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W van der Waal\projects\SDG_tax\"/>
    </mc:Choice>
  </mc:AlternateContent>
  <xr:revisionPtr revIDLastSave="0" documentId="13_ncr:1_{96AED8E9-21B2-4C30-9CD1-A8FB12F886DC}" xr6:coauthVersionLast="47" xr6:coauthVersionMax="47" xr10:uidLastSave="{00000000-0000-0000-0000-000000000000}"/>
  <bookViews>
    <workbookView xWindow="60" yWindow="0" windowWidth="23010" windowHeight="12345" firstSheet="1" activeTab="2" xr2:uid="{2BF25DF9-056F-418A-8FFF-731877D021A1}"/>
  </bookViews>
  <sheets>
    <sheet name="__FDSCACHE__" sheetId="3" state="veryHidden" r:id="rId1"/>
    <sheet name="sample_report" sheetId="2" r:id="rId2"/>
    <sheet name="sample_long" sheetId="4" r:id="rId3"/>
    <sheet name="uitleg" sheetId="1" r:id="rId4"/>
  </sheets>
  <externalReferences>
    <externalReference r:id="rId5"/>
  </externalReferences>
  <definedNames>
    <definedName name="_xlnm._FilterDatabase" localSheetId="2" hidden="1">sample_long!$A$1:$AT$1501</definedName>
    <definedName name="ExterneGegevens_1" localSheetId="1" hidden="1">sample_report!$A$1:$BI$301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1483" i="4" l="1" a="1"/>
  <c r="X1483" i="4" l="1"/>
  <c r="W1483" i="4" a="1"/>
  <c r="W1483" i="4" l="1"/>
  <c r="V1483" i="4" a="1"/>
  <c r="V1483" i="4" l="1"/>
  <c r="U1483" i="4" a="1"/>
  <c r="U1483" i="4" l="1"/>
  <c r="T1483" i="4" a="1"/>
  <c r="T1483" i="4" l="1"/>
  <c r="X1481" i="4" a="1"/>
  <c r="X1481" i="4" l="1"/>
  <c r="W1481" i="4" a="1"/>
  <c r="W1481" i="4" l="1"/>
  <c r="V1481" i="4" a="1"/>
  <c r="V1481" i="4" l="1"/>
  <c r="U1481" i="4" a="1"/>
  <c r="U1481" i="4" l="1"/>
  <c r="T1481" i="4" a="1"/>
  <c r="T1481" i="4" l="1"/>
  <c r="X1472" i="4" a="1"/>
  <c r="X1472" i="4" l="1"/>
  <c r="W1472" i="4" a="1"/>
  <c r="W1472" i="4" l="1"/>
  <c r="V1472" i="4" a="1"/>
  <c r="V1472" i="4" l="1"/>
  <c r="U1472" i="4" a="1"/>
  <c r="U1472" i="4" l="1"/>
  <c r="T1472" i="4" a="1"/>
  <c r="T1472" i="4" l="1"/>
  <c r="X1470" i="4" a="1"/>
  <c r="X1470" i="4" l="1"/>
  <c r="W1470" i="4" a="1"/>
  <c r="W1470" i="4" l="1"/>
  <c r="V1470" i="4" a="1"/>
  <c r="V1470" i="4" l="1"/>
  <c r="U1470" i="4" a="1"/>
  <c r="U1470" i="4" l="1"/>
  <c r="T1470" i="4" a="1"/>
  <c r="T1470" i="4" l="1"/>
  <c r="X1461" i="4" a="1"/>
  <c r="X1461" i="4" l="1"/>
  <c r="W1461" i="4" a="1"/>
  <c r="W1461" i="4" l="1"/>
  <c r="V1461" i="4" a="1"/>
  <c r="V1461" i="4" l="1"/>
  <c r="U1461" i="4" a="1"/>
  <c r="U1461" i="4" l="1"/>
  <c r="T1461" i="4" a="1"/>
  <c r="T1461" i="4" l="1"/>
  <c r="X1459" i="4" a="1"/>
  <c r="X1459" i="4" l="1"/>
  <c r="W1459" i="4" a="1"/>
  <c r="W1459" i="4" l="1"/>
  <c r="V1459" i="4" a="1"/>
  <c r="V1459" i="4" l="1"/>
  <c r="U1459" i="4" a="1"/>
  <c r="U1459" i="4" l="1"/>
  <c r="T1459" i="4" a="1"/>
  <c r="T1459" i="4" l="1"/>
  <c r="X1442" i="4" a="1"/>
  <c r="X1442" i="4" l="1"/>
  <c r="W1442" i="4" a="1"/>
  <c r="W1442" i="4" l="1"/>
  <c r="V1442" i="4" a="1"/>
  <c r="V1442" i="4" l="1"/>
  <c r="U1442" i="4" a="1"/>
  <c r="U1442" i="4" l="1"/>
  <c r="T1442" i="4" a="1"/>
  <c r="T1442" i="4" l="1"/>
  <c r="X1440" i="4" a="1"/>
  <c r="X1440" i="4" l="1"/>
  <c r="W1440" i="4" a="1"/>
  <c r="W1440" i="4" l="1"/>
  <c r="V1440" i="4" a="1"/>
  <c r="V1440" i="4" l="1"/>
  <c r="U1440" i="4" a="1"/>
  <c r="U1440" i="4" l="1"/>
  <c r="T1440" i="4" a="1"/>
  <c r="T1440" i="4" l="1"/>
  <c r="X1439" i="4" a="1"/>
  <c r="X1439" i="4" l="1"/>
  <c r="W1439" i="4" a="1"/>
  <c r="W1439" i="4" l="1"/>
  <c r="V1439" i="4" a="1"/>
  <c r="V1439" i="4" l="1"/>
  <c r="U1439" i="4" a="1"/>
  <c r="U1439" i="4" l="1"/>
  <c r="T1439" i="4" a="1"/>
  <c r="T1439" i="4" l="1"/>
  <c r="X1406" i="4" a="1"/>
  <c r="X1406" i="4" l="1"/>
  <c r="W1406" i="4" a="1"/>
  <c r="W1406" i="4" l="1"/>
  <c r="V1406" i="4" a="1"/>
  <c r="V1406" i="4" l="1"/>
  <c r="U1406" i="4" a="1"/>
  <c r="U1406" i="4" l="1"/>
  <c r="T1406" i="4" a="1"/>
  <c r="T1406" i="4" l="1"/>
  <c r="X1403" i="4" a="1"/>
  <c r="X1403" i="4" l="1"/>
  <c r="W1403" i="4" a="1"/>
  <c r="W1403" i="4" l="1"/>
  <c r="V1403" i="4" a="1"/>
  <c r="V1403" i="4" l="1"/>
  <c r="U1403" i="4" a="1"/>
  <c r="U1403" i="4" l="1"/>
  <c r="T1403" i="4" a="1"/>
  <c r="T1403" i="4" l="1"/>
  <c r="X1399" i="4" a="1"/>
  <c r="X1399" i="4" l="1"/>
  <c r="W1399" i="4" a="1"/>
  <c r="W1399" i="4" l="1"/>
  <c r="V1399" i="4" a="1"/>
  <c r="V1399" i="4" l="1"/>
  <c r="U1399" i="4" a="1"/>
  <c r="U1399" i="4" l="1"/>
  <c r="T1399" i="4" a="1"/>
  <c r="T1399" i="4" l="1"/>
  <c r="X1392" i="4" a="1"/>
  <c r="X1392" i="4" l="1"/>
  <c r="W1392" i="4" a="1"/>
  <c r="W1392" i="4" l="1"/>
  <c r="V1392" i="4" a="1"/>
  <c r="V1392" i="4" l="1"/>
  <c r="U1392" i="4" a="1"/>
  <c r="U1392" i="4" l="1"/>
  <c r="T1392" i="4" a="1"/>
  <c r="T1392" i="4" l="1"/>
  <c r="X1354" i="4" a="1"/>
  <c r="X1354" i="4" l="1"/>
  <c r="W1354" i="4" a="1"/>
  <c r="W1354" i="4" l="1"/>
  <c r="V1354" i="4" a="1"/>
  <c r="V1354" i="4" l="1"/>
  <c r="U1354" i="4" a="1"/>
  <c r="U1354" i="4" l="1"/>
  <c r="T1354" i="4" a="1"/>
  <c r="T1354" i="4" l="1"/>
  <c r="X1344" i="4" a="1"/>
  <c r="X1344" i="4" l="1"/>
  <c r="W1344" i="4" a="1"/>
  <c r="W1344" i="4" l="1"/>
  <c r="V1344" i="4" a="1"/>
  <c r="V1344" i="4" l="1"/>
  <c r="U1344" i="4" a="1"/>
  <c r="U1344" i="4" l="1"/>
  <c r="T1344" i="4" a="1"/>
  <c r="T1344" i="4" l="1"/>
  <c r="X1334" i="4" a="1"/>
  <c r="X1334" i="4" l="1"/>
  <c r="W1334" i="4" a="1"/>
  <c r="W1334" i="4" l="1"/>
  <c r="V1334" i="4" a="1"/>
  <c r="V1334" i="4" l="1"/>
  <c r="U1334" i="4" a="1"/>
  <c r="U1334" i="4" l="1"/>
  <c r="T1334" i="4" a="1"/>
  <c r="T1334" i="4" l="1"/>
  <c r="X1306" i="4" a="1"/>
  <c r="X1306" i="4" l="1"/>
  <c r="W1306" i="4" a="1"/>
  <c r="W1306" i="4" l="1"/>
  <c r="V1306" i="4" a="1"/>
  <c r="V1306" i="4" l="1"/>
  <c r="U1306" i="4" a="1"/>
  <c r="U1306" i="4" l="1"/>
  <c r="T1306" i="4" a="1"/>
  <c r="T1306" i="4" l="1"/>
  <c r="X1305" i="4" a="1"/>
  <c r="X1305" i="4" l="1"/>
  <c r="W1305" i="4" a="1"/>
  <c r="W1305" i="4" l="1"/>
  <c r="V1305" i="4" a="1"/>
  <c r="V1305" i="4" l="1"/>
  <c r="U1305" i="4" a="1"/>
  <c r="U1305" i="4" l="1"/>
  <c r="T1305" i="4" a="1"/>
  <c r="T1305" i="4" l="1"/>
  <c r="X1291" i="4" a="1"/>
  <c r="X1291" i="4" l="1"/>
  <c r="W1291" i="4" a="1"/>
  <c r="W1291" i="4" l="1"/>
  <c r="V1291" i="4" a="1"/>
  <c r="V1291" i="4" l="1"/>
  <c r="U1291" i="4" a="1"/>
  <c r="U1291" i="4" l="1"/>
  <c r="T1291" i="4" a="1"/>
  <c r="T1291" i="4" l="1"/>
  <c r="X1280" i="4" a="1"/>
  <c r="X1280" i="4" l="1"/>
  <c r="W1280" i="4" a="1"/>
  <c r="W1280" i="4" l="1"/>
  <c r="V1280" i="4" a="1"/>
  <c r="V1280" i="4" l="1"/>
  <c r="U1280" i="4" a="1"/>
  <c r="U1280" i="4" l="1"/>
  <c r="T1280" i="4" a="1"/>
  <c r="T1280" i="4" l="1"/>
  <c r="X1258" i="4" a="1"/>
  <c r="X1258" i="4" l="1"/>
  <c r="W1258" i="4" a="1"/>
  <c r="W1258" i="4" l="1"/>
  <c r="V1258" i="4" a="1"/>
  <c r="V1258" i="4" l="1"/>
  <c r="U1258" i="4" a="1"/>
  <c r="U1258" i="4" l="1"/>
  <c r="T1258" i="4" a="1"/>
  <c r="T1258" i="4" l="1"/>
  <c r="X1257" i="4" a="1"/>
  <c r="X1257" i="4" l="1"/>
  <c r="W1257" i="4" a="1"/>
  <c r="W1257" i="4" l="1"/>
  <c r="V1257" i="4" a="1"/>
  <c r="V1257" i="4" l="1"/>
  <c r="U1257" i="4" a="1"/>
  <c r="U1257" i="4" l="1"/>
  <c r="T1257" i="4" a="1"/>
  <c r="T1257" i="4" l="1"/>
  <c r="X1256" i="4" a="1"/>
  <c r="X1256" i="4" l="1"/>
  <c r="W1256" i="4" a="1"/>
  <c r="W1256" i="4" l="1"/>
  <c r="V1256" i="4" a="1"/>
  <c r="V1256" i="4" l="1"/>
  <c r="U1256" i="4" a="1"/>
  <c r="U1256" i="4" l="1"/>
  <c r="T1256" i="4" a="1"/>
  <c r="T1256" i="4" l="1"/>
  <c r="X1252" i="4" a="1"/>
  <c r="X1252" i="4" l="1"/>
  <c r="W1252" i="4" a="1"/>
  <c r="W1252" i="4" l="1"/>
  <c r="V1252" i="4" a="1"/>
  <c r="V1252" i="4" l="1"/>
  <c r="U1252" i="4" a="1"/>
  <c r="U1252" i="4" l="1"/>
  <c r="T1252" i="4" a="1"/>
  <c r="T1252" i="4" l="1"/>
  <c r="X1246" i="4" a="1"/>
  <c r="X1246" i="4" l="1"/>
  <c r="W1246" i="4" a="1"/>
  <c r="W1246" i="4" l="1"/>
  <c r="V1246" i="4" a="1"/>
  <c r="V1246" i="4" l="1"/>
  <c r="U1246" i="4" a="1"/>
  <c r="U1246" i="4" l="1"/>
  <c r="T1246" i="4" a="1"/>
  <c r="T1246" i="4" l="1"/>
  <c r="X1245" i="4" a="1"/>
  <c r="X1245" i="4" l="1"/>
  <c r="W1245" i="4" a="1"/>
  <c r="W1245" i="4" l="1"/>
  <c r="V1245" i="4" a="1"/>
  <c r="V1245" i="4" l="1"/>
  <c r="U1245" i="4" a="1"/>
  <c r="U1245" i="4" l="1"/>
  <c r="T1245" i="4" a="1"/>
  <c r="T1245" i="4" l="1"/>
  <c r="X1244" i="4" a="1"/>
  <c r="X1244" i="4" l="1"/>
  <c r="W1244" i="4" a="1"/>
  <c r="W1244" i="4" l="1"/>
  <c r="V1244" i="4" a="1"/>
  <c r="V1244" i="4" l="1"/>
  <c r="U1244" i="4" a="1"/>
  <c r="U1244" i="4" l="1"/>
  <c r="T1244" i="4" a="1"/>
  <c r="T1244" i="4" l="1"/>
  <c r="X1228" i="4" a="1"/>
  <c r="X1228" i="4" l="1"/>
  <c r="W1228" i="4" a="1"/>
  <c r="W1228" i="4" l="1"/>
  <c r="V1228" i="4" a="1"/>
  <c r="V1228" i="4" l="1"/>
  <c r="U1228" i="4" a="1"/>
  <c r="U1228" i="4" l="1"/>
  <c r="T1228" i="4" a="1"/>
  <c r="T1228" i="4" l="1"/>
  <c r="X1222" i="4" a="1"/>
  <c r="X1222" i="4" l="1"/>
  <c r="W1222" i="4" a="1"/>
  <c r="W1222" i="4" l="1"/>
  <c r="V1222" i="4" a="1"/>
  <c r="V1222" i="4" l="1"/>
  <c r="U1222" i="4" a="1"/>
  <c r="U1222" i="4" l="1"/>
  <c r="T1222" i="4" a="1"/>
  <c r="T1222" i="4" l="1"/>
  <c r="X1202" i="4" a="1"/>
  <c r="X1202" i="4" l="1"/>
  <c r="W1202" i="4" a="1"/>
  <c r="W1202" i="4" l="1"/>
  <c r="V1202" i="4" a="1"/>
  <c r="V1202" i="4" l="1"/>
  <c r="U1202" i="4" a="1"/>
  <c r="U1202" i="4" l="1"/>
  <c r="T1202" i="4" a="1"/>
  <c r="T1202" i="4" l="1"/>
  <c r="X1176" i="4" a="1"/>
  <c r="X1176" i="4" l="1"/>
  <c r="W1176" i="4" a="1"/>
  <c r="W1176" i="4" l="1"/>
  <c r="V1176" i="4" a="1"/>
  <c r="V1176" i="4" l="1"/>
  <c r="U1176" i="4" a="1"/>
  <c r="U1176" i="4" l="1"/>
  <c r="T1176" i="4" a="1"/>
  <c r="T1176" i="4" l="1"/>
  <c r="X1156" i="4" a="1"/>
  <c r="X1156" i="4" l="1"/>
  <c r="W1156" i="4" a="1"/>
  <c r="W1156" i="4" l="1"/>
  <c r="V1156" i="4" a="1"/>
  <c r="V1156" i="4" l="1"/>
  <c r="U1156" i="4" a="1"/>
  <c r="U1156" i="4" l="1"/>
  <c r="T1156" i="4" a="1"/>
  <c r="T1156" i="4" l="1"/>
  <c r="X1142" i="4" a="1"/>
  <c r="X1142" i="4" l="1"/>
  <c r="W1142" i="4" a="1"/>
  <c r="W1142" i="4" l="1"/>
  <c r="V1142" i="4" a="1"/>
  <c r="V1142" i="4" l="1"/>
  <c r="U1142" i="4" a="1"/>
  <c r="U1142" i="4" l="1"/>
  <c r="T1142" i="4" a="1"/>
  <c r="T1142" i="4" l="1"/>
  <c r="X1140" i="4" a="1"/>
  <c r="X1140" i="4" l="1"/>
  <c r="W1140" i="4" a="1"/>
  <c r="W1140" i="4" l="1"/>
  <c r="V1140" i="4" a="1"/>
  <c r="V1140" i="4" l="1"/>
  <c r="U1140" i="4" a="1"/>
  <c r="U1140" i="4" l="1"/>
  <c r="T1140" i="4" a="1"/>
  <c r="T1140" i="4" l="1"/>
  <c r="X1136" i="4" a="1"/>
  <c r="X1136" i="4" l="1"/>
  <c r="W1136" i="4" a="1"/>
  <c r="W1136" i="4" l="1"/>
  <c r="V1136" i="4" a="1"/>
  <c r="V1136" i="4" l="1"/>
  <c r="U1136" i="4" a="1"/>
  <c r="U1136" i="4" l="1"/>
  <c r="T1136" i="4" a="1"/>
  <c r="T1136" i="4" l="1"/>
  <c r="X1131" i="4" a="1"/>
  <c r="X1131" i="4" l="1"/>
  <c r="W1131" i="4" a="1"/>
  <c r="W1131" i="4" l="1"/>
  <c r="V1131" i="4" a="1"/>
  <c r="V1131" i="4" l="1"/>
  <c r="U1131" i="4" a="1"/>
  <c r="U1131" i="4" l="1"/>
  <c r="T1131" i="4" a="1"/>
  <c r="T1131" i="4" l="1"/>
  <c r="X1107" i="4" a="1"/>
  <c r="X1107" i="4" l="1"/>
  <c r="W1107" i="4" a="1"/>
  <c r="W1107" i="4" l="1"/>
  <c r="V1107" i="4" a="1"/>
  <c r="V1107" i="4" l="1"/>
  <c r="U1107" i="4" a="1"/>
  <c r="U1107" i="4" l="1"/>
  <c r="T1107" i="4" a="1"/>
  <c r="T1107" i="4" l="1"/>
  <c r="X1106" i="4" a="1"/>
  <c r="X1106" i="4" l="1"/>
  <c r="W1106" i="4" a="1"/>
  <c r="W1106" i="4" l="1"/>
  <c r="V1106" i="4" a="1"/>
  <c r="V1106" i="4" l="1"/>
  <c r="U1106" i="4" a="1"/>
  <c r="U1106" i="4" l="1"/>
  <c r="T1106" i="4" a="1"/>
  <c r="T1106" i="4" l="1"/>
  <c r="X1097" i="4" a="1"/>
  <c r="X1097" i="4" l="1"/>
  <c r="W1097" i="4" a="1"/>
  <c r="W1097" i="4" l="1"/>
  <c r="V1097" i="4" a="1"/>
  <c r="V1097" i="4" l="1"/>
  <c r="U1097" i="4" a="1"/>
  <c r="U1097" i="4" l="1"/>
  <c r="T1097" i="4" a="1"/>
  <c r="T1097" i="4" l="1"/>
  <c r="X1096" i="4" a="1"/>
  <c r="X1096" i="4" l="1"/>
  <c r="W1096" i="4" a="1"/>
  <c r="W1096" i="4" l="1"/>
  <c r="V1096" i="4" a="1"/>
  <c r="V1096" i="4" l="1"/>
  <c r="U1096" i="4" a="1"/>
  <c r="U1096" i="4" l="1"/>
  <c r="T1096" i="4" a="1"/>
  <c r="T1096" i="4" l="1"/>
  <c r="X1086" i="4" a="1"/>
  <c r="X1086" i="4" l="1"/>
  <c r="W1086" i="4" a="1"/>
  <c r="W1086" i="4" l="1"/>
  <c r="V1086" i="4" a="1"/>
  <c r="V1086" i="4" l="1"/>
  <c r="U1086" i="4" a="1"/>
  <c r="U1086" i="4" l="1"/>
  <c r="T1086" i="4" a="1"/>
  <c r="T1086" i="4" l="1"/>
  <c r="X1053" i="4" a="1"/>
  <c r="X1053" i="4" l="1"/>
  <c r="W1053" i="4" a="1"/>
  <c r="W1053" i="4" l="1"/>
  <c r="V1053" i="4" a="1"/>
  <c r="V1053" i="4" l="1"/>
  <c r="U1053" i="4" a="1"/>
  <c r="U1053" i="4" l="1"/>
  <c r="T1053" i="4" a="1"/>
  <c r="T1053" i="4" l="1"/>
  <c r="X1039" i="4" a="1"/>
  <c r="X1039" i="4" l="1"/>
  <c r="W1039" i="4" a="1"/>
  <c r="W1039" i="4" l="1"/>
  <c r="V1039" i="4" a="1"/>
  <c r="V1039" i="4" l="1"/>
  <c r="U1039" i="4" a="1"/>
  <c r="U1039" i="4" l="1"/>
  <c r="T1039" i="4" a="1"/>
  <c r="T1039" i="4" l="1"/>
  <c r="X1038" i="4" a="1"/>
  <c r="X1038" i="4" l="1"/>
  <c r="W1038" i="4" a="1"/>
  <c r="W1038" i="4" l="1"/>
  <c r="V1038" i="4" a="1"/>
  <c r="V1038" i="4" l="1"/>
  <c r="U1038" i="4" a="1"/>
  <c r="U1038" i="4" l="1"/>
  <c r="T1038" i="4" a="1"/>
  <c r="T1038" i="4" l="1"/>
  <c r="X1034" i="4" a="1"/>
  <c r="X1034" i="4" l="1"/>
  <c r="W1034" i="4" a="1"/>
  <c r="W1034" i="4" l="1"/>
  <c r="V1034" i="4" a="1"/>
  <c r="V1034" i="4" l="1"/>
  <c r="U1034" i="4" a="1"/>
  <c r="U1034" i="4" l="1"/>
  <c r="T1034" i="4" a="1"/>
  <c r="T1034" i="4" l="1"/>
  <c r="X1027" i="4" a="1"/>
  <c r="X1027" i="4" l="1"/>
  <c r="W1027" i="4" a="1"/>
  <c r="W1027" i="4" l="1"/>
  <c r="V1027" i="4" a="1"/>
  <c r="V1027" i="4" l="1"/>
  <c r="U1027" i="4" a="1"/>
  <c r="U1027" i="4" l="1"/>
  <c r="T1027" i="4" a="1"/>
  <c r="T1027" i="4" l="1"/>
  <c r="X1020" i="4" a="1"/>
  <c r="X1020" i="4" l="1"/>
  <c r="W1020" i="4" a="1"/>
  <c r="W1020" i="4" l="1"/>
  <c r="V1020" i="4" a="1"/>
  <c r="V1020" i="4" l="1"/>
  <c r="U1020" i="4" a="1"/>
  <c r="U1020" i="4" l="1"/>
  <c r="T1020" i="4" a="1"/>
  <c r="T1020" i="4" l="1"/>
  <c r="X1008" i="4" a="1"/>
  <c r="X1008" i="4" l="1"/>
  <c r="W1008" i="4" a="1"/>
  <c r="W1008" i="4" l="1"/>
  <c r="V1008" i="4" a="1"/>
  <c r="V1008" i="4" l="1"/>
  <c r="U1008" i="4" a="1"/>
  <c r="U1008" i="4" l="1"/>
  <c r="T1008" i="4" a="1"/>
  <c r="T1008" i="4" l="1"/>
  <c r="X1006" i="4" a="1"/>
  <c r="X1006" i="4" l="1"/>
  <c r="W1006" i="4" a="1"/>
  <c r="W1006" i="4" l="1"/>
  <c r="V1006" i="4" a="1"/>
  <c r="V1006" i="4" l="1"/>
  <c r="U1006" i="4" a="1"/>
  <c r="U1006" i="4" l="1"/>
  <c r="T1006" i="4" a="1"/>
  <c r="T1006" i="4" l="1"/>
  <c r="X1005" i="4" a="1"/>
  <c r="X1005" i="4" l="1"/>
  <c r="W1005" i="4" a="1"/>
  <c r="W1005" i="4" l="1"/>
  <c r="V1005" i="4" a="1"/>
  <c r="V1005" i="4" l="1"/>
  <c r="U1005" i="4" a="1"/>
  <c r="U1005" i="4" l="1"/>
  <c r="T1005" i="4" a="1"/>
  <c r="T1005" i="4" l="1"/>
  <c r="X946" i="4" a="1"/>
  <c r="X946" i="4" l="1"/>
  <c r="W946" i="4" a="1"/>
  <c r="W946" i="4" l="1"/>
  <c r="V946" i="4" a="1"/>
  <c r="V946" i="4" l="1"/>
  <c r="U946" i="4" a="1"/>
  <c r="U946" i="4" l="1"/>
  <c r="T946" i="4" a="1"/>
  <c r="T946" i="4" l="1"/>
  <c r="X945" i="4" a="1"/>
  <c r="X945" i="4" l="1"/>
  <c r="W945" i="4" a="1"/>
  <c r="W945" i="4" l="1"/>
  <c r="V945" i="4" a="1"/>
  <c r="V945" i="4" l="1"/>
  <c r="U945" i="4" a="1"/>
  <c r="U945" i="4" l="1"/>
  <c r="T945" i="4" a="1"/>
  <c r="T945" i="4" l="1"/>
  <c r="X937" i="4" a="1"/>
  <c r="X937" i="4" l="1"/>
  <c r="W937" i="4" a="1"/>
  <c r="W937" i="4" l="1"/>
  <c r="V937" i="4" a="1"/>
  <c r="V937" i="4" l="1"/>
  <c r="U937" i="4" a="1"/>
  <c r="U937" i="4" l="1"/>
  <c r="T937" i="4" a="1"/>
  <c r="T937" i="4" l="1"/>
  <c r="X936" i="4" a="1"/>
  <c r="X936" i="4" l="1"/>
  <c r="W936" i="4" a="1"/>
  <c r="W936" i="4" l="1"/>
  <c r="V936" i="4" a="1"/>
  <c r="V936" i="4" l="1"/>
  <c r="U936" i="4" a="1"/>
  <c r="U936" i="4" l="1"/>
  <c r="T936" i="4" a="1"/>
  <c r="T936" i="4" l="1"/>
  <c r="X934" i="4" a="1"/>
  <c r="X934" i="4" l="1"/>
  <c r="W934" i="4" a="1"/>
  <c r="W934" i="4" l="1"/>
  <c r="V934" i="4" a="1"/>
  <c r="V934" i="4" l="1"/>
  <c r="U934" i="4" a="1"/>
  <c r="U934" i="4" l="1"/>
  <c r="T934" i="4" a="1"/>
  <c r="T934" i="4" l="1"/>
  <c r="X928" i="4" a="1"/>
  <c r="X928" i="4" l="1"/>
  <c r="W928" i="4" a="1"/>
  <c r="W928" i="4" l="1"/>
  <c r="V928" i="4" a="1"/>
  <c r="V928" i="4" l="1"/>
  <c r="U928" i="4" a="1"/>
  <c r="U928" i="4" l="1"/>
  <c r="T928" i="4" a="1"/>
  <c r="T928" i="4" l="1"/>
  <c r="X926" i="4" a="1"/>
  <c r="X926" i="4" l="1"/>
  <c r="W926" i="4" a="1"/>
  <c r="W926" i="4" l="1"/>
  <c r="V926" i="4" a="1"/>
  <c r="V926" i="4" l="1"/>
  <c r="U926" i="4" a="1"/>
  <c r="U926" i="4" l="1"/>
  <c r="T926" i="4" a="1"/>
  <c r="T926" i="4" l="1"/>
  <c r="X914" i="4" a="1"/>
  <c r="X914" i="4" l="1"/>
  <c r="W914" i="4" a="1"/>
  <c r="W914" i="4" l="1"/>
  <c r="V914" i="4" a="1"/>
  <c r="V914" i="4" l="1"/>
  <c r="U914" i="4" a="1"/>
  <c r="U914" i="4" l="1"/>
  <c r="T914" i="4" a="1"/>
  <c r="T914" i="4" l="1"/>
  <c r="X913" i="4" a="1"/>
  <c r="X913" i="4" l="1"/>
  <c r="W913" i="4" a="1"/>
  <c r="W913" i="4" l="1"/>
  <c r="V913" i="4" a="1"/>
  <c r="V913" i="4" l="1"/>
  <c r="U913" i="4" a="1"/>
  <c r="U913" i="4" l="1"/>
  <c r="T913" i="4" a="1"/>
  <c r="T913" i="4" l="1"/>
  <c r="X895" i="4" a="1"/>
  <c r="X895" i="4" l="1"/>
  <c r="W895" i="4" a="1"/>
  <c r="W895" i="4" l="1"/>
  <c r="V895" i="4" a="1"/>
  <c r="V895" i="4" l="1"/>
  <c r="U895" i="4" a="1"/>
  <c r="U895" i="4" l="1"/>
  <c r="T895" i="4" a="1"/>
  <c r="T895" i="4" l="1"/>
  <c r="X894" i="4" a="1"/>
  <c r="X894" i="4" l="1"/>
  <c r="W894" i="4" a="1"/>
  <c r="W894" i="4" l="1"/>
  <c r="V894" i="4" a="1"/>
  <c r="V894" i="4" l="1"/>
  <c r="U894" i="4" a="1"/>
  <c r="U894" i="4" l="1"/>
  <c r="T894" i="4" a="1"/>
  <c r="T894" i="4" l="1"/>
  <c r="X886" i="4" a="1"/>
  <c r="X886" i="4" l="1"/>
  <c r="W886" i="4" a="1"/>
  <c r="W886" i="4" l="1"/>
  <c r="V886" i="4" a="1"/>
  <c r="V886" i="4" l="1"/>
  <c r="U886" i="4" a="1"/>
  <c r="U886" i="4" l="1"/>
  <c r="T886" i="4" a="1"/>
  <c r="T886" i="4" l="1"/>
  <c r="X883" i="4" a="1"/>
  <c r="X883" i="4" l="1"/>
  <c r="W883" i="4" a="1"/>
  <c r="W883" i="4" l="1"/>
  <c r="V883" i="4" a="1"/>
  <c r="V883" i="4" l="1"/>
  <c r="U883" i="4" a="1"/>
  <c r="U883" i="4" l="1"/>
  <c r="T883" i="4" a="1"/>
  <c r="T883" i="4" l="1"/>
  <c r="X877" i="4" a="1"/>
  <c r="X877" i="4" l="1"/>
  <c r="W877" i="4" a="1"/>
  <c r="W877" i="4" l="1"/>
  <c r="V877" i="4" a="1"/>
  <c r="V877" i="4" l="1"/>
  <c r="U877" i="4" a="1"/>
  <c r="U877" i="4" l="1"/>
  <c r="T877" i="4" a="1"/>
  <c r="T877" i="4" l="1"/>
  <c r="X875" i="4" a="1"/>
  <c r="X875" i="4" l="1"/>
  <c r="W875" i="4" a="1"/>
  <c r="W875" i="4" l="1"/>
  <c r="V875" i="4" a="1"/>
  <c r="V875" i="4" l="1"/>
  <c r="U875" i="4" a="1"/>
  <c r="U875" i="4" l="1"/>
  <c r="T875" i="4" a="1"/>
  <c r="T875" i="4" l="1"/>
  <c r="X863" i="4" a="1"/>
  <c r="X863" i="4" l="1"/>
  <c r="W863" i="4" a="1"/>
  <c r="W863" i="4" l="1"/>
  <c r="V863" i="4" a="1"/>
  <c r="V863" i="4" l="1"/>
  <c r="U863" i="4" a="1"/>
  <c r="U863" i="4" l="1"/>
  <c r="T863" i="4" a="1"/>
  <c r="T863" i="4" l="1"/>
  <c r="X844" i="4" a="1"/>
  <c r="X844" i="4" l="1"/>
  <c r="W844" i="4" a="1"/>
  <c r="W844" i="4" l="1"/>
  <c r="V844" i="4" a="1"/>
  <c r="V844" i="4" l="1"/>
  <c r="U844" i="4" a="1"/>
  <c r="U844" i="4" l="1"/>
  <c r="T844" i="4" a="1"/>
  <c r="T844" i="4" l="1"/>
  <c r="X843" i="4" a="1"/>
  <c r="X843" i="4" l="1"/>
  <c r="W843" i="4" a="1"/>
  <c r="W843" i="4" l="1"/>
  <c r="V843" i="4" a="1"/>
  <c r="V843" i="4" l="1"/>
  <c r="U843" i="4" a="1"/>
  <c r="U843" i="4" l="1"/>
  <c r="T843" i="4" a="1"/>
  <c r="T843" i="4" l="1"/>
  <c r="X835" i="4" a="1"/>
  <c r="X835" i="4" l="1"/>
  <c r="W835" i="4" a="1"/>
  <c r="W835" i="4" l="1"/>
  <c r="V835" i="4" a="1"/>
  <c r="V835" i="4" l="1"/>
  <c r="U835" i="4" a="1"/>
  <c r="U835" i="4" l="1"/>
  <c r="T835" i="4" a="1"/>
  <c r="T835" i="4" l="1"/>
  <c r="X834" i="4" a="1"/>
  <c r="X834" i="4" l="1"/>
  <c r="W834" i="4" a="1"/>
  <c r="W834" i="4" l="1"/>
  <c r="V834" i="4" a="1"/>
  <c r="V834" i="4" l="1"/>
  <c r="U834" i="4" a="1"/>
  <c r="U834" i="4" l="1"/>
  <c r="T834" i="4" a="1"/>
  <c r="T834" i="4" l="1"/>
  <c r="X832" i="4" a="1"/>
  <c r="X832" i="4" l="1"/>
  <c r="W832" i="4" a="1"/>
  <c r="W832" i="4" l="1"/>
  <c r="V832" i="4" a="1"/>
  <c r="V832" i="4" l="1"/>
  <c r="U832" i="4" a="1"/>
  <c r="U832" i="4" l="1"/>
  <c r="T832" i="4" a="1"/>
  <c r="T832" i="4" l="1"/>
  <c r="X826" i="4" a="1"/>
  <c r="X826" i="4" l="1"/>
  <c r="W826" i="4" a="1"/>
  <c r="W826" i="4" l="1"/>
  <c r="V826" i="4" a="1"/>
  <c r="V826" i="4" l="1"/>
  <c r="U826" i="4" a="1"/>
  <c r="U826" i="4" l="1"/>
  <c r="T826" i="4" a="1"/>
  <c r="T826" i="4" l="1"/>
  <c r="X824" i="4" a="1"/>
  <c r="X824" i="4" l="1"/>
  <c r="W824" i="4" a="1"/>
  <c r="W824" i="4" l="1"/>
  <c r="V824" i="4" a="1"/>
  <c r="V824" i="4" l="1"/>
  <c r="U824" i="4" a="1"/>
  <c r="U824" i="4" l="1"/>
  <c r="T824" i="4" a="1"/>
  <c r="T824" i="4" l="1"/>
  <c r="X812" i="4" a="1"/>
  <c r="X812" i="4" l="1"/>
  <c r="W812" i="4" a="1"/>
  <c r="W812" i="4" l="1"/>
  <c r="V812" i="4" a="1"/>
  <c r="V812" i="4" l="1"/>
  <c r="U812" i="4" a="1"/>
  <c r="U812" i="4" l="1"/>
  <c r="T812" i="4" a="1"/>
  <c r="T812" i="4" l="1"/>
  <c r="X774" i="4" a="1"/>
  <c r="X774" i="4" l="1"/>
  <c r="W774" i="4" a="1"/>
  <c r="W774" i="4" l="1"/>
  <c r="V774" i="4" a="1"/>
  <c r="V774" i="4" l="1"/>
  <c r="U774" i="4" a="1"/>
  <c r="U774" i="4" l="1"/>
  <c r="T774" i="4" a="1"/>
  <c r="T774" i="4" l="1"/>
  <c r="X765" i="4" a="1"/>
  <c r="X765" i="4" l="1"/>
  <c r="W765" i="4" a="1"/>
  <c r="W765" i="4" l="1"/>
  <c r="V765" i="4" a="1"/>
  <c r="V765" i="4" l="1"/>
  <c r="U765" i="4" a="1"/>
  <c r="U765" i="4" l="1"/>
  <c r="T765" i="4" a="1"/>
  <c r="T765" i="4" l="1"/>
  <c r="X742" i="4" a="1"/>
  <c r="X742" i="4" l="1"/>
  <c r="W742" i="4" a="1"/>
  <c r="W742" i="4" l="1"/>
  <c r="V742" i="4" a="1"/>
  <c r="V742" i="4" l="1"/>
  <c r="U742" i="4" a="1"/>
  <c r="U742" i="4" l="1"/>
  <c r="T742" i="4" a="1"/>
  <c r="T742" i="4" l="1"/>
  <c r="X731" i="4" a="1"/>
  <c r="X731" i="4" l="1"/>
  <c r="W731" i="4" a="1"/>
  <c r="W731" i="4" l="1"/>
  <c r="V731" i="4" a="1"/>
  <c r="V731" i="4" l="1"/>
  <c r="U731" i="4" a="1"/>
  <c r="U731" i="4" l="1"/>
  <c r="T731" i="4" a="1"/>
  <c r="T731" i="4" l="1"/>
  <c r="X730" i="4" a="1"/>
  <c r="X730" i="4" l="1"/>
  <c r="W730" i="4" a="1"/>
  <c r="W730" i="4" l="1"/>
  <c r="V730" i="4" a="1"/>
  <c r="V730" i="4" l="1"/>
  <c r="U730" i="4" a="1"/>
  <c r="U730" i="4" l="1"/>
  <c r="T730" i="4" a="1"/>
  <c r="T730" i="4" l="1"/>
  <c r="X729" i="4" a="1"/>
  <c r="X729" i="4" l="1"/>
  <c r="W729" i="4" a="1"/>
  <c r="W729" i="4" l="1"/>
  <c r="V729" i="4" a="1"/>
  <c r="V729" i="4" l="1"/>
  <c r="U729" i="4" a="1"/>
  <c r="U729" i="4" l="1"/>
  <c r="T729" i="4" a="1"/>
  <c r="T729" i="4" l="1"/>
  <c r="X725" i="4" a="1"/>
  <c r="X725" i="4" l="1"/>
  <c r="W725" i="4" a="1"/>
  <c r="W725" i="4" l="1"/>
  <c r="V725" i="4" a="1"/>
  <c r="V725" i="4" l="1"/>
  <c r="U725" i="4" a="1"/>
  <c r="U725" i="4" l="1"/>
  <c r="T725" i="4" a="1"/>
  <c r="T725" i="4" l="1"/>
  <c r="X723" i="4" a="1"/>
  <c r="X723" i="4" l="1"/>
  <c r="W723" i="4" a="1"/>
  <c r="W723" i="4" l="1"/>
  <c r="V723" i="4" a="1"/>
  <c r="V723" i="4" l="1"/>
  <c r="U723" i="4" a="1"/>
  <c r="U723" i="4" l="1"/>
  <c r="T723" i="4" a="1"/>
  <c r="T723" i="4" l="1"/>
  <c r="X721" i="4" a="1"/>
  <c r="X721" i="4" l="1"/>
  <c r="W721" i="4" a="1"/>
  <c r="W721" i="4" l="1"/>
  <c r="V721" i="4" a="1"/>
  <c r="V721" i="4" l="1"/>
  <c r="U721" i="4" a="1"/>
  <c r="U721" i="4" l="1"/>
  <c r="T721" i="4" a="1"/>
  <c r="T721" i="4" l="1"/>
  <c r="X719" i="4" a="1"/>
  <c r="X719" i="4" l="1"/>
  <c r="W719" i="4" a="1"/>
  <c r="W719" i="4" l="1"/>
  <c r="V719" i="4" a="1"/>
  <c r="V719" i="4" l="1"/>
  <c r="U719" i="4" a="1"/>
  <c r="U719" i="4" l="1"/>
  <c r="T719" i="4" a="1"/>
  <c r="T719" i="4" l="1"/>
  <c r="X711" i="4" a="1"/>
  <c r="X711" i="4" l="1"/>
  <c r="W711" i="4" a="1"/>
  <c r="W711" i="4" l="1"/>
  <c r="V711" i="4" a="1"/>
  <c r="V711" i="4" l="1"/>
  <c r="U711" i="4" a="1"/>
  <c r="U711" i="4" l="1"/>
  <c r="T711" i="4" a="1"/>
  <c r="T711" i="4" l="1"/>
  <c r="X709" i="4" a="1"/>
  <c r="X709" i="4" l="1"/>
  <c r="W709" i="4" a="1"/>
  <c r="W709" i="4" l="1"/>
  <c r="V709" i="4" a="1"/>
  <c r="V709" i="4" l="1"/>
  <c r="U709" i="4" a="1"/>
  <c r="U709" i="4" l="1"/>
  <c r="T709" i="4" a="1"/>
  <c r="T709" i="4" l="1"/>
  <c r="X698" i="4" a="1"/>
  <c r="X698" i="4" l="1"/>
  <c r="W698" i="4" a="1"/>
  <c r="W698" i="4" l="1"/>
  <c r="V698" i="4" a="1"/>
  <c r="V698" i="4" l="1"/>
  <c r="U698" i="4" a="1"/>
  <c r="U698" i="4" l="1"/>
  <c r="T698" i="4" a="1"/>
  <c r="T698" i="4" l="1"/>
  <c r="X685" i="4" a="1"/>
  <c r="X685" i="4" l="1"/>
  <c r="W685" i="4" a="1"/>
  <c r="W685" i="4" l="1"/>
  <c r="V685" i="4" a="1"/>
  <c r="V685" i="4" l="1"/>
  <c r="U685" i="4" a="1"/>
  <c r="U685" i="4" l="1"/>
  <c r="T685" i="4" a="1"/>
  <c r="T685" i="4" l="1"/>
  <c r="X677" i="4" a="1"/>
  <c r="X677" i="4" l="1"/>
  <c r="W677" i="4" a="1"/>
  <c r="W677" i="4" l="1"/>
  <c r="V677" i="4" a="1"/>
  <c r="V677" i="4" l="1"/>
  <c r="U677" i="4" a="1"/>
  <c r="U677" i="4" l="1"/>
  <c r="T677" i="4" a="1"/>
  <c r="T677" i="4" l="1"/>
  <c r="X672" i="4" a="1"/>
  <c r="X672" i="4" l="1"/>
  <c r="W672" i="4" a="1"/>
  <c r="W672" i="4" l="1"/>
  <c r="V672" i="4" a="1"/>
  <c r="V672" i="4" l="1"/>
  <c r="U672" i="4" a="1"/>
  <c r="U672" i="4" l="1"/>
  <c r="T672" i="4" a="1"/>
  <c r="T672" i="4" l="1"/>
  <c r="X661" i="4" a="1"/>
  <c r="X661" i="4" l="1"/>
  <c r="W661" i="4" a="1"/>
  <c r="W661" i="4" l="1"/>
  <c r="V661" i="4" a="1"/>
  <c r="V661" i="4" l="1"/>
  <c r="U661" i="4" a="1"/>
  <c r="U661" i="4" l="1"/>
  <c r="T661" i="4" a="1"/>
  <c r="T661" i="4" l="1"/>
  <c r="X648" i="4" a="1"/>
  <c r="X648" i="4" l="1"/>
  <c r="W648" i="4" a="1"/>
  <c r="W648" i="4" l="1"/>
  <c r="V648" i="4" a="1"/>
  <c r="V648" i="4" l="1"/>
  <c r="U648" i="4" a="1"/>
  <c r="U648" i="4" l="1"/>
  <c r="T648" i="4" a="1"/>
  <c r="T648" i="4" l="1"/>
  <c r="X640" i="4" a="1"/>
  <c r="X640" i="4" l="1"/>
  <c r="W640" i="4" a="1"/>
  <c r="W640" i="4" l="1"/>
  <c r="V640" i="4" a="1"/>
  <c r="V640" i="4" l="1"/>
  <c r="U640" i="4" a="1"/>
  <c r="U640" i="4" l="1"/>
  <c r="T640" i="4" a="1"/>
  <c r="T640" i="4" l="1"/>
  <c r="X637" i="4" a="1"/>
  <c r="X637" i="4" l="1"/>
  <c r="W637" i="4" a="1"/>
  <c r="W637" i="4" l="1"/>
  <c r="V637" i="4" a="1"/>
  <c r="V637" i="4" l="1"/>
  <c r="U637" i="4" a="1"/>
  <c r="U637" i="4" l="1"/>
  <c r="T637" i="4" a="1"/>
  <c r="T637" i="4" l="1"/>
  <c r="X635" i="4" a="1"/>
  <c r="X635" i="4" l="1"/>
  <c r="W635" i="4" a="1"/>
  <c r="W635" i="4" l="1"/>
  <c r="V635" i="4" a="1"/>
  <c r="V635" i="4" l="1"/>
  <c r="U635" i="4" a="1"/>
  <c r="U635" i="4" l="1"/>
  <c r="T635" i="4" a="1"/>
  <c r="T635" i="4" l="1"/>
  <c r="X624" i="4" a="1"/>
  <c r="X624" i="4" l="1"/>
  <c r="W624" i="4" a="1"/>
  <c r="W624" i="4" l="1"/>
  <c r="V624" i="4" a="1"/>
  <c r="V624" i="4" l="1"/>
  <c r="U624" i="4" a="1"/>
  <c r="U624" i="4" l="1"/>
  <c r="T624" i="4" a="1"/>
  <c r="T624" i="4" l="1"/>
  <c r="X611" i="4" a="1"/>
  <c r="X611" i="4" l="1"/>
  <c r="W611" i="4" a="1"/>
  <c r="W611" i="4" l="1"/>
  <c r="V611" i="4" a="1"/>
  <c r="V611" i="4" l="1"/>
  <c r="U611" i="4" a="1"/>
  <c r="U611" i="4" l="1"/>
  <c r="T611" i="4" a="1"/>
  <c r="T611" i="4" l="1"/>
  <c r="X600" i="4" a="1"/>
  <c r="X600" i="4" l="1"/>
  <c r="W600" i="4" a="1"/>
  <c r="W600" i="4" l="1"/>
  <c r="V600" i="4" a="1"/>
  <c r="V600" i="4" l="1"/>
  <c r="U600" i="4" a="1"/>
  <c r="U600" i="4" l="1"/>
  <c r="T600" i="4" a="1"/>
  <c r="T600" i="4" l="1"/>
  <c r="X563" i="4" a="1"/>
  <c r="X563" i="4" l="1"/>
  <c r="W563" i="4" a="1"/>
  <c r="W563" i="4" l="1"/>
  <c r="V563" i="4" a="1"/>
  <c r="V563" i="4" l="1"/>
  <c r="U563" i="4" a="1"/>
  <c r="U563" i="4" l="1"/>
  <c r="T563" i="4" a="1"/>
  <c r="T563" i="4" l="1"/>
  <c r="X557" i="4" a="1"/>
  <c r="X557" i="4" l="1"/>
  <c r="W557" i="4" a="1"/>
  <c r="W557" i="4" l="1"/>
  <c r="V557" i="4" a="1"/>
  <c r="V557" i="4" l="1"/>
  <c r="U557" i="4" a="1"/>
  <c r="U557" i="4" l="1"/>
  <c r="T557" i="4" a="1"/>
  <c r="T557" i="4" l="1"/>
  <c r="X552" i="4" a="1"/>
  <c r="X552" i="4" l="1"/>
  <c r="W552" i="4" a="1"/>
  <c r="W552" i="4" l="1"/>
  <c r="V552" i="4" a="1"/>
  <c r="V552" i="4" l="1"/>
  <c r="U552" i="4" a="1"/>
  <c r="U552" i="4" l="1"/>
  <c r="T552" i="4" a="1"/>
  <c r="T552" i="4" l="1"/>
  <c r="X548" i="4" a="1"/>
  <c r="X548" i="4" l="1"/>
  <c r="W548" i="4" a="1"/>
  <c r="W548" i="4" l="1"/>
  <c r="V548" i="4" a="1"/>
  <c r="V548" i="4" l="1"/>
  <c r="U548" i="4" a="1"/>
  <c r="U548" i="4" l="1"/>
  <c r="T548" i="4" a="1"/>
  <c r="T548" i="4" l="1"/>
  <c r="X543" i="4" a="1"/>
  <c r="X543" i="4" l="1"/>
  <c r="W543" i="4" a="1"/>
  <c r="W543" i="4" l="1"/>
  <c r="V543" i="4" a="1"/>
  <c r="V543" i="4" l="1"/>
  <c r="U543" i="4" a="1"/>
  <c r="U543" i="4" l="1"/>
  <c r="T543" i="4" a="1"/>
  <c r="T543" i="4" l="1"/>
  <c r="X539" i="4" a="1"/>
  <c r="X539" i="4" l="1"/>
  <c r="W539" i="4" a="1"/>
  <c r="W539" i="4" l="1"/>
  <c r="V539" i="4" a="1"/>
  <c r="V539" i="4" l="1"/>
  <c r="U539" i="4" a="1"/>
  <c r="U539" i="4" l="1"/>
  <c r="T539" i="4" a="1"/>
  <c r="T539" i="4" l="1"/>
  <c r="X534" i="4" a="1"/>
  <c r="X534" i="4" l="1"/>
  <c r="W534" i="4" a="1"/>
  <c r="W534" i="4" l="1"/>
  <c r="V534" i="4" a="1"/>
  <c r="V534" i="4" l="1"/>
  <c r="U534" i="4" a="1"/>
  <c r="U534" i="4" l="1"/>
  <c r="T534" i="4" a="1"/>
  <c r="T534" i="4" l="1"/>
  <c r="X525" i="4" a="1"/>
  <c r="X525" i="4" l="1"/>
  <c r="W525" i="4" a="1"/>
  <c r="W525" i="4" l="1"/>
  <c r="V525" i="4" a="1"/>
  <c r="V525" i="4" l="1"/>
  <c r="U525" i="4" a="1"/>
  <c r="U525" i="4" l="1"/>
  <c r="T525" i="4" a="1"/>
  <c r="T525" i="4" l="1"/>
  <c r="X524" i="4" a="1"/>
  <c r="X524" i="4" l="1"/>
  <c r="W524" i="4" a="1"/>
  <c r="W524" i="4" l="1"/>
  <c r="V524" i="4" a="1"/>
  <c r="V524" i="4" l="1"/>
  <c r="U524" i="4" a="1"/>
  <c r="U524" i="4" l="1"/>
  <c r="T524" i="4" a="1"/>
  <c r="T524" i="4" l="1"/>
  <c r="X511" i="4" a="1"/>
  <c r="X511" i="4" l="1"/>
  <c r="W511" i="4" a="1"/>
  <c r="W511" i="4" l="1"/>
  <c r="V511" i="4" a="1"/>
  <c r="V511" i="4" l="1"/>
  <c r="U511" i="4" a="1"/>
  <c r="U511" i="4" l="1"/>
  <c r="T511" i="4" a="1"/>
  <c r="T511" i="4" l="1"/>
  <c r="X489" i="4" a="1"/>
  <c r="X489" i="4" l="1"/>
  <c r="W489" i="4" a="1"/>
  <c r="W489" i="4" l="1"/>
  <c r="V489" i="4" a="1"/>
  <c r="V489" i="4" l="1"/>
  <c r="U489" i="4" a="1"/>
  <c r="U489" i="4" l="1"/>
  <c r="T489" i="4" a="1"/>
  <c r="T489" i="4" l="1"/>
  <c r="X488" i="4" a="1"/>
  <c r="X488" i="4" l="1"/>
  <c r="W488" i="4" a="1"/>
  <c r="W488" i="4" l="1"/>
  <c r="V488" i="4" a="1"/>
  <c r="V488" i="4" l="1"/>
  <c r="U488" i="4" a="1"/>
  <c r="U488" i="4" l="1"/>
  <c r="T488" i="4" a="1"/>
  <c r="T488" i="4" l="1"/>
  <c r="X487" i="4" a="1"/>
  <c r="X487" i="4" l="1"/>
  <c r="W487" i="4" a="1"/>
  <c r="W487" i="4" l="1"/>
  <c r="V487" i="4" a="1"/>
  <c r="V487" i="4" l="1"/>
  <c r="U487" i="4" a="1"/>
  <c r="U487" i="4" l="1"/>
  <c r="T487" i="4" a="1"/>
  <c r="T487" i="4" l="1"/>
  <c r="X483" i="4" a="1"/>
  <c r="X483" i="4" l="1"/>
  <c r="W483" i="4" a="1"/>
  <c r="W483" i="4" l="1"/>
  <c r="V483" i="4" a="1"/>
  <c r="V483" i="4" l="1"/>
  <c r="U483" i="4" a="1"/>
  <c r="U483" i="4" l="1"/>
  <c r="T483" i="4" a="1"/>
  <c r="T483" i="4" l="1"/>
  <c r="X477" i="4" a="1"/>
  <c r="X477" i="4" l="1"/>
  <c r="W477" i="4" a="1"/>
  <c r="W477" i="4" l="1"/>
  <c r="V477" i="4" a="1"/>
  <c r="V477" i="4" l="1"/>
  <c r="U477" i="4" a="1"/>
  <c r="U477" i="4" l="1"/>
  <c r="T477" i="4" a="1"/>
  <c r="T477" i="4" l="1"/>
  <c r="X473" i="4" a="1"/>
  <c r="X473" i="4" l="1"/>
  <c r="W473" i="4" a="1"/>
  <c r="W473" i="4" l="1"/>
  <c r="V473" i="4" a="1"/>
  <c r="V473" i="4" l="1"/>
  <c r="U473" i="4" a="1"/>
  <c r="U473" i="4" l="1"/>
  <c r="T473" i="4" a="1"/>
  <c r="T473" i="4" l="1"/>
  <c r="X465" i="4" a="1"/>
  <c r="X465" i="4" l="1"/>
  <c r="W465" i="4" a="1"/>
  <c r="W465" i="4" l="1"/>
  <c r="V465" i="4" a="1"/>
  <c r="V465" i="4" l="1"/>
  <c r="U465" i="4" a="1"/>
  <c r="U465" i="4" l="1"/>
  <c r="T465" i="4" a="1"/>
  <c r="T465" i="4" l="1"/>
  <c r="X453" i="4" a="1"/>
  <c r="X453" i="4" l="1"/>
  <c r="W453" i="4" a="1"/>
  <c r="W453" i="4" l="1"/>
  <c r="V453" i="4" a="1"/>
  <c r="V453" i="4" l="1"/>
  <c r="U453" i="4" a="1"/>
  <c r="U453" i="4" l="1"/>
  <c r="T453" i="4" a="1"/>
  <c r="T453" i="4" l="1"/>
  <c r="X447" i="4" a="1"/>
  <c r="X447" i="4" l="1"/>
  <c r="W447" i="4" a="1"/>
  <c r="W447" i="4" l="1"/>
  <c r="V447" i="4" a="1"/>
  <c r="V447" i="4" l="1"/>
  <c r="U447" i="4" a="1"/>
  <c r="U447" i="4" l="1"/>
  <c r="T447" i="4" a="1"/>
  <c r="T447" i="4" l="1"/>
  <c r="X441" i="4" a="1"/>
  <c r="X441" i="4" l="1"/>
  <c r="W441" i="4" a="1"/>
  <c r="W441" i="4" l="1"/>
  <c r="V441" i="4" a="1"/>
  <c r="V441" i="4" l="1"/>
  <c r="U441" i="4" a="1"/>
  <c r="U441" i="4" l="1"/>
  <c r="T441" i="4" a="1"/>
  <c r="T441" i="4" l="1"/>
  <c r="X437" i="4" a="1"/>
  <c r="X437" i="4" l="1"/>
  <c r="W437" i="4" a="1"/>
  <c r="W437" i="4" l="1"/>
  <c r="V437" i="4" a="1"/>
  <c r="V437" i="4" l="1"/>
  <c r="U437" i="4" a="1"/>
  <c r="U437" i="4" l="1"/>
  <c r="T437" i="4" a="1"/>
  <c r="T437" i="4" l="1"/>
  <c r="X429" i="4" a="1"/>
  <c r="X429" i="4" l="1"/>
  <c r="W429" i="4" a="1"/>
  <c r="W429" i="4" l="1"/>
  <c r="V429" i="4" a="1"/>
  <c r="V429" i="4" l="1"/>
  <c r="U429" i="4" a="1"/>
  <c r="U429" i="4" l="1"/>
  <c r="T429" i="4" a="1"/>
  <c r="T429" i="4" l="1"/>
  <c r="X411" i="4" a="1"/>
  <c r="X411" i="4" l="1"/>
  <c r="W411" i="4" a="1"/>
  <c r="W411" i="4" l="1"/>
  <c r="V411" i="4" a="1"/>
  <c r="V411" i="4" l="1"/>
  <c r="U411" i="4" a="1"/>
  <c r="U411" i="4" l="1"/>
  <c r="T411" i="4" a="1"/>
  <c r="T411" i="4" l="1"/>
  <c r="X405" i="4" a="1"/>
  <c r="X405" i="4" l="1"/>
  <c r="W405" i="4" a="1"/>
  <c r="W405" i="4" l="1"/>
  <c r="V405" i="4" a="1"/>
  <c r="V405" i="4" l="1"/>
  <c r="U405" i="4" a="1"/>
  <c r="U405" i="4" l="1"/>
  <c r="T405" i="4" a="1"/>
  <c r="T405" i="4" l="1"/>
  <c r="X401" i="4" a="1"/>
  <c r="X401" i="4" l="1"/>
  <c r="W401" i="4" a="1"/>
  <c r="W401" i="4" l="1"/>
  <c r="V401" i="4" a="1"/>
  <c r="V401" i="4" l="1"/>
  <c r="U401" i="4" a="1"/>
  <c r="U401" i="4" l="1"/>
  <c r="T401" i="4" a="1"/>
  <c r="T401" i="4" l="1"/>
  <c r="X393" i="4" a="1"/>
  <c r="X393" i="4" l="1"/>
  <c r="W393" i="4" a="1"/>
  <c r="W393" i="4" l="1"/>
  <c r="V393" i="4" a="1"/>
  <c r="V393" i="4" l="1"/>
  <c r="U393" i="4" a="1"/>
  <c r="U393" i="4" l="1"/>
  <c r="T393" i="4" a="1"/>
  <c r="T393" i="4" l="1"/>
  <c r="X381" i="4" a="1"/>
  <c r="X381" i="4" l="1"/>
  <c r="W381" i="4" a="1"/>
  <c r="W381" i="4" l="1"/>
  <c r="V381" i="4" a="1"/>
  <c r="V381" i="4" l="1"/>
  <c r="U381" i="4" a="1"/>
  <c r="U381" i="4" l="1"/>
  <c r="T381" i="4" a="1"/>
  <c r="T381" i="4" l="1"/>
  <c r="X375" i="4" a="1"/>
  <c r="X375" i="4" l="1"/>
  <c r="W375" i="4" a="1"/>
  <c r="W375" i="4" l="1"/>
  <c r="V375" i="4" a="1"/>
  <c r="V375" i="4" l="1"/>
  <c r="U375" i="4" a="1"/>
  <c r="U375" i="4" l="1"/>
  <c r="T375" i="4" a="1"/>
  <c r="T375" i="4" l="1"/>
  <c r="X372" i="4" a="1"/>
  <c r="X372" i="4" l="1"/>
  <c r="W372" i="4" a="1"/>
  <c r="W372" i="4" l="1"/>
  <c r="V372" i="4" a="1"/>
  <c r="V372" i="4" l="1"/>
  <c r="U372" i="4" a="1"/>
  <c r="U372" i="4" l="1"/>
  <c r="T372" i="4" a="1"/>
  <c r="T372" i="4" l="1"/>
  <c r="X371" i="4" a="1"/>
  <c r="X371" i="4" l="1"/>
  <c r="W371" i="4" a="1"/>
  <c r="W371" i="4" l="1"/>
  <c r="V371" i="4" a="1"/>
  <c r="V371" i="4" l="1"/>
  <c r="U371" i="4" a="1"/>
  <c r="U371" i="4" l="1"/>
  <c r="T371" i="4" a="1"/>
  <c r="T371" i="4" l="1"/>
  <c r="X369" i="4" a="1"/>
  <c r="X369" i="4" l="1"/>
  <c r="W369" i="4" a="1"/>
  <c r="W369" i="4" l="1"/>
  <c r="V369" i="4" a="1"/>
  <c r="V369" i="4" l="1"/>
  <c r="U369" i="4" a="1"/>
  <c r="U369" i="4" l="1"/>
  <c r="T369" i="4" a="1"/>
  <c r="T369" i="4" l="1"/>
  <c r="X349" i="4" a="1"/>
  <c r="X349" i="4" l="1"/>
  <c r="W349" i="4" a="1"/>
  <c r="W349" i="4" l="1"/>
  <c r="V349" i="4" a="1"/>
  <c r="V349" i="4" l="1"/>
  <c r="U349" i="4" a="1"/>
  <c r="U349" i="4" l="1"/>
  <c r="T349" i="4" a="1"/>
  <c r="T349" i="4" l="1"/>
  <c r="X348" i="4" a="1"/>
  <c r="X348" i="4" l="1"/>
  <c r="W348" i="4" a="1"/>
  <c r="W348" i="4" l="1"/>
  <c r="V348" i="4" a="1"/>
  <c r="V348" i="4" l="1"/>
  <c r="U348" i="4" a="1"/>
  <c r="U348" i="4" l="1"/>
  <c r="T348" i="4" a="1"/>
  <c r="T348" i="4" l="1"/>
  <c r="X347" i="4" a="1"/>
  <c r="X347" i="4" l="1"/>
  <c r="W347" i="4" a="1"/>
  <c r="W347" i="4" l="1"/>
  <c r="V347" i="4" a="1"/>
  <c r="V347" i="4" l="1"/>
  <c r="U347" i="4" a="1"/>
  <c r="U347" i="4" l="1"/>
  <c r="T347" i="4" a="1"/>
  <c r="T347" i="4" l="1"/>
  <c r="X266" i="4" a="1"/>
  <c r="X266" i="4" l="1"/>
  <c r="W266" i="4" a="1"/>
  <c r="W266" i="4" l="1"/>
  <c r="V266" i="4" a="1"/>
  <c r="V266" i="4" l="1"/>
  <c r="U266" i="4" a="1"/>
  <c r="U266" i="4" l="1"/>
  <c r="T266" i="4" a="1"/>
  <c r="T266" i="4" l="1"/>
  <c r="X252" i="4" a="1"/>
  <c r="X252" i="4" l="1"/>
  <c r="W252" i="4" a="1"/>
  <c r="W252" i="4" l="1"/>
  <c r="V252" i="4" a="1"/>
  <c r="V252" i="4" l="1"/>
  <c r="U252" i="4" a="1"/>
  <c r="U252" i="4" l="1"/>
  <c r="T252" i="4" a="1"/>
  <c r="T252" i="4" l="1"/>
  <c r="X244" i="4" a="1"/>
  <c r="X244" i="4" l="1"/>
  <c r="W244" i="4" a="1"/>
  <c r="W244" i="4" l="1"/>
  <c r="V244" i="4" a="1"/>
  <c r="V244" i="4" l="1"/>
  <c r="U244" i="4" a="1"/>
  <c r="U244" i="4" l="1"/>
  <c r="T244" i="4" a="1"/>
  <c r="T244" i="4" l="1"/>
  <c r="X237" i="4" a="1"/>
  <c r="X237" i="4" l="1"/>
  <c r="W237" i="4" a="1"/>
  <c r="W237" i="4" l="1"/>
  <c r="V237" i="4" a="1"/>
  <c r="V237" i="4" l="1"/>
  <c r="U237" i="4" a="1"/>
  <c r="U237" i="4" l="1"/>
  <c r="T237" i="4" a="1"/>
  <c r="T237" i="4" l="1"/>
  <c r="X231" i="4" a="1"/>
  <c r="X231" i="4" l="1"/>
  <c r="W231" i="4" a="1"/>
  <c r="W231" i="4" l="1"/>
  <c r="V231" i="4" a="1"/>
  <c r="V231" i="4" l="1"/>
  <c r="U231" i="4" a="1"/>
  <c r="U231" i="4" l="1"/>
  <c r="T231" i="4" a="1"/>
  <c r="T231" i="4" l="1"/>
  <c r="X226" i="4" a="1"/>
  <c r="X226" i="4" l="1"/>
  <c r="W226" i="4" a="1"/>
  <c r="W226" i="4" l="1"/>
  <c r="V226" i="4" a="1"/>
  <c r="V226" i="4" l="1"/>
  <c r="U226" i="4" a="1"/>
  <c r="U226" i="4" l="1"/>
  <c r="T226" i="4" a="1"/>
  <c r="T226" i="4" l="1"/>
  <c r="X219" i="4" a="1"/>
  <c r="X219" i="4" l="1"/>
  <c r="W219" i="4" a="1"/>
  <c r="W219" i="4" l="1"/>
  <c r="V219" i="4" a="1"/>
  <c r="V219" i="4" l="1"/>
  <c r="U219" i="4" a="1"/>
  <c r="U219" i="4" l="1"/>
  <c r="T219" i="4" a="1"/>
  <c r="T219" i="4" l="1"/>
  <c r="X208" i="4" a="1"/>
  <c r="X208" i="4" l="1"/>
  <c r="W208" i="4" a="1"/>
  <c r="W208" i="4" l="1"/>
  <c r="V208" i="4" a="1"/>
  <c r="V208" i="4" l="1"/>
  <c r="U208" i="4" a="1"/>
  <c r="U208" i="4" l="1"/>
  <c r="T208" i="4" a="1"/>
  <c r="T208" i="4" l="1"/>
  <c r="X201" i="4" a="1"/>
  <c r="X201" i="4" l="1"/>
  <c r="W201" i="4" a="1"/>
  <c r="W201" i="4" l="1"/>
  <c r="V201" i="4" a="1"/>
  <c r="V201" i="4" l="1"/>
  <c r="U201" i="4" a="1"/>
  <c r="U201" i="4" l="1"/>
  <c r="T201" i="4" a="1"/>
  <c r="T201" i="4" l="1"/>
  <c r="X195" i="4" a="1"/>
  <c r="X195" i="4" l="1"/>
  <c r="W195" i="4" a="1"/>
  <c r="W195" i="4" l="1"/>
  <c r="V195" i="4" a="1"/>
  <c r="V195" i="4" l="1"/>
  <c r="U195" i="4" a="1"/>
  <c r="U195" i="4" l="1"/>
  <c r="T195" i="4" a="1"/>
  <c r="T195" i="4" l="1"/>
  <c r="X176" i="4" a="1"/>
  <c r="X176" i="4" l="1"/>
  <c r="W176" i="4" a="1"/>
  <c r="W176" i="4" l="1"/>
  <c r="V176" i="4" a="1"/>
  <c r="V176" i="4" l="1"/>
  <c r="U176" i="4" a="1"/>
  <c r="U176" i="4" l="1"/>
  <c r="T176" i="4" a="1"/>
  <c r="T176" i="4" l="1"/>
  <c r="X175" i="4" a="1"/>
  <c r="X175" i="4" l="1"/>
  <c r="W175" i="4" a="1"/>
  <c r="W175" i="4" l="1"/>
  <c r="V175" i="4" a="1"/>
  <c r="V175" i="4" l="1"/>
  <c r="U175" i="4" a="1"/>
  <c r="U175" i="4" l="1"/>
  <c r="T175" i="4" a="1"/>
  <c r="T175" i="4" l="1"/>
  <c r="X121" i="4" a="1"/>
  <c r="X121" i="4" l="1"/>
  <c r="W121" i="4" a="1"/>
  <c r="W121" i="4" l="1"/>
  <c r="V121" i="4" a="1"/>
  <c r="V121" i="4" l="1"/>
  <c r="U121" i="4" a="1"/>
  <c r="U121" i="4" l="1"/>
  <c r="T121" i="4" a="1"/>
  <c r="T121" i="4" l="1"/>
  <c r="X120" i="4" a="1"/>
  <c r="X120" i="4" l="1"/>
  <c r="W120" i="4" a="1"/>
  <c r="W120" i="4" l="1"/>
  <c r="V120" i="4" a="1"/>
  <c r="V120" i="4" l="1"/>
  <c r="U120" i="4" a="1"/>
  <c r="U120" i="4" l="1"/>
  <c r="T120" i="4" a="1"/>
  <c r="T120" i="4" l="1"/>
  <c r="X107" i="4" a="1"/>
  <c r="X107" i="4" l="1"/>
  <c r="W107" i="4" a="1"/>
  <c r="W107" i="4" l="1"/>
  <c r="V107" i="4" a="1"/>
  <c r="V107" i="4" l="1"/>
  <c r="U107" i="4" a="1"/>
  <c r="U107" i="4" l="1"/>
  <c r="T107" i="4" a="1"/>
  <c r="T107" i="4" l="1"/>
  <c r="X88" i="4" a="1"/>
  <c r="X88" i="4" l="1"/>
  <c r="W88" i="4" a="1"/>
  <c r="W88" i="4" l="1"/>
  <c r="V88" i="4" a="1"/>
  <c r="V88" i="4" l="1"/>
  <c r="U88" i="4" a="1"/>
  <c r="U88" i="4" l="1"/>
  <c r="T88" i="4" a="1"/>
  <c r="T88" i="4" l="1"/>
  <c r="X69" i="4" a="1"/>
  <c r="X69" i="4" l="1"/>
  <c r="W69" i="4" a="1"/>
  <c r="W69" i="4" l="1"/>
  <c r="V69" i="4" a="1"/>
  <c r="V69" i="4" l="1"/>
  <c r="U69" i="4" a="1"/>
  <c r="U69" i="4" l="1"/>
  <c r="T69" i="4" a="1"/>
  <c r="T69" i="4" l="1"/>
  <c r="X52" i="4" a="1"/>
  <c r="X52" i="4" l="1"/>
  <c r="W52" i="4" a="1"/>
  <c r="W52" i="4" l="1"/>
  <c r="V52" i="4" a="1"/>
  <c r="V52" i="4" l="1"/>
  <c r="U52" i="4" a="1"/>
  <c r="U52" i="4" l="1"/>
  <c r="T52" i="4" a="1"/>
  <c r="T52" i="4" l="1"/>
  <c r="X51" i="4" a="1"/>
  <c r="X51" i="4" l="1"/>
  <c r="W51" i="4" a="1"/>
  <c r="W51" i="4" l="1"/>
  <c r="V51" i="4" a="1"/>
  <c r="V51" i="4" l="1"/>
  <c r="U51" i="4" a="1"/>
  <c r="U51" i="4" l="1"/>
  <c r="T51" i="4" a="1"/>
  <c r="T51" i="4" l="1"/>
  <c r="X50" i="4" a="1"/>
  <c r="X50" i="4" l="1"/>
  <c r="W50" i="4" a="1"/>
  <c r="W50" i="4" l="1"/>
  <c r="V50" i="4" a="1"/>
  <c r="V50" i="4" l="1"/>
  <c r="U50" i="4" a="1"/>
  <c r="U50" i="4" l="1"/>
  <c r="T50" i="4" a="1"/>
  <c r="T50" i="4" l="1"/>
  <c r="X49" i="4" a="1"/>
  <c r="X49" i="4" l="1"/>
  <c r="W49" i="4" a="1"/>
  <c r="W49" i="4" l="1"/>
  <c r="V49" i="4" a="1"/>
  <c r="V49" i="4" l="1"/>
  <c r="U49" i="4" a="1"/>
  <c r="U49" i="4" l="1"/>
  <c r="T49" i="4" a="1"/>
  <c r="T49" i="4" l="1"/>
  <c r="X40" i="4" a="1"/>
  <c r="X40" i="4" l="1"/>
  <c r="W40" i="4" a="1"/>
  <c r="W40" i="4" l="1"/>
  <c r="V40" i="4" a="1"/>
  <c r="V40" i="4" l="1"/>
  <c r="U40" i="4" a="1"/>
  <c r="U40" i="4" l="1"/>
  <c r="T40" i="4" a="1"/>
  <c r="T40" i="4" l="1"/>
  <c r="X39" i="4" a="1"/>
  <c r="X39" i="4" l="1"/>
  <c r="W39" i="4" a="1"/>
  <c r="W39" i="4" l="1"/>
  <c r="V39" i="4" a="1"/>
  <c r="V39" i="4" l="1"/>
  <c r="U39" i="4" a="1"/>
  <c r="U39" i="4" l="1"/>
  <c r="T39" i="4" a="1"/>
  <c r="T39" i="4" l="1"/>
  <c r="X32" i="4" a="1"/>
  <c r="X32" i="4" l="1"/>
  <c r="W32" i="4" a="1"/>
  <c r="W32" i="4" l="1"/>
  <c r="V32" i="4" a="1"/>
  <c r="V32" i="4" l="1"/>
  <c r="U32" i="4" a="1"/>
  <c r="U32" i="4" l="1"/>
  <c r="T32" i="4" a="1"/>
  <c r="T32" i="4" l="1"/>
  <c r="X30" i="4" a="1"/>
  <c r="X30" i="4" l="1"/>
  <c r="W30" i="4" a="1"/>
  <c r="W30" i="4" l="1"/>
  <c r="V30" i="4" a="1"/>
  <c r="V30" i="4" l="1"/>
  <c r="U30" i="4" a="1"/>
  <c r="U30" i="4" l="1"/>
  <c r="T30" i="4" a="1"/>
  <c r="T30" i="4" l="1"/>
  <c r="X28" i="4" a="1"/>
  <c r="X28" i="4" l="1"/>
  <c r="W28" i="4" a="1"/>
  <c r="W28" i="4" l="1"/>
  <c r="V28" i="4" a="1"/>
  <c r="V28" i="4" l="1"/>
  <c r="U28" i="4" a="1"/>
  <c r="U28" i="4" l="1"/>
  <c r="T28" i="4" a="1"/>
  <c r="T28" i="4" l="1"/>
  <c r="X19" i="4" a="1"/>
  <c r="X19" i="4" l="1"/>
  <c r="W19" i="4" a="1"/>
  <c r="W19" i="4" l="1"/>
  <c r="V19" i="4" a="1"/>
  <c r="V19" i="4" l="1"/>
  <c r="U19" i="4" a="1"/>
  <c r="U19" i="4" l="1"/>
  <c r="T19" i="4" a="1"/>
  <c r="T19" i="4" l="1"/>
  <c r="X14" i="4" a="1"/>
  <c r="X14" i="4" l="1"/>
  <c r="W14" i="4" a="1"/>
  <c r="W14" i="4" l="1"/>
  <c r="V14" i="4" a="1"/>
  <c r="V14" i="4" l="1"/>
  <c r="U14" i="4" a="1"/>
  <c r="U14" i="4" l="1"/>
  <c r="T14" i="4" a="1"/>
  <c r="T14" i="4" l="1"/>
  <c r="X9" i="4" a="1"/>
  <c r="X9" i="4" l="1"/>
  <c r="W9" i="4" a="1"/>
  <c r="W9" i="4" l="1"/>
  <c r="V9" i="4" a="1"/>
  <c r="V9" i="4" l="1"/>
  <c r="U9" i="4" a="1"/>
  <c r="U9" i="4" l="1"/>
  <c r="T9" i="4" a="1"/>
  <c r="T9" i="4" l="1"/>
  <c r="G1501" i="4"/>
  <c r="AF1501" i="4" s="1"/>
  <c r="F1501" i="4"/>
  <c r="G1500" i="4"/>
  <c r="AL1500" i="4" s="1"/>
  <c r="F1500" i="4"/>
  <c r="G1499" i="4"/>
  <c r="AL1499" i="4" s="1"/>
  <c r="F1499" i="4"/>
  <c r="G1498" i="4"/>
  <c r="AL1498" i="4" s="1"/>
  <c r="F1498" i="4"/>
  <c r="G1497" i="4"/>
  <c r="AJ1497" i="4" s="1"/>
  <c r="F1497" i="4"/>
  <c r="G1496" i="4"/>
  <c r="AF1496" i="4" s="1"/>
  <c r="F1496" i="4"/>
  <c r="G1495" i="4"/>
  <c r="AF1495" i="4" s="1"/>
  <c r="F1495" i="4"/>
  <c r="G1494" i="4"/>
  <c r="AF1494" i="4" s="1"/>
  <c r="F1494" i="4"/>
  <c r="G1493" i="4"/>
  <c r="AF1493" i="4" s="1"/>
  <c r="F1493" i="4"/>
  <c r="G1492" i="4"/>
  <c r="AL1492" i="4" s="1"/>
  <c r="F1492" i="4"/>
  <c r="G1491" i="4"/>
  <c r="AF1491" i="4" s="1"/>
  <c r="F1491" i="4"/>
  <c r="G1490" i="4"/>
  <c r="AF1490" i="4" s="1"/>
  <c r="F1490" i="4"/>
  <c r="G1489" i="4"/>
  <c r="AF1489" i="4" s="1"/>
  <c r="F1489" i="4"/>
  <c r="G1488" i="4"/>
  <c r="AJ1488" i="4" s="1"/>
  <c r="F1488" i="4"/>
  <c r="G1487" i="4"/>
  <c r="AF1487" i="4" s="1"/>
  <c r="F1487" i="4"/>
  <c r="G1486" i="4"/>
  <c r="AF1486" i="4" s="1"/>
  <c r="F1486" i="4"/>
  <c r="G1485" i="4"/>
  <c r="AJ1485" i="4" s="1"/>
  <c r="F1485" i="4"/>
  <c r="G1484" i="4"/>
  <c r="AL1484" i="4" s="1"/>
  <c r="F1484" i="4"/>
  <c r="G1483" i="4"/>
  <c r="AL1483" i="4" s="1"/>
  <c r="F1483" i="4"/>
  <c r="G1482" i="4"/>
  <c r="AF1482" i="4" s="1"/>
  <c r="F1482" i="4"/>
  <c r="G1481" i="4"/>
  <c r="AJ1481" i="4" s="1"/>
  <c r="F1481" i="4"/>
  <c r="G1480" i="4"/>
  <c r="AL1480" i="4" s="1"/>
  <c r="F1480" i="4"/>
  <c r="G1479" i="4"/>
  <c r="AL1479" i="4" s="1"/>
  <c r="F1479" i="4"/>
  <c r="G1478" i="4"/>
  <c r="AL1478" i="4" s="1"/>
  <c r="F1478" i="4"/>
  <c r="G1477" i="4"/>
  <c r="AJ1477" i="4" s="1"/>
  <c r="F1477" i="4"/>
  <c r="G1476" i="4"/>
  <c r="AL1476" i="4" s="1"/>
  <c r="F1476" i="4"/>
  <c r="G1475" i="4"/>
  <c r="AL1475" i="4" s="1"/>
  <c r="F1475" i="4"/>
  <c r="G1474" i="4"/>
  <c r="AF1474" i="4" s="1"/>
  <c r="F1474" i="4"/>
  <c r="G1473" i="4"/>
  <c r="AJ1473" i="4" s="1"/>
  <c r="F1473" i="4"/>
  <c r="G1472" i="4"/>
  <c r="AF1472" i="4" s="1"/>
  <c r="F1472" i="4"/>
  <c r="G1471" i="4"/>
  <c r="AJ1471" i="4" s="1"/>
  <c r="F1471" i="4"/>
  <c r="G1470" i="4"/>
  <c r="AF1470" i="4" s="1"/>
  <c r="F1470" i="4"/>
  <c r="G1469" i="4"/>
  <c r="AL1469" i="4" s="1"/>
  <c r="F1469" i="4"/>
  <c r="G1468" i="4"/>
  <c r="AL1468" i="4" s="1"/>
  <c r="F1468" i="4"/>
  <c r="G1467" i="4"/>
  <c r="AL1467" i="4" s="1"/>
  <c r="F1467" i="4"/>
  <c r="G1466" i="4"/>
  <c r="AL1466" i="4" s="1"/>
  <c r="F1466" i="4"/>
  <c r="G1465" i="4"/>
  <c r="AJ1465" i="4" s="1"/>
  <c r="F1465" i="4"/>
  <c r="G1464" i="4"/>
  <c r="AF1464" i="4" s="1"/>
  <c r="F1464" i="4"/>
  <c r="G1463" i="4"/>
  <c r="AF1463" i="4" s="1"/>
  <c r="F1463" i="4"/>
  <c r="G1462" i="4"/>
  <c r="AF1462" i="4" s="1"/>
  <c r="F1462" i="4"/>
  <c r="G1461" i="4"/>
  <c r="AF1461" i="4" s="1"/>
  <c r="F1461" i="4"/>
  <c r="G1460" i="4"/>
  <c r="AL1460" i="4" s="1"/>
  <c r="F1460" i="4"/>
  <c r="G1459" i="4"/>
  <c r="AL1459" i="4" s="1"/>
  <c r="F1459" i="4"/>
  <c r="G1458" i="4"/>
  <c r="AF1458" i="4" s="1"/>
  <c r="F1458" i="4"/>
  <c r="G1457" i="4"/>
  <c r="AL1457" i="4" s="1"/>
  <c r="F1457" i="4"/>
  <c r="G1456" i="4"/>
  <c r="AL1456" i="4" s="1"/>
  <c r="F1456" i="4"/>
  <c r="G1455" i="4"/>
  <c r="AJ1455" i="4" s="1"/>
  <c r="F1455" i="4"/>
  <c r="G1454" i="4"/>
  <c r="AF1454" i="4" s="1"/>
  <c r="F1454" i="4"/>
  <c r="G1453" i="4"/>
  <c r="AL1453" i="4" s="1"/>
  <c r="F1453" i="4"/>
  <c r="G1452" i="4"/>
  <c r="AF1452" i="4" s="1"/>
  <c r="F1452" i="4"/>
  <c r="G1451" i="4"/>
  <c r="AF1451" i="4" s="1"/>
  <c r="F1451" i="4"/>
  <c r="G1450" i="4"/>
  <c r="AF1450" i="4" s="1"/>
  <c r="F1450" i="4"/>
  <c r="G1449" i="4"/>
  <c r="AL1449" i="4" s="1"/>
  <c r="F1449" i="4"/>
  <c r="G1448" i="4"/>
  <c r="AJ1448" i="4" s="1"/>
  <c r="F1448" i="4"/>
  <c r="G1447" i="4"/>
  <c r="AL1447" i="4" s="1"/>
  <c r="F1447" i="4"/>
  <c r="G1446" i="4"/>
  <c r="AF1446" i="4" s="1"/>
  <c r="F1446" i="4"/>
  <c r="G1445" i="4"/>
  <c r="AL1445" i="4" s="1"/>
  <c r="F1445" i="4"/>
  <c r="G1444" i="4"/>
  <c r="AF1444" i="4" s="1"/>
  <c r="F1444" i="4"/>
  <c r="G1443" i="4"/>
  <c r="AF1443" i="4" s="1"/>
  <c r="F1443" i="4"/>
  <c r="G1442" i="4"/>
  <c r="AF1442" i="4" s="1"/>
  <c r="F1442" i="4"/>
  <c r="G1441" i="4"/>
  <c r="AJ1441" i="4" s="1"/>
  <c r="F1441" i="4"/>
  <c r="G1440" i="4"/>
  <c r="AF1440" i="4" s="1"/>
  <c r="F1440" i="4"/>
  <c r="G1439" i="4"/>
  <c r="AF1439" i="4" s="1"/>
  <c r="F1439" i="4"/>
  <c r="G1438" i="4"/>
  <c r="AL1438" i="4" s="1"/>
  <c r="F1438" i="4"/>
  <c r="G1437" i="4"/>
  <c r="AJ1437" i="4" s="1"/>
  <c r="F1437" i="4"/>
  <c r="G1436" i="4"/>
  <c r="AL1436" i="4" s="1"/>
  <c r="F1436" i="4"/>
  <c r="G1435" i="4"/>
  <c r="AL1435" i="4" s="1"/>
  <c r="F1435" i="4"/>
  <c r="G1434" i="4"/>
  <c r="AF1434" i="4" s="1"/>
  <c r="F1434" i="4"/>
  <c r="G1433" i="4"/>
  <c r="AJ1433" i="4" s="1"/>
  <c r="F1433" i="4"/>
  <c r="G1432" i="4"/>
  <c r="AL1432" i="4" s="1"/>
  <c r="F1432" i="4"/>
  <c r="G1431" i="4"/>
  <c r="AL1431" i="4" s="1"/>
  <c r="F1431" i="4"/>
  <c r="G1430" i="4"/>
  <c r="AF1430" i="4" s="1"/>
  <c r="F1430" i="4"/>
  <c r="G1429" i="4"/>
  <c r="AJ1429" i="4" s="1"/>
  <c r="F1429" i="4"/>
  <c r="G1428" i="4"/>
  <c r="AF1428" i="4" s="1"/>
  <c r="F1428" i="4"/>
  <c r="G1427" i="4"/>
  <c r="AL1427" i="4" s="1"/>
  <c r="F1427" i="4"/>
  <c r="G1426" i="4"/>
  <c r="AF1426" i="4" s="1"/>
  <c r="F1426" i="4"/>
  <c r="G1425" i="4"/>
  <c r="AL1425" i="4" s="1"/>
  <c r="F1425" i="4"/>
  <c r="G1424" i="4"/>
  <c r="AL1424" i="4" s="1"/>
  <c r="F1424" i="4"/>
  <c r="G1423" i="4"/>
  <c r="AF1423" i="4" s="1"/>
  <c r="F1423" i="4"/>
  <c r="G1422" i="4"/>
  <c r="AL1422" i="4" s="1"/>
  <c r="F1422" i="4"/>
  <c r="G1421" i="4"/>
  <c r="AF1421" i="4" s="1"/>
  <c r="F1421" i="4"/>
  <c r="G1420" i="4"/>
  <c r="AF1420" i="4" s="1"/>
  <c r="F1420" i="4"/>
  <c r="G1419" i="4"/>
  <c r="AL1419" i="4" s="1"/>
  <c r="F1419" i="4"/>
  <c r="G1418" i="4"/>
  <c r="AL1418" i="4" s="1"/>
  <c r="F1418" i="4"/>
  <c r="G1417" i="4"/>
  <c r="AF1417" i="4" s="1"/>
  <c r="F1417" i="4"/>
  <c r="G1416" i="4"/>
  <c r="AF1416" i="4" s="1"/>
  <c r="F1416" i="4"/>
  <c r="G1415" i="4"/>
  <c r="AF1415" i="4" s="1"/>
  <c r="F1415" i="4"/>
  <c r="G1414" i="4"/>
  <c r="AL1414" i="4" s="1"/>
  <c r="F1414" i="4"/>
  <c r="G1413" i="4"/>
  <c r="AF1413" i="4" s="1"/>
  <c r="F1413" i="4"/>
  <c r="G1412" i="4"/>
  <c r="AL1412" i="4" s="1"/>
  <c r="F1412" i="4"/>
  <c r="G1411" i="4"/>
  <c r="AF1411" i="4" s="1"/>
  <c r="F1411" i="4"/>
  <c r="G1410" i="4"/>
  <c r="AL1410" i="4" s="1"/>
  <c r="F1410" i="4"/>
  <c r="G1409" i="4"/>
  <c r="AL1409" i="4" s="1"/>
  <c r="F1409" i="4"/>
  <c r="G1408" i="4"/>
  <c r="AL1408" i="4" s="1"/>
  <c r="F1408" i="4"/>
  <c r="G1407" i="4"/>
  <c r="AF1407" i="4" s="1"/>
  <c r="F1407" i="4"/>
  <c r="G1406" i="4"/>
  <c r="AL1406" i="4" s="1"/>
  <c r="F1406" i="4"/>
  <c r="G1405" i="4"/>
  <c r="AL1405" i="4" s="1"/>
  <c r="F1405" i="4"/>
  <c r="G1404" i="4"/>
  <c r="AF1404" i="4" s="1"/>
  <c r="F1404" i="4"/>
  <c r="G1403" i="4"/>
  <c r="AF1403" i="4" s="1"/>
  <c r="F1403" i="4"/>
  <c r="G1402" i="4"/>
  <c r="AL1402" i="4" s="1"/>
  <c r="F1402" i="4"/>
  <c r="G1401" i="4"/>
  <c r="AL1401" i="4" s="1"/>
  <c r="F1401" i="4"/>
  <c r="G1400" i="4"/>
  <c r="AF1400" i="4" s="1"/>
  <c r="F1400" i="4"/>
  <c r="G1399" i="4"/>
  <c r="AF1399" i="4" s="1"/>
  <c r="F1399" i="4"/>
  <c r="G1398" i="4"/>
  <c r="AF1398" i="4" s="1"/>
  <c r="F1398" i="4"/>
  <c r="G1397" i="4"/>
  <c r="AF1397" i="4" s="1"/>
  <c r="F1397" i="4"/>
  <c r="G1396" i="4"/>
  <c r="AL1396" i="4" s="1"/>
  <c r="F1396" i="4"/>
  <c r="G1395" i="4"/>
  <c r="AF1395" i="4" s="1"/>
  <c r="F1395" i="4"/>
  <c r="G1394" i="4"/>
  <c r="AL1394" i="4" s="1"/>
  <c r="F1394" i="4"/>
  <c r="G1393" i="4"/>
  <c r="AL1393" i="4" s="1"/>
  <c r="F1393" i="4"/>
  <c r="G1392" i="4"/>
  <c r="AL1392" i="4" s="1"/>
  <c r="F1392" i="4"/>
  <c r="G1391" i="4"/>
  <c r="AF1391" i="4" s="1"/>
  <c r="F1391" i="4"/>
  <c r="G1390" i="4"/>
  <c r="AF1390" i="4" s="1"/>
  <c r="F1390" i="4"/>
  <c r="G1389" i="4"/>
  <c r="AF1389" i="4" s="1"/>
  <c r="F1389" i="4"/>
  <c r="G1388" i="4"/>
  <c r="AL1388" i="4" s="1"/>
  <c r="F1388" i="4"/>
  <c r="G1387" i="4"/>
  <c r="AF1387" i="4" s="1"/>
  <c r="F1387" i="4"/>
  <c r="G1386" i="4"/>
  <c r="AF1386" i="4" s="1"/>
  <c r="F1386" i="4"/>
  <c r="G1385" i="4"/>
  <c r="AL1385" i="4" s="1"/>
  <c r="F1385" i="4"/>
  <c r="G1384" i="4"/>
  <c r="AF1384" i="4" s="1"/>
  <c r="F1384" i="4"/>
  <c r="G1383" i="4"/>
  <c r="AF1383" i="4" s="1"/>
  <c r="F1383" i="4"/>
  <c r="G1382" i="4"/>
  <c r="AL1382" i="4" s="1"/>
  <c r="F1382" i="4"/>
  <c r="G1381" i="4"/>
  <c r="AL1381" i="4" s="1"/>
  <c r="F1381" i="4"/>
  <c r="G1380" i="4"/>
  <c r="AL1380" i="4" s="1"/>
  <c r="F1380" i="4"/>
  <c r="G1379" i="4"/>
  <c r="AL1379" i="4" s="1"/>
  <c r="F1379" i="4"/>
  <c r="G1378" i="4"/>
  <c r="AL1378" i="4" s="1"/>
  <c r="F1378" i="4"/>
  <c r="G1377" i="4"/>
  <c r="AF1377" i="4" s="1"/>
  <c r="F1377" i="4"/>
  <c r="G1376" i="4"/>
  <c r="AJ1376" i="4" s="1"/>
  <c r="F1376" i="4"/>
  <c r="G1375" i="4"/>
  <c r="AF1375" i="4" s="1"/>
  <c r="F1375" i="4"/>
  <c r="G1374" i="4"/>
  <c r="AL1374" i="4" s="1"/>
  <c r="F1374" i="4"/>
  <c r="G1373" i="4"/>
  <c r="AL1373" i="4" s="1"/>
  <c r="F1373" i="4"/>
  <c r="G1372" i="4"/>
  <c r="AF1372" i="4" s="1"/>
  <c r="F1372" i="4"/>
  <c r="G1371" i="4"/>
  <c r="AF1371" i="4" s="1"/>
  <c r="F1371" i="4"/>
  <c r="G1370" i="4"/>
  <c r="AL1370" i="4" s="1"/>
  <c r="F1370" i="4"/>
  <c r="G1369" i="4"/>
  <c r="AJ1369" i="4" s="1"/>
  <c r="F1369" i="4"/>
  <c r="G1368" i="4"/>
  <c r="AL1368" i="4" s="1"/>
  <c r="F1368" i="4"/>
  <c r="G1367" i="4"/>
  <c r="AF1367" i="4" s="1"/>
  <c r="F1367" i="4"/>
  <c r="G1366" i="4"/>
  <c r="AJ1366" i="4" s="1"/>
  <c r="F1366" i="4"/>
  <c r="G1365" i="4"/>
  <c r="F1365" i="4"/>
  <c r="G1364" i="4"/>
  <c r="F1364" i="4"/>
  <c r="G1363" i="4"/>
  <c r="F1363" i="4"/>
  <c r="G1362" i="4"/>
  <c r="F1362" i="4"/>
  <c r="G1361" i="4"/>
  <c r="F1361" i="4"/>
  <c r="G1360" i="4"/>
  <c r="F1360" i="4"/>
  <c r="G1359" i="4"/>
  <c r="F1359" i="4"/>
  <c r="G1358" i="4"/>
  <c r="F1358" i="4"/>
  <c r="G1357" i="4"/>
  <c r="F1357" i="4"/>
  <c r="G1356" i="4"/>
  <c r="F1356" i="4"/>
  <c r="G1355" i="4"/>
  <c r="F1355" i="4"/>
  <c r="G1354" i="4"/>
  <c r="F1354" i="4"/>
  <c r="G1353" i="4"/>
  <c r="F1353" i="4"/>
  <c r="G1352" i="4"/>
  <c r="F1352" i="4"/>
  <c r="G1351" i="4"/>
  <c r="F1351" i="4"/>
  <c r="G1350" i="4"/>
  <c r="F1350" i="4"/>
  <c r="G1349" i="4"/>
  <c r="F1349" i="4"/>
  <c r="G1348" i="4"/>
  <c r="F1348" i="4"/>
  <c r="G1347" i="4"/>
  <c r="F1347" i="4"/>
  <c r="G1346" i="4"/>
  <c r="F1346" i="4"/>
  <c r="G1345" i="4"/>
  <c r="F1345" i="4"/>
  <c r="G1344" i="4"/>
  <c r="F1344" i="4"/>
  <c r="G1343" i="4"/>
  <c r="F1343" i="4"/>
  <c r="G1342" i="4"/>
  <c r="F1342" i="4"/>
  <c r="G1341" i="4"/>
  <c r="F1341" i="4"/>
  <c r="G1340" i="4"/>
  <c r="F1340" i="4"/>
  <c r="G1339" i="4"/>
  <c r="F1339" i="4"/>
  <c r="G1338" i="4"/>
  <c r="F1338" i="4"/>
  <c r="G1337" i="4"/>
  <c r="F1337" i="4"/>
  <c r="G1336" i="4"/>
  <c r="F1336" i="4"/>
  <c r="G1335" i="4"/>
  <c r="F1335" i="4"/>
  <c r="G1334" i="4"/>
  <c r="F1334" i="4"/>
  <c r="G1333" i="4"/>
  <c r="F1333" i="4"/>
  <c r="G1332" i="4"/>
  <c r="F1332" i="4"/>
  <c r="G1331" i="4"/>
  <c r="F1331" i="4"/>
  <c r="G1330" i="4"/>
  <c r="F1330" i="4"/>
  <c r="G1329" i="4"/>
  <c r="F1329" i="4"/>
  <c r="G1328" i="4"/>
  <c r="F1328" i="4"/>
  <c r="G1327" i="4"/>
  <c r="F1327" i="4"/>
  <c r="G1326" i="4"/>
  <c r="F1326" i="4"/>
  <c r="G1325" i="4"/>
  <c r="F1325" i="4"/>
  <c r="G1324" i="4"/>
  <c r="F1324" i="4"/>
  <c r="G1323" i="4"/>
  <c r="F1323" i="4"/>
  <c r="G1322" i="4"/>
  <c r="F1322" i="4"/>
  <c r="G1321" i="4"/>
  <c r="F1321" i="4"/>
  <c r="G1320" i="4"/>
  <c r="F1320" i="4"/>
  <c r="G1319" i="4"/>
  <c r="F1319" i="4"/>
  <c r="G1318" i="4"/>
  <c r="F1318" i="4"/>
  <c r="G1317" i="4"/>
  <c r="F1317" i="4"/>
  <c r="G1316" i="4"/>
  <c r="F1316" i="4"/>
  <c r="G1315" i="4"/>
  <c r="F1315" i="4"/>
  <c r="G1314" i="4"/>
  <c r="F1314" i="4"/>
  <c r="G1313" i="4"/>
  <c r="F1313" i="4"/>
  <c r="G1312" i="4"/>
  <c r="F1312" i="4"/>
  <c r="G1311" i="4"/>
  <c r="F1311" i="4"/>
  <c r="G1310" i="4"/>
  <c r="F1310" i="4"/>
  <c r="G1309" i="4"/>
  <c r="F1309" i="4"/>
  <c r="G1308" i="4"/>
  <c r="F1308" i="4"/>
  <c r="G1307" i="4"/>
  <c r="F1307" i="4"/>
  <c r="G1306" i="4"/>
  <c r="F1306" i="4"/>
  <c r="G1305" i="4"/>
  <c r="F1305" i="4"/>
  <c r="G1304" i="4"/>
  <c r="F1304" i="4"/>
  <c r="G1303" i="4"/>
  <c r="F1303" i="4"/>
  <c r="G1302" i="4"/>
  <c r="F1302" i="4"/>
  <c r="G1301" i="4"/>
  <c r="F1301" i="4"/>
  <c r="G1300" i="4"/>
  <c r="F1300" i="4"/>
  <c r="G1299" i="4"/>
  <c r="F1299" i="4"/>
  <c r="G1298" i="4"/>
  <c r="F1298" i="4"/>
  <c r="G1297" i="4"/>
  <c r="F1297" i="4"/>
  <c r="G1296" i="4"/>
  <c r="F1296" i="4"/>
  <c r="G1295" i="4"/>
  <c r="F1295" i="4"/>
  <c r="G1294" i="4"/>
  <c r="F1294" i="4"/>
  <c r="G1293" i="4"/>
  <c r="F1293" i="4"/>
  <c r="G1292" i="4"/>
  <c r="F1292" i="4"/>
  <c r="G1291" i="4"/>
  <c r="F1291" i="4"/>
  <c r="G1290" i="4"/>
  <c r="F1290" i="4"/>
  <c r="G1289" i="4"/>
  <c r="F1289" i="4"/>
  <c r="G1288" i="4"/>
  <c r="F1288" i="4"/>
  <c r="G1287" i="4"/>
  <c r="F1287" i="4"/>
  <c r="G1286" i="4"/>
  <c r="F1286" i="4"/>
  <c r="G1285" i="4"/>
  <c r="F1285" i="4"/>
  <c r="G1284" i="4"/>
  <c r="F1284" i="4"/>
  <c r="G1283" i="4"/>
  <c r="F1283" i="4"/>
  <c r="G1282" i="4"/>
  <c r="F1282" i="4"/>
  <c r="G1281" i="4"/>
  <c r="F1281" i="4"/>
  <c r="G1280" i="4"/>
  <c r="F1280" i="4"/>
  <c r="G1279" i="4"/>
  <c r="F1279" i="4"/>
  <c r="G1278" i="4"/>
  <c r="F1278" i="4"/>
  <c r="G1277" i="4"/>
  <c r="F1277" i="4"/>
  <c r="G1276" i="4"/>
  <c r="F1276" i="4"/>
  <c r="G1275" i="4"/>
  <c r="F1275" i="4"/>
  <c r="G1274" i="4"/>
  <c r="F1274" i="4"/>
  <c r="G1273" i="4"/>
  <c r="F1273" i="4"/>
  <c r="G1272" i="4"/>
  <c r="F1272" i="4"/>
  <c r="G1271" i="4"/>
  <c r="F1271" i="4"/>
  <c r="G1270" i="4"/>
  <c r="F1270" i="4"/>
  <c r="G1269" i="4"/>
  <c r="F1269" i="4"/>
  <c r="G1268" i="4"/>
  <c r="F1268" i="4"/>
  <c r="G1267" i="4"/>
  <c r="F1267" i="4"/>
  <c r="G1266" i="4"/>
  <c r="F1266" i="4"/>
  <c r="G1265" i="4"/>
  <c r="F1265" i="4"/>
  <c r="G1264" i="4"/>
  <c r="F1264" i="4"/>
  <c r="G1263" i="4"/>
  <c r="F1263" i="4"/>
  <c r="G1262" i="4"/>
  <c r="F1262" i="4"/>
  <c r="G1261" i="4"/>
  <c r="F1261" i="4"/>
  <c r="G1260" i="4"/>
  <c r="F1260" i="4"/>
  <c r="G1259" i="4"/>
  <c r="F1259" i="4"/>
  <c r="G1258" i="4"/>
  <c r="F1258" i="4"/>
  <c r="G1257" i="4"/>
  <c r="F1257" i="4"/>
  <c r="G1256" i="4"/>
  <c r="F1256" i="4"/>
  <c r="G1255" i="4"/>
  <c r="F1255" i="4"/>
  <c r="G1254" i="4"/>
  <c r="F1254" i="4"/>
  <c r="G1253" i="4"/>
  <c r="F1253" i="4"/>
  <c r="G1252" i="4"/>
  <c r="F1252" i="4"/>
  <c r="G1251" i="4"/>
  <c r="F1251" i="4"/>
  <c r="G1250" i="4"/>
  <c r="F1250" i="4"/>
  <c r="G1249" i="4"/>
  <c r="F1249" i="4"/>
  <c r="G1248" i="4"/>
  <c r="F1248" i="4"/>
  <c r="G1247" i="4"/>
  <c r="F1247" i="4"/>
  <c r="G1246" i="4"/>
  <c r="F1246" i="4"/>
  <c r="G1245" i="4"/>
  <c r="F1245" i="4"/>
  <c r="G1244" i="4"/>
  <c r="F1244" i="4"/>
  <c r="G1243" i="4"/>
  <c r="F1243" i="4"/>
  <c r="G1242" i="4"/>
  <c r="F1242" i="4"/>
  <c r="G1241" i="4"/>
  <c r="F1241" i="4"/>
  <c r="G1240" i="4"/>
  <c r="F1240" i="4"/>
  <c r="G1239" i="4"/>
  <c r="F1239" i="4"/>
  <c r="G1238" i="4"/>
  <c r="F1238" i="4"/>
  <c r="G1237" i="4"/>
  <c r="F1237" i="4"/>
  <c r="G1236" i="4"/>
  <c r="F1236" i="4"/>
  <c r="G1235" i="4"/>
  <c r="F1235" i="4"/>
  <c r="G1234" i="4"/>
  <c r="F1234" i="4"/>
  <c r="G1233" i="4"/>
  <c r="F1233" i="4"/>
  <c r="G1232" i="4"/>
  <c r="F1232" i="4"/>
  <c r="G1231" i="4"/>
  <c r="F1231" i="4"/>
  <c r="G1230" i="4"/>
  <c r="F1230" i="4"/>
  <c r="G1229" i="4"/>
  <c r="F1229" i="4"/>
  <c r="G1228" i="4"/>
  <c r="F1228" i="4"/>
  <c r="G1227" i="4"/>
  <c r="F1227" i="4"/>
  <c r="G1226" i="4"/>
  <c r="F1226" i="4"/>
  <c r="G1225" i="4"/>
  <c r="F1225" i="4"/>
  <c r="G1224" i="4"/>
  <c r="F1224" i="4"/>
  <c r="G1223" i="4"/>
  <c r="F1223" i="4"/>
  <c r="G1222" i="4"/>
  <c r="F1222" i="4"/>
  <c r="G1221" i="4"/>
  <c r="F1221" i="4"/>
  <c r="G1220" i="4"/>
  <c r="F1220" i="4"/>
  <c r="G1219" i="4"/>
  <c r="F1219" i="4"/>
  <c r="G1218" i="4"/>
  <c r="F1218" i="4"/>
  <c r="G1217" i="4"/>
  <c r="F1217" i="4"/>
  <c r="G1216" i="4"/>
  <c r="F1216" i="4"/>
  <c r="G1215" i="4"/>
  <c r="F1215" i="4"/>
  <c r="G1214" i="4"/>
  <c r="F1214" i="4"/>
  <c r="G1213" i="4"/>
  <c r="F1213" i="4"/>
  <c r="G1212" i="4"/>
  <c r="F1212" i="4"/>
  <c r="G1211" i="4"/>
  <c r="F1211" i="4"/>
  <c r="G1210" i="4"/>
  <c r="F1210" i="4"/>
  <c r="G1209" i="4"/>
  <c r="F1209" i="4"/>
  <c r="G1208" i="4"/>
  <c r="F1208" i="4"/>
  <c r="G1207" i="4"/>
  <c r="F1207" i="4"/>
  <c r="G1206" i="4"/>
  <c r="F1206" i="4"/>
  <c r="G1205" i="4"/>
  <c r="F1205" i="4"/>
  <c r="G1204" i="4"/>
  <c r="F1204" i="4"/>
  <c r="G1203" i="4"/>
  <c r="F1203" i="4"/>
  <c r="G1202" i="4"/>
  <c r="F1202" i="4"/>
  <c r="G1201" i="4"/>
  <c r="F1201" i="4"/>
  <c r="G1200" i="4"/>
  <c r="F1200" i="4"/>
  <c r="G1199" i="4"/>
  <c r="F1199" i="4"/>
  <c r="G1198" i="4"/>
  <c r="F1198" i="4"/>
  <c r="G1197" i="4"/>
  <c r="F1197" i="4"/>
  <c r="G1196" i="4"/>
  <c r="F1196" i="4"/>
  <c r="G1195" i="4"/>
  <c r="F1195" i="4"/>
  <c r="G1194" i="4"/>
  <c r="F1194" i="4"/>
  <c r="G1193" i="4"/>
  <c r="F1193" i="4"/>
  <c r="G1192" i="4"/>
  <c r="F1192" i="4"/>
  <c r="G1191" i="4"/>
  <c r="F1191" i="4"/>
  <c r="G1190" i="4"/>
  <c r="F1190" i="4"/>
  <c r="G1189" i="4"/>
  <c r="F1189" i="4"/>
  <c r="G1188" i="4"/>
  <c r="F1188" i="4"/>
  <c r="G1187" i="4"/>
  <c r="F1187" i="4"/>
  <c r="G1186" i="4"/>
  <c r="F1186" i="4"/>
  <c r="G1185" i="4"/>
  <c r="F1185" i="4"/>
  <c r="G1184" i="4"/>
  <c r="F1184" i="4"/>
  <c r="G1183" i="4"/>
  <c r="F1183" i="4"/>
  <c r="G1182" i="4"/>
  <c r="F1182" i="4"/>
  <c r="G1181" i="4"/>
  <c r="F1181" i="4"/>
  <c r="G1180" i="4"/>
  <c r="F1180" i="4"/>
  <c r="G1179" i="4"/>
  <c r="F1179" i="4"/>
  <c r="G1178" i="4"/>
  <c r="F1178" i="4"/>
  <c r="G1177" i="4"/>
  <c r="F1177" i="4"/>
  <c r="G1176" i="4"/>
  <c r="F1176" i="4"/>
  <c r="G1175" i="4"/>
  <c r="F1175" i="4"/>
  <c r="G1174" i="4"/>
  <c r="F1174" i="4"/>
  <c r="G1173" i="4"/>
  <c r="F1173" i="4"/>
  <c r="G1172" i="4"/>
  <c r="F1172" i="4"/>
  <c r="G1171" i="4"/>
  <c r="F1171" i="4"/>
  <c r="G1170" i="4"/>
  <c r="F1170" i="4"/>
  <c r="G1169" i="4"/>
  <c r="F1169" i="4"/>
  <c r="G1168" i="4"/>
  <c r="F1168" i="4"/>
  <c r="G1167" i="4"/>
  <c r="F1167" i="4"/>
  <c r="G1166" i="4"/>
  <c r="F1166" i="4"/>
  <c r="G1165" i="4"/>
  <c r="F1165" i="4"/>
  <c r="G1164" i="4"/>
  <c r="F1164" i="4"/>
  <c r="G1163" i="4"/>
  <c r="F1163" i="4"/>
  <c r="G1162" i="4"/>
  <c r="F1162" i="4"/>
  <c r="G1161" i="4"/>
  <c r="F1161" i="4"/>
  <c r="G1160" i="4"/>
  <c r="F1160" i="4"/>
  <c r="G1159" i="4"/>
  <c r="F1159" i="4"/>
  <c r="G1158" i="4"/>
  <c r="F1158" i="4"/>
  <c r="G1157" i="4"/>
  <c r="F1157" i="4"/>
  <c r="G1156" i="4"/>
  <c r="F1156" i="4"/>
  <c r="G1155" i="4"/>
  <c r="F1155" i="4"/>
  <c r="G1154" i="4"/>
  <c r="F1154" i="4"/>
  <c r="G1153" i="4"/>
  <c r="F1153" i="4"/>
  <c r="G1152" i="4"/>
  <c r="F1152" i="4"/>
  <c r="G1151" i="4"/>
  <c r="F1151" i="4"/>
  <c r="G1150" i="4"/>
  <c r="F1150" i="4"/>
  <c r="G1149" i="4"/>
  <c r="F1149" i="4"/>
  <c r="G1148" i="4"/>
  <c r="F1148" i="4"/>
  <c r="G1147" i="4"/>
  <c r="F1147" i="4"/>
  <c r="G1146" i="4"/>
  <c r="F1146" i="4"/>
  <c r="G1145" i="4"/>
  <c r="F1145" i="4"/>
  <c r="G1144" i="4"/>
  <c r="F1144" i="4"/>
  <c r="G1143" i="4"/>
  <c r="F1143" i="4"/>
  <c r="G1142" i="4"/>
  <c r="F1142" i="4"/>
  <c r="G1141" i="4"/>
  <c r="F1141" i="4"/>
  <c r="G1140" i="4"/>
  <c r="F1140" i="4"/>
  <c r="G1139" i="4"/>
  <c r="F1139" i="4"/>
  <c r="G1138" i="4"/>
  <c r="F1138" i="4"/>
  <c r="G1137" i="4"/>
  <c r="F1137" i="4"/>
  <c r="G1136" i="4"/>
  <c r="F1136" i="4"/>
  <c r="G1135" i="4"/>
  <c r="F1135" i="4"/>
  <c r="G1134" i="4"/>
  <c r="F1134" i="4"/>
  <c r="G1133" i="4"/>
  <c r="F1133" i="4"/>
  <c r="G1132" i="4"/>
  <c r="F1132" i="4"/>
  <c r="G1131" i="4"/>
  <c r="F1131" i="4"/>
  <c r="G1130" i="4"/>
  <c r="F1130" i="4"/>
  <c r="G1129" i="4"/>
  <c r="F1129" i="4"/>
  <c r="G1128" i="4"/>
  <c r="F1128" i="4"/>
  <c r="G1127" i="4"/>
  <c r="F1127" i="4"/>
  <c r="G1126" i="4"/>
  <c r="F1126" i="4"/>
  <c r="G1125" i="4"/>
  <c r="F1125" i="4"/>
  <c r="G1124" i="4"/>
  <c r="F1124" i="4"/>
  <c r="G1123" i="4"/>
  <c r="F1123" i="4"/>
  <c r="G1122" i="4"/>
  <c r="F1122" i="4"/>
  <c r="G1121" i="4"/>
  <c r="F1121" i="4"/>
  <c r="G1120" i="4"/>
  <c r="F1120" i="4"/>
  <c r="G1119" i="4"/>
  <c r="F1119" i="4"/>
  <c r="G1118" i="4"/>
  <c r="F1118" i="4"/>
  <c r="G1117" i="4"/>
  <c r="F1117" i="4"/>
  <c r="G1116" i="4"/>
  <c r="F1116" i="4"/>
  <c r="G1115" i="4"/>
  <c r="F1115" i="4"/>
  <c r="G1114" i="4"/>
  <c r="F1114" i="4"/>
  <c r="G1113" i="4"/>
  <c r="F1113" i="4"/>
  <c r="G1112" i="4"/>
  <c r="F1112" i="4"/>
  <c r="G1111" i="4"/>
  <c r="F1111" i="4"/>
  <c r="G1110" i="4"/>
  <c r="F1110" i="4"/>
  <c r="G1109" i="4"/>
  <c r="F1109" i="4"/>
  <c r="G1108" i="4"/>
  <c r="F1108" i="4"/>
  <c r="G1107" i="4"/>
  <c r="F1107" i="4"/>
  <c r="G1106" i="4"/>
  <c r="F1106" i="4"/>
  <c r="G1105" i="4"/>
  <c r="F1105" i="4"/>
  <c r="G1104" i="4"/>
  <c r="F1104" i="4"/>
  <c r="G1103" i="4"/>
  <c r="F1103" i="4"/>
  <c r="G1102" i="4"/>
  <c r="F1102" i="4"/>
  <c r="G1101" i="4"/>
  <c r="F1101" i="4"/>
  <c r="G1100" i="4"/>
  <c r="F1100" i="4"/>
  <c r="G1099" i="4"/>
  <c r="F1099" i="4"/>
  <c r="G1098" i="4"/>
  <c r="F1098" i="4"/>
  <c r="G1097" i="4"/>
  <c r="F1097" i="4"/>
  <c r="G1096" i="4"/>
  <c r="F1096" i="4"/>
  <c r="G1095" i="4"/>
  <c r="F1095" i="4"/>
  <c r="G1094" i="4"/>
  <c r="F1094" i="4"/>
  <c r="G1093" i="4"/>
  <c r="F1093" i="4"/>
  <c r="G1092" i="4"/>
  <c r="F1092" i="4"/>
  <c r="G1091" i="4"/>
  <c r="F1091" i="4"/>
  <c r="G1090" i="4"/>
  <c r="F1090" i="4"/>
  <c r="G1089" i="4"/>
  <c r="F1089" i="4"/>
  <c r="G1088" i="4"/>
  <c r="F1088" i="4"/>
  <c r="G1087" i="4"/>
  <c r="F1087" i="4"/>
  <c r="G1086" i="4"/>
  <c r="F1086" i="4"/>
  <c r="G1085" i="4"/>
  <c r="F1085" i="4"/>
  <c r="G1084" i="4"/>
  <c r="F1084" i="4"/>
  <c r="G1083" i="4"/>
  <c r="F1083" i="4"/>
  <c r="G1082" i="4"/>
  <c r="F1082" i="4"/>
  <c r="G1081" i="4"/>
  <c r="F1081" i="4"/>
  <c r="G1080" i="4"/>
  <c r="F1080" i="4"/>
  <c r="G1079" i="4"/>
  <c r="F1079" i="4"/>
  <c r="G1078" i="4"/>
  <c r="F1078" i="4"/>
  <c r="G1077" i="4"/>
  <c r="F1077" i="4"/>
  <c r="G1076" i="4"/>
  <c r="F1076" i="4"/>
  <c r="G1075" i="4"/>
  <c r="F1075" i="4"/>
  <c r="G1074" i="4"/>
  <c r="F1074" i="4"/>
  <c r="G1073" i="4"/>
  <c r="F1073" i="4"/>
  <c r="G1072" i="4"/>
  <c r="F1072" i="4"/>
  <c r="G1071" i="4"/>
  <c r="F1071" i="4"/>
  <c r="G1070" i="4"/>
  <c r="F1070" i="4"/>
  <c r="G1069" i="4"/>
  <c r="F1069" i="4"/>
  <c r="G1068" i="4"/>
  <c r="F1068" i="4"/>
  <c r="G1067" i="4"/>
  <c r="F1067" i="4"/>
  <c r="G1066" i="4"/>
  <c r="F1066" i="4"/>
  <c r="G1065" i="4"/>
  <c r="F1065" i="4"/>
  <c r="G1064" i="4"/>
  <c r="F1064" i="4"/>
  <c r="G1063" i="4"/>
  <c r="F1063" i="4"/>
  <c r="G1062" i="4"/>
  <c r="F1062" i="4"/>
  <c r="G1061" i="4"/>
  <c r="F1061" i="4"/>
  <c r="G1060" i="4"/>
  <c r="F1060" i="4"/>
  <c r="G1059" i="4"/>
  <c r="F1059" i="4"/>
  <c r="G1058" i="4"/>
  <c r="F1058" i="4"/>
  <c r="G1057" i="4"/>
  <c r="F1057" i="4"/>
  <c r="G1056" i="4"/>
  <c r="F1056" i="4"/>
  <c r="G1055" i="4"/>
  <c r="F1055" i="4"/>
  <c r="G1054" i="4"/>
  <c r="F1054" i="4"/>
  <c r="G1053" i="4"/>
  <c r="F1053" i="4"/>
  <c r="G1052" i="4"/>
  <c r="F1052" i="4"/>
  <c r="G1051" i="4"/>
  <c r="F1051" i="4"/>
  <c r="G1050" i="4"/>
  <c r="F1050" i="4"/>
  <c r="G1049" i="4"/>
  <c r="F1049" i="4"/>
  <c r="G1048" i="4"/>
  <c r="F1048" i="4"/>
  <c r="G1047" i="4"/>
  <c r="F1047" i="4"/>
  <c r="G1046" i="4"/>
  <c r="F1046" i="4"/>
  <c r="G1045" i="4"/>
  <c r="F1045" i="4"/>
  <c r="G1044" i="4"/>
  <c r="F1044" i="4"/>
  <c r="G1043" i="4"/>
  <c r="F1043" i="4"/>
  <c r="G1042" i="4"/>
  <c r="F1042" i="4"/>
  <c r="G1041" i="4"/>
  <c r="F1041" i="4"/>
  <c r="G1040" i="4"/>
  <c r="F1040" i="4"/>
  <c r="G1039" i="4"/>
  <c r="F1039" i="4"/>
  <c r="G1038" i="4"/>
  <c r="F1038" i="4"/>
  <c r="G1037" i="4"/>
  <c r="F1037" i="4"/>
  <c r="G1036" i="4"/>
  <c r="F1036" i="4"/>
  <c r="G1035" i="4"/>
  <c r="F1035" i="4"/>
  <c r="G1034" i="4"/>
  <c r="F1034" i="4"/>
  <c r="G1033" i="4"/>
  <c r="F1033" i="4"/>
  <c r="G1032" i="4"/>
  <c r="F1032" i="4"/>
  <c r="G1031" i="4"/>
  <c r="F1031" i="4"/>
  <c r="G1030" i="4"/>
  <c r="F1030" i="4"/>
  <c r="G1029" i="4"/>
  <c r="F1029" i="4"/>
  <c r="G1028" i="4"/>
  <c r="F1028" i="4"/>
  <c r="G1027" i="4"/>
  <c r="F1027" i="4"/>
  <c r="G1026" i="4"/>
  <c r="F1026" i="4"/>
  <c r="G1025" i="4"/>
  <c r="F1025" i="4"/>
  <c r="G1024" i="4"/>
  <c r="F1024" i="4"/>
  <c r="G1023" i="4"/>
  <c r="F1023" i="4"/>
  <c r="G1022" i="4"/>
  <c r="F1022" i="4"/>
  <c r="G1021" i="4"/>
  <c r="F1021" i="4"/>
  <c r="G1020" i="4"/>
  <c r="F1020" i="4"/>
  <c r="G1019" i="4"/>
  <c r="F1019" i="4"/>
  <c r="G1018" i="4"/>
  <c r="F1018" i="4"/>
  <c r="G1017" i="4"/>
  <c r="F1017" i="4"/>
  <c r="G1016" i="4"/>
  <c r="F1016" i="4"/>
  <c r="G1015" i="4"/>
  <c r="F1015" i="4"/>
  <c r="G1014" i="4"/>
  <c r="F1014" i="4"/>
  <c r="G1013" i="4"/>
  <c r="F1013" i="4"/>
  <c r="G1012" i="4"/>
  <c r="F1012" i="4"/>
  <c r="G1011" i="4"/>
  <c r="F1011" i="4"/>
  <c r="G1010" i="4"/>
  <c r="F1010" i="4"/>
  <c r="G1009" i="4"/>
  <c r="F1009" i="4"/>
  <c r="G1008" i="4"/>
  <c r="F1008" i="4"/>
  <c r="G1007" i="4"/>
  <c r="F1007" i="4"/>
  <c r="G1006" i="4"/>
  <c r="F1006" i="4"/>
  <c r="G1005" i="4"/>
  <c r="F1005" i="4"/>
  <c r="G1004" i="4"/>
  <c r="F1004" i="4"/>
  <c r="G1003" i="4"/>
  <c r="F1003" i="4"/>
  <c r="G1002" i="4"/>
  <c r="F1002" i="4"/>
  <c r="G1001" i="4"/>
  <c r="F1001" i="4"/>
  <c r="G1000" i="4"/>
  <c r="F1000" i="4"/>
  <c r="G999" i="4"/>
  <c r="F999" i="4"/>
  <c r="G998" i="4"/>
  <c r="F998" i="4"/>
  <c r="G997" i="4"/>
  <c r="F997" i="4"/>
  <c r="G996" i="4"/>
  <c r="F996" i="4"/>
  <c r="G995" i="4"/>
  <c r="F995" i="4"/>
  <c r="G994" i="4"/>
  <c r="F994" i="4"/>
  <c r="G993" i="4"/>
  <c r="F993" i="4"/>
  <c r="G992" i="4"/>
  <c r="F992" i="4"/>
  <c r="G991" i="4"/>
  <c r="F991" i="4"/>
  <c r="G990" i="4"/>
  <c r="F990" i="4"/>
  <c r="G989" i="4"/>
  <c r="F989" i="4"/>
  <c r="G988" i="4"/>
  <c r="F988" i="4"/>
  <c r="G987" i="4"/>
  <c r="F987" i="4"/>
  <c r="G986" i="4"/>
  <c r="F986" i="4"/>
  <c r="G985" i="4"/>
  <c r="F985" i="4"/>
  <c r="G984" i="4"/>
  <c r="F984" i="4"/>
  <c r="G983" i="4"/>
  <c r="F983" i="4"/>
  <c r="G982" i="4"/>
  <c r="F982" i="4"/>
  <c r="G981" i="4"/>
  <c r="F981" i="4"/>
  <c r="G980" i="4"/>
  <c r="F980" i="4"/>
  <c r="G979" i="4"/>
  <c r="F979" i="4"/>
  <c r="G978" i="4"/>
  <c r="F978" i="4"/>
  <c r="G977" i="4"/>
  <c r="F977" i="4"/>
  <c r="G976" i="4"/>
  <c r="F976" i="4"/>
  <c r="G975" i="4"/>
  <c r="F975" i="4"/>
  <c r="G974" i="4"/>
  <c r="F974" i="4"/>
  <c r="G973" i="4"/>
  <c r="F973" i="4"/>
  <c r="G972" i="4"/>
  <c r="F972" i="4"/>
  <c r="G971" i="4"/>
  <c r="F971" i="4"/>
  <c r="G970" i="4"/>
  <c r="F970" i="4"/>
  <c r="G969" i="4"/>
  <c r="F969" i="4"/>
  <c r="G968" i="4"/>
  <c r="F968" i="4"/>
  <c r="G967" i="4"/>
  <c r="F967" i="4"/>
  <c r="G966" i="4"/>
  <c r="F966" i="4"/>
  <c r="G965" i="4"/>
  <c r="F965" i="4"/>
  <c r="G964" i="4"/>
  <c r="F964" i="4"/>
  <c r="G963" i="4"/>
  <c r="F963" i="4"/>
  <c r="G962" i="4"/>
  <c r="F962" i="4"/>
  <c r="G961" i="4"/>
  <c r="F961" i="4"/>
  <c r="G960" i="4"/>
  <c r="F960" i="4"/>
  <c r="G959" i="4"/>
  <c r="F959" i="4"/>
  <c r="G958" i="4"/>
  <c r="F958" i="4"/>
  <c r="G957" i="4"/>
  <c r="F957" i="4"/>
  <c r="G956" i="4"/>
  <c r="F956" i="4"/>
  <c r="G955" i="4"/>
  <c r="F955" i="4"/>
  <c r="G954" i="4"/>
  <c r="F954" i="4"/>
  <c r="G953" i="4"/>
  <c r="F953" i="4"/>
  <c r="G952" i="4"/>
  <c r="F952" i="4"/>
  <c r="G951" i="4"/>
  <c r="F951" i="4"/>
  <c r="G950" i="4"/>
  <c r="F950" i="4"/>
  <c r="G949" i="4"/>
  <c r="F949" i="4"/>
  <c r="G948" i="4"/>
  <c r="F948" i="4"/>
  <c r="G947" i="4"/>
  <c r="F947" i="4"/>
  <c r="G946" i="4"/>
  <c r="F946" i="4"/>
  <c r="G945" i="4"/>
  <c r="F945" i="4"/>
  <c r="G944" i="4"/>
  <c r="F944" i="4"/>
  <c r="G943" i="4"/>
  <c r="F943" i="4"/>
  <c r="G942" i="4"/>
  <c r="F942" i="4"/>
  <c r="G941" i="4"/>
  <c r="F941" i="4"/>
  <c r="G940" i="4"/>
  <c r="F940" i="4"/>
  <c r="G939" i="4"/>
  <c r="F939" i="4"/>
  <c r="G938" i="4"/>
  <c r="F938" i="4"/>
  <c r="G937" i="4"/>
  <c r="F937" i="4"/>
  <c r="G936" i="4"/>
  <c r="F936" i="4"/>
  <c r="G935" i="4"/>
  <c r="F935" i="4"/>
  <c r="G934" i="4"/>
  <c r="F934" i="4"/>
  <c r="G933" i="4"/>
  <c r="F933" i="4"/>
  <c r="G932" i="4"/>
  <c r="F932" i="4"/>
  <c r="G931" i="4"/>
  <c r="F931" i="4"/>
  <c r="G930" i="4"/>
  <c r="F930" i="4"/>
  <c r="G929" i="4"/>
  <c r="F929" i="4"/>
  <c r="G928" i="4"/>
  <c r="F928" i="4"/>
  <c r="G927" i="4"/>
  <c r="F927" i="4"/>
  <c r="G926" i="4"/>
  <c r="F926" i="4"/>
  <c r="G925" i="4"/>
  <c r="F925" i="4"/>
  <c r="G924" i="4"/>
  <c r="F924" i="4"/>
  <c r="G923" i="4"/>
  <c r="F923" i="4"/>
  <c r="G922" i="4"/>
  <c r="F922" i="4"/>
  <c r="G921" i="4"/>
  <c r="F921" i="4"/>
  <c r="G920" i="4"/>
  <c r="F920" i="4"/>
  <c r="G919" i="4"/>
  <c r="F919" i="4"/>
  <c r="G918" i="4"/>
  <c r="F918" i="4"/>
  <c r="G917" i="4"/>
  <c r="F917" i="4"/>
  <c r="G916" i="4"/>
  <c r="F916" i="4"/>
  <c r="G915" i="4"/>
  <c r="F915" i="4"/>
  <c r="G914" i="4"/>
  <c r="F914" i="4"/>
  <c r="G913" i="4"/>
  <c r="F913" i="4"/>
  <c r="G912" i="4"/>
  <c r="F912" i="4"/>
  <c r="G911" i="4"/>
  <c r="F911" i="4"/>
  <c r="G910" i="4"/>
  <c r="F910" i="4"/>
  <c r="G909" i="4"/>
  <c r="F909" i="4"/>
  <c r="G908" i="4"/>
  <c r="F908" i="4"/>
  <c r="G907" i="4"/>
  <c r="F907" i="4"/>
  <c r="G906" i="4"/>
  <c r="F906" i="4"/>
  <c r="G905" i="4"/>
  <c r="F905" i="4"/>
  <c r="G904" i="4"/>
  <c r="F904" i="4"/>
  <c r="G903" i="4"/>
  <c r="F903" i="4"/>
  <c r="G902" i="4"/>
  <c r="F902" i="4"/>
  <c r="G901" i="4"/>
  <c r="F901" i="4"/>
  <c r="G900" i="4"/>
  <c r="F900" i="4"/>
  <c r="G899" i="4"/>
  <c r="F899" i="4"/>
  <c r="G898" i="4"/>
  <c r="F898" i="4"/>
  <c r="G897" i="4"/>
  <c r="F897" i="4"/>
  <c r="G896" i="4"/>
  <c r="F896" i="4"/>
  <c r="G895" i="4"/>
  <c r="F895" i="4"/>
  <c r="G894" i="4"/>
  <c r="F894" i="4"/>
  <c r="G893" i="4"/>
  <c r="F893" i="4"/>
  <c r="G892" i="4"/>
  <c r="F892" i="4"/>
  <c r="G891" i="4"/>
  <c r="F891" i="4"/>
  <c r="G890" i="4"/>
  <c r="F890" i="4"/>
  <c r="G889" i="4"/>
  <c r="F889" i="4"/>
  <c r="G888" i="4"/>
  <c r="F888" i="4"/>
  <c r="G887" i="4"/>
  <c r="F887" i="4"/>
  <c r="G886" i="4"/>
  <c r="F886" i="4"/>
  <c r="G885" i="4"/>
  <c r="F885" i="4"/>
  <c r="G884" i="4"/>
  <c r="F884" i="4"/>
  <c r="G883" i="4"/>
  <c r="F883" i="4"/>
  <c r="G882" i="4"/>
  <c r="F882" i="4"/>
  <c r="G881" i="4"/>
  <c r="F881" i="4"/>
  <c r="G880" i="4"/>
  <c r="F880" i="4"/>
  <c r="G879" i="4"/>
  <c r="F879" i="4"/>
  <c r="G878" i="4"/>
  <c r="F878" i="4"/>
  <c r="G877" i="4"/>
  <c r="F877" i="4"/>
  <c r="G876" i="4"/>
  <c r="F876" i="4"/>
  <c r="G875" i="4"/>
  <c r="F875" i="4"/>
  <c r="G874" i="4"/>
  <c r="F874" i="4"/>
  <c r="G873" i="4"/>
  <c r="F873" i="4"/>
  <c r="G872" i="4"/>
  <c r="F872" i="4"/>
  <c r="G871" i="4"/>
  <c r="F871" i="4"/>
  <c r="G870" i="4"/>
  <c r="F870" i="4"/>
  <c r="G869" i="4"/>
  <c r="F869" i="4"/>
  <c r="G868" i="4"/>
  <c r="F868" i="4"/>
  <c r="G867" i="4"/>
  <c r="F867" i="4"/>
  <c r="G866" i="4"/>
  <c r="F866" i="4"/>
  <c r="G865" i="4"/>
  <c r="F865" i="4"/>
  <c r="G864" i="4"/>
  <c r="F864" i="4"/>
  <c r="G863" i="4"/>
  <c r="F863" i="4"/>
  <c r="G862" i="4"/>
  <c r="F862" i="4"/>
  <c r="G861" i="4"/>
  <c r="F861" i="4"/>
  <c r="G860" i="4"/>
  <c r="F860" i="4"/>
  <c r="G859" i="4"/>
  <c r="F859" i="4"/>
  <c r="G858" i="4"/>
  <c r="F858" i="4"/>
  <c r="G857" i="4"/>
  <c r="F857" i="4"/>
  <c r="G856" i="4"/>
  <c r="F856" i="4"/>
  <c r="G855" i="4"/>
  <c r="F855" i="4"/>
  <c r="G854" i="4"/>
  <c r="F854" i="4"/>
  <c r="G853" i="4"/>
  <c r="F853" i="4"/>
  <c r="G852" i="4"/>
  <c r="F852" i="4"/>
  <c r="G851" i="4"/>
  <c r="F851" i="4"/>
  <c r="G850" i="4"/>
  <c r="F850" i="4"/>
  <c r="G849" i="4"/>
  <c r="F849" i="4"/>
  <c r="G848" i="4"/>
  <c r="F848" i="4"/>
  <c r="G847" i="4"/>
  <c r="F847" i="4"/>
  <c r="G846" i="4"/>
  <c r="F846" i="4"/>
  <c r="G845" i="4"/>
  <c r="F845" i="4"/>
  <c r="G844" i="4"/>
  <c r="F844" i="4"/>
  <c r="G843" i="4"/>
  <c r="F843" i="4"/>
  <c r="G842" i="4"/>
  <c r="F842" i="4"/>
  <c r="G841" i="4"/>
  <c r="F841" i="4"/>
  <c r="G840" i="4"/>
  <c r="F840" i="4"/>
  <c r="G839" i="4"/>
  <c r="F839" i="4"/>
  <c r="G838" i="4"/>
  <c r="F838" i="4"/>
  <c r="G837" i="4"/>
  <c r="F837" i="4"/>
  <c r="G836" i="4"/>
  <c r="F836" i="4"/>
  <c r="G835" i="4"/>
  <c r="F835" i="4"/>
  <c r="G834" i="4"/>
  <c r="F834" i="4"/>
  <c r="G833" i="4"/>
  <c r="F833" i="4"/>
  <c r="G832" i="4"/>
  <c r="F832" i="4"/>
  <c r="G831" i="4"/>
  <c r="F831" i="4"/>
  <c r="G830" i="4"/>
  <c r="F830" i="4"/>
  <c r="G829" i="4"/>
  <c r="F829" i="4"/>
  <c r="G828" i="4"/>
  <c r="F828" i="4"/>
  <c r="G827" i="4"/>
  <c r="F827" i="4"/>
  <c r="G826" i="4"/>
  <c r="F826" i="4"/>
  <c r="G825" i="4"/>
  <c r="F825" i="4"/>
  <c r="G824" i="4"/>
  <c r="F824" i="4"/>
  <c r="G823" i="4"/>
  <c r="F823" i="4"/>
  <c r="G822" i="4"/>
  <c r="F822" i="4"/>
  <c r="G821" i="4"/>
  <c r="F821" i="4"/>
  <c r="G820" i="4"/>
  <c r="F820" i="4"/>
  <c r="G819" i="4"/>
  <c r="F819" i="4"/>
  <c r="G818" i="4"/>
  <c r="F818" i="4"/>
  <c r="G817" i="4"/>
  <c r="F817" i="4"/>
  <c r="G816" i="4"/>
  <c r="F816" i="4"/>
  <c r="G815" i="4"/>
  <c r="F815" i="4"/>
  <c r="G814" i="4"/>
  <c r="F814" i="4"/>
  <c r="G813" i="4"/>
  <c r="F813" i="4"/>
  <c r="G812" i="4"/>
  <c r="F812" i="4"/>
  <c r="G811" i="4"/>
  <c r="F811" i="4"/>
  <c r="G810" i="4"/>
  <c r="F810" i="4"/>
  <c r="G809" i="4"/>
  <c r="F809" i="4"/>
  <c r="G808" i="4"/>
  <c r="F808" i="4"/>
  <c r="G807" i="4"/>
  <c r="F807" i="4"/>
  <c r="G806" i="4"/>
  <c r="F806" i="4"/>
  <c r="G805" i="4"/>
  <c r="F805" i="4"/>
  <c r="G804" i="4"/>
  <c r="F804" i="4"/>
  <c r="G803" i="4"/>
  <c r="F803" i="4"/>
  <c r="G802" i="4"/>
  <c r="F802" i="4"/>
  <c r="G801" i="4"/>
  <c r="F801" i="4"/>
  <c r="G800" i="4"/>
  <c r="F800" i="4"/>
  <c r="G799" i="4"/>
  <c r="F799" i="4"/>
  <c r="G798" i="4"/>
  <c r="F798" i="4"/>
  <c r="G797" i="4"/>
  <c r="F797" i="4"/>
  <c r="G796" i="4"/>
  <c r="F796" i="4"/>
  <c r="G795" i="4"/>
  <c r="F795" i="4"/>
  <c r="G794" i="4"/>
  <c r="F794" i="4"/>
  <c r="G793" i="4"/>
  <c r="F793" i="4"/>
  <c r="G792" i="4"/>
  <c r="F792" i="4"/>
  <c r="G791" i="4"/>
  <c r="F791" i="4"/>
  <c r="G790" i="4"/>
  <c r="F790" i="4"/>
  <c r="G789" i="4"/>
  <c r="F789" i="4"/>
  <c r="G788" i="4"/>
  <c r="F788" i="4"/>
  <c r="G787" i="4"/>
  <c r="F787" i="4"/>
  <c r="G786" i="4"/>
  <c r="F786" i="4"/>
  <c r="G785" i="4"/>
  <c r="F785" i="4"/>
  <c r="G784" i="4"/>
  <c r="F784" i="4"/>
  <c r="G783" i="4"/>
  <c r="F783" i="4"/>
  <c r="G782" i="4"/>
  <c r="F782" i="4"/>
  <c r="G781" i="4"/>
  <c r="F781" i="4"/>
  <c r="G780" i="4"/>
  <c r="F780" i="4"/>
  <c r="G779" i="4"/>
  <c r="F779" i="4"/>
  <c r="G778" i="4"/>
  <c r="F778" i="4"/>
  <c r="G777" i="4"/>
  <c r="F777" i="4"/>
  <c r="G776" i="4"/>
  <c r="F776" i="4"/>
  <c r="G775" i="4"/>
  <c r="F775" i="4"/>
  <c r="G774" i="4"/>
  <c r="F774" i="4"/>
  <c r="G773" i="4"/>
  <c r="F773" i="4"/>
  <c r="G772" i="4"/>
  <c r="F772" i="4"/>
  <c r="G771" i="4"/>
  <c r="F771" i="4"/>
  <c r="G770" i="4"/>
  <c r="F770" i="4"/>
  <c r="G769" i="4"/>
  <c r="F769" i="4"/>
  <c r="G768" i="4"/>
  <c r="F768" i="4"/>
  <c r="G767" i="4"/>
  <c r="F767" i="4"/>
  <c r="G766" i="4"/>
  <c r="F766" i="4"/>
  <c r="G765" i="4"/>
  <c r="F765" i="4"/>
  <c r="G764" i="4"/>
  <c r="F764" i="4"/>
  <c r="G763" i="4"/>
  <c r="F763" i="4"/>
  <c r="G762" i="4"/>
  <c r="F762" i="4"/>
  <c r="G761" i="4"/>
  <c r="F761" i="4"/>
  <c r="G760" i="4"/>
  <c r="F760" i="4"/>
  <c r="G759" i="4"/>
  <c r="F759" i="4"/>
  <c r="G758" i="4"/>
  <c r="F758" i="4"/>
  <c r="G757" i="4"/>
  <c r="F757" i="4"/>
  <c r="G756" i="4"/>
  <c r="F756" i="4"/>
  <c r="G755" i="4"/>
  <c r="F755" i="4"/>
  <c r="G754" i="4"/>
  <c r="F754" i="4"/>
  <c r="G753" i="4"/>
  <c r="F753" i="4"/>
  <c r="G752" i="4"/>
  <c r="F752" i="4"/>
  <c r="G751" i="4"/>
  <c r="F751" i="4"/>
  <c r="G750" i="4"/>
  <c r="F750" i="4"/>
  <c r="G749" i="4"/>
  <c r="F749" i="4"/>
  <c r="G748" i="4"/>
  <c r="F748" i="4"/>
  <c r="G747" i="4"/>
  <c r="F747" i="4"/>
  <c r="G746" i="4"/>
  <c r="F746" i="4"/>
  <c r="G745" i="4"/>
  <c r="F745" i="4"/>
  <c r="G744" i="4"/>
  <c r="F744" i="4"/>
  <c r="G743" i="4"/>
  <c r="F743" i="4"/>
  <c r="G742" i="4"/>
  <c r="F742" i="4"/>
  <c r="G741" i="4"/>
  <c r="F741" i="4"/>
  <c r="G740" i="4"/>
  <c r="F740" i="4"/>
  <c r="G739" i="4"/>
  <c r="F739" i="4"/>
  <c r="G738" i="4"/>
  <c r="F738" i="4"/>
  <c r="G737" i="4"/>
  <c r="F737" i="4"/>
  <c r="G736" i="4"/>
  <c r="F736" i="4"/>
  <c r="G735" i="4"/>
  <c r="F735" i="4"/>
  <c r="G734" i="4"/>
  <c r="F734" i="4"/>
  <c r="G733" i="4"/>
  <c r="F733" i="4"/>
  <c r="G732" i="4"/>
  <c r="F732" i="4"/>
  <c r="G731" i="4"/>
  <c r="F731" i="4"/>
  <c r="G730" i="4"/>
  <c r="F730" i="4"/>
  <c r="G729" i="4"/>
  <c r="F729" i="4"/>
  <c r="G728" i="4"/>
  <c r="F728" i="4"/>
  <c r="G727" i="4"/>
  <c r="F727" i="4"/>
  <c r="G726" i="4"/>
  <c r="F726" i="4"/>
  <c r="G725" i="4"/>
  <c r="F725" i="4"/>
  <c r="G724" i="4"/>
  <c r="F724" i="4"/>
  <c r="G723" i="4"/>
  <c r="F723" i="4"/>
  <c r="G722" i="4"/>
  <c r="F722" i="4"/>
  <c r="G721" i="4"/>
  <c r="F721" i="4"/>
  <c r="G720" i="4"/>
  <c r="F720" i="4"/>
  <c r="G719" i="4"/>
  <c r="F719" i="4"/>
  <c r="G718" i="4"/>
  <c r="F718" i="4"/>
  <c r="G717" i="4"/>
  <c r="F717" i="4"/>
  <c r="G716" i="4"/>
  <c r="F716" i="4"/>
  <c r="G715" i="4"/>
  <c r="F715" i="4"/>
  <c r="G714" i="4"/>
  <c r="F714" i="4"/>
  <c r="G713" i="4"/>
  <c r="F713" i="4"/>
  <c r="G712" i="4"/>
  <c r="F712" i="4"/>
  <c r="G711" i="4"/>
  <c r="F711" i="4"/>
  <c r="G710" i="4"/>
  <c r="F710" i="4"/>
  <c r="G709" i="4"/>
  <c r="F709" i="4"/>
  <c r="G708" i="4"/>
  <c r="F708" i="4"/>
  <c r="G707" i="4"/>
  <c r="F707" i="4"/>
  <c r="G706" i="4"/>
  <c r="F706" i="4"/>
  <c r="G705" i="4"/>
  <c r="F705" i="4"/>
  <c r="G704" i="4"/>
  <c r="F704" i="4"/>
  <c r="G703" i="4"/>
  <c r="F703" i="4"/>
  <c r="G702" i="4"/>
  <c r="F702" i="4"/>
  <c r="G701" i="4"/>
  <c r="F701" i="4"/>
  <c r="G700" i="4"/>
  <c r="F700" i="4"/>
  <c r="G699" i="4"/>
  <c r="F699" i="4"/>
  <c r="G698" i="4"/>
  <c r="F698" i="4"/>
  <c r="G697" i="4"/>
  <c r="F697" i="4"/>
  <c r="G696" i="4"/>
  <c r="F696" i="4"/>
  <c r="G695" i="4"/>
  <c r="F695" i="4"/>
  <c r="G694" i="4"/>
  <c r="F694" i="4"/>
  <c r="G693" i="4"/>
  <c r="F693" i="4"/>
  <c r="G692" i="4"/>
  <c r="F692" i="4"/>
  <c r="G691" i="4"/>
  <c r="F691" i="4"/>
  <c r="G690" i="4"/>
  <c r="F690" i="4"/>
  <c r="G689" i="4"/>
  <c r="F689" i="4"/>
  <c r="G688" i="4"/>
  <c r="F688" i="4"/>
  <c r="G687" i="4"/>
  <c r="F687" i="4"/>
  <c r="G686" i="4"/>
  <c r="F686" i="4"/>
  <c r="G685" i="4"/>
  <c r="F685" i="4"/>
  <c r="G684" i="4"/>
  <c r="F684" i="4"/>
  <c r="G683" i="4"/>
  <c r="F683" i="4"/>
  <c r="G682" i="4"/>
  <c r="F682" i="4"/>
  <c r="G681" i="4"/>
  <c r="F681" i="4"/>
  <c r="G680" i="4"/>
  <c r="F680" i="4"/>
  <c r="G679" i="4"/>
  <c r="F679" i="4"/>
  <c r="G678" i="4"/>
  <c r="F678" i="4"/>
  <c r="G677" i="4"/>
  <c r="F677" i="4"/>
  <c r="G676" i="4"/>
  <c r="F676" i="4"/>
  <c r="G675" i="4"/>
  <c r="F675" i="4"/>
  <c r="G674" i="4"/>
  <c r="F674" i="4"/>
  <c r="G673" i="4"/>
  <c r="F673" i="4"/>
  <c r="G672" i="4"/>
  <c r="F672" i="4"/>
  <c r="G671" i="4"/>
  <c r="F671" i="4"/>
  <c r="G670" i="4"/>
  <c r="F670" i="4"/>
  <c r="G669" i="4"/>
  <c r="F669" i="4"/>
  <c r="G668" i="4"/>
  <c r="F668" i="4"/>
  <c r="G667" i="4"/>
  <c r="F667" i="4"/>
  <c r="G666" i="4"/>
  <c r="F666" i="4"/>
  <c r="G665" i="4"/>
  <c r="F665" i="4"/>
  <c r="G664" i="4"/>
  <c r="F664" i="4"/>
  <c r="G663" i="4"/>
  <c r="F663" i="4"/>
  <c r="G662" i="4"/>
  <c r="F662" i="4"/>
  <c r="G661" i="4"/>
  <c r="F661" i="4"/>
  <c r="G660" i="4"/>
  <c r="F660" i="4"/>
  <c r="G659" i="4"/>
  <c r="F659" i="4"/>
  <c r="G658" i="4"/>
  <c r="F658" i="4"/>
  <c r="G657" i="4"/>
  <c r="F657" i="4"/>
  <c r="G656" i="4"/>
  <c r="F656" i="4"/>
  <c r="G655" i="4"/>
  <c r="F655" i="4"/>
  <c r="G654" i="4"/>
  <c r="F654" i="4"/>
  <c r="G653" i="4"/>
  <c r="F653" i="4"/>
  <c r="G652" i="4"/>
  <c r="F652" i="4"/>
  <c r="G651" i="4"/>
  <c r="F651" i="4"/>
  <c r="G650" i="4"/>
  <c r="F650" i="4"/>
  <c r="G649" i="4"/>
  <c r="F649" i="4"/>
  <c r="G648" i="4"/>
  <c r="F648" i="4"/>
  <c r="G647" i="4"/>
  <c r="F647" i="4"/>
  <c r="G646" i="4"/>
  <c r="F646" i="4"/>
  <c r="G645" i="4"/>
  <c r="F645" i="4"/>
  <c r="G644" i="4"/>
  <c r="F644" i="4"/>
  <c r="G643" i="4"/>
  <c r="F643" i="4"/>
  <c r="G642" i="4"/>
  <c r="F642" i="4"/>
  <c r="G641" i="4"/>
  <c r="F641" i="4"/>
  <c r="G640" i="4"/>
  <c r="F640" i="4"/>
  <c r="G639" i="4"/>
  <c r="F639" i="4"/>
  <c r="G638" i="4"/>
  <c r="F638" i="4"/>
  <c r="G637" i="4"/>
  <c r="F637" i="4"/>
  <c r="G636" i="4"/>
  <c r="F636" i="4"/>
  <c r="G635" i="4"/>
  <c r="F635" i="4"/>
  <c r="G634" i="4"/>
  <c r="F634" i="4"/>
  <c r="G633" i="4"/>
  <c r="F633" i="4"/>
  <c r="G632" i="4"/>
  <c r="F632" i="4"/>
  <c r="G631" i="4"/>
  <c r="F631" i="4"/>
  <c r="G630" i="4"/>
  <c r="F630" i="4"/>
  <c r="G629" i="4"/>
  <c r="F629" i="4"/>
  <c r="G628" i="4"/>
  <c r="F628" i="4"/>
  <c r="G627" i="4"/>
  <c r="F627" i="4"/>
  <c r="G626" i="4"/>
  <c r="F626" i="4"/>
  <c r="G625" i="4"/>
  <c r="F625" i="4"/>
  <c r="G624" i="4"/>
  <c r="F624" i="4"/>
  <c r="G623" i="4"/>
  <c r="F623" i="4"/>
  <c r="G622" i="4"/>
  <c r="F622" i="4"/>
  <c r="G621" i="4"/>
  <c r="F621" i="4"/>
  <c r="G620" i="4"/>
  <c r="F620" i="4"/>
  <c r="G619" i="4"/>
  <c r="F619" i="4"/>
  <c r="G618" i="4"/>
  <c r="F618" i="4"/>
  <c r="G617" i="4"/>
  <c r="F617" i="4"/>
  <c r="G616" i="4"/>
  <c r="F616" i="4"/>
  <c r="G615" i="4"/>
  <c r="F615" i="4"/>
  <c r="G614" i="4"/>
  <c r="F614" i="4"/>
  <c r="G613" i="4"/>
  <c r="F613" i="4"/>
  <c r="G612" i="4"/>
  <c r="F612" i="4"/>
  <c r="G611" i="4"/>
  <c r="F611" i="4"/>
  <c r="G610" i="4"/>
  <c r="F610" i="4"/>
  <c r="G609" i="4"/>
  <c r="F609" i="4"/>
  <c r="G608" i="4"/>
  <c r="F608" i="4"/>
  <c r="G607" i="4"/>
  <c r="F607" i="4"/>
  <c r="G606" i="4"/>
  <c r="F606" i="4"/>
  <c r="G605" i="4"/>
  <c r="F605" i="4"/>
  <c r="G604" i="4"/>
  <c r="F604" i="4"/>
  <c r="G603" i="4"/>
  <c r="F603" i="4"/>
  <c r="G602" i="4"/>
  <c r="F602" i="4"/>
  <c r="G601" i="4"/>
  <c r="F601" i="4"/>
  <c r="G600" i="4"/>
  <c r="F600" i="4"/>
  <c r="G599" i="4"/>
  <c r="F599" i="4"/>
  <c r="G598" i="4"/>
  <c r="F598" i="4"/>
  <c r="G597" i="4"/>
  <c r="F597" i="4"/>
  <c r="G596" i="4"/>
  <c r="F596" i="4"/>
  <c r="G595" i="4"/>
  <c r="F595" i="4"/>
  <c r="G594" i="4"/>
  <c r="F594" i="4"/>
  <c r="G593" i="4"/>
  <c r="F593" i="4"/>
  <c r="G592" i="4"/>
  <c r="F592" i="4"/>
  <c r="G591" i="4"/>
  <c r="F591" i="4"/>
  <c r="G590" i="4"/>
  <c r="F590" i="4"/>
  <c r="G589" i="4"/>
  <c r="F589" i="4"/>
  <c r="G588" i="4"/>
  <c r="F588" i="4"/>
  <c r="G587" i="4"/>
  <c r="F587" i="4"/>
  <c r="G586" i="4"/>
  <c r="F586" i="4"/>
  <c r="G585" i="4"/>
  <c r="F585" i="4"/>
  <c r="G584" i="4"/>
  <c r="F584" i="4"/>
  <c r="G583" i="4"/>
  <c r="F583" i="4"/>
  <c r="G582" i="4"/>
  <c r="F582" i="4"/>
  <c r="G581" i="4"/>
  <c r="F581" i="4"/>
  <c r="G580" i="4"/>
  <c r="F580" i="4"/>
  <c r="G579" i="4"/>
  <c r="F579" i="4"/>
  <c r="G578" i="4"/>
  <c r="F578" i="4"/>
  <c r="G577" i="4"/>
  <c r="F577" i="4"/>
  <c r="G576" i="4"/>
  <c r="F576" i="4"/>
  <c r="G575" i="4"/>
  <c r="F575" i="4"/>
  <c r="G574" i="4"/>
  <c r="F574" i="4"/>
  <c r="G573" i="4"/>
  <c r="F573" i="4"/>
  <c r="G572" i="4"/>
  <c r="F572" i="4"/>
  <c r="G571" i="4"/>
  <c r="F571" i="4"/>
  <c r="G570" i="4"/>
  <c r="F570" i="4"/>
  <c r="G569" i="4"/>
  <c r="F569" i="4"/>
  <c r="G568" i="4"/>
  <c r="F568" i="4"/>
  <c r="G567" i="4"/>
  <c r="F567" i="4"/>
  <c r="G566" i="4"/>
  <c r="F566" i="4"/>
  <c r="G565" i="4"/>
  <c r="F565" i="4"/>
  <c r="G564" i="4"/>
  <c r="F564" i="4"/>
  <c r="G563" i="4"/>
  <c r="F563" i="4"/>
  <c r="G562" i="4"/>
  <c r="F562" i="4"/>
  <c r="G561" i="4"/>
  <c r="F561" i="4"/>
  <c r="G560" i="4"/>
  <c r="F560" i="4"/>
  <c r="G559" i="4"/>
  <c r="F559" i="4"/>
  <c r="G558" i="4"/>
  <c r="F558" i="4"/>
  <c r="G557" i="4"/>
  <c r="F557" i="4"/>
  <c r="G556" i="4"/>
  <c r="F556" i="4"/>
  <c r="G555" i="4"/>
  <c r="F555" i="4"/>
  <c r="G554" i="4"/>
  <c r="F554" i="4"/>
  <c r="G553" i="4"/>
  <c r="F553" i="4"/>
  <c r="G552" i="4"/>
  <c r="F552" i="4"/>
  <c r="G551" i="4"/>
  <c r="F551" i="4"/>
  <c r="G550" i="4"/>
  <c r="F550" i="4"/>
  <c r="G549" i="4"/>
  <c r="F549" i="4"/>
  <c r="G548" i="4"/>
  <c r="F548" i="4"/>
  <c r="G547" i="4"/>
  <c r="F547" i="4"/>
  <c r="G546" i="4"/>
  <c r="F546" i="4"/>
  <c r="G545" i="4"/>
  <c r="F545" i="4"/>
  <c r="G544" i="4"/>
  <c r="F544" i="4"/>
  <c r="G543" i="4"/>
  <c r="F543" i="4"/>
  <c r="G542" i="4"/>
  <c r="F542" i="4"/>
  <c r="G541" i="4"/>
  <c r="F541" i="4"/>
  <c r="G540" i="4"/>
  <c r="F540" i="4"/>
  <c r="G539" i="4"/>
  <c r="F539" i="4"/>
  <c r="G538" i="4"/>
  <c r="F538" i="4"/>
  <c r="G537" i="4"/>
  <c r="F537" i="4"/>
  <c r="G536" i="4"/>
  <c r="F536" i="4"/>
  <c r="G535" i="4"/>
  <c r="F535" i="4"/>
  <c r="G534" i="4"/>
  <c r="F534" i="4"/>
  <c r="G533" i="4"/>
  <c r="F533" i="4"/>
  <c r="G532" i="4"/>
  <c r="F532" i="4"/>
  <c r="G531" i="4"/>
  <c r="F531" i="4"/>
  <c r="G530" i="4"/>
  <c r="F530" i="4"/>
  <c r="G529" i="4"/>
  <c r="F529" i="4"/>
  <c r="G528" i="4"/>
  <c r="F528" i="4"/>
  <c r="G527" i="4"/>
  <c r="F527" i="4"/>
  <c r="G526" i="4"/>
  <c r="F526" i="4"/>
  <c r="G525" i="4"/>
  <c r="F525" i="4"/>
  <c r="G524" i="4"/>
  <c r="F524" i="4"/>
  <c r="G523" i="4"/>
  <c r="F523" i="4"/>
  <c r="G522" i="4"/>
  <c r="F522" i="4"/>
  <c r="G521" i="4"/>
  <c r="F521" i="4"/>
  <c r="G520" i="4"/>
  <c r="F520" i="4"/>
  <c r="G519" i="4"/>
  <c r="F519" i="4"/>
  <c r="G518" i="4"/>
  <c r="F518" i="4"/>
  <c r="G517" i="4"/>
  <c r="F517" i="4"/>
  <c r="G516" i="4"/>
  <c r="F516" i="4"/>
  <c r="G515" i="4"/>
  <c r="F515" i="4"/>
  <c r="G514" i="4"/>
  <c r="F514" i="4"/>
  <c r="G513" i="4"/>
  <c r="F513" i="4"/>
  <c r="G512" i="4"/>
  <c r="F512" i="4"/>
  <c r="G511" i="4"/>
  <c r="F511" i="4"/>
  <c r="G510" i="4"/>
  <c r="F510" i="4"/>
  <c r="G509" i="4"/>
  <c r="F509" i="4"/>
  <c r="G508" i="4"/>
  <c r="F508" i="4"/>
  <c r="G507" i="4"/>
  <c r="F507" i="4"/>
  <c r="G506" i="4"/>
  <c r="F506" i="4"/>
  <c r="G505" i="4"/>
  <c r="F505" i="4"/>
  <c r="G504" i="4"/>
  <c r="F504" i="4"/>
  <c r="G503" i="4"/>
  <c r="F503" i="4"/>
  <c r="G502" i="4"/>
  <c r="F502" i="4"/>
  <c r="G501" i="4"/>
  <c r="F501" i="4"/>
  <c r="G500" i="4"/>
  <c r="F500" i="4"/>
  <c r="G499" i="4"/>
  <c r="F499" i="4"/>
  <c r="G498" i="4"/>
  <c r="F498" i="4"/>
  <c r="G497" i="4"/>
  <c r="F497" i="4"/>
  <c r="G496" i="4"/>
  <c r="F496" i="4"/>
  <c r="G495" i="4"/>
  <c r="F495" i="4"/>
  <c r="G494" i="4"/>
  <c r="F494" i="4"/>
  <c r="G493" i="4"/>
  <c r="F493" i="4"/>
  <c r="G492" i="4"/>
  <c r="F492" i="4"/>
  <c r="G491" i="4"/>
  <c r="F491" i="4"/>
  <c r="G490" i="4"/>
  <c r="F490" i="4"/>
  <c r="G489" i="4"/>
  <c r="F489" i="4"/>
  <c r="G488" i="4"/>
  <c r="F488" i="4"/>
  <c r="G487" i="4"/>
  <c r="F487" i="4"/>
  <c r="G486" i="4"/>
  <c r="F486" i="4"/>
  <c r="G485" i="4"/>
  <c r="F485" i="4"/>
  <c r="G484" i="4"/>
  <c r="F484" i="4"/>
  <c r="G483" i="4"/>
  <c r="F483" i="4"/>
  <c r="G482" i="4"/>
  <c r="F482" i="4"/>
  <c r="G481" i="4"/>
  <c r="F481" i="4"/>
  <c r="G480" i="4"/>
  <c r="F480" i="4"/>
  <c r="G479" i="4"/>
  <c r="F479" i="4"/>
  <c r="G478" i="4"/>
  <c r="F478" i="4"/>
  <c r="G477" i="4"/>
  <c r="F477" i="4"/>
  <c r="G476" i="4"/>
  <c r="F476" i="4"/>
  <c r="G475" i="4"/>
  <c r="F475" i="4"/>
  <c r="G474" i="4"/>
  <c r="F474" i="4"/>
  <c r="G473" i="4"/>
  <c r="F473" i="4"/>
  <c r="G472" i="4"/>
  <c r="F472" i="4"/>
  <c r="G471" i="4"/>
  <c r="F471" i="4"/>
  <c r="G470" i="4"/>
  <c r="F470" i="4"/>
  <c r="G469" i="4"/>
  <c r="F469" i="4"/>
  <c r="G468" i="4"/>
  <c r="F468" i="4"/>
  <c r="G467" i="4"/>
  <c r="F467" i="4"/>
  <c r="G466" i="4"/>
  <c r="F466" i="4"/>
  <c r="G465" i="4"/>
  <c r="F465" i="4"/>
  <c r="G464" i="4"/>
  <c r="F464" i="4"/>
  <c r="G463" i="4"/>
  <c r="F463" i="4"/>
  <c r="G462" i="4"/>
  <c r="F462" i="4"/>
  <c r="G461" i="4"/>
  <c r="F461" i="4"/>
  <c r="G460" i="4"/>
  <c r="F460" i="4"/>
  <c r="G459" i="4"/>
  <c r="F459" i="4"/>
  <c r="G458" i="4"/>
  <c r="F458" i="4"/>
  <c r="G457" i="4"/>
  <c r="F457" i="4"/>
  <c r="G456" i="4"/>
  <c r="F456" i="4"/>
  <c r="G455" i="4"/>
  <c r="F455" i="4"/>
  <c r="G454" i="4"/>
  <c r="F454" i="4"/>
  <c r="G453" i="4"/>
  <c r="F453" i="4"/>
  <c r="G452" i="4"/>
  <c r="F452" i="4"/>
  <c r="G451" i="4"/>
  <c r="F451" i="4"/>
  <c r="G450" i="4"/>
  <c r="F450" i="4"/>
  <c r="G449" i="4"/>
  <c r="F449" i="4"/>
  <c r="G448" i="4"/>
  <c r="F448" i="4"/>
  <c r="G447" i="4"/>
  <c r="F447" i="4"/>
  <c r="G446" i="4"/>
  <c r="F446" i="4"/>
  <c r="G445" i="4"/>
  <c r="F445" i="4"/>
  <c r="G444" i="4"/>
  <c r="F444" i="4"/>
  <c r="G443" i="4"/>
  <c r="F443" i="4"/>
  <c r="G442" i="4"/>
  <c r="F442" i="4"/>
  <c r="G441" i="4"/>
  <c r="F441" i="4"/>
  <c r="G440" i="4"/>
  <c r="F440" i="4"/>
  <c r="G439" i="4"/>
  <c r="F439" i="4"/>
  <c r="G438" i="4"/>
  <c r="F438" i="4"/>
  <c r="G437" i="4"/>
  <c r="F437" i="4"/>
  <c r="G436" i="4"/>
  <c r="F436" i="4"/>
  <c r="G435" i="4"/>
  <c r="F435" i="4"/>
  <c r="G434" i="4"/>
  <c r="F434" i="4"/>
  <c r="G433" i="4"/>
  <c r="F433" i="4"/>
  <c r="G432" i="4"/>
  <c r="F432" i="4"/>
  <c r="G431" i="4"/>
  <c r="F431" i="4"/>
  <c r="G430" i="4"/>
  <c r="F430" i="4"/>
  <c r="G429" i="4"/>
  <c r="F429" i="4"/>
  <c r="G428" i="4"/>
  <c r="F428" i="4"/>
  <c r="G427" i="4"/>
  <c r="F427" i="4"/>
  <c r="G426" i="4"/>
  <c r="F426" i="4"/>
  <c r="G425" i="4"/>
  <c r="F425" i="4"/>
  <c r="G424" i="4"/>
  <c r="F424" i="4"/>
  <c r="G423" i="4"/>
  <c r="F423" i="4"/>
  <c r="G422" i="4"/>
  <c r="F422" i="4"/>
  <c r="G421" i="4"/>
  <c r="F421" i="4"/>
  <c r="G420" i="4"/>
  <c r="F420" i="4"/>
  <c r="G419" i="4"/>
  <c r="F419" i="4"/>
  <c r="G418" i="4"/>
  <c r="F418" i="4"/>
  <c r="G417" i="4"/>
  <c r="F417" i="4"/>
  <c r="G416" i="4"/>
  <c r="F416" i="4"/>
  <c r="G415" i="4"/>
  <c r="F415" i="4"/>
  <c r="G414" i="4"/>
  <c r="F414" i="4"/>
  <c r="G413" i="4"/>
  <c r="F413" i="4"/>
  <c r="G412" i="4"/>
  <c r="F412" i="4"/>
  <c r="G411" i="4"/>
  <c r="F411" i="4"/>
  <c r="G410" i="4"/>
  <c r="F410" i="4"/>
  <c r="G409" i="4"/>
  <c r="F409" i="4"/>
  <c r="G408" i="4"/>
  <c r="F408" i="4"/>
  <c r="G407" i="4"/>
  <c r="F407" i="4"/>
  <c r="G406" i="4"/>
  <c r="F406" i="4"/>
  <c r="G405" i="4"/>
  <c r="F405" i="4"/>
  <c r="G404" i="4"/>
  <c r="F404" i="4"/>
  <c r="G403" i="4"/>
  <c r="F403" i="4"/>
  <c r="G402" i="4"/>
  <c r="F402" i="4"/>
  <c r="G401" i="4"/>
  <c r="F401" i="4"/>
  <c r="G400" i="4"/>
  <c r="F400" i="4"/>
  <c r="G399" i="4"/>
  <c r="F399" i="4"/>
  <c r="G398" i="4"/>
  <c r="F398" i="4"/>
  <c r="G397" i="4"/>
  <c r="F397" i="4"/>
  <c r="G396" i="4"/>
  <c r="F396" i="4"/>
  <c r="G395" i="4"/>
  <c r="F395" i="4"/>
  <c r="G394" i="4"/>
  <c r="F394" i="4"/>
  <c r="G393" i="4"/>
  <c r="F393" i="4"/>
  <c r="G392" i="4"/>
  <c r="F392" i="4"/>
  <c r="G391" i="4"/>
  <c r="F391" i="4"/>
  <c r="G390" i="4"/>
  <c r="F390" i="4"/>
  <c r="G389" i="4"/>
  <c r="F389" i="4"/>
  <c r="G388" i="4"/>
  <c r="F388" i="4"/>
  <c r="G387" i="4"/>
  <c r="F387" i="4"/>
  <c r="G386" i="4"/>
  <c r="F386" i="4"/>
  <c r="G385" i="4"/>
  <c r="F385" i="4"/>
  <c r="G384" i="4"/>
  <c r="F384" i="4"/>
  <c r="G383" i="4"/>
  <c r="F383" i="4"/>
  <c r="G382" i="4"/>
  <c r="F382" i="4"/>
  <c r="G381" i="4"/>
  <c r="F381" i="4"/>
  <c r="G380" i="4"/>
  <c r="F380" i="4"/>
  <c r="G379" i="4"/>
  <c r="F379" i="4"/>
  <c r="G378" i="4"/>
  <c r="F378" i="4"/>
  <c r="G377" i="4"/>
  <c r="F377" i="4"/>
  <c r="G376" i="4"/>
  <c r="F376" i="4"/>
  <c r="G375" i="4"/>
  <c r="F375" i="4"/>
  <c r="G374" i="4"/>
  <c r="F374" i="4"/>
  <c r="G373" i="4"/>
  <c r="F373" i="4"/>
  <c r="G372" i="4"/>
  <c r="F372" i="4"/>
  <c r="G371" i="4"/>
  <c r="F371" i="4"/>
  <c r="G370" i="4"/>
  <c r="F370" i="4"/>
  <c r="G369" i="4"/>
  <c r="F369" i="4"/>
  <c r="G368" i="4"/>
  <c r="F368" i="4"/>
  <c r="G367" i="4"/>
  <c r="F367" i="4"/>
  <c r="G366" i="4"/>
  <c r="F366" i="4"/>
  <c r="G365" i="4"/>
  <c r="F365" i="4"/>
  <c r="G364" i="4"/>
  <c r="F364" i="4"/>
  <c r="G363" i="4"/>
  <c r="F363" i="4"/>
  <c r="G362" i="4"/>
  <c r="F362" i="4"/>
  <c r="G361" i="4"/>
  <c r="F361" i="4"/>
  <c r="G360" i="4"/>
  <c r="F360" i="4"/>
  <c r="G359" i="4"/>
  <c r="F359" i="4"/>
  <c r="G358" i="4"/>
  <c r="F358" i="4"/>
  <c r="G357" i="4"/>
  <c r="F357" i="4"/>
  <c r="G356" i="4"/>
  <c r="F356" i="4"/>
  <c r="G355" i="4"/>
  <c r="F355" i="4"/>
  <c r="G354" i="4"/>
  <c r="F354" i="4"/>
  <c r="G353" i="4"/>
  <c r="F353" i="4"/>
  <c r="G352" i="4"/>
  <c r="F352" i="4"/>
  <c r="G351" i="4"/>
  <c r="F351" i="4"/>
  <c r="G350" i="4"/>
  <c r="F350" i="4"/>
  <c r="G349" i="4"/>
  <c r="F349" i="4"/>
  <c r="G348" i="4"/>
  <c r="F348" i="4"/>
  <c r="G347" i="4"/>
  <c r="F347" i="4"/>
  <c r="G346" i="4"/>
  <c r="F346" i="4"/>
  <c r="G345" i="4"/>
  <c r="F345" i="4"/>
  <c r="G344" i="4"/>
  <c r="F344" i="4"/>
  <c r="G343" i="4"/>
  <c r="F343" i="4"/>
  <c r="G342" i="4"/>
  <c r="F342" i="4"/>
  <c r="G341" i="4"/>
  <c r="F341" i="4"/>
  <c r="G340" i="4"/>
  <c r="F340" i="4"/>
  <c r="G339" i="4"/>
  <c r="F339" i="4"/>
  <c r="G338" i="4"/>
  <c r="F338" i="4"/>
  <c r="G337" i="4"/>
  <c r="F337" i="4"/>
  <c r="G336" i="4"/>
  <c r="F336" i="4"/>
  <c r="G335" i="4"/>
  <c r="F335" i="4"/>
  <c r="G334" i="4"/>
  <c r="F334" i="4"/>
  <c r="G333" i="4"/>
  <c r="F333" i="4"/>
  <c r="G332" i="4"/>
  <c r="F332" i="4"/>
  <c r="G331" i="4"/>
  <c r="F331" i="4"/>
  <c r="G330" i="4"/>
  <c r="F330" i="4"/>
  <c r="G329" i="4"/>
  <c r="F329" i="4"/>
  <c r="G328" i="4"/>
  <c r="F328" i="4"/>
  <c r="G327" i="4"/>
  <c r="F327" i="4"/>
  <c r="G326" i="4"/>
  <c r="F326" i="4"/>
  <c r="G325" i="4"/>
  <c r="F325" i="4"/>
  <c r="G324" i="4"/>
  <c r="F324" i="4"/>
  <c r="G323" i="4"/>
  <c r="F323" i="4"/>
  <c r="G322" i="4"/>
  <c r="F322" i="4"/>
  <c r="G321" i="4"/>
  <c r="F321" i="4"/>
  <c r="G320" i="4"/>
  <c r="F320" i="4"/>
  <c r="G319" i="4"/>
  <c r="F319" i="4"/>
  <c r="G318" i="4"/>
  <c r="F318" i="4"/>
  <c r="G317" i="4"/>
  <c r="F317" i="4"/>
  <c r="G316" i="4"/>
  <c r="F316" i="4"/>
  <c r="G315" i="4"/>
  <c r="F315" i="4"/>
  <c r="G314" i="4"/>
  <c r="F314" i="4"/>
  <c r="G313" i="4"/>
  <c r="F313" i="4"/>
  <c r="G312" i="4"/>
  <c r="F312" i="4"/>
  <c r="G311" i="4"/>
  <c r="F311" i="4"/>
  <c r="G310" i="4"/>
  <c r="F310" i="4"/>
  <c r="G309" i="4"/>
  <c r="F309" i="4"/>
  <c r="G308" i="4"/>
  <c r="F308" i="4"/>
  <c r="G307" i="4"/>
  <c r="F307" i="4"/>
  <c r="G306" i="4"/>
  <c r="F306" i="4"/>
  <c r="G305" i="4"/>
  <c r="F305" i="4"/>
  <c r="G304" i="4"/>
  <c r="F304" i="4"/>
  <c r="G303" i="4"/>
  <c r="F303" i="4"/>
  <c r="G302" i="4"/>
  <c r="F302" i="4"/>
  <c r="G301" i="4"/>
  <c r="F301" i="4"/>
  <c r="G300" i="4"/>
  <c r="F300" i="4"/>
  <c r="G299" i="4"/>
  <c r="F299" i="4"/>
  <c r="G298" i="4"/>
  <c r="F298" i="4"/>
  <c r="G297" i="4"/>
  <c r="F297" i="4"/>
  <c r="G296" i="4"/>
  <c r="F296" i="4"/>
  <c r="G295" i="4"/>
  <c r="F295" i="4"/>
  <c r="G294" i="4"/>
  <c r="F294" i="4"/>
  <c r="G293" i="4"/>
  <c r="F293" i="4"/>
  <c r="G292" i="4"/>
  <c r="F292" i="4"/>
  <c r="G291" i="4"/>
  <c r="F291" i="4"/>
  <c r="G290" i="4"/>
  <c r="F290" i="4"/>
  <c r="G289" i="4"/>
  <c r="F289" i="4"/>
  <c r="G288" i="4"/>
  <c r="F288" i="4"/>
  <c r="G287" i="4"/>
  <c r="F287" i="4"/>
  <c r="G286" i="4"/>
  <c r="F286" i="4"/>
  <c r="G285" i="4"/>
  <c r="F285" i="4"/>
  <c r="G284" i="4"/>
  <c r="F284" i="4"/>
  <c r="G283" i="4"/>
  <c r="F283" i="4"/>
  <c r="G282" i="4"/>
  <c r="F282" i="4"/>
  <c r="G281" i="4"/>
  <c r="F281" i="4"/>
  <c r="G280" i="4"/>
  <c r="F280" i="4"/>
  <c r="G279" i="4"/>
  <c r="F279" i="4"/>
  <c r="G278" i="4"/>
  <c r="F278" i="4"/>
  <c r="G277" i="4"/>
  <c r="F277" i="4"/>
  <c r="G276" i="4"/>
  <c r="F276" i="4"/>
  <c r="G275" i="4"/>
  <c r="F275" i="4"/>
  <c r="G274" i="4"/>
  <c r="F274" i="4"/>
  <c r="G273" i="4"/>
  <c r="F273" i="4"/>
  <c r="G272" i="4"/>
  <c r="F272" i="4"/>
  <c r="G271" i="4"/>
  <c r="F271" i="4"/>
  <c r="G270" i="4"/>
  <c r="F270" i="4"/>
  <c r="G269" i="4"/>
  <c r="F269" i="4"/>
  <c r="G268" i="4"/>
  <c r="F268" i="4"/>
  <c r="G267" i="4"/>
  <c r="F267" i="4"/>
  <c r="G266" i="4"/>
  <c r="F266" i="4"/>
  <c r="G265" i="4"/>
  <c r="F265" i="4"/>
  <c r="G264" i="4"/>
  <c r="F264" i="4"/>
  <c r="G263" i="4"/>
  <c r="F263" i="4"/>
  <c r="G262" i="4"/>
  <c r="F262" i="4"/>
  <c r="G261" i="4"/>
  <c r="F261" i="4"/>
  <c r="G260" i="4"/>
  <c r="F260" i="4"/>
  <c r="G259" i="4"/>
  <c r="F259" i="4"/>
  <c r="G258" i="4"/>
  <c r="F258" i="4"/>
  <c r="G257" i="4"/>
  <c r="F257" i="4"/>
  <c r="G256" i="4"/>
  <c r="F256" i="4"/>
  <c r="G255" i="4"/>
  <c r="F255" i="4"/>
  <c r="G254" i="4"/>
  <c r="F254" i="4"/>
  <c r="G253" i="4"/>
  <c r="F253" i="4"/>
  <c r="G252" i="4"/>
  <c r="F252" i="4"/>
  <c r="G251" i="4"/>
  <c r="F251" i="4"/>
  <c r="G250" i="4"/>
  <c r="F250" i="4"/>
  <c r="G249" i="4"/>
  <c r="F249" i="4"/>
  <c r="G248" i="4"/>
  <c r="F248" i="4"/>
  <c r="G247" i="4"/>
  <c r="F247" i="4"/>
  <c r="G246" i="4"/>
  <c r="F246" i="4"/>
  <c r="G245" i="4"/>
  <c r="F245" i="4"/>
  <c r="G244" i="4"/>
  <c r="F244" i="4"/>
  <c r="G243" i="4"/>
  <c r="F243" i="4"/>
  <c r="G242" i="4"/>
  <c r="F242" i="4"/>
  <c r="G241" i="4"/>
  <c r="F241" i="4"/>
  <c r="G240" i="4"/>
  <c r="F240" i="4"/>
  <c r="G239" i="4"/>
  <c r="F239" i="4"/>
  <c r="G238" i="4"/>
  <c r="F238" i="4"/>
  <c r="G237" i="4"/>
  <c r="F237" i="4"/>
  <c r="G236" i="4"/>
  <c r="F236" i="4"/>
  <c r="G235" i="4"/>
  <c r="F235" i="4"/>
  <c r="G234" i="4"/>
  <c r="F234" i="4"/>
  <c r="G233" i="4"/>
  <c r="F233" i="4"/>
  <c r="G232" i="4"/>
  <c r="F232" i="4"/>
  <c r="G231" i="4"/>
  <c r="F231" i="4"/>
  <c r="G230" i="4"/>
  <c r="F230" i="4"/>
  <c r="G229" i="4"/>
  <c r="F229" i="4"/>
  <c r="G228" i="4"/>
  <c r="F228" i="4"/>
  <c r="G227" i="4"/>
  <c r="F227" i="4"/>
  <c r="G226" i="4"/>
  <c r="F226" i="4"/>
  <c r="G225" i="4"/>
  <c r="F225" i="4"/>
  <c r="G224" i="4"/>
  <c r="F224" i="4"/>
  <c r="G223" i="4"/>
  <c r="F223" i="4"/>
  <c r="G222" i="4"/>
  <c r="F222" i="4"/>
  <c r="G221" i="4"/>
  <c r="F221" i="4"/>
  <c r="G220" i="4"/>
  <c r="F220" i="4"/>
  <c r="G219" i="4"/>
  <c r="F219" i="4"/>
  <c r="G218" i="4"/>
  <c r="F218" i="4"/>
  <c r="G217" i="4"/>
  <c r="F217" i="4"/>
  <c r="G216" i="4"/>
  <c r="F216" i="4"/>
  <c r="G215" i="4"/>
  <c r="F215" i="4"/>
  <c r="G214" i="4"/>
  <c r="F214" i="4"/>
  <c r="G213" i="4"/>
  <c r="F213" i="4"/>
  <c r="G212" i="4"/>
  <c r="F212" i="4"/>
  <c r="G211" i="4"/>
  <c r="F211" i="4"/>
  <c r="G210" i="4"/>
  <c r="F210" i="4"/>
  <c r="G209" i="4"/>
  <c r="F209" i="4"/>
  <c r="G208" i="4"/>
  <c r="F208" i="4"/>
  <c r="G207" i="4"/>
  <c r="F207" i="4"/>
  <c r="G206" i="4"/>
  <c r="F206" i="4"/>
  <c r="G205" i="4"/>
  <c r="F205" i="4"/>
  <c r="G204" i="4"/>
  <c r="F204" i="4"/>
  <c r="G203" i="4"/>
  <c r="F203" i="4"/>
  <c r="G202" i="4"/>
  <c r="F202" i="4"/>
  <c r="G201" i="4"/>
  <c r="F201" i="4"/>
  <c r="G200" i="4"/>
  <c r="F200" i="4"/>
  <c r="G199" i="4"/>
  <c r="F199" i="4"/>
  <c r="G198" i="4"/>
  <c r="F198" i="4"/>
  <c r="G197" i="4"/>
  <c r="F197" i="4"/>
  <c r="G196" i="4"/>
  <c r="F196" i="4"/>
  <c r="G195" i="4"/>
  <c r="F195" i="4"/>
  <c r="G194" i="4"/>
  <c r="F194" i="4"/>
  <c r="G193" i="4"/>
  <c r="F193" i="4"/>
  <c r="G192" i="4"/>
  <c r="F192" i="4"/>
  <c r="G191" i="4"/>
  <c r="F191" i="4"/>
  <c r="G190" i="4"/>
  <c r="F190" i="4"/>
  <c r="G189" i="4"/>
  <c r="F189" i="4"/>
  <c r="G188" i="4"/>
  <c r="F188" i="4"/>
  <c r="G187" i="4"/>
  <c r="F187" i="4"/>
  <c r="G186" i="4"/>
  <c r="F186" i="4"/>
  <c r="G185" i="4"/>
  <c r="F185" i="4"/>
  <c r="G184" i="4"/>
  <c r="F184" i="4"/>
  <c r="G183" i="4"/>
  <c r="F183" i="4"/>
  <c r="G182" i="4"/>
  <c r="F182" i="4"/>
  <c r="G181" i="4"/>
  <c r="F181" i="4"/>
  <c r="G180" i="4"/>
  <c r="F180" i="4"/>
  <c r="G179" i="4"/>
  <c r="F179" i="4"/>
  <c r="G178" i="4"/>
  <c r="F178" i="4"/>
  <c r="G177" i="4"/>
  <c r="F177" i="4"/>
  <c r="G176" i="4"/>
  <c r="F176" i="4"/>
  <c r="G175" i="4"/>
  <c r="F175" i="4"/>
  <c r="G174" i="4"/>
  <c r="F174" i="4"/>
  <c r="G173" i="4"/>
  <c r="F173" i="4"/>
  <c r="G172" i="4"/>
  <c r="F172" i="4"/>
  <c r="G171" i="4"/>
  <c r="F171" i="4"/>
  <c r="G170" i="4"/>
  <c r="F170" i="4"/>
  <c r="G169" i="4"/>
  <c r="F169" i="4"/>
  <c r="G168" i="4"/>
  <c r="F168" i="4"/>
  <c r="G167" i="4"/>
  <c r="F167" i="4"/>
  <c r="G166" i="4"/>
  <c r="F166" i="4"/>
  <c r="G165" i="4"/>
  <c r="F165" i="4"/>
  <c r="G164" i="4"/>
  <c r="F164" i="4"/>
  <c r="G163" i="4"/>
  <c r="F163" i="4"/>
  <c r="G162" i="4"/>
  <c r="F162" i="4"/>
  <c r="G161" i="4"/>
  <c r="F161" i="4"/>
  <c r="G160" i="4"/>
  <c r="F160" i="4"/>
  <c r="G159" i="4"/>
  <c r="F159" i="4"/>
  <c r="G158" i="4"/>
  <c r="F158" i="4"/>
  <c r="G157" i="4"/>
  <c r="F157" i="4"/>
  <c r="G156" i="4"/>
  <c r="F156" i="4"/>
  <c r="G155" i="4"/>
  <c r="F155" i="4"/>
  <c r="G154" i="4"/>
  <c r="F154" i="4"/>
  <c r="G153" i="4"/>
  <c r="F153" i="4"/>
  <c r="G152" i="4"/>
  <c r="F152" i="4"/>
  <c r="G151" i="4"/>
  <c r="F151" i="4"/>
  <c r="G150" i="4"/>
  <c r="F150" i="4"/>
  <c r="G149" i="4"/>
  <c r="F149" i="4"/>
  <c r="G148" i="4"/>
  <c r="F148" i="4"/>
  <c r="G147" i="4"/>
  <c r="F147" i="4"/>
  <c r="G146" i="4"/>
  <c r="F146" i="4"/>
  <c r="G145" i="4"/>
  <c r="F145" i="4"/>
  <c r="G144" i="4"/>
  <c r="F144" i="4"/>
  <c r="G143" i="4"/>
  <c r="F143" i="4"/>
  <c r="G142" i="4"/>
  <c r="F142" i="4"/>
  <c r="G141" i="4"/>
  <c r="F141" i="4"/>
  <c r="G140" i="4"/>
  <c r="F140" i="4"/>
  <c r="G139" i="4"/>
  <c r="F139" i="4"/>
  <c r="G138" i="4"/>
  <c r="F138" i="4"/>
  <c r="G137" i="4"/>
  <c r="F137" i="4"/>
  <c r="G136" i="4"/>
  <c r="F136" i="4"/>
  <c r="G135" i="4"/>
  <c r="F135" i="4"/>
  <c r="G134" i="4"/>
  <c r="F134" i="4"/>
  <c r="G133" i="4"/>
  <c r="F133" i="4"/>
  <c r="G132" i="4"/>
  <c r="F132" i="4"/>
  <c r="G131" i="4"/>
  <c r="F131" i="4"/>
  <c r="G130" i="4"/>
  <c r="F130" i="4"/>
  <c r="G129" i="4"/>
  <c r="F129" i="4"/>
  <c r="G128" i="4"/>
  <c r="F128" i="4"/>
  <c r="G127" i="4"/>
  <c r="F127" i="4"/>
  <c r="G126" i="4"/>
  <c r="F126" i="4"/>
  <c r="G125" i="4"/>
  <c r="F125" i="4"/>
  <c r="G124" i="4"/>
  <c r="F124" i="4"/>
  <c r="G123" i="4"/>
  <c r="F123" i="4"/>
  <c r="G122" i="4"/>
  <c r="F122" i="4"/>
  <c r="G121" i="4"/>
  <c r="F121" i="4"/>
  <c r="G120" i="4"/>
  <c r="F120" i="4"/>
  <c r="G119" i="4"/>
  <c r="F119" i="4"/>
  <c r="G118" i="4"/>
  <c r="F118" i="4"/>
  <c r="G117" i="4"/>
  <c r="F117" i="4"/>
  <c r="G116" i="4"/>
  <c r="F116" i="4"/>
  <c r="G115" i="4"/>
  <c r="F115" i="4"/>
  <c r="G114" i="4"/>
  <c r="F114" i="4"/>
  <c r="G113" i="4"/>
  <c r="F113" i="4"/>
  <c r="G112" i="4"/>
  <c r="F112" i="4"/>
  <c r="G111" i="4"/>
  <c r="F111" i="4"/>
  <c r="G110" i="4"/>
  <c r="F110" i="4"/>
  <c r="G109" i="4"/>
  <c r="F109" i="4"/>
  <c r="G108" i="4"/>
  <c r="F108" i="4"/>
  <c r="G107" i="4"/>
  <c r="F107" i="4"/>
  <c r="G106" i="4"/>
  <c r="F106" i="4"/>
  <c r="G105" i="4"/>
  <c r="F105" i="4"/>
  <c r="G104" i="4"/>
  <c r="F104" i="4"/>
  <c r="G103" i="4"/>
  <c r="F103" i="4"/>
  <c r="G102" i="4"/>
  <c r="F102" i="4"/>
  <c r="G101" i="4"/>
  <c r="F101" i="4"/>
  <c r="G100" i="4"/>
  <c r="F100" i="4"/>
  <c r="G99" i="4"/>
  <c r="F99" i="4"/>
  <c r="G98" i="4"/>
  <c r="F98" i="4"/>
  <c r="G97" i="4"/>
  <c r="F97" i="4"/>
  <c r="G96" i="4"/>
  <c r="F96" i="4"/>
  <c r="G95" i="4"/>
  <c r="F95" i="4"/>
  <c r="G94" i="4"/>
  <c r="F94" i="4"/>
  <c r="G93" i="4"/>
  <c r="F93" i="4"/>
  <c r="G92" i="4"/>
  <c r="F92" i="4"/>
  <c r="G91" i="4"/>
  <c r="F91" i="4"/>
  <c r="G90" i="4"/>
  <c r="F90" i="4"/>
  <c r="G89" i="4"/>
  <c r="F89" i="4"/>
  <c r="G88" i="4"/>
  <c r="F88" i="4"/>
  <c r="G87" i="4"/>
  <c r="F87" i="4"/>
  <c r="G86" i="4"/>
  <c r="F86" i="4"/>
  <c r="G85" i="4"/>
  <c r="F85" i="4"/>
  <c r="G84" i="4"/>
  <c r="F84" i="4"/>
  <c r="G83" i="4"/>
  <c r="F83" i="4"/>
  <c r="G82" i="4"/>
  <c r="F82" i="4"/>
  <c r="G81" i="4"/>
  <c r="F81" i="4"/>
  <c r="G80" i="4"/>
  <c r="F80" i="4"/>
  <c r="G79" i="4"/>
  <c r="F79" i="4"/>
  <c r="G78" i="4"/>
  <c r="F78" i="4"/>
  <c r="G77" i="4"/>
  <c r="F77" i="4"/>
  <c r="G76" i="4"/>
  <c r="F76" i="4"/>
  <c r="G75" i="4"/>
  <c r="F75" i="4"/>
  <c r="G74" i="4"/>
  <c r="F74" i="4"/>
  <c r="G73" i="4"/>
  <c r="F73" i="4"/>
  <c r="G72" i="4"/>
  <c r="F72" i="4"/>
  <c r="G71" i="4"/>
  <c r="F71" i="4"/>
  <c r="G70" i="4"/>
  <c r="F70" i="4"/>
  <c r="G69" i="4"/>
  <c r="F69" i="4"/>
  <c r="G68" i="4"/>
  <c r="F68" i="4"/>
  <c r="G67" i="4"/>
  <c r="F67" i="4"/>
  <c r="G66" i="4"/>
  <c r="F66" i="4"/>
  <c r="G65" i="4"/>
  <c r="F65" i="4"/>
  <c r="G64" i="4"/>
  <c r="F64" i="4"/>
  <c r="G63" i="4"/>
  <c r="F63" i="4"/>
  <c r="G62" i="4"/>
  <c r="F62" i="4"/>
  <c r="G61" i="4"/>
  <c r="F61" i="4"/>
  <c r="G60" i="4"/>
  <c r="F60" i="4"/>
  <c r="G59" i="4"/>
  <c r="F59" i="4"/>
  <c r="G58" i="4"/>
  <c r="F58" i="4"/>
  <c r="G57" i="4"/>
  <c r="F57" i="4"/>
  <c r="G56" i="4"/>
  <c r="F56" i="4"/>
  <c r="G55" i="4"/>
  <c r="F55" i="4"/>
  <c r="G54" i="4"/>
  <c r="F54" i="4"/>
  <c r="G53" i="4"/>
  <c r="F53" i="4"/>
  <c r="G52" i="4"/>
  <c r="F52" i="4"/>
  <c r="G51" i="4"/>
  <c r="F51" i="4"/>
  <c r="G50" i="4"/>
  <c r="F50" i="4"/>
  <c r="G49" i="4"/>
  <c r="F49" i="4"/>
  <c r="G48" i="4"/>
  <c r="F48" i="4"/>
  <c r="G47" i="4"/>
  <c r="F47" i="4"/>
  <c r="G46" i="4"/>
  <c r="F46" i="4"/>
  <c r="G45" i="4"/>
  <c r="F45" i="4"/>
  <c r="G44" i="4"/>
  <c r="F44" i="4"/>
  <c r="G43" i="4"/>
  <c r="F43" i="4"/>
  <c r="G42" i="4"/>
  <c r="F42" i="4"/>
  <c r="G41" i="4"/>
  <c r="F41" i="4"/>
  <c r="G40" i="4"/>
  <c r="F40" i="4"/>
  <c r="G39" i="4"/>
  <c r="F39" i="4"/>
  <c r="G38" i="4"/>
  <c r="F38" i="4"/>
  <c r="G37" i="4"/>
  <c r="F37" i="4"/>
  <c r="G36" i="4"/>
  <c r="F36" i="4"/>
  <c r="G35" i="4"/>
  <c r="F35" i="4"/>
  <c r="G34" i="4"/>
  <c r="F34" i="4"/>
  <c r="G33" i="4"/>
  <c r="F33" i="4"/>
  <c r="G32" i="4"/>
  <c r="F32" i="4"/>
  <c r="G31" i="4"/>
  <c r="F31" i="4"/>
  <c r="G30" i="4"/>
  <c r="F30" i="4"/>
  <c r="G29" i="4"/>
  <c r="F29" i="4"/>
  <c r="G28" i="4"/>
  <c r="F28" i="4"/>
  <c r="G27" i="4"/>
  <c r="F27" i="4"/>
  <c r="G26" i="4"/>
  <c r="F26" i="4"/>
  <c r="G25" i="4"/>
  <c r="F25" i="4"/>
  <c r="G24" i="4"/>
  <c r="F24" i="4"/>
  <c r="G23" i="4"/>
  <c r="F23" i="4"/>
  <c r="G22" i="4"/>
  <c r="F22" i="4"/>
  <c r="G21" i="4"/>
  <c r="F21" i="4"/>
  <c r="G20" i="4"/>
  <c r="F20" i="4"/>
  <c r="G19" i="4"/>
  <c r="F19" i="4"/>
  <c r="G18" i="4"/>
  <c r="F18" i="4"/>
  <c r="G17" i="4"/>
  <c r="F17" i="4"/>
  <c r="G16" i="4"/>
  <c r="F16" i="4"/>
  <c r="G15" i="4"/>
  <c r="F15" i="4"/>
  <c r="G14" i="4"/>
  <c r="F14" i="4"/>
  <c r="G13" i="4"/>
  <c r="F13" i="4"/>
  <c r="G12" i="4"/>
  <c r="F12" i="4"/>
  <c r="G11" i="4"/>
  <c r="F11" i="4"/>
  <c r="G10" i="4"/>
  <c r="F10" i="4"/>
  <c r="G9" i="4"/>
  <c r="F9" i="4"/>
  <c r="G8" i="4"/>
  <c r="F8" i="4"/>
  <c r="G7" i="4"/>
  <c r="F7" i="4"/>
  <c r="G6" i="4"/>
  <c r="F6" i="4"/>
  <c r="G5" i="4"/>
  <c r="F5" i="4"/>
  <c r="G4" i="4"/>
  <c r="F4" i="4"/>
  <c r="G3" i="4"/>
  <c r="F3" i="4"/>
  <c r="G2" i="4"/>
  <c r="F2" i="4"/>
  <c r="AX301" i="2"/>
  <c r="AX301" i="2" a="1"/>
  <c r="AW301" i="2"/>
  <c r="AW301" i="2" a="1"/>
  <c r="AV301" i="2"/>
  <c r="AV301" i="2" a="1"/>
  <c r="AU301" i="2"/>
  <c r="AU301" i="2" a="1"/>
  <c r="AT301" i="2"/>
  <c r="AT301" i="2" a="1"/>
  <c r="AS301" i="2"/>
  <c r="AS301" i="2" a="1"/>
  <c r="AR301" i="2"/>
  <c r="AR301" i="2" a="1"/>
  <c r="AQ301" i="2"/>
  <c r="AQ301" i="2" a="1"/>
  <c r="AP301" i="2"/>
  <c r="AP301" i="2" a="1"/>
  <c r="AO301" i="2"/>
  <c r="AO301" i="2" a="1"/>
  <c r="AN301" i="2"/>
  <c r="AN301" i="2" a="1"/>
  <c r="AM301" i="2"/>
  <c r="AM301" i="2" a="1"/>
  <c r="AL301" i="2"/>
  <c r="AL301" i="2" a="1"/>
  <c r="AK301" i="2"/>
  <c r="AK301" i="2" a="1"/>
  <c r="AJ301" i="2"/>
  <c r="AJ301" i="2" a="1"/>
  <c r="AI301" i="2"/>
  <c r="AI301" i="2" a="1"/>
  <c r="AH301" i="2"/>
  <c r="AH301" i="2" a="1"/>
  <c r="AG301" i="2"/>
  <c r="AG301" i="2" a="1"/>
  <c r="AF301" i="2"/>
  <c r="AF301" i="2" a="1"/>
  <c r="AE301" i="2"/>
  <c r="AE301" i="2" a="1"/>
  <c r="AD301" i="2"/>
  <c r="AD301" i="2" a="1"/>
  <c r="AC301" i="2"/>
  <c r="AC301" i="2" a="1"/>
  <c r="AB301" i="2"/>
  <c r="AB301" i="2" a="1"/>
  <c r="AA301" i="2"/>
  <c r="AA301" i="2" a="1"/>
  <c r="Z301" i="2"/>
  <c r="Z301" i="2" a="1"/>
  <c r="Y301" i="2"/>
  <c r="Y301" i="2" a="1"/>
  <c r="X301" i="2"/>
  <c r="X301" i="2" a="1"/>
  <c r="W301" i="2"/>
  <c r="W301" i="2" a="1"/>
  <c r="V301" i="2"/>
  <c r="V301" i="2" a="1"/>
  <c r="U301" i="2"/>
  <c r="U301" i="2" a="1"/>
  <c r="T301" i="2"/>
  <c r="T301" i="2" a="1"/>
  <c r="S301" i="2"/>
  <c r="S301" i="2" a="1"/>
  <c r="R301" i="2"/>
  <c r="R301" i="2" a="1"/>
  <c r="Q301" i="2"/>
  <c r="Q301" i="2" a="1"/>
  <c r="P301" i="2"/>
  <c r="P301" i="2" a="1"/>
  <c r="O301" i="2"/>
  <c r="O301" i="2" a="1"/>
  <c r="AX300" i="2"/>
  <c r="AX300" i="2" a="1"/>
  <c r="AW300" i="2"/>
  <c r="AW300" i="2" a="1"/>
  <c r="AV300" i="2"/>
  <c r="AV300" i="2" a="1"/>
  <c r="AU300" i="2"/>
  <c r="AU300" i="2" a="1"/>
  <c r="AT300" i="2"/>
  <c r="AT300" i="2" a="1"/>
  <c r="AS300" i="2"/>
  <c r="AS300" i="2" a="1"/>
  <c r="AR300" i="2"/>
  <c r="AR300" i="2" a="1"/>
  <c r="AQ300" i="2"/>
  <c r="AQ300" i="2" a="1"/>
  <c r="AP300" i="2"/>
  <c r="AP300" i="2" a="1"/>
  <c r="AO300" i="2"/>
  <c r="AO300" i="2" a="1"/>
  <c r="AN300" i="2"/>
  <c r="AN300" i="2" a="1"/>
  <c r="AM300" i="2"/>
  <c r="AM300" i="2" a="1"/>
  <c r="AL300" i="2"/>
  <c r="AL300" i="2" a="1"/>
  <c r="AK300" i="2"/>
  <c r="AK300" i="2" a="1"/>
  <c r="AJ300" i="2"/>
  <c r="AJ300" i="2" a="1"/>
  <c r="AI300" i="2"/>
  <c r="AI300" i="2" a="1"/>
  <c r="AH300" i="2"/>
  <c r="AH300" i="2" a="1"/>
  <c r="AG300" i="2"/>
  <c r="AG300" i="2" a="1"/>
  <c r="AF300" i="2"/>
  <c r="AF300" i="2" a="1"/>
  <c r="AE300" i="2"/>
  <c r="AE300" i="2" a="1"/>
  <c r="AD300" i="2"/>
  <c r="AD300" i="2" a="1"/>
  <c r="AC300" i="2"/>
  <c r="AC300" i="2" a="1"/>
  <c r="AB300" i="2"/>
  <c r="AB300" i="2" a="1"/>
  <c r="AA300" i="2"/>
  <c r="AA300" i="2" a="1"/>
  <c r="Z300" i="2"/>
  <c r="Z300" i="2" a="1"/>
  <c r="Y300" i="2"/>
  <c r="Y300" i="2" a="1"/>
  <c r="X300" i="2"/>
  <c r="X300" i="2" a="1"/>
  <c r="W300" i="2"/>
  <c r="W300" i="2" a="1"/>
  <c r="V300" i="2"/>
  <c r="V300" i="2" a="1"/>
  <c r="U300" i="2"/>
  <c r="U300" i="2" a="1"/>
  <c r="T300" i="2"/>
  <c r="T300" i="2" a="1"/>
  <c r="S300" i="2"/>
  <c r="S300" i="2" a="1"/>
  <c r="R300" i="2"/>
  <c r="R300" i="2" a="1"/>
  <c r="Q300" i="2"/>
  <c r="Q300" i="2" a="1"/>
  <c r="P300" i="2"/>
  <c r="P300" i="2" a="1"/>
  <c r="O300" i="2"/>
  <c r="O300" i="2" a="1"/>
  <c r="AX299" i="2"/>
  <c r="AX299" i="2" a="1"/>
  <c r="AW299" i="2"/>
  <c r="AW299" i="2" a="1"/>
  <c r="AV299" i="2"/>
  <c r="AV299" i="2" a="1"/>
  <c r="AU299" i="2"/>
  <c r="AU299" i="2" a="1"/>
  <c r="AT299" i="2"/>
  <c r="AT299" i="2" a="1"/>
  <c r="AS299" i="2"/>
  <c r="AS299" i="2" a="1"/>
  <c r="AR299" i="2"/>
  <c r="AR299" i="2" a="1"/>
  <c r="AQ299" i="2"/>
  <c r="AQ299" i="2" a="1"/>
  <c r="AP299" i="2"/>
  <c r="AP299" i="2" a="1"/>
  <c r="AO299" i="2"/>
  <c r="AO299" i="2" a="1"/>
  <c r="AN299" i="2"/>
  <c r="AN299" i="2" a="1"/>
  <c r="AM299" i="2"/>
  <c r="AM299" i="2" a="1"/>
  <c r="AL299" i="2"/>
  <c r="AL299" i="2" a="1"/>
  <c r="AK299" i="2"/>
  <c r="AK299" i="2" a="1"/>
  <c r="AJ299" i="2"/>
  <c r="AJ299" i="2" a="1"/>
  <c r="AI299" i="2"/>
  <c r="AI299" i="2" a="1"/>
  <c r="AH299" i="2"/>
  <c r="AH299" i="2" a="1"/>
  <c r="AG299" i="2"/>
  <c r="AG299" i="2" a="1"/>
  <c r="AF299" i="2"/>
  <c r="AF299" i="2" a="1"/>
  <c r="AE299" i="2"/>
  <c r="AE299" i="2" a="1"/>
  <c r="AD299" i="2"/>
  <c r="AD299" i="2" a="1"/>
  <c r="AC299" i="2"/>
  <c r="AC299" i="2" a="1"/>
  <c r="AB299" i="2"/>
  <c r="AB299" i="2" a="1"/>
  <c r="AA299" i="2"/>
  <c r="AA299" i="2" a="1"/>
  <c r="Z299" i="2"/>
  <c r="Z299" i="2" a="1"/>
  <c r="Y299" i="2"/>
  <c r="Y299" i="2" a="1"/>
  <c r="X299" i="2"/>
  <c r="X299" i="2" a="1"/>
  <c r="W299" i="2"/>
  <c r="W299" i="2" a="1"/>
  <c r="V299" i="2"/>
  <c r="V299" i="2" a="1"/>
  <c r="U299" i="2"/>
  <c r="U299" i="2" a="1"/>
  <c r="T299" i="2"/>
  <c r="T299" i="2" a="1"/>
  <c r="S299" i="2"/>
  <c r="S299" i="2" a="1"/>
  <c r="R299" i="2"/>
  <c r="R299" i="2" a="1"/>
  <c r="Q299" i="2"/>
  <c r="Q299" i="2" a="1"/>
  <c r="P299" i="2"/>
  <c r="P299" i="2" a="1"/>
  <c r="O299" i="2"/>
  <c r="O299" i="2" a="1"/>
  <c r="AX298" i="2"/>
  <c r="AX298" i="2" a="1"/>
  <c r="AW298" i="2"/>
  <c r="AW298" i="2" a="1"/>
  <c r="AV298" i="2"/>
  <c r="AV298" i="2" a="1"/>
  <c r="AU298" i="2"/>
  <c r="AU298" i="2" a="1"/>
  <c r="AT298" i="2"/>
  <c r="AT298" i="2" a="1"/>
  <c r="AS298" i="2"/>
  <c r="AS298" i="2" a="1"/>
  <c r="AR298" i="2"/>
  <c r="AR298" i="2" a="1"/>
  <c r="AQ298" i="2"/>
  <c r="AQ298" i="2" a="1"/>
  <c r="AP298" i="2"/>
  <c r="AP298" i="2" a="1"/>
  <c r="AO298" i="2"/>
  <c r="AO298" i="2" a="1"/>
  <c r="AN298" i="2"/>
  <c r="AN298" i="2" a="1"/>
  <c r="AM298" i="2"/>
  <c r="AM298" i="2" a="1"/>
  <c r="AL298" i="2"/>
  <c r="AL298" i="2" a="1"/>
  <c r="AK298" i="2"/>
  <c r="AK298" i="2" a="1"/>
  <c r="AJ298" i="2"/>
  <c r="AJ298" i="2" a="1"/>
  <c r="AI298" i="2"/>
  <c r="AI298" i="2" a="1"/>
  <c r="AH298" i="2"/>
  <c r="AH298" i="2" a="1"/>
  <c r="AG298" i="2"/>
  <c r="AG298" i="2" a="1"/>
  <c r="AF298" i="2"/>
  <c r="AF298" i="2" a="1"/>
  <c r="AE298" i="2"/>
  <c r="AE298" i="2" a="1"/>
  <c r="AD298" i="2"/>
  <c r="AD298" i="2" a="1"/>
  <c r="AC298" i="2"/>
  <c r="AC298" i="2" a="1"/>
  <c r="AB298" i="2"/>
  <c r="AB298" i="2" a="1"/>
  <c r="AA298" i="2"/>
  <c r="AA298" i="2" a="1"/>
  <c r="Z298" i="2"/>
  <c r="Z298" i="2" a="1"/>
  <c r="Y298" i="2"/>
  <c r="Y298" i="2" a="1"/>
  <c r="X298" i="2"/>
  <c r="X298" i="2" a="1"/>
  <c r="W298" i="2"/>
  <c r="W298" i="2" a="1"/>
  <c r="V298" i="2"/>
  <c r="V298" i="2" a="1"/>
  <c r="U298" i="2"/>
  <c r="U298" i="2" a="1"/>
  <c r="T298" i="2"/>
  <c r="T298" i="2" a="1"/>
  <c r="S298" i="2"/>
  <c r="S298" i="2" a="1"/>
  <c r="R298" i="2"/>
  <c r="R298" i="2" a="1"/>
  <c r="Q298" i="2"/>
  <c r="Q298" i="2" a="1"/>
  <c r="P298" i="2"/>
  <c r="P298" i="2" a="1"/>
  <c r="O298" i="2"/>
  <c r="O298" i="2" a="1"/>
  <c r="AX297" i="2"/>
  <c r="AX297" i="2" a="1"/>
  <c r="AW297" i="2"/>
  <c r="AW297" i="2" a="1"/>
  <c r="AV297" i="2"/>
  <c r="AV297" i="2" a="1"/>
  <c r="AU297" i="2"/>
  <c r="AU297" i="2" a="1"/>
  <c r="AT297" i="2"/>
  <c r="AT297" i="2" a="1"/>
  <c r="AS297" i="2"/>
  <c r="AS297" i="2" a="1"/>
  <c r="AR297" i="2"/>
  <c r="AR297" i="2" a="1"/>
  <c r="AQ297" i="2"/>
  <c r="AQ297" i="2" a="1"/>
  <c r="AP297" i="2"/>
  <c r="AP297" i="2" a="1"/>
  <c r="AO297" i="2"/>
  <c r="AO297" i="2" a="1"/>
  <c r="AN297" i="2"/>
  <c r="AN297" i="2" a="1"/>
  <c r="AM297" i="2"/>
  <c r="AM297" i="2" a="1"/>
  <c r="AL297" i="2"/>
  <c r="AL297" i="2" a="1"/>
  <c r="AK297" i="2"/>
  <c r="AK297" i="2" a="1"/>
  <c r="AJ297" i="2"/>
  <c r="AJ297" i="2" a="1"/>
  <c r="AI297" i="2"/>
  <c r="AI297" i="2" a="1"/>
  <c r="AH297" i="2"/>
  <c r="AH297" i="2" a="1"/>
  <c r="AG297" i="2"/>
  <c r="AG297" i="2" a="1"/>
  <c r="AF297" i="2"/>
  <c r="AF297" i="2" a="1"/>
  <c r="AE297" i="2"/>
  <c r="AE297" i="2" a="1"/>
  <c r="AD297" i="2"/>
  <c r="AD297" i="2" a="1"/>
  <c r="AC297" i="2"/>
  <c r="AC297" i="2" a="1"/>
  <c r="AB297" i="2"/>
  <c r="AB297" i="2" a="1"/>
  <c r="AA297" i="2"/>
  <c r="AA297" i="2" a="1"/>
  <c r="Z297" i="2"/>
  <c r="Z297" i="2" a="1"/>
  <c r="Y297" i="2"/>
  <c r="Y297" i="2" a="1"/>
  <c r="X297" i="2"/>
  <c r="X297" i="2" a="1"/>
  <c r="W297" i="2"/>
  <c r="W297" i="2" a="1"/>
  <c r="V297" i="2"/>
  <c r="V297" i="2" a="1"/>
  <c r="U297" i="2"/>
  <c r="U297" i="2" a="1"/>
  <c r="T297" i="2"/>
  <c r="T297" i="2" a="1"/>
  <c r="S297" i="2"/>
  <c r="S297" i="2" a="1"/>
  <c r="R297" i="2"/>
  <c r="R297" i="2" a="1"/>
  <c r="Q297" i="2"/>
  <c r="Q297" i="2" a="1"/>
  <c r="P297" i="2"/>
  <c r="P297" i="2" a="1"/>
  <c r="O297" i="2"/>
  <c r="O297" i="2" a="1"/>
  <c r="AX296" i="2"/>
  <c r="AX296" i="2" a="1"/>
  <c r="AW296" i="2"/>
  <c r="AW296" i="2" a="1"/>
  <c r="AV296" i="2"/>
  <c r="AV296" i="2" a="1"/>
  <c r="AU296" i="2"/>
  <c r="AU296" i="2" a="1"/>
  <c r="AT296" i="2"/>
  <c r="AT296" i="2" a="1"/>
  <c r="AS296" i="2"/>
  <c r="AS296" i="2" a="1"/>
  <c r="AR296" i="2"/>
  <c r="AR296" i="2" a="1"/>
  <c r="AQ296" i="2"/>
  <c r="AQ296" i="2" a="1"/>
  <c r="AP296" i="2"/>
  <c r="AP296" i="2" a="1"/>
  <c r="AO296" i="2"/>
  <c r="AO296" i="2" a="1"/>
  <c r="AN296" i="2"/>
  <c r="AN296" i="2" a="1"/>
  <c r="AM296" i="2"/>
  <c r="AM296" i="2" a="1"/>
  <c r="AL296" i="2"/>
  <c r="AL296" i="2" a="1"/>
  <c r="AK296" i="2"/>
  <c r="AK296" i="2" a="1"/>
  <c r="AJ296" i="2"/>
  <c r="AJ296" i="2" a="1"/>
  <c r="AI296" i="2"/>
  <c r="AI296" i="2" a="1"/>
  <c r="AH296" i="2"/>
  <c r="AH296" i="2" a="1"/>
  <c r="AG296" i="2"/>
  <c r="AG296" i="2" a="1"/>
  <c r="AF296" i="2"/>
  <c r="AF296" i="2" a="1"/>
  <c r="AE296" i="2"/>
  <c r="AE296" i="2" a="1"/>
  <c r="AD296" i="2"/>
  <c r="AD296" i="2" a="1"/>
  <c r="AC296" i="2"/>
  <c r="AC296" i="2" a="1"/>
  <c r="AB296" i="2"/>
  <c r="AB296" i="2" a="1"/>
  <c r="AA296" i="2"/>
  <c r="AA296" i="2" a="1"/>
  <c r="Z296" i="2"/>
  <c r="Z296" i="2" a="1"/>
  <c r="Y296" i="2"/>
  <c r="Y296" i="2" a="1"/>
  <c r="X296" i="2"/>
  <c r="X296" i="2" a="1"/>
  <c r="W296" i="2"/>
  <c r="W296" i="2" a="1"/>
  <c r="V296" i="2"/>
  <c r="V296" i="2" a="1"/>
  <c r="U296" i="2"/>
  <c r="U296" i="2" a="1"/>
  <c r="T296" i="2"/>
  <c r="T296" i="2" a="1"/>
  <c r="S296" i="2"/>
  <c r="S296" i="2" a="1"/>
  <c r="R296" i="2"/>
  <c r="R296" i="2" a="1"/>
  <c r="Q296" i="2"/>
  <c r="Q296" i="2" a="1"/>
  <c r="P296" i="2"/>
  <c r="P296" i="2" a="1"/>
  <c r="O296" i="2"/>
  <c r="O296" i="2" a="1"/>
  <c r="AX295" i="2"/>
  <c r="AX295" i="2" a="1"/>
  <c r="AW295" i="2"/>
  <c r="AW295" i="2" a="1"/>
  <c r="AV295" i="2"/>
  <c r="AV295" i="2" a="1"/>
  <c r="AU295" i="2"/>
  <c r="AU295" i="2" a="1"/>
  <c r="AT295" i="2"/>
  <c r="AT295" i="2" a="1"/>
  <c r="AS295" i="2"/>
  <c r="AS295" i="2" a="1"/>
  <c r="AR295" i="2"/>
  <c r="AR295" i="2" a="1"/>
  <c r="AQ295" i="2"/>
  <c r="AQ295" i="2" a="1"/>
  <c r="AP295" i="2"/>
  <c r="AP295" i="2" a="1"/>
  <c r="AO295" i="2"/>
  <c r="AO295" i="2" a="1"/>
  <c r="AN295" i="2"/>
  <c r="AN295" i="2" a="1"/>
  <c r="AM295" i="2"/>
  <c r="AM295" i="2" a="1"/>
  <c r="AL295" i="2"/>
  <c r="AL295" i="2" a="1"/>
  <c r="AK295" i="2"/>
  <c r="AK295" i="2" a="1"/>
  <c r="AJ295" i="2"/>
  <c r="AJ295" i="2" a="1"/>
  <c r="AI295" i="2"/>
  <c r="AI295" i="2" a="1"/>
  <c r="AH295" i="2"/>
  <c r="AH295" i="2" a="1"/>
  <c r="AG295" i="2"/>
  <c r="AG295" i="2" a="1"/>
  <c r="AF295" i="2"/>
  <c r="AF295" i="2" a="1"/>
  <c r="AE295" i="2"/>
  <c r="AE295" i="2" a="1"/>
  <c r="AD295" i="2"/>
  <c r="AD295" i="2" a="1"/>
  <c r="AC295" i="2"/>
  <c r="AC295" i="2" a="1"/>
  <c r="AB295" i="2"/>
  <c r="AB295" i="2" a="1"/>
  <c r="AA295" i="2"/>
  <c r="AA295" i="2" a="1"/>
  <c r="Z295" i="2"/>
  <c r="Z295" i="2" a="1"/>
  <c r="Y295" i="2"/>
  <c r="Y295" i="2" a="1"/>
  <c r="X295" i="2"/>
  <c r="X295" i="2" a="1"/>
  <c r="W295" i="2"/>
  <c r="W295" i="2" a="1"/>
  <c r="V295" i="2"/>
  <c r="V295" i="2" a="1"/>
  <c r="U295" i="2"/>
  <c r="U295" i="2" a="1"/>
  <c r="T295" i="2"/>
  <c r="T295" i="2" a="1"/>
  <c r="S295" i="2"/>
  <c r="S295" i="2" a="1"/>
  <c r="R295" i="2"/>
  <c r="R295" i="2" a="1"/>
  <c r="Q295" i="2"/>
  <c r="Q295" i="2" a="1"/>
  <c r="P295" i="2"/>
  <c r="P295" i="2" a="1"/>
  <c r="O295" i="2"/>
  <c r="O295" i="2" a="1"/>
  <c r="AX294" i="2"/>
  <c r="AX294" i="2" a="1"/>
  <c r="AW294" i="2"/>
  <c r="AW294" i="2" a="1"/>
  <c r="AV294" i="2"/>
  <c r="AV294" i="2" a="1"/>
  <c r="AU294" i="2"/>
  <c r="AU294" i="2" a="1"/>
  <c r="AT294" i="2"/>
  <c r="AT294" i="2" a="1"/>
  <c r="AS294" i="2"/>
  <c r="AS294" i="2" a="1"/>
  <c r="AR294" i="2"/>
  <c r="AR294" i="2" a="1"/>
  <c r="AQ294" i="2"/>
  <c r="AQ294" i="2" a="1"/>
  <c r="AP294" i="2"/>
  <c r="AP294" i="2" a="1"/>
  <c r="AO294" i="2"/>
  <c r="AO294" i="2" a="1"/>
  <c r="AN294" i="2"/>
  <c r="AN294" i="2" a="1"/>
  <c r="AM294" i="2"/>
  <c r="AM294" i="2" a="1"/>
  <c r="AL294" i="2"/>
  <c r="AL294" i="2" a="1"/>
  <c r="AK294" i="2"/>
  <c r="AK294" i="2" a="1"/>
  <c r="AJ294" i="2"/>
  <c r="AJ294" i="2" a="1"/>
  <c r="AI294" i="2"/>
  <c r="AI294" i="2" a="1"/>
  <c r="AH294" i="2"/>
  <c r="AH294" i="2" a="1"/>
  <c r="AG294" i="2"/>
  <c r="AG294" i="2" a="1"/>
  <c r="AF294" i="2"/>
  <c r="AF294" i="2" a="1"/>
  <c r="AE294" i="2"/>
  <c r="AE294" i="2" a="1"/>
  <c r="AD294" i="2"/>
  <c r="AD294" i="2" a="1"/>
  <c r="AC294" i="2"/>
  <c r="AC294" i="2" a="1"/>
  <c r="AB294" i="2"/>
  <c r="AB294" i="2" a="1"/>
  <c r="AA294" i="2"/>
  <c r="AA294" i="2" a="1"/>
  <c r="Z294" i="2"/>
  <c r="Z294" i="2" a="1"/>
  <c r="Y294" i="2"/>
  <c r="Y294" i="2" a="1"/>
  <c r="X294" i="2"/>
  <c r="X294" i="2" a="1"/>
  <c r="W294" i="2"/>
  <c r="W294" i="2" a="1"/>
  <c r="V294" i="2"/>
  <c r="V294" i="2" a="1"/>
  <c r="U294" i="2"/>
  <c r="U294" i="2" a="1"/>
  <c r="T294" i="2"/>
  <c r="T294" i="2" a="1"/>
  <c r="S294" i="2"/>
  <c r="S294" i="2" a="1"/>
  <c r="R294" i="2"/>
  <c r="R294" i="2" a="1"/>
  <c r="Q294" i="2"/>
  <c r="Q294" i="2" a="1"/>
  <c r="P294" i="2"/>
  <c r="P294" i="2" a="1"/>
  <c r="O294" i="2"/>
  <c r="O294" i="2" a="1"/>
  <c r="AX293" i="2"/>
  <c r="AX293" i="2" a="1"/>
  <c r="AW293" i="2"/>
  <c r="AW293" i="2" a="1"/>
  <c r="AV293" i="2"/>
  <c r="AV293" i="2" a="1"/>
  <c r="AU293" i="2"/>
  <c r="AU293" i="2" a="1"/>
  <c r="AT293" i="2"/>
  <c r="AT293" i="2" a="1"/>
  <c r="AS293" i="2"/>
  <c r="AS293" i="2" a="1"/>
  <c r="AR293" i="2"/>
  <c r="AR293" i="2" a="1"/>
  <c r="AQ293" i="2"/>
  <c r="AQ293" i="2" a="1"/>
  <c r="AP293" i="2"/>
  <c r="AP293" i="2" a="1"/>
  <c r="AO293" i="2"/>
  <c r="AO293" i="2" a="1"/>
  <c r="AN293" i="2"/>
  <c r="AN293" i="2" a="1"/>
  <c r="AM293" i="2"/>
  <c r="AM293" i="2" a="1"/>
  <c r="AL293" i="2"/>
  <c r="AL293" i="2" a="1"/>
  <c r="AK293" i="2"/>
  <c r="AK293" i="2" a="1"/>
  <c r="AJ293" i="2"/>
  <c r="AJ293" i="2" a="1"/>
  <c r="AI293" i="2"/>
  <c r="AI293" i="2" a="1"/>
  <c r="AH293" i="2"/>
  <c r="AH293" i="2" a="1"/>
  <c r="AG293" i="2"/>
  <c r="AG293" i="2" a="1"/>
  <c r="AF293" i="2"/>
  <c r="AF293" i="2" a="1"/>
  <c r="AE293" i="2"/>
  <c r="AE293" i="2" a="1"/>
  <c r="AD293" i="2"/>
  <c r="AD293" i="2" a="1"/>
  <c r="AC293" i="2"/>
  <c r="AC293" i="2" a="1"/>
  <c r="AB293" i="2"/>
  <c r="AB293" i="2" a="1"/>
  <c r="AA293" i="2"/>
  <c r="AA293" i="2" a="1"/>
  <c r="Z293" i="2"/>
  <c r="Z293" i="2" a="1"/>
  <c r="Y293" i="2"/>
  <c r="Y293" i="2" a="1"/>
  <c r="X293" i="2"/>
  <c r="X293" i="2" a="1"/>
  <c r="W293" i="2"/>
  <c r="W293" i="2" a="1"/>
  <c r="V293" i="2"/>
  <c r="V293" i="2" a="1"/>
  <c r="U293" i="2"/>
  <c r="U293" i="2" a="1"/>
  <c r="T293" i="2"/>
  <c r="T293" i="2" a="1"/>
  <c r="S293" i="2"/>
  <c r="S293" i="2" a="1"/>
  <c r="R293" i="2"/>
  <c r="R293" i="2" a="1"/>
  <c r="Q293" i="2"/>
  <c r="Q293" i="2" a="1"/>
  <c r="P293" i="2"/>
  <c r="P293" i="2" a="1"/>
  <c r="O293" i="2"/>
  <c r="O293" i="2" a="1"/>
  <c r="AX292" i="2"/>
  <c r="AX292" i="2" a="1"/>
  <c r="AW292" i="2"/>
  <c r="AW292" i="2" a="1"/>
  <c r="AV292" i="2"/>
  <c r="AV292" i="2" a="1"/>
  <c r="AU292" i="2"/>
  <c r="AU292" i="2" a="1"/>
  <c r="AT292" i="2"/>
  <c r="AT292" i="2" a="1"/>
  <c r="AS292" i="2"/>
  <c r="AS292" i="2" a="1"/>
  <c r="AR292" i="2"/>
  <c r="AR292" i="2" a="1"/>
  <c r="AQ292" i="2"/>
  <c r="AQ292" i="2" a="1"/>
  <c r="AP292" i="2"/>
  <c r="AP292" i="2" a="1"/>
  <c r="AO292" i="2"/>
  <c r="AO292" i="2" a="1"/>
  <c r="AN292" i="2"/>
  <c r="AN292" i="2" a="1"/>
  <c r="AM292" i="2"/>
  <c r="AM292" i="2" a="1"/>
  <c r="AL292" i="2"/>
  <c r="AL292" i="2" a="1"/>
  <c r="AK292" i="2"/>
  <c r="AK292" i="2" a="1"/>
  <c r="AJ292" i="2"/>
  <c r="AJ292" i="2" a="1"/>
  <c r="AI292" i="2"/>
  <c r="AI292" i="2" a="1"/>
  <c r="AH292" i="2"/>
  <c r="AH292" i="2" a="1"/>
  <c r="AG292" i="2"/>
  <c r="AG292" i="2" a="1"/>
  <c r="AF292" i="2"/>
  <c r="AF292" i="2" a="1"/>
  <c r="AE292" i="2"/>
  <c r="AE292" i="2" a="1"/>
  <c r="AD292" i="2"/>
  <c r="AD292" i="2" a="1"/>
  <c r="AC292" i="2"/>
  <c r="AC292" i="2" a="1"/>
  <c r="AB292" i="2"/>
  <c r="AB292" i="2" a="1"/>
  <c r="AA292" i="2"/>
  <c r="AA292" i="2" a="1"/>
  <c r="Z292" i="2"/>
  <c r="Z292" i="2" a="1"/>
  <c r="Y292" i="2"/>
  <c r="Y292" i="2" a="1"/>
  <c r="X292" i="2"/>
  <c r="X292" i="2" a="1"/>
  <c r="W292" i="2"/>
  <c r="W292" i="2" a="1"/>
  <c r="V292" i="2"/>
  <c r="V292" i="2" a="1"/>
  <c r="U292" i="2"/>
  <c r="U292" i="2" a="1"/>
  <c r="T292" i="2"/>
  <c r="T292" i="2" a="1"/>
  <c r="S292" i="2"/>
  <c r="S292" i="2" a="1"/>
  <c r="R292" i="2"/>
  <c r="R292" i="2" a="1"/>
  <c r="Q292" i="2"/>
  <c r="Q292" i="2" a="1"/>
  <c r="P292" i="2"/>
  <c r="P292" i="2" a="1"/>
  <c r="O292" i="2"/>
  <c r="O292" i="2" a="1"/>
  <c r="AX291" i="2"/>
  <c r="AX291" i="2" a="1"/>
  <c r="AW291" i="2"/>
  <c r="AW291" i="2" a="1"/>
  <c r="AV291" i="2"/>
  <c r="AV291" i="2" a="1"/>
  <c r="AU291" i="2"/>
  <c r="AU291" i="2" a="1"/>
  <c r="AT291" i="2"/>
  <c r="AT291" i="2" a="1"/>
  <c r="AS291" i="2"/>
  <c r="AS291" i="2" a="1"/>
  <c r="AR291" i="2"/>
  <c r="AR291" i="2" a="1"/>
  <c r="AQ291" i="2"/>
  <c r="AQ291" i="2" a="1"/>
  <c r="AP291" i="2"/>
  <c r="AP291" i="2" a="1"/>
  <c r="AO291" i="2"/>
  <c r="AO291" i="2" a="1"/>
  <c r="AN291" i="2"/>
  <c r="AN291" i="2" a="1"/>
  <c r="AM291" i="2"/>
  <c r="AM291" i="2" a="1"/>
  <c r="AL291" i="2"/>
  <c r="AL291" i="2" a="1"/>
  <c r="AK291" i="2"/>
  <c r="AK291" i="2" a="1"/>
  <c r="AJ291" i="2"/>
  <c r="AJ291" i="2" a="1"/>
  <c r="AI291" i="2"/>
  <c r="AI291" i="2" a="1"/>
  <c r="AH291" i="2"/>
  <c r="AH291" i="2" a="1"/>
  <c r="AG291" i="2"/>
  <c r="AG291" i="2" a="1"/>
  <c r="AF291" i="2"/>
  <c r="AF291" i="2" a="1"/>
  <c r="AE291" i="2"/>
  <c r="AE291" i="2" a="1"/>
  <c r="AD291" i="2"/>
  <c r="AD291" i="2" a="1"/>
  <c r="AC291" i="2"/>
  <c r="AC291" i="2" a="1"/>
  <c r="AB291" i="2"/>
  <c r="AB291" i="2" a="1"/>
  <c r="AA291" i="2"/>
  <c r="AA291" i="2" a="1"/>
  <c r="Z291" i="2"/>
  <c r="Z291" i="2" a="1"/>
  <c r="Y291" i="2"/>
  <c r="Y291" i="2" a="1"/>
  <c r="X291" i="2"/>
  <c r="X291" i="2" a="1"/>
  <c r="W291" i="2"/>
  <c r="W291" i="2" a="1"/>
  <c r="V291" i="2"/>
  <c r="V291" i="2" a="1"/>
  <c r="U291" i="2"/>
  <c r="U291" i="2" a="1"/>
  <c r="T291" i="2"/>
  <c r="T291" i="2" a="1"/>
  <c r="S291" i="2"/>
  <c r="S291" i="2" a="1"/>
  <c r="R291" i="2"/>
  <c r="R291" i="2" a="1"/>
  <c r="Q291" i="2"/>
  <c r="Q291" i="2" a="1"/>
  <c r="P291" i="2"/>
  <c r="P291" i="2" a="1"/>
  <c r="O291" i="2"/>
  <c r="O291" i="2" a="1"/>
  <c r="AX290" i="2"/>
  <c r="AX290" i="2" a="1"/>
  <c r="AW290" i="2"/>
  <c r="AW290" i="2" a="1"/>
  <c r="AV290" i="2"/>
  <c r="AV290" i="2" a="1"/>
  <c r="AU290" i="2"/>
  <c r="AU290" i="2" a="1"/>
  <c r="AT290" i="2"/>
  <c r="AT290" i="2" a="1"/>
  <c r="AS290" i="2"/>
  <c r="AS290" i="2" a="1"/>
  <c r="AR290" i="2"/>
  <c r="AR290" i="2" a="1"/>
  <c r="AQ290" i="2"/>
  <c r="AQ290" i="2" a="1"/>
  <c r="AP290" i="2"/>
  <c r="AP290" i="2" a="1"/>
  <c r="AO290" i="2"/>
  <c r="AO290" i="2" a="1"/>
  <c r="AN290" i="2"/>
  <c r="AN290" i="2" a="1"/>
  <c r="AM290" i="2"/>
  <c r="AM290" i="2" a="1"/>
  <c r="AL290" i="2"/>
  <c r="AL290" i="2" a="1"/>
  <c r="AK290" i="2"/>
  <c r="AK290" i="2" a="1"/>
  <c r="AJ290" i="2"/>
  <c r="AJ290" i="2" a="1"/>
  <c r="AI290" i="2"/>
  <c r="AI290" i="2" a="1"/>
  <c r="AH290" i="2"/>
  <c r="AH290" i="2" a="1"/>
  <c r="AG290" i="2"/>
  <c r="AG290" i="2" a="1"/>
  <c r="AF290" i="2"/>
  <c r="AF290" i="2" a="1"/>
  <c r="AE290" i="2"/>
  <c r="AE290" i="2" a="1"/>
  <c r="AD290" i="2"/>
  <c r="AD290" i="2" a="1"/>
  <c r="AC290" i="2"/>
  <c r="AC290" i="2" a="1"/>
  <c r="AB290" i="2"/>
  <c r="AB290" i="2" a="1"/>
  <c r="AA290" i="2"/>
  <c r="AA290" i="2" a="1"/>
  <c r="Z290" i="2"/>
  <c r="Z290" i="2" a="1"/>
  <c r="Y290" i="2"/>
  <c r="Y290" i="2" a="1"/>
  <c r="X290" i="2"/>
  <c r="X290" i="2" a="1"/>
  <c r="W290" i="2"/>
  <c r="W290" i="2" a="1"/>
  <c r="V290" i="2"/>
  <c r="V290" i="2" a="1"/>
  <c r="U290" i="2"/>
  <c r="U290" i="2" a="1"/>
  <c r="T290" i="2"/>
  <c r="T290" i="2" a="1"/>
  <c r="S290" i="2"/>
  <c r="S290" i="2" a="1"/>
  <c r="R290" i="2"/>
  <c r="R290" i="2" a="1"/>
  <c r="Q290" i="2"/>
  <c r="Q290" i="2" a="1"/>
  <c r="P290" i="2"/>
  <c r="P290" i="2" a="1"/>
  <c r="O290" i="2"/>
  <c r="O290" i="2" a="1"/>
  <c r="AX289" i="2"/>
  <c r="AX289" i="2" a="1"/>
  <c r="AW289" i="2"/>
  <c r="AW289" i="2" a="1"/>
  <c r="AV289" i="2"/>
  <c r="AV289" i="2" a="1"/>
  <c r="AU289" i="2"/>
  <c r="AU289" i="2" a="1"/>
  <c r="AT289" i="2"/>
  <c r="AT289" i="2" a="1"/>
  <c r="AS289" i="2"/>
  <c r="AS289" i="2" a="1"/>
  <c r="AR289" i="2"/>
  <c r="AR289" i="2" a="1"/>
  <c r="AQ289" i="2"/>
  <c r="AQ289" i="2" a="1"/>
  <c r="AP289" i="2"/>
  <c r="AP289" i="2" a="1"/>
  <c r="AO289" i="2"/>
  <c r="AO289" i="2" a="1"/>
  <c r="AN289" i="2"/>
  <c r="AN289" i="2" a="1"/>
  <c r="AM289" i="2"/>
  <c r="AM289" i="2" a="1"/>
  <c r="AL289" i="2"/>
  <c r="AL289" i="2" a="1"/>
  <c r="AK289" i="2"/>
  <c r="AK289" i="2" a="1"/>
  <c r="AJ289" i="2"/>
  <c r="AJ289" i="2" a="1"/>
  <c r="AI289" i="2"/>
  <c r="AI289" i="2" a="1"/>
  <c r="AH289" i="2"/>
  <c r="AH289" i="2" a="1"/>
  <c r="AG289" i="2"/>
  <c r="AG289" i="2" a="1"/>
  <c r="AF289" i="2"/>
  <c r="AF289" i="2" a="1"/>
  <c r="AE289" i="2"/>
  <c r="AE289" i="2" a="1"/>
  <c r="AD289" i="2"/>
  <c r="AD289" i="2" a="1"/>
  <c r="AC289" i="2"/>
  <c r="AC289" i="2" a="1"/>
  <c r="AB289" i="2"/>
  <c r="AB289" i="2" a="1"/>
  <c r="AA289" i="2"/>
  <c r="AA289" i="2" a="1"/>
  <c r="Z289" i="2"/>
  <c r="Z289" i="2" a="1"/>
  <c r="Y289" i="2"/>
  <c r="Y289" i="2" a="1"/>
  <c r="X289" i="2"/>
  <c r="X289" i="2" a="1"/>
  <c r="W289" i="2"/>
  <c r="W289" i="2" a="1"/>
  <c r="V289" i="2"/>
  <c r="V289" i="2" a="1"/>
  <c r="U289" i="2"/>
  <c r="U289" i="2" a="1"/>
  <c r="T289" i="2"/>
  <c r="T289" i="2" a="1"/>
  <c r="S289" i="2"/>
  <c r="S289" i="2" a="1"/>
  <c r="R289" i="2"/>
  <c r="R289" i="2" a="1"/>
  <c r="Q289" i="2"/>
  <c r="Q289" i="2" a="1"/>
  <c r="P289" i="2"/>
  <c r="P289" i="2" a="1"/>
  <c r="O289" i="2"/>
  <c r="O289" i="2" a="1"/>
  <c r="AX288" i="2"/>
  <c r="AX288" i="2" a="1"/>
  <c r="AW288" i="2"/>
  <c r="AW288" i="2" a="1"/>
  <c r="AV288" i="2"/>
  <c r="AV288" i="2" a="1"/>
  <c r="AU288" i="2"/>
  <c r="AU288" i="2" a="1"/>
  <c r="AT288" i="2"/>
  <c r="AT288" i="2" a="1"/>
  <c r="AS288" i="2"/>
  <c r="AS288" i="2" a="1"/>
  <c r="AR288" i="2"/>
  <c r="AR288" i="2" a="1"/>
  <c r="AQ288" i="2"/>
  <c r="AQ288" i="2" a="1"/>
  <c r="AP288" i="2"/>
  <c r="AP288" i="2" a="1"/>
  <c r="AO288" i="2"/>
  <c r="AO288" i="2" a="1"/>
  <c r="AN288" i="2"/>
  <c r="AN288" i="2" a="1"/>
  <c r="AM288" i="2"/>
  <c r="AM288" i="2" a="1"/>
  <c r="AL288" i="2"/>
  <c r="AL288" i="2" a="1"/>
  <c r="AK288" i="2"/>
  <c r="AK288" i="2" a="1"/>
  <c r="AJ288" i="2"/>
  <c r="AJ288" i="2" a="1"/>
  <c r="AI288" i="2"/>
  <c r="AI288" i="2" a="1"/>
  <c r="AH288" i="2"/>
  <c r="AH288" i="2" a="1"/>
  <c r="AG288" i="2"/>
  <c r="AG288" i="2" a="1"/>
  <c r="AF288" i="2"/>
  <c r="AF288" i="2" a="1"/>
  <c r="AE288" i="2"/>
  <c r="AE288" i="2" a="1"/>
  <c r="AD288" i="2"/>
  <c r="AD288" i="2" a="1"/>
  <c r="AC288" i="2"/>
  <c r="AC288" i="2" a="1"/>
  <c r="AB288" i="2"/>
  <c r="AB288" i="2" a="1"/>
  <c r="AA288" i="2"/>
  <c r="AA288" i="2" a="1"/>
  <c r="Z288" i="2"/>
  <c r="Z288" i="2" a="1"/>
  <c r="Y288" i="2"/>
  <c r="Y288" i="2" a="1"/>
  <c r="X288" i="2"/>
  <c r="X288" i="2" a="1"/>
  <c r="W288" i="2"/>
  <c r="W288" i="2" a="1"/>
  <c r="V288" i="2"/>
  <c r="V288" i="2" a="1"/>
  <c r="U288" i="2"/>
  <c r="U288" i="2" a="1"/>
  <c r="T288" i="2"/>
  <c r="T288" i="2" a="1"/>
  <c r="S288" i="2"/>
  <c r="S288" i="2" a="1"/>
  <c r="R288" i="2"/>
  <c r="R288" i="2" a="1"/>
  <c r="Q288" i="2"/>
  <c r="Q288" i="2" a="1"/>
  <c r="P288" i="2"/>
  <c r="P288" i="2" a="1"/>
  <c r="O288" i="2"/>
  <c r="O288" i="2" a="1"/>
  <c r="AX287" i="2"/>
  <c r="AX287" i="2" a="1"/>
  <c r="AW287" i="2"/>
  <c r="AW287" i="2" a="1"/>
  <c r="AV287" i="2"/>
  <c r="AV287" i="2" a="1"/>
  <c r="AU287" i="2"/>
  <c r="AU287" i="2" a="1"/>
  <c r="AT287" i="2"/>
  <c r="AT287" i="2" a="1"/>
  <c r="AS287" i="2"/>
  <c r="AS287" i="2" a="1"/>
  <c r="AR287" i="2"/>
  <c r="AR287" i="2" a="1"/>
  <c r="AQ287" i="2"/>
  <c r="AQ287" i="2" a="1"/>
  <c r="AP287" i="2"/>
  <c r="AP287" i="2" a="1"/>
  <c r="AO287" i="2"/>
  <c r="AO287" i="2" a="1"/>
  <c r="AN287" i="2"/>
  <c r="AN287" i="2" a="1"/>
  <c r="AM287" i="2"/>
  <c r="AM287" i="2" a="1"/>
  <c r="AL287" i="2"/>
  <c r="AL287" i="2" a="1"/>
  <c r="AK287" i="2"/>
  <c r="AK287" i="2" a="1"/>
  <c r="AJ287" i="2"/>
  <c r="AJ287" i="2" a="1"/>
  <c r="AI287" i="2"/>
  <c r="AI287" i="2" a="1"/>
  <c r="AH287" i="2"/>
  <c r="AH287" i="2" a="1"/>
  <c r="AG287" i="2"/>
  <c r="AG287" i="2" a="1"/>
  <c r="AF287" i="2"/>
  <c r="AF287" i="2" a="1"/>
  <c r="AE287" i="2"/>
  <c r="AE287" i="2" a="1"/>
  <c r="AD287" i="2"/>
  <c r="AD287" i="2" a="1"/>
  <c r="AC287" i="2"/>
  <c r="AC287" i="2" a="1"/>
  <c r="AB287" i="2"/>
  <c r="AB287" i="2" a="1"/>
  <c r="AA287" i="2"/>
  <c r="AA287" i="2" a="1"/>
  <c r="Z287" i="2"/>
  <c r="Z287" i="2" a="1"/>
  <c r="Y287" i="2"/>
  <c r="Y287" i="2" a="1"/>
  <c r="X287" i="2"/>
  <c r="X287" i="2" a="1"/>
  <c r="W287" i="2"/>
  <c r="W287" i="2" a="1"/>
  <c r="V287" i="2"/>
  <c r="V287" i="2" a="1"/>
  <c r="U287" i="2"/>
  <c r="U287" i="2" a="1"/>
  <c r="T287" i="2"/>
  <c r="T287" i="2" a="1"/>
  <c r="S287" i="2"/>
  <c r="S287" i="2" a="1"/>
  <c r="R287" i="2"/>
  <c r="R287" i="2" a="1"/>
  <c r="Q287" i="2"/>
  <c r="Q287" i="2" a="1"/>
  <c r="P287" i="2"/>
  <c r="P287" i="2" a="1"/>
  <c r="O287" i="2"/>
  <c r="O287" i="2" a="1"/>
  <c r="AX286" i="2"/>
  <c r="AX286" i="2" a="1"/>
  <c r="AW286" i="2"/>
  <c r="AW286" i="2" a="1"/>
  <c r="AV286" i="2"/>
  <c r="AV286" i="2" a="1"/>
  <c r="AU286" i="2"/>
  <c r="AU286" i="2" a="1"/>
  <c r="AT286" i="2"/>
  <c r="AT286" i="2" a="1"/>
  <c r="AS286" i="2"/>
  <c r="AS286" i="2" a="1"/>
  <c r="AR286" i="2"/>
  <c r="AR286" i="2" a="1"/>
  <c r="AQ286" i="2"/>
  <c r="AQ286" i="2" a="1"/>
  <c r="AP286" i="2"/>
  <c r="AP286" i="2" a="1"/>
  <c r="AO286" i="2"/>
  <c r="AO286" i="2" a="1"/>
  <c r="AN286" i="2"/>
  <c r="AN286" i="2" a="1"/>
  <c r="AM286" i="2"/>
  <c r="AM286" i="2" a="1"/>
  <c r="AL286" i="2"/>
  <c r="AL286" i="2" a="1"/>
  <c r="AK286" i="2"/>
  <c r="AK286" i="2" a="1"/>
  <c r="AJ286" i="2"/>
  <c r="AJ286" i="2" a="1"/>
  <c r="AI286" i="2"/>
  <c r="AI286" i="2" a="1"/>
  <c r="AH286" i="2"/>
  <c r="AH286" i="2" a="1"/>
  <c r="AG286" i="2"/>
  <c r="AG286" i="2" a="1"/>
  <c r="AF286" i="2"/>
  <c r="AF286" i="2" a="1"/>
  <c r="AE286" i="2"/>
  <c r="AE286" i="2" a="1"/>
  <c r="AD286" i="2"/>
  <c r="AD286" i="2" a="1"/>
  <c r="AC286" i="2"/>
  <c r="AC286" i="2" a="1"/>
  <c r="AB286" i="2"/>
  <c r="AB286" i="2" a="1"/>
  <c r="AA286" i="2"/>
  <c r="AA286" i="2" a="1"/>
  <c r="Z286" i="2"/>
  <c r="Z286" i="2" a="1"/>
  <c r="Y286" i="2"/>
  <c r="Y286" i="2" a="1"/>
  <c r="X286" i="2"/>
  <c r="X286" i="2" a="1"/>
  <c r="W286" i="2"/>
  <c r="W286" i="2" a="1"/>
  <c r="V286" i="2"/>
  <c r="V286" i="2" a="1"/>
  <c r="U286" i="2"/>
  <c r="U286" i="2" a="1"/>
  <c r="T286" i="2"/>
  <c r="T286" i="2" a="1"/>
  <c r="S286" i="2"/>
  <c r="S286" i="2" a="1"/>
  <c r="R286" i="2"/>
  <c r="R286" i="2" a="1"/>
  <c r="Q286" i="2"/>
  <c r="Q286" i="2" a="1"/>
  <c r="P286" i="2"/>
  <c r="P286" i="2" a="1"/>
  <c r="O286" i="2"/>
  <c r="O286" i="2" a="1"/>
  <c r="AX285" i="2"/>
  <c r="AX285" i="2" a="1"/>
  <c r="AW285" i="2"/>
  <c r="AW285" i="2" a="1"/>
  <c r="AV285" i="2"/>
  <c r="AV285" i="2" a="1"/>
  <c r="AU285" i="2"/>
  <c r="AU285" i="2" a="1"/>
  <c r="AT285" i="2"/>
  <c r="AT285" i="2" a="1"/>
  <c r="AS285" i="2"/>
  <c r="AS285" i="2" a="1"/>
  <c r="AR285" i="2"/>
  <c r="AR285" i="2" a="1"/>
  <c r="AQ285" i="2"/>
  <c r="AQ285" i="2" a="1"/>
  <c r="AP285" i="2"/>
  <c r="AP285" i="2" a="1"/>
  <c r="AO285" i="2"/>
  <c r="AO285" i="2" a="1"/>
  <c r="AN285" i="2"/>
  <c r="AN285" i="2" a="1"/>
  <c r="AM285" i="2"/>
  <c r="AM285" i="2" a="1"/>
  <c r="AL285" i="2"/>
  <c r="AL285" i="2" a="1"/>
  <c r="AK285" i="2"/>
  <c r="AK285" i="2" a="1"/>
  <c r="AJ285" i="2"/>
  <c r="AJ285" i="2" a="1"/>
  <c r="AI285" i="2"/>
  <c r="AI285" i="2" a="1"/>
  <c r="AH285" i="2"/>
  <c r="AH285" i="2" a="1"/>
  <c r="AG285" i="2"/>
  <c r="AG285" i="2" a="1"/>
  <c r="AF285" i="2"/>
  <c r="AF285" i="2" a="1"/>
  <c r="AE285" i="2"/>
  <c r="AE285" i="2" a="1"/>
  <c r="AD285" i="2"/>
  <c r="AD285" i="2" a="1"/>
  <c r="AC285" i="2"/>
  <c r="AC285" i="2" a="1"/>
  <c r="AB285" i="2"/>
  <c r="AB285" i="2" a="1"/>
  <c r="AA285" i="2"/>
  <c r="AA285" i="2" a="1"/>
  <c r="Z285" i="2"/>
  <c r="Z285" i="2" a="1"/>
  <c r="Y285" i="2"/>
  <c r="Y285" i="2" a="1"/>
  <c r="X285" i="2"/>
  <c r="X285" i="2" a="1"/>
  <c r="W285" i="2"/>
  <c r="W285" i="2" a="1"/>
  <c r="V285" i="2"/>
  <c r="V285" i="2" a="1"/>
  <c r="U285" i="2"/>
  <c r="U285" i="2" a="1"/>
  <c r="T285" i="2"/>
  <c r="T285" i="2" a="1"/>
  <c r="S285" i="2"/>
  <c r="S285" i="2" a="1"/>
  <c r="R285" i="2"/>
  <c r="R285" i="2" a="1"/>
  <c r="Q285" i="2"/>
  <c r="Q285" i="2" a="1"/>
  <c r="P285" i="2"/>
  <c r="P285" i="2" a="1"/>
  <c r="O285" i="2"/>
  <c r="O285" i="2" a="1"/>
  <c r="AX284" i="2"/>
  <c r="AX284" i="2" a="1"/>
  <c r="AW284" i="2"/>
  <c r="AW284" i="2" a="1"/>
  <c r="AV284" i="2"/>
  <c r="AV284" i="2" a="1"/>
  <c r="AU284" i="2"/>
  <c r="AU284" i="2" a="1"/>
  <c r="AT284" i="2"/>
  <c r="AT284" i="2" a="1"/>
  <c r="AS284" i="2"/>
  <c r="AS284" i="2" a="1"/>
  <c r="AR284" i="2"/>
  <c r="AR284" i="2" a="1"/>
  <c r="AQ284" i="2"/>
  <c r="AQ284" i="2" a="1"/>
  <c r="AP284" i="2"/>
  <c r="AP284" i="2" a="1"/>
  <c r="AO284" i="2"/>
  <c r="AO284" i="2" a="1"/>
  <c r="AN284" i="2"/>
  <c r="AN284" i="2" a="1"/>
  <c r="AM284" i="2"/>
  <c r="AM284" i="2" a="1"/>
  <c r="AL284" i="2"/>
  <c r="AL284" i="2" a="1"/>
  <c r="AK284" i="2"/>
  <c r="AK284" i="2" a="1"/>
  <c r="AJ284" i="2"/>
  <c r="AJ284" i="2" a="1"/>
  <c r="AI284" i="2"/>
  <c r="AI284" i="2" a="1"/>
  <c r="AH284" i="2"/>
  <c r="AH284" i="2" a="1"/>
  <c r="AG284" i="2"/>
  <c r="AG284" i="2" a="1"/>
  <c r="AF284" i="2"/>
  <c r="AF284" i="2" a="1"/>
  <c r="AE284" i="2"/>
  <c r="AE284" i="2" a="1"/>
  <c r="AD284" i="2"/>
  <c r="AD284" i="2" a="1"/>
  <c r="AC284" i="2"/>
  <c r="AC284" i="2" a="1"/>
  <c r="AB284" i="2"/>
  <c r="AB284" i="2" a="1"/>
  <c r="AA284" i="2"/>
  <c r="AA284" i="2" a="1"/>
  <c r="Z284" i="2"/>
  <c r="Z284" i="2" a="1"/>
  <c r="Y284" i="2"/>
  <c r="Y284" i="2" a="1"/>
  <c r="X284" i="2"/>
  <c r="X284" i="2" a="1"/>
  <c r="W284" i="2"/>
  <c r="W284" i="2" a="1"/>
  <c r="V284" i="2"/>
  <c r="V284" i="2" a="1"/>
  <c r="U284" i="2"/>
  <c r="U284" i="2" a="1"/>
  <c r="T284" i="2"/>
  <c r="T284" i="2" a="1"/>
  <c r="S284" i="2"/>
  <c r="S284" i="2" a="1"/>
  <c r="R284" i="2"/>
  <c r="R284" i="2" a="1"/>
  <c r="Q284" i="2"/>
  <c r="Q284" i="2" a="1"/>
  <c r="P284" i="2"/>
  <c r="P284" i="2" a="1"/>
  <c r="O284" i="2"/>
  <c r="O284" i="2" a="1"/>
  <c r="AX283" i="2"/>
  <c r="AX283" i="2" a="1"/>
  <c r="AW283" i="2"/>
  <c r="AW283" i="2" a="1"/>
  <c r="AV283" i="2"/>
  <c r="AV283" i="2" a="1"/>
  <c r="AU283" i="2"/>
  <c r="AU283" i="2" a="1"/>
  <c r="AT283" i="2"/>
  <c r="AT283" i="2" a="1"/>
  <c r="AS283" i="2"/>
  <c r="AS283" i="2" a="1"/>
  <c r="AR283" i="2"/>
  <c r="AR283" i="2" a="1"/>
  <c r="AQ283" i="2"/>
  <c r="AQ283" i="2" a="1"/>
  <c r="AP283" i="2"/>
  <c r="AP283" i="2" a="1"/>
  <c r="AO283" i="2"/>
  <c r="AO283" i="2" a="1"/>
  <c r="AN283" i="2"/>
  <c r="AN283" i="2" a="1"/>
  <c r="AM283" i="2"/>
  <c r="AM283" i="2" a="1"/>
  <c r="AL283" i="2"/>
  <c r="AL283" i="2" a="1"/>
  <c r="AK283" i="2"/>
  <c r="AK283" i="2" a="1"/>
  <c r="AJ283" i="2"/>
  <c r="AJ283" i="2" a="1"/>
  <c r="AI283" i="2"/>
  <c r="AI283" i="2" a="1"/>
  <c r="AH283" i="2"/>
  <c r="AH283" i="2" a="1"/>
  <c r="AG283" i="2"/>
  <c r="AG283" i="2" a="1"/>
  <c r="AF283" i="2"/>
  <c r="AF283" i="2" a="1"/>
  <c r="AE283" i="2"/>
  <c r="AE283" i="2" a="1"/>
  <c r="AD283" i="2"/>
  <c r="AD283" i="2" a="1"/>
  <c r="AC283" i="2"/>
  <c r="AC283" i="2" a="1"/>
  <c r="AB283" i="2"/>
  <c r="AB283" i="2" a="1"/>
  <c r="AA283" i="2"/>
  <c r="AA283" i="2" a="1"/>
  <c r="Z283" i="2"/>
  <c r="Z283" i="2" a="1"/>
  <c r="Y283" i="2"/>
  <c r="Y283" i="2" a="1"/>
  <c r="X283" i="2"/>
  <c r="X283" i="2" a="1"/>
  <c r="W283" i="2"/>
  <c r="W283" i="2" a="1"/>
  <c r="V283" i="2"/>
  <c r="V283" i="2" a="1"/>
  <c r="U283" i="2"/>
  <c r="U283" i="2" a="1"/>
  <c r="T283" i="2"/>
  <c r="T283" i="2" a="1"/>
  <c r="S283" i="2"/>
  <c r="S283" i="2" a="1"/>
  <c r="R283" i="2"/>
  <c r="R283" i="2" a="1"/>
  <c r="Q283" i="2"/>
  <c r="Q283" i="2" a="1"/>
  <c r="P283" i="2"/>
  <c r="P283" i="2" a="1"/>
  <c r="O283" i="2"/>
  <c r="O283" i="2" a="1"/>
  <c r="AX282" i="2"/>
  <c r="AX282" i="2" a="1"/>
  <c r="AW282" i="2"/>
  <c r="AW282" i="2" a="1"/>
  <c r="AV282" i="2"/>
  <c r="AV282" i="2" a="1"/>
  <c r="AU282" i="2"/>
  <c r="AU282" i="2" a="1"/>
  <c r="AT282" i="2"/>
  <c r="AT282" i="2" a="1"/>
  <c r="AS282" i="2"/>
  <c r="AS282" i="2" a="1"/>
  <c r="AR282" i="2"/>
  <c r="AR282" i="2" a="1"/>
  <c r="AQ282" i="2"/>
  <c r="AQ282" i="2" a="1"/>
  <c r="AP282" i="2"/>
  <c r="AP282" i="2" a="1"/>
  <c r="AO282" i="2"/>
  <c r="AO282" i="2" a="1"/>
  <c r="AN282" i="2"/>
  <c r="AN282" i="2" a="1"/>
  <c r="AM282" i="2"/>
  <c r="AM282" i="2" a="1"/>
  <c r="AL282" i="2"/>
  <c r="AL282" i="2" a="1"/>
  <c r="AK282" i="2"/>
  <c r="AK282" i="2" a="1"/>
  <c r="AJ282" i="2"/>
  <c r="AJ282" i="2" a="1"/>
  <c r="AI282" i="2"/>
  <c r="AI282" i="2" a="1"/>
  <c r="AH282" i="2"/>
  <c r="AH282" i="2" a="1"/>
  <c r="AG282" i="2"/>
  <c r="AG282" i="2" a="1"/>
  <c r="AF282" i="2"/>
  <c r="AF282" i="2" a="1"/>
  <c r="AE282" i="2"/>
  <c r="AE282" i="2" a="1"/>
  <c r="AD282" i="2"/>
  <c r="AD282" i="2" a="1"/>
  <c r="AC282" i="2"/>
  <c r="AC282" i="2" a="1"/>
  <c r="AB282" i="2"/>
  <c r="AB282" i="2" a="1"/>
  <c r="AA282" i="2"/>
  <c r="AA282" i="2" a="1"/>
  <c r="Z282" i="2"/>
  <c r="Z282" i="2" a="1"/>
  <c r="Y282" i="2"/>
  <c r="Y282" i="2" a="1"/>
  <c r="X282" i="2"/>
  <c r="X282" i="2" a="1"/>
  <c r="W282" i="2"/>
  <c r="W282" i="2" a="1"/>
  <c r="V282" i="2"/>
  <c r="V282" i="2" a="1"/>
  <c r="U282" i="2"/>
  <c r="U282" i="2" a="1"/>
  <c r="T282" i="2"/>
  <c r="T282" i="2" a="1"/>
  <c r="S282" i="2"/>
  <c r="S282" i="2" a="1"/>
  <c r="R282" i="2"/>
  <c r="R282" i="2" a="1"/>
  <c r="Q282" i="2"/>
  <c r="Q282" i="2" a="1"/>
  <c r="P282" i="2"/>
  <c r="P282" i="2" a="1"/>
  <c r="O282" i="2"/>
  <c r="O282" i="2" a="1"/>
  <c r="AX281" i="2"/>
  <c r="AX281" i="2" a="1"/>
  <c r="AW281" i="2"/>
  <c r="AW281" i="2" a="1"/>
  <c r="AV281" i="2"/>
  <c r="AV281" i="2" a="1"/>
  <c r="AU281" i="2"/>
  <c r="AU281" i="2" a="1"/>
  <c r="AT281" i="2"/>
  <c r="AT281" i="2" a="1"/>
  <c r="AS281" i="2"/>
  <c r="AS281" i="2" a="1"/>
  <c r="AR281" i="2"/>
  <c r="AR281" i="2" a="1"/>
  <c r="AQ281" i="2"/>
  <c r="AQ281" i="2" a="1"/>
  <c r="AP281" i="2"/>
  <c r="AP281" i="2" a="1"/>
  <c r="AO281" i="2"/>
  <c r="AO281" i="2" a="1"/>
  <c r="AN281" i="2"/>
  <c r="AN281" i="2" a="1"/>
  <c r="AM281" i="2"/>
  <c r="AM281" i="2" a="1"/>
  <c r="AL281" i="2"/>
  <c r="AL281" i="2" a="1"/>
  <c r="AK281" i="2"/>
  <c r="AK281" i="2" a="1"/>
  <c r="AJ281" i="2"/>
  <c r="AJ281" i="2" a="1"/>
  <c r="AI281" i="2"/>
  <c r="AI281" i="2" a="1"/>
  <c r="AH281" i="2"/>
  <c r="AH281" i="2" a="1"/>
  <c r="AG281" i="2"/>
  <c r="AG281" i="2" a="1"/>
  <c r="AF281" i="2"/>
  <c r="AF281" i="2" a="1"/>
  <c r="AE281" i="2"/>
  <c r="AE281" i="2" a="1"/>
  <c r="AD281" i="2"/>
  <c r="AD281" i="2" a="1"/>
  <c r="AC281" i="2"/>
  <c r="AC281" i="2" a="1"/>
  <c r="AB281" i="2"/>
  <c r="AB281" i="2" a="1"/>
  <c r="AA281" i="2"/>
  <c r="AA281" i="2" a="1"/>
  <c r="Z281" i="2"/>
  <c r="Z281" i="2" a="1"/>
  <c r="Y281" i="2"/>
  <c r="Y281" i="2" a="1"/>
  <c r="X281" i="2"/>
  <c r="X281" i="2" a="1"/>
  <c r="W281" i="2"/>
  <c r="W281" i="2" a="1"/>
  <c r="V281" i="2"/>
  <c r="V281" i="2" a="1"/>
  <c r="U281" i="2"/>
  <c r="U281" i="2" a="1"/>
  <c r="T281" i="2"/>
  <c r="T281" i="2" a="1"/>
  <c r="S281" i="2"/>
  <c r="S281" i="2" a="1"/>
  <c r="R281" i="2"/>
  <c r="R281" i="2" a="1"/>
  <c r="Q281" i="2"/>
  <c r="Q281" i="2" a="1"/>
  <c r="P281" i="2"/>
  <c r="P281" i="2" a="1"/>
  <c r="O281" i="2"/>
  <c r="O281" i="2" a="1"/>
  <c r="AX280" i="2"/>
  <c r="AX280" i="2" a="1"/>
  <c r="AW280" i="2"/>
  <c r="AW280" i="2" a="1"/>
  <c r="AV280" i="2"/>
  <c r="AV280" i="2" a="1"/>
  <c r="AU280" i="2"/>
  <c r="AU280" i="2" a="1"/>
  <c r="AT280" i="2"/>
  <c r="AT280" i="2" a="1"/>
  <c r="AS280" i="2"/>
  <c r="AS280" i="2" a="1"/>
  <c r="AR280" i="2"/>
  <c r="AR280" i="2" a="1"/>
  <c r="AQ280" i="2"/>
  <c r="AQ280" i="2" a="1"/>
  <c r="AP280" i="2"/>
  <c r="AP280" i="2" a="1"/>
  <c r="AO280" i="2"/>
  <c r="AO280" i="2" a="1"/>
  <c r="AN280" i="2"/>
  <c r="AN280" i="2" a="1"/>
  <c r="AM280" i="2"/>
  <c r="AM280" i="2" a="1"/>
  <c r="AL280" i="2"/>
  <c r="AL280" i="2" a="1"/>
  <c r="AK280" i="2"/>
  <c r="AK280" i="2" a="1"/>
  <c r="AJ280" i="2"/>
  <c r="AJ280" i="2" a="1"/>
  <c r="AI280" i="2"/>
  <c r="AI280" i="2" a="1"/>
  <c r="AH280" i="2"/>
  <c r="AH280" i="2" a="1"/>
  <c r="AG280" i="2"/>
  <c r="AG280" i="2" a="1"/>
  <c r="AF280" i="2"/>
  <c r="AF280" i="2" a="1"/>
  <c r="AE280" i="2"/>
  <c r="AE280" i="2" a="1"/>
  <c r="AD280" i="2"/>
  <c r="AD280" i="2" a="1"/>
  <c r="AC280" i="2"/>
  <c r="AC280" i="2" a="1"/>
  <c r="AB280" i="2"/>
  <c r="AB280" i="2" a="1"/>
  <c r="AA280" i="2"/>
  <c r="AA280" i="2" a="1"/>
  <c r="Z280" i="2"/>
  <c r="Z280" i="2" a="1"/>
  <c r="Y280" i="2"/>
  <c r="Y280" i="2" a="1"/>
  <c r="X280" i="2"/>
  <c r="X280" i="2" a="1"/>
  <c r="W280" i="2"/>
  <c r="W280" i="2" a="1"/>
  <c r="V280" i="2"/>
  <c r="V280" i="2" a="1"/>
  <c r="U280" i="2"/>
  <c r="U280" i="2" a="1"/>
  <c r="T280" i="2"/>
  <c r="T280" i="2" a="1"/>
  <c r="S280" i="2"/>
  <c r="S280" i="2" a="1"/>
  <c r="R280" i="2"/>
  <c r="R280" i="2" a="1"/>
  <c r="Q280" i="2"/>
  <c r="Q280" i="2" a="1"/>
  <c r="P280" i="2"/>
  <c r="P280" i="2" a="1"/>
  <c r="O280" i="2"/>
  <c r="O280" i="2" a="1"/>
  <c r="AX279" i="2"/>
  <c r="AX279" i="2" a="1"/>
  <c r="AW279" i="2"/>
  <c r="AW279" i="2" a="1"/>
  <c r="AV279" i="2"/>
  <c r="AV279" i="2" a="1"/>
  <c r="AU279" i="2"/>
  <c r="AU279" i="2" a="1"/>
  <c r="AT279" i="2"/>
  <c r="AT279" i="2" a="1"/>
  <c r="AS279" i="2"/>
  <c r="AS279" i="2" a="1"/>
  <c r="AR279" i="2"/>
  <c r="AR279" i="2" a="1"/>
  <c r="AQ279" i="2"/>
  <c r="AQ279" i="2" a="1"/>
  <c r="AP279" i="2"/>
  <c r="AP279" i="2" a="1"/>
  <c r="AO279" i="2"/>
  <c r="AO279" i="2" a="1"/>
  <c r="AN279" i="2"/>
  <c r="AN279" i="2" a="1"/>
  <c r="AM279" i="2"/>
  <c r="AM279" i="2" a="1"/>
  <c r="AL279" i="2"/>
  <c r="AL279" i="2" a="1"/>
  <c r="AK279" i="2"/>
  <c r="AK279" i="2" a="1"/>
  <c r="AJ279" i="2"/>
  <c r="AJ279" i="2" a="1"/>
  <c r="AI279" i="2"/>
  <c r="AI279" i="2" a="1"/>
  <c r="AH279" i="2"/>
  <c r="AH279" i="2" a="1"/>
  <c r="AG279" i="2"/>
  <c r="AG279" i="2" a="1"/>
  <c r="AF279" i="2"/>
  <c r="AF279" i="2" a="1"/>
  <c r="AE279" i="2"/>
  <c r="AE279" i="2" a="1"/>
  <c r="AD279" i="2"/>
  <c r="AD279" i="2" a="1"/>
  <c r="AC279" i="2"/>
  <c r="AC279" i="2" a="1"/>
  <c r="AB279" i="2"/>
  <c r="AB279" i="2" a="1"/>
  <c r="AA279" i="2"/>
  <c r="AA279" i="2" a="1"/>
  <c r="Z279" i="2"/>
  <c r="Z279" i="2" a="1"/>
  <c r="Y279" i="2"/>
  <c r="Y279" i="2" a="1"/>
  <c r="X279" i="2"/>
  <c r="X279" i="2" a="1"/>
  <c r="W279" i="2"/>
  <c r="W279" i="2" a="1"/>
  <c r="V279" i="2"/>
  <c r="V279" i="2" a="1"/>
  <c r="U279" i="2"/>
  <c r="U279" i="2" a="1"/>
  <c r="T279" i="2"/>
  <c r="T279" i="2" a="1"/>
  <c r="S279" i="2"/>
  <c r="S279" i="2" a="1"/>
  <c r="R279" i="2"/>
  <c r="R279" i="2" a="1"/>
  <c r="Q279" i="2"/>
  <c r="Q279" i="2" a="1"/>
  <c r="P279" i="2"/>
  <c r="P279" i="2" a="1"/>
  <c r="O279" i="2"/>
  <c r="O279" i="2" a="1"/>
  <c r="AX278" i="2"/>
  <c r="AX278" i="2" a="1"/>
  <c r="AW278" i="2"/>
  <c r="AW278" i="2" a="1"/>
  <c r="AV278" i="2"/>
  <c r="AV278" i="2" a="1"/>
  <c r="AU278" i="2"/>
  <c r="AU278" i="2" a="1"/>
  <c r="AT278" i="2"/>
  <c r="AT278" i="2" a="1"/>
  <c r="AS278" i="2"/>
  <c r="AS278" i="2" a="1"/>
  <c r="AR278" i="2"/>
  <c r="AR278" i="2" a="1"/>
  <c r="AQ278" i="2"/>
  <c r="AQ278" i="2" a="1"/>
  <c r="AP278" i="2"/>
  <c r="AP278" i="2" a="1"/>
  <c r="AO278" i="2"/>
  <c r="AO278" i="2" a="1"/>
  <c r="AN278" i="2"/>
  <c r="AN278" i="2" a="1"/>
  <c r="AM278" i="2"/>
  <c r="AM278" i="2" a="1"/>
  <c r="AL278" i="2"/>
  <c r="AL278" i="2" a="1"/>
  <c r="AK278" i="2"/>
  <c r="AK278" i="2" a="1"/>
  <c r="AJ278" i="2"/>
  <c r="AJ278" i="2" a="1"/>
  <c r="AI278" i="2"/>
  <c r="AI278" i="2" a="1"/>
  <c r="AH278" i="2"/>
  <c r="AH278" i="2" a="1"/>
  <c r="AG278" i="2"/>
  <c r="AG278" i="2" a="1"/>
  <c r="AF278" i="2"/>
  <c r="AF278" i="2" a="1"/>
  <c r="AE278" i="2"/>
  <c r="AE278" i="2" a="1"/>
  <c r="AD278" i="2"/>
  <c r="AD278" i="2" a="1"/>
  <c r="AC278" i="2"/>
  <c r="AC278" i="2" a="1"/>
  <c r="AB278" i="2"/>
  <c r="AB278" i="2" a="1"/>
  <c r="AA278" i="2"/>
  <c r="AA278" i="2" a="1"/>
  <c r="Z278" i="2"/>
  <c r="Z278" i="2" a="1"/>
  <c r="Y278" i="2"/>
  <c r="Y278" i="2" a="1"/>
  <c r="X278" i="2"/>
  <c r="X278" i="2" a="1"/>
  <c r="W278" i="2"/>
  <c r="W278" i="2" a="1"/>
  <c r="V278" i="2"/>
  <c r="V278" i="2" a="1"/>
  <c r="U278" i="2"/>
  <c r="U278" i="2" a="1"/>
  <c r="T278" i="2"/>
  <c r="T278" i="2" a="1"/>
  <c r="S278" i="2"/>
  <c r="S278" i="2" a="1"/>
  <c r="R278" i="2"/>
  <c r="R278" i="2" a="1"/>
  <c r="Q278" i="2"/>
  <c r="Q278" i="2" a="1"/>
  <c r="P278" i="2"/>
  <c r="P278" i="2" a="1"/>
  <c r="O278" i="2"/>
  <c r="O278" i="2" a="1"/>
  <c r="AX277" i="2"/>
  <c r="AX277" i="2" a="1"/>
  <c r="AW277" i="2"/>
  <c r="AW277" i="2" a="1"/>
  <c r="AV277" i="2"/>
  <c r="AV277" i="2" a="1"/>
  <c r="AU277" i="2"/>
  <c r="AU277" i="2" a="1"/>
  <c r="AT277" i="2"/>
  <c r="AT277" i="2" a="1"/>
  <c r="AS277" i="2"/>
  <c r="AS277" i="2" a="1"/>
  <c r="AR277" i="2"/>
  <c r="AR277" i="2" a="1"/>
  <c r="AQ277" i="2"/>
  <c r="AQ277" i="2" a="1"/>
  <c r="AP277" i="2"/>
  <c r="AP277" i="2" a="1"/>
  <c r="AO277" i="2"/>
  <c r="AO277" i="2" a="1"/>
  <c r="AN277" i="2"/>
  <c r="AN277" i="2" a="1"/>
  <c r="AM277" i="2"/>
  <c r="AM277" i="2" a="1"/>
  <c r="AL277" i="2"/>
  <c r="AL277" i="2" a="1"/>
  <c r="AK277" i="2"/>
  <c r="AK277" i="2" a="1"/>
  <c r="AJ277" i="2"/>
  <c r="AJ277" i="2" a="1"/>
  <c r="AI277" i="2"/>
  <c r="AI277" i="2" a="1"/>
  <c r="AH277" i="2"/>
  <c r="AH277" i="2" a="1"/>
  <c r="AG277" i="2"/>
  <c r="AG277" i="2" a="1"/>
  <c r="AF277" i="2"/>
  <c r="AF277" i="2" a="1"/>
  <c r="AE277" i="2"/>
  <c r="AE277" i="2" a="1"/>
  <c r="AD277" i="2"/>
  <c r="AD277" i="2" a="1"/>
  <c r="AC277" i="2"/>
  <c r="AC277" i="2" a="1"/>
  <c r="AB277" i="2"/>
  <c r="AB277" i="2" a="1"/>
  <c r="AA277" i="2"/>
  <c r="AA277" i="2" a="1"/>
  <c r="Z277" i="2"/>
  <c r="Z277" i="2" a="1"/>
  <c r="Y277" i="2"/>
  <c r="Y277" i="2" a="1"/>
  <c r="X277" i="2"/>
  <c r="X277" i="2" a="1"/>
  <c r="W277" i="2"/>
  <c r="W277" i="2" a="1"/>
  <c r="V277" i="2"/>
  <c r="V277" i="2" a="1"/>
  <c r="U277" i="2"/>
  <c r="U277" i="2" a="1"/>
  <c r="T277" i="2"/>
  <c r="T277" i="2" a="1"/>
  <c r="S277" i="2"/>
  <c r="S277" i="2" a="1"/>
  <c r="R277" i="2"/>
  <c r="R277" i="2" a="1"/>
  <c r="Q277" i="2"/>
  <c r="Q277" i="2" a="1"/>
  <c r="P277" i="2"/>
  <c r="P277" i="2" a="1"/>
  <c r="O277" i="2"/>
  <c r="O277" i="2" a="1"/>
  <c r="AX276" i="2"/>
  <c r="AX276" i="2" a="1"/>
  <c r="AW276" i="2"/>
  <c r="AW276" i="2" a="1"/>
  <c r="AV276" i="2"/>
  <c r="AV276" i="2" a="1"/>
  <c r="AU276" i="2"/>
  <c r="AU276" i="2" a="1"/>
  <c r="AT276" i="2"/>
  <c r="AT276" i="2" a="1"/>
  <c r="AS276" i="2"/>
  <c r="AS276" i="2" a="1"/>
  <c r="AR276" i="2"/>
  <c r="AR276" i="2" a="1"/>
  <c r="AQ276" i="2"/>
  <c r="AQ276" i="2" a="1"/>
  <c r="AP276" i="2"/>
  <c r="AP276" i="2" a="1"/>
  <c r="AO276" i="2"/>
  <c r="AO276" i="2" a="1"/>
  <c r="AN276" i="2"/>
  <c r="AN276" i="2" a="1"/>
  <c r="AM276" i="2"/>
  <c r="AM276" i="2" a="1"/>
  <c r="AL276" i="2"/>
  <c r="AL276" i="2" a="1"/>
  <c r="AK276" i="2"/>
  <c r="AK276" i="2" a="1"/>
  <c r="AJ276" i="2"/>
  <c r="AJ276" i="2" a="1"/>
  <c r="AI276" i="2"/>
  <c r="AI276" i="2" a="1"/>
  <c r="AH276" i="2"/>
  <c r="AH276" i="2" a="1"/>
  <c r="AG276" i="2"/>
  <c r="AG276" i="2" a="1"/>
  <c r="AF276" i="2"/>
  <c r="AF276" i="2" a="1"/>
  <c r="AE276" i="2"/>
  <c r="AE276" i="2" a="1"/>
  <c r="AD276" i="2"/>
  <c r="AD276" i="2" a="1"/>
  <c r="AC276" i="2"/>
  <c r="AC276" i="2" a="1"/>
  <c r="AB276" i="2"/>
  <c r="AB276" i="2" a="1"/>
  <c r="AA276" i="2"/>
  <c r="AA276" i="2" a="1"/>
  <c r="Z276" i="2"/>
  <c r="Z276" i="2" a="1"/>
  <c r="Y276" i="2"/>
  <c r="Y276" i="2" a="1"/>
  <c r="X276" i="2"/>
  <c r="X276" i="2" a="1"/>
  <c r="W276" i="2"/>
  <c r="W276" i="2" a="1"/>
  <c r="V276" i="2"/>
  <c r="V276" i="2" a="1"/>
  <c r="U276" i="2"/>
  <c r="U276" i="2" a="1"/>
  <c r="T276" i="2"/>
  <c r="T276" i="2" a="1"/>
  <c r="S276" i="2"/>
  <c r="S276" i="2" a="1"/>
  <c r="R276" i="2"/>
  <c r="R276" i="2" a="1"/>
  <c r="Q276" i="2"/>
  <c r="Q276" i="2" a="1"/>
  <c r="P276" i="2"/>
  <c r="P276" i="2" a="1"/>
  <c r="O276" i="2"/>
  <c r="O276" i="2" a="1"/>
  <c r="AX275" i="2"/>
  <c r="AX275" i="2" a="1"/>
  <c r="AW275" i="2"/>
  <c r="AW275" i="2" a="1"/>
  <c r="AV275" i="2"/>
  <c r="AV275" i="2" a="1"/>
  <c r="AU275" i="2"/>
  <c r="AU275" i="2" a="1"/>
  <c r="AT275" i="2"/>
  <c r="AT275" i="2" a="1"/>
  <c r="AS275" i="2"/>
  <c r="AS275" i="2" a="1"/>
  <c r="AR275" i="2"/>
  <c r="AR275" i="2" a="1"/>
  <c r="AQ275" i="2"/>
  <c r="AQ275" i="2" a="1"/>
  <c r="AP275" i="2"/>
  <c r="AP275" i="2" a="1"/>
  <c r="AO275" i="2"/>
  <c r="AO275" i="2" a="1"/>
  <c r="AN275" i="2"/>
  <c r="AN275" i="2" a="1"/>
  <c r="AM275" i="2"/>
  <c r="AM275" i="2" a="1"/>
  <c r="AL275" i="2"/>
  <c r="AL275" i="2" a="1"/>
  <c r="AK275" i="2"/>
  <c r="AK275" i="2" a="1"/>
  <c r="AJ275" i="2"/>
  <c r="AJ275" i="2" a="1"/>
  <c r="AI275" i="2"/>
  <c r="AI275" i="2" a="1"/>
  <c r="AH275" i="2"/>
  <c r="AH275" i="2" a="1"/>
  <c r="AG275" i="2"/>
  <c r="AG275" i="2" a="1"/>
  <c r="AF275" i="2"/>
  <c r="AF275" i="2" a="1"/>
  <c r="AE275" i="2"/>
  <c r="AE275" i="2" a="1"/>
  <c r="AD275" i="2"/>
  <c r="AD275" i="2" a="1"/>
  <c r="AC275" i="2"/>
  <c r="AC275" i="2" a="1"/>
  <c r="AB275" i="2"/>
  <c r="AB275" i="2" a="1"/>
  <c r="AA275" i="2"/>
  <c r="AA275" i="2" a="1"/>
  <c r="Z275" i="2"/>
  <c r="Z275" i="2" a="1"/>
  <c r="Y275" i="2"/>
  <c r="Y275" i="2" a="1"/>
  <c r="X275" i="2"/>
  <c r="X275" i="2" a="1"/>
  <c r="W275" i="2"/>
  <c r="W275" i="2" a="1"/>
  <c r="V275" i="2"/>
  <c r="V275" i="2" a="1"/>
  <c r="U275" i="2"/>
  <c r="U275" i="2" a="1"/>
  <c r="T275" i="2"/>
  <c r="T275" i="2" a="1"/>
  <c r="S275" i="2"/>
  <c r="S275" i="2" a="1"/>
  <c r="R275" i="2"/>
  <c r="R275" i="2" a="1"/>
  <c r="Q275" i="2"/>
  <c r="Q275" i="2" a="1"/>
  <c r="P275" i="2"/>
  <c r="P275" i="2" a="1"/>
  <c r="O275" i="2"/>
  <c r="O275" i="2" a="1"/>
  <c r="AX274" i="2"/>
  <c r="AX274" i="2" a="1"/>
  <c r="AW274" i="2"/>
  <c r="AW274" i="2" a="1"/>
  <c r="AV274" i="2"/>
  <c r="AV274" i="2" a="1"/>
  <c r="AU274" i="2"/>
  <c r="AU274" i="2" a="1"/>
  <c r="AT274" i="2"/>
  <c r="AT274" i="2" a="1"/>
  <c r="AS274" i="2"/>
  <c r="AS274" i="2" a="1"/>
  <c r="AR274" i="2"/>
  <c r="AR274" i="2" a="1"/>
  <c r="AQ274" i="2"/>
  <c r="AQ274" i="2" a="1"/>
  <c r="AP274" i="2"/>
  <c r="AP274" i="2" a="1"/>
  <c r="AO274" i="2"/>
  <c r="AO274" i="2" a="1"/>
  <c r="AN274" i="2"/>
  <c r="AN274" i="2" a="1"/>
  <c r="AM274" i="2"/>
  <c r="AM274" i="2" a="1"/>
  <c r="AL274" i="2"/>
  <c r="AL274" i="2" a="1"/>
  <c r="AK274" i="2"/>
  <c r="AK274" i="2" a="1"/>
  <c r="AJ274" i="2"/>
  <c r="AJ274" i="2" a="1"/>
  <c r="AI274" i="2"/>
  <c r="AI274" i="2" a="1"/>
  <c r="AH274" i="2"/>
  <c r="AH274" i="2" a="1"/>
  <c r="AG274" i="2"/>
  <c r="AG274" i="2" a="1"/>
  <c r="AF274" i="2"/>
  <c r="AF274" i="2" a="1"/>
  <c r="AE274" i="2"/>
  <c r="AE274" i="2" a="1"/>
  <c r="AD274" i="2"/>
  <c r="AD274" i="2" a="1"/>
  <c r="AC274" i="2"/>
  <c r="AC274" i="2" a="1"/>
  <c r="AB274" i="2"/>
  <c r="AB274" i="2" a="1"/>
  <c r="AA274" i="2"/>
  <c r="AA274" i="2" a="1"/>
  <c r="Z274" i="2"/>
  <c r="Z274" i="2" a="1"/>
  <c r="Y274" i="2"/>
  <c r="Y274" i="2" a="1"/>
  <c r="X274" i="2"/>
  <c r="X274" i="2" a="1"/>
  <c r="W274" i="2"/>
  <c r="W274" i="2" a="1"/>
  <c r="V274" i="2"/>
  <c r="V274" i="2" a="1"/>
  <c r="U274" i="2"/>
  <c r="U274" i="2" a="1"/>
  <c r="T274" i="2"/>
  <c r="T274" i="2" a="1"/>
  <c r="S274" i="2"/>
  <c r="S274" i="2" a="1"/>
  <c r="R274" i="2"/>
  <c r="R274" i="2" a="1"/>
  <c r="Q274" i="2"/>
  <c r="Q274" i="2" a="1"/>
  <c r="P274" i="2"/>
  <c r="P274" i="2" a="1"/>
  <c r="O274" i="2"/>
  <c r="O274" i="2" a="1"/>
  <c r="AX273" i="2"/>
  <c r="AX273" i="2" a="1"/>
  <c r="AW273" i="2"/>
  <c r="AW273" i="2" a="1"/>
  <c r="AV273" i="2"/>
  <c r="AV273" i="2" a="1"/>
  <c r="AU273" i="2"/>
  <c r="AU273" i="2" a="1"/>
  <c r="AT273" i="2"/>
  <c r="AT273" i="2" a="1"/>
  <c r="AS273" i="2"/>
  <c r="AS273" i="2" a="1"/>
  <c r="AR273" i="2"/>
  <c r="AR273" i="2" a="1"/>
  <c r="AQ273" i="2"/>
  <c r="AQ273" i="2" a="1"/>
  <c r="AP273" i="2"/>
  <c r="AP273" i="2" a="1"/>
  <c r="AO273" i="2"/>
  <c r="AO273" i="2" a="1"/>
  <c r="AN273" i="2"/>
  <c r="AN273" i="2" a="1"/>
  <c r="AM273" i="2"/>
  <c r="AM273" i="2" a="1"/>
  <c r="AL273" i="2"/>
  <c r="AL273" i="2" a="1"/>
  <c r="AK273" i="2"/>
  <c r="AK273" i="2" a="1"/>
  <c r="AJ273" i="2"/>
  <c r="AJ273" i="2" a="1"/>
  <c r="AI273" i="2"/>
  <c r="AI273" i="2" a="1"/>
  <c r="AH273" i="2"/>
  <c r="AH273" i="2" a="1"/>
  <c r="AG273" i="2"/>
  <c r="AG273" i="2" a="1"/>
  <c r="AF273" i="2"/>
  <c r="AF273" i="2" a="1"/>
  <c r="AE273" i="2"/>
  <c r="AE273" i="2" a="1"/>
  <c r="AD273" i="2"/>
  <c r="AD273" i="2" a="1"/>
  <c r="AC273" i="2"/>
  <c r="AC273" i="2" a="1"/>
  <c r="AB273" i="2"/>
  <c r="AB273" i="2" a="1"/>
  <c r="AA273" i="2"/>
  <c r="AA273" i="2" a="1"/>
  <c r="Z273" i="2"/>
  <c r="Z273" i="2" a="1"/>
  <c r="Y273" i="2"/>
  <c r="Y273" i="2" a="1"/>
  <c r="X273" i="2"/>
  <c r="X273" i="2" a="1"/>
  <c r="W273" i="2"/>
  <c r="W273" i="2" a="1"/>
  <c r="V273" i="2"/>
  <c r="V273" i="2" a="1"/>
  <c r="U273" i="2"/>
  <c r="U273" i="2" a="1"/>
  <c r="T273" i="2"/>
  <c r="T273" i="2" a="1"/>
  <c r="S273" i="2"/>
  <c r="S273" i="2" a="1"/>
  <c r="R273" i="2"/>
  <c r="R273" i="2" a="1"/>
  <c r="Q273" i="2"/>
  <c r="Q273" i="2" a="1"/>
  <c r="P273" i="2"/>
  <c r="P273" i="2" a="1"/>
  <c r="O273" i="2"/>
  <c r="O273" i="2" a="1"/>
  <c r="AX272" i="2"/>
  <c r="AX272" i="2" a="1"/>
  <c r="AW272" i="2"/>
  <c r="AW272" i="2" a="1"/>
  <c r="AV272" i="2"/>
  <c r="AV272" i="2" a="1"/>
  <c r="AU272" i="2"/>
  <c r="AU272" i="2" a="1"/>
  <c r="AT272" i="2"/>
  <c r="AT272" i="2" a="1"/>
  <c r="AS272" i="2"/>
  <c r="AS272" i="2" a="1"/>
  <c r="AR272" i="2"/>
  <c r="AR272" i="2" a="1"/>
  <c r="AQ272" i="2"/>
  <c r="AQ272" i="2" a="1"/>
  <c r="AP272" i="2"/>
  <c r="AP272" i="2" a="1"/>
  <c r="AO272" i="2"/>
  <c r="AO272" i="2" a="1"/>
  <c r="AN272" i="2"/>
  <c r="AN272" i="2" a="1"/>
  <c r="AM272" i="2"/>
  <c r="AM272" i="2" a="1"/>
  <c r="AL272" i="2"/>
  <c r="AL272" i="2" a="1"/>
  <c r="AK272" i="2"/>
  <c r="AK272" i="2" a="1"/>
  <c r="AJ272" i="2"/>
  <c r="AJ272" i="2" a="1"/>
  <c r="AI272" i="2"/>
  <c r="AI272" i="2" a="1"/>
  <c r="AH272" i="2"/>
  <c r="AH272" i="2" a="1"/>
  <c r="AG272" i="2"/>
  <c r="AG272" i="2" a="1"/>
  <c r="AF272" i="2"/>
  <c r="AF272" i="2" a="1"/>
  <c r="AE272" i="2"/>
  <c r="AE272" i="2" a="1"/>
  <c r="AD272" i="2"/>
  <c r="AD272" i="2" a="1"/>
  <c r="AC272" i="2"/>
  <c r="AC272" i="2" a="1"/>
  <c r="AB272" i="2"/>
  <c r="AB272" i="2" a="1"/>
  <c r="AA272" i="2"/>
  <c r="AA272" i="2" a="1"/>
  <c r="Y272" i="2"/>
  <c r="Y272" i="2" a="1"/>
  <c r="X272" i="2"/>
  <c r="X272" i="2" a="1"/>
  <c r="W272" i="2"/>
  <c r="W272" i="2" a="1"/>
  <c r="V272" i="2"/>
  <c r="V272" i="2" a="1"/>
  <c r="U272" i="2"/>
  <c r="U272" i="2" a="1"/>
  <c r="T272" i="2"/>
  <c r="T272" i="2" a="1"/>
  <c r="S272" i="2"/>
  <c r="S272" i="2" a="1"/>
  <c r="R272" i="2"/>
  <c r="R272" i="2" a="1"/>
  <c r="Q272" i="2"/>
  <c r="Q272" i="2" a="1"/>
  <c r="P272" i="2"/>
  <c r="P272" i="2" a="1"/>
  <c r="O272" i="2"/>
  <c r="O272" i="2" a="1"/>
  <c r="AX271" i="2"/>
  <c r="AX271" i="2" a="1"/>
  <c r="AW271" i="2"/>
  <c r="AW271" i="2" a="1"/>
  <c r="AV271" i="2"/>
  <c r="AV271" i="2" a="1"/>
  <c r="AU271" i="2"/>
  <c r="AU271" i="2" a="1"/>
  <c r="AT271" i="2"/>
  <c r="AT271" i="2" a="1"/>
  <c r="AS271" i="2"/>
  <c r="AS271" i="2" a="1"/>
  <c r="AR271" i="2"/>
  <c r="AR271" i="2" a="1"/>
  <c r="AQ271" i="2"/>
  <c r="AQ271" i="2" a="1"/>
  <c r="AP271" i="2"/>
  <c r="AP271" i="2" a="1"/>
  <c r="AO271" i="2"/>
  <c r="AO271" i="2" a="1"/>
  <c r="AN271" i="2"/>
  <c r="AN271" i="2" a="1"/>
  <c r="AM271" i="2"/>
  <c r="AM271" i="2" a="1"/>
  <c r="AL271" i="2"/>
  <c r="AL271" i="2" a="1"/>
  <c r="AK271" i="2"/>
  <c r="AK271" i="2" a="1"/>
  <c r="AJ271" i="2"/>
  <c r="AJ271" i="2" a="1"/>
  <c r="AI271" i="2"/>
  <c r="AI271" i="2" a="1"/>
  <c r="AH271" i="2"/>
  <c r="AH271" i="2" a="1"/>
  <c r="AG271" i="2"/>
  <c r="AG271" i="2" a="1"/>
  <c r="AF271" i="2"/>
  <c r="AF271" i="2" a="1"/>
  <c r="AE271" i="2"/>
  <c r="AE271" i="2" a="1"/>
  <c r="AD271" i="2"/>
  <c r="AD271" i="2" a="1"/>
  <c r="AC271" i="2"/>
  <c r="AC271" i="2" a="1"/>
  <c r="AB271" i="2"/>
  <c r="AB271" i="2" a="1"/>
  <c r="AA271" i="2"/>
  <c r="AA271" i="2" a="1"/>
  <c r="Z271" i="2"/>
  <c r="Z271" i="2" a="1"/>
  <c r="Y271" i="2"/>
  <c r="Y271" i="2" a="1"/>
  <c r="X271" i="2"/>
  <c r="X271" i="2" a="1"/>
  <c r="W271" i="2"/>
  <c r="W271" i="2" a="1"/>
  <c r="V271" i="2"/>
  <c r="V271" i="2" a="1"/>
  <c r="U271" i="2"/>
  <c r="U271" i="2" a="1"/>
  <c r="T271" i="2"/>
  <c r="T271" i="2" a="1"/>
  <c r="S271" i="2"/>
  <c r="S271" i="2" a="1"/>
  <c r="R271" i="2"/>
  <c r="R271" i="2" a="1"/>
  <c r="Q271" i="2"/>
  <c r="Q271" i="2" a="1"/>
  <c r="P271" i="2"/>
  <c r="P271" i="2" a="1"/>
  <c r="O271" i="2"/>
  <c r="O271" i="2" a="1"/>
  <c r="AX270" i="2"/>
  <c r="AX270" i="2" a="1"/>
  <c r="AW270" i="2"/>
  <c r="AW270" i="2" a="1"/>
  <c r="AV270" i="2"/>
  <c r="AV270" i="2" a="1"/>
  <c r="AU270" i="2"/>
  <c r="AU270" i="2" a="1"/>
  <c r="AT270" i="2"/>
  <c r="AT270" i="2" a="1"/>
  <c r="AS270" i="2"/>
  <c r="AS270" i="2" a="1"/>
  <c r="AR270" i="2"/>
  <c r="AR270" i="2" a="1"/>
  <c r="AQ270" i="2"/>
  <c r="AQ270" i="2" a="1"/>
  <c r="AP270" i="2"/>
  <c r="AP270" i="2" a="1"/>
  <c r="AO270" i="2"/>
  <c r="AO270" i="2" a="1"/>
  <c r="AN270" i="2"/>
  <c r="AN270" i="2" a="1"/>
  <c r="AM270" i="2"/>
  <c r="AM270" i="2" a="1"/>
  <c r="AL270" i="2"/>
  <c r="AL270" i="2" a="1"/>
  <c r="AK270" i="2"/>
  <c r="AK270" i="2" a="1"/>
  <c r="AJ270" i="2"/>
  <c r="AJ270" i="2" a="1"/>
  <c r="AI270" i="2"/>
  <c r="AI270" i="2" a="1"/>
  <c r="AH270" i="2"/>
  <c r="AH270" i="2" a="1"/>
  <c r="AG270" i="2"/>
  <c r="AG270" i="2" a="1"/>
  <c r="AF270" i="2"/>
  <c r="AF270" i="2" a="1"/>
  <c r="AE270" i="2"/>
  <c r="AE270" i="2" a="1"/>
  <c r="AD270" i="2"/>
  <c r="AD270" i="2" a="1"/>
  <c r="AC270" i="2"/>
  <c r="AC270" i="2" a="1"/>
  <c r="AB270" i="2"/>
  <c r="AB270" i="2" a="1"/>
  <c r="AA270" i="2"/>
  <c r="AA270" i="2" a="1"/>
  <c r="Z270" i="2"/>
  <c r="Z270" i="2" a="1"/>
  <c r="Y270" i="2"/>
  <c r="Y270" i="2" a="1"/>
  <c r="X270" i="2"/>
  <c r="X270" i="2" a="1"/>
  <c r="W270" i="2"/>
  <c r="W270" i="2" a="1"/>
  <c r="V270" i="2"/>
  <c r="V270" i="2" a="1"/>
  <c r="U270" i="2"/>
  <c r="U270" i="2" a="1"/>
  <c r="T270" i="2"/>
  <c r="T270" i="2" a="1"/>
  <c r="S270" i="2"/>
  <c r="S270" i="2" a="1"/>
  <c r="R270" i="2"/>
  <c r="R270" i="2" a="1"/>
  <c r="Q270" i="2"/>
  <c r="Q270" i="2" a="1"/>
  <c r="P270" i="2"/>
  <c r="P270" i="2" a="1"/>
  <c r="O270" i="2"/>
  <c r="O270" i="2" a="1"/>
  <c r="AX269" i="2"/>
  <c r="AX269" i="2" a="1"/>
  <c r="AW269" i="2"/>
  <c r="AW269" i="2" a="1"/>
  <c r="AV269" i="2"/>
  <c r="AV269" i="2" a="1"/>
  <c r="AU269" i="2"/>
  <c r="AU269" i="2" a="1"/>
  <c r="AT269" i="2"/>
  <c r="AT269" i="2" a="1"/>
  <c r="AS269" i="2"/>
  <c r="AS269" i="2" a="1"/>
  <c r="AR269" i="2"/>
  <c r="AR269" i="2" a="1"/>
  <c r="AQ269" i="2"/>
  <c r="AQ269" i="2" a="1"/>
  <c r="AP269" i="2"/>
  <c r="AP269" i="2" a="1"/>
  <c r="AO269" i="2"/>
  <c r="AO269" i="2" a="1"/>
  <c r="AN269" i="2"/>
  <c r="AN269" i="2" a="1"/>
  <c r="AM269" i="2"/>
  <c r="AM269" i="2" a="1"/>
  <c r="AL269" i="2"/>
  <c r="AL269" i="2" a="1"/>
  <c r="AK269" i="2"/>
  <c r="AK269" i="2" a="1"/>
  <c r="AJ269" i="2"/>
  <c r="AJ269" i="2" a="1"/>
  <c r="AI269" i="2"/>
  <c r="AI269" i="2" a="1"/>
  <c r="AH269" i="2"/>
  <c r="AH269" i="2" a="1"/>
  <c r="AG269" i="2"/>
  <c r="AG269" i="2" a="1"/>
  <c r="AF269" i="2"/>
  <c r="AF269" i="2" a="1"/>
  <c r="AE269" i="2"/>
  <c r="AE269" i="2" a="1"/>
  <c r="AD269" i="2"/>
  <c r="AD269" i="2" a="1"/>
  <c r="AC269" i="2"/>
  <c r="AC269" i="2" a="1"/>
  <c r="AB269" i="2"/>
  <c r="AB269" i="2" a="1"/>
  <c r="AA269" i="2"/>
  <c r="AA269" i="2" a="1"/>
  <c r="Z269" i="2"/>
  <c r="Z269" i="2" a="1"/>
  <c r="Y269" i="2"/>
  <c r="Y269" i="2" a="1"/>
  <c r="X269" i="2"/>
  <c r="X269" i="2" a="1"/>
  <c r="W269" i="2"/>
  <c r="W269" i="2" a="1"/>
  <c r="V269" i="2"/>
  <c r="V269" i="2" a="1"/>
  <c r="U269" i="2"/>
  <c r="U269" i="2" a="1"/>
  <c r="T269" i="2"/>
  <c r="T269" i="2" a="1"/>
  <c r="S269" i="2"/>
  <c r="S269" i="2" a="1"/>
  <c r="R269" i="2"/>
  <c r="R269" i="2" a="1"/>
  <c r="Q269" i="2"/>
  <c r="Q269" i="2" a="1"/>
  <c r="P269" i="2"/>
  <c r="P269" i="2" a="1"/>
  <c r="O269" i="2"/>
  <c r="O269" i="2" a="1"/>
  <c r="AX268" i="2"/>
  <c r="AX268" i="2" a="1"/>
  <c r="AW268" i="2"/>
  <c r="AW268" i="2" a="1"/>
  <c r="AV268" i="2"/>
  <c r="AV268" i="2" a="1"/>
  <c r="AU268" i="2"/>
  <c r="AU268" i="2" a="1"/>
  <c r="AT268" i="2"/>
  <c r="AT268" i="2" a="1"/>
  <c r="AS268" i="2"/>
  <c r="AS268" i="2" a="1"/>
  <c r="AR268" i="2"/>
  <c r="AR268" i="2" a="1"/>
  <c r="AQ268" i="2"/>
  <c r="AQ268" i="2" a="1"/>
  <c r="AP268" i="2"/>
  <c r="AP268" i="2" a="1"/>
  <c r="AO268" i="2"/>
  <c r="AO268" i="2" a="1"/>
  <c r="AN268" i="2"/>
  <c r="AN268" i="2" a="1"/>
  <c r="AM268" i="2"/>
  <c r="AM268" i="2" a="1"/>
  <c r="AL268" i="2"/>
  <c r="AL268" i="2" a="1"/>
  <c r="AK268" i="2"/>
  <c r="AK268" i="2" a="1"/>
  <c r="AJ268" i="2"/>
  <c r="AJ268" i="2" a="1"/>
  <c r="AI268" i="2"/>
  <c r="AI268" i="2" a="1"/>
  <c r="AH268" i="2"/>
  <c r="AH268" i="2" a="1"/>
  <c r="AG268" i="2"/>
  <c r="AG268" i="2" a="1"/>
  <c r="AF268" i="2"/>
  <c r="AF268" i="2" a="1"/>
  <c r="AE268" i="2"/>
  <c r="AE268" i="2" a="1"/>
  <c r="AD268" i="2"/>
  <c r="AD268" i="2" a="1"/>
  <c r="AC268" i="2"/>
  <c r="AC268" i="2" a="1"/>
  <c r="AB268" i="2"/>
  <c r="AB268" i="2" a="1"/>
  <c r="AA268" i="2"/>
  <c r="AA268" i="2" a="1"/>
  <c r="Z268" i="2"/>
  <c r="Z268" i="2" a="1"/>
  <c r="Y268" i="2"/>
  <c r="Y268" i="2" a="1"/>
  <c r="X268" i="2"/>
  <c r="X268" i="2" a="1"/>
  <c r="W268" i="2"/>
  <c r="W268" i="2" a="1"/>
  <c r="V268" i="2"/>
  <c r="V268" i="2" a="1"/>
  <c r="U268" i="2"/>
  <c r="U268" i="2" a="1"/>
  <c r="T268" i="2"/>
  <c r="T268" i="2" a="1"/>
  <c r="S268" i="2"/>
  <c r="S268" i="2" a="1"/>
  <c r="R268" i="2"/>
  <c r="R268" i="2" a="1"/>
  <c r="Q268" i="2"/>
  <c r="Q268" i="2" a="1"/>
  <c r="P268" i="2"/>
  <c r="P268" i="2" a="1"/>
  <c r="O268" i="2"/>
  <c r="O268" i="2" a="1"/>
  <c r="AX267" i="2"/>
  <c r="AX267" i="2" a="1"/>
  <c r="AW267" i="2"/>
  <c r="AW267" i="2" a="1"/>
  <c r="AV267" i="2"/>
  <c r="AV267" i="2" a="1"/>
  <c r="AU267" i="2"/>
  <c r="AU267" i="2" a="1"/>
  <c r="AT267" i="2"/>
  <c r="AT267" i="2" a="1"/>
  <c r="AS267" i="2"/>
  <c r="AS267" i="2" a="1"/>
  <c r="AR267" i="2"/>
  <c r="AR267" i="2" a="1"/>
  <c r="AQ267" i="2"/>
  <c r="AQ267" i="2" a="1"/>
  <c r="AP267" i="2"/>
  <c r="AP267" i="2" a="1"/>
  <c r="AO267" i="2"/>
  <c r="AO267" i="2" a="1"/>
  <c r="AN267" i="2"/>
  <c r="AN267" i="2" a="1"/>
  <c r="AM267" i="2"/>
  <c r="AM267" i="2" a="1"/>
  <c r="AL267" i="2"/>
  <c r="AL267" i="2" a="1"/>
  <c r="AK267" i="2"/>
  <c r="AK267" i="2" a="1"/>
  <c r="AJ267" i="2"/>
  <c r="AJ267" i="2" a="1"/>
  <c r="AI267" i="2"/>
  <c r="AI267" i="2" a="1"/>
  <c r="AH267" i="2"/>
  <c r="AH267" i="2" a="1"/>
  <c r="AG267" i="2"/>
  <c r="AG267" i="2" a="1"/>
  <c r="AF267" i="2"/>
  <c r="AF267" i="2" a="1"/>
  <c r="AE267" i="2"/>
  <c r="AE267" i="2" a="1"/>
  <c r="AD267" i="2"/>
  <c r="AD267" i="2" a="1"/>
  <c r="AC267" i="2"/>
  <c r="AC267" i="2" a="1"/>
  <c r="AB267" i="2"/>
  <c r="AB267" i="2" a="1"/>
  <c r="AA267" i="2"/>
  <c r="AA267" i="2" a="1"/>
  <c r="Z267" i="2"/>
  <c r="Z267" i="2" a="1"/>
  <c r="Y267" i="2"/>
  <c r="Y267" i="2" a="1"/>
  <c r="X267" i="2"/>
  <c r="X267" i="2" a="1"/>
  <c r="W267" i="2"/>
  <c r="W267" i="2" a="1"/>
  <c r="V267" i="2"/>
  <c r="V267" i="2" a="1"/>
  <c r="U267" i="2"/>
  <c r="U267" i="2" a="1"/>
  <c r="T267" i="2"/>
  <c r="T267" i="2" a="1"/>
  <c r="S267" i="2"/>
  <c r="S267" i="2" a="1"/>
  <c r="R267" i="2"/>
  <c r="R267" i="2" a="1"/>
  <c r="Q267" i="2"/>
  <c r="Q267" i="2" a="1"/>
  <c r="P267" i="2"/>
  <c r="P267" i="2" a="1"/>
  <c r="O267" i="2"/>
  <c r="O267" i="2" a="1"/>
  <c r="AX266" i="2"/>
  <c r="AX266" i="2" a="1"/>
  <c r="AW266" i="2"/>
  <c r="AW266" i="2" a="1"/>
  <c r="AV266" i="2"/>
  <c r="AV266" i="2" a="1"/>
  <c r="AU266" i="2"/>
  <c r="AU266" i="2" a="1"/>
  <c r="AT266" i="2"/>
  <c r="AT266" i="2" a="1"/>
  <c r="AS266" i="2"/>
  <c r="AS266" i="2" a="1"/>
  <c r="AR266" i="2"/>
  <c r="AR266" i="2" a="1"/>
  <c r="AQ266" i="2"/>
  <c r="AQ266" i="2" a="1"/>
  <c r="AP266" i="2"/>
  <c r="AP266" i="2" a="1"/>
  <c r="AO266" i="2"/>
  <c r="AO266" i="2" a="1"/>
  <c r="AN266" i="2"/>
  <c r="AN266" i="2" a="1"/>
  <c r="AM266" i="2"/>
  <c r="AM266" i="2" a="1"/>
  <c r="AL266" i="2"/>
  <c r="AL266" i="2" a="1"/>
  <c r="AK266" i="2"/>
  <c r="AK266" i="2" a="1"/>
  <c r="AJ266" i="2"/>
  <c r="AJ266" i="2" a="1"/>
  <c r="AI266" i="2"/>
  <c r="AI266" i="2" a="1"/>
  <c r="AH266" i="2"/>
  <c r="AH266" i="2" a="1"/>
  <c r="AG266" i="2"/>
  <c r="AG266" i="2" a="1"/>
  <c r="AF266" i="2"/>
  <c r="AF266" i="2" a="1"/>
  <c r="AE266" i="2"/>
  <c r="AE266" i="2" a="1"/>
  <c r="AD266" i="2"/>
  <c r="AD266" i="2" a="1"/>
  <c r="AC266" i="2"/>
  <c r="AC266" i="2" a="1"/>
  <c r="AB266" i="2"/>
  <c r="AB266" i="2" a="1"/>
  <c r="AA266" i="2"/>
  <c r="AA266" i="2" a="1"/>
  <c r="Z266" i="2"/>
  <c r="Z266" i="2" a="1"/>
  <c r="Y266" i="2"/>
  <c r="Y266" i="2" a="1"/>
  <c r="X266" i="2"/>
  <c r="X266" i="2" a="1"/>
  <c r="W266" i="2"/>
  <c r="W266" i="2" a="1"/>
  <c r="V266" i="2"/>
  <c r="V266" i="2" a="1"/>
  <c r="U266" i="2"/>
  <c r="U266" i="2" a="1"/>
  <c r="T266" i="2"/>
  <c r="T266" i="2" a="1"/>
  <c r="S266" i="2"/>
  <c r="S266" i="2" a="1"/>
  <c r="R266" i="2"/>
  <c r="R266" i="2" a="1"/>
  <c r="Q266" i="2"/>
  <c r="Q266" i="2" a="1"/>
  <c r="P266" i="2"/>
  <c r="P266" i="2" a="1"/>
  <c r="O266" i="2"/>
  <c r="O266" i="2" a="1"/>
  <c r="AX265" i="2"/>
  <c r="AX265" i="2" a="1"/>
  <c r="AW265" i="2"/>
  <c r="AW265" i="2" a="1"/>
  <c r="AV265" i="2"/>
  <c r="AV265" i="2" a="1"/>
  <c r="AU265" i="2"/>
  <c r="AU265" i="2" a="1"/>
  <c r="AT265" i="2"/>
  <c r="AT265" i="2" a="1"/>
  <c r="AS265" i="2"/>
  <c r="AS265" i="2" a="1"/>
  <c r="AR265" i="2"/>
  <c r="AR265" i="2" a="1"/>
  <c r="AQ265" i="2"/>
  <c r="AQ265" i="2" a="1"/>
  <c r="AP265" i="2"/>
  <c r="AP265" i="2" a="1"/>
  <c r="AO265" i="2"/>
  <c r="AO265" i="2" a="1"/>
  <c r="AN265" i="2"/>
  <c r="AN265" i="2" a="1"/>
  <c r="AM265" i="2"/>
  <c r="AM265" i="2" a="1"/>
  <c r="AL265" i="2"/>
  <c r="AL265" i="2" a="1"/>
  <c r="AK265" i="2"/>
  <c r="AK265" i="2" a="1"/>
  <c r="AJ265" i="2"/>
  <c r="AJ265" i="2" a="1"/>
  <c r="AI265" i="2"/>
  <c r="AI265" i="2" a="1"/>
  <c r="AH265" i="2"/>
  <c r="AH265" i="2" a="1"/>
  <c r="AG265" i="2"/>
  <c r="AG265" i="2" a="1"/>
  <c r="AF265" i="2"/>
  <c r="AF265" i="2" a="1"/>
  <c r="AE265" i="2"/>
  <c r="AE265" i="2" a="1"/>
  <c r="AD265" i="2"/>
  <c r="AD265" i="2" a="1"/>
  <c r="AC265" i="2"/>
  <c r="AC265" i="2" a="1"/>
  <c r="AB265" i="2"/>
  <c r="AB265" i="2" a="1"/>
  <c r="AA265" i="2"/>
  <c r="AA265" i="2" a="1"/>
  <c r="Z265" i="2"/>
  <c r="Z265" i="2" a="1"/>
  <c r="Y265" i="2"/>
  <c r="Y265" i="2" a="1"/>
  <c r="X265" i="2"/>
  <c r="X265" i="2" a="1"/>
  <c r="W265" i="2"/>
  <c r="W265" i="2" a="1"/>
  <c r="V265" i="2"/>
  <c r="V265" i="2" a="1"/>
  <c r="U265" i="2"/>
  <c r="U265" i="2" a="1"/>
  <c r="T265" i="2"/>
  <c r="T265" i="2" a="1"/>
  <c r="S265" i="2"/>
  <c r="S265" i="2" a="1"/>
  <c r="R265" i="2"/>
  <c r="R265" i="2" a="1"/>
  <c r="Q265" i="2"/>
  <c r="Q265" i="2" a="1"/>
  <c r="P265" i="2"/>
  <c r="P265" i="2" a="1"/>
  <c r="O265" i="2"/>
  <c r="O265" i="2" a="1"/>
  <c r="AX264" i="2"/>
  <c r="AX264" i="2" a="1"/>
  <c r="AW264" i="2"/>
  <c r="AW264" i="2" a="1"/>
  <c r="AV264" i="2"/>
  <c r="AV264" i="2" a="1"/>
  <c r="AU264" i="2"/>
  <c r="AU264" i="2" a="1"/>
  <c r="AT264" i="2"/>
  <c r="AT264" i="2" a="1"/>
  <c r="AS264" i="2"/>
  <c r="AS264" i="2" a="1"/>
  <c r="AR264" i="2"/>
  <c r="AR264" i="2" a="1"/>
  <c r="AQ264" i="2"/>
  <c r="AQ264" i="2" a="1"/>
  <c r="AP264" i="2"/>
  <c r="AP264" i="2" a="1"/>
  <c r="AO264" i="2"/>
  <c r="AO264" i="2" a="1"/>
  <c r="AN264" i="2"/>
  <c r="AN264" i="2" a="1"/>
  <c r="AM264" i="2"/>
  <c r="AM264" i="2" a="1"/>
  <c r="AL264" i="2"/>
  <c r="AL264" i="2" a="1"/>
  <c r="AK264" i="2"/>
  <c r="AK264" i="2" a="1"/>
  <c r="AJ264" i="2"/>
  <c r="AJ264" i="2" a="1"/>
  <c r="AI264" i="2"/>
  <c r="AI264" i="2" a="1"/>
  <c r="AH264" i="2"/>
  <c r="AH264" i="2" a="1"/>
  <c r="AG264" i="2"/>
  <c r="AG264" i="2" a="1"/>
  <c r="AF264" i="2"/>
  <c r="AF264" i="2" a="1"/>
  <c r="AE264" i="2"/>
  <c r="AE264" i="2" a="1"/>
  <c r="AD264" i="2"/>
  <c r="AD264" i="2" a="1"/>
  <c r="AC264" i="2"/>
  <c r="AC264" i="2" a="1"/>
  <c r="AB264" i="2"/>
  <c r="AB264" i="2" a="1"/>
  <c r="AA264" i="2"/>
  <c r="AA264" i="2" a="1"/>
  <c r="Z264" i="2"/>
  <c r="Z264" i="2" a="1"/>
  <c r="Y264" i="2"/>
  <c r="Y264" i="2" a="1"/>
  <c r="X264" i="2"/>
  <c r="X264" i="2" a="1"/>
  <c r="W264" i="2"/>
  <c r="W264" i="2" a="1"/>
  <c r="V264" i="2"/>
  <c r="V264" i="2" a="1"/>
  <c r="U264" i="2"/>
  <c r="U264" i="2" a="1"/>
  <c r="T264" i="2"/>
  <c r="T264" i="2" a="1"/>
  <c r="S264" i="2"/>
  <c r="S264" i="2" a="1"/>
  <c r="R264" i="2"/>
  <c r="R264" i="2" a="1"/>
  <c r="Q264" i="2"/>
  <c r="Q264" i="2" a="1"/>
  <c r="P264" i="2"/>
  <c r="P264" i="2" a="1"/>
  <c r="O264" i="2"/>
  <c r="O264" i="2" a="1"/>
  <c r="AX263" i="2"/>
  <c r="AX263" i="2" a="1"/>
  <c r="AW263" i="2"/>
  <c r="AW263" i="2" a="1"/>
  <c r="AV263" i="2"/>
  <c r="AV263" i="2" a="1"/>
  <c r="AU263" i="2"/>
  <c r="AU263" i="2" a="1"/>
  <c r="AT263" i="2"/>
  <c r="AT263" i="2" a="1"/>
  <c r="AS263" i="2"/>
  <c r="AS263" i="2" a="1"/>
  <c r="AR263" i="2"/>
  <c r="AR263" i="2" a="1"/>
  <c r="AQ263" i="2"/>
  <c r="AQ263" i="2" a="1"/>
  <c r="AP263" i="2"/>
  <c r="AP263" i="2" a="1"/>
  <c r="AO263" i="2"/>
  <c r="AO263" i="2" a="1"/>
  <c r="AN263" i="2"/>
  <c r="AN263" i="2" a="1"/>
  <c r="AM263" i="2"/>
  <c r="AM263" i="2" a="1"/>
  <c r="AL263" i="2"/>
  <c r="AL263" i="2" a="1"/>
  <c r="AK263" i="2"/>
  <c r="AK263" i="2" a="1"/>
  <c r="AJ263" i="2"/>
  <c r="AJ263" i="2" a="1"/>
  <c r="AI263" i="2"/>
  <c r="AI263" i="2" a="1"/>
  <c r="AH263" i="2"/>
  <c r="AH263" i="2" a="1"/>
  <c r="AG263" i="2"/>
  <c r="AG263" i="2" a="1"/>
  <c r="AF263" i="2"/>
  <c r="AF263" i="2" a="1"/>
  <c r="AE263" i="2"/>
  <c r="AE263" i="2" a="1"/>
  <c r="AD263" i="2"/>
  <c r="AD263" i="2" a="1"/>
  <c r="AC263" i="2"/>
  <c r="AC263" i="2" a="1"/>
  <c r="AB263" i="2"/>
  <c r="AB263" i="2" a="1"/>
  <c r="AA263" i="2"/>
  <c r="AA263" i="2" a="1"/>
  <c r="Z263" i="2"/>
  <c r="Z263" i="2" a="1"/>
  <c r="Y263" i="2"/>
  <c r="Y263" i="2" a="1"/>
  <c r="X263" i="2"/>
  <c r="X263" i="2" a="1"/>
  <c r="W263" i="2"/>
  <c r="W263" i="2" a="1"/>
  <c r="V263" i="2"/>
  <c r="V263" i="2" a="1"/>
  <c r="U263" i="2"/>
  <c r="U263" i="2" a="1"/>
  <c r="T263" i="2"/>
  <c r="T263" i="2" a="1"/>
  <c r="S263" i="2"/>
  <c r="S263" i="2" a="1"/>
  <c r="R263" i="2"/>
  <c r="R263" i="2" a="1"/>
  <c r="Q263" i="2"/>
  <c r="Q263" i="2" a="1"/>
  <c r="P263" i="2"/>
  <c r="P263" i="2" a="1"/>
  <c r="O263" i="2"/>
  <c r="O263" i="2" a="1"/>
  <c r="AX262" i="2"/>
  <c r="AX262" i="2" a="1"/>
  <c r="AW262" i="2"/>
  <c r="AW262" i="2" a="1"/>
  <c r="AV262" i="2"/>
  <c r="AV262" i="2" a="1"/>
  <c r="AU262" i="2"/>
  <c r="AU262" i="2" a="1"/>
  <c r="AT262" i="2"/>
  <c r="AT262" i="2" a="1"/>
  <c r="AS262" i="2"/>
  <c r="AS262" i="2" a="1"/>
  <c r="AR262" i="2"/>
  <c r="AR262" i="2" a="1"/>
  <c r="AQ262" i="2"/>
  <c r="AQ262" i="2" a="1"/>
  <c r="AP262" i="2"/>
  <c r="AP262" i="2" a="1"/>
  <c r="AO262" i="2"/>
  <c r="AO262" i="2" a="1"/>
  <c r="AN262" i="2"/>
  <c r="AN262" i="2" a="1"/>
  <c r="AM262" i="2"/>
  <c r="AM262" i="2" a="1"/>
  <c r="AL262" i="2"/>
  <c r="AL262" i="2" a="1"/>
  <c r="AK262" i="2"/>
  <c r="AK262" i="2" a="1"/>
  <c r="AJ262" i="2"/>
  <c r="AJ262" i="2" a="1"/>
  <c r="AI262" i="2"/>
  <c r="AI262" i="2" a="1"/>
  <c r="AH262" i="2"/>
  <c r="AH262" i="2" a="1"/>
  <c r="AG262" i="2"/>
  <c r="AG262" i="2" a="1"/>
  <c r="AF262" i="2"/>
  <c r="AF262" i="2" a="1"/>
  <c r="AE262" i="2"/>
  <c r="AE262" i="2" a="1"/>
  <c r="AD262" i="2"/>
  <c r="AD262" i="2" a="1"/>
  <c r="AC262" i="2"/>
  <c r="AC262" i="2" a="1"/>
  <c r="AB262" i="2"/>
  <c r="AB262" i="2" a="1"/>
  <c r="AA262" i="2"/>
  <c r="AA262" i="2" a="1"/>
  <c r="Z262" i="2"/>
  <c r="Z262" i="2" a="1"/>
  <c r="Y262" i="2"/>
  <c r="Y262" i="2" a="1"/>
  <c r="X262" i="2"/>
  <c r="X262" i="2" a="1"/>
  <c r="W262" i="2"/>
  <c r="W262" i="2" a="1"/>
  <c r="V262" i="2"/>
  <c r="V262" i="2" a="1"/>
  <c r="U262" i="2"/>
  <c r="U262" i="2" a="1"/>
  <c r="T262" i="2"/>
  <c r="T262" i="2" a="1"/>
  <c r="S262" i="2"/>
  <c r="S262" i="2" a="1"/>
  <c r="R262" i="2"/>
  <c r="R262" i="2" a="1"/>
  <c r="Q262" i="2"/>
  <c r="Q262" i="2" a="1"/>
  <c r="P262" i="2"/>
  <c r="P262" i="2" a="1"/>
  <c r="O262" i="2"/>
  <c r="O262" i="2" a="1"/>
  <c r="AX261" i="2"/>
  <c r="AX261" i="2" a="1"/>
  <c r="AW261" i="2"/>
  <c r="AW261" i="2" a="1"/>
  <c r="AV261" i="2"/>
  <c r="AV261" i="2" a="1"/>
  <c r="AU261" i="2"/>
  <c r="AU261" i="2" a="1"/>
  <c r="AT261" i="2"/>
  <c r="AT261" i="2" a="1"/>
  <c r="AS261" i="2"/>
  <c r="AS261" i="2" a="1"/>
  <c r="AR261" i="2"/>
  <c r="AR261" i="2" a="1"/>
  <c r="AQ261" i="2"/>
  <c r="AQ261" i="2" a="1"/>
  <c r="AP261" i="2"/>
  <c r="AP261" i="2" a="1"/>
  <c r="AO261" i="2"/>
  <c r="AO261" i="2" a="1"/>
  <c r="AN261" i="2"/>
  <c r="AN261" i="2" a="1"/>
  <c r="AM261" i="2"/>
  <c r="AM261" i="2" a="1"/>
  <c r="AL261" i="2"/>
  <c r="AL261" i="2" a="1"/>
  <c r="AK261" i="2"/>
  <c r="AK261" i="2" a="1"/>
  <c r="AJ261" i="2"/>
  <c r="AJ261" i="2" a="1"/>
  <c r="AI261" i="2"/>
  <c r="AI261" i="2" a="1"/>
  <c r="AH261" i="2"/>
  <c r="AH261" i="2" a="1"/>
  <c r="AG261" i="2"/>
  <c r="AG261" i="2" a="1"/>
  <c r="AF261" i="2"/>
  <c r="AF261" i="2" a="1"/>
  <c r="AE261" i="2"/>
  <c r="AE261" i="2" a="1"/>
  <c r="AD261" i="2"/>
  <c r="AD261" i="2" a="1"/>
  <c r="AC261" i="2"/>
  <c r="AC261" i="2" a="1"/>
  <c r="AB261" i="2"/>
  <c r="AB261" i="2" a="1"/>
  <c r="AA261" i="2"/>
  <c r="AA261" i="2" a="1"/>
  <c r="Z261" i="2"/>
  <c r="Z261" i="2" a="1"/>
  <c r="Y261" i="2"/>
  <c r="Y261" i="2" a="1"/>
  <c r="X261" i="2"/>
  <c r="X261" i="2" a="1"/>
  <c r="W261" i="2"/>
  <c r="W261" i="2" a="1"/>
  <c r="V261" i="2"/>
  <c r="V261" i="2" a="1"/>
  <c r="U261" i="2"/>
  <c r="U261" i="2" a="1"/>
  <c r="T261" i="2"/>
  <c r="T261" i="2" a="1"/>
  <c r="S261" i="2"/>
  <c r="S261" i="2" a="1"/>
  <c r="R261" i="2"/>
  <c r="R261" i="2" a="1"/>
  <c r="Q261" i="2"/>
  <c r="Q261" i="2" a="1"/>
  <c r="P261" i="2"/>
  <c r="P261" i="2" a="1"/>
  <c r="O261" i="2"/>
  <c r="O261" i="2" a="1"/>
  <c r="AX260" i="2"/>
  <c r="AX260" i="2" a="1"/>
  <c r="AW260" i="2"/>
  <c r="AW260" i="2" a="1"/>
  <c r="AV260" i="2"/>
  <c r="AV260" i="2" a="1"/>
  <c r="AU260" i="2"/>
  <c r="AU260" i="2" a="1"/>
  <c r="AT260" i="2"/>
  <c r="AT260" i="2" a="1"/>
  <c r="AS260" i="2"/>
  <c r="AS260" i="2" a="1"/>
  <c r="AR260" i="2"/>
  <c r="AR260" i="2" a="1"/>
  <c r="AQ260" i="2"/>
  <c r="AQ260" i="2" a="1"/>
  <c r="AP260" i="2"/>
  <c r="AP260" i="2" a="1"/>
  <c r="AO260" i="2"/>
  <c r="AO260" i="2" a="1"/>
  <c r="AN260" i="2"/>
  <c r="AN260" i="2" a="1"/>
  <c r="AM260" i="2"/>
  <c r="AM260" i="2" a="1"/>
  <c r="AL260" i="2"/>
  <c r="AL260" i="2" a="1"/>
  <c r="AK260" i="2"/>
  <c r="AK260" i="2" a="1"/>
  <c r="AJ260" i="2"/>
  <c r="AJ260" i="2" a="1"/>
  <c r="AI260" i="2"/>
  <c r="AI260" i="2" a="1"/>
  <c r="AH260" i="2"/>
  <c r="AH260" i="2" a="1"/>
  <c r="AG260" i="2"/>
  <c r="AG260" i="2" a="1"/>
  <c r="AF260" i="2"/>
  <c r="AF260" i="2" a="1"/>
  <c r="AE260" i="2"/>
  <c r="AE260" i="2" a="1"/>
  <c r="AD260" i="2"/>
  <c r="AD260" i="2" a="1"/>
  <c r="AC260" i="2"/>
  <c r="AC260" i="2" a="1"/>
  <c r="AB260" i="2"/>
  <c r="AB260" i="2" a="1"/>
  <c r="AA260" i="2"/>
  <c r="AA260" i="2" a="1"/>
  <c r="Z260" i="2"/>
  <c r="Z260" i="2" a="1"/>
  <c r="Y260" i="2"/>
  <c r="Y260" i="2" a="1"/>
  <c r="X260" i="2"/>
  <c r="X260" i="2" a="1"/>
  <c r="W260" i="2"/>
  <c r="W260" i="2" a="1"/>
  <c r="V260" i="2"/>
  <c r="V260" i="2" a="1"/>
  <c r="U260" i="2"/>
  <c r="U260" i="2" a="1"/>
  <c r="T260" i="2"/>
  <c r="T260" i="2" a="1"/>
  <c r="S260" i="2"/>
  <c r="S260" i="2" a="1"/>
  <c r="R260" i="2"/>
  <c r="R260" i="2" a="1"/>
  <c r="Q260" i="2"/>
  <c r="Q260" i="2" a="1"/>
  <c r="P260" i="2"/>
  <c r="P260" i="2" a="1"/>
  <c r="O260" i="2"/>
  <c r="O260" i="2" a="1"/>
  <c r="AX259" i="2"/>
  <c r="AX259" i="2" a="1"/>
  <c r="AW259" i="2"/>
  <c r="AW259" i="2" a="1"/>
  <c r="AV259" i="2"/>
  <c r="AV259" i="2" a="1"/>
  <c r="AU259" i="2"/>
  <c r="AU259" i="2" a="1"/>
  <c r="AT259" i="2"/>
  <c r="AT259" i="2" a="1"/>
  <c r="AS259" i="2"/>
  <c r="AS259" i="2" a="1"/>
  <c r="AR259" i="2"/>
  <c r="AR259" i="2" a="1"/>
  <c r="AQ259" i="2"/>
  <c r="AQ259" i="2" a="1"/>
  <c r="AP259" i="2"/>
  <c r="AP259" i="2" a="1"/>
  <c r="AO259" i="2"/>
  <c r="AO259" i="2" a="1"/>
  <c r="AN259" i="2"/>
  <c r="AN259" i="2" a="1"/>
  <c r="AM259" i="2"/>
  <c r="AM259" i="2" a="1"/>
  <c r="AL259" i="2"/>
  <c r="AL259" i="2" a="1"/>
  <c r="AK259" i="2"/>
  <c r="AK259" i="2" a="1"/>
  <c r="AJ259" i="2"/>
  <c r="AJ259" i="2" a="1"/>
  <c r="AI259" i="2"/>
  <c r="AI259" i="2" a="1"/>
  <c r="AH259" i="2"/>
  <c r="AH259" i="2" a="1"/>
  <c r="AG259" i="2"/>
  <c r="AG259" i="2" a="1"/>
  <c r="AF259" i="2"/>
  <c r="AF259" i="2" a="1"/>
  <c r="AE259" i="2"/>
  <c r="AE259" i="2" a="1"/>
  <c r="AD259" i="2"/>
  <c r="AD259" i="2" a="1"/>
  <c r="AC259" i="2"/>
  <c r="AC259" i="2" a="1"/>
  <c r="AB259" i="2"/>
  <c r="AB259" i="2" a="1"/>
  <c r="AA259" i="2"/>
  <c r="AA259" i="2" a="1"/>
  <c r="Z259" i="2"/>
  <c r="Z259" i="2" a="1"/>
  <c r="Y259" i="2"/>
  <c r="Y259" i="2" a="1"/>
  <c r="X259" i="2"/>
  <c r="X259" i="2" a="1"/>
  <c r="W259" i="2"/>
  <c r="W259" i="2" a="1"/>
  <c r="V259" i="2"/>
  <c r="V259" i="2" a="1"/>
  <c r="U259" i="2"/>
  <c r="U259" i="2" a="1"/>
  <c r="T259" i="2"/>
  <c r="T259" i="2" a="1"/>
  <c r="S259" i="2"/>
  <c r="S259" i="2" a="1"/>
  <c r="R259" i="2"/>
  <c r="R259" i="2" a="1"/>
  <c r="Q259" i="2"/>
  <c r="Q259" i="2" a="1"/>
  <c r="P259" i="2"/>
  <c r="P259" i="2" a="1"/>
  <c r="O259" i="2"/>
  <c r="O259" i="2" a="1"/>
  <c r="AX258" i="2"/>
  <c r="AX258" i="2" a="1"/>
  <c r="AW258" i="2"/>
  <c r="AW258" i="2" a="1"/>
  <c r="AV258" i="2"/>
  <c r="AV258" i="2" a="1"/>
  <c r="AU258" i="2"/>
  <c r="AU258" i="2" a="1"/>
  <c r="AT258" i="2"/>
  <c r="AT258" i="2" a="1"/>
  <c r="AS258" i="2"/>
  <c r="AS258" i="2" a="1"/>
  <c r="AR258" i="2"/>
  <c r="AR258" i="2" a="1"/>
  <c r="AQ258" i="2"/>
  <c r="AQ258" i="2" a="1"/>
  <c r="AP258" i="2"/>
  <c r="AP258" i="2" a="1"/>
  <c r="AO258" i="2"/>
  <c r="AO258" i="2" a="1"/>
  <c r="AN258" i="2"/>
  <c r="AN258" i="2" a="1"/>
  <c r="AM258" i="2"/>
  <c r="AM258" i="2" a="1"/>
  <c r="AL258" i="2"/>
  <c r="AL258" i="2" a="1"/>
  <c r="AK258" i="2"/>
  <c r="AK258" i="2" a="1"/>
  <c r="AJ258" i="2"/>
  <c r="AJ258" i="2" a="1"/>
  <c r="AI258" i="2"/>
  <c r="AI258" i="2" a="1"/>
  <c r="AH258" i="2"/>
  <c r="AH258" i="2" a="1"/>
  <c r="AG258" i="2"/>
  <c r="AG258" i="2" a="1"/>
  <c r="AF258" i="2"/>
  <c r="AF258" i="2" a="1"/>
  <c r="AE258" i="2"/>
  <c r="AE258" i="2" a="1"/>
  <c r="AD258" i="2"/>
  <c r="AD258" i="2" a="1"/>
  <c r="AC258" i="2"/>
  <c r="AC258" i="2" a="1"/>
  <c r="AB258" i="2"/>
  <c r="AB258" i="2" a="1"/>
  <c r="AA258" i="2"/>
  <c r="AA258" i="2" a="1"/>
  <c r="Z258" i="2"/>
  <c r="Z258" i="2" a="1"/>
  <c r="Y258" i="2"/>
  <c r="Y258" i="2" a="1"/>
  <c r="X258" i="2"/>
  <c r="X258" i="2" a="1"/>
  <c r="W258" i="2"/>
  <c r="W258" i="2" a="1"/>
  <c r="V258" i="2"/>
  <c r="V258" i="2" a="1"/>
  <c r="U258" i="2"/>
  <c r="U258" i="2" a="1"/>
  <c r="T258" i="2"/>
  <c r="T258" i="2" a="1"/>
  <c r="S258" i="2"/>
  <c r="S258" i="2" a="1"/>
  <c r="R258" i="2"/>
  <c r="R258" i="2" a="1"/>
  <c r="Q258" i="2"/>
  <c r="Q258" i="2" a="1"/>
  <c r="P258" i="2"/>
  <c r="P258" i="2" a="1"/>
  <c r="O258" i="2"/>
  <c r="O258" i="2" a="1"/>
  <c r="AX257" i="2"/>
  <c r="AX257" i="2" a="1"/>
  <c r="AW257" i="2"/>
  <c r="AW257" i="2" a="1"/>
  <c r="AV257" i="2"/>
  <c r="AV257" i="2" a="1"/>
  <c r="AU257" i="2"/>
  <c r="AU257" i="2" a="1"/>
  <c r="AT257" i="2"/>
  <c r="AT257" i="2" a="1"/>
  <c r="AS257" i="2"/>
  <c r="AS257" i="2" a="1"/>
  <c r="AR257" i="2"/>
  <c r="AR257" i="2" a="1"/>
  <c r="AQ257" i="2"/>
  <c r="AQ257" i="2" a="1"/>
  <c r="AP257" i="2"/>
  <c r="AP257" i="2" a="1"/>
  <c r="AO257" i="2"/>
  <c r="AO257" i="2" a="1"/>
  <c r="AN257" i="2"/>
  <c r="AN257" i="2" a="1"/>
  <c r="AM257" i="2"/>
  <c r="AM257" i="2" a="1"/>
  <c r="AL257" i="2"/>
  <c r="AL257" i="2" a="1"/>
  <c r="AK257" i="2"/>
  <c r="AK257" i="2" a="1"/>
  <c r="AJ257" i="2"/>
  <c r="AJ257" i="2" a="1"/>
  <c r="AI257" i="2"/>
  <c r="AI257" i="2" a="1"/>
  <c r="AH257" i="2"/>
  <c r="AH257" i="2" a="1"/>
  <c r="AG257" i="2"/>
  <c r="AG257" i="2" a="1"/>
  <c r="AF257" i="2"/>
  <c r="AF257" i="2" a="1"/>
  <c r="AE257" i="2"/>
  <c r="AE257" i="2" a="1"/>
  <c r="AD257" i="2"/>
  <c r="AD257" i="2" a="1"/>
  <c r="AC257" i="2"/>
  <c r="AC257" i="2" a="1"/>
  <c r="AB257" i="2"/>
  <c r="AB257" i="2" a="1"/>
  <c r="AA257" i="2"/>
  <c r="AA257" i="2" a="1"/>
  <c r="Z257" i="2"/>
  <c r="Z257" i="2" a="1"/>
  <c r="Y257" i="2"/>
  <c r="Y257" i="2" a="1"/>
  <c r="X257" i="2"/>
  <c r="X257" i="2" a="1"/>
  <c r="W257" i="2"/>
  <c r="W257" i="2" a="1"/>
  <c r="V257" i="2"/>
  <c r="V257" i="2" a="1"/>
  <c r="U257" i="2"/>
  <c r="U257" i="2" a="1"/>
  <c r="T257" i="2"/>
  <c r="T257" i="2" a="1"/>
  <c r="S257" i="2"/>
  <c r="S257" i="2" a="1"/>
  <c r="R257" i="2"/>
  <c r="R257" i="2" a="1"/>
  <c r="Q257" i="2"/>
  <c r="Q257" i="2" a="1"/>
  <c r="P257" i="2"/>
  <c r="P257" i="2" a="1"/>
  <c r="O257" i="2"/>
  <c r="O257" i="2" a="1"/>
  <c r="AX256" i="2"/>
  <c r="AX256" i="2" a="1"/>
  <c r="AW256" i="2"/>
  <c r="AW256" i="2" a="1"/>
  <c r="AV256" i="2"/>
  <c r="AV256" i="2" a="1"/>
  <c r="AU256" i="2"/>
  <c r="AU256" i="2" a="1"/>
  <c r="AT256" i="2"/>
  <c r="AT256" i="2" a="1"/>
  <c r="AS256" i="2"/>
  <c r="AS256" i="2" a="1"/>
  <c r="AR256" i="2"/>
  <c r="AR256" i="2" a="1"/>
  <c r="AQ256" i="2"/>
  <c r="AQ256" i="2" a="1"/>
  <c r="AP256" i="2"/>
  <c r="AP256" i="2" a="1"/>
  <c r="AO256" i="2"/>
  <c r="AO256" i="2" a="1"/>
  <c r="AN256" i="2"/>
  <c r="AN256" i="2" a="1"/>
  <c r="AM256" i="2"/>
  <c r="AM256" i="2" a="1"/>
  <c r="AL256" i="2"/>
  <c r="AL256" i="2" a="1"/>
  <c r="AK256" i="2"/>
  <c r="AK256" i="2" a="1"/>
  <c r="AJ256" i="2"/>
  <c r="AJ256" i="2" a="1"/>
  <c r="AI256" i="2"/>
  <c r="AI256" i="2" a="1"/>
  <c r="AH256" i="2"/>
  <c r="AH256" i="2" a="1"/>
  <c r="AG256" i="2"/>
  <c r="AG256" i="2" a="1"/>
  <c r="AF256" i="2"/>
  <c r="AF256" i="2" a="1"/>
  <c r="AE256" i="2"/>
  <c r="AE256" i="2" a="1"/>
  <c r="AD256" i="2"/>
  <c r="AD256" i="2" a="1"/>
  <c r="AC256" i="2"/>
  <c r="AC256" i="2" a="1"/>
  <c r="AB256" i="2"/>
  <c r="AB256" i="2" a="1"/>
  <c r="AA256" i="2"/>
  <c r="AA256" i="2" a="1"/>
  <c r="Z256" i="2"/>
  <c r="Z256" i="2" a="1"/>
  <c r="Y256" i="2"/>
  <c r="Y256" i="2" a="1"/>
  <c r="X256" i="2"/>
  <c r="X256" i="2" a="1"/>
  <c r="W256" i="2"/>
  <c r="W256" i="2" a="1"/>
  <c r="V256" i="2"/>
  <c r="V256" i="2" a="1"/>
  <c r="U256" i="2"/>
  <c r="U256" i="2" a="1"/>
  <c r="T256" i="2"/>
  <c r="T256" i="2" a="1"/>
  <c r="S256" i="2"/>
  <c r="S256" i="2" a="1"/>
  <c r="R256" i="2"/>
  <c r="R256" i="2" a="1"/>
  <c r="Q256" i="2"/>
  <c r="Q256" i="2" a="1"/>
  <c r="P256" i="2"/>
  <c r="P256" i="2" a="1"/>
  <c r="O256" i="2"/>
  <c r="O256" i="2" a="1"/>
  <c r="AX255" i="2"/>
  <c r="AX255" i="2" a="1"/>
  <c r="AW255" i="2"/>
  <c r="AW255" i="2" a="1"/>
  <c r="AV255" i="2"/>
  <c r="AV255" i="2" a="1"/>
  <c r="AU255" i="2"/>
  <c r="AU255" i="2" a="1"/>
  <c r="AT255" i="2"/>
  <c r="AT255" i="2" a="1"/>
  <c r="AS255" i="2"/>
  <c r="AS255" i="2" a="1"/>
  <c r="AR255" i="2"/>
  <c r="AR255" i="2" a="1"/>
  <c r="AQ255" i="2"/>
  <c r="AQ255" i="2" a="1"/>
  <c r="AP255" i="2"/>
  <c r="AP255" i="2" a="1"/>
  <c r="AO255" i="2"/>
  <c r="AO255" i="2" a="1"/>
  <c r="AN255" i="2"/>
  <c r="AN255" i="2" a="1"/>
  <c r="AM255" i="2"/>
  <c r="AM255" i="2" a="1"/>
  <c r="AL255" i="2"/>
  <c r="AL255" i="2" a="1"/>
  <c r="AK255" i="2"/>
  <c r="AK255" i="2" a="1"/>
  <c r="AJ255" i="2"/>
  <c r="AJ255" i="2" a="1"/>
  <c r="AI255" i="2"/>
  <c r="AI255" i="2" a="1"/>
  <c r="AH255" i="2"/>
  <c r="AH255" i="2" a="1"/>
  <c r="AG255" i="2"/>
  <c r="AG255" i="2" a="1"/>
  <c r="AF255" i="2"/>
  <c r="AF255" i="2" a="1"/>
  <c r="AE255" i="2"/>
  <c r="AE255" i="2" a="1"/>
  <c r="AD255" i="2"/>
  <c r="AD255" i="2" a="1"/>
  <c r="AC255" i="2"/>
  <c r="AC255" i="2" a="1"/>
  <c r="AB255" i="2"/>
  <c r="AB255" i="2" a="1"/>
  <c r="AA255" i="2"/>
  <c r="AA255" i="2" a="1"/>
  <c r="Z255" i="2"/>
  <c r="Z255" i="2" a="1"/>
  <c r="Y255" i="2"/>
  <c r="Y255" i="2" a="1"/>
  <c r="X255" i="2"/>
  <c r="X255" i="2" a="1"/>
  <c r="W255" i="2"/>
  <c r="W255" i="2" a="1"/>
  <c r="V255" i="2"/>
  <c r="V255" i="2" a="1"/>
  <c r="U255" i="2"/>
  <c r="U255" i="2" a="1"/>
  <c r="T255" i="2"/>
  <c r="T255" i="2" a="1"/>
  <c r="S255" i="2"/>
  <c r="S255" i="2" a="1"/>
  <c r="R255" i="2"/>
  <c r="R255" i="2" a="1"/>
  <c r="Q255" i="2"/>
  <c r="Q255" i="2" a="1"/>
  <c r="P255" i="2"/>
  <c r="P255" i="2" a="1"/>
  <c r="O255" i="2"/>
  <c r="O255" i="2" a="1"/>
  <c r="AX254" i="2"/>
  <c r="AX254" i="2" a="1"/>
  <c r="AW254" i="2"/>
  <c r="AW254" i="2" a="1"/>
  <c r="AV254" i="2"/>
  <c r="AV254" i="2" a="1"/>
  <c r="AU254" i="2"/>
  <c r="AU254" i="2" a="1"/>
  <c r="AT254" i="2"/>
  <c r="AT254" i="2" a="1"/>
  <c r="AS254" i="2"/>
  <c r="AS254" i="2" a="1"/>
  <c r="AR254" i="2"/>
  <c r="AR254" i="2" a="1"/>
  <c r="AQ254" i="2"/>
  <c r="AQ254" i="2" a="1"/>
  <c r="AP254" i="2"/>
  <c r="AP254" i="2" a="1"/>
  <c r="AO254" i="2"/>
  <c r="AO254" i="2" a="1"/>
  <c r="AN254" i="2"/>
  <c r="AN254" i="2" a="1"/>
  <c r="AM254" i="2"/>
  <c r="AM254" i="2" a="1"/>
  <c r="AL254" i="2"/>
  <c r="AL254" i="2" a="1"/>
  <c r="AK254" i="2"/>
  <c r="AK254" i="2" a="1"/>
  <c r="AJ254" i="2"/>
  <c r="AJ254" i="2" a="1"/>
  <c r="AI254" i="2"/>
  <c r="AI254" i="2" a="1"/>
  <c r="AH254" i="2"/>
  <c r="AH254" i="2" a="1"/>
  <c r="AG254" i="2"/>
  <c r="AG254" i="2" a="1"/>
  <c r="AF254" i="2"/>
  <c r="AF254" i="2" a="1"/>
  <c r="AE254" i="2"/>
  <c r="AE254" i="2" a="1"/>
  <c r="AD254" i="2"/>
  <c r="AD254" i="2" a="1"/>
  <c r="AC254" i="2"/>
  <c r="AC254" i="2" a="1"/>
  <c r="AB254" i="2"/>
  <c r="AB254" i="2" a="1"/>
  <c r="AA254" i="2"/>
  <c r="AA254" i="2" a="1"/>
  <c r="Z254" i="2"/>
  <c r="Z254" i="2" a="1"/>
  <c r="Y254" i="2"/>
  <c r="Y254" i="2" a="1"/>
  <c r="X254" i="2"/>
  <c r="X254" i="2" a="1"/>
  <c r="W254" i="2"/>
  <c r="W254" i="2" a="1"/>
  <c r="V254" i="2"/>
  <c r="V254" i="2" a="1"/>
  <c r="U254" i="2"/>
  <c r="U254" i="2" a="1"/>
  <c r="T254" i="2"/>
  <c r="T254" i="2" a="1"/>
  <c r="S254" i="2"/>
  <c r="S254" i="2" a="1"/>
  <c r="R254" i="2"/>
  <c r="R254" i="2" a="1"/>
  <c r="Q254" i="2"/>
  <c r="Q254" i="2" a="1"/>
  <c r="P254" i="2"/>
  <c r="P254" i="2" a="1"/>
  <c r="O254" i="2"/>
  <c r="O254" i="2" a="1"/>
  <c r="AX253" i="2"/>
  <c r="AX253" i="2" a="1"/>
  <c r="AW253" i="2"/>
  <c r="AW253" i="2" a="1"/>
  <c r="AV253" i="2"/>
  <c r="AV253" i="2" a="1"/>
  <c r="AU253" i="2"/>
  <c r="AU253" i="2" a="1"/>
  <c r="AT253" i="2"/>
  <c r="AT253" i="2" a="1"/>
  <c r="AS253" i="2"/>
  <c r="AS253" i="2" a="1"/>
  <c r="AR253" i="2"/>
  <c r="AR253" i="2" a="1"/>
  <c r="AQ253" i="2"/>
  <c r="AQ253" i="2" a="1"/>
  <c r="AP253" i="2"/>
  <c r="AP253" i="2" a="1"/>
  <c r="AO253" i="2"/>
  <c r="AO253" i="2" a="1"/>
  <c r="AN253" i="2"/>
  <c r="AN253" i="2" a="1"/>
  <c r="AM253" i="2"/>
  <c r="AM253" i="2" a="1"/>
  <c r="AL253" i="2"/>
  <c r="AL253" i="2" a="1"/>
  <c r="AK253" i="2"/>
  <c r="AK253" i="2" a="1"/>
  <c r="AJ253" i="2"/>
  <c r="AJ253" i="2" a="1"/>
  <c r="AI253" i="2"/>
  <c r="AI253" i="2" a="1"/>
  <c r="AH253" i="2"/>
  <c r="AH253" i="2" a="1"/>
  <c r="AG253" i="2"/>
  <c r="AG253" i="2" a="1"/>
  <c r="AF253" i="2"/>
  <c r="AF253" i="2" a="1"/>
  <c r="AE253" i="2"/>
  <c r="AE253" i="2" a="1"/>
  <c r="AD253" i="2"/>
  <c r="AD253" i="2" a="1"/>
  <c r="AC253" i="2"/>
  <c r="AC253" i="2" a="1"/>
  <c r="AB253" i="2"/>
  <c r="AB253" i="2" a="1"/>
  <c r="AA253" i="2"/>
  <c r="AA253" i="2" a="1"/>
  <c r="Z253" i="2"/>
  <c r="Z253" i="2" a="1"/>
  <c r="Y253" i="2"/>
  <c r="Y253" i="2" a="1"/>
  <c r="X253" i="2"/>
  <c r="X253" i="2" a="1"/>
  <c r="W253" i="2"/>
  <c r="W253" i="2" a="1"/>
  <c r="V253" i="2"/>
  <c r="V253" i="2" a="1"/>
  <c r="U253" i="2"/>
  <c r="U253" i="2" a="1"/>
  <c r="T253" i="2"/>
  <c r="T253" i="2" a="1"/>
  <c r="S253" i="2"/>
  <c r="S253" i="2" a="1"/>
  <c r="R253" i="2"/>
  <c r="R253" i="2" a="1"/>
  <c r="Q253" i="2"/>
  <c r="Q253" i="2" a="1"/>
  <c r="P253" i="2"/>
  <c r="P253" i="2" a="1"/>
  <c r="O253" i="2"/>
  <c r="O253" i="2" a="1"/>
  <c r="AX252" i="2"/>
  <c r="AX252" i="2" a="1"/>
  <c r="AW252" i="2"/>
  <c r="AW252" i="2" a="1"/>
  <c r="AV252" i="2"/>
  <c r="AV252" i="2" a="1"/>
  <c r="AU252" i="2"/>
  <c r="AU252" i="2" a="1"/>
  <c r="AT252" i="2"/>
  <c r="AT252" i="2" a="1"/>
  <c r="AS252" i="2"/>
  <c r="AS252" i="2" a="1"/>
  <c r="AR252" i="2"/>
  <c r="AR252" i="2" a="1"/>
  <c r="AQ252" i="2"/>
  <c r="AQ252" i="2" a="1"/>
  <c r="AP252" i="2"/>
  <c r="AP252" i="2" a="1"/>
  <c r="AO252" i="2"/>
  <c r="AO252" i="2" a="1"/>
  <c r="AN252" i="2"/>
  <c r="AN252" i="2" a="1"/>
  <c r="AM252" i="2"/>
  <c r="AM252" i="2" a="1"/>
  <c r="AL252" i="2"/>
  <c r="AL252" i="2" a="1"/>
  <c r="AK252" i="2"/>
  <c r="AK252" i="2" a="1"/>
  <c r="AJ252" i="2"/>
  <c r="AJ252" i="2" a="1"/>
  <c r="AI252" i="2"/>
  <c r="AI252" i="2" a="1"/>
  <c r="AH252" i="2"/>
  <c r="AH252" i="2" a="1"/>
  <c r="AG252" i="2"/>
  <c r="AG252" i="2" a="1"/>
  <c r="AF252" i="2"/>
  <c r="AF252" i="2" a="1"/>
  <c r="AE252" i="2"/>
  <c r="AE252" i="2" a="1"/>
  <c r="AD252" i="2"/>
  <c r="AD252" i="2" a="1"/>
  <c r="AC252" i="2"/>
  <c r="AC252" i="2" a="1"/>
  <c r="AB252" i="2"/>
  <c r="AB252" i="2" a="1"/>
  <c r="AA252" i="2"/>
  <c r="AA252" i="2" a="1"/>
  <c r="Z252" i="2"/>
  <c r="Z252" i="2" a="1"/>
  <c r="Y252" i="2"/>
  <c r="Y252" i="2" a="1"/>
  <c r="X252" i="2"/>
  <c r="X252" i="2" a="1"/>
  <c r="W252" i="2"/>
  <c r="W252" i="2" a="1"/>
  <c r="V252" i="2"/>
  <c r="V252" i="2" a="1"/>
  <c r="U252" i="2"/>
  <c r="U252" i="2" a="1"/>
  <c r="T252" i="2"/>
  <c r="T252" i="2" a="1"/>
  <c r="S252" i="2"/>
  <c r="S252" i="2" a="1"/>
  <c r="R252" i="2"/>
  <c r="R252" i="2" a="1"/>
  <c r="Q252" i="2"/>
  <c r="Q252" i="2" a="1"/>
  <c r="P252" i="2"/>
  <c r="P252" i="2" a="1"/>
  <c r="O252" i="2"/>
  <c r="O252" i="2" a="1"/>
  <c r="AX251" i="2"/>
  <c r="AX251" i="2" a="1"/>
  <c r="AW251" i="2"/>
  <c r="AW251" i="2" a="1"/>
  <c r="AV251" i="2"/>
  <c r="AV251" i="2" a="1"/>
  <c r="AU251" i="2"/>
  <c r="AU251" i="2" a="1"/>
  <c r="AT251" i="2"/>
  <c r="AT251" i="2" a="1"/>
  <c r="AS251" i="2"/>
  <c r="AS251" i="2" a="1"/>
  <c r="AR251" i="2"/>
  <c r="AR251" i="2" a="1"/>
  <c r="AQ251" i="2"/>
  <c r="AQ251" i="2" a="1"/>
  <c r="AP251" i="2"/>
  <c r="AP251" i="2" a="1"/>
  <c r="AO251" i="2"/>
  <c r="AO251" i="2" a="1"/>
  <c r="AN251" i="2"/>
  <c r="AN251" i="2" a="1"/>
  <c r="AM251" i="2"/>
  <c r="AM251" i="2" a="1"/>
  <c r="AL251" i="2"/>
  <c r="AL251" i="2" a="1"/>
  <c r="AK251" i="2"/>
  <c r="AK251" i="2" a="1"/>
  <c r="AJ251" i="2"/>
  <c r="AJ251" i="2" a="1"/>
  <c r="AI251" i="2"/>
  <c r="AI251" i="2" a="1"/>
  <c r="AH251" i="2"/>
  <c r="AH251" i="2" a="1"/>
  <c r="AG251" i="2"/>
  <c r="AG251" i="2" a="1"/>
  <c r="AF251" i="2"/>
  <c r="AF251" i="2" a="1"/>
  <c r="AE251" i="2"/>
  <c r="AE251" i="2" a="1"/>
  <c r="AD251" i="2"/>
  <c r="AD251" i="2" a="1"/>
  <c r="AC251" i="2"/>
  <c r="AC251" i="2" a="1"/>
  <c r="AB251" i="2"/>
  <c r="AB251" i="2" a="1"/>
  <c r="AA251" i="2"/>
  <c r="AA251" i="2" a="1"/>
  <c r="Z251" i="2"/>
  <c r="Z251" i="2" a="1"/>
  <c r="Y251" i="2"/>
  <c r="Y251" i="2" a="1"/>
  <c r="X251" i="2"/>
  <c r="X251" i="2" a="1"/>
  <c r="W251" i="2"/>
  <c r="W251" i="2" a="1"/>
  <c r="V251" i="2"/>
  <c r="V251" i="2" a="1"/>
  <c r="U251" i="2"/>
  <c r="U251" i="2" a="1"/>
  <c r="T251" i="2"/>
  <c r="T251" i="2" a="1"/>
  <c r="S251" i="2"/>
  <c r="S251" i="2" a="1"/>
  <c r="R251" i="2"/>
  <c r="R251" i="2" a="1"/>
  <c r="Q251" i="2"/>
  <c r="Q251" i="2" a="1"/>
  <c r="P251" i="2"/>
  <c r="P251" i="2" a="1"/>
  <c r="O251" i="2"/>
  <c r="O251" i="2" a="1"/>
  <c r="AX250" i="2"/>
  <c r="AX250" i="2" a="1"/>
  <c r="AW250" i="2"/>
  <c r="AW250" i="2" a="1"/>
  <c r="AV250" i="2"/>
  <c r="AV250" i="2" a="1"/>
  <c r="AU250" i="2"/>
  <c r="AU250" i="2" a="1"/>
  <c r="AT250" i="2"/>
  <c r="AT250" i="2" a="1"/>
  <c r="AS250" i="2"/>
  <c r="AS250" i="2" a="1"/>
  <c r="AR250" i="2"/>
  <c r="AR250" i="2" a="1"/>
  <c r="AQ250" i="2"/>
  <c r="AQ250" i="2" a="1"/>
  <c r="AP250" i="2"/>
  <c r="AP250" i="2" a="1"/>
  <c r="AO250" i="2"/>
  <c r="AO250" i="2" a="1"/>
  <c r="AN250" i="2"/>
  <c r="AN250" i="2" a="1"/>
  <c r="AM250" i="2"/>
  <c r="AM250" i="2" a="1"/>
  <c r="AL250" i="2"/>
  <c r="AL250" i="2" a="1"/>
  <c r="AK250" i="2"/>
  <c r="AK250" i="2" a="1"/>
  <c r="AJ250" i="2"/>
  <c r="AJ250" i="2" a="1"/>
  <c r="AI250" i="2"/>
  <c r="AI250" i="2" a="1"/>
  <c r="AH250" i="2"/>
  <c r="AH250" i="2" a="1"/>
  <c r="AG250" i="2"/>
  <c r="AG250" i="2" a="1"/>
  <c r="AF250" i="2"/>
  <c r="AF250" i="2" a="1"/>
  <c r="AE250" i="2"/>
  <c r="AE250" i="2" a="1"/>
  <c r="AD250" i="2"/>
  <c r="AD250" i="2" a="1"/>
  <c r="AC250" i="2"/>
  <c r="AC250" i="2" a="1"/>
  <c r="AB250" i="2"/>
  <c r="AB250" i="2" a="1"/>
  <c r="AA250" i="2"/>
  <c r="AA250" i="2" a="1"/>
  <c r="Z250" i="2"/>
  <c r="Z250" i="2" a="1"/>
  <c r="Y250" i="2"/>
  <c r="Y250" i="2" a="1"/>
  <c r="X250" i="2"/>
  <c r="X250" i="2" a="1"/>
  <c r="W250" i="2"/>
  <c r="W250" i="2" a="1"/>
  <c r="V250" i="2"/>
  <c r="V250" i="2" a="1"/>
  <c r="U250" i="2"/>
  <c r="U250" i="2" a="1"/>
  <c r="T250" i="2"/>
  <c r="T250" i="2" a="1"/>
  <c r="S250" i="2"/>
  <c r="S250" i="2" a="1"/>
  <c r="R250" i="2"/>
  <c r="R250" i="2" a="1"/>
  <c r="Q250" i="2"/>
  <c r="Q250" i="2" a="1"/>
  <c r="P250" i="2"/>
  <c r="P250" i="2" a="1"/>
  <c r="O250" i="2"/>
  <c r="O250" i="2" a="1"/>
  <c r="AX249" i="2"/>
  <c r="AX249" i="2" a="1"/>
  <c r="AW249" i="2"/>
  <c r="AW249" i="2" a="1"/>
  <c r="AV249" i="2"/>
  <c r="AV249" i="2" a="1"/>
  <c r="AU249" i="2"/>
  <c r="AU249" i="2" a="1"/>
  <c r="AT249" i="2"/>
  <c r="AT249" i="2" a="1"/>
  <c r="AS249" i="2"/>
  <c r="AS249" i="2" a="1"/>
  <c r="AR249" i="2"/>
  <c r="AR249" i="2" a="1"/>
  <c r="AQ249" i="2"/>
  <c r="AQ249" i="2" a="1"/>
  <c r="AP249" i="2"/>
  <c r="AP249" i="2" a="1"/>
  <c r="AO249" i="2"/>
  <c r="AO249" i="2" a="1"/>
  <c r="AN249" i="2"/>
  <c r="AN249" i="2" a="1"/>
  <c r="AM249" i="2"/>
  <c r="AM249" i="2" a="1"/>
  <c r="AL249" i="2"/>
  <c r="AL249" i="2" a="1"/>
  <c r="AK249" i="2"/>
  <c r="AK249" i="2" a="1"/>
  <c r="AJ249" i="2"/>
  <c r="AJ249" i="2" a="1"/>
  <c r="AI249" i="2"/>
  <c r="AI249" i="2" a="1"/>
  <c r="AH249" i="2"/>
  <c r="AH249" i="2" a="1"/>
  <c r="AG249" i="2"/>
  <c r="AG249" i="2" a="1"/>
  <c r="AF249" i="2"/>
  <c r="AF249" i="2" a="1"/>
  <c r="AE249" i="2"/>
  <c r="AE249" i="2" a="1"/>
  <c r="AD249" i="2"/>
  <c r="AD249" i="2" a="1"/>
  <c r="AC249" i="2"/>
  <c r="AC249" i="2" a="1"/>
  <c r="AB249" i="2"/>
  <c r="AB249" i="2" a="1"/>
  <c r="AA249" i="2"/>
  <c r="AA249" i="2" a="1"/>
  <c r="Z249" i="2"/>
  <c r="Z249" i="2" a="1"/>
  <c r="Y249" i="2"/>
  <c r="Y249" i="2" a="1"/>
  <c r="X249" i="2"/>
  <c r="X249" i="2" a="1"/>
  <c r="W249" i="2"/>
  <c r="W249" i="2" a="1"/>
  <c r="V249" i="2"/>
  <c r="V249" i="2" a="1"/>
  <c r="U249" i="2"/>
  <c r="U249" i="2" a="1"/>
  <c r="T249" i="2"/>
  <c r="T249" i="2" a="1"/>
  <c r="S249" i="2"/>
  <c r="S249" i="2" a="1"/>
  <c r="R249" i="2"/>
  <c r="R249" i="2" a="1"/>
  <c r="Q249" i="2"/>
  <c r="Q249" i="2" a="1"/>
  <c r="P249" i="2"/>
  <c r="P249" i="2" a="1"/>
  <c r="O249" i="2"/>
  <c r="O249" i="2" a="1"/>
  <c r="AX248" i="2"/>
  <c r="AX248" i="2" a="1"/>
  <c r="AW248" i="2"/>
  <c r="AW248" i="2" a="1"/>
  <c r="AV248" i="2"/>
  <c r="AV248" i="2" a="1"/>
  <c r="AU248" i="2"/>
  <c r="AU248" i="2" a="1"/>
  <c r="AT248" i="2"/>
  <c r="AT248" i="2" a="1"/>
  <c r="AS248" i="2"/>
  <c r="AS248" i="2" a="1"/>
  <c r="AR248" i="2"/>
  <c r="AR248" i="2" a="1"/>
  <c r="AQ248" i="2"/>
  <c r="AQ248" i="2" a="1"/>
  <c r="AP248" i="2"/>
  <c r="AP248" i="2" a="1"/>
  <c r="AO248" i="2"/>
  <c r="AO248" i="2" a="1"/>
  <c r="AN248" i="2"/>
  <c r="AN248" i="2" a="1"/>
  <c r="AM248" i="2"/>
  <c r="AM248" i="2" a="1"/>
  <c r="AL248" i="2"/>
  <c r="AL248" i="2" a="1"/>
  <c r="AK248" i="2"/>
  <c r="AK248" i="2" a="1"/>
  <c r="AJ248" i="2"/>
  <c r="AJ248" i="2" a="1"/>
  <c r="AI248" i="2"/>
  <c r="AI248" i="2" a="1"/>
  <c r="AH248" i="2"/>
  <c r="AH248" i="2" a="1"/>
  <c r="AG248" i="2"/>
  <c r="AG248" i="2" a="1"/>
  <c r="AF248" i="2"/>
  <c r="AF248" i="2" a="1"/>
  <c r="AE248" i="2"/>
  <c r="AE248" i="2" a="1"/>
  <c r="AD248" i="2"/>
  <c r="AD248" i="2" a="1"/>
  <c r="AC248" i="2"/>
  <c r="AC248" i="2" a="1"/>
  <c r="AB248" i="2"/>
  <c r="AB248" i="2" a="1"/>
  <c r="AA248" i="2"/>
  <c r="AA248" i="2" a="1"/>
  <c r="Z248" i="2"/>
  <c r="Z248" i="2" a="1"/>
  <c r="Y248" i="2"/>
  <c r="Y248" i="2" a="1"/>
  <c r="X248" i="2"/>
  <c r="X248" i="2" a="1"/>
  <c r="W248" i="2"/>
  <c r="W248" i="2" a="1"/>
  <c r="V248" i="2"/>
  <c r="V248" i="2" a="1"/>
  <c r="U248" i="2"/>
  <c r="U248" i="2" a="1"/>
  <c r="T248" i="2"/>
  <c r="T248" i="2" a="1"/>
  <c r="S248" i="2"/>
  <c r="S248" i="2" a="1"/>
  <c r="R248" i="2"/>
  <c r="R248" i="2" a="1"/>
  <c r="Q248" i="2"/>
  <c r="Q248" i="2" a="1"/>
  <c r="P248" i="2"/>
  <c r="P248" i="2" a="1"/>
  <c r="O248" i="2"/>
  <c r="O248" i="2" a="1"/>
  <c r="AX247" i="2"/>
  <c r="AX247" i="2" a="1"/>
  <c r="AW247" i="2"/>
  <c r="AW247" i="2" a="1"/>
  <c r="AV247" i="2"/>
  <c r="AV247" i="2" a="1"/>
  <c r="AU247" i="2"/>
  <c r="AU247" i="2" a="1"/>
  <c r="AT247" i="2"/>
  <c r="AT247" i="2" a="1"/>
  <c r="AS247" i="2"/>
  <c r="AS247" i="2" a="1"/>
  <c r="AR247" i="2"/>
  <c r="AR247" i="2" a="1"/>
  <c r="AQ247" i="2"/>
  <c r="AQ247" i="2" a="1"/>
  <c r="AP247" i="2"/>
  <c r="AP247" i="2" a="1"/>
  <c r="AO247" i="2"/>
  <c r="AO247" i="2" a="1"/>
  <c r="AN247" i="2"/>
  <c r="AN247" i="2" a="1"/>
  <c r="AM247" i="2"/>
  <c r="AM247" i="2" a="1"/>
  <c r="AL247" i="2"/>
  <c r="AL247" i="2" a="1"/>
  <c r="AK247" i="2"/>
  <c r="AK247" i="2" a="1"/>
  <c r="AJ247" i="2"/>
  <c r="AJ247" i="2" a="1"/>
  <c r="AI247" i="2"/>
  <c r="AI247" i="2" a="1"/>
  <c r="AH247" i="2"/>
  <c r="AH247" i="2" a="1"/>
  <c r="AG247" i="2"/>
  <c r="AG247" i="2" a="1"/>
  <c r="AF247" i="2"/>
  <c r="AF247" i="2" a="1"/>
  <c r="AE247" i="2"/>
  <c r="AE247" i="2" a="1"/>
  <c r="AD247" i="2"/>
  <c r="AD247" i="2" a="1"/>
  <c r="AC247" i="2"/>
  <c r="AC247" i="2" a="1"/>
  <c r="AB247" i="2"/>
  <c r="AB247" i="2" a="1"/>
  <c r="AA247" i="2"/>
  <c r="AA247" i="2" a="1"/>
  <c r="Z247" i="2"/>
  <c r="Z247" i="2" a="1"/>
  <c r="Y247" i="2"/>
  <c r="Y247" i="2" a="1"/>
  <c r="X247" i="2"/>
  <c r="X247" i="2" a="1"/>
  <c r="W247" i="2"/>
  <c r="W247" i="2" a="1"/>
  <c r="V247" i="2"/>
  <c r="V247" i="2" a="1"/>
  <c r="U247" i="2"/>
  <c r="U247" i="2" a="1"/>
  <c r="T247" i="2"/>
  <c r="T247" i="2" a="1"/>
  <c r="S247" i="2"/>
  <c r="S247" i="2" a="1"/>
  <c r="R247" i="2"/>
  <c r="R247" i="2" a="1"/>
  <c r="Q247" i="2"/>
  <c r="Q247" i="2" a="1"/>
  <c r="P247" i="2"/>
  <c r="P247" i="2" a="1"/>
  <c r="O247" i="2"/>
  <c r="O247" i="2" a="1"/>
  <c r="AX246" i="2"/>
  <c r="AX246" i="2" a="1"/>
  <c r="AW246" i="2"/>
  <c r="AW246" i="2" a="1"/>
  <c r="AV246" i="2"/>
  <c r="AV246" i="2" a="1"/>
  <c r="AU246" i="2"/>
  <c r="AU246" i="2" a="1"/>
  <c r="AT246" i="2"/>
  <c r="AT246" i="2" a="1"/>
  <c r="AS246" i="2"/>
  <c r="AS246" i="2" a="1"/>
  <c r="AR246" i="2"/>
  <c r="AR246" i="2" a="1"/>
  <c r="AQ246" i="2"/>
  <c r="AQ246" i="2" a="1"/>
  <c r="AP246" i="2"/>
  <c r="AP246" i="2" a="1"/>
  <c r="AO246" i="2"/>
  <c r="AO246" i="2" a="1"/>
  <c r="AN246" i="2"/>
  <c r="AN246" i="2" a="1"/>
  <c r="AM246" i="2"/>
  <c r="AM246" i="2" a="1"/>
  <c r="AL246" i="2"/>
  <c r="AL246" i="2" a="1"/>
  <c r="AK246" i="2"/>
  <c r="AK246" i="2" a="1"/>
  <c r="AJ246" i="2"/>
  <c r="AJ246" i="2" a="1"/>
  <c r="AI246" i="2"/>
  <c r="AI246" i="2" a="1"/>
  <c r="AH246" i="2"/>
  <c r="AH246" i="2" a="1"/>
  <c r="AG246" i="2"/>
  <c r="AG246" i="2" a="1"/>
  <c r="AF246" i="2"/>
  <c r="AF246" i="2" a="1"/>
  <c r="AE246" i="2"/>
  <c r="AE246" i="2" a="1"/>
  <c r="AD246" i="2"/>
  <c r="AD246" i="2" a="1"/>
  <c r="AC246" i="2"/>
  <c r="AC246" i="2" a="1"/>
  <c r="AB246" i="2"/>
  <c r="AB246" i="2" a="1"/>
  <c r="AA246" i="2"/>
  <c r="AA246" i="2" a="1"/>
  <c r="Z246" i="2"/>
  <c r="Z246" i="2" a="1"/>
  <c r="Y246" i="2"/>
  <c r="Y246" i="2" a="1"/>
  <c r="X246" i="2"/>
  <c r="X246" i="2" a="1"/>
  <c r="W246" i="2"/>
  <c r="W246" i="2" a="1"/>
  <c r="V246" i="2"/>
  <c r="V246" i="2" a="1"/>
  <c r="U246" i="2"/>
  <c r="U246" i="2" a="1"/>
  <c r="T246" i="2"/>
  <c r="T246" i="2" a="1"/>
  <c r="S246" i="2"/>
  <c r="S246" i="2" a="1"/>
  <c r="R246" i="2"/>
  <c r="R246" i="2" a="1"/>
  <c r="Q246" i="2"/>
  <c r="Q246" i="2" a="1"/>
  <c r="P246" i="2"/>
  <c r="P246" i="2" a="1"/>
  <c r="O246" i="2"/>
  <c r="O246" i="2" a="1"/>
  <c r="AX245" i="2"/>
  <c r="AX245" i="2" a="1"/>
  <c r="AW245" i="2"/>
  <c r="AW245" i="2" a="1"/>
  <c r="AV245" i="2"/>
  <c r="AV245" i="2" a="1"/>
  <c r="AU245" i="2"/>
  <c r="AU245" i="2" a="1"/>
  <c r="AT245" i="2"/>
  <c r="AT245" i="2" a="1"/>
  <c r="AS245" i="2"/>
  <c r="AS245" i="2" a="1"/>
  <c r="AR245" i="2"/>
  <c r="AR245" i="2" a="1"/>
  <c r="AQ245" i="2"/>
  <c r="AQ245" i="2" a="1"/>
  <c r="AP245" i="2"/>
  <c r="AP245" i="2" a="1"/>
  <c r="AO245" i="2"/>
  <c r="AO245" i="2" a="1"/>
  <c r="AN245" i="2"/>
  <c r="AN245" i="2" a="1"/>
  <c r="AM245" i="2"/>
  <c r="AM245" i="2" a="1"/>
  <c r="AL245" i="2"/>
  <c r="AL245" i="2" a="1"/>
  <c r="AK245" i="2"/>
  <c r="AK245" i="2" a="1"/>
  <c r="AJ245" i="2"/>
  <c r="AJ245" i="2" a="1"/>
  <c r="AI245" i="2"/>
  <c r="AI245" i="2" a="1"/>
  <c r="AH245" i="2"/>
  <c r="AH245" i="2" a="1"/>
  <c r="AG245" i="2"/>
  <c r="AG245" i="2" a="1"/>
  <c r="AF245" i="2"/>
  <c r="AF245" i="2" a="1"/>
  <c r="AE245" i="2"/>
  <c r="AE245" i="2" a="1"/>
  <c r="AD245" i="2"/>
  <c r="AD245" i="2" a="1"/>
  <c r="AC245" i="2"/>
  <c r="AC245" i="2" a="1"/>
  <c r="AB245" i="2"/>
  <c r="AB245" i="2" a="1"/>
  <c r="AA245" i="2"/>
  <c r="AA245" i="2" a="1"/>
  <c r="Z245" i="2"/>
  <c r="Z245" i="2" a="1"/>
  <c r="Y245" i="2"/>
  <c r="Y245" i="2" a="1"/>
  <c r="X245" i="2"/>
  <c r="X245" i="2" a="1"/>
  <c r="W245" i="2"/>
  <c r="W245" i="2" a="1"/>
  <c r="V245" i="2"/>
  <c r="V245" i="2" a="1"/>
  <c r="U245" i="2"/>
  <c r="U245" i="2" a="1"/>
  <c r="T245" i="2"/>
  <c r="T245" i="2" a="1"/>
  <c r="S245" i="2"/>
  <c r="S245" i="2" a="1"/>
  <c r="R245" i="2"/>
  <c r="R245" i="2" a="1"/>
  <c r="Q245" i="2"/>
  <c r="Q245" i="2" a="1"/>
  <c r="P245" i="2"/>
  <c r="P245" i="2" a="1"/>
  <c r="O245" i="2"/>
  <c r="O245" i="2" a="1"/>
  <c r="AX244" i="2"/>
  <c r="AX244" i="2" a="1"/>
  <c r="AW244" i="2"/>
  <c r="AW244" i="2" a="1"/>
  <c r="AV244" i="2"/>
  <c r="AV244" i="2" a="1"/>
  <c r="AU244" i="2"/>
  <c r="AU244" i="2" a="1"/>
  <c r="AT244" i="2"/>
  <c r="AT244" i="2" a="1"/>
  <c r="AS244" i="2"/>
  <c r="AS244" i="2" a="1"/>
  <c r="AR244" i="2"/>
  <c r="AR244" i="2" a="1"/>
  <c r="AQ244" i="2"/>
  <c r="AQ244" i="2" a="1"/>
  <c r="AP244" i="2"/>
  <c r="AP244" i="2" a="1"/>
  <c r="AO244" i="2"/>
  <c r="AO244" i="2" a="1"/>
  <c r="AN244" i="2"/>
  <c r="AN244" i="2" a="1"/>
  <c r="AM244" i="2"/>
  <c r="AM244" i="2" a="1"/>
  <c r="AL244" i="2"/>
  <c r="AL244" i="2" a="1"/>
  <c r="AK244" i="2"/>
  <c r="AK244" i="2" a="1"/>
  <c r="AJ244" i="2"/>
  <c r="AJ244" i="2" a="1"/>
  <c r="AI244" i="2"/>
  <c r="AI244" i="2" a="1"/>
  <c r="AH244" i="2"/>
  <c r="AH244" i="2" a="1"/>
  <c r="AG244" i="2"/>
  <c r="AG244" i="2" a="1"/>
  <c r="AF244" i="2"/>
  <c r="AF244" i="2" a="1"/>
  <c r="AE244" i="2"/>
  <c r="AE244" i="2" a="1"/>
  <c r="AD244" i="2"/>
  <c r="AD244" i="2" a="1"/>
  <c r="AC244" i="2"/>
  <c r="AC244" i="2" a="1"/>
  <c r="AB244" i="2"/>
  <c r="AB244" i="2" a="1"/>
  <c r="AA244" i="2"/>
  <c r="AA244" i="2" a="1"/>
  <c r="Z244" i="2"/>
  <c r="Z244" i="2" a="1"/>
  <c r="Y244" i="2"/>
  <c r="Y244" i="2" a="1"/>
  <c r="X244" i="2"/>
  <c r="X244" i="2" a="1"/>
  <c r="W244" i="2"/>
  <c r="W244" i="2" a="1"/>
  <c r="V244" i="2"/>
  <c r="V244" i="2" a="1"/>
  <c r="U244" i="2"/>
  <c r="U244" i="2" a="1"/>
  <c r="T244" i="2"/>
  <c r="T244" i="2" a="1"/>
  <c r="S244" i="2"/>
  <c r="S244" i="2" a="1"/>
  <c r="R244" i="2"/>
  <c r="R244" i="2" a="1"/>
  <c r="Q244" i="2"/>
  <c r="Q244" i="2" a="1"/>
  <c r="P244" i="2"/>
  <c r="P244" i="2" a="1"/>
  <c r="O244" i="2"/>
  <c r="O244" i="2" a="1"/>
  <c r="AX243" i="2"/>
  <c r="AX243" i="2" a="1"/>
  <c r="AW243" i="2"/>
  <c r="AW243" i="2" a="1"/>
  <c r="AV243" i="2"/>
  <c r="AV243" i="2" a="1"/>
  <c r="AU243" i="2"/>
  <c r="AU243" i="2" a="1"/>
  <c r="AT243" i="2"/>
  <c r="AT243" i="2" a="1"/>
  <c r="AS243" i="2"/>
  <c r="AS243" i="2" a="1"/>
  <c r="AR243" i="2"/>
  <c r="AR243" i="2" a="1"/>
  <c r="AQ243" i="2"/>
  <c r="AQ243" i="2" a="1"/>
  <c r="AP243" i="2"/>
  <c r="AP243" i="2" a="1"/>
  <c r="AO243" i="2"/>
  <c r="AO243" i="2" a="1"/>
  <c r="AN243" i="2"/>
  <c r="AN243" i="2" a="1"/>
  <c r="AM243" i="2"/>
  <c r="AM243" i="2" a="1"/>
  <c r="AL243" i="2"/>
  <c r="AL243" i="2" a="1"/>
  <c r="AK243" i="2"/>
  <c r="AK243" i="2" a="1"/>
  <c r="AJ243" i="2"/>
  <c r="AJ243" i="2" a="1"/>
  <c r="AI243" i="2"/>
  <c r="AI243" i="2" a="1"/>
  <c r="AH243" i="2"/>
  <c r="AH243" i="2" a="1"/>
  <c r="AG243" i="2"/>
  <c r="AG243" i="2" a="1"/>
  <c r="AF243" i="2"/>
  <c r="AF243" i="2" a="1"/>
  <c r="AE243" i="2"/>
  <c r="AE243" i="2" a="1"/>
  <c r="AD243" i="2"/>
  <c r="AD243" i="2" a="1"/>
  <c r="AC243" i="2"/>
  <c r="AC243" i="2" a="1"/>
  <c r="AB243" i="2"/>
  <c r="AB243" i="2" a="1"/>
  <c r="AA243" i="2"/>
  <c r="AA243" i="2" a="1"/>
  <c r="Z243" i="2"/>
  <c r="Z243" i="2" a="1"/>
  <c r="Y243" i="2"/>
  <c r="Y243" i="2" a="1"/>
  <c r="X243" i="2"/>
  <c r="X243" i="2" a="1"/>
  <c r="W243" i="2"/>
  <c r="W243" i="2" a="1"/>
  <c r="V243" i="2"/>
  <c r="V243" i="2" a="1"/>
  <c r="U243" i="2"/>
  <c r="U243" i="2" a="1"/>
  <c r="T243" i="2"/>
  <c r="T243" i="2" a="1"/>
  <c r="S243" i="2"/>
  <c r="S243" i="2" a="1"/>
  <c r="R243" i="2"/>
  <c r="R243" i="2" a="1"/>
  <c r="Q243" i="2"/>
  <c r="Q243" i="2" a="1"/>
  <c r="P243" i="2"/>
  <c r="P243" i="2" a="1"/>
  <c r="O243" i="2"/>
  <c r="O243" i="2" a="1"/>
  <c r="AX242" i="2"/>
  <c r="AX242" i="2" a="1"/>
  <c r="AW242" i="2"/>
  <c r="AW242" i="2" a="1"/>
  <c r="AV242" i="2"/>
  <c r="AV242" i="2" a="1"/>
  <c r="AU242" i="2"/>
  <c r="AU242" i="2" a="1"/>
  <c r="AT242" i="2"/>
  <c r="AT242" i="2" a="1"/>
  <c r="AS242" i="2"/>
  <c r="AS242" i="2" a="1"/>
  <c r="AR242" i="2"/>
  <c r="AR242" i="2" a="1"/>
  <c r="AQ242" i="2"/>
  <c r="AQ242" i="2" a="1"/>
  <c r="AP242" i="2"/>
  <c r="AP242" i="2" a="1"/>
  <c r="AO242" i="2"/>
  <c r="AO242" i="2" a="1"/>
  <c r="AN242" i="2"/>
  <c r="AN242" i="2" a="1"/>
  <c r="AM242" i="2"/>
  <c r="AM242" i="2" a="1"/>
  <c r="AL242" i="2"/>
  <c r="AL242" i="2" a="1"/>
  <c r="AK242" i="2"/>
  <c r="AK242" i="2" a="1"/>
  <c r="AJ242" i="2"/>
  <c r="AJ242" i="2" a="1"/>
  <c r="AI242" i="2"/>
  <c r="AI242" i="2" a="1"/>
  <c r="AH242" i="2"/>
  <c r="AH242" i="2" a="1"/>
  <c r="AG242" i="2"/>
  <c r="AG242" i="2" a="1"/>
  <c r="AF242" i="2"/>
  <c r="AF242" i="2" a="1"/>
  <c r="AE242" i="2"/>
  <c r="AE242" i="2" a="1"/>
  <c r="AD242" i="2"/>
  <c r="AD242" i="2" a="1"/>
  <c r="AC242" i="2"/>
  <c r="AC242" i="2" a="1"/>
  <c r="AB242" i="2"/>
  <c r="AB242" i="2" a="1"/>
  <c r="AA242" i="2"/>
  <c r="AA242" i="2" a="1"/>
  <c r="Z242" i="2"/>
  <c r="Z242" i="2" a="1"/>
  <c r="Y242" i="2"/>
  <c r="Y242" i="2" a="1"/>
  <c r="X242" i="2"/>
  <c r="X242" i="2" a="1"/>
  <c r="W242" i="2"/>
  <c r="W242" i="2" a="1"/>
  <c r="V242" i="2"/>
  <c r="V242" i="2" a="1"/>
  <c r="U242" i="2"/>
  <c r="U242" i="2" a="1"/>
  <c r="T242" i="2"/>
  <c r="T242" i="2" a="1"/>
  <c r="S242" i="2"/>
  <c r="S242" i="2" a="1"/>
  <c r="R242" i="2"/>
  <c r="R242" i="2" a="1"/>
  <c r="Q242" i="2"/>
  <c r="Q242" i="2" a="1"/>
  <c r="P242" i="2"/>
  <c r="P242" i="2" a="1"/>
  <c r="O242" i="2"/>
  <c r="O242" i="2" a="1"/>
  <c r="AX241" i="2"/>
  <c r="AX241" i="2" a="1"/>
  <c r="AW241" i="2"/>
  <c r="AW241" i="2" a="1"/>
  <c r="AV241" i="2"/>
  <c r="AV241" i="2" a="1"/>
  <c r="AU241" i="2"/>
  <c r="AU241" i="2" a="1"/>
  <c r="AT241" i="2"/>
  <c r="AT241" i="2" a="1"/>
  <c r="AS241" i="2"/>
  <c r="AS241" i="2" a="1"/>
  <c r="AR241" i="2"/>
  <c r="AR241" i="2" a="1"/>
  <c r="AQ241" i="2"/>
  <c r="AQ241" i="2" a="1"/>
  <c r="AP241" i="2"/>
  <c r="AP241" i="2" a="1"/>
  <c r="AO241" i="2"/>
  <c r="AO241" i="2" a="1"/>
  <c r="AN241" i="2"/>
  <c r="AN241" i="2" a="1"/>
  <c r="AM241" i="2"/>
  <c r="AM241" i="2" a="1"/>
  <c r="AL241" i="2"/>
  <c r="AL241" i="2" a="1"/>
  <c r="AK241" i="2"/>
  <c r="AK241" i="2" a="1"/>
  <c r="AJ241" i="2"/>
  <c r="AJ241" i="2" a="1"/>
  <c r="AI241" i="2"/>
  <c r="AI241" i="2" a="1"/>
  <c r="AH241" i="2"/>
  <c r="AH241" i="2" a="1"/>
  <c r="AG241" i="2"/>
  <c r="AG241" i="2" a="1"/>
  <c r="AF241" i="2"/>
  <c r="AF241" i="2" a="1"/>
  <c r="AE241" i="2"/>
  <c r="AE241" i="2" a="1"/>
  <c r="AD241" i="2"/>
  <c r="AD241" i="2" a="1"/>
  <c r="AC241" i="2"/>
  <c r="AC241" i="2" a="1"/>
  <c r="AB241" i="2"/>
  <c r="AB241" i="2" a="1"/>
  <c r="AA241" i="2"/>
  <c r="AA241" i="2" a="1"/>
  <c r="Z241" i="2"/>
  <c r="Z241" i="2" a="1"/>
  <c r="Y241" i="2"/>
  <c r="Y241" i="2" a="1"/>
  <c r="X241" i="2"/>
  <c r="X241" i="2" a="1"/>
  <c r="W241" i="2"/>
  <c r="W241" i="2" a="1"/>
  <c r="V241" i="2"/>
  <c r="V241" i="2" a="1"/>
  <c r="U241" i="2"/>
  <c r="U241" i="2" a="1"/>
  <c r="T241" i="2"/>
  <c r="T241" i="2" a="1"/>
  <c r="S241" i="2"/>
  <c r="S241" i="2" a="1"/>
  <c r="R241" i="2"/>
  <c r="R241" i="2" a="1"/>
  <c r="Q241" i="2"/>
  <c r="Q241" i="2" a="1"/>
  <c r="P241" i="2"/>
  <c r="P241" i="2" a="1"/>
  <c r="O241" i="2"/>
  <c r="O241" i="2" a="1"/>
  <c r="AX240" i="2"/>
  <c r="AX240" i="2" a="1"/>
  <c r="AW240" i="2"/>
  <c r="AW240" i="2" a="1"/>
  <c r="AV240" i="2"/>
  <c r="AV240" i="2" a="1"/>
  <c r="AU240" i="2"/>
  <c r="AU240" i="2" a="1"/>
  <c r="AT240" i="2"/>
  <c r="AT240" i="2" a="1"/>
  <c r="AS240" i="2"/>
  <c r="AS240" i="2" a="1"/>
  <c r="AR240" i="2"/>
  <c r="AR240" i="2" a="1"/>
  <c r="AQ240" i="2"/>
  <c r="AQ240" i="2" a="1"/>
  <c r="AP240" i="2"/>
  <c r="AP240" i="2" a="1"/>
  <c r="AO240" i="2"/>
  <c r="AO240" i="2" a="1"/>
  <c r="AN240" i="2"/>
  <c r="AN240" i="2" a="1"/>
  <c r="AM240" i="2"/>
  <c r="AM240" i="2" a="1"/>
  <c r="AL240" i="2"/>
  <c r="AL240" i="2" a="1"/>
  <c r="AK240" i="2"/>
  <c r="AK240" i="2" a="1"/>
  <c r="AJ240" i="2"/>
  <c r="AJ240" i="2" a="1"/>
  <c r="AI240" i="2"/>
  <c r="AI240" i="2" a="1"/>
  <c r="AH240" i="2"/>
  <c r="AH240" i="2" a="1"/>
  <c r="AG240" i="2"/>
  <c r="AG240" i="2" a="1"/>
  <c r="AF240" i="2"/>
  <c r="AF240" i="2" a="1"/>
  <c r="AE240" i="2"/>
  <c r="AE240" i="2" a="1"/>
  <c r="AD240" i="2"/>
  <c r="AD240" i="2" a="1"/>
  <c r="AC240" i="2"/>
  <c r="AC240" i="2" a="1"/>
  <c r="AB240" i="2"/>
  <c r="AB240" i="2" a="1"/>
  <c r="AA240" i="2"/>
  <c r="AA240" i="2" a="1"/>
  <c r="Z240" i="2"/>
  <c r="Z240" i="2" a="1"/>
  <c r="Y240" i="2"/>
  <c r="Y240" i="2" a="1"/>
  <c r="X240" i="2"/>
  <c r="X240" i="2" a="1"/>
  <c r="W240" i="2"/>
  <c r="W240" i="2" a="1"/>
  <c r="V240" i="2"/>
  <c r="V240" i="2" a="1"/>
  <c r="U240" i="2"/>
  <c r="U240" i="2" a="1"/>
  <c r="T240" i="2"/>
  <c r="T240" i="2" a="1"/>
  <c r="S240" i="2"/>
  <c r="S240" i="2" a="1"/>
  <c r="R240" i="2"/>
  <c r="R240" i="2" a="1"/>
  <c r="Q240" i="2"/>
  <c r="Q240" i="2" a="1"/>
  <c r="P240" i="2"/>
  <c r="P240" i="2" a="1"/>
  <c r="O240" i="2"/>
  <c r="O240" i="2" a="1"/>
  <c r="AX239" i="2"/>
  <c r="AX239" i="2" a="1"/>
  <c r="AW239" i="2"/>
  <c r="AW239" i="2" a="1"/>
  <c r="AV239" i="2"/>
  <c r="AV239" i="2" a="1"/>
  <c r="AU239" i="2"/>
  <c r="AU239" i="2" a="1"/>
  <c r="AT239" i="2"/>
  <c r="AT239" i="2" a="1"/>
  <c r="AS239" i="2"/>
  <c r="AS239" i="2" a="1"/>
  <c r="AR239" i="2"/>
  <c r="AR239" i="2" a="1"/>
  <c r="AQ239" i="2"/>
  <c r="AQ239" i="2" a="1"/>
  <c r="AP239" i="2"/>
  <c r="AP239" i="2" a="1"/>
  <c r="AO239" i="2"/>
  <c r="AO239" i="2" a="1"/>
  <c r="AN239" i="2"/>
  <c r="AN239" i="2" a="1"/>
  <c r="AM239" i="2"/>
  <c r="AM239" i="2" a="1"/>
  <c r="AL239" i="2"/>
  <c r="AL239" i="2" a="1"/>
  <c r="AK239" i="2"/>
  <c r="AK239" i="2" a="1"/>
  <c r="AJ239" i="2"/>
  <c r="AJ239" i="2" a="1"/>
  <c r="AI239" i="2"/>
  <c r="AI239" i="2" a="1"/>
  <c r="AH239" i="2"/>
  <c r="AH239" i="2" a="1"/>
  <c r="AG239" i="2"/>
  <c r="AG239" i="2" a="1"/>
  <c r="AF239" i="2"/>
  <c r="AF239" i="2" a="1"/>
  <c r="AE239" i="2"/>
  <c r="AE239" i="2" a="1"/>
  <c r="AD239" i="2"/>
  <c r="AD239" i="2" a="1"/>
  <c r="AC239" i="2"/>
  <c r="AC239" i="2" a="1"/>
  <c r="AB239" i="2"/>
  <c r="AB239" i="2" a="1"/>
  <c r="AA239" i="2"/>
  <c r="AA239" i="2" a="1"/>
  <c r="Z239" i="2"/>
  <c r="Z239" i="2" a="1"/>
  <c r="Y239" i="2"/>
  <c r="Y239" i="2" a="1"/>
  <c r="X239" i="2"/>
  <c r="X239" i="2" a="1"/>
  <c r="W239" i="2"/>
  <c r="W239" i="2" a="1"/>
  <c r="V239" i="2"/>
  <c r="V239" i="2" a="1"/>
  <c r="U239" i="2"/>
  <c r="U239" i="2" a="1"/>
  <c r="T239" i="2"/>
  <c r="T239" i="2" a="1"/>
  <c r="S239" i="2"/>
  <c r="S239" i="2" a="1"/>
  <c r="R239" i="2"/>
  <c r="R239" i="2" a="1"/>
  <c r="Q239" i="2"/>
  <c r="Q239" i="2" a="1"/>
  <c r="P239" i="2"/>
  <c r="P239" i="2" a="1"/>
  <c r="O239" i="2"/>
  <c r="O239" i="2" a="1"/>
  <c r="AX238" i="2"/>
  <c r="AX238" i="2" a="1"/>
  <c r="AW238" i="2"/>
  <c r="AW238" i="2" a="1"/>
  <c r="AV238" i="2"/>
  <c r="AV238" i="2" a="1"/>
  <c r="AU238" i="2"/>
  <c r="AU238" i="2" a="1"/>
  <c r="AT238" i="2"/>
  <c r="AT238" i="2" a="1"/>
  <c r="AS238" i="2"/>
  <c r="AS238" i="2" a="1"/>
  <c r="AR238" i="2"/>
  <c r="AR238" i="2" a="1"/>
  <c r="AQ238" i="2"/>
  <c r="AQ238" i="2" a="1"/>
  <c r="AP238" i="2"/>
  <c r="AP238" i="2" a="1"/>
  <c r="AO238" i="2"/>
  <c r="AO238" i="2" a="1"/>
  <c r="AN238" i="2"/>
  <c r="AN238" i="2" a="1"/>
  <c r="AM238" i="2"/>
  <c r="AM238" i="2" a="1"/>
  <c r="AL238" i="2"/>
  <c r="AL238" i="2" a="1"/>
  <c r="AK238" i="2"/>
  <c r="AK238" i="2" a="1"/>
  <c r="AJ238" i="2"/>
  <c r="AJ238" i="2" a="1"/>
  <c r="AI238" i="2"/>
  <c r="AI238" i="2" a="1"/>
  <c r="AH238" i="2"/>
  <c r="AH238" i="2" a="1"/>
  <c r="AG238" i="2"/>
  <c r="AG238" i="2" a="1"/>
  <c r="AF238" i="2"/>
  <c r="AF238" i="2" a="1"/>
  <c r="AE238" i="2"/>
  <c r="AE238" i="2" a="1"/>
  <c r="AD238" i="2"/>
  <c r="AD238" i="2" a="1"/>
  <c r="AC238" i="2"/>
  <c r="AC238" i="2" a="1"/>
  <c r="AB238" i="2"/>
  <c r="AB238" i="2" a="1"/>
  <c r="AA238" i="2"/>
  <c r="AA238" i="2" a="1"/>
  <c r="Z238" i="2"/>
  <c r="Z238" i="2" a="1"/>
  <c r="Y238" i="2"/>
  <c r="Y238" i="2" a="1"/>
  <c r="X238" i="2"/>
  <c r="X238" i="2" a="1"/>
  <c r="W238" i="2"/>
  <c r="W238" i="2" a="1"/>
  <c r="V238" i="2"/>
  <c r="V238" i="2" a="1"/>
  <c r="U238" i="2"/>
  <c r="U238" i="2" a="1"/>
  <c r="T238" i="2"/>
  <c r="T238" i="2" a="1"/>
  <c r="S238" i="2"/>
  <c r="S238" i="2" a="1"/>
  <c r="R238" i="2"/>
  <c r="R238" i="2" a="1"/>
  <c r="Q238" i="2"/>
  <c r="Q238" i="2" a="1"/>
  <c r="P238" i="2"/>
  <c r="P238" i="2" a="1"/>
  <c r="O238" i="2"/>
  <c r="O238" i="2" a="1"/>
  <c r="AX237" i="2"/>
  <c r="AX237" i="2" a="1"/>
  <c r="AW237" i="2"/>
  <c r="AW237" i="2" a="1"/>
  <c r="AV237" i="2"/>
  <c r="AV237" i="2" a="1"/>
  <c r="AU237" i="2"/>
  <c r="AU237" i="2" a="1"/>
  <c r="AT237" i="2"/>
  <c r="AT237" i="2" a="1"/>
  <c r="AS237" i="2"/>
  <c r="AS237" i="2" a="1"/>
  <c r="AR237" i="2"/>
  <c r="AR237" i="2" a="1"/>
  <c r="AQ237" i="2"/>
  <c r="AQ237" i="2" a="1"/>
  <c r="AP237" i="2"/>
  <c r="AP237" i="2" a="1"/>
  <c r="AO237" i="2"/>
  <c r="AO237" i="2" a="1"/>
  <c r="AN237" i="2"/>
  <c r="AN237" i="2" a="1"/>
  <c r="AM237" i="2"/>
  <c r="AM237" i="2" a="1"/>
  <c r="AL237" i="2"/>
  <c r="AL237" i="2" a="1"/>
  <c r="AK237" i="2"/>
  <c r="AK237" i="2" a="1"/>
  <c r="AJ237" i="2"/>
  <c r="AJ237" i="2" a="1"/>
  <c r="AI237" i="2"/>
  <c r="AI237" i="2" a="1"/>
  <c r="AH237" i="2"/>
  <c r="AH237" i="2" a="1"/>
  <c r="AG237" i="2"/>
  <c r="AG237" i="2" a="1"/>
  <c r="AF237" i="2"/>
  <c r="AF237" i="2" a="1"/>
  <c r="AE237" i="2"/>
  <c r="AE237" i="2" a="1"/>
  <c r="AD237" i="2"/>
  <c r="AD237" i="2" a="1"/>
  <c r="AC237" i="2"/>
  <c r="AC237" i="2" a="1"/>
  <c r="AB237" i="2"/>
  <c r="AB237" i="2" a="1"/>
  <c r="AA237" i="2"/>
  <c r="AA237" i="2" a="1"/>
  <c r="Z237" i="2"/>
  <c r="Z237" i="2" a="1"/>
  <c r="Y237" i="2"/>
  <c r="Y237" i="2" a="1"/>
  <c r="X237" i="2"/>
  <c r="X237" i="2" a="1"/>
  <c r="W237" i="2"/>
  <c r="W237" i="2" a="1"/>
  <c r="V237" i="2"/>
  <c r="V237" i="2" a="1"/>
  <c r="U237" i="2"/>
  <c r="U237" i="2" a="1"/>
  <c r="T237" i="2"/>
  <c r="T237" i="2" a="1"/>
  <c r="S237" i="2"/>
  <c r="S237" i="2" a="1"/>
  <c r="R237" i="2"/>
  <c r="R237" i="2" a="1"/>
  <c r="Q237" i="2"/>
  <c r="Q237" i="2" a="1"/>
  <c r="P237" i="2"/>
  <c r="P237" i="2" a="1"/>
  <c r="O237" i="2"/>
  <c r="O237" i="2" a="1"/>
  <c r="AX236" i="2"/>
  <c r="AX236" i="2" a="1"/>
  <c r="AW236" i="2"/>
  <c r="AW236" i="2" a="1"/>
  <c r="AV236" i="2"/>
  <c r="AV236" i="2" a="1"/>
  <c r="AU236" i="2"/>
  <c r="AU236" i="2" a="1"/>
  <c r="AT236" i="2"/>
  <c r="AT236" i="2" a="1"/>
  <c r="AS236" i="2"/>
  <c r="AS236" i="2" a="1"/>
  <c r="AR236" i="2"/>
  <c r="AR236" i="2" a="1"/>
  <c r="AQ236" i="2"/>
  <c r="AQ236" i="2" a="1"/>
  <c r="AP236" i="2"/>
  <c r="AP236" i="2" a="1"/>
  <c r="AO236" i="2"/>
  <c r="AO236" i="2" a="1"/>
  <c r="AN236" i="2"/>
  <c r="AN236" i="2" a="1"/>
  <c r="AM236" i="2"/>
  <c r="AM236" i="2" a="1"/>
  <c r="AL236" i="2"/>
  <c r="AL236" i="2" a="1"/>
  <c r="AK236" i="2"/>
  <c r="AK236" i="2" a="1"/>
  <c r="AJ236" i="2"/>
  <c r="AJ236" i="2" a="1"/>
  <c r="AI236" i="2"/>
  <c r="AI236" i="2" a="1"/>
  <c r="AH236" i="2"/>
  <c r="AH236" i="2" a="1"/>
  <c r="AG236" i="2"/>
  <c r="AG236" i="2" a="1"/>
  <c r="AF236" i="2"/>
  <c r="AF236" i="2" a="1"/>
  <c r="AE236" i="2"/>
  <c r="AE236" i="2" a="1"/>
  <c r="AD236" i="2"/>
  <c r="AD236" i="2" a="1"/>
  <c r="AC236" i="2"/>
  <c r="AC236" i="2" a="1"/>
  <c r="AB236" i="2"/>
  <c r="AB236" i="2" a="1"/>
  <c r="AA236" i="2"/>
  <c r="AA236" i="2" a="1"/>
  <c r="Z236" i="2"/>
  <c r="Z236" i="2" a="1"/>
  <c r="Y236" i="2"/>
  <c r="Y236" i="2" a="1"/>
  <c r="X236" i="2"/>
  <c r="X236" i="2" a="1"/>
  <c r="W236" i="2"/>
  <c r="W236" i="2" a="1"/>
  <c r="V236" i="2"/>
  <c r="V236" i="2" a="1"/>
  <c r="U236" i="2"/>
  <c r="U236" i="2" a="1"/>
  <c r="T236" i="2"/>
  <c r="T236" i="2" a="1"/>
  <c r="S236" i="2"/>
  <c r="S236" i="2" a="1"/>
  <c r="R236" i="2"/>
  <c r="R236" i="2" a="1"/>
  <c r="Q236" i="2"/>
  <c r="Q236" i="2" a="1"/>
  <c r="P236" i="2"/>
  <c r="P236" i="2" a="1"/>
  <c r="O236" i="2"/>
  <c r="O236" i="2" a="1"/>
  <c r="AX235" i="2"/>
  <c r="AX235" i="2" a="1"/>
  <c r="AW235" i="2"/>
  <c r="AW235" i="2" a="1"/>
  <c r="AV235" i="2"/>
  <c r="AV235" i="2" a="1"/>
  <c r="AU235" i="2"/>
  <c r="AU235" i="2" a="1"/>
  <c r="AT235" i="2"/>
  <c r="AT235" i="2" a="1"/>
  <c r="AS235" i="2"/>
  <c r="AS235" i="2" a="1"/>
  <c r="AR235" i="2"/>
  <c r="AR235" i="2" a="1"/>
  <c r="AQ235" i="2"/>
  <c r="AQ235" i="2" a="1"/>
  <c r="AP235" i="2"/>
  <c r="AP235" i="2" a="1"/>
  <c r="AO235" i="2"/>
  <c r="AO235" i="2" a="1"/>
  <c r="AN235" i="2"/>
  <c r="AN235" i="2" a="1"/>
  <c r="AM235" i="2"/>
  <c r="AM235" i="2" a="1"/>
  <c r="AL235" i="2"/>
  <c r="AL235" i="2" a="1"/>
  <c r="AK235" i="2"/>
  <c r="AK235" i="2" a="1"/>
  <c r="AJ235" i="2"/>
  <c r="AJ235" i="2" a="1"/>
  <c r="AI235" i="2"/>
  <c r="AI235" i="2" a="1"/>
  <c r="AH235" i="2"/>
  <c r="AH235" i="2" a="1"/>
  <c r="AG235" i="2"/>
  <c r="AG235" i="2" a="1"/>
  <c r="AF235" i="2"/>
  <c r="AF235" i="2" a="1"/>
  <c r="AE235" i="2"/>
  <c r="AE235" i="2" a="1"/>
  <c r="AD235" i="2"/>
  <c r="AD235" i="2" a="1"/>
  <c r="AC235" i="2"/>
  <c r="AC235" i="2" a="1"/>
  <c r="AB235" i="2"/>
  <c r="AB235" i="2" a="1"/>
  <c r="AA235" i="2"/>
  <c r="AA235" i="2" a="1"/>
  <c r="Z235" i="2"/>
  <c r="Z235" i="2" a="1"/>
  <c r="Y235" i="2"/>
  <c r="Y235" i="2" a="1"/>
  <c r="X235" i="2"/>
  <c r="X235" i="2" a="1"/>
  <c r="W235" i="2"/>
  <c r="W235" i="2" a="1"/>
  <c r="V235" i="2"/>
  <c r="V235" i="2" a="1"/>
  <c r="U235" i="2"/>
  <c r="U235" i="2" a="1"/>
  <c r="T235" i="2"/>
  <c r="T235" i="2" a="1"/>
  <c r="S235" i="2"/>
  <c r="S235" i="2" a="1"/>
  <c r="R235" i="2"/>
  <c r="R235" i="2" a="1"/>
  <c r="Q235" i="2"/>
  <c r="Q235" i="2" a="1"/>
  <c r="P235" i="2"/>
  <c r="P235" i="2" a="1"/>
  <c r="O235" i="2"/>
  <c r="O235" i="2" a="1"/>
  <c r="AX234" i="2"/>
  <c r="AX234" i="2" a="1"/>
  <c r="AW234" i="2"/>
  <c r="AW234" i="2" a="1"/>
  <c r="AV234" i="2"/>
  <c r="AV234" i="2" a="1"/>
  <c r="AU234" i="2"/>
  <c r="AU234" i="2" a="1"/>
  <c r="AT234" i="2"/>
  <c r="AT234" i="2" a="1"/>
  <c r="AS234" i="2"/>
  <c r="AS234" i="2" a="1"/>
  <c r="AR234" i="2"/>
  <c r="AR234" i="2" a="1"/>
  <c r="AQ234" i="2"/>
  <c r="AQ234" i="2" a="1"/>
  <c r="AP234" i="2"/>
  <c r="AP234" i="2" a="1"/>
  <c r="AO234" i="2"/>
  <c r="AO234" i="2" a="1"/>
  <c r="AN234" i="2"/>
  <c r="AN234" i="2" a="1"/>
  <c r="AM234" i="2"/>
  <c r="AM234" i="2" a="1"/>
  <c r="AL234" i="2"/>
  <c r="AL234" i="2" a="1"/>
  <c r="AK234" i="2"/>
  <c r="AK234" i="2" a="1"/>
  <c r="AJ234" i="2"/>
  <c r="AJ234" i="2" a="1"/>
  <c r="AI234" i="2"/>
  <c r="AI234" i="2" a="1"/>
  <c r="AH234" i="2"/>
  <c r="AH234" i="2" a="1"/>
  <c r="AG234" i="2"/>
  <c r="AG234" i="2" a="1"/>
  <c r="AF234" i="2"/>
  <c r="AF234" i="2" a="1"/>
  <c r="AE234" i="2"/>
  <c r="AE234" i="2" a="1"/>
  <c r="AD234" i="2"/>
  <c r="AD234" i="2" a="1"/>
  <c r="AC234" i="2"/>
  <c r="AC234" i="2" a="1"/>
  <c r="AB234" i="2"/>
  <c r="AB234" i="2" a="1"/>
  <c r="AA234" i="2"/>
  <c r="AA234" i="2" a="1"/>
  <c r="Z234" i="2"/>
  <c r="Z234" i="2" a="1"/>
  <c r="Y234" i="2"/>
  <c r="Y234" i="2" a="1"/>
  <c r="X234" i="2"/>
  <c r="X234" i="2" a="1"/>
  <c r="W234" i="2"/>
  <c r="W234" i="2" a="1"/>
  <c r="V234" i="2"/>
  <c r="V234" i="2" a="1"/>
  <c r="U234" i="2"/>
  <c r="U234" i="2" a="1"/>
  <c r="T234" i="2"/>
  <c r="T234" i="2" a="1"/>
  <c r="S234" i="2"/>
  <c r="S234" i="2" a="1"/>
  <c r="R234" i="2"/>
  <c r="R234" i="2" a="1"/>
  <c r="Q234" i="2"/>
  <c r="Q234" i="2" a="1"/>
  <c r="P234" i="2"/>
  <c r="P234" i="2" a="1"/>
  <c r="O234" i="2"/>
  <c r="O234" i="2" a="1"/>
  <c r="AX233" i="2"/>
  <c r="AX233" i="2" a="1"/>
  <c r="AW233" i="2"/>
  <c r="AW233" i="2" a="1"/>
  <c r="AV233" i="2"/>
  <c r="AV233" i="2" a="1"/>
  <c r="AU233" i="2"/>
  <c r="AU233" i="2" a="1"/>
  <c r="AT233" i="2"/>
  <c r="AT233" i="2" a="1"/>
  <c r="AS233" i="2"/>
  <c r="AS233" i="2" a="1"/>
  <c r="AR233" i="2"/>
  <c r="AR233" i="2" a="1"/>
  <c r="AQ233" i="2"/>
  <c r="AQ233" i="2" a="1"/>
  <c r="AP233" i="2"/>
  <c r="AP233" i="2" a="1"/>
  <c r="AO233" i="2"/>
  <c r="AO233" i="2" a="1"/>
  <c r="AN233" i="2"/>
  <c r="AN233" i="2" a="1"/>
  <c r="AM233" i="2"/>
  <c r="AM233" i="2" a="1"/>
  <c r="AL233" i="2"/>
  <c r="AL233" i="2" a="1"/>
  <c r="AK233" i="2"/>
  <c r="AK233" i="2" a="1"/>
  <c r="AJ233" i="2"/>
  <c r="AJ233" i="2" a="1"/>
  <c r="AI233" i="2"/>
  <c r="AI233" i="2" a="1"/>
  <c r="AH233" i="2"/>
  <c r="AH233" i="2" a="1"/>
  <c r="AG233" i="2"/>
  <c r="AG233" i="2" a="1"/>
  <c r="AF233" i="2"/>
  <c r="AF233" i="2" a="1"/>
  <c r="AE233" i="2"/>
  <c r="AE233" i="2" a="1"/>
  <c r="AD233" i="2"/>
  <c r="AD233" i="2" a="1"/>
  <c r="AC233" i="2"/>
  <c r="AC233" i="2" a="1"/>
  <c r="AB233" i="2"/>
  <c r="AB233" i="2" a="1"/>
  <c r="AA233" i="2"/>
  <c r="AA233" i="2" a="1"/>
  <c r="Z233" i="2"/>
  <c r="Z233" i="2" a="1"/>
  <c r="Y233" i="2"/>
  <c r="Y233" i="2" a="1"/>
  <c r="X233" i="2"/>
  <c r="X233" i="2" a="1"/>
  <c r="W233" i="2"/>
  <c r="W233" i="2" a="1"/>
  <c r="V233" i="2"/>
  <c r="V233" i="2" a="1"/>
  <c r="U233" i="2"/>
  <c r="U233" i="2" a="1"/>
  <c r="T233" i="2"/>
  <c r="T233" i="2" a="1"/>
  <c r="S233" i="2"/>
  <c r="S233" i="2" a="1"/>
  <c r="R233" i="2"/>
  <c r="R233" i="2" a="1"/>
  <c r="Q233" i="2"/>
  <c r="Q233" i="2" a="1"/>
  <c r="P233" i="2"/>
  <c r="P233" i="2" a="1"/>
  <c r="O233" i="2"/>
  <c r="O233" i="2" a="1"/>
  <c r="AX232" i="2"/>
  <c r="AX232" i="2" a="1"/>
  <c r="AW232" i="2"/>
  <c r="AW232" i="2" a="1"/>
  <c r="AV232" i="2"/>
  <c r="AV232" i="2" a="1"/>
  <c r="AU232" i="2"/>
  <c r="AU232" i="2" a="1"/>
  <c r="AT232" i="2"/>
  <c r="AT232" i="2" a="1"/>
  <c r="AS232" i="2"/>
  <c r="AS232" i="2" a="1"/>
  <c r="AR232" i="2"/>
  <c r="AR232" i="2" a="1"/>
  <c r="AQ232" i="2"/>
  <c r="AQ232" i="2" a="1"/>
  <c r="AP232" i="2"/>
  <c r="AP232" i="2" a="1"/>
  <c r="AO232" i="2"/>
  <c r="AO232" i="2" a="1"/>
  <c r="AN232" i="2"/>
  <c r="AN232" i="2" a="1"/>
  <c r="AM232" i="2"/>
  <c r="AM232" i="2" a="1"/>
  <c r="AL232" i="2"/>
  <c r="AL232" i="2" a="1"/>
  <c r="AK232" i="2"/>
  <c r="AK232" i="2" a="1"/>
  <c r="AJ232" i="2"/>
  <c r="AJ232" i="2" a="1"/>
  <c r="AI232" i="2"/>
  <c r="AI232" i="2" a="1"/>
  <c r="AH232" i="2"/>
  <c r="AH232" i="2" a="1"/>
  <c r="AG232" i="2"/>
  <c r="AG232" i="2" a="1"/>
  <c r="AF232" i="2"/>
  <c r="AF232" i="2" a="1"/>
  <c r="AE232" i="2"/>
  <c r="AE232" i="2" a="1"/>
  <c r="AD232" i="2"/>
  <c r="AD232" i="2" a="1"/>
  <c r="AC232" i="2"/>
  <c r="AC232" i="2" a="1"/>
  <c r="AB232" i="2"/>
  <c r="AB232" i="2" a="1"/>
  <c r="AA232" i="2"/>
  <c r="AA232" i="2" a="1"/>
  <c r="Z232" i="2"/>
  <c r="Z232" i="2" a="1"/>
  <c r="Y232" i="2"/>
  <c r="Y232" i="2" a="1"/>
  <c r="X232" i="2"/>
  <c r="X232" i="2" a="1"/>
  <c r="W232" i="2"/>
  <c r="W232" i="2" a="1"/>
  <c r="V232" i="2"/>
  <c r="V232" i="2" a="1"/>
  <c r="U232" i="2"/>
  <c r="U232" i="2" a="1"/>
  <c r="T232" i="2"/>
  <c r="T232" i="2" a="1"/>
  <c r="S232" i="2"/>
  <c r="S232" i="2" a="1"/>
  <c r="R232" i="2"/>
  <c r="R232" i="2" a="1"/>
  <c r="Q232" i="2"/>
  <c r="Q232" i="2" a="1"/>
  <c r="P232" i="2"/>
  <c r="P232" i="2" a="1"/>
  <c r="O232" i="2"/>
  <c r="O232" i="2" a="1"/>
  <c r="AX231" i="2"/>
  <c r="AX231" i="2" a="1"/>
  <c r="AW231" i="2"/>
  <c r="AW231" i="2" a="1"/>
  <c r="AV231" i="2"/>
  <c r="AV231" i="2" a="1"/>
  <c r="AU231" i="2"/>
  <c r="AU231" i="2" a="1"/>
  <c r="AT231" i="2"/>
  <c r="AT231" i="2" a="1"/>
  <c r="AS231" i="2"/>
  <c r="AS231" i="2" a="1"/>
  <c r="AR231" i="2"/>
  <c r="AR231" i="2" a="1"/>
  <c r="AQ231" i="2"/>
  <c r="AQ231" i="2" a="1"/>
  <c r="AP231" i="2"/>
  <c r="AP231" i="2" a="1"/>
  <c r="AO231" i="2"/>
  <c r="AO231" i="2" a="1"/>
  <c r="AN231" i="2"/>
  <c r="AN231" i="2" a="1"/>
  <c r="AM231" i="2"/>
  <c r="AM231" i="2" a="1"/>
  <c r="AL231" i="2"/>
  <c r="AL231" i="2" a="1"/>
  <c r="AK231" i="2"/>
  <c r="AK231" i="2" a="1"/>
  <c r="AJ231" i="2"/>
  <c r="AJ231" i="2" a="1"/>
  <c r="AI231" i="2"/>
  <c r="AI231" i="2" a="1"/>
  <c r="AH231" i="2"/>
  <c r="AH231" i="2" a="1"/>
  <c r="AG231" i="2"/>
  <c r="AG231" i="2" a="1"/>
  <c r="AF231" i="2"/>
  <c r="AF231" i="2" a="1"/>
  <c r="AE231" i="2"/>
  <c r="AE231" i="2" a="1"/>
  <c r="AD231" i="2"/>
  <c r="AD231" i="2" a="1"/>
  <c r="AC231" i="2"/>
  <c r="AC231" i="2" a="1"/>
  <c r="AB231" i="2"/>
  <c r="AB231" i="2" a="1"/>
  <c r="AA231" i="2"/>
  <c r="AA231" i="2" a="1"/>
  <c r="Z231" i="2"/>
  <c r="Z231" i="2" a="1"/>
  <c r="Y231" i="2"/>
  <c r="Y231" i="2" a="1"/>
  <c r="X231" i="2"/>
  <c r="X231" i="2" a="1"/>
  <c r="W231" i="2"/>
  <c r="W231" i="2" a="1"/>
  <c r="V231" i="2"/>
  <c r="V231" i="2" a="1"/>
  <c r="U231" i="2"/>
  <c r="U231" i="2" a="1"/>
  <c r="T231" i="2"/>
  <c r="T231" i="2" a="1"/>
  <c r="S231" i="2"/>
  <c r="S231" i="2" a="1"/>
  <c r="R231" i="2"/>
  <c r="R231" i="2" a="1"/>
  <c r="Q231" i="2"/>
  <c r="Q231" i="2" a="1"/>
  <c r="P231" i="2"/>
  <c r="P231" i="2" a="1"/>
  <c r="O231" i="2"/>
  <c r="O231" i="2" a="1"/>
  <c r="AX230" i="2"/>
  <c r="AX230" i="2" a="1"/>
  <c r="AW230" i="2"/>
  <c r="AW230" i="2" a="1"/>
  <c r="AV230" i="2"/>
  <c r="AV230" i="2" a="1"/>
  <c r="AU230" i="2"/>
  <c r="AU230" i="2" a="1"/>
  <c r="AT230" i="2"/>
  <c r="AT230" i="2" a="1"/>
  <c r="AS230" i="2"/>
  <c r="AS230" i="2" a="1"/>
  <c r="AR230" i="2"/>
  <c r="AR230" i="2" a="1"/>
  <c r="AQ230" i="2"/>
  <c r="AQ230" i="2" a="1"/>
  <c r="AP230" i="2"/>
  <c r="AP230" i="2" a="1"/>
  <c r="AO230" i="2"/>
  <c r="AO230" i="2" a="1"/>
  <c r="AN230" i="2"/>
  <c r="AN230" i="2" a="1"/>
  <c r="AM230" i="2"/>
  <c r="AM230" i="2" a="1"/>
  <c r="AL230" i="2"/>
  <c r="AL230" i="2" a="1"/>
  <c r="AK230" i="2"/>
  <c r="AK230" i="2" a="1"/>
  <c r="AJ230" i="2"/>
  <c r="AJ230" i="2" a="1"/>
  <c r="AI230" i="2"/>
  <c r="AI230" i="2" a="1"/>
  <c r="AH230" i="2"/>
  <c r="AH230" i="2" a="1"/>
  <c r="AG230" i="2"/>
  <c r="AG230" i="2" a="1"/>
  <c r="AF230" i="2"/>
  <c r="AF230" i="2" a="1"/>
  <c r="AE230" i="2"/>
  <c r="AE230" i="2" a="1"/>
  <c r="AD230" i="2"/>
  <c r="AD230" i="2" a="1"/>
  <c r="AC230" i="2"/>
  <c r="AC230" i="2" a="1"/>
  <c r="AB230" i="2"/>
  <c r="AB230" i="2" a="1"/>
  <c r="AA230" i="2"/>
  <c r="AA230" i="2" a="1"/>
  <c r="Z230" i="2"/>
  <c r="Z230" i="2" a="1"/>
  <c r="Y230" i="2"/>
  <c r="Y230" i="2" a="1"/>
  <c r="X230" i="2"/>
  <c r="X230" i="2" a="1"/>
  <c r="W230" i="2"/>
  <c r="W230" i="2" a="1"/>
  <c r="V230" i="2"/>
  <c r="V230" i="2" a="1"/>
  <c r="U230" i="2"/>
  <c r="U230" i="2" a="1"/>
  <c r="T230" i="2"/>
  <c r="T230" i="2" a="1"/>
  <c r="S230" i="2"/>
  <c r="S230" i="2" a="1"/>
  <c r="R230" i="2"/>
  <c r="R230" i="2" a="1"/>
  <c r="Q230" i="2"/>
  <c r="Q230" i="2" a="1"/>
  <c r="P230" i="2"/>
  <c r="P230" i="2" a="1"/>
  <c r="O230" i="2"/>
  <c r="O230" i="2" a="1"/>
  <c r="AX229" i="2"/>
  <c r="AX229" i="2" a="1"/>
  <c r="AW229" i="2"/>
  <c r="AW229" i="2" a="1"/>
  <c r="AV229" i="2"/>
  <c r="AV229" i="2" a="1"/>
  <c r="AU229" i="2"/>
  <c r="AU229" i="2" a="1"/>
  <c r="AT229" i="2"/>
  <c r="AT229" i="2" a="1"/>
  <c r="AS229" i="2"/>
  <c r="AS229" i="2" a="1"/>
  <c r="AR229" i="2"/>
  <c r="AR229" i="2" a="1"/>
  <c r="AQ229" i="2"/>
  <c r="AQ229" i="2" a="1"/>
  <c r="AP229" i="2"/>
  <c r="AP229" i="2" a="1"/>
  <c r="AO229" i="2"/>
  <c r="AO229" i="2" a="1"/>
  <c r="AN229" i="2"/>
  <c r="AN229" i="2" a="1"/>
  <c r="AM229" i="2"/>
  <c r="AM229" i="2" a="1"/>
  <c r="AL229" i="2"/>
  <c r="AL229" i="2" a="1"/>
  <c r="AK229" i="2"/>
  <c r="AK229" i="2" a="1"/>
  <c r="AJ229" i="2"/>
  <c r="AJ229" i="2" a="1"/>
  <c r="AI229" i="2"/>
  <c r="AI229" i="2" a="1"/>
  <c r="AH229" i="2"/>
  <c r="AH229" i="2" a="1"/>
  <c r="AG229" i="2"/>
  <c r="AG229" i="2" a="1"/>
  <c r="AF229" i="2"/>
  <c r="AF229" i="2" a="1"/>
  <c r="AE229" i="2"/>
  <c r="AE229" i="2" a="1"/>
  <c r="AD229" i="2"/>
  <c r="AD229" i="2" a="1"/>
  <c r="AC229" i="2"/>
  <c r="AC229" i="2" a="1"/>
  <c r="AB229" i="2"/>
  <c r="AB229" i="2" a="1"/>
  <c r="AA229" i="2"/>
  <c r="AA229" i="2" a="1"/>
  <c r="Z229" i="2"/>
  <c r="Z229" i="2" a="1"/>
  <c r="Y229" i="2"/>
  <c r="Y229" i="2" a="1"/>
  <c r="X229" i="2"/>
  <c r="X229" i="2" a="1"/>
  <c r="W229" i="2"/>
  <c r="W229" i="2" a="1"/>
  <c r="V229" i="2"/>
  <c r="V229" i="2" a="1"/>
  <c r="U229" i="2"/>
  <c r="U229" i="2" a="1"/>
  <c r="T229" i="2"/>
  <c r="T229" i="2" a="1"/>
  <c r="S229" i="2"/>
  <c r="S229" i="2" a="1"/>
  <c r="R229" i="2"/>
  <c r="R229" i="2" a="1"/>
  <c r="Q229" i="2"/>
  <c r="Q229" i="2" a="1"/>
  <c r="P229" i="2"/>
  <c r="P229" i="2" a="1"/>
  <c r="O229" i="2"/>
  <c r="O229" i="2" a="1"/>
  <c r="AX228" i="2"/>
  <c r="AX228" i="2" a="1"/>
  <c r="AW228" i="2"/>
  <c r="AW228" i="2" a="1"/>
  <c r="AV228" i="2"/>
  <c r="AV228" i="2" a="1"/>
  <c r="AU228" i="2"/>
  <c r="AU228" i="2" a="1"/>
  <c r="AT228" i="2"/>
  <c r="AT228" i="2" a="1"/>
  <c r="AS228" i="2"/>
  <c r="AS228" i="2" a="1"/>
  <c r="AR228" i="2"/>
  <c r="AR228" i="2" a="1"/>
  <c r="AQ228" i="2"/>
  <c r="AQ228" i="2" a="1"/>
  <c r="AP228" i="2"/>
  <c r="AP228" i="2" a="1"/>
  <c r="AO228" i="2"/>
  <c r="AO228" i="2" a="1"/>
  <c r="AN228" i="2"/>
  <c r="AN228" i="2" a="1"/>
  <c r="AM228" i="2"/>
  <c r="AM228" i="2" a="1"/>
  <c r="AL228" i="2"/>
  <c r="AL228" i="2" a="1"/>
  <c r="AK228" i="2"/>
  <c r="AK228" i="2" a="1"/>
  <c r="AJ228" i="2"/>
  <c r="AJ228" i="2" a="1"/>
  <c r="AI228" i="2"/>
  <c r="AI228" i="2" a="1"/>
  <c r="AH228" i="2"/>
  <c r="AH228" i="2" a="1"/>
  <c r="AG228" i="2"/>
  <c r="AG228" i="2" a="1"/>
  <c r="AF228" i="2"/>
  <c r="AF228" i="2" a="1"/>
  <c r="AE228" i="2"/>
  <c r="AE228" i="2" a="1"/>
  <c r="AD228" i="2"/>
  <c r="AD228" i="2" a="1"/>
  <c r="AC228" i="2"/>
  <c r="AC228" i="2" a="1"/>
  <c r="AB228" i="2"/>
  <c r="AB228" i="2" a="1"/>
  <c r="AA228" i="2"/>
  <c r="AA228" i="2" a="1"/>
  <c r="Z228" i="2"/>
  <c r="Z228" i="2" a="1"/>
  <c r="Y228" i="2"/>
  <c r="Y228" i="2" a="1"/>
  <c r="X228" i="2"/>
  <c r="X228" i="2" a="1"/>
  <c r="W228" i="2"/>
  <c r="W228" i="2" a="1"/>
  <c r="V228" i="2"/>
  <c r="V228" i="2" a="1"/>
  <c r="U228" i="2"/>
  <c r="U228" i="2" a="1"/>
  <c r="T228" i="2"/>
  <c r="T228" i="2" a="1"/>
  <c r="S228" i="2"/>
  <c r="S228" i="2" a="1"/>
  <c r="R228" i="2"/>
  <c r="R228" i="2" a="1"/>
  <c r="Q228" i="2"/>
  <c r="Q228" i="2" a="1"/>
  <c r="P228" i="2"/>
  <c r="P228" i="2" a="1"/>
  <c r="O228" i="2"/>
  <c r="O228" i="2" a="1"/>
  <c r="AX227" i="2"/>
  <c r="AX227" i="2" a="1"/>
  <c r="AW227" i="2"/>
  <c r="AW227" i="2" a="1"/>
  <c r="AV227" i="2"/>
  <c r="AV227" i="2" a="1"/>
  <c r="AU227" i="2"/>
  <c r="AU227" i="2" a="1"/>
  <c r="AT227" i="2"/>
  <c r="AT227" i="2" a="1"/>
  <c r="AS227" i="2"/>
  <c r="AS227" i="2" a="1"/>
  <c r="AR227" i="2"/>
  <c r="AR227" i="2" a="1"/>
  <c r="AQ227" i="2"/>
  <c r="AQ227" i="2" a="1"/>
  <c r="AP227" i="2"/>
  <c r="AP227" i="2" a="1"/>
  <c r="AO227" i="2"/>
  <c r="AO227" i="2" a="1"/>
  <c r="AN227" i="2"/>
  <c r="AN227" i="2" a="1"/>
  <c r="AM227" i="2"/>
  <c r="AM227" i="2" a="1"/>
  <c r="AL227" i="2"/>
  <c r="AL227" i="2" a="1"/>
  <c r="AK227" i="2"/>
  <c r="AK227" i="2" a="1"/>
  <c r="AJ227" i="2"/>
  <c r="AJ227" i="2" a="1"/>
  <c r="AI227" i="2"/>
  <c r="AI227" i="2" a="1"/>
  <c r="AH227" i="2"/>
  <c r="AH227" i="2" a="1"/>
  <c r="AG227" i="2"/>
  <c r="AG227" i="2" a="1"/>
  <c r="AF227" i="2"/>
  <c r="AF227" i="2" a="1"/>
  <c r="AE227" i="2"/>
  <c r="AE227" i="2" a="1"/>
  <c r="AD227" i="2"/>
  <c r="AD227" i="2" a="1"/>
  <c r="AC227" i="2"/>
  <c r="AC227" i="2" a="1"/>
  <c r="AB227" i="2"/>
  <c r="AB227" i="2" a="1"/>
  <c r="AA227" i="2"/>
  <c r="AA227" i="2" a="1"/>
  <c r="Z227" i="2"/>
  <c r="Z227" i="2" a="1"/>
  <c r="Y227" i="2"/>
  <c r="Y227" i="2" a="1"/>
  <c r="X227" i="2"/>
  <c r="X227" i="2" a="1"/>
  <c r="W227" i="2"/>
  <c r="W227" i="2" a="1"/>
  <c r="V227" i="2"/>
  <c r="V227" i="2" a="1"/>
  <c r="U227" i="2"/>
  <c r="U227" i="2" a="1"/>
  <c r="T227" i="2"/>
  <c r="T227" i="2" a="1"/>
  <c r="S227" i="2"/>
  <c r="S227" i="2" a="1"/>
  <c r="R227" i="2"/>
  <c r="R227" i="2" a="1"/>
  <c r="Q227" i="2"/>
  <c r="Q227" i="2" a="1"/>
  <c r="P227" i="2"/>
  <c r="P227" i="2" a="1"/>
  <c r="O227" i="2"/>
  <c r="O227" i="2" a="1"/>
  <c r="AX226" i="2"/>
  <c r="AX226" i="2" a="1"/>
  <c r="AW226" i="2"/>
  <c r="AW226" i="2" a="1"/>
  <c r="AV226" i="2"/>
  <c r="AV226" i="2" a="1"/>
  <c r="AU226" i="2"/>
  <c r="AU226" i="2" a="1"/>
  <c r="AT226" i="2"/>
  <c r="AT226" i="2" a="1"/>
  <c r="AS226" i="2"/>
  <c r="AS226" i="2" a="1"/>
  <c r="AR226" i="2"/>
  <c r="AR226" i="2" a="1"/>
  <c r="AQ226" i="2"/>
  <c r="AQ226" i="2" a="1"/>
  <c r="AP226" i="2"/>
  <c r="AP226" i="2" a="1"/>
  <c r="AO226" i="2"/>
  <c r="AO226" i="2" a="1"/>
  <c r="AN226" i="2"/>
  <c r="AN226" i="2" a="1"/>
  <c r="AM226" i="2"/>
  <c r="AM226" i="2" a="1"/>
  <c r="AL226" i="2"/>
  <c r="AL226" i="2" a="1"/>
  <c r="AK226" i="2"/>
  <c r="AK226" i="2" a="1"/>
  <c r="AJ226" i="2"/>
  <c r="AJ226" i="2" a="1"/>
  <c r="AI226" i="2"/>
  <c r="AI226" i="2" a="1"/>
  <c r="AH226" i="2"/>
  <c r="AH226" i="2" a="1"/>
  <c r="AG226" i="2"/>
  <c r="AG226" i="2" a="1"/>
  <c r="AF226" i="2"/>
  <c r="AF226" i="2" a="1"/>
  <c r="AE226" i="2"/>
  <c r="AE226" i="2" a="1"/>
  <c r="AD226" i="2"/>
  <c r="AD226" i="2" a="1"/>
  <c r="AC226" i="2"/>
  <c r="AC226" i="2" a="1"/>
  <c r="AB226" i="2"/>
  <c r="AB226" i="2" a="1"/>
  <c r="AA226" i="2"/>
  <c r="AA226" i="2" a="1"/>
  <c r="Z226" i="2"/>
  <c r="Z226" i="2" a="1"/>
  <c r="Y226" i="2"/>
  <c r="Y226" i="2" a="1"/>
  <c r="X226" i="2"/>
  <c r="X226" i="2" a="1"/>
  <c r="W226" i="2"/>
  <c r="W226" i="2" a="1"/>
  <c r="V226" i="2"/>
  <c r="V226" i="2" a="1"/>
  <c r="U226" i="2"/>
  <c r="U226" i="2" a="1"/>
  <c r="T226" i="2"/>
  <c r="T226" i="2" a="1"/>
  <c r="S226" i="2"/>
  <c r="S226" i="2" a="1"/>
  <c r="R226" i="2"/>
  <c r="R226" i="2" a="1"/>
  <c r="Q226" i="2"/>
  <c r="Q226" i="2" a="1"/>
  <c r="P226" i="2"/>
  <c r="P226" i="2" a="1"/>
  <c r="O226" i="2"/>
  <c r="O226" i="2" a="1"/>
  <c r="AX225" i="2"/>
  <c r="AX225" i="2" a="1"/>
  <c r="AW225" i="2"/>
  <c r="AW225" i="2" a="1"/>
  <c r="AV225" i="2"/>
  <c r="AV225" i="2" a="1"/>
  <c r="AU225" i="2"/>
  <c r="AU225" i="2" a="1"/>
  <c r="AT225" i="2"/>
  <c r="AT225" i="2" a="1"/>
  <c r="AS225" i="2"/>
  <c r="AS225" i="2" a="1"/>
  <c r="AR225" i="2"/>
  <c r="AR225" i="2" a="1"/>
  <c r="AQ225" i="2"/>
  <c r="AQ225" i="2" a="1"/>
  <c r="AP225" i="2"/>
  <c r="AP225" i="2" a="1"/>
  <c r="AO225" i="2"/>
  <c r="AO225" i="2" a="1"/>
  <c r="AN225" i="2"/>
  <c r="AN225" i="2" a="1"/>
  <c r="AM225" i="2"/>
  <c r="AM225" i="2" a="1"/>
  <c r="AL225" i="2"/>
  <c r="AL225" i="2" a="1"/>
  <c r="AK225" i="2"/>
  <c r="AK225" i="2" a="1"/>
  <c r="AJ225" i="2"/>
  <c r="AJ225" i="2" a="1"/>
  <c r="AI225" i="2"/>
  <c r="AI225" i="2" a="1"/>
  <c r="AH225" i="2"/>
  <c r="AH225" i="2" a="1"/>
  <c r="AG225" i="2"/>
  <c r="AG225" i="2" a="1"/>
  <c r="AF225" i="2"/>
  <c r="AF225" i="2" a="1"/>
  <c r="AE225" i="2"/>
  <c r="AE225" i="2" a="1"/>
  <c r="AD225" i="2"/>
  <c r="AD225" i="2" a="1"/>
  <c r="AC225" i="2"/>
  <c r="AC225" i="2" a="1"/>
  <c r="AB225" i="2"/>
  <c r="AB225" i="2" a="1"/>
  <c r="AA225" i="2"/>
  <c r="AA225" i="2" a="1"/>
  <c r="Z225" i="2"/>
  <c r="Z225" i="2" a="1"/>
  <c r="Y225" i="2"/>
  <c r="Y225" i="2" a="1"/>
  <c r="X225" i="2"/>
  <c r="X225" i="2" a="1"/>
  <c r="W225" i="2"/>
  <c r="W225" i="2" a="1"/>
  <c r="V225" i="2"/>
  <c r="V225" i="2" a="1"/>
  <c r="U225" i="2"/>
  <c r="U225" i="2" a="1"/>
  <c r="T225" i="2"/>
  <c r="T225" i="2" a="1"/>
  <c r="S225" i="2"/>
  <c r="S225" i="2" a="1"/>
  <c r="R225" i="2"/>
  <c r="R225" i="2" a="1"/>
  <c r="Q225" i="2"/>
  <c r="Q225" i="2" a="1"/>
  <c r="P225" i="2"/>
  <c r="P225" i="2" a="1"/>
  <c r="O225" i="2"/>
  <c r="O225" i="2" a="1"/>
  <c r="AX224" i="2"/>
  <c r="AX224" i="2" a="1"/>
  <c r="AW224" i="2"/>
  <c r="AW224" i="2" a="1"/>
  <c r="AV224" i="2"/>
  <c r="AV224" i="2" a="1"/>
  <c r="AU224" i="2"/>
  <c r="AU224" i="2" a="1"/>
  <c r="AT224" i="2"/>
  <c r="AT224" i="2" a="1"/>
  <c r="AS224" i="2"/>
  <c r="AS224" i="2" a="1"/>
  <c r="AR224" i="2"/>
  <c r="AR224" i="2" a="1"/>
  <c r="AQ224" i="2"/>
  <c r="AQ224" i="2" a="1"/>
  <c r="AP224" i="2"/>
  <c r="AP224" i="2" a="1"/>
  <c r="AO224" i="2"/>
  <c r="AO224" i="2" a="1"/>
  <c r="AN224" i="2"/>
  <c r="AN224" i="2" a="1"/>
  <c r="AM224" i="2"/>
  <c r="AM224" i="2" a="1"/>
  <c r="AL224" i="2"/>
  <c r="AL224" i="2" a="1"/>
  <c r="AK224" i="2"/>
  <c r="AK224" i="2" a="1"/>
  <c r="AJ224" i="2"/>
  <c r="AJ224" i="2" a="1"/>
  <c r="AI224" i="2"/>
  <c r="AI224" i="2" a="1"/>
  <c r="AH224" i="2"/>
  <c r="AH224" i="2" a="1"/>
  <c r="AG224" i="2"/>
  <c r="AG224" i="2" a="1"/>
  <c r="AF224" i="2"/>
  <c r="AF224" i="2" a="1"/>
  <c r="AE224" i="2"/>
  <c r="AE224" i="2" a="1"/>
  <c r="AD224" i="2"/>
  <c r="AD224" i="2" a="1"/>
  <c r="AC224" i="2"/>
  <c r="AC224" i="2" a="1"/>
  <c r="AB224" i="2"/>
  <c r="AB224" i="2" a="1"/>
  <c r="AA224" i="2"/>
  <c r="AA224" i="2" a="1"/>
  <c r="Z224" i="2"/>
  <c r="Z224" i="2" a="1"/>
  <c r="Y224" i="2"/>
  <c r="Y224" i="2" a="1"/>
  <c r="X224" i="2"/>
  <c r="X224" i="2" a="1"/>
  <c r="W224" i="2"/>
  <c r="W224" i="2" a="1"/>
  <c r="V224" i="2"/>
  <c r="V224" i="2" a="1"/>
  <c r="U224" i="2"/>
  <c r="U224" i="2" a="1"/>
  <c r="T224" i="2"/>
  <c r="T224" i="2" a="1"/>
  <c r="S224" i="2"/>
  <c r="S224" i="2" a="1"/>
  <c r="R224" i="2"/>
  <c r="R224" i="2" a="1"/>
  <c r="Q224" i="2"/>
  <c r="Q224" i="2" a="1"/>
  <c r="P224" i="2"/>
  <c r="P224" i="2" a="1"/>
  <c r="O224" i="2"/>
  <c r="O224" i="2" a="1"/>
  <c r="AX223" i="2"/>
  <c r="AX223" i="2" a="1"/>
  <c r="AW223" i="2"/>
  <c r="AW223" i="2" a="1"/>
  <c r="AV223" i="2"/>
  <c r="AV223" i="2" a="1"/>
  <c r="AU223" i="2"/>
  <c r="AU223" i="2" a="1"/>
  <c r="AT223" i="2"/>
  <c r="AT223" i="2" a="1"/>
  <c r="AS223" i="2"/>
  <c r="AS223" i="2" a="1"/>
  <c r="AR223" i="2"/>
  <c r="AR223" i="2" a="1"/>
  <c r="AQ223" i="2"/>
  <c r="AQ223" i="2" a="1"/>
  <c r="AP223" i="2"/>
  <c r="AP223" i="2" a="1"/>
  <c r="AO223" i="2"/>
  <c r="AO223" i="2" a="1"/>
  <c r="AN223" i="2"/>
  <c r="AN223" i="2" a="1"/>
  <c r="AM223" i="2"/>
  <c r="AM223" i="2" a="1"/>
  <c r="AL223" i="2"/>
  <c r="AL223" i="2" a="1"/>
  <c r="AK223" i="2"/>
  <c r="AK223" i="2" a="1"/>
  <c r="AJ223" i="2"/>
  <c r="AJ223" i="2" a="1"/>
  <c r="AI223" i="2"/>
  <c r="AI223" i="2" a="1"/>
  <c r="AH223" i="2"/>
  <c r="AH223" i="2" a="1"/>
  <c r="AG223" i="2"/>
  <c r="AG223" i="2" a="1"/>
  <c r="AF223" i="2"/>
  <c r="AF223" i="2" a="1"/>
  <c r="AE223" i="2"/>
  <c r="AE223" i="2" a="1"/>
  <c r="AD223" i="2"/>
  <c r="AD223" i="2" a="1"/>
  <c r="AC223" i="2"/>
  <c r="AC223" i="2" a="1"/>
  <c r="AB223" i="2"/>
  <c r="AB223" i="2" a="1"/>
  <c r="AA223" i="2"/>
  <c r="AA223" i="2" a="1"/>
  <c r="Z223" i="2"/>
  <c r="Z223" i="2" a="1"/>
  <c r="Y223" i="2"/>
  <c r="Y223" i="2" a="1"/>
  <c r="X223" i="2"/>
  <c r="X223" i="2" a="1"/>
  <c r="W223" i="2"/>
  <c r="W223" i="2" a="1"/>
  <c r="V223" i="2"/>
  <c r="V223" i="2" a="1"/>
  <c r="U223" i="2"/>
  <c r="U223" i="2" a="1"/>
  <c r="T223" i="2"/>
  <c r="T223" i="2" a="1"/>
  <c r="S223" i="2"/>
  <c r="S223" i="2" a="1"/>
  <c r="R223" i="2"/>
  <c r="R223" i="2" a="1"/>
  <c r="Q223" i="2"/>
  <c r="Q223" i="2" a="1"/>
  <c r="P223" i="2"/>
  <c r="P223" i="2" a="1"/>
  <c r="O223" i="2"/>
  <c r="O223" i="2" a="1"/>
  <c r="AX222" i="2"/>
  <c r="AX222" i="2" a="1"/>
  <c r="AW222" i="2"/>
  <c r="AW222" i="2" a="1"/>
  <c r="AV222" i="2"/>
  <c r="AV222" i="2" a="1"/>
  <c r="AU222" i="2"/>
  <c r="AU222" i="2" a="1"/>
  <c r="AT222" i="2"/>
  <c r="AT222" i="2" a="1"/>
  <c r="AS222" i="2"/>
  <c r="AS222" i="2" a="1"/>
  <c r="AR222" i="2"/>
  <c r="AR222" i="2" a="1"/>
  <c r="AQ222" i="2"/>
  <c r="AQ222" i="2" a="1"/>
  <c r="AP222" i="2"/>
  <c r="AP222" i="2" a="1"/>
  <c r="AO222" i="2"/>
  <c r="AO222" i="2" a="1"/>
  <c r="AN222" i="2"/>
  <c r="AN222" i="2" a="1"/>
  <c r="AM222" i="2"/>
  <c r="AM222" i="2" a="1"/>
  <c r="AL222" i="2"/>
  <c r="AL222" i="2" a="1"/>
  <c r="AK222" i="2"/>
  <c r="AK222" i="2" a="1"/>
  <c r="AJ222" i="2"/>
  <c r="AJ222" i="2" a="1"/>
  <c r="AI222" i="2"/>
  <c r="AI222" i="2" a="1"/>
  <c r="AH222" i="2"/>
  <c r="AH222" i="2" a="1"/>
  <c r="AG222" i="2"/>
  <c r="AG222" i="2" a="1"/>
  <c r="AF222" i="2"/>
  <c r="AF222" i="2" a="1"/>
  <c r="AE222" i="2"/>
  <c r="AE222" i="2" a="1"/>
  <c r="AD222" i="2"/>
  <c r="AD222" i="2" a="1"/>
  <c r="AC222" i="2"/>
  <c r="AC222" i="2" a="1"/>
  <c r="AB222" i="2"/>
  <c r="AB222" i="2" a="1"/>
  <c r="AA222" i="2"/>
  <c r="AA222" i="2" a="1"/>
  <c r="Z222" i="2"/>
  <c r="Z222" i="2" a="1"/>
  <c r="Y222" i="2"/>
  <c r="Y222" i="2" a="1"/>
  <c r="X222" i="2"/>
  <c r="X222" i="2" a="1"/>
  <c r="W222" i="2"/>
  <c r="W222" i="2" a="1"/>
  <c r="V222" i="2"/>
  <c r="V222" i="2" a="1"/>
  <c r="U222" i="2"/>
  <c r="U222" i="2" a="1"/>
  <c r="T222" i="2"/>
  <c r="T222" i="2" a="1"/>
  <c r="S222" i="2"/>
  <c r="S222" i="2" a="1"/>
  <c r="R222" i="2"/>
  <c r="R222" i="2" a="1"/>
  <c r="Q222" i="2"/>
  <c r="Q222" i="2" a="1"/>
  <c r="P222" i="2"/>
  <c r="P222" i="2" a="1"/>
  <c r="O222" i="2"/>
  <c r="O222" i="2" a="1"/>
  <c r="AX221" i="2"/>
  <c r="AX221" i="2" a="1"/>
  <c r="AW221" i="2"/>
  <c r="AW221" i="2" a="1"/>
  <c r="AV221" i="2"/>
  <c r="AV221" i="2" a="1"/>
  <c r="AU221" i="2"/>
  <c r="AU221" i="2" a="1"/>
  <c r="AT221" i="2"/>
  <c r="AT221" i="2" a="1"/>
  <c r="AS221" i="2"/>
  <c r="AS221" i="2" a="1"/>
  <c r="AR221" i="2"/>
  <c r="AR221" i="2" a="1"/>
  <c r="AQ221" i="2"/>
  <c r="AQ221" i="2" a="1"/>
  <c r="AP221" i="2"/>
  <c r="AP221" i="2" a="1"/>
  <c r="AO221" i="2"/>
  <c r="AO221" i="2" a="1"/>
  <c r="AN221" i="2"/>
  <c r="AN221" i="2" a="1"/>
  <c r="AM221" i="2"/>
  <c r="AM221" i="2" a="1"/>
  <c r="AL221" i="2"/>
  <c r="AL221" i="2" a="1"/>
  <c r="AK221" i="2"/>
  <c r="AK221" i="2" a="1"/>
  <c r="AJ221" i="2"/>
  <c r="AJ221" i="2" a="1"/>
  <c r="AI221" i="2"/>
  <c r="AI221" i="2" a="1"/>
  <c r="AH221" i="2"/>
  <c r="AH221" i="2" a="1"/>
  <c r="AG221" i="2"/>
  <c r="AG221" i="2" a="1"/>
  <c r="AF221" i="2"/>
  <c r="AF221" i="2" a="1"/>
  <c r="AE221" i="2"/>
  <c r="AE221" i="2" a="1"/>
  <c r="AD221" i="2"/>
  <c r="AD221" i="2" a="1"/>
  <c r="AC221" i="2"/>
  <c r="AC221" i="2" a="1"/>
  <c r="AB221" i="2"/>
  <c r="AB221" i="2" a="1"/>
  <c r="AA221" i="2"/>
  <c r="AA221" i="2" a="1"/>
  <c r="Z221" i="2"/>
  <c r="Z221" i="2" a="1"/>
  <c r="Y221" i="2"/>
  <c r="Y221" i="2" a="1"/>
  <c r="X221" i="2"/>
  <c r="X221" i="2" a="1"/>
  <c r="W221" i="2"/>
  <c r="W221" i="2" a="1"/>
  <c r="V221" i="2"/>
  <c r="V221" i="2" a="1"/>
  <c r="U221" i="2"/>
  <c r="U221" i="2" a="1"/>
  <c r="T221" i="2"/>
  <c r="T221" i="2" a="1"/>
  <c r="S221" i="2"/>
  <c r="S221" i="2" a="1"/>
  <c r="R221" i="2"/>
  <c r="R221" i="2" a="1"/>
  <c r="Q221" i="2"/>
  <c r="Q221" i="2" a="1"/>
  <c r="P221" i="2"/>
  <c r="P221" i="2" a="1"/>
  <c r="O221" i="2"/>
  <c r="O221" i="2" a="1"/>
  <c r="AX220" i="2"/>
  <c r="AX220" i="2" a="1"/>
  <c r="AW220" i="2"/>
  <c r="AW220" i="2" a="1"/>
  <c r="AV220" i="2"/>
  <c r="AV220" i="2" a="1"/>
  <c r="AU220" i="2"/>
  <c r="AU220" i="2" a="1"/>
  <c r="AT220" i="2"/>
  <c r="AT220" i="2" a="1"/>
  <c r="AS220" i="2"/>
  <c r="AS220" i="2" a="1"/>
  <c r="AR220" i="2"/>
  <c r="AR220" i="2" a="1"/>
  <c r="AQ220" i="2"/>
  <c r="AQ220" i="2" a="1"/>
  <c r="AP220" i="2"/>
  <c r="AP220" i="2" a="1"/>
  <c r="AO220" i="2"/>
  <c r="AO220" i="2" a="1"/>
  <c r="AN220" i="2"/>
  <c r="AN220" i="2" a="1"/>
  <c r="AM220" i="2"/>
  <c r="AM220" i="2" a="1"/>
  <c r="AL220" i="2"/>
  <c r="AL220" i="2" a="1"/>
  <c r="AK220" i="2"/>
  <c r="AK220" i="2" a="1"/>
  <c r="AJ220" i="2"/>
  <c r="AJ220" i="2" a="1"/>
  <c r="AI220" i="2"/>
  <c r="AI220" i="2" a="1"/>
  <c r="AH220" i="2"/>
  <c r="AH220" i="2" a="1"/>
  <c r="AG220" i="2"/>
  <c r="AG220" i="2" a="1"/>
  <c r="AF220" i="2"/>
  <c r="AF220" i="2" a="1"/>
  <c r="AE220" i="2"/>
  <c r="AE220" i="2" a="1"/>
  <c r="AD220" i="2"/>
  <c r="AD220" i="2" a="1"/>
  <c r="AC220" i="2"/>
  <c r="AC220" i="2" a="1"/>
  <c r="AB220" i="2"/>
  <c r="AB220" i="2" a="1"/>
  <c r="AA220" i="2"/>
  <c r="AA220" i="2" a="1"/>
  <c r="Z220" i="2"/>
  <c r="Z220" i="2" a="1"/>
  <c r="Y220" i="2"/>
  <c r="Y220" i="2" a="1"/>
  <c r="X220" i="2"/>
  <c r="X220" i="2" a="1"/>
  <c r="W220" i="2"/>
  <c r="W220" i="2" a="1"/>
  <c r="V220" i="2"/>
  <c r="V220" i="2" a="1"/>
  <c r="U220" i="2"/>
  <c r="U220" i="2" a="1"/>
  <c r="T220" i="2"/>
  <c r="T220" i="2" a="1"/>
  <c r="S220" i="2"/>
  <c r="S220" i="2" a="1"/>
  <c r="R220" i="2"/>
  <c r="R220" i="2" a="1"/>
  <c r="Q220" i="2"/>
  <c r="Q220" i="2" a="1"/>
  <c r="P220" i="2"/>
  <c r="P220" i="2" a="1"/>
  <c r="O220" i="2"/>
  <c r="O220" i="2" a="1"/>
  <c r="AX219" i="2"/>
  <c r="AX219" i="2" a="1"/>
  <c r="AW219" i="2"/>
  <c r="AW219" i="2" a="1"/>
  <c r="AV219" i="2"/>
  <c r="AV219" i="2" a="1"/>
  <c r="AU219" i="2"/>
  <c r="AU219" i="2" a="1"/>
  <c r="AT219" i="2"/>
  <c r="AT219" i="2" a="1"/>
  <c r="AS219" i="2"/>
  <c r="AS219" i="2" a="1"/>
  <c r="AR219" i="2"/>
  <c r="AR219" i="2" a="1"/>
  <c r="AQ219" i="2"/>
  <c r="AQ219" i="2" a="1"/>
  <c r="AP219" i="2"/>
  <c r="AP219" i="2" a="1"/>
  <c r="AO219" i="2"/>
  <c r="AO219" i="2" a="1"/>
  <c r="AN219" i="2"/>
  <c r="AN219" i="2" a="1"/>
  <c r="AM219" i="2"/>
  <c r="AM219" i="2" a="1"/>
  <c r="AL219" i="2"/>
  <c r="AL219" i="2" a="1"/>
  <c r="AK219" i="2"/>
  <c r="AK219" i="2" a="1"/>
  <c r="AJ219" i="2"/>
  <c r="AJ219" i="2" a="1"/>
  <c r="AI219" i="2"/>
  <c r="AI219" i="2" a="1"/>
  <c r="AH219" i="2"/>
  <c r="AH219" i="2" a="1"/>
  <c r="AG219" i="2"/>
  <c r="AG219" i="2" a="1"/>
  <c r="AF219" i="2"/>
  <c r="AF219" i="2" a="1"/>
  <c r="AE219" i="2"/>
  <c r="AE219" i="2" a="1"/>
  <c r="AD219" i="2"/>
  <c r="AD219" i="2" a="1"/>
  <c r="AC219" i="2"/>
  <c r="AC219" i="2" a="1"/>
  <c r="AB219" i="2"/>
  <c r="AB219" i="2" a="1"/>
  <c r="AA219" i="2"/>
  <c r="AA219" i="2" a="1"/>
  <c r="Z219" i="2"/>
  <c r="Z219" i="2" a="1"/>
  <c r="Y219" i="2"/>
  <c r="Y219" i="2" a="1"/>
  <c r="X219" i="2"/>
  <c r="X219" i="2" a="1"/>
  <c r="W219" i="2"/>
  <c r="W219" i="2" a="1"/>
  <c r="V219" i="2"/>
  <c r="V219" i="2" a="1"/>
  <c r="U219" i="2"/>
  <c r="U219" i="2" a="1"/>
  <c r="T219" i="2"/>
  <c r="T219" i="2" a="1"/>
  <c r="S219" i="2"/>
  <c r="S219" i="2" a="1"/>
  <c r="R219" i="2"/>
  <c r="R219" i="2" a="1"/>
  <c r="Q219" i="2"/>
  <c r="Q219" i="2" a="1"/>
  <c r="P219" i="2"/>
  <c r="P219" i="2" a="1"/>
  <c r="O219" i="2"/>
  <c r="O219" i="2" a="1"/>
  <c r="AX218" i="2"/>
  <c r="AX218" i="2" a="1"/>
  <c r="AW218" i="2"/>
  <c r="AW218" i="2" a="1"/>
  <c r="AV218" i="2"/>
  <c r="AV218" i="2" a="1"/>
  <c r="AU218" i="2"/>
  <c r="AU218" i="2" a="1"/>
  <c r="AT218" i="2"/>
  <c r="AT218" i="2" a="1"/>
  <c r="AS218" i="2"/>
  <c r="AS218" i="2" a="1"/>
  <c r="AR218" i="2"/>
  <c r="AR218" i="2" a="1"/>
  <c r="AQ218" i="2"/>
  <c r="AQ218" i="2" a="1"/>
  <c r="AP218" i="2"/>
  <c r="AP218" i="2" a="1"/>
  <c r="AO218" i="2"/>
  <c r="AO218" i="2" a="1"/>
  <c r="AN218" i="2"/>
  <c r="AN218" i="2" a="1"/>
  <c r="AM218" i="2"/>
  <c r="AM218" i="2" a="1"/>
  <c r="AL218" i="2"/>
  <c r="AL218" i="2" a="1"/>
  <c r="AK218" i="2"/>
  <c r="AK218" i="2" a="1"/>
  <c r="AJ218" i="2"/>
  <c r="AJ218" i="2" a="1"/>
  <c r="AI218" i="2"/>
  <c r="AI218" i="2" a="1"/>
  <c r="AH218" i="2"/>
  <c r="AH218" i="2" a="1"/>
  <c r="AG218" i="2"/>
  <c r="AG218" i="2" a="1"/>
  <c r="AF218" i="2"/>
  <c r="AF218" i="2" a="1"/>
  <c r="AE218" i="2"/>
  <c r="AE218" i="2" a="1"/>
  <c r="AD218" i="2"/>
  <c r="AD218" i="2" a="1"/>
  <c r="AC218" i="2"/>
  <c r="AC218" i="2" a="1"/>
  <c r="AB218" i="2"/>
  <c r="AB218" i="2" a="1"/>
  <c r="AA218" i="2"/>
  <c r="AA218" i="2" a="1"/>
  <c r="Z218" i="2"/>
  <c r="Z218" i="2" a="1"/>
  <c r="Y218" i="2"/>
  <c r="Y218" i="2" a="1"/>
  <c r="X218" i="2"/>
  <c r="X218" i="2" a="1"/>
  <c r="W218" i="2"/>
  <c r="W218" i="2" a="1"/>
  <c r="V218" i="2"/>
  <c r="V218" i="2" a="1"/>
  <c r="U218" i="2"/>
  <c r="U218" i="2" a="1"/>
  <c r="T218" i="2"/>
  <c r="T218" i="2" a="1"/>
  <c r="S218" i="2"/>
  <c r="S218" i="2" a="1"/>
  <c r="R218" i="2"/>
  <c r="R218" i="2" a="1"/>
  <c r="Q218" i="2"/>
  <c r="Q218" i="2" a="1"/>
  <c r="P218" i="2"/>
  <c r="P218" i="2" a="1"/>
  <c r="O218" i="2"/>
  <c r="O218" i="2" a="1"/>
  <c r="AX217" i="2"/>
  <c r="AX217" i="2" a="1"/>
  <c r="AW217" i="2"/>
  <c r="AW217" i="2" a="1"/>
  <c r="AV217" i="2"/>
  <c r="AV217" i="2" a="1"/>
  <c r="AU217" i="2"/>
  <c r="AU217" i="2" a="1"/>
  <c r="AT217" i="2"/>
  <c r="AT217" i="2" a="1"/>
  <c r="AS217" i="2"/>
  <c r="AS217" i="2" a="1"/>
  <c r="AR217" i="2"/>
  <c r="AR217" i="2" a="1"/>
  <c r="AQ217" i="2"/>
  <c r="AQ217" i="2" a="1"/>
  <c r="AP217" i="2"/>
  <c r="AP217" i="2" a="1"/>
  <c r="AO217" i="2"/>
  <c r="AO217" i="2" a="1"/>
  <c r="AN217" i="2"/>
  <c r="AN217" i="2" a="1"/>
  <c r="AM217" i="2"/>
  <c r="AM217" i="2" a="1"/>
  <c r="AL217" i="2"/>
  <c r="AL217" i="2" a="1"/>
  <c r="AK217" i="2"/>
  <c r="AK217" i="2" a="1"/>
  <c r="AJ217" i="2"/>
  <c r="AJ217" i="2" a="1"/>
  <c r="AI217" i="2"/>
  <c r="AI217" i="2" a="1"/>
  <c r="AH217" i="2"/>
  <c r="AH217" i="2" a="1"/>
  <c r="AG217" i="2"/>
  <c r="AG217" i="2" a="1"/>
  <c r="AF217" i="2"/>
  <c r="AF217" i="2" a="1"/>
  <c r="AE217" i="2"/>
  <c r="AE217" i="2" a="1"/>
  <c r="AD217" i="2"/>
  <c r="AD217" i="2" a="1"/>
  <c r="AC217" i="2"/>
  <c r="AC217" i="2" a="1"/>
  <c r="AB217" i="2"/>
  <c r="AB217" i="2" a="1"/>
  <c r="AA217" i="2"/>
  <c r="AA217" i="2" a="1"/>
  <c r="Z217" i="2"/>
  <c r="Z217" i="2" a="1"/>
  <c r="Y217" i="2"/>
  <c r="Y217" i="2" a="1"/>
  <c r="X217" i="2"/>
  <c r="X217" i="2" a="1"/>
  <c r="W217" i="2"/>
  <c r="W217" i="2" a="1"/>
  <c r="V217" i="2"/>
  <c r="V217" i="2" a="1"/>
  <c r="U217" i="2"/>
  <c r="U217" i="2" a="1"/>
  <c r="T217" i="2"/>
  <c r="T217" i="2" a="1"/>
  <c r="S217" i="2"/>
  <c r="S217" i="2" a="1"/>
  <c r="R217" i="2"/>
  <c r="R217" i="2" a="1"/>
  <c r="Q217" i="2"/>
  <c r="Q217" i="2" a="1"/>
  <c r="P217" i="2"/>
  <c r="P217" i="2" a="1"/>
  <c r="O217" i="2"/>
  <c r="O217" i="2" a="1"/>
  <c r="AX216" i="2"/>
  <c r="AX216" i="2" a="1"/>
  <c r="AW216" i="2"/>
  <c r="AW216" i="2" a="1"/>
  <c r="AV216" i="2"/>
  <c r="AV216" i="2" a="1"/>
  <c r="AU216" i="2"/>
  <c r="AU216" i="2" a="1"/>
  <c r="AT216" i="2"/>
  <c r="AT216" i="2" a="1"/>
  <c r="AS216" i="2"/>
  <c r="AS216" i="2" a="1"/>
  <c r="AR216" i="2"/>
  <c r="AR216" i="2" a="1"/>
  <c r="AQ216" i="2"/>
  <c r="AQ216" i="2" a="1"/>
  <c r="AP216" i="2"/>
  <c r="AP216" i="2" a="1"/>
  <c r="AO216" i="2"/>
  <c r="AO216" i="2" a="1"/>
  <c r="AN216" i="2"/>
  <c r="AN216" i="2" a="1"/>
  <c r="AM216" i="2"/>
  <c r="AM216" i="2" a="1"/>
  <c r="AL216" i="2"/>
  <c r="AL216" i="2" a="1"/>
  <c r="AK216" i="2"/>
  <c r="AK216" i="2" a="1"/>
  <c r="AJ216" i="2"/>
  <c r="AJ216" i="2" a="1"/>
  <c r="AI216" i="2"/>
  <c r="AI216" i="2" a="1"/>
  <c r="AH216" i="2"/>
  <c r="AH216" i="2" a="1"/>
  <c r="AG216" i="2"/>
  <c r="AG216" i="2" a="1"/>
  <c r="AF216" i="2"/>
  <c r="AF216" i="2" a="1"/>
  <c r="AE216" i="2"/>
  <c r="AE216" i="2" a="1"/>
  <c r="AD216" i="2"/>
  <c r="AD216" i="2" a="1"/>
  <c r="AC216" i="2"/>
  <c r="AC216" i="2" a="1"/>
  <c r="AB216" i="2"/>
  <c r="AB216" i="2" a="1"/>
  <c r="AA216" i="2"/>
  <c r="AA216" i="2" a="1"/>
  <c r="Z216" i="2"/>
  <c r="Z216" i="2" a="1"/>
  <c r="Y216" i="2"/>
  <c r="Y216" i="2" a="1"/>
  <c r="X216" i="2"/>
  <c r="X216" i="2" a="1"/>
  <c r="W216" i="2"/>
  <c r="W216" i="2" a="1"/>
  <c r="V216" i="2"/>
  <c r="V216" i="2" a="1"/>
  <c r="U216" i="2"/>
  <c r="U216" i="2" a="1"/>
  <c r="T216" i="2"/>
  <c r="T216" i="2" a="1"/>
  <c r="S216" i="2"/>
  <c r="S216" i="2" a="1"/>
  <c r="R216" i="2"/>
  <c r="R216" i="2" a="1"/>
  <c r="Q216" i="2"/>
  <c r="Q216" i="2" a="1"/>
  <c r="P216" i="2"/>
  <c r="P216" i="2" a="1"/>
  <c r="O216" i="2"/>
  <c r="O216" i="2" a="1"/>
  <c r="AX215" i="2"/>
  <c r="AX215" i="2" a="1"/>
  <c r="AW215" i="2"/>
  <c r="AW215" i="2" a="1"/>
  <c r="AV215" i="2"/>
  <c r="AV215" i="2" a="1"/>
  <c r="AU215" i="2"/>
  <c r="AU215" i="2" a="1"/>
  <c r="AT215" i="2"/>
  <c r="AT215" i="2" a="1"/>
  <c r="AS215" i="2"/>
  <c r="AS215" i="2" a="1"/>
  <c r="AR215" i="2"/>
  <c r="AR215" i="2" a="1"/>
  <c r="AQ215" i="2"/>
  <c r="AQ215" i="2" a="1"/>
  <c r="AP215" i="2"/>
  <c r="AP215" i="2" a="1"/>
  <c r="AO215" i="2"/>
  <c r="AO215" i="2" a="1"/>
  <c r="AN215" i="2"/>
  <c r="AN215" i="2" a="1"/>
  <c r="AM215" i="2"/>
  <c r="AM215" i="2" a="1"/>
  <c r="AL215" i="2"/>
  <c r="AL215" i="2" a="1"/>
  <c r="AK215" i="2"/>
  <c r="AK215" i="2" a="1"/>
  <c r="AJ215" i="2"/>
  <c r="AJ215" i="2" a="1"/>
  <c r="AI215" i="2"/>
  <c r="AI215" i="2" a="1"/>
  <c r="AH215" i="2"/>
  <c r="AH215" i="2" a="1"/>
  <c r="AG215" i="2"/>
  <c r="AG215" i="2" a="1"/>
  <c r="AF215" i="2"/>
  <c r="AF215" i="2" a="1"/>
  <c r="AE215" i="2"/>
  <c r="AE215" i="2" a="1"/>
  <c r="AD215" i="2"/>
  <c r="AD215" i="2" a="1"/>
  <c r="AC215" i="2"/>
  <c r="AC215" i="2" a="1"/>
  <c r="AB215" i="2"/>
  <c r="AB215" i="2" a="1"/>
  <c r="AA215" i="2"/>
  <c r="AA215" i="2" a="1"/>
  <c r="Y215" i="2"/>
  <c r="Y215" i="2" a="1"/>
  <c r="X215" i="2"/>
  <c r="X215" i="2" a="1"/>
  <c r="W215" i="2"/>
  <c r="W215" i="2" a="1"/>
  <c r="V215" i="2"/>
  <c r="V215" i="2" a="1"/>
  <c r="U215" i="2"/>
  <c r="U215" i="2" a="1"/>
  <c r="T215" i="2"/>
  <c r="T215" i="2" a="1"/>
  <c r="S215" i="2"/>
  <c r="S215" i="2" a="1"/>
  <c r="R215" i="2"/>
  <c r="R215" i="2" a="1"/>
  <c r="Q215" i="2"/>
  <c r="Q215" i="2" a="1"/>
  <c r="P215" i="2"/>
  <c r="P215" i="2" a="1"/>
  <c r="O215" i="2"/>
  <c r="O215" i="2" a="1"/>
  <c r="AX214" i="2"/>
  <c r="AX214" i="2" a="1"/>
  <c r="AW214" i="2"/>
  <c r="AW214" i="2" a="1"/>
  <c r="AV214" i="2"/>
  <c r="AV214" i="2" a="1"/>
  <c r="AU214" i="2"/>
  <c r="AU214" i="2" a="1"/>
  <c r="AT214" i="2"/>
  <c r="AT214" i="2" a="1"/>
  <c r="AS214" i="2"/>
  <c r="AS214" i="2" a="1"/>
  <c r="AR214" i="2"/>
  <c r="AR214" i="2" a="1"/>
  <c r="AQ214" i="2"/>
  <c r="AQ214" i="2" a="1"/>
  <c r="AP214" i="2"/>
  <c r="AP214" i="2" a="1"/>
  <c r="AO214" i="2"/>
  <c r="AO214" i="2" a="1"/>
  <c r="AN214" i="2"/>
  <c r="AN214" i="2" a="1"/>
  <c r="AM214" i="2"/>
  <c r="AM214" i="2" a="1"/>
  <c r="AL214" i="2"/>
  <c r="AL214" i="2" a="1"/>
  <c r="AK214" i="2"/>
  <c r="AK214" i="2" a="1"/>
  <c r="AJ214" i="2"/>
  <c r="AJ214" i="2" a="1"/>
  <c r="AI214" i="2"/>
  <c r="AI214" i="2" a="1"/>
  <c r="AH214" i="2"/>
  <c r="AH214" i="2" a="1"/>
  <c r="AG214" i="2"/>
  <c r="AG214" i="2" a="1"/>
  <c r="AF214" i="2"/>
  <c r="AF214" i="2" a="1"/>
  <c r="AE214" i="2"/>
  <c r="AE214" i="2" a="1"/>
  <c r="AD214" i="2"/>
  <c r="AD214" i="2" a="1"/>
  <c r="AC214" i="2"/>
  <c r="AC214" i="2" a="1"/>
  <c r="AB214" i="2"/>
  <c r="AB214" i="2" a="1"/>
  <c r="AA214" i="2"/>
  <c r="AA214" i="2" a="1"/>
  <c r="Z214" i="2"/>
  <c r="Z214" i="2" a="1"/>
  <c r="Y214" i="2"/>
  <c r="Y214" i="2" a="1"/>
  <c r="X214" i="2"/>
  <c r="X214" i="2" a="1"/>
  <c r="W214" i="2"/>
  <c r="W214" i="2" a="1"/>
  <c r="V214" i="2"/>
  <c r="V214" i="2" a="1"/>
  <c r="U214" i="2"/>
  <c r="U214" i="2" a="1"/>
  <c r="T214" i="2"/>
  <c r="T214" i="2" a="1"/>
  <c r="S214" i="2"/>
  <c r="S214" i="2" a="1"/>
  <c r="R214" i="2"/>
  <c r="R214" i="2" a="1"/>
  <c r="Q214" i="2"/>
  <c r="Q214" i="2" a="1"/>
  <c r="P214" i="2"/>
  <c r="P214" i="2" a="1"/>
  <c r="O214" i="2"/>
  <c r="O214" i="2" a="1"/>
  <c r="AX213" i="2"/>
  <c r="AX213" i="2" a="1"/>
  <c r="AW213" i="2"/>
  <c r="AW213" i="2" a="1"/>
  <c r="AV213" i="2"/>
  <c r="AV213" i="2" a="1"/>
  <c r="AU213" i="2"/>
  <c r="AU213" i="2" a="1"/>
  <c r="AT213" i="2"/>
  <c r="AT213" i="2" a="1"/>
  <c r="AS213" i="2"/>
  <c r="AS213" i="2" a="1"/>
  <c r="AR213" i="2"/>
  <c r="AR213" i="2" a="1"/>
  <c r="AQ213" i="2"/>
  <c r="AQ213" i="2" a="1"/>
  <c r="AP213" i="2"/>
  <c r="AP213" i="2" a="1"/>
  <c r="AO213" i="2"/>
  <c r="AO213" i="2" a="1"/>
  <c r="AN213" i="2"/>
  <c r="AN213" i="2" a="1"/>
  <c r="AM213" i="2"/>
  <c r="AM213" i="2" a="1"/>
  <c r="AL213" i="2"/>
  <c r="AL213" i="2" a="1"/>
  <c r="AK213" i="2"/>
  <c r="AK213" i="2" a="1"/>
  <c r="AJ213" i="2"/>
  <c r="AJ213" i="2" a="1"/>
  <c r="AI213" i="2"/>
  <c r="AI213" i="2" a="1"/>
  <c r="AH213" i="2"/>
  <c r="AH213" i="2" a="1"/>
  <c r="AG213" i="2"/>
  <c r="AG213" i="2" a="1"/>
  <c r="AF213" i="2"/>
  <c r="AF213" i="2" a="1"/>
  <c r="AE213" i="2"/>
  <c r="AE213" i="2" a="1"/>
  <c r="AD213" i="2"/>
  <c r="AD213" i="2" a="1"/>
  <c r="AC213" i="2"/>
  <c r="AC213" i="2" a="1"/>
  <c r="AB213" i="2"/>
  <c r="AB213" i="2" a="1"/>
  <c r="AA213" i="2"/>
  <c r="AA213" i="2" a="1"/>
  <c r="Z213" i="2"/>
  <c r="Z213" i="2" a="1"/>
  <c r="Y213" i="2"/>
  <c r="Y213" i="2" a="1"/>
  <c r="X213" i="2"/>
  <c r="X213" i="2" a="1"/>
  <c r="W213" i="2"/>
  <c r="W213" i="2" a="1"/>
  <c r="V213" i="2"/>
  <c r="V213" i="2" a="1"/>
  <c r="U213" i="2"/>
  <c r="U213" i="2" a="1"/>
  <c r="T213" i="2"/>
  <c r="T213" i="2" a="1"/>
  <c r="S213" i="2"/>
  <c r="S213" i="2" a="1"/>
  <c r="R213" i="2"/>
  <c r="R213" i="2" a="1"/>
  <c r="Q213" i="2"/>
  <c r="Q213" i="2" a="1"/>
  <c r="P213" i="2"/>
  <c r="P213" i="2" a="1"/>
  <c r="O213" i="2"/>
  <c r="O213" i="2" a="1"/>
  <c r="AX212" i="2"/>
  <c r="AX212" i="2" a="1"/>
  <c r="AW212" i="2"/>
  <c r="AW212" i="2" a="1"/>
  <c r="AV212" i="2"/>
  <c r="AV212" i="2" a="1"/>
  <c r="AU212" i="2"/>
  <c r="AU212" i="2" a="1"/>
  <c r="AT212" i="2"/>
  <c r="AT212" i="2" a="1"/>
  <c r="AS212" i="2"/>
  <c r="AS212" i="2" a="1"/>
  <c r="AR212" i="2"/>
  <c r="AR212" i="2" a="1"/>
  <c r="AQ212" i="2"/>
  <c r="AQ212" i="2" a="1"/>
  <c r="AP212" i="2"/>
  <c r="AP212" i="2" a="1"/>
  <c r="AO212" i="2"/>
  <c r="AO212" i="2" a="1"/>
  <c r="AN212" i="2"/>
  <c r="AN212" i="2" a="1"/>
  <c r="AM212" i="2"/>
  <c r="AM212" i="2" a="1"/>
  <c r="AL212" i="2"/>
  <c r="AL212" i="2" a="1"/>
  <c r="AK212" i="2"/>
  <c r="AK212" i="2" a="1"/>
  <c r="AJ212" i="2"/>
  <c r="AJ212" i="2" a="1"/>
  <c r="AI212" i="2"/>
  <c r="AI212" i="2" a="1"/>
  <c r="AH212" i="2"/>
  <c r="AH212" i="2" a="1"/>
  <c r="AG212" i="2"/>
  <c r="AG212" i="2" a="1"/>
  <c r="AF212" i="2"/>
  <c r="AF212" i="2" a="1"/>
  <c r="AE212" i="2"/>
  <c r="AE212" i="2" a="1"/>
  <c r="AD212" i="2"/>
  <c r="AD212" i="2" a="1"/>
  <c r="AC212" i="2"/>
  <c r="AC212" i="2" a="1"/>
  <c r="AB212" i="2"/>
  <c r="AB212" i="2" a="1"/>
  <c r="AA212" i="2"/>
  <c r="AA212" i="2" a="1"/>
  <c r="Z212" i="2"/>
  <c r="Z212" i="2" a="1"/>
  <c r="Y212" i="2"/>
  <c r="Y212" i="2" a="1"/>
  <c r="X212" i="2"/>
  <c r="X212" i="2" a="1"/>
  <c r="W212" i="2"/>
  <c r="W212" i="2" a="1"/>
  <c r="V212" i="2"/>
  <c r="V212" i="2" a="1"/>
  <c r="U212" i="2"/>
  <c r="U212" i="2" a="1"/>
  <c r="T212" i="2"/>
  <c r="T212" i="2" a="1"/>
  <c r="S212" i="2"/>
  <c r="S212" i="2" a="1"/>
  <c r="R212" i="2"/>
  <c r="R212" i="2" a="1"/>
  <c r="Q212" i="2"/>
  <c r="Q212" i="2" a="1"/>
  <c r="P212" i="2"/>
  <c r="P212" i="2" a="1"/>
  <c r="O212" i="2"/>
  <c r="O212" i="2" a="1"/>
  <c r="AX211" i="2"/>
  <c r="AX211" i="2" a="1"/>
  <c r="AW211" i="2"/>
  <c r="AW211" i="2" a="1"/>
  <c r="AV211" i="2"/>
  <c r="AV211" i="2" a="1"/>
  <c r="AU211" i="2"/>
  <c r="AU211" i="2" a="1"/>
  <c r="AT211" i="2"/>
  <c r="AT211" i="2" a="1"/>
  <c r="AS211" i="2"/>
  <c r="AS211" i="2" a="1"/>
  <c r="AR211" i="2"/>
  <c r="AR211" i="2" a="1"/>
  <c r="AQ211" i="2"/>
  <c r="AQ211" i="2" a="1"/>
  <c r="AP211" i="2"/>
  <c r="AP211" i="2" a="1"/>
  <c r="AO211" i="2"/>
  <c r="AO211" i="2" a="1"/>
  <c r="AN211" i="2"/>
  <c r="AN211" i="2" a="1"/>
  <c r="AM211" i="2"/>
  <c r="AM211" i="2" a="1"/>
  <c r="AL211" i="2"/>
  <c r="AL211" i="2" a="1"/>
  <c r="AK211" i="2"/>
  <c r="AK211" i="2" a="1"/>
  <c r="AJ211" i="2"/>
  <c r="AJ211" i="2" a="1"/>
  <c r="AI211" i="2"/>
  <c r="AI211" i="2" a="1"/>
  <c r="AH211" i="2"/>
  <c r="AH211" i="2" a="1"/>
  <c r="AG211" i="2"/>
  <c r="AG211" i="2" a="1"/>
  <c r="AF211" i="2"/>
  <c r="AF211" i="2" a="1"/>
  <c r="AE211" i="2"/>
  <c r="AE211" i="2" a="1"/>
  <c r="AD211" i="2"/>
  <c r="AD211" i="2" a="1"/>
  <c r="AC211" i="2"/>
  <c r="AC211" i="2" a="1"/>
  <c r="AB211" i="2"/>
  <c r="AB211" i="2" a="1"/>
  <c r="AA211" i="2"/>
  <c r="AA211" i="2" a="1"/>
  <c r="Z211" i="2"/>
  <c r="Z211" i="2" a="1"/>
  <c r="Y211" i="2"/>
  <c r="Y211" i="2" a="1"/>
  <c r="X211" i="2"/>
  <c r="X211" i="2" a="1"/>
  <c r="W211" i="2"/>
  <c r="W211" i="2" a="1"/>
  <c r="V211" i="2"/>
  <c r="V211" i="2" a="1"/>
  <c r="U211" i="2"/>
  <c r="U211" i="2" a="1"/>
  <c r="T211" i="2"/>
  <c r="T211" i="2" a="1"/>
  <c r="S211" i="2"/>
  <c r="S211" i="2" a="1"/>
  <c r="R211" i="2"/>
  <c r="R211" i="2" a="1"/>
  <c r="Q211" i="2"/>
  <c r="Q211" i="2" a="1"/>
  <c r="P211" i="2"/>
  <c r="P211" i="2" a="1"/>
  <c r="O211" i="2"/>
  <c r="O211" i="2" a="1"/>
  <c r="AX210" i="2"/>
  <c r="AX210" i="2" a="1"/>
  <c r="AW210" i="2"/>
  <c r="AW210" i="2" a="1"/>
  <c r="AV210" i="2"/>
  <c r="AV210" i="2" a="1"/>
  <c r="AU210" i="2"/>
  <c r="AU210" i="2" a="1"/>
  <c r="AT210" i="2"/>
  <c r="AT210" i="2" a="1"/>
  <c r="AS210" i="2"/>
  <c r="AS210" i="2" a="1"/>
  <c r="AR210" i="2"/>
  <c r="AR210" i="2" a="1"/>
  <c r="AQ210" i="2"/>
  <c r="AQ210" i="2" a="1"/>
  <c r="AP210" i="2"/>
  <c r="AP210" i="2" a="1"/>
  <c r="AO210" i="2"/>
  <c r="AO210" i="2" a="1"/>
  <c r="AN210" i="2"/>
  <c r="AN210" i="2" a="1"/>
  <c r="AM210" i="2"/>
  <c r="AM210" i="2" a="1"/>
  <c r="AL210" i="2"/>
  <c r="AL210" i="2" a="1"/>
  <c r="AK210" i="2"/>
  <c r="AK210" i="2" a="1"/>
  <c r="AJ210" i="2"/>
  <c r="AJ210" i="2" a="1"/>
  <c r="AI210" i="2"/>
  <c r="AI210" i="2" a="1"/>
  <c r="AH210" i="2"/>
  <c r="AH210" i="2" a="1"/>
  <c r="AG210" i="2"/>
  <c r="AG210" i="2" a="1"/>
  <c r="AF210" i="2"/>
  <c r="AF210" i="2" a="1"/>
  <c r="AE210" i="2"/>
  <c r="AE210" i="2" a="1"/>
  <c r="AD210" i="2"/>
  <c r="AD210" i="2" a="1"/>
  <c r="AC210" i="2"/>
  <c r="AC210" i="2" a="1"/>
  <c r="AB210" i="2"/>
  <c r="AB210" i="2" a="1"/>
  <c r="AA210" i="2"/>
  <c r="AA210" i="2" a="1"/>
  <c r="Z210" i="2"/>
  <c r="Z210" i="2" a="1"/>
  <c r="Y210" i="2"/>
  <c r="Y210" i="2" a="1"/>
  <c r="X210" i="2"/>
  <c r="X210" i="2" a="1"/>
  <c r="W210" i="2"/>
  <c r="W210" i="2" a="1"/>
  <c r="V210" i="2"/>
  <c r="V210" i="2" a="1"/>
  <c r="U210" i="2"/>
  <c r="U210" i="2" a="1"/>
  <c r="T210" i="2"/>
  <c r="T210" i="2" a="1"/>
  <c r="S210" i="2"/>
  <c r="S210" i="2" a="1"/>
  <c r="R210" i="2"/>
  <c r="R210" i="2" a="1"/>
  <c r="Q210" i="2"/>
  <c r="Q210" i="2" a="1"/>
  <c r="P210" i="2"/>
  <c r="P210" i="2" a="1"/>
  <c r="O210" i="2"/>
  <c r="O210" i="2" a="1"/>
  <c r="AX209" i="2"/>
  <c r="AX209" i="2" a="1"/>
  <c r="AW209" i="2"/>
  <c r="AW209" i="2" a="1"/>
  <c r="AV209" i="2"/>
  <c r="AV209" i="2" a="1"/>
  <c r="AU209" i="2"/>
  <c r="AU209" i="2" a="1"/>
  <c r="AT209" i="2"/>
  <c r="AT209" i="2" a="1"/>
  <c r="AS209" i="2"/>
  <c r="AS209" i="2" a="1"/>
  <c r="AR209" i="2"/>
  <c r="AR209" i="2" a="1"/>
  <c r="AQ209" i="2"/>
  <c r="AQ209" i="2" a="1"/>
  <c r="AP209" i="2"/>
  <c r="AP209" i="2" a="1"/>
  <c r="AO209" i="2"/>
  <c r="AO209" i="2" a="1"/>
  <c r="AN209" i="2"/>
  <c r="AN209" i="2" a="1"/>
  <c r="AM209" i="2"/>
  <c r="AM209" i="2" a="1"/>
  <c r="AL209" i="2"/>
  <c r="AL209" i="2" a="1"/>
  <c r="AK209" i="2"/>
  <c r="AK209" i="2" a="1"/>
  <c r="AJ209" i="2"/>
  <c r="AJ209" i="2" a="1"/>
  <c r="AI209" i="2"/>
  <c r="AI209" i="2" a="1"/>
  <c r="AH209" i="2"/>
  <c r="AH209" i="2" a="1"/>
  <c r="AG209" i="2"/>
  <c r="AG209" i="2" a="1"/>
  <c r="AF209" i="2"/>
  <c r="AF209" i="2" a="1"/>
  <c r="AE209" i="2"/>
  <c r="AE209" i="2" a="1"/>
  <c r="AD209" i="2"/>
  <c r="AD209" i="2" a="1"/>
  <c r="AC209" i="2"/>
  <c r="AC209" i="2" a="1"/>
  <c r="AB209" i="2"/>
  <c r="AB209" i="2" a="1"/>
  <c r="AA209" i="2"/>
  <c r="AA209" i="2" a="1"/>
  <c r="Z209" i="2"/>
  <c r="Z209" i="2" a="1"/>
  <c r="Y209" i="2"/>
  <c r="Y209" i="2" a="1"/>
  <c r="X209" i="2"/>
  <c r="X209" i="2" a="1"/>
  <c r="W209" i="2"/>
  <c r="W209" i="2" a="1"/>
  <c r="V209" i="2"/>
  <c r="V209" i="2" a="1"/>
  <c r="U209" i="2"/>
  <c r="U209" i="2" a="1"/>
  <c r="T209" i="2"/>
  <c r="T209" i="2" a="1"/>
  <c r="S209" i="2"/>
  <c r="S209" i="2" a="1"/>
  <c r="R209" i="2"/>
  <c r="R209" i="2" a="1"/>
  <c r="Q209" i="2"/>
  <c r="Q209" i="2" a="1"/>
  <c r="P209" i="2"/>
  <c r="P209" i="2" a="1"/>
  <c r="O209" i="2"/>
  <c r="O209" i="2" a="1"/>
  <c r="AX208" i="2"/>
  <c r="AX208" i="2" a="1"/>
  <c r="AW208" i="2"/>
  <c r="AW208" i="2" a="1"/>
  <c r="AV208" i="2"/>
  <c r="AV208" i="2" a="1"/>
  <c r="AU208" i="2"/>
  <c r="AU208" i="2" a="1"/>
  <c r="AT208" i="2"/>
  <c r="AT208" i="2" a="1"/>
  <c r="AS208" i="2"/>
  <c r="AS208" i="2" a="1"/>
  <c r="AR208" i="2"/>
  <c r="AR208" i="2" a="1"/>
  <c r="AQ208" i="2"/>
  <c r="AQ208" i="2" a="1"/>
  <c r="AP208" i="2"/>
  <c r="AP208" i="2" a="1"/>
  <c r="AO208" i="2"/>
  <c r="AO208" i="2" a="1"/>
  <c r="AN208" i="2"/>
  <c r="AN208" i="2" a="1"/>
  <c r="AM208" i="2"/>
  <c r="AM208" i="2" a="1"/>
  <c r="AL208" i="2"/>
  <c r="AL208" i="2" a="1"/>
  <c r="AK208" i="2"/>
  <c r="AK208" i="2" a="1"/>
  <c r="AJ208" i="2"/>
  <c r="AJ208" i="2" a="1"/>
  <c r="AI208" i="2"/>
  <c r="AI208" i="2" a="1"/>
  <c r="AH208" i="2"/>
  <c r="AH208" i="2" a="1"/>
  <c r="AG208" i="2"/>
  <c r="AG208" i="2" a="1"/>
  <c r="AF208" i="2"/>
  <c r="AF208" i="2" a="1"/>
  <c r="AE208" i="2"/>
  <c r="AE208" i="2" a="1"/>
  <c r="AD208" i="2"/>
  <c r="AD208" i="2" a="1"/>
  <c r="AC208" i="2"/>
  <c r="AC208" i="2" a="1"/>
  <c r="AB208" i="2"/>
  <c r="AB208" i="2" a="1"/>
  <c r="AA208" i="2"/>
  <c r="AA208" i="2" a="1"/>
  <c r="Z208" i="2"/>
  <c r="Z208" i="2" a="1"/>
  <c r="Y208" i="2"/>
  <c r="Y208" i="2" a="1"/>
  <c r="X208" i="2"/>
  <c r="X208" i="2" a="1"/>
  <c r="W208" i="2"/>
  <c r="W208" i="2" a="1"/>
  <c r="V208" i="2"/>
  <c r="V208" i="2" a="1"/>
  <c r="U208" i="2"/>
  <c r="U208" i="2" a="1"/>
  <c r="T208" i="2"/>
  <c r="T208" i="2" a="1"/>
  <c r="S208" i="2"/>
  <c r="S208" i="2" a="1"/>
  <c r="R208" i="2"/>
  <c r="R208" i="2" a="1"/>
  <c r="Q208" i="2"/>
  <c r="Q208" i="2" a="1"/>
  <c r="P208" i="2"/>
  <c r="P208" i="2" a="1"/>
  <c r="O208" i="2"/>
  <c r="O208" i="2" a="1"/>
  <c r="AX207" i="2"/>
  <c r="AX207" i="2" a="1"/>
  <c r="AW207" i="2"/>
  <c r="AW207" i="2" a="1"/>
  <c r="AV207" i="2"/>
  <c r="AV207" i="2" a="1"/>
  <c r="AU207" i="2"/>
  <c r="AU207" i="2" a="1"/>
  <c r="AT207" i="2"/>
  <c r="AT207" i="2" a="1"/>
  <c r="AS207" i="2"/>
  <c r="AS207" i="2" a="1"/>
  <c r="AR207" i="2"/>
  <c r="AR207" i="2" a="1"/>
  <c r="AQ207" i="2"/>
  <c r="AQ207" i="2" a="1"/>
  <c r="AP207" i="2"/>
  <c r="AP207" i="2" a="1"/>
  <c r="AO207" i="2"/>
  <c r="AO207" i="2" a="1"/>
  <c r="AN207" i="2"/>
  <c r="AN207" i="2" a="1"/>
  <c r="AM207" i="2"/>
  <c r="AM207" i="2" a="1"/>
  <c r="AL207" i="2"/>
  <c r="AL207" i="2" a="1"/>
  <c r="AK207" i="2"/>
  <c r="AK207" i="2" a="1"/>
  <c r="AJ207" i="2"/>
  <c r="AJ207" i="2" a="1"/>
  <c r="AI207" i="2"/>
  <c r="AI207" i="2" a="1"/>
  <c r="AH207" i="2"/>
  <c r="AH207" i="2" a="1"/>
  <c r="AG207" i="2"/>
  <c r="AG207" i="2" a="1"/>
  <c r="AF207" i="2"/>
  <c r="AF207" i="2" a="1"/>
  <c r="AE207" i="2"/>
  <c r="AE207" i="2" a="1"/>
  <c r="AD207" i="2"/>
  <c r="AD207" i="2" a="1"/>
  <c r="AC207" i="2"/>
  <c r="AC207" i="2" a="1"/>
  <c r="AB207" i="2"/>
  <c r="AB207" i="2" a="1"/>
  <c r="AA207" i="2"/>
  <c r="AA207" i="2" a="1"/>
  <c r="Z207" i="2"/>
  <c r="Z207" i="2" a="1"/>
  <c r="Y207" i="2"/>
  <c r="Y207" i="2" a="1"/>
  <c r="X207" i="2"/>
  <c r="X207" i="2" a="1"/>
  <c r="W207" i="2"/>
  <c r="W207" i="2" a="1"/>
  <c r="V207" i="2"/>
  <c r="V207" i="2" a="1"/>
  <c r="U207" i="2"/>
  <c r="U207" i="2" a="1"/>
  <c r="T207" i="2"/>
  <c r="T207" i="2" a="1"/>
  <c r="S207" i="2"/>
  <c r="S207" i="2" a="1"/>
  <c r="R207" i="2"/>
  <c r="R207" i="2" a="1"/>
  <c r="Q207" i="2"/>
  <c r="Q207" i="2" a="1"/>
  <c r="P207" i="2"/>
  <c r="P207" i="2" a="1"/>
  <c r="O207" i="2"/>
  <c r="O207" i="2" a="1"/>
  <c r="AX206" i="2"/>
  <c r="AX206" i="2" a="1"/>
  <c r="AW206" i="2"/>
  <c r="AW206" i="2" a="1"/>
  <c r="AV206" i="2"/>
  <c r="AV206" i="2" a="1"/>
  <c r="AU206" i="2"/>
  <c r="AU206" i="2" a="1"/>
  <c r="AT206" i="2"/>
  <c r="AT206" i="2" a="1"/>
  <c r="AS206" i="2"/>
  <c r="AS206" i="2" a="1"/>
  <c r="AR206" i="2"/>
  <c r="AR206" i="2" a="1"/>
  <c r="AQ206" i="2"/>
  <c r="AQ206" i="2" a="1"/>
  <c r="AP206" i="2"/>
  <c r="AP206" i="2" a="1"/>
  <c r="AO206" i="2"/>
  <c r="AO206" i="2" a="1"/>
  <c r="AN206" i="2"/>
  <c r="AN206" i="2" a="1"/>
  <c r="AM206" i="2"/>
  <c r="AM206" i="2" a="1"/>
  <c r="AL206" i="2"/>
  <c r="AL206" i="2" a="1"/>
  <c r="AK206" i="2"/>
  <c r="AK206" i="2" a="1"/>
  <c r="AJ206" i="2"/>
  <c r="AJ206" i="2" a="1"/>
  <c r="AI206" i="2"/>
  <c r="AI206" i="2" a="1"/>
  <c r="AH206" i="2"/>
  <c r="AH206" i="2" a="1"/>
  <c r="AG206" i="2"/>
  <c r="AG206" i="2" a="1"/>
  <c r="AF206" i="2"/>
  <c r="AF206" i="2" a="1"/>
  <c r="AE206" i="2"/>
  <c r="AE206" i="2" a="1"/>
  <c r="AD206" i="2"/>
  <c r="AD206" i="2" a="1"/>
  <c r="AC206" i="2"/>
  <c r="AC206" i="2" a="1"/>
  <c r="AB206" i="2"/>
  <c r="AB206" i="2" a="1"/>
  <c r="AA206" i="2"/>
  <c r="AA206" i="2" a="1"/>
  <c r="Z206" i="2"/>
  <c r="Z206" i="2" a="1"/>
  <c r="Y206" i="2"/>
  <c r="Y206" i="2" a="1"/>
  <c r="X206" i="2"/>
  <c r="X206" i="2" a="1"/>
  <c r="W206" i="2"/>
  <c r="W206" i="2" a="1"/>
  <c r="V206" i="2"/>
  <c r="V206" i="2" a="1"/>
  <c r="U206" i="2"/>
  <c r="U206" i="2" a="1"/>
  <c r="T206" i="2"/>
  <c r="T206" i="2" a="1"/>
  <c r="S206" i="2"/>
  <c r="S206" i="2" a="1"/>
  <c r="R206" i="2"/>
  <c r="R206" i="2" a="1"/>
  <c r="Q206" i="2"/>
  <c r="Q206" i="2" a="1"/>
  <c r="P206" i="2"/>
  <c r="P206" i="2" a="1"/>
  <c r="O206" i="2"/>
  <c r="O206" i="2" a="1"/>
  <c r="AX205" i="2"/>
  <c r="AX205" i="2" a="1"/>
  <c r="AW205" i="2"/>
  <c r="AW205" i="2" a="1"/>
  <c r="AV205" i="2"/>
  <c r="AV205" i="2" a="1"/>
  <c r="AU205" i="2"/>
  <c r="AU205" i="2" a="1"/>
  <c r="AT205" i="2"/>
  <c r="AT205" i="2" a="1"/>
  <c r="AS205" i="2"/>
  <c r="AS205" i="2" a="1"/>
  <c r="AR205" i="2"/>
  <c r="AR205" i="2" a="1"/>
  <c r="AQ205" i="2"/>
  <c r="AQ205" i="2" a="1"/>
  <c r="AP205" i="2"/>
  <c r="AP205" i="2" a="1"/>
  <c r="AO205" i="2"/>
  <c r="AO205" i="2" a="1"/>
  <c r="AN205" i="2"/>
  <c r="AN205" i="2" a="1"/>
  <c r="AM205" i="2"/>
  <c r="AM205" i="2" a="1"/>
  <c r="AL205" i="2"/>
  <c r="AL205" i="2" a="1"/>
  <c r="AK205" i="2"/>
  <c r="AK205" i="2" a="1"/>
  <c r="AJ205" i="2"/>
  <c r="AJ205" i="2" a="1"/>
  <c r="AI205" i="2"/>
  <c r="AI205" i="2" a="1"/>
  <c r="AH205" i="2"/>
  <c r="AH205" i="2" a="1"/>
  <c r="AG205" i="2"/>
  <c r="AG205" i="2" a="1"/>
  <c r="AF205" i="2"/>
  <c r="AF205" i="2" a="1"/>
  <c r="AE205" i="2"/>
  <c r="AE205" i="2" a="1"/>
  <c r="AD205" i="2"/>
  <c r="AD205" i="2" a="1"/>
  <c r="AC205" i="2"/>
  <c r="AC205" i="2" a="1"/>
  <c r="AB205" i="2"/>
  <c r="AB205" i="2" a="1"/>
  <c r="AA205" i="2"/>
  <c r="AA205" i="2" a="1"/>
  <c r="Z205" i="2"/>
  <c r="Z205" i="2" a="1"/>
  <c r="Y205" i="2"/>
  <c r="Y205" i="2" a="1"/>
  <c r="X205" i="2"/>
  <c r="X205" i="2" a="1"/>
  <c r="W205" i="2"/>
  <c r="W205" i="2" a="1"/>
  <c r="V205" i="2"/>
  <c r="V205" i="2" a="1"/>
  <c r="U205" i="2"/>
  <c r="U205" i="2" a="1"/>
  <c r="T205" i="2"/>
  <c r="T205" i="2" a="1"/>
  <c r="S205" i="2"/>
  <c r="S205" i="2" a="1"/>
  <c r="R205" i="2"/>
  <c r="R205" i="2" a="1"/>
  <c r="Q205" i="2"/>
  <c r="Q205" i="2" a="1"/>
  <c r="P205" i="2"/>
  <c r="P205" i="2" a="1"/>
  <c r="O205" i="2"/>
  <c r="O205" i="2" a="1"/>
  <c r="AX204" i="2"/>
  <c r="AX204" i="2" a="1"/>
  <c r="AW204" i="2"/>
  <c r="AW204" i="2" a="1"/>
  <c r="AV204" i="2"/>
  <c r="AV204" i="2" a="1"/>
  <c r="AU204" i="2"/>
  <c r="AU204" i="2" a="1"/>
  <c r="AT204" i="2"/>
  <c r="AT204" i="2" a="1"/>
  <c r="AS204" i="2"/>
  <c r="AS204" i="2" a="1"/>
  <c r="AR204" i="2"/>
  <c r="AR204" i="2" a="1"/>
  <c r="AQ204" i="2"/>
  <c r="AQ204" i="2" a="1"/>
  <c r="AP204" i="2"/>
  <c r="AP204" i="2" a="1"/>
  <c r="AO204" i="2"/>
  <c r="AO204" i="2" a="1"/>
  <c r="AN204" i="2"/>
  <c r="AN204" i="2" a="1"/>
  <c r="AM204" i="2"/>
  <c r="AM204" i="2" a="1"/>
  <c r="AL204" i="2"/>
  <c r="AL204" i="2" a="1"/>
  <c r="AK204" i="2"/>
  <c r="AK204" i="2" a="1"/>
  <c r="AJ204" i="2"/>
  <c r="AJ204" i="2" a="1"/>
  <c r="AI204" i="2"/>
  <c r="AI204" i="2" a="1"/>
  <c r="AH204" i="2"/>
  <c r="AH204" i="2" a="1"/>
  <c r="AG204" i="2"/>
  <c r="AG204" i="2" a="1"/>
  <c r="AF204" i="2"/>
  <c r="AF204" i="2" a="1"/>
  <c r="AE204" i="2"/>
  <c r="AE204" i="2" a="1"/>
  <c r="AD204" i="2"/>
  <c r="AD204" i="2" a="1"/>
  <c r="AC204" i="2"/>
  <c r="AC204" i="2" a="1"/>
  <c r="AB204" i="2"/>
  <c r="AB204" i="2" a="1"/>
  <c r="AA204" i="2"/>
  <c r="AA204" i="2" a="1"/>
  <c r="Z204" i="2"/>
  <c r="Z204" i="2" a="1"/>
  <c r="Y204" i="2"/>
  <c r="Y204" i="2" a="1"/>
  <c r="X204" i="2"/>
  <c r="X204" i="2" a="1"/>
  <c r="W204" i="2"/>
  <c r="W204" i="2" a="1"/>
  <c r="V204" i="2"/>
  <c r="V204" i="2" a="1"/>
  <c r="U204" i="2"/>
  <c r="U204" i="2" a="1"/>
  <c r="T204" i="2"/>
  <c r="T204" i="2" a="1"/>
  <c r="S204" i="2"/>
  <c r="S204" i="2" a="1"/>
  <c r="R204" i="2"/>
  <c r="R204" i="2" a="1"/>
  <c r="Q204" i="2"/>
  <c r="Q204" i="2" a="1"/>
  <c r="P204" i="2"/>
  <c r="P204" i="2" a="1"/>
  <c r="O204" i="2"/>
  <c r="O204" i="2" a="1"/>
  <c r="AX203" i="2"/>
  <c r="AX203" i="2" a="1"/>
  <c r="AW203" i="2"/>
  <c r="AW203" i="2" a="1"/>
  <c r="AV203" i="2"/>
  <c r="AV203" i="2" a="1"/>
  <c r="AU203" i="2"/>
  <c r="AU203" i="2" a="1"/>
  <c r="AT203" i="2"/>
  <c r="AT203" i="2" a="1"/>
  <c r="AS203" i="2"/>
  <c r="AS203" i="2" a="1"/>
  <c r="AR203" i="2"/>
  <c r="AR203" i="2" a="1"/>
  <c r="AQ203" i="2"/>
  <c r="AQ203" i="2" a="1"/>
  <c r="AP203" i="2"/>
  <c r="AP203" i="2" a="1"/>
  <c r="AO203" i="2"/>
  <c r="AO203" i="2" a="1"/>
  <c r="AN203" i="2"/>
  <c r="AN203" i="2" a="1"/>
  <c r="AM203" i="2"/>
  <c r="AM203" i="2" a="1"/>
  <c r="AL203" i="2"/>
  <c r="AL203" i="2" a="1"/>
  <c r="AK203" i="2"/>
  <c r="AK203" i="2" a="1"/>
  <c r="AJ203" i="2"/>
  <c r="AJ203" i="2" a="1"/>
  <c r="AI203" i="2"/>
  <c r="AI203" i="2" a="1"/>
  <c r="AH203" i="2"/>
  <c r="AH203" i="2" a="1"/>
  <c r="AG203" i="2"/>
  <c r="AG203" i="2" a="1"/>
  <c r="AF203" i="2"/>
  <c r="AF203" i="2" a="1"/>
  <c r="AE203" i="2"/>
  <c r="AE203" i="2" a="1"/>
  <c r="AD203" i="2"/>
  <c r="AD203" i="2" a="1"/>
  <c r="AC203" i="2"/>
  <c r="AC203" i="2" a="1"/>
  <c r="AB203" i="2"/>
  <c r="AB203" i="2" a="1"/>
  <c r="AA203" i="2"/>
  <c r="AA203" i="2" a="1"/>
  <c r="Z203" i="2"/>
  <c r="Z203" i="2" a="1"/>
  <c r="Y203" i="2"/>
  <c r="Y203" i="2" a="1"/>
  <c r="X203" i="2"/>
  <c r="X203" i="2" a="1"/>
  <c r="W203" i="2"/>
  <c r="W203" i="2" a="1"/>
  <c r="V203" i="2"/>
  <c r="V203" i="2" a="1"/>
  <c r="U203" i="2"/>
  <c r="U203" i="2" a="1"/>
  <c r="T203" i="2"/>
  <c r="T203" i="2" a="1"/>
  <c r="S203" i="2"/>
  <c r="S203" i="2" a="1"/>
  <c r="R203" i="2"/>
  <c r="R203" i="2" a="1"/>
  <c r="Q203" i="2"/>
  <c r="Q203" i="2" a="1"/>
  <c r="P203" i="2"/>
  <c r="P203" i="2" a="1"/>
  <c r="O203" i="2"/>
  <c r="O203" i="2" a="1"/>
  <c r="AX202" i="2"/>
  <c r="AX202" i="2" a="1"/>
  <c r="AW202" i="2"/>
  <c r="AW202" i="2" a="1"/>
  <c r="AV202" i="2"/>
  <c r="AV202" i="2" a="1"/>
  <c r="AU202" i="2"/>
  <c r="AU202" i="2" a="1"/>
  <c r="AT202" i="2"/>
  <c r="AT202" i="2" a="1"/>
  <c r="AS202" i="2"/>
  <c r="AS202" i="2" a="1"/>
  <c r="AR202" i="2"/>
  <c r="AR202" i="2" a="1"/>
  <c r="AQ202" i="2"/>
  <c r="AQ202" i="2" a="1"/>
  <c r="AP202" i="2"/>
  <c r="AP202" i="2" a="1"/>
  <c r="AO202" i="2"/>
  <c r="AO202" i="2" a="1"/>
  <c r="AN202" i="2"/>
  <c r="AN202" i="2" a="1"/>
  <c r="AM202" i="2"/>
  <c r="AM202" i="2" a="1"/>
  <c r="AL202" i="2"/>
  <c r="AL202" i="2" a="1"/>
  <c r="AK202" i="2"/>
  <c r="AK202" i="2" a="1"/>
  <c r="AJ202" i="2"/>
  <c r="AJ202" i="2" a="1"/>
  <c r="AI202" i="2"/>
  <c r="AI202" i="2" a="1"/>
  <c r="AH202" i="2"/>
  <c r="AH202" i="2" a="1"/>
  <c r="AG202" i="2"/>
  <c r="AG202" i="2" a="1"/>
  <c r="AF202" i="2"/>
  <c r="AF202" i="2" a="1"/>
  <c r="AE202" i="2"/>
  <c r="AE202" i="2" a="1"/>
  <c r="AD202" i="2"/>
  <c r="AD202" i="2" a="1"/>
  <c r="AC202" i="2"/>
  <c r="AC202" i="2" a="1"/>
  <c r="AB202" i="2"/>
  <c r="AB202" i="2" a="1"/>
  <c r="AA202" i="2"/>
  <c r="AA202" i="2" a="1"/>
  <c r="Z202" i="2"/>
  <c r="Z202" i="2" a="1"/>
  <c r="Y202" i="2"/>
  <c r="Y202" i="2" a="1"/>
  <c r="X202" i="2"/>
  <c r="X202" i="2" a="1"/>
  <c r="W202" i="2"/>
  <c r="W202" i="2" a="1"/>
  <c r="V202" i="2"/>
  <c r="V202" i="2" a="1"/>
  <c r="U202" i="2"/>
  <c r="U202" i="2" a="1"/>
  <c r="T202" i="2"/>
  <c r="T202" i="2" a="1"/>
  <c r="S202" i="2"/>
  <c r="S202" i="2" a="1"/>
  <c r="R202" i="2"/>
  <c r="R202" i="2" a="1"/>
  <c r="Q202" i="2"/>
  <c r="Q202" i="2" a="1"/>
  <c r="P202" i="2"/>
  <c r="P202" i="2" a="1"/>
  <c r="O202" i="2"/>
  <c r="O202" i="2" a="1"/>
  <c r="AX201" i="2"/>
  <c r="AX201" i="2" a="1"/>
  <c r="AW201" i="2"/>
  <c r="AW201" i="2" a="1"/>
  <c r="AV201" i="2"/>
  <c r="AV201" i="2" a="1"/>
  <c r="AU201" i="2"/>
  <c r="AU201" i="2" a="1"/>
  <c r="AT201" i="2"/>
  <c r="AT201" i="2" a="1"/>
  <c r="AS201" i="2"/>
  <c r="AS201" i="2" a="1"/>
  <c r="AR201" i="2"/>
  <c r="AR201" i="2" a="1"/>
  <c r="AQ201" i="2"/>
  <c r="AQ201" i="2" a="1"/>
  <c r="AP201" i="2"/>
  <c r="AP201" i="2" a="1"/>
  <c r="AO201" i="2"/>
  <c r="AO201" i="2" a="1"/>
  <c r="AN201" i="2"/>
  <c r="AN201" i="2" a="1"/>
  <c r="AM201" i="2"/>
  <c r="AM201" i="2" a="1"/>
  <c r="AL201" i="2"/>
  <c r="AL201" i="2" a="1"/>
  <c r="AK201" i="2"/>
  <c r="AK201" i="2" a="1"/>
  <c r="AJ201" i="2"/>
  <c r="AJ201" i="2" a="1"/>
  <c r="AI201" i="2"/>
  <c r="AI201" i="2" a="1"/>
  <c r="AH201" i="2"/>
  <c r="AH201" i="2" a="1"/>
  <c r="AG201" i="2"/>
  <c r="AG201" i="2" a="1"/>
  <c r="AF201" i="2"/>
  <c r="AF201" i="2" a="1"/>
  <c r="AE201" i="2"/>
  <c r="AE201" i="2" a="1"/>
  <c r="AD201" i="2"/>
  <c r="AD201" i="2" a="1"/>
  <c r="AC201" i="2"/>
  <c r="AC201" i="2" a="1"/>
  <c r="AB201" i="2"/>
  <c r="AB201" i="2" a="1"/>
  <c r="AA201" i="2"/>
  <c r="AA201" i="2" a="1"/>
  <c r="Z201" i="2"/>
  <c r="Z201" i="2" a="1"/>
  <c r="Y201" i="2"/>
  <c r="Y201" i="2" a="1"/>
  <c r="X201" i="2"/>
  <c r="X201" i="2" a="1"/>
  <c r="W201" i="2"/>
  <c r="W201" i="2" a="1"/>
  <c r="V201" i="2"/>
  <c r="V201" i="2" a="1"/>
  <c r="U201" i="2"/>
  <c r="U201" i="2" a="1"/>
  <c r="T201" i="2"/>
  <c r="T201" i="2" a="1"/>
  <c r="S201" i="2"/>
  <c r="S201" i="2" a="1"/>
  <c r="R201" i="2"/>
  <c r="R201" i="2" a="1"/>
  <c r="Q201" i="2"/>
  <c r="Q201" i="2" a="1"/>
  <c r="P201" i="2"/>
  <c r="P201" i="2" a="1"/>
  <c r="O201" i="2"/>
  <c r="O201" i="2" a="1"/>
  <c r="AX200" i="2"/>
  <c r="AX200" i="2" a="1"/>
  <c r="AW200" i="2"/>
  <c r="AW200" i="2" a="1"/>
  <c r="AV200" i="2"/>
  <c r="AV200" i="2" a="1"/>
  <c r="AU200" i="2"/>
  <c r="AU200" i="2" a="1"/>
  <c r="AT200" i="2"/>
  <c r="AT200" i="2" a="1"/>
  <c r="AS200" i="2"/>
  <c r="AS200" i="2" a="1"/>
  <c r="AR200" i="2"/>
  <c r="AR200" i="2" a="1"/>
  <c r="AQ200" i="2"/>
  <c r="AQ200" i="2" a="1"/>
  <c r="AP200" i="2"/>
  <c r="AP200" i="2" a="1"/>
  <c r="AO200" i="2"/>
  <c r="AO200" i="2" a="1"/>
  <c r="AN200" i="2"/>
  <c r="AN200" i="2" a="1"/>
  <c r="AM200" i="2"/>
  <c r="AM200" i="2" a="1"/>
  <c r="AL200" i="2"/>
  <c r="AL200" i="2" a="1"/>
  <c r="AK200" i="2"/>
  <c r="AK200" i="2" a="1"/>
  <c r="AJ200" i="2"/>
  <c r="AJ200" i="2" a="1"/>
  <c r="AI200" i="2"/>
  <c r="AI200" i="2" a="1"/>
  <c r="AH200" i="2"/>
  <c r="AH200" i="2" a="1"/>
  <c r="AG200" i="2"/>
  <c r="AG200" i="2" a="1"/>
  <c r="AF200" i="2"/>
  <c r="AF200" i="2" a="1"/>
  <c r="AE200" i="2"/>
  <c r="AE200" i="2" a="1"/>
  <c r="AD200" i="2"/>
  <c r="AD200" i="2" a="1"/>
  <c r="AC200" i="2"/>
  <c r="AC200" i="2" a="1"/>
  <c r="AB200" i="2"/>
  <c r="AB200" i="2" a="1"/>
  <c r="AA200" i="2"/>
  <c r="AA200" i="2" a="1"/>
  <c r="Z200" i="2"/>
  <c r="Z200" i="2" a="1"/>
  <c r="Y200" i="2"/>
  <c r="Y200" i="2" a="1"/>
  <c r="X200" i="2"/>
  <c r="X200" i="2" a="1"/>
  <c r="W200" i="2"/>
  <c r="W200" i="2" a="1"/>
  <c r="V200" i="2"/>
  <c r="V200" i="2" a="1"/>
  <c r="U200" i="2"/>
  <c r="U200" i="2" a="1"/>
  <c r="T200" i="2"/>
  <c r="T200" i="2" a="1"/>
  <c r="S200" i="2"/>
  <c r="S200" i="2" a="1"/>
  <c r="R200" i="2"/>
  <c r="R200" i="2" a="1"/>
  <c r="Q200" i="2"/>
  <c r="Q200" i="2" a="1"/>
  <c r="P200" i="2"/>
  <c r="P200" i="2" a="1"/>
  <c r="O200" i="2"/>
  <c r="O200" i="2" a="1"/>
  <c r="AX199" i="2"/>
  <c r="AX199" i="2" a="1"/>
  <c r="AW199" i="2"/>
  <c r="AW199" i="2" a="1"/>
  <c r="AV199" i="2"/>
  <c r="AV199" i="2" a="1"/>
  <c r="AU199" i="2"/>
  <c r="AU199" i="2" a="1"/>
  <c r="AT199" i="2"/>
  <c r="AT199" i="2" a="1"/>
  <c r="AS199" i="2"/>
  <c r="AS199" i="2" a="1"/>
  <c r="AR199" i="2"/>
  <c r="AR199" i="2" a="1"/>
  <c r="AQ199" i="2"/>
  <c r="AQ199" i="2" a="1"/>
  <c r="AP199" i="2"/>
  <c r="AP199" i="2" a="1"/>
  <c r="AO199" i="2"/>
  <c r="AO199" i="2" a="1"/>
  <c r="AN199" i="2"/>
  <c r="AN199" i="2" a="1"/>
  <c r="AM199" i="2"/>
  <c r="AM199" i="2" a="1"/>
  <c r="AL199" i="2"/>
  <c r="AL199" i="2" a="1"/>
  <c r="AK199" i="2"/>
  <c r="AK199" i="2" a="1"/>
  <c r="AJ199" i="2"/>
  <c r="AJ199" i="2" a="1"/>
  <c r="AI199" i="2"/>
  <c r="AI199" i="2" a="1"/>
  <c r="AH199" i="2"/>
  <c r="AH199" i="2" a="1"/>
  <c r="AG199" i="2"/>
  <c r="AG199" i="2" a="1"/>
  <c r="AF199" i="2"/>
  <c r="AF199" i="2" a="1"/>
  <c r="AE199" i="2"/>
  <c r="AE199" i="2" a="1"/>
  <c r="AD199" i="2"/>
  <c r="AD199" i="2" a="1"/>
  <c r="AC199" i="2"/>
  <c r="AC199" i="2" a="1"/>
  <c r="AB199" i="2"/>
  <c r="AB199" i="2" a="1"/>
  <c r="AA199" i="2"/>
  <c r="AA199" i="2" a="1"/>
  <c r="Z199" i="2"/>
  <c r="Z199" i="2" a="1"/>
  <c r="Y199" i="2"/>
  <c r="Y199" i="2" a="1"/>
  <c r="X199" i="2"/>
  <c r="X199" i="2" a="1"/>
  <c r="W199" i="2"/>
  <c r="W199" i="2" a="1"/>
  <c r="V199" i="2"/>
  <c r="V199" i="2" a="1"/>
  <c r="U199" i="2"/>
  <c r="U199" i="2" a="1"/>
  <c r="T199" i="2"/>
  <c r="T199" i="2" a="1"/>
  <c r="S199" i="2"/>
  <c r="S199" i="2" a="1"/>
  <c r="R199" i="2"/>
  <c r="R199" i="2" a="1"/>
  <c r="Q199" i="2"/>
  <c r="Q199" i="2" a="1"/>
  <c r="P199" i="2"/>
  <c r="P199" i="2" a="1"/>
  <c r="O199" i="2"/>
  <c r="O199" i="2" a="1"/>
  <c r="AX198" i="2"/>
  <c r="AX198" i="2" a="1"/>
  <c r="AW198" i="2"/>
  <c r="AW198" i="2" a="1"/>
  <c r="AV198" i="2"/>
  <c r="AV198" i="2" a="1"/>
  <c r="AU198" i="2"/>
  <c r="AU198" i="2" a="1"/>
  <c r="AT198" i="2"/>
  <c r="AT198" i="2" a="1"/>
  <c r="AS198" i="2"/>
  <c r="AS198" i="2" a="1"/>
  <c r="AR198" i="2"/>
  <c r="AR198" i="2" a="1"/>
  <c r="AQ198" i="2"/>
  <c r="AQ198" i="2" a="1"/>
  <c r="AP198" i="2"/>
  <c r="AP198" i="2" a="1"/>
  <c r="AO198" i="2"/>
  <c r="AO198" i="2" a="1"/>
  <c r="AN198" i="2"/>
  <c r="AN198" i="2" a="1"/>
  <c r="AM198" i="2"/>
  <c r="AM198" i="2" a="1"/>
  <c r="AL198" i="2"/>
  <c r="AL198" i="2" a="1"/>
  <c r="AK198" i="2"/>
  <c r="AK198" i="2" a="1"/>
  <c r="AJ198" i="2"/>
  <c r="AJ198" i="2" a="1"/>
  <c r="AI198" i="2"/>
  <c r="AI198" i="2" a="1"/>
  <c r="AH198" i="2"/>
  <c r="AH198" i="2" a="1"/>
  <c r="AG198" i="2"/>
  <c r="AG198" i="2" a="1"/>
  <c r="AF198" i="2"/>
  <c r="AF198" i="2" a="1"/>
  <c r="AE198" i="2"/>
  <c r="AE198" i="2" a="1"/>
  <c r="AD198" i="2"/>
  <c r="AD198" i="2" a="1"/>
  <c r="AC198" i="2"/>
  <c r="AC198" i="2" a="1"/>
  <c r="AB198" i="2"/>
  <c r="AB198" i="2" a="1"/>
  <c r="AA198" i="2"/>
  <c r="AA198" i="2" a="1"/>
  <c r="Z198" i="2"/>
  <c r="Z198" i="2" a="1"/>
  <c r="Y198" i="2"/>
  <c r="Y198" i="2" a="1"/>
  <c r="X198" i="2"/>
  <c r="X198" i="2" a="1"/>
  <c r="W198" i="2"/>
  <c r="W198" i="2" a="1"/>
  <c r="V198" i="2"/>
  <c r="V198" i="2" a="1"/>
  <c r="U198" i="2"/>
  <c r="U198" i="2" a="1"/>
  <c r="T198" i="2"/>
  <c r="T198" i="2" a="1"/>
  <c r="S198" i="2"/>
  <c r="S198" i="2" a="1"/>
  <c r="R198" i="2"/>
  <c r="R198" i="2" a="1"/>
  <c r="Q198" i="2"/>
  <c r="Q198" i="2" a="1"/>
  <c r="P198" i="2"/>
  <c r="P198" i="2" a="1"/>
  <c r="O198" i="2"/>
  <c r="O198" i="2" a="1"/>
  <c r="AX197" i="2"/>
  <c r="AX197" i="2" a="1"/>
  <c r="AW197" i="2"/>
  <c r="AW197" i="2" a="1"/>
  <c r="AV197" i="2"/>
  <c r="AV197" i="2" a="1"/>
  <c r="AU197" i="2"/>
  <c r="AU197" i="2" a="1"/>
  <c r="AT197" i="2"/>
  <c r="AT197" i="2" a="1"/>
  <c r="AS197" i="2"/>
  <c r="AS197" i="2" a="1"/>
  <c r="AR197" i="2"/>
  <c r="AR197" i="2" a="1"/>
  <c r="AQ197" i="2"/>
  <c r="AQ197" i="2" a="1"/>
  <c r="AP197" i="2"/>
  <c r="AP197" i="2" a="1"/>
  <c r="AO197" i="2"/>
  <c r="AO197" i="2" a="1"/>
  <c r="AN197" i="2"/>
  <c r="AN197" i="2" a="1"/>
  <c r="AM197" i="2"/>
  <c r="AM197" i="2" a="1"/>
  <c r="AL197" i="2"/>
  <c r="AL197" i="2" a="1"/>
  <c r="AK197" i="2"/>
  <c r="AK197" i="2" a="1"/>
  <c r="AJ197" i="2"/>
  <c r="AJ197" i="2" a="1"/>
  <c r="AI197" i="2"/>
  <c r="AI197" i="2" a="1"/>
  <c r="AH197" i="2"/>
  <c r="AH197" i="2" a="1"/>
  <c r="AG197" i="2"/>
  <c r="AG197" i="2" a="1"/>
  <c r="AF197" i="2"/>
  <c r="AF197" i="2" a="1"/>
  <c r="AE197" i="2"/>
  <c r="AE197" i="2" a="1"/>
  <c r="AD197" i="2"/>
  <c r="AD197" i="2" a="1"/>
  <c r="AC197" i="2"/>
  <c r="AC197" i="2" a="1"/>
  <c r="AB197" i="2"/>
  <c r="AB197" i="2" a="1"/>
  <c r="AA197" i="2"/>
  <c r="AA197" i="2" a="1"/>
  <c r="Z197" i="2"/>
  <c r="Z197" i="2" a="1"/>
  <c r="Y197" i="2"/>
  <c r="Y197" i="2" a="1"/>
  <c r="X197" i="2"/>
  <c r="X197" i="2" a="1"/>
  <c r="W197" i="2"/>
  <c r="W197" i="2" a="1"/>
  <c r="V197" i="2"/>
  <c r="V197" i="2" a="1"/>
  <c r="U197" i="2"/>
  <c r="U197" i="2" a="1"/>
  <c r="T197" i="2"/>
  <c r="T197" i="2" a="1"/>
  <c r="S197" i="2"/>
  <c r="S197" i="2" a="1"/>
  <c r="R197" i="2"/>
  <c r="R197" i="2" a="1"/>
  <c r="Q197" i="2"/>
  <c r="Q197" i="2" a="1"/>
  <c r="P197" i="2"/>
  <c r="P197" i="2" a="1"/>
  <c r="O197" i="2"/>
  <c r="O197" i="2" a="1"/>
  <c r="AX196" i="2"/>
  <c r="AX196" i="2" a="1"/>
  <c r="AW196" i="2"/>
  <c r="AW196" i="2" a="1"/>
  <c r="AV196" i="2"/>
  <c r="AV196" i="2" a="1"/>
  <c r="AU196" i="2"/>
  <c r="AU196" i="2" a="1"/>
  <c r="AT196" i="2"/>
  <c r="AT196" i="2" a="1"/>
  <c r="AS196" i="2"/>
  <c r="AS196" i="2" a="1"/>
  <c r="AR196" i="2"/>
  <c r="AR196" i="2" a="1"/>
  <c r="AQ196" i="2"/>
  <c r="AQ196" i="2" a="1"/>
  <c r="AP196" i="2"/>
  <c r="AP196" i="2" a="1"/>
  <c r="AO196" i="2"/>
  <c r="AO196" i="2" a="1"/>
  <c r="AN196" i="2"/>
  <c r="AN196" i="2" a="1"/>
  <c r="AM196" i="2"/>
  <c r="AM196" i="2" a="1"/>
  <c r="AL196" i="2"/>
  <c r="AL196" i="2" a="1"/>
  <c r="AK196" i="2"/>
  <c r="AK196" i="2" a="1"/>
  <c r="AJ196" i="2"/>
  <c r="AJ196" i="2" a="1"/>
  <c r="AI196" i="2"/>
  <c r="AI196" i="2" a="1"/>
  <c r="AH196" i="2"/>
  <c r="AH196" i="2" a="1"/>
  <c r="AG196" i="2"/>
  <c r="AG196" i="2" a="1"/>
  <c r="AF196" i="2"/>
  <c r="AF196" i="2" a="1"/>
  <c r="AE196" i="2"/>
  <c r="AE196" i="2" a="1"/>
  <c r="AD196" i="2"/>
  <c r="AD196" i="2" a="1"/>
  <c r="AC196" i="2"/>
  <c r="AC196" i="2" a="1"/>
  <c r="AB196" i="2"/>
  <c r="AB196" i="2" a="1"/>
  <c r="AA196" i="2"/>
  <c r="AA196" i="2" a="1"/>
  <c r="Z196" i="2"/>
  <c r="Z196" i="2" a="1"/>
  <c r="Y196" i="2"/>
  <c r="Y196" i="2" a="1"/>
  <c r="X196" i="2"/>
  <c r="X196" i="2" a="1"/>
  <c r="W196" i="2"/>
  <c r="W196" i="2" a="1"/>
  <c r="V196" i="2"/>
  <c r="V196" i="2" a="1"/>
  <c r="U196" i="2"/>
  <c r="U196" i="2" a="1"/>
  <c r="T196" i="2"/>
  <c r="T196" i="2" a="1"/>
  <c r="S196" i="2"/>
  <c r="S196" i="2" a="1"/>
  <c r="R196" i="2"/>
  <c r="R196" i="2" a="1"/>
  <c r="Q196" i="2"/>
  <c r="Q196" i="2" a="1"/>
  <c r="P196" i="2"/>
  <c r="P196" i="2" a="1"/>
  <c r="O196" i="2"/>
  <c r="O196" i="2" a="1"/>
  <c r="AX195" i="2"/>
  <c r="AX195" i="2" a="1"/>
  <c r="AW195" i="2"/>
  <c r="AW195" i="2" a="1"/>
  <c r="AV195" i="2"/>
  <c r="AV195" i="2" a="1"/>
  <c r="AU195" i="2"/>
  <c r="AU195" i="2" a="1"/>
  <c r="AT195" i="2"/>
  <c r="AT195" i="2" a="1"/>
  <c r="AS195" i="2"/>
  <c r="AS195" i="2" a="1"/>
  <c r="AR195" i="2"/>
  <c r="AR195" i="2" a="1"/>
  <c r="AQ195" i="2"/>
  <c r="AQ195" i="2" a="1"/>
  <c r="AP195" i="2"/>
  <c r="AP195" i="2" a="1"/>
  <c r="AO195" i="2"/>
  <c r="AO195" i="2" a="1"/>
  <c r="AN195" i="2"/>
  <c r="AN195" i="2" a="1"/>
  <c r="AM195" i="2"/>
  <c r="AM195" i="2" a="1"/>
  <c r="AL195" i="2"/>
  <c r="AL195" i="2" a="1"/>
  <c r="AK195" i="2"/>
  <c r="AK195" i="2" a="1"/>
  <c r="AJ195" i="2"/>
  <c r="AJ195" i="2" a="1"/>
  <c r="AI195" i="2"/>
  <c r="AI195" i="2" a="1"/>
  <c r="AH195" i="2"/>
  <c r="AH195" i="2" a="1"/>
  <c r="AG195" i="2"/>
  <c r="AG195" i="2" a="1"/>
  <c r="AF195" i="2"/>
  <c r="AF195" i="2" a="1"/>
  <c r="AE195" i="2"/>
  <c r="AE195" i="2" a="1"/>
  <c r="AD195" i="2"/>
  <c r="AD195" i="2" a="1"/>
  <c r="AC195" i="2"/>
  <c r="AC195" i="2" a="1"/>
  <c r="AB195" i="2"/>
  <c r="AB195" i="2" a="1"/>
  <c r="AA195" i="2"/>
  <c r="AA195" i="2" a="1"/>
  <c r="Z195" i="2"/>
  <c r="Z195" i="2" a="1"/>
  <c r="Y195" i="2"/>
  <c r="Y195" i="2" a="1"/>
  <c r="X195" i="2"/>
  <c r="X195" i="2" a="1"/>
  <c r="W195" i="2"/>
  <c r="W195" i="2" a="1"/>
  <c r="V195" i="2"/>
  <c r="V195" i="2" a="1"/>
  <c r="U195" i="2"/>
  <c r="U195" i="2" a="1"/>
  <c r="T195" i="2"/>
  <c r="T195" i="2" a="1"/>
  <c r="S195" i="2"/>
  <c r="S195" i="2" a="1"/>
  <c r="R195" i="2"/>
  <c r="R195" i="2" a="1"/>
  <c r="Q195" i="2"/>
  <c r="Q195" i="2" a="1"/>
  <c r="P195" i="2"/>
  <c r="P195" i="2" a="1"/>
  <c r="O195" i="2"/>
  <c r="O195" i="2" a="1"/>
  <c r="AX194" i="2"/>
  <c r="AX194" i="2" a="1"/>
  <c r="AW194" i="2"/>
  <c r="AW194" i="2" a="1"/>
  <c r="AV194" i="2"/>
  <c r="AV194" i="2" a="1"/>
  <c r="AU194" i="2"/>
  <c r="AU194" i="2" a="1"/>
  <c r="AT194" i="2"/>
  <c r="AT194" i="2" a="1"/>
  <c r="AS194" i="2"/>
  <c r="AS194" i="2" a="1"/>
  <c r="AR194" i="2"/>
  <c r="AR194" i="2" a="1"/>
  <c r="AQ194" i="2"/>
  <c r="AQ194" i="2" a="1"/>
  <c r="AP194" i="2"/>
  <c r="AP194" i="2" a="1"/>
  <c r="AO194" i="2"/>
  <c r="AO194" i="2" a="1"/>
  <c r="AN194" i="2"/>
  <c r="AN194" i="2" a="1"/>
  <c r="AM194" i="2"/>
  <c r="AM194" i="2" a="1"/>
  <c r="AL194" i="2"/>
  <c r="AL194" i="2" a="1"/>
  <c r="AK194" i="2"/>
  <c r="AK194" i="2" a="1"/>
  <c r="AJ194" i="2"/>
  <c r="AJ194" i="2" a="1"/>
  <c r="AI194" i="2"/>
  <c r="AI194" i="2" a="1"/>
  <c r="AH194" i="2"/>
  <c r="AH194" i="2" a="1"/>
  <c r="AG194" i="2"/>
  <c r="AG194" i="2" a="1"/>
  <c r="AF194" i="2"/>
  <c r="AF194" i="2" a="1"/>
  <c r="AE194" i="2"/>
  <c r="AE194" i="2" a="1"/>
  <c r="AD194" i="2"/>
  <c r="AD194" i="2" a="1"/>
  <c r="AC194" i="2"/>
  <c r="AC194" i="2" a="1"/>
  <c r="AB194" i="2"/>
  <c r="AB194" i="2" a="1"/>
  <c r="AA194" i="2"/>
  <c r="AA194" i="2" a="1"/>
  <c r="Z194" i="2"/>
  <c r="Z194" i="2" a="1"/>
  <c r="Y194" i="2"/>
  <c r="Y194" i="2" a="1"/>
  <c r="X194" i="2"/>
  <c r="X194" i="2" a="1"/>
  <c r="W194" i="2"/>
  <c r="W194" i="2" a="1"/>
  <c r="V194" i="2"/>
  <c r="V194" i="2" a="1"/>
  <c r="U194" i="2"/>
  <c r="U194" i="2" a="1"/>
  <c r="T194" i="2"/>
  <c r="T194" i="2" a="1"/>
  <c r="S194" i="2"/>
  <c r="S194" i="2" a="1"/>
  <c r="R194" i="2"/>
  <c r="R194" i="2" a="1"/>
  <c r="Q194" i="2"/>
  <c r="Q194" i="2" a="1"/>
  <c r="P194" i="2"/>
  <c r="P194" i="2" a="1"/>
  <c r="O194" i="2"/>
  <c r="O194" i="2" a="1"/>
  <c r="AX193" i="2"/>
  <c r="AX193" i="2" a="1"/>
  <c r="AW193" i="2"/>
  <c r="AW193" i="2" a="1"/>
  <c r="AV193" i="2"/>
  <c r="AV193" i="2" a="1"/>
  <c r="AU193" i="2"/>
  <c r="AU193" i="2" a="1"/>
  <c r="AT193" i="2"/>
  <c r="AT193" i="2" a="1"/>
  <c r="AS193" i="2"/>
  <c r="AS193" i="2" a="1"/>
  <c r="AR193" i="2"/>
  <c r="AR193" i="2" a="1"/>
  <c r="AQ193" i="2"/>
  <c r="AQ193" i="2" a="1"/>
  <c r="AP193" i="2"/>
  <c r="AP193" i="2" a="1"/>
  <c r="AO193" i="2"/>
  <c r="AO193" i="2" a="1"/>
  <c r="AN193" i="2"/>
  <c r="AN193" i="2" a="1"/>
  <c r="AM193" i="2"/>
  <c r="AM193" i="2" a="1"/>
  <c r="AL193" i="2"/>
  <c r="AL193" i="2" a="1"/>
  <c r="AK193" i="2"/>
  <c r="AK193" i="2" a="1"/>
  <c r="AJ193" i="2"/>
  <c r="AJ193" i="2" a="1"/>
  <c r="AI193" i="2"/>
  <c r="AI193" i="2" a="1"/>
  <c r="AH193" i="2"/>
  <c r="AH193" i="2" a="1"/>
  <c r="AG193" i="2"/>
  <c r="AG193" i="2" a="1"/>
  <c r="AF193" i="2"/>
  <c r="AF193" i="2" a="1"/>
  <c r="AE193" i="2"/>
  <c r="AE193" i="2" a="1"/>
  <c r="AD193" i="2"/>
  <c r="AD193" i="2" a="1"/>
  <c r="AC193" i="2"/>
  <c r="AC193" i="2" a="1"/>
  <c r="AB193" i="2"/>
  <c r="AB193" i="2" a="1"/>
  <c r="AA193" i="2"/>
  <c r="AA193" i="2" a="1"/>
  <c r="Z193" i="2"/>
  <c r="Z193" i="2" a="1"/>
  <c r="Y193" i="2"/>
  <c r="Y193" i="2" a="1"/>
  <c r="X193" i="2"/>
  <c r="X193" i="2" a="1"/>
  <c r="W193" i="2"/>
  <c r="W193" i="2" a="1"/>
  <c r="V193" i="2"/>
  <c r="V193" i="2" a="1"/>
  <c r="U193" i="2"/>
  <c r="U193" i="2" a="1"/>
  <c r="T193" i="2"/>
  <c r="T193" i="2" a="1"/>
  <c r="S193" i="2"/>
  <c r="S193" i="2" a="1"/>
  <c r="R193" i="2"/>
  <c r="R193" i="2" a="1"/>
  <c r="Q193" i="2"/>
  <c r="Q193" i="2" a="1"/>
  <c r="P193" i="2"/>
  <c r="P193" i="2" a="1"/>
  <c r="O193" i="2"/>
  <c r="O193" i="2" a="1"/>
  <c r="AX192" i="2"/>
  <c r="AX192" i="2" a="1"/>
  <c r="AW192" i="2"/>
  <c r="AW192" i="2" a="1"/>
  <c r="AV192" i="2"/>
  <c r="AV192" i="2" a="1"/>
  <c r="AU192" i="2"/>
  <c r="AU192" i="2" a="1"/>
  <c r="AT192" i="2"/>
  <c r="AT192" i="2" a="1"/>
  <c r="AS192" i="2"/>
  <c r="AS192" i="2" a="1"/>
  <c r="AR192" i="2"/>
  <c r="AR192" i="2" a="1"/>
  <c r="AQ192" i="2"/>
  <c r="AQ192" i="2" a="1"/>
  <c r="AP192" i="2"/>
  <c r="AP192" i="2" a="1"/>
  <c r="AO192" i="2"/>
  <c r="AO192" i="2" a="1"/>
  <c r="AN192" i="2"/>
  <c r="AN192" i="2" a="1"/>
  <c r="AM192" i="2"/>
  <c r="AM192" i="2" a="1"/>
  <c r="AL192" i="2"/>
  <c r="AL192" i="2" a="1"/>
  <c r="AK192" i="2"/>
  <c r="AK192" i="2" a="1"/>
  <c r="AJ192" i="2"/>
  <c r="AJ192" i="2" a="1"/>
  <c r="AI192" i="2"/>
  <c r="AI192" i="2" a="1"/>
  <c r="AH192" i="2"/>
  <c r="AH192" i="2" a="1"/>
  <c r="AG192" i="2"/>
  <c r="AG192" i="2" a="1"/>
  <c r="AF192" i="2"/>
  <c r="AF192" i="2" a="1"/>
  <c r="AE192" i="2"/>
  <c r="AE192" i="2" a="1"/>
  <c r="AD192" i="2"/>
  <c r="AD192" i="2" a="1"/>
  <c r="AC192" i="2"/>
  <c r="AC192" i="2" a="1"/>
  <c r="AB192" i="2"/>
  <c r="AB192" i="2" a="1"/>
  <c r="AA192" i="2"/>
  <c r="AA192" i="2" a="1"/>
  <c r="Z192" i="2"/>
  <c r="Z192" i="2" a="1"/>
  <c r="Y192" i="2"/>
  <c r="Y192" i="2" a="1"/>
  <c r="X192" i="2"/>
  <c r="X192" i="2" a="1"/>
  <c r="W192" i="2"/>
  <c r="W192" i="2" a="1"/>
  <c r="V192" i="2"/>
  <c r="V192" i="2" a="1"/>
  <c r="U192" i="2"/>
  <c r="U192" i="2" a="1"/>
  <c r="T192" i="2"/>
  <c r="T192" i="2" a="1"/>
  <c r="S192" i="2"/>
  <c r="S192" i="2" a="1"/>
  <c r="R192" i="2"/>
  <c r="R192" i="2" a="1"/>
  <c r="Q192" i="2"/>
  <c r="Q192" i="2" a="1"/>
  <c r="P192" i="2"/>
  <c r="P192" i="2" a="1"/>
  <c r="O192" i="2"/>
  <c r="O192" i="2" a="1"/>
  <c r="AX191" i="2"/>
  <c r="AX191" i="2" a="1"/>
  <c r="AW191" i="2"/>
  <c r="AW191" i="2" a="1"/>
  <c r="AV191" i="2"/>
  <c r="AV191" i="2" a="1"/>
  <c r="AU191" i="2"/>
  <c r="AU191" i="2" a="1"/>
  <c r="AT191" i="2"/>
  <c r="AT191" i="2" a="1"/>
  <c r="AS191" i="2"/>
  <c r="AS191" i="2" a="1"/>
  <c r="AR191" i="2"/>
  <c r="AR191" i="2" a="1"/>
  <c r="AQ191" i="2"/>
  <c r="AQ191" i="2" a="1"/>
  <c r="AP191" i="2"/>
  <c r="AP191" i="2" a="1"/>
  <c r="AO191" i="2"/>
  <c r="AO191" i="2" a="1"/>
  <c r="AN191" i="2"/>
  <c r="AN191" i="2" a="1"/>
  <c r="AM191" i="2"/>
  <c r="AM191" i="2" a="1"/>
  <c r="AL191" i="2"/>
  <c r="AL191" i="2" a="1"/>
  <c r="AK191" i="2"/>
  <c r="AK191" i="2" a="1"/>
  <c r="AJ191" i="2"/>
  <c r="AJ191" i="2" a="1"/>
  <c r="AI191" i="2"/>
  <c r="AI191" i="2" a="1"/>
  <c r="AH191" i="2"/>
  <c r="AH191" i="2" a="1"/>
  <c r="AG191" i="2"/>
  <c r="AG191" i="2" a="1"/>
  <c r="AF191" i="2"/>
  <c r="AF191" i="2" a="1"/>
  <c r="AE191" i="2"/>
  <c r="AE191" i="2" a="1"/>
  <c r="AD191" i="2"/>
  <c r="AD191" i="2" a="1"/>
  <c r="AC191" i="2"/>
  <c r="AC191" i="2" a="1"/>
  <c r="AB191" i="2"/>
  <c r="AB191" i="2" a="1"/>
  <c r="AA191" i="2"/>
  <c r="AA191" i="2" a="1"/>
  <c r="Z191" i="2"/>
  <c r="Z191" i="2" a="1"/>
  <c r="Y191" i="2"/>
  <c r="Y191" i="2" a="1"/>
  <c r="X191" i="2"/>
  <c r="X191" i="2" a="1"/>
  <c r="W191" i="2"/>
  <c r="W191" i="2" a="1"/>
  <c r="V191" i="2"/>
  <c r="V191" i="2" a="1"/>
  <c r="U191" i="2"/>
  <c r="U191" i="2" a="1"/>
  <c r="T191" i="2"/>
  <c r="T191" i="2" a="1"/>
  <c r="S191" i="2"/>
  <c r="S191" i="2" a="1"/>
  <c r="R191" i="2"/>
  <c r="R191" i="2" a="1"/>
  <c r="Q191" i="2"/>
  <c r="Q191" i="2" a="1"/>
  <c r="P191" i="2"/>
  <c r="P191" i="2" a="1"/>
  <c r="O191" i="2"/>
  <c r="O191" i="2" a="1"/>
  <c r="AX190" i="2"/>
  <c r="AX190" i="2" a="1"/>
  <c r="AW190" i="2"/>
  <c r="AW190" i="2" a="1"/>
  <c r="AV190" i="2"/>
  <c r="AV190" i="2" a="1"/>
  <c r="AU190" i="2"/>
  <c r="AU190" i="2" a="1"/>
  <c r="AT190" i="2"/>
  <c r="AT190" i="2" a="1"/>
  <c r="AS190" i="2"/>
  <c r="AS190" i="2" a="1"/>
  <c r="AR190" i="2"/>
  <c r="AR190" i="2" a="1"/>
  <c r="AQ190" i="2"/>
  <c r="AQ190" i="2" a="1"/>
  <c r="AP190" i="2"/>
  <c r="AP190" i="2" a="1"/>
  <c r="AO190" i="2"/>
  <c r="AO190" i="2" a="1"/>
  <c r="AN190" i="2"/>
  <c r="AN190" i="2" a="1"/>
  <c r="AM190" i="2"/>
  <c r="AM190" i="2" a="1"/>
  <c r="AL190" i="2"/>
  <c r="AL190" i="2" a="1"/>
  <c r="AK190" i="2"/>
  <c r="AK190" i="2" a="1"/>
  <c r="AJ190" i="2"/>
  <c r="AJ190" i="2" a="1"/>
  <c r="AI190" i="2"/>
  <c r="AI190" i="2" a="1"/>
  <c r="AH190" i="2"/>
  <c r="AH190" i="2" a="1"/>
  <c r="AG190" i="2"/>
  <c r="AG190" i="2" a="1"/>
  <c r="AF190" i="2"/>
  <c r="AF190" i="2" a="1"/>
  <c r="AE190" i="2"/>
  <c r="AE190" i="2" a="1"/>
  <c r="AD190" i="2"/>
  <c r="AD190" i="2" a="1"/>
  <c r="AC190" i="2"/>
  <c r="AC190" i="2" a="1"/>
  <c r="AB190" i="2"/>
  <c r="AB190" i="2" a="1"/>
  <c r="AA190" i="2"/>
  <c r="AA190" i="2" a="1"/>
  <c r="Z190" i="2"/>
  <c r="Z190" i="2" a="1"/>
  <c r="Y190" i="2"/>
  <c r="Y190" i="2" a="1"/>
  <c r="X190" i="2"/>
  <c r="X190" i="2" a="1"/>
  <c r="W190" i="2"/>
  <c r="W190" i="2" a="1"/>
  <c r="V190" i="2"/>
  <c r="V190" i="2" a="1"/>
  <c r="U190" i="2"/>
  <c r="U190" i="2" a="1"/>
  <c r="T190" i="2"/>
  <c r="T190" i="2" a="1"/>
  <c r="S190" i="2"/>
  <c r="S190" i="2" a="1"/>
  <c r="R190" i="2"/>
  <c r="R190" i="2" a="1"/>
  <c r="Q190" i="2"/>
  <c r="Q190" i="2" a="1"/>
  <c r="P190" i="2"/>
  <c r="P190" i="2" a="1"/>
  <c r="O190" i="2"/>
  <c r="O190" i="2" a="1"/>
  <c r="AX189" i="2"/>
  <c r="AX189" i="2" a="1"/>
  <c r="AW189" i="2"/>
  <c r="AW189" i="2" a="1"/>
  <c r="AV189" i="2"/>
  <c r="AV189" i="2" a="1"/>
  <c r="AU189" i="2"/>
  <c r="AU189" i="2" a="1"/>
  <c r="AT189" i="2"/>
  <c r="AT189" i="2" a="1"/>
  <c r="AS189" i="2"/>
  <c r="AS189" i="2" a="1"/>
  <c r="AR189" i="2"/>
  <c r="AR189" i="2" a="1"/>
  <c r="AQ189" i="2"/>
  <c r="AQ189" i="2" a="1"/>
  <c r="AP189" i="2"/>
  <c r="AP189" i="2" a="1"/>
  <c r="AO189" i="2"/>
  <c r="AO189" i="2" a="1"/>
  <c r="AN189" i="2"/>
  <c r="AN189" i="2" a="1"/>
  <c r="AM189" i="2"/>
  <c r="AM189" i="2" a="1"/>
  <c r="AL189" i="2"/>
  <c r="AL189" i="2" a="1"/>
  <c r="AK189" i="2"/>
  <c r="AK189" i="2" a="1"/>
  <c r="AJ189" i="2"/>
  <c r="AJ189" i="2" a="1"/>
  <c r="AI189" i="2"/>
  <c r="AI189" i="2" a="1"/>
  <c r="AH189" i="2"/>
  <c r="AH189" i="2" a="1"/>
  <c r="AG189" i="2"/>
  <c r="AG189" i="2" a="1"/>
  <c r="AF189" i="2"/>
  <c r="AF189" i="2" a="1"/>
  <c r="AE189" i="2"/>
  <c r="AE189" i="2" a="1"/>
  <c r="AD189" i="2"/>
  <c r="AD189" i="2" a="1"/>
  <c r="AC189" i="2"/>
  <c r="AC189" i="2" a="1"/>
  <c r="AB189" i="2"/>
  <c r="AB189" i="2" a="1"/>
  <c r="AA189" i="2"/>
  <c r="AA189" i="2" a="1"/>
  <c r="Z189" i="2"/>
  <c r="Z189" i="2" a="1"/>
  <c r="Y189" i="2"/>
  <c r="Y189" i="2" a="1"/>
  <c r="X189" i="2"/>
  <c r="X189" i="2" a="1"/>
  <c r="W189" i="2"/>
  <c r="W189" i="2" a="1"/>
  <c r="V189" i="2"/>
  <c r="V189" i="2" a="1"/>
  <c r="U189" i="2"/>
  <c r="U189" i="2" a="1"/>
  <c r="T189" i="2"/>
  <c r="T189" i="2" a="1"/>
  <c r="S189" i="2"/>
  <c r="S189" i="2" a="1"/>
  <c r="R189" i="2"/>
  <c r="R189" i="2" a="1"/>
  <c r="Q189" i="2"/>
  <c r="Q189" i="2" a="1"/>
  <c r="P189" i="2"/>
  <c r="P189" i="2" a="1"/>
  <c r="O189" i="2"/>
  <c r="O189" i="2" a="1"/>
  <c r="AX188" i="2"/>
  <c r="AX188" i="2" a="1"/>
  <c r="AW188" i="2"/>
  <c r="AW188" i="2" a="1"/>
  <c r="AV188" i="2"/>
  <c r="AV188" i="2" a="1"/>
  <c r="AU188" i="2"/>
  <c r="AU188" i="2" a="1"/>
  <c r="AT188" i="2"/>
  <c r="AT188" i="2" a="1"/>
  <c r="AS188" i="2"/>
  <c r="AS188" i="2" a="1"/>
  <c r="AR188" i="2"/>
  <c r="AR188" i="2" a="1"/>
  <c r="AQ188" i="2"/>
  <c r="AQ188" i="2" a="1"/>
  <c r="AP188" i="2"/>
  <c r="AP188" i="2" a="1"/>
  <c r="AO188" i="2"/>
  <c r="AO188" i="2" a="1"/>
  <c r="AN188" i="2"/>
  <c r="AN188" i="2" a="1"/>
  <c r="AM188" i="2"/>
  <c r="AM188" i="2" a="1"/>
  <c r="AL188" i="2"/>
  <c r="AL188" i="2" a="1"/>
  <c r="AK188" i="2"/>
  <c r="AK188" i="2" a="1"/>
  <c r="AJ188" i="2"/>
  <c r="AJ188" i="2" a="1"/>
  <c r="AI188" i="2"/>
  <c r="AI188" i="2" a="1"/>
  <c r="AH188" i="2"/>
  <c r="AH188" i="2" a="1"/>
  <c r="AG188" i="2"/>
  <c r="AG188" i="2" a="1"/>
  <c r="AF188" i="2"/>
  <c r="AF188" i="2" a="1"/>
  <c r="AE188" i="2"/>
  <c r="AE188" i="2" a="1"/>
  <c r="AD188" i="2"/>
  <c r="AD188" i="2" a="1"/>
  <c r="AC188" i="2"/>
  <c r="AC188" i="2" a="1"/>
  <c r="AB188" i="2"/>
  <c r="AB188" i="2" a="1"/>
  <c r="AA188" i="2"/>
  <c r="AA188" i="2" a="1"/>
  <c r="Z188" i="2"/>
  <c r="Z188" i="2" a="1"/>
  <c r="Y188" i="2"/>
  <c r="Y188" i="2" a="1"/>
  <c r="X188" i="2"/>
  <c r="X188" i="2" a="1"/>
  <c r="W188" i="2"/>
  <c r="W188" i="2" a="1"/>
  <c r="V188" i="2"/>
  <c r="V188" i="2" a="1"/>
  <c r="U188" i="2"/>
  <c r="U188" i="2" a="1"/>
  <c r="T188" i="2"/>
  <c r="T188" i="2" a="1"/>
  <c r="S188" i="2"/>
  <c r="S188" i="2" a="1"/>
  <c r="R188" i="2"/>
  <c r="R188" i="2" a="1"/>
  <c r="Q188" i="2"/>
  <c r="Q188" i="2" a="1"/>
  <c r="P188" i="2"/>
  <c r="P188" i="2" a="1"/>
  <c r="O188" i="2"/>
  <c r="O188" i="2" a="1"/>
  <c r="AX187" i="2"/>
  <c r="AX187" i="2" a="1"/>
  <c r="AW187" i="2"/>
  <c r="AW187" i="2" a="1"/>
  <c r="AV187" i="2"/>
  <c r="AV187" i="2" a="1"/>
  <c r="AU187" i="2"/>
  <c r="AU187" i="2" a="1"/>
  <c r="AT187" i="2"/>
  <c r="AT187" i="2" a="1"/>
  <c r="AS187" i="2"/>
  <c r="AS187" i="2" a="1"/>
  <c r="AR187" i="2"/>
  <c r="AR187" i="2" a="1"/>
  <c r="AQ187" i="2"/>
  <c r="AQ187" i="2" a="1"/>
  <c r="AP187" i="2"/>
  <c r="AP187" i="2" a="1"/>
  <c r="AO187" i="2"/>
  <c r="AO187" i="2" a="1"/>
  <c r="AN187" i="2"/>
  <c r="AN187" i="2" a="1"/>
  <c r="AM187" i="2"/>
  <c r="AM187" i="2" a="1"/>
  <c r="AL187" i="2"/>
  <c r="AL187" i="2" a="1"/>
  <c r="AK187" i="2"/>
  <c r="AK187" i="2" a="1"/>
  <c r="AJ187" i="2"/>
  <c r="AJ187" i="2" a="1"/>
  <c r="AI187" i="2"/>
  <c r="AI187" i="2" a="1"/>
  <c r="AH187" i="2"/>
  <c r="AH187" i="2" a="1"/>
  <c r="AG187" i="2"/>
  <c r="AG187" i="2" a="1"/>
  <c r="AF187" i="2"/>
  <c r="AF187" i="2" a="1"/>
  <c r="AE187" i="2"/>
  <c r="AE187" i="2" a="1"/>
  <c r="AD187" i="2"/>
  <c r="AD187" i="2" a="1"/>
  <c r="AC187" i="2"/>
  <c r="AC187" i="2" a="1"/>
  <c r="AB187" i="2"/>
  <c r="AB187" i="2" a="1"/>
  <c r="AA187" i="2"/>
  <c r="AA187" i="2" a="1"/>
  <c r="Z187" i="2"/>
  <c r="Z187" i="2" a="1"/>
  <c r="Y187" i="2"/>
  <c r="Y187" i="2" a="1"/>
  <c r="X187" i="2"/>
  <c r="X187" i="2" a="1"/>
  <c r="W187" i="2"/>
  <c r="W187" i="2" a="1"/>
  <c r="V187" i="2"/>
  <c r="V187" i="2" a="1"/>
  <c r="U187" i="2"/>
  <c r="U187" i="2" a="1"/>
  <c r="T187" i="2"/>
  <c r="T187" i="2" a="1"/>
  <c r="S187" i="2"/>
  <c r="S187" i="2" a="1"/>
  <c r="R187" i="2"/>
  <c r="R187" i="2" a="1"/>
  <c r="Q187" i="2"/>
  <c r="Q187" i="2" a="1"/>
  <c r="P187" i="2"/>
  <c r="P187" i="2" a="1"/>
  <c r="O187" i="2"/>
  <c r="O187" i="2" a="1"/>
  <c r="AX186" i="2"/>
  <c r="AX186" i="2" a="1"/>
  <c r="AW186" i="2"/>
  <c r="AW186" i="2" a="1"/>
  <c r="AV186" i="2"/>
  <c r="AV186" i="2" a="1"/>
  <c r="AU186" i="2"/>
  <c r="AU186" i="2" a="1"/>
  <c r="AT186" i="2"/>
  <c r="AT186" i="2" a="1"/>
  <c r="AS186" i="2"/>
  <c r="AS186" i="2" a="1"/>
  <c r="AR186" i="2"/>
  <c r="AR186" i="2" a="1"/>
  <c r="AQ186" i="2"/>
  <c r="AQ186" i="2" a="1"/>
  <c r="AP186" i="2"/>
  <c r="AP186" i="2" a="1"/>
  <c r="AO186" i="2"/>
  <c r="AO186" i="2" a="1"/>
  <c r="AN186" i="2"/>
  <c r="AN186" i="2" a="1"/>
  <c r="AM186" i="2"/>
  <c r="AM186" i="2" a="1"/>
  <c r="AL186" i="2"/>
  <c r="AL186" i="2" a="1"/>
  <c r="AK186" i="2"/>
  <c r="AK186" i="2" a="1"/>
  <c r="AJ186" i="2"/>
  <c r="AJ186" i="2" a="1"/>
  <c r="AI186" i="2"/>
  <c r="AI186" i="2" a="1"/>
  <c r="AH186" i="2"/>
  <c r="AH186" i="2" a="1"/>
  <c r="AG186" i="2"/>
  <c r="AG186" i="2" a="1"/>
  <c r="AF186" i="2"/>
  <c r="AF186" i="2" a="1"/>
  <c r="AE186" i="2"/>
  <c r="AE186" i="2" a="1"/>
  <c r="AD186" i="2"/>
  <c r="AD186" i="2" a="1"/>
  <c r="AC186" i="2"/>
  <c r="AC186" i="2" a="1"/>
  <c r="AB186" i="2"/>
  <c r="AB186" i="2" a="1"/>
  <c r="AA186" i="2"/>
  <c r="AA186" i="2" a="1"/>
  <c r="Z186" i="2"/>
  <c r="Z186" i="2" a="1"/>
  <c r="Y186" i="2"/>
  <c r="Y186" i="2" a="1"/>
  <c r="X186" i="2"/>
  <c r="X186" i="2" a="1"/>
  <c r="W186" i="2"/>
  <c r="W186" i="2" a="1"/>
  <c r="V186" i="2"/>
  <c r="V186" i="2" a="1"/>
  <c r="U186" i="2"/>
  <c r="U186" i="2" a="1"/>
  <c r="T186" i="2"/>
  <c r="T186" i="2" a="1"/>
  <c r="S186" i="2"/>
  <c r="S186" i="2" a="1"/>
  <c r="R186" i="2"/>
  <c r="R186" i="2" a="1"/>
  <c r="Q186" i="2"/>
  <c r="Q186" i="2" a="1"/>
  <c r="P186" i="2"/>
  <c r="P186" i="2" a="1"/>
  <c r="O186" i="2"/>
  <c r="O186" i="2" a="1"/>
  <c r="AX185" i="2"/>
  <c r="AX185" i="2" a="1"/>
  <c r="AW185" i="2"/>
  <c r="AW185" i="2" a="1"/>
  <c r="AV185" i="2"/>
  <c r="AV185" i="2" a="1"/>
  <c r="AU185" i="2"/>
  <c r="AU185" i="2" a="1"/>
  <c r="AT185" i="2"/>
  <c r="AT185" i="2" a="1"/>
  <c r="AS185" i="2"/>
  <c r="AS185" i="2" a="1"/>
  <c r="AR185" i="2"/>
  <c r="AR185" i="2" a="1"/>
  <c r="AQ185" i="2"/>
  <c r="AQ185" i="2" a="1"/>
  <c r="AP185" i="2"/>
  <c r="AP185" i="2" a="1"/>
  <c r="AO185" i="2"/>
  <c r="AO185" i="2" a="1"/>
  <c r="AN185" i="2"/>
  <c r="AN185" i="2" a="1"/>
  <c r="AM185" i="2"/>
  <c r="AM185" i="2" a="1"/>
  <c r="AL185" i="2"/>
  <c r="AL185" i="2" a="1"/>
  <c r="AK185" i="2"/>
  <c r="AK185" i="2" a="1"/>
  <c r="AJ185" i="2"/>
  <c r="AJ185" i="2" a="1"/>
  <c r="AI185" i="2"/>
  <c r="AI185" i="2" a="1"/>
  <c r="AH185" i="2"/>
  <c r="AH185" i="2" a="1"/>
  <c r="AG185" i="2"/>
  <c r="AG185" i="2" a="1"/>
  <c r="AF185" i="2"/>
  <c r="AF185" i="2" a="1"/>
  <c r="AE185" i="2"/>
  <c r="AE185" i="2" a="1"/>
  <c r="AD185" i="2"/>
  <c r="AD185" i="2" a="1"/>
  <c r="AC185" i="2"/>
  <c r="AC185" i="2" a="1"/>
  <c r="AB185" i="2"/>
  <c r="AB185" i="2" a="1"/>
  <c r="AA185" i="2"/>
  <c r="AA185" i="2" a="1"/>
  <c r="Z185" i="2"/>
  <c r="Z185" i="2" a="1"/>
  <c r="Y185" i="2"/>
  <c r="Y185" i="2" a="1"/>
  <c r="X185" i="2"/>
  <c r="X185" i="2" a="1"/>
  <c r="W185" i="2"/>
  <c r="W185" i="2" a="1"/>
  <c r="V185" i="2"/>
  <c r="V185" i="2" a="1"/>
  <c r="U185" i="2"/>
  <c r="U185" i="2" a="1"/>
  <c r="T185" i="2"/>
  <c r="T185" i="2" a="1"/>
  <c r="S185" i="2"/>
  <c r="S185" i="2" a="1"/>
  <c r="R185" i="2"/>
  <c r="R185" i="2" a="1"/>
  <c r="Q185" i="2"/>
  <c r="Q185" i="2" a="1"/>
  <c r="P185" i="2"/>
  <c r="P185" i="2" a="1"/>
  <c r="O185" i="2"/>
  <c r="O185" i="2" a="1"/>
  <c r="AX184" i="2"/>
  <c r="AX184" i="2" a="1"/>
  <c r="AW184" i="2"/>
  <c r="AW184" i="2" a="1"/>
  <c r="AV184" i="2"/>
  <c r="AV184" i="2" a="1"/>
  <c r="AU184" i="2"/>
  <c r="AU184" i="2" a="1"/>
  <c r="AT184" i="2"/>
  <c r="AT184" i="2" a="1"/>
  <c r="AS184" i="2"/>
  <c r="AS184" i="2" a="1"/>
  <c r="AR184" i="2"/>
  <c r="AR184" i="2" a="1"/>
  <c r="AQ184" i="2"/>
  <c r="AQ184" i="2" a="1"/>
  <c r="AP184" i="2"/>
  <c r="AP184" i="2" a="1"/>
  <c r="AO184" i="2"/>
  <c r="AO184" i="2" a="1"/>
  <c r="AN184" i="2"/>
  <c r="AN184" i="2" a="1"/>
  <c r="AM184" i="2"/>
  <c r="AM184" i="2" a="1"/>
  <c r="AL184" i="2"/>
  <c r="AL184" i="2" a="1"/>
  <c r="AK184" i="2"/>
  <c r="AK184" i="2" a="1"/>
  <c r="AJ184" i="2"/>
  <c r="AJ184" i="2" a="1"/>
  <c r="AI184" i="2"/>
  <c r="AI184" i="2" a="1"/>
  <c r="AH184" i="2"/>
  <c r="AH184" i="2" a="1"/>
  <c r="AG184" i="2"/>
  <c r="AG184" i="2" a="1"/>
  <c r="AF184" i="2"/>
  <c r="AF184" i="2" a="1"/>
  <c r="AE184" i="2"/>
  <c r="AE184" i="2" a="1"/>
  <c r="AD184" i="2"/>
  <c r="AD184" i="2" a="1"/>
  <c r="AC184" i="2"/>
  <c r="AC184" i="2" a="1"/>
  <c r="AB184" i="2"/>
  <c r="AB184" i="2" a="1"/>
  <c r="AA184" i="2"/>
  <c r="AA184" i="2" a="1"/>
  <c r="Z184" i="2"/>
  <c r="Z184" i="2" a="1"/>
  <c r="Y184" i="2"/>
  <c r="Y184" i="2" a="1"/>
  <c r="X184" i="2"/>
  <c r="X184" i="2" a="1"/>
  <c r="W184" i="2"/>
  <c r="W184" i="2" a="1"/>
  <c r="V184" i="2"/>
  <c r="V184" i="2" a="1"/>
  <c r="U184" i="2"/>
  <c r="U184" i="2" a="1"/>
  <c r="T184" i="2"/>
  <c r="T184" i="2" a="1"/>
  <c r="S184" i="2"/>
  <c r="S184" i="2" a="1"/>
  <c r="R184" i="2"/>
  <c r="R184" i="2" a="1"/>
  <c r="Q184" i="2"/>
  <c r="Q184" i="2" a="1"/>
  <c r="P184" i="2"/>
  <c r="P184" i="2" a="1"/>
  <c r="O184" i="2"/>
  <c r="O184" i="2" a="1"/>
  <c r="AX183" i="2"/>
  <c r="AX183" i="2" a="1"/>
  <c r="AW183" i="2"/>
  <c r="AW183" i="2" a="1"/>
  <c r="AV183" i="2"/>
  <c r="AV183" i="2" a="1"/>
  <c r="AU183" i="2"/>
  <c r="AU183" i="2" a="1"/>
  <c r="AT183" i="2"/>
  <c r="AT183" i="2" a="1"/>
  <c r="AS183" i="2"/>
  <c r="AS183" i="2" a="1"/>
  <c r="AR183" i="2"/>
  <c r="AR183" i="2" a="1"/>
  <c r="AQ183" i="2"/>
  <c r="AQ183" i="2" a="1"/>
  <c r="AP183" i="2"/>
  <c r="AP183" i="2" a="1"/>
  <c r="AO183" i="2"/>
  <c r="AO183" i="2" a="1"/>
  <c r="AN183" i="2"/>
  <c r="AN183" i="2" a="1"/>
  <c r="AM183" i="2"/>
  <c r="AM183" i="2" a="1"/>
  <c r="AL183" i="2"/>
  <c r="AL183" i="2" a="1"/>
  <c r="AK183" i="2"/>
  <c r="AK183" i="2" a="1"/>
  <c r="AJ183" i="2"/>
  <c r="AJ183" i="2" a="1"/>
  <c r="AI183" i="2"/>
  <c r="AI183" i="2" a="1"/>
  <c r="AH183" i="2"/>
  <c r="AH183" i="2" a="1"/>
  <c r="AG183" i="2"/>
  <c r="AG183" i="2" a="1"/>
  <c r="AF183" i="2"/>
  <c r="AF183" i="2" a="1"/>
  <c r="AE183" i="2"/>
  <c r="AE183" i="2" a="1"/>
  <c r="AD183" i="2"/>
  <c r="AD183" i="2" a="1"/>
  <c r="AC183" i="2"/>
  <c r="AC183" i="2" a="1"/>
  <c r="AB183" i="2"/>
  <c r="AB183" i="2" a="1"/>
  <c r="AA183" i="2"/>
  <c r="AA183" i="2" a="1"/>
  <c r="Z183" i="2"/>
  <c r="Z183" i="2" a="1"/>
  <c r="Y183" i="2"/>
  <c r="Y183" i="2" a="1"/>
  <c r="X183" i="2"/>
  <c r="X183" i="2" a="1"/>
  <c r="W183" i="2"/>
  <c r="W183" i="2" a="1"/>
  <c r="V183" i="2"/>
  <c r="V183" i="2" a="1"/>
  <c r="U183" i="2"/>
  <c r="U183" i="2" a="1"/>
  <c r="T183" i="2"/>
  <c r="T183" i="2" a="1"/>
  <c r="S183" i="2"/>
  <c r="S183" i="2" a="1"/>
  <c r="R183" i="2"/>
  <c r="R183" i="2" a="1"/>
  <c r="Q183" i="2"/>
  <c r="Q183" i="2" a="1"/>
  <c r="P183" i="2"/>
  <c r="P183" i="2" a="1"/>
  <c r="O183" i="2"/>
  <c r="O183" i="2" a="1"/>
  <c r="AX182" i="2"/>
  <c r="AX182" i="2" a="1"/>
  <c r="AW182" i="2"/>
  <c r="AW182" i="2" a="1"/>
  <c r="AV182" i="2"/>
  <c r="AV182" i="2" a="1"/>
  <c r="AU182" i="2"/>
  <c r="AU182" i="2" a="1"/>
  <c r="AT182" i="2"/>
  <c r="AT182" i="2" a="1"/>
  <c r="AS182" i="2"/>
  <c r="AS182" i="2" a="1"/>
  <c r="AR182" i="2"/>
  <c r="AR182" i="2" a="1"/>
  <c r="AQ182" i="2"/>
  <c r="AQ182" i="2" a="1"/>
  <c r="AP182" i="2"/>
  <c r="AP182" i="2" a="1"/>
  <c r="AO182" i="2"/>
  <c r="AO182" i="2" a="1"/>
  <c r="AN182" i="2"/>
  <c r="AN182" i="2" a="1"/>
  <c r="AM182" i="2"/>
  <c r="AM182" i="2" a="1"/>
  <c r="AL182" i="2"/>
  <c r="AL182" i="2" a="1"/>
  <c r="AK182" i="2"/>
  <c r="AK182" i="2" a="1"/>
  <c r="AJ182" i="2"/>
  <c r="AJ182" i="2" a="1"/>
  <c r="AI182" i="2"/>
  <c r="AI182" i="2" a="1"/>
  <c r="AH182" i="2"/>
  <c r="AH182" i="2" a="1"/>
  <c r="AG182" i="2"/>
  <c r="AG182" i="2" a="1"/>
  <c r="AF182" i="2"/>
  <c r="AF182" i="2" a="1"/>
  <c r="AE182" i="2"/>
  <c r="AE182" i="2" a="1"/>
  <c r="AD182" i="2"/>
  <c r="AD182" i="2" a="1"/>
  <c r="AC182" i="2"/>
  <c r="AC182" i="2" a="1"/>
  <c r="AB182" i="2"/>
  <c r="AB182" i="2" a="1"/>
  <c r="AA182" i="2"/>
  <c r="AA182" i="2" a="1"/>
  <c r="Z182" i="2"/>
  <c r="Z182" i="2" a="1"/>
  <c r="Y182" i="2"/>
  <c r="Y182" i="2" a="1"/>
  <c r="X182" i="2"/>
  <c r="X182" i="2" a="1"/>
  <c r="W182" i="2"/>
  <c r="W182" i="2" a="1"/>
  <c r="V182" i="2"/>
  <c r="V182" i="2" a="1"/>
  <c r="U182" i="2"/>
  <c r="U182" i="2" a="1"/>
  <c r="T182" i="2"/>
  <c r="T182" i="2" a="1"/>
  <c r="S182" i="2"/>
  <c r="S182" i="2" a="1"/>
  <c r="R182" i="2"/>
  <c r="R182" i="2" a="1"/>
  <c r="Q182" i="2"/>
  <c r="Q182" i="2" a="1"/>
  <c r="P182" i="2"/>
  <c r="P182" i="2" a="1"/>
  <c r="O182" i="2"/>
  <c r="O182" i="2" a="1"/>
  <c r="AX181" i="2"/>
  <c r="AX181" i="2" a="1"/>
  <c r="AW181" i="2"/>
  <c r="AW181" i="2" a="1"/>
  <c r="AV181" i="2"/>
  <c r="AV181" i="2" a="1"/>
  <c r="AU181" i="2"/>
  <c r="AU181" i="2" a="1"/>
  <c r="AT181" i="2"/>
  <c r="AT181" i="2" a="1"/>
  <c r="AS181" i="2"/>
  <c r="AS181" i="2" a="1"/>
  <c r="AR181" i="2"/>
  <c r="AR181" i="2" a="1"/>
  <c r="AQ181" i="2"/>
  <c r="AQ181" i="2" a="1"/>
  <c r="AP181" i="2"/>
  <c r="AP181" i="2" a="1"/>
  <c r="AO181" i="2"/>
  <c r="AO181" i="2" a="1"/>
  <c r="AN181" i="2"/>
  <c r="AN181" i="2" a="1"/>
  <c r="AM181" i="2"/>
  <c r="AM181" i="2" a="1"/>
  <c r="AL181" i="2"/>
  <c r="AL181" i="2" a="1"/>
  <c r="AK181" i="2"/>
  <c r="AK181" i="2" a="1"/>
  <c r="AJ181" i="2"/>
  <c r="AJ181" i="2" a="1"/>
  <c r="AI181" i="2"/>
  <c r="AI181" i="2" a="1"/>
  <c r="AH181" i="2"/>
  <c r="AH181" i="2" a="1"/>
  <c r="AG181" i="2"/>
  <c r="AG181" i="2" a="1"/>
  <c r="AF181" i="2"/>
  <c r="AF181" i="2" a="1"/>
  <c r="AE181" i="2"/>
  <c r="AE181" i="2" a="1"/>
  <c r="AD181" i="2"/>
  <c r="AD181" i="2" a="1"/>
  <c r="AC181" i="2"/>
  <c r="AC181" i="2" a="1"/>
  <c r="AB181" i="2"/>
  <c r="AB181" i="2" a="1"/>
  <c r="AA181" i="2"/>
  <c r="AA181" i="2" a="1"/>
  <c r="Z181" i="2"/>
  <c r="Z181" i="2" a="1"/>
  <c r="Y181" i="2"/>
  <c r="Y181" i="2" a="1"/>
  <c r="X181" i="2"/>
  <c r="X181" i="2" a="1"/>
  <c r="W181" i="2"/>
  <c r="W181" i="2" a="1"/>
  <c r="V181" i="2"/>
  <c r="V181" i="2" a="1"/>
  <c r="U181" i="2"/>
  <c r="U181" i="2" a="1"/>
  <c r="T181" i="2"/>
  <c r="T181" i="2" a="1"/>
  <c r="S181" i="2"/>
  <c r="S181" i="2" a="1"/>
  <c r="R181" i="2"/>
  <c r="R181" i="2" a="1"/>
  <c r="Q181" i="2"/>
  <c r="Q181" i="2" a="1"/>
  <c r="P181" i="2"/>
  <c r="P181" i="2" a="1"/>
  <c r="O181" i="2"/>
  <c r="O181" i="2" a="1"/>
  <c r="AX180" i="2"/>
  <c r="AX180" i="2" a="1"/>
  <c r="AW180" i="2"/>
  <c r="AW180" i="2" a="1"/>
  <c r="AV180" i="2"/>
  <c r="AV180" i="2" a="1"/>
  <c r="AU180" i="2"/>
  <c r="AU180" i="2" a="1"/>
  <c r="AT180" i="2"/>
  <c r="AT180" i="2" a="1"/>
  <c r="AS180" i="2"/>
  <c r="AS180" i="2" a="1"/>
  <c r="AR180" i="2"/>
  <c r="AR180" i="2" a="1"/>
  <c r="AQ180" i="2"/>
  <c r="AQ180" i="2" a="1"/>
  <c r="AP180" i="2"/>
  <c r="AP180" i="2" a="1"/>
  <c r="AO180" i="2"/>
  <c r="AO180" i="2" a="1"/>
  <c r="AN180" i="2"/>
  <c r="AN180" i="2" a="1"/>
  <c r="AM180" i="2"/>
  <c r="AM180" i="2" a="1"/>
  <c r="AL180" i="2"/>
  <c r="AL180" i="2" a="1"/>
  <c r="AK180" i="2"/>
  <c r="AK180" i="2" a="1"/>
  <c r="AJ180" i="2"/>
  <c r="AJ180" i="2" a="1"/>
  <c r="AI180" i="2"/>
  <c r="AI180" i="2" a="1"/>
  <c r="AH180" i="2"/>
  <c r="AH180" i="2" a="1"/>
  <c r="AG180" i="2"/>
  <c r="AG180" i="2" a="1"/>
  <c r="AF180" i="2"/>
  <c r="AF180" i="2" a="1"/>
  <c r="AE180" i="2"/>
  <c r="AE180" i="2" a="1"/>
  <c r="AD180" i="2"/>
  <c r="AD180" i="2" a="1"/>
  <c r="AC180" i="2"/>
  <c r="AC180" i="2" a="1"/>
  <c r="AB180" i="2"/>
  <c r="AB180" i="2" a="1"/>
  <c r="AA180" i="2"/>
  <c r="AA180" i="2" a="1"/>
  <c r="Z180" i="2"/>
  <c r="Z180" i="2" a="1"/>
  <c r="Y180" i="2"/>
  <c r="Y180" i="2" a="1"/>
  <c r="X180" i="2"/>
  <c r="X180" i="2" a="1"/>
  <c r="W180" i="2"/>
  <c r="W180" i="2" a="1"/>
  <c r="V180" i="2"/>
  <c r="V180" i="2" a="1"/>
  <c r="U180" i="2"/>
  <c r="U180" i="2" a="1"/>
  <c r="T180" i="2"/>
  <c r="T180" i="2" a="1"/>
  <c r="S180" i="2"/>
  <c r="S180" i="2" a="1"/>
  <c r="R180" i="2"/>
  <c r="R180" i="2" a="1"/>
  <c r="Q180" i="2"/>
  <c r="Q180" i="2" a="1"/>
  <c r="P180" i="2"/>
  <c r="P180" i="2" a="1"/>
  <c r="O180" i="2"/>
  <c r="O180" i="2" a="1"/>
  <c r="AX179" i="2"/>
  <c r="AX179" i="2" a="1"/>
  <c r="AW179" i="2"/>
  <c r="AW179" i="2" a="1"/>
  <c r="AV179" i="2"/>
  <c r="AV179" i="2" a="1"/>
  <c r="AU179" i="2"/>
  <c r="AU179" i="2" a="1"/>
  <c r="AT179" i="2"/>
  <c r="AT179" i="2" a="1"/>
  <c r="AS179" i="2"/>
  <c r="AS179" i="2" a="1"/>
  <c r="AR179" i="2"/>
  <c r="AR179" i="2" a="1"/>
  <c r="AQ179" i="2"/>
  <c r="AQ179" i="2" a="1"/>
  <c r="AP179" i="2"/>
  <c r="AP179" i="2" a="1"/>
  <c r="AO179" i="2"/>
  <c r="AO179" i="2" a="1"/>
  <c r="AN179" i="2"/>
  <c r="AN179" i="2" a="1"/>
  <c r="AM179" i="2"/>
  <c r="AM179" i="2" a="1"/>
  <c r="AL179" i="2"/>
  <c r="AL179" i="2" a="1"/>
  <c r="AK179" i="2"/>
  <c r="AK179" i="2" a="1"/>
  <c r="AJ179" i="2"/>
  <c r="AJ179" i="2" a="1"/>
  <c r="AI179" i="2"/>
  <c r="AI179" i="2" a="1"/>
  <c r="AH179" i="2"/>
  <c r="AH179" i="2" a="1"/>
  <c r="AG179" i="2"/>
  <c r="AG179" i="2" a="1"/>
  <c r="AF179" i="2"/>
  <c r="AF179" i="2" a="1"/>
  <c r="AE179" i="2"/>
  <c r="AE179" i="2" a="1"/>
  <c r="AD179" i="2"/>
  <c r="AD179" i="2" a="1"/>
  <c r="AC179" i="2"/>
  <c r="AC179" i="2" a="1"/>
  <c r="AB179" i="2"/>
  <c r="AB179" i="2" a="1"/>
  <c r="AA179" i="2"/>
  <c r="AA179" i="2" a="1"/>
  <c r="Z179" i="2"/>
  <c r="Z179" i="2" a="1"/>
  <c r="Y179" i="2"/>
  <c r="Y179" i="2" a="1"/>
  <c r="X179" i="2"/>
  <c r="X179" i="2" a="1"/>
  <c r="W179" i="2"/>
  <c r="W179" i="2" a="1"/>
  <c r="V179" i="2"/>
  <c r="V179" i="2" a="1"/>
  <c r="U179" i="2"/>
  <c r="U179" i="2" a="1"/>
  <c r="T179" i="2"/>
  <c r="T179" i="2" a="1"/>
  <c r="S179" i="2"/>
  <c r="S179" i="2" a="1"/>
  <c r="R179" i="2"/>
  <c r="R179" i="2" a="1"/>
  <c r="Q179" i="2"/>
  <c r="Q179" i="2" a="1"/>
  <c r="P179" i="2"/>
  <c r="P179" i="2" a="1"/>
  <c r="O179" i="2"/>
  <c r="O179" i="2" a="1"/>
  <c r="AX178" i="2"/>
  <c r="AX178" i="2" a="1"/>
  <c r="AW178" i="2"/>
  <c r="AW178" i="2" a="1"/>
  <c r="AV178" i="2"/>
  <c r="AV178" i="2" a="1"/>
  <c r="AU178" i="2"/>
  <c r="AU178" i="2" a="1"/>
  <c r="AT178" i="2"/>
  <c r="AT178" i="2" a="1"/>
  <c r="AS178" i="2"/>
  <c r="AS178" i="2" a="1"/>
  <c r="AR178" i="2"/>
  <c r="AR178" i="2" a="1"/>
  <c r="AQ178" i="2"/>
  <c r="AQ178" i="2" a="1"/>
  <c r="AP178" i="2"/>
  <c r="AP178" i="2" a="1"/>
  <c r="AO178" i="2"/>
  <c r="AO178" i="2" a="1"/>
  <c r="AN178" i="2"/>
  <c r="AN178" i="2" a="1"/>
  <c r="AM178" i="2"/>
  <c r="AM178" i="2" a="1"/>
  <c r="AL178" i="2"/>
  <c r="AL178" i="2" a="1"/>
  <c r="AK178" i="2"/>
  <c r="AK178" i="2" a="1"/>
  <c r="AJ178" i="2"/>
  <c r="AJ178" i="2" a="1"/>
  <c r="AI178" i="2"/>
  <c r="AI178" i="2" a="1"/>
  <c r="AH178" i="2"/>
  <c r="AH178" i="2" a="1"/>
  <c r="AG178" i="2"/>
  <c r="AG178" i="2" a="1"/>
  <c r="AF178" i="2"/>
  <c r="AF178" i="2" a="1"/>
  <c r="AE178" i="2"/>
  <c r="AE178" i="2" a="1"/>
  <c r="AD178" i="2"/>
  <c r="AD178" i="2" a="1"/>
  <c r="AC178" i="2"/>
  <c r="AC178" i="2" a="1"/>
  <c r="AB178" i="2"/>
  <c r="AB178" i="2" a="1"/>
  <c r="AA178" i="2"/>
  <c r="AA178" i="2" a="1"/>
  <c r="Z178" i="2"/>
  <c r="Z178" i="2" a="1"/>
  <c r="Y178" i="2"/>
  <c r="Y178" i="2" a="1"/>
  <c r="X178" i="2"/>
  <c r="X178" i="2" a="1"/>
  <c r="W178" i="2"/>
  <c r="W178" i="2" a="1"/>
  <c r="V178" i="2"/>
  <c r="V178" i="2" a="1"/>
  <c r="U178" i="2"/>
  <c r="U178" i="2" a="1"/>
  <c r="T178" i="2"/>
  <c r="T178" i="2" a="1"/>
  <c r="S178" i="2"/>
  <c r="S178" i="2" a="1"/>
  <c r="R178" i="2"/>
  <c r="R178" i="2" a="1"/>
  <c r="Q178" i="2"/>
  <c r="Q178" i="2" a="1"/>
  <c r="P178" i="2"/>
  <c r="P178" i="2" a="1"/>
  <c r="O178" i="2"/>
  <c r="O178" i="2" a="1"/>
  <c r="AX177" i="2"/>
  <c r="AX177" i="2" a="1"/>
  <c r="AW177" i="2"/>
  <c r="AW177" i="2" a="1"/>
  <c r="AV177" i="2"/>
  <c r="AV177" i="2" a="1"/>
  <c r="AU177" i="2"/>
  <c r="AU177" i="2" a="1"/>
  <c r="AT177" i="2"/>
  <c r="AT177" i="2" a="1"/>
  <c r="AS177" i="2"/>
  <c r="AS177" i="2" a="1"/>
  <c r="AR177" i="2"/>
  <c r="AR177" i="2" a="1"/>
  <c r="AQ177" i="2"/>
  <c r="AQ177" i="2" a="1"/>
  <c r="AP177" i="2"/>
  <c r="AP177" i="2" a="1"/>
  <c r="AO177" i="2"/>
  <c r="AO177" i="2" a="1"/>
  <c r="AN177" i="2"/>
  <c r="AN177" i="2" a="1"/>
  <c r="AM177" i="2"/>
  <c r="AM177" i="2" a="1"/>
  <c r="AL177" i="2"/>
  <c r="AL177" i="2" a="1"/>
  <c r="AK177" i="2"/>
  <c r="AK177" i="2" a="1"/>
  <c r="AJ177" i="2"/>
  <c r="AJ177" i="2" a="1"/>
  <c r="AI177" i="2"/>
  <c r="AI177" i="2" a="1"/>
  <c r="AH177" i="2"/>
  <c r="AH177" i="2" a="1"/>
  <c r="AG177" i="2"/>
  <c r="AG177" i="2" a="1"/>
  <c r="AF177" i="2"/>
  <c r="AF177" i="2" a="1"/>
  <c r="AE177" i="2"/>
  <c r="AE177" i="2" a="1"/>
  <c r="AD177" i="2"/>
  <c r="AD177" i="2" a="1"/>
  <c r="AC177" i="2"/>
  <c r="AC177" i="2" a="1"/>
  <c r="AB177" i="2"/>
  <c r="AB177" i="2" a="1"/>
  <c r="AA177" i="2"/>
  <c r="AA177" i="2" a="1"/>
  <c r="Z177" i="2"/>
  <c r="Z177" i="2" a="1"/>
  <c r="Y177" i="2"/>
  <c r="Y177" i="2" a="1"/>
  <c r="X177" i="2"/>
  <c r="X177" i="2" a="1"/>
  <c r="W177" i="2"/>
  <c r="W177" i="2" a="1"/>
  <c r="V177" i="2"/>
  <c r="V177" i="2" a="1"/>
  <c r="U177" i="2"/>
  <c r="U177" i="2" a="1"/>
  <c r="T177" i="2"/>
  <c r="T177" i="2" a="1"/>
  <c r="S177" i="2"/>
  <c r="S177" i="2" a="1"/>
  <c r="R177" i="2"/>
  <c r="R177" i="2" a="1"/>
  <c r="Q177" i="2"/>
  <c r="Q177" i="2" a="1"/>
  <c r="P177" i="2"/>
  <c r="P177" i="2" a="1"/>
  <c r="O177" i="2"/>
  <c r="O177" i="2" a="1"/>
  <c r="AX176" i="2"/>
  <c r="AX176" i="2" a="1"/>
  <c r="AW176" i="2"/>
  <c r="AW176" i="2" a="1"/>
  <c r="AV176" i="2"/>
  <c r="AV176" i="2" a="1"/>
  <c r="AU176" i="2"/>
  <c r="AU176" i="2" a="1"/>
  <c r="AT176" i="2"/>
  <c r="AT176" i="2" a="1"/>
  <c r="AS176" i="2"/>
  <c r="AS176" i="2" a="1"/>
  <c r="AR176" i="2"/>
  <c r="AR176" i="2" a="1"/>
  <c r="AQ176" i="2"/>
  <c r="AQ176" i="2" a="1"/>
  <c r="AP176" i="2"/>
  <c r="AP176" i="2" a="1"/>
  <c r="AO176" i="2"/>
  <c r="AO176" i="2" a="1"/>
  <c r="AN176" i="2"/>
  <c r="AN176" i="2" a="1"/>
  <c r="AM176" i="2"/>
  <c r="AM176" i="2" a="1"/>
  <c r="AL176" i="2"/>
  <c r="AL176" i="2" a="1"/>
  <c r="AK176" i="2"/>
  <c r="AK176" i="2" a="1"/>
  <c r="AJ176" i="2"/>
  <c r="AJ176" i="2" a="1"/>
  <c r="AI176" i="2"/>
  <c r="AI176" i="2" a="1"/>
  <c r="AH176" i="2"/>
  <c r="AH176" i="2" a="1"/>
  <c r="AG176" i="2"/>
  <c r="AG176" i="2" a="1"/>
  <c r="AF176" i="2"/>
  <c r="AF176" i="2" a="1"/>
  <c r="AE176" i="2"/>
  <c r="AE176" i="2" a="1"/>
  <c r="AD176" i="2"/>
  <c r="AD176" i="2" a="1"/>
  <c r="AC176" i="2"/>
  <c r="AC176" i="2" a="1"/>
  <c r="AB176" i="2"/>
  <c r="AB176" i="2" a="1"/>
  <c r="AA176" i="2"/>
  <c r="AA176" i="2" a="1"/>
  <c r="Z176" i="2"/>
  <c r="Z176" i="2" a="1"/>
  <c r="Y176" i="2"/>
  <c r="Y176" i="2" a="1"/>
  <c r="X176" i="2"/>
  <c r="X176" i="2" a="1"/>
  <c r="W176" i="2"/>
  <c r="W176" i="2" a="1"/>
  <c r="V176" i="2"/>
  <c r="V176" i="2" a="1"/>
  <c r="U176" i="2"/>
  <c r="U176" i="2" a="1"/>
  <c r="T176" i="2"/>
  <c r="T176" i="2" a="1"/>
  <c r="S176" i="2"/>
  <c r="S176" i="2" a="1"/>
  <c r="R176" i="2"/>
  <c r="R176" i="2" a="1"/>
  <c r="Q176" i="2"/>
  <c r="Q176" i="2" a="1"/>
  <c r="P176" i="2"/>
  <c r="P176" i="2" a="1"/>
  <c r="O176" i="2"/>
  <c r="O176" i="2" a="1"/>
  <c r="AX175" i="2"/>
  <c r="AX175" i="2" a="1"/>
  <c r="AW175" i="2"/>
  <c r="AW175" i="2" a="1"/>
  <c r="AV175" i="2"/>
  <c r="AV175" i="2" a="1"/>
  <c r="AU175" i="2"/>
  <c r="AU175" i="2" a="1"/>
  <c r="AT175" i="2"/>
  <c r="AT175" i="2" a="1"/>
  <c r="AS175" i="2"/>
  <c r="AS175" i="2" a="1"/>
  <c r="AR175" i="2"/>
  <c r="AR175" i="2" a="1"/>
  <c r="AQ175" i="2"/>
  <c r="AQ175" i="2" a="1"/>
  <c r="AP175" i="2"/>
  <c r="AP175" i="2" a="1"/>
  <c r="AO175" i="2"/>
  <c r="AO175" i="2" a="1"/>
  <c r="AN175" i="2"/>
  <c r="AN175" i="2" a="1"/>
  <c r="AM175" i="2"/>
  <c r="AM175" i="2" a="1"/>
  <c r="AL175" i="2"/>
  <c r="AL175" i="2" a="1"/>
  <c r="AK175" i="2"/>
  <c r="AK175" i="2" a="1"/>
  <c r="AJ175" i="2"/>
  <c r="AJ175" i="2" a="1"/>
  <c r="AI175" i="2"/>
  <c r="AI175" i="2" a="1"/>
  <c r="AH175" i="2"/>
  <c r="AH175" i="2" a="1"/>
  <c r="AG175" i="2"/>
  <c r="AG175" i="2" a="1"/>
  <c r="AF175" i="2"/>
  <c r="AF175" i="2" a="1"/>
  <c r="AE175" i="2"/>
  <c r="AE175" i="2" a="1"/>
  <c r="AD175" i="2"/>
  <c r="AD175" i="2" a="1"/>
  <c r="AC175" i="2"/>
  <c r="AC175" i="2" a="1"/>
  <c r="AB175" i="2"/>
  <c r="AB175" i="2" a="1"/>
  <c r="AA175" i="2"/>
  <c r="AA175" i="2" a="1"/>
  <c r="Z175" i="2"/>
  <c r="Z175" i="2" a="1"/>
  <c r="Y175" i="2"/>
  <c r="Y175" i="2" a="1"/>
  <c r="X175" i="2"/>
  <c r="X175" i="2" a="1"/>
  <c r="W175" i="2"/>
  <c r="W175" i="2" a="1"/>
  <c r="V175" i="2"/>
  <c r="V175" i="2" a="1"/>
  <c r="U175" i="2"/>
  <c r="U175" i="2" a="1"/>
  <c r="T175" i="2"/>
  <c r="T175" i="2" a="1"/>
  <c r="S175" i="2"/>
  <c r="S175" i="2" a="1"/>
  <c r="R175" i="2"/>
  <c r="R175" i="2" a="1"/>
  <c r="Q175" i="2"/>
  <c r="Q175" i="2" a="1"/>
  <c r="P175" i="2"/>
  <c r="P175" i="2" a="1"/>
  <c r="O175" i="2"/>
  <c r="O175" i="2" a="1"/>
  <c r="AX174" i="2"/>
  <c r="AX174" i="2" a="1"/>
  <c r="AW174" i="2"/>
  <c r="AW174" i="2" a="1"/>
  <c r="AV174" i="2"/>
  <c r="AV174" i="2" a="1"/>
  <c r="AU174" i="2"/>
  <c r="AU174" i="2" a="1"/>
  <c r="AT174" i="2"/>
  <c r="AT174" i="2" a="1"/>
  <c r="AS174" i="2"/>
  <c r="AS174" i="2" a="1"/>
  <c r="AR174" i="2"/>
  <c r="AR174" i="2" a="1"/>
  <c r="AQ174" i="2"/>
  <c r="AQ174" i="2" a="1"/>
  <c r="AP174" i="2"/>
  <c r="AP174" i="2" a="1"/>
  <c r="AO174" i="2"/>
  <c r="AO174" i="2" a="1"/>
  <c r="AN174" i="2"/>
  <c r="AN174" i="2" a="1"/>
  <c r="AM174" i="2"/>
  <c r="AM174" i="2" a="1"/>
  <c r="AL174" i="2"/>
  <c r="AL174" i="2" a="1"/>
  <c r="AK174" i="2"/>
  <c r="AK174" i="2" a="1"/>
  <c r="AJ174" i="2"/>
  <c r="AJ174" i="2" a="1"/>
  <c r="AI174" i="2"/>
  <c r="AI174" i="2" a="1"/>
  <c r="AH174" i="2"/>
  <c r="AH174" i="2" a="1"/>
  <c r="AG174" i="2"/>
  <c r="AG174" i="2" a="1"/>
  <c r="AF174" i="2"/>
  <c r="AF174" i="2" a="1"/>
  <c r="AE174" i="2"/>
  <c r="AE174" i="2" a="1"/>
  <c r="AD174" i="2"/>
  <c r="AD174" i="2" a="1"/>
  <c r="AC174" i="2"/>
  <c r="AC174" i="2" a="1"/>
  <c r="AB174" i="2"/>
  <c r="AB174" i="2" a="1"/>
  <c r="AA174" i="2"/>
  <c r="AA174" i="2" a="1"/>
  <c r="Z174" i="2"/>
  <c r="Z174" i="2" a="1"/>
  <c r="Y174" i="2"/>
  <c r="Y174" i="2" a="1"/>
  <c r="X174" i="2"/>
  <c r="X174" i="2" a="1"/>
  <c r="W174" i="2"/>
  <c r="W174" i="2" a="1"/>
  <c r="V174" i="2"/>
  <c r="V174" i="2" a="1"/>
  <c r="U174" i="2"/>
  <c r="U174" i="2" a="1"/>
  <c r="T174" i="2"/>
  <c r="T174" i="2" a="1"/>
  <c r="S174" i="2"/>
  <c r="S174" i="2" a="1"/>
  <c r="R174" i="2"/>
  <c r="R174" i="2" a="1"/>
  <c r="Q174" i="2"/>
  <c r="Q174" i="2" a="1"/>
  <c r="P174" i="2"/>
  <c r="P174" i="2" a="1"/>
  <c r="O174" i="2"/>
  <c r="O174" i="2" a="1"/>
  <c r="AX173" i="2"/>
  <c r="AX173" i="2" a="1"/>
  <c r="AW173" i="2"/>
  <c r="AW173" i="2" a="1"/>
  <c r="AV173" i="2"/>
  <c r="AV173" i="2" a="1"/>
  <c r="AU173" i="2"/>
  <c r="AU173" i="2" a="1"/>
  <c r="AT173" i="2"/>
  <c r="AT173" i="2" a="1"/>
  <c r="AS173" i="2"/>
  <c r="AS173" i="2" a="1"/>
  <c r="AR173" i="2"/>
  <c r="AR173" i="2" a="1"/>
  <c r="AQ173" i="2"/>
  <c r="AQ173" i="2" a="1"/>
  <c r="AP173" i="2"/>
  <c r="AP173" i="2" a="1"/>
  <c r="AO173" i="2"/>
  <c r="AO173" i="2" a="1"/>
  <c r="AN173" i="2"/>
  <c r="AN173" i="2" a="1"/>
  <c r="AM173" i="2"/>
  <c r="AM173" i="2" a="1"/>
  <c r="AL173" i="2"/>
  <c r="AL173" i="2" a="1"/>
  <c r="AK173" i="2"/>
  <c r="AK173" i="2" a="1"/>
  <c r="AJ173" i="2"/>
  <c r="AJ173" i="2" a="1"/>
  <c r="AI173" i="2"/>
  <c r="AI173" i="2" a="1"/>
  <c r="AH173" i="2"/>
  <c r="AH173" i="2" a="1"/>
  <c r="AG173" i="2"/>
  <c r="AG173" i="2" a="1"/>
  <c r="AF173" i="2"/>
  <c r="AF173" i="2" a="1"/>
  <c r="AE173" i="2"/>
  <c r="AE173" i="2" a="1"/>
  <c r="AD173" i="2"/>
  <c r="AD173" i="2" a="1"/>
  <c r="AC173" i="2"/>
  <c r="AC173" i="2" a="1"/>
  <c r="AB173" i="2"/>
  <c r="AB173" i="2" a="1"/>
  <c r="AA173" i="2"/>
  <c r="AA173" i="2" a="1"/>
  <c r="Z173" i="2"/>
  <c r="Z173" i="2" a="1"/>
  <c r="Y173" i="2"/>
  <c r="Y173" i="2" a="1"/>
  <c r="X173" i="2"/>
  <c r="X173" i="2" a="1"/>
  <c r="W173" i="2"/>
  <c r="W173" i="2" a="1"/>
  <c r="V173" i="2"/>
  <c r="V173" i="2" a="1"/>
  <c r="U173" i="2"/>
  <c r="U173" i="2" a="1"/>
  <c r="T173" i="2"/>
  <c r="T173" i="2" a="1"/>
  <c r="S173" i="2"/>
  <c r="S173" i="2" a="1"/>
  <c r="R173" i="2"/>
  <c r="R173" i="2" a="1"/>
  <c r="Q173" i="2"/>
  <c r="Q173" i="2" a="1"/>
  <c r="P173" i="2"/>
  <c r="P173" i="2" a="1"/>
  <c r="O173" i="2"/>
  <c r="O173" i="2" a="1"/>
  <c r="AX172" i="2"/>
  <c r="AX172" i="2" a="1"/>
  <c r="AW172" i="2"/>
  <c r="AW172" i="2" a="1"/>
  <c r="AV172" i="2"/>
  <c r="AV172" i="2" a="1"/>
  <c r="AU172" i="2"/>
  <c r="AU172" i="2" a="1"/>
  <c r="AT172" i="2"/>
  <c r="AT172" i="2" a="1"/>
  <c r="AS172" i="2"/>
  <c r="AS172" i="2" a="1"/>
  <c r="AR172" i="2"/>
  <c r="AR172" i="2" a="1"/>
  <c r="AQ172" i="2"/>
  <c r="AQ172" i="2" a="1"/>
  <c r="AP172" i="2"/>
  <c r="AP172" i="2" a="1"/>
  <c r="AO172" i="2"/>
  <c r="AO172" i="2" a="1"/>
  <c r="AN172" i="2"/>
  <c r="AN172" i="2" a="1"/>
  <c r="AM172" i="2"/>
  <c r="AM172" i="2" a="1"/>
  <c r="AL172" i="2"/>
  <c r="AL172" i="2" a="1"/>
  <c r="AK172" i="2"/>
  <c r="AK172" i="2" a="1"/>
  <c r="AJ172" i="2"/>
  <c r="AJ172" i="2" a="1"/>
  <c r="AI172" i="2"/>
  <c r="AI172" i="2" a="1"/>
  <c r="AH172" i="2"/>
  <c r="AH172" i="2" a="1"/>
  <c r="AG172" i="2"/>
  <c r="AG172" i="2" a="1"/>
  <c r="AF172" i="2"/>
  <c r="AF172" i="2" a="1"/>
  <c r="AE172" i="2"/>
  <c r="AE172" i="2" a="1"/>
  <c r="AD172" i="2"/>
  <c r="AD172" i="2" a="1"/>
  <c r="AC172" i="2"/>
  <c r="AC172" i="2" a="1"/>
  <c r="AB172" i="2"/>
  <c r="AB172" i="2" a="1"/>
  <c r="AA172" i="2"/>
  <c r="AA172" i="2" a="1"/>
  <c r="Z172" i="2"/>
  <c r="Z172" i="2" a="1"/>
  <c r="Y172" i="2"/>
  <c r="Y172" i="2" a="1"/>
  <c r="X172" i="2"/>
  <c r="X172" i="2" a="1"/>
  <c r="W172" i="2"/>
  <c r="W172" i="2" a="1"/>
  <c r="V172" i="2"/>
  <c r="V172" i="2" a="1"/>
  <c r="U172" i="2"/>
  <c r="U172" i="2" a="1"/>
  <c r="T172" i="2"/>
  <c r="T172" i="2" a="1"/>
  <c r="S172" i="2"/>
  <c r="S172" i="2" a="1"/>
  <c r="R172" i="2"/>
  <c r="R172" i="2" a="1"/>
  <c r="Q172" i="2"/>
  <c r="Q172" i="2" a="1"/>
  <c r="P172" i="2"/>
  <c r="P172" i="2" a="1"/>
  <c r="O172" i="2"/>
  <c r="O172" i="2" a="1"/>
  <c r="AX171" i="2"/>
  <c r="AX171" i="2" a="1"/>
  <c r="AW171" i="2"/>
  <c r="AW171" i="2" a="1"/>
  <c r="AV171" i="2"/>
  <c r="AV171" i="2" a="1"/>
  <c r="AU171" i="2"/>
  <c r="AU171" i="2" a="1"/>
  <c r="AT171" i="2"/>
  <c r="AT171" i="2" a="1"/>
  <c r="AS171" i="2"/>
  <c r="AS171" i="2" a="1"/>
  <c r="AR171" i="2"/>
  <c r="AR171" i="2" a="1"/>
  <c r="AQ171" i="2"/>
  <c r="AQ171" i="2" a="1"/>
  <c r="AP171" i="2"/>
  <c r="AP171" i="2" a="1"/>
  <c r="AO171" i="2"/>
  <c r="AO171" i="2" a="1"/>
  <c r="AN171" i="2"/>
  <c r="AN171" i="2" a="1"/>
  <c r="AM171" i="2"/>
  <c r="AM171" i="2" a="1"/>
  <c r="AL171" i="2"/>
  <c r="AL171" i="2" a="1"/>
  <c r="AK171" i="2"/>
  <c r="AK171" i="2" a="1"/>
  <c r="AJ171" i="2"/>
  <c r="AJ171" i="2" a="1"/>
  <c r="AI171" i="2"/>
  <c r="AI171" i="2" a="1"/>
  <c r="AH171" i="2"/>
  <c r="AH171" i="2" a="1"/>
  <c r="AG171" i="2"/>
  <c r="AG171" i="2" a="1"/>
  <c r="AF171" i="2"/>
  <c r="AF171" i="2" a="1"/>
  <c r="AE171" i="2"/>
  <c r="AE171" i="2" a="1"/>
  <c r="AD171" i="2"/>
  <c r="AD171" i="2" a="1"/>
  <c r="AC171" i="2"/>
  <c r="AC171" i="2" a="1"/>
  <c r="AB171" i="2"/>
  <c r="AB171" i="2" a="1"/>
  <c r="AA171" i="2"/>
  <c r="AA171" i="2" a="1"/>
  <c r="Z171" i="2"/>
  <c r="Z171" i="2" a="1"/>
  <c r="Y171" i="2"/>
  <c r="Y171" i="2" a="1"/>
  <c r="X171" i="2"/>
  <c r="X171" i="2" a="1"/>
  <c r="W171" i="2"/>
  <c r="W171" i="2" a="1"/>
  <c r="V171" i="2"/>
  <c r="V171" i="2" a="1"/>
  <c r="U171" i="2"/>
  <c r="U171" i="2" a="1"/>
  <c r="T171" i="2"/>
  <c r="T171" i="2" a="1"/>
  <c r="S171" i="2"/>
  <c r="S171" i="2" a="1"/>
  <c r="R171" i="2"/>
  <c r="R171" i="2" a="1"/>
  <c r="Q171" i="2"/>
  <c r="Q171" i="2" a="1"/>
  <c r="P171" i="2"/>
  <c r="P171" i="2" a="1"/>
  <c r="O171" i="2"/>
  <c r="O171" i="2" a="1"/>
  <c r="AX170" i="2"/>
  <c r="AX170" i="2" a="1"/>
  <c r="AW170" i="2"/>
  <c r="AW170" i="2" a="1"/>
  <c r="AV170" i="2"/>
  <c r="AV170" i="2" a="1"/>
  <c r="AU170" i="2"/>
  <c r="AU170" i="2" a="1"/>
  <c r="AT170" i="2"/>
  <c r="AT170" i="2" a="1"/>
  <c r="AS170" i="2"/>
  <c r="AS170" i="2" a="1"/>
  <c r="AR170" i="2"/>
  <c r="AR170" i="2" a="1"/>
  <c r="AQ170" i="2"/>
  <c r="AQ170" i="2" a="1"/>
  <c r="AP170" i="2"/>
  <c r="AP170" i="2" a="1"/>
  <c r="AO170" i="2"/>
  <c r="AO170" i="2" a="1"/>
  <c r="AN170" i="2"/>
  <c r="AN170" i="2" a="1"/>
  <c r="AM170" i="2"/>
  <c r="AM170" i="2" a="1"/>
  <c r="AL170" i="2"/>
  <c r="AL170" i="2" a="1"/>
  <c r="AK170" i="2"/>
  <c r="AK170" i="2" a="1"/>
  <c r="AJ170" i="2"/>
  <c r="AJ170" i="2" a="1"/>
  <c r="AI170" i="2"/>
  <c r="AI170" i="2" a="1"/>
  <c r="AH170" i="2"/>
  <c r="AH170" i="2" a="1"/>
  <c r="AG170" i="2"/>
  <c r="AG170" i="2" a="1"/>
  <c r="AF170" i="2"/>
  <c r="AF170" i="2" a="1"/>
  <c r="AE170" i="2"/>
  <c r="AE170" i="2" a="1"/>
  <c r="AD170" i="2"/>
  <c r="AD170" i="2" a="1"/>
  <c r="AC170" i="2"/>
  <c r="AC170" i="2" a="1"/>
  <c r="AB170" i="2"/>
  <c r="AB170" i="2" a="1"/>
  <c r="AA170" i="2"/>
  <c r="AA170" i="2" a="1"/>
  <c r="Z170" i="2"/>
  <c r="Z170" i="2" a="1"/>
  <c r="Y170" i="2"/>
  <c r="Y170" i="2" a="1"/>
  <c r="X170" i="2"/>
  <c r="X170" i="2" a="1"/>
  <c r="W170" i="2"/>
  <c r="W170" i="2" a="1"/>
  <c r="V170" i="2"/>
  <c r="V170" i="2" a="1"/>
  <c r="U170" i="2"/>
  <c r="U170" i="2" a="1"/>
  <c r="T170" i="2"/>
  <c r="T170" i="2" a="1"/>
  <c r="S170" i="2"/>
  <c r="S170" i="2" a="1"/>
  <c r="R170" i="2"/>
  <c r="R170" i="2" a="1"/>
  <c r="Q170" i="2"/>
  <c r="Q170" i="2" a="1"/>
  <c r="P170" i="2"/>
  <c r="P170" i="2" a="1"/>
  <c r="O170" i="2"/>
  <c r="O170" i="2" a="1"/>
  <c r="AX169" i="2"/>
  <c r="AX169" i="2" a="1"/>
  <c r="AW169" i="2"/>
  <c r="AW169" i="2" a="1"/>
  <c r="AV169" i="2"/>
  <c r="AV169" i="2" a="1"/>
  <c r="AU169" i="2"/>
  <c r="AU169" i="2" a="1"/>
  <c r="AT169" i="2"/>
  <c r="AT169" i="2" a="1"/>
  <c r="AS169" i="2"/>
  <c r="AS169" i="2" a="1"/>
  <c r="AR169" i="2"/>
  <c r="AR169" i="2" a="1"/>
  <c r="AQ169" i="2"/>
  <c r="AQ169" i="2" a="1"/>
  <c r="AP169" i="2"/>
  <c r="AP169" i="2" a="1"/>
  <c r="AO169" i="2"/>
  <c r="AO169" i="2" a="1"/>
  <c r="AN169" i="2"/>
  <c r="AN169" i="2" a="1"/>
  <c r="AM169" i="2"/>
  <c r="AM169" i="2" a="1"/>
  <c r="AL169" i="2"/>
  <c r="AL169" i="2" a="1"/>
  <c r="AK169" i="2"/>
  <c r="AK169" i="2" a="1"/>
  <c r="AJ169" i="2"/>
  <c r="AJ169" i="2" a="1"/>
  <c r="AI169" i="2"/>
  <c r="AI169" i="2" a="1"/>
  <c r="AH169" i="2"/>
  <c r="AH169" i="2" a="1"/>
  <c r="AG169" i="2"/>
  <c r="AG169" i="2" a="1"/>
  <c r="AF169" i="2"/>
  <c r="AF169" i="2" a="1"/>
  <c r="AE169" i="2"/>
  <c r="AE169" i="2" a="1"/>
  <c r="AD169" i="2"/>
  <c r="AD169" i="2" a="1"/>
  <c r="AC169" i="2"/>
  <c r="AC169" i="2" a="1"/>
  <c r="AB169" i="2"/>
  <c r="AB169" i="2" a="1"/>
  <c r="AA169" i="2"/>
  <c r="AA169" i="2" a="1"/>
  <c r="Z169" i="2"/>
  <c r="Z169" i="2" a="1"/>
  <c r="Y169" i="2"/>
  <c r="Y169" i="2" a="1"/>
  <c r="X169" i="2"/>
  <c r="X169" i="2" a="1"/>
  <c r="W169" i="2"/>
  <c r="W169" i="2" a="1"/>
  <c r="V169" i="2"/>
  <c r="V169" i="2" a="1"/>
  <c r="U169" i="2"/>
  <c r="U169" i="2" a="1"/>
  <c r="T169" i="2"/>
  <c r="T169" i="2" a="1"/>
  <c r="S169" i="2"/>
  <c r="S169" i="2" a="1"/>
  <c r="R169" i="2"/>
  <c r="R169" i="2" a="1"/>
  <c r="Q169" i="2"/>
  <c r="Q169" i="2" a="1"/>
  <c r="P169" i="2"/>
  <c r="P169" i="2" a="1"/>
  <c r="O169" i="2"/>
  <c r="O169" i="2" a="1"/>
  <c r="AX168" i="2"/>
  <c r="AX168" i="2" a="1"/>
  <c r="AW168" i="2"/>
  <c r="AW168" i="2" a="1"/>
  <c r="AV168" i="2"/>
  <c r="AV168" i="2" a="1"/>
  <c r="AU168" i="2"/>
  <c r="AU168" i="2" a="1"/>
  <c r="AT168" i="2"/>
  <c r="AT168" i="2" a="1"/>
  <c r="AS168" i="2"/>
  <c r="AS168" i="2" a="1"/>
  <c r="AR168" i="2"/>
  <c r="AR168" i="2" a="1"/>
  <c r="AQ168" i="2"/>
  <c r="AQ168" i="2" a="1"/>
  <c r="AP168" i="2"/>
  <c r="AP168" i="2" a="1"/>
  <c r="AO168" i="2"/>
  <c r="AO168" i="2" a="1"/>
  <c r="AN168" i="2"/>
  <c r="AN168" i="2" a="1"/>
  <c r="AM168" i="2"/>
  <c r="AM168" i="2" a="1"/>
  <c r="AL168" i="2"/>
  <c r="AL168" i="2" a="1"/>
  <c r="AK168" i="2"/>
  <c r="AK168" i="2" a="1"/>
  <c r="AJ168" i="2"/>
  <c r="AJ168" i="2" a="1"/>
  <c r="AI168" i="2"/>
  <c r="AI168" i="2" a="1"/>
  <c r="AH168" i="2"/>
  <c r="AH168" i="2" a="1"/>
  <c r="AG168" i="2"/>
  <c r="AG168" i="2" a="1"/>
  <c r="AF168" i="2"/>
  <c r="AF168" i="2" a="1"/>
  <c r="AE168" i="2"/>
  <c r="AE168" i="2" a="1"/>
  <c r="AD168" i="2"/>
  <c r="AD168" i="2" a="1"/>
  <c r="AC168" i="2"/>
  <c r="AC168" i="2" a="1"/>
  <c r="AB168" i="2"/>
  <c r="AB168" i="2" a="1"/>
  <c r="AA168" i="2"/>
  <c r="AA168" i="2" a="1"/>
  <c r="Z168" i="2"/>
  <c r="Z168" i="2" a="1"/>
  <c r="Y168" i="2"/>
  <c r="Y168" i="2" a="1"/>
  <c r="X168" i="2"/>
  <c r="X168" i="2" a="1"/>
  <c r="W168" i="2"/>
  <c r="W168" i="2" a="1"/>
  <c r="V168" i="2"/>
  <c r="V168" i="2" a="1"/>
  <c r="U168" i="2"/>
  <c r="U168" i="2" a="1"/>
  <c r="T168" i="2"/>
  <c r="T168" i="2" a="1"/>
  <c r="S168" i="2"/>
  <c r="S168" i="2" a="1"/>
  <c r="R168" i="2"/>
  <c r="R168" i="2" a="1"/>
  <c r="Q168" i="2"/>
  <c r="Q168" i="2" a="1"/>
  <c r="P168" i="2"/>
  <c r="P168" i="2" a="1"/>
  <c r="O168" i="2"/>
  <c r="O168" i="2" a="1"/>
  <c r="AX167" i="2"/>
  <c r="AX167" i="2" a="1"/>
  <c r="AW167" i="2"/>
  <c r="AW167" i="2" a="1"/>
  <c r="AV167" i="2"/>
  <c r="AV167" i="2" a="1"/>
  <c r="AU167" i="2"/>
  <c r="AU167" i="2" a="1"/>
  <c r="AT167" i="2"/>
  <c r="AT167" i="2" a="1"/>
  <c r="AS167" i="2"/>
  <c r="AS167" i="2" a="1"/>
  <c r="AR167" i="2"/>
  <c r="AR167" i="2" a="1"/>
  <c r="AQ167" i="2"/>
  <c r="AQ167" i="2" a="1"/>
  <c r="AP167" i="2"/>
  <c r="AP167" i="2" a="1"/>
  <c r="AO167" i="2"/>
  <c r="AO167" i="2" a="1"/>
  <c r="AN167" i="2"/>
  <c r="AN167" i="2" a="1"/>
  <c r="AM167" i="2"/>
  <c r="AM167" i="2" a="1"/>
  <c r="AL167" i="2"/>
  <c r="AL167" i="2" a="1"/>
  <c r="AK167" i="2"/>
  <c r="AK167" i="2" a="1"/>
  <c r="AJ167" i="2"/>
  <c r="AJ167" i="2" a="1"/>
  <c r="AI167" i="2"/>
  <c r="AI167" i="2" a="1"/>
  <c r="AH167" i="2"/>
  <c r="AH167" i="2" a="1"/>
  <c r="AG167" i="2"/>
  <c r="AG167" i="2" a="1"/>
  <c r="AF167" i="2"/>
  <c r="AF167" i="2" a="1"/>
  <c r="AE167" i="2"/>
  <c r="AE167" i="2" a="1"/>
  <c r="AD167" i="2"/>
  <c r="AD167" i="2" a="1"/>
  <c r="AC167" i="2"/>
  <c r="AC167" i="2" a="1"/>
  <c r="AB167" i="2"/>
  <c r="AB167" i="2" a="1"/>
  <c r="AA167" i="2"/>
  <c r="AA167" i="2" a="1"/>
  <c r="Z167" i="2"/>
  <c r="Z167" i="2" a="1"/>
  <c r="Y167" i="2"/>
  <c r="Y167" i="2" a="1"/>
  <c r="X167" i="2"/>
  <c r="X167" i="2" a="1"/>
  <c r="W167" i="2"/>
  <c r="W167" i="2" a="1"/>
  <c r="V167" i="2"/>
  <c r="V167" i="2" a="1"/>
  <c r="U167" i="2"/>
  <c r="U167" i="2" a="1"/>
  <c r="T167" i="2"/>
  <c r="T167" i="2" a="1"/>
  <c r="S167" i="2"/>
  <c r="S167" i="2" a="1"/>
  <c r="R167" i="2"/>
  <c r="R167" i="2" a="1"/>
  <c r="Q167" i="2"/>
  <c r="Q167" i="2" a="1"/>
  <c r="P167" i="2"/>
  <c r="P167" i="2" a="1"/>
  <c r="O167" i="2"/>
  <c r="O167" i="2" a="1"/>
  <c r="AX166" i="2"/>
  <c r="AX166" i="2" a="1"/>
  <c r="AW166" i="2"/>
  <c r="AW166" i="2" a="1"/>
  <c r="AV166" i="2"/>
  <c r="AV166" i="2" a="1"/>
  <c r="AU166" i="2"/>
  <c r="AU166" i="2" a="1"/>
  <c r="AT166" i="2"/>
  <c r="AT166" i="2" a="1"/>
  <c r="AS166" i="2"/>
  <c r="AS166" i="2" a="1"/>
  <c r="AR166" i="2"/>
  <c r="AR166" i="2" a="1"/>
  <c r="AQ166" i="2"/>
  <c r="AQ166" i="2" a="1"/>
  <c r="AP166" i="2"/>
  <c r="AP166" i="2" a="1"/>
  <c r="AO166" i="2"/>
  <c r="AO166" i="2" a="1"/>
  <c r="AN166" i="2"/>
  <c r="AN166" i="2" a="1"/>
  <c r="AM166" i="2"/>
  <c r="AM166" i="2" a="1"/>
  <c r="AL166" i="2"/>
  <c r="AL166" i="2" a="1"/>
  <c r="AK166" i="2"/>
  <c r="AK166" i="2" a="1"/>
  <c r="AJ166" i="2"/>
  <c r="AJ166" i="2" a="1"/>
  <c r="AI166" i="2"/>
  <c r="AI166" i="2" a="1"/>
  <c r="AH166" i="2"/>
  <c r="AH166" i="2" a="1"/>
  <c r="AG166" i="2"/>
  <c r="AG166" i="2" a="1"/>
  <c r="AF166" i="2"/>
  <c r="AF166" i="2" a="1"/>
  <c r="AE166" i="2"/>
  <c r="AE166" i="2" a="1"/>
  <c r="AD166" i="2"/>
  <c r="AD166" i="2" a="1"/>
  <c r="AC166" i="2"/>
  <c r="AC166" i="2" a="1"/>
  <c r="AB166" i="2"/>
  <c r="AB166" i="2" a="1"/>
  <c r="AA166" i="2"/>
  <c r="AA166" i="2" a="1"/>
  <c r="Z166" i="2"/>
  <c r="Z166" i="2" a="1"/>
  <c r="Y166" i="2"/>
  <c r="Y166" i="2" a="1"/>
  <c r="X166" i="2"/>
  <c r="X166" i="2" a="1"/>
  <c r="W166" i="2"/>
  <c r="W166" i="2" a="1"/>
  <c r="V166" i="2"/>
  <c r="V166" i="2" a="1"/>
  <c r="U166" i="2"/>
  <c r="U166" i="2" a="1"/>
  <c r="T166" i="2"/>
  <c r="T166" i="2" a="1"/>
  <c r="S166" i="2"/>
  <c r="S166" i="2" a="1"/>
  <c r="R166" i="2"/>
  <c r="R166" i="2" a="1"/>
  <c r="Q166" i="2"/>
  <c r="Q166" i="2" a="1"/>
  <c r="P166" i="2"/>
  <c r="P166" i="2" a="1"/>
  <c r="O166" i="2"/>
  <c r="O166" i="2" a="1"/>
  <c r="AX165" i="2"/>
  <c r="AX165" i="2" a="1"/>
  <c r="AW165" i="2"/>
  <c r="AW165" i="2" a="1"/>
  <c r="AV165" i="2"/>
  <c r="AV165" i="2" a="1"/>
  <c r="AU165" i="2"/>
  <c r="AU165" i="2" a="1"/>
  <c r="AT165" i="2"/>
  <c r="AT165" i="2" a="1"/>
  <c r="AS165" i="2"/>
  <c r="AS165" i="2" a="1"/>
  <c r="AR165" i="2"/>
  <c r="AR165" i="2" a="1"/>
  <c r="AQ165" i="2"/>
  <c r="AQ165" i="2" a="1"/>
  <c r="AP165" i="2"/>
  <c r="AP165" i="2" a="1"/>
  <c r="AO165" i="2"/>
  <c r="AO165" i="2" a="1"/>
  <c r="AN165" i="2"/>
  <c r="AN165" i="2" a="1"/>
  <c r="AM165" i="2"/>
  <c r="AM165" i="2" a="1"/>
  <c r="AL165" i="2"/>
  <c r="AL165" i="2" a="1"/>
  <c r="AK165" i="2"/>
  <c r="AK165" i="2" a="1"/>
  <c r="AJ165" i="2"/>
  <c r="AJ165" i="2" a="1"/>
  <c r="AI165" i="2"/>
  <c r="AI165" i="2" a="1"/>
  <c r="AH165" i="2"/>
  <c r="AH165" i="2" a="1"/>
  <c r="AG165" i="2"/>
  <c r="AG165" i="2" a="1"/>
  <c r="AF165" i="2"/>
  <c r="AF165" i="2" a="1"/>
  <c r="AE165" i="2"/>
  <c r="AE165" i="2" a="1"/>
  <c r="AD165" i="2"/>
  <c r="AD165" i="2" a="1"/>
  <c r="AC165" i="2"/>
  <c r="AC165" i="2" a="1"/>
  <c r="AB165" i="2"/>
  <c r="AB165" i="2" a="1"/>
  <c r="AA165" i="2"/>
  <c r="AA165" i="2" a="1"/>
  <c r="Z165" i="2"/>
  <c r="Z165" i="2" a="1"/>
  <c r="Y165" i="2"/>
  <c r="Y165" i="2" a="1"/>
  <c r="X165" i="2"/>
  <c r="X165" i="2" a="1"/>
  <c r="W165" i="2"/>
  <c r="W165" i="2" a="1"/>
  <c r="V165" i="2"/>
  <c r="V165" i="2" a="1"/>
  <c r="U165" i="2"/>
  <c r="U165" i="2" a="1"/>
  <c r="T165" i="2"/>
  <c r="T165" i="2" a="1"/>
  <c r="S165" i="2"/>
  <c r="S165" i="2" a="1"/>
  <c r="R165" i="2"/>
  <c r="R165" i="2" a="1"/>
  <c r="Q165" i="2"/>
  <c r="Q165" i="2" a="1"/>
  <c r="P165" i="2"/>
  <c r="P165" i="2" a="1"/>
  <c r="O165" i="2"/>
  <c r="O165" i="2" a="1"/>
  <c r="AX164" i="2"/>
  <c r="AX164" i="2" a="1"/>
  <c r="AW164" i="2"/>
  <c r="AW164" i="2" a="1"/>
  <c r="AV164" i="2"/>
  <c r="AV164" i="2" a="1"/>
  <c r="AU164" i="2"/>
  <c r="AU164" i="2" a="1"/>
  <c r="AT164" i="2"/>
  <c r="AT164" i="2" a="1"/>
  <c r="AS164" i="2"/>
  <c r="AS164" i="2" a="1"/>
  <c r="AR164" i="2"/>
  <c r="AR164" i="2" a="1"/>
  <c r="AQ164" i="2"/>
  <c r="AQ164" i="2" a="1"/>
  <c r="AP164" i="2"/>
  <c r="AP164" i="2" a="1"/>
  <c r="AO164" i="2"/>
  <c r="AO164" i="2" a="1"/>
  <c r="AN164" i="2"/>
  <c r="AN164" i="2" a="1"/>
  <c r="AM164" i="2"/>
  <c r="AM164" i="2" a="1"/>
  <c r="AL164" i="2"/>
  <c r="AL164" i="2" a="1"/>
  <c r="AK164" i="2"/>
  <c r="AK164" i="2" a="1"/>
  <c r="AJ164" i="2"/>
  <c r="AJ164" i="2" a="1"/>
  <c r="AI164" i="2"/>
  <c r="AI164" i="2" a="1"/>
  <c r="AH164" i="2"/>
  <c r="AH164" i="2" a="1"/>
  <c r="AG164" i="2"/>
  <c r="AG164" i="2" a="1"/>
  <c r="AF164" i="2"/>
  <c r="AF164" i="2" a="1"/>
  <c r="AE164" i="2"/>
  <c r="AE164" i="2" a="1"/>
  <c r="AD164" i="2"/>
  <c r="AD164" i="2" a="1"/>
  <c r="AC164" i="2"/>
  <c r="AC164" i="2" a="1"/>
  <c r="AB164" i="2"/>
  <c r="AB164" i="2" a="1"/>
  <c r="AA164" i="2"/>
  <c r="AA164" i="2" a="1"/>
  <c r="Z164" i="2"/>
  <c r="Z164" i="2" a="1"/>
  <c r="Y164" i="2"/>
  <c r="Y164" i="2" a="1"/>
  <c r="X164" i="2"/>
  <c r="X164" i="2" a="1"/>
  <c r="W164" i="2"/>
  <c r="W164" i="2" a="1"/>
  <c r="V164" i="2"/>
  <c r="V164" i="2" a="1"/>
  <c r="U164" i="2"/>
  <c r="U164" i="2" a="1"/>
  <c r="T164" i="2"/>
  <c r="T164" i="2" a="1"/>
  <c r="S164" i="2"/>
  <c r="S164" i="2" a="1"/>
  <c r="R164" i="2"/>
  <c r="R164" i="2" a="1"/>
  <c r="Q164" i="2"/>
  <c r="Q164" i="2" a="1"/>
  <c r="P164" i="2"/>
  <c r="P164" i="2" a="1"/>
  <c r="O164" i="2"/>
  <c r="O164" i="2" a="1"/>
  <c r="AX163" i="2"/>
  <c r="AX163" i="2" a="1"/>
  <c r="AW163" i="2"/>
  <c r="AW163" i="2" a="1"/>
  <c r="AV163" i="2"/>
  <c r="AV163" i="2" a="1"/>
  <c r="AU163" i="2"/>
  <c r="AU163" i="2" a="1"/>
  <c r="AT163" i="2"/>
  <c r="AT163" i="2" a="1"/>
  <c r="AS163" i="2"/>
  <c r="AS163" i="2" a="1"/>
  <c r="AR163" i="2"/>
  <c r="AR163" i="2" a="1"/>
  <c r="AQ163" i="2"/>
  <c r="AQ163" i="2" a="1"/>
  <c r="AP163" i="2"/>
  <c r="AP163" i="2" a="1"/>
  <c r="AO163" i="2"/>
  <c r="AO163" i="2" a="1"/>
  <c r="AN163" i="2"/>
  <c r="AN163" i="2" a="1"/>
  <c r="AM163" i="2"/>
  <c r="AM163" i="2" a="1"/>
  <c r="AL163" i="2"/>
  <c r="AL163" i="2" a="1"/>
  <c r="AK163" i="2"/>
  <c r="AK163" i="2" a="1"/>
  <c r="AJ163" i="2"/>
  <c r="AJ163" i="2" a="1"/>
  <c r="AI163" i="2"/>
  <c r="AI163" i="2" a="1"/>
  <c r="AH163" i="2"/>
  <c r="AH163" i="2" a="1"/>
  <c r="AG163" i="2"/>
  <c r="AG163" i="2" a="1"/>
  <c r="AF163" i="2"/>
  <c r="AF163" i="2" a="1"/>
  <c r="AE163" i="2"/>
  <c r="AE163" i="2" a="1"/>
  <c r="AD163" i="2"/>
  <c r="AD163" i="2" a="1"/>
  <c r="AC163" i="2"/>
  <c r="AC163" i="2" a="1"/>
  <c r="AB163" i="2"/>
  <c r="AB163" i="2" a="1"/>
  <c r="AA163" i="2"/>
  <c r="AA163" i="2" a="1"/>
  <c r="Z163" i="2"/>
  <c r="Z163" i="2" a="1"/>
  <c r="Y163" i="2"/>
  <c r="Y163" i="2" a="1"/>
  <c r="X163" i="2"/>
  <c r="X163" i="2" a="1"/>
  <c r="W163" i="2"/>
  <c r="W163" i="2" a="1"/>
  <c r="V163" i="2"/>
  <c r="V163" i="2" a="1"/>
  <c r="U163" i="2"/>
  <c r="U163" i="2" a="1"/>
  <c r="T163" i="2"/>
  <c r="T163" i="2" a="1"/>
  <c r="S163" i="2"/>
  <c r="S163" i="2" a="1"/>
  <c r="R163" i="2"/>
  <c r="R163" i="2" a="1"/>
  <c r="Q163" i="2"/>
  <c r="Q163" i="2" a="1"/>
  <c r="P163" i="2"/>
  <c r="P163" i="2" a="1"/>
  <c r="O163" i="2"/>
  <c r="O163" i="2" a="1"/>
  <c r="AX162" i="2"/>
  <c r="AX162" i="2" a="1"/>
  <c r="AW162" i="2"/>
  <c r="AW162" i="2" a="1"/>
  <c r="AV162" i="2"/>
  <c r="AV162" i="2" a="1"/>
  <c r="AU162" i="2"/>
  <c r="AU162" i="2" a="1"/>
  <c r="AT162" i="2"/>
  <c r="AT162" i="2" a="1"/>
  <c r="AS162" i="2"/>
  <c r="AS162" i="2" a="1"/>
  <c r="AR162" i="2"/>
  <c r="AR162" i="2" a="1"/>
  <c r="AQ162" i="2"/>
  <c r="AQ162" i="2" a="1"/>
  <c r="AP162" i="2"/>
  <c r="AP162" i="2" a="1"/>
  <c r="AO162" i="2"/>
  <c r="AO162" i="2" a="1"/>
  <c r="AN162" i="2"/>
  <c r="AN162" i="2" a="1"/>
  <c r="AM162" i="2"/>
  <c r="AM162" i="2" a="1"/>
  <c r="AL162" i="2"/>
  <c r="AL162" i="2" a="1"/>
  <c r="AK162" i="2"/>
  <c r="AK162" i="2" a="1"/>
  <c r="AJ162" i="2"/>
  <c r="AJ162" i="2" a="1"/>
  <c r="AI162" i="2"/>
  <c r="AI162" i="2" a="1"/>
  <c r="AH162" i="2"/>
  <c r="AH162" i="2" a="1"/>
  <c r="AG162" i="2"/>
  <c r="AG162" i="2" a="1"/>
  <c r="AF162" i="2"/>
  <c r="AF162" i="2" a="1"/>
  <c r="AE162" i="2"/>
  <c r="AE162" i="2" a="1"/>
  <c r="AD162" i="2"/>
  <c r="AD162" i="2" a="1"/>
  <c r="AC162" i="2"/>
  <c r="AC162" i="2" a="1"/>
  <c r="AB162" i="2"/>
  <c r="AB162" i="2" a="1"/>
  <c r="AA162" i="2"/>
  <c r="AA162" i="2" a="1"/>
  <c r="Z162" i="2"/>
  <c r="Z162" i="2" a="1"/>
  <c r="Y162" i="2"/>
  <c r="Y162" i="2" a="1"/>
  <c r="X162" i="2"/>
  <c r="X162" i="2" a="1"/>
  <c r="W162" i="2"/>
  <c r="W162" i="2" a="1"/>
  <c r="V162" i="2"/>
  <c r="V162" i="2" a="1"/>
  <c r="U162" i="2"/>
  <c r="U162" i="2" a="1"/>
  <c r="T162" i="2"/>
  <c r="T162" i="2" a="1"/>
  <c r="S162" i="2"/>
  <c r="S162" i="2" a="1"/>
  <c r="R162" i="2"/>
  <c r="R162" i="2" a="1"/>
  <c r="Q162" i="2"/>
  <c r="Q162" i="2" a="1"/>
  <c r="P162" i="2"/>
  <c r="P162" i="2" a="1"/>
  <c r="O162" i="2"/>
  <c r="O162" i="2" a="1"/>
  <c r="AX161" i="2"/>
  <c r="AX161" i="2" a="1"/>
  <c r="AW161" i="2"/>
  <c r="AW161" i="2" a="1"/>
  <c r="AV161" i="2"/>
  <c r="AV161" i="2" a="1"/>
  <c r="AU161" i="2"/>
  <c r="AU161" i="2" a="1"/>
  <c r="AT161" i="2"/>
  <c r="AT161" i="2" a="1"/>
  <c r="AS161" i="2"/>
  <c r="AS161" i="2" a="1"/>
  <c r="AR161" i="2"/>
  <c r="AR161" i="2" a="1"/>
  <c r="AQ161" i="2"/>
  <c r="AQ161" i="2" a="1"/>
  <c r="AP161" i="2"/>
  <c r="AP161" i="2" a="1"/>
  <c r="AO161" i="2"/>
  <c r="AO161" i="2" a="1"/>
  <c r="AN161" i="2"/>
  <c r="AN161" i="2" a="1"/>
  <c r="AM161" i="2"/>
  <c r="AM161" i="2" a="1"/>
  <c r="AL161" i="2"/>
  <c r="AL161" i="2" a="1"/>
  <c r="AK161" i="2"/>
  <c r="AK161" i="2" a="1"/>
  <c r="AJ161" i="2"/>
  <c r="AJ161" i="2" a="1"/>
  <c r="AI161" i="2"/>
  <c r="AI161" i="2" a="1"/>
  <c r="AH161" i="2"/>
  <c r="AH161" i="2" a="1"/>
  <c r="AG161" i="2"/>
  <c r="AG161" i="2" a="1"/>
  <c r="AF161" i="2"/>
  <c r="AF161" i="2" a="1"/>
  <c r="AE161" i="2"/>
  <c r="AE161" i="2" a="1"/>
  <c r="AD161" i="2"/>
  <c r="AD161" i="2" a="1"/>
  <c r="AC161" i="2"/>
  <c r="AC161" i="2" a="1"/>
  <c r="AB161" i="2"/>
  <c r="AB161" i="2" a="1"/>
  <c r="AA161" i="2"/>
  <c r="AA161" i="2" a="1"/>
  <c r="Z161" i="2"/>
  <c r="Z161" i="2" a="1"/>
  <c r="Y161" i="2"/>
  <c r="Y161" i="2" a="1"/>
  <c r="X161" i="2"/>
  <c r="X161" i="2" a="1"/>
  <c r="W161" i="2"/>
  <c r="W161" i="2" a="1"/>
  <c r="V161" i="2"/>
  <c r="V161" i="2" a="1"/>
  <c r="U161" i="2"/>
  <c r="U161" i="2" a="1"/>
  <c r="T161" i="2"/>
  <c r="T161" i="2" a="1"/>
  <c r="S161" i="2"/>
  <c r="S161" i="2" a="1"/>
  <c r="R161" i="2"/>
  <c r="R161" i="2" a="1"/>
  <c r="Q161" i="2"/>
  <c r="Q161" i="2" a="1"/>
  <c r="P161" i="2"/>
  <c r="P161" i="2" a="1"/>
  <c r="O161" i="2"/>
  <c r="O161" i="2" a="1"/>
  <c r="AX160" i="2"/>
  <c r="AX160" i="2" a="1"/>
  <c r="AW160" i="2"/>
  <c r="AW160" i="2" a="1"/>
  <c r="AV160" i="2"/>
  <c r="AV160" i="2" a="1"/>
  <c r="AU160" i="2"/>
  <c r="AU160" i="2" a="1"/>
  <c r="AT160" i="2"/>
  <c r="AT160" i="2" a="1"/>
  <c r="AS160" i="2"/>
  <c r="AS160" i="2" a="1"/>
  <c r="AR160" i="2"/>
  <c r="AR160" i="2" a="1"/>
  <c r="AQ160" i="2"/>
  <c r="AQ160" i="2" a="1"/>
  <c r="AP160" i="2"/>
  <c r="AP160" i="2" a="1"/>
  <c r="AO160" i="2"/>
  <c r="AO160" i="2" a="1"/>
  <c r="AN160" i="2"/>
  <c r="AN160" i="2" a="1"/>
  <c r="AM160" i="2"/>
  <c r="AM160" i="2" a="1"/>
  <c r="AL160" i="2"/>
  <c r="AL160" i="2" a="1"/>
  <c r="AK160" i="2"/>
  <c r="AK160" i="2" a="1"/>
  <c r="AJ160" i="2"/>
  <c r="AJ160" i="2" a="1"/>
  <c r="AI160" i="2"/>
  <c r="AI160" i="2" a="1"/>
  <c r="AH160" i="2"/>
  <c r="AH160" i="2" a="1"/>
  <c r="AG160" i="2"/>
  <c r="AG160" i="2" a="1"/>
  <c r="AF160" i="2"/>
  <c r="AF160" i="2" a="1"/>
  <c r="AE160" i="2"/>
  <c r="AE160" i="2" a="1"/>
  <c r="AD160" i="2"/>
  <c r="AD160" i="2" a="1"/>
  <c r="AC160" i="2"/>
  <c r="AC160" i="2" a="1"/>
  <c r="AB160" i="2"/>
  <c r="AB160" i="2" a="1"/>
  <c r="AA160" i="2"/>
  <c r="AA160" i="2" a="1"/>
  <c r="Z160" i="2"/>
  <c r="Z160" i="2" a="1"/>
  <c r="Y160" i="2"/>
  <c r="Y160" i="2" a="1"/>
  <c r="X160" i="2"/>
  <c r="X160" i="2" a="1"/>
  <c r="W160" i="2"/>
  <c r="W160" i="2" a="1"/>
  <c r="V160" i="2"/>
  <c r="V160" i="2" a="1"/>
  <c r="U160" i="2"/>
  <c r="U160" i="2" a="1"/>
  <c r="T160" i="2"/>
  <c r="T160" i="2" a="1"/>
  <c r="S160" i="2"/>
  <c r="S160" i="2" a="1"/>
  <c r="R160" i="2"/>
  <c r="R160" i="2" a="1"/>
  <c r="Q160" i="2"/>
  <c r="Q160" i="2" a="1"/>
  <c r="P160" i="2"/>
  <c r="P160" i="2" a="1"/>
  <c r="O160" i="2"/>
  <c r="O160" i="2" a="1"/>
  <c r="AX159" i="2"/>
  <c r="AX159" i="2" a="1"/>
  <c r="AW159" i="2"/>
  <c r="AW159" i="2" a="1"/>
  <c r="AV159" i="2"/>
  <c r="AV159" i="2" a="1"/>
  <c r="AU159" i="2"/>
  <c r="AU159" i="2" a="1"/>
  <c r="AT159" i="2"/>
  <c r="AT159" i="2" a="1"/>
  <c r="AS159" i="2"/>
  <c r="AS159" i="2" a="1"/>
  <c r="AR159" i="2"/>
  <c r="AR159" i="2" a="1"/>
  <c r="AQ159" i="2"/>
  <c r="AQ159" i="2" a="1"/>
  <c r="AP159" i="2"/>
  <c r="AP159" i="2" a="1"/>
  <c r="AO159" i="2"/>
  <c r="AO159" i="2" a="1"/>
  <c r="AN159" i="2"/>
  <c r="AN159" i="2" a="1"/>
  <c r="AM159" i="2"/>
  <c r="AM159" i="2" a="1"/>
  <c r="AL159" i="2"/>
  <c r="AL159" i="2" a="1"/>
  <c r="AK159" i="2"/>
  <c r="AK159" i="2" a="1"/>
  <c r="AJ159" i="2"/>
  <c r="AJ159" i="2" a="1"/>
  <c r="AI159" i="2"/>
  <c r="AI159" i="2" a="1"/>
  <c r="AH159" i="2"/>
  <c r="AH159" i="2" a="1"/>
  <c r="AG159" i="2"/>
  <c r="AG159" i="2" a="1"/>
  <c r="AF159" i="2"/>
  <c r="AF159" i="2" a="1"/>
  <c r="AE159" i="2"/>
  <c r="AE159" i="2" a="1"/>
  <c r="AD159" i="2"/>
  <c r="AD159" i="2" a="1"/>
  <c r="AC159" i="2"/>
  <c r="AC159" i="2" a="1"/>
  <c r="AB159" i="2"/>
  <c r="AB159" i="2" a="1"/>
  <c r="AA159" i="2"/>
  <c r="AA159" i="2" a="1"/>
  <c r="Z159" i="2"/>
  <c r="Z159" i="2" a="1"/>
  <c r="Y159" i="2"/>
  <c r="Y159" i="2" a="1"/>
  <c r="X159" i="2"/>
  <c r="X159" i="2" a="1"/>
  <c r="W159" i="2"/>
  <c r="W159" i="2" a="1"/>
  <c r="V159" i="2"/>
  <c r="V159" i="2" a="1"/>
  <c r="U159" i="2"/>
  <c r="U159" i="2" a="1"/>
  <c r="T159" i="2"/>
  <c r="T159" i="2" a="1"/>
  <c r="S159" i="2"/>
  <c r="S159" i="2" a="1"/>
  <c r="R159" i="2"/>
  <c r="R159" i="2" a="1"/>
  <c r="Q159" i="2"/>
  <c r="Q159" i="2" a="1"/>
  <c r="P159" i="2"/>
  <c r="P159" i="2" a="1"/>
  <c r="O159" i="2"/>
  <c r="O159" i="2" a="1"/>
  <c r="AX158" i="2"/>
  <c r="AX158" i="2" a="1"/>
  <c r="AW158" i="2"/>
  <c r="AW158" i="2" a="1"/>
  <c r="AV158" i="2"/>
  <c r="AV158" i="2" a="1"/>
  <c r="AU158" i="2"/>
  <c r="AU158" i="2" a="1"/>
  <c r="AT158" i="2"/>
  <c r="AT158" i="2" a="1"/>
  <c r="AS158" i="2"/>
  <c r="AS158" i="2" a="1"/>
  <c r="AR158" i="2"/>
  <c r="AR158" i="2" a="1"/>
  <c r="AQ158" i="2"/>
  <c r="AQ158" i="2" a="1"/>
  <c r="AP158" i="2"/>
  <c r="AP158" i="2" a="1"/>
  <c r="AO158" i="2"/>
  <c r="AO158" i="2" a="1"/>
  <c r="AN158" i="2"/>
  <c r="AN158" i="2" a="1"/>
  <c r="AM158" i="2"/>
  <c r="AM158" i="2" a="1"/>
  <c r="AL158" i="2"/>
  <c r="AL158" i="2" a="1"/>
  <c r="AK158" i="2"/>
  <c r="AK158" i="2" a="1"/>
  <c r="AJ158" i="2"/>
  <c r="AJ158" i="2" a="1"/>
  <c r="AI158" i="2"/>
  <c r="AI158" i="2" a="1"/>
  <c r="AH158" i="2"/>
  <c r="AH158" i="2" a="1"/>
  <c r="AG158" i="2"/>
  <c r="AG158" i="2" a="1"/>
  <c r="AF158" i="2"/>
  <c r="AF158" i="2" a="1"/>
  <c r="AE158" i="2"/>
  <c r="AE158" i="2" a="1"/>
  <c r="AD158" i="2"/>
  <c r="AD158" i="2" a="1"/>
  <c r="AC158" i="2"/>
  <c r="AC158" i="2" a="1"/>
  <c r="AB158" i="2"/>
  <c r="AB158" i="2" a="1"/>
  <c r="AA158" i="2"/>
  <c r="AA158" i="2" a="1"/>
  <c r="Z158" i="2"/>
  <c r="Z158" i="2" a="1"/>
  <c r="Y158" i="2"/>
  <c r="Y158" i="2" a="1"/>
  <c r="X158" i="2"/>
  <c r="X158" i="2" a="1"/>
  <c r="W158" i="2"/>
  <c r="W158" i="2" a="1"/>
  <c r="V158" i="2"/>
  <c r="V158" i="2" a="1"/>
  <c r="U158" i="2"/>
  <c r="U158" i="2" a="1"/>
  <c r="T158" i="2"/>
  <c r="T158" i="2" a="1"/>
  <c r="S158" i="2"/>
  <c r="S158" i="2" a="1"/>
  <c r="R158" i="2"/>
  <c r="R158" i="2" a="1"/>
  <c r="Q158" i="2"/>
  <c r="Q158" i="2" a="1"/>
  <c r="P158" i="2"/>
  <c r="P158" i="2" a="1"/>
  <c r="O158" i="2"/>
  <c r="O158" i="2" a="1"/>
  <c r="AX157" i="2"/>
  <c r="AX157" i="2" a="1"/>
  <c r="AW157" i="2"/>
  <c r="AW157" i="2" a="1"/>
  <c r="AV157" i="2"/>
  <c r="AV157" i="2" a="1"/>
  <c r="AU157" i="2"/>
  <c r="AU157" i="2" a="1"/>
  <c r="AT157" i="2"/>
  <c r="AT157" i="2" a="1"/>
  <c r="AS157" i="2"/>
  <c r="AS157" i="2" a="1"/>
  <c r="AR157" i="2"/>
  <c r="AR157" i="2" a="1"/>
  <c r="AQ157" i="2"/>
  <c r="AQ157" i="2" a="1"/>
  <c r="AP157" i="2"/>
  <c r="AP157" i="2" a="1"/>
  <c r="AO157" i="2"/>
  <c r="AO157" i="2" a="1"/>
  <c r="AN157" i="2"/>
  <c r="AN157" i="2" a="1"/>
  <c r="AM157" i="2"/>
  <c r="AM157" i="2" a="1"/>
  <c r="AL157" i="2"/>
  <c r="AL157" i="2" a="1"/>
  <c r="AK157" i="2"/>
  <c r="AK157" i="2" a="1"/>
  <c r="AJ157" i="2"/>
  <c r="AJ157" i="2" a="1"/>
  <c r="AI157" i="2"/>
  <c r="AI157" i="2" a="1"/>
  <c r="AH157" i="2"/>
  <c r="AH157" i="2" a="1"/>
  <c r="AG157" i="2"/>
  <c r="AG157" i="2" a="1"/>
  <c r="AF157" i="2"/>
  <c r="AF157" i="2" a="1"/>
  <c r="AE157" i="2"/>
  <c r="AE157" i="2" a="1"/>
  <c r="AD157" i="2"/>
  <c r="AD157" i="2" a="1"/>
  <c r="AC157" i="2"/>
  <c r="AC157" i="2" a="1"/>
  <c r="AB157" i="2"/>
  <c r="AB157" i="2" a="1"/>
  <c r="AA157" i="2"/>
  <c r="AA157" i="2" a="1"/>
  <c r="Z157" i="2"/>
  <c r="Z157" i="2" a="1"/>
  <c r="Y157" i="2"/>
  <c r="Y157" i="2" a="1"/>
  <c r="X157" i="2"/>
  <c r="X157" i="2" a="1"/>
  <c r="W157" i="2"/>
  <c r="W157" i="2" a="1"/>
  <c r="V157" i="2"/>
  <c r="V157" i="2" a="1"/>
  <c r="U157" i="2"/>
  <c r="U157" i="2" a="1"/>
  <c r="T157" i="2"/>
  <c r="T157" i="2" a="1"/>
  <c r="S157" i="2"/>
  <c r="S157" i="2" a="1"/>
  <c r="R157" i="2"/>
  <c r="R157" i="2" a="1"/>
  <c r="Q157" i="2"/>
  <c r="Q157" i="2" a="1"/>
  <c r="P157" i="2"/>
  <c r="P157" i="2" a="1"/>
  <c r="O157" i="2"/>
  <c r="O157" i="2" a="1"/>
  <c r="AX156" i="2"/>
  <c r="AX156" i="2" a="1"/>
  <c r="AW156" i="2"/>
  <c r="AW156" i="2" a="1"/>
  <c r="AV156" i="2"/>
  <c r="AV156" i="2" a="1"/>
  <c r="AU156" i="2"/>
  <c r="AU156" i="2" a="1"/>
  <c r="AT156" i="2"/>
  <c r="AT156" i="2" a="1"/>
  <c r="AS156" i="2"/>
  <c r="AS156" i="2" a="1"/>
  <c r="AR156" i="2"/>
  <c r="AR156" i="2" a="1"/>
  <c r="AQ156" i="2"/>
  <c r="AQ156" i="2" a="1"/>
  <c r="AP156" i="2"/>
  <c r="AP156" i="2" a="1"/>
  <c r="AO156" i="2"/>
  <c r="AO156" i="2" a="1"/>
  <c r="AN156" i="2"/>
  <c r="AN156" i="2" a="1"/>
  <c r="AM156" i="2"/>
  <c r="AM156" i="2" a="1"/>
  <c r="AL156" i="2"/>
  <c r="AL156" i="2" a="1"/>
  <c r="AK156" i="2"/>
  <c r="AK156" i="2" a="1"/>
  <c r="AJ156" i="2"/>
  <c r="AJ156" i="2" a="1"/>
  <c r="AI156" i="2"/>
  <c r="AI156" i="2" a="1"/>
  <c r="AH156" i="2"/>
  <c r="AH156" i="2" a="1"/>
  <c r="AG156" i="2"/>
  <c r="AG156" i="2" a="1"/>
  <c r="AF156" i="2"/>
  <c r="AF156" i="2" a="1"/>
  <c r="AE156" i="2"/>
  <c r="AE156" i="2" a="1"/>
  <c r="AD156" i="2"/>
  <c r="AD156" i="2" a="1"/>
  <c r="AC156" i="2"/>
  <c r="AC156" i="2" a="1"/>
  <c r="AB156" i="2"/>
  <c r="AB156" i="2" a="1"/>
  <c r="AA156" i="2"/>
  <c r="AA156" i="2" a="1"/>
  <c r="Z156" i="2"/>
  <c r="Z156" i="2" a="1"/>
  <c r="Y156" i="2"/>
  <c r="Y156" i="2" a="1"/>
  <c r="X156" i="2"/>
  <c r="X156" i="2" a="1"/>
  <c r="W156" i="2"/>
  <c r="W156" i="2" a="1"/>
  <c r="V156" i="2"/>
  <c r="V156" i="2" a="1"/>
  <c r="U156" i="2"/>
  <c r="U156" i="2" a="1"/>
  <c r="T156" i="2"/>
  <c r="T156" i="2" a="1"/>
  <c r="S156" i="2"/>
  <c r="S156" i="2" a="1"/>
  <c r="R156" i="2"/>
  <c r="R156" i="2" a="1"/>
  <c r="Q156" i="2"/>
  <c r="Q156" i="2" a="1"/>
  <c r="P156" i="2"/>
  <c r="P156" i="2" a="1"/>
  <c r="O156" i="2"/>
  <c r="O156" i="2" a="1"/>
  <c r="AX155" i="2"/>
  <c r="AX155" i="2" a="1"/>
  <c r="AW155" i="2"/>
  <c r="AW155" i="2" a="1"/>
  <c r="AV155" i="2"/>
  <c r="AV155" i="2" a="1"/>
  <c r="AU155" i="2"/>
  <c r="AU155" i="2" a="1"/>
  <c r="AT155" i="2"/>
  <c r="AT155" i="2" a="1"/>
  <c r="AS155" i="2"/>
  <c r="AS155" i="2" a="1"/>
  <c r="AR155" i="2"/>
  <c r="AR155" i="2" a="1"/>
  <c r="AQ155" i="2"/>
  <c r="AQ155" i="2" a="1"/>
  <c r="AP155" i="2"/>
  <c r="AP155" i="2" a="1"/>
  <c r="AO155" i="2"/>
  <c r="AO155" i="2" a="1"/>
  <c r="AN155" i="2"/>
  <c r="AN155" i="2" a="1"/>
  <c r="AM155" i="2"/>
  <c r="AM155" i="2" a="1"/>
  <c r="AL155" i="2"/>
  <c r="AL155" i="2" a="1"/>
  <c r="AK155" i="2"/>
  <c r="AK155" i="2" a="1"/>
  <c r="AJ155" i="2"/>
  <c r="AJ155" i="2" a="1"/>
  <c r="AI155" i="2"/>
  <c r="AI155" i="2" a="1"/>
  <c r="AH155" i="2"/>
  <c r="AH155" i="2" a="1"/>
  <c r="AG155" i="2"/>
  <c r="AG155" i="2" a="1"/>
  <c r="AF155" i="2"/>
  <c r="AF155" i="2" a="1"/>
  <c r="AE155" i="2"/>
  <c r="AE155" i="2" a="1"/>
  <c r="AD155" i="2"/>
  <c r="AD155" i="2" a="1"/>
  <c r="AC155" i="2"/>
  <c r="AC155" i="2" a="1"/>
  <c r="AB155" i="2"/>
  <c r="AB155" i="2" a="1"/>
  <c r="AA155" i="2"/>
  <c r="AA155" i="2" a="1"/>
  <c r="Z155" i="2"/>
  <c r="Z155" i="2" a="1"/>
  <c r="Y155" i="2"/>
  <c r="Y155" i="2" a="1"/>
  <c r="X155" i="2"/>
  <c r="X155" i="2" a="1"/>
  <c r="W155" i="2"/>
  <c r="W155" i="2" a="1"/>
  <c r="V155" i="2"/>
  <c r="V155" i="2" a="1"/>
  <c r="U155" i="2"/>
  <c r="U155" i="2" a="1"/>
  <c r="T155" i="2"/>
  <c r="T155" i="2" a="1"/>
  <c r="S155" i="2"/>
  <c r="S155" i="2" a="1"/>
  <c r="R155" i="2"/>
  <c r="R155" i="2" a="1"/>
  <c r="Q155" i="2"/>
  <c r="Q155" i="2" a="1"/>
  <c r="P155" i="2"/>
  <c r="P155" i="2" a="1"/>
  <c r="O155" i="2"/>
  <c r="O155" i="2" a="1"/>
  <c r="AX154" i="2"/>
  <c r="AX154" i="2" a="1"/>
  <c r="AW154" i="2"/>
  <c r="AW154" i="2" a="1"/>
  <c r="AV154" i="2"/>
  <c r="AV154" i="2" a="1"/>
  <c r="AU154" i="2"/>
  <c r="AU154" i="2" a="1"/>
  <c r="AT154" i="2"/>
  <c r="AT154" i="2" a="1"/>
  <c r="AS154" i="2"/>
  <c r="AS154" i="2" a="1"/>
  <c r="AR154" i="2"/>
  <c r="AR154" i="2" a="1"/>
  <c r="AQ154" i="2"/>
  <c r="AQ154" i="2" a="1"/>
  <c r="AP154" i="2"/>
  <c r="AP154" i="2" a="1"/>
  <c r="AO154" i="2"/>
  <c r="AO154" i="2" a="1"/>
  <c r="AN154" i="2"/>
  <c r="AN154" i="2" a="1"/>
  <c r="AM154" i="2"/>
  <c r="AM154" i="2" a="1"/>
  <c r="AL154" i="2"/>
  <c r="AL154" i="2" a="1"/>
  <c r="AK154" i="2"/>
  <c r="AK154" i="2" a="1"/>
  <c r="AJ154" i="2"/>
  <c r="AJ154" i="2" a="1"/>
  <c r="AI154" i="2"/>
  <c r="AI154" i="2" a="1"/>
  <c r="AH154" i="2"/>
  <c r="AH154" i="2" a="1"/>
  <c r="AG154" i="2"/>
  <c r="AG154" i="2" a="1"/>
  <c r="AF154" i="2"/>
  <c r="AF154" i="2" a="1"/>
  <c r="AE154" i="2"/>
  <c r="AE154" i="2" a="1"/>
  <c r="AD154" i="2"/>
  <c r="AD154" i="2" a="1"/>
  <c r="AC154" i="2"/>
  <c r="AC154" i="2" a="1"/>
  <c r="AB154" i="2"/>
  <c r="AB154" i="2" a="1"/>
  <c r="AA154" i="2"/>
  <c r="AA154" i="2" a="1"/>
  <c r="Z154" i="2"/>
  <c r="Z154" i="2" a="1"/>
  <c r="Y154" i="2"/>
  <c r="Y154" i="2" a="1"/>
  <c r="X154" i="2"/>
  <c r="X154" i="2" a="1"/>
  <c r="W154" i="2"/>
  <c r="W154" i="2" a="1"/>
  <c r="V154" i="2"/>
  <c r="V154" i="2" a="1"/>
  <c r="U154" i="2"/>
  <c r="U154" i="2" a="1"/>
  <c r="T154" i="2"/>
  <c r="T154" i="2" a="1"/>
  <c r="S154" i="2"/>
  <c r="S154" i="2" a="1"/>
  <c r="R154" i="2"/>
  <c r="R154" i="2" a="1"/>
  <c r="Q154" i="2"/>
  <c r="Q154" i="2" a="1"/>
  <c r="P154" i="2"/>
  <c r="P154" i="2" a="1"/>
  <c r="O154" i="2"/>
  <c r="O154" i="2" a="1"/>
  <c r="AX153" i="2"/>
  <c r="AX153" i="2" a="1"/>
  <c r="AW153" i="2"/>
  <c r="AW153" i="2" a="1"/>
  <c r="AV153" i="2"/>
  <c r="AV153" i="2" a="1"/>
  <c r="AU153" i="2"/>
  <c r="AU153" i="2" a="1"/>
  <c r="AT153" i="2"/>
  <c r="AT153" i="2" a="1"/>
  <c r="AS153" i="2"/>
  <c r="AS153" i="2" a="1"/>
  <c r="AR153" i="2"/>
  <c r="AR153" i="2" a="1"/>
  <c r="AQ153" i="2"/>
  <c r="AQ153" i="2" a="1"/>
  <c r="AP153" i="2"/>
  <c r="AP153" i="2" a="1"/>
  <c r="AO153" i="2"/>
  <c r="AO153" i="2" a="1"/>
  <c r="AN153" i="2"/>
  <c r="AN153" i="2" a="1"/>
  <c r="AM153" i="2"/>
  <c r="AM153" i="2" a="1"/>
  <c r="AL153" i="2"/>
  <c r="AL153" i="2" a="1"/>
  <c r="AK153" i="2"/>
  <c r="AK153" i="2" a="1"/>
  <c r="AJ153" i="2"/>
  <c r="AJ153" i="2" a="1"/>
  <c r="AI153" i="2"/>
  <c r="AI153" i="2" a="1"/>
  <c r="AH153" i="2"/>
  <c r="AH153" i="2" a="1"/>
  <c r="AG153" i="2"/>
  <c r="AG153" i="2" a="1"/>
  <c r="AF153" i="2"/>
  <c r="AF153" i="2" a="1"/>
  <c r="AE153" i="2"/>
  <c r="AE153" i="2" a="1"/>
  <c r="AD153" i="2"/>
  <c r="AD153" i="2" a="1"/>
  <c r="AC153" i="2"/>
  <c r="AC153" i="2" a="1"/>
  <c r="AB153" i="2"/>
  <c r="AB153" i="2" a="1"/>
  <c r="AA153" i="2"/>
  <c r="AA153" i="2" a="1"/>
  <c r="Z153" i="2"/>
  <c r="Z153" i="2" a="1"/>
  <c r="Y153" i="2"/>
  <c r="Y153" i="2" a="1"/>
  <c r="X153" i="2"/>
  <c r="X153" i="2" a="1"/>
  <c r="W153" i="2"/>
  <c r="W153" i="2" a="1"/>
  <c r="V153" i="2"/>
  <c r="V153" i="2" a="1"/>
  <c r="U153" i="2"/>
  <c r="U153" i="2" a="1"/>
  <c r="T153" i="2"/>
  <c r="T153" i="2" a="1"/>
  <c r="S153" i="2"/>
  <c r="S153" i="2" a="1"/>
  <c r="R153" i="2"/>
  <c r="R153" i="2" a="1"/>
  <c r="Q153" i="2"/>
  <c r="Q153" i="2" a="1"/>
  <c r="P153" i="2"/>
  <c r="P153" i="2" a="1"/>
  <c r="O153" i="2"/>
  <c r="O153" i="2" a="1"/>
  <c r="AX152" i="2"/>
  <c r="AX152" i="2" a="1"/>
  <c r="AW152" i="2"/>
  <c r="AW152" i="2" a="1"/>
  <c r="AV152" i="2"/>
  <c r="AV152" i="2" a="1"/>
  <c r="AU152" i="2"/>
  <c r="AU152" i="2" a="1"/>
  <c r="AT152" i="2"/>
  <c r="AT152" i="2" a="1"/>
  <c r="AS152" i="2"/>
  <c r="AS152" i="2" a="1"/>
  <c r="AR152" i="2"/>
  <c r="AR152" i="2" a="1"/>
  <c r="AQ152" i="2"/>
  <c r="AQ152" i="2" a="1"/>
  <c r="AP152" i="2"/>
  <c r="AP152" i="2" a="1"/>
  <c r="AO152" i="2"/>
  <c r="AO152" i="2" a="1"/>
  <c r="AN152" i="2"/>
  <c r="AN152" i="2" a="1"/>
  <c r="AM152" i="2"/>
  <c r="AM152" i="2" a="1"/>
  <c r="AL152" i="2"/>
  <c r="AL152" i="2" a="1"/>
  <c r="AK152" i="2"/>
  <c r="AK152" i="2" a="1"/>
  <c r="AJ152" i="2"/>
  <c r="AJ152" i="2" a="1"/>
  <c r="AI152" i="2"/>
  <c r="AI152" i="2" a="1"/>
  <c r="AH152" i="2"/>
  <c r="AH152" i="2" a="1"/>
  <c r="AG152" i="2"/>
  <c r="AG152" i="2" a="1"/>
  <c r="AF152" i="2"/>
  <c r="AF152" i="2" a="1"/>
  <c r="AE152" i="2"/>
  <c r="AE152" i="2" a="1"/>
  <c r="AD152" i="2"/>
  <c r="AD152" i="2" a="1"/>
  <c r="AC152" i="2"/>
  <c r="AC152" i="2" a="1"/>
  <c r="AB152" i="2"/>
  <c r="AB152" i="2" a="1"/>
  <c r="AA152" i="2"/>
  <c r="AA152" i="2" a="1"/>
  <c r="Z152" i="2"/>
  <c r="Z152" i="2" a="1"/>
  <c r="Y152" i="2"/>
  <c r="Y152" i="2" a="1"/>
  <c r="X152" i="2"/>
  <c r="X152" i="2" a="1"/>
  <c r="W152" i="2"/>
  <c r="W152" i="2" a="1"/>
  <c r="V152" i="2"/>
  <c r="V152" i="2" a="1"/>
  <c r="U152" i="2"/>
  <c r="U152" i="2" a="1"/>
  <c r="T152" i="2"/>
  <c r="T152" i="2" a="1"/>
  <c r="S152" i="2"/>
  <c r="S152" i="2" a="1"/>
  <c r="R152" i="2"/>
  <c r="R152" i="2" a="1"/>
  <c r="Q152" i="2"/>
  <c r="Q152" i="2" a="1"/>
  <c r="P152" i="2"/>
  <c r="P152" i="2" a="1"/>
  <c r="O152" i="2"/>
  <c r="O152" i="2" a="1"/>
  <c r="AX151" i="2"/>
  <c r="AX151" i="2" a="1"/>
  <c r="AW151" i="2"/>
  <c r="AW151" i="2" a="1"/>
  <c r="AV151" i="2"/>
  <c r="AV151" i="2" a="1"/>
  <c r="AU151" i="2"/>
  <c r="AU151" i="2" a="1"/>
  <c r="AT151" i="2"/>
  <c r="AT151" i="2" a="1"/>
  <c r="AS151" i="2"/>
  <c r="AS151" i="2" a="1"/>
  <c r="AR151" i="2"/>
  <c r="AR151" i="2" a="1"/>
  <c r="AQ151" i="2"/>
  <c r="AQ151" i="2" a="1"/>
  <c r="AP151" i="2"/>
  <c r="AP151" i="2" a="1"/>
  <c r="AO151" i="2"/>
  <c r="AO151" i="2" a="1"/>
  <c r="AN151" i="2"/>
  <c r="AN151" i="2" a="1"/>
  <c r="AM151" i="2"/>
  <c r="AM151" i="2" a="1"/>
  <c r="AL151" i="2"/>
  <c r="AL151" i="2" a="1"/>
  <c r="AK151" i="2"/>
  <c r="AK151" i="2" a="1"/>
  <c r="AJ151" i="2"/>
  <c r="AJ151" i="2" a="1"/>
  <c r="AI151" i="2"/>
  <c r="AI151" i="2" a="1"/>
  <c r="AH151" i="2"/>
  <c r="AH151" i="2" a="1"/>
  <c r="AG151" i="2"/>
  <c r="AG151" i="2" a="1"/>
  <c r="AF151" i="2"/>
  <c r="AF151" i="2" a="1"/>
  <c r="AE151" i="2"/>
  <c r="AE151" i="2" a="1"/>
  <c r="AD151" i="2"/>
  <c r="AD151" i="2" a="1"/>
  <c r="AC151" i="2"/>
  <c r="AC151" i="2" a="1"/>
  <c r="AB151" i="2"/>
  <c r="AB151" i="2" a="1"/>
  <c r="AA151" i="2"/>
  <c r="AA151" i="2" a="1"/>
  <c r="Z151" i="2"/>
  <c r="Z151" i="2" a="1"/>
  <c r="Y151" i="2"/>
  <c r="Y151" i="2" a="1"/>
  <c r="X151" i="2"/>
  <c r="X151" i="2" a="1"/>
  <c r="W151" i="2"/>
  <c r="W151" i="2" a="1"/>
  <c r="V151" i="2"/>
  <c r="V151" i="2" a="1"/>
  <c r="U151" i="2"/>
  <c r="U151" i="2" a="1"/>
  <c r="T151" i="2"/>
  <c r="T151" i="2" a="1"/>
  <c r="S151" i="2"/>
  <c r="S151" i="2" a="1"/>
  <c r="R151" i="2"/>
  <c r="R151" i="2" a="1"/>
  <c r="Q151" i="2"/>
  <c r="Q151" i="2" a="1"/>
  <c r="P151" i="2"/>
  <c r="P151" i="2" a="1"/>
  <c r="O151" i="2"/>
  <c r="O151" i="2" a="1"/>
  <c r="AX150" i="2"/>
  <c r="AX150" i="2" a="1"/>
  <c r="AW150" i="2"/>
  <c r="AW150" i="2" a="1"/>
  <c r="AV150" i="2"/>
  <c r="AV150" i="2" a="1"/>
  <c r="AU150" i="2"/>
  <c r="AU150" i="2" a="1"/>
  <c r="AT150" i="2"/>
  <c r="AT150" i="2" a="1"/>
  <c r="AS150" i="2"/>
  <c r="AS150" i="2" a="1"/>
  <c r="AR150" i="2"/>
  <c r="AR150" i="2" a="1"/>
  <c r="AQ150" i="2"/>
  <c r="AQ150" i="2" a="1"/>
  <c r="AP150" i="2"/>
  <c r="AP150" i="2" a="1"/>
  <c r="AO150" i="2"/>
  <c r="AO150" i="2" a="1"/>
  <c r="AN150" i="2"/>
  <c r="AN150" i="2" a="1"/>
  <c r="AM150" i="2"/>
  <c r="AM150" i="2" a="1"/>
  <c r="AL150" i="2"/>
  <c r="AL150" i="2" a="1"/>
  <c r="AK150" i="2"/>
  <c r="AK150" i="2" a="1"/>
  <c r="AJ150" i="2"/>
  <c r="AJ150" i="2" a="1"/>
  <c r="AI150" i="2"/>
  <c r="AI150" i="2" a="1"/>
  <c r="AH150" i="2"/>
  <c r="AH150" i="2" a="1"/>
  <c r="AG150" i="2"/>
  <c r="AG150" i="2" a="1"/>
  <c r="AF150" i="2"/>
  <c r="AF150" i="2" a="1"/>
  <c r="AE150" i="2"/>
  <c r="AE150" i="2" a="1"/>
  <c r="AD150" i="2"/>
  <c r="AD150" i="2" a="1"/>
  <c r="AC150" i="2"/>
  <c r="AC150" i="2" a="1"/>
  <c r="AB150" i="2"/>
  <c r="AB150" i="2" a="1"/>
  <c r="AA150" i="2"/>
  <c r="AA150" i="2" a="1"/>
  <c r="Z150" i="2"/>
  <c r="Z150" i="2" a="1"/>
  <c r="Y150" i="2"/>
  <c r="Y150" i="2" a="1"/>
  <c r="X150" i="2"/>
  <c r="X150" i="2" a="1"/>
  <c r="W150" i="2"/>
  <c r="W150" i="2" a="1"/>
  <c r="V150" i="2"/>
  <c r="V150" i="2" a="1"/>
  <c r="U150" i="2"/>
  <c r="U150" i="2" a="1"/>
  <c r="T150" i="2"/>
  <c r="T150" i="2" a="1"/>
  <c r="S150" i="2"/>
  <c r="S150" i="2" a="1"/>
  <c r="R150" i="2"/>
  <c r="R150" i="2" a="1"/>
  <c r="Q150" i="2"/>
  <c r="Q150" i="2" a="1"/>
  <c r="P150" i="2"/>
  <c r="P150" i="2" a="1"/>
  <c r="O150" i="2"/>
  <c r="O150" i="2" a="1"/>
  <c r="AX149" i="2"/>
  <c r="AX149" i="2" a="1"/>
  <c r="AW149" i="2"/>
  <c r="AW149" i="2" a="1"/>
  <c r="AV149" i="2"/>
  <c r="AV149" i="2" a="1"/>
  <c r="AU149" i="2"/>
  <c r="AU149" i="2" a="1"/>
  <c r="AT149" i="2"/>
  <c r="AT149" i="2" a="1"/>
  <c r="AS149" i="2"/>
  <c r="AS149" i="2" a="1"/>
  <c r="AR149" i="2"/>
  <c r="AR149" i="2" a="1"/>
  <c r="AQ149" i="2"/>
  <c r="AQ149" i="2" a="1"/>
  <c r="AP149" i="2"/>
  <c r="AP149" i="2" a="1"/>
  <c r="AO149" i="2"/>
  <c r="AO149" i="2" a="1"/>
  <c r="AN149" i="2"/>
  <c r="AN149" i="2" a="1"/>
  <c r="AM149" i="2"/>
  <c r="AM149" i="2" a="1"/>
  <c r="AL149" i="2"/>
  <c r="AL149" i="2" a="1"/>
  <c r="AK149" i="2"/>
  <c r="AK149" i="2" a="1"/>
  <c r="AJ149" i="2"/>
  <c r="AJ149" i="2" a="1"/>
  <c r="AI149" i="2"/>
  <c r="AI149" i="2" a="1"/>
  <c r="AH149" i="2"/>
  <c r="AH149" i="2" a="1"/>
  <c r="AG149" i="2"/>
  <c r="AG149" i="2" a="1"/>
  <c r="AF149" i="2"/>
  <c r="AF149" i="2" a="1"/>
  <c r="AE149" i="2"/>
  <c r="AE149" i="2" a="1"/>
  <c r="AD149" i="2"/>
  <c r="AD149" i="2" a="1"/>
  <c r="AC149" i="2"/>
  <c r="AC149" i="2" a="1"/>
  <c r="AB149" i="2"/>
  <c r="AB149" i="2" a="1"/>
  <c r="AA149" i="2"/>
  <c r="AA149" i="2" a="1"/>
  <c r="Z149" i="2"/>
  <c r="Z149" i="2" a="1"/>
  <c r="Y149" i="2"/>
  <c r="Y149" i="2" a="1"/>
  <c r="X149" i="2"/>
  <c r="X149" i="2" a="1"/>
  <c r="W149" i="2"/>
  <c r="W149" i="2" a="1"/>
  <c r="V149" i="2"/>
  <c r="V149" i="2" a="1"/>
  <c r="U149" i="2"/>
  <c r="U149" i="2" a="1"/>
  <c r="T149" i="2"/>
  <c r="T149" i="2" a="1"/>
  <c r="S149" i="2"/>
  <c r="S149" i="2" a="1"/>
  <c r="R149" i="2"/>
  <c r="R149" i="2" a="1"/>
  <c r="Q149" i="2"/>
  <c r="Q149" i="2" a="1"/>
  <c r="P149" i="2"/>
  <c r="P149" i="2" a="1"/>
  <c r="O149" i="2"/>
  <c r="O149" i="2" a="1"/>
  <c r="AX148" i="2"/>
  <c r="AX148" i="2" a="1"/>
  <c r="AW148" i="2"/>
  <c r="AW148" i="2" a="1"/>
  <c r="AV148" i="2"/>
  <c r="AV148" i="2" a="1"/>
  <c r="AU148" i="2"/>
  <c r="AU148" i="2" a="1"/>
  <c r="AT148" i="2"/>
  <c r="AT148" i="2" a="1"/>
  <c r="AS148" i="2"/>
  <c r="AS148" i="2" a="1"/>
  <c r="AR148" i="2"/>
  <c r="AR148" i="2" a="1"/>
  <c r="AQ148" i="2"/>
  <c r="AQ148" i="2" a="1"/>
  <c r="AP148" i="2"/>
  <c r="AP148" i="2" a="1"/>
  <c r="AO148" i="2"/>
  <c r="AO148" i="2" a="1"/>
  <c r="AN148" i="2"/>
  <c r="AN148" i="2" a="1"/>
  <c r="AM148" i="2"/>
  <c r="AM148" i="2" a="1"/>
  <c r="AL148" i="2"/>
  <c r="AL148" i="2" a="1"/>
  <c r="AK148" i="2"/>
  <c r="AK148" i="2" a="1"/>
  <c r="AJ148" i="2"/>
  <c r="AJ148" i="2" a="1"/>
  <c r="AI148" i="2"/>
  <c r="AI148" i="2" a="1"/>
  <c r="AH148" i="2"/>
  <c r="AH148" i="2" a="1"/>
  <c r="AG148" i="2"/>
  <c r="AG148" i="2" a="1"/>
  <c r="AF148" i="2"/>
  <c r="AF148" i="2" a="1"/>
  <c r="AE148" i="2"/>
  <c r="AE148" i="2" a="1"/>
  <c r="AD148" i="2"/>
  <c r="AD148" i="2" a="1"/>
  <c r="AC148" i="2"/>
  <c r="AC148" i="2" a="1"/>
  <c r="AB148" i="2"/>
  <c r="AB148" i="2" a="1"/>
  <c r="AA148" i="2"/>
  <c r="AA148" i="2" a="1"/>
  <c r="Z148" i="2"/>
  <c r="Z148" i="2" a="1"/>
  <c r="Y148" i="2"/>
  <c r="Y148" i="2" a="1"/>
  <c r="X148" i="2"/>
  <c r="X148" i="2" a="1"/>
  <c r="W148" i="2"/>
  <c r="W148" i="2" a="1"/>
  <c r="V148" i="2"/>
  <c r="V148" i="2" a="1"/>
  <c r="U148" i="2"/>
  <c r="U148" i="2" a="1"/>
  <c r="T148" i="2"/>
  <c r="T148" i="2" a="1"/>
  <c r="S148" i="2"/>
  <c r="S148" i="2" a="1"/>
  <c r="R148" i="2"/>
  <c r="R148" i="2" a="1"/>
  <c r="Q148" i="2"/>
  <c r="Q148" i="2" a="1"/>
  <c r="P148" i="2"/>
  <c r="P148" i="2" a="1"/>
  <c r="O148" i="2"/>
  <c r="O148" i="2" a="1"/>
  <c r="AX147" i="2"/>
  <c r="AX147" i="2" a="1"/>
  <c r="AW147" i="2"/>
  <c r="AW147" i="2" a="1"/>
  <c r="AV147" i="2"/>
  <c r="AV147" i="2" a="1"/>
  <c r="AU147" i="2"/>
  <c r="AU147" i="2" a="1"/>
  <c r="AT147" i="2"/>
  <c r="AT147" i="2" a="1"/>
  <c r="AS147" i="2"/>
  <c r="AS147" i="2" a="1"/>
  <c r="AR147" i="2"/>
  <c r="AR147" i="2" a="1"/>
  <c r="AQ147" i="2"/>
  <c r="AQ147" i="2" a="1"/>
  <c r="AP147" i="2"/>
  <c r="AP147" i="2" a="1"/>
  <c r="AO147" i="2"/>
  <c r="AO147" i="2" a="1"/>
  <c r="AN147" i="2"/>
  <c r="AN147" i="2" a="1"/>
  <c r="AM147" i="2"/>
  <c r="AM147" i="2" a="1"/>
  <c r="AL147" i="2"/>
  <c r="AL147" i="2" a="1"/>
  <c r="AK147" i="2"/>
  <c r="AK147" i="2" a="1"/>
  <c r="AJ147" i="2"/>
  <c r="AJ147" i="2" a="1"/>
  <c r="AI147" i="2"/>
  <c r="AI147" i="2" a="1"/>
  <c r="AH147" i="2"/>
  <c r="AH147" i="2" a="1"/>
  <c r="AG147" i="2"/>
  <c r="AG147" i="2" a="1"/>
  <c r="AF147" i="2"/>
  <c r="AF147" i="2" a="1"/>
  <c r="AE147" i="2"/>
  <c r="AE147" i="2" a="1"/>
  <c r="AD147" i="2"/>
  <c r="AD147" i="2" a="1"/>
  <c r="AC147" i="2"/>
  <c r="AC147" i="2" a="1"/>
  <c r="AB147" i="2"/>
  <c r="AB147" i="2" a="1"/>
  <c r="AA147" i="2"/>
  <c r="AA147" i="2" a="1"/>
  <c r="Z147" i="2"/>
  <c r="Z147" i="2" a="1"/>
  <c r="Y147" i="2"/>
  <c r="Y147" i="2" a="1"/>
  <c r="X147" i="2"/>
  <c r="X147" i="2" a="1"/>
  <c r="W147" i="2"/>
  <c r="W147" i="2" a="1"/>
  <c r="V147" i="2"/>
  <c r="V147" i="2" a="1"/>
  <c r="U147" i="2"/>
  <c r="U147" i="2" a="1"/>
  <c r="T147" i="2"/>
  <c r="T147" i="2" a="1"/>
  <c r="S147" i="2"/>
  <c r="S147" i="2" a="1"/>
  <c r="R147" i="2"/>
  <c r="R147" i="2" a="1"/>
  <c r="Q147" i="2"/>
  <c r="Q147" i="2" a="1"/>
  <c r="P147" i="2"/>
  <c r="P147" i="2" a="1"/>
  <c r="O147" i="2"/>
  <c r="O147" i="2" a="1"/>
  <c r="AX146" i="2"/>
  <c r="AX146" i="2" a="1"/>
  <c r="AW146" i="2"/>
  <c r="AW146" i="2" a="1"/>
  <c r="AV146" i="2"/>
  <c r="AV146" i="2" a="1"/>
  <c r="AU146" i="2"/>
  <c r="AU146" i="2" a="1"/>
  <c r="AT146" i="2"/>
  <c r="AT146" i="2" a="1"/>
  <c r="AS146" i="2"/>
  <c r="AS146" i="2" a="1"/>
  <c r="AR146" i="2"/>
  <c r="AR146" i="2" a="1"/>
  <c r="AQ146" i="2"/>
  <c r="AQ146" i="2" a="1"/>
  <c r="AP146" i="2"/>
  <c r="AP146" i="2" a="1"/>
  <c r="AO146" i="2"/>
  <c r="AO146" i="2" a="1"/>
  <c r="AN146" i="2"/>
  <c r="AN146" i="2" a="1"/>
  <c r="AM146" i="2"/>
  <c r="AM146" i="2" a="1"/>
  <c r="AL146" i="2"/>
  <c r="AL146" i="2" a="1"/>
  <c r="AK146" i="2"/>
  <c r="AK146" i="2" a="1"/>
  <c r="AJ146" i="2"/>
  <c r="AJ146" i="2" a="1"/>
  <c r="AI146" i="2"/>
  <c r="AI146" i="2" a="1"/>
  <c r="AH146" i="2"/>
  <c r="AH146" i="2" a="1"/>
  <c r="AG146" i="2"/>
  <c r="AG146" i="2" a="1"/>
  <c r="AF146" i="2"/>
  <c r="AF146" i="2" a="1"/>
  <c r="AE146" i="2"/>
  <c r="AE146" i="2" a="1"/>
  <c r="AD146" i="2"/>
  <c r="AD146" i="2" a="1"/>
  <c r="AC146" i="2"/>
  <c r="AC146" i="2" a="1"/>
  <c r="AB146" i="2"/>
  <c r="AB146" i="2" a="1"/>
  <c r="AA146" i="2"/>
  <c r="AA146" i="2" a="1"/>
  <c r="Z146" i="2"/>
  <c r="Z146" i="2" a="1"/>
  <c r="Y146" i="2"/>
  <c r="Y146" i="2" a="1"/>
  <c r="X146" i="2"/>
  <c r="X146" i="2" a="1"/>
  <c r="W146" i="2"/>
  <c r="W146" i="2" a="1"/>
  <c r="V146" i="2"/>
  <c r="V146" i="2" a="1"/>
  <c r="U146" i="2"/>
  <c r="U146" i="2" a="1"/>
  <c r="T146" i="2"/>
  <c r="T146" i="2" a="1"/>
  <c r="S146" i="2"/>
  <c r="S146" i="2" a="1"/>
  <c r="R146" i="2"/>
  <c r="R146" i="2" a="1"/>
  <c r="Q146" i="2"/>
  <c r="Q146" i="2" a="1"/>
  <c r="P146" i="2"/>
  <c r="P146" i="2" a="1"/>
  <c r="O146" i="2"/>
  <c r="O146" i="2" a="1"/>
  <c r="AX145" i="2"/>
  <c r="AX145" i="2" a="1"/>
  <c r="AW145" i="2"/>
  <c r="AW145" i="2" a="1"/>
  <c r="AV145" i="2"/>
  <c r="AV145" i="2" a="1"/>
  <c r="AU145" i="2"/>
  <c r="AU145" i="2" a="1"/>
  <c r="AT145" i="2"/>
  <c r="AT145" i="2" a="1"/>
  <c r="AS145" i="2"/>
  <c r="AS145" i="2" a="1"/>
  <c r="AR145" i="2"/>
  <c r="AR145" i="2" a="1"/>
  <c r="AQ145" i="2"/>
  <c r="AQ145" i="2" a="1"/>
  <c r="AP145" i="2"/>
  <c r="AP145" i="2" a="1"/>
  <c r="AO145" i="2"/>
  <c r="AO145" i="2" a="1"/>
  <c r="AN145" i="2"/>
  <c r="AN145" i="2" a="1"/>
  <c r="AM145" i="2"/>
  <c r="AM145" i="2" a="1"/>
  <c r="AL145" i="2"/>
  <c r="AL145" i="2" a="1"/>
  <c r="AK145" i="2"/>
  <c r="AK145" i="2" a="1"/>
  <c r="AJ145" i="2"/>
  <c r="AJ145" i="2" a="1"/>
  <c r="AI145" i="2"/>
  <c r="AI145" i="2" a="1"/>
  <c r="AH145" i="2"/>
  <c r="AH145" i="2" a="1"/>
  <c r="AG145" i="2"/>
  <c r="AG145" i="2" a="1"/>
  <c r="AF145" i="2"/>
  <c r="AF145" i="2" a="1"/>
  <c r="AE145" i="2"/>
  <c r="AE145" i="2" a="1"/>
  <c r="AD145" i="2"/>
  <c r="AD145" i="2" a="1"/>
  <c r="AC145" i="2"/>
  <c r="AC145" i="2" a="1"/>
  <c r="AB145" i="2"/>
  <c r="AB145" i="2" a="1"/>
  <c r="AA145" i="2"/>
  <c r="AA145" i="2" a="1"/>
  <c r="Z145" i="2"/>
  <c r="Z145" i="2" a="1"/>
  <c r="Y145" i="2"/>
  <c r="Y145" i="2" a="1"/>
  <c r="X145" i="2"/>
  <c r="X145" i="2" a="1"/>
  <c r="W145" i="2"/>
  <c r="W145" i="2" a="1"/>
  <c r="V145" i="2"/>
  <c r="V145" i="2" a="1"/>
  <c r="U145" i="2"/>
  <c r="U145" i="2" a="1"/>
  <c r="T145" i="2"/>
  <c r="T145" i="2" a="1"/>
  <c r="S145" i="2"/>
  <c r="S145" i="2" a="1"/>
  <c r="R145" i="2"/>
  <c r="R145" i="2" a="1"/>
  <c r="Q145" i="2"/>
  <c r="Q145" i="2" a="1"/>
  <c r="P145" i="2"/>
  <c r="P145" i="2" a="1"/>
  <c r="O145" i="2"/>
  <c r="O145" i="2" a="1"/>
  <c r="AX144" i="2"/>
  <c r="AX144" i="2" a="1"/>
  <c r="AW144" i="2"/>
  <c r="AW144" i="2" a="1"/>
  <c r="AV144" i="2"/>
  <c r="AV144" i="2" a="1"/>
  <c r="AU144" i="2"/>
  <c r="AU144" i="2" a="1"/>
  <c r="AT144" i="2"/>
  <c r="AT144" i="2" a="1"/>
  <c r="AS144" i="2"/>
  <c r="AS144" i="2" a="1"/>
  <c r="AR144" i="2"/>
  <c r="AR144" i="2" a="1"/>
  <c r="AQ144" i="2"/>
  <c r="AQ144" i="2" a="1"/>
  <c r="AP144" i="2"/>
  <c r="AP144" i="2" a="1"/>
  <c r="AO144" i="2"/>
  <c r="AO144" i="2" a="1"/>
  <c r="AN144" i="2"/>
  <c r="AN144" i="2" a="1"/>
  <c r="AM144" i="2"/>
  <c r="AM144" i="2" a="1"/>
  <c r="AL144" i="2"/>
  <c r="AL144" i="2" a="1"/>
  <c r="AK144" i="2"/>
  <c r="AK144" i="2" a="1"/>
  <c r="AJ144" i="2"/>
  <c r="AJ144" i="2" a="1"/>
  <c r="AI144" i="2"/>
  <c r="AI144" i="2" a="1"/>
  <c r="AH144" i="2"/>
  <c r="AH144" i="2" a="1"/>
  <c r="AG144" i="2"/>
  <c r="AG144" i="2" a="1"/>
  <c r="AF144" i="2"/>
  <c r="AF144" i="2" a="1"/>
  <c r="AE144" i="2"/>
  <c r="AE144" i="2" a="1"/>
  <c r="AD144" i="2"/>
  <c r="AD144" i="2" a="1"/>
  <c r="AC144" i="2"/>
  <c r="AC144" i="2" a="1"/>
  <c r="AB144" i="2"/>
  <c r="AB144" i="2" a="1"/>
  <c r="AA144" i="2"/>
  <c r="AA144" i="2" a="1"/>
  <c r="Z144" i="2"/>
  <c r="Z144" i="2" a="1"/>
  <c r="Y144" i="2"/>
  <c r="Y144" i="2" a="1"/>
  <c r="X144" i="2"/>
  <c r="X144" i="2" a="1"/>
  <c r="W144" i="2"/>
  <c r="W144" i="2" a="1"/>
  <c r="V144" i="2"/>
  <c r="V144" i="2" a="1"/>
  <c r="U144" i="2"/>
  <c r="U144" i="2" a="1"/>
  <c r="T144" i="2"/>
  <c r="T144" i="2" a="1"/>
  <c r="S144" i="2"/>
  <c r="S144" i="2" a="1"/>
  <c r="R144" i="2"/>
  <c r="R144" i="2" a="1"/>
  <c r="Q144" i="2"/>
  <c r="Q144" i="2" a="1"/>
  <c r="P144" i="2"/>
  <c r="P144" i="2" a="1"/>
  <c r="O144" i="2"/>
  <c r="O144" i="2" a="1"/>
  <c r="AX143" i="2"/>
  <c r="AX143" i="2" a="1"/>
  <c r="AW143" i="2"/>
  <c r="AW143" i="2" a="1"/>
  <c r="AV143" i="2"/>
  <c r="AV143" i="2" a="1"/>
  <c r="AU143" i="2"/>
  <c r="AU143" i="2" a="1"/>
  <c r="AT143" i="2"/>
  <c r="AT143" i="2" a="1"/>
  <c r="AS143" i="2"/>
  <c r="AS143" i="2" a="1"/>
  <c r="AR143" i="2"/>
  <c r="AR143" i="2" a="1"/>
  <c r="AQ143" i="2"/>
  <c r="AQ143" i="2" a="1"/>
  <c r="AP143" i="2"/>
  <c r="AP143" i="2" a="1"/>
  <c r="AO143" i="2"/>
  <c r="AO143" i="2" a="1"/>
  <c r="AN143" i="2"/>
  <c r="AN143" i="2" a="1"/>
  <c r="AM143" i="2"/>
  <c r="AM143" i="2" a="1"/>
  <c r="AL143" i="2"/>
  <c r="AL143" i="2" a="1"/>
  <c r="AK143" i="2"/>
  <c r="AK143" i="2" a="1"/>
  <c r="AJ143" i="2"/>
  <c r="AJ143" i="2" a="1"/>
  <c r="AI143" i="2"/>
  <c r="AI143" i="2" a="1"/>
  <c r="AH143" i="2"/>
  <c r="AH143" i="2" a="1"/>
  <c r="AG143" i="2"/>
  <c r="AG143" i="2" a="1"/>
  <c r="AF143" i="2"/>
  <c r="AF143" i="2" a="1"/>
  <c r="AE143" i="2"/>
  <c r="AE143" i="2" a="1"/>
  <c r="AD143" i="2"/>
  <c r="AD143" i="2" a="1"/>
  <c r="AC143" i="2"/>
  <c r="AC143" i="2" a="1"/>
  <c r="AB143" i="2"/>
  <c r="AB143" i="2" a="1"/>
  <c r="AA143" i="2"/>
  <c r="AA143" i="2" a="1"/>
  <c r="Z143" i="2"/>
  <c r="Z143" i="2" a="1"/>
  <c r="Y143" i="2"/>
  <c r="Y143" i="2" a="1"/>
  <c r="X143" i="2"/>
  <c r="X143" i="2" a="1"/>
  <c r="W143" i="2"/>
  <c r="W143" i="2" a="1"/>
  <c r="V143" i="2"/>
  <c r="V143" i="2" a="1"/>
  <c r="U143" i="2"/>
  <c r="U143" i="2" a="1"/>
  <c r="T143" i="2"/>
  <c r="T143" i="2" a="1"/>
  <c r="S143" i="2"/>
  <c r="S143" i="2" a="1"/>
  <c r="R143" i="2"/>
  <c r="R143" i="2" a="1"/>
  <c r="Q143" i="2"/>
  <c r="Q143" i="2" a="1"/>
  <c r="P143" i="2"/>
  <c r="P143" i="2" a="1"/>
  <c r="O143" i="2"/>
  <c r="O143" i="2" a="1"/>
  <c r="AX142" i="2"/>
  <c r="AX142" i="2" a="1"/>
  <c r="AW142" i="2"/>
  <c r="AW142" i="2" a="1"/>
  <c r="AV142" i="2"/>
  <c r="AV142" i="2" a="1"/>
  <c r="AU142" i="2"/>
  <c r="AU142" i="2" a="1"/>
  <c r="AT142" i="2"/>
  <c r="AT142" i="2" a="1"/>
  <c r="AS142" i="2"/>
  <c r="AS142" i="2" a="1"/>
  <c r="AR142" i="2"/>
  <c r="AR142" i="2" a="1"/>
  <c r="AQ142" i="2"/>
  <c r="AQ142" i="2" a="1"/>
  <c r="AP142" i="2"/>
  <c r="AP142" i="2" a="1"/>
  <c r="AO142" i="2"/>
  <c r="AO142" i="2" a="1"/>
  <c r="AN142" i="2"/>
  <c r="AN142" i="2" a="1"/>
  <c r="AM142" i="2"/>
  <c r="AM142" i="2" a="1"/>
  <c r="AL142" i="2"/>
  <c r="AL142" i="2" a="1"/>
  <c r="AK142" i="2"/>
  <c r="AK142" i="2" a="1"/>
  <c r="AJ142" i="2"/>
  <c r="AJ142" i="2" a="1"/>
  <c r="AI142" i="2"/>
  <c r="AI142" i="2" a="1"/>
  <c r="AH142" i="2"/>
  <c r="AH142" i="2" a="1"/>
  <c r="AG142" i="2"/>
  <c r="AG142" i="2" a="1"/>
  <c r="AF142" i="2"/>
  <c r="AF142" i="2" a="1"/>
  <c r="AE142" i="2"/>
  <c r="AE142" i="2" a="1"/>
  <c r="AD142" i="2"/>
  <c r="AD142" i="2" a="1"/>
  <c r="AC142" i="2"/>
  <c r="AC142" i="2" a="1"/>
  <c r="AB142" i="2"/>
  <c r="AB142" i="2" a="1"/>
  <c r="AA142" i="2"/>
  <c r="AA142" i="2" a="1"/>
  <c r="Z142" i="2"/>
  <c r="Z142" i="2" a="1"/>
  <c r="Y142" i="2"/>
  <c r="Y142" i="2" a="1"/>
  <c r="X142" i="2"/>
  <c r="X142" i="2" a="1"/>
  <c r="W142" i="2"/>
  <c r="W142" i="2" a="1"/>
  <c r="V142" i="2"/>
  <c r="V142" i="2" a="1"/>
  <c r="U142" i="2"/>
  <c r="U142" i="2" a="1"/>
  <c r="T142" i="2"/>
  <c r="T142" i="2" a="1"/>
  <c r="S142" i="2"/>
  <c r="S142" i="2" a="1"/>
  <c r="R142" i="2"/>
  <c r="R142" i="2" a="1"/>
  <c r="Q142" i="2"/>
  <c r="Q142" i="2" a="1"/>
  <c r="P142" i="2"/>
  <c r="P142" i="2" a="1"/>
  <c r="O142" i="2"/>
  <c r="O142" i="2" a="1"/>
  <c r="AX141" i="2"/>
  <c r="AX141" i="2" a="1"/>
  <c r="AW141" i="2"/>
  <c r="AW141" i="2" a="1"/>
  <c r="AV141" i="2"/>
  <c r="AV141" i="2" a="1"/>
  <c r="AU141" i="2"/>
  <c r="AU141" i="2" a="1"/>
  <c r="AT141" i="2"/>
  <c r="AT141" i="2" a="1"/>
  <c r="AS141" i="2"/>
  <c r="AS141" i="2" a="1"/>
  <c r="AR141" i="2"/>
  <c r="AR141" i="2" a="1"/>
  <c r="AQ141" i="2"/>
  <c r="AQ141" i="2" a="1"/>
  <c r="AP141" i="2"/>
  <c r="AP141" i="2" a="1"/>
  <c r="AO141" i="2"/>
  <c r="AO141" i="2" a="1"/>
  <c r="AN141" i="2"/>
  <c r="AN141" i="2" a="1"/>
  <c r="AM141" i="2"/>
  <c r="AM141" i="2" a="1"/>
  <c r="AL141" i="2"/>
  <c r="AL141" i="2" a="1"/>
  <c r="AK141" i="2"/>
  <c r="AK141" i="2" a="1"/>
  <c r="AJ141" i="2"/>
  <c r="AJ141" i="2" a="1"/>
  <c r="AI141" i="2"/>
  <c r="AI141" i="2" a="1"/>
  <c r="AH141" i="2"/>
  <c r="AH141" i="2" a="1"/>
  <c r="AG141" i="2"/>
  <c r="AG141" i="2" a="1"/>
  <c r="AF141" i="2"/>
  <c r="AF141" i="2" a="1"/>
  <c r="AE141" i="2"/>
  <c r="AE141" i="2" a="1"/>
  <c r="AD141" i="2"/>
  <c r="AD141" i="2" a="1"/>
  <c r="AC141" i="2"/>
  <c r="AC141" i="2" a="1"/>
  <c r="AB141" i="2"/>
  <c r="AB141" i="2" a="1"/>
  <c r="AA141" i="2"/>
  <c r="AA141" i="2" a="1"/>
  <c r="Z141" i="2"/>
  <c r="Z141" i="2" a="1"/>
  <c r="Y141" i="2"/>
  <c r="Y141" i="2" a="1"/>
  <c r="X141" i="2"/>
  <c r="X141" i="2" a="1"/>
  <c r="W141" i="2"/>
  <c r="W141" i="2" a="1"/>
  <c r="V141" i="2"/>
  <c r="V141" i="2" a="1"/>
  <c r="U141" i="2"/>
  <c r="U141" i="2" a="1"/>
  <c r="T141" i="2"/>
  <c r="T141" i="2" a="1"/>
  <c r="S141" i="2"/>
  <c r="S141" i="2" a="1"/>
  <c r="R141" i="2"/>
  <c r="R141" i="2" a="1"/>
  <c r="Q141" i="2"/>
  <c r="Q141" i="2" a="1"/>
  <c r="P141" i="2"/>
  <c r="P141" i="2" a="1"/>
  <c r="O141" i="2"/>
  <c r="O141" i="2" a="1"/>
  <c r="AX140" i="2"/>
  <c r="AX140" i="2" a="1"/>
  <c r="AW140" i="2"/>
  <c r="AW140" i="2" a="1"/>
  <c r="AV140" i="2"/>
  <c r="AV140" i="2" a="1"/>
  <c r="AU140" i="2"/>
  <c r="AU140" i="2" a="1"/>
  <c r="AT140" i="2"/>
  <c r="AT140" i="2" a="1"/>
  <c r="AS140" i="2"/>
  <c r="AS140" i="2" a="1"/>
  <c r="AR140" i="2"/>
  <c r="AR140" i="2" a="1"/>
  <c r="AQ140" i="2"/>
  <c r="AQ140" i="2" a="1"/>
  <c r="AP140" i="2"/>
  <c r="AP140" i="2" a="1"/>
  <c r="AO140" i="2"/>
  <c r="AO140" i="2" a="1"/>
  <c r="AN140" i="2"/>
  <c r="AN140" i="2" a="1"/>
  <c r="AM140" i="2"/>
  <c r="AM140" i="2" a="1"/>
  <c r="AL140" i="2"/>
  <c r="AL140" i="2" a="1"/>
  <c r="AK140" i="2"/>
  <c r="AK140" i="2" a="1"/>
  <c r="AJ140" i="2"/>
  <c r="AJ140" i="2" a="1"/>
  <c r="AI140" i="2"/>
  <c r="AI140" i="2" a="1"/>
  <c r="AH140" i="2"/>
  <c r="AH140" i="2" a="1"/>
  <c r="AG140" i="2"/>
  <c r="AG140" i="2" a="1"/>
  <c r="AF140" i="2"/>
  <c r="AF140" i="2" a="1"/>
  <c r="AE140" i="2"/>
  <c r="AE140" i="2" a="1"/>
  <c r="AD140" i="2"/>
  <c r="AD140" i="2" a="1"/>
  <c r="AC140" i="2"/>
  <c r="AC140" i="2" a="1"/>
  <c r="AB140" i="2"/>
  <c r="AB140" i="2" a="1"/>
  <c r="AA140" i="2"/>
  <c r="AA140" i="2" a="1"/>
  <c r="Z140" i="2"/>
  <c r="Z140" i="2" a="1"/>
  <c r="Y140" i="2"/>
  <c r="Y140" i="2" a="1"/>
  <c r="X140" i="2"/>
  <c r="X140" i="2" a="1"/>
  <c r="W140" i="2"/>
  <c r="W140" i="2" a="1"/>
  <c r="V140" i="2"/>
  <c r="V140" i="2" a="1"/>
  <c r="U140" i="2"/>
  <c r="U140" i="2" a="1"/>
  <c r="T140" i="2"/>
  <c r="T140" i="2" a="1"/>
  <c r="S140" i="2"/>
  <c r="S140" i="2" a="1"/>
  <c r="R140" i="2"/>
  <c r="R140" i="2" a="1"/>
  <c r="Q140" i="2"/>
  <c r="Q140" i="2" a="1"/>
  <c r="P140" i="2"/>
  <c r="P140" i="2" a="1"/>
  <c r="O140" i="2"/>
  <c r="O140" i="2" a="1"/>
  <c r="AX139" i="2"/>
  <c r="AX139" i="2" a="1"/>
  <c r="AW139" i="2"/>
  <c r="AW139" i="2" a="1"/>
  <c r="AV139" i="2"/>
  <c r="AV139" i="2" a="1"/>
  <c r="AU139" i="2"/>
  <c r="AU139" i="2" a="1"/>
  <c r="AT139" i="2"/>
  <c r="AT139" i="2" a="1"/>
  <c r="AS139" i="2"/>
  <c r="AS139" i="2" a="1"/>
  <c r="AR139" i="2"/>
  <c r="AR139" i="2" a="1"/>
  <c r="AQ139" i="2"/>
  <c r="AQ139" i="2" a="1"/>
  <c r="AP139" i="2"/>
  <c r="AP139" i="2" a="1"/>
  <c r="AO139" i="2"/>
  <c r="AO139" i="2" a="1"/>
  <c r="AN139" i="2"/>
  <c r="AN139" i="2" a="1"/>
  <c r="AM139" i="2"/>
  <c r="AM139" i="2" a="1"/>
  <c r="AL139" i="2"/>
  <c r="AL139" i="2" a="1"/>
  <c r="AK139" i="2"/>
  <c r="AK139" i="2" a="1"/>
  <c r="AJ139" i="2"/>
  <c r="AJ139" i="2" a="1"/>
  <c r="AI139" i="2"/>
  <c r="AI139" i="2" a="1"/>
  <c r="AH139" i="2"/>
  <c r="AH139" i="2" a="1"/>
  <c r="AG139" i="2"/>
  <c r="AG139" i="2" a="1"/>
  <c r="AF139" i="2"/>
  <c r="AF139" i="2" a="1"/>
  <c r="AE139" i="2"/>
  <c r="AE139" i="2" a="1"/>
  <c r="AD139" i="2"/>
  <c r="AD139" i="2" a="1"/>
  <c r="AC139" i="2"/>
  <c r="AC139" i="2" a="1"/>
  <c r="AB139" i="2"/>
  <c r="AB139" i="2" a="1"/>
  <c r="AA139" i="2"/>
  <c r="AA139" i="2" a="1"/>
  <c r="Z139" i="2"/>
  <c r="Z139" i="2" a="1"/>
  <c r="Y139" i="2"/>
  <c r="Y139" i="2" a="1"/>
  <c r="X139" i="2"/>
  <c r="X139" i="2" a="1"/>
  <c r="W139" i="2"/>
  <c r="W139" i="2" a="1"/>
  <c r="V139" i="2"/>
  <c r="V139" i="2" a="1"/>
  <c r="U139" i="2"/>
  <c r="U139" i="2" a="1"/>
  <c r="T139" i="2"/>
  <c r="T139" i="2" a="1"/>
  <c r="S139" i="2"/>
  <c r="S139" i="2" a="1"/>
  <c r="R139" i="2"/>
  <c r="R139" i="2" a="1"/>
  <c r="Q139" i="2"/>
  <c r="Q139" i="2" a="1"/>
  <c r="P139" i="2"/>
  <c r="P139" i="2" a="1"/>
  <c r="O139" i="2"/>
  <c r="O139" i="2" a="1"/>
  <c r="AX138" i="2"/>
  <c r="AX138" i="2" a="1"/>
  <c r="AW138" i="2"/>
  <c r="AW138" i="2" a="1"/>
  <c r="AV138" i="2"/>
  <c r="AV138" i="2" a="1"/>
  <c r="AU138" i="2"/>
  <c r="AU138" i="2" a="1"/>
  <c r="AT138" i="2"/>
  <c r="AT138" i="2" a="1"/>
  <c r="AS138" i="2"/>
  <c r="AS138" i="2" a="1"/>
  <c r="AR138" i="2"/>
  <c r="AR138" i="2" a="1"/>
  <c r="AQ138" i="2"/>
  <c r="AQ138" i="2" a="1"/>
  <c r="AP138" i="2"/>
  <c r="AP138" i="2" a="1"/>
  <c r="AO138" i="2"/>
  <c r="AO138" i="2" a="1"/>
  <c r="AN138" i="2"/>
  <c r="AN138" i="2" a="1"/>
  <c r="AM138" i="2"/>
  <c r="AM138" i="2" a="1"/>
  <c r="AL138" i="2"/>
  <c r="AL138" i="2" a="1"/>
  <c r="AK138" i="2"/>
  <c r="AK138" i="2" a="1"/>
  <c r="AJ138" i="2"/>
  <c r="AJ138" i="2" a="1"/>
  <c r="AI138" i="2"/>
  <c r="AI138" i="2" a="1"/>
  <c r="AH138" i="2"/>
  <c r="AH138" i="2" a="1"/>
  <c r="AG138" i="2"/>
  <c r="AG138" i="2" a="1"/>
  <c r="AF138" i="2"/>
  <c r="AF138" i="2" a="1"/>
  <c r="AE138" i="2"/>
  <c r="AE138" i="2" a="1"/>
  <c r="AD138" i="2"/>
  <c r="AD138" i="2" a="1"/>
  <c r="AC138" i="2"/>
  <c r="AC138" i="2" a="1"/>
  <c r="AB138" i="2"/>
  <c r="AB138" i="2" a="1"/>
  <c r="AA138" i="2"/>
  <c r="AA138" i="2" a="1"/>
  <c r="Z138" i="2"/>
  <c r="Z138" i="2" a="1"/>
  <c r="Y138" i="2"/>
  <c r="Y138" i="2" a="1"/>
  <c r="X138" i="2"/>
  <c r="X138" i="2" a="1"/>
  <c r="W138" i="2"/>
  <c r="W138" i="2" a="1"/>
  <c r="V138" i="2"/>
  <c r="V138" i="2" a="1"/>
  <c r="U138" i="2"/>
  <c r="U138" i="2" a="1"/>
  <c r="T138" i="2"/>
  <c r="T138" i="2" a="1"/>
  <c r="S138" i="2"/>
  <c r="S138" i="2" a="1"/>
  <c r="R138" i="2"/>
  <c r="R138" i="2" a="1"/>
  <c r="Q138" i="2"/>
  <c r="Q138" i="2" a="1"/>
  <c r="P138" i="2"/>
  <c r="P138" i="2" a="1"/>
  <c r="O138" i="2"/>
  <c r="O138" i="2" a="1"/>
  <c r="AX137" i="2"/>
  <c r="AX137" i="2" a="1"/>
  <c r="AW137" i="2"/>
  <c r="AW137" i="2" a="1"/>
  <c r="AV137" i="2"/>
  <c r="AV137" i="2" a="1"/>
  <c r="AU137" i="2"/>
  <c r="AU137" i="2" a="1"/>
  <c r="AT137" i="2"/>
  <c r="AT137" i="2" a="1"/>
  <c r="AS137" i="2"/>
  <c r="AS137" i="2" a="1"/>
  <c r="AR137" i="2"/>
  <c r="AR137" i="2" a="1"/>
  <c r="AQ137" i="2"/>
  <c r="AQ137" i="2" a="1"/>
  <c r="AP137" i="2"/>
  <c r="AP137" i="2" a="1"/>
  <c r="AO137" i="2"/>
  <c r="AO137" i="2" a="1"/>
  <c r="AN137" i="2"/>
  <c r="AN137" i="2" a="1"/>
  <c r="AM137" i="2"/>
  <c r="AM137" i="2" a="1"/>
  <c r="AL137" i="2"/>
  <c r="AL137" i="2" a="1"/>
  <c r="AK137" i="2"/>
  <c r="AK137" i="2" a="1"/>
  <c r="AJ137" i="2"/>
  <c r="AJ137" i="2" a="1"/>
  <c r="AI137" i="2"/>
  <c r="AI137" i="2" a="1"/>
  <c r="AH137" i="2"/>
  <c r="AH137" i="2" a="1"/>
  <c r="AG137" i="2"/>
  <c r="AG137" i="2" a="1"/>
  <c r="AF137" i="2"/>
  <c r="AF137" i="2" a="1"/>
  <c r="AE137" i="2"/>
  <c r="AE137" i="2" a="1"/>
  <c r="AD137" i="2"/>
  <c r="AD137" i="2" a="1"/>
  <c r="AC137" i="2"/>
  <c r="AC137" i="2" a="1"/>
  <c r="AB137" i="2"/>
  <c r="AB137" i="2" a="1"/>
  <c r="AA137" i="2"/>
  <c r="AA137" i="2" a="1"/>
  <c r="Z137" i="2"/>
  <c r="Z137" i="2" a="1"/>
  <c r="Y137" i="2"/>
  <c r="Y137" i="2" a="1"/>
  <c r="X137" i="2"/>
  <c r="X137" i="2" a="1"/>
  <c r="W137" i="2"/>
  <c r="W137" i="2" a="1"/>
  <c r="V137" i="2"/>
  <c r="V137" i="2" a="1"/>
  <c r="U137" i="2"/>
  <c r="U137" i="2" a="1"/>
  <c r="T137" i="2"/>
  <c r="T137" i="2" a="1"/>
  <c r="S137" i="2"/>
  <c r="S137" i="2" a="1"/>
  <c r="R137" i="2"/>
  <c r="R137" i="2" a="1"/>
  <c r="Q137" i="2"/>
  <c r="Q137" i="2" a="1"/>
  <c r="P137" i="2"/>
  <c r="P137" i="2" a="1"/>
  <c r="O137" i="2"/>
  <c r="O137" i="2" a="1"/>
  <c r="AX136" i="2"/>
  <c r="AX136" i="2" a="1"/>
  <c r="AW136" i="2"/>
  <c r="AW136" i="2" a="1"/>
  <c r="AV136" i="2"/>
  <c r="AV136" i="2" a="1"/>
  <c r="AU136" i="2"/>
  <c r="AU136" i="2" a="1"/>
  <c r="AT136" i="2"/>
  <c r="AT136" i="2" a="1"/>
  <c r="AS136" i="2"/>
  <c r="AS136" i="2" a="1"/>
  <c r="AR136" i="2"/>
  <c r="AR136" i="2" a="1"/>
  <c r="AQ136" i="2"/>
  <c r="AQ136" i="2" a="1"/>
  <c r="AP136" i="2"/>
  <c r="AP136" i="2" a="1"/>
  <c r="AO136" i="2"/>
  <c r="AO136" i="2" a="1"/>
  <c r="AN136" i="2"/>
  <c r="AN136" i="2" a="1"/>
  <c r="AM136" i="2"/>
  <c r="AM136" i="2" a="1"/>
  <c r="AL136" i="2"/>
  <c r="AL136" i="2" a="1"/>
  <c r="AK136" i="2"/>
  <c r="AK136" i="2" a="1"/>
  <c r="AJ136" i="2"/>
  <c r="AJ136" i="2" a="1"/>
  <c r="AI136" i="2"/>
  <c r="AI136" i="2" a="1"/>
  <c r="AH136" i="2"/>
  <c r="AH136" i="2" a="1"/>
  <c r="AG136" i="2"/>
  <c r="AG136" i="2" a="1"/>
  <c r="AF136" i="2"/>
  <c r="AF136" i="2" a="1"/>
  <c r="AE136" i="2"/>
  <c r="AE136" i="2" a="1"/>
  <c r="AD136" i="2"/>
  <c r="AD136" i="2" a="1"/>
  <c r="AC136" i="2"/>
  <c r="AC136" i="2" a="1"/>
  <c r="AB136" i="2"/>
  <c r="AB136" i="2" a="1"/>
  <c r="AA136" i="2"/>
  <c r="AA136" i="2" a="1"/>
  <c r="Z136" i="2"/>
  <c r="Z136" i="2" a="1"/>
  <c r="Y136" i="2"/>
  <c r="Y136" i="2" a="1"/>
  <c r="X136" i="2"/>
  <c r="X136" i="2" a="1"/>
  <c r="W136" i="2"/>
  <c r="W136" i="2" a="1"/>
  <c r="V136" i="2"/>
  <c r="V136" i="2" a="1"/>
  <c r="U136" i="2"/>
  <c r="U136" i="2" a="1"/>
  <c r="T136" i="2"/>
  <c r="T136" i="2" a="1"/>
  <c r="S136" i="2"/>
  <c r="S136" i="2" a="1"/>
  <c r="R136" i="2"/>
  <c r="R136" i="2" a="1"/>
  <c r="Q136" i="2"/>
  <c r="Q136" i="2" a="1"/>
  <c r="P136" i="2"/>
  <c r="P136" i="2" a="1"/>
  <c r="O136" i="2"/>
  <c r="O136" i="2" a="1"/>
  <c r="AX135" i="2"/>
  <c r="AX135" i="2" a="1"/>
  <c r="AW135" i="2"/>
  <c r="AW135" i="2" a="1"/>
  <c r="AV135" i="2"/>
  <c r="AV135" i="2" a="1"/>
  <c r="AU135" i="2"/>
  <c r="AU135" i="2" a="1"/>
  <c r="AT135" i="2"/>
  <c r="AT135" i="2" a="1"/>
  <c r="AS135" i="2"/>
  <c r="AS135" i="2" a="1"/>
  <c r="AR135" i="2"/>
  <c r="AR135" i="2" a="1"/>
  <c r="AQ135" i="2"/>
  <c r="AQ135" i="2" a="1"/>
  <c r="AP135" i="2"/>
  <c r="AP135" i="2" a="1"/>
  <c r="AO135" i="2"/>
  <c r="AO135" i="2" a="1"/>
  <c r="AN135" i="2"/>
  <c r="AN135" i="2" a="1"/>
  <c r="AM135" i="2"/>
  <c r="AM135" i="2" a="1"/>
  <c r="AL135" i="2"/>
  <c r="AL135" i="2" a="1"/>
  <c r="AK135" i="2"/>
  <c r="AK135" i="2" a="1"/>
  <c r="AJ135" i="2"/>
  <c r="AJ135" i="2" a="1"/>
  <c r="AI135" i="2"/>
  <c r="AI135" i="2" a="1"/>
  <c r="AH135" i="2"/>
  <c r="AH135" i="2" a="1"/>
  <c r="AG135" i="2"/>
  <c r="AG135" i="2" a="1"/>
  <c r="AF135" i="2"/>
  <c r="AF135" i="2" a="1"/>
  <c r="AE135" i="2"/>
  <c r="AE135" i="2" a="1"/>
  <c r="AD135" i="2"/>
  <c r="AD135" i="2" a="1"/>
  <c r="AC135" i="2"/>
  <c r="AC135" i="2" a="1"/>
  <c r="AB135" i="2"/>
  <c r="AB135" i="2" a="1"/>
  <c r="AA135" i="2"/>
  <c r="AA135" i="2" a="1"/>
  <c r="Z135" i="2"/>
  <c r="Z135" i="2" a="1"/>
  <c r="Y135" i="2"/>
  <c r="Y135" i="2" a="1"/>
  <c r="X135" i="2"/>
  <c r="X135" i="2" a="1"/>
  <c r="W135" i="2"/>
  <c r="W135" i="2" a="1"/>
  <c r="V135" i="2"/>
  <c r="V135" i="2" a="1"/>
  <c r="U135" i="2"/>
  <c r="U135" i="2" a="1"/>
  <c r="T135" i="2"/>
  <c r="T135" i="2" a="1"/>
  <c r="S135" i="2"/>
  <c r="S135" i="2" a="1"/>
  <c r="R135" i="2"/>
  <c r="R135" i="2" a="1"/>
  <c r="Q135" i="2"/>
  <c r="Q135" i="2" a="1"/>
  <c r="P135" i="2"/>
  <c r="P135" i="2" a="1"/>
  <c r="O135" i="2"/>
  <c r="O135" i="2" a="1"/>
  <c r="AX134" i="2"/>
  <c r="AX134" i="2" a="1"/>
  <c r="AW134" i="2"/>
  <c r="AW134" i="2" a="1"/>
  <c r="AV134" i="2"/>
  <c r="AV134" i="2" a="1"/>
  <c r="AU134" i="2"/>
  <c r="AU134" i="2" a="1"/>
  <c r="AT134" i="2"/>
  <c r="AT134" i="2" a="1"/>
  <c r="AS134" i="2"/>
  <c r="AS134" i="2" a="1"/>
  <c r="AR134" i="2"/>
  <c r="AR134" i="2" a="1"/>
  <c r="AQ134" i="2"/>
  <c r="AQ134" i="2" a="1"/>
  <c r="AP134" i="2"/>
  <c r="AP134" i="2" a="1"/>
  <c r="AO134" i="2"/>
  <c r="AO134" i="2" a="1"/>
  <c r="AN134" i="2"/>
  <c r="AN134" i="2" a="1"/>
  <c r="AM134" i="2"/>
  <c r="AM134" i="2" a="1"/>
  <c r="AL134" i="2"/>
  <c r="AL134" i="2" a="1"/>
  <c r="AK134" i="2"/>
  <c r="AK134" i="2" a="1"/>
  <c r="AJ134" i="2"/>
  <c r="AJ134" i="2" a="1"/>
  <c r="AI134" i="2"/>
  <c r="AI134" i="2" a="1"/>
  <c r="AH134" i="2"/>
  <c r="AH134" i="2" a="1"/>
  <c r="AG134" i="2"/>
  <c r="AG134" i="2" a="1"/>
  <c r="AF134" i="2"/>
  <c r="AF134" i="2" a="1"/>
  <c r="AE134" i="2"/>
  <c r="AE134" i="2" a="1"/>
  <c r="AD134" i="2"/>
  <c r="AD134" i="2" a="1"/>
  <c r="AC134" i="2"/>
  <c r="AC134" i="2" a="1"/>
  <c r="AB134" i="2"/>
  <c r="AB134" i="2" a="1"/>
  <c r="AA134" i="2"/>
  <c r="AA134" i="2" a="1"/>
  <c r="Z134" i="2"/>
  <c r="Z134" i="2" a="1"/>
  <c r="Y134" i="2"/>
  <c r="Y134" i="2" a="1"/>
  <c r="X134" i="2"/>
  <c r="X134" i="2" a="1"/>
  <c r="W134" i="2"/>
  <c r="W134" i="2" a="1"/>
  <c r="V134" i="2"/>
  <c r="V134" i="2" a="1"/>
  <c r="U134" i="2"/>
  <c r="U134" i="2" a="1"/>
  <c r="T134" i="2"/>
  <c r="T134" i="2" a="1"/>
  <c r="S134" i="2"/>
  <c r="S134" i="2" a="1"/>
  <c r="R134" i="2"/>
  <c r="R134" i="2" a="1"/>
  <c r="Q134" i="2"/>
  <c r="Q134" i="2" a="1"/>
  <c r="P134" i="2"/>
  <c r="P134" i="2" a="1"/>
  <c r="O134" i="2"/>
  <c r="O134" i="2" a="1"/>
  <c r="AX133" i="2"/>
  <c r="AX133" i="2" a="1"/>
  <c r="AW133" i="2"/>
  <c r="AW133" i="2" a="1"/>
  <c r="AV133" i="2"/>
  <c r="AV133" i="2" a="1"/>
  <c r="AU133" i="2"/>
  <c r="AU133" i="2" a="1"/>
  <c r="AT133" i="2"/>
  <c r="AT133" i="2" a="1"/>
  <c r="AS133" i="2"/>
  <c r="AS133" i="2" a="1"/>
  <c r="AR133" i="2"/>
  <c r="AR133" i="2" a="1"/>
  <c r="AQ133" i="2"/>
  <c r="AQ133" i="2" a="1"/>
  <c r="AP133" i="2"/>
  <c r="AP133" i="2" a="1"/>
  <c r="AO133" i="2"/>
  <c r="AO133" i="2" a="1"/>
  <c r="AN133" i="2"/>
  <c r="AN133" i="2" a="1"/>
  <c r="AM133" i="2"/>
  <c r="AM133" i="2" a="1"/>
  <c r="AL133" i="2"/>
  <c r="AL133" i="2" a="1"/>
  <c r="AK133" i="2"/>
  <c r="AK133" i="2" a="1"/>
  <c r="AJ133" i="2"/>
  <c r="AJ133" i="2" a="1"/>
  <c r="AI133" i="2"/>
  <c r="AI133" i="2" a="1"/>
  <c r="AH133" i="2"/>
  <c r="AH133" i="2" a="1"/>
  <c r="AG133" i="2"/>
  <c r="AG133" i="2" a="1"/>
  <c r="AF133" i="2"/>
  <c r="AF133" i="2" a="1"/>
  <c r="AE133" i="2"/>
  <c r="AE133" i="2" a="1"/>
  <c r="AD133" i="2"/>
  <c r="AD133" i="2" a="1"/>
  <c r="AC133" i="2"/>
  <c r="AC133" i="2" a="1"/>
  <c r="AB133" i="2"/>
  <c r="AB133" i="2" a="1"/>
  <c r="AA133" i="2"/>
  <c r="AA133" i="2" a="1"/>
  <c r="Z133" i="2"/>
  <c r="Z133" i="2" a="1"/>
  <c r="Y133" i="2"/>
  <c r="Y133" i="2" a="1"/>
  <c r="X133" i="2"/>
  <c r="X133" i="2" a="1"/>
  <c r="W133" i="2"/>
  <c r="W133" i="2" a="1"/>
  <c r="V133" i="2"/>
  <c r="V133" i="2" a="1"/>
  <c r="U133" i="2"/>
  <c r="U133" i="2" a="1"/>
  <c r="T133" i="2"/>
  <c r="T133" i="2" a="1"/>
  <c r="S133" i="2"/>
  <c r="S133" i="2" a="1"/>
  <c r="R133" i="2"/>
  <c r="R133" i="2" a="1"/>
  <c r="Q133" i="2"/>
  <c r="Q133" i="2" a="1"/>
  <c r="P133" i="2"/>
  <c r="P133" i="2" a="1"/>
  <c r="O133" i="2"/>
  <c r="O133" i="2" a="1"/>
  <c r="AX132" i="2"/>
  <c r="AX132" i="2" a="1"/>
  <c r="AW132" i="2"/>
  <c r="AW132" i="2" a="1"/>
  <c r="AV132" i="2"/>
  <c r="AV132" i="2" a="1"/>
  <c r="AU132" i="2"/>
  <c r="AU132" i="2" a="1"/>
  <c r="AT132" i="2"/>
  <c r="AT132" i="2" a="1"/>
  <c r="AS132" i="2"/>
  <c r="AS132" i="2" a="1"/>
  <c r="AR132" i="2"/>
  <c r="AR132" i="2" a="1"/>
  <c r="AQ132" i="2"/>
  <c r="AQ132" i="2" a="1"/>
  <c r="AP132" i="2"/>
  <c r="AP132" i="2" a="1"/>
  <c r="AO132" i="2"/>
  <c r="AO132" i="2" a="1"/>
  <c r="AN132" i="2"/>
  <c r="AN132" i="2" a="1"/>
  <c r="AM132" i="2"/>
  <c r="AM132" i="2" a="1"/>
  <c r="AL132" i="2"/>
  <c r="AL132" i="2" a="1"/>
  <c r="AK132" i="2"/>
  <c r="AK132" i="2" a="1"/>
  <c r="AJ132" i="2"/>
  <c r="AJ132" i="2" a="1"/>
  <c r="AI132" i="2"/>
  <c r="AI132" i="2" a="1"/>
  <c r="AH132" i="2"/>
  <c r="AH132" i="2" a="1"/>
  <c r="AG132" i="2"/>
  <c r="AG132" i="2" a="1"/>
  <c r="AF132" i="2"/>
  <c r="AF132" i="2" a="1"/>
  <c r="AE132" i="2"/>
  <c r="AE132" i="2" a="1"/>
  <c r="AD132" i="2"/>
  <c r="AD132" i="2" a="1"/>
  <c r="AC132" i="2"/>
  <c r="AC132" i="2" a="1"/>
  <c r="AB132" i="2"/>
  <c r="AB132" i="2" a="1"/>
  <c r="AA132" i="2"/>
  <c r="AA132" i="2" a="1"/>
  <c r="Z132" i="2"/>
  <c r="Z132" i="2" a="1"/>
  <c r="Y132" i="2"/>
  <c r="Y132" i="2" a="1"/>
  <c r="X132" i="2"/>
  <c r="X132" i="2" a="1"/>
  <c r="W132" i="2"/>
  <c r="W132" i="2" a="1"/>
  <c r="V132" i="2"/>
  <c r="V132" i="2" a="1"/>
  <c r="U132" i="2"/>
  <c r="U132" i="2" a="1"/>
  <c r="T132" i="2"/>
  <c r="T132" i="2" a="1"/>
  <c r="S132" i="2"/>
  <c r="S132" i="2" a="1"/>
  <c r="R132" i="2"/>
  <c r="R132" i="2" a="1"/>
  <c r="Q132" i="2"/>
  <c r="Q132" i="2" a="1"/>
  <c r="P132" i="2"/>
  <c r="P132" i="2" a="1"/>
  <c r="O132" i="2"/>
  <c r="O132" i="2" a="1"/>
  <c r="AX131" i="2"/>
  <c r="AX131" i="2" a="1"/>
  <c r="AW131" i="2"/>
  <c r="AW131" i="2" a="1"/>
  <c r="AV131" i="2"/>
  <c r="AV131" i="2" a="1"/>
  <c r="AU131" i="2"/>
  <c r="AU131" i="2" a="1"/>
  <c r="AT131" i="2"/>
  <c r="AT131" i="2" a="1"/>
  <c r="AS131" i="2"/>
  <c r="AS131" i="2" a="1"/>
  <c r="AR131" i="2"/>
  <c r="AR131" i="2" a="1"/>
  <c r="AQ131" i="2"/>
  <c r="AQ131" i="2" a="1"/>
  <c r="AP131" i="2"/>
  <c r="AP131" i="2" a="1"/>
  <c r="AO131" i="2"/>
  <c r="AO131" i="2" a="1"/>
  <c r="AN131" i="2"/>
  <c r="AN131" i="2" a="1"/>
  <c r="AM131" i="2"/>
  <c r="AM131" i="2" a="1"/>
  <c r="AL131" i="2"/>
  <c r="AL131" i="2" a="1"/>
  <c r="AK131" i="2"/>
  <c r="AK131" i="2" a="1"/>
  <c r="AJ131" i="2"/>
  <c r="AJ131" i="2" a="1"/>
  <c r="AI131" i="2"/>
  <c r="AI131" i="2" a="1"/>
  <c r="AH131" i="2"/>
  <c r="AH131" i="2" a="1"/>
  <c r="AG131" i="2"/>
  <c r="AG131" i="2" a="1"/>
  <c r="AF131" i="2"/>
  <c r="AF131" i="2" a="1"/>
  <c r="AE131" i="2"/>
  <c r="AE131" i="2" a="1"/>
  <c r="AD131" i="2"/>
  <c r="AD131" i="2" a="1"/>
  <c r="AC131" i="2"/>
  <c r="AC131" i="2" a="1"/>
  <c r="AB131" i="2"/>
  <c r="AB131" i="2" a="1"/>
  <c r="AA131" i="2"/>
  <c r="AA131" i="2" a="1"/>
  <c r="Z131" i="2"/>
  <c r="Z131" i="2" a="1"/>
  <c r="Y131" i="2"/>
  <c r="Y131" i="2" a="1"/>
  <c r="X131" i="2"/>
  <c r="X131" i="2" a="1"/>
  <c r="W131" i="2"/>
  <c r="W131" i="2" a="1"/>
  <c r="V131" i="2"/>
  <c r="V131" i="2" a="1"/>
  <c r="U131" i="2"/>
  <c r="U131" i="2" a="1"/>
  <c r="T131" i="2"/>
  <c r="T131" i="2" a="1"/>
  <c r="S131" i="2"/>
  <c r="S131" i="2" a="1"/>
  <c r="R131" i="2"/>
  <c r="R131" i="2" a="1"/>
  <c r="Q131" i="2"/>
  <c r="Q131" i="2" a="1"/>
  <c r="P131" i="2"/>
  <c r="P131" i="2" a="1"/>
  <c r="O131" i="2"/>
  <c r="O131" i="2" a="1"/>
  <c r="AX130" i="2"/>
  <c r="AX130" i="2" a="1"/>
  <c r="AW130" i="2"/>
  <c r="AW130" i="2" a="1"/>
  <c r="AV130" i="2"/>
  <c r="AV130" i="2" a="1"/>
  <c r="AU130" i="2"/>
  <c r="AU130" i="2" a="1"/>
  <c r="AT130" i="2"/>
  <c r="AT130" i="2" a="1"/>
  <c r="AS130" i="2"/>
  <c r="AS130" i="2" a="1"/>
  <c r="AR130" i="2"/>
  <c r="AR130" i="2" a="1"/>
  <c r="AQ130" i="2"/>
  <c r="AQ130" i="2" a="1"/>
  <c r="AP130" i="2"/>
  <c r="AP130" i="2" a="1"/>
  <c r="AO130" i="2"/>
  <c r="AO130" i="2" a="1"/>
  <c r="AN130" i="2"/>
  <c r="AN130" i="2" a="1"/>
  <c r="AM130" i="2"/>
  <c r="AM130" i="2" a="1"/>
  <c r="AL130" i="2"/>
  <c r="AL130" i="2" a="1"/>
  <c r="AK130" i="2"/>
  <c r="AK130" i="2" a="1"/>
  <c r="AJ130" i="2"/>
  <c r="AJ130" i="2" a="1"/>
  <c r="AI130" i="2"/>
  <c r="AI130" i="2" a="1"/>
  <c r="AH130" i="2"/>
  <c r="AH130" i="2" a="1"/>
  <c r="AG130" i="2"/>
  <c r="AG130" i="2" a="1"/>
  <c r="AF130" i="2"/>
  <c r="AF130" i="2" a="1"/>
  <c r="AE130" i="2"/>
  <c r="AE130" i="2" a="1"/>
  <c r="AD130" i="2"/>
  <c r="AD130" i="2" a="1"/>
  <c r="AC130" i="2"/>
  <c r="AC130" i="2" a="1"/>
  <c r="AB130" i="2"/>
  <c r="AB130" i="2" a="1"/>
  <c r="AA130" i="2"/>
  <c r="AA130" i="2" a="1"/>
  <c r="Z130" i="2"/>
  <c r="Z130" i="2" a="1"/>
  <c r="Y130" i="2"/>
  <c r="Y130" i="2" a="1"/>
  <c r="X130" i="2"/>
  <c r="X130" i="2" a="1"/>
  <c r="W130" i="2"/>
  <c r="W130" i="2" a="1"/>
  <c r="V130" i="2"/>
  <c r="V130" i="2" a="1"/>
  <c r="U130" i="2"/>
  <c r="U130" i="2" a="1"/>
  <c r="T130" i="2"/>
  <c r="T130" i="2" a="1"/>
  <c r="S130" i="2"/>
  <c r="S130" i="2" a="1"/>
  <c r="R130" i="2"/>
  <c r="R130" i="2" a="1"/>
  <c r="Q130" i="2"/>
  <c r="Q130" i="2" a="1"/>
  <c r="P130" i="2"/>
  <c r="P130" i="2" a="1"/>
  <c r="O130" i="2"/>
  <c r="O130" i="2" a="1"/>
  <c r="AX129" i="2"/>
  <c r="AX129" i="2" a="1"/>
  <c r="AW129" i="2"/>
  <c r="AW129" i="2" a="1"/>
  <c r="AV129" i="2"/>
  <c r="AV129" i="2" a="1"/>
  <c r="AU129" i="2"/>
  <c r="AU129" i="2" a="1"/>
  <c r="AT129" i="2"/>
  <c r="AT129" i="2" a="1"/>
  <c r="AS129" i="2"/>
  <c r="AS129" i="2" a="1"/>
  <c r="AR129" i="2"/>
  <c r="AR129" i="2" a="1"/>
  <c r="AQ129" i="2"/>
  <c r="AQ129" i="2" a="1"/>
  <c r="AP129" i="2"/>
  <c r="AP129" i="2" a="1"/>
  <c r="AO129" i="2"/>
  <c r="AO129" i="2" a="1"/>
  <c r="AN129" i="2"/>
  <c r="AN129" i="2" a="1"/>
  <c r="AM129" i="2"/>
  <c r="AM129" i="2" a="1"/>
  <c r="AL129" i="2"/>
  <c r="AL129" i="2" a="1"/>
  <c r="AK129" i="2"/>
  <c r="AK129" i="2" a="1"/>
  <c r="AJ129" i="2"/>
  <c r="AJ129" i="2" a="1"/>
  <c r="AI129" i="2"/>
  <c r="AI129" i="2" a="1"/>
  <c r="AH129" i="2"/>
  <c r="AH129" i="2" a="1"/>
  <c r="AG129" i="2"/>
  <c r="AG129" i="2" a="1"/>
  <c r="AF129" i="2"/>
  <c r="AF129" i="2" a="1"/>
  <c r="AE129" i="2"/>
  <c r="AE129" i="2" a="1"/>
  <c r="AD129" i="2"/>
  <c r="AD129" i="2" a="1"/>
  <c r="AC129" i="2"/>
  <c r="AC129" i="2" a="1"/>
  <c r="AB129" i="2"/>
  <c r="AB129" i="2" a="1"/>
  <c r="AA129" i="2"/>
  <c r="AA129" i="2" a="1"/>
  <c r="Z129" i="2"/>
  <c r="Z129" i="2" a="1"/>
  <c r="Y129" i="2"/>
  <c r="Y129" i="2" a="1"/>
  <c r="X129" i="2"/>
  <c r="X129" i="2" a="1"/>
  <c r="W129" i="2"/>
  <c r="W129" i="2" a="1"/>
  <c r="V129" i="2"/>
  <c r="V129" i="2" a="1"/>
  <c r="U129" i="2"/>
  <c r="U129" i="2" a="1"/>
  <c r="T129" i="2"/>
  <c r="T129" i="2" a="1"/>
  <c r="S129" i="2"/>
  <c r="S129" i="2" a="1"/>
  <c r="R129" i="2"/>
  <c r="R129" i="2" a="1"/>
  <c r="Q129" i="2"/>
  <c r="Q129" i="2" a="1"/>
  <c r="P129" i="2"/>
  <c r="P129" i="2" a="1"/>
  <c r="O129" i="2"/>
  <c r="O129" i="2" a="1"/>
  <c r="AX128" i="2"/>
  <c r="AX128" i="2" a="1"/>
  <c r="AW128" i="2"/>
  <c r="AW128" i="2" a="1"/>
  <c r="AV128" i="2"/>
  <c r="AV128" i="2" a="1"/>
  <c r="AU128" i="2"/>
  <c r="AU128" i="2" a="1"/>
  <c r="AT128" i="2"/>
  <c r="AT128" i="2" a="1"/>
  <c r="AS128" i="2"/>
  <c r="AS128" i="2" a="1"/>
  <c r="AR128" i="2"/>
  <c r="AR128" i="2" a="1"/>
  <c r="AQ128" i="2"/>
  <c r="AQ128" i="2" a="1"/>
  <c r="AP128" i="2"/>
  <c r="AP128" i="2" a="1"/>
  <c r="AO128" i="2"/>
  <c r="AO128" i="2" a="1"/>
  <c r="AN128" i="2"/>
  <c r="AN128" i="2" a="1"/>
  <c r="AM128" i="2"/>
  <c r="AM128" i="2" a="1"/>
  <c r="AL128" i="2"/>
  <c r="AL128" i="2" a="1"/>
  <c r="AK128" i="2"/>
  <c r="AK128" i="2" a="1"/>
  <c r="AJ128" i="2"/>
  <c r="AJ128" i="2" a="1"/>
  <c r="AI128" i="2"/>
  <c r="AI128" i="2" a="1"/>
  <c r="AH128" i="2"/>
  <c r="AH128" i="2" a="1"/>
  <c r="AG128" i="2"/>
  <c r="AG128" i="2" a="1"/>
  <c r="AF128" i="2"/>
  <c r="AF128" i="2" a="1"/>
  <c r="AE128" i="2"/>
  <c r="AE128" i="2" a="1"/>
  <c r="AD128" i="2"/>
  <c r="AD128" i="2" a="1"/>
  <c r="AC128" i="2"/>
  <c r="AC128" i="2" a="1"/>
  <c r="AB128" i="2"/>
  <c r="AB128" i="2" a="1"/>
  <c r="AA128" i="2"/>
  <c r="AA128" i="2" a="1"/>
  <c r="Z128" i="2"/>
  <c r="Z128" i="2" a="1"/>
  <c r="Y128" i="2"/>
  <c r="Y128" i="2" a="1"/>
  <c r="X128" i="2"/>
  <c r="X128" i="2" a="1"/>
  <c r="W128" i="2"/>
  <c r="W128" i="2" a="1"/>
  <c r="V128" i="2"/>
  <c r="V128" i="2" a="1"/>
  <c r="U128" i="2"/>
  <c r="U128" i="2" a="1"/>
  <c r="T128" i="2"/>
  <c r="T128" i="2" a="1"/>
  <c r="S128" i="2"/>
  <c r="S128" i="2" a="1"/>
  <c r="R128" i="2"/>
  <c r="R128" i="2" a="1"/>
  <c r="Q128" i="2"/>
  <c r="Q128" i="2" a="1"/>
  <c r="P128" i="2"/>
  <c r="P128" i="2" a="1"/>
  <c r="O128" i="2"/>
  <c r="O128" i="2" a="1"/>
  <c r="AX127" i="2"/>
  <c r="AX127" i="2" a="1"/>
  <c r="AW127" i="2"/>
  <c r="AW127" i="2" a="1"/>
  <c r="AV127" i="2"/>
  <c r="AV127" i="2" a="1"/>
  <c r="AU127" i="2"/>
  <c r="AU127" i="2" a="1"/>
  <c r="AT127" i="2"/>
  <c r="AT127" i="2" a="1"/>
  <c r="AS127" i="2"/>
  <c r="AS127" i="2" a="1"/>
  <c r="AR127" i="2"/>
  <c r="AR127" i="2" a="1"/>
  <c r="AQ127" i="2"/>
  <c r="AQ127" i="2" a="1"/>
  <c r="AP127" i="2"/>
  <c r="AP127" i="2" a="1"/>
  <c r="AO127" i="2"/>
  <c r="AO127" i="2" a="1"/>
  <c r="AN127" i="2"/>
  <c r="AN127" i="2" a="1"/>
  <c r="AM127" i="2"/>
  <c r="AM127" i="2" a="1"/>
  <c r="AL127" i="2"/>
  <c r="AL127" i="2" a="1"/>
  <c r="AK127" i="2"/>
  <c r="AK127" i="2" a="1"/>
  <c r="AJ127" i="2"/>
  <c r="AJ127" i="2" a="1"/>
  <c r="AI127" i="2"/>
  <c r="AI127" i="2" a="1"/>
  <c r="AH127" i="2"/>
  <c r="AH127" i="2" a="1"/>
  <c r="AG127" i="2"/>
  <c r="AG127" i="2" a="1"/>
  <c r="AF127" i="2"/>
  <c r="AF127" i="2" a="1"/>
  <c r="AE127" i="2"/>
  <c r="AE127" i="2" a="1"/>
  <c r="AD127" i="2"/>
  <c r="AD127" i="2" a="1"/>
  <c r="AC127" i="2"/>
  <c r="AC127" i="2" a="1"/>
  <c r="AB127" i="2"/>
  <c r="AB127" i="2" a="1"/>
  <c r="AA127" i="2"/>
  <c r="AA127" i="2" a="1"/>
  <c r="Z127" i="2"/>
  <c r="Z127" i="2" a="1"/>
  <c r="Y127" i="2"/>
  <c r="Y127" i="2" a="1"/>
  <c r="X127" i="2"/>
  <c r="X127" i="2" a="1"/>
  <c r="W127" i="2"/>
  <c r="W127" i="2" a="1"/>
  <c r="V127" i="2"/>
  <c r="V127" i="2" a="1"/>
  <c r="U127" i="2"/>
  <c r="U127" i="2" a="1"/>
  <c r="T127" i="2"/>
  <c r="T127" i="2" a="1"/>
  <c r="S127" i="2"/>
  <c r="S127" i="2" a="1"/>
  <c r="R127" i="2"/>
  <c r="R127" i="2" a="1"/>
  <c r="Q127" i="2"/>
  <c r="Q127" i="2" a="1"/>
  <c r="P127" i="2"/>
  <c r="P127" i="2" a="1"/>
  <c r="O127" i="2"/>
  <c r="O127" i="2" a="1"/>
  <c r="AX126" i="2"/>
  <c r="AX126" i="2" a="1"/>
  <c r="AW126" i="2"/>
  <c r="AW126" i="2" a="1"/>
  <c r="AV126" i="2"/>
  <c r="AV126" i="2" a="1"/>
  <c r="AU126" i="2"/>
  <c r="AU126" i="2" a="1"/>
  <c r="AT126" i="2"/>
  <c r="AT126" i="2" a="1"/>
  <c r="AS126" i="2"/>
  <c r="AS126" i="2" a="1"/>
  <c r="AR126" i="2"/>
  <c r="AR126" i="2" a="1"/>
  <c r="AQ126" i="2"/>
  <c r="AQ126" i="2" a="1"/>
  <c r="AP126" i="2"/>
  <c r="AP126" i="2" a="1"/>
  <c r="AO126" i="2"/>
  <c r="AO126" i="2" a="1"/>
  <c r="AN126" i="2"/>
  <c r="AN126" i="2" a="1"/>
  <c r="AM126" i="2"/>
  <c r="AM126" i="2" a="1"/>
  <c r="AL126" i="2"/>
  <c r="AL126" i="2" a="1"/>
  <c r="AK126" i="2"/>
  <c r="AK126" i="2" a="1"/>
  <c r="AJ126" i="2"/>
  <c r="AJ126" i="2" a="1"/>
  <c r="AI126" i="2"/>
  <c r="AI126" i="2" a="1"/>
  <c r="AH126" i="2"/>
  <c r="AH126" i="2" a="1"/>
  <c r="AG126" i="2"/>
  <c r="AG126" i="2" a="1"/>
  <c r="AF126" i="2"/>
  <c r="AF126" i="2" a="1"/>
  <c r="AE126" i="2"/>
  <c r="AE126" i="2" a="1"/>
  <c r="AD126" i="2"/>
  <c r="AD126" i="2" a="1"/>
  <c r="AC126" i="2"/>
  <c r="AC126" i="2" a="1"/>
  <c r="AB126" i="2"/>
  <c r="AB126" i="2" a="1"/>
  <c r="AA126" i="2"/>
  <c r="AA126" i="2" a="1"/>
  <c r="Z126" i="2"/>
  <c r="Z126" i="2" a="1"/>
  <c r="Y126" i="2"/>
  <c r="Y126" i="2" a="1"/>
  <c r="X126" i="2"/>
  <c r="X126" i="2" a="1"/>
  <c r="W126" i="2"/>
  <c r="W126" i="2" a="1"/>
  <c r="V126" i="2"/>
  <c r="V126" i="2" a="1"/>
  <c r="U126" i="2"/>
  <c r="U126" i="2" a="1"/>
  <c r="T126" i="2"/>
  <c r="T126" i="2" a="1"/>
  <c r="S126" i="2"/>
  <c r="S126" i="2" a="1"/>
  <c r="R126" i="2"/>
  <c r="R126" i="2" a="1"/>
  <c r="Q126" i="2"/>
  <c r="Q126" i="2" a="1"/>
  <c r="P126" i="2"/>
  <c r="P126" i="2" a="1"/>
  <c r="O126" i="2"/>
  <c r="O126" i="2" a="1"/>
  <c r="AX125" i="2"/>
  <c r="AX125" i="2" a="1"/>
  <c r="AW125" i="2"/>
  <c r="AW125" i="2" a="1"/>
  <c r="AV125" i="2"/>
  <c r="AV125" i="2" a="1"/>
  <c r="AU125" i="2"/>
  <c r="AU125" i="2" a="1"/>
  <c r="AT125" i="2"/>
  <c r="AT125" i="2" a="1"/>
  <c r="AS125" i="2"/>
  <c r="AS125" i="2" a="1"/>
  <c r="AR125" i="2"/>
  <c r="AR125" i="2" a="1"/>
  <c r="AQ125" i="2"/>
  <c r="AQ125" i="2" a="1"/>
  <c r="AP125" i="2"/>
  <c r="AP125" i="2" a="1"/>
  <c r="AO125" i="2"/>
  <c r="AO125" i="2" a="1"/>
  <c r="AN125" i="2"/>
  <c r="AN125" i="2" a="1"/>
  <c r="AM125" i="2"/>
  <c r="AM125" i="2" a="1"/>
  <c r="AL125" i="2"/>
  <c r="AL125" i="2" a="1"/>
  <c r="AK125" i="2"/>
  <c r="AK125" i="2" a="1"/>
  <c r="AJ125" i="2"/>
  <c r="AJ125" i="2" a="1"/>
  <c r="AI125" i="2"/>
  <c r="AI125" i="2" a="1"/>
  <c r="AH125" i="2"/>
  <c r="AH125" i="2" a="1"/>
  <c r="AG125" i="2"/>
  <c r="AG125" i="2" a="1"/>
  <c r="AF125" i="2"/>
  <c r="AF125" i="2" a="1"/>
  <c r="AE125" i="2"/>
  <c r="AE125" i="2" a="1"/>
  <c r="AD125" i="2"/>
  <c r="AD125" i="2" a="1"/>
  <c r="AC125" i="2"/>
  <c r="AC125" i="2" a="1"/>
  <c r="AB125" i="2"/>
  <c r="AB125" i="2" a="1"/>
  <c r="AA125" i="2"/>
  <c r="AA125" i="2" a="1"/>
  <c r="Z125" i="2"/>
  <c r="Z125" i="2" a="1"/>
  <c r="Y125" i="2"/>
  <c r="Y125" i="2" a="1"/>
  <c r="X125" i="2"/>
  <c r="X125" i="2" a="1"/>
  <c r="W125" i="2"/>
  <c r="W125" i="2" a="1"/>
  <c r="V125" i="2"/>
  <c r="V125" i="2" a="1"/>
  <c r="U125" i="2"/>
  <c r="U125" i="2" a="1"/>
  <c r="T125" i="2"/>
  <c r="T125" i="2" a="1"/>
  <c r="S125" i="2"/>
  <c r="S125" i="2" a="1"/>
  <c r="R125" i="2"/>
  <c r="R125" i="2" a="1"/>
  <c r="Q125" i="2"/>
  <c r="Q125" i="2" a="1"/>
  <c r="P125" i="2"/>
  <c r="P125" i="2" a="1"/>
  <c r="O125" i="2"/>
  <c r="O125" i="2" a="1"/>
  <c r="AX124" i="2"/>
  <c r="AX124" i="2" a="1"/>
  <c r="AW124" i="2"/>
  <c r="AW124" i="2" a="1"/>
  <c r="AV124" i="2"/>
  <c r="AV124" i="2" a="1"/>
  <c r="AU124" i="2"/>
  <c r="AU124" i="2" a="1"/>
  <c r="AT124" i="2"/>
  <c r="AT124" i="2" a="1"/>
  <c r="AS124" i="2"/>
  <c r="AS124" i="2" a="1"/>
  <c r="AR124" i="2"/>
  <c r="AR124" i="2" a="1"/>
  <c r="AQ124" i="2"/>
  <c r="AQ124" i="2" a="1"/>
  <c r="AP124" i="2"/>
  <c r="AP124" i="2" a="1"/>
  <c r="AO124" i="2"/>
  <c r="AO124" i="2" a="1"/>
  <c r="AN124" i="2"/>
  <c r="AN124" i="2" a="1"/>
  <c r="AM124" i="2"/>
  <c r="AM124" i="2" a="1"/>
  <c r="AL124" i="2"/>
  <c r="AL124" i="2" a="1"/>
  <c r="AK124" i="2"/>
  <c r="AK124" i="2" a="1"/>
  <c r="AJ124" i="2"/>
  <c r="AJ124" i="2" a="1"/>
  <c r="AI124" i="2"/>
  <c r="AI124" i="2" a="1"/>
  <c r="AH124" i="2"/>
  <c r="AH124" i="2" a="1"/>
  <c r="AG124" i="2"/>
  <c r="AG124" i="2" a="1"/>
  <c r="AF124" i="2"/>
  <c r="AF124" i="2" a="1"/>
  <c r="AE124" i="2"/>
  <c r="AE124" i="2" a="1"/>
  <c r="AD124" i="2"/>
  <c r="AD124" i="2" a="1"/>
  <c r="AC124" i="2"/>
  <c r="AC124" i="2" a="1"/>
  <c r="AB124" i="2"/>
  <c r="AB124" i="2" a="1"/>
  <c r="AA124" i="2"/>
  <c r="AA124" i="2" a="1"/>
  <c r="Z124" i="2"/>
  <c r="Z124" i="2" a="1"/>
  <c r="Y124" i="2"/>
  <c r="Y124" i="2" a="1"/>
  <c r="X124" i="2"/>
  <c r="X124" i="2" a="1"/>
  <c r="W124" i="2"/>
  <c r="W124" i="2" a="1"/>
  <c r="V124" i="2"/>
  <c r="V124" i="2" a="1"/>
  <c r="U124" i="2"/>
  <c r="U124" i="2" a="1"/>
  <c r="T124" i="2"/>
  <c r="T124" i="2" a="1"/>
  <c r="S124" i="2"/>
  <c r="S124" i="2" a="1"/>
  <c r="R124" i="2"/>
  <c r="R124" i="2" a="1"/>
  <c r="Q124" i="2"/>
  <c r="Q124" i="2" a="1"/>
  <c r="P124" i="2"/>
  <c r="P124" i="2" a="1"/>
  <c r="O124" i="2"/>
  <c r="O124" i="2" a="1"/>
  <c r="AX123" i="2"/>
  <c r="AX123" i="2" a="1"/>
  <c r="AW123" i="2"/>
  <c r="AW123" i="2" a="1"/>
  <c r="AV123" i="2"/>
  <c r="AV123" i="2" a="1"/>
  <c r="AU123" i="2"/>
  <c r="AU123" i="2" a="1"/>
  <c r="AT123" i="2"/>
  <c r="AT123" i="2" a="1"/>
  <c r="AS123" i="2"/>
  <c r="AS123" i="2" a="1"/>
  <c r="AR123" i="2"/>
  <c r="AR123" i="2" a="1"/>
  <c r="AQ123" i="2"/>
  <c r="AQ123" i="2" a="1"/>
  <c r="AP123" i="2"/>
  <c r="AP123" i="2" a="1"/>
  <c r="AO123" i="2"/>
  <c r="AO123" i="2" a="1"/>
  <c r="AN123" i="2"/>
  <c r="AN123" i="2" a="1"/>
  <c r="AM123" i="2"/>
  <c r="AM123" i="2" a="1"/>
  <c r="AL123" i="2"/>
  <c r="AL123" i="2" a="1"/>
  <c r="AK123" i="2"/>
  <c r="AK123" i="2" a="1"/>
  <c r="AJ123" i="2"/>
  <c r="AJ123" i="2" a="1"/>
  <c r="AI123" i="2"/>
  <c r="AI123" i="2" a="1"/>
  <c r="AH123" i="2"/>
  <c r="AH123" i="2" a="1"/>
  <c r="AG123" i="2"/>
  <c r="AG123" i="2" a="1"/>
  <c r="AF123" i="2"/>
  <c r="AF123" i="2" a="1"/>
  <c r="AE123" i="2"/>
  <c r="AE123" i="2" a="1"/>
  <c r="AD123" i="2"/>
  <c r="AD123" i="2" a="1"/>
  <c r="AC123" i="2"/>
  <c r="AC123" i="2" a="1"/>
  <c r="AB123" i="2"/>
  <c r="AB123" i="2" a="1"/>
  <c r="AA123" i="2"/>
  <c r="AA123" i="2" a="1"/>
  <c r="Z123" i="2"/>
  <c r="Z123" i="2" a="1"/>
  <c r="Y123" i="2"/>
  <c r="Y123" i="2" a="1"/>
  <c r="X123" i="2"/>
  <c r="X123" i="2" a="1"/>
  <c r="W123" i="2"/>
  <c r="W123" i="2" a="1"/>
  <c r="V123" i="2"/>
  <c r="V123" i="2" a="1"/>
  <c r="U123" i="2"/>
  <c r="U123" i="2" a="1"/>
  <c r="T123" i="2"/>
  <c r="T123" i="2" a="1"/>
  <c r="S123" i="2"/>
  <c r="S123" i="2" a="1"/>
  <c r="R123" i="2"/>
  <c r="R123" i="2" a="1"/>
  <c r="Q123" i="2"/>
  <c r="Q123" i="2" a="1"/>
  <c r="P123" i="2"/>
  <c r="P123" i="2" a="1"/>
  <c r="O123" i="2"/>
  <c r="O123" i="2" a="1"/>
  <c r="AX122" i="2"/>
  <c r="AX122" i="2" a="1"/>
  <c r="AW122" i="2"/>
  <c r="AW122" i="2" a="1"/>
  <c r="AV122" i="2"/>
  <c r="AV122" i="2" a="1"/>
  <c r="AU122" i="2"/>
  <c r="AU122" i="2" a="1"/>
  <c r="AT122" i="2"/>
  <c r="AT122" i="2" a="1"/>
  <c r="AS122" i="2"/>
  <c r="AS122" i="2" a="1"/>
  <c r="AR122" i="2"/>
  <c r="AR122" i="2" a="1"/>
  <c r="AQ122" i="2"/>
  <c r="AQ122" i="2" a="1"/>
  <c r="AP122" i="2"/>
  <c r="AP122" i="2" a="1"/>
  <c r="AO122" i="2"/>
  <c r="AO122" i="2" a="1"/>
  <c r="AN122" i="2"/>
  <c r="AN122" i="2" a="1"/>
  <c r="AM122" i="2"/>
  <c r="AM122" i="2" a="1"/>
  <c r="AL122" i="2"/>
  <c r="AL122" i="2" a="1"/>
  <c r="AK122" i="2"/>
  <c r="AK122" i="2" a="1"/>
  <c r="AJ122" i="2"/>
  <c r="AJ122" i="2" a="1"/>
  <c r="AI122" i="2"/>
  <c r="AI122" i="2" a="1"/>
  <c r="AH122" i="2"/>
  <c r="AH122" i="2" a="1"/>
  <c r="AG122" i="2"/>
  <c r="AG122" i="2" a="1"/>
  <c r="AF122" i="2"/>
  <c r="AF122" i="2" a="1"/>
  <c r="AE122" i="2"/>
  <c r="AE122" i="2" a="1"/>
  <c r="AD122" i="2"/>
  <c r="AD122" i="2" a="1"/>
  <c r="AC122" i="2"/>
  <c r="AC122" i="2" a="1"/>
  <c r="AB122" i="2"/>
  <c r="AB122" i="2" a="1"/>
  <c r="AA122" i="2"/>
  <c r="AA122" i="2" a="1"/>
  <c r="Z122" i="2"/>
  <c r="Z122" i="2" a="1"/>
  <c r="Y122" i="2"/>
  <c r="Y122" i="2" a="1"/>
  <c r="X122" i="2"/>
  <c r="X122" i="2" a="1"/>
  <c r="W122" i="2"/>
  <c r="W122" i="2" a="1"/>
  <c r="V122" i="2"/>
  <c r="V122" i="2" a="1"/>
  <c r="U122" i="2"/>
  <c r="U122" i="2" a="1"/>
  <c r="T122" i="2"/>
  <c r="T122" i="2" a="1"/>
  <c r="S122" i="2"/>
  <c r="S122" i="2" a="1"/>
  <c r="R122" i="2"/>
  <c r="R122" i="2" a="1"/>
  <c r="Q122" i="2"/>
  <c r="Q122" i="2" a="1"/>
  <c r="P122" i="2"/>
  <c r="P122" i="2" a="1"/>
  <c r="O122" i="2"/>
  <c r="O122" i="2" a="1"/>
  <c r="AX121" i="2"/>
  <c r="AX121" i="2" a="1"/>
  <c r="AW121" i="2"/>
  <c r="AW121" i="2" a="1"/>
  <c r="AV121" i="2"/>
  <c r="AV121" i="2" a="1"/>
  <c r="AU121" i="2"/>
  <c r="AU121" i="2" a="1"/>
  <c r="AT121" i="2"/>
  <c r="AT121" i="2" a="1"/>
  <c r="AS121" i="2"/>
  <c r="AS121" i="2" a="1"/>
  <c r="AR121" i="2"/>
  <c r="AR121" i="2" a="1"/>
  <c r="AQ121" i="2"/>
  <c r="AQ121" i="2" a="1"/>
  <c r="AP121" i="2"/>
  <c r="AP121" i="2" a="1"/>
  <c r="AO121" i="2"/>
  <c r="AO121" i="2" a="1"/>
  <c r="AN121" i="2"/>
  <c r="AN121" i="2" a="1"/>
  <c r="AM121" i="2"/>
  <c r="AM121" i="2" a="1"/>
  <c r="AL121" i="2"/>
  <c r="AL121" i="2" a="1"/>
  <c r="AK121" i="2"/>
  <c r="AK121" i="2" a="1"/>
  <c r="AJ121" i="2"/>
  <c r="AJ121" i="2" a="1"/>
  <c r="AI121" i="2"/>
  <c r="AI121" i="2" a="1"/>
  <c r="AH121" i="2"/>
  <c r="AH121" i="2" a="1"/>
  <c r="AG121" i="2"/>
  <c r="AG121" i="2" a="1"/>
  <c r="AF121" i="2"/>
  <c r="AF121" i="2" a="1"/>
  <c r="AE121" i="2"/>
  <c r="AE121" i="2" a="1"/>
  <c r="AD121" i="2"/>
  <c r="AD121" i="2" a="1"/>
  <c r="AC121" i="2"/>
  <c r="AC121" i="2" a="1"/>
  <c r="AB121" i="2"/>
  <c r="AB121" i="2" a="1"/>
  <c r="AA121" i="2"/>
  <c r="AA121" i="2" a="1"/>
  <c r="Z121" i="2"/>
  <c r="Z121" i="2" a="1"/>
  <c r="Y121" i="2"/>
  <c r="Y121" i="2" a="1"/>
  <c r="X121" i="2"/>
  <c r="X121" i="2" a="1"/>
  <c r="W121" i="2"/>
  <c r="W121" i="2" a="1"/>
  <c r="V121" i="2"/>
  <c r="V121" i="2" a="1"/>
  <c r="U121" i="2"/>
  <c r="U121" i="2" a="1"/>
  <c r="T121" i="2"/>
  <c r="T121" i="2" a="1"/>
  <c r="S121" i="2"/>
  <c r="S121" i="2" a="1"/>
  <c r="R121" i="2"/>
  <c r="R121" i="2" a="1"/>
  <c r="Q121" i="2"/>
  <c r="Q121" i="2" a="1"/>
  <c r="P121" i="2"/>
  <c r="P121" i="2" a="1"/>
  <c r="O121" i="2"/>
  <c r="O121" i="2" a="1"/>
  <c r="AX120" i="2"/>
  <c r="AX120" i="2" a="1"/>
  <c r="AW120" i="2"/>
  <c r="AW120" i="2" a="1"/>
  <c r="AV120" i="2"/>
  <c r="AV120" i="2" a="1"/>
  <c r="AU120" i="2"/>
  <c r="AU120" i="2" a="1"/>
  <c r="AT120" i="2"/>
  <c r="AT120" i="2" a="1"/>
  <c r="AS120" i="2"/>
  <c r="AS120" i="2" a="1"/>
  <c r="AR120" i="2"/>
  <c r="AR120" i="2" a="1"/>
  <c r="AQ120" i="2"/>
  <c r="AQ120" i="2" a="1"/>
  <c r="AP120" i="2"/>
  <c r="AP120" i="2" a="1"/>
  <c r="AO120" i="2"/>
  <c r="AO120" i="2" a="1"/>
  <c r="AN120" i="2"/>
  <c r="AN120" i="2" a="1"/>
  <c r="AM120" i="2"/>
  <c r="AM120" i="2" a="1"/>
  <c r="AL120" i="2"/>
  <c r="AL120" i="2" a="1"/>
  <c r="AK120" i="2"/>
  <c r="AK120" i="2" a="1"/>
  <c r="AJ120" i="2"/>
  <c r="AJ120" i="2" a="1"/>
  <c r="AI120" i="2"/>
  <c r="AI120" i="2" a="1"/>
  <c r="AH120" i="2"/>
  <c r="AH120" i="2" a="1"/>
  <c r="AG120" i="2"/>
  <c r="AG120" i="2" a="1"/>
  <c r="AF120" i="2"/>
  <c r="AF120" i="2" a="1"/>
  <c r="AE120" i="2"/>
  <c r="AE120" i="2" a="1"/>
  <c r="AD120" i="2"/>
  <c r="AD120" i="2" a="1"/>
  <c r="AC120" i="2"/>
  <c r="AC120" i="2" a="1"/>
  <c r="AB120" i="2"/>
  <c r="AB120" i="2" a="1"/>
  <c r="AA120" i="2"/>
  <c r="AA120" i="2" a="1"/>
  <c r="Z120" i="2"/>
  <c r="Z120" i="2" a="1"/>
  <c r="Y120" i="2"/>
  <c r="Y120" i="2" a="1"/>
  <c r="X120" i="2"/>
  <c r="X120" i="2" a="1"/>
  <c r="W120" i="2"/>
  <c r="W120" i="2" a="1"/>
  <c r="V120" i="2"/>
  <c r="V120" i="2" a="1"/>
  <c r="U120" i="2"/>
  <c r="U120" i="2" a="1"/>
  <c r="T120" i="2"/>
  <c r="T120" i="2" a="1"/>
  <c r="S120" i="2"/>
  <c r="S120" i="2" a="1"/>
  <c r="R120" i="2"/>
  <c r="R120" i="2" a="1"/>
  <c r="Q120" i="2"/>
  <c r="Q120" i="2" a="1"/>
  <c r="P120" i="2"/>
  <c r="P120" i="2" a="1"/>
  <c r="O120" i="2"/>
  <c r="O120" i="2" a="1"/>
  <c r="AX119" i="2"/>
  <c r="AX119" i="2" a="1"/>
  <c r="AW119" i="2"/>
  <c r="AW119" i="2" a="1"/>
  <c r="AV119" i="2"/>
  <c r="AV119" i="2" a="1"/>
  <c r="AU119" i="2"/>
  <c r="AU119" i="2" a="1"/>
  <c r="AT119" i="2"/>
  <c r="AT119" i="2" a="1"/>
  <c r="AS119" i="2"/>
  <c r="AS119" i="2" a="1"/>
  <c r="AR119" i="2"/>
  <c r="AR119" i="2" a="1"/>
  <c r="AQ119" i="2"/>
  <c r="AQ119" i="2" a="1"/>
  <c r="AP119" i="2"/>
  <c r="AP119" i="2" a="1"/>
  <c r="AO119" i="2"/>
  <c r="AO119" i="2" a="1"/>
  <c r="AN119" i="2"/>
  <c r="AN119" i="2" a="1"/>
  <c r="AM119" i="2"/>
  <c r="AM119" i="2" a="1"/>
  <c r="AL119" i="2"/>
  <c r="AL119" i="2" a="1"/>
  <c r="AK119" i="2"/>
  <c r="AK119" i="2" a="1"/>
  <c r="AJ119" i="2"/>
  <c r="AJ119" i="2" a="1"/>
  <c r="AI119" i="2"/>
  <c r="AI119" i="2" a="1"/>
  <c r="AH119" i="2"/>
  <c r="AH119" i="2" a="1"/>
  <c r="AG119" i="2"/>
  <c r="AG119" i="2" a="1"/>
  <c r="AF119" i="2"/>
  <c r="AF119" i="2" a="1"/>
  <c r="AE119" i="2"/>
  <c r="AE119" i="2" a="1"/>
  <c r="AD119" i="2"/>
  <c r="AD119" i="2" a="1"/>
  <c r="AC119" i="2"/>
  <c r="AC119" i="2" a="1"/>
  <c r="AB119" i="2"/>
  <c r="AB119" i="2" a="1"/>
  <c r="AA119" i="2"/>
  <c r="AA119" i="2" a="1"/>
  <c r="Z119" i="2"/>
  <c r="Z119" i="2" a="1"/>
  <c r="Y119" i="2"/>
  <c r="Y119" i="2" a="1"/>
  <c r="X119" i="2"/>
  <c r="X119" i="2" a="1"/>
  <c r="W119" i="2"/>
  <c r="W119" i="2" a="1"/>
  <c r="V119" i="2"/>
  <c r="V119" i="2" a="1"/>
  <c r="U119" i="2"/>
  <c r="U119" i="2" a="1"/>
  <c r="T119" i="2"/>
  <c r="T119" i="2" a="1"/>
  <c r="S119" i="2"/>
  <c r="S119" i="2" a="1"/>
  <c r="R119" i="2"/>
  <c r="R119" i="2" a="1"/>
  <c r="Q119" i="2"/>
  <c r="Q119" i="2" a="1"/>
  <c r="P119" i="2"/>
  <c r="P119" i="2" a="1"/>
  <c r="O119" i="2"/>
  <c r="O119" i="2" a="1"/>
  <c r="AX118" i="2"/>
  <c r="AX118" i="2" a="1"/>
  <c r="AW118" i="2"/>
  <c r="AW118" i="2" a="1"/>
  <c r="AV118" i="2"/>
  <c r="AV118" i="2" a="1"/>
  <c r="AU118" i="2"/>
  <c r="AU118" i="2" a="1"/>
  <c r="AT118" i="2"/>
  <c r="AT118" i="2" a="1"/>
  <c r="AS118" i="2"/>
  <c r="AS118" i="2" a="1"/>
  <c r="AR118" i="2"/>
  <c r="AR118" i="2" a="1"/>
  <c r="AQ118" i="2"/>
  <c r="AQ118" i="2" a="1"/>
  <c r="AP118" i="2"/>
  <c r="AP118" i="2" a="1"/>
  <c r="AO118" i="2"/>
  <c r="AO118" i="2" a="1"/>
  <c r="AN118" i="2"/>
  <c r="AN118" i="2" a="1"/>
  <c r="AM118" i="2"/>
  <c r="AM118" i="2" a="1"/>
  <c r="AL118" i="2"/>
  <c r="AL118" i="2" a="1"/>
  <c r="AK118" i="2"/>
  <c r="AK118" i="2" a="1"/>
  <c r="AJ118" i="2"/>
  <c r="AJ118" i="2" a="1"/>
  <c r="AI118" i="2"/>
  <c r="AI118" i="2" a="1"/>
  <c r="AH118" i="2"/>
  <c r="AH118" i="2" a="1"/>
  <c r="AG118" i="2"/>
  <c r="AG118" i="2" a="1"/>
  <c r="AF118" i="2"/>
  <c r="AF118" i="2" a="1"/>
  <c r="AE118" i="2"/>
  <c r="AE118" i="2" a="1"/>
  <c r="AD118" i="2"/>
  <c r="AD118" i="2" a="1"/>
  <c r="AC118" i="2"/>
  <c r="AC118" i="2" a="1"/>
  <c r="AB118" i="2"/>
  <c r="AB118" i="2" a="1"/>
  <c r="AA118" i="2"/>
  <c r="AA118" i="2" a="1"/>
  <c r="Z118" i="2"/>
  <c r="Z118" i="2" a="1"/>
  <c r="Y118" i="2"/>
  <c r="Y118" i="2" a="1"/>
  <c r="X118" i="2"/>
  <c r="X118" i="2" a="1"/>
  <c r="W118" i="2"/>
  <c r="W118" i="2" a="1"/>
  <c r="V118" i="2"/>
  <c r="V118" i="2" a="1"/>
  <c r="U118" i="2"/>
  <c r="U118" i="2" a="1"/>
  <c r="T118" i="2"/>
  <c r="T118" i="2" a="1"/>
  <c r="S118" i="2"/>
  <c r="S118" i="2" a="1"/>
  <c r="R118" i="2"/>
  <c r="R118" i="2" a="1"/>
  <c r="Q118" i="2"/>
  <c r="Q118" i="2" a="1"/>
  <c r="P118" i="2"/>
  <c r="P118" i="2" a="1"/>
  <c r="O118" i="2"/>
  <c r="O118" i="2" a="1"/>
  <c r="AX117" i="2"/>
  <c r="AX117" i="2" a="1"/>
  <c r="AW117" i="2"/>
  <c r="AW117" i="2" a="1"/>
  <c r="AV117" i="2"/>
  <c r="AV117" i="2" a="1"/>
  <c r="AU117" i="2"/>
  <c r="AU117" i="2" a="1"/>
  <c r="AT117" i="2"/>
  <c r="AT117" i="2" a="1"/>
  <c r="AS117" i="2"/>
  <c r="AS117" i="2" a="1"/>
  <c r="AR117" i="2"/>
  <c r="AR117" i="2" a="1"/>
  <c r="AQ117" i="2"/>
  <c r="AQ117" i="2" a="1"/>
  <c r="AP117" i="2"/>
  <c r="AP117" i="2" a="1"/>
  <c r="AO117" i="2"/>
  <c r="AO117" i="2" a="1"/>
  <c r="AN117" i="2"/>
  <c r="AN117" i="2" a="1"/>
  <c r="AM117" i="2"/>
  <c r="AM117" i="2" a="1"/>
  <c r="AL117" i="2"/>
  <c r="AL117" i="2" a="1"/>
  <c r="AK117" i="2"/>
  <c r="AK117" i="2" a="1"/>
  <c r="AJ117" i="2"/>
  <c r="AJ117" i="2" a="1"/>
  <c r="AI117" i="2"/>
  <c r="AI117" i="2" a="1"/>
  <c r="AH117" i="2"/>
  <c r="AH117" i="2" a="1"/>
  <c r="AG117" i="2"/>
  <c r="AG117" i="2" a="1"/>
  <c r="AF117" i="2"/>
  <c r="AF117" i="2" a="1"/>
  <c r="AE117" i="2"/>
  <c r="AE117" i="2" a="1"/>
  <c r="AD117" i="2"/>
  <c r="AD117" i="2" a="1"/>
  <c r="AC117" i="2"/>
  <c r="AC117" i="2" a="1"/>
  <c r="AB117" i="2"/>
  <c r="AB117" i="2" a="1"/>
  <c r="AA117" i="2"/>
  <c r="AA117" i="2" a="1"/>
  <c r="Z117" i="2"/>
  <c r="Z117" i="2" a="1"/>
  <c r="Y117" i="2"/>
  <c r="Y117" i="2" a="1"/>
  <c r="X117" i="2"/>
  <c r="X117" i="2" a="1"/>
  <c r="W117" i="2"/>
  <c r="W117" i="2" a="1"/>
  <c r="V117" i="2"/>
  <c r="V117" i="2" a="1"/>
  <c r="U117" i="2"/>
  <c r="U117" i="2" a="1"/>
  <c r="T117" i="2"/>
  <c r="T117" i="2" a="1"/>
  <c r="S117" i="2"/>
  <c r="S117" i="2" a="1"/>
  <c r="R117" i="2"/>
  <c r="R117" i="2" a="1"/>
  <c r="Q117" i="2"/>
  <c r="Q117" i="2" a="1"/>
  <c r="P117" i="2"/>
  <c r="P117" i="2" a="1"/>
  <c r="O117" i="2"/>
  <c r="O117" i="2" a="1"/>
  <c r="AX116" i="2"/>
  <c r="AX116" i="2" a="1"/>
  <c r="AW116" i="2"/>
  <c r="AW116" i="2" a="1"/>
  <c r="AV116" i="2"/>
  <c r="AV116" i="2" a="1"/>
  <c r="AU116" i="2"/>
  <c r="AU116" i="2" a="1"/>
  <c r="AT116" i="2"/>
  <c r="AT116" i="2" a="1"/>
  <c r="AS116" i="2"/>
  <c r="AS116" i="2" a="1"/>
  <c r="AR116" i="2"/>
  <c r="AR116" i="2" a="1"/>
  <c r="AQ116" i="2"/>
  <c r="AQ116" i="2" a="1"/>
  <c r="AP116" i="2"/>
  <c r="AP116" i="2" a="1"/>
  <c r="AO116" i="2"/>
  <c r="AO116" i="2" a="1"/>
  <c r="AN116" i="2"/>
  <c r="AN116" i="2" a="1"/>
  <c r="AM116" i="2"/>
  <c r="AM116" i="2" a="1"/>
  <c r="AL116" i="2"/>
  <c r="AL116" i="2" a="1"/>
  <c r="AK116" i="2"/>
  <c r="AK116" i="2" a="1"/>
  <c r="AJ116" i="2"/>
  <c r="AJ116" i="2" a="1"/>
  <c r="AI116" i="2"/>
  <c r="AI116" i="2" a="1"/>
  <c r="AH116" i="2"/>
  <c r="AH116" i="2" a="1"/>
  <c r="AG116" i="2"/>
  <c r="AG116" i="2" a="1"/>
  <c r="AF116" i="2"/>
  <c r="AF116" i="2" a="1"/>
  <c r="AE116" i="2"/>
  <c r="AE116" i="2" a="1"/>
  <c r="AD116" i="2"/>
  <c r="AD116" i="2" a="1"/>
  <c r="AC116" i="2"/>
  <c r="AC116" i="2" a="1"/>
  <c r="AB116" i="2"/>
  <c r="AB116" i="2" a="1"/>
  <c r="AA116" i="2"/>
  <c r="AA116" i="2" a="1"/>
  <c r="Z116" i="2"/>
  <c r="Z116" i="2" a="1"/>
  <c r="Y116" i="2"/>
  <c r="Y116" i="2" a="1"/>
  <c r="X116" i="2"/>
  <c r="X116" i="2" a="1"/>
  <c r="W116" i="2"/>
  <c r="W116" i="2" a="1"/>
  <c r="V116" i="2"/>
  <c r="V116" i="2" a="1"/>
  <c r="U116" i="2"/>
  <c r="U116" i="2" a="1"/>
  <c r="T116" i="2"/>
  <c r="T116" i="2" a="1"/>
  <c r="S116" i="2"/>
  <c r="S116" i="2" a="1"/>
  <c r="R116" i="2"/>
  <c r="R116" i="2" a="1"/>
  <c r="Q116" i="2"/>
  <c r="Q116" i="2" a="1"/>
  <c r="P116" i="2"/>
  <c r="P116" i="2" a="1"/>
  <c r="O116" i="2"/>
  <c r="O116" i="2" a="1"/>
  <c r="AX115" i="2"/>
  <c r="AX115" i="2" a="1"/>
  <c r="AW115" i="2"/>
  <c r="AW115" i="2" a="1"/>
  <c r="AV115" i="2"/>
  <c r="AV115" i="2" a="1"/>
  <c r="AU115" i="2"/>
  <c r="AU115" i="2" a="1"/>
  <c r="AT115" i="2"/>
  <c r="AT115" i="2" a="1"/>
  <c r="AS115" i="2"/>
  <c r="AS115" i="2" a="1"/>
  <c r="AR115" i="2"/>
  <c r="AR115" i="2" a="1"/>
  <c r="AQ115" i="2"/>
  <c r="AQ115" i="2" a="1"/>
  <c r="AP115" i="2"/>
  <c r="AP115" i="2" a="1"/>
  <c r="AO115" i="2"/>
  <c r="AO115" i="2" a="1"/>
  <c r="AN115" i="2"/>
  <c r="AN115" i="2" a="1"/>
  <c r="AM115" i="2"/>
  <c r="AM115" i="2" a="1"/>
  <c r="AL115" i="2"/>
  <c r="AL115" i="2" a="1"/>
  <c r="AK115" i="2"/>
  <c r="AK115" i="2" a="1"/>
  <c r="AJ115" i="2"/>
  <c r="AJ115" i="2" a="1"/>
  <c r="AI115" i="2"/>
  <c r="AI115" i="2" a="1"/>
  <c r="AH115" i="2"/>
  <c r="AH115" i="2" a="1"/>
  <c r="AG115" i="2"/>
  <c r="AG115" i="2" a="1"/>
  <c r="AF115" i="2"/>
  <c r="AF115" i="2" a="1"/>
  <c r="AE115" i="2"/>
  <c r="AE115" i="2" a="1"/>
  <c r="AD115" i="2"/>
  <c r="AD115" i="2" a="1"/>
  <c r="AC115" i="2"/>
  <c r="AC115" i="2" a="1"/>
  <c r="AB115" i="2"/>
  <c r="AB115" i="2" a="1"/>
  <c r="AA115" i="2"/>
  <c r="AA115" i="2" a="1"/>
  <c r="Z115" i="2"/>
  <c r="Z115" i="2" a="1"/>
  <c r="Y115" i="2"/>
  <c r="Y115" i="2" a="1"/>
  <c r="X115" i="2"/>
  <c r="X115" i="2" a="1"/>
  <c r="W115" i="2"/>
  <c r="W115" i="2" a="1"/>
  <c r="V115" i="2"/>
  <c r="V115" i="2" a="1"/>
  <c r="U115" i="2"/>
  <c r="U115" i="2" a="1"/>
  <c r="T115" i="2"/>
  <c r="T115" i="2" a="1"/>
  <c r="S115" i="2"/>
  <c r="S115" i="2" a="1"/>
  <c r="R115" i="2"/>
  <c r="R115" i="2" a="1"/>
  <c r="Q115" i="2"/>
  <c r="Q115" i="2" a="1"/>
  <c r="P115" i="2"/>
  <c r="P115" i="2" a="1"/>
  <c r="O115" i="2"/>
  <c r="O115" i="2" a="1"/>
  <c r="AX114" i="2"/>
  <c r="AX114" i="2" a="1"/>
  <c r="AW114" i="2"/>
  <c r="AW114" i="2" a="1"/>
  <c r="AV114" i="2"/>
  <c r="AV114" i="2" a="1"/>
  <c r="AU114" i="2"/>
  <c r="AU114" i="2" a="1"/>
  <c r="AT114" i="2"/>
  <c r="AT114" i="2" a="1"/>
  <c r="AS114" i="2"/>
  <c r="AS114" i="2" a="1"/>
  <c r="AR114" i="2"/>
  <c r="AR114" i="2" a="1"/>
  <c r="AQ114" i="2"/>
  <c r="AQ114" i="2" a="1"/>
  <c r="AP114" i="2"/>
  <c r="AP114" i="2" a="1"/>
  <c r="AO114" i="2"/>
  <c r="AO114" i="2" a="1"/>
  <c r="AN114" i="2"/>
  <c r="AN114" i="2" a="1"/>
  <c r="AM114" i="2"/>
  <c r="AM114" i="2" a="1"/>
  <c r="AL114" i="2"/>
  <c r="AL114" i="2" a="1"/>
  <c r="AK114" i="2"/>
  <c r="AK114" i="2" a="1"/>
  <c r="AJ114" i="2"/>
  <c r="AJ114" i="2" a="1"/>
  <c r="AI114" i="2"/>
  <c r="AI114" i="2" a="1"/>
  <c r="AH114" i="2"/>
  <c r="AH114" i="2" a="1"/>
  <c r="AG114" i="2"/>
  <c r="AG114" i="2" a="1"/>
  <c r="AF114" i="2"/>
  <c r="AF114" i="2" a="1"/>
  <c r="AE114" i="2"/>
  <c r="AE114" i="2" a="1"/>
  <c r="AD114" i="2"/>
  <c r="AD114" i="2" a="1"/>
  <c r="AC114" i="2"/>
  <c r="AC114" i="2" a="1"/>
  <c r="AB114" i="2"/>
  <c r="AB114" i="2" a="1"/>
  <c r="AA114" i="2"/>
  <c r="AA114" i="2" a="1"/>
  <c r="Z114" i="2"/>
  <c r="Z114" i="2" a="1"/>
  <c r="Y114" i="2"/>
  <c r="Y114" i="2" a="1"/>
  <c r="X114" i="2"/>
  <c r="X114" i="2" a="1"/>
  <c r="W114" i="2"/>
  <c r="W114" i="2" a="1"/>
  <c r="V114" i="2"/>
  <c r="V114" i="2" a="1"/>
  <c r="U114" i="2"/>
  <c r="U114" i="2" a="1"/>
  <c r="T114" i="2"/>
  <c r="T114" i="2" a="1"/>
  <c r="S114" i="2"/>
  <c r="S114" i="2" a="1"/>
  <c r="R114" i="2"/>
  <c r="R114" i="2" a="1"/>
  <c r="Q114" i="2"/>
  <c r="Q114" i="2" a="1"/>
  <c r="P114" i="2"/>
  <c r="P114" i="2" a="1"/>
  <c r="O114" i="2"/>
  <c r="O114" i="2" a="1"/>
  <c r="AX113" i="2"/>
  <c r="AX113" i="2" a="1"/>
  <c r="AW113" i="2"/>
  <c r="AW113" i="2" a="1"/>
  <c r="AV113" i="2"/>
  <c r="AV113" i="2" a="1"/>
  <c r="AU113" i="2"/>
  <c r="AU113" i="2" a="1"/>
  <c r="AT113" i="2"/>
  <c r="AT113" i="2" a="1"/>
  <c r="AS113" i="2"/>
  <c r="AS113" i="2" a="1"/>
  <c r="AR113" i="2"/>
  <c r="AR113" i="2" a="1"/>
  <c r="AQ113" i="2"/>
  <c r="AQ113" i="2" a="1"/>
  <c r="AP113" i="2"/>
  <c r="AP113" i="2" a="1"/>
  <c r="AO113" i="2"/>
  <c r="AO113" i="2" a="1"/>
  <c r="AN113" i="2"/>
  <c r="AN113" i="2" a="1"/>
  <c r="AM113" i="2"/>
  <c r="AM113" i="2" a="1"/>
  <c r="AL113" i="2"/>
  <c r="AL113" i="2" a="1"/>
  <c r="AK113" i="2"/>
  <c r="AK113" i="2" a="1"/>
  <c r="AJ113" i="2"/>
  <c r="AJ113" i="2" a="1"/>
  <c r="AI113" i="2"/>
  <c r="AI113" i="2" a="1"/>
  <c r="AH113" i="2"/>
  <c r="AH113" i="2" a="1"/>
  <c r="AG113" i="2"/>
  <c r="AG113" i="2" a="1"/>
  <c r="AF113" i="2"/>
  <c r="AF113" i="2" a="1"/>
  <c r="AE113" i="2"/>
  <c r="AE113" i="2" a="1"/>
  <c r="AD113" i="2"/>
  <c r="AD113" i="2" a="1"/>
  <c r="AC113" i="2"/>
  <c r="AC113" i="2" a="1"/>
  <c r="AB113" i="2"/>
  <c r="AB113" i="2" a="1"/>
  <c r="AA113" i="2"/>
  <c r="AA113" i="2" a="1"/>
  <c r="Z113" i="2"/>
  <c r="Z113" i="2" a="1"/>
  <c r="Y113" i="2"/>
  <c r="Y113" i="2" a="1"/>
  <c r="X113" i="2"/>
  <c r="X113" i="2" a="1"/>
  <c r="W113" i="2"/>
  <c r="W113" i="2" a="1"/>
  <c r="V113" i="2"/>
  <c r="V113" i="2" a="1"/>
  <c r="U113" i="2"/>
  <c r="U113" i="2" a="1"/>
  <c r="T113" i="2"/>
  <c r="T113" i="2" a="1"/>
  <c r="S113" i="2"/>
  <c r="S113" i="2" a="1"/>
  <c r="R113" i="2"/>
  <c r="R113" i="2" a="1"/>
  <c r="Q113" i="2"/>
  <c r="Q113" i="2" a="1"/>
  <c r="P113" i="2"/>
  <c r="P113" i="2" a="1"/>
  <c r="O113" i="2"/>
  <c r="O113" i="2" a="1"/>
  <c r="AX112" i="2"/>
  <c r="AX112" i="2" a="1"/>
  <c r="AW112" i="2"/>
  <c r="AW112" i="2" a="1"/>
  <c r="AV112" i="2"/>
  <c r="AV112" i="2" a="1"/>
  <c r="AU112" i="2"/>
  <c r="AU112" i="2" a="1"/>
  <c r="AT112" i="2"/>
  <c r="AT112" i="2" a="1"/>
  <c r="AS112" i="2"/>
  <c r="AS112" i="2" a="1"/>
  <c r="AR112" i="2"/>
  <c r="AR112" i="2" a="1"/>
  <c r="AQ112" i="2"/>
  <c r="AQ112" i="2" a="1"/>
  <c r="AP112" i="2"/>
  <c r="AP112" i="2" a="1"/>
  <c r="AO112" i="2"/>
  <c r="AO112" i="2" a="1"/>
  <c r="AN112" i="2"/>
  <c r="AN112" i="2" a="1"/>
  <c r="AM112" i="2"/>
  <c r="AM112" i="2" a="1"/>
  <c r="AL112" i="2"/>
  <c r="AL112" i="2" a="1"/>
  <c r="AK112" i="2"/>
  <c r="AK112" i="2" a="1"/>
  <c r="AJ112" i="2"/>
  <c r="AJ112" i="2" a="1"/>
  <c r="AI112" i="2"/>
  <c r="AI112" i="2" a="1"/>
  <c r="AH112" i="2"/>
  <c r="AH112" i="2" a="1"/>
  <c r="AG112" i="2"/>
  <c r="AG112" i="2" a="1"/>
  <c r="AF112" i="2"/>
  <c r="AF112" i="2" a="1"/>
  <c r="AE112" i="2"/>
  <c r="AE112" i="2" a="1"/>
  <c r="AD112" i="2"/>
  <c r="AD112" i="2" a="1"/>
  <c r="AC112" i="2"/>
  <c r="AC112" i="2" a="1"/>
  <c r="AB112" i="2"/>
  <c r="AB112" i="2" a="1"/>
  <c r="AA112" i="2"/>
  <c r="AA112" i="2" a="1"/>
  <c r="Z112" i="2"/>
  <c r="Z112" i="2" a="1"/>
  <c r="Y112" i="2"/>
  <c r="Y112" i="2" a="1"/>
  <c r="X112" i="2"/>
  <c r="X112" i="2" a="1"/>
  <c r="W112" i="2"/>
  <c r="W112" i="2" a="1"/>
  <c r="V112" i="2"/>
  <c r="V112" i="2" a="1"/>
  <c r="U112" i="2"/>
  <c r="U112" i="2" a="1"/>
  <c r="T112" i="2"/>
  <c r="T112" i="2" a="1"/>
  <c r="S112" i="2"/>
  <c r="S112" i="2" a="1"/>
  <c r="R112" i="2"/>
  <c r="R112" i="2" a="1"/>
  <c r="Q112" i="2"/>
  <c r="Q112" i="2" a="1"/>
  <c r="P112" i="2"/>
  <c r="P112" i="2" a="1"/>
  <c r="O112" i="2"/>
  <c r="O112" i="2" a="1"/>
  <c r="AX111" i="2"/>
  <c r="AX111" i="2" a="1"/>
  <c r="AW111" i="2"/>
  <c r="AW111" i="2" a="1"/>
  <c r="AV111" i="2"/>
  <c r="AV111" i="2" a="1"/>
  <c r="AU111" i="2"/>
  <c r="AU111" i="2" a="1"/>
  <c r="AT111" i="2"/>
  <c r="AT111" i="2" a="1"/>
  <c r="AS111" i="2"/>
  <c r="AS111" i="2" a="1"/>
  <c r="AR111" i="2"/>
  <c r="AR111" i="2" a="1"/>
  <c r="AQ111" i="2"/>
  <c r="AQ111" i="2" a="1"/>
  <c r="AP111" i="2"/>
  <c r="AP111" i="2" a="1"/>
  <c r="AO111" i="2"/>
  <c r="AO111" i="2" a="1"/>
  <c r="AN111" i="2"/>
  <c r="AN111" i="2" a="1"/>
  <c r="AM111" i="2"/>
  <c r="AM111" i="2" a="1"/>
  <c r="AL111" i="2"/>
  <c r="AL111" i="2" a="1"/>
  <c r="AK111" i="2"/>
  <c r="AK111" i="2" a="1"/>
  <c r="AJ111" i="2"/>
  <c r="AJ111" i="2" a="1"/>
  <c r="AI111" i="2"/>
  <c r="AI111" i="2" a="1"/>
  <c r="AH111" i="2"/>
  <c r="AH111" i="2" a="1"/>
  <c r="AG111" i="2"/>
  <c r="AG111" i="2" a="1"/>
  <c r="AF111" i="2"/>
  <c r="AF111" i="2" a="1"/>
  <c r="AE111" i="2"/>
  <c r="AE111" i="2" a="1"/>
  <c r="AD111" i="2"/>
  <c r="AD111" i="2" a="1"/>
  <c r="AC111" i="2"/>
  <c r="AC111" i="2" a="1"/>
  <c r="AB111" i="2"/>
  <c r="AB111" i="2" a="1"/>
  <c r="AA111" i="2"/>
  <c r="AA111" i="2" a="1"/>
  <c r="Z111" i="2"/>
  <c r="Z111" i="2" a="1"/>
  <c r="Y111" i="2"/>
  <c r="Y111" i="2" a="1"/>
  <c r="X111" i="2"/>
  <c r="X111" i="2" a="1"/>
  <c r="W111" i="2"/>
  <c r="W111" i="2" a="1"/>
  <c r="V111" i="2"/>
  <c r="V111" i="2" a="1"/>
  <c r="U111" i="2"/>
  <c r="U111" i="2" a="1"/>
  <c r="T111" i="2"/>
  <c r="T111" i="2" a="1"/>
  <c r="S111" i="2"/>
  <c r="S111" i="2" a="1"/>
  <c r="R111" i="2"/>
  <c r="R111" i="2" a="1"/>
  <c r="Q111" i="2"/>
  <c r="Q111" i="2" a="1"/>
  <c r="P111" i="2"/>
  <c r="P111" i="2" a="1"/>
  <c r="O111" i="2"/>
  <c r="O111" i="2" a="1"/>
  <c r="AX110" i="2"/>
  <c r="AX110" i="2" a="1"/>
  <c r="AW110" i="2"/>
  <c r="AW110" i="2" a="1"/>
  <c r="AV110" i="2"/>
  <c r="AV110" i="2" a="1"/>
  <c r="AU110" i="2"/>
  <c r="AU110" i="2" a="1"/>
  <c r="AT110" i="2"/>
  <c r="AT110" i="2" a="1"/>
  <c r="AS110" i="2"/>
  <c r="AS110" i="2" a="1"/>
  <c r="AR110" i="2"/>
  <c r="AR110" i="2" a="1"/>
  <c r="AQ110" i="2"/>
  <c r="AQ110" i="2" a="1"/>
  <c r="AP110" i="2"/>
  <c r="AP110" i="2" a="1"/>
  <c r="AO110" i="2"/>
  <c r="AO110" i="2" a="1"/>
  <c r="AN110" i="2"/>
  <c r="AN110" i="2" a="1"/>
  <c r="AM110" i="2"/>
  <c r="AM110" i="2" a="1"/>
  <c r="AL110" i="2"/>
  <c r="AL110" i="2" a="1"/>
  <c r="AK110" i="2"/>
  <c r="AK110" i="2" a="1"/>
  <c r="AJ110" i="2"/>
  <c r="AJ110" i="2" a="1"/>
  <c r="AI110" i="2"/>
  <c r="AI110" i="2" a="1"/>
  <c r="AH110" i="2"/>
  <c r="AH110" i="2" a="1"/>
  <c r="AG110" i="2"/>
  <c r="AG110" i="2" a="1"/>
  <c r="AF110" i="2"/>
  <c r="AF110" i="2" a="1"/>
  <c r="AE110" i="2"/>
  <c r="AE110" i="2" a="1"/>
  <c r="AD110" i="2"/>
  <c r="AD110" i="2" a="1"/>
  <c r="AC110" i="2"/>
  <c r="AC110" i="2" a="1"/>
  <c r="AB110" i="2"/>
  <c r="AB110" i="2" a="1"/>
  <c r="AA110" i="2"/>
  <c r="AA110" i="2" a="1"/>
  <c r="Z110" i="2"/>
  <c r="Z110" i="2" a="1"/>
  <c r="Y110" i="2"/>
  <c r="Y110" i="2" a="1"/>
  <c r="X110" i="2"/>
  <c r="X110" i="2" a="1"/>
  <c r="W110" i="2"/>
  <c r="W110" i="2" a="1"/>
  <c r="V110" i="2"/>
  <c r="V110" i="2" a="1"/>
  <c r="U110" i="2"/>
  <c r="U110" i="2" a="1"/>
  <c r="T110" i="2"/>
  <c r="T110" i="2" a="1"/>
  <c r="S110" i="2"/>
  <c r="S110" i="2" a="1"/>
  <c r="R110" i="2"/>
  <c r="R110" i="2" a="1"/>
  <c r="Q110" i="2"/>
  <c r="Q110" i="2" a="1"/>
  <c r="P110" i="2"/>
  <c r="P110" i="2" a="1"/>
  <c r="O110" i="2"/>
  <c r="O110" i="2" a="1"/>
  <c r="AX109" i="2"/>
  <c r="AX109" i="2" a="1"/>
  <c r="AW109" i="2"/>
  <c r="AW109" i="2" a="1"/>
  <c r="AV109" i="2"/>
  <c r="AV109" i="2" a="1"/>
  <c r="AU109" i="2"/>
  <c r="AU109" i="2" a="1"/>
  <c r="AT109" i="2"/>
  <c r="AT109" i="2" a="1"/>
  <c r="AS109" i="2"/>
  <c r="AS109" i="2" a="1"/>
  <c r="AR109" i="2"/>
  <c r="AR109" i="2" a="1"/>
  <c r="AQ109" i="2"/>
  <c r="AQ109" i="2" a="1"/>
  <c r="AP109" i="2"/>
  <c r="AP109" i="2" a="1"/>
  <c r="AO109" i="2"/>
  <c r="AO109" i="2" a="1"/>
  <c r="AN109" i="2"/>
  <c r="AN109" i="2" a="1"/>
  <c r="AM109" i="2"/>
  <c r="AM109" i="2" a="1"/>
  <c r="AL109" i="2"/>
  <c r="AL109" i="2" a="1"/>
  <c r="AK109" i="2"/>
  <c r="AK109" i="2" a="1"/>
  <c r="AJ109" i="2"/>
  <c r="AJ109" i="2" a="1"/>
  <c r="AI109" i="2"/>
  <c r="AI109" i="2" a="1"/>
  <c r="AH109" i="2"/>
  <c r="AH109" i="2" a="1"/>
  <c r="AG109" i="2"/>
  <c r="AG109" i="2" a="1"/>
  <c r="AF109" i="2"/>
  <c r="AF109" i="2" a="1"/>
  <c r="AE109" i="2"/>
  <c r="AE109" i="2" a="1"/>
  <c r="AD109" i="2"/>
  <c r="AD109" i="2" a="1"/>
  <c r="AC109" i="2"/>
  <c r="AC109" i="2" a="1"/>
  <c r="AB109" i="2"/>
  <c r="AB109" i="2" a="1"/>
  <c r="AA109" i="2"/>
  <c r="AA109" i="2" a="1"/>
  <c r="Z109" i="2"/>
  <c r="Z109" i="2" a="1"/>
  <c r="Y109" i="2"/>
  <c r="Y109" i="2" a="1"/>
  <c r="X109" i="2"/>
  <c r="X109" i="2" a="1"/>
  <c r="W109" i="2"/>
  <c r="W109" i="2" a="1"/>
  <c r="V109" i="2"/>
  <c r="V109" i="2" a="1"/>
  <c r="U109" i="2"/>
  <c r="U109" i="2" a="1"/>
  <c r="T109" i="2"/>
  <c r="T109" i="2" a="1"/>
  <c r="S109" i="2"/>
  <c r="S109" i="2" a="1"/>
  <c r="R109" i="2"/>
  <c r="R109" i="2" a="1"/>
  <c r="Q109" i="2"/>
  <c r="Q109" i="2" a="1"/>
  <c r="P109" i="2"/>
  <c r="P109" i="2" a="1"/>
  <c r="O109" i="2"/>
  <c r="O109" i="2" a="1"/>
  <c r="AX108" i="2"/>
  <c r="AX108" i="2" a="1"/>
  <c r="AW108" i="2"/>
  <c r="AW108" i="2" a="1"/>
  <c r="AV108" i="2"/>
  <c r="AV108" i="2" a="1"/>
  <c r="AU108" i="2"/>
  <c r="AU108" i="2" a="1"/>
  <c r="AT108" i="2"/>
  <c r="AT108" i="2" a="1"/>
  <c r="AS108" i="2"/>
  <c r="AS108" i="2" a="1"/>
  <c r="AR108" i="2"/>
  <c r="AR108" i="2" a="1"/>
  <c r="AQ108" i="2"/>
  <c r="AQ108" i="2" a="1"/>
  <c r="AP108" i="2"/>
  <c r="AP108" i="2" a="1"/>
  <c r="AO108" i="2"/>
  <c r="AO108" i="2" a="1"/>
  <c r="AN108" i="2"/>
  <c r="AN108" i="2" a="1"/>
  <c r="AM108" i="2"/>
  <c r="AM108" i="2" a="1"/>
  <c r="AL108" i="2"/>
  <c r="AL108" i="2" a="1"/>
  <c r="AK108" i="2"/>
  <c r="AK108" i="2" a="1"/>
  <c r="AJ108" i="2"/>
  <c r="AJ108" i="2" a="1"/>
  <c r="AI108" i="2"/>
  <c r="AI108" i="2" a="1"/>
  <c r="AH108" i="2"/>
  <c r="AH108" i="2" a="1"/>
  <c r="AG108" i="2"/>
  <c r="AG108" i="2" a="1"/>
  <c r="AF108" i="2"/>
  <c r="AF108" i="2" a="1"/>
  <c r="AE108" i="2"/>
  <c r="AE108" i="2" a="1"/>
  <c r="AD108" i="2"/>
  <c r="AD108" i="2" a="1"/>
  <c r="AC108" i="2"/>
  <c r="AC108" i="2" a="1"/>
  <c r="AB108" i="2"/>
  <c r="AB108" i="2" a="1"/>
  <c r="AA108" i="2"/>
  <c r="AA108" i="2" a="1"/>
  <c r="Z108" i="2"/>
  <c r="Z108" i="2" a="1"/>
  <c r="Y108" i="2"/>
  <c r="Y108" i="2" a="1"/>
  <c r="X108" i="2"/>
  <c r="X108" i="2" a="1"/>
  <c r="W108" i="2"/>
  <c r="W108" i="2" a="1"/>
  <c r="V108" i="2"/>
  <c r="V108" i="2" a="1"/>
  <c r="U108" i="2"/>
  <c r="U108" i="2" a="1"/>
  <c r="T108" i="2"/>
  <c r="T108" i="2" a="1"/>
  <c r="S108" i="2"/>
  <c r="S108" i="2" a="1"/>
  <c r="R108" i="2"/>
  <c r="R108" i="2" a="1"/>
  <c r="Q108" i="2"/>
  <c r="Q108" i="2" a="1"/>
  <c r="P108" i="2"/>
  <c r="P108" i="2" a="1"/>
  <c r="O108" i="2"/>
  <c r="O108" i="2" a="1"/>
  <c r="AX107" i="2"/>
  <c r="AX107" i="2" a="1"/>
  <c r="AW107" i="2"/>
  <c r="AW107" i="2" a="1"/>
  <c r="AV107" i="2"/>
  <c r="AV107" i="2" a="1"/>
  <c r="AU107" i="2"/>
  <c r="AU107" i="2" a="1"/>
  <c r="AT107" i="2"/>
  <c r="AT107" i="2" a="1"/>
  <c r="AS107" i="2"/>
  <c r="AS107" i="2" a="1"/>
  <c r="AR107" i="2"/>
  <c r="AR107" i="2" a="1"/>
  <c r="AQ107" i="2"/>
  <c r="AQ107" i="2" a="1"/>
  <c r="AP107" i="2"/>
  <c r="AP107" i="2" a="1"/>
  <c r="AO107" i="2"/>
  <c r="AO107" i="2" a="1"/>
  <c r="AN107" i="2"/>
  <c r="AN107" i="2" a="1"/>
  <c r="AM107" i="2"/>
  <c r="AM107" i="2" a="1"/>
  <c r="AL107" i="2"/>
  <c r="AL107" i="2" a="1"/>
  <c r="AK107" i="2"/>
  <c r="AK107" i="2" a="1"/>
  <c r="AJ107" i="2"/>
  <c r="AJ107" i="2" a="1"/>
  <c r="AI107" i="2"/>
  <c r="AI107" i="2" a="1"/>
  <c r="AH107" i="2"/>
  <c r="AH107" i="2" a="1"/>
  <c r="AG107" i="2"/>
  <c r="AG107" i="2" a="1"/>
  <c r="AF107" i="2"/>
  <c r="AF107" i="2" a="1"/>
  <c r="AE107" i="2"/>
  <c r="AE107" i="2" a="1"/>
  <c r="AD107" i="2"/>
  <c r="AD107" i="2" a="1"/>
  <c r="AC107" i="2"/>
  <c r="AC107" i="2" a="1"/>
  <c r="AB107" i="2"/>
  <c r="AB107" i="2" a="1"/>
  <c r="AA107" i="2"/>
  <c r="AA107" i="2" a="1"/>
  <c r="Z107" i="2"/>
  <c r="Z107" i="2" a="1"/>
  <c r="Y107" i="2"/>
  <c r="Y107" i="2" a="1"/>
  <c r="X107" i="2"/>
  <c r="X107" i="2" a="1"/>
  <c r="W107" i="2"/>
  <c r="W107" i="2" a="1"/>
  <c r="V107" i="2"/>
  <c r="V107" i="2" a="1"/>
  <c r="U107" i="2"/>
  <c r="U107" i="2" a="1"/>
  <c r="T107" i="2"/>
  <c r="T107" i="2" a="1"/>
  <c r="S107" i="2"/>
  <c r="S107" i="2" a="1"/>
  <c r="R107" i="2"/>
  <c r="R107" i="2" a="1"/>
  <c r="Q107" i="2"/>
  <c r="Q107" i="2" a="1"/>
  <c r="P107" i="2"/>
  <c r="P107" i="2" a="1"/>
  <c r="O107" i="2"/>
  <c r="O107" i="2" a="1"/>
  <c r="AX106" i="2"/>
  <c r="AX106" i="2" a="1"/>
  <c r="AW106" i="2"/>
  <c r="AW106" i="2" a="1"/>
  <c r="AV106" i="2"/>
  <c r="AV106" i="2" a="1"/>
  <c r="AU106" i="2"/>
  <c r="AU106" i="2" a="1"/>
  <c r="AT106" i="2"/>
  <c r="AT106" i="2" a="1"/>
  <c r="AS106" i="2"/>
  <c r="AS106" i="2" a="1"/>
  <c r="AR106" i="2"/>
  <c r="AR106" i="2" a="1"/>
  <c r="AQ106" i="2"/>
  <c r="AQ106" i="2" a="1"/>
  <c r="AP106" i="2"/>
  <c r="AP106" i="2" a="1"/>
  <c r="AO106" i="2"/>
  <c r="AO106" i="2" a="1"/>
  <c r="AN106" i="2"/>
  <c r="AN106" i="2" a="1"/>
  <c r="AM106" i="2"/>
  <c r="AM106" i="2" a="1"/>
  <c r="AL106" i="2"/>
  <c r="AL106" i="2" a="1"/>
  <c r="AK106" i="2"/>
  <c r="AK106" i="2" a="1"/>
  <c r="AJ106" i="2"/>
  <c r="AJ106" i="2" a="1"/>
  <c r="AI106" i="2"/>
  <c r="AI106" i="2" a="1"/>
  <c r="AH106" i="2"/>
  <c r="AH106" i="2" a="1"/>
  <c r="AG106" i="2"/>
  <c r="AG106" i="2" a="1"/>
  <c r="AF106" i="2"/>
  <c r="AF106" i="2" a="1"/>
  <c r="AE106" i="2"/>
  <c r="AE106" i="2" a="1"/>
  <c r="AD106" i="2"/>
  <c r="AD106" i="2" a="1"/>
  <c r="AC106" i="2"/>
  <c r="AC106" i="2" a="1"/>
  <c r="AB106" i="2"/>
  <c r="AB106" i="2" a="1"/>
  <c r="AA106" i="2"/>
  <c r="AA106" i="2" a="1"/>
  <c r="Z106" i="2"/>
  <c r="Z106" i="2" a="1"/>
  <c r="Y106" i="2"/>
  <c r="Y106" i="2" a="1"/>
  <c r="X106" i="2"/>
  <c r="X106" i="2" a="1"/>
  <c r="W106" i="2"/>
  <c r="W106" i="2" a="1"/>
  <c r="V106" i="2"/>
  <c r="V106" i="2" a="1"/>
  <c r="U106" i="2"/>
  <c r="U106" i="2" a="1"/>
  <c r="T106" i="2"/>
  <c r="T106" i="2" a="1"/>
  <c r="S106" i="2"/>
  <c r="S106" i="2" a="1"/>
  <c r="R106" i="2"/>
  <c r="R106" i="2" a="1"/>
  <c r="Q106" i="2"/>
  <c r="Q106" i="2" a="1"/>
  <c r="P106" i="2"/>
  <c r="P106" i="2" a="1"/>
  <c r="O106" i="2"/>
  <c r="O106" i="2" a="1"/>
  <c r="AX105" i="2"/>
  <c r="AX105" i="2" a="1"/>
  <c r="AW105" i="2"/>
  <c r="AW105" i="2" a="1"/>
  <c r="AV105" i="2"/>
  <c r="AV105" i="2" a="1"/>
  <c r="AU105" i="2"/>
  <c r="AU105" i="2" a="1"/>
  <c r="AT105" i="2"/>
  <c r="AT105" i="2" a="1"/>
  <c r="AS105" i="2"/>
  <c r="AS105" i="2" a="1"/>
  <c r="AR105" i="2"/>
  <c r="AR105" i="2" a="1"/>
  <c r="AQ105" i="2"/>
  <c r="AQ105" i="2" a="1"/>
  <c r="AP105" i="2"/>
  <c r="AP105" i="2" a="1"/>
  <c r="AO105" i="2"/>
  <c r="AO105" i="2" a="1"/>
  <c r="AN105" i="2"/>
  <c r="AN105" i="2" a="1"/>
  <c r="AM105" i="2"/>
  <c r="AM105" i="2" a="1"/>
  <c r="AL105" i="2"/>
  <c r="AL105" i="2" a="1"/>
  <c r="AK105" i="2"/>
  <c r="AK105" i="2" a="1"/>
  <c r="AJ105" i="2"/>
  <c r="AJ105" i="2" a="1"/>
  <c r="AI105" i="2"/>
  <c r="AI105" i="2" a="1"/>
  <c r="AH105" i="2"/>
  <c r="AH105" i="2" a="1"/>
  <c r="AG105" i="2"/>
  <c r="AG105" i="2" a="1"/>
  <c r="AF105" i="2"/>
  <c r="AF105" i="2" a="1"/>
  <c r="AE105" i="2"/>
  <c r="AE105" i="2" a="1"/>
  <c r="AD105" i="2"/>
  <c r="AD105" i="2" a="1"/>
  <c r="AC105" i="2"/>
  <c r="AC105" i="2" a="1"/>
  <c r="AB105" i="2"/>
  <c r="AB105" i="2" a="1"/>
  <c r="AA105" i="2"/>
  <c r="AA105" i="2" a="1"/>
  <c r="Z105" i="2"/>
  <c r="Z105" i="2" a="1"/>
  <c r="Y105" i="2"/>
  <c r="Y105" i="2" a="1"/>
  <c r="X105" i="2"/>
  <c r="X105" i="2" a="1"/>
  <c r="W105" i="2"/>
  <c r="W105" i="2" a="1"/>
  <c r="V105" i="2"/>
  <c r="V105" i="2" a="1"/>
  <c r="U105" i="2"/>
  <c r="U105" i="2" a="1"/>
  <c r="T105" i="2"/>
  <c r="T105" i="2" a="1"/>
  <c r="S105" i="2"/>
  <c r="S105" i="2" a="1"/>
  <c r="R105" i="2"/>
  <c r="R105" i="2" a="1"/>
  <c r="Q105" i="2"/>
  <c r="Q105" i="2" a="1"/>
  <c r="P105" i="2"/>
  <c r="P105" i="2" a="1"/>
  <c r="O105" i="2"/>
  <c r="O105" i="2" a="1"/>
  <c r="AX104" i="2"/>
  <c r="AX104" i="2" a="1"/>
  <c r="AW104" i="2"/>
  <c r="AW104" i="2" a="1"/>
  <c r="AV104" i="2"/>
  <c r="AV104" i="2" a="1"/>
  <c r="AU104" i="2"/>
  <c r="AU104" i="2" a="1"/>
  <c r="AT104" i="2"/>
  <c r="AT104" i="2" a="1"/>
  <c r="AS104" i="2"/>
  <c r="AS104" i="2" a="1"/>
  <c r="AR104" i="2"/>
  <c r="AR104" i="2" a="1"/>
  <c r="AQ104" i="2"/>
  <c r="AQ104" i="2" a="1"/>
  <c r="AP104" i="2"/>
  <c r="AP104" i="2" a="1"/>
  <c r="AO104" i="2"/>
  <c r="AO104" i="2" a="1"/>
  <c r="AN104" i="2"/>
  <c r="AN104" i="2" a="1"/>
  <c r="AM104" i="2"/>
  <c r="AM104" i="2" a="1"/>
  <c r="AL104" i="2"/>
  <c r="AL104" i="2" a="1"/>
  <c r="AK104" i="2"/>
  <c r="AK104" i="2" a="1"/>
  <c r="AJ104" i="2"/>
  <c r="AJ104" i="2" a="1"/>
  <c r="AI104" i="2"/>
  <c r="AI104" i="2" a="1"/>
  <c r="AH104" i="2"/>
  <c r="AH104" i="2" a="1"/>
  <c r="AG104" i="2"/>
  <c r="AG104" i="2" a="1"/>
  <c r="AF104" i="2"/>
  <c r="AF104" i="2" a="1"/>
  <c r="AE104" i="2"/>
  <c r="AE104" i="2" a="1"/>
  <c r="AD104" i="2"/>
  <c r="AD104" i="2" a="1"/>
  <c r="AC104" i="2"/>
  <c r="AC104" i="2" a="1"/>
  <c r="AB104" i="2"/>
  <c r="AB104" i="2" a="1"/>
  <c r="AA104" i="2"/>
  <c r="AA104" i="2" a="1"/>
  <c r="Z104" i="2"/>
  <c r="Z104" i="2" a="1"/>
  <c r="Y104" i="2"/>
  <c r="Y104" i="2" a="1"/>
  <c r="X104" i="2"/>
  <c r="X104" i="2" a="1"/>
  <c r="W104" i="2"/>
  <c r="W104" i="2" a="1"/>
  <c r="V104" i="2"/>
  <c r="V104" i="2" a="1"/>
  <c r="U104" i="2"/>
  <c r="U104" i="2" a="1"/>
  <c r="T104" i="2"/>
  <c r="T104" i="2" a="1"/>
  <c r="S104" i="2"/>
  <c r="S104" i="2" a="1"/>
  <c r="R104" i="2"/>
  <c r="R104" i="2" a="1"/>
  <c r="Q104" i="2"/>
  <c r="Q104" i="2" a="1"/>
  <c r="P104" i="2"/>
  <c r="P104" i="2" a="1"/>
  <c r="O104" i="2"/>
  <c r="O104" i="2" a="1"/>
  <c r="AX103" i="2"/>
  <c r="AX103" i="2" a="1"/>
  <c r="AW103" i="2"/>
  <c r="AW103" i="2" a="1"/>
  <c r="AV103" i="2"/>
  <c r="AV103" i="2" a="1"/>
  <c r="AU103" i="2"/>
  <c r="AU103" i="2" a="1"/>
  <c r="AT103" i="2"/>
  <c r="AT103" i="2" a="1"/>
  <c r="AS103" i="2"/>
  <c r="AS103" i="2" a="1"/>
  <c r="AR103" i="2"/>
  <c r="AR103" i="2" a="1"/>
  <c r="AQ103" i="2"/>
  <c r="AQ103" i="2" a="1"/>
  <c r="AP103" i="2"/>
  <c r="AP103" i="2" a="1"/>
  <c r="AO103" i="2"/>
  <c r="AO103" i="2" a="1"/>
  <c r="AN103" i="2"/>
  <c r="AN103" i="2" a="1"/>
  <c r="AM103" i="2"/>
  <c r="AM103" i="2" a="1"/>
  <c r="AL103" i="2"/>
  <c r="AL103" i="2" a="1"/>
  <c r="AK103" i="2"/>
  <c r="AK103" i="2" a="1"/>
  <c r="AJ103" i="2"/>
  <c r="AJ103" i="2" a="1"/>
  <c r="AI103" i="2"/>
  <c r="AI103" i="2" a="1"/>
  <c r="AH103" i="2"/>
  <c r="AH103" i="2" a="1"/>
  <c r="AG103" i="2"/>
  <c r="AG103" i="2" a="1"/>
  <c r="AF103" i="2"/>
  <c r="AF103" i="2" a="1"/>
  <c r="AE103" i="2"/>
  <c r="AE103" i="2" a="1"/>
  <c r="AD103" i="2"/>
  <c r="AD103" i="2" a="1"/>
  <c r="AC103" i="2"/>
  <c r="AC103" i="2" a="1"/>
  <c r="AB103" i="2"/>
  <c r="AB103" i="2" a="1"/>
  <c r="AA103" i="2"/>
  <c r="AA103" i="2" a="1"/>
  <c r="Z103" i="2"/>
  <c r="Z103" i="2" a="1"/>
  <c r="Y103" i="2"/>
  <c r="Y103" i="2" a="1"/>
  <c r="X103" i="2"/>
  <c r="X103" i="2" a="1"/>
  <c r="W103" i="2"/>
  <c r="W103" i="2" a="1"/>
  <c r="V103" i="2"/>
  <c r="V103" i="2" a="1"/>
  <c r="U103" i="2"/>
  <c r="U103" i="2" a="1"/>
  <c r="T103" i="2"/>
  <c r="T103" i="2" a="1"/>
  <c r="S103" i="2"/>
  <c r="S103" i="2" a="1"/>
  <c r="R103" i="2"/>
  <c r="R103" i="2" a="1"/>
  <c r="Q103" i="2"/>
  <c r="Q103" i="2" a="1"/>
  <c r="P103" i="2"/>
  <c r="P103" i="2" a="1"/>
  <c r="O103" i="2"/>
  <c r="O103" i="2" a="1"/>
  <c r="AX102" i="2"/>
  <c r="AX102" i="2" a="1"/>
  <c r="AW102" i="2"/>
  <c r="AW102" i="2" a="1"/>
  <c r="AV102" i="2"/>
  <c r="AV102" i="2" a="1"/>
  <c r="AU102" i="2"/>
  <c r="AU102" i="2" a="1"/>
  <c r="AT102" i="2"/>
  <c r="AT102" i="2" a="1"/>
  <c r="AS102" i="2"/>
  <c r="AS102" i="2" a="1"/>
  <c r="AR102" i="2"/>
  <c r="AR102" i="2" a="1"/>
  <c r="AQ102" i="2"/>
  <c r="AQ102" i="2" a="1"/>
  <c r="AP102" i="2"/>
  <c r="AP102" i="2" a="1"/>
  <c r="AO102" i="2"/>
  <c r="AO102" i="2" a="1"/>
  <c r="AN102" i="2"/>
  <c r="AN102" i="2" a="1"/>
  <c r="AM102" i="2"/>
  <c r="AM102" i="2" a="1"/>
  <c r="AL102" i="2"/>
  <c r="AL102" i="2" a="1"/>
  <c r="AK102" i="2"/>
  <c r="AK102" i="2" a="1"/>
  <c r="AJ102" i="2"/>
  <c r="AJ102" i="2" a="1"/>
  <c r="AI102" i="2"/>
  <c r="AI102" i="2" a="1"/>
  <c r="AH102" i="2"/>
  <c r="AH102" i="2" a="1"/>
  <c r="AG102" i="2"/>
  <c r="AG102" i="2" a="1"/>
  <c r="AF102" i="2"/>
  <c r="AF102" i="2" a="1"/>
  <c r="AE102" i="2"/>
  <c r="AE102" i="2" a="1"/>
  <c r="AD102" i="2"/>
  <c r="AD102" i="2" a="1"/>
  <c r="AC102" i="2"/>
  <c r="AC102" i="2" a="1"/>
  <c r="AB102" i="2"/>
  <c r="AB102" i="2" a="1"/>
  <c r="AA102" i="2"/>
  <c r="AA102" i="2" a="1"/>
  <c r="Z102" i="2"/>
  <c r="Z102" i="2" a="1"/>
  <c r="Y102" i="2"/>
  <c r="Y102" i="2" a="1"/>
  <c r="X102" i="2"/>
  <c r="X102" i="2" a="1"/>
  <c r="W102" i="2"/>
  <c r="W102" i="2" a="1"/>
  <c r="V102" i="2"/>
  <c r="V102" i="2" a="1"/>
  <c r="U102" i="2"/>
  <c r="U102" i="2" a="1"/>
  <c r="T102" i="2"/>
  <c r="T102" i="2" a="1"/>
  <c r="S102" i="2"/>
  <c r="S102" i="2" a="1"/>
  <c r="R102" i="2"/>
  <c r="R102" i="2" a="1"/>
  <c r="Q102" i="2"/>
  <c r="Q102" i="2" a="1"/>
  <c r="P102" i="2"/>
  <c r="P102" i="2" a="1"/>
  <c r="O102" i="2"/>
  <c r="O102" i="2" a="1"/>
  <c r="AX101" i="2"/>
  <c r="AX101" i="2" a="1"/>
  <c r="AW101" i="2"/>
  <c r="AW101" i="2" a="1"/>
  <c r="AV101" i="2"/>
  <c r="AV101" i="2" a="1"/>
  <c r="AU101" i="2"/>
  <c r="AU101" i="2" a="1"/>
  <c r="AT101" i="2"/>
  <c r="AT101" i="2" a="1"/>
  <c r="AS101" i="2"/>
  <c r="AS101" i="2" a="1"/>
  <c r="AR101" i="2"/>
  <c r="AR101" i="2" a="1"/>
  <c r="AQ101" i="2"/>
  <c r="AQ101" i="2" a="1"/>
  <c r="AP101" i="2"/>
  <c r="AP101" i="2" a="1"/>
  <c r="AO101" i="2"/>
  <c r="AO101" i="2" a="1"/>
  <c r="AN101" i="2"/>
  <c r="AN101" i="2" a="1"/>
  <c r="AM101" i="2"/>
  <c r="AM101" i="2" a="1"/>
  <c r="AL101" i="2"/>
  <c r="AL101" i="2" a="1"/>
  <c r="AK101" i="2"/>
  <c r="AK101" i="2" a="1"/>
  <c r="AJ101" i="2"/>
  <c r="AJ101" i="2" a="1"/>
  <c r="AI101" i="2"/>
  <c r="AI101" i="2" a="1"/>
  <c r="AH101" i="2"/>
  <c r="AH101" i="2" a="1"/>
  <c r="AG101" i="2"/>
  <c r="AG101" i="2" a="1"/>
  <c r="AF101" i="2"/>
  <c r="AF101" i="2" a="1"/>
  <c r="AE101" i="2"/>
  <c r="AE101" i="2" a="1"/>
  <c r="AD101" i="2"/>
  <c r="AD101" i="2" a="1"/>
  <c r="AC101" i="2"/>
  <c r="AC101" i="2" a="1"/>
  <c r="AB101" i="2"/>
  <c r="AB101" i="2" a="1"/>
  <c r="AA101" i="2"/>
  <c r="AA101" i="2" a="1"/>
  <c r="Z101" i="2"/>
  <c r="Z101" i="2" a="1"/>
  <c r="Y101" i="2"/>
  <c r="Y101" i="2" a="1"/>
  <c r="X101" i="2"/>
  <c r="X101" i="2" a="1"/>
  <c r="W101" i="2"/>
  <c r="W101" i="2" a="1"/>
  <c r="V101" i="2"/>
  <c r="V101" i="2" a="1"/>
  <c r="U101" i="2"/>
  <c r="U101" i="2" a="1"/>
  <c r="T101" i="2"/>
  <c r="T101" i="2" a="1"/>
  <c r="S101" i="2"/>
  <c r="S101" i="2" a="1"/>
  <c r="R101" i="2"/>
  <c r="R101" i="2" a="1"/>
  <c r="Q101" i="2"/>
  <c r="Q101" i="2" a="1"/>
  <c r="P101" i="2"/>
  <c r="P101" i="2" a="1"/>
  <c r="O101" i="2"/>
  <c r="O101" i="2" a="1"/>
  <c r="AX100" i="2"/>
  <c r="AX100" i="2" a="1"/>
  <c r="AW100" i="2"/>
  <c r="AW100" i="2" a="1"/>
  <c r="AV100" i="2"/>
  <c r="AV100" i="2" a="1"/>
  <c r="AU100" i="2"/>
  <c r="AU100" i="2" a="1"/>
  <c r="AT100" i="2"/>
  <c r="AT100" i="2" a="1"/>
  <c r="AS100" i="2"/>
  <c r="AS100" i="2" a="1"/>
  <c r="AR100" i="2"/>
  <c r="AR100" i="2" a="1"/>
  <c r="AQ100" i="2"/>
  <c r="AQ100" i="2" a="1"/>
  <c r="AP100" i="2"/>
  <c r="AP100" i="2" a="1"/>
  <c r="AO100" i="2"/>
  <c r="AO100" i="2" a="1"/>
  <c r="AN100" i="2"/>
  <c r="AN100" i="2" a="1"/>
  <c r="AM100" i="2"/>
  <c r="AM100" i="2" a="1"/>
  <c r="AL100" i="2"/>
  <c r="AL100" i="2" a="1"/>
  <c r="AK100" i="2"/>
  <c r="AK100" i="2" a="1"/>
  <c r="AJ100" i="2"/>
  <c r="AJ100" i="2" a="1"/>
  <c r="AI100" i="2"/>
  <c r="AI100" i="2" a="1"/>
  <c r="AH100" i="2"/>
  <c r="AH100" i="2" a="1"/>
  <c r="AG100" i="2"/>
  <c r="AG100" i="2" a="1"/>
  <c r="AF100" i="2"/>
  <c r="AF100" i="2" a="1"/>
  <c r="AE100" i="2"/>
  <c r="AE100" i="2" a="1"/>
  <c r="AD100" i="2"/>
  <c r="AD100" i="2" a="1"/>
  <c r="AC100" i="2"/>
  <c r="AC100" i="2" a="1"/>
  <c r="AB100" i="2"/>
  <c r="AB100" i="2" a="1"/>
  <c r="AA100" i="2"/>
  <c r="AA100" i="2" a="1"/>
  <c r="Z100" i="2"/>
  <c r="Z100" i="2" a="1"/>
  <c r="Y100" i="2"/>
  <c r="Y100" i="2" a="1"/>
  <c r="X100" i="2"/>
  <c r="X100" i="2" a="1"/>
  <c r="W100" i="2"/>
  <c r="W100" i="2" a="1"/>
  <c r="V100" i="2"/>
  <c r="V100" i="2" a="1"/>
  <c r="U100" i="2"/>
  <c r="U100" i="2" a="1"/>
  <c r="T100" i="2"/>
  <c r="T100" i="2" a="1"/>
  <c r="S100" i="2"/>
  <c r="S100" i="2" a="1"/>
  <c r="R100" i="2"/>
  <c r="R100" i="2" a="1"/>
  <c r="Q100" i="2"/>
  <c r="Q100" i="2" a="1"/>
  <c r="P100" i="2"/>
  <c r="P100" i="2" a="1"/>
  <c r="O100" i="2"/>
  <c r="O100" i="2" a="1"/>
  <c r="AX99" i="2"/>
  <c r="AX99" i="2" a="1"/>
  <c r="AW99" i="2"/>
  <c r="AW99" i="2" a="1"/>
  <c r="AV99" i="2"/>
  <c r="AV99" i="2" a="1"/>
  <c r="AU99" i="2"/>
  <c r="AU99" i="2" a="1"/>
  <c r="AT99" i="2"/>
  <c r="AT99" i="2" a="1"/>
  <c r="AS99" i="2"/>
  <c r="AS99" i="2" a="1"/>
  <c r="AR99" i="2"/>
  <c r="AR99" i="2" a="1"/>
  <c r="AQ99" i="2"/>
  <c r="AQ99" i="2" a="1"/>
  <c r="AP99" i="2"/>
  <c r="AP99" i="2" a="1"/>
  <c r="AO99" i="2"/>
  <c r="AO99" i="2" a="1"/>
  <c r="AN99" i="2"/>
  <c r="AN99" i="2" a="1"/>
  <c r="AM99" i="2"/>
  <c r="AM99" i="2" a="1"/>
  <c r="AL99" i="2"/>
  <c r="AL99" i="2" a="1"/>
  <c r="AK99" i="2"/>
  <c r="AK99" i="2" a="1"/>
  <c r="AJ99" i="2"/>
  <c r="AJ99" i="2" a="1"/>
  <c r="AI99" i="2"/>
  <c r="AI99" i="2" a="1"/>
  <c r="AH99" i="2"/>
  <c r="AH99" i="2" a="1"/>
  <c r="AG99" i="2"/>
  <c r="AG99" i="2" a="1"/>
  <c r="AF99" i="2"/>
  <c r="AF99" i="2" a="1"/>
  <c r="AE99" i="2"/>
  <c r="AE99" i="2" a="1"/>
  <c r="AD99" i="2"/>
  <c r="AD99" i="2" a="1"/>
  <c r="AC99" i="2"/>
  <c r="AC99" i="2" a="1"/>
  <c r="AB99" i="2"/>
  <c r="AB99" i="2" a="1"/>
  <c r="AA99" i="2"/>
  <c r="AA99" i="2" a="1"/>
  <c r="Z99" i="2"/>
  <c r="Z99" i="2" a="1"/>
  <c r="Y99" i="2"/>
  <c r="Y99" i="2" a="1"/>
  <c r="X99" i="2"/>
  <c r="X99" i="2" a="1"/>
  <c r="W99" i="2"/>
  <c r="W99" i="2" a="1"/>
  <c r="V99" i="2"/>
  <c r="V99" i="2" a="1"/>
  <c r="U99" i="2"/>
  <c r="U99" i="2" a="1"/>
  <c r="T99" i="2"/>
  <c r="T99" i="2" a="1"/>
  <c r="S99" i="2"/>
  <c r="S99" i="2" a="1"/>
  <c r="R99" i="2"/>
  <c r="R99" i="2" a="1"/>
  <c r="Q99" i="2"/>
  <c r="Q99" i="2" a="1"/>
  <c r="P99" i="2"/>
  <c r="P99" i="2" a="1"/>
  <c r="O99" i="2"/>
  <c r="O99" i="2" a="1"/>
  <c r="AX98" i="2"/>
  <c r="AX98" i="2" a="1"/>
  <c r="AW98" i="2"/>
  <c r="AW98" i="2" a="1"/>
  <c r="AV98" i="2"/>
  <c r="AV98" i="2" a="1"/>
  <c r="AU98" i="2"/>
  <c r="AU98" i="2" a="1"/>
  <c r="AT98" i="2"/>
  <c r="AT98" i="2" a="1"/>
  <c r="AS98" i="2"/>
  <c r="AS98" i="2" a="1"/>
  <c r="AR98" i="2"/>
  <c r="AR98" i="2" a="1"/>
  <c r="AQ98" i="2"/>
  <c r="AQ98" i="2" a="1"/>
  <c r="AP98" i="2"/>
  <c r="AP98" i="2" a="1"/>
  <c r="AO98" i="2"/>
  <c r="AO98" i="2" a="1"/>
  <c r="AN98" i="2"/>
  <c r="AN98" i="2" a="1"/>
  <c r="AM98" i="2"/>
  <c r="AM98" i="2" a="1"/>
  <c r="AL98" i="2"/>
  <c r="AL98" i="2" a="1"/>
  <c r="AK98" i="2"/>
  <c r="AK98" i="2" a="1"/>
  <c r="AJ98" i="2"/>
  <c r="AJ98" i="2" a="1"/>
  <c r="AI98" i="2"/>
  <c r="AI98" i="2" a="1"/>
  <c r="AH98" i="2"/>
  <c r="AH98" i="2" a="1"/>
  <c r="AG98" i="2"/>
  <c r="AG98" i="2" a="1"/>
  <c r="AF98" i="2"/>
  <c r="AF98" i="2" a="1"/>
  <c r="AE98" i="2"/>
  <c r="AE98" i="2" a="1"/>
  <c r="AD98" i="2"/>
  <c r="AD98" i="2" a="1"/>
  <c r="AC98" i="2"/>
  <c r="AC98" i="2" a="1"/>
  <c r="AB98" i="2"/>
  <c r="AB98" i="2" a="1"/>
  <c r="AA98" i="2"/>
  <c r="AA98" i="2" a="1"/>
  <c r="Z98" i="2"/>
  <c r="Z98" i="2" a="1"/>
  <c r="Y98" i="2"/>
  <c r="Y98" i="2" a="1"/>
  <c r="X98" i="2"/>
  <c r="X98" i="2" a="1"/>
  <c r="W98" i="2"/>
  <c r="W98" i="2" a="1"/>
  <c r="V98" i="2"/>
  <c r="V98" i="2" a="1"/>
  <c r="U98" i="2"/>
  <c r="U98" i="2" a="1"/>
  <c r="T98" i="2"/>
  <c r="T98" i="2" a="1"/>
  <c r="S98" i="2"/>
  <c r="S98" i="2" a="1"/>
  <c r="R98" i="2"/>
  <c r="R98" i="2" a="1"/>
  <c r="Q98" i="2"/>
  <c r="Q98" i="2" a="1"/>
  <c r="P98" i="2"/>
  <c r="P98" i="2" a="1"/>
  <c r="O98" i="2"/>
  <c r="O98" i="2" a="1"/>
  <c r="AX97" i="2"/>
  <c r="AX97" i="2" a="1"/>
  <c r="AW97" i="2"/>
  <c r="AW97" i="2" a="1"/>
  <c r="AV97" i="2"/>
  <c r="AV97" i="2" a="1"/>
  <c r="AU97" i="2"/>
  <c r="AU97" i="2" a="1"/>
  <c r="AT97" i="2"/>
  <c r="AT97" i="2" a="1"/>
  <c r="AS97" i="2"/>
  <c r="AS97" i="2" a="1"/>
  <c r="AR97" i="2"/>
  <c r="AR97" i="2" a="1"/>
  <c r="AQ97" i="2"/>
  <c r="AQ97" i="2" a="1"/>
  <c r="AP97" i="2"/>
  <c r="AP97" i="2" a="1"/>
  <c r="AO97" i="2"/>
  <c r="AO97" i="2" a="1"/>
  <c r="AN97" i="2"/>
  <c r="AN97" i="2" a="1"/>
  <c r="AM97" i="2"/>
  <c r="AM97" i="2" a="1"/>
  <c r="AL97" i="2"/>
  <c r="AL97" i="2" a="1"/>
  <c r="AK97" i="2"/>
  <c r="AK97" i="2" a="1"/>
  <c r="AJ97" i="2"/>
  <c r="AJ97" i="2" a="1"/>
  <c r="AI97" i="2"/>
  <c r="AI97" i="2" a="1"/>
  <c r="AH97" i="2"/>
  <c r="AH97" i="2" a="1"/>
  <c r="AG97" i="2"/>
  <c r="AG97" i="2" a="1"/>
  <c r="AF97" i="2"/>
  <c r="AF97" i="2" a="1"/>
  <c r="AE97" i="2"/>
  <c r="AE97" i="2" a="1"/>
  <c r="AD97" i="2"/>
  <c r="AD97" i="2" a="1"/>
  <c r="AC97" i="2"/>
  <c r="AC97" i="2" a="1"/>
  <c r="AB97" i="2"/>
  <c r="AB97" i="2" a="1"/>
  <c r="AA97" i="2"/>
  <c r="AA97" i="2" a="1"/>
  <c r="Z97" i="2"/>
  <c r="Z97" i="2" a="1"/>
  <c r="Y97" i="2"/>
  <c r="Y97" i="2" a="1"/>
  <c r="X97" i="2"/>
  <c r="X97" i="2" a="1"/>
  <c r="W97" i="2"/>
  <c r="W97" i="2" a="1"/>
  <c r="V97" i="2"/>
  <c r="V97" i="2" a="1"/>
  <c r="U97" i="2"/>
  <c r="U97" i="2" a="1"/>
  <c r="T97" i="2"/>
  <c r="T97" i="2" a="1"/>
  <c r="S97" i="2"/>
  <c r="S97" i="2" a="1"/>
  <c r="R97" i="2"/>
  <c r="R97" i="2" a="1"/>
  <c r="Q97" i="2"/>
  <c r="Q97" i="2" a="1"/>
  <c r="P97" i="2"/>
  <c r="P97" i="2" a="1"/>
  <c r="O97" i="2"/>
  <c r="O97" i="2" a="1"/>
  <c r="AX96" i="2"/>
  <c r="AX96" i="2" a="1"/>
  <c r="AW96" i="2"/>
  <c r="AW96" i="2" a="1"/>
  <c r="AV96" i="2"/>
  <c r="AV96" i="2" a="1"/>
  <c r="AU96" i="2"/>
  <c r="AU96" i="2" a="1"/>
  <c r="AT96" i="2"/>
  <c r="AT96" i="2" a="1"/>
  <c r="AS96" i="2"/>
  <c r="AS96" i="2" a="1"/>
  <c r="AR96" i="2"/>
  <c r="AR96" i="2" a="1"/>
  <c r="AQ96" i="2"/>
  <c r="AQ96" i="2" a="1"/>
  <c r="AP96" i="2"/>
  <c r="AP96" i="2" a="1"/>
  <c r="AO96" i="2"/>
  <c r="AO96" i="2" a="1"/>
  <c r="AN96" i="2"/>
  <c r="AN96" i="2" a="1"/>
  <c r="AM96" i="2"/>
  <c r="AM96" i="2" a="1"/>
  <c r="AL96" i="2"/>
  <c r="AL96" i="2" a="1"/>
  <c r="AK96" i="2"/>
  <c r="AK96" i="2" a="1"/>
  <c r="AJ96" i="2"/>
  <c r="AJ96" i="2" a="1"/>
  <c r="AI96" i="2"/>
  <c r="AI96" i="2" a="1"/>
  <c r="AH96" i="2"/>
  <c r="AH96" i="2" a="1"/>
  <c r="AG96" i="2"/>
  <c r="AG96" i="2" a="1"/>
  <c r="AF96" i="2"/>
  <c r="AF96" i="2" a="1"/>
  <c r="AE96" i="2"/>
  <c r="AE96" i="2" a="1"/>
  <c r="AD96" i="2"/>
  <c r="AD96" i="2" a="1"/>
  <c r="AC96" i="2"/>
  <c r="AC96" i="2" a="1"/>
  <c r="AB96" i="2"/>
  <c r="AB96" i="2" a="1"/>
  <c r="AA96" i="2"/>
  <c r="AA96" i="2" a="1"/>
  <c r="Z96" i="2"/>
  <c r="Z96" i="2" a="1"/>
  <c r="Y96" i="2"/>
  <c r="Y96" i="2" a="1"/>
  <c r="X96" i="2"/>
  <c r="X96" i="2" a="1"/>
  <c r="W96" i="2"/>
  <c r="W96" i="2" a="1"/>
  <c r="V96" i="2"/>
  <c r="V96" i="2" a="1"/>
  <c r="U96" i="2"/>
  <c r="U96" i="2" a="1"/>
  <c r="T96" i="2"/>
  <c r="T96" i="2" a="1"/>
  <c r="S96" i="2"/>
  <c r="S96" i="2" a="1"/>
  <c r="R96" i="2"/>
  <c r="R96" i="2" a="1"/>
  <c r="Q96" i="2"/>
  <c r="Q96" i="2" a="1"/>
  <c r="P96" i="2"/>
  <c r="P96" i="2" a="1"/>
  <c r="O96" i="2"/>
  <c r="O96" i="2" a="1"/>
  <c r="AX95" i="2"/>
  <c r="AX95" i="2" a="1"/>
  <c r="AW95" i="2"/>
  <c r="AW95" i="2" a="1"/>
  <c r="AV95" i="2"/>
  <c r="AV95" i="2" a="1"/>
  <c r="AU95" i="2"/>
  <c r="AU95" i="2" a="1"/>
  <c r="AT95" i="2"/>
  <c r="AT95" i="2" a="1"/>
  <c r="AS95" i="2"/>
  <c r="AS95" i="2" a="1"/>
  <c r="AR95" i="2"/>
  <c r="AR95" i="2" a="1"/>
  <c r="AQ95" i="2"/>
  <c r="AQ95" i="2" a="1"/>
  <c r="AP95" i="2"/>
  <c r="AP95" i="2" a="1"/>
  <c r="AO95" i="2"/>
  <c r="AO95" i="2" a="1"/>
  <c r="AN95" i="2"/>
  <c r="AN95" i="2" a="1"/>
  <c r="AM95" i="2"/>
  <c r="AM95" i="2" a="1"/>
  <c r="AL95" i="2"/>
  <c r="AL95" i="2" a="1"/>
  <c r="AK95" i="2"/>
  <c r="AK95" i="2" a="1"/>
  <c r="AJ95" i="2"/>
  <c r="AJ95" i="2" a="1"/>
  <c r="AI95" i="2"/>
  <c r="AI95" i="2" a="1"/>
  <c r="AH95" i="2"/>
  <c r="AH95" i="2" a="1"/>
  <c r="AG95" i="2"/>
  <c r="AG95" i="2" a="1"/>
  <c r="AF95" i="2"/>
  <c r="AF95" i="2" a="1"/>
  <c r="AE95" i="2"/>
  <c r="AE95" i="2" a="1"/>
  <c r="AD95" i="2"/>
  <c r="AD95" i="2" a="1"/>
  <c r="AC95" i="2"/>
  <c r="AC95" i="2" a="1"/>
  <c r="AB95" i="2"/>
  <c r="AB95" i="2" a="1"/>
  <c r="AA95" i="2"/>
  <c r="AA95" i="2" a="1"/>
  <c r="Z95" i="2"/>
  <c r="Z95" i="2" a="1"/>
  <c r="Y95" i="2"/>
  <c r="Y95" i="2" a="1"/>
  <c r="X95" i="2"/>
  <c r="X95" i="2" a="1"/>
  <c r="W95" i="2"/>
  <c r="W95" i="2" a="1"/>
  <c r="V95" i="2"/>
  <c r="V95" i="2" a="1"/>
  <c r="U95" i="2"/>
  <c r="U95" i="2" a="1"/>
  <c r="T95" i="2"/>
  <c r="T95" i="2" a="1"/>
  <c r="S95" i="2"/>
  <c r="S95" i="2" a="1"/>
  <c r="R95" i="2"/>
  <c r="R95" i="2" a="1"/>
  <c r="Q95" i="2"/>
  <c r="Q95" i="2" a="1"/>
  <c r="P95" i="2"/>
  <c r="P95" i="2" a="1"/>
  <c r="O95" i="2"/>
  <c r="O95" i="2" a="1"/>
  <c r="AX94" i="2"/>
  <c r="AX94" i="2" a="1"/>
  <c r="AW94" i="2"/>
  <c r="AW94" i="2" a="1"/>
  <c r="AV94" i="2"/>
  <c r="AV94" i="2" a="1"/>
  <c r="AU94" i="2"/>
  <c r="AU94" i="2" a="1"/>
  <c r="AT94" i="2"/>
  <c r="AT94" i="2" a="1"/>
  <c r="AS94" i="2"/>
  <c r="AS94" i="2" a="1"/>
  <c r="AR94" i="2"/>
  <c r="AR94" i="2" a="1"/>
  <c r="AQ94" i="2"/>
  <c r="AQ94" i="2" a="1"/>
  <c r="AP94" i="2"/>
  <c r="AP94" i="2" a="1"/>
  <c r="AO94" i="2"/>
  <c r="AO94" i="2" a="1"/>
  <c r="AN94" i="2"/>
  <c r="AN94" i="2" a="1"/>
  <c r="AM94" i="2"/>
  <c r="AM94" i="2" a="1"/>
  <c r="AL94" i="2"/>
  <c r="AL94" i="2" a="1"/>
  <c r="AK94" i="2"/>
  <c r="AK94" i="2" a="1"/>
  <c r="AJ94" i="2"/>
  <c r="AJ94" i="2" a="1"/>
  <c r="AI94" i="2"/>
  <c r="AI94" i="2" a="1"/>
  <c r="AH94" i="2"/>
  <c r="AH94" i="2" a="1"/>
  <c r="AG94" i="2"/>
  <c r="AG94" i="2" a="1"/>
  <c r="AF94" i="2"/>
  <c r="AF94" i="2" a="1"/>
  <c r="AE94" i="2"/>
  <c r="AE94" i="2" a="1"/>
  <c r="AD94" i="2"/>
  <c r="AD94" i="2" a="1"/>
  <c r="AC94" i="2"/>
  <c r="AC94" i="2" a="1"/>
  <c r="AB94" i="2"/>
  <c r="AB94" i="2" a="1"/>
  <c r="AA94" i="2"/>
  <c r="AA94" i="2" a="1"/>
  <c r="Z94" i="2"/>
  <c r="Z94" i="2" a="1"/>
  <c r="Y94" i="2"/>
  <c r="Y94" i="2" a="1"/>
  <c r="X94" i="2"/>
  <c r="X94" i="2" a="1"/>
  <c r="W94" i="2"/>
  <c r="W94" i="2" a="1"/>
  <c r="V94" i="2"/>
  <c r="V94" i="2" a="1"/>
  <c r="U94" i="2"/>
  <c r="U94" i="2" a="1"/>
  <c r="T94" i="2"/>
  <c r="T94" i="2" a="1"/>
  <c r="S94" i="2"/>
  <c r="S94" i="2" a="1"/>
  <c r="R94" i="2"/>
  <c r="R94" i="2" a="1"/>
  <c r="Q94" i="2"/>
  <c r="Q94" i="2" a="1"/>
  <c r="P94" i="2"/>
  <c r="P94" i="2" a="1"/>
  <c r="O94" i="2"/>
  <c r="O94" i="2" a="1"/>
  <c r="AX93" i="2"/>
  <c r="AX93" i="2" a="1"/>
  <c r="AW93" i="2"/>
  <c r="AW93" i="2" a="1"/>
  <c r="AV93" i="2"/>
  <c r="AV93" i="2" a="1"/>
  <c r="AU93" i="2"/>
  <c r="AU93" i="2" a="1"/>
  <c r="AT93" i="2"/>
  <c r="AT93" i="2" a="1"/>
  <c r="AS93" i="2"/>
  <c r="AS93" i="2" a="1"/>
  <c r="AR93" i="2"/>
  <c r="AR93" i="2" a="1"/>
  <c r="AQ93" i="2"/>
  <c r="AQ93" i="2" a="1"/>
  <c r="AP93" i="2"/>
  <c r="AP93" i="2" a="1"/>
  <c r="AO93" i="2"/>
  <c r="AO93" i="2" a="1"/>
  <c r="AN93" i="2"/>
  <c r="AN93" i="2" a="1"/>
  <c r="AM93" i="2"/>
  <c r="AM93" i="2" a="1"/>
  <c r="AL93" i="2"/>
  <c r="AL93" i="2" a="1"/>
  <c r="AK93" i="2"/>
  <c r="AK93" i="2" a="1"/>
  <c r="AJ93" i="2"/>
  <c r="AJ93" i="2" a="1"/>
  <c r="AI93" i="2"/>
  <c r="AI93" i="2" a="1"/>
  <c r="AH93" i="2"/>
  <c r="AH93" i="2" a="1"/>
  <c r="AG93" i="2"/>
  <c r="AG93" i="2" a="1"/>
  <c r="AF93" i="2"/>
  <c r="AF93" i="2" a="1"/>
  <c r="AE93" i="2"/>
  <c r="AE93" i="2" a="1"/>
  <c r="AD93" i="2"/>
  <c r="AD93" i="2" a="1"/>
  <c r="AC93" i="2"/>
  <c r="AC93" i="2" a="1"/>
  <c r="AB93" i="2"/>
  <c r="AB93" i="2" a="1"/>
  <c r="AA93" i="2"/>
  <c r="AA93" i="2" a="1"/>
  <c r="Z93" i="2"/>
  <c r="Z93" i="2" a="1"/>
  <c r="Y93" i="2"/>
  <c r="Y93" i="2" a="1"/>
  <c r="X93" i="2"/>
  <c r="X93" i="2" a="1"/>
  <c r="W93" i="2"/>
  <c r="W93" i="2" a="1"/>
  <c r="V93" i="2"/>
  <c r="V93" i="2" a="1"/>
  <c r="U93" i="2"/>
  <c r="U93" i="2" a="1"/>
  <c r="T93" i="2"/>
  <c r="T93" i="2" a="1"/>
  <c r="S93" i="2"/>
  <c r="S93" i="2" a="1"/>
  <c r="R93" i="2"/>
  <c r="R93" i="2" a="1"/>
  <c r="Q93" i="2"/>
  <c r="Q93" i="2" a="1"/>
  <c r="P93" i="2"/>
  <c r="P93" i="2" a="1"/>
  <c r="O93" i="2"/>
  <c r="O93" i="2" a="1"/>
  <c r="AX92" i="2"/>
  <c r="AX92" i="2" a="1"/>
  <c r="AW92" i="2"/>
  <c r="AW92" i="2" a="1"/>
  <c r="AV92" i="2"/>
  <c r="AV92" i="2" a="1"/>
  <c r="AU92" i="2"/>
  <c r="AU92" i="2" a="1"/>
  <c r="AT92" i="2"/>
  <c r="AT92" i="2" a="1"/>
  <c r="AS92" i="2"/>
  <c r="AS92" i="2" a="1"/>
  <c r="AR92" i="2"/>
  <c r="AR92" i="2" a="1"/>
  <c r="AQ92" i="2"/>
  <c r="AQ92" i="2" a="1"/>
  <c r="AP92" i="2"/>
  <c r="AP92" i="2" a="1"/>
  <c r="AO92" i="2"/>
  <c r="AO92" i="2" a="1"/>
  <c r="AN92" i="2"/>
  <c r="AN92" i="2" a="1"/>
  <c r="AM92" i="2"/>
  <c r="AM92" i="2" a="1"/>
  <c r="AL92" i="2"/>
  <c r="AL92" i="2" a="1"/>
  <c r="AK92" i="2"/>
  <c r="AK92" i="2" a="1"/>
  <c r="AJ92" i="2"/>
  <c r="AJ92" i="2" a="1"/>
  <c r="AI92" i="2"/>
  <c r="AI92" i="2" a="1"/>
  <c r="AH92" i="2"/>
  <c r="AH92" i="2" a="1"/>
  <c r="AG92" i="2"/>
  <c r="AG92" i="2" a="1"/>
  <c r="AF92" i="2"/>
  <c r="AF92" i="2" a="1"/>
  <c r="AE92" i="2"/>
  <c r="AE92" i="2" a="1"/>
  <c r="AD92" i="2"/>
  <c r="AD92" i="2" a="1"/>
  <c r="AC92" i="2"/>
  <c r="AC92" i="2" a="1"/>
  <c r="AB92" i="2"/>
  <c r="AB92" i="2" a="1"/>
  <c r="AA92" i="2"/>
  <c r="AA92" i="2" a="1"/>
  <c r="Z92" i="2"/>
  <c r="Z92" i="2" a="1"/>
  <c r="Y92" i="2"/>
  <c r="Y92" i="2" a="1"/>
  <c r="X92" i="2"/>
  <c r="X92" i="2" a="1"/>
  <c r="W92" i="2"/>
  <c r="W92" i="2" a="1"/>
  <c r="V92" i="2"/>
  <c r="V92" i="2" a="1"/>
  <c r="U92" i="2"/>
  <c r="U92" i="2" a="1"/>
  <c r="T92" i="2"/>
  <c r="T92" i="2" a="1"/>
  <c r="S92" i="2"/>
  <c r="S92" i="2" a="1"/>
  <c r="R92" i="2"/>
  <c r="R92" i="2" a="1"/>
  <c r="Q92" i="2"/>
  <c r="Q92" i="2" a="1"/>
  <c r="P92" i="2"/>
  <c r="P92" i="2" a="1"/>
  <c r="O92" i="2"/>
  <c r="O92" i="2" a="1"/>
  <c r="AX91" i="2"/>
  <c r="AX91" i="2" a="1"/>
  <c r="AW91" i="2"/>
  <c r="AW91" i="2" a="1"/>
  <c r="AV91" i="2"/>
  <c r="AV91" i="2" a="1"/>
  <c r="AU91" i="2"/>
  <c r="AU91" i="2" a="1"/>
  <c r="AT91" i="2"/>
  <c r="AT91" i="2" a="1"/>
  <c r="AS91" i="2"/>
  <c r="AS91" i="2" a="1"/>
  <c r="AR91" i="2"/>
  <c r="AR91" i="2" a="1"/>
  <c r="AQ91" i="2"/>
  <c r="AQ91" i="2" a="1"/>
  <c r="AP91" i="2"/>
  <c r="AP91" i="2" a="1"/>
  <c r="AO91" i="2"/>
  <c r="AO91" i="2" a="1"/>
  <c r="AN91" i="2"/>
  <c r="AN91" i="2" a="1"/>
  <c r="AM91" i="2"/>
  <c r="AM91" i="2" a="1"/>
  <c r="AL91" i="2"/>
  <c r="AL91" i="2" a="1"/>
  <c r="AK91" i="2"/>
  <c r="AK91" i="2" a="1"/>
  <c r="AJ91" i="2"/>
  <c r="AJ91" i="2" a="1"/>
  <c r="AI91" i="2"/>
  <c r="AI91" i="2" a="1"/>
  <c r="AH91" i="2"/>
  <c r="AH91" i="2" a="1"/>
  <c r="AG91" i="2"/>
  <c r="AG91" i="2" a="1"/>
  <c r="AF91" i="2"/>
  <c r="AF91" i="2" a="1"/>
  <c r="AE91" i="2"/>
  <c r="AE91" i="2" a="1"/>
  <c r="AD91" i="2"/>
  <c r="AD91" i="2" a="1"/>
  <c r="AC91" i="2"/>
  <c r="AC91" i="2" a="1"/>
  <c r="AB91" i="2"/>
  <c r="AB91" i="2" a="1"/>
  <c r="AA91" i="2"/>
  <c r="AA91" i="2" a="1"/>
  <c r="Z91" i="2"/>
  <c r="Z91" i="2" a="1"/>
  <c r="Y91" i="2"/>
  <c r="Y91" i="2" a="1"/>
  <c r="X91" i="2"/>
  <c r="X91" i="2" a="1"/>
  <c r="W91" i="2"/>
  <c r="W91" i="2" a="1"/>
  <c r="V91" i="2"/>
  <c r="V91" i="2" a="1"/>
  <c r="U91" i="2"/>
  <c r="U91" i="2" a="1"/>
  <c r="T91" i="2"/>
  <c r="T91" i="2" a="1"/>
  <c r="S91" i="2"/>
  <c r="S91" i="2" a="1"/>
  <c r="R91" i="2"/>
  <c r="R91" i="2" a="1"/>
  <c r="Q91" i="2"/>
  <c r="Q91" i="2" a="1"/>
  <c r="P91" i="2"/>
  <c r="P91" i="2" a="1"/>
  <c r="O91" i="2"/>
  <c r="O91" i="2" a="1"/>
  <c r="AX90" i="2"/>
  <c r="AX90" i="2" a="1"/>
  <c r="AW90" i="2"/>
  <c r="AW90" i="2" a="1"/>
  <c r="AV90" i="2"/>
  <c r="AV90" i="2" a="1"/>
  <c r="AU90" i="2"/>
  <c r="AU90" i="2" a="1"/>
  <c r="AT90" i="2"/>
  <c r="AT90" i="2" a="1"/>
  <c r="AS90" i="2"/>
  <c r="AS90" i="2" a="1"/>
  <c r="AR90" i="2"/>
  <c r="AR90" i="2" a="1"/>
  <c r="AQ90" i="2"/>
  <c r="AQ90" i="2" a="1"/>
  <c r="AP90" i="2"/>
  <c r="AP90" i="2" a="1"/>
  <c r="AO90" i="2"/>
  <c r="AO90" i="2" a="1"/>
  <c r="AN90" i="2"/>
  <c r="AN90" i="2" a="1"/>
  <c r="AM90" i="2"/>
  <c r="AM90" i="2" a="1"/>
  <c r="AL90" i="2"/>
  <c r="AL90" i="2" a="1"/>
  <c r="AK90" i="2"/>
  <c r="AK90" i="2" a="1"/>
  <c r="AJ90" i="2"/>
  <c r="AJ90" i="2" a="1"/>
  <c r="AI90" i="2"/>
  <c r="AI90" i="2" a="1"/>
  <c r="AH90" i="2"/>
  <c r="AH90" i="2" a="1"/>
  <c r="AG90" i="2"/>
  <c r="AG90" i="2" a="1"/>
  <c r="AF90" i="2"/>
  <c r="AF90" i="2" a="1"/>
  <c r="AE90" i="2"/>
  <c r="AE90" i="2" a="1"/>
  <c r="AD90" i="2"/>
  <c r="AD90" i="2" a="1"/>
  <c r="AC90" i="2"/>
  <c r="AC90" i="2" a="1"/>
  <c r="AB90" i="2"/>
  <c r="AB90" i="2" a="1"/>
  <c r="AA90" i="2"/>
  <c r="AA90" i="2" a="1"/>
  <c r="Z90" i="2"/>
  <c r="Z90" i="2" a="1"/>
  <c r="Y90" i="2"/>
  <c r="Y90" i="2" a="1"/>
  <c r="X90" i="2"/>
  <c r="X90" i="2" a="1"/>
  <c r="W90" i="2"/>
  <c r="W90" i="2" a="1"/>
  <c r="V90" i="2"/>
  <c r="V90" i="2" a="1"/>
  <c r="U90" i="2"/>
  <c r="U90" i="2" a="1"/>
  <c r="T90" i="2"/>
  <c r="T90" i="2" a="1"/>
  <c r="S90" i="2"/>
  <c r="S90" i="2" a="1"/>
  <c r="R90" i="2"/>
  <c r="R90" i="2" a="1"/>
  <c r="Q90" i="2"/>
  <c r="Q90" i="2" a="1"/>
  <c r="P90" i="2"/>
  <c r="P90" i="2" a="1"/>
  <c r="O90" i="2"/>
  <c r="O90" i="2" a="1"/>
  <c r="AX89" i="2"/>
  <c r="AX89" i="2" a="1"/>
  <c r="AW89" i="2"/>
  <c r="AW89" i="2" a="1"/>
  <c r="AV89" i="2"/>
  <c r="AV89" i="2" a="1"/>
  <c r="AU89" i="2"/>
  <c r="AU89" i="2" a="1"/>
  <c r="AT89" i="2"/>
  <c r="AT89" i="2" a="1"/>
  <c r="AS89" i="2"/>
  <c r="AS89" i="2" a="1"/>
  <c r="AR89" i="2"/>
  <c r="AR89" i="2" a="1"/>
  <c r="AQ89" i="2"/>
  <c r="AQ89" i="2" a="1"/>
  <c r="AP89" i="2"/>
  <c r="AP89" i="2" a="1"/>
  <c r="AO89" i="2"/>
  <c r="AO89" i="2" a="1"/>
  <c r="AN89" i="2"/>
  <c r="AN89" i="2" a="1"/>
  <c r="AM89" i="2"/>
  <c r="AM89" i="2" a="1"/>
  <c r="AL89" i="2"/>
  <c r="AL89" i="2" a="1"/>
  <c r="AK89" i="2"/>
  <c r="AK89" i="2" a="1"/>
  <c r="AJ89" i="2"/>
  <c r="AJ89" i="2" a="1"/>
  <c r="AI89" i="2"/>
  <c r="AI89" i="2" a="1"/>
  <c r="AH89" i="2"/>
  <c r="AH89" i="2" a="1"/>
  <c r="AG89" i="2"/>
  <c r="AG89" i="2" a="1"/>
  <c r="AF89" i="2"/>
  <c r="AF89" i="2" a="1"/>
  <c r="AE89" i="2"/>
  <c r="AE89" i="2" a="1"/>
  <c r="AD89" i="2"/>
  <c r="AD89" i="2" a="1"/>
  <c r="AC89" i="2"/>
  <c r="AC89" i="2" a="1"/>
  <c r="AB89" i="2"/>
  <c r="AB89" i="2" a="1"/>
  <c r="AA89" i="2"/>
  <c r="AA89" i="2" a="1"/>
  <c r="Z89" i="2"/>
  <c r="Z89" i="2" a="1"/>
  <c r="Y89" i="2"/>
  <c r="Y89" i="2" a="1"/>
  <c r="X89" i="2"/>
  <c r="X89" i="2" a="1"/>
  <c r="W89" i="2"/>
  <c r="W89" i="2" a="1"/>
  <c r="V89" i="2"/>
  <c r="V89" i="2" a="1"/>
  <c r="U89" i="2"/>
  <c r="U89" i="2" a="1"/>
  <c r="T89" i="2"/>
  <c r="T89" i="2" a="1"/>
  <c r="S89" i="2"/>
  <c r="S89" i="2" a="1"/>
  <c r="R89" i="2"/>
  <c r="R89" i="2" a="1"/>
  <c r="Q89" i="2"/>
  <c r="Q89" i="2" a="1"/>
  <c r="P89" i="2"/>
  <c r="P89" i="2" a="1"/>
  <c r="O89" i="2"/>
  <c r="O89" i="2" a="1"/>
  <c r="AX88" i="2"/>
  <c r="AX88" i="2" a="1"/>
  <c r="AW88" i="2"/>
  <c r="AW88" i="2" a="1"/>
  <c r="AV88" i="2"/>
  <c r="AV88" i="2" a="1"/>
  <c r="AU88" i="2"/>
  <c r="AU88" i="2" a="1"/>
  <c r="AT88" i="2"/>
  <c r="AT88" i="2" a="1"/>
  <c r="AS88" i="2"/>
  <c r="AS88" i="2" a="1"/>
  <c r="AR88" i="2"/>
  <c r="AR88" i="2" a="1"/>
  <c r="AQ88" i="2"/>
  <c r="AQ88" i="2" a="1"/>
  <c r="AP88" i="2"/>
  <c r="AP88" i="2" a="1"/>
  <c r="AO88" i="2"/>
  <c r="AO88" i="2" a="1"/>
  <c r="AN88" i="2"/>
  <c r="AN88" i="2" a="1"/>
  <c r="AM88" i="2"/>
  <c r="AM88" i="2" a="1"/>
  <c r="AL88" i="2"/>
  <c r="AL88" i="2" a="1"/>
  <c r="AK88" i="2"/>
  <c r="AK88" i="2" a="1"/>
  <c r="AJ88" i="2"/>
  <c r="AJ88" i="2" a="1"/>
  <c r="AI88" i="2"/>
  <c r="AI88" i="2" a="1"/>
  <c r="AH88" i="2"/>
  <c r="AH88" i="2" a="1"/>
  <c r="AG88" i="2"/>
  <c r="AG88" i="2" a="1"/>
  <c r="AF88" i="2"/>
  <c r="AF88" i="2" a="1"/>
  <c r="AE88" i="2"/>
  <c r="AE88" i="2" a="1"/>
  <c r="AD88" i="2"/>
  <c r="AD88" i="2" a="1"/>
  <c r="AC88" i="2"/>
  <c r="AC88" i="2" a="1"/>
  <c r="AB88" i="2"/>
  <c r="AB88" i="2" a="1"/>
  <c r="AA88" i="2"/>
  <c r="AA88" i="2" a="1"/>
  <c r="Z88" i="2"/>
  <c r="Z88" i="2" a="1"/>
  <c r="Y88" i="2"/>
  <c r="Y88" i="2" a="1"/>
  <c r="X88" i="2"/>
  <c r="X88" i="2" a="1"/>
  <c r="W88" i="2"/>
  <c r="W88" i="2" a="1"/>
  <c r="V88" i="2"/>
  <c r="V88" i="2" a="1"/>
  <c r="U88" i="2"/>
  <c r="U88" i="2" a="1"/>
  <c r="T88" i="2"/>
  <c r="T88" i="2" a="1"/>
  <c r="S88" i="2"/>
  <c r="S88" i="2" a="1"/>
  <c r="R88" i="2"/>
  <c r="R88" i="2" a="1"/>
  <c r="Q88" i="2"/>
  <c r="Q88" i="2" a="1"/>
  <c r="P88" i="2"/>
  <c r="P88" i="2" a="1"/>
  <c r="O88" i="2"/>
  <c r="O88" i="2" a="1"/>
  <c r="AX87" i="2"/>
  <c r="AX87" i="2" a="1"/>
  <c r="AW87" i="2"/>
  <c r="AW87" i="2" a="1"/>
  <c r="AV87" i="2"/>
  <c r="AV87" i="2" a="1"/>
  <c r="AU87" i="2"/>
  <c r="AU87" i="2" a="1"/>
  <c r="AT87" i="2"/>
  <c r="AT87" i="2" a="1"/>
  <c r="AS87" i="2"/>
  <c r="AS87" i="2" a="1"/>
  <c r="AR87" i="2"/>
  <c r="AR87" i="2" a="1"/>
  <c r="AQ87" i="2"/>
  <c r="AQ87" i="2" a="1"/>
  <c r="AP87" i="2"/>
  <c r="AP87" i="2" a="1"/>
  <c r="AO87" i="2"/>
  <c r="AO87" i="2" a="1"/>
  <c r="AN87" i="2"/>
  <c r="AN87" i="2" a="1"/>
  <c r="AM87" i="2"/>
  <c r="AM87" i="2" a="1"/>
  <c r="AL87" i="2"/>
  <c r="AL87" i="2" a="1"/>
  <c r="AK87" i="2"/>
  <c r="AK87" i="2" a="1"/>
  <c r="AJ87" i="2"/>
  <c r="AJ87" i="2" a="1"/>
  <c r="AI87" i="2"/>
  <c r="AI87" i="2" a="1"/>
  <c r="AH87" i="2"/>
  <c r="AH87" i="2" a="1"/>
  <c r="AG87" i="2"/>
  <c r="AG87" i="2" a="1"/>
  <c r="AF87" i="2"/>
  <c r="AF87" i="2" a="1"/>
  <c r="AE87" i="2"/>
  <c r="AE87" i="2" a="1"/>
  <c r="AD87" i="2"/>
  <c r="AD87" i="2" a="1"/>
  <c r="AC87" i="2"/>
  <c r="AC87" i="2" a="1"/>
  <c r="AB87" i="2"/>
  <c r="AB87" i="2" a="1"/>
  <c r="AA87" i="2"/>
  <c r="AA87" i="2" a="1"/>
  <c r="Z87" i="2"/>
  <c r="Z87" i="2" a="1"/>
  <c r="Y87" i="2"/>
  <c r="Y87" i="2" a="1"/>
  <c r="X87" i="2"/>
  <c r="X87" i="2" a="1"/>
  <c r="W87" i="2"/>
  <c r="W87" i="2" a="1"/>
  <c r="V87" i="2"/>
  <c r="V87" i="2" a="1"/>
  <c r="U87" i="2"/>
  <c r="U87" i="2" a="1"/>
  <c r="T87" i="2"/>
  <c r="T87" i="2" a="1"/>
  <c r="S87" i="2"/>
  <c r="S87" i="2" a="1"/>
  <c r="R87" i="2"/>
  <c r="R87" i="2" a="1"/>
  <c r="Q87" i="2"/>
  <c r="Q87" i="2" a="1"/>
  <c r="P87" i="2"/>
  <c r="P87" i="2" a="1"/>
  <c r="O87" i="2"/>
  <c r="O87" i="2" a="1"/>
  <c r="AX86" i="2"/>
  <c r="AX86" i="2" a="1"/>
  <c r="AW86" i="2"/>
  <c r="AW86" i="2" a="1"/>
  <c r="AV86" i="2"/>
  <c r="AV86" i="2" a="1"/>
  <c r="AU86" i="2"/>
  <c r="AU86" i="2" a="1"/>
  <c r="AT86" i="2"/>
  <c r="AT86" i="2" a="1"/>
  <c r="AS86" i="2"/>
  <c r="AS86" i="2" a="1"/>
  <c r="AR86" i="2"/>
  <c r="AR86" i="2" a="1"/>
  <c r="AQ86" i="2"/>
  <c r="AQ86" i="2" a="1"/>
  <c r="AP86" i="2"/>
  <c r="AP86" i="2" a="1"/>
  <c r="AO86" i="2"/>
  <c r="AO86" i="2" a="1"/>
  <c r="AN86" i="2"/>
  <c r="AN86" i="2" a="1"/>
  <c r="AM86" i="2"/>
  <c r="AM86" i="2" a="1"/>
  <c r="AL86" i="2"/>
  <c r="AL86" i="2" a="1"/>
  <c r="AK86" i="2"/>
  <c r="AK86" i="2" a="1"/>
  <c r="AJ86" i="2"/>
  <c r="AJ86" i="2" a="1"/>
  <c r="AI86" i="2"/>
  <c r="AI86" i="2" a="1"/>
  <c r="AH86" i="2"/>
  <c r="AH86" i="2" a="1"/>
  <c r="AG86" i="2"/>
  <c r="AG86" i="2" a="1"/>
  <c r="AF86" i="2"/>
  <c r="AF86" i="2" a="1"/>
  <c r="AE86" i="2"/>
  <c r="AE86" i="2" a="1"/>
  <c r="AD86" i="2"/>
  <c r="AD86" i="2" a="1"/>
  <c r="AC86" i="2"/>
  <c r="AC86" i="2" a="1"/>
  <c r="AB86" i="2"/>
  <c r="AB86" i="2" a="1"/>
  <c r="AA86" i="2"/>
  <c r="AA86" i="2" a="1"/>
  <c r="Z86" i="2"/>
  <c r="Z86" i="2" a="1"/>
  <c r="Y86" i="2"/>
  <c r="Y86" i="2" a="1"/>
  <c r="X86" i="2"/>
  <c r="X86" i="2" a="1"/>
  <c r="W86" i="2"/>
  <c r="W86" i="2" a="1"/>
  <c r="V86" i="2"/>
  <c r="V86" i="2" a="1"/>
  <c r="U86" i="2"/>
  <c r="U86" i="2" a="1"/>
  <c r="T86" i="2"/>
  <c r="T86" i="2" a="1"/>
  <c r="S86" i="2"/>
  <c r="S86" i="2" a="1"/>
  <c r="R86" i="2"/>
  <c r="R86" i="2" a="1"/>
  <c r="Q86" i="2"/>
  <c r="Q86" i="2" a="1"/>
  <c r="P86" i="2"/>
  <c r="P86" i="2" a="1"/>
  <c r="O86" i="2"/>
  <c r="O86" i="2" a="1"/>
  <c r="AX85" i="2"/>
  <c r="AX85" i="2" a="1"/>
  <c r="AW85" i="2"/>
  <c r="AW85" i="2" a="1"/>
  <c r="AV85" i="2"/>
  <c r="AV85" i="2" a="1"/>
  <c r="AU85" i="2"/>
  <c r="AU85" i="2" a="1"/>
  <c r="AT85" i="2"/>
  <c r="AT85" i="2" a="1"/>
  <c r="AS85" i="2"/>
  <c r="AS85" i="2" a="1"/>
  <c r="AR85" i="2"/>
  <c r="AR85" i="2" a="1"/>
  <c r="AQ85" i="2"/>
  <c r="AQ85" i="2" a="1"/>
  <c r="AP85" i="2"/>
  <c r="AP85" i="2" a="1"/>
  <c r="AO85" i="2"/>
  <c r="AO85" i="2" a="1"/>
  <c r="AN85" i="2"/>
  <c r="AN85" i="2" a="1"/>
  <c r="AM85" i="2"/>
  <c r="AM85" i="2" a="1"/>
  <c r="AL85" i="2"/>
  <c r="AL85" i="2" a="1"/>
  <c r="AK85" i="2"/>
  <c r="AK85" i="2" a="1"/>
  <c r="AJ85" i="2"/>
  <c r="AJ85" i="2" a="1"/>
  <c r="AI85" i="2"/>
  <c r="AI85" i="2" a="1"/>
  <c r="AH85" i="2"/>
  <c r="AH85" i="2" a="1"/>
  <c r="AG85" i="2"/>
  <c r="AG85" i="2" a="1"/>
  <c r="AF85" i="2"/>
  <c r="AF85" i="2" a="1"/>
  <c r="AE85" i="2"/>
  <c r="AE85" i="2" a="1"/>
  <c r="AD85" i="2"/>
  <c r="AD85" i="2" a="1"/>
  <c r="AC85" i="2"/>
  <c r="AC85" i="2" a="1"/>
  <c r="AB85" i="2"/>
  <c r="AB85" i="2" a="1"/>
  <c r="AA85" i="2"/>
  <c r="AA85" i="2" a="1"/>
  <c r="Z85" i="2"/>
  <c r="Z85" i="2" a="1"/>
  <c r="Y85" i="2"/>
  <c r="Y85" i="2" a="1"/>
  <c r="X85" i="2"/>
  <c r="X85" i="2" a="1"/>
  <c r="W85" i="2"/>
  <c r="W85" i="2" a="1"/>
  <c r="V85" i="2"/>
  <c r="V85" i="2" a="1"/>
  <c r="U85" i="2"/>
  <c r="U85" i="2" a="1"/>
  <c r="T85" i="2"/>
  <c r="T85" i="2" a="1"/>
  <c r="S85" i="2"/>
  <c r="S85" i="2" a="1"/>
  <c r="R85" i="2"/>
  <c r="R85" i="2" a="1"/>
  <c r="Q85" i="2"/>
  <c r="Q85" i="2" a="1"/>
  <c r="P85" i="2"/>
  <c r="P85" i="2" a="1"/>
  <c r="O85" i="2"/>
  <c r="O85" i="2" a="1"/>
  <c r="AX84" i="2"/>
  <c r="AX84" i="2" a="1"/>
  <c r="AW84" i="2"/>
  <c r="AW84" i="2" a="1"/>
  <c r="AV84" i="2"/>
  <c r="AV84" i="2" a="1"/>
  <c r="AU84" i="2"/>
  <c r="AU84" i="2" a="1"/>
  <c r="AT84" i="2"/>
  <c r="AT84" i="2" a="1"/>
  <c r="AS84" i="2"/>
  <c r="AS84" i="2" a="1"/>
  <c r="AR84" i="2"/>
  <c r="AR84" i="2" a="1"/>
  <c r="AQ84" i="2"/>
  <c r="AQ84" i="2" a="1"/>
  <c r="AP84" i="2"/>
  <c r="AP84" i="2" a="1"/>
  <c r="AO84" i="2"/>
  <c r="AO84" i="2" a="1"/>
  <c r="AN84" i="2"/>
  <c r="AN84" i="2" a="1"/>
  <c r="AM84" i="2"/>
  <c r="AM84" i="2" a="1"/>
  <c r="AL84" i="2"/>
  <c r="AL84" i="2" a="1"/>
  <c r="AK84" i="2"/>
  <c r="AK84" i="2" a="1"/>
  <c r="AJ84" i="2"/>
  <c r="AJ84" i="2" a="1"/>
  <c r="AI84" i="2"/>
  <c r="AI84" i="2" a="1"/>
  <c r="AH84" i="2"/>
  <c r="AH84" i="2" a="1"/>
  <c r="AG84" i="2"/>
  <c r="AG84" i="2" a="1"/>
  <c r="AF84" i="2"/>
  <c r="AF84" i="2" a="1"/>
  <c r="AE84" i="2"/>
  <c r="AE84" i="2" a="1"/>
  <c r="AD84" i="2"/>
  <c r="AD84" i="2" a="1"/>
  <c r="AC84" i="2"/>
  <c r="AC84" i="2" a="1"/>
  <c r="AB84" i="2"/>
  <c r="AB84" i="2" a="1"/>
  <c r="AA84" i="2"/>
  <c r="AA84" i="2" a="1"/>
  <c r="Z84" i="2"/>
  <c r="Z84" i="2" a="1"/>
  <c r="Y84" i="2"/>
  <c r="Y84" i="2" a="1"/>
  <c r="X84" i="2"/>
  <c r="X84" i="2" a="1"/>
  <c r="W84" i="2"/>
  <c r="W84" i="2" a="1"/>
  <c r="V84" i="2"/>
  <c r="V84" i="2" a="1"/>
  <c r="U84" i="2"/>
  <c r="U84" i="2" a="1"/>
  <c r="T84" i="2"/>
  <c r="T84" i="2" a="1"/>
  <c r="S84" i="2"/>
  <c r="S84" i="2" a="1"/>
  <c r="R84" i="2"/>
  <c r="R84" i="2" a="1"/>
  <c r="Q84" i="2"/>
  <c r="Q84" i="2" a="1"/>
  <c r="P84" i="2"/>
  <c r="P84" i="2" a="1"/>
  <c r="O84" i="2"/>
  <c r="O84" i="2" a="1"/>
  <c r="AX83" i="2"/>
  <c r="AX83" i="2" a="1"/>
  <c r="AW83" i="2"/>
  <c r="AW83" i="2" a="1"/>
  <c r="AV83" i="2"/>
  <c r="AV83" i="2" a="1"/>
  <c r="AU83" i="2"/>
  <c r="AU83" i="2" a="1"/>
  <c r="AT83" i="2"/>
  <c r="AT83" i="2" a="1"/>
  <c r="AS83" i="2"/>
  <c r="AS83" i="2" a="1"/>
  <c r="AR83" i="2"/>
  <c r="AR83" i="2" a="1"/>
  <c r="AQ83" i="2"/>
  <c r="AQ83" i="2" a="1"/>
  <c r="AP83" i="2"/>
  <c r="AP83" i="2" a="1"/>
  <c r="AO83" i="2"/>
  <c r="AO83" i="2" a="1"/>
  <c r="AN83" i="2"/>
  <c r="AN83" i="2" a="1"/>
  <c r="AM83" i="2"/>
  <c r="AM83" i="2" a="1"/>
  <c r="AL83" i="2"/>
  <c r="AL83" i="2" a="1"/>
  <c r="AK83" i="2"/>
  <c r="AK83" i="2" a="1"/>
  <c r="AJ83" i="2"/>
  <c r="AJ83" i="2" a="1"/>
  <c r="AI83" i="2"/>
  <c r="AI83" i="2" a="1"/>
  <c r="AH83" i="2"/>
  <c r="AH83" i="2" a="1"/>
  <c r="AG83" i="2"/>
  <c r="AG83" i="2" a="1"/>
  <c r="AF83" i="2"/>
  <c r="AF83" i="2" a="1"/>
  <c r="AE83" i="2"/>
  <c r="AE83" i="2" a="1"/>
  <c r="AD83" i="2"/>
  <c r="AD83" i="2" a="1"/>
  <c r="AC83" i="2"/>
  <c r="AC83" i="2" a="1"/>
  <c r="AB83" i="2"/>
  <c r="AB83" i="2" a="1"/>
  <c r="AA83" i="2"/>
  <c r="AA83" i="2" a="1"/>
  <c r="Z83" i="2"/>
  <c r="Z83" i="2" a="1"/>
  <c r="Y83" i="2"/>
  <c r="Y83" i="2" a="1"/>
  <c r="X83" i="2"/>
  <c r="X83" i="2" a="1"/>
  <c r="W83" i="2"/>
  <c r="W83" i="2" a="1"/>
  <c r="V83" i="2"/>
  <c r="V83" i="2" a="1"/>
  <c r="U83" i="2"/>
  <c r="U83" i="2" a="1"/>
  <c r="T83" i="2"/>
  <c r="T83" i="2" a="1"/>
  <c r="S83" i="2"/>
  <c r="S83" i="2" a="1"/>
  <c r="R83" i="2"/>
  <c r="R83" i="2" a="1"/>
  <c r="Q83" i="2"/>
  <c r="Q83" i="2" a="1"/>
  <c r="P83" i="2"/>
  <c r="P83" i="2" a="1"/>
  <c r="O83" i="2"/>
  <c r="O83" i="2" a="1"/>
  <c r="AX82" i="2"/>
  <c r="AX82" i="2" a="1"/>
  <c r="AW82" i="2"/>
  <c r="AW82" i="2" a="1"/>
  <c r="AV82" i="2"/>
  <c r="AV82" i="2" a="1"/>
  <c r="AU82" i="2"/>
  <c r="AU82" i="2" a="1"/>
  <c r="AT82" i="2"/>
  <c r="AT82" i="2" a="1"/>
  <c r="AS82" i="2"/>
  <c r="AS82" i="2" a="1"/>
  <c r="AR82" i="2"/>
  <c r="AR82" i="2" a="1"/>
  <c r="AQ82" i="2"/>
  <c r="AQ82" i="2" a="1"/>
  <c r="AP82" i="2"/>
  <c r="AP82" i="2" a="1"/>
  <c r="AO82" i="2"/>
  <c r="AO82" i="2" a="1"/>
  <c r="AN82" i="2"/>
  <c r="AN82" i="2" a="1"/>
  <c r="AM82" i="2"/>
  <c r="AM82" i="2" a="1"/>
  <c r="AL82" i="2"/>
  <c r="AL82" i="2" a="1"/>
  <c r="AK82" i="2"/>
  <c r="AK82" i="2" a="1"/>
  <c r="AJ82" i="2"/>
  <c r="AJ82" i="2" a="1"/>
  <c r="AI82" i="2"/>
  <c r="AI82" i="2" a="1"/>
  <c r="AH82" i="2"/>
  <c r="AH82" i="2" a="1"/>
  <c r="AG82" i="2"/>
  <c r="AG82" i="2" a="1"/>
  <c r="AF82" i="2"/>
  <c r="AF82" i="2" a="1"/>
  <c r="AE82" i="2"/>
  <c r="AE82" i="2" a="1"/>
  <c r="AD82" i="2"/>
  <c r="AD82" i="2" a="1"/>
  <c r="AC82" i="2"/>
  <c r="AC82" i="2" a="1"/>
  <c r="AB82" i="2"/>
  <c r="AB82" i="2" a="1"/>
  <c r="AA82" i="2"/>
  <c r="AA82" i="2" a="1"/>
  <c r="Z82" i="2"/>
  <c r="Z82" i="2" a="1"/>
  <c r="Y82" i="2"/>
  <c r="Y82" i="2" a="1"/>
  <c r="X82" i="2"/>
  <c r="X82" i="2" a="1"/>
  <c r="W82" i="2"/>
  <c r="W82" i="2" a="1"/>
  <c r="V82" i="2"/>
  <c r="V82" i="2" a="1"/>
  <c r="U82" i="2"/>
  <c r="U82" i="2" a="1"/>
  <c r="T82" i="2"/>
  <c r="T82" i="2" a="1"/>
  <c r="S82" i="2"/>
  <c r="S82" i="2" a="1"/>
  <c r="R82" i="2"/>
  <c r="R82" i="2" a="1"/>
  <c r="Q82" i="2"/>
  <c r="Q82" i="2" a="1"/>
  <c r="P82" i="2"/>
  <c r="P82" i="2" a="1"/>
  <c r="O82" i="2"/>
  <c r="O82" i="2" a="1"/>
  <c r="AX81" i="2"/>
  <c r="AX81" i="2" a="1"/>
  <c r="AW81" i="2"/>
  <c r="AW81" i="2" a="1"/>
  <c r="AV81" i="2"/>
  <c r="AV81" i="2" a="1"/>
  <c r="AU81" i="2"/>
  <c r="AU81" i="2" a="1"/>
  <c r="AT81" i="2"/>
  <c r="AT81" i="2" a="1"/>
  <c r="AS81" i="2"/>
  <c r="AS81" i="2" a="1"/>
  <c r="AR81" i="2"/>
  <c r="AR81" i="2" a="1"/>
  <c r="AQ81" i="2"/>
  <c r="AQ81" i="2" a="1"/>
  <c r="AP81" i="2"/>
  <c r="AP81" i="2" a="1"/>
  <c r="AO81" i="2"/>
  <c r="AO81" i="2" a="1"/>
  <c r="AN81" i="2"/>
  <c r="AN81" i="2" a="1"/>
  <c r="AM81" i="2"/>
  <c r="AM81" i="2" a="1"/>
  <c r="AL81" i="2"/>
  <c r="AL81" i="2" a="1"/>
  <c r="AK81" i="2"/>
  <c r="AK81" i="2" a="1"/>
  <c r="AJ81" i="2"/>
  <c r="AJ81" i="2" a="1"/>
  <c r="AI81" i="2"/>
  <c r="AI81" i="2" a="1"/>
  <c r="AH81" i="2"/>
  <c r="AH81" i="2" a="1"/>
  <c r="AG81" i="2"/>
  <c r="AG81" i="2" a="1"/>
  <c r="AF81" i="2"/>
  <c r="AF81" i="2" a="1"/>
  <c r="AE81" i="2"/>
  <c r="AE81" i="2" a="1"/>
  <c r="AD81" i="2"/>
  <c r="AD81" i="2" a="1"/>
  <c r="AC81" i="2"/>
  <c r="AC81" i="2" a="1"/>
  <c r="AB81" i="2"/>
  <c r="AB81" i="2" a="1"/>
  <c r="AA81" i="2"/>
  <c r="AA81" i="2" a="1"/>
  <c r="Z81" i="2"/>
  <c r="Z81" i="2" a="1"/>
  <c r="Y81" i="2"/>
  <c r="Y81" i="2" a="1"/>
  <c r="X81" i="2"/>
  <c r="X81" i="2" a="1"/>
  <c r="W81" i="2"/>
  <c r="W81" i="2" a="1"/>
  <c r="V81" i="2"/>
  <c r="V81" i="2" a="1"/>
  <c r="U81" i="2"/>
  <c r="U81" i="2" a="1"/>
  <c r="T81" i="2"/>
  <c r="T81" i="2" a="1"/>
  <c r="S81" i="2"/>
  <c r="S81" i="2" a="1"/>
  <c r="R81" i="2"/>
  <c r="R81" i="2" a="1"/>
  <c r="Q81" i="2"/>
  <c r="Q81" i="2" a="1"/>
  <c r="P81" i="2"/>
  <c r="P81" i="2" a="1"/>
  <c r="O81" i="2"/>
  <c r="O81" i="2" a="1"/>
  <c r="AX80" i="2"/>
  <c r="AX80" i="2" a="1"/>
  <c r="AW80" i="2"/>
  <c r="AW80" i="2" a="1"/>
  <c r="AV80" i="2"/>
  <c r="AV80" i="2" a="1"/>
  <c r="AU80" i="2"/>
  <c r="AU80" i="2" a="1"/>
  <c r="AT80" i="2"/>
  <c r="AT80" i="2" a="1"/>
  <c r="AS80" i="2"/>
  <c r="AS80" i="2" a="1"/>
  <c r="AR80" i="2"/>
  <c r="AR80" i="2" a="1"/>
  <c r="AQ80" i="2"/>
  <c r="AQ80" i="2" a="1"/>
  <c r="AP80" i="2"/>
  <c r="AP80" i="2" a="1"/>
  <c r="AO80" i="2"/>
  <c r="AO80" i="2" a="1"/>
  <c r="AN80" i="2"/>
  <c r="AN80" i="2" a="1"/>
  <c r="AM80" i="2"/>
  <c r="AM80" i="2" a="1"/>
  <c r="AL80" i="2"/>
  <c r="AL80" i="2" a="1"/>
  <c r="AK80" i="2"/>
  <c r="AK80" i="2" a="1"/>
  <c r="AJ80" i="2"/>
  <c r="AJ80" i="2" a="1"/>
  <c r="AI80" i="2"/>
  <c r="AI80" i="2" a="1"/>
  <c r="AH80" i="2"/>
  <c r="AH80" i="2" a="1"/>
  <c r="AG80" i="2"/>
  <c r="AG80" i="2" a="1"/>
  <c r="AF80" i="2"/>
  <c r="AF80" i="2" a="1"/>
  <c r="AE80" i="2"/>
  <c r="AE80" i="2" a="1"/>
  <c r="AD80" i="2"/>
  <c r="AD80" i="2" a="1"/>
  <c r="AC80" i="2"/>
  <c r="AC80" i="2" a="1"/>
  <c r="AB80" i="2"/>
  <c r="AB80" i="2" a="1"/>
  <c r="AA80" i="2"/>
  <c r="AA80" i="2" a="1"/>
  <c r="Z80" i="2"/>
  <c r="Z80" i="2" a="1"/>
  <c r="Y80" i="2"/>
  <c r="Y80" i="2" a="1"/>
  <c r="X80" i="2"/>
  <c r="X80" i="2" a="1"/>
  <c r="W80" i="2"/>
  <c r="W80" i="2" a="1"/>
  <c r="V80" i="2"/>
  <c r="V80" i="2" a="1"/>
  <c r="U80" i="2"/>
  <c r="U80" i="2" a="1"/>
  <c r="T80" i="2"/>
  <c r="T80" i="2" a="1"/>
  <c r="S80" i="2"/>
  <c r="S80" i="2" a="1"/>
  <c r="R80" i="2"/>
  <c r="R80" i="2" a="1"/>
  <c r="Q80" i="2"/>
  <c r="Q80" i="2" a="1"/>
  <c r="P80" i="2"/>
  <c r="P80" i="2" a="1"/>
  <c r="O80" i="2"/>
  <c r="O80" i="2" a="1"/>
  <c r="AX79" i="2"/>
  <c r="AX79" i="2" a="1"/>
  <c r="AW79" i="2"/>
  <c r="AW79" i="2" a="1"/>
  <c r="AV79" i="2"/>
  <c r="AV79" i="2" a="1"/>
  <c r="AU79" i="2"/>
  <c r="AU79" i="2" a="1"/>
  <c r="AT79" i="2"/>
  <c r="AT79" i="2" a="1"/>
  <c r="AS79" i="2"/>
  <c r="AS79" i="2" a="1"/>
  <c r="AR79" i="2"/>
  <c r="AR79" i="2" a="1"/>
  <c r="AQ79" i="2"/>
  <c r="AQ79" i="2" a="1"/>
  <c r="AP79" i="2"/>
  <c r="AP79" i="2" a="1"/>
  <c r="AO79" i="2"/>
  <c r="AO79" i="2" a="1"/>
  <c r="AN79" i="2"/>
  <c r="AN79" i="2" a="1"/>
  <c r="AM79" i="2"/>
  <c r="AM79" i="2" a="1"/>
  <c r="AL79" i="2"/>
  <c r="AL79" i="2" a="1"/>
  <c r="AK79" i="2"/>
  <c r="AK79" i="2" a="1"/>
  <c r="AJ79" i="2"/>
  <c r="AJ79" i="2" a="1"/>
  <c r="AI79" i="2"/>
  <c r="AI79" i="2" a="1"/>
  <c r="AH79" i="2"/>
  <c r="AH79" i="2" a="1"/>
  <c r="AG79" i="2"/>
  <c r="AG79" i="2" a="1"/>
  <c r="AF79" i="2"/>
  <c r="AF79" i="2" a="1"/>
  <c r="AE79" i="2"/>
  <c r="AE79" i="2" a="1"/>
  <c r="AD79" i="2"/>
  <c r="AD79" i="2" a="1"/>
  <c r="AC79" i="2"/>
  <c r="AC79" i="2" a="1"/>
  <c r="AB79" i="2"/>
  <c r="AB79" i="2" a="1"/>
  <c r="AA79" i="2"/>
  <c r="AA79" i="2" a="1"/>
  <c r="Z79" i="2"/>
  <c r="Z79" i="2" a="1"/>
  <c r="Y79" i="2"/>
  <c r="Y79" i="2" a="1"/>
  <c r="X79" i="2"/>
  <c r="X79" i="2" a="1"/>
  <c r="W79" i="2"/>
  <c r="W79" i="2" a="1"/>
  <c r="V79" i="2"/>
  <c r="V79" i="2" a="1"/>
  <c r="U79" i="2"/>
  <c r="U79" i="2" a="1"/>
  <c r="T79" i="2"/>
  <c r="T79" i="2" a="1"/>
  <c r="S79" i="2"/>
  <c r="S79" i="2" a="1"/>
  <c r="R79" i="2"/>
  <c r="R79" i="2" a="1"/>
  <c r="Q79" i="2"/>
  <c r="Q79" i="2" a="1"/>
  <c r="P79" i="2"/>
  <c r="P79" i="2" a="1"/>
  <c r="O79" i="2"/>
  <c r="O79" i="2" a="1"/>
  <c r="AX78" i="2"/>
  <c r="AX78" i="2" a="1"/>
  <c r="AW78" i="2"/>
  <c r="AW78" i="2" a="1"/>
  <c r="AV78" i="2"/>
  <c r="AV78" i="2" a="1"/>
  <c r="AU78" i="2"/>
  <c r="AU78" i="2" a="1"/>
  <c r="AT78" i="2"/>
  <c r="AT78" i="2" a="1"/>
  <c r="AS78" i="2"/>
  <c r="AS78" i="2" a="1"/>
  <c r="AR78" i="2"/>
  <c r="AR78" i="2" a="1"/>
  <c r="AQ78" i="2"/>
  <c r="AQ78" i="2" a="1"/>
  <c r="AP78" i="2"/>
  <c r="AP78" i="2" a="1"/>
  <c r="AO78" i="2"/>
  <c r="AO78" i="2" a="1"/>
  <c r="AN78" i="2"/>
  <c r="AN78" i="2" a="1"/>
  <c r="AM78" i="2"/>
  <c r="AM78" i="2" a="1"/>
  <c r="AL78" i="2"/>
  <c r="AL78" i="2" a="1"/>
  <c r="AK78" i="2"/>
  <c r="AK78" i="2" a="1"/>
  <c r="AJ78" i="2"/>
  <c r="AJ78" i="2" a="1"/>
  <c r="AI78" i="2"/>
  <c r="AI78" i="2" a="1"/>
  <c r="AH78" i="2"/>
  <c r="AH78" i="2" a="1"/>
  <c r="AG78" i="2"/>
  <c r="AG78" i="2" a="1"/>
  <c r="AF78" i="2"/>
  <c r="AF78" i="2" a="1"/>
  <c r="AE78" i="2"/>
  <c r="AE78" i="2" a="1"/>
  <c r="AD78" i="2"/>
  <c r="AD78" i="2" a="1"/>
  <c r="AC78" i="2"/>
  <c r="AC78" i="2" a="1"/>
  <c r="AB78" i="2"/>
  <c r="AB78" i="2" a="1"/>
  <c r="AA78" i="2"/>
  <c r="AA78" i="2" a="1"/>
  <c r="Z78" i="2"/>
  <c r="Z78" i="2" a="1"/>
  <c r="Y78" i="2"/>
  <c r="Y78" i="2" a="1"/>
  <c r="X78" i="2"/>
  <c r="X78" i="2" a="1"/>
  <c r="W78" i="2"/>
  <c r="W78" i="2" a="1"/>
  <c r="V78" i="2"/>
  <c r="V78" i="2" a="1"/>
  <c r="U78" i="2"/>
  <c r="U78" i="2" a="1"/>
  <c r="T78" i="2"/>
  <c r="T78" i="2" a="1"/>
  <c r="S78" i="2"/>
  <c r="S78" i="2" a="1"/>
  <c r="R78" i="2"/>
  <c r="R78" i="2" a="1"/>
  <c r="Q78" i="2"/>
  <c r="Q78" i="2" a="1"/>
  <c r="P78" i="2"/>
  <c r="P78" i="2" a="1"/>
  <c r="O78" i="2"/>
  <c r="O78" i="2" a="1"/>
  <c r="AX77" i="2"/>
  <c r="AX77" i="2" a="1"/>
  <c r="AW77" i="2"/>
  <c r="AW77" i="2" a="1"/>
  <c r="AV77" i="2"/>
  <c r="AV77" i="2" a="1"/>
  <c r="AU77" i="2"/>
  <c r="AU77" i="2" a="1"/>
  <c r="AT77" i="2"/>
  <c r="AT77" i="2" a="1"/>
  <c r="AS77" i="2"/>
  <c r="AS77" i="2" a="1"/>
  <c r="AR77" i="2"/>
  <c r="AR77" i="2" a="1"/>
  <c r="AQ77" i="2"/>
  <c r="AQ77" i="2" a="1"/>
  <c r="AP77" i="2"/>
  <c r="AP77" i="2" a="1"/>
  <c r="AO77" i="2"/>
  <c r="AO77" i="2" a="1"/>
  <c r="AN77" i="2"/>
  <c r="AN77" i="2" a="1"/>
  <c r="AM77" i="2"/>
  <c r="AM77" i="2" a="1"/>
  <c r="AL77" i="2"/>
  <c r="AL77" i="2" a="1"/>
  <c r="AK77" i="2"/>
  <c r="AK77" i="2" a="1"/>
  <c r="AJ77" i="2"/>
  <c r="AJ77" i="2" a="1"/>
  <c r="AI77" i="2"/>
  <c r="AI77" i="2" a="1"/>
  <c r="AH77" i="2"/>
  <c r="AH77" i="2" a="1"/>
  <c r="AG77" i="2"/>
  <c r="AG77" i="2" a="1"/>
  <c r="AF77" i="2"/>
  <c r="AF77" i="2" a="1"/>
  <c r="AE77" i="2"/>
  <c r="AE77" i="2" a="1"/>
  <c r="AD77" i="2"/>
  <c r="AD77" i="2" a="1"/>
  <c r="AC77" i="2"/>
  <c r="AC77" i="2" a="1"/>
  <c r="AB77" i="2"/>
  <c r="AB77" i="2" a="1"/>
  <c r="AA77" i="2"/>
  <c r="AA77" i="2" a="1"/>
  <c r="Z77" i="2"/>
  <c r="Z77" i="2" a="1"/>
  <c r="Y77" i="2"/>
  <c r="Y77" i="2" a="1"/>
  <c r="X77" i="2"/>
  <c r="X77" i="2" a="1"/>
  <c r="W77" i="2"/>
  <c r="W77" i="2" a="1"/>
  <c r="V77" i="2"/>
  <c r="V77" i="2" a="1"/>
  <c r="U77" i="2"/>
  <c r="U77" i="2" a="1"/>
  <c r="S77" i="2"/>
  <c r="S77" i="2" a="1"/>
  <c r="R77" i="2"/>
  <c r="R77" i="2" a="1"/>
  <c r="Q77" i="2"/>
  <c r="Q77" i="2" a="1"/>
  <c r="P77" i="2"/>
  <c r="P77" i="2" a="1"/>
  <c r="O77" i="2"/>
  <c r="O77" i="2" a="1"/>
  <c r="AX76" i="2"/>
  <c r="AX76" i="2" a="1"/>
  <c r="AW76" i="2"/>
  <c r="AW76" i="2" a="1"/>
  <c r="AV76" i="2"/>
  <c r="AV76" i="2" a="1"/>
  <c r="AU76" i="2"/>
  <c r="AU76" i="2" a="1"/>
  <c r="AT76" i="2"/>
  <c r="AT76" i="2" a="1"/>
  <c r="AS76" i="2"/>
  <c r="AS76" i="2" a="1"/>
  <c r="AR76" i="2"/>
  <c r="AR76" i="2" a="1"/>
  <c r="AQ76" i="2"/>
  <c r="AQ76" i="2" a="1"/>
  <c r="AP76" i="2"/>
  <c r="AP76" i="2" a="1"/>
  <c r="AO76" i="2"/>
  <c r="AO76" i="2" a="1"/>
  <c r="AN76" i="2"/>
  <c r="AN76" i="2" a="1"/>
  <c r="AM76" i="2"/>
  <c r="AM76" i="2" a="1"/>
  <c r="AL76" i="2"/>
  <c r="AL76" i="2" a="1"/>
  <c r="AK76" i="2"/>
  <c r="AK76" i="2" a="1"/>
  <c r="AJ76" i="2"/>
  <c r="AJ76" i="2" a="1"/>
  <c r="AI76" i="2"/>
  <c r="AI76" i="2" a="1"/>
  <c r="AH76" i="2"/>
  <c r="AH76" i="2" a="1"/>
  <c r="AG76" i="2"/>
  <c r="AG76" i="2" a="1"/>
  <c r="AF76" i="2"/>
  <c r="AF76" i="2" a="1"/>
  <c r="AE76" i="2"/>
  <c r="AE76" i="2" a="1"/>
  <c r="AD76" i="2"/>
  <c r="AD76" i="2" a="1"/>
  <c r="AC76" i="2"/>
  <c r="AC76" i="2" a="1"/>
  <c r="AB76" i="2"/>
  <c r="AB76" i="2" a="1"/>
  <c r="AA76" i="2"/>
  <c r="AA76" i="2" a="1"/>
  <c r="Z76" i="2"/>
  <c r="Z76" i="2" a="1"/>
  <c r="Y76" i="2"/>
  <c r="Y76" i="2" a="1"/>
  <c r="X76" i="2"/>
  <c r="X76" i="2" a="1"/>
  <c r="W76" i="2"/>
  <c r="W76" i="2" a="1"/>
  <c r="V76" i="2"/>
  <c r="V76" i="2" a="1"/>
  <c r="U76" i="2"/>
  <c r="U76" i="2" a="1"/>
  <c r="T76" i="2"/>
  <c r="T76" i="2" a="1"/>
  <c r="S76" i="2"/>
  <c r="S76" i="2" a="1"/>
  <c r="R76" i="2"/>
  <c r="R76" i="2" a="1"/>
  <c r="Q76" i="2"/>
  <c r="Q76" i="2" a="1"/>
  <c r="P76" i="2"/>
  <c r="P76" i="2" a="1"/>
  <c r="O76" i="2"/>
  <c r="O76" i="2" a="1"/>
  <c r="AX75" i="2"/>
  <c r="AX75" i="2" a="1"/>
  <c r="AW75" i="2"/>
  <c r="AW75" i="2" a="1"/>
  <c r="AV75" i="2"/>
  <c r="AV75" i="2" a="1"/>
  <c r="AU75" i="2"/>
  <c r="AU75" i="2" a="1"/>
  <c r="AT75" i="2"/>
  <c r="AT75" i="2" a="1"/>
  <c r="AS75" i="2"/>
  <c r="AS75" i="2" a="1"/>
  <c r="AR75" i="2"/>
  <c r="AR75" i="2" a="1"/>
  <c r="AQ75" i="2"/>
  <c r="AQ75" i="2" a="1"/>
  <c r="AP75" i="2"/>
  <c r="AP75" i="2" a="1"/>
  <c r="AO75" i="2"/>
  <c r="AO75" i="2" a="1"/>
  <c r="AN75" i="2"/>
  <c r="AN75" i="2" a="1"/>
  <c r="AM75" i="2"/>
  <c r="AM75" i="2" a="1"/>
  <c r="AL75" i="2"/>
  <c r="AL75" i="2" a="1"/>
  <c r="AK75" i="2"/>
  <c r="AK75" i="2" a="1"/>
  <c r="AJ75" i="2"/>
  <c r="AJ75" i="2" a="1"/>
  <c r="AI75" i="2"/>
  <c r="AI75" i="2" a="1"/>
  <c r="AH75" i="2"/>
  <c r="AH75" i="2" a="1"/>
  <c r="AG75" i="2"/>
  <c r="AG75" i="2" a="1"/>
  <c r="AF75" i="2"/>
  <c r="AF75" i="2" a="1"/>
  <c r="AE75" i="2"/>
  <c r="AE75" i="2" a="1"/>
  <c r="AD75" i="2"/>
  <c r="AD75" i="2" a="1"/>
  <c r="AC75" i="2"/>
  <c r="AC75" i="2" a="1"/>
  <c r="AB75" i="2"/>
  <c r="AB75" i="2" a="1"/>
  <c r="AA75" i="2"/>
  <c r="AA75" i="2" a="1"/>
  <c r="Z75" i="2"/>
  <c r="Z75" i="2" a="1"/>
  <c r="Y75" i="2"/>
  <c r="Y75" i="2" a="1"/>
  <c r="X75" i="2"/>
  <c r="X75" i="2" a="1"/>
  <c r="W75" i="2"/>
  <c r="W75" i="2" a="1"/>
  <c r="V75" i="2"/>
  <c r="V75" i="2" a="1"/>
  <c r="U75" i="2"/>
  <c r="U75" i="2" a="1"/>
  <c r="T75" i="2"/>
  <c r="T75" i="2" a="1"/>
  <c r="S75" i="2"/>
  <c r="S75" i="2" a="1"/>
  <c r="R75" i="2"/>
  <c r="R75" i="2" a="1"/>
  <c r="Q75" i="2"/>
  <c r="Q75" i="2" a="1"/>
  <c r="P75" i="2"/>
  <c r="P75" i="2" a="1"/>
  <c r="O75" i="2"/>
  <c r="O75" i="2" a="1"/>
  <c r="AX74" i="2"/>
  <c r="AX74" i="2" a="1"/>
  <c r="AW74" i="2"/>
  <c r="AW74" i="2" a="1"/>
  <c r="AV74" i="2"/>
  <c r="AV74" i="2" a="1"/>
  <c r="AU74" i="2"/>
  <c r="AU74" i="2" a="1"/>
  <c r="AT74" i="2"/>
  <c r="AT74" i="2" a="1"/>
  <c r="AS74" i="2"/>
  <c r="AS74" i="2" a="1"/>
  <c r="AR74" i="2"/>
  <c r="AR74" i="2" a="1"/>
  <c r="AQ74" i="2"/>
  <c r="AQ74" i="2" a="1"/>
  <c r="AP74" i="2"/>
  <c r="AP74" i="2" a="1"/>
  <c r="AO74" i="2"/>
  <c r="AO74" i="2" a="1"/>
  <c r="AN74" i="2"/>
  <c r="AN74" i="2" a="1"/>
  <c r="AM74" i="2"/>
  <c r="AM74" i="2" a="1"/>
  <c r="AL74" i="2"/>
  <c r="AL74" i="2" a="1"/>
  <c r="AK74" i="2"/>
  <c r="AK74" i="2" a="1"/>
  <c r="AJ74" i="2"/>
  <c r="AJ74" i="2" a="1"/>
  <c r="AI74" i="2"/>
  <c r="AI74" i="2" a="1"/>
  <c r="AH74" i="2"/>
  <c r="AH74" i="2" a="1"/>
  <c r="AG74" i="2"/>
  <c r="AG74" i="2" a="1"/>
  <c r="AF74" i="2"/>
  <c r="AF74" i="2" a="1"/>
  <c r="AE74" i="2"/>
  <c r="AE74" i="2" a="1"/>
  <c r="AD74" i="2"/>
  <c r="AD74" i="2" a="1"/>
  <c r="AC74" i="2"/>
  <c r="AC74" i="2" a="1"/>
  <c r="AB74" i="2"/>
  <c r="AB74" i="2" a="1"/>
  <c r="AA74" i="2"/>
  <c r="AA74" i="2" a="1"/>
  <c r="Z74" i="2"/>
  <c r="Z74" i="2" a="1"/>
  <c r="Y74" i="2"/>
  <c r="Y74" i="2" a="1"/>
  <c r="X74" i="2"/>
  <c r="X74" i="2" a="1"/>
  <c r="W74" i="2"/>
  <c r="W74" i="2" a="1"/>
  <c r="V74" i="2"/>
  <c r="V74" i="2" a="1"/>
  <c r="U74" i="2"/>
  <c r="U74" i="2" a="1"/>
  <c r="T74" i="2"/>
  <c r="T74" i="2" a="1"/>
  <c r="S74" i="2"/>
  <c r="S74" i="2" a="1"/>
  <c r="R74" i="2"/>
  <c r="R74" i="2" a="1"/>
  <c r="Q74" i="2"/>
  <c r="Q74" i="2" a="1"/>
  <c r="P74" i="2"/>
  <c r="P74" i="2" a="1"/>
  <c r="O74" i="2"/>
  <c r="O74" i="2" a="1"/>
  <c r="AX73" i="2"/>
  <c r="AX73" i="2" a="1"/>
  <c r="AW73" i="2"/>
  <c r="AW73" i="2" a="1"/>
  <c r="AV73" i="2"/>
  <c r="AV73" i="2" a="1"/>
  <c r="AU73" i="2"/>
  <c r="AU73" i="2" a="1"/>
  <c r="AT73" i="2"/>
  <c r="AT73" i="2" a="1"/>
  <c r="AS73" i="2"/>
  <c r="AS73" i="2" a="1"/>
  <c r="AR73" i="2"/>
  <c r="AR73" i="2" a="1"/>
  <c r="AQ73" i="2"/>
  <c r="AQ73" i="2" a="1"/>
  <c r="AP73" i="2"/>
  <c r="AP73" i="2" a="1"/>
  <c r="AO73" i="2"/>
  <c r="AO73" i="2" a="1"/>
  <c r="AN73" i="2"/>
  <c r="AN73" i="2" a="1"/>
  <c r="AM73" i="2"/>
  <c r="AM73" i="2" a="1"/>
  <c r="AL73" i="2"/>
  <c r="AL73" i="2" a="1"/>
  <c r="AK73" i="2"/>
  <c r="AK73" i="2" a="1"/>
  <c r="AJ73" i="2"/>
  <c r="AJ73" i="2" a="1"/>
  <c r="AI73" i="2"/>
  <c r="AI73" i="2" a="1"/>
  <c r="AH73" i="2"/>
  <c r="AH73" i="2" a="1"/>
  <c r="AG73" i="2"/>
  <c r="AG73" i="2" a="1"/>
  <c r="AF73" i="2"/>
  <c r="AF73" i="2" a="1"/>
  <c r="AE73" i="2"/>
  <c r="AE73" i="2" a="1"/>
  <c r="AD73" i="2"/>
  <c r="AD73" i="2" a="1"/>
  <c r="AC73" i="2"/>
  <c r="AC73" i="2" a="1"/>
  <c r="AB73" i="2"/>
  <c r="AB73" i="2" a="1"/>
  <c r="AA73" i="2"/>
  <c r="AA73" i="2" a="1"/>
  <c r="Z73" i="2"/>
  <c r="Z73" i="2" a="1"/>
  <c r="Y73" i="2"/>
  <c r="Y73" i="2" a="1"/>
  <c r="X73" i="2"/>
  <c r="X73" i="2" a="1"/>
  <c r="W73" i="2"/>
  <c r="W73" i="2" a="1"/>
  <c r="V73" i="2"/>
  <c r="V73" i="2" a="1"/>
  <c r="U73" i="2"/>
  <c r="U73" i="2" a="1"/>
  <c r="T73" i="2"/>
  <c r="T73" i="2" a="1"/>
  <c r="S73" i="2"/>
  <c r="S73" i="2" a="1"/>
  <c r="R73" i="2"/>
  <c r="R73" i="2" a="1"/>
  <c r="Q73" i="2"/>
  <c r="Q73" i="2" a="1"/>
  <c r="P73" i="2"/>
  <c r="P73" i="2" a="1"/>
  <c r="O73" i="2"/>
  <c r="O73" i="2" a="1"/>
  <c r="AX72" i="2"/>
  <c r="AX72" i="2" a="1"/>
  <c r="AW72" i="2"/>
  <c r="AW72" i="2" a="1"/>
  <c r="AV72" i="2"/>
  <c r="AV72" i="2" a="1"/>
  <c r="AU72" i="2"/>
  <c r="AU72" i="2" a="1"/>
  <c r="AT72" i="2"/>
  <c r="AT72" i="2" a="1"/>
  <c r="AS72" i="2"/>
  <c r="AS72" i="2" a="1"/>
  <c r="AR72" i="2"/>
  <c r="AR72" i="2" a="1"/>
  <c r="AQ72" i="2"/>
  <c r="AQ72" i="2" a="1"/>
  <c r="AP72" i="2"/>
  <c r="AP72" i="2" a="1"/>
  <c r="AO72" i="2"/>
  <c r="AO72" i="2" a="1"/>
  <c r="AN72" i="2"/>
  <c r="AN72" i="2" a="1"/>
  <c r="AM72" i="2"/>
  <c r="AM72" i="2" a="1"/>
  <c r="AL72" i="2"/>
  <c r="AL72" i="2" a="1"/>
  <c r="AK72" i="2"/>
  <c r="AK72" i="2" a="1"/>
  <c r="AJ72" i="2"/>
  <c r="AJ72" i="2" a="1"/>
  <c r="AI72" i="2"/>
  <c r="AI72" i="2" a="1"/>
  <c r="AH72" i="2"/>
  <c r="AH72" i="2" a="1"/>
  <c r="AG72" i="2"/>
  <c r="AG72" i="2" a="1"/>
  <c r="AF72" i="2"/>
  <c r="AF72" i="2" a="1"/>
  <c r="AE72" i="2"/>
  <c r="AE72" i="2" a="1"/>
  <c r="AD72" i="2"/>
  <c r="AD72" i="2" a="1"/>
  <c r="AC72" i="2"/>
  <c r="AC72" i="2" a="1"/>
  <c r="AB72" i="2"/>
  <c r="AB72" i="2" a="1"/>
  <c r="AA72" i="2"/>
  <c r="AA72" i="2" a="1"/>
  <c r="Z72" i="2"/>
  <c r="Z72" i="2" a="1"/>
  <c r="Y72" i="2"/>
  <c r="Y72" i="2" a="1"/>
  <c r="X72" i="2"/>
  <c r="X72" i="2" a="1"/>
  <c r="W72" i="2"/>
  <c r="W72" i="2" a="1"/>
  <c r="V72" i="2"/>
  <c r="V72" i="2" a="1"/>
  <c r="U72" i="2"/>
  <c r="U72" i="2" a="1"/>
  <c r="T72" i="2"/>
  <c r="T72" i="2" a="1"/>
  <c r="S72" i="2"/>
  <c r="S72" i="2" a="1"/>
  <c r="R72" i="2"/>
  <c r="R72" i="2" a="1"/>
  <c r="Q72" i="2"/>
  <c r="Q72" i="2" a="1"/>
  <c r="P72" i="2"/>
  <c r="P72" i="2" a="1"/>
  <c r="O72" i="2"/>
  <c r="O72" i="2" a="1"/>
  <c r="AX71" i="2"/>
  <c r="AX71" i="2" a="1"/>
  <c r="AW71" i="2"/>
  <c r="AW71" i="2" a="1"/>
  <c r="AV71" i="2"/>
  <c r="AV71" i="2" a="1"/>
  <c r="AU71" i="2"/>
  <c r="AU71" i="2" a="1"/>
  <c r="AT71" i="2"/>
  <c r="AT71" i="2" a="1"/>
  <c r="AS71" i="2"/>
  <c r="AS71" i="2" a="1"/>
  <c r="AR71" i="2"/>
  <c r="AR71" i="2" a="1"/>
  <c r="AQ71" i="2"/>
  <c r="AQ71" i="2" a="1"/>
  <c r="AP71" i="2"/>
  <c r="AP71" i="2" a="1"/>
  <c r="AO71" i="2"/>
  <c r="AO71" i="2" a="1"/>
  <c r="AN71" i="2"/>
  <c r="AN71" i="2" a="1"/>
  <c r="AM71" i="2"/>
  <c r="AM71" i="2" a="1"/>
  <c r="AL71" i="2"/>
  <c r="AL71" i="2" a="1"/>
  <c r="AK71" i="2"/>
  <c r="AK71" i="2" a="1"/>
  <c r="AJ71" i="2"/>
  <c r="AJ71" i="2" a="1"/>
  <c r="AI71" i="2"/>
  <c r="AI71" i="2" a="1"/>
  <c r="AH71" i="2"/>
  <c r="AH71" i="2" a="1"/>
  <c r="AG71" i="2"/>
  <c r="AG71" i="2" a="1"/>
  <c r="AF71" i="2"/>
  <c r="AF71" i="2" a="1"/>
  <c r="AE71" i="2"/>
  <c r="AE71" i="2" a="1"/>
  <c r="AD71" i="2"/>
  <c r="AD71" i="2" a="1"/>
  <c r="AC71" i="2"/>
  <c r="AC71" i="2" a="1"/>
  <c r="AB71" i="2"/>
  <c r="AB71" i="2" a="1"/>
  <c r="AA71" i="2"/>
  <c r="AA71" i="2" a="1"/>
  <c r="Z71" i="2"/>
  <c r="Z71" i="2" a="1"/>
  <c r="Y71" i="2"/>
  <c r="Y71" i="2" a="1"/>
  <c r="X71" i="2"/>
  <c r="X71" i="2" a="1"/>
  <c r="W71" i="2"/>
  <c r="W71" i="2" a="1"/>
  <c r="V71" i="2"/>
  <c r="V71" i="2" a="1"/>
  <c r="U71" i="2"/>
  <c r="U71" i="2" a="1"/>
  <c r="T71" i="2"/>
  <c r="T71" i="2" a="1"/>
  <c r="S71" i="2"/>
  <c r="S71" i="2" a="1"/>
  <c r="R71" i="2"/>
  <c r="R71" i="2" a="1"/>
  <c r="Q71" i="2"/>
  <c r="Q71" i="2" a="1"/>
  <c r="P71" i="2"/>
  <c r="P71" i="2" a="1"/>
  <c r="O71" i="2"/>
  <c r="O71" i="2" a="1"/>
  <c r="AX70" i="2"/>
  <c r="AX70" i="2" a="1"/>
  <c r="AW70" i="2"/>
  <c r="AW70" i="2" a="1"/>
  <c r="AV70" i="2"/>
  <c r="AV70" i="2" a="1"/>
  <c r="AU70" i="2"/>
  <c r="AU70" i="2" a="1"/>
  <c r="AT70" i="2"/>
  <c r="AT70" i="2" a="1"/>
  <c r="AS70" i="2"/>
  <c r="AS70" i="2" a="1"/>
  <c r="AR70" i="2"/>
  <c r="AR70" i="2" a="1"/>
  <c r="AQ70" i="2"/>
  <c r="AQ70" i="2" a="1"/>
  <c r="AP70" i="2"/>
  <c r="AP70" i="2" a="1"/>
  <c r="AO70" i="2"/>
  <c r="AO70" i="2" a="1"/>
  <c r="AN70" i="2"/>
  <c r="AN70" i="2" a="1"/>
  <c r="AM70" i="2"/>
  <c r="AM70" i="2" a="1"/>
  <c r="AL70" i="2"/>
  <c r="AL70" i="2" a="1"/>
  <c r="AK70" i="2"/>
  <c r="AK70" i="2" a="1"/>
  <c r="AJ70" i="2"/>
  <c r="AJ70" i="2" a="1"/>
  <c r="AI70" i="2"/>
  <c r="AI70" i="2" a="1"/>
  <c r="AH70" i="2"/>
  <c r="AH70" i="2" a="1"/>
  <c r="AG70" i="2"/>
  <c r="AG70" i="2" a="1"/>
  <c r="AF70" i="2"/>
  <c r="AF70" i="2" a="1"/>
  <c r="AE70" i="2"/>
  <c r="AE70" i="2" a="1"/>
  <c r="AD70" i="2"/>
  <c r="AD70" i="2" a="1"/>
  <c r="AC70" i="2"/>
  <c r="AC70" i="2" a="1"/>
  <c r="AB70" i="2"/>
  <c r="AB70" i="2" a="1"/>
  <c r="AA70" i="2"/>
  <c r="AA70" i="2" a="1"/>
  <c r="Z70" i="2"/>
  <c r="Z70" i="2" a="1"/>
  <c r="Y70" i="2"/>
  <c r="Y70" i="2" a="1"/>
  <c r="X70" i="2"/>
  <c r="X70" i="2" a="1"/>
  <c r="W70" i="2"/>
  <c r="W70" i="2" a="1"/>
  <c r="V70" i="2"/>
  <c r="V70" i="2" a="1"/>
  <c r="U70" i="2"/>
  <c r="U70" i="2" a="1"/>
  <c r="T70" i="2"/>
  <c r="T70" i="2" a="1"/>
  <c r="S70" i="2"/>
  <c r="S70" i="2" a="1"/>
  <c r="R70" i="2"/>
  <c r="R70" i="2" a="1"/>
  <c r="Q70" i="2"/>
  <c r="Q70" i="2" a="1"/>
  <c r="P70" i="2"/>
  <c r="P70" i="2" a="1"/>
  <c r="O70" i="2"/>
  <c r="O70" i="2" a="1"/>
  <c r="AX69" i="2"/>
  <c r="AX69" i="2" a="1"/>
  <c r="AW69" i="2"/>
  <c r="AW69" i="2" a="1"/>
  <c r="AV69" i="2"/>
  <c r="AV69" i="2" a="1"/>
  <c r="AU69" i="2"/>
  <c r="AU69" i="2" a="1"/>
  <c r="AT69" i="2"/>
  <c r="AT69" i="2" a="1"/>
  <c r="AS69" i="2"/>
  <c r="AS69" i="2" a="1"/>
  <c r="AR69" i="2"/>
  <c r="AR69" i="2" a="1"/>
  <c r="AQ69" i="2"/>
  <c r="AQ69" i="2" a="1"/>
  <c r="AP69" i="2"/>
  <c r="AP69" i="2" a="1"/>
  <c r="AO69" i="2"/>
  <c r="AO69" i="2" a="1"/>
  <c r="AN69" i="2"/>
  <c r="AN69" i="2" a="1"/>
  <c r="AM69" i="2"/>
  <c r="AM69" i="2" a="1"/>
  <c r="AL69" i="2"/>
  <c r="AL69" i="2" a="1"/>
  <c r="AK69" i="2"/>
  <c r="AK69" i="2" a="1"/>
  <c r="AJ69" i="2"/>
  <c r="AJ69" i="2" a="1"/>
  <c r="AI69" i="2"/>
  <c r="AI69" i="2" a="1"/>
  <c r="AH69" i="2"/>
  <c r="AH69" i="2" a="1"/>
  <c r="AG69" i="2"/>
  <c r="AG69" i="2" a="1"/>
  <c r="AF69" i="2"/>
  <c r="AF69" i="2" a="1"/>
  <c r="AE69" i="2"/>
  <c r="AE69" i="2" a="1"/>
  <c r="AD69" i="2"/>
  <c r="AD69" i="2" a="1"/>
  <c r="AC69" i="2"/>
  <c r="AC69" i="2" a="1"/>
  <c r="AB69" i="2"/>
  <c r="AB69" i="2" a="1"/>
  <c r="AA69" i="2"/>
  <c r="AA69" i="2" a="1"/>
  <c r="Z69" i="2"/>
  <c r="Z69" i="2" a="1"/>
  <c r="Y69" i="2"/>
  <c r="Y69" i="2" a="1"/>
  <c r="X69" i="2"/>
  <c r="X69" i="2" a="1"/>
  <c r="W69" i="2"/>
  <c r="W69" i="2" a="1"/>
  <c r="V69" i="2"/>
  <c r="V69" i="2" a="1"/>
  <c r="U69" i="2"/>
  <c r="U69" i="2" a="1"/>
  <c r="T69" i="2"/>
  <c r="T69" i="2" a="1"/>
  <c r="S69" i="2"/>
  <c r="S69" i="2" a="1"/>
  <c r="R69" i="2"/>
  <c r="R69" i="2" a="1"/>
  <c r="Q69" i="2"/>
  <c r="Q69" i="2" a="1"/>
  <c r="P69" i="2"/>
  <c r="P69" i="2" a="1"/>
  <c r="O69" i="2"/>
  <c r="O69" i="2" a="1"/>
  <c r="AX68" i="2"/>
  <c r="AX68" i="2" a="1"/>
  <c r="AW68" i="2"/>
  <c r="AW68" i="2" a="1"/>
  <c r="AV68" i="2"/>
  <c r="AV68" i="2" a="1"/>
  <c r="AU68" i="2"/>
  <c r="AU68" i="2" a="1"/>
  <c r="AT68" i="2"/>
  <c r="AT68" i="2" a="1"/>
  <c r="AS68" i="2"/>
  <c r="AS68" i="2" a="1"/>
  <c r="AR68" i="2"/>
  <c r="AR68" i="2" a="1"/>
  <c r="AQ68" i="2"/>
  <c r="AQ68" i="2" a="1"/>
  <c r="AP68" i="2"/>
  <c r="AP68" i="2" a="1"/>
  <c r="AO68" i="2"/>
  <c r="AO68" i="2" a="1"/>
  <c r="AN68" i="2"/>
  <c r="AN68" i="2" a="1"/>
  <c r="AM68" i="2"/>
  <c r="AM68" i="2" a="1"/>
  <c r="AL68" i="2"/>
  <c r="AL68" i="2" a="1"/>
  <c r="AK68" i="2"/>
  <c r="AK68" i="2" a="1"/>
  <c r="AJ68" i="2"/>
  <c r="AJ68" i="2" a="1"/>
  <c r="AI68" i="2"/>
  <c r="AI68" i="2" a="1"/>
  <c r="AH68" i="2"/>
  <c r="AH68" i="2" a="1"/>
  <c r="AG68" i="2"/>
  <c r="AG68" i="2" a="1"/>
  <c r="AF68" i="2"/>
  <c r="AF68" i="2" a="1"/>
  <c r="AE68" i="2"/>
  <c r="AE68" i="2" a="1"/>
  <c r="AD68" i="2"/>
  <c r="AD68" i="2" a="1"/>
  <c r="AC68" i="2"/>
  <c r="AC68" i="2" a="1"/>
  <c r="AB68" i="2"/>
  <c r="AB68" i="2" a="1"/>
  <c r="AA68" i="2"/>
  <c r="AA68" i="2" a="1"/>
  <c r="Z68" i="2"/>
  <c r="Z68" i="2" a="1"/>
  <c r="Y68" i="2"/>
  <c r="Y68" i="2" a="1"/>
  <c r="X68" i="2"/>
  <c r="X68" i="2" a="1"/>
  <c r="W68" i="2"/>
  <c r="W68" i="2" a="1"/>
  <c r="V68" i="2"/>
  <c r="V68" i="2" a="1"/>
  <c r="U68" i="2"/>
  <c r="U68" i="2" a="1"/>
  <c r="T68" i="2"/>
  <c r="T68" i="2" a="1"/>
  <c r="S68" i="2"/>
  <c r="S68" i="2" a="1"/>
  <c r="R68" i="2"/>
  <c r="R68" i="2" a="1"/>
  <c r="Q68" i="2"/>
  <c r="Q68" i="2" a="1"/>
  <c r="P68" i="2"/>
  <c r="P68" i="2" a="1"/>
  <c r="O68" i="2"/>
  <c r="O68" i="2" a="1"/>
  <c r="AX67" i="2"/>
  <c r="AX67" i="2" a="1"/>
  <c r="AW67" i="2"/>
  <c r="AW67" i="2" a="1"/>
  <c r="AV67" i="2"/>
  <c r="AV67" i="2" a="1"/>
  <c r="AU67" i="2"/>
  <c r="AU67" i="2" a="1"/>
  <c r="AT67" i="2"/>
  <c r="AT67" i="2" a="1"/>
  <c r="AS67" i="2"/>
  <c r="AS67" i="2" a="1"/>
  <c r="AR67" i="2"/>
  <c r="AR67" i="2" a="1"/>
  <c r="AQ67" i="2"/>
  <c r="AQ67" i="2" a="1"/>
  <c r="AP67" i="2"/>
  <c r="AP67" i="2" a="1"/>
  <c r="AO67" i="2"/>
  <c r="AO67" i="2" a="1"/>
  <c r="AN67" i="2"/>
  <c r="AN67" i="2" a="1"/>
  <c r="AM67" i="2"/>
  <c r="AM67" i="2" a="1"/>
  <c r="AL67" i="2"/>
  <c r="AL67" i="2" a="1"/>
  <c r="AK67" i="2"/>
  <c r="AK67" i="2" a="1"/>
  <c r="AJ67" i="2"/>
  <c r="AJ67" i="2" a="1"/>
  <c r="AI67" i="2"/>
  <c r="AI67" i="2" a="1"/>
  <c r="AH67" i="2"/>
  <c r="AH67" i="2" a="1"/>
  <c r="AG67" i="2"/>
  <c r="AG67" i="2" a="1"/>
  <c r="AF67" i="2"/>
  <c r="AF67" i="2" a="1"/>
  <c r="AE67" i="2"/>
  <c r="AE67" i="2" a="1"/>
  <c r="AD67" i="2"/>
  <c r="AD67" i="2" a="1"/>
  <c r="AC67" i="2"/>
  <c r="AC67" i="2" a="1"/>
  <c r="AB67" i="2"/>
  <c r="AB67" i="2" a="1"/>
  <c r="AA67" i="2"/>
  <c r="AA67" i="2" a="1"/>
  <c r="Z67" i="2"/>
  <c r="Z67" i="2" a="1"/>
  <c r="Y67" i="2"/>
  <c r="Y67" i="2" a="1"/>
  <c r="X67" i="2"/>
  <c r="X67" i="2" a="1"/>
  <c r="W67" i="2"/>
  <c r="W67" i="2" a="1"/>
  <c r="V67" i="2"/>
  <c r="V67" i="2" a="1"/>
  <c r="U67" i="2"/>
  <c r="U67" i="2" a="1"/>
  <c r="T67" i="2"/>
  <c r="T67" i="2" a="1"/>
  <c r="S67" i="2"/>
  <c r="S67" i="2" a="1"/>
  <c r="R67" i="2"/>
  <c r="R67" i="2" a="1"/>
  <c r="Q67" i="2"/>
  <c r="Q67" i="2" a="1"/>
  <c r="P67" i="2"/>
  <c r="P67" i="2" a="1"/>
  <c r="O67" i="2"/>
  <c r="O67" i="2" a="1"/>
  <c r="AX66" i="2"/>
  <c r="AX66" i="2" a="1"/>
  <c r="AW66" i="2"/>
  <c r="AW66" i="2" a="1"/>
  <c r="AV66" i="2"/>
  <c r="AV66" i="2" a="1"/>
  <c r="AU66" i="2"/>
  <c r="AU66" i="2" a="1"/>
  <c r="AT66" i="2"/>
  <c r="AT66" i="2" a="1"/>
  <c r="AS66" i="2"/>
  <c r="AS66" i="2" a="1"/>
  <c r="AR66" i="2"/>
  <c r="AR66" i="2" a="1"/>
  <c r="AQ66" i="2"/>
  <c r="AQ66" i="2" a="1"/>
  <c r="AP66" i="2"/>
  <c r="AP66" i="2" a="1"/>
  <c r="AO66" i="2"/>
  <c r="AO66" i="2" a="1"/>
  <c r="AN66" i="2"/>
  <c r="AN66" i="2" a="1"/>
  <c r="AM66" i="2"/>
  <c r="AM66" i="2" a="1"/>
  <c r="AL66" i="2"/>
  <c r="AL66" i="2" a="1"/>
  <c r="AK66" i="2"/>
  <c r="AK66" i="2" a="1"/>
  <c r="AJ66" i="2"/>
  <c r="AJ66" i="2" a="1"/>
  <c r="AI66" i="2"/>
  <c r="AI66" i="2" a="1"/>
  <c r="AH66" i="2"/>
  <c r="AH66" i="2" a="1"/>
  <c r="AG66" i="2"/>
  <c r="AG66" i="2" a="1"/>
  <c r="AF66" i="2"/>
  <c r="AF66" i="2" a="1"/>
  <c r="AE66" i="2"/>
  <c r="AE66" i="2" a="1"/>
  <c r="AD66" i="2"/>
  <c r="AD66" i="2" a="1"/>
  <c r="AC66" i="2"/>
  <c r="AC66" i="2" a="1"/>
  <c r="AB66" i="2"/>
  <c r="AB66" i="2" a="1"/>
  <c r="AA66" i="2"/>
  <c r="AA66" i="2" a="1"/>
  <c r="Z66" i="2"/>
  <c r="Z66" i="2" a="1"/>
  <c r="Y66" i="2"/>
  <c r="Y66" i="2" a="1"/>
  <c r="X66" i="2"/>
  <c r="X66" i="2" a="1"/>
  <c r="W66" i="2"/>
  <c r="W66" i="2" a="1"/>
  <c r="V66" i="2"/>
  <c r="V66" i="2" a="1"/>
  <c r="U66" i="2"/>
  <c r="U66" i="2" a="1"/>
  <c r="T66" i="2"/>
  <c r="T66" i="2" a="1"/>
  <c r="S66" i="2"/>
  <c r="S66" i="2" a="1"/>
  <c r="R66" i="2"/>
  <c r="R66" i="2" a="1"/>
  <c r="Q66" i="2"/>
  <c r="Q66" i="2" a="1"/>
  <c r="P66" i="2"/>
  <c r="P66" i="2" a="1"/>
  <c r="O66" i="2"/>
  <c r="O66" i="2" a="1"/>
  <c r="AX65" i="2"/>
  <c r="AX65" i="2" a="1"/>
  <c r="AW65" i="2"/>
  <c r="AW65" i="2" a="1"/>
  <c r="AV65" i="2"/>
  <c r="AV65" i="2" a="1"/>
  <c r="AU65" i="2"/>
  <c r="AU65" i="2" a="1"/>
  <c r="AT65" i="2"/>
  <c r="AT65" i="2" a="1"/>
  <c r="AS65" i="2"/>
  <c r="AS65" i="2" a="1"/>
  <c r="AR65" i="2"/>
  <c r="AR65" i="2" a="1"/>
  <c r="AQ65" i="2"/>
  <c r="AQ65" i="2" a="1"/>
  <c r="AP65" i="2"/>
  <c r="AP65" i="2" a="1"/>
  <c r="AO65" i="2"/>
  <c r="AO65" i="2" a="1"/>
  <c r="AN65" i="2"/>
  <c r="AN65" i="2" a="1"/>
  <c r="AM65" i="2"/>
  <c r="AM65" i="2" a="1"/>
  <c r="AL65" i="2"/>
  <c r="AL65" i="2" a="1"/>
  <c r="AK65" i="2"/>
  <c r="AK65" i="2" a="1"/>
  <c r="AJ65" i="2"/>
  <c r="AJ65" i="2" a="1"/>
  <c r="AI65" i="2"/>
  <c r="AI65" i="2" a="1"/>
  <c r="AH65" i="2"/>
  <c r="AH65" i="2" a="1"/>
  <c r="AG65" i="2"/>
  <c r="AG65" i="2" a="1"/>
  <c r="AF65" i="2"/>
  <c r="AF65" i="2" a="1"/>
  <c r="AE65" i="2"/>
  <c r="AE65" i="2" a="1"/>
  <c r="AD65" i="2"/>
  <c r="AD65" i="2" a="1"/>
  <c r="AC65" i="2"/>
  <c r="AC65" i="2" a="1"/>
  <c r="AB65" i="2"/>
  <c r="AB65" i="2" a="1"/>
  <c r="AA65" i="2"/>
  <c r="AA65" i="2" a="1"/>
  <c r="Z65" i="2"/>
  <c r="Z65" i="2" a="1"/>
  <c r="Y65" i="2"/>
  <c r="Y65" i="2" a="1"/>
  <c r="X65" i="2"/>
  <c r="X65" i="2" a="1"/>
  <c r="W65" i="2"/>
  <c r="W65" i="2" a="1"/>
  <c r="V65" i="2"/>
  <c r="V65" i="2" a="1"/>
  <c r="U65" i="2"/>
  <c r="U65" i="2" a="1"/>
  <c r="T65" i="2"/>
  <c r="T65" i="2" a="1"/>
  <c r="S65" i="2"/>
  <c r="S65" i="2" a="1"/>
  <c r="R65" i="2"/>
  <c r="R65" i="2" a="1"/>
  <c r="Q65" i="2"/>
  <c r="Q65" i="2" a="1"/>
  <c r="P65" i="2"/>
  <c r="P65" i="2" a="1"/>
  <c r="O65" i="2"/>
  <c r="O65" i="2" a="1"/>
  <c r="AX64" i="2"/>
  <c r="AX64" i="2" a="1"/>
  <c r="AW64" i="2"/>
  <c r="AW64" i="2" a="1"/>
  <c r="AV64" i="2"/>
  <c r="AV64" i="2" a="1"/>
  <c r="AU64" i="2"/>
  <c r="AU64" i="2" a="1"/>
  <c r="AT64" i="2"/>
  <c r="AT64" i="2" a="1"/>
  <c r="AS64" i="2"/>
  <c r="AS64" i="2" a="1"/>
  <c r="AR64" i="2"/>
  <c r="AR64" i="2" a="1"/>
  <c r="AQ64" i="2"/>
  <c r="AQ64" i="2" a="1"/>
  <c r="AP64" i="2"/>
  <c r="AP64" i="2" a="1"/>
  <c r="AO64" i="2"/>
  <c r="AO64" i="2" a="1"/>
  <c r="AN64" i="2"/>
  <c r="AN64" i="2" a="1"/>
  <c r="AM64" i="2"/>
  <c r="AM64" i="2" a="1"/>
  <c r="AL64" i="2"/>
  <c r="AL64" i="2" a="1"/>
  <c r="AK64" i="2"/>
  <c r="AK64" i="2" a="1"/>
  <c r="AJ64" i="2"/>
  <c r="AJ64" i="2" a="1"/>
  <c r="AI64" i="2"/>
  <c r="AI64" i="2" a="1"/>
  <c r="AH64" i="2"/>
  <c r="AH64" i="2" a="1"/>
  <c r="AG64" i="2"/>
  <c r="AG64" i="2" a="1"/>
  <c r="AF64" i="2"/>
  <c r="AF64" i="2" a="1"/>
  <c r="AE64" i="2"/>
  <c r="AE64" i="2" a="1"/>
  <c r="AD64" i="2"/>
  <c r="AD64" i="2" a="1"/>
  <c r="AC64" i="2"/>
  <c r="AC64" i="2" a="1"/>
  <c r="AB64" i="2"/>
  <c r="AB64" i="2" a="1"/>
  <c r="AA64" i="2"/>
  <c r="AA64" i="2" a="1"/>
  <c r="Z64" i="2"/>
  <c r="Z64" i="2" a="1"/>
  <c r="Y64" i="2"/>
  <c r="Y64" i="2" a="1"/>
  <c r="X64" i="2"/>
  <c r="X64" i="2" a="1"/>
  <c r="W64" i="2"/>
  <c r="W64" i="2" a="1"/>
  <c r="V64" i="2"/>
  <c r="V64" i="2" a="1"/>
  <c r="U64" i="2"/>
  <c r="U64" i="2" a="1"/>
  <c r="T64" i="2"/>
  <c r="T64" i="2" a="1"/>
  <c r="S64" i="2"/>
  <c r="S64" i="2" a="1"/>
  <c r="R64" i="2"/>
  <c r="R64" i="2" a="1"/>
  <c r="Q64" i="2"/>
  <c r="Q64" i="2" a="1"/>
  <c r="P64" i="2"/>
  <c r="P64" i="2" a="1"/>
  <c r="O64" i="2"/>
  <c r="O64" i="2" a="1"/>
  <c r="AX63" i="2"/>
  <c r="AX63" i="2" a="1"/>
  <c r="AW63" i="2"/>
  <c r="AW63" i="2" a="1"/>
  <c r="AV63" i="2"/>
  <c r="AV63" i="2" a="1"/>
  <c r="AU63" i="2"/>
  <c r="AU63" i="2" a="1"/>
  <c r="AT63" i="2"/>
  <c r="AT63" i="2" a="1"/>
  <c r="AS63" i="2"/>
  <c r="AS63" i="2" a="1"/>
  <c r="AR63" i="2"/>
  <c r="AR63" i="2" a="1"/>
  <c r="AQ63" i="2"/>
  <c r="AQ63" i="2" a="1"/>
  <c r="AP63" i="2"/>
  <c r="AP63" i="2" a="1"/>
  <c r="AO63" i="2"/>
  <c r="AO63" i="2" a="1"/>
  <c r="AN63" i="2"/>
  <c r="AN63" i="2" a="1"/>
  <c r="AM63" i="2"/>
  <c r="AM63" i="2" a="1"/>
  <c r="AL63" i="2"/>
  <c r="AL63" i="2" a="1"/>
  <c r="AK63" i="2"/>
  <c r="AK63" i="2" a="1"/>
  <c r="AJ63" i="2"/>
  <c r="AJ63" i="2" a="1"/>
  <c r="AI63" i="2"/>
  <c r="AI63" i="2" a="1"/>
  <c r="AH63" i="2"/>
  <c r="AH63" i="2" a="1"/>
  <c r="AG63" i="2"/>
  <c r="AG63" i="2" a="1"/>
  <c r="AF63" i="2"/>
  <c r="AF63" i="2" a="1"/>
  <c r="AE63" i="2"/>
  <c r="AE63" i="2" a="1"/>
  <c r="AD63" i="2"/>
  <c r="AD63" i="2" a="1"/>
  <c r="AC63" i="2"/>
  <c r="AC63" i="2" a="1"/>
  <c r="AB63" i="2"/>
  <c r="AB63" i="2" a="1"/>
  <c r="AA63" i="2"/>
  <c r="AA63" i="2" a="1"/>
  <c r="Z63" i="2"/>
  <c r="Z63" i="2" a="1"/>
  <c r="Y63" i="2"/>
  <c r="Y63" i="2" a="1"/>
  <c r="X63" i="2"/>
  <c r="X63" i="2" a="1"/>
  <c r="W63" i="2"/>
  <c r="W63" i="2" a="1"/>
  <c r="V63" i="2"/>
  <c r="V63" i="2" a="1"/>
  <c r="U63" i="2"/>
  <c r="U63" i="2" a="1"/>
  <c r="T63" i="2"/>
  <c r="T63" i="2" a="1"/>
  <c r="S63" i="2"/>
  <c r="S63" i="2" a="1"/>
  <c r="R63" i="2"/>
  <c r="R63" i="2" a="1"/>
  <c r="Q63" i="2"/>
  <c r="Q63" i="2" a="1"/>
  <c r="P63" i="2"/>
  <c r="P63" i="2" a="1"/>
  <c r="O63" i="2"/>
  <c r="O63" i="2" a="1"/>
  <c r="AX62" i="2"/>
  <c r="AX62" i="2" a="1"/>
  <c r="AW62" i="2"/>
  <c r="AW62" i="2" a="1"/>
  <c r="AV62" i="2"/>
  <c r="AV62" i="2" a="1"/>
  <c r="AU62" i="2"/>
  <c r="AU62" i="2" a="1"/>
  <c r="AT62" i="2"/>
  <c r="AT62" i="2" a="1"/>
  <c r="AS62" i="2"/>
  <c r="AS62" i="2" a="1"/>
  <c r="AR62" i="2"/>
  <c r="AR62" i="2" a="1"/>
  <c r="AQ62" i="2"/>
  <c r="AQ62" i="2" a="1"/>
  <c r="AP62" i="2"/>
  <c r="AP62" i="2" a="1"/>
  <c r="AO62" i="2"/>
  <c r="AO62" i="2" a="1"/>
  <c r="AN62" i="2"/>
  <c r="AN62" i="2" a="1"/>
  <c r="AM62" i="2"/>
  <c r="AM62" i="2" a="1"/>
  <c r="AL62" i="2"/>
  <c r="AL62" i="2" a="1"/>
  <c r="AK62" i="2"/>
  <c r="AK62" i="2" a="1"/>
  <c r="AJ62" i="2"/>
  <c r="AJ62" i="2" a="1"/>
  <c r="AI62" i="2"/>
  <c r="AI62" i="2" a="1"/>
  <c r="AH62" i="2"/>
  <c r="AH62" i="2" a="1"/>
  <c r="AG62" i="2"/>
  <c r="AG62" i="2" a="1"/>
  <c r="AF62" i="2"/>
  <c r="AF62" i="2" a="1"/>
  <c r="AE62" i="2"/>
  <c r="AE62" i="2" a="1"/>
  <c r="AD62" i="2"/>
  <c r="AD62" i="2" a="1"/>
  <c r="AC62" i="2"/>
  <c r="AC62" i="2" a="1"/>
  <c r="AB62" i="2"/>
  <c r="AB62" i="2" a="1"/>
  <c r="AA62" i="2"/>
  <c r="AA62" i="2" a="1"/>
  <c r="Z62" i="2"/>
  <c r="Z62" i="2" a="1"/>
  <c r="Y62" i="2"/>
  <c r="Y62" i="2" a="1"/>
  <c r="X62" i="2"/>
  <c r="X62" i="2" a="1"/>
  <c r="W62" i="2"/>
  <c r="W62" i="2" a="1"/>
  <c r="V62" i="2"/>
  <c r="V62" i="2" a="1"/>
  <c r="U62" i="2"/>
  <c r="U62" i="2" a="1"/>
  <c r="T62" i="2"/>
  <c r="T62" i="2" a="1"/>
  <c r="S62" i="2"/>
  <c r="S62" i="2" a="1"/>
  <c r="R62" i="2"/>
  <c r="R62" i="2" a="1"/>
  <c r="Q62" i="2"/>
  <c r="Q62" i="2" a="1"/>
  <c r="P62" i="2"/>
  <c r="P62" i="2" a="1"/>
  <c r="O62" i="2"/>
  <c r="O62" i="2" a="1"/>
  <c r="AX61" i="2"/>
  <c r="AX61" i="2" a="1"/>
  <c r="AW61" i="2"/>
  <c r="AW61" i="2" a="1"/>
  <c r="AV61" i="2"/>
  <c r="AV61" i="2" a="1"/>
  <c r="AU61" i="2"/>
  <c r="AU61" i="2" a="1"/>
  <c r="AT61" i="2"/>
  <c r="AT61" i="2" a="1"/>
  <c r="AS61" i="2"/>
  <c r="AS61" i="2" a="1"/>
  <c r="AR61" i="2"/>
  <c r="AR61" i="2" a="1"/>
  <c r="AQ61" i="2"/>
  <c r="AQ61" i="2" a="1"/>
  <c r="AP61" i="2"/>
  <c r="AP61" i="2" a="1"/>
  <c r="AO61" i="2"/>
  <c r="AO61" i="2" a="1"/>
  <c r="AN61" i="2"/>
  <c r="AN61" i="2" a="1"/>
  <c r="AM61" i="2"/>
  <c r="AM61" i="2" a="1"/>
  <c r="AL61" i="2"/>
  <c r="AL61" i="2" a="1"/>
  <c r="AK61" i="2"/>
  <c r="AK61" i="2" a="1"/>
  <c r="AJ61" i="2"/>
  <c r="AJ61" i="2" a="1"/>
  <c r="AI61" i="2"/>
  <c r="AI61" i="2" a="1"/>
  <c r="AH61" i="2"/>
  <c r="AH61" i="2" a="1"/>
  <c r="AG61" i="2"/>
  <c r="AG61" i="2" a="1"/>
  <c r="AF61" i="2"/>
  <c r="AF61" i="2" a="1"/>
  <c r="AE61" i="2"/>
  <c r="AE61" i="2" a="1"/>
  <c r="AD61" i="2"/>
  <c r="AD61" i="2" a="1"/>
  <c r="AC61" i="2"/>
  <c r="AC61" i="2" a="1"/>
  <c r="AB61" i="2"/>
  <c r="AB61" i="2" a="1"/>
  <c r="AA61" i="2"/>
  <c r="AA61" i="2" a="1"/>
  <c r="Z61" i="2"/>
  <c r="Z61" i="2" a="1"/>
  <c r="Y61" i="2"/>
  <c r="Y61" i="2" a="1"/>
  <c r="X61" i="2"/>
  <c r="X61" i="2" a="1"/>
  <c r="W61" i="2"/>
  <c r="W61" i="2" a="1"/>
  <c r="V61" i="2"/>
  <c r="V61" i="2" a="1"/>
  <c r="U61" i="2"/>
  <c r="U61" i="2" a="1"/>
  <c r="T61" i="2"/>
  <c r="T61" i="2" a="1"/>
  <c r="S61" i="2"/>
  <c r="S61" i="2" a="1"/>
  <c r="R61" i="2"/>
  <c r="R61" i="2" a="1"/>
  <c r="Q61" i="2"/>
  <c r="Q61" i="2" a="1"/>
  <c r="P61" i="2"/>
  <c r="P61" i="2" a="1"/>
  <c r="O61" i="2"/>
  <c r="O61" i="2" a="1"/>
  <c r="AX60" i="2"/>
  <c r="AX60" i="2" a="1"/>
  <c r="AW60" i="2"/>
  <c r="AW60" i="2" a="1"/>
  <c r="AV60" i="2"/>
  <c r="AV60" i="2" a="1"/>
  <c r="AU60" i="2"/>
  <c r="AU60" i="2" a="1"/>
  <c r="AT60" i="2"/>
  <c r="AT60" i="2" a="1"/>
  <c r="AS60" i="2"/>
  <c r="AS60" i="2" a="1"/>
  <c r="AR60" i="2"/>
  <c r="AR60" i="2" a="1"/>
  <c r="AQ60" i="2"/>
  <c r="AQ60" i="2" a="1"/>
  <c r="AP60" i="2"/>
  <c r="AP60" i="2" a="1"/>
  <c r="AO60" i="2"/>
  <c r="AO60" i="2" a="1"/>
  <c r="AN60" i="2"/>
  <c r="AN60" i="2" a="1"/>
  <c r="AM60" i="2"/>
  <c r="AM60" i="2" a="1"/>
  <c r="AL60" i="2"/>
  <c r="AL60" i="2" a="1"/>
  <c r="AK60" i="2"/>
  <c r="AK60" i="2" a="1"/>
  <c r="AJ60" i="2"/>
  <c r="AJ60" i="2" a="1"/>
  <c r="AI60" i="2"/>
  <c r="AI60" i="2" a="1"/>
  <c r="AH60" i="2"/>
  <c r="AH60" i="2" a="1"/>
  <c r="AG60" i="2"/>
  <c r="AG60" i="2" a="1"/>
  <c r="AF60" i="2"/>
  <c r="AF60" i="2" a="1"/>
  <c r="AE60" i="2"/>
  <c r="AE60" i="2" a="1"/>
  <c r="AD60" i="2"/>
  <c r="AD60" i="2" a="1"/>
  <c r="AC60" i="2"/>
  <c r="AC60" i="2" a="1"/>
  <c r="AB60" i="2"/>
  <c r="AB60" i="2" a="1"/>
  <c r="AA60" i="2"/>
  <c r="AA60" i="2" a="1"/>
  <c r="Z60" i="2"/>
  <c r="Z60" i="2" a="1"/>
  <c r="Y60" i="2"/>
  <c r="Y60" i="2" a="1"/>
  <c r="X60" i="2"/>
  <c r="X60" i="2" a="1"/>
  <c r="W60" i="2"/>
  <c r="W60" i="2" a="1"/>
  <c r="V60" i="2"/>
  <c r="V60" i="2" a="1"/>
  <c r="U60" i="2"/>
  <c r="U60" i="2" a="1"/>
  <c r="T60" i="2"/>
  <c r="T60" i="2" a="1"/>
  <c r="S60" i="2"/>
  <c r="S60" i="2" a="1"/>
  <c r="R60" i="2"/>
  <c r="R60" i="2" a="1"/>
  <c r="Q60" i="2"/>
  <c r="Q60" i="2" a="1"/>
  <c r="P60" i="2"/>
  <c r="P60" i="2" a="1"/>
  <c r="O60" i="2"/>
  <c r="O60" i="2" a="1"/>
  <c r="AX59" i="2"/>
  <c r="AX59" i="2" a="1"/>
  <c r="AW59" i="2"/>
  <c r="AW59" i="2" a="1"/>
  <c r="AV59" i="2"/>
  <c r="AV59" i="2" a="1"/>
  <c r="AU59" i="2"/>
  <c r="AU59" i="2" a="1"/>
  <c r="AT59" i="2"/>
  <c r="AT59" i="2" a="1"/>
  <c r="AS59" i="2"/>
  <c r="AS59" i="2" a="1"/>
  <c r="AR59" i="2"/>
  <c r="AR59" i="2" a="1"/>
  <c r="AQ59" i="2"/>
  <c r="AQ59" i="2" a="1"/>
  <c r="AP59" i="2"/>
  <c r="AP59" i="2" a="1"/>
  <c r="AO59" i="2"/>
  <c r="AO59" i="2" a="1"/>
  <c r="AN59" i="2"/>
  <c r="AN59" i="2" a="1"/>
  <c r="AM59" i="2"/>
  <c r="AM59" i="2" a="1"/>
  <c r="AL59" i="2"/>
  <c r="AL59" i="2" a="1"/>
  <c r="AK59" i="2"/>
  <c r="AK59" i="2" a="1"/>
  <c r="AJ59" i="2"/>
  <c r="AJ59" i="2" a="1"/>
  <c r="AI59" i="2"/>
  <c r="AI59" i="2" a="1"/>
  <c r="AH59" i="2"/>
  <c r="AH59" i="2" a="1"/>
  <c r="AG59" i="2"/>
  <c r="AG59" i="2" a="1"/>
  <c r="AF59" i="2"/>
  <c r="AF59" i="2" a="1"/>
  <c r="AE59" i="2"/>
  <c r="AE59" i="2" a="1"/>
  <c r="AD59" i="2"/>
  <c r="AD59" i="2" a="1"/>
  <c r="AC59" i="2"/>
  <c r="AC59" i="2" a="1"/>
  <c r="AB59" i="2"/>
  <c r="AB59" i="2" a="1"/>
  <c r="AA59" i="2"/>
  <c r="AA59" i="2" a="1"/>
  <c r="Z59" i="2"/>
  <c r="Z59" i="2" a="1"/>
  <c r="Y59" i="2"/>
  <c r="Y59" i="2" a="1"/>
  <c r="X59" i="2"/>
  <c r="X59" i="2" a="1"/>
  <c r="W59" i="2"/>
  <c r="W59" i="2" a="1"/>
  <c r="V59" i="2"/>
  <c r="V59" i="2" a="1"/>
  <c r="U59" i="2"/>
  <c r="U59" i="2" a="1"/>
  <c r="T59" i="2"/>
  <c r="T59" i="2" a="1"/>
  <c r="S59" i="2"/>
  <c r="S59" i="2" a="1"/>
  <c r="R59" i="2"/>
  <c r="R59" i="2" a="1"/>
  <c r="Q59" i="2"/>
  <c r="Q59" i="2" a="1"/>
  <c r="P59" i="2"/>
  <c r="P59" i="2" a="1"/>
  <c r="O59" i="2"/>
  <c r="O59" i="2" a="1"/>
  <c r="AX58" i="2"/>
  <c r="AX58" i="2" a="1"/>
  <c r="AW58" i="2"/>
  <c r="AW58" i="2" a="1"/>
  <c r="AV58" i="2"/>
  <c r="AV58" i="2" a="1"/>
  <c r="AU58" i="2"/>
  <c r="AU58" i="2" a="1"/>
  <c r="AT58" i="2"/>
  <c r="AT58" i="2" a="1"/>
  <c r="AS58" i="2"/>
  <c r="AS58" i="2" a="1"/>
  <c r="AR58" i="2"/>
  <c r="AR58" i="2" a="1"/>
  <c r="AQ58" i="2"/>
  <c r="AQ58" i="2" a="1"/>
  <c r="AP58" i="2"/>
  <c r="AP58" i="2" a="1"/>
  <c r="AO58" i="2"/>
  <c r="AO58" i="2" a="1"/>
  <c r="AN58" i="2"/>
  <c r="AN58" i="2" a="1"/>
  <c r="AM58" i="2"/>
  <c r="AM58" i="2" a="1"/>
  <c r="AL58" i="2"/>
  <c r="AL58" i="2" a="1"/>
  <c r="AK58" i="2"/>
  <c r="AK58" i="2" a="1"/>
  <c r="AJ58" i="2"/>
  <c r="AJ58" i="2" a="1"/>
  <c r="AI58" i="2"/>
  <c r="AI58" i="2" a="1"/>
  <c r="AH58" i="2"/>
  <c r="AH58" i="2" a="1"/>
  <c r="AG58" i="2"/>
  <c r="AG58" i="2" a="1"/>
  <c r="AF58" i="2"/>
  <c r="AF58" i="2" a="1"/>
  <c r="AE58" i="2"/>
  <c r="AE58" i="2" a="1"/>
  <c r="AD58" i="2"/>
  <c r="AD58" i="2" a="1"/>
  <c r="AC58" i="2"/>
  <c r="AC58" i="2" a="1"/>
  <c r="AB58" i="2"/>
  <c r="AB58" i="2" a="1"/>
  <c r="AA58" i="2"/>
  <c r="AA58" i="2" a="1"/>
  <c r="Z58" i="2"/>
  <c r="Z58" i="2" a="1"/>
  <c r="Y58" i="2"/>
  <c r="Y58" i="2" a="1"/>
  <c r="X58" i="2"/>
  <c r="X58" i="2" a="1"/>
  <c r="W58" i="2"/>
  <c r="W58" i="2" a="1"/>
  <c r="V58" i="2"/>
  <c r="V58" i="2" a="1"/>
  <c r="U58" i="2"/>
  <c r="U58" i="2" a="1"/>
  <c r="T58" i="2"/>
  <c r="T58" i="2" a="1"/>
  <c r="S58" i="2"/>
  <c r="S58" i="2" a="1"/>
  <c r="R58" i="2"/>
  <c r="R58" i="2" a="1"/>
  <c r="Q58" i="2"/>
  <c r="Q58" i="2" a="1"/>
  <c r="P58" i="2"/>
  <c r="P58" i="2" a="1"/>
  <c r="O58" i="2"/>
  <c r="O58" i="2" a="1"/>
  <c r="AX57" i="2"/>
  <c r="AX57" i="2" a="1"/>
  <c r="AW57" i="2"/>
  <c r="AW57" i="2" a="1"/>
  <c r="AV57" i="2"/>
  <c r="AV57" i="2" a="1"/>
  <c r="AU57" i="2"/>
  <c r="AU57" i="2" a="1"/>
  <c r="AT57" i="2"/>
  <c r="AT57" i="2" a="1"/>
  <c r="AS57" i="2"/>
  <c r="AS57" i="2" a="1"/>
  <c r="AR57" i="2"/>
  <c r="AR57" i="2" a="1"/>
  <c r="AQ57" i="2"/>
  <c r="AQ57" i="2" a="1"/>
  <c r="AP57" i="2"/>
  <c r="AP57" i="2" a="1"/>
  <c r="AO57" i="2"/>
  <c r="AO57" i="2" a="1"/>
  <c r="AN57" i="2"/>
  <c r="AN57" i="2" a="1"/>
  <c r="AM57" i="2"/>
  <c r="AM57" i="2" a="1"/>
  <c r="AL57" i="2"/>
  <c r="AL57" i="2" a="1"/>
  <c r="AK57" i="2"/>
  <c r="AK57" i="2" a="1"/>
  <c r="AJ57" i="2"/>
  <c r="AJ57" i="2" a="1"/>
  <c r="AI57" i="2"/>
  <c r="AI57" i="2" a="1"/>
  <c r="AH57" i="2"/>
  <c r="AH57" i="2" a="1"/>
  <c r="AG57" i="2"/>
  <c r="AG57" i="2" a="1"/>
  <c r="AF57" i="2"/>
  <c r="AF57" i="2" a="1"/>
  <c r="AE57" i="2"/>
  <c r="AE57" i="2" a="1"/>
  <c r="AD57" i="2"/>
  <c r="AD57" i="2" a="1"/>
  <c r="AC57" i="2"/>
  <c r="AC57" i="2" a="1"/>
  <c r="AB57" i="2"/>
  <c r="AB57" i="2" a="1"/>
  <c r="AA57" i="2"/>
  <c r="AA57" i="2" a="1"/>
  <c r="Z57" i="2"/>
  <c r="Z57" i="2" a="1"/>
  <c r="Y57" i="2"/>
  <c r="Y57" i="2" a="1"/>
  <c r="X57" i="2"/>
  <c r="X57" i="2" a="1"/>
  <c r="W57" i="2"/>
  <c r="W57" i="2" a="1"/>
  <c r="V57" i="2"/>
  <c r="V57" i="2" a="1"/>
  <c r="U57" i="2"/>
  <c r="U57" i="2" a="1"/>
  <c r="T57" i="2"/>
  <c r="T57" i="2" a="1"/>
  <c r="S57" i="2"/>
  <c r="S57" i="2" a="1"/>
  <c r="R57" i="2"/>
  <c r="R57" i="2" a="1"/>
  <c r="Q57" i="2"/>
  <c r="Q57" i="2" a="1"/>
  <c r="P57" i="2"/>
  <c r="P57" i="2" a="1"/>
  <c r="O57" i="2"/>
  <c r="O57" i="2" a="1"/>
  <c r="AX56" i="2"/>
  <c r="AX56" i="2" a="1"/>
  <c r="AW56" i="2"/>
  <c r="AW56" i="2" a="1"/>
  <c r="AV56" i="2"/>
  <c r="AV56" i="2" a="1"/>
  <c r="AU56" i="2"/>
  <c r="AU56" i="2" a="1"/>
  <c r="AT56" i="2"/>
  <c r="AT56" i="2" a="1"/>
  <c r="AS56" i="2"/>
  <c r="AS56" i="2" a="1"/>
  <c r="AR56" i="2"/>
  <c r="AR56" i="2" a="1"/>
  <c r="AQ56" i="2"/>
  <c r="AQ56" i="2" a="1"/>
  <c r="AP56" i="2"/>
  <c r="AP56" i="2" a="1"/>
  <c r="AO56" i="2"/>
  <c r="AO56" i="2" a="1"/>
  <c r="AN56" i="2"/>
  <c r="AN56" i="2" a="1"/>
  <c r="AM56" i="2"/>
  <c r="AM56" i="2" a="1"/>
  <c r="AL56" i="2"/>
  <c r="AL56" i="2" a="1"/>
  <c r="AK56" i="2"/>
  <c r="AK56" i="2" a="1"/>
  <c r="AJ56" i="2"/>
  <c r="AJ56" i="2" a="1"/>
  <c r="AI56" i="2"/>
  <c r="AI56" i="2" a="1"/>
  <c r="AH56" i="2"/>
  <c r="AH56" i="2" a="1"/>
  <c r="AG56" i="2"/>
  <c r="AG56" i="2" a="1"/>
  <c r="AF56" i="2"/>
  <c r="AF56" i="2" a="1"/>
  <c r="AE56" i="2"/>
  <c r="AE56" i="2" a="1"/>
  <c r="AD56" i="2"/>
  <c r="AD56" i="2" a="1"/>
  <c r="AC56" i="2"/>
  <c r="AC56" i="2" a="1"/>
  <c r="AB56" i="2"/>
  <c r="AB56" i="2" a="1"/>
  <c r="AA56" i="2"/>
  <c r="AA56" i="2" a="1"/>
  <c r="Z56" i="2"/>
  <c r="Z56" i="2" a="1"/>
  <c r="Y56" i="2"/>
  <c r="Y56" i="2" a="1"/>
  <c r="X56" i="2"/>
  <c r="X56" i="2" a="1"/>
  <c r="W56" i="2"/>
  <c r="W56" i="2" a="1"/>
  <c r="V56" i="2"/>
  <c r="V56" i="2" a="1"/>
  <c r="U56" i="2"/>
  <c r="U56" i="2" a="1"/>
  <c r="T56" i="2"/>
  <c r="T56" i="2" a="1"/>
  <c r="S56" i="2"/>
  <c r="S56" i="2" a="1"/>
  <c r="R56" i="2"/>
  <c r="R56" i="2" a="1"/>
  <c r="Q56" i="2"/>
  <c r="Q56" i="2" a="1"/>
  <c r="P56" i="2"/>
  <c r="P56" i="2" a="1"/>
  <c r="O56" i="2"/>
  <c r="O56" i="2" a="1"/>
  <c r="AX55" i="2"/>
  <c r="AX55" i="2" a="1"/>
  <c r="AW55" i="2"/>
  <c r="AW55" i="2" a="1"/>
  <c r="AV55" i="2"/>
  <c r="AV55" i="2" a="1"/>
  <c r="AU55" i="2"/>
  <c r="AU55" i="2" a="1"/>
  <c r="AT55" i="2"/>
  <c r="AT55" i="2" a="1"/>
  <c r="AS55" i="2"/>
  <c r="AS55" i="2" a="1"/>
  <c r="AR55" i="2"/>
  <c r="AR55" i="2" a="1"/>
  <c r="AQ55" i="2"/>
  <c r="AQ55" i="2" a="1"/>
  <c r="AP55" i="2"/>
  <c r="AP55" i="2" a="1"/>
  <c r="AO55" i="2"/>
  <c r="AO55" i="2" a="1"/>
  <c r="AN55" i="2"/>
  <c r="AN55" i="2" a="1"/>
  <c r="AM55" i="2"/>
  <c r="AM55" i="2" a="1"/>
  <c r="AL55" i="2"/>
  <c r="AL55" i="2" a="1"/>
  <c r="AK55" i="2"/>
  <c r="AK55" i="2" a="1"/>
  <c r="AJ55" i="2"/>
  <c r="AJ55" i="2" a="1"/>
  <c r="AI55" i="2"/>
  <c r="AI55" i="2" a="1"/>
  <c r="AH55" i="2"/>
  <c r="AH55" i="2" a="1"/>
  <c r="AG55" i="2"/>
  <c r="AG55" i="2" a="1"/>
  <c r="AF55" i="2"/>
  <c r="AF55" i="2" a="1"/>
  <c r="AE55" i="2"/>
  <c r="AE55" i="2" a="1"/>
  <c r="AD55" i="2"/>
  <c r="AD55" i="2" a="1"/>
  <c r="AC55" i="2"/>
  <c r="AC55" i="2" a="1"/>
  <c r="AB55" i="2"/>
  <c r="AB55" i="2" a="1"/>
  <c r="AA55" i="2"/>
  <c r="AA55" i="2" a="1"/>
  <c r="Z55" i="2"/>
  <c r="Z55" i="2" a="1"/>
  <c r="Y55" i="2"/>
  <c r="Y55" i="2" a="1"/>
  <c r="X55" i="2"/>
  <c r="X55" i="2" a="1"/>
  <c r="W55" i="2"/>
  <c r="W55" i="2" a="1"/>
  <c r="V55" i="2"/>
  <c r="V55" i="2" a="1"/>
  <c r="U55" i="2"/>
  <c r="U55" i="2" a="1"/>
  <c r="T55" i="2"/>
  <c r="T55" i="2" a="1"/>
  <c r="S55" i="2"/>
  <c r="S55" i="2" a="1"/>
  <c r="R55" i="2"/>
  <c r="R55" i="2" a="1"/>
  <c r="Q55" i="2"/>
  <c r="Q55" i="2" a="1"/>
  <c r="P55" i="2"/>
  <c r="P55" i="2" a="1"/>
  <c r="O55" i="2"/>
  <c r="O55" i="2" a="1"/>
  <c r="AX54" i="2"/>
  <c r="AX54" i="2" a="1"/>
  <c r="AW54" i="2"/>
  <c r="AW54" i="2" a="1"/>
  <c r="AV54" i="2"/>
  <c r="AV54" i="2" a="1"/>
  <c r="AU54" i="2"/>
  <c r="AU54" i="2" a="1"/>
  <c r="AT54" i="2"/>
  <c r="AT54" i="2" a="1"/>
  <c r="AS54" i="2"/>
  <c r="AS54" i="2" a="1"/>
  <c r="AR54" i="2"/>
  <c r="AR54" i="2" a="1"/>
  <c r="AQ54" i="2"/>
  <c r="AQ54" i="2" a="1"/>
  <c r="AP54" i="2"/>
  <c r="AP54" i="2" a="1"/>
  <c r="AO54" i="2"/>
  <c r="AO54" i="2" a="1"/>
  <c r="AN54" i="2"/>
  <c r="AN54" i="2" a="1"/>
  <c r="AM54" i="2"/>
  <c r="AM54" i="2" a="1"/>
  <c r="AL54" i="2"/>
  <c r="AL54" i="2" a="1"/>
  <c r="AK54" i="2"/>
  <c r="AK54" i="2" a="1"/>
  <c r="AJ54" i="2"/>
  <c r="AJ54" i="2" a="1"/>
  <c r="AI54" i="2"/>
  <c r="AI54" i="2" a="1"/>
  <c r="AH54" i="2"/>
  <c r="AH54" i="2" a="1"/>
  <c r="AG54" i="2"/>
  <c r="AG54" i="2" a="1"/>
  <c r="AF54" i="2"/>
  <c r="AF54" i="2" a="1"/>
  <c r="AE54" i="2"/>
  <c r="AE54" i="2" a="1"/>
  <c r="AD54" i="2"/>
  <c r="AD54" i="2" a="1"/>
  <c r="AC54" i="2"/>
  <c r="AC54" i="2" a="1"/>
  <c r="AB54" i="2"/>
  <c r="AB54" i="2" a="1"/>
  <c r="AA54" i="2"/>
  <c r="AA54" i="2" a="1"/>
  <c r="Z54" i="2"/>
  <c r="Z54" i="2" a="1"/>
  <c r="Y54" i="2"/>
  <c r="Y54" i="2" a="1"/>
  <c r="X54" i="2"/>
  <c r="X54" i="2" a="1"/>
  <c r="W54" i="2"/>
  <c r="W54" i="2" a="1"/>
  <c r="V54" i="2"/>
  <c r="V54" i="2" a="1"/>
  <c r="U54" i="2"/>
  <c r="U54" i="2" a="1"/>
  <c r="T54" i="2"/>
  <c r="T54" i="2" a="1"/>
  <c r="S54" i="2"/>
  <c r="S54" i="2" a="1"/>
  <c r="R54" i="2"/>
  <c r="R54" i="2" a="1"/>
  <c r="Q54" i="2"/>
  <c r="Q54" i="2" a="1"/>
  <c r="P54" i="2"/>
  <c r="P54" i="2" a="1"/>
  <c r="O54" i="2"/>
  <c r="O54" i="2" a="1"/>
  <c r="AX53" i="2"/>
  <c r="AX53" i="2" a="1"/>
  <c r="AW53" i="2"/>
  <c r="AW53" i="2" a="1"/>
  <c r="AV53" i="2"/>
  <c r="AV53" i="2" a="1"/>
  <c r="AU53" i="2"/>
  <c r="AU53" i="2" a="1"/>
  <c r="AT53" i="2"/>
  <c r="AT53" i="2" a="1"/>
  <c r="AS53" i="2"/>
  <c r="AS53" i="2" a="1"/>
  <c r="AR53" i="2"/>
  <c r="AR53" i="2" a="1"/>
  <c r="AQ53" i="2"/>
  <c r="AQ53" i="2" a="1"/>
  <c r="AP53" i="2"/>
  <c r="AP53" i="2" a="1"/>
  <c r="AO53" i="2"/>
  <c r="AO53" i="2" a="1"/>
  <c r="AN53" i="2"/>
  <c r="AN53" i="2" a="1"/>
  <c r="AM53" i="2"/>
  <c r="AM53" i="2" a="1"/>
  <c r="AL53" i="2"/>
  <c r="AL53" i="2" a="1"/>
  <c r="AK53" i="2"/>
  <c r="AK53" i="2" a="1"/>
  <c r="AJ53" i="2"/>
  <c r="AJ53" i="2" a="1"/>
  <c r="AI53" i="2"/>
  <c r="AI53" i="2" a="1"/>
  <c r="AH53" i="2"/>
  <c r="AH53" i="2" a="1"/>
  <c r="AG53" i="2"/>
  <c r="AG53" i="2" a="1"/>
  <c r="AF53" i="2"/>
  <c r="AF53" i="2" a="1"/>
  <c r="AE53" i="2"/>
  <c r="AE53" i="2" a="1"/>
  <c r="AD53" i="2"/>
  <c r="AD53" i="2" a="1"/>
  <c r="AC53" i="2"/>
  <c r="AC53" i="2" a="1"/>
  <c r="AB53" i="2"/>
  <c r="AB53" i="2" a="1"/>
  <c r="AA53" i="2"/>
  <c r="AA53" i="2" a="1"/>
  <c r="Z53" i="2"/>
  <c r="Z53" i="2" a="1"/>
  <c r="Y53" i="2"/>
  <c r="Y53" i="2" a="1"/>
  <c r="X53" i="2"/>
  <c r="X53" i="2" a="1"/>
  <c r="W53" i="2"/>
  <c r="W53" i="2" a="1"/>
  <c r="V53" i="2"/>
  <c r="V53" i="2" a="1"/>
  <c r="U53" i="2"/>
  <c r="U53" i="2" a="1"/>
  <c r="T53" i="2"/>
  <c r="T53" i="2" a="1"/>
  <c r="S53" i="2"/>
  <c r="S53" i="2" a="1"/>
  <c r="R53" i="2"/>
  <c r="R53" i="2" a="1"/>
  <c r="Q53" i="2"/>
  <c r="Q53" i="2" a="1"/>
  <c r="P53" i="2"/>
  <c r="P53" i="2" a="1"/>
  <c r="O53" i="2"/>
  <c r="O53" i="2" a="1"/>
  <c r="AX52" i="2"/>
  <c r="AX52" i="2" a="1"/>
  <c r="AW52" i="2"/>
  <c r="AW52" i="2" a="1"/>
  <c r="AV52" i="2"/>
  <c r="AV52" i="2" a="1"/>
  <c r="AU52" i="2"/>
  <c r="AU52" i="2" a="1"/>
  <c r="AT52" i="2"/>
  <c r="AT52" i="2" a="1"/>
  <c r="AS52" i="2"/>
  <c r="AS52" i="2" a="1"/>
  <c r="AR52" i="2"/>
  <c r="AR52" i="2" a="1"/>
  <c r="AQ52" i="2"/>
  <c r="AQ52" i="2" a="1"/>
  <c r="AP52" i="2"/>
  <c r="AP52" i="2" a="1"/>
  <c r="AO52" i="2"/>
  <c r="AO52" i="2" a="1"/>
  <c r="AN52" i="2"/>
  <c r="AN52" i="2" a="1"/>
  <c r="AM52" i="2"/>
  <c r="AM52" i="2" a="1"/>
  <c r="AL52" i="2"/>
  <c r="AL52" i="2" a="1"/>
  <c r="AK52" i="2"/>
  <c r="AK52" i="2" a="1"/>
  <c r="AJ52" i="2"/>
  <c r="AJ52" i="2" a="1"/>
  <c r="AI52" i="2"/>
  <c r="AI52" i="2" a="1"/>
  <c r="AH52" i="2"/>
  <c r="AH52" i="2" a="1"/>
  <c r="AG52" i="2"/>
  <c r="AG52" i="2" a="1"/>
  <c r="AF52" i="2"/>
  <c r="AF52" i="2" a="1"/>
  <c r="AE52" i="2"/>
  <c r="AE52" i="2" a="1"/>
  <c r="AD52" i="2"/>
  <c r="AD52" i="2" a="1"/>
  <c r="AC52" i="2"/>
  <c r="AC52" i="2" a="1"/>
  <c r="AB52" i="2"/>
  <c r="AB52" i="2" a="1"/>
  <c r="AA52" i="2"/>
  <c r="AA52" i="2" a="1"/>
  <c r="Z52" i="2"/>
  <c r="Z52" i="2" a="1"/>
  <c r="Y52" i="2"/>
  <c r="Y52" i="2" a="1"/>
  <c r="X52" i="2"/>
  <c r="X52" i="2" a="1"/>
  <c r="W52" i="2"/>
  <c r="W52" i="2" a="1"/>
  <c r="V52" i="2"/>
  <c r="V52" i="2" a="1"/>
  <c r="U52" i="2"/>
  <c r="U52" i="2" a="1"/>
  <c r="T52" i="2"/>
  <c r="T52" i="2" a="1"/>
  <c r="S52" i="2"/>
  <c r="S52" i="2" a="1"/>
  <c r="R52" i="2"/>
  <c r="R52" i="2" a="1"/>
  <c r="Q52" i="2"/>
  <c r="Q52" i="2" a="1"/>
  <c r="P52" i="2"/>
  <c r="P52" i="2" a="1"/>
  <c r="O52" i="2"/>
  <c r="O52" i="2" a="1"/>
  <c r="AX51" i="2"/>
  <c r="AX51" i="2" a="1"/>
  <c r="AW51" i="2"/>
  <c r="AW51" i="2" a="1"/>
  <c r="AV51" i="2"/>
  <c r="AV51" i="2" a="1"/>
  <c r="AU51" i="2"/>
  <c r="AU51" i="2" a="1"/>
  <c r="AT51" i="2"/>
  <c r="AT51" i="2" a="1"/>
  <c r="AS51" i="2"/>
  <c r="AS51" i="2" a="1"/>
  <c r="AR51" i="2"/>
  <c r="AR51" i="2" a="1"/>
  <c r="AQ51" i="2"/>
  <c r="AQ51" i="2" a="1"/>
  <c r="AP51" i="2"/>
  <c r="AP51" i="2" a="1"/>
  <c r="AO51" i="2"/>
  <c r="AO51" i="2" a="1"/>
  <c r="AN51" i="2"/>
  <c r="AN51" i="2" a="1"/>
  <c r="AM51" i="2"/>
  <c r="AM51" i="2" a="1"/>
  <c r="AL51" i="2"/>
  <c r="AL51" i="2" a="1"/>
  <c r="AK51" i="2"/>
  <c r="AK51" i="2" a="1"/>
  <c r="AJ51" i="2"/>
  <c r="AJ51" i="2" a="1"/>
  <c r="AI51" i="2"/>
  <c r="AI51" i="2" a="1"/>
  <c r="AH51" i="2"/>
  <c r="AH51" i="2" a="1"/>
  <c r="AG51" i="2"/>
  <c r="AG51" i="2" a="1"/>
  <c r="AF51" i="2"/>
  <c r="AF51" i="2" a="1"/>
  <c r="AE51" i="2"/>
  <c r="AE51" i="2" a="1"/>
  <c r="AD51" i="2"/>
  <c r="AD51" i="2" a="1"/>
  <c r="AC51" i="2"/>
  <c r="AC51" i="2" a="1"/>
  <c r="AB51" i="2"/>
  <c r="AB51" i="2" a="1"/>
  <c r="AA51" i="2"/>
  <c r="AA51" i="2" a="1"/>
  <c r="Z51" i="2"/>
  <c r="Z51" i="2" a="1"/>
  <c r="Y51" i="2"/>
  <c r="Y51" i="2" a="1"/>
  <c r="X51" i="2"/>
  <c r="X51" i="2" a="1"/>
  <c r="W51" i="2"/>
  <c r="W51" i="2" a="1"/>
  <c r="V51" i="2"/>
  <c r="V51" i="2" a="1"/>
  <c r="U51" i="2"/>
  <c r="U51" i="2" a="1"/>
  <c r="T51" i="2"/>
  <c r="T51" i="2" a="1"/>
  <c r="S51" i="2"/>
  <c r="S51" i="2" a="1"/>
  <c r="R51" i="2"/>
  <c r="R51" i="2" a="1"/>
  <c r="Q51" i="2"/>
  <c r="Q51" i="2" a="1"/>
  <c r="P51" i="2"/>
  <c r="P51" i="2" a="1"/>
  <c r="O51" i="2"/>
  <c r="O51" i="2" a="1"/>
  <c r="AX50" i="2"/>
  <c r="AX50" i="2" a="1"/>
  <c r="AW50" i="2"/>
  <c r="AW50" i="2" a="1"/>
  <c r="AV50" i="2"/>
  <c r="AV50" i="2" a="1"/>
  <c r="AU50" i="2"/>
  <c r="AU50" i="2" a="1"/>
  <c r="AT50" i="2"/>
  <c r="AT50" i="2" a="1"/>
  <c r="AS50" i="2"/>
  <c r="AS50" i="2" a="1"/>
  <c r="AR50" i="2"/>
  <c r="AR50" i="2" a="1"/>
  <c r="AQ50" i="2"/>
  <c r="AQ50" i="2" a="1"/>
  <c r="AP50" i="2"/>
  <c r="AP50" i="2" a="1"/>
  <c r="AO50" i="2"/>
  <c r="AO50" i="2" a="1"/>
  <c r="AN50" i="2"/>
  <c r="AN50" i="2" a="1"/>
  <c r="AM50" i="2"/>
  <c r="AM50" i="2" a="1"/>
  <c r="AL50" i="2"/>
  <c r="AL50" i="2" a="1"/>
  <c r="AK50" i="2"/>
  <c r="AK50" i="2" a="1"/>
  <c r="AJ50" i="2"/>
  <c r="AJ50" i="2" a="1"/>
  <c r="AI50" i="2"/>
  <c r="AI50" i="2" a="1"/>
  <c r="AH50" i="2"/>
  <c r="AH50" i="2" a="1"/>
  <c r="AG50" i="2"/>
  <c r="AG50" i="2" a="1"/>
  <c r="AF50" i="2"/>
  <c r="AF50" i="2" a="1"/>
  <c r="AE50" i="2"/>
  <c r="AE50" i="2" a="1"/>
  <c r="AD50" i="2"/>
  <c r="AD50" i="2" a="1"/>
  <c r="AC50" i="2"/>
  <c r="AC50" i="2" a="1"/>
  <c r="AB50" i="2"/>
  <c r="AB50" i="2" a="1"/>
  <c r="AA50" i="2"/>
  <c r="AA50" i="2" a="1"/>
  <c r="Z50" i="2"/>
  <c r="Z50" i="2" a="1"/>
  <c r="Y50" i="2"/>
  <c r="Y50" i="2" a="1"/>
  <c r="X50" i="2"/>
  <c r="X50" i="2" a="1"/>
  <c r="W50" i="2"/>
  <c r="W50" i="2" a="1"/>
  <c r="V50" i="2"/>
  <c r="V50" i="2" a="1"/>
  <c r="U50" i="2"/>
  <c r="U50" i="2" a="1"/>
  <c r="T50" i="2"/>
  <c r="T50" i="2" a="1"/>
  <c r="S50" i="2"/>
  <c r="S50" i="2" a="1"/>
  <c r="R50" i="2"/>
  <c r="R50" i="2" a="1"/>
  <c r="Q50" i="2"/>
  <c r="Q50" i="2" a="1"/>
  <c r="P50" i="2"/>
  <c r="P50" i="2" a="1"/>
  <c r="O50" i="2"/>
  <c r="O50" i="2" a="1"/>
  <c r="AX49" i="2"/>
  <c r="AX49" i="2" a="1"/>
  <c r="AW49" i="2"/>
  <c r="AW49" i="2" a="1"/>
  <c r="AV49" i="2"/>
  <c r="AV49" i="2" a="1"/>
  <c r="AU49" i="2"/>
  <c r="AU49" i="2" a="1"/>
  <c r="AT49" i="2"/>
  <c r="AT49" i="2" a="1"/>
  <c r="AS49" i="2"/>
  <c r="AS49" i="2" a="1"/>
  <c r="AR49" i="2"/>
  <c r="AR49" i="2" a="1"/>
  <c r="AQ49" i="2"/>
  <c r="AQ49" i="2" a="1"/>
  <c r="AP49" i="2"/>
  <c r="AP49" i="2" a="1"/>
  <c r="AO49" i="2"/>
  <c r="AO49" i="2" a="1"/>
  <c r="AN49" i="2"/>
  <c r="AN49" i="2" a="1"/>
  <c r="AM49" i="2"/>
  <c r="AM49" i="2" a="1"/>
  <c r="AL49" i="2"/>
  <c r="AL49" i="2" a="1"/>
  <c r="AK49" i="2"/>
  <c r="AK49" i="2" a="1"/>
  <c r="AJ49" i="2"/>
  <c r="AJ49" i="2" a="1"/>
  <c r="AI49" i="2"/>
  <c r="AI49" i="2" a="1"/>
  <c r="AH49" i="2"/>
  <c r="AH49" i="2" a="1"/>
  <c r="AG49" i="2"/>
  <c r="AG49" i="2" a="1"/>
  <c r="AF49" i="2"/>
  <c r="AF49" i="2" a="1"/>
  <c r="AE49" i="2"/>
  <c r="AE49" i="2" a="1"/>
  <c r="AD49" i="2"/>
  <c r="AD49" i="2" a="1"/>
  <c r="AC49" i="2"/>
  <c r="AC49" i="2" a="1"/>
  <c r="AB49" i="2"/>
  <c r="AB49" i="2" a="1"/>
  <c r="AA49" i="2"/>
  <c r="AA49" i="2" a="1"/>
  <c r="Z49" i="2"/>
  <c r="Z49" i="2" a="1"/>
  <c r="Y49" i="2"/>
  <c r="Y49" i="2" a="1"/>
  <c r="X49" i="2"/>
  <c r="X49" i="2" a="1"/>
  <c r="W49" i="2"/>
  <c r="W49" i="2" a="1"/>
  <c r="V49" i="2"/>
  <c r="V49" i="2" a="1"/>
  <c r="U49" i="2"/>
  <c r="U49" i="2" a="1"/>
  <c r="T49" i="2"/>
  <c r="T49" i="2" a="1"/>
  <c r="S49" i="2"/>
  <c r="S49" i="2" a="1"/>
  <c r="R49" i="2"/>
  <c r="R49" i="2" a="1"/>
  <c r="Q49" i="2"/>
  <c r="Q49" i="2" a="1"/>
  <c r="P49" i="2"/>
  <c r="P49" i="2" a="1"/>
  <c r="O49" i="2"/>
  <c r="O49" i="2" a="1"/>
  <c r="AX48" i="2"/>
  <c r="AX48" i="2" a="1"/>
  <c r="AW48" i="2"/>
  <c r="AW48" i="2" a="1"/>
  <c r="AV48" i="2"/>
  <c r="AV48" i="2" a="1"/>
  <c r="AU48" i="2"/>
  <c r="AU48" i="2" a="1"/>
  <c r="AT48" i="2"/>
  <c r="AT48" i="2" a="1"/>
  <c r="AS48" i="2"/>
  <c r="AS48" i="2" a="1"/>
  <c r="AR48" i="2"/>
  <c r="AR48" i="2" a="1"/>
  <c r="AQ48" i="2"/>
  <c r="AQ48" i="2" a="1"/>
  <c r="AP48" i="2"/>
  <c r="AP48" i="2" a="1"/>
  <c r="AO48" i="2"/>
  <c r="AO48" i="2" a="1"/>
  <c r="AN48" i="2"/>
  <c r="AN48" i="2" a="1"/>
  <c r="AM48" i="2"/>
  <c r="AM48" i="2" a="1"/>
  <c r="AL48" i="2"/>
  <c r="AL48" i="2" a="1"/>
  <c r="AK48" i="2"/>
  <c r="AK48" i="2" a="1"/>
  <c r="AJ48" i="2"/>
  <c r="AJ48" i="2" a="1"/>
  <c r="AI48" i="2"/>
  <c r="AI48" i="2" a="1"/>
  <c r="AH48" i="2"/>
  <c r="AH48" i="2" a="1"/>
  <c r="AG48" i="2"/>
  <c r="AG48" i="2" a="1"/>
  <c r="AF48" i="2"/>
  <c r="AF48" i="2" a="1"/>
  <c r="AE48" i="2"/>
  <c r="AE48" i="2" a="1"/>
  <c r="AD48" i="2"/>
  <c r="AD48" i="2" a="1"/>
  <c r="AC48" i="2"/>
  <c r="AC48" i="2" a="1"/>
  <c r="AB48" i="2"/>
  <c r="AB48" i="2" a="1"/>
  <c r="AA48" i="2"/>
  <c r="AA48" i="2" a="1"/>
  <c r="Z48" i="2"/>
  <c r="Z48" i="2" a="1"/>
  <c r="Y48" i="2"/>
  <c r="Y48" i="2" a="1"/>
  <c r="X48" i="2"/>
  <c r="X48" i="2" a="1"/>
  <c r="W48" i="2"/>
  <c r="W48" i="2" a="1"/>
  <c r="V48" i="2"/>
  <c r="V48" i="2" a="1"/>
  <c r="U48" i="2"/>
  <c r="U48" i="2" a="1"/>
  <c r="T48" i="2"/>
  <c r="T48" i="2" a="1"/>
  <c r="S48" i="2"/>
  <c r="S48" i="2" a="1"/>
  <c r="R48" i="2"/>
  <c r="R48" i="2" a="1"/>
  <c r="Q48" i="2"/>
  <c r="Q48" i="2" a="1"/>
  <c r="P48" i="2"/>
  <c r="P48" i="2" a="1"/>
  <c r="O48" i="2"/>
  <c r="O48" i="2" a="1"/>
  <c r="AX47" i="2"/>
  <c r="AX47" i="2" a="1"/>
  <c r="AW47" i="2"/>
  <c r="AW47" i="2" a="1"/>
  <c r="AV47" i="2"/>
  <c r="AV47" i="2" a="1"/>
  <c r="AU47" i="2"/>
  <c r="AU47" i="2" a="1"/>
  <c r="AT47" i="2"/>
  <c r="AT47" i="2" a="1"/>
  <c r="AS47" i="2"/>
  <c r="AS47" i="2" a="1"/>
  <c r="AR47" i="2"/>
  <c r="AR47" i="2" a="1"/>
  <c r="AQ47" i="2"/>
  <c r="AQ47" i="2" a="1"/>
  <c r="AP47" i="2"/>
  <c r="AP47" i="2" a="1"/>
  <c r="AO47" i="2"/>
  <c r="AO47" i="2" a="1"/>
  <c r="AN47" i="2"/>
  <c r="AN47" i="2" a="1"/>
  <c r="AM47" i="2"/>
  <c r="AM47" i="2" a="1"/>
  <c r="AL47" i="2"/>
  <c r="AL47" i="2" a="1"/>
  <c r="AK47" i="2"/>
  <c r="AK47" i="2" a="1"/>
  <c r="AJ47" i="2"/>
  <c r="AJ47" i="2" a="1"/>
  <c r="AI47" i="2"/>
  <c r="AI47" i="2" a="1"/>
  <c r="AH47" i="2"/>
  <c r="AH47" i="2" a="1"/>
  <c r="AG47" i="2"/>
  <c r="AG47" i="2" a="1"/>
  <c r="AF47" i="2"/>
  <c r="AF47" i="2" a="1"/>
  <c r="AE47" i="2"/>
  <c r="AE47" i="2" a="1"/>
  <c r="AD47" i="2"/>
  <c r="AD47" i="2" a="1"/>
  <c r="AC47" i="2"/>
  <c r="AC47" i="2" a="1"/>
  <c r="AB47" i="2"/>
  <c r="AB47" i="2" a="1"/>
  <c r="AA47" i="2"/>
  <c r="AA47" i="2" a="1"/>
  <c r="Z47" i="2"/>
  <c r="Z47" i="2" a="1"/>
  <c r="Y47" i="2"/>
  <c r="Y47" i="2" a="1"/>
  <c r="X47" i="2"/>
  <c r="X47" i="2" a="1"/>
  <c r="W47" i="2"/>
  <c r="W47" i="2" a="1"/>
  <c r="V47" i="2"/>
  <c r="V47" i="2" a="1"/>
  <c r="U47" i="2"/>
  <c r="U47" i="2" a="1"/>
  <c r="T47" i="2"/>
  <c r="T47" i="2" a="1"/>
  <c r="R47" i="2"/>
  <c r="R47" i="2" a="1"/>
  <c r="Q47" i="2"/>
  <c r="Q47" i="2" a="1"/>
  <c r="P47" i="2"/>
  <c r="P47" i="2" a="1"/>
  <c r="O47" i="2"/>
  <c r="O47" i="2" a="1"/>
  <c r="AX46" i="2"/>
  <c r="AX46" i="2" a="1"/>
  <c r="AW46" i="2"/>
  <c r="AW46" i="2" a="1"/>
  <c r="AV46" i="2"/>
  <c r="AV46" i="2" a="1"/>
  <c r="AU46" i="2"/>
  <c r="AU46" i="2" a="1"/>
  <c r="AT46" i="2"/>
  <c r="AT46" i="2" a="1"/>
  <c r="AS46" i="2"/>
  <c r="AS46" i="2" a="1"/>
  <c r="AR46" i="2"/>
  <c r="AR46" i="2" a="1"/>
  <c r="AQ46" i="2"/>
  <c r="AQ46" i="2" a="1"/>
  <c r="AP46" i="2"/>
  <c r="AP46" i="2" a="1"/>
  <c r="AO46" i="2"/>
  <c r="AO46" i="2" a="1"/>
  <c r="AN46" i="2"/>
  <c r="AN46" i="2" a="1"/>
  <c r="AM46" i="2"/>
  <c r="AM46" i="2" a="1"/>
  <c r="AL46" i="2"/>
  <c r="AL46" i="2" a="1"/>
  <c r="AK46" i="2"/>
  <c r="AK46" i="2" a="1"/>
  <c r="AJ46" i="2"/>
  <c r="AJ46" i="2" a="1"/>
  <c r="AI46" i="2"/>
  <c r="AI46" i="2" a="1"/>
  <c r="AH46" i="2"/>
  <c r="AH46" i="2" a="1"/>
  <c r="AG46" i="2"/>
  <c r="AG46" i="2" a="1"/>
  <c r="AF46" i="2"/>
  <c r="AF46" i="2" a="1"/>
  <c r="AE46" i="2"/>
  <c r="AE46" i="2" a="1"/>
  <c r="AD46" i="2"/>
  <c r="AD46" i="2" a="1"/>
  <c r="AC46" i="2"/>
  <c r="AC46" i="2" a="1"/>
  <c r="AB46" i="2"/>
  <c r="AB46" i="2" a="1"/>
  <c r="AA46" i="2"/>
  <c r="AA46" i="2" a="1"/>
  <c r="Z46" i="2"/>
  <c r="Z46" i="2" a="1"/>
  <c r="Y46" i="2"/>
  <c r="Y46" i="2" a="1"/>
  <c r="X46" i="2"/>
  <c r="X46" i="2" a="1"/>
  <c r="W46" i="2"/>
  <c r="W46" i="2" a="1"/>
  <c r="V46" i="2"/>
  <c r="V46" i="2" a="1"/>
  <c r="U46" i="2"/>
  <c r="U46" i="2" a="1"/>
  <c r="T46" i="2"/>
  <c r="T46" i="2" a="1"/>
  <c r="S46" i="2"/>
  <c r="S46" i="2" a="1"/>
  <c r="R46" i="2"/>
  <c r="R46" i="2" a="1"/>
  <c r="Q46" i="2"/>
  <c r="Q46" i="2" a="1"/>
  <c r="P46" i="2"/>
  <c r="P46" i="2" a="1"/>
  <c r="O46" i="2"/>
  <c r="O46" i="2" a="1"/>
  <c r="AX45" i="2"/>
  <c r="AX45" i="2" a="1"/>
  <c r="AW45" i="2"/>
  <c r="AW45" i="2" a="1"/>
  <c r="AV45" i="2"/>
  <c r="AV45" i="2" a="1"/>
  <c r="AU45" i="2"/>
  <c r="AU45" i="2" a="1"/>
  <c r="AT45" i="2"/>
  <c r="AT45" i="2" a="1"/>
  <c r="AS45" i="2"/>
  <c r="AS45" i="2" a="1"/>
  <c r="AR45" i="2"/>
  <c r="AR45" i="2" a="1"/>
  <c r="AQ45" i="2"/>
  <c r="AQ45" i="2" a="1"/>
  <c r="AP45" i="2"/>
  <c r="AP45" i="2" a="1"/>
  <c r="AO45" i="2"/>
  <c r="AO45" i="2" a="1"/>
  <c r="AN45" i="2"/>
  <c r="AN45" i="2" a="1"/>
  <c r="AM45" i="2"/>
  <c r="AM45" i="2" a="1"/>
  <c r="AL45" i="2"/>
  <c r="AL45" i="2" a="1"/>
  <c r="AK45" i="2"/>
  <c r="AK45" i="2" a="1"/>
  <c r="AJ45" i="2"/>
  <c r="AJ45" i="2" a="1"/>
  <c r="AI45" i="2"/>
  <c r="AI45" i="2" a="1"/>
  <c r="AH45" i="2"/>
  <c r="AH45" i="2" a="1"/>
  <c r="AG45" i="2"/>
  <c r="AG45" i="2" a="1"/>
  <c r="AF45" i="2"/>
  <c r="AF45" i="2" a="1"/>
  <c r="AE45" i="2"/>
  <c r="AE45" i="2" a="1"/>
  <c r="AD45" i="2"/>
  <c r="AD45" i="2" a="1"/>
  <c r="AC45" i="2"/>
  <c r="AC45" i="2" a="1"/>
  <c r="AB45" i="2"/>
  <c r="AB45" i="2" a="1"/>
  <c r="AA45" i="2"/>
  <c r="AA45" i="2" a="1"/>
  <c r="Z45" i="2"/>
  <c r="Z45" i="2" a="1"/>
  <c r="Y45" i="2"/>
  <c r="Y45" i="2" a="1"/>
  <c r="X45" i="2"/>
  <c r="X45" i="2" a="1"/>
  <c r="W45" i="2"/>
  <c r="W45" i="2" a="1"/>
  <c r="V45" i="2"/>
  <c r="V45" i="2" a="1"/>
  <c r="U45" i="2"/>
  <c r="U45" i="2" a="1"/>
  <c r="T45" i="2"/>
  <c r="T45" i="2" a="1"/>
  <c r="S45" i="2"/>
  <c r="S45" i="2" a="1"/>
  <c r="R45" i="2"/>
  <c r="R45" i="2" a="1"/>
  <c r="Q45" i="2"/>
  <c r="Q45" i="2" a="1"/>
  <c r="P45" i="2"/>
  <c r="P45" i="2" a="1"/>
  <c r="O45" i="2"/>
  <c r="O45" i="2" a="1"/>
  <c r="AX44" i="2"/>
  <c r="AX44" i="2" a="1"/>
  <c r="AW44" i="2"/>
  <c r="AW44" i="2" a="1"/>
  <c r="AV44" i="2"/>
  <c r="AV44" i="2" a="1"/>
  <c r="AU44" i="2"/>
  <c r="AU44" i="2" a="1"/>
  <c r="AT44" i="2"/>
  <c r="AT44" i="2" a="1"/>
  <c r="AS44" i="2"/>
  <c r="AS44" i="2" a="1"/>
  <c r="AR44" i="2"/>
  <c r="AR44" i="2" a="1"/>
  <c r="AQ44" i="2"/>
  <c r="AQ44" i="2" a="1"/>
  <c r="AP44" i="2"/>
  <c r="AP44" i="2" a="1"/>
  <c r="AO44" i="2"/>
  <c r="AO44" i="2" a="1"/>
  <c r="AN44" i="2"/>
  <c r="AN44" i="2" a="1"/>
  <c r="AM44" i="2"/>
  <c r="AM44" i="2" a="1"/>
  <c r="AL44" i="2"/>
  <c r="AL44" i="2" a="1"/>
  <c r="AK44" i="2"/>
  <c r="AK44" i="2" a="1"/>
  <c r="AJ44" i="2"/>
  <c r="AJ44" i="2" a="1"/>
  <c r="AI44" i="2"/>
  <c r="AI44" i="2" a="1"/>
  <c r="AH44" i="2"/>
  <c r="AH44" i="2" a="1"/>
  <c r="AG44" i="2"/>
  <c r="AG44" i="2" a="1"/>
  <c r="AF44" i="2"/>
  <c r="AF44" i="2" a="1"/>
  <c r="AE44" i="2"/>
  <c r="AE44" i="2" a="1"/>
  <c r="AD44" i="2"/>
  <c r="AD44" i="2" a="1"/>
  <c r="AC44" i="2"/>
  <c r="AC44" i="2" a="1"/>
  <c r="AB44" i="2"/>
  <c r="AB44" i="2" a="1"/>
  <c r="AA44" i="2"/>
  <c r="AA44" i="2" a="1"/>
  <c r="Z44" i="2"/>
  <c r="Z44" i="2" a="1"/>
  <c r="Y44" i="2"/>
  <c r="Y44" i="2" a="1"/>
  <c r="X44" i="2"/>
  <c r="X44" i="2" a="1"/>
  <c r="W44" i="2"/>
  <c r="W44" i="2" a="1"/>
  <c r="V44" i="2"/>
  <c r="V44" i="2" a="1"/>
  <c r="U44" i="2"/>
  <c r="U44" i="2" a="1"/>
  <c r="T44" i="2"/>
  <c r="T44" i="2" a="1"/>
  <c r="S44" i="2"/>
  <c r="S44" i="2" a="1"/>
  <c r="R44" i="2"/>
  <c r="R44" i="2" a="1"/>
  <c r="Q44" i="2"/>
  <c r="Q44" i="2" a="1"/>
  <c r="P44" i="2"/>
  <c r="P44" i="2" a="1"/>
  <c r="O44" i="2"/>
  <c r="O44" i="2" a="1"/>
  <c r="AX43" i="2"/>
  <c r="AX43" i="2" a="1"/>
  <c r="AW43" i="2"/>
  <c r="AW43" i="2" a="1"/>
  <c r="AV43" i="2"/>
  <c r="AV43" i="2" a="1"/>
  <c r="AU43" i="2"/>
  <c r="AU43" i="2" a="1"/>
  <c r="AT43" i="2"/>
  <c r="AT43" i="2" a="1"/>
  <c r="AS43" i="2"/>
  <c r="AS43" i="2" a="1"/>
  <c r="AR43" i="2"/>
  <c r="AR43" i="2" a="1"/>
  <c r="AQ43" i="2"/>
  <c r="AQ43" i="2" a="1"/>
  <c r="AP43" i="2"/>
  <c r="AP43" i="2" a="1"/>
  <c r="AO43" i="2"/>
  <c r="AO43" i="2" a="1"/>
  <c r="AN43" i="2"/>
  <c r="AN43" i="2" a="1"/>
  <c r="AM43" i="2"/>
  <c r="AM43" i="2" a="1"/>
  <c r="AL43" i="2"/>
  <c r="AL43" i="2" a="1"/>
  <c r="AK43" i="2"/>
  <c r="AK43" i="2" a="1"/>
  <c r="AJ43" i="2"/>
  <c r="AJ43" i="2" a="1"/>
  <c r="AI43" i="2"/>
  <c r="AI43" i="2" a="1"/>
  <c r="AH43" i="2"/>
  <c r="AH43" i="2" a="1"/>
  <c r="AG43" i="2"/>
  <c r="AG43" i="2" a="1"/>
  <c r="AF43" i="2"/>
  <c r="AF43" i="2" a="1"/>
  <c r="AE43" i="2"/>
  <c r="AE43" i="2" a="1"/>
  <c r="AD43" i="2"/>
  <c r="AD43" i="2" a="1"/>
  <c r="AC43" i="2"/>
  <c r="AC43" i="2" a="1"/>
  <c r="AB43" i="2"/>
  <c r="AB43" i="2" a="1"/>
  <c r="AA43" i="2"/>
  <c r="AA43" i="2" a="1"/>
  <c r="Z43" i="2"/>
  <c r="Z43" i="2" a="1"/>
  <c r="Y43" i="2"/>
  <c r="Y43" i="2" a="1"/>
  <c r="X43" i="2"/>
  <c r="X43" i="2" a="1"/>
  <c r="W43" i="2"/>
  <c r="W43" i="2" a="1"/>
  <c r="V43" i="2"/>
  <c r="V43" i="2" a="1"/>
  <c r="U43" i="2"/>
  <c r="U43" i="2" a="1"/>
  <c r="T43" i="2"/>
  <c r="T43" i="2" a="1"/>
  <c r="S43" i="2"/>
  <c r="S43" i="2" a="1"/>
  <c r="R43" i="2"/>
  <c r="R43" i="2" a="1"/>
  <c r="Q43" i="2"/>
  <c r="Q43" i="2" a="1"/>
  <c r="P43" i="2"/>
  <c r="P43" i="2" a="1"/>
  <c r="O43" i="2"/>
  <c r="O43" i="2" a="1"/>
  <c r="AX42" i="2"/>
  <c r="AX42" i="2" a="1"/>
  <c r="AW42" i="2"/>
  <c r="AW42" i="2" a="1"/>
  <c r="AV42" i="2"/>
  <c r="AV42" i="2" a="1"/>
  <c r="AU42" i="2"/>
  <c r="AU42" i="2" a="1"/>
  <c r="AT42" i="2"/>
  <c r="AT42" i="2" a="1"/>
  <c r="AS42" i="2"/>
  <c r="AS42" i="2" a="1"/>
  <c r="AR42" i="2"/>
  <c r="AR42" i="2" a="1"/>
  <c r="AQ42" i="2"/>
  <c r="AQ42" i="2" a="1"/>
  <c r="AP42" i="2"/>
  <c r="AP42" i="2" a="1"/>
  <c r="AO42" i="2"/>
  <c r="AO42" i="2" a="1"/>
  <c r="AN42" i="2"/>
  <c r="AN42" i="2" a="1"/>
  <c r="AM42" i="2"/>
  <c r="AM42" i="2" a="1"/>
  <c r="AL42" i="2"/>
  <c r="AL42" i="2" a="1"/>
  <c r="AK42" i="2"/>
  <c r="AK42" i="2" a="1"/>
  <c r="AJ42" i="2"/>
  <c r="AJ42" i="2" a="1"/>
  <c r="AI42" i="2"/>
  <c r="AI42" i="2" a="1"/>
  <c r="AH42" i="2"/>
  <c r="AH42" i="2" a="1"/>
  <c r="AG42" i="2"/>
  <c r="AG42" i="2" a="1"/>
  <c r="AF42" i="2"/>
  <c r="AF42" i="2" a="1"/>
  <c r="AE42" i="2"/>
  <c r="AE42" i="2" a="1"/>
  <c r="AD42" i="2"/>
  <c r="AD42" i="2" a="1"/>
  <c r="AC42" i="2"/>
  <c r="AC42" i="2" a="1"/>
  <c r="AB42" i="2"/>
  <c r="AB42" i="2" a="1"/>
  <c r="AA42" i="2"/>
  <c r="AA42" i="2" a="1"/>
  <c r="Z42" i="2"/>
  <c r="Z42" i="2" a="1"/>
  <c r="Y42" i="2"/>
  <c r="Y42" i="2" a="1"/>
  <c r="X42" i="2"/>
  <c r="X42" i="2" a="1"/>
  <c r="W42" i="2"/>
  <c r="W42" i="2" a="1"/>
  <c r="V42" i="2"/>
  <c r="V42" i="2" a="1"/>
  <c r="U42" i="2"/>
  <c r="U42" i="2" a="1"/>
  <c r="T42" i="2"/>
  <c r="T42" i="2" a="1"/>
  <c r="S42" i="2"/>
  <c r="S42" i="2" a="1"/>
  <c r="R42" i="2"/>
  <c r="R42" i="2" a="1"/>
  <c r="Q42" i="2"/>
  <c r="Q42" i="2" a="1"/>
  <c r="P42" i="2"/>
  <c r="P42" i="2" a="1"/>
  <c r="O42" i="2"/>
  <c r="O42" i="2" a="1"/>
  <c r="AX41" i="2"/>
  <c r="AX41" i="2" a="1"/>
  <c r="AW41" i="2"/>
  <c r="AW41" i="2" a="1"/>
  <c r="AV41" i="2"/>
  <c r="AV41" i="2" a="1"/>
  <c r="AU41" i="2"/>
  <c r="AU41" i="2" a="1"/>
  <c r="AT41" i="2"/>
  <c r="AT41" i="2" a="1"/>
  <c r="AS41" i="2"/>
  <c r="AS41" i="2" a="1"/>
  <c r="AR41" i="2"/>
  <c r="AR41" i="2" a="1"/>
  <c r="AQ41" i="2"/>
  <c r="AQ41" i="2" a="1"/>
  <c r="AP41" i="2"/>
  <c r="AP41" i="2" a="1"/>
  <c r="AO41" i="2"/>
  <c r="AO41" i="2" a="1"/>
  <c r="AN41" i="2"/>
  <c r="AN41" i="2" a="1"/>
  <c r="AM41" i="2"/>
  <c r="AM41" i="2" a="1"/>
  <c r="AL41" i="2"/>
  <c r="AL41" i="2" a="1"/>
  <c r="AK41" i="2"/>
  <c r="AK41" i="2" a="1"/>
  <c r="AJ41" i="2"/>
  <c r="AJ41" i="2" a="1"/>
  <c r="AI41" i="2"/>
  <c r="AI41" i="2" a="1"/>
  <c r="AH41" i="2"/>
  <c r="AH41" i="2" a="1"/>
  <c r="AG41" i="2"/>
  <c r="AG41" i="2" a="1"/>
  <c r="AF41" i="2"/>
  <c r="AF41" i="2" a="1"/>
  <c r="AE41" i="2"/>
  <c r="AE41" i="2" a="1"/>
  <c r="AD41" i="2"/>
  <c r="AD41" i="2" a="1"/>
  <c r="AC41" i="2"/>
  <c r="AC41" i="2" a="1"/>
  <c r="AB41" i="2"/>
  <c r="AB41" i="2" a="1"/>
  <c r="AA41" i="2"/>
  <c r="AA41" i="2" a="1"/>
  <c r="Z41" i="2"/>
  <c r="Z41" i="2" a="1"/>
  <c r="Y41" i="2"/>
  <c r="Y41" i="2" a="1"/>
  <c r="X41" i="2"/>
  <c r="X41" i="2" a="1"/>
  <c r="W41" i="2"/>
  <c r="W41" i="2" a="1"/>
  <c r="V41" i="2"/>
  <c r="V41" i="2" a="1"/>
  <c r="U41" i="2"/>
  <c r="U41" i="2" a="1"/>
  <c r="T41" i="2"/>
  <c r="T41" i="2" a="1"/>
  <c r="S41" i="2"/>
  <c r="S41" i="2" a="1"/>
  <c r="R41" i="2"/>
  <c r="R41" i="2" a="1"/>
  <c r="Q41" i="2"/>
  <c r="Q41" i="2" a="1"/>
  <c r="P41" i="2"/>
  <c r="P41" i="2" a="1"/>
  <c r="O41" i="2"/>
  <c r="O41" i="2" a="1"/>
  <c r="AX40" i="2"/>
  <c r="AX40" i="2" a="1"/>
  <c r="AW40" i="2"/>
  <c r="AW40" i="2" a="1"/>
  <c r="AV40" i="2"/>
  <c r="AV40" i="2" a="1"/>
  <c r="AU40" i="2"/>
  <c r="AU40" i="2" a="1"/>
  <c r="AT40" i="2"/>
  <c r="AT40" i="2" a="1"/>
  <c r="AS40" i="2"/>
  <c r="AS40" i="2" a="1"/>
  <c r="AR40" i="2"/>
  <c r="AR40" i="2" a="1"/>
  <c r="AQ40" i="2"/>
  <c r="AQ40" i="2" a="1"/>
  <c r="AP40" i="2"/>
  <c r="AP40" i="2" a="1"/>
  <c r="AO40" i="2"/>
  <c r="AO40" i="2" a="1"/>
  <c r="AN40" i="2"/>
  <c r="AN40" i="2" a="1"/>
  <c r="AM40" i="2"/>
  <c r="AM40" i="2" a="1"/>
  <c r="AL40" i="2"/>
  <c r="AL40" i="2" a="1"/>
  <c r="AK40" i="2"/>
  <c r="AK40" i="2" a="1"/>
  <c r="AJ40" i="2"/>
  <c r="AJ40" i="2" a="1"/>
  <c r="AI40" i="2"/>
  <c r="AI40" i="2" a="1"/>
  <c r="AH40" i="2"/>
  <c r="AH40" i="2" a="1"/>
  <c r="AG40" i="2"/>
  <c r="AG40" i="2" a="1"/>
  <c r="AF40" i="2"/>
  <c r="AF40" i="2" a="1"/>
  <c r="AE40" i="2"/>
  <c r="AE40" i="2" a="1"/>
  <c r="AD40" i="2"/>
  <c r="AD40" i="2" a="1"/>
  <c r="AC40" i="2"/>
  <c r="AC40" i="2" a="1"/>
  <c r="AB40" i="2"/>
  <c r="AB40" i="2" a="1"/>
  <c r="AA40" i="2"/>
  <c r="AA40" i="2" a="1"/>
  <c r="Z40" i="2"/>
  <c r="Z40" i="2" a="1"/>
  <c r="Y40" i="2"/>
  <c r="Y40" i="2" a="1"/>
  <c r="X40" i="2"/>
  <c r="X40" i="2" a="1"/>
  <c r="W40" i="2"/>
  <c r="W40" i="2" a="1"/>
  <c r="V40" i="2"/>
  <c r="V40" i="2" a="1"/>
  <c r="U40" i="2"/>
  <c r="U40" i="2" a="1"/>
  <c r="T40" i="2"/>
  <c r="T40" i="2" a="1"/>
  <c r="R40" i="2"/>
  <c r="R40" i="2" a="1"/>
  <c r="Q40" i="2"/>
  <c r="Q40" i="2" a="1"/>
  <c r="P40" i="2"/>
  <c r="P40" i="2" a="1"/>
  <c r="O40" i="2"/>
  <c r="O40" i="2" a="1"/>
  <c r="AX39" i="2"/>
  <c r="AX39" i="2" a="1"/>
  <c r="AW39" i="2"/>
  <c r="AW39" i="2" a="1"/>
  <c r="AV39" i="2"/>
  <c r="AV39" i="2" a="1"/>
  <c r="AU39" i="2"/>
  <c r="AU39" i="2" a="1"/>
  <c r="AT39" i="2"/>
  <c r="AT39" i="2" a="1"/>
  <c r="AS39" i="2"/>
  <c r="AS39" i="2" a="1"/>
  <c r="AR39" i="2"/>
  <c r="AR39" i="2" a="1"/>
  <c r="AQ39" i="2"/>
  <c r="AQ39" i="2" a="1"/>
  <c r="AP39" i="2"/>
  <c r="AP39" i="2" a="1"/>
  <c r="AO39" i="2"/>
  <c r="AO39" i="2" a="1"/>
  <c r="AN39" i="2"/>
  <c r="AN39" i="2" a="1"/>
  <c r="AM39" i="2"/>
  <c r="AM39" i="2" a="1"/>
  <c r="AL39" i="2"/>
  <c r="AL39" i="2" a="1"/>
  <c r="AK39" i="2"/>
  <c r="AK39" i="2" a="1"/>
  <c r="AJ39" i="2"/>
  <c r="AJ39" i="2" a="1"/>
  <c r="AI39" i="2"/>
  <c r="AI39" i="2" a="1"/>
  <c r="AH39" i="2"/>
  <c r="AH39" i="2" a="1"/>
  <c r="AG39" i="2"/>
  <c r="AG39" i="2" a="1"/>
  <c r="AF39" i="2"/>
  <c r="AF39" i="2" a="1"/>
  <c r="AE39" i="2"/>
  <c r="AE39" i="2" a="1"/>
  <c r="AD39" i="2"/>
  <c r="AD39" i="2" a="1"/>
  <c r="AC39" i="2"/>
  <c r="AC39" i="2" a="1"/>
  <c r="AB39" i="2"/>
  <c r="AB39" i="2" a="1"/>
  <c r="AA39" i="2"/>
  <c r="AA39" i="2" a="1"/>
  <c r="Z39" i="2"/>
  <c r="Z39" i="2" a="1"/>
  <c r="Y39" i="2"/>
  <c r="Y39" i="2" a="1"/>
  <c r="X39" i="2"/>
  <c r="X39" i="2" a="1"/>
  <c r="W39" i="2"/>
  <c r="W39" i="2" a="1"/>
  <c r="V39" i="2"/>
  <c r="V39" i="2" a="1"/>
  <c r="U39" i="2"/>
  <c r="U39" i="2" a="1"/>
  <c r="T39" i="2"/>
  <c r="T39" i="2" a="1"/>
  <c r="S39" i="2"/>
  <c r="S39" i="2" a="1"/>
  <c r="R39" i="2"/>
  <c r="R39" i="2" a="1"/>
  <c r="Q39" i="2"/>
  <c r="Q39" i="2" a="1"/>
  <c r="P39" i="2"/>
  <c r="P39" i="2" a="1"/>
  <c r="O39" i="2"/>
  <c r="O39" i="2" a="1"/>
  <c r="AX38" i="2"/>
  <c r="AX38" i="2" a="1"/>
  <c r="AW38" i="2"/>
  <c r="AW38" i="2" a="1"/>
  <c r="AV38" i="2"/>
  <c r="AV38" i="2" a="1"/>
  <c r="AU38" i="2"/>
  <c r="AU38" i="2" a="1"/>
  <c r="AT38" i="2"/>
  <c r="AT38" i="2" a="1"/>
  <c r="AS38" i="2"/>
  <c r="AS38" i="2" a="1"/>
  <c r="AR38" i="2"/>
  <c r="AR38" i="2" a="1"/>
  <c r="AQ38" i="2"/>
  <c r="AQ38" i="2" a="1"/>
  <c r="AP38" i="2"/>
  <c r="AP38" i="2" a="1"/>
  <c r="AO38" i="2"/>
  <c r="AO38" i="2" a="1"/>
  <c r="AN38" i="2"/>
  <c r="AN38" i="2" a="1"/>
  <c r="AM38" i="2"/>
  <c r="AM38" i="2" a="1"/>
  <c r="AL38" i="2"/>
  <c r="AL38" i="2" a="1"/>
  <c r="AK38" i="2"/>
  <c r="AK38" i="2" a="1"/>
  <c r="AJ38" i="2"/>
  <c r="AJ38" i="2" a="1"/>
  <c r="AI38" i="2"/>
  <c r="AI38" i="2" a="1"/>
  <c r="AH38" i="2"/>
  <c r="AH38" i="2" a="1"/>
  <c r="AG38" i="2"/>
  <c r="AG38" i="2" a="1"/>
  <c r="AF38" i="2"/>
  <c r="AF38" i="2" a="1"/>
  <c r="AE38" i="2"/>
  <c r="AE38" i="2" a="1"/>
  <c r="AD38" i="2"/>
  <c r="AD38" i="2" a="1"/>
  <c r="AC38" i="2"/>
  <c r="AC38" i="2" a="1"/>
  <c r="AB38" i="2"/>
  <c r="AB38" i="2" a="1"/>
  <c r="AA38" i="2"/>
  <c r="AA38" i="2" a="1"/>
  <c r="Z38" i="2"/>
  <c r="Z38" i="2" a="1"/>
  <c r="Y38" i="2"/>
  <c r="Y38" i="2" a="1"/>
  <c r="X38" i="2"/>
  <c r="X38" i="2" a="1"/>
  <c r="W38" i="2"/>
  <c r="W38" i="2" a="1"/>
  <c r="V38" i="2"/>
  <c r="V38" i="2" a="1"/>
  <c r="U38" i="2"/>
  <c r="U38" i="2" a="1"/>
  <c r="T38" i="2"/>
  <c r="T38" i="2" a="1"/>
  <c r="S38" i="2"/>
  <c r="S38" i="2" a="1"/>
  <c r="R38" i="2"/>
  <c r="R38" i="2" a="1"/>
  <c r="Q38" i="2"/>
  <c r="Q38" i="2" a="1"/>
  <c r="P38" i="2"/>
  <c r="P38" i="2" a="1"/>
  <c r="O38" i="2"/>
  <c r="O38" i="2" a="1"/>
  <c r="AX37" i="2"/>
  <c r="AX37" i="2" a="1"/>
  <c r="AW37" i="2"/>
  <c r="AW37" i="2" a="1"/>
  <c r="AV37" i="2"/>
  <c r="AV37" i="2" a="1"/>
  <c r="AU37" i="2"/>
  <c r="AU37" i="2" a="1"/>
  <c r="AT37" i="2"/>
  <c r="AT37" i="2" a="1"/>
  <c r="AS37" i="2"/>
  <c r="AS37" i="2" a="1"/>
  <c r="AR37" i="2"/>
  <c r="AR37" i="2" a="1"/>
  <c r="AQ37" i="2"/>
  <c r="AQ37" i="2" a="1"/>
  <c r="AP37" i="2"/>
  <c r="AP37" i="2" a="1"/>
  <c r="AO37" i="2"/>
  <c r="AO37" i="2" a="1"/>
  <c r="AN37" i="2"/>
  <c r="AN37" i="2" a="1"/>
  <c r="AM37" i="2"/>
  <c r="AM37" i="2" a="1"/>
  <c r="AL37" i="2"/>
  <c r="AL37" i="2" a="1"/>
  <c r="AK37" i="2"/>
  <c r="AK37" i="2" a="1"/>
  <c r="AJ37" i="2"/>
  <c r="AJ37" i="2" a="1"/>
  <c r="AI37" i="2"/>
  <c r="AI37" i="2" a="1"/>
  <c r="AH37" i="2"/>
  <c r="AH37" i="2" a="1"/>
  <c r="AG37" i="2"/>
  <c r="AG37" i="2" a="1"/>
  <c r="AF37" i="2"/>
  <c r="AF37" i="2" a="1"/>
  <c r="AE37" i="2"/>
  <c r="AE37" i="2" a="1"/>
  <c r="AD37" i="2"/>
  <c r="AD37" i="2" a="1"/>
  <c r="AC37" i="2"/>
  <c r="AC37" i="2" a="1"/>
  <c r="AB37" i="2"/>
  <c r="AB37" i="2" a="1"/>
  <c r="AA37" i="2"/>
  <c r="AA37" i="2" a="1"/>
  <c r="Z37" i="2"/>
  <c r="Z37" i="2" a="1"/>
  <c r="Y37" i="2"/>
  <c r="Y37" i="2" a="1"/>
  <c r="X37" i="2"/>
  <c r="X37" i="2" a="1"/>
  <c r="W37" i="2"/>
  <c r="W37" i="2" a="1"/>
  <c r="V37" i="2"/>
  <c r="V37" i="2" a="1"/>
  <c r="U37" i="2"/>
  <c r="U37" i="2" a="1"/>
  <c r="T37" i="2"/>
  <c r="T37" i="2" a="1"/>
  <c r="S37" i="2"/>
  <c r="S37" i="2" a="1"/>
  <c r="R37" i="2"/>
  <c r="R37" i="2" a="1"/>
  <c r="Q37" i="2"/>
  <c r="Q37" i="2" a="1"/>
  <c r="P37" i="2"/>
  <c r="P37" i="2" a="1"/>
  <c r="O37" i="2"/>
  <c r="O37" i="2" a="1"/>
  <c r="AX36" i="2"/>
  <c r="AX36" i="2" a="1"/>
  <c r="AW36" i="2"/>
  <c r="AW36" i="2" a="1"/>
  <c r="AV36" i="2"/>
  <c r="AV36" i="2" a="1"/>
  <c r="AU36" i="2"/>
  <c r="AU36" i="2" a="1"/>
  <c r="AT36" i="2"/>
  <c r="AT36" i="2" a="1"/>
  <c r="AS36" i="2"/>
  <c r="AS36" i="2" a="1"/>
  <c r="AR36" i="2"/>
  <c r="AR36" i="2" a="1"/>
  <c r="AQ36" i="2"/>
  <c r="AQ36" i="2" a="1"/>
  <c r="AP36" i="2"/>
  <c r="AP36" i="2" a="1"/>
  <c r="AO36" i="2"/>
  <c r="AO36" i="2" a="1"/>
  <c r="AN36" i="2"/>
  <c r="AN36" i="2" a="1"/>
  <c r="AM36" i="2"/>
  <c r="AM36" i="2" a="1"/>
  <c r="AL36" i="2"/>
  <c r="AL36" i="2" a="1"/>
  <c r="AK36" i="2"/>
  <c r="AK36" i="2" a="1"/>
  <c r="AJ36" i="2"/>
  <c r="AJ36" i="2" a="1"/>
  <c r="AI36" i="2"/>
  <c r="AI36" i="2" a="1"/>
  <c r="AH36" i="2"/>
  <c r="AH36" i="2" a="1"/>
  <c r="AG36" i="2"/>
  <c r="AG36" i="2" a="1"/>
  <c r="AF36" i="2"/>
  <c r="AF36" i="2" a="1"/>
  <c r="AE36" i="2"/>
  <c r="AE36" i="2" a="1"/>
  <c r="AD36" i="2"/>
  <c r="AD36" i="2" a="1"/>
  <c r="AC36" i="2"/>
  <c r="AC36" i="2" a="1"/>
  <c r="AB36" i="2"/>
  <c r="AB36" i="2" a="1"/>
  <c r="AA36" i="2"/>
  <c r="AA36" i="2" a="1"/>
  <c r="Z36" i="2"/>
  <c r="Z36" i="2" a="1"/>
  <c r="Y36" i="2"/>
  <c r="Y36" i="2" a="1"/>
  <c r="X36" i="2"/>
  <c r="X36" i="2" a="1"/>
  <c r="W36" i="2"/>
  <c r="W36" i="2" a="1"/>
  <c r="V36" i="2"/>
  <c r="V36" i="2" a="1"/>
  <c r="U36" i="2"/>
  <c r="U36" i="2" a="1"/>
  <c r="T36" i="2"/>
  <c r="T36" i="2" a="1"/>
  <c r="S36" i="2"/>
  <c r="S36" i="2" a="1"/>
  <c r="R36" i="2"/>
  <c r="R36" i="2" a="1"/>
  <c r="Q36" i="2"/>
  <c r="Q36" i="2" a="1"/>
  <c r="P36" i="2"/>
  <c r="P36" i="2" a="1"/>
  <c r="O36" i="2"/>
  <c r="O36" i="2" a="1"/>
  <c r="AX35" i="2"/>
  <c r="AX35" i="2" a="1"/>
  <c r="AW35" i="2"/>
  <c r="AW35" i="2" a="1"/>
  <c r="AV35" i="2"/>
  <c r="AV35" i="2" a="1"/>
  <c r="AU35" i="2"/>
  <c r="AU35" i="2" a="1"/>
  <c r="AT35" i="2"/>
  <c r="AT35" i="2" a="1"/>
  <c r="AS35" i="2"/>
  <c r="AS35" i="2" a="1"/>
  <c r="AR35" i="2"/>
  <c r="AR35" i="2" a="1"/>
  <c r="AQ35" i="2"/>
  <c r="AQ35" i="2" a="1"/>
  <c r="AP35" i="2"/>
  <c r="AP35" i="2" a="1"/>
  <c r="AO35" i="2"/>
  <c r="AO35" i="2" a="1"/>
  <c r="AN35" i="2"/>
  <c r="AN35" i="2" a="1"/>
  <c r="AM35" i="2"/>
  <c r="AM35" i="2" a="1"/>
  <c r="AL35" i="2"/>
  <c r="AL35" i="2" a="1"/>
  <c r="AK35" i="2"/>
  <c r="AK35" i="2" a="1"/>
  <c r="AJ35" i="2"/>
  <c r="AJ35" i="2" a="1"/>
  <c r="AI35" i="2"/>
  <c r="AI35" i="2" a="1"/>
  <c r="AH35" i="2"/>
  <c r="AH35" i="2" a="1"/>
  <c r="AG35" i="2"/>
  <c r="AG35" i="2" a="1"/>
  <c r="AF35" i="2"/>
  <c r="AF35" i="2" a="1"/>
  <c r="AE35" i="2"/>
  <c r="AE35" i="2" a="1"/>
  <c r="AD35" i="2"/>
  <c r="AD35" i="2" a="1"/>
  <c r="AC35" i="2"/>
  <c r="AC35" i="2" a="1"/>
  <c r="AB35" i="2"/>
  <c r="AB35" i="2" a="1"/>
  <c r="AA35" i="2"/>
  <c r="AA35" i="2" a="1"/>
  <c r="Z35" i="2"/>
  <c r="Z35" i="2" a="1"/>
  <c r="Y35" i="2"/>
  <c r="Y35" i="2" a="1"/>
  <c r="X35" i="2"/>
  <c r="X35" i="2" a="1"/>
  <c r="W35" i="2"/>
  <c r="W35" i="2" a="1"/>
  <c r="V35" i="2"/>
  <c r="V35" i="2" a="1"/>
  <c r="U35" i="2"/>
  <c r="U35" i="2" a="1"/>
  <c r="T35" i="2"/>
  <c r="T35" i="2" a="1"/>
  <c r="S35" i="2"/>
  <c r="S35" i="2" a="1"/>
  <c r="R35" i="2"/>
  <c r="R35" i="2" a="1"/>
  <c r="Q35" i="2"/>
  <c r="Q35" i="2" a="1"/>
  <c r="P35" i="2"/>
  <c r="P35" i="2" a="1"/>
  <c r="O35" i="2"/>
  <c r="O35" i="2" a="1"/>
  <c r="AX34" i="2"/>
  <c r="AX34" i="2" a="1"/>
  <c r="AW34" i="2"/>
  <c r="AW34" i="2" a="1"/>
  <c r="AV34" i="2"/>
  <c r="AV34" i="2" a="1"/>
  <c r="AU34" i="2"/>
  <c r="AU34" i="2" a="1"/>
  <c r="AT34" i="2"/>
  <c r="AT34" i="2" a="1"/>
  <c r="AS34" i="2"/>
  <c r="AS34" i="2" a="1"/>
  <c r="AR34" i="2"/>
  <c r="AR34" i="2" a="1"/>
  <c r="AQ34" i="2"/>
  <c r="AQ34" i="2" a="1"/>
  <c r="AP34" i="2"/>
  <c r="AP34" i="2" a="1"/>
  <c r="AO34" i="2"/>
  <c r="AO34" i="2" a="1"/>
  <c r="AN34" i="2"/>
  <c r="AN34" i="2" a="1"/>
  <c r="AM34" i="2"/>
  <c r="AM34" i="2" a="1"/>
  <c r="AL34" i="2"/>
  <c r="AL34" i="2" a="1"/>
  <c r="AK34" i="2"/>
  <c r="AK34" i="2" a="1"/>
  <c r="AJ34" i="2"/>
  <c r="AJ34" i="2" a="1"/>
  <c r="AI34" i="2"/>
  <c r="AI34" i="2" a="1"/>
  <c r="AH34" i="2"/>
  <c r="AH34" i="2" a="1"/>
  <c r="AG34" i="2"/>
  <c r="AG34" i="2" a="1"/>
  <c r="AF34" i="2"/>
  <c r="AF34" i="2" a="1"/>
  <c r="AE34" i="2"/>
  <c r="AE34" i="2" a="1"/>
  <c r="AD34" i="2"/>
  <c r="AD34" i="2" a="1"/>
  <c r="AC34" i="2"/>
  <c r="AC34" i="2" a="1"/>
  <c r="AB34" i="2"/>
  <c r="AB34" i="2" a="1"/>
  <c r="AA34" i="2"/>
  <c r="AA34" i="2" a="1"/>
  <c r="Z34" i="2"/>
  <c r="Z34" i="2" a="1"/>
  <c r="Y34" i="2"/>
  <c r="Y34" i="2" a="1"/>
  <c r="X34" i="2"/>
  <c r="X34" i="2" a="1"/>
  <c r="W34" i="2"/>
  <c r="W34" i="2" a="1"/>
  <c r="V34" i="2"/>
  <c r="V34" i="2" a="1"/>
  <c r="U34" i="2"/>
  <c r="U34" i="2" a="1"/>
  <c r="T34" i="2"/>
  <c r="T34" i="2" a="1"/>
  <c r="S34" i="2"/>
  <c r="S34" i="2" a="1"/>
  <c r="R34" i="2"/>
  <c r="R34" i="2" a="1"/>
  <c r="Q34" i="2"/>
  <c r="Q34" i="2" a="1"/>
  <c r="P34" i="2"/>
  <c r="P34" i="2" a="1"/>
  <c r="O34" i="2"/>
  <c r="O34" i="2" a="1"/>
  <c r="AX33" i="2"/>
  <c r="AX33" i="2" a="1"/>
  <c r="AW33" i="2"/>
  <c r="AW33" i="2" a="1"/>
  <c r="AV33" i="2"/>
  <c r="AV33" i="2" a="1"/>
  <c r="AU33" i="2"/>
  <c r="AU33" i="2" a="1"/>
  <c r="AT33" i="2"/>
  <c r="AT33" i="2" a="1"/>
  <c r="AS33" i="2"/>
  <c r="AS33" i="2" a="1"/>
  <c r="AR33" i="2"/>
  <c r="AR33" i="2" a="1"/>
  <c r="AQ33" i="2"/>
  <c r="AQ33" i="2" a="1"/>
  <c r="AP33" i="2"/>
  <c r="AP33" i="2" a="1"/>
  <c r="AO33" i="2"/>
  <c r="AO33" i="2" a="1"/>
  <c r="AN33" i="2"/>
  <c r="AN33" i="2" a="1"/>
  <c r="AM33" i="2"/>
  <c r="AM33" i="2" a="1"/>
  <c r="AL33" i="2"/>
  <c r="AL33" i="2" a="1"/>
  <c r="AK33" i="2"/>
  <c r="AK33" i="2" a="1"/>
  <c r="AJ33" i="2"/>
  <c r="AJ33" i="2" a="1"/>
  <c r="AI33" i="2"/>
  <c r="AI33" i="2" a="1"/>
  <c r="AH33" i="2"/>
  <c r="AH33" i="2" a="1"/>
  <c r="AG33" i="2"/>
  <c r="AG33" i="2" a="1"/>
  <c r="AF33" i="2"/>
  <c r="AF33" i="2" a="1"/>
  <c r="AE33" i="2"/>
  <c r="AE33" i="2" a="1"/>
  <c r="AD33" i="2"/>
  <c r="AD33" i="2" a="1"/>
  <c r="AC33" i="2"/>
  <c r="AC33" i="2" a="1"/>
  <c r="AB33" i="2"/>
  <c r="AB33" i="2" a="1"/>
  <c r="AA33" i="2"/>
  <c r="AA33" i="2" a="1"/>
  <c r="Z33" i="2"/>
  <c r="Z33" i="2" a="1"/>
  <c r="Y33" i="2"/>
  <c r="Y33" i="2" a="1"/>
  <c r="X33" i="2"/>
  <c r="X33" i="2" a="1"/>
  <c r="W33" i="2"/>
  <c r="W33" i="2" a="1"/>
  <c r="V33" i="2"/>
  <c r="V33" i="2" a="1"/>
  <c r="U33" i="2"/>
  <c r="U33" i="2" a="1"/>
  <c r="T33" i="2"/>
  <c r="T33" i="2" a="1"/>
  <c r="S33" i="2"/>
  <c r="S33" i="2" a="1"/>
  <c r="R33" i="2"/>
  <c r="R33" i="2" a="1"/>
  <c r="Q33" i="2"/>
  <c r="Q33" i="2" a="1"/>
  <c r="P33" i="2"/>
  <c r="P33" i="2" a="1"/>
  <c r="O33" i="2"/>
  <c r="O33" i="2" a="1"/>
  <c r="AX32" i="2"/>
  <c r="AX32" i="2" a="1"/>
  <c r="AW32" i="2"/>
  <c r="AW32" i="2" a="1"/>
  <c r="AV32" i="2"/>
  <c r="AV32" i="2" a="1"/>
  <c r="AU32" i="2"/>
  <c r="AU32" i="2" a="1"/>
  <c r="AT32" i="2"/>
  <c r="AT32" i="2" a="1"/>
  <c r="AS32" i="2"/>
  <c r="AS32" i="2" a="1"/>
  <c r="AR32" i="2"/>
  <c r="AR32" i="2" a="1"/>
  <c r="AQ32" i="2"/>
  <c r="AQ32" i="2" a="1"/>
  <c r="AP32" i="2"/>
  <c r="AP32" i="2" a="1"/>
  <c r="AO32" i="2"/>
  <c r="AO32" i="2" a="1"/>
  <c r="AN32" i="2"/>
  <c r="AN32" i="2" a="1"/>
  <c r="AM32" i="2"/>
  <c r="AM32" i="2" a="1"/>
  <c r="AL32" i="2"/>
  <c r="AL32" i="2" a="1"/>
  <c r="AK32" i="2"/>
  <c r="AK32" i="2" a="1"/>
  <c r="AJ32" i="2"/>
  <c r="AJ32" i="2" a="1"/>
  <c r="AI32" i="2"/>
  <c r="AI32" i="2" a="1"/>
  <c r="AH32" i="2"/>
  <c r="AH32" i="2" a="1"/>
  <c r="AG32" i="2"/>
  <c r="AG32" i="2" a="1"/>
  <c r="AF32" i="2"/>
  <c r="AF32" i="2" a="1"/>
  <c r="AE32" i="2"/>
  <c r="AE32" i="2" a="1"/>
  <c r="AD32" i="2"/>
  <c r="AD32" i="2" a="1"/>
  <c r="AC32" i="2"/>
  <c r="AC32" i="2" a="1"/>
  <c r="AB32" i="2"/>
  <c r="AB32" i="2" a="1"/>
  <c r="AA32" i="2"/>
  <c r="AA32" i="2" a="1"/>
  <c r="Z32" i="2"/>
  <c r="Z32" i="2" a="1"/>
  <c r="Y32" i="2"/>
  <c r="Y32" i="2" a="1"/>
  <c r="X32" i="2"/>
  <c r="X32" i="2" a="1"/>
  <c r="W32" i="2"/>
  <c r="W32" i="2" a="1"/>
  <c r="V32" i="2"/>
  <c r="V32" i="2" a="1"/>
  <c r="U32" i="2"/>
  <c r="U32" i="2" a="1"/>
  <c r="T32" i="2"/>
  <c r="T32" i="2" a="1"/>
  <c r="S32" i="2"/>
  <c r="S32" i="2" a="1"/>
  <c r="R32" i="2"/>
  <c r="R32" i="2" a="1"/>
  <c r="Q32" i="2"/>
  <c r="Q32" i="2" a="1"/>
  <c r="P32" i="2"/>
  <c r="P32" i="2" a="1"/>
  <c r="O32" i="2"/>
  <c r="O32" i="2" a="1"/>
  <c r="AX31" i="2"/>
  <c r="AX31" i="2" a="1"/>
  <c r="AW31" i="2"/>
  <c r="AW31" i="2" a="1"/>
  <c r="AV31" i="2"/>
  <c r="AV31" i="2" a="1"/>
  <c r="AU31" i="2"/>
  <c r="AU31" i="2" a="1"/>
  <c r="AT31" i="2"/>
  <c r="AT31" i="2" a="1"/>
  <c r="AS31" i="2"/>
  <c r="AS31" i="2" a="1"/>
  <c r="AR31" i="2"/>
  <c r="AR31" i="2" a="1"/>
  <c r="AQ31" i="2"/>
  <c r="AQ31" i="2" a="1"/>
  <c r="AP31" i="2"/>
  <c r="AP31" i="2" a="1"/>
  <c r="AO31" i="2"/>
  <c r="AO31" i="2" a="1"/>
  <c r="AN31" i="2"/>
  <c r="AN31" i="2" a="1"/>
  <c r="AM31" i="2"/>
  <c r="AM31" i="2" a="1"/>
  <c r="AL31" i="2"/>
  <c r="AL31" i="2" a="1"/>
  <c r="AK31" i="2"/>
  <c r="AK31" i="2" a="1"/>
  <c r="AJ31" i="2"/>
  <c r="AJ31" i="2" a="1"/>
  <c r="AI31" i="2"/>
  <c r="AI31" i="2" a="1"/>
  <c r="AH31" i="2"/>
  <c r="AH31" i="2" a="1"/>
  <c r="AG31" i="2"/>
  <c r="AG31" i="2" a="1"/>
  <c r="AF31" i="2"/>
  <c r="AF31" i="2" a="1"/>
  <c r="AE31" i="2"/>
  <c r="AE31" i="2" a="1"/>
  <c r="AD31" i="2"/>
  <c r="AD31" i="2" a="1"/>
  <c r="AC31" i="2"/>
  <c r="AC31" i="2" a="1"/>
  <c r="AB31" i="2"/>
  <c r="AB31" i="2" a="1"/>
  <c r="AA31" i="2"/>
  <c r="AA31" i="2" a="1"/>
  <c r="Z31" i="2"/>
  <c r="Z31" i="2" a="1"/>
  <c r="Y31" i="2"/>
  <c r="Y31" i="2" a="1"/>
  <c r="X31" i="2"/>
  <c r="X31" i="2" a="1"/>
  <c r="W31" i="2"/>
  <c r="W31" i="2" a="1"/>
  <c r="V31" i="2"/>
  <c r="V31" i="2" a="1"/>
  <c r="U31" i="2"/>
  <c r="U31" i="2" a="1"/>
  <c r="T31" i="2"/>
  <c r="T31" i="2" a="1"/>
  <c r="S31" i="2"/>
  <c r="S31" i="2" a="1"/>
  <c r="R31" i="2"/>
  <c r="R31" i="2" a="1"/>
  <c r="Q31" i="2"/>
  <c r="Q31" i="2" a="1"/>
  <c r="P31" i="2"/>
  <c r="P31" i="2" a="1"/>
  <c r="O31" i="2"/>
  <c r="O31" i="2" a="1"/>
  <c r="AX30" i="2"/>
  <c r="AX30" i="2" a="1"/>
  <c r="AW30" i="2"/>
  <c r="AW30" i="2" a="1"/>
  <c r="AV30" i="2"/>
  <c r="AV30" i="2" a="1"/>
  <c r="AU30" i="2"/>
  <c r="AU30" i="2" a="1"/>
  <c r="AT30" i="2"/>
  <c r="AT30" i="2" a="1"/>
  <c r="AS30" i="2"/>
  <c r="AS30" i="2" a="1"/>
  <c r="AR30" i="2"/>
  <c r="AR30" i="2" a="1"/>
  <c r="AQ30" i="2"/>
  <c r="AQ30" i="2" a="1"/>
  <c r="AP30" i="2"/>
  <c r="AP30" i="2" a="1"/>
  <c r="AO30" i="2"/>
  <c r="AO30" i="2" a="1"/>
  <c r="AN30" i="2"/>
  <c r="AN30" i="2" a="1"/>
  <c r="AM30" i="2"/>
  <c r="AM30" i="2" a="1"/>
  <c r="AL30" i="2"/>
  <c r="AL30" i="2" a="1"/>
  <c r="AK30" i="2"/>
  <c r="AK30" i="2" a="1"/>
  <c r="AJ30" i="2"/>
  <c r="AJ30" i="2" a="1"/>
  <c r="AI30" i="2"/>
  <c r="AI30" i="2" a="1"/>
  <c r="AH30" i="2"/>
  <c r="AH30" i="2" a="1"/>
  <c r="AG30" i="2"/>
  <c r="AG30" i="2" a="1"/>
  <c r="AF30" i="2"/>
  <c r="AF30" i="2" a="1"/>
  <c r="AE30" i="2"/>
  <c r="AE30" i="2" a="1"/>
  <c r="AD30" i="2"/>
  <c r="AD30" i="2" a="1"/>
  <c r="AC30" i="2"/>
  <c r="AC30" i="2" a="1"/>
  <c r="AB30" i="2"/>
  <c r="AB30" i="2" a="1"/>
  <c r="AA30" i="2"/>
  <c r="AA30" i="2" a="1"/>
  <c r="Z30" i="2"/>
  <c r="Z30" i="2" a="1"/>
  <c r="Y30" i="2"/>
  <c r="Y30" i="2" a="1"/>
  <c r="X30" i="2"/>
  <c r="X30" i="2" a="1"/>
  <c r="W30" i="2"/>
  <c r="W30" i="2" a="1"/>
  <c r="V30" i="2"/>
  <c r="V30" i="2" a="1"/>
  <c r="U30" i="2"/>
  <c r="U30" i="2" a="1"/>
  <c r="T30" i="2"/>
  <c r="T30" i="2" a="1"/>
  <c r="S30" i="2"/>
  <c r="S30" i="2" a="1"/>
  <c r="R30" i="2"/>
  <c r="R30" i="2" a="1"/>
  <c r="Q30" i="2"/>
  <c r="Q30" i="2" a="1"/>
  <c r="P30" i="2"/>
  <c r="P30" i="2" a="1"/>
  <c r="O30" i="2"/>
  <c r="O30" i="2" a="1"/>
  <c r="AX29" i="2"/>
  <c r="AX29" i="2" a="1"/>
  <c r="AW29" i="2"/>
  <c r="AW29" i="2" a="1"/>
  <c r="AV29" i="2"/>
  <c r="AV29" i="2" a="1"/>
  <c r="AU29" i="2"/>
  <c r="AU29" i="2" a="1"/>
  <c r="AT29" i="2"/>
  <c r="AT29" i="2" a="1"/>
  <c r="AS29" i="2"/>
  <c r="AS29" i="2" a="1"/>
  <c r="AR29" i="2"/>
  <c r="AR29" i="2" a="1"/>
  <c r="AQ29" i="2"/>
  <c r="AQ29" i="2" a="1"/>
  <c r="AP29" i="2"/>
  <c r="AP29" i="2" a="1"/>
  <c r="AO29" i="2"/>
  <c r="AO29" i="2" a="1"/>
  <c r="AN29" i="2"/>
  <c r="AN29" i="2" a="1"/>
  <c r="AM29" i="2"/>
  <c r="AM29" i="2" a="1"/>
  <c r="AL29" i="2"/>
  <c r="AL29" i="2" a="1"/>
  <c r="AK29" i="2"/>
  <c r="AK29" i="2" a="1"/>
  <c r="AJ29" i="2"/>
  <c r="AJ29" i="2" a="1"/>
  <c r="AI29" i="2"/>
  <c r="AI29" i="2" a="1"/>
  <c r="AH29" i="2"/>
  <c r="AH29" i="2" a="1"/>
  <c r="AG29" i="2"/>
  <c r="AG29" i="2" a="1"/>
  <c r="AF29" i="2"/>
  <c r="AF29" i="2" a="1"/>
  <c r="AE29" i="2"/>
  <c r="AE29" i="2" a="1"/>
  <c r="AD29" i="2"/>
  <c r="AD29" i="2" a="1"/>
  <c r="AC29" i="2"/>
  <c r="AC29" i="2" a="1"/>
  <c r="AB29" i="2"/>
  <c r="AB29" i="2" a="1"/>
  <c r="AA29" i="2"/>
  <c r="AA29" i="2" a="1"/>
  <c r="Z29" i="2"/>
  <c r="Z29" i="2" a="1"/>
  <c r="Y29" i="2"/>
  <c r="Y29" i="2" a="1"/>
  <c r="X29" i="2"/>
  <c r="X29" i="2" a="1"/>
  <c r="W29" i="2"/>
  <c r="W29" i="2" a="1"/>
  <c r="V29" i="2"/>
  <c r="V29" i="2" a="1"/>
  <c r="U29" i="2"/>
  <c r="U29" i="2" a="1"/>
  <c r="T29" i="2"/>
  <c r="T29" i="2" a="1"/>
  <c r="S29" i="2"/>
  <c r="S29" i="2" a="1"/>
  <c r="R29" i="2"/>
  <c r="R29" i="2" a="1"/>
  <c r="Q29" i="2"/>
  <c r="Q29" i="2" a="1"/>
  <c r="P29" i="2"/>
  <c r="P29" i="2" a="1"/>
  <c r="O29" i="2"/>
  <c r="O29" i="2" a="1"/>
  <c r="AX28" i="2"/>
  <c r="AX28" i="2" a="1"/>
  <c r="AW28" i="2"/>
  <c r="AW28" i="2" a="1"/>
  <c r="AV28" i="2"/>
  <c r="AV28" i="2" a="1"/>
  <c r="AU28" i="2"/>
  <c r="AU28" i="2" a="1"/>
  <c r="AT28" i="2"/>
  <c r="AT28" i="2" a="1"/>
  <c r="AS28" i="2"/>
  <c r="AS28" i="2" a="1"/>
  <c r="AR28" i="2"/>
  <c r="AR28" i="2" a="1"/>
  <c r="AQ28" i="2"/>
  <c r="AQ28" i="2" a="1"/>
  <c r="AP28" i="2"/>
  <c r="AP28" i="2" a="1"/>
  <c r="AO28" i="2"/>
  <c r="AO28" i="2" a="1"/>
  <c r="AN28" i="2"/>
  <c r="AN28" i="2" a="1"/>
  <c r="AM28" i="2"/>
  <c r="AM28" i="2" a="1"/>
  <c r="AL28" i="2"/>
  <c r="AL28" i="2" a="1"/>
  <c r="AK28" i="2"/>
  <c r="AK28" i="2" a="1"/>
  <c r="AJ28" i="2"/>
  <c r="AJ28" i="2" a="1"/>
  <c r="AI28" i="2"/>
  <c r="AI28" i="2" a="1"/>
  <c r="AH28" i="2"/>
  <c r="AH28" i="2" a="1"/>
  <c r="AG28" i="2"/>
  <c r="AG28" i="2" a="1"/>
  <c r="AF28" i="2"/>
  <c r="AF28" i="2" a="1"/>
  <c r="AE28" i="2"/>
  <c r="AE28" i="2" a="1"/>
  <c r="AD28" i="2"/>
  <c r="AD28" i="2" a="1"/>
  <c r="AC28" i="2"/>
  <c r="AC28" i="2" a="1"/>
  <c r="AB28" i="2"/>
  <c r="AB28" i="2" a="1"/>
  <c r="AA28" i="2"/>
  <c r="AA28" i="2" a="1"/>
  <c r="Z28" i="2"/>
  <c r="Z28" i="2" a="1"/>
  <c r="Y28" i="2"/>
  <c r="Y28" i="2" a="1"/>
  <c r="X28" i="2"/>
  <c r="X28" i="2" a="1"/>
  <c r="W28" i="2"/>
  <c r="W28" i="2" a="1"/>
  <c r="V28" i="2"/>
  <c r="V28" i="2" a="1"/>
  <c r="U28" i="2"/>
  <c r="U28" i="2" a="1"/>
  <c r="T28" i="2"/>
  <c r="T28" i="2" a="1"/>
  <c r="S28" i="2"/>
  <c r="S28" i="2" a="1"/>
  <c r="R28" i="2"/>
  <c r="R28" i="2" a="1"/>
  <c r="Q28" i="2"/>
  <c r="Q28" i="2" a="1"/>
  <c r="P28" i="2"/>
  <c r="P28" i="2" a="1"/>
  <c r="O28" i="2"/>
  <c r="O28" i="2" a="1"/>
  <c r="AX27" i="2"/>
  <c r="AX27" i="2" a="1"/>
  <c r="AW27" i="2"/>
  <c r="AW27" i="2" a="1"/>
  <c r="AV27" i="2"/>
  <c r="AV27" i="2" a="1"/>
  <c r="AU27" i="2"/>
  <c r="AU27" i="2" a="1"/>
  <c r="AT27" i="2"/>
  <c r="AT27" i="2" a="1"/>
  <c r="AS27" i="2"/>
  <c r="AS27" i="2" a="1"/>
  <c r="AR27" i="2"/>
  <c r="AR27" i="2" a="1"/>
  <c r="AQ27" i="2"/>
  <c r="AQ27" i="2" a="1"/>
  <c r="AP27" i="2"/>
  <c r="AP27" i="2" a="1"/>
  <c r="AO27" i="2"/>
  <c r="AO27" i="2" a="1"/>
  <c r="AN27" i="2"/>
  <c r="AN27" i="2" a="1"/>
  <c r="AM27" i="2"/>
  <c r="AM27" i="2" a="1"/>
  <c r="AL27" i="2"/>
  <c r="AL27" i="2" a="1"/>
  <c r="AK27" i="2"/>
  <c r="AK27" i="2" a="1"/>
  <c r="AJ27" i="2"/>
  <c r="AJ27" i="2" a="1"/>
  <c r="AI27" i="2"/>
  <c r="AI27" i="2" a="1"/>
  <c r="AH27" i="2"/>
  <c r="AH27" i="2" a="1"/>
  <c r="AG27" i="2"/>
  <c r="AG27" i="2" a="1"/>
  <c r="AF27" i="2"/>
  <c r="AF27" i="2" a="1"/>
  <c r="AE27" i="2"/>
  <c r="AE27" i="2" a="1"/>
  <c r="AD27" i="2"/>
  <c r="AD27" i="2" a="1"/>
  <c r="AC27" i="2"/>
  <c r="AC27" i="2" a="1"/>
  <c r="AB27" i="2"/>
  <c r="AB27" i="2" a="1"/>
  <c r="AA27" i="2"/>
  <c r="AA27" i="2" a="1"/>
  <c r="Z27" i="2"/>
  <c r="Z27" i="2" a="1"/>
  <c r="Y27" i="2"/>
  <c r="Y27" i="2" a="1"/>
  <c r="X27" i="2"/>
  <c r="X27" i="2" a="1"/>
  <c r="W27" i="2"/>
  <c r="W27" i="2" a="1"/>
  <c r="V27" i="2"/>
  <c r="V27" i="2" a="1"/>
  <c r="U27" i="2"/>
  <c r="U27" i="2" a="1"/>
  <c r="T27" i="2"/>
  <c r="T27" i="2" a="1"/>
  <c r="S27" i="2"/>
  <c r="S27" i="2" a="1"/>
  <c r="R27" i="2"/>
  <c r="R27" i="2" a="1"/>
  <c r="P27" i="2"/>
  <c r="P27" i="2" a="1"/>
  <c r="O27" i="2"/>
  <c r="O27" i="2" a="1"/>
  <c r="AX26" i="2"/>
  <c r="AX26" i="2" a="1"/>
  <c r="AW26" i="2"/>
  <c r="AW26" i="2" a="1"/>
  <c r="AV26" i="2"/>
  <c r="AV26" i="2" a="1"/>
  <c r="AU26" i="2"/>
  <c r="AU26" i="2" a="1"/>
  <c r="AT26" i="2"/>
  <c r="AT26" i="2" a="1"/>
  <c r="AS26" i="2"/>
  <c r="AS26" i="2" a="1"/>
  <c r="AR26" i="2"/>
  <c r="AR26" i="2" a="1"/>
  <c r="AQ26" i="2"/>
  <c r="AQ26" i="2" a="1"/>
  <c r="AP26" i="2"/>
  <c r="AP26" i="2" a="1"/>
  <c r="AO26" i="2"/>
  <c r="AO26" i="2" a="1"/>
  <c r="AN26" i="2"/>
  <c r="AN26" i="2" a="1"/>
  <c r="AM26" i="2"/>
  <c r="AM26" i="2" a="1"/>
  <c r="AL26" i="2"/>
  <c r="AL26" i="2" a="1"/>
  <c r="AK26" i="2"/>
  <c r="AK26" i="2" a="1"/>
  <c r="AJ26" i="2"/>
  <c r="AJ26" i="2" a="1"/>
  <c r="AI26" i="2"/>
  <c r="AI26" i="2" a="1"/>
  <c r="AH26" i="2"/>
  <c r="AH26" i="2" a="1"/>
  <c r="AG26" i="2"/>
  <c r="AG26" i="2" a="1"/>
  <c r="AF26" i="2"/>
  <c r="AF26" i="2" a="1"/>
  <c r="AE26" i="2"/>
  <c r="AE26" i="2" a="1"/>
  <c r="AD26" i="2"/>
  <c r="AD26" i="2" a="1"/>
  <c r="AC26" i="2"/>
  <c r="AC26" i="2" a="1"/>
  <c r="AB26" i="2"/>
  <c r="AB26" i="2" a="1"/>
  <c r="AA26" i="2"/>
  <c r="AA26" i="2" a="1"/>
  <c r="Z26" i="2"/>
  <c r="Z26" i="2" a="1"/>
  <c r="Y26" i="2"/>
  <c r="Y26" i="2" a="1"/>
  <c r="X26" i="2"/>
  <c r="X26" i="2" a="1"/>
  <c r="W26" i="2"/>
  <c r="W26" i="2" a="1"/>
  <c r="V26" i="2"/>
  <c r="V26" i="2" a="1"/>
  <c r="U26" i="2"/>
  <c r="U26" i="2" a="1"/>
  <c r="T26" i="2"/>
  <c r="T26" i="2" a="1"/>
  <c r="S26" i="2"/>
  <c r="S26" i="2" a="1"/>
  <c r="R26" i="2"/>
  <c r="R26" i="2" a="1"/>
  <c r="Q26" i="2"/>
  <c r="Q26" i="2" a="1"/>
  <c r="P26" i="2"/>
  <c r="P26" i="2" a="1"/>
  <c r="O26" i="2"/>
  <c r="O26" i="2" a="1"/>
  <c r="AX25" i="2"/>
  <c r="AX25" i="2" a="1"/>
  <c r="AW25" i="2"/>
  <c r="AW25" i="2" a="1"/>
  <c r="AV25" i="2"/>
  <c r="AV25" i="2" a="1"/>
  <c r="AU25" i="2"/>
  <c r="AU25" i="2" a="1"/>
  <c r="AT25" i="2"/>
  <c r="AT25" i="2" a="1"/>
  <c r="AS25" i="2"/>
  <c r="AS25" i="2" a="1"/>
  <c r="AR25" i="2"/>
  <c r="AR25" i="2" a="1"/>
  <c r="AQ25" i="2"/>
  <c r="AQ25" i="2" a="1"/>
  <c r="AP25" i="2"/>
  <c r="AP25" i="2" a="1"/>
  <c r="AO25" i="2"/>
  <c r="AO25" i="2" a="1"/>
  <c r="AN25" i="2"/>
  <c r="AN25" i="2" a="1"/>
  <c r="AM25" i="2"/>
  <c r="AM25" i="2" a="1"/>
  <c r="AL25" i="2"/>
  <c r="AL25" i="2" a="1"/>
  <c r="AK25" i="2"/>
  <c r="AK25" i="2" a="1"/>
  <c r="AJ25" i="2"/>
  <c r="AJ25" i="2" a="1"/>
  <c r="AI25" i="2"/>
  <c r="AI25" i="2" a="1"/>
  <c r="AH25" i="2"/>
  <c r="AH25" i="2" a="1"/>
  <c r="AG25" i="2"/>
  <c r="AG25" i="2" a="1"/>
  <c r="AF25" i="2"/>
  <c r="AF25" i="2" a="1"/>
  <c r="AE25" i="2"/>
  <c r="AE25" i="2" a="1"/>
  <c r="AD25" i="2"/>
  <c r="AD25" i="2" a="1"/>
  <c r="AC25" i="2"/>
  <c r="AC25" i="2" a="1"/>
  <c r="AB25" i="2"/>
  <c r="AB25" i="2" a="1"/>
  <c r="AA25" i="2"/>
  <c r="AA25" i="2" a="1"/>
  <c r="Z25" i="2"/>
  <c r="Z25" i="2" a="1"/>
  <c r="Y25" i="2"/>
  <c r="Y25" i="2" a="1"/>
  <c r="X25" i="2"/>
  <c r="X25" i="2" a="1"/>
  <c r="W25" i="2"/>
  <c r="W25" i="2" a="1"/>
  <c r="V25" i="2"/>
  <c r="V25" i="2" a="1"/>
  <c r="U25" i="2"/>
  <c r="U25" i="2" a="1"/>
  <c r="T25" i="2"/>
  <c r="T25" i="2" a="1"/>
  <c r="S25" i="2"/>
  <c r="S25" i="2" a="1"/>
  <c r="R25" i="2"/>
  <c r="R25" i="2" a="1"/>
  <c r="Q25" i="2"/>
  <c r="Q25" i="2" a="1"/>
  <c r="P25" i="2"/>
  <c r="P25" i="2" a="1"/>
  <c r="O25" i="2"/>
  <c r="O25" i="2" a="1"/>
  <c r="AX24" i="2"/>
  <c r="AX24" i="2" a="1"/>
  <c r="AW24" i="2"/>
  <c r="AW24" i="2" a="1"/>
  <c r="AV24" i="2"/>
  <c r="AV24" i="2" a="1"/>
  <c r="AU24" i="2"/>
  <c r="AU24" i="2" a="1"/>
  <c r="AT24" i="2"/>
  <c r="AT24" i="2" a="1"/>
  <c r="AS24" i="2"/>
  <c r="AS24" i="2" a="1"/>
  <c r="AR24" i="2"/>
  <c r="AR24" i="2" a="1"/>
  <c r="AQ24" i="2"/>
  <c r="AQ24" i="2" a="1"/>
  <c r="AP24" i="2"/>
  <c r="AP24" i="2" a="1"/>
  <c r="AO24" i="2"/>
  <c r="AO24" i="2" a="1"/>
  <c r="AN24" i="2"/>
  <c r="AN24" i="2" a="1"/>
  <c r="AM24" i="2"/>
  <c r="AM24" i="2" a="1"/>
  <c r="AL24" i="2"/>
  <c r="AL24" i="2" a="1"/>
  <c r="AK24" i="2"/>
  <c r="AK24" i="2" a="1"/>
  <c r="AJ24" i="2"/>
  <c r="AJ24" i="2" a="1"/>
  <c r="AI24" i="2"/>
  <c r="AI24" i="2" a="1"/>
  <c r="AH24" i="2"/>
  <c r="AH24" i="2" a="1"/>
  <c r="AG24" i="2"/>
  <c r="AG24" i="2" a="1"/>
  <c r="AF24" i="2"/>
  <c r="AF24" i="2" a="1"/>
  <c r="AE24" i="2"/>
  <c r="AE24" i="2" a="1"/>
  <c r="AD24" i="2"/>
  <c r="AD24" i="2" a="1"/>
  <c r="AC24" i="2"/>
  <c r="AC24" i="2" a="1"/>
  <c r="AB24" i="2"/>
  <c r="AB24" i="2" a="1"/>
  <c r="AA24" i="2"/>
  <c r="AA24" i="2" a="1"/>
  <c r="Z24" i="2"/>
  <c r="Z24" i="2" a="1"/>
  <c r="Y24" i="2"/>
  <c r="Y24" i="2" a="1"/>
  <c r="X24" i="2"/>
  <c r="X24" i="2" a="1"/>
  <c r="W24" i="2"/>
  <c r="W24" i="2" a="1"/>
  <c r="V24" i="2"/>
  <c r="V24" i="2" a="1"/>
  <c r="U24" i="2"/>
  <c r="U24" i="2" a="1"/>
  <c r="T24" i="2"/>
  <c r="T24" i="2" a="1"/>
  <c r="S24" i="2"/>
  <c r="S24" i="2" a="1"/>
  <c r="R24" i="2"/>
  <c r="R24" i="2" a="1"/>
  <c r="Q24" i="2"/>
  <c r="Q24" i="2" a="1"/>
  <c r="P24" i="2"/>
  <c r="P24" i="2" a="1"/>
  <c r="O24" i="2"/>
  <c r="O24" i="2" a="1"/>
  <c r="AX23" i="2"/>
  <c r="AX23" i="2" a="1"/>
  <c r="AW23" i="2"/>
  <c r="AW23" i="2" a="1"/>
  <c r="AV23" i="2"/>
  <c r="AV23" i="2" a="1"/>
  <c r="AU23" i="2"/>
  <c r="AU23" i="2" a="1"/>
  <c r="AT23" i="2"/>
  <c r="AT23" i="2" a="1"/>
  <c r="AS23" i="2"/>
  <c r="AS23" i="2" a="1"/>
  <c r="AR23" i="2"/>
  <c r="AR23" i="2" a="1"/>
  <c r="AQ23" i="2"/>
  <c r="AQ23" i="2" a="1"/>
  <c r="AP23" i="2"/>
  <c r="AP23" i="2" a="1"/>
  <c r="AO23" i="2"/>
  <c r="AO23" i="2" a="1"/>
  <c r="AN23" i="2"/>
  <c r="AN23" i="2" a="1"/>
  <c r="AM23" i="2"/>
  <c r="AM23" i="2" a="1"/>
  <c r="AL23" i="2"/>
  <c r="AL23" i="2" a="1"/>
  <c r="AK23" i="2"/>
  <c r="AK23" i="2" a="1"/>
  <c r="AJ23" i="2"/>
  <c r="AJ23" i="2" a="1"/>
  <c r="AI23" i="2"/>
  <c r="AI23" i="2" a="1"/>
  <c r="AH23" i="2"/>
  <c r="AH23" i="2" a="1"/>
  <c r="AG23" i="2"/>
  <c r="AG23" i="2" a="1"/>
  <c r="AF23" i="2"/>
  <c r="AF23" i="2" a="1"/>
  <c r="AE23" i="2"/>
  <c r="AE23" i="2" a="1"/>
  <c r="AD23" i="2"/>
  <c r="AD23" i="2" a="1"/>
  <c r="AC23" i="2"/>
  <c r="AC23" i="2" a="1"/>
  <c r="AB23" i="2"/>
  <c r="AB23" i="2" a="1"/>
  <c r="AA23" i="2"/>
  <c r="AA23" i="2" a="1"/>
  <c r="Z23" i="2"/>
  <c r="Z23" i="2" a="1"/>
  <c r="Y23" i="2"/>
  <c r="Y23" i="2" a="1"/>
  <c r="X23" i="2"/>
  <c r="X23" i="2" a="1"/>
  <c r="W23" i="2"/>
  <c r="W23" i="2" a="1"/>
  <c r="V23" i="2"/>
  <c r="V23" i="2" a="1"/>
  <c r="U23" i="2"/>
  <c r="U23" i="2" a="1"/>
  <c r="T23" i="2"/>
  <c r="T23" i="2" a="1"/>
  <c r="S23" i="2"/>
  <c r="S23" i="2" a="1"/>
  <c r="R23" i="2"/>
  <c r="R23" i="2" a="1"/>
  <c r="Q23" i="2"/>
  <c r="Q23" i="2" a="1"/>
  <c r="P23" i="2"/>
  <c r="P23" i="2" a="1"/>
  <c r="O23" i="2"/>
  <c r="O23" i="2" a="1"/>
  <c r="AX22" i="2"/>
  <c r="AX22" i="2" a="1"/>
  <c r="AW22" i="2"/>
  <c r="AW22" i="2" a="1"/>
  <c r="AV22" i="2"/>
  <c r="AV22" i="2" a="1"/>
  <c r="AU22" i="2"/>
  <c r="AU22" i="2" a="1"/>
  <c r="AT22" i="2"/>
  <c r="AT22" i="2" a="1"/>
  <c r="AS22" i="2"/>
  <c r="AS22" i="2" a="1"/>
  <c r="AR22" i="2"/>
  <c r="AR22" i="2" a="1"/>
  <c r="AQ22" i="2"/>
  <c r="AQ22" i="2" a="1"/>
  <c r="AP22" i="2"/>
  <c r="AP22" i="2" a="1"/>
  <c r="AO22" i="2"/>
  <c r="AO22" i="2" a="1"/>
  <c r="AN22" i="2"/>
  <c r="AN22" i="2" a="1"/>
  <c r="AM22" i="2"/>
  <c r="AM22" i="2" a="1"/>
  <c r="AL22" i="2"/>
  <c r="AL22" i="2" a="1"/>
  <c r="AK22" i="2"/>
  <c r="AK22" i="2" a="1"/>
  <c r="AJ22" i="2"/>
  <c r="AJ22" i="2" a="1"/>
  <c r="AI22" i="2"/>
  <c r="AI22" i="2" a="1"/>
  <c r="AH22" i="2"/>
  <c r="AH22" i="2" a="1"/>
  <c r="AG22" i="2"/>
  <c r="AG22" i="2" a="1"/>
  <c r="AF22" i="2"/>
  <c r="AF22" i="2" a="1"/>
  <c r="AE22" i="2"/>
  <c r="AE22" i="2" a="1"/>
  <c r="AD22" i="2"/>
  <c r="AD22" i="2" a="1"/>
  <c r="AC22" i="2"/>
  <c r="AC22" i="2" a="1"/>
  <c r="AB22" i="2"/>
  <c r="AB22" i="2" a="1"/>
  <c r="AA22" i="2"/>
  <c r="AA22" i="2" a="1"/>
  <c r="Z22" i="2"/>
  <c r="Z22" i="2" a="1"/>
  <c r="Y22" i="2"/>
  <c r="Y22" i="2" a="1"/>
  <c r="X22" i="2"/>
  <c r="X22" i="2" a="1"/>
  <c r="W22" i="2"/>
  <c r="W22" i="2" a="1"/>
  <c r="V22" i="2"/>
  <c r="V22" i="2" a="1"/>
  <c r="U22" i="2"/>
  <c r="U22" i="2" a="1"/>
  <c r="T22" i="2"/>
  <c r="T22" i="2" a="1"/>
  <c r="S22" i="2"/>
  <c r="S22" i="2" a="1"/>
  <c r="R22" i="2"/>
  <c r="R22" i="2" a="1"/>
  <c r="Q22" i="2"/>
  <c r="Q22" i="2" a="1"/>
  <c r="P22" i="2"/>
  <c r="P22" i="2" a="1"/>
  <c r="O22" i="2"/>
  <c r="O22" i="2" a="1"/>
  <c r="AX21" i="2"/>
  <c r="AX21" i="2" a="1"/>
  <c r="AW21" i="2"/>
  <c r="AW21" i="2" a="1"/>
  <c r="AV21" i="2"/>
  <c r="AV21" i="2" a="1"/>
  <c r="AU21" i="2"/>
  <c r="AU21" i="2" a="1"/>
  <c r="AT21" i="2"/>
  <c r="AT21" i="2" a="1"/>
  <c r="AS21" i="2"/>
  <c r="AS21" i="2" a="1"/>
  <c r="AR21" i="2"/>
  <c r="AR21" i="2" a="1"/>
  <c r="AQ21" i="2"/>
  <c r="AQ21" i="2" a="1"/>
  <c r="AP21" i="2"/>
  <c r="AP21" i="2" a="1"/>
  <c r="AO21" i="2"/>
  <c r="AO21" i="2" a="1"/>
  <c r="AN21" i="2"/>
  <c r="AN21" i="2" a="1"/>
  <c r="AM21" i="2"/>
  <c r="AM21" i="2" a="1"/>
  <c r="AL21" i="2"/>
  <c r="AL21" i="2" a="1"/>
  <c r="AK21" i="2"/>
  <c r="AK21" i="2" a="1"/>
  <c r="AJ21" i="2"/>
  <c r="AJ21" i="2" a="1"/>
  <c r="AI21" i="2"/>
  <c r="AI21" i="2" a="1"/>
  <c r="AH21" i="2"/>
  <c r="AH21" i="2" a="1"/>
  <c r="AG21" i="2"/>
  <c r="AG21" i="2" a="1"/>
  <c r="AF21" i="2"/>
  <c r="AF21" i="2" a="1"/>
  <c r="AE21" i="2"/>
  <c r="AE21" i="2" a="1"/>
  <c r="AD21" i="2"/>
  <c r="AD21" i="2" a="1"/>
  <c r="AC21" i="2"/>
  <c r="AC21" i="2" a="1"/>
  <c r="AB21" i="2"/>
  <c r="AB21" i="2" a="1"/>
  <c r="AA21" i="2"/>
  <c r="AA21" i="2" a="1"/>
  <c r="Z21" i="2"/>
  <c r="Z21" i="2" a="1"/>
  <c r="Y21" i="2"/>
  <c r="Y21" i="2" a="1"/>
  <c r="X21" i="2"/>
  <c r="X21" i="2" a="1"/>
  <c r="W21" i="2"/>
  <c r="W21" i="2" a="1"/>
  <c r="V21" i="2"/>
  <c r="V21" i="2" a="1"/>
  <c r="U21" i="2"/>
  <c r="U21" i="2" a="1"/>
  <c r="T21" i="2"/>
  <c r="T21" i="2" a="1"/>
  <c r="S21" i="2"/>
  <c r="S21" i="2" a="1"/>
  <c r="R21" i="2"/>
  <c r="R21" i="2" a="1"/>
  <c r="Q21" i="2"/>
  <c r="Q21" i="2" a="1"/>
  <c r="P21" i="2"/>
  <c r="P21" i="2" a="1"/>
  <c r="O21" i="2"/>
  <c r="O21" i="2" a="1"/>
  <c r="AX20" i="2"/>
  <c r="AX20" i="2" a="1"/>
  <c r="AW20" i="2"/>
  <c r="AW20" i="2" a="1"/>
  <c r="AV20" i="2"/>
  <c r="AV20" i="2" a="1"/>
  <c r="AU20" i="2"/>
  <c r="AU20" i="2" a="1"/>
  <c r="AT20" i="2"/>
  <c r="AT20" i="2" a="1"/>
  <c r="AS20" i="2"/>
  <c r="AS20" i="2" a="1"/>
  <c r="AR20" i="2"/>
  <c r="AR20" i="2" a="1"/>
  <c r="AQ20" i="2"/>
  <c r="AQ20" i="2" a="1"/>
  <c r="AP20" i="2"/>
  <c r="AP20" i="2" a="1"/>
  <c r="AO20" i="2"/>
  <c r="AO20" i="2" a="1"/>
  <c r="AN20" i="2"/>
  <c r="AN20" i="2" a="1"/>
  <c r="AM20" i="2"/>
  <c r="AM20" i="2" a="1"/>
  <c r="AL20" i="2"/>
  <c r="AL20" i="2" a="1"/>
  <c r="AK20" i="2"/>
  <c r="AK20" i="2" a="1"/>
  <c r="AJ20" i="2"/>
  <c r="AJ20" i="2" a="1"/>
  <c r="AI20" i="2"/>
  <c r="AI20" i="2" a="1"/>
  <c r="AH20" i="2"/>
  <c r="AH20" i="2" a="1"/>
  <c r="AG20" i="2"/>
  <c r="AG20" i="2" a="1"/>
  <c r="AF20" i="2"/>
  <c r="AF20" i="2" a="1"/>
  <c r="AE20" i="2"/>
  <c r="AE20" i="2" a="1"/>
  <c r="AD20" i="2"/>
  <c r="AD20" i="2" a="1"/>
  <c r="AC20" i="2"/>
  <c r="AC20" i="2" a="1"/>
  <c r="AB20" i="2"/>
  <c r="AB20" i="2" a="1"/>
  <c r="AA20" i="2"/>
  <c r="AA20" i="2" a="1"/>
  <c r="Z20" i="2"/>
  <c r="Z20" i="2" a="1"/>
  <c r="Y20" i="2"/>
  <c r="Y20" i="2" a="1"/>
  <c r="X20" i="2"/>
  <c r="X20" i="2" a="1"/>
  <c r="W20" i="2"/>
  <c r="W20" i="2" a="1"/>
  <c r="V20" i="2"/>
  <c r="V20" i="2" a="1"/>
  <c r="U20" i="2"/>
  <c r="U20" i="2" a="1"/>
  <c r="T20" i="2"/>
  <c r="T20" i="2" a="1"/>
  <c r="S20" i="2"/>
  <c r="S20" i="2" a="1"/>
  <c r="R20" i="2"/>
  <c r="R20" i="2" a="1"/>
  <c r="Q20" i="2"/>
  <c r="Q20" i="2" a="1"/>
  <c r="P20" i="2"/>
  <c r="P20" i="2" a="1"/>
  <c r="O20" i="2"/>
  <c r="O20" i="2" a="1"/>
  <c r="AX19" i="2"/>
  <c r="AX19" i="2" a="1"/>
  <c r="AW19" i="2"/>
  <c r="AW19" i="2" a="1"/>
  <c r="AV19" i="2"/>
  <c r="AV19" i="2" a="1"/>
  <c r="AU19" i="2"/>
  <c r="AU19" i="2" a="1"/>
  <c r="AT19" i="2"/>
  <c r="AT19" i="2" a="1"/>
  <c r="AS19" i="2"/>
  <c r="AS19" i="2" a="1"/>
  <c r="AR19" i="2"/>
  <c r="AR19" i="2" a="1"/>
  <c r="AQ19" i="2"/>
  <c r="AQ19" i="2" a="1"/>
  <c r="AP19" i="2"/>
  <c r="AP19" i="2" a="1"/>
  <c r="AO19" i="2"/>
  <c r="AO19" i="2" a="1"/>
  <c r="AN19" i="2"/>
  <c r="AN19" i="2" a="1"/>
  <c r="AM19" i="2"/>
  <c r="AM19" i="2" a="1"/>
  <c r="AL19" i="2"/>
  <c r="AL19" i="2" a="1"/>
  <c r="AK19" i="2"/>
  <c r="AK19" i="2" a="1"/>
  <c r="AJ19" i="2"/>
  <c r="AJ19" i="2" a="1"/>
  <c r="AI19" i="2"/>
  <c r="AI19" i="2" a="1"/>
  <c r="AH19" i="2"/>
  <c r="AH19" i="2" a="1"/>
  <c r="AG19" i="2"/>
  <c r="AG19" i="2" a="1"/>
  <c r="AF19" i="2"/>
  <c r="AF19" i="2" a="1"/>
  <c r="AE19" i="2"/>
  <c r="AE19" i="2" a="1"/>
  <c r="AD19" i="2"/>
  <c r="AD19" i="2" a="1"/>
  <c r="AC19" i="2"/>
  <c r="AC19" i="2" a="1"/>
  <c r="AB19" i="2"/>
  <c r="AB19" i="2" a="1"/>
  <c r="AA19" i="2"/>
  <c r="AA19" i="2" a="1"/>
  <c r="Z19" i="2"/>
  <c r="Z19" i="2" a="1"/>
  <c r="Y19" i="2"/>
  <c r="Y19" i="2" a="1"/>
  <c r="X19" i="2"/>
  <c r="X19" i="2" a="1"/>
  <c r="W19" i="2"/>
  <c r="W19" i="2" a="1"/>
  <c r="V19" i="2"/>
  <c r="V19" i="2" a="1"/>
  <c r="U19" i="2"/>
  <c r="U19" i="2" a="1"/>
  <c r="T19" i="2"/>
  <c r="T19" i="2" a="1"/>
  <c r="S19" i="2"/>
  <c r="S19" i="2" a="1"/>
  <c r="R19" i="2"/>
  <c r="R19" i="2" a="1"/>
  <c r="Q19" i="2"/>
  <c r="Q19" i="2" a="1"/>
  <c r="P19" i="2"/>
  <c r="P19" i="2" a="1"/>
  <c r="O19" i="2"/>
  <c r="O19" i="2" a="1"/>
  <c r="AX18" i="2"/>
  <c r="AX18" i="2" a="1"/>
  <c r="AW18" i="2"/>
  <c r="AW18" i="2" a="1"/>
  <c r="AV18" i="2"/>
  <c r="AV18" i="2" a="1"/>
  <c r="AU18" i="2"/>
  <c r="AU18" i="2" a="1"/>
  <c r="AT18" i="2"/>
  <c r="AT18" i="2" a="1"/>
  <c r="AS18" i="2"/>
  <c r="AS18" i="2" a="1"/>
  <c r="AR18" i="2"/>
  <c r="AR18" i="2" a="1"/>
  <c r="AQ18" i="2"/>
  <c r="AQ18" i="2" a="1"/>
  <c r="AP18" i="2"/>
  <c r="AP18" i="2" a="1"/>
  <c r="AO18" i="2"/>
  <c r="AO18" i="2" a="1"/>
  <c r="AN18" i="2"/>
  <c r="AN18" i="2" a="1"/>
  <c r="AM18" i="2"/>
  <c r="AM18" i="2" a="1"/>
  <c r="AL18" i="2"/>
  <c r="AL18" i="2" a="1"/>
  <c r="AK18" i="2"/>
  <c r="AK18" i="2" a="1"/>
  <c r="AJ18" i="2"/>
  <c r="AJ18" i="2" a="1"/>
  <c r="AI18" i="2"/>
  <c r="AI18" i="2" a="1"/>
  <c r="AH18" i="2"/>
  <c r="AH18" i="2" a="1"/>
  <c r="AG18" i="2"/>
  <c r="AG18" i="2" a="1"/>
  <c r="AF18" i="2"/>
  <c r="AF18" i="2" a="1"/>
  <c r="AE18" i="2"/>
  <c r="AE18" i="2" a="1"/>
  <c r="AD18" i="2"/>
  <c r="AD18" i="2" a="1"/>
  <c r="AC18" i="2"/>
  <c r="AC18" i="2" a="1"/>
  <c r="AB18" i="2"/>
  <c r="AB18" i="2" a="1"/>
  <c r="AA18" i="2"/>
  <c r="AA18" i="2" a="1"/>
  <c r="Z18" i="2"/>
  <c r="Z18" i="2" a="1"/>
  <c r="Y18" i="2"/>
  <c r="Y18" i="2" a="1"/>
  <c r="X18" i="2"/>
  <c r="X18" i="2" a="1"/>
  <c r="W18" i="2"/>
  <c r="W18" i="2" a="1"/>
  <c r="V18" i="2"/>
  <c r="V18" i="2" a="1"/>
  <c r="U18" i="2"/>
  <c r="U18" i="2" a="1"/>
  <c r="T18" i="2"/>
  <c r="T18" i="2" a="1"/>
  <c r="S18" i="2"/>
  <c r="S18" i="2" a="1"/>
  <c r="R18" i="2"/>
  <c r="R18" i="2" a="1"/>
  <c r="Q18" i="2"/>
  <c r="Q18" i="2" a="1"/>
  <c r="P18" i="2"/>
  <c r="P18" i="2" a="1"/>
  <c r="O18" i="2"/>
  <c r="O18" i="2" a="1"/>
  <c r="AX17" i="2"/>
  <c r="AX17" i="2" a="1"/>
  <c r="AW17" i="2"/>
  <c r="AW17" i="2" a="1"/>
  <c r="AV17" i="2"/>
  <c r="AV17" i="2" a="1"/>
  <c r="AU17" i="2"/>
  <c r="AU17" i="2" a="1"/>
  <c r="AT17" i="2"/>
  <c r="AT17" i="2" a="1"/>
  <c r="AS17" i="2"/>
  <c r="AS17" i="2" a="1"/>
  <c r="AR17" i="2"/>
  <c r="AR17" i="2" a="1"/>
  <c r="AQ17" i="2"/>
  <c r="AQ17" i="2" a="1"/>
  <c r="AP17" i="2"/>
  <c r="AP17" i="2" a="1"/>
  <c r="AO17" i="2"/>
  <c r="AO17" i="2" a="1"/>
  <c r="AN17" i="2"/>
  <c r="AN17" i="2" a="1"/>
  <c r="AM17" i="2"/>
  <c r="AM17" i="2" a="1"/>
  <c r="AL17" i="2"/>
  <c r="AL17" i="2" a="1"/>
  <c r="AK17" i="2"/>
  <c r="AK17" i="2" a="1"/>
  <c r="AJ17" i="2"/>
  <c r="AJ17" i="2" a="1"/>
  <c r="AI17" i="2"/>
  <c r="AI17" i="2" a="1"/>
  <c r="AH17" i="2"/>
  <c r="AH17" i="2" a="1"/>
  <c r="AG17" i="2"/>
  <c r="AG17" i="2" a="1"/>
  <c r="AF17" i="2"/>
  <c r="AF17" i="2" a="1"/>
  <c r="AE17" i="2"/>
  <c r="AE17" i="2" a="1"/>
  <c r="AD17" i="2"/>
  <c r="AD17" i="2" a="1"/>
  <c r="AC17" i="2"/>
  <c r="AC17" i="2" a="1"/>
  <c r="AB17" i="2"/>
  <c r="AB17" i="2" a="1"/>
  <c r="AA17" i="2"/>
  <c r="AA17" i="2" a="1"/>
  <c r="Z17" i="2"/>
  <c r="Z17" i="2" a="1"/>
  <c r="Y17" i="2"/>
  <c r="Y17" i="2" a="1"/>
  <c r="X17" i="2"/>
  <c r="X17" i="2" a="1"/>
  <c r="W17" i="2"/>
  <c r="W17" i="2" a="1"/>
  <c r="V17" i="2"/>
  <c r="V17" i="2" a="1"/>
  <c r="U17" i="2"/>
  <c r="U17" i="2" a="1"/>
  <c r="T17" i="2"/>
  <c r="T17" i="2" a="1"/>
  <c r="S17" i="2"/>
  <c r="S17" i="2" a="1"/>
  <c r="R17" i="2"/>
  <c r="R17" i="2" a="1"/>
  <c r="Q17" i="2"/>
  <c r="Q17" i="2" a="1"/>
  <c r="P17" i="2"/>
  <c r="P17" i="2" a="1"/>
  <c r="O17" i="2"/>
  <c r="O17" i="2" a="1"/>
  <c r="AX16" i="2"/>
  <c r="AX16" i="2" a="1"/>
  <c r="AW16" i="2"/>
  <c r="AW16" i="2" a="1"/>
  <c r="AV16" i="2"/>
  <c r="AV16" i="2" a="1"/>
  <c r="AU16" i="2"/>
  <c r="AU16" i="2" a="1"/>
  <c r="AT16" i="2"/>
  <c r="AT16" i="2" a="1"/>
  <c r="AS16" i="2"/>
  <c r="AS16" i="2" a="1"/>
  <c r="AR16" i="2"/>
  <c r="AR16" i="2" a="1"/>
  <c r="AQ16" i="2"/>
  <c r="AQ16" i="2" a="1"/>
  <c r="AP16" i="2"/>
  <c r="AP16" i="2" a="1"/>
  <c r="AO16" i="2"/>
  <c r="AO16" i="2" a="1"/>
  <c r="AN16" i="2"/>
  <c r="AN16" i="2" a="1"/>
  <c r="AM16" i="2"/>
  <c r="AM16" i="2" a="1"/>
  <c r="AL16" i="2"/>
  <c r="AL16" i="2" a="1"/>
  <c r="AK16" i="2"/>
  <c r="AK16" i="2" a="1"/>
  <c r="AJ16" i="2"/>
  <c r="AJ16" i="2" a="1"/>
  <c r="AI16" i="2"/>
  <c r="AI16" i="2" a="1"/>
  <c r="AH16" i="2"/>
  <c r="AH16" i="2" a="1"/>
  <c r="AG16" i="2"/>
  <c r="AG16" i="2" a="1"/>
  <c r="AF16" i="2"/>
  <c r="AF16" i="2" a="1"/>
  <c r="AE16" i="2"/>
  <c r="AE16" i="2" a="1"/>
  <c r="AD16" i="2"/>
  <c r="AD16" i="2" a="1"/>
  <c r="AC16" i="2"/>
  <c r="AC16" i="2" a="1"/>
  <c r="AB16" i="2"/>
  <c r="AB16" i="2" a="1"/>
  <c r="AA16" i="2"/>
  <c r="AA16" i="2" a="1"/>
  <c r="Z16" i="2"/>
  <c r="Z16" i="2" a="1"/>
  <c r="Y16" i="2"/>
  <c r="Y16" i="2" a="1"/>
  <c r="X16" i="2"/>
  <c r="X16" i="2" a="1"/>
  <c r="W16" i="2"/>
  <c r="W16" i="2" a="1"/>
  <c r="V16" i="2"/>
  <c r="V16" i="2" a="1"/>
  <c r="U16" i="2"/>
  <c r="U16" i="2" a="1"/>
  <c r="T16" i="2"/>
  <c r="T16" i="2" a="1"/>
  <c r="S16" i="2"/>
  <c r="S16" i="2" a="1"/>
  <c r="R16" i="2"/>
  <c r="R16" i="2" a="1"/>
  <c r="Q16" i="2"/>
  <c r="Q16" i="2" a="1"/>
  <c r="P16" i="2"/>
  <c r="P16" i="2" a="1"/>
  <c r="O16" i="2"/>
  <c r="O16" i="2" a="1"/>
  <c r="AX15" i="2"/>
  <c r="AX15" i="2" a="1"/>
  <c r="AW15" i="2"/>
  <c r="AW15" i="2" a="1"/>
  <c r="AV15" i="2"/>
  <c r="AV15" i="2" a="1"/>
  <c r="AU15" i="2"/>
  <c r="AU15" i="2" a="1"/>
  <c r="AT15" i="2"/>
  <c r="AT15" i="2" a="1"/>
  <c r="AS15" i="2"/>
  <c r="AS15" i="2" a="1"/>
  <c r="AR15" i="2"/>
  <c r="AR15" i="2" a="1"/>
  <c r="AQ15" i="2"/>
  <c r="AQ15" i="2" a="1"/>
  <c r="AP15" i="2"/>
  <c r="AP15" i="2" a="1"/>
  <c r="AO15" i="2"/>
  <c r="AO15" i="2" a="1"/>
  <c r="AN15" i="2"/>
  <c r="AN15" i="2" a="1"/>
  <c r="AM15" i="2"/>
  <c r="AM15" i="2" a="1"/>
  <c r="AL15" i="2"/>
  <c r="AL15" i="2" a="1"/>
  <c r="AK15" i="2"/>
  <c r="AK15" i="2" a="1"/>
  <c r="AJ15" i="2"/>
  <c r="AJ15" i="2" a="1"/>
  <c r="AI15" i="2"/>
  <c r="AI15" i="2" a="1"/>
  <c r="AH15" i="2"/>
  <c r="AH15" i="2" a="1"/>
  <c r="AG15" i="2"/>
  <c r="AG15" i="2" a="1"/>
  <c r="AF15" i="2"/>
  <c r="AF15" i="2" a="1"/>
  <c r="AE15" i="2"/>
  <c r="AE15" i="2" a="1"/>
  <c r="AD15" i="2"/>
  <c r="AD15" i="2" a="1"/>
  <c r="AC15" i="2"/>
  <c r="AC15" i="2" a="1"/>
  <c r="AB15" i="2"/>
  <c r="AB15" i="2" a="1"/>
  <c r="AA15" i="2"/>
  <c r="AA15" i="2" a="1"/>
  <c r="Z15" i="2"/>
  <c r="Z15" i="2" a="1"/>
  <c r="Y15" i="2"/>
  <c r="Y15" i="2" a="1"/>
  <c r="X15" i="2"/>
  <c r="X15" i="2" a="1"/>
  <c r="W15" i="2"/>
  <c r="W15" i="2" a="1"/>
  <c r="V15" i="2"/>
  <c r="V15" i="2" a="1"/>
  <c r="U15" i="2"/>
  <c r="U15" i="2" a="1"/>
  <c r="T15" i="2"/>
  <c r="T15" i="2" a="1"/>
  <c r="S15" i="2"/>
  <c r="S15" i="2" a="1"/>
  <c r="R15" i="2"/>
  <c r="R15" i="2" a="1"/>
  <c r="Q15" i="2"/>
  <c r="Q15" i="2" a="1"/>
  <c r="P15" i="2"/>
  <c r="P15" i="2" a="1"/>
  <c r="O15" i="2"/>
  <c r="O15" i="2" a="1"/>
  <c r="AX14" i="2"/>
  <c r="AX14" i="2" a="1"/>
  <c r="AW14" i="2"/>
  <c r="AW14" i="2" a="1"/>
  <c r="AV14" i="2"/>
  <c r="AV14" i="2" a="1"/>
  <c r="AU14" i="2"/>
  <c r="AU14" i="2" a="1"/>
  <c r="AT14" i="2"/>
  <c r="AT14" i="2" a="1"/>
  <c r="AS14" i="2"/>
  <c r="AS14" i="2" a="1"/>
  <c r="AR14" i="2"/>
  <c r="AR14" i="2" a="1"/>
  <c r="AQ14" i="2"/>
  <c r="AQ14" i="2" a="1"/>
  <c r="AP14" i="2"/>
  <c r="AP14" i="2" a="1"/>
  <c r="AO14" i="2"/>
  <c r="AO14" i="2" a="1"/>
  <c r="AN14" i="2"/>
  <c r="AN14" i="2" a="1"/>
  <c r="AM14" i="2"/>
  <c r="AM14" i="2" a="1"/>
  <c r="AL14" i="2"/>
  <c r="AL14" i="2" a="1"/>
  <c r="AK14" i="2"/>
  <c r="AK14" i="2" a="1"/>
  <c r="AJ14" i="2"/>
  <c r="AJ14" i="2" a="1"/>
  <c r="AI14" i="2"/>
  <c r="AI14" i="2" a="1"/>
  <c r="AH14" i="2"/>
  <c r="AH14" i="2" a="1"/>
  <c r="AG14" i="2"/>
  <c r="AG14" i="2" a="1"/>
  <c r="AF14" i="2"/>
  <c r="AF14" i="2" a="1"/>
  <c r="AE14" i="2"/>
  <c r="AE14" i="2" a="1"/>
  <c r="AD14" i="2"/>
  <c r="AD14" i="2" a="1"/>
  <c r="AC14" i="2"/>
  <c r="AC14" i="2" a="1"/>
  <c r="AB14" i="2"/>
  <c r="AB14" i="2" a="1"/>
  <c r="AA14" i="2"/>
  <c r="AA14" i="2" a="1"/>
  <c r="Z14" i="2"/>
  <c r="Z14" i="2" a="1"/>
  <c r="Y14" i="2"/>
  <c r="Y14" i="2" a="1"/>
  <c r="X14" i="2"/>
  <c r="X14" i="2" a="1"/>
  <c r="W14" i="2"/>
  <c r="W14" i="2" a="1"/>
  <c r="V14" i="2"/>
  <c r="V14" i="2" a="1"/>
  <c r="U14" i="2"/>
  <c r="U14" i="2" a="1"/>
  <c r="T14" i="2"/>
  <c r="T14" i="2" a="1"/>
  <c r="S14" i="2"/>
  <c r="S14" i="2" a="1"/>
  <c r="R14" i="2"/>
  <c r="R14" i="2" a="1"/>
  <c r="Q14" i="2"/>
  <c r="Q14" i="2" a="1"/>
  <c r="P14" i="2"/>
  <c r="P14" i="2" a="1"/>
  <c r="O14" i="2"/>
  <c r="O14" i="2" a="1"/>
  <c r="AX13" i="2"/>
  <c r="AX13" i="2" a="1"/>
  <c r="AW13" i="2"/>
  <c r="AW13" i="2" a="1"/>
  <c r="AV13" i="2"/>
  <c r="AV13" i="2" a="1"/>
  <c r="AU13" i="2"/>
  <c r="AU13" i="2" a="1"/>
  <c r="AT13" i="2"/>
  <c r="AT13" i="2" a="1"/>
  <c r="AS13" i="2"/>
  <c r="AS13" i="2" a="1"/>
  <c r="AR13" i="2"/>
  <c r="AR13" i="2" a="1"/>
  <c r="AQ13" i="2"/>
  <c r="AQ13" i="2" a="1"/>
  <c r="AP13" i="2"/>
  <c r="AP13" i="2" a="1"/>
  <c r="AO13" i="2"/>
  <c r="AO13" i="2" a="1"/>
  <c r="AN13" i="2"/>
  <c r="AN13" i="2" a="1"/>
  <c r="AM13" i="2"/>
  <c r="AM13" i="2" a="1"/>
  <c r="AL13" i="2"/>
  <c r="AL13" i="2" a="1"/>
  <c r="AK13" i="2"/>
  <c r="AK13" i="2" a="1"/>
  <c r="AJ13" i="2"/>
  <c r="AJ13" i="2" a="1"/>
  <c r="AI13" i="2"/>
  <c r="AI13" i="2" a="1"/>
  <c r="AH13" i="2"/>
  <c r="AH13" i="2" a="1"/>
  <c r="AG13" i="2"/>
  <c r="AG13" i="2" a="1"/>
  <c r="AF13" i="2"/>
  <c r="AF13" i="2" a="1"/>
  <c r="AE13" i="2"/>
  <c r="AE13" i="2" a="1"/>
  <c r="AD13" i="2"/>
  <c r="AD13" i="2" a="1"/>
  <c r="AC13" i="2"/>
  <c r="AC13" i="2" a="1"/>
  <c r="AB13" i="2"/>
  <c r="AB13" i="2" a="1"/>
  <c r="AA13" i="2"/>
  <c r="AA13" i="2" a="1"/>
  <c r="Z13" i="2"/>
  <c r="Z13" i="2" a="1"/>
  <c r="Y13" i="2"/>
  <c r="Y13" i="2" a="1"/>
  <c r="X13" i="2"/>
  <c r="X13" i="2" a="1"/>
  <c r="W13" i="2"/>
  <c r="W13" i="2" a="1"/>
  <c r="V13" i="2"/>
  <c r="V13" i="2" a="1"/>
  <c r="U13" i="2"/>
  <c r="U13" i="2" a="1"/>
  <c r="T13" i="2"/>
  <c r="T13" i="2" a="1"/>
  <c r="S13" i="2"/>
  <c r="S13" i="2" a="1"/>
  <c r="R13" i="2"/>
  <c r="R13" i="2" a="1"/>
  <c r="Q13" i="2"/>
  <c r="Q13" i="2" a="1"/>
  <c r="P13" i="2"/>
  <c r="P13" i="2" a="1"/>
  <c r="O13" i="2"/>
  <c r="O13" i="2" a="1"/>
  <c r="AX12" i="2"/>
  <c r="AX12" i="2" a="1"/>
  <c r="AW12" i="2"/>
  <c r="AW12" i="2" a="1"/>
  <c r="AV12" i="2"/>
  <c r="AV12" i="2" a="1"/>
  <c r="AU12" i="2"/>
  <c r="AU12" i="2" a="1"/>
  <c r="AT12" i="2"/>
  <c r="AT12" i="2" a="1"/>
  <c r="AS12" i="2"/>
  <c r="AS12" i="2" a="1"/>
  <c r="AR12" i="2"/>
  <c r="AR12" i="2" a="1"/>
  <c r="AQ12" i="2"/>
  <c r="AQ12" i="2" a="1"/>
  <c r="AP12" i="2"/>
  <c r="AP12" i="2" a="1"/>
  <c r="AO12" i="2"/>
  <c r="AO12" i="2" a="1"/>
  <c r="AN12" i="2"/>
  <c r="AN12" i="2" a="1"/>
  <c r="AM12" i="2"/>
  <c r="AM12" i="2" a="1"/>
  <c r="AL12" i="2"/>
  <c r="AL12" i="2" a="1"/>
  <c r="AK12" i="2"/>
  <c r="AK12" i="2" a="1"/>
  <c r="AJ12" i="2"/>
  <c r="AJ12" i="2" a="1"/>
  <c r="AI12" i="2"/>
  <c r="AI12" i="2" a="1"/>
  <c r="AH12" i="2"/>
  <c r="AH12" i="2" a="1"/>
  <c r="AG12" i="2"/>
  <c r="AG12" i="2" a="1"/>
  <c r="AF12" i="2"/>
  <c r="AF12" i="2" a="1"/>
  <c r="AE12" i="2"/>
  <c r="AE12" i="2" a="1"/>
  <c r="AD12" i="2"/>
  <c r="AD12" i="2" a="1"/>
  <c r="AC12" i="2"/>
  <c r="AC12" i="2" a="1"/>
  <c r="AB12" i="2"/>
  <c r="AB12" i="2" a="1"/>
  <c r="AA12" i="2"/>
  <c r="AA12" i="2" a="1"/>
  <c r="Z12" i="2"/>
  <c r="Z12" i="2" a="1"/>
  <c r="Y12" i="2"/>
  <c r="Y12" i="2" a="1"/>
  <c r="X12" i="2"/>
  <c r="X12" i="2" a="1"/>
  <c r="W12" i="2"/>
  <c r="W12" i="2" a="1"/>
  <c r="V12" i="2"/>
  <c r="V12" i="2" a="1"/>
  <c r="U12" i="2"/>
  <c r="U12" i="2" a="1"/>
  <c r="T12" i="2"/>
  <c r="T12" i="2" a="1"/>
  <c r="S12" i="2"/>
  <c r="S12" i="2" a="1"/>
  <c r="R12" i="2"/>
  <c r="R12" i="2" a="1"/>
  <c r="Q12" i="2"/>
  <c r="Q12" i="2" a="1"/>
  <c r="P12" i="2"/>
  <c r="P12" i="2" a="1"/>
  <c r="O12" i="2"/>
  <c r="O12" i="2" a="1"/>
  <c r="AX11" i="2"/>
  <c r="AX11" i="2" a="1"/>
  <c r="AW11" i="2"/>
  <c r="AW11" i="2" a="1"/>
  <c r="AV11" i="2"/>
  <c r="AV11" i="2" a="1"/>
  <c r="AU11" i="2"/>
  <c r="AU11" i="2" a="1"/>
  <c r="AT11" i="2"/>
  <c r="AT11" i="2" a="1"/>
  <c r="AS11" i="2"/>
  <c r="AS11" i="2" a="1"/>
  <c r="AR11" i="2"/>
  <c r="AR11" i="2" a="1"/>
  <c r="AQ11" i="2"/>
  <c r="AQ11" i="2" a="1"/>
  <c r="AP11" i="2"/>
  <c r="AP11" i="2" a="1"/>
  <c r="AO11" i="2"/>
  <c r="AO11" i="2" a="1"/>
  <c r="AN11" i="2"/>
  <c r="AN11" i="2" a="1"/>
  <c r="AM11" i="2"/>
  <c r="AM11" i="2" a="1"/>
  <c r="AL11" i="2"/>
  <c r="AL11" i="2" a="1"/>
  <c r="AK11" i="2"/>
  <c r="AK11" i="2" a="1"/>
  <c r="AJ11" i="2"/>
  <c r="AJ11" i="2" a="1"/>
  <c r="AI11" i="2"/>
  <c r="AI11" i="2" a="1"/>
  <c r="AH11" i="2"/>
  <c r="AH11" i="2" a="1"/>
  <c r="AG11" i="2"/>
  <c r="AG11" i="2" a="1"/>
  <c r="AF11" i="2"/>
  <c r="AF11" i="2" a="1"/>
  <c r="AE11" i="2"/>
  <c r="AE11" i="2" a="1"/>
  <c r="AD11" i="2"/>
  <c r="AD11" i="2" a="1"/>
  <c r="AC11" i="2"/>
  <c r="AC11" i="2" a="1"/>
  <c r="AB11" i="2"/>
  <c r="AB11" i="2" a="1"/>
  <c r="AA11" i="2"/>
  <c r="AA11" i="2" a="1"/>
  <c r="Z11" i="2"/>
  <c r="Z11" i="2" a="1"/>
  <c r="Y11" i="2"/>
  <c r="Y11" i="2" a="1"/>
  <c r="X11" i="2"/>
  <c r="X11" i="2" a="1"/>
  <c r="W11" i="2"/>
  <c r="W11" i="2" a="1"/>
  <c r="V11" i="2"/>
  <c r="V11" i="2" a="1"/>
  <c r="U11" i="2"/>
  <c r="U11" i="2" a="1"/>
  <c r="T11" i="2"/>
  <c r="T11" i="2" a="1"/>
  <c r="S11" i="2"/>
  <c r="S11" i="2" a="1"/>
  <c r="R11" i="2"/>
  <c r="R11" i="2" a="1"/>
  <c r="Q11" i="2"/>
  <c r="Q11" i="2" a="1"/>
  <c r="P11" i="2"/>
  <c r="P11" i="2" a="1"/>
  <c r="O11" i="2"/>
  <c r="O11" i="2" a="1"/>
  <c r="AX10" i="2"/>
  <c r="AX10" i="2" a="1"/>
  <c r="AW10" i="2"/>
  <c r="AW10" i="2" a="1"/>
  <c r="AV10" i="2"/>
  <c r="AV10" i="2" a="1"/>
  <c r="AU10" i="2"/>
  <c r="AU10" i="2" a="1"/>
  <c r="AT10" i="2"/>
  <c r="AT10" i="2" a="1"/>
  <c r="AS10" i="2"/>
  <c r="AS10" i="2" a="1"/>
  <c r="AR10" i="2"/>
  <c r="AR10" i="2" a="1"/>
  <c r="AQ10" i="2"/>
  <c r="AQ10" i="2" a="1"/>
  <c r="AP10" i="2"/>
  <c r="AP10" i="2" a="1"/>
  <c r="AO10" i="2"/>
  <c r="AO10" i="2" a="1"/>
  <c r="AN10" i="2"/>
  <c r="AN10" i="2" a="1"/>
  <c r="AM10" i="2"/>
  <c r="AM10" i="2" a="1"/>
  <c r="AL10" i="2"/>
  <c r="AL10" i="2" a="1"/>
  <c r="AK10" i="2"/>
  <c r="AK10" i="2" a="1"/>
  <c r="AJ10" i="2"/>
  <c r="AJ10" i="2" a="1"/>
  <c r="AI10" i="2"/>
  <c r="AI10" i="2" a="1"/>
  <c r="AH10" i="2"/>
  <c r="AH10" i="2" a="1"/>
  <c r="AG10" i="2"/>
  <c r="AG10" i="2" a="1"/>
  <c r="AF10" i="2"/>
  <c r="AF10" i="2" a="1"/>
  <c r="AE10" i="2"/>
  <c r="AE10" i="2" a="1"/>
  <c r="AD10" i="2"/>
  <c r="AD10" i="2" a="1"/>
  <c r="AC10" i="2"/>
  <c r="AC10" i="2" a="1"/>
  <c r="AB10" i="2"/>
  <c r="AB10" i="2" a="1"/>
  <c r="AA10" i="2"/>
  <c r="AA10" i="2" a="1"/>
  <c r="Z10" i="2"/>
  <c r="Z10" i="2" a="1"/>
  <c r="Y10" i="2"/>
  <c r="Y10" i="2" a="1"/>
  <c r="X10" i="2"/>
  <c r="X10" i="2" a="1"/>
  <c r="W10" i="2"/>
  <c r="W10" i="2" a="1"/>
  <c r="V10" i="2"/>
  <c r="V10" i="2" a="1"/>
  <c r="U10" i="2"/>
  <c r="U10" i="2" a="1"/>
  <c r="T10" i="2"/>
  <c r="T10" i="2" a="1"/>
  <c r="S10" i="2"/>
  <c r="S10" i="2" a="1"/>
  <c r="R10" i="2"/>
  <c r="R10" i="2" a="1"/>
  <c r="Q10" i="2"/>
  <c r="Q10" i="2" a="1"/>
  <c r="P10" i="2"/>
  <c r="P10" i="2" a="1"/>
  <c r="O10" i="2"/>
  <c r="O10" i="2" a="1"/>
  <c r="AX9" i="2"/>
  <c r="AX9" i="2" a="1"/>
  <c r="AW9" i="2"/>
  <c r="AW9" i="2" a="1"/>
  <c r="AV9" i="2"/>
  <c r="AV9" i="2" a="1"/>
  <c r="AU9" i="2"/>
  <c r="AU9" i="2" a="1"/>
  <c r="AT9" i="2"/>
  <c r="AT9" i="2" a="1"/>
  <c r="AS9" i="2"/>
  <c r="AS9" i="2" a="1"/>
  <c r="AR9" i="2"/>
  <c r="AR9" i="2" a="1"/>
  <c r="AQ9" i="2"/>
  <c r="AQ9" i="2" a="1"/>
  <c r="AP9" i="2"/>
  <c r="AP9" i="2" a="1"/>
  <c r="AO9" i="2"/>
  <c r="AO9" i="2" a="1"/>
  <c r="AN9" i="2"/>
  <c r="AN9" i="2" a="1"/>
  <c r="AM9" i="2"/>
  <c r="AM9" i="2" a="1"/>
  <c r="AL9" i="2"/>
  <c r="AL9" i="2" a="1"/>
  <c r="AK9" i="2"/>
  <c r="AK9" i="2" a="1"/>
  <c r="AJ9" i="2"/>
  <c r="AJ9" i="2" a="1"/>
  <c r="AI9" i="2"/>
  <c r="AI9" i="2" a="1"/>
  <c r="AH9" i="2"/>
  <c r="AH9" i="2" a="1"/>
  <c r="AG9" i="2"/>
  <c r="AG9" i="2" a="1"/>
  <c r="AF9" i="2"/>
  <c r="AF9" i="2" a="1"/>
  <c r="AE9" i="2"/>
  <c r="AE9" i="2" a="1"/>
  <c r="AD9" i="2"/>
  <c r="AD9" i="2" a="1"/>
  <c r="AC9" i="2"/>
  <c r="AC9" i="2" a="1"/>
  <c r="AB9" i="2"/>
  <c r="AB9" i="2" a="1"/>
  <c r="AA9" i="2"/>
  <c r="AA9" i="2" a="1"/>
  <c r="Z9" i="2"/>
  <c r="Z9" i="2" a="1"/>
  <c r="Y9" i="2"/>
  <c r="Y9" i="2" a="1"/>
  <c r="X9" i="2"/>
  <c r="X9" i="2" a="1"/>
  <c r="W9" i="2"/>
  <c r="W9" i="2" a="1"/>
  <c r="V9" i="2"/>
  <c r="V9" i="2" a="1"/>
  <c r="U9" i="2"/>
  <c r="U9" i="2" a="1"/>
  <c r="T9" i="2"/>
  <c r="T9" i="2" a="1"/>
  <c r="S9" i="2"/>
  <c r="S9" i="2" a="1"/>
  <c r="R9" i="2"/>
  <c r="R9" i="2" a="1"/>
  <c r="Q9" i="2"/>
  <c r="Q9" i="2" a="1"/>
  <c r="P9" i="2"/>
  <c r="P9" i="2" a="1"/>
  <c r="O9" i="2"/>
  <c r="O9" i="2" a="1"/>
  <c r="AX8" i="2"/>
  <c r="AX8" i="2" a="1"/>
  <c r="AW8" i="2"/>
  <c r="AW8" i="2" a="1"/>
  <c r="AV8" i="2"/>
  <c r="AV8" i="2" a="1"/>
  <c r="AU8" i="2"/>
  <c r="AU8" i="2" a="1"/>
  <c r="AT8" i="2"/>
  <c r="AT8" i="2" a="1"/>
  <c r="AS8" i="2"/>
  <c r="AS8" i="2" a="1"/>
  <c r="AR8" i="2"/>
  <c r="AR8" i="2" a="1"/>
  <c r="AQ8" i="2"/>
  <c r="AQ8" i="2" a="1"/>
  <c r="AP8" i="2"/>
  <c r="AP8" i="2" a="1"/>
  <c r="AO8" i="2"/>
  <c r="AO8" i="2" a="1"/>
  <c r="AN8" i="2"/>
  <c r="AN8" i="2" a="1"/>
  <c r="AM8" i="2"/>
  <c r="AM8" i="2" a="1"/>
  <c r="AL8" i="2"/>
  <c r="AL8" i="2" a="1"/>
  <c r="AK8" i="2"/>
  <c r="AK8" i="2" a="1"/>
  <c r="AJ8" i="2"/>
  <c r="AJ8" i="2" a="1"/>
  <c r="AI8" i="2"/>
  <c r="AI8" i="2" a="1"/>
  <c r="AH8" i="2"/>
  <c r="AH8" i="2" a="1"/>
  <c r="AG8" i="2"/>
  <c r="AG8" i="2" a="1"/>
  <c r="AF8" i="2"/>
  <c r="AF8" i="2" a="1"/>
  <c r="AE8" i="2"/>
  <c r="AE8" i="2" a="1"/>
  <c r="AD8" i="2"/>
  <c r="AD8" i="2" a="1"/>
  <c r="AC8" i="2"/>
  <c r="AC8" i="2" a="1"/>
  <c r="AB8" i="2"/>
  <c r="AB8" i="2" a="1"/>
  <c r="AA8" i="2"/>
  <c r="AA8" i="2" a="1"/>
  <c r="Z8" i="2"/>
  <c r="Z8" i="2" a="1"/>
  <c r="Y8" i="2"/>
  <c r="Y8" i="2" a="1"/>
  <c r="X8" i="2"/>
  <c r="X8" i="2" a="1"/>
  <c r="W8" i="2"/>
  <c r="W8" i="2" a="1"/>
  <c r="V8" i="2"/>
  <c r="V8" i="2" a="1"/>
  <c r="U8" i="2"/>
  <c r="U8" i="2" a="1"/>
  <c r="T8" i="2"/>
  <c r="T8" i="2" a="1"/>
  <c r="S8" i="2"/>
  <c r="S8" i="2" a="1"/>
  <c r="R8" i="2"/>
  <c r="R8" i="2" a="1"/>
  <c r="Q8" i="2"/>
  <c r="Q8" i="2" a="1"/>
  <c r="P8" i="2"/>
  <c r="P8" i="2" a="1"/>
  <c r="O8" i="2"/>
  <c r="O8" i="2" a="1"/>
  <c r="AX7" i="2"/>
  <c r="AX7" i="2" a="1"/>
  <c r="AW7" i="2"/>
  <c r="AW7" i="2" a="1"/>
  <c r="AV7" i="2"/>
  <c r="AV7" i="2" a="1"/>
  <c r="AU7" i="2"/>
  <c r="AU7" i="2" a="1"/>
  <c r="AT7" i="2"/>
  <c r="AT7" i="2" a="1"/>
  <c r="AS7" i="2"/>
  <c r="AS7" i="2" a="1"/>
  <c r="AR7" i="2"/>
  <c r="AR7" i="2" a="1"/>
  <c r="AQ7" i="2"/>
  <c r="AQ7" i="2" a="1"/>
  <c r="AP7" i="2"/>
  <c r="AP7" i="2" a="1"/>
  <c r="AO7" i="2"/>
  <c r="AO7" i="2" a="1"/>
  <c r="AN7" i="2"/>
  <c r="AN7" i="2" a="1"/>
  <c r="AM7" i="2"/>
  <c r="AM7" i="2" a="1"/>
  <c r="AL7" i="2"/>
  <c r="AL7" i="2" a="1"/>
  <c r="AK7" i="2"/>
  <c r="AK7" i="2" a="1"/>
  <c r="AJ7" i="2"/>
  <c r="AJ7" i="2" a="1"/>
  <c r="AI7" i="2"/>
  <c r="AI7" i="2" a="1"/>
  <c r="AH7" i="2"/>
  <c r="AH7" i="2" a="1"/>
  <c r="AG7" i="2"/>
  <c r="AG7" i="2" a="1"/>
  <c r="AF7" i="2"/>
  <c r="AF7" i="2" a="1"/>
  <c r="AE7" i="2"/>
  <c r="AE7" i="2" a="1"/>
  <c r="AD7" i="2"/>
  <c r="AD7" i="2" a="1"/>
  <c r="AC7" i="2"/>
  <c r="AC7" i="2" a="1"/>
  <c r="AB7" i="2"/>
  <c r="AB7" i="2" a="1"/>
  <c r="AA7" i="2"/>
  <c r="AA7" i="2" a="1"/>
  <c r="Z7" i="2"/>
  <c r="Z7" i="2" a="1"/>
  <c r="Y7" i="2"/>
  <c r="Y7" i="2" a="1"/>
  <c r="X7" i="2"/>
  <c r="X7" i="2" a="1"/>
  <c r="W7" i="2"/>
  <c r="W7" i="2" a="1"/>
  <c r="V7" i="2"/>
  <c r="V7" i="2" a="1"/>
  <c r="U7" i="2"/>
  <c r="U7" i="2" a="1"/>
  <c r="T7" i="2"/>
  <c r="T7" i="2" a="1"/>
  <c r="S7" i="2"/>
  <c r="S7" i="2" a="1"/>
  <c r="R7" i="2"/>
  <c r="R7" i="2" a="1"/>
  <c r="Q7" i="2"/>
  <c r="Q7" i="2" a="1"/>
  <c r="P7" i="2"/>
  <c r="P7" i="2" a="1"/>
  <c r="O7" i="2"/>
  <c r="O7" i="2" a="1"/>
  <c r="AX6" i="2"/>
  <c r="AX6" i="2" a="1"/>
  <c r="AW6" i="2"/>
  <c r="AW6" i="2" a="1"/>
  <c r="AV6" i="2"/>
  <c r="AV6" i="2" a="1"/>
  <c r="AU6" i="2"/>
  <c r="AU6" i="2" a="1"/>
  <c r="AT6" i="2"/>
  <c r="AT6" i="2" a="1"/>
  <c r="AS6" i="2"/>
  <c r="AS6" i="2" a="1"/>
  <c r="AR6" i="2"/>
  <c r="AR6" i="2" a="1"/>
  <c r="AQ6" i="2"/>
  <c r="AQ6" i="2" a="1"/>
  <c r="AP6" i="2"/>
  <c r="AP6" i="2" a="1"/>
  <c r="AO6" i="2"/>
  <c r="AO6" i="2" a="1"/>
  <c r="AN6" i="2"/>
  <c r="AN6" i="2" a="1"/>
  <c r="AM6" i="2"/>
  <c r="AM6" i="2" a="1"/>
  <c r="AL6" i="2"/>
  <c r="AL6" i="2" a="1"/>
  <c r="AK6" i="2"/>
  <c r="AK6" i="2" a="1"/>
  <c r="AJ6" i="2"/>
  <c r="AJ6" i="2" a="1"/>
  <c r="AI6" i="2"/>
  <c r="AI6" i="2" a="1"/>
  <c r="AH6" i="2"/>
  <c r="AH6" i="2" a="1"/>
  <c r="AG6" i="2"/>
  <c r="AG6" i="2" a="1"/>
  <c r="AF6" i="2"/>
  <c r="AF6" i="2" a="1"/>
  <c r="AE6" i="2"/>
  <c r="AE6" i="2" a="1"/>
  <c r="AD6" i="2"/>
  <c r="AD6" i="2" a="1"/>
  <c r="AC6" i="2"/>
  <c r="AC6" i="2" a="1"/>
  <c r="AB6" i="2"/>
  <c r="AB6" i="2" a="1"/>
  <c r="AA6" i="2"/>
  <c r="AA6" i="2" a="1"/>
  <c r="Z6" i="2"/>
  <c r="Z6" i="2" a="1"/>
  <c r="Y6" i="2"/>
  <c r="Y6" i="2" a="1"/>
  <c r="X6" i="2"/>
  <c r="X6" i="2" a="1"/>
  <c r="W6" i="2"/>
  <c r="W6" i="2" a="1"/>
  <c r="V6" i="2"/>
  <c r="V6" i="2" a="1"/>
  <c r="U6" i="2"/>
  <c r="U6" i="2" a="1"/>
  <c r="T6" i="2"/>
  <c r="T6" i="2" a="1"/>
  <c r="S6" i="2"/>
  <c r="S6" i="2" a="1"/>
  <c r="R6" i="2"/>
  <c r="R6" i="2" a="1"/>
  <c r="Q6" i="2"/>
  <c r="Q6" i="2" a="1"/>
  <c r="P6" i="2"/>
  <c r="P6" i="2" a="1"/>
  <c r="O6" i="2"/>
  <c r="O6" i="2" a="1"/>
  <c r="AX5" i="2"/>
  <c r="AX5" i="2" a="1"/>
  <c r="AW5" i="2"/>
  <c r="AW5" i="2" a="1"/>
  <c r="AV5" i="2"/>
  <c r="AV5" i="2" a="1"/>
  <c r="AU5" i="2"/>
  <c r="AU5" i="2" a="1"/>
  <c r="AT5" i="2"/>
  <c r="AT5" i="2" a="1"/>
  <c r="AS5" i="2"/>
  <c r="AS5" i="2" a="1"/>
  <c r="AR5" i="2"/>
  <c r="AR5" i="2" a="1"/>
  <c r="AQ5" i="2"/>
  <c r="AQ5" i="2" a="1"/>
  <c r="AP5" i="2"/>
  <c r="AP5" i="2" a="1"/>
  <c r="AO5" i="2"/>
  <c r="AO5" i="2" a="1"/>
  <c r="AN5" i="2"/>
  <c r="AN5" i="2" a="1"/>
  <c r="AM5" i="2"/>
  <c r="AM5" i="2" a="1"/>
  <c r="AL5" i="2"/>
  <c r="AL5" i="2" a="1"/>
  <c r="AK5" i="2"/>
  <c r="AK5" i="2" a="1"/>
  <c r="AJ5" i="2"/>
  <c r="AJ5" i="2" a="1"/>
  <c r="AI5" i="2"/>
  <c r="AI5" i="2" a="1"/>
  <c r="AH5" i="2"/>
  <c r="AH5" i="2" a="1"/>
  <c r="AG5" i="2"/>
  <c r="AG5" i="2" a="1"/>
  <c r="AF5" i="2"/>
  <c r="AF5" i="2" a="1"/>
  <c r="AE5" i="2"/>
  <c r="AE5" i="2" a="1"/>
  <c r="AD5" i="2"/>
  <c r="AD5" i="2" a="1"/>
  <c r="AC5" i="2"/>
  <c r="AC5" i="2" a="1"/>
  <c r="AB5" i="2"/>
  <c r="AB5" i="2" a="1"/>
  <c r="AA5" i="2"/>
  <c r="AA5" i="2" a="1"/>
  <c r="Z5" i="2"/>
  <c r="Z5" i="2" a="1"/>
  <c r="Y5" i="2"/>
  <c r="Y5" i="2" a="1"/>
  <c r="X5" i="2"/>
  <c r="X5" i="2" a="1"/>
  <c r="W5" i="2"/>
  <c r="W5" i="2" a="1"/>
  <c r="V5" i="2"/>
  <c r="V5" i="2" a="1"/>
  <c r="U5" i="2"/>
  <c r="U5" i="2" a="1"/>
  <c r="T5" i="2"/>
  <c r="T5" i="2" a="1"/>
  <c r="S5" i="2"/>
  <c r="S5" i="2" a="1"/>
  <c r="R5" i="2"/>
  <c r="R5" i="2" a="1"/>
  <c r="Q5" i="2"/>
  <c r="Q5" i="2" a="1"/>
  <c r="P5" i="2"/>
  <c r="P5" i="2" a="1"/>
  <c r="O5" i="2"/>
  <c r="O5" i="2" a="1"/>
  <c r="AX4" i="2"/>
  <c r="AX4" i="2" a="1"/>
  <c r="AW4" i="2"/>
  <c r="AW4" i="2" a="1"/>
  <c r="AV4" i="2"/>
  <c r="AV4" i="2" a="1"/>
  <c r="AU4" i="2"/>
  <c r="AU4" i="2" a="1"/>
  <c r="AT4" i="2"/>
  <c r="AT4" i="2" a="1"/>
  <c r="AS4" i="2"/>
  <c r="AS4" i="2" a="1"/>
  <c r="AR4" i="2"/>
  <c r="AR4" i="2" a="1"/>
  <c r="AQ4" i="2"/>
  <c r="AQ4" i="2" a="1"/>
  <c r="AP4" i="2"/>
  <c r="AP4" i="2" a="1"/>
  <c r="AO4" i="2"/>
  <c r="AO4" i="2" a="1"/>
  <c r="AN4" i="2"/>
  <c r="AN4" i="2" a="1"/>
  <c r="AM4" i="2"/>
  <c r="AM4" i="2" a="1"/>
  <c r="AL4" i="2"/>
  <c r="AL4" i="2" a="1"/>
  <c r="AK4" i="2"/>
  <c r="AK4" i="2" a="1"/>
  <c r="AJ4" i="2"/>
  <c r="AJ4" i="2" a="1"/>
  <c r="AI4" i="2"/>
  <c r="AI4" i="2" a="1"/>
  <c r="AH4" i="2"/>
  <c r="AH4" i="2" a="1"/>
  <c r="AG4" i="2"/>
  <c r="AG4" i="2" a="1"/>
  <c r="AF4" i="2"/>
  <c r="AF4" i="2" a="1"/>
  <c r="AE4" i="2"/>
  <c r="AE4" i="2" a="1"/>
  <c r="AD4" i="2"/>
  <c r="AD4" i="2" a="1"/>
  <c r="AC4" i="2"/>
  <c r="AC4" i="2" a="1"/>
  <c r="AB4" i="2"/>
  <c r="AB4" i="2" a="1"/>
  <c r="AA4" i="2"/>
  <c r="AA4" i="2" a="1"/>
  <c r="Z4" i="2"/>
  <c r="Z4" i="2" a="1"/>
  <c r="Y4" i="2"/>
  <c r="Y4" i="2" a="1"/>
  <c r="X4" i="2"/>
  <c r="X4" i="2" a="1"/>
  <c r="W4" i="2"/>
  <c r="W4" i="2" a="1"/>
  <c r="V4" i="2"/>
  <c r="V4" i="2" a="1"/>
  <c r="U4" i="2"/>
  <c r="U4" i="2" a="1"/>
  <c r="T4" i="2"/>
  <c r="T4" i="2" a="1"/>
  <c r="R4" i="2"/>
  <c r="R4" i="2" a="1"/>
  <c r="Q4" i="2"/>
  <c r="Q4" i="2" a="1"/>
  <c r="P4" i="2"/>
  <c r="P4" i="2" a="1"/>
  <c r="O4" i="2"/>
  <c r="O4" i="2" a="1"/>
  <c r="AX3" i="2"/>
  <c r="AX3" i="2" a="1"/>
  <c r="AW3" i="2"/>
  <c r="AW3" i="2" a="1"/>
  <c r="AV3" i="2"/>
  <c r="AV3" i="2" a="1"/>
  <c r="AU3" i="2"/>
  <c r="AU3" i="2" a="1"/>
  <c r="AT3" i="2"/>
  <c r="AT3" i="2" a="1"/>
  <c r="AS3" i="2"/>
  <c r="AS3" i="2" a="1"/>
  <c r="AR3" i="2"/>
  <c r="AR3" i="2" a="1"/>
  <c r="AQ3" i="2"/>
  <c r="AQ3" i="2" a="1"/>
  <c r="AP3" i="2"/>
  <c r="AP3" i="2" a="1"/>
  <c r="AO3" i="2"/>
  <c r="AO3" i="2" a="1"/>
  <c r="AN3" i="2"/>
  <c r="AN3" i="2" a="1"/>
  <c r="AM3" i="2"/>
  <c r="AM3" i="2" a="1"/>
  <c r="AL3" i="2"/>
  <c r="AL3" i="2" a="1"/>
  <c r="AK3" i="2"/>
  <c r="AK3" i="2" a="1"/>
  <c r="AJ3" i="2"/>
  <c r="AJ3" i="2" a="1"/>
  <c r="AI3" i="2"/>
  <c r="AI3" i="2" a="1"/>
  <c r="AH3" i="2"/>
  <c r="AH3" i="2" a="1"/>
  <c r="AG3" i="2"/>
  <c r="AG3" i="2" a="1"/>
  <c r="AF3" i="2"/>
  <c r="AF3" i="2" a="1"/>
  <c r="AE3" i="2"/>
  <c r="AE3" i="2" a="1"/>
  <c r="AD3" i="2"/>
  <c r="AD3" i="2" a="1"/>
  <c r="AC3" i="2"/>
  <c r="AC3" i="2" a="1"/>
  <c r="AB3" i="2"/>
  <c r="AB3" i="2" a="1"/>
  <c r="AA3" i="2"/>
  <c r="AA3" i="2" a="1"/>
  <c r="Z3" i="2"/>
  <c r="Z3" i="2" a="1"/>
  <c r="Y3" i="2"/>
  <c r="Y3" i="2" a="1"/>
  <c r="X3" i="2"/>
  <c r="X3" i="2" a="1"/>
  <c r="W3" i="2"/>
  <c r="W3" i="2" a="1"/>
  <c r="V3" i="2"/>
  <c r="V3" i="2" a="1"/>
  <c r="U3" i="2"/>
  <c r="U3" i="2" a="1"/>
  <c r="T3" i="2"/>
  <c r="T3" i="2" a="1"/>
  <c r="S3" i="2"/>
  <c r="S3" i="2" a="1"/>
  <c r="R3" i="2"/>
  <c r="R3" i="2" a="1"/>
  <c r="Q3" i="2"/>
  <c r="Q3" i="2" a="1"/>
  <c r="P3" i="2"/>
  <c r="P3" i="2" a="1"/>
  <c r="O3" i="2"/>
  <c r="O3" i="2" a="1"/>
  <c r="AX2" i="2"/>
  <c r="AX2" i="2" a="1"/>
  <c r="AW2" i="2"/>
  <c r="AW2" i="2" a="1"/>
  <c r="AV2" i="2"/>
  <c r="AV2" i="2" a="1"/>
  <c r="AU2" i="2"/>
  <c r="AU2" i="2" a="1"/>
  <c r="AT2" i="2"/>
  <c r="AT2" i="2" a="1"/>
  <c r="AS2" i="2"/>
  <c r="AS2" i="2" a="1"/>
  <c r="AR2" i="2"/>
  <c r="AR2" i="2" a="1"/>
  <c r="AQ2" i="2"/>
  <c r="AQ2" i="2" a="1"/>
  <c r="AP2" i="2"/>
  <c r="AP2" i="2" a="1"/>
  <c r="AO2" i="2"/>
  <c r="AO2" i="2" a="1"/>
  <c r="AN2" i="2"/>
  <c r="AN2" i="2" a="1"/>
  <c r="AM2" i="2"/>
  <c r="AM2" i="2" a="1"/>
  <c r="AL2" i="2"/>
  <c r="AL2" i="2" a="1"/>
  <c r="AK2" i="2"/>
  <c r="AK2" i="2" a="1"/>
  <c r="AJ2" i="2"/>
  <c r="AJ2" i="2" a="1"/>
  <c r="AI2" i="2"/>
  <c r="AI2" i="2" a="1"/>
  <c r="AH2" i="2"/>
  <c r="AH2" i="2" a="1"/>
  <c r="AG2" i="2"/>
  <c r="AG2" i="2" a="1"/>
  <c r="AF2" i="2"/>
  <c r="AF2" i="2" a="1"/>
  <c r="AE2" i="2"/>
  <c r="AE2" i="2" a="1"/>
  <c r="AD2" i="2"/>
  <c r="AD2" i="2" a="1"/>
  <c r="AC2" i="2"/>
  <c r="AC2" i="2" a="1"/>
  <c r="AB2" i="2"/>
  <c r="AB2" i="2" a="1"/>
  <c r="AA2" i="2"/>
  <c r="AA2" i="2" a="1"/>
  <c r="Z2" i="2"/>
  <c r="Z2" i="2" a="1"/>
  <c r="Y2" i="2"/>
  <c r="Y2" i="2" a="1"/>
  <c r="X2" i="2"/>
  <c r="X2" i="2" a="1"/>
  <c r="W2" i="2"/>
  <c r="W2" i="2" a="1"/>
  <c r="V2" i="2"/>
  <c r="V2" i="2" a="1"/>
  <c r="U2" i="2"/>
  <c r="U2" i="2" a="1"/>
  <c r="T2" i="2"/>
  <c r="T2" i="2" a="1"/>
  <c r="S2" i="2"/>
  <c r="S2" i="2" a="1"/>
  <c r="R2" i="2"/>
  <c r="R2" i="2" a="1"/>
  <c r="Q2" i="2"/>
  <c r="Q2" i="2" a="1"/>
  <c r="P2" i="2"/>
  <c r="P2" i="2" a="1"/>
  <c r="O2" i="2"/>
  <c r="O2" i="2" a="1"/>
  <c r="D1295" i="4" a="1"/>
  <c r="AS5" i="4" a="1"/>
  <c r="D1411" i="4" a="1"/>
  <c r="AC1349" i="4" a="1"/>
  <c r="K1330" i="4" a="1"/>
  <c r="D1033" i="4" a="1"/>
  <c r="D1401" i="4" a="1"/>
  <c r="AC1283" i="4" a="1"/>
  <c r="D1144" i="4" a="1"/>
  <c r="M850" i="4" a="1"/>
  <c r="R838" i="4" a="1"/>
  <c r="N1377" i="4" a="1"/>
  <c r="X1474" i="4" a="1"/>
  <c r="K1062" i="4" a="1"/>
  <c r="I1083" i="4" a="1"/>
  <c r="R1291" i="4" a="1"/>
  <c r="Q550" i="4" a="1"/>
  <c r="D900" i="4" a="1"/>
  <c r="D1218" i="4" a="1"/>
  <c r="D786" i="4" a="1"/>
  <c r="D1181" i="4" a="1"/>
  <c r="D737" i="4" a="1"/>
  <c r="D836" i="4" a="1"/>
  <c r="R1286" i="4" a="1"/>
  <c r="AC789" i="4" a="1"/>
  <c r="D1026" i="4" a="1"/>
  <c r="D1292" i="4" a="1"/>
  <c r="M1187" i="4" a="1"/>
  <c r="X1441" i="4" a="1"/>
  <c r="X1469" i="4" a="1"/>
  <c r="X1422" i="4" a="1"/>
  <c r="X1482" i="4" a="1"/>
  <c r="X1475" i="4" a="1"/>
  <c r="D1089" i="4" a="1"/>
  <c r="K1345" i="4" a="1"/>
  <c r="D1020" i="4" a="1"/>
  <c r="D1186" i="4" a="1"/>
  <c r="N797" i="4" a="1"/>
  <c r="N1453" i="4" a="1"/>
  <c r="I1406" i="4" a="1"/>
  <c r="Q1433" i="4" a="1"/>
  <c r="R1282" i="4" a="1"/>
  <c r="AC1327" i="4" a="1"/>
  <c r="D1250" i="4" a="1"/>
  <c r="R1339" i="4" a="1"/>
  <c r="K1377" i="4" a="1"/>
  <c r="D988" i="4" a="1"/>
  <c r="D1043" i="4" a="1"/>
  <c r="Q1011" i="4" a="1"/>
  <c r="D1257" i="4" a="1"/>
  <c r="D1277" i="4" a="1"/>
  <c r="D1151" i="4" a="1"/>
  <c r="D760" i="4" a="1"/>
  <c r="M1283" i="4" a="1"/>
  <c r="Q1206" i="4" a="1"/>
  <c r="R1482" i="4" a="1"/>
  <c r="D1281" i="4" a="1"/>
  <c r="D1040" i="4" a="1"/>
  <c r="M1291" i="4" a="1"/>
  <c r="D1414" i="4" a="1"/>
  <c r="D1420" i="4" a="1"/>
  <c r="K929" i="4" a="1"/>
  <c r="D1098" i="4" a="1"/>
  <c r="AC1179" i="4" a="1"/>
  <c r="D1135" i="4" a="1"/>
  <c r="K1054" i="4" a="1"/>
  <c r="I1338" i="4" a="1"/>
  <c r="AC1102" i="4" a="1"/>
  <c r="M1338" i="4" a="1"/>
  <c r="M1299" i="4" a="1"/>
  <c r="J1197" i="4" a="1"/>
  <c r="D1462" i="4" a="1"/>
  <c r="J971" i="4" a="1"/>
  <c r="K1025" i="4" a="1"/>
  <c r="Q1275" i="4" a="1"/>
  <c r="D1092" i="4" a="1"/>
  <c r="I1115" i="4" a="1"/>
  <c r="AC1335" i="4" a="1"/>
  <c r="D1405" i="4" a="1"/>
  <c r="D1425" i="4" a="1"/>
  <c r="N1473" i="4" a="1"/>
  <c r="D1217" i="4" a="1"/>
  <c r="K381" i="4" a="1"/>
  <c r="D656" i="4" a="1"/>
  <c r="Q754" i="4" a="1"/>
  <c r="D1134" i="4" a="1"/>
  <c r="J1210" i="4" a="1"/>
  <c r="D946" i="4" a="1"/>
  <c r="D1372" i="4" a="1"/>
  <c r="D1446" i="4" a="1"/>
  <c r="D1290" i="4" a="1"/>
  <c r="D1316" i="4" a="1"/>
  <c r="X1438" i="4" a="1"/>
  <c r="X1499" i="4" a="1"/>
  <c r="M1365" i="4" a="1"/>
  <c r="D1256" i="4" a="1"/>
  <c r="N1159" i="4" a="1"/>
  <c r="N1094" i="4" a="1"/>
  <c r="K690" i="4" a="1"/>
  <c r="AC894" i="4" a="1"/>
  <c r="I1211" i="4" a="1"/>
  <c r="AC1370" i="4" a="1"/>
  <c r="D1159" i="4" a="1"/>
  <c r="N1142" i="4" a="1"/>
  <c r="AC1237" i="4" a="1"/>
  <c r="Q1334" i="4" a="1"/>
  <c r="I1066" i="4" a="1"/>
  <c r="K1123" i="4" a="1"/>
  <c r="D735" i="4" a="1"/>
  <c r="AC1246" i="4" a="1"/>
  <c r="D1433" i="4" a="1"/>
  <c r="X1374" i="4" a="1"/>
  <c r="X1431" i="4" a="1"/>
  <c r="D1106" i="4" a="1"/>
  <c r="R1378" i="4" a="1"/>
  <c r="D1294" i="4" a="1"/>
  <c r="D1395" i="4" a="1"/>
  <c r="M1322" i="4" a="1"/>
  <c r="I1245" i="4" a="1"/>
  <c r="D1410" i="4" a="1"/>
  <c r="R1299" i="4" a="1"/>
  <c r="N1393" i="4" a="1"/>
  <c r="Q1070" i="4" a="1"/>
  <c r="D1479" i="4" a="1"/>
  <c r="D1241" i="4" a="1"/>
  <c r="D1254" i="4" a="1"/>
  <c r="L1481" i="4" a="1"/>
  <c r="AC1441" i="4" a="1"/>
  <c r="D1105" i="4" a="1"/>
  <c r="N1481" i="4" a="1"/>
  <c r="K1083" i="4" a="1"/>
  <c r="R1262" i="4" a="1"/>
  <c r="AC1361" i="4" a="1"/>
  <c r="AC1163" i="4" a="1"/>
  <c r="M1218" i="4" a="1"/>
  <c r="K754" i="4" a="1"/>
  <c r="K957" i="4" a="1"/>
  <c r="Q1195" i="4" a="1"/>
  <c r="M1374" i="4" a="1"/>
  <c r="Q999" i="4" a="1"/>
  <c r="D917" i="4" a="1"/>
  <c r="Q1343" i="4" a="1"/>
  <c r="R1039" i="4" a="1"/>
  <c r="D1171" i="4" a="1"/>
  <c r="D1355" i="4" a="1"/>
  <c r="AC18" i="4" a="1"/>
  <c r="M862" i="4" a="1"/>
  <c r="D1104" i="4" a="1"/>
  <c r="D1128" i="4" a="1"/>
  <c r="R1294" i="4" a="1"/>
  <c r="D1463" i="4" a="1"/>
  <c r="I1207" i="4" a="1"/>
  <c r="I957" i="4" a="1"/>
  <c r="D604" i="4" a="1"/>
  <c r="D1352" i="4" a="1"/>
  <c r="K1334" i="4" a="1"/>
  <c r="N878" i="4" a="1"/>
  <c r="M1465" i="4" a="1"/>
  <c r="AC1137" i="4" a="1"/>
  <c r="L890" i="4" a="1"/>
  <c r="Q1226" i="4" a="1"/>
  <c r="D969" i="4" a="1"/>
  <c r="Q1389" i="4" a="1"/>
  <c r="R1158" i="4" a="1"/>
  <c r="D1015" i="4" a="1"/>
  <c r="D1264" i="4" a="1"/>
  <c r="D1099" i="4" a="1"/>
  <c r="D1145" i="4" a="1"/>
  <c r="D1029" i="4" a="1"/>
  <c r="D1412" i="4" a="1"/>
  <c r="K1335" i="4" a="1"/>
  <c r="L1317" i="4" a="1"/>
  <c r="D709" i="4" a="1"/>
  <c r="D1282" i="4" a="1"/>
  <c r="D1221" i="4" a="1"/>
  <c r="X1453" i="4" a="1"/>
  <c r="D1193" i="4" a="1"/>
  <c r="D1482" i="4" a="1"/>
  <c r="D1486" i="4" a="1"/>
  <c r="N1151" i="4" a="1"/>
  <c r="D1341" i="4" a="1"/>
  <c r="I1059" i="4" a="1"/>
  <c r="Q1497" i="4" a="1"/>
  <c r="AC1438" i="4" a="1"/>
  <c r="AC1058" i="4" a="1"/>
  <c r="D939" i="4" a="1"/>
  <c r="D1226" i="4" a="1"/>
  <c r="D1180" i="4" a="1"/>
  <c r="Q1267" i="4" a="1"/>
  <c r="M1330" i="4" a="1"/>
  <c r="X1445" i="4" a="1"/>
  <c r="X1398" i="4" a="1"/>
  <c r="X1426" i="4" a="1"/>
  <c r="Q1489" i="4" a="1"/>
  <c r="M1385" i="4" a="1"/>
  <c r="AC1338" i="4" a="1"/>
  <c r="D1114" i="4" a="1"/>
  <c r="K1299" i="4" a="1"/>
  <c r="R1307" i="4" a="1"/>
  <c r="I1074" i="4" a="1"/>
  <c r="D1455" i="4" a="1"/>
  <c r="L1185" i="4" a="1"/>
  <c r="AC1465" i="4" a="1"/>
  <c r="D1297" i="4" a="1"/>
  <c r="AC1195" i="4" a="1"/>
  <c r="D687" i="4" a="1"/>
  <c r="AC1303" i="4" a="1"/>
  <c r="D1166" i="4" a="1"/>
  <c r="K1342" i="4" a="1"/>
  <c r="X1473" i="4" a="1"/>
  <c r="X1501" i="4" a="1"/>
  <c r="X1454" i="4" a="1"/>
  <c r="X1447" i="4" a="1"/>
  <c r="D1129" i="4" a="1"/>
  <c r="K1274" i="4" a="1"/>
  <c r="J1329" i="4" a="1"/>
  <c r="D1091" i="4" a="1"/>
  <c r="M1230" i="4" a="1"/>
  <c r="K1437" i="4" a="1"/>
  <c r="N979" i="4" a="1"/>
  <c r="D965" i="4" a="1"/>
  <c r="D1109" i="4" a="1"/>
  <c r="D1273" i="4" a="1"/>
  <c r="D1391" i="4" a="1"/>
  <c r="M963" i="4" a="1"/>
  <c r="R782" i="4" a="1"/>
  <c r="D1090" i="4" a="1"/>
  <c r="D1031" i="4" a="1"/>
  <c r="D1259" i="4" a="1"/>
  <c r="D1163" i="4" a="1"/>
  <c r="D810" i="4" a="1"/>
  <c r="D948" i="4" a="1"/>
  <c r="Q1282" i="4" a="1"/>
  <c r="I1323" i="4" a="1"/>
  <c r="Q1311" i="4" a="1"/>
  <c r="D712" i="4" a="1"/>
  <c r="AC890" i="4" a="1"/>
  <c r="M1115" i="4" a="1"/>
  <c r="D774" i="4" a="1"/>
  <c r="K1385" i="4" a="1"/>
  <c r="AC609" i="4" a="1"/>
  <c r="M1202" i="4" a="1"/>
  <c r="J947" i="4" a="1"/>
  <c r="J817" i="4" a="1"/>
  <c r="I1283" i="4" a="1"/>
  <c r="D1138" i="4" a="1"/>
  <c r="D1324" i="4" a="1"/>
  <c r="M971" i="4" a="1"/>
  <c r="AC1261" i="4" a="1"/>
  <c r="D1365" i="4" a="1"/>
  <c r="I1191" i="4" a="1"/>
  <c r="D1328" i="4" a="1"/>
  <c r="M1303" i="4" a="1"/>
  <c r="D1351" i="4" a="1"/>
  <c r="D1244" i="4" a="1"/>
  <c r="J1338" i="4" a="1"/>
  <c r="Q1131" i="4" a="1"/>
  <c r="K1266" i="4" a="1"/>
  <c r="I1133" i="4" a="1"/>
  <c r="D1097" i="4" a="1"/>
  <c r="X1485" i="4" a="1"/>
  <c r="X1435" i="4" a="1"/>
  <c r="N1210" i="4" a="1"/>
  <c r="D1162" i="4" a="1"/>
  <c r="N1365" i="4" a="1"/>
  <c r="R781" i="4" a="1"/>
  <c r="M907" i="4" a="1"/>
  <c r="K975" i="4" a="1"/>
  <c r="R369" i="4" a="1"/>
  <c r="M901" i="4" a="1"/>
  <c r="D674" i="4" a="1"/>
  <c r="D1393" i="4" a="1"/>
  <c r="K1007" i="4" a="1"/>
  <c r="D820" i="4" a="1"/>
  <c r="D1248" i="4" a="1"/>
  <c r="N1254" i="4" a="1"/>
  <c r="X1477" i="4" a="1"/>
  <c r="X1430" i="4" a="1"/>
  <c r="X1458" i="4" a="1"/>
  <c r="K1322" i="4" a="1"/>
  <c r="R1270" i="4" a="1"/>
  <c r="D1327" i="4" a="1"/>
  <c r="D1176" i="4" a="1"/>
  <c r="D823" i="4" a="1"/>
  <c r="J1405" i="4" a="1"/>
  <c r="D1197" i="4" a="1"/>
  <c r="R1285" i="4" a="1"/>
  <c r="D1267" i="4" a="1"/>
  <c r="D1291" i="4" a="1"/>
  <c r="D1464" i="4" a="1"/>
  <c r="M878" i="4" a="1"/>
  <c r="K1401" i="4" a="1"/>
  <c r="N1219" i="4" a="1"/>
  <c r="N1187" i="4" a="1"/>
  <c r="X1366" i="4" a="1"/>
  <c r="X1394" i="4" a="1"/>
  <c r="X1486" i="4" a="1"/>
  <c r="X1479" i="4" a="1"/>
  <c r="J937" i="4" a="1"/>
  <c r="D1051" i="4" a="1"/>
  <c r="AC1401" i="4" a="1"/>
  <c r="D1346" i="4" a="1"/>
  <c r="D1305" i="4" a="1"/>
  <c r="L1386" i="4" a="1"/>
  <c r="AC1275" i="4" a="1"/>
  <c r="AC861" i="4" a="1"/>
  <c r="D1289" i="4" a="1"/>
  <c r="D953" i="4" a="1"/>
  <c r="L1289" i="4" a="1"/>
  <c r="N1245" i="4" a="1"/>
  <c r="D1333" i="4" a="1"/>
  <c r="K1195" i="4" a="1"/>
  <c r="D1137" i="4" a="1"/>
  <c r="D1415" i="4" a="1"/>
  <c r="Q1353" i="4" a="1"/>
  <c r="N1218" i="4" a="1"/>
  <c r="J1189" i="4" a="1"/>
  <c r="R1298" i="4" a="1"/>
  <c r="D447" i="4" a="1"/>
  <c r="D1406" i="4" a="1"/>
  <c r="D1445" i="4" a="1"/>
  <c r="J702" i="4" a="1"/>
  <c r="Q1279" i="4" a="1"/>
  <c r="R977" i="4" a="1"/>
  <c r="I1249" i="4" a="1"/>
  <c r="D1065" i="4" a="1"/>
  <c r="D741" i="4" a="1"/>
  <c r="D1262" i="4" a="1"/>
  <c r="J1322" i="4" a="1"/>
  <c r="D1198" i="4" a="1"/>
  <c r="D620" i="4" a="1"/>
  <c r="AC1313" i="4" a="1"/>
  <c r="D575" i="4" a="1"/>
  <c r="N1306" i="4" a="1"/>
  <c r="N686" i="4" a="1"/>
  <c r="D1149" i="4" a="1"/>
  <c r="D1465" i="4" a="1"/>
  <c r="AC929" i="4" a="1"/>
  <c r="M917" i="4" a="1"/>
  <c r="R1497" i="4" a="1"/>
  <c r="I937" i="4" a="1"/>
  <c r="I465" i="4" a="1"/>
  <c r="L353" i="4" a="1"/>
  <c r="N1437" i="4" a="1"/>
  <c r="K1091" i="4" a="1"/>
  <c r="D1084" i="4" a="1"/>
  <c r="AC1007" i="4" a="1"/>
  <c r="D601" i="4" a="1"/>
  <c r="X1449" i="4" a="1"/>
  <c r="X1434" i="4" a="1"/>
  <c r="X1487" i="4" a="1"/>
  <c r="L1402" i="4" a="1"/>
  <c r="L1343" i="4" a="1"/>
  <c r="K1311" i="4" a="1"/>
  <c r="R1401" i="4" a="1"/>
  <c r="D1488" i="4" a="1"/>
  <c r="D1343" i="4" a="1"/>
  <c r="I1079" i="4" a="1"/>
  <c r="K1226" i="4" a="1"/>
  <c r="K878" i="4" a="1"/>
  <c r="M1271" i="4" a="1"/>
  <c r="I1497" i="4" a="1"/>
  <c r="D1404" i="4" a="1"/>
  <c r="K1446" i="4" a="1"/>
  <c r="X1497" i="4" a="1"/>
  <c r="X1418" i="4" a="1"/>
  <c r="X1478" i="4" a="1"/>
  <c r="R1314" i="4" a="1"/>
  <c r="R890" i="4" a="1"/>
  <c r="D586" i="4" a="1"/>
  <c r="N999" i="4" a="1"/>
  <c r="L1381" i="4" a="1"/>
  <c r="D1055" i="4" a="1"/>
  <c r="D1397" i="4" a="1"/>
  <c r="D1049" i="4" a="1"/>
  <c r="I913" i="4" a="1"/>
  <c r="D1192" i="4" a="1"/>
  <c r="AC1027" i="4" a="1"/>
  <c r="Q1087" i="4" a="1"/>
  <c r="L666" i="4" a="1"/>
  <c r="D1501" i="4" a="1"/>
  <c r="D1492" i="4" a="1"/>
  <c r="D1468" i="4" a="1"/>
  <c r="AC1311" i="4" a="1"/>
  <c r="D1227" i="4" a="1"/>
  <c r="D1275" i="4" a="1"/>
  <c r="D1263" i="4" a="1"/>
  <c r="K1271" i="4" a="1"/>
  <c r="D1403" i="4" a="1"/>
  <c r="Q1307" i="4" a="1"/>
  <c r="I502" i="4" a="1"/>
  <c r="M1454" i="4" a="1"/>
  <c r="D1119" i="4" a="1"/>
  <c r="Q1299" i="4" a="1"/>
  <c r="J801" i="4" a="1"/>
  <c r="R1247" i="4" a="1"/>
  <c r="D1426" i="4" a="1"/>
  <c r="J951" i="4" a="1"/>
  <c r="D1120" i="4" a="1"/>
  <c r="D1299" i="4" a="1"/>
  <c r="K662" i="4" a="1"/>
  <c r="R1091" i="4" a="1"/>
  <c r="M1262" i="4" a="1"/>
  <c r="K1279" i="4" a="1"/>
  <c r="D1278" i="4" a="1"/>
  <c r="N1211" i="4" a="1"/>
  <c r="M1237" i="4" a="1"/>
  <c r="I869" i="4" a="1"/>
  <c r="AC1219" i="4" a="1"/>
  <c r="D1133" i="4" a="1"/>
  <c r="I999" i="4" a="1"/>
  <c r="J1282" i="4" a="1"/>
  <c r="AC1429" i="4" a="1"/>
  <c r="D1332" i="4" a="1"/>
  <c r="D622" i="4" a="1"/>
  <c r="Q714" i="4" a="1"/>
  <c r="D1487" i="4" a="1"/>
  <c r="Q634" i="4" a="1"/>
  <c r="N937" i="4" a="1"/>
  <c r="D1350" i="4" a="1"/>
  <c r="Q1283" i="4" a="1"/>
  <c r="D1215" i="4" a="1"/>
  <c r="D1469" i="4" a="1"/>
  <c r="L1230" i="4" a="1"/>
  <c r="J1107" i="4" a="1"/>
  <c r="M1223" i="4" a="1"/>
  <c r="AC1118" i="4" a="1"/>
  <c r="D1027" i="4" a="1"/>
  <c r="X1466" i="4" a="1"/>
  <c r="X1491" i="4" a="1"/>
  <c r="R1417" i="4" a="1"/>
  <c r="K1207" i="4" a="1"/>
  <c r="K1253" i="4" a="1"/>
  <c r="D1396" i="4" a="1"/>
  <c r="K1343" i="4" a="1"/>
  <c r="D982" i="4" a="1"/>
  <c r="D1189" i="4" a="1"/>
  <c r="D1409" i="4" a="1"/>
  <c r="K913" i="4" a="1"/>
  <c r="D1059" i="4" a="1"/>
  <c r="D1356" i="4" a="1"/>
  <c r="D1429" i="4" a="1"/>
  <c r="D1318" i="4" a="1"/>
  <c r="Q1342" i="4" a="1"/>
  <c r="X1437" i="4" a="1"/>
  <c r="X1390" i="4" a="1"/>
  <c r="X1450" i="4" a="1"/>
  <c r="X1443" i="4" a="1"/>
  <c r="M1194" i="4" a="1"/>
  <c r="I1429" i="4" a="1"/>
  <c r="D654" i="4" a="1"/>
  <c r="D1021" i="4" a="1"/>
  <c r="J1497" i="4" a="1"/>
  <c r="I854" i="4" a="1"/>
  <c r="D1088" i="4" a="1"/>
  <c r="M1131" i="4" a="1"/>
  <c r="D1053" i="4" a="1"/>
  <c r="Q1453" i="4" a="1"/>
  <c r="R951" i="4" a="1"/>
  <c r="M1494" i="4" a="1"/>
  <c r="AC1497" i="4" a="1"/>
  <c r="I670" i="4" a="1"/>
  <c r="J1027" i="4" a="1"/>
  <c r="N1390" i="4" a="1"/>
  <c r="Q878" i="4" a="1"/>
  <c r="N1197" i="4" a="1"/>
  <c r="D1054" i="4" a="1"/>
  <c r="M1021" i="4" a="1"/>
  <c r="J979" i="4" a="1"/>
  <c r="D1048" i="4" a="1"/>
  <c r="AC1309" i="4" a="1"/>
  <c r="M1485" i="4" a="1"/>
  <c r="D557" i="4" a="1"/>
  <c r="Q1335" i="4" a="1"/>
  <c r="Q1157" i="4" a="1"/>
  <c r="K1070" i="4" a="1"/>
  <c r="AC1009" i="4" a="1"/>
  <c r="D726" i="4" a="1"/>
  <c r="M1458" i="4" a="1"/>
  <c r="D996" i="4" a="1"/>
  <c r="D1050" i="4" a="1"/>
  <c r="L1401" i="4" a="1"/>
  <c r="M1318" i="4" a="1"/>
  <c r="K933" i="4" a="1"/>
  <c r="N1195" i="4" a="1"/>
  <c r="D1418" i="4" a="1"/>
  <c r="M1027" i="4" a="1"/>
  <c r="AC1162" i="4" a="1"/>
  <c r="D1458" i="4" a="1"/>
  <c r="D1174" i="4" a="1"/>
  <c r="I1381" i="4" a="1"/>
  <c r="D852" i="4" a="1"/>
  <c r="R1353" i="4" a="1"/>
  <c r="X1471" i="4" a="1"/>
  <c r="D1321" i="4" a="1"/>
  <c r="J1429" i="4" a="1"/>
  <c r="J1489" i="4" a="1"/>
  <c r="D1195" i="4" a="1"/>
  <c r="R1266" i="4" a="1"/>
  <c r="D1083" i="4" a="1"/>
  <c r="X1488" i="4" a="1"/>
  <c r="N772" i="4" a="1"/>
  <c r="D1235" i="4" a="1"/>
  <c r="D670" i="4" a="1"/>
  <c r="D1338" i="4" a="1"/>
  <c r="N606" i="4" a="1"/>
  <c r="L1242" i="4" a="1"/>
  <c r="D1490" i="4" a="1"/>
  <c r="M1067" i="4" a="1"/>
  <c r="D1448" i="4" a="1"/>
  <c r="D1037" i="4" a="1"/>
  <c r="Q1266" i="4" a="1"/>
  <c r="D1036" i="4" a="1"/>
  <c r="I941" i="4" a="1"/>
  <c r="AC822" i="4" a="1"/>
  <c r="AC932" i="4" a="1"/>
  <c r="D1322" i="4" a="1"/>
  <c r="N947" i="4" a="1"/>
  <c r="R1209" i="4" a="1"/>
  <c r="K1441" i="4" a="1"/>
  <c r="D1056" i="4" a="1"/>
  <c r="D1498" i="4" a="1"/>
  <c r="R961" i="4" a="1"/>
  <c r="I1392" i="4" a="1"/>
  <c r="D893" i="4" a="1"/>
  <c r="R1238" i="4" a="1"/>
  <c r="N1203" i="4" a="1"/>
  <c r="N1410" i="4" a="1"/>
  <c r="X1448" i="4" a="1"/>
  <c r="I1230" i="4" a="1"/>
  <c r="D1274" i="4" a="1"/>
  <c r="AC1365" i="4" a="1"/>
  <c r="D1155" i="4" a="1"/>
  <c r="Q1207" i="4" a="1"/>
  <c r="X1433" i="4" a="1"/>
  <c r="K1112" i="4" a="1"/>
  <c r="M1457" i="4" a="1"/>
  <c r="I1266" i="4" a="1"/>
  <c r="D1435" i="4" a="1"/>
  <c r="D797" i="4" a="1"/>
  <c r="X1451" i="4" a="1"/>
  <c r="D1141" i="4" a="1"/>
  <c r="D898" i="4" a="1"/>
  <c r="R1343" i="4" a="1"/>
  <c r="I686" i="4" a="1"/>
  <c r="I1012" i="4" a="1"/>
  <c r="D1359" i="4" a="1"/>
  <c r="J1273" i="4" a="1"/>
  <c r="L1083" i="4" a="1"/>
  <c r="L548" i="4" a="1"/>
  <c r="D1423" i="4" a="1"/>
  <c r="I1366" i="4" a="1"/>
  <c r="D972" i="4" a="1"/>
  <c r="D1323" i="4" a="1"/>
  <c r="J1377" i="4" a="1"/>
  <c r="M1398" i="4" a="1"/>
  <c r="D486" i="4" a="1"/>
  <c r="Q1318" i="4" a="1"/>
  <c r="D1296" i="4" a="1"/>
  <c r="R546" i="4" a="1"/>
  <c r="D352" i="4" a="1"/>
  <c r="D214" i="4" a="1"/>
  <c r="AC1404" i="4" a="1"/>
  <c r="K341" i="4" a="1"/>
  <c r="M976" i="4" a="1"/>
  <c r="J1365" i="4" a="1"/>
  <c r="R1159" i="4" a="1"/>
  <c r="Q1128" i="4" a="1"/>
  <c r="M1215" i="4" a="1"/>
  <c r="D1417" i="4" a="1"/>
  <c r="D885" i="4" a="1"/>
  <c r="M1205" i="4" a="1"/>
  <c r="D1142" i="4" a="1"/>
  <c r="X1489" i="4" a="1"/>
  <c r="D1272" i="4" a="1"/>
  <c r="M1253" i="4" a="1"/>
  <c r="AC987" i="4" a="1"/>
  <c r="X1457" i="4" a="1"/>
  <c r="AC1063" i="4" a="1"/>
  <c r="K714" i="4" a="1"/>
  <c r="N931" i="4" a="1"/>
  <c r="D745" i="4" a="1"/>
  <c r="Q1370" i="4" a="1"/>
  <c r="AC804" i="4" a="1"/>
  <c r="N1329" i="4" a="1"/>
  <c r="D1470" i="4" a="1"/>
  <c r="D1150" i="4" a="1"/>
  <c r="L1023" i="4" a="1"/>
  <c r="Q1139" i="4" a="1"/>
  <c r="D1472" i="4" a="1"/>
  <c r="N812" i="4" a="1"/>
  <c r="D1060" i="4" a="1"/>
  <c r="V2" i="4" a="1"/>
  <c r="X1402" i="4" a="1"/>
  <c r="M569" i="4" a="1"/>
  <c r="Q1054" i="4" a="1"/>
  <c r="D1326" i="4" a="1"/>
  <c r="I1365" i="4" a="1"/>
  <c r="N1464" i="4" a="1"/>
  <c r="Q1438" i="4" a="1"/>
  <c r="X1465" i="4" a="1"/>
  <c r="D1339" i="4" a="1"/>
  <c r="I718" i="4" a="1"/>
  <c r="R1233" i="4" a="1"/>
  <c r="D874" i="4" a="1"/>
  <c r="R653" i="4" a="1"/>
  <c r="D1434" i="4" a="1"/>
  <c r="M1279" i="4" a="1"/>
  <c r="M1429" i="4" a="1"/>
  <c r="D747" i="4" a="1"/>
  <c r="K1242" i="4" a="1"/>
  <c r="K1349" i="4" a="1"/>
  <c r="D1173" i="4" a="1"/>
  <c r="K1438" i="4" a="1"/>
  <c r="D706" i="4" a="1"/>
  <c r="D1475" i="4" a="1"/>
  <c r="D344" i="4" a="1"/>
  <c r="Q1306" i="4" a="1"/>
  <c r="J1432" i="4" a="1"/>
  <c r="R1000" i="4" a="1"/>
  <c r="D1242" i="4" a="1"/>
  <c r="L1298" i="4" a="1"/>
  <c r="D1427" i="4" a="1"/>
  <c r="D1062" i="4" a="1"/>
  <c r="K865" i="4" a="1"/>
  <c r="I1465" i="4" a="1"/>
  <c r="R856" i="4" a="1"/>
  <c r="D1348" i="4" a="1"/>
  <c r="AC1066" i="4" a="1"/>
  <c r="D1019" i="4" a="1"/>
  <c r="AC577" i="4" a="1"/>
  <c r="M1186" i="4" a="1"/>
  <c r="R164" i="4" a="1"/>
  <c r="M1400" i="4" a="1"/>
  <c r="M738" i="4" a="1"/>
  <c r="R765" i="4" a="1"/>
  <c r="K949" i="4" a="1"/>
  <c r="I1315" i="4" a="1"/>
  <c r="K1295" i="4" a="1"/>
  <c r="J1453" i="4" a="1"/>
  <c r="J1106" i="4" a="1"/>
  <c r="D1481" i="4" a="1"/>
  <c r="AC1079" i="4" a="1"/>
  <c r="I1219" i="4" a="1"/>
  <c r="R1114" i="4" a="1"/>
  <c r="D845" i="4" a="1"/>
  <c r="N1295" i="4" a="1"/>
  <c r="D1220" i="4" a="1"/>
  <c r="D1460" i="4" a="1"/>
  <c r="D1449" i="4" a="1"/>
  <c r="N804" i="4" a="1"/>
  <c r="D665" i="4" a="1"/>
  <c r="D891" i="4" a="1"/>
  <c r="N1253" i="4" a="1"/>
  <c r="N1327" i="4" a="1"/>
  <c r="N202" i="4" a="1"/>
  <c r="D1208" i="4" a="1"/>
  <c r="Q1416" i="4" a="1"/>
  <c r="W2" i="4" a="1"/>
  <c r="AC1134" i="4" a="1"/>
  <c r="N137" i="4" a="1"/>
  <c r="D1444" i="4" a="1"/>
  <c r="K650" i="4" a="1"/>
  <c r="J1238" i="4" a="1"/>
  <c r="X1378" i="4" a="1"/>
  <c r="Q1274" i="4" a="1"/>
  <c r="X1480" i="4" a="1"/>
  <c r="L1028" i="4" a="1"/>
  <c r="D985" i="4" a="1"/>
  <c r="K1215" i="4" a="1"/>
  <c r="D844" i="4" a="1"/>
  <c r="X1462" i="4" a="1"/>
  <c r="D999" i="4" a="1"/>
  <c r="R932" i="4" a="1"/>
  <c r="N1351" i="4" a="1"/>
  <c r="M280" i="4" a="1"/>
  <c r="L919" i="4" a="1"/>
  <c r="D1431" i="4" a="1"/>
  <c r="K1157" i="4" a="1"/>
  <c r="K1203" i="4" a="1"/>
  <c r="D780" i="4" a="1"/>
  <c r="L1480" i="4" a="1"/>
  <c r="K1087" i="4" a="1"/>
  <c r="Q1095" i="4" a="1"/>
  <c r="D1010" i="4" a="1"/>
  <c r="AC1055" i="4" a="1"/>
  <c r="K1429" i="4" a="1"/>
  <c r="J1370" i="4" a="1"/>
  <c r="D954" i="4" a="1"/>
  <c r="M1489" i="4" a="1"/>
  <c r="L1405" i="4" a="1"/>
  <c r="M1381" i="4" a="1"/>
  <c r="D1413" i="4" a="1"/>
  <c r="I1330" i="4" a="1"/>
  <c r="K1468" i="4" a="1"/>
  <c r="AC1187" i="4" a="1"/>
  <c r="D1179" i="4" a="1"/>
  <c r="Q921" i="4" a="1"/>
  <c r="R1154" i="4" a="1"/>
  <c r="N1001" i="4" a="1"/>
  <c r="K1404" i="4" a="1"/>
  <c r="I1229" i="4" a="1"/>
  <c r="K856" i="4" a="1"/>
  <c r="R70" i="4" a="1"/>
  <c r="D1284" i="4" a="1"/>
  <c r="AC885" i="4" a="1"/>
  <c r="D853" i="4" a="1"/>
  <c r="N1060" i="4" a="1"/>
  <c r="D1353" i="4" a="1"/>
  <c r="I896" i="4" a="1"/>
  <c r="D991" i="4" a="1"/>
  <c r="D591" i="4" a="1"/>
  <c r="K888" i="4" a="1"/>
  <c r="AC825" i="4" a="1"/>
  <c r="I1116" i="4" a="1"/>
  <c r="I1231" i="4" a="1"/>
  <c r="X1500" i="4" a="1"/>
  <c r="X1492" i="4" a="1"/>
  <c r="X1468" i="4" a="1"/>
  <c r="X1460" i="4" a="1"/>
  <c r="X1456" i="4" a="1"/>
  <c r="X1452" i="4" a="1"/>
  <c r="N1424" i="4" a="1"/>
  <c r="Q1420" i="4" a="1"/>
  <c r="AC1416" i="4" a="1"/>
  <c r="J1404" i="4" a="1"/>
  <c r="Q1392" i="4" a="1"/>
  <c r="M1388" i="4" a="1"/>
  <c r="R1380" i="4" a="1"/>
  <c r="M1368" i="4" a="1"/>
  <c r="M1128" i="4" a="1"/>
  <c r="AC1116" i="4" a="1"/>
  <c r="L1100" i="4" a="1"/>
  <c r="N1076" i="4" a="1"/>
  <c r="R1052" i="4" a="1"/>
  <c r="M1044" i="4" a="1"/>
  <c r="R1040" i="4" a="1"/>
  <c r="K1024" i="4" a="1"/>
  <c r="AC1020" i="4" a="1"/>
  <c r="AC1004" i="4" a="1"/>
  <c r="Q992" i="4" a="1"/>
  <c r="R988" i="4" a="1"/>
  <c r="AC924" i="4" a="1"/>
  <c r="R920" i="4" a="1"/>
  <c r="R904" i="4" a="1"/>
  <c r="I892" i="4" a="1"/>
  <c r="I888" i="4" a="1"/>
  <c r="M880" i="4" a="1"/>
  <c r="M872" i="4" a="1"/>
  <c r="R840" i="4" a="1"/>
  <c r="I836" i="4" a="1"/>
  <c r="K832" i="4" a="1"/>
  <c r="M812" i="4" a="1"/>
  <c r="N796" i="4" a="1"/>
  <c r="Q792" i="4" a="1"/>
  <c r="M780" i="4" a="1"/>
  <c r="AC772" i="4" a="1"/>
  <c r="J600" i="4" a="1"/>
  <c r="K484" i="4" a="1"/>
  <c r="M408" i="4" a="1"/>
  <c r="M1420" i="4" a="1"/>
  <c r="I1400" i="4" a="1"/>
  <c r="M1437" i="4" a="1"/>
  <c r="J1211" i="4" a="1"/>
  <c r="N1007" i="4" a="1"/>
  <c r="AC1165" i="4" a="1"/>
  <c r="I1037" i="4" a="1"/>
  <c r="D944" i="4" a="1"/>
  <c r="N1221" i="4" a="1"/>
  <c r="Z272" i="2" a="1"/>
  <c r="D1266" i="4" a="1"/>
  <c r="M868" i="4" a="1"/>
  <c r="D1016" i="4" a="1"/>
  <c r="N642" i="4" a="1"/>
  <c r="J1251" i="4" a="1"/>
  <c r="X1410" i="4" a="1"/>
  <c r="D578" i="4" a="1"/>
  <c r="D1330" i="4" a="1"/>
  <c r="D719" i="4" a="1"/>
  <c r="M999" i="4" a="1"/>
  <c r="M1133" i="4" a="1"/>
  <c r="D1260" i="4" a="1"/>
  <c r="D1467" i="4" a="1"/>
  <c r="R645" i="4" a="1"/>
  <c r="D1422" i="4" a="1"/>
  <c r="D1349" i="4" a="1"/>
  <c r="K991" i="4" a="1"/>
  <c r="AC1358" i="4" a="1"/>
  <c r="L1290" i="4" a="1"/>
  <c r="D1400" i="4" a="1"/>
  <c r="D1213" i="4" a="1"/>
  <c r="I1454" i="4" a="1"/>
  <c r="D1477" i="4" a="1"/>
  <c r="Q1345" i="4" a="1"/>
  <c r="X1493" i="4" a="1"/>
  <c r="Q1223" i="4" a="1"/>
  <c r="Q896" i="4" a="1"/>
  <c r="D962" i="4" a="1"/>
  <c r="M933" i="4" a="1"/>
  <c r="K702" i="4" a="1"/>
  <c r="I1291" i="4" a="1"/>
  <c r="AC722" i="4" a="1"/>
  <c r="D569" i="4" a="1"/>
  <c r="J1203" i="4" a="1"/>
  <c r="M1357" i="4" a="1"/>
  <c r="M1307" i="4" a="1"/>
  <c r="D937" i="4" a="1"/>
  <c r="I1412" i="4" a="1"/>
  <c r="AC1021" i="4" a="1"/>
  <c r="Q952" i="4" a="1"/>
  <c r="M1146" i="4" a="1"/>
  <c r="M1058" i="4" a="1"/>
  <c r="D1345" i="4" a="1"/>
  <c r="M1275" i="4" a="1"/>
  <c r="K1307" i="4" a="1"/>
  <c r="M1496" i="4" a="1"/>
  <c r="AC1141" i="4" a="1"/>
  <c r="D1196" i="4" a="1"/>
  <c r="J1205" i="4" a="1"/>
  <c r="AC732" i="4" a="1"/>
  <c r="AC1500" i="4" a="1"/>
  <c r="K1187" i="4" a="1"/>
  <c r="Q940" i="4" a="1"/>
  <c r="R762" i="4" a="1"/>
  <c r="I1195" i="4" a="1"/>
  <c r="K1303" i="4" a="1"/>
  <c r="Q975" i="4" a="1"/>
  <c r="D1252" i="4" a="1"/>
  <c r="D1194" i="4" a="1"/>
  <c r="L1193" i="4" a="1"/>
  <c r="J987" i="4" a="1"/>
  <c r="I1342" i="4" a="1"/>
  <c r="J1440" i="4" a="1"/>
  <c r="I1317" i="4" a="1"/>
  <c r="I1433" i="4" a="1"/>
  <c r="M1392" i="4" a="1"/>
  <c r="K1055" i="4" a="1"/>
  <c r="D1167" i="4" a="1"/>
  <c r="Q1162" i="4" a="1"/>
  <c r="D1238" i="4" a="1"/>
  <c r="D1270" i="4" a="1"/>
  <c r="K1392" i="4" a="1"/>
  <c r="D657" i="4" a="1"/>
  <c r="AC724" i="4" a="1"/>
  <c r="D1491" i="4" a="1"/>
  <c r="J730" i="4" a="1"/>
  <c r="M1282" i="4" a="1"/>
  <c r="N1366" i="4" a="1"/>
  <c r="R1346" i="4" a="1"/>
  <c r="J1162" i="4" a="1"/>
  <c r="Q1364" i="4" a="1"/>
  <c r="X1498" i="4" a="1"/>
  <c r="AC1285" i="4" a="1"/>
  <c r="R1362" i="4" a="1"/>
  <c r="K1245" i="4" a="1"/>
  <c r="J1356" i="4" a="1"/>
  <c r="R1402" i="4" a="1"/>
  <c r="X1386" i="4" a="1"/>
  <c r="I987" i="4" a="1"/>
  <c r="D1453" i="4" a="1"/>
  <c r="I1203" i="4" a="1"/>
  <c r="Q1361" i="4" a="1"/>
  <c r="N1017" i="4" a="1"/>
  <c r="D1436" i="4" a="1"/>
  <c r="D970" i="4" a="1"/>
  <c r="I963" i="4" a="1"/>
  <c r="D1236" i="4" a="1"/>
  <c r="M1334" i="4" a="1"/>
  <c r="R1490" i="4" a="1"/>
  <c r="M1358" i="4" a="1"/>
  <c r="M1179" i="4" a="1"/>
  <c r="D1459" i="4" a="1"/>
  <c r="N1202" i="4" a="1"/>
  <c r="D1222" i="4" a="1"/>
  <c r="L1247" i="4" a="1"/>
  <c r="R1434" i="4" a="1"/>
  <c r="J1194" i="4" a="1"/>
  <c r="D1124" i="4" a="1"/>
  <c r="D1440" i="4" a="1"/>
  <c r="I1437" i="4" a="1"/>
  <c r="R1323" i="4" a="1"/>
  <c r="N1482" i="4" a="1"/>
  <c r="R1028" i="4" a="1"/>
  <c r="D1309" i="4" a="1"/>
  <c r="I991" i="4" a="1"/>
  <c r="M993" i="4" a="1"/>
  <c r="D1432" i="4" a="1"/>
  <c r="Q925" i="4" a="1"/>
  <c r="AC812" i="4" a="1"/>
  <c r="R919" i="4" a="1"/>
  <c r="L1040" i="4" a="1"/>
  <c r="X1455" i="4" a="1"/>
  <c r="M909" i="4" a="1"/>
  <c r="D1319" i="4" a="1"/>
  <c r="Q1401" i="4" a="1"/>
  <c r="AC1323" i="4" a="1"/>
  <c r="X1370" i="4" a="1"/>
  <c r="J1242" i="4" a="1"/>
  <c r="X1446" i="4" a="1"/>
  <c r="AC1059" i="4" a="1"/>
  <c r="D1161" i="4" a="1"/>
  <c r="K1388" i="4" a="1"/>
  <c r="D1300" i="4" a="1"/>
  <c r="K817" i="4" a="1"/>
  <c r="N1432" i="4" a="1"/>
  <c r="R1138" i="4" a="1"/>
  <c r="D1165" i="4" a="1"/>
  <c r="M869" i="4" a="1"/>
  <c r="I748" i="4" a="1"/>
  <c r="D1447" i="4" a="1"/>
  <c r="L1445" i="4" a="1"/>
  <c r="D1258" i="4" a="1"/>
  <c r="M1221" i="4" a="1"/>
  <c r="J960" i="4" a="1"/>
  <c r="Q1303" i="4" a="1"/>
  <c r="D1223" i="4" a="1"/>
  <c r="I955" i="4" a="1"/>
  <c r="K1416" i="4" a="1"/>
  <c r="AC1110" i="4" a="1"/>
  <c r="K1500" i="4" a="1"/>
  <c r="Q1454" i="4" a="1"/>
  <c r="D1347" i="4" a="1"/>
  <c r="I1441" i="4" a="1"/>
  <c r="D1370" i="4" a="1"/>
  <c r="N1440" i="4" a="1"/>
  <c r="R1020" i="4" a="1"/>
  <c r="D1169" i="4" a="1"/>
  <c r="AC977" i="4" a="1"/>
  <c r="R1226" i="4" a="1"/>
  <c r="R158" i="4" a="1"/>
  <c r="N50" i="4" a="1"/>
  <c r="D1216" i="4" a="1"/>
  <c r="N1131" i="4" a="1"/>
  <c r="J1265" i="4" a="1"/>
  <c r="M760" i="4" a="1"/>
  <c r="D1152" i="4" a="1"/>
  <c r="M1070" i="4" a="1"/>
  <c r="Q1354" i="4" a="1"/>
  <c r="D1499" i="4" a="1"/>
  <c r="M1342" i="4" a="1"/>
  <c r="M1251" i="4" a="1"/>
  <c r="D1304" i="4" a="1"/>
  <c r="D1357" i="4" a="1"/>
  <c r="R1489" i="4" a="1"/>
  <c r="N1321" i="4" a="1"/>
  <c r="M1012" i="4" a="1"/>
  <c r="J1345" i="4" a="1"/>
  <c r="AC1406" i="4" a="1"/>
  <c r="K1338" i="4" a="1"/>
  <c r="X1382" i="4" a="1"/>
  <c r="Q1357" i="4" a="1"/>
  <c r="AC1380" i="4" a="1"/>
  <c r="D1185" i="4" a="1"/>
  <c r="M1441" i="4" a="1"/>
  <c r="J1025" i="4" a="1"/>
  <c r="Q1437" i="4" a="1"/>
  <c r="Q160" i="4" a="1"/>
  <c r="K932" i="4" a="1"/>
  <c r="D1443" i="4" a="1"/>
  <c r="D812" i="4" a="1"/>
  <c r="R726" i="4" a="1"/>
  <c r="R338" i="4" a="1"/>
  <c r="D1122" i="4" a="1"/>
  <c r="D983" i="4" a="1"/>
  <c r="N971" i="4" a="1"/>
  <c r="AC820" i="4" a="1"/>
  <c r="R1165" i="4" a="1"/>
  <c r="L1286" i="4" a="1"/>
  <c r="R1181" i="4" a="1"/>
  <c r="N1242" i="4" a="1"/>
  <c r="AC1028" i="4" a="1"/>
  <c r="D1231" i="4" a="1"/>
  <c r="L1482" i="4" a="1"/>
  <c r="D1480" i="4" a="1"/>
  <c r="J820" i="4" a="1"/>
  <c r="J584" i="4" a="1"/>
  <c r="D1200" i="4" a="1"/>
  <c r="I1322" i="4" a="1"/>
  <c r="M967" i="4" a="1"/>
  <c r="D1314" i="4" a="1"/>
  <c r="D1368" i="4" a="1"/>
  <c r="J1437" i="4" a="1"/>
  <c r="R1100" i="4" a="1"/>
  <c r="J1253" i="4" a="1"/>
  <c r="D1182" i="4" a="1"/>
  <c r="D217" i="4" a="1"/>
  <c r="AC733" i="4" a="1"/>
  <c r="M305" i="4" a="1"/>
  <c r="D256" i="4" a="1"/>
  <c r="N560" i="4" a="1"/>
  <c r="D79" i="4" a="1"/>
  <c r="R959" i="4" a="1"/>
  <c r="D1140" i="4" a="1"/>
  <c r="N1346" i="4" a="1"/>
  <c r="K1380" i="4" a="1"/>
  <c r="AC1393" i="4" a="1"/>
  <c r="D1075" i="4" a="1"/>
  <c r="N1446" i="4" a="1"/>
  <c r="D1485" i="4" a="1"/>
  <c r="D707" i="4" a="1"/>
  <c r="Q101" i="4" a="1"/>
  <c r="D283" i="4" a="1"/>
  <c r="D273" i="4" a="1"/>
  <c r="R737" i="4" a="1"/>
  <c r="D1076" i="4" a="1"/>
  <c r="M1139" i="4" a="1"/>
  <c r="J1158" i="4" a="1"/>
  <c r="L1163" i="4" a="1"/>
  <c r="D1466" i="4" a="1"/>
  <c r="R326" i="4" a="1"/>
  <c r="D1172" i="4" a="1"/>
  <c r="AC768" i="4" a="1"/>
  <c r="AC133" i="4" a="1"/>
  <c r="D137" i="4" a="1"/>
  <c r="K42" i="4" a="1"/>
  <c r="D133" i="4" a="1"/>
  <c r="D908" i="4" a="1"/>
  <c r="M1107" i="4" a="1"/>
  <c r="M1464" i="4" a="1"/>
  <c r="D1484" i="4" a="1"/>
  <c r="I1215" i="4" a="1"/>
  <c r="K1486" i="4" a="1"/>
  <c r="M1266" i="4" a="1"/>
  <c r="D1474" i="4" a="1"/>
  <c r="D1454" i="4" a="1"/>
  <c r="D540" i="4" a="1"/>
  <c r="AC865" i="4" a="1"/>
  <c r="D532" i="4" a="1"/>
  <c r="D702" i="4" a="1"/>
  <c r="M345" i="4" a="1"/>
  <c r="I944" i="4" a="1"/>
  <c r="R1405" i="4" a="1"/>
  <c r="K908" i="4" a="1"/>
  <c r="I1334" i="4" a="1"/>
  <c r="D1360" i="4" a="1"/>
  <c r="J1274" i="4" a="1"/>
  <c r="Q929" i="4" a="1"/>
  <c r="K244" i="4" a="1"/>
  <c r="D289" i="4" a="1"/>
  <c r="N582" i="4" a="1"/>
  <c r="D126" i="4" a="1"/>
  <c r="D467" i="4" a="1"/>
  <c r="M52" i="4" a="1"/>
  <c r="I732" i="4" a="1"/>
  <c r="K825" i="4" a="1"/>
  <c r="M593" i="4" a="1"/>
  <c r="D784" i="4" a="1"/>
  <c r="N1294" i="4" a="1"/>
  <c r="N1406" i="4" a="1"/>
  <c r="X1432" i="4" a="1"/>
  <c r="I1044" i="4" a="1"/>
  <c r="AC996" i="4" a="1"/>
  <c r="D732" i="4" a="1"/>
  <c r="K903" i="4" a="1"/>
  <c r="X1414" i="4" a="1"/>
  <c r="R1151" i="4" a="1"/>
  <c r="D1334" i="4" a="1"/>
  <c r="I996" i="4" a="1"/>
  <c r="D1476" i="4" a="1"/>
  <c r="K996" i="4" a="1"/>
  <c r="I1307" i="4" a="1"/>
  <c r="D1177" i="4" a="1"/>
  <c r="D1430" i="4" a="1"/>
  <c r="R114" i="4" a="1"/>
  <c r="K1314" i="4" a="1"/>
  <c r="J877" i="4" a="1"/>
  <c r="D1064" i="4" a="1"/>
  <c r="D469" i="4" a="1"/>
  <c r="AC514" i="4" a="1"/>
  <c r="K117" i="4" a="1"/>
  <c r="D330" i="4" a="1"/>
  <c r="Q1322" i="4" a="1"/>
  <c r="AC1277" i="4" a="1"/>
  <c r="D896" i="4" a="1"/>
  <c r="D1184" i="4" a="1"/>
  <c r="D1428" i="4" a="1"/>
  <c r="D1224" i="4" a="1"/>
  <c r="D808" i="4" a="1"/>
  <c r="N1035" i="4" a="1"/>
  <c r="Q1124" i="4" a="1"/>
  <c r="AC1039" i="4" a="1"/>
  <c r="D1421" i="4" a="1"/>
  <c r="I321" i="4" a="1"/>
  <c r="I1227" i="4" a="1"/>
  <c r="N1430" i="4" a="1"/>
  <c r="Q1369" i="4" a="1"/>
  <c r="D1240" i="4" a="1"/>
  <c r="K1282" i="4" a="1"/>
  <c r="R1245" i="4" a="1"/>
  <c r="M1009" i="4" a="1"/>
  <c r="D1310" i="4" a="1"/>
  <c r="R1021" i="4" a="1"/>
  <c r="D156" i="4" a="1"/>
  <c r="AC160" i="4" a="1"/>
  <c r="Q1071" i="4" a="1"/>
  <c r="D1116" i="4" a="1"/>
  <c r="I76" i="4" a="1"/>
  <c r="R1281" i="4" a="1"/>
  <c r="Q1500" i="4" a="1"/>
  <c r="AC1267" i="4" a="1"/>
  <c r="M1003" i="4" a="1"/>
  <c r="I1318" i="4" a="1"/>
  <c r="Q857" i="4" a="1"/>
  <c r="D1095" i="4" a="1"/>
  <c r="J850" i="4" a="1"/>
  <c r="K1313" i="4" a="1"/>
  <c r="N1265" i="4" a="1"/>
  <c r="D721" i="4" a="1"/>
  <c r="N1385" i="4" a="1"/>
  <c r="D585" i="4" a="1"/>
  <c r="AC1314" i="4" a="1"/>
  <c r="I976" i="4" a="1"/>
  <c r="N1418" i="4" a="1"/>
  <c r="N1181" i="4" a="1"/>
  <c r="Q1295" i="4" a="1"/>
  <c r="J1357" i="4" a="1"/>
  <c r="M1418" i="4" a="1"/>
  <c r="D132" i="4" a="1"/>
  <c r="N113" i="4" a="1"/>
  <c r="Q1132" i="4" a="1"/>
  <c r="J1219" i="4" a="1"/>
  <c r="Q42" i="4" a="1"/>
  <c r="Q979" i="4" a="1"/>
  <c r="N1273" i="4" a="1"/>
  <c r="AC1211" i="4" a="1"/>
  <c r="D1494" i="4" a="1"/>
  <c r="D531" i="4" a="1"/>
  <c r="D858" i="4" a="1"/>
  <c r="M1287" i="4" a="1"/>
  <c r="D1000" i="4" a="1"/>
  <c r="N860" i="4" a="1"/>
  <c r="D350" i="4" a="1"/>
  <c r="L1102" i="4" a="1"/>
  <c r="D641" i="4" a="1"/>
  <c r="AC225" i="4" a="1"/>
  <c r="J1245" i="4" a="1"/>
  <c r="D1361" i="4" a="1"/>
  <c r="M1203" i="4" a="1"/>
  <c r="M837" i="4" a="1"/>
  <c r="D1308" i="4" a="1"/>
  <c r="D919" i="4" a="1"/>
  <c r="N1107" i="4" a="1"/>
  <c r="M1323" i="4" a="1"/>
  <c r="N285" i="4" a="1"/>
  <c r="AC400" i="4" a="1"/>
  <c r="M212" i="4" a="1"/>
  <c r="N246" i="4" a="1"/>
  <c r="N705" i="4" a="1"/>
  <c r="AC1287" i="4" a="1"/>
  <c r="N42" i="4" a="1"/>
  <c r="R1135" i="4" a="1"/>
  <c r="J1087" i="4" a="1"/>
  <c r="D145" i="4" a="1"/>
  <c r="Q993" i="4" a="1"/>
  <c r="Q166" i="4" a="1"/>
  <c r="R778" i="4" a="1"/>
  <c r="N146" i="4" a="1"/>
  <c r="R424" i="4" a="1"/>
  <c r="D74" i="4" a="1"/>
  <c r="D164" i="4" a="1"/>
  <c r="D222" i="4" a="1"/>
  <c r="K165" i="4" a="1"/>
  <c r="D568" i="4" a="1"/>
  <c r="M1036" i="4" a="1"/>
  <c r="K4" i="4" a="1"/>
  <c r="AC1226" i="4" a="1"/>
  <c r="AC1437" i="4" a="1"/>
  <c r="K1420" i="4" a="1"/>
  <c r="N880" i="4" a="1"/>
  <c r="R1369" i="4" a="1"/>
  <c r="D1495" i="4" a="1"/>
  <c r="D1407" i="4" a="1"/>
  <c r="X1490" i="4" a="1"/>
  <c r="K1469" i="4" a="1"/>
  <c r="M1360" i="4" a="1"/>
  <c r="N965" i="4" a="1"/>
  <c r="L1414" i="4" a="1"/>
  <c r="M905" i="4" a="1"/>
  <c r="I1349" i="4" a="1"/>
  <c r="M829" i="4" a="1"/>
  <c r="AC1421" i="4" a="1"/>
  <c r="Q1214" i="4" a="1"/>
  <c r="N758" i="4" a="1"/>
  <c r="I273" i="4" a="1"/>
  <c r="N733" i="4" a="1"/>
  <c r="D1452" i="4" a="1"/>
  <c r="R862" i="4" a="1"/>
  <c r="K849" i="4" a="1"/>
  <c r="R1030" i="4" a="1"/>
  <c r="D1399" i="4" a="1"/>
  <c r="D1204" i="4" a="1"/>
  <c r="Q1338" i="4" a="1"/>
  <c r="L969" i="4" a="1"/>
  <c r="N1349" i="4" a="1"/>
  <c r="L789" i="4" a="1"/>
  <c r="D1442" i="4" a="1"/>
  <c r="L1052" i="4" a="1"/>
  <c r="D964" i="4" a="1"/>
  <c r="N514" i="4" a="1"/>
  <c r="N969" i="4" a="1"/>
  <c r="D527" i="4" a="1"/>
  <c r="D781" i="4" a="1"/>
  <c r="N1350" i="4" a="1"/>
  <c r="I1303" i="4" a="1"/>
  <c r="D1306" i="4" a="1"/>
  <c r="D1408" i="4" a="1"/>
  <c r="R1023" i="4" a="1"/>
  <c r="D913" i="4" a="1"/>
  <c r="Q1242" i="4" a="1"/>
  <c r="Q301" i="4" a="1"/>
  <c r="D1364" i="4" a="1"/>
  <c r="D245" i="4" a="1"/>
  <c r="D598" i="4" a="1"/>
  <c r="AC521" i="4" a="1"/>
  <c r="K900" i="4" a="1"/>
  <c r="AC1074" i="4" a="1"/>
  <c r="D1315" i="4" a="1"/>
  <c r="D635" i="4" a="1"/>
  <c r="J1139" i="4" a="1"/>
  <c r="J1266" i="4" a="1"/>
  <c r="AC1126" i="4" a="1"/>
  <c r="D1402" i="4" a="1"/>
  <c r="Q1421" i="4" a="1"/>
  <c r="N1025" i="4" a="1"/>
  <c r="K1219" i="4" a="1"/>
  <c r="D1148" i="4" a="1"/>
  <c r="N1258" i="4" a="1"/>
  <c r="J894" i="4" a="1"/>
  <c r="K896" i="4" a="1"/>
  <c r="R1193" i="4" a="1"/>
  <c r="N1357" i="4" a="1"/>
  <c r="J1401" i="4" a="1"/>
  <c r="R1400" i="4" a="1"/>
  <c r="I1108" i="4" a="1"/>
  <c r="I1258" i="4" a="1"/>
  <c r="AC963" i="4" a="1"/>
  <c r="K1493" i="4" a="1"/>
  <c r="I177" i="4" a="1"/>
  <c r="K1369" i="4" a="1"/>
  <c r="D561" i="4" a="1"/>
  <c r="R1185" i="4" a="1"/>
  <c r="L1032" i="4" a="1"/>
  <c r="D1369" i="4" a="1"/>
  <c r="I921" i="4" a="1"/>
  <c r="D1271" i="4" a="1"/>
  <c r="AC840" i="4" a="1"/>
  <c r="J890" i="4" a="1"/>
  <c r="N1500" i="4" a="1"/>
  <c r="AC1295" i="4" a="1"/>
  <c r="AC392" i="4" a="1"/>
  <c r="D254" i="4" a="1"/>
  <c r="M396" i="4" a="1"/>
  <c r="L957" i="4" a="1"/>
  <c r="I592" i="4" a="1"/>
  <c r="D897" i="4" a="1"/>
  <c r="R1258" i="4" a="1"/>
  <c r="N1420" i="4" a="1"/>
  <c r="D1325" i="4" a="1"/>
  <c r="D1093" i="4" a="1"/>
  <c r="I1501" i="4" a="1"/>
  <c r="D1307" i="4" a="1"/>
  <c r="D986" i="4" a="1"/>
  <c r="J1187" i="4" a="1"/>
  <c r="D117" i="4" a="1"/>
  <c r="N584" i="4" a="1"/>
  <c r="J1028" i="4" a="1"/>
  <c r="J1406" i="4" a="1"/>
  <c r="AC886" i="4" a="1"/>
  <c r="Q484" i="4" a="1"/>
  <c r="K452" i="4" a="1"/>
  <c r="Q332" i="4" a="1"/>
  <c r="AC482" i="4" a="1"/>
  <c r="K461" i="4" a="1"/>
  <c r="N144" i="4" a="1"/>
  <c r="D313" i="4" a="1"/>
  <c r="D368" i="4" a="1"/>
  <c r="J313" i="4" a="1"/>
  <c r="N384" i="4" a="1"/>
  <c r="AC837" i="4" a="1"/>
  <c r="X1463" i="4" a="1"/>
  <c r="D1255" i="4" a="1"/>
  <c r="I1287" i="4" a="1"/>
  <c r="D817" i="4" a="1"/>
  <c r="D1298" i="4" a="1"/>
  <c r="I1274" i="4" a="1"/>
  <c r="M877" i="4" a="1"/>
  <c r="R957" i="4" a="1"/>
  <c r="I1388" i="4" a="1"/>
  <c r="M1001" i="4" a="1"/>
  <c r="J397" i="4" a="1"/>
  <c r="I1163" i="4" a="1"/>
  <c r="K752" i="4" a="1"/>
  <c r="K1078" i="4" a="1"/>
  <c r="M1380" i="4" a="1"/>
  <c r="D1461" i="4" a="1"/>
  <c r="D1493" i="4" a="1"/>
  <c r="R177" i="4" a="1"/>
  <c r="J170" i="4" a="1"/>
  <c r="N1213" i="4" a="1"/>
  <c r="Q690" i="4" a="1"/>
  <c r="I1124" i="4" a="1"/>
  <c r="K940" i="4" a="1"/>
  <c r="AC41" i="4" a="1"/>
  <c r="D363" i="4" a="1"/>
  <c r="D301" i="4" a="1"/>
  <c r="D1450" i="4" a="1"/>
  <c r="D1261" i="4" a="1"/>
  <c r="I1187" i="4" a="1"/>
  <c r="L838" i="4" a="1"/>
  <c r="K1421" i="4" a="1"/>
  <c r="N585" i="4" a="1"/>
  <c r="Q1063" i="4" a="1"/>
  <c r="D1424" i="4" a="1"/>
  <c r="M486" i="4" a="1"/>
  <c r="J146" i="4" a="1"/>
  <c r="D733" i="4" a="1"/>
  <c r="D1069" i="4" a="1"/>
  <c r="N769" i="4" a="1"/>
  <c r="M1183" i="4" a="1"/>
  <c r="N1421" i="4" a="1"/>
  <c r="R685" i="4" a="1"/>
  <c r="I1493" i="4" a="1"/>
  <c r="N794" i="4" a="1"/>
  <c r="M1377" i="4" a="1"/>
  <c r="R1261" i="4" a="1"/>
  <c r="N961" i="4" a="1"/>
  <c r="K1171" i="4" a="1"/>
  <c r="I1058" i="4" a="1"/>
  <c r="AC1096" i="4" a="1"/>
  <c r="N870" i="4" a="1"/>
  <c r="I452" i="4" a="1"/>
  <c r="J193" i="4" a="1"/>
  <c r="Q1183" i="4" a="1"/>
  <c r="D1337" i="4" a="1"/>
  <c r="K1128" i="4" a="1"/>
  <c r="L1090" i="4" a="1"/>
  <c r="K907" i="4" a="1"/>
  <c r="D1121" i="4" a="1"/>
  <c r="M1054" i="4" a="1"/>
  <c r="AC1075" i="4" a="1"/>
  <c r="L1318" i="4" a="1"/>
  <c r="N1226" i="4" a="1"/>
  <c r="D476" i="4" a="1"/>
  <c r="R874" i="4" a="1"/>
  <c r="L956" i="4" a="1"/>
  <c r="J1420" i="4" a="1"/>
  <c r="M1404" i="4" a="1"/>
  <c r="L836" i="4" a="1"/>
  <c r="N1087" i="4" a="1"/>
  <c r="K1031" i="4" a="1"/>
  <c r="R1426" i="4" a="1"/>
  <c r="D1201" i="4" a="1"/>
  <c r="D1335" i="4" a="1"/>
  <c r="K1162" i="4" a="1"/>
  <c r="D1112" i="4" a="1"/>
  <c r="R597" i="4" a="1"/>
  <c r="AC522" i="4" a="1"/>
  <c r="D1147" i="4" a="1"/>
  <c r="D1336" i="4" a="1"/>
  <c r="D552" i="4" a="1"/>
  <c r="I1045" i="4" a="1"/>
  <c r="M718" i="4" a="1"/>
  <c r="D1265" i="4" a="1"/>
  <c r="Q1199" i="4" a="1"/>
  <c r="D1301" i="4" a="1"/>
  <c r="AC1048" i="4" a="1"/>
  <c r="AC1322" i="4" a="1"/>
  <c r="K706" i="4" a="1"/>
  <c r="N850" i="4" a="1"/>
  <c r="I1020" i="4" a="1"/>
  <c r="D490" i="4" a="1"/>
  <c r="X1467" i="4" a="1"/>
  <c r="Q1191" i="4" a="1"/>
  <c r="I1299" i="4" a="1"/>
  <c r="Q1461" i="4" a="1"/>
  <c r="AC1205" i="4" a="1"/>
  <c r="D1239" i="4" a="1"/>
  <c r="D1367" i="4" a="1"/>
  <c r="K1095" i="4" a="1"/>
  <c r="D676" i="4" a="1"/>
  <c r="D956" i="4" a="1"/>
  <c r="Q1441" i="4" a="1"/>
  <c r="D1002" i="4" a="1"/>
  <c r="D501" i="4" a="1"/>
  <c r="I265" i="4" a="1"/>
  <c r="L897" i="4" a="1"/>
  <c r="J1146" i="4" a="1"/>
  <c r="D1456" i="4" a="1"/>
  <c r="D1110" i="4" a="1"/>
  <c r="K50" i="4" a="1"/>
  <c r="AC777" i="4" a="1"/>
  <c r="D292" i="4" a="1"/>
  <c r="AS2" i="4" a="1"/>
  <c r="I992" i="4" a="1"/>
  <c r="J963" i="4" a="1"/>
  <c r="D1362" i="4" a="1"/>
  <c r="J1484" i="4" a="1"/>
  <c r="R980" i="4" a="1"/>
  <c r="D1164" i="4" a="1"/>
  <c r="J665" i="4" a="1"/>
  <c r="J1115" i="4" a="1"/>
  <c r="D1117" i="4" a="1"/>
  <c r="D203" i="4" a="1"/>
  <c r="D577" i="4" a="1"/>
  <c r="D1437" i="4" a="1"/>
  <c r="D1136" i="4" a="1"/>
  <c r="R1079" i="4" a="1"/>
  <c r="Q980" i="4" a="1"/>
  <c r="I1183" i="4" a="1"/>
  <c r="L1143" i="4" a="1"/>
  <c r="Q752" i="4" a="1"/>
  <c r="Q1041" i="4" a="1"/>
  <c r="Q828" i="4" a="1"/>
  <c r="D752" i="4" a="1"/>
  <c r="J1161" i="4" a="1"/>
  <c r="L894" i="4" a="1"/>
  <c r="D894" i="4" a="1"/>
  <c r="D1011" i="4" a="1"/>
  <c r="D1497" i="4" a="1"/>
  <c r="M1199" i="4" a="1"/>
  <c r="Q1291" i="4" a="1"/>
  <c r="M1267" i="4" a="1"/>
  <c r="M1421" i="4" a="1"/>
  <c r="M1011" i="4" a="1"/>
  <c r="L1351" i="4" a="1"/>
  <c r="AC1382" i="4" a="1"/>
  <c r="Q1058" i="4" a="1"/>
  <c r="N746" i="4" a="1"/>
  <c r="D1032" i="4" a="1"/>
  <c r="D1243" i="4" a="1"/>
  <c r="Q1429" i="4" a="1"/>
  <c r="I1050" i="4" a="1"/>
  <c r="L905" i="4" a="1"/>
  <c r="N1189" i="4" a="1"/>
  <c r="N861" i="4" a="1"/>
  <c r="AC913" i="4" a="1"/>
  <c r="D689" i="4" a="1"/>
  <c r="N801" i="4" a="1"/>
  <c r="D769" i="4" a="1"/>
  <c r="D491" i="4" a="1"/>
  <c r="D1115" i="4" a="1"/>
  <c r="AC957" i="4" a="1"/>
  <c r="J462" i="4" a="1"/>
  <c r="D1042" i="4" a="1"/>
  <c r="Q1115" i="4" a="1"/>
  <c r="N1055" i="4" a="1"/>
  <c r="N756" i="4" a="1"/>
  <c r="N973" i="4" a="1"/>
  <c r="N1358" i="4" a="1"/>
  <c r="Q1485" i="4" a="1"/>
  <c r="M805" i="4" a="1"/>
  <c r="J210" i="4" a="1"/>
  <c r="M570" i="4" a="1"/>
  <c r="D177" i="4" a="1"/>
  <c r="M353" i="4" a="1"/>
  <c r="D1441" i="4" a="1"/>
  <c r="D1358" i="4" a="1"/>
  <c r="M492" i="4" a="1"/>
  <c r="Q1161" i="4" a="1"/>
  <c r="D789" i="4" a="1"/>
  <c r="R1420" i="4" a="1"/>
  <c r="D1317" i="4" a="1"/>
  <c r="N1429" i="4" a="1"/>
  <c r="D975" i="4" a="1"/>
  <c r="AC916" i="4" a="1"/>
  <c r="I1123" i="4" a="1"/>
  <c r="AC888" i="4" a="1"/>
  <c r="I724" i="4" a="1"/>
  <c r="D866" i="4" a="1"/>
  <c r="L341" i="4" a="1"/>
  <c r="N233" i="4" a="1"/>
  <c r="D1366" i="4" a="1"/>
  <c r="I98" i="4" a="1"/>
  <c r="I1295" i="4" a="1"/>
  <c r="AC961" i="4" a="1"/>
  <c r="Q558" i="4" a="1"/>
  <c r="L813" i="4" a="1"/>
  <c r="D666" i="4" a="1"/>
  <c r="D477" i="4" a="1"/>
  <c r="M556" i="4" a="1"/>
  <c r="D643" i="4" a="1"/>
  <c r="AC817" i="4" a="1"/>
  <c r="M1389" i="4" a="1"/>
  <c r="M991" i="4" a="1"/>
  <c r="AC1067" i="4" a="1"/>
  <c r="D1073" i="4" a="1"/>
  <c r="M921" i="4" a="1"/>
  <c r="K1402" i="4" a="1"/>
  <c r="L1478" i="4" a="1"/>
  <c r="D1207" i="4" a="1"/>
  <c r="R1167" i="4" a="1"/>
  <c r="J1330" i="4" a="1"/>
  <c r="R1198" i="4" a="1"/>
  <c r="D1302" i="4" a="1"/>
  <c r="D1354" i="4" a="1"/>
  <c r="Q1112" i="4" a="1"/>
  <c r="D1230" i="4" a="1"/>
  <c r="D731" i="4" a="1"/>
  <c r="J837" i="4" a="1"/>
  <c r="L433" i="4" a="1"/>
  <c r="M476" i="4" a="1"/>
  <c r="D1286" i="4" a="1"/>
  <c r="D1438" i="4" a="1"/>
  <c r="I877" i="4" a="1"/>
  <c r="D827" i="4" a="1"/>
  <c r="M1245" i="4" a="1"/>
  <c r="Q540" i="4" a="1"/>
  <c r="M702" i="4" a="1"/>
  <c r="N468" i="4" a="1"/>
  <c r="Q1107" i="4" a="1"/>
  <c r="I1389" i="4" a="1"/>
  <c r="AC1476" i="4" a="1"/>
  <c r="D1251" i="4" a="1"/>
  <c r="I1350" i="4" a="1"/>
  <c r="K1262" i="4" a="1"/>
  <c r="L1209" i="4" a="1"/>
  <c r="N1305" i="4" a="1"/>
  <c r="R444" i="4" a="1"/>
  <c r="J1306" i="4" a="1"/>
  <c r="Q58" i="4" a="1"/>
  <c r="D1139" i="4" a="1"/>
  <c r="N1290" i="4" a="1"/>
  <c r="D1229" i="4" a="1"/>
  <c r="AC1388" i="4" a="1"/>
  <c r="R732" i="4" a="1"/>
  <c r="AC1044" i="4" a="1"/>
  <c r="D1269" i="4" a="1"/>
  <c r="D855" i="4" a="1"/>
  <c r="D1342" i="4" a="1"/>
  <c r="N18" i="4" a="1"/>
  <c r="I409" i="4" a="1"/>
  <c r="D142" i="4" a="1"/>
  <c r="D197" i="4" a="1"/>
  <c r="J452" i="4" a="1"/>
  <c r="J428" i="4" a="1"/>
  <c r="D1293" i="4" a="1"/>
  <c r="N820" i="4" a="1"/>
  <c r="D1419" i="4" a="1"/>
  <c r="L1261" i="4" a="1"/>
  <c r="Q1468" i="4" a="1"/>
  <c r="R1153" i="4" a="1"/>
  <c r="N1095" i="4" a="1"/>
  <c r="M1087" i="4" a="1"/>
  <c r="K93" i="4" a="1"/>
  <c r="AC378" i="4" a="1"/>
  <c r="Q277" i="4" a="1"/>
  <c r="N76" i="4" a="1"/>
  <c r="N1036" i="4" a="1"/>
  <c r="I1275" i="4" a="1"/>
  <c r="Q1062" i="4" a="1"/>
  <c r="AC1310" i="4" a="1"/>
  <c r="L1021" i="4" a="1"/>
  <c r="D1457" i="4" a="1"/>
  <c r="AC1060" i="4" a="1"/>
  <c r="AC1392" i="4" a="1"/>
  <c r="J624" i="4" a="1"/>
  <c r="D122" i="4" a="1"/>
  <c r="D257" i="4" a="1"/>
  <c r="D345" i="4" a="1"/>
  <c r="AC1133" i="4" a="1"/>
  <c r="K1137" i="4" a="1"/>
  <c r="J1083" i="4" a="1"/>
  <c r="D1303" i="4" a="1"/>
  <c r="J1390" i="4" a="1"/>
  <c r="R814" i="4" a="1"/>
  <c r="K1327" i="4" a="1"/>
  <c r="J1313" i="4" a="1"/>
  <c r="D1113" i="4" a="1"/>
  <c r="AC149" i="4" a="1"/>
  <c r="D1131" i="4" a="1"/>
  <c r="D4" i="4" a="1"/>
  <c r="D934" i="4" a="1"/>
  <c r="D1178" i="4" a="1"/>
  <c r="Q1066" i="4" a="1"/>
  <c r="L1079" i="4" a="1"/>
  <c r="L1477" i="4" a="1"/>
  <c r="Q1163" i="4" a="1"/>
  <c r="AC1330" i="4" a="1"/>
  <c r="N1118" i="4" a="1"/>
  <c r="J1163" i="4" a="1"/>
  <c r="K325" i="4" a="1"/>
  <c r="N176" i="4" a="1"/>
  <c r="D152" i="4" a="1"/>
  <c r="AC277" i="4" a="1"/>
  <c r="N114" i="4" a="1"/>
  <c r="D451" i="4" a="1"/>
  <c r="D180" i="4" a="1"/>
  <c r="I468" i="4" a="1"/>
  <c r="D272" i="4" a="1"/>
  <c r="R753" i="4" a="1"/>
  <c r="N1019" i="4" a="1"/>
  <c r="I546" i="4" a="1"/>
  <c r="I885" i="4" a="1"/>
  <c r="N830" i="4" a="1"/>
  <c r="M1049" i="4" a="1"/>
  <c r="N1146" i="4" a="1"/>
  <c r="N122" i="4" a="1"/>
  <c r="L899" i="4" a="1"/>
  <c r="J437" i="4" a="1"/>
  <c r="D1205" i="4" a="1"/>
  <c r="I993" i="4" a="1"/>
  <c r="R573" i="4" a="1"/>
  <c r="Q1083" i="4" a="1"/>
  <c r="Q1341" i="4" a="1"/>
  <c r="M17" i="4" a="1"/>
  <c r="M602" i="4" a="1"/>
  <c r="D1246" i="4" a="1"/>
  <c r="J88" i="4" a="1"/>
  <c r="Q1330" i="4" a="1"/>
  <c r="D1500" i="4" a="1"/>
  <c r="D681" i="4" a="1"/>
  <c r="D432" i="4" a="1"/>
  <c r="AC1153" i="4" a="1"/>
  <c r="D1234" i="4" a="1"/>
  <c r="J431" i="4" a="1"/>
  <c r="D1451" i="4" a="1"/>
  <c r="L1319" i="4" a="1"/>
  <c r="D1253" i="4" a="1"/>
  <c r="D1004" i="4" a="1"/>
  <c r="M845" i="4" a="1"/>
  <c r="AC1100" i="4" a="1"/>
  <c r="D794" i="4" a="1"/>
  <c r="K517" i="4" a="1"/>
  <c r="M1274" i="4" a="1"/>
  <c r="M1213" i="4" a="1"/>
  <c r="Q953" i="4" a="1"/>
  <c r="D848" i="4" a="1"/>
  <c r="AC227" i="4" a="1"/>
  <c r="AC659" i="4" a="1"/>
  <c r="R391" i="4" a="1"/>
  <c r="L267" i="4" a="1"/>
  <c r="N130" i="4" a="1"/>
  <c r="L362" i="4" a="1"/>
  <c r="AC362" i="4" a="1"/>
  <c r="Q601" i="4" a="1"/>
  <c r="D100" i="4" a="1"/>
  <c r="D1052" i="4" a="1"/>
  <c r="D1279" i="4" a="1"/>
  <c r="M722" i="4" a="1"/>
  <c r="R493" i="4" a="1"/>
  <c r="D1038" i="4" a="1"/>
  <c r="D920" i="4" a="1"/>
  <c r="D957" i="4" a="1"/>
  <c r="R770" i="4" a="1"/>
  <c r="M714" i="4" a="1"/>
  <c r="N274" i="4" a="1"/>
  <c r="I768" i="4" a="1"/>
  <c r="N10" i="4" a="1"/>
  <c r="M1175" i="4" a="1"/>
  <c r="M391" i="4" a="1"/>
  <c r="M987" i="4" a="1"/>
  <c r="Q1045" i="4" a="1"/>
  <c r="L534" i="4" a="1"/>
  <c r="L1262" i="4" a="1"/>
  <c r="K468" i="4" a="1"/>
  <c r="N516" i="4" a="1"/>
  <c r="M576" i="4" a="1"/>
  <c r="M288" i="4" a="1"/>
  <c r="I813" i="4" a="1"/>
  <c r="L115" i="4" a="1"/>
  <c r="AC178" i="4" a="1"/>
  <c r="AC691" i="4" a="1"/>
  <c r="M122" i="4" a="1"/>
  <c r="J136" i="4" a="1"/>
  <c r="R260" i="4" a="1"/>
  <c r="K1249" i="4" a="1"/>
  <c r="I449" i="4" a="1"/>
  <c r="D762" i="4" a="1"/>
  <c r="AC854" i="4" a="1"/>
  <c r="D293" i="4" a="1"/>
  <c r="D248" i="4" a="1"/>
  <c r="N803" i="4" a="1"/>
  <c r="I642" i="4" a="1"/>
  <c r="N160" i="4" a="1"/>
  <c r="N73" i="4" a="1"/>
  <c r="N788" i="4" a="1"/>
  <c r="N550" i="4" a="1"/>
  <c r="D714" i="4" a="1"/>
  <c r="Q1169" i="4" a="1"/>
  <c r="R768" i="4" a="1"/>
  <c r="D730" i="4" a="1"/>
  <c r="D1340" i="4" a="1"/>
  <c r="Q622" i="4" a="1"/>
  <c r="Q600" i="4" a="1"/>
  <c r="I820" i="4" a="1"/>
  <c r="D176" i="4" a="1"/>
  <c r="R89" i="4" a="1"/>
  <c r="D562" i="4" a="1"/>
  <c r="AC1124" i="4" a="1"/>
  <c r="AC1233" i="4" a="1"/>
  <c r="R1157" i="4" a="1"/>
  <c r="K1433" i="4" a="1"/>
  <c r="D931" i="4" a="1"/>
  <c r="K1472" i="4" a="1"/>
  <c r="D1471" i="4" a="1"/>
  <c r="N185" i="4" a="1"/>
  <c r="D835" i="4" a="1"/>
  <c r="K1318" i="4" a="1"/>
  <c r="Q490" i="4" a="1"/>
  <c r="R1367" i="4" a="1"/>
  <c r="D879" i="4" a="1"/>
  <c r="AC898" i="4" a="1"/>
  <c r="M715" i="4" a="1"/>
  <c r="J1048" i="4" a="1"/>
  <c r="AC1142" i="4" a="1"/>
  <c r="D450" i="4" a="1"/>
  <c r="R54" i="4" a="1"/>
  <c r="M1412" i="4" a="1"/>
  <c r="D278" i="4" a="1"/>
  <c r="I829" i="4" a="1"/>
  <c r="M1258" i="4" a="1"/>
  <c r="D1496" i="4" a="1"/>
  <c r="L1378" i="4" a="1"/>
  <c r="J23" i="4" a="1"/>
  <c r="D1030" i="4" a="1"/>
  <c r="M465" i="4" a="1"/>
  <c r="R938" i="4" a="1"/>
  <c r="D672" i="4" a="1"/>
  <c r="I432" i="4" a="1"/>
  <c r="I241" i="4" a="1"/>
  <c r="Q327" i="4" a="1"/>
  <c r="AC272" i="4" a="1"/>
  <c r="D790" i="4" a="1"/>
  <c r="N89" i="4" a="1"/>
  <c r="D864" i="4" a="1"/>
  <c r="D805" i="4" a="1"/>
  <c r="D751" i="4" a="1"/>
  <c r="K682" i="4" a="1"/>
  <c r="Q850" i="4" a="1"/>
  <c r="D1017" i="4" a="1"/>
  <c r="Q606" i="4" a="1"/>
  <c r="AC595" i="4" a="1"/>
  <c r="R683" i="4" a="1"/>
  <c r="D247" i="4" a="1"/>
  <c r="L187" i="4" a="1"/>
  <c r="AC1050" i="4" a="1"/>
  <c r="R462" i="4" a="1"/>
  <c r="N575" i="4" a="1"/>
  <c r="D492" i="4" a="1"/>
  <c r="M585" i="4" a="1"/>
  <c r="D216" i="4" a="1"/>
  <c r="AC450" i="4" a="1"/>
  <c r="K744" i="4" a="1"/>
  <c r="I113" i="4" a="1"/>
  <c r="R491" i="4" a="1"/>
  <c r="R436" i="4" a="1"/>
  <c r="AC490" i="4" a="1"/>
  <c r="L632" i="4" a="1"/>
  <c r="N471" i="4" a="1"/>
  <c r="R604" i="4" a="1"/>
  <c r="J540" i="4" a="1"/>
  <c r="J789" i="4" a="1"/>
  <c r="AC253" i="4" a="1"/>
  <c r="L1238" i="4" a="1"/>
  <c r="D995" i="4" a="1"/>
  <c r="R850" i="4" a="1"/>
  <c r="K53" i="4" a="1"/>
  <c r="K1131" i="4" a="1"/>
  <c r="R978" i="4" a="1"/>
  <c r="N932" i="4" a="1"/>
  <c r="K114" i="4" a="1"/>
  <c r="AC1029" i="4" a="1"/>
  <c r="M123" i="4" a="1"/>
  <c r="Q1179" i="4" a="1"/>
  <c r="D1018" i="4" a="1"/>
  <c r="J1289" i="4" a="1"/>
  <c r="D502" i="4" a="1"/>
  <c r="J1349" i="4" a="1"/>
  <c r="AC569" i="4" a="1"/>
  <c r="Q443" i="4" a="1"/>
  <c r="AC114" i="4" a="1"/>
  <c r="Q873" i="4" a="1"/>
  <c r="R418" i="4" a="1"/>
  <c r="J1024" i="4" a="1"/>
  <c r="D35" i="4" a="1"/>
  <c r="D1268" i="4" a="1"/>
  <c r="D846" i="4" a="1"/>
  <c r="D1085" i="4" a="1"/>
  <c r="M1050" i="4" a="1"/>
  <c r="D1313" i="4" a="1"/>
  <c r="D973" i="4" a="1"/>
  <c r="D1127" i="4" a="1"/>
  <c r="M1249" i="4" a="1"/>
  <c r="M972" i="4" a="1"/>
  <c r="Q651" i="4" a="1"/>
  <c r="K772" i="4" a="1"/>
  <c r="D746" i="4" a="1"/>
  <c r="D545" i="4" a="1"/>
  <c r="D546" i="4" a="1"/>
  <c r="I850" i="4" a="1"/>
  <c r="J1385" i="4" a="1"/>
  <c r="D458" i="4" a="1"/>
  <c r="D1344" i="4" a="1"/>
  <c r="AC1469" i="4" a="1"/>
  <c r="J1186" i="4" a="1"/>
  <c r="AC42" i="4" a="1"/>
  <c r="R1090" i="4" a="1"/>
  <c r="D308" i="4" a="1"/>
  <c r="D831" i="4" a="1"/>
  <c r="M1108" i="4" a="1"/>
  <c r="AC1197" i="4" a="1"/>
  <c r="M1239" i="4" a="1"/>
  <c r="M297" i="4" a="1"/>
  <c r="AC281" i="4" a="1"/>
  <c r="R923" i="4" a="1"/>
  <c r="D358" i="4" a="1"/>
  <c r="D632" i="4" a="1"/>
  <c r="AC877" i="4" a="1"/>
  <c r="Q1055" i="4" a="1"/>
  <c r="K850" i="4" a="1"/>
  <c r="D782" i="4" a="1"/>
  <c r="N335" i="4" a="1"/>
  <c r="Q68" i="4" a="1"/>
  <c r="D849" i="4" a="1"/>
  <c r="R423" i="4" a="1"/>
  <c r="J1418" i="4" a="1"/>
  <c r="D517" i="4" a="1"/>
  <c r="D872" i="4" a="1"/>
  <c r="K280" i="4" a="1"/>
  <c r="R572" i="4" a="1"/>
  <c r="M460" i="4" a="1"/>
  <c r="J641" i="4" a="1"/>
  <c r="Q508" i="4" a="1"/>
  <c r="K173" i="4" a="1"/>
  <c r="R382" i="4" a="1"/>
  <c r="N945" i="4" a="1"/>
  <c r="D442" i="4" a="1"/>
  <c r="AC368" i="4" a="1"/>
  <c r="K383" i="4" a="1"/>
  <c r="AC457" i="4" a="1"/>
  <c r="D981" i="4" a="1"/>
  <c r="D309" i="4" a="1"/>
  <c r="I345" i="4" a="1"/>
  <c r="D282" i="4" a="1"/>
  <c r="D634" i="4" a="1"/>
  <c r="AC611" i="4" a="1"/>
  <c r="D1044" i="4" a="1"/>
  <c r="N279" i="4" a="1"/>
  <c r="Q1012" i="4" a="1"/>
  <c r="N460" i="4" a="1"/>
  <c r="D567" i="4" a="1"/>
  <c r="K88" i="4" a="1"/>
  <c r="Q991" i="4" a="1"/>
  <c r="Q820" i="4" a="1"/>
  <c r="D541" i="4" a="1"/>
  <c r="M114" i="4" a="1"/>
  <c r="M28" i="4" a="1"/>
  <c r="D515" i="4" a="1"/>
  <c r="AC1166" i="4" a="1"/>
  <c r="D952" i="4" a="1"/>
  <c r="Q808" i="4" a="1"/>
  <c r="I838" i="4" a="1"/>
  <c r="AC231" i="4" a="1"/>
  <c r="Q888" i="4" a="1"/>
  <c r="Q892" i="4" a="1"/>
  <c r="Q796" i="4" a="1"/>
  <c r="AC211" i="4" a="1"/>
  <c r="M260" i="4" a="1"/>
  <c r="D323" i="4" a="1"/>
  <c r="K58" i="4" a="1"/>
  <c r="AC926" i="4" a="1"/>
  <c r="J287" i="4" a="1"/>
  <c r="D62" i="4" a="1"/>
  <c r="L147" i="4" a="1"/>
  <c r="J1009" i="4" a="1"/>
  <c r="N1134" i="4" a="1"/>
  <c r="D1439" i="4" a="1"/>
  <c r="M681" i="4" a="1"/>
  <c r="AC1433" i="4" a="1"/>
  <c r="I383" i="4" a="1"/>
  <c r="AC1090" i="4" a="1"/>
  <c r="Q678" i="4" a="1"/>
  <c r="M1231" i="4" a="1"/>
  <c r="K39" i="4" a="1"/>
  <c r="N678" i="4" a="1"/>
  <c r="D1329" i="4" a="1"/>
  <c r="J476" i="4" a="1"/>
  <c r="AC555" i="4" a="1"/>
  <c r="D1489" i="4" a="1"/>
  <c r="AC979" i="4" a="1"/>
  <c r="L418" i="4" a="1"/>
  <c r="AC1279" i="4" a="1"/>
  <c r="Q1396" i="4" a="1"/>
  <c r="M20" i="4" a="1"/>
  <c r="M821" i="4" a="1"/>
  <c r="Q1259" i="4" a="1"/>
  <c r="D1394" i="4" a="1"/>
  <c r="K460" i="4" a="1"/>
  <c r="Q1219" i="4" a="1"/>
  <c r="D1245" i="4" a="1"/>
  <c r="J1218" i="4" a="1"/>
  <c r="AC410" i="4" a="1"/>
  <c r="N730" i="4" a="1"/>
  <c r="I812" i="4" a="1"/>
  <c r="I436" i="4" a="1"/>
  <c r="AC511" i="4" a="1"/>
  <c r="Q1388" i="4" a="1"/>
  <c r="L862" i="4" a="1"/>
  <c r="R642" i="4" a="1"/>
  <c r="D638" i="4" a="1"/>
  <c r="L250" i="4" a="1"/>
  <c r="D378" i="4" a="1"/>
  <c r="M955" i="4" a="1"/>
  <c r="I510" i="4" a="1"/>
  <c r="N1287" i="4" a="1"/>
  <c r="L579" i="4" a="1"/>
  <c r="I714" i="4" a="1"/>
  <c r="M323" i="4" a="1"/>
  <c r="AC122" i="4" a="1"/>
  <c r="D98" i="4" a="1"/>
  <c r="D84" i="4" a="1"/>
  <c r="AC1454" i="4" a="1"/>
  <c r="J341" i="4" a="1"/>
  <c r="D392" i="4" a="1"/>
  <c r="R831" i="4" a="1"/>
  <c r="D766" i="4" a="1"/>
  <c r="M380" i="4" a="1"/>
  <c r="I384" i="4" a="1"/>
  <c r="AC322" i="4" a="1"/>
  <c r="D253" i="4" a="1"/>
  <c r="J84" i="4" a="1"/>
  <c r="N559" i="4" a="1"/>
  <c r="M1162" i="4" a="1"/>
  <c r="Q493" i="4" a="1"/>
  <c r="M352" i="4" a="1"/>
  <c r="Q485" i="4" a="1"/>
  <c r="D596" i="4" a="1"/>
  <c r="D1143" i="4" a="1"/>
  <c r="M1029" i="4" a="1"/>
  <c r="D871" i="4" a="1"/>
  <c r="D822" i="4" a="1"/>
  <c r="D221" i="4" a="1"/>
  <c r="L432" i="4" a="1"/>
  <c r="Q444" i="4" a="1"/>
  <c r="K963" i="4" a="1"/>
  <c r="K630" i="4" a="1"/>
  <c r="R233" i="4" a="1"/>
  <c r="R935" i="4" a="1"/>
  <c r="D829" i="4" a="1"/>
  <c r="AC730" i="4" a="1"/>
  <c r="AC489" i="4" a="1"/>
  <c r="AC370" i="4" a="1"/>
  <c r="N708" i="4" a="1"/>
  <c r="AC833" i="4" a="1"/>
  <c r="D803" i="4" a="1"/>
  <c r="R691" i="4" a="1"/>
  <c r="D242" i="4" a="1"/>
  <c r="R155" i="4" a="1"/>
  <c r="AC741" i="4" a="1"/>
  <c r="K276" i="4" a="1"/>
  <c r="N431" i="4" a="1"/>
  <c r="I304" i="4" a="1"/>
  <c r="R815" i="4" a="1"/>
  <c r="I691" i="4" a="1"/>
  <c r="AC667" i="4" a="1"/>
  <c r="K663" i="4" a="1"/>
  <c r="R659" i="4" a="1"/>
  <c r="Q655" i="4" a="1"/>
  <c r="M635" i="4" a="1"/>
  <c r="N627" i="4" a="1"/>
  <c r="R623" i="4" a="1"/>
  <c r="AC619" i="4" a="1"/>
  <c r="J559" i="4" a="1"/>
  <c r="AC527" i="4" a="1"/>
  <c r="AC495" i="4" a="1"/>
  <c r="AC455" i="4" a="1"/>
  <c r="I399" i="4" a="1"/>
  <c r="N391" i="4" a="1"/>
  <c r="N367" i="4" a="1"/>
  <c r="R355" i="4" a="1"/>
  <c r="R351" i="4" a="1"/>
  <c r="L347" i="4" a="1"/>
  <c r="R339" i="4" a="1"/>
  <c r="R315" i="4" a="1"/>
  <c r="M303" i="4" a="1"/>
  <c r="M287" i="4" a="1"/>
  <c r="Q227" i="4" a="1"/>
  <c r="K199" i="4" a="1"/>
  <c r="R179" i="4" a="1"/>
  <c r="J143" i="4" a="1"/>
  <c r="M135" i="4" a="1"/>
  <c r="M127" i="4" a="1"/>
  <c r="R79" i="4" a="1"/>
  <c r="AC75" i="4" a="1"/>
  <c r="M63" i="4" a="1"/>
  <c r="M47" i="4" a="1"/>
  <c r="AS43" i="4" a="1"/>
  <c r="AS39" i="4" a="1"/>
  <c r="J31" i="4" a="1"/>
  <c r="AS3" i="4" a="1"/>
  <c r="D456" i="4" a="1"/>
  <c r="AC1409" i="4" a="1"/>
  <c r="D958" i="4" a="1"/>
  <c r="M1020" i="4" a="1"/>
  <c r="D499" i="4" a="1"/>
  <c r="D1473" i="4" a="1"/>
  <c r="D703" i="4" a="1"/>
  <c r="I979" i="4" a="1"/>
  <c r="J1311" i="4" a="1"/>
  <c r="Q983" i="4" a="1"/>
  <c r="D910" i="4" a="1"/>
  <c r="D1288" i="4" a="1"/>
  <c r="AC593" i="4" a="1"/>
  <c r="D284" i="4" a="1"/>
  <c r="J840" i="4" a="1"/>
  <c r="D1146" i="4" a="1"/>
  <c r="D400" i="4" a="1"/>
  <c r="M1211" i="4" a="1"/>
  <c r="K864" i="4" a="1"/>
  <c r="L646" i="4" a="1"/>
  <c r="D1276" i="4" a="1"/>
  <c r="N939" i="4" a="1"/>
  <c r="AC506" i="4" a="1"/>
  <c r="D68" i="4" a="1"/>
  <c r="D860" i="4" a="1"/>
  <c r="M1433" i="4" a="1"/>
  <c r="R1253" i="4" a="1"/>
  <c r="R1201" i="4" a="1"/>
  <c r="D1074" i="4" a="1"/>
  <c r="M377" i="4" a="1"/>
  <c r="D295" i="4" a="1"/>
  <c r="D647" i="4" a="1"/>
  <c r="R922" i="4" a="1"/>
  <c r="M647" i="4" a="1"/>
  <c r="M259" i="4" a="1"/>
  <c r="AC79" i="4" a="1"/>
  <c r="J327" i="4" a="1"/>
  <c r="L99" i="4" a="1"/>
  <c r="L856" i="4" a="1"/>
  <c r="M271" i="4" a="1"/>
  <c r="N989" i="4" a="1"/>
  <c r="D128" i="4" a="1"/>
  <c r="R439" i="4" a="1"/>
  <c r="J1284" i="4" a="1"/>
  <c r="J41" i="4" a="1"/>
  <c r="Q1249" i="4" a="1"/>
  <c r="R742" i="4" a="1"/>
  <c r="AC219" i="4" a="1"/>
  <c r="AC68" i="4" a="1"/>
  <c r="Q315" i="4" a="1"/>
  <c r="K66" i="4" a="1"/>
  <c r="Q296" i="4" a="1"/>
  <c r="D720" i="4" a="1"/>
  <c r="D776" i="4" a="1"/>
  <c r="N98" i="4" a="1"/>
  <c r="N736" i="4" a="1"/>
  <c r="D86" i="4" a="1"/>
  <c r="D653" i="4" a="1"/>
  <c r="Q141" i="4" a="1"/>
  <c r="L194" i="4" a="1"/>
  <c r="M832" i="4" a="1"/>
  <c r="M945" i="4" a="1"/>
  <c r="D826" i="4" a="1"/>
  <c r="K572" i="4" a="1"/>
  <c r="K248" i="4" a="1"/>
  <c r="AC774" i="4" a="1"/>
  <c r="R202" i="4" a="1"/>
  <c r="L821" i="4" a="1"/>
  <c r="K589" i="4" a="1"/>
  <c r="R447" i="4" a="1"/>
  <c r="N41" i="4" a="1"/>
  <c r="AC1350" i="4" a="1"/>
  <c r="Q452" i="4" a="1"/>
  <c r="I153" i="4" a="1"/>
  <c r="D430" i="4" a="1"/>
  <c r="Q34" i="4" a="1"/>
  <c r="J202" i="4" a="1"/>
  <c r="Q592" i="4" a="1"/>
  <c r="AC288" i="4" a="1"/>
  <c r="D526" i="4" a="1"/>
  <c r="I635" i="4" a="1"/>
  <c r="N350" i="4" a="1"/>
  <c r="D1237" i="4" a="1"/>
  <c r="I968" i="4" a="1"/>
  <c r="D1058" i="4" a="1"/>
  <c r="D443" i="4" a="1"/>
  <c r="D1094" i="4" a="1"/>
  <c r="Q718" i="4" a="1"/>
  <c r="J1151" i="4" a="1"/>
  <c r="I639" i="4" a="1"/>
  <c r="Q1469" i="4" a="1"/>
  <c r="I651" i="4" a="1"/>
  <c r="D761" i="4" a="1"/>
  <c r="R1029" i="4" a="1"/>
  <c r="D1126" i="4" a="1"/>
  <c r="D1280" i="4" a="1"/>
  <c r="N90" i="4" a="1"/>
  <c r="D1478" i="4" a="1"/>
  <c r="M577" i="4" a="1"/>
  <c r="Q1233" i="4" a="1"/>
  <c r="N764" i="4" a="1"/>
  <c r="D742" i="4" a="1"/>
  <c r="AC397" i="4" a="1"/>
  <c r="L886" i="4" a="1"/>
  <c r="AC212" i="4" a="1"/>
  <c r="AC328" i="4" a="1"/>
  <c r="D1028" i="4" a="1"/>
  <c r="Q39" i="4" a="1"/>
  <c r="L634" i="4" a="1"/>
  <c r="AC775" i="4" a="1"/>
  <c r="AC976" i="4" a="1"/>
  <c r="Q916" i="4" a="1"/>
  <c r="D90" i="4" a="1"/>
  <c r="R156" i="4" a="1"/>
  <c r="J450" i="4" a="1"/>
  <c r="M98" i="4" a="1"/>
  <c r="J478" i="4" a="1"/>
  <c r="M941" i="4" a="1"/>
  <c r="D549" i="4" a="1"/>
  <c r="M41" i="4" a="1"/>
  <c r="M1476" i="4" a="1"/>
  <c r="R1155" i="4" a="1"/>
  <c r="AC760" i="4" a="1"/>
  <c r="D1371" i="4" a="1"/>
  <c r="AC252" i="4" a="1"/>
  <c r="J913" i="4" a="1"/>
  <c r="D71" i="4" a="1"/>
  <c r="J812" i="4" a="1"/>
  <c r="M617" i="4" a="1"/>
  <c r="K424" i="4" a="1"/>
  <c r="D374" i="4" a="1"/>
  <c r="I556" i="4" a="1"/>
  <c r="D6" i="4" a="1"/>
  <c r="N1063" i="4" a="1"/>
  <c r="D1188" i="4" a="1"/>
  <c r="AC265" i="4" a="1"/>
  <c r="R270" i="4" a="1"/>
  <c r="M968" i="4" a="1"/>
  <c r="M375" i="4" a="1"/>
  <c r="R760" i="4" a="1"/>
  <c r="K264" i="4" a="1"/>
  <c r="AC389" i="4" a="1"/>
  <c r="L79" i="4" a="1"/>
  <c r="D120" i="4" a="1"/>
  <c r="I1075" i="4" a="1"/>
  <c r="M455" i="4" a="1"/>
  <c r="N1277" i="4" a="1"/>
  <c r="D862" i="4" a="1"/>
  <c r="D717" i="4" a="1"/>
  <c r="AC873" i="4" a="1"/>
  <c r="K1170" i="4" a="1"/>
  <c r="K552" i="4" a="1"/>
  <c r="Q865" i="4" a="1"/>
  <c r="D798" i="4" a="1"/>
  <c r="Q389" i="4" a="1"/>
  <c r="M1028" i="4" a="1"/>
  <c r="J793" i="4" a="1"/>
  <c r="M401" i="4" a="1"/>
  <c r="AC766" i="4" a="1"/>
  <c r="M670" i="4" a="1"/>
  <c r="N112" i="4" a="1"/>
  <c r="D716" i="4" a="1"/>
  <c r="I297" i="4" a="1"/>
  <c r="D340" i="4" a="1"/>
  <c r="R607" i="4" a="1"/>
  <c r="N421" i="4" a="1"/>
  <c r="N23" i="4" a="1"/>
  <c r="D389" i="4" a="1"/>
  <c r="D989" i="4" a="1"/>
  <c r="D530" i="4" a="1"/>
  <c r="I77" i="4" a="1"/>
  <c r="D551" i="4" a="1"/>
  <c r="I424" i="4" a="1"/>
  <c r="D863" i="4" a="1"/>
  <c r="R363" i="4" a="1"/>
  <c r="D509" i="4" a="1"/>
  <c r="D581" i="4" a="1"/>
  <c r="D644" i="4" a="1"/>
  <c r="M1432" i="4" a="1"/>
  <c r="D7" i="4" a="1"/>
  <c r="AC503" i="4" a="1"/>
  <c r="N1194" i="4" a="1"/>
  <c r="J919" i="4" a="1"/>
  <c r="J463" i="4" a="1"/>
  <c r="D1008" i="4" a="1"/>
  <c r="R431" i="4" a="1"/>
  <c r="N929" i="4" a="1"/>
  <c r="K959" i="4" a="1"/>
  <c r="M768" i="4" a="1"/>
  <c r="N1347" i="4" a="1"/>
  <c r="M449" i="4" a="1"/>
  <c r="M1000" i="4" a="1"/>
  <c r="R302" i="4" a="1"/>
  <c r="D511" i="4" a="1"/>
  <c r="M667" i="4" a="1"/>
  <c r="J326" i="4" a="1"/>
  <c r="M545" i="4" a="1"/>
  <c r="AC141" i="4" a="1"/>
  <c r="J153" i="4" a="1"/>
  <c r="AC365" i="4" a="1"/>
  <c r="R129" i="4" a="1"/>
  <c r="D220" i="4" a="1"/>
  <c r="Q585" i="4" a="1"/>
  <c r="M321" i="4" a="1"/>
  <c r="N327" i="4" a="1"/>
  <c r="Q360" i="4" a="1"/>
  <c r="K391" i="4" a="1"/>
  <c r="D24" i="4" a="1"/>
  <c r="AC447" i="4" a="1"/>
  <c r="AC95" i="4" a="1"/>
  <c r="D182" i="4" a="1"/>
  <c r="J460" i="4" a="1"/>
  <c r="AC307" i="4" a="1"/>
  <c r="D616" i="4" a="1"/>
  <c r="M1074" i="4" a="1"/>
  <c r="L1231" i="4" a="1"/>
  <c r="D310" i="4" a="1"/>
  <c r="D955" i="4" a="1"/>
  <c r="N1398" i="4" a="1"/>
  <c r="I248" i="4" a="1"/>
  <c r="Q996" i="4" a="1"/>
  <c r="I1131" i="4" a="1"/>
  <c r="M1406" i="4" a="1"/>
  <c r="M1016" i="4" a="1"/>
  <c r="I1238" i="4" a="1"/>
  <c r="M996" i="4" a="1"/>
  <c r="K686" i="4" a="1"/>
  <c r="Q133" i="4" a="1"/>
  <c r="D639" i="4" a="1"/>
  <c r="Q269" i="4" a="1"/>
  <c r="K285" i="4" a="1"/>
  <c r="K671" i="4" a="1"/>
  <c r="I983" i="4" a="1"/>
  <c r="K7" i="4" a="1"/>
  <c r="M854" i="4" a="1"/>
  <c r="D1249" i="4" a="1"/>
  <c r="I1016" i="4" a="1"/>
  <c r="R917" i="4" a="1"/>
  <c r="Q260" i="4" a="1"/>
  <c r="AC752" i="4" a="1"/>
  <c r="D200" i="4" a="1"/>
  <c r="N1012" i="4" a="1"/>
  <c r="D61" i="4" a="1"/>
  <c r="N88" i="4" a="1"/>
  <c r="K223" i="4" a="1"/>
  <c r="D204" i="4" a="1"/>
  <c r="K1233" i="4" a="1"/>
  <c r="N1123" i="4" a="1"/>
  <c r="D788" i="4" a="1"/>
  <c r="D251" i="4" a="1"/>
  <c r="J1213" i="4" a="1"/>
  <c r="AC782" i="4" a="1"/>
  <c r="L426" i="4" a="1"/>
  <c r="D819" i="4" a="1"/>
  <c r="D857" i="4" a="1"/>
  <c r="Q670" i="4" a="1"/>
  <c r="D554" i="4" a="1"/>
  <c r="D150" i="4" a="1"/>
  <c r="R1304" i="4" a="1"/>
  <c r="R452" i="4" a="1"/>
  <c r="Q963" i="4" a="1"/>
  <c r="D304" i="4" a="1"/>
  <c r="AC34" i="4" a="1"/>
  <c r="J1095" i="4" a="1"/>
  <c r="N574" i="4" a="1"/>
  <c r="K568" i="4" a="1"/>
  <c r="I392" i="4" a="1"/>
  <c r="J186" i="4" a="1"/>
  <c r="N351" i="4" a="1"/>
  <c r="AC497" i="4" a="1"/>
  <c r="D1034" i="4" a="1"/>
  <c r="I862" i="4" a="1"/>
  <c r="D572" i="4" a="1"/>
  <c r="AC805" i="4" a="1"/>
  <c r="Q365" i="4" a="1"/>
  <c r="D661" i="4" a="1"/>
  <c r="D1320" i="4" a="1"/>
  <c r="I904" i="4" a="1"/>
  <c r="D280" i="4" a="1"/>
  <c r="M939" i="4" a="1"/>
  <c r="K95" i="4" a="1"/>
  <c r="M223" i="4" a="1"/>
  <c r="Q253" i="4" a="1"/>
  <c r="K550" i="4" a="1"/>
  <c r="M263" i="4" a="1"/>
  <c r="N39" i="4" a="1"/>
  <c r="AC152" i="4" a="1"/>
  <c r="I65" i="4" a="1"/>
  <c r="D887" i="4" a="1"/>
  <c r="D25" i="4" a="1"/>
  <c r="Q381" i="4" a="1"/>
  <c r="J28" i="4" a="1"/>
  <c r="R210" i="4" a="1"/>
  <c r="D37" i="4" a="1"/>
  <c r="R108" i="4" a="1"/>
  <c r="Q1222" i="4" a="1"/>
  <c r="Q384" i="4" a="1"/>
  <c r="J1035" i="4" a="1"/>
  <c r="D560" i="4" a="1"/>
  <c r="D764" i="4" a="1"/>
  <c r="I437" i="4" a="1"/>
  <c r="N508" i="4" a="1"/>
  <c r="Q544" i="4" a="1"/>
  <c r="L354" i="4" a="1"/>
  <c r="I352" i="4" a="1"/>
  <c r="M1468" i="4" a="1"/>
  <c r="K429" i="4" a="1"/>
  <c r="M673" i="4" a="1"/>
  <c r="AC708" i="4" a="1"/>
  <c r="K782" i="4" a="1"/>
  <c r="D1111" i="4" a="1"/>
  <c r="Q231" i="4" a="1"/>
  <c r="D694" i="4" a="1"/>
  <c r="D226" i="4" a="1"/>
  <c r="M437" i="4" a="1"/>
  <c r="D416" i="4" a="1"/>
  <c r="I1199" i="4" a="1"/>
  <c r="M806" i="4" a="1"/>
  <c r="K508" i="4" a="1"/>
  <c r="M740" i="4" a="1"/>
  <c r="N9" i="4" a="1"/>
  <c r="R82" i="4" a="1"/>
  <c r="K47" i="4" a="1"/>
  <c r="D565" i="4" a="1"/>
  <c r="D10" i="4" a="1"/>
  <c r="I462" i="4" a="1"/>
  <c r="R9" i="4" a="1"/>
  <c r="D300" i="4" a="1"/>
  <c r="J121" i="4" a="1"/>
  <c r="J20" i="4" a="1"/>
  <c r="N1178" i="4" a="1"/>
  <c r="K339" i="4" a="1"/>
  <c r="Q407" i="4" a="1"/>
  <c r="R564" i="4" a="1"/>
  <c r="R347" i="4" a="1"/>
  <c r="M592" i="4" a="1"/>
  <c r="N754" i="4" a="1"/>
  <c r="Q264" i="4" a="1"/>
  <c r="K858" i="4" a="1"/>
  <c r="AC289" i="4" a="1"/>
  <c r="K1199" i="4" a="1"/>
  <c r="X1444" i="4" a="1"/>
  <c r="N1227" i="4" a="1"/>
  <c r="N1266" i="4" a="1"/>
  <c r="D736" i="4" a="1"/>
  <c r="L116" i="4" a="1"/>
  <c r="AS51" i="4" a="1"/>
  <c r="D901" i="4" a="1"/>
  <c r="Q1380" i="4" a="1"/>
  <c r="J929" i="4" a="1"/>
  <c r="AC971" i="4" a="1"/>
  <c r="I552" i="4" a="1"/>
  <c r="D902" i="4" a="1"/>
  <c r="D1078" i="4" a="1"/>
  <c r="R473" i="4" a="1"/>
  <c r="J1464" i="4" a="1"/>
  <c r="R640" i="4" a="1"/>
  <c r="K332" i="4" a="1"/>
  <c r="D51" i="4" a="1"/>
  <c r="D402" i="4" a="1"/>
  <c r="R150" i="4" a="1"/>
  <c r="J766" i="4" a="1"/>
  <c r="AC682" i="4" a="1"/>
  <c r="I706" i="4" a="1"/>
  <c r="D418" i="4" a="1"/>
  <c r="R343" i="4" a="1"/>
  <c r="D801" i="4" a="1"/>
  <c r="I472" i="4" a="1"/>
  <c r="Q577" i="4" a="1"/>
  <c r="L338" i="4" a="1"/>
  <c r="D555" i="4" a="1"/>
  <c r="D291" i="4" a="1"/>
  <c r="Q56" i="4" a="1"/>
  <c r="AC1001" i="4" a="1"/>
  <c r="R516" i="4" a="1"/>
  <c r="D884" i="4" a="1"/>
  <c r="AC643" i="4" a="1"/>
  <c r="I476" i="4" a="1"/>
  <c r="AC716" i="4" a="1"/>
  <c r="M787" i="4" a="1"/>
  <c r="N152" i="4" a="1"/>
  <c r="D138" i="4" a="1"/>
  <c r="I429" i="4" a="1"/>
  <c r="M129" i="4" a="1"/>
  <c r="N57" i="4" a="1"/>
  <c r="AC437" i="4" a="1"/>
  <c r="I296" i="4" a="1"/>
  <c r="D65" i="4" a="1"/>
  <c r="Q363" i="4" a="1"/>
  <c r="R350" i="4" a="1"/>
  <c r="J325" i="4" a="1"/>
  <c r="D708" i="4" a="1"/>
  <c r="Q375" i="4" a="1"/>
  <c r="AC1249" i="4" a="1"/>
  <c r="K212" i="4" a="1"/>
  <c r="D579" i="4" a="1"/>
  <c r="R441" i="4" a="1"/>
  <c r="AC47" i="4" a="1"/>
  <c r="D626" i="4" a="1"/>
  <c r="J538" i="4" a="1"/>
  <c r="M813" i="4" a="1"/>
  <c r="D94" i="4" a="1"/>
  <c r="D870" i="4" a="1"/>
  <c r="Q524" i="4" a="1"/>
  <c r="D738" i="4" a="1"/>
  <c r="M1448" i="4" a="1"/>
  <c r="D129" i="4" a="1"/>
  <c r="N210" i="4" a="1"/>
  <c r="L793" i="4" a="1"/>
  <c r="N222" i="4" a="1"/>
  <c r="D625" i="4" a="1"/>
  <c r="D277" i="4" a="1"/>
  <c r="D36" i="4" a="1"/>
  <c r="Q941" i="4" a="1"/>
  <c r="AC574" i="4" a="1"/>
  <c r="D1228" i="4" a="1"/>
  <c r="Q7" i="4" a="1"/>
  <c r="D399" i="4" a="1"/>
  <c r="D57" i="4" a="1"/>
  <c r="Q924" i="4" a="1"/>
  <c r="R214" i="4" a="1"/>
  <c r="Q501" i="4" a="1"/>
  <c r="D493" i="4" a="1"/>
  <c r="N752" i="4" a="1"/>
  <c r="J519" i="4" a="1"/>
  <c r="AC922" i="4" a="1"/>
  <c r="N694" i="4" a="1"/>
  <c r="J81" i="4" a="1"/>
  <c r="D360" i="4" a="1"/>
  <c r="J137" i="4" a="1"/>
  <c r="Q276" i="4" a="1"/>
  <c r="Q104" i="4" a="1"/>
  <c r="M339" i="4" a="1"/>
  <c r="L77" i="4" a="1"/>
  <c r="D108" i="4" a="1"/>
  <c r="AC269" i="4" a="1"/>
  <c r="D1087" i="4" a="1"/>
  <c r="I710" i="4" a="1"/>
  <c r="AC256" i="4" a="1"/>
  <c r="Q252" i="4" a="1"/>
  <c r="K231" i="4" a="1"/>
  <c r="D81" i="4" a="1"/>
  <c r="Q240" i="4" a="1"/>
  <c r="D677" i="4" a="1"/>
  <c r="N368" i="4" a="1"/>
  <c r="J184" i="4" a="1"/>
  <c r="K728" i="4" a="1"/>
  <c r="D435" i="4" a="1"/>
  <c r="M600" i="4" a="1"/>
  <c r="M162" i="4" a="1"/>
  <c r="J15" i="4" a="1"/>
  <c r="D623" i="4" a="1"/>
  <c r="R311" i="4" a="1"/>
  <c r="D125" i="4" a="1"/>
  <c r="D101" i="4" a="1"/>
  <c r="R97" i="4" a="1"/>
  <c r="D841" i="4" a="1"/>
  <c r="R106" i="4" a="1"/>
  <c r="D869" i="4" a="1"/>
  <c r="D370" i="4" a="1"/>
  <c r="Q1096" i="4" a="1"/>
  <c r="AC360" i="4" a="1"/>
  <c r="R46" i="4" a="1"/>
  <c r="I1485" i="4" a="1"/>
  <c r="I49" i="4" a="1"/>
  <c r="AC1203" i="4" a="1"/>
  <c r="AC61" i="4" a="1"/>
  <c r="R1273" i="4" a="1"/>
  <c r="N1235" i="4" a="1"/>
  <c r="D1219" i="4" a="1"/>
  <c r="K1183" i="4" a="1"/>
  <c r="M1295" i="4" a="1"/>
  <c r="D471" i="4" a="1"/>
  <c r="Q807" i="4" a="1"/>
  <c r="M552" i="4" a="1"/>
  <c r="R1274" i="4" a="1"/>
  <c r="I702" i="4" a="1"/>
  <c r="D1210" i="4" a="1"/>
  <c r="D977" i="4" a="1"/>
  <c r="M111" i="4" a="1"/>
  <c r="AC736" i="4" a="1"/>
  <c r="K711" i="4" a="1"/>
  <c r="D173" i="4" a="1"/>
  <c r="N672" i="4" a="1"/>
  <c r="Q971" i="4" a="1"/>
  <c r="I41" i="4" a="1"/>
  <c r="D773" i="4" a="1"/>
  <c r="D961" i="4" a="1"/>
  <c r="D1014" i="4" a="1"/>
  <c r="AC582" i="4" a="1"/>
  <c r="K979" i="4" a="1"/>
  <c r="K1211" i="4" a="1"/>
  <c r="D809" i="4" a="1"/>
  <c r="AC636" i="4" a="1"/>
  <c r="Q53" i="4" a="1"/>
  <c r="D690" i="4" a="1"/>
  <c r="D727" i="4" a="1"/>
  <c r="L221" i="4" a="1"/>
  <c r="L556" i="4" a="1"/>
  <c r="I845" i="4" a="1"/>
  <c r="R955" i="4" a="1"/>
  <c r="D473" i="4" a="1"/>
  <c r="D659" i="4" a="1"/>
  <c r="R367" i="4" a="1"/>
  <c r="I252" i="4" a="1"/>
  <c r="K141" i="4" a="1"/>
  <c r="D93" i="4" a="1"/>
  <c r="K52" i="4" a="1"/>
  <c r="D319" i="4" a="1"/>
  <c r="D47" i="4" a="1"/>
  <c r="K614" i="4" a="1"/>
  <c r="R395" i="4" a="1"/>
  <c r="AC106" i="4" a="1"/>
  <c r="D34" i="4" a="1"/>
  <c r="D398" i="4" a="1"/>
  <c r="L1380" i="4" a="1"/>
  <c r="AC29" i="4" a="1"/>
  <c r="D1158" i="4" a="1"/>
  <c r="D387" i="4" a="1"/>
  <c r="L1182" i="4" a="1"/>
  <c r="R1103" i="4" a="1"/>
  <c r="D1398" i="4" a="1"/>
  <c r="R740" i="4" a="1"/>
  <c r="D941" i="4" a="1"/>
  <c r="AC973" i="4" a="1"/>
  <c r="J122" i="4" a="1"/>
  <c r="N802" i="4" a="1"/>
  <c r="D997" i="4" a="1"/>
  <c r="AC330" i="4" a="1"/>
  <c r="AC571" i="4" a="1"/>
  <c r="R399" i="4" a="1"/>
  <c r="D433" i="4" a="1"/>
  <c r="AC681" i="4" a="1"/>
  <c r="D379" i="4" a="1"/>
  <c r="J83" i="4" a="1"/>
  <c r="K292" i="4" a="1"/>
  <c r="M202" i="4" a="1"/>
  <c r="J198" i="4" a="1"/>
  <c r="D396" i="4" a="1"/>
  <c r="J47" i="4" a="1"/>
  <c r="AC237" i="4" a="1"/>
  <c r="R944" i="4" a="1"/>
  <c r="N121" i="4" a="1"/>
  <c r="AC85" i="4" a="1"/>
  <c r="K718" i="4" a="1"/>
  <c r="L1069" i="4" a="1"/>
  <c r="AC1023" i="4" a="1"/>
  <c r="K304" i="4" a="1"/>
  <c r="I272" i="4" a="1"/>
  <c r="K257" i="4" a="1"/>
  <c r="K1092" i="4" a="1"/>
  <c r="N1228" i="4" a="1"/>
  <c r="AC170" i="4" a="1"/>
  <c r="AC15" i="4" a="1"/>
  <c r="J71" i="4" a="1"/>
  <c r="N271" i="4" a="1"/>
  <c r="I161" i="4" a="1"/>
  <c r="Q400" i="4" a="1"/>
  <c r="D194" i="4" a="1"/>
  <c r="R94" i="4" a="1"/>
  <c r="AC220" i="4" a="1"/>
  <c r="K272" i="4" a="1"/>
  <c r="D195" i="4" a="1"/>
  <c r="N611" i="4" a="1"/>
  <c r="D678" i="4" a="1"/>
  <c r="K12" i="4" a="1"/>
  <c r="D1006" i="4" a="1"/>
  <c r="AC673" i="4" a="1"/>
  <c r="Q647" i="4" a="1"/>
  <c r="J52" i="4" a="1"/>
  <c r="I497" i="4" a="1"/>
  <c r="J468" i="4" a="1"/>
  <c r="J168" i="4" a="1"/>
  <c r="M207" i="4" a="1"/>
  <c r="Q85" i="4" a="1"/>
  <c r="L527" i="4" a="1"/>
  <c r="R304" i="4" a="1"/>
  <c r="L435" i="4" a="1"/>
  <c r="J178" i="4" a="1"/>
  <c r="I933" i="4" a="1"/>
  <c r="D296" i="4" a="1"/>
  <c r="D211" i="4" a="1"/>
  <c r="N153" i="4" a="1"/>
  <c r="I617" i="4" a="1"/>
  <c r="D18" i="4" a="1"/>
  <c r="D315" i="4" a="1"/>
  <c r="D1082" i="4" a="1"/>
  <c r="R98" i="4" a="1"/>
  <c r="I1358" i="4" a="1"/>
  <c r="R861" i="4" a="1"/>
  <c r="J686" i="4" a="1"/>
  <c r="D1107" i="4" a="1"/>
  <c r="J696" i="4" a="1"/>
  <c r="D800" i="4" a="1"/>
  <c r="Q976" i="4" a="1"/>
  <c r="J673" i="4" a="1"/>
  <c r="R1161" i="4" a="1"/>
  <c r="N1303" i="4" a="1"/>
  <c r="D1199" i="4" a="1"/>
  <c r="D940" i="4" a="1"/>
  <c r="D1130" i="4" a="1"/>
  <c r="Q157" i="4" a="1"/>
  <c r="Q1348" i="4" a="1"/>
  <c r="D685" i="4" a="1"/>
  <c r="J1226" i="4" a="1"/>
  <c r="N1186" i="4" a="1"/>
  <c r="N463" i="4" a="1"/>
  <c r="N397" i="4" a="1"/>
  <c r="D167" i="4" a="1"/>
  <c r="N63" i="4" a="1"/>
  <c r="I1004" i="4" a="1"/>
  <c r="D103" i="4" a="1"/>
  <c r="AC354" i="4" a="1"/>
  <c r="M519" i="4" a="1"/>
  <c r="AC505" i="4" a="1"/>
  <c r="AC301" i="4" a="1"/>
  <c r="Q840" i="4" a="1"/>
  <c r="I1095" i="4" a="1"/>
  <c r="D111" i="4" a="1"/>
  <c r="D130" i="4" a="1"/>
  <c r="M328" i="4" a="1"/>
  <c r="R137" i="4" a="1"/>
  <c r="Q1211" i="4" a="1"/>
  <c r="N722" i="4" a="1"/>
  <c r="AC416" i="4" a="1"/>
  <c r="M980" i="4" a="1"/>
  <c r="R502" i="4" a="1"/>
  <c r="M167" i="4" a="1"/>
  <c r="K988" i="4" a="1"/>
  <c r="K634" i="4" a="1"/>
  <c r="K371" i="4" a="1"/>
  <c r="R450" i="4" a="1"/>
  <c r="D417" i="4" a="1"/>
  <c r="J568" i="4" a="1"/>
  <c r="M204" i="4" a="1"/>
  <c r="J175" i="4" a="1"/>
  <c r="R345" i="4" a="1"/>
  <c r="N177" i="4" a="1"/>
  <c r="D673" i="4" a="1"/>
  <c r="D787" i="4" a="1"/>
  <c r="R928" i="4" a="1"/>
  <c r="R757" i="4" a="1"/>
  <c r="Q16" i="4" a="1"/>
  <c r="N774" i="4" a="1"/>
  <c r="J755" i="4" a="1"/>
  <c r="D1202" i="4" a="1"/>
  <c r="AC622" i="4" a="1"/>
  <c r="N992" i="4" a="1"/>
  <c r="J1398" i="4" a="1"/>
  <c r="D966" i="4" a="1"/>
  <c r="I276" i="4" a="1"/>
  <c r="N506" i="4" a="1"/>
  <c r="AC346" i="4" a="1"/>
  <c r="D1190" i="4" a="1"/>
  <c r="N47" i="4" a="1"/>
  <c r="J1017" i="4" a="1"/>
  <c r="J560" i="4" a="1"/>
  <c r="D175" i="4" a="1"/>
  <c r="D44" i="4" a="1"/>
  <c r="Q61" i="4" a="1"/>
  <c r="M145" i="4" a="1"/>
  <c r="Q686" i="4" a="1"/>
  <c r="D210" i="4" a="1"/>
  <c r="Q573" i="4" a="1"/>
  <c r="K529" i="4" a="1"/>
  <c r="N44" i="4" a="1"/>
  <c r="K1357" i="4" a="1"/>
  <c r="I129" i="4" a="1"/>
  <c r="I988" i="4" a="1"/>
  <c r="K68" i="4" a="1"/>
  <c r="D286" i="4" a="1"/>
  <c r="D662" i="4" a="1"/>
  <c r="D384" i="4" a="1"/>
  <c r="R1229" i="4" a="1"/>
  <c r="Q31" i="4" a="1"/>
  <c r="I828" i="4" a="1"/>
  <c r="D675" i="4" a="1"/>
  <c r="L91" i="4" a="1"/>
  <c r="D967" i="4" a="1"/>
  <c r="R578" i="4" a="1"/>
  <c r="D136" i="4" a="1"/>
  <c r="R894" i="4" a="1"/>
  <c r="K122" i="4" a="1"/>
  <c r="D160" i="4" a="1"/>
  <c r="D189" i="4" a="1"/>
  <c r="J342" i="4" a="1"/>
  <c r="R83" i="4" a="1"/>
  <c r="D89" i="4" a="1"/>
  <c r="AC123" i="4" a="1"/>
  <c r="D592" i="4" a="1"/>
  <c r="I505" i="4" a="1"/>
  <c r="D434" i="4" a="1"/>
  <c r="M861" i="4" a="1"/>
  <c r="J516" i="4" a="1"/>
  <c r="D80" i="4" a="1"/>
  <c r="AC338" i="4" a="1"/>
  <c r="K34" i="4" a="1"/>
  <c r="J7" i="4" a="1"/>
  <c r="J802" i="4" a="1"/>
  <c r="M546" i="4" a="1"/>
  <c r="M15" i="4" a="1"/>
  <c r="Q211" i="4" a="1"/>
  <c r="L209" i="4" a="1"/>
  <c r="D341" i="4" a="1"/>
  <c r="D12" i="4" a="1"/>
  <c r="AC644" i="4" a="1"/>
  <c r="M662" i="4" a="1"/>
  <c r="N817" i="4" a="1"/>
  <c r="M790" i="4" a="1"/>
  <c r="M211" i="4" a="1"/>
  <c r="D593" i="4" a="1"/>
  <c r="M113" i="4" a="1"/>
  <c r="I244" i="4" a="1"/>
  <c r="R587" i="4" a="1"/>
  <c r="L355" i="4" a="1"/>
  <c r="AC756" i="4" a="1"/>
  <c r="D609" i="4" a="1"/>
  <c r="I516" i="4" a="1"/>
  <c r="D861" i="4" a="1"/>
  <c r="L540" i="4" a="1"/>
  <c r="M1197" i="4" a="1"/>
  <c r="Q913" i="4" a="1"/>
  <c r="AC892" i="4" a="1"/>
  <c r="D840" i="4" a="1"/>
  <c r="I1259" i="4" a="1"/>
  <c r="M526" i="4" a="1"/>
  <c r="D1160" i="4" a="1"/>
  <c r="N1158" i="4" a="1"/>
  <c r="AS28" i="4" a="1"/>
  <c r="Q272" i="4" a="1"/>
  <c r="Q304" i="4" a="1"/>
  <c r="D33" i="4" a="1"/>
  <c r="I1376" i="4" a="1"/>
  <c r="D763" i="4" a="1"/>
  <c r="M265" i="4" a="1"/>
  <c r="D503" i="4" a="1"/>
  <c r="N590" i="4" a="1"/>
  <c r="D795" i="4" a="1"/>
  <c r="K55" i="4" a="1"/>
  <c r="L841" i="4" a="1"/>
  <c r="M462" i="4" a="1"/>
  <c r="Q199" i="4" a="1"/>
  <c r="M1123" i="4" a="1"/>
  <c r="J381" i="4" a="1"/>
  <c r="N976" i="4" a="1"/>
  <c r="M1066" i="4" a="1"/>
  <c r="M1229" i="4" a="1"/>
  <c r="R85" i="4" a="1"/>
  <c r="I289" i="4" a="1"/>
  <c r="I368" i="4" a="1"/>
  <c r="D480" i="4" a="1"/>
  <c r="D184" i="4" a="1"/>
  <c r="R711" i="4" a="1"/>
  <c r="D1285" i="4" a="1"/>
  <c r="M452" i="4" a="1"/>
  <c r="M372" i="4" a="1"/>
  <c r="D918" i="4" a="1"/>
  <c r="AC49" i="4" a="1"/>
  <c r="K69" i="4" a="1"/>
  <c r="Q245" i="4" a="1"/>
  <c r="D371" i="4" a="1"/>
  <c r="M332" i="4" a="1"/>
  <c r="Q445" i="4" a="1"/>
  <c r="I114" i="4" a="1"/>
  <c r="Q437" i="4" a="1"/>
  <c r="D1066" i="4" a="1"/>
  <c r="K365" i="4" a="1"/>
  <c r="D729" i="4" a="1"/>
  <c r="R538" i="4" a="1"/>
  <c r="R508" i="4" a="1"/>
  <c r="J880" i="4" a="1"/>
  <c r="M304" i="4" a="1"/>
  <c r="D814" i="4" a="1"/>
  <c r="AC830" i="4" a="1"/>
  <c r="N1126" i="4" a="1"/>
  <c r="D338" i="4" a="1"/>
  <c r="D834" i="4" a="1"/>
  <c r="R571" i="4" a="1"/>
  <c r="K367" i="4" a="1"/>
  <c r="D599" i="4" a="1"/>
  <c r="K1071" i="4" a="1"/>
  <c r="AC7" i="4" a="1"/>
  <c r="AC381" i="4" a="1"/>
  <c r="D628" i="4" a="1"/>
  <c r="AC758" i="4" a="1"/>
  <c r="K103" i="4" a="1"/>
  <c r="AC249" i="4" a="1"/>
  <c r="M273" i="4" a="1"/>
  <c r="D237" i="4" a="1"/>
  <c r="R620" i="4" a="1"/>
  <c r="I310" i="4" a="1"/>
  <c r="L321" i="4" a="1"/>
  <c r="J845" i="4" a="1"/>
  <c r="I570" i="4" a="1"/>
  <c r="D595" i="4" a="1"/>
  <c r="J1298" i="4" a="1"/>
  <c r="AC65" i="4" a="1"/>
  <c r="M1366" i="4" a="1"/>
  <c r="D679" i="4" a="1"/>
  <c r="Q399" i="4" a="1"/>
  <c r="K327" i="4" a="1"/>
  <c r="D704" i="4" a="1"/>
  <c r="J177" i="4" a="1"/>
  <c r="R666" i="4" a="1"/>
  <c r="I1049" i="4" a="1"/>
  <c r="AC725" i="4" a="1"/>
  <c r="L363" i="4" a="1"/>
  <c r="K476" i="4" a="1"/>
  <c r="AC221" i="4" a="1"/>
  <c r="R178" i="4" a="1"/>
  <c r="K21" i="4" a="1"/>
  <c r="I431" i="4" a="1"/>
  <c r="K253" i="4" a="1"/>
  <c r="R505" i="4" a="1"/>
  <c r="R182" i="4" a="1"/>
  <c r="D40" i="4" a="1"/>
  <c r="I804" i="4" a="1"/>
  <c r="K948" i="4" a="1"/>
  <c r="D429" i="4" a="1"/>
  <c r="M705" i="4" a="1"/>
  <c r="L965" i="4" a="1"/>
  <c r="Q235" i="4" a="1"/>
  <c r="J1131" i="4" a="1"/>
  <c r="R476" i="4" a="1"/>
  <c r="I945" i="4" a="1"/>
  <c r="K389" i="4" a="1"/>
  <c r="D11" i="4" a="1"/>
  <c r="J885" i="4" a="1"/>
  <c r="D867" i="4" a="1"/>
  <c r="M1210" i="4" a="1"/>
  <c r="D187" i="4" a="1"/>
  <c r="I457" i="4" a="1"/>
  <c r="D466" i="4" a="1"/>
  <c r="D270" i="4" a="1"/>
  <c r="AC951" i="4" a="1"/>
  <c r="AC276" i="4" a="1"/>
  <c r="D1214" i="4" a="1"/>
  <c r="R489" i="4" a="1"/>
  <c r="K219" i="4" a="1"/>
  <c r="I130" i="4" a="1"/>
  <c r="I868" i="4" a="1"/>
  <c r="D603" i="4" a="1"/>
  <c r="L742" i="4" a="1"/>
  <c r="R249" i="4" a="1"/>
  <c r="K343" i="4" a="1"/>
  <c r="D425" i="4" a="1"/>
  <c r="D205" i="4" a="1"/>
  <c r="I659" i="4" a="1"/>
  <c r="D381" i="4" a="1"/>
  <c r="M335" i="4" a="1"/>
  <c r="I1420" i="4" a="1"/>
  <c r="L1270" i="4" a="1"/>
  <c r="AS36" i="4" a="1"/>
  <c r="D462" i="4" a="1"/>
  <c r="Q1245" i="4" a="1"/>
  <c r="AC1366" i="4" a="1"/>
  <c r="R1265" i="4" a="1"/>
  <c r="I861" i="4" a="1"/>
  <c r="D507" i="4" a="1"/>
  <c r="AC1254" i="4" a="1"/>
  <c r="N277" i="4" a="1"/>
  <c r="I1139" i="4" a="1"/>
  <c r="D483" i="4" a="1"/>
  <c r="J451" i="4" a="1"/>
  <c r="D619" i="4" a="1"/>
  <c r="Q95" i="4" a="1"/>
  <c r="D875" i="4" a="1"/>
  <c r="M782" i="4" a="1"/>
  <c r="D263" i="4" a="1"/>
  <c r="D664" i="4" a="1"/>
  <c r="M1112" i="4" a="1"/>
  <c r="I1253" i="4" a="1"/>
  <c r="D838" i="4" a="1"/>
  <c r="M652" i="4" a="1"/>
  <c r="D342" i="4" a="1"/>
  <c r="Q308" i="4" a="1"/>
  <c r="M1207" i="4" a="1"/>
  <c r="N1338" i="4" a="1"/>
  <c r="D912" i="4" a="1"/>
  <c r="R116" i="4" a="1"/>
  <c r="K268" i="4" a="1"/>
  <c r="I972" i="4" a="1"/>
  <c r="M219" i="4" a="1"/>
  <c r="M215" i="4" a="1"/>
  <c r="M1062" i="4" a="1"/>
  <c r="I393" i="4" a="1"/>
  <c r="D811" i="4" a="1"/>
  <c r="I1267" i="4" a="1"/>
  <c r="Q560" i="4" a="1"/>
  <c r="J1410" i="4" a="1"/>
  <c r="N58" i="4" a="1"/>
  <c r="D1187" i="4" a="1"/>
  <c r="D212" i="4" a="1"/>
  <c r="J961" i="4" a="1"/>
  <c r="D770" i="4" a="1"/>
  <c r="AC585" i="4" a="1"/>
  <c r="K300" i="4" a="1"/>
  <c r="D856" i="4" a="1"/>
  <c r="M746" i="4" a="1"/>
  <c r="J642" i="4" a="1"/>
  <c r="K541" i="4" a="1"/>
  <c r="Q824" i="4" a="1"/>
  <c r="R877" i="4" a="1"/>
  <c r="D139" i="4" a="1"/>
  <c r="D75" i="4" a="1"/>
  <c r="J590" i="4" a="1"/>
  <c r="AC90" i="4" a="1"/>
  <c r="D436" i="4" a="1"/>
  <c r="D482" i="4" a="1"/>
  <c r="Q357" i="4" a="1"/>
  <c r="N129" i="4" a="1"/>
  <c r="AC37" i="4" a="1"/>
  <c r="R1412" i="4" a="1"/>
  <c r="J566" i="4" a="1"/>
  <c r="AC781" i="4" a="1"/>
  <c r="D259" i="4" a="1"/>
  <c r="D873" i="4" a="1"/>
  <c r="R885" i="4" a="1"/>
  <c r="D1154" i="4" a="1"/>
  <c r="R541" i="4" a="1"/>
  <c r="M463" i="4" a="1"/>
  <c r="L977" i="4" a="1"/>
  <c r="K574" i="4" a="1"/>
  <c r="N949" i="4" a="1"/>
  <c r="K1365" i="4" a="1"/>
  <c r="R457" i="4" a="1"/>
  <c r="K584" i="4" a="1"/>
  <c r="AC653" i="4" a="1"/>
  <c r="M791" i="4" a="1"/>
  <c r="N661" i="4" a="1"/>
  <c r="D404" i="4" a="1"/>
  <c r="D779" i="4" a="1"/>
  <c r="K976" i="4" a="1"/>
  <c r="M666" i="4" a="1"/>
  <c r="R146" i="4" a="1"/>
  <c r="R956" i="4" a="1"/>
  <c r="R305" i="4" a="1"/>
  <c r="Q836" i="4" a="1"/>
  <c r="D219" i="4" a="1"/>
  <c r="Q1203" i="4" a="1"/>
  <c r="AC53" i="4" a="1"/>
  <c r="AC100" i="4" a="1"/>
  <c r="K892" i="4" a="1"/>
  <c r="J868" i="4" a="1"/>
  <c r="AC878" i="4" a="1"/>
  <c r="Q90" i="4" a="1"/>
  <c r="R191" i="4" a="1"/>
  <c r="R110" i="4" a="1"/>
  <c r="I1003" i="4" a="1"/>
  <c r="L93" i="4" a="1"/>
  <c r="D699" i="4" a="1"/>
  <c r="Q248" i="4" a="1"/>
  <c r="K23" i="4" a="1"/>
  <c r="K256" i="4" a="1"/>
  <c r="AC298" i="4" a="1"/>
  <c r="K436" i="4" a="1"/>
  <c r="D933" i="4" a="1"/>
  <c r="Q348" i="4" a="1"/>
  <c r="R1189" i="4" a="1"/>
  <c r="D1079" i="4" a="1"/>
  <c r="D658" i="4" a="1"/>
  <c r="AC904" i="4" a="1"/>
  <c r="D942" i="4" a="1"/>
  <c r="AC769" i="4" a="1"/>
  <c r="D544" i="4" a="1"/>
  <c r="D347" i="4" a="1"/>
  <c r="D198" i="4" a="1"/>
  <c r="N869" i="4" a="1"/>
  <c r="J375" i="4" a="1"/>
  <c r="M99" i="4" a="1"/>
  <c r="N60" i="4" a="1"/>
  <c r="M915" i="4" a="1"/>
  <c r="D547" i="4" a="1"/>
  <c r="K987" i="4" a="1"/>
  <c r="N885" i="4" a="1"/>
  <c r="AC439" i="4" a="1"/>
  <c r="D710" i="4" a="1"/>
  <c r="R407" i="4" a="1"/>
  <c r="Q1365" i="4" a="1"/>
  <c r="N1139" i="4" a="1"/>
  <c r="AC268" i="4" a="1"/>
  <c r="D1170" i="4" a="1"/>
  <c r="D930" i="4" a="1"/>
  <c r="Q532" i="4" a="1"/>
  <c r="L596" i="4" a="1"/>
  <c r="M937" i="4" a="1"/>
  <c r="K29" i="4" a="1"/>
  <c r="D196" i="4" a="1"/>
  <c r="N647" i="4" a="1"/>
  <c r="Q833" i="4" a="1"/>
  <c r="I690" i="4" a="1"/>
  <c r="R588" i="4" a="1"/>
  <c r="M314" i="4" a="1"/>
  <c r="D2" i="4" a="1"/>
  <c r="D906" i="4" a="1"/>
  <c r="N1004" i="4" a="1"/>
  <c r="D1363" i="4" a="1"/>
  <c r="Q376" i="4" a="1"/>
  <c r="N984" i="4" a="1"/>
  <c r="M912" i="4" a="1"/>
  <c r="M1124" i="4" a="1"/>
  <c r="N601" i="4" a="1"/>
  <c r="J638" i="4" a="1"/>
  <c r="Q801" i="4" a="1"/>
  <c r="D768" i="4" a="1"/>
  <c r="L948" i="4" a="1"/>
  <c r="N7" i="4" a="1"/>
  <c r="K862" i="4" a="1"/>
  <c r="AC50" i="4" a="1"/>
  <c r="D249" i="4" a="1"/>
  <c r="R586" i="4" a="1"/>
  <c r="L762" i="4" a="1"/>
  <c r="D877" i="4" a="1"/>
  <c r="K435" i="4" a="1"/>
  <c r="K375" i="4" a="1"/>
  <c r="J664" i="4" a="1"/>
  <c r="J36" i="4" a="1"/>
  <c r="L214" i="4" a="1"/>
  <c r="N25" i="4" a="1"/>
  <c r="N455" i="4" a="1"/>
  <c r="N405" i="4" a="1"/>
  <c r="Q12" i="4" a="1"/>
  <c r="K573" i="4" a="1"/>
  <c r="D66" i="4" a="1"/>
  <c r="Q40" i="4" a="1"/>
  <c r="N410" i="4" a="1"/>
  <c r="D391" i="4" a="1"/>
  <c r="I186" i="4" a="1"/>
  <c r="D655" i="4" a="1"/>
  <c r="M12" i="4" a="1"/>
  <c r="K466" i="4" a="1"/>
  <c r="M264" i="4" a="1"/>
  <c r="J365" i="4" a="1"/>
  <c r="D583" i="4" a="1"/>
  <c r="J774" i="4" a="1"/>
  <c r="K189" i="4" a="1"/>
  <c r="N383" i="4" a="1"/>
  <c r="D777" i="4" a="1"/>
  <c r="D141" i="4" a="1"/>
  <c r="N337" i="4" a="1"/>
  <c r="D505" i="4" a="1"/>
  <c r="AC746" i="4" a="1"/>
  <c r="N225" i="4" a="1"/>
  <c r="D524" i="4" a="1"/>
  <c r="M193" i="4" a="1"/>
  <c r="K443" i="4" a="1"/>
  <c r="D207" i="4" a="1"/>
  <c r="L416" i="4" a="1"/>
  <c r="I975" i="4" a="1"/>
  <c r="J261" i="4" a="1"/>
  <c r="K26" i="4" a="1"/>
  <c r="D539" i="4" a="1"/>
  <c r="K556" i="4" a="1"/>
  <c r="R38" i="4" a="1"/>
  <c r="K921" i="4" a="1"/>
  <c r="AC415" i="4" a="1"/>
  <c r="R1143" i="4" a="1"/>
  <c r="M178" i="4" a="1"/>
  <c r="Q960" i="4" a="1"/>
  <c r="J49" i="4" a="1"/>
  <c r="D771" i="4" a="1"/>
  <c r="D671" i="4" a="1"/>
  <c r="D317" i="4" a="1"/>
  <c r="K90" i="4" a="1"/>
  <c r="L923" i="4" a="1"/>
  <c r="N840" i="4" a="1"/>
  <c r="D343" i="4" a="1"/>
  <c r="D1024" i="4" a="1"/>
  <c r="J259" i="4" a="1"/>
  <c r="AC189" i="4" a="1"/>
  <c r="D385" i="4" a="1"/>
  <c r="K980" i="4" a="1"/>
  <c r="D886" i="4" a="1"/>
  <c r="L808" i="4" a="1"/>
  <c r="D589" i="4" a="1"/>
  <c r="D1287" i="4" a="1"/>
  <c r="M508" i="4" a="1"/>
  <c r="D1041" i="4" a="1"/>
  <c r="D423" i="4" a="1"/>
  <c r="D833" i="4" a="1"/>
  <c r="M983" i="4" a="1"/>
  <c r="D369" i="4" a="1"/>
  <c r="J567" i="4" a="1"/>
  <c r="K1115" i="4" a="1"/>
  <c r="L198" i="4" a="1"/>
  <c r="L669" i="4" a="1"/>
  <c r="D362" i="4" a="1"/>
  <c r="D700" i="4" a="1"/>
  <c r="M495" i="4" a="1"/>
  <c r="J786" i="4" a="1"/>
  <c r="AC165" i="4" a="1"/>
  <c r="L546" i="4" a="1"/>
  <c r="J1044" i="4" a="1"/>
  <c r="Q864" i="4" a="1"/>
  <c r="R638" i="4" a="1"/>
  <c r="D522" i="4" a="1"/>
  <c r="J119" i="4" a="1"/>
  <c r="Q582" i="4" a="1"/>
  <c r="D1123" i="4" a="1"/>
  <c r="J1195" i="4" a="1"/>
  <c r="M478" i="4" a="1"/>
  <c r="N1364" i="4" a="1"/>
  <c r="M913" i="4" a="1"/>
  <c r="R297" i="4" a="1"/>
  <c r="D478" i="4" a="1"/>
  <c r="K269" i="4" a="1"/>
  <c r="D192" i="4" a="1"/>
  <c r="D355" i="4" a="1"/>
  <c r="AC232" i="4" a="1"/>
  <c r="Q772" i="4" a="1"/>
  <c r="D163" i="4" a="1"/>
  <c r="AC828" i="4" a="1"/>
  <c r="D228" i="4" a="1"/>
  <c r="AC31" i="4" a="1"/>
  <c r="D1012" i="4" a="1"/>
  <c r="R492" i="4" a="1"/>
  <c r="AC754" i="4" a="1"/>
  <c r="I521" i="4" a="1"/>
  <c r="Q325" i="4" a="1"/>
  <c r="AC55" i="4" a="1"/>
  <c r="J939" i="4" a="1"/>
  <c r="N614" i="4" a="1"/>
  <c r="M454" i="4" a="1"/>
  <c r="K951" i="4" a="1"/>
  <c r="N1071" i="4" a="1"/>
  <c r="J247" i="4" a="1"/>
  <c r="D821" i="4" a="1"/>
  <c r="J495" i="4" a="1"/>
  <c r="K576" i="4" a="1"/>
  <c r="D1077" i="4" a="1"/>
  <c r="J90" i="4" a="1"/>
  <c r="R700" i="4" a="1"/>
  <c r="D876" i="4" a="1"/>
  <c r="R113" i="4" a="1"/>
  <c r="M376" i="4" a="1"/>
  <c r="AC964" i="4" a="1"/>
  <c r="AC394" i="4" a="1"/>
  <c r="J864" i="4" a="1"/>
  <c r="AC353" i="4" a="1"/>
  <c r="M929" i="4" a="1"/>
  <c r="D218" i="4" a="1"/>
  <c r="K802" i="4" a="1"/>
  <c r="Q10" i="4" a="1"/>
  <c r="I240" i="4" a="1"/>
  <c r="D266" i="4" a="1"/>
  <c r="N192" i="4" a="1"/>
  <c r="N162" i="4" a="1"/>
  <c r="I609" i="4" a="1"/>
  <c r="AC290" i="4" a="1"/>
  <c r="M119" i="4" a="1"/>
  <c r="D201" i="4" a="1"/>
  <c r="I231" i="4" a="1"/>
  <c r="I227" i="4" a="1"/>
  <c r="K31" i="4" a="1"/>
  <c r="L101" i="4" a="1"/>
  <c r="D22" i="4" a="1"/>
  <c r="N34" i="4" a="1"/>
  <c r="Q336" i="4" a="1"/>
  <c r="R30" i="4" a="1"/>
  <c r="D793" i="4" a="1"/>
  <c r="M516" i="4" a="1"/>
  <c r="Q1007" i="4" a="1"/>
  <c r="D23" i="4" a="1"/>
  <c r="D775" i="4" a="1"/>
  <c r="R379" i="4" a="1"/>
  <c r="D692" i="4" a="1"/>
  <c r="I544" i="4" a="1"/>
  <c r="AC1031" i="4" a="1"/>
  <c r="Q20" i="4" a="1"/>
  <c r="D1191" i="4" a="1"/>
  <c r="D327" i="4" a="1"/>
  <c r="N1298" i="4" a="1"/>
  <c r="M484" i="4" a="1"/>
  <c r="D1175" i="4" a="1"/>
  <c r="I327" i="4" a="1"/>
  <c r="AC130" i="4" a="1"/>
  <c r="M409" i="4" a="1"/>
  <c r="D925" i="4" a="1"/>
  <c r="Q106" i="4" a="1"/>
  <c r="Q529" i="4" a="1"/>
  <c r="M295" i="4" a="1"/>
  <c r="M1116" i="4" a="1"/>
  <c r="M510" i="4" a="1"/>
  <c r="AC12" i="4" a="1"/>
  <c r="D580" i="4" a="1"/>
  <c r="D759" i="4" a="1"/>
  <c r="D440" i="4" a="1"/>
  <c r="D472" i="4" a="1"/>
  <c r="D878" i="4" a="1"/>
  <c r="D427" i="4" a="1"/>
  <c r="Q566" i="4" a="1"/>
  <c r="I1000" i="4" a="1"/>
  <c r="D943" i="4" a="1"/>
  <c r="N476" i="4" a="1"/>
  <c r="N986" i="4" a="1"/>
  <c r="AC463" i="4" a="1"/>
  <c r="N1282" i="4" a="1"/>
  <c r="D159" i="4" a="1"/>
  <c r="N1251" i="4" a="1"/>
  <c r="D97" i="4" a="1"/>
  <c r="Q884" i="4" a="1"/>
  <c r="M351" i="4" a="1"/>
  <c r="N1027" i="4" a="1"/>
  <c r="Q630" i="4" a="1"/>
  <c r="D637" i="4" a="1"/>
  <c r="M505" i="4" a="1"/>
  <c r="R794" i="4" a="1"/>
  <c r="D1156" i="4" a="1"/>
  <c r="AC408" i="4" a="1"/>
  <c r="N31" i="4" a="1"/>
  <c r="Q1092" i="4" a="1"/>
  <c r="N33" i="4" a="1"/>
  <c r="R888" i="4" a="1"/>
  <c r="R188" i="4" a="1"/>
  <c r="D1086" i="4" a="1"/>
  <c r="M367" i="4" a="1"/>
  <c r="D695" i="4" a="1"/>
  <c r="K955" i="4" a="1"/>
  <c r="M184" i="4" a="1"/>
  <c r="R90" i="4" a="1"/>
  <c r="D77" i="4" a="1"/>
  <c r="N719" i="4" a="1"/>
  <c r="Q324" i="4" a="1"/>
  <c r="N662" i="4" a="1"/>
  <c r="D314" i="4" a="1"/>
  <c r="N4" i="4" a="1"/>
  <c r="M618" i="4" a="1"/>
  <c r="J65" i="4" a="1"/>
  <c r="D16" i="4" a="1"/>
  <c r="AC960" i="4" a="1"/>
  <c r="D602" i="4" a="1"/>
  <c r="I478" i="4" a="1"/>
  <c r="D713" i="4" a="1"/>
  <c r="Q723" i="4" a="1"/>
  <c r="D322" i="4" a="1"/>
  <c r="J407" i="4" a="1"/>
  <c r="R521" i="4" a="1"/>
  <c r="K881" i="4" a="1"/>
  <c r="M168" i="4" a="1"/>
  <c r="N609" i="4" a="1"/>
  <c r="Q300" i="4" a="1"/>
  <c r="I500" i="4" a="1"/>
  <c r="R390" i="4" a="1"/>
  <c r="I525" i="4" a="1"/>
  <c r="D536" i="4" a="1"/>
  <c r="AC146" i="4" a="1"/>
  <c r="N378" i="4" a="1"/>
  <c r="R477" i="4" a="1"/>
  <c r="I170" i="4" a="1"/>
  <c r="D438" i="4" a="1"/>
  <c r="AC297" i="4" a="1"/>
  <c r="AC405" i="4" a="1"/>
  <c r="D279" i="4" a="1"/>
  <c r="Q671" i="4" a="1"/>
  <c r="Q208" i="4" a="1"/>
  <c r="N996" i="4" a="1"/>
  <c r="D329" i="4" a="1"/>
  <c r="D889" i="4" a="1"/>
  <c r="I211" i="4" a="1"/>
  <c r="D1233" i="4" a="1"/>
  <c r="N95" i="4" a="1"/>
  <c r="D312" i="4" a="1"/>
  <c r="J524" i="4" a="1"/>
  <c r="R579" i="4" a="1"/>
  <c r="Q347" i="4" a="1"/>
  <c r="D652" i="4" a="1"/>
  <c r="M816" i="4" a="1"/>
  <c r="M1390" i="4" a="1"/>
  <c r="J746" i="4" a="1"/>
  <c r="AS46" i="4" a="1"/>
  <c r="D865" i="4" a="1"/>
  <c r="N554" i="4" a="1"/>
  <c r="L43" i="4" a="1"/>
  <c r="M203" i="4" a="1"/>
  <c r="D118" i="4" a="1"/>
  <c r="M1313" i="4" a="1"/>
  <c r="L806" i="4" a="1"/>
  <c r="D888" i="4" a="1"/>
  <c r="AC376" i="4" a="1"/>
  <c r="I1488" i="4" a="1"/>
  <c r="K600" i="4" a="1"/>
  <c r="J445" i="4" a="1"/>
  <c r="L840" i="4" a="1"/>
  <c r="D963" i="4" a="1"/>
  <c r="M804" i="4" a="1"/>
  <c r="I678" i="4" a="1"/>
  <c r="I646" i="4" a="1"/>
  <c r="I203" i="4" a="1"/>
  <c r="D116" i="4" a="1"/>
  <c r="I584" i="4" a="1"/>
  <c r="N577" i="4" a="1"/>
  <c r="I473" i="4" a="1"/>
  <c r="R229" i="4" a="1"/>
  <c r="N777" i="4" a="1"/>
  <c r="Q666" i="4" a="1"/>
  <c r="N786" i="4" a="1"/>
  <c r="D318" i="4" a="1"/>
  <c r="D799" i="4" a="1"/>
  <c r="I585" i="4" a="1"/>
  <c r="D843" i="4" a="1"/>
  <c r="D1039" i="4" a="1"/>
  <c r="D615" i="4" a="1"/>
  <c r="D528" i="4" a="1"/>
  <c r="Q1215" i="4" a="1"/>
  <c r="D1132" i="4" a="1"/>
  <c r="J921" i="4" a="1"/>
  <c r="R322" i="4" a="1"/>
  <c r="K694" i="4" a="1"/>
  <c r="AC87" i="4" a="1"/>
  <c r="J89" i="4" a="1"/>
  <c r="D543" i="4" a="1"/>
  <c r="D131" i="4" a="1"/>
  <c r="I593" i="4" a="1"/>
  <c r="D936" i="4" a="1"/>
  <c r="D1057" i="4" a="1"/>
  <c r="D43" i="4" a="1"/>
  <c r="Q522" i="4" a="1"/>
  <c r="M1095" i="4" a="1"/>
  <c r="R327" i="4" a="1"/>
  <c r="AC1477" i="4" a="1"/>
  <c r="D240" i="4" a="1"/>
  <c r="M300" i="4" a="1"/>
  <c r="D267" i="4" a="1"/>
  <c r="K536" i="4" a="1"/>
  <c r="L431" i="4" a="1"/>
  <c r="M528" i="4" a="1"/>
  <c r="R6" i="4" a="1"/>
  <c r="K87" i="4" a="1"/>
  <c r="AC181" i="4" a="1"/>
  <c r="AC517" i="4" a="1"/>
  <c r="AC83" i="4" a="1"/>
  <c r="L337" i="4" a="1"/>
  <c r="D454" i="4" a="1"/>
  <c r="D508" i="4" a="1"/>
  <c r="D140" i="4" a="1"/>
  <c r="K1361" i="4" a="1"/>
  <c r="M903" i="4" a="1"/>
  <c r="N145" i="4" a="1"/>
  <c r="AC723" i="4" a="1"/>
  <c r="I1380" i="4" a="1"/>
  <c r="M820" i="4" a="1"/>
  <c r="L536" i="4" a="1"/>
  <c r="D1331" i="4" a="1"/>
  <c r="I1007" i="4" a="1"/>
  <c r="D495" i="4" a="1"/>
  <c r="I518" i="4" a="1"/>
  <c r="AC934" i="4" a="1"/>
  <c r="I791" i="4" a="1"/>
  <c r="I600" i="4" a="1"/>
  <c r="I532" i="4" a="1"/>
  <c r="AC969" i="4" a="1"/>
  <c r="N1085" i="4" a="1"/>
  <c r="Q593" i="4" a="1"/>
  <c r="R426" i="4" a="1"/>
  <c r="J233" i="4" a="1"/>
  <c r="M889" i="4" a="1"/>
  <c r="K203" i="4" a="1"/>
  <c r="D233" i="4" a="1"/>
  <c r="D663" i="4" a="1"/>
  <c r="AC304" i="4" a="1"/>
  <c r="D294" i="4" a="1"/>
  <c r="R1212" i="4" a="1"/>
  <c r="I1179" i="4" a="1"/>
  <c r="N178" i="4" a="1"/>
  <c r="R581" i="4" a="1"/>
  <c r="M368" i="4" a="1"/>
  <c r="N407" i="4" a="1"/>
  <c r="Q28" i="4" a="1"/>
  <c r="R289" i="4" a="1"/>
  <c r="I360" i="4" a="1"/>
  <c r="D431" i="4" a="1"/>
  <c r="M23" i="4" a="1"/>
  <c r="Q47" i="4" a="1"/>
  <c r="AC306" i="4" a="1"/>
  <c r="L75" i="4" a="1"/>
  <c r="D215" i="4" a="1"/>
  <c r="D356" i="4" a="1"/>
  <c r="AC313" i="4" a="1"/>
  <c r="D564" i="4" a="1"/>
  <c r="R86" i="4" a="1"/>
  <c r="L339" i="4" a="1"/>
  <c r="R677" i="4" a="1"/>
  <c r="M1405" i="4" a="1"/>
  <c r="M992" i="4" a="1"/>
  <c r="L132" i="4" a="1"/>
  <c r="D135" i="4" a="1"/>
  <c r="R433" i="4" a="1"/>
  <c r="K284" i="4" a="1"/>
  <c r="L488" i="4" a="1"/>
  <c r="D723" i="4" a="1"/>
  <c r="AC651" i="4" a="1"/>
  <c r="Q284" i="4" a="1"/>
  <c r="AC509" i="4" a="1"/>
  <c r="Q514" i="4" a="1"/>
  <c r="M1091" i="4" a="1"/>
  <c r="I391" i="4" a="1"/>
  <c r="L951" i="4" a="1"/>
  <c r="K971" i="4" a="1"/>
  <c r="D791" i="4" a="1"/>
  <c r="M1008" i="4" a="1"/>
  <c r="J185" i="4" a="1"/>
  <c r="D1157" i="4" a="1"/>
  <c r="D631" i="4" a="1"/>
  <c r="J503" i="4" a="1"/>
  <c r="N617" i="4" a="1"/>
  <c r="K181" i="4" a="1"/>
  <c r="D905" i="4" a="1"/>
  <c r="K492" i="4" a="1"/>
  <c r="L860" i="4" a="1"/>
  <c r="AC1189" i="4" a="1"/>
  <c r="Q574" i="4" a="1"/>
  <c r="D1203" i="4" a="1"/>
  <c r="D792" i="4" a="1"/>
  <c r="N916" i="4" a="1"/>
  <c r="K678" i="4" a="1"/>
  <c r="I694" i="4" a="1"/>
  <c r="J931" i="4" a="1"/>
  <c r="D191" i="4" a="1"/>
  <c r="I1282" i="4" a="1"/>
  <c r="M249" i="4" a="1"/>
  <c r="Q288" i="4" a="1"/>
  <c r="D465" i="4" a="1"/>
  <c r="J969" i="4" a="1"/>
  <c r="M284" i="4" a="1"/>
  <c r="R468" i="4" a="1"/>
  <c r="D851" i="4" a="1"/>
  <c r="Q825" i="4" a="1"/>
  <c r="I460" i="4" a="1"/>
  <c r="AC417" i="4" a="1"/>
  <c r="K288" i="4" a="1"/>
  <c r="N539" i="4" a="1"/>
  <c r="L345" i="4" a="1"/>
  <c r="D424" i="4" a="1"/>
  <c r="M686" i="4" a="1"/>
  <c r="L1029" i="4" a="1"/>
  <c r="L544" i="4" a="1"/>
  <c r="D250" i="4" a="1"/>
  <c r="D534" i="4" a="1"/>
  <c r="R371" i="4" a="1"/>
  <c r="L620" i="4" a="1"/>
  <c r="D1003" i="4" a="1"/>
  <c r="D682" i="4" a="1"/>
  <c r="K993" i="4" a="1"/>
  <c r="L542" i="4" a="1"/>
  <c r="I454" i="4" a="1"/>
  <c r="D558" i="4" a="1"/>
  <c r="N52" i="4" a="1"/>
  <c r="D724" i="4" a="1"/>
  <c r="AC233" i="4" a="1"/>
  <c r="M146" i="4" a="1"/>
  <c r="J511" i="4" a="1"/>
  <c r="K405" i="4" a="1"/>
  <c r="R185" i="4" a="1"/>
  <c r="K198" i="4" a="1"/>
  <c r="I351" i="4" a="1"/>
  <c r="AC690" i="4" a="1"/>
  <c r="L448" i="4" a="1"/>
  <c r="D928" i="4" a="1"/>
  <c r="M960" i="4" a="1"/>
  <c r="D121" i="4" a="1"/>
  <c r="D168" i="4" a="1"/>
  <c r="D13" i="4" a="1"/>
  <c r="D584" i="4" a="1"/>
  <c r="J1178" i="4" a="1"/>
  <c r="R57" i="4" a="1"/>
  <c r="R193" i="4" a="1"/>
  <c r="M186" i="4" a="1"/>
  <c r="M724" i="4" a="1"/>
  <c r="L1161" i="4" a="1"/>
  <c r="AC829" i="4" a="1"/>
  <c r="AC69" i="4" a="1"/>
  <c r="D1416" i="4" a="1"/>
  <c r="R383" i="4" a="1"/>
  <c r="D945" i="4" a="1"/>
  <c r="Q581" i="4" a="1"/>
  <c r="D252" i="4" a="1"/>
  <c r="I577" i="4" a="1"/>
  <c r="J546" i="4" a="1"/>
  <c r="J576" i="4" a="1"/>
  <c r="R49" i="4" a="1"/>
  <c r="D48" i="4" a="1"/>
  <c r="L709" i="4" a="1"/>
  <c r="I137" i="4" a="1"/>
  <c r="L123" i="4" a="1"/>
  <c r="I672" i="4" a="1"/>
  <c r="AC1493" i="4" a="1"/>
  <c r="R288" i="4" a="1"/>
  <c r="D73" i="4" a="1"/>
  <c r="K490" i="4" a="1"/>
  <c r="Q24" i="4" a="1"/>
  <c r="N386" i="4" a="1"/>
  <c r="R605" i="4" a="1"/>
  <c r="J436" i="4" a="1"/>
  <c r="D148" i="4" a="1"/>
  <c r="D50" i="4" a="1"/>
  <c r="D264" i="4" a="1"/>
  <c r="M540" i="4" a="1"/>
  <c r="N452" i="4" a="1"/>
  <c r="N913" i="4" a="1"/>
  <c r="Q492" i="4" a="1"/>
  <c r="M86" i="4" a="1"/>
  <c r="D178" i="4" a="1"/>
  <c r="M776" i="4" a="1"/>
  <c r="K86" i="4" a="1"/>
  <c r="I1096" i="4" a="1"/>
  <c r="M57" i="4" a="1"/>
  <c r="K984" i="4" a="1"/>
  <c r="K514" i="4" a="1"/>
  <c r="K916" i="4" a="1"/>
  <c r="D324" i="4" a="1"/>
  <c r="L848" i="4" a="1"/>
  <c r="D847" i="4" a="1"/>
  <c r="AC1037" i="4" a="1"/>
  <c r="I220" i="4" a="1"/>
  <c r="Q1017" i="4" a="1"/>
  <c r="R734" i="4" a="1"/>
  <c r="Q937" i="4" a="1"/>
  <c r="D907" i="4" a="1"/>
  <c r="M554" i="4" a="1"/>
  <c r="D881" i="4" a="1"/>
  <c r="M748" i="4" a="1"/>
  <c r="AC349" i="4" a="1"/>
  <c r="K999" i="4" a="1"/>
  <c r="AC336" i="4" a="1"/>
  <c r="I33" i="4" a="1"/>
  <c r="D1283" i="4" a="1"/>
  <c r="I138" i="4" a="1"/>
  <c r="M261" i="4" a="1"/>
  <c r="D802" i="4" a="1"/>
  <c r="D929" i="4" a="1"/>
  <c r="L909" i="4" a="1"/>
  <c r="M289" i="4" a="1"/>
  <c r="D452" i="4" a="1"/>
  <c r="Q590" i="4" a="1"/>
  <c r="R1242" i="4" a="1"/>
  <c r="N744" i="4" a="1"/>
  <c r="D529" i="4" a="1"/>
  <c r="D1045" i="4" a="1"/>
  <c r="D573" i="4" a="1"/>
  <c r="I339" i="4" a="1"/>
  <c r="Q694" i="4" a="1"/>
  <c r="K134" i="4" a="1"/>
  <c r="D559" i="4" a="1"/>
  <c r="Q93" i="4" a="1"/>
  <c r="D199" i="4" a="1"/>
  <c r="I925" i="4" a="1"/>
  <c r="J105" i="4" a="1"/>
  <c r="R518" i="4" a="1"/>
  <c r="J420" i="4" a="1"/>
  <c r="D333" i="4" a="1"/>
  <c r="D421" i="4" a="1"/>
  <c r="M65" i="4" a="1"/>
  <c r="Q351" i="4" a="1"/>
  <c r="AC738" i="4" a="1"/>
  <c r="N492" i="4" a="1"/>
  <c r="L202" i="4" a="1"/>
  <c r="I401" i="4" a="1"/>
  <c r="D470" i="4" a="1"/>
  <c r="N169" i="4" a="1"/>
  <c r="L307" i="4" a="1"/>
  <c r="N287" i="4" a="1"/>
  <c r="R898" i="4" a="1"/>
  <c r="M84" i="4" a="1"/>
  <c r="Q1184" i="4" a="1"/>
  <c r="J263" i="4" a="1"/>
  <c r="AC914" i="4" a="1"/>
  <c r="K983" i="4" a="1"/>
  <c r="L564" i="4" a="1"/>
  <c r="D445" i="4" a="1"/>
  <c r="N193" i="4" a="1"/>
  <c r="AC284" i="4" a="1"/>
  <c r="D521" i="4" a="1"/>
  <c r="M337" i="4" a="1"/>
  <c r="R162" i="4" a="1"/>
  <c r="D698" i="4" a="1"/>
  <c r="N638" i="4" a="1"/>
  <c r="K301" i="4" a="1"/>
  <c r="M232" i="4" a="1"/>
  <c r="D208" i="4" a="1"/>
  <c r="K37" i="4" a="1"/>
  <c r="D119" i="4" a="1"/>
  <c r="M49" i="4" a="1"/>
  <c r="Q72" i="4" a="1"/>
  <c r="L369" i="4" a="1"/>
  <c r="I284" i="4" a="1"/>
  <c r="I195" i="4" a="1"/>
  <c r="Q52" i="4" a="1"/>
  <c r="Q383" i="4" a="1"/>
  <c r="K71" i="4" a="1"/>
  <c r="K498" i="4" a="1"/>
  <c r="D206" i="4" a="1"/>
  <c r="L1189" i="4" a="1"/>
  <c r="D548" i="4" a="1"/>
  <c r="J455" i="4" a="1"/>
  <c r="N950" i="4" a="1"/>
  <c r="R299" i="4" a="1"/>
  <c r="N718" i="4" a="1"/>
  <c r="R802" i="4" a="1"/>
  <c r="D739" i="4" a="1"/>
  <c r="M888" i="4" a="1"/>
  <c r="D70" i="4" a="1"/>
  <c r="D748" i="4" a="1"/>
  <c r="Q538" i="4" a="1"/>
  <c r="K642" i="4" a="1"/>
  <c r="D258" i="4" a="1"/>
  <c r="N592" i="4" a="1"/>
  <c r="D394" i="4" a="1"/>
  <c r="Q50" i="4" a="1"/>
  <c r="N183" i="4" a="1"/>
  <c r="D408" i="4" a="1"/>
  <c r="Q1137" i="4" a="1"/>
  <c r="J422" i="4" a="1"/>
  <c r="R358" i="4" a="1"/>
  <c r="M828" i="4" a="1"/>
  <c r="Q588" i="4" a="1"/>
  <c r="N524" i="4" a="1"/>
  <c r="D611" i="4" a="1"/>
  <c r="R294" i="4" a="1"/>
  <c r="D186" i="4" a="1"/>
  <c r="Q102" i="4" a="1"/>
  <c r="D455" i="4" a="1"/>
  <c r="D479" i="4" a="1"/>
  <c r="AC136" i="4" a="1"/>
  <c r="Q285" i="4" a="1"/>
  <c r="D170" i="4" a="1"/>
  <c r="N919" i="4" a="1"/>
  <c r="N921" i="4" a="1"/>
  <c r="D91" i="4" a="1"/>
  <c r="Q144" i="4" a="1"/>
  <c r="K647" i="4" a="1"/>
  <c r="D87" i="4" a="1"/>
  <c r="R1254" i="4" a="1"/>
  <c r="M444" i="4" a="1"/>
  <c r="D725" i="4" a="1"/>
  <c r="M153" i="4" a="1"/>
  <c r="AC965" i="4" a="1"/>
  <c r="J718" i="4" a="1"/>
  <c r="D705" i="4" a="1"/>
  <c r="J606" i="4" a="1"/>
  <c r="Q13" i="4" a="1"/>
  <c r="J970" i="4" a="1"/>
  <c r="J1094" i="4" a="1"/>
  <c r="D202" i="4" a="1"/>
  <c r="D1061" i="4" a="1"/>
  <c r="D1212" i="4" a="1"/>
  <c r="I601" i="4" a="1"/>
  <c r="Q584" i="4" a="1"/>
  <c r="D911" i="4" a="1"/>
  <c r="D64" i="4" a="1"/>
  <c r="L650" i="4" a="1"/>
  <c r="L155" i="4" a="1"/>
  <c r="M763" i="4" a="1"/>
  <c r="AC776" i="4" a="1"/>
  <c r="AC13" i="4" a="1"/>
  <c r="L587" i="4" a="1"/>
  <c r="AC590" i="4" a="1"/>
  <c r="R161" i="4" a="1"/>
  <c r="N1115" i="4" a="1"/>
  <c r="N120" i="4" a="1"/>
  <c r="Q114" i="4" a="1"/>
  <c r="R826" i="4" a="1"/>
  <c r="M457" i="4" a="1"/>
  <c r="AC248" i="4" a="1"/>
  <c r="D837" i="4" a="1"/>
  <c r="J592" i="4" a="1"/>
  <c r="K437" i="4" a="1"/>
  <c r="J544" i="4" a="1"/>
  <c r="AC315" i="4" a="1"/>
  <c r="N365" i="4" a="1"/>
  <c r="J649" i="4" a="1"/>
  <c r="Q29" i="4" a="1"/>
  <c r="I971" i="4" a="1"/>
  <c r="K166" i="4" a="1"/>
  <c r="D701" i="4" a="1"/>
  <c r="J128" i="4" a="1"/>
  <c r="D320" i="4" a="1"/>
  <c r="Q268" i="4" a="1"/>
  <c r="L901" i="4" a="1"/>
  <c r="AC33" i="4" a="1"/>
  <c r="Q787" i="4" a="1"/>
  <c r="AC587" i="4" a="1"/>
  <c r="D92" i="4" a="1"/>
  <c r="AC534" i="4" a="1"/>
  <c r="D518" i="4" a="1"/>
  <c r="Q408" i="4" a="1"/>
  <c r="J25" i="4" a="1"/>
  <c r="I576" i="4" a="1"/>
  <c r="AC186" i="4" a="1"/>
  <c r="D629" i="4" a="1"/>
  <c r="K801" i="4" a="1"/>
  <c r="D3" i="4" a="1"/>
  <c r="Q207" i="4" a="1"/>
  <c r="R100" i="4" a="1"/>
  <c r="Q23" i="4" a="1"/>
  <c r="D20" i="4" a="1"/>
  <c r="D448" i="4" a="1"/>
  <c r="J694" i="4" a="1"/>
  <c r="R563" i="4" a="1"/>
  <c r="AC645" i="4" a="1"/>
  <c r="D366" i="4" a="1"/>
  <c r="K63" i="4" a="1"/>
  <c r="Q184" i="4" a="1"/>
  <c r="N15" i="4" a="1"/>
  <c r="J295" i="4" a="1"/>
  <c r="D660" i="4" a="1"/>
  <c r="J1123" i="4" a="1"/>
  <c r="AC706" i="4" a="1"/>
  <c r="D1211" i="4" a="1"/>
  <c r="AC157" i="4" a="1"/>
  <c r="M1141" i="4" a="1"/>
  <c r="Q468" i="4" a="1"/>
  <c r="D935" i="4" a="1"/>
  <c r="AC418" i="4" a="1"/>
  <c r="D488" i="4" a="1"/>
  <c r="R117" i="4" a="1"/>
  <c r="R497" i="4" a="1"/>
  <c r="D1070" i="4" a="1"/>
  <c r="R556" i="4" a="1"/>
  <c r="K937" i="4" a="1"/>
  <c r="M548" i="4" a="1"/>
  <c r="J781" i="4" a="1"/>
  <c r="Q26" i="4" a="1"/>
  <c r="D39" i="4" a="1"/>
  <c r="M1238" i="4" a="1"/>
  <c r="M1178" i="4" a="1"/>
  <c r="I508" i="4" a="1"/>
  <c r="D297" i="4" a="1"/>
  <c r="D439" i="4" a="1"/>
  <c r="R803" i="4" a="1"/>
  <c r="AC264" i="4" a="1"/>
  <c r="R915" i="4" a="1"/>
  <c r="AC1239" i="4" a="1"/>
  <c r="N868" i="4" a="1"/>
  <c r="D830" i="4" a="1"/>
  <c r="I682" i="4" a="1"/>
  <c r="D5" i="4" a="1"/>
  <c r="J1007" i="4" a="1"/>
  <c r="I444" i="4" a="1"/>
  <c r="D181" i="4" a="1"/>
  <c r="AS54" i="4" a="1"/>
  <c r="AC203" i="4" a="1"/>
  <c r="R92" i="4" a="1"/>
  <c r="D715" i="4" a="1"/>
  <c r="D680" i="4" a="1"/>
  <c r="Q63" i="4" a="1"/>
  <c r="L903" i="4" a="1"/>
  <c r="J76" i="4" a="1"/>
  <c r="I860" i="4" a="1"/>
  <c r="I337" i="4" a="1"/>
  <c r="N1205" i="4" a="1"/>
  <c r="I162" i="4" a="1"/>
  <c r="D487" i="4" a="1"/>
  <c r="D373" i="4" a="1"/>
  <c r="R65" i="4" a="1"/>
  <c r="D144" i="4" a="1"/>
  <c r="M698" i="4" a="1"/>
  <c r="D449" i="4" a="1"/>
  <c r="AC384" i="4" a="1"/>
  <c r="N877" i="4" a="1"/>
  <c r="I1029" i="4" a="1"/>
  <c r="I951" i="4" a="1"/>
  <c r="D651" i="4" a="1"/>
  <c r="AC921" i="4" a="1"/>
  <c r="R461" i="4" a="1"/>
  <c r="AS4" i="4" a="1"/>
  <c r="D669" i="4" a="1"/>
  <c r="N751" i="4" a="1"/>
  <c r="K538" i="4" a="1"/>
  <c r="M36" i="4" a="1"/>
  <c r="Q719" i="4" a="1"/>
  <c r="K500" i="4" a="1"/>
  <c r="Q195" i="4" a="1"/>
  <c r="N648" i="4" a="1"/>
  <c r="I967" i="4" a="1"/>
  <c r="R776" i="4" a="1"/>
  <c r="K501" i="4" a="1"/>
  <c r="Q397" i="4" a="1"/>
  <c r="Q18" i="4" a="1"/>
  <c r="N184" i="4" a="1"/>
  <c r="K260" i="4" a="1"/>
  <c r="N310" i="4" a="1"/>
  <c r="D17" i="4" a="1"/>
  <c r="I57" i="4" a="1"/>
  <c r="D468" i="4" a="1"/>
  <c r="N186" i="4" a="1"/>
  <c r="K786" i="4" a="1"/>
  <c r="D728" i="4" a="1"/>
  <c r="AC21" i="4" a="1"/>
  <c r="D155" i="4" a="1"/>
  <c r="R194" i="4" a="1"/>
  <c r="D52" i="4" a="1"/>
  <c r="N519" i="4" a="1"/>
  <c r="Q257" i="4" a="1"/>
  <c r="K28" i="4" a="1"/>
  <c r="AC17" i="4" a="1"/>
  <c r="K252" i="4" a="1"/>
  <c r="N221" i="4" a="1"/>
  <c r="Q736" i="4" a="1"/>
  <c r="N301" i="4" a="1"/>
  <c r="D307" i="4" a="1"/>
  <c r="D523" i="4" a="1"/>
  <c r="J335" i="4" a="1"/>
  <c r="N65" i="4" a="1"/>
  <c r="R515" i="4" a="1"/>
  <c r="AC154" i="4" a="1"/>
  <c r="J662" i="4" a="1"/>
  <c r="D376" i="4" a="1"/>
  <c r="Q293" i="4" a="1"/>
  <c r="N532" i="4" a="1"/>
  <c r="J145" i="4" a="1"/>
  <c r="K101" i="4" a="1"/>
  <c r="Q136" i="4" a="1"/>
  <c r="I760" i="4" a="1"/>
  <c r="D959" i="4" a="1"/>
  <c r="J899" i="4" a="1"/>
  <c r="D229" i="4" a="1"/>
  <c r="R540" i="4" a="1"/>
  <c r="R93" i="4" a="1"/>
  <c r="D718" i="4" a="1"/>
  <c r="N229" i="4" a="1"/>
  <c r="D1096" i="4" a="1"/>
  <c r="D285" i="4" a="1"/>
  <c r="AC845" i="4" a="1"/>
  <c r="K347" i="4" a="1"/>
  <c r="D594" i="4" a="1"/>
  <c r="R507" i="4" a="1"/>
  <c r="I1011" i="4" a="1"/>
  <c r="K277" i="4" a="1"/>
  <c r="M659" i="4" a="1"/>
  <c r="M1096" i="4" a="1"/>
  <c r="L443" i="4" a="1"/>
  <c r="R205" i="4" a="1"/>
  <c r="Q1187" i="4" a="1"/>
  <c r="D711" i="4" a="1"/>
  <c r="D859" i="4" a="1"/>
  <c r="D978" i="4" a="1"/>
  <c r="J582" i="4" a="1"/>
  <c r="M311" i="4" a="1"/>
  <c r="D321" i="4" a="1"/>
  <c r="Q1108" i="4" a="1"/>
  <c r="D1007" i="4" a="1"/>
  <c r="K522" i="4" a="1"/>
  <c r="M1321" i="4" a="1"/>
  <c r="N716" i="4" a="1"/>
  <c r="R459" i="4" a="1"/>
  <c r="M502" i="4" a="1"/>
  <c r="AC955" i="4" a="1"/>
  <c r="Q1234" i="4" a="1"/>
  <c r="Q149" i="4" a="1"/>
  <c r="L1345" i="4" a="1"/>
  <c r="D151" i="4" a="1"/>
  <c r="AC849" i="4" a="1"/>
  <c r="D587" i="4" a="1"/>
  <c r="M384" i="4" a="1"/>
  <c r="Q152" i="4" a="1"/>
  <c r="L750" i="4" a="1"/>
  <c r="Q640" i="4" a="1"/>
  <c r="D535" i="4" a="1"/>
  <c r="R99" i="4" a="1"/>
  <c r="AC448" i="4" a="1"/>
  <c r="Q117" i="4" a="1"/>
  <c r="N217" i="4" a="1"/>
  <c r="L895" i="4" a="1"/>
  <c r="R346" i="4" a="1"/>
  <c r="AC441" i="4" a="1"/>
  <c r="J114" i="4" a="1"/>
  <c r="AC525" i="4" a="1"/>
  <c r="M159" i="4" a="1"/>
  <c r="I178" i="4" a="1"/>
  <c r="R132" i="4" a="1"/>
  <c r="I249" i="4" a="1"/>
  <c r="AC116" i="4" a="1"/>
  <c r="Q215" i="4" a="1"/>
  <c r="Q881" i="4" a="1"/>
  <c r="D1072" i="4" a="1"/>
  <c r="N326" i="4" a="1"/>
  <c r="D255" i="4" a="1"/>
  <c r="M91" i="4" a="1"/>
  <c r="Q118" i="4" a="1"/>
  <c r="J160" i="4" a="1"/>
  <c r="R224" i="4" a="1"/>
  <c r="Q391" i="4" a="1"/>
  <c r="N657" i="4" a="1"/>
  <c r="K399" i="4" a="1"/>
  <c r="D325" i="4" a="1"/>
  <c r="R186" i="4" a="1"/>
  <c r="R707" i="4" a="1"/>
  <c r="N138" i="4" a="1"/>
  <c r="AC9" i="4" a="1"/>
  <c r="M706" i="4" a="1"/>
  <c r="M789" i="4" a="1"/>
  <c r="AC91" i="4" a="1"/>
  <c r="L371" i="4" a="1"/>
  <c r="J194" i="4" a="1"/>
  <c r="M39" i="4" a="1"/>
  <c r="L100" i="4" a="1"/>
  <c r="D697" i="4" a="1"/>
  <c r="M227" i="4" a="1"/>
  <c r="R500" i="4" a="1"/>
  <c r="Q557" i="4" a="1"/>
  <c r="D32" i="4" a="1"/>
  <c r="D1232" i="4" a="1"/>
  <c r="R105" i="4" a="1"/>
  <c r="D1183" i="4" a="1"/>
  <c r="D401" i="4" a="1"/>
  <c r="Q340" i="4" a="1"/>
  <c r="AC665" i="4" a="1"/>
  <c r="M121" i="4" a="1"/>
  <c r="AC627" i="4" a="1"/>
  <c r="K560" i="4" a="1"/>
  <c r="D608" i="4" a="1"/>
  <c r="R1061" i="4" a="1"/>
  <c r="D331" i="4" a="1"/>
  <c r="N856" i="4" a="1"/>
  <c r="Q69" i="4" a="1"/>
  <c r="I224" i="4" a="1"/>
  <c r="M766" i="4" a="1"/>
  <c r="Q21" i="4" a="1"/>
  <c r="R387" i="4" a="1"/>
  <c r="D115" i="4" a="1"/>
  <c r="I122" i="4" a="1"/>
  <c r="I781" i="4" a="1"/>
  <c r="N17" i="4" a="1"/>
  <c r="I683" i="4" a="1"/>
  <c r="N12" i="4" a="1"/>
  <c r="D1392" i="4" a="1"/>
  <c r="D299" i="4" a="1"/>
  <c r="R692" i="4" a="1"/>
  <c r="Q949" i="4" a="1"/>
  <c r="I305" i="4" a="1"/>
  <c r="AC465" i="4" a="1"/>
  <c r="N558" i="4" a="1"/>
  <c r="AC352" i="4" a="1"/>
  <c r="Q642" i="4" a="1"/>
  <c r="N1137" i="4" a="1"/>
  <c r="Q568" i="4" a="1"/>
  <c r="Q134" i="4" a="1"/>
  <c r="J710" i="4" a="1"/>
  <c r="R818" i="4" a="1"/>
  <c r="D785" i="4" a="1"/>
  <c r="M230" i="4" a="1"/>
  <c r="D828" i="4" a="1"/>
  <c r="J9" i="4" a="1"/>
  <c r="Q94" i="4" a="1"/>
  <c r="R724" i="4" a="1"/>
  <c r="I568" i="4" a="1"/>
  <c r="N450" i="4" a="1"/>
  <c r="J869" i="4" a="1"/>
  <c r="J225" i="4" a="1"/>
  <c r="D576" i="4" a="1"/>
  <c r="K296" i="4" a="1"/>
  <c r="Q318" i="4" a="1"/>
  <c r="D268" i="4" a="1"/>
  <c r="D979" i="4" a="1"/>
  <c r="N484" i="4" a="1"/>
  <c r="D444" i="4" a="1"/>
  <c r="L1145" i="4" a="1"/>
  <c r="R153" i="4" a="1"/>
  <c r="D269" i="4" a="1"/>
  <c r="I417" i="4" a="1"/>
  <c r="M9" i="4" a="1"/>
  <c r="Q933" i="4" a="1"/>
  <c r="R107" i="4" a="1"/>
  <c r="R138" i="4" a="1"/>
  <c r="L572" i="4" a="1"/>
  <c r="Q617" i="4" a="1"/>
  <c r="D783" i="4" a="1"/>
  <c r="Q87" i="4" a="1"/>
  <c r="D274" i="4" a="1"/>
  <c r="Q4" i="4" a="1"/>
  <c r="R354" i="4" a="1"/>
  <c r="I256" i="4" a="1"/>
  <c r="D76" i="4" a="1"/>
  <c r="D537" i="4" a="1"/>
  <c r="M130" i="4" a="1"/>
  <c r="D171" i="4" a="1"/>
  <c r="N370" i="4" a="1"/>
  <c r="R145" i="4" a="1"/>
  <c r="D484" i="4" a="1"/>
  <c r="N738" i="4" a="1"/>
  <c r="L854" i="4" a="1"/>
  <c r="D413" i="4" a="1"/>
  <c r="N924" i="4" a="1"/>
  <c r="D415" i="4" a="1"/>
  <c r="Q728" i="4" a="1"/>
  <c r="L700" i="4" a="1"/>
  <c r="Q572" i="4" a="1"/>
  <c r="N161" i="4" a="1"/>
  <c r="N119" i="4" a="1"/>
  <c r="I1262" i="4" a="1"/>
  <c r="N325" i="4" a="1"/>
  <c r="R948" i="4" a="1"/>
  <c r="D1025" i="4" a="1"/>
  <c r="M931" i="4" a="1"/>
  <c r="L665" i="4" a="1"/>
  <c r="I367" i="4" a="1"/>
  <c r="AC71" i="4" a="1"/>
  <c r="D88" i="4" a="1"/>
  <c r="I288" i="4" a="1"/>
  <c r="I335" i="4" a="1"/>
  <c r="L379" i="4" a="1"/>
  <c r="D99" i="4" a="1"/>
  <c r="N543" i="4" a="1"/>
  <c r="D1153" i="4" a="1"/>
  <c r="D162" i="4" a="1"/>
  <c r="D410" i="4" a="1"/>
  <c r="D772" i="4" a="1"/>
  <c r="AC530" i="4" a="1"/>
  <c r="D134" i="4" a="1"/>
  <c r="K592" i="4" a="1"/>
  <c r="K397" i="4" a="1"/>
  <c r="Q453" i="4" a="1"/>
  <c r="D165" i="4" a="1"/>
  <c r="AC332" i="4" a="1"/>
  <c r="Q368" i="4" a="1"/>
  <c r="I17" i="4" a="1"/>
  <c r="AC630" i="4" a="1"/>
  <c r="Q516" i="4" a="1"/>
  <c r="R940" i="4" a="1"/>
  <c r="R680" i="4" a="1"/>
  <c r="D348" i="4" a="1"/>
  <c r="R912" i="4" a="1"/>
  <c r="N151" i="4" a="1"/>
  <c r="D818" i="4" a="1"/>
  <c r="D15" i="4" a="1"/>
  <c r="K833" i="4" a="1"/>
  <c r="Q1037" i="4" a="1"/>
  <c r="R845" i="4" a="1"/>
  <c r="D880" i="4" a="1"/>
  <c r="AC501" i="4" a="1"/>
  <c r="D915" i="4" a="1"/>
  <c r="D722" i="4" a="1"/>
  <c r="D649" i="4" a="1"/>
  <c r="R474" i="4" a="1"/>
  <c r="M388" i="4" a="1"/>
  <c r="K509" i="4" a="1"/>
  <c r="J357" i="4" a="1"/>
  <c r="K351" i="4" a="1"/>
  <c r="Q967" i="4" a="1"/>
  <c r="Q15" i="4" a="1"/>
  <c r="R788" i="4" a="1"/>
  <c r="J113" i="4" a="1"/>
  <c r="AC57" i="4" a="1"/>
  <c r="D976" i="4" a="1"/>
  <c r="M359" i="4" a="1"/>
  <c r="K482" i="4" a="1"/>
  <c r="R1122" i="4" a="1"/>
  <c r="R265" i="4" a="1"/>
  <c r="D633" i="4" a="1"/>
  <c r="M82" i="4" a="1"/>
  <c r="M560" i="4" a="1"/>
  <c r="K719" i="4" a="1"/>
  <c r="R936" i="4" a="1"/>
  <c r="I369" i="4" a="1"/>
  <c r="L734" i="4" a="1"/>
  <c r="Q343" i="4" a="1"/>
  <c r="AC606" i="4" a="1"/>
  <c r="N168" i="4" a="1"/>
  <c r="N646" i="4" a="1"/>
  <c r="D882" i="4" a="1"/>
  <c r="D109" i="4" a="1"/>
  <c r="D460" i="4" a="1"/>
  <c r="AC1180" i="4" a="1"/>
  <c r="AC20" i="4" a="1"/>
  <c r="D553" i="4" a="1"/>
  <c r="D96" i="4" a="1"/>
  <c r="N963" i="4" a="1"/>
  <c r="M4" i="4" a="1"/>
  <c r="I1067" i="4" a="1"/>
  <c r="N676" i="4" a="1"/>
  <c r="R313" i="4" a="1"/>
  <c r="AC671" i="4" a="1"/>
  <c r="AC545" i="4" a="1"/>
  <c r="R321" i="4" a="1"/>
  <c r="J351" i="4" a="1"/>
  <c r="D276" i="4" a="1"/>
  <c r="K10" i="4" a="1"/>
  <c r="Q756" i="4" a="1"/>
  <c r="AC162" i="4" a="1"/>
  <c r="I169" i="4" a="1"/>
  <c r="N810" i="4" a="1"/>
  <c r="N1322" i="4" a="1"/>
  <c r="L770" i="4" a="1"/>
  <c r="D1081" i="4" a="1"/>
  <c r="D642" i="4" a="1"/>
  <c r="D807" i="4" a="1"/>
  <c r="Q189" i="4" a="1"/>
  <c r="M683" i="4" a="1"/>
  <c r="D757" i="4" a="1"/>
  <c r="R272" i="4" a="1"/>
  <c r="D83" i="4" a="1"/>
  <c r="I489" i="4" a="1"/>
  <c r="N341" i="4" a="1"/>
  <c r="R25" i="4" a="1"/>
  <c r="D1022" i="4" a="1"/>
  <c r="L571" i="4" a="1"/>
  <c r="D28" i="4" a="1"/>
  <c r="R596" i="4" a="1"/>
  <c r="R443" i="4" a="1"/>
  <c r="N128" i="4" a="1"/>
  <c r="J87" i="4" a="1"/>
  <c r="J681" i="4" a="1"/>
  <c r="AC4" i="4" a="1"/>
  <c r="D30" i="4" a="1"/>
  <c r="D550" i="4" a="1"/>
  <c r="K1012" i="4" a="1"/>
  <c r="AC1235" i="4" a="1"/>
  <c r="L550" i="4" a="1"/>
  <c r="J98" i="4" a="1"/>
  <c r="AC635" i="4" a="1"/>
  <c r="Q344" i="4" a="1"/>
  <c r="D489" i="4" a="1"/>
  <c r="M1025" i="4" a="1"/>
  <c r="D104" i="4" a="1"/>
  <c r="M385" i="4" a="1"/>
  <c r="D383" i="4" a="1"/>
  <c r="K588" i="4" a="1"/>
  <c r="D514" i="4" a="1"/>
  <c r="K793" i="4" a="1"/>
  <c r="AC744" i="4" a="1"/>
  <c r="J836" i="4" a="1"/>
  <c r="D390" i="4" a="1"/>
  <c r="R273" i="4" a="1"/>
  <c r="D409" i="4" a="1"/>
  <c r="M1440" i="4" a="1"/>
  <c r="R544" i="4" a="1"/>
  <c r="D980" i="4" a="1"/>
  <c r="M521" i="4" a="1"/>
  <c r="D895" i="4" a="1"/>
  <c r="R494" i="4" a="1"/>
  <c r="I533" i="4" a="1"/>
  <c r="I602" i="4" a="1"/>
  <c r="K723" i="4" a="1"/>
  <c r="Q674" i="4" a="1"/>
  <c r="N253" i="4" a="1"/>
  <c r="AC215" i="4" a="1"/>
  <c r="K45" i="4" a="1"/>
  <c r="I328" i="4" a="1"/>
  <c r="K348" i="4" a="1"/>
  <c r="AC39" i="4" a="1"/>
  <c r="D298" i="4" a="1"/>
  <c r="R281" i="4" a="1"/>
  <c r="AC285" i="4" a="1"/>
  <c r="D305" i="4" a="1"/>
  <c r="N1179" i="4" a="1"/>
  <c r="Q119" i="4" a="1"/>
  <c r="I323" i="4" a="1"/>
  <c r="D949" i="4" a="1"/>
  <c r="R629" i="4" a="1"/>
  <c r="R793" i="4" a="1"/>
  <c r="D506" i="4" a="1"/>
  <c r="K925" i="4" a="1"/>
  <c r="Q500" i="4" a="1"/>
  <c r="J614" i="4" a="1"/>
  <c r="R621" i="4" a="1"/>
  <c r="AC1076" i="4" a="1"/>
  <c r="R1024" i="4" a="1"/>
  <c r="D921" i="4" a="1"/>
  <c r="I1021" i="4" a="1"/>
  <c r="K13" i="4" a="1"/>
  <c r="K119" i="4" a="1"/>
  <c r="D924" i="4" a="1"/>
  <c r="D1168" i="4" a="1"/>
  <c r="M256" i="4" a="1"/>
  <c r="M682" i="4" a="1"/>
  <c r="D696" i="4" a="1"/>
  <c r="AC345" i="4" a="1"/>
  <c r="D339" i="4" a="1"/>
  <c r="Q392" i="4" a="1"/>
  <c r="I185" i="4" a="1"/>
  <c r="N255" i="4" a="1"/>
  <c r="N334" i="4" a="1"/>
  <c r="L85" i="4" a="1"/>
  <c r="M710" i="4" a="1"/>
  <c r="D290" i="4" a="1"/>
  <c r="Q331" i="4" a="1"/>
  <c r="J804" i="4" a="1"/>
  <c r="D395" i="4" a="1"/>
  <c r="AC60" i="4" a="1"/>
  <c r="J531" i="4" a="1"/>
  <c r="Q219" i="4" a="1"/>
  <c r="L387" i="4" a="1"/>
  <c r="I86" i="4" a="1"/>
  <c r="AC257" i="4" a="1"/>
  <c r="K800" i="4" a="1"/>
  <c r="D624" i="4" a="1"/>
  <c r="J192" i="4" a="1"/>
  <c r="D365" i="4" a="1"/>
  <c r="D59" i="4" a="1"/>
  <c r="I281" i="4" a="1"/>
  <c r="D512" i="4" a="1"/>
  <c r="I428" i="4" a="1"/>
  <c r="Q812" i="4" a="1"/>
  <c r="Q1120" i="4" a="1"/>
  <c r="AC937" i="4" a="1"/>
  <c r="D950" i="4" a="1"/>
  <c r="Q341" i="4" a="1"/>
  <c r="K335" i="4" a="1"/>
  <c r="N376" i="4" a="1"/>
  <c r="L781" i="4" a="1"/>
  <c r="N923" i="4" a="1"/>
  <c r="D571" i="4" a="1"/>
  <c r="D582" i="4" a="1"/>
  <c r="R869" i="4" a="1"/>
  <c r="R242" i="4" a="1"/>
  <c r="N1335" i="4" a="1"/>
  <c r="D1108" i="4" a="1"/>
  <c r="M412" i="4" a="1"/>
  <c r="K363" i="4" a="1"/>
  <c r="D570" i="4" a="1"/>
  <c r="Q181" i="4" a="1"/>
  <c r="D691" i="4" a="1"/>
  <c r="J1020" i="4" a="1"/>
  <c r="J33" i="4" a="1"/>
  <c r="J130" i="4" a="1"/>
  <c r="AC473" i="4" a="1"/>
  <c r="D916" i="4" a="1"/>
  <c r="M105" i="4" a="1"/>
  <c r="M383" i="4" a="1"/>
  <c r="AC713" i="4" a="1"/>
  <c r="AC344" i="4" a="1"/>
  <c r="Q460" i="4" a="1"/>
  <c r="D1009" i="4" a="1"/>
  <c r="I145" i="4" a="1"/>
  <c r="N600" i="4" a="1"/>
  <c r="Q174" i="4" a="1"/>
  <c r="R17" i="4" a="1"/>
  <c r="I446" i="4" a="1"/>
  <c r="R575" i="4" a="1"/>
  <c r="D441" i="4" a="1"/>
  <c r="D124" i="4" a="1"/>
  <c r="M678" i="4" a="1"/>
  <c r="Q1385" i="4" a="1"/>
  <c r="D600" i="4" a="1"/>
  <c r="D375" i="4" a="1"/>
  <c r="J1036" i="4" a="1"/>
  <c r="N1154" i="4" a="1"/>
  <c r="M824" i="4" a="1"/>
  <c r="L943" i="4" a="1"/>
  <c r="D650" i="4" a="1"/>
  <c r="Q1123" i="4" a="1"/>
  <c r="D143" i="4" a="1"/>
  <c r="M33" i="4" a="1"/>
  <c r="M279" i="4" a="1"/>
  <c r="N342" i="4" a="1"/>
  <c r="M169" i="4" a="1"/>
  <c r="D960" i="4" a="1"/>
  <c r="J63" i="4" a="1"/>
  <c r="K308" i="4" a="1"/>
  <c r="AC617" i="4" a="1"/>
  <c r="M399" i="4" a="1"/>
  <c r="I494" i="4" a="1"/>
  <c r="AC273" i="4" a="1"/>
  <c r="Q635" i="4" a="1"/>
  <c r="D890" i="4" a="1"/>
  <c r="L1051" i="4" a="1"/>
  <c r="J129" i="4" a="1"/>
  <c r="K1011" i="4" a="1"/>
  <c r="D778" i="4" a="1"/>
  <c r="AC402" i="4" a="1"/>
  <c r="D41" i="4" a="1"/>
  <c r="M568" i="4" a="1"/>
  <c r="K1079" i="4" a="1"/>
  <c r="M177" i="4" a="1"/>
  <c r="D265" i="4" a="1"/>
  <c r="N269" i="4" a="1"/>
  <c r="N908" i="4" a="1"/>
  <c r="N630" i="4" a="1"/>
  <c r="AC1167" i="4" a="1"/>
  <c r="I300" i="4" a="1"/>
  <c r="D990" i="4" a="1"/>
  <c r="Q972" i="4" a="1"/>
  <c r="M626" i="4" a="1"/>
  <c r="N1438" i="4" a="1"/>
  <c r="Q951" i="4" a="1"/>
  <c r="D630" i="4" a="1"/>
  <c r="Q60" i="4" a="1"/>
  <c r="M1075" i="4" a="1"/>
  <c r="R1190" i="4" a="1"/>
  <c r="N399" i="4" a="1"/>
  <c r="R949" i="4" a="1"/>
  <c r="M276" i="4" a="1"/>
  <c r="D405" i="4" a="1"/>
  <c r="D668" i="4" a="1"/>
  <c r="M473" i="4" a="1"/>
  <c r="N622" i="4" a="1"/>
  <c r="D542" i="4" a="1"/>
  <c r="D744" i="4" a="1"/>
  <c r="M1191" i="4" a="1"/>
  <c r="R375" i="4" a="1"/>
  <c r="I569" i="4" a="1"/>
  <c r="J161" i="4" a="1"/>
  <c r="M542" i="4" a="1"/>
  <c r="K941" i="4" a="1"/>
  <c r="D839" i="4" a="1"/>
  <c r="M252" i="4" a="1"/>
  <c r="AC207" i="4" a="1"/>
  <c r="AC603" i="4" a="1"/>
  <c r="I385" i="4" a="1"/>
  <c r="D613" i="4" a="1"/>
  <c r="Q1042" i="4" a="1"/>
  <c r="AC329" i="4" a="1"/>
  <c r="M68" i="4" a="1"/>
  <c r="R254" i="4" a="1"/>
  <c r="M1059" i="4" a="1"/>
  <c r="D149" i="4" a="1"/>
  <c r="AC945" i="4" a="1"/>
  <c r="AC999" i="4" a="1"/>
  <c r="Q436" i="4" a="1"/>
  <c r="R283" i="4" a="1"/>
  <c r="M268" i="4" a="1"/>
  <c r="AC519" i="4" a="1"/>
  <c r="AC614" i="4" a="1"/>
  <c r="D457" i="4" a="1"/>
  <c r="L800" i="4" a="1"/>
  <c r="R123" i="4" a="1"/>
  <c r="AC208" i="4" a="1"/>
  <c r="R140" i="4" a="1"/>
  <c r="L1190" i="4" a="1"/>
  <c r="D414" i="4" a="1"/>
  <c r="M1195" i="4" a="1"/>
  <c r="L188" i="4" a="1"/>
  <c r="D1068" i="4" a="1"/>
  <c r="D1102" i="4" a="1"/>
  <c r="Q32" i="4" a="1"/>
  <c r="D193" i="4" a="1"/>
  <c r="R1478" i="4" a="1"/>
  <c r="N763" i="4" a="1"/>
  <c r="L1119" i="4" a="1"/>
  <c r="Q509" i="4" a="1"/>
  <c r="J55" i="4" a="1"/>
  <c r="N503" i="4" a="1"/>
  <c r="D767" i="4" a="1"/>
  <c r="Q64" i="4" a="1"/>
  <c r="Q80" i="4" a="1"/>
  <c r="Q1253" i="4" a="1"/>
  <c r="N741" i="4" a="1"/>
  <c r="N633" i="4" a="1"/>
  <c r="D372" i="4" a="1"/>
  <c r="Q849" i="4" a="1"/>
  <c r="I73" i="4" a="1"/>
  <c r="D42" i="4" a="1"/>
  <c r="M489" i="4" a="1"/>
  <c r="J255" i="4" a="1"/>
  <c r="D172" i="4" a="1"/>
  <c r="M1048" i="4" a="1"/>
  <c r="J492" i="4" a="1"/>
  <c r="Q517" i="4" a="1"/>
  <c r="N36" i="4" a="1"/>
  <c r="K98" i="4" a="1"/>
  <c r="I980" i="4" a="1"/>
  <c r="N321" i="4" a="1"/>
  <c r="J103" i="4" a="1"/>
  <c r="D45" i="4" a="1"/>
  <c r="D281" i="4" a="1"/>
  <c r="L949" i="4" a="1"/>
  <c r="AS27" i="4" a="1"/>
  <c r="D481" i="4" a="1"/>
  <c r="Q45" i="4" a="1"/>
  <c r="AC897" i="4" a="1"/>
  <c r="R1027" i="4" a="1"/>
  <c r="K81" i="4" a="1"/>
  <c r="I638" i="4" a="1"/>
  <c r="Q565" i="4" a="1"/>
  <c r="N1330" i="4" a="1"/>
  <c r="D519" i="4" a="1"/>
  <c r="AC601" i="4" a="1"/>
  <c r="Q710" i="4" a="1"/>
  <c r="L323" i="4" a="1"/>
  <c r="D868" i="4" a="1"/>
  <c r="R532" i="4" a="1"/>
  <c r="M248" i="4" a="1"/>
  <c r="Q764" i="4" a="1"/>
  <c r="J17" i="4" a="1"/>
  <c r="I115" i="4" a="1"/>
  <c r="D734" i="4" a="1"/>
  <c r="R1491" i="4" a="1"/>
  <c r="K695" i="4" a="1"/>
  <c r="L226" i="4" a="1"/>
  <c r="Q335" i="4" a="1"/>
  <c r="AC699" i="4" a="1"/>
  <c r="D743" i="4" a="1"/>
  <c r="Q1003" i="4" a="1"/>
  <c r="D750" i="4" a="1"/>
  <c r="R599" i="4" a="1"/>
  <c r="N671" i="4" a="1"/>
  <c r="D903" i="4" a="1"/>
  <c r="K945" i="4" a="1"/>
  <c r="AC386" i="4" a="1"/>
  <c r="L1285" i="4" a="1"/>
  <c r="AC1108" i="4" a="1"/>
  <c r="I840" i="4" a="1"/>
  <c r="M979" i="4" a="1"/>
  <c r="D533" i="4" a="1"/>
  <c r="R1016" i="4" a="1"/>
  <c r="Q817" i="4" a="1"/>
  <c r="K606" i="4" a="1"/>
  <c r="D854" i="4" a="1"/>
  <c r="AC870" i="4" a="1"/>
  <c r="Q1271" i="4" a="1"/>
  <c r="K581" i="4" a="1"/>
  <c r="K710" i="4" a="1"/>
  <c r="J722" i="4" a="1"/>
  <c r="AC719" i="4" a="1"/>
  <c r="K1003" i="4" a="1"/>
  <c r="L441" i="4" a="1"/>
  <c r="D510" i="4" a="1"/>
  <c r="N1044" i="4" a="1"/>
  <c r="D756" i="4" a="1"/>
  <c r="D927" i="4" a="1"/>
  <c r="D617" i="4" a="1"/>
  <c r="Q476" i="4" a="1"/>
  <c r="R435" i="4" a="1"/>
  <c r="Q955" i="4" a="1"/>
  <c r="D231" i="4" a="1"/>
  <c r="D496" i="4" a="1"/>
  <c r="D102" i="4" a="1"/>
  <c r="D397" i="4" a="1"/>
  <c r="K764" i="4" a="1"/>
  <c r="D67" i="4" a="1"/>
  <c r="Q36" i="4" a="1"/>
  <c r="M292" i="4" a="1"/>
  <c r="M544" i="4" a="1"/>
  <c r="K736" i="4" a="1"/>
  <c r="R437" i="4" a="1"/>
  <c r="I344" i="4" a="1"/>
  <c r="D806" i="4" a="1"/>
  <c r="I560" i="4" a="1"/>
  <c r="AC36" i="4" a="1"/>
  <c r="D1005" i="4" a="1"/>
  <c r="N444" i="4" a="1"/>
  <c r="Q168" i="4" a="1"/>
  <c r="N828" i="4" a="1"/>
  <c r="K1287" i="4" a="1"/>
  <c r="D235" i="4" a="1"/>
  <c r="I782" i="4" a="1"/>
  <c r="D260" i="4" a="1"/>
  <c r="R198" i="4" a="1"/>
  <c r="J1202" i="4" a="1"/>
  <c r="AC1459" i="4" a="1"/>
  <c r="K77" i="4" a="1"/>
  <c r="K639" i="4" a="1"/>
  <c r="D236" i="4" a="1"/>
  <c r="J389" i="4" a="1"/>
  <c r="D646" i="4" a="1"/>
  <c r="R264" i="4" a="1"/>
  <c r="N92" i="4" a="1"/>
  <c r="D684" i="4" a="1"/>
  <c r="D306" i="4" a="1"/>
  <c r="AC424" i="4" a="1"/>
  <c r="D69" i="4" a="1"/>
  <c r="N381" i="4" a="1"/>
  <c r="D618" i="4" a="1"/>
  <c r="D85" i="4" a="1"/>
  <c r="D816" i="4" a="1"/>
  <c r="D213" i="4" a="1"/>
  <c r="R147" i="4" a="1"/>
  <c r="D612" i="4" a="1"/>
  <c r="AC1071" i="4" a="1"/>
  <c r="Q48" i="4" a="1"/>
  <c r="N987" i="4" a="1"/>
  <c r="D349" i="4" a="1"/>
  <c r="Q203" i="4" a="1"/>
  <c r="D288" i="4" a="1"/>
  <c r="J399" i="4" a="1"/>
  <c r="M138" i="4" a="1"/>
  <c r="D500" i="4" a="1"/>
  <c r="D9" i="4" a="1"/>
  <c r="AC282" i="4" a="1"/>
  <c r="K5" i="4" a="1"/>
  <c r="D525" i="4" a="1"/>
  <c r="R296" i="4" a="1"/>
  <c r="D899" i="4" a="1"/>
  <c r="J246" i="4" a="1"/>
  <c r="K670" i="4" a="1"/>
  <c r="D693" i="4" a="1"/>
  <c r="K195" i="4" a="1"/>
  <c r="D1013" i="4" a="1"/>
  <c r="M343" i="4" a="1"/>
  <c r="D158" i="4" a="1"/>
  <c r="D311" i="4" a="1"/>
  <c r="N170" i="4" a="1"/>
  <c r="Q198" i="4" a="1"/>
  <c r="D243" i="4" a="1"/>
  <c r="L685" i="4" a="1"/>
  <c r="M296" i="4" a="1"/>
  <c r="I193" i="4" a="1"/>
  <c r="D640" i="4" a="1"/>
  <c r="K524" i="4" a="1"/>
  <c r="AC76" i="4" a="1"/>
  <c r="N576" i="4" a="1"/>
  <c r="J4" i="4" a="1"/>
  <c r="N201" i="4" a="1"/>
  <c r="AC217" i="4" a="1"/>
  <c r="Q223" i="4" a="1"/>
  <c r="N55" i="4" a="1"/>
  <c r="J405" i="4" a="1"/>
  <c r="D8" i="4" a="1"/>
  <c r="D246" i="4" a="1"/>
  <c r="J574" i="4" a="1"/>
  <c r="AC869" i="4" a="1"/>
  <c r="M71" i="4" a="1"/>
  <c r="J738" i="4" a="1"/>
  <c r="R1246" i="4" a="1"/>
  <c r="D636" i="4" a="1"/>
  <c r="D209" i="4" a="1"/>
  <c r="I524" i="4" a="1"/>
  <c r="M774" i="4" a="1"/>
  <c r="D947" i="4" a="1"/>
  <c r="K838" i="4" a="1"/>
  <c r="I375" i="4" a="1"/>
  <c r="J152" i="4" a="1"/>
  <c r="K227" i="4" a="1"/>
  <c r="K133" i="4" a="1"/>
  <c r="N303" i="4" a="1"/>
  <c r="AC292" i="4" a="1"/>
  <c r="D351" i="4" a="1"/>
  <c r="M925" i="4" a="1"/>
  <c r="I1028" i="4" a="1"/>
  <c r="M235" i="4" a="1"/>
  <c r="N230" i="4" a="1"/>
  <c r="D688" i="4" a="1"/>
  <c r="I260" i="4" a="1"/>
  <c r="Q477" i="4" a="1"/>
  <c r="J833" i="4" a="1"/>
  <c r="K905" i="4" a="1"/>
  <c r="I486" i="4" a="1"/>
  <c r="I223" i="4" a="1"/>
  <c r="D185" i="4" a="1"/>
  <c r="I376" i="4" a="1"/>
  <c r="D971" i="4" a="1"/>
  <c r="N1043" i="4" a="1"/>
  <c r="J1159" i="4" a="1"/>
  <c r="Q804" i="4" a="1"/>
  <c r="Q810" i="4" a="1"/>
  <c r="R465" i="4" a="1"/>
  <c r="M947" i="4" a="1"/>
  <c r="AC908" i="4" a="1"/>
  <c r="I1019" i="4" a="1"/>
  <c r="D951" i="4" a="1"/>
  <c r="Q192" i="4" a="1"/>
  <c r="K698" i="4" a="1"/>
  <c r="D346" i="4" a="1"/>
  <c r="R720" i="4" a="1"/>
  <c r="D1063" i="4" a="1"/>
  <c r="D361" i="4" a="1"/>
  <c r="R187" i="4" a="1"/>
  <c r="N569" i="4" a="1"/>
  <c r="D60" i="4" a="1"/>
  <c r="AC714" i="4" a="1"/>
  <c r="N749" i="4" a="1"/>
  <c r="AC664" i="4" a="1"/>
  <c r="M255" i="4" a="1"/>
  <c r="K622" i="4" a="1"/>
  <c r="R472" i="4" a="1"/>
  <c r="I400" i="4" a="1"/>
  <c r="L229" i="4" a="1"/>
  <c r="M195" i="4" a="1"/>
  <c r="J391" i="4" a="1"/>
  <c r="Q984" i="4" a="1"/>
  <c r="K950" i="4" a="1"/>
  <c r="M392" i="4" a="1"/>
  <c r="N97" i="4" a="1"/>
  <c r="AC28" i="4" a="1"/>
  <c r="K1191" i="4" a="1"/>
  <c r="D367" i="4" a="1"/>
  <c r="N26" i="4" a="1"/>
  <c r="N1274" i="4" a="1"/>
  <c r="D437" i="4" a="1"/>
  <c r="J532" i="4" a="1"/>
  <c r="Q1149" i="4" a="1"/>
  <c r="D58" i="4" a="1"/>
  <c r="Q367" i="4" a="1"/>
  <c r="J303" i="4" a="1"/>
  <c r="AC561" i="4" a="1"/>
  <c r="AC45" i="4" a="1"/>
  <c r="M244" i="4" a="1"/>
  <c r="K60" i="4" a="1"/>
  <c r="J705" i="4" a="1"/>
  <c r="Q405" i="4" a="1"/>
  <c r="J721" i="4" a="1"/>
  <c r="M468" i="4" a="1"/>
  <c r="N375" i="4" a="1"/>
  <c r="I407" i="4" a="1"/>
  <c r="D380" i="4" a="1"/>
  <c r="J758" i="4" a="1"/>
  <c r="AC426" i="4" a="1"/>
  <c r="D21" i="4" a="1"/>
  <c r="D1125" i="4" a="1"/>
  <c r="K582" i="4" a="1"/>
  <c r="J162" i="4" a="1"/>
  <c r="R715" i="4" a="1"/>
  <c r="D328" i="4" a="1"/>
  <c r="D386" i="4" a="1"/>
  <c r="Q576" i="4" a="1"/>
  <c r="I644" i="4" a="1"/>
  <c r="M1083" i="4" a="1"/>
  <c r="AC423" i="4" a="1"/>
  <c r="M1219" i="4" a="1"/>
  <c r="N352" i="4" a="1"/>
  <c r="L423" i="4" a="1"/>
  <c r="M524" i="4" a="1"/>
  <c r="J622" i="4" a="1"/>
  <c r="N837" i="4" a="1"/>
  <c r="I1107" i="4" a="1"/>
  <c r="D516" i="4" a="1"/>
  <c r="J861" i="4" a="1"/>
  <c r="N263" i="4" a="1"/>
  <c r="I212" i="4" a="1"/>
  <c r="D403" i="4" a="1"/>
  <c r="J383" i="4" a="1"/>
  <c r="N552" i="4" a="1"/>
  <c r="R501" i="4" a="1"/>
  <c r="K18" i="4" a="1"/>
  <c r="D987" i="4" a="1"/>
  <c r="N670" i="4" a="1"/>
  <c r="D1001" i="4" a="1"/>
  <c r="I492" i="4" a="1"/>
  <c r="M690" i="4" a="1"/>
  <c r="AC740" i="4" a="1"/>
  <c r="Q968" i="4" a="1"/>
  <c r="I219" i="4" a="1"/>
  <c r="D179" i="4" a="1"/>
  <c r="K79" i="4" a="1"/>
  <c r="D825" i="4" a="1"/>
  <c r="D566" i="4" a="1"/>
  <c r="K530" i="4" a="1"/>
  <c r="Q662" i="4" a="1"/>
  <c r="D597" i="4" a="1"/>
  <c r="D464" i="4" a="1"/>
  <c r="N360" i="4" a="1"/>
  <c r="N282" i="4" a="1"/>
  <c r="M500" i="4" a="1"/>
  <c r="M192" i="4" a="1"/>
  <c r="D1071" i="4" a="1"/>
  <c r="I878" i="4" a="1"/>
  <c r="D667" i="4" a="1"/>
  <c r="N761" i="4" a="1"/>
  <c r="R130" i="4" a="1"/>
  <c r="I1141" i="4" a="1"/>
  <c r="R122" i="4" a="1"/>
  <c r="N136" i="4" a="1"/>
  <c r="D27" i="4" a="1"/>
  <c r="Q142" i="4" a="1"/>
  <c r="Q98" i="4" a="1"/>
  <c r="L1498" i="4" a="1"/>
  <c r="D123" i="4" a="1"/>
  <c r="AC881" i="4" a="1"/>
  <c r="L83" i="4" a="1"/>
  <c r="N845" i="4" a="1"/>
  <c r="Q37" i="4" a="1"/>
  <c r="I235" i="4" a="1"/>
  <c r="R335" i="4" a="1"/>
  <c r="D354" i="4" a="1"/>
  <c r="M176" i="4" a="1"/>
  <c r="N1042" i="4" a="1"/>
  <c r="M272" i="4" a="1"/>
  <c r="K349" i="4" a="1"/>
  <c r="R190" i="4" a="1"/>
  <c r="D614" i="4" a="1"/>
  <c r="I441" i="4" a="1"/>
  <c r="N344" i="4" a="1"/>
  <c r="K516" i="4" a="1"/>
  <c r="Q650" i="4" a="1"/>
  <c r="Q86" i="4" a="1"/>
  <c r="J222" i="4" a="1"/>
  <c r="J470" i="4" a="1"/>
  <c r="L164" i="4" a="1"/>
  <c r="M360" i="4" a="1"/>
  <c r="K548" i="4" a="1"/>
  <c r="K235" i="4" a="1"/>
  <c r="AC195" i="4" a="1"/>
  <c r="L88" i="4" a="1"/>
  <c r="N28" i="4" a="1"/>
  <c r="L512" i="4" a="1"/>
  <c r="Q165" i="4" a="1"/>
  <c r="I414" i="4" a="1"/>
  <c r="M732" i="4" a="1"/>
  <c r="Q356" i="4" a="1"/>
  <c r="Q868" i="4" a="1"/>
  <c r="D316" i="4" a="1"/>
  <c r="I121" i="4" a="1"/>
  <c r="N500" i="4" a="1"/>
  <c r="D238" i="4" a="1"/>
  <c r="D538" i="4" a="1"/>
  <c r="D590" i="4" a="1"/>
  <c r="AC10" i="4" a="1"/>
  <c r="N681" i="4" a="1"/>
  <c r="AC63" i="4" a="1"/>
  <c r="N298" i="4" a="1"/>
  <c r="N696" i="4" a="1"/>
  <c r="J279" i="4" a="1"/>
  <c r="D234" i="4" a="1"/>
  <c r="I154" i="4" a="1"/>
  <c r="R485" i="4" a="1"/>
  <c r="D498" i="4" a="1"/>
  <c r="R748" i="4" a="1"/>
  <c r="Q739" i="4" a="1"/>
  <c r="Q355" i="4" a="1"/>
  <c r="D153" i="4" a="1"/>
  <c r="N1383" i="4" a="1"/>
  <c r="N357" i="4" a="1"/>
  <c r="D95" i="4" a="1"/>
  <c r="K208" i="4" a="1"/>
  <c r="M327" i="4" a="1"/>
  <c r="Q292" i="4" a="1"/>
  <c r="N673" i="4" a="1"/>
  <c r="AC434" i="4" a="1"/>
  <c r="Q1116" i="4" a="1"/>
  <c r="D922" i="4" a="1"/>
  <c r="M494" i="4" a="1"/>
  <c r="L1146" i="4" a="1"/>
  <c r="M281" i="4" a="1"/>
  <c r="D1035" i="4" a="1"/>
  <c r="Q987" i="4" a="1"/>
  <c r="K240" i="4" a="1"/>
  <c r="AC260" i="4" a="1"/>
  <c r="M730" i="4" a="1"/>
  <c r="M60" i="4" a="1"/>
  <c r="D749" i="4" a="1"/>
  <c r="D813" i="4" a="1"/>
  <c r="D621" i="4" a="1"/>
  <c r="R510" i="4" a="1"/>
  <c r="K534" i="4" a="1"/>
  <c r="R415" i="4" a="1"/>
  <c r="M222" i="4" a="1"/>
  <c r="L638" i="4" a="1"/>
  <c r="R484" i="4" a="1"/>
  <c r="L1198" i="4" a="1"/>
  <c r="K1179" i="4" a="1"/>
  <c r="D446" i="4" a="1"/>
  <c r="N247" i="4" a="1"/>
  <c r="R41" i="4" a="1"/>
  <c r="AC728" i="4" a="1"/>
  <c r="N822" i="4" a="1"/>
  <c r="J230" i="4" a="1"/>
  <c r="R362" i="4" a="1"/>
  <c r="R1102" i="4" a="1"/>
  <c r="J923" i="4" a="1"/>
  <c r="N1009" i="4" a="1"/>
  <c r="D883" i="4" a="1"/>
  <c r="J678" i="4" a="1"/>
  <c r="M404" i="4" a="1"/>
  <c r="R480" i="4" a="1"/>
  <c r="I698" i="4" a="1"/>
  <c r="D412" i="4" a="1"/>
  <c r="K215" i="4" a="1"/>
  <c r="R323" i="4" a="1"/>
  <c r="I264" i="4" a="1"/>
  <c r="D353" i="4" a="1"/>
  <c r="D382" i="4" a="1"/>
  <c r="D244" i="4" a="1"/>
  <c r="L330" i="4" a="1"/>
  <c r="Q525" i="4" a="1"/>
  <c r="D588" i="4" a="1"/>
  <c r="Q682" i="4" a="1"/>
  <c r="K311" i="4" a="1"/>
  <c r="I1357" i="4" a="1"/>
  <c r="Q498" i="4" a="1"/>
  <c r="D114" i="4" a="1"/>
  <c r="K85" i="4" a="1"/>
  <c r="I202" i="4" a="1"/>
  <c r="D607" i="4" a="1"/>
  <c r="R466" i="4" a="1"/>
  <c r="AC801" i="4" a="1"/>
  <c r="N595" i="4" a="1"/>
  <c r="L205" i="4" a="1"/>
  <c r="M609" i="4" a="1"/>
  <c r="D1225" i="4" a="1"/>
  <c r="D574" i="4" a="1"/>
  <c r="I740" i="4" a="1"/>
  <c r="Q815" i="4" a="1"/>
  <c r="J508" i="4" a="1"/>
  <c r="AC900" i="4" a="1"/>
  <c r="D72" i="4" a="1"/>
  <c r="D82" i="4" a="1"/>
  <c r="D49" i="4" a="1"/>
  <c r="K444" i="4" a="1"/>
  <c r="N436" i="4" a="1"/>
  <c r="D334" i="4" a="1"/>
  <c r="L171" i="4" a="1"/>
  <c r="L424" i="4" a="1"/>
  <c r="M1004" i="4" a="1"/>
  <c r="M584" i="4" a="1"/>
  <c r="D1247" i="4" a="1"/>
  <c r="R517" i="4" a="1"/>
  <c r="M497" i="4" a="1"/>
  <c r="Q802" i="4" a="1"/>
  <c r="D1209" i="4" a="1"/>
  <c r="R527" i="4" a="1"/>
  <c r="N624" i="4" a="1"/>
  <c r="D38" i="4" a="1"/>
  <c r="K873" i="4" a="1"/>
  <c r="L251" i="4" a="1"/>
  <c r="N603" i="4" a="1"/>
  <c r="J68" i="4" a="1"/>
  <c r="N87" i="4" a="1"/>
  <c r="N293" i="4" a="1"/>
  <c r="K157" i="4" a="1"/>
  <c r="R696" i="4" a="1"/>
  <c r="R353" i="4" a="1"/>
  <c r="M344" i="4" a="1"/>
  <c r="Q609" i="4" a="1"/>
  <c r="AC984" i="4" a="1"/>
  <c r="N68" i="4" a="1"/>
  <c r="R509" i="4" a="1"/>
  <c r="M170" i="4" a="1"/>
  <c r="J1179" i="4" a="1"/>
  <c r="J271" i="4" a="1"/>
  <c r="D428" i="4" a="1"/>
  <c r="R121" i="4" a="1"/>
  <c r="R488" i="4" a="1"/>
  <c r="I9" i="4" a="1"/>
  <c r="R634" i="4" a="1"/>
  <c r="D1206" i="4" a="1"/>
  <c r="M436" i="4" a="1"/>
  <c r="L233" i="4" a="1"/>
  <c r="K61" i="4" a="1"/>
  <c r="AC77" i="4" a="1"/>
  <c r="I268" i="4" a="1"/>
  <c r="M885" i="4" a="1"/>
  <c r="D31" i="4" a="1"/>
  <c r="M400" i="4" a="1"/>
  <c r="AC498" i="4" a="1"/>
  <c r="D1483" i="4" a="1"/>
  <c r="D14" i="4" a="1"/>
  <c r="R927" i="4" a="1"/>
  <c r="D78" i="4" a="1"/>
  <c r="K544" i="4" a="1"/>
  <c r="D29" i="4" a="1"/>
  <c r="I105" i="4" a="1"/>
  <c r="K960" i="4" a="1"/>
  <c r="R613" i="4" a="1"/>
  <c r="R267" i="4" a="1"/>
  <c r="D359" i="4" a="1"/>
  <c r="D377" i="4" a="1"/>
  <c r="D183" i="4" a="1"/>
  <c r="D241" i="4" a="1"/>
  <c r="N781" i="4" a="1"/>
  <c r="N143" i="4" a="1"/>
  <c r="J500" i="4" a="1"/>
  <c r="AC240" i="4" a="1"/>
  <c r="Q569" i="4" a="1"/>
  <c r="N1047" i="4" a="1"/>
  <c r="Q8" i="4" a="1"/>
  <c r="R170" i="4" a="1"/>
  <c r="D926" i="4" a="1"/>
  <c r="I97" i="4" a="1"/>
  <c r="J343" i="4" a="1"/>
  <c r="M1007" i="4" a="1"/>
  <c r="D230" i="4" a="1"/>
  <c r="I377" i="4" a="1"/>
  <c r="M393" i="4" a="1"/>
  <c r="D605" i="4" a="1"/>
  <c r="D161" i="4" a="1"/>
  <c r="R570" i="4" a="1"/>
  <c r="L530" i="4" a="1"/>
  <c r="D1023" i="4" a="1"/>
  <c r="N710" i="4" a="1"/>
  <c r="M503" i="4" a="1"/>
  <c r="I207" i="4" a="1"/>
  <c r="D411" i="4" a="1"/>
  <c r="D110" i="4" a="1"/>
  <c r="AC115" i="4" a="1"/>
  <c r="Q71" i="4" a="1"/>
  <c r="AC764" i="4" a="1"/>
  <c r="D174" i="4" a="1"/>
  <c r="L139" i="4" a="1"/>
  <c r="AC992" i="4" a="1"/>
  <c r="D146" i="4" a="1"/>
  <c r="N261" i="4" a="1"/>
  <c r="AC98" i="4" a="1"/>
  <c r="J176" i="4" a="1"/>
  <c r="AC1012" i="4" a="1"/>
  <c r="R232" i="4" a="1"/>
  <c r="D758" i="4" a="1"/>
  <c r="M73" i="4" a="1"/>
  <c r="R101" i="4" a="1"/>
  <c r="M185" i="4" a="1"/>
  <c r="D26" i="4" a="1"/>
  <c r="D169" i="4" a="1"/>
  <c r="J650" i="4" a="1"/>
  <c r="L117" i="4" a="1"/>
  <c r="M161" i="4" a="1"/>
  <c r="J828" i="4" a="1"/>
  <c r="M1037" i="4" a="1"/>
  <c r="M247" i="4" a="1"/>
  <c r="D520" i="4" a="1"/>
  <c r="I408" i="4" a="1"/>
  <c r="R1481" i="4" a="1"/>
  <c r="K840" i="4" a="1"/>
  <c r="R115" i="4" a="1"/>
  <c r="AC1045" i="4" a="1"/>
  <c r="D938" i="4" a="1"/>
  <c r="D804" i="4" a="1"/>
  <c r="R460" i="4" a="1"/>
  <c r="D106" i="4" a="1"/>
  <c r="D627" i="4" a="1"/>
  <c r="Q506" i="4" a="1"/>
  <c r="Q706" i="4" a="1"/>
  <c r="N1046" i="4" a="1"/>
  <c r="R35" i="4" a="1"/>
  <c r="K967" i="4" a="1"/>
  <c r="D513" i="4" a="1"/>
  <c r="I776" i="4" a="1"/>
  <c r="D406" i="4" a="1"/>
  <c r="L636" i="4" a="1"/>
  <c r="M988" i="4" a="1"/>
  <c r="D453" i="4" a="1"/>
  <c r="N389" i="4" a="1"/>
  <c r="K824" i="4" a="1"/>
  <c r="K15" i="4" a="1"/>
  <c r="M55" i="4" a="1"/>
  <c r="J552" i="4" a="1"/>
  <c r="J430" i="4" a="1"/>
  <c r="AC293" i="4" a="1"/>
  <c r="M154" i="4" a="1"/>
  <c r="R77" i="4" a="1"/>
  <c r="D19" i="4" a="1"/>
  <c r="L466" i="4" a="1"/>
  <c r="J12" i="4" a="1"/>
  <c r="D556" i="4" a="1"/>
  <c r="M90" i="4" a="1"/>
  <c r="Q280" i="4" a="1"/>
  <c r="J205" i="4" a="1"/>
  <c r="K1063" i="4" a="1"/>
  <c r="R251" i="4" a="1"/>
  <c r="K1258" i="4" a="1"/>
  <c r="J945" i="4" a="1"/>
  <c r="N71" i="4" a="1"/>
  <c r="N454" i="4" a="1"/>
  <c r="I484" i="4" a="1"/>
  <c r="D796" i="4" a="1"/>
  <c r="K211" i="4" a="1"/>
  <c r="D46" i="4" a="1"/>
  <c r="N175" i="4" a="1"/>
  <c r="I929" i="4" a="1"/>
  <c r="D271" i="4" a="1"/>
  <c r="J57" i="4" a="1"/>
  <c r="R62" i="4" a="1"/>
  <c r="R124" i="4" a="1"/>
  <c r="M31" i="4" a="1"/>
  <c r="AC78" i="4" a="1"/>
  <c r="N105" i="4" a="1"/>
  <c r="D275" i="4" a="1"/>
  <c r="J965" i="4" a="1"/>
  <c r="N154" i="4" a="1"/>
  <c r="AC538" i="4" a="1"/>
  <c r="J367" i="4" a="1"/>
  <c r="N349" i="4" a="1"/>
  <c r="L642" i="4" a="1"/>
  <c r="R879" i="4" a="1"/>
  <c r="D225" i="4" a="1"/>
  <c r="Q1004" i="4" a="1"/>
  <c r="AC223" i="4" a="1"/>
  <c r="K590" i="4" a="1"/>
  <c r="Q1313" i="4" a="1"/>
  <c r="AC280" i="4" a="1"/>
  <c r="D335" i="4" a="1"/>
  <c r="L1020" i="4" a="1"/>
  <c r="D112" i="4" a="1"/>
  <c r="D459" i="4" a="1"/>
  <c r="D287" i="4" a="1"/>
  <c r="Q744" i="4" a="1"/>
  <c r="Q552" i="4" a="1"/>
  <c r="D463" i="4" a="1"/>
  <c r="N402" i="4" a="1"/>
  <c r="Q1074" i="4" a="1"/>
  <c r="Q349" i="4" a="1"/>
  <c r="Q55" i="4" a="1"/>
  <c r="N546" i="4" a="1"/>
  <c r="D63" i="4" a="1"/>
  <c r="I837" i="4" a="1"/>
  <c r="J73" i="4" a="1"/>
  <c r="D388" i="4" a="1"/>
  <c r="D188" i="4" a="1"/>
  <c r="N593" i="4" a="1"/>
  <c r="N106" i="4" a="1"/>
  <c r="D190" i="4" a="1"/>
  <c r="D923" i="4" a="1"/>
  <c r="D932" i="4" a="1"/>
  <c r="D420" i="4" a="1"/>
  <c r="L927" i="4" a="1"/>
  <c r="Q419" i="4" a="1"/>
  <c r="K106" i="4" a="1"/>
  <c r="AC241" i="4" a="1"/>
  <c r="D419" i="4" a="1"/>
  <c r="I106" i="4" a="1"/>
  <c r="K532" i="4" a="1"/>
  <c r="K20" i="4" a="1"/>
  <c r="R154" i="4" a="1"/>
  <c r="L532" i="4" a="1"/>
  <c r="R635" i="4" a="1"/>
  <c r="AC84" i="4" a="1"/>
  <c r="N540" i="4" a="1"/>
  <c r="D1080" i="4" a="1"/>
  <c r="N194" i="4" a="1"/>
  <c r="D992" i="4" a="1"/>
  <c r="R226" i="4" a="1"/>
  <c r="D563" i="4" a="1"/>
  <c r="K118" i="4" a="1"/>
  <c r="R555" i="4" a="1"/>
  <c r="D904" i="4" a="1"/>
  <c r="I90" i="4" a="1"/>
  <c r="AC26" i="4" a="1"/>
  <c r="N825" i="4" a="1"/>
  <c r="D497" i="4" a="1"/>
  <c r="D494" i="4" a="1"/>
  <c r="M106" i="4" a="1"/>
  <c r="Q659" i="4" a="1"/>
  <c r="Q614" i="4" a="1"/>
  <c r="D1067" i="4" a="1"/>
  <c r="D765" i="4" a="1"/>
  <c r="N49" i="4" a="1"/>
  <c r="K293" i="4" a="1"/>
  <c r="D610" i="4" a="1"/>
  <c r="D393" i="4" a="1"/>
  <c r="AC23" i="4" a="1"/>
  <c r="M904" i="4" a="1"/>
  <c r="N619" i="4" a="1"/>
  <c r="AC1357" i="4" a="1"/>
  <c r="D55" i="4" a="1"/>
  <c r="AC433" i="4" a="1"/>
  <c r="D54" i="4" a="1"/>
  <c r="R664" i="4" a="1"/>
  <c r="M241" i="4" a="1"/>
  <c r="D475" i="4" a="1"/>
  <c r="R536" i="4" a="1"/>
  <c r="K149" i="4" a="1"/>
  <c r="D157" i="4" a="1"/>
  <c r="I280" i="4" a="1"/>
  <c r="N428" i="4" a="1"/>
  <c r="D336" i="4" a="1"/>
  <c r="D815" i="4" a="1"/>
  <c r="D332" i="4" a="1"/>
  <c r="J237" i="4" a="1"/>
  <c r="K36" i="4" a="1"/>
  <c r="J349" i="4" a="1"/>
  <c r="AC748" i="4" a="1"/>
  <c r="D740" i="4" a="1"/>
  <c r="D224" i="4" a="1"/>
  <c r="N616" i="4" a="1"/>
  <c r="I1223" i="4" a="1"/>
  <c r="Q352" i="4" a="1"/>
  <c r="L898" i="4" a="1"/>
  <c r="D683" i="4" a="1"/>
  <c r="D302" i="4" a="1"/>
  <c r="D753" i="4" a="1"/>
  <c r="N257" i="4" a="1"/>
  <c r="M1045" i="4" a="1"/>
  <c r="N551" i="4" a="1"/>
  <c r="AC487" i="4" a="1"/>
  <c r="AC173" i="4" a="1"/>
  <c r="N394" i="4" a="1"/>
  <c r="D686" i="4" a="1"/>
  <c r="D998" i="4" a="1"/>
  <c r="D1103" i="4" a="1"/>
  <c r="D127" i="4" a="1"/>
  <c r="D56" i="4" a="1"/>
  <c r="D968" i="4" a="1"/>
  <c r="Q482" i="4" a="1"/>
  <c r="J1154" i="4" a="1"/>
  <c r="I25" i="4" a="1"/>
  <c r="AC761" i="4" a="1"/>
  <c r="R33" i="4" a="1"/>
  <c r="D53" i="4" a="1"/>
  <c r="I1087" i="4" a="1"/>
  <c r="N1238" i="4" a="1"/>
  <c r="N214" i="4" a="1"/>
  <c r="D606" i="4" a="1"/>
  <c r="I1494" i="4" a="1"/>
  <c r="AC296" i="4" a="1"/>
  <c r="AC579" i="4" a="1"/>
  <c r="Q945" i="4" a="1"/>
  <c r="AC862" i="4" a="1"/>
  <c r="J680" i="4" a="1"/>
  <c r="D984" i="4" a="1"/>
  <c r="L86" i="4" a="1"/>
  <c r="R7" i="4" a="1"/>
  <c r="J60" i="4" a="1"/>
  <c r="L322" i="4" a="1"/>
  <c r="D426" i="4" a="1"/>
  <c r="R650" i="4" a="1"/>
  <c r="Q122" i="4" a="1"/>
  <c r="Q1104" i="4" a="1"/>
  <c r="I215" i="4" a="1"/>
  <c r="D147" i="4" a="1"/>
  <c r="Q256" i="4" a="1"/>
  <c r="I343" i="4" a="1"/>
  <c r="M758" i="4" a="1"/>
  <c r="AC144" i="4" a="1"/>
  <c r="R126" i="4" a="1"/>
  <c r="I529" i="4" a="1"/>
  <c r="AC5" i="4" a="1"/>
  <c r="Q932" i="4" a="1"/>
  <c r="N852" i="4" a="1"/>
  <c r="R84" i="4" a="1"/>
  <c r="R291" i="4" a="1"/>
  <c r="D842" i="4" a="1"/>
  <c r="R109" i="4" a="1"/>
  <c r="J640" i="4" a="1"/>
  <c r="Q212" i="4" a="1"/>
  <c r="I89" i="4" a="1"/>
  <c r="J92" i="4" a="1"/>
  <c r="N725" i="4" a="1"/>
  <c r="R241" i="4" a="1"/>
  <c r="AC300" i="4" a="1"/>
  <c r="J358" i="4" a="1"/>
  <c r="D914" i="4" a="1"/>
  <c r="M240" i="4" a="1"/>
  <c r="L688" i="4" a="1"/>
  <c r="R258" i="4" a="1"/>
  <c r="D909" i="4" a="1"/>
  <c r="M691" i="4" a="1"/>
  <c r="N343" i="4" a="1"/>
  <c r="J154" i="4" a="1"/>
  <c r="K756" i="4" a="1"/>
  <c r="Q449" i="4" a="1"/>
  <c r="Q702" i="4" a="1"/>
  <c r="J484" i="4" a="1"/>
  <c r="N567" i="4" a="1"/>
  <c r="M89" i="4" a="1"/>
  <c r="D504" i="4" a="1"/>
  <c r="D407" i="4" a="1"/>
  <c r="Q173" i="4" a="1"/>
  <c r="Q128" i="4" a="1"/>
  <c r="Q832" i="4" a="1"/>
  <c r="K1004" i="4" a="1"/>
  <c r="D832" i="4" a="1"/>
  <c r="R172" i="4" a="1"/>
  <c r="L645" i="4" a="1"/>
  <c r="I292" i="4" a="1"/>
  <c r="R246" i="4" a="1"/>
  <c r="M25" i="4" a="1"/>
  <c r="Q876" i="4" a="1"/>
  <c r="D166" i="4" a="1"/>
  <c r="J138" i="4" a="1"/>
  <c r="D303" i="4" a="1"/>
  <c r="J106" i="4" a="1"/>
  <c r="AC749" i="4" a="1"/>
  <c r="Q1032" i="4" a="1"/>
  <c r="AC274" i="4" a="1"/>
  <c r="N306" i="4" a="1"/>
  <c r="L782" i="4" a="1"/>
  <c r="K924" i="4" a="1"/>
  <c r="Q698" i="4" a="1"/>
  <c r="D105" i="4" a="1"/>
  <c r="D474" i="4" a="1"/>
  <c r="J527" i="4" a="1"/>
  <c r="N955" i="4" a="1"/>
  <c r="D364" i="4" a="1"/>
  <c r="D337" i="4" a="1"/>
  <c r="AC99" i="4" a="1"/>
  <c r="D239" i="4" a="1"/>
  <c r="M601" i="4" a="1"/>
  <c r="N766" i="4" a="1"/>
  <c r="J144" i="4" a="1"/>
  <c r="N743" i="4" a="1"/>
  <c r="D227" i="4" a="1"/>
  <c r="L225" i="4" a="1"/>
  <c r="R813" i="4" a="1"/>
  <c r="Q77" i="4" a="1"/>
  <c r="D107" i="4" a="1"/>
  <c r="D485" i="4" a="1"/>
  <c r="N259" i="4" a="1"/>
  <c r="N20" i="4" a="1"/>
  <c r="Q466" i="4" a="1"/>
  <c r="L84" i="4" a="1"/>
  <c r="N290" i="4" a="1"/>
  <c r="I540" i="4" a="1"/>
  <c r="D648" i="4" a="1"/>
  <c r="K540" i="4" a="1"/>
  <c r="N702" i="4" a="1"/>
  <c r="D892" i="4" a="1"/>
  <c r="K1107" i="4" a="1"/>
  <c r="D824" i="4" a="1"/>
  <c r="AC52" i="4" a="1"/>
  <c r="I194" i="4" a="1"/>
  <c r="D154" i="4" a="1"/>
  <c r="D422" i="4" a="1"/>
  <c r="D974" i="4" a="1"/>
  <c r="R169" i="4" a="1"/>
  <c r="D461" i="4" a="1"/>
  <c r="D1118" i="4" a="1"/>
  <c r="I561" i="4" a="1"/>
  <c r="M975" i="4" a="1"/>
  <c r="J169" i="4" a="1"/>
  <c r="R1051" i="4" a="1"/>
  <c r="D113" i="4" a="1"/>
  <c r="AC138" i="4" a="1"/>
  <c r="R225" i="4" a="1"/>
  <c r="N295" i="4" a="1"/>
  <c r="AC235" i="4" a="1"/>
  <c r="I956" i="4" a="1"/>
  <c r="AC847" i="4" a="1"/>
  <c r="M694" i="4" a="1"/>
  <c r="J852" i="4" a="1"/>
  <c r="N495" i="4" a="1"/>
  <c r="Q244" i="4" a="1"/>
  <c r="M1022" i="4" a="1"/>
  <c r="J630" i="4" a="1"/>
  <c r="R337" i="4" a="1"/>
  <c r="K207" i="4" a="1"/>
  <c r="N522" i="4" a="1"/>
  <c r="I1027" i="4" a="1"/>
  <c r="J999" i="4" a="1"/>
  <c r="D850" i="4" a="1"/>
  <c r="Q176" i="4" a="1"/>
  <c r="K901" i="4" a="1"/>
  <c r="R478" i="4" a="1"/>
  <c r="N358" i="4" a="1"/>
  <c r="M231" i="4" a="1"/>
  <c r="D232" i="4" a="1"/>
  <c r="D357" i="4" a="1"/>
  <c r="R14" i="4" a="1"/>
  <c r="K407" i="4" a="1"/>
  <c r="M518" i="4" a="1"/>
  <c r="J97" i="4" a="1"/>
  <c r="I618" i="4" a="1"/>
  <c r="I146" i="4" a="1"/>
  <c r="AC58" i="4" a="1"/>
  <c r="Q5" i="4" a="1"/>
  <c r="K1139" i="4" a="1"/>
  <c r="L179" i="4" a="1"/>
  <c r="N568" i="4" a="1"/>
  <c r="AC244" i="4" a="1"/>
  <c r="R280" i="4" a="1"/>
  <c r="L395" i="4" a="1"/>
  <c r="M137" i="4" a="1"/>
  <c r="I626" i="4" a="1"/>
  <c r="J392" i="4" a="1"/>
  <c r="M407" i="4" a="1"/>
  <c r="R486" i="4" a="1"/>
  <c r="J670" i="4" a="1"/>
  <c r="R262" i="4" a="1"/>
  <c r="N212" i="4" a="1"/>
  <c r="M97" i="4" a="1"/>
  <c r="N728" i="4" a="1"/>
  <c r="D223" i="4" a="1"/>
  <c r="K992" i="4" a="1"/>
  <c r="AC466" i="4" a="1"/>
  <c r="AC25" i="4" a="1"/>
  <c r="D645" i="4" a="1"/>
  <c r="K506" i="4" a="1"/>
  <c r="L554" i="4" a="1"/>
  <c r="AC431" i="4" a="1"/>
  <c r="D326" i="4" a="1"/>
  <c r="I662" i="4" a="1"/>
  <c r="J39" i="4" a="1"/>
  <c r="AC471" i="4" a="1"/>
  <c r="AC698" i="4" a="1"/>
  <c r="AT1501" i="4" a="1"/>
  <c r="AT1500" i="4" a="1"/>
  <c r="AT1499" i="4" a="1"/>
  <c r="AT1498" i="4" a="1"/>
  <c r="AT1497" i="4" a="1"/>
  <c r="AT1496" i="4" a="1"/>
  <c r="AT1495" i="4" a="1"/>
  <c r="AT1494" i="4" a="1"/>
  <c r="AT1493" i="4" a="1"/>
  <c r="AT1492" i="4" a="1"/>
  <c r="AT1491" i="4" a="1"/>
  <c r="AT1490" i="4" a="1"/>
  <c r="AT1489" i="4" a="1"/>
  <c r="AT1488" i="4" a="1"/>
  <c r="AT1487" i="4" a="1"/>
  <c r="AT1486" i="4" a="1"/>
  <c r="AT1485" i="4" a="1"/>
  <c r="AT1484" i="4" a="1"/>
  <c r="AT1483" i="4" a="1"/>
  <c r="AT1482" i="4" a="1"/>
  <c r="AT1481" i="4" a="1"/>
  <c r="AT1480" i="4" a="1"/>
  <c r="AT1479" i="4" a="1"/>
  <c r="AT1478" i="4" a="1"/>
  <c r="AT1477" i="4" a="1"/>
  <c r="AT1476" i="4" a="1"/>
  <c r="AT1475" i="4" a="1"/>
  <c r="AT1474" i="4" a="1"/>
  <c r="AT1473" i="4" a="1"/>
  <c r="AT1472" i="4" a="1"/>
  <c r="AT1471" i="4" a="1"/>
  <c r="AT1470" i="4" a="1"/>
  <c r="AT1469" i="4" a="1"/>
  <c r="AT1468" i="4" a="1"/>
  <c r="AT1467" i="4" a="1"/>
  <c r="AT1466" i="4" a="1"/>
  <c r="AT1465" i="4" a="1"/>
  <c r="AT1464" i="4" a="1"/>
  <c r="AT1463" i="4" a="1"/>
  <c r="AT1462" i="4" a="1"/>
  <c r="AT1461" i="4" a="1"/>
  <c r="AT1460" i="4" a="1"/>
  <c r="AT1459" i="4" a="1"/>
  <c r="AT1458" i="4" a="1"/>
  <c r="AT1457" i="4" a="1"/>
  <c r="AT1456" i="4" a="1"/>
  <c r="AT1455" i="4" a="1"/>
  <c r="AT1454" i="4" a="1"/>
  <c r="AT1453" i="4" a="1"/>
  <c r="AT1452" i="4" a="1"/>
  <c r="AT1451" i="4" a="1"/>
  <c r="AT1450" i="4" a="1"/>
  <c r="AT1449" i="4" a="1"/>
  <c r="AT1448" i="4" a="1"/>
  <c r="AT1447" i="4" a="1"/>
  <c r="AT1446" i="4" a="1"/>
  <c r="AT1445" i="4" a="1"/>
  <c r="AT1444" i="4" a="1"/>
  <c r="AT1443" i="4" a="1"/>
  <c r="AT1442" i="4" a="1"/>
  <c r="AT1441" i="4" a="1"/>
  <c r="AT1440" i="4" a="1"/>
  <c r="AT1439" i="4" a="1"/>
  <c r="AT1438" i="4" a="1"/>
  <c r="AT1437" i="4" a="1"/>
  <c r="AT1436" i="4" a="1"/>
  <c r="AT1435" i="4" a="1"/>
  <c r="AT1434" i="4" a="1"/>
  <c r="AT1433" i="4" a="1"/>
  <c r="AT1432" i="4" a="1"/>
  <c r="AT1431" i="4" a="1"/>
  <c r="AT1430" i="4" a="1"/>
  <c r="AT1429" i="4" a="1"/>
  <c r="AT1428" i="4" a="1"/>
  <c r="AT1427" i="4" a="1"/>
  <c r="AT1426" i="4" a="1"/>
  <c r="AT1425" i="4" a="1"/>
  <c r="AT1424" i="4" a="1"/>
  <c r="AT1423" i="4" a="1"/>
  <c r="AT1422" i="4" a="1"/>
  <c r="AT1421" i="4" a="1"/>
  <c r="AT1420" i="4" a="1"/>
  <c r="AT1419" i="4" a="1"/>
  <c r="AT1418" i="4" a="1"/>
  <c r="AT1417" i="4" a="1"/>
  <c r="AT1416" i="4" a="1"/>
  <c r="AT1415" i="4" a="1"/>
  <c r="AT1414" i="4" a="1"/>
  <c r="AT1413" i="4" a="1"/>
  <c r="AT1412" i="4" a="1"/>
  <c r="AT1411" i="4" a="1"/>
  <c r="AT1410" i="4" a="1"/>
  <c r="AT1409" i="4" a="1"/>
  <c r="AT1408" i="4" a="1"/>
  <c r="AT1407" i="4" a="1"/>
  <c r="AT1406" i="4" a="1"/>
  <c r="AT1405" i="4" a="1"/>
  <c r="AT1404" i="4" a="1"/>
  <c r="AT1403" i="4" a="1"/>
  <c r="AT1402" i="4" a="1"/>
  <c r="AT1401" i="4" a="1"/>
  <c r="AT1400" i="4" a="1"/>
  <c r="AT1399" i="4" a="1"/>
  <c r="AT1398" i="4" a="1"/>
  <c r="AT1397" i="4" a="1"/>
  <c r="AT1396" i="4" a="1"/>
  <c r="AT1395" i="4" a="1"/>
  <c r="AT1394" i="4" a="1"/>
  <c r="AT1393" i="4" a="1"/>
  <c r="AT1392" i="4" a="1"/>
  <c r="AT1391" i="4" a="1"/>
  <c r="AT1390" i="4" a="1"/>
  <c r="AT1389" i="4" a="1"/>
  <c r="AT1388" i="4" a="1"/>
  <c r="AT1387" i="4" a="1"/>
  <c r="AT1386" i="4" a="1"/>
  <c r="AT1385" i="4" a="1"/>
  <c r="AT1384" i="4" a="1"/>
  <c r="AT1383" i="4" a="1"/>
  <c r="AT1382" i="4" a="1"/>
  <c r="AT1381" i="4" a="1"/>
  <c r="AT1380" i="4" a="1"/>
  <c r="AT1379" i="4" a="1"/>
  <c r="AT1378" i="4" a="1"/>
  <c r="AT1377" i="4" a="1"/>
  <c r="AT1376" i="4" a="1"/>
  <c r="AT1375" i="4" a="1"/>
  <c r="AT1374" i="4" a="1"/>
  <c r="AT1373" i="4" a="1"/>
  <c r="AT1372" i="4" a="1"/>
  <c r="AT1371" i="4" a="1"/>
  <c r="AT1370" i="4" a="1"/>
  <c r="AT1369" i="4" a="1"/>
  <c r="AT1368" i="4" a="1"/>
  <c r="AT1367" i="4" a="1"/>
  <c r="AT1366" i="4" a="1"/>
  <c r="AT1365" i="4" a="1"/>
  <c r="AT1364" i="4" a="1"/>
  <c r="AT1363" i="4" a="1"/>
  <c r="AT1362" i="4" a="1"/>
  <c r="AT1361" i="4" a="1"/>
  <c r="AT1360" i="4" a="1"/>
  <c r="AT1359" i="4" a="1"/>
  <c r="AT1358" i="4" a="1"/>
  <c r="AT1357" i="4" a="1"/>
  <c r="AT1356" i="4" a="1"/>
  <c r="AT1355" i="4" a="1"/>
  <c r="AT1354" i="4" a="1"/>
  <c r="AT1353" i="4" a="1"/>
  <c r="AT1352" i="4" a="1"/>
  <c r="AT1351" i="4" a="1"/>
  <c r="AT1350" i="4" a="1"/>
  <c r="AT1349" i="4" a="1"/>
  <c r="AT1348" i="4" a="1"/>
  <c r="AT1347" i="4" a="1"/>
  <c r="AT1346" i="4" a="1"/>
  <c r="AT1345" i="4" a="1"/>
  <c r="AT1344" i="4" a="1"/>
  <c r="AT1343" i="4" a="1"/>
  <c r="AT1342" i="4" a="1"/>
  <c r="AT1341" i="4" a="1"/>
  <c r="AT1340" i="4" a="1"/>
  <c r="AT1339" i="4" a="1"/>
  <c r="AT1338" i="4" a="1"/>
  <c r="AT1337" i="4" a="1"/>
  <c r="AT1336" i="4" a="1"/>
  <c r="AT1335" i="4" a="1"/>
  <c r="AT1334" i="4" a="1"/>
  <c r="AT1333" i="4" a="1"/>
  <c r="AT1332" i="4" a="1"/>
  <c r="AT1331" i="4" a="1"/>
  <c r="AT1330" i="4" a="1"/>
  <c r="AT1329" i="4" a="1"/>
  <c r="AT1328" i="4" a="1"/>
  <c r="AT1327" i="4" a="1"/>
  <c r="AT1326" i="4" a="1"/>
  <c r="AT1325" i="4" a="1"/>
  <c r="AT1324" i="4" a="1"/>
  <c r="AT1323" i="4" a="1"/>
  <c r="AT1322" i="4" a="1"/>
  <c r="AT1321" i="4" a="1"/>
  <c r="AT1320" i="4" a="1"/>
  <c r="AT1319" i="4" a="1"/>
  <c r="AT1318" i="4" a="1"/>
  <c r="AT1317" i="4" a="1"/>
  <c r="AT1316" i="4" a="1"/>
  <c r="AT1315" i="4" a="1"/>
  <c r="AT1314" i="4" a="1"/>
  <c r="AT1313" i="4" a="1"/>
  <c r="AT1312" i="4" a="1"/>
  <c r="AT1311" i="4" a="1"/>
  <c r="AT1310" i="4" a="1"/>
  <c r="AT1309" i="4" a="1"/>
  <c r="AT1308" i="4" a="1"/>
  <c r="AT1307" i="4" a="1"/>
  <c r="AT1306" i="4" a="1"/>
  <c r="AT1305" i="4" a="1"/>
  <c r="AT1304" i="4" a="1"/>
  <c r="AT1303" i="4" a="1"/>
  <c r="AT1302" i="4" a="1"/>
  <c r="AT1301" i="4" a="1"/>
  <c r="AT1300" i="4" a="1"/>
  <c r="AT1299" i="4" a="1"/>
  <c r="AT1298" i="4" a="1"/>
  <c r="AT1297" i="4" a="1"/>
  <c r="AT1296" i="4" a="1"/>
  <c r="AT1295" i="4" a="1"/>
  <c r="AT1294" i="4" a="1"/>
  <c r="AT1293" i="4" a="1"/>
  <c r="AT1292" i="4" a="1"/>
  <c r="AT1291" i="4" a="1"/>
  <c r="AT1290" i="4" a="1"/>
  <c r="AT1289" i="4" a="1"/>
  <c r="AT1288" i="4" a="1"/>
  <c r="AT1287" i="4" a="1"/>
  <c r="AT1286" i="4" a="1"/>
  <c r="AT1285" i="4" a="1"/>
  <c r="AT1284" i="4" a="1"/>
  <c r="AT1283" i="4" a="1"/>
  <c r="AT1282" i="4" a="1"/>
  <c r="AT1281" i="4" a="1"/>
  <c r="AT1280" i="4" a="1"/>
  <c r="AT1279" i="4" a="1"/>
  <c r="AT1278" i="4" a="1"/>
  <c r="AT1277" i="4" a="1"/>
  <c r="AT1276" i="4" a="1"/>
  <c r="AT1275" i="4" a="1"/>
  <c r="AT1274" i="4" a="1"/>
  <c r="AT1273" i="4" a="1"/>
  <c r="AT1272" i="4" a="1"/>
  <c r="AT1271" i="4" a="1"/>
  <c r="AT1270" i="4" a="1"/>
  <c r="AT1269" i="4" a="1"/>
  <c r="AT1268" i="4" a="1"/>
  <c r="AT1267" i="4" a="1"/>
  <c r="AT1266" i="4" a="1"/>
  <c r="AT1265" i="4" a="1"/>
  <c r="AT1264" i="4" a="1"/>
  <c r="AT1263" i="4" a="1"/>
  <c r="AT1262" i="4" a="1"/>
  <c r="AT1261" i="4" a="1"/>
  <c r="AT1260" i="4" a="1"/>
  <c r="AT1259" i="4" a="1"/>
  <c r="AT1258" i="4" a="1"/>
  <c r="AT1257" i="4" a="1"/>
  <c r="AT1256" i="4" a="1"/>
  <c r="AT1255" i="4" a="1"/>
  <c r="AT1254" i="4" a="1"/>
  <c r="AT1253" i="4" a="1"/>
  <c r="AT1252" i="4" a="1"/>
  <c r="AT1251" i="4" a="1"/>
  <c r="AT1250" i="4" a="1"/>
  <c r="AT1249" i="4" a="1"/>
  <c r="AT1248" i="4" a="1"/>
  <c r="AT1247" i="4" a="1"/>
  <c r="AT1246" i="4" a="1"/>
  <c r="AT1245" i="4" a="1"/>
  <c r="AT1244" i="4" a="1"/>
  <c r="AT1243" i="4" a="1"/>
  <c r="AT1242" i="4" a="1"/>
  <c r="AT1241" i="4" a="1"/>
  <c r="AT1240" i="4" a="1"/>
  <c r="AT1239" i="4" a="1"/>
  <c r="AT1238" i="4" a="1"/>
  <c r="AT1237" i="4" a="1"/>
  <c r="AT1236" i="4" a="1"/>
  <c r="AT1235" i="4" a="1"/>
  <c r="AT1234" i="4" a="1"/>
  <c r="AT1233" i="4" a="1"/>
  <c r="AT1232" i="4" a="1"/>
  <c r="AT1231" i="4" a="1"/>
  <c r="AT1230" i="4" a="1"/>
  <c r="AT1229" i="4" a="1"/>
  <c r="AT1228" i="4" a="1"/>
  <c r="AT1227" i="4" a="1"/>
  <c r="AT1226" i="4" a="1"/>
  <c r="AT1225" i="4" a="1"/>
  <c r="AT1224" i="4" a="1"/>
  <c r="AT1223" i="4" a="1"/>
  <c r="AT1222" i="4" a="1"/>
  <c r="AT1221" i="4" a="1"/>
  <c r="AT1220" i="4" a="1"/>
  <c r="AT1219" i="4" a="1"/>
  <c r="AT1218" i="4" a="1"/>
  <c r="AT1217" i="4" a="1"/>
  <c r="AT1216" i="4" a="1"/>
  <c r="AT1215" i="4" a="1"/>
  <c r="AT1214" i="4" a="1"/>
  <c r="AT1213" i="4" a="1"/>
  <c r="AT1212" i="4" a="1"/>
  <c r="AT1211" i="4" a="1"/>
  <c r="AT1210" i="4" a="1"/>
  <c r="AT1209" i="4" a="1"/>
  <c r="AT1208" i="4" a="1"/>
  <c r="AT1207" i="4" a="1"/>
  <c r="AT1206" i="4" a="1"/>
  <c r="AT1205" i="4" a="1"/>
  <c r="AT1204" i="4" a="1"/>
  <c r="AT1203" i="4" a="1"/>
  <c r="AT1202" i="4" a="1"/>
  <c r="AT1201" i="4" a="1"/>
  <c r="AT1200" i="4" a="1"/>
  <c r="AT1199" i="4" a="1"/>
  <c r="AT1198" i="4" a="1"/>
  <c r="AT1197" i="4" a="1"/>
  <c r="AT1196" i="4" a="1"/>
  <c r="AT1195" i="4" a="1"/>
  <c r="AT1194" i="4" a="1"/>
  <c r="AT1193" i="4" a="1"/>
  <c r="AT1192" i="4" a="1"/>
  <c r="AT1191" i="4" a="1"/>
  <c r="AT1190" i="4" a="1"/>
  <c r="AT1189" i="4" a="1"/>
  <c r="AT1188" i="4" a="1"/>
  <c r="AT1187" i="4" a="1"/>
  <c r="AT1186" i="4" a="1"/>
  <c r="AT1185" i="4" a="1"/>
  <c r="AT1184" i="4" a="1"/>
  <c r="AT1183" i="4" a="1"/>
  <c r="AT1182" i="4" a="1"/>
  <c r="AT1181" i="4" a="1"/>
  <c r="AT1180" i="4" a="1"/>
  <c r="AT1179" i="4" a="1"/>
  <c r="AT1178" i="4" a="1"/>
  <c r="AT1177" i="4" a="1"/>
  <c r="AT1176" i="4" a="1"/>
  <c r="AT1175" i="4" a="1"/>
  <c r="AT1174" i="4" a="1"/>
  <c r="AT1173" i="4" a="1"/>
  <c r="AT1172" i="4" a="1"/>
  <c r="AT1171" i="4" a="1"/>
  <c r="AT1170" i="4" a="1"/>
  <c r="AT1169" i="4" a="1"/>
  <c r="AT1168" i="4" a="1"/>
  <c r="AT1167" i="4" a="1"/>
  <c r="AT1166" i="4" a="1"/>
  <c r="AT1165" i="4" a="1"/>
  <c r="AT1164" i="4" a="1"/>
  <c r="AT1163" i="4" a="1"/>
  <c r="AT1162" i="4" a="1"/>
  <c r="AT1161" i="4" a="1"/>
  <c r="AT1160" i="4" a="1"/>
  <c r="AT1159" i="4" a="1"/>
  <c r="AT1158" i="4" a="1"/>
  <c r="AT1157" i="4" a="1"/>
  <c r="AT1156" i="4" a="1"/>
  <c r="AT1155" i="4" a="1"/>
  <c r="AT1154" i="4" a="1"/>
  <c r="AT1153" i="4" a="1"/>
  <c r="AT1152" i="4" a="1"/>
  <c r="AT1151" i="4" a="1"/>
  <c r="AT1150" i="4" a="1"/>
  <c r="AT1149" i="4" a="1"/>
  <c r="AT1148" i="4" a="1"/>
  <c r="AT1147" i="4" a="1"/>
  <c r="AT1146" i="4" a="1"/>
  <c r="AT1145" i="4" a="1"/>
  <c r="AT1144" i="4" a="1"/>
  <c r="AT1143" i="4" a="1"/>
  <c r="AT1142" i="4" a="1"/>
  <c r="AT1141" i="4" a="1"/>
  <c r="AT1140" i="4" a="1"/>
  <c r="AT1139" i="4" a="1"/>
  <c r="AT1138" i="4" a="1"/>
  <c r="AT1137" i="4" a="1"/>
  <c r="AT1136" i="4" a="1"/>
  <c r="AT1135" i="4" a="1"/>
  <c r="AT1134" i="4" a="1"/>
  <c r="AT1133" i="4" a="1"/>
  <c r="AT1132" i="4" a="1"/>
  <c r="AT1131" i="4" a="1"/>
  <c r="AT1130" i="4" a="1"/>
  <c r="AT1129" i="4" a="1"/>
  <c r="AT1128" i="4" a="1"/>
  <c r="AT1127" i="4" a="1"/>
  <c r="AT1126" i="4" a="1"/>
  <c r="AT1125" i="4" a="1"/>
  <c r="AT1124" i="4" a="1"/>
  <c r="AT1123" i="4" a="1"/>
  <c r="AT1122" i="4" a="1"/>
  <c r="AT1121" i="4" a="1"/>
  <c r="AT1120" i="4" a="1"/>
  <c r="AT1119" i="4" a="1"/>
  <c r="AT1118" i="4" a="1"/>
  <c r="AT1117" i="4" a="1"/>
  <c r="AT1116" i="4" a="1"/>
  <c r="AT1115" i="4" a="1"/>
  <c r="AT1114" i="4" a="1"/>
  <c r="AT1113" i="4" a="1"/>
  <c r="AT1112" i="4" a="1"/>
  <c r="AT1111" i="4" a="1"/>
  <c r="AT1110" i="4" a="1"/>
  <c r="AT1109" i="4" a="1"/>
  <c r="AT1108" i="4" a="1"/>
  <c r="AT1107" i="4" a="1"/>
  <c r="AT1106" i="4" a="1"/>
  <c r="AT1105" i="4" a="1"/>
  <c r="AT1104" i="4" a="1"/>
  <c r="AT1103" i="4" a="1"/>
  <c r="AT1102" i="4" a="1"/>
  <c r="AT1101" i="4" a="1"/>
  <c r="AT1100" i="4" a="1"/>
  <c r="AT1099" i="4" a="1"/>
  <c r="AT1098" i="4" a="1"/>
  <c r="AT1097" i="4" a="1"/>
  <c r="AT1096" i="4" a="1"/>
  <c r="AT1095" i="4" a="1"/>
  <c r="AT1094" i="4" a="1"/>
  <c r="AT1093" i="4" a="1"/>
  <c r="AT1092" i="4" a="1"/>
  <c r="AT1091" i="4" a="1"/>
  <c r="AT1090" i="4" a="1"/>
  <c r="AT1089" i="4" a="1"/>
  <c r="AT1088" i="4" a="1"/>
  <c r="AT1087" i="4" a="1"/>
  <c r="AT1086" i="4" a="1"/>
  <c r="AT1085" i="4" a="1"/>
  <c r="AT1084" i="4" a="1"/>
  <c r="AT1083" i="4" a="1"/>
  <c r="AT1082" i="4" a="1"/>
  <c r="AT1081" i="4" a="1"/>
  <c r="AT1080" i="4" a="1"/>
  <c r="AT1079" i="4" a="1"/>
  <c r="AT1078" i="4" a="1"/>
  <c r="AT1077" i="4" a="1"/>
  <c r="AT1076" i="4" a="1"/>
  <c r="AT1075" i="4" a="1"/>
  <c r="AT1074" i="4" a="1"/>
  <c r="AT1073" i="4" a="1"/>
  <c r="AT1072" i="4" a="1"/>
  <c r="AT1071" i="4" a="1"/>
  <c r="AT1070" i="4" a="1"/>
  <c r="AT1069" i="4" a="1"/>
  <c r="AT1068" i="4" a="1"/>
  <c r="AT1067" i="4" a="1"/>
  <c r="AT1066" i="4" a="1"/>
  <c r="AT1065" i="4" a="1"/>
  <c r="AT1064" i="4" a="1"/>
  <c r="AT1063" i="4" a="1"/>
  <c r="AT1062" i="4" a="1"/>
  <c r="AT1061" i="4" a="1"/>
  <c r="AT1060" i="4" a="1"/>
  <c r="AT1059" i="4" a="1"/>
  <c r="AT1058" i="4" a="1"/>
  <c r="AT1057" i="4" a="1"/>
  <c r="AT1056" i="4" a="1"/>
  <c r="AT1055" i="4" a="1"/>
  <c r="AT1054" i="4" a="1"/>
  <c r="AT1053" i="4" a="1"/>
  <c r="AT1052" i="4" a="1"/>
  <c r="AT1051" i="4" a="1"/>
  <c r="AT1050" i="4" a="1"/>
  <c r="AT1049" i="4" a="1"/>
  <c r="AT1048" i="4" a="1"/>
  <c r="AT1047" i="4" a="1"/>
  <c r="AT1046" i="4" a="1"/>
  <c r="AT1045" i="4" a="1"/>
  <c r="AT1044" i="4" a="1"/>
  <c r="AT1043" i="4" a="1"/>
  <c r="AT1042" i="4" a="1"/>
  <c r="AT1041" i="4" a="1"/>
  <c r="AT1040" i="4" a="1"/>
  <c r="AT1039" i="4" a="1"/>
  <c r="AT1038" i="4" a="1"/>
  <c r="AT1037" i="4" a="1"/>
  <c r="AT1036" i="4" a="1"/>
  <c r="AT1035" i="4" a="1"/>
  <c r="AT1034" i="4" a="1"/>
  <c r="AT1033" i="4" a="1"/>
  <c r="AT1032" i="4" a="1"/>
  <c r="AT1031" i="4" a="1"/>
  <c r="AT1030" i="4" a="1"/>
  <c r="AT1029" i="4" a="1"/>
  <c r="AT1028" i="4" a="1"/>
  <c r="AT1027" i="4" a="1"/>
  <c r="AT1026" i="4" a="1"/>
  <c r="AT1025" i="4" a="1"/>
  <c r="AT1024" i="4" a="1"/>
  <c r="AT1023" i="4" a="1"/>
  <c r="AT1022" i="4" a="1"/>
  <c r="AT1021" i="4" a="1"/>
  <c r="AT1020" i="4" a="1"/>
  <c r="AT1019" i="4" a="1"/>
  <c r="AT1018" i="4" a="1"/>
  <c r="AT1017" i="4" a="1"/>
  <c r="AT1016" i="4" a="1"/>
  <c r="AT1015" i="4" a="1"/>
  <c r="AT1014" i="4" a="1"/>
  <c r="AT1013" i="4" a="1"/>
  <c r="AT1012" i="4" a="1"/>
  <c r="AT1011" i="4" a="1"/>
  <c r="AT1010" i="4" a="1"/>
  <c r="AT1009" i="4" a="1"/>
  <c r="AT1008" i="4" a="1"/>
  <c r="AT1007" i="4" a="1"/>
  <c r="AT1006" i="4" a="1"/>
  <c r="AT1005" i="4" a="1"/>
  <c r="AT1004" i="4" a="1"/>
  <c r="AT1003" i="4" a="1"/>
  <c r="AT1002" i="4" a="1"/>
  <c r="AT1001" i="4" a="1"/>
  <c r="AT1000" i="4" a="1"/>
  <c r="AT999" i="4" a="1"/>
  <c r="AT998" i="4" a="1"/>
  <c r="AT997" i="4" a="1"/>
  <c r="AT996" i="4" a="1"/>
  <c r="AT995" i="4" a="1"/>
  <c r="AT994" i="4" a="1"/>
  <c r="AT993" i="4" a="1"/>
  <c r="AT992" i="4" a="1"/>
  <c r="AT991" i="4" a="1"/>
  <c r="AT990" i="4" a="1"/>
  <c r="AT989" i="4" a="1"/>
  <c r="AT988" i="4" a="1"/>
  <c r="AT987" i="4" a="1"/>
  <c r="AT986" i="4" a="1"/>
  <c r="AT985" i="4" a="1"/>
  <c r="AT984" i="4" a="1"/>
  <c r="AT983" i="4" a="1"/>
  <c r="AT982" i="4" a="1"/>
  <c r="AT981" i="4" a="1"/>
  <c r="AT980" i="4" a="1"/>
  <c r="AT979" i="4" a="1"/>
  <c r="AT978" i="4" a="1"/>
  <c r="AT977" i="4" a="1"/>
  <c r="AT976" i="4" a="1"/>
  <c r="AT975" i="4" a="1"/>
  <c r="AT974" i="4" a="1"/>
  <c r="AT973" i="4" a="1"/>
  <c r="AT972" i="4" a="1"/>
  <c r="AT971" i="4" a="1"/>
  <c r="AT970" i="4" a="1"/>
  <c r="AT969" i="4" a="1"/>
  <c r="AT968" i="4" a="1"/>
  <c r="AT967" i="4" a="1"/>
  <c r="AT966" i="4" a="1"/>
  <c r="AT965" i="4" a="1"/>
  <c r="AT964" i="4" a="1"/>
  <c r="AT963" i="4" a="1"/>
  <c r="AT962" i="4" a="1"/>
  <c r="AT961" i="4" a="1"/>
  <c r="AT960" i="4" a="1"/>
  <c r="AT959" i="4" a="1"/>
  <c r="AT958" i="4" a="1"/>
  <c r="AT957" i="4" a="1"/>
  <c r="AT956" i="4" a="1"/>
  <c r="AT955" i="4" a="1"/>
  <c r="AT954" i="4" a="1"/>
  <c r="AT953" i="4" a="1"/>
  <c r="AT952" i="4" a="1"/>
  <c r="AT951" i="4" a="1"/>
  <c r="AT950" i="4" a="1"/>
  <c r="AT949" i="4" a="1"/>
  <c r="AT948" i="4" a="1"/>
  <c r="AT947" i="4" a="1"/>
  <c r="AT946" i="4" a="1"/>
  <c r="AT945" i="4" a="1"/>
  <c r="AT944" i="4" a="1"/>
  <c r="AT943" i="4" a="1"/>
  <c r="AT942" i="4" a="1"/>
  <c r="AT941" i="4" a="1"/>
  <c r="AT940" i="4" a="1"/>
  <c r="AT939" i="4" a="1"/>
  <c r="AT938" i="4" a="1"/>
  <c r="AT937" i="4" a="1"/>
  <c r="AT936" i="4" a="1"/>
  <c r="AT935" i="4" a="1"/>
  <c r="AT934" i="4" a="1"/>
  <c r="AT933" i="4" a="1"/>
  <c r="AT932" i="4" a="1"/>
  <c r="AT931" i="4" a="1"/>
  <c r="AT930" i="4" a="1"/>
  <c r="AT929" i="4" a="1"/>
  <c r="AT928" i="4" a="1"/>
  <c r="AT927" i="4" a="1"/>
  <c r="AT926" i="4" a="1"/>
  <c r="AT925" i="4" a="1"/>
  <c r="AT924" i="4" a="1"/>
  <c r="AT923" i="4" a="1"/>
  <c r="AT922" i="4" a="1"/>
  <c r="AT921" i="4" a="1"/>
  <c r="AT920" i="4" a="1"/>
  <c r="AT919" i="4" a="1"/>
  <c r="AT918" i="4" a="1"/>
  <c r="AT917" i="4" a="1"/>
  <c r="AT916" i="4" a="1"/>
  <c r="AT915" i="4" a="1"/>
  <c r="AT914" i="4" a="1"/>
  <c r="AT913" i="4" a="1"/>
  <c r="AT912" i="4" a="1"/>
  <c r="AT911" i="4" a="1"/>
  <c r="AT910" i="4" a="1"/>
  <c r="AT909" i="4" a="1"/>
  <c r="AT908" i="4" a="1"/>
  <c r="AT907" i="4" a="1"/>
  <c r="AT906" i="4" a="1"/>
  <c r="AT905" i="4" a="1"/>
  <c r="AT904" i="4" a="1"/>
  <c r="AT903" i="4" a="1"/>
  <c r="AT902" i="4" a="1"/>
  <c r="AT901" i="4" a="1"/>
  <c r="AT900" i="4" a="1"/>
  <c r="AT899" i="4" a="1"/>
  <c r="AT898" i="4" a="1"/>
  <c r="AT897" i="4" a="1"/>
  <c r="AT896" i="4" a="1"/>
  <c r="AT895" i="4" a="1"/>
  <c r="AT894" i="4" a="1"/>
  <c r="AT893" i="4" a="1"/>
  <c r="AT892" i="4" a="1"/>
  <c r="AT891" i="4" a="1"/>
  <c r="AT890" i="4" a="1"/>
  <c r="AT889" i="4" a="1"/>
  <c r="AT888" i="4" a="1"/>
  <c r="AT887" i="4" a="1"/>
  <c r="AT886" i="4" a="1"/>
  <c r="AT885" i="4" a="1"/>
  <c r="AT884" i="4" a="1"/>
  <c r="AT883" i="4" a="1"/>
  <c r="AT882" i="4" a="1"/>
  <c r="AT881" i="4" a="1"/>
  <c r="AT880" i="4" a="1"/>
  <c r="AT879" i="4" a="1"/>
  <c r="AT878" i="4" a="1"/>
  <c r="AT877" i="4" a="1"/>
  <c r="AT876" i="4" a="1"/>
  <c r="AT875" i="4" a="1"/>
  <c r="AT874" i="4" a="1"/>
  <c r="AT873" i="4" a="1"/>
  <c r="AT872" i="4" a="1"/>
  <c r="AT871" i="4" a="1"/>
  <c r="AT870" i="4" a="1"/>
  <c r="AT869" i="4" a="1"/>
  <c r="AT868" i="4" a="1"/>
  <c r="AT867" i="4" a="1"/>
  <c r="AT866" i="4" a="1"/>
  <c r="AT865" i="4" a="1"/>
  <c r="AT864" i="4" a="1"/>
  <c r="AT863" i="4" a="1"/>
  <c r="AT862" i="4" a="1"/>
  <c r="AT861" i="4" a="1"/>
  <c r="AT860" i="4" a="1"/>
  <c r="AT859" i="4" a="1"/>
  <c r="AT858" i="4" a="1"/>
  <c r="AT857" i="4" a="1"/>
  <c r="AT856" i="4" a="1"/>
  <c r="AT855" i="4" a="1"/>
  <c r="AT854" i="4" a="1"/>
  <c r="AT853" i="4" a="1"/>
  <c r="AT852" i="4" a="1"/>
  <c r="AT851" i="4" a="1"/>
  <c r="AT850" i="4" a="1"/>
  <c r="AT849" i="4" a="1"/>
  <c r="AT848" i="4" a="1"/>
  <c r="AT847" i="4" a="1"/>
  <c r="AT846" i="4" a="1"/>
  <c r="AT845" i="4" a="1"/>
  <c r="AT844" i="4" a="1"/>
  <c r="AT843" i="4" a="1"/>
  <c r="AT842" i="4" a="1"/>
  <c r="AT841" i="4" a="1"/>
  <c r="AT840" i="4" a="1"/>
  <c r="AT839" i="4" a="1"/>
  <c r="AT838" i="4" a="1"/>
  <c r="AT837" i="4" a="1"/>
  <c r="AT836" i="4" a="1"/>
  <c r="AT835" i="4" a="1"/>
  <c r="AT834" i="4" a="1"/>
  <c r="AT833" i="4" a="1"/>
  <c r="AT832" i="4" a="1"/>
  <c r="AT831" i="4" a="1"/>
  <c r="AT830" i="4" a="1"/>
  <c r="AT829" i="4" a="1"/>
  <c r="AT828" i="4" a="1"/>
  <c r="AT827" i="4" a="1"/>
  <c r="AT826" i="4" a="1"/>
  <c r="AT825" i="4" a="1"/>
  <c r="AT824" i="4" a="1"/>
  <c r="AT823" i="4" a="1"/>
  <c r="AT822" i="4" a="1"/>
  <c r="AT821" i="4" a="1"/>
  <c r="AT820" i="4" a="1"/>
  <c r="AT819" i="4" a="1"/>
  <c r="AT818" i="4" a="1"/>
  <c r="AT817" i="4" a="1"/>
  <c r="AT816" i="4" a="1"/>
  <c r="AT815" i="4" a="1"/>
  <c r="AT814" i="4" a="1"/>
  <c r="AT813" i="4" a="1"/>
  <c r="AT812" i="4" a="1"/>
  <c r="AT811" i="4" a="1"/>
  <c r="AT810" i="4" a="1"/>
  <c r="AT809" i="4" a="1"/>
  <c r="AT808" i="4" a="1"/>
  <c r="AT807" i="4" a="1"/>
  <c r="AT806" i="4" a="1"/>
  <c r="AT805" i="4" a="1"/>
  <c r="AT804" i="4" a="1"/>
  <c r="AT803" i="4" a="1"/>
  <c r="AT802" i="4" a="1"/>
  <c r="AT801" i="4" a="1"/>
  <c r="AT800" i="4" a="1"/>
  <c r="AT799" i="4" a="1"/>
  <c r="AT798" i="4" a="1"/>
  <c r="AT797" i="4" a="1"/>
  <c r="AT796" i="4" a="1"/>
  <c r="AT795" i="4" a="1"/>
  <c r="AT794" i="4" a="1"/>
  <c r="AT793" i="4" a="1"/>
  <c r="AT792" i="4" a="1"/>
  <c r="AT791" i="4" a="1"/>
  <c r="AT790" i="4" a="1"/>
  <c r="AT789" i="4" a="1"/>
  <c r="AT788" i="4" a="1"/>
  <c r="AT787" i="4" a="1"/>
  <c r="AT786" i="4" a="1"/>
  <c r="AT785" i="4" a="1"/>
  <c r="AT784" i="4" a="1"/>
  <c r="AT783" i="4" a="1"/>
  <c r="AT782" i="4" a="1"/>
  <c r="AT781" i="4" a="1"/>
  <c r="AT780" i="4" a="1"/>
  <c r="AT779" i="4" a="1"/>
  <c r="AT778" i="4" a="1"/>
  <c r="AT777" i="4" a="1"/>
  <c r="AT776" i="4" a="1"/>
  <c r="AT775" i="4" a="1"/>
  <c r="AT774" i="4" a="1"/>
  <c r="AT773" i="4" a="1"/>
  <c r="AT772" i="4" a="1"/>
  <c r="AT771" i="4" a="1"/>
  <c r="AT770" i="4" a="1"/>
  <c r="AT769" i="4" a="1"/>
  <c r="AT768" i="4" a="1"/>
  <c r="AT767" i="4" a="1"/>
  <c r="AT766" i="4" a="1"/>
  <c r="AT765" i="4" a="1"/>
  <c r="AT764" i="4" a="1"/>
  <c r="AT763" i="4" a="1"/>
  <c r="AT762" i="4" a="1"/>
  <c r="AT761" i="4" a="1"/>
  <c r="AT760" i="4" a="1"/>
  <c r="AT759" i="4" a="1"/>
  <c r="AT758" i="4" a="1"/>
  <c r="AT757" i="4" a="1"/>
  <c r="AT756" i="4" a="1"/>
  <c r="AT755" i="4" a="1"/>
  <c r="AT754" i="4" a="1"/>
  <c r="AT753" i="4" a="1"/>
  <c r="AT752" i="4" a="1"/>
  <c r="AT751" i="4" a="1"/>
  <c r="AT750" i="4" a="1"/>
  <c r="AT749" i="4" a="1"/>
  <c r="AT748" i="4" a="1"/>
  <c r="AT747" i="4" a="1"/>
  <c r="AT746" i="4" a="1"/>
  <c r="AT745" i="4" a="1"/>
  <c r="AT744" i="4" a="1"/>
  <c r="AT743" i="4" a="1"/>
  <c r="AT742" i="4" a="1"/>
  <c r="AT741" i="4" a="1"/>
  <c r="AT740" i="4" a="1"/>
  <c r="AT739" i="4" a="1"/>
  <c r="AT738" i="4" a="1"/>
  <c r="AT737" i="4" a="1"/>
  <c r="AT736" i="4" a="1"/>
  <c r="AT735" i="4" a="1"/>
  <c r="AT734" i="4" a="1"/>
  <c r="AT733" i="4" a="1"/>
  <c r="AT732" i="4" a="1"/>
  <c r="AT731" i="4" a="1"/>
  <c r="AT730" i="4" a="1"/>
  <c r="AT729" i="4" a="1"/>
  <c r="AT728" i="4" a="1"/>
  <c r="AT727" i="4" a="1"/>
  <c r="AT726" i="4" a="1"/>
  <c r="AT725" i="4" a="1"/>
  <c r="AT724" i="4" a="1"/>
  <c r="AT723" i="4" a="1"/>
  <c r="AT722" i="4" a="1"/>
  <c r="AT721" i="4" a="1"/>
  <c r="AT720" i="4" a="1"/>
  <c r="AT719" i="4" a="1"/>
  <c r="AT718" i="4" a="1"/>
  <c r="AT717" i="4" a="1"/>
  <c r="AT716" i="4" a="1"/>
  <c r="AT715" i="4" a="1"/>
  <c r="AT714" i="4" a="1"/>
  <c r="AT713" i="4" a="1"/>
  <c r="AT712" i="4" a="1"/>
  <c r="AT711" i="4" a="1"/>
  <c r="AT710" i="4" a="1"/>
  <c r="AT709" i="4" a="1"/>
  <c r="AT708" i="4" a="1"/>
  <c r="AT707" i="4" a="1"/>
  <c r="AT706" i="4" a="1"/>
  <c r="AT705" i="4" a="1"/>
  <c r="AT704" i="4" a="1"/>
  <c r="AT703" i="4" a="1"/>
  <c r="AT702" i="4" a="1"/>
  <c r="AT701" i="4" a="1"/>
  <c r="AT700" i="4" a="1"/>
  <c r="AT699" i="4" a="1"/>
  <c r="AT698" i="4" a="1"/>
  <c r="AT697" i="4" a="1"/>
  <c r="AT696" i="4" a="1"/>
  <c r="AT695" i="4" a="1"/>
  <c r="AT694" i="4" a="1"/>
  <c r="AT693" i="4" a="1"/>
  <c r="AT692" i="4" a="1"/>
  <c r="AT691" i="4" a="1"/>
  <c r="AT690" i="4" a="1"/>
  <c r="AT689" i="4" a="1"/>
  <c r="AT688" i="4" a="1"/>
  <c r="AT687" i="4" a="1"/>
  <c r="AT686" i="4" a="1"/>
  <c r="AT685" i="4" a="1"/>
  <c r="AT684" i="4" a="1"/>
  <c r="AT683" i="4" a="1"/>
  <c r="AT682" i="4" a="1"/>
  <c r="AT681" i="4" a="1"/>
  <c r="AT680" i="4" a="1"/>
  <c r="AT679" i="4" a="1"/>
  <c r="AT678" i="4" a="1"/>
  <c r="AT677" i="4" a="1"/>
  <c r="AT676" i="4" a="1"/>
  <c r="AT675" i="4" a="1"/>
  <c r="AT674" i="4" a="1"/>
  <c r="AT673" i="4" a="1"/>
  <c r="AT672" i="4" a="1"/>
  <c r="AT671" i="4" a="1"/>
  <c r="AT670" i="4" a="1"/>
  <c r="AT669" i="4" a="1"/>
  <c r="AT668" i="4" a="1"/>
  <c r="AT667" i="4" a="1"/>
  <c r="AT666" i="4" a="1"/>
  <c r="AT665" i="4" a="1"/>
  <c r="AT664" i="4" a="1"/>
  <c r="AT663" i="4" a="1"/>
  <c r="AT662" i="4" a="1"/>
  <c r="AT661" i="4" a="1"/>
  <c r="AT660" i="4" a="1"/>
  <c r="AT659" i="4" a="1"/>
  <c r="AT658" i="4" a="1"/>
  <c r="AT657" i="4" a="1"/>
  <c r="AT656" i="4" a="1"/>
  <c r="AT655" i="4" a="1"/>
  <c r="AT654" i="4" a="1"/>
  <c r="AT653" i="4" a="1"/>
  <c r="AT652" i="4" a="1"/>
  <c r="AT651" i="4" a="1"/>
  <c r="AT650" i="4" a="1"/>
  <c r="AT649" i="4" a="1"/>
  <c r="AT648" i="4" a="1"/>
  <c r="AT647" i="4" a="1"/>
  <c r="AT646" i="4" a="1"/>
  <c r="AT645" i="4" a="1"/>
  <c r="AT644" i="4" a="1"/>
  <c r="AT643" i="4" a="1"/>
  <c r="AT642" i="4" a="1"/>
  <c r="AT641" i="4" a="1"/>
  <c r="AT640" i="4" a="1"/>
  <c r="AT639" i="4" a="1"/>
  <c r="AT638" i="4" a="1"/>
  <c r="AT637" i="4" a="1"/>
  <c r="AT636" i="4" a="1"/>
  <c r="AT635" i="4" a="1"/>
  <c r="AT634" i="4" a="1"/>
  <c r="AT633" i="4" a="1"/>
  <c r="AT632" i="4" a="1"/>
  <c r="AT631" i="4" a="1"/>
  <c r="AT630" i="4" a="1"/>
  <c r="AT629" i="4" a="1"/>
  <c r="AT628" i="4" a="1"/>
  <c r="AT627" i="4" a="1"/>
  <c r="AT626" i="4" a="1"/>
  <c r="AT625" i="4" a="1"/>
  <c r="AT624" i="4" a="1"/>
  <c r="AT623" i="4" a="1"/>
  <c r="AT622" i="4" a="1"/>
  <c r="AT621" i="4" a="1"/>
  <c r="AT620" i="4" a="1"/>
  <c r="AT619" i="4" a="1"/>
  <c r="AT618" i="4" a="1"/>
  <c r="AT617" i="4" a="1"/>
  <c r="AT616" i="4" a="1"/>
  <c r="AT615" i="4" a="1"/>
  <c r="AT614" i="4" a="1"/>
  <c r="AT613" i="4" a="1"/>
  <c r="AT612" i="4" a="1"/>
  <c r="AT611" i="4" a="1"/>
  <c r="AT610" i="4" a="1"/>
  <c r="AT609" i="4" a="1"/>
  <c r="AT608" i="4" a="1"/>
  <c r="AT607" i="4" a="1"/>
  <c r="AT606" i="4" a="1"/>
  <c r="AT605" i="4" a="1"/>
  <c r="AT604" i="4" a="1"/>
  <c r="AT603" i="4" a="1"/>
  <c r="AT602" i="4" a="1"/>
  <c r="AT601" i="4" a="1"/>
  <c r="AT600" i="4" a="1"/>
  <c r="AT599" i="4" a="1"/>
  <c r="AT598" i="4" a="1"/>
  <c r="AT597" i="4" a="1"/>
  <c r="AT596" i="4" a="1"/>
  <c r="AT595" i="4" a="1"/>
  <c r="AT594" i="4" a="1"/>
  <c r="AT593" i="4" a="1"/>
  <c r="AT592" i="4" a="1"/>
  <c r="AT591" i="4" a="1"/>
  <c r="AT590" i="4" a="1"/>
  <c r="AT589" i="4" a="1"/>
  <c r="AT588" i="4" a="1"/>
  <c r="AT587" i="4" a="1"/>
  <c r="AT586" i="4" a="1"/>
  <c r="AT585" i="4" a="1"/>
  <c r="AT584" i="4" a="1"/>
  <c r="AT583" i="4" a="1"/>
  <c r="AT582" i="4" a="1"/>
  <c r="AT581" i="4" a="1"/>
  <c r="AT580" i="4" a="1"/>
  <c r="AT579" i="4" a="1"/>
  <c r="AT578" i="4" a="1"/>
  <c r="AT577" i="4" a="1"/>
  <c r="AT576" i="4" a="1"/>
  <c r="AT575" i="4" a="1"/>
  <c r="AT574" i="4" a="1"/>
  <c r="AT573" i="4" a="1"/>
  <c r="AT572" i="4" a="1"/>
  <c r="AT571" i="4" a="1"/>
  <c r="AT570" i="4" a="1"/>
  <c r="AT569" i="4" a="1"/>
  <c r="AT568" i="4" a="1"/>
  <c r="AT567" i="4" a="1"/>
  <c r="AT566" i="4" a="1"/>
  <c r="AT565" i="4" a="1"/>
  <c r="AT564" i="4" a="1"/>
  <c r="AT563" i="4" a="1"/>
  <c r="AT562" i="4" a="1"/>
  <c r="AT561" i="4" a="1"/>
  <c r="AT560" i="4" a="1"/>
  <c r="AT559" i="4" a="1"/>
  <c r="AT558" i="4" a="1"/>
  <c r="AT557" i="4" a="1"/>
  <c r="AT556" i="4" a="1"/>
  <c r="AT555" i="4" a="1"/>
  <c r="AT554" i="4" a="1"/>
  <c r="AT553" i="4" a="1"/>
  <c r="AT552" i="4" a="1"/>
  <c r="AT551" i="4" a="1"/>
  <c r="AT550" i="4" a="1"/>
  <c r="AT549" i="4" a="1"/>
  <c r="AT548" i="4" a="1"/>
  <c r="AT547" i="4" a="1"/>
  <c r="AT546" i="4" a="1"/>
  <c r="AT545" i="4" a="1"/>
  <c r="AT544" i="4" a="1"/>
  <c r="AT543" i="4" a="1"/>
  <c r="AT542" i="4" a="1"/>
  <c r="AT541" i="4" a="1"/>
  <c r="AT540" i="4" a="1"/>
  <c r="AT539" i="4" a="1"/>
  <c r="AT538" i="4" a="1"/>
  <c r="AT537" i="4" a="1"/>
  <c r="AT536" i="4" a="1"/>
  <c r="AT535" i="4" a="1"/>
  <c r="AT534" i="4" a="1"/>
  <c r="AT533" i="4" a="1"/>
  <c r="AT532" i="4" a="1"/>
  <c r="AT531" i="4" a="1"/>
  <c r="AT530" i="4" a="1"/>
  <c r="AT529" i="4" a="1"/>
  <c r="AT528" i="4" a="1"/>
  <c r="AT527" i="4" a="1"/>
  <c r="AT526" i="4" a="1"/>
  <c r="AT525" i="4" a="1"/>
  <c r="AT524" i="4" a="1"/>
  <c r="AT523" i="4" a="1"/>
  <c r="AT522" i="4" a="1"/>
  <c r="AT521" i="4" a="1"/>
  <c r="AT520" i="4" a="1"/>
  <c r="AT519" i="4" a="1"/>
  <c r="AT518" i="4" a="1"/>
  <c r="AT517" i="4" a="1"/>
  <c r="AT516" i="4" a="1"/>
  <c r="AT515" i="4" a="1"/>
  <c r="AT514" i="4" a="1"/>
  <c r="AT513" i="4" a="1"/>
  <c r="AT512" i="4" a="1"/>
  <c r="AT511" i="4" a="1"/>
  <c r="AT510" i="4" a="1"/>
  <c r="AT509" i="4" a="1"/>
  <c r="AT508" i="4" a="1"/>
  <c r="AT507" i="4" a="1"/>
  <c r="AT506" i="4" a="1"/>
  <c r="AT505" i="4" a="1"/>
  <c r="AT504" i="4" a="1"/>
  <c r="AT503" i="4" a="1"/>
  <c r="AT502" i="4" a="1"/>
  <c r="AT501" i="4" a="1"/>
  <c r="AT500" i="4" a="1"/>
  <c r="AT499" i="4" a="1"/>
  <c r="AT498" i="4" a="1"/>
  <c r="AT497" i="4" a="1"/>
  <c r="AT496" i="4" a="1"/>
  <c r="AT495" i="4" a="1"/>
  <c r="AT494" i="4" a="1"/>
  <c r="AT493" i="4" a="1"/>
  <c r="AT492" i="4" a="1"/>
  <c r="AT491" i="4" a="1"/>
  <c r="AT490" i="4" a="1"/>
  <c r="AT489" i="4" a="1"/>
  <c r="AT488" i="4" a="1"/>
  <c r="AT487" i="4" a="1"/>
  <c r="AT486" i="4" a="1"/>
  <c r="AT485" i="4" a="1"/>
  <c r="AT484" i="4" a="1"/>
  <c r="AT483" i="4" a="1"/>
  <c r="AT482" i="4" a="1"/>
  <c r="AT481" i="4" a="1"/>
  <c r="AT480" i="4" a="1"/>
  <c r="AT479" i="4" a="1"/>
  <c r="AT478" i="4" a="1"/>
  <c r="AT477" i="4" a="1"/>
  <c r="AT476" i="4" a="1"/>
  <c r="AT475" i="4" a="1"/>
  <c r="AT474" i="4" a="1"/>
  <c r="AT473" i="4" a="1"/>
  <c r="AT472" i="4" a="1"/>
  <c r="AT471" i="4" a="1"/>
  <c r="AT470" i="4" a="1"/>
  <c r="AT469" i="4" a="1"/>
  <c r="AT468" i="4" a="1"/>
  <c r="AT467" i="4" a="1"/>
  <c r="AT466" i="4" a="1"/>
  <c r="AT465" i="4" a="1"/>
  <c r="AT464" i="4" a="1"/>
  <c r="AT463" i="4" a="1"/>
  <c r="AT462" i="4" a="1"/>
  <c r="AT461" i="4" a="1"/>
  <c r="AT460" i="4" a="1"/>
  <c r="AT459" i="4" a="1"/>
  <c r="AT458" i="4" a="1"/>
  <c r="AT457" i="4" a="1"/>
  <c r="AT456" i="4" a="1"/>
  <c r="AT455" i="4" a="1"/>
  <c r="AT454" i="4" a="1"/>
  <c r="AT453" i="4" a="1"/>
  <c r="AT452" i="4" a="1"/>
  <c r="AT451" i="4" a="1"/>
  <c r="AT450" i="4" a="1"/>
  <c r="AT449" i="4" a="1"/>
  <c r="AT448" i="4" a="1"/>
  <c r="AT447" i="4" a="1"/>
  <c r="AT446" i="4" a="1"/>
  <c r="AT445" i="4" a="1"/>
  <c r="AT444" i="4" a="1"/>
  <c r="AT443" i="4" a="1"/>
  <c r="AT442" i="4" a="1"/>
  <c r="AT441" i="4" a="1"/>
  <c r="AT440" i="4" a="1"/>
  <c r="AT439" i="4" a="1"/>
  <c r="AT438" i="4" a="1"/>
  <c r="AT437" i="4" a="1"/>
  <c r="AT436" i="4" a="1"/>
  <c r="AT435" i="4" a="1"/>
  <c r="AT434" i="4" a="1"/>
  <c r="AT433" i="4" a="1"/>
  <c r="AT432" i="4" a="1"/>
  <c r="AT431" i="4" a="1"/>
  <c r="AT430" i="4" a="1"/>
  <c r="AT429" i="4" a="1"/>
  <c r="AT428" i="4" a="1"/>
  <c r="AT427" i="4" a="1"/>
  <c r="AT426" i="4" a="1"/>
  <c r="AT425" i="4" a="1"/>
  <c r="AT424" i="4" a="1"/>
  <c r="AT423" i="4" a="1"/>
  <c r="AT422" i="4" a="1"/>
  <c r="AT421" i="4" a="1"/>
  <c r="AT420" i="4" a="1"/>
  <c r="AT419" i="4" a="1"/>
  <c r="AT418" i="4" a="1"/>
  <c r="AT417" i="4" a="1"/>
  <c r="AT416" i="4" a="1"/>
  <c r="AT415" i="4" a="1"/>
  <c r="AT414" i="4" a="1"/>
  <c r="AT413" i="4" a="1"/>
  <c r="AT412" i="4" a="1"/>
  <c r="AT411" i="4" a="1"/>
  <c r="AT410" i="4" a="1"/>
  <c r="AT409" i="4" a="1"/>
  <c r="AT408" i="4" a="1"/>
  <c r="AT407" i="4" a="1"/>
  <c r="AT406" i="4" a="1"/>
  <c r="AT405" i="4" a="1"/>
  <c r="AT404" i="4" a="1"/>
  <c r="AT403" i="4" a="1"/>
  <c r="AT402" i="4" a="1"/>
  <c r="AT401" i="4" a="1"/>
  <c r="AT400" i="4" a="1"/>
  <c r="AT399" i="4" a="1"/>
  <c r="AT398" i="4" a="1"/>
  <c r="AT397" i="4" a="1"/>
  <c r="AT396" i="4" a="1"/>
  <c r="AT395" i="4" a="1"/>
  <c r="AT394" i="4" a="1"/>
  <c r="AT393" i="4" a="1"/>
  <c r="AT392" i="4" a="1"/>
  <c r="AT391" i="4" a="1"/>
  <c r="AT390" i="4" a="1"/>
  <c r="AT389" i="4" a="1"/>
  <c r="AT388" i="4" a="1"/>
  <c r="AT387" i="4" a="1"/>
  <c r="AT386" i="4" a="1"/>
  <c r="AT385" i="4" a="1"/>
  <c r="AT384" i="4" a="1"/>
  <c r="AT383" i="4" a="1"/>
  <c r="AT382" i="4" a="1"/>
  <c r="AT381" i="4" a="1"/>
  <c r="AT380" i="4" a="1"/>
  <c r="AT379" i="4" a="1"/>
  <c r="AT378" i="4" a="1"/>
  <c r="AT377" i="4" a="1"/>
  <c r="AT376" i="4" a="1"/>
  <c r="AT375" i="4" a="1"/>
  <c r="AT374" i="4" a="1"/>
  <c r="AT373" i="4" a="1"/>
  <c r="AT372" i="4" a="1"/>
  <c r="AT371" i="4" a="1"/>
  <c r="AT370" i="4" a="1"/>
  <c r="AT369" i="4" a="1"/>
  <c r="AT368" i="4" a="1"/>
  <c r="AT367" i="4" a="1"/>
  <c r="AT366" i="4" a="1"/>
  <c r="AT365" i="4" a="1"/>
  <c r="AT364" i="4" a="1"/>
  <c r="AT363" i="4" a="1"/>
  <c r="AT362" i="4" a="1"/>
  <c r="AT361" i="4" a="1"/>
  <c r="AT360" i="4" a="1"/>
  <c r="AT359" i="4" a="1"/>
  <c r="AT358" i="4" a="1"/>
  <c r="AT357" i="4" a="1"/>
  <c r="AT356" i="4" a="1"/>
  <c r="AT355" i="4" a="1"/>
  <c r="AT354" i="4" a="1"/>
  <c r="AT353" i="4" a="1"/>
  <c r="AT352" i="4" a="1"/>
  <c r="AT351" i="4" a="1"/>
  <c r="AT350" i="4" a="1"/>
  <c r="AT349" i="4" a="1"/>
  <c r="AT348" i="4" a="1"/>
  <c r="AT347" i="4" a="1"/>
  <c r="AT346" i="4" a="1"/>
  <c r="AT345" i="4" a="1"/>
  <c r="AT344" i="4" a="1"/>
  <c r="AT343" i="4" a="1"/>
  <c r="AT342" i="4" a="1"/>
  <c r="AT341" i="4" a="1"/>
  <c r="AT340" i="4" a="1"/>
  <c r="AT339" i="4" a="1"/>
  <c r="AT338" i="4" a="1"/>
  <c r="AT337" i="4" a="1"/>
  <c r="AT336" i="4" a="1"/>
  <c r="AT335" i="4" a="1"/>
  <c r="AT334" i="4" a="1"/>
  <c r="AT333" i="4" a="1"/>
  <c r="AT332" i="4" a="1"/>
  <c r="AT331" i="4" a="1"/>
  <c r="AT330" i="4" a="1"/>
  <c r="AT329" i="4" a="1"/>
  <c r="AT328" i="4" a="1"/>
  <c r="AT327" i="4" a="1"/>
  <c r="AT326" i="4" a="1"/>
  <c r="AT325" i="4" a="1"/>
  <c r="AT324" i="4" a="1"/>
  <c r="AT323" i="4" a="1"/>
  <c r="AT322" i="4" a="1"/>
  <c r="AT321" i="4" a="1"/>
  <c r="AT320" i="4" a="1"/>
  <c r="AT319" i="4" a="1"/>
  <c r="AT318" i="4" a="1"/>
  <c r="AT317" i="4" a="1"/>
  <c r="AT316" i="4" a="1"/>
  <c r="AT315" i="4" a="1"/>
  <c r="AT314" i="4" a="1"/>
  <c r="AT313" i="4" a="1"/>
  <c r="AT312" i="4" a="1"/>
  <c r="AT311" i="4" a="1"/>
  <c r="AT310" i="4" a="1"/>
  <c r="AT309" i="4" a="1"/>
  <c r="AT308" i="4" a="1"/>
  <c r="AT307" i="4" a="1"/>
  <c r="AT306" i="4" a="1"/>
  <c r="AT305" i="4" a="1"/>
  <c r="AT304" i="4" a="1"/>
  <c r="AT303" i="4" a="1"/>
  <c r="AT302" i="4" a="1"/>
  <c r="AT301" i="4" a="1"/>
  <c r="AT300" i="4" a="1"/>
  <c r="AT299" i="4" a="1"/>
  <c r="AT298" i="4" a="1"/>
  <c r="AT297" i="4" a="1"/>
  <c r="AT296" i="4" a="1"/>
  <c r="AT295" i="4" a="1"/>
  <c r="AT294" i="4" a="1"/>
  <c r="AT293" i="4" a="1"/>
  <c r="AT292" i="4" a="1"/>
  <c r="AT291" i="4" a="1"/>
  <c r="AT290" i="4" a="1"/>
  <c r="AT289" i="4" a="1"/>
  <c r="AT288" i="4" a="1"/>
  <c r="AT287" i="4" a="1"/>
  <c r="AT286" i="4" a="1"/>
  <c r="AT285" i="4" a="1"/>
  <c r="AT284" i="4" a="1"/>
  <c r="AT283" i="4" a="1"/>
  <c r="AT282" i="4" a="1"/>
  <c r="AT281" i="4" a="1"/>
  <c r="AT280" i="4" a="1"/>
  <c r="AT279" i="4" a="1"/>
  <c r="AT278" i="4" a="1"/>
  <c r="AT277" i="4" a="1"/>
  <c r="AT276" i="4" a="1"/>
  <c r="AT275" i="4" a="1"/>
  <c r="AT274" i="4" a="1"/>
  <c r="AT273" i="4" a="1"/>
  <c r="AT272" i="4" a="1"/>
  <c r="AT271" i="4" a="1"/>
  <c r="AT270" i="4" a="1"/>
  <c r="AT269" i="4" a="1"/>
  <c r="AT268" i="4" a="1"/>
  <c r="AT267" i="4" a="1"/>
  <c r="AT266" i="4" a="1"/>
  <c r="AT265" i="4" a="1"/>
  <c r="AT264" i="4" a="1"/>
  <c r="AT263" i="4" a="1"/>
  <c r="AT262" i="4" a="1"/>
  <c r="AT261" i="4" a="1"/>
  <c r="AT260" i="4" a="1"/>
  <c r="AT259" i="4" a="1"/>
  <c r="AT258" i="4" a="1"/>
  <c r="AT257" i="4" a="1"/>
  <c r="AT256" i="4" a="1"/>
  <c r="AT255" i="4" a="1"/>
  <c r="AT254" i="4" a="1"/>
  <c r="AT253" i="4" a="1"/>
  <c r="AT252" i="4" a="1"/>
  <c r="AT251" i="4" a="1"/>
  <c r="AT250" i="4" a="1"/>
  <c r="AT249" i="4" a="1"/>
  <c r="AT248" i="4" a="1"/>
  <c r="AT247" i="4" a="1"/>
  <c r="AT246" i="4" a="1"/>
  <c r="AT245" i="4" a="1"/>
  <c r="AT244" i="4" a="1"/>
  <c r="AT243" i="4" a="1"/>
  <c r="AT242" i="4" a="1"/>
  <c r="AT241" i="4" a="1"/>
  <c r="AT240" i="4" a="1"/>
  <c r="AT239" i="4" a="1"/>
  <c r="AT238" i="4" a="1"/>
  <c r="AT237" i="4" a="1"/>
  <c r="AT236" i="4" a="1"/>
  <c r="AT235" i="4" a="1"/>
  <c r="AT234" i="4" a="1"/>
  <c r="AT233" i="4" a="1"/>
  <c r="AT232" i="4" a="1"/>
  <c r="AT231" i="4" a="1"/>
  <c r="AT230" i="4" a="1"/>
  <c r="AT229" i="4" a="1"/>
  <c r="AT228" i="4" a="1"/>
  <c r="AT227" i="4" a="1"/>
  <c r="AT226" i="4" a="1"/>
  <c r="AT225" i="4" a="1"/>
  <c r="AT224" i="4" a="1"/>
  <c r="AT223" i="4" a="1"/>
  <c r="AT222" i="4" a="1"/>
  <c r="AT221" i="4" a="1"/>
  <c r="AT220" i="4" a="1"/>
  <c r="AT219" i="4" a="1"/>
  <c r="AT218" i="4" a="1"/>
  <c r="AT217" i="4" a="1"/>
  <c r="AT216" i="4" a="1"/>
  <c r="AT215" i="4" a="1"/>
  <c r="AT214" i="4" a="1"/>
  <c r="AT213" i="4" a="1"/>
  <c r="AT212" i="4" a="1"/>
  <c r="AT211" i="4" a="1"/>
  <c r="AT210" i="4" a="1"/>
  <c r="AT209" i="4" a="1"/>
  <c r="AT208" i="4" a="1"/>
  <c r="AT207" i="4" a="1"/>
  <c r="AT206" i="4" a="1"/>
  <c r="AT205" i="4" a="1"/>
  <c r="AT204" i="4" a="1"/>
  <c r="AT203" i="4" a="1"/>
  <c r="AT202" i="4" a="1"/>
  <c r="AT201" i="4" a="1"/>
  <c r="AT200" i="4" a="1"/>
  <c r="AT199" i="4" a="1"/>
  <c r="AT198" i="4" a="1"/>
  <c r="AT197" i="4" a="1"/>
  <c r="AT196" i="4" a="1"/>
  <c r="AT195" i="4" a="1"/>
  <c r="AT194" i="4" a="1"/>
  <c r="AT193" i="4" a="1"/>
  <c r="AT192" i="4" a="1"/>
  <c r="AT191" i="4" a="1"/>
  <c r="AT190" i="4" a="1"/>
  <c r="AT189" i="4" a="1"/>
  <c r="AT188" i="4" a="1"/>
  <c r="AT187" i="4" a="1"/>
  <c r="AT186" i="4" a="1"/>
  <c r="AT185" i="4" a="1"/>
  <c r="AT184" i="4" a="1"/>
  <c r="AT183" i="4" a="1"/>
  <c r="AT182" i="4" a="1"/>
  <c r="AT181" i="4" a="1"/>
  <c r="AT180" i="4" a="1"/>
  <c r="AT179" i="4" a="1"/>
  <c r="AT178" i="4" a="1"/>
  <c r="AT177" i="4" a="1"/>
  <c r="AT176" i="4" a="1"/>
  <c r="AT175" i="4" a="1"/>
  <c r="AT174" i="4" a="1"/>
  <c r="AT173" i="4" a="1"/>
  <c r="AT172" i="4" a="1"/>
  <c r="AT171" i="4" a="1"/>
  <c r="AT170" i="4" a="1"/>
  <c r="AT169" i="4" a="1"/>
  <c r="AT168" i="4" a="1"/>
  <c r="AT167" i="4" a="1"/>
  <c r="AT166" i="4" a="1"/>
  <c r="AT165" i="4" a="1"/>
  <c r="AT164" i="4" a="1"/>
  <c r="AT163" i="4" a="1"/>
  <c r="AT162" i="4" a="1"/>
  <c r="AT161" i="4" a="1"/>
  <c r="AT160" i="4" a="1"/>
  <c r="AT159" i="4" a="1"/>
  <c r="AT158" i="4" a="1"/>
  <c r="AT157" i="4" a="1"/>
  <c r="AT156" i="4" a="1"/>
  <c r="AT155" i="4" a="1"/>
  <c r="AT154" i="4" a="1"/>
  <c r="AT153" i="4" a="1"/>
  <c r="AT152" i="4" a="1"/>
  <c r="AT151" i="4" a="1"/>
  <c r="AT150" i="4" a="1"/>
  <c r="AT149" i="4" a="1"/>
  <c r="AT148" i="4" a="1"/>
  <c r="AT147" i="4" a="1"/>
  <c r="AT146" i="4" a="1"/>
  <c r="AT145" i="4" a="1"/>
  <c r="AT144" i="4" a="1"/>
  <c r="AT143" i="4" a="1"/>
  <c r="AT142" i="4" a="1"/>
  <c r="AT141" i="4" a="1"/>
  <c r="AT140" i="4" a="1"/>
  <c r="AT139" i="4" a="1"/>
  <c r="AT138" i="4" a="1"/>
  <c r="AT137" i="4" a="1"/>
  <c r="AT136" i="4" a="1"/>
  <c r="AT135" i="4" a="1"/>
  <c r="AT134" i="4" a="1"/>
  <c r="AT133" i="4" a="1"/>
  <c r="AT132" i="4" a="1"/>
  <c r="AT131" i="4" a="1"/>
  <c r="AT130" i="4" a="1"/>
  <c r="AT129" i="4" a="1"/>
  <c r="AT128" i="4" a="1"/>
  <c r="AT127" i="4" a="1"/>
  <c r="AT126" i="4" a="1"/>
  <c r="AT125" i="4" a="1"/>
  <c r="AT124" i="4" a="1"/>
  <c r="AT123" i="4" a="1"/>
  <c r="AT122" i="4" a="1"/>
  <c r="AT121" i="4" a="1"/>
  <c r="AT120" i="4" a="1"/>
  <c r="AT119" i="4" a="1"/>
  <c r="AT118" i="4" a="1"/>
  <c r="AT117" i="4" a="1"/>
  <c r="AT116" i="4" a="1"/>
  <c r="AT115" i="4" a="1"/>
  <c r="AT114" i="4" a="1"/>
  <c r="AT113" i="4" a="1"/>
  <c r="AT112" i="4" a="1"/>
  <c r="AT111" i="4" a="1"/>
  <c r="AT110" i="4" a="1"/>
  <c r="AT109" i="4" a="1"/>
  <c r="AT108" i="4" a="1"/>
  <c r="AT107" i="4" a="1"/>
  <c r="AT106" i="4" a="1"/>
  <c r="AT105" i="4" a="1"/>
  <c r="AT104" i="4" a="1"/>
  <c r="AT103" i="4" a="1"/>
  <c r="AT102" i="4" a="1"/>
  <c r="AT101" i="4" a="1"/>
  <c r="AT100" i="4" a="1"/>
  <c r="AT99" i="4" a="1"/>
  <c r="AT98" i="4" a="1"/>
  <c r="AT97" i="4" a="1"/>
  <c r="AT96" i="4" a="1"/>
  <c r="AT95" i="4" a="1"/>
  <c r="AT94" i="4" a="1"/>
  <c r="AT93" i="4" a="1"/>
  <c r="AT92" i="4" a="1"/>
  <c r="AT91" i="4" a="1"/>
  <c r="AT90" i="4" a="1"/>
  <c r="AT89" i="4" a="1"/>
  <c r="AT88" i="4" a="1"/>
  <c r="AT87" i="4" a="1"/>
  <c r="AT86" i="4" a="1"/>
  <c r="AT85" i="4" a="1"/>
  <c r="AT84" i="4" a="1"/>
  <c r="AT83" i="4" a="1"/>
  <c r="AT82" i="4" a="1"/>
  <c r="AT81" i="4" a="1"/>
  <c r="AT80" i="4" a="1"/>
  <c r="AT79" i="4" a="1"/>
  <c r="AT78" i="4" a="1"/>
  <c r="AT77" i="4" a="1"/>
  <c r="AT76" i="4" a="1"/>
  <c r="AT75" i="4" a="1"/>
  <c r="AT74" i="4" a="1"/>
  <c r="AT73" i="4" a="1"/>
  <c r="AT72" i="4" a="1"/>
  <c r="AT71" i="4" a="1"/>
  <c r="AT70" i="4" a="1"/>
  <c r="AT69" i="4" a="1"/>
  <c r="AT68" i="4" a="1"/>
  <c r="AT67" i="4" a="1"/>
  <c r="AT66" i="4" a="1"/>
  <c r="AT65" i="4" a="1"/>
  <c r="AT64" i="4" a="1"/>
  <c r="AT63" i="4" a="1"/>
  <c r="AT62" i="4" a="1"/>
  <c r="AT61" i="4" a="1"/>
  <c r="AT60" i="4" a="1"/>
  <c r="AT59" i="4" a="1"/>
  <c r="AT58" i="4" a="1"/>
  <c r="AT57" i="4" a="1"/>
  <c r="AT56" i="4" a="1"/>
  <c r="AT55" i="4" a="1"/>
  <c r="AT54" i="4" a="1"/>
  <c r="AT53" i="4" a="1"/>
  <c r="AT52" i="4" a="1"/>
  <c r="AT51" i="4" a="1"/>
  <c r="AT50" i="4" a="1"/>
  <c r="AT49" i="4" a="1"/>
  <c r="AT48" i="4" a="1"/>
  <c r="AT47" i="4" a="1"/>
  <c r="AT46" i="4" a="1"/>
  <c r="AT45" i="4" a="1"/>
  <c r="AT44" i="4" a="1"/>
  <c r="AT43" i="4" a="1"/>
  <c r="AT42" i="4" a="1"/>
  <c r="AT41" i="4" a="1"/>
  <c r="AT40" i="4" a="1"/>
  <c r="AT39" i="4" a="1"/>
  <c r="AT38" i="4" a="1"/>
  <c r="AT37" i="4" a="1"/>
  <c r="AT36" i="4" a="1"/>
  <c r="AT35" i="4" a="1"/>
  <c r="AT34" i="4" a="1"/>
  <c r="AT33" i="4" a="1"/>
  <c r="AT32" i="4" a="1"/>
  <c r="AT31" i="4" a="1"/>
  <c r="AT30" i="4" a="1"/>
  <c r="AT29" i="4" a="1"/>
  <c r="AT28" i="4" a="1"/>
  <c r="AT27" i="4" a="1"/>
  <c r="AT26" i="4" a="1"/>
  <c r="AT25" i="4" a="1"/>
  <c r="AT24" i="4" a="1"/>
  <c r="AT23" i="4" a="1"/>
  <c r="AT22" i="4" a="1"/>
  <c r="AT21" i="4" a="1"/>
  <c r="AT20" i="4" a="1"/>
  <c r="AT19" i="4" a="1"/>
  <c r="AT18" i="4" a="1"/>
  <c r="AT17" i="4" a="1"/>
  <c r="AT16" i="4" a="1"/>
  <c r="AT15" i="4" a="1"/>
  <c r="AT14" i="4" a="1"/>
  <c r="AT13" i="4" a="1"/>
  <c r="AT12" i="4" a="1"/>
  <c r="AT11" i="4" a="1"/>
  <c r="AT10" i="4" a="1"/>
  <c r="AT9" i="4" a="1"/>
  <c r="AT8" i="4" a="1"/>
  <c r="AT7" i="4" a="1"/>
  <c r="AT6" i="4" a="1"/>
  <c r="AT5" i="4" a="1"/>
  <c r="AT4" i="4" a="1"/>
  <c r="AT3" i="4" a="1"/>
  <c r="AT2" i="4" a="1"/>
  <c r="S4" i="2" a="1"/>
  <c r="T77" i="2" a="1"/>
  <c r="S40" i="2" a="1"/>
  <c r="Q27" i="2" a="1"/>
  <c r="S47" i="2" a="1"/>
  <c r="AT2" i="4" l="1"/>
  <c r="AT3" i="4"/>
  <c r="AT4" i="4"/>
  <c r="AT5" i="4"/>
  <c r="AT6" i="4"/>
  <c r="AT7" i="4"/>
  <c r="AT8" i="4"/>
  <c r="AT9" i="4"/>
  <c r="AT10" i="4"/>
  <c r="AT11" i="4"/>
  <c r="AT12" i="4"/>
  <c r="AT13" i="4"/>
  <c r="AT14" i="4"/>
  <c r="AT15" i="4"/>
  <c r="AT16" i="4"/>
  <c r="AT17" i="4"/>
  <c r="AT18" i="4"/>
  <c r="AT19" i="4"/>
  <c r="AT20" i="4"/>
  <c r="AT21" i="4"/>
  <c r="AT22" i="4"/>
  <c r="AT23" i="4"/>
  <c r="AT24" i="4"/>
  <c r="AT25" i="4"/>
  <c r="AT26" i="4"/>
  <c r="AT27" i="4"/>
  <c r="AT28" i="4"/>
  <c r="AT29" i="4"/>
  <c r="AT30" i="4"/>
  <c r="AT31" i="4"/>
  <c r="AT32" i="4"/>
  <c r="AT33" i="4"/>
  <c r="AT34" i="4"/>
  <c r="AT35" i="4"/>
  <c r="AT36" i="4"/>
  <c r="AT37" i="4"/>
  <c r="AT38" i="4"/>
  <c r="AT39" i="4"/>
  <c r="AT40" i="4"/>
  <c r="AT41" i="4"/>
  <c r="AT42" i="4"/>
  <c r="AT43" i="4"/>
  <c r="AT44" i="4"/>
  <c r="AT45" i="4"/>
  <c r="AT46" i="4"/>
  <c r="AT47" i="4"/>
  <c r="AT48" i="4"/>
  <c r="AT49" i="4"/>
  <c r="AT50" i="4"/>
  <c r="AT51" i="4"/>
  <c r="AT52" i="4"/>
  <c r="AT53" i="4"/>
  <c r="AT54" i="4"/>
  <c r="AT55" i="4"/>
  <c r="AT56" i="4"/>
  <c r="AT57" i="4"/>
  <c r="AT58" i="4"/>
  <c r="AT59" i="4"/>
  <c r="AT60" i="4"/>
  <c r="AT61" i="4"/>
  <c r="AT62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92" i="4"/>
  <c r="AT93" i="4"/>
  <c r="AT94" i="4"/>
  <c r="AT95" i="4"/>
  <c r="AT96" i="4"/>
  <c r="AT97" i="4"/>
  <c r="AT98" i="4"/>
  <c r="AT99" i="4"/>
  <c r="AT100" i="4"/>
  <c r="AT101" i="4"/>
  <c r="AT102" i="4"/>
  <c r="AT103" i="4"/>
  <c r="AT104" i="4"/>
  <c r="AT105" i="4"/>
  <c r="AT106" i="4"/>
  <c r="AT107" i="4"/>
  <c r="AT108" i="4"/>
  <c r="AT109" i="4"/>
  <c r="AT110" i="4"/>
  <c r="AT111" i="4"/>
  <c r="AT112" i="4"/>
  <c r="AT113" i="4"/>
  <c r="AT114" i="4"/>
  <c r="AT115" i="4"/>
  <c r="AT116" i="4"/>
  <c r="AT117" i="4"/>
  <c r="AT118" i="4"/>
  <c r="AT119" i="4"/>
  <c r="AT120" i="4"/>
  <c r="AT121" i="4"/>
  <c r="AT122" i="4"/>
  <c r="AT123" i="4"/>
  <c r="AT124" i="4"/>
  <c r="AT125" i="4"/>
  <c r="AT126" i="4"/>
  <c r="AT127" i="4"/>
  <c r="AT128" i="4"/>
  <c r="AT129" i="4"/>
  <c r="AT130" i="4"/>
  <c r="AT131" i="4"/>
  <c r="AT132" i="4"/>
  <c r="AT133" i="4"/>
  <c r="AT134" i="4"/>
  <c r="AT135" i="4"/>
  <c r="AT136" i="4"/>
  <c r="AT137" i="4"/>
  <c r="AT138" i="4"/>
  <c r="AT139" i="4"/>
  <c r="AT140" i="4"/>
  <c r="AT141" i="4"/>
  <c r="AT142" i="4"/>
  <c r="AT143" i="4"/>
  <c r="AT144" i="4"/>
  <c r="AT145" i="4"/>
  <c r="AT146" i="4"/>
  <c r="AT147" i="4"/>
  <c r="AT148" i="4"/>
  <c r="AT149" i="4"/>
  <c r="AT150" i="4"/>
  <c r="AT151" i="4"/>
  <c r="AT152" i="4"/>
  <c r="AT153" i="4"/>
  <c r="AT154" i="4"/>
  <c r="AT155" i="4"/>
  <c r="AT156" i="4"/>
  <c r="AT157" i="4"/>
  <c r="AT158" i="4"/>
  <c r="AT159" i="4"/>
  <c r="AT160" i="4"/>
  <c r="AT161" i="4"/>
  <c r="AT162" i="4"/>
  <c r="AT163" i="4"/>
  <c r="AT164" i="4"/>
  <c r="AT165" i="4"/>
  <c r="AT166" i="4"/>
  <c r="AT167" i="4"/>
  <c r="AT168" i="4"/>
  <c r="AT169" i="4"/>
  <c r="AT170" i="4"/>
  <c r="AT171" i="4"/>
  <c r="AT172" i="4"/>
  <c r="AT173" i="4"/>
  <c r="AT174" i="4"/>
  <c r="AT175" i="4"/>
  <c r="AT176" i="4"/>
  <c r="AT177" i="4"/>
  <c r="AT178" i="4"/>
  <c r="AT179" i="4"/>
  <c r="AT180" i="4"/>
  <c r="AT181" i="4"/>
  <c r="AT182" i="4"/>
  <c r="AT183" i="4"/>
  <c r="AT184" i="4"/>
  <c r="AT185" i="4"/>
  <c r="AT186" i="4"/>
  <c r="AT187" i="4"/>
  <c r="AT188" i="4"/>
  <c r="AT189" i="4"/>
  <c r="AT190" i="4"/>
  <c r="AT191" i="4"/>
  <c r="AT192" i="4"/>
  <c r="AT193" i="4"/>
  <c r="AT194" i="4"/>
  <c r="AT195" i="4"/>
  <c r="AT196" i="4"/>
  <c r="AT197" i="4"/>
  <c r="AT198" i="4"/>
  <c r="AT199" i="4"/>
  <c r="AT200" i="4"/>
  <c r="AT201" i="4"/>
  <c r="AT202" i="4"/>
  <c r="AT203" i="4"/>
  <c r="AT204" i="4"/>
  <c r="AT205" i="4"/>
  <c r="AT206" i="4"/>
  <c r="AT207" i="4"/>
  <c r="AT208" i="4"/>
  <c r="AT209" i="4"/>
  <c r="AT210" i="4"/>
  <c r="AT211" i="4"/>
  <c r="AT212" i="4"/>
  <c r="AT213" i="4"/>
  <c r="AT214" i="4"/>
  <c r="AT215" i="4"/>
  <c r="AT216" i="4"/>
  <c r="AT217" i="4"/>
  <c r="AT218" i="4"/>
  <c r="AT219" i="4"/>
  <c r="AT220" i="4"/>
  <c r="AT221" i="4"/>
  <c r="AT222" i="4"/>
  <c r="AT223" i="4"/>
  <c r="AT224" i="4"/>
  <c r="AT225" i="4"/>
  <c r="AT226" i="4"/>
  <c r="AT227" i="4"/>
  <c r="AT228" i="4"/>
  <c r="AT229" i="4"/>
  <c r="AT230" i="4"/>
  <c r="AT231" i="4"/>
  <c r="AT232" i="4"/>
  <c r="AT233" i="4"/>
  <c r="AT234" i="4"/>
  <c r="AT235" i="4"/>
  <c r="AT236" i="4"/>
  <c r="AT237" i="4"/>
  <c r="AT238" i="4"/>
  <c r="AT239" i="4"/>
  <c r="AT240" i="4"/>
  <c r="AT241" i="4"/>
  <c r="AT242" i="4"/>
  <c r="AT243" i="4"/>
  <c r="AT244" i="4"/>
  <c r="AT245" i="4"/>
  <c r="AT246" i="4"/>
  <c r="AT247" i="4"/>
  <c r="AT248" i="4"/>
  <c r="AT249" i="4"/>
  <c r="AT250" i="4"/>
  <c r="AT251" i="4"/>
  <c r="AT252" i="4"/>
  <c r="AT253" i="4"/>
  <c r="AT254" i="4"/>
  <c r="AT255" i="4"/>
  <c r="AT256" i="4"/>
  <c r="AT257" i="4"/>
  <c r="AT258" i="4"/>
  <c r="AT259" i="4"/>
  <c r="AT260" i="4"/>
  <c r="AT261" i="4"/>
  <c r="AT262" i="4"/>
  <c r="AT263" i="4"/>
  <c r="AT264" i="4"/>
  <c r="AT265" i="4"/>
  <c r="AT266" i="4"/>
  <c r="AT267" i="4"/>
  <c r="AT268" i="4"/>
  <c r="AT269" i="4"/>
  <c r="AT270" i="4"/>
  <c r="AT271" i="4"/>
  <c r="AT272" i="4"/>
  <c r="AT273" i="4"/>
  <c r="AT274" i="4"/>
  <c r="AT275" i="4"/>
  <c r="AT276" i="4"/>
  <c r="AT277" i="4"/>
  <c r="AT278" i="4"/>
  <c r="AT279" i="4"/>
  <c r="AT280" i="4"/>
  <c r="AT281" i="4"/>
  <c r="AT282" i="4"/>
  <c r="AT283" i="4"/>
  <c r="AT284" i="4"/>
  <c r="AT285" i="4"/>
  <c r="AT286" i="4"/>
  <c r="AT287" i="4"/>
  <c r="AT288" i="4"/>
  <c r="AT289" i="4"/>
  <c r="AT290" i="4"/>
  <c r="AT291" i="4"/>
  <c r="AT292" i="4"/>
  <c r="AT293" i="4"/>
  <c r="AT294" i="4"/>
  <c r="AT295" i="4"/>
  <c r="AT296" i="4"/>
  <c r="AT297" i="4"/>
  <c r="AT298" i="4"/>
  <c r="AT299" i="4"/>
  <c r="AT300" i="4"/>
  <c r="AT301" i="4"/>
  <c r="AT302" i="4"/>
  <c r="AT303" i="4"/>
  <c r="AT304" i="4"/>
  <c r="AT305" i="4"/>
  <c r="AT306" i="4"/>
  <c r="AT307" i="4"/>
  <c r="AT308" i="4"/>
  <c r="AT309" i="4"/>
  <c r="AT310" i="4"/>
  <c r="AT311" i="4"/>
  <c r="AT312" i="4"/>
  <c r="AT313" i="4"/>
  <c r="AT314" i="4"/>
  <c r="AT315" i="4"/>
  <c r="AT316" i="4"/>
  <c r="AT317" i="4"/>
  <c r="AT318" i="4"/>
  <c r="AT319" i="4"/>
  <c r="AT320" i="4"/>
  <c r="AT321" i="4"/>
  <c r="AT322" i="4"/>
  <c r="AT323" i="4"/>
  <c r="AT324" i="4"/>
  <c r="AT325" i="4"/>
  <c r="AT326" i="4"/>
  <c r="AT327" i="4"/>
  <c r="AT328" i="4"/>
  <c r="AT329" i="4"/>
  <c r="AT330" i="4"/>
  <c r="AT331" i="4"/>
  <c r="AT332" i="4"/>
  <c r="AT333" i="4"/>
  <c r="AT334" i="4"/>
  <c r="AT335" i="4"/>
  <c r="AT336" i="4"/>
  <c r="AT337" i="4"/>
  <c r="AT338" i="4"/>
  <c r="AT339" i="4"/>
  <c r="AT340" i="4"/>
  <c r="AT341" i="4"/>
  <c r="AT342" i="4"/>
  <c r="AT343" i="4"/>
  <c r="AT344" i="4"/>
  <c r="AT345" i="4"/>
  <c r="AT346" i="4"/>
  <c r="AT347" i="4"/>
  <c r="AT348" i="4"/>
  <c r="AT349" i="4"/>
  <c r="AT350" i="4"/>
  <c r="AT351" i="4"/>
  <c r="AT352" i="4"/>
  <c r="AT353" i="4"/>
  <c r="AT354" i="4"/>
  <c r="AT355" i="4"/>
  <c r="AT356" i="4"/>
  <c r="AT357" i="4"/>
  <c r="AT358" i="4"/>
  <c r="AT359" i="4"/>
  <c r="AT360" i="4"/>
  <c r="AT361" i="4"/>
  <c r="AT362" i="4"/>
  <c r="AT363" i="4"/>
  <c r="AT364" i="4"/>
  <c r="AT365" i="4"/>
  <c r="AT366" i="4"/>
  <c r="AT367" i="4"/>
  <c r="AT368" i="4"/>
  <c r="AT369" i="4"/>
  <c r="AT370" i="4"/>
  <c r="AT371" i="4"/>
  <c r="AT372" i="4"/>
  <c r="AT373" i="4"/>
  <c r="AT374" i="4"/>
  <c r="AT375" i="4"/>
  <c r="AT376" i="4"/>
  <c r="AT377" i="4"/>
  <c r="AT378" i="4"/>
  <c r="AT379" i="4"/>
  <c r="AT380" i="4"/>
  <c r="AT381" i="4"/>
  <c r="AT382" i="4"/>
  <c r="AT383" i="4"/>
  <c r="AT384" i="4"/>
  <c r="AT385" i="4"/>
  <c r="AT386" i="4"/>
  <c r="AT387" i="4"/>
  <c r="AT388" i="4"/>
  <c r="AT389" i="4"/>
  <c r="AT390" i="4"/>
  <c r="AT391" i="4"/>
  <c r="AT392" i="4"/>
  <c r="AT393" i="4"/>
  <c r="AT394" i="4"/>
  <c r="AT395" i="4"/>
  <c r="AT396" i="4"/>
  <c r="AT397" i="4"/>
  <c r="AT398" i="4"/>
  <c r="AT399" i="4"/>
  <c r="AT400" i="4"/>
  <c r="AT401" i="4"/>
  <c r="AT402" i="4"/>
  <c r="AT403" i="4"/>
  <c r="AT404" i="4"/>
  <c r="AT405" i="4"/>
  <c r="AT406" i="4"/>
  <c r="AT407" i="4"/>
  <c r="AT408" i="4"/>
  <c r="AT409" i="4"/>
  <c r="AT410" i="4"/>
  <c r="AT411" i="4"/>
  <c r="AT412" i="4"/>
  <c r="AT413" i="4"/>
  <c r="AT414" i="4"/>
  <c r="AT415" i="4"/>
  <c r="AT416" i="4"/>
  <c r="AT417" i="4"/>
  <c r="AT418" i="4"/>
  <c r="AT419" i="4"/>
  <c r="AT420" i="4"/>
  <c r="AT421" i="4"/>
  <c r="AT422" i="4"/>
  <c r="AT423" i="4"/>
  <c r="AT424" i="4"/>
  <c r="AT425" i="4"/>
  <c r="AT426" i="4"/>
  <c r="AT427" i="4"/>
  <c r="AT428" i="4"/>
  <c r="AT429" i="4"/>
  <c r="AT430" i="4"/>
  <c r="AT431" i="4"/>
  <c r="AT432" i="4"/>
  <c r="AT433" i="4"/>
  <c r="AT434" i="4"/>
  <c r="AT435" i="4"/>
  <c r="AT436" i="4"/>
  <c r="AT437" i="4"/>
  <c r="AT438" i="4"/>
  <c r="AT439" i="4"/>
  <c r="AT440" i="4"/>
  <c r="AT441" i="4"/>
  <c r="AT442" i="4"/>
  <c r="AT443" i="4"/>
  <c r="AT444" i="4"/>
  <c r="AT445" i="4"/>
  <c r="AT446" i="4"/>
  <c r="AT447" i="4"/>
  <c r="AT448" i="4"/>
  <c r="AT449" i="4"/>
  <c r="AT450" i="4"/>
  <c r="AT451" i="4"/>
  <c r="AT452" i="4"/>
  <c r="AT453" i="4"/>
  <c r="AT454" i="4"/>
  <c r="AT455" i="4"/>
  <c r="AT456" i="4"/>
  <c r="AT457" i="4"/>
  <c r="AT458" i="4"/>
  <c r="AT459" i="4"/>
  <c r="AT460" i="4"/>
  <c r="AT461" i="4"/>
  <c r="AT462" i="4"/>
  <c r="AT463" i="4"/>
  <c r="AT464" i="4"/>
  <c r="AT465" i="4"/>
  <c r="AT466" i="4"/>
  <c r="AT467" i="4"/>
  <c r="AT468" i="4"/>
  <c r="AT469" i="4"/>
  <c r="AT470" i="4"/>
  <c r="AT471" i="4"/>
  <c r="AT472" i="4"/>
  <c r="AT473" i="4"/>
  <c r="AT474" i="4"/>
  <c r="AT475" i="4"/>
  <c r="AT476" i="4"/>
  <c r="AT477" i="4"/>
  <c r="AT478" i="4"/>
  <c r="AT479" i="4"/>
  <c r="AT480" i="4"/>
  <c r="AT481" i="4"/>
  <c r="AT482" i="4"/>
  <c r="AT483" i="4"/>
  <c r="AT484" i="4"/>
  <c r="AT485" i="4"/>
  <c r="AT486" i="4"/>
  <c r="AT487" i="4"/>
  <c r="AT488" i="4"/>
  <c r="AT489" i="4"/>
  <c r="AT490" i="4"/>
  <c r="AT491" i="4"/>
  <c r="AT492" i="4"/>
  <c r="AT493" i="4"/>
  <c r="AT494" i="4"/>
  <c r="AT495" i="4"/>
  <c r="AT496" i="4"/>
  <c r="AT497" i="4"/>
  <c r="AT498" i="4"/>
  <c r="AT499" i="4"/>
  <c r="AT500" i="4"/>
  <c r="AT501" i="4"/>
  <c r="AT502" i="4"/>
  <c r="AT503" i="4"/>
  <c r="AT504" i="4"/>
  <c r="AT505" i="4"/>
  <c r="AT506" i="4"/>
  <c r="AT507" i="4"/>
  <c r="AT508" i="4"/>
  <c r="AT509" i="4"/>
  <c r="AT510" i="4"/>
  <c r="AT511" i="4"/>
  <c r="AT512" i="4"/>
  <c r="AT513" i="4"/>
  <c r="AT514" i="4"/>
  <c r="AT515" i="4"/>
  <c r="AT516" i="4"/>
  <c r="AT517" i="4"/>
  <c r="AT518" i="4"/>
  <c r="AT519" i="4"/>
  <c r="AT520" i="4"/>
  <c r="AT521" i="4"/>
  <c r="AT522" i="4"/>
  <c r="AT523" i="4"/>
  <c r="AT524" i="4"/>
  <c r="AT525" i="4"/>
  <c r="AT526" i="4"/>
  <c r="AT527" i="4"/>
  <c r="AT528" i="4"/>
  <c r="AT529" i="4"/>
  <c r="AT530" i="4"/>
  <c r="AT531" i="4"/>
  <c r="AT532" i="4"/>
  <c r="AT533" i="4"/>
  <c r="AT534" i="4"/>
  <c r="AT535" i="4"/>
  <c r="AT536" i="4"/>
  <c r="AT537" i="4"/>
  <c r="AT538" i="4"/>
  <c r="AT539" i="4"/>
  <c r="AT540" i="4"/>
  <c r="AT541" i="4"/>
  <c r="AT542" i="4"/>
  <c r="AT543" i="4"/>
  <c r="AT544" i="4"/>
  <c r="AT545" i="4"/>
  <c r="AT546" i="4"/>
  <c r="AT547" i="4"/>
  <c r="AT548" i="4"/>
  <c r="AT549" i="4"/>
  <c r="AT550" i="4"/>
  <c r="AT551" i="4"/>
  <c r="AT552" i="4"/>
  <c r="AT553" i="4"/>
  <c r="AT554" i="4"/>
  <c r="AT555" i="4"/>
  <c r="AT556" i="4"/>
  <c r="AT557" i="4"/>
  <c r="AT558" i="4"/>
  <c r="AT559" i="4"/>
  <c r="AT560" i="4"/>
  <c r="AT561" i="4"/>
  <c r="AT562" i="4"/>
  <c r="AT563" i="4"/>
  <c r="AT564" i="4"/>
  <c r="AT565" i="4"/>
  <c r="AT566" i="4"/>
  <c r="AT567" i="4"/>
  <c r="AT568" i="4"/>
  <c r="AT569" i="4"/>
  <c r="AT570" i="4"/>
  <c r="AT571" i="4"/>
  <c r="AT572" i="4"/>
  <c r="AT573" i="4"/>
  <c r="AT574" i="4"/>
  <c r="AT575" i="4"/>
  <c r="AT576" i="4"/>
  <c r="AT577" i="4"/>
  <c r="AT578" i="4"/>
  <c r="AT579" i="4"/>
  <c r="AT580" i="4"/>
  <c r="AT581" i="4"/>
  <c r="AT582" i="4"/>
  <c r="AT583" i="4"/>
  <c r="AT584" i="4"/>
  <c r="AT585" i="4"/>
  <c r="AT586" i="4"/>
  <c r="AT587" i="4"/>
  <c r="AT588" i="4"/>
  <c r="AT589" i="4"/>
  <c r="AT590" i="4"/>
  <c r="AT591" i="4"/>
  <c r="AT592" i="4"/>
  <c r="AT593" i="4"/>
  <c r="AT594" i="4"/>
  <c r="AT595" i="4"/>
  <c r="AT596" i="4"/>
  <c r="AT597" i="4"/>
  <c r="AT598" i="4"/>
  <c r="AT599" i="4"/>
  <c r="AT600" i="4"/>
  <c r="AT601" i="4"/>
  <c r="AT602" i="4"/>
  <c r="AT603" i="4"/>
  <c r="AT604" i="4"/>
  <c r="AT605" i="4"/>
  <c r="AT606" i="4"/>
  <c r="AT607" i="4"/>
  <c r="AT608" i="4"/>
  <c r="AT609" i="4"/>
  <c r="AT610" i="4"/>
  <c r="AT611" i="4"/>
  <c r="AT612" i="4"/>
  <c r="AT613" i="4"/>
  <c r="AT614" i="4"/>
  <c r="AT615" i="4"/>
  <c r="AT616" i="4"/>
  <c r="AT617" i="4"/>
  <c r="AT618" i="4"/>
  <c r="AT619" i="4"/>
  <c r="AT620" i="4"/>
  <c r="AT621" i="4"/>
  <c r="AT622" i="4"/>
  <c r="AT623" i="4"/>
  <c r="AT624" i="4"/>
  <c r="AT625" i="4"/>
  <c r="AT626" i="4"/>
  <c r="AT627" i="4"/>
  <c r="AT628" i="4"/>
  <c r="AT629" i="4"/>
  <c r="AT630" i="4"/>
  <c r="AT631" i="4"/>
  <c r="AT632" i="4"/>
  <c r="AT633" i="4"/>
  <c r="AT634" i="4"/>
  <c r="AT635" i="4"/>
  <c r="AT636" i="4"/>
  <c r="AT637" i="4"/>
  <c r="AT638" i="4"/>
  <c r="AT639" i="4"/>
  <c r="AT640" i="4"/>
  <c r="AT641" i="4"/>
  <c r="AT642" i="4"/>
  <c r="AT643" i="4"/>
  <c r="AT644" i="4"/>
  <c r="AT645" i="4"/>
  <c r="AT646" i="4"/>
  <c r="AT647" i="4"/>
  <c r="AT648" i="4"/>
  <c r="AT649" i="4"/>
  <c r="AT650" i="4"/>
  <c r="AT651" i="4"/>
  <c r="AT652" i="4"/>
  <c r="AT653" i="4"/>
  <c r="AT654" i="4"/>
  <c r="AT655" i="4"/>
  <c r="AT656" i="4"/>
  <c r="AT657" i="4"/>
  <c r="AT658" i="4"/>
  <c r="AT659" i="4"/>
  <c r="AT660" i="4"/>
  <c r="AT661" i="4"/>
  <c r="AT662" i="4"/>
  <c r="AT663" i="4"/>
  <c r="AT664" i="4"/>
  <c r="AT665" i="4"/>
  <c r="AT666" i="4"/>
  <c r="AT667" i="4"/>
  <c r="AT668" i="4"/>
  <c r="AT669" i="4"/>
  <c r="AT670" i="4"/>
  <c r="AT671" i="4"/>
  <c r="AT672" i="4"/>
  <c r="AT673" i="4"/>
  <c r="AT674" i="4"/>
  <c r="AT675" i="4"/>
  <c r="AT676" i="4"/>
  <c r="AT677" i="4"/>
  <c r="AT678" i="4"/>
  <c r="AT679" i="4"/>
  <c r="AT680" i="4"/>
  <c r="AT681" i="4"/>
  <c r="AT682" i="4"/>
  <c r="AT683" i="4"/>
  <c r="AT684" i="4"/>
  <c r="AT685" i="4"/>
  <c r="AT686" i="4"/>
  <c r="AT687" i="4"/>
  <c r="AT688" i="4"/>
  <c r="AT689" i="4"/>
  <c r="AT690" i="4"/>
  <c r="AT691" i="4"/>
  <c r="AT692" i="4"/>
  <c r="AT693" i="4"/>
  <c r="AT694" i="4"/>
  <c r="AT695" i="4"/>
  <c r="AT696" i="4"/>
  <c r="AT697" i="4"/>
  <c r="AT698" i="4"/>
  <c r="AT699" i="4"/>
  <c r="AT700" i="4"/>
  <c r="AT701" i="4"/>
  <c r="AT702" i="4"/>
  <c r="AT703" i="4"/>
  <c r="AT704" i="4"/>
  <c r="AT705" i="4"/>
  <c r="AT706" i="4"/>
  <c r="AT707" i="4"/>
  <c r="AT708" i="4"/>
  <c r="AT709" i="4"/>
  <c r="AT710" i="4"/>
  <c r="AT711" i="4"/>
  <c r="AT712" i="4"/>
  <c r="AT713" i="4"/>
  <c r="AT714" i="4"/>
  <c r="AT715" i="4"/>
  <c r="AT716" i="4"/>
  <c r="AT717" i="4"/>
  <c r="AT718" i="4"/>
  <c r="AT719" i="4"/>
  <c r="AT720" i="4"/>
  <c r="AT721" i="4"/>
  <c r="AT722" i="4"/>
  <c r="AT723" i="4"/>
  <c r="AT724" i="4"/>
  <c r="AT725" i="4"/>
  <c r="AT726" i="4"/>
  <c r="AT727" i="4"/>
  <c r="AT728" i="4"/>
  <c r="AT729" i="4"/>
  <c r="AT730" i="4"/>
  <c r="AT731" i="4"/>
  <c r="AT732" i="4"/>
  <c r="AT733" i="4"/>
  <c r="AT734" i="4"/>
  <c r="AT735" i="4"/>
  <c r="AT736" i="4"/>
  <c r="AT737" i="4"/>
  <c r="AT738" i="4"/>
  <c r="AT739" i="4"/>
  <c r="AT740" i="4"/>
  <c r="AT741" i="4"/>
  <c r="AT742" i="4"/>
  <c r="AT743" i="4"/>
  <c r="AT744" i="4"/>
  <c r="AT745" i="4"/>
  <c r="AT746" i="4"/>
  <c r="AT747" i="4"/>
  <c r="AT748" i="4"/>
  <c r="AT749" i="4"/>
  <c r="AT750" i="4"/>
  <c r="AT751" i="4"/>
  <c r="AT752" i="4"/>
  <c r="AT753" i="4"/>
  <c r="AT754" i="4"/>
  <c r="AT755" i="4"/>
  <c r="AT756" i="4"/>
  <c r="AT757" i="4"/>
  <c r="AT758" i="4"/>
  <c r="AT759" i="4"/>
  <c r="AT760" i="4"/>
  <c r="AT761" i="4"/>
  <c r="AT762" i="4"/>
  <c r="AT763" i="4"/>
  <c r="AT764" i="4"/>
  <c r="AT765" i="4"/>
  <c r="AT766" i="4"/>
  <c r="AT767" i="4"/>
  <c r="AT768" i="4"/>
  <c r="AT769" i="4"/>
  <c r="AT770" i="4"/>
  <c r="AT771" i="4"/>
  <c r="AT772" i="4"/>
  <c r="AT773" i="4"/>
  <c r="AT774" i="4"/>
  <c r="AT775" i="4"/>
  <c r="AT776" i="4"/>
  <c r="AT777" i="4"/>
  <c r="AT778" i="4"/>
  <c r="AT779" i="4"/>
  <c r="AT780" i="4"/>
  <c r="AT781" i="4"/>
  <c r="AT782" i="4"/>
  <c r="AT783" i="4"/>
  <c r="AT784" i="4"/>
  <c r="AT785" i="4"/>
  <c r="AT786" i="4"/>
  <c r="AT787" i="4"/>
  <c r="AT788" i="4"/>
  <c r="AT789" i="4"/>
  <c r="AT790" i="4"/>
  <c r="AT791" i="4"/>
  <c r="AT792" i="4"/>
  <c r="AT793" i="4"/>
  <c r="AT794" i="4"/>
  <c r="AT795" i="4"/>
  <c r="AT796" i="4"/>
  <c r="AT797" i="4"/>
  <c r="AT798" i="4"/>
  <c r="AT799" i="4"/>
  <c r="AT800" i="4"/>
  <c r="AT801" i="4"/>
  <c r="AT802" i="4"/>
  <c r="AT803" i="4"/>
  <c r="AT804" i="4"/>
  <c r="AT805" i="4"/>
  <c r="AT806" i="4"/>
  <c r="AT807" i="4"/>
  <c r="AT808" i="4"/>
  <c r="AT809" i="4"/>
  <c r="AT810" i="4"/>
  <c r="AT811" i="4"/>
  <c r="AT812" i="4"/>
  <c r="AT813" i="4"/>
  <c r="AT814" i="4"/>
  <c r="AT815" i="4"/>
  <c r="AT816" i="4"/>
  <c r="AT817" i="4"/>
  <c r="AT818" i="4"/>
  <c r="AT819" i="4"/>
  <c r="AT820" i="4"/>
  <c r="AT821" i="4"/>
  <c r="AT822" i="4"/>
  <c r="AT823" i="4"/>
  <c r="AT824" i="4"/>
  <c r="AT825" i="4"/>
  <c r="AT826" i="4"/>
  <c r="AT827" i="4"/>
  <c r="AT828" i="4"/>
  <c r="AT829" i="4"/>
  <c r="AT830" i="4"/>
  <c r="AT831" i="4"/>
  <c r="AT832" i="4"/>
  <c r="AT833" i="4"/>
  <c r="AT834" i="4"/>
  <c r="AT835" i="4"/>
  <c r="AT836" i="4"/>
  <c r="AT837" i="4"/>
  <c r="AT838" i="4"/>
  <c r="AT839" i="4"/>
  <c r="AT840" i="4"/>
  <c r="AT841" i="4"/>
  <c r="AT842" i="4"/>
  <c r="AT843" i="4"/>
  <c r="AT844" i="4"/>
  <c r="AT845" i="4"/>
  <c r="AT846" i="4"/>
  <c r="AT847" i="4"/>
  <c r="AT848" i="4"/>
  <c r="AT849" i="4"/>
  <c r="AT850" i="4"/>
  <c r="AT851" i="4"/>
  <c r="AT852" i="4"/>
  <c r="AT853" i="4"/>
  <c r="AT854" i="4"/>
  <c r="AT855" i="4"/>
  <c r="AT856" i="4"/>
  <c r="AT857" i="4"/>
  <c r="AT858" i="4"/>
  <c r="AT859" i="4"/>
  <c r="AT860" i="4"/>
  <c r="AT861" i="4"/>
  <c r="AT862" i="4"/>
  <c r="AT863" i="4"/>
  <c r="AT864" i="4"/>
  <c r="AT865" i="4"/>
  <c r="AT866" i="4"/>
  <c r="AT867" i="4"/>
  <c r="AT868" i="4"/>
  <c r="AT869" i="4"/>
  <c r="AT870" i="4"/>
  <c r="AT871" i="4"/>
  <c r="AT872" i="4"/>
  <c r="AT873" i="4"/>
  <c r="AT874" i="4"/>
  <c r="AT875" i="4"/>
  <c r="AT876" i="4"/>
  <c r="AT877" i="4"/>
  <c r="AT878" i="4"/>
  <c r="AT879" i="4"/>
  <c r="AT880" i="4"/>
  <c r="AT881" i="4"/>
  <c r="AT882" i="4"/>
  <c r="AT883" i="4"/>
  <c r="AT884" i="4"/>
  <c r="AT885" i="4"/>
  <c r="AT886" i="4"/>
  <c r="AT887" i="4"/>
  <c r="AT888" i="4"/>
  <c r="AT889" i="4"/>
  <c r="AT890" i="4"/>
  <c r="AT891" i="4"/>
  <c r="AT892" i="4"/>
  <c r="AT893" i="4"/>
  <c r="AT894" i="4"/>
  <c r="AT895" i="4"/>
  <c r="AT896" i="4"/>
  <c r="AT897" i="4"/>
  <c r="AT898" i="4"/>
  <c r="AT899" i="4"/>
  <c r="AT900" i="4"/>
  <c r="AT901" i="4"/>
  <c r="AT902" i="4"/>
  <c r="AT903" i="4"/>
  <c r="AT904" i="4"/>
  <c r="AT905" i="4"/>
  <c r="AT906" i="4"/>
  <c r="AT907" i="4"/>
  <c r="AT908" i="4"/>
  <c r="AT909" i="4"/>
  <c r="AT910" i="4"/>
  <c r="AT911" i="4"/>
  <c r="AT912" i="4"/>
  <c r="AT913" i="4"/>
  <c r="AT914" i="4"/>
  <c r="AT915" i="4"/>
  <c r="AT916" i="4"/>
  <c r="AT917" i="4"/>
  <c r="AT918" i="4"/>
  <c r="AT919" i="4"/>
  <c r="AT920" i="4"/>
  <c r="AT921" i="4"/>
  <c r="AT922" i="4"/>
  <c r="AT923" i="4"/>
  <c r="AT924" i="4"/>
  <c r="AT925" i="4"/>
  <c r="AT926" i="4"/>
  <c r="AT927" i="4"/>
  <c r="AT928" i="4"/>
  <c r="AT929" i="4"/>
  <c r="AT930" i="4"/>
  <c r="AT931" i="4"/>
  <c r="AT932" i="4"/>
  <c r="AT933" i="4"/>
  <c r="AT934" i="4"/>
  <c r="AT935" i="4"/>
  <c r="AT936" i="4"/>
  <c r="AT937" i="4"/>
  <c r="AT938" i="4"/>
  <c r="AT939" i="4"/>
  <c r="AT940" i="4"/>
  <c r="AT941" i="4"/>
  <c r="AT942" i="4"/>
  <c r="AT943" i="4"/>
  <c r="AT944" i="4"/>
  <c r="AT945" i="4"/>
  <c r="AT946" i="4"/>
  <c r="AT947" i="4"/>
  <c r="AT948" i="4"/>
  <c r="AT949" i="4"/>
  <c r="AT950" i="4"/>
  <c r="AT951" i="4"/>
  <c r="AT952" i="4"/>
  <c r="AT953" i="4"/>
  <c r="AT954" i="4"/>
  <c r="AT955" i="4"/>
  <c r="AT956" i="4"/>
  <c r="AT957" i="4"/>
  <c r="AT958" i="4"/>
  <c r="AT959" i="4"/>
  <c r="AT960" i="4"/>
  <c r="AT961" i="4"/>
  <c r="AT962" i="4"/>
  <c r="AT963" i="4"/>
  <c r="AT964" i="4"/>
  <c r="AT965" i="4"/>
  <c r="AT966" i="4"/>
  <c r="AT967" i="4"/>
  <c r="AT968" i="4"/>
  <c r="AT969" i="4"/>
  <c r="AT970" i="4"/>
  <c r="AT971" i="4"/>
  <c r="AT972" i="4"/>
  <c r="AT973" i="4"/>
  <c r="AT974" i="4"/>
  <c r="AT975" i="4"/>
  <c r="AT976" i="4"/>
  <c r="AT977" i="4"/>
  <c r="AT978" i="4"/>
  <c r="AT979" i="4"/>
  <c r="AT980" i="4"/>
  <c r="AT981" i="4"/>
  <c r="AT982" i="4"/>
  <c r="AT983" i="4"/>
  <c r="AT984" i="4"/>
  <c r="AT985" i="4"/>
  <c r="AT986" i="4"/>
  <c r="AT987" i="4"/>
  <c r="AT988" i="4"/>
  <c r="AT989" i="4"/>
  <c r="AT990" i="4"/>
  <c r="AT991" i="4"/>
  <c r="AT992" i="4"/>
  <c r="AT993" i="4"/>
  <c r="AT994" i="4"/>
  <c r="AT995" i="4"/>
  <c r="AT996" i="4"/>
  <c r="AT997" i="4"/>
  <c r="AT998" i="4"/>
  <c r="AT999" i="4"/>
  <c r="AT1000" i="4"/>
  <c r="AT1001" i="4"/>
  <c r="AT1002" i="4"/>
  <c r="AT1003" i="4"/>
  <c r="AT1004" i="4"/>
  <c r="AT1005" i="4"/>
  <c r="AT1006" i="4"/>
  <c r="AT1007" i="4"/>
  <c r="AT1008" i="4"/>
  <c r="AT1009" i="4"/>
  <c r="AT1010" i="4"/>
  <c r="AT1011" i="4"/>
  <c r="AT1012" i="4"/>
  <c r="AT1013" i="4"/>
  <c r="AT1014" i="4"/>
  <c r="AT1015" i="4"/>
  <c r="AT1016" i="4"/>
  <c r="AT1017" i="4"/>
  <c r="AT1018" i="4"/>
  <c r="AT1019" i="4"/>
  <c r="AT1020" i="4"/>
  <c r="AT1021" i="4"/>
  <c r="AT1022" i="4"/>
  <c r="AT1023" i="4"/>
  <c r="AT1024" i="4"/>
  <c r="AT1025" i="4"/>
  <c r="AT1026" i="4"/>
  <c r="AT1027" i="4"/>
  <c r="AT1028" i="4"/>
  <c r="AT1029" i="4"/>
  <c r="AT1030" i="4"/>
  <c r="AT1031" i="4"/>
  <c r="AT1032" i="4"/>
  <c r="AT1033" i="4"/>
  <c r="AT1034" i="4"/>
  <c r="AT1035" i="4"/>
  <c r="AT1036" i="4"/>
  <c r="AT1037" i="4"/>
  <c r="AT1038" i="4"/>
  <c r="AT1039" i="4"/>
  <c r="AT1040" i="4"/>
  <c r="AT1041" i="4"/>
  <c r="AT1042" i="4"/>
  <c r="AT1043" i="4"/>
  <c r="AT1044" i="4"/>
  <c r="AT1045" i="4"/>
  <c r="AT1046" i="4"/>
  <c r="AT1047" i="4"/>
  <c r="AT1048" i="4"/>
  <c r="AT1049" i="4"/>
  <c r="AT1050" i="4"/>
  <c r="AT1051" i="4"/>
  <c r="AT1052" i="4"/>
  <c r="AT1053" i="4"/>
  <c r="AT1054" i="4"/>
  <c r="AT1055" i="4"/>
  <c r="AT1056" i="4"/>
  <c r="AT1057" i="4"/>
  <c r="AT1058" i="4"/>
  <c r="AT1059" i="4"/>
  <c r="AT1060" i="4"/>
  <c r="AT1061" i="4"/>
  <c r="AT1062" i="4"/>
  <c r="AT1063" i="4"/>
  <c r="AT1064" i="4"/>
  <c r="AT1065" i="4"/>
  <c r="AT1066" i="4"/>
  <c r="AT1067" i="4"/>
  <c r="AT1068" i="4"/>
  <c r="AT1069" i="4"/>
  <c r="AT1070" i="4"/>
  <c r="AT1071" i="4"/>
  <c r="AT1072" i="4"/>
  <c r="AT1073" i="4"/>
  <c r="AT1074" i="4"/>
  <c r="AT1075" i="4"/>
  <c r="AT1076" i="4"/>
  <c r="AT1077" i="4"/>
  <c r="AT1078" i="4"/>
  <c r="AT1079" i="4"/>
  <c r="AT1080" i="4"/>
  <c r="AT1081" i="4"/>
  <c r="AT1082" i="4"/>
  <c r="AT1083" i="4"/>
  <c r="AT1084" i="4"/>
  <c r="AT1085" i="4"/>
  <c r="AT1086" i="4"/>
  <c r="AT1087" i="4"/>
  <c r="AT1088" i="4"/>
  <c r="AT1089" i="4"/>
  <c r="AT1090" i="4"/>
  <c r="AT1091" i="4"/>
  <c r="AT1092" i="4"/>
  <c r="AT1093" i="4"/>
  <c r="AT1094" i="4"/>
  <c r="AT1095" i="4"/>
  <c r="AT1096" i="4"/>
  <c r="AT1097" i="4"/>
  <c r="AT1098" i="4"/>
  <c r="AT1099" i="4"/>
  <c r="AT1100" i="4"/>
  <c r="AT1101" i="4"/>
  <c r="AT1102" i="4"/>
  <c r="AT1103" i="4"/>
  <c r="AT1104" i="4"/>
  <c r="AT1105" i="4"/>
  <c r="AT1106" i="4"/>
  <c r="AT1107" i="4"/>
  <c r="AT1108" i="4"/>
  <c r="AT1109" i="4"/>
  <c r="AT1110" i="4"/>
  <c r="AT1111" i="4"/>
  <c r="AT1112" i="4"/>
  <c r="AT1113" i="4"/>
  <c r="AT1114" i="4"/>
  <c r="AT1115" i="4"/>
  <c r="AT1116" i="4"/>
  <c r="AT1117" i="4"/>
  <c r="AT1118" i="4"/>
  <c r="AT1119" i="4"/>
  <c r="AT1120" i="4"/>
  <c r="AT1121" i="4"/>
  <c r="AT1122" i="4"/>
  <c r="AT1123" i="4"/>
  <c r="AT1124" i="4"/>
  <c r="AT1125" i="4"/>
  <c r="AT1126" i="4"/>
  <c r="AT1127" i="4"/>
  <c r="AT1128" i="4"/>
  <c r="AT1129" i="4"/>
  <c r="AT1130" i="4"/>
  <c r="AT1131" i="4"/>
  <c r="AT1132" i="4"/>
  <c r="AT1133" i="4"/>
  <c r="AT1134" i="4"/>
  <c r="AT1135" i="4"/>
  <c r="AT1136" i="4"/>
  <c r="AT1137" i="4"/>
  <c r="AT1138" i="4"/>
  <c r="AT1139" i="4"/>
  <c r="AT1140" i="4"/>
  <c r="AT1141" i="4"/>
  <c r="AT1142" i="4"/>
  <c r="AT1143" i="4"/>
  <c r="AT1144" i="4"/>
  <c r="AT1145" i="4"/>
  <c r="AT1146" i="4"/>
  <c r="AT1147" i="4"/>
  <c r="AT1148" i="4"/>
  <c r="AT1149" i="4"/>
  <c r="AT1150" i="4"/>
  <c r="AT1151" i="4"/>
  <c r="AT1152" i="4"/>
  <c r="AT1153" i="4"/>
  <c r="AT1154" i="4"/>
  <c r="AT1155" i="4"/>
  <c r="AT1156" i="4"/>
  <c r="AT1157" i="4"/>
  <c r="AT1158" i="4"/>
  <c r="AT1159" i="4"/>
  <c r="AT1160" i="4"/>
  <c r="AT1161" i="4"/>
  <c r="AT1162" i="4"/>
  <c r="AT1163" i="4"/>
  <c r="AT1164" i="4"/>
  <c r="AT1165" i="4"/>
  <c r="AT1166" i="4"/>
  <c r="AT1167" i="4"/>
  <c r="AT1168" i="4"/>
  <c r="AT1169" i="4"/>
  <c r="AT1170" i="4"/>
  <c r="AT1171" i="4"/>
  <c r="AT1172" i="4"/>
  <c r="AT1173" i="4"/>
  <c r="AT1174" i="4"/>
  <c r="AT1175" i="4"/>
  <c r="AT1176" i="4"/>
  <c r="AT1177" i="4"/>
  <c r="AT1178" i="4"/>
  <c r="AT1179" i="4"/>
  <c r="AT1180" i="4"/>
  <c r="AT1181" i="4"/>
  <c r="AT1182" i="4"/>
  <c r="AT1183" i="4"/>
  <c r="AT1184" i="4"/>
  <c r="AT1185" i="4"/>
  <c r="AT1186" i="4"/>
  <c r="AT1187" i="4"/>
  <c r="AT1188" i="4"/>
  <c r="AT1189" i="4"/>
  <c r="AT1190" i="4"/>
  <c r="AT1191" i="4"/>
  <c r="AT1192" i="4"/>
  <c r="AT1193" i="4"/>
  <c r="AT1194" i="4"/>
  <c r="AT1195" i="4"/>
  <c r="AT1196" i="4"/>
  <c r="AT1197" i="4"/>
  <c r="AT1198" i="4"/>
  <c r="AT1199" i="4"/>
  <c r="AT1200" i="4"/>
  <c r="AT1201" i="4"/>
  <c r="AT1202" i="4"/>
  <c r="AT1203" i="4"/>
  <c r="AT1204" i="4"/>
  <c r="AT1205" i="4"/>
  <c r="AT1206" i="4"/>
  <c r="AT1207" i="4"/>
  <c r="AT1208" i="4"/>
  <c r="AT1209" i="4"/>
  <c r="AT1210" i="4"/>
  <c r="AT1211" i="4"/>
  <c r="AT1212" i="4"/>
  <c r="AT1213" i="4"/>
  <c r="AT1214" i="4"/>
  <c r="AT1215" i="4"/>
  <c r="AT1216" i="4"/>
  <c r="AT1217" i="4"/>
  <c r="AT1218" i="4"/>
  <c r="AT1219" i="4"/>
  <c r="AT1220" i="4"/>
  <c r="AT1221" i="4"/>
  <c r="AT1222" i="4"/>
  <c r="AT1223" i="4"/>
  <c r="AT1224" i="4"/>
  <c r="AT1225" i="4"/>
  <c r="AT1226" i="4"/>
  <c r="AT1227" i="4"/>
  <c r="AT1228" i="4"/>
  <c r="AT1229" i="4"/>
  <c r="AT1230" i="4"/>
  <c r="AT1231" i="4"/>
  <c r="AT1232" i="4"/>
  <c r="AT1233" i="4"/>
  <c r="AT1234" i="4"/>
  <c r="AT1235" i="4"/>
  <c r="AT1236" i="4"/>
  <c r="AT1237" i="4"/>
  <c r="AT1238" i="4"/>
  <c r="AT1239" i="4"/>
  <c r="AT1240" i="4"/>
  <c r="AT1241" i="4"/>
  <c r="AT1242" i="4"/>
  <c r="AT1243" i="4"/>
  <c r="AT1244" i="4"/>
  <c r="AT1245" i="4"/>
  <c r="AT1246" i="4"/>
  <c r="AT1247" i="4"/>
  <c r="AT1248" i="4"/>
  <c r="AT1249" i="4"/>
  <c r="AT1250" i="4"/>
  <c r="AT1251" i="4"/>
  <c r="AT1252" i="4"/>
  <c r="AT1253" i="4"/>
  <c r="AT1254" i="4"/>
  <c r="AT1255" i="4"/>
  <c r="AT1256" i="4"/>
  <c r="AT1257" i="4"/>
  <c r="AT1258" i="4"/>
  <c r="AT1259" i="4"/>
  <c r="AT1260" i="4"/>
  <c r="AT1261" i="4"/>
  <c r="AT1262" i="4"/>
  <c r="AT1263" i="4"/>
  <c r="AT1264" i="4"/>
  <c r="AT1265" i="4"/>
  <c r="AT1266" i="4"/>
  <c r="AT1267" i="4"/>
  <c r="AT1268" i="4"/>
  <c r="AT1269" i="4"/>
  <c r="AT1270" i="4"/>
  <c r="AT1271" i="4"/>
  <c r="AT1272" i="4"/>
  <c r="AT1273" i="4"/>
  <c r="AT1274" i="4"/>
  <c r="AT1275" i="4"/>
  <c r="AT1276" i="4"/>
  <c r="AT1277" i="4"/>
  <c r="AT1278" i="4"/>
  <c r="AT1279" i="4"/>
  <c r="AT1280" i="4"/>
  <c r="AT1281" i="4"/>
  <c r="AT1282" i="4"/>
  <c r="AT1283" i="4"/>
  <c r="AT1284" i="4"/>
  <c r="AT1285" i="4"/>
  <c r="AT1286" i="4"/>
  <c r="AT1287" i="4"/>
  <c r="AT1288" i="4"/>
  <c r="AT1289" i="4"/>
  <c r="AT1290" i="4"/>
  <c r="AT1291" i="4"/>
  <c r="AT1292" i="4"/>
  <c r="AT1293" i="4"/>
  <c r="AT1294" i="4"/>
  <c r="AT1295" i="4"/>
  <c r="AT1296" i="4"/>
  <c r="AT1297" i="4"/>
  <c r="AT1298" i="4"/>
  <c r="AT1299" i="4"/>
  <c r="AT1300" i="4"/>
  <c r="AT1301" i="4"/>
  <c r="AT1302" i="4"/>
  <c r="AT1303" i="4"/>
  <c r="AT1304" i="4"/>
  <c r="AT1305" i="4"/>
  <c r="AT1306" i="4"/>
  <c r="AT1307" i="4"/>
  <c r="AT1308" i="4"/>
  <c r="AT1309" i="4"/>
  <c r="AT1310" i="4"/>
  <c r="AT1311" i="4"/>
  <c r="AT1312" i="4"/>
  <c r="AT1313" i="4"/>
  <c r="AT1314" i="4"/>
  <c r="AT1315" i="4"/>
  <c r="AT1316" i="4"/>
  <c r="AT1317" i="4"/>
  <c r="AT1318" i="4"/>
  <c r="AT1319" i="4"/>
  <c r="AT1320" i="4"/>
  <c r="AT1321" i="4"/>
  <c r="AT1322" i="4"/>
  <c r="AT1323" i="4"/>
  <c r="AT1324" i="4"/>
  <c r="AT1325" i="4"/>
  <c r="AT1326" i="4"/>
  <c r="AT1327" i="4"/>
  <c r="AT1328" i="4"/>
  <c r="AT1329" i="4"/>
  <c r="AT1330" i="4"/>
  <c r="AT1331" i="4"/>
  <c r="AT1332" i="4"/>
  <c r="AT1333" i="4"/>
  <c r="AT1334" i="4"/>
  <c r="AT1335" i="4"/>
  <c r="AT1336" i="4"/>
  <c r="AT1337" i="4"/>
  <c r="AT1338" i="4"/>
  <c r="AT1339" i="4"/>
  <c r="AT1340" i="4"/>
  <c r="AT1341" i="4"/>
  <c r="AT1342" i="4"/>
  <c r="AT1343" i="4"/>
  <c r="AT1344" i="4"/>
  <c r="AT1345" i="4"/>
  <c r="AT1346" i="4"/>
  <c r="AT1347" i="4"/>
  <c r="AT1348" i="4"/>
  <c r="AT1349" i="4"/>
  <c r="AT1350" i="4"/>
  <c r="AT1351" i="4"/>
  <c r="AT1352" i="4"/>
  <c r="AT1353" i="4"/>
  <c r="AT1354" i="4"/>
  <c r="AT1355" i="4"/>
  <c r="AT1356" i="4"/>
  <c r="AT1357" i="4"/>
  <c r="AT1358" i="4"/>
  <c r="AT1359" i="4"/>
  <c r="AT1360" i="4"/>
  <c r="AT1361" i="4"/>
  <c r="AT1362" i="4"/>
  <c r="AT1363" i="4"/>
  <c r="AT1364" i="4"/>
  <c r="AT1365" i="4"/>
  <c r="AT1366" i="4"/>
  <c r="AT1367" i="4"/>
  <c r="AT1368" i="4"/>
  <c r="AT1369" i="4"/>
  <c r="AT1370" i="4"/>
  <c r="AT1371" i="4"/>
  <c r="AT1372" i="4"/>
  <c r="AT1373" i="4"/>
  <c r="AT1374" i="4"/>
  <c r="AT1375" i="4"/>
  <c r="AT1376" i="4"/>
  <c r="AT1377" i="4"/>
  <c r="AT1378" i="4"/>
  <c r="AT1379" i="4"/>
  <c r="AT1380" i="4"/>
  <c r="AT1381" i="4"/>
  <c r="AT1382" i="4"/>
  <c r="AT1383" i="4"/>
  <c r="AT1384" i="4"/>
  <c r="AT1385" i="4"/>
  <c r="AT1386" i="4"/>
  <c r="AT1387" i="4"/>
  <c r="AT1388" i="4"/>
  <c r="AT1389" i="4"/>
  <c r="AT1390" i="4"/>
  <c r="AT1391" i="4"/>
  <c r="AT1392" i="4"/>
  <c r="AT1393" i="4"/>
  <c r="AT1394" i="4"/>
  <c r="AT1395" i="4"/>
  <c r="AT1396" i="4"/>
  <c r="AT1397" i="4"/>
  <c r="AT1398" i="4"/>
  <c r="AT1399" i="4"/>
  <c r="AT1400" i="4"/>
  <c r="AT1401" i="4"/>
  <c r="AT1402" i="4"/>
  <c r="AT1403" i="4"/>
  <c r="AT1404" i="4"/>
  <c r="AT1405" i="4"/>
  <c r="AT1406" i="4"/>
  <c r="AT1407" i="4"/>
  <c r="AT1408" i="4"/>
  <c r="AT1409" i="4"/>
  <c r="AT1410" i="4"/>
  <c r="AT1411" i="4"/>
  <c r="AT1412" i="4"/>
  <c r="AT1413" i="4"/>
  <c r="AT1414" i="4"/>
  <c r="AT1415" i="4"/>
  <c r="AT1416" i="4"/>
  <c r="AT1417" i="4"/>
  <c r="AT1418" i="4"/>
  <c r="AT1419" i="4"/>
  <c r="AT1420" i="4"/>
  <c r="AT1421" i="4"/>
  <c r="AT1422" i="4"/>
  <c r="AT1423" i="4"/>
  <c r="AT1424" i="4"/>
  <c r="AT1425" i="4"/>
  <c r="AT1426" i="4"/>
  <c r="AT1427" i="4"/>
  <c r="AT1428" i="4"/>
  <c r="AT1429" i="4"/>
  <c r="AT1430" i="4"/>
  <c r="AT1431" i="4"/>
  <c r="AT1432" i="4"/>
  <c r="AT1433" i="4"/>
  <c r="AT1434" i="4"/>
  <c r="AT1435" i="4"/>
  <c r="AT1436" i="4"/>
  <c r="AT1437" i="4"/>
  <c r="AT1438" i="4"/>
  <c r="AT1439" i="4"/>
  <c r="AT1440" i="4"/>
  <c r="AT1441" i="4"/>
  <c r="AT1442" i="4"/>
  <c r="AT1443" i="4"/>
  <c r="AT1444" i="4"/>
  <c r="AT1445" i="4"/>
  <c r="AT1446" i="4"/>
  <c r="AT1447" i="4"/>
  <c r="AT1448" i="4"/>
  <c r="AT1449" i="4"/>
  <c r="AT1450" i="4"/>
  <c r="AT1451" i="4"/>
  <c r="AT1452" i="4"/>
  <c r="AT1453" i="4"/>
  <c r="AT1454" i="4"/>
  <c r="AT1455" i="4"/>
  <c r="AT1456" i="4"/>
  <c r="AT1457" i="4"/>
  <c r="AT1458" i="4"/>
  <c r="AT1459" i="4"/>
  <c r="AT1460" i="4"/>
  <c r="AT1461" i="4"/>
  <c r="AT1462" i="4"/>
  <c r="AT1463" i="4"/>
  <c r="AT1464" i="4"/>
  <c r="AT1465" i="4"/>
  <c r="AT1466" i="4"/>
  <c r="AT1467" i="4"/>
  <c r="AT1468" i="4"/>
  <c r="AT1469" i="4"/>
  <c r="AT1470" i="4"/>
  <c r="AT1471" i="4"/>
  <c r="AT1472" i="4"/>
  <c r="AT1473" i="4"/>
  <c r="AT1474" i="4"/>
  <c r="AT1475" i="4"/>
  <c r="AT1476" i="4"/>
  <c r="AT1477" i="4"/>
  <c r="AT1478" i="4"/>
  <c r="AT1479" i="4"/>
  <c r="AT1480" i="4"/>
  <c r="AT1481" i="4"/>
  <c r="AT1482" i="4"/>
  <c r="AT1483" i="4"/>
  <c r="AT1484" i="4"/>
  <c r="AT1485" i="4"/>
  <c r="AT1486" i="4"/>
  <c r="AT1487" i="4"/>
  <c r="AT1488" i="4"/>
  <c r="AT1489" i="4"/>
  <c r="AT1490" i="4"/>
  <c r="AT1491" i="4"/>
  <c r="AT1492" i="4"/>
  <c r="AT1493" i="4"/>
  <c r="AT1494" i="4"/>
  <c r="AT1495" i="4"/>
  <c r="AT1496" i="4"/>
  <c r="AT1497" i="4"/>
  <c r="AT1498" i="4"/>
  <c r="AT1499" i="4"/>
  <c r="AT1500" i="4"/>
  <c r="AT1501" i="4"/>
  <c r="W2" i="4"/>
  <c r="AG1367" i="4"/>
  <c r="AG1371" i="4"/>
  <c r="AG1375" i="4"/>
  <c r="AG1379" i="4"/>
  <c r="AG1383" i="4"/>
  <c r="AG1387" i="4"/>
  <c r="AG1391" i="4"/>
  <c r="AG1395" i="4"/>
  <c r="AG1399" i="4"/>
  <c r="AG1403" i="4"/>
  <c r="AG1407" i="4"/>
  <c r="AG1411" i="4"/>
  <c r="AG1415" i="4"/>
  <c r="AG1419" i="4"/>
  <c r="AG1423" i="4"/>
  <c r="AG1427" i="4"/>
  <c r="AE1431" i="4"/>
  <c r="AE1435" i="4"/>
  <c r="AE1439" i="4"/>
  <c r="AE1443" i="4"/>
  <c r="AE1447" i="4"/>
  <c r="AE1451" i="4"/>
  <c r="AE1455" i="4"/>
  <c r="AE1459" i="4"/>
  <c r="AE1463" i="4"/>
  <c r="AE1467" i="4"/>
  <c r="AE1471" i="4"/>
  <c r="AE1475" i="4"/>
  <c r="AE1479" i="4"/>
  <c r="AE1483" i="4"/>
  <c r="AE1487" i="4"/>
  <c r="AE1491" i="4"/>
  <c r="AE1495" i="4"/>
  <c r="AE1499" i="4"/>
  <c r="AG1432" i="4"/>
  <c r="AG1436" i="4"/>
  <c r="AG1440" i="4"/>
  <c r="AG1444" i="4"/>
  <c r="AG1448" i="4"/>
  <c r="AG1452" i="4"/>
  <c r="AG1456" i="4"/>
  <c r="AG1460" i="4"/>
  <c r="AG1464" i="4"/>
  <c r="AG1468" i="4"/>
  <c r="AG1472" i="4"/>
  <c r="AG1476" i="4"/>
  <c r="AG1480" i="4"/>
  <c r="AG1484" i="4"/>
  <c r="AG1488" i="4"/>
  <c r="AG1492" i="4"/>
  <c r="AG1496" i="4"/>
  <c r="AG1500" i="4"/>
  <c r="AE1369" i="4"/>
  <c r="AE1373" i="4"/>
  <c r="AE1377" i="4"/>
  <c r="AE1381" i="4"/>
  <c r="AE1385" i="4"/>
  <c r="AE1389" i="4"/>
  <c r="AE1393" i="4"/>
  <c r="AE1397" i="4"/>
  <c r="AE1401" i="4"/>
  <c r="AE1405" i="4"/>
  <c r="AE1409" i="4"/>
  <c r="AE1413" i="4"/>
  <c r="AE1417" i="4"/>
  <c r="AE1421" i="4"/>
  <c r="AE1425" i="4"/>
  <c r="AE1429" i="4"/>
  <c r="AI1429" i="4"/>
  <c r="X1433" i="4"/>
  <c r="X1437" i="4"/>
  <c r="X1441" i="4"/>
  <c r="X1445" i="4"/>
  <c r="X1449" i="4"/>
  <c r="X1453" i="4"/>
  <c r="X1457" i="4"/>
  <c r="X1465" i="4"/>
  <c r="X1469" i="4"/>
  <c r="X1473" i="4"/>
  <c r="X1477" i="4"/>
  <c r="X1485" i="4"/>
  <c r="X1489" i="4"/>
  <c r="X1493" i="4"/>
  <c r="X1497" i="4"/>
  <c r="X1501" i="4"/>
  <c r="X1366" i="4"/>
  <c r="X1370" i="4"/>
  <c r="X1374" i="4"/>
  <c r="X1378" i="4"/>
  <c r="X1382" i="4"/>
  <c r="X1386" i="4"/>
  <c r="X1390" i="4"/>
  <c r="X1394" i="4"/>
  <c r="X1398" i="4"/>
  <c r="X1402" i="4"/>
  <c r="X1410" i="4"/>
  <c r="X1414" i="4"/>
  <c r="X1418" i="4"/>
  <c r="X1422" i="4"/>
  <c r="X1426" i="4"/>
  <c r="X1430" i="4"/>
  <c r="X1434" i="4"/>
  <c r="X1438" i="4"/>
  <c r="X1446" i="4"/>
  <c r="X1450" i="4"/>
  <c r="X1454" i="4"/>
  <c r="X1458" i="4"/>
  <c r="X1462" i="4"/>
  <c r="X1466" i="4"/>
  <c r="X1474" i="4"/>
  <c r="X1478" i="4"/>
  <c r="X1482" i="4"/>
  <c r="X1486" i="4"/>
  <c r="X1490" i="4"/>
  <c r="X1498" i="4"/>
  <c r="X1431" i="4"/>
  <c r="X1435" i="4"/>
  <c r="X1443" i="4"/>
  <c r="X1447" i="4"/>
  <c r="X1451" i="4"/>
  <c r="X1455" i="4"/>
  <c r="X1463" i="4"/>
  <c r="X1467" i="4"/>
  <c r="X1471" i="4"/>
  <c r="X1475" i="4"/>
  <c r="X1479" i="4"/>
  <c r="X1487" i="4"/>
  <c r="X1491" i="4"/>
  <c r="X1499" i="4"/>
  <c r="X1432" i="4"/>
  <c r="X1444" i="4"/>
  <c r="X1448" i="4"/>
  <c r="X1452" i="4"/>
  <c r="X1456" i="4"/>
  <c r="X1460" i="4"/>
  <c r="X1468" i="4"/>
  <c r="X1480" i="4"/>
  <c r="X1488" i="4"/>
  <c r="X1492" i="4"/>
  <c r="X1500" i="4"/>
  <c r="V2" i="4"/>
  <c r="AH2" i="4"/>
  <c r="AF2" i="4"/>
  <c r="AJ2" i="4"/>
  <c r="AJ6" i="4"/>
  <c r="AH6" i="4"/>
  <c r="AF6" i="4"/>
  <c r="AJ10" i="4"/>
  <c r="AH10" i="4"/>
  <c r="AF10" i="4"/>
  <c r="AJ14" i="4"/>
  <c r="AH14" i="4"/>
  <c r="AF14" i="4"/>
  <c r="AJ18" i="4"/>
  <c r="AH18" i="4"/>
  <c r="AF18" i="4"/>
  <c r="AH22" i="4"/>
  <c r="AF22" i="4"/>
  <c r="AJ26" i="4"/>
  <c r="AH26" i="4"/>
  <c r="AF26" i="4"/>
  <c r="AJ30" i="4"/>
  <c r="AH30" i="4"/>
  <c r="AF30" i="4"/>
  <c r="AJ34" i="4"/>
  <c r="AH34" i="4"/>
  <c r="AF34" i="4"/>
  <c r="AJ38" i="4"/>
  <c r="AH38" i="4"/>
  <c r="AF38" i="4"/>
  <c r="AH42" i="4"/>
  <c r="AF42" i="4"/>
  <c r="AJ46" i="4"/>
  <c r="AH46" i="4"/>
  <c r="AF46" i="4"/>
  <c r="AJ50" i="4"/>
  <c r="AH50" i="4"/>
  <c r="AF50" i="4"/>
  <c r="AJ54" i="4"/>
  <c r="AH54" i="4"/>
  <c r="AF54" i="4"/>
  <c r="AJ58" i="4"/>
  <c r="AH58" i="4"/>
  <c r="AF58" i="4"/>
  <c r="AJ62" i="4"/>
  <c r="AH62" i="4"/>
  <c r="AF62" i="4"/>
  <c r="AJ66" i="4"/>
  <c r="AH66" i="4"/>
  <c r="AF66" i="4"/>
  <c r="AJ70" i="4"/>
  <c r="AH70" i="4"/>
  <c r="AF70" i="4"/>
  <c r="AH74" i="4"/>
  <c r="AF74" i="4"/>
  <c r="AH78" i="4"/>
  <c r="AF78" i="4"/>
  <c r="AJ82" i="4"/>
  <c r="AH82" i="4"/>
  <c r="AF82" i="4"/>
  <c r="AJ86" i="4"/>
  <c r="AH86" i="4"/>
  <c r="AF86" i="4"/>
  <c r="AJ90" i="4"/>
  <c r="AH90" i="4"/>
  <c r="AF90" i="4"/>
  <c r="AJ94" i="4"/>
  <c r="AH94" i="4"/>
  <c r="AF94" i="4"/>
  <c r="AJ98" i="4"/>
  <c r="AH98" i="4"/>
  <c r="AF98" i="4"/>
  <c r="AH102" i="4"/>
  <c r="AF102" i="4"/>
  <c r="AJ106" i="4"/>
  <c r="AH106" i="4"/>
  <c r="AF106" i="4"/>
  <c r="AH110" i="4"/>
  <c r="AF110" i="4"/>
  <c r="AH114" i="4"/>
  <c r="AF114" i="4"/>
  <c r="AH118" i="4"/>
  <c r="AF118" i="4"/>
  <c r="AJ122" i="4"/>
  <c r="AH122" i="4"/>
  <c r="AF122" i="4"/>
  <c r="AH126" i="4"/>
  <c r="AF126" i="4"/>
  <c r="AH130" i="4"/>
  <c r="AF130" i="4"/>
  <c r="AH134" i="4"/>
  <c r="AF134" i="4"/>
  <c r="AH138" i="4"/>
  <c r="AF138" i="4"/>
  <c r="AH142" i="4"/>
  <c r="AF142" i="4"/>
  <c r="AJ146" i="4"/>
  <c r="AH146" i="4"/>
  <c r="AF146" i="4"/>
  <c r="AH150" i="4"/>
  <c r="AF150" i="4"/>
  <c r="AJ154" i="4"/>
  <c r="AH154" i="4"/>
  <c r="AF154" i="4"/>
  <c r="AH158" i="4"/>
  <c r="AF158" i="4"/>
  <c r="AJ162" i="4"/>
  <c r="AH162" i="4"/>
  <c r="AF162" i="4"/>
  <c r="AH166" i="4"/>
  <c r="AF166" i="4"/>
  <c r="AJ170" i="4"/>
  <c r="AH170" i="4"/>
  <c r="AF170" i="4"/>
  <c r="AF174" i="4"/>
  <c r="AH174" i="4"/>
  <c r="AJ178" i="4"/>
  <c r="AF178" i="4"/>
  <c r="AH178" i="4"/>
  <c r="AL178" i="4"/>
  <c r="AE3" i="4"/>
  <c r="AG3" i="4"/>
  <c r="AE7" i="4"/>
  <c r="AG7" i="4"/>
  <c r="AE11" i="4"/>
  <c r="AG11" i="4"/>
  <c r="AE15" i="4"/>
  <c r="AG15" i="4"/>
  <c r="AE19" i="4"/>
  <c r="AG19" i="4"/>
  <c r="AE23" i="4"/>
  <c r="AG23" i="4"/>
  <c r="AE27" i="4"/>
  <c r="AG27" i="4"/>
  <c r="AE31" i="4"/>
  <c r="AG31" i="4"/>
  <c r="AE35" i="4"/>
  <c r="AG35" i="4"/>
  <c r="AE39" i="4"/>
  <c r="AG39" i="4"/>
  <c r="AE43" i="4"/>
  <c r="AG43" i="4"/>
  <c r="AE47" i="4"/>
  <c r="AG47" i="4"/>
  <c r="AE51" i="4"/>
  <c r="AG51" i="4"/>
  <c r="AK55" i="4"/>
  <c r="AE55" i="4"/>
  <c r="AG55" i="4"/>
  <c r="AE59" i="4"/>
  <c r="AG59" i="4"/>
  <c r="AE63" i="4"/>
  <c r="AG63" i="4"/>
  <c r="AE67" i="4"/>
  <c r="AG67" i="4"/>
  <c r="AE179" i="4"/>
  <c r="AG179" i="4"/>
  <c r="AE183" i="4"/>
  <c r="AG183" i="4"/>
  <c r="AE187" i="4"/>
  <c r="AG187" i="4"/>
  <c r="AE191" i="4"/>
  <c r="AG191" i="4"/>
  <c r="AE195" i="4"/>
  <c r="AG195" i="4"/>
  <c r="AE199" i="4"/>
  <c r="AG199" i="4"/>
  <c r="AE203" i="4"/>
  <c r="AG203" i="4"/>
  <c r="AE207" i="4"/>
  <c r="AG207" i="4"/>
  <c r="AE211" i="4"/>
  <c r="AG211" i="4"/>
  <c r="AE215" i="4"/>
  <c r="AG215" i="4"/>
  <c r="AE219" i="4"/>
  <c r="AG219" i="4"/>
  <c r="AE223" i="4"/>
  <c r="AG223" i="4"/>
  <c r="AE227" i="4"/>
  <c r="AG227" i="4"/>
  <c r="AE231" i="4"/>
  <c r="AG231" i="4"/>
  <c r="AE235" i="4"/>
  <c r="AG235" i="4"/>
  <c r="AE239" i="4"/>
  <c r="AG239" i="4"/>
  <c r="AE243" i="4"/>
  <c r="AG243" i="4"/>
  <c r="AE247" i="4"/>
  <c r="AG247" i="4"/>
  <c r="AE251" i="4"/>
  <c r="AG251" i="4"/>
  <c r="AE255" i="4"/>
  <c r="AG255" i="4"/>
  <c r="AL3" i="4"/>
  <c r="AF3" i="4"/>
  <c r="AH3" i="4"/>
  <c r="AL7" i="4"/>
  <c r="AF7" i="4"/>
  <c r="AH7" i="4"/>
  <c r="AL11" i="4"/>
  <c r="AF11" i="4"/>
  <c r="AH11" i="4"/>
  <c r="AL15" i="4"/>
  <c r="AF15" i="4"/>
  <c r="AH15" i="4"/>
  <c r="AL19" i="4"/>
  <c r="AF19" i="4"/>
  <c r="AH19" i="4"/>
  <c r="AL23" i="4"/>
  <c r="AF23" i="4"/>
  <c r="AH23" i="4"/>
  <c r="AL27" i="4"/>
  <c r="AF27" i="4"/>
  <c r="AH27" i="4"/>
  <c r="AL31" i="4"/>
  <c r="AF31" i="4"/>
  <c r="AH31" i="4"/>
  <c r="AF35" i="4"/>
  <c r="AH35" i="4"/>
  <c r="AL39" i="4"/>
  <c r="AF39" i="4"/>
  <c r="AH39" i="4"/>
  <c r="AL43" i="4"/>
  <c r="AF43" i="4"/>
  <c r="AH43" i="4"/>
  <c r="AL47" i="4"/>
  <c r="AF47" i="4"/>
  <c r="AH47" i="4"/>
  <c r="AL51" i="4"/>
  <c r="AF51" i="4"/>
  <c r="AH51" i="4"/>
  <c r="AL55" i="4"/>
  <c r="AF55" i="4"/>
  <c r="AH55" i="4"/>
  <c r="AL59" i="4"/>
  <c r="AF59" i="4"/>
  <c r="AH59" i="4"/>
  <c r="AL63" i="4"/>
  <c r="AF63" i="4"/>
  <c r="AH63" i="4"/>
  <c r="AL67" i="4"/>
  <c r="AF67" i="4"/>
  <c r="AH67" i="4"/>
  <c r="AL71" i="4"/>
  <c r="AF71" i="4"/>
  <c r="AH71" i="4"/>
  <c r="AL75" i="4"/>
  <c r="AF75" i="4"/>
  <c r="AH75" i="4"/>
  <c r="AL79" i="4"/>
  <c r="AF79" i="4"/>
  <c r="AH79" i="4"/>
  <c r="AL83" i="4"/>
  <c r="AF83" i="4"/>
  <c r="AH83" i="4"/>
  <c r="AF87" i="4"/>
  <c r="AH87" i="4"/>
  <c r="AL91" i="4"/>
  <c r="AF91" i="4"/>
  <c r="AH91" i="4"/>
  <c r="AF95" i="4"/>
  <c r="AH95" i="4"/>
  <c r="AL99" i="4"/>
  <c r="AF99" i="4"/>
  <c r="AH99" i="4"/>
  <c r="AF103" i="4"/>
  <c r="AH103" i="4"/>
  <c r="AL107" i="4"/>
  <c r="AF107" i="4"/>
  <c r="AH107" i="4"/>
  <c r="AF111" i="4"/>
  <c r="AH111" i="4"/>
  <c r="AL115" i="4"/>
  <c r="AF115" i="4"/>
  <c r="AH115" i="4"/>
  <c r="AF119" i="4"/>
  <c r="AH119" i="4"/>
  <c r="AJ123" i="4"/>
  <c r="AF123" i="4"/>
  <c r="AH123" i="4"/>
  <c r="AF127" i="4"/>
  <c r="AH127" i="4"/>
  <c r="AF131" i="4"/>
  <c r="AH131" i="4"/>
  <c r="AF135" i="4"/>
  <c r="AH135" i="4"/>
  <c r="AF139" i="4"/>
  <c r="AH139" i="4"/>
  <c r="AF143" i="4"/>
  <c r="AH143" i="4"/>
  <c r="AF147" i="4"/>
  <c r="AH147" i="4"/>
  <c r="AF151" i="4"/>
  <c r="AH151" i="4"/>
  <c r="AF155" i="4"/>
  <c r="AH155" i="4"/>
  <c r="AF159" i="4"/>
  <c r="AH159" i="4"/>
  <c r="AF163" i="4"/>
  <c r="AH163" i="4"/>
  <c r="AF167" i="4"/>
  <c r="AH167" i="4"/>
  <c r="AF171" i="4"/>
  <c r="AH171" i="4"/>
  <c r="AF175" i="4"/>
  <c r="AH175" i="4"/>
  <c r="AF179" i="4"/>
  <c r="AH179" i="4"/>
  <c r="AF183" i="4"/>
  <c r="AH183" i="4"/>
  <c r="AF187" i="4"/>
  <c r="AH187" i="4"/>
  <c r="AF191" i="4"/>
  <c r="AH191" i="4"/>
  <c r="AF195" i="4"/>
  <c r="AH195" i="4"/>
  <c r="AF199" i="4"/>
  <c r="AH199" i="4"/>
  <c r="AJ203" i="4"/>
  <c r="AF203" i="4"/>
  <c r="AH203" i="4"/>
  <c r="AF207" i="4"/>
  <c r="AH207" i="4"/>
  <c r="AF211" i="4"/>
  <c r="AH211" i="4"/>
  <c r="AJ215" i="4"/>
  <c r="AF215" i="4"/>
  <c r="AH215" i="4"/>
  <c r="AF219" i="4"/>
  <c r="AH219" i="4"/>
  <c r="AF223" i="4"/>
  <c r="AH223" i="4"/>
  <c r="AF227" i="4"/>
  <c r="AH227" i="4"/>
  <c r="AJ231" i="4"/>
  <c r="AF231" i="4"/>
  <c r="AH231" i="4"/>
  <c r="AF235" i="4"/>
  <c r="AH235" i="4"/>
  <c r="AF239" i="4"/>
  <c r="AH239" i="4"/>
  <c r="AF243" i="4"/>
  <c r="AH243" i="4"/>
  <c r="AL247" i="4"/>
  <c r="AF247" i="4"/>
  <c r="AH247" i="4"/>
  <c r="AL251" i="4"/>
  <c r="AF251" i="4"/>
  <c r="AH251" i="4"/>
  <c r="AF255" i="4"/>
  <c r="AH255" i="4"/>
  <c r="AE4" i="4"/>
  <c r="AG4" i="4"/>
  <c r="AE8" i="4"/>
  <c r="AG8" i="4"/>
  <c r="AE12" i="4"/>
  <c r="AG12" i="4"/>
  <c r="AE16" i="4"/>
  <c r="AG16" i="4"/>
  <c r="AE20" i="4"/>
  <c r="AG20" i="4"/>
  <c r="AI24" i="4"/>
  <c r="AE24" i="4"/>
  <c r="AG24" i="4"/>
  <c r="AE28" i="4"/>
  <c r="AG28" i="4"/>
  <c r="AE32" i="4"/>
  <c r="AG32" i="4"/>
  <c r="AE36" i="4"/>
  <c r="AG36" i="4"/>
  <c r="AE40" i="4"/>
  <c r="AG40" i="4"/>
  <c r="AE44" i="4"/>
  <c r="AG44" i="4"/>
  <c r="AE48" i="4"/>
  <c r="AG48" i="4"/>
  <c r="AE52" i="4"/>
  <c r="AG52" i="4"/>
  <c r="AE56" i="4"/>
  <c r="AG56" i="4"/>
  <c r="AE60" i="4"/>
  <c r="AG60" i="4"/>
  <c r="AE64" i="4"/>
  <c r="AG64" i="4"/>
  <c r="AE68" i="4"/>
  <c r="AG68" i="4"/>
  <c r="AE72" i="4"/>
  <c r="AG72" i="4"/>
  <c r="AE76" i="4"/>
  <c r="AG76" i="4"/>
  <c r="AE80" i="4"/>
  <c r="AG80" i="4"/>
  <c r="AE84" i="4"/>
  <c r="AG84" i="4"/>
  <c r="AE88" i="4"/>
  <c r="AG88" i="4"/>
  <c r="AE92" i="4"/>
  <c r="AG92" i="4"/>
  <c r="AE96" i="4"/>
  <c r="AG96" i="4"/>
  <c r="AE100" i="4"/>
  <c r="AG100" i="4"/>
  <c r="AE104" i="4"/>
  <c r="AG104" i="4"/>
  <c r="AE108" i="4"/>
  <c r="AG108" i="4"/>
  <c r="AE112" i="4"/>
  <c r="AG112" i="4"/>
  <c r="AE116" i="4"/>
  <c r="AG116" i="4"/>
  <c r="AE120" i="4"/>
  <c r="AG120" i="4"/>
  <c r="AE124" i="4"/>
  <c r="AG124" i="4"/>
  <c r="AE128" i="4"/>
  <c r="AG128" i="4"/>
  <c r="AE132" i="4"/>
  <c r="AG132" i="4"/>
  <c r="AE136" i="4"/>
  <c r="AG136" i="4"/>
  <c r="AE140" i="4"/>
  <c r="AG140" i="4"/>
  <c r="AE144" i="4"/>
  <c r="AG144" i="4"/>
  <c r="AE148" i="4"/>
  <c r="AG148" i="4"/>
  <c r="AE152" i="4"/>
  <c r="AG152" i="4"/>
  <c r="AE156" i="4"/>
  <c r="AG156" i="4"/>
  <c r="AE160" i="4"/>
  <c r="AG160" i="4"/>
  <c r="AE164" i="4"/>
  <c r="AG164" i="4"/>
  <c r="AE168" i="4"/>
  <c r="AG168" i="4"/>
  <c r="AE172" i="4"/>
  <c r="AG172" i="4"/>
  <c r="AE176" i="4"/>
  <c r="AG176" i="4"/>
  <c r="AE180" i="4"/>
  <c r="AG180" i="4"/>
  <c r="AE184" i="4"/>
  <c r="AG184" i="4"/>
  <c r="AE188" i="4"/>
  <c r="AG188" i="4"/>
  <c r="AE192" i="4"/>
  <c r="AG192" i="4"/>
  <c r="AE196" i="4"/>
  <c r="AG196" i="4"/>
  <c r="AH4" i="4"/>
  <c r="AF4" i="4"/>
  <c r="AH8" i="4"/>
  <c r="AF8" i="4"/>
  <c r="AL12" i="4"/>
  <c r="AH12" i="4"/>
  <c r="AF12" i="4"/>
  <c r="AH16" i="4"/>
  <c r="AF16" i="4"/>
  <c r="AL20" i="4"/>
  <c r="AH20" i="4"/>
  <c r="AF20" i="4"/>
  <c r="AH24" i="4"/>
  <c r="AF24" i="4"/>
  <c r="AL28" i="4"/>
  <c r="AH28" i="4"/>
  <c r="AF28" i="4"/>
  <c r="AH32" i="4"/>
  <c r="AF32" i="4"/>
  <c r="AL36" i="4"/>
  <c r="AH36" i="4"/>
  <c r="AF36" i="4"/>
  <c r="AH40" i="4"/>
  <c r="AF40" i="4"/>
  <c r="AL44" i="4"/>
  <c r="AH44" i="4"/>
  <c r="AF44" i="4"/>
  <c r="AH48" i="4"/>
  <c r="AF48" i="4"/>
  <c r="AH52" i="4"/>
  <c r="AF52" i="4"/>
  <c r="AH56" i="4"/>
  <c r="AF56" i="4"/>
  <c r="AH60" i="4"/>
  <c r="AF60" i="4"/>
  <c r="AH64" i="4"/>
  <c r="AF64" i="4"/>
  <c r="AL68" i="4"/>
  <c r="AH68" i="4"/>
  <c r="AF68" i="4"/>
  <c r="AH72" i="4"/>
  <c r="AF72" i="4"/>
  <c r="AH76" i="4"/>
  <c r="AF76" i="4"/>
  <c r="AL80" i="4"/>
  <c r="AH80" i="4"/>
  <c r="AF80" i="4"/>
  <c r="AL84" i="4"/>
  <c r="AH84" i="4"/>
  <c r="AF84" i="4"/>
  <c r="AL88" i="4"/>
  <c r="AH88" i="4"/>
  <c r="AF88" i="4"/>
  <c r="AJ92" i="4"/>
  <c r="AH92" i="4"/>
  <c r="AF92" i="4"/>
  <c r="AL96" i="4"/>
  <c r="AH96" i="4"/>
  <c r="AF96" i="4"/>
  <c r="AJ100" i="4"/>
  <c r="AH100" i="4"/>
  <c r="AF100" i="4"/>
  <c r="AH104" i="4"/>
  <c r="AF104" i="4"/>
  <c r="AJ108" i="4"/>
  <c r="AH108" i="4"/>
  <c r="AF108" i="4"/>
  <c r="AH112" i="4"/>
  <c r="AF112" i="4"/>
  <c r="AJ116" i="4"/>
  <c r="AH116" i="4"/>
  <c r="AF116" i="4"/>
  <c r="AH120" i="4"/>
  <c r="AF120" i="4"/>
  <c r="AL124" i="4"/>
  <c r="AH124" i="4"/>
  <c r="AF124" i="4"/>
  <c r="AL128" i="4"/>
  <c r="AH128" i="4"/>
  <c r="AF128" i="4"/>
  <c r="AH132" i="4"/>
  <c r="AF132" i="4"/>
  <c r="AH136" i="4"/>
  <c r="AF136" i="4"/>
  <c r="AL140" i="4"/>
  <c r="AH140" i="4"/>
  <c r="AF140" i="4"/>
  <c r="AH144" i="4"/>
  <c r="AF144" i="4"/>
  <c r="AL148" i="4"/>
  <c r="AH148" i="4"/>
  <c r="AF148" i="4"/>
  <c r="AH152" i="4"/>
  <c r="AF152" i="4"/>
  <c r="AH156" i="4"/>
  <c r="AF156" i="4"/>
  <c r="AH160" i="4"/>
  <c r="AF160" i="4"/>
  <c r="AL164" i="4"/>
  <c r="AH164" i="4"/>
  <c r="AF164" i="4"/>
  <c r="AH168" i="4"/>
  <c r="AF168" i="4"/>
  <c r="AJ172" i="4"/>
  <c r="AH172" i="4"/>
  <c r="AF172" i="4"/>
  <c r="AF176" i="4"/>
  <c r="AH176" i="4"/>
  <c r="AE5" i="4"/>
  <c r="AG5" i="4"/>
  <c r="AE9" i="4"/>
  <c r="AG9" i="4"/>
  <c r="AE13" i="4"/>
  <c r="AG13" i="4"/>
  <c r="AE17" i="4"/>
  <c r="AG17" i="4"/>
  <c r="AE21" i="4"/>
  <c r="AG21" i="4"/>
  <c r="AE25" i="4"/>
  <c r="AG25" i="4"/>
  <c r="AE29" i="4"/>
  <c r="AG29" i="4"/>
  <c r="AE33" i="4"/>
  <c r="AG33" i="4"/>
  <c r="AE37" i="4"/>
  <c r="AG37" i="4"/>
  <c r="AE41" i="4"/>
  <c r="AG41" i="4"/>
  <c r="AE45" i="4"/>
  <c r="AG45" i="4"/>
  <c r="AE49" i="4"/>
  <c r="AG49" i="4"/>
  <c r="AE53" i="4"/>
  <c r="AG53" i="4"/>
  <c r="AE57" i="4"/>
  <c r="AG57" i="4"/>
  <c r="AE61" i="4"/>
  <c r="AG61" i="4"/>
  <c r="AE65" i="4"/>
  <c r="AG65" i="4"/>
  <c r="AE181" i="4"/>
  <c r="AG181" i="4"/>
  <c r="AE185" i="4"/>
  <c r="AG185" i="4"/>
  <c r="AE189" i="4"/>
  <c r="AG189" i="4"/>
  <c r="AE193" i="4"/>
  <c r="AG193" i="4"/>
  <c r="AE197" i="4"/>
  <c r="AG197" i="4"/>
  <c r="AI201" i="4"/>
  <c r="AE201" i="4"/>
  <c r="AG201" i="4"/>
  <c r="AE205" i="4"/>
  <c r="AG205" i="4"/>
  <c r="AE209" i="4"/>
  <c r="AG209" i="4"/>
  <c r="AE213" i="4"/>
  <c r="AG213" i="4"/>
  <c r="AE217" i="4"/>
  <c r="AG217" i="4"/>
  <c r="AE221" i="4"/>
  <c r="AG221" i="4"/>
  <c r="AE225" i="4"/>
  <c r="AG225" i="4"/>
  <c r="AE229" i="4"/>
  <c r="AG229" i="4"/>
  <c r="AE233" i="4"/>
  <c r="AG233" i="4"/>
  <c r="AE237" i="4"/>
  <c r="AG237" i="4"/>
  <c r="AE241" i="4"/>
  <c r="AG241" i="4"/>
  <c r="AE245" i="4"/>
  <c r="AG245" i="4"/>
  <c r="AE249" i="4"/>
  <c r="AG249" i="4"/>
  <c r="AE253" i="4"/>
  <c r="AG253" i="4"/>
  <c r="AE257" i="4"/>
  <c r="AG257" i="4"/>
  <c r="AE261" i="4"/>
  <c r="AG261" i="4"/>
  <c r="AE265" i="4"/>
  <c r="AG265" i="4"/>
  <c r="AE269" i="4"/>
  <c r="AG269" i="4"/>
  <c r="AE273" i="4"/>
  <c r="AG273" i="4"/>
  <c r="AE277" i="4"/>
  <c r="AG277" i="4"/>
  <c r="AE281" i="4"/>
  <c r="AG281" i="4"/>
  <c r="AE285" i="4"/>
  <c r="AG285" i="4"/>
  <c r="AE289" i="4"/>
  <c r="AG289" i="4"/>
  <c r="AL5" i="4"/>
  <c r="AF5" i="4"/>
  <c r="AH5" i="4"/>
  <c r="AJ9" i="4"/>
  <c r="AF9" i="4"/>
  <c r="AH9" i="4"/>
  <c r="AL13" i="4"/>
  <c r="AF13" i="4"/>
  <c r="AH13" i="4"/>
  <c r="AJ17" i="4"/>
  <c r="AF17" i="4"/>
  <c r="AH17" i="4"/>
  <c r="AL21" i="4"/>
  <c r="AF21" i="4"/>
  <c r="AH21" i="4"/>
  <c r="AJ25" i="4"/>
  <c r="AF25" i="4"/>
  <c r="AH25" i="4"/>
  <c r="AL29" i="4"/>
  <c r="AF29" i="4"/>
  <c r="AH29" i="4"/>
  <c r="AJ33" i="4"/>
  <c r="AF33" i="4"/>
  <c r="AH33" i="4"/>
  <c r="AL37" i="4"/>
  <c r="AF37" i="4"/>
  <c r="AH37" i="4"/>
  <c r="AJ41" i="4"/>
  <c r="AF41" i="4"/>
  <c r="AH41" i="4"/>
  <c r="AF45" i="4"/>
  <c r="AH45" i="4"/>
  <c r="AJ49" i="4"/>
  <c r="AF49" i="4"/>
  <c r="AH49" i="4"/>
  <c r="AL53" i="4"/>
  <c r="AF53" i="4"/>
  <c r="AH53" i="4"/>
  <c r="AJ57" i="4"/>
  <c r="AF57" i="4"/>
  <c r="AH57" i="4"/>
  <c r="AL61" i="4"/>
  <c r="AF61" i="4"/>
  <c r="AH61" i="4"/>
  <c r="AJ65" i="4"/>
  <c r="AF65" i="4"/>
  <c r="AH65" i="4"/>
  <c r="AL69" i="4"/>
  <c r="AF69" i="4"/>
  <c r="AH69" i="4"/>
  <c r="AJ73" i="4"/>
  <c r="AF73" i="4"/>
  <c r="AH73" i="4"/>
  <c r="AL77" i="4"/>
  <c r="AF77" i="4"/>
  <c r="AH77" i="4"/>
  <c r="AJ81" i="4"/>
  <c r="AF81" i="4"/>
  <c r="AH81" i="4"/>
  <c r="AL85" i="4"/>
  <c r="AF85" i="4"/>
  <c r="AH85" i="4"/>
  <c r="AJ89" i="4"/>
  <c r="AF89" i="4"/>
  <c r="AH89" i="4"/>
  <c r="AL93" i="4"/>
  <c r="AF93" i="4"/>
  <c r="AH93" i="4"/>
  <c r="AF97" i="4"/>
  <c r="AH97" i="4"/>
  <c r="AL101" i="4"/>
  <c r="AF101" i="4"/>
  <c r="AH101" i="4"/>
  <c r="AF105" i="4"/>
  <c r="AH105" i="4"/>
  <c r="AL109" i="4"/>
  <c r="AF109" i="4"/>
  <c r="AH109" i="4"/>
  <c r="AF113" i="4"/>
  <c r="AH113" i="4"/>
  <c r="AF117" i="4"/>
  <c r="AH117" i="4"/>
  <c r="AF121" i="4"/>
  <c r="AH121" i="4"/>
  <c r="AF125" i="4"/>
  <c r="AH125" i="4"/>
  <c r="AF129" i="4"/>
  <c r="AH129" i="4"/>
  <c r="AF133" i="4"/>
  <c r="AH133" i="4"/>
  <c r="AF137" i="4"/>
  <c r="AH137" i="4"/>
  <c r="AF141" i="4"/>
  <c r="AH141" i="4"/>
  <c r="AF145" i="4"/>
  <c r="AH145" i="4"/>
  <c r="AF149" i="4"/>
  <c r="AH149" i="4"/>
  <c r="AF153" i="4"/>
  <c r="AH153" i="4"/>
  <c r="AF157" i="4"/>
  <c r="AH157" i="4"/>
  <c r="AF161" i="4"/>
  <c r="AH161" i="4"/>
  <c r="AF165" i="4"/>
  <c r="AH165" i="4"/>
  <c r="AF169" i="4"/>
  <c r="AH169" i="4"/>
  <c r="AF173" i="4"/>
  <c r="AH173" i="4"/>
  <c r="AF177" i="4"/>
  <c r="AH177" i="4"/>
  <c r="AF181" i="4"/>
  <c r="AH181" i="4"/>
  <c r="AF185" i="4"/>
  <c r="AH185" i="4"/>
  <c r="AF189" i="4"/>
  <c r="AH189" i="4"/>
  <c r="AF193" i="4"/>
  <c r="AH193" i="4"/>
  <c r="AJ197" i="4"/>
  <c r="AF197" i="4"/>
  <c r="AH197" i="4"/>
  <c r="AJ201" i="4"/>
  <c r="AF201" i="4"/>
  <c r="AH201" i="4"/>
  <c r="AF205" i="4"/>
  <c r="AH205" i="4"/>
  <c r="AF209" i="4"/>
  <c r="AH209" i="4"/>
  <c r="AF213" i="4"/>
  <c r="AH213" i="4"/>
  <c r="AF217" i="4"/>
  <c r="AH217" i="4"/>
  <c r="AL221" i="4"/>
  <c r="AF221" i="4"/>
  <c r="AH221" i="4"/>
  <c r="AL225" i="4"/>
  <c r="AF225" i="4"/>
  <c r="AH225" i="4"/>
  <c r="AL229" i="4"/>
  <c r="AF229" i="4"/>
  <c r="AH229" i="4"/>
  <c r="AL233" i="4"/>
  <c r="AF233" i="4"/>
  <c r="AH233" i="4"/>
  <c r="AF237" i="4"/>
  <c r="AH237" i="4"/>
  <c r="AF241" i="4"/>
  <c r="AH241" i="4"/>
  <c r="AF245" i="4"/>
  <c r="AH245" i="4"/>
  <c r="AF249" i="4"/>
  <c r="AH249" i="4"/>
  <c r="AF253" i="4"/>
  <c r="AH253" i="4"/>
  <c r="AF257" i="4"/>
  <c r="AH257" i="4"/>
  <c r="AL261" i="4"/>
  <c r="AF261" i="4"/>
  <c r="AH261" i="4"/>
  <c r="AF265" i="4"/>
  <c r="AH265" i="4"/>
  <c r="AF269" i="4"/>
  <c r="AH269" i="4"/>
  <c r="AJ273" i="4"/>
  <c r="AF273" i="4"/>
  <c r="AH273" i="4"/>
  <c r="AF277" i="4"/>
  <c r="AH277" i="4"/>
  <c r="AF281" i="4"/>
  <c r="AH281" i="4"/>
  <c r="AF285" i="4"/>
  <c r="AH285" i="4"/>
  <c r="AG2" i="4"/>
  <c r="AE2" i="4"/>
  <c r="AI2" i="4"/>
  <c r="AE6" i="4"/>
  <c r="AG6" i="4"/>
  <c r="AE10" i="4"/>
  <c r="AG10" i="4"/>
  <c r="AE14" i="4"/>
  <c r="AG14" i="4"/>
  <c r="AE18" i="4"/>
  <c r="AG18" i="4"/>
  <c r="AE22" i="4"/>
  <c r="AG22" i="4"/>
  <c r="AE26" i="4"/>
  <c r="AG26" i="4"/>
  <c r="AE30" i="4"/>
  <c r="AG30" i="4"/>
  <c r="AE34" i="4"/>
  <c r="AG34" i="4"/>
  <c r="AE38" i="4"/>
  <c r="AG38" i="4"/>
  <c r="AE42" i="4"/>
  <c r="AG42" i="4"/>
  <c r="AE46" i="4"/>
  <c r="AG46" i="4"/>
  <c r="AE50" i="4"/>
  <c r="AG50" i="4"/>
  <c r="AE54" i="4"/>
  <c r="AG54" i="4"/>
  <c r="AE58" i="4"/>
  <c r="AG58" i="4"/>
  <c r="AE62" i="4"/>
  <c r="AG62" i="4"/>
  <c r="AE66" i="4"/>
  <c r="AG66" i="4"/>
  <c r="AE70" i="4"/>
  <c r="AG70" i="4"/>
  <c r="AE74" i="4"/>
  <c r="AG74" i="4"/>
  <c r="AE78" i="4"/>
  <c r="AG78" i="4"/>
  <c r="AE82" i="4"/>
  <c r="AG82" i="4"/>
  <c r="AE86" i="4"/>
  <c r="AG86" i="4"/>
  <c r="AI90" i="4"/>
  <c r="AE90" i="4"/>
  <c r="AG90" i="4"/>
  <c r="AE94" i="4"/>
  <c r="AG94" i="4"/>
  <c r="AE98" i="4"/>
  <c r="AG98" i="4"/>
  <c r="AE102" i="4"/>
  <c r="AG102" i="4"/>
  <c r="AE106" i="4"/>
  <c r="AG106" i="4"/>
  <c r="AE110" i="4"/>
  <c r="AG110" i="4"/>
  <c r="AE114" i="4"/>
  <c r="AG114" i="4"/>
  <c r="AE118" i="4"/>
  <c r="AG118" i="4"/>
  <c r="AE122" i="4"/>
  <c r="AG122" i="4"/>
  <c r="AE126" i="4"/>
  <c r="AG126" i="4"/>
  <c r="AE130" i="4"/>
  <c r="AG130" i="4"/>
  <c r="AE134" i="4"/>
  <c r="AG134" i="4"/>
  <c r="AE138" i="4"/>
  <c r="AG138" i="4"/>
  <c r="AE142" i="4"/>
  <c r="AG142" i="4"/>
  <c r="AE146" i="4"/>
  <c r="AG146" i="4"/>
  <c r="AE150" i="4"/>
  <c r="AG150" i="4"/>
  <c r="AE154" i="4"/>
  <c r="AG154" i="4"/>
  <c r="AE158" i="4"/>
  <c r="AG158" i="4"/>
  <c r="AE162" i="4"/>
  <c r="AG162" i="4"/>
  <c r="AE166" i="4"/>
  <c r="AG166" i="4"/>
  <c r="AE170" i="4"/>
  <c r="AG170" i="4"/>
  <c r="AE174" i="4"/>
  <c r="AG174" i="4"/>
  <c r="AE178" i="4"/>
  <c r="AG178" i="4"/>
  <c r="AE182" i="4"/>
  <c r="AG182" i="4"/>
  <c r="AE186" i="4"/>
  <c r="AG186" i="4"/>
  <c r="AE190" i="4"/>
  <c r="AG190" i="4"/>
  <c r="AE194" i="4"/>
  <c r="AG194" i="4"/>
  <c r="AE293" i="4"/>
  <c r="AG293" i="4"/>
  <c r="AE297" i="4"/>
  <c r="AG297" i="4"/>
  <c r="AE301" i="4"/>
  <c r="AG301" i="4"/>
  <c r="AE305" i="4"/>
  <c r="AG305" i="4"/>
  <c r="AE309" i="4"/>
  <c r="AG309" i="4"/>
  <c r="AE313" i="4"/>
  <c r="AG313" i="4"/>
  <c r="AE317" i="4"/>
  <c r="AG317" i="4"/>
  <c r="AE321" i="4"/>
  <c r="AG321" i="4"/>
  <c r="AE325" i="4"/>
  <c r="AG325" i="4"/>
  <c r="AE329" i="4"/>
  <c r="AG329" i="4"/>
  <c r="AE333" i="4"/>
  <c r="AG333" i="4"/>
  <c r="AE337" i="4"/>
  <c r="AG337" i="4"/>
  <c r="AE341" i="4"/>
  <c r="AG341" i="4"/>
  <c r="AE345" i="4"/>
  <c r="AG345" i="4"/>
  <c r="AE349" i="4"/>
  <c r="AG349" i="4"/>
  <c r="AE353" i="4"/>
  <c r="AG353" i="4"/>
  <c r="AE357" i="4"/>
  <c r="AG357" i="4"/>
  <c r="AE361" i="4"/>
  <c r="AG361" i="4"/>
  <c r="AE365" i="4"/>
  <c r="AG365" i="4"/>
  <c r="AE369" i="4"/>
  <c r="AG369" i="4"/>
  <c r="AE373" i="4"/>
  <c r="AG373" i="4"/>
  <c r="AE377" i="4"/>
  <c r="AG377" i="4"/>
  <c r="AE381" i="4"/>
  <c r="AG381" i="4"/>
  <c r="AE385" i="4"/>
  <c r="AG385" i="4"/>
  <c r="AE389" i="4"/>
  <c r="AG389" i="4"/>
  <c r="AE393" i="4"/>
  <c r="AG393" i="4"/>
  <c r="AE397" i="4"/>
  <c r="AG397" i="4"/>
  <c r="AE401" i="4"/>
  <c r="AG401" i="4"/>
  <c r="AE405" i="4"/>
  <c r="AG405" i="4"/>
  <c r="AE409" i="4"/>
  <c r="AG409" i="4"/>
  <c r="AE413" i="4"/>
  <c r="AG413" i="4"/>
  <c r="AE417" i="4"/>
  <c r="AG417" i="4"/>
  <c r="AE421" i="4"/>
  <c r="AG421" i="4"/>
  <c r="AE425" i="4"/>
  <c r="AG425" i="4"/>
  <c r="AE429" i="4"/>
  <c r="AG429" i="4"/>
  <c r="AE433" i="4"/>
  <c r="AG433" i="4"/>
  <c r="AE437" i="4"/>
  <c r="AG437" i="4"/>
  <c r="AE441" i="4"/>
  <c r="AG441" i="4"/>
  <c r="AE445" i="4"/>
  <c r="AG445" i="4"/>
  <c r="AE449" i="4"/>
  <c r="AG449" i="4"/>
  <c r="AE453" i="4"/>
  <c r="AG453" i="4"/>
  <c r="AE457" i="4"/>
  <c r="AG457" i="4"/>
  <c r="AE461" i="4"/>
  <c r="AG461" i="4"/>
  <c r="AE465" i="4"/>
  <c r="AG465" i="4"/>
  <c r="AE469" i="4"/>
  <c r="AG469" i="4"/>
  <c r="AE473" i="4"/>
  <c r="AG473" i="4"/>
  <c r="AE477" i="4"/>
  <c r="AG477" i="4"/>
  <c r="AE481" i="4"/>
  <c r="AG481" i="4"/>
  <c r="AE485" i="4"/>
  <c r="AG485" i="4"/>
  <c r="AE489" i="4"/>
  <c r="AG489" i="4"/>
  <c r="AE493" i="4"/>
  <c r="AG493" i="4"/>
  <c r="AE497" i="4"/>
  <c r="AG497" i="4"/>
  <c r="AE501" i="4"/>
  <c r="AG501" i="4"/>
  <c r="AE505" i="4"/>
  <c r="AG505" i="4"/>
  <c r="AE509" i="4"/>
  <c r="AG509" i="4"/>
  <c r="AE513" i="4"/>
  <c r="AG513" i="4"/>
  <c r="AE517" i="4"/>
  <c r="AG517" i="4"/>
  <c r="AE521" i="4"/>
  <c r="AG521" i="4"/>
  <c r="AE525" i="4"/>
  <c r="AG525" i="4"/>
  <c r="AE529" i="4"/>
  <c r="AG529" i="4"/>
  <c r="AE533" i="4"/>
  <c r="AG533" i="4"/>
  <c r="AE537" i="4"/>
  <c r="AG537" i="4"/>
  <c r="AE541" i="4"/>
  <c r="AG541" i="4"/>
  <c r="AE545" i="4"/>
  <c r="AG545" i="4"/>
  <c r="AE549" i="4"/>
  <c r="AG549" i="4"/>
  <c r="AE553" i="4"/>
  <c r="AG553" i="4"/>
  <c r="AE557" i="4"/>
  <c r="AG557" i="4"/>
  <c r="AE561" i="4"/>
  <c r="AG561" i="4"/>
  <c r="AE565" i="4"/>
  <c r="AG565" i="4"/>
  <c r="AE569" i="4"/>
  <c r="AG569" i="4"/>
  <c r="AE573" i="4"/>
  <c r="AG573" i="4"/>
  <c r="AE577" i="4"/>
  <c r="AG577" i="4"/>
  <c r="AE581" i="4"/>
  <c r="AG581" i="4"/>
  <c r="AE585" i="4"/>
  <c r="AG585" i="4"/>
  <c r="AE589" i="4"/>
  <c r="AG589" i="4"/>
  <c r="AE593" i="4"/>
  <c r="AG593" i="4"/>
  <c r="AE597" i="4"/>
  <c r="AG597" i="4"/>
  <c r="AE601" i="4"/>
  <c r="AG601" i="4"/>
  <c r="AE605" i="4"/>
  <c r="AG605" i="4"/>
  <c r="AE609" i="4"/>
  <c r="AG609" i="4"/>
  <c r="AE613" i="4"/>
  <c r="AG613" i="4"/>
  <c r="AE617" i="4"/>
  <c r="AG617" i="4"/>
  <c r="AE621" i="4"/>
  <c r="AG621" i="4"/>
  <c r="AE625" i="4"/>
  <c r="AG625" i="4"/>
  <c r="AE629" i="4"/>
  <c r="AG629" i="4"/>
  <c r="AE633" i="4"/>
  <c r="AG633" i="4"/>
  <c r="AE637" i="4"/>
  <c r="AG637" i="4"/>
  <c r="AE641" i="4"/>
  <c r="AG641" i="4"/>
  <c r="AE645" i="4"/>
  <c r="AG645" i="4"/>
  <c r="AE649" i="4"/>
  <c r="AG649" i="4"/>
  <c r="AE653" i="4"/>
  <c r="AG653" i="4"/>
  <c r="AE657" i="4"/>
  <c r="AG657" i="4"/>
  <c r="AE661" i="4"/>
  <c r="AG661" i="4"/>
  <c r="AE665" i="4"/>
  <c r="AG665" i="4"/>
  <c r="AE669" i="4"/>
  <c r="AG669" i="4"/>
  <c r="AE673" i="4"/>
  <c r="AG673" i="4"/>
  <c r="AE677" i="4"/>
  <c r="AG677" i="4"/>
  <c r="AE681" i="4"/>
  <c r="AG681" i="4"/>
  <c r="AE685" i="4"/>
  <c r="AG685" i="4"/>
  <c r="AE689" i="4"/>
  <c r="AG689" i="4"/>
  <c r="AE693" i="4"/>
  <c r="AG693" i="4"/>
  <c r="AE697" i="4"/>
  <c r="AG697" i="4"/>
  <c r="AE701" i="4"/>
  <c r="AG701" i="4"/>
  <c r="AE705" i="4"/>
  <c r="AG705" i="4"/>
  <c r="AE709" i="4"/>
  <c r="AG709" i="4"/>
  <c r="AE713" i="4"/>
  <c r="AG713" i="4"/>
  <c r="AE717" i="4"/>
  <c r="AG717" i="4"/>
  <c r="AE721" i="4"/>
  <c r="AG721" i="4"/>
  <c r="AE725" i="4"/>
  <c r="AG725" i="4"/>
  <c r="AE729" i="4"/>
  <c r="AG729" i="4"/>
  <c r="AE733" i="4"/>
  <c r="AG733" i="4"/>
  <c r="AE737" i="4"/>
  <c r="AG737" i="4"/>
  <c r="AE741" i="4"/>
  <c r="AG741" i="4"/>
  <c r="AE745" i="4"/>
  <c r="AG745" i="4"/>
  <c r="AE749" i="4"/>
  <c r="AG749" i="4"/>
  <c r="AE753" i="4"/>
  <c r="AG753" i="4"/>
  <c r="AE757" i="4"/>
  <c r="AG757" i="4"/>
  <c r="AE761" i="4"/>
  <c r="AG761" i="4"/>
  <c r="AE765" i="4"/>
  <c r="AG765" i="4"/>
  <c r="AE769" i="4"/>
  <c r="AG769" i="4"/>
  <c r="AE773" i="4"/>
  <c r="AG773" i="4"/>
  <c r="AE777" i="4"/>
  <c r="AG777" i="4"/>
  <c r="AE781" i="4"/>
  <c r="AG781" i="4"/>
  <c r="AE785" i="4"/>
  <c r="AG785" i="4"/>
  <c r="AE789" i="4"/>
  <c r="AG789" i="4"/>
  <c r="AE793" i="4"/>
  <c r="AG793" i="4"/>
  <c r="AE797" i="4"/>
  <c r="AG797" i="4"/>
  <c r="AE801" i="4"/>
  <c r="AG801" i="4"/>
  <c r="AH804" i="4"/>
  <c r="AF804" i="4"/>
  <c r="AH808" i="4"/>
  <c r="AF808" i="4"/>
  <c r="AJ812" i="4"/>
  <c r="AH812" i="4"/>
  <c r="AF812" i="4"/>
  <c r="AH816" i="4"/>
  <c r="AF816" i="4"/>
  <c r="AJ820" i="4"/>
  <c r="AH820" i="4"/>
  <c r="AF820" i="4"/>
  <c r="AH824" i="4"/>
  <c r="AF824" i="4"/>
  <c r="AL828" i="4"/>
  <c r="AH828" i="4"/>
  <c r="AF828" i="4"/>
  <c r="AH832" i="4"/>
  <c r="AF832" i="4"/>
  <c r="AL836" i="4"/>
  <c r="AH836" i="4"/>
  <c r="AF836" i="4"/>
  <c r="AH840" i="4"/>
  <c r="AF840" i="4"/>
  <c r="AJ844" i="4"/>
  <c r="AH844" i="4"/>
  <c r="AF844" i="4"/>
  <c r="AH848" i="4"/>
  <c r="AF848" i="4"/>
  <c r="AJ852" i="4"/>
  <c r="AH852" i="4"/>
  <c r="AF852" i="4"/>
  <c r="AH856" i="4"/>
  <c r="AF856" i="4"/>
  <c r="AL860" i="4"/>
  <c r="AH860" i="4"/>
  <c r="AF860" i="4"/>
  <c r="AL864" i="4"/>
  <c r="AH864" i="4"/>
  <c r="AF864" i="4"/>
  <c r="AL868" i="4"/>
  <c r="AH868" i="4"/>
  <c r="AF868" i="4"/>
  <c r="AH872" i="4"/>
  <c r="AF872" i="4"/>
  <c r="AH876" i="4"/>
  <c r="AF876" i="4"/>
  <c r="AL880" i="4"/>
  <c r="AH880" i="4"/>
  <c r="AF880" i="4"/>
  <c r="AL884" i="4"/>
  <c r="AH884" i="4"/>
  <c r="AF884" i="4"/>
  <c r="AH888" i="4"/>
  <c r="AF888" i="4"/>
  <c r="AJ892" i="4"/>
  <c r="AH892" i="4"/>
  <c r="AF892" i="4"/>
  <c r="AH896" i="4"/>
  <c r="AF896" i="4"/>
  <c r="AH900" i="4"/>
  <c r="AF900" i="4"/>
  <c r="AG904" i="4"/>
  <c r="AE904" i="4"/>
  <c r="AG908" i="4"/>
  <c r="AE908" i="4"/>
  <c r="AG912" i="4"/>
  <c r="AE912" i="4"/>
  <c r="AG916" i="4"/>
  <c r="AE916" i="4"/>
  <c r="AG920" i="4"/>
  <c r="AE920" i="4"/>
  <c r="AG924" i="4"/>
  <c r="AE924" i="4"/>
  <c r="AG928" i="4"/>
  <c r="AE928" i="4"/>
  <c r="AG932" i="4"/>
  <c r="AE932" i="4"/>
  <c r="AG936" i="4"/>
  <c r="AE936" i="4"/>
  <c r="AG940" i="4"/>
  <c r="AE940" i="4"/>
  <c r="AG944" i="4"/>
  <c r="AE944" i="4"/>
  <c r="AG948" i="4"/>
  <c r="AE948" i="4"/>
  <c r="AG952" i="4"/>
  <c r="AE952" i="4"/>
  <c r="AG956" i="4"/>
  <c r="AE956" i="4"/>
  <c r="AG960" i="4"/>
  <c r="AE960" i="4"/>
  <c r="AG964" i="4"/>
  <c r="AE964" i="4"/>
  <c r="AG968" i="4"/>
  <c r="AE968" i="4"/>
  <c r="AG972" i="4"/>
  <c r="AE972" i="4"/>
  <c r="AG976" i="4"/>
  <c r="AE976" i="4"/>
  <c r="AG980" i="4"/>
  <c r="AE980" i="4"/>
  <c r="AG984" i="4"/>
  <c r="AE984" i="4"/>
  <c r="AG988" i="4"/>
  <c r="AE988" i="4"/>
  <c r="AG992" i="4"/>
  <c r="AE992" i="4"/>
  <c r="AG996" i="4"/>
  <c r="AE996" i="4"/>
  <c r="AF999" i="4"/>
  <c r="AH999" i="4"/>
  <c r="AF1003" i="4"/>
  <c r="AH1003" i="4"/>
  <c r="AF1007" i="4"/>
  <c r="AH1007" i="4"/>
  <c r="AF1011" i="4"/>
  <c r="AH1011" i="4"/>
  <c r="AF1015" i="4"/>
  <c r="AH1015" i="4"/>
  <c r="AJ1019" i="4"/>
  <c r="AF1019" i="4"/>
  <c r="AH1019" i="4"/>
  <c r="AL1023" i="4"/>
  <c r="AF1023" i="4"/>
  <c r="AH1023" i="4"/>
  <c r="AF1027" i="4"/>
  <c r="AH1027" i="4"/>
  <c r="AL1031" i="4"/>
  <c r="AF1031" i="4"/>
  <c r="AH1031" i="4"/>
  <c r="AF1035" i="4"/>
  <c r="AH1035" i="4"/>
  <c r="AL1039" i="4"/>
  <c r="AF1039" i="4"/>
  <c r="AH1039" i="4"/>
  <c r="AF1043" i="4"/>
  <c r="AH1043" i="4"/>
  <c r="AF1047" i="4"/>
  <c r="AH1047" i="4"/>
  <c r="AE1051" i="4"/>
  <c r="AG1051" i="4"/>
  <c r="AE1055" i="4"/>
  <c r="AG1055" i="4"/>
  <c r="AE1059" i="4"/>
  <c r="AG1059" i="4"/>
  <c r="AE1063" i="4"/>
  <c r="AG1063" i="4"/>
  <c r="AE1067" i="4"/>
  <c r="AG1067" i="4"/>
  <c r="AE1071" i="4"/>
  <c r="AG1071" i="4"/>
  <c r="AE1075" i="4"/>
  <c r="AG1075" i="4"/>
  <c r="AE1079" i="4"/>
  <c r="AG1079" i="4"/>
  <c r="AE1083" i="4"/>
  <c r="AG1083" i="4"/>
  <c r="AE1087" i="4"/>
  <c r="AG1087" i="4"/>
  <c r="AE1091" i="4"/>
  <c r="AG1091" i="4"/>
  <c r="AE1095" i="4"/>
  <c r="AG1095" i="4"/>
  <c r="AF1098" i="4"/>
  <c r="AH1098" i="4"/>
  <c r="AL1102" i="4"/>
  <c r="AF1102" i="4"/>
  <c r="AH1102" i="4"/>
  <c r="AF1106" i="4"/>
  <c r="AH1106" i="4"/>
  <c r="AF1110" i="4"/>
  <c r="AH1110" i="4"/>
  <c r="AF1114" i="4"/>
  <c r="AH1114" i="4"/>
  <c r="AL1118" i="4"/>
  <c r="AF1118" i="4"/>
  <c r="AH1118" i="4"/>
  <c r="AF1122" i="4"/>
  <c r="AH1122" i="4"/>
  <c r="AF1126" i="4"/>
  <c r="AH1126" i="4"/>
  <c r="AF1130" i="4"/>
  <c r="AH1130" i="4"/>
  <c r="AE1134" i="4"/>
  <c r="AG1134" i="4"/>
  <c r="AE1138" i="4"/>
  <c r="AG1138" i="4"/>
  <c r="AE1142" i="4"/>
  <c r="AG1142" i="4"/>
  <c r="AE1146" i="4"/>
  <c r="AG1146" i="4"/>
  <c r="AE1150" i="4"/>
  <c r="AG1150" i="4"/>
  <c r="AE1154" i="4"/>
  <c r="AG1154" i="4"/>
  <c r="AE1158" i="4"/>
  <c r="AG1158" i="4"/>
  <c r="AE1162" i="4"/>
  <c r="AG1162" i="4"/>
  <c r="AE1166" i="4"/>
  <c r="AG1166" i="4"/>
  <c r="AE1170" i="4"/>
  <c r="AG1170" i="4"/>
  <c r="AF1173" i="4"/>
  <c r="AH1173" i="4"/>
  <c r="AL1177" i="4"/>
  <c r="AF1177" i="4"/>
  <c r="AH1177" i="4"/>
  <c r="AF1181" i="4"/>
  <c r="AH1181" i="4"/>
  <c r="AL1185" i="4"/>
  <c r="AF1185" i="4"/>
  <c r="AH1185" i="4"/>
  <c r="AL1189" i="4"/>
  <c r="AF1189" i="4"/>
  <c r="AH1189" i="4"/>
  <c r="AF1193" i="4"/>
  <c r="AH1193" i="4"/>
  <c r="AL1197" i="4"/>
  <c r="AF1197" i="4"/>
  <c r="AH1197" i="4"/>
  <c r="AL1201" i="4"/>
  <c r="AF1201" i="4"/>
  <c r="AH1201" i="4"/>
  <c r="AF1205" i="4"/>
  <c r="AH1205" i="4"/>
  <c r="AL1209" i="4"/>
  <c r="AF1209" i="4"/>
  <c r="AH1209" i="4"/>
  <c r="AF1213" i="4"/>
  <c r="AH1213" i="4"/>
  <c r="AF1217" i="4"/>
  <c r="AH1217" i="4"/>
  <c r="AF1221" i="4"/>
  <c r="AH1221" i="4"/>
  <c r="AF1225" i="4"/>
  <c r="AH1225" i="4"/>
  <c r="AF1229" i="4"/>
  <c r="AH1229" i="4"/>
  <c r="AF1233" i="4"/>
  <c r="AH1233" i="4"/>
  <c r="AF1237" i="4"/>
  <c r="AH1237" i="4"/>
  <c r="AF1241" i="4"/>
  <c r="AH1241" i="4"/>
  <c r="AJ1245" i="4"/>
  <c r="AF1245" i="4"/>
  <c r="AH1245" i="4"/>
  <c r="AF1249" i="4"/>
  <c r="AH1249" i="4"/>
  <c r="AJ1253" i="4"/>
  <c r="AF1253" i="4"/>
  <c r="AH1253" i="4"/>
  <c r="AF1257" i="4"/>
  <c r="AH1257" i="4"/>
  <c r="AL1261" i="4"/>
  <c r="AF1261" i="4"/>
  <c r="AH1261" i="4"/>
  <c r="AF1265" i="4"/>
  <c r="AH1265" i="4"/>
  <c r="AL1269" i="4"/>
  <c r="AF1269" i="4"/>
  <c r="AH1269" i="4"/>
  <c r="AF1273" i="4"/>
  <c r="AH1273" i="4"/>
  <c r="AL1277" i="4"/>
  <c r="AF1277" i="4"/>
  <c r="AH1277" i="4"/>
  <c r="AF1281" i="4"/>
  <c r="AH1281" i="4"/>
  <c r="AL1285" i="4"/>
  <c r="AF1285" i="4"/>
  <c r="AH1285" i="4"/>
  <c r="AL1289" i="4"/>
  <c r="AF1289" i="4"/>
  <c r="AH1289" i="4"/>
  <c r="AF1293" i="4"/>
  <c r="AH1293" i="4"/>
  <c r="AF1297" i="4"/>
  <c r="AH1297" i="4"/>
  <c r="AF1301" i="4"/>
  <c r="AH1301" i="4"/>
  <c r="AF1305" i="4"/>
  <c r="AH1305" i="4"/>
  <c r="AL1309" i="4"/>
  <c r="AF1309" i="4"/>
  <c r="AH1309" i="4"/>
  <c r="AF1313" i="4"/>
  <c r="AH1313" i="4"/>
  <c r="AL1317" i="4"/>
  <c r="AF1317" i="4"/>
  <c r="AH1317" i="4"/>
  <c r="AF1321" i="4"/>
  <c r="AH1321" i="4"/>
  <c r="AJ1325" i="4"/>
  <c r="AF1325" i="4"/>
  <c r="AH1325" i="4"/>
  <c r="AL1329" i="4"/>
  <c r="AF1329" i="4"/>
  <c r="AH1329" i="4"/>
  <c r="AL1333" i="4"/>
  <c r="AF1333" i="4"/>
  <c r="AH1333" i="4"/>
  <c r="AL1337" i="4"/>
  <c r="AF1337" i="4"/>
  <c r="AH1337" i="4"/>
  <c r="AL1341" i="4"/>
  <c r="AF1341" i="4"/>
  <c r="AH1341" i="4"/>
  <c r="AL1345" i="4"/>
  <c r="AF1345" i="4"/>
  <c r="AH1345" i="4"/>
  <c r="AL1349" i="4"/>
  <c r="AF1349" i="4"/>
  <c r="AH1349" i="4"/>
  <c r="AF1353" i="4"/>
  <c r="AH1353" i="4"/>
  <c r="AL1357" i="4"/>
  <c r="AF1357" i="4"/>
  <c r="AH1357" i="4"/>
  <c r="AF1361" i="4"/>
  <c r="AH1361" i="4"/>
  <c r="AL1365" i="4"/>
  <c r="AF1365" i="4"/>
  <c r="AH1365" i="4"/>
  <c r="AH1501" i="4"/>
  <c r="AH1499" i="4"/>
  <c r="AH1497" i="4"/>
  <c r="AH1495" i="4"/>
  <c r="AH1493" i="4"/>
  <c r="AH1491" i="4"/>
  <c r="AH1489" i="4"/>
  <c r="AH1487" i="4"/>
  <c r="AH1485" i="4"/>
  <c r="AH1483" i="4"/>
  <c r="AH1481" i="4"/>
  <c r="AH1479" i="4"/>
  <c r="AH1477" i="4"/>
  <c r="AH1475" i="4"/>
  <c r="AH1473" i="4"/>
  <c r="AH1471" i="4"/>
  <c r="AH1469" i="4"/>
  <c r="AH1467" i="4"/>
  <c r="AH1465" i="4"/>
  <c r="AH1463" i="4"/>
  <c r="AH1461" i="4"/>
  <c r="AH1459" i="4"/>
  <c r="AH1457" i="4"/>
  <c r="AH1455" i="4"/>
  <c r="AH1453" i="4"/>
  <c r="AH1451" i="4"/>
  <c r="AH1449" i="4"/>
  <c r="AH1447" i="4"/>
  <c r="AH1445" i="4"/>
  <c r="AH1443" i="4"/>
  <c r="AH1441" i="4"/>
  <c r="AH1439" i="4"/>
  <c r="AH1437" i="4"/>
  <c r="AH1435" i="4"/>
  <c r="AH1433" i="4"/>
  <c r="AH1431" i="4"/>
  <c r="AH1429" i="4"/>
  <c r="AH1427" i="4"/>
  <c r="AH1425" i="4"/>
  <c r="AH1423" i="4"/>
  <c r="AH1421" i="4"/>
  <c r="AH1419" i="4"/>
  <c r="AH1417" i="4"/>
  <c r="AH1415" i="4"/>
  <c r="AH1413" i="4"/>
  <c r="AH1411" i="4"/>
  <c r="AH1409" i="4"/>
  <c r="AH1407" i="4"/>
  <c r="AH1405" i="4"/>
  <c r="AH1403" i="4"/>
  <c r="AH1401" i="4"/>
  <c r="AH1399" i="4"/>
  <c r="AH1397" i="4"/>
  <c r="AH1395" i="4"/>
  <c r="AH1393" i="4"/>
  <c r="AH1391" i="4"/>
  <c r="AH1389" i="4"/>
  <c r="AH1387" i="4"/>
  <c r="AH1385" i="4"/>
  <c r="AH1383" i="4"/>
  <c r="AH1381" i="4"/>
  <c r="AH1379" i="4"/>
  <c r="AH1377" i="4"/>
  <c r="AH1375" i="4"/>
  <c r="AH1373" i="4"/>
  <c r="AH1371" i="4"/>
  <c r="AH1369" i="4"/>
  <c r="AH1367" i="4"/>
  <c r="AJ289" i="4"/>
  <c r="AF289" i="4"/>
  <c r="AH289" i="4"/>
  <c r="AF293" i="4"/>
  <c r="AH293" i="4"/>
  <c r="AF297" i="4"/>
  <c r="AH297" i="4"/>
  <c r="AF301" i="4"/>
  <c r="AH301" i="4"/>
  <c r="AJ305" i="4"/>
  <c r="AF305" i="4"/>
  <c r="AH305" i="4"/>
  <c r="AF309" i="4"/>
  <c r="AH309" i="4"/>
  <c r="AF313" i="4"/>
  <c r="AH313" i="4"/>
  <c r="AF317" i="4"/>
  <c r="AH317" i="4"/>
  <c r="AL321" i="4"/>
  <c r="AF321" i="4"/>
  <c r="AH321" i="4"/>
  <c r="AF325" i="4"/>
  <c r="AH325" i="4"/>
  <c r="AL329" i="4"/>
  <c r="AF329" i="4"/>
  <c r="AH329" i="4"/>
  <c r="AF333" i="4"/>
  <c r="AH333" i="4"/>
  <c r="AL337" i="4"/>
  <c r="AF337" i="4"/>
  <c r="AH337" i="4"/>
  <c r="AF341" i="4"/>
  <c r="AH341" i="4"/>
  <c r="AL345" i="4"/>
  <c r="AF345" i="4"/>
  <c r="AH345" i="4"/>
  <c r="AF349" i="4"/>
  <c r="AH349" i="4"/>
  <c r="AL353" i="4"/>
  <c r="AF353" i="4"/>
  <c r="AH353" i="4"/>
  <c r="AF357" i="4"/>
  <c r="AH357" i="4"/>
  <c r="AL361" i="4"/>
  <c r="AF361" i="4"/>
  <c r="AH361" i="4"/>
  <c r="AF365" i="4"/>
  <c r="AH365" i="4"/>
  <c r="AL369" i="4"/>
  <c r="AF369" i="4"/>
  <c r="AH369" i="4"/>
  <c r="AL373" i="4"/>
  <c r="AF373" i="4"/>
  <c r="AH373" i="4"/>
  <c r="AL377" i="4"/>
  <c r="AF377" i="4"/>
  <c r="AH377" i="4"/>
  <c r="AL381" i="4"/>
  <c r="AF381" i="4"/>
  <c r="AH381" i="4"/>
  <c r="AL385" i="4"/>
  <c r="AF385" i="4"/>
  <c r="AH385" i="4"/>
  <c r="AL389" i="4"/>
  <c r="AF389" i="4"/>
  <c r="AH389" i="4"/>
  <c r="AL393" i="4"/>
  <c r="AF393" i="4"/>
  <c r="AH393" i="4"/>
  <c r="AL397" i="4"/>
  <c r="AF397" i="4"/>
  <c r="AH397" i="4"/>
  <c r="AL401" i="4"/>
  <c r="AF401" i="4"/>
  <c r="AH401" i="4"/>
  <c r="AL405" i="4"/>
  <c r="AF405" i="4"/>
  <c r="AH405" i="4"/>
  <c r="AL409" i="4"/>
  <c r="AF409" i="4"/>
  <c r="AH409" i="4"/>
  <c r="AJ413" i="4"/>
  <c r="AF413" i="4"/>
  <c r="AH413" i="4"/>
  <c r="AF417" i="4"/>
  <c r="AH417" i="4"/>
  <c r="AF421" i="4"/>
  <c r="AH421" i="4"/>
  <c r="AL425" i="4"/>
  <c r="AF425" i="4"/>
  <c r="AH425" i="4"/>
  <c r="AJ429" i="4"/>
  <c r="AF429" i="4"/>
  <c r="AH429" i="4"/>
  <c r="AL433" i="4"/>
  <c r="AF433" i="4"/>
  <c r="AH433" i="4"/>
  <c r="AF437" i="4"/>
  <c r="AH437" i="4"/>
  <c r="AF441" i="4"/>
  <c r="AH441" i="4"/>
  <c r="AJ445" i="4"/>
  <c r="AF445" i="4"/>
  <c r="AH445" i="4"/>
  <c r="AF449" i="4"/>
  <c r="AH449" i="4"/>
  <c r="AF453" i="4"/>
  <c r="AH453" i="4"/>
  <c r="AF457" i="4"/>
  <c r="AH457" i="4"/>
  <c r="AF461" i="4"/>
  <c r="AH461" i="4"/>
  <c r="AJ465" i="4"/>
  <c r="AF465" i="4"/>
  <c r="AH465" i="4"/>
  <c r="AF469" i="4"/>
  <c r="AH469" i="4"/>
  <c r="AF473" i="4"/>
  <c r="AH473" i="4"/>
  <c r="AF477" i="4"/>
  <c r="AH477" i="4"/>
  <c r="AF481" i="4"/>
  <c r="AH481" i="4"/>
  <c r="AF485" i="4"/>
  <c r="AH485" i="4"/>
  <c r="AF489" i="4"/>
  <c r="AH489" i="4"/>
  <c r="AF493" i="4"/>
  <c r="AH493" i="4"/>
  <c r="AF497" i="4"/>
  <c r="AH497" i="4"/>
  <c r="AF501" i="4"/>
  <c r="AH501" i="4"/>
  <c r="AF505" i="4"/>
  <c r="AH505" i="4"/>
  <c r="AF509" i="4"/>
  <c r="AH509" i="4"/>
  <c r="AF513" i="4"/>
  <c r="AH513" i="4"/>
  <c r="AF517" i="4"/>
  <c r="AH517" i="4"/>
  <c r="AF521" i="4"/>
  <c r="AH521" i="4"/>
  <c r="AJ525" i="4"/>
  <c r="AF525" i="4"/>
  <c r="AH525" i="4"/>
  <c r="AF529" i="4"/>
  <c r="AH529" i="4"/>
  <c r="AJ533" i="4"/>
  <c r="AF533" i="4"/>
  <c r="AH533" i="4"/>
  <c r="AF537" i="4"/>
  <c r="AH537" i="4"/>
  <c r="AF541" i="4"/>
  <c r="AH541" i="4"/>
  <c r="AF545" i="4"/>
  <c r="AH545" i="4"/>
  <c r="AF549" i="4"/>
  <c r="AH549" i="4"/>
  <c r="AF553" i="4"/>
  <c r="AH553" i="4"/>
  <c r="AF557" i="4"/>
  <c r="AH557" i="4"/>
  <c r="AL561" i="4"/>
  <c r="AF561" i="4"/>
  <c r="AH561" i="4"/>
  <c r="AF565" i="4"/>
  <c r="AH565" i="4"/>
  <c r="AL569" i="4"/>
  <c r="AF569" i="4"/>
  <c r="AH569" i="4"/>
  <c r="AF573" i="4"/>
  <c r="AH573" i="4"/>
  <c r="AL577" i="4"/>
  <c r="AF577" i="4"/>
  <c r="AH577" i="4"/>
  <c r="AF581" i="4"/>
  <c r="AH581" i="4"/>
  <c r="AL585" i="4"/>
  <c r="AF585" i="4"/>
  <c r="AH585" i="4"/>
  <c r="AF589" i="4"/>
  <c r="AH589" i="4"/>
  <c r="AL593" i="4"/>
  <c r="AF593" i="4"/>
  <c r="AH593" i="4"/>
  <c r="AL597" i="4"/>
  <c r="AF597" i="4"/>
  <c r="AH597" i="4"/>
  <c r="AL601" i="4"/>
  <c r="AF601" i="4"/>
  <c r="AH601" i="4"/>
  <c r="AL605" i="4"/>
  <c r="AF605" i="4"/>
  <c r="AH605" i="4"/>
  <c r="AL609" i="4"/>
  <c r="AF609" i="4"/>
  <c r="AH609" i="4"/>
  <c r="AL613" i="4"/>
  <c r="AF613" i="4"/>
  <c r="AH613" i="4"/>
  <c r="AL617" i="4"/>
  <c r="AF617" i="4"/>
  <c r="AH617" i="4"/>
  <c r="AL621" i="4"/>
  <c r="AF621" i="4"/>
  <c r="AH621" i="4"/>
  <c r="AL625" i="4"/>
  <c r="AF625" i="4"/>
  <c r="AH625" i="4"/>
  <c r="AL629" i="4"/>
  <c r="AF629" i="4"/>
  <c r="AH629" i="4"/>
  <c r="AF633" i="4"/>
  <c r="AH633" i="4"/>
  <c r="AF637" i="4"/>
  <c r="AH637" i="4"/>
  <c r="AL641" i="4"/>
  <c r="AF641" i="4"/>
  <c r="AH641" i="4"/>
  <c r="AL645" i="4"/>
  <c r="AF645" i="4"/>
  <c r="AH645" i="4"/>
  <c r="AL649" i="4"/>
  <c r="AF649" i="4"/>
  <c r="AH649" i="4"/>
  <c r="AL653" i="4"/>
  <c r="AF653" i="4"/>
  <c r="AH653" i="4"/>
  <c r="AL657" i="4"/>
  <c r="AF657" i="4"/>
  <c r="AH657" i="4"/>
  <c r="AF661" i="4"/>
  <c r="AH661" i="4"/>
  <c r="AL665" i="4"/>
  <c r="AF665" i="4"/>
  <c r="AH665" i="4"/>
  <c r="AL669" i="4"/>
  <c r="AF669" i="4"/>
  <c r="AH669" i="4"/>
  <c r="AF673" i="4"/>
  <c r="AH673" i="4"/>
  <c r="AL677" i="4"/>
  <c r="AF677" i="4"/>
  <c r="AH677" i="4"/>
  <c r="AL681" i="4"/>
  <c r="AF681" i="4"/>
  <c r="AH681" i="4"/>
  <c r="AL685" i="4"/>
  <c r="AF685" i="4"/>
  <c r="AH685" i="4"/>
  <c r="AF689" i="4"/>
  <c r="AH689" i="4"/>
  <c r="AL693" i="4"/>
  <c r="AF693" i="4"/>
  <c r="AH693" i="4"/>
  <c r="AF697" i="4"/>
  <c r="AH697" i="4"/>
  <c r="AF701" i="4"/>
  <c r="AH701" i="4"/>
  <c r="AF705" i="4"/>
  <c r="AH705" i="4"/>
  <c r="AF709" i="4"/>
  <c r="AH709" i="4"/>
  <c r="AF713" i="4"/>
  <c r="AH713" i="4"/>
  <c r="AL717" i="4"/>
  <c r="AF717" i="4"/>
  <c r="AH717" i="4"/>
  <c r="AF721" i="4"/>
  <c r="AH721" i="4"/>
  <c r="AF725" i="4"/>
  <c r="AH725" i="4"/>
  <c r="AF729" i="4"/>
  <c r="AH729" i="4"/>
  <c r="AF733" i="4"/>
  <c r="AH733" i="4"/>
  <c r="AF737" i="4"/>
  <c r="AH737" i="4"/>
  <c r="AL741" i="4"/>
  <c r="AF741" i="4"/>
  <c r="AH741" i="4"/>
  <c r="AF745" i="4"/>
  <c r="AH745" i="4"/>
  <c r="AL749" i="4"/>
  <c r="AF749" i="4"/>
  <c r="AH749" i="4"/>
  <c r="AF753" i="4"/>
  <c r="AH753" i="4"/>
  <c r="AF757" i="4"/>
  <c r="AH757" i="4"/>
  <c r="AL761" i="4"/>
  <c r="AF761" i="4"/>
  <c r="AH761" i="4"/>
  <c r="AF765" i="4"/>
  <c r="AH765" i="4"/>
  <c r="AF769" i="4"/>
  <c r="AH769" i="4"/>
  <c r="AF773" i="4"/>
  <c r="AH773" i="4"/>
  <c r="AL777" i="4"/>
  <c r="AF777" i="4"/>
  <c r="AH777" i="4"/>
  <c r="AL781" i="4"/>
  <c r="AF781" i="4"/>
  <c r="AH781" i="4"/>
  <c r="AF785" i="4"/>
  <c r="AH785" i="4"/>
  <c r="AL789" i="4"/>
  <c r="AF789" i="4"/>
  <c r="AH789" i="4"/>
  <c r="AL793" i="4"/>
  <c r="AF793" i="4"/>
  <c r="AH793" i="4"/>
  <c r="AJ797" i="4"/>
  <c r="AF797" i="4"/>
  <c r="AH797" i="4"/>
  <c r="AF801" i="4"/>
  <c r="AH801" i="4"/>
  <c r="AE805" i="4"/>
  <c r="AG805" i="4"/>
  <c r="AE809" i="4"/>
  <c r="AG809" i="4"/>
  <c r="AE813" i="4"/>
  <c r="AG813" i="4"/>
  <c r="AE817" i="4"/>
  <c r="AG817" i="4"/>
  <c r="AE821" i="4"/>
  <c r="AG821" i="4"/>
  <c r="AE825" i="4"/>
  <c r="AG825" i="4"/>
  <c r="AE829" i="4"/>
  <c r="AG829" i="4"/>
  <c r="AE833" i="4"/>
  <c r="AG833" i="4"/>
  <c r="AE837" i="4"/>
  <c r="AG837" i="4"/>
  <c r="AE841" i="4"/>
  <c r="AG841" i="4"/>
  <c r="AE845" i="4"/>
  <c r="AG845" i="4"/>
  <c r="AE849" i="4"/>
  <c r="AG849" i="4"/>
  <c r="AE853" i="4"/>
  <c r="AG853" i="4"/>
  <c r="AE857" i="4"/>
  <c r="AG857" i="4"/>
  <c r="AE861" i="4"/>
  <c r="AG861" i="4"/>
  <c r="AE865" i="4"/>
  <c r="AG865" i="4"/>
  <c r="AE869" i="4"/>
  <c r="AG869" i="4"/>
  <c r="AE873" i="4"/>
  <c r="AG873" i="4"/>
  <c r="AE877" i="4"/>
  <c r="AG877" i="4"/>
  <c r="AE881" i="4"/>
  <c r="AG881" i="4"/>
  <c r="AE885" i="4"/>
  <c r="AG885" i="4"/>
  <c r="AE889" i="4"/>
  <c r="AG889" i="4"/>
  <c r="AE893" i="4"/>
  <c r="AG893" i="4"/>
  <c r="AE897" i="4"/>
  <c r="AG897" i="4"/>
  <c r="AE901" i="4"/>
  <c r="AG901" i="4"/>
  <c r="AL904" i="4"/>
  <c r="AH904" i="4"/>
  <c r="AF904" i="4"/>
  <c r="AH908" i="4"/>
  <c r="AF908" i="4"/>
  <c r="AH912" i="4"/>
  <c r="AF912" i="4"/>
  <c r="AL916" i="4"/>
  <c r="AH916" i="4"/>
  <c r="AF916" i="4"/>
  <c r="AL920" i="4"/>
  <c r="AH920" i="4"/>
  <c r="AF920" i="4"/>
  <c r="AL924" i="4"/>
  <c r="AH924" i="4"/>
  <c r="AF924" i="4"/>
  <c r="AL928" i="4"/>
  <c r="AH928" i="4"/>
  <c r="AF928" i="4"/>
  <c r="AH932" i="4"/>
  <c r="AF932" i="4"/>
  <c r="AL936" i="4"/>
  <c r="AH936" i="4"/>
  <c r="AF936" i="4"/>
  <c r="AH940" i="4"/>
  <c r="AF940" i="4"/>
  <c r="AL944" i="4"/>
  <c r="AH944" i="4"/>
  <c r="AF944" i="4"/>
  <c r="AJ948" i="4"/>
  <c r="AH948" i="4"/>
  <c r="AF948" i="4"/>
  <c r="AJ952" i="4"/>
  <c r="AH952" i="4"/>
  <c r="AF952" i="4"/>
  <c r="AH956" i="4"/>
  <c r="AF956" i="4"/>
  <c r="AL960" i="4"/>
  <c r="AH960" i="4"/>
  <c r="AF960" i="4"/>
  <c r="AH964" i="4"/>
  <c r="AF964" i="4"/>
  <c r="AH968" i="4"/>
  <c r="AF968" i="4"/>
  <c r="AL972" i="4"/>
  <c r="AH972" i="4"/>
  <c r="AF972" i="4"/>
  <c r="AH976" i="4"/>
  <c r="AF976" i="4"/>
  <c r="AL980" i="4"/>
  <c r="AH980" i="4"/>
  <c r="AF980" i="4"/>
  <c r="AJ984" i="4"/>
  <c r="AH984" i="4"/>
  <c r="AF984" i="4"/>
  <c r="AJ988" i="4"/>
  <c r="AH988" i="4"/>
  <c r="AF988" i="4"/>
  <c r="AJ992" i="4"/>
  <c r="AH992" i="4"/>
  <c r="AF992" i="4"/>
  <c r="AJ996" i="4"/>
  <c r="AH996" i="4"/>
  <c r="AF996" i="4"/>
  <c r="AG1000" i="4"/>
  <c r="AE1000" i="4"/>
  <c r="AG1004" i="4"/>
  <c r="AE1004" i="4"/>
  <c r="AG1008" i="4"/>
  <c r="AE1008" i="4"/>
  <c r="AG1012" i="4"/>
  <c r="AE1012" i="4"/>
  <c r="AG1016" i="4"/>
  <c r="AE1016" i="4"/>
  <c r="AG1020" i="4"/>
  <c r="AE1020" i="4"/>
  <c r="AG1024" i="4"/>
  <c r="AE1024" i="4"/>
  <c r="AE1028" i="4"/>
  <c r="AG1028" i="4"/>
  <c r="AE1032" i="4"/>
  <c r="AG1032" i="4"/>
  <c r="AE1036" i="4"/>
  <c r="AG1036" i="4"/>
  <c r="AE1040" i="4"/>
  <c r="AG1040" i="4"/>
  <c r="AE1044" i="4"/>
  <c r="AG1044" i="4"/>
  <c r="AE1048" i="4"/>
  <c r="AG1048" i="4"/>
  <c r="AF1051" i="4"/>
  <c r="AH1051" i="4"/>
  <c r="AF1055" i="4"/>
  <c r="AH1055" i="4"/>
  <c r="AF1059" i="4"/>
  <c r="AH1059" i="4"/>
  <c r="AF1063" i="4"/>
  <c r="AH1063" i="4"/>
  <c r="AF1067" i="4"/>
  <c r="AH1067" i="4"/>
  <c r="AF1071" i="4"/>
  <c r="AH1071" i="4"/>
  <c r="AF1075" i="4"/>
  <c r="AH1075" i="4"/>
  <c r="AF1079" i="4"/>
  <c r="AH1079" i="4"/>
  <c r="AL1083" i="4"/>
  <c r="AF1083" i="4"/>
  <c r="AH1083" i="4"/>
  <c r="AL1087" i="4"/>
  <c r="AF1087" i="4"/>
  <c r="AH1087" i="4"/>
  <c r="AL1091" i="4"/>
  <c r="AF1091" i="4"/>
  <c r="AH1091" i="4"/>
  <c r="AJ1095" i="4"/>
  <c r="AF1095" i="4"/>
  <c r="AH1095" i="4"/>
  <c r="AE1099" i="4"/>
  <c r="AG1099" i="4"/>
  <c r="AE1103" i="4"/>
  <c r="AG1103" i="4"/>
  <c r="AE1107" i="4"/>
  <c r="AG1107" i="4"/>
  <c r="AE1111" i="4"/>
  <c r="AG1111" i="4"/>
  <c r="AE1115" i="4"/>
  <c r="AG1115" i="4"/>
  <c r="AE1119" i="4"/>
  <c r="AG1119" i="4"/>
  <c r="AE1123" i="4"/>
  <c r="AG1123" i="4"/>
  <c r="AE1127" i="4"/>
  <c r="AG1127" i="4"/>
  <c r="AE1131" i="4"/>
  <c r="AG1131" i="4"/>
  <c r="AF1134" i="4"/>
  <c r="AH1134" i="4"/>
  <c r="AF1138" i="4"/>
  <c r="AH1138" i="4"/>
  <c r="AF1142" i="4"/>
  <c r="AH1142" i="4"/>
  <c r="AF1146" i="4"/>
  <c r="AH1146" i="4"/>
  <c r="AL1150" i="4"/>
  <c r="AF1150" i="4"/>
  <c r="AH1150" i="4"/>
  <c r="AF1154" i="4"/>
  <c r="AH1154" i="4"/>
  <c r="AF1158" i="4"/>
  <c r="AH1158" i="4"/>
  <c r="AF1162" i="4"/>
  <c r="AH1162" i="4"/>
  <c r="AL1166" i="4"/>
  <c r="AF1166" i="4"/>
  <c r="AH1166" i="4"/>
  <c r="AF1170" i="4"/>
  <c r="AH1170" i="4"/>
  <c r="AE1174" i="4"/>
  <c r="AG1174" i="4"/>
  <c r="AE1178" i="4"/>
  <c r="AG1178" i="4"/>
  <c r="AE1182" i="4"/>
  <c r="AG1182" i="4"/>
  <c r="AE1186" i="4"/>
  <c r="AG1186" i="4"/>
  <c r="AE1190" i="4"/>
  <c r="AG1190" i="4"/>
  <c r="AE1194" i="4"/>
  <c r="AG1194" i="4"/>
  <c r="AE1198" i="4"/>
  <c r="AG1198" i="4"/>
  <c r="AE1202" i="4"/>
  <c r="AG1202" i="4"/>
  <c r="AE1206" i="4"/>
  <c r="AG1206" i="4"/>
  <c r="AE1210" i="4"/>
  <c r="AG1210" i="4"/>
  <c r="AE1214" i="4"/>
  <c r="AG1214" i="4"/>
  <c r="AE1218" i="4"/>
  <c r="AG1218" i="4"/>
  <c r="AE1222" i="4"/>
  <c r="AG1222" i="4"/>
  <c r="AE1226" i="4"/>
  <c r="AG1226" i="4"/>
  <c r="AE1230" i="4"/>
  <c r="AG1230" i="4"/>
  <c r="AE1234" i="4"/>
  <c r="AG1234" i="4"/>
  <c r="AE1238" i="4"/>
  <c r="AG1238" i="4"/>
  <c r="AE1242" i="4"/>
  <c r="AG1242" i="4"/>
  <c r="AE1246" i="4"/>
  <c r="AG1246" i="4"/>
  <c r="AE1250" i="4"/>
  <c r="AG1250" i="4"/>
  <c r="AE1254" i="4"/>
  <c r="AG1254" i="4"/>
  <c r="AE1258" i="4"/>
  <c r="AG1258" i="4"/>
  <c r="AE1262" i="4"/>
  <c r="AG1262" i="4"/>
  <c r="AE1266" i="4"/>
  <c r="AG1266" i="4"/>
  <c r="AE1270" i="4"/>
  <c r="AG1270" i="4"/>
  <c r="AE1274" i="4"/>
  <c r="AG1274" i="4"/>
  <c r="AE1278" i="4"/>
  <c r="AG1278" i="4"/>
  <c r="AE1282" i="4"/>
  <c r="AG1282" i="4"/>
  <c r="AE1286" i="4"/>
  <c r="AG1286" i="4"/>
  <c r="AE1290" i="4"/>
  <c r="AG1290" i="4"/>
  <c r="AE1294" i="4"/>
  <c r="AG1294" i="4"/>
  <c r="AE1298" i="4"/>
  <c r="AG1298" i="4"/>
  <c r="AE1302" i="4"/>
  <c r="AG1302" i="4"/>
  <c r="AE1306" i="4"/>
  <c r="AG1306" i="4"/>
  <c r="AE1310" i="4"/>
  <c r="AG1310" i="4"/>
  <c r="AE1314" i="4"/>
  <c r="AG1314" i="4"/>
  <c r="AE1318" i="4"/>
  <c r="AG1318" i="4"/>
  <c r="AE1322" i="4"/>
  <c r="AG1322" i="4"/>
  <c r="AE1326" i="4"/>
  <c r="AG1326" i="4"/>
  <c r="AE1330" i="4"/>
  <c r="AG1330" i="4"/>
  <c r="AE1334" i="4"/>
  <c r="AG1334" i="4"/>
  <c r="AE1338" i="4"/>
  <c r="AG1338" i="4"/>
  <c r="AE1342" i="4"/>
  <c r="AG1342" i="4"/>
  <c r="AE1346" i="4"/>
  <c r="AG1346" i="4"/>
  <c r="AE1350" i="4"/>
  <c r="AG1350" i="4"/>
  <c r="AE1354" i="4"/>
  <c r="AG1354" i="4"/>
  <c r="AE1358" i="4"/>
  <c r="AG1358" i="4"/>
  <c r="AE1362" i="4"/>
  <c r="AG1362" i="4"/>
  <c r="AG1501" i="4"/>
  <c r="AG1499" i="4"/>
  <c r="AG1497" i="4"/>
  <c r="AG1495" i="4"/>
  <c r="AG1493" i="4"/>
  <c r="AG1491" i="4"/>
  <c r="AG1489" i="4"/>
  <c r="AG1487" i="4"/>
  <c r="AG1485" i="4"/>
  <c r="AG1483" i="4"/>
  <c r="AG1481" i="4"/>
  <c r="AG1479" i="4"/>
  <c r="AG1477" i="4"/>
  <c r="AG1475" i="4"/>
  <c r="AG1473" i="4"/>
  <c r="AG1471" i="4"/>
  <c r="AG1469" i="4"/>
  <c r="AG1467" i="4"/>
  <c r="AG1465" i="4"/>
  <c r="AG1463" i="4"/>
  <c r="AG1461" i="4"/>
  <c r="AG1459" i="4"/>
  <c r="AG1457" i="4"/>
  <c r="AG1455" i="4"/>
  <c r="AG1453" i="4"/>
  <c r="AG1451" i="4"/>
  <c r="AG1449" i="4"/>
  <c r="AG1447" i="4"/>
  <c r="AG1445" i="4"/>
  <c r="AG1443" i="4"/>
  <c r="AG1441" i="4"/>
  <c r="AG1439" i="4"/>
  <c r="AG1437" i="4"/>
  <c r="AG1435" i="4"/>
  <c r="AG1433" i="4"/>
  <c r="AG1431" i="4"/>
  <c r="AG1429" i="4"/>
  <c r="AG1425" i="4"/>
  <c r="AG1421" i="4"/>
  <c r="AG1417" i="4"/>
  <c r="AG1413" i="4"/>
  <c r="AG1409" i="4"/>
  <c r="AG1405" i="4"/>
  <c r="AG1401" i="4"/>
  <c r="AG1397" i="4"/>
  <c r="AG1393" i="4"/>
  <c r="AG1389" i="4"/>
  <c r="AG1385" i="4"/>
  <c r="AG1381" i="4"/>
  <c r="AG1377" i="4"/>
  <c r="AG1373" i="4"/>
  <c r="AG1369" i="4"/>
  <c r="AE198" i="4"/>
  <c r="AG198" i="4"/>
  <c r="AE202" i="4"/>
  <c r="AG202" i="4"/>
  <c r="AE206" i="4"/>
  <c r="AG206" i="4"/>
  <c r="AE210" i="4"/>
  <c r="AG210" i="4"/>
  <c r="AE214" i="4"/>
  <c r="AG214" i="4"/>
  <c r="AE218" i="4"/>
  <c r="AG218" i="4"/>
  <c r="AE222" i="4"/>
  <c r="AG222" i="4"/>
  <c r="AE226" i="4"/>
  <c r="AG226" i="4"/>
  <c r="AE230" i="4"/>
  <c r="AG230" i="4"/>
  <c r="AE234" i="4"/>
  <c r="AG234" i="4"/>
  <c r="AE238" i="4"/>
  <c r="AG238" i="4"/>
  <c r="AE242" i="4"/>
  <c r="AG242" i="4"/>
  <c r="AE246" i="4"/>
  <c r="AG246" i="4"/>
  <c r="AE250" i="4"/>
  <c r="AG250" i="4"/>
  <c r="AE254" i="4"/>
  <c r="AG254" i="4"/>
  <c r="AE258" i="4"/>
  <c r="AG258" i="4"/>
  <c r="AE262" i="4"/>
  <c r="AG262" i="4"/>
  <c r="AE266" i="4"/>
  <c r="AG266" i="4"/>
  <c r="AE270" i="4"/>
  <c r="AG270" i="4"/>
  <c r="AE274" i="4"/>
  <c r="AG274" i="4"/>
  <c r="AE278" i="4"/>
  <c r="AG278" i="4"/>
  <c r="AE282" i="4"/>
  <c r="AG282" i="4"/>
  <c r="AE286" i="4"/>
  <c r="AG286" i="4"/>
  <c r="AE290" i="4"/>
  <c r="AG290" i="4"/>
  <c r="AE294" i="4"/>
  <c r="AG294" i="4"/>
  <c r="AE298" i="4"/>
  <c r="AG298" i="4"/>
  <c r="AE302" i="4"/>
  <c r="AG302" i="4"/>
  <c r="AE306" i="4"/>
  <c r="AG306" i="4"/>
  <c r="AE310" i="4"/>
  <c r="AG310" i="4"/>
  <c r="AE314" i="4"/>
  <c r="AG314" i="4"/>
  <c r="AE318" i="4"/>
  <c r="AG318" i="4"/>
  <c r="AE322" i="4"/>
  <c r="AG322" i="4"/>
  <c r="AE326" i="4"/>
  <c r="AG326" i="4"/>
  <c r="AE330" i="4"/>
  <c r="AG330" i="4"/>
  <c r="AE334" i="4"/>
  <c r="AG334" i="4"/>
  <c r="AE338" i="4"/>
  <c r="AG338" i="4"/>
  <c r="AE342" i="4"/>
  <c r="AG342" i="4"/>
  <c r="AG346" i="4"/>
  <c r="AE346" i="4"/>
  <c r="AG350" i="4"/>
  <c r="AE350" i="4"/>
  <c r="AG354" i="4"/>
  <c r="AE354" i="4"/>
  <c r="AG358" i="4"/>
  <c r="AE358" i="4"/>
  <c r="AG362" i="4"/>
  <c r="AE362" i="4"/>
  <c r="AG366" i="4"/>
  <c r="AE366" i="4"/>
  <c r="AG370" i="4"/>
  <c r="AE370" i="4"/>
  <c r="AG374" i="4"/>
  <c r="AE374" i="4"/>
  <c r="AG378" i="4"/>
  <c r="AE378" i="4"/>
  <c r="AG382" i="4"/>
  <c r="AE382" i="4"/>
  <c r="AG386" i="4"/>
  <c r="AE386" i="4"/>
  <c r="AG390" i="4"/>
  <c r="AE390" i="4"/>
  <c r="AG394" i="4"/>
  <c r="AE394" i="4"/>
  <c r="AG398" i="4"/>
  <c r="AE398" i="4"/>
  <c r="AG402" i="4"/>
  <c r="AE402" i="4"/>
  <c r="AG406" i="4"/>
  <c r="AE406" i="4"/>
  <c r="AG410" i="4"/>
  <c r="AE410" i="4"/>
  <c r="AG414" i="4"/>
  <c r="AE414" i="4"/>
  <c r="AG418" i="4"/>
  <c r="AE418" i="4"/>
  <c r="AG422" i="4"/>
  <c r="AE422" i="4"/>
  <c r="AG426" i="4"/>
  <c r="AE426" i="4"/>
  <c r="AG430" i="4"/>
  <c r="AE430" i="4"/>
  <c r="AG434" i="4"/>
  <c r="AE434" i="4"/>
  <c r="AG438" i="4"/>
  <c r="AE438" i="4"/>
  <c r="AG442" i="4"/>
  <c r="AE442" i="4"/>
  <c r="AG446" i="4"/>
  <c r="AE446" i="4"/>
  <c r="AG450" i="4"/>
  <c r="AE450" i="4"/>
  <c r="AG454" i="4"/>
  <c r="AE454" i="4"/>
  <c r="AG458" i="4"/>
  <c r="AE458" i="4"/>
  <c r="AG462" i="4"/>
  <c r="AE462" i="4"/>
  <c r="AG466" i="4"/>
  <c r="AE466" i="4"/>
  <c r="AG470" i="4"/>
  <c r="AE470" i="4"/>
  <c r="AG474" i="4"/>
  <c r="AE474" i="4"/>
  <c r="AG478" i="4"/>
  <c r="AE478" i="4"/>
  <c r="AG482" i="4"/>
  <c r="AE482" i="4"/>
  <c r="AG486" i="4"/>
  <c r="AE486" i="4"/>
  <c r="AG490" i="4"/>
  <c r="AE490" i="4"/>
  <c r="AG494" i="4"/>
  <c r="AE494" i="4"/>
  <c r="AG498" i="4"/>
  <c r="AE498" i="4"/>
  <c r="AG502" i="4"/>
  <c r="AE502" i="4"/>
  <c r="AG506" i="4"/>
  <c r="AE506" i="4"/>
  <c r="AK510" i="4"/>
  <c r="AG510" i="4"/>
  <c r="AE510" i="4"/>
  <c r="AG514" i="4"/>
  <c r="AE514" i="4"/>
  <c r="AG518" i="4"/>
  <c r="AE518" i="4"/>
  <c r="AG522" i="4"/>
  <c r="AE522" i="4"/>
  <c r="AG526" i="4"/>
  <c r="AE526" i="4"/>
  <c r="AG530" i="4"/>
  <c r="AE530" i="4"/>
  <c r="AG534" i="4"/>
  <c r="AE534" i="4"/>
  <c r="AG538" i="4"/>
  <c r="AE538" i="4"/>
  <c r="AG542" i="4"/>
  <c r="AE542" i="4"/>
  <c r="AG546" i="4"/>
  <c r="AE546" i="4"/>
  <c r="AG550" i="4"/>
  <c r="AE550" i="4"/>
  <c r="AG554" i="4"/>
  <c r="AE554" i="4"/>
  <c r="AG558" i="4"/>
  <c r="AE558" i="4"/>
  <c r="AG562" i="4"/>
  <c r="AE562" i="4"/>
  <c r="AG566" i="4"/>
  <c r="AE566" i="4"/>
  <c r="AG570" i="4"/>
  <c r="AE570" i="4"/>
  <c r="AG574" i="4"/>
  <c r="AE574" i="4"/>
  <c r="AG578" i="4"/>
  <c r="AE578" i="4"/>
  <c r="AG582" i="4"/>
  <c r="AE582" i="4"/>
  <c r="AG586" i="4"/>
  <c r="AE586" i="4"/>
  <c r="AG590" i="4"/>
  <c r="AE590" i="4"/>
  <c r="AG594" i="4"/>
  <c r="AE594" i="4"/>
  <c r="AG598" i="4"/>
  <c r="AE598" i="4"/>
  <c r="AG602" i="4"/>
  <c r="AE602" i="4"/>
  <c r="AG606" i="4"/>
  <c r="AE606" i="4"/>
  <c r="AG610" i="4"/>
  <c r="AE610" i="4"/>
  <c r="AG614" i="4"/>
  <c r="AE614" i="4"/>
  <c r="AG618" i="4"/>
  <c r="AE618" i="4"/>
  <c r="AG622" i="4"/>
  <c r="AE622" i="4"/>
  <c r="AG626" i="4"/>
  <c r="AE626" i="4"/>
  <c r="AG630" i="4"/>
  <c r="AE630" i="4"/>
  <c r="AG634" i="4"/>
  <c r="AE634" i="4"/>
  <c r="AG638" i="4"/>
  <c r="AE638" i="4"/>
  <c r="AG642" i="4"/>
  <c r="AE642" i="4"/>
  <c r="AG646" i="4"/>
  <c r="AE646" i="4"/>
  <c r="AG650" i="4"/>
  <c r="AE650" i="4"/>
  <c r="AG654" i="4"/>
  <c r="AE654" i="4"/>
  <c r="AG658" i="4"/>
  <c r="AE658" i="4"/>
  <c r="AG662" i="4"/>
  <c r="AE662" i="4"/>
  <c r="AG666" i="4"/>
  <c r="AE666" i="4"/>
  <c r="AG670" i="4"/>
  <c r="AE670" i="4"/>
  <c r="AG674" i="4"/>
  <c r="AE674" i="4"/>
  <c r="AG678" i="4"/>
  <c r="AE678" i="4"/>
  <c r="AG682" i="4"/>
  <c r="AE682" i="4"/>
  <c r="AG686" i="4"/>
  <c r="AE686" i="4"/>
  <c r="AG690" i="4"/>
  <c r="AE690" i="4"/>
  <c r="AG694" i="4"/>
  <c r="AE694" i="4"/>
  <c r="AG698" i="4"/>
  <c r="AE698" i="4"/>
  <c r="AG702" i="4"/>
  <c r="AE702" i="4"/>
  <c r="AG706" i="4"/>
  <c r="AE706" i="4"/>
  <c r="AG710" i="4"/>
  <c r="AE710" i="4"/>
  <c r="AG714" i="4"/>
  <c r="AE714" i="4"/>
  <c r="AG718" i="4"/>
  <c r="AE718" i="4"/>
  <c r="AG722" i="4"/>
  <c r="AE722" i="4"/>
  <c r="AG726" i="4"/>
  <c r="AE726" i="4"/>
  <c r="AG730" i="4"/>
  <c r="AE730" i="4"/>
  <c r="AG734" i="4"/>
  <c r="AE734" i="4"/>
  <c r="AG738" i="4"/>
  <c r="AE738" i="4"/>
  <c r="AG742" i="4"/>
  <c r="AE742" i="4"/>
  <c r="AG746" i="4"/>
  <c r="AE746" i="4"/>
  <c r="AG750" i="4"/>
  <c r="AE750" i="4"/>
  <c r="AG754" i="4"/>
  <c r="AE754" i="4"/>
  <c r="AG758" i="4"/>
  <c r="AE758" i="4"/>
  <c r="AG762" i="4"/>
  <c r="AE762" i="4"/>
  <c r="AG766" i="4"/>
  <c r="AE766" i="4"/>
  <c r="AG770" i="4"/>
  <c r="AE770" i="4"/>
  <c r="AG774" i="4"/>
  <c r="AE774" i="4"/>
  <c r="AG778" i="4"/>
  <c r="AE778" i="4"/>
  <c r="AG782" i="4"/>
  <c r="AE782" i="4"/>
  <c r="AG786" i="4"/>
  <c r="AE786" i="4"/>
  <c r="AG790" i="4"/>
  <c r="AE790" i="4"/>
  <c r="AG794" i="4"/>
  <c r="AE794" i="4"/>
  <c r="AG798" i="4"/>
  <c r="AE798" i="4"/>
  <c r="AK801" i="4"/>
  <c r="AL805" i="4"/>
  <c r="AF805" i="4"/>
  <c r="AH805" i="4"/>
  <c r="AF809" i="4"/>
  <c r="AH809" i="4"/>
  <c r="AL813" i="4"/>
  <c r="AF813" i="4"/>
  <c r="AH813" i="4"/>
  <c r="AL817" i="4"/>
  <c r="AF817" i="4"/>
  <c r="AH817" i="4"/>
  <c r="AL821" i="4"/>
  <c r="AF821" i="4"/>
  <c r="AH821" i="4"/>
  <c r="AF825" i="4"/>
  <c r="AH825" i="4"/>
  <c r="AL829" i="4"/>
  <c r="AF829" i="4"/>
  <c r="AH829" i="4"/>
  <c r="AF833" i="4"/>
  <c r="AH833" i="4"/>
  <c r="AL837" i="4"/>
  <c r="AF837" i="4"/>
  <c r="AH837" i="4"/>
  <c r="AL841" i="4"/>
  <c r="AF841" i="4"/>
  <c r="AH841" i="4"/>
  <c r="AF845" i="4"/>
  <c r="AH845" i="4"/>
  <c r="AF849" i="4"/>
  <c r="AH849" i="4"/>
  <c r="AF853" i="4"/>
  <c r="AH853" i="4"/>
  <c r="AF857" i="4"/>
  <c r="AH857" i="4"/>
  <c r="AF861" i="4"/>
  <c r="AH861" i="4"/>
  <c r="AF865" i="4"/>
  <c r="AH865" i="4"/>
  <c r="AF869" i="4"/>
  <c r="AH869" i="4"/>
  <c r="AL873" i="4"/>
  <c r="AF873" i="4"/>
  <c r="AH873" i="4"/>
  <c r="AF877" i="4"/>
  <c r="AH877" i="4"/>
  <c r="AL881" i="4"/>
  <c r="AF881" i="4"/>
  <c r="AH881" i="4"/>
  <c r="AJ885" i="4"/>
  <c r="AF885" i="4"/>
  <c r="AH885" i="4"/>
  <c r="AF889" i="4"/>
  <c r="AH889" i="4"/>
  <c r="AF893" i="4"/>
  <c r="AH893" i="4"/>
  <c r="AL897" i="4"/>
  <c r="AF897" i="4"/>
  <c r="AH897" i="4"/>
  <c r="AF901" i="4"/>
  <c r="AH901" i="4"/>
  <c r="AE905" i="4"/>
  <c r="AG905" i="4"/>
  <c r="AE909" i="4"/>
  <c r="AG909" i="4"/>
  <c r="AE913" i="4"/>
  <c r="AG913" i="4"/>
  <c r="AE917" i="4"/>
  <c r="AG917" i="4"/>
  <c r="AE921" i="4"/>
  <c r="AG921" i="4"/>
  <c r="AE925" i="4"/>
  <c r="AG925" i="4"/>
  <c r="AE929" i="4"/>
  <c r="AG929" i="4"/>
  <c r="AE933" i="4"/>
  <c r="AG933" i="4"/>
  <c r="AE937" i="4"/>
  <c r="AG937" i="4"/>
  <c r="AE941" i="4"/>
  <c r="AG941" i="4"/>
  <c r="AE945" i="4"/>
  <c r="AG945" i="4"/>
  <c r="AE949" i="4"/>
  <c r="AG949" i="4"/>
  <c r="AE953" i="4"/>
  <c r="AG953" i="4"/>
  <c r="AE957" i="4"/>
  <c r="AG957" i="4"/>
  <c r="AE961" i="4"/>
  <c r="AG961" i="4"/>
  <c r="AE965" i="4"/>
  <c r="AG965" i="4"/>
  <c r="AE969" i="4"/>
  <c r="AG969" i="4"/>
  <c r="AE973" i="4"/>
  <c r="AG973" i="4"/>
  <c r="AE977" i="4"/>
  <c r="AG977" i="4"/>
  <c r="AE981" i="4"/>
  <c r="AG981" i="4"/>
  <c r="AE985" i="4"/>
  <c r="AG985" i="4"/>
  <c r="AE989" i="4"/>
  <c r="AG989" i="4"/>
  <c r="AE993" i="4"/>
  <c r="AG993" i="4"/>
  <c r="AK996" i="4"/>
  <c r="AJ1000" i="4"/>
  <c r="AH1000" i="4"/>
  <c r="AF1000" i="4"/>
  <c r="AH1004" i="4"/>
  <c r="AF1004" i="4"/>
  <c r="AJ1008" i="4"/>
  <c r="AH1008" i="4"/>
  <c r="AF1008" i="4"/>
  <c r="AJ1012" i="4"/>
  <c r="AH1012" i="4"/>
  <c r="AF1012" i="4"/>
  <c r="AJ1016" i="4"/>
  <c r="AH1016" i="4"/>
  <c r="AF1016" i="4"/>
  <c r="AL1020" i="4"/>
  <c r="AH1020" i="4"/>
  <c r="AF1020" i="4"/>
  <c r="AH1024" i="4"/>
  <c r="AF1024" i="4"/>
  <c r="AL1028" i="4"/>
  <c r="AF1028" i="4"/>
  <c r="AH1028" i="4"/>
  <c r="AF1032" i="4"/>
  <c r="AH1032" i="4"/>
  <c r="AL1036" i="4"/>
  <c r="AF1036" i="4"/>
  <c r="AH1036" i="4"/>
  <c r="AF1040" i="4"/>
  <c r="AH1040" i="4"/>
  <c r="AL1044" i="4"/>
  <c r="AF1044" i="4"/>
  <c r="AH1044" i="4"/>
  <c r="AJ1048" i="4"/>
  <c r="AF1048" i="4"/>
  <c r="AH1048" i="4"/>
  <c r="AE1052" i="4"/>
  <c r="AG1052" i="4"/>
  <c r="AE1056" i="4"/>
  <c r="AG1056" i="4"/>
  <c r="AE1060" i="4"/>
  <c r="AG1060" i="4"/>
  <c r="AE1064" i="4"/>
  <c r="AG1064" i="4"/>
  <c r="AE1068" i="4"/>
  <c r="AG1068" i="4"/>
  <c r="AE1072" i="4"/>
  <c r="AG1072" i="4"/>
  <c r="AE1076" i="4"/>
  <c r="AG1076" i="4"/>
  <c r="AE1080" i="4"/>
  <c r="AG1080" i="4"/>
  <c r="AE1084" i="4"/>
  <c r="AG1084" i="4"/>
  <c r="AE1088" i="4"/>
  <c r="AG1088" i="4"/>
  <c r="AE1092" i="4"/>
  <c r="AG1092" i="4"/>
  <c r="AL1095" i="4"/>
  <c r="AL1099" i="4"/>
  <c r="AF1099" i="4"/>
  <c r="AH1099" i="4"/>
  <c r="AJ1103" i="4"/>
  <c r="AF1103" i="4"/>
  <c r="AH1103" i="4"/>
  <c r="AF1107" i="4"/>
  <c r="AH1107" i="4"/>
  <c r="AJ1111" i="4"/>
  <c r="AF1111" i="4"/>
  <c r="AH1111" i="4"/>
  <c r="AF1115" i="4"/>
  <c r="AH1115" i="4"/>
  <c r="AJ1119" i="4"/>
  <c r="AF1119" i="4"/>
  <c r="AH1119" i="4"/>
  <c r="AF1123" i="4"/>
  <c r="AH1123" i="4"/>
  <c r="AL1127" i="4"/>
  <c r="AF1127" i="4"/>
  <c r="AH1127" i="4"/>
  <c r="AJ1131" i="4"/>
  <c r="AF1131" i="4"/>
  <c r="AH1131" i="4"/>
  <c r="AE1135" i="4"/>
  <c r="AG1135" i="4"/>
  <c r="AE1139" i="4"/>
  <c r="AG1139" i="4"/>
  <c r="AE1143" i="4"/>
  <c r="AG1143" i="4"/>
  <c r="AE1147" i="4"/>
  <c r="AG1147" i="4"/>
  <c r="AI1151" i="4"/>
  <c r="AE1151" i="4"/>
  <c r="AG1151" i="4"/>
  <c r="AE1155" i="4"/>
  <c r="AG1155" i="4"/>
  <c r="AE1159" i="4"/>
  <c r="AG1159" i="4"/>
  <c r="AE1163" i="4"/>
  <c r="AG1163" i="4"/>
  <c r="AE1167" i="4"/>
  <c r="AG1167" i="4"/>
  <c r="AK1170" i="4"/>
  <c r="AJ1174" i="4"/>
  <c r="AF1174" i="4"/>
  <c r="AH1174" i="4"/>
  <c r="AF1178" i="4"/>
  <c r="AH1178" i="4"/>
  <c r="AL1182" i="4"/>
  <c r="AF1182" i="4"/>
  <c r="AH1182" i="4"/>
  <c r="AL1186" i="4"/>
  <c r="AF1186" i="4"/>
  <c r="AH1186" i="4"/>
  <c r="AL1190" i="4"/>
  <c r="AF1190" i="4"/>
  <c r="AH1190" i="4"/>
  <c r="AL1194" i="4"/>
  <c r="AF1194" i="4"/>
  <c r="AH1194" i="4"/>
  <c r="AF1198" i="4"/>
  <c r="AH1198" i="4"/>
  <c r="AL1202" i="4"/>
  <c r="AF1202" i="4"/>
  <c r="AH1202" i="4"/>
  <c r="AL1206" i="4"/>
  <c r="AF1206" i="4"/>
  <c r="AH1206" i="4"/>
  <c r="AL1210" i="4"/>
  <c r="AF1210" i="4"/>
  <c r="AH1210" i="4"/>
  <c r="AF1214" i="4"/>
  <c r="AH1214" i="4"/>
  <c r="AL1218" i="4"/>
  <c r="AF1218" i="4"/>
  <c r="AH1218" i="4"/>
  <c r="AL1222" i="4"/>
  <c r="AF1222" i="4"/>
  <c r="AH1222" i="4"/>
  <c r="AL1226" i="4"/>
  <c r="AF1226" i="4"/>
  <c r="AH1226" i="4"/>
  <c r="AF1230" i="4"/>
  <c r="AH1230" i="4"/>
  <c r="AF1234" i="4"/>
  <c r="AH1234" i="4"/>
  <c r="AL1238" i="4"/>
  <c r="AF1238" i="4"/>
  <c r="AH1238" i="4"/>
  <c r="AF1242" i="4"/>
  <c r="AH1242" i="4"/>
  <c r="AF1246" i="4"/>
  <c r="AH1246" i="4"/>
  <c r="AF1250" i="4"/>
  <c r="AH1250" i="4"/>
  <c r="AF1254" i="4"/>
  <c r="AH1254" i="4"/>
  <c r="AF1258" i="4"/>
  <c r="AH1258" i="4"/>
  <c r="AL1262" i="4"/>
  <c r="AF1262" i="4"/>
  <c r="AH1262" i="4"/>
  <c r="AJ1266" i="4"/>
  <c r="AF1266" i="4"/>
  <c r="AH1266" i="4"/>
  <c r="AJ1270" i="4"/>
  <c r="AF1270" i="4"/>
  <c r="AH1270" i="4"/>
  <c r="AJ1274" i="4"/>
  <c r="AF1274" i="4"/>
  <c r="AH1274" i="4"/>
  <c r="AJ1278" i="4"/>
  <c r="AF1278" i="4"/>
  <c r="AH1278" i="4"/>
  <c r="AL1282" i="4"/>
  <c r="AF1282" i="4"/>
  <c r="AH1282" i="4"/>
  <c r="AF1286" i="4"/>
  <c r="AH1286" i="4"/>
  <c r="AL1290" i="4"/>
  <c r="AF1290" i="4"/>
  <c r="AH1290" i="4"/>
  <c r="AL1294" i="4"/>
  <c r="AF1294" i="4"/>
  <c r="AH1294" i="4"/>
  <c r="AL1298" i="4"/>
  <c r="AF1298" i="4"/>
  <c r="AH1298" i="4"/>
  <c r="AF1302" i="4"/>
  <c r="AH1302" i="4"/>
  <c r="AL1306" i="4"/>
  <c r="AF1306" i="4"/>
  <c r="AH1306" i="4"/>
  <c r="AF1310" i="4"/>
  <c r="AH1310" i="4"/>
  <c r="AF1314" i="4"/>
  <c r="AH1314" i="4"/>
  <c r="AL1318" i="4"/>
  <c r="AF1318" i="4"/>
  <c r="AH1318" i="4"/>
  <c r="AJ1322" i="4"/>
  <c r="AF1322" i="4"/>
  <c r="AH1322" i="4"/>
  <c r="AF1326" i="4"/>
  <c r="AH1326" i="4"/>
  <c r="AJ1330" i="4"/>
  <c r="AF1330" i="4"/>
  <c r="AH1330" i="4"/>
  <c r="AF1334" i="4"/>
  <c r="AH1334" i="4"/>
  <c r="AJ1338" i="4"/>
  <c r="AF1338" i="4"/>
  <c r="AH1338" i="4"/>
  <c r="AL1342" i="4"/>
  <c r="AF1342" i="4"/>
  <c r="AH1342" i="4"/>
  <c r="AF1346" i="4"/>
  <c r="AH1346" i="4"/>
  <c r="AJ1350" i="4"/>
  <c r="AF1350" i="4"/>
  <c r="AH1350" i="4"/>
  <c r="AF1354" i="4"/>
  <c r="AH1354" i="4"/>
  <c r="AJ1358" i="4"/>
  <c r="AF1358" i="4"/>
  <c r="AH1358" i="4"/>
  <c r="AF1362" i="4"/>
  <c r="AH1362" i="4"/>
  <c r="AF1499" i="4"/>
  <c r="AF1497" i="4"/>
  <c r="AF1485" i="4"/>
  <c r="AF1483" i="4"/>
  <c r="AF1481" i="4"/>
  <c r="AF1479" i="4"/>
  <c r="AF1477" i="4"/>
  <c r="AF1475" i="4"/>
  <c r="AF1473" i="4"/>
  <c r="AF1471" i="4"/>
  <c r="AF1469" i="4"/>
  <c r="AF1467" i="4"/>
  <c r="AF1465" i="4"/>
  <c r="AF1459" i="4"/>
  <c r="AF1457" i="4"/>
  <c r="AF1455" i="4"/>
  <c r="AF1453" i="4"/>
  <c r="AF1449" i="4"/>
  <c r="AF1447" i="4"/>
  <c r="AF1445" i="4"/>
  <c r="AF1441" i="4"/>
  <c r="AF1437" i="4"/>
  <c r="AF1435" i="4"/>
  <c r="AF1433" i="4"/>
  <c r="AF1431" i="4"/>
  <c r="AF1429" i="4"/>
  <c r="AF1427" i="4"/>
  <c r="AF1425" i="4"/>
  <c r="AF1419" i="4"/>
  <c r="AF1409" i="4"/>
  <c r="AF1405" i="4"/>
  <c r="AF1401" i="4"/>
  <c r="AF1393" i="4"/>
  <c r="AF1385" i="4"/>
  <c r="AF1381" i="4"/>
  <c r="AF1379" i="4"/>
  <c r="AF1373" i="4"/>
  <c r="AF1369" i="4"/>
  <c r="AE71" i="4"/>
  <c r="AG71" i="4"/>
  <c r="AE75" i="4"/>
  <c r="AG75" i="4"/>
  <c r="AE79" i="4"/>
  <c r="AG79" i="4"/>
  <c r="AE83" i="4"/>
  <c r="AG83" i="4"/>
  <c r="AE87" i="4"/>
  <c r="AG87" i="4"/>
  <c r="AE91" i="4"/>
  <c r="AG91" i="4"/>
  <c r="AE95" i="4"/>
  <c r="AG95" i="4"/>
  <c r="AE99" i="4"/>
  <c r="AG99" i="4"/>
  <c r="AE103" i="4"/>
  <c r="AG103" i="4"/>
  <c r="AE107" i="4"/>
  <c r="AG107" i="4"/>
  <c r="AE111" i="4"/>
  <c r="AG111" i="4"/>
  <c r="AE115" i="4"/>
  <c r="AG115" i="4"/>
  <c r="AE119" i="4"/>
  <c r="AG119" i="4"/>
  <c r="AE123" i="4"/>
  <c r="AG123" i="4"/>
  <c r="AE127" i="4"/>
  <c r="AG127" i="4"/>
  <c r="AE131" i="4"/>
  <c r="AG131" i="4"/>
  <c r="AE135" i="4"/>
  <c r="AG135" i="4"/>
  <c r="AE139" i="4"/>
  <c r="AG139" i="4"/>
  <c r="AE143" i="4"/>
  <c r="AG143" i="4"/>
  <c r="AE147" i="4"/>
  <c r="AG147" i="4"/>
  <c r="AE151" i="4"/>
  <c r="AG151" i="4"/>
  <c r="AE155" i="4"/>
  <c r="AG155" i="4"/>
  <c r="AE159" i="4"/>
  <c r="AG159" i="4"/>
  <c r="AE163" i="4"/>
  <c r="AG163" i="4"/>
  <c r="AE167" i="4"/>
  <c r="AG167" i="4"/>
  <c r="AE171" i="4"/>
  <c r="AG171" i="4"/>
  <c r="AE175" i="4"/>
  <c r="AG175" i="4"/>
  <c r="AF182" i="4"/>
  <c r="AH182" i="4"/>
  <c r="AF186" i="4"/>
  <c r="AH186" i="4"/>
  <c r="AF190" i="4"/>
  <c r="AH190" i="4"/>
  <c r="AJ194" i="4"/>
  <c r="AF194" i="4"/>
  <c r="AH194" i="4"/>
  <c r="AF198" i="4"/>
  <c r="AH198" i="4"/>
  <c r="AF202" i="4"/>
  <c r="AH202" i="4"/>
  <c r="AF206" i="4"/>
  <c r="AH206" i="4"/>
  <c r="AJ210" i="4"/>
  <c r="AF210" i="4"/>
  <c r="AH210" i="4"/>
  <c r="AL214" i="4"/>
  <c r="AF214" i="4"/>
  <c r="AH214" i="4"/>
  <c r="AJ218" i="4"/>
  <c r="AF218" i="4"/>
  <c r="AH218" i="4"/>
  <c r="AF222" i="4"/>
  <c r="AH222" i="4"/>
  <c r="AF226" i="4"/>
  <c r="AH226" i="4"/>
  <c r="AF230" i="4"/>
  <c r="AH230" i="4"/>
  <c r="AF234" i="4"/>
  <c r="AH234" i="4"/>
  <c r="AF238" i="4"/>
  <c r="AH238" i="4"/>
  <c r="AF242" i="4"/>
  <c r="AH242" i="4"/>
  <c r="AF246" i="4"/>
  <c r="AH246" i="4"/>
  <c r="AL250" i="4"/>
  <c r="AF250" i="4"/>
  <c r="AH250" i="4"/>
  <c r="AF254" i="4"/>
  <c r="AH254" i="4"/>
  <c r="AF258" i="4"/>
  <c r="AH258" i="4"/>
  <c r="AF262" i="4"/>
  <c r="AH262" i="4"/>
  <c r="AF266" i="4"/>
  <c r="AH266" i="4"/>
  <c r="AF270" i="4"/>
  <c r="AH270" i="4"/>
  <c r="AF274" i="4"/>
  <c r="AH274" i="4"/>
  <c r="AF278" i="4"/>
  <c r="AH278" i="4"/>
  <c r="AL282" i="4"/>
  <c r="AF282" i="4"/>
  <c r="AH282" i="4"/>
  <c r="AF286" i="4"/>
  <c r="AH286" i="4"/>
  <c r="AL290" i="4"/>
  <c r="AF290" i="4"/>
  <c r="AH290" i="4"/>
  <c r="AF294" i="4"/>
  <c r="AH294" i="4"/>
  <c r="AF298" i="4"/>
  <c r="AH298" i="4"/>
  <c r="AF302" i="4"/>
  <c r="AH302" i="4"/>
  <c r="AF306" i="4"/>
  <c r="AH306" i="4"/>
  <c r="AJ310" i="4"/>
  <c r="AF310" i="4"/>
  <c r="AH310" i="4"/>
  <c r="AF314" i="4"/>
  <c r="AH314" i="4"/>
  <c r="AF318" i="4"/>
  <c r="AH318" i="4"/>
  <c r="AL322" i="4"/>
  <c r="AF322" i="4"/>
  <c r="AH322" i="4"/>
  <c r="AF326" i="4"/>
  <c r="AH326" i="4"/>
  <c r="AL330" i="4"/>
  <c r="AF330" i="4"/>
  <c r="AH330" i="4"/>
  <c r="AF334" i="4"/>
  <c r="AH334" i="4"/>
  <c r="AF338" i="4"/>
  <c r="AH338" i="4"/>
  <c r="AF342" i="4"/>
  <c r="AH342" i="4"/>
  <c r="AH346" i="4"/>
  <c r="AF346" i="4"/>
  <c r="AH350" i="4"/>
  <c r="AF350" i="4"/>
  <c r="AL354" i="4"/>
  <c r="AH354" i="4"/>
  <c r="AF354" i="4"/>
  <c r="AH358" i="4"/>
  <c r="AF358" i="4"/>
  <c r="AJ362" i="4"/>
  <c r="AH362" i="4"/>
  <c r="AF362" i="4"/>
  <c r="AH366" i="4"/>
  <c r="AF366" i="4"/>
  <c r="AL370" i="4"/>
  <c r="AH370" i="4"/>
  <c r="AF370" i="4"/>
  <c r="AH374" i="4"/>
  <c r="AF374" i="4"/>
  <c r="AJ378" i="4"/>
  <c r="AH378" i="4"/>
  <c r="AF378" i="4"/>
  <c r="AH382" i="4"/>
  <c r="AF382" i="4"/>
  <c r="AJ386" i="4"/>
  <c r="AH386" i="4"/>
  <c r="AF386" i="4"/>
  <c r="AH390" i="4"/>
  <c r="AF390" i="4"/>
  <c r="AH394" i="4"/>
  <c r="AF394" i="4"/>
  <c r="AH398" i="4"/>
  <c r="AF398" i="4"/>
  <c r="AL402" i="4"/>
  <c r="AH402" i="4"/>
  <c r="AF402" i="4"/>
  <c r="AH406" i="4"/>
  <c r="AF406" i="4"/>
  <c r="AL410" i="4"/>
  <c r="AH410" i="4"/>
  <c r="AF410" i="4"/>
  <c r="AL414" i="4"/>
  <c r="AH414" i="4"/>
  <c r="AF414" i="4"/>
  <c r="AL418" i="4"/>
  <c r="AH418" i="4"/>
  <c r="AF418" i="4"/>
  <c r="AL422" i="4"/>
  <c r="AH422" i="4"/>
  <c r="AF422" i="4"/>
  <c r="AL426" i="4"/>
  <c r="AH426" i="4"/>
  <c r="AF426" i="4"/>
  <c r="AL430" i="4"/>
  <c r="AH430" i="4"/>
  <c r="AF430" i="4"/>
  <c r="AH434" i="4"/>
  <c r="AF434" i="4"/>
  <c r="AH438" i="4"/>
  <c r="AF438" i="4"/>
  <c r="AH442" i="4"/>
  <c r="AF442" i="4"/>
  <c r="AL446" i="4"/>
  <c r="AH446" i="4"/>
  <c r="AF446" i="4"/>
  <c r="AH450" i="4"/>
  <c r="AF450" i="4"/>
  <c r="AH454" i="4"/>
  <c r="AF454" i="4"/>
  <c r="AH458" i="4"/>
  <c r="AF458" i="4"/>
  <c r="AJ462" i="4"/>
  <c r="AH462" i="4"/>
  <c r="AF462" i="4"/>
  <c r="AL466" i="4"/>
  <c r="AH466" i="4"/>
  <c r="AF466" i="4"/>
  <c r="AJ470" i="4"/>
  <c r="AH470" i="4"/>
  <c r="AF470" i="4"/>
  <c r="AH474" i="4"/>
  <c r="AF474" i="4"/>
  <c r="AH478" i="4"/>
  <c r="AF478" i="4"/>
  <c r="AH482" i="4"/>
  <c r="AF482" i="4"/>
  <c r="AH486" i="4"/>
  <c r="AF486" i="4"/>
  <c r="AH490" i="4"/>
  <c r="AF490" i="4"/>
  <c r="AH494" i="4"/>
  <c r="AF494" i="4"/>
  <c r="AH498" i="4"/>
  <c r="AF498" i="4"/>
  <c r="AH502" i="4"/>
  <c r="AF502" i="4"/>
  <c r="AH506" i="4"/>
  <c r="AF506" i="4"/>
  <c r="AH510" i="4"/>
  <c r="AF510" i="4"/>
  <c r="AH514" i="4"/>
  <c r="AF514" i="4"/>
  <c r="AH518" i="4"/>
  <c r="AF518" i="4"/>
  <c r="AH522" i="4"/>
  <c r="AF522" i="4"/>
  <c r="AH526" i="4"/>
  <c r="AF526" i="4"/>
  <c r="AH530" i="4"/>
  <c r="AF530" i="4"/>
  <c r="AL534" i="4"/>
  <c r="AH534" i="4"/>
  <c r="AF534" i="4"/>
  <c r="AJ538" i="4"/>
  <c r="AH538" i="4"/>
  <c r="AF538" i="4"/>
  <c r="AL542" i="4"/>
  <c r="AH542" i="4"/>
  <c r="AF542" i="4"/>
  <c r="AL546" i="4"/>
  <c r="AH546" i="4"/>
  <c r="AF546" i="4"/>
  <c r="AH550" i="4"/>
  <c r="AF550" i="4"/>
  <c r="AJ554" i="4"/>
  <c r="AH554" i="4"/>
  <c r="AF554" i="4"/>
  <c r="AL558" i="4"/>
  <c r="AH558" i="4"/>
  <c r="AF558" i="4"/>
  <c r="AJ562" i="4"/>
  <c r="AH562" i="4"/>
  <c r="AF562" i="4"/>
  <c r="AH566" i="4"/>
  <c r="AF566" i="4"/>
  <c r="AJ570" i="4"/>
  <c r="AH570" i="4"/>
  <c r="AF570" i="4"/>
  <c r="AH574" i="4"/>
  <c r="AF574" i="4"/>
  <c r="AJ578" i="4"/>
  <c r="AH578" i="4"/>
  <c r="AF578" i="4"/>
  <c r="AH582" i="4"/>
  <c r="AF582" i="4"/>
  <c r="AH586" i="4"/>
  <c r="AF586" i="4"/>
  <c r="AL590" i="4"/>
  <c r="AH590" i="4"/>
  <c r="AF590" i="4"/>
  <c r="AH594" i="4"/>
  <c r="AF594" i="4"/>
  <c r="AH598" i="4"/>
  <c r="AF598" i="4"/>
  <c r="AH602" i="4"/>
  <c r="AF602" i="4"/>
  <c r="AL606" i="4"/>
  <c r="AH606" i="4"/>
  <c r="AF606" i="4"/>
  <c r="AH610" i="4"/>
  <c r="AF610" i="4"/>
  <c r="AL614" i="4"/>
  <c r="AH614" i="4"/>
  <c r="AF614" i="4"/>
  <c r="AJ618" i="4"/>
  <c r="AH618" i="4"/>
  <c r="AF618" i="4"/>
  <c r="AL622" i="4"/>
  <c r="AH622" i="4"/>
  <c r="AF622" i="4"/>
  <c r="AH626" i="4"/>
  <c r="AF626" i="4"/>
  <c r="AL630" i="4"/>
  <c r="AH630" i="4"/>
  <c r="AF630" i="4"/>
  <c r="AJ634" i="4"/>
  <c r="AH634" i="4"/>
  <c r="AF634" i="4"/>
  <c r="AH638" i="4"/>
  <c r="AF638" i="4"/>
  <c r="AJ642" i="4"/>
  <c r="AH642" i="4"/>
  <c r="AF642" i="4"/>
  <c r="AL646" i="4"/>
  <c r="AH646" i="4"/>
  <c r="AF646" i="4"/>
  <c r="AH650" i="4"/>
  <c r="AF650" i="4"/>
  <c r="AH654" i="4"/>
  <c r="AF654" i="4"/>
  <c r="AH658" i="4"/>
  <c r="AF658" i="4"/>
  <c r="AJ662" i="4"/>
  <c r="AH662" i="4"/>
  <c r="AF662" i="4"/>
  <c r="AJ666" i="4"/>
  <c r="AH666" i="4"/>
  <c r="AF666" i="4"/>
  <c r="AJ670" i="4"/>
  <c r="AH670" i="4"/>
  <c r="AF670" i="4"/>
  <c r="AH674" i="4"/>
  <c r="AF674" i="4"/>
  <c r="AL678" i="4"/>
  <c r="AH678" i="4"/>
  <c r="AF678" i="4"/>
  <c r="AH682" i="4"/>
  <c r="AF682" i="4"/>
  <c r="AH686" i="4"/>
  <c r="AF686" i="4"/>
  <c r="AH690" i="4"/>
  <c r="AF690" i="4"/>
  <c r="AJ694" i="4"/>
  <c r="AH694" i="4"/>
  <c r="AF694" i="4"/>
  <c r="AJ698" i="4"/>
  <c r="AH698" i="4"/>
  <c r="AF698" i="4"/>
  <c r="AJ702" i="4"/>
  <c r="AH702" i="4"/>
  <c r="AF702" i="4"/>
  <c r="AJ706" i="4"/>
  <c r="AH706" i="4"/>
  <c r="AF706" i="4"/>
  <c r="AH710" i="4"/>
  <c r="AF710" i="4"/>
  <c r="AJ714" i="4"/>
  <c r="AH714" i="4"/>
  <c r="AF714" i="4"/>
  <c r="AJ718" i="4"/>
  <c r="AH718" i="4"/>
  <c r="AF718" i="4"/>
  <c r="AH722" i="4"/>
  <c r="AF722" i="4"/>
  <c r="AL726" i="4"/>
  <c r="AH726" i="4"/>
  <c r="AF726" i="4"/>
  <c r="AL730" i="4"/>
  <c r="AH730" i="4"/>
  <c r="AF730" i="4"/>
  <c r="AL734" i="4"/>
  <c r="AH734" i="4"/>
  <c r="AF734" i="4"/>
  <c r="AH738" i="4"/>
  <c r="AF738" i="4"/>
  <c r="AL742" i="4"/>
  <c r="AH742" i="4"/>
  <c r="AF742" i="4"/>
  <c r="AH746" i="4"/>
  <c r="AF746" i="4"/>
  <c r="AL750" i="4"/>
  <c r="AH750" i="4"/>
  <c r="AF750" i="4"/>
  <c r="AH754" i="4"/>
  <c r="AF754" i="4"/>
  <c r="AL758" i="4"/>
  <c r="AH758" i="4"/>
  <c r="AF758" i="4"/>
  <c r="AL762" i="4"/>
  <c r="AH762" i="4"/>
  <c r="AF762" i="4"/>
  <c r="AL766" i="4"/>
  <c r="AH766" i="4"/>
  <c r="AF766" i="4"/>
  <c r="AL770" i="4"/>
  <c r="AH770" i="4"/>
  <c r="AF770" i="4"/>
  <c r="AL774" i="4"/>
  <c r="AH774" i="4"/>
  <c r="AF774" i="4"/>
  <c r="AL778" i="4"/>
  <c r="AH778" i="4"/>
  <c r="AF778" i="4"/>
  <c r="AJ782" i="4"/>
  <c r="AH782" i="4"/>
  <c r="AF782" i="4"/>
  <c r="AL786" i="4"/>
  <c r="AH786" i="4"/>
  <c r="AF786" i="4"/>
  <c r="AJ790" i="4"/>
  <c r="AH790" i="4"/>
  <c r="AF790" i="4"/>
  <c r="AH794" i="4"/>
  <c r="AF794" i="4"/>
  <c r="AH798" i="4"/>
  <c r="AF798" i="4"/>
  <c r="AG802" i="4"/>
  <c r="AE802" i="4"/>
  <c r="AG806" i="4"/>
  <c r="AE806" i="4"/>
  <c r="AG810" i="4"/>
  <c r="AE810" i="4"/>
  <c r="AG814" i="4"/>
  <c r="AE814" i="4"/>
  <c r="AG818" i="4"/>
  <c r="AE818" i="4"/>
  <c r="AG822" i="4"/>
  <c r="AE822" i="4"/>
  <c r="AG826" i="4"/>
  <c r="AE826" i="4"/>
  <c r="AG830" i="4"/>
  <c r="AE830" i="4"/>
  <c r="AG834" i="4"/>
  <c r="AE834" i="4"/>
  <c r="AG838" i="4"/>
  <c r="AE838" i="4"/>
  <c r="AG842" i="4"/>
  <c r="AE842" i="4"/>
  <c r="AG846" i="4"/>
  <c r="AE846" i="4"/>
  <c r="AG850" i="4"/>
  <c r="AE850" i="4"/>
  <c r="AG854" i="4"/>
  <c r="AE854" i="4"/>
  <c r="AG858" i="4"/>
  <c r="AE858" i="4"/>
  <c r="AG862" i="4"/>
  <c r="AE862" i="4"/>
  <c r="AG866" i="4"/>
  <c r="AE866" i="4"/>
  <c r="AG870" i="4"/>
  <c r="AE870" i="4"/>
  <c r="AG874" i="4"/>
  <c r="AE874" i="4"/>
  <c r="AG878" i="4"/>
  <c r="AE878" i="4"/>
  <c r="AG882" i="4"/>
  <c r="AE882" i="4"/>
  <c r="AG886" i="4"/>
  <c r="AE886" i="4"/>
  <c r="AG890" i="4"/>
  <c r="AE890" i="4"/>
  <c r="AG894" i="4"/>
  <c r="AE894" i="4"/>
  <c r="AG898" i="4"/>
  <c r="AE898" i="4"/>
  <c r="AK901" i="4"/>
  <c r="AF905" i="4"/>
  <c r="AH905" i="4"/>
  <c r="AJ909" i="4"/>
  <c r="AF909" i="4"/>
  <c r="AH909" i="4"/>
  <c r="AF913" i="4"/>
  <c r="AH913" i="4"/>
  <c r="AJ917" i="4"/>
  <c r="AF917" i="4"/>
  <c r="AH917" i="4"/>
  <c r="AJ921" i="4"/>
  <c r="AF921" i="4"/>
  <c r="AH921" i="4"/>
  <c r="AJ925" i="4"/>
  <c r="AF925" i="4"/>
  <c r="AH925" i="4"/>
  <c r="AF929" i="4"/>
  <c r="AH929" i="4"/>
  <c r="AJ933" i="4"/>
  <c r="AF933" i="4"/>
  <c r="AH933" i="4"/>
  <c r="AJ937" i="4"/>
  <c r="AF937" i="4"/>
  <c r="AH937" i="4"/>
  <c r="AJ941" i="4"/>
  <c r="AF941" i="4"/>
  <c r="AH941" i="4"/>
  <c r="AJ945" i="4"/>
  <c r="AF945" i="4"/>
  <c r="AH945" i="4"/>
  <c r="AJ949" i="4"/>
  <c r="AF949" i="4"/>
  <c r="AH949" i="4"/>
  <c r="AL953" i="4"/>
  <c r="AF953" i="4"/>
  <c r="AH953" i="4"/>
  <c r="AF957" i="4"/>
  <c r="AH957" i="4"/>
  <c r="AL961" i="4"/>
  <c r="AF961" i="4"/>
  <c r="AH961" i="4"/>
  <c r="AF965" i="4"/>
  <c r="AH965" i="4"/>
  <c r="AL969" i="4"/>
  <c r="AF969" i="4"/>
  <c r="AH969" i="4"/>
  <c r="AF973" i="4"/>
  <c r="AH973" i="4"/>
  <c r="AL977" i="4"/>
  <c r="AF977" i="4"/>
  <c r="AH977" i="4"/>
  <c r="AF981" i="4"/>
  <c r="AH981" i="4"/>
  <c r="AF985" i="4"/>
  <c r="AH985" i="4"/>
  <c r="AF989" i="4"/>
  <c r="AH989" i="4"/>
  <c r="AF993" i="4"/>
  <c r="AH993" i="4"/>
  <c r="AE997" i="4"/>
  <c r="AG997" i="4"/>
  <c r="AE1001" i="4"/>
  <c r="AG1001" i="4"/>
  <c r="AE1005" i="4"/>
  <c r="AG1005" i="4"/>
  <c r="AE1009" i="4"/>
  <c r="AG1009" i="4"/>
  <c r="AE1013" i="4"/>
  <c r="AG1013" i="4"/>
  <c r="AE1017" i="4"/>
  <c r="AG1017" i="4"/>
  <c r="AE1021" i="4"/>
  <c r="AG1021" i="4"/>
  <c r="AE1025" i="4"/>
  <c r="AG1025" i="4"/>
  <c r="AE1029" i="4"/>
  <c r="AG1029" i="4"/>
  <c r="AE1033" i="4"/>
  <c r="AG1033" i="4"/>
  <c r="AE1037" i="4"/>
  <c r="AG1037" i="4"/>
  <c r="AE1041" i="4"/>
  <c r="AG1041" i="4"/>
  <c r="AE1045" i="4"/>
  <c r="AG1045" i="4"/>
  <c r="AL1048" i="4"/>
  <c r="AF1052" i="4"/>
  <c r="AH1052" i="4"/>
  <c r="AF1056" i="4"/>
  <c r="AH1056" i="4"/>
  <c r="AF1060" i="4"/>
  <c r="AH1060" i="4"/>
  <c r="AF1064" i="4"/>
  <c r="AH1064" i="4"/>
  <c r="AL1068" i="4"/>
  <c r="AF1068" i="4"/>
  <c r="AH1068" i="4"/>
  <c r="AF1072" i="4"/>
  <c r="AH1072" i="4"/>
  <c r="AL1076" i="4"/>
  <c r="AF1076" i="4"/>
  <c r="AH1076" i="4"/>
  <c r="AL1080" i="4"/>
  <c r="AF1080" i="4"/>
  <c r="AH1080" i="4"/>
  <c r="AF1084" i="4"/>
  <c r="AH1084" i="4"/>
  <c r="AF1088" i="4"/>
  <c r="AH1088" i="4"/>
  <c r="AF1092" i="4"/>
  <c r="AH1092" i="4"/>
  <c r="AE1096" i="4"/>
  <c r="AG1096" i="4"/>
  <c r="AE1100" i="4"/>
  <c r="AG1100" i="4"/>
  <c r="AE1104" i="4"/>
  <c r="AG1104" i="4"/>
  <c r="AE1108" i="4"/>
  <c r="AG1108" i="4"/>
  <c r="AE1112" i="4"/>
  <c r="AG1112" i="4"/>
  <c r="AE1116" i="4"/>
  <c r="AG1116" i="4"/>
  <c r="AE1120" i="4"/>
  <c r="AG1120" i="4"/>
  <c r="AE1124" i="4"/>
  <c r="AG1124" i="4"/>
  <c r="AE1128" i="4"/>
  <c r="AG1128" i="4"/>
  <c r="AI1131" i="4"/>
  <c r="AL1135" i="4"/>
  <c r="AF1135" i="4"/>
  <c r="AH1135" i="4"/>
  <c r="AF1139" i="4"/>
  <c r="AH1139" i="4"/>
  <c r="AF1143" i="4"/>
  <c r="AH1143" i="4"/>
  <c r="AF1147" i="4"/>
  <c r="AH1147" i="4"/>
  <c r="AF1151" i="4"/>
  <c r="AH1151" i="4"/>
  <c r="AF1155" i="4"/>
  <c r="AH1155" i="4"/>
  <c r="AL1159" i="4"/>
  <c r="AF1159" i="4"/>
  <c r="AH1159" i="4"/>
  <c r="AJ1163" i="4"/>
  <c r="AF1163" i="4"/>
  <c r="AH1163" i="4"/>
  <c r="AL1167" i="4"/>
  <c r="AF1167" i="4"/>
  <c r="AH1167" i="4"/>
  <c r="AE1171" i="4"/>
  <c r="AG1171" i="4"/>
  <c r="AE1175" i="4"/>
  <c r="AG1175" i="4"/>
  <c r="AE1179" i="4"/>
  <c r="AG1179" i="4"/>
  <c r="AE1183" i="4"/>
  <c r="AG1183" i="4"/>
  <c r="AE1187" i="4"/>
  <c r="AG1187" i="4"/>
  <c r="AE1191" i="4"/>
  <c r="AG1191" i="4"/>
  <c r="AE1195" i="4"/>
  <c r="AG1195" i="4"/>
  <c r="AE1199" i="4"/>
  <c r="AG1199" i="4"/>
  <c r="AE1203" i="4"/>
  <c r="AG1203" i="4"/>
  <c r="AE1207" i="4"/>
  <c r="AG1207" i="4"/>
  <c r="AE1211" i="4"/>
  <c r="AG1211" i="4"/>
  <c r="AE1215" i="4"/>
  <c r="AG1215" i="4"/>
  <c r="AE1219" i="4"/>
  <c r="AG1219" i="4"/>
  <c r="AE1223" i="4"/>
  <c r="AG1223" i="4"/>
  <c r="AE1227" i="4"/>
  <c r="AG1227" i="4"/>
  <c r="AE1231" i="4"/>
  <c r="AG1231" i="4"/>
  <c r="AE1235" i="4"/>
  <c r="AG1235" i="4"/>
  <c r="AE1239" i="4"/>
  <c r="AG1239" i="4"/>
  <c r="AE1243" i="4"/>
  <c r="AG1243" i="4"/>
  <c r="AE1247" i="4"/>
  <c r="AG1247" i="4"/>
  <c r="AE1251" i="4"/>
  <c r="AG1251" i="4"/>
  <c r="AE1255" i="4"/>
  <c r="AG1255" i="4"/>
  <c r="AE1259" i="4"/>
  <c r="AG1259" i="4"/>
  <c r="AE1263" i="4"/>
  <c r="AG1263" i="4"/>
  <c r="AE1267" i="4"/>
  <c r="AG1267" i="4"/>
  <c r="AE1271" i="4"/>
  <c r="AG1271" i="4"/>
  <c r="AE1275" i="4"/>
  <c r="AG1275" i="4"/>
  <c r="AE1279" i="4"/>
  <c r="AG1279" i="4"/>
  <c r="AE1283" i="4"/>
  <c r="AG1283" i="4"/>
  <c r="AE1287" i="4"/>
  <c r="AG1287" i="4"/>
  <c r="AE1291" i="4"/>
  <c r="AG1291" i="4"/>
  <c r="AE1295" i="4"/>
  <c r="AG1295" i="4"/>
  <c r="AE1299" i="4"/>
  <c r="AG1299" i="4"/>
  <c r="AE1303" i="4"/>
  <c r="AG1303" i="4"/>
  <c r="AE1307" i="4"/>
  <c r="AG1307" i="4"/>
  <c r="AE1311" i="4"/>
  <c r="AG1311" i="4"/>
  <c r="AE1315" i="4"/>
  <c r="AG1315" i="4"/>
  <c r="AE1319" i="4"/>
  <c r="AG1319" i="4"/>
  <c r="AE1323" i="4"/>
  <c r="AG1323" i="4"/>
  <c r="AE1327" i="4"/>
  <c r="AG1327" i="4"/>
  <c r="AE1331" i="4"/>
  <c r="AG1331" i="4"/>
  <c r="AE1335" i="4"/>
  <c r="AG1335" i="4"/>
  <c r="AE1339" i="4"/>
  <c r="AG1339" i="4"/>
  <c r="AE1343" i="4"/>
  <c r="AG1343" i="4"/>
  <c r="AE1347" i="4"/>
  <c r="AG1347" i="4"/>
  <c r="AE1351" i="4"/>
  <c r="AG1351" i="4"/>
  <c r="AE1355" i="4"/>
  <c r="AG1355" i="4"/>
  <c r="AE1359" i="4"/>
  <c r="AG1359" i="4"/>
  <c r="AE1363" i="4"/>
  <c r="AG1363" i="4"/>
  <c r="AE1501" i="4"/>
  <c r="AE1497" i="4"/>
  <c r="AE1493" i="4"/>
  <c r="AE1489" i="4"/>
  <c r="AE1485" i="4"/>
  <c r="AE1481" i="4"/>
  <c r="AE1477" i="4"/>
  <c r="AE1473" i="4"/>
  <c r="AE1469" i="4"/>
  <c r="AE1465" i="4"/>
  <c r="AE1461" i="4"/>
  <c r="AE1457" i="4"/>
  <c r="AE1453" i="4"/>
  <c r="AE1449" i="4"/>
  <c r="AE1445" i="4"/>
  <c r="AE1441" i="4"/>
  <c r="AE1437" i="4"/>
  <c r="AE1433" i="4"/>
  <c r="AE1427" i="4"/>
  <c r="AE1423" i="4"/>
  <c r="AE1419" i="4"/>
  <c r="AE1415" i="4"/>
  <c r="AE1411" i="4"/>
  <c r="AE1407" i="4"/>
  <c r="AE1403" i="4"/>
  <c r="AE1399" i="4"/>
  <c r="AE1395" i="4"/>
  <c r="AE1391" i="4"/>
  <c r="AE1387" i="4"/>
  <c r="AE1383" i="4"/>
  <c r="AE1379" i="4"/>
  <c r="AE1375" i="4"/>
  <c r="AE1371" i="4"/>
  <c r="AE1367" i="4"/>
  <c r="AE259" i="4"/>
  <c r="AG259" i="4"/>
  <c r="AE263" i="4"/>
  <c r="AG263" i="4"/>
  <c r="AE267" i="4"/>
  <c r="AG267" i="4"/>
  <c r="AE271" i="4"/>
  <c r="AG271" i="4"/>
  <c r="AE275" i="4"/>
  <c r="AG275" i="4"/>
  <c r="AE279" i="4"/>
  <c r="AG279" i="4"/>
  <c r="AE283" i="4"/>
  <c r="AG283" i="4"/>
  <c r="AE287" i="4"/>
  <c r="AG287" i="4"/>
  <c r="AE291" i="4"/>
  <c r="AG291" i="4"/>
  <c r="AE295" i="4"/>
  <c r="AG295" i="4"/>
  <c r="AE299" i="4"/>
  <c r="AG299" i="4"/>
  <c r="AE303" i="4"/>
  <c r="AG303" i="4"/>
  <c r="AE307" i="4"/>
  <c r="AG307" i="4"/>
  <c r="AE311" i="4"/>
  <c r="AG311" i="4"/>
  <c r="AE315" i="4"/>
  <c r="AG315" i="4"/>
  <c r="AE319" i="4"/>
  <c r="AG319" i="4"/>
  <c r="AE323" i="4"/>
  <c r="AG323" i="4"/>
  <c r="AE327" i="4"/>
  <c r="AG327" i="4"/>
  <c r="AE331" i="4"/>
  <c r="AG331" i="4"/>
  <c r="AE335" i="4"/>
  <c r="AG335" i="4"/>
  <c r="AE339" i="4"/>
  <c r="AG339" i="4"/>
  <c r="AE343" i="4"/>
  <c r="AG343" i="4"/>
  <c r="AE347" i="4"/>
  <c r="AG347" i="4"/>
  <c r="AE351" i="4"/>
  <c r="AG351" i="4"/>
  <c r="AE355" i="4"/>
  <c r="AG355" i="4"/>
  <c r="AE359" i="4"/>
  <c r="AG359" i="4"/>
  <c r="AE363" i="4"/>
  <c r="AG363" i="4"/>
  <c r="AE367" i="4"/>
  <c r="AG367" i="4"/>
  <c r="AE371" i="4"/>
  <c r="AG371" i="4"/>
  <c r="AE375" i="4"/>
  <c r="AG375" i="4"/>
  <c r="AE379" i="4"/>
  <c r="AG379" i="4"/>
  <c r="AE383" i="4"/>
  <c r="AG383" i="4"/>
  <c r="AE387" i="4"/>
  <c r="AG387" i="4"/>
  <c r="AE391" i="4"/>
  <c r="AG391" i="4"/>
  <c r="AE395" i="4"/>
  <c r="AG395" i="4"/>
  <c r="AE399" i="4"/>
  <c r="AG399" i="4"/>
  <c r="AE403" i="4"/>
  <c r="AG403" i="4"/>
  <c r="AE407" i="4"/>
  <c r="AG407" i="4"/>
  <c r="AE411" i="4"/>
  <c r="AG411" i="4"/>
  <c r="AE415" i="4"/>
  <c r="AG415" i="4"/>
  <c r="AE419" i="4"/>
  <c r="AG419" i="4"/>
  <c r="AE423" i="4"/>
  <c r="AG423" i="4"/>
  <c r="AE427" i="4"/>
  <c r="AG427" i="4"/>
  <c r="AE431" i="4"/>
  <c r="AG431" i="4"/>
  <c r="AE435" i="4"/>
  <c r="AG435" i="4"/>
  <c r="AE439" i="4"/>
  <c r="AG439" i="4"/>
  <c r="AE443" i="4"/>
  <c r="AG443" i="4"/>
  <c r="AE447" i="4"/>
  <c r="AG447" i="4"/>
  <c r="AE451" i="4"/>
  <c r="AG451" i="4"/>
  <c r="AE455" i="4"/>
  <c r="AG455" i="4"/>
  <c r="AE459" i="4"/>
  <c r="AG459" i="4"/>
  <c r="AE463" i="4"/>
  <c r="AG463" i="4"/>
  <c r="AE467" i="4"/>
  <c r="AG467" i="4"/>
  <c r="AE471" i="4"/>
  <c r="AG471" i="4"/>
  <c r="AE475" i="4"/>
  <c r="AG475" i="4"/>
  <c r="AE479" i="4"/>
  <c r="AG479" i="4"/>
  <c r="AE483" i="4"/>
  <c r="AG483" i="4"/>
  <c r="AE487" i="4"/>
  <c r="AG487" i="4"/>
  <c r="AE491" i="4"/>
  <c r="AG491" i="4"/>
  <c r="AE495" i="4"/>
  <c r="AG495" i="4"/>
  <c r="AE499" i="4"/>
  <c r="AG499" i="4"/>
  <c r="AE503" i="4"/>
  <c r="AG503" i="4"/>
  <c r="AE507" i="4"/>
  <c r="AG507" i="4"/>
  <c r="AE511" i="4"/>
  <c r="AG511" i="4"/>
  <c r="AE515" i="4"/>
  <c r="AG515" i="4"/>
  <c r="AE519" i="4"/>
  <c r="AG519" i="4"/>
  <c r="AE523" i="4"/>
  <c r="AG523" i="4"/>
  <c r="AE527" i="4"/>
  <c r="AG527" i="4"/>
  <c r="AE531" i="4"/>
  <c r="AG531" i="4"/>
  <c r="AK535" i="4"/>
  <c r="AE535" i="4"/>
  <c r="AG535" i="4"/>
  <c r="AE539" i="4"/>
  <c r="AG539" i="4"/>
  <c r="AE543" i="4"/>
  <c r="AG543" i="4"/>
  <c r="AE547" i="4"/>
  <c r="AG547" i="4"/>
  <c r="AE551" i="4"/>
  <c r="AG551" i="4"/>
  <c r="AE555" i="4"/>
  <c r="AG555" i="4"/>
  <c r="AE559" i="4"/>
  <c r="AG559" i="4"/>
  <c r="AE563" i="4"/>
  <c r="AG563" i="4"/>
  <c r="AE567" i="4"/>
  <c r="AG567" i="4"/>
  <c r="AE571" i="4"/>
  <c r="AG571" i="4"/>
  <c r="AE575" i="4"/>
  <c r="AG575" i="4"/>
  <c r="AE579" i="4"/>
  <c r="AG579" i="4"/>
  <c r="AE583" i="4"/>
  <c r="AG583" i="4"/>
  <c r="AE587" i="4"/>
  <c r="AG587" i="4"/>
  <c r="AE591" i="4"/>
  <c r="AG591" i="4"/>
  <c r="AE595" i="4"/>
  <c r="AG595" i="4"/>
  <c r="AE599" i="4"/>
  <c r="AG599" i="4"/>
  <c r="AE603" i="4"/>
  <c r="AG603" i="4"/>
  <c r="AE607" i="4"/>
  <c r="AG607" i="4"/>
  <c r="AE611" i="4"/>
  <c r="AG611" i="4"/>
  <c r="AE615" i="4"/>
  <c r="AG615" i="4"/>
  <c r="AE619" i="4"/>
  <c r="AG619" i="4"/>
  <c r="AE623" i="4"/>
  <c r="AG623" i="4"/>
  <c r="AE627" i="4"/>
  <c r="AG627" i="4"/>
  <c r="AE631" i="4"/>
  <c r="AG631" i="4"/>
  <c r="AE635" i="4"/>
  <c r="AG635" i="4"/>
  <c r="AE639" i="4"/>
  <c r="AG639" i="4"/>
  <c r="AE643" i="4"/>
  <c r="AG643" i="4"/>
  <c r="AE647" i="4"/>
  <c r="AG647" i="4"/>
  <c r="AE651" i="4"/>
  <c r="AG651" i="4"/>
  <c r="AE655" i="4"/>
  <c r="AG655" i="4"/>
  <c r="AE659" i="4"/>
  <c r="AG659" i="4"/>
  <c r="AE663" i="4"/>
  <c r="AG663" i="4"/>
  <c r="AE667" i="4"/>
  <c r="AG667" i="4"/>
  <c r="AE671" i="4"/>
  <c r="AG671" i="4"/>
  <c r="AE675" i="4"/>
  <c r="AG675" i="4"/>
  <c r="AE679" i="4"/>
  <c r="AG679" i="4"/>
  <c r="AE683" i="4"/>
  <c r="AG683" i="4"/>
  <c r="AE687" i="4"/>
  <c r="AG687" i="4"/>
  <c r="AE691" i="4"/>
  <c r="AG691" i="4"/>
  <c r="AE695" i="4"/>
  <c r="AG695" i="4"/>
  <c r="AE699" i="4"/>
  <c r="AG699" i="4"/>
  <c r="AE703" i="4"/>
  <c r="AG703" i="4"/>
  <c r="AE707" i="4"/>
  <c r="AG707" i="4"/>
  <c r="AE711" i="4"/>
  <c r="AG711" i="4"/>
  <c r="AE715" i="4"/>
  <c r="AG715" i="4"/>
  <c r="AE719" i="4"/>
  <c r="AG719" i="4"/>
  <c r="AE723" i="4"/>
  <c r="AG723" i="4"/>
  <c r="AE727" i="4"/>
  <c r="AG727" i="4"/>
  <c r="AE731" i="4"/>
  <c r="AG731" i="4"/>
  <c r="AI735" i="4"/>
  <c r="AE735" i="4"/>
  <c r="AG735" i="4"/>
  <c r="AE739" i="4"/>
  <c r="AG739" i="4"/>
  <c r="AE743" i="4"/>
  <c r="AG743" i="4"/>
  <c r="AE747" i="4"/>
  <c r="AG747" i="4"/>
  <c r="AE751" i="4"/>
  <c r="AG751" i="4"/>
  <c r="AE755" i="4"/>
  <c r="AG755" i="4"/>
  <c r="AE759" i="4"/>
  <c r="AG759" i="4"/>
  <c r="AE763" i="4"/>
  <c r="AG763" i="4"/>
  <c r="AE767" i="4"/>
  <c r="AG767" i="4"/>
  <c r="AE771" i="4"/>
  <c r="AG771" i="4"/>
  <c r="AE775" i="4"/>
  <c r="AG775" i="4"/>
  <c r="AE779" i="4"/>
  <c r="AG779" i="4"/>
  <c r="AE783" i="4"/>
  <c r="AG783" i="4"/>
  <c r="AE787" i="4"/>
  <c r="AG787" i="4"/>
  <c r="AE791" i="4"/>
  <c r="AG791" i="4"/>
  <c r="AE795" i="4"/>
  <c r="AG795" i="4"/>
  <c r="AE799" i="4"/>
  <c r="AG799" i="4"/>
  <c r="AH802" i="4"/>
  <c r="AF802" i="4"/>
  <c r="AJ806" i="4"/>
  <c r="AH806" i="4"/>
  <c r="AF806" i="4"/>
  <c r="AH810" i="4"/>
  <c r="AF810" i="4"/>
  <c r="AH814" i="4"/>
  <c r="AF814" i="4"/>
  <c r="AH818" i="4"/>
  <c r="AF818" i="4"/>
  <c r="AH822" i="4"/>
  <c r="AF822" i="4"/>
  <c r="AH826" i="4"/>
  <c r="AF826" i="4"/>
  <c r="AH830" i="4"/>
  <c r="AF830" i="4"/>
  <c r="AH834" i="4"/>
  <c r="AF834" i="4"/>
  <c r="AL838" i="4"/>
  <c r="AH838" i="4"/>
  <c r="AF838" i="4"/>
  <c r="AJ842" i="4"/>
  <c r="AH842" i="4"/>
  <c r="AF842" i="4"/>
  <c r="AL846" i="4"/>
  <c r="AH846" i="4"/>
  <c r="AF846" i="4"/>
  <c r="AJ850" i="4"/>
  <c r="AH850" i="4"/>
  <c r="AF850" i="4"/>
  <c r="AH854" i="4"/>
  <c r="AF854" i="4"/>
  <c r="AJ858" i="4"/>
  <c r="AH858" i="4"/>
  <c r="AF858" i="4"/>
  <c r="AH862" i="4"/>
  <c r="AF862" i="4"/>
  <c r="AH866" i="4"/>
  <c r="AF866" i="4"/>
  <c r="AH870" i="4"/>
  <c r="AF870" i="4"/>
  <c r="AH874" i="4"/>
  <c r="AF874" i="4"/>
  <c r="AH878" i="4"/>
  <c r="AF878" i="4"/>
  <c r="AH882" i="4"/>
  <c r="AF882" i="4"/>
  <c r="AL886" i="4"/>
  <c r="AH886" i="4"/>
  <c r="AF886" i="4"/>
  <c r="AL890" i="4"/>
  <c r="AH890" i="4"/>
  <c r="AF890" i="4"/>
  <c r="AL894" i="4"/>
  <c r="AH894" i="4"/>
  <c r="AF894" i="4"/>
  <c r="AL898" i="4"/>
  <c r="AH898" i="4"/>
  <c r="AF898" i="4"/>
  <c r="AG902" i="4"/>
  <c r="AE902" i="4"/>
  <c r="AG906" i="4"/>
  <c r="AE906" i="4"/>
  <c r="AG910" i="4"/>
  <c r="AE910" i="4"/>
  <c r="AG914" i="4"/>
  <c r="AE914" i="4"/>
  <c r="AG918" i="4"/>
  <c r="AE918" i="4"/>
  <c r="AG922" i="4"/>
  <c r="AE922" i="4"/>
  <c r="AG926" i="4"/>
  <c r="AE926" i="4"/>
  <c r="AG930" i="4"/>
  <c r="AE930" i="4"/>
  <c r="AG934" i="4"/>
  <c r="AE934" i="4"/>
  <c r="AG938" i="4"/>
  <c r="AE938" i="4"/>
  <c r="AG942" i="4"/>
  <c r="AE942" i="4"/>
  <c r="AG946" i="4"/>
  <c r="AE946" i="4"/>
  <c r="AG950" i="4"/>
  <c r="AE950" i="4"/>
  <c r="AG954" i="4"/>
  <c r="AE954" i="4"/>
  <c r="AG958" i="4"/>
  <c r="AE958" i="4"/>
  <c r="AG962" i="4"/>
  <c r="AE962" i="4"/>
  <c r="AG966" i="4"/>
  <c r="AE966" i="4"/>
  <c r="AG970" i="4"/>
  <c r="AE970" i="4"/>
  <c r="AG974" i="4"/>
  <c r="AE974" i="4"/>
  <c r="AG978" i="4"/>
  <c r="AE978" i="4"/>
  <c r="AG982" i="4"/>
  <c r="AE982" i="4"/>
  <c r="AG986" i="4"/>
  <c r="AE986" i="4"/>
  <c r="AG990" i="4"/>
  <c r="AE990" i="4"/>
  <c r="AG994" i="4"/>
  <c r="AE994" i="4"/>
  <c r="AF997" i="4"/>
  <c r="AH997" i="4"/>
  <c r="AF1001" i="4"/>
  <c r="AH1001" i="4"/>
  <c r="AF1005" i="4"/>
  <c r="AH1005" i="4"/>
  <c r="AF1009" i="4"/>
  <c r="AH1009" i="4"/>
  <c r="AF1013" i="4"/>
  <c r="AH1013" i="4"/>
  <c r="AF1017" i="4"/>
  <c r="AH1017" i="4"/>
  <c r="AL1021" i="4"/>
  <c r="AF1021" i="4"/>
  <c r="AH1021" i="4"/>
  <c r="AF1025" i="4"/>
  <c r="AH1025" i="4"/>
  <c r="AJ1029" i="4"/>
  <c r="AF1029" i="4"/>
  <c r="AH1029" i="4"/>
  <c r="AF1033" i="4"/>
  <c r="AH1033" i="4"/>
  <c r="AJ1037" i="4"/>
  <c r="AF1037" i="4"/>
  <c r="AH1037" i="4"/>
  <c r="AF1041" i="4"/>
  <c r="AH1041" i="4"/>
  <c r="AF1045" i="4"/>
  <c r="AH1045" i="4"/>
  <c r="AE1049" i="4"/>
  <c r="AG1049" i="4"/>
  <c r="AE1053" i="4"/>
  <c r="AG1053" i="4"/>
  <c r="AE1057" i="4"/>
  <c r="AG1057" i="4"/>
  <c r="AE1061" i="4"/>
  <c r="AG1061" i="4"/>
  <c r="AE1065" i="4"/>
  <c r="AG1065" i="4"/>
  <c r="AE1069" i="4"/>
  <c r="AG1069" i="4"/>
  <c r="AE1073" i="4"/>
  <c r="AG1073" i="4"/>
  <c r="AE1077" i="4"/>
  <c r="AG1077" i="4"/>
  <c r="AE1081" i="4"/>
  <c r="AG1081" i="4"/>
  <c r="AE1085" i="4"/>
  <c r="AG1085" i="4"/>
  <c r="AE1089" i="4"/>
  <c r="AG1089" i="4"/>
  <c r="AE1093" i="4"/>
  <c r="AG1093" i="4"/>
  <c r="AJ1096" i="4"/>
  <c r="AF1096" i="4"/>
  <c r="AH1096" i="4"/>
  <c r="AL1100" i="4"/>
  <c r="AF1100" i="4"/>
  <c r="AH1100" i="4"/>
  <c r="AL1104" i="4"/>
  <c r="AF1104" i="4"/>
  <c r="AH1104" i="4"/>
  <c r="AJ1108" i="4"/>
  <c r="AF1108" i="4"/>
  <c r="AH1108" i="4"/>
  <c r="AL1112" i="4"/>
  <c r="AF1112" i="4"/>
  <c r="AH1112" i="4"/>
  <c r="AJ1116" i="4"/>
  <c r="AF1116" i="4"/>
  <c r="AH1116" i="4"/>
  <c r="AL1120" i="4"/>
  <c r="AF1120" i="4"/>
  <c r="AH1120" i="4"/>
  <c r="AJ1124" i="4"/>
  <c r="AF1124" i="4"/>
  <c r="AH1124" i="4"/>
  <c r="AL1128" i="4"/>
  <c r="AF1128" i="4"/>
  <c r="AH1128" i="4"/>
  <c r="AE1132" i="4"/>
  <c r="AG1132" i="4"/>
  <c r="AE1136" i="4"/>
  <c r="AG1136" i="4"/>
  <c r="AE1140" i="4"/>
  <c r="AG1140" i="4"/>
  <c r="AE1144" i="4"/>
  <c r="AG1144" i="4"/>
  <c r="AE1148" i="4"/>
  <c r="AG1148" i="4"/>
  <c r="AE1152" i="4"/>
  <c r="AG1152" i="4"/>
  <c r="AE1156" i="4"/>
  <c r="AG1156" i="4"/>
  <c r="AE1160" i="4"/>
  <c r="AG1160" i="4"/>
  <c r="AE1164" i="4"/>
  <c r="AG1164" i="4"/>
  <c r="AE1168" i="4"/>
  <c r="AG1168" i="4"/>
  <c r="AF1171" i="4"/>
  <c r="AH1171" i="4"/>
  <c r="AJ1175" i="4"/>
  <c r="AF1175" i="4"/>
  <c r="AH1175" i="4"/>
  <c r="AJ1179" i="4"/>
  <c r="AF1179" i="4"/>
  <c r="AH1179" i="4"/>
  <c r="AJ1183" i="4"/>
  <c r="AF1183" i="4"/>
  <c r="AH1183" i="4"/>
  <c r="AJ1187" i="4"/>
  <c r="AF1187" i="4"/>
  <c r="AH1187" i="4"/>
  <c r="AL1191" i="4"/>
  <c r="AF1191" i="4"/>
  <c r="AH1191" i="4"/>
  <c r="AF1195" i="4"/>
  <c r="AH1195" i="4"/>
  <c r="AF1199" i="4"/>
  <c r="AH1199" i="4"/>
  <c r="AJ1203" i="4"/>
  <c r="AF1203" i="4"/>
  <c r="AH1203" i="4"/>
  <c r="AL1207" i="4"/>
  <c r="AF1207" i="4"/>
  <c r="AH1207" i="4"/>
  <c r="AJ1211" i="4"/>
  <c r="AF1211" i="4"/>
  <c r="AH1211" i="4"/>
  <c r="AF1215" i="4"/>
  <c r="AH1215" i="4"/>
  <c r="AJ1219" i="4"/>
  <c r="AF1219" i="4"/>
  <c r="AH1219" i="4"/>
  <c r="AL1223" i="4"/>
  <c r="AF1223" i="4"/>
  <c r="AH1223" i="4"/>
  <c r="AF1227" i="4"/>
  <c r="AH1227" i="4"/>
  <c r="AF1231" i="4"/>
  <c r="AH1231" i="4"/>
  <c r="AF1235" i="4"/>
  <c r="AH1235" i="4"/>
  <c r="AJ1239" i="4"/>
  <c r="AF1239" i="4"/>
  <c r="AH1239" i="4"/>
  <c r="AF1243" i="4"/>
  <c r="AH1243" i="4"/>
  <c r="AF1247" i="4"/>
  <c r="AH1247" i="4"/>
  <c r="AF1251" i="4"/>
  <c r="AH1251" i="4"/>
  <c r="AF1255" i="4"/>
  <c r="AH1255" i="4"/>
  <c r="AL1259" i="4"/>
  <c r="AF1259" i="4"/>
  <c r="AH1259" i="4"/>
  <c r="AF1263" i="4"/>
  <c r="AH1263" i="4"/>
  <c r="AL1267" i="4"/>
  <c r="AF1267" i="4"/>
  <c r="AH1267" i="4"/>
  <c r="AL1271" i="4"/>
  <c r="AF1271" i="4"/>
  <c r="AH1271" i="4"/>
  <c r="AL1275" i="4"/>
  <c r="AF1275" i="4"/>
  <c r="AH1275" i="4"/>
  <c r="AL1279" i="4"/>
  <c r="AF1279" i="4"/>
  <c r="AH1279" i="4"/>
  <c r="AL1283" i="4"/>
  <c r="AF1283" i="4"/>
  <c r="AH1283" i="4"/>
  <c r="AF1287" i="4"/>
  <c r="AH1287" i="4"/>
  <c r="AF1291" i="4"/>
  <c r="AH1291" i="4"/>
  <c r="AJ1295" i="4"/>
  <c r="AF1295" i="4"/>
  <c r="AH1295" i="4"/>
  <c r="AJ1299" i="4"/>
  <c r="AF1299" i="4"/>
  <c r="AH1299" i="4"/>
  <c r="AJ1303" i="4"/>
  <c r="AF1303" i="4"/>
  <c r="AH1303" i="4"/>
  <c r="AJ1307" i="4"/>
  <c r="AF1307" i="4"/>
  <c r="AH1307" i="4"/>
  <c r="AF1311" i="4"/>
  <c r="AH1311" i="4"/>
  <c r="AJ1315" i="4"/>
  <c r="AF1315" i="4"/>
  <c r="AH1315" i="4"/>
  <c r="AF1319" i="4"/>
  <c r="AH1319" i="4"/>
  <c r="AL1323" i="4"/>
  <c r="AF1323" i="4"/>
  <c r="AH1323" i="4"/>
  <c r="AF1327" i="4"/>
  <c r="AH1327" i="4"/>
  <c r="AF1331" i="4"/>
  <c r="AH1331" i="4"/>
  <c r="AL1335" i="4"/>
  <c r="AF1335" i="4"/>
  <c r="AH1335" i="4"/>
  <c r="AF1339" i="4"/>
  <c r="AH1339" i="4"/>
  <c r="AJ1343" i="4"/>
  <c r="AF1343" i="4"/>
  <c r="AH1343" i="4"/>
  <c r="AL1347" i="4"/>
  <c r="AF1347" i="4"/>
  <c r="AH1347" i="4"/>
  <c r="AF1351" i="4"/>
  <c r="AH1351" i="4"/>
  <c r="AF1355" i="4"/>
  <c r="AH1355" i="4"/>
  <c r="AF1359" i="4"/>
  <c r="AH1359" i="4"/>
  <c r="AF1363" i="4"/>
  <c r="AH1363" i="4"/>
  <c r="AH1500" i="4"/>
  <c r="AH1498" i="4"/>
  <c r="AH1496" i="4"/>
  <c r="AH1494" i="4"/>
  <c r="AH1492" i="4"/>
  <c r="AH1490" i="4"/>
  <c r="AH1488" i="4"/>
  <c r="AH1486" i="4"/>
  <c r="AH1484" i="4"/>
  <c r="AH1482" i="4"/>
  <c r="AH1480" i="4"/>
  <c r="AH1478" i="4"/>
  <c r="AH1476" i="4"/>
  <c r="AH1474" i="4"/>
  <c r="AH1472" i="4"/>
  <c r="AH1470" i="4"/>
  <c r="AH1468" i="4"/>
  <c r="AH1466" i="4"/>
  <c r="AH1464" i="4"/>
  <c r="AH1462" i="4"/>
  <c r="AH1460" i="4"/>
  <c r="AH1458" i="4"/>
  <c r="AH1456" i="4"/>
  <c r="AH1454" i="4"/>
  <c r="AH1452" i="4"/>
  <c r="AH1450" i="4"/>
  <c r="AH1448" i="4"/>
  <c r="AH1446" i="4"/>
  <c r="AH1444" i="4"/>
  <c r="AH1442" i="4"/>
  <c r="AH1440" i="4"/>
  <c r="AH1438" i="4"/>
  <c r="AH1436" i="4"/>
  <c r="AH1434" i="4"/>
  <c r="AH1432" i="4"/>
  <c r="AH1430" i="4"/>
  <c r="AH1428" i="4"/>
  <c r="AH1426" i="4"/>
  <c r="AH1424" i="4"/>
  <c r="AH1422" i="4"/>
  <c r="AH1420" i="4"/>
  <c r="AH1418" i="4"/>
  <c r="AH1416" i="4"/>
  <c r="AH1414" i="4"/>
  <c r="AH1412" i="4"/>
  <c r="AH1410" i="4"/>
  <c r="AH1408" i="4"/>
  <c r="AH1406" i="4"/>
  <c r="AH1404" i="4"/>
  <c r="AH1402" i="4"/>
  <c r="AH1400" i="4"/>
  <c r="AH1398" i="4"/>
  <c r="AH1396" i="4"/>
  <c r="AH1394" i="4"/>
  <c r="AH1392" i="4"/>
  <c r="AH1390" i="4"/>
  <c r="AH1388" i="4"/>
  <c r="AH1386" i="4"/>
  <c r="AH1384" i="4"/>
  <c r="AH1382" i="4"/>
  <c r="AH1380" i="4"/>
  <c r="AH1378" i="4"/>
  <c r="AH1376" i="4"/>
  <c r="AH1374" i="4"/>
  <c r="AH1372" i="4"/>
  <c r="AH1370" i="4"/>
  <c r="AH1368" i="4"/>
  <c r="AH1366" i="4"/>
  <c r="AL259" i="4"/>
  <c r="AF259" i="4"/>
  <c r="AH259" i="4"/>
  <c r="AL263" i="4"/>
  <c r="AF263" i="4"/>
  <c r="AH263" i="4"/>
  <c r="AJ267" i="4"/>
  <c r="AF267" i="4"/>
  <c r="AH267" i="4"/>
  <c r="AL271" i="4"/>
  <c r="AF271" i="4"/>
  <c r="AH271" i="4"/>
  <c r="AF275" i="4"/>
  <c r="AH275" i="4"/>
  <c r="AL279" i="4"/>
  <c r="AF279" i="4"/>
  <c r="AH279" i="4"/>
  <c r="AL283" i="4"/>
  <c r="AF283" i="4"/>
  <c r="AH283" i="4"/>
  <c r="AF287" i="4"/>
  <c r="AH287" i="4"/>
  <c r="AJ291" i="4"/>
  <c r="AF291" i="4"/>
  <c r="AH291" i="4"/>
  <c r="AL295" i="4"/>
  <c r="AF295" i="4"/>
  <c r="AH295" i="4"/>
  <c r="AL299" i="4"/>
  <c r="AF299" i="4"/>
  <c r="AH299" i="4"/>
  <c r="AL303" i="4"/>
  <c r="AF303" i="4"/>
  <c r="AH303" i="4"/>
  <c r="AL307" i="4"/>
  <c r="AF307" i="4"/>
  <c r="AH307" i="4"/>
  <c r="AJ311" i="4"/>
  <c r="AF311" i="4"/>
  <c r="AH311" i="4"/>
  <c r="AF315" i="4"/>
  <c r="AH315" i="4"/>
  <c r="AF319" i="4"/>
  <c r="AH319" i="4"/>
  <c r="AL323" i="4"/>
  <c r="AF323" i="4"/>
  <c r="AH323" i="4"/>
  <c r="AJ327" i="4"/>
  <c r="AF327" i="4"/>
  <c r="AH327" i="4"/>
  <c r="AL331" i="4"/>
  <c r="AF331" i="4"/>
  <c r="AH331" i="4"/>
  <c r="AJ335" i="4"/>
  <c r="AF335" i="4"/>
  <c r="AH335" i="4"/>
  <c r="AL339" i="4"/>
  <c r="AF339" i="4"/>
  <c r="AH339" i="4"/>
  <c r="AF343" i="4"/>
  <c r="AH343" i="4"/>
  <c r="AL347" i="4"/>
  <c r="AF347" i="4"/>
  <c r="AH347" i="4"/>
  <c r="AF351" i="4"/>
  <c r="AH351" i="4"/>
  <c r="AL355" i="4"/>
  <c r="AF355" i="4"/>
  <c r="AH355" i="4"/>
  <c r="AF359" i="4"/>
  <c r="AH359" i="4"/>
  <c r="AL363" i="4"/>
  <c r="AF363" i="4"/>
  <c r="AH363" i="4"/>
  <c r="AF367" i="4"/>
  <c r="AH367" i="4"/>
  <c r="AL371" i="4"/>
  <c r="AF371" i="4"/>
  <c r="AH371" i="4"/>
  <c r="AF375" i="4"/>
  <c r="AH375" i="4"/>
  <c r="AL379" i="4"/>
  <c r="AF379" i="4"/>
  <c r="AH379" i="4"/>
  <c r="AF383" i="4"/>
  <c r="AH383" i="4"/>
  <c r="AL387" i="4"/>
  <c r="AF387" i="4"/>
  <c r="AH387" i="4"/>
  <c r="AF391" i="4"/>
  <c r="AH391" i="4"/>
  <c r="AL395" i="4"/>
  <c r="AF395" i="4"/>
  <c r="AH395" i="4"/>
  <c r="AF399" i="4"/>
  <c r="AH399" i="4"/>
  <c r="AL403" i="4"/>
  <c r="AF403" i="4"/>
  <c r="AH403" i="4"/>
  <c r="AF407" i="4"/>
  <c r="AH407" i="4"/>
  <c r="AL411" i="4"/>
  <c r="AF411" i="4"/>
  <c r="AH411" i="4"/>
  <c r="AL415" i="4"/>
  <c r="AF415" i="4"/>
  <c r="AH415" i="4"/>
  <c r="AF419" i="4"/>
  <c r="AH419" i="4"/>
  <c r="AL423" i="4"/>
  <c r="AF423" i="4"/>
  <c r="AH423" i="4"/>
  <c r="AF427" i="4"/>
  <c r="AH427" i="4"/>
  <c r="AF431" i="4"/>
  <c r="AH431" i="4"/>
  <c r="AL435" i="4"/>
  <c r="AF435" i="4"/>
  <c r="AH435" i="4"/>
  <c r="AJ439" i="4"/>
  <c r="AF439" i="4"/>
  <c r="AH439" i="4"/>
  <c r="AL443" i="4"/>
  <c r="AF443" i="4"/>
  <c r="AH443" i="4"/>
  <c r="AF447" i="4"/>
  <c r="AH447" i="4"/>
  <c r="AL451" i="4"/>
  <c r="AF451" i="4"/>
  <c r="AH451" i="4"/>
  <c r="AF455" i="4"/>
  <c r="AH455" i="4"/>
  <c r="AL459" i="4"/>
  <c r="AF459" i="4"/>
  <c r="AH459" i="4"/>
  <c r="AL463" i="4"/>
  <c r="AF463" i="4"/>
  <c r="AH463" i="4"/>
  <c r="AL467" i="4"/>
  <c r="AF467" i="4"/>
  <c r="AH467" i="4"/>
  <c r="AL471" i="4"/>
  <c r="AF471" i="4"/>
  <c r="AH471" i="4"/>
  <c r="AF475" i="4"/>
  <c r="AH475" i="4"/>
  <c r="AF479" i="4"/>
  <c r="AH479" i="4"/>
  <c r="AF483" i="4"/>
  <c r="AH483" i="4"/>
  <c r="AL487" i="4"/>
  <c r="AF487" i="4"/>
  <c r="AH487" i="4"/>
  <c r="AF491" i="4"/>
  <c r="AH491" i="4"/>
  <c r="AL495" i="4"/>
  <c r="AF495" i="4"/>
  <c r="AH495" i="4"/>
  <c r="AF499" i="4"/>
  <c r="AH499" i="4"/>
  <c r="AL503" i="4"/>
  <c r="AF503" i="4"/>
  <c r="AH503" i="4"/>
  <c r="AF507" i="4"/>
  <c r="AH507" i="4"/>
  <c r="AL511" i="4"/>
  <c r="AF511" i="4"/>
  <c r="AH511" i="4"/>
  <c r="AF515" i="4"/>
  <c r="AH515" i="4"/>
  <c r="AF519" i="4"/>
  <c r="AH519" i="4"/>
  <c r="AF523" i="4"/>
  <c r="AH523" i="4"/>
  <c r="AF527" i="4"/>
  <c r="AH527" i="4"/>
  <c r="AL531" i="4"/>
  <c r="AF531" i="4"/>
  <c r="AH531" i="4"/>
  <c r="AL535" i="4"/>
  <c r="AF535" i="4"/>
  <c r="AH535" i="4"/>
  <c r="AF539" i="4"/>
  <c r="AH539" i="4"/>
  <c r="AF543" i="4"/>
  <c r="AH543" i="4"/>
  <c r="AL547" i="4"/>
  <c r="AF547" i="4"/>
  <c r="AH547" i="4"/>
  <c r="AF551" i="4"/>
  <c r="AH551" i="4"/>
  <c r="AF555" i="4"/>
  <c r="AH555" i="4"/>
  <c r="AF559" i="4"/>
  <c r="AH559" i="4"/>
  <c r="AL563" i="4"/>
  <c r="AF563" i="4"/>
  <c r="AH563" i="4"/>
  <c r="AF567" i="4"/>
  <c r="AH567" i="4"/>
  <c r="AL571" i="4"/>
  <c r="AF571" i="4"/>
  <c r="AH571" i="4"/>
  <c r="AF575" i="4"/>
  <c r="AH575" i="4"/>
  <c r="AL579" i="4"/>
  <c r="AF579" i="4"/>
  <c r="AH579" i="4"/>
  <c r="AF583" i="4"/>
  <c r="AH583" i="4"/>
  <c r="AL587" i="4"/>
  <c r="AF587" i="4"/>
  <c r="AH587" i="4"/>
  <c r="AF591" i="4"/>
  <c r="AH591" i="4"/>
  <c r="AL595" i="4"/>
  <c r="AF595" i="4"/>
  <c r="AH595" i="4"/>
  <c r="AF599" i="4"/>
  <c r="AH599" i="4"/>
  <c r="AL603" i="4"/>
  <c r="AF603" i="4"/>
  <c r="AH603" i="4"/>
  <c r="AF607" i="4"/>
  <c r="AH607" i="4"/>
  <c r="AL611" i="4"/>
  <c r="AF611" i="4"/>
  <c r="AH611" i="4"/>
  <c r="AF615" i="4"/>
  <c r="AH615" i="4"/>
  <c r="AL619" i="4"/>
  <c r="AF619" i="4"/>
  <c r="AH619" i="4"/>
  <c r="AF623" i="4"/>
  <c r="AH623" i="4"/>
  <c r="AL627" i="4"/>
  <c r="AF627" i="4"/>
  <c r="AH627" i="4"/>
  <c r="AF631" i="4"/>
  <c r="AH631" i="4"/>
  <c r="AJ635" i="4"/>
  <c r="AF635" i="4"/>
  <c r="AH635" i="4"/>
  <c r="AF639" i="4"/>
  <c r="AH639" i="4"/>
  <c r="AJ643" i="4"/>
  <c r="AF643" i="4"/>
  <c r="AH643" i="4"/>
  <c r="AJ647" i="4"/>
  <c r="AF647" i="4"/>
  <c r="AH647" i="4"/>
  <c r="AF651" i="4"/>
  <c r="AH651" i="4"/>
  <c r="AJ655" i="4"/>
  <c r="AF655" i="4"/>
  <c r="AH655" i="4"/>
  <c r="AL659" i="4"/>
  <c r="AF659" i="4"/>
  <c r="AH659" i="4"/>
  <c r="AJ663" i="4"/>
  <c r="AF663" i="4"/>
  <c r="AH663" i="4"/>
  <c r="AF667" i="4"/>
  <c r="AH667" i="4"/>
  <c r="AF671" i="4"/>
  <c r="AH671" i="4"/>
  <c r="AF675" i="4"/>
  <c r="AH675" i="4"/>
  <c r="AF679" i="4"/>
  <c r="AH679" i="4"/>
  <c r="AL683" i="4"/>
  <c r="AF683" i="4"/>
  <c r="AH683" i="4"/>
  <c r="AF687" i="4"/>
  <c r="AH687" i="4"/>
  <c r="AF691" i="4"/>
  <c r="AH691" i="4"/>
  <c r="AF695" i="4"/>
  <c r="AH695" i="4"/>
  <c r="AF699" i="4"/>
  <c r="AH699" i="4"/>
  <c r="AF703" i="4"/>
  <c r="AH703" i="4"/>
  <c r="AF707" i="4"/>
  <c r="AH707" i="4"/>
  <c r="AF711" i="4"/>
  <c r="AH711" i="4"/>
  <c r="AF715" i="4"/>
  <c r="AH715" i="4"/>
  <c r="AF719" i="4"/>
  <c r="AH719" i="4"/>
  <c r="AF723" i="4"/>
  <c r="AH723" i="4"/>
  <c r="AF727" i="4"/>
  <c r="AH727" i="4"/>
  <c r="AF731" i="4"/>
  <c r="AH731" i="4"/>
  <c r="AF735" i="4"/>
  <c r="AH735" i="4"/>
  <c r="AF739" i="4"/>
  <c r="AH739" i="4"/>
  <c r="AF743" i="4"/>
  <c r="AH743" i="4"/>
  <c r="AF747" i="4"/>
  <c r="AH747" i="4"/>
  <c r="AF751" i="4"/>
  <c r="AH751" i="4"/>
  <c r="AF755" i="4"/>
  <c r="AH755" i="4"/>
  <c r="AF759" i="4"/>
  <c r="AH759" i="4"/>
  <c r="AF763" i="4"/>
  <c r="AH763" i="4"/>
  <c r="AF767" i="4"/>
  <c r="AH767" i="4"/>
  <c r="AF771" i="4"/>
  <c r="AH771" i="4"/>
  <c r="AF775" i="4"/>
  <c r="AH775" i="4"/>
  <c r="AF779" i="4"/>
  <c r="AH779" i="4"/>
  <c r="AF783" i="4"/>
  <c r="AH783" i="4"/>
  <c r="AF787" i="4"/>
  <c r="AH787" i="4"/>
  <c r="AF791" i="4"/>
  <c r="AH791" i="4"/>
  <c r="AF795" i="4"/>
  <c r="AH795" i="4"/>
  <c r="AF799" i="4"/>
  <c r="AH799" i="4"/>
  <c r="AE803" i="4"/>
  <c r="AG803" i="4"/>
  <c r="AE807" i="4"/>
  <c r="AG807" i="4"/>
  <c r="AE811" i="4"/>
  <c r="AG811" i="4"/>
  <c r="AE815" i="4"/>
  <c r="AG815" i="4"/>
  <c r="AE819" i="4"/>
  <c r="AG819" i="4"/>
  <c r="AE823" i="4"/>
  <c r="AG823" i="4"/>
  <c r="AE827" i="4"/>
  <c r="AG827" i="4"/>
  <c r="AE831" i="4"/>
  <c r="AG831" i="4"/>
  <c r="AE835" i="4"/>
  <c r="AG835" i="4"/>
  <c r="AE839" i="4"/>
  <c r="AG839" i="4"/>
  <c r="AE843" i="4"/>
  <c r="AG843" i="4"/>
  <c r="AE847" i="4"/>
  <c r="AG847" i="4"/>
  <c r="AE851" i="4"/>
  <c r="AG851" i="4"/>
  <c r="AE855" i="4"/>
  <c r="AG855" i="4"/>
  <c r="AE859" i="4"/>
  <c r="AG859" i="4"/>
  <c r="AE863" i="4"/>
  <c r="AG863" i="4"/>
  <c r="AE867" i="4"/>
  <c r="AG867" i="4"/>
  <c r="AE871" i="4"/>
  <c r="AG871" i="4"/>
  <c r="AE875" i="4"/>
  <c r="AG875" i="4"/>
  <c r="AE879" i="4"/>
  <c r="AG879" i="4"/>
  <c r="AE883" i="4"/>
  <c r="AG883" i="4"/>
  <c r="AE887" i="4"/>
  <c r="AG887" i="4"/>
  <c r="AE891" i="4"/>
  <c r="AG891" i="4"/>
  <c r="AE895" i="4"/>
  <c r="AG895" i="4"/>
  <c r="AE899" i="4"/>
  <c r="AG899" i="4"/>
  <c r="AH902" i="4"/>
  <c r="AF902" i="4"/>
  <c r="AH906" i="4"/>
  <c r="AF906" i="4"/>
  <c r="AH910" i="4"/>
  <c r="AF910" i="4"/>
  <c r="AH914" i="4"/>
  <c r="AF914" i="4"/>
  <c r="AH918" i="4"/>
  <c r="AF918" i="4"/>
  <c r="AH922" i="4"/>
  <c r="AF922" i="4"/>
  <c r="AH926" i="4"/>
  <c r="AF926" i="4"/>
  <c r="AH930" i="4"/>
  <c r="AF930" i="4"/>
  <c r="AH934" i="4"/>
  <c r="AF934" i="4"/>
  <c r="AH938" i="4"/>
  <c r="AF938" i="4"/>
  <c r="AH942" i="4"/>
  <c r="AF942" i="4"/>
  <c r="AH946" i="4"/>
  <c r="AF946" i="4"/>
  <c r="AH950" i="4"/>
  <c r="AF950" i="4"/>
  <c r="AH954" i="4"/>
  <c r="AF954" i="4"/>
  <c r="AH958" i="4"/>
  <c r="AF958" i="4"/>
  <c r="AH962" i="4"/>
  <c r="AF962" i="4"/>
  <c r="AH966" i="4"/>
  <c r="AF966" i="4"/>
  <c r="AH970" i="4"/>
  <c r="AF970" i="4"/>
  <c r="AH974" i="4"/>
  <c r="AF974" i="4"/>
  <c r="AH978" i="4"/>
  <c r="AF978" i="4"/>
  <c r="AH982" i="4"/>
  <c r="AF982" i="4"/>
  <c r="AH986" i="4"/>
  <c r="AF986" i="4"/>
  <c r="AH990" i="4"/>
  <c r="AF990" i="4"/>
  <c r="AH994" i="4"/>
  <c r="AF994" i="4"/>
  <c r="AG998" i="4"/>
  <c r="AE998" i="4"/>
  <c r="AG1002" i="4"/>
  <c r="AE1002" i="4"/>
  <c r="AG1006" i="4"/>
  <c r="AE1006" i="4"/>
  <c r="AG1010" i="4"/>
  <c r="AE1010" i="4"/>
  <c r="AG1014" i="4"/>
  <c r="AE1014" i="4"/>
  <c r="AG1018" i="4"/>
  <c r="AE1018" i="4"/>
  <c r="AG1022" i="4"/>
  <c r="AE1022" i="4"/>
  <c r="AE1026" i="4"/>
  <c r="AG1026" i="4"/>
  <c r="AE1030" i="4"/>
  <c r="AG1030" i="4"/>
  <c r="AE1034" i="4"/>
  <c r="AG1034" i="4"/>
  <c r="AE1038" i="4"/>
  <c r="AG1038" i="4"/>
  <c r="AE1042" i="4"/>
  <c r="AG1042" i="4"/>
  <c r="AE1046" i="4"/>
  <c r="AG1046" i="4"/>
  <c r="AF1049" i="4"/>
  <c r="AH1049" i="4"/>
  <c r="AF1053" i="4"/>
  <c r="AH1053" i="4"/>
  <c r="AF1057" i="4"/>
  <c r="AH1057" i="4"/>
  <c r="AF1061" i="4"/>
  <c r="AH1061" i="4"/>
  <c r="AF1065" i="4"/>
  <c r="AH1065" i="4"/>
  <c r="AF1069" i="4"/>
  <c r="AH1069" i="4"/>
  <c r="AF1073" i="4"/>
  <c r="AH1073" i="4"/>
  <c r="AF1077" i="4"/>
  <c r="AH1077" i="4"/>
  <c r="AF1081" i="4"/>
  <c r="AH1081" i="4"/>
  <c r="AF1085" i="4"/>
  <c r="AH1085" i="4"/>
  <c r="AF1089" i="4"/>
  <c r="AH1089" i="4"/>
  <c r="AF1093" i="4"/>
  <c r="AH1093" i="4"/>
  <c r="AE1097" i="4"/>
  <c r="AG1097" i="4"/>
  <c r="AE1101" i="4"/>
  <c r="AG1101" i="4"/>
  <c r="AE1105" i="4"/>
  <c r="AG1105" i="4"/>
  <c r="AE1109" i="4"/>
  <c r="AG1109" i="4"/>
  <c r="AE1113" i="4"/>
  <c r="AG1113" i="4"/>
  <c r="AE1117" i="4"/>
  <c r="AG1117" i="4"/>
  <c r="AE1121" i="4"/>
  <c r="AG1121" i="4"/>
  <c r="AE1125" i="4"/>
  <c r="AG1125" i="4"/>
  <c r="AE1129" i="4"/>
  <c r="AG1129" i="4"/>
  <c r="AF1132" i="4"/>
  <c r="AH1132" i="4"/>
  <c r="AF1136" i="4"/>
  <c r="AH1136" i="4"/>
  <c r="AF1140" i="4"/>
  <c r="AH1140" i="4"/>
  <c r="AF1144" i="4"/>
  <c r="AH1144" i="4"/>
  <c r="AF1148" i="4"/>
  <c r="AH1148" i="4"/>
  <c r="AF1152" i="4"/>
  <c r="AH1152" i="4"/>
  <c r="AF1156" i="4"/>
  <c r="AH1156" i="4"/>
  <c r="AF1160" i="4"/>
  <c r="AH1160" i="4"/>
  <c r="AF1164" i="4"/>
  <c r="AH1164" i="4"/>
  <c r="AF1168" i="4"/>
  <c r="AH1168" i="4"/>
  <c r="AE1172" i="4"/>
  <c r="AG1172" i="4"/>
  <c r="AE1176" i="4"/>
  <c r="AG1176" i="4"/>
  <c r="AE1180" i="4"/>
  <c r="AG1180" i="4"/>
  <c r="AE1184" i="4"/>
  <c r="AG1184" i="4"/>
  <c r="AE1188" i="4"/>
  <c r="AG1188" i="4"/>
  <c r="AE1192" i="4"/>
  <c r="AG1192" i="4"/>
  <c r="AE1196" i="4"/>
  <c r="AG1196" i="4"/>
  <c r="AE1200" i="4"/>
  <c r="AG1200" i="4"/>
  <c r="AE1204" i="4"/>
  <c r="AG1204" i="4"/>
  <c r="AE1208" i="4"/>
  <c r="AG1208" i="4"/>
  <c r="AE1212" i="4"/>
  <c r="AG1212" i="4"/>
  <c r="AE1216" i="4"/>
  <c r="AG1216" i="4"/>
  <c r="AE1220" i="4"/>
  <c r="AG1220" i="4"/>
  <c r="AE1224" i="4"/>
  <c r="AG1224" i="4"/>
  <c r="AE1228" i="4"/>
  <c r="AG1228" i="4"/>
  <c r="AE1232" i="4"/>
  <c r="AG1232" i="4"/>
  <c r="AE1236" i="4"/>
  <c r="AG1236" i="4"/>
  <c r="AE1240" i="4"/>
  <c r="AG1240" i="4"/>
  <c r="AE1244" i="4"/>
  <c r="AG1244" i="4"/>
  <c r="AE1248" i="4"/>
  <c r="AG1248" i="4"/>
  <c r="AE1252" i="4"/>
  <c r="AG1252" i="4"/>
  <c r="AE1256" i="4"/>
  <c r="AG1256" i="4"/>
  <c r="AE1260" i="4"/>
  <c r="AG1260" i="4"/>
  <c r="AE1264" i="4"/>
  <c r="AG1264" i="4"/>
  <c r="AE1268" i="4"/>
  <c r="AG1268" i="4"/>
  <c r="AE1272" i="4"/>
  <c r="AG1272" i="4"/>
  <c r="AE1276" i="4"/>
  <c r="AG1276" i="4"/>
  <c r="AE1280" i="4"/>
  <c r="AG1280" i="4"/>
  <c r="AE1284" i="4"/>
  <c r="AG1284" i="4"/>
  <c r="AE1288" i="4"/>
  <c r="AG1288" i="4"/>
  <c r="AE1292" i="4"/>
  <c r="AG1292" i="4"/>
  <c r="AE1296" i="4"/>
  <c r="AG1296" i="4"/>
  <c r="AE1300" i="4"/>
  <c r="AG1300" i="4"/>
  <c r="AE1304" i="4"/>
  <c r="AG1304" i="4"/>
  <c r="AE1308" i="4"/>
  <c r="AG1308" i="4"/>
  <c r="AE1312" i="4"/>
  <c r="AG1312" i="4"/>
  <c r="AE1316" i="4"/>
  <c r="AG1316" i="4"/>
  <c r="AE1320" i="4"/>
  <c r="AG1320" i="4"/>
  <c r="AE1324" i="4"/>
  <c r="AG1324" i="4"/>
  <c r="AK1328" i="4"/>
  <c r="AE1328" i="4"/>
  <c r="AG1328" i="4"/>
  <c r="AE1332" i="4"/>
  <c r="AG1332" i="4"/>
  <c r="AE1336" i="4"/>
  <c r="AG1336" i="4"/>
  <c r="AE1340" i="4"/>
  <c r="AG1340" i="4"/>
  <c r="AE1344" i="4"/>
  <c r="AG1344" i="4"/>
  <c r="AE1348" i="4"/>
  <c r="AG1348" i="4"/>
  <c r="AE1352" i="4"/>
  <c r="AG1352" i="4"/>
  <c r="AE1356" i="4"/>
  <c r="AG1356" i="4"/>
  <c r="AE1360" i="4"/>
  <c r="AG1360" i="4"/>
  <c r="AE1364" i="4"/>
  <c r="AG1364" i="4"/>
  <c r="AG1498" i="4"/>
  <c r="AG1494" i="4"/>
  <c r="AG1490" i="4"/>
  <c r="AG1486" i="4"/>
  <c r="AG1482" i="4"/>
  <c r="AG1478" i="4"/>
  <c r="AG1474" i="4"/>
  <c r="AG1470" i="4"/>
  <c r="AG1466" i="4"/>
  <c r="AG1462" i="4"/>
  <c r="AG1458" i="4"/>
  <c r="AG1454" i="4"/>
  <c r="AG1450" i="4"/>
  <c r="AG1446" i="4"/>
  <c r="AG1442" i="4"/>
  <c r="AG1438" i="4"/>
  <c r="AG1434" i="4"/>
  <c r="AG1430" i="4"/>
  <c r="AG1428" i="4"/>
  <c r="AG1426" i="4"/>
  <c r="AG1424" i="4"/>
  <c r="AG1422" i="4"/>
  <c r="AG1420" i="4"/>
  <c r="AG1418" i="4"/>
  <c r="AG1416" i="4"/>
  <c r="AG1414" i="4"/>
  <c r="AG1412" i="4"/>
  <c r="AG1410" i="4"/>
  <c r="AG1408" i="4"/>
  <c r="AG1406" i="4"/>
  <c r="AG1404" i="4"/>
  <c r="AG1402" i="4"/>
  <c r="AG1400" i="4"/>
  <c r="AG1398" i="4"/>
  <c r="AG1396" i="4"/>
  <c r="AG1394" i="4"/>
  <c r="AG1392" i="4"/>
  <c r="AG1390" i="4"/>
  <c r="AG1388" i="4"/>
  <c r="AG1386" i="4"/>
  <c r="AG1384" i="4"/>
  <c r="AG1382" i="4"/>
  <c r="AG1380" i="4"/>
  <c r="AG1378" i="4"/>
  <c r="AG1376" i="4"/>
  <c r="AG1374" i="4"/>
  <c r="AG1372" i="4"/>
  <c r="AG1370" i="4"/>
  <c r="AG1368" i="4"/>
  <c r="AG1366" i="4"/>
  <c r="AE200" i="4"/>
  <c r="AG200" i="4"/>
  <c r="AE204" i="4"/>
  <c r="AG204" i="4"/>
  <c r="AE208" i="4"/>
  <c r="AG208" i="4"/>
  <c r="AE212" i="4"/>
  <c r="AG212" i="4"/>
  <c r="AE216" i="4"/>
  <c r="AG216" i="4"/>
  <c r="AE220" i="4"/>
  <c r="AG220" i="4"/>
  <c r="AE224" i="4"/>
  <c r="AG224" i="4"/>
  <c r="AE228" i="4"/>
  <c r="AG228" i="4"/>
  <c r="AE232" i="4"/>
  <c r="AG232" i="4"/>
  <c r="AE236" i="4"/>
  <c r="AG236" i="4"/>
  <c r="AE240" i="4"/>
  <c r="AG240" i="4"/>
  <c r="AE244" i="4"/>
  <c r="AG244" i="4"/>
  <c r="AE248" i="4"/>
  <c r="AG248" i="4"/>
  <c r="AE252" i="4"/>
  <c r="AG252" i="4"/>
  <c r="AE256" i="4"/>
  <c r="AG256" i="4"/>
  <c r="AE260" i="4"/>
  <c r="AG260" i="4"/>
  <c r="AI264" i="4"/>
  <c r="AE264" i="4"/>
  <c r="AG264" i="4"/>
  <c r="AE268" i="4"/>
  <c r="AG268" i="4"/>
  <c r="AE272" i="4"/>
  <c r="AG272" i="4"/>
  <c r="AE276" i="4"/>
  <c r="AG276" i="4"/>
  <c r="AE280" i="4"/>
  <c r="AG280" i="4"/>
  <c r="AE284" i="4"/>
  <c r="AG284" i="4"/>
  <c r="AE288" i="4"/>
  <c r="AG288" i="4"/>
  <c r="AE292" i="4"/>
  <c r="AG292" i="4"/>
  <c r="AE296" i="4"/>
  <c r="AG296" i="4"/>
  <c r="AE300" i="4"/>
  <c r="AG300" i="4"/>
  <c r="AE304" i="4"/>
  <c r="AG304" i="4"/>
  <c r="AE308" i="4"/>
  <c r="AG308" i="4"/>
  <c r="AE312" i="4"/>
  <c r="AG312" i="4"/>
  <c r="AE316" i="4"/>
  <c r="AG316" i="4"/>
  <c r="AE320" i="4"/>
  <c r="AG320" i="4"/>
  <c r="AE324" i="4"/>
  <c r="AG324" i="4"/>
  <c r="AE328" i="4"/>
  <c r="AG328" i="4"/>
  <c r="AK332" i="4"/>
  <c r="AE332" i="4"/>
  <c r="AG332" i="4"/>
  <c r="AE336" i="4"/>
  <c r="AG336" i="4"/>
  <c r="AE340" i="4"/>
  <c r="AG340" i="4"/>
  <c r="AE344" i="4"/>
  <c r="AG344" i="4"/>
  <c r="AG348" i="4"/>
  <c r="AE348" i="4"/>
  <c r="AG352" i="4"/>
  <c r="AE352" i="4"/>
  <c r="AG356" i="4"/>
  <c r="AE356" i="4"/>
  <c r="AG360" i="4"/>
  <c r="AE360" i="4"/>
  <c r="AG364" i="4"/>
  <c r="AE364" i="4"/>
  <c r="AG368" i="4"/>
  <c r="AE368" i="4"/>
  <c r="AG372" i="4"/>
  <c r="AE372" i="4"/>
  <c r="AG376" i="4"/>
  <c r="AE376" i="4"/>
  <c r="AG380" i="4"/>
  <c r="AE380" i="4"/>
  <c r="AG384" i="4"/>
  <c r="AE384" i="4"/>
  <c r="AG388" i="4"/>
  <c r="AE388" i="4"/>
  <c r="AG392" i="4"/>
  <c r="AE392" i="4"/>
  <c r="AG396" i="4"/>
  <c r="AE396" i="4"/>
  <c r="AG400" i="4"/>
  <c r="AE400" i="4"/>
  <c r="AG404" i="4"/>
  <c r="AE404" i="4"/>
  <c r="AG408" i="4"/>
  <c r="AE408" i="4"/>
  <c r="AG412" i="4"/>
  <c r="AE412" i="4"/>
  <c r="AG416" i="4"/>
  <c r="AE416" i="4"/>
  <c r="AG420" i="4"/>
  <c r="AE420" i="4"/>
  <c r="AG424" i="4"/>
  <c r="AE424" i="4"/>
  <c r="AG428" i="4"/>
  <c r="AE428" i="4"/>
  <c r="AG432" i="4"/>
  <c r="AE432" i="4"/>
  <c r="AG436" i="4"/>
  <c r="AE436" i="4"/>
  <c r="AG440" i="4"/>
  <c r="AE440" i="4"/>
  <c r="AG444" i="4"/>
  <c r="AE444" i="4"/>
  <c r="AG448" i="4"/>
  <c r="AE448" i="4"/>
  <c r="AG452" i="4"/>
  <c r="AE452" i="4"/>
  <c r="AG456" i="4"/>
  <c r="AE456" i="4"/>
  <c r="AG460" i="4"/>
  <c r="AE460" i="4"/>
  <c r="AG464" i="4"/>
  <c r="AE464" i="4"/>
  <c r="AG468" i="4"/>
  <c r="AE468" i="4"/>
  <c r="AG472" i="4"/>
  <c r="AE472" i="4"/>
  <c r="AG476" i="4"/>
  <c r="AE476" i="4"/>
  <c r="AG480" i="4"/>
  <c r="AE480" i="4"/>
  <c r="AG484" i="4"/>
  <c r="AE484" i="4"/>
  <c r="AG488" i="4"/>
  <c r="AE488" i="4"/>
  <c r="AG492" i="4"/>
  <c r="AE492" i="4"/>
  <c r="AG496" i="4"/>
  <c r="AE496" i="4"/>
  <c r="AG500" i="4"/>
  <c r="AE500" i="4"/>
  <c r="AG504" i="4"/>
  <c r="AE504" i="4"/>
  <c r="AG508" i="4"/>
  <c r="AE508" i="4"/>
  <c r="AG512" i="4"/>
  <c r="AE512" i="4"/>
  <c r="AK516" i="4"/>
  <c r="AG516" i="4"/>
  <c r="AE516" i="4"/>
  <c r="AG520" i="4"/>
  <c r="AE520" i="4"/>
  <c r="AG524" i="4"/>
  <c r="AE524" i="4"/>
  <c r="AG528" i="4"/>
  <c r="AE528" i="4"/>
  <c r="AG532" i="4"/>
  <c r="AE532" i="4"/>
  <c r="AG536" i="4"/>
  <c r="AE536" i="4"/>
  <c r="AG540" i="4"/>
  <c r="AE540" i="4"/>
  <c r="AG544" i="4"/>
  <c r="AE544" i="4"/>
  <c r="AG548" i="4"/>
  <c r="AE548" i="4"/>
  <c r="AG552" i="4"/>
  <c r="AE552" i="4"/>
  <c r="AG556" i="4"/>
  <c r="AE556" i="4"/>
  <c r="AG560" i="4"/>
  <c r="AE560" i="4"/>
  <c r="AG564" i="4"/>
  <c r="AE564" i="4"/>
  <c r="AG568" i="4"/>
  <c r="AE568" i="4"/>
  <c r="AG572" i="4"/>
  <c r="AE572" i="4"/>
  <c r="AG576" i="4"/>
  <c r="AE576" i="4"/>
  <c r="AG580" i="4"/>
  <c r="AE580" i="4"/>
  <c r="AG584" i="4"/>
  <c r="AE584" i="4"/>
  <c r="AG588" i="4"/>
  <c r="AE588" i="4"/>
  <c r="AG592" i="4"/>
  <c r="AE592" i="4"/>
  <c r="AG596" i="4"/>
  <c r="AE596" i="4"/>
  <c r="AG600" i="4"/>
  <c r="AE600" i="4"/>
  <c r="AG604" i="4"/>
  <c r="AE604" i="4"/>
  <c r="AG608" i="4"/>
  <c r="AE608" i="4"/>
  <c r="AG612" i="4"/>
  <c r="AE612" i="4"/>
  <c r="AG616" i="4"/>
  <c r="AE616" i="4"/>
  <c r="AG620" i="4"/>
  <c r="AE620" i="4"/>
  <c r="AG624" i="4"/>
  <c r="AE624" i="4"/>
  <c r="AG628" i="4"/>
  <c r="AE628" i="4"/>
  <c r="AG632" i="4"/>
  <c r="AE632" i="4"/>
  <c r="AG636" i="4"/>
  <c r="AE636" i="4"/>
  <c r="AG640" i="4"/>
  <c r="AE640" i="4"/>
  <c r="AG644" i="4"/>
  <c r="AE644" i="4"/>
  <c r="AG648" i="4"/>
  <c r="AE648" i="4"/>
  <c r="AG652" i="4"/>
  <c r="AE652" i="4"/>
  <c r="AG656" i="4"/>
  <c r="AE656" i="4"/>
  <c r="AG660" i="4"/>
  <c r="AE660" i="4"/>
  <c r="AG664" i="4"/>
  <c r="AE664" i="4"/>
  <c r="AG668" i="4"/>
  <c r="AE668" i="4"/>
  <c r="AG672" i="4"/>
  <c r="AE672" i="4"/>
  <c r="AG676" i="4"/>
  <c r="AE676" i="4"/>
  <c r="AG680" i="4"/>
  <c r="AE680" i="4"/>
  <c r="AE684" i="4"/>
  <c r="AG684" i="4"/>
  <c r="AG688" i="4"/>
  <c r="AE688" i="4"/>
  <c r="AG692" i="4"/>
  <c r="AE692" i="4"/>
  <c r="AG696" i="4"/>
  <c r="AE696" i="4"/>
  <c r="AG700" i="4"/>
  <c r="AE700" i="4"/>
  <c r="AG704" i="4"/>
  <c r="AE704" i="4"/>
  <c r="AG708" i="4"/>
  <c r="AE708" i="4"/>
  <c r="AG712" i="4"/>
  <c r="AE712" i="4"/>
  <c r="AG716" i="4"/>
  <c r="AE716" i="4"/>
  <c r="AG720" i="4"/>
  <c r="AE720" i="4"/>
  <c r="AG724" i="4"/>
  <c r="AE724" i="4"/>
  <c r="AG728" i="4"/>
  <c r="AE728" i="4"/>
  <c r="AG732" i="4"/>
  <c r="AE732" i="4"/>
  <c r="AG736" i="4"/>
  <c r="AE736" i="4"/>
  <c r="AG740" i="4"/>
  <c r="AE740" i="4"/>
  <c r="AG744" i="4"/>
  <c r="AE744" i="4"/>
  <c r="AG748" i="4"/>
  <c r="AE748" i="4"/>
  <c r="AG752" i="4"/>
  <c r="AE752" i="4"/>
  <c r="AG756" i="4"/>
  <c r="AE756" i="4"/>
  <c r="AG760" i="4"/>
  <c r="AE760" i="4"/>
  <c r="AG764" i="4"/>
  <c r="AE764" i="4"/>
  <c r="AG768" i="4"/>
  <c r="AE768" i="4"/>
  <c r="AG772" i="4"/>
  <c r="AE772" i="4"/>
  <c r="AG776" i="4"/>
  <c r="AE776" i="4"/>
  <c r="AG780" i="4"/>
  <c r="AE780" i="4"/>
  <c r="AG784" i="4"/>
  <c r="AE784" i="4"/>
  <c r="AG788" i="4"/>
  <c r="AE788" i="4"/>
  <c r="AG792" i="4"/>
  <c r="AE792" i="4"/>
  <c r="AG796" i="4"/>
  <c r="AE796" i="4"/>
  <c r="AG800" i="4"/>
  <c r="AE800" i="4"/>
  <c r="AF803" i="4"/>
  <c r="AH803" i="4"/>
  <c r="AL807" i="4"/>
  <c r="AF807" i="4"/>
  <c r="AH807" i="4"/>
  <c r="AF811" i="4"/>
  <c r="AH811" i="4"/>
  <c r="AL815" i="4"/>
  <c r="AF815" i="4"/>
  <c r="AH815" i="4"/>
  <c r="AF819" i="4"/>
  <c r="AH819" i="4"/>
  <c r="AL823" i="4"/>
  <c r="AF823" i="4"/>
  <c r="AH823" i="4"/>
  <c r="AF827" i="4"/>
  <c r="AH827" i="4"/>
  <c r="AL831" i="4"/>
  <c r="AF831" i="4"/>
  <c r="AH831" i="4"/>
  <c r="AF835" i="4"/>
  <c r="AH835" i="4"/>
  <c r="AL839" i="4"/>
  <c r="AF839" i="4"/>
  <c r="AH839" i="4"/>
  <c r="AF843" i="4"/>
  <c r="AH843" i="4"/>
  <c r="AF847" i="4"/>
  <c r="AH847" i="4"/>
  <c r="AF851" i="4"/>
  <c r="AH851" i="4"/>
  <c r="AL855" i="4"/>
  <c r="AF855" i="4"/>
  <c r="AH855" i="4"/>
  <c r="AF859" i="4"/>
  <c r="AH859" i="4"/>
  <c r="AF863" i="4"/>
  <c r="AH863" i="4"/>
  <c r="AL867" i="4"/>
  <c r="AF867" i="4"/>
  <c r="AH867" i="4"/>
  <c r="AL871" i="4"/>
  <c r="AF871" i="4"/>
  <c r="AH871" i="4"/>
  <c r="AL875" i="4"/>
  <c r="AF875" i="4"/>
  <c r="AH875" i="4"/>
  <c r="AL879" i="4"/>
  <c r="AF879" i="4"/>
  <c r="AH879" i="4"/>
  <c r="AL883" i="4"/>
  <c r="AF883" i="4"/>
  <c r="AH883" i="4"/>
  <c r="AL887" i="4"/>
  <c r="AF887" i="4"/>
  <c r="AH887" i="4"/>
  <c r="AL891" i="4"/>
  <c r="AF891" i="4"/>
  <c r="AH891" i="4"/>
  <c r="AJ895" i="4"/>
  <c r="AF895" i="4"/>
  <c r="AH895" i="4"/>
  <c r="AJ899" i="4"/>
  <c r="AF899" i="4"/>
  <c r="AH899" i="4"/>
  <c r="AE903" i="4"/>
  <c r="AG903" i="4"/>
  <c r="AE907" i="4"/>
  <c r="AG907" i="4"/>
  <c r="AE911" i="4"/>
  <c r="AG911" i="4"/>
  <c r="AE915" i="4"/>
  <c r="AG915" i="4"/>
  <c r="AE919" i="4"/>
  <c r="AG919" i="4"/>
  <c r="AE923" i="4"/>
  <c r="AG923" i="4"/>
  <c r="AE927" i="4"/>
  <c r="AG927" i="4"/>
  <c r="AE931" i="4"/>
  <c r="AG931" i="4"/>
  <c r="AE935" i="4"/>
  <c r="AG935" i="4"/>
  <c r="AE939" i="4"/>
  <c r="AG939" i="4"/>
  <c r="AE943" i="4"/>
  <c r="AG943" i="4"/>
  <c r="AE947" i="4"/>
  <c r="AG947" i="4"/>
  <c r="AE951" i="4"/>
  <c r="AG951" i="4"/>
  <c r="AE955" i="4"/>
  <c r="AG955" i="4"/>
  <c r="AE959" i="4"/>
  <c r="AG959" i="4"/>
  <c r="AE963" i="4"/>
  <c r="AG963" i="4"/>
  <c r="AE967" i="4"/>
  <c r="AG967" i="4"/>
  <c r="AE971" i="4"/>
  <c r="AG971" i="4"/>
  <c r="AE975" i="4"/>
  <c r="AG975" i="4"/>
  <c r="AE979" i="4"/>
  <c r="AG979" i="4"/>
  <c r="AE983" i="4"/>
  <c r="AG983" i="4"/>
  <c r="AE987" i="4"/>
  <c r="AG987" i="4"/>
  <c r="AE991" i="4"/>
  <c r="AG991" i="4"/>
  <c r="AE995" i="4"/>
  <c r="AG995" i="4"/>
  <c r="AL998" i="4"/>
  <c r="AH998" i="4"/>
  <c r="AF998" i="4"/>
  <c r="AL1002" i="4"/>
  <c r="AH1002" i="4"/>
  <c r="AF1002" i="4"/>
  <c r="AL1006" i="4"/>
  <c r="AH1006" i="4"/>
  <c r="AF1006" i="4"/>
  <c r="AL1010" i="4"/>
  <c r="AH1010" i="4"/>
  <c r="AF1010" i="4"/>
  <c r="AL1014" i="4"/>
  <c r="AH1014" i="4"/>
  <c r="AF1014" i="4"/>
  <c r="AL1018" i="4"/>
  <c r="AH1018" i="4"/>
  <c r="AF1018" i="4"/>
  <c r="AH1022" i="4"/>
  <c r="AF1022" i="4"/>
  <c r="AJ1026" i="4"/>
  <c r="AF1026" i="4"/>
  <c r="AH1026" i="4"/>
  <c r="AF1030" i="4"/>
  <c r="AH1030" i="4"/>
  <c r="AF1034" i="4"/>
  <c r="AH1034" i="4"/>
  <c r="AF1038" i="4"/>
  <c r="AH1038" i="4"/>
  <c r="AF1042" i="4"/>
  <c r="AH1042" i="4"/>
  <c r="AF1046" i="4"/>
  <c r="AH1046" i="4"/>
  <c r="AE1050" i="4"/>
  <c r="AG1050" i="4"/>
  <c r="AE1054" i="4"/>
  <c r="AG1054" i="4"/>
  <c r="AE1058" i="4"/>
  <c r="AG1058" i="4"/>
  <c r="AE1062" i="4"/>
  <c r="AG1062" i="4"/>
  <c r="AE1066" i="4"/>
  <c r="AG1066" i="4"/>
  <c r="AE1070" i="4"/>
  <c r="AG1070" i="4"/>
  <c r="AE1074" i="4"/>
  <c r="AG1074" i="4"/>
  <c r="AK1078" i="4"/>
  <c r="AE1078" i="4"/>
  <c r="AG1078" i="4"/>
  <c r="AE1082" i="4"/>
  <c r="AG1082" i="4"/>
  <c r="AE1086" i="4"/>
  <c r="AG1086" i="4"/>
  <c r="AE1090" i="4"/>
  <c r="AG1090" i="4"/>
  <c r="AE1094" i="4"/>
  <c r="AG1094" i="4"/>
  <c r="AL1097" i="4"/>
  <c r="AF1097" i="4"/>
  <c r="AH1097" i="4"/>
  <c r="AL1101" i="4"/>
  <c r="AF1101" i="4"/>
  <c r="AH1101" i="4"/>
  <c r="AF1105" i="4"/>
  <c r="AH1105" i="4"/>
  <c r="AF1109" i="4"/>
  <c r="AH1109" i="4"/>
  <c r="AF1113" i="4"/>
  <c r="AH1113" i="4"/>
  <c r="AL1117" i="4"/>
  <c r="AF1117" i="4"/>
  <c r="AH1117" i="4"/>
  <c r="AF1121" i="4"/>
  <c r="AH1121" i="4"/>
  <c r="AF1125" i="4"/>
  <c r="AH1125" i="4"/>
  <c r="AF1129" i="4"/>
  <c r="AH1129" i="4"/>
  <c r="AE1133" i="4"/>
  <c r="AG1133" i="4"/>
  <c r="AE1137" i="4"/>
  <c r="AG1137" i="4"/>
  <c r="AE1141" i="4"/>
  <c r="AG1141" i="4"/>
  <c r="AE1145" i="4"/>
  <c r="AG1145" i="4"/>
  <c r="AE1149" i="4"/>
  <c r="AG1149" i="4"/>
  <c r="AE1153" i="4"/>
  <c r="AG1153" i="4"/>
  <c r="AE1157" i="4"/>
  <c r="AG1157" i="4"/>
  <c r="AE1161" i="4"/>
  <c r="AG1161" i="4"/>
  <c r="AE1165" i="4"/>
  <c r="AG1165" i="4"/>
  <c r="AE1169" i="4"/>
  <c r="AG1169" i="4"/>
  <c r="AF1172" i="4"/>
  <c r="AH1172" i="4"/>
  <c r="AF1176" i="4"/>
  <c r="AH1176" i="4"/>
  <c r="AF1180" i="4"/>
  <c r="AH1180" i="4"/>
  <c r="AF1184" i="4"/>
  <c r="AH1184" i="4"/>
  <c r="AL1188" i="4"/>
  <c r="AF1188" i="4"/>
  <c r="AH1188" i="4"/>
  <c r="AL1192" i="4"/>
  <c r="AF1192" i="4"/>
  <c r="AH1192" i="4"/>
  <c r="AF1196" i="4"/>
  <c r="AH1196" i="4"/>
  <c r="AL1200" i="4"/>
  <c r="AF1200" i="4"/>
  <c r="AH1200" i="4"/>
  <c r="AF1204" i="4"/>
  <c r="AH1204" i="4"/>
  <c r="AL1208" i="4"/>
  <c r="AF1208" i="4"/>
  <c r="AH1208" i="4"/>
  <c r="AF1212" i="4"/>
  <c r="AH1212" i="4"/>
  <c r="AL1216" i="4"/>
  <c r="AF1216" i="4"/>
  <c r="AH1216" i="4"/>
  <c r="AF1220" i="4"/>
  <c r="AH1220" i="4"/>
  <c r="AL1224" i="4"/>
  <c r="AF1224" i="4"/>
  <c r="AH1224" i="4"/>
  <c r="AL1228" i="4"/>
  <c r="AF1228" i="4"/>
  <c r="AH1228" i="4"/>
  <c r="AJ1232" i="4"/>
  <c r="AF1232" i="4"/>
  <c r="AH1232" i="4"/>
  <c r="AF1236" i="4"/>
  <c r="AH1236" i="4"/>
  <c r="AJ1240" i="4"/>
  <c r="AF1240" i="4"/>
  <c r="AH1240" i="4"/>
  <c r="AL1244" i="4"/>
  <c r="AF1244" i="4"/>
  <c r="AH1244" i="4"/>
  <c r="AL1248" i="4"/>
  <c r="AF1248" i="4"/>
  <c r="AH1248" i="4"/>
  <c r="AF1252" i="4"/>
  <c r="AH1252" i="4"/>
  <c r="AL1256" i="4"/>
  <c r="AF1256" i="4"/>
  <c r="AH1256" i="4"/>
  <c r="AF1260" i="4"/>
  <c r="AH1260" i="4"/>
  <c r="AF1264" i="4"/>
  <c r="AH1264" i="4"/>
  <c r="AF1268" i="4"/>
  <c r="AH1268" i="4"/>
  <c r="AF1272" i="4"/>
  <c r="AH1272" i="4"/>
  <c r="AF1276" i="4"/>
  <c r="AH1276" i="4"/>
  <c r="AF1280" i="4"/>
  <c r="AH1280" i="4"/>
  <c r="AF1284" i="4"/>
  <c r="AH1284" i="4"/>
  <c r="AF1288" i="4"/>
  <c r="AH1288" i="4"/>
  <c r="AF1292" i="4"/>
  <c r="AH1292" i="4"/>
  <c r="AF1296" i="4"/>
  <c r="AH1296" i="4"/>
  <c r="AL1300" i="4"/>
  <c r="AF1300" i="4"/>
  <c r="AH1300" i="4"/>
  <c r="AF1304" i="4"/>
  <c r="AH1304" i="4"/>
  <c r="AL1308" i="4"/>
  <c r="AF1308" i="4"/>
  <c r="AH1308" i="4"/>
  <c r="AL1312" i="4"/>
  <c r="AF1312" i="4"/>
  <c r="AH1312" i="4"/>
  <c r="AL1316" i="4"/>
  <c r="AF1316" i="4"/>
  <c r="AH1316" i="4"/>
  <c r="AL1320" i="4"/>
  <c r="AF1320" i="4"/>
  <c r="AH1320" i="4"/>
  <c r="AF1324" i="4"/>
  <c r="AH1324" i="4"/>
  <c r="AL1328" i="4"/>
  <c r="AF1328" i="4"/>
  <c r="AH1328" i="4"/>
  <c r="AL1332" i="4"/>
  <c r="AF1332" i="4"/>
  <c r="AH1332" i="4"/>
  <c r="AL1336" i="4"/>
  <c r="AF1336" i="4"/>
  <c r="AH1336" i="4"/>
  <c r="AL1340" i="4"/>
  <c r="AF1340" i="4"/>
  <c r="AH1340" i="4"/>
  <c r="AL1344" i="4"/>
  <c r="AF1344" i="4"/>
  <c r="AH1344" i="4"/>
  <c r="AJ1348" i="4"/>
  <c r="AF1348" i="4"/>
  <c r="AH1348" i="4"/>
  <c r="AL1352" i="4"/>
  <c r="AF1352" i="4"/>
  <c r="AH1352" i="4"/>
  <c r="AF1356" i="4"/>
  <c r="AH1356" i="4"/>
  <c r="AL1360" i="4"/>
  <c r="AF1360" i="4"/>
  <c r="AH1360" i="4"/>
  <c r="AF1364" i="4"/>
  <c r="AH1364" i="4"/>
  <c r="AF1500" i="4"/>
  <c r="AF1498" i="4"/>
  <c r="AF1492" i="4"/>
  <c r="AF1488" i="4"/>
  <c r="AF1484" i="4"/>
  <c r="AF1480" i="4"/>
  <c r="AF1478" i="4"/>
  <c r="AF1476" i="4"/>
  <c r="AF1468" i="4"/>
  <c r="AF1466" i="4"/>
  <c r="AF1460" i="4"/>
  <c r="AF1456" i="4"/>
  <c r="AF1448" i="4"/>
  <c r="AF1438" i="4"/>
  <c r="AF1436" i="4"/>
  <c r="AF1432" i="4"/>
  <c r="AF1424" i="4"/>
  <c r="AF1422" i="4"/>
  <c r="AF1418" i="4"/>
  <c r="AF1414" i="4"/>
  <c r="AF1412" i="4"/>
  <c r="AF1410" i="4"/>
  <c r="AF1408" i="4"/>
  <c r="AF1406" i="4"/>
  <c r="AF1402" i="4"/>
  <c r="AF1396" i="4"/>
  <c r="AF1394" i="4"/>
  <c r="AF1392" i="4"/>
  <c r="AF1388" i="4"/>
  <c r="AF1382" i="4"/>
  <c r="AF1380" i="4"/>
  <c r="AF1378" i="4"/>
  <c r="AF1376" i="4"/>
  <c r="AF1374" i="4"/>
  <c r="AF1370" i="4"/>
  <c r="AF1368" i="4"/>
  <c r="AF1366" i="4"/>
  <c r="AE69" i="4"/>
  <c r="AG69" i="4"/>
  <c r="AE73" i="4"/>
  <c r="AG73" i="4"/>
  <c r="AE77" i="4"/>
  <c r="AG77" i="4"/>
  <c r="AE81" i="4"/>
  <c r="AG81" i="4"/>
  <c r="AE85" i="4"/>
  <c r="AG85" i="4"/>
  <c r="AE89" i="4"/>
  <c r="AG89" i="4"/>
  <c r="AE93" i="4"/>
  <c r="AG93" i="4"/>
  <c r="AE97" i="4"/>
  <c r="AG97" i="4"/>
  <c r="AE101" i="4"/>
  <c r="AG101" i="4"/>
  <c r="AE105" i="4"/>
  <c r="AG105" i="4"/>
  <c r="AE109" i="4"/>
  <c r="AG109" i="4"/>
  <c r="AE113" i="4"/>
  <c r="AG113" i="4"/>
  <c r="AE117" i="4"/>
  <c r="AG117" i="4"/>
  <c r="AI121" i="4"/>
  <c r="AE121" i="4"/>
  <c r="AG121" i="4"/>
  <c r="AE125" i="4"/>
  <c r="AG125" i="4"/>
  <c r="AE129" i="4"/>
  <c r="AG129" i="4"/>
  <c r="AE133" i="4"/>
  <c r="AG133" i="4"/>
  <c r="AE137" i="4"/>
  <c r="AG137" i="4"/>
  <c r="AE141" i="4"/>
  <c r="AG141" i="4"/>
  <c r="AE145" i="4"/>
  <c r="AG145" i="4"/>
  <c r="AE149" i="4"/>
  <c r="AG149" i="4"/>
  <c r="AE153" i="4"/>
  <c r="AG153" i="4"/>
  <c r="AE157" i="4"/>
  <c r="AG157" i="4"/>
  <c r="AE161" i="4"/>
  <c r="AG161" i="4"/>
  <c r="AE165" i="4"/>
  <c r="AG165" i="4"/>
  <c r="AE169" i="4"/>
  <c r="AG169" i="4"/>
  <c r="AE173" i="4"/>
  <c r="AG173" i="4"/>
  <c r="AE177" i="4"/>
  <c r="AG177" i="4"/>
  <c r="AF180" i="4"/>
  <c r="AH180" i="4"/>
  <c r="AF184" i="4"/>
  <c r="AH184" i="4"/>
  <c r="AJ188" i="4"/>
  <c r="AF188" i="4"/>
  <c r="AH188" i="4"/>
  <c r="AF192" i="4"/>
  <c r="AH192" i="4"/>
  <c r="AL196" i="4"/>
  <c r="AF196" i="4"/>
  <c r="AH196" i="4"/>
  <c r="AF200" i="4"/>
  <c r="AH200" i="4"/>
  <c r="AF204" i="4"/>
  <c r="AH204" i="4"/>
  <c r="AF208" i="4"/>
  <c r="AH208" i="4"/>
  <c r="AF212" i="4"/>
  <c r="AH212" i="4"/>
  <c r="AF216" i="4"/>
  <c r="AH216" i="4"/>
  <c r="AF220" i="4"/>
  <c r="AH220" i="4"/>
  <c r="AL224" i="4"/>
  <c r="AF224" i="4"/>
  <c r="AH224" i="4"/>
  <c r="AF228" i="4"/>
  <c r="AH228" i="4"/>
  <c r="AL232" i="4"/>
  <c r="AF232" i="4"/>
  <c r="AH232" i="4"/>
  <c r="AF236" i="4"/>
  <c r="AH236" i="4"/>
  <c r="AJ240" i="4"/>
  <c r="AF240" i="4"/>
  <c r="AH240" i="4"/>
  <c r="AJ244" i="4"/>
  <c r="AF244" i="4"/>
  <c r="AH244" i="4"/>
  <c r="AJ248" i="4"/>
  <c r="AF248" i="4"/>
  <c r="AH248" i="4"/>
  <c r="AJ252" i="4"/>
  <c r="AF252" i="4"/>
  <c r="AH252" i="4"/>
  <c r="AJ256" i="4"/>
  <c r="AF256" i="4"/>
  <c r="AH256" i="4"/>
  <c r="AL260" i="4"/>
  <c r="AF260" i="4"/>
  <c r="AH260" i="4"/>
  <c r="AL264" i="4"/>
  <c r="AF264" i="4"/>
  <c r="AH264" i="4"/>
  <c r="AJ268" i="4"/>
  <c r="AF268" i="4"/>
  <c r="AH268" i="4"/>
  <c r="AL272" i="4"/>
  <c r="AF272" i="4"/>
  <c r="AH272" i="4"/>
  <c r="AF276" i="4"/>
  <c r="AH276" i="4"/>
  <c r="AL280" i="4"/>
  <c r="AF280" i="4"/>
  <c r="AH280" i="4"/>
  <c r="AJ284" i="4"/>
  <c r="AF284" i="4"/>
  <c r="AH284" i="4"/>
  <c r="AL288" i="4"/>
  <c r="AF288" i="4"/>
  <c r="AH288" i="4"/>
  <c r="AJ292" i="4"/>
  <c r="AF292" i="4"/>
  <c r="AH292" i="4"/>
  <c r="AL296" i="4"/>
  <c r="AF296" i="4"/>
  <c r="AH296" i="4"/>
  <c r="AJ300" i="4"/>
  <c r="AF300" i="4"/>
  <c r="AH300" i="4"/>
  <c r="AL304" i="4"/>
  <c r="AF304" i="4"/>
  <c r="AH304" i="4"/>
  <c r="AL308" i="4"/>
  <c r="AF308" i="4"/>
  <c r="AH308" i="4"/>
  <c r="AF312" i="4"/>
  <c r="AH312" i="4"/>
  <c r="AL316" i="4"/>
  <c r="AF316" i="4"/>
  <c r="AH316" i="4"/>
  <c r="AF320" i="4"/>
  <c r="AH320" i="4"/>
  <c r="AF324" i="4"/>
  <c r="AH324" i="4"/>
  <c r="AL328" i="4"/>
  <c r="AF328" i="4"/>
  <c r="AH328" i="4"/>
  <c r="AF332" i="4"/>
  <c r="AH332" i="4"/>
  <c r="AF336" i="4"/>
  <c r="AH336" i="4"/>
  <c r="AF340" i="4"/>
  <c r="AH340" i="4"/>
  <c r="AF344" i="4"/>
  <c r="AH344" i="4"/>
  <c r="AH348" i="4"/>
  <c r="AF348" i="4"/>
  <c r="AL352" i="4"/>
  <c r="AH352" i="4"/>
  <c r="AF352" i="4"/>
  <c r="AH356" i="4"/>
  <c r="AF356" i="4"/>
  <c r="AL360" i="4"/>
  <c r="AH360" i="4"/>
  <c r="AF360" i="4"/>
  <c r="AH364" i="4"/>
  <c r="AF364" i="4"/>
  <c r="AL368" i="4"/>
  <c r="AH368" i="4"/>
  <c r="AF368" i="4"/>
  <c r="AH372" i="4"/>
  <c r="AF372" i="4"/>
  <c r="AL376" i="4"/>
  <c r="AH376" i="4"/>
  <c r="AF376" i="4"/>
  <c r="AL380" i="4"/>
  <c r="AH380" i="4"/>
  <c r="AF380" i="4"/>
  <c r="AL384" i="4"/>
  <c r="AH384" i="4"/>
  <c r="AF384" i="4"/>
  <c r="AL388" i="4"/>
  <c r="AH388" i="4"/>
  <c r="AF388" i="4"/>
  <c r="AL392" i="4"/>
  <c r="AH392" i="4"/>
  <c r="AF392" i="4"/>
  <c r="AL396" i="4"/>
  <c r="AH396" i="4"/>
  <c r="AF396" i="4"/>
  <c r="AH400" i="4"/>
  <c r="AF400" i="4"/>
  <c r="AL404" i="4"/>
  <c r="AH404" i="4"/>
  <c r="AF404" i="4"/>
  <c r="AJ408" i="4"/>
  <c r="AH408" i="4"/>
  <c r="AF408" i="4"/>
  <c r="AL412" i="4"/>
  <c r="AH412" i="4"/>
  <c r="AF412" i="4"/>
  <c r="AJ416" i="4"/>
  <c r="AH416" i="4"/>
  <c r="AF416" i="4"/>
  <c r="AJ420" i="4"/>
  <c r="AH420" i="4"/>
  <c r="AF420" i="4"/>
  <c r="AL424" i="4"/>
  <c r="AH424" i="4"/>
  <c r="AF424" i="4"/>
  <c r="AJ428" i="4"/>
  <c r="AH428" i="4"/>
  <c r="AF428" i="4"/>
  <c r="AL432" i="4"/>
  <c r="AH432" i="4"/>
  <c r="AF432" i="4"/>
  <c r="AJ436" i="4"/>
  <c r="AH436" i="4"/>
  <c r="AF436" i="4"/>
  <c r="AH440" i="4"/>
  <c r="AF440" i="4"/>
  <c r="AH444" i="4"/>
  <c r="AF444" i="4"/>
  <c r="AL448" i="4"/>
  <c r="AH448" i="4"/>
  <c r="AF448" i="4"/>
  <c r="AH452" i="4"/>
  <c r="AF452" i="4"/>
  <c r="AL456" i="4"/>
  <c r="AH456" i="4"/>
  <c r="AF456" i="4"/>
  <c r="AH460" i="4"/>
  <c r="AF460" i="4"/>
  <c r="AH464" i="4"/>
  <c r="AF464" i="4"/>
  <c r="AJ468" i="4"/>
  <c r="AH468" i="4"/>
  <c r="AF468" i="4"/>
  <c r="AJ472" i="4"/>
  <c r="AH472" i="4"/>
  <c r="AF472" i="4"/>
  <c r="AJ476" i="4"/>
  <c r="AH476" i="4"/>
  <c r="AF476" i="4"/>
  <c r="AJ480" i="4"/>
  <c r="AH480" i="4"/>
  <c r="AF480" i="4"/>
  <c r="AJ484" i="4"/>
  <c r="AH484" i="4"/>
  <c r="AF484" i="4"/>
  <c r="AJ488" i="4"/>
  <c r="AH488" i="4"/>
  <c r="AF488" i="4"/>
  <c r="AJ492" i="4"/>
  <c r="AH492" i="4"/>
  <c r="AF492" i="4"/>
  <c r="AH496" i="4"/>
  <c r="AF496" i="4"/>
  <c r="AJ500" i="4"/>
  <c r="AH500" i="4"/>
  <c r="AF500" i="4"/>
  <c r="AJ504" i="4"/>
  <c r="AH504" i="4"/>
  <c r="AF504" i="4"/>
  <c r="AJ508" i="4"/>
  <c r="AH508" i="4"/>
  <c r="AF508" i="4"/>
  <c r="AH512" i="4"/>
  <c r="AF512" i="4"/>
  <c r="AJ516" i="4"/>
  <c r="AH516" i="4"/>
  <c r="AF516" i="4"/>
  <c r="AH520" i="4"/>
  <c r="AF520" i="4"/>
  <c r="AH524" i="4"/>
  <c r="AF524" i="4"/>
  <c r="AL528" i="4"/>
  <c r="AH528" i="4"/>
  <c r="AF528" i="4"/>
  <c r="AL532" i="4"/>
  <c r="AH532" i="4"/>
  <c r="AF532" i="4"/>
  <c r="AH536" i="4"/>
  <c r="AF536" i="4"/>
  <c r="AH540" i="4"/>
  <c r="AF540" i="4"/>
  <c r="AL544" i="4"/>
  <c r="AH544" i="4"/>
  <c r="AF544" i="4"/>
  <c r="AH548" i="4"/>
  <c r="AF548" i="4"/>
  <c r="AJ552" i="4"/>
  <c r="AH552" i="4"/>
  <c r="AF552" i="4"/>
  <c r="AL556" i="4"/>
  <c r="AH556" i="4"/>
  <c r="AF556" i="4"/>
  <c r="AJ560" i="4"/>
  <c r="AH560" i="4"/>
  <c r="AF560" i="4"/>
  <c r="AH564" i="4"/>
  <c r="AF564" i="4"/>
  <c r="AL568" i="4"/>
  <c r="AH568" i="4"/>
  <c r="AF568" i="4"/>
  <c r="AH572" i="4"/>
  <c r="AF572" i="4"/>
  <c r="AH576" i="4"/>
  <c r="AF576" i="4"/>
  <c r="AL580" i="4"/>
  <c r="AH580" i="4"/>
  <c r="AF580" i="4"/>
  <c r="AH584" i="4"/>
  <c r="AF584" i="4"/>
  <c r="AL588" i="4"/>
  <c r="AH588" i="4"/>
  <c r="AF588" i="4"/>
  <c r="AL592" i="4"/>
  <c r="AH592" i="4"/>
  <c r="AF592" i="4"/>
  <c r="AH596" i="4"/>
  <c r="AF596" i="4"/>
  <c r="AH600" i="4"/>
  <c r="AF600" i="4"/>
  <c r="AH604" i="4"/>
  <c r="AF604" i="4"/>
  <c r="AH608" i="4"/>
  <c r="AF608" i="4"/>
  <c r="AH612" i="4"/>
  <c r="AF612" i="4"/>
  <c r="AH616" i="4"/>
  <c r="AF616" i="4"/>
  <c r="AH620" i="4"/>
  <c r="AF620" i="4"/>
  <c r="AH624" i="4"/>
  <c r="AF624" i="4"/>
  <c r="AH628" i="4"/>
  <c r="AF628" i="4"/>
  <c r="AJ632" i="4"/>
  <c r="AH632" i="4"/>
  <c r="AF632" i="4"/>
  <c r="AJ636" i="4"/>
  <c r="AH636" i="4"/>
  <c r="AF636" i="4"/>
  <c r="AL640" i="4"/>
  <c r="AH640" i="4"/>
  <c r="AF640" i="4"/>
  <c r="AH644" i="4"/>
  <c r="AF644" i="4"/>
  <c r="AH648" i="4"/>
  <c r="AF648" i="4"/>
  <c r="AJ652" i="4"/>
  <c r="AH652" i="4"/>
  <c r="AF652" i="4"/>
  <c r="AH656" i="4"/>
  <c r="AF656" i="4"/>
  <c r="AL660" i="4"/>
  <c r="AH660" i="4"/>
  <c r="AF660" i="4"/>
  <c r="AJ664" i="4"/>
  <c r="AH664" i="4"/>
  <c r="AF664" i="4"/>
  <c r="AL668" i="4"/>
  <c r="AH668" i="4"/>
  <c r="AF668" i="4"/>
  <c r="AH672" i="4"/>
  <c r="AF672" i="4"/>
  <c r="AH676" i="4"/>
  <c r="AF676" i="4"/>
  <c r="AL680" i="4"/>
  <c r="AH680" i="4"/>
  <c r="AF680" i="4"/>
  <c r="AL684" i="4"/>
  <c r="AF684" i="4"/>
  <c r="AH684" i="4"/>
  <c r="AL688" i="4"/>
  <c r="AH688" i="4"/>
  <c r="AF688" i="4"/>
  <c r="AL692" i="4"/>
  <c r="AH692" i="4"/>
  <c r="AF692" i="4"/>
  <c r="AH696" i="4"/>
  <c r="AF696" i="4"/>
  <c r="AL700" i="4"/>
  <c r="AH700" i="4"/>
  <c r="AF700" i="4"/>
  <c r="AH704" i="4"/>
  <c r="AF704" i="4"/>
  <c r="AH708" i="4"/>
  <c r="AF708" i="4"/>
  <c r="AH712" i="4"/>
  <c r="AF712" i="4"/>
  <c r="AL716" i="4"/>
  <c r="AH716" i="4"/>
  <c r="AF716" i="4"/>
  <c r="AH720" i="4"/>
  <c r="AF720" i="4"/>
  <c r="AJ724" i="4"/>
  <c r="AH724" i="4"/>
  <c r="AF724" i="4"/>
  <c r="AH728" i="4"/>
  <c r="AF728" i="4"/>
  <c r="AJ732" i="4"/>
  <c r="AH732" i="4"/>
  <c r="AF732" i="4"/>
  <c r="AH736" i="4"/>
  <c r="AF736" i="4"/>
  <c r="AJ740" i="4"/>
  <c r="AH740" i="4"/>
  <c r="AF740" i="4"/>
  <c r="AH744" i="4"/>
  <c r="AF744" i="4"/>
  <c r="AH748" i="4"/>
  <c r="AF748" i="4"/>
  <c r="AH752" i="4"/>
  <c r="AF752" i="4"/>
  <c r="AH756" i="4"/>
  <c r="AF756" i="4"/>
  <c r="AJ760" i="4"/>
  <c r="AH760" i="4"/>
  <c r="AF760" i="4"/>
  <c r="AH764" i="4"/>
  <c r="AF764" i="4"/>
  <c r="AH768" i="4"/>
  <c r="AF768" i="4"/>
  <c r="AH772" i="4"/>
  <c r="AF772" i="4"/>
  <c r="AJ776" i="4"/>
  <c r="AH776" i="4"/>
  <c r="AF776" i="4"/>
  <c r="AL780" i="4"/>
  <c r="AH780" i="4"/>
  <c r="AF780" i="4"/>
  <c r="AH784" i="4"/>
  <c r="AF784" i="4"/>
  <c r="AH788" i="4"/>
  <c r="AF788" i="4"/>
  <c r="AL792" i="4"/>
  <c r="AH792" i="4"/>
  <c r="AF792" i="4"/>
  <c r="AJ796" i="4"/>
  <c r="AH796" i="4"/>
  <c r="AF796" i="4"/>
  <c r="AL800" i="4"/>
  <c r="AH800" i="4"/>
  <c r="AF800" i="4"/>
  <c r="AG804" i="4"/>
  <c r="AE804" i="4"/>
  <c r="AG808" i="4"/>
  <c r="AE808" i="4"/>
  <c r="AG812" i="4"/>
  <c r="AE812" i="4"/>
  <c r="AG816" i="4"/>
  <c r="AE816" i="4"/>
  <c r="AG820" i="4"/>
  <c r="AE820" i="4"/>
  <c r="AG824" i="4"/>
  <c r="AE824" i="4"/>
  <c r="AG828" i="4"/>
  <c r="AE828" i="4"/>
  <c r="AG832" i="4"/>
  <c r="AE832" i="4"/>
  <c r="AG836" i="4"/>
  <c r="AE836" i="4"/>
  <c r="AG840" i="4"/>
  <c r="AE840" i="4"/>
  <c r="AG844" i="4"/>
  <c r="AE844" i="4"/>
  <c r="AG848" i="4"/>
  <c r="AE848" i="4"/>
  <c r="AG852" i="4"/>
  <c r="AE852" i="4"/>
  <c r="AG856" i="4"/>
  <c r="AE856" i="4"/>
  <c r="AG860" i="4"/>
  <c r="AE860" i="4"/>
  <c r="AG864" i="4"/>
  <c r="AE864" i="4"/>
  <c r="AG868" i="4"/>
  <c r="AE868" i="4"/>
  <c r="AG872" i="4"/>
  <c r="AE872" i="4"/>
  <c r="AG876" i="4"/>
  <c r="AE876" i="4"/>
  <c r="AG880" i="4"/>
  <c r="AE880" i="4"/>
  <c r="AG884" i="4"/>
  <c r="AE884" i="4"/>
  <c r="AG888" i="4"/>
  <c r="AE888" i="4"/>
  <c r="AG892" i="4"/>
  <c r="AE892" i="4"/>
  <c r="AI896" i="4"/>
  <c r="AG896" i="4"/>
  <c r="AE896" i="4"/>
  <c r="AG900" i="4"/>
  <c r="AE900" i="4"/>
  <c r="AJ903" i="4"/>
  <c r="AF903" i="4"/>
  <c r="AH903" i="4"/>
  <c r="AL907" i="4"/>
  <c r="AF907" i="4"/>
  <c r="AH907" i="4"/>
  <c r="AJ911" i="4"/>
  <c r="AF911" i="4"/>
  <c r="AH911" i="4"/>
  <c r="AJ915" i="4"/>
  <c r="AF915" i="4"/>
  <c r="AH915" i="4"/>
  <c r="AJ919" i="4"/>
  <c r="AF919" i="4"/>
  <c r="AH919" i="4"/>
  <c r="AJ923" i="4"/>
  <c r="AF923" i="4"/>
  <c r="AH923" i="4"/>
  <c r="AJ927" i="4"/>
  <c r="AF927" i="4"/>
  <c r="AH927" i="4"/>
  <c r="AJ931" i="4"/>
  <c r="AF931" i="4"/>
  <c r="AH931" i="4"/>
  <c r="AJ935" i="4"/>
  <c r="AF935" i="4"/>
  <c r="AH935" i="4"/>
  <c r="AF939" i="4"/>
  <c r="AH939" i="4"/>
  <c r="AF943" i="4"/>
  <c r="AH943" i="4"/>
  <c r="AL947" i="4"/>
  <c r="AF947" i="4"/>
  <c r="AH947" i="4"/>
  <c r="AF951" i="4"/>
  <c r="AH951" i="4"/>
  <c r="AF955" i="4"/>
  <c r="AH955" i="4"/>
  <c r="AJ959" i="4"/>
  <c r="AF959" i="4"/>
  <c r="AH959" i="4"/>
  <c r="AJ963" i="4"/>
  <c r="AF963" i="4"/>
  <c r="AH963" i="4"/>
  <c r="AF967" i="4"/>
  <c r="AH967" i="4"/>
  <c r="AL971" i="4"/>
  <c r="AF971" i="4"/>
  <c r="AH971" i="4"/>
  <c r="AL975" i="4"/>
  <c r="AF975" i="4"/>
  <c r="AH975" i="4"/>
  <c r="AF979" i="4"/>
  <c r="AH979" i="4"/>
  <c r="AF983" i="4"/>
  <c r="AH983" i="4"/>
  <c r="AF987" i="4"/>
  <c r="AH987" i="4"/>
  <c r="AL991" i="4"/>
  <c r="AF991" i="4"/>
  <c r="AH991" i="4"/>
  <c r="AF995" i="4"/>
  <c r="AH995" i="4"/>
  <c r="AE999" i="4"/>
  <c r="AG999" i="4"/>
  <c r="AE1003" i="4"/>
  <c r="AG1003" i="4"/>
  <c r="AE1007" i="4"/>
  <c r="AG1007" i="4"/>
  <c r="AE1011" i="4"/>
  <c r="AG1011" i="4"/>
  <c r="AE1015" i="4"/>
  <c r="AG1015" i="4"/>
  <c r="AE1019" i="4"/>
  <c r="AG1019" i="4"/>
  <c r="AE1023" i="4"/>
  <c r="AG1023" i="4"/>
  <c r="AE1027" i="4"/>
  <c r="AG1027" i="4"/>
  <c r="AE1031" i="4"/>
  <c r="AG1031" i="4"/>
  <c r="AE1035" i="4"/>
  <c r="AG1035" i="4"/>
  <c r="AE1039" i="4"/>
  <c r="AG1039" i="4"/>
  <c r="AE1043" i="4"/>
  <c r="AG1043" i="4"/>
  <c r="AE1047" i="4"/>
  <c r="AG1047" i="4"/>
  <c r="AJ1050" i="4"/>
  <c r="AF1050" i="4"/>
  <c r="AH1050" i="4"/>
  <c r="AL1054" i="4"/>
  <c r="AF1054" i="4"/>
  <c r="AH1054" i="4"/>
  <c r="AL1058" i="4"/>
  <c r="AF1058" i="4"/>
  <c r="AH1058" i="4"/>
  <c r="AL1062" i="4"/>
  <c r="AF1062" i="4"/>
  <c r="AH1062" i="4"/>
  <c r="AL1066" i="4"/>
  <c r="AF1066" i="4"/>
  <c r="AH1066" i="4"/>
  <c r="AL1070" i="4"/>
  <c r="AF1070" i="4"/>
  <c r="AH1070" i="4"/>
  <c r="AL1074" i="4"/>
  <c r="AF1074" i="4"/>
  <c r="AH1074" i="4"/>
  <c r="AJ1078" i="4"/>
  <c r="AF1078" i="4"/>
  <c r="AH1078" i="4"/>
  <c r="AF1082" i="4"/>
  <c r="AH1082" i="4"/>
  <c r="AF1086" i="4"/>
  <c r="AH1086" i="4"/>
  <c r="AF1090" i="4"/>
  <c r="AH1090" i="4"/>
  <c r="AF1094" i="4"/>
  <c r="AH1094" i="4"/>
  <c r="AE1098" i="4"/>
  <c r="AG1098" i="4"/>
  <c r="AE1102" i="4"/>
  <c r="AG1102" i="4"/>
  <c r="AE1106" i="4"/>
  <c r="AG1106" i="4"/>
  <c r="AE1110" i="4"/>
  <c r="AG1110" i="4"/>
  <c r="AE1114" i="4"/>
  <c r="AG1114" i="4"/>
  <c r="AE1118" i="4"/>
  <c r="AG1118" i="4"/>
  <c r="AE1122" i="4"/>
  <c r="AG1122" i="4"/>
  <c r="AE1126" i="4"/>
  <c r="AG1126" i="4"/>
  <c r="AE1130" i="4"/>
  <c r="AG1130" i="4"/>
  <c r="AF1133" i="4"/>
  <c r="AH1133" i="4"/>
  <c r="AF1137" i="4"/>
  <c r="AH1137" i="4"/>
  <c r="AF1141" i="4"/>
  <c r="AH1141" i="4"/>
  <c r="AJ1145" i="4"/>
  <c r="AF1145" i="4"/>
  <c r="AH1145" i="4"/>
  <c r="AF1149" i="4"/>
  <c r="AH1149" i="4"/>
  <c r="AJ1153" i="4"/>
  <c r="AF1153" i="4"/>
  <c r="AH1153" i="4"/>
  <c r="AF1157" i="4"/>
  <c r="AH1157" i="4"/>
  <c r="AL1161" i="4"/>
  <c r="AF1161" i="4"/>
  <c r="AH1161" i="4"/>
  <c r="AL1165" i="4"/>
  <c r="AF1165" i="4"/>
  <c r="AH1165" i="4"/>
  <c r="AL1169" i="4"/>
  <c r="AF1169" i="4"/>
  <c r="AH1169" i="4"/>
  <c r="AE1173" i="4"/>
  <c r="AG1173" i="4"/>
  <c r="AE1177" i="4"/>
  <c r="AG1177" i="4"/>
  <c r="AE1181" i="4"/>
  <c r="AG1181" i="4"/>
  <c r="AE1185" i="4"/>
  <c r="AG1185" i="4"/>
  <c r="AE1189" i="4"/>
  <c r="AG1189" i="4"/>
  <c r="AE1193" i="4"/>
  <c r="AG1193" i="4"/>
  <c r="AE1197" i="4"/>
  <c r="AG1197" i="4"/>
  <c r="AE1201" i="4"/>
  <c r="AG1201" i="4"/>
  <c r="AE1205" i="4"/>
  <c r="AG1205" i="4"/>
  <c r="AE1209" i="4"/>
  <c r="AG1209" i="4"/>
  <c r="AE1213" i="4"/>
  <c r="AG1213" i="4"/>
  <c r="AE1217" i="4"/>
  <c r="AG1217" i="4"/>
  <c r="AE1221" i="4"/>
  <c r="AG1221" i="4"/>
  <c r="AE1225" i="4"/>
  <c r="AG1225" i="4"/>
  <c r="AE1229" i="4"/>
  <c r="AG1229" i="4"/>
  <c r="AE1233" i="4"/>
  <c r="AG1233" i="4"/>
  <c r="AE1237" i="4"/>
  <c r="AG1237" i="4"/>
  <c r="AE1241" i="4"/>
  <c r="AG1241" i="4"/>
  <c r="AE1245" i="4"/>
  <c r="AG1245" i="4"/>
  <c r="AE1249" i="4"/>
  <c r="AG1249" i="4"/>
  <c r="AE1253" i="4"/>
  <c r="AG1253" i="4"/>
  <c r="AE1257" i="4"/>
  <c r="AG1257" i="4"/>
  <c r="AE1261" i="4"/>
  <c r="AG1261" i="4"/>
  <c r="AE1265" i="4"/>
  <c r="AG1265" i="4"/>
  <c r="AE1269" i="4"/>
  <c r="AG1269" i="4"/>
  <c r="AE1273" i="4"/>
  <c r="AG1273" i="4"/>
  <c r="AE1277" i="4"/>
  <c r="AG1277" i="4"/>
  <c r="AE1281" i="4"/>
  <c r="AG1281" i="4"/>
  <c r="AE1285" i="4"/>
  <c r="AG1285" i="4"/>
  <c r="AE1289" i="4"/>
  <c r="AG1289" i="4"/>
  <c r="AE1293" i="4"/>
  <c r="AG1293" i="4"/>
  <c r="AE1297" i="4"/>
  <c r="AG1297" i="4"/>
  <c r="AE1301" i="4"/>
  <c r="AG1301" i="4"/>
  <c r="AE1305" i="4"/>
  <c r="AG1305" i="4"/>
  <c r="AE1309" i="4"/>
  <c r="AG1309" i="4"/>
  <c r="AE1313" i="4"/>
  <c r="AG1313" i="4"/>
  <c r="AE1317" i="4"/>
  <c r="AG1317" i="4"/>
  <c r="AE1321" i="4"/>
  <c r="AG1321" i="4"/>
  <c r="AE1325" i="4"/>
  <c r="AG1325" i="4"/>
  <c r="AE1329" i="4"/>
  <c r="AG1329" i="4"/>
  <c r="AE1333" i="4"/>
  <c r="AG1333" i="4"/>
  <c r="AE1337" i="4"/>
  <c r="AG1337" i="4"/>
  <c r="AE1341" i="4"/>
  <c r="AG1341" i="4"/>
  <c r="AE1345" i="4"/>
  <c r="AG1345" i="4"/>
  <c r="AE1349" i="4"/>
  <c r="AG1349" i="4"/>
  <c r="AE1353" i="4"/>
  <c r="AG1353" i="4"/>
  <c r="AE1357" i="4"/>
  <c r="AG1357" i="4"/>
  <c r="AE1361" i="4"/>
  <c r="AG1361" i="4"/>
  <c r="AE1365" i="4"/>
  <c r="AG1365" i="4"/>
  <c r="AE1500" i="4"/>
  <c r="AE1498" i="4"/>
  <c r="AE1496" i="4"/>
  <c r="AE1494" i="4"/>
  <c r="AE1492" i="4"/>
  <c r="AE1490" i="4"/>
  <c r="AE1488" i="4"/>
  <c r="AE1486" i="4"/>
  <c r="AE1484" i="4"/>
  <c r="AE1482" i="4"/>
  <c r="AE1480" i="4"/>
  <c r="AE1478" i="4"/>
  <c r="AE1476" i="4"/>
  <c r="AE1474" i="4"/>
  <c r="AE1472" i="4"/>
  <c r="AE1470" i="4"/>
  <c r="AE1468" i="4"/>
  <c r="AE1466" i="4"/>
  <c r="AE1464" i="4"/>
  <c r="AE1462" i="4"/>
  <c r="AE1460" i="4"/>
  <c r="AE1458" i="4"/>
  <c r="AE1456" i="4"/>
  <c r="AE1454" i="4"/>
  <c r="AE1452" i="4"/>
  <c r="AE1450" i="4"/>
  <c r="AE1448" i="4"/>
  <c r="AE1446" i="4"/>
  <c r="AE1444" i="4"/>
  <c r="AE1442" i="4"/>
  <c r="AE1440" i="4"/>
  <c r="AE1438" i="4"/>
  <c r="AE1436" i="4"/>
  <c r="AE1434" i="4"/>
  <c r="AE1432" i="4"/>
  <c r="AE1430" i="4"/>
  <c r="AE1428" i="4"/>
  <c r="AE1426" i="4"/>
  <c r="AE1424" i="4"/>
  <c r="AE1422" i="4"/>
  <c r="AE1420" i="4"/>
  <c r="AE1418" i="4"/>
  <c r="AE1416" i="4"/>
  <c r="AE1414" i="4"/>
  <c r="AE1412" i="4"/>
  <c r="AE1410" i="4"/>
  <c r="AE1408" i="4"/>
  <c r="AE1406" i="4"/>
  <c r="AE1404" i="4"/>
  <c r="AE1402" i="4"/>
  <c r="AE1400" i="4"/>
  <c r="AE1398" i="4"/>
  <c r="AE1396" i="4"/>
  <c r="AE1394" i="4"/>
  <c r="AE1392" i="4"/>
  <c r="AE1390" i="4"/>
  <c r="AE1388" i="4"/>
  <c r="AE1386" i="4"/>
  <c r="AE1384" i="4"/>
  <c r="AE1382" i="4"/>
  <c r="AE1380" i="4"/>
  <c r="AE1378" i="4"/>
  <c r="AE1376" i="4"/>
  <c r="AE1374" i="4"/>
  <c r="AE1372" i="4"/>
  <c r="AE1370" i="4"/>
  <c r="AE1368" i="4"/>
  <c r="AE1366" i="4"/>
  <c r="AJ1352" i="4"/>
  <c r="AJ685" i="4"/>
  <c r="AJ699" i="4"/>
  <c r="AJ715" i="4"/>
  <c r="AJ727" i="4"/>
  <c r="AJ731" i="4"/>
  <c r="AJ739" i="4"/>
  <c r="AJ747" i="4"/>
  <c r="AJ751" i="4"/>
  <c r="AL755" i="4"/>
  <c r="AL767" i="4"/>
  <c r="AL775" i="4"/>
  <c r="AL783" i="4"/>
  <c r="AL906" i="4"/>
  <c r="AL982" i="4"/>
  <c r="AL986" i="4"/>
  <c r="AL994" i="4"/>
  <c r="AL1049" i="4"/>
  <c r="AL1053" i="4"/>
  <c r="AL1057" i="4"/>
  <c r="AJ1065" i="4"/>
  <c r="AL1069" i="4"/>
  <c r="AL1073" i="4"/>
  <c r="AL1077" i="4"/>
  <c r="AL1085" i="4"/>
  <c r="AL1089" i="4"/>
  <c r="AL1093" i="4"/>
  <c r="AJ1132" i="4"/>
  <c r="AL1136" i="4"/>
  <c r="AL1144" i="4"/>
  <c r="AL1359" i="4"/>
  <c r="AL1363" i="4"/>
  <c r="AJ1375" i="4"/>
  <c r="AL1387" i="4"/>
  <c r="AJ1391" i="4"/>
  <c r="AL1395" i="4"/>
  <c r="AJ1399" i="4"/>
  <c r="AJ1403" i="4"/>
  <c r="AJ1407" i="4"/>
  <c r="AL1411" i="4"/>
  <c r="AJ512" i="4"/>
  <c r="AJ600" i="4"/>
  <c r="AL600" i="4"/>
  <c r="AJ164" i="4"/>
  <c r="AL519" i="4"/>
  <c r="AL527" i="4"/>
  <c r="AL45" i="4"/>
  <c r="AL117" i="4"/>
  <c r="AL34" i="4"/>
  <c r="AJ846" i="4"/>
  <c r="AJ84" i="4"/>
  <c r="AJ1166" i="4"/>
  <c r="AJ880" i="4"/>
  <c r="AK467" i="4"/>
  <c r="AI471" i="4"/>
  <c r="AK475" i="4"/>
  <c r="AI479" i="4"/>
  <c r="AK483" i="4"/>
  <c r="AL689" i="4"/>
  <c r="AL697" i="4"/>
  <c r="AL701" i="4"/>
  <c r="AL705" i="4"/>
  <c r="AL709" i="4"/>
  <c r="AL713" i="4"/>
  <c r="AL721" i="4"/>
  <c r="AJ721" i="4"/>
  <c r="AJ1152" i="4"/>
  <c r="AL1156" i="4"/>
  <c r="AL1160" i="4"/>
  <c r="AL35" i="4"/>
  <c r="AJ682" i="4"/>
  <c r="AL682" i="4"/>
  <c r="AI13" i="4"/>
  <c r="AK17" i="4"/>
  <c r="AI21" i="4"/>
  <c r="AK87" i="4"/>
  <c r="AK420" i="4"/>
  <c r="AK436" i="4"/>
  <c r="AK444" i="4"/>
  <c r="AI452" i="4"/>
  <c r="AI647" i="4"/>
  <c r="AK651" i="4"/>
  <c r="AI651" i="4"/>
  <c r="AK281" i="4"/>
  <c r="AK285" i="4"/>
  <c r="AK289" i="4"/>
  <c r="AK293" i="4"/>
  <c r="AK297" i="4"/>
  <c r="AK301" i="4"/>
  <c r="AK305" i="4"/>
  <c r="AI309" i="4"/>
  <c r="AK317" i="4"/>
  <c r="AI544" i="4"/>
  <c r="AK552" i="4"/>
  <c r="AJ639" i="4"/>
  <c r="AL639" i="4"/>
  <c r="AK1016" i="4"/>
  <c r="AI1028" i="4"/>
  <c r="AK1079" i="4"/>
  <c r="AK1087" i="4"/>
  <c r="AK1138" i="4"/>
  <c r="AI1376" i="4"/>
  <c r="AK1388" i="4"/>
  <c r="AK1400" i="4"/>
  <c r="AI1404" i="4"/>
  <c r="AK1420" i="4"/>
  <c r="AK1428" i="4"/>
  <c r="AJ1443" i="4"/>
  <c r="AL1463" i="4"/>
  <c r="AI198" i="4"/>
  <c r="AI1341" i="4"/>
  <c r="AK30" i="4"/>
  <c r="AK167" i="4"/>
  <c r="AK863" i="4"/>
  <c r="AK898" i="4"/>
  <c r="AK7" i="4"/>
  <c r="AI128" i="4"/>
  <c r="AK804" i="4"/>
  <c r="AK816" i="4"/>
  <c r="AK836" i="4"/>
  <c r="AL847" i="4"/>
  <c r="AJ847" i="4"/>
  <c r="AL1310" i="4"/>
  <c r="AJ1310" i="4"/>
  <c r="AI58" i="4"/>
  <c r="AK62" i="4"/>
  <c r="AK70" i="4"/>
  <c r="AI74" i="4"/>
  <c r="AI97" i="4"/>
  <c r="AI105" i="4"/>
  <c r="AK113" i="4"/>
  <c r="AI1164" i="4"/>
  <c r="AI1171" i="4"/>
  <c r="AK1183" i="4"/>
  <c r="AK1191" i="4"/>
  <c r="AI1195" i="4"/>
  <c r="AK1199" i="4"/>
  <c r="AK1207" i="4"/>
  <c r="AI1211" i="4"/>
  <c r="AK1215" i="4"/>
  <c r="AI1219" i="4"/>
  <c r="AK1223" i="4"/>
  <c r="AK1235" i="4"/>
  <c r="AI1239" i="4"/>
  <c r="AK1271" i="4"/>
  <c r="AK1279" i="4"/>
  <c r="AI1283" i="4"/>
  <c r="AI16" i="4"/>
  <c r="AK57" i="4"/>
  <c r="AI61" i="4"/>
  <c r="AI65" i="4"/>
  <c r="AI69" i="4"/>
  <c r="AI96" i="4"/>
  <c r="AK104" i="4"/>
  <c r="AK112" i="4"/>
  <c r="AK166" i="4"/>
  <c r="AK197" i="4"/>
  <c r="AK280" i="4"/>
  <c r="AK284" i="4"/>
  <c r="AK300" i="4"/>
  <c r="AK304" i="4"/>
  <c r="AK308" i="4"/>
  <c r="AI312" i="4"/>
  <c r="AI419" i="4"/>
  <c r="AI435" i="4"/>
  <c r="AK443" i="4"/>
  <c r="AK451" i="4"/>
  <c r="AI455" i="4"/>
  <c r="AK470" i="4"/>
  <c r="AK478" i="4"/>
  <c r="AI539" i="4"/>
  <c r="AK551" i="4"/>
  <c r="AI685" i="4"/>
  <c r="AK850" i="4"/>
  <c r="AK858" i="4"/>
  <c r="AK866" i="4"/>
  <c r="AK874" i="4"/>
  <c r="AI1015" i="4"/>
  <c r="AK1019" i="4"/>
  <c r="AK1023" i="4"/>
  <c r="AK1027" i="4"/>
  <c r="AI1082" i="4"/>
  <c r="AK1133" i="4"/>
  <c r="AI1163" i="4"/>
  <c r="AI1174" i="4"/>
  <c r="AI1178" i="4"/>
  <c r="AI1182" i="4"/>
  <c r="AK1186" i="4"/>
  <c r="AI1190" i="4"/>
  <c r="AI1194" i="4"/>
  <c r="AK1202" i="4"/>
  <c r="AI1206" i="4"/>
  <c r="AI1214" i="4"/>
  <c r="AI1222" i="4"/>
  <c r="AK1344" i="4"/>
  <c r="AK1348" i="4"/>
  <c r="AI1352" i="4"/>
  <c r="AI1375" i="4"/>
  <c r="AK1383" i="4"/>
  <c r="AI1399" i="4"/>
  <c r="AK1423" i="4"/>
  <c r="AI9" i="4"/>
  <c r="AI85" i="4"/>
  <c r="AI89" i="4"/>
  <c r="AK143" i="4"/>
  <c r="AK151" i="4"/>
  <c r="AK159" i="4"/>
  <c r="AK205" i="4"/>
  <c r="AK209" i="4"/>
  <c r="AK221" i="4"/>
  <c r="AK229" i="4"/>
  <c r="AK237" i="4"/>
  <c r="AK241" i="4"/>
  <c r="AK245" i="4"/>
  <c r="AI352" i="4"/>
  <c r="AK380" i="4"/>
  <c r="AK384" i="4"/>
  <c r="AK388" i="4"/>
  <c r="AI392" i="4"/>
  <c r="AK396" i="4"/>
  <c r="AK400" i="4"/>
  <c r="AK404" i="4"/>
  <c r="AI408" i="4"/>
  <c r="AK412" i="4"/>
  <c r="AI463" i="4"/>
  <c r="AK607" i="4"/>
  <c r="AK615" i="4"/>
  <c r="AK623" i="4"/>
  <c r="AK631" i="4"/>
  <c r="AK662" i="4"/>
  <c r="AK678" i="4"/>
  <c r="AI682" i="4"/>
  <c r="AI689" i="4"/>
  <c r="AI697" i="4"/>
  <c r="AI705" i="4"/>
  <c r="AI713" i="4"/>
  <c r="AI748" i="4"/>
  <c r="AK882" i="4"/>
  <c r="AI886" i="4"/>
  <c r="AI890" i="4"/>
  <c r="AK909" i="4"/>
  <c r="AK913" i="4"/>
  <c r="AK921" i="4"/>
  <c r="AK925" i="4"/>
  <c r="AK929" i="4"/>
  <c r="AK933" i="4"/>
  <c r="AK937" i="4"/>
  <c r="AK941" i="4"/>
  <c r="AK945" i="4"/>
  <c r="AK949" i="4"/>
  <c r="AI953" i="4"/>
  <c r="AK1059" i="4"/>
  <c r="AI1063" i="4"/>
  <c r="AK1067" i="4"/>
  <c r="AK1075" i="4"/>
  <c r="AK1114" i="4"/>
  <c r="AK1122" i="4"/>
  <c r="AI1298" i="4"/>
  <c r="AI1306" i="4"/>
  <c r="AJ1359" i="4"/>
  <c r="AK1487" i="4"/>
  <c r="AK9" i="4"/>
  <c r="AI29" i="4"/>
  <c r="AI32" i="4"/>
  <c r="AI39" i="4"/>
  <c r="AK86" i="4"/>
  <c r="AK90" i="4"/>
  <c r="AK144" i="4"/>
  <c r="AI160" i="4"/>
  <c r="AK190" i="4"/>
  <c r="AI202" i="4"/>
  <c r="AI206" i="4"/>
  <c r="AI222" i="4"/>
  <c r="AI226" i="4"/>
  <c r="AI230" i="4"/>
  <c r="AK238" i="4"/>
  <c r="AK246" i="4"/>
  <c r="AK381" i="4"/>
  <c r="AK385" i="4"/>
  <c r="AK389" i="4"/>
  <c r="AK393" i="4"/>
  <c r="AK397" i="4"/>
  <c r="AK401" i="4"/>
  <c r="AK405" i="4"/>
  <c r="AK409" i="4"/>
  <c r="AI464" i="4"/>
  <c r="AK624" i="4"/>
  <c r="AK632" i="4"/>
  <c r="AK655" i="4"/>
  <c r="AK659" i="4"/>
  <c r="AI663" i="4"/>
  <c r="AK667" i="4"/>
  <c r="AK671" i="4"/>
  <c r="AK686" i="4"/>
  <c r="AI690" i="4"/>
  <c r="AI698" i="4"/>
  <c r="AK702" i="4"/>
  <c r="AI706" i="4"/>
  <c r="AK710" i="4"/>
  <c r="AI714" i="4"/>
  <c r="AK906" i="4"/>
  <c r="AI910" i="4"/>
  <c r="AI914" i="4"/>
  <c r="AI918" i="4"/>
  <c r="AI922" i="4"/>
  <c r="AI926" i="4"/>
  <c r="AI930" i="4"/>
  <c r="AI934" i="4"/>
  <c r="AK938" i="4"/>
  <c r="AK946" i="4"/>
  <c r="AK950" i="4"/>
  <c r="AK1064" i="4"/>
  <c r="AK1072" i="4"/>
  <c r="AK1115" i="4"/>
  <c r="AK1123" i="4"/>
  <c r="AK1149" i="4"/>
  <c r="AI1160" i="4"/>
  <c r="AI1295" i="4"/>
  <c r="AI1303" i="4"/>
  <c r="AI1432" i="4"/>
  <c r="AI1436" i="4"/>
  <c r="AI1464" i="4"/>
  <c r="AK1472" i="4"/>
  <c r="AI1480" i="4"/>
  <c r="AI1484" i="4"/>
  <c r="AI10" i="4"/>
  <c r="AK14" i="4"/>
  <c r="AI18" i="4"/>
  <c r="AK33" i="4"/>
  <c r="AK39" i="4"/>
  <c r="AI59" i="4"/>
  <c r="AI67" i="4"/>
  <c r="AI71" i="4"/>
  <c r="AI75" i="4"/>
  <c r="AK79" i="4"/>
  <c r="AI83" i="4"/>
  <c r="AK94" i="4"/>
  <c r="AK98" i="4"/>
  <c r="AK102" i="4"/>
  <c r="AK106" i="4"/>
  <c r="AK110" i="4"/>
  <c r="AI199" i="4"/>
  <c r="AK286" i="4"/>
  <c r="AK294" i="4"/>
  <c r="AK302" i="4"/>
  <c r="AK310" i="4"/>
  <c r="AK318" i="4"/>
  <c r="AK429" i="4"/>
  <c r="AK433" i="4"/>
  <c r="AK437" i="4"/>
  <c r="AK441" i="4"/>
  <c r="AI445" i="4"/>
  <c r="AJ456" i="4"/>
  <c r="AK476" i="4"/>
  <c r="AK537" i="4"/>
  <c r="AI545" i="4"/>
  <c r="AK549" i="4"/>
  <c r="AK553" i="4"/>
  <c r="AK557" i="4"/>
  <c r="AK640" i="4"/>
  <c r="AK648" i="4"/>
  <c r="AK809" i="4"/>
  <c r="AK817" i="4"/>
  <c r="AK825" i="4"/>
  <c r="AK833" i="4"/>
  <c r="AK841" i="4"/>
  <c r="AI845" i="4"/>
  <c r="AI868" i="4"/>
  <c r="AI876" i="4"/>
  <c r="AK1017" i="4"/>
  <c r="AI1029" i="4"/>
  <c r="AI1033" i="4"/>
  <c r="AK1084" i="4"/>
  <c r="AK1088" i="4"/>
  <c r="AI1172" i="4"/>
  <c r="AK1176" i="4"/>
  <c r="AK1184" i="4"/>
  <c r="AI1188" i="4"/>
  <c r="AK1192" i="4"/>
  <c r="AK1196" i="4"/>
  <c r="AK1200" i="4"/>
  <c r="AI1204" i="4"/>
  <c r="AK1208" i="4"/>
  <c r="AK1212" i="4"/>
  <c r="AK1216" i="4"/>
  <c r="AK1220" i="4"/>
  <c r="AK1224" i="4"/>
  <c r="AK1228" i="4"/>
  <c r="AK1236" i="4"/>
  <c r="AK1272" i="4"/>
  <c r="AK1280" i="4"/>
  <c r="AI1330" i="4"/>
  <c r="AK1334" i="4"/>
  <c r="AI1338" i="4"/>
  <c r="AK1342" i="4"/>
  <c r="AK1350" i="4"/>
  <c r="AI1373" i="4"/>
  <c r="AK1377" i="4"/>
  <c r="AK1385" i="4"/>
  <c r="AI1389" i="4"/>
  <c r="AK1417" i="4"/>
  <c r="AI1421" i="4"/>
  <c r="AK1429" i="4"/>
  <c r="AI145" i="4"/>
  <c r="AK153" i="4"/>
  <c r="AI161" i="4"/>
  <c r="AK203" i="4"/>
  <c r="AI215" i="4"/>
  <c r="AI231" i="4"/>
  <c r="AK235" i="4"/>
  <c r="AI239" i="4"/>
  <c r="AI247" i="4"/>
  <c r="AK334" i="4"/>
  <c r="AI382" i="4"/>
  <c r="AK390" i="4"/>
  <c r="AK398" i="4"/>
  <c r="AK406" i="4"/>
  <c r="AK414" i="4"/>
  <c r="AK457" i="4"/>
  <c r="AK461" i="4"/>
  <c r="AK465" i="4"/>
  <c r="AK633" i="4"/>
  <c r="AK664" i="4"/>
  <c r="AK687" i="4"/>
  <c r="AK691" i="4"/>
  <c r="AK695" i="4"/>
  <c r="AK703" i="4"/>
  <c r="AK707" i="4"/>
  <c r="AI884" i="4"/>
  <c r="AK888" i="4"/>
  <c r="AK896" i="4"/>
  <c r="AI903" i="4"/>
  <c r="AK951" i="4"/>
  <c r="AK955" i="4"/>
  <c r="AK1009" i="4"/>
  <c r="AK1057" i="4"/>
  <c r="AK1065" i="4"/>
  <c r="AK1073" i="4"/>
  <c r="AI1112" i="4"/>
  <c r="AI1120" i="4"/>
  <c r="AK1124" i="4"/>
  <c r="AK1169" i="4"/>
  <c r="AK1292" i="4"/>
  <c r="AK1296" i="4"/>
  <c r="AK1300" i="4"/>
  <c r="AK1304" i="4"/>
  <c r="AK1308" i="4"/>
  <c r="AK1327" i="4"/>
  <c r="AK1354" i="4"/>
  <c r="AI1433" i="4"/>
  <c r="AK1461" i="4"/>
  <c r="AK1465" i="4"/>
  <c r="AK1469" i="4"/>
  <c r="AI1481" i="4"/>
  <c r="AK1485" i="4"/>
  <c r="AK1489" i="4"/>
  <c r="AI11" i="4"/>
  <c r="AI15" i="4"/>
  <c r="AI19" i="4"/>
  <c r="AI34" i="4"/>
  <c r="AI56" i="4"/>
  <c r="AI64" i="4"/>
  <c r="AI72" i="4"/>
  <c r="AK91" i="4"/>
  <c r="AK95" i="4"/>
  <c r="AK111" i="4"/>
  <c r="AK200" i="4"/>
  <c r="AI287" i="4"/>
  <c r="AI295" i="4"/>
  <c r="AI303" i="4"/>
  <c r="AK311" i="4"/>
  <c r="AK418" i="4"/>
  <c r="AI422" i="4"/>
  <c r="AK426" i="4"/>
  <c r="AI430" i="4"/>
  <c r="AK454" i="4"/>
  <c r="AK469" i="4"/>
  <c r="AK473" i="4"/>
  <c r="AK477" i="4"/>
  <c r="AK481" i="4"/>
  <c r="AK485" i="4"/>
  <c r="AL488" i="4"/>
  <c r="AI531" i="4"/>
  <c r="AJ534" i="4"/>
  <c r="AK542" i="4"/>
  <c r="AI649" i="4"/>
  <c r="AI810" i="4"/>
  <c r="AK834" i="4"/>
  <c r="AK838" i="4"/>
  <c r="AK842" i="4"/>
  <c r="AK857" i="4"/>
  <c r="AI861" i="4"/>
  <c r="AI869" i="4"/>
  <c r="AI877" i="4"/>
  <c r="AK1018" i="4"/>
  <c r="AI1026" i="4"/>
  <c r="AK1034" i="4"/>
  <c r="AI1173" i="4"/>
  <c r="AK1233" i="4"/>
  <c r="AK1273" i="4"/>
  <c r="AI1323" i="4"/>
  <c r="AK1335" i="4"/>
  <c r="AK1343" i="4"/>
  <c r="AK1378" i="4"/>
  <c r="AI1390" i="4"/>
  <c r="AK1426" i="4"/>
  <c r="AI8" i="4"/>
  <c r="AK31" i="4"/>
  <c r="AK88" i="4"/>
  <c r="AK142" i="4"/>
  <c r="AI146" i="4"/>
  <c r="AK150" i="4"/>
  <c r="AI154" i="4"/>
  <c r="AK158" i="4"/>
  <c r="AK208" i="4"/>
  <c r="AK212" i="4"/>
  <c r="AK216" i="4"/>
  <c r="AK220" i="4"/>
  <c r="AK224" i="4"/>
  <c r="AK228" i="4"/>
  <c r="AK232" i="4"/>
  <c r="AK236" i="4"/>
  <c r="AK244" i="4"/>
  <c r="AK248" i="4"/>
  <c r="AK383" i="4"/>
  <c r="AK391" i="4"/>
  <c r="AK399" i="4"/>
  <c r="AK407" i="4"/>
  <c r="AK462" i="4"/>
  <c r="AL465" i="4"/>
  <c r="AK523" i="4"/>
  <c r="AI535" i="4"/>
  <c r="AK606" i="4"/>
  <c r="AK614" i="4"/>
  <c r="AK618" i="4"/>
  <c r="AK622" i="4"/>
  <c r="AK626" i="4"/>
  <c r="AK630" i="4"/>
  <c r="AI653" i="4"/>
  <c r="AI665" i="4"/>
  <c r="AI669" i="4"/>
  <c r="AI673" i="4"/>
  <c r="AI681" i="4"/>
  <c r="AK688" i="4"/>
  <c r="AK696" i="4"/>
  <c r="AK704" i="4"/>
  <c r="AK712" i="4"/>
  <c r="AK795" i="4"/>
  <c r="AK885" i="4"/>
  <c r="AI904" i="4"/>
  <c r="AK908" i="4"/>
  <c r="AI912" i="4"/>
  <c r="AI916" i="4"/>
  <c r="AI924" i="4"/>
  <c r="AI932" i="4"/>
  <c r="AK944" i="4"/>
  <c r="AI948" i="4"/>
  <c r="AL959" i="4"/>
  <c r="AK1054" i="4"/>
  <c r="AI1058" i="4"/>
  <c r="AK1062" i="4"/>
  <c r="AI1066" i="4"/>
  <c r="AK1070" i="4"/>
  <c r="AI1074" i="4"/>
  <c r="AK1109" i="4"/>
  <c r="AK1117" i="4"/>
  <c r="AK1121" i="4"/>
  <c r="AK1125" i="4"/>
  <c r="AI1170" i="4"/>
  <c r="AK1289" i="4"/>
  <c r="AK1293" i="4"/>
  <c r="AK1297" i="4"/>
  <c r="AK1305" i="4"/>
  <c r="AI1309" i="4"/>
  <c r="AK1355" i="4"/>
  <c r="AK1430" i="4"/>
  <c r="AK1434" i="4"/>
  <c r="AK1438" i="4"/>
  <c r="AK1462" i="4"/>
  <c r="AK1470" i="4"/>
  <c r="AK1478" i="4"/>
  <c r="AK1482" i="4"/>
  <c r="AK1486" i="4"/>
  <c r="AK1490" i="4"/>
  <c r="AJ594" i="4"/>
  <c r="AK1129" i="4"/>
  <c r="AL1213" i="4"/>
  <c r="AL1221" i="4"/>
  <c r="AJ1229" i="4"/>
  <c r="AL1229" i="4"/>
  <c r="AK567" i="4"/>
  <c r="AJ779" i="4"/>
  <c r="AL791" i="4"/>
  <c r="AL1109" i="4"/>
  <c r="AJ1109" i="4"/>
  <c r="AK1210" i="4"/>
  <c r="AI1210" i="4"/>
  <c r="AK1403" i="4"/>
  <c r="AJ1446" i="4"/>
  <c r="AJ1454" i="4"/>
  <c r="AJ1490" i="4"/>
  <c r="AI368" i="4"/>
  <c r="AI752" i="4"/>
  <c r="AK768" i="4"/>
  <c r="AL1367" i="4"/>
  <c r="AL1371" i="4"/>
  <c r="AL344" i="4"/>
  <c r="AI533" i="4"/>
  <c r="AK533" i="4"/>
  <c r="AI1329" i="4"/>
  <c r="AK1349" i="4"/>
  <c r="AL325" i="4"/>
  <c r="AL725" i="4"/>
  <c r="AJ725" i="4"/>
  <c r="AK1157" i="4"/>
  <c r="AI1291" i="4"/>
  <c r="AK1307" i="4"/>
  <c r="AK63" i="4"/>
  <c r="AI63" i="4"/>
  <c r="AL242" i="4"/>
  <c r="AJ242" i="4"/>
  <c r="AL1052" i="4"/>
  <c r="AL1060" i="4"/>
  <c r="AJ1060" i="4"/>
  <c r="AL1146" i="4"/>
  <c r="AJ1146" i="4"/>
  <c r="AJ1287" i="4"/>
  <c r="AJ22" i="4"/>
  <c r="AL722" i="4"/>
  <c r="AJ722" i="4"/>
  <c r="AL962" i="4"/>
  <c r="AL966" i="4"/>
  <c r="AL974" i="4"/>
  <c r="AL978" i="4"/>
  <c r="AL990" i="4"/>
  <c r="AI1139" i="4"/>
  <c r="AJ1268" i="4"/>
  <c r="AL1280" i="4"/>
  <c r="AI1136" i="4"/>
  <c r="AK74" i="4"/>
  <c r="AI130" i="4"/>
  <c r="AI318" i="4"/>
  <c r="AI476" i="4"/>
  <c r="AK810" i="4"/>
  <c r="AL100" i="4"/>
  <c r="AJ307" i="4"/>
  <c r="AJ322" i="4"/>
  <c r="AJ681" i="4"/>
  <c r="AI1042" i="4"/>
  <c r="AJ1207" i="4"/>
  <c r="AK97" i="4"/>
  <c r="AI104" i="4"/>
  <c r="AK154" i="4"/>
  <c r="AI300" i="4"/>
  <c r="AI326" i="4"/>
  <c r="AK408" i="4"/>
  <c r="AJ415" i="4"/>
  <c r="AK508" i="4"/>
  <c r="AJ511" i="4"/>
  <c r="AI560" i="4"/>
  <c r="AI1034" i="4"/>
  <c r="AI1281" i="4"/>
  <c r="AJ1388" i="4"/>
  <c r="AJ12" i="4"/>
  <c r="AJ263" i="4"/>
  <c r="AL289" i="4"/>
  <c r="AL439" i="4"/>
  <c r="AI723" i="4"/>
  <c r="AJ1073" i="4"/>
  <c r="AK1092" i="4"/>
  <c r="AK1323" i="4"/>
  <c r="AL1358" i="4"/>
  <c r="AI47" i="4"/>
  <c r="AJ80" i="4"/>
  <c r="AL267" i="4"/>
  <c r="AK382" i="4"/>
  <c r="AL1108" i="4"/>
  <c r="AK1259" i="4"/>
  <c r="AJ1290" i="4"/>
  <c r="AK160" i="4"/>
  <c r="AL203" i="4"/>
  <c r="AL310" i="4"/>
  <c r="AJ354" i="4"/>
  <c r="AJ638" i="4"/>
  <c r="AL638" i="4"/>
  <c r="AL661" i="4"/>
  <c r="AJ661" i="4"/>
  <c r="AK715" i="4"/>
  <c r="AJ845" i="4"/>
  <c r="AL845" i="4"/>
  <c r="AI1086" i="4"/>
  <c r="AK1086" i="4"/>
  <c r="AL1181" i="4"/>
  <c r="AJ1181" i="4"/>
  <c r="AJ1227" i="4"/>
  <c r="AL1227" i="4"/>
  <c r="AI1331" i="4"/>
  <c r="AK1331" i="4"/>
  <c r="AJ283" i="4"/>
  <c r="AJ651" i="4"/>
  <c r="AL651" i="4"/>
  <c r="AJ1045" i="4"/>
  <c r="AL1045" i="4"/>
  <c r="AI1446" i="4"/>
  <c r="AL2" i="4"/>
  <c r="AL26" i="4"/>
  <c r="AK639" i="4"/>
  <c r="AI639" i="4"/>
  <c r="AK849" i="4"/>
  <c r="AI849" i="4"/>
  <c r="AJ888" i="4"/>
  <c r="AL888" i="4"/>
  <c r="AL970" i="4"/>
  <c r="AJ970" i="4"/>
  <c r="AK527" i="4"/>
  <c r="AI527" i="4"/>
  <c r="AK843" i="4"/>
  <c r="AI843" i="4"/>
  <c r="AJ85" i="4"/>
  <c r="AK105" i="4"/>
  <c r="AI112" i="4"/>
  <c r="AI137" i="4"/>
  <c r="AI144" i="4"/>
  <c r="AI184" i="4"/>
  <c r="AL194" i="4"/>
  <c r="AK326" i="4"/>
  <c r="AL386" i="4"/>
  <c r="AL608" i="4"/>
  <c r="AJ608" i="4"/>
  <c r="AJ1160" i="4"/>
  <c r="AJ1260" i="4"/>
  <c r="AL1260" i="4"/>
  <c r="AK1415" i="4"/>
  <c r="AI1415" i="4"/>
  <c r="AI928" i="4"/>
  <c r="AK928" i="4"/>
  <c r="AL108" i="4"/>
  <c r="AL967" i="4"/>
  <c r="AJ967" i="4"/>
  <c r="AI25" i="4"/>
  <c r="AI31" i="4"/>
  <c r="AL50" i="4"/>
  <c r="AJ68" i="4"/>
  <c r="AL92" i="4"/>
  <c r="AK184" i="4"/>
  <c r="AI255" i="4"/>
  <c r="AK494" i="4"/>
  <c r="AJ644" i="4"/>
  <c r="AL644" i="4"/>
  <c r="AL746" i="4"/>
  <c r="AJ746" i="4"/>
  <c r="AL808" i="4"/>
  <c r="AJ808" i="4"/>
  <c r="AK875" i="4"/>
  <c r="AI875" i="4"/>
  <c r="AJ976" i="4"/>
  <c r="AL976" i="4"/>
  <c r="AJ1027" i="4"/>
  <c r="AL1027" i="4"/>
  <c r="AL1147" i="4"/>
  <c r="AJ1147" i="4"/>
  <c r="AJ1195" i="4"/>
  <c r="AL1195" i="4"/>
  <c r="AK25" i="4"/>
  <c r="AJ28" i="4"/>
  <c r="AJ44" i="4"/>
  <c r="AK47" i="4"/>
  <c r="AK83" i="4"/>
  <c r="AK120" i="4"/>
  <c r="AI170" i="4"/>
  <c r="AJ225" i="4"/>
  <c r="AI244" i="4"/>
  <c r="AJ259" i="4"/>
  <c r="AL284" i="4"/>
  <c r="AK342" i="4"/>
  <c r="AK372" i="4"/>
  <c r="AI484" i="4"/>
  <c r="AK484" i="4"/>
  <c r="AI645" i="4"/>
  <c r="AK645" i="4"/>
  <c r="AI686" i="4"/>
  <c r="AJ690" i="4"/>
  <c r="AL690" i="4"/>
  <c r="AI727" i="4"/>
  <c r="AJ1140" i="4"/>
  <c r="AL1140" i="4"/>
  <c r="AJ1372" i="4"/>
  <c r="AL1372" i="4"/>
  <c r="AL98" i="4"/>
  <c r="AK368" i="4"/>
  <c r="AK15" i="4"/>
  <c r="AI41" i="4"/>
  <c r="AI138" i="4"/>
  <c r="AJ457" i="4"/>
  <c r="AL457" i="4"/>
  <c r="AI958" i="4"/>
  <c r="AL1024" i="4"/>
  <c r="AJ1024" i="4"/>
  <c r="AL1081" i="4"/>
  <c r="AJ1081" i="4"/>
  <c r="AJ1230" i="4"/>
  <c r="AL1230" i="4"/>
  <c r="AK647" i="4"/>
  <c r="AI710" i="4"/>
  <c r="AI804" i="4"/>
  <c r="AI834" i="4"/>
  <c r="AK877" i="4"/>
  <c r="AI469" i="4"/>
  <c r="AI718" i="4"/>
  <c r="AK960" i="4"/>
  <c r="AI967" i="4"/>
  <c r="AI976" i="4"/>
  <c r="AK1053" i="4"/>
  <c r="AI1064" i="4"/>
  <c r="AK1096" i="4"/>
  <c r="AK1171" i="4"/>
  <c r="AI1202" i="4"/>
  <c r="AI1257" i="4"/>
  <c r="AJ544" i="4"/>
  <c r="AL636" i="4"/>
  <c r="AL642" i="4"/>
  <c r="AL1179" i="4"/>
  <c r="AJ1189" i="4"/>
  <c r="AL1268" i="4"/>
  <c r="AI1397" i="4"/>
  <c r="AK517" i="4"/>
  <c r="AL560" i="4"/>
  <c r="AL618" i="4"/>
  <c r="AI667" i="4"/>
  <c r="AJ678" i="4"/>
  <c r="AI691" i="4"/>
  <c r="AI740" i="4"/>
  <c r="AI758" i="4"/>
  <c r="AJ777" i="4"/>
  <c r="AI796" i="4"/>
  <c r="AL806" i="4"/>
  <c r="AK861" i="4"/>
  <c r="AL948" i="4"/>
  <c r="AJ971" i="4"/>
  <c r="AJ974" i="4"/>
  <c r="AI1019" i="4"/>
  <c r="AK1026" i="4"/>
  <c r="AL1065" i="4"/>
  <c r="AL1183" i="4"/>
  <c r="AJ1197" i="4"/>
  <c r="AL1203" i="4"/>
  <c r="AK1255" i="4"/>
  <c r="AL1325" i="4"/>
  <c r="AK1366" i="4"/>
  <c r="AL378" i="4"/>
  <c r="AI400" i="4"/>
  <c r="AI508" i="4"/>
  <c r="AI695" i="4"/>
  <c r="AL698" i="4"/>
  <c r="AK800" i="4"/>
  <c r="AK869" i="4"/>
  <c r="AL941" i="4"/>
  <c r="AK1012" i="4"/>
  <c r="AK1041" i="4"/>
  <c r="AI1273" i="4"/>
  <c r="AL1386" i="4"/>
  <c r="AJ1386" i="4"/>
  <c r="AL1477" i="4"/>
  <c r="AJ1492" i="4"/>
  <c r="AK1421" i="4"/>
  <c r="AJ1436" i="4"/>
  <c r="AL1471" i="4"/>
  <c r="AI1490" i="4"/>
  <c r="AS36" i="4"/>
  <c r="AS46" i="4"/>
  <c r="AS27" i="4"/>
  <c r="AS43" i="4"/>
  <c r="AS4" i="4"/>
  <c r="AS2" i="4"/>
  <c r="AS5" i="4"/>
  <c r="AS28" i="4"/>
  <c r="AS54" i="4"/>
  <c r="AS3" i="4"/>
  <c r="AS39" i="4"/>
  <c r="AS51" i="4"/>
  <c r="AK460" i="4"/>
  <c r="AI460" i="4"/>
  <c r="AK489" i="4"/>
  <c r="AK525" i="4"/>
  <c r="AI525" i="4"/>
  <c r="AI568" i="4"/>
  <c r="AI584" i="4"/>
  <c r="AI592" i="4"/>
  <c r="AI49" i="4"/>
  <c r="AK49" i="4"/>
  <c r="AL52" i="4"/>
  <c r="AJ52" i="4"/>
  <c r="AJ186" i="4"/>
  <c r="AL186" i="4"/>
  <c r="AK350" i="4"/>
  <c r="AK278" i="4"/>
  <c r="AL346" i="4"/>
  <c r="AJ346" i="4"/>
  <c r="AL274" i="4"/>
  <c r="AJ274" i="4"/>
  <c r="AK219" i="4"/>
  <c r="AI219" i="4"/>
  <c r="AI223" i="4"/>
  <c r="AK223" i="4"/>
  <c r="AK320" i="4"/>
  <c r="AI320" i="4"/>
  <c r="AK356" i="4"/>
  <c r="AI360" i="4"/>
  <c r="AK360" i="4"/>
  <c r="AJ417" i="4"/>
  <c r="AL417" i="4"/>
  <c r="AJ437" i="4"/>
  <c r="AL437" i="4"/>
  <c r="AK492" i="4"/>
  <c r="AI492" i="4"/>
  <c r="AK670" i="4"/>
  <c r="AI670" i="4"/>
  <c r="AK1000" i="4"/>
  <c r="AI1116" i="4"/>
  <c r="AK1116" i="4"/>
  <c r="AL1193" i="4"/>
  <c r="AJ1193" i="4"/>
  <c r="AI1362" i="4"/>
  <c r="AK1362" i="4"/>
  <c r="AI136" i="4"/>
  <c r="AK136" i="4"/>
  <c r="AK186" i="4"/>
  <c r="AI186" i="4"/>
  <c r="AK249" i="4"/>
  <c r="AK521" i="4"/>
  <c r="AK643" i="4"/>
  <c r="AI643" i="4"/>
  <c r="AL840" i="4"/>
  <c r="AJ840" i="4"/>
  <c r="AK883" i="4"/>
  <c r="AI883" i="4"/>
  <c r="AL955" i="4"/>
  <c r="AJ955" i="4"/>
  <c r="AI993" i="4"/>
  <c r="AJ1148" i="4"/>
  <c r="AL1148" i="4"/>
  <c r="AK1299" i="4"/>
  <c r="AI1299" i="4"/>
  <c r="AJ1415" i="4"/>
  <c r="AI1419" i="4"/>
  <c r="AK1488" i="4"/>
  <c r="AL1491" i="4"/>
  <c r="AI82" i="4"/>
  <c r="AK82" i="4"/>
  <c r="AI122" i="4"/>
  <c r="AK122" i="4"/>
  <c r="AK343" i="4"/>
  <c r="AK376" i="4"/>
  <c r="AJ460" i="4"/>
  <c r="AL460" i="4"/>
  <c r="AK486" i="4"/>
  <c r="AK505" i="4"/>
  <c r="AK558" i="4"/>
  <c r="AI561" i="4"/>
  <c r="AL584" i="4"/>
  <c r="AJ584" i="4"/>
  <c r="AJ626" i="4"/>
  <c r="AL626" i="4"/>
  <c r="AK162" i="4"/>
  <c r="AI162" i="4"/>
  <c r="AK177" i="4"/>
  <c r="AL180" i="4"/>
  <c r="AJ180" i="4"/>
  <c r="AK336" i="4"/>
  <c r="AI336" i="4"/>
  <c r="AL431" i="4"/>
  <c r="AJ431" i="4"/>
  <c r="AL450" i="4"/>
  <c r="AJ450" i="4"/>
  <c r="AK616" i="4"/>
  <c r="AI616" i="4"/>
  <c r="AJ710" i="4"/>
  <c r="AL710" i="4"/>
  <c r="AK152" i="4"/>
  <c r="AI152" i="4"/>
  <c r="AJ212" i="4"/>
  <c r="AL212" i="4"/>
  <c r="AK240" i="4"/>
  <c r="AI240" i="4"/>
  <c r="AJ261" i="4"/>
  <c r="AI268" i="4"/>
  <c r="AL479" i="4"/>
  <c r="AJ479" i="4"/>
  <c r="AK502" i="4"/>
  <c r="AL616" i="4"/>
  <c r="AJ616" i="4"/>
  <c r="AK683" i="4"/>
  <c r="AI683" i="4"/>
  <c r="AI731" i="4"/>
  <c r="AL738" i="4"/>
  <c r="AJ738" i="4"/>
  <c r="AL4" i="4"/>
  <c r="AJ4" i="4"/>
  <c r="AK174" i="4"/>
  <c r="AL205" i="4"/>
  <c r="AJ205" i="4"/>
  <c r="AL255" i="4"/>
  <c r="AJ255" i="4"/>
  <c r="AK367" i="4"/>
  <c r="AJ402" i="4"/>
  <c r="AK574" i="4"/>
  <c r="AK598" i="4"/>
  <c r="AJ138" i="4"/>
  <c r="AL138" i="4"/>
  <c r="AL188" i="4"/>
  <c r="AK192" i="4"/>
  <c r="AI192" i="4"/>
  <c r="AK421" i="4"/>
  <c r="AI421" i="4"/>
  <c r="AL440" i="4"/>
  <c r="AJ440" i="4"/>
  <c r="AK541" i="4"/>
  <c r="AI541" i="4"/>
  <c r="AI40" i="4"/>
  <c r="AK129" i="4"/>
  <c r="AK262" i="4"/>
  <c r="AK265" i="4"/>
  <c r="AI272" i="4"/>
  <c r="AI279" i="4"/>
  <c r="AK340" i="4"/>
  <c r="AK518" i="4"/>
  <c r="AL673" i="4"/>
  <c r="AJ673" i="4"/>
  <c r="AJ707" i="4"/>
  <c r="AL707" i="4"/>
  <c r="AJ735" i="4"/>
  <c r="AL735" i="4"/>
  <c r="AI837" i="4"/>
  <c r="AK837" i="4"/>
  <c r="AL876" i="4"/>
  <c r="AJ876" i="4"/>
  <c r="AK1055" i="4"/>
  <c r="AI1055" i="4"/>
  <c r="AI1132" i="4"/>
  <c r="AK1266" i="4"/>
  <c r="AI1266" i="4"/>
  <c r="AK1315" i="4"/>
  <c r="AI1315" i="4"/>
  <c r="AK1356" i="4"/>
  <c r="AI1356" i="4"/>
  <c r="AK1412" i="4"/>
  <c r="AJ93" i="4"/>
  <c r="AI113" i="4"/>
  <c r="AI120" i="4"/>
  <c r="AK324" i="4"/>
  <c r="AJ370" i="4"/>
  <c r="AK509" i="4"/>
  <c r="AI575" i="4"/>
  <c r="AK582" i="4"/>
  <c r="AK599" i="4"/>
  <c r="AK732" i="4"/>
  <c r="AI732" i="4"/>
  <c r="AK826" i="4"/>
  <c r="AI826" i="4"/>
  <c r="AL854" i="4"/>
  <c r="AJ854" i="4"/>
  <c r="AL1173" i="4"/>
  <c r="AJ1173" i="4"/>
  <c r="AK1256" i="4"/>
  <c r="AL1288" i="4"/>
  <c r="AJ1288" i="4"/>
  <c r="AL18" i="4"/>
  <c r="AK41" i="4"/>
  <c r="AL116" i="4"/>
  <c r="AK130" i="4"/>
  <c r="AK137" i="4"/>
  <c r="AK175" i="4"/>
  <c r="AJ233" i="4"/>
  <c r="AK253" i="4"/>
  <c r="AK272" i="4"/>
  <c r="AI276" i="4"/>
  <c r="AJ330" i="4"/>
  <c r="AK351" i="4"/>
  <c r="AK364" i="4"/>
  <c r="AI477" i="4"/>
  <c r="AJ495" i="4"/>
  <c r="AI503" i="4"/>
  <c r="AI516" i="4"/>
  <c r="AJ532" i="4"/>
  <c r="AI552" i="4"/>
  <c r="AJ568" i="4"/>
  <c r="AL578" i="4"/>
  <c r="AJ592" i="4"/>
  <c r="AL652" i="4"/>
  <c r="AI655" i="4"/>
  <c r="AI662" i="4"/>
  <c r="AK719" i="4"/>
  <c r="AI775" i="4"/>
  <c r="AK1253" i="4"/>
  <c r="AI1253" i="4"/>
  <c r="AK1405" i="4"/>
  <c r="AK23" i="4"/>
  <c r="AK328" i="4"/>
  <c r="AK358" i="4"/>
  <c r="AJ410" i="4"/>
  <c r="AJ425" i="4"/>
  <c r="AL468" i="4"/>
  <c r="AL480" i="4"/>
  <c r="AI493" i="4"/>
  <c r="AI509" i="4"/>
  <c r="AK566" i="4"/>
  <c r="AK575" i="4"/>
  <c r="AI583" i="4"/>
  <c r="AK590" i="4"/>
  <c r="AI600" i="4"/>
  <c r="AL662" i="4"/>
  <c r="AI671" i="4"/>
  <c r="AK675" i="4"/>
  <c r="AI675" i="4"/>
  <c r="AK757" i="4"/>
  <c r="AK764" i="4"/>
  <c r="AI764" i="4"/>
  <c r="AJ848" i="4"/>
  <c r="AL848" i="4"/>
  <c r="AK1071" i="4"/>
  <c r="AI1071" i="4"/>
  <c r="AJ1249" i="4"/>
  <c r="AL1249" i="4"/>
  <c r="AK1282" i="4"/>
  <c r="AK1346" i="4"/>
  <c r="AI1346" i="4"/>
  <c r="AI1398" i="4"/>
  <c r="AK1451" i="4"/>
  <c r="AI48" i="4"/>
  <c r="AK121" i="4"/>
  <c r="AL123" i="4"/>
  <c r="AL172" i="4"/>
  <c r="AI176" i="4"/>
  <c r="AK185" i="4"/>
  <c r="AI194" i="4"/>
  <c r="AK257" i="4"/>
  <c r="AK348" i="4"/>
  <c r="AK352" i="4"/>
  <c r="AK374" i="4"/>
  <c r="AI384" i="4"/>
  <c r="AI436" i="4"/>
  <c r="AK445" i="4"/>
  <c r="AK491" i="4"/>
  <c r="AK493" i="4"/>
  <c r="AK513" i="4"/>
  <c r="AI567" i="4"/>
  <c r="AI576" i="4"/>
  <c r="AL666" i="4"/>
  <c r="AK744" i="4"/>
  <c r="AL760" i="4"/>
  <c r="AL939" i="4"/>
  <c r="AJ939" i="4"/>
  <c r="AL983" i="4"/>
  <c r="AJ983" i="4"/>
  <c r="AI1003" i="4"/>
  <c r="AI1007" i="4"/>
  <c r="AJ1205" i="4"/>
  <c r="AL1205" i="4"/>
  <c r="AK1321" i="4"/>
  <c r="AL1334" i="4"/>
  <c r="AJ1334" i="4"/>
  <c r="AI1365" i="4"/>
  <c r="AI1391" i="4"/>
  <c r="AI55" i="4"/>
  <c r="AI57" i="4"/>
  <c r="AK71" i="4"/>
  <c r="AK128" i="4"/>
  <c r="AK135" i="4"/>
  <c r="AK138" i="4"/>
  <c r="AK170" i="4"/>
  <c r="AK182" i="4"/>
  <c r="AL231" i="4"/>
  <c r="AI248" i="4"/>
  <c r="AJ251" i="4"/>
  <c r="AI261" i="4"/>
  <c r="AK264" i="4"/>
  <c r="AK270" i="4"/>
  <c r="AI328" i="4"/>
  <c r="AK359" i="4"/>
  <c r="AK366" i="4"/>
  <c r="AK375" i="4"/>
  <c r="AL416" i="4"/>
  <c r="AI501" i="4"/>
  <c r="AI524" i="4"/>
  <c r="AI553" i="4"/>
  <c r="AK583" i="4"/>
  <c r="AK669" i="4"/>
  <c r="AL747" i="4"/>
  <c r="AJ750" i="4"/>
  <c r="AK754" i="4"/>
  <c r="AJ893" i="4"/>
  <c r="AL893" i="4"/>
  <c r="AK980" i="4"/>
  <c r="AK1158" i="4"/>
  <c r="AJ1199" i="4"/>
  <c r="AL1199" i="4"/>
  <c r="AL1440" i="4"/>
  <c r="AJ1440" i="4"/>
  <c r="AK968" i="4"/>
  <c r="AI987" i="4"/>
  <c r="AI1011" i="4"/>
  <c r="AI1036" i="4"/>
  <c r="AI1049" i="4"/>
  <c r="AI1094" i="4"/>
  <c r="AK1243" i="4"/>
  <c r="AI739" i="4"/>
  <c r="AK748" i="4"/>
  <c r="AI751" i="4"/>
  <c r="AI782" i="4"/>
  <c r="AK796" i="4"/>
  <c r="AJ907" i="4"/>
  <c r="AK977" i="4"/>
  <c r="AI991" i="4"/>
  <c r="AK1004" i="4"/>
  <c r="AK1008" i="4"/>
  <c r="AL1029" i="4"/>
  <c r="AK1043" i="4"/>
  <c r="AL1119" i="4"/>
  <c r="AL1132" i="4"/>
  <c r="AJ1167" i="4"/>
  <c r="AL1187" i="4"/>
  <c r="AL1211" i="4"/>
  <c r="AJ1222" i="4"/>
  <c r="AK1250" i="4"/>
  <c r="AK1257" i="4"/>
  <c r="AJ1285" i="4"/>
  <c r="AJ1312" i="4"/>
  <c r="AJ1318" i="4"/>
  <c r="AL1391" i="4"/>
  <c r="AJ1405" i="4"/>
  <c r="AI1441" i="4"/>
  <c r="AL1455" i="4"/>
  <c r="AJ1466" i="4"/>
  <c r="AK736" i="4"/>
  <c r="AI772" i="4"/>
  <c r="AK904" i="4"/>
  <c r="AK922" i="4"/>
  <c r="AK981" i="4"/>
  <c r="AK984" i="4"/>
  <c r="AK997" i="4"/>
  <c r="AL1000" i="4"/>
  <c r="AI1027" i="4"/>
  <c r="AK1033" i="4"/>
  <c r="AK1047" i="4"/>
  <c r="AI1065" i="4"/>
  <c r="AK1094" i="4"/>
  <c r="AL1116" i="4"/>
  <c r="AK1162" i="4"/>
  <c r="AK1244" i="4"/>
  <c r="AK1263" i="4"/>
  <c r="AK1267" i="4"/>
  <c r="AI1313" i="4"/>
  <c r="AK1363" i="4"/>
  <c r="AK1375" i="4"/>
  <c r="AK1396" i="4"/>
  <c r="AK1406" i="4"/>
  <c r="AK1413" i="4"/>
  <c r="AK740" i="4"/>
  <c r="AJ742" i="4"/>
  <c r="AK752" i="4"/>
  <c r="AK765" i="4"/>
  <c r="AL782" i="4"/>
  <c r="AJ793" i="4"/>
  <c r="AL844" i="4"/>
  <c r="AL852" i="4"/>
  <c r="AL919" i="4"/>
  <c r="AL937" i="4"/>
  <c r="AJ991" i="4"/>
  <c r="AI995" i="4"/>
  <c r="AK1001" i="4"/>
  <c r="AK1005" i="4"/>
  <c r="AI1044" i="4"/>
  <c r="AJ1085" i="4"/>
  <c r="AI1095" i="4"/>
  <c r="AJ1097" i="4"/>
  <c r="AJ1100" i="4"/>
  <c r="AL1103" i="4"/>
  <c r="AI1107" i="4"/>
  <c r="AJ1127" i="4"/>
  <c r="AI1140" i="4"/>
  <c r="AL1152" i="4"/>
  <c r="AI1357" i="4"/>
  <c r="AK1453" i="4"/>
  <c r="AI1497" i="4"/>
  <c r="AJ689" i="4"/>
  <c r="AI715" i="4"/>
  <c r="AK724" i="4"/>
  <c r="AI759" i="4"/>
  <c r="AK783" i="4"/>
  <c r="AK787" i="4"/>
  <c r="AL790" i="4"/>
  <c r="AL812" i="4"/>
  <c r="AK912" i="4"/>
  <c r="AI944" i="4"/>
  <c r="AJ947" i="4"/>
  <c r="AJ969" i="4"/>
  <c r="AI972" i="4"/>
  <c r="AK985" i="4"/>
  <c r="AK988" i="4"/>
  <c r="AI1012" i="4"/>
  <c r="AI1018" i="4"/>
  <c r="AL1037" i="4"/>
  <c r="AL1050" i="4"/>
  <c r="AK1063" i="4"/>
  <c r="AJ1069" i="4"/>
  <c r="AI1092" i="4"/>
  <c r="AL1124" i="4"/>
  <c r="AK1153" i="4"/>
  <c r="AI1162" i="4"/>
  <c r="AK1188" i="4"/>
  <c r="AI1220" i="4"/>
  <c r="AJ1248" i="4"/>
  <c r="AK1258" i="4"/>
  <c r="AI1267" i="4"/>
  <c r="AL1270" i="4"/>
  <c r="AK1281" i="4"/>
  <c r="AK1283" i="4"/>
  <c r="AI1287" i="4"/>
  <c r="AL1307" i="4"/>
  <c r="AK1313" i="4"/>
  <c r="AK1322" i="4"/>
  <c r="AJ1333" i="4"/>
  <c r="AI1354" i="4"/>
  <c r="AI1364" i="4"/>
  <c r="AI1366" i="4"/>
  <c r="AK1397" i="4"/>
  <c r="AL1403" i="4"/>
  <c r="AI1406" i="4"/>
  <c r="AJ1449" i="4"/>
  <c r="AJ1456" i="4"/>
  <c r="AI979" i="4"/>
  <c r="AK989" i="4"/>
  <c r="AK992" i="4"/>
  <c r="AI999" i="4"/>
  <c r="AK1252" i="4"/>
  <c r="AK1265" i="4"/>
  <c r="AK1314" i="4"/>
  <c r="AK1358" i="4"/>
  <c r="AK1376" i="4"/>
  <c r="AI1383" i="4"/>
  <c r="AK1411" i="4"/>
  <c r="AI703" i="4"/>
  <c r="AL706" i="4"/>
  <c r="AL715" i="4"/>
  <c r="AL718" i="4"/>
  <c r="AL727" i="4"/>
  <c r="AL740" i="4"/>
  <c r="AI743" i="4"/>
  <c r="AI747" i="4"/>
  <c r="AK756" i="4"/>
  <c r="AK760" i="4"/>
  <c r="AJ780" i="4"/>
  <c r="AI788" i="4"/>
  <c r="AL797" i="4"/>
  <c r="AK845" i="4"/>
  <c r="AL935" i="4"/>
  <c r="AK973" i="4"/>
  <c r="AI983" i="4"/>
  <c r="AK1013" i="4"/>
  <c r="AI1016" i="4"/>
  <c r="AK1035" i="4"/>
  <c r="AK1042" i="4"/>
  <c r="AI1048" i="4"/>
  <c r="AI1054" i="4"/>
  <c r="AJ1057" i="4"/>
  <c r="AI1073" i="4"/>
  <c r="AJ1076" i="4"/>
  <c r="AI1096" i="4"/>
  <c r="AJ1101" i="4"/>
  <c r="AK1104" i="4"/>
  <c r="AL1131" i="4"/>
  <c r="AK1151" i="4"/>
  <c r="AJ1238" i="4"/>
  <c r="AI1259" i="4"/>
  <c r="AK1275" i="4"/>
  <c r="AL1278" i="4"/>
  <c r="AK1288" i="4"/>
  <c r="AI1311" i="4"/>
  <c r="AJ1320" i="4"/>
  <c r="AK1364" i="4"/>
  <c r="AL1366" i="4"/>
  <c r="AJ1380" i="4"/>
  <c r="AJ1425" i="4"/>
  <c r="AI1491" i="4"/>
  <c r="AK193" i="4"/>
  <c r="AI193" i="4"/>
  <c r="AJ496" i="4"/>
  <c r="AL496" i="4"/>
  <c r="AL656" i="4"/>
  <c r="AJ656" i="4"/>
  <c r="AL10" i="4"/>
  <c r="AL60" i="4"/>
  <c r="AJ60" i="4"/>
  <c r="AL66" i="4"/>
  <c r="AK73" i="4"/>
  <c r="AI73" i="4"/>
  <c r="AK146" i="4"/>
  <c r="AK176" i="4"/>
  <c r="AK199" i="4"/>
  <c r="AK215" i="4"/>
  <c r="AL218" i="4"/>
  <c r="AL287" i="4"/>
  <c r="AJ287" i="4"/>
  <c r="AJ297" i="4"/>
  <c r="AL297" i="4"/>
  <c r="AL314" i="4"/>
  <c r="AJ314" i="4"/>
  <c r="AK344" i="4"/>
  <c r="AI344" i="4"/>
  <c r="AL362" i="4"/>
  <c r="AL434" i="4"/>
  <c r="AJ434" i="4"/>
  <c r="AJ520" i="4"/>
  <c r="AL520" i="4"/>
  <c r="AK543" i="4"/>
  <c r="AI543" i="4"/>
  <c r="AJ576" i="4"/>
  <c r="AL576" i="4"/>
  <c r="AI591" i="4"/>
  <c r="AK591" i="4"/>
  <c r="AK608" i="4"/>
  <c r="AI608" i="4"/>
  <c r="AK694" i="4"/>
  <c r="AI694" i="4"/>
  <c r="AK728" i="4"/>
  <c r="AI728" i="4"/>
  <c r="AI818" i="4"/>
  <c r="AK818" i="4"/>
  <c r="AI33" i="4"/>
  <c r="AL76" i="4"/>
  <c r="AJ76" i="4"/>
  <c r="AK168" i="4"/>
  <c r="AI168" i="4"/>
  <c r="AI185" i="4"/>
  <c r="AK231" i="4"/>
  <c r="AL234" i="4"/>
  <c r="AJ234" i="4"/>
  <c r="AI304" i="4"/>
  <c r="AI334" i="4"/>
  <c r="AL524" i="4"/>
  <c r="AJ524" i="4"/>
  <c r="AJ536" i="4"/>
  <c r="AL536" i="4"/>
  <c r="AJ540" i="4"/>
  <c r="AL540" i="4"/>
  <c r="AK663" i="4"/>
  <c r="AI811" i="4"/>
  <c r="AK811" i="4"/>
  <c r="AL814" i="4"/>
  <c r="AJ814" i="4"/>
  <c r="AK1229" i="4"/>
  <c r="AI1229" i="4"/>
  <c r="AL1302" i="4"/>
  <c r="AJ1302" i="4"/>
  <c r="AK1395" i="4"/>
  <c r="AI1395" i="4"/>
  <c r="AJ36" i="4"/>
  <c r="AJ42" i="4"/>
  <c r="AL42" i="4"/>
  <c r="AL106" i="4"/>
  <c r="AL162" i="4"/>
  <c r="AI203" i="4"/>
  <c r="AL206" i="4"/>
  <c r="AJ206" i="4"/>
  <c r="AJ219" i="4"/>
  <c r="AL219" i="4"/>
  <c r="AJ241" i="4"/>
  <c r="AL241" i="4"/>
  <c r="AL315" i="4"/>
  <c r="AJ315" i="4"/>
  <c r="AL394" i="4"/>
  <c r="AJ394" i="4"/>
  <c r="AL447" i="4"/>
  <c r="AJ447" i="4"/>
  <c r="AK468" i="4"/>
  <c r="AI468" i="4"/>
  <c r="AL654" i="4"/>
  <c r="AJ654" i="4"/>
  <c r="AI679" i="4"/>
  <c r="AK679" i="4"/>
  <c r="AJ691" i="4"/>
  <c r="AL691" i="4"/>
  <c r="AL771" i="4"/>
  <c r="AJ771" i="4"/>
  <c r="AI802" i="4"/>
  <c r="AK802" i="4"/>
  <c r="AJ227" i="4"/>
  <c r="AL227" i="4"/>
  <c r="AJ400" i="4"/>
  <c r="AL400" i="4"/>
  <c r="AI17" i="4"/>
  <c r="AI23" i="4"/>
  <c r="AI81" i="4"/>
  <c r="AK81" i="4"/>
  <c r="AI129" i="4"/>
  <c r="AL132" i="4"/>
  <c r="AJ132" i="4"/>
  <c r="AJ235" i="4"/>
  <c r="AL235" i="4"/>
  <c r="AL244" i="4"/>
  <c r="AJ247" i="4"/>
  <c r="AJ265" i="4"/>
  <c r="AL265" i="4"/>
  <c r="AL275" i="4"/>
  <c r="AJ275" i="4"/>
  <c r="AL338" i="4"/>
  <c r="AJ338" i="4"/>
  <c r="AJ455" i="4"/>
  <c r="AL455" i="4"/>
  <c r="AI559" i="4"/>
  <c r="AK559" i="4"/>
  <c r="AK711" i="4"/>
  <c r="AI711" i="4"/>
  <c r="AJ723" i="4"/>
  <c r="AL723" i="4"/>
  <c r="AJ748" i="4"/>
  <c r="AL748" i="4"/>
  <c r="AK867" i="4"/>
  <c r="AI867" i="4"/>
  <c r="AJ20" i="4"/>
  <c r="AL58" i="4"/>
  <c r="AL154" i="4"/>
  <c r="AK178" i="4"/>
  <c r="AI178" i="4"/>
  <c r="AJ207" i="4"/>
  <c r="AL207" i="4"/>
  <c r="AL210" i="4"/>
  <c r="AJ223" i="4"/>
  <c r="AL223" i="4"/>
  <c r="AK260" i="4"/>
  <c r="AI260" i="4"/>
  <c r="AL291" i="4"/>
  <c r="AL429" i="4"/>
  <c r="AJ441" i="4"/>
  <c r="AL441" i="4"/>
  <c r="AL458" i="4"/>
  <c r="AJ458" i="4"/>
  <c r="AL708" i="4"/>
  <c r="AJ708" i="4"/>
  <c r="AL733" i="4"/>
  <c r="AJ733" i="4"/>
  <c r="AL427" i="4"/>
  <c r="AJ427" i="4"/>
  <c r="AI7" i="4"/>
  <c r="AK65" i="4"/>
  <c r="AL78" i="4"/>
  <c r="AJ78" i="4"/>
  <c r="AK145" i="4"/>
  <c r="AK161" i="4"/>
  <c r="AL217" i="4"/>
  <c r="AJ217" i="4"/>
  <c r="AJ220" i="4"/>
  <c r="AL220" i="4"/>
  <c r="AJ276" i="4"/>
  <c r="AL276" i="4"/>
  <c r="AK296" i="4"/>
  <c r="AI296" i="4"/>
  <c r="AI376" i="4"/>
  <c r="AK392" i="4"/>
  <c r="AJ602" i="4"/>
  <c r="AL602" i="4"/>
  <c r="AK635" i="4"/>
  <c r="AI635" i="4"/>
  <c r="AK641" i="4"/>
  <c r="AI641" i="4"/>
  <c r="AJ686" i="4"/>
  <c r="AL686" i="4"/>
  <c r="AK699" i="4"/>
  <c r="AI699" i="4"/>
  <c r="AJ114" i="4"/>
  <c r="AL114" i="4"/>
  <c r="AK227" i="4"/>
  <c r="AI227" i="4"/>
  <c r="AL306" i="4"/>
  <c r="AJ306" i="4"/>
  <c r="AL313" i="4"/>
  <c r="AJ313" i="4"/>
  <c r="AL408" i="4"/>
  <c r="AL442" i="4"/>
  <c r="AJ442" i="4"/>
  <c r="AJ449" i="4"/>
  <c r="AL449" i="4"/>
  <c r="AI453" i="4"/>
  <c r="AK453" i="4"/>
  <c r="AL526" i="4"/>
  <c r="AJ526" i="4"/>
  <c r="AL572" i="4"/>
  <c r="AJ572" i="4"/>
  <c r="AJ610" i="4"/>
  <c r="AL610" i="4"/>
  <c r="AJ624" i="4"/>
  <c r="AL624" i="4"/>
  <c r="AJ743" i="4"/>
  <c r="AL743" i="4"/>
  <c r="AJ804" i="4"/>
  <c r="AL804" i="4"/>
  <c r="AI859" i="4"/>
  <c r="AK859" i="4"/>
  <c r="AI873" i="4"/>
  <c r="AK873" i="4"/>
  <c r="AJ913" i="4"/>
  <c r="AL913" i="4"/>
  <c r="AK942" i="4"/>
  <c r="AI942" i="4"/>
  <c r="AL979" i="4"/>
  <c r="AJ979" i="4"/>
  <c r="AJ1038" i="4"/>
  <c r="AL1038" i="4"/>
  <c r="AJ1125" i="4"/>
  <c r="AL1125" i="4"/>
  <c r="AK1145" i="4"/>
  <c r="AI1145" i="4"/>
  <c r="AK1218" i="4"/>
  <c r="AI1218" i="4"/>
  <c r="AK89" i="4"/>
  <c r="AK452" i="4"/>
  <c r="AL562" i="4"/>
  <c r="AL594" i="4"/>
  <c r="AL634" i="4"/>
  <c r="AL664" i="4"/>
  <c r="AJ700" i="4"/>
  <c r="AJ713" i="4"/>
  <c r="AJ730" i="4"/>
  <c r="AJ767" i="4"/>
  <c r="AJ792" i="4"/>
  <c r="AL798" i="4"/>
  <c r="AJ798" i="4"/>
  <c r="AL820" i="4"/>
  <c r="AL824" i="4"/>
  <c r="AJ824" i="4"/>
  <c r="AK828" i="4"/>
  <c r="AI828" i="4"/>
  <c r="AI835" i="4"/>
  <c r="AK835" i="4"/>
  <c r="AK900" i="4"/>
  <c r="AI900" i="4"/>
  <c r="AI936" i="4"/>
  <c r="AK936" i="4"/>
  <c r="AL1061" i="4"/>
  <c r="AJ1061" i="4"/>
  <c r="AL1141" i="4"/>
  <c r="AJ1141" i="4"/>
  <c r="AJ1154" i="4"/>
  <c r="AL1154" i="4"/>
  <c r="AJ1231" i="4"/>
  <c r="AL1231" i="4"/>
  <c r="AL1242" i="4"/>
  <c r="AJ1242" i="4"/>
  <c r="AJ1291" i="4"/>
  <c r="AL1291" i="4"/>
  <c r="AJ768" i="4"/>
  <c r="AL768" i="4"/>
  <c r="AJ799" i="4"/>
  <c r="AL799" i="4"/>
  <c r="AL832" i="4"/>
  <c r="AJ832" i="4"/>
  <c r="AK853" i="4"/>
  <c r="AI853" i="4"/>
  <c r="AK894" i="4"/>
  <c r="AI894" i="4"/>
  <c r="AJ929" i="4"/>
  <c r="AL929" i="4"/>
  <c r="AL987" i="4"/>
  <c r="AJ987" i="4"/>
  <c r="AL1046" i="4"/>
  <c r="AJ1046" i="4"/>
  <c r="AL1139" i="4"/>
  <c r="AJ1139" i="4"/>
  <c r="AL1215" i="4"/>
  <c r="AJ1215" i="4"/>
  <c r="AL1276" i="4"/>
  <c r="AJ1276" i="4"/>
  <c r="AK812" i="4"/>
  <c r="AI812" i="4"/>
  <c r="AI881" i="4"/>
  <c r="AK881" i="4"/>
  <c r="AJ1004" i="4"/>
  <c r="AL1004" i="4"/>
  <c r="AK1056" i="4"/>
  <c r="AI1056" i="4"/>
  <c r="AK1237" i="4"/>
  <c r="AI1237" i="4"/>
  <c r="AL1416" i="4"/>
  <c r="AJ1416" i="4"/>
  <c r="AL694" i="4"/>
  <c r="AJ697" i="4"/>
  <c r="AL714" i="4"/>
  <c r="AJ716" i="4"/>
  <c r="AJ726" i="4"/>
  <c r="AL731" i="4"/>
  <c r="AI736" i="4"/>
  <c r="AJ741" i="4"/>
  <c r="AK794" i="4"/>
  <c r="AI794" i="4"/>
  <c r="AI819" i="4"/>
  <c r="AK819" i="4"/>
  <c r="AL822" i="4"/>
  <c r="AJ822" i="4"/>
  <c r="AJ829" i="4"/>
  <c r="AL850" i="4"/>
  <c r="AJ864" i="4"/>
  <c r="AJ891" i="4"/>
  <c r="AJ1030" i="4"/>
  <c r="AL1030" i="4"/>
  <c r="AL1133" i="4"/>
  <c r="AJ1133" i="4"/>
  <c r="AL1168" i="4"/>
  <c r="AJ1168" i="4"/>
  <c r="AI1179" i="4"/>
  <c r="AK1179" i="4"/>
  <c r="AL1286" i="4"/>
  <c r="AJ1286" i="4"/>
  <c r="AL90" i="4"/>
  <c r="AL170" i="4"/>
  <c r="AL240" i="4"/>
  <c r="AI429" i="4"/>
  <c r="AK501" i="4"/>
  <c r="AI537" i="4"/>
  <c r="AI549" i="4"/>
  <c r="AI624" i="4"/>
  <c r="AI633" i="4"/>
  <c r="AI659" i="4"/>
  <c r="AL663" i="4"/>
  <c r="AL670" i="4"/>
  <c r="AL699" i="4"/>
  <c r="AI702" i="4"/>
  <c r="AI707" i="4"/>
  <c r="AI719" i="4"/>
  <c r="AJ734" i="4"/>
  <c r="AL739" i="4"/>
  <c r="AL751" i="4"/>
  <c r="AI760" i="4"/>
  <c r="AJ775" i="4"/>
  <c r="AK851" i="4"/>
  <c r="AI851" i="4"/>
  <c r="AI865" i="4"/>
  <c r="AK865" i="4"/>
  <c r="AL905" i="4"/>
  <c r="AJ905" i="4"/>
  <c r="AI920" i="4"/>
  <c r="AK920" i="4"/>
  <c r="AL1110" i="4"/>
  <c r="AJ1110" i="4"/>
  <c r="AK1245" i="4"/>
  <c r="AI1245" i="4"/>
  <c r="AK1274" i="4"/>
  <c r="AI1274" i="4"/>
  <c r="AL1389" i="4"/>
  <c r="AJ1389" i="4"/>
  <c r="AL1464" i="4"/>
  <c r="AJ1464" i="4"/>
  <c r="AL1486" i="4"/>
  <c r="AJ1486" i="4"/>
  <c r="AJ282" i="4"/>
  <c r="AJ423" i="4"/>
  <c r="AJ466" i="4"/>
  <c r="AL504" i="4"/>
  <c r="AL512" i="4"/>
  <c r="AJ546" i="4"/>
  <c r="AJ556" i="4"/>
  <c r="AJ588" i="4"/>
  <c r="AJ668" i="4"/>
  <c r="AI687" i="4"/>
  <c r="AJ692" i="4"/>
  <c r="AL702" i="4"/>
  <c r="AJ705" i="4"/>
  <c r="AI724" i="4"/>
  <c r="AI744" i="4"/>
  <c r="AJ749" i="4"/>
  <c r="AJ778" i="4"/>
  <c r="AJ781" i="4"/>
  <c r="AK820" i="4"/>
  <c r="AI820" i="4"/>
  <c r="AI827" i="4"/>
  <c r="AK827" i="4"/>
  <c r="AL830" i="4"/>
  <c r="AJ830" i="4"/>
  <c r="AL1022" i="4"/>
  <c r="AJ1022" i="4"/>
  <c r="AJ1079" i="4"/>
  <c r="AL1079" i="4"/>
  <c r="AI1108" i="4"/>
  <c r="AK1108" i="4"/>
  <c r="AL1198" i="4"/>
  <c r="AJ1198" i="4"/>
  <c r="AL1234" i="4"/>
  <c r="AJ1234" i="4"/>
  <c r="AL1400" i="4"/>
  <c r="AJ1400" i="4"/>
  <c r="AL1012" i="4"/>
  <c r="AL1019" i="4"/>
  <c r="AL1239" i="4"/>
  <c r="AK1291" i="4"/>
  <c r="AK1329" i="4"/>
  <c r="AI1349" i="4"/>
  <c r="AL1446" i="4"/>
  <c r="AJ868" i="4"/>
  <c r="AL892" i="4"/>
  <c r="AL903" i="4"/>
  <c r="AL911" i="4"/>
  <c r="AL927" i="4"/>
  <c r="AJ953" i="4"/>
  <c r="AJ975" i="4"/>
  <c r="AJ977" i="4"/>
  <c r="AJ1077" i="4"/>
  <c r="AJ1083" i="4"/>
  <c r="AJ1089" i="4"/>
  <c r="AJ1102" i="4"/>
  <c r="AJ1150" i="4"/>
  <c r="AJ1213" i="4"/>
  <c r="AJ1223" i="4"/>
  <c r="AJ1262" i="4"/>
  <c r="AJ1289" i="4"/>
  <c r="AJ1316" i="4"/>
  <c r="AJ1332" i="4"/>
  <c r="AJ1367" i="4"/>
  <c r="AJ1373" i="4"/>
  <c r="AJ1382" i="4"/>
  <c r="AJ1387" i="4"/>
  <c r="AJ1408" i="4"/>
  <c r="AJ1414" i="4"/>
  <c r="AJ1484" i="4"/>
  <c r="AJ836" i="4"/>
  <c r="AI857" i="4"/>
  <c r="AJ860" i="4"/>
  <c r="AJ871" i="4"/>
  <c r="AJ879" i="4"/>
  <c r="AJ884" i="4"/>
  <c r="AJ887" i="4"/>
  <c r="AI908" i="4"/>
  <c r="AK914" i="4"/>
  <c r="AK930" i="4"/>
  <c r="AL945" i="4"/>
  <c r="AJ962" i="4"/>
  <c r="AL996" i="4"/>
  <c r="AJ1020" i="4"/>
  <c r="AL1026" i="4"/>
  <c r="AI1047" i="4"/>
  <c r="AI1062" i="4"/>
  <c r="AI1072" i="4"/>
  <c r="AL1111" i="4"/>
  <c r="AJ1117" i="4"/>
  <c r="AK1164" i="4"/>
  <c r="AL1174" i="4"/>
  <c r="AJ1177" i="4"/>
  <c r="AJ1182" i="4"/>
  <c r="AJ1221" i="4"/>
  <c r="AL1232" i="4"/>
  <c r="AI1235" i="4"/>
  <c r="AL1240" i="4"/>
  <c r="AI1243" i="4"/>
  <c r="AI1265" i="4"/>
  <c r="AI1282" i="4"/>
  <c r="AL1295" i="4"/>
  <c r="AK1330" i="4"/>
  <c r="AJ1345" i="4"/>
  <c r="AI1350" i="4"/>
  <c r="AJ1371" i="4"/>
  <c r="AL1376" i="4"/>
  <c r="AI1385" i="4"/>
  <c r="AJ1406" i="4"/>
  <c r="AL1429" i="4"/>
  <c r="AJ1432" i="4"/>
  <c r="AJ1447" i="4"/>
  <c r="AI1453" i="4"/>
  <c r="AJ1459" i="4"/>
  <c r="AL1481" i="4"/>
  <c r="AL1490" i="4"/>
  <c r="AJ890" i="4"/>
  <c r="AJ898" i="4"/>
  <c r="AJ906" i="4"/>
  <c r="AL921" i="4"/>
  <c r="AK948" i="4"/>
  <c r="AL1008" i="4"/>
  <c r="AL1016" i="4"/>
  <c r="AI1057" i="4"/>
  <c r="AI1070" i="4"/>
  <c r="AK1120" i="4"/>
  <c r="AI1153" i="4"/>
  <c r="AI1275" i="4"/>
  <c r="AL1287" i="4"/>
  <c r="AJ1298" i="4"/>
  <c r="AI1348" i="4"/>
  <c r="AI1358" i="4"/>
  <c r="AJ1401" i="4"/>
  <c r="AK1404" i="4"/>
  <c r="AK1497" i="4"/>
  <c r="AL1485" i="4"/>
  <c r="AJ1053" i="4"/>
  <c r="AJ1068" i="4"/>
  <c r="AK1112" i="4"/>
  <c r="AJ1118" i="4"/>
  <c r="AJ1165" i="4"/>
  <c r="AL1175" i="4"/>
  <c r="AK1178" i="4"/>
  <c r="AK1195" i="4"/>
  <c r="AI1307" i="4"/>
  <c r="AJ1394" i="4"/>
  <c r="AJ1424" i="4"/>
  <c r="AL1433" i="4"/>
  <c r="AL1448" i="4"/>
  <c r="AJ1460" i="4"/>
  <c r="AL16" i="4"/>
  <c r="AJ16" i="4"/>
  <c r="AK22" i="4"/>
  <c r="AI66" i="4"/>
  <c r="AJ74" i="4"/>
  <c r="AK103" i="4"/>
  <c r="AL125" i="4"/>
  <c r="AJ125" i="4"/>
  <c r="AL156" i="4"/>
  <c r="AJ156" i="4"/>
  <c r="AL239" i="4"/>
  <c r="AJ239" i="4"/>
  <c r="AL266" i="4"/>
  <c r="AJ266" i="4"/>
  <c r="AL309" i="4"/>
  <c r="AJ359" i="4"/>
  <c r="AL359" i="4"/>
  <c r="AK373" i="4"/>
  <c r="AK413" i="4"/>
  <c r="AL464" i="4"/>
  <c r="AJ464" i="4"/>
  <c r="AJ481" i="4"/>
  <c r="AL481" i="4"/>
  <c r="AJ513" i="4"/>
  <c r="AL513" i="4"/>
  <c r="AL598" i="4"/>
  <c r="AK610" i="4"/>
  <c r="AK625" i="4"/>
  <c r="AI625" i="4"/>
  <c r="AL628" i="4"/>
  <c r="AJ628" i="4"/>
  <c r="AK660" i="4"/>
  <c r="AL811" i="4"/>
  <c r="AJ819" i="4"/>
  <c r="AL819" i="4"/>
  <c r="AL827" i="4"/>
  <c r="AL835" i="4"/>
  <c r="AI844" i="4"/>
  <c r="AJ853" i="4"/>
  <c r="AL853" i="4"/>
  <c r="AL995" i="4"/>
  <c r="AJ995" i="4"/>
  <c r="AL1015" i="4"/>
  <c r="AJ1015" i="4"/>
  <c r="AL1082" i="4"/>
  <c r="AJ1082" i="4"/>
  <c r="AJ1088" i="4"/>
  <c r="AL1098" i="4"/>
  <c r="AJ1098" i="4"/>
  <c r="AK1113" i="4"/>
  <c r="AL1225" i="4"/>
  <c r="AJ1225" i="4"/>
  <c r="AI1248" i="4"/>
  <c r="AL1326" i="4"/>
  <c r="AJ1326" i="4"/>
  <c r="AK1337" i="4"/>
  <c r="AI1337" i="4"/>
  <c r="AK1384" i="4"/>
  <c r="AI1384" i="4"/>
  <c r="AL1413" i="4"/>
  <c r="AK1452" i="4"/>
  <c r="AI1452" i="4"/>
  <c r="AK1492" i="4"/>
  <c r="AL8" i="4"/>
  <c r="AJ8" i="4"/>
  <c r="AL72" i="4"/>
  <c r="AJ72" i="4"/>
  <c r="AJ97" i="4"/>
  <c r="AL97" i="4"/>
  <c r="AL189" i="4"/>
  <c r="AJ189" i="4"/>
  <c r="AK6" i="4"/>
  <c r="AI50" i="4"/>
  <c r="AL64" i="4"/>
  <c r="AJ64" i="4"/>
  <c r="AI42" i="4"/>
  <c r="AL56" i="4"/>
  <c r="AJ56" i="4"/>
  <c r="AJ121" i="4"/>
  <c r="AL121" i="4"/>
  <c r="AL139" i="4"/>
  <c r="AJ139" i="4"/>
  <c r="AL48" i="4"/>
  <c r="AJ48" i="4"/>
  <c r="AK54" i="4"/>
  <c r="AK119" i="4"/>
  <c r="AI26" i="4"/>
  <c r="AL40" i="4"/>
  <c r="AJ40" i="4"/>
  <c r="AK46" i="4"/>
  <c r="AJ113" i="4"/>
  <c r="AL113" i="4"/>
  <c r="AJ161" i="4"/>
  <c r="AL161" i="4"/>
  <c r="AL32" i="4"/>
  <c r="AJ32" i="4"/>
  <c r="AK38" i="4"/>
  <c r="AJ130" i="4"/>
  <c r="AL130" i="4"/>
  <c r="AL24" i="4"/>
  <c r="AJ24" i="4"/>
  <c r="AJ105" i="4"/>
  <c r="AL105" i="4"/>
  <c r="AL146" i="4"/>
  <c r="AL149" i="4"/>
  <c r="AJ149" i="4"/>
  <c r="AL163" i="4"/>
  <c r="AJ163" i="4"/>
  <c r="AJ185" i="4"/>
  <c r="AL185" i="4"/>
  <c r="AL213" i="4"/>
  <c r="AJ213" i="4"/>
  <c r="AL226" i="4"/>
  <c r="AJ226" i="4"/>
  <c r="AJ351" i="4"/>
  <c r="AL351" i="4"/>
  <c r="AK365" i="4"/>
  <c r="AJ399" i="4"/>
  <c r="AL399" i="4"/>
  <c r="AK428" i="4"/>
  <c r="AI428" i="4"/>
  <c r="AJ444" i="4"/>
  <c r="AL444" i="4"/>
  <c r="AI511" i="4"/>
  <c r="AK581" i="4"/>
  <c r="AI581" i="4"/>
  <c r="AJ586" i="4"/>
  <c r="AL586" i="4"/>
  <c r="AJ145" i="4"/>
  <c r="AL145" i="4"/>
  <c r="AL173" i="4"/>
  <c r="AJ173" i="4"/>
  <c r="AL187" i="4"/>
  <c r="AJ187" i="4"/>
  <c r="AK211" i="4"/>
  <c r="AI211" i="4"/>
  <c r="AK256" i="4"/>
  <c r="AI256" i="4"/>
  <c r="AK292" i="4"/>
  <c r="AI292" i="4"/>
  <c r="AL298" i="4"/>
  <c r="AJ298" i="4"/>
  <c r="AJ343" i="4"/>
  <c r="AL343" i="4"/>
  <c r="AK357" i="4"/>
  <c r="AJ548" i="4"/>
  <c r="AL548" i="4"/>
  <c r="AJ99" i="4"/>
  <c r="AJ101" i="4"/>
  <c r="AJ107" i="4"/>
  <c r="AJ109" i="4"/>
  <c r="AJ115" i="4"/>
  <c r="AJ117" i="4"/>
  <c r="AK126" i="4"/>
  <c r="AL133" i="4"/>
  <c r="AJ133" i="4"/>
  <c r="AJ140" i="4"/>
  <c r="AL147" i="4"/>
  <c r="AJ147" i="4"/>
  <c r="AJ169" i="4"/>
  <c r="AL169" i="4"/>
  <c r="AK183" i="4"/>
  <c r="AL198" i="4"/>
  <c r="AJ198" i="4"/>
  <c r="AJ211" i="4"/>
  <c r="AL211" i="4"/>
  <c r="AK254" i="4"/>
  <c r="AJ281" i="4"/>
  <c r="AL281" i="4"/>
  <c r="AK335" i="4"/>
  <c r="AI335" i="4"/>
  <c r="AK349" i="4"/>
  <c r="AJ391" i="4"/>
  <c r="AL391" i="4"/>
  <c r="AL419" i="4"/>
  <c r="AJ419" i="4"/>
  <c r="AJ486" i="4"/>
  <c r="AL486" i="4"/>
  <c r="AJ83" i="4"/>
  <c r="AJ129" i="4"/>
  <c r="AL129" i="4"/>
  <c r="AL157" i="4"/>
  <c r="AJ157" i="4"/>
  <c r="AI169" i="4"/>
  <c r="AL171" i="4"/>
  <c r="AJ171" i="4"/>
  <c r="AJ193" i="4"/>
  <c r="AL193" i="4"/>
  <c r="AK195" i="4"/>
  <c r="AI195" i="4"/>
  <c r="AI271" i="4"/>
  <c r="AK341" i="4"/>
  <c r="AJ518" i="4"/>
  <c r="AL518" i="4"/>
  <c r="AL564" i="4"/>
  <c r="AJ564" i="4"/>
  <c r="AI3" i="4"/>
  <c r="AI27" i="4"/>
  <c r="AI35" i="4"/>
  <c r="AI43" i="4"/>
  <c r="AI51" i="4"/>
  <c r="AL89" i="4"/>
  <c r="AJ124" i="4"/>
  <c r="AL131" i="4"/>
  <c r="AJ131" i="4"/>
  <c r="AJ153" i="4"/>
  <c r="AL153" i="4"/>
  <c r="AK169" i="4"/>
  <c r="AL181" i="4"/>
  <c r="AJ181" i="4"/>
  <c r="AJ195" i="4"/>
  <c r="AL195" i="4"/>
  <c r="AL222" i="4"/>
  <c r="AJ222" i="4"/>
  <c r="AL230" i="4"/>
  <c r="AJ230" i="4"/>
  <c r="AL243" i="4"/>
  <c r="AJ243" i="4"/>
  <c r="AK327" i="4"/>
  <c r="AI327" i="4"/>
  <c r="AJ383" i="4"/>
  <c r="AL383" i="4"/>
  <c r="AK446" i="4"/>
  <c r="AI446" i="4"/>
  <c r="AI5" i="4"/>
  <c r="AI37" i="4"/>
  <c r="AI45" i="4"/>
  <c r="AI53" i="4"/>
  <c r="AJ75" i="4"/>
  <c r="AJ77" i="4"/>
  <c r="AK96" i="4"/>
  <c r="AI98" i="4"/>
  <c r="AI106" i="4"/>
  <c r="AI114" i="4"/>
  <c r="AK127" i="4"/>
  <c r="AK134" i="4"/>
  <c r="AL141" i="4"/>
  <c r="AJ141" i="4"/>
  <c r="AJ148" i="4"/>
  <c r="AI153" i="4"/>
  <c r="AL155" i="4"/>
  <c r="AJ155" i="4"/>
  <c r="AJ177" i="4"/>
  <c r="AL177" i="4"/>
  <c r="AK191" i="4"/>
  <c r="AK207" i="4"/>
  <c r="AI207" i="4"/>
  <c r="AJ249" i="4"/>
  <c r="AL249" i="4"/>
  <c r="AK288" i="4"/>
  <c r="AI288" i="4"/>
  <c r="AJ375" i="4"/>
  <c r="AL375" i="4"/>
  <c r="AK530" i="4"/>
  <c r="AJ3" i="4"/>
  <c r="AJ5" i="4"/>
  <c r="AL9" i="4"/>
  <c r="AJ11" i="4"/>
  <c r="AJ13" i="4"/>
  <c r="AL17" i="4"/>
  <c r="AJ19" i="4"/>
  <c r="AJ21" i="4"/>
  <c r="AL25" i="4"/>
  <c r="AJ27" i="4"/>
  <c r="AJ29" i="4"/>
  <c r="AL33" i="4"/>
  <c r="AJ35" i="4"/>
  <c r="AJ37" i="4"/>
  <c r="AL41" i="4"/>
  <c r="AJ43" i="4"/>
  <c r="AJ45" i="4"/>
  <c r="AL49" i="4"/>
  <c r="AJ51" i="4"/>
  <c r="AJ53" i="4"/>
  <c r="AL57" i="4"/>
  <c r="AJ59" i="4"/>
  <c r="AJ61" i="4"/>
  <c r="AL65" i="4"/>
  <c r="AJ67" i="4"/>
  <c r="AJ69" i="4"/>
  <c r="AK114" i="4"/>
  <c r="AK118" i="4"/>
  <c r="AL122" i="4"/>
  <c r="AJ137" i="4"/>
  <c r="AL137" i="4"/>
  <c r="AL165" i="4"/>
  <c r="AJ165" i="4"/>
  <c r="AI177" i="4"/>
  <c r="AL179" i="4"/>
  <c r="AJ179" i="4"/>
  <c r="AL202" i="4"/>
  <c r="AJ202" i="4"/>
  <c r="AK258" i="4"/>
  <c r="AK277" i="4"/>
  <c r="AJ367" i="4"/>
  <c r="AL367" i="4"/>
  <c r="AJ407" i="4"/>
  <c r="AL407" i="4"/>
  <c r="AK438" i="4"/>
  <c r="AI438" i="4"/>
  <c r="AJ452" i="4"/>
  <c r="AL452" i="4"/>
  <c r="AK499" i="4"/>
  <c r="AL215" i="4"/>
  <c r="AK252" i="4"/>
  <c r="AL268" i="4"/>
  <c r="AJ279" i="4"/>
  <c r="AL300" i="4"/>
  <c r="AK309" i="4"/>
  <c r="AI311" i="4"/>
  <c r="AI343" i="4"/>
  <c r="AI351" i="4"/>
  <c r="AI359" i="4"/>
  <c r="AI367" i="4"/>
  <c r="AI375" i="4"/>
  <c r="AK377" i="4"/>
  <c r="AI383" i="4"/>
  <c r="AI391" i="4"/>
  <c r="AI399" i="4"/>
  <c r="AI407" i="4"/>
  <c r="AI444" i="4"/>
  <c r="AJ471" i="4"/>
  <c r="AL474" i="4"/>
  <c r="AJ474" i="4"/>
  <c r="AJ503" i="4"/>
  <c r="AL506" i="4"/>
  <c r="AJ506" i="4"/>
  <c r="AL525" i="4"/>
  <c r="AK545" i="4"/>
  <c r="AI551" i="4"/>
  <c r="AK573" i="4"/>
  <c r="AI573" i="4"/>
  <c r="AK601" i="4"/>
  <c r="AI601" i="4"/>
  <c r="AL604" i="4"/>
  <c r="AJ604" i="4"/>
  <c r="AK629" i="4"/>
  <c r="AI629" i="4"/>
  <c r="AL637" i="4"/>
  <c r="AJ637" i="4"/>
  <c r="AL674" i="4"/>
  <c r="AJ674" i="4"/>
  <c r="AI721" i="4"/>
  <c r="AK721" i="4"/>
  <c r="AK776" i="4"/>
  <c r="AI776" i="4"/>
  <c r="AL889" i="4"/>
  <c r="AJ889" i="4"/>
  <c r="AK892" i="4"/>
  <c r="AI892" i="4"/>
  <c r="AL436" i="4"/>
  <c r="AJ489" i="4"/>
  <c r="AL489" i="4"/>
  <c r="AJ494" i="4"/>
  <c r="AL494" i="4"/>
  <c r="AJ521" i="4"/>
  <c r="AL521" i="4"/>
  <c r="AK565" i="4"/>
  <c r="AI565" i="4"/>
  <c r="AK605" i="4"/>
  <c r="AI605" i="4"/>
  <c r="AL658" i="4"/>
  <c r="AJ658" i="4"/>
  <c r="AL759" i="4"/>
  <c r="AJ759" i="4"/>
  <c r="AI774" i="4"/>
  <c r="AI839" i="4"/>
  <c r="AK839" i="4"/>
  <c r="AL950" i="4"/>
  <c r="AJ950" i="4"/>
  <c r="AI252" i="4"/>
  <c r="AL256" i="4"/>
  <c r="AJ271" i="4"/>
  <c r="AK273" i="4"/>
  <c r="AJ290" i="4"/>
  <c r="AL292" i="4"/>
  <c r="AJ303" i="4"/>
  <c r="AJ316" i="4"/>
  <c r="AK325" i="4"/>
  <c r="AK333" i="4"/>
  <c r="AJ337" i="4"/>
  <c r="AJ339" i="4"/>
  <c r="AJ345" i="4"/>
  <c r="AJ347" i="4"/>
  <c r="AJ353" i="4"/>
  <c r="AJ355" i="4"/>
  <c r="AJ361" i="4"/>
  <c r="AJ363" i="4"/>
  <c r="AJ369" i="4"/>
  <c r="AJ371" i="4"/>
  <c r="AJ377" i="4"/>
  <c r="AJ379" i="4"/>
  <c r="AJ385" i="4"/>
  <c r="AJ387" i="4"/>
  <c r="AJ393" i="4"/>
  <c r="AJ395" i="4"/>
  <c r="AJ401" i="4"/>
  <c r="AJ403" i="4"/>
  <c r="AJ409" i="4"/>
  <c r="AJ411" i="4"/>
  <c r="AJ432" i="4"/>
  <c r="AJ448" i="4"/>
  <c r="AL482" i="4"/>
  <c r="AJ482" i="4"/>
  <c r="AL514" i="4"/>
  <c r="AJ514" i="4"/>
  <c r="AJ528" i="4"/>
  <c r="AL554" i="4"/>
  <c r="AI557" i="4"/>
  <c r="AL570" i="4"/>
  <c r="AK602" i="4"/>
  <c r="AK617" i="4"/>
  <c r="AI617" i="4"/>
  <c r="AL620" i="4"/>
  <c r="AJ620" i="4"/>
  <c r="AL672" i="4"/>
  <c r="AJ672" i="4"/>
  <c r="AJ214" i="4"/>
  <c r="AJ229" i="4"/>
  <c r="AI235" i="4"/>
  <c r="AJ250" i="4"/>
  <c r="AL252" i="4"/>
  <c r="AI259" i="4"/>
  <c r="AI263" i="4"/>
  <c r="AK269" i="4"/>
  <c r="AL273" i="4"/>
  <c r="AK276" i="4"/>
  <c r="AI280" i="4"/>
  <c r="AI284" i="4"/>
  <c r="AJ299" i="4"/>
  <c r="AL305" i="4"/>
  <c r="AI310" i="4"/>
  <c r="AI319" i="4"/>
  <c r="AJ321" i="4"/>
  <c r="AJ323" i="4"/>
  <c r="AL327" i="4"/>
  <c r="AJ329" i="4"/>
  <c r="AJ331" i="4"/>
  <c r="AL335" i="4"/>
  <c r="AI420" i="4"/>
  <c r="AJ422" i="4"/>
  <c r="AJ424" i="4"/>
  <c r="AL428" i="4"/>
  <c r="AK430" i="4"/>
  <c r="AL472" i="4"/>
  <c r="AI487" i="4"/>
  <c r="AJ497" i="4"/>
  <c r="AL497" i="4"/>
  <c r="AJ502" i="4"/>
  <c r="AL502" i="4"/>
  <c r="AK507" i="4"/>
  <c r="AI519" i="4"/>
  <c r="AK531" i="4"/>
  <c r="AK593" i="4"/>
  <c r="AI593" i="4"/>
  <c r="AL596" i="4"/>
  <c r="AJ596" i="4"/>
  <c r="AK621" i="4"/>
  <c r="AI621" i="4"/>
  <c r="AL248" i="4"/>
  <c r="AJ295" i="4"/>
  <c r="AK312" i="4"/>
  <c r="AK319" i="4"/>
  <c r="AI342" i="4"/>
  <c r="AI350" i="4"/>
  <c r="AI358" i="4"/>
  <c r="AI366" i="4"/>
  <c r="AI374" i="4"/>
  <c r="AI390" i="4"/>
  <c r="AI398" i="4"/>
  <c r="AI406" i="4"/>
  <c r="AI414" i="4"/>
  <c r="AK435" i="4"/>
  <c r="AI437" i="4"/>
  <c r="AI443" i="4"/>
  <c r="AI451" i="4"/>
  <c r="AJ459" i="4"/>
  <c r="AI461" i="4"/>
  <c r="AJ463" i="4"/>
  <c r="AI485" i="4"/>
  <c r="AJ487" i="4"/>
  <c r="AL490" i="4"/>
  <c r="AJ490" i="4"/>
  <c r="AK497" i="4"/>
  <c r="AI500" i="4"/>
  <c r="AI517" i="4"/>
  <c r="AJ519" i="4"/>
  <c r="AL522" i="4"/>
  <c r="AJ522" i="4"/>
  <c r="AJ529" i="4"/>
  <c r="AL529" i="4"/>
  <c r="AL533" i="4"/>
  <c r="AL538" i="4"/>
  <c r="AL552" i="4"/>
  <c r="AL555" i="4"/>
  <c r="AJ555" i="4"/>
  <c r="AK585" i="4"/>
  <c r="AI585" i="4"/>
  <c r="AK597" i="4"/>
  <c r="AI597" i="4"/>
  <c r="AL763" i="4"/>
  <c r="AJ763" i="4"/>
  <c r="AK786" i="4"/>
  <c r="AI786" i="4"/>
  <c r="AJ943" i="4"/>
  <c r="AL943" i="4"/>
  <c r="AK268" i="4"/>
  <c r="AJ473" i="4"/>
  <c r="AL473" i="4"/>
  <c r="AJ478" i="4"/>
  <c r="AL478" i="4"/>
  <c r="AI495" i="4"/>
  <c r="AK500" i="4"/>
  <c r="AJ505" i="4"/>
  <c r="AL505" i="4"/>
  <c r="AJ510" i="4"/>
  <c r="AL510" i="4"/>
  <c r="AK515" i="4"/>
  <c r="AI529" i="4"/>
  <c r="AL550" i="4"/>
  <c r="AJ550" i="4"/>
  <c r="AK577" i="4"/>
  <c r="AI577" i="4"/>
  <c r="AK609" i="4"/>
  <c r="AI609" i="4"/>
  <c r="AL612" i="4"/>
  <c r="AJ612" i="4"/>
  <c r="AL650" i="4"/>
  <c r="AJ650" i="4"/>
  <c r="AL676" i="4"/>
  <c r="AJ676" i="4"/>
  <c r="AL769" i="4"/>
  <c r="AJ769" i="4"/>
  <c r="AK829" i="4"/>
  <c r="AI829" i="4"/>
  <c r="AJ869" i="4"/>
  <c r="AL869" i="4"/>
  <c r="AL872" i="4"/>
  <c r="AJ872" i="4"/>
  <c r="AJ896" i="4"/>
  <c r="AL896" i="4"/>
  <c r="AL498" i="4"/>
  <c r="AJ498" i="4"/>
  <c r="AK529" i="4"/>
  <c r="AK561" i="4"/>
  <c r="AK569" i="4"/>
  <c r="AI569" i="4"/>
  <c r="AJ580" i="4"/>
  <c r="AK589" i="4"/>
  <c r="AI589" i="4"/>
  <c r="AK613" i="4"/>
  <c r="AI613" i="4"/>
  <c r="AK803" i="4"/>
  <c r="AI803" i="4"/>
  <c r="AI599" i="4"/>
  <c r="AI607" i="4"/>
  <c r="AI615" i="4"/>
  <c r="AI623" i="4"/>
  <c r="AI631" i="4"/>
  <c r="AK727" i="4"/>
  <c r="AK735" i="4"/>
  <c r="AK743" i="4"/>
  <c r="AK751" i="4"/>
  <c r="AK755" i="4"/>
  <c r="AJ877" i="4"/>
  <c r="AL877" i="4"/>
  <c r="AL901" i="4"/>
  <c r="AJ901" i="4"/>
  <c r="AK916" i="4"/>
  <c r="AK924" i="4"/>
  <c r="AK932" i="4"/>
  <c r="AJ956" i="4"/>
  <c r="AL956" i="4"/>
  <c r="AI962" i="4"/>
  <c r="AL1007" i="4"/>
  <c r="AJ1007" i="4"/>
  <c r="AL635" i="4"/>
  <c r="AL724" i="4"/>
  <c r="AL732" i="4"/>
  <c r="AL856" i="4"/>
  <c r="AJ856" i="4"/>
  <c r="AL862" i="4"/>
  <c r="AJ862" i="4"/>
  <c r="AL965" i="4"/>
  <c r="AJ965" i="4"/>
  <c r="AL1051" i="4"/>
  <c r="AJ1051" i="4"/>
  <c r="AK1105" i="4"/>
  <c r="AK560" i="4"/>
  <c r="AJ563" i="4"/>
  <c r="AK568" i="4"/>
  <c r="AJ571" i="4"/>
  <c r="AK576" i="4"/>
  <c r="AJ579" i="4"/>
  <c r="AK584" i="4"/>
  <c r="AJ587" i="4"/>
  <c r="AK592" i="4"/>
  <c r="AJ595" i="4"/>
  <c r="AK600" i="4"/>
  <c r="AJ603" i="4"/>
  <c r="AJ611" i="4"/>
  <c r="AJ619" i="4"/>
  <c r="AJ627" i="4"/>
  <c r="AJ646" i="4"/>
  <c r="AJ693" i="4"/>
  <c r="AJ701" i="4"/>
  <c r="AJ709" i="4"/>
  <c r="AJ717" i="4"/>
  <c r="AJ755" i="4"/>
  <c r="AJ761" i="4"/>
  <c r="AK779" i="4"/>
  <c r="AJ805" i="4"/>
  <c r="AJ807" i="4"/>
  <c r="AJ813" i="4"/>
  <c r="AJ815" i="4"/>
  <c r="AJ821" i="4"/>
  <c r="AJ823" i="4"/>
  <c r="AJ831" i="4"/>
  <c r="AL842" i="4"/>
  <c r="AL870" i="4"/>
  <c r="AJ870" i="4"/>
  <c r="AL885" i="4"/>
  <c r="AL899" i="4"/>
  <c r="AK902" i="4"/>
  <c r="AI902" i="4"/>
  <c r="AJ957" i="4"/>
  <c r="AL957" i="4"/>
  <c r="AL999" i="4"/>
  <c r="AJ999" i="4"/>
  <c r="AL1059" i="4"/>
  <c r="AJ1059" i="4"/>
  <c r="AL1123" i="4"/>
  <c r="AJ1123" i="4"/>
  <c r="AL476" i="4"/>
  <c r="AL484" i="4"/>
  <c r="AL492" i="4"/>
  <c r="AL500" i="4"/>
  <c r="AL508" i="4"/>
  <c r="AL516" i="4"/>
  <c r="AJ547" i="4"/>
  <c r="AJ677" i="4"/>
  <c r="AK718" i="4"/>
  <c r="AK729" i="4"/>
  <c r="AK737" i="4"/>
  <c r="AK745" i="4"/>
  <c r="AK753" i="4"/>
  <c r="AI766" i="4"/>
  <c r="AI768" i="4"/>
  <c r="AJ770" i="4"/>
  <c r="AK772" i="4"/>
  <c r="AL776" i="4"/>
  <c r="AK784" i="4"/>
  <c r="AI795" i="4"/>
  <c r="AL878" i="4"/>
  <c r="AJ878" i="4"/>
  <c r="AI888" i="4"/>
  <c r="AL917" i="4"/>
  <c r="AL925" i="4"/>
  <c r="AL933" i="4"/>
  <c r="AL951" i="4"/>
  <c r="AJ951" i="4"/>
  <c r="AL954" i="4"/>
  <c r="AJ954" i="4"/>
  <c r="AK963" i="4"/>
  <c r="AI963" i="4"/>
  <c r="AL993" i="4"/>
  <c r="AJ993" i="4"/>
  <c r="AL1011" i="4"/>
  <c r="AJ1011" i="4"/>
  <c r="AL1067" i="4"/>
  <c r="AJ1067" i="4"/>
  <c r="AK1130" i="4"/>
  <c r="AI1130" i="4"/>
  <c r="AK1180" i="4"/>
  <c r="AI1180" i="4"/>
  <c r="AK771" i="4"/>
  <c r="AL1032" i="4"/>
  <c r="AJ1032" i="4"/>
  <c r="AL1040" i="4"/>
  <c r="AJ1040" i="4"/>
  <c r="AL1075" i="4"/>
  <c r="AJ1075" i="4"/>
  <c r="AL1115" i="4"/>
  <c r="AJ1115" i="4"/>
  <c r="AL1143" i="4"/>
  <c r="AJ1143" i="4"/>
  <c r="AJ649" i="4"/>
  <c r="AJ657" i="4"/>
  <c r="AJ762" i="4"/>
  <c r="AJ789" i="4"/>
  <c r="AJ791" i="4"/>
  <c r="AJ838" i="4"/>
  <c r="AJ886" i="4"/>
  <c r="AL895" i="4"/>
  <c r="AL915" i="4"/>
  <c r="AL923" i="4"/>
  <c r="AL931" i="4"/>
  <c r="AK940" i="4"/>
  <c r="AI940" i="4"/>
  <c r="AL949" i="4"/>
  <c r="AK952" i="4"/>
  <c r="AI952" i="4"/>
  <c r="AL963" i="4"/>
  <c r="AL1003" i="4"/>
  <c r="AJ1003" i="4"/>
  <c r="AL1090" i="4"/>
  <c r="AJ1090" i="4"/>
  <c r="AJ653" i="4"/>
  <c r="AJ665" i="4"/>
  <c r="AI678" i="4"/>
  <c r="AJ684" i="4"/>
  <c r="AK720" i="4"/>
  <c r="AI722" i="4"/>
  <c r="AI730" i="4"/>
  <c r="AI738" i="4"/>
  <c r="AI746" i="4"/>
  <c r="AI754" i="4"/>
  <c r="AI756" i="4"/>
  <c r="AK763" i="4"/>
  <c r="AI767" i="4"/>
  <c r="AK773" i="4"/>
  <c r="AI787" i="4"/>
  <c r="AJ861" i="4"/>
  <c r="AL861" i="4"/>
  <c r="AI898" i="4"/>
  <c r="AK910" i="4"/>
  <c r="AK918" i="4"/>
  <c r="AK926" i="4"/>
  <c r="AK934" i="4"/>
  <c r="AI959" i="4"/>
  <c r="AK1025" i="4"/>
  <c r="AI1025" i="4"/>
  <c r="AK1046" i="4"/>
  <c r="AI1046" i="4"/>
  <c r="AL1107" i="4"/>
  <c r="AJ1107" i="4"/>
  <c r="AJ1028" i="4"/>
  <c r="AJ1036" i="4"/>
  <c r="AJ1044" i="4"/>
  <c r="AK1048" i="4"/>
  <c r="AJ1049" i="4"/>
  <c r="AI1084" i="4"/>
  <c r="AI1088" i="4"/>
  <c r="AK1095" i="4"/>
  <c r="AI1115" i="4"/>
  <c r="AI1123" i="4"/>
  <c r="AK1132" i="4"/>
  <c r="AK1141" i="4"/>
  <c r="AL1155" i="4"/>
  <c r="AJ1155" i="4"/>
  <c r="AK1203" i="4"/>
  <c r="AI1203" i="4"/>
  <c r="AK1226" i="4"/>
  <c r="AI1226" i="4"/>
  <c r="AL1264" i="4"/>
  <c r="AJ1264" i="4"/>
  <c r="AK1437" i="4"/>
  <c r="AI1437" i="4"/>
  <c r="AL1458" i="4"/>
  <c r="AJ1458" i="4"/>
  <c r="AJ1080" i="4"/>
  <c r="AL1096" i="4"/>
  <c r="AK1128" i="4"/>
  <c r="AL1134" i="4"/>
  <c r="AJ1134" i="4"/>
  <c r="AK1156" i="4"/>
  <c r="AK1254" i="4"/>
  <c r="AI1254" i="4"/>
  <c r="AL1324" i="4"/>
  <c r="AJ1324" i="4"/>
  <c r="AK1474" i="4"/>
  <c r="AI1474" i="4"/>
  <c r="AK1050" i="4"/>
  <c r="AK1144" i="4"/>
  <c r="AK1159" i="4"/>
  <c r="AL1251" i="4"/>
  <c r="AJ1251" i="4"/>
  <c r="AL1284" i="4"/>
  <c r="AJ1284" i="4"/>
  <c r="AL1398" i="4"/>
  <c r="AJ1398" i="4"/>
  <c r="AL1444" i="4"/>
  <c r="AJ1444" i="4"/>
  <c r="AJ966" i="4"/>
  <c r="AI968" i="4"/>
  <c r="AK972" i="4"/>
  <c r="AK975" i="4"/>
  <c r="AK976" i="4"/>
  <c r="AJ978" i="4"/>
  <c r="AI980" i="4"/>
  <c r="AJ982" i="4"/>
  <c r="AI984" i="4"/>
  <c r="AJ986" i="4"/>
  <c r="AI988" i="4"/>
  <c r="AJ990" i="4"/>
  <c r="AI992" i="4"/>
  <c r="AJ1021" i="4"/>
  <c r="AI1035" i="4"/>
  <c r="AI1041" i="4"/>
  <c r="AI1043" i="4"/>
  <c r="AJ1052" i="4"/>
  <c r="AI1087" i="4"/>
  <c r="AJ1091" i="4"/>
  <c r="AK1093" i="4"/>
  <c r="AJ1099" i="4"/>
  <c r="AI1128" i="4"/>
  <c r="AK1137" i="4"/>
  <c r="AJ1156" i="4"/>
  <c r="AK1161" i="4"/>
  <c r="AJ1164" i="4"/>
  <c r="AL1164" i="4"/>
  <c r="AJ1206" i="4"/>
  <c r="AL1214" i="4"/>
  <c r="AJ1214" i="4"/>
  <c r="AK1246" i="4"/>
  <c r="AI1246" i="4"/>
  <c r="AJ1314" i="4"/>
  <c r="AL1314" i="4"/>
  <c r="AL1390" i="4"/>
  <c r="AJ1390" i="4"/>
  <c r="AJ1420" i="4"/>
  <c r="AL1420" i="4"/>
  <c r="AK967" i="4"/>
  <c r="AK983" i="4"/>
  <c r="AK991" i="4"/>
  <c r="AI1037" i="4"/>
  <c r="AI1045" i="4"/>
  <c r="AI1053" i="4"/>
  <c r="AJ1058" i="4"/>
  <c r="AJ1066" i="4"/>
  <c r="AJ1074" i="4"/>
  <c r="AJ1087" i="4"/>
  <c r="AI1106" i="4"/>
  <c r="AI1114" i="4"/>
  <c r="AI1122" i="4"/>
  <c r="AL1126" i="4"/>
  <c r="AJ1126" i="4"/>
  <c r="AJ1135" i="4"/>
  <c r="AI1138" i="4"/>
  <c r="AK1140" i="4"/>
  <c r="AI1144" i="4"/>
  <c r="AI1159" i="4"/>
  <c r="AI1186" i="4"/>
  <c r="AJ1191" i="4"/>
  <c r="AI1196" i="4"/>
  <c r="AK1241" i="4"/>
  <c r="AK1268" i="4"/>
  <c r="AK1339" i="4"/>
  <c r="AI1339" i="4"/>
  <c r="AL1353" i="4"/>
  <c r="AJ1353" i="4"/>
  <c r="AK1463" i="4"/>
  <c r="AI1463" i="4"/>
  <c r="AK1494" i="4"/>
  <c r="AI960" i="4"/>
  <c r="AK964" i="4"/>
  <c r="AI971" i="4"/>
  <c r="AI975" i="4"/>
  <c r="AL984" i="4"/>
  <c r="AL988" i="4"/>
  <c r="AL992" i="4"/>
  <c r="AJ994" i="4"/>
  <c r="AI996" i="4"/>
  <c r="AJ998" i="4"/>
  <c r="AI1000" i="4"/>
  <c r="AJ1002" i="4"/>
  <c r="AI1004" i="4"/>
  <c r="AJ1006" i="4"/>
  <c r="AI1008" i="4"/>
  <c r="AJ1010" i="4"/>
  <c r="AJ1014" i="4"/>
  <c r="AJ1031" i="4"/>
  <c r="AK1036" i="4"/>
  <c r="AJ1039" i="4"/>
  <c r="AK1044" i="4"/>
  <c r="AI1104" i="4"/>
  <c r="AK1106" i="4"/>
  <c r="AI1124" i="4"/>
  <c r="AL1142" i="4"/>
  <c r="AJ1142" i="4"/>
  <c r="AK1152" i="4"/>
  <c r="AI1152" i="4"/>
  <c r="AK1160" i="4"/>
  <c r="AK1172" i="4"/>
  <c r="AK1187" i="4"/>
  <c r="AI1187" i="4"/>
  <c r="AK1194" i="4"/>
  <c r="AK1204" i="4"/>
  <c r="AI1212" i="4"/>
  <c r="AL1217" i="4"/>
  <c r="AJ1217" i="4"/>
  <c r="AL1301" i="4"/>
  <c r="AJ1301" i="4"/>
  <c r="AK1310" i="4"/>
  <c r="AL1361" i="4"/>
  <c r="AJ1361" i="4"/>
  <c r="AK1402" i="4"/>
  <c r="AI1402" i="4"/>
  <c r="AK1454" i="4"/>
  <c r="AI1454" i="4"/>
  <c r="AK1476" i="4"/>
  <c r="AI1476" i="4"/>
  <c r="AL1482" i="4"/>
  <c r="AJ1482" i="4"/>
  <c r="AK993" i="4"/>
  <c r="AK995" i="4"/>
  <c r="AK1003" i="4"/>
  <c r="AK1011" i="4"/>
  <c r="AK1107" i="4"/>
  <c r="AK1136" i="4"/>
  <c r="AJ1236" i="4"/>
  <c r="AL1236" i="4"/>
  <c r="AL1247" i="4"/>
  <c r="AJ1247" i="4"/>
  <c r="AK1276" i="4"/>
  <c r="AL1351" i="4"/>
  <c r="AJ1351" i="4"/>
  <c r="AL1439" i="4"/>
  <c r="AJ1439" i="4"/>
  <c r="AJ1190" i="4"/>
  <c r="AL1219" i="4"/>
  <c r="AI1228" i="4"/>
  <c r="AI1236" i="4"/>
  <c r="AI1244" i="4"/>
  <c r="AI1252" i="4"/>
  <c r="AI1256" i="4"/>
  <c r="AI1258" i="4"/>
  <c r="AL1303" i="4"/>
  <c r="AL1322" i="4"/>
  <c r="AL1330" i="4"/>
  <c r="AJ1349" i="4"/>
  <c r="AJ1357" i="4"/>
  <c r="AJ1365" i="4"/>
  <c r="AK1370" i="4"/>
  <c r="AL1375" i="4"/>
  <c r="AI1377" i="4"/>
  <c r="AK1392" i="4"/>
  <c r="AI1396" i="4"/>
  <c r="AK1407" i="4"/>
  <c r="AI1411" i="4"/>
  <c r="AI1413" i="4"/>
  <c r="AL1415" i="4"/>
  <c r="AI1428" i="4"/>
  <c r="AI1430" i="4"/>
  <c r="AL1441" i="4"/>
  <c r="AI1469" i="4"/>
  <c r="AI1482" i="4"/>
  <c r="AL1488" i="4"/>
  <c r="AK1500" i="4"/>
  <c r="AL1266" i="4"/>
  <c r="AL1274" i="4"/>
  <c r="AL1299" i="4"/>
  <c r="AI1445" i="4"/>
  <c r="AK1131" i="4"/>
  <c r="AK1139" i="4"/>
  <c r="AJ1185" i="4"/>
  <c r="AJ1201" i="4"/>
  <c r="AJ1209" i="4"/>
  <c r="AJ1306" i="4"/>
  <c r="AI1321" i="4"/>
  <c r="AJ1341" i="4"/>
  <c r="AL1343" i="4"/>
  <c r="AJ1370" i="4"/>
  <c r="AJ1374" i="4"/>
  <c r="AJ1392" i="4"/>
  <c r="AJ1402" i="4"/>
  <c r="AI1407" i="4"/>
  <c r="AJ1409" i="4"/>
  <c r="AJ1418" i="4"/>
  <c r="AJ1435" i="4"/>
  <c r="AL1437" i="4"/>
  <c r="AL1454" i="4"/>
  <c r="AI1461" i="4"/>
  <c r="AI1465" i="4"/>
  <c r="AJ1467" i="4"/>
  <c r="AI1472" i="4"/>
  <c r="AJ1476" i="4"/>
  <c r="AJ1478" i="4"/>
  <c r="AK1498" i="4"/>
  <c r="AJ1500" i="4"/>
  <c r="AL1407" i="4"/>
  <c r="AI1440" i="4"/>
  <c r="AK1442" i="4"/>
  <c r="AK1446" i="4"/>
  <c r="AL1465" i="4"/>
  <c r="AI1485" i="4"/>
  <c r="AI1487" i="4"/>
  <c r="AI1489" i="4"/>
  <c r="AJ1261" i="4"/>
  <c r="AJ1269" i="4"/>
  <c r="AJ1277" i="4"/>
  <c r="AJ1294" i="4"/>
  <c r="AJ1317" i="4"/>
  <c r="AJ1340" i="4"/>
  <c r="AJ1342" i="4"/>
  <c r="AJ1344" i="4"/>
  <c r="AK1357" i="4"/>
  <c r="AJ1360" i="4"/>
  <c r="AK1365" i="4"/>
  <c r="AJ1368" i="4"/>
  <c r="AJ1381" i="4"/>
  <c r="AJ1410" i="4"/>
  <c r="AJ1457" i="4"/>
  <c r="AJ1468" i="4"/>
  <c r="AJ1475" i="4"/>
  <c r="AJ1491" i="4"/>
  <c r="AI1493" i="4"/>
  <c r="AK1499" i="4"/>
  <c r="AL1245" i="4"/>
  <c r="AL1253" i="4"/>
  <c r="AK1284" i="4"/>
  <c r="AJ1309" i="4"/>
  <c r="AK1311" i="4"/>
  <c r="AL1315" i="4"/>
  <c r="AI1322" i="4"/>
  <c r="AK1326" i="4"/>
  <c r="AJ1336" i="4"/>
  <c r="AL1338" i="4"/>
  <c r="AI1371" i="4"/>
  <c r="AJ1393" i="4"/>
  <c r="AL1399" i="4"/>
  <c r="AI1405" i="4"/>
  <c r="AL1473" i="4"/>
  <c r="AJ1479" i="4"/>
  <c r="AK1493" i="4"/>
  <c r="AC5" i="4"/>
  <c r="R156" i="4"/>
  <c r="R188" i="4"/>
  <c r="AC37" i="4"/>
  <c r="Q80" i="4"/>
  <c r="M84" i="4"/>
  <c r="N92" i="4"/>
  <c r="Q118" i="4"/>
  <c r="AC29" i="4"/>
  <c r="Q8" i="4"/>
  <c r="Q16" i="4"/>
  <c r="Q24" i="4"/>
  <c r="Q32" i="4"/>
  <c r="Q40" i="4"/>
  <c r="Q48" i="4"/>
  <c r="Q56" i="4"/>
  <c r="Q64" i="4"/>
  <c r="Q72" i="4"/>
  <c r="AC45" i="4"/>
  <c r="M4" i="4"/>
  <c r="R6" i="4"/>
  <c r="N10" i="4"/>
  <c r="M12" i="4"/>
  <c r="R14" i="4"/>
  <c r="N18" i="4"/>
  <c r="M20" i="4"/>
  <c r="N26" i="4"/>
  <c r="M28" i="4"/>
  <c r="R30" i="4"/>
  <c r="N34" i="4"/>
  <c r="M36" i="4"/>
  <c r="R38" i="4"/>
  <c r="N42" i="4"/>
  <c r="R46" i="4"/>
  <c r="N50" i="4"/>
  <c r="M52" i="4"/>
  <c r="R54" i="4"/>
  <c r="N58" i="4"/>
  <c r="M60" i="4"/>
  <c r="R62" i="4"/>
  <c r="M68" i="4"/>
  <c r="R70" i="4"/>
  <c r="AC76" i="4"/>
  <c r="AC78" i="4"/>
  <c r="Q86" i="4"/>
  <c r="AC21" i="4"/>
  <c r="AC53" i="4"/>
  <c r="AC69" i="4"/>
  <c r="R99" i="4"/>
  <c r="R115" i="4"/>
  <c r="Q117" i="4"/>
  <c r="L139" i="4"/>
  <c r="L171" i="4"/>
  <c r="N87" i="4"/>
  <c r="L85" i="4"/>
  <c r="Q95" i="4"/>
  <c r="AC13" i="4"/>
  <c r="AC61" i="4"/>
  <c r="N112" i="4"/>
  <c r="R7" i="4"/>
  <c r="R9" i="4"/>
  <c r="M15" i="4"/>
  <c r="R17" i="4"/>
  <c r="M23" i="4"/>
  <c r="R25" i="4"/>
  <c r="M31" i="4"/>
  <c r="R33" i="4"/>
  <c r="M39" i="4"/>
  <c r="R41" i="4"/>
  <c r="M47" i="4"/>
  <c r="R49" i="4"/>
  <c r="M55" i="4"/>
  <c r="R57" i="4"/>
  <c r="M63" i="4"/>
  <c r="R65" i="4"/>
  <c r="M71" i="4"/>
  <c r="L209" i="4"/>
  <c r="R35" i="4"/>
  <c r="Q26" i="4"/>
  <c r="D34" i="4"/>
  <c r="AC39" i="4"/>
  <c r="K42" i="4"/>
  <c r="Q42" i="4"/>
  <c r="N44" i="4"/>
  <c r="AC47" i="4"/>
  <c r="D50" i="4"/>
  <c r="K50" i="4"/>
  <c r="Q50" i="4"/>
  <c r="J52" i="4"/>
  <c r="N52" i="4"/>
  <c r="AC55" i="4"/>
  <c r="D58" i="4"/>
  <c r="K58" i="4"/>
  <c r="Q58" i="4"/>
  <c r="J60" i="4"/>
  <c r="N60" i="4"/>
  <c r="AC63" i="4"/>
  <c r="D66" i="4"/>
  <c r="K66" i="4"/>
  <c r="J68" i="4"/>
  <c r="N68" i="4"/>
  <c r="AC71" i="4"/>
  <c r="L75" i="4"/>
  <c r="AC75" i="4"/>
  <c r="I76" i="4"/>
  <c r="N76" i="4"/>
  <c r="K77" i="4"/>
  <c r="R77" i="4"/>
  <c r="K81" i="4"/>
  <c r="R82" i="4"/>
  <c r="M82" i="4"/>
  <c r="J84" i="4"/>
  <c r="AC84" i="4"/>
  <c r="R85" i="4"/>
  <c r="J87" i="4"/>
  <c r="AC87" i="4"/>
  <c r="K88" i="4"/>
  <c r="L93" i="4"/>
  <c r="AC98" i="4"/>
  <c r="L99" i="4"/>
  <c r="AC99" i="4"/>
  <c r="R105" i="4"/>
  <c r="R107" i="4"/>
  <c r="R110" i="4"/>
  <c r="J113" i="4"/>
  <c r="I114" i="4"/>
  <c r="I115" i="4"/>
  <c r="K117" i="4"/>
  <c r="K118" i="4"/>
  <c r="N120" i="4"/>
  <c r="N121" i="4"/>
  <c r="M122" i="4"/>
  <c r="M123" i="4"/>
  <c r="N128" i="4"/>
  <c r="R129" i="4"/>
  <c r="M130" i="4"/>
  <c r="AC133" i="4"/>
  <c r="I137" i="4"/>
  <c r="AC144" i="4"/>
  <c r="M145" i="4"/>
  <c r="R146" i="4"/>
  <c r="L147" i="4"/>
  <c r="D150" i="4"/>
  <c r="J152" i="4"/>
  <c r="I154" i="4"/>
  <c r="R155" i="4"/>
  <c r="N160" i="4"/>
  <c r="R161" i="4"/>
  <c r="M162" i="4"/>
  <c r="AC165" i="4"/>
  <c r="I169" i="4"/>
  <c r="M176" i="4"/>
  <c r="M177" i="4"/>
  <c r="R178" i="4"/>
  <c r="L179" i="4"/>
  <c r="D182" i="4"/>
  <c r="J184" i="4"/>
  <c r="I186" i="4"/>
  <c r="R187" i="4"/>
  <c r="N192" i="4"/>
  <c r="R193" i="4"/>
  <c r="N194" i="4"/>
  <c r="Q198" i="4"/>
  <c r="Q199" i="4"/>
  <c r="M204" i="4"/>
  <c r="K207" i="4"/>
  <c r="Q208" i="4"/>
  <c r="D219" i="4"/>
  <c r="AC223" i="4"/>
  <c r="R224" i="4"/>
  <c r="L225" i="4"/>
  <c r="Q245" i="4"/>
  <c r="I249" i="4"/>
  <c r="R254" i="4"/>
  <c r="M261" i="4"/>
  <c r="AC264" i="4"/>
  <c r="L267" i="4"/>
  <c r="R296" i="4"/>
  <c r="L341" i="4"/>
  <c r="AC4" i="4"/>
  <c r="D7" i="4"/>
  <c r="K7" i="4"/>
  <c r="Q7" i="4"/>
  <c r="J9" i="4"/>
  <c r="N9" i="4"/>
  <c r="AC12" i="4"/>
  <c r="D15" i="4"/>
  <c r="K15" i="4"/>
  <c r="Q15" i="4"/>
  <c r="J17" i="4"/>
  <c r="N17" i="4"/>
  <c r="AC20" i="4"/>
  <c r="D23" i="4"/>
  <c r="K23" i="4"/>
  <c r="Q23" i="4"/>
  <c r="J25" i="4"/>
  <c r="N25" i="4"/>
  <c r="AC28" i="4"/>
  <c r="D31" i="4"/>
  <c r="K31" i="4"/>
  <c r="Q31" i="4"/>
  <c r="J33" i="4"/>
  <c r="N33" i="4"/>
  <c r="AC36" i="4"/>
  <c r="D39" i="4"/>
  <c r="K39" i="4"/>
  <c r="Q39" i="4"/>
  <c r="J41" i="4"/>
  <c r="N41" i="4"/>
  <c r="D47" i="4"/>
  <c r="K47" i="4"/>
  <c r="Q47" i="4"/>
  <c r="J49" i="4"/>
  <c r="N49" i="4"/>
  <c r="AC52" i="4"/>
  <c r="D55" i="4"/>
  <c r="K55" i="4"/>
  <c r="Q55" i="4"/>
  <c r="J57" i="4"/>
  <c r="N57" i="4"/>
  <c r="AC60" i="4"/>
  <c r="D63" i="4"/>
  <c r="K63" i="4"/>
  <c r="Q63" i="4"/>
  <c r="J65" i="4"/>
  <c r="N65" i="4"/>
  <c r="AC68" i="4"/>
  <c r="D71" i="4"/>
  <c r="K71" i="4"/>
  <c r="Q71" i="4"/>
  <c r="J73" i="4"/>
  <c r="N73" i="4"/>
  <c r="D77" i="4"/>
  <c r="AC77" i="4"/>
  <c r="L79" i="4"/>
  <c r="AC79" i="4"/>
  <c r="D81" i="4"/>
  <c r="K85" i="4"/>
  <c r="K86" i="4"/>
  <c r="R89" i="4"/>
  <c r="N89" i="4"/>
  <c r="I90" i="4"/>
  <c r="M91" i="4"/>
  <c r="J92" i="4"/>
  <c r="D93" i="4"/>
  <c r="N95" i="4"/>
  <c r="R97" i="4"/>
  <c r="N97" i="4"/>
  <c r="M98" i="4"/>
  <c r="M99" i="4"/>
  <c r="Q101" i="4"/>
  <c r="Q102" i="4"/>
  <c r="D103" i="4"/>
  <c r="Q104" i="4"/>
  <c r="R106" i="4"/>
  <c r="L116" i="4"/>
  <c r="AC116" i="4"/>
  <c r="L117" i="4"/>
  <c r="N119" i="4"/>
  <c r="R124" i="4"/>
  <c r="D125" i="4"/>
  <c r="M127" i="4"/>
  <c r="R132" i="4"/>
  <c r="Q134" i="4"/>
  <c r="K141" i="4"/>
  <c r="N143" i="4"/>
  <c r="Q144" i="4"/>
  <c r="AC146" i="4"/>
  <c r="Q149" i="4"/>
  <c r="R150" i="4"/>
  <c r="D157" i="4"/>
  <c r="M159" i="4"/>
  <c r="R164" i="4"/>
  <c r="Q166" i="4"/>
  <c r="K173" i="4"/>
  <c r="N175" i="4"/>
  <c r="Q176" i="4"/>
  <c r="AC178" i="4"/>
  <c r="Q181" i="4"/>
  <c r="R182" i="4"/>
  <c r="L188" i="4"/>
  <c r="D189" i="4"/>
  <c r="R191" i="4"/>
  <c r="K208" i="4"/>
  <c r="D215" i="4"/>
  <c r="AC217" i="4"/>
  <c r="D220" i="4"/>
  <c r="D231" i="4"/>
  <c r="J237" i="4"/>
  <c r="I240" i="4"/>
  <c r="M271" i="4"/>
  <c r="N298" i="4"/>
  <c r="M305" i="4"/>
  <c r="AC322" i="4"/>
  <c r="I9" i="4"/>
  <c r="N15" i="4"/>
  <c r="K21" i="4"/>
  <c r="AC34" i="4"/>
  <c r="K37" i="4"/>
  <c r="AC42" i="4"/>
  <c r="Q45" i="4"/>
  <c r="N47" i="4"/>
  <c r="I49" i="4"/>
  <c r="N55" i="4"/>
  <c r="D69" i="4"/>
  <c r="N71" i="4"/>
  <c r="M73" i="4"/>
  <c r="AC83" i="4"/>
  <c r="I86" i="4"/>
  <c r="M89" i="4"/>
  <c r="Q94" i="4"/>
  <c r="M97" i="4"/>
  <c r="AC100" i="4"/>
  <c r="R108" i="4"/>
  <c r="D110" i="4"/>
  <c r="M121" i="4"/>
  <c r="L123" i="4"/>
  <c r="R126" i="4"/>
  <c r="L132" i="4"/>
  <c r="M135" i="4"/>
  <c r="Q142" i="4"/>
  <c r="Q152" i="4"/>
  <c r="Q157" i="4"/>
  <c r="Q174" i="4"/>
  <c r="Q189" i="4"/>
  <c r="K198" i="4"/>
  <c r="D10" i="4"/>
  <c r="D18" i="4"/>
  <c r="J20" i="4"/>
  <c r="AC23" i="4"/>
  <c r="J36" i="4"/>
  <c r="D42" i="4"/>
  <c r="D4" i="4"/>
  <c r="K4" i="4"/>
  <c r="Q4" i="4"/>
  <c r="AC9" i="4"/>
  <c r="D12" i="4"/>
  <c r="K12" i="4"/>
  <c r="Q12" i="4"/>
  <c r="AC17" i="4"/>
  <c r="D20" i="4"/>
  <c r="K20" i="4"/>
  <c r="Q20" i="4"/>
  <c r="AC25" i="4"/>
  <c r="D28" i="4"/>
  <c r="K28" i="4"/>
  <c r="Q28" i="4"/>
  <c r="AC33" i="4"/>
  <c r="D36" i="4"/>
  <c r="K36" i="4"/>
  <c r="Q36" i="4"/>
  <c r="AC41" i="4"/>
  <c r="D44" i="4"/>
  <c r="AC49" i="4"/>
  <c r="D52" i="4"/>
  <c r="K52" i="4"/>
  <c r="Q52" i="4"/>
  <c r="AC57" i="4"/>
  <c r="D60" i="4"/>
  <c r="K60" i="4"/>
  <c r="Q60" i="4"/>
  <c r="AC65" i="4"/>
  <c r="D68" i="4"/>
  <c r="K68" i="4"/>
  <c r="Q68" i="4"/>
  <c r="J76" i="4"/>
  <c r="L77" i="4"/>
  <c r="D79" i="4"/>
  <c r="L83" i="4"/>
  <c r="L84" i="4"/>
  <c r="L86" i="4"/>
  <c r="K87" i="4"/>
  <c r="L88" i="4"/>
  <c r="AC91" i="4"/>
  <c r="Q93" i="4"/>
  <c r="D95" i="4"/>
  <c r="AC95" i="4"/>
  <c r="R100" i="4"/>
  <c r="D101" i="4"/>
  <c r="R101" i="4"/>
  <c r="D102" i="4"/>
  <c r="I105" i="4"/>
  <c r="M113" i="4"/>
  <c r="AC114" i="4"/>
  <c r="L115" i="4"/>
  <c r="AC115" i="4"/>
  <c r="Q119" i="4"/>
  <c r="R121" i="4"/>
  <c r="R123" i="4"/>
  <c r="I129" i="4"/>
  <c r="AC136" i="4"/>
  <c r="M137" i="4"/>
  <c r="R138" i="4"/>
  <c r="D142" i="4"/>
  <c r="J144" i="4"/>
  <c r="I146" i="4"/>
  <c r="R147" i="4"/>
  <c r="N152" i="4"/>
  <c r="R153" i="4"/>
  <c r="M154" i="4"/>
  <c r="AC157" i="4"/>
  <c r="I161" i="4"/>
  <c r="M168" i="4"/>
  <c r="M169" i="4"/>
  <c r="R170" i="4"/>
  <c r="D174" i="4"/>
  <c r="J176" i="4"/>
  <c r="I178" i="4"/>
  <c r="R179" i="4"/>
  <c r="N184" i="4"/>
  <c r="R185" i="4"/>
  <c r="M186" i="4"/>
  <c r="AC189" i="4"/>
  <c r="I193" i="4"/>
  <c r="L205" i="4"/>
  <c r="N212" i="4"/>
  <c r="L214" i="4"/>
  <c r="K223" i="4"/>
  <c r="AC225" i="4"/>
  <c r="R260" i="4"/>
  <c r="N261" i="4"/>
  <c r="K269" i="4"/>
  <c r="AC307" i="4"/>
  <c r="I417" i="4"/>
  <c r="D5" i="4"/>
  <c r="K13" i="4"/>
  <c r="M17" i="4"/>
  <c r="Q21" i="4"/>
  <c r="N23" i="4"/>
  <c r="M25" i="4"/>
  <c r="K29" i="4"/>
  <c r="N31" i="4"/>
  <c r="I33" i="4"/>
  <c r="D37" i="4"/>
  <c r="J39" i="4"/>
  <c r="D45" i="4"/>
  <c r="Q53" i="4"/>
  <c r="Q61" i="4"/>
  <c r="J63" i="4"/>
  <c r="J83" i="4"/>
  <c r="AC85" i="4"/>
  <c r="Q87" i="4"/>
  <c r="R90" i="4"/>
  <c r="R92" i="4"/>
  <c r="L101" i="4"/>
  <c r="M111" i="4"/>
  <c r="I113" i="4"/>
  <c r="K119" i="4"/>
  <c r="AC123" i="4"/>
  <c r="D133" i="4"/>
  <c r="R158" i="4"/>
  <c r="L164" i="4"/>
  <c r="K166" i="4"/>
  <c r="J175" i="4"/>
  <c r="K181" i="4"/>
  <c r="N183" i="4"/>
  <c r="AC186" i="4"/>
  <c r="I202" i="4"/>
  <c r="AC221" i="4"/>
  <c r="AC257" i="4"/>
  <c r="N279" i="4"/>
  <c r="N4" i="4"/>
  <c r="Q10" i="4"/>
  <c r="AC15" i="4"/>
  <c r="K18" i="4"/>
  <c r="K34" i="4"/>
  <c r="D9" i="4"/>
  <c r="D17" i="4"/>
  <c r="D25" i="4"/>
  <c r="D33" i="4"/>
  <c r="D41" i="4"/>
  <c r="D49" i="4"/>
  <c r="D57" i="4"/>
  <c r="D65" i="4"/>
  <c r="D73" i="4"/>
  <c r="D85" i="4"/>
  <c r="D88" i="4"/>
  <c r="I89" i="4"/>
  <c r="K90" i="4"/>
  <c r="I97" i="4"/>
  <c r="J105" i="4"/>
  <c r="I106" i="4"/>
  <c r="N113" i="4"/>
  <c r="M114" i="4"/>
  <c r="D119" i="4"/>
  <c r="R122" i="4"/>
  <c r="K133" i="4"/>
  <c r="Q136" i="4"/>
  <c r="AC138" i="4"/>
  <c r="Q141" i="4"/>
  <c r="D149" i="4"/>
  <c r="K165" i="4"/>
  <c r="Q168" i="4"/>
  <c r="AC170" i="4"/>
  <c r="Q173" i="4"/>
  <c r="D181" i="4"/>
  <c r="R205" i="4"/>
  <c r="L233" i="4"/>
  <c r="J247" i="4"/>
  <c r="D253" i="4"/>
  <c r="J263" i="4"/>
  <c r="I281" i="4"/>
  <c r="K5" i="4"/>
  <c r="N7" i="4"/>
  <c r="D13" i="4"/>
  <c r="AC18" i="4"/>
  <c r="M33" i="4"/>
  <c r="L43" i="4"/>
  <c r="I65" i="4"/>
  <c r="R94" i="4"/>
  <c r="D6" i="4"/>
  <c r="D14" i="4"/>
  <c r="D22" i="4"/>
  <c r="D30" i="4"/>
  <c r="D38" i="4"/>
  <c r="D46" i="4"/>
  <c r="D54" i="4"/>
  <c r="D62" i="4"/>
  <c r="D70" i="4"/>
  <c r="D74" i="4"/>
  <c r="D86" i="4"/>
  <c r="M86" i="4"/>
  <c r="D87" i="4"/>
  <c r="N88" i="4"/>
  <c r="R93" i="4"/>
  <c r="R98" i="4"/>
  <c r="J103" i="4"/>
  <c r="R116" i="4"/>
  <c r="D117" i="4"/>
  <c r="R117" i="4"/>
  <c r="D118" i="4"/>
  <c r="M119" i="4"/>
  <c r="I121" i="4"/>
  <c r="Q128" i="4"/>
  <c r="M129" i="4"/>
  <c r="R130" i="4"/>
  <c r="D134" i="4"/>
  <c r="J136" i="4"/>
  <c r="I138" i="4"/>
  <c r="N144" i="4"/>
  <c r="R145" i="4"/>
  <c r="M146" i="4"/>
  <c r="AC149" i="4"/>
  <c r="I153" i="4"/>
  <c r="AC160" i="4"/>
  <c r="M161" i="4"/>
  <c r="R162" i="4"/>
  <c r="D166" i="4"/>
  <c r="J168" i="4"/>
  <c r="I170" i="4"/>
  <c r="N176" i="4"/>
  <c r="R177" i="4"/>
  <c r="M178" i="4"/>
  <c r="AC181" i="4"/>
  <c r="I185" i="4"/>
  <c r="M192" i="4"/>
  <c r="M193" i="4"/>
  <c r="AC195" i="4"/>
  <c r="AC208" i="4"/>
  <c r="N210" i="4"/>
  <c r="N217" i="4"/>
  <c r="M219" i="4"/>
  <c r="I220" i="4"/>
  <c r="L221" i="4"/>
  <c r="L229" i="4"/>
  <c r="K231" i="4"/>
  <c r="R233" i="4"/>
  <c r="R242" i="4"/>
  <c r="R283" i="4"/>
  <c r="N285" i="4"/>
  <c r="AC290" i="4"/>
  <c r="R299" i="4"/>
  <c r="R355" i="4"/>
  <c r="Q5" i="4"/>
  <c r="M9" i="4"/>
  <c r="Q13" i="4"/>
  <c r="J15" i="4"/>
  <c r="I17" i="4"/>
  <c r="I25" i="4"/>
  <c r="D29" i="4"/>
  <c r="J31" i="4"/>
  <c r="Q37" i="4"/>
  <c r="N39" i="4"/>
  <c r="I41" i="4"/>
  <c r="J47" i="4"/>
  <c r="D53" i="4"/>
  <c r="I57" i="4"/>
  <c r="AC58" i="4"/>
  <c r="D61" i="4"/>
  <c r="M65" i="4"/>
  <c r="K69" i="4"/>
  <c r="J71" i="4"/>
  <c r="I73" i="4"/>
  <c r="R84" i="4"/>
  <c r="L91" i="4"/>
  <c r="R109" i="4"/>
  <c r="K149" i="4"/>
  <c r="AC154" i="4"/>
  <c r="D165" i="4"/>
  <c r="Q184" i="4"/>
  <c r="R210" i="4"/>
  <c r="AC220" i="4"/>
  <c r="M323" i="4"/>
  <c r="D2" i="4"/>
  <c r="AC7" i="4"/>
  <c r="N12" i="4"/>
  <c r="Q18" i="4"/>
  <c r="K26" i="4"/>
  <c r="J28" i="4"/>
  <c r="AC31" i="4"/>
  <c r="N36" i="4"/>
  <c r="K79" i="4"/>
  <c r="D3" i="4"/>
  <c r="D11" i="4"/>
  <c r="D19" i="4"/>
  <c r="D27" i="4"/>
  <c r="D35" i="4"/>
  <c r="D43" i="4"/>
  <c r="D51" i="4"/>
  <c r="D59" i="4"/>
  <c r="D67" i="4"/>
  <c r="I77" i="4"/>
  <c r="D80" i="4"/>
  <c r="J89" i="4"/>
  <c r="D90" i="4"/>
  <c r="M90" i="4"/>
  <c r="J97" i="4"/>
  <c r="K103" i="4"/>
  <c r="M105" i="4"/>
  <c r="AC106" i="4"/>
  <c r="R113" i="4"/>
  <c r="J121" i="4"/>
  <c r="I122" i="4"/>
  <c r="AC130" i="4"/>
  <c r="Q133" i="4"/>
  <c r="D141" i="4"/>
  <c r="K157" i="4"/>
  <c r="Q160" i="4"/>
  <c r="AC162" i="4"/>
  <c r="Q165" i="4"/>
  <c r="D173" i="4"/>
  <c r="K189" i="4"/>
  <c r="Q192" i="4"/>
  <c r="N201" i="4"/>
  <c r="K211" i="4"/>
  <c r="Q212" i="4"/>
  <c r="N214" i="4"/>
  <c r="M215" i="4"/>
  <c r="R229" i="4"/>
  <c r="Q231" i="4"/>
  <c r="AC233" i="4"/>
  <c r="D245" i="4"/>
  <c r="J246" i="4"/>
  <c r="J255" i="4"/>
  <c r="R262" i="4"/>
  <c r="M279" i="4"/>
  <c r="R297" i="4"/>
  <c r="M353" i="4"/>
  <c r="J7" i="4"/>
  <c r="AC10" i="4"/>
  <c r="D21" i="4"/>
  <c r="J23" i="4"/>
  <c r="AC26" i="4"/>
  <c r="Q29" i="4"/>
  <c r="M41" i="4"/>
  <c r="K45" i="4"/>
  <c r="M49" i="4"/>
  <c r="AC50" i="4"/>
  <c r="K53" i="4"/>
  <c r="J55" i="4"/>
  <c r="M57" i="4"/>
  <c r="K61" i="4"/>
  <c r="N63" i="4"/>
  <c r="Q69" i="4"/>
  <c r="R79" i="4"/>
  <c r="J81" i="4"/>
  <c r="R83" i="4"/>
  <c r="R86" i="4"/>
  <c r="J88" i="4"/>
  <c r="Q90" i="4"/>
  <c r="K95" i="4"/>
  <c r="L100" i="4"/>
  <c r="D109" i="4"/>
  <c r="AC122" i="4"/>
  <c r="K134" i="4"/>
  <c r="R140" i="4"/>
  <c r="J143" i="4"/>
  <c r="N151" i="4"/>
  <c r="M167" i="4"/>
  <c r="R172" i="4"/>
  <c r="R190" i="4"/>
  <c r="K199" i="4"/>
  <c r="M227" i="4"/>
  <c r="J4" i="4"/>
  <c r="K10" i="4"/>
  <c r="J12" i="4"/>
  <c r="N20" i="4"/>
  <c r="D26" i="4"/>
  <c r="N28" i="4"/>
  <c r="Q34" i="4"/>
  <c r="D8" i="4"/>
  <c r="D16" i="4"/>
  <c r="D24" i="4"/>
  <c r="D32" i="4"/>
  <c r="D40" i="4"/>
  <c r="D48" i="4"/>
  <c r="D56" i="4"/>
  <c r="D64" i="4"/>
  <c r="D72" i="4"/>
  <c r="Q77" i="4"/>
  <c r="D78" i="4"/>
  <c r="D82" i="4"/>
  <c r="Q85" i="4"/>
  <c r="AC90" i="4"/>
  <c r="K93" i="4"/>
  <c r="D94" i="4"/>
  <c r="I98" i="4"/>
  <c r="K101" i="4"/>
  <c r="N105" i="4"/>
  <c r="M106" i="4"/>
  <c r="D111" i="4"/>
  <c r="R114" i="4"/>
  <c r="J119" i="4"/>
  <c r="D126" i="4"/>
  <c r="J128" i="4"/>
  <c r="I130" i="4"/>
  <c r="N136" i="4"/>
  <c r="R137" i="4"/>
  <c r="M138" i="4"/>
  <c r="AC141" i="4"/>
  <c r="I145" i="4"/>
  <c r="AC152" i="4"/>
  <c r="M153" i="4"/>
  <c r="R154" i="4"/>
  <c r="L155" i="4"/>
  <c r="D158" i="4"/>
  <c r="J160" i="4"/>
  <c r="I162" i="4"/>
  <c r="N168" i="4"/>
  <c r="R169" i="4"/>
  <c r="M170" i="4"/>
  <c r="AC173" i="4"/>
  <c r="I177" i="4"/>
  <c r="M184" i="4"/>
  <c r="M185" i="4"/>
  <c r="R186" i="4"/>
  <c r="L187" i="4"/>
  <c r="D190" i="4"/>
  <c r="J192" i="4"/>
  <c r="I194" i="4"/>
  <c r="D208" i="4"/>
  <c r="I227" i="4"/>
  <c r="L250" i="4"/>
  <c r="N277" i="4"/>
  <c r="Q285" i="4"/>
  <c r="AC301" i="4"/>
  <c r="D98" i="4"/>
  <c r="K98" i="4"/>
  <c r="Q98" i="4"/>
  <c r="D106" i="4"/>
  <c r="K106" i="4"/>
  <c r="Q106" i="4"/>
  <c r="D114" i="4"/>
  <c r="K114" i="4"/>
  <c r="Q114" i="4"/>
  <c r="D122" i="4"/>
  <c r="K122" i="4"/>
  <c r="Q122" i="4"/>
  <c r="D130" i="4"/>
  <c r="D138" i="4"/>
  <c r="D146" i="4"/>
  <c r="D154" i="4"/>
  <c r="D162" i="4"/>
  <c r="D170" i="4"/>
  <c r="D178" i="4"/>
  <c r="D186" i="4"/>
  <c r="D194" i="4"/>
  <c r="L202" i="4"/>
  <c r="K203" i="4"/>
  <c r="N225" i="4"/>
  <c r="M230" i="4"/>
  <c r="Q244" i="4"/>
  <c r="R251" i="4"/>
  <c r="N253" i="4"/>
  <c r="N255" i="4"/>
  <c r="K257" i="4"/>
  <c r="R272" i="4"/>
  <c r="R273" i="4"/>
  <c r="N274" i="4"/>
  <c r="AC277" i="4"/>
  <c r="M281" i="4"/>
  <c r="D293" i="4"/>
  <c r="R294" i="4"/>
  <c r="J295" i="4"/>
  <c r="AC296" i="4"/>
  <c r="K301" i="4"/>
  <c r="D309" i="4"/>
  <c r="D325" i="4"/>
  <c r="L330" i="4"/>
  <c r="Q331" i="4"/>
  <c r="N337" i="4"/>
  <c r="R345" i="4"/>
  <c r="N349" i="4"/>
  <c r="D357" i="4"/>
  <c r="Q360" i="4"/>
  <c r="Q363" i="4"/>
  <c r="L532" i="4"/>
  <c r="D127" i="4"/>
  <c r="J129" i="4"/>
  <c r="N129" i="4"/>
  <c r="D135" i="4"/>
  <c r="J137" i="4"/>
  <c r="N137" i="4"/>
  <c r="D143" i="4"/>
  <c r="J145" i="4"/>
  <c r="N145" i="4"/>
  <c r="D151" i="4"/>
  <c r="J153" i="4"/>
  <c r="N153" i="4"/>
  <c r="D159" i="4"/>
  <c r="J161" i="4"/>
  <c r="N161" i="4"/>
  <c r="D167" i="4"/>
  <c r="J169" i="4"/>
  <c r="N169" i="4"/>
  <c r="D175" i="4"/>
  <c r="J177" i="4"/>
  <c r="N177" i="4"/>
  <c r="D183" i="4"/>
  <c r="J185" i="4"/>
  <c r="N185" i="4"/>
  <c r="D191" i="4"/>
  <c r="J193" i="4"/>
  <c r="N193" i="4"/>
  <c r="L194" i="4"/>
  <c r="K195" i="4"/>
  <c r="D198" i="4"/>
  <c r="L198" i="4"/>
  <c r="D199" i="4"/>
  <c r="M202" i="4"/>
  <c r="D203" i="4"/>
  <c r="D207" i="4"/>
  <c r="M207" i="4"/>
  <c r="J210" i="4"/>
  <c r="D211" i="4"/>
  <c r="M211" i="4"/>
  <c r="I212" i="4"/>
  <c r="AC215" i="4"/>
  <c r="Q215" i="4"/>
  <c r="Q219" i="4"/>
  <c r="N222" i="4"/>
  <c r="M223" i="4"/>
  <c r="R226" i="4"/>
  <c r="D227" i="4"/>
  <c r="Q227" i="4"/>
  <c r="AC231" i="4"/>
  <c r="R232" i="4"/>
  <c r="K235" i="4"/>
  <c r="M240" i="4"/>
  <c r="R241" i="4"/>
  <c r="N247" i="4"/>
  <c r="AC248" i="4"/>
  <c r="M249" i="4"/>
  <c r="AC253" i="4"/>
  <c r="Q257" i="4"/>
  <c r="D269" i="4"/>
  <c r="R270" i="4"/>
  <c r="J271" i="4"/>
  <c r="AC272" i="4"/>
  <c r="K277" i="4"/>
  <c r="M287" i="4"/>
  <c r="N293" i="4"/>
  <c r="N295" i="4"/>
  <c r="I297" i="4"/>
  <c r="Q301" i="4"/>
  <c r="AC306" i="4"/>
  <c r="I310" i="4"/>
  <c r="K311" i="4"/>
  <c r="AC315" i="4"/>
  <c r="N321" i="4"/>
  <c r="K341" i="4"/>
  <c r="M352" i="4"/>
  <c r="Q355" i="4"/>
  <c r="D371" i="4"/>
  <c r="D76" i="4"/>
  <c r="D84" i="4"/>
  <c r="D92" i="4"/>
  <c r="D100" i="4"/>
  <c r="D108" i="4"/>
  <c r="D116" i="4"/>
  <c r="D124" i="4"/>
  <c r="D132" i="4"/>
  <c r="D140" i="4"/>
  <c r="D148" i="4"/>
  <c r="D156" i="4"/>
  <c r="D164" i="4"/>
  <c r="D172" i="4"/>
  <c r="D180" i="4"/>
  <c r="D188" i="4"/>
  <c r="D195" i="4"/>
  <c r="D200" i="4"/>
  <c r="M203" i="4"/>
  <c r="D204" i="4"/>
  <c r="D223" i="4"/>
  <c r="Q223" i="4"/>
  <c r="R225" i="4"/>
  <c r="D228" i="4"/>
  <c r="J233" i="4"/>
  <c r="D236" i="4"/>
  <c r="AC241" i="4"/>
  <c r="D244" i="4"/>
  <c r="R246" i="4"/>
  <c r="K253" i="4"/>
  <c r="M263" i="4"/>
  <c r="N269" i="4"/>
  <c r="N271" i="4"/>
  <c r="I273" i="4"/>
  <c r="Q277" i="4"/>
  <c r="AC282" i="4"/>
  <c r="R288" i="4"/>
  <c r="R289" i="4"/>
  <c r="N290" i="4"/>
  <c r="AC293" i="4"/>
  <c r="M297" i="4"/>
  <c r="Q308" i="4"/>
  <c r="N310" i="4"/>
  <c r="Q318" i="4"/>
  <c r="I337" i="4"/>
  <c r="I345" i="4"/>
  <c r="R354" i="4"/>
  <c r="K365" i="4"/>
  <c r="I377" i="4"/>
  <c r="R379" i="4"/>
  <c r="M385" i="4"/>
  <c r="AC402" i="4"/>
  <c r="D89" i="4"/>
  <c r="D97" i="4"/>
  <c r="D105" i="4"/>
  <c r="D113" i="4"/>
  <c r="D121" i="4"/>
  <c r="D129" i="4"/>
  <c r="D137" i="4"/>
  <c r="D145" i="4"/>
  <c r="D153" i="4"/>
  <c r="D161" i="4"/>
  <c r="D169" i="4"/>
  <c r="D177" i="4"/>
  <c r="D185" i="4"/>
  <c r="D193" i="4"/>
  <c r="M195" i="4"/>
  <c r="D196" i="4"/>
  <c r="N202" i="4"/>
  <c r="AC207" i="4"/>
  <c r="Q207" i="4"/>
  <c r="Q211" i="4"/>
  <c r="K212" i="4"/>
  <c r="I215" i="4"/>
  <c r="I219" i="4"/>
  <c r="M222" i="4"/>
  <c r="J230" i="4"/>
  <c r="I231" i="4"/>
  <c r="Q235" i="4"/>
  <c r="I241" i="4"/>
  <c r="I248" i="4"/>
  <c r="Q253" i="4"/>
  <c r="M259" i="4"/>
  <c r="R264" i="4"/>
  <c r="R265" i="4"/>
  <c r="AC269" i="4"/>
  <c r="M273" i="4"/>
  <c r="D285" i="4"/>
  <c r="J287" i="4"/>
  <c r="AC288" i="4"/>
  <c r="K293" i="4"/>
  <c r="M303" i="4"/>
  <c r="AC313" i="4"/>
  <c r="M321" i="4"/>
  <c r="Q325" i="4"/>
  <c r="AC336" i="4"/>
  <c r="Q340" i="4"/>
  <c r="I344" i="4"/>
  <c r="N351" i="4"/>
  <c r="J365" i="4"/>
  <c r="R407" i="4"/>
  <c r="AC431" i="4"/>
  <c r="R517" i="4"/>
  <c r="N287" i="4"/>
  <c r="I289" i="4"/>
  <c r="R291" i="4"/>
  <c r="Q293" i="4"/>
  <c r="AC298" i="4"/>
  <c r="R304" i="4"/>
  <c r="R305" i="4"/>
  <c r="N306" i="4"/>
  <c r="M314" i="4"/>
  <c r="R315" i="4"/>
  <c r="Q324" i="4"/>
  <c r="R327" i="4"/>
  <c r="J343" i="4"/>
  <c r="L347" i="4"/>
  <c r="K348" i="4"/>
  <c r="L379" i="4"/>
  <c r="R387" i="4"/>
  <c r="D413" i="4"/>
  <c r="D75" i="4"/>
  <c r="D83" i="4"/>
  <c r="D91" i="4"/>
  <c r="D99" i="4"/>
  <c r="D107" i="4"/>
  <c r="D115" i="4"/>
  <c r="D123" i="4"/>
  <c r="D131" i="4"/>
  <c r="D139" i="4"/>
  <c r="D147" i="4"/>
  <c r="D155" i="4"/>
  <c r="D163" i="4"/>
  <c r="D171" i="4"/>
  <c r="D179" i="4"/>
  <c r="D187" i="4"/>
  <c r="R202" i="4"/>
  <c r="I203" i="4"/>
  <c r="Q203" i="4"/>
  <c r="J205" i="4"/>
  <c r="I207" i="4"/>
  <c r="I211" i="4"/>
  <c r="M212" i="4"/>
  <c r="K215" i="4"/>
  <c r="D216" i="4"/>
  <c r="K219" i="4"/>
  <c r="J225" i="4"/>
  <c r="AC232" i="4"/>
  <c r="N233" i="4"/>
  <c r="D235" i="4"/>
  <c r="AC237" i="4"/>
  <c r="AC240" i="4"/>
  <c r="M241" i="4"/>
  <c r="M247" i="4"/>
  <c r="M248" i="4"/>
  <c r="R249" i="4"/>
  <c r="M255" i="4"/>
  <c r="D257" i="4"/>
  <c r="R258" i="4"/>
  <c r="J259" i="4"/>
  <c r="AC260" i="4"/>
  <c r="N263" i="4"/>
  <c r="I265" i="4"/>
  <c r="R267" i="4"/>
  <c r="Q269" i="4"/>
  <c r="AC274" i="4"/>
  <c r="R280" i="4"/>
  <c r="R281" i="4"/>
  <c r="N282" i="4"/>
  <c r="AC285" i="4"/>
  <c r="M289" i="4"/>
  <c r="D301" i="4"/>
  <c r="R302" i="4"/>
  <c r="J303" i="4"/>
  <c r="AC304" i="4"/>
  <c r="L307" i="4"/>
  <c r="AC329" i="4"/>
  <c r="I335" i="4"/>
  <c r="N342" i="4"/>
  <c r="R353" i="4"/>
  <c r="R358" i="4"/>
  <c r="Q381" i="4"/>
  <c r="AC434" i="4"/>
  <c r="N436" i="4"/>
  <c r="R443" i="4"/>
  <c r="J90" i="4"/>
  <c r="N90" i="4"/>
  <c r="D96" i="4"/>
  <c r="J98" i="4"/>
  <c r="N98" i="4"/>
  <c r="D104" i="4"/>
  <c r="J106" i="4"/>
  <c r="N106" i="4"/>
  <c r="D112" i="4"/>
  <c r="J114" i="4"/>
  <c r="N114" i="4"/>
  <c r="D120" i="4"/>
  <c r="J122" i="4"/>
  <c r="N122" i="4"/>
  <c r="D128" i="4"/>
  <c r="J130" i="4"/>
  <c r="N130" i="4"/>
  <c r="D136" i="4"/>
  <c r="J138" i="4"/>
  <c r="N138" i="4"/>
  <c r="D144" i="4"/>
  <c r="J146" i="4"/>
  <c r="N146" i="4"/>
  <c r="D152" i="4"/>
  <c r="J154" i="4"/>
  <c r="N154" i="4"/>
  <c r="D160" i="4"/>
  <c r="J162" i="4"/>
  <c r="N162" i="4"/>
  <c r="D168" i="4"/>
  <c r="J170" i="4"/>
  <c r="N170" i="4"/>
  <c r="D176" i="4"/>
  <c r="J178" i="4"/>
  <c r="N178" i="4"/>
  <c r="D184" i="4"/>
  <c r="J186" i="4"/>
  <c r="N186" i="4"/>
  <c r="D192" i="4"/>
  <c r="J194" i="4"/>
  <c r="R194" i="4"/>
  <c r="I195" i="4"/>
  <c r="Q195" i="4"/>
  <c r="J198" i="4"/>
  <c r="R198" i="4"/>
  <c r="J202" i="4"/>
  <c r="AC203" i="4"/>
  <c r="D212" i="4"/>
  <c r="AC212" i="4"/>
  <c r="R214" i="4"/>
  <c r="N221" i="4"/>
  <c r="J222" i="4"/>
  <c r="I223" i="4"/>
  <c r="I224" i="4"/>
  <c r="L226" i="4"/>
  <c r="K227" i="4"/>
  <c r="N229" i="4"/>
  <c r="N230" i="4"/>
  <c r="M231" i="4"/>
  <c r="M232" i="4"/>
  <c r="K244" i="4"/>
  <c r="N246" i="4"/>
  <c r="AC249" i="4"/>
  <c r="L251" i="4"/>
  <c r="D252" i="4"/>
  <c r="N257" i="4"/>
  <c r="N259" i="4"/>
  <c r="J261" i="4"/>
  <c r="M265" i="4"/>
  <c r="D277" i="4"/>
  <c r="J279" i="4"/>
  <c r="AC280" i="4"/>
  <c r="K285" i="4"/>
  <c r="M295" i="4"/>
  <c r="N301" i="4"/>
  <c r="N303" i="4"/>
  <c r="I305" i="4"/>
  <c r="R313" i="4"/>
  <c r="Q327" i="4"/>
  <c r="K332" i="4"/>
  <c r="N334" i="4"/>
  <c r="AC338" i="4"/>
  <c r="I339" i="4"/>
  <c r="J342" i="4"/>
  <c r="AC346" i="4"/>
  <c r="K347" i="4"/>
  <c r="N350" i="4"/>
  <c r="Q356" i="4"/>
  <c r="R474" i="4"/>
  <c r="R500" i="4"/>
  <c r="D201" i="4"/>
  <c r="D209" i="4"/>
  <c r="D217" i="4"/>
  <c r="D225" i="4"/>
  <c r="D233" i="4"/>
  <c r="D242" i="4"/>
  <c r="D250" i="4"/>
  <c r="D266" i="4"/>
  <c r="D274" i="4"/>
  <c r="D282" i="4"/>
  <c r="D290" i="4"/>
  <c r="D298" i="4"/>
  <c r="D306" i="4"/>
  <c r="D311" i="4"/>
  <c r="D323" i="4"/>
  <c r="J335" i="4"/>
  <c r="D340" i="4"/>
  <c r="D355" i="4"/>
  <c r="D356" i="4"/>
  <c r="N360" i="4"/>
  <c r="I367" i="4"/>
  <c r="M377" i="4"/>
  <c r="AC394" i="4"/>
  <c r="R399" i="4"/>
  <c r="D405" i="4"/>
  <c r="M412" i="4"/>
  <c r="AC418" i="4"/>
  <c r="D420" i="4"/>
  <c r="L435" i="4"/>
  <c r="D448" i="4"/>
  <c r="M449" i="4"/>
  <c r="J450" i="4"/>
  <c r="J460" i="4"/>
  <c r="R480" i="4"/>
  <c r="M548" i="4"/>
  <c r="D206" i="4"/>
  <c r="AC211" i="4"/>
  <c r="D214" i="4"/>
  <c r="AC219" i="4"/>
  <c r="D222" i="4"/>
  <c r="AC227" i="4"/>
  <c r="D230" i="4"/>
  <c r="AC235" i="4"/>
  <c r="D239" i="4"/>
  <c r="AC244" i="4"/>
  <c r="D247" i="4"/>
  <c r="AC252" i="4"/>
  <c r="D255" i="4"/>
  <c r="AC256" i="4"/>
  <c r="D259" i="4"/>
  <c r="D263" i="4"/>
  <c r="AC268" i="4"/>
  <c r="D271" i="4"/>
  <c r="AC276" i="4"/>
  <c r="D279" i="4"/>
  <c r="AC284" i="4"/>
  <c r="D287" i="4"/>
  <c r="AC292" i="4"/>
  <c r="D295" i="4"/>
  <c r="AC300" i="4"/>
  <c r="D303" i="4"/>
  <c r="I327" i="4"/>
  <c r="K335" i="4"/>
  <c r="K339" i="4"/>
  <c r="M343" i="4"/>
  <c r="AC344" i="4"/>
  <c r="L345" i="4"/>
  <c r="AC345" i="4"/>
  <c r="Q349" i="4"/>
  <c r="R351" i="4"/>
  <c r="J358" i="4"/>
  <c r="I360" i="4"/>
  <c r="K363" i="4"/>
  <c r="J367" i="4"/>
  <c r="AC386" i="4"/>
  <c r="R391" i="4"/>
  <c r="D397" i="4"/>
  <c r="M404" i="4"/>
  <c r="AC405" i="4"/>
  <c r="J407" i="4"/>
  <c r="Q408" i="4"/>
  <c r="N410" i="4"/>
  <c r="AC447" i="4"/>
  <c r="L448" i="4"/>
  <c r="R450" i="4"/>
  <c r="R459" i="4"/>
  <c r="J463" i="4"/>
  <c r="J470" i="4"/>
  <c r="AC487" i="4"/>
  <c r="R510" i="4"/>
  <c r="K252" i="4"/>
  <c r="Q252" i="4"/>
  <c r="D256" i="4"/>
  <c r="K256" i="4"/>
  <c r="Q256" i="4"/>
  <c r="I260" i="4"/>
  <c r="M260" i="4"/>
  <c r="I264" i="4"/>
  <c r="M264" i="4"/>
  <c r="AC265" i="4"/>
  <c r="D268" i="4"/>
  <c r="K268" i="4"/>
  <c r="Q268" i="4"/>
  <c r="I272" i="4"/>
  <c r="M272" i="4"/>
  <c r="AC273" i="4"/>
  <c r="D276" i="4"/>
  <c r="K276" i="4"/>
  <c r="Q276" i="4"/>
  <c r="I280" i="4"/>
  <c r="M280" i="4"/>
  <c r="AC281" i="4"/>
  <c r="D284" i="4"/>
  <c r="K284" i="4"/>
  <c r="Q284" i="4"/>
  <c r="I288" i="4"/>
  <c r="M288" i="4"/>
  <c r="AC289" i="4"/>
  <c r="D292" i="4"/>
  <c r="K292" i="4"/>
  <c r="Q292" i="4"/>
  <c r="I296" i="4"/>
  <c r="M296" i="4"/>
  <c r="AC297" i="4"/>
  <c r="D300" i="4"/>
  <c r="K300" i="4"/>
  <c r="Q300" i="4"/>
  <c r="I304" i="4"/>
  <c r="M304" i="4"/>
  <c r="K308" i="4"/>
  <c r="R311" i="4"/>
  <c r="M311" i="4"/>
  <c r="D315" i="4"/>
  <c r="R321" i="4"/>
  <c r="L322" i="4"/>
  <c r="R323" i="4"/>
  <c r="J325" i="4"/>
  <c r="N326" i="4"/>
  <c r="J327" i="4"/>
  <c r="M328" i="4"/>
  <c r="AC330" i="4"/>
  <c r="D332" i="4"/>
  <c r="AC332" i="4"/>
  <c r="Q336" i="4"/>
  <c r="L337" i="4"/>
  <c r="R338" i="4"/>
  <c r="L339" i="4"/>
  <c r="N341" i="4"/>
  <c r="N343" i="4"/>
  <c r="M344" i="4"/>
  <c r="M345" i="4"/>
  <c r="Q347" i="4"/>
  <c r="Q348" i="4"/>
  <c r="D349" i="4"/>
  <c r="R350" i="4"/>
  <c r="Q352" i="4"/>
  <c r="J357" i="4"/>
  <c r="L362" i="4"/>
  <c r="AC362" i="4"/>
  <c r="L363" i="4"/>
  <c r="N365" i="4"/>
  <c r="M367" i="4"/>
  <c r="I369" i="4"/>
  <c r="K371" i="4"/>
  <c r="AC378" i="4"/>
  <c r="R383" i="4"/>
  <c r="D389" i="4"/>
  <c r="R390" i="4"/>
  <c r="M396" i="4"/>
  <c r="AC397" i="4"/>
  <c r="J399" i="4"/>
  <c r="Q400" i="4"/>
  <c r="N402" i="4"/>
  <c r="N407" i="4"/>
  <c r="AC416" i="4"/>
  <c r="N421" i="4"/>
  <c r="L432" i="4"/>
  <c r="AC439" i="4"/>
  <c r="I449" i="4"/>
  <c r="AC450" i="4"/>
  <c r="Q482" i="4"/>
  <c r="D514" i="4"/>
  <c r="D224" i="4"/>
  <c r="D232" i="4"/>
  <c r="D241" i="4"/>
  <c r="D249" i="4"/>
  <c r="D265" i="4"/>
  <c r="D273" i="4"/>
  <c r="D281" i="4"/>
  <c r="D289" i="4"/>
  <c r="D297" i="4"/>
  <c r="D305" i="4"/>
  <c r="D310" i="4"/>
  <c r="I321" i="4"/>
  <c r="I323" i="4"/>
  <c r="K325" i="4"/>
  <c r="R326" i="4"/>
  <c r="K327" i="4"/>
  <c r="AC328" i="4"/>
  <c r="M332" i="4"/>
  <c r="Q332" i="4"/>
  <c r="D335" i="4"/>
  <c r="M335" i="4"/>
  <c r="M337" i="4"/>
  <c r="M339" i="4"/>
  <c r="D341" i="4"/>
  <c r="Q341" i="4"/>
  <c r="R346" i="4"/>
  <c r="D347" i="4"/>
  <c r="R347" i="4"/>
  <c r="D348" i="4"/>
  <c r="AC349" i="4"/>
  <c r="I351" i="4"/>
  <c r="N352" i="4"/>
  <c r="M359" i="4"/>
  <c r="AC360" i="4"/>
  <c r="Q365" i="4"/>
  <c r="N367" i="4"/>
  <c r="L369" i="4"/>
  <c r="N370" i="4"/>
  <c r="L371" i="4"/>
  <c r="M372" i="4"/>
  <c r="R375" i="4"/>
  <c r="D381" i="4"/>
  <c r="R382" i="4"/>
  <c r="M388" i="4"/>
  <c r="AC389" i="4"/>
  <c r="J391" i="4"/>
  <c r="Q392" i="4"/>
  <c r="N394" i="4"/>
  <c r="N399" i="4"/>
  <c r="K405" i="4"/>
  <c r="I409" i="4"/>
  <c r="R426" i="4"/>
  <c r="L433" i="4"/>
  <c r="R441" i="4"/>
  <c r="R444" i="4"/>
  <c r="Q449" i="4"/>
  <c r="R472" i="4"/>
  <c r="J516" i="4"/>
  <c r="N657" i="4"/>
  <c r="D197" i="4"/>
  <c r="D205" i="4"/>
  <c r="D213" i="4"/>
  <c r="D221" i="4"/>
  <c r="D229" i="4"/>
  <c r="D237" i="4"/>
  <c r="D238" i="4"/>
  <c r="D246" i="4"/>
  <c r="D254" i="4"/>
  <c r="D258" i="4"/>
  <c r="D270" i="4"/>
  <c r="D278" i="4"/>
  <c r="D286" i="4"/>
  <c r="D294" i="4"/>
  <c r="D302" i="4"/>
  <c r="D308" i="4"/>
  <c r="D318" i="4"/>
  <c r="D319" i="4"/>
  <c r="D324" i="4"/>
  <c r="N335" i="4"/>
  <c r="D339" i="4"/>
  <c r="R343" i="4"/>
  <c r="J351" i="4"/>
  <c r="I352" i="4"/>
  <c r="N358" i="4"/>
  <c r="M360" i="4"/>
  <c r="D365" i="4"/>
  <c r="Q368" i="4"/>
  <c r="AC368" i="4"/>
  <c r="AC370" i="4"/>
  <c r="D373" i="4"/>
  <c r="M380" i="4"/>
  <c r="AC381" i="4"/>
  <c r="J383" i="4"/>
  <c r="Q384" i="4"/>
  <c r="N386" i="4"/>
  <c r="N391" i="4"/>
  <c r="J392" i="4"/>
  <c r="K397" i="4"/>
  <c r="I401" i="4"/>
  <c r="Q405" i="4"/>
  <c r="M409" i="4"/>
  <c r="I432" i="4"/>
  <c r="J445" i="4"/>
  <c r="Q453" i="4"/>
  <c r="I462" i="4"/>
  <c r="N522" i="4"/>
  <c r="N524" i="4"/>
  <c r="D202" i="4"/>
  <c r="D210" i="4"/>
  <c r="D218" i="4"/>
  <c r="D226" i="4"/>
  <c r="D234" i="4"/>
  <c r="D243" i="4"/>
  <c r="D251" i="4"/>
  <c r="D267" i="4"/>
  <c r="D275" i="4"/>
  <c r="D283" i="4"/>
  <c r="D291" i="4"/>
  <c r="D299" i="4"/>
  <c r="D307" i="4"/>
  <c r="D314" i="4"/>
  <c r="D317" i="4"/>
  <c r="D327" i="4"/>
  <c r="M327" i="4"/>
  <c r="D333" i="4"/>
  <c r="R335" i="4"/>
  <c r="Q335" i="4"/>
  <c r="Q344" i="4"/>
  <c r="J349" i="4"/>
  <c r="L354" i="4"/>
  <c r="AC354" i="4"/>
  <c r="L355" i="4"/>
  <c r="N357" i="4"/>
  <c r="R362" i="4"/>
  <c r="D363" i="4"/>
  <c r="R363" i="4"/>
  <c r="D364" i="4"/>
  <c r="AC365" i="4"/>
  <c r="N368" i="4"/>
  <c r="R369" i="4"/>
  <c r="R371" i="4"/>
  <c r="J375" i="4"/>
  <c r="Q376" i="4"/>
  <c r="N378" i="4"/>
  <c r="N383" i="4"/>
  <c r="N384" i="4"/>
  <c r="K389" i="4"/>
  <c r="I393" i="4"/>
  <c r="L395" i="4"/>
  <c r="Q397" i="4"/>
  <c r="M401" i="4"/>
  <c r="D416" i="4"/>
  <c r="AC417" i="4"/>
  <c r="Q419" i="4"/>
  <c r="J428" i="4"/>
  <c r="L431" i="4"/>
  <c r="AC433" i="4"/>
  <c r="D435" i="4"/>
  <c r="R439" i="4"/>
  <c r="M444" i="4"/>
  <c r="Q445" i="4"/>
  <c r="AC448" i="4"/>
  <c r="R461" i="4"/>
  <c r="K468" i="4"/>
  <c r="I472" i="4"/>
  <c r="N539" i="4"/>
  <c r="I235" i="4"/>
  <c r="M235" i="4"/>
  <c r="D240" i="4"/>
  <c r="K240" i="4"/>
  <c r="Q240" i="4"/>
  <c r="I244" i="4"/>
  <c r="M244" i="4"/>
  <c r="D248" i="4"/>
  <c r="K248" i="4"/>
  <c r="Q248" i="4"/>
  <c r="I252" i="4"/>
  <c r="M252" i="4"/>
  <c r="I256" i="4"/>
  <c r="M256" i="4"/>
  <c r="D260" i="4"/>
  <c r="K260" i="4"/>
  <c r="Q260" i="4"/>
  <c r="D264" i="4"/>
  <c r="K264" i="4"/>
  <c r="Q264" i="4"/>
  <c r="I268" i="4"/>
  <c r="M268" i="4"/>
  <c r="D272" i="4"/>
  <c r="K272" i="4"/>
  <c r="Q272" i="4"/>
  <c r="I276" i="4"/>
  <c r="M276" i="4"/>
  <c r="D280" i="4"/>
  <c r="K280" i="4"/>
  <c r="Q280" i="4"/>
  <c r="I284" i="4"/>
  <c r="M284" i="4"/>
  <c r="D288" i="4"/>
  <c r="K288" i="4"/>
  <c r="Q288" i="4"/>
  <c r="I292" i="4"/>
  <c r="M292" i="4"/>
  <c r="D296" i="4"/>
  <c r="K296" i="4"/>
  <c r="Q296" i="4"/>
  <c r="I300" i="4"/>
  <c r="M300" i="4"/>
  <c r="D304" i="4"/>
  <c r="K304" i="4"/>
  <c r="Q304" i="4"/>
  <c r="J313" i="4"/>
  <c r="Q315" i="4"/>
  <c r="D316" i="4"/>
  <c r="L321" i="4"/>
  <c r="R322" i="4"/>
  <c r="L323" i="4"/>
  <c r="N325" i="4"/>
  <c r="J326" i="4"/>
  <c r="N327" i="4"/>
  <c r="I328" i="4"/>
  <c r="D331" i="4"/>
  <c r="R337" i="4"/>
  <c r="L338" i="4"/>
  <c r="R339" i="4"/>
  <c r="J341" i="4"/>
  <c r="I343" i="4"/>
  <c r="N344" i="4"/>
  <c r="K349" i="4"/>
  <c r="M351" i="4"/>
  <c r="AC352" i="4"/>
  <c r="L353" i="4"/>
  <c r="AC353" i="4"/>
  <c r="Q357" i="4"/>
  <c r="R367" i="4"/>
  <c r="N375" i="4"/>
  <c r="N376" i="4"/>
  <c r="K381" i="4"/>
  <c r="I385" i="4"/>
  <c r="L387" i="4"/>
  <c r="Q389" i="4"/>
  <c r="M393" i="4"/>
  <c r="R395" i="4"/>
  <c r="AC410" i="4"/>
  <c r="AC415" i="4"/>
  <c r="L416" i="4"/>
  <c r="L418" i="4"/>
  <c r="J430" i="4"/>
  <c r="I436" i="4"/>
  <c r="K437" i="4"/>
  <c r="K443" i="4"/>
  <c r="N450" i="4"/>
  <c r="J451" i="4"/>
  <c r="I465" i="4"/>
  <c r="R515" i="4"/>
  <c r="D530" i="4"/>
  <c r="D542" i="4"/>
  <c r="D322" i="4"/>
  <c r="D330" i="4"/>
  <c r="D338" i="4"/>
  <c r="D346" i="4"/>
  <c r="D354" i="4"/>
  <c r="D362" i="4"/>
  <c r="D370" i="4"/>
  <c r="D378" i="4"/>
  <c r="D386" i="4"/>
  <c r="D394" i="4"/>
  <c r="D402" i="4"/>
  <c r="D410" i="4"/>
  <c r="D418" i="4"/>
  <c r="K424" i="4"/>
  <c r="R424" i="4"/>
  <c r="D433" i="4"/>
  <c r="Q436" i="4"/>
  <c r="D437" i="4"/>
  <c r="AC437" i="4"/>
  <c r="J452" i="4"/>
  <c r="J455" i="4"/>
  <c r="I457" i="4"/>
  <c r="K460" i="4"/>
  <c r="J462" i="4"/>
  <c r="AC471" i="4"/>
  <c r="D476" i="4"/>
  <c r="R492" i="4"/>
  <c r="R502" i="4"/>
  <c r="M503" i="4"/>
  <c r="R505" i="4"/>
  <c r="D506" i="4"/>
  <c r="R507" i="4"/>
  <c r="J508" i="4"/>
  <c r="R509" i="4"/>
  <c r="N514" i="4"/>
  <c r="N516" i="4"/>
  <c r="AC517" i="4"/>
  <c r="I518" i="4"/>
  <c r="J531" i="4"/>
  <c r="AC534" i="4"/>
  <c r="D536" i="4"/>
  <c r="K538" i="4"/>
  <c r="D541" i="4"/>
  <c r="N543" i="4"/>
  <c r="M544" i="4"/>
  <c r="N551" i="4"/>
  <c r="M552" i="4"/>
  <c r="AC555" i="4"/>
  <c r="Q560" i="4"/>
  <c r="Q574" i="4"/>
  <c r="AC582" i="4"/>
  <c r="R588" i="4"/>
  <c r="K589" i="4"/>
  <c r="AC611" i="4"/>
  <c r="I646" i="4"/>
  <c r="N661" i="4"/>
  <c r="D343" i="4"/>
  <c r="K343" i="4"/>
  <c r="Q343" i="4"/>
  <c r="D351" i="4"/>
  <c r="K351" i="4"/>
  <c r="Q351" i="4"/>
  <c r="D359" i="4"/>
  <c r="D367" i="4"/>
  <c r="K367" i="4"/>
  <c r="Q367" i="4"/>
  <c r="D375" i="4"/>
  <c r="K375" i="4"/>
  <c r="Q375" i="4"/>
  <c r="D383" i="4"/>
  <c r="K383" i="4"/>
  <c r="Q383" i="4"/>
  <c r="D391" i="4"/>
  <c r="K391" i="4"/>
  <c r="Q391" i="4"/>
  <c r="D399" i="4"/>
  <c r="K399" i="4"/>
  <c r="Q399" i="4"/>
  <c r="D407" i="4"/>
  <c r="K407" i="4"/>
  <c r="Q407" i="4"/>
  <c r="R415" i="4"/>
  <c r="D424" i="4"/>
  <c r="AC424" i="4"/>
  <c r="L426" i="4"/>
  <c r="AC426" i="4"/>
  <c r="D428" i="4"/>
  <c r="J436" i="4"/>
  <c r="L441" i="4"/>
  <c r="AC441" i="4"/>
  <c r="D443" i="4"/>
  <c r="L443" i="4"/>
  <c r="I444" i="4"/>
  <c r="N444" i="4"/>
  <c r="R447" i="4"/>
  <c r="K452" i="4"/>
  <c r="M454" i="4"/>
  <c r="K461" i="4"/>
  <c r="AC463" i="4"/>
  <c r="K466" i="4"/>
  <c r="AC466" i="4"/>
  <c r="N468" i="4"/>
  <c r="N471" i="4"/>
  <c r="M473" i="4"/>
  <c r="AC473" i="4"/>
  <c r="R476" i="4"/>
  <c r="R484" i="4"/>
  <c r="R494" i="4"/>
  <c r="M495" i="4"/>
  <c r="R497" i="4"/>
  <c r="D498" i="4"/>
  <c r="J500" i="4"/>
  <c r="R501" i="4"/>
  <c r="N506" i="4"/>
  <c r="N508" i="4"/>
  <c r="AC509" i="4"/>
  <c r="I510" i="4"/>
  <c r="M518" i="4"/>
  <c r="K522" i="4"/>
  <c r="K530" i="4"/>
  <c r="L536" i="4"/>
  <c r="D540" i="4"/>
  <c r="L542" i="4"/>
  <c r="AC545" i="4"/>
  <c r="L548" i="4"/>
  <c r="R563" i="4"/>
  <c r="N574" i="4"/>
  <c r="Q585" i="4"/>
  <c r="Q640" i="4"/>
  <c r="I368" i="4"/>
  <c r="M368" i="4"/>
  <c r="D372" i="4"/>
  <c r="I376" i="4"/>
  <c r="M376" i="4"/>
  <c r="D380" i="4"/>
  <c r="I384" i="4"/>
  <c r="M384" i="4"/>
  <c r="D388" i="4"/>
  <c r="I392" i="4"/>
  <c r="M392" i="4"/>
  <c r="D396" i="4"/>
  <c r="I400" i="4"/>
  <c r="M400" i="4"/>
  <c r="D404" i="4"/>
  <c r="I408" i="4"/>
  <c r="M408" i="4"/>
  <c r="D412" i="4"/>
  <c r="I414" i="4"/>
  <c r="L424" i="4"/>
  <c r="D426" i="4"/>
  <c r="I429" i="4"/>
  <c r="I431" i="4"/>
  <c r="N431" i="4"/>
  <c r="K436" i="4"/>
  <c r="R437" i="4"/>
  <c r="M437" i="4"/>
  <c r="D441" i="4"/>
  <c r="Q444" i="4"/>
  <c r="D445" i="4"/>
  <c r="I446" i="4"/>
  <c r="D452" i="4"/>
  <c r="N454" i="4"/>
  <c r="AC455" i="4"/>
  <c r="N460" i="4"/>
  <c r="M462" i="4"/>
  <c r="N463" i="4"/>
  <c r="M465" i="4"/>
  <c r="AC465" i="4"/>
  <c r="L466" i="4"/>
  <c r="D468" i="4"/>
  <c r="Q468" i="4"/>
  <c r="R486" i="4"/>
  <c r="R489" i="4"/>
  <c r="D490" i="4"/>
  <c r="R491" i="4"/>
  <c r="J492" i="4"/>
  <c r="R493" i="4"/>
  <c r="AC498" i="4"/>
  <c r="N500" i="4"/>
  <c r="AC501" i="4"/>
  <c r="I502" i="4"/>
  <c r="M510" i="4"/>
  <c r="L512" i="4"/>
  <c r="K514" i="4"/>
  <c r="Q522" i="4"/>
  <c r="M528" i="4"/>
  <c r="Q529" i="4"/>
  <c r="M542" i="4"/>
  <c r="N550" i="4"/>
  <c r="N554" i="4"/>
  <c r="D558" i="4"/>
  <c r="Q566" i="4"/>
  <c r="R570" i="4"/>
  <c r="L571" i="4"/>
  <c r="K588" i="4"/>
  <c r="D622" i="4"/>
  <c r="D660" i="4"/>
  <c r="D313" i="4"/>
  <c r="D321" i="4"/>
  <c r="D329" i="4"/>
  <c r="D337" i="4"/>
  <c r="D345" i="4"/>
  <c r="D353" i="4"/>
  <c r="D361" i="4"/>
  <c r="D369" i="4"/>
  <c r="D377" i="4"/>
  <c r="D385" i="4"/>
  <c r="D393" i="4"/>
  <c r="D401" i="4"/>
  <c r="D409" i="4"/>
  <c r="D419" i="4"/>
  <c r="R423" i="4"/>
  <c r="D432" i="4"/>
  <c r="D436" i="4"/>
  <c r="M452" i="4"/>
  <c r="N455" i="4"/>
  <c r="M457" i="4"/>
  <c r="AC457" i="4"/>
  <c r="D460" i="4"/>
  <c r="Q460" i="4"/>
  <c r="R468" i="4"/>
  <c r="J476" i="4"/>
  <c r="R478" i="4"/>
  <c r="D482" i="4"/>
  <c r="J484" i="4"/>
  <c r="R485" i="4"/>
  <c r="AC490" i="4"/>
  <c r="N492" i="4"/>
  <c r="Q493" i="4"/>
  <c r="I494" i="4"/>
  <c r="M502" i="4"/>
  <c r="K506" i="4"/>
  <c r="Q514" i="4"/>
  <c r="AC519" i="4"/>
  <c r="J566" i="4"/>
  <c r="AC571" i="4"/>
  <c r="Q573" i="4"/>
  <c r="R581" i="4"/>
  <c r="I584" i="4"/>
  <c r="R587" i="4"/>
  <c r="L734" i="4"/>
  <c r="N764" i="4"/>
  <c r="D326" i="4"/>
  <c r="D334" i="4"/>
  <c r="D342" i="4"/>
  <c r="D350" i="4"/>
  <c r="D358" i="4"/>
  <c r="D366" i="4"/>
  <c r="D374" i="4"/>
  <c r="D382" i="4"/>
  <c r="D390" i="4"/>
  <c r="D398" i="4"/>
  <c r="D406" i="4"/>
  <c r="D417" i="4"/>
  <c r="D421" i="4"/>
  <c r="J431" i="4"/>
  <c r="D434" i="4"/>
  <c r="I437" i="4"/>
  <c r="K444" i="4"/>
  <c r="D449" i="4"/>
  <c r="D450" i="4"/>
  <c r="R452" i="4"/>
  <c r="D453" i="4"/>
  <c r="R460" i="4"/>
  <c r="Q466" i="4"/>
  <c r="D469" i="4"/>
  <c r="R473" i="4"/>
  <c r="D474" i="4"/>
  <c r="K476" i="4"/>
  <c r="R477" i="4"/>
  <c r="AC482" i="4"/>
  <c r="N484" i="4"/>
  <c r="Q485" i="4"/>
  <c r="I486" i="4"/>
  <c r="M494" i="4"/>
  <c r="K498" i="4"/>
  <c r="Q506" i="4"/>
  <c r="AC511" i="4"/>
  <c r="R527" i="4"/>
  <c r="M540" i="4"/>
  <c r="L546" i="4"/>
  <c r="M554" i="4"/>
  <c r="Q565" i="4"/>
  <c r="R579" i="4"/>
  <c r="AC630" i="4"/>
  <c r="L632" i="4"/>
  <c r="I375" i="4"/>
  <c r="M375" i="4"/>
  <c r="AC376" i="4"/>
  <c r="D379" i="4"/>
  <c r="J381" i="4"/>
  <c r="N381" i="4"/>
  <c r="I383" i="4"/>
  <c r="M383" i="4"/>
  <c r="AC384" i="4"/>
  <c r="D387" i="4"/>
  <c r="J389" i="4"/>
  <c r="N389" i="4"/>
  <c r="I391" i="4"/>
  <c r="M391" i="4"/>
  <c r="AC392" i="4"/>
  <c r="D395" i="4"/>
  <c r="J397" i="4"/>
  <c r="N397" i="4"/>
  <c r="I399" i="4"/>
  <c r="M399" i="4"/>
  <c r="AC400" i="4"/>
  <c r="D403" i="4"/>
  <c r="J405" i="4"/>
  <c r="N405" i="4"/>
  <c r="I407" i="4"/>
  <c r="M407" i="4"/>
  <c r="AC408" i="4"/>
  <c r="D411" i="4"/>
  <c r="R418" i="4"/>
  <c r="J420" i="4"/>
  <c r="J422" i="4"/>
  <c r="L423" i="4"/>
  <c r="AC423" i="4"/>
  <c r="I424" i="4"/>
  <c r="D427" i="4"/>
  <c r="I428" i="4"/>
  <c r="N428" i="4"/>
  <c r="K429" i="4"/>
  <c r="R431" i="4"/>
  <c r="R433" i="4"/>
  <c r="K435" i="4"/>
  <c r="R435" i="4"/>
  <c r="R436" i="4"/>
  <c r="M436" i="4"/>
  <c r="J437" i="4"/>
  <c r="Q437" i="4"/>
  <c r="D440" i="4"/>
  <c r="I441" i="4"/>
  <c r="Q443" i="4"/>
  <c r="D444" i="4"/>
  <c r="N452" i="4"/>
  <c r="I454" i="4"/>
  <c r="D461" i="4"/>
  <c r="R462" i="4"/>
  <c r="M463" i="4"/>
  <c r="R465" i="4"/>
  <c r="D466" i="4"/>
  <c r="R466" i="4"/>
  <c r="N476" i="4"/>
  <c r="Q477" i="4"/>
  <c r="I478" i="4"/>
  <c r="M486" i="4"/>
  <c r="L488" i="4"/>
  <c r="K490" i="4"/>
  <c r="Q498" i="4"/>
  <c r="AC503" i="4"/>
  <c r="R516" i="4"/>
  <c r="M526" i="4"/>
  <c r="D552" i="4"/>
  <c r="D556" i="4"/>
  <c r="Q557" i="4"/>
  <c r="Q558" i="4"/>
  <c r="R564" i="4"/>
  <c r="Q572" i="4"/>
  <c r="R578" i="4"/>
  <c r="N672" i="4"/>
  <c r="R742" i="4"/>
  <c r="D312" i="4"/>
  <c r="D320" i="4"/>
  <c r="D328" i="4"/>
  <c r="D336" i="4"/>
  <c r="D344" i="4"/>
  <c r="D352" i="4"/>
  <c r="D360" i="4"/>
  <c r="D368" i="4"/>
  <c r="D376" i="4"/>
  <c r="D384" i="4"/>
  <c r="D392" i="4"/>
  <c r="D400" i="4"/>
  <c r="D408" i="4"/>
  <c r="D425" i="4"/>
  <c r="D429" i="4"/>
  <c r="D442" i="4"/>
  <c r="I452" i="4"/>
  <c r="Q452" i="4"/>
  <c r="M455" i="4"/>
  <c r="R457" i="4"/>
  <c r="D458" i="4"/>
  <c r="J468" i="4"/>
  <c r="I473" i="4"/>
  <c r="M478" i="4"/>
  <c r="K482" i="4"/>
  <c r="R488" i="4"/>
  <c r="Q490" i="4"/>
  <c r="AC495" i="4"/>
  <c r="R508" i="4"/>
  <c r="R518" i="4"/>
  <c r="M519" i="4"/>
  <c r="R521" i="4"/>
  <c r="D522" i="4"/>
  <c r="J524" i="4"/>
  <c r="I533" i="4"/>
  <c r="L534" i="4"/>
  <c r="AC538" i="4"/>
  <c r="AC561" i="4"/>
  <c r="R586" i="4"/>
  <c r="R621" i="4"/>
  <c r="R623" i="4"/>
  <c r="D415" i="4"/>
  <c r="D423" i="4"/>
  <c r="D431" i="4"/>
  <c r="D439" i="4"/>
  <c r="D447" i="4"/>
  <c r="D455" i="4"/>
  <c r="D463" i="4"/>
  <c r="D471" i="4"/>
  <c r="D479" i="4"/>
  <c r="D487" i="4"/>
  <c r="D495" i="4"/>
  <c r="D503" i="4"/>
  <c r="D511" i="4"/>
  <c r="D519" i="4"/>
  <c r="D534" i="4"/>
  <c r="N552" i="4"/>
  <c r="M568" i="4"/>
  <c r="AC569" i="4"/>
  <c r="J584" i="4"/>
  <c r="I585" i="4"/>
  <c r="D590" i="4"/>
  <c r="AC603" i="4"/>
  <c r="R613" i="4"/>
  <c r="D614" i="4"/>
  <c r="AC622" i="4"/>
  <c r="J624" i="4"/>
  <c r="N627" i="4"/>
  <c r="AC636" i="4"/>
  <c r="D643" i="4"/>
  <c r="AC644" i="4"/>
  <c r="N646" i="4"/>
  <c r="R659" i="4"/>
  <c r="R666" i="4"/>
  <c r="J681" i="4"/>
  <c r="R692" i="4"/>
  <c r="R700" i="4"/>
  <c r="D702" i="4"/>
  <c r="D711" i="4"/>
  <c r="J766" i="4"/>
  <c r="Q476" i="4"/>
  <c r="J478" i="4"/>
  <c r="D484" i="4"/>
  <c r="K484" i="4"/>
  <c r="Q484" i="4"/>
  <c r="AC489" i="4"/>
  <c r="D492" i="4"/>
  <c r="K492" i="4"/>
  <c r="Q492" i="4"/>
  <c r="AC497" i="4"/>
  <c r="D500" i="4"/>
  <c r="K500" i="4"/>
  <c r="Q500" i="4"/>
  <c r="AC505" i="4"/>
  <c r="D508" i="4"/>
  <c r="K508" i="4"/>
  <c r="Q508" i="4"/>
  <c r="D516" i="4"/>
  <c r="K516" i="4"/>
  <c r="Q516" i="4"/>
  <c r="AC521" i="4"/>
  <c r="D524" i="4"/>
  <c r="K524" i="4"/>
  <c r="Q524" i="4"/>
  <c r="D525" i="4"/>
  <c r="AC525" i="4"/>
  <c r="L527" i="4"/>
  <c r="AC527" i="4"/>
  <c r="K529" i="4"/>
  <c r="D538" i="4"/>
  <c r="N540" i="4"/>
  <c r="R541" i="4"/>
  <c r="Q544" i="4"/>
  <c r="M546" i="4"/>
  <c r="D548" i="4"/>
  <c r="D550" i="4"/>
  <c r="Q550" i="4"/>
  <c r="Q552" i="4"/>
  <c r="R556" i="4"/>
  <c r="I560" i="4"/>
  <c r="L564" i="4"/>
  <c r="N567" i="4"/>
  <c r="N568" i="4"/>
  <c r="M569" i="4"/>
  <c r="M570" i="4"/>
  <c r="D572" i="4"/>
  <c r="R572" i="4"/>
  <c r="D573" i="4"/>
  <c r="D574" i="4"/>
  <c r="R575" i="4"/>
  <c r="N577" i="4"/>
  <c r="J582" i="4"/>
  <c r="L587" i="4"/>
  <c r="AC587" i="4"/>
  <c r="AC590" i="4"/>
  <c r="I592" i="4"/>
  <c r="AC595" i="4"/>
  <c r="R605" i="4"/>
  <c r="D606" i="4"/>
  <c r="R607" i="4"/>
  <c r="AC614" i="4"/>
  <c r="N617" i="4"/>
  <c r="N619" i="4"/>
  <c r="N624" i="4"/>
  <c r="K630" i="4"/>
  <c r="R635" i="4"/>
  <c r="J642" i="4"/>
  <c r="L645" i="4"/>
  <c r="D663" i="4"/>
  <c r="I672" i="4"/>
  <c r="R677" i="4"/>
  <c r="R715" i="4"/>
  <c r="J722" i="4"/>
  <c r="R726" i="4"/>
  <c r="K736" i="4"/>
  <c r="Q744" i="4"/>
  <c r="R770" i="4"/>
  <c r="M790" i="4"/>
  <c r="D457" i="4"/>
  <c r="D465" i="4"/>
  <c r="D473" i="4"/>
  <c r="D481" i="4"/>
  <c r="D489" i="4"/>
  <c r="D497" i="4"/>
  <c r="D505" i="4"/>
  <c r="D513" i="4"/>
  <c r="D521" i="4"/>
  <c r="D529" i="4"/>
  <c r="I532" i="4"/>
  <c r="N532" i="4"/>
  <c r="I540" i="4"/>
  <c r="Q540" i="4"/>
  <c r="I544" i="4"/>
  <c r="N546" i="4"/>
  <c r="I556" i="4"/>
  <c r="N559" i="4"/>
  <c r="J560" i="4"/>
  <c r="R571" i="4"/>
  <c r="R573" i="4"/>
  <c r="AC574" i="4"/>
  <c r="I576" i="4"/>
  <c r="Q577" i="4"/>
  <c r="K581" i="4"/>
  <c r="K582" i="4"/>
  <c r="M584" i="4"/>
  <c r="AC585" i="4"/>
  <c r="Q588" i="4"/>
  <c r="J592" i="4"/>
  <c r="R597" i="4"/>
  <c r="D598" i="4"/>
  <c r="R599" i="4"/>
  <c r="AC606" i="4"/>
  <c r="N609" i="4"/>
  <c r="N611" i="4"/>
  <c r="N616" i="4"/>
  <c r="Q617" i="4"/>
  <c r="L620" i="4"/>
  <c r="K622" i="4"/>
  <c r="I626" i="4"/>
  <c r="Q630" i="4"/>
  <c r="L634" i="4"/>
  <c r="I644" i="4"/>
  <c r="AC653" i="4"/>
  <c r="R680" i="4"/>
  <c r="Q694" i="4"/>
  <c r="N719" i="4"/>
  <c r="I768" i="4"/>
  <c r="D801" i="4"/>
  <c r="D414" i="4"/>
  <c r="D422" i="4"/>
  <c r="D430" i="4"/>
  <c r="D438" i="4"/>
  <c r="D446" i="4"/>
  <c r="D454" i="4"/>
  <c r="D462" i="4"/>
  <c r="D470" i="4"/>
  <c r="D478" i="4"/>
  <c r="D486" i="4"/>
  <c r="D494" i="4"/>
  <c r="D502" i="4"/>
  <c r="D510" i="4"/>
  <c r="D518" i="4"/>
  <c r="Q532" i="4"/>
  <c r="D533" i="4"/>
  <c r="R540" i="4"/>
  <c r="J544" i="4"/>
  <c r="R544" i="4"/>
  <c r="I552" i="4"/>
  <c r="D557" i="4"/>
  <c r="K560" i="4"/>
  <c r="J576" i="4"/>
  <c r="I577" i="4"/>
  <c r="N584" i="4"/>
  <c r="M585" i="4"/>
  <c r="D588" i="4"/>
  <c r="D589" i="4"/>
  <c r="J590" i="4"/>
  <c r="M592" i="4"/>
  <c r="J600" i="4"/>
  <c r="N601" i="4"/>
  <c r="N603" i="4"/>
  <c r="Q609" i="4"/>
  <c r="K614" i="4"/>
  <c r="I618" i="4"/>
  <c r="R620" i="4"/>
  <c r="Q622" i="4"/>
  <c r="M626" i="4"/>
  <c r="M635" i="4"/>
  <c r="AC645" i="4"/>
  <c r="Q655" i="4"/>
  <c r="Q674" i="4"/>
  <c r="L688" i="4"/>
  <c r="J721" i="4"/>
  <c r="AC728" i="4"/>
  <c r="N730" i="4"/>
  <c r="R765" i="4"/>
  <c r="L770" i="4"/>
  <c r="M780" i="4"/>
  <c r="R788" i="4"/>
  <c r="D451" i="4"/>
  <c r="D459" i="4"/>
  <c r="D467" i="4"/>
  <c r="D475" i="4"/>
  <c r="D483" i="4"/>
  <c r="D491" i="4"/>
  <c r="D499" i="4"/>
  <c r="D507" i="4"/>
  <c r="D515" i="4"/>
  <c r="D523" i="4"/>
  <c r="J532" i="4"/>
  <c r="D537" i="4"/>
  <c r="J540" i="4"/>
  <c r="K544" i="4"/>
  <c r="R546" i="4"/>
  <c r="J552" i="4"/>
  <c r="K556" i="4"/>
  <c r="D564" i="4"/>
  <c r="D565" i="4"/>
  <c r="D566" i="4"/>
  <c r="N569" i="4"/>
  <c r="J574" i="4"/>
  <c r="L579" i="4"/>
  <c r="AC579" i="4"/>
  <c r="N582" i="4"/>
  <c r="K590" i="4"/>
  <c r="N592" i="4"/>
  <c r="N595" i="4"/>
  <c r="N600" i="4"/>
  <c r="Q601" i="4"/>
  <c r="K606" i="4"/>
  <c r="Q614" i="4"/>
  <c r="M618" i="4"/>
  <c r="K634" i="4"/>
  <c r="R638" i="4"/>
  <c r="R640" i="4"/>
  <c r="Q642" i="4"/>
  <c r="AC667" i="4"/>
  <c r="J680" i="4"/>
  <c r="AC699" i="4"/>
  <c r="AC714" i="4"/>
  <c r="Q772" i="4"/>
  <c r="D456" i="4"/>
  <c r="I460" i="4"/>
  <c r="M460" i="4"/>
  <c r="D464" i="4"/>
  <c r="I468" i="4"/>
  <c r="M468" i="4"/>
  <c r="D472" i="4"/>
  <c r="I476" i="4"/>
  <c r="M476" i="4"/>
  <c r="D480" i="4"/>
  <c r="I484" i="4"/>
  <c r="M484" i="4"/>
  <c r="D488" i="4"/>
  <c r="I492" i="4"/>
  <c r="M492" i="4"/>
  <c r="D496" i="4"/>
  <c r="I500" i="4"/>
  <c r="M500" i="4"/>
  <c r="D504" i="4"/>
  <c r="I508" i="4"/>
  <c r="M508" i="4"/>
  <c r="D512" i="4"/>
  <c r="I516" i="4"/>
  <c r="M516" i="4"/>
  <c r="D520" i="4"/>
  <c r="I524" i="4"/>
  <c r="M524" i="4"/>
  <c r="I525" i="4"/>
  <c r="D528" i="4"/>
  <c r="K532" i="4"/>
  <c r="R532" i="4"/>
  <c r="J538" i="4"/>
  <c r="Q538" i="4"/>
  <c r="K540" i="4"/>
  <c r="K541" i="4"/>
  <c r="I546" i="4"/>
  <c r="D549" i="4"/>
  <c r="K550" i="4"/>
  <c r="K552" i="4"/>
  <c r="L556" i="4"/>
  <c r="D560" i="4"/>
  <c r="M560" i="4"/>
  <c r="I568" i="4"/>
  <c r="Q569" i="4"/>
  <c r="K572" i="4"/>
  <c r="K573" i="4"/>
  <c r="K574" i="4"/>
  <c r="M576" i="4"/>
  <c r="AC577" i="4"/>
  <c r="Q581" i="4"/>
  <c r="Q582" i="4"/>
  <c r="N590" i="4"/>
  <c r="N593" i="4"/>
  <c r="AC593" i="4"/>
  <c r="L596" i="4"/>
  <c r="I602" i="4"/>
  <c r="R604" i="4"/>
  <c r="Q606" i="4"/>
  <c r="AC627" i="4"/>
  <c r="R634" i="4"/>
  <c r="AC643" i="4"/>
  <c r="L646" i="4"/>
  <c r="N648" i="4"/>
  <c r="R653" i="4"/>
  <c r="M667" i="4"/>
  <c r="N676" i="4"/>
  <c r="I683" i="4"/>
  <c r="R734" i="4"/>
  <c r="M740" i="4"/>
  <c r="D477" i="4"/>
  <c r="D485" i="4"/>
  <c r="I489" i="4"/>
  <c r="M489" i="4"/>
  <c r="D493" i="4"/>
  <c r="J495" i="4"/>
  <c r="N495" i="4"/>
  <c r="I497" i="4"/>
  <c r="M497" i="4"/>
  <c r="D501" i="4"/>
  <c r="K501" i="4"/>
  <c r="Q501" i="4"/>
  <c r="J503" i="4"/>
  <c r="N503" i="4"/>
  <c r="I505" i="4"/>
  <c r="M505" i="4"/>
  <c r="AC506" i="4"/>
  <c r="D509" i="4"/>
  <c r="K509" i="4"/>
  <c r="Q509" i="4"/>
  <c r="J511" i="4"/>
  <c r="AC514" i="4"/>
  <c r="D517" i="4"/>
  <c r="K517" i="4"/>
  <c r="Q517" i="4"/>
  <c r="J519" i="4"/>
  <c r="N519" i="4"/>
  <c r="I521" i="4"/>
  <c r="M521" i="4"/>
  <c r="AC522" i="4"/>
  <c r="Q525" i="4"/>
  <c r="D526" i="4"/>
  <c r="J527" i="4"/>
  <c r="I529" i="4"/>
  <c r="L530" i="4"/>
  <c r="AC530" i="4"/>
  <c r="D532" i="4"/>
  <c r="K534" i="4"/>
  <c r="K536" i="4"/>
  <c r="R536" i="4"/>
  <c r="R538" i="4"/>
  <c r="L540" i="4"/>
  <c r="D544" i="4"/>
  <c r="L544" i="4"/>
  <c r="M545" i="4"/>
  <c r="J546" i="4"/>
  <c r="K548" i="4"/>
  <c r="L550" i="4"/>
  <c r="L554" i="4"/>
  <c r="R555" i="4"/>
  <c r="M556" i="4"/>
  <c r="N558" i="4"/>
  <c r="J559" i="4"/>
  <c r="N560" i="4"/>
  <c r="I561" i="4"/>
  <c r="J567" i="4"/>
  <c r="J568" i="4"/>
  <c r="I569" i="4"/>
  <c r="I570" i="4"/>
  <c r="L572" i="4"/>
  <c r="N575" i="4"/>
  <c r="N576" i="4"/>
  <c r="M577" i="4"/>
  <c r="D580" i="4"/>
  <c r="D581" i="4"/>
  <c r="D582" i="4"/>
  <c r="N585" i="4"/>
  <c r="Q590" i="4"/>
  <c r="Q593" i="4"/>
  <c r="R596" i="4"/>
  <c r="M602" i="4"/>
  <c r="AC619" i="4"/>
  <c r="R629" i="4"/>
  <c r="D630" i="4"/>
  <c r="N633" i="4"/>
  <c r="J638" i="4"/>
  <c r="J640" i="4"/>
  <c r="K647" i="4"/>
  <c r="Q650" i="4"/>
  <c r="M652" i="4"/>
  <c r="M666" i="4"/>
  <c r="I682" i="4"/>
  <c r="K686" i="4"/>
  <c r="D695" i="4"/>
  <c r="N696" i="4"/>
  <c r="M705" i="4"/>
  <c r="R720" i="4"/>
  <c r="N725" i="4"/>
  <c r="I732" i="4"/>
  <c r="D531" i="4"/>
  <c r="D539" i="4"/>
  <c r="D547" i="4"/>
  <c r="D555" i="4"/>
  <c r="D563" i="4"/>
  <c r="D571" i="4"/>
  <c r="D579" i="4"/>
  <c r="D587" i="4"/>
  <c r="D595" i="4"/>
  <c r="D603" i="4"/>
  <c r="D611" i="4"/>
  <c r="D619" i="4"/>
  <c r="D627" i="4"/>
  <c r="D634" i="4"/>
  <c r="D647" i="4"/>
  <c r="N662" i="4"/>
  <c r="J670" i="4"/>
  <c r="N673" i="4"/>
  <c r="K678" i="4"/>
  <c r="K682" i="4"/>
  <c r="L685" i="4"/>
  <c r="M686" i="4"/>
  <c r="M690" i="4"/>
  <c r="R691" i="4"/>
  <c r="AC706" i="4"/>
  <c r="R707" i="4"/>
  <c r="R711" i="4"/>
  <c r="N716" i="4"/>
  <c r="AC719" i="4"/>
  <c r="N722" i="4"/>
  <c r="I724" i="4"/>
  <c r="K728" i="4"/>
  <c r="M732" i="4"/>
  <c r="Q736" i="4"/>
  <c r="M758" i="4"/>
  <c r="R760" i="4"/>
  <c r="AC764" i="4"/>
  <c r="N766" i="4"/>
  <c r="M768" i="4"/>
  <c r="AC777" i="4"/>
  <c r="Q787" i="4"/>
  <c r="D568" i="4"/>
  <c r="K568" i="4"/>
  <c r="Q568" i="4"/>
  <c r="D576" i="4"/>
  <c r="K576" i="4"/>
  <c r="Q576" i="4"/>
  <c r="D584" i="4"/>
  <c r="K584" i="4"/>
  <c r="Q584" i="4"/>
  <c r="D592" i="4"/>
  <c r="K592" i="4"/>
  <c r="Q592" i="4"/>
  <c r="D600" i="4"/>
  <c r="K600" i="4"/>
  <c r="Q600" i="4"/>
  <c r="D608" i="4"/>
  <c r="D616" i="4"/>
  <c r="D624" i="4"/>
  <c r="I635" i="4"/>
  <c r="L636" i="4"/>
  <c r="D638" i="4"/>
  <c r="K642" i="4"/>
  <c r="R642" i="4"/>
  <c r="D651" i="4"/>
  <c r="AC651" i="4"/>
  <c r="I659" i="4"/>
  <c r="Q659" i="4"/>
  <c r="I662" i="4"/>
  <c r="Q662" i="4"/>
  <c r="AC665" i="4"/>
  <c r="K670" i="4"/>
  <c r="D671" i="4"/>
  <c r="AC671" i="4"/>
  <c r="M673" i="4"/>
  <c r="AC673" i="4"/>
  <c r="M678" i="4"/>
  <c r="AC691" i="4"/>
  <c r="D694" i="4"/>
  <c r="J705" i="4"/>
  <c r="N708" i="4"/>
  <c r="K719" i="4"/>
  <c r="M724" i="4"/>
  <c r="Q728" i="4"/>
  <c r="AC749" i="4"/>
  <c r="N754" i="4"/>
  <c r="D756" i="4"/>
  <c r="N761" i="4"/>
  <c r="K764" i="4"/>
  <c r="N786" i="4"/>
  <c r="M787" i="4"/>
  <c r="M789" i="4"/>
  <c r="I593" i="4"/>
  <c r="M593" i="4"/>
  <c r="D597" i="4"/>
  <c r="I601" i="4"/>
  <c r="M601" i="4"/>
  <c r="D605" i="4"/>
  <c r="I609" i="4"/>
  <c r="M609" i="4"/>
  <c r="D613" i="4"/>
  <c r="I617" i="4"/>
  <c r="M617" i="4"/>
  <c r="D621" i="4"/>
  <c r="D629" i="4"/>
  <c r="Q635" i="4"/>
  <c r="D636" i="4"/>
  <c r="L638" i="4"/>
  <c r="I639" i="4"/>
  <c r="D642" i="4"/>
  <c r="N647" i="4"/>
  <c r="M647" i="4"/>
  <c r="J650" i="4"/>
  <c r="D655" i="4"/>
  <c r="AC659" i="4"/>
  <c r="R664" i="4"/>
  <c r="M670" i="4"/>
  <c r="Q671" i="4"/>
  <c r="N681" i="4"/>
  <c r="M682" i="4"/>
  <c r="M683" i="4"/>
  <c r="D686" i="4"/>
  <c r="Q686" i="4"/>
  <c r="D690" i="4"/>
  <c r="I691" i="4"/>
  <c r="K695" i="4"/>
  <c r="AC698" i="4"/>
  <c r="N705" i="4"/>
  <c r="L709" i="4"/>
  <c r="K711" i="4"/>
  <c r="M715" i="4"/>
  <c r="Q719" i="4"/>
  <c r="AC741" i="4"/>
  <c r="M746" i="4"/>
  <c r="D752" i="4"/>
  <c r="AC754" i="4"/>
  <c r="N756" i="4"/>
  <c r="R757" i="4"/>
  <c r="J758" i="4"/>
  <c r="I760" i="4"/>
  <c r="L762" i="4"/>
  <c r="Q764" i="4"/>
  <c r="M774" i="4"/>
  <c r="AC775" i="4"/>
  <c r="R776" i="4"/>
  <c r="K782" i="4"/>
  <c r="K786" i="4"/>
  <c r="D546" i="4"/>
  <c r="D554" i="4"/>
  <c r="D562" i="4"/>
  <c r="D570" i="4"/>
  <c r="D578" i="4"/>
  <c r="D586" i="4"/>
  <c r="D594" i="4"/>
  <c r="D602" i="4"/>
  <c r="D610" i="4"/>
  <c r="D618" i="4"/>
  <c r="D626" i="4"/>
  <c r="D640" i="4"/>
  <c r="J641" i="4"/>
  <c r="L642" i="4"/>
  <c r="D646" i="4"/>
  <c r="K650" i="4"/>
  <c r="R650" i="4"/>
  <c r="J662" i="4"/>
  <c r="J664" i="4"/>
  <c r="AC664" i="4"/>
  <c r="J665" i="4"/>
  <c r="L666" i="4"/>
  <c r="D670" i="4"/>
  <c r="N671" i="4"/>
  <c r="D678" i="4"/>
  <c r="Q678" i="4"/>
  <c r="D682" i="4"/>
  <c r="Q682" i="4"/>
  <c r="R685" i="4"/>
  <c r="R696" i="4"/>
  <c r="K702" i="4"/>
  <c r="AC733" i="4"/>
  <c r="M738" i="4"/>
  <c r="D744" i="4"/>
  <c r="R748" i="4"/>
  <c r="N752" i="4"/>
  <c r="R753" i="4"/>
  <c r="K754" i="4"/>
  <c r="AC756" i="4"/>
  <c r="N758" i="4"/>
  <c r="M760" i="4"/>
  <c r="R762" i="4"/>
  <c r="AC769" i="4"/>
  <c r="D772" i="4"/>
  <c r="N777" i="4"/>
  <c r="D527" i="4"/>
  <c r="D535" i="4"/>
  <c r="D543" i="4"/>
  <c r="D551" i="4"/>
  <c r="D559" i="4"/>
  <c r="D567" i="4"/>
  <c r="D575" i="4"/>
  <c r="D583" i="4"/>
  <c r="D591" i="4"/>
  <c r="D599" i="4"/>
  <c r="D607" i="4"/>
  <c r="D615" i="4"/>
  <c r="D623" i="4"/>
  <c r="D631" i="4"/>
  <c r="D644" i="4"/>
  <c r="D650" i="4"/>
  <c r="K662" i="4"/>
  <c r="D666" i="4"/>
  <c r="N670" i="4"/>
  <c r="J673" i="4"/>
  <c r="D674" i="4"/>
  <c r="M681" i="4"/>
  <c r="D687" i="4"/>
  <c r="AC690" i="4"/>
  <c r="M691" i="4"/>
  <c r="I698" i="4"/>
  <c r="AC725" i="4"/>
  <c r="M730" i="4"/>
  <c r="D736" i="4"/>
  <c r="R740" i="4"/>
  <c r="N744" i="4"/>
  <c r="J746" i="4"/>
  <c r="N749" i="4"/>
  <c r="AC752" i="4"/>
  <c r="Q754" i="4"/>
  <c r="K756" i="4"/>
  <c r="N772" i="4"/>
  <c r="J774" i="4"/>
  <c r="I776" i="4"/>
  <c r="I782" i="4"/>
  <c r="D596" i="4"/>
  <c r="I600" i="4"/>
  <c r="M600" i="4"/>
  <c r="AC601" i="4"/>
  <c r="D604" i="4"/>
  <c r="J606" i="4"/>
  <c r="N606" i="4"/>
  <c r="AC609" i="4"/>
  <c r="D612" i="4"/>
  <c r="J614" i="4"/>
  <c r="N614" i="4"/>
  <c r="AC617" i="4"/>
  <c r="D620" i="4"/>
  <c r="J622" i="4"/>
  <c r="N622" i="4"/>
  <c r="D628" i="4"/>
  <c r="J630" i="4"/>
  <c r="N630" i="4"/>
  <c r="Q634" i="4"/>
  <c r="D635" i="4"/>
  <c r="AC635" i="4"/>
  <c r="I638" i="4"/>
  <c r="N638" i="4"/>
  <c r="K639" i="4"/>
  <c r="R645" i="4"/>
  <c r="Q647" i="4"/>
  <c r="D648" i="4"/>
  <c r="J649" i="4"/>
  <c r="L650" i="4"/>
  <c r="I651" i="4"/>
  <c r="D654" i="4"/>
  <c r="D658" i="4"/>
  <c r="D662" i="4"/>
  <c r="K663" i="4"/>
  <c r="Q666" i="4"/>
  <c r="D668" i="4"/>
  <c r="L669" i="4"/>
  <c r="Q670" i="4"/>
  <c r="D679" i="4"/>
  <c r="AC682" i="4"/>
  <c r="R683" i="4"/>
  <c r="I686" i="4"/>
  <c r="K694" i="4"/>
  <c r="J696" i="4"/>
  <c r="Q702" i="4"/>
  <c r="D703" i="4"/>
  <c r="AC716" i="4"/>
  <c r="M722" i="4"/>
  <c r="D728" i="4"/>
  <c r="R732" i="4"/>
  <c r="N736" i="4"/>
  <c r="R737" i="4"/>
  <c r="J738" i="4"/>
  <c r="N741" i="4"/>
  <c r="AC744" i="4"/>
  <c r="N746" i="4"/>
  <c r="I748" i="4"/>
  <c r="L750" i="4"/>
  <c r="K752" i="4"/>
  <c r="Q756" i="4"/>
  <c r="M766" i="4"/>
  <c r="R768" i="4"/>
  <c r="AC772" i="4"/>
  <c r="N774" i="4"/>
  <c r="M776" i="4"/>
  <c r="R778" i="4"/>
  <c r="J781" i="4"/>
  <c r="N788" i="4"/>
  <c r="D791" i="4"/>
  <c r="Q792" i="4"/>
  <c r="K802" i="4"/>
  <c r="D545" i="4"/>
  <c r="D553" i="4"/>
  <c r="D561" i="4"/>
  <c r="D569" i="4"/>
  <c r="D577" i="4"/>
  <c r="D585" i="4"/>
  <c r="D593" i="4"/>
  <c r="D601" i="4"/>
  <c r="D609" i="4"/>
  <c r="D617" i="4"/>
  <c r="D625" i="4"/>
  <c r="D632" i="4"/>
  <c r="D639" i="4"/>
  <c r="I642" i="4"/>
  <c r="N642" i="4"/>
  <c r="Q651" i="4"/>
  <c r="D652" i="4"/>
  <c r="D659" i="4"/>
  <c r="M659" i="4"/>
  <c r="M662" i="4"/>
  <c r="L665" i="4"/>
  <c r="I670" i="4"/>
  <c r="K671" i="4"/>
  <c r="I678" i="4"/>
  <c r="I690" i="4"/>
  <c r="M698" i="4"/>
  <c r="L700" i="4"/>
  <c r="AC708" i="4"/>
  <c r="D719" i="4"/>
  <c r="AC723" i="4"/>
  <c r="R724" i="4"/>
  <c r="N728" i="4"/>
  <c r="J730" i="4"/>
  <c r="N733" i="4"/>
  <c r="AC736" i="4"/>
  <c r="N738" i="4"/>
  <c r="I740" i="4"/>
  <c r="L742" i="4"/>
  <c r="K744" i="4"/>
  <c r="M748" i="4"/>
  <c r="Q752" i="4"/>
  <c r="AC761" i="4"/>
  <c r="D764" i="4"/>
  <c r="N769" i="4"/>
  <c r="K772" i="4"/>
  <c r="R781" i="4"/>
  <c r="D676" i="4"/>
  <c r="J678" i="4"/>
  <c r="N678" i="4"/>
  <c r="AC681" i="4"/>
  <c r="D684" i="4"/>
  <c r="J686" i="4"/>
  <c r="N686" i="4"/>
  <c r="D692" i="4"/>
  <c r="J694" i="4"/>
  <c r="N694" i="4"/>
  <c r="D700" i="4"/>
  <c r="J702" i="4"/>
  <c r="N702" i="4"/>
  <c r="D708" i="4"/>
  <c r="J710" i="4"/>
  <c r="N710" i="4"/>
  <c r="AC713" i="4"/>
  <c r="D716" i="4"/>
  <c r="J718" i="4"/>
  <c r="N718" i="4"/>
  <c r="AC722" i="4"/>
  <c r="D725" i="4"/>
  <c r="AC730" i="4"/>
  <c r="D733" i="4"/>
  <c r="AC738" i="4"/>
  <c r="D741" i="4"/>
  <c r="N743" i="4"/>
  <c r="AC746" i="4"/>
  <c r="D749" i="4"/>
  <c r="N751" i="4"/>
  <c r="J755" i="4"/>
  <c r="AC758" i="4"/>
  <c r="D761" i="4"/>
  <c r="N763" i="4"/>
  <c r="AC766" i="4"/>
  <c r="D769" i="4"/>
  <c r="AC774" i="4"/>
  <c r="D777" i="4"/>
  <c r="AC781" i="4"/>
  <c r="R782" i="4"/>
  <c r="AC782" i="4"/>
  <c r="L789" i="4"/>
  <c r="D790" i="4"/>
  <c r="J793" i="4"/>
  <c r="N794" i="4"/>
  <c r="M805" i="4"/>
  <c r="D815" i="4"/>
  <c r="D633" i="4"/>
  <c r="D641" i="4"/>
  <c r="D649" i="4"/>
  <c r="D657" i="4"/>
  <c r="D665" i="4"/>
  <c r="D673" i="4"/>
  <c r="D681" i="4"/>
  <c r="D689" i="4"/>
  <c r="D697" i="4"/>
  <c r="D705" i="4"/>
  <c r="D713" i="4"/>
  <c r="D721" i="4"/>
  <c r="D722" i="4"/>
  <c r="D730" i="4"/>
  <c r="D738" i="4"/>
  <c r="D746" i="4"/>
  <c r="D758" i="4"/>
  <c r="D766" i="4"/>
  <c r="D774" i="4"/>
  <c r="D792" i="4"/>
  <c r="K793" i="4"/>
  <c r="Q815" i="4"/>
  <c r="I706" i="4"/>
  <c r="M706" i="4"/>
  <c r="D710" i="4"/>
  <c r="K710" i="4"/>
  <c r="Q710" i="4"/>
  <c r="I714" i="4"/>
  <c r="M714" i="4"/>
  <c r="D718" i="4"/>
  <c r="K718" i="4"/>
  <c r="Q718" i="4"/>
  <c r="AC724" i="4"/>
  <c r="D727" i="4"/>
  <c r="AC732" i="4"/>
  <c r="D735" i="4"/>
  <c r="AC740" i="4"/>
  <c r="D743" i="4"/>
  <c r="AC748" i="4"/>
  <c r="D751" i="4"/>
  <c r="AC760" i="4"/>
  <c r="D763" i="4"/>
  <c r="AC768" i="4"/>
  <c r="D771" i="4"/>
  <c r="AC776" i="4"/>
  <c r="D779" i="4"/>
  <c r="L781" i="4"/>
  <c r="D786" i="4"/>
  <c r="I791" i="4"/>
  <c r="Q796" i="4"/>
  <c r="N797" i="4"/>
  <c r="L800" i="4"/>
  <c r="N801" i="4"/>
  <c r="Q808" i="4"/>
  <c r="D667" i="4"/>
  <c r="D675" i="4"/>
  <c r="D683" i="4"/>
  <c r="D691" i="4"/>
  <c r="D699" i="4"/>
  <c r="D707" i="4"/>
  <c r="D715" i="4"/>
  <c r="D724" i="4"/>
  <c r="D732" i="4"/>
  <c r="D740" i="4"/>
  <c r="D748" i="4"/>
  <c r="D760" i="4"/>
  <c r="D768" i="4"/>
  <c r="D776" i="4"/>
  <c r="D782" i="4"/>
  <c r="L782" i="4"/>
  <c r="R803" i="4"/>
  <c r="AC805" i="4"/>
  <c r="R815" i="4"/>
  <c r="L821" i="4"/>
  <c r="R831" i="4"/>
  <c r="D656" i="4"/>
  <c r="D664" i="4"/>
  <c r="D672" i="4"/>
  <c r="D680" i="4"/>
  <c r="D688" i="4"/>
  <c r="D696" i="4"/>
  <c r="D704" i="4"/>
  <c r="D712" i="4"/>
  <c r="D720" i="4"/>
  <c r="D729" i="4"/>
  <c r="D737" i="4"/>
  <c r="D745" i="4"/>
  <c r="D753" i="4"/>
  <c r="D757" i="4"/>
  <c r="D765" i="4"/>
  <c r="D773" i="4"/>
  <c r="N781" i="4"/>
  <c r="M782" i="4"/>
  <c r="AC789" i="4"/>
  <c r="N796" i="4"/>
  <c r="N803" i="4"/>
  <c r="L808" i="4"/>
  <c r="Q810" i="4"/>
  <c r="D637" i="4"/>
  <c r="D645" i="4"/>
  <c r="D653" i="4"/>
  <c r="D661" i="4"/>
  <c r="D669" i="4"/>
  <c r="D677" i="4"/>
  <c r="D685" i="4"/>
  <c r="D693" i="4"/>
  <c r="D701" i="4"/>
  <c r="D709" i="4"/>
  <c r="D717" i="4"/>
  <c r="D726" i="4"/>
  <c r="D734" i="4"/>
  <c r="D742" i="4"/>
  <c r="D750" i="4"/>
  <c r="D762" i="4"/>
  <c r="D770" i="4"/>
  <c r="D778" i="4"/>
  <c r="I781" i="4"/>
  <c r="D784" i="4"/>
  <c r="D785" i="4"/>
  <c r="R814" i="4"/>
  <c r="K690" i="4"/>
  <c r="Q690" i="4"/>
  <c r="I694" i="4"/>
  <c r="M694" i="4"/>
  <c r="D698" i="4"/>
  <c r="K698" i="4"/>
  <c r="Q698" i="4"/>
  <c r="I702" i="4"/>
  <c r="M702" i="4"/>
  <c r="D706" i="4"/>
  <c r="K706" i="4"/>
  <c r="Q706" i="4"/>
  <c r="I710" i="4"/>
  <c r="M710" i="4"/>
  <c r="D714" i="4"/>
  <c r="K714" i="4"/>
  <c r="Q714" i="4"/>
  <c r="I718" i="4"/>
  <c r="M718" i="4"/>
  <c r="D723" i="4"/>
  <c r="K723" i="4"/>
  <c r="Q723" i="4"/>
  <c r="D731" i="4"/>
  <c r="D739" i="4"/>
  <c r="Q739" i="4"/>
  <c r="D747" i="4"/>
  <c r="D759" i="4"/>
  <c r="M763" i="4"/>
  <c r="D767" i="4"/>
  <c r="D775" i="4"/>
  <c r="J786" i="4"/>
  <c r="J789" i="4"/>
  <c r="M791" i="4"/>
  <c r="L793" i="4"/>
  <c r="R794" i="4"/>
  <c r="M806" i="4"/>
  <c r="Q807" i="4"/>
  <c r="D816" i="4"/>
  <c r="D799" i="4"/>
  <c r="J802" i="4"/>
  <c r="J804" i="4"/>
  <c r="D807" i="4"/>
  <c r="M812" i="4"/>
  <c r="M813" i="4"/>
  <c r="K817" i="4"/>
  <c r="Q825" i="4"/>
  <c r="K840" i="4"/>
  <c r="N852" i="4"/>
  <c r="I854" i="4"/>
  <c r="M869" i="4"/>
  <c r="N817" i="4"/>
  <c r="R818" i="4"/>
  <c r="Q820" i="4"/>
  <c r="AC820" i="4"/>
  <c r="M821" i="4"/>
  <c r="L841" i="4"/>
  <c r="Q857" i="4"/>
  <c r="L860" i="4"/>
  <c r="R793" i="4"/>
  <c r="K800" i="4"/>
  <c r="AC801" i="4"/>
  <c r="Q801" i="4"/>
  <c r="L806" i="4"/>
  <c r="D810" i="4"/>
  <c r="N810" i="4"/>
  <c r="R813" i="4"/>
  <c r="M816" i="4"/>
  <c r="Q817" i="4"/>
  <c r="AC830" i="4"/>
  <c r="I840" i="4"/>
  <c r="J852" i="4"/>
  <c r="K856" i="4"/>
  <c r="D783" i="4"/>
  <c r="D787" i="4"/>
  <c r="M804" i="4"/>
  <c r="Q812" i="4"/>
  <c r="AC822" i="4"/>
  <c r="D833" i="4"/>
  <c r="N840" i="4"/>
  <c r="AC847" i="4"/>
  <c r="R879" i="4"/>
  <c r="D793" i="4"/>
  <c r="D802" i="4"/>
  <c r="N802" i="4"/>
  <c r="N804" i="4"/>
  <c r="D808" i="4"/>
  <c r="D817" i="4"/>
  <c r="D825" i="4"/>
  <c r="R826" i="4"/>
  <c r="Q828" i="4"/>
  <c r="M832" i="4"/>
  <c r="AC833" i="4"/>
  <c r="M837" i="4"/>
  <c r="Q873" i="4"/>
  <c r="J801" i="4"/>
  <c r="Q802" i="4"/>
  <c r="Q804" i="4"/>
  <c r="AC804" i="4"/>
  <c r="I812" i="4"/>
  <c r="I813" i="4"/>
  <c r="AC817" i="4"/>
  <c r="M824" i="4"/>
  <c r="AC825" i="4"/>
  <c r="AC828" i="4"/>
  <c r="N830" i="4"/>
  <c r="J833" i="4"/>
  <c r="L836" i="4"/>
  <c r="I838" i="4"/>
  <c r="K862" i="4"/>
  <c r="Q864" i="4"/>
  <c r="D800" i="4"/>
  <c r="K801" i="4"/>
  <c r="R802" i="4"/>
  <c r="N822" i="4"/>
  <c r="N825" i="4"/>
  <c r="I829" i="4"/>
  <c r="K833" i="4"/>
  <c r="I850" i="4"/>
  <c r="M854" i="4"/>
  <c r="D949" i="4"/>
  <c r="D794" i="4"/>
  <c r="D795" i="4"/>
  <c r="I804" i="4"/>
  <c r="D809" i="4"/>
  <c r="AC812" i="4"/>
  <c r="L813" i="4"/>
  <c r="J817" i="4"/>
  <c r="K825" i="4"/>
  <c r="M829" i="4"/>
  <c r="Q833" i="4"/>
  <c r="AC837" i="4"/>
  <c r="K858" i="4"/>
  <c r="N860" i="4"/>
  <c r="K913" i="4"/>
  <c r="D798" i="4"/>
  <c r="D806" i="4"/>
  <c r="D814" i="4"/>
  <c r="D822" i="4"/>
  <c r="D830" i="4"/>
  <c r="D841" i="4"/>
  <c r="D842" i="4"/>
  <c r="D843" i="4"/>
  <c r="M845" i="4"/>
  <c r="D849" i="4"/>
  <c r="J850" i="4"/>
  <c r="L856" i="4"/>
  <c r="I861" i="4"/>
  <c r="L862" i="4"/>
  <c r="D864" i="4"/>
  <c r="Q865" i="4"/>
  <c r="M889" i="4"/>
  <c r="L909" i="4"/>
  <c r="M912" i="4"/>
  <c r="AC926" i="4"/>
  <c r="Q929" i="4"/>
  <c r="K996" i="4"/>
  <c r="D803" i="4"/>
  <c r="D811" i="4"/>
  <c r="D819" i="4"/>
  <c r="D827" i="4"/>
  <c r="D835" i="4"/>
  <c r="J840" i="4"/>
  <c r="Q840" i="4"/>
  <c r="R845" i="4"/>
  <c r="Q849" i="4"/>
  <c r="K850" i="4"/>
  <c r="M862" i="4"/>
  <c r="D865" i="4"/>
  <c r="AC878" i="4"/>
  <c r="D893" i="4"/>
  <c r="K903" i="4"/>
  <c r="R915" i="4"/>
  <c r="D951" i="4"/>
  <c r="I820" i="4"/>
  <c r="M820" i="4"/>
  <c r="D824" i="4"/>
  <c r="K824" i="4"/>
  <c r="Q824" i="4"/>
  <c r="I828" i="4"/>
  <c r="M828" i="4"/>
  <c r="AC829" i="4"/>
  <c r="D832" i="4"/>
  <c r="K832" i="4"/>
  <c r="Q832" i="4"/>
  <c r="I836" i="4"/>
  <c r="I837" i="4"/>
  <c r="N837" i="4"/>
  <c r="K838" i="4"/>
  <c r="R838" i="4"/>
  <c r="R840" i="4"/>
  <c r="AC845" i="4"/>
  <c r="L848" i="4"/>
  <c r="AC849" i="4"/>
  <c r="L854" i="4"/>
  <c r="D856" i="4"/>
  <c r="N856" i="4"/>
  <c r="D858" i="4"/>
  <c r="D862" i="4"/>
  <c r="AC862" i="4"/>
  <c r="AC865" i="4"/>
  <c r="AC870" i="4"/>
  <c r="M880" i="4"/>
  <c r="D881" i="4"/>
  <c r="Q884" i="4"/>
  <c r="R885" i="4"/>
  <c r="I896" i="4"/>
  <c r="L897" i="4"/>
  <c r="M907" i="4"/>
  <c r="K908" i="4"/>
  <c r="J923" i="4"/>
  <c r="R944" i="4"/>
  <c r="I956" i="4"/>
  <c r="D781" i="4"/>
  <c r="D789" i="4"/>
  <c r="D797" i="4"/>
  <c r="D805" i="4"/>
  <c r="D813" i="4"/>
  <c r="D821" i="4"/>
  <c r="D829" i="4"/>
  <c r="D838" i="4"/>
  <c r="I845" i="4"/>
  <c r="M850" i="4"/>
  <c r="M872" i="4"/>
  <c r="D873" i="4"/>
  <c r="Q876" i="4"/>
  <c r="R877" i="4"/>
  <c r="AC881" i="4"/>
  <c r="J894" i="4"/>
  <c r="L895" i="4"/>
  <c r="M915" i="4"/>
  <c r="R917" i="4"/>
  <c r="J812" i="4"/>
  <c r="N812" i="4"/>
  <c r="D818" i="4"/>
  <c r="J820" i="4"/>
  <c r="N820" i="4"/>
  <c r="D826" i="4"/>
  <c r="J828" i="4"/>
  <c r="N828" i="4"/>
  <c r="D834" i="4"/>
  <c r="J836" i="4"/>
  <c r="Q836" i="4"/>
  <c r="J837" i="4"/>
  <c r="L838" i="4"/>
  <c r="D840" i="4"/>
  <c r="L840" i="4"/>
  <c r="AC840" i="4"/>
  <c r="D848" i="4"/>
  <c r="D850" i="4"/>
  <c r="N850" i="4"/>
  <c r="D854" i="4"/>
  <c r="AC854" i="4"/>
  <c r="R856" i="4"/>
  <c r="I860" i="4"/>
  <c r="M861" i="4"/>
  <c r="R862" i="4"/>
  <c r="J864" i="4"/>
  <c r="Q868" i="4"/>
  <c r="R869" i="4"/>
  <c r="AC873" i="4"/>
  <c r="R874" i="4"/>
  <c r="N878" i="4"/>
  <c r="I885" i="4"/>
  <c r="Q892" i="4"/>
  <c r="AC897" i="4"/>
  <c r="K901" i="4"/>
  <c r="K907" i="4"/>
  <c r="I925" i="4"/>
  <c r="D950" i="4"/>
  <c r="N961" i="4"/>
  <c r="AC965" i="4"/>
  <c r="AC969" i="4"/>
  <c r="D823" i="4"/>
  <c r="D831" i="4"/>
  <c r="J845" i="4"/>
  <c r="K849" i="4"/>
  <c r="R850" i="4"/>
  <c r="Q850" i="4"/>
  <c r="I862" i="4"/>
  <c r="K864" i="4"/>
  <c r="K865" i="4"/>
  <c r="N870" i="4"/>
  <c r="I877" i="4"/>
  <c r="K881" i="4"/>
  <c r="M885" i="4"/>
  <c r="M917" i="4"/>
  <c r="J919" i="4"/>
  <c r="D780" i="4"/>
  <c r="D788" i="4"/>
  <c r="D796" i="4"/>
  <c r="D804" i="4"/>
  <c r="D812" i="4"/>
  <c r="D820" i="4"/>
  <c r="D828" i="4"/>
  <c r="D836" i="4"/>
  <c r="D846" i="4"/>
  <c r="D857" i="4"/>
  <c r="R861" i="4"/>
  <c r="AC861" i="4"/>
  <c r="I869" i="4"/>
  <c r="K873" i="4"/>
  <c r="M877" i="4"/>
  <c r="Q881" i="4"/>
  <c r="R890" i="4"/>
  <c r="J899" i="4"/>
  <c r="M909" i="4"/>
  <c r="AC914" i="4"/>
  <c r="R927" i="4"/>
  <c r="D945" i="4"/>
  <c r="D870" i="4"/>
  <c r="D878" i="4"/>
  <c r="K878" i="4"/>
  <c r="Q878" i="4"/>
  <c r="J880" i="4"/>
  <c r="N880" i="4"/>
  <c r="D886" i="4"/>
  <c r="L886" i="4"/>
  <c r="AC886" i="4"/>
  <c r="K888" i="4"/>
  <c r="R894" i="4"/>
  <c r="Q896" i="4"/>
  <c r="D897" i="4"/>
  <c r="K900" i="4"/>
  <c r="L901" i="4"/>
  <c r="K905" i="4"/>
  <c r="D911" i="4"/>
  <c r="M913" i="4"/>
  <c r="I921" i="4"/>
  <c r="L923" i="4"/>
  <c r="K925" i="4"/>
  <c r="AC934" i="4"/>
  <c r="J947" i="4"/>
  <c r="L951" i="4"/>
  <c r="N955" i="4"/>
  <c r="N845" i="4"/>
  <c r="D851" i="4"/>
  <c r="D859" i="4"/>
  <c r="J861" i="4"/>
  <c r="N861" i="4"/>
  <c r="D867" i="4"/>
  <c r="J869" i="4"/>
  <c r="N869" i="4"/>
  <c r="D875" i="4"/>
  <c r="J877" i="4"/>
  <c r="N877" i="4"/>
  <c r="D883" i="4"/>
  <c r="J885" i="4"/>
  <c r="N885" i="4"/>
  <c r="D888" i="4"/>
  <c r="AC888" i="4"/>
  <c r="L890" i="4"/>
  <c r="AC890" i="4"/>
  <c r="K892" i="4"/>
  <c r="L898" i="4"/>
  <c r="L899" i="4"/>
  <c r="D903" i="4"/>
  <c r="L903" i="4"/>
  <c r="L905" i="4"/>
  <c r="D907" i="4"/>
  <c r="D908" i="4"/>
  <c r="D909" i="4"/>
  <c r="N913" i="4"/>
  <c r="D917" i="4"/>
  <c r="L919" i="4"/>
  <c r="K921" i="4"/>
  <c r="N923" i="4"/>
  <c r="N924" i="4"/>
  <c r="M925" i="4"/>
  <c r="M939" i="4"/>
  <c r="N947" i="4"/>
  <c r="L948" i="4"/>
  <c r="AC957" i="4"/>
  <c r="M960" i="4"/>
  <c r="J961" i="4"/>
  <c r="N965" i="4"/>
  <c r="N969" i="4"/>
  <c r="R978" i="4"/>
  <c r="I868" i="4"/>
  <c r="M868" i="4"/>
  <c r="AC869" i="4"/>
  <c r="D872" i="4"/>
  <c r="AC877" i="4"/>
  <c r="D880" i="4"/>
  <c r="AC885" i="4"/>
  <c r="D892" i="4"/>
  <c r="AC892" i="4"/>
  <c r="L894" i="4"/>
  <c r="AC894" i="4"/>
  <c r="K896" i="4"/>
  <c r="D899" i="4"/>
  <c r="D900" i="4"/>
  <c r="D901" i="4"/>
  <c r="M901" i="4"/>
  <c r="M903" i="4"/>
  <c r="M904" i="4"/>
  <c r="D905" i="4"/>
  <c r="M905" i="4"/>
  <c r="R912" i="4"/>
  <c r="D913" i="4"/>
  <c r="Q913" i="4"/>
  <c r="N916" i="4"/>
  <c r="N919" i="4"/>
  <c r="R920" i="4"/>
  <c r="M921" i="4"/>
  <c r="R922" i="4"/>
  <c r="AC922" i="4"/>
  <c r="R923" i="4"/>
  <c r="Q925" i="4"/>
  <c r="R936" i="4"/>
  <c r="D937" i="4"/>
  <c r="R940" i="4"/>
  <c r="L943" i="4"/>
  <c r="K945" i="4"/>
  <c r="L949" i="4"/>
  <c r="Q953" i="4"/>
  <c r="K959" i="4"/>
  <c r="R961" i="4"/>
  <c r="Q968" i="4"/>
  <c r="Q972" i="4"/>
  <c r="Q984" i="4"/>
  <c r="M1000" i="4"/>
  <c r="D837" i="4"/>
  <c r="D845" i="4"/>
  <c r="D853" i="4"/>
  <c r="D861" i="4"/>
  <c r="D869" i="4"/>
  <c r="D877" i="4"/>
  <c r="D885" i="4"/>
  <c r="R888" i="4"/>
  <c r="M888" i="4"/>
  <c r="D896" i="4"/>
  <c r="R904" i="4"/>
  <c r="N908" i="4"/>
  <c r="R919" i="4"/>
  <c r="Q921" i="4"/>
  <c r="R928" i="4"/>
  <c r="D929" i="4"/>
  <c r="M931" i="4"/>
  <c r="R938" i="4"/>
  <c r="J939" i="4"/>
  <c r="I941" i="4"/>
  <c r="Q945" i="4"/>
  <c r="R951" i="4"/>
  <c r="Q952" i="4"/>
  <c r="R959" i="4"/>
  <c r="AC961" i="4"/>
  <c r="AC964" i="4"/>
  <c r="I968" i="4"/>
  <c r="I972" i="4"/>
  <c r="R980" i="4"/>
  <c r="D866" i="4"/>
  <c r="J868" i="4"/>
  <c r="N868" i="4"/>
  <c r="D874" i="4"/>
  <c r="I878" i="4"/>
  <c r="M878" i="4"/>
  <c r="D882" i="4"/>
  <c r="D887" i="4"/>
  <c r="D925" i="4"/>
  <c r="R932" i="4"/>
  <c r="N939" i="4"/>
  <c r="M941" i="4"/>
  <c r="L957" i="4"/>
  <c r="D839" i="4"/>
  <c r="D847" i="4"/>
  <c r="D855" i="4"/>
  <c r="D863" i="4"/>
  <c r="D871" i="4"/>
  <c r="D879" i="4"/>
  <c r="I888" i="4"/>
  <c r="D891" i="4"/>
  <c r="I904" i="4"/>
  <c r="AC908" i="4"/>
  <c r="I913" i="4"/>
  <c r="D921" i="4"/>
  <c r="J931" i="4"/>
  <c r="N932" i="4"/>
  <c r="I933" i="4"/>
  <c r="K937" i="4"/>
  <c r="L956" i="4"/>
  <c r="I963" i="4"/>
  <c r="D844" i="4"/>
  <c r="D852" i="4"/>
  <c r="D860" i="4"/>
  <c r="D868" i="4"/>
  <c r="D876" i="4"/>
  <c r="D884" i="4"/>
  <c r="Q888" i="4"/>
  <c r="D889" i="4"/>
  <c r="J890" i="4"/>
  <c r="I892" i="4"/>
  <c r="D895" i="4"/>
  <c r="R898" i="4"/>
  <c r="AC898" i="4"/>
  <c r="AC900" i="4"/>
  <c r="AC904" i="4"/>
  <c r="J913" i="4"/>
  <c r="AC916" i="4"/>
  <c r="L927" i="4"/>
  <c r="K929" i="4"/>
  <c r="N931" i="4"/>
  <c r="M933" i="4"/>
  <c r="R935" i="4"/>
  <c r="Q937" i="4"/>
  <c r="M947" i="4"/>
  <c r="I957" i="4"/>
  <c r="Q963" i="4"/>
  <c r="J970" i="4"/>
  <c r="N976" i="4"/>
  <c r="Q1004" i="4"/>
  <c r="D894" i="4"/>
  <c r="D902" i="4"/>
  <c r="D910" i="4"/>
  <c r="D918" i="4"/>
  <c r="D926" i="4"/>
  <c r="D934" i="4"/>
  <c r="D942" i="4"/>
  <c r="D952" i="4"/>
  <c r="AC963" i="4"/>
  <c r="Q967" i="4"/>
  <c r="AC971" i="4"/>
  <c r="Q971" i="4"/>
  <c r="I975" i="4"/>
  <c r="Q996" i="4"/>
  <c r="Q1041" i="4"/>
  <c r="N1044" i="4"/>
  <c r="K1063" i="4"/>
  <c r="Q1132" i="4"/>
  <c r="D915" i="4"/>
  <c r="D923" i="4"/>
  <c r="D931" i="4"/>
  <c r="D939" i="4"/>
  <c r="D947" i="4"/>
  <c r="AC951" i="4"/>
  <c r="D953" i="4"/>
  <c r="Q955" i="4"/>
  <c r="D959" i="4"/>
  <c r="I976" i="4"/>
  <c r="K979" i="4"/>
  <c r="I980" i="4"/>
  <c r="AC1009" i="4"/>
  <c r="D1018" i="4"/>
  <c r="D1024" i="4"/>
  <c r="M1027" i="4"/>
  <c r="M1028" i="4"/>
  <c r="M1029" i="4"/>
  <c r="AC1031" i="4"/>
  <c r="D904" i="4"/>
  <c r="D912" i="4"/>
  <c r="D920" i="4"/>
  <c r="D928" i="4"/>
  <c r="D936" i="4"/>
  <c r="D944" i="4"/>
  <c r="D955" i="4"/>
  <c r="K955" i="4"/>
  <c r="K963" i="4"/>
  <c r="I967" i="4"/>
  <c r="I971" i="4"/>
  <c r="K980" i="4"/>
  <c r="D992" i="4"/>
  <c r="AC1001" i="4"/>
  <c r="D1012" i="4"/>
  <c r="R1016" i="4"/>
  <c r="L1021" i="4"/>
  <c r="I1037" i="4"/>
  <c r="R1040" i="4"/>
  <c r="N1047" i="4"/>
  <c r="Q1058" i="4"/>
  <c r="AC1102" i="4"/>
  <c r="I929" i="4"/>
  <c r="M929" i="4"/>
  <c r="D933" i="4"/>
  <c r="K933" i="4"/>
  <c r="Q933" i="4"/>
  <c r="I937" i="4"/>
  <c r="M937" i="4"/>
  <c r="D941" i="4"/>
  <c r="K941" i="4"/>
  <c r="Q941" i="4"/>
  <c r="I945" i="4"/>
  <c r="M945" i="4"/>
  <c r="N949" i="4"/>
  <c r="N950" i="4"/>
  <c r="I951" i="4"/>
  <c r="R955" i="4"/>
  <c r="D956" i="4"/>
  <c r="R956" i="4"/>
  <c r="K957" i="4"/>
  <c r="R957" i="4"/>
  <c r="J960" i="4"/>
  <c r="Q960" i="4"/>
  <c r="D961" i="4"/>
  <c r="D963" i="4"/>
  <c r="J965" i="4"/>
  <c r="M968" i="4"/>
  <c r="J969" i="4"/>
  <c r="M972" i="4"/>
  <c r="M975" i="4"/>
  <c r="K976" i="4"/>
  <c r="AC976" i="4"/>
  <c r="L977" i="4"/>
  <c r="AC977" i="4"/>
  <c r="D984" i="4"/>
  <c r="AC987" i="4"/>
  <c r="R988" i="4"/>
  <c r="N992" i="4"/>
  <c r="D1004" i="4"/>
  <c r="AC1007" i="4"/>
  <c r="N1012" i="4"/>
  <c r="Q1017" i="4"/>
  <c r="Q1032" i="4"/>
  <c r="J1036" i="4"/>
  <c r="N1043" i="4"/>
  <c r="N1060" i="4"/>
  <c r="I1075" i="4"/>
  <c r="D890" i="4"/>
  <c r="D898" i="4"/>
  <c r="D906" i="4"/>
  <c r="D914" i="4"/>
  <c r="D922" i="4"/>
  <c r="D930" i="4"/>
  <c r="D938" i="4"/>
  <c r="D946" i="4"/>
  <c r="D957" i="4"/>
  <c r="D958" i="4"/>
  <c r="M963" i="4"/>
  <c r="K967" i="4"/>
  <c r="D968" i="4"/>
  <c r="K971" i="4"/>
  <c r="D972" i="4"/>
  <c r="AC973" i="4"/>
  <c r="M976" i="4"/>
  <c r="D979" i="4"/>
  <c r="Q979" i="4"/>
  <c r="M980" i="4"/>
  <c r="N984" i="4"/>
  <c r="D996" i="4"/>
  <c r="AC999" i="4"/>
  <c r="R1000" i="4"/>
  <c r="N1004" i="4"/>
  <c r="M1009" i="4"/>
  <c r="I1016" i="4"/>
  <c r="I1019" i="4"/>
  <c r="L1020" i="4"/>
  <c r="N1035" i="4"/>
  <c r="L1040" i="4"/>
  <c r="L1069" i="4"/>
  <c r="D919" i="4"/>
  <c r="J921" i="4"/>
  <c r="N921" i="4"/>
  <c r="AC924" i="4"/>
  <c r="D927" i="4"/>
  <c r="J929" i="4"/>
  <c r="N929" i="4"/>
  <c r="AC932" i="4"/>
  <c r="D935" i="4"/>
  <c r="J937" i="4"/>
  <c r="N937" i="4"/>
  <c r="D943" i="4"/>
  <c r="J945" i="4"/>
  <c r="N945" i="4"/>
  <c r="K948" i="4"/>
  <c r="Q949" i="4"/>
  <c r="J951" i="4"/>
  <c r="Q951" i="4"/>
  <c r="M955" i="4"/>
  <c r="K960" i="4"/>
  <c r="D964" i="4"/>
  <c r="L965" i="4"/>
  <c r="L969" i="4"/>
  <c r="N973" i="4"/>
  <c r="Q980" i="4"/>
  <c r="I988" i="4"/>
  <c r="N989" i="4"/>
  <c r="K992" i="4"/>
  <c r="N996" i="4"/>
  <c r="M1001" i="4"/>
  <c r="N1009" i="4"/>
  <c r="K1012" i="4"/>
  <c r="M1016" i="4"/>
  <c r="N1019" i="4"/>
  <c r="D1031" i="4"/>
  <c r="L1032" i="4"/>
  <c r="J1035" i="4"/>
  <c r="AC1039" i="4"/>
  <c r="Q1042" i="4"/>
  <c r="L1051" i="4"/>
  <c r="N1055" i="4"/>
  <c r="Q1071" i="4"/>
  <c r="AC913" i="4"/>
  <c r="D916" i="4"/>
  <c r="K916" i="4"/>
  <c r="Q916" i="4"/>
  <c r="AC921" i="4"/>
  <c r="D924" i="4"/>
  <c r="K924" i="4"/>
  <c r="Q924" i="4"/>
  <c r="AC929" i="4"/>
  <c r="D932" i="4"/>
  <c r="K932" i="4"/>
  <c r="Q932" i="4"/>
  <c r="AC937" i="4"/>
  <c r="D940" i="4"/>
  <c r="K940" i="4"/>
  <c r="Q940" i="4"/>
  <c r="I944" i="4"/>
  <c r="AC945" i="4"/>
  <c r="D948" i="4"/>
  <c r="R948" i="4"/>
  <c r="K949" i="4"/>
  <c r="R949" i="4"/>
  <c r="K950" i="4"/>
  <c r="K951" i="4"/>
  <c r="I955" i="4"/>
  <c r="AC955" i="4"/>
  <c r="D960" i="4"/>
  <c r="AC960" i="4"/>
  <c r="D967" i="4"/>
  <c r="M967" i="4"/>
  <c r="D971" i="4"/>
  <c r="M971" i="4"/>
  <c r="D976" i="4"/>
  <c r="Q976" i="4"/>
  <c r="R977" i="4"/>
  <c r="AC979" i="4"/>
  <c r="D980" i="4"/>
  <c r="K984" i="4"/>
  <c r="N986" i="4"/>
  <c r="M988" i="4"/>
  <c r="Q992" i="4"/>
  <c r="I1000" i="4"/>
  <c r="N1001" i="4"/>
  <c r="K1004" i="4"/>
  <c r="M1008" i="4"/>
  <c r="Q1012" i="4"/>
  <c r="D1030" i="4"/>
  <c r="N1042" i="4"/>
  <c r="M1045" i="4"/>
  <c r="R1061" i="4"/>
  <c r="D965" i="4"/>
  <c r="D973" i="4"/>
  <c r="D981" i="4"/>
  <c r="D989" i="4"/>
  <c r="D1001" i="4"/>
  <c r="D1009" i="4"/>
  <c r="D1017" i="4"/>
  <c r="M1020" i="4"/>
  <c r="M1021" i="4"/>
  <c r="D1022" i="4"/>
  <c r="M1022" i="4"/>
  <c r="D1023" i="4"/>
  <c r="M1025" i="4"/>
  <c r="N1025" i="4"/>
  <c r="R1027" i="4"/>
  <c r="N1027" i="4"/>
  <c r="N1046" i="4"/>
  <c r="I1049" i="4"/>
  <c r="K1055" i="4"/>
  <c r="Q1063" i="4"/>
  <c r="I1067" i="4"/>
  <c r="M1075" i="4"/>
  <c r="N1085" i="4"/>
  <c r="D1121" i="4"/>
  <c r="N1134" i="4"/>
  <c r="L1143" i="4"/>
  <c r="D954" i="4"/>
  <c r="D962" i="4"/>
  <c r="D970" i="4"/>
  <c r="D978" i="4"/>
  <c r="D986" i="4"/>
  <c r="D998" i="4"/>
  <c r="D1006" i="4"/>
  <c r="D1014" i="4"/>
  <c r="D1034" i="4"/>
  <c r="M1036" i="4"/>
  <c r="AC1037" i="4"/>
  <c r="D1041" i="4"/>
  <c r="D1042" i="4"/>
  <c r="Q1055" i="4"/>
  <c r="I1059" i="4"/>
  <c r="M1067" i="4"/>
  <c r="R1103" i="4"/>
  <c r="D975" i="4"/>
  <c r="K975" i="4"/>
  <c r="Q975" i="4"/>
  <c r="I979" i="4"/>
  <c r="M979" i="4"/>
  <c r="D983" i="4"/>
  <c r="K983" i="4"/>
  <c r="Q983" i="4"/>
  <c r="I987" i="4"/>
  <c r="M987" i="4"/>
  <c r="D991" i="4"/>
  <c r="K991" i="4"/>
  <c r="Q991" i="4"/>
  <c r="K993" i="4"/>
  <c r="Q993" i="4"/>
  <c r="D995" i="4"/>
  <c r="I999" i="4"/>
  <c r="M999" i="4"/>
  <c r="D1003" i="4"/>
  <c r="K1003" i="4"/>
  <c r="Q1003" i="4"/>
  <c r="I1007" i="4"/>
  <c r="M1007" i="4"/>
  <c r="D1011" i="4"/>
  <c r="K1011" i="4"/>
  <c r="Q1011" i="4"/>
  <c r="R1024" i="4"/>
  <c r="I1027" i="4"/>
  <c r="I1028" i="4"/>
  <c r="I1029" i="4"/>
  <c r="D1032" i="4"/>
  <c r="N1036" i="4"/>
  <c r="M1037" i="4"/>
  <c r="D1040" i="4"/>
  <c r="Q1045" i="4"/>
  <c r="M1049" i="4"/>
  <c r="L1052" i="4"/>
  <c r="M1059" i="4"/>
  <c r="AC1076" i="4"/>
  <c r="M1091" i="4"/>
  <c r="N1094" i="4"/>
  <c r="L1145" i="4"/>
  <c r="D988" i="4"/>
  <c r="K988" i="4"/>
  <c r="I992" i="4"/>
  <c r="M992" i="4"/>
  <c r="I996" i="4"/>
  <c r="M996" i="4"/>
  <c r="D1000" i="4"/>
  <c r="I1004" i="4"/>
  <c r="M1004" i="4"/>
  <c r="D1008" i="4"/>
  <c r="I1012" i="4"/>
  <c r="M1012" i="4"/>
  <c r="D1016" i="4"/>
  <c r="I1020" i="4"/>
  <c r="I1021" i="4"/>
  <c r="R1023" i="4"/>
  <c r="AC1023" i="4"/>
  <c r="J1024" i="4"/>
  <c r="J1025" i="4"/>
  <c r="J1027" i="4"/>
  <c r="AC1027" i="4"/>
  <c r="J1028" i="4"/>
  <c r="R1028" i="4"/>
  <c r="AC1028" i="4"/>
  <c r="R1029" i="4"/>
  <c r="AC1029" i="4"/>
  <c r="R1030" i="4"/>
  <c r="R1039" i="4"/>
  <c r="I1044" i="4"/>
  <c r="J1048" i="4"/>
  <c r="AC1050" i="4"/>
  <c r="R1051" i="4"/>
  <c r="R1052" i="4"/>
  <c r="M1070" i="4"/>
  <c r="D1071" i="4"/>
  <c r="J1094" i="4"/>
  <c r="J1131" i="4"/>
  <c r="R1135" i="4"/>
  <c r="R1154" i="4"/>
  <c r="M1175" i="4"/>
  <c r="J963" i="4"/>
  <c r="N963" i="4"/>
  <c r="D969" i="4"/>
  <c r="J971" i="4"/>
  <c r="N971" i="4"/>
  <c r="D977" i="4"/>
  <c r="J979" i="4"/>
  <c r="N979" i="4"/>
  <c r="D985" i="4"/>
  <c r="J987" i="4"/>
  <c r="N987" i="4"/>
  <c r="D997" i="4"/>
  <c r="J999" i="4"/>
  <c r="N999" i="4"/>
  <c r="D1005" i="4"/>
  <c r="J1007" i="4"/>
  <c r="N1007" i="4"/>
  <c r="D1013" i="4"/>
  <c r="J1020" i="4"/>
  <c r="R1020" i="4"/>
  <c r="AC1020" i="4"/>
  <c r="R1021" i="4"/>
  <c r="AC1021" i="4"/>
  <c r="K1024" i="4"/>
  <c r="K1025" i="4"/>
  <c r="K1031" i="4"/>
  <c r="J1044" i="4"/>
  <c r="I1045" i="4"/>
  <c r="I1050" i="4"/>
  <c r="AC1060" i="4"/>
  <c r="M1062" i="4"/>
  <c r="D1063" i="4"/>
  <c r="AC1071" i="4"/>
  <c r="J1083" i="4"/>
  <c r="L1090" i="4"/>
  <c r="R1122" i="4"/>
  <c r="D966" i="4"/>
  <c r="D974" i="4"/>
  <c r="D982" i="4"/>
  <c r="D990" i="4"/>
  <c r="D1002" i="4"/>
  <c r="D1010" i="4"/>
  <c r="D1033" i="4"/>
  <c r="Q1037" i="4"/>
  <c r="M1054" i="4"/>
  <c r="D1055" i="4"/>
  <c r="AC1063" i="4"/>
  <c r="N1071" i="4"/>
  <c r="Q1074" i="4"/>
  <c r="N1076" i="4"/>
  <c r="N1137" i="4"/>
  <c r="I983" i="4"/>
  <c r="M983" i="4"/>
  <c r="AC984" i="4"/>
  <c r="D987" i="4"/>
  <c r="K987" i="4"/>
  <c r="Q987" i="4"/>
  <c r="I991" i="4"/>
  <c r="M991" i="4"/>
  <c r="AC992" i="4"/>
  <c r="I993" i="4"/>
  <c r="M993" i="4"/>
  <c r="AC996" i="4"/>
  <c r="D999" i="4"/>
  <c r="K999" i="4"/>
  <c r="Q999" i="4"/>
  <c r="I1003" i="4"/>
  <c r="M1003" i="4"/>
  <c r="AC1004" i="4"/>
  <c r="D1007" i="4"/>
  <c r="K1007" i="4"/>
  <c r="Q1007" i="4"/>
  <c r="J1009" i="4"/>
  <c r="I1011" i="4"/>
  <c r="M1011" i="4"/>
  <c r="AC1012" i="4"/>
  <c r="D1015" i="4"/>
  <c r="J1017" i="4"/>
  <c r="N1017" i="4"/>
  <c r="L1023" i="4"/>
  <c r="D1025" i="4"/>
  <c r="D1026" i="4"/>
  <c r="L1028" i="4"/>
  <c r="L1029" i="4"/>
  <c r="M1044" i="4"/>
  <c r="AC1045" i="4"/>
  <c r="M1050" i="4"/>
  <c r="AC1055" i="4"/>
  <c r="N1063" i="4"/>
  <c r="Q1066" i="4"/>
  <c r="K1071" i="4"/>
  <c r="R1090" i="4"/>
  <c r="L1102" i="4"/>
  <c r="AC1110" i="4"/>
  <c r="N1139" i="4"/>
  <c r="R1143" i="4"/>
  <c r="D1039" i="4"/>
  <c r="AC1044" i="4"/>
  <c r="AC1048" i="4"/>
  <c r="D1051" i="4"/>
  <c r="D1060" i="4"/>
  <c r="D1068" i="4"/>
  <c r="D1076" i="4"/>
  <c r="K1079" i="4"/>
  <c r="R1079" i="4"/>
  <c r="K1083" i="4"/>
  <c r="D1087" i="4"/>
  <c r="M1087" i="4"/>
  <c r="D1091" i="4"/>
  <c r="D1093" i="4"/>
  <c r="D1104" i="4"/>
  <c r="N1107" i="4"/>
  <c r="M1112" i="4"/>
  <c r="D1113" i="4"/>
  <c r="R1114" i="4"/>
  <c r="J1123" i="4"/>
  <c r="Q1124" i="4"/>
  <c r="N1126" i="4"/>
  <c r="N1131" i="4"/>
  <c r="K1137" i="4"/>
  <c r="I1141" i="4"/>
  <c r="D1020" i="4"/>
  <c r="D1028" i="4"/>
  <c r="D1036" i="4"/>
  <c r="D1044" i="4"/>
  <c r="D1048" i="4"/>
  <c r="D1057" i="4"/>
  <c r="D1065" i="4"/>
  <c r="D1073" i="4"/>
  <c r="D1079" i="4"/>
  <c r="AC1079" i="4"/>
  <c r="L1083" i="4"/>
  <c r="N1087" i="4"/>
  <c r="K1092" i="4"/>
  <c r="Q1096" i="4"/>
  <c r="D1103" i="4"/>
  <c r="Q1108" i="4"/>
  <c r="J1115" i="4"/>
  <c r="Q1116" i="4"/>
  <c r="N1118" i="4"/>
  <c r="N1123" i="4"/>
  <c r="I1133" i="4"/>
  <c r="Q1137" i="4"/>
  <c r="M1141" i="4"/>
  <c r="J1154" i="4"/>
  <c r="D1053" i="4"/>
  <c r="D1054" i="4"/>
  <c r="K1054" i="4"/>
  <c r="Q1054" i="4"/>
  <c r="I1058" i="4"/>
  <c r="M1058" i="4"/>
  <c r="AC1059" i="4"/>
  <c r="D1062" i="4"/>
  <c r="K1062" i="4"/>
  <c r="Q1062" i="4"/>
  <c r="I1066" i="4"/>
  <c r="M1066" i="4"/>
  <c r="AC1067" i="4"/>
  <c r="D1070" i="4"/>
  <c r="K1070" i="4"/>
  <c r="Q1070" i="4"/>
  <c r="I1074" i="4"/>
  <c r="M1074" i="4"/>
  <c r="AC1075" i="4"/>
  <c r="D1078" i="4"/>
  <c r="K1078" i="4"/>
  <c r="L1079" i="4"/>
  <c r="D1081" i="4"/>
  <c r="D1083" i="4"/>
  <c r="M1083" i="4"/>
  <c r="D1084" i="4"/>
  <c r="D1085" i="4"/>
  <c r="Q1087" i="4"/>
  <c r="R1091" i="4"/>
  <c r="I1095" i="4"/>
  <c r="L1100" i="4"/>
  <c r="AC1100" i="4"/>
  <c r="R1102" i="4"/>
  <c r="J1106" i="4"/>
  <c r="N1115" i="4"/>
  <c r="L1119" i="4"/>
  <c r="M1133" i="4"/>
  <c r="K1157" i="4"/>
  <c r="L1189" i="4"/>
  <c r="D1038" i="4"/>
  <c r="D1050" i="4"/>
  <c r="D1059" i="4"/>
  <c r="D1067" i="4"/>
  <c r="D1075" i="4"/>
  <c r="J1095" i="4"/>
  <c r="I1096" i="4"/>
  <c r="I1108" i="4"/>
  <c r="AC1142" i="4"/>
  <c r="M1146" i="4"/>
  <c r="AC1165" i="4"/>
  <c r="N1178" i="4"/>
  <c r="D1019" i="4"/>
  <c r="D1027" i="4"/>
  <c r="D1035" i="4"/>
  <c r="D1043" i="4"/>
  <c r="D1056" i="4"/>
  <c r="D1064" i="4"/>
  <c r="D1072" i="4"/>
  <c r="I1087" i="4"/>
  <c r="D1092" i="4"/>
  <c r="AC1134" i="4"/>
  <c r="D1145" i="4"/>
  <c r="R1158" i="4"/>
  <c r="M1048" i="4"/>
  <c r="D1052" i="4"/>
  <c r="AC1058" i="4"/>
  <c r="D1061" i="4"/>
  <c r="AC1066" i="4"/>
  <c r="D1069" i="4"/>
  <c r="AC1074" i="4"/>
  <c r="D1077" i="4"/>
  <c r="I1079" i="4"/>
  <c r="I1083" i="4"/>
  <c r="Q1083" i="4"/>
  <c r="J1087" i="4"/>
  <c r="AC1090" i="4"/>
  <c r="K1091" i="4"/>
  <c r="Q1092" i="4"/>
  <c r="M1095" i="4"/>
  <c r="AC1096" i="4"/>
  <c r="R1100" i="4"/>
  <c r="D1105" i="4"/>
  <c r="M1108" i="4"/>
  <c r="AC1126" i="4"/>
  <c r="D1137" i="4"/>
  <c r="R1138" i="4"/>
  <c r="L1146" i="4"/>
  <c r="R1155" i="4"/>
  <c r="R1167" i="4"/>
  <c r="L1182" i="4"/>
  <c r="D1021" i="4"/>
  <c r="D1029" i="4"/>
  <c r="D1037" i="4"/>
  <c r="D1045" i="4"/>
  <c r="D1049" i="4"/>
  <c r="D1058" i="4"/>
  <c r="D1066" i="4"/>
  <c r="D1074" i="4"/>
  <c r="D1082" i="4"/>
  <c r="K1087" i="4"/>
  <c r="D1095" i="4"/>
  <c r="N1095" i="4"/>
  <c r="M1096" i="4"/>
  <c r="D1099" i="4"/>
  <c r="Q1104" i="4"/>
  <c r="J1107" i="4"/>
  <c r="AC1118" i="4"/>
  <c r="M1128" i="4"/>
  <c r="D1129" i="4"/>
  <c r="AC1137" i="4"/>
  <c r="J1139" i="4"/>
  <c r="N1142" i="4"/>
  <c r="D1148" i="4"/>
  <c r="Q1149" i="4"/>
  <c r="AC1166" i="4"/>
  <c r="Q1169" i="4"/>
  <c r="D1090" i="4"/>
  <c r="D1098" i="4"/>
  <c r="D1102" i="4"/>
  <c r="D1110" i="4"/>
  <c r="D1118" i="4"/>
  <c r="D1126" i="4"/>
  <c r="D1134" i="4"/>
  <c r="D1142" i="4"/>
  <c r="D1147" i="4"/>
  <c r="N1181" i="4"/>
  <c r="AC1189" i="4"/>
  <c r="R1201" i="4"/>
  <c r="K1095" i="4"/>
  <c r="Q1095" i="4"/>
  <c r="D1107" i="4"/>
  <c r="K1107" i="4"/>
  <c r="Q1107" i="4"/>
  <c r="D1115" i="4"/>
  <c r="K1115" i="4"/>
  <c r="Q1115" i="4"/>
  <c r="D1123" i="4"/>
  <c r="K1123" i="4"/>
  <c r="Q1123" i="4"/>
  <c r="D1131" i="4"/>
  <c r="K1131" i="4"/>
  <c r="Q1131" i="4"/>
  <c r="D1139" i="4"/>
  <c r="K1139" i="4"/>
  <c r="Q1139" i="4"/>
  <c r="N1151" i="4"/>
  <c r="AC1153" i="4"/>
  <c r="Q1157" i="4"/>
  <c r="J1158" i="4"/>
  <c r="D1161" i="4"/>
  <c r="J1163" i="4"/>
  <c r="AC1167" i="4"/>
  <c r="D1112" i="4"/>
  <c r="K1112" i="4"/>
  <c r="Q1112" i="4"/>
  <c r="I1116" i="4"/>
  <c r="M1116" i="4"/>
  <c r="D1120" i="4"/>
  <c r="Q1120" i="4"/>
  <c r="I1124" i="4"/>
  <c r="M1124" i="4"/>
  <c r="D1128" i="4"/>
  <c r="K1128" i="4"/>
  <c r="Q1128" i="4"/>
  <c r="AC1133" i="4"/>
  <c r="D1136" i="4"/>
  <c r="AC1141" i="4"/>
  <c r="D1144" i="4"/>
  <c r="N1146" i="4"/>
  <c r="R1151" i="4"/>
  <c r="R1153" i="4"/>
  <c r="N1154" i="4"/>
  <c r="R1159" i="4"/>
  <c r="L1161" i="4"/>
  <c r="L1163" i="4"/>
  <c r="R1181" i="4"/>
  <c r="Q1184" i="4"/>
  <c r="R1193" i="4"/>
  <c r="K1203" i="4"/>
  <c r="D1089" i="4"/>
  <c r="D1097" i="4"/>
  <c r="D1109" i="4"/>
  <c r="D1117" i="4"/>
  <c r="D1125" i="4"/>
  <c r="D1133" i="4"/>
  <c r="D1141" i="4"/>
  <c r="D1149" i="4"/>
  <c r="D1156" i="4"/>
  <c r="N1158" i="4"/>
  <c r="K1191" i="4"/>
  <c r="R1209" i="4"/>
  <c r="D1086" i="4"/>
  <c r="D1094" i="4"/>
  <c r="D1106" i="4"/>
  <c r="D1114" i="4"/>
  <c r="D1122" i="4"/>
  <c r="D1130" i="4"/>
  <c r="D1138" i="4"/>
  <c r="D1152" i="4"/>
  <c r="D1157" i="4"/>
  <c r="J1159" i="4"/>
  <c r="J1161" i="4"/>
  <c r="J1205" i="4"/>
  <c r="I1107" i="4"/>
  <c r="M1107" i="4"/>
  <c r="AC1108" i="4"/>
  <c r="D1111" i="4"/>
  <c r="I1115" i="4"/>
  <c r="M1115" i="4"/>
  <c r="AC1116" i="4"/>
  <c r="D1119" i="4"/>
  <c r="I1123" i="4"/>
  <c r="M1123" i="4"/>
  <c r="AC1124" i="4"/>
  <c r="D1127" i="4"/>
  <c r="I1131" i="4"/>
  <c r="M1131" i="4"/>
  <c r="D1135" i="4"/>
  <c r="I1139" i="4"/>
  <c r="M1139" i="4"/>
  <c r="D1143" i="4"/>
  <c r="J1146" i="4"/>
  <c r="J1151" i="4"/>
  <c r="R1157" i="4"/>
  <c r="R1165" i="4"/>
  <c r="K1170" i="4"/>
  <c r="K1171" i="4"/>
  <c r="N1189" i="4"/>
  <c r="L1190" i="4"/>
  <c r="L1209" i="4"/>
  <c r="D1080" i="4"/>
  <c r="D1088" i="4"/>
  <c r="D1096" i="4"/>
  <c r="D1108" i="4"/>
  <c r="D1116" i="4"/>
  <c r="D1124" i="4"/>
  <c r="D1132" i="4"/>
  <c r="D1140" i="4"/>
  <c r="D1150" i="4"/>
  <c r="N1159" i="4"/>
  <c r="R1161" i="4"/>
  <c r="D1163" i="4"/>
  <c r="R1185" i="4"/>
  <c r="Q1211" i="4"/>
  <c r="D1146" i="4"/>
  <c r="D1154" i="4"/>
  <c r="M1162" i="4"/>
  <c r="I1179" i="4"/>
  <c r="K1183" i="4"/>
  <c r="N1186" i="4"/>
  <c r="M1187" i="4"/>
  <c r="M1191" i="4"/>
  <c r="D1192" i="4"/>
  <c r="Q1195" i="4"/>
  <c r="N1197" i="4"/>
  <c r="M1199" i="4"/>
  <c r="Q1203" i="4"/>
  <c r="N1205" i="4"/>
  <c r="I1207" i="4"/>
  <c r="M1218" i="4"/>
  <c r="D1219" i="4"/>
  <c r="M1221" i="4"/>
  <c r="J1242" i="4"/>
  <c r="D1151" i="4"/>
  <c r="D1159" i="4"/>
  <c r="J1179" i="4"/>
  <c r="M1183" i="4"/>
  <c r="D1187" i="4"/>
  <c r="Q1187" i="4"/>
  <c r="J1194" i="4"/>
  <c r="M1207" i="4"/>
  <c r="AC1219" i="4"/>
  <c r="Q1222" i="4"/>
  <c r="D1234" i="4"/>
  <c r="N1273" i="4"/>
  <c r="M1178" i="4"/>
  <c r="K1179" i="4"/>
  <c r="AC1180" i="4"/>
  <c r="M1186" i="4"/>
  <c r="R1189" i="4"/>
  <c r="R1190" i="4"/>
  <c r="D1191" i="4"/>
  <c r="D1195" i="4"/>
  <c r="I1223" i="4"/>
  <c r="L1231" i="4"/>
  <c r="N1238" i="4"/>
  <c r="D1153" i="4"/>
  <c r="J1162" i="4"/>
  <c r="Q1162" i="4"/>
  <c r="D1176" i="4"/>
  <c r="D1183" i="4"/>
  <c r="Q1183" i="4"/>
  <c r="AC1187" i="4"/>
  <c r="N1194" i="4"/>
  <c r="M1210" i="4"/>
  <c r="D1211" i="4"/>
  <c r="M1213" i="4"/>
  <c r="K1219" i="4"/>
  <c r="N1221" i="4"/>
  <c r="M1223" i="4"/>
  <c r="L1247" i="4"/>
  <c r="D1158" i="4"/>
  <c r="AC1163" i="4"/>
  <c r="D1170" i="4"/>
  <c r="D1171" i="4"/>
  <c r="D1179" i="4"/>
  <c r="M1179" i="4"/>
  <c r="D1184" i="4"/>
  <c r="AC1195" i="4"/>
  <c r="M1197" i="4"/>
  <c r="L1198" i="4"/>
  <c r="M1202" i="4"/>
  <c r="D1203" i="4"/>
  <c r="AC1211" i="4"/>
  <c r="R1212" i="4"/>
  <c r="Q1214" i="4"/>
  <c r="Q1219" i="4"/>
  <c r="L1230" i="4"/>
  <c r="Q1234" i="4"/>
  <c r="D1155" i="4"/>
  <c r="K1162" i="4"/>
  <c r="D1169" i="4"/>
  <c r="D1175" i="4"/>
  <c r="J1178" i="4"/>
  <c r="N1179" i="4"/>
  <c r="J1186" i="4"/>
  <c r="I1187" i="4"/>
  <c r="J1189" i="4"/>
  <c r="I1191" i="4"/>
  <c r="AC1197" i="4"/>
  <c r="AC1203" i="4"/>
  <c r="M1205" i="4"/>
  <c r="J1213" i="4"/>
  <c r="I1215" i="4"/>
  <c r="R1226" i="4"/>
  <c r="D1227" i="4"/>
  <c r="N1251" i="4"/>
  <c r="D1280" i="4"/>
  <c r="D1160" i="4"/>
  <c r="Q1161" i="4"/>
  <c r="D1162" i="4"/>
  <c r="AC1162" i="4"/>
  <c r="I1163" i="4"/>
  <c r="Q1163" i="4"/>
  <c r="D1167" i="4"/>
  <c r="D1168" i="4"/>
  <c r="D1177" i="4"/>
  <c r="AC1179" i="4"/>
  <c r="Q1179" i="4"/>
  <c r="I1183" i="4"/>
  <c r="L1185" i="4"/>
  <c r="K1187" i="4"/>
  <c r="L1193" i="4"/>
  <c r="M1194" i="4"/>
  <c r="K1195" i="4"/>
  <c r="J1197" i="4"/>
  <c r="R1198" i="4"/>
  <c r="I1199" i="4"/>
  <c r="Q1206" i="4"/>
  <c r="K1211" i="4"/>
  <c r="N1213" i="4"/>
  <c r="M1215" i="4"/>
  <c r="N1228" i="4"/>
  <c r="R1242" i="4"/>
  <c r="L1262" i="4"/>
  <c r="D1200" i="4"/>
  <c r="J1202" i="4"/>
  <c r="N1202" i="4"/>
  <c r="AC1205" i="4"/>
  <c r="D1208" i="4"/>
  <c r="J1210" i="4"/>
  <c r="N1210" i="4"/>
  <c r="D1216" i="4"/>
  <c r="J1218" i="4"/>
  <c r="N1218" i="4"/>
  <c r="D1224" i="4"/>
  <c r="J1226" i="4"/>
  <c r="N1226" i="4"/>
  <c r="M1229" i="4"/>
  <c r="M1230" i="4"/>
  <c r="M1231" i="4"/>
  <c r="D1232" i="4"/>
  <c r="I1238" i="4"/>
  <c r="K1242" i="4"/>
  <c r="I1245" i="4"/>
  <c r="R1247" i="4"/>
  <c r="K1249" i="4"/>
  <c r="N1258" i="4"/>
  <c r="AC1261" i="4"/>
  <c r="R1298" i="4"/>
  <c r="Q1306" i="4"/>
  <c r="D1165" i="4"/>
  <c r="D1173" i="4"/>
  <c r="D1181" i="4"/>
  <c r="D1189" i="4"/>
  <c r="D1197" i="4"/>
  <c r="D1205" i="4"/>
  <c r="D1213" i="4"/>
  <c r="D1221" i="4"/>
  <c r="AC1226" i="4"/>
  <c r="R1229" i="4"/>
  <c r="K1233" i="4"/>
  <c r="J1238" i="4"/>
  <c r="L1242" i="4"/>
  <c r="K1245" i="4"/>
  <c r="Q1249" i="4"/>
  <c r="AC1254" i="4"/>
  <c r="Q1267" i="4"/>
  <c r="D1178" i="4"/>
  <c r="D1186" i="4"/>
  <c r="D1194" i="4"/>
  <c r="D1202" i="4"/>
  <c r="D1210" i="4"/>
  <c r="D1218" i="4"/>
  <c r="D1226" i="4"/>
  <c r="K1226" i="4"/>
  <c r="Q1226" i="4"/>
  <c r="N1235" i="4"/>
  <c r="M1237" i="4"/>
  <c r="L1238" i="4"/>
  <c r="AC1239" i="4"/>
  <c r="N1242" i="4"/>
  <c r="D1244" i="4"/>
  <c r="M1245" i="4"/>
  <c r="AC1246" i="4"/>
  <c r="R1261" i="4"/>
  <c r="Q1191" i="4"/>
  <c r="I1195" i="4"/>
  <c r="M1195" i="4"/>
  <c r="D1199" i="4"/>
  <c r="K1199" i="4"/>
  <c r="Q1199" i="4"/>
  <c r="I1203" i="4"/>
  <c r="M1203" i="4"/>
  <c r="D1207" i="4"/>
  <c r="K1207" i="4"/>
  <c r="Q1207" i="4"/>
  <c r="I1211" i="4"/>
  <c r="M1211" i="4"/>
  <c r="D1215" i="4"/>
  <c r="K1215" i="4"/>
  <c r="Q1215" i="4"/>
  <c r="I1219" i="4"/>
  <c r="M1219" i="4"/>
  <c r="D1223" i="4"/>
  <c r="Q1223" i="4"/>
  <c r="I1227" i="4"/>
  <c r="N1227" i="4"/>
  <c r="I1229" i="4"/>
  <c r="I1230" i="4"/>
  <c r="I1231" i="4"/>
  <c r="AC1235" i="4"/>
  <c r="AC1237" i="4"/>
  <c r="M1238" i="4"/>
  <c r="Q1242" i="4"/>
  <c r="Q1245" i="4"/>
  <c r="R1246" i="4"/>
  <c r="R1253" i="4"/>
  <c r="R1270" i="4"/>
  <c r="R1281" i="4"/>
  <c r="Q1283" i="4"/>
  <c r="D1164" i="4"/>
  <c r="D1172" i="4"/>
  <c r="D1180" i="4"/>
  <c r="D1188" i="4"/>
  <c r="D1196" i="4"/>
  <c r="D1204" i="4"/>
  <c r="D1212" i="4"/>
  <c r="D1220" i="4"/>
  <c r="D1228" i="4"/>
  <c r="D1233" i="4"/>
  <c r="AC1233" i="4"/>
  <c r="D1242" i="4"/>
  <c r="M1251" i="4"/>
  <c r="R1254" i="4"/>
  <c r="Q1259" i="4"/>
  <c r="I1275" i="4"/>
  <c r="L1285" i="4"/>
  <c r="D1185" i="4"/>
  <c r="J1187" i="4"/>
  <c r="N1187" i="4"/>
  <c r="D1193" i="4"/>
  <c r="J1195" i="4"/>
  <c r="N1195" i="4"/>
  <c r="D1201" i="4"/>
  <c r="J1203" i="4"/>
  <c r="N1203" i="4"/>
  <c r="D1209" i="4"/>
  <c r="J1211" i="4"/>
  <c r="N1211" i="4"/>
  <c r="D1217" i="4"/>
  <c r="J1219" i="4"/>
  <c r="N1219" i="4"/>
  <c r="D1225" i="4"/>
  <c r="R1233" i="4"/>
  <c r="Q1233" i="4"/>
  <c r="D1236" i="4"/>
  <c r="R1238" i="4"/>
  <c r="D1245" i="4"/>
  <c r="D1249" i="4"/>
  <c r="I1253" i="4"/>
  <c r="N1254" i="4"/>
  <c r="D1166" i="4"/>
  <c r="D1174" i="4"/>
  <c r="D1182" i="4"/>
  <c r="D1190" i="4"/>
  <c r="D1198" i="4"/>
  <c r="D1206" i="4"/>
  <c r="D1214" i="4"/>
  <c r="D1222" i="4"/>
  <c r="M1239" i="4"/>
  <c r="D1240" i="4"/>
  <c r="R1245" i="4"/>
  <c r="AC1249" i="4"/>
  <c r="J1251" i="4"/>
  <c r="M1253" i="4"/>
  <c r="R1258" i="4"/>
  <c r="J1265" i="4"/>
  <c r="D1229" i="4"/>
  <c r="D1237" i="4"/>
  <c r="D1246" i="4"/>
  <c r="D1254" i="4"/>
  <c r="D1256" i="4"/>
  <c r="M1262" i="4"/>
  <c r="D1264" i="4"/>
  <c r="R1266" i="4"/>
  <c r="AC1267" i="4"/>
  <c r="R1274" i="4"/>
  <c r="M1279" i="4"/>
  <c r="J1282" i="4"/>
  <c r="AC1283" i="4"/>
  <c r="R1286" i="4"/>
  <c r="N1290" i="4"/>
  <c r="J1245" i="4"/>
  <c r="N1245" i="4"/>
  <c r="D1251" i="4"/>
  <c r="J1253" i="4"/>
  <c r="N1253" i="4"/>
  <c r="I1258" i="4"/>
  <c r="I1259" i="4"/>
  <c r="D1262" i="4"/>
  <c r="I1267" i="4"/>
  <c r="K1271" i="4"/>
  <c r="D1272" i="4"/>
  <c r="M1275" i="4"/>
  <c r="N1277" i="4"/>
  <c r="N1282" i="4"/>
  <c r="J1298" i="4"/>
  <c r="D1231" i="4"/>
  <c r="D1239" i="4"/>
  <c r="D1248" i="4"/>
  <c r="I1266" i="4"/>
  <c r="J1274" i="4"/>
  <c r="R1285" i="4"/>
  <c r="L1290" i="4"/>
  <c r="I1249" i="4"/>
  <c r="M1249" i="4"/>
  <c r="D1253" i="4"/>
  <c r="K1253" i="4"/>
  <c r="Q1253" i="4"/>
  <c r="K1258" i="4"/>
  <c r="L1261" i="4"/>
  <c r="R1262" i="4"/>
  <c r="N1265" i="4"/>
  <c r="J1266" i="4"/>
  <c r="M1267" i="4"/>
  <c r="Q1271" i="4"/>
  <c r="AC1285" i="4"/>
  <c r="D1241" i="4"/>
  <c r="D1250" i="4"/>
  <c r="D1257" i="4"/>
  <c r="I1262" i="4"/>
  <c r="R1265" i="4"/>
  <c r="R1273" i="4"/>
  <c r="N1274" i="4"/>
  <c r="N1294" i="4"/>
  <c r="D1230" i="4"/>
  <c r="D1238" i="4"/>
  <c r="D1247" i="4"/>
  <c r="D1255" i="4"/>
  <c r="D1258" i="4"/>
  <c r="D1263" i="4"/>
  <c r="M1266" i="4"/>
  <c r="L1270" i="4"/>
  <c r="D1271" i="4"/>
  <c r="Q1275" i="4"/>
  <c r="J1289" i="4"/>
  <c r="D1235" i="4"/>
  <c r="D1243" i="4"/>
  <c r="D1252" i="4"/>
  <c r="M1258" i="4"/>
  <c r="K1262" i="4"/>
  <c r="D1266" i="4"/>
  <c r="N1266" i="4"/>
  <c r="M1271" i="4"/>
  <c r="J1273" i="4"/>
  <c r="AC1275" i="4"/>
  <c r="AC1277" i="4"/>
  <c r="R1282" i="4"/>
  <c r="I1287" i="4"/>
  <c r="D1261" i="4"/>
  <c r="D1269" i="4"/>
  <c r="D1277" i="4"/>
  <c r="D1285" i="4"/>
  <c r="AC1287" i="4"/>
  <c r="I1291" i="4"/>
  <c r="I1295" i="4"/>
  <c r="K1303" i="4"/>
  <c r="N1305" i="4"/>
  <c r="M1318" i="4"/>
  <c r="K1266" i="4"/>
  <c r="Q1266" i="4"/>
  <c r="D1274" i="4"/>
  <c r="K1274" i="4"/>
  <c r="Q1274" i="4"/>
  <c r="AC1279" i="4"/>
  <c r="D1282" i="4"/>
  <c r="K1282" i="4"/>
  <c r="Q1282" i="4"/>
  <c r="J1284" i="4"/>
  <c r="L1289" i="4"/>
  <c r="L1298" i="4"/>
  <c r="M1299" i="4"/>
  <c r="D1304" i="4"/>
  <c r="J1306" i="4"/>
  <c r="D1279" i="4"/>
  <c r="K1279" i="4"/>
  <c r="Q1279" i="4"/>
  <c r="I1283" i="4"/>
  <c r="M1283" i="4"/>
  <c r="L1286" i="4"/>
  <c r="K1287" i="4"/>
  <c r="D1292" i="4"/>
  <c r="R1294" i="4"/>
  <c r="K1295" i="4"/>
  <c r="N1298" i="4"/>
  <c r="Q1303" i="4"/>
  <c r="R1304" i="4"/>
  <c r="R1307" i="4"/>
  <c r="N1321" i="4"/>
  <c r="D1260" i="4"/>
  <c r="D1268" i="4"/>
  <c r="D1276" i="4"/>
  <c r="D1284" i="4"/>
  <c r="D1287" i="4"/>
  <c r="N1306" i="4"/>
  <c r="D1265" i="4"/>
  <c r="D1273" i="4"/>
  <c r="D1281" i="4"/>
  <c r="M1287" i="4"/>
  <c r="D1288" i="4"/>
  <c r="D1291" i="4"/>
  <c r="M1291" i="4"/>
  <c r="D1295" i="4"/>
  <c r="R1299" i="4"/>
  <c r="D1303" i="4"/>
  <c r="D1270" i="4"/>
  <c r="I1274" i="4"/>
  <c r="M1274" i="4"/>
  <c r="D1278" i="4"/>
  <c r="I1282" i="4"/>
  <c r="M1282" i="4"/>
  <c r="N1287" i="4"/>
  <c r="Q1295" i="4"/>
  <c r="N1303" i="4"/>
  <c r="K1311" i="4"/>
  <c r="D1259" i="4"/>
  <c r="D1267" i="4"/>
  <c r="D1275" i="4"/>
  <c r="D1283" i="4"/>
  <c r="R1291" i="4"/>
  <c r="Q1291" i="4"/>
  <c r="N1295" i="4"/>
  <c r="D1296" i="4"/>
  <c r="I1299" i="4"/>
  <c r="I1307" i="4"/>
  <c r="M1307" i="4"/>
  <c r="J1313" i="4"/>
  <c r="Q1313" i="4"/>
  <c r="K1318" i="4"/>
  <c r="L1319" i="4"/>
  <c r="D1320" i="4"/>
  <c r="AC1322" i="4"/>
  <c r="Q1322" i="4"/>
  <c r="D1327" i="4"/>
  <c r="Q1338" i="4"/>
  <c r="N1366" i="4"/>
  <c r="D1416" i="4"/>
  <c r="M1420" i="4"/>
  <c r="D1300" i="4"/>
  <c r="D1308" i="4"/>
  <c r="J1311" i="4"/>
  <c r="Q1311" i="4"/>
  <c r="AC1314" i="4"/>
  <c r="L1317" i="4"/>
  <c r="L1318" i="4"/>
  <c r="N1327" i="4"/>
  <c r="J1329" i="4"/>
  <c r="K1330" i="4"/>
  <c r="I1334" i="4"/>
  <c r="R1346" i="4"/>
  <c r="N1351" i="4"/>
  <c r="M1368" i="4"/>
  <c r="D1289" i="4"/>
  <c r="D1297" i="4"/>
  <c r="D1305" i="4"/>
  <c r="K1313" i="4"/>
  <c r="D1318" i="4"/>
  <c r="D1319" i="4"/>
  <c r="I1322" i="4"/>
  <c r="M1334" i="4"/>
  <c r="L1345" i="4"/>
  <c r="N1347" i="4"/>
  <c r="D1286" i="4"/>
  <c r="D1294" i="4"/>
  <c r="D1302" i="4"/>
  <c r="D1310" i="4"/>
  <c r="D1313" i="4"/>
  <c r="AC1313" i="4"/>
  <c r="J1322" i="4"/>
  <c r="M1323" i="4"/>
  <c r="Q1330" i="4"/>
  <c r="N1346" i="4"/>
  <c r="D1361" i="4"/>
  <c r="M1295" i="4"/>
  <c r="D1299" i="4"/>
  <c r="K1299" i="4"/>
  <c r="Q1299" i="4"/>
  <c r="I1303" i="4"/>
  <c r="M1303" i="4"/>
  <c r="D1307" i="4"/>
  <c r="K1307" i="4"/>
  <c r="Q1307" i="4"/>
  <c r="AC1311" i="4"/>
  <c r="M1321" i="4"/>
  <c r="K1322" i="4"/>
  <c r="AC1323" i="4"/>
  <c r="K1327" i="4"/>
  <c r="AC1327" i="4"/>
  <c r="N1329" i="4"/>
  <c r="AC1335" i="4"/>
  <c r="D1338" i="4"/>
  <c r="L1343" i="4"/>
  <c r="J1345" i="4"/>
  <c r="Q1348" i="4"/>
  <c r="R1353" i="4"/>
  <c r="AC1382" i="4"/>
  <c r="AC1309" i="4"/>
  <c r="AC1310" i="4"/>
  <c r="M1313" i="4"/>
  <c r="K1314" i="4"/>
  <c r="R1314" i="4"/>
  <c r="I1315" i="4"/>
  <c r="I1317" i="4"/>
  <c r="I1318" i="4"/>
  <c r="Q1318" i="4"/>
  <c r="R1323" i="4"/>
  <c r="D1330" i="4"/>
  <c r="AC1338" i="4"/>
  <c r="R1339" i="4"/>
  <c r="Q1341" i="4"/>
  <c r="Q1345" i="4"/>
  <c r="J1390" i="4"/>
  <c r="D1293" i="4"/>
  <c r="D1301" i="4"/>
  <c r="D1309" i="4"/>
  <c r="D1322" i="4"/>
  <c r="M1322" i="4"/>
  <c r="I1342" i="4"/>
  <c r="AC1350" i="4"/>
  <c r="D1290" i="4"/>
  <c r="AC1295" i="4"/>
  <c r="D1298" i="4"/>
  <c r="AC1303" i="4"/>
  <c r="D1306" i="4"/>
  <c r="D1314" i="4"/>
  <c r="N1322" i="4"/>
  <c r="I1323" i="4"/>
  <c r="D1326" i="4"/>
  <c r="AC1330" i="4"/>
  <c r="N1335" i="4"/>
  <c r="K1338" i="4"/>
  <c r="M1342" i="4"/>
  <c r="Q1343" i="4"/>
  <c r="Q1364" i="4"/>
  <c r="D1335" i="4"/>
  <c r="K1335" i="4"/>
  <c r="Q1335" i="4"/>
  <c r="D1343" i="4"/>
  <c r="K1343" i="4"/>
  <c r="R1343" i="4"/>
  <c r="K1345" i="4"/>
  <c r="N1349" i="4"/>
  <c r="N1350" i="4"/>
  <c r="L1351" i="4"/>
  <c r="Q1353" i="4"/>
  <c r="Q1354" i="4"/>
  <c r="M1360" i="4"/>
  <c r="AC1361" i="4"/>
  <c r="R1362" i="4"/>
  <c r="N1364" i="4"/>
  <c r="I1365" i="4"/>
  <c r="I1381" i="4"/>
  <c r="D1316" i="4"/>
  <c r="D1324" i="4"/>
  <c r="D1332" i="4"/>
  <c r="D1340" i="4"/>
  <c r="D1344" i="4"/>
  <c r="D1345" i="4"/>
  <c r="D1353" i="4"/>
  <c r="D1354" i="4"/>
  <c r="D1355" i="4"/>
  <c r="N1358" i="4"/>
  <c r="M1365" i="4"/>
  <c r="K1369" i="4"/>
  <c r="AC1370" i="4"/>
  <c r="L1378" i="4"/>
  <c r="J1405" i="4"/>
  <c r="D1321" i="4"/>
  <c r="D1329" i="4"/>
  <c r="D1337" i="4"/>
  <c r="I1349" i="4"/>
  <c r="I1350" i="4"/>
  <c r="I1357" i="4"/>
  <c r="K1361" i="4"/>
  <c r="Q1369" i="4"/>
  <c r="I1376" i="4"/>
  <c r="J1377" i="4"/>
  <c r="I1330" i="4"/>
  <c r="M1330" i="4"/>
  <c r="D1334" i="4"/>
  <c r="K1334" i="4"/>
  <c r="Q1334" i="4"/>
  <c r="I1338" i="4"/>
  <c r="M1338" i="4"/>
  <c r="D1342" i="4"/>
  <c r="K1342" i="4"/>
  <c r="Q1342" i="4"/>
  <c r="J1349" i="4"/>
  <c r="J1356" i="4"/>
  <c r="J1357" i="4"/>
  <c r="I1358" i="4"/>
  <c r="Q1361" i="4"/>
  <c r="R1367" i="4"/>
  <c r="M1374" i="4"/>
  <c r="N1383" i="4"/>
  <c r="D1315" i="4"/>
  <c r="D1323" i="4"/>
  <c r="D1331" i="4"/>
  <c r="D1339" i="4"/>
  <c r="AC1366" i="4"/>
  <c r="D1370" i="4"/>
  <c r="I1388" i="4"/>
  <c r="D1328" i="4"/>
  <c r="J1330" i="4"/>
  <c r="N1330" i="4"/>
  <c r="D1336" i="4"/>
  <c r="J1338" i="4"/>
  <c r="N1338" i="4"/>
  <c r="K1349" i="4"/>
  <c r="M1357" i="4"/>
  <c r="AC1358" i="4"/>
  <c r="D1317" i="4"/>
  <c r="D1325" i="4"/>
  <c r="D1333" i="4"/>
  <c r="D1341" i="4"/>
  <c r="D1346" i="4"/>
  <c r="D1347" i="4"/>
  <c r="D1349" i="4"/>
  <c r="N1357" i="4"/>
  <c r="M1358" i="4"/>
  <c r="D1369" i="4"/>
  <c r="D1350" i="4"/>
  <c r="D1358" i="4"/>
  <c r="D1366" i="4"/>
  <c r="D1372" i="4"/>
  <c r="K1377" i="4"/>
  <c r="I1380" i="4"/>
  <c r="Q1380" i="4"/>
  <c r="K1385" i="4"/>
  <c r="AC1393" i="4"/>
  <c r="D1396" i="4"/>
  <c r="M1398" i="4"/>
  <c r="J1404" i="4"/>
  <c r="D1363" i="4"/>
  <c r="J1365" i="4"/>
  <c r="N1365" i="4"/>
  <c r="R1369" i="4"/>
  <c r="R1380" i="4"/>
  <c r="AC1380" i="4"/>
  <c r="M1388" i="4"/>
  <c r="Q1389" i="4"/>
  <c r="N1390" i="4"/>
  <c r="M1400" i="4"/>
  <c r="AC1409" i="4"/>
  <c r="I1412" i="4"/>
  <c r="AC1349" i="4"/>
  <c r="D1352" i="4"/>
  <c r="AC1357" i="4"/>
  <c r="D1360" i="4"/>
  <c r="AC1365" i="4"/>
  <c r="D1368" i="4"/>
  <c r="L1381" i="4"/>
  <c r="Q1385" i="4"/>
  <c r="J1398" i="4"/>
  <c r="R1402" i="4"/>
  <c r="AC1404" i="4"/>
  <c r="D1357" i="4"/>
  <c r="K1357" i="4"/>
  <c r="Q1357" i="4"/>
  <c r="D1365" i="4"/>
  <c r="K1365" i="4"/>
  <c r="Q1365" i="4"/>
  <c r="K1380" i="4"/>
  <c r="M1381" i="4"/>
  <c r="I1389" i="4"/>
  <c r="N1393" i="4"/>
  <c r="N1398" i="4"/>
  <c r="I1400" i="4"/>
  <c r="D1362" i="4"/>
  <c r="I1366" i="4"/>
  <c r="M1366" i="4"/>
  <c r="J1370" i="4"/>
  <c r="Q1370" i="4"/>
  <c r="M1377" i="4"/>
  <c r="N1377" i="4"/>
  <c r="R1378" i="4"/>
  <c r="L1380" i="4"/>
  <c r="L1386" i="4"/>
  <c r="Q1396" i="4"/>
  <c r="R1400" i="4"/>
  <c r="Q1401" i="4"/>
  <c r="D1351" i="4"/>
  <c r="D1359" i="4"/>
  <c r="D1367" i="4"/>
  <c r="M1380" i="4"/>
  <c r="M1385" i="4"/>
  <c r="M1389" i="4"/>
  <c r="M1390" i="4"/>
  <c r="I1392" i="4"/>
  <c r="D1348" i="4"/>
  <c r="D1356" i="4"/>
  <c r="D1364" i="4"/>
  <c r="AC1388" i="4"/>
  <c r="M1392" i="4"/>
  <c r="R1405" i="4"/>
  <c r="N1424" i="4"/>
  <c r="J1385" i="4"/>
  <c r="N1385" i="4"/>
  <c r="D1393" i="4"/>
  <c r="J1401" i="4"/>
  <c r="R1401" i="4"/>
  <c r="AC1401" i="4"/>
  <c r="K1402" i="4"/>
  <c r="J1406" i="4"/>
  <c r="J1410" i="4"/>
  <c r="D1411" i="4"/>
  <c r="AC1416" i="4"/>
  <c r="R1417" i="4"/>
  <c r="J1418" i="4"/>
  <c r="R1426" i="4"/>
  <c r="D1398" i="4"/>
  <c r="K1404" i="4"/>
  <c r="L1405" i="4"/>
  <c r="M1412" i="4"/>
  <c r="N1418" i="4"/>
  <c r="AC1421" i="4"/>
  <c r="AC1392" i="4"/>
  <c r="D1395" i="4"/>
  <c r="K1401" i="4"/>
  <c r="L1402" i="4"/>
  <c r="N1410" i="4"/>
  <c r="K1416" i="4"/>
  <c r="AC1433" i="4"/>
  <c r="K1388" i="4"/>
  <c r="Q1388" i="4"/>
  <c r="D1392" i="4"/>
  <c r="K1392" i="4"/>
  <c r="Q1392" i="4"/>
  <c r="D1400" i="4"/>
  <c r="L1401" i="4"/>
  <c r="D1402" i="4"/>
  <c r="D1403" i="4"/>
  <c r="D1404" i="4"/>
  <c r="M1405" i="4"/>
  <c r="M1406" i="4"/>
  <c r="L1414" i="4"/>
  <c r="Q1416" i="4"/>
  <c r="D1397" i="4"/>
  <c r="D1401" i="4"/>
  <c r="AC1406" i="4"/>
  <c r="D1410" i="4"/>
  <c r="R1420" i="4"/>
  <c r="M1421" i="4"/>
  <c r="D1430" i="4"/>
  <c r="D1394" i="4"/>
  <c r="M1404" i="4"/>
  <c r="N1406" i="4"/>
  <c r="R1412" i="4"/>
  <c r="N1421" i="4"/>
  <c r="D1371" i="4"/>
  <c r="D1391" i="4"/>
  <c r="D1399" i="4"/>
  <c r="I1406" i="4"/>
  <c r="D1408" i="4"/>
  <c r="M1418" i="4"/>
  <c r="I1420" i="4"/>
  <c r="D1413" i="4"/>
  <c r="D1421" i="4"/>
  <c r="K1421" i="4"/>
  <c r="Q1421" i="4"/>
  <c r="I1429" i="4"/>
  <c r="N1430" i="4"/>
  <c r="N1438" i="4"/>
  <c r="K1441" i="4"/>
  <c r="M1448" i="4"/>
  <c r="AC1459" i="4"/>
  <c r="D1418" i="4"/>
  <c r="J1420" i="4"/>
  <c r="N1420" i="4"/>
  <c r="J1432" i="4"/>
  <c r="K1433" i="4"/>
  <c r="Q1441" i="4"/>
  <c r="D1450" i="4"/>
  <c r="D1406" i="4"/>
  <c r="D1407" i="4"/>
  <c r="D1415" i="4"/>
  <c r="K1429" i="4"/>
  <c r="I1437" i="4"/>
  <c r="D1412" i="4"/>
  <c r="D1420" i="4"/>
  <c r="K1420" i="4"/>
  <c r="Q1420" i="4"/>
  <c r="Q1433" i="4"/>
  <c r="R1434" i="4"/>
  <c r="M1437" i="4"/>
  <c r="D1409" i="4"/>
  <c r="D1417" i="4"/>
  <c r="D1429" i="4"/>
  <c r="M1429" i="4"/>
  <c r="N1432" i="4"/>
  <c r="D1405" i="4"/>
  <c r="D1414" i="4"/>
  <c r="D1422" i="4"/>
  <c r="D1425" i="4"/>
  <c r="D1433" i="4"/>
  <c r="AC1438" i="4"/>
  <c r="M1440" i="4"/>
  <c r="D1441" i="4"/>
  <c r="D1419" i="4"/>
  <c r="D1426" i="4"/>
  <c r="D1427" i="4"/>
  <c r="Q1429" i="4"/>
  <c r="M1432" i="4"/>
  <c r="AC1441" i="4"/>
  <c r="D1438" i="4"/>
  <c r="K1438" i="4"/>
  <c r="Q1438" i="4"/>
  <c r="J1440" i="4"/>
  <c r="N1440" i="4"/>
  <c r="L1445" i="4"/>
  <c r="D1458" i="4"/>
  <c r="I1465" i="4"/>
  <c r="J1429" i="4"/>
  <c r="N1429" i="4"/>
  <c r="D1435" i="4"/>
  <c r="J1437" i="4"/>
  <c r="N1437" i="4"/>
  <c r="D1443" i="4"/>
  <c r="N1446" i="4"/>
  <c r="M1457" i="4"/>
  <c r="D1424" i="4"/>
  <c r="AC1429" i="4"/>
  <c r="D1432" i="4"/>
  <c r="AC1437" i="4"/>
  <c r="D1440" i="4"/>
  <c r="Q1461" i="4"/>
  <c r="I1433" i="4"/>
  <c r="M1433" i="4"/>
  <c r="D1437" i="4"/>
  <c r="K1437" i="4"/>
  <c r="Q1437" i="4"/>
  <c r="I1441" i="4"/>
  <c r="M1441" i="4"/>
  <c r="Q1453" i="4"/>
  <c r="M1458" i="4"/>
  <c r="D1434" i="4"/>
  <c r="D1442" i="4"/>
  <c r="D1449" i="4"/>
  <c r="D1451" i="4"/>
  <c r="I1454" i="4"/>
  <c r="M1468" i="4"/>
  <c r="D1423" i="4"/>
  <c r="D1431" i="4"/>
  <c r="D1439" i="4"/>
  <c r="D1444" i="4"/>
  <c r="D1446" i="4"/>
  <c r="K1446" i="4"/>
  <c r="M1454" i="4"/>
  <c r="D1428" i="4"/>
  <c r="D1436" i="4"/>
  <c r="D1447" i="4"/>
  <c r="D1455" i="4"/>
  <c r="D1452" i="4"/>
  <c r="D1461" i="4"/>
  <c r="M1465" i="4"/>
  <c r="K1472" i="4"/>
  <c r="AC1454" i="4"/>
  <c r="D1457" i="4"/>
  <c r="K1468" i="4"/>
  <c r="D1469" i="4"/>
  <c r="R1478" i="4"/>
  <c r="D1454" i="4"/>
  <c r="Q1454" i="4"/>
  <c r="AC1469" i="4"/>
  <c r="J1453" i="4"/>
  <c r="N1453" i="4"/>
  <c r="Q1468" i="4"/>
  <c r="AC1477" i="4"/>
  <c r="D1448" i="4"/>
  <c r="D1456" i="4"/>
  <c r="D1462" i="4"/>
  <c r="M1464" i="4"/>
  <c r="K1469" i="4"/>
  <c r="N1473" i="4"/>
  <c r="D1445" i="4"/>
  <c r="D1453" i="4"/>
  <c r="D1460" i="4"/>
  <c r="AC1465" i="4"/>
  <c r="D1468" i="4"/>
  <c r="Q1469" i="4"/>
  <c r="L1477" i="4"/>
  <c r="D1466" i="4"/>
  <c r="D1472" i="4"/>
  <c r="L1478" i="4"/>
  <c r="D1482" i="4"/>
  <c r="M1485" i="4"/>
  <c r="D1463" i="4"/>
  <c r="D1471" i="4"/>
  <c r="D1473" i="4"/>
  <c r="D1477" i="4"/>
  <c r="D1480" i="4"/>
  <c r="L1481" i="4"/>
  <c r="R1481" i="4"/>
  <c r="D1465" i="4"/>
  <c r="M1476" i="4"/>
  <c r="J1464" i="4"/>
  <c r="N1464" i="4"/>
  <c r="D1470" i="4"/>
  <c r="D1481" i="4"/>
  <c r="D1459" i="4"/>
  <c r="D1467" i="4"/>
  <c r="AC1476" i="4"/>
  <c r="K1486" i="4"/>
  <c r="D1464" i="4"/>
  <c r="L1480" i="4"/>
  <c r="R1490" i="4"/>
  <c r="R1482" i="4"/>
  <c r="J1484" i="4"/>
  <c r="D1486" i="4"/>
  <c r="M1489" i="4"/>
  <c r="M1496" i="4"/>
  <c r="D1498" i="4"/>
  <c r="D1474" i="4"/>
  <c r="D1487" i="4"/>
  <c r="D1488" i="4"/>
  <c r="R1491" i="4"/>
  <c r="Q1500" i="4"/>
  <c r="D1479" i="4"/>
  <c r="L1482" i="4"/>
  <c r="I1485" i="4"/>
  <c r="Q1485" i="4"/>
  <c r="R1489" i="4"/>
  <c r="Q1489" i="4"/>
  <c r="D1492" i="4"/>
  <c r="I1494" i="4"/>
  <c r="D1476" i="4"/>
  <c r="N1481" i="4"/>
  <c r="N1482" i="4"/>
  <c r="I1488" i="4"/>
  <c r="J1489" i="4"/>
  <c r="I1493" i="4"/>
  <c r="AC1493" i="4"/>
  <c r="M1494" i="4"/>
  <c r="D1478" i="4"/>
  <c r="D1490" i="4"/>
  <c r="K1493" i="4"/>
  <c r="L1498" i="4"/>
  <c r="D1500" i="4"/>
  <c r="D1475" i="4"/>
  <c r="D1485" i="4"/>
  <c r="R1497" i="4"/>
  <c r="D1493" i="4"/>
  <c r="J1497" i="4"/>
  <c r="AC1500" i="4"/>
  <c r="D1494" i="4"/>
  <c r="D1495" i="4"/>
  <c r="D1496" i="4"/>
  <c r="Q1497" i="4"/>
  <c r="N1500" i="4"/>
  <c r="I1501" i="4"/>
  <c r="D1484" i="4"/>
  <c r="D1497" i="4"/>
  <c r="K1500" i="4"/>
  <c r="D1489" i="4"/>
  <c r="D1501" i="4"/>
  <c r="I1497" i="4"/>
  <c r="AC1497" i="4"/>
  <c r="D1483" i="4"/>
  <c r="D1491" i="4"/>
  <c r="D1499" i="4"/>
  <c r="AK3" i="4"/>
  <c r="AK27" i="4"/>
  <c r="AK35" i="4"/>
  <c r="AL38" i="4"/>
  <c r="AK43" i="4"/>
  <c r="AL46" i="4"/>
  <c r="AK51" i="4"/>
  <c r="AL54" i="4"/>
  <c r="AK59" i="4"/>
  <c r="AL62" i="4"/>
  <c r="AK67" i="4"/>
  <c r="AL70" i="4"/>
  <c r="AL74" i="4"/>
  <c r="AK80" i="4"/>
  <c r="AK108" i="4"/>
  <c r="AI108" i="4"/>
  <c r="AK109" i="4"/>
  <c r="AI109" i="4"/>
  <c r="AL111" i="4"/>
  <c r="AJ111" i="4"/>
  <c r="AJ126" i="4"/>
  <c r="AL126" i="4"/>
  <c r="AL135" i="4"/>
  <c r="AJ135" i="4"/>
  <c r="AK148" i="4"/>
  <c r="AI148" i="4"/>
  <c r="AJ158" i="4"/>
  <c r="AL158" i="4"/>
  <c r="AL167" i="4"/>
  <c r="AJ167" i="4"/>
  <c r="AK180" i="4"/>
  <c r="AI180" i="4"/>
  <c r="AJ190" i="4"/>
  <c r="AL190" i="4"/>
  <c r="AK218" i="4"/>
  <c r="AK8" i="4"/>
  <c r="AK16" i="4"/>
  <c r="AK24" i="4"/>
  <c r="AK32" i="4"/>
  <c r="AK40" i="4"/>
  <c r="AK48" i="4"/>
  <c r="AK56" i="4"/>
  <c r="AK64" i="4"/>
  <c r="AK72" i="4"/>
  <c r="AL94" i="4"/>
  <c r="AI107" i="4"/>
  <c r="AK107" i="4"/>
  <c r="AJ110" i="4"/>
  <c r="AL110" i="4"/>
  <c r="AI131" i="4"/>
  <c r="AK131" i="4"/>
  <c r="AI163" i="4"/>
  <c r="AK163" i="4"/>
  <c r="AL204" i="4"/>
  <c r="AI243" i="4"/>
  <c r="AK243" i="4"/>
  <c r="AK11" i="4"/>
  <c r="AK5" i="4"/>
  <c r="AK13" i="4"/>
  <c r="AK21" i="4"/>
  <c r="AK29" i="4"/>
  <c r="AK37" i="4"/>
  <c r="AK45" i="4"/>
  <c r="AK53" i="4"/>
  <c r="AK61" i="4"/>
  <c r="AK69" i="4"/>
  <c r="AL82" i="4"/>
  <c r="AL104" i="4"/>
  <c r="AJ104" i="4"/>
  <c r="AK124" i="4"/>
  <c r="AI124" i="4"/>
  <c r="AK125" i="4"/>
  <c r="AI125" i="4"/>
  <c r="AL127" i="4"/>
  <c r="AJ127" i="4"/>
  <c r="AK140" i="4"/>
  <c r="AI140" i="4"/>
  <c r="AJ150" i="4"/>
  <c r="AL150" i="4"/>
  <c r="AL159" i="4"/>
  <c r="AJ159" i="4"/>
  <c r="AK172" i="4"/>
  <c r="AI172" i="4"/>
  <c r="AJ182" i="4"/>
  <c r="AL182" i="4"/>
  <c r="AL191" i="4"/>
  <c r="AJ191" i="4"/>
  <c r="AI283" i="4"/>
  <c r="AK283" i="4"/>
  <c r="AI139" i="4"/>
  <c r="AK139" i="4"/>
  <c r="AI171" i="4"/>
  <c r="AK171" i="4"/>
  <c r="AI196" i="4"/>
  <c r="AK196" i="4"/>
  <c r="AL209" i="4"/>
  <c r="AJ209" i="4"/>
  <c r="AI234" i="4"/>
  <c r="AK234" i="4"/>
  <c r="AK19" i="4"/>
  <c r="AK78" i="4"/>
  <c r="AK2" i="4"/>
  <c r="AI4" i="4"/>
  <c r="AJ7" i="4"/>
  <c r="AK10" i="4"/>
  <c r="AI12" i="4"/>
  <c r="AJ15" i="4"/>
  <c r="AK18" i="4"/>
  <c r="AI20" i="4"/>
  <c r="AJ23" i="4"/>
  <c r="AK26" i="4"/>
  <c r="AI28" i="4"/>
  <c r="AJ31" i="4"/>
  <c r="AK34" i="4"/>
  <c r="AI36" i="4"/>
  <c r="AJ39" i="4"/>
  <c r="AK42" i="4"/>
  <c r="AI44" i="4"/>
  <c r="AJ47" i="4"/>
  <c r="AK50" i="4"/>
  <c r="AI52" i="4"/>
  <c r="AJ55" i="4"/>
  <c r="AK58" i="4"/>
  <c r="AI60" i="4"/>
  <c r="AJ63" i="4"/>
  <c r="AK66" i="4"/>
  <c r="AI68" i="4"/>
  <c r="AJ71" i="4"/>
  <c r="AL73" i="4"/>
  <c r="AK75" i="4"/>
  <c r="AK77" i="4"/>
  <c r="AI77" i="4"/>
  <c r="AI79" i="4"/>
  <c r="AJ79" i="4"/>
  <c r="AL86" i="4"/>
  <c r="AI91" i="4"/>
  <c r="AJ91" i="4"/>
  <c r="AK93" i="4"/>
  <c r="AI93" i="4"/>
  <c r="AK100" i="4"/>
  <c r="AI100" i="4"/>
  <c r="AK101" i="4"/>
  <c r="AI101" i="4"/>
  <c r="AL103" i="4"/>
  <c r="AJ103" i="4"/>
  <c r="AI123" i="4"/>
  <c r="AK123" i="4"/>
  <c r="AI155" i="4"/>
  <c r="AK155" i="4"/>
  <c r="AI187" i="4"/>
  <c r="AK187" i="4"/>
  <c r="AJ278" i="4"/>
  <c r="AL278" i="4"/>
  <c r="AI316" i="4"/>
  <c r="AK316" i="4"/>
  <c r="AK84" i="4"/>
  <c r="AI84" i="4"/>
  <c r="AL95" i="4"/>
  <c r="AJ95" i="4"/>
  <c r="AI99" i="4"/>
  <c r="AK99" i="4"/>
  <c r="AJ102" i="4"/>
  <c r="AL102" i="4"/>
  <c r="AL120" i="4"/>
  <c r="AJ120" i="4"/>
  <c r="AK132" i="4"/>
  <c r="AI132" i="4"/>
  <c r="AJ142" i="4"/>
  <c r="AL142" i="4"/>
  <c r="AL151" i="4"/>
  <c r="AJ151" i="4"/>
  <c r="AK164" i="4"/>
  <c r="AI164" i="4"/>
  <c r="AJ174" i="4"/>
  <c r="AL174" i="4"/>
  <c r="AL183" i="4"/>
  <c r="AJ183" i="4"/>
  <c r="AJ216" i="4"/>
  <c r="AL216" i="4"/>
  <c r="AL236" i="4"/>
  <c r="AJ236" i="4"/>
  <c r="AL112" i="4"/>
  <c r="AJ112" i="4"/>
  <c r="AL197" i="4"/>
  <c r="AL14" i="4"/>
  <c r="AL22" i="4"/>
  <c r="AK4" i="4"/>
  <c r="AI6" i="4"/>
  <c r="AK12" i="4"/>
  <c r="AI14" i="4"/>
  <c r="AK20" i="4"/>
  <c r="AI22" i="4"/>
  <c r="AK28" i="4"/>
  <c r="AI30" i="4"/>
  <c r="AK36" i="4"/>
  <c r="AI38" i="4"/>
  <c r="AK44" i="4"/>
  <c r="AI46" i="4"/>
  <c r="AK52" i="4"/>
  <c r="AI54" i="4"/>
  <c r="AK60" i="4"/>
  <c r="AI62" i="4"/>
  <c r="AK68" i="4"/>
  <c r="AI70" i="4"/>
  <c r="AL81" i="4"/>
  <c r="AK85" i="4"/>
  <c r="AI86" i="4"/>
  <c r="AI88" i="4"/>
  <c r="AK116" i="4"/>
  <c r="AI116" i="4"/>
  <c r="AK117" i="4"/>
  <c r="AI117" i="4"/>
  <c r="AL119" i="4"/>
  <c r="AJ119" i="4"/>
  <c r="AI147" i="4"/>
  <c r="AK147" i="4"/>
  <c r="AI179" i="4"/>
  <c r="AK179" i="4"/>
  <c r="AI218" i="4"/>
  <c r="AL228" i="4"/>
  <c r="AJ228" i="4"/>
  <c r="AJ238" i="4"/>
  <c r="AL238" i="4"/>
  <c r="AJ312" i="4"/>
  <c r="AL312" i="4"/>
  <c r="AI78" i="4"/>
  <c r="AK206" i="4"/>
  <c r="AL6" i="4"/>
  <c r="AL30" i="4"/>
  <c r="AK76" i="4"/>
  <c r="AI76" i="4"/>
  <c r="AI80" i="4"/>
  <c r="AL87" i="4"/>
  <c r="AJ87" i="4"/>
  <c r="AJ88" i="4"/>
  <c r="AK92" i="4"/>
  <c r="AI92" i="4"/>
  <c r="AJ96" i="4"/>
  <c r="AI115" i="4"/>
  <c r="AK115" i="4"/>
  <c r="AJ118" i="4"/>
  <c r="AL118" i="4"/>
  <c r="AJ134" i="4"/>
  <c r="AL134" i="4"/>
  <c r="AL143" i="4"/>
  <c r="AJ143" i="4"/>
  <c r="AK156" i="4"/>
  <c r="AI156" i="4"/>
  <c r="AJ166" i="4"/>
  <c r="AL166" i="4"/>
  <c r="AL175" i="4"/>
  <c r="AJ175" i="4"/>
  <c r="AK188" i="4"/>
  <c r="AI188" i="4"/>
  <c r="AJ199" i="4"/>
  <c r="AL199" i="4"/>
  <c r="AJ200" i="4"/>
  <c r="AL200" i="4"/>
  <c r="AL201" i="4"/>
  <c r="AJ204" i="4"/>
  <c r="AI275" i="4"/>
  <c r="AK275" i="4"/>
  <c r="AJ319" i="4"/>
  <c r="AL319" i="4"/>
  <c r="AJ128" i="4"/>
  <c r="AI133" i="4"/>
  <c r="AJ136" i="4"/>
  <c r="AI141" i="4"/>
  <c r="AJ144" i="4"/>
  <c r="AI149" i="4"/>
  <c r="AJ152" i="4"/>
  <c r="AI157" i="4"/>
  <c r="AJ160" i="4"/>
  <c r="AI165" i="4"/>
  <c r="AJ168" i="4"/>
  <c r="AI173" i="4"/>
  <c r="AJ176" i="4"/>
  <c r="AI181" i="4"/>
  <c r="AJ184" i="4"/>
  <c r="AI189" i="4"/>
  <c r="AJ192" i="4"/>
  <c r="AJ196" i="4"/>
  <c r="AK201" i="4"/>
  <c r="AK204" i="4"/>
  <c r="AI221" i="4"/>
  <c r="AJ221" i="4"/>
  <c r="AK233" i="4"/>
  <c r="AI233" i="4"/>
  <c r="AJ254" i="4"/>
  <c r="AL254" i="4"/>
  <c r="AI442" i="4"/>
  <c r="AK442" i="4"/>
  <c r="AJ208" i="4"/>
  <c r="AI217" i="4"/>
  <c r="AI229" i="4"/>
  <c r="AL245" i="4"/>
  <c r="AJ245" i="4"/>
  <c r="AK250" i="4"/>
  <c r="AI250" i="4"/>
  <c r="AI291" i="4"/>
  <c r="AK291" i="4"/>
  <c r="AJ294" i="4"/>
  <c r="AL294" i="4"/>
  <c r="AJ318" i="4"/>
  <c r="AL318" i="4"/>
  <c r="AI87" i="4"/>
  <c r="AI95" i="4"/>
  <c r="AI103" i="4"/>
  <c r="AI111" i="4"/>
  <c r="AI119" i="4"/>
  <c r="AI127" i="4"/>
  <c r="AK133" i="4"/>
  <c r="AI135" i="4"/>
  <c r="AL136" i="4"/>
  <c r="AK141" i="4"/>
  <c r="AI143" i="4"/>
  <c r="AL144" i="4"/>
  <c r="AK149" i="4"/>
  <c r="AI151" i="4"/>
  <c r="AL152" i="4"/>
  <c r="AK157" i="4"/>
  <c r="AI159" i="4"/>
  <c r="AL160" i="4"/>
  <c r="AK165" i="4"/>
  <c r="AI167" i="4"/>
  <c r="AL168" i="4"/>
  <c r="AK173" i="4"/>
  <c r="AI175" i="4"/>
  <c r="AL176" i="4"/>
  <c r="AK181" i="4"/>
  <c r="AI183" i="4"/>
  <c r="AL184" i="4"/>
  <c r="AK189" i="4"/>
  <c r="AI191" i="4"/>
  <c r="AL192" i="4"/>
  <c r="AK194" i="4"/>
  <c r="AK202" i="4"/>
  <c r="AI205" i="4"/>
  <c r="AL208" i="4"/>
  <c r="AI213" i="4"/>
  <c r="AK217" i="4"/>
  <c r="AK226" i="4"/>
  <c r="AJ232" i="4"/>
  <c r="AI267" i="4"/>
  <c r="AK267" i="4"/>
  <c r="AJ270" i="4"/>
  <c r="AL270" i="4"/>
  <c r="AK314" i="4"/>
  <c r="AK329" i="4"/>
  <c r="AI329" i="4"/>
  <c r="AL333" i="4"/>
  <c r="AJ333" i="4"/>
  <c r="AI197" i="4"/>
  <c r="AK198" i="4"/>
  <c r="AI204" i="4"/>
  <c r="AI209" i="4"/>
  <c r="AK213" i="4"/>
  <c r="AK225" i="4"/>
  <c r="AI225" i="4"/>
  <c r="AJ246" i="4"/>
  <c r="AL246" i="4"/>
  <c r="AI251" i="4"/>
  <c r="AK251" i="4"/>
  <c r="AI307" i="4"/>
  <c r="AK307" i="4"/>
  <c r="AJ286" i="4"/>
  <c r="AL286" i="4"/>
  <c r="AI94" i="4"/>
  <c r="AI102" i="4"/>
  <c r="AI110" i="4"/>
  <c r="AI118" i="4"/>
  <c r="AI126" i="4"/>
  <c r="AI134" i="4"/>
  <c r="AI142" i="4"/>
  <c r="AI150" i="4"/>
  <c r="AI158" i="4"/>
  <c r="AI166" i="4"/>
  <c r="AI174" i="4"/>
  <c r="AI182" i="4"/>
  <c r="AI190" i="4"/>
  <c r="AK214" i="4"/>
  <c r="AI214" i="4"/>
  <c r="AJ224" i="4"/>
  <c r="AK242" i="4"/>
  <c r="AI242" i="4"/>
  <c r="AJ262" i="4"/>
  <c r="AL262" i="4"/>
  <c r="AL317" i="4"/>
  <c r="AJ317" i="4"/>
  <c r="AJ320" i="4"/>
  <c r="AL320" i="4"/>
  <c r="AK210" i="4"/>
  <c r="AI210" i="4"/>
  <c r="AL237" i="4"/>
  <c r="AJ237" i="4"/>
  <c r="AJ258" i="4"/>
  <c r="AL258" i="4"/>
  <c r="AI299" i="4"/>
  <c r="AK299" i="4"/>
  <c r="AJ302" i="4"/>
  <c r="AL302" i="4"/>
  <c r="AI314" i="4"/>
  <c r="AI331" i="4"/>
  <c r="AK331" i="4"/>
  <c r="AK361" i="4"/>
  <c r="AI361" i="4"/>
  <c r="AL364" i="4"/>
  <c r="AJ364" i="4"/>
  <c r="AI212" i="4"/>
  <c r="AI220" i="4"/>
  <c r="AI228" i="4"/>
  <c r="AI236" i="4"/>
  <c r="AI237" i="4"/>
  <c r="AI245" i="4"/>
  <c r="AI253" i="4"/>
  <c r="AK255" i="4"/>
  <c r="AI257" i="4"/>
  <c r="AJ260" i="4"/>
  <c r="AJ264" i="4"/>
  <c r="AI269" i="4"/>
  <c r="AJ272" i="4"/>
  <c r="AI277" i="4"/>
  <c r="AJ280" i="4"/>
  <c r="AI285" i="4"/>
  <c r="AJ288" i="4"/>
  <c r="AI293" i="4"/>
  <c r="AJ296" i="4"/>
  <c r="AI301" i="4"/>
  <c r="AJ304" i="4"/>
  <c r="AI325" i="4"/>
  <c r="AJ325" i="4"/>
  <c r="AJ358" i="4"/>
  <c r="AL358" i="4"/>
  <c r="AK369" i="4"/>
  <c r="AI369" i="4"/>
  <c r="AI371" i="4"/>
  <c r="AK371" i="4"/>
  <c r="AJ523" i="4"/>
  <c r="AL523" i="4"/>
  <c r="AJ253" i="4"/>
  <c r="AJ257" i="4"/>
  <c r="AI266" i="4"/>
  <c r="AJ269" i="4"/>
  <c r="AI274" i="4"/>
  <c r="AJ277" i="4"/>
  <c r="AI282" i="4"/>
  <c r="AJ285" i="4"/>
  <c r="AI290" i="4"/>
  <c r="AJ293" i="4"/>
  <c r="AI298" i="4"/>
  <c r="AJ301" i="4"/>
  <c r="AI306" i="4"/>
  <c r="AJ309" i="4"/>
  <c r="AK321" i="4"/>
  <c r="AI321" i="4"/>
  <c r="AI323" i="4"/>
  <c r="AK323" i="4"/>
  <c r="AK338" i="4"/>
  <c r="AI338" i="4"/>
  <c r="AK354" i="4"/>
  <c r="AI354" i="4"/>
  <c r="AI355" i="4"/>
  <c r="AK355" i="4"/>
  <c r="AL357" i="4"/>
  <c r="AJ357" i="4"/>
  <c r="AJ406" i="4"/>
  <c r="AL406" i="4"/>
  <c r="AI411" i="4"/>
  <c r="AK411" i="4"/>
  <c r="AJ421" i="4"/>
  <c r="AL421" i="4"/>
  <c r="AK440" i="4"/>
  <c r="AK313" i="4"/>
  <c r="AI313" i="4"/>
  <c r="AJ334" i="4"/>
  <c r="AL334" i="4"/>
  <c r="AL340" i="4"/>
  <c r="AJ340" i="4"/>
  <c r="AK353" i="4"/>
  <c r="AI353" i="4"/>
  <c r="AL356" i="4"/>
  <c r="AJ356" i="4"/>
  <c r="AJ398" i="4"/>
  <c r="AL398" i="4"/>
  <c r="AI403" i="4"/>
  <c r="AK403" i="4"/>
  <c r="AI425" i="4"/>
  <c r="AK425" i="4"/>
  <c r="AL253" i="4"/>
  <c r="AL257" i="4"/>
  <c r="AK266" i="4"/>
  <c r="AL269" i="4"/>
  <c r="AK274" i="4"/>
  <c r="AL277" i="4"/>
  <c r="AK282" i="4"/>
  <c r="AL285" i="4"/>
  <c r="AK290" i="4"/>
  <c r="AL293" i="4"/>
  <c r="AK298" i="4"/>
  <c r="AL301" i="4"/>
  <c r="AK306" i="4"/>
  <c r="AI315" i="4"/>
  <c r="AK330" i="4"/>
  <c r="AI330" i="4"/>
  <c r="AJ336" i="4"/>
  <c r="AJ350" i="4"/>
  <c r="AL350" i="4"/>
  <c r="AJ390" i="4"/>
  <c r="AL390" i="4"/>
  <c r="AI395" i="4"/>
  <c r="AK395" i="4"/>
  <c r="AJ453" i="4"/>
  <c r="AL453" i="4"/>
  <c r="AK456" i="4"/>
  <c r="AI456" i="4"/>
  <c r="AL469" i="4"/>
  <c r="AJ469" i="4"/>
  <c r="AI200" i="4"/>
  <c r="AI208" i="4"/>
  <c r="AI216" i="4"/>
  <c r="AK222" i="4"/>
  <c r="AI224" i="4"/>
  <c r="AK230" i="4"/>
  <c r="AI232" i="4"/>
  <c r="AK239" i="4"/>
  <c r="AI241" i="4"/>
  <c r="AK247" i="4"/>
  <c r="AI249" i="4"/>
  <c r="AK259" i="4"/>
  <c r="AK261" i="4"/>
  <c r="AK263" i="4"/>
  <c r="AI265" i="4"/>
  <c r="AK271" i="4"/>
  <c r="AI273" i="4"/>
  <c r="AK279" i="4"/>
  <c r="AI281" i="4"/>
  <c r="AK287" i="4"/>
  <c r="AI289" i="4"/>
  <c r="AK295" i="4"/>
  <c r="AI297" i="4"/>
  <c r="AK303" i="4"/>
  <c r="AI305" i="4"/>
  <c r="AL311" i="4"/>
  <c r="AK315" i="4"/>
  <c r="AJ326" i="4"/>
  <c r="AL326" i="4"/>
  <c r="AL332" i="4"/>
  <c r="AJ332" i="4"/>
  <c r="AL336" i="4"/>
  <c r="AI341" i="4"/>
  <c r="AK346" i="4"/>
  <c r="AI346" i="4"/>
  <c r="AI347" i="4"/>
  <c r="AK347" i="4"/>
  <c r="AL349" i="4"/>
  <c r="AJ349" i="4"/>
  <c r="AL372" i="4"/>
  <c r="AJ372" i="4"/>
  <c r="AJ382" i="4"/>
  <c r="AL382" i="4"/>
  <c r="AI387" i="4"/>
  <c r="AK387" i="4"/>
  <c r="AI520" i="4"/>
  <c r="AK520" i="4"/>
  <c r="AI238" i="4"/>
  <c r="AI246" i="4"/>
  <c r="AI254" i="4"/>
  <c r="AI258" i="4"/>
  <c r="AI262" i="4"/>
  <c r="AI270" i="4"/>
  <c r="AI278" i="4"/>
  <c r="AI286" i="4"/>
  <c r="AI294" i="4"/>
  <c r="AI302" i="4"/>
  <c r="AI308" i="4"/>
  <c r="AJ308" i="4"/>
  <c r="AK322" i="4"/>
  <c r="AI322" i="4"/>
  <c r="AJ328" i="4"/>
  <c r="AK337" i="4"/>
  <c r="AI337" i="4"/>
  <c r="AI339" i="4"/>
  <c r="AK339" i="4"/>
  <c r="AL341" i="4"/>
  <c r="AJ341" i="4"/>
  <c r="AK345" i="4"/>
  <c r="AI345" i="4"/>
  <c r="AL348" i="4"/>
  <c r="AJ348" i="4"/>
  <c r="AJ366" i="4"/>
  <c r="AL366" i="4"/>
  <c r="AJ374" i="4"/>
  <c r="AL374" i="4"/>
  <c r="AI379" i="4"/>
  <c r="AK379" i="4"/>
  <c r="AJ438" i="4"/>
  <c r="AL438" i="4"/>
  <c r="AI440" i="4"/>
  <c r="AK458" i="4"/>
  <c r="AI458" i="4"/>
  <c r="AI317" i="4"/>
  <c r="AL324" i="4"/>
  <c r="AJ324" i="4"/>
  <c r="AI333" i="4"/>
  <c r="AJ342" i="4"/>
  <c r="AL342" i="4"/>
  <c r="AK362" i="4"/>
  <c r="AI362" i="4"/>
  <c r="AI363" i="4"/>
  <c r="AK363" i="4"/>
  <c r="AL365" i="4"/>
  <c r="AJ365" i="4"/>
  <c r="AI427" i="4"/>
  <c r="AK427" i="4"/>
  <c r="AJ344" i="4"/>
  <c r="AI349" i="4"/>
  <c r="AJ352" i="4"/>
  <c r="AI357" i="4"/>
  <c r="AJ360" i="4"/>
  <c r="AI365" i="4"/>
  <c r="AJ368" i="4"/>
  <c r="AI373" i="4"/>
  <c r="AJ376" i="4"/>
  <c r="AI381" i="4"/>
  <c r="AJ384" i="4"/>
  <c r="AI389" i="4"/>
  <c r="AJ392" i="4"/>
  <c r="AI397" i="4"/>
  <c r="AI405" i="4"/>
  <c r="AJ414" i="4"/>
  <c r="AK431" i="4"/>
  <c r="AI431" i="4"/>
  <c r="AJ446" i="4"/>
  <c r="AJ451" i="4"/>
  <c r="AL461" i="4"/>
  <c r="AJ461" i="4"/>
  <c r="AJ467" i="4"/>
  <c r="AI512" i="4"/>
  <c r="AK512" i="4"/>
  <c r="AJ515" i="4"/>
  <c r="AL515" i="4"/>
  <c r="AK528" i="4"/>
  <c r="AJ631" i="4"/>
  <c r="AL631" i="4"/>
  <c r="AI370" i="4"/>
  <c r="AJ373" i="4"/>
  <c r="AI378" i="4"/>
  <c r="AJ381" i="4"/>
  <c r="AI386" i="4"/>
  <c r="AJ389" i="4"/>
  <c r="AI394" i="4"/>
  <c r="AJ397" i="4"/>
  <c r="AI402" i="4"/>
  <c r="AJ405" i="4"/>
  <c r="AI410" i="4"/>
  <c r="AK416" i="4"/>
  <c r="AI416" i="4"/>
  <c r="AI418" i="4"/>
  <c r="AJ418" i="4"/>
  <c r="AI433" i="4"/>
  <c r="AJ433" i="4"/>
  <c r="AJ435" i="4"/>
  <c r="AK448" i="4"/>
  <c r="AI448" i="4"/>
  <c r="AI472" i="4"/>
  <c r="AI504" i="4"/>
  <c r="AK504" i="4"/>
  <c r="AJ507" i="4"/>
  <c r="AL507" i="4"/>
  <c r="AJ537" i="4"/>
  <c r="AL537" i="4"/>
  <c r="AI637" i="4"/>
  <c r="AK637" i="4"/>
  <c r="AI656" i="4"/>
  <c r="AK656" i="4"/>
  <c r="AK439" i="4"/>
  <c r="AI439" i="4"/>
  <c r="AK449" i="4"/>
  <c r="AK450" i="4"/>
  <c r="AK459" i="4"/>
  <c r="AL470" i="4"/>
  <c r="AI496" i="4"/>
  <c r="AK496" i="4"/>
  <c r="AJ499" i="4"/>
  <c r="AL499" i="4"/>
  <c r="AK547" i="4"/>
  <c r="AI324" i="4"/>
  <c r="AI332" i="4"/>
  <c r="AI340" i="4"/>
  <c r="AI348" i="4"/>
  <c r="AI356" i="4"/>
  <c r="AI364" i="4"/>
  <c r="AK370" i="4"/>
  <c r="AI372" i="4"/>
  <c r="AK378" i="4"/>
  <c r="AI380" i="4"/>
  <c r="AK386" i="4"/>
  <c r="AI388" i="4"/>
  <c r="AK394" i="4"/>
  <c r="AI396" i="4"/>
  <c r="AK402" i="4"/>
  <c r="AI404" i="4"/>
  <c r="AK410" i="4"/>
  <c r="AI412" i="4"/>
  <c r="AL420" i="4"/>
  <c r="AK422" i="4"/>
  <c r="AK424" i="4"/>
  <c r="AI424" i="4"/>
  <c r="AI426" i="4"/>
  <c r="AJ426" i="4"/>
  <c r="AI441" i="4"/>
  <c r="AJ443" i="4"/>
  <c r="AL462" i="4"/>
  <c r="AI475" i="4"/>
  <c r="AI488" i="4"/>
  <c r="AK488" i="4"/>
  <c r="AJ491" i="4"/>
  <c r="AL491" i="4"/>
  <c r="AI526" i="4"/>
  <c r="AK526" i="4"/>
  <c r="AI377" i="4"/>
  <c r="AJ380" i="4"/>
  <c r="AI385" i="4"/>
  <c r="AJ388" i="4"/>
  <c r="AI393" i="4"/>
  <c r="AJ396" i="4"/>
  <c r="AI401" i="4"/>
  <c r="AJ404" i="4"/>
  <c r="AI409" i="4"/>
  <c r="AJ412" i="4"/>
  <c r="AI413" i="4"/>
  <c r="AK415" i="4"/>
  <c r="AI415" i="4"/>
  <c r="AJ430" i="4"/>
  <c r="AK447" i="4"/>
  <c r="AI447" i="4"/>
  <c r="AJ454" i="4"/>
  <c r="AL454" i="4"/>
  <c r="AI467" i="4"/>
  <c r="AJ475" i="4"/>
  <c r="AL475" i="4"/>
  <c r="AI480" i="4"/>
  <c r="AK480" i="4"/>
  <c r="AJ483" i="4"/>
  <c r="AL483" i="4"/>
  <c r="AI528" i="4"/>
  <c r="AK562" i="4"/>
  <c r="AI562" i="4"/>
  <c r="AI628" i="4"/>
  <c r="AK628" i="4"/>
  <c r="AI417" i="4"/>
  <c r="AK432" i="4"/>
  <c r="AI432" i="4"/>
  <c r="AI434" i="4"/>
  <c r="AI449" i="4"/>
  <c r="AI450" i="4"/>
  <c r="AI459" i="4"/>
  <c r="AK472" i="4"/>
  <c r="AK474" i="4"/>
  <c r="AI474" i="4"/>
  <c r="AI547" i="4"/>
  <c r="AJ583" i="4"/>
  <c r="AL583" i="4"/>
  <c r="AL413" i="4"/>
  <c r="AK417" i="4"/>
  <c r="AK419" i="4"/>
  <c r="AK423" i="4"/>
  <c r="AI423" i="4"/>
  <c r="AK434" i="4"/>
  <c r="AL445" i="4"/>
  <c r="AK464" i="4"/>
  <c r="AK466" i="4"/>
  <c r="AI466" i="4"/>
  <c r="AL539" i="4"/>
  <c r="AJ539" i="4"/>
  <c r="AL549" i="4"/>
  <c r="AJ549" i="4"/>
  <c r="AJ553" i="4"/>
  <c r="AL553" i="4"/>
  <c r="AI580" i="4"/>
  <c r="AK580" i="4"/>
  <c r="AJ729" i="4"/>
  <c r="AL729" i="4"/>
  <c r="AJ477" i="4"/>
  <c r="AI482" i="4"/>
  <c r="AJ485" i="4"/>
  <c r="AI490" i="4"/>
  <c r="AJ493" i="4"/>
  <c r="AI498" i="4"/>
  <c r="AJ501" i="4"/>
  <c r="AI506" i="4"/>
  <c r="AJ509" i="4"/>
  <c r="AI514" i="4"/>
  <c r="AJ517" i="4"/>
  <c r="AI522" i="4"/>
  <c r="AI530" i="4"/>
  <c r="AJ530" i="4"/>
  <c r="AK532" i="4"/>
  <c r="AI532" i="4"/>
  <c r="AI540" i="4"/>
  <c r="AK540" i="4"/>
  <c r="AI542" i="4"/>
  <c r="AK544" i="4"/>
  <c r="AI556" i="4"/>
  <c r="AK556" i="4"/>
  <c r="AI558" i="4"/>
  <c r="AJ558" i="4"/>
  <c r="AK579" i="4"/>
  <c r="AI579" i="4"/>
  <c r="AL581" i="4"/>
  <c r="AJ581" i="4"/>
  <c r="AL582" i="4"/>
  <c r="AJ582" i="4"/>
  <c r="AI620" i="4"/>
  <c r="AK620" i="4"/>
  <c r="AJ623" i="4"/>
  <c r="AL623" i="4"/>
  <c r="AL703" i="4"/>
  <c r="AJ703" i="4"/>
  <c r="AI534" i="4"/>
  <c r="AK536" i="4"/>
  <c r="AI536" i="4"/>
  <c r="AJ543" i="4"/>
  <c r="AL543" i="4"/>
  <c r="AJ545" i="4"/>
  <c r="AK554" i="4"/>
  <c r="AI554" i="4"/>
  <c r="AK578" i="4"/>
  <c r="AI578" i="4"/>
  <c r="AK594" i="4"/>
  <c r="AI594" i="4"/>
  <c r="AI612" i="4"/>
  <c r="AK612" i="4"/>
  <c r="AJ615" i="4"/>
  <c r="AL615" i="4"/>
  <c r="AK654" i="4"/>
  <c r="AJ675" i="4"/>
  <c r="AL675" i="4"/>
  <c r="AI717" i="4"/>
  <c r="AK717" i="4"/>
  <c r="AL477" i="4"/>
  <c r="AK482" i="4"/>
  <c r="AL485" i="4"/>
  <c r="AK490" i="4"/>
  <c r="AL493" i="4"/>
  <c r="AK498" i="4"/>
  <c r="AL501" i="4"/>
  <c r="AK506" i="4"/>
  <c r="AL509" i="4"/>
  <c r="AK514" i="4"/>
  <c r="AL517" i="4"/>
  <c r="AK522" i="4"/>
  <c r="AL530" i="4"/>
  <c r="AK534" i="4"/>
  <c r="AI538" i="4"/>
  <c r="AL541" i="4"/>
  <c r="AJ541" i="4"/>
  <c r="AL545" i="4"/>
  <c r="AI548" i="4"/>
  <c r="AK548" i="4"/>
  <c r="AI550" i="4"/>
  <c r="AI572" i="4"/>
  <c r="AK572" i="4"/>
  <c r="AJ575" i="4"/>
  <c r="AL575" i="4"/>
  <c r="AI604" i="4"/>
  <c r="AK604" i="4"/>
  <c r="AJ607" i="4"/>
  <c r="AL607" i="4"/>
  <c r="AK658" i="4"/>
  <c r="AI658" i="4"/>
  <c r="AK455" i="4"/>
  <c r="AI457" i="4"/>
  <c r="AK463" i="4"/>
  <c r="AI465" i="4"/>
  <c r="AK471" i="4"/>
  <c r="AI473" i="4"/>
  <c r="AK479" i="4"/>
  <c r="AI481" i="4"/>
  <c r="AK487" i="4"/>
  <c r="AI489" i="4"/>
  <c r="AK495" i="4"/>
  <c r="AI497" i="4"/>
  <c r="AK503" i="4"/>
  <c r="AI505" i="4"/>
  <c r="AK511" i="4"/>
  <c r="AI513" i="4"/>
  <c r="AK519" i="4"/>
  <c r="AI521" i="4"/>
  <c r="AK524" i="4"/>
  <c r="AJ527" i="4"/>
  <c r="AK538" i="4"/>
  <c r="AK546" i="4"/>
  <c r="AI546" i="4"/>
  <c r="AK550" i="4"/>
  <c r="AK571" i="4"/>
  <c r="AI571" i="4"/>
  <c r="AL573" i="4"/>
  <c r="AJ573" i="4"/>
  <c r="AL574" i="4"/>
  <c r="AJ574" i="4"/>
  <c r="AI596" i="4"/>
  <c r="AK596" i="4"/>
  <c r="AJ599" i="4"/>
  <c r="AL599" i="4"/>
  <c r="AI454" i="4"/>
  <c r="AI462" i="4"/>
  <c r="AI470" i="4"/>
  <c r="AI478" i="4"/>
  <c r="AI486" i="4"/>
  <c r="AI494" i="4"/>
  <c r="AI502" i="4"/>
  <c r="AI510" i="4"/>
  <c r="AI518" i="4"/>
  <c r="AJ531" i="4"/>
  <c r="AJ542" i="4"/>
  <c r="AJ559" i="4"/>
  <c r="AL559" i="4"/>
  <c r="AK570" i="4"/>
  <c r="AI570" i="4"/>
  <c r="AI588" i="4"/>
  <c r="AK588" i="4"/>
  <c r="AJ648" i="4"/>
  <c r="AL648" i="4"/>
  <c r="AI652" i="4"/>
  <c r="AK652" i="4"/>
  <c r="AI693" i="4"/>
  <c r="AK693" i="4"/>
  <c r="AI483" i="4"/>
  <c r="AI491" i="4"/>
  <c r="AI499" i="4"/>
  <c r="AI507" i="4"/>
  <c r="AI515" i="4"/>
  <c r="AI523" i="4"/>
  <c r="AJ535" i="4"/>
  <c r="AK555" i="4"/>
  <c r="AI555" i="4"/>
  <c r="AL557" i="4"/>
  <c r="AJ557" i="4"/>
  <c r="AJ561" i="4"/>
  <c r="AI564" i="4"/>
  <c r="AK564" i="4"/>
  <c r="AJ567" i="4"/>
  <c r="AL567" i="4"/>
  <c r="AK587" i="4"/>
  <c r="AI587" i="4"/>
  <c r="AL589" i="4"/>
  <c r="AJ589" i="4"/>
  <c r="AL633" i="4"/>
  <c r="AJ633" i="4"/>
  <c r="AI654" i="4"/>
  <c r="AK657" i="4"/>
  <c r="AI657" i="4"/>
  <c r="AK661" i="4"/>
  <c r="AI661" i="4"/>
  <c r="AK539" i="4"/>
  <c r="AJ551" i="4"/>
  <c r="AL551" i="4"/>
  <c r="AK563" i="4"/>
  <c r="AI563" i="4"/>
  <c r="AL565" i="4"/>
  <c r="AJ565" i="4"/>
  <c r="AL566" i="4"/>
  <c r="AJ566" i="4"/>
  <c r="AK586" i="4"/>
  <c r="AI586" i="4"/>
  <c r="AJ591" i="4"/>
  <c r="AL591" i="4"/>
  <c r="AL679" i="4"/>
  <c r="AJ679" i="4"/>
  <c r="AI566" i="4"/>
  <c r="AJ569" i="4"/>
  <c r="AI574" i="4"/>
  <c r="AJ577" i="4"/>
  <c r="AI582" i="4"/>
  <c r="AJ585" i="4"/>
  <c r="AI590" i="4"/>
  <c r="AJ593" i="4"/>
  <c r="AI598" i="4"/>
  <c r="AJ601" i="4"/>
  <c r="AI606" i="4"/>
  <c r="AJ609" i="4"/>
  <c r="AI614" i="4"/>
  <c r="AJ617" i="4"/>
  <c r="AI622" i="4"/>
  <c r="AJ625" i="4"/>
  <c r="AI630" i="4"/>
  <c r="AI632" i="4"/>
  <c r="AJ641" i="4"/>
  <c r="AJ659" i="4"/>
  <c r="AI660" i="4"/>
  <c r="AI664" i="4"/>
  <c r="AK665" i="4"/>
  <c r="AJ688" i="4"/>
  <c r="AI709" i="4"/>
  <c r="AK709" i="4"/>
  <c r="AJ720" i="4"/>
  <c r="AL720" i="4"/>
  <c r="AI762" i="4"/>
  <c r="AK762" i="4"/>
  <c r="AJ765" i="4"/>
  <c r="AL765" i="4"/>
  <c r="AJ590" i="4"/>
  <c r="AI595" i="4"/>
  <c r="AJ598" i="4"/>
  <c r="AI603" i="4"/>
  <c r="AJ606" i="4"/>
  <c r="AI611" i="4"/>
  <c r="AJ614" i="4"/>
  <c r="AI619" i="4"/>
  <c r="AJ622" i="4"/>
  <c r="AI627" i="4"/>
  <c r="AJ630" i="4"/>
  <c r="AJ645" i="4"/>
  <c r="AJ669" i="4"/>
  <c r="AI677" i="4"/>
  <c r="AJ680" i="4"/>
  <c r="AL695" i="4"/>
  <c r="AJ695" i="4"/>
  <c r="AJ712" i="4"/>
  <c r="AL712" i="4"/>
  <c r="AL784" i="4"/>
  <c r="AJ784" i="4"/>
  <c r="AK634" i="4"/>
  <c r="AI634" i="4"/>
  <c r="AJ667" i="4"/>
  <c r="AK680" i="4"/>
  <c r="AJ704" i="4"/>
  <c r="AL704" i="4"/>
  <c r="AI778" i="4"/>
  <c r="AK778" i="4"/>
  <c r="AK595" i="4"/>
  <c r="AK603" i="4"/>
  <c r="AK611" i="4"/>
  <c r="AK619" i="4"/>
  <c r="AK627" i="4"/>
  <c r="AI636" i="4"/>
  <c r="AK638" i="4"/>
  <c r="AI638" i="4"/>
  <c r="AL643" i="4"/>
  <c r="AK649" i="4"/>
  <c r="AI674" i="4"/>
  <c r="AK700" i="4"/>
  <c r="AI700" i="4"/>
  <c r="AI750" i="4"/>
  <c r="AK750" i="4"/>
  <c r="AJ757" i="4"/>
  <c r="AL757" i="4"/>
  <c r="AJ597" i="4"/>
  <c r="AI602" i="4"/>
  <c r="AJ605" i="4"/>
  <c r="AI610" i="4"/>
  <c r="AJ613" i="4"/>
  <c r="AI618" i="4"/>
  <c r="AJ621" i="4"/>
  <c r="AI626" i="4"/>
  <c r="AJ629" i="4"/>
  <c r="AL632" i="4"/>
  <c r="AK636" i="4"/>
  <c r="AI640" i="4"/>
  <c r="AJ640" i="4"/>
  <c r="AK642" i="4"/>
  <c r="AI642" i="4"/>
  <c r="AL647" i="4"/>
  <c r="AK653" i="4"/>
  <c r="AJ660" i="4"/>
  <c r="AL667" i="4"/>
  <c r="AL671" i="4"/>
  <c r="AJ671" i="4"/>
  <c r="AK685" i="4"/>
  <c r="AI688" i="4"/>
  <c r="AJ696" i="4"/>
  <c r="AL696" i="4"/>
  <c r="AI742" i="4"/>
  <c r="AK742" i="4"/>
  <c r="AJ753" i="4"/>
  <c r="AL753" i="4"/>
  <c r="AI644" i="4"/>
  <c r="AK646" i="4"/>
  <c r="AI646" i="4"/>
  <c r="AI672" i="4"/>
  <c r="AK677" i="4"/>
  <c r="AI680" i="4"/>
  <c r="AK684" i="4"/>
  <c r="AI684" i="4"/>
  <c r="AK692" i="4"/>
  <c r="AI692" i="4"/>
  <c r="AI701" i="4"/>
  <c r="AK701" i="4"/>
  <c r="AI734" i="4"/>
  <c r="AK734" i="4"/>
  <c r="AJ745" i="4"/>
  <c r="AL745" i="4"/>
  <c r="AI770" i="4"/>
  <c r="AK770" i="4"/>
  <c r="AJ773" i="4"/>
  <c r="AL773" i="4"/>
  <c r="AL785" i="4"/>
  <c r="AJ785" i="4"/>
  <c r="AK644" i="4"/>
  <c r="AI648" i="4"/>
  <c r="AK650" i="4"/>
  <c r="AI650" i="4"/>
  <c r="AL655" i="4"/>
  <c r="AK666" i="4"/>
  <c r="AI666" i="4"/>
  <c r="AK668" i="4"/>
  <c r="AI668" i="4"/>
  <c r="AK672" i="4"/>
  <c r="AK674" i="4"/>
  <c r="AK676" i="4"/>
  <c r="AI676" i="4"/>
  <c r="AJ683" i="4"/>
  <c r="AL687" i="4"/>
  <c r="AJ687" i="4"/>
  <c r="AI726" i="4"/>
  <c r="AK726" i="4"/>
  <c r="AJ737" i="4"/>
  <c r="AL737" i="4"/>
  <c r="AI780" i="4"/>
  <c r="AK780" i="4"/>
  <c r="AL788" i="4"/>
  <c r="AJ788" i="4"/>
  <c r="AI791" i="4"/>
  <c r="AK791" i="4"/>
  <c r="AK797" i="4"/>
  <c r="AI797" i="4"/>
  <c r="AL809" i="4"/>
  <c r="AJ809" i="4"/>
  <c r="AK682" i="4"/>
  <c r="AK690" i="4"/>
  <c r="AK698" i="4"/>
  <c r="AK706" i="4"/>
  <c r="AI708" i="4"/>
  <c r="AJ711" i="4"/>
  <c r="AK714" i="4"/>
  <c r="AI716" i="4"/>
  <c r="AJ719" i="4"/>
  <c r="AK723" i="4"/>
  <c r="AI725" i="4"/>
  <c r="AJ728" i="4"/>
  <c r="AK731" i="4"/>
  <c r="AI733" i="4"/>
  <c r="AJ736" i="4"/>
  <c r="AK739" i="4"/>
  <c r="AI741" i="4"/>
  <c r="AJ744" i="4"/>
  <c r="AK747" i="4"/>
  <c r="AI749" i="4"/>
  <c r="AJ752" i="4"/>
  <c r="AJ754" i="4"/>
  <c r="AJ756" i="4"/>
  <c r="AK759" i="4"/>
  <c r="AI761" i="4"/>
  <c r="AJ764" i="4"/>
  <c r="AK767" i="4"/>
  <c r="AI769" i="4"/>
  <c r="AJ772" i="4"/>
  <c r="AK775" i="4"/>
  <c r="AI777" i="4"/>
  <c r="AK785" i="4"/>
  <c r="AK788" i="4"/>
  <c r="AJ783" i="4"/>
  <c r="AJ787" i="4"/>
  <c r="AL787" i="4"/>
  <c r="AK790" i="4"/>
  <c r="AI792" i="4"/>
  <c r="AK792" i="4"/>
  <c r="AK708" i="4"/>
  <c r="AL711" i="4"/>
  <c r="AK716" i="4"/>
  <c r="AL719" i="4"/>
  <c r="AK725" i="4"/>
  <c r="AL728" i="4"/>
  <c r="AK733" i="4"/>
  <c r="AL736" i="4"/>
  <c r="AK741" i="4"/>
  <c r="AL744" i="4"/>
  <c r="AK749" i="4"/>
  <c r="AL752" i="4"/>
  <c r="AL754" i="4"/>
  <c r="AI755" i="4"/>
  <c r="AL756" i="4"/>
  <c r="AJ758" i="4"/>
  <c r="AK761" i="4"/>
  <c r="AI763" i="4"/>
  <c r="AL764" i="4"/>
  <c r="AJ766" i="4"/>
  <c r="AK769" i="4"/>
  <c r="AI771" i="4"/>
  <c r="AL772" i="4"/>
  <c r="AJ774" i="4"/>
  <c r="AK777" i="4"/>
  <c r="AI779" i="4"/>
  <c r="AK789" i="4"/>
  <c r="AK673" i="4"/>
  <c r="AK681" i="4"/>
  <c r="AK689" i="4"/>
  <c r="AK697" i="4"/>
  <c r="AK705" i="4"/>
  <c r="AK713" i="4"/>
  <c r="AK722" i="4"/>
  <c r="AK730" i="4"/>
  <c r="AK738" i="4"/>
  <c r="AK746" i="4"/>
  <c r="AK758" i="4"/>
  <c r="AK766" i="4"/>
  <c r="AK774" i="4"/>
  <c r="AJ786" i="4"/>
  <c r="AI790" i="4"/>
  <c r="AI799" i="4"/>
  <c r="AK799" i="4"/>
  <c r="AI807" i="4"/>
  <c r="AK807" i="4"/>
  <c r="AI696" i="4"/>
  <c r="AI704" i="4"/>
  <c r="AI712" i="4"/>
  <c r="AI720" i="4"/>
  <c r="AI729" i="4"/>
  <c r="AI737" i="4"/>
  <c r="AI745" i="4"/>
  <c r="AI753" i="4"/>
  <c r="AI757" i="4"/>
  <c r="AI765" i="4"/>
  <c r="AI773" i="4"/>
  <c r="AL779" i="4"/>
  <c r="AK782" i="4"/>
  <c r="AI783" i="4"/>
  <c r="AI789" i="4"/>
  <c r="AI784" i="4"/>
  <c r="AI785" i="4"/>
  <c r="AK798" i="4"/>
  <c r="AI798" i="4"/>
  <c r="AJ811" i="4"/>
  <c r="AJ794" i="4"/>
  <c r="AL794" i="4"/>
  <c r="AJ795" i="4"/>
  <c r="AJ803" i="4"/>
  <c r="AK805" i="4"/>
  <c r="AI805" i="4"/>
  <c r="AK814" i="4"/>
  <c r="AI814" i="4"/>
  <c r="AI815" i="4"/>
  <c r="AK815" i="4"/>
  <c r="AJ818" i="4"/>
  <c r="AL818" i="4"/>
  <c r="AL863" i="4"/>
  <c r="AJ863" i="4"/>
  <c r="AK781" i="4"/>
  <c r="AI781" i="4"/>
  <c r="AL801" i="4"/>
  <c r="AJ801" i="4"/>
  <c r="AL803" i="4"/>
  <c r="AK813" i="4"/>
  <c r="AI813" i="4"/>
  <c r="AL816" i="4"/>
  <c r="AJ816" i="4"/>
  <c r="AJ834" i="4"/>
  <c r="AL834" i="4"/>
  <c r="AK806" i="4"/>
  <c r="AI806" i="4"/>
  <c r="AI808" i="4"/>
  <c r="AJ810" i="4"/>
  <c r="AL810" i="4"/>
  <c r="AK821" i="4"/>
  <c r="AI821" i="4"/>
  <c r="AJ826" i="4"/>
  <c r="AL826" i="4"/>
  <c r="AI831" i="4"/>
  <c r="AK831" i="4"/>
  <c r="AK846" i="4"/>
  <c r="AI846" i="4"/>
  <c r="AI793" i="4"/>
  <c r="AK793" i="4"/>
  <c r="AK808" i="4"/>
  <c r="AI823" i="4"/>
  <c r="AK823" i="4"/>
  <c r="AL795" i="4"/>
  <c r="AL796" i="4"/>
  <c r="AI800" i="4"/>
  <c r="AJ800" i="4"/>
  <c r="AJ802" i="4"/>
  <c r="AL802" i="4"/>
  <c r="AI801" i="4"/>
  <c r="AI809" i="4"/>
  <c r="AI817" i="4"/>
  <c r="AI825" i="4"/>
  <c r="AJ828" i="4"/>
  <c r="AI833" i="4"/>
  <c r="AI855" i="4"/>
  <c r="AJ855" i="4"/>
  <c r="AL859" i="4"/>
  <c r="AJ859" i="4"/>
  <c r="AJ817" i="4"/>
  <c r="AI822" i="4"/>
  <c r="AJ825" i="4"/>
  <c r="AI830" i="4"/>
  <c r="AJ833" i="4"/>
  <c r="AJ837" i="4"/>
  <c r="AJ839" i="4"/>
  <c r="AK855" i="4"/>
  <c r="AL857" i="4"/>
  <c r="AJ857" i="4"/>
  <c r="AK864" i="4"/>
  <c r="AI864" i="4"/>
  <c r="AI847" i="4"/>
  <c r="AL851" i="4"/>
  <c r="AJ851" i="4"/>
  <c r="AK860" i="4"/>
  <c r="AI860" i="4"/>
  <c r="AJ866" i="4"/>
  <c r="AL866" i="4"/>
  <c r="AK891" i="4"/>
  <c r="AI816" i="4"/>
  <c r="AK822" i="4"/>
  <c r="AI824" i="4"/>
  <c r="AL825" i="4"/>
  <c r="AJ827" i="4"/>
  <c r="AK830" i="4"/>
  <c r="AI832" i="4"/>
  <c r="AL833" i="4"/>
  <c r="AJ835" i="4"/>
  <c r="AI836" i="4"/>
  <c r="AL843" i="4"/>
  <c r="AJ843" i="4"/>
  <c r="AK847" i="4"/>
  <c r="AL849" i="4"/>
  <c r="AJ849" i="4"/>
  <c r="AK856" i="4"/>
  <c r="AI856" i="4"/>
  <c r="AK862" i="4"/>
  <c r="AI862" i="4"/>
  <c r="AL865" i="4"/>
  <c r="AJ865" i="4"/>
  <c r="AK852" i="4"/>
  <c r="AI852" i="4"/>
  <c r="AI879" i="4"/>
  <c r="AK879" i="4"/>
  <c r="AJ882" i="4"/>
  <c r="AL882" i="4"/>
  <c r="AK824" i="4"/>
  <c r="AK832" i="4"/>
  <c r="AI838" i="4"/>
  <c r="AK840" i="4"/>
  <c r="AI840" i="4"/>
  <c r="AI841" i="4"/>
  <c r="AK848" i="4"/>
  <c r="AI848" i="4"/>
  <c r="AK854" i="4"/>
  <c r="AI854" i="4"/>
  <c r="AL858" i="4"/>
  <c r="AI871" i="4"/>
  <c r="AK871" i="4"/>
  <c r="AJ874" i="4"/>
  <c r="AL874" i="4"/>
  <c r="AJ841" i="4"/>
  <c r="AK844" i="4"/>
  <c r="AI863" i="4"/>
  <c r="AI889" i="4"/>
  <c r="AK889" i="4"/>
  <c r="AI891" i="4"/>
  <c r="AI893" i="4"/>
  <c r="AK895" i="4"/>
  <c r="AI895" i="4"/>
  <c r="AL909" i="4"/>
  <c r="AI943" i="4"/>
  <c r="AK943" i="4"/>
  <c r="AK868" i="4"/>
  <c r="AI870" i="4"/>
  <c r="AJ873" i="4"/>
  <c r="AK876" i="4"/>
  <c r="AI878" i="4"/>
  <c r="AJ881" i="4"/>
  <c r="AK884" i="4"/>
  <c r="AK893" i="4"/>
  <c r="AK897" i="4"/>
  <c r="AI897" i="4"/>
  <c r="AJ897" i="4"/>
  <c r="AJ946" i="4"/>
  <c r="AL946" i="4"/>
  <c r="AK907" i="4"/>
  <c r="AI907" i="4"/>
  <c r="AI909" i="4"/>
  <c r="AK911" i="4"/>
  <c r="AK915" i="4"/>
  <c r="AI915" i="4"/>
  <c r="AK917" i="4"/>
  <c r="AI917" i="4"/>
  <c r="AL918" i="4"/>
  <c r="AJ918" i="4"/>
  <c r="AL926" i="4"/>
  <c r="AJ926" i="4"/>
  <c r="AJ867" i="4"/>
  <c r="AK870" i="4"/>
  <c r="AI872" i="4"/>
  <c r="AJ875" i="4"/>
  <c r="AK878" i="4"/>
  <c r="AI880" i="4"/>
  <c r="AJ883" i="4"/>
  <c r="AK886" i="4"/>
  <c r="AK899" i="4"/>
  <c r="AI899" i="4"/>
  <c r="AI901" i="4"/>
  <c r="AK903" i="4"/>
  <c r="AK905" i="4"/>
  <c r="AI905" i="4"/>
  <c r="AL910" i="4"/>
  <c r="AJ910" i="4"/>
  <c r="AL912" i="4"/>
  <c r="AJ912" i="4"/>
  <c r="AJ922" i="4"/>
  <c r="AL922" i="4"/>
  <c r="AI935" i="4"/>
  <c r="AK935" i="4"/>
  <c r="AI885" i="4"/>
  <c r="AK890" i="4"/>
  <c r="AJ894" i="4"/>
  <c r="AL902" i="4"/>
  <c r="AJ902" i="4"/>
  <c r="AJ904" i="4"/>
  <c r="AL908" i="4"/>
  <c r="AJ908" i="4"/>
  <c r="AI927" i="4"/>
  <c r="AK927" i="4"/>
  <c r="AJ938" i="4"/>
  <c r="AL938" i="4"/>
  <c r="AL958" i="4"/>
  <c r="AJ958" i="4"/>
  <c r="AJ964" i="4"/>
  <c r="AL964" i="4"/>
  <c r="AK974" i="4"/>
  <c r="AI974" i="4"/>
  <c r="AJ997" i="4"/>
  <c r="AL997" i="4"/>
  <c r="AI842" i="4"/>
  <c r="AI850" i="4"/>
  <c r="AI858" i="4"/>
  <c r="AI866" i="4"/>
  <c r="AK872" i="4"/>
  <c r="AI874" i="4"/>
  <c r="AK880" i="4"/>
  <c r="AI882" i="4"/>
  <c r="AL900" i="4"/>
  <c r="AJ900" i="4"/>
  <c r="AJ914" i="4"/>
  <c r="AL914" i="4"/>
  <c r="AK923" i="4"/>
  <c r="AI923" i="4"/>
  <c r="AJ930" i="4"/>
  <c r="AL930" i="4"/>
  <c r="AK887" i="4"/>
  <c r="AI887" i="4"/>
  <c r="AI906" i="4"/>
  <c r="AI911" i="4"/>
  <c r="AI919" i="4"/>
  <c r="AK919" i="4"/>
  <c r="AI913" i="4"/>
  <c r="AJ916" i="4"/>
  <c r="AI921" i="4"/>
  <c r="AJ924" i="4"/>
  <c r="AI929" i="4"/>
  <c r="AJ932" i="4"/>
  <c r="AI937" i="4"/>
  <c r="AJ940" i="4"/>
  <c r="AI945" i="4"/>
  <c r="AI949" i="4"/>
  <c r="AL952" i="4"/>
  <c r="AK953" i="4"/>
  <c r="AK954" i="4"/>
  <c r="AI955" i="4"/>
  <c r="AI956" i="4"/>
  <c r="AJ960" i="4"/>
  <c r="AI961" i="4"/>
  <c r="AL968" i="4"/>
  <c r="AI977" i="4"/>
  <c r="AJ980" i="4"/>
  <c r="AL981" i="4"/>
  <c r="AJ981" i="4"/>
  <c r="AJ961" i="4"/>
  <c r="AI965" i="4"/>
  <c r="AI969" i="4"/>
  <c r="AL973" i="4"/>
  <c r="AJ973" i="4"/>
  <c r="AL1033" i="4"/>
  <c r="AJ1033" i="4"/>
  <c r="AJ1056" i="4"/>
  <c r="AL1056" i="4"/>
  <c r="AI931" i="4"/>
  <c r="AL932" i="4"/>
  <c r="AJ934" i="4"/>
  <c r="AI939" i="4"/>
  <c r="AL940" i="4"/>
  <c r="AJ942" i="4"/>
  <c r="AI947" i="4"/>
  <c r="AK956" i="4"/>
  <c r="AK957" i="4"/>
  <c r="AK961" i="4"/>
  <c r="AK965" i="4"/>
  <c r="AK969" i="4"/>
  <c r="AI990" i="4"/>
  <c r="AK990" i="4"/>
  <c r="AI1010" i="4"/>
  <c r="AK1010" i="4"/>
  <c r="AJ920" i="4"/>
  <c r="AI925" i="4"/>
  <c r="AJ928" i="4"/>
  <c r="AK931" i="4"/>
  <c r="AI933" i="4"/>
  <c r="AL934" i="4"/>
  <c r="AJ936" i="4"/>
  <c r="AK939" i="4"/>
  <c r="AI941" i="4"/>
  <c r="AL942" i="4"/>
  <c r="AJ944" i="4"/>
  <c r="AK947" i="4"/>
  <c r="AI950" i="4"/>
  <c r="AI951" i="4"/>
  <c r="AK959" i="4"/>
  <c r="AK962" i="4"/>
  <c r="AK966" i="4"/>
  <c r="AI966" i="4"/>
  <c r="AK970" i="4"/>
  <c r="AI970" i="4"/>
  <c r="AI1002" i="4"/>
  <c r="AK1002" i="4"/>
  <c r="AI938" i="4"/>
  <c r="AI946" i="4"/>
  <c r="AI957" i="4"/>
  <c r="AI982" i="4"/>
  <c r="AK982" i="4"/>
  <c r="AI994" i="4"/>
  <c r="AK994" i="4"/>
  <c r="AJ1013" i="4"/>
  <c r="AL1013" i="4"/>
  <c r="AI1080" i="4"/>
  <c r="AK1080" i="4"/>
  <c r="AI954" i="4"/>
  <c r="AK958" i="4"/>
  <c r="AI964" i="4"/>
  <c r="AJ968" i="4"/>
  <c r="AJ972" i="4"/>
  <c r="AK978" i="4"/>
  <c r="AI978" i="4"/>
  <c r="AJ985" i="4"/>
  <c r="AL985" i="4"/>
  <c r="AJ1005" i="4"/>
  <c r="AL1005" i="4"/>
  <c r="AI1024" i="4"/>
  <c r="AK1028" i="4"/>
  <c r="AK1029" i="4"/>
  <c r="AK1030" i="4"/>
  <c r="AI1030" i="4"/>
  <c r="AK1031" i="4"/>
  <c r="AI1031" i="4"/>
  <c r="AI1052" i="4"/>
  <c r="AK1052" i="4"/>
  <c r="AK971" i="4"/>
  <c r="AI973" i="4"/>
  <c r="AK979" i="4"/>
  <c r="AI981" i="4"/>
  <c r="AK987" i="4"/>
  <c r="AI989" i="4"/>
  <c r="AK999" i="4"/>
  <c r="AI1001" i="4"/>
  <c r="AK1007" i="4"/>
  <c r="AI1009" i="4"/>
  <c r="AK1015" i="4"/>
  <c r="AJ1018" i="4"/>
  <c r="AK1020" i="4"/>
  <c r="AK1021" i="4"/>
  <c r="AK1022" i="4"/>
  <c r="AI1022" i="4"/>
  <c r="AI1023" i="4"/>
  <c r="AL1025" i="4"/>
  <c r="AJ1025" i="4"/>
  <c r="AI986" i="4"/>
  <c r="AJ989" i="4"/>
  <c r="AI998" i="4"/>
  <c r="AJ1001" i="4"/>
  <c r="AI1006" i="4"/>
  <c r="AJ1009" i="4"/>
  <c r="AI1014" i="4"/>
  <c r="AI1127" i="4"/>
  <c r="AK1127" i="4"/>
  <c r="AL1017" i="4"/>
  <c r="AJ1017" i="4"/>
  <c r="AI1032" i="4"/>
  <c r="AI1040" i="4"/>
  <c r="AK1040" i="4"/>
  <c r="AL1041" i="4"/>
  <c r="AJ1041" i="4"/>
  <c r="AL1042" i="4"/>
  <c r="AJ1042" i="4"/>
  <c r="AJ1043" i="4"/>
  <c r="AL1043" i="4"/>
  <c r="AJ1047" i="4"/>
  <c r="AL1047" i="4"/>
  <c r="AK986" i="4"/>
  <c r="AL989" i="4"/>
  <c r="AK998" i="4"/>
  <c r="AL1001" i="4"/>
  <c r="AK1006" i="4"/>
  <c r="AL1009" i="4"/>
  <c r="AK1014" i="4"/>
  <c r="AK1032" i="4"/>
  <c r="AL1034" i="4"/>
  <c r="AJ1034" i="4"/>
  <c r="AK1039" i="4"/>
  <c r="AI1039" i="4"/>
  <c r="AI1077" i="4"/>
  <c r="AK1077" i="4"/>
  <c r="AL1105" i="4"/>
  <c r="AJ1105" i="4"/>
  <c r="AI985" i="4"/>
  <c r="AI997" i="4"/>
  <c r="AI1005" i="4"/>
  <c r="AI1013" i="4"/>
  <c r="AI1017" i="4"/>
  <c r="AI1020" i="4"/>
  <c r="AI1021" i="4"/>
  <c r="AJ1023" i="4"/>
  <c r="AK1024" i="4"/>
  <c r="AK1038" i="4"/>
  <c r="AI1038" i="4"/>
  <c r="AI1069" i="4"/>
  <c r="AK1069" i="4"/>
  <c r="AJ1072" i="4"/>
  <c r="AL1072" i="4"/>
  <c r="AI1099" i="4"/>
  <c r="AK1099" i="4"/>
  <c r="AJ1035" i="4"/>
  <c r="AL1035" i="4"/>
  <c r="AK1051" i="4"/>
  <c r="AI1051" i="4"/>
  <c r="AI1061" i="4"/>
  <c r="AK1061" i="4"/>
  <c r="AJ1064" i="4"/>
  <c r="AL1064" i="4"/>
  <c r="AJ1086" i="4"/>
  <c r="AL1086" i="4"/>
  <c r="AJ1130" i="4"/>
  <c r="AL1130" i="4"/>
  <c r="AL1078" i="4"/>
  <c r="AK1098" i="4"/>
  <c r="AI1098" i="4"/>
  <c r="AI1119" i="4"/>
  <c r="AK1119" i="4"/>
  <c r="AJ1122" i="4"/>
  <c r="AL1122" i="4"/>
  <c r="AK1037" i="4"/>
  <c r="AK1045" i="4"/>
  <c r="AK1049" i="4"/>
  <c r="AJ1055" i="4"/>
  <c r="AK1058" i="4"/>
  <c r="AI1060" i="4"/>
  <c r="AJ1063" i="4"/>
  <c r="AK1066" i="4"/>
  <c r="AI1068" i="4"/>
  <c r="AJ1071" i="4"/>
  <c r="AK1074" i="4"/>
  <c r="AI1076" i="4"/>
  <c r="AK1082" i="4"/>
  <c r="AL1088" i="4"/>
  <c r="AI1091" i="4"/>
  <c r="AK1091" i="4"/>
  <c r="AI1093" i="4"/>
  <c r="AJ1093" i="4"/>
  <c r="AK1097" i="4"/>
  <c r="AI1097" i="4"/>
  <c r="AJ1106" i="4"/>
  <c r="AL1106" i="4"/>
  <c r="AK1110" i="4"/>
  <c r="AI1110" i="4"/>
  <c r="AI1111" i="4"/>
  <c r="AK1111" i="4"/>
  <c r="AJ1114" i="4"/>
  <c r="AL1114" i="4"/>
  <c r="AK1089" i="4"/>
  <c r="AI1089" i="4"/>
  <c r="AI1103" i="4"/>
  <c r="AK1103" i="4"/>
  <c r="AI1150" i="4"/>
  <c r="AK1150" i="4"/>
  <c r="AL1055" i="4"/>
  <c r="AK1060" i="4"/>
  <c r="AL1063" i="4"/>
  <c r="AK1068" i="4"/>
  <c r="AL1071" i="4"/>
  <c r="AK1076" i="4"/>
  <c r="AI1079" i="4"/>
  <c r="AK1081" i="4"/>
  <c r="AI1081" i="4"/>
  <c r="AI1083" i="4"/>
  <c r="AK1083" i="4"/>
  <c r="AI1085" i="4"/>
  <c r="AK1102" i="4"/>
  <c r="AI1102" i="4"/>
  <c r="AI1050" i="4"/>
  <c r="AJ1054" i="4"/>
  <c r="AI1059" i="4"/>
  <c r="AJ1062" i="4"/>
  <c r="AI1067" i="4"/>
  <c r="AJ1070" i="4"/>
  <c r="AI1075" i="4"/>
  <c r="AK1085" i="4"/>
  <c r="AK1101" i="4"/>
  <c r="AI1101" i="4"/>
  <c r="AL1084" i="4"/>
  <c r="AJ1084" i="4"/>
  <c r="AJ1094" i="4"/>
  <c r="AL1094" i="4"/>
  <c r="AI1143" i="4"/>
  <c r="AK1143" i="4"/>
  <c r="AJ1204" i="4"/>
  <c r="AL1204" i="4"/>
  <c r="AI1225" i="4"/>
  <c r="AK1225" i="4"/>
  <c r="AI1078" i="4"/>
  <c r="AK1090" i="4"/>
  <c r="AI1090" i="4"/>
  <c r="AL1092" i="4"/>
  <c r="AJ1092" i="4"/>
  <c r="AK1100" i="4"/>
  <c r="AI1100" i="4"/>
  <c r="AI1135" i="4"/>
  <c r="AK1135" i="4"/>
  <c r="AJ1138" i="4"/>
  <c r="AL1138" i="4"/>
  <c r="AI1105" i="4"/>
  <c r="AI1113" i="4"/>
  <c r="AI1121" i="4"/>
  <c r="AI1129" i="4"/>
  <c r="AI1137" i="4"/>
  <c r="AL1145" i="4"/>
  <c r="AK1148" i="4"/>
  <c r="AI1148" i="4"/>
  <c r="AJ1158" i="4"/>
  <c r="AL1158" i="4"/>
  <c r="AJ1113" i="4"/>
  <c r="AI1118" i="4"/>
  <c r="AJ1121" i="4"/>
  <c r="AI1126" i="4"/>
  <c r="AJ1129" i="4"/>
  <c r="AI1134" i="4"/>
  <c r="AJ1137" i="4"/>
  <c r="AI1142" i="4"/>
  <c r="AK1146" i="4"/>
  <c r="AI1146" i="4"/>
  <c r="AI1155" i="4"/>
  <c r="AK1165" i="4"/>
  <c r="AI1165" i="4"/>
  <c r="AK1147" i="4"/>
  <c r="AK1166" i="4"/>
  <c r="AI1166" i="4"/>
  <c r="AJ1169" i="4"/>
  <c r="AI1177" i="4"/>
  <c r="AK1177" i="4"/>
  <c r="AL1113" i="4"/>
  <c r="AK1118" i="4"/>
  <c r="AL1121" i="4"/>
  <c r="AK1126" i="4"/>
  <c r="AL1129" i="4"/>
  <c r="AK1134" i="4"/>
  <c r="AL1137" i="4"/>
  <c r="AK1142" i="4"/>
  <c r="AL1151" i="4"/>
  <c r="AJ1151" i="4"/>
  <c r="AK1167" i="4"/>
  <c r="AI1167" i="4"/>
  <c r="AJ1104" i="4"/>
  <c r="AI1109" i="4"/>
  <c r="AJ1112" i="4"/>
  <c r="AI1117" i="4"/>
  <c r="AJ1120" i="4"/>
  <c r="AI1125" i="4"/>
  <c r="AJ1128" i="4"/>
  <c r="AI1133" i="4"/>
  <c r="AJ1136" i="4"/>
  <c r="AI1141" i="4"/>
  <c r="AJ1144" i="4"/>
  <c r="AL1153" i="4"/>
  <c r="AI1168" i="4"/>
  <c r="AK1168" i="4"/>
  <c r="AL1170" i="4"/>
  <c r="AJ1170" i="4"/>
  <c r="AJ1171" i="4"/>
  <c r="AL1171" i="4"/>
  <c r="AJ1172" i="4"/>
  <c r="AL1172" i="4"/>
  <c r="AI1147" i="4"/>
  <c r="AL1149" i="4"/>
  <c r="AJ1149" i="4"/>
  <c r="AK1154" i="4"/>
  <c r="AI1154" i="4"/>
  <c r="AK1155" i="4"/>
  <c r="AL1157" i="4"/>
  <c r="AJ1157" i="4"/>
  <c r="AI1149" i="4"/>
  <c r="AI1157" i="4"/>
  <c r="AK1185" i="4"/>
  <c r="AL1162" i="4"/>
  <c r="AJ1162" i="4"/>
  <c r="AJ1196" i="4"/>
  <c r="AK1198" i="4"/>
  <c r="AI1198" i="4"/>
  <c r="AJ1250" i="4"/>
  <c r="AL1250" i="4"/>
  <c r="AK1182" i="4"/>
  <c r="AI1217" i="4"/>
  <c r="AK1217" i="4"/>
  <c r="AJ1220" i="4"/>
  <c r="AL1220" i="4"/>
  <c r="AI1156" i="4"/>
  <c r="AJ1159" i="4"/>
  <c r="AI1161" i="4"/>
  <c r="AJ1161" i="4"/>
  <c r="AL1178" i="4"/>
  <c r="AJ1178" i="4"/>
  <c r="AI1185" i="4"/>
  <c r="AK1189" i="4"/>
  <c r="AI1189" i="4"/>
  <c r="AK1190" i="4"/>
  <c r="AL1196" i="4"/>
  <c r="AJ1241" i="4"/>
  <c r="AL1241" i="4"/>
  <c r="AK1163" i="4"/>
  <c r="AJ1180" i="4"/>
  <c r="AJ1188" i="4"/>
  <c r="AI1193" i="4"/>
  <c r="AI1158" i="4"/>
  <c r="AL1163" i="4"/>
  <c r="AL1176" i="4"/>
  <c r="AJ1176" i="4"/>
  <c r="AL1180" i="4"/>
  <c r="AK1193" i="4"/>
  <c r="AI1209" i="4"/>
  <c r="AK1209" i="4"/>
  <c r="AJ1212" i="4"/>
  <c r="AL1212" i="4"/>
  <c r="AJ1228" i="4"/>
  <c r="AK1240" i="4"/>
  <c r="AI1240" i="4"/>
  <c r="AI1169" i="4"/>
  <c r="AK1173" i="4"/>
  <c r="AK1174" i="4"/>
  <c r="AK1175" i="4"/>
  <c r="AI1175" i="4"/>
  <c r="AK1181" i="4"/>
  <c r="AI1181" i="4"/>
  <c r="AL1184" i="4"/>
  <c r="AJ1184" i="4"/>
  <c r="AI1201" i="4"/>
  <c r="AK1201" i="4"/>
  <c r="AI1234" i="4"/>
  <c r="AI1176" i="4"/>
  <c r="AI1184" i="4"/>
  <c r="AI1192" i="4"/>
  <c r="AI1200" i="4"/>
  <c r="AK1206" i="4"/>
  <c r="AI1208" i="4"/>
  <c r="AK1214" i="4"/>
  <c r="AI1216" i="4"/>
  <c r="AK1222" i="4"/>
  <c r="AI1224" i="4"/>
  <c r="AI1227" i="4"/>
  <c r="AK1230" i="4"/>
  <c r="AK1231" i="4"/>
  <c r="AK1232" i="4"/>
  <c r="AI1232" i="4"/>
  <c r="AK1234" i="4"/>
  <c r="AJ1257" i="4"/>
  <c r="AL1257" i="4"/>
  <c r="AJ1192" i="4"/>
  <c r="AI1197" i="4"/>
  <c r="AJ1200" i="4"/>
  <c r="AI1205" i="4"/>
  <c r="AJ1208" i="4"/>
  <c r="AK1211" i="4"/>
  <c r="AI1213" i="4"/>
  <c r="AJ1216" i="4"/>
  <c r="AK1219" i="4"/>
  <c r="AI1221" i="4"/>
  <c r="AJ1224" i="4"/>
  <c r="AK1227" i="4"/>
  <c r="AI1183" i="4"/>
  <c r="AJ1186" i="4"/>
  <c r="AI1191" i="4"/>
  <c r="AJ1194" i="4"/>
  <c r="AK1197" i="4"/>
  <c r="AI1199" i="4"/>
  <c r="AJ1202" i="4"/>
  <c r="AK1205" i="4"/>
  <c r="AI1207" i="4"/>
  <c r="AJ1210" i="4"/>
  <c r="AK1213" i="4"/>
  <c r="AI1215" i="4"/>
  <c r="AJ1218" i="4"/>
  <c r="AK1221" i="4"/>
  <c r="AI1223" i="4"/>
  <c r="AJ1226" i="4"/>
  <c r="AL1235" i="4"/>
  <c r="AJ1235" i="4"/>
  <c r="AL1246" i="4"/>
  <c r="AJ1246" i="4"/>
  <c r="AL1263" i="4"/>
  <c r="AJ1263" i="4"/>
  <c r="AK1269" i="4"/>
  <c r="AI1269" i="4"/>
  <c r="AI1230" i="4"/>
  <c r="AI1231" i="4"/>
  <c r="AL1237" i="4"/>
  <c r="AJ1237" i="4"/>
  <c r="AK1242" i="4"/>
  <c r="AI1242" i="4"/>
  <c r="AL1243" i="4"/>
  <c r="AJ1243" i="4"/>
  <c r="AI1247" i="4"/>
  <c r="AK1247" i="4"/>
  <c r="AL1255" i="4"/>
  <c r="AJ1255" i="4"/>
  <c r="AJ1233" i="4"/>
  <c r="AL1233" i="4"/>
  <c r="AI1238" i="4"/>
  <c r="AK1238" i="4"/>
  <c r="AJ1244" i="4"/>
  <c r="AI1249" i="4"/>
  <c r="AJ1252" i="4"/>
  <c r="AJ1258" i="4"/>
  <c r="AJ1259" i="4"/>
  <c r="AJ1281" i="4"/>
  <c r="AL1281" i="4"/>
  <c r="AI1264" i="4"/>
  <c r="AI1278" i="4"/>
  <c r="AK1278" i="4"/>
  <c r="AL1293" i="4"/>
  <c r="AJ1293" i="4"/>
  <c r="AI1301" i="4"/>
  <c r="AK1301" i="4"/>
  <c r="AK1249" i="4"/>
  <c r="AI1251" i="4"/>
  <c r="AL1252" i="4"/>
  <c r="AJ1254" i="4"/>
  <c r="AJ1256" i="4"/>
  <c r="AK1260" i="4"/>
  <c r="AI1260" i="4"/>
  <c r="AI1262" i="4"/>
  <c r="AK1262" i="4"/>
  <c r="AK1264" i="4"/>
  <c r="AI1270" i="4"/>
  <c r="AK1270" i="4"/>
  <c r="AL1272" i="4"/>
  <c r="AJ1272" i="4"/>
  <c r="AK1251" i="4"/>
  <c r="AL1254" i="4"/>
  <c r="AL1297" i="4"/>
  <c r="AJ1297" i="4"/>
  <c r="AI1233" i="4"/>
  <c r="AK1239" i="4"/>
  <c r="AI1241" i="4"/>
  <c r="AK1248" i="4"/>
  <c r="AI1250" i="4"/>
  <c r="AL1258" i="4"/>
  <c r="AJ1265" i="4"/>
  <c r="AL1265" i="4"/>
  <c r="AJ1273" i="4"/>
  <c r="AL1273" i="4"/>
  <c r="AI1255" i="4"/>
  <c r="AK1261" i="4"/>
  <c r="AI1261" i="4"/>
  <c r="AJ1267" i="4"/>
  <c r="AI1272" i="4"/>
  <c r="AJ1275" i="4"/>
  <c r="AI1280" i="4"/>
  <c r="AJ1283" i="4"/>
  <c r="AI1285" i="4"/>
  <c r="AI1286" i="4"/>
  <c r="AJ1296" i="4"/>
  <c r="AI1277" i="4"/>
  <c r="AJ1280" i="4"/>
  <c r="AK1294" i="4"/>
  <c r="AI1294" i="4"/>
  <c r="AK1302" i="4"/>
  <c r="AI1302" i="4"/>
  <c r="AK1285" i="4"/>
  <c r="AK1290" i="4"/>
  <c r="AI1290" i="4"/>
  <c r="AI1263" i="4"/>
  <c r="AI1271" i="4"/>
  <c r="AK1277" i="4"/>
  <c r="AI1279" i="4"/>
  <c r="AJ1282" i="4"/>
  <c r="AJ1304" i="4"/>
  <c r="AL1304" i="4"/>
  <c r="AI1268" i="4"/>
  <c r="AJ1271" i="4"/>
  <c r="AI1276" i="4"/>
  <c r="AJ1279" i="4"/>
  <c r="AI1284" i="4"/>
  <c r="AK1286" i="4"/>
  <c r="AI1289" i="4"/>
  <c r="AJ1292" i="4"/>
  <c r="AI1288" i="4"/>
  <c r="AL1292" i="4"/>
  <c r="AL1296" i="4"/>
  <c r="AK1298" i="4"/>
  <c r="AL1305" i="4"/>
  <c r="AJ1305" i="4"/>
  <c r="AI1293" i="4"/>
  <c r="AI1312" i="4"/>
  <c r="AK1324" i="4"/>
  <c r="AI1324" i="4"/>
  <c r="AK1325" i="4"/>
  <c r="AK1309" i="4"/>
  <c r="AK1312" i="4"/>
  <c r="AI1320" i="4"/>
  <c r="AI1292" i="4"/>
  <c r="AI1300" i="4"/>
  <c r="AK1306" i="4"/>
  <c r="AI1308" i="4"/>
  <c r="AI1310" i="4"/>
  <c r="AK1320" i="4"/>
  <c r="AL1327" i="4"/>
  <c r="AJ1327" i="4"/>
  <c r="AK1287" i="4"/>
  <c r="AK1295" i="4"/>
  <c r="AI1297" i="4"/>
  <c r="AJ1300" i="4"/>
  <c r="AK1303" i="4"/>
  <c r="AI1305" i="4"/>
  <c r="AJ1308" i="4"/>
  <c r="AK1316" i="4"/>
  <c r="AK1317" i="4"/>
  <c r="AK1318" i="4"/>
  <c r="AI1318" i="4"/>
  <c r="AI1319" i="4"/>
  <c r="AJ1328" i="4"/>
  <c r="AL1319" i="4"/>
  <c r="AJ1319" i="4"/>
  <c r="AI1325" i="4"/>
  <c r="AJ1331" i="4"/>
  <c r="AK1333" i="4"/>
  <c r="AI1333" i="4"/>
  <c r="AL1321" i="4"/>
  <c r="AJ1321" i="4"/>
  <c r="AI1296" i="4"/>
  <c r="AI1304" i="4"/>
  <c r="AL1313" i="4"/>
  <c r="AJ1313" i="4"/>
  <c r="AJ1323" i="4"/>
  <c r="AL1331" i="4"/>
  <c r="AI1336" i="4"/>
  <c r="AK1336" i="4"/>
  <c r="AJ1339" i="4"/>
  <c r="AL1339" i="4"/>
  <c r="AL1311" i="4"/>
  <c r="AJ1311" i="4"/>
  <c r="AI1314" i="4"/>
  <c r="AI1316" i="4"/>
  <c r="AI1317" i="4"/>
  <c r="AK1319" i="4"/>
  <c r="AI1328" i="4"/>
  <c r="AK1352" i="4"/>
  <c r="AJ1346" i="4"/>
  <c r="AL1346" i="4"/>
  <c r="AI1367" i="4"/>
  <c r="AK1367" i="4"/>
  <c r="AI1327" i="4"/>
  <c r="AI1335" i="4"/>
  <c r="AK1341" i="4"/>
  <c r="AI1359" i="4"/>
  <c r="AK1359" i="4"/>
  <c r="AJ1362" i="4"/>
  <c r="AL1362" i="4"/>
  <c r="AK1374" i="4"/>
  <c r="AI1332" i="4"/>
  <c r="AJ1335" i="4"/>
  <c r="AK1338" i="4"/>
  <c r="AI1340" i="4"/>
  <c r="AI1343" i="4"/>
  <c r="AL1350" i="4"/>
  <c r="AK1353" i="4"/>
  <c r="AI1353" i="4"/>
  <c r="AL1356" i="4"/>
  <c r="AJ1356" i="4"/>
  <c r="AI1345" i="4"/>
  <c r="AI1347" i="4"/>
  <c r="AI1351" i="4"/>
  <c r="AK1351" i="4"/>
  <c r="AJ1354" i="4"/>
  <c r="AL1354" i="4"/>
  <c r="AL1355" i="4"/>
  <c r="AJ1355" i="4"/>
  <c r="AI1326" i="4"/>
  <c r="AJ1329" i="4"/>
  <c r="AK1332" i="4"/>
  <c r="AI1334" i="4"/>
  <c r="AJ1337" i="4"/>
  <c r="AK1340" i="4"/>
  <c r="AI1342" i="4"/>
  <c r="AK1345" i="4"/>
  <c r="AJ1347" i="4"/>
  <c r="AK1347" i="4"/>
  <c r="AL1348" i="4"/>
  <c r="AI1374" i="4"/>
  <c r="AI1344" i="4"/>
  <c r="AI1361" i="4"/>
  <c r="AJ1364" i="4"/>
  <c r="AI1379" i="4"/>
  <c r="AK1382" i="4"/>
  <c r="AI1382" i="4"/>
  <c r="AI1370" i="4"/>
  <c r="AK1372" i="4"/>
  <c r="AI1372" i="4"/>
  <c r="AI1386" i="4"/>
  <c r="AK1386" i="4"/>
  <c r="AJ1442" i="4"/>
  <c r="AL1442" i="4"/>
  <c r="AI1355" i="4"/>
  <c r="AK1361" i="4"/>
  <c r="AI1363" i="4"/>
  <c r="AL1364" i="4"/>
  <c r="AI1378" i="4"/>
  <c r="AI1394" i="4"/>
  <c r="AK1394" i="4"/>
  <c r="AJ1397" i="4"/>
  <c r="AL1397" i="4"/>
  <c r="AI1360" i="4"/>
  <c r="AJ1363" i="4"/>
  <c r="AI1368" i="4"/>
  <c r="AL1384" i="4"/>
  <c r="AJ1384" i="4"/>
  <c r="AK1387" i="4"/>
  <c r="AI1387" i="4"/>
  <c r="AK1408" i="4"/>
  <c r="AI1408" i="4"/>
  <c r="AI1369" i="4"/>
  <c r="AJ1379" i="4"/>
  <c r="AJ1383" i="4"/>
  <c r="AL1383" i="4"/>
  <c r="AK1360" i="4"/>
  <c r="AK1368" i="4"/>
  <c r="AK1369" i="4"/>
  <c r="AK1373" i="4"/>
  <c r="AL1377" i="4"/>
  <c r="AJ1377" i="4"/>
  <c r="AK1379" i="4"/>
  <c r="AK1381" i="4"/>
  <c r="AI1381" i="4"/>
  <c r="AL1369" i="4"/>
  <c r="AK1371" i="4"/>
  <c r="AJ1378" i="4"/>
  <c r="AK1380" i="4"/>
  <c r="AI1380" i="4"/>
  <c r="AK1389" i="4"/>
  <c r="AK1391" i="4"/>
  <c r="AI1393" i="4"/>
  <c r="AJ1396" i="4"/>
  <c r="AK1399" i="4"/>
  <c r="AI1414" i="4"/>
  <c r="AK1414" i="4"/>
  <c r="AJ1417" i="4"/>
  <c r="AL1417" i="4"/>
  <c r="AI1409" i="4"/>
  <c r="AL1423" i="4"/>
  <c r="AJ1423" i="4"/>
  <c r="AK1425" i="4"/>
  <c r="AI1425" i="4"/>
  <c r="AL1428" i="4"/>
  <c r="AJ1428" i="4"/>
  <c r="AI1431" i="4"/>
  <c r="AK1431" i="4"/>
  <c r="AI1439" i="4"/>
  <c r="AK1439" i="4"/>
  <c r="AK1393" i="4"/>
  <c r="AK1409" i="4"/>
  <c r="AJ1385" i="4"/>
  <c r="AI1388" i="4"/>
  <c r="AK1390" i="4"/>
  <c r="AI1392" i="4"/>
  <c r="AJ1395" i="4"/>
  <c r="AK1398" i="4"/>
  <c r="AK1422" i="4"/>
  <c r="AI1422" i="4"/>
  <c r="AI1400" i="4"/>
  <c r="AK1401" i="4"/>
  <c r="AI1401" i="4"/>
  <c r="AK1410" i="4"/>
  <c r="AI1410" i="4"/>
  <c r="AK1424" i="4"/>
  <c r="AI1424" i="4"/>
  <c r="AI1427" i="4"/>
  <c r="AK1427" i="4"/>
  <c r="AL1404" i="4"/>
  <c r="AJ1404" i="4"/>
  <c r="AJ1412" i="4"/>
  <c r="AJ1411" i="4"/>
  <c r="AI1416" i="4"/>
  <c r="AJ1419" i="4"/>
  <c r="AJ1426" i="4"/>
  <c r="AK1419" i="4"/>
  <c r="AL1430" i="4"/>
  <c r="AJ1430" i="4"/>
  <c r="AI1444" i="4"/>
  <c r="AK1444" i="4"/>
  <c r="AJ1413" i="4"/>
  <c r="AK1416" i="4"/>
  <c r="AI1418" i="4"/>
  <c r="AJ1421" i="4"/>
  <c r="AJ1422" i="4"/>
  <c r="AJ1427" i="4"/>
  <c r="AJ1431" i="4"/>
  <c r="AI1403" i="4"/>
  <c r="AI1412" i="4"/>
  <c r="AK1418" i="4"/>
  <c r="AI1420" i="4"/>
  <c r="AL1421" i="4"/>
  <c r="AJ1434" i="4"/>
  <c r="AL1434" i="4"/>
  <c r="AI1417" i="4"/>
  <c r="AL1426" i="4"/>
  <c r="AI1423" i="4"/>
  <c r="AK1450" i="4"/>
  <c r="AI1450" i="4"/>
  <c r="AL1452" i="4"/>
  <c r="AJ1452" i="4"/>
  <c r="AJ1462" i="4"/>
  <c r="AL1462" i="4"/>
  <c r="AK1436" i="4"/>
  <c r="AI1438" i="4"/>
  <c r="AI1448" i="4"/>
  <c r="AK1448" i="4"/>
  <c r="AL1450" i="4"/>
  <c r="AJ1450" i="4"/>
  <c r="AK1433" i="4"/>
  <c r="AI1435" i="4"/>
  <c r="AJ1438" i="4"/>
  <c r="AK1441" i="4"/>
  <c r="AI1443" i="4"/>
  <c r="AJ1445" i="4"/>
  <c r="AI1456" i="4"/>
  <c r="AK1456" i="4"/>
  <c r="AK1443" i="4"/>
  <c r="AK1445" i="4"/>
  <c r="AK1435" i="4"/>
  <c r="AL1443" i="4"/>
  <c r="AK1460" i="4"/>
  <c r="AI1460" i="4"/>
  <c r="AI1426" i="4"/>
  <c r="AK1432" i="4"/>
  <c r="AI1434" i="4"/>
  <c r="AK1440" i="4"/>
  <c r="AI1442" i="4"/>
  <c r="AK1449" i="4"/>
  <c r="AI1449" i="4"/>
  <c r="AK1447" i="4"/>
  <c r="AI1447" i="4"/>
  <c r="AJ1451" i="4"/>
  <c r="AL1451" i="4"/>
  <c r="AJ1453" i="4"/>
  <c r="AK1458" i="4"/>
  <c r="AI1458" i="4"/>
  <c r="AI1455" i="4"/>
  <c r="AK1466" i="4"/>
  <c r="AI1466" i="4"/>
  <c r="AK1455" i="4"/>
  <c r="AI1457" i="4"/>
  <c r="AL1474" i="4"/>
  <c r="AJ1474" i="4"/>
  <c r="AI1459" i="4"/>
  <c r="AL1461" i="4"/>
  <c r="AJ1461" i="4"/>
  <c r="AI1467" i="4"/>
  <c r="AK1467" i="4"/>
  <c r="AJ1470" i="4"/>
  <c r="AL1470" i="4"/>
  <c r="AI1451" i="4"/>
  <c r="AK1457" i="4"/>
  <c r="AK1459" i="4"/>
  <c r="AK1464" i="4"/>
  <c r="AJ1469" i="4"/>
  <c r="AK1475" i="4"/>
  <c r="AI1475" i="4"/>
  <c r="AK1483" i="4"/>
  <c r="AI1471" i="4"/>
  <c r="AI1473" i="4"/>
  <c r="AK1477" i="4"/>
  <c r="AI1477" i="4"/>
  <c r="AJ1463" i="4"/>
  <c r="AI1468" i="4"/>
  <c r="AL1472" i="4"/>
  <c r="AJ1472" i="4"/>
  <c r="AK1473" i="4"/>
  <c r="AK1479" i="4"/>
  <c r="AI1479" i="4"/>
  <c r="AI1462" i="4"/>
  <c r="AK1468" i="4"/>
  <c r="AI1470" i="4"/>
  <c r="AI1478" i="4"/>
  <c r="AI1483" i="4"/>
  <c r="AK1471" i="4"/>
  <c r="AJ1483" i="4"/>
  <c r="AJ1494" i="4"/>
  <c r="AL1494" i="4"/>
  <c r="AI1488" i="4"/>
  <c r="AL1487" i="4"/>
  <c r="AJ1487" i="4"/>
  <c r="AJ1489" i="4"/>
  <c r="AL1489" i="4"/>
  <c r="AJ1493" i="4"/>
  <c r="AL1493" i="4"/>
  <c r="AK1484" i="4"/>
  <c r="AJ1480" i="4"/>
  <c r="AI1495" i="4"/>
  <c r="AK1495" i="4"/>
  <c r="AI1496" i="4"/>
  <c r="AK1496" i="4"/>
  <c r="AK1480" i="4"/>
  <c r="AK1481" i="4"/>
  <c r="AL1495" i="4"/>
  <c r="AJ1495" i="4"/>
  <c r="AL1496" i="4"/>
  <c r="AJ1496" i="4"/>
  <c r="AK1501" i="4"/>
  <c r="AI1501" i="4"/>
  <c r="AI1498" i="4"/>
  <c r="AI1499" i="4"/>
  <c r="AL1501" i="4"/>
  <c r="AJ1501" i="4"/>
  <c r="AJ1498" i="4"/>
  <c r="AJ1499" i="4"/>
  <c r="AI1494" i="4"/>
  <c r="AL1497" i="4"/>
  <c r="AI1500" i="4"/>
  <c r="AI1486" i="4"/>
  <c r="AK1491" i="4"/>
  <c r="AI1492" i="4"/>
  <c r="Z272" i="2"/>
  <c r="T77" i="2"/>
  <c r="Q27" i="2"/>
  <c r="S4" i="2"/>
  <c r="S40" i="2"/>
  <c r="S47" i="2"/>
  <c r="J423" i="4" a="1"/>
  <c r="K848" i="4" a="1"/>
  <c r="R1008" i="4" a="1"/>
  <c r="AC1092" i="4" a="1"/>
  <c r="J1376" i="4" a="1"/>
  <c r="X1436" i="4" a="1"/>
  <c r="X1476" i="4" a="1"/>
  <c r="AQ482" i="4" a="1"/>
  <c r="AR264" i="4" a="1"/>
  <c r="AS7" i="4" a="1"/>
  <c r="AQ264" i="4" a="1"/>
  <c r="AS79" i="4" a="1"/>
  <c r="AQ308" i="4" a="1"/>
  <c r="AR143" i="4" a="1"/>
  <c r="AS376" i="4" a="1"/>
  <c r="AQ207" i="4" a="1"/>
  <c r="AR440" i="4" a="1"/>
  <c r="AQ219" i="4" a="1"/>
  <c r="AR452" i="4" a="1"/>
  <c r="AQ231" i="4" a="1"/>
  <c r="AR464" i="4" a="1"/>
  <c r="AR255" i="4" a="1"/>
  <c r="AS488" i="4" a="1"/>
  <c r="AS678" i="4" a="1"/>
  <c r="AQ1358" i="4" a="1"/>
  <c r="AS437" i="4" a="1"/>
  <c r="AQ1114" i="4" a="1"/>
  <c r="AS410" i="4" a="1"/>
  <c r="AQ188" i="4" a="1"/>
  <c r="AR410" i="4" a="1"/>
  <c r="AS192" i="4" a="1"/>
  <c r="AR454" i="4" a="1"/>
  <c r="AS236" i="4" a="1"/>
  <c r="AQ67" i="4" a="1"/>
  <c r="AR300" i="4" a="1"/>
  <c r="AS135" i="4" a="1"/>
  <c r="AQ364" i="4" a="1"/>
  <c r="AS147" i="4" a="1"/>
  <c r="AQ376" i="4" a="1"/>
  <c r="AS159" i="4" a="1"/>
  <c r="AQ388" i="4" a="1"/>
  <c r="AQ179" i="4" a="1"/>
  <c r="AR412" i="4" a="1"/>
  <c r="AR602" i="4" a="1"/>
  <c r="AS1286" i="4" a="1"/>
  <c r="AR361" i="4" a="1"/>
  <c r="AS1042" i="4" a="1"/>
  <c r="AS250" i="4" a="1"/>
  <c r="AQ479" i="4" a="1"/>
  <c r="AR250" i="4" a="1"/>
  <c r="AS483" i="4" a="1"/>
  <c r="AR294" i="4" a="1"/>
  <c r="AS76" i="4" a="1"/>
  <c r="AQ358" i="4" a="1"/>
  <c r="AR140" i="4" a="1"/>
  <c r="AS426" i="4" a="1"/>
  <c r="AQ204" i="4" a="1"/>
  <c r="AS438" i="4" a="1"/>
  <c r="AQ216" i="4" a="1"/>
  <c r="AS450" i="4" a="1"/>
  <c r="AQ228" i="4" a="1"/>
  <c r="AQ470" i="4" a="1"/>
  <c r="AR252" i="4" a="1"/>
  <c r="AR445" i="4" a="1"/>
  <c r="AS1126" i="4" a="1"/>
  <c r="AR201" i="4" a="1"/>
  <c r="AS882" i="4" a="1"/>
  <c r="AS90" i="4" a="1"/>
  <c r="AQ319" i="4" a="1"/>
  <c r="AR90" i="4" a="1"/>
  <c r="AS323" i="4" a="1"/>
  <c r="AR134" i="4" a="1"/>
  <c r="AS367" i="4" a="1"/>
  <c r="AQ198" i="4" a="1"/>
  <c r="AR431" i="4" a="1"/>
  <c r="AS266" i="4" a="1"/>
  <c r="AS16" i="4" a="1"/>
  <c r="AS278" i="4" a="1"/>
  <c r="AQ56" i="4" a="1"/>
  <c r="AS290" i="4" a="1"/>
  <c r="AQ68" i="4" a="1"/>
  <c r="AQ310" i="4" a="1"/>
  <c r="AR92" i="4" a="1"/>
  <c r="AR285" i="4" a="1"/>
  <c r="AS966" i="4" a="1"/>
  <c r="AR17" i="4" a="1"/>
  <c r="AS722" i="4" a="1"/>
  <c r="AQ105" i="4" a="1"/>
  <c r="AR786" i="4" a="1"/>
  <c r="AS109" i="4" a="1"/>
  <c r="AQ98" i="4" a="1"/>
  <c r="AR331" i="4" a="1"/>
  <c r="AS102" i="4" a="1"/>
  <c r="AQ331" i="4" a="1"/>
  <c r="AS146" i="4" a="1"/>
  <c r="AQ375" i="4" a="1"/>
  <c r="AR210" i="4" a="1"/>
  <c r="AS443" i="4" a="1"/>
  <c r="AQ274" i="4" a="1"/>
  <c r="AR56" i="4" a="1"/>
  <c r="AQ286" i="4" a="1"/>
  <c r="AR68" i="4" a="1"/>
  <c r="AQ298" i="4" a="1"/>
  <c r="AR80" i="4" a="1"/>
  <c r="AR322" i="4" a="1"/>
  <c r="AS104" i="4" a="1"/>
  <c r="AS297" i="4" a="1"/>
  <c r="AQ974" i="4" a="1"/>
  <c r="AR33" i="4" a="1"/>
  <c r="AQ730" i="4" a="1"/>
  <c r="AR117" i="4" a="1"/>
  <c r="AR366" i="4" a="1"/>
  <c r="AS148" i="4" a="1"/>
  <c r="AQ366" i="4" a="1"/>
  <c r="AR148" i="4" a="1"/>
  <c r="AQ410" i="4" a="1"/>
  <c r="AR192" i="4" a="1"/>
  <c r="AS478" i="4" a="1"/>
  <c r="AQ256" i="4" a="1"/>
  <c r="AR91" i="4" a="1"/>
  <c r="AS324" i="4" a="1"/>
  <c r="AR103" i="4" a="1"/>
  <c r="AS336" i="4" a="1"/>
  <c r="AR115" i="4" a="1"/>
  <c r="AS348" i="4" a="1"/>
  <c r="AS139" i="4" a="1"/>
  <c r="AQ368" i="4" a="1"/>
  <c r="AR462" i="4" a="1"/>
  <c r="AS244" i="4" a="1"/>
  <c r="AQ462" i="4" a="1"/>
  <c r="AR244" i="4" a="1"/>
  <c r="AQ55" i="4" a="1"/>
  <c r="AR288" i="4" a="1"/>
  <c r="AS123" i="4" a="1"/>
  <c r="AQ352" i="4" a="1"/>
  <c r="AR187" i="4" a="1"/>
  <c r="AS420" i="4" a="1"/>
  <c r="AR199" i="4" a="1"/>
  <c r="AS432" i="4" a="1"/>
  <c r="AR211" i="4" a="1"/>
  <c r="AS444" i="4" a="1"/>
  <c r="AS235" i="4" a="1"/>
  <c r="AQ464" i="4" a="1"/>
  <c r="AQ407" i="4" a="1"/>
  <c r="AR112" i="4" a="1"/>
  <c r="AS1350" i="4" a="1"/>
  <c r="AQ233" i="4" a="1"/>
  <c r="AS1054" i="4" a="1"/>
  <c r="AQ469" i="4" a="1"/>
  <c r="AR1182" i="4" a="1"/>
  <c r="AR269" i="4" a="1"/>
  <c r="AS950" i="4" a="1"/>
  <c r="AS13" i="4" a="1"/>
  <c r="AQ714" i="4" a="1"/>
  <c r="AR101" i="4" a="1"/>
  <c r="AS782" i="4" a="1"/>
  <c r="AR113" i="4" a="1"/>
  <c r="AR16" i="4" a="1"/>
  <c r="AQ196" i="4" a="1"/>
  <c r="AS1414" i="4" a="1"/>
  <c r="AR245" i="4" a="1"/>
  <c r="AQ1062" i="4" a="1"/>
  <c r="AR481" i="4" a="1"/>
  <c r="AS1194" i="4" a="1"/>
  <c r="AS281" i="4" a="1"/>
  <c r="AQ958" i="4" a="1"/>
  <c r="AR21" i="4" a="1"/>
  <c r="AR726" i="4" a="1"/>
  <c r="AS113" i="4" a="1"/>
  <c r="AQ192" i="4" a="1"/>
  <c r="AQ304" i="4" a="1"/>
  <c r="AQ253" i="4" a="1"/>
  <c r="AQ486" i="4" a="1"/>
  <c r="AR1266" i="4" a="1"/>
  <c r="AS682" i="4" a="1"/>
  <c r="AR1374" i="4" a="1"/>
  <c r="AR461" i="4" a="1"/>
  <c r="AS1142" i="4" a="1"/>
  <c r="AS229" i="4" a="1"/>
  <c r="AQ906" i="4" a="1"/>
  <c r="AR293" i="4" a="1"/>
  <c r="AS974" i="4" a="1"/>
  <c r="AR305" i="4" a="1"/>
  <c r="AS280" i="4" a="1"/>
  <c r="AS392" i="4" a="1"/>
  <c r="AQ317" i="4" a="1"/>
  <c r="AR498" i="4" a="1"/>
  <c r="AS1278" i="4" a="1"/>
  <c r="AQ690" i="4" a="1"/>
  <c r="AS1386" i="4" a="1"/>
  <c r="AS473" i="4" a="1"/>
  <c r="AQ1150" i="4" a="1"/>
  <c r="AQ237" i="4" a="1"/>
  <c r="AR918" i="4" a="1"/>
  <c r="AS305" i="4" a="1"/>
  <c r="N423" i="4" a="1"/>
  <c r="N940" i="4" a="1"/>
  <c r="I1008" i="4" a="1"/>
  <c r="M1092" i="4" a="1"/>
  <c r="K1376" i="4" a="1"/>
  <c r="Q1464" i="4" a="1"/>
  <c r="R1480" i="4" a="1"/>
  <c r="AS119" i="4" a="1"/>
  <c r="AQ348" i="4" a="1"/>
  <c r="AR119" i="4" a="1"/>
  <c r="AS352" i="4" a="1"/>
  <c r="AR163" i="4" a="1"/>
  <c r="AS396" i="4" a="1"/>
  <c r="AQ227" i="4" a="1"/>
  <c r="AR62" i="4" a="1"/>
  <c r="AS295" i="4" a="1"/>
  <c r="AR74" i="4" a="1"/>
  <c r="AS307" i="4" a="1"/>
  <c r="AR86" i="4" a="1"/>
  <c r="AS319" i="4" a="1"/>
  <c r="AS110" i="4" a="1"/>
  <c r="AQ339" i="4" a="1"/>
  <c r="AQ81" i="4" a="1"/>
  <c r="AR762" i="4" a="1"/>
  <c r="AS1446" i="4" a="1"/>
  <c r="AR518" i="4" a="1"/>
  <c r="AS1202" i="4" a="1"/>
  <c r="AS15" i="4" a="1"/>
  <c r="AS276" i="4" a="1"/>
  <c r="AR15" i="4" a="1"/>
  <c r="AR276" i="4" a="1"/>
  <c r="AQ87" i="4" a="1"/>
  <c r="AR320" i="4" a="1"/>
  <c r="AS155" i="4" a="1"/>
  <c r="AQ384" i="4" a="1"/>
  <c r="AR219" i="4" a="1"/>
  <c r="AS452" i="4" a="1"/>
  <c r="AR231" i="4" a="1"/>
  <c r="AS464" i="4" a="1"/>
  <c r="AR243" i="4" a="1"/>
  <c r="AS476" i="4" a="1"/>
  <c r="AS267" i="4" a="1"/>
  <c r="AQ436" i="4" a="1"/>
  <c r="AQ686" i="4" a="1"/>
  <c r="AR1370" i="4" a="1"/>
  <c r="AQ445" i="4" a="1"/>
  <c r="AR1126" i="4" a="1"/>
  <c r="AR334" i="4" a="1"/>
  <c r="AS116" i="4" a="1"/>
  <c r="AQ334" i="4" a="1"/>
  <c r="AR116" i="4" a="1"/>
  <c r="AQ378" i="4" a="1"/>
  <c r="AR160" i="4" a="1"/>
  <c r="AS446" i="4" a="1"/>
  <c r="AQ224" i="4" a="1"/>
  <c r="AR59" i="4" a="1"/>
  <c r="AS292" i="4" a="1"/>
  <c r="AR71" i="4" a="1"/>
  <c r="AS304" i="4" a="1"/>
  <c r="AR83" i="4" a="1"/>
  <c r="AS316" i="4" a="1"/>
  <c r="AS107" i="4" a="1"/>
  <c r="AQ336" i="4" a="1"/>
  <c r="AQ526" i="4" a="1"/>
  <c r="AR1210" i="4" a="1"/>
  <c r="AQ285" i="4" a="1"/>
  <c r="AR966" i="4" a="1"/>
  <c r="AR174" i="4" a="1"/>
  <c r="AS407" i="4" a="1"/>
  <c r="AQ174" i="4" a="1"/>
  <c r="AR407" i="4" a="1"/>
  <c r="AQ218" i="4" a="1"/>
  <c r="AR451" i="4" a="1"/>
  <c r="AS286" i="4" a="1"/>
  <c r="AQ64" i="4" a="1"/>
  <c r="AR350" i="4" a="1"/>
  <c r="AS132" i="4" a="1"/>
  <c r="AR362" i="4" a="1"/>
  <c r="AS144" i="4" a="1"/>
  <c r="AR374" i="4" a="1"/>
  <c r="AS156" i="4" a="1"/>
  <c r="AS398" i="4" a="1"/>
  <c r="AQ176" i="4" a="1"/>
  <c r="AQ369" i="4" a="1"/>
  <c r="AR1050" i="4" a="1"/>
  <c r="AQ125" i="4" a="1"/>
  <c r="AR806" i="4" a="1"/>
  <c r="AS193" i="4" a="1"/>
  <c r="AQ870" i="4" a="1"/>
  <c r="AR193" i="4" a="1"/>
  <c r="AS186" i="4" a="1"/>
  <c r="AQ415" i="4" a="1"/>
  <c r="AR186" i="4" a="1"/>
  <c r="AS419" i="4" a="1"/>
  <c r="AR230" i="4" a="1"/>
  <c r="AS463" i="4" a="1"/>
  <c r="AQ294" i="4" a="1"/>
  <c r="AR76" i="4" a="1"/>
  <c r="AS362" i="4" a="1"/>
  <c r="AQ140" i="4" a="1"/>
  <c r="AS374" i="4" a="1"/>
  <c r="AQ152" i="4" a="1"/>
  <c r="AS386" i="4" a="1"/>
  <c r="AQ164" i="4" a="1"/>
  <c r="AQ406" i="4" a="1"/>
  <c r="AR188" i="4" a="1"/>
  <c r="AR381" i="4" a="1"/>
  <c r="I423" i="4" a="1"/>
  <c r="AC940" i="4" a="1"/>
  <c r="AC1036" i="4" a="1"/>
  <c r="M1104" i="4" a="1"/>
  <c r="M1376" i="4" a="1"/>
  <c r="X1464" i="4" a="1"/>
  <c r="J1480" i="4" a="1"/>
  <c r="AR203" i="4" a="1"/>
  <c r="AS436" i="4" a="1"/>
  <c r="AQ203" i="4" a="1"/>
  <c r="AR436" i="4" a="1"/>
  <c r="AQ247" i="4" a="1"/>
  <c r="AR82" i="4" a="1"/>
  <c r="AS315" i="4" a="1"/>
  <c r="AQ146" i="4" a="1"/>
  <c r="AR379" i="4" a="1"/>
  <c r="AQ158" i="4" a="1"/>
  <c r="AR391" i="4" a="1"/>
  <c r="AQ170" i="4" a="1"/>
  <c r="AR403" i="4" a="1"/>
  <c r="AR194" i="4" a="1"/>
  <c r="AS427" i="4" a="1"/>
  <c r="AS169" i="4" a="1"/>
  <c r="AQ846" i="4" a="1"/>
  <c r="AR515" i="4" a="1"/>
  <c r="AQ602" i="4" a="1"/>
  <c r="AR1286" i="4" a="1"/>
  <c r="AQ127" i="4" a="1"/>
  <c r="AR360" i="4" a="1"/>
  <c r="AS131" i="4" a="1"/>
  <c r="AQ360" i="4" a="1"/>
  <c r="AS175" i="4" a="1"/>
  <c r="AQ404" i="4" a="1"/>
  <c r="AR239" i="4" a="1"/>
  <c r="AS74" i="4" a="1"/>
  <c r="AQ303" i="4" a="1"/>
  <c r="AS86" i="4" a="1"/>
  <c r="AQ315" i="4" a="1"/>
  <c r="AS98" i="4" a="1"/>
  <c r="AQ327" i="4" a="1"/>
  <c r="AQ118" i="4" a="1"/>
  <c r="AR351" i="4" a="1"/>
  <c r="AR93" i="4" a="1"/>
  <c r="AS774" i="4" a="1"/>
  <c r="AQ1454" i="4" a="1"/>
  <c r="AS530" i="4" a="1"/>
  <c r="AQ1210" i="4" a="1"/>
  <c r="AQ418" i="4" a="1"/>
  <c r="AR200" i="4" a="1"/>
  <c r="AS422" i="4" a="1"/>
  <c r="AQ200" i="4" a="1"/>
  <c r="AS466" i="4" a="1"/>
  <c r="AQ244" i="4" a="1"/>
  <c r="AR79" i="4" a="1"/>
  <c r="AS312" i="4" a="1"/>
  <c r="AQ143" i="4" a="1"/>
  <c r="AR376" i="4" a="1"/>
  <c r="AQ155" i="4" a="1"/>
  <c r="AR388" i="4" a="1"/>
  <c r="AQ167" i="4" a="1"/>
  <c r="AR400" i="4" a="1"/>
  <c r="AR191" i="4" a="1"/>
  <c r="AS424" i="4" a="1"/>
  <c r="AS614" i="4" a="1"/>
  <c r="AQ1294" i="4" a="1"/>
  <c r="AS373" i="4" a="1"/>
  <c r="AQ1050" i="4" a="1"/>
  <c r="AQ258" i="4" a="1"/>
  <c r="AS12" i="4" a="1"/>
  <c r="AS262" i="4" a="1"/>
  <c r="AR12" i="4" a="1"/>
  <c r="AS306" i="4" a="1"/>
  <c r="AQ84" i="4" a="1"/>
  <c r="AR370" i="4" a="1"/>
  <c r="AS152" i="4" a="1"/>
  <c r="AQ434" i="4" a="1"/>
  <c r="AR216" i="4" a="1"/>
  <c r="AQ446" i="4" a="1"/>
  <c r="AR228" i="4" a="1"/>
  <c r="AQ458" i="4" a="1"/>
  <c r="AR240" i="4" a="1"/>
  <c r="AR482" i="4" a="1"/>
  <c r="AS264" i="4" a="1"/>
  <c r="AS457" i="4" a="1"/>
  <c r="AQ1134" i="4" a="1"/>
  <c r="AS213" i="4" a="1"/>
  <c r="AQ890" i="4" a="1"/>
  <c r="AR277" i="4" a="1"/>
  <c r="AS958" i="4" a="1"/>
  <c r="AQ277" i="4" a="1"/>
  <c r="AR270" i="4" a="1"/>
  <c r="AQ32" i="4" a="1"/>
  <c r="AQ270" i="4" a="1"/>
  <c r="AS32" i="4" a="1"/>
  <c r="AQ314" i="4" a="1"/>
  <c r="AR96" i="4" a="1"/>
  <c r="AS382" i="4" a="1"/>
  <c r="AQ160" i="4" a="1"/>
  <c r="AR446" i="4" a="1"/>
  <c r="AS228" i="4" a="1"/>
  <c r="AR458" i="4" a="1"/>
  <c r="AS240" i="4" a="1"/>
  <c r="AR470" i="4" a="1"/>
  <c r="AS252" i="4" a="1"/>
  <c r="AQ15" i="4" a="1"/>
  <c r="AQ272" i="4" a="1"/>
  <c r="AQ465" i="4" a="1"/>
  <c r="AR1146" i="4" a="1"/>
  <c r="AQ221" i="4" a="1"/>
  <c r="AR902" i="4" a="1"/>
  <c r="AS289" i="4" a="1"/>
  <c r="AS87" i="4" a="1"/>
  <c r="AQ316" i="4" a="1"/>
  <c r="AR87" i="4" a="1"/>
  <c r="AS320" i="4" a="1"/>
  <c r="AR131" i="4" a="1"/>
  <c r="AS364" i="4" a="1"/>
  <c r="AQ195" i="4" a="1"/>
  <c r="AR428" i="4" a="1"/>
  <c r="AS263" i="4" a="1"/>
  <c r="AQ14" i="4" a="1"/>
  <c r="AS275" i="4" a="1"/>
  <c r="AR34" i="4" a="1"/>
  <c r="AS287" i="4" a="1"/>
  <c r="AS78" i="4" a="1"/>
  <c r="AQ307" i="4" a="1"/>
  <c r="AQ29" i="4" a="1"/>
  <c r="AS183" i="4" a="1"/>
  <c r="AQ412" i="4" a="1"/>
  <c r="AR183" i="4" a="1"/>
  <c r="AS416" i="4" a="1"/>
  <c r="AR227" i="4" a="1"/>
  <c r="AS62" i="4" a="1"/>
  <c r="AQ291" i="4" a="1"/>
  <c r="AR126" i="4" a="1"/>
  <c r="AS359" i="4" a="1"/>
  <c r="AR138" i="4" a="1"/>
  <c r="AS371" i="4" a="1"/>
  <c r="AR150" i="4" a="1"/>
  <c r="AS383" i="4" a="1"/>
  <c r="AS174" i="4" a="1"/>
  <c r="AQ403" i="4" a="1"/>
  <c r="AQ145" i="4" a="1"/>
  <c r="AS475" i="4" a="1"/>
  <c r="AS136" i="4" a="1"/>
  <c r="AR233" i="4" a="1"/>
  <c r="AR469" i="4" a="1"/>
  <c r="AS1246" i="4" a="1"/>
  <c r="AQ658" i="4" a="1"/>
  <c r="AS1354" i="4" a="1"/>
  <c r="AS441" i="4" a="1"/>
  <c r="AQ1118" i="4" a="1"/>
  <c r="AQ205" i="4" a="1"/>
  <c r="AR886" i="4" a="1"/>
  <c r="AS273" i="4" a="1"/>
  <c r="AQ950" i="4" a="1"/>
  <c r="AS285" i="4" a="1"/>
  <c r="AR108" i="4" a="1"/>
  <c r="AR220" i="4" a="1"/>
  <c r="AS245" i="4" a="1"/>
  <c r="AS481" i="4" a="1"/>
  <c r="AQ1254" i="4" a="1"/>
  <c r="AR670" i="4" a="1"/>
  <c r="AQ1362" i="4" a="1"/>
  <c r="AQ449" i="4" a="1"/>
  <c r="AR1130" i="4" a="1"/>
  <c r="AR217" i="4" a="1"/>
  <c r="AS898" i="4" a="1"/>
  <c r="AS84" i="4" a="1"/>
  <c r="AS260" i="4" a="1"/>
  <c r="AQ494" i="4" a="1"/>
  <c r="AR742" i="4" a="1"/>
  <c r="AQ678" i="4" a="1"/>
  <c r="AR97" i="4" a="1"/>
  <c r="AR862" i="4" a="1"/>
  <c r="AS531" i="4" a="1"/>
  <c r="AS630" i="4" a="1"/>
  <c r="AQ1310" i="4" a="1"/>
  <c r="AQ397" i="4" a="1"/>
  <c r="AR1078" i="4" a="1"/>
  <c r="AS465" i="4" a="1"/>
  <c r="AQ1142" i="4" a="1"/>
  <c r="AR168" i="4" a="1"/>
  <c r="AR344" i="4" a="1"/>
  <c r="AQ558" i="4" a="1"/>
  <c r="AS754" i="4" a="1"/>
  <c r="AR690" i="4" a="1"/>
  <c r="AQ117" i="4" a="1"/>
  <c r="AS874" i="4" a="1"/>
  <c r="AQ539" i="4" a="1"/>
  <c r="AQ638" i="4" a="1"/>
  <c r="AR1322" i="4" a="1"/>
  <c r="AR409" i="4" a="1"/>
  <c r="AS1090" i="4" a="1"/>
  <c r="AQ473" i="4" a="1"/>
  <c r="M511" i="4" a="1"/>
  <c r="R960" i="4" a="1"/>
  <c r="I1036" i="4" a="1"/>
  <c r="K1104" i="4" a="1"/>
  <c r="K1396" i="4" a="1"/>
  <c r="I1464" i="4" a="1"/>
  <c r="X1484" i="4" a="1"/>
  <c r="AS58" i="4" a="1"/>
  <c r="AQ287" i="4" a="1"/>
  <c r="AR58" i="4" a="1"/>
  <c r="AS291" i="4" a="1"/>
  <c r="AR102" i="4" a="1"/>
  <c r="AS335" i="4" a="1"/>
  <c r="AQ166" i="4" a="1"/>
  <c r="AR399" i="4" a="1"/>
  <c r="AS234" i="4" a="1"/>
  <c r="AQ463" i="4" a="1"/>
  <c r="AS246" i="4" a="1"/>
  <c r="AQ475" i="4" a="1"/>
  <c r="AS258" i="4" a="1"/>
  <c r="AS8" i="4" a="1"/>
  <c r="AQ278" i="4" a="1"/>
  <c r="AR60" i="4" a="1"/>
  <c r="AR253" i="4" a="1"/>
  <c r="AS934" i="4" a="1"/>
  <c r="AS440" i="4" a="1"/>
  <c r="AS690" i="4" a="1"/>
  <c r="AQ73" i="4" a="1"/>
  <c r="AS215" i="4" a="1"/>
  <c r="AQ444" i="4" a="1"/>
  <c r="AR215" i="4" a="1"/>
  <c r="AS448" i="4" a="1"/>
  <c r="AR259" i="4" a="1"/>
  <c r="AS94" i="4" a="1"/>
  <c r="AQ323" i="4" a="1"/>
  <c r="AR158" i="4" a="1"/>
  <c r="AS391" i="4" a="1"/>
  <c r="AR170" i="4" a="1"/>
  <c r="AS403" i="4" a="1"/>
  <c r="AR182" i="4" a="1"/>
  <c r="AS415" i="4" a="1"/>
  <c r="AS206" i="4" a="1"/>
  <c r="AQ435" i="4" a="1"/>
  <c r="AQ177" i="4" a="1"/>
  <c r="AR858" i="4" a="1"/>
  <c r="AS527" i="4" a="1"/>
  <c r="AR614" i="4" a="1"/>
  <c r="AS1298" i="4" a="1"/>
  <c r="AS55" i="4" a="1"/>
  <c r="AQ284" i="4" a="1"/>
  <c r="AR55" i="4" a="1"/>
  <c r="AS288" i="4" a="1"/>
  <c r="AR99" i="4" a="1"/>
  <c r="AS332" i="4" a="1"/>
  <c r="AQ163" i="4" a="1"/>
  <c r="AR396" i="4" a="1"/>
  <c r="AS231" i="4" a="1"/>
  <c r="AQ460" i="4" a="1"/>
  <c r="AS243" i="4" a="1"/>
  <c r="AQ472" i="4" a="1"/>
  <c r="AS255" i="4" a="1"/>
  <c r="AQ18" i="4" a="1"/>
  <c r="AQ275" i="4" a="1"/>
  <c r="AQ468" i="4" a="1"/>
  <c r="AR698" i="4" a="1"/>
  <c r="AS1382" i="4" a="1"/>
  <c r="AR457" i="4" a="1"/>
  <c r="AS1138" i="4" a="1"/>
  <c r="AS346" i="4" a="1"/>
  <c r="AQ124" i="4" a="1"/>
  <c r="AR346" i="4" a="1"/>
  <c r="AS128" i="4" a="1"/>
  <c r="AR390" i="4" a="1"/>
  <c r="AS172" i="4" a="1"/>
  <c r="AQ454" i="4" a="1"/>
  <c r="AR236" i="4" a="1"/>
  <c r="AS71" i="4" a="1"/>
  <c r="AQ300" i="4" a="1"/>
  <c r="AS83" i="4" a="1"/>
  <c r="AQ312" i="4" a="1"/>
  <c r="AS95" i="4" a="1"/>
  <c r="AQ324" i="4" a="1"/>
  <c r="AQ115" i="4" a="1"/>
  <c r="AR348" i="4" a="1"/>
  <c r="AR538" i="4" a="1"/>
  <c r="AS1222" i="4" a="1"/>
  <c r="AR297" i="4" a="1"/>
  <c r="AS978" i="4" a="1"/>
  <c r="AQ361" i="4" a="1"/>
  <c r="AR1042" i="4" a="1"/>
  <c r="AS365" i="4" a="1"/>
  <c r="AQ354" i="4" a="1"/>
  <c r="AR136" i="4" a="1"/>
  <c r="AS358" i="4" a="1"/>
  <c r="AQ136" i="4" a="1"/>
  <c r="AS402" i="4" a="1"/>
  <c r="AQ180" i="4" a="1"/>
  <c r="AR466" i="4" a="1"/>
  <c r="AS248" i="4" a="1"/>
  <c r="AQ79" i="4" a="1"/>
  <c r="AR312" i="4" a="1"/>
  <c r="AQ91" i="4" a="1"/>
  <c r="AR324" i="4" a="1"/>
  <c r="AQ103" i="4" a="1"/>
  <c r="AR336" i="4" a="1"/>
  <c r="AR127" i="4" a="1"/>
  <c r="AS360" i="4" a="1"/>
  <c r="AS550" i="4" a="1"/>
  <c r="AQ1230" i="4" a="1"/>
  <c r="AS309" i="4" a="1"/>
  <c r="AQ986" i="4" a="1"/>
  <c r="AR373" i="4" a="1"/>
  <c r="AR171" i="4" a="1"/>
  <c r="AS404" i="4" a="1"/>
  <c r="AQ171" i="4" a="1"/>
  <c r="AR404" i="4" a="1"/>
  <c r="AQ215" i="4" a="1"/>
  <c r="AS30" i="4" a="1"/>
  <c r="AS283" i="4" a="1"/>
  <c r="AQ114" i="4" a="1"/>
  <c r="AR347" i="4" a="1"/>
  <c r="AQ126" i="4" a="1"/>
  <c r="AR359" i="4" a="1"/>
  <c r="AQ138" i="4" a="1"/>
  <c r="AR371" i="4" a="1"/>
  <c r="AR162" i="4" a="1"/>
  <c r="AS395" i="4" a="1"/>
  <c r="AS137" i="4" a="1"/>
  <c r="AR267" i="4" a="1"/>
  <c r="AR10" i="4" a="1"/>
  <c r="AQ267" i="4" a="1"/>
  <c r="AS82" i="4" a="1"/>
  <c r="AQ311" i="4" a="1"/>
  <c r="AR146" i="4" a="1"/>
  <c r="AS379" i="4" a="1"/>
  <c r="AQ210" i="4" a="1"/>
  <c r="AR443" i="4" a="1"/>
  <c r="AQ222" i="4" a="1"/>
  <c r="AR455" i="4" a="1"/>
  <c r="AQ234" i="4" a="1"/>
  <c r="AR467" i="4" a="1"/>
  <c r="AR258" i="4" a="1"/>
  <c r="AQ12" i="4" a="1"/>
  <c r="AQ130" i="4" a="1"/>
  <c r="AQ306" i="4" a="1"/>
  <c r="AS233" i="4" a="1"/>
  <c r="AR425" i="4" a="1"/>
  <c r="AR562" i="4" a="1"/>
  <c r="AS1342" i="4" a="1"/>
  <c r="AQ754" i="4" a="1"/>
  <c r="AR1438" i="4" a="1"/>
  <c r="AR522" i="4" a="1"/>
  <c r="AS1206" i="4" a="1"/>
  <c r="AS293" i="4" a="1"/>
  <c r="AQ970" i="4" a="1"/>
  <c r="AR357" i="4" a="1"/>
  <c r="AS1038" i="4" a="1"/>
  <c r="AS218" i="4" a="1"/>
  <c r="AS394" i="4" a="1"/>
  <c r="AQ241" i="4" a="1"/>
  <c r="AR486" i="4" a="1"/>
  <c r="AS574" i="4" a="1"/>
  <c r="AQ1350" i="4" a="1"/>
  <c r="AR766" i="4" a="1"/>
  <c r="AS1450" i="4" a="1"/>
  <c r="AS534" i="4" a="1"/>
  <c r="AQ1214" i="4" a="1"/>
  <c r="AQ301" i="4" a="1"/>
  <c r="AR982" i="4" a="1"/>
  <c r="AQ302" i="4" a="1"/>
  <c r="AR11" i="4" a="1"/>
  <c r="AS742" i="4" a="1"/>
  <c r="AR934" i="4" a="1"/>
  <c r="AQ774" i="4" a="1"/>
  <c r="AS205" i="4" a="1"/>
  <c r="AQ946" i="4" a="1"/>
  <c r="AS9" i="4" a="1"/>
  <c r="AR714" i="4" a="1"/>
  <c r="AS1398" i="4" a="1"/>
  <c r="AS485" i="4" a="1"/>
  <c r="AQ1162" i="4" a="1"/>
  <c r="AR546" i="4" a="1"/>
  <c r="AS1230" i="4" a="1"/>
  <c r="AS390" i="4" a="1"/>
  <c r="AQ123" i="4" a="1"/>
  <c r="AQ750" i="4" a="1"/>
  <c r="AR998" i="4" a="1"/>
  <c r="AS798" i="4" a="1"/>
  <c r="AQ213" i="4" a="1"/>
  <c r="AR958" i="4" a="1"/>
  <c r="AQ21" i="4" a="1"/>
  <c r="AS726" i="4" a="1"/>
  <c r="AQ1406" i="4" a="1"/>
  <c r="AQ490" i="4" a="1"/>
  <c r="AR1174" i="4" a="1"/>
  <c r="AS558" i="4" a="1"/>
  <c r="N511" i="4" a="1"/>
  <c r="I960" i="4" a="1"/>
  <c r="N1048" i="4" a="1"/>
  <c r="K1120" i="4" a="1"/>
  <c r="AC1396" i="4" a="1"/>
  <c r="Q1484" i="4" a="1"/>
  <c r="AR142" i="4" a="1"/>
  <c r="AS375" i="4" a="1"/>
  <c r="AQ142" i="4" a="1"/>
  <c r="AR375" i="4" a="1"/>
  <c r="AQ186" i="4" a="1"/>
  <c r="AR419" i="4" a="1"/>
  <c r="AS254" i="4" a="1"/>
  <c r="AQ483" i="4" a="1"/>
  <c r="AR318" i="4" a="1"/>
  <c r="AS100" i="4" a="1"/>
  <c r="AR330" i="4" a="1"/>
  <c r="AS112" i="4" a="1"/>
  <c r="AR342" i="4" a="1"/>
  <c r="AS124" i="4" a="1"/>
  <c r="AS366" i="4" a="1"/>
  <c r="AQ144" i="4" a="1"/>
  <c r="AQ337" i="4" a="1"/>
  <c r="AR1018" i="4" a="1"/>
  <c r="AQ93" i="4" a="1"/>
  <c r="AR774" i="4" a="1"/>
  <c r="AQ66" i="4" a="1"/>
  <c r="AR299" i="4" a="1"/>
  <c r="AS70" i="4" a="1"/>
  <c r="AQ299" i="4" a="1"/>
  <c r="AS114" i="4" a="1"/>
  <c r="AQ343" i="4" a="1"/>
  <c r="AR178" i="4" a="1"/>
  <c r="AS411" i="4" a="1"/>
  <c r="AQ242" i="4" a="1"/>
  <c r="AR475" i="4" a="1"/>
  <c r="AQ254" i="4" a="1"/>
  <c r="AR8" i="4" a="1"/>
  <c r="AQ266" i="4" a="1"/>
  <c r="AQ20" i="4" a="1"/>
  <c r="AR290" i="4" a="1"/>
  <c r="AS72" i="4" a="1"/>
  <c r="AS265" i="4" a="1"/>
  <c r="AQ942" i="4" a="1"/>
  <c r="AS472" i="4" a="1"/>
  <c r="AQ698" i="4" a="1"/>
  <c r="AR85" i="4" a="1"/>
  <c r="AR139" i="4" a="1"/>
  <c r="AS372" i="4" a="1"/>
  <c r="AQ139" i="4" a="1"/>
  <c r="AR372" i="4" a="1"/>
  <c r="AQ183" i="4" a="1"/>
  <c r="AR416" i="4" a="1"/>
  <c r="AS251" i="4" a="1"/>
  <c r="AQ82" i="4" a="1"/>
  <c r="AR315" i="4" a="1"/>
  <c r="AQ94" i="4" a="1"/>
  <c r="AR327" i="4" a="1"/>
  <c r="AQ106" i="4" a="1"/>
  <c r="AR339" i="4" a="1"/>
  <c r="AR130" i="4" a="1"/>
  <c r="AS363" i="4" a="1"/>
  <c r="AS105" i="4" a="1"/>
  <c r="AQ782" i="4" a="1"/>
  <c r="AR1466" i="4" a="1"/>
  <c r="AQ538" i="4" a="1"/>
  <c r="AR1222" i="4" a="1"/>
  <c r="AR430" i="4" a="1"/>
  <c r="AS212" i="4" a="1"/>
  <c r="AQ430" i="4" a="1"/>
  <c r="AR212" i="4" a="1"/>
  <c r="AQ474" i="4" a="1"/>
  <c r="AR256" i="4" a="1"/>
  <c r="AS91" i="4" a="1"/>
  <c r="AQ320" i="4" a="1"/>
  <c r="AR155" i="4" a="1"/>
  <c r="AS388" i="4" a="1"/>
  <c r="AR167" i="4" a="1"/>
  <c r="AS400" i="4" a="1"/>
  <c r="AR179" i="4" a="1"/>
  <c r="AS412" i="4" a="1"/>
  <c r="AS203" i="4" a="1"/>
  <c r="AQ432" i="4" a="1"/>
  <c r="AQ622" i="4" a="1"/>
  <c r="AR1306" i="4" a="1"/>
  <c r="AQ381" i="4" a="1"/>
  <c r="AR1062" i="4" a="1"/>
  <c r="AS449" i="4" a="1"/>
  <c r="AQ1126" i="4" a="1"/>
  <c r="AR449" i="4" a="1"/>
  <c r="AS442" i="4" a="1"/>
  <c r="AQ220" i="4" a="1"/>
  <c r="AR442" i="4" a="1"/>
  <c r="AS224" i="4" a="1"/>
  <c r="AQ7" i="4" a="1"/>
  <c r="AS268" i="4" a="1"/>
  <c r="AQ99" i="4" a="1"/>
  <c r="AR332" i="4" a="1"/>
  <c r="AS167" i="4" a="1"/>
  <c r="AQ396" i="4" a="1"/>
  <c r="AS179" i="4" a="1"/>
  <c r="AQ408" i="4" a="1"/>
  <c r="AS191" i="4" a="1"/>
  <c r="AQ420" i="4" a="1"/>
  <c r="AQ211" i="4" a="1"/>
  <c r="AR444" i="4" a="1"/>
  <c r="AR634" i="4" a="1"/>
  <c r="AS1318" i="4" a="1"/>
  <c r="AR393" i="4" a="1"/>
  <c r="AS1074" i="4" a="1"/>
  <c r="AQ457" i="4" a="1"/>
  <c r="AQ255" i="4" a="1"/>
  <c r="AR488" i="4" a="1"/>
  <c r="AS259" i="4" a="1"/>
  <c r="AR70" i="4" a="1"/>
  <c r="AS303" i="4" a="1"/>
  <c r="AQ134" i="4" a="1"/>
  <c r="AR367" i="4" a="1"/>
  <c r="AS202" i="4" a="1"/>
  <c r="AQ431" i="4" a="1"/>
  <c r="AS214" i="4" a="1"/>
  <c r="AQ443" i="4" a="1"/>
  <c r="AS226" i="4" a="1"/>
  <c r="AQ455" i="4" a="1"/>
  <c r="AQ246" i="4" a="1"/>
  <c r="AR479" i="4" a="1"/>
  <c r="AS122" i="4" a="1"/>
  <c r="AQ351" i="4" a="1"/>
  <c r="AR122" i="4" a="1"/>
  <c r="AS355" i="4" a="1"/>
  <c r="AR166" i="4" a="1"/>
  <c r="AS399" i="4" a="1"/>
  <c r="AQ230" i="4" a="1"/>
  <c r="AR463" i="4" a="1"/>
  <c r="AS298" i="4" a="1"/>
  <c r="AQ76" i="4" a="1"/>
  <c r="AS310" i="4" a="1"/>
  <c r="AQ88" i="4" a="1"/>
  <c r="AS322" i="4" a="1"/>
  <c r="AQ100" i="4" a="1"/>
  <c r="AQ342" i="4" a="1"/>
  <c r="AR124" i="4" a="1"/>
  <c r="AR363" i="4" a="1"/>
  <c r="AR88" i="4" a="1"/>
  <c r="AR477" i="4" a="1"/>
  <c r="AQ666" i="4" a="1"/>
  <c r="AR658" i="4" a="1"/>
  <c r="AS77" i="4" a="1"/>
  <c r="AS842" i="4" a="1"/>
  <c r="AQ507" i="4" a="1"/>
  <c r="AQ606" i="4" a="1"/>
  <c r="AR1290" i="4" a="1"/>
  <c r="AR377" i="4" a="1"/>
  <c r="AS1058" i="4" a="1"/>
  <c r="AQ441" i="4" a="1"/>
  <c r="AR1122" i="4" a="1"/>
  <c r="AQ447" i="4" a="1"/>
  <c r="AQ172" i="4" a="1"/>
  <c r="AS486" i="4" a="1"/>
  <c r="AR678" i="4" a="1"/>
  <c r="AS670" i="4" a="1"/>
  <c r="AQ85" i="4" a="1"/>
  <c r="AQ850" i="4" a="1"/>
  <c r="AR519" i="4" a="1"/>
  <c r="AR618" i="4" a="1"/>
  <c r="AS1302" i="4" a="1"/>
  <c r="AS389" i="4" a="1"/>
  <c r="AQ1066" i="4" a="1"/>
  <c r="AR84" i="4" a="1"/>
  <c r="AS272" i="4" a="1"/>
  <c r="AR986" i="4" a="1"/>
  <c r="AQ1178" i="4" a="1"/>
  <c r="AR882" i="4" a="1"/>
  <c r="AS301" i="4" a="1"/>
  <c r="AS1034" i="4" a="1"/>
  <c r="AS121" i="4" a="1"/>
  <c r="AQ798" i="4" a="1"/>
  <c r="AR1482" i="4" a="1"/>
  <c r="AR566" i="4" a="1"/>
  <c r="AS1250" i="4" a="1"/>
  <c r="AQ630" i="4" a="1"/>
  <c r="AR1314" i="4" a="1"/>
  <c r="AQ168" i="4" a="1"/>
  <c r="AR356" i="4" a="1"/>
  <c r="AS998" i="4" a="1"/>
  <c r="AR1190" i="4" a="1"/>
  <c r="AS894" i="4" a="1"/>
  <c r="AQ309" i="4" a="1"/>
  <c r="AQ1042" i="4" a="1"/>
  <c r="AQ129" i="4" a="1"/>
  <c r="AR810" i="4" a="1"/>
  <c r="AS1494" i="4" a="1"/>
  <c r="AS578" i="4" a="1"/>
  <c r="AQ1258" i="4" a="1"/>
  <c r="AR642" i="4" a="1"/>
  <c r="M651" i="4" a="1"/>
  <c r="N960" i="4" a="1"/>
  <c r="I1048" i="4" a="1"/>
  <c r="M1120" i="4" a="1"/>
  <c r="AC1400" i="4" a="1"/>
  <c r="M1472" i="4" a="1"/>
  <c r="M1500" i="4" a="1"/>
  <c r="AQ226" i="4" a="1"/>
  <c r="AR459" i="4" a="1"/>
  <c r="AS230" i="4" a="1"/>
  <c r="AQ459" i="4" a="1"/>
  <c r="AS274" i="4" a="1"/>
  <c r="AR32" i="4" a="1"/>
  <c r="AR338" i="4" a="1"/>
  <c r="AS120" i="4" a="1"/>
  <c r="AQ402" i="4" a="1"/>
  <c r="AR184" i="4" a="1"/>
  <c r="AQ414" i="4" a="1"/>
  <c r="AR196" i="4" a="1"/>
  <c r="AQ426" i="4" a="1"/>
  <c r="AR208" i="4" a="1"/>
  <c r="AR450" i="4" a="1"/>
  <c r="AS232" i="4" a="1"/>
  <c r="AS425" i="4" a="1"/>
  <c r="AQ1102" i="4" a="1"/>
  <c r="AS181" i="4" a="1"/>
  <c r="AQ858" i="4" a="1"/>
  <c r="AS154" i="4" a="1"/>
  <c r="AQ383" i="4" a="1"/>
  <c r="AR154" i="4" a="1"/>
  <c r="AS387" i="4" a="1"/>
  <c r="AR198" i="4" a="1"/>
  <c r="AS431" i="4" a="1"/>
  <c r="AQ262" i="4" a="1"/>
  <c r="AQ16" i="4" a="1"/>
  <c r="AS330" i="4" a="1"/>
  <c r="AQ108" i="4" a="1"/>
  <c r="AS342" i="4" a="1"/>
  <c r="AQ120" i="4" a="1"/>
  <c r="AS354" i="4" a="1"/>
  <c r="AQ132" i="4" a="1"/>
  <c r="AQ374" i="4" a="1"/>
  <c r="AR156" i="4" a="1"/>
  <c r="AR349" i="4" a="1"/>
  <c r="AS1030" i="4" a="1"/>
  <c r="AR105" i="4" a="1"/>
  <c r="AS786" i="4" a="1"/>
  <c r="AQ169" i="4" a="1"/>
  <c r="AQ223" i="4" a="1"/>
  <c r="AR456" i="4" a="1"/>
  <c r="AS227" i="4" a="1"/>
  <c r="AS10" i="4" a="1"/>
  <c r="AS271" i="4" a="1"/>
  <c r="AQ102" i="4" a="1"/>
  <c r="AR335" i="4" a="1"/>
  <c r="AS170" i="4" a="1"/>
  <c r="AQ399" i="4" a="1"/>
  <c r="AS182" i="4" a="1"/>
  <c r="AQ411" i="4" a="1"/>
  <c r="AS194" i="4" a="1"/>
  <c r="AQ423" i="4" a="1"/>
  <c r="AQ214" i="4" a="1"/>
  <c r="AR447" i="4" a="1"/>
  <c r="AR189" i="4" a="1"/>
  <c r="AS870" i="4" a="1"/>
  <c r="AQ535" i="4" a="1"/>
  <c r="AS626" i="4" a="1"/>
  <c r="AR448" i="4" a="1"/>
  <c r="AQ63" i="4" a="1"/>
  <c r="AR296" i="4" a="1"/>
  <c r="AS67" i="4" a="1"/>
  <c r="AQ296" i="4" a="1"/>
  <c r="AS111" i="4" a="1"/>
  <c r="AQ340" i="4" a="1"/>
  <c r="AR175" i="4" a="1"/>
  <c r="AS408" i="4" a="1"/>
  <c r="AQ239" i="4" a="1"/>
  <c r="AR472" i="4" a="1"/>
  <c r="AQ251" i="4" a="1"/>
  <c r="AR484" i="4" a="1"/>
  <c r="AQ263" i="4" a="1"/>
  <c r="AS34" i="4" a="1"/>
  <c r="AR287" i="4" a="1"/>
  <c r="AR492" i="4" a="1"/>
  <c r="AS710" i="4" a="1"/>
  <c r="AQ1390" i="4" a="1"/>
  <c r="AS469" i="4" a="1"/>
  <c r="AQ1146" i="4" a="1"/>
  <c r="AR530" i="4" a="1"/>
  <c r="AS1214" i="4" a="1"/>
  <c r="AQ530" i="4" a="1"/>
  <c r="AR75" i="4" a="1"/>
  <c r="AS308" i="4" a="1"/>
  <c r="AQ75" i="4" a="1"/>
  <c r="AR308" i="4" a="1"/>
  <c r="AQ119" i="4" a="1"/>
  <c r="AR352" i="4" a="1"/>
  <c r="AS187" i="4" a="1"/>
  <c r="AQ416" i="4" a="1"/>
  <c r="AR251" i="4" a="1"/>
  <c r="AS484" i="4" a="1"/>
  <c r="AR263" i="4" a="1"/>
  <c r="AR14" i="4" a="1"/>
  <c r="AR275" i="4" a="1"/>
  <c r="AR66" i="4" a="1"/>
  <c r="AS299" i="4" a="1"/>
  <c r="AQ17" i="4" a="1"/>
  <c r="AQ718" i="4" a="1"/>
  <c r="AR1402" i="4" a="1"/>
  <c r="AQ477" i="4" a="1"/>
  <c r="AR1158" i="4" a="1"/>
  <c r="AR110" i="4" a="1"/>
  <c r="AS343" i="4" a="1"/>
  <c r="AQ110" i="4" a="1"/>
  <c r="AR343" i="4" a="1"/>
  <c r="AQ154" i="4" a="1"/>
  <c r="AR387" i="4" a="1"/>
  <c r="AS222" i="4" a="1"/>
  <c r="AQ451" i="4" a="1"/>
  <c r="AR286" i="4" a="1"/>
  <c r="AS68" i="4" a="1"/>
  <c r="AR298" i="4" a="1"/>
  <c r="AS80" i="4" a="1"/>
  <c r="AR310" i="4" a="1"/>
  <c r="AS92" i="4" a="1"/>
  <c r="AS334" i="4" a="1"/>
  <c r="AQ112" i="4" a="1"/>
  <c r="AR206" i="4" a="1"/>
  <c r="AS439" i="4" a="1"/>
  <c r="AQ206" i="4" a="1"/>
  <c r="AR439" i="4" a="1"/>
  <c r="AQ250" i="4" a="1"/>
  <c r="AR483" i="4" a="1"/>
  <c r="AS318" i="4" a="1"/>
  <c r="AQ96" i="4" a="1"/>
  <c r="AR382" i="4" a="1"/>
  <c r="AS164" i="4" a="1"/>
  <c r="AR394" i="4" a="1"/>
  <c r="AS176" i="4" a="1"/>
  <c r="AR406" i="4" a="1"/>
  <c r="AS188" i="4" a="1"/>
  <c r="AS430" i="4" a="1"/>
  <c r="AQ208" i="4" a="1"/>
  <c r="AS134" i="4" a="1"/>
  <c r="AQ318" i="4" a="1"/>
  <c r="AR666" i="4" a="1"/>
  <c r="AS914" i="4" a="1"/>
  <c r="AR754" i="4" a="1"/>
  <c r="AS173" i="4" a="1"/>
  <c r="AR926" i="4" a="1"/>
  <c r="AQ456" i="4" a="1"/>
  <c r="AS694" i="4" a="1"/>
  <c r="AQ1374" i="4" a="1"/>
  <c r="AQ461" i="4" a="1"/>
  <c r="AR1142" i="4" a="1"/>
  <c r="AS526" i="4" a="1"/>
  <c r="AQ1206" i="4" a="1"/>
  <c r="AR218" i="4" a="1"/>
  <c r="AS406" i="4" a="1"/>
  <c r="AR730" i="4" a="1"/>
  <c r="AQ922" i="4" a="1"/>
  <c r="AS766" i="4" a="1"/>
  <c r="AQ181" i="4" a="1"/>
  <c r="AS938" i="4" a="1"/>
  <c r="AQ480" i="4" a="1"/>
  <c r="AQ702" i="4" a="1"/>
  <c r="AR1386" i="4" a="1"/>
  <c r="AR473" i="4" a="1"/>
  <c r="AS1154" i="4" a="1"/>
  <c r="AQ346" i="4" a="1"/>
  <c r="AS31" i="4" a="1"/>
  <c r="AR1178" i="4" a="1"/>
  <c r="AS129" i="4" a="1"/>
  <c r="AR978" i="4" a="1"/>
  <c r="AS397" i="4" a="1"/>
  <c r="AR1118" i="4" a="1"/>
  <c r="AR205" i="4" a="1"/>
  <c r="AS886" i="4" a="1"/>
  <c r="AQ551" i="4" a="1"/>
  <c r="AQ650" i="4" a="1"/>
  <c r="AQ13" i="4" a="1"/>
  <c r="AS718" i="4" a="1"/>
  <c r="AS29" i="4" a="1"/>
  <c r="AS434" i="4" a="1"/>
  <c r="AQ135" i="4" a="1"/>
  <c r="AR1242" i="4" a="1"/>
  <c r="AQ137" i="4" a="1"/>
  <c r="AS990" i="4" a="1"/>
  <c r="AQ405" i="4" a="1"/>
  <c r="AS1130" i="4" a="1"/>
  <c r="AS217" i="4" a="1"/>
  <c r="AQ894" i="4" a="1"/>
  <c r="AR563" i="4" a="1"/>
  <c r="AR662" i="4" a="1"/>
  <c r="AR29" i="4" a="1"/>
  <c r="AQ726" i="4" a="1"/>
  <c r="R651" i="4" a="1"/>
  <c r="M984" i="4" a="1"/>
  <c r="N1068" i="4" a="1"/>
  <c r="AC1372" i="4" a="1"/>
  <c r="L1400" i="4" a="1"/>
  <c r="Q1472" i="4" a="1"/>
  <c r="R1500" i="4" a="1"/>
  <c r="AS314" i="4" a="1"/>
  <c r="AQ92" i="4" a="1"/>
  <c r="AR314" i="4" a="1"/>
  <c r="AS96" i="4" a="1"/>
  <c r="AR358" i="4" a="1"/>
  <c r="AS140" i="4" a="1"/>
  <c r="AQ422" i="4" a="1"/>
  <c r="AR204" i="4" a="1"/>
  <c r="AS11" i="4" a="1"/>
  <c r="AQ268" i="4" a="1"/>
  <c r="AR31" i="4" a="1"/>
  <c r="AQ280" i="4" a="1"/>
  <c r="AS63" i="4" a="1"/>
  <c r="AQ292" i="4" a="1"/>
  <c r="AQ83" i="4" a="1"/>
  <c r="AR316" i="4" a="1"/>
  <c r="AR506" i="4" a="1"/>
  <c r="AS1190" i="4" a="1"/>
  <c r="AR265" i="4" a="1"/>
  <c r="AS946" i="4" a="1"/>
  <c r="AR238" i="4" a="1"/>
  <c r="AS471" i="4" a="1"/>
  <c r="AQ238" i="4" a="1"/>
  <c r="AR471" i="4" a="1"/>
  <c r="AQ282" i="4" a="1"/>
  <c r="AR64" i="4" a="1"/>
  <c r="AS350" i="4" a="1"/>
  <c r="AQ128" i="4" a="1"/>
  <c r="AR414" i="4" a="1"/>
  <c r="AS196" i="4" a="1"/>
  <c r="AR426" i="4" a="1"/>
  <c r="AS208" i="4" a="1"/>
  <c r="AR438" i="4" a="1"/>
  <c r="AS220" i="4" a="1"/>
  <c r="AS462" i="4" a="1"/>
  <c r="AQ240" i="4" a="1"/>
  <c r="AQ433" i="4" a="1"/>
  <c r="AR1114" i="4" a="1"/>
  <c r="AQ189" i="4" a="1"/>
  <c r="AR870" i="4" a="1"/>
  <c r="AR78" i="4" a="1"/>
  <c r="AS311" i="4" a="1"/>
  <c r="AQ78" i="4" a="1"/>
  <c r="AR311" i="4" a="1"/>
  <c r="AQ122" i="4" a="1"/>
  <c r="AR355" i="4" a="1"/>
  <c r="AS190" i="4" a="1"/>
  <c r="AQ419" i="4" a="1"/>
  <c r="AR254" i="4" a="1"/>
  <c r="AQ8" i="4" a="1"/>
  <c r="AR266" i="4" a="1"/>
  <c r="AS20" i="4" a="1"/>
  <c r="AR278" i="4" a="1"/>
  <c r="AS60" i="4" a="1"/>
  <c r="AS302" i="4" a="1"/>
  <c r="AQ80" i="4" a="1"/>
  <c r="AQ273" i="4" a="1"/>
  <c r="AR954" i="4" a="1"/>
  <c r="AQ492" i="4" a="1"/>
  <c r="AR710" i="4" a="1"/>
  <c r="AS97" i="4" a="1"/>
  <c r="AS151" i="4" a="1"/>
  <c r="AQ380" i="4" a="1"/>
  <c r="AR151" i="4" a="1"/>
  <c r="AS384" i="4" a="1"/>
  <c r="AR195" i="4" a="1"/>
  <c r="AS428" i="4" a="1"/>
  <c r="AQ259" i="4" a="1"/>
  <c r="AR94" i="4" a="1"/>
  <c r="AS327" i="4" a="1"/>
  <c r="AR106" i="4" a="1"/>
  <c r="AS339" i="4" a="1"/>
  <c r="AR118" i="4" a="1"/>
  <c r="AS351" i="4" a="1"/>
  <c r="AS142" i="4" a="1"/>
  <c r="AQ371" i="4" a="1"/>
  <c r="AQ113" i="4" a="1"/>
  <c r="AR794" i="4" a="1"/>
  <c r="AS1478" i="4" a="1"/>
  <c r="AR550" i="4" a="1"/>
  <c r="AS1234" i="4" a="1"/>
  <c r="AQ614" i="4" a="1"/>
  <c r="AR1298" i="4" a="1"/>
  <c r="AS618" i="4" a="1"/>
  <c r="AQ159" i="4" a="1"/>
  <c r="AR392" i="4" a="1"/>
  <c r="AS163" i="4" a="1"/>
  <c r="AQ392" i="4" a="1"/>
  <c r="AS207" i="4" a="1"/>
  <c r="AQ10" i="4" a="1"/>
  <c r="AR271" i="4" a="1"/>
  <c r="AS106" i="4" a="1"/>
  <c r="AQ335" i="4" a="1"/>
  <c r="AS118" i="4" a="1"/>
  <c r="AQ347" i="4" a="1"/>
  <c r="AS130" i="4" a="1"/>
  <c r="AQ359" i="4" a="1"/>
  <c r="AQ150" i="4" a="1"/>
  <c r="AR383" i="4" a="1"/>
  <c r="AR125" i="4" a="1"/>
  <c r="AS806" i="4" a="1"/>
  <c r="AQ1486" i="4" a="1"/>
  <c r="AS562" i="4" a="1"/>
  <c r="AQ1242" i="4" a="1"/>
  <c r="AQ194" i="4" a="1"/>
  <c r="AR427" i="4" a="1"/>
  <c r="AS198" i="4" a="1"/>
  <c r="AQ427" i="4" a="1"/>
  <c r="AS242" i="4" a="1"/>
  <c r="AQ471" i="4" a="1"/>
  <c r="N848" i="4" a="1"/>
  <c r="I984" i="4" a="1"/>
  <c r="AC1068" i="4" a="1"/>
  <c r="K1372" i="4" a="1"/>
  <c r="Q1436" i="4" a="1"/>
  <c r="I1476" i="4" a="1"/>
  <c r="I1500" i="4" a="1"/>
  <c r="AR224" i="4" a="1"/>
  <c r="AS380" i="4" a="1"/>
  <c r="AR104" i="4" a="1"/>
  <c r="AR280" i="4" a="1"/>
  <c r="AQ1198" i="4" a="1"/>
  <c r="AQ439" i="4" a="1"/>
  <c r="AR144" i="4" a="1"/>
  <c r="AR235" i="4" a="1"/>
  <c r="AR411" i="4" a="1"/>
  <c r="AQ878" i="4" a="1"/>
  <c r="AQ476" i="4" a="1"/>
  <c r="AR202" i="4" a="1"/>
  <c r="AS1062" i="4" a="1"/>
  <c r="AQ450" i="4" a="1"/>
  <c r="AR19" i="4" a="1"/>
  <c r="AS344" i="4" a="1"/>
  <c r="AS470" i="4" a="1"/>
  <c r="AR176" i="4" a="1"/>
  <c r="AS456" i="4" a="1"/>
  <c r="AR378" i="4" a="1"/>
  <c r="AQ116" i="4" a="1"/>
  <c r="AS14" i="4" a="1"/>
  <c r="AS115" i="4" a="1"/>
  <c r="AR272" i="4" a="1"/>
  <c r="AR61" i="4" a="1"/>
  <c r="AS1158" i="4" a="1"/>
  <c r="AS269" i="4" a="1"/>
  <c r="AQ353" i="4" a="1"/>
  <c r="AR630" i="4" a="1"/>
  <c r="AS1294" i="4" a="1"/>
  <c r="AQ438" i="4" a="1"/>
  <c r="AQ966" i="4" a="1"/>
  <c r="AR109" i="4" a="1"/>
  <c r="AS133" i="4" a="1"/>
  <c r="AS414" i="4" a="1"/>
  <c r="AS257" i="4" a="1"/>
  <c r="AS778" i="4" a="1"/>
  <c r="AQ1054" i="4" a="1"/>
  <c r="AQ121" i="4" a="1"/>
  <c r="AQ386" i="4" a="1"/>
  <c r="AR73" i="4" a="1"/>
  <c r="AQ498" i="4" a="1"/>
  <c r="AR554" i="4" a="1"/>
  <c r="AS834" i="4" a="1"/>
  <c r="AS1070" i="4" a="1"/>
  <c r="AS474" i="4" a="1"/>
  <c r="AS199" i="4" a="1"/>
  <c r="AS329" i="4" a="1"/>
  <c r="AQ570" i="4" a="1"/>
  <c r="AS606" i="4" a="1"/>
  <c r="AR9" i="4" a="1"/>
  <c r="AR798" i="4" a="1"/>
  <c r="AS1482" i="4" a="1"/>
  <c r="AR384" i="4" a="1"/>
  <c r="AR98" i="4" a="1"/>
  <c r="AS495" i="4" a="1"/>
  <c r="AR309" i="4" a="1"/>
  <c r="AR1106" i="4" a="1"/>
  <c r="AS522" i="4" a="1"/>
  <c r="AQ1234" i="4" a="1"/>
  <c r="AQ321" i="4" a="1"/>
  <c r="AR1002" i="4" a="1"/>
  <c r="AR89" i="4" a="1"/>
  <c r="AS770" i="4" a="1"/>
  <c r="AQ153" i="4" a="1"/>
  <c r="AR834" i="4" a="1"/>
  <c r="AQ165" i="4" a="1"/>
  <c r="AR846" i="4" a="1"/>
  <c r="AS515" i="4" a="1"/>
  <c r="AR303" i="4" a="1"/>
  <c r="AR415" i="4" a="1"/>
  <c r="AQ157" i="4" a="1"/>
  <c r="AQ425" i="4" a="1"/>
  <c r="AQ1222" i="4" a="1"/>
  <c r="AR638" i="4" a="1"/>
  <c r="AQ1330" i="4" a="1"/>
  <c r="AQ417" i="4" a="1"/>
  <c r="AR1098" i="4" a="1"/>
  <c r="AR185" i="4" a="1"/>
  <c r="AS866" i="4" a="1"/>
  <c r="AQ249" i="4" a="1"/>
  <c r="AR930" i="4" a="1"/>
  <c r="AQ261" i="4" a="1"/>
  <c r="AR942" i="4" a="1"/>
  <c r="AR1350" i="4" a="1"/>
  <c r="AQ1426" i="4" a="1"/>
  <c r="AQ1098" i="4" a="1"/>
  <c r="AR369" i="4" a="1"/>
  <c r="AR1262" i="4" a="1"/>
  <c r="AS895" i="4" a="1"/>
  <c r="AR524" i="4" a="1"/>
  <c r="AS1208" i="4" a="1"/>
  <c r="AQ579" i="4" a="1"/>
  <c r="AS658" i="4" a="1"/>
  <c r="AS1366" i="4" a="1"/>
  <c r="AQ854" i="4" a="1"/>
  <c r="AS826" i="4" a="1"/>
  <c r="AS535" i="4" a="1"/>
  <c r="AS1247" i="4" a="1"/>
  <c r="AR876" i="4" a="1"/>
  <c r="AS617" i="4" a="1"/>
  <c r="AS939" i="4" a="1"/>
  <c r="AR568" i="4" a="1"/>
  <c r="AS1252" i="4" a="1"/>
  <c r="AS1470" i="4" a="1"/>
  <c r="AS1207" i="4" a="1"/>
  <c r="AQ1016" i="4" a="1"/>
  <c r="AR661" i="4" a="1"/>
  <c r="AS963" i="4" a="1"/>
  <c r="AR592" i="4" a="1"/>
  <c r="AS1276" i="4" a="1"/>
  <c r="AQ917" i="4" a="1"/>
  <c r="AS975" i="4" a="1"/>
  <c r="AR604" i="4" a="1"/>
  <c r="AS1288" i="4" a="1"/>
  <c r="AS667" i="4" a="1"/>
  <c r="AQ1347" i="4" a="1"/>
  <c r="AS980" i="4" a="1"/>
  <c r="AQ621" i="4" a="1"/>
  <c r="AS935" i="4" a="1"/>
  <c r="AQ744" i="4" a="1"/>
  <c r="AR1428" i="4" a="1"/>
  <c r="AQ699" i="4" a="1"/>
  <c r="AS1379" i="4" a="1"/>
  <c r="AQ1012" i="4" a="1"/>
  <c r="AQ914" i="4" a="1"/>
  <c r="AQ842" i="4" a="1"/>
  <c r="AR209" i="4" a="1"/>
  <c r="AS1178" i="4" a="1"/>
  <c r="AS831" i="4" a="1"/>
  <c r="AR1475" i="4" a="1"/>
  <c r="AS1144" i="4" a="1"/>
  <c r="AQ1466" i="4" a="1"/>
  <c r="AQ1203" i="4" a="1"/>
  <c r="AS836" i="4" a="1"/>
  <c r="AS1496" i="4" a="1"/>
  <c r="AS791" i="4" a="1"/>
  <c r="AQ600" i="4" a="1"/>
  <c r="AR1284" i="4" a="1"/>
  <c r="AQ499" i="4" a="1"/>
  <c r="AQ1227" i="4" a="1"/>
  <c r="AS860" i="4" a="1"/>
  <c r="AQ501" i="4" a="1"/>
  <c r="AR523" i="4" a="1"/>
  <c r="AQ1239" i="4" a="1"/>
  <c r="AS872" i="4" a="1"/>
  <c r="AQ609" i="4" a="1"/>
  <c r="AQ931" i="4" a="1"/>
  <c r="AS564" i="4" a="1"/>
  <c r="AQ1244" i="4" a="1"/>
  <c r="AR1458" i="4" a="1"/>
  <c r="AQ1199" i="4" a="1"/>
  <c r="AR1012" i="4" a="1"/>
  <c r="AS657" i="4" a="1"/>
  <c r="AR967" i="4" a="1"/>
  <c r="AQ596" i="4" a="1"/>
  <c r="AS467" i="4" a="1"/>
  <c r="AQ766" i="4" a="1"/>
  <c r="AR453" i="4" a="1"/>
  <c r="AS634" i="4" a="1"/>
  <c r="AR535" i="4" a="1"/>
  <c r="AQ1095" i="4" a="1"/>
  <c r="AS728" i="4" a="1"/>
  <c r="AQ1408" i="4" a="1"/>
  <c r="AQ787" i="4" a="1"/>
  <c r="AQ1443" i="4" a="1"/>
  <c r="AQ1100" i="4" a="1"/>
  <c r="AR745" i="4" a="1"/>
  <c r="AQ1055" i="4" a="1"/>
  <c r="AR868" i="4" a="1"/>
  <c r="AS513" i="4" a="1"/>
  <c r="AQ811" i="4" a="1"/>
  <c r="AS1463" i="4" a="1"/>
  <c r="AQ1124" i="4" a="1"/>
  <c r="AR769" i="4" a="1"/>
  <c r="AQ823" i="4" a="1"/>
  <c r="AR1471" i="4" a="1"/>
  <c r="AQ1136" i="4" a="1"/>
  <c r="AS1458" i="4" a="1"/>
  <c r="AR1199" i="4" a="1"/>
  <c r="AQ828" i="4" a="1"/>
  <c r="AS1492" i="4" a="1"/>
  <c r="AQ783" i="4" a="1"/>
  <c r="AR596" i="4" a="1"/>
  <c r="AS1280" i="4" a="1"/>
  <c r="AR511" i="4" a="1"/>
  <c r="AR353" i="4" a="1"/>
  <c r="AQ586" i="4" a="1"/>
  <c r="AR13" i="4" a="1"/>
  <c r="AQ1090" i="4" a="1"/>
  <c r="AS767" i="4" a="1"/>
  <c r="AR1427" i="4" a="1"/>
  <c r="AS1080" i="4" a="1"/>
  <c r="AS1314" i="4" a="1"/>
  <c r="AQ1139" i="4" a="1"/>
  <c r="AS772" i="4" a="1"/>
  <c r="AS1448" i="4" a="1"/>
  <c r="AS727" i="4" a="1"/>
  <c r="AQ536" i="4" a="1"/>
  <c r="AR1220" i="4" a="1"/>
  <c r="AQ1386" i="4" a="1"/>
  <c r="AQ1163" i="4" a="1"/>
  <c r="AS796" i="4" a="1"/>
  <c r="AQ1464" i="4" a="1"/>
  <c r="AR1410" i="4" a="1"/>
  <c r="AQ1175" i="4" a="1"/>
  <c r="AS808" i="4" a="1"/>
  <c r="AQ545" i="4" a="1"/>
  <c r="AQ867" i="4" a="1"/>
  <c r="AS500" i="4" a="1"/>
  <c r="AQ1180" i="4" a="1"/>
  <c r="AR825" i="4" a="1"/>
  <c r="AQ1135" i="4" a="1"/>
  <c r="AR948" i="4" a="1"/>
  <c r="AS593" i="4" a="1"/>
  <c r="AR323" i="4" a="1"/>
  <c r="AQ510" i="4" a="1"/>
  <c r="AQ281" i="4" a="1"/>
  <c r="AQ546" i="4" a="1"/>
  <c r="AS1466" i="4" a="1"/>
  <c r="AQ1031" i="4" a="1"/>
  <c r="AS664" i="4" a="1"/>
  <c r="AQ1344" i="4" a="1"/>
  <c r="AQ723" i="4" a="1"/>
  <c r="AQ1395" i="4" a="1"/>
  <c r="AQ1036" i="4" a="1"/>
  <c r="AR681" i="4" a="1"/>
  <c r="AQ991" i="4" a="1"/>
  <c r="AR804" i="4" a="1"/>
  <c r="AR1472" i="4" a="1"/>
  <c r="AQ747" i="4" a="1"/>
  <c r="AS1415" i="4" a="1"/>
  <c r="AQ1060" i="4" a="1"/>
  <c r="AR705" i="4" a="1"/>
  <c r="AQ759" i="4" a="1"/>
  <c r="AR1423" i="4" a="1"/>
  <c r="AQ1072" i="4" a="1"/>
  <c r="AR813" i="4" a="1"/>
  <c r="AR1135" i="4" a="1"/>
  <c r="AQ764" i="4" a="1"/>
  <c r="AS1444" i="4" a="1"/>
  <c r="AQ719" i="4" a="1"/>
  <c r="AR532" i="4" a="1"/>
  <c r="AS1216" i="4" a="1"/>
  <c r="AR1398" i="4" a="1"/>
  <c r="AS1171" i="4" a="1"/>
  <c r="AR800" i="4" a="1"/>
  <c r="AS270" i="4" a="1"/>
  <c r="AR906" i="4" a="1"/>
  <c r="AQ534" i="4" a="1"/>
  <c r="AS650" i="4" a="1"/>
  <c r="AS706" i="4" a="1"/>
  <c r="AS125" i="4" a="1"/>
  <c r="AS59" i="4" a="1"/>
  <c r="AS171" i="4" a="1"/>
  <c r="AS326" i="4" a="1"/>
  <c r="AQ59" i="4" a="1"/>
  <c r="AS277" i="4" a="1"/>
  <c r="AR274" i="4" a="1"/>
  <c r="AR386" i="4" a="1"/>
  <c r="AS468" i="4" a="1"/>
  <c r="AQ190" i="4" a="1"/>
  <c r="AR547" i="4" a="1"/>
  <c r="AR247" i="4" a="1"/>
  <c r="AS435" i="4" a="1"/>
  <c r="AS559" i="4" a="1"/>
  <c r="AQ60" i="4" a="1"/>
  <c r="AS108" i="4" a="1"/>
  <c r="AQ370" i="4" a="1"/>
  <c r="AQ187" i="4" a="1"/>
  <c r="AQ260" i="4" a="1"/>
  <c r="AQ290" i="4" a="1"/>
  <c r="AS99" i="4" a="1"/>
  <c r="AS204" i="4" a="1"/>
  <c r="AQ466" i="4" a="1"/>
  <c r="AQ283" i="4" a="1"/>
  <c r="AQ356" i="4" a="1"/>
  <c r="AQ363" i="4" a="1"/>
  <c r="AR579" i="4" a="1"/>
  <c r="AQ373" i="4" a="1"/>
  <c r="AR778" i="4" a="1"/>
  <c r="AS802" i="4" a="1"/>
  <c r="AS492" i="4" a="1"/>
  <c r="AR922" i="4" a="1"/>
  <c r="AQ1158" i="4" a="1"/>
  <c r="AQ193" i="4" a="1"/>
  <c r="AQ554" i="4" a="1"/>
  <c r="AR478" i="4" a="1"/>
  <c r="AS385" i="4" a="1"/>
  <c r="AQ1202" i="4" a="1"/>
  <c r="AR1226" i="4" a="1"/>
  <c r="AS209" i="4" a="1"/>
  <c r="AQ212" i="4" a="1"/>
  <c r="AQ506" i="4" a="1"/>
  <c r="AQ594" i="4" a="1"/>
  <c r="AS982" i="4" a="1"/>
  <c r="AQ1002" i="4" a="1"/>
  <c r="AR1154" i="4" a="1"/>
  <c r="AQ252" i="4" a="1"/>
  <c r="AQ428" i="4" a="1"/>
  <c r="AR570" i="4" a="1"/>
  <c r="AQ762" i="4" a="1"/>
  <c r="AQ710" i="4" a="1"/>
  <c r="AR129" i="4" a="1"/>
  <c r="AQ882" i="4" a="1"/>
  <c r="AR551" i="4" a="1"/>
  <c r="AS219" i="4" a="1"/>
  <c r="AS331" i="4" a="1"/>
  <c r="AS149" i="4" a="1"/>
  <c r="AS417" i="4" a="1"/>
  <c r="AR1202" i="4" a="1"/>
  <c r="AQ626" i="4" a="1"/>
  <c r="AS1322" i="4" a="1"/>
  <c r="AS409" i="4" a="1"/>
  <c r="AQ1086" i="4" a="1"/>
  <c r="AQ173" i="4" a="1"/>
  <c r="AR854" i="4" a="1"/>
  <c r="AS241" i="4" a="1"/>
  <c r="AQ918" i="4" a="1"/>
  <c r="AS253" i="4" a="1"/>
  <c r="AQ930" i="4" a="1"/>
  <c r="AQ1306" i="4" a="1"/>
  <c r="AS138" i="4" a="1"/>
  <c r="AR157" i="4" a="1"/>
  <c r="AS405" i="4" a="1"/>
  <c r="AS542" i="4" a="1"/>
  <c r="AQ1318" i="4" a="1"/>
  <c r="AR734" i="4" a="1"/>
  <c r="AS1418" i="4" a="1"/>
  <c r="AS502" i="4" a="1"/>
  <c r="AQ1182" i="4" a="1"/>
  <c r="AQ269" i="4" a="1"/>
  <c r="AR950" i="4" a="1"/>
  <c r="AS337" i="4" a="1"/>
  <c r="AQ1014" i="4" a="1"/>
  <c r="AS349" i="4" a="1"/>
  <c r="AQ1026" i="4" a="1"/>
  <c r="AS18" i="4" a="1"/>
  <c r="AS313" i="4" a="1"/>
  <c r="AS145" i="4" a="1"/>
  <c r="AS477" i="4" a="1"/>
  <c r="AR1390" i="4" a="1"/>
  <c r="AR979" i="4" a="1"/>
  <c r="AQ608" i="4" a="1"/>
  <c r="AR1292" i="4" a="1"/>
  <c r="AR671" i="4" a="1"/>
  <c r="AQ646" i="4" a="1"/>
  <c r="AQ109" i="4" a="1"/>
  <c r="AQ1078" i="4" a="1"/>
  <c r="AS954" i="4" a="1"/>
  <c r="AQ647" i="4" a="1"/>
  <c r="AR1331" i="4" a="1"/>
  <c r="AQ960" i="4" a="1"/>
  <c r="AR701" i="4" a="1"/>
  <c r="AR1023" i="4" a="1"/>
  <c r="AQ652" i="4" a="1"/>
  <c r="AR1336" i="4" a="1"/>
  <c r="AQ607" i="4" a="1"/>
  <c r="AR1291" i="4" a="1"/>
  <c r="AS1104" i="4" a="1"/>
  <c r="AQ745" i="4" a="1"/>
  <c r="AR1047" i="4" a="1"/>
  <c r="AQ676" i="4" a="1"/>
  <c r="AR1360" i="4" a="1"/>
  <c r="AS1005" i="4" a="1"/>
  <c r="AR1059" i="4" a="1"/>
  <c r="AQ688" i="4" a="1"/>
  <c r="AR1372" i="4" a="1"/>
  <c r="AR751" i="4" a="1"/>
  <c r="AQ1415" i="4" a="1"/>
  <c r="AR1064" i="4" a="1"/>
  <c r="AS709" i="4" a="1"/>
  <c r="AR1019" i="4" a="1"/>
  <c r="AS832" i="4" a="1"/>
  <c r="AR1492" i="4" a="1"/>
  <c r="AS787" i="4" a="1"/>
  <c r="AS1443" i="4" a="1"/>
  <c r="AS1100" i="4" a="1"/>
  <c r="AR583" i="4" a="1"/>
  <c r="AS1186" i="4" a="1"/>
  <c r="AQ389" i="4" a="1"/>
  <c r="AS1306" i="4" a="1"/>
  <c r="AR915" i="4" a="1"/>
  <c r="AQ544" i="4" a="1"/>
  <c r="AR1228" i="4" a="1"/>
  <c r="AR607" i="4" a="1"/>
  <c r="AS1291" i="4" a="1"/>
  <c r="AR920" i="4" a="1"/>
  <c r="AS565" i="4" a="1"/>
  <c r="AR875" i="4" a="1"/>
  <c r="AS688" i="4" a="1"/>
  <c r="AQ1368" i="4" a="1"/>
  <c r="AR631" i="4" a="1"/>
  <c r="AS1315" i="4" a="1"/>
  <c r="AR944" i="4" a="1"/>
  <c r="AS589" i="4" a="1"/>
  <c r="AR643" i="4" a="1"/>
  <c r="AS1327" i="4" a="1"/>
  <c r="AR956" i="4" a="1"/>
  <c r="AS697" i="4" a="1"/>
  <c r="AS1019" i="4" a="1"/>
  <c r="AR648" i="4" a="1"/>
  <c r="AS1332" i="4" a="1"/>
  <c r="AR603" i="4" a="1"/>
  <c r="AS1287" i="4" a="1"/>
  <c r="AQ1096" i="4" a="1"/>
  <c r="AR741" i="4" a="1"/>
  <c r="AQ1051" i="4" a="1"/>
  <c r="AS684" i="4" a="1"/>
  <c r="AS902" i="4" a="1"/>
  <c r="AS1110" i="4" a="1"/>
  <c r="AS686" i="4" a="1"/>
  <c r="AQ738" i="4" a="1"/>
  <c r="AS1422" i="4" a="1"/>
  <c r="AS1183" i="4" a="1"/>
  <c r="AR812" i="4" a="1"/>
  <c r="AS553" i="4" a="1"/>
  <c r="AS875" i="4" a="1"/>
  <c r="AR504" i="4" a="1"/>
  <c r="AS1188" i="4" a="1"/>
  <c r="AR1318" i="4" a="1"/>
  <c r="AS1143" i="4" a="1"/>
  <c r="AQ952" i="4" a="1"/>
  <c r="AR597" i="4" a="1"/>
  <c r="AS899" i="4" a="1"/>
  <c r="AR528" i="4" a="1"/>
  <c r="AS1212" i="4" a="1"/>
  <c r="AQ853" i="4" a="1"/>
  <c r="AS911" i="4" a="1"/>
  <c r="AR540" i="4" a="1"/>
  <c r="AS1224" i="4" a="1"/>
  <c r="AS603" i="4" a="1"/>
  <c r="AQ1283" i="4" a="1"/>
  <c r="AS916" i="4" a="1"/>
  <c r="AQ557" i="4" a="1"/>
  <c r="AS871" i="4" a="1"/>
  <c r="AQ680" i="4" a="1"/>
  <c r="AR1364" i="4" a="1"/>
  <c r="AQ635" i="4" a="1"/>
  <c r="AR1086" i="4" a="1"/>
  <c r="AS930" i="4" a="1"/>
  <c r="AR273" i="4" a="1"/>
  <c r="AQ1218" i="4" a="1"/>
  <c r="AR851" i="4" a="1"/>
  <c r="AR1491" i="4" a="1"/>
  <c r="AR1164" i="4" a="1"/>
  <c r="AR495" i="4" a="1"/>
  <c r="AS1227" i="4" a="1"/>
  <c r="AR856" i="4" a="1"/>
  <c r="AS501" i="4" a="1"/>
  <c r="AR811" i="4" a="1"/>
  <c r="AS624" i="4" a="1"/>
  <c r="AQ1304" i="4" a="1"/>
  <c r="AR543" i="4" a="1"/>
  <c r="AS1251" i="4" a="1"/>
  <c r="AR880" i="4" a="1"/>
  <c r="AS525" i="4" a="1"/>
  <c r="AS567" i="4" a="1"/>
  <c r="AS1263" i="4" a="1"/>
  <c r="AR892" i="4" a="1"/>
  <c r="AS633" i="4" a="1"/>
  <c r="AS955" i="4" a="1"/>
  <c r="AR584" i="4" a="1"/>
  <c r="AS1268" i="4" a="1"/>
  <c r="AS487" i="4" a="1"/>
  <c r="AS1223" i="4" a="1"/>
  <c r="AQ1032" i="4" a="1"/>
  <c r="AR677" i="4" a="1"/>
  <c r="AS479" i="4" a="1"/>
  <c r="AS854" i="4" a="1"/>
  <c r="AR514" i="4" a="1"/>
  <c r="AR654" i="4" a="1"/>
  <c r="AQ555" i="4" a="1"/>
  <c r="AS1119" i="4" a="1"/>
  <c r="AR748" i="4" a="1"/>
  <c r="AS489" i="4" a="1"/>
  <c r="AS811" i="4" a="1"/>
  <c r="AQ1459" i="4" a="1"/>
  <c r="AS1124" i="4" a="1"/>
  <c r="AQ765" i="4" a="1"/>
  <c r="AS1079" i="4" a="1"/>
  <c r="AQ888" i="4" a="1"/>
  <c r="AR533" i="4" a="1"/>
  <c r="AS835" i="4" a="1"/>
  <c r="AS1479" i="4" a="1"/>
  <c r="AS1148" i="4" a="1"/>
  <c r="AQ789" i="4" a="1"/>
  <c r="AS847" i="4" a="1"/>
  <c r="AR1487" i="4" a="1"/>
  <c r="AS1160" i="4" a="1"/>
  <c r="AQ1498" i="4" a="1"/>
  <c r="AQ1219" i="4" a="1"/>
  <c r="AS852" i="4" a="1"/>
  <c r="AQ493" i="4" a="1"/>
  <c r="AS807" i="4" a="1"/>
  <c r="AQ616" i="4" a="1"/>
  <c r="AR1300" i="4" a="1"/>
  <c r="AS555" i="4" a="1"/>
  <c r="AR1255" i="4" a="1"/>
  <c r="AQ884" i="4" a="1"/>
  <c r="AQ567" i="4" a="1"/>
  <c r="AQ1246" i="4" a="1"/>
  <c r="AR770" i="4" a="1"/>
  <c r="AQ288" i="4" a="1"/>
  <c r="AQ400" i="4" a="1"/>
  <c r="AQ104" i="4" a="1"/>
  <c r="AR292" i="4" a="1"/>
  <c r="AQ954" i="4" a="1"/>
  <c r="AS56" i="4" a="1"/>
  <c r="AS168" i="4" a="1"/>
  <c r="AQ235" i="4" a="1"/>
  <c r="AR423" i="4" a="1"/>
  <c r="AQ634" i="4" a="1"/>
  <c r="AQ58" i="4" a="1"/>
  <c r="AR214" i="4" a="1"/>
  <c r="AR137" i="4" a="1"/>
  <c r="AR232" i="4" a="1"/>
  <c r="AQ276" i="4" a="1"/>
  <c r="AS458" i="4" a="1"/>
  <c r="AR164" i="4" a="1"/>
  <c r="AR432" i="4" a="1"/>
  <c r="AS378" i="4" a="1"/>
  <c r="AQ72" i="4" a="1"/>
  <c r="AQ372" i="4" a="1"/>
  <c r="AS103" i="4" a="1"/>
  <c r="AR260" i="4" a="1"/>
  <c r="AQ86" i="4" a="1"/>
  <c r="AS178" i="4" a="1"/>
  <c r="AS1106" i="4" a="1"/>
  <c r="AQ562" i="4" a="1"/>
  <c r="AQ862" i="4" a="1"/>
  <c r="AQ1226" i="4" a="1"/>
  <c r="AQ197" i="4" a="1"/>
  <c r="AQ1166" i="4" a="1"/>
  <c r="AR289" i="4" a="1"/>
  <c r="AR365" i="4" a="1"/>
  <c r="AS642" i="4" a="1"/>
  <c r="AS284" i="4" a="1"/>
  <c r="AQ582" i="4" a="1"/>
  <c r="AS1290" i="4" a="1"/>
  <c r="AR57" i="4" a="1"/>
  <c r="AQ377" i="4" a="1"/>
  <c r="AS19" i="4" a="1"/>
  <c r="AQ265" i="4" a="1"/>
  <c r="AQ786" i="4" a="1"/>
  <c r="AR1066" i="4" a="1"/>
  <c r="AR133" i="4" a="1"/>
  <c r="AQ1238" i="4" a="1"/>
  <c r="AR474" i="4" a="1"/>
  <c r="AS211" i="4" a="1"/>
  <c r="AQ814" i="4" a="1"/>
  <c r="AS1010" i="4" a="1"/>
  <c r="AQ806" i="4" a="1"/>
  <c r="AR225" i="4" a="1"/>
  <c r="AS970" i="4" a="1"/>
  <c r="AS57" i="4" a="1"/>
  <c r="AQ30" i="4" a="1"/>
  <c r="AS73" i="4" a="1"/>
  <c r="AS341" i="4" a="1"/>
  <c r="AQ518" i="4" a="1"/>
  <c r="AS1310" i="4" a="1"/>
  <c r="AQ722" i="4" a="1"/>
  <c r="AR1406" i="4" a="1"/>
  <c r="AR490" i="4" a="1"/>
  <c r="AS1174" i="4" a="1"/>
  <c r="AS261" i="4" a="1"/>
  <c r="AQ938" i="4" a="1"/>
  <c r="AR325" i="4" a="1"/>
  <c r="AS1006" i="4" a="1"/>
  <c r="AR337" i="4" a="1"/>
  <c r="AS1018" i="4" a="1"/>
  <c r="AQ191" i="4" a="1"/>
  <c r="AQ367" i="4" a="1"/>
  <c r="AQ401" i="4" a="1"/>
  <c r="AS594" i="4" a="1"/>
  <c r="AS638" i="4" a="1"/>
  <c r="AS33" i="4" a="1"/>
  <c r="AQ818" i="4" a="1"/>
  <c r="AR487" i="4" a="1"/>
  <c r="AR586" i="4" a="1"/>
  <c r="AS1270" i="4" a="1"/>
  <c r="AS357" i="4" a="1"/>
  <c r="AQ1034" i="4" a="1"/>
  <c r="AR421" i="4" a="1"/>
  <c r="AS1102" i="4" a="1"/>
  <c r="AR433" i="4" a="1"/>
  <c r="AS1114" i="4" a="1"/>
  <c r="AR222" i="4" a="1"/>
  <c r="AR650" i="4" a="1"/>
  <c r="AS369" i="4" a="1"/>
  <c r="AQ578" i="4" a="1"/>
  <c r="AS1498" i="4" a="1"/>
  <c r="AQ1063" i="4" a="1"/>
  <c r="AS696" i="4" a="1"/>
  <c r="AQ1376" i="4" a="1"/>
  <c r="AQ755" i="4" a="1"/>
  <c r="AR65" i="4" a="1"/>
  <c r="AS453" i="4" a="1"/>
  <c r="AQ1302" i="4" a="1"/>
  <c r="AQ1058" i="4" a="1"/>
  <c r="AS735" i="4" a="1"/>
  <c r="AR1403" i="4" a="1"/>
  <c r="AS1048" i="4" a="1"/>
  <c r="AQ785" i="4" a="1"/>
  <c r="AQ1107" i="4" a="1"/>
  <c r="AS740" i="4" a="1"/>
  <c r="AQ1420" i="4" a="1"/>
  <c r="AS695" i="4" a="1"/>
  <c r="AQ504" i="4" a="1"/>
  <c r="AR1188" i="4" a="1"/>
  <c r="AS833" i="4" a="1"/>
  <c r="AQ1131" i="4" a="1"/>
  <c r="AS764" i="4" a="1"/>
  <c r="AQ1440" i="4" a="1"/>
  <c r="AS1330" i="4" a="1"/>
  <c r="AQ1143" i="4" a="1"/>
  <c r="AS776" i="4" a="1"/>
  <c r="AQ513" i="4" a="1"/>
  <c r="AQ835" i="4" a="1"/>
  <c r="AQ1479" i="4" a="1"/>
  <c r="AQ1148" i="4" a="1"/>
  <c r="AR793" i="4" a="1"/>
  <c r="AQ1103" i="4" a="1"/>
  <c r="AR916" i="4" a="1"/>
  <c r="AS561" i="4" a="1"/>
  <c r="AR871" i="4" a="1"/>
  <c r="AQ500" i="4" a="1"/>
  <c r="AR18" i="4" a="1"/>
  <c r="AR397" i="4" a="1"/>
  <c r="AR197" i="4" a="1"/>
  <c r="AR494" i="4" a="1"/>
  <c r="AQ1410" i="4" a="1"/>
  <c r="AQ999" i="4" a="1"/>
  <c r="AS632" i="4" a="1"/>
  <c r="AQ1312" i="4" a="1"/>
  <c r="AQ691" i="4" a="1"/>
  <c r="AQ1371" i="4" a="1"/>
  <c r="AQ1004" i="4" a="1"/>
  <c r="AR649" i="4" a="1"/>
  <c r="AQ959" i="4" a="1"/>
  <c r="AR772" i="4" a="1"/>
  <c r="AR1448" i="4" a="1"/>
  <c r="AQ715" i="4" a="1"/>
  <c r="AS1391" i="4" a="1"/>
  <c r="AQ1028" i="4" a="1"/>
  <c r="AR673" i="4" a="1"/>
  <c r="AQ727" i="4" a="1"/>
  <c r="AR1399" i="4" a="1"/>
  <c r="AQ1040" i="4" a="1"/>
  <c r="AR781" i="4" a="1"/>
  <c r="AR1103" i="4" a="1"/>
  <c r="AQ732" i="4" a="1"/>
  <c r="AR1416" i="4" a="1"/>
  <c r="AQ687" i="4" a="1"/>
  <c r="AR500" i="4" a="1"/>
  <c r="AS1184" i="4" a="1"/>
  <c r="AQ825" i="4" a="1"/>
  <c r="AS1139" i="4" a="1"/>
  <c r="AR768" i="4" a="1"/>
  <c r="AR1094" i="4" a="1"/>
  <c r="AR1450" i="4" a="1"/>
  <c r="AS910" i="4" a="1"/>
  <c r="AQ866" i="4" a="1"/>
  <c r="AQ575" i="4" a="1"/>
  <c r="AR1267" i="4" a="1"/>
  <c r="AQ896" i="4" a="1"/>
  <c r="AR637" i="4" a="1"/>
  <c r="AR959" i="4" a="1"/>
  <c r="AQ588" i="4" a="1"/>
  <c r="AR1272" i="4" a="1"/>
  <c r="AQ495" i="4" a="1"/>
  <c r="AR1227" i="4" a="1"/>
  <c r="AS1040" i="4" a="1"/>
  <c r="AQ681" i="4" a="1"/>
  <c r="AR983" i="4" a="1"/>
  <c r="AQ612" i="4" a="1"/>
  <c r="AR1296" i="4" a="1"/>
  <c r="AS941" i="4" a="1"/>
  <c r="AR995" i="4" a="1"/>
  <c r="AQ624" i="4" a="1"/>
  <c r="AR1308" i="4" a="1"/>
  <c r="AR687" i="4" a="1"/>
  <c r="AQ1367" i="4" a="1"/>
  <c r="AR1000" i="4" a="1"/>
  <c r="AS645" i="4" a="1"/>
  <c r="AR955" i="4" a="1"/>
  <c r="AS768" i="4" a="1"/>
  <c r="AR1444" i="4" a="1"/>
  <c r="AS723" i="4" a="1"/>
  <c r="AR141" i="4" a="1"/>
  <c r="AR1270" i="4" a="1"/>
  <c r="AS413" i="4" a="1"/>
  <c r="AR1326" i="4" a="1"/>
  <c r="AQ935" i="4" a="1"/>
  <c r="AS568" i="4" a="1"/>
  <c r="AQ1248" i="4" a="1"/>
  <c r="AQ627" i="4" a="1"/>
  <c r="AR1311" i="4" a="1"/>
  <c r="AQ940" i="4" a="1"/>
  <c r="AR585" i="4" a="1"/>
  <c r="AQ895" i="4" a="1"/>
  <c r="AR708" i="4" a="1"/>
  <c r="AS1392" i="4" a="1"/>
  <c r="AQ651" i="4" a="1"/>
  <c r="AR1335" i="4" a="1"/>
  <c r="AQ964" i="4" a="1"/>
  <c r="AR609" i="4" a="1"/>
  <c r="AQ663" i="4" a="1"/>
  <c r="AR1347" i="4" a="1"/>
  <c r="AQ976" i="4" a="1"/>
  <c r="AR717" i="4" a="1"/>
  <c r="AR1039" i="4" a="1"/>
  <c r="AQ668" i="4" a="1"/>
  <c r="AR1352" i="4" a="1"/>
  <c r="AQ623" i="4" a="1"/>
  <c r="AR1307" i="4" a="1"/>
  <c r="AS1120" i="4" a="1"/>
  <c r="AQ761" i="4" a="1"/>
  <c r="AR1338" i="4" a="1"/>
  <c r="AR1194" i="4" a="1"/>
  <c r="AR738" i="4" a="1"/>
  <c r="AR782" i="4" a="1"/>
  <c r="AQ1462" i="4" a="1"/>
  <c r="AR1203" i="4" a="1"/>
  <c r="AQ832" i="4" a="1"/>
  <c r="AR573" i="4" a="1"/>
  <c r="AR895" i="4" a="1"/>
  <c r="AQ524" i="4" a="1"/>
  <c r="AR1208" i="4" a="1"/>
  <c r="AQ1382" i="4" a="1"/>
  <c r="AR1163" i="4" a="1"/>
  <c r="AS976" i="4" a="1"/>
  <c r="AQ617" i="4" a="1"/>
  <c r="AR919" i="4" a="1"/>
  <c r="AQ548" i="4" a="1"/>
  <c r="AR1232" i="4" a="1"/>
  <c r="AS877" i="4" a="1"/>
  <c r="AR931" i="4" a="1"/>
  <c r="AQ560" i="4" a="1"/>
  <c r="AR1244" i="4" a="1"/>
  <c r="AR623" i="4" a="1"/>
  <c r="AS1307" i="4" a="1"/>
  <c r="AR936" i="4" a="1"/>
  <c r="AS581" i="4" a="1"/>
  <c r="AR891" i="4" a="1"/>
  <c r="AS704" i="4" a="1"/>
  <c r="AQ1384" i="4" a="1"/>
  <c r="AS659" i="4" a="1"/>
  <c r="AQ1339" i="4" a="1"/>
  <c r="AS972" i="4" a="1"/>
  <c r="AQ329" i="4" a="1"/>
  <c r="AS575" i="4" a="1"/>
  <c r="AR994" i="4" a="1"/>
  <c r="AQ257" i="4" a="1"/>
  <c r="AQ89" i="4" a="1"/>
  <c r="AR465" i="4" a="1"/>
  <c r="AQ1378" i="4" a="1"/>
  <c r="AR398" i="4" a="1"/>
  <c r="AR123" i="4" a="1"/>
  <c r="AQ590" i="4" a="1"/>
  <c r="AS370" i="4" a="1"/>
  <c r="AQ71" i="4" a="1"/>
  <c r="AQ162" i="4" a="1"/>
  <c r="AQ338" i="4" a="1"/>
  <c r="AS361" i="4" a="1"/>
  <c r="AR30" i="4" a="1"/>
  <c r="AQ202" i="4" a="1"/>
  <c r="AS480" i="4" a="1"/>
  <c r="AR291" i="4" a="1"/>
  <c r="AS447" i="4" a="1"/>
  <c r="AR646" i="4" a="1"/>
  <c r="AR282" i="4" a="1"/>
  <c r="AR306" i="4" a="1"/>
  <c r="AQ175" i="4" a="1"/>
  <c r="AQ248" i="4" a="1"/>
  <c r="AR418" i="4" a="1"/>
  <c r="AQ95" i="4" a="1"/>
  <c r="AS160" i="4" a="1"/>
  <c r="AR402" i="4" a="1"/>
  <c r="AQ271" i="4" a="1"/>
  <c r="AQ344" i="4" a="1"/>
  <c r="AR63" i="4" a="1"/>
  <c r="AR242" i="4" a="1"/>
  <c r="AQ33" i="4" a="1"/>
  <c r="AQ1010" i="4" a="1"/>
  <c r="AR1034" i="4" a="1"/>
  <c r="AR460" i="4" a="1"/>
  <c r="AS451" i="4" a="1"/>
  <c r="AS591" i="4" a="1"/>
  <c r="AR385" i="4" a="1"/>
  <c r="AS790" i="4" a="1"/>
  <c r="AQ810" i="4" a="1"/>
  <c r="AS75" i="4" a="1"/>
  <c r="AR1074" i="4" a="1"/>
  <c r="AQ1458" i="4" a="1"/>
  <c r="AQ141" i="4" a="1"/>
  <c r="AR802" i="4" a="1"/>
  <c r="AQ111" i="4" a="1"/>
  <c r="AQ393" i="4" a="1"/>
  <c r="AR1214" i="4" a="1"/>
  <c r="AS1238" i="4" a="1"/>
  <c r="AQ217" i="4" a="1"/>
  <c r="AS1326" i="4" a="1"/>
  <c r="AS256" i="4" a="1"/>
  <c r="AQ440" i="4" a="1"/>
  <c r="AQ1006" i="4" a="1"/>
  <c r="AR1254" i="4" a="1"/>
  <c r="AQ902" i="4" a="1"/>
  <c r="AR321" i="4" a="1"/>
  <c r="AR1054" i="4" a="1"/>
  <c r="AR107" i="4" a="1"/>
  <c r="AR283" i="4" a="1"/>
  <c r="AS393" i="4" a="1"/>
  <c r="AR582" i="4" a="1"/>
  <c r="AR626" i="4" a="1"/>
  <c r="AS21" i="4" a="1"/>
  <c r="AS810" i="4" a="1"/>
  <c r="AQ1490" i="4" a="1"/>
  <c r="AQ574" i="4" a="1"/>
  <c r="AR1258" i="4" a="1"/>
  <c r="AR345" i="4" a="1"/>
  <c r="AS1026" i="4" a="1"/>
  <c r="AQ409" i="4" a="1"/>
  <c r="AR1090" i="4" a="1"/>
  <c r="AQ421" i="4" a="1"/>
  <c r="AR1102" i="4" a="1"/>
  <c r="AR424" i="4" a="1"/>
  <c r="AS150" i="4" a="1"/>
  <c r="AS646" i="4" a="1"/>
  <c r="AR838" i="4" a="1"/>
  <c r="AS734" i="4" a="1"/>
  <c r="AQ149" i="4" a="1"/>
  <c r="AS906" i="4" a="1"/>
  <c r="AQ571" i="4" a="1"/>
  <c r="AQ670" i="4" a="1"/>
  <c r="AR1354" i="4" a="1"/>
  <c r="AR441" i="4" a="1"/>
  <c r="AS1122" i="4" a="1"/>
  <c r="AQ502" i="4" a="1"/>
  <c r="AR1186" i="4" a="1"/>
  <c r="AQ514" i="4" a="1"/>
  <c r="AR1198" i="4" a="1"/>
  <c r="AR221" i="4" a="1"/>
  <c r="AQ990" i="4" a="1"/>
  <c r="AQ598" i="4" a="1"/>
  <c r="AQ706" i="4" a="1"/>
  <c r="AQ587" i="4" a="1"/>
  <c r="AS1151" i="4" a="1"/>
  <c r="AR780" i="4" a="1"/>
  <c r="AS521" i="4" a="1"/>
  <c r="AS843" i="4" a="1"/>
  <c r="AR830" i="4" a="1"/>
  <c r="AR790" i="4" a="1"/>
  <c r="AS189" i="4" a="1"/>
  <c r="AR1166" i="4" a="1"/>
  <c r="AR819" i="4" a="1"/>
  <c r="AR1467" i="4" a="1"/>
  <c r="AR1132" i="4" a="1"/>
  <c r="AR1446" i="4" a="1"/>
  <c r="AS1195" i="4" a="1"/>
  <c r="AR824" i="4" a="1"/>
  <c r="AS1488" i="4" a="1"/>
  <c r="AR779" i="4" a="1"/>
  <c r="AS592" i="4" a="1"/>
  <c r="AQ1272" i="4" a="1"/>
  <c r="AR1494" i="4" a="1"/>
  <c r="AS1219" i="4" a="1"/>
  <c r="AR848" i="4" a="1"/>
  <c r="AS493" i="4" a="1"/>
  <c r="AS503" i="4" a="1"/>
  <c r="AS1231" i="4" a="1"/>
  <c r="AR860" i="4" a="1"/>
  <c r="AS601" i="4" a="1"/>
  <c r="AS923" i="4" a="1"/>
  <c r="AR552" i="4" a="1"/>
  <c r="AS1236" i="4" a="1"/>
  <c r="AS1438" i="4" a="1"/>
  <c r="AS1191" i="4" a="1"/>
  <c r="AQ1000" i="4" a="1"/>
  <c r="AR645" i="4" a="1"/>
  <c r="AQ955" i="4" a="1"/>
  <c r="AS588" i="4" a="1"/>
  <c r="AR234" i="4" a="1"/>
  <c r="AQ734" i="4" a="1"/>
  <c r="AS433" i="4" a="1"/>
  <c r="AR622" i="4" a="1"/>
  <c r="AR503" i="4" a="1"/>
  <c r="AS1087" i="4" a="1"/>
  <c r="AR716" i="4" a="1"/>
  <c r="AS1400" i="4" a="1"/>
  <c r="AS779" i="4" a="1"/>
  <c r="AQ1435" i="4" a="1"/>
  <c r="AS1092" i="4" a="1"/>
  <c r="AQ733" i="4" a="1"/>
  <c r="AS1047" i="4" a="1"/>
  <c r="AQ856" i="4" a="1"/>
  <c r="AR501" i="4" a="1"/>
  <c r="AS803" i="4" a="1"/>
  <c r="AS1455" i="4" a="1"/>
  <c r="AS1116" i="4" a="1"/>
  <c r="AQ757" i="4" a="1"/>
  <c r="AS815" i="4" a="1"/>
  <c r="AR1463" i="4" a="1"/>
  <c r="AS1128" i="4" a="1"/>
  <c r="AQ1434" i="4" a="1"/>
  <c r="AQ1187" i="4" a="1"/>
  <c r="AS820" i="4" a="1"/>
  <c r="AS1484" i="4" a="1"/>
  <c r="AS775" i="4" a="1"/>
  <c r="AQ584" i="4" a="1"/>
  <c r="AR1268" i="4" a="1"/>
  <c r="AS491" i="4" a="1"/>
  <c r="AR1223" i="4" a="1"/>
  <c r="AQ852" i="4" a="1"/>
  <c r="AQ838" i="4" a="1"/>
  <c r="AS197" i="4" a="1"/>
  <c r="AS1134" i="4" a="1"/>
  <c r="AR974" i="4" a="1"/>
  <c r="AS671" i="4" a="1"/>
  <c r="AQ1351" i="4" a="1"/>
  <c r="AS984" i="4" a="1"/>
  <c r="AQ721" i="4" a="1"/>
  <c r="AQ1043" i="4" a="1"/>
  <c r="AS676" i="4" a="1"/>
  <c r="AQ1356" i="4" a="1"/>
  <c r="AS631" i="4" a="1"/>
  <c r="AQ1311" i="4" a="1"/>
  <c r="AR1124" i="4" a="1"/>
  <c r="AS769" i="4" a="1"/>
  <c r="AQ1067" i="4" a="1"/>
  <c r="AS700" i="4" a="1"/>
  <c r="AQ1380" i="4" a="1"/>
  <c r="AR1025" i="4" a="1"/>
  <c r="AQ1079" i="4" a="1"/>
  <c r="AS712" i="4" a="1"/>
  <c r="AQ1392" i="4" a="1"/>
  <c r="AQ771" i="4" a="1"/>
  <c r="AQ1431" i="4" a="1"/>
  <c r="AQ1084" i="4" a="1"/>
  <c r="AR729" i="4" a="1"/>
  <c r="AQ1039" i="4" a="1"/>
  <c r="AR852" i="4" a="1"/>
  <c r="AS497" i="4" a="1"/>
  <c r="AQ90" i="4" a="1"/>
  <c r="AQ481" i="4" a="1"/>
  <c r="AR261" i="4" a="1"/>
  <c r="AS538" i="4" a="1"/>
  <c r="AS1434" i="4" a="1"/>
  <c r="AS1023" i="4" a="1"/>
  <c r="AR652" i="4" a="1"/>
  <c r="AS1336" i="4" a="1"/>
  <c r="AS715" i="4" a="1"/>
  <c r="AQ1387" i="4" a="1"/>
  <c r="AS1028" i="4" a="1"/>
  <c r="AQ669" i="4" a="1"/>
  <c r="AS983" i="4" a="1"/>
  <c r="AQ792" i="4" a="1"/>
  <c r="AR1464" i="4" a="1"/>
  <c r="AS739" i="4" a="1"/>
  <c r="AS1407" i="4" a="1"/>
  <c r="AS1052" i="4" a="1"/>
  <c r="AQ693" i="4" a="1"/>
  <c r="AS751" i="4" a="1"/>
  <c r="AR1415" i="4" a="1"/>
  <c r="AS1064" i="4" a="1"/>
  <c r="AQ801" i="4" a="1"/>
  <c r="AQ1123" i="4" a="1"/>
  <c r="AS756" i="4" a="1"/>
  <c r="AS1436" i="4" a="1"/>
  <c r="AS711" i="4" a="1"/>
  <c r="AQ520" i="4" a="1"/>
  <c r="AR1204" i="4" a="1"/>
  <c r="AS1378" i="4" a="1"/>
  <c r="AS225" i="4" a="1"/>
  <c r="AQ519" i="4" a="1"/>
  <c r="AR962" i="4" a="1"/>
  <c r="AS890" i="4" a="1"/>
  <c r="AS607" i="4" a="1"/>
  <c r="AQ1287" i="4" a="1"/>
  <c r="AS920" i="4" a="1"/>
  <c r="AQ657" i="4" a="1"/>
  <c r="AQ979" i="4" a="1"/>
  <c r="AS612" i="4" a="1"/>
  <c r="AQ1292" i="4" a="1"/>
  <c r="AR539" i="4" a="1"/>
  <c r="AQ1247" i="4" a="1"/>
  <c r="AR1060" i="4" a="1"/>
  <c r="AS705" i="4" a="1"/>
  <c r="AQ1003" i="4" a="1"/>
  <c r="AS636" i="4" a="1"/>
  <c r="AQ1316" i="4" a="1"/>
  <c r="AR961" i="4" a="1"/>
  <c r="AQ1015" i="4" a="1"/>
  <c r="AS648" i="4" a="1"/>
  <c r="AQ1328" i="4" a="1"/>
  <c r="AQ707" i="4" a="1"/>
  <c r="AQ1383" i="4" a="1"/>
  <c r="AQ1020" i="4" a="1"/>
  <c r="AR665" i="4" a="1"/>
  <c r="AQ975" i="4" a="1"/>
  <c r="AR788" i="4" a="1"/>
  <c r="AR1460" i="4" a="1"/>
  <c r="AR743" i="4" a="1"/>
  <c r="AS1411" i="4" a="1"/>
  <c r="AR1056" i="4" a="1"/>
  <c r="AR1138" i="4" a="1"/>
  <c r="AQ333" i="4" a="1"/>
  <c r="AQ387" i="4" a="1"/>
  <c r="AS598" i="4" a="1"/>
  <c r="AQ345" i="4" a="1"/>
  <c r="AS570" i="4" a="1"/>
  <c r="AR1486" i="4" a="1"/>
  <c r="AS180" i="4" a="1"/>
  <c r="AS356" i="4" a="1"/>
  <c r="AR1274" i="4" a="1"/>
  <c r="AQ148" i="4" a="1"/>
  <c r="AR304" i="4" a="1"/>
  <c r="AR395" i="4" a="1"/>
  <c r="AR120" i="4" a="1"/>
  <c r="AQ1038" i="4" a="1"/>
  <c r="AQ279" i="4" a="1"/>
  <c r="AR435" i="4" a="1"/>
  <c r="AS702" i="4" a="1"/>
  <c r="AS126" i="4" a="1"/>
  <c r="AS238" i="4" a="1"/>
  <c r="AS818" i="4" a="1"/>
  <c r="AS454" i="4" a="1"/>
  <c r="AQ390" i="4" a="1"/>
  <c r="AR152" i="4" a="1"/>
  <c r="AR420" i="4" a="1"/>
  <c r="AQ31" i="4" a="1"/>
  <c r="AR72" i="4" a="1"/>
  <c r="AQ328" i="4" a="1"/>
  <c r="AR7" i="4" a="1"/>
  <c r="AR248" i="4" a="1"/>
  <c r="AS66" i="4" a="1"/>
  <c r="AQ147" i="4" a="1"/>
  <c r="AR100" i="4" a="1"/>
  <c r="AR341" i="4" a="1"/>
  <c r="AS1098" i="4" a="1"/>
  <c r="AS1462" i="4" a="1"/>
  <c r="AQ185" i="4" a="1"/>
  <c r="AR262" i="4" a="1"/>
  <c r="AS1170" i="4" a="1"/>
  <c r="AR574" i="4" a="1"/>
  <c r="AR874" i="4" a="1"/>
  <c r="AR1238" i="4" a="1"/>
  <c r="AQ305" i="4" a="1"/>
  <c r="AR1170" i="4" a="1"/>
  <c r="AQ289" i="4" a="1"/>
  <c r="AR313" i="4" a="1"/>
  <c r="AQ886" i="4" a="1"/>
  <c r="AR368" i="4" a="1"/>
  <c r="AR594" i="4" a="1"/>
  <c r="AQ1298" i="4" a="1"/>
  <c r="AS69" i="4" a="1"/>
  <c r="AR389" i="4" a="1"/>
  <c r="AS61" i="4" a="1"/>
  <c r="AR67" i="4" a="1"/>
  <c r="AS223" i="4" a="1"/>
  <c r="AS1254" i="4" a="1"/>
  <c r="AR149" i="4" a="1"/>
  <c r="AQ998" i="4" a="1"/>
  <c r="AR417" i="4" a="1"/>
  <c r="AQ1138" i="4" a="1"/>
  <c r="AS340" i="4" a="1"/>
  <c r="AQ62" i="4" a="1"/>
  <c r="AS582" i="4" a="1"/>
  <c r="AQ826" i="4" a="1"/>
  <c r="AR722" i="4" a="1"/>
  <c r="AS141" i="4" a="1"/>
  <c r="AR894" i="4" a="1"/>
  <c r="AS563" i="4" a="1"/>
  <c r="AS662" i="4" a="1"/>
  <c r="AQ1342" i="4" a="1"/>
  <c r="AQ429" i="4" a="1"/>
  <c r="AR1110" i="4" a="1"/>
  <c r="AS494" i="4" a="1"/>
  <c r="AQ1174" i="4" a="1"/>
  <c r="AS506" i="4" a="1"/>
  <c r="AQ1186" i="4" a="1"/>
  <c r="AS195" i="4" a="1"/>
  <c r="AQ379" i="4" a="1"/>
  <c r="AS838" i="4" a="1"/>
  <c r="AQ1082" i="4" a="1"/>
  <c r="AS830" i="4" a="1"/>
  <c r="AQ245" i="4" a="1"/>
  <c r="AR990" i="4" a="1"/>
  <c r="AR77" i="4" a="1"/>
  <c r="AS758" i="4" a="1"/>
  <c r="AQ1438" i="4" a="1"/>
  <c r="AQ522" i="4" a="1"/>
  <c r="AR1206" i="4" a="1"/>
  <c r="AS590" i="4" a="1"/>
  <c r="AQ1270" i="4" a="1"/>
  <c r="AS602" i="4" a="1"/>
  <c r="AQ1282" i="4" a="1"/>
  <c r="AQ413" i="4" a="1"/>
  <c r="AS1334" i="4" a="1"/>
  <c r="AQ822" i="4" a="1"/>
  <c r="AR814" i="4" a="1"/>
  <c r="AQ511" i="4" a="1"/>
  <c r="AR1235" i="4" a="1"/>
  <c r="AQ864" i="4" a="1"/>
  <c r="AR605" i="4" a="1"/>
  <c r="AR927" i="4" a="1"/>
  <c r="AS499" i="4" a="1"/>
  <c r="AQ1130" i="4" a="1"/>
  <c r="AS381" i="4" a="1"/>
  <c r="AR1294" i="4" a="1"/>
  <c r="AQ903" i="4" a="1"/>
  <c r="AS536" i="4" a="1"/>
  <c r="AQ1216" i="4" a="1"/>
  <c r="AQ595" i="4" a="1"/>
  <c r="AR1279" i="4" a="1"/>
  <c r="AQ908" i="4" a="1"/>
  <c r="AR553" i="4" a="1"/>
  <c r="AQ863" i="4" a="1"/>
  <c r="AR676" i="4" a="1"/>
  <c r="AS1360" i="4" a="1"/>
  <c r="AQ619" i="4" a="1"/>
  <c r="AR1303" i="4" a="1"/>
  <c r="AQ932" i="4" a="1"/>
  <c r="AR577" i="4" a="1"/>
  <c r="AQ631" i="4" a="1"/>
  <c r="AR1315" i="4" a="1"/>
  <c r="AQ944" i="4" a="1"/>
  <c r="AR685" i="4" a="1"/>
  <c r="AR1007" i="4" a="1"/>
  <c r="AQ636" i="4" a="1"/>
  <c r="AR1320" i="4" a="1"/>
  <c r="AQ591" i="4" a="1"/>
  <c r="AR1275" i="4" a="1"/>
  <c r="AS1088" i="4" a="1"/>
  <c r="AQ729" i="4" a="1"/>
  <c r="AS1043" i="4" a="1"/>
  <c r="AR672" i="4" a="1"/>
  <c r="AQ654" i="4" a="1"/>
  <c r="AS1078" i="4" a="1"/>
  <c r="AS654" i="4" a="1"/>
  <c r="AS730" i="4" a="1"/>
  <c r="AQ1398" i="4" a="1"/>
  <c r="AR1171" i="4" a="1"/>
  <c r="AQ800" i="4" a="1"/>
  <c r="AR541" i="4" a="1"/>
  <c r="AR863" i="4" a="1"/>
  <c r="AQ1499" i="4" a="1"/>
  <c r="AR1176" i="4" a="1"/>
  <c r="AS821" i="4" a="1"/>
  <c r="AR1131" i="4" a="1"/>
  <c r="AS944" i="4" a="1"/>
  <c r="AQ585" i="4" a="1"/>
  <c r="AR887" i="4" a="1"/>
  <c r="AQ516" i="4" a="1"/>
  <c r="AR1200" i="4" a="1"/>
  <c r="AS845" i="4" a="1"/>
  <c r="AR899" i="4" a="1"/>
  <c r="AQ528" i="4" a="1"/>
  <c r="AR1212" i="4" a="1"/>
  <c r="AR591" i="4" a="1"/>
  <c r="AS1275" i="4" a="1"/>
  <c r="AR904" i="4" a="1"/>
  <c r="AS549" i="4" a="1"/>
  <c r="AR859" i="4" a="1"/>
  <c r="AS672" i="4" a="1"/>
  <c r="AQ1352" i="4" a="1"/>
  <c r="AS627" i="4" a="1"/>
  <c r="AQ1307" i="4" a="1"/>
  <c r="AS940" i="4" a="1"/>
  <c r="AR257" i="4" a="1"/>
  <c r="AR534" i="4" a="1"/>
  <c r="AR468" i="4" a="1"/>
  <c r="AS1082" i="4" a="1"/>
  <c r="AR755" i="4" a="1"/>
  <c r="AR1419" i="4" a="1"/>
  <c r="AR1068" i="4" a="1"/>
  <c r="AS809" i="4" a="1"/>
  <c r="AS1131" i="4" a="1"/>
  <c r="AR760" i="4" a="1"/>
  <c r="AS1440" i="4" a="1"/>
  <c r="AR715" i="4" a="1"/>
  <c r="AS528" i="4" a="1"/>
  <c r="AQ1208" i="4" a="1"/>
  <c r="AR1366" i="4" a="1"/>
  <c r="AS1155" i="4" a="1"/>
  <c r="AR784" i="4" a="1"/>
  <c r="AQ1456" i="4" a="1"/>
  <c r="AS1390" i="4" a="1"/>
  <c r="AS1167" i="4" a="1"/>
  <c r="AR796" i="4" a="1"/>
  <c r="AS537" i="4" a="1"/>
  <c r="AS859" i="4" a="1"/>
  <c r="AQ1495" i="4" a="1"/>
  <c r="AS1172" i="4" a="1"/>
  <c r="AQ813" i="4" a="1"/>
  <c r="AS1127" i="4" a="1"/>
  <c r="AQ936" i="4" a="1"/>
  <c r="AR581" i="4" a="1"/>
  <c r="AR246" i="4" a="1"/>
  <c r="AS822" i="4" a="1"/>
  <c r="AR485" i="4" a="1"/>
  <c r="AQ642" i="4" a="1"/>
  <c r="AS547" i="4" a="1"/>
  <c r="AR1107" i="4" a="1"/>
  <c r="AQ736" i="4" a="1"/>
  <c r="AR1420" i="4" a="1"/>
  <c r="AR799" i="4" a="1"/>
  <c r="AQ1451" i="4" a="1"/>
  <c r="AR1112" i="4" a="1"/>
  <c r="AS757" i="4" a="1"/>
  <c r="AR1067" i="4" a="1"/>
  <c r="AS880" i="4" a="1"/>
  <c r="AQ521" i="4" a="1"/>
  <c r="AR823" i="4" a="1"/>
  <c r="AS1471" i="4" a="1"/>
  <c r="AR1136" i="4" a="1"/>
  <c r="AS781" i="4" a="1"/>
  <c r="AR835" i="4" a="1"/>
  <c r="AR1479" i="4" a="1"/>
  <c r="AR1148" i="4" a="1"/>
  <c r="AR1478" i="4" a="1"/>
  <c r="AS1211" i="4" a="1"/>
  <c r="AR840" i="4" a="1"/>
  <c r="AS1500" i="4" a="1"/>
  <c r="AR795" i="4" a="1"/>
  <c r="AS608" i="4" a="1"/>
  <c r="AQ1288" i="4" a="1"/>
  <c r="AQ531" i="4" a="1"/>
  <c r="AQ1030" i="4" a="1"/>
  <c r="AR281" i="4" a="1"/>
  <c r="AS1198" i="4" a="1"/>
  <c r="AQ994" i="4" a="1"/>
  <c r="AR691" i="4" a="1"/>
  <c r="AR1371" i="4" a="1"/>
  <c r="AR1004" i="4" a="1"/>
  <c r="AS745" i="4" a="1"/>
  <c r="AS1067" i="4" a="1"/>
  <c r="AR696" i="4" a="1"/>
  <c r="AS1380" i="4" a="1"/>
  <c r="AR651" i="4" a="1"/>
  <c r="AS1335" i="4" a="1"/>
  <c r="AQ1144" i="4" a="1"/>
  <c r="AR789" i="4" a="1"/>
  <c r="AS1091" i="4" a="1"/>
  <c r="AR720" i="4" a="1"/>
  <c r="AS1404" i="4" a="1"/>
  <c r="AQ1045" i="4" a="1"/>
  <c r="AS1103" i="4" a="1"/>
  <c r="AR732" i="4" a="1"/>
  <c r="AS1416" i="4" a="1"/>
  <c r="AS795" i="4" a="1"/>
  <c r="AQ1447" i="4" a="1"/>
  <c r="AS1108" i="4" a="1"/>
  <c r="AQ749" i="4" a="1"/>
  <c r="AS1063" i="4" a="1"/>
  <c r="AQ872" i="4" a="1"/>
  <c r="AR517" i="4" a="1"/>
  <c r="AQ827" i="4" a="1"/>
  <c r="AS1475" i="4" a="1"/>
  <c r="AQ1140" i="4" a="1"/>
  <c r="AS554" i="4" a="1"/>
  <c r="AS674" i="4" a="1"/>
  <c r="AR20" i="4" a="1"/>
  <c r="AR938" i="4" a="1"/>
  <c r="AQ566" i="4" a="1"/>
  <c r="AS698" i="4" a="1"/>
  <c r="AS579" i="4" a="1"/>
  <c r="AQ398" i="4" a="1"/>
  <c r="AR135" i="4" a="1"/>
  <c r="AQ349" i="4" a="1"/>
  <c r="AR434" i="4" a="1"/>
  <c r="AR95" i="4" a="1"/>
  <c r="AS166" i="4" a="1"/>
  <c r="AQ350" i="4" a="1"/>
  <c r="AS117" i="4" a="1"/>
  <c r="AR114" i="4" a="1"/>
  <c r="AR226" i="4" a="1"/>
  <c r="AR480" i="4" a="1"/>
  <c r="AQ355" i="4" a="1"/>
  <c r="AQ467" i="4" a="1"/>
  <c r="AQ9" i="4" a="1"/>
  <c r="AS64" i="4" a="1"/>
  <c r="AR111" i="4" a="1"/>
  <c r="AQ236" i="4" a="1"/>
  <c r="AQ394" i="4" a="1"/>
  <c r="AR223" i="4" a="1"/>
  <c r="AQ156" i="4" a="1"/>
  <c r="AS338" i="4" a="1"/>
  <c r="AR207" i="4" a="1"/>
  <c r="AQ332" i="4" a="1"/>
  <c r="AQ11" i="4" a="1"/>
  <c r="AR319" i="4" a="1"/>
  <c r="AQ330" i="4" a="1"/>
  <c r="AR850" i="4" a="1"/>
  <c r="AQ1266" i="4" a="1"/>
  <c r="AR531" i="4" a="1"/>
  <c r="AR610" i="4" a="1"/>
  <c r="AQ326" i="4" a="1"/>
  <c r="AS65" i="4" a="1"/>
  <c r="AR1022" i="4" a="1"/>
  <c r="AS1046" i="4" a="1"/>
  <c r="AQ488" i="4" a="1"/>
  <c r="AQ1422" i="4" a="1"/>
  <c r="AR1362" i="4" a="1"/>
  <c r="AS377" i="4" a="1"/>
  <c r="AS738" i="4" a="1"/>
  <c r="AR1058" i="4" a="1"/>
  <c r="AR159" i="4" a="1"/>
  <c r="AS1086" i="4" a="1"/>
  <c r="AR1470" i="4" a="1"/>
  <c r="AR153" i="4" a="1"/>
  <c r="AS814" i="4" a="1"/>
  <c r="AR145" i="4" a="1"/>
  <c r="AS300" i="4" a="1"/>
  <c r="AQ452" i="4" a="1"/>
  <c r="AR1498" i="4" a="1"/>
  <c r="AQ297" i="4" a="1"/>
  <c r="AQ1094" i="4" a="1"/>
  <c r="AR510" i="4" a="1"/>
  <c r="AS1226" i="4" a="1"/>
  <c r="AQ107" i="4" a="1"/>
  <c r="AR295" i="4" a="1"/>
  <c r="AR826" i="4" a="1"/>
  <c r="AQ1018" i="4" a="1"/>
  <c r="AR818" i="4" a="1"/>
  <c r="AS237" i="4" a="1"/>
  <c r="AQ978" i="4" a="1"/>
  <c r="AQ65" i="4" a="1"/>
  <c r="AR746" i="4" a="1"/>
  <c r="AS1430" i="4" a="1"/>
  <c r="AS514" i="4" a="1"/>
  <c r="AQ1194" i="4" a="1"/>
  <c r="AR578" i="4" a="1"/>
  <c r="AS1262" i="4" a="1"/>
  <c r="AR590" i="4" a="1"/>
  <c r="AS1274" i="4" a="1"/>
  <c r="AQ424" i="4" a="1"/>
  <c r="AS162" i="4" a="1"/>
  <c r="AR1082" i="4" a="1"/>
  <c r="AQ1274" i="4" a="1"/>
  <c r="AS926" i="4" a="1"/>
  <c r="AQ341" i="4" a="1"/>
  <c r="AQ1074" i="4" a="1"/>
  <c r="AQ161" i="4" a="1"/>
  <c r="AR842" i="4" a="1"/>
  <c r="AS511" i="4" a="1"/>
  <c r="AS610" i="4" a="1"/>
  <c r="AQ1290" i="4" a="1"/>
  <c r="AR674" i="4" a="1"/>
  <c r="AS1358" i="4" a="1"/>
  <c r="AR686" i="4" a="1"/>
  <c r="AS1370" i="4" a="1"/>
  <c r="AQ550" i="4" a="1"/>
  <c r="AQ77" i="4" a="1"/>
  <c r="AQ1046" i="4" a="1"/>
  <c r="AS922" i="4" a="1"/>
  <c r="AS639" i="4" a="1"/>
  <c r="AQ1319" i="4" a="1"/>
  <c r="AS952" i="4" a="1"/>
  <c r="AQ689" i="4" a="1"/>
  <c r="AS279" i="4" a="1"/>
  <c r="AS345" i="4" a="1"/>
  <c r="AS177" i="4" a="1"/>
  <c r="AQ485" i="4" a="1"/>
  <c r="AS1402" i="4" a="1"/>
  <c r="AS991" i="4" a="1"/>
  <c r="AR620" i="4" a="1"/>
  <c r="AS1304" i="4" a="1"/>
  <c r="AS683" i="4" a="1"/>
  <c r="AQ1363" i="4" a="1"/>
  <c r="AS996" i="4" a="1"/>
  <c r="AQ637" i="4" a="1"/>
  <c r="AS951" i="4" a="1"/>
  <c r="AQ760" i="4" a="1"/>
  <c r="AR1440" i="4" a="1"/>
  <c r="AS707" i="4" a="1"/>
  <c r="AS1383" i="4" a="1"/>
  <c r="AS1020" i="4" a="1"/>
  <c r="AQ661" i="4" a="1"/>
  <c r="AS719" i="4" a="1"/>
  <c r="AR1391" i="4" a="1"/>
  <c r="AS1032" i="4" a="1"/>
  <c r="AQ769" i="4" a="1"/>
  <c r="AQ1091" i="4" a="1"/>
  <c r="AS724" i="4" a="1"/>
  <c r="AQ1404" i="4" a="1"/>
  <c r="AS679" i="4" a="1"/>
  <c r="AQ1359" i="4" a="1"/>
  <c r="AR1172" i="4" a="1"/>
  <c r="AS817" i="4" a="1"/>
  <c r="AR1127" i="4" a="1"/>
  <c r="AQ756" i="4" a="1"/>
  <c r="AS850" i="4" a="1"/>
  <c r="AR1418" i="4" a="1"/>
  <c r="AS878" i="4" a="1"/>
  <c r="AQ834" i="4" a="1"/>
  <c r="AR555" i="4" a="1"/>
  <c r="AQ1255" i="4" a="1"/>
  <c r="AS888" i="4" a="1"/>
  <c r="AQ625" i="4" a="1"/>
  <c r="AQ947" i="4" a="1"/>
  <c r="AS580" i="4" a="1"/>
  <c r="AQ1260" i="4" a="1"/>
  <c r="AR1490" i="4" a="1"/>
  <c r="AQ1215" i="4" a="1"/>
  <c r="AR1028" i="4" a="1"/>
  <c r="AS673" i="4" a="1"/>
  <c r="AQ971" i="4" a="1"/>
  <c r="AS604" i="4" a="1"/>
  <c r="AQ1284" i="4" a="1"/>
  <c r="AR929" i="4" a="1"/>
  <c r="AQ983" i="4" a="1"/>
  <c r="AS616" i="4" a="1"/>
  <c r="AQ1296" i="4" a="1"/>
  <c r="AQ675" i="4" a="1"/>
  <c r="AR1359" i="4" a="1"/>
  <c r="AQ988" i="4" a="1"/>
  <c r="AR633" i="4" a="1"/>
  <c r="AQ943" i="4" a="1"/>
  <c r="AR756" i="4" a="1"/>
  <c r="AR1436" i="4" a="1"/>
  <c r="AR711" i="4" a="1"/>
  <c r="AS1387" i="4" a="1"/>
  <c r="AR1024" i="4" a="1"/>
  <c r="AS1002" i="4" a="1"/>
  <c r="AQ874" i="4" a="1"/>
  <c r="AR241" i="4" a="1"/>
  <c r="AS1210" i="4" a="1"/>
  <c r="AQ839" i="4" a="1"/>
  <c r="AR1483" i="4" a="1"/>
  <c r="AQ1152" i="4" a="1"/>
  <c r="AS1490" i="4" a="1"/>
  <c r="AR1215" i="4" a="1"/>
  <c r="AQ844" i="4" a="1"/>
  <c r="AR489" i="4" a="1"/>
  <c r="AQ799" i="4" a="1"/>
  <c r="AR612" i="4" a="1"/>
  <c r="AS1296" i="4" a="1"/>
  <c r="AS523" i="4" a="1"/>
  <c r="AR1239" i="4" a="1"/>
  <c r="AQ868" i="4" a="1"/>
  <c r="AR513" i="4" a="1"/>
  <c r="AQ543" i="4" a="1"/>
  <c r="AR1251" i="4" a="1"/>
  <c r="AQ880" i="4" a="1"/>
  <c r="AR621" i="4" a="1"/>
  <c r="AR943" i="4" a="1"/>
  <c r="AQ572" i="4" a="1"/>
  <c r="AR1256" i="4" a="1"/>
  <c r="AQ1478" i="4" a="1"/>
  <c r="AR1211" i="4" a="1"/>
  <c r="AS1024" i="4" a="1"/>
  <c r="AQ665" i="4" a="1"/>
  <c r="AS1094" i="4" a="1"/>
  <c r="AR1162" i="4" a="1"/>
  <c r="AR706" i="4" a="1"/>
  <c r="AR750" i="4" a="1"/>
  <c r="AR1442" i="4" a="1"/>
  <c r="AQ1191" i="4" a="1"/>
  <c r="AS824" i="4" a="1"/>
  <c r="AQ561" i="4" a="1"/>
  <c r="AQ883" i="4" a="1"/>
  <c r="AS516" i="4" a="1"/>
  <c r="AQ1196" i="4" a="1"/>
  <c r="AS1362" i="4" a="1"/>
  <c r="AQ1151" i="4" a="1"/>
  <c r="AR964" i="4" a="1"/>
  <c r="AS609" i="4" a="1"/>
  <c r="AQ907" i="4" a="1"/>
  <c r="AS540" i="4" a="1"/>
  <c r="AQ1220" i="4" a="1"/>
  <c r="AR865" i="4" a="1"/>
  <c r="AQ919" i="4" a="1"/>
  <c r="AS552" i="4" a="1"/>
  <c r="AQ1232" i="4" a="1"/>
  <c r="AQ611" i="4" a="1"/>
  <c r="AR1295" i="4" a="1"/>
  <c r="AQ924" i="4" a="1"/>
  <c r="AR569" i="4" a="1"/>
  <c r="AQ879" i="4" a="1"/>
  <c r="AR692" i="4" a="1"/>
  <c r="AS1376" i="4" a="1"/>
  <c r="AR647" i="4" a="1"/>
  <c r="AS461" i="4" a="1"/>
  <c r="AQ618" i="4" a="1"/>
  <c r="AQ69" i="4" a="1"/>
  <c r="AQ1122" i="4" a="1"/>
  <c r="AQ775" i="4" a="1"/>
  <c r="AR1435" i="4" a="1"/>
  <c r="AQ1088" i="4" a="1"/>
  <c r="AQ1354" i="4" a="1"/>
  <c r="AR1151" i="4" a="1"/>
  <c r="AQ780" i="4" a="1"/>
  <c r="AS1456" i="4" a="1"/>
  <c r="AQ735" i="4" a="1"/>
  <c r="AR548" i="4" a="1"/>
  <c r="AS1232" i="4" a="1"/>
  <c r="AS1410" i="4" a="1"/>
  <c r="AR1175" i="4" a="1"/>
  <c r="AQ804" i="4" a="1"/>
  <c r="AQ1472" i="4" a="1"/>
  <c r="AQ1430" i="4" a="1"/>
  <c r="AR1187" i="4" a="1"/>
  <c r="AQ816" i="4" a="1"/>
  <c r="AR557" i="4" a="1"/>
  <c r="AR879" i="4" a="1"/>
  <c r="AQ508" i="4" a="1"/>
  <c r="AR1192" i="4" a="1"/>
  <c r="AQ1338" i="4" a="1"/>
  <c r="AR1147" i="4" a="1"/>
  <c r="AS960" i="4" a="1"/>
  <c r="AQ601" i="4" a="1"/>
  <c r="AS915" i="4" a="1"/>
  <c r="AR544" i="4" a="1"/>
  <c r="AS1228" i="4" a="1"/>
  <c r="AS1258" i="4" a="1"/>
  <c r="AR1014" i="4" a="1"/>
  <c r="AR169" i="4" a="1"/>
  <c r="AQ1278" i="4" a="1"/>
  <c r="AQ790" i="4" a="1"/>
  <c r="AQ802" i="4" a="1"/>
  <c r="AR491" i="4" a="1"/>
  <c r="AR180" i="4" a="1"/>
  <c r="AS368" i="4" a="1"/>
  <c r="AR1030" i="4" a="1"/>
  <c r="AS216" i="4" a="1"/>
  <c r="AS328" i="4" a="1"/>
  <c r="AQ395" i="4" a="1"/>
  <c r="AR132" i="4" a="1"/>
  <c r="AQ794" i="4" a="1"/>
  <c r="AS347" i="4" a="1"/>
  <c r="AS459" i="4" a="1"/>
  <c r="AR702" i="4" a="1"/>
  <c r="AR190" i="4" a="1"/>
  <c r="AQ209" i="4" a="1"/>
  <c r="AQ201" i="4" a="1"/>
  <c r="AQ232" i="4" a="1"/>
  <c r="AS88" i="4" a="1"/>
  <c r="AR408" i="4" a="1"/>
  <c r="AS482" i="4" a="1"/>
  <c r="AS200" i="4" a="1"/>
  <c r="AR328" i="4" a="1"/>
  <c r="AR422" i="4" a="1"/>
  <c r="AS184" i="4" a="1"/>
  <c r="AQ34" i="4" a="1"/>
  <c r="AS127" i="4" a="1"/>
  <c r="AS296" i="4" a="1"/>
  <c r="AR354" i="4" a="1"/>
  <c r="AR946" i="4" a="1"/>
  <c r="AQ97" i="4" a="1"/>
  <c r="AR121" i="4" a="1"/>
  <c r="AQ694" i="4" a="1"/>
  <c r="AQ184" i="4" a="1"/>
  <c r="AS353" i="4" a="1"/>
  <c r="AQ1106" i="4" a="1"/>
  <c r="AQ1470" i="4" a="1"/>
  <c r="AR302" i="4" a="1"/>
  <c r="AQ61" i="4" a="1"/>
  <c r="AS490" i="4" a="1"/>
  <c r="AQ542" i="4" a="1"/>
  <c r="AR822" i="4" a="1"/>
  <c r="AQ133" i="4" a="1"/>
  <c r="AR317" i="4" a="1"/>
  <c r="AS1182" i="4" a="1"/>
  <c r="AR301" i="4" a="1"/>
  <c r="AS325" i="4" a="1"/>
  <c r="AR898" i="4" a="1"/>
  <c r="AQ229" i="4" a="1"/>
  <c r="AQ131" i="4" a="1"/>
  <c r="AQ243" i="4" a="1"/>
  <c r="AS85" i="4" a="1"/>
  <c r="AR405" i="4" a="1"/>
  <c r="AQ1190" i="4" a="1"/>
  <c r="AR606" i="4" a="1"/>
  <c r="AR1310" i="4" a="1"/>
  <c r="AR340" i="4" a="1"/>
  <c r="AQ74" i="4" a="1"/>
  <c r="AQ1070" i="4" a="1"/>
  <c r="AS1266" i="4" a="1"/>
  <c r="AR914" i="4" a="1"/>
  <c r="AS333" i="4" a="1"/>
  <c r="AS1066" i="4" a="1"/>
  <c r="AS153" i="4" a="1"/>
  <c r="AQ830" i="4" a="1"/>
  <c r="AR499" i="4" a="1"/>
  <c r="AR598" i="4" a="1"/>
  <c r="AS1282" i="4" a="1"/>
  <c r="AQ662" i="4" a="1"/>
  <c r="AR1346" i="4" a="1"/>
  <c r="AQ674" i="4" a="1"/>
  <c r="AR1358" i="4" a="1"/>
  <c r="AS239" i="4" a="1"/>
  <c r="AQ391" i="4" a="1"/>
  <c r="AQ1326" i="4" a="1"/>
  <c r="AR213" i="4" a="1"/>
  <c r="AS1022" i="4" a="1"/>
  <c r="AQ437" i="4" a="1"/>
  <c r="AS1162" i="4" a="1"/>
  <c r="AS249" i="4" a="1"/>
  <c r="AQ926" i="4" a="1"/>
  <c r="AS460" i="4" a="1"/>
  <c r="AR694" i="4" a="1"/>
  <c r="AS81" i="4" a="1"/>
  <c r="AQ758" i="4" a="1"/>
  <c r="AS93" i="4" a="1"/>
  <c r="AQ770" i="4" a="1"/>
  <c r="AR1454" i="4" a="1"/>
  <c r="AR1330" i="4" a="1"/>
  <c r="AS421" i="4" a="1"/>
  <c r="AR1282" i="4" a="1"/>
  <c r="AS1050" i="4" a="1"/>
  <c r="AR723" i="4" a="1"/>
  <c r="AR1395" i="4" a="1"/>
  <c r="AR1036" i="4" a="1"/>
  <c r="AS777" i="4" a="1"/>
  <c r="AS455" i="4" a="1"/>
  <c r="AR682" i="4" a="1"/>
  <c r="AS401" i="4" a="1"/>
  <c r="AQ610" i="4" a="1"/>
  <c r="AQ491" i="4" a="1"/>
  <c r="AR1075" i="4" a="1"/>
  <c r="AQ704" i="4" a="1"/>
  <c r="AR1388" i="4" a="1"/>
  <c r="AR767" i="4" a="1"/>
  <c r="AQ1427" i="4" a="1"/>
  <c r="AR1080" i="4" a="1"/>
  <c r="AS725" i="4" a="1"/>
  <c r="AR1035" i="4" a="1"/>
  <c r="AS848" i="4" a="1"/>
  <c r="AQ489" i="4" a="1"/>
  <c r="AR791" i="4" a="1"/>
  <c r="AS1447" i="4" a="1"/>
  <c r="AR1104" i="4" a="1"/>
  <c r="AS749" i="4" a="1"/>
  <c r="AR803" i="4" a="1"/>
  <c r="AR1455" i="4" a="1"/>
  <c r="AR1116" i="4" a="1"/>
  <c r="AR1414" i="4" a="1"/>
  <c r="AS1179" i="4" a="1"/>
  <c r="AR808" i="4" a="1"/>
  <c r="AS1476" i="4" a="1"/>
  <c r="AR763" i="4" a="1"/>
  <c r="AS576" i="4" a="1"/>
  <c r="AQ1256" i="4" a="1"/>
  <c r="AQ1482" i="4" a="1"/>
  <c r="AQ1211" i="4" a="1"/>
  <c r="AS844" i="4" a="1"/>
  <c r="AQ742" i="4" a="1"/>
  <c r="AS165" i="4" a="1"/>
  <c r="AQ1110" i="4" a="1"/>
  <c r="AQ962" i="4" a="1"/>
  <c r="AR659" i="4" a="1"/>
  <c r="AS1343" i="4" a="1"/>
  <c r="AR972" i="4" a="1"/>
  <c r="AS713" i="4" a="1"/>
  <c r="AS1035" i="4" a="1"/>
  <c r="AR664" i="4" a="1"/>
  <c r="AS1348" i="4" a="1"/>
  <c r="AR619" i="4" a="1"/>
  <c r="AS1303" i="4" a="1"/>
  <c r="AQ1112" i="4" a="1"/>
  <c r="AR757" i="4" a="1"/>
  <c r="AS1059" i="4" a="1"/>
  <c r="AR688" i="4" a="1"/>
  <c r="AS1372" i="4" a="1"/>
  <c r="AQ1013" i="4" a="1"/>
  <c r="AS1071" i="4" a="1"/>
  <c r="AR700" i="4" a="1"/>
  <c r="AS1384" i="4" a="1"/>
  <c r="AS763" i="4" a="1"/>
  <c r="AQ1423" i="4" a="1"/>
  <c r="AS1076" i="4" a="1"/>
  <c r="AQ717" i="4" a="1"/>
  <c r="AS1031" i="4" a="1"/>
  <c r="AQ840" i="4" a="1"/>
  <c r="AR1500" i="4" a="1"/>
  <c r="AQ795" i="4" a="1"/>
  <c r="AS1451" i="4" a="1"/>
  <c r="AQ1108" i="4" a="1"/>
  <c r="AS89" i="4" a="1"/>
  <c r="AS1218" i="4" a="1"/>
  <c r="AR401" i="4" a="1"/>
  <c r="AQ1314" i="4" a="1"/>
  <c r="AS927" i="4" a="1"/>
  <c r="AR556" i="4" a="1"/>
  <c r="AS1240" i="4" a="1"/>
  <c r="AS619" i="4" a="1"/>
  <c r="AQ1299" i="4" a="1"/>
  <c r="AS932" i="4" a="1"/>
  <c r="AQ573" i="4" a="1"/>
  <c r="AS887" i="4" a="1"/>
  <c r="AQ696" i="4" a="1"/>
  <c r="AR1380" i="4" a="1"/>
  <c r="AS643" i="4" a="1"/>
  <c r="AQ1323" i="4" a="1"/>
  <c r="AS956" i="4" a="1"/>
  <c r="AQ597" i="4" a="1"/>
  <c r="AS655" i="4" a="1"/>
  <c r="AQ1335" i="4" a="1"/>
  <c r="AS968" i="4" a="1"/>
  <c r="AQ705" i="4" a="1"/>
  <c r="AQ1027" i="4" a="1"/>
  <c r="AS660" i="4" a="1"/>
  <c r="AQ1340" i="4" a="1"/>
  <c r="AS615" i="4" a="1"/>
  <c r="AQ1295" i="4" a="1"/>
  <c r="AR1108" i="4" a="1"/>
  <c r="AS753" i="4" a="1"/>
  <c r="AS17" i="4" a="1"/>
  <c r="AQ487" i="4" a="1"/>
  <c r="AS942" i="4" a="1"/>
  <c r="AR878" i="4" a="1"/>
  <c r="AR595" i="4" a="1"/>
  <c r="AS1279" i="4" a="1"/>
  <c r="AR908" i="4" a="1"/>
  <c r="AS649" i="4" a="1"/>
  <c r="AS971" i="4" a="1"/>
  <c r="AR600" i="4" a="1"/>
  <c r="AS1284" i="4" a="1"/>
  <c r="AS519" i="4" a="1"/>
  <c r="AS1239" i="4" a="1"/>
  <c r="AQ1048" i="4" a="1"/>
  <c r="AR693" i="4" a="1"/>
  <c r="AS995" i="4" a="1"/>
  <c r="AR624" i="4" a="1"/>
  <c r="AS1308" i="4" a="1"/>
  <c r="AQ949" i="4" a="1"/>
  <c r="AS1007" i="4" a="1"/>
  <c r="AR636" i="4" a="1"/>
  <c r="AS1320" i="4" a="1"/>
  <c r="AS699" i="4" a="1"/>
  <c r="AQ1375" i="4" a="1"/>
  <c r="AS1012" i="4" a="1"/>
  <c r="AQ653" i="4" a="1"/>
  <c r="AS967" i="4" a="1"/>
  <c r="AQ776" i="4" a="1"/>
  <c r="AR1452" i="4" a="1"/>
  <c r="AQ731" i="4" a="1"/>
  <c r="AQ1170" i="4" a="1"/>
  <c r="AS962" i="4" a="1"/>
  <c r="AQ293" i="4" a="1"/>
  <c r="AR1230" i="4" a="1"/>
  <c r="AS863" i="4" a="1"/>
  <c r="AR1499" i="4" a="1"/>
  <c r="AS1176" i="4" a="1"/>
  <c r="AQ515" i="4" a="1"/>
  <c r="AQ1235" i="4" a="1"/>
  <c r="AS868" i="4" a="1"/>
  <c r="AQ509" i="4" a="1"/>
  <c r="AS823" i="4" a="1"/>
  <c r="AQ632" i="4" a="1"/>
  <c r="AR1316" i="4" a="1"/>
  <c r="AQ563" i="4" a="1"/>
  <c r="AQ1259" i="4" a="1"/>
  <c r="AS892" i="4" a="1"/>
  <c r="AQ533" i="4" a="1"/>
  <c r="AR587" i="4" a="1"/>
  <c r="AQ1271" i="4" a="1"/>
  <c r="AS904" i="4" a="1"/>
  <c r="AQ641" i="4" a="1"/>
  <c r="AQ963" i="4" a="1"/>
  <c r="AS596" i="4" a="1"/>
  <c r="AQ1276" i="4" a="1"/>
  <c r="AR507" i="4" a="1"/>
  <c r="AQ1231" i="4" a="1"/>
  <c r="AR1044" i="4" a="1"/>
  <c r="AS689" i="4" a="1"/>
  <c r="AR999" i="4" a="1"/>
  <c r="AQ628" i="4" a="1"/>
  <c r="AR1312" i="4" a="1"/>
  <c r="AQ225" i="4" a="1"/>
  <c r="AQ57" i="4" a="1"/>
  <c r="AR437" i="4" a="1"/>
  <c r="AQ484" i="4" a="1"/>
  <c r="AR1026" i="4" a="1"/>
  <c r="AR910" i="4" a="1"/>
  <c r="AR627" i="4" a="1"/>
  <c r="AQ442" i="4" a="1"/>
  <c r="AR147" i="4" a="1"/>
  <c r="AQ322" i="4" a="1"/>
  <c r="AQ19" i="4" a="1"/>
  <c r="AS518" i="4" a="1"/>
  <c r="AS210" i="4" a="1"/>
  <c r="AQ362" i="4" a="1"/>
  <c r="AR181" i="4" a="1"/>
  <c r="AQ178" i="4" a="1"/>
  <c r="AS201" i="4" a="1"/>
  <c r="AS247" i="4" a="1"/>
  <c r="AS423" i="4" a="1"/>
  <c r="AR890" i="4" a="1"/>
  <c r="AS282" i="4" a="1"/>
  <c r="AR326" i="4" a="1"/>
  <c r="AR172" i="4" a="1"/>
  <c r="AQ382" i="4" a="1"/>
  <c r="AQ199" i="4" a="1"/>
  <c r="AR284" i="4" a="1"/>
  <c r="AS294" i="4" a="1"/>
  <c r="AS143" i="4" a="1"/>
  <c r="AR268" i="4" a="1"/>
  <c r="AQ478" i="4" a="1"/>
  <c r="AQ295" i="4" a="1"/>
  <c r="AR380" i="4" a="1"/>
  <c r="AQ910" i="4" a="1"/>
  <c r="AS1150" i="4" a="1"/>
  <c r="AS185" i="4" a="1"/>
  <c r="AS546" i="4" a="1"/>
  <c r="AR866" i="4" a="1"/>
  <c r="AS418" i="4" a="1"/>
  <c r="AS862" i="4" a="1"/>
  <c r="AR1278" i="4" a="1"/>
  <c r="AS543" i="4" a="1"/>
  <c r="AR128" i="4" a="1"/>
  <c r="AS498" i="4" a="1"/>
  <c r="AS586" i="4" a="1"/>
  <c r="AR970" i="4" a="1"/>
  <c r="AS994" i="4" a="1"/>
  <c r="AS221" i="4" a="1"/>
  <c r="AR1434" i="4" a="1"/>
  <c r="AQ448" i="4" a="1"/>
  <c r="AQ385" i="4" a="1"/>
  <c r="AQ746" i="4" a="1"/>
  <c r="AQ982" i="4" a="1"/>
  <c r="AS317" i="4" a="1"/>
  <c r="AR364" i="4" a="1"/>
  <c r="AR476" i="4" a="1"/>
  <c r="AR329" i="4" a="1"/>
  <c r="AS510" i="4" a="1"/>
  <c r="AQ1286" i="4" a="1"/>
  <c r="AS714" i="4" a="1"/>
  <c r="AQ1394" i="4" a="1"/>
  <c r="AQ151" i="4" a="1"/>
  <c r="AR307" i="4" a="1"/>
  <c r="AQ1262" i="4" a="1"/>
  <c r="AS161" i="4" a="1"/>
  <c r="AR1010" i="4" a="1"/>
  <c r="AS429" i="4" a="1"/>
  <c r="AR1150" i="4" a="1"/>
  <c r="AR237" i="4" a="1"/>
  <c r="AS918" i="4" a="1"/>
  <c r="AQ583" i="4" a="1"/>
  <c r="AQ682" i="4" a="1"/>
  <c r="AR69" i="4" a="1"/>
  <c r="AS750" i="4" a="1"/>
  <c r="AR81" i="4" a="1"/>
  <c r="AS762" i="4" a="1"/>
  <c r="AQ1442" i="4" a="1"/>
  <c r="AQ70" i="4" a="1"/>
  <c r="AQ182" i="4" a="1"/>
  <c r="AQ503" i="4" a="1"/>
  <c r="AS321" i="4" a="1"/>
  <c r="AS1118" i="4" a="1"/>
  <c r="AR542" i="4" a="1"/>
  <c r="AR1246" i="4" a="1"/>
  <c r="AR333" i="4" a="1"/>
  <c r="AS1014" i="4" a="1"/>
  <c r="AS101" i="4" a="1"/>
  <c r="AQ778" i="4" a="1"/>
  <c r="AR165" i="4" a="1"/>
  <c r="AS846" i="4" a="1"/>
  <c r="AR177" i="4" a="1"/>
  <c r="AS858" i="4" a="1"/>
  <c r="AQ523" i="4" a="1"/>
  <c r="AS746" i="4" a="1"/>
  <c r="AR758" i="4" a="1"/>
  <c r="AS157" i="4" a="1"/>
  <c r="AQ1154" i="4" a="1"/>
  <c r="AQ807" i="4" a="1"/>
  <c r="AR1459" i="4" a="1"/>
  <c r="AQ1120" i="4" a="1"/>
  <c r="AS1426" i="4" a="1"/>
  <c r="AR413" i="4" a="1"/>
  <c r="AQ1022" i="4" a="1"/>
  <c r="AS622" i="4" a="1"/>
  <c r="AR718" i="4" a="1"/>
  <c r="AR1378" i="4" a="1"/>
  <c r="AQ1159" i="4" a="1"/>
  <c r="AS792" i="4" a="1"/>
  <c r="AQ529" i="4" a="1"/>
  <c r="AQ851" i="4" a="1"/>
  <c r="AQ1491" i="4" a="1"/>
  <c r="AQ1164" i="4" a="1"/>
  <c r="AR809" i="4" a="1"/>
  <c r="AQ1119" i="4" a="1"/>
  <c r="AR932" i="4" a="1"/>
  <c r="AS577" i="4" a="1"/>
  <c r="AQ875" i="4" a="1"/>
  <c r="AS508" i="4" a="1"/>
  <c r="AQ1188" i="4" a="1"/>
  <c r="AR833" i="4" a="1"/>
  <c r="AQ887" i="4" a="1"/>
  <c r="AS520" i="4" a="1"/>
  <c r="AQ1200" i="4" a="1"/>
  <c r="AS571" i="4" a="1"/>
  <c r="AR1263" i="4" a="1"/>
  <c r="AQ892" i="4" a="1"/>
  <c r="AR537" i="4" a="1"/>
  <c r="AQ847" i="4" a="1"/>
  <c r="AR660" i="4" a="1"/>
  <c r="AS1344" i="4" a="1"/>
  <c r="AR615" i="4" a="1"/>
  <c r="AS1299" i="4" a="1"/>
  <c r="AR928" i="4" a="1"/>
  <c r="AR161" i="4" a="1"/>
  <c r="AR502" i="4" a="1"/>
  <c r="AQ1334" i="4" a="1"/>
  <c r="AR1070" i="4" a="1"/>
  <c r="AQ743" i="4" a="1"/>
  <c r="AR1411" i="4" a="1"/>
  <c r="AQ1056" i="4" a="1"/>
  <c r="AR797" i="4" a="1"/>
  <c r="AR1119" i="4" a="1"/>
  <c r="AQ748" i="4" a="1"/>
  <c r="AS1432" i="4" a="1"/>
  <c r="AQ703" i="4" a="1"/>
  <c r="AR516" i="4" a="1"/>
  <c r="AS1200" i="4" a="1"/>
  <c r="AQ1322" i="4" a="1"/>
  <c r="AR1143" i="4" a="1"/>
  <c r="AQ772" i="4" a="1"/>
  <c r="AQ1448" i="4" a="1"/>
  <c r="AQ1366" i="4" a="1"/>
  <c r="AR1155" i="4" a="1"/>
  <c r="AQ784" i="4" a="1"/>
  <c r="AR525" i="4" a="1"/>
  <c r="AR847" i="4" a="1"/>
  <c r="AQ1487" i="4" a="1"/>
  <c r="AR1160" i="4" a="1"/>
  <c r="AS805" i="4" a="1"/>
  <c r="AR1115" i="4" a="1"/>
  <c r="AS928" i="4" a="1"/>
  <c r="AQ569" i="4" a="1"/>
  <c r="AS883" i="4" a="1"/>
  <c r="AR512" i="4" a="1"/>
  <c r="AR279" i="4" a="1"/>
  <c r="AR429" i="4" a="1"/>
  <c r="AR229" i="4" a="1"/>
  <c r="AR526" i="4" a="1"/>
  <c r="AR1422" i="4" a="1"/>
  <c r="AR1011" i="4" a="1"/>
  <c r="AQ640" i="4" a="1"/>
  <c r="AR1324" i="4" a="1"/>
  <c r="AR703" i="4" a="1"/>
  <c r="AQ1379" i="4" a="1"/>
  <c r="AR1016" i="4" a="1"/>
  <c r="AS661" i="4" a="1"/>
  <c r="AR971" i="4" a="1"/>
  <c r="AS784" i="4" a="1"/>
  <c r="AR1456" i="4" a="1"/>
  <c r="AR727" i="4" a="1"/>
  <c r="AS1399" i="4" a="1"/>
  <c r="AR1040" i="4" a="1"/>
  <c r="AS685" i="4" a="1"/>
  <c r="AR739" i="4" a="1"/>
  <c r="AR1407" i="4" a="1"/>
  <c r="AR1052" i="4" a="1"/>
  <c r="AS793" i="4" a="1"/>
  <c r="AS1115" i="4" a="1"/>
  <c r="AR744" i="4" a="1"/>
  <c r="AS1428" i="4" a="1"/>
  <c r="AR699" i="4" a="1"/>
  <c r="AS512" i="4" a="1"/>
  <c r="AQ1192" i="4" a="1"/>
  <c r="AS1346" i="4" a="1"/>
  <c r="AQ934" i="4" a="1"/>
  <c r="AR249" i="4" a="1"/>
  <c r="AS1166" i="4" a="1"/>
  <c r="AS986" i="4" a="1"/>
  <c r="AQ679" i="4" a="1"/>
  <c r="AR1363" i="4" a="1"/>
  <c r="AQ992" i="4" a="1"/>
  <c r="AR733" i="4" a="1"/>
  <c r="AR1055" i="4" a="1"/>
  <c r="AQ684" i="4" a="1"/>
  <c r="AR1368" i="4" a="1"/>
  <c r="AQ639" i="4" a="1"/>
  <c r="AR1323" i="4" a="1"/>
  <c r="AS1136" i="4" a="1"/>
  <c r="AQ777" i="4" a="1"/>
  <c r="AR1079" i="4" a="1"/>
  <c r="AQ708" i="4" a="1"/>
  <c r="AR1392" i="4" a="1"/>
  <c r="AS1037" i="4" a="1"/>
  <c r="AR1091" i="4" a="1"/>
  <c r="AQ720" i="4" a="1"/>
  <c r="AR1404" i="4" a="1"/>
  <c r="AR783" i="4" a="1"/>
  <c r="AQ1439" i="4" a="1"/>
  <c r="AR1096" i="4" a="1"/>
  <c r="AS741" i="4" a="1"/>
  <c r="AR1051" i="4" a="1"/>
  <c r="AS864" i="4" a="1"/>
  <c r="AQ505" i="4" a="1"/>
  <c r="AS819" i="4" a="1"/>
  <c r="AR173" i="4" a="1"/>
  <c r="AR1302" i="4" a="1"/>
  <c r="AS445" i="4" a="1"/>
  <c r="AS1338" i="4" a="1"/>
  <c r="AR947" i="4" a="1"/>
  <c r="AQ576" i="4" a="1"/>
  <c r="AR1260" i="4" a="1"/>
  <c r="AR639" i="4" a="1"/>
  <c r="AS1323" i="4" a="1"/>
  <c r="AR952" i="4" a="1"/>
  <c r="AS597" i="4" a="1"/>
  <c r="AR907" i="4" a="1"/>
  <c r="AS720" i="4" a="1"/>
  <c r="AQ1400" i="4" a="1"/>
  <c r="AR663" i="4" a="1"/>
  <c r="AS1347" i="4" a="1"/>
  <c r="AR976" i="4" a="1"/>
  <c r="AS621" i="4" a="1"/>
  <c r="AR675" i="4" a="1"/>
  <c r="AS1359" i="4" a="1"/>
  <c r="AR988" i="4" a="1"/>
  <c r="AS729" i="4" a="1"/>
  <c r="AS1051" i="4" a="1"/>
  <c r="AR680" i="4" a="1"/>
  <c r="AS1364" i="4" a="1"/>
  <c r="AR635" i="4" a="1"/>
  <c r="AS1319" i="4" a="1"/>
  <c r="AQ1128" i="4" a="1"/>
  <c r="AR773" i="4" a="1"/>
  <c r="AQ1083" i="4" a="1"/>
  <c r="AS716" i="4" a="1"/>
  <c r="AS158" i="4" a="1"/>
  <c r="AS566" i="4" a="1"/>
  <c r="AQ313" i="4" a="1"/>
  <c r="AR1234" i="4" a="1"/>
  <c r="AQ365" i="4" a="1"/>
  <c r="AR1250" i="4" a="1"/>
  <c r="AR1038" i="4" a="1"/>
  <c r="AQ711" i="4" a="1"/>
  <c r="AR1342" i="4" a="1"/>
  <c r="AS1055" i="4" a="1"/>
  <c r="AR684" i="4" a="1"/>
  <c r="AS1368" i="4" a="1"/>
  <c r="AS747" i="4" a="1"/>
  <c r="AQ1411" i="4" a="1"/>
  <c r="AS1060" i="4" a="1"/>
  <c r="AQ701" i="4" a="1"/>
  <c r="AS1015" i="4" a="1"/>
  <c r="AQ824" i="4" a="1"/>
  <c r="AR1488" i="4" a="1"/>
  <c r="AS771" i="4" a="1"/>
  <c r="AS1431" i="4" a="1"/>
  <c r="AS1084" i="4" a="1"/>
  <c r="AQ725" i="4" a="1"/>
  <c r="AS783" i="4" a="1"/>
  <c r="AR1439" i="4" a="1"/>
  <c r="AS1096" i="4" a="1"/>
  <c r="AQ1370" i="4" a="1"/>
  <c r="AQ1155" i="4" a="1"/>
  <c r="AS788" i="4" a="1"/>
  <c r="AS1460" i="4" a="1"/>
  <c r="AS743" i="4" a="1"/>
  <c r="AQ552" i="4" a="1"/>
  <c r="AR1236" i="4" a="1"/>
  <c r="AS1442" i="4" a="1"/>
  <c r="AR1191" i="4" a="1"/>
  <c r="AQ820" i="4" a="1"/>
  <c r="AR1379" i="4" a="1"/>
  <c r="AS629" i="4" a="1"/>
  <c r="AR695" i="4" a="1"/>
  <c r="AR707" i="4" a="1"/>
  <c r="AS1083" i="4" a="1"/>
  <c r="AS1351" i="4" a="1"/>
  <c r="AR1319" i="4" a="1"/>
  <c r="AS1420" i="4" a="1"/>
  <c r="AQ1061" i="4" a="1"/>
  <c r="U251" i="4" a="1"/>
  <c r="U565" i="4" a="1"/>
  <c r="T267" i="4" a="1"/>
  <c r="AR1013" i="4" a="1"/>
  <c r="U1182" i="4" a="1"/>
  <c r="U59" i="4" a="1"/>
  <c r="T890" i="4" a="1"/>
  <c r="AS1173" i="4" a="1"/>
  <c r="AS1217" i="4" a="1"/>
  <c r="U545" i="4" a="1"/>
  <c r="U1154" i="4" a="1"/>
  <c r="U586" i="4" a="1"/>
  <c r="AQ1365" i="4" a="1"/>
  <c r="T389" i="4" a="1"/>
  <c r="T618" i="4" a="1"/>
  <c r="U203" i="4" a="1"/>
  <c r="U517" i="4" a="1"/>
  <c r="T1445" i="4" a="1"/>
  <c r="AQ1021" i="4" a="1"/>
  <c r="T353" i="4" a="1"/>
  <c r="U912" i="4" a="1"/>
  <c r="AR1100" i="4" a="1"/>
  <c r="AS663" i="4" a="1"/>
  <c r="AQ1099" i="4" a="1"/>
  <c r="AQ1111" i="4" a="1"/>
  <c r="AQ1455" i="4" a="1"/>
  <c r="AR884" i="4" a="1"/>
  <c r="AS1467" i="4" a="1"/>
  <c r="AQ1492" i="4" a="1"/>
  <c r="AS913" i="4" a="1"/>
  <c r="T948" i="4" a="1"/>
  <c r="T199" i="4" a="1"/>
  <c r="AS1129" i="4" a="1"/>
  <c r="U385" i="4" a="1"/>
  <c r="T912" i="4" a="1"/>
  <c r="T426" i="4" a="1"/>
  <c r="AS1269" i="4" a="1"/>
  <c r="AS1313" i="4" a="1"/>
  <c r="T8" i="4" a="1"/>
  <c r="U2" i="4" a="1"/>
  <c r="U479" i="4" a="1"/>
  <c r="AR1441" i="4" a="1"/>
  <c r="U211" i="4" a="1"/>
  <c r="T786" i="4" a="1"/>
  <c r="T451" i="4" a="1"/>
  <c r="U797" i="4" a="1"/>
  <c r="U43" i="4" a="1"/>
  <c r="T159" i="4" a="1"/>
  <c r="AQ1133" i="4" a="1"/>
  <c r="U246" i="4" a="1"/>
  <c r="T193" i="4" a="1"/>
  <c r="AS1099" i="4" a="1"/>
  <c r="AS496" i="4" a="1"/>
  <c r="AR752" i="4" a="1"/>
  <c r="AR764" i="4" a="1"/>
  <c r="AS1140" i="4" a="1"/>
  <c r="AR549" i="4" a="1"/>
  <c r="AS812" i="4" a="1"/>
  <c r="AR657" i="4" a="1"/>
  <c r="AR1137" i="4" a="1"/>
  <c r="U1443" i="4" a="1"/>
  <c r="T172" i="4" a="1"/>
  <c r="T1319" i="4" a="1"/>
  <c r="AR1309" i="4" a="1"/>
  <c r="T597" i="4" a="1"/>
  <c r="T1158" i="4" a="1"/>
  <c r="U933" i="4" a="1"/>
  <c r="AS1429" i="4" a="1"/>
  <c r="AS1473" i="4" a="1"/>
  <c r="U265" i="4" a="1"/>
  <c r="T806" i="4" a="1"/>
  <c r="AS921" i="4" a="1"/>
  <c r="U1375" i="4" a="1"/>
  <c r="U136" i="4" a="1"/>
  <c r="U1203" i="4" a="1"/>
  <c r="AR1021" i="4" a="1"/>
  <c r="U1491" i="4" a="1"/>
  <c r="T124" i="4" a="1"/>
  <c r="T1271" i="4" a="1"/>
  <c r="AS1317" i="4" a="1"/>
  <c r="U68" i="4" a="1"/>
  <c r="U46" i="4" a="1"/>
  <c r="AS1272" i="4" a="1"/>
  <c r="AR747" i="4" a="1"/>
  <c r="AS1187" i="4" a="1"/>
  <c r="AS1199" i="4" a="1"/>
  <c r="AR520" i="4" a="1"/>
  <c r="AQ968" i="4" a="1"/>
  <c r="AS1499" i="4" a="1"/>
  <c r="AR497" i="4" a="1"/>
  <c r="AR941" i="4" a="1"/>
  <c r="T861" i="4" a="1"/>
  <c r="U13" i="4" a="1"/>
  <c r="U1267" i="4" a="1"/>
  <c r="AR1149" i="4" a="1"/>
  <c r="U641" i="4" a="1"/>
  <c r="T809" i="4" a="1"/>
  <c r="U682" i="4" a="1"/>
  <c r="AR1289" i="4" a="1"/>
  <c r="AR1333" i="4" a="1"/>
  <c r="U185" i="4" a="1"/>
  <c r="U747" i="4" a="1"/>
  <c r="AQ1461" i="4" a="1"/>
  <c r="T29" i="4" a="1"/>
  <c r="U75" i="4" a="1"/>
  <c r="U703" i="4" a="1"/>
  <c r="T813" i="4" a="1"/>
  <c r="U152" i="4" a="1"/>
  <c r="U1219" i="4" a="1"/>
  <c r="AS1157" i="4" a="1"/>
  <c r="T100" i="4" a="1"/>
  <c r="U154" i="4" a="1"/>
  <c r="AR735" i="4" a="1"/>
  <c r="AS1111" i="4" a="1"/>
  <c r="AR496" i="4" a="1"/>
  <c r="AR508" i="4" a="1"/>
  <c r="AS884" i="4" a="1"/>
  <c r="AR1332" i="4" a="1"/>
  <c r="AQ692" i="4" a="1"/>
  <c r="AR593" i="4" a="1"/>
  <c r="AR1069" i="4" a="1"/>
  <c r="T641" i="4" a="1"/>
  <c r="U901" i="4" a="1"/>
  <c r="T694" i="4" a="1"/>
  <c r="AR1245" i="4" a="1"/>
  <c r="U116" i="4" a="1"/>
  <c r="T94" i="4" a="1"/>
  <c r="T575" i="4" a="1"/>
  <c r="AS1381" i="4" a="1"/>
  <c r="AR1413" i="4" a="1"/>
  <c r="U1111" i="4" a="1"/>
  <c r="U390" i="4" a="1"/>
  <c r="AQ833" i="4" a="1"/>
  <c r="U174" i="4" a="1"/>
  <c r="T885" i="4" a="1"/>
  <c r="U566" i="4" a="1"/>
  <c r="AS937" i="4" a="1"/>
  <c r="T593" i="4" a="1"/>
  <c r="U853" i="4" a="1"/>
  <c r="T646" i="4" a="1"/>
  <c r="AS1253" i="4" a="1"/>
  <c r="U1162" i="4" a="1"/>
  <c r="T1322" i="4" a="1"/>
  <c r="T115" i="4" a="1"/>
  <c r="AR1247" i="4" a="1"/>
  <c r="AR644" i="4" a="1"/>
  <c r="AQ900" i="4" a="1"/>
  <c r="AQ912" i="4" a="1"/>
  <c r="AR1288" i="4" a="1"/>
  <c r="AQ697" i="4" a="1"/>
  <c r="AS876" i="4" a="1"/>
  <c r="AR689" i="4" a="1"/>
  <c r="AR1169" i="4" a="1"/>
  <c r="T132" i="4" a="1"/>
  <c r="U186" i="4" a="1"/>
  <c r="T527" i="4" a="1"/>
  <c r="AR1341" i="4" a="1"/>
  <c r="T1166" i="4" a="1"/>
  <c r="T230" i="4" a="1"/>
  <c r="AS1461" i="4" a="1"/>
  <c r="U63" i="4" a="1"/>
  <c r="U485" i="4" a="1"/>
  <c r="T1363" i="4" a="1"/>
  <c r="AQ961" i="4" a="1"/>
  <c r="U80" i="4" a="1"/>
  <c r="T154" i="4" a="1"/>
  <c r="AS1065" i="4" a="1"/>
  <c r="T84" i="4" a="1"/>
  <c r="U138" i="4" a="1"/>
  <c r="T479" i="4" a="1"/>
  <c r="AS1349" i="4" a="1"/>
  <c r="U70" i="4" a="1"/>
  <c r="AS794" i="4" a="1"/>
  <c r="AS900" i="4" a="1"/>
  <c r="AR1348" i="4" a="1"/>
  <c r="AQ565" i="4" a="1"/>
  <c r="AQ673" i="4" a="1"/>
  <c r="AR571" i="4" a="1"/>
  <c r="AQ923" i="4" a="1"/>
  <c r="AQ1204" i="4" a="1"/>
  <c r="AQ869" i="4" a="1"/>
  <c r="AQ1349" i="4" a="1"/>
  <c r="T265" i="4" a="1"/>
  <c r="T445" i="4" a="1"/>
  <c r="T286" i="4" a="1"/>
  <c r="T1254" i="4" a="1"/>
  <c r="AS945" i="4" a="1"/>
  <c r="AQ1001" i="4" a="1"/>
  <c r="U82" i="4" a="1"/>
  <c r="T617" i="4" a="1"/>
  <c r="U775" i="4" a="1"/>
  <c r="AQ1173" i="4" a="1"/>
  <c r="U245" i="4" a="1"/>
  <c r="U715" i="4" a="1"/>
  <c r="AQ1249" i="4" a="1"/>
  <c r="T217" i="4" a="1"/>
  <c r="T397" i="4" a="1"/>
  <c r="U779" i="4" a="1"/>
  <c r="U533" i="4" a="1"/>
  <c r="T1411" i="4" a="1"/>
  <c r="AQ620" i="4" a="1"/>
  <c r="AS1072" i="4" a="1"/>
  <c r="AR1328" i="4" a="1"/>
  <c r="AR1340" i="4" a="1"/>
  <c r="AS677" i="4" a="1"/>
  <c r="AS755" i="4" a="1"/>
  <c r="AR1088" i="4" a="1"/>
  <c r="AS797" i="4" a="1"/>
  <c r="AS1277" i="4" a="1"/>
  <c r="AR1046" i="4" a="1"/>
  <c r="AR1139" i="4" a="1"/>
  <c r="AQ768" i="4" a="1"/>
  <c r="AR509" i="4" a="1"/>
  <c r="AR831" i="4" a="1"/>
  <c r="AQ1475" i="4" a="1"/>
  <c r="AR1144" i="4" a="1"/>
  <c r="AS789" i="4" a="1"/>
  <c r="AR1099" i="4" a="1"/>
  <c r="AS912" i="4" a="1"/>
  <c r="AQ553" i="4" a="1"/>
  <c r="AR855" i="4" a="1"/>
  <c r="AS1495" i="4" a="1"/>
  <c r="AR1168" i="4" a="1"/>
  <c r="AS813" i="4" a="1"/>
  <c r="AR867" i="4" a="1"/>
  <c r="AQ496" i="4" a="1"/>
  <c r="AR1180" i="4" a="1"/>
  <c r="AR527" i="4" a="1"/>
  <c r="AS1243" i="4" a="1"/>
  <c r="AR872" i="4" a="1"/>
  <c r="AS517" i="4" a="1"/>
  <c r="AR827" i="4" a="1"/>
  <c r="AS640" i="4" a="1"/>
  <c r="AQ1320" i="4" a="1"/>
  <c r="AS595" i="4" a="1"/>
  <c r="AQ1275" i="4" a="1"/>
  <c r="AS908" i="4" a="1"/>
  <c r="AS1016" i="4" a="1"/>
  <c r="AS599" i="4" a="1"/>
  <c r="AQ1035" i="4" a="1"/>
  <c r="AQ1047" i="4" a="1"/>
  <c r="AQ1407" i="4" a="1"/>
  <c r="AR820" i="4" a="1"/>
  <c r="AS1459" i="4" a="1"/>
  <c r="AQ1484" i="4" a="1"/>
  <c r="AQ897" i="4" a="1"/>
  <c r="U717" i="4" a="1"/>
  <c r="T222" i="4" a="1"/>
  <c r="T79" i="4" a="1"/>
  <c r="AR1117" i="4" a="1"/>
  <c r="U162" i="4" a="1"/>
  <c r="U681" i="4" a="1"/>
  <c r="U298" i="4" a="1"/>
  <c r="AR1257" i="4" a="1"/>
  <c r="AR1301" i="4" a="1"/>
  <c r="U7" i="4" a="1"/>
  <c r="U65" i="4" a="1"/>
  <c r="U351" i="4" a="1"/>
  <c r="AQ1429" i="4" a="1"/>
  <c r="T658" i="4" a="1"/>
  <c r="T323" i="4" a="1"/>
  <c r="U669" i="4" a="1"/>
  <c r="U1413" i="4" a="1"/>
  <c r="T1155" i="4" a="1"/>
  <c r="AS1125" i="4" a="1"/>
  <c r="U1475" i="4" a="1"/>
  <c r="T140" i="4" a="1"/>
  <c r="AR1382" i="4" a="1"/>
  <c r="AR1003" i="4" a="1"/>
  <c r="AS1423" i="4" a="1"/>
  <c r="AR1431" i="4" a="1"/>
  <c r="AR776" i="4" a="1"/>
  <c r="AQ1224" i="4" a="1"/>
  <c r="AS620" i="4" a="1"/>
  <c r="AR561" i="4" a="1"/>
  <c r="AQ1025" i="4" a="1"/>
  <c r="T162" i="4" a="1"/>
  <c r="T697" i="4" a="1"/>
  <c r="T314" i="4" a="1"/>
  <c r="AR1213" i="4" a="1"/>
  <c r="U1489" i="4" a="1"/>
  <c r="U92" i="4" a="1"/>
  <c r="U1351" i="4" a="1"/>
  <c r="AR1353" i="4" a="1"/>
  <c r="AR1389" i="4" a="1"/>
  <c r="T757" i="4" a="1"/>
  <c r="T1278" i="4" a="1"/>
  <c r="T192" i="4" a="1"/>
  <c r="U757" i="4" a="1"/>
  <c r="T459" i="4" a="1"/>
  <c r="AR893" i="4" a="1"/>
  <c r="T114" i="4" a="1"/>
  <c r="T649" i="4" a="1"/>
  <c r="AS1221" i="4" a="1"/>
  <c r="U593" i="4" a="1"/>
  <c r="U1411" i="4" a="1"/>
  <c r="AQ1419" i="4" a="1"/>
  <c r="AR836" i="4" a="1"/>
  <c r="AQ1092" i="4" a="1"/>
  <c r="AQ1104" i="4" a="1"/>
  <c r="AS1468" i="4" a="1"/>
  <c r="AR1462" i="4" a="1"/>
  <c r="AQ980" i="4" a="1"/>
  <c r="AQ741" i="4" a="1"/>
  <c r="AQ1221" i="4" a="1"/>
  <c r="U497" i="4" a="1"/>
  <c r="U1079" i="4" a="1"/>
  <c r="U538" i="4" a="1"/>
  <c r="AQ1457" i="4" a="1"/>
  <c r="U973" i="4" a="1"/>
  <c r="T531" i="4" a="1"/>
  <c r="AQ829" i="4" a="1"/>
  <c r="U158" i="4" a="1"/>
  <c r="T869" i="4" a="1"/>
  <c r="U550" i="4" a="1"/>
  <c r="AR1033" i="4" a="1"/>
  <c r="T449" i="4" a="1"/>
  <c r="T1063" i="4" a="1"/>
  <c r="U506" i="4" a="1"/>
  <c r="AQ1121" i="4" a="1"/>
  <c r="U449" i="4" a="1"/>
  <c r="T976" i="4" a="1"/>
  <c r="T490" i="4" a="1"/>
  <c r="AS1393" i="4" a="1"/>
  <c r="U908" i="4" a="1"/>
  <c r="T1326" i="4" a="1"/>
  <c r="AS651" i="4" a="1"/>
  <c r="AQ1087" i="4" a="1"/>
  <c r="AS1487" i="4" a="1"/>
  <c r="AR1495" i="4" a="1"/>
  <c r="AQ860" i="4" a="1"/>
  <c r="AS1312" i="4" a="1"/>
  <c r="AQ660" i="4" a="1"/>
  <c r="AQ581" i="4" a="1"/>
  <c r="AQ1053" i="4" a="1"/>
  <c r="T513" i="4" a="1"/>
  <c r="T1154" i="4" a="1"/>
  <c r="T566" i="4" a="1"/>
  <c r="AQ1233" i="4" a="1"/>
  <c r="T227" i="4" a="1"/>
  <c r="T273" i="4" a="1"/>
  <c r="AS1373" i="4" a="1"/>
  <c r="AR1405" i="4" a="1"/>
  <c r="U833" i="4" a="1"/>
  <c r="T262" i="4" a="1"/>
  <c r="U1013" i="4" a="1"/>
  <c r="T438" i="4" a="1"/>
  <c r="AR921" i="4" a="1"/>
  <c r="T1079" i="4" a="1"/>
  <c r="T518" i="4" a="1"/>
  <c r="AR1241" i="4" a="1"/>
  <c r="T1194" i="4" a="1"/>
  <c r="AR1183" i="4" a="1"/>
  <c r="AR580" i="4" a="1"/>
  <c r="AQ836" i="4" a="1"/>
  <c r="AQ848" i="4" a="1"/>
  <c r="AR1224" i="4" a="1"/>
  <c r="AQ633" i="4" a="1"/>
  <c r="AR864" i="4" a="1"/>
  <c r="AQ677" i="4" a="1"/>
  <c r="AQ1157" i="4" a="1"/>
  <c r="U4" i="4" a="1"/>
  <c r="T62" i="4" a="1"/>
  <c r="T399" i="4" a="1"/>
  <c r="AQ1329" i="4" a="1"/>
  <c r="U956" i="4" a="1"/>
  <c r="U1493" i="4" a="1"/>
  <c r="U131" i="4" a="1"/>
  <c r="AR1449" i="4" a="1"/>
  <c r="AR1493" i="4" a="1"/>
  <c r="U341" i="4" a="1"/>
  <c r="T1235" i="4" a="1"/>
  <c r="AS949" i="4" a="1"/>
  <c r="T223" i="4" a="1"/>
  <c r="U26" i="4" a="1"/>
  <c r="U283" i="4" a="1"/>
  <c r="AR1049" i="4" a="1"/>
  <c r="U223" i="4" a="1"/>
  <c r="T351" i="4" a="1"/>
  <c r="AR1337" i="4" a="1"/>
  <c r="T233" i="4" a="1"/>
  <c r="T413" i="4" a="1"/>
  <c r="U795" i="4" a="1"/>
  <c r="AR536" i="4" a="1"/>
  <c r="AQ984" i="4" a="1"/>
  <c r="AS1244" i="4" a="1"/>
  <c r="AS1256" i="4" a="1"/>
  <c r="AQ589" i="4" a="1"/>
  <c r="AQ667" i="4" a="1"/>
  <c r="AQ1044" i="4" a="1"/>
  <c r="AQ773" i="4" a="1"/>
  <c r="AQ1253" i="4" a="1"/>
  <c r="T968" i="4" a="1"/>
  <c r="T1226" i="4" a="1"/>
  <c r="T1092" i="4" a="1"/>
  <c r="AQ1489" i="4" a="1"/>
  <c r="T74" i="4" a="1"/>
  <c r="T366" i="4" a="1"/>
  <c r="AQ873" i="4" a="1"/>
  <c r="U1453" i="4" a="1"/>
  <c r="T1088" i="4" a="1"/>
  <c r="AS1077" i="4" a="1"/>
  <c r="U920" i="4" a="1"/>
  <c r="U1254" i="4" a="1"/>
  <c r="U993" i="4" a="1"/>
  <c r="AQ1153" i="4" a="1"/>
  <c r="T920" i="4" a="1"/>
  <c r="T1178" i="4" a="1"/>
  <c r="T981" i="4" a="1"/>
  <c r="AS1417" i="4" a="1"/>
  <c r="AS1486" i="4" a="1"/>
  <c r="AR1240" i="4" a="1"/>
  <c r="AQ649" i="4" a="1"/>
  <c r="AS909" i="4" a="1"/>
  <c r="AR655" i="4" a="1"/>
  <c r="AR923" i="4" a="1"/>
  <c r="AR1095" i="4" a="1"/>
  <c r="AQ1300" i="4" a="1"/>
  <c r="AS957" i="4" a="1"/>
  <c r="AQ1417" i="4" a="1"/>
  <c r="T342" i="4" a="1"/>
  <c r="AS873" i="4" a="1"/>
  <c r="U160" i="4" a="1"/>
  <c r="T329" i="4" a="1"/>
  <c r="U491" i="4" a="1"/>
  <c r="AQ1057" i="4" a="1"/>
  <c r="AR1109" i="4" a="1"/>
  <c r="U1214" i="4" a="1"/>
  <c r="U199" i="4" a="1"/>
  <c r="U1025" i="4" a="1"/>
  <c r="AS1261" i="4" a="1"/>
  <c r="T849" i="4" a="1"/>
  <c r="U1449" i="4" a="1"/>
  <c r="U846" i="4" a="1"/>
  <c r="AS1337" i="4" a="1"/>
  <c r="U865" i="4" a="1"/>
  <c r="T294" i="4" a="1"/>
  <c r="AS881" i="4" a="1"/>
  <c r="U1381" i="4" a="1"/>
  <c r="AQ898" i="4" a="1"/>
  <c r="AS964" i="4" a="1"/>
  <c r="AR1412" i="4" a="1"/>
  <c r="AQ629" i="4" a="1"/>
  <c r="AQ737" i="4" a="1"/>
  <c r="AS647" i="4" a="1"/>
  <c r="AS947" i="4" a="1"/>
  <c r="AR1216" i="4" a="1"/>
  <c r="AR881" i="4" a="1"/>
  <c r="AR1361" i="4" a="1"/>
  <c r="AQ357" i="4" a="1"/>
  <c r="AQ1223" i="4" a="1"/>
  <c r="AS856" i="4" a="1"/>
  <c r="AQ593" i="4" a="1"/>
  <c r="AQ915" i="4" a="1"/>
  <c r="AS548" i="4" a="1"/>
  <c r="AQ1228" i="4" a="1"/>
  <c r="AR1426" i="4" a="1"/>
  <c r="AQ1183" i="4" a="1"/>
  <c r="AR996" i="4" a="1"/>
  <c r="AS641" i="4" a="1"/>
  <c r="AQ939" i="4" a="1"/>
  <c r="AS572" i="4" a="1"/>
  <c r="AQ1252" i="4" a="1"/>
  <c r="AR897" i="4" a="1"/>
  <c r="AQ951" i="4" a="1"/>
  <c r="AS584" i="4" a="1"/>
  <c r="AQ1264" i="4" a="1"/>
  <c r="AQ643" i="4" a="1"/>
  <c r="AR1327" i="4" a="1"/>
  <c r="AQ956" i="4" a="1"/>
  <c r="AR601" i="4" a="1"/>
  <c r="AQ911" i="4" a="1"/>
  <c r="AR724" i="4" a="1"/>
  <c r="AS1408" i="4" a="1"/>
  <c r="AR679" i="4" a="1"/>
  <c r="AS1363" i="4" a="1"/>
  <c r="AR992" i="4" a="1"/>
  <c r="AQ753" i="4" a="1"/>
  <c r="AR939" i="4" a="1"/>
  <c r="AS1375" i="4" a="1"/>
  <c r="AR1383" i="4" a="1"/>
  <c r="AR712" i="4" a="1"/>
  <c r="AQ1160" i="4" a="1"/>
  <c r="AR608" i="4" a="1"/>
  <c r="AQ549" i="4" a="1"/>
  <c r="AS1013" i="4" a="1"/>
  <c r="U34" i="4" a="1"/>
  <c r="T569" i="4" a="1"/>
  <c r="AQ1201" i="4" a="1"/>
  <c r="T1250" i="4" a="1"/>
  <c r="T203" i="4" a="1"/>
  <c r="U1223" i="4" a="1"/>
  <c r="AQ1341" i="4" a="1"/>
  <c r="AR1381" i="4" a="1"/>
  <c r="T629" i="4" a="1"/>
  <c r="U965" i="4" a="1"/>
  <c r="T64" i="4" a="1"/>
  <c r="U629" i="4" a="1"/>
  <c r="T331" i="4" a="1"/>
  <c r="AQ877" i="4" a="1"/>
  <c r="T261" i="4" a="1"/>
  <c r="T521" i="4" a="1"/>
  <c r="T683" i="4" a="1"/>
  <c r="AR1209" i="4" a="1"/>
  <c r="T992" i="4" a="1"/>
  <c r="AQ1075" i="4" a="1"/>
  <c r="AQ1343" i="4" a="1"/>
  <c r="AS732" i="4" a="1"/>
  <c r="AS744" i="4" a="1"/>
  <c r="AQ1116" i="4" a="1"/>
  <c r="AS529" i="4" a="1"/>
  <c r="AQ788" i="4" a="1"/>
  <c r="AQ645" i="4" a="1"/>
  <c r="AQ1125" i="4" a="1"/>
  <c r="U1294" i="4" a="1"/>
  <c r="T44" i="4" a="1"/>
  <c r="T1191" i="4" a="1"/>
  <c r="AQ1297" i="4" a="1"/>
  <c r="T469" i="4" a="1"/>
  <c r="U948" i="4" a="1"/>
  <c r="AS1421" i="4" a="1"/>
  <c r="AR1461" i="4" a="1"/>
  <c r="T13" i="4" a="1"/>
  <c r="T1385" i="4" a="1"/>
  <c r="AR905" i="4" a="1"/>
  <c r="U1051" i="4" a="1"/>
  <c r="T12" i="4" a="1"/>
  <c r="U890" i="4" a="1"/>
  <c r="AQ1005" i="4" a="1"/>
  <c r="U247" i="4" a="1"/>
  <c r="U1100" i="4" a="1"/>
  <c r="AR1305" i="4" a="1"/>
  <c r="T55" i="4" a="1"/>
  <c r="AQ325" i="4" a="1"/>
  <c r="AR728" i="4" a="1"/>
  <c r="AQ1176" i="4" a="1"/>
  <c r="AQ1432" i="4" a="1"/>
  <c r="AS505" i="4" a="1"/>
  <c r="AQ781" i="4" a="1"/>
  <c r="AR839" i="4" a="1"/>
  <c r="AR1152" i="4" a="1"/>
  <c r="AS829" i="4" a="1"/>
  <c r="AS1309" i="4" a="1"/>
  <c r="T218" i="4" a="1"/>
  <c r="U17" i="4" a="1"/>
  <c r="U303" i="4" a="1"/>
  <c r="T181" i="4" a="1"/>
  <c r="T940" i="4" a="1"/>
  <c r="U262" i="4" a="1"/>
  <c r="AS889" i="4" a="1"/>
  <c r="AQ945" i="4" a="1"/>
  <c r="T207" i="4" a="1"/>
  <c r="U10" i="4" a="1"/>
  <c r="U267" i="4" a="1"/>
  <c r="AS1133" i="4" a="1"/>
  <c r="U214" i="4" a="1"/>
  <c r="T1469" i="4" a="1"/>
  <c r="AS1209" i="4" a="1"/>
  <c r="U1421" i="4" a="1"/>
  <c r="U156" i="4" a="1"/>
  <c r="T1367" i="4" a="1"/>
  <c r="AR1465" i="4" a="1"/>
  <c r="T61" i="4" a="1"/>
  <c r="AS1163" i="4" a="1"/>
  <c r="AS560" i="4" a="1"/>
  <c r="AR816" i="4" a="1"/>
  <c r="AR828" i="4" a="1"/>
  <c r="AS1204" i="4" a="1"/>
  <c r="AR613" i="4" a="1"/>
  <c r="AR832" i="4" a="1"/>
  <c r="AS669" i="4" a="1"/>
  <c r="AS1149" i="4" a="1"/>
  <c r="T23" i="4" a="1"/>
  <c r="U221" i="4" a="1"/>
  <c r="T271" i="4" a="1"/>
  <c r="AS1321" i="4" a="1"/>
  <c r="U1159" i="4" a="1"/>
  <c r="AQ1437" i="4" a="1"/>
  <c r="AQ1481" i="4" a="1"/>
  <c r="U118" i="4" a="1"/>
  <c r="U1037" i="4" a="1"/>
  <c r="AR933" i="4" a="1"/>
  <c r="U189" i="4" a="1"/>
  <c r="U1331" i="4" a="1"/>
  <c r="AQ1033" i="4" a="1"/>
  <c r="U230" i="4" a="1"/>
  <c r="T65" i="4" a="1"/>
  <c r="T1437" i="4" a="1"/>
  <c r="AQ1325" i="4" a="1"/>
  <c r="U196" i="4" a="1"/>
  <c r="T174" i="4" a="1"/>
  <c r="AQ1483" i="4" a="1"/>
  <c r="AQ920" i="4" a="1"/>
  <c r="AS1180" i="4" a="1"/>
  <c r="AS1192" i="4" a="1"/>
  <c r="AQ525" i="4" a="1"/>
  <c r="AQ603" i="4" a="1"/>
  <c r="AS1036" i="4" a="1"/>
  <c r="AS765" i="4" a="1"/>
  <c r="AS1245" i="4" a="1"/>
  <c r="U753" i="4" a="1"/>
  <c r="U1016" i="4" a="1"/>
  <c r="U794" i="4" a="1"/>
  <c r="AS1481" i="4" a="1"/>
  <c r="U233" i="4" a="1"/>
  <c r="U155" i="4" a="1"/>
  <c r="T783" i="4" a="1"/>
  <c r="AR861" i="4" a="1"/>
  <c r="U509" i="4" a="1"/>
  <c r="T1286" i="4" a="1"/>
  <c r="AR1061" i="4" a="1"/>
  <c r="T705" i="4" a="1"/>
  <c r="U1099" i="4" a="1"/>
  <c r="T758" i="4" a="1"/>
  <c r="AS1145" i="4" a="1"/>
  <c r="U705" i="4" a="1"/>
  <c r="T873" i="4" a="1"/>
  <c r="U746" i="4" a="1"/>
  <c r="AS1409" i="4" a="1"/>
  <c r="U881" i="4" a="1"/>
  <c r="T310" i="4" a="1"/>
  <c r="AS666" i="4" a="1"/>
  <c r="AQ876" i="4" a="1"/>
  <c r="AS1328" i="4" a="1"/>
  <c r="AR545" i="4" a="1"/>
  <c r="AR653" i="4" a="1"/>
  <c r="AQ527" i="4" a="1"/>
  <c r="AR903" i="4" a="1"/>
  <c r="AS1196" i="4" a="1"/>
  <c r="AS861" i="4" a="1"/>
  <c r="AS1341" i="4" a="1"/>
  <c r="U25" i="4" a="1"/>
  <c r="T301" i="4" a="1"/>
  <c r="T687" i="4" a="1"/>
  <c r="T1099" i="4" a="1"/>
  <c r="U646" i="4" a="1"/>
  <c r="AQ929" i="4" a="1"/>
  <c r="AR989" i="4" a="1"/>
  <c r="T229" i="4" a="1"/>
  <c r="T651" i="4" a="1"/>
  <c r="AS1165" i="4" a="1"/>
  <c r="T196" i="4" a="1"/>
  <c r="U345" i="4" a="1"/>
  <c r="U587" i="4" a="1"/>
  <c r="AS1241" i="4" a="1"/>
  <c r="U180" i="4" a="1"/>
  <c r="T158" i="4" a="1"/>
  <c r="T639" i="4" a="1"/>
  <c r="AR1497" i="4" a="1"/>
  <c r="U389" i="4" a="1"/>
  <c r="AS1215" i="4" a="1"/>
  <c r="AQ541" i="4" a="1"/>
  <c r="AS611" i="4" a="1"/>
  <c r="AS623" i="4" a="1"/>
  <c r="AQ995" i="4" a="1"/>
  <c r="AQ1263" i="4" a="1"/>
  <c r="AS1267" i="4" a="1"/>
  <c r="AQ1396" i="4" a="1"/>
  <c r="AR1041" i="4" a="1"/>
  <c r="AS1501" i="4" a="1"/>
  <c r="U293" i="4" a="1"/>
  <c r="T1187" i="4" a="1"/>
  <c r="AR985" i="4" a="1"/>
  <c r="T1055" i="4" a="1"/>
  <c r="U1155" i="4" a="1"/>
  <c r="AQ1149" i="4" a="1"/>
  <c r="AQ1193" i="4" a="1"/>
  <c r="U194" i="4" a="1"/>
  <c r="U713" i="4" a="1"/>
  <c r="U330" i="4" a="1"/>
  <c r="AR1345" i="4" a="1"/>
  <c r="U38" i="4" a="1"/>
  <c r="T509" i="4" a="1"/>
  <c r="U350" i="4" a="1"/>
  <c r="AR1485" i="4" a="1"/>
  <c r="U150" i="4" a="1"/>
  <c r="U1112" i="4" a="1"/>
  <c r="AQ993" i="4" a="1"/>
  <c r="T277" i="4" a="1"/>
  <c r="T537" i="4" a="1"/>
  <c r="AQ615" i="4" a="1"/>
  <c r="AR1304" i="4" a="1"/>
  <c r="AQ713" i="4" a="1"/>
  <c r="AS973" i="4" a="1"/>
  <c r="AR719" i="4" a="1"/>
  <c r="AR987" i="4" a="1"/>
  <c r="AQ1115" i="4" a="1"/>
  <c r="AS1324" i="4" a="1"/>
  <c r="AQ965" i="4" a="1"/>
  <c r="AQ1425" i="4" a="1"/>
  <c r="AS1146" i="4" a="1"/>
  <c r="AS1311" i="4" a="1"/>
  <c r="AR940" i="4" a="1"/>
  <c r="AS681" i="4" a="1"/>
  <c r="AS1003" i="4" a="1"/>
  <c r="AR632" i="4" a="1"/>
  <c r="AS1316" i="4" a="1"/>
  <c r="AS583" i="4" a="1"/>
  <c r="AS1271" i="4" a="1"/>
  <c r="AQ1080" i="4" a="1"/>
  <c r="AR725" i="4" a="1"/>
  <c r="AS1027" i="4" a="1"/>
  <c r="AR656" i="4" a="1"/>
  <c r="AS1340" i="4" a="1"/>
  <c r="AQ981" i="4" a="1"/>
  <c r="AS1039" i="4" a="1"/>
  <c r="AR668" i="4" a="1"/>
  <c r="AS1352" i="4" a="1"/>
  <c r="AS731" i="4" a="1"/>
  <c r="AQ1399" i="4" a="1"/>
  <c r="AS1044" i="4" a="1"/>
  <c r="AQ685" i="4" a="1"/>
  <c r="AS999" i="4" a="1"/>
  <c r="AQ808" i="4" a="1"/>
  <c r="AR1476" i="4" a="1"/>
  <c r="AQ763" i="4" a="1"/>
  <c r="AS1427" i="4" a="1"/>
  <c r="AQ1076" i="4" a="1"/>
  <c r="AQ1011" i="4" a="1"/>
  <c r="AQ1279" i="4" a="1"/>
  <c r="AS668" i="4" a="1"/>
  <c r="AS680" i="4" a="1"/>
  <c r="AQ1052" i="4" a="1"/>
  <c r="AR1484" i="4" a="1"/>
  <c r="AS780" i="4" a="1"/>
  <c r="AS637" i="4" a="1"/>
  <c r="AS1117" i="4" a="1"/>
  <c r="U1123" i="4" a="1"/>
  <c r="T47" i="4" a="1"/>
  <c r="T874" i="4" a="1"/>
  <c r="AS1289" i="4" a="1"/>
  <c r="T341" i="4" a="1"/>
  <c r="T717" i="4" a="1"/>
  <c r="T570" i="4" a="1"/>
  <c r="AS1413" i="4" a="1"/>
  <c r="AQ1449" i="4" a="1"/>
  <c r="T72" i="4" a="1"/>
  <c r="U1052" i="4" a="1"/>
  <c r="AQ889" i="4" a="1"/>
  <c r="U781" i="4" a="1"/>
  <c r="U27" i="4" a="1"/>
  <c r="T143" i="4" a="1"/>
  <c r="AS993" i="4" a="1"/>
  <c r="U254" i="4" a="1"/>
  <c r="AQ1293" i="4" a="1"/>
  <c r="U1389" i="4" a="1"/>
  <c r="U172" i="4" a="1"/>
  <c r="AQ1403" i="4" a="1"/>
  <c r="AS816" i="4" a="1"/>
  <c r="AR1072" i="4" a="1"/>
  <c r="AR1084" i="4" a="1"/>
  <c r="AS1452" i="4" a="1"/>
  <c r="AQ1418" i="4" a="1"/>
  <c r="AR960" i="4" a="1"/>
  <c r="AS733" i="4" a="1"/>
  <c r="AS1213" i="4" a="1"/>
  <c r="U793" i="4" a="1"/>
  <c r="T410" i="4" a="1"/>
  <c r="AS1449" i="4" a="1"/>
  <c r="U55" i="4" a="1"/>
  <c r="T738" i="4" a="1"/>
  <c r="T403" i="4" a="1"/>
  <c r="AQ1501" i="4" a="1"/>
  <c r="T34" i="4" a="1"/>
  <c r="U1415" i="4" a="1"/>
  <c r="T422" i="4" a="1"/>
  <c r="AQ1017" i="4" a="1"/>
  <c r="T321" i="4" a="1"/>
  <c r="T777" i="4" a="1"/>
  <c r="U378" i="4" a="1"/>
  <c r="AS1113" i="4" a="1"/>
  <c r="U321" i="4" a="1"/>
  <c r="U745" i="4" a="1"/>
  <c r="T362" i="4" a="1"/>
  <c r="AS1385" i="4" a="1"/>
  <c r="AS1242" i="4" a="1"/>
  <c r="AQ1068" i="4" a="1"/>
  <c r="AR1496" i="4" a="1"/>
  <c r="AR737" i="4" a="1"/>
  <c r="AS1394" i="4" a="1"/>
  <c r="AQ751" i="4" a="1"/>
  <c r="AS1011" i="4" a="1"/>
  <c r="AS1260" i="4" a="1"/>
  <c r="AR913" i="4" a="1"/>
  <c r="AQ1385" i="4" a="1"/>
  <c r="T581" i="4" a="1"/>
  <c r="U917" i="4" a="1"/>
  <c r="U1423" i="4" a="1"/>
  <c r="T1116" i="4" a="1"/>
  <c r="AR1001" i="4" a="1"/>
  <c r="AS1061" i="4" a="1"/>
  <c r="T689" i="4" a="1"/>
  <c r="U1044" i="4" a="1"/>
  <c r="AR1217" i="4" a="1"/>
  <c r="U561" i="4" a="1"/>
  <c r="U1170" i="4" a="1"/>
  <c r="U602" i="4" a="1"/>
  <c r="AR1293" i="4" a="1"/>
  <c r="T533" i="4" a="1"/>
  <c r="T1051" i="4" a="1"/>
  <c r="T762" i="4" a="1"/>
  <c r="T82" i="4" a="1"/>
  <c r="U1367" i="4" a="1"/>
  <c r="T470" i="4" a="1"/>
  <c r="AQ1467" i="4" a="1"/>
  <c r="AR900" i="4" a="1"/>
  <c r="AQ1156" i="4" a="1"/>
  <c r="AQ1168" i="4" a="1"/>
  <c r="AR505" i="4" a="1"/>
  <c r="AR575" i="4" a="1"/>
  <c r="AS1004" i="4" a="1"/>
  <c r="AR753" i="4" a="1"/>
  <c r="AR1233" i="4" a="1"/>
  <c r="U625" i="4" a="1"/>
  <c r="U1379" i="4" a="1"/>
  <c r="U666" i="4" a="1"/>
  <c r="AR1469" i="4" a="1"/>
  <c r="T168" i="4" a="1"/>
  <c r="T1471" i="4" a="1"/>
  <c r="U655" i="4" a="1"/>
  <c r="AQ845" i="4" a="1"/>
  <c r="U678" i="4" a="1"/>
  <c r="AS1049" i="4" a="1"/>
  <c r="T577" i="4" a="1"/>
  <c r="U837" i="4" a="1"/>
  <c r="T630" i="4" a="1"/>
  <c r="AR1133" i="4" a="1"/>
  <c r="U577" i="4" a="1"/>
  <c r="U1427" i="4" a="1"/>
  <c r="U618" i="4" a="1"/>
  <c r="AS1401" i="4" a="1"/>
  <c r="T1091" i="4" a="1"/>
  <c r="AR558" i="4" a="1"/>
  <c r="AQ812" i="4" a="1"/>
  <c r="AS1264" i="4" a="1"/>
  <c r="AQ1496" i="4" a="1"/>
  <c r="AR589" i="4" a="1"/>
  <c r="AQ1414" i="4" a="1"/>
  <c r="AQ891" i="4" a="1"/>
  <c r="AR1184" i="4" a="1"/>
  <c r="AR849" i="4" a="1"/>
  <c r="AR1329" i="4" a="1"/>
  <c r="U100" i="4" a="1"/>
  <c r="U78" i="4" a="1"/>
  <c r="T559" i="4" a="1"/>
  <c r="U126" i="4" a="1"/>
  <c r="T837" i="4" a="1"/>
  <c r="U518" i="4" a="1"/>
  <c r="AS917" i="4" a="1"/>
  <c r="AQ973" i="4" a="1"/>
  <c r="U192" i="4" a="1"/>
  <c r="T361" i="4" a="1"/>
  <c r="U523" i="4" a="1"/>
  <c r="AR1153" i="4" a="1"/>
  <c r="T68" i="4" a="1"/>
  <c r="U122" i="4" a="1"/>
  <c r="T463" i="4" a="1"/>
  <c r="AR1229" i="4" a="1"/>
  <c r="AQ1485" i="4" a="1"/>
  <c r="U166" i="4" a="1"/>
  <c r="U1128" i="4" a="1"/>
  <c r="AR567" i="4" a="1"/>
  <c r="AS1220" i="4" a="1"/>
  <c r="AR629" i="4" a="1"/>
  <c r="AQ885" i="4" a="1"/>
  <c r="AS635" i="4" a="1"/>
  <c r="AS903" i="4" a="1"/>
  <c r="AS1075" i="4" a="1"/>
  <c r="AS1292" i="4" a="1"/>
  <c r="AR945" i="4" a="1"/>
  <c r="AQ1409" i="4" a="1"/>
  <c r="T1150" i="4" a="1"/>
  <c r="T214" i="4" a="1"/>
  <c r="AR857" i="4" a="1"/>
  <c r="T106" i="4" a="1"/>
  <c r="U363" i="4" a="1"/>
  <c r="AS1045" i="4" a="1"/>
  <c r="AQ1097" i="4" a="1"/>
  <c r="U893" i="4" a="1"/>
  <c r="U222" i="4" a="1"/>
  <c r="AR1249" i="4" a="1"/>
  <c r="U1087" i="4" a="1"/>
  <c r="T1290" i="4" a="1"/>
  <c r="T83" i="4" a="1"/>
  <c r="AR1325" i="4" a="1"/>
  <c r="T1075" i="4" a="1"/>
  <c r="U1429" i="4" a="1"/>
  <c r="AQ865" i="4" a="1"/>
  <c r="AR844" i="4" a="1"/>
  <c r="AQ1446" i="4" a="1"/>
  <c r="AR951" i="4" a="1"/>
  <c r="AR963" i="4" a="1"/>
  <c r="AS1339" i="4" a="1"/>
  <c r="AS736" i="4" a="1"/>
  <c r="AS1419" i="4" a="1"/>
  <c r="AQ1468" i="4" a="1"/>
  <c r="AR869" i="4" a="1"/>
  <c r="U461" i="4" a="1"/>
  <c r="T1238" i="4" a="1"/>
  <c r="U758" i="4" a="1"/>
  <c r="AS1097" i="4" a="1"/>
  <c r="T185" i="4" a="1"/>
  <c r="U425" i="4" a="1"/>
  <c r="U667" i="4" a="1"/>
  <c r="AS1237" i="4" a="1"/>
  <c r="AS1281" i="4" a="1"/>
  <c r="T1282" i="4" a="1"/>
  <c r="T251" i="4" a="1"/>
  <c r="U1255" i="4" a="1"/>
  <c r="AQ1413" i="4" a="1"/>
  <c r="U1127" i="4" a="1"/>
  <c r="U406" i="4" a="1"/>
  <c r="T1243" i="4" a="1"/>
  <c r="U413" i="4" a="1"/>
  <c r="T1190" i="4" a="1"/>
  <c r="U710" i="4" a="1"/>
  <c r="AQ1101" i="4" a="1"/>
  <c r="U1036" i="4" a="1"/>
  <c r="T15" i="4" a="1"/>
  <c r="AR1299" i="4" a="1"/>
  <c r="AQ605" i="4" a="1"/>
  <c r="AS675" i="4" a="1"/>
  <c r="AS687" i="4" a="1"/>
  <c r="AQ1059" i="4" a="1"/>
  <c r="AQ1327" i="4" a="1"/>
  <c r="AR1287" i="4" a="1"/>
  <c r="AR1408" i="4" a="1"/>
  <c r="AS1053" i="4" a="1"/>
  <c r="AQ1250" i="4" a="1"/>
  <c r="AR1387" i="4" a="1"/>
  <c r="AQ1024" i="4" a="1"/>
  <c r="AR765" i="4" a="1"/>
  <c r="AR1087" i="4" a="1"/>
  <c r="AQ716" i="4" a="1"/>
  <c r="AR1400" i="4" a="1"/>
  <c r="AQ671" i="4" a="1"/>
  <c r="AR1355" i="4" a="1"/>
  <c r="AS1168" i="4" a="1"/>
  <c r="AQ809" i="4" a="1"/>
  <c r="AR1111" i="4" a="1"/>
  <c r="AQ740" i="4" a="1"/>
  <c r="AR1424" i="4" a="1"/>
  <c r="AS1069" i="4" a="1"/>
  <c r="AR1123" i="4" a="1"/>
  <c r="AQ752" i="4" a="1"/>
  <c r="AR493" i="4" a="1"/>
  <c r="AR815" i="4" a="1"/>
  <c r="AQ1463" i="4" a="1"/>
  <c r="AR1128" i="4" a="1"/>
  <c r="AS773" i="4" a="1"/>
  <c r="AR1083" i="4" a="1"/>
  <c r="AS896" i="4" a="1"/>
  <c r="AQ537" i="4" a="1"/>
  <c r="AS851" i="4" a="1"/>
  <c r="AS1491" i="4" a="1"/>
  <c r="AS1164" i="4" a="1"/>
  <c r="AS1355" i="4" a="1"/>
  <c r="AS752" i="4" a="1"/>
  <c r="AR1008" i="4" a="1"/>
  <c r="AR1020" i="4" a="1"/>
  <c r="AS1396" i="4" a="1"/>
  <c r="AR805" i="4" a="1"/>
  <c r="AQ948" i="4" a="1"/>
  <c r="AR721" i="4" a="1"/>
  <c r="AR1201" i="4" a="1"/>
  <c r="U146" i="4" a="1"/>
  <c r="U665" i="4" a="1"/>
  <c r="U282" i="4" a="1"/>
  <c r="AR1437" i="4" a="1"/>
  <c r="U1487" i="4" a="1"/>
  <c r="T610" i="4" a="1"/>
  <c r="T275" i="4" a="1"/>
  <c r="AS1493" i="4" a="1"/>
  <c r="U209" i="4" a="1"/>
  <c r="T972" i="4" a="1"/>
  <c r="U294" i="4" a="1"/>
  <c r="AR1005" i="4" a="1"/>
  <c r="T98" i="4" a="1"/>
  <c r="T633" i="4" a="1"/>
  <c r="U791" i="4" a="1"/>
  <c r="AR1101" i="4" a="1"/>
  <c r="U98" i="4" a="1"/>
  <c r="U617" i="4" a="1"/>
  <c r="U234" i="4" a="1"/>
  <c r="AS1377" i="4" a="1"/>
  <c r="T549" i="4" a="1"/>
  <c r="AQ101" i="4" a="1"/>
  <c r="AS708" i="4" a="1"/>
  <c r="AR1156" i="4" a="1"/>
  <c r="AQ1412" i="4" a="1"/>
  <c r="AQ1424" i="4" a="1"/>
  <c r="AR761" i="4" a="1"/>
  <c r="AR807" i="4" a="1"/>
  <c r="AS1132" i="4" a="1"/>
  <c r="AR817" i="4" a="1"/>
  <c r="AR1297" i="4" a="1"/>
  <c r="T1362" i="4" a="1"/>
  <c r="U76" i="4" a="1"/>
  <c r="U1335" i="4" a="1"/>
  <c r="T144" i="4" a="1"/>
  <c r="AR873" i="4" a="1"/>
  <c r="AS933" i="4" a="1"/>
  <c r="U1004" i="4" a="1"/>
  <c r="U61" i="4" a="1"/>
  <c r="U1315" i="4" a="1"/>
  <c r="AR1121" i="4" a="1"/>
  <c r="U1358" i="4" a="1"/>
  <c r="T108" i="4" a="1"/>
  <c r="T1255" i="4" a="1"/>
  <c r="AR1197" i="4" a="1"/>
  <c r="T1314" i="4" a="1"/>
  <c r="U1287" i="4" a="1"/>
  <c r="AQ1453" i="4" a="1"/>
  <c r="AQ871" i="4" a="1"/>
  <c r="AS1412" i="4" a="1"/>
  <c r="AR821" i="4" a="1"/>
  <c r="AQ1077" i="4" a="1"/>
  <c r="AS827" i="4" a="1"/>
  <c r="AS1095" i="4" a="1"/>
  <c r="AQ1179" i="4" a="1"/>
  <c r="AS1356" i="4" a="1"/>
  <c r="AQ997" i="4" a="1"/>
  <c r="AR1457" i="4" a="1"/>
  <c r="T24" i="4" a="1"/>
  <c r="U957" i="4" a="1"/>
  <c r="AS929" i="4" a="1"/>
  <c r="U960" i="4" a="1"/>
  <c r="U458" i="4" a="1"/>
  <c r="AS1109" i="4" a="1"/>
  <c r="AS1153" i="4" a="1"/>
  <c r="U106" i="4" a="1"/>
  <c r="AQ1301" i="4" a="1"/>
  <c r="U23" i="4" a="1"/>
  <c r="U193" i="4" a="1"/>
  <c r="U367" i="4" a="1"/>
  <c r="AQ1441" i="4" a="1"/>
  <c r="U227" i="4" a="1"/>
  <c r="U909" i="4" a="1"/>
  <c r="AR937" i="4" a="1"/>
  <c r="T221" i="4" a="1"/>
  <c r="AQ453" i="4" a="1"/>
  <c r="AR792" i="4" a="1"/>
  <c r="AQ1240" i="4" a="1"/>
  <c r="AQ1480" i="4" a="1"/>
  <c r="AS569" i="4" a="1"/>
  <c r="AS1374" i="4" a="1"/>
  <c r="AQ859" i="4" a="1"/>
  <c r="AQ1172" i="4" a="1"/>
  <c r="AQ837" i="4" a="1"/>
  <c r="AQ1317" i="4" a="1"/>
  <c r="T211" i="4" a="1"/>
  <c r="T257" i="4" a="1"/>
  <c r="U431" i="4" a="1"/>
  <c r="T2" i="4" a="1"/>
  <c r="U1150" i="4" a="1"/>
  <c r="T390" i="4" a="1"/>
  <c r="AR901" i="4" a="1"/>
  <c r="AS961" i="4" a="1"/>
  <c r="U64" i="4" a="1"/>
  <c r="T138" i="4" a="1"/>
  <c r="U395" i="4" a="1"/>
  <c r="AQ1141" i="4" a="1"/>
  <c r="U207" i="4" a="1"/>
  <c r="U285" i="4" a="1"/>
  <c r="T335" i="4" a="1"/>
  <c r="AQ1217" i="4" a="1"/>
  <c r="T209" i="4" a="1"/>
  <c r="U383" i="4" a="1"/>
  <c r="AS1477" i="4" a="1"/>
  <c r="T26" i="4" a="1"/>
  <c r="AQ1474" i="4" a="1"/>
  <c r="AS1156" i="4" a="1"/>
  <c r="AR565" i="4" a="1"/>
  <c r="AQ821" i="4" a="1"/>
  <c r="AQ547" i="4" a="1"/>
  <c r="AS839" i="4" a="1"/>
  <c r="AR1063" i="4" a="1"/>
  <c r="AR1280" i="4" a="1"/>
  <c r="AQ933" i="4" a="1"/>
  <c r="AQ1401" i="4" a="1"/>
  <c r="U940" i="4" a="1"/>
  <c r="T1358" i="4" a="1"/>
  <c r="AQ841" i="4" a="1"/>
  <c r="T67" i="4" a="1"/>
  <c r="T269" i="4" a="1"/>
  <c r="T1407" i="4" a="1"/>
  <c r="AR1029" i="4" a="1"/>
  <c r="AS1089" i="4" a="1"/>
  <c r="T1087" i="4" a="1"/>
  <c r="U1499" i="4" a="1"/>
  <c r="T1467" i="4" a="1"/>
  <c r="AQ1237" i="4" a="1"/>
  <c r="T904" i="4" a="1"/>
  <c r="T1119" i="4" a="1"/>
  <c r="T965" i="4" a="1"/>
  <c r="AQ1313" i="4" a="1"/>
  <c r="T789" i="4" a="1"/>
  <c r="T1310" i="4" a="1"/>
  <c r="AS853" i="4" a="1"/>
  <c r="T1206" i="4" a="1"/>
  <c r="U726" i="4" a="1"/>
  <c r="AQ1127" i="4" a="1"/>
  <c r="AR521" i="4" a="1"/>
  <c r="AS587" i="4" a="1"/>
  <c r="AQ599" i="4" a="1"/>
  <c r="AR975" i="4" a="1"/>
  <c r="AR1243" i="4" a="1"/>
  <c r="AQ1243" i="4" a="1"/>
  <c r="AS1388" i="4" a="1"/>
  <c r="AQ1029" i="4" a="1"/>
  <c r="AR1489" i="4" a="1"/>
  <c r="T58" i="4" a="1"/>
  <c r="AQ969" i="4" a="1"/>
  <c r="T785" i="4" a="1"/>
  <c r="U1206" i="4" a="1"/>
  <c r="AS1141" i="4" a="1"/>
  <c r="AS1185" i="4" a="1"/>
  <c r="T70" i="4" a="1"/>
  <c r="U585" i="4" a="1"/>
  <c r="U202" i="4" a="1"/>
  <c r="AQ1333" i="4" a="1"/>
  <c r="T365" i="4" a="1"/>
  <c r="U763" i="4" a="1"/>
  <c r="AQ1473" i="4" a="1"/>
  <c r="T10" i="4" a="1"/>
  <c r="T838" i="4" a="1"/>
  <c r="AS981" i="4" a="1"/>
  <c r="U37" i="4" a="1"/>
  <c r="T409" i="4" a="1"/>
  <c r="AS585" i="4" a="1"/>
  <c r="AS855" i="4" a="1"/>
  <c r="AQ1291" i="4" a="1"/>
  <c r="AQ1303" i="4" a="1"/>
  <c r="AS628" i="4" a="1"/>
  <c r="AR1076" i="4" a="1"/>
  <c r="AS556" i="4" a="1"/>
  <c r="AR529" i="4" a="1"/>
  <c r="AS985" i="4" a="1"/>
  <c r="U144" i="4" a="1"/>
  <c r="T313" i="4" a="1"/>
  <c r="U475" i="4" a="1"/>
  <c r="AR1181" i="4" a="1"/>
  <c r="U1371" i="4" a="1"/>
  <c r="U1497" i="4" a="1"/>
  <c r="T163" i="4" a="1"/>
  <c r="AR1321" i="4" a="1"/>
  <c r="AR1365" i="4" a="1"/>
  <c r="T373" i="4" a="1"/>
  <c r="T749" i="4" a="1"/>
  <c r="T602" i="4" a="1"/>
  <c r="AQ1493" i="4" a="1"/>
  <c r="U357" i="4" a="1"/>
  <c r="T1251" i="4" a="1"/>
  <c r="AQ849" i="4" a="1"/>
  <c r="U96" i="4" a="1"/>
  <c r="T170" i="4" a="1"/>
  <c r="U427" i="4" a="1"/>
  <c r="AS1189" i="4" a="1"/>
  <c r="U114" i="4" a="1"/>
  <c r="U633" i="4" a="1"/>
  <c r="AQ928" i="4" a="1"/>
  <c r="AQ559" i="4" a="1"/>
  <c r="AR1015" i="4" a="1"/>
  <c r="AR1027" i="4" a="1"/>
  <c r="AQ1391" i="4" a="1"/>
  <c r="AS800" i="4" a="1"/>
  <c r="AS1435" i="4" a="1"/>
  <c r="AQ1476" i="4" a="1"/>
  <c r="AS885" i="4" a="1"/>
  <c r="U589" i="4" a="1"/>
  <c r="AS799" i="4" a="1"/>
  <c r="AR1451" i="4" a="1"/>
  <c r="AS1112" i="4" a="1"/>
  <c r="AQ1402" i="4" a="1"/>
  <c r="AQ1171" i="4" a="1"/>
  <c r="AS804" i="4" a="1"/>
  <c r="AS1472" i="4" a="1"/>
  <c r="AS759" i="4" a="1"/>
  <c r="AQ568" i="4" a="1"/>
  <c r="AR1252" i="4" a="1"/>
  <c r="AQ1450" i="4" a="1"/>
  <c r="AQ1195" i="4" a="1"/>
  <c r="AS828" i="4" a="1"/>
  <c r="AQ1488" i="4" a="1"/>
  <c r="AR1474" i="4" a="1"/>
  <c r="AQ1207" i="4" a="1"/>
  <c r="AS840" i="4" a="1"/>
  <c r="AQ577" i="4" a="1"/>
  <c r="AQ899" i="4" a="1"/>
  <c r="AS532" i="4" a="1"/>
  <c r="AQ1212" i="4" a="1"/>
  <c r="AR1394" i="4" a="1"/>
  <c r="AQ1167" i="4" a="1"/>
  <c r="AR980" i="4" a="1"/>
  <c r="AS625" i="4" a="1"/>
  <c r="AR935" i="4" a="1"/>
  <c r="AQ564" i="4" a="1"/>
  <c r="AR1218" i="4" a="1"/>
  <c r="AS644" i="4" a="1"/>
  <c r="AR1092" i="4" a="1"/>
  <c r="AQ1348" i="4" a="1"/>
  <c r="AQ1360" i="4" a="1"/>
  <c r="AR697" i="4" a="1"/>
  <c r="AR775" i="4" a="1"/>
  <c r="AR1120" i="4" a="1"/>
  <c r="AQ805" i="4" a="1"/>
  <c r="AQ1285" i="4" a="1"/>
  <c r="T1234" i="4" a="1"/>
  <c r="T187" i="4" a="1"/>
  <c r="U1207" i="4" a="1"/>
  <c r="U16" i="4" a="1"/>
  <c r="U581" i="4" a="1"/>
  <c r="T283" i="4" a="1"/>
  <c r="AQ857" i="4" a="1"/>
  <c r="AR917" i="4" a="1"/>
  <c r="U1391" i="4" a="1"/>
  <c r="U1187" i="4" a="1"/>
  <c r="AQ1109" i="4" a="1"/>
  <c r="U1230" i="4" a="1"/>
  <c r="U215" i="4" a="1"/>
  <c r="U1041" i="4" a="1"/>
  <c r="AQ1185" i="4" a="1"/>
  <c r="T1186" i="4" a="1"/>
  <c r="U31" i="4" a="1"/>
  <c r="T1120" i="4" a="1"/>
  <c r="AS1445" i="4" a="1"/>
  <c r="U243" i="4" a="1"/>
  <c r="AR1134" i="4" a="1"/>
  <c r="AR1048" i="4" a="1"/>
  <c r="AR1480" i="4" a="1"/>
  <c r="AS717" i="4" a="1"/>
  <c r="AR1334" i="4" a="1"/>
  <c r="AR731" i="4" a="1"/>
  <c r="AQ987" i="4" a="1"/>
  <c r="AR1248" i="4" a="1"/>
  <c r="AQ901" i="4" a="1"/>
  <c r="AQ1377" i="4" a="1"/>
  <c r="U932" i="4" a="1"/>
  <c r="T682" i="4" a="1"/>
  <c r="T964" i="4" a="1"/>
  <c r="T215" i="4" a="1"/>
  <c r="U842" i="4" a="1"/>
  <c r="AQ985" i="4" a="1"/>
  <c r="AR1045" i="4" a="1"/>
  <c r="T561" i="4" a="1"/>
  <c r="U821" i="4" a="1"/>
  <c r="T614" i="4" a="1"/>
  <c r="AQ1205" i="4" a="1"/>
  <c r="U433" i="4" a="1"/>
  <c r="T960" i="4" a="1"/>
  <c r="T474" i="4" a="1"/>
  <c r="AQ1281" i="4" a="1"/>
  <c r="T781" i="4" a="1"/>
  <c r="T634" i="4" a="1"/>
  <c r="U257" i="4" a="1"/>
  <c r="U1075" i="4" a="1"/>
  <c r="AS504" i="4" a="1"/>
  <c r="AR713" i="4" a="1"/>
  <c r="AQ779" i="4" a="1"/>
  <c r="AQ791" i="4" a="1"/>
  <c r="AR1167" i="4" a="1"/>
  <c r="AR564" i="4" a="1"/>
  <c r="AR1351" i="4" a="1"/>
  <c r="AQ1436" i="4" a="1"/>
  <c r="AS1085" i="4" a="1"/>
  <c r="T53" i="4" a="1"/>
  <c r="T924" i="4" a="1"/>
  <c r="T523" i="4" a="1"/>
  <c r="AQ1041" i="4" a="1"/>
  <c r="U1425" i="4" a="1"/>
  <c r="T188" i="4" a="1"/>
  <c r="T1335" i="4" a="1"/>
  <c r="AR1193" i="4" a="1"/>
  <c r="AR1237" i="4" a="1"/>
  <c r="U801" i="4" a="1"/>
  <c r="T1103" i="4" a="1"/>
  <c r="T949" i="4" a="1"/>
  <c r="AQ1381" i="4" a="1"/>
  <c r="T645" i="4" a="1"/>
  <c r="T1123" i="4" a="1"/>
  <c r="U981" i="4" a="1"/>
  <c r="T5" i="4" a="1"/>
  <c r="U773" i="4" a="1"/>
  <c r="T475" i="4" a="1"/>
  <c r="AQ1049" i="4" a="1"/>
  <c r="T609" i="4" a="1"/>
  <c r="U869" i="4" a="1"/>
  <c r="AQ1346" i="4" a="1"/>
  <c r="AQ1132" i="4" a="1"/>
  <c r="AS545" i="4" a="1"/>
  <c r="AR801" i="4" a="1"/>
  <c r="AS507" i="4" a="1"/>
  <c r="AQ815" i="4" a="1"/>
  <c r="AR1031" i="4" a="1"/>
  <c r="AQ1268" i="4" a="1"/>
  <c r="AS925" i="4" a="1"/>
  <c r="AQ1393" i="4" a="1"/>
  <c r="T1230" i="4" a="1"/>
  <c r="AS825" i="4" a="1"/>
  <c r="U29" i="4" a="1"/>
  <c r="U1283" i="4" a="1"/>
  <c r="AS1017" i="4" a="1"/>
  <c r="AQ1073" i="4" a="1"/>
  <c r="U904" i="4" a="1"/>
  <c r="U1238" i="4" a="1"/>
  <c r="U977" i="4" a="1"/>
  <c r="AS1229" i="4" a="1"/>
  <c r="U689" i="4" a="1"/>
  <c r="T857" i="4" a="1"/>
  <c r="AS1305" i="4" a="1"/>
  <c r="T1182" i="4" a="1"/>
  <c r="AR837" i="4" a="1"/>
  <c r="U301" i="4" a="1"/>
  <c r="U1012" i="4" a="1"/>
  <c r="AR1043" i="4" a="1"/>
  <c r="AS1480" i="4" a="1"/>
  <c r="AS1474" i="4" a="1"/>
  <c r="AQ1494" i="4" a="1"/>
  <c r="AR911" i="4" a="1"/>
  <c r="AR1179" i="4" a="1"/>
  <c r="AS1235" i="4" a="1"/>
  <c r="AR1376" i="4" a="1"/>
  <c r="AS1021" i="4" a="1"/>
  <c r="AQ1477" i="4" a="1"/>
  <c r="U217" i="4" a="1"/>
  <c r="U139" i="4" a="1"/>
  <c r="AR957" i="4" a="1"/>
  <c r="T657" i="4" a="1"/>
  <c r="T1012" i="4" a="1"/>
  <c r="T710" i="4" a="1"/>
  <c r="AR1129" i="4" a="1"/>
  <c r="AR1173" i="4" a="1"/>
  <c r="U229" i="4" a="1"/>
  <c r="U457" i="4" a="1"/>
  <c r="U699" i="4" a="1"/>
  <c r="AS1325" i="4" a="1"/>
  <c r="U164" i="4" a="1"/>
  <c r="T142" i="4" a="1"/>
  <c r="T623" i="4" a="1"/>
  <c r="AS1465" i="4" a="1"/>
  <c r="T45" i="4" a="1"/>
  <c r="U91" i="4" a="1"/>
  <c r="AR965" i="4" a="1"/>
  <c r="U112" i="4" a="1"/>
  <c r="T186" i="4" a="1"/>
  <c r="U443" i="4" a="1"/>
  <c r="AS760" i="4" a="1"/>
  <c r="AS1406" i="4" a="1"/>
  <c r="AS931" i="4" a="1"/>
  <c r="AS943" i="4" a="1"/>
  <c r="AQ1315" i="4" a="1"/>
  <c r="AQ712" i="4" a="1"/>
  <c r="AS1403" i="4" a="1"/>
  <c r="AQ1460" i="4" a="1"/>
  <c r="AS857" i="4" a="1"/>
  <c r="U333" i="4" a="1"/>
  <c r="T1044" i="4" a="1"/>
  <c r="U630" i="4" a="1"/>
  <c r="AR1085" i="4" a="1"/>
  <c r="T148" i="4" a="1"/>
  <c r="U297" i="4" a="1"/>
  <c r="AR1225" i="4" a="1"/>
  <c r="AR1269" i="4" a="1"/>
  <c r="T1111" i="4" a="1"/>
  <c r="T258" i="4" a="1"/>
  <c r="T1045" i="4" a="1"/>
  <c r="AQ1405" i="4" a="1"/>
  <c r="U849" i="4" a="1"/>
  <c r="T278" i="4" a="1"/>
  <c r="U1029" i="4" a="1"/>
  <c r="U190" i="4" a="1"/>
  <c r="T901" i="4" a="1"/>
  <c r="U582" i="4" a="1"/>
  <c r="AS1093" i="4" a="1"/>
  <c r="U813" i="4" a="1"/>
  <c r="U1451" i="4" a="1"/>
  <c r="AS907" i="4" a="1"/>
  <c r="AR1195" i="4" a="1"/>
  <c r="AQ580" i="4" a="1"/>
  <c r="AQ592" i="4" a="1"/>
  <c r="AR968" i="4" a="1"/>
  <c r="AQ1416" i="4" a="1"/>
  <c r="AQ724" i="4" a="1"/>
  <c r="AQ613" i="4" a="1"/>
  <c r="AQ1093" i="4" a="1"/>
  <c r="U984" i="4" a="1"/>
  <c r="U1318" i="4" a="1"/>
  <c r="T1143" i="4" a="1"/>
  <c r="AQ1265" i="4" a="1"/>
  <c r="T281" i="4" a="1"/>
  <c r="T461" i="4" a="1"/>
  <c r="T302" i="4" a="1"/>
  <c r="AS1397" i="4" a="1"/>
  <c r="AR1429" i="4" a="1"/>
  <c r="U1455" i="4" a="1"/>
  <c r="T642" i="4" a="1"/>
  <c r="AQ861" i="4" a="1"/>
  <c r="T1302" i="4" a="1"/>
  <c r="T929" i="4" a="1"/>
  <c r="AS965" i="4" a="1"/>
  <c r="U1270" i="4" a="1"/>
  <c r="U1056" i="4" a="1"/>
  <c r="AR1273" i="4" a="1"/>
  <c r="U47" i="4" a="1"/>
  <c r="AR669" i="4" a="1"/>
  <c r="AS919" i="4" a="1"/>
  <c r="AQ1355" i="4" a="1"/>
  <c r="AR1367" i="4" a="1"/>
  <c r="AS692" i="4" a="1"/>
  <c r="AR1140" i="4" a="1"/>
  <c r="AR576" i="4" a="1"/>
  <c r="AS541" i="4" a="1"/>
  <c r="AR997" i="4" a="1"/>
  <c r="U181" i="4" a="1"/>
  <c r="AR883" i="4" a="1"/>
  <c r="AQ512" i="4" a="1"/>
  <c r="AR1196" i="4" a="1"/>
  <c r="AR559" i="4" a="1"/>
  <c r="AS1259" i="4" a="1"/>
  <c r="AR888" i="4" a="1"/>
  <c r="AS533" i="4" a="1"/>
  <c r="AR843" i="4" a="1"/>
  <c r="AS656" i="4" a="1"/>
  <c r="AQ1336" i="4" a="1"/>
  <c r="AR599" i="4" a="1"/>
  <c r="AS1283" i="4" a="1"/>
  <c r="AR912" i="4" a="1"/>
  <c r="AS557" i="4" a="1"/>
  <c r="AR611" i="4" a="1"/>
  <c r="AS1295" i="4" a="1"/>
  <c r="AR924" i="4" a="1"/>
  <c r="AS665" i="4" a="1"/>
  <c r="AS987" i="4" a="1"/>
  <c r="AR616" i="4" a="1"/>
  <c r="AS1300" i="4" a="1"/>
  <c r="AS551" i="4" a="1"/>
  <c r="AS1255" i="4" a="1"/>
  <c r="AQ1064" i="4" a="1"/>
  <c r="AR709" i="4" a="1"/>
  <c r="AQ1019" i="4" a="1"/>
  <c r="AS652" i="4" a="1"/>
  <c r="AR1006" i="4" a="1"/>
  <c r="AR984" i="4" a="1"/>
  <c r="AR1432" i="4" a="1"/>
  <c r="AS653" i="4" a="1"/>
  <c r="AS761" i="4" a="1"/>
  <c r="AR667" i="4" a="1"/>
  <c r="AS979" i="4" a="1"/>
  <c r="AQ1236" i="4" a="1"/>
  <c r="AS893" i="4" a="1"/>
  <c r="AQ1369" i="4" a="1"/>
  <c r="T325" i="4" a="1"/>
  <c r="T701" i="4" a="1"/>
  <c r="T554" i="4" a="1"/>
  <c r="U733" i="4" a="1"/>
  <c r="T238" i="4" a="1"/>
  <c r="T95" i="4" a="1"/>
  <c r="AR973" i="4" a="1"/>
  <c r="AS1033" i="4" a="1"/>
  <c r="T433" i="4" a="1"/>
  <c r="U992" i="4" a="1"/>
  <c r="U490" i="4" a="1"/>
  <c r="AS1197" i="4" a="1"/>
  <c r="U305" i="4" a="1"/>
  <c r="T346" i="4" a="1"/>
  <c r="AS1273" i="4" a="1"/>
  <c r="T182" i="4" a="1"/>
  <c r="T653" i="4" a="1"/>
  <c r="U494" i="4" a="1"/>
  <c r="T21" i="4" a="1"/>
  <c r="U789" i="4" a="1"/>
  <c r="AR787" i="4" a="1"/>
  <c r="AQ1388" i="4" a="1"/>
  <c r="AS801" i="4" a="1"/>
  <c r="AR1057" i="4" a="1"/>
  <c r="AQ803" i="4" a="1"/>
  <c r="AQ1071" i="4" a="1"/>
  <c r="AR1159" i="4" a="1"/>
  <c r="AR1344" i="4" a="1"/>
  <c r="AS989" i="4" a="1"/>
  <c r="AQ1445" i="4" a="1"/>
  <c r="T43" i="4" a="1"/>
  <c r="T722" i="4" a="1"/>
  <c r="AQ913" i="4" a="1"/>
  <c r="T178" i="4" a="1"/>
  <c r="T713" i="4" a="1"/>
  <c r="T330" i="4" a="1"/>
  <c r="AR1097" i="4" a="1"/>
  <c r="AR1141" i="4" a="1"/>
  <c r="U191" i="4" a="1"/>
  <c r="U269" i="4" a="1"/>
  <c r="T319" i="4" a="1"/>
  <c r="AS1293" i="4" a="1"/>
  <c r="U1441" i="4" a="1"/>
  <c r="U140" i="4" a="1"/>
  <c r="T1433" i="4" a="1"/>
  <c r="AS1433" i="4" a="1"/>
  <c r="U1417" i="4" a="1"/>
  <c r="T674" i="4" a="1"/>
  <c r="AQ921" i="4" a="1"/>
  <c r="T829" i="4" a="1"/>
  <c r="U168" i="4" a="1"/>
  <c r="AQ1184" i="4" a="1"/>
  <c r="AR683" i="4" a="1"/>
  <c r="AS1123" i="4" a="1"/>
  <c r="AS1135" i="4" a="1"/>
  <c r="AQ1471" i="4" a="1"/>
  <c r="AQ904" i="4" a="1"/>
  <c r="AS1483" i="4" a="1"/>
  <c r="AQ1500" i="4" a="1"/>
  <c r="AQ925" i="4" a="1"/>
  <c r="U1158" i="4" a="1"/>
  <c r="U72" i="4" a="1"/>
  <c r="T1100" i="4" a="1"/>
  <c r="AQ1137" i="4" a="1"/>
  <c r="U513" i="4" a="1"/>
  <c r="U1095" i="4" a="1"/>
  <c r="U554" i="4" a="1"/>
  <c r="AQ1277" i="4" a="1"/>
  <c r="AQ1321" i="4" a="1"/>
  <c r="U148" i="4" a="1"/>
  <c r="T126" i="4" a="1"/>
  <c r="T607" i="4" a="1"/>
  <c r="AS1453" i="4" a="1"/>
  <c r="U1068" i="4" a="1"/>
  <c r="U575" i="4" a="1"/>
  <c r="U1067" i="4" a="1"/>
  <c r="U24" i="4" a="1"/>
  <c r="T1009" i="4" a="1"/>
  <c r="AR1145" i="4" a="1"/>
  <c r="U239" i="4" a="1"/>
  <c r="AS959" i="4" a="1"/>
  <c r="AS1464" i="4" a="1"/>
  <c r="AR1430" i="4" a="1"/>
  <c r="AS1454" i="4" a="1"/>
  <c r="AS891" i="4" a="1"/>
  <c r="AS1159" i="4" a="1"/>
  <c r="AS1203" i="4" a="1"/>
  <c r="AQ1364" i="4" a="1"/>
  <c r="AR1009" i="4" a="1"/>
  <c r="AS1469" i="4" a="1"/>
  <c r="T152" i="4" a="1"/>
  <c r="U1167" i="4" a="1"/>
  <c r="AQ941" i="4" a="1"/>
  <c r="T529" i="4" a="1"/>
  <c r="T1170" i="4" a="1"/>
  <c r="T582" i="4" a="1"/>
  <c r="AQ1117" i="4" a="1"/>
  <c r="AQ1161" i="4" a="1"/>
  <c r="T180" i="4" a="1"/>
  <c r="U329" i="4" a="1"/>
  <c r="U571" i="4" a="1"/>
  <c r="AR1313" i="4" a="1"/>
  <c r="U36" i="4" a="1"/>
  <c r="U495" i="4" a="1"/>
  <c r="AR1453" i="4" a="1"/>
  <c r="T104" i="4" a="1"/>
  <c r="U1084" i="4" a="1"/>
  <c r="AS953" i="4" a="1"/>
  <c r="T255" i="4" a="1"/>
  <c r="U58" i="4" a="1"/>
  <c r="AQ672" i="4" a="1"/>
  <c r="AQ797" i="4" a="1"/>
  <c r="AS867" i="4" a="1"/>
  <c r="AS879" i="4" a="1"/>
  <c r="AQ1251" i="4" a="1"/>
  <c r="AQ648" i="4" a="1"/>
  <c r="AS1395" i="4" a="1"/>
  <c r="AQ1452" i="4" a="1"/>
  <c r="AR841" i="4" a="1"/>
  <c r="U110" i="4" a="1"/>
  <c r="T821" i="4" a="1"/>
  <c r="T502" i="4" a="1"/>
  <c r="AQ1069" i="4" a="1"/>
  <c r="U20" i="4" a="1"/>
  <c r="T78" i="4" a="1"/>
  <c r="T415" i="4" a="1"/>
  <c r="AQ1213" i="4" a="1"/>
  <c r="AQ1257" i="4" a="1"/>
  <c r="T833" i="4" a="1"/>
  <c r="U1465" i="4" a="1"/>
  <c r="U830" i="4" a="1"/>
  <c r="AQ1397" i="4" a="1"/>
  <c r="T1059" i="4" a="1"/>
  <c r="U1445" i="4" a="1"/>
  <c r="T814" i="4" a="1"/>
  <c r="T66" i="4" a="1"/>
  <c r="U1383" i="4" a="1"/>
  <c r="T454" i="4" a="1"/>
  <c r="AS1081" i="4" a="1"/>
  <c r="U952" i="4" a="1"/>
  <c r="U1286" i="4" a="1"/>
  <c r="U1072" i="4" a="1"/>
  <c r="AQ497" i="4" a="1"/>
  <c r="AQ831" i="4" a="1"/>
  <c r="AR1271" i="4" a="1"/>
  <c r="AR1283" i="4" a="1"/>
  <c r="AQ604" i="4" a="1"/>
  <c r="AS1056" i="4" a="1"/>
  <c r="AQ532" i="4" a="1"/>
  <c r="AQ517" i="4" a="1"/>
  <c r="AR969" i="4" a="1"/>
  <c r="T20" i="4" a="1"/>
  <c r="T90" i="4" a="1"/>
  <c r="AQ1169" i="4" a="1"/>
  <c r="T984" i="4" a="1"/>
  <c r="T1242" i="4" a="1"/>
  <c r="U1143" i="4" a="1"/>
  <c r="AQ1309" i="4" a="1"/>
  <c r="AQ1353" i="4" a="1"/>
  <c r="T150" i="4" a="1"/>
  <c r="T621" i="4" a="1"/>
  <c r="U462" i="4" a="1"/>
  <c r="AS1485" i="4" a="1"/>
  <c r="U134" i="4" a="1"/>
  <c r="AS837" i="4" a="1"/>
  <c r="T239" i="4" a="1"/>
  <c r="U42" i="4" a="1"/>
  <c r="U299" i="4" a="1"/>
  <c r="AR1177" i="4" a="1"/>
  <c r="U277" i="4" a="1"/>
  <c r="U505" i="4" a="1"/>
  <c r="AQ1267" i="4" a="1"/>
  <c r="AQ664" i="4" a="1"/>
  <c r="AS924" i="4" a="1"/>
  <c r="AS936" i="4" a="1"/>
  <c r="AQ1308" i="4" a="1"/>
  <c r="AS721" i="4" a="1"/>
  <c r="AR896" i="4" a="1"/>
  <c r="AS701" i="4" a="1"/>
  <c r="AS1181" i="4" a="1"/>
  <c r="T57" i="4" a="1"/>
  <c r="U409" i="4" a="1"/>
  <c r="U651" i="4" a="1"/>
  <c r="AS1353" i="4" a="1"/>
  <c r="T1024" i="4" a="1"/>
  <c r="U358" i="4" a="1"/>
  <c r="T1195" i="4" a="1"/>
  <c r="AQ1469" i="4" a="1"/>
  <c r="T48" i="4" a="1"/>
  <c r="U613" i="4" a="1"/>
  <c r="T315" i="4" a="1"/>
  <c r="AS977" i="4" a="1"/>
  <c r="U5" i="4" a="1"/>
  <c r="T377" i="4" a="1"/>
  <c r="AR1077" i="4" a="1"/>
  <c r="U361" i="4" a="1"/>
  <c r="U603" i="4" a="1"/>
  <c r="AQ1357" i="4" a="1"/>
  <c r="T293" i="4" a="1"/>
  <c r="T669" i="4" a="1"/>
  <c r="AR991" i="4" a="1"/>
  <c r="AR1259" i="4" a="1"/>
  <c r="AQ644" i="4" a="1"/>
  <c r="AQ656" i="4" a="1"/>
  <c r="AR1032" i="4" a="1"/>
  <c r="AR1468" i="4" a="1"/>
  <c r="AS748" i="4" a="1"/>
  <c r="AR625" i="4" a="1"/>
  <c r="AR1105" i="4" a="1"/>
  <c r="U845" i="4" a="1"/>
  <c r="AQ967" i="4" a="1"/>
  <c r="AS600" i="4" a="1"/>
  <c r="AQ1280" i="4" a="1"/>
  <c r="AQ659" i="4" a="1"/>
  <c r="AR1343" i="4" a="1"/>
  <c r="AQ972" i="4" a="1"/>
  <c r="AR617" i="4" a="1"/>
  <c r="AQ927" i="4" a="1"/>
  <c r="AR740" i="4" a="1"/>
  <c r="AS1424" i="4" a="1"/>
  <c r="AQ683" i="4" a="1"/>
  <c r="AS1367" i="4" a="1"/>
  <c r="AQ996" i="4" a="1"/>
  <c r="AR641" i="4" a="1"/>
  <c r="AQ695" i="4" a="1"/>
  <c r="AR1375" i="4" a="1"/>
  <c r="AQ1008" i="4" a="1"/>
  <c r="AR749" i="4" a="1"/>
  <c r="AR1071" i="4" a="1"/>
  <c r="AQ700" i="4" a="1"/>
  <c r="AR1384" i="4" a="1"/>
  <c r="AQ655" i="4" a="1"/>
  <c r="AR1339" i="4" a="1"/>
  <c r="AS1152" i="4" a="1"/>
  <c r="AQ793" i="4" a="1"/>
  <c r="AS1107" i="4" a="1"/>
  <c r="AR736" i="4" a="1"/>
  <c r="AS703" i="4" a="1"/>
  <c r="AQ1324" i="4" a="1"/>
  <c r="AS737" i="4" a="1"/>
  <c r="AR993" i="4" a="1"/>
  <c r="AQ739" i="4" a="1"/>
  <c r="AQ1007" i="4" a="1"/>
  <c r="AQ1147" i="4" a="1"/>
  <c r="AQ1332" i="4" a="1"/>
  <c r="AR977" i="4" a="1"/>
  <c r="AS1437" i="4" a="1"/>
  <c r="U1362" i="4" a="1"/>
  <c r="T594" i="4" a="1"/>
  <c r="AS901" i="4" a="1"/>
  <c r="T585" i="4" a="1"/>
  <c r="U743" i="4" a="1"/>
  <c r="AQ1085" i="4" a="1"/>
  <c r="AQ1129" i="4" a="1"/>
  <c r="U198" i="4" a="1"/>
  <c r="T33" i="4" a="1"/>
  <c r="T1501" i="4" a="1"/>
  <c r="AR1281" i="4" a="1"/>
  <c r="T1298" i="4" a="1"/>
  <c r="T16" i="4" a="1"/>
  <c r="U1271" i="4" a="1"/>
  <c r="AR1357" i="4" a="1"/>
  <c r="U1314" i="4" a="1"/>
  <c r="T546" i="4" a="1"/>
  <c r="AR909" i="4" a="1"/>
  <c r="U1083" i="4" a="1"/>
  <c r="AR1443" i="4" a="1"/>
  <c r="AS693" i="4" a="1"/>
  <c r="AR759" i="4" a="1"/>
  <c r="AR771" i="4" a="1"/>
  <c r="AS1147" i="4" a="1"/>
  <c r="AS544" i="4" a="1"/>
  <c r="AS1331" i="4" a="1"/>
  <c r="AQ1428" i="4" a="1"/>
  <c r="AR1073" i="4" a="1"/>
  <c r="T128" i="4" a="1"/>
  <c r="U693" i="4" a="1"/>
  <c r="T395" i="4" a="1"/>
  <c r="AS1029" i="4" a="1"/>
  <c r="U1310" i="4" a="1"/>
  <c r="T60" i="4" a="1"/>
  <c r="T1207" i="4" a="1"/>
  <c r="AQ1181" i="4" a="1"/>
  <c r="AQ1225" i="4" a="1"/>
  <c r="U673" i="4" a="1"/>
  <c r="T841" i="4" a="1"/>
  <c r="U714" i="4" a="1"/>
  <c r="AQ1373" i="4" a="1"/>
  <c r="T517" i="4" a="1"/>
  <c r="U996" i="4" a="1"/>
  <c r="T746" i="4" a="1"/>
  <c r="T80" i="4" a="1"/>
  <c r="U645" i="4" a="1"/>
  <c r="AR1037" i="4" a="1"/>
  <c r="T481" i="4" a="1"/>
  <c r="T1095" i="4" a="1"/>
  <c r="AS539" i="4" a="1"/>
  <c r="AQ1023" i="4" a="1"/>
  <c r="AS1439" i="4" a="1"/>
  <c r="AR1447" i="4" a="1"/>
  <c r="AQ796" i="4" a="1"/>
  <c r="AS1248" i="4" a="1"/>
  <c r="AR640" i="4" a="1"/>
  <c r="AS573" i="4" a="1"/>
  <c r="AS1041" i="4" a="1"/>
  <c r="T385" i="4" a="1"/>
  <c r="U944" i="4" a="1"/>
  <c r="U442" i="4" a="1"/>
  <c r="AS1225" i="4" a="1"/>
  <c r="T234" i="4" a="1"/>
  <c r="U33" i="4" a="1"/>
  <c r="U319" i="4" a="1"/>
  <c r="AS1365" i="4" a="1"/>
  <c r="AR1397" i="4" a="1"/>
  <c r="U988" i="4" a="1"/>
  <c r="U163" i="4" a="1"/>
  <c r="U225" i="4" a="1"/>
  <c r="T988" i="4" a="1"/>
  <c r="U310" i="4" a="1"/>
  <c r="AQ905" i="4" a="1"/>
  <c r="T337" i="4" a="1"/>
  <c r="T793" i="4" a="1"/>
  <c r="U394" i="4" a="1"/>
  <c r="AQ1229" i="4" a="1"/>
  <c r="T889" i="4" a="1"/>
  <c r="AR588" i="4" a="1"/>
  <c r="AR777" i="4" a="1"/>
  <c r="AQ843" i="4" a="1"/>
  <c r="AQ855" i="4" a="1"/>
  <c r="AR1231" i="4" a="1"/>
  <c r="AR628" i="4" a="1"/>
  <c r="AS1371" i="4" a="1"/>
  <c r="AQ1444" i="4" a="1"/>
  <c r="AQ817" i="4" a="1"/>
  <c r="U289" i="4" a="1"/>
  <c r="U1134" i="4" a="1"/>
  <c r="T374" i="4" a="1"/>
  <c r="AS1057" i="4" a="1"/>
  <c r="T287" i="4" a="1"/>
  <c r="AS1205" i="4" a="1"/>
  <c r="AS1249" i="4" a="1"/>
  <c r="U1071" i="4" a="1"/>
  <c r="T1274" i="4" a="1"/>
  <c r="T1373" i="4" a="1"/>
  <c r="AQ1389" i="4" a="1"/>
  <c r="T773" i="4" a="1"/>
  <c r="T1294" i="4" a="1"/>
  <c r="T1409" i="4" a="1"/>
  <c r="U241" i="4" a="1"/>
  <c r="U1059" i="4" a="1"/>
  <c r="U326" i="4" a="1"/>
  <c r="AR1065" i="4" a="1"/>
  <c r="T737" i="4" a="1"/>
  <c r="AR1356" i="4" a="1"/>
  <c r="AQ767" i="4" a="1"/>
  <c r="AR1207" i="4" a="1"/>
  <c r="AR1219" i="4" a="1"/>
  <c r="AQ540" i="4" a="1"/>
  <c r="AS992" i="4" a="1"/>
  <c r="AS524" i="4" a="1"/>
  <c r="AS509" i="4" a="1"/>
  <c r="AQ953" i="4" a="1"/>
  <c r="T253" i="4" a="1"/>
  <c r="T1441" i="4" a="1"/>
  <c r="AS1161" i="4" a="1"/>
  <c r="U769" i="4" a="1"/>
  <c r="T1032" i="4" a="1"/>
  <c r="T917" i="4" a="1"/>
  <c r="AS1301" i="4" a="1"/>
  <c r="AS1345" i="4" a="1"/>
  <c r="U22" i="4" a="1"/>
  <c r="T493" i="4" a="1"/>
  <c r="T334" i="4" a="1"/>
  <c r="AR1473" i="4" a="1"/>
  <c r="U281" i="4" a="1"/>
  <c r="T822" i="4" a="1"/>
  <c r="U286" i="4" a="1"/>
  <c r="U3" i="4" a="1"/>
  <c r="T205" i="4" a="1"/>
  <c r="U1347" i="4" a="1"/>
  <c r="AQ1165" i="4" a="1"/>
  <c r="T25" i="4" a="1"/>
  <c r="U377" i="4" a="1"/>
  <c r="U619" i="4" a="1"/>
  <c r="AQ819" i="4" a="1"/>
  <c r="AS1175" i="4" a="1"/>
  <c r="AR560" i="4" a="1"/>
  <c r="AR572" i="4" a="1"/>
  <c r="AS948" i="4" a="1"/>
  <c r="AR1396" i="4" a="1"/>
  <c r="AR704" i="4" a="1"/>
  <c r="AS605" i="4" a="1"/>
  <c r="AQ1081" i="4" a="1"/>
  <c r="T769" i="4" a="1"/>
  <c r="U1190" i="4" a="1"/>
  <c r="U929" i="4" a="1"/>
  <c r="AS1257" i="4" a="1"/>
  <c r="U41" i="4" a="1"/>
  <c r="T317" i="4" a="1"/>
  <c r="T703" i="4" a="1"/>
  <c r="AS1389" i="4" a="1"/>
  <c r="AR1421" i="4" a="1"/>
  <c r="U1282" i="4" a="1"/>
  <c r="T514" i="4" a="1"/>
  <c r="AS849" i="4" a="1"/>
  <c r="U397" i="4" a="1"/>
  <c r="T1174" i="4" a="1"/>
  <c r="U694" i="4" a="1"/>
  <c r="AR949" i="4" a="1"/>
  <c r="U1115" i="4" a="1"/>
  <c r="AQ1261" i="4" a="1"/>
  <c r="T881" i="4" a="1"/>
  <c r="U1405" i="4" a="1"/>
  <c r="AQ556" i="4" a="1"/>
  <c r="AS1008" i="4" a="1"/>
  <c r="AR1264" i="4" a="1"/>
  <c r="AR1276" i="4" a="1"/>
  <c r="AS613" i="4" a="1"/>
  <c r="AS691" i="4" a="1"/>
  <c r="AS1068" i="4" a="1"/>
  <c r="AR785" i="4" a="1"/>
  <c r="AR1265" i="4" a="1"/>
  <c r="U1387" i="4" a="1"/>
  <c r="T147" i="4" a="1"/>
  <c r="AR1501" i="4" a="1"/>
  <c r="U309" i="4" a="1"/>
  <c r="T1203" i="4" a="1"/>
  <c r="AR829" i="4" a="1"/>
  <c r="AR889" i="4" a="1"/>
  <c r="U11" i="4" a="1"/>
  <c r="T127" i="4" a="1"/>
  <c r="AR1089" i="4" a="1"/>
  <c r="T1146" i="4" a="1"/>
  <c r="T1425" i="4" a="1"/>
  <c r="AR1165" i="4" a="1"/>
  <c r="U1146" i="4" a="1"/>
  <c r="T99" i="4" a="1"/>
  <c r="AS1425" i="4" a="1"/>
  <c r="U1330" i="4" a="1"/>
  <c r="T562" i="4" a="1"/>
  <c r="AQ1331" i="4" a="1"/>
  <c r="AQ728" i="4" a="1"/>
  <c r="AS988" i="4" a="1"/>
  <c r="AS1000" i="4" a="1"/>
  <c r="AQ1372" i="4" a="1"/>
  <c r="AS785" i="4" a="1"/>
  <c r="AQ916" i="4" a="1"/>
  <c r="AQ709" i="4" a="1"/>
  <c r="AQ1189" i="4" a="1"/>
  <c r="T22" i="4" a="1"/>
  <c r="T210" i="4" a="1"/>
  <c r="T997" i="4" a="1"/>
  <c r="T35" i="4" a="1"/>
  <c r="T1331" i="4" a="1"/>
  <c r="AR845" i="4" a="1"/>
  <c r="AS905" i="4" a="1"/>
  <c r="T996" i="4" a="1"/>
  <c r="T247" i="4" a="1"/>
  <c r="U874" i="4" a="1"/>
  <c r="AS1101" i="4" a="1"/>
  <c r="T1004" i="4" a="1"/>
  <c r="U238" i="4" a="1"/>
  <c r="T810" i="4" a="1"/>
  <c r="AS1177" i="4" a="1"/>
  <c r="T865" i="4" a="1"/>
  <c r="U1433" i="4" a="1"/>
  <c r="U862" i="4" a="1"/>
  <c r="AR1433" i="4" a="1"/>
  <c r="T11" i="4" a="1"/>
  <c r="T690" i="4" a="1"/>
  <c r="T225" i="4" a="1"/>
  <c r="AR1093" i="4" a="1"/>
  <c r="U968" i="4" a="1"/>
  <c r="U1302" i="4" a="1"/>
  <c r="U1088" i="4" a="1"/>
  <c r="U654" i="4" a="1"/>
  <c r="U756" i="4" a="1"/>
  <c r="T583" i="4" a="1"/>
  <c r="X965" i="4" a="1"/>
  <c r="T439" i="4" a="1"/>
  <c r="U712" i="4" a="1"/>
  <c r="T1428" i="4" a="1"/>
  <c r="T242" i="4" a="1"/>
  <c r="U847" i="4" a="1"/>
  <c r="T380" i="4" a="1"/>
  <c r="U1209" i="4" a="1"/>
  <c r="T151" i="4" a="1"/>
  <c r="U1484" i="4" a="1"/>
  <c r="T847" i="4" a="1"/>
  <c r="Y1465" i="4" a="1"/>
  <c r="T755" i="4" a="1"/>
  <c r="T81" i="4" a="1"/>
  <c r="T1102" i="4" a="1"/>
  <c r="X365" i="4" a="1"/>
  <c r="T771" i="4" a="1"/>
  <c r="T97" i="4" a="1"/>
  <c r="T1118" i="4" a="1"/>
  <c r="T1227" i="4" a="1"/>
  <c r="T899" i="4" a="1"/>
  <c r="T336" i="4" a="1"/>
  <c r="X373" i="4" a="1"/>
  <c r="U95" i="4" a="1"/>
  <c r="AS1361" i="4" a="1"/>
  <c r="U86" i="4" a="1"/>
  <c r="U398" i="4" a="1"/>
  <c r="U691" i="4" a="1"/>
  <c r="U1094" i="4" a="1"/>
  <c r="U880" i="4" a="1"/>
  <c r="T1219" i="4" a="1"/>
  <c r="U1428" i="4" a="1"/>
  <c r="U748" i="4" a="1"/>
  <c r="T872" i="4" a="1"/>
  <c r="U1323" i="4" a="1"/>
  <c r="U1296" i="4" a="1"/>
  <c r="U1430" i="4" a="1"/>
  <c r="X221" i="4" a="1"/>
  <c r="U807" i="4" a="1"/>
  <c r="T816" i="4" a="1"/>
  <c r="U346" i="4" a="1"/>
  <c r="U452" i="4" a="1"/>
  <c r="U974" i="4" a="1"/>
  <c r="T1357" i="4" a="1"/>
  <c r="U474" i="4" a="1"/>
  <c r="U468" i="4" a="1"/>
  <c r="U990" i="4" a="1"/>
  <c r="T1496" i="4" a="1"/>
  <c r="U119" i="4" a="1"/>
  <c r="T1284" i="4" a="1"/>
  <c r="T1478" i="4" a="1"/>
  <c r="T655" i="4" a="1"/>
  <c r="U235" i="4" a="1"/>
  <c r="U549" i="4" a="1"/>
  <c r="T1379" i="4" a="1"/>
  <c r="T122" i="4" a="1"/>
  <c r="U663" i="4" a="1"/>
  <c r="T1240" i="4" a="1"/>
  <c r="T1420" i="4" a="1"/>
  <c r="U798" i="4" a="1"/>
  <c r="T1062" i="4" a="1"/>
  <c r="T727" i="4" a="1"/>
  <c r="Y135" i="4" a="1"/>
  <c r="T455" i="4" a="1"/>
  <c r="U728" i="4" a="1"/>
  <c r="T1412" i="4" a="1"/>
  <c r="T235" i="4" a="1"/>
  <c r="T396" i="4" a="1"/>
  <c r="U1225" i="4" a="1"/>
  <c r="T167" i="4" a="1"/>
  <c r="U1468" i="4" a="1"/>
  <c r="Y1433" i="4" a="1"/>
  <c r="U802" i="4" a="1"/>
  <c r="U1452" i="4" a="1"/>
  <c r="T879" i="4" a="1"/>
  <c r="T545" i="4" a="1"/>
  <c r="T957" i="4" a="1"/>
  <c r="T520" i="4" a="1"/>
  <c r="U1173" i="4" a="1"/>
  <c r="T1259" i="4" a="1"/>
  <c r="U1010" i="4" a="1"/>
  <c r="AS1025" i="4" a="1"/>
  <c r="T146" i="4" a="1"/>
  <c r="T681" i="4" a="1"/>
  <c r="T298" i="4" a="1"/>
  <c r="T435" i="4" a="1"/>
  <c r="U1454" i="4" a="1"/>
  <c r="T620" i="4" a="1"/>
  <c r="X1083" i="4" a="1"/>
  <c r="U167" i="4" a="1"/>
  <c r="U1328" i="4" a="1"/>
  <c r="T1430" i="4" a="1"/>
  <c r="U469" i="4" a="1"/>
  <c r="T1449" i="4" a="1"/>
  <c r="T1225" i="4" a="1"/>
  <c r="T446" i="4" a="1"/>
  <c r="X434" i="4" a="1"/>
  <c r="T1279" i="4" a="1"/>
  <c r="T376" i="4" a="1"/>
  <c r="U1019" i="4" a="1"/>
  <c r="X259" i="4" a="1"/>
  <c r="T1295" i="4" a="1"/>
  <c r="T392" i="4" a="1"/>
  <c r="U1035" i="4" a="1"/>
  <c r="T303" i="4" a="1"/>
  <c r="U1444" i="4" a="1"/>
  <c r="V25" i="4" a="1"/>
  <c r="U1397" i="4" a="1"/>
  <c r="AS1137" i="4" a="1"/>
  <c r="T156" i="4" a="1"/>
  <c r="T1303" i="4" a="1"/>
  <c r="U850" i="4" a="1"/>
  <c r="U819" i="4" a="1"/>
  <c r="U1022" i="4" a="1"/>
  <c r="X343" i="4" a="1"/>
  <c r="U1103" i="4" a="1"/>
  <c r="U1073" i="4" a="1"/>
  <c r="U1361" i="4" a="1"/>
  <c r="T1072" i="4" a="1"/>
  <c r="U292" i="4" a="1"/>
  <c r="U987" i="4" a="1"/>
  <c r="T1197" i="4" a="1"/>
  <c r="U291" i="4" a="1"/>
  <c r="T276" i="4" a="1"/>
  <c r="Y66" i="4" a="1"/>
  <c r="U1401" i="4" a="1"/>
  <c r="U1046" i="4" a="1"/>
  <c r="U1102" i="4" a="1"/>
  <c r="Z1487" i="4" a="1"/>
  <c r="U1369" i="4" a="1"/>
  <c r="U1109" i="4" a="1"/>
  <c r="U1118" i="4" a="1"/>
  <c r="T735" i="4" a="1"/>
  <c r="U340" i="4" a="1"/>
  <c r="T943" i="4" a="1"/>
  <c r="Z1491" i="4" a="1"/>
  <c r="T882" i="4" a="1"/>
  <c r="AR1053" i="4" a="1"/>
  <c r="T497" i="4" a="1"/>
  <c r="T1138" i="4" a="1"/>
  <c r="T550" i="4" a="1"/>
  <c r="T767" i="4" a="1"/>
  <c r="T975" i="4" a="1"/>
  <c r="Z1459" i="4" a="1"/>
  <c r="T1231" i="4" a="1"/>
  <c r="T316" i="4" a="1"/>
  <c r="T876" i="4" a="1"/>
  <c r="U695" i="4" a="1"/>
  <c r="T1272" i="4" a="1"/>
  <c r="T1388" i="4" a="1"/>
  <c r="U702" i="4" a="1"/>
  <c r="U915" i="4" a="1"/>
  <c r="T631" i="4" a="1"/>
  <c r="Y71" i="4" a="1"/>
  <c r="T359" i="4" a="1"/>
  <c r="U632" i="4" a="1"/>
  <c r="T1361" i="4" a="1"/>
  <c r="X37" i="4" a="1"/>
  <c r="T1492" i="4" a="1"/>
  <c r="U463" i="4" a="1"/>
  <c r="T979" i="4" a="1"/>
  <c r="U1224" i="4" a="1"/>
  <c r="X189" i="4" a="1"/>
  <c r="T322" i="4" a="1"/>
  <c r="T740" i="4" a="1"/>
  <c r="AS969" i="4" a="1"/>
  <c r="T4" i="4" a="1"/>
  <c r="U74" i="4" a="1"/>
  <c r="U331" i="4" a="1"/>
  <c r="T1147" i="4" a="1"/>
  <c r="T962" i="4" a="1"/>
  <c r="U1466" i="4" a="1"/>
  <c r="X66" i="4" a="1"/>
  <c r="T606" i="4" a="1"/>
  <c r="T54" i="4" a="1"/>
  <c r="T75" i="4" a="1"/>
  <c r="T712" i="4" a="1"/>
  <c r="U1365" i="4" a="1"/>
  <c r="T339" i="4" a="1"/>
  <c r="T1296" i="4" a="1"/>
  <c r="T540" i="4" a="1"/>
  <c r="X789" i="4" a="1"/>
  <c r="U1064" i="4" a="1"/>
  <c r="T1046" i="4" a="1"/>
  <c r="U1229" i="4" a="1"/>
  <c r="X977" i="4" a="1"/>
  <c r="U1080" i="4" a="1"/>
  <c r="T1109" i="4" a="1"/>
  <c r="T1429" i="4" a="1"/>
  <c r="T1356" i="4" a="1"/>
  <c r="U700" i="4" a="1"/>
  <c r="AR1157" i="4" a="1"/>
  <c r="U1463" i="4" a="1"/>
  <c r="U424" i="4" a="1"/>
  <c r="T702" i="4" a="1"/>
  <c r="T460" i="4" a="1"/>
  <c r="U1289" i="4" a="1"/>
  <c r="X781" i="4" a="1"/>
  <c r="X413" i="4" a="1"/>
  <c r="Y1466" i="4" a="1"/>
  <c r="W836" i="4" a="1"/>
  <c r="X1174" i="4" a="1"/>
  <c r="X701" i="4" a="1"/>
  <c r="V18" i="4" a="1"/>
  <c r="T102" i="4" a="1"/>
  <c r="T573" i="4" a="1"/>
  <c r="U414" i="4" a="1"/>
  <c r="U605" i="4" a="1"/>
  <c r="U1485" i="4" a="1"/>
  <c r="T1056" i="4" a="1"/>
  <c r="AQ957" i="4" a="1"/>
  <c r="AR1017" i="4" a="1"/>
  <c r="T305" i="4" a="1"/>
  <c r="T761" i="4" a="1"/>
  <c r="U362" i="4" a="1"/>
  <c r="AR1185" i="4" a="1"/>
  <c r="T86" i="4" a="1"/>
  <c r="U601" i="4" a="1"/>
  <c r="U218" i="4" a="1"/>
  <c r="AR1261" i="4" a="1"/>
  <c r="U54" i="4" a="1"/>
  <c r="U366" i="4" a="1"/>
  <c r="T96" i="4" a="1"/>
  <c r="T363" i="4" a="1"/>
  <c r="T854" i="4" a="1"/>
  <c r="AQ1177" i="4" a="1"/>
  <c r="T41" i="4" a="1"/>
  <c r="T352" i="4" a="1"/>
  <c r="Y118" i="4" a="1"/>
  <c r="T386" i="4" a="1"/>
  <c r="T1332" i="4" a="1"/>
  <c r="T1349" i="4" a="1"/>
  <c r="T1029" i="4" a="1"/>
  <c r="T915" i="4" a="1"/>
  <c r="U1129" i="4" a="1"/>
  <c r="X152" i="4" a="1"/>
  <c r="U799" i="4" a="1"/>
  <c r="T676" i="4" a="1"/>
  <c r="U784" i="4" a="1"/>
  <c r="T980" i="4" a="1"/>
  <c r="U690" i="4" a="1"/>
  <c r="U364" i="4" a="1"/>
  <c r="U836" i="4" a="1"/>
  <c r="U1407" i="4" a="1"/>
  <c r="U706" i="4" a="1"/>
  <c r="U380" i="4" a="1"/>
  <c r="U852" i="4" a="1"/>
  <c r="U750" i="4" a="1"/>
  <c r="U963" i="4" a="1"/>
  <c r="T679" i="4" a="1"/>
  <c r="Y103" i="4" a="1"/>
  <c r="T506" i="4" a="1"/>
  <c r="AR1425" i="4" a="1"/>
  <c r="U1218" i="4" a="1"/>
  <c r="U454" i="4" a="1"/>
  <c r="U365" i="4" a="1"/>
  <c r="U626" i="4" a="1"/>
  <c r="U300" i="4" a="1"/>
  <c r="T161" i="4" a="1"/>
  <c r="U997" i="4" a="1"/>
  <c r="T819" i="4" a="1"/>
  <c r="T260" i="4" a="1"/>
  <c r="Z158" i="4" a="1"/>
  <c r="T622" i="4" a="1"/>
  <c r="T950" i="4" a="1"/>
  <c r="T137" i="4" a="1"/>
  <c r="U178" i="4" a="1"/>
  <c r="T91" i="4" a="1"/>
  <c r="T728" i="4" a="1"/>
  <c r="T1486" i="4" a="1"/>
  <c r="T355" i="4" a="1"/>
  <c r="T1312" i="4" a="1"/>
  <c r="T556" i="4" a="1"/>
  <c r="X912" i="4" a="1"/>
  <c r="U1340" i="4" a="1"/>
  <c r="T572" i="4" a="1"/>
  <c r="X944" i="4" a="1"/>
  <c r="T787" i="4" a="1"/>
  <c r="T113" i="4" a="1"/>
  <c r="U1185" i="4" a="1"/>
  <c r="AS897" i="4" a="1"/>
  <c r="U701" i="4" a="1"/>
  <c r="T206" i="4" a="1"/>
  <c r="T1381" i="4" a="1"/>
  <c r="U379" i="4" a="1"/>
  <c r="U388" i="4" a="1"/>
  <c r="U910" i="4" a="1"/>
  <c r="T1293" i="4" a="1"/>
  <c r="U515" i="4" a="1"/>
  <c r="U392" i="4" a="1"/>
  <c r="T496" i="4" a="1"/>
  <c r="X385" i="4" a="1"/>
  <c r="T402" i="4" a="1"/>
  <c r="T1348" i="4" a="1"/>
  <c r="T1365" i="4" a="1"/>
  <c r="U1239" i="4" a="1"/>
  <c r="T931" i="4" a="1"/>
  <c r="X184" i="4" a="1"/>
  <c r="T274" i="4" a="1"/>
  <c r="T692" i="4" a="1"/>
  <c r="U800" i="4" a="1"/>
  <c r="X1146" i="4" a="1"/>
  <c r="T290" i="4" a="1"/>
  <c r="T708" i="4" a="1"/>
  <c r="U911" i="4" a="1"/>
  <c r="U805" i="4" a="1"/>
  <c r="T759" i="4" a="1"/>
  <c r="U1332" i="4" a="1"/>
  <c r="U101" i="4" a="1"/>
  <c r="U766" i="4" a="1"/>
  <c r="T1198" i="4" a="1"/>
  <c r="AR1125" i="4" a="1"/>
  <c r="U1278" i="4" a="1"/>
  <c r="T1175" i="4" a="1"/>
  <c r="T103" i="4" a="1"/>
  <c r="T1148" i="4" a="1"/>
  <c r="X1371" i="4" a="1"/>
  <c r="U841" i="4" a="1"/>
  <c r="U157" i="4" a="1"/>
  <c r="U1233" i="4" a="1"/>
  <c r="T1347" i="4" a="1"/>
  <c r="U1412" i="4" a="1"/>
  <c r="U764" i="4" a="1"/>
  <c r="T888" i="4" a="1"/>
  <c r="U1339" i="4" a="1"/>
  <c r="U1312" i="4" a="1"/>
  <c r="U1414" i="4" a="1"/>
  <c r="X253" i="4" a="1"/>
  <c r="U1322" i="4" a="1"/>
  <c r="U823" i="4" a="1"/>
  <c r="X1111" i="4" a="1"/>
  <c r="U1338" i="4" a="1"/>
  <c r="U839" i="4" a="1"/>
  <c r="T848" i="4" a="1"/>
  <c r="U559" i="4" a="1"/>
  <c r="U216" i="4" a="1"/>
  <c r="T716" i="4" a="1"/>
  <c r="X1024" i="4" a="1"/>
  <c r="U135" i="4" a="1"/>
  <c r="U598" i="4" a="1"/>
  <c r="AR1221" i="4" a="1"/>
  <c r="U481" i="4" a="1"/>
  <c r="U1063" i="4" a="1"/>
  <c r="U522" i="4" a="1"/>
  <c r="T338" i="4" a="1"/>
  <c r="T756" i="4" a="1"/>
  <c r="U959" i="4" a="1"/>
  <c r="T1071" i="4" a="1"/>
  <c r="T1052" i="4" a="1"/>
  <c r="T568" i="4" a="1"/>
  <c r="U1221" i="4" a="1"/>
  <c r="T1307" i="4" a="1"/>
  <c r="T1105" i="4" a="1"/>
  <c r="U400" i="4" a="1"/>
  <c r="X501" i="4" a="1"/>
  <c r="T766" i="4" a="1"/>
  <c r="T807" i="4" a="1"/>
  <c r="T1003" i="4" a="1"/>
  <c r="U1473" i="4" a="1"/>
  <c r="U854" i="4" a="1"/>
  <c r="T971" i="4" a="1"/>
  <c r="T85" i="4" a="1"/>
  <c r="T250" i="4" a="1"/>
  <c r="U870" i="4" a="1"/>
  <c r="T987" i="4" a="1"/>
  <c r="T101" i="4" a="1"/>
  <c r="T1033" i="4" a="1"/>
  <c r="T1010" i="4" a="1"/>
  <c r="T1212" i="4" a="1"/>
  <c r="X67" i="4" a="1"/>
  <c r="U1032" i="4" a="1"/>
  <c r="U438" i="4" a="1"/>
  <c r="AQ1145" i="4" a="1"/>
  <c r="T7" i="4" a="1"/>
  <c r="U205" i="4" a="1"/>
  <c r="T1371" i="4" a="1"/>
  <c r="T1124" i="4" a="1"/>
  <c r="U1042" i="4" a="1"/>
  <c r="X239" i="4" a="1"/>
  <c r="U1274" i="4" a="1"/>
  <c r="U1448" i="4" a="1"/>
  <c r="T1378" i="4" a="1"/>
  <c r="U420" i="4" a="1"/>
  <c r="U942" i="4" a="1"/>
  <c r="T1325" i="4" a="1"/>
  <c r="U419" i="4" a="1"/>
  <c r="U296" i="4" a="1"/>
  <c r="T400" i="4" a="1"/>
  <c r="Y150" i="4" a="1"/>
  <c r="U306" i="4" a="1"/>
  <c r="T1269" i="4" a="1"/>
  <c r="U322" i="4" a="1"/>
  <c r="U1268" i="4" a="1"/>
  <c r="T1285" i="4" a="1"/>
  <c r="T350" i="4" a="1"/>
  <c r="T468" i="4" a="1"/>
  <c r="U1157" i="4" a="1"/>
  <c r="X274" i="4" a="1"/>
  <c r="T1199" i="4" a="1"/>
  <c r="T284" i="4" a="1"/>
  <c r="AR1081" i="4" a="1"/>
  <c r="T753" i="4" a="1"/>
  <c r="U1174" i="4" a="1"/>
  <c r="U526" i="4" a="1"/>
  <c r="U628" i="4" a="1"/>
  <c r="U455" i="4" a="1"/>
  <c r="X582" i="4" a="1"/>
  <c r="T311" i="4" a="1"/>
  <c r="U584" i="4" a="1"/>
  <c r="T1313" i="4" a="1"/>
  <c r="U569" i="4" a="1"/>
  <c r="T1144" i="4" a="1"/>
  <c r="U256" i="4" a="1"/>
  <c r="T999" i="4" a="1"/>
  <c r="T1163" i="4" a="1"/>
  <c r="U982" i="4" a="1"/>
  <c r="T990" i="4" a="1"/>
  <c r="X1219" i="4" a="1"/>
  <c r="U627" i="4" a="1"/>
  <c r="U983" i="4" a="1"/>
  <c r="U816" i="4" a="1"/>
  <c r="Z118" i="4" a="1"/>
  <c r="U643" i="4" a="1"/>
  <c r="T1050" i="4" a="1"/>
  <c r="T830" i="4" a="1"/>
  <c r="U1144" i="4" a="1"/>
  <c r="T212" i="4" a="1"/>
  <c r="U1234" i="4" a="1"/>
  <c r="U470" i="4" a="1"/>
  <c r="AR885" i="4" a="1"/>
  <c r="U197" i="4" a="1"/>
  <c r="T457" i="4" a="1"/>
  <c r="T619" i="4" a="1"/>
  <c r="AS1073" i="4" a="1"/>
  <c r="AS1121" i="4" a="1"/>
  <c r="U1342" i="4" a="1"/>
  <c r="T92" i="4" a="1"/>
  <c r="T1239" i="4" a="1"/>
  <c r="AQ1269" i="4" a="1"/>
  <c r="T1127" i="4" a="1"/>
  <c r="U15" i="4" a="1"/>
  <c r="T1104" i="4" a="1"/>
  <c r="AQ1345" i="4" a="1"/>
  <c r="U1186" i="4" a="1"/>
  <c r="U422" i="4" a="1"/>
  <c r="AQ893" i="4" a="1"/>
  <c r="T916" i="4" a="1"/>
  <c r="T59" i="4" a="1"/>
  <c r="U1235" i="4" a="1"/>
  <c r="AS1265" i="4" a="1"/>
  <c r="U1419" i="4" a="1"/>
  <c r="T1338" i="4" a="1"/>
  <c r="T131" i="4" a="1"/>
  <c r="T887" i="4" a="1"/>
  <c r="T1130" i="4" a="1"/>
  <c r="U1040" i="4" a="1"/>
  <c r="U1247" i="4" a="1"/>
  <c r="T986" i="4" a="1"/>
  <c r="U900" i="4" a="1"/>
  <c r="U270" i="4" a="1"/>
  <c r="T404" i="4" a="1"/>
  <c r="U1054" i="4" a="1"/>
  <c r="Z1425" i="4" a="1"/>
  <c r="U1033" i="4" a="1"/>
  <c r="U220" i="4" a="1"/>
  <c r="U153" i="4" a="1"/>
  <c r="U599" i="4" a="1"/>
  <c r="T1484" i="4" a="1"/>
  <c r="U104" i="4" a="1"/>
  <c r="U615" i="4" a="1"/>
  <c r="T1192" i="4" a="1"/>
  <c r="T1468" i="4" a="1"/>
  <c r="U467" i="4" a="1"/>
  <c r="T344" i="4" a="1"/>
  <c r="T448" i="4" a="1"/>
  <c r="X194" i="4" a="1"/>
  <c r="U527" i="4" a="1"/>
  <c r="T3" i="4" a="1"/>
  <c r="T1299" i="4" a="1"/>
  <c r="T1115" i="4" a="1"/>
  <c r="U535" i="4" a="1"/>
  <c r="T1321" i="4" a="1"/>
  <c r="U670" i="4" a="1"/>
  <c r="U772" i="4" a="1"/>
  <c r="T599" i="4" a="1"/>
  <c r="X1068" i="4" a="1"/>
  <c r="T327" i="4" a="1"/>
  <c r="T1329" i="4" a="1"/>
  <c r="U697" i="4" a="1"/>
  <c r="T1160" i="4" a="1"/>
  <c r="T272" i="4" a="1"/>
  <c r="T1015" i="4" a="1"/>
  <c r="T1435" i="4" a="1"/>
  <c r="T1049" i="4" a="1"/>
  <c r="X1251" i="4" a="1"/>
  <c r="T1405" i="4" a="1"/>
  <c r="U1069" i="4" a="1"/>
  <c r="T1065" i="4" a="1"/>
  <c r="T893" i="4" a="1"/>
  <c r="U722" i="4" a="1"/>
  <c r="U396" i="4" a="1"/>
  <c r="U868" i="4" a="1"/>
  <c r="AQ1009" i="4" a="1"/>
  <c r="U18" i="4" a="1"/>
  <c r="T553" i="4" a="1"/>
  <c r="T715" i="4" a="1"/>
  <c r="T259" i="4" a="1"/>
  <c r="T1248" i="4" a="1"/>
  <c r="U496" i="4" a="1"/>
  <c r="X693" i="4" a="1"/>
  <c r="T1455" i="4" a="1"/>
  <c r="T1204" i="4" a="1"/>
  <c r="U1309" i="4" a="1"/>
  <c r="U1266" i="4" a="1"/>
  <c r="U1263" i="4" a="1"/>
  <c r="T1061" i="4" a="1"/>
  <c r="U1011" i="4" a="1"/>
  <c r="U302" i="4" a="1"/>
  <c r="T420" i="4" a="1"/>
  <c r="U1070" i="4" a="1"/>
  <c r="Z1393" i="4" a="1"/>
  <c r="U1108" i="4" a="1"/>
  <c r="U236" i="4" a="1"/>
  <c r="U169" i="4" a="1"/>
  <c r="X1327" i="4" a="1"/>
  <c r="U1124" i="4" a="1"/>
  <c r="T598" i="4" a="1"/>
  <c r="U484" i="4" a="1"/>
  <c r="U1061" i="4" a="1"/>
  <c r="T1480" i="4" a="1"/>
  <c r="U342" i="4" a="1"/>
  <c r="AQ1209" i="4" a="1"/>
  <c r="U353" i="4" a="1"/>
  <c r="U777" i="4" a="1"/>
  <c r="T394" i="4" a="1"/>
  <c r="U751" i="4" a="1"/>
  <c r="T628" i="4" a="1"/>
  <c r="U736" i="4" a="1"/>
  <c r="U770" i="4" a="1"/>
  <c r="U444" i="4" a="1"/>
  <c r="T1011" i="4" a="1"/>
  <c r="U1045" i="4" a="1"/>
  <c r="U272" i="4" a="1"/>
  <c r="Y170" i="4" a="1"/>
  <c r="T638" i="4" a="1"/>
  <c r="T966" i="4" a="1"/>
  <c r="T153" i="4" a="1"/>
  <c r="T744" i="4" a="1"/>
  <c r="U529" i="4" a="1"/>
  <c r="T123" i="4" a="1"/>
  <c r="T760" i="4" a="1"/>
  <c r="T1454" i="4" a="1"/>
  <c r="U818" i="4" a="1"/>
  <c r="U1436" i="4" a="1"/>
  <c r="X279" i="4" a="1"/>
  <c r="U809" i="4" a="1"/>
  <c r="T699" i="4" a="1"/>
  <c r="AQ1305" i="4" a="1"/>
  <c r="T202" i="4" a="1"/>
  <c r="U188" i="4" a="1"/>
  <c r="U287" i="4" a="1"/>
  <c r="T1215" i="4" a="1"/>
  <c r="T300" i="4" a="1"/>
  <c r="T860" i="4" a="1"/>
  <c r="U1350" i="4" a="1"/>
  <c r="T149" i="4" a="1"/>
  <c r="T905" i="4" a="1"/>
  <c r="U1090" i="4" a="1"/>
  <c r="U739" i="4" a="1"/>
  <c r="X147" i="4" a="1"/>
  <c r="T471" i="4" a="1"/>
  <c r="U744" i="4" a="1"/>
  <c r="T1396" i="4" a="1"/>
  <c r="U108" i="4" a="1"/>
  <c r="U879" i="4" a="1"/>
  <c r="T412" i="4" a="1"/>
  <c r="U1241" i="4" a="1"/>
  <c r="T428" i="4" a="1"/>
  <c r="U434" i="4" a="1"/>
  <c r="T951" i="4" a="1"/>
  <c r="T1145" i="4" a="1"/>
  <c r="T673" i="4" a="1"/>
  <c r="T973" i="4" a="1"/>
  <c r="T961" i="4" a="1"/>
  <c r="AS1233" i="4" a="1"/>
  <c r="U609" i="4" a="1"/>
  <c r="U1395" i="4" a="1"/>
  <c r="U650" i="4" a="1"/>
  <c r="U466" i="4" a="1"/>
  <c r="T983" i="4" a="1"/>
  <c r="T73" i="4" a="1"/>
  <c r="U213" i="4" a="1"/>
  <c r="T1393" i="4" a="1"/>
  <c r="T696" i="4" a="1"/>
  <c r="U1349" i="4" a="1"/>
  <c r="T307" i="4" a="1"/>
  <c r="X757" i="4" a="1"/>
  <c r="U985" i="4" a="1"/>
  <c r="T1030" i="4" a="1"/>
  <c r="U1213" i="4" a="1"/>
  <c r="T485" i="4" a="1"/>
  <c r="T1128" i="4" a="1"/>
  <c r="T906" i="4" a="1"/>
  <c r="T820" i="4" a="1"/>
  <c r="T613" i="4" a="1"/>
  <c r="U1183" i="4" a="1"/>
  <c r="T922" i="4" a="1"/>
  <c r="T836" i="4" a="1"/>
  <c r="U1259" i="4" a="1"/>
  <c r="U1232" i="4" a="1"/>
  <c r="U1336" i="4" a="1"/>
  <c r="X164" i="4" a="1"/>
  <c r="U1242" i="4" a="1"/>
  <c r="T1139" i="4" a="1"/>
  <c r="AS1169" i="4" a="1"/>
  <c r="T116" i="4" a="1"/>
  <c r="U170" i="4" a="1"/>
  <c r="T1391" i="4" a="1"/>
  <c r="U1450" i="4" a="1"/>
  <c r="U228" i="4" a="1"/>
  <c r="Y34" i="4" a="1"/>
  <c r="U258" i="4" a="1"/>
  <c r="U1204" i="4" a="1"/>
  <c r="T1221" i="4" a="1"/>
  <c r="U1385" i="4" a="1"/>
  <c r="T688" i="4" a="1"/>
  <c r="U859" i="4" a="1"/>
  <c r="X55" i="4" a="1"/>
  <c r="T675" i="4" a="1"/>
  <c r="U656" i="4" a="1"/>
  <c r="T160" i="4" a="1"/>
  <c r="U562" i="4" a="1"/>
  <c r="T240" i="4" a="1"/>
  <c r="U97" i="4" a="1"/>
  <c r="T197" i="4" a="1"/>
  <c r="U578" i="4" a="1"/>
  <c r="T256" i="4" a="1"/>
  <c r="U113" i="4" a="1"/>
  <c r="U622" i="4" a="1"/>
  <c r="U724" i="4" a="1"/>
  <c r="T551" i="4" a="1"/>
  <c r="U421" i="4" a="1"/>
  <c r="T1315" i="4" a="1"/>
  <c r="AS1001" i="4" a="1"/>
  <c r="U861" i="4" a="1"/>
  <c r="U1377" i="4" a="1"/>
  <c r="U143" i="4" a="1"/>
  <c r="AR1161" i="4" a="1"/>
  <c r="AR1205" i="4" a="1"/>
  <c r="U417" i="4" a="1"/>
  <c r="T944" i="4" a="1"/>
  <c r="T458" i="4" a="1"/>
  <c r="AS1357" i="4" a="1"/>
  <c r="T166" i="4" a="1"/>
  <c r="U478" i="4" a="1"/>
  <c r="AS1497" i="4" a="1"/>
  <c r="U373" i="4" a="1"/>
  <c r="T1267" i="4" a="1"/>
  <c r="AS1009" i="4" a="1"/>
  <c r="T130" i="4" a="1"/>
  <c r="T665" i="4" a="1"/>
  <c r="T282" i="4" a="1"/>
  <c r="T790" i="4" a="1"/>
  <c r="AR1349" i="4" a="1"/>
  <c r="T249" i="4" a="1"/>
  <c r="T270" i="4" a="1"/>
  <c r="U919" i="4" a="1"/>
  <c r="T125" i="4" a="1"/>
  <c r="U374" i="4" a="1"/>
  <c r="U1276" i="4" a="1"/>
  <c r="U620" i="4" a="1"/>
  <c r="T1418" i="4" a="1"/>
  <c r="U1195" i="4" a="1"/>
  <c r="U1121" i="4" a="1"/>
  <c r="T1276" i="4" a="1"/>
  <c r="X36" i="4" a="1"/>
  <c r="U1178" i="4" a="1"/>
  <c r="T1474" i="4" a="1"/>
  <c r="U858" i="4" a="1"/>
  <c r="U324" i="4" a="1"/>
  <c r="T1070" i="4" a="1"/>
  <c r="T1229" i="4" a="1"/>
  <c r="U1171" i="4" a="1"/>
  <c r="T340" i="4" a="1"/>
  <c r="U1082" i="4" a="1"/>
  <c r="T1135" i="4" a="1"/>
  <c r="T1125" i="4" a="1"/>
  <c r="U1261" i="4" a="1"/>
  <c r="U972" i="4" a="1"/>
  <c r="AQ881" i="4" a="1"/>
  <c r="U573" i="4" a="1"/>
  <c r="T1350" i="4" a="1"/>
  <c r="T977" i="4" a="1"/>
  <c r="U662" i="4" a="1"/>
  <c r="T248" i="4" a="1"/>
  <c r="U955" i="4" a="1"/>
  <c r="U1126" i="4" a="1"/>
  <c r="U387" i="4" a="1"/>
  <c r="U264" i="4" a="1"/>
  <c r="T368" i="4" a="1"/>
  <c r="X130" i="4" a="1"/>
  <c r="U274" i="4" a="1"/>
  <c r="U1220" i="4" a="1"/>
  <c r="T1237" i="4" a="1"/>
  <c r="U314" i="4" a="1"/>
  <c r="T704" i="4" a="1"/>
  <c r="T691" i="4" a="1"/>
  <c r="T564" i="4" a="1"/>
  <c r="X737" i="4" a="1"/>
  <c r="T707" i="4" a="1"/>
  <c r="T580" i="4" a="1"/>
  <c r="U688" i="4" a="1"/>
  <c r="U45" i="4" a="1"/>
  <c r="U631" i="4" a="1"/>
  <c r="T1208" i="4" a="1"/>
  <c r="T1067" i="4" a="1"/>
  <c r="AQ1113" i="4" a="1"/>
  <c r="T31" i="4" a="1"/>
  <c r="T858" i="4" a="1"/>
  <c r="T1064" i="4" a="1"/>
  <c r="T942" i="4" a="1"/>
  <c r="X1017" i="4" a="1"/>
  <c r="U707" i="4" a="1"/>
  <c r="T1137" i="4" a="1"/>
  <c r="T1007" i="4" a="1"/>
  <c r="U502" i="4" a="1"/>
  <c r="U1292" i="4" a="1"/>
  <c r="U636" i="4" a="1"/>
  <c r="T1402" i="4" a="1"/>
  <c r="U1211" i="4" a="1"/>
  <c r="U1184" i="4" a="1"/>
  <c r="T1292" i="4" a="1"/>
  <c r="X68" i="4" a="1"/>
  <c r="U1194" i="4" a="1"/>
  <c r="T1152" i="4" a="1"/>
  <c r="T1458" i="4" a="1"/>
  <c r="X968" i="4" a="1"/>
  <c r="U1210" i="4" a="1"/>
  <c r="T1168" i="4" a="1"/>
  <c r="T387" i="4" a="1"/>
  <c r="U1356" i="4" a="1"/>
  <c r="T588" i="4" a="1"/>
  <c r="X976" i="4" a="1"/>
  <c r="U1163" i="4" a="1"/>
  <c r="T571" i="4" a="1"/>
  <c r="AS1297" i="4" a="1"/>
  <c r="T1346" i="4" a="1"/>
  <c r="U60" i="4" a="1"/>
  <c r="U1319" i="4" a="1"/>
  <c r="T898" i="4" a="1"/>
  <c r="U1390" i="4" a="1"/>
  <c r="T109" i="4" a="1"/>
  <c r="T345" i="4" a="1"/>
  <c r="U679" i="4" a="1"/>
  <c r="T1404" i="4" a="1"/>
  <c r="U686" i="4" a="1"/>
  <c r="U788" i="4" a="1"/>
  <c r="T615" i="4" a="1"/>
  <c r="X1494" i="4" a="1"/>
  <c r="T343" i="4" a="1"/>
  <c r="U616" i="4" a="1"/>
  <c r="T1345" i="4" a="1"/>
  <c r="U1488" i="4" a="1"/>
  <c r="T288" i="4" a="1"/>
  <c r="T1031" i="4" a="1"/>
  <c r="U1138" i="4" a="1"/>
  <c r="T304" i="4" a="1"/>
  <c r="T1047" i="4" a="1"/>
  <c r="T306" i="4" a="1"/>
  <c r="T724" i="4" a="1"/>
  <c r="U927" i="4" a="1"/>
  <c r="T191" i="4" a="1"/>
  <c r="U738" i="4" a="1"/>
  <c r="AR1385" i="4" a="1"/>
  <c r="T565" i="4" a="1"/>
  <c r="T1083" i="4" a="1"/>
  <c r="T794" i="4" a="1"/>
  <c r="U1464" i="4" a="1"/>
  <c r="T1394" i="4" a="1"/>
  <c r="T544" i="4" a="1"/>
  <c r="T1432" i="4" a="1"/>
  <c r="U531" i="4" a="1"/>
  <c r="U408" i="4" a="1"/>
  <c r="T512" i="4" a="1"/>
  <c r="X417" i="4" a="1"/>
  <c r="T418" i="4" a="1"/>
  <c r="T1364" i="4" a="1"/>
  <c r="T1488" i="4" a="1"/>
  <c r="T1497" i="4" a="1"/>
  <c r="T947" i="4" a="1"/>
  <c r="U1192" i="4" a="1"/>
  <c r="X13" i="4" a="1"/>
  <c r="U335" i="4" a="1"/>
  <c r="T963" i="4" a="1"/>
  <c r="U1208" i="4" a="1"/>
  <c r="X45" i="4" a="1"/>
  <c r="T1311" i="4" a="1"/>
  <c r="T408" i="4" a="1"/>
  <c r="U1098" i="4" a="1"/>
  <c r="U1028" i="4" a="1"/>
  <c r="T775" i="4" a="1"/>
  <c r="U410" i="4" a="1"/>
  <c r="AR1317" i="4" a="1"/>
  <c r="T179" i="4" a="1"/>
  <c r="T241" i="4" a="1"/>
  <c r="U415" i="4" a="1"/>
  <c r="T1343" i="4" a="1"/>
  <c r="T440" i="4" a="1"/>
  <c r="U1130" i="4" a="1"/>
  <c r="U1081" i="4" a="1"/>
  <c r="U240" i="4" a="1"/>
  <c r="T900" i="4" a="1"/>
  <c r="U1147" i="4" a="1"/>
  <c r="U966" i="4" a="1"/>
  <c r="T974" i="4" a="1"/>
  <c r="X1187" i="4" a="1"/>
  <c r="U967" i="4" a="1"/>
  <c r="T173" i="4" a="1"/>
  <c r="U964" i="4" a="1"/>
  <c r="U1196" i="4" a="1"/>
  <c r="U540" i="4" a="1"/>
  <c r="T1498" i="4" a="1"/>
  <c r="T1036" i="4" a="1"/>
  <c r="U1212" i="4" a="1"/>
  <c r="U556" i="4" a="1"/>
  <c r="T1482" i="4" a="1"/>
  <c r="T558" i="4" a="1"/>
  <c r="U1165" i="4" a="1"/>
  <c r="U73" i="4" a="1"/>
  <c r="T36" i="4" a="1"/>
  <c r="T1499" i="4" a="1"/>
  <c r="T1025" i="4" a="1"/>
  <c r="AR1253" i="4" a="1"/>
  <c r="T952" i="4" a="1"/>
  <c r="T1210" i="4" a="1"/>
  <c r="T1076" i="4" a="1"/>
  <c r="T718" i="4" a="1"/>
  <c r="U1132" i="4" a="1"/>
  <c r="U860" i="4" a="1"/>
  <c r="U6" i="4" a="1"/>
  <c r="T1037" i="4" a="1"/>
  <c r="U1137" i="4" a="1"/>
  <c r="U161" i="4" a="1"/>
  <c r="U639" i="4" a="1"/>
  <c r="T280" i="4" a="1"/>
  <c r="T780" i="4" a="1"/>
  <c r="T818" i="4" a="1"/>
  <c r="U1360" i="4" a="1"/>
  <c r="T1398" i="4" a="1"/>
  <c r="T1383" i="4" a="1"/>
  <c r="T956" i="4" a="1"/>
  <c r="U263" i="4" a="1"/>
  <c r="T891" i="4" a="1"/>
  <c r="T1273" i="4" a="1"/>
  <c r="U339" i="4" a="1"/>
  <c r="T220" i="4" a="1"/>
  <c r="T324" i="4" a="1"/>
  <c r="X98" i="4" a="1"/>
  <c r="T383" i="4" a="1"/>
  <c r="U159" i="4" a="1"/>
  <c r="T434" i="4" a="1"/>
  <c r="U596" i="4" a="1"/>
  <c r="U612" i="4" a="1"/>
  <c r="U1352" i="4" a="1"/>
  <c r="X196" i="4" a="1"/>
  <c r="X1021" i="4" a="1"/>
  <c r="Z79" i="4" a="1"/>
  <c r="W368" i="4" a="1"/>
  <c r="V1116" i="4" a="1"/>
  <c r="X1415" i="4" a="1"/>
  <c r="Z175" i="4" a="1"/>
  <c r="V1229" i="4" a="1"/>
  <c r="U1501" i="4" a="1"/>
  <c r="T993" i="4" a="1"/>
  <c r="AQ1105" i="4" a="1"/>
  <c r="T38" i="4" a="1"/>
  <c r="U553" i="4" a="1"/>
  <c r="T795" i="4" a="1"/>
  <c r="AQ1245" i="4" a="1"/>
  <c r="AQ1289" i="4" a="1"/>
  <c r="U1457" i="4" a="1"/>
  <c r="U124" i="4" a="1"/>
  <c r="T1465" i="4" a="1"/>
  <c r="AQ1421" i="4" a="1"/>
  <c r="U1298" i="4" a="1"/>
  <c r="T530" i="4" a="1"/>
  <c r="T1493" i="4" a="1"/>
  <c r="U541" i="4" a="1"/>
  <c r="T1318" i="4" a="1"/>
  <c r="AR1113" i="4" a="1"/>
  <c r="U1262" i="4" a="1"/>
  <c r="U12" i="4" a="1"/>
  <c r="U1116" i="4" a="1"/>
  <c r="U250" i="4" a="1"/>
  <c r="AR1417" i="4" a="1"/>
  <c r="U897" i="4" a="1"/>
  <c r="T326" i="4" a="1"/>
  <c r="U1120" i="4" a="1"/>
  <c r="T498" i="4" a="1"/>
  <c r="U1388" i="4" a="1"/>
  <c r="T1408" i="4" a="1"/>
  <c r="T1479" i="4" a="1"/>
  <c r="T978" i="4" a="1"/>
  <c r="U1434" i="4" a="1"/>
  <c r="Z74" i="4" a="1"/>
  <c r="U498" i="4" a="1"/>
  <c r="T1078" i="4" a="1"/>
  <c r="T105" i="4" a="1"/>
  <c r="U1198" i="4" a="1"/>
  <c r="T1084" i="4" a="1"/>
  <c r="U1253" i="4" a="1"/>
  <c r="T1355" i="4" a="1"/>
  <c r="T1184" i="4" a="1"/>
  <c r="U432" i="4" a="1"/>
  <c r="X565" i="4" a="1"/>
  <c r="T1200" i="4" a="1"/>
  <c r="U448" i="4" a="1"/>
  <c r="X597" i="4" a="1"/>
  <c r="U659" i="4" a="1"/>
  <c r="T1066" i="4" a="1"/>
  <c r="U848" i="4" a="1"/>
  <c r="U1477" i="4" a="1"/>
  <c r="AS997" i="4" a="1"/>
  <c r="U53" i="4" a="1"/>
  <c r="T425" i="4" a="1"/>
  <c r="T587" i="4" a="1"/>
  <c r="T1275" i="4" a="1"/>
  <c r="T1026" i="4" a="1"/>
  <c r="U368" i="4" a="1"/>
  <c r="U953" i="4" a="1"/>
  <c r="U998" i="4" a="1"/>
  <c r="U1181" i="4" a="1"/>
  <c r="T134" i="4" a="1"/>
  <c r="U1153" i="4" a="1"/>
  <c r="U177" i="4" a="1"/>
  <c r="U671" i="4" a="1"/>
  <c r="T296" i="4" a="1"/>
  <c r="T796" i="4" a="1"/>
  <c r="X1278" i="4" a="1"/>
  <c r="U1478" i="4" a="1"/>
  <c r="T1382" i="4" a="1"/>
  <c r="T850" i="4" a="1"/>
  <c r="U1446" i="4" a="1"/>
  <c r="T1366" i="4" a="1"/>
  <c r="U1299" i="4" a="1"/>
  <c r="U356" i="4" a="1"/>
  <c r="T1141" i="4" a="1"/>
  <c r="T491" i="4" a="1"/>
  <c r="AS1201" i="4" a="1"/>
  <c r="U130" i="4" a="1"/>
  <c r="U649" i="4" a="1"/>
  <c r="T627" i="4" a="1"/>
  <c r="U504" i="4" a="1"/>
  <c r="U608" i="4" a="1"/>
  <c r="U493" i="4" a="1"/>
  <c r="U642" i="4" a="1"/>
  <c r="U316" i="4" a="1"/>
  <c r="T177" i="4" a="1"/>
  <c r="T1369" i="4" a="1"/>
  <c r="T994" i="4" a="1"/>
  <c r="U1416" i="4" a="1"/>
  <c r="Y86" i="4" a="1"/>
  <c r="T510" i="4" a="1"/>
  <c r="T1094" i="4" a="1"/>
  <c r="U133" i="4" a="1"/>
  <c r="U1326" i="4" a="1"/>
  <c r="U1135" i="4" a="1"/>
  <c r="T616" i="4" a="1"/>
  <c r="U1269" i="4" a="1"/>
  <c r="U1393" i="4" a="1"/>
  <c r="T1151" i="4" a="1"/>
  <c r="T632" i="4" a="1"/>
  <c r="U1285" i="4" a="1"/>
  <c r="T71" i="4" a="1"/>
  <c r="U1085" i="4" a="1"/>
  <c r="T1081" i="4" a="1"/>
  <c r="X1315" i="4" a="1"/>
  <c r="U675" i="4" a="1"/>
  <c r="T1287" i="4" a="1"/>
  <c r="AR1377" i="4" a="1"/>
  <c r="U916" i="4" a="1"/>
  <c r="T666" i="4" a="1"/>
  <c r="U1048" i="4" a="1"/>
  <c r="U1057" i="4" a="1"/>
  <c r="U1345" i="4" a="1"/>
  <c r="U507" i="4" a="1"/>
  <c r="U404" i="4" a="1"/>
  <c r="T1309" i="4" a="1"/>
  <c r="U403" i="4" a="1"/>
  <c r="U280" i="4" a="1"/>
  <c r="T384" i="4" a="1"/>
  <c r="Z138" i="4" a="1"/>
  <c r="U290" i="4" a="1"/>
  <c r="U1236" i="4" a="1"/>
  <c r="T1253" i="4" a="1"/>
  <c r="T442" i="4" a="1"/>
  <c r="T720" i="4" a="1"/>
  <c r="U891" i="4" a="1"/>
  <c r="X227" i="4" a="1"/>
  <c r="U570" i="4" a="1"/>
  <c r="T736" i="4" a="1"/>
  <c r="T1002" i="4" a="1"/>
  <c r="X4" i="4" a="1"/>
  <c r="T1183" i="4" a="1"/>
  <c r="T268" i="4" a="1"/>
  <c r="T828" i="4" a="1"/>
  <c r="T285" i="4" a="1"/>
  <c r="U647" i="4" a="1"/>
  <c r="T1060" i="4" a="1"/>
  <c r="AS1457" i="4" a="1"/>
  <c r="U8" i="4" a="1"/>
  <c r="U941" i="4" a="1"/>
  <c r="T164" i="4" a="1"/>
  <c r="T1431" i="4" a="1"/>
  <c r="T680" i="4" a="1"/>
  <c r="U1333" i="4" a="1"/>
  <c r="T467" i="4" a="1"/>
  <c r="U1426" i="4" a="1"/>
  <c r="T636" i="4" a="1"/>
  <c r="X1134" i="4" a="1"/>
  <c r="T1401" i="4" a="1"/>
  <c r="T1220" i="4" a="1"/>
  <c r="U1325" i="4" a="1"/>
  <c r="U1471" i="4" a="1"/>
  <c r="U1279" i="4" a="1"/>
  <c r="T1077" i="4" a="1"/>
  <c r="U318" i="4" a="1"/>
  <c r="T436" i="4" a="1"/>
  <c r="X210" i="4" a="1"/>
  <c r="U334" i="4" a="1"/>
  <c r="T452" i="4" a="1"/>
  <c r="U1141" i="4" a="1"/>
  <c r="X242" i="4" a="1"/>
  <c r="U855" i="4" a="1"/>
  <c r="T864" i="4" a="1"/>
  <c r="T726" i="4" a="1"/>
  <c r="U500" i="4" a="1"/>
  <c r="T367" i="4" a="1"/>
  <c r="AR1393" i="4" a="1"/>
  <c r="T693" i="4" a="1"/>
  <c r="T1214" i="4" a="1"/>
  <c r="U1092" i="4" a="1"/>
  <c r="U1479" i="4" a="1"/>
  <c r="U887" i="4" a="1"/>
  <c r="U896" i="4" a="1"/>
  <c r="U683" i="4" a="1"/>
  <c r="X35" i="4" a="1"/>
  <c r="T659" i="4" a="1"/>
  <c r="T532" i="4" a="1"/>
  <c r="U546" i="4" a="1"/>
  <c r="T224" i="4" a="1"/>
  <c r="U81" i="4" a="1"/>
  <c r="T714" i="4" a="1"/>
  <c r="U1161" i="4" a="1"/>
  <c r="U1320" i="4" a="1"/>
  <c r="Y22" i="4" a="1"/>
  <c r="U949" i="4" a="1"/>
  <c r="T1336" i="4" a="1"/>
  <c r="X34" i="4" a="1"/>
  <c r="T263" i="4" a="1"/>
  <c r="U536" i="4" a="1"/>
  <c r="T1265" i="4" a="1"/>
  <c r="U90" i="4" a="1"/>
  <c r="U1049" i="4" a="1"/>
  <c r="T662" i="4" a="1"/>
  <c r="AQ1337" i="4" a="1"/>
  <c r="T190" i="4" a="1"/>
  <c r="T671" i="4" a="1"/>
  <c r="T423" i="4" a="1"/>
  <c r="U696" i="4" a="1"/>
  <c r="T1444" i="4" a="1"/>
  <c r="U1101" i="4" a="1"/>
  <c r="T492" i="4" a="1"/>
  <c r="U1321" i="4" a="1"/>
  <c r="U882" i="4" a="1"/>
  <c r="U851" i="4" a="1"/>
  <c r="T1101" i="4" a="1"/>
  <c r="X407" i="4" a="1"/>
  <c r="U873" i="4" a="1"/>
  <c r="U922" i="4" a="1"/>
  <c r="U1265" i="4" a="1"/>
  <c r="T427" i="4" a="1"/>
  <c r="U1380" i="4" a="1"/>
  <c r="U796" i="4" a="1"/>
  <c r="U1015" i="4" a="1"/>
  <c r="U278" i="4" a="1"/>
  <c r="T200" i="4" a="1"/>
  <c r="U907" i="4" a="1"/>
  <c r="U1031" i="4" a="1"/>
  <c r="U905" i="4" a="1"/>
  <c r="T855" i="4" a="1"/>
  <c r="T1098" i="4" a="1"/>
  <c r="U132" i="4" a="1"/>
  <c r="T560" i="4" a="1"/>
  <c r="U1474" i="4" a="1"/>
  <c r="U423" i="4" a="1"/>
  <c r="U89" i="4" a="1"/>
  <c r="Z1389" i="4" a="1"/>
  <c r="X1113" i="4" a="1"/>
  <c r="Z1392" i="4" a="1"/>
  <c r="Z1386" i="4" a="1"/>
  <c r="X817" i="4" a="1"/>
  <c r="Z1462" i="4" a="1"/>
  <c r="X456" i="4" a="1"/>
  <c r="T603" i="4" a="1"/>
  <c r="AS1193" i="4" a="1"/>
  <c r="U1024" i="4" a="1"/>
  <c r="T1013" i="4" a="1"/>
  <c r="AS1333" i="4" a="1"/>
  <c r="AR1373" i="4" a="1"/>
  <c r="T501" i="4" a="1"/>
  <c r="U980" i="4" a="1"/>
  <c r="U187" i="4" a="1"/>
  <c r="U501" i="4" a="1"/>
  <c r="T1477" i="4" a="1"/>
  <c r="AS865" i="4" a="1"/>
  <c r="U21" i="4" a="1"/>
  <c r="T555" i="4" a="1"/>
  <c r="AQ1197" i="4" a="1"/>
  <c r="U337" i="4" a="1"/>
  <c r="U761" i="4" a="1"/>
  <c r="T378" i="4" a="1"/>
  <c r="U399" i="4" a="1"/>
  <c r="AQ1497" i="4" a="1"/>
  <c r="U182" i="4" a="1"/>
  <c r="T1171" i="4" a="1"/>
  <c r="U102" i="4" a="1"/>
  <c r="U1359" i="4" a="1"/>
  <c r="T811" i="4" a="1"/>
  <c r="T1193" i="4" a="1"/>
  <c r="U542" i="4" a="1"/>
  <c r="U644" i="4" a="1"/>
  <c r="U471" i="4" a="1"/>
  <c r="X614" i="4" a="1"/>
  <c r="T1485" i="4" a="1"/>
  <c r="T472" i="4" a="1"/>
  <c r="T1201" i="4" a="1"/>
  <c r="U183" i="4" a="1"/>
  <c r="U1418" i="4" a="1"/>
  <c r="U808" i="4" a="1"/>
  <c r="T1149" i="4" a="1"/>
  <c r="U771" i="4" a="1"/>
  <c r="Y167" i="4" a="1"/>
  <c r="T953" i="4" a="1"/>
  <c r="T1165" i="4" a="1"/>
  <c r="U787" i="4" a="1"/>
  <c r="T18" i="4" a="1"/>
  <c r="U594" i="4" a="1"/>
  <c r="U268" i="4" a="1"/>
  <c r="T129" i="4" a="1"/>
  <c r="T541" i="4" a="1"/>
  <c r="AS1105" i="4" a="1"/>
  <c r="U829" i="4" a="1"/>
  <c r="U1435" i="4" a="1"/>
  <c r="U111" i="4" a="1"/>
  <c r="U782" i="4" a="1"/>
  <c r="U995" i="4" a="1"/>
  <c r="Z123" i="4" a="1"/>
  <c r="U579" i="4" a="1"/>
  <c r="U935" i="4" a="1"/>
  <c r="T141" i="4" a="1"/>
  <c r="T605" i="4" a="1"/>
  <c r="U1117" i="4" a="1"/>
  <c r="T508" i="4" a="1"/>
  <c r="U1337" i="4" a="1"/>
  <c r="U898" i="4" a="1"/>
  <c r="U867" i="4" a="1"/>
  <c r="T1117" i="4" a="1"/>
  <c r="X439" i="4" a="1"/>
  <c r="U889" i="4" a="1"/>
  <c r="U938" i="4" a="1"/>
  <c r="U1281" i="4" a="1"/>
  <c r="X621" i="4" a="1"/>
  <c r="T1000" i="4" a="1"/>
  <c r="U954" i="4" a="1"/>
  <c r="U1297" i="4" a="1"/>
  <c r="T1427" i="4" a="1"/>
  <c r="T1216" i="4" a="1"/>
  <c r="U464" i="4" a="1"/>
  <c r="U315" i="4" a="1"/>
  <c r="AR1285" i="4" a="1"/>
  <c r="T1218" i="4" a="1"/>
  <c r="T63" i="4" a="1"/>
  <c r="U1191" i="4" a="1"/>
  <c r="U151" i="4" a="1"/>
  <c r="T1316" i="4" a="1"/>
  <c r="T1446" i="4" a="1"/>
  <c r="T1270" i="4" a="1"/>
  <c r="U551" i="4" a="1"/>
  <c r="T1337" i="4" a="1"/>
  <c r="U558" i="4" a="1"/>
  <c r="U660" i="4" a="1"/>
  <c r="X646" i="4" a="1"/>
  <c r="T1453" i="4" a="1"/>
  <c r="T1217" i="4" a="1"/>
  <c r="T76" i="4" a="1"/>
  <c r="U962" i="4" a="1"/>
  <c r="U1402" i="4" a="1"/>
  <c r="T17" i="4" a="1"/>
  <c r="U978" i="4" a="1"/>
  <c r="U1386" i="4" a="1"/>
  <c r="U840" i="4" a="1"/>
  <c r="T596" i="4" a="1"/>
  <c r="U704" i="4" a="1"/>
  <c r="U142" i="4" a="1"/>
  <c r="U610" i="4" a="1"/>
  <c r="U762" i="4" a="1"/>
  <c r="AR1445" i="4" a="1"/>
  <c r="T27" i="4" a="1"/>
  <c r="T706" i="4" a="1"/>
  <c r="T801" i="4" a="1"/>
  <c r="T989" i="4" a="1"/>
  <c r="U1205" i="4" a="1"/>
  <c r="T291" i="4" a="1"/>
  <c r="T1264" i="4" a="1"/>
  <c r="U512" i="4" a="1"/>
  <c r="U969" i="4" a="1"/>
  <c r="U1014" i="4" a="1"/>
  <c r="U1197" i="4" a="1"/>
  <c r="T357" i="4" a="1"/>
  <c r="T1112" i="4" a="1"/>
  <c r="U1169" i="4" a="1"/>
  <c r="T804" i="4" a="1"/>
  <c r="U687" i="4" a="1"/>
  <c r="T312" i="4" a="1"/>
  <c r="T911" i="4" a="1"/>
  <c r="X1310" i="4" a="1"/>
  <c r="T328" i="4" a="1"/>
  <c r="T927" i="4" a="1"/>
  <c r="X1342" i="4" a="1"/>
  <c r="U1226" i="4" a="1"/>
  <c r="U1496" i="4" a="1"/>
  <c r="T1426" i="4" a="1"/>
  <c r="T1375" i="4" a="1"/>
  <c r="T522" i="4" a="1"/>
  <c r="T37" i="4" a="1"/>
  <c r="T908" i="4" a="1"/>
  <c r="T507" i="4" a="1"/>
  <c r="U313" i="4" a="1"/>
  <c r="U1065" i="4" a="1"/>
  <c r="U224" i="4" a="1"/>
  <c r="U888" i="4" a="1"/>
  <c r="T119" i="4" a="1"/>
  <c r="T1164" i="4" a="1"/>
  <c r="T815" i="4" a="1"/>
  <c r="T1153" i="4" a="1"/>
  <c r="T1023" i="4" a="1"/>
  <c r="T626" i="4" a="1"/>
  <c r="U1308" i="4" a="1"/>
  <c r="U652" i="4" a="1"/>
  <c r="T1386" i="4" a="1"/>
  <c r="U1227" i="4" a="1"/>
  <c r="U1200" i="4" a="1"/>
  <c r="T1308" i="4" a="1"/>
  <c r="X100" i="4" a="1"/>
  <c r="U1243" i="4" a="1"/>
  <c r="U1216" i="4" a="1"/>
  <c r="T1324" i="4" a="1"/>
  <c r="U657" i="4" a="1"/>
  <c r="T139" i="4" a="1"/>
  <c r="T776" i="4" a="1"/>
  <c r="T1438" i="4" a="1"/>
  <c r="T419" i="4" a="1"/>
  <c r="U1486" i="4" a="1"/>
  <c r="U878" i="4" a="1"/>
  <c r="AQ1465" i="4" a="1"/>
  <c r="T136" i="4" a="1"/>
  <c r="U1151" i="4" a="1"/>
  <c r="U1055" i="4" a="1"/>
  <c r="T171" i="4" a="1"/>
  <c r="T907" i="4" a="1"/>
  <c r="U623" i="4" a="1"/>
  <c r="T264" i="4" a="1"/>
  <c r="T764" i="4" a="1"/>
  <c r="X1214" i="4" a="1"/>
  <c r="T802" i="4" a="1"/>
  <c r="T1414" i="4" a="1"/>
  <c r="U597" i="4" a="1"/>
  <c r="T1415" i="4" a="1"/>
  <c r="T859" i="4" a="1"/>
  <c r="T1241" i="4" a="1"/>
  <c r="T462" i="4" a="1"/>
  <c r="U564" i="4" a="1"/>
  <c r="U391" i="4" a="1"/>
  <c r="X466" i="4" a="1"/>
  <c r="T478" i="4" a="1"/>
  <c r="U580" i="4" a="1"/>
  <c r="U407" i="4" a="1"/>
  <c r="X498" i="4" a="1"/>
  <c r="U210" i="4" a="1"/>
  <c r="U1125" i="4" a="1"/>
  <c r="T1173" i="4" a="1"/>
  <c r="T431" i="4" a="1"/>
  <c r="T747" i="4" a="1"/>
  <c r="AR1409" i="4" a="1"/>
  <c r="T1134" i="4" a="1"/>
  <c r="T198" i="4" a="1"/>
  <c r="T862" i="4" a="1"/>
  <c r="T370" i="4" a="1"/>
  <c r="U1316" i="4" a="1"/>
  <c r="T1333" i="4" a="1"/>
  <c r="T318" i="4" a="1"/>
  <c r="U1074" i="4" a="1"/>
  <c r="U1272" i="4" a="1"/>
  <c r="X273" i="4" a="1"/>
  <c r="U370" i="4" a="1"/>
  <c r="T788" i="4" a="1"/>
  <c r="U991" i="4" a="1"/>
  <c r="U66" i="4" a="1"/>
  <c r="T909" i="4" a="1"/>
  <c r="U476" i="4" a="1"/>
  <c r="T1043" i="4" a="1"/>
  <c r="T1179" i="4" a="1"/>
  <c r="T867" i="4" a="1"/>
  <c r="U304" i="4" a="1"/>
  <c r="X309" i="4" a="1"/>
  <c r="T1211" i="4" a="1"/>
  <c r="U320" i="4" a="1"/>
  <c r="X341" i="4" a="1"/>
  <c r="T519" i="4" a="1"/>
  <c r="U792" i="4" a="1"/>
  <c r="U93" i="4" a="1"/>
  <c r="T110" i="4" a="1"/>
  <c r="U1264" i="4" a="1"/>
  <c r="T1261" i="4" a="1"/>
  <c r="T1281" i="4" a="1"/>
  <c r="X80" i="4" a="1"/>
  <c r="X858" i="4" a="1"/>
  <c r="Y1106" i="4" a="1"/>
  <c r="X1309" i="4" a="1"/>
  <c r="Y1269" i="4" a="1"/>
  <c r="X1299" i="4" a="1"/>
  <c r="X1241" i="4" a="1"/>
  <c r="Y1478" i="4" a="1"/>
  <c r="U1409" i="4" a="1"/>
  <c r="U127" i="4" a="1"/>
  <c r="AR1277" i="4" a="1"/>
  <c r="T118" i="4" a="1"/>
  <c r="T589" i="4" a="1"/>
  <c r="U430" i="4" a="1"/>
  <c r="AS1405" i="4" a="1"/>
  <c r="AS1441" i="4" a="1"/>
  <c r="T770" i="4" a="1"/>
  <c r="AR877" i="4" a="1"/>
  <c r="U653" i="4" a="1"/>
  <c r="U1437" i="4" a="1"/>
  <c r="U1139" i="4" a="1"/>
  <c r="AQ977" i="4" a="1"/>
  <c r="T1162" i="4" a="1"/>
  <c r="U1467" i="4" a="1"/>
  <c r="U79" i="4" a="1"/>
  <c r="AS1285" i="4" a="1"/>
  <c r="T1330" i="4" a="1"/>
  <c r="U44" i="4" a="1"/>
  <c r="U1303" i="4" a="1"/>
  <c r="AS869" i="4" a="1"/>
  <c r="U445" i="4" a="1"/>
  <c r="U1021" i="4" a="1"/>
  <c r="U1458" i="4" a="1"/>
  <c r="U732" i="4" a="1"/>
  <c r="T856" i="4" a="1"/>
  <c r="U259" i="4" a="1"/>
  <c r="U1424" i="4" a="1"/>
  <c r="X46" i="4" a="1"/>
  <c r="U1447" i="4" a="1"/>
  <c r="T1014" i="4" a="1"/>
  <c r="U1023" i="4" a="1"/>
  <c r="U1009" i="4" a="1"/>
  <c r="T576" i="4" a="1"/>
  <c r="U1492" i="4" a="1"/>
  <c r="T1400" i="4" a="1"/>
  <c r="U440" i="4" a="1"/>
  <c r="U544" i="4" a="1"/>
  <c r="X481" i="4" a="1"/>
  <c r="T579" i="4" a="1"/>
  <c r="U456" i="4" a="1"/>
  <c r="U560" i="4" a="1"/>
  <c r="U1166" i="4" a="1"/>
  <c r="U279" i="4" a="1"/>
  <c r="U1002" i="4" a="1"/>
  <c r="T1289" i="4" a="1"/>
  <c r="T1283" i="4" a="1"/>
  <c r="AR1189" i="4" a="1"/>
  <c r="T6" i="4" a="1"/>
  <c r="U521" i="4" a="1"/>
  <c r="T763" i="4" a="1"/>
  <c r="U499" i="4" a="1"/>
  <c r="U376" i="4" a="1"/>
  <c r="T480" i="4" a="1"/>
  <c r="X353" i="4" a="1"/>
  <c r="U514" i="4" a="1"/>
  <c r="U1372" i="4" a="1"/>
  <c r="U446" i="4" a="1"/>
  <c r="T1090" i="4" a="1"/>
  <c r="U1288" i="4" a="1"/>
  <c r="Z2" i="4" a="1"/>
  <c r="U386" i="4" a="1"/>
  <c r="T903" i="4" a="1"/>
  <c r="T1058" i="4" a="1"/>
  <c r="T194" i="4" a="1"/>
  <c r="T925" i="4" a="1"/>
  <c r="U492" i="4" a="1"/>
  <c r="T417" i="4" a="1"/>
  <c r="T941" i="4" a="1"/>
  <c r="U508" i="4" a="1"/>
  <c r="T1122" i="4" a="1"/>
  <c r="T969" i="4" a="1"/>
  <c r="U902" i="4" a="1"/>
  <c r="T910" i="4" a="1"/>
  <c r="T842" i="4" a="1"/>
  <c r="AR1369" i="4" a="1"/>
  <c r="T309" i="4" a="1"/>
  <c r="T538" i="4" a="1"/>
  <c r="U825" i="4" a="1"/>
  <c r="U141" i="4" a="1"/>
  <c r="U1217" i="4" a="1"/>
  <c r="U790" i="4" a="1"/>
  <c r="U276" i="4" a="1"/>
  <c r="U971" i="4" a="1"/>
  <c r="T1181" i="4" a="1"/>
  <c r="U275" i="4" a="1"/>
  <c r="U1408" i="4" a="1"/>
  <c r="U260" i="4" a="1"/>
  <c r="Z54" i="4" a="1"/>
  <c r="U1431" i="4" a="1"/>
  <c r="U1030" i="4" a="1"/>
  <c r="T1223" i="4" a="1"/>
  <c r="T592" i="4" a="1"/>
  <c r="U1476" i="4" a="1"/>
  <c r="T1384" i="4" a="1"/>
  <c r="T1351" i="4" a="1"/>
  <c r="T608" i="4" a="1"/>
  <c r="U1460" i="4" a="1"/>
  <c r="T1368" i="4" a="1"/>
  <c r="T866" i="4" a="1"/>
  <c r="U1422" i="4" a="1"/>
  <c r="T77" i="4" a="1"/>
  <c r="T853" i="4" a="1"/>
  <c r="U295" i="4" a="1"/>
  <c r="U382" i="4" a="1"/>
  <c r="T112" i="4" a="1"/>
  <c r="T379" i="4" a="1"/>
  <c r="T791" i="4" a="1"/>
  <c r="U1364" i="4" a="1"/>
  <c r="T133" i="4" a="1"/>
  <c r="T1080" i="4" a="1"/>
  <c r="U950" i="4" a="1"/>
  <c r="T958" i="4" a="1"/>
  <c r="X1104" i="4" a="1"/>
  <c r="U595" i="4" a="1"/>
  <c r="U951" i="4" a="1"/>
  <c r="T157" i="4" a="1"/>
  <c r="T733" i="4" a="1"/>
  <c r="U1180" i="4" a="1"/>
  <c r="U1353" i="4" a="1"/>
  <c r="T1001" i="4" a="1"/>
  <c r="T1180" i="4" a="1"/>
  <c r="X15" i="4" a="1"/>
  <c r="T1017" i="4" a="1"/>
  <c r="U899" i="4" a="1"/>
  <c r="T1196" i="4" a="1"/>
  <c r="U67" i="4" a="1"/>
  <c r="T1167" i="4" a="1"/>
  <c r="U1301" i="4" a="1"/>
  <c r="T1395" i="4" a="1"/>
  <c r="T1232" i="4" a="1"/>
  <c r="AR925" i="4" a="1"/>
  <c r="U56" i="4" a="1"/>
  <c r="T1041" i="4" a="1"/>
  <c r="U555" i="4" a="1"/>
  <c r="T656" i="4" a="1"/>
  <c r="U827" i="4" a="1"/>
  <c r="X3" i="4" a="1"/>
  <c r="U767" i="4" a="1"/>
  <c r="T644" i="4" a="1"/>
  <c r="U752" i="4" a="1"/>
  <c r="U621" i="4" a="1"/>
  <c r="U658" i="4" a="1"/>
  <c r="T332" i="4" a="1"/>
  <c r="U804" i="4" a="1"/>
  <c r="U83" i="4" a="1"/>
  <c r="U1400" i="4" a="1"/>
  <c r="Z94" i="4" a="1"/>
  <c r="T526" i="4" a="1"/>
  <c r="U1133" i="4" a="1"/>
  <c r="U149" i="4" a="1"/>
  <c r="Z1457" i="4" a="1"/>
  <c r="T542" i="4" a="1"/>
  <c r="U1149" i="4" a="1"/>
  <c r="U165" i="4" a="1"/>
  <c r="T825" i="4" a="1"/>
  <c r="U1456" i="4" a="1"/>
  <c r="T320" i="4" a="1"/>
  <c r="T1110" i="4" a="1"/>
  <c r="T87" i="4" a="1"/>
  <c r="T1132" i="4" a="1"/>
  <c r="T778" i="4" a="1"/>
  <c r="U273" i="4" a="1"/>
  <c r="U1091" i="4" a="1"/>
  <c r="T358" i="4" a="1"/>
  <c r="U815" i="4" a="1"/>
  <c r="U1177" i="4" a="1"/>
  <c r="U866" i="4" a="1"/>
  <c r="U857" i="4" a="1"/>
  <c r="U906" i="4" a="1"/>
  <c r="U1249" i="4" a="1"/>
  <c r="T299" i="4" a="1"/>
  <c r="U1396" i="4" a="1"/>
  <c r="U780" i="4" a="1"/>
  <c r="U999" i="4" a="1"/>
  <c r="U1355" i="4" a="1"/>
  <c r="T1328" i="4" a="1"/>
  <c r="U1398" i="4" a="1"/>
  <c r="X285" i="4" a="1"/>
  <c r="T1489" i="4" a="1"/>
  <c r="U1382" i="4" a="1"/>
  <c r="T243" i="4" a="1"/>
  <c r="U1050" i="4" a="1"/>
  <c r="T117" i="4" a="1"/>
  <c r="U591" i="4" a="1"/>
  <c r="U232" i="4" a="1"/>
  <c r="U271" i="4" a="1"/>
  <c r="AS1489" i="4" a="1"/>
  <c r="T42" i="4" a="1"/>
  <c r="T870" i="4" a="1"/>
  <c r="U817" i="4" a="1"/>
  <c r="U1231" i="4" a="1"/>
  <c r="T970" i="4" a="1"/>
  <c r="T884" i="4" a="1"/>
  <c r="T414" i="4" a="1"/>
  <c r="U516" i="4" a="1"/>
  <c r="U343" i="4" a="1"/>
  <c r="X370" i="4" a="1"/>
  <c r="T1247" i="4" a="1"/>
  <c r="U344" i="4" a="1"/>
  <c r="T892" i="4" a="1"/>
  <c r="T601" i="4" a="1"/>
  <c r="T1288" i="4" a="1"/>
  <c r="T1372" i="4" a="1"/>
  <c r="U718" i="4" a="1"/>
  <c r="U931" i="4" a="1"/>
  <c r="T647" i="4" a="1"/>
  <c r="X83" i="4" a="1"/>
  <c r="U734" i="4" a="1"/>
  <c r="U947" i="4" a="1"/>
  <c r="T663" i="4" a="1"/>
  <c r="Z91" i="4" a="1"/>
  <c r="T466" i="4" a="1"/>
  <c r="U1420" i="4" a="1"/>
  <c r="T591" i="4" a="1"/>
  <c r="U1494" i="4" a="1"/>
  <c r="T1416" i="4" a="1"/>
  <c r="X510" i="4" a="1"/>
  <c r="U249" i="4" a="1"/>
  <c r="U1172" i="4" a="1"/>
  <c r="T1189" i="4" a="1"/>
  <c r="Z1439" i="4" a="1"/>
  <c r="X561" i="4" a="1"/>
  <c r="W96" i="4" a="1"/>
  <c r="Y1431" i="4" a="1"/>
  <c r="X940" i="4" a="1"/>
  <c r="Y1381" i="4" a="1"/>
  <c r="Y1369" i="4" a="1"/>
  <c r="U537" i="4" a="1"/>
  <c r="T779" i="4" a="1"/>
  <c r="AQ1361" i="4" a="1"/>
  <c r="U1250" i="4" a="1"/>
  <c r="U486" i="4" a="1"/>
  <c r="T1323" i="4" a="1"/>
  <c r="AR1481" i="4" a="1"/>
  <c r="U741" i="4" a="1"/>
  <c r="T443" i="4" a="1"/>
  <c r="AQ989" i="4" a="1"/>
  <c r="T245" i="4" a="1"/>
  <c r="T505" i="4" a="1"/>
  <c r="T667" i="4" a="1"/>
  <c r="AQ1089" i="4" a="1"/>
  <c r="U261" i="4" a="1"/>
  <c r="AS1369" i="4" a="1"/>
  <c r="T421" i="4" a="1"/>
  <c r="T797" i="4" a="1"/>
  <c r="T650" i="4" a="1"/>
  <c r="AR981" i="4" a="1"/>
  <c r="U128" i="4" a="1"/>
  <c r="T297" i="4" a="1"/>
  <c r="U459" i="4" a="1"/>
  <c r="T878" i="4" a="1"/>
  <c r="T803" i="4" a="1"/>
  <c r="X150" i="4" a="1"/>
  <c r="T734" i="4" a="1"/>
  <c r="U1148" i="4" a="1"/>
  <c r="U876" i="4" a="1"/>
  <c r="T1040" i="4" a="1"/>
  <c r="U822" i="4" a="1"/>
  <c r="T939" i="4" a="1"/>
  <c r="T1374" i="4" a="1"/>
  <c r="T499" i="4" a="1"/>
  <c r="U1394" i="4" a="1"/>
  <c r="T668" i="4" a="1"/>
  <c r="X833" i="4" a="1"/>
  <c r="U87" i="4" a="1"/>
  <c r="U1357" i="4" a="1"/>
  <c r="Y115" i="4" a="1"/>
  <c r="U103" i="4" a="1"/>
  <c r="T1268" i="4" a="1"/>
  <c r="T1494" i="4" a="1"/>
  <c r="T406" i="4" a="1"/>
  <c r="T216" i="4" a="1"/>
  <c r="U923" i="4" a="1"/>
  <c r="U1047" i="4" a="1"/>
  <c r="U1363" i="4" a="1"/>
  <c r="AQ1273" i="4" a="1"/>
  <c r="T897" i="4" a="1"/>
  <c r="U1373" i="4" a="1"/>
  <c r="T1475" i="4" a="1"/>
  <c r="T1188" i="4" a="1"/>
  <c r="U1293" i="4" a="1"/>
  <c r="U325" i="4" a="1"/>
  <c r="T827" i="4" a="1"/>
  <c r="T1209" i="4" a="1"/>
  <c r="T430" i="4" a="1"/>
  <c r="U532" i="4" a="1"/>
  <c r="U359" i="4" a="1"/>
  <c r="X402" i="4" a="1"/>
  <c r="T1263" i="4" a="1"/>
  <c r="T360" i="4" a="1"/>
  <c r="U1003" i="4" a="1"/>
  <c r="T745" i="4" a="1"/>
  <c r="U727" i="4" a="1"/>
  <c r="T1304" i="4" a="1"/>
  <c r="U976" i="4" a="1"/>
  <c r="T743" i="4" a="1"/>
  <c r="T1320" i="4" a="1"/>
  <c r="U85" i="4" a="1"/>
  <c r="T595" i="4" a="1"/>
  <c r="U472" i="4" a="1"/>
  <c r="U576" i="4" a="1"/>
  <c r="U634" i="4" a="1"/>
  <c r="AQ1433" i="4" a="1"/>
  <c r="U1346" i="4" a="1"/>
  <c r="T578" i="4" a="1"/>
  <c r="U48" i="4" a="1"/>
  <c r="U754" i="4" a="1"/>
  <c r="U428" i="4" a="1"/>
  <c r="T896" i="4" a="1"/>
  <c r="T1042" i="4" a="1"/>
  <c r="U384" i="4" a="1"/>
  <c r="X469" i="4" a="1"/>
  <c r="T750" i="4" a="1"/>
  <c r="U1164" i="4" a="1"/>
  <c r="U892" i="4" a="1"/>
  <c r="T1266" i="4" a="1"/>
  <c r="U838" i="4" a="1"/>
  <c r="T955" i="4" a="1"/>
  <c r="T515" i="4" a="1"/>
  <c r="U1378" i="4" a="1"/>
  <c r="U684" i="4" a="1"/>
  <c r="X865" i="4" a="1"/>
  <c r="U200" i="4" a="1"/>
  <c r="T700" i="4" a="1"/>
  <c r="X897" i="4" a="1"/>
  <c r="T1016" i="4" a="1"/>
  <c r="U970" i="4" a="1"/>
  <c r="U1313" i="4" a="1"/>
  <c r="T232" i="4" a="1"/>
  <c r="AQ909" i="4" a="1"/>
  <c r="T932" i="4" a="1"/>
  <c r="T183" i="4" a="1"/>
  <c r="U810" i="4" a="1"/>
  <c r="U961" i="4" a="1"/>
  <c r="T528" i="4" a="1"/>
  <c r="U1093" i="4" a="1"/>
  <c r="T1448" i="4" a="1"/>
  <c r="T643" i="4" a="1"/>
  <c r="T516" i="4" a="1"/>
  <c r="U530" i="4" a="1"/>
  <c r="T1376" i="4" a="1"/>
  <c r="T586" i="4" a="1"/>
  <c r="U1145" i="4" a="1"/>
  <c r="U1304" i="4" a="1"/>
  <c r="Z10" i="4" a="1"/>
  <c r="U402" i="4" a="1"/>
  <c r="T919" i="4" a="1"/>
  <c r="T1074" i="4" a="1"/>
  <c r="X1194" i="4" a="1"/>
  <c r="U418" i="4" a="1"/>
  <c r="T935" i="4" a="1"/>
  <c r="U253" i="4" a="1"/>
  <c r="U994" i="4" a="1"/>
  <c r="U1370" i="4" a="1"/>
  <c r="U856" i="4" a="1"/>
  <c r="T985" i="4" a="1"/>
  <c r="U918" i="4" a="1"/>
  <c r="AQ1037" i="4" a="1"/>
  <c r="U426" i="4" a="1"/>
  <c r="U607" i="4" a="1"/>
  <c r="U248" i="4" a="1"/>
  <c r="T748" i="4" a="1"/>
  <c r="X1182" i="4" a="1"/>
  <c r="U1001" i="4" a="1"/>
  <c r="U1374" i="4" a="1"/>
  <c r="U1469" i="4" a="1"/>
  <c r="U567" i="4" a="1"/>
  <c r="T1113" i="4" a="1"/>
  <c r="T1353" i="4" a="1"/>
  <c r="U574" i="4" a="1"/>
  <c r="U676" i="4" a="1"/>
  <c r="U503" i="4" a="1"/>
  <c r="X678" i="4" a="1"/>
  <c r="T1419" i="4" a="1"/>
  <c r="T504" i="4" a="1"/>
  <c r="T1233" i="4" a="1"/>
  <c r="T1387" i="4" a="1"/>
  <c r="U520" i="4" a="1"/>
  <c r="T1249" i="4" a="1"/>
  <c r="T752" i="4" a="1"/>
  <c r="T1018" i="4" a="1"/>
  <c r="X24" i="4" a="1"/>
  <c r="U735" i="4" a="1"/>
  <c r="T612" i="4" a="1"/>
  <c r="AQ937" i="4" a="1"/>
  <c r="T845" i="4" a="1"/>
  <c r="U184" i="4" a="1"/>
  <c r="U1251" i="4" a="1"/>
  <c r="T1159" i="4" a="1"/>
  <c r="T784" i="4" a="1"/>
  <c r="U354" i="4" a="1"/>
  <c r="T772" i="4" a="1"/>
  <c r="U975" i="4" a="1"/>
  <c r="T213" i="4" a="1"/>
  <c r="U786" i="4" a="1"/>
  <c r="U460" i="4" a="1"/>
  <c r="U1104" i="4" a="1"/>
  <c r="T851" i="4" a="1"/>
  <c r="U288" i="4" a="1"/>
  <c r="X182" i="4" a="1"/>
  <c r="T654" i="4" a="1"/>
  <c r="T982" i="4" a="1"/>
  <c r="T169" i="4" a="1"/>
  <c r="X350" i="4" a="1"/>
  <c r="T670" i="4" a="1"/>
  <c r="T1057" i="4" a="1"/>
  <c r="T289" i="4" a="1"/>
  <c r="T444" i="4" a="1"/>
  <c r="U1273" i="4" a="1"/>
  <c r="U803" i="4" a="1"/>
  <c r="AR853" i="4" a="1"/>
  <c r="U317" i="4" a="1"/>
  <c r="T1028" i="4" a="1"/>
  <c r="U614" i="4" a="1"/>
  <c r="T246" i="4" a="1"/>
  <c r="U1260" i="4" a="1"/>
  <c r="U604" i="4" a="1"/>
  <c r="T1434" i="4" a="1"/>
  <c r="U1307" i="4" a="1"/>
  <c r="U1462" i="4" a="1"/>
  <c r="X57" i="4" a="1"/>
  <c r="U1290" i="4" a="1"/>
  <c r="U1432" i="4" a="1"/>
  <c r="U173" i="4" a="1"/>
  <c r="U759" i="4" a="1"/>
  <c r="U436" i="4" a="1"/>
  <c r="U958" i="4" a="1"/>
  <c r="T1341" i="4" a="1"/>
  <c r="U435" i="4" a="1"/>
  <c r="U312" i="4" a="1"/>
  <c r="T416" i="4" a="1"/>
  <c r="X162" i="4" a="1"/>
  <c r="U451" i="4" a="1"/>
  <c r="U328" i="4" a="1"/>
  <c r="T432" i="4" a="1"/>
  <c r="T184" i="4" a="1"/>
  <c r="U1327" i="4" a="1"/>
  <c r="U1152" i="4" a="1"/>
  <c r="U1122" i="4" a="1"/>
  <c r="U925" i="4" a="1"/>
  <c r="X25" i="4" a="1"/>
  <c r="T547" i="4" a="1"/>
  <c r="T450" i="4" a="1"/>
  <c r="U510" i="4" a="1"/>
  <c r="U1066" i="4" a="1"/>
  <c r="U129" i="4" a="1"/>
  <c r="X806" i="4" a="1"/>
  <c r="X712" i="4" a="1"/>
  <c r="X159" i="4" a="1"/>
  <c r="X1247" i="4" a="1"/>
  <c r="X955" i="4" a="1"/>
  <c r="Z126" i="4" a="1"/>
  <c r="T1456" i="4" a="1"/>
  <c r="X1339" i="4" a="1"/>
  <c r="X335" i="4" a="1"/>
  <c r="W1396" i="4" a="1"/>
  <c r="X82" i="4" a="1"/>
  <c r="X443" i="4" a="1"/>
  <c r="Z1484" i="4" a="1"/>
  <c r="X958" i="4" a="1"/>
  <c r="Z174" i="4" a="1"/>
  <c r="X739" i="4" a="1"/>
  <c r="X1117" i="4" a="1"/>
  <c r="X1121" i="4" a="1"/>
  <c r="X549" i="4" a="1"/>
  <c r="Z1482" i="4" a="1"/>
  <c r="Z1470" i="4" a="1"/>
  <c r="X7" i="4" a="1"/>
  <c r="X1112" i="4" a="1"/>
  <c r="X1224" i="4" a="1"/>
  <c r="U737" i="4" a="1"/>
  <c r="T923" i="4" a="1"/>
  <c r="U1341" i="4" a="1"/>
  <c r="T482" i="4" a="1"/>
  <c r="U1498" i="4" a="1"/>
  <c r="Y54" i="4" a="1"/>
  <c r="X303" i="4" a="1"/>
  <c r="Y175" i="4" a="1"/>
  <c r="X867" i="4" a="1"/>
  <c r="Z1448" i="4" a="1"/>
  <c r="X1340" i="4" a="1"/>
  <c r="X345" i="4" a="1"/>
  <c r="Z62" i="4" a="1"/>
  <c r="X1090" i="4" a="1"/>
  <c r="X939" i="4" a="1"/>
  <c r="X633" i="4" a="1"/>
  <c r="Y158" i="4" a="1"/>
  <c r="Y149" i="4" a="1"/>
  <c r="Y101" i="4" a="1"/>
  <c r="X1055" i="4" a="1"/>
  <c r="X872" i="4" a="1"/>
  <c r="Y820" i="4" a="1"/>
  <c r="Y1493" i="4" a="1"/>
  <c r="X339" i="4" a="1"/>
  <c r="AS1329" i="4" a="1"/>
  <c r="U831" i="4" a="1"/>
  <c r="T1169" i="4" a="1"/>
  <c r="T684" i="4" a="1"/>
  <c r="T1327" i="4" a="1"/>
  <c r="U716" i="4" a="1"/>
  <c r="T840" i="4" a="1"/>
  <c r="Z1455" i="4" a="1"/>
  <c r="X1059" i="4" a="1"/>
  <c r="W1469" i="4" a="1"/>
  <c r="W418" i="4" a="1"/>
  <c r="X458" i="4" a="1"/>
  <c r="X1190" i="4" a="1"/>
  <c r="W272" i="4" a="1"/>
  <c r="V727" i="4" a="1"/>
  <c r="X1128" i="4" a="1"/>
  <c r="X941" i="4" a="1"/>
  <c r="X647" i="4" a="1"/>
  <c r="X651" i="4" a="1"/>
  <c r="Y1489" i="4" a="1"/>
  <c r="X123" i="4" a="1"/>
  <c r="X1093" i="4" a="1"/>
  <c r="X1065" i="4" a="1"/>
  <c r="X431" i="4" a="1"/>
  <c r="X1025" i="4" a="1"/>
  <c r="X1192" i="4" a="1"/>
  <c r="X871" i="4" a="1"/>
  <c r="X769" i="4" a="1"/>
  <c r="Z1405" i="4" a="1"/>
  <c r="Z1472" i="4" a="1"/>
  <c r="X891" i="4" a="1"/>
  <c r="X1036" i="4" a="1"/>
  <c r="U924" i="4" a="1"/>
  <c r="U1113" i="4" a="1"/>
  <c r="U820" i="4" a="1"/>
  <c r="X118" i="4" a="1"/>
  <c r="U352" i="4" a="1"/>
  <c r="X188" i="4" a="1"/>
  <c r="Y1407" i="4" a="1"/>
  <c r="Z1394" i="4" a="1"/>
  <c r="Z1474" i="4" a="1"/>
  <c r="Y26" i="4" a="1"/>
  <c r="X215" i="4" a="1"/>
  <c r="X412" i="4" a="1"/>
  <c r="X300" i="4" a="1"/>
  <c r="X948" i="4" a="1"/>
  <c r="X425" i="4" a="1"/>
  <c r="Y848" i="4" a="1"/>
  <c r="Z173" i="4" a="1"/>
  <c r="X901" i="4" a="1"/>
  <c r="X713" i="4" a="1"/>
  <c r="X1031" i="4" a="1"/>
  <c r="X896" i="4" a="1"/>
  <c r="Z1501" i="4" a="1"/>
  <c r="X853" i="4" a="1"/>
  <c r="Z1209" i="4" a="1"/>
  <c r="X1173" i="4" a="1"/>
  <c r="X181" i="4" a="1"/>
  <c r="X21" i="4" a="1"/>
  <c r="Y1039" i="4" a="1"/>
  <c r="X1193" i="4" a="1"/>
  <c r="V90" i="4" a="1"/>
  <c r="U57" i="4" a="1"/>
  <c r="U1017" i="4" a="1"/>
  <c r="U692" i="4" a="1"/>
  <c r="U1284" i="4" a="1"/>
  <c r="U1248" i="4" a="1"/>
  <c r="U592" i="4" a="1"/>
  <c r="X577" i="4" a="1"/>
  <c r="X225" i="4" a="1"/>
  <c r="X363" i="4" a="1"/>
  <c r="X535" i="4" a="1"/>
  <c r="Y70" i="4" a="1"/>
  <c r="Y1385" i="4" a="1"/>
  <c r="Z1500" i="4" a="1"/>
  <c r="X849" i="4" a="1"/>
  <c r="Z1430" i="4" a="1"/>
  <c r="X460" i="4" a="1"/>
  <c r="X1326" i="4" a="1"/>
  <c r="X356" i="4" a="1"/>
  <c r="X796" i="4" a="1"/>
  <c r="X768" i="4" a="1"/>
  <c r="X664" i="4" a="1"/>
  <c r="Y109" i="4" a="1"/>
  <c r="Y81" i="4" a="1"/>
  <c r="X154" i="4" a="1"/>
  <c r="Y10" i="4" a="1"/>
  <c r="X784" i="4" a="1"/>
  <c r="T805" i="4" a="1"/>
  <c r="T1260" i="4" a="1"/>
  <c r="T1213" i="4" a="1"/>
  <c r="T741" i="4" a="1"/>
  <c r="U1343" i="4" a="1"/>
  <c r="T604" i="4" a="1"/>
  <c r="X1051" i="4" a="1"/>
  <c r="Z98" i="4" a="1"/>
  <c r="X33" i="4" a="1"/>
  <c r="X532" i="4" a="1"/>
  <c r="X313" i="4" a="1"/>
  <c r="X54" i="4" a="1"/>
  <c r="X1070" i="4" a="1"/>
  <c r="X907" i="4" a="1"/>
  <c r="X1314" i="4" a="1"/>
  <c r="X1154" i="4" a="1"/>
  <c r="Y1189" i="4" a="1"/>
  <c r="X1114" i="4" a="1"/>
  <c r="X214" i="4" a="1"/>
  <c r="X1266" i="4" a="1"/>
  <c r="Y1285" i="4" a="1"/>
  <c r="Z1245" i="4" a="1"/>
  <c r="X502" i="4" a="1"/>
  <c r="Z1397" i="4" a="1"/>
  <c r="X1409" i="4" a="1"/>
  <c r="Z1341" i="4" a="1"/>
  <c r="X301" i="4" a="1"/>
  <c r="Y114" i="4" a="1"/>
  <c r="U35" i="4" a="1"/>
  <c r="U1062" i="4" a="1"/>
  <c r="U416" i="4" a="1"/>
  <c r="T1035" i="4" a="1"/>
  <c r="U1495" i="4" a="1"/>
  <c r="U811" i="4" a="1"/>
  <c r="W25" i="4" a="1"/>
  <c r="Z147" i="4" a="1"/>
  <c r="X526" i="4" a="1"/>
  <c r="Z1371" i="4" a="1"/>
  <c r="W1337" i="4" a="1"/>
  <c r="X909" i="4" a="1"/>
  <c r="X615" i="4" a="1"/>
  <c r="X619" i="4" a="1"/>
  <c r="X287" i="4" a="1"/>
  <c r="X212" i="4" a="1"/>
  <c r="Z1420" i="4" a="1"/>
  <c r="Z46" i="4" a="1"/>
  <c r="X44" i="4" a="1"/>
  <c r="X476" i="4" a="1"/>
  <c r="X384" i="4" a="1"/>
  <c r="Y142" i="4" a="1"/>
  <c r="X2" i="4" a="1"/>
  <c r="X752" i="4" a="1"/>
  <c r="X660" i="4" a="1"/>
  <c r="X754" i="4" a="1"/>
  <c r="Z151" i="4" a="1"/>
  <c r="X464" i="4" a="1"/>
  <c r="X616" i="4" a="1"/>
  <c r="Z103" i="4" a="1"/>
  <c r="U885" i="4" a="1"/>
  <c r="T1185" i="4" a="1"/>
  <c r="Z155" i="4" a="1"/>
  <c r="U1060" i="4" a="1"/>
  <c r="T1022" i="4" a="1"/>
  <c r="T959" i="4" a="1"/>
  <c r="Z1475" i="4" a="1"/>
  <c r="X537" i="4" a="1"/>
  <c r="Y126" i="4" a="1"/>
  <c r="Z117" i="4" a="1"/>
  <c r="Y69" i="4" a="1"/>
  <c r="X916" i="4" a="1"/>
  <c r="X840" i="4" a="1"/>
  <c r="X165" i="4" a="1"/>
  <c r="X438" i="4" a="1"/>
  <c r="Z1445" i="4" a="1"/>
  <c r="X1361" i="4" a="1"/>
  <c r="Y1321" i="4" a="1"/>
  <c r="X714" i="4" a="1"/>
  <c r="X390" i="4" a="1"/>
  <c r="Y1400" i="4" a="1"/>
  <c r="Y1458" i="4" a="1"/>
  <c r="X87" i="4" a="1"/>
  <c r="W404" i="4" a="1"/>
  <c r="V1174" i="4" a="1"/>
  <c r="X857" i="4" a="1"/>
  <c r="X573" i="4" a="1"/>
  <c r="Y1386" i="4" a="1"/>
  <c r="W412" i="4" a="1"/>
  <c r="V1429" i="4" a="1"/>
  <c r="X888" i="4" a="1"/>
  <c r="T494" i="4" a="1"/>
  <c r="X793" i="4" a="1"/>
  <c r="X837" i="4" a="1"/>
  <c r="X428" i="4" a="1"/>
  <c r="X694" i="4" a="1"/>
  <c r="X117" i="4" a="1"/>
  <c r="Y892" i="4" a="1"/>
  <c r="X856" i="4" a="1"/>
  <c r="X1143" i="4" a="1"/>
  <c r="Y824" i="4" a="1"/>
  <c r="Z1130" i="4" a="1"/>
  <c r="X1047" i="4" a="1"/>
  <c r="Y151" i="4" a="1"/>
  <c r="Z1015" i="4" a="1"/>
  <c r="Y1265" i="4" a="1"/>
  <c r="Z1225" i="4" a="1"/>
  <c r="X1123" i="4" a="1"/>
  <c r="X777" i="4" a="1"/>
  <c r="Y1098" i="4" a="1"/>
  <c r="U1000" i="4" a="1"/>
  <c r="T1390" i="4" a="1"/>
  <c r="U179" i="4" a="1"/>
  <c r="T1457" i="4" a="1"/>
  <c r="U1490" i="4" a="1"/>
  <c r="U439" i="4" a="1"/>
  <c r="X550" i="4" a="1"/>
  <c r="X805" i="4" a="1"/>
  <c r="X617" i="4" a="1"/>
  <c r="X999" i="4" a="1"/>
  <c r="Z864" i="4" a="1"/>
  <c r="X1282" i="4" a="1"/>
  <c r="X1071" i="4" a="1"/>
  <c r="Z1177" i="4" a="1"/>
  <c r="Y1102" i="4" a="1"/>
  <c r="X1151" i="4" a="1"/>
  <c r="X634" i="4" a="1"/>
  <c r="W443" i="4" a="1"/>
  <c r="W1271" i="4" a="1"/>
  <c r="Z159" i="4" a="1"/>
  <c r="X1056" i="4" a="1"/>
  <c r="W1335" i="4" a="1"/>
  <c r="W232" i="4" a="1"/>
  <c r="X1255" i="4" a="1"/>
  <c r="Y123" i="4" a="1"/>
  <c r="W977" i="4" a="1"/>
  <c r="V1132" i="4" a="1"/>
  <c r="X298" i="4" a="1"/>
  <c r="X873" i="4" a="1"/>
  <c r="U84" i="4" a="1"/>
  <c r="T364" i="4" a="1"/>
  <c r="T808" i="4" a="1"/>
  <c r="T155" i="4" a="1"/>
  <c r="T228" i="4" a="1"/>
  <c r="Y138" i="4" a="1"/>
  <c r="X199" i="4" a="1"/>
  <c r="X1259" i="4" a="1"/>
  <c r="X1320" i="4" a="1"/>
  <c r="X1196" i="4" a="1"/>
  <c r="X17" i="4" a="1"/>
  <c r="Y1375" i="4" a="1"/>
  <c r="Z1378" i="4" a="1"/>
  <c r="Z1442" i="4" a="1"/>
  <c r="X601" i="4" a="1"/>
  <c r="Z146" i="4" a="1"/>
  <c r="Z137" i="4" a="1"/>
  <c r="Z89" i="4" a="1"/>
  <c r="X980" i="4" a="1"/>
  <c r="X457" i="4" a="1"/>
  <c r="Z860" i="4" a="1"/>
  <c r="X1028" i="4" a="1"/>
  <c r="X745" i="4" a="1"/>
  <c r="Z1039" i="4" a="1"/>
  <c r="X1003" i="4" a="1"/>
  <c r="X27" i="4" a="1"/>
  <c r="X235" i="4" a="1"/>
  <c r="X860" i="4" a="1"/>
  <c r="Y1011" i="4" a="1"/>
  <c r="T1342" i="4" a="1"/>
  <c r="U115" i="4" a="1"/>
  <c r="T391" i="4" a="1"/>
  <c r="T995" i="4" a="1"/>
  <c r="T695" i="4" a="1"/>
  <c r="X115" i="4" a="1"/>
  <c r="Z1437" i="4" a="1"/>
  <c r="Y1253" i="4" a="1"/>
  <c r="Z1213" i="4" a="1"/>
  <c r="X406" i="4" a="1"/>
  <c r="Z1461" i="4" a="1"/>
  <c r="Y1349" i="4" a="1"/>
  <c r="Z1309" i="4" a="1"/>
  <c r="X1191" i="4" a="1"/>
  <c r="X103" i="4" a="1"/>
  <c r="V82" i="4" a="1"/>
  <c r="Y1453" i="4" a="1"/>
  <c r="X862" i="4" a="1"/>
  <c r="V178" i="4" a="1"/>
  <c r="W1275" i="4" a="1"/>
  <c r="X1303" i="4" a="1"/>
  <c r="V1057" i="4" a="1"/>
  <c r="V428" i="4" a="1"/>
  <c r="X957" i="4" a="1"/>
  <c r="Z1369" i="4" a="1"/>
  <c r="V17" i="4" a="1"/>
  <c r="V983" i="4" a="1"/>
  <c r="Y127" i="4" a="1"/>
  <c r="T1021" i="4" a="1"/>
  <c r="U204" i="4" a="1"/>
  <c r="U519" i="4" a="1"/>
  <c r="T1301" i="4" a="1"/>
  <c r="T871" i="4" a="1"/>
  <c r="T1462" i="4" a="1"/>
  <c r="Y147" i="4" a="1"/>
  <c r="X354" i="4" a="1"/>
  <c r="X792" i="4" a="1"/>
  <c r="Y161" i="4" a="1"/>
  <c r="Z121" i="4" a="1"/>
  <c r="X662" i="4" a="1"/>
  <c r="Y105" i="4" a="1"/>
  <c r="X884" i="4" a="1"/>
  <c r="Z844" i="4" a="1"/>
  <c r="X1331" i="4" a="1"/>
  <c r="Z1249" i="4" a="1"/>
  <c r="Y1462" i="4" a="1"/>
  <c r="X1393" i="4" a="1"/>
  <c r="X295" i="4" a="1"/>
  <c r="Z1345" i="4" a="1"/>
  <c r="V65" i="4" a="1"/>
  <c r="Y1376" i="4" a="1"/>
  <c r="Y1420" i="4" a="1"/>
  <c r="W1385" i="4" a="1"/>
  <c r="V706" i="4" a="1"/>
  <c r="X778" i="4" a="1"/>
  <c r="X454" i="4" a="1"/>
  <c r="Y1368" i="4" a="1"/>
  <c r="T486" i="4" a="1"/>
  <c r="X16" i="4" a="1"/>
  <c r="U307" i="4" a="1"/>
  <c r="U1199" i="4" a="1"/>
  <c r="U1160" i="4" a="1"/>
  <c r="X1347" i="4" a="1"/>
  <c r="X618" i="4" a="1"/>
  <c r="X294" i="4" a="1"/>
  <c r="Y1448" i="4" a="1"/>
  <c r="X1421" i="4" a="1"/>
  <c r="X1072" i="4" a="1"/>
  <c r="X602" i="4" a="1"/>
  <c r="W280" i="4" a="1"/>
  <c r="V647" i="4" a="1"/>
  <c r="X1239" i="4" a="1"/>
  <c r="V760" i="4" a="1"/>
  <c r="V1153" i="4" a="1"/>
  <c r="X104" i="4" a="1"/>
  <c r="Y1403" i="4" a="1"/>
  <c r="Y1455" i="4" a="1"/>
  <c r="X18" i="4" a="1"/>
  <c r="Z1407" i="4" a="1"/>
  <c r="X954" i="4" a="1"/>
  <c r="X663" i="4" a="1"/>
  <c r="X866" i="4" a="1"/>
  <c r="X686" i="4" a="1"/>
  <c r="T89" i="4" a="1"/>
  <c r="X533" i="4" a="1"/>
  <c r="T1262" i="4" a="1"/>
  <c r="T732" i="4" a="1"/>
  <c r="X1119" i="4" a="1"/>
  <c r="X186" i="4" a="1"/>
  <c r="Y42" i="4" a="1"/>
  <c r="X967" i="4" a="1"/>
  <c r="X788" i="4" a="1"/>
  <c r="X569" i="4" a="1"/>
  <c r="X138" i="4" a="1"/>
  <c r="X129" i="4" a="1"/>
  <c r="X81" i="4" a="1"/>
  <c r="Z1381" i="4" a="1"/>
  <c r="X1234" i="4" a="1"/>
  <c r="Z1273" i="4" a="1"/>
  <c r="X1237" i="4" a="1"/>
  <c r="X470" i="4" a="1"/>
  <c r="Z1429" i="4" a="1"/>
  <c r="X1377" i="4" a="1"/>
  <c r="X1333" i="4" a="1"/>
  <c r="X746" i="4" a="1"/>
  <c r="X422" i="4" a="1"/>
  <c r="Y1384" i="4" a="1"/>
  <c r="Y1442" i="4" a="1"/>
  <c r="X653" i="4" a="1"/>
  <c r="X317" i="4" a="1"/>
  <c r="X1405" i="4" a="1"/>
  <c r="Y1412" i="4" a="1"/>
  <c r="X889" i="4" a="1"/>
  <c r="T678" i="4" a="1"/>
  <c r="U206" i="4" a="1"/>
  <c r="T930" i="4" a="1"/>
  <c r="T484" i="4" a="1"/>
  <c r="X207" i="4" a="1"/>
  <c r="Z127" i="4" a="1"/>
  <c r="X921" i="4" a="1"/>
  <c r="W841" i="4" a="1"/>
  <c r="X1108" i="4" a="1"/>
  <c r="Y91" i="4" a="1"/>
  <c r="V643" i="4" a="1"/>
  <c r="W186" i="4" a="1"/>
  <c r="X289" i="4" a="1"/>
  <c r="X427" i="4" a="1"/>
  <c r="X775" i="4" a="1"/>
  <c r="X599" i="4" a="1"/>
  <c r="Y90" i="4" a="1"/>
  <c r="X475" i="4" a="1"/>
  <c r="Z1468" i="4" a="1"/>
  <c r="X990" i="4" a="1"/>
  <c r="X293" i="4" a="1"/>
  <c r="X771" i="4" a="1"/>
  <c r="X1172" i="4" a="1"/>
  <c r="Y1423" i="4" a="1"/>
  <c r="Y143" i="4" a="1"/>
  <c r="X1495" i="4" a="1"/>
  <c r="Z1496" i="4" a="1"/>
  <c r="X414" i="4" a="1"/>
  <c r="U255" i="4" a="1"/>
  <c r="T354" i="4" a="1"/>
  <c r="X91" i="4" a="1"/>
  <c r="X818" i="4" a="1"/>
  <c r="Y1365" i="4" a="1"/>
  <c r="Z38" i="4" a="1"/>
  <c r="V34" i="4" a="1"/>
  <c r="V186" i="4" a="1"/>
  <c r="Y134" i="4" a="1"/>
  <c r="V508" i="4" a="1"/>
  <c r="W1411" i="4" a="1"/>
  <c r="X433" i="4" a="1"/>
  <c r="V1095" i="4" a="1"/>
  <c r="V820" i="4" a="1"/>
  <c r="V256" i="4" a="1"/>
  <c r="Y1387" i="4" a="1"/>
  <c r="W641" i="4" a="1"/>
  <c r="U778" i="4" a="1"/>
  <c r="U1295" i="4" a="1"/>
  <c r="T1360" i="4" a="1"/>
  <c r="U740" i="4" a="1"/>
  <c r="U212" i="4" a="1"/>
  <c r="Z22" i="4" a="1"/>
  <c r="X1383" i="4" a="1"/>
  <c r="X167" i="4" a="1"/>
  <c r="V73" i="4" a="1"/>
  <c r="V1441" i="4" a="1"/>
  <c r="X379" i="4" a="1"/>
  <c r="X1207" i="4" a="1"/>
  <c r="W1108" i="4" a="1"/>
  <c r="X166" i="4" a="1"/>
  <c r="X1042" i="4" a="1"/>
  <c r="X517" i="4" a="1"/>
  <c r="X811" i="4" a="1"/>
  <c r="X1416" i="4" a="1"/>
  <c r="X1428" i="4" a="1"/>
  <c r="X1296" i="4" a="1"/>
  <c r="X276" i="4" a="1"/>
  <c r="X280" i="4" a="1"/>
  <c r="X92" i="4" a="1"/>
  <c r="X1427" i="4" a="1"/>
  <c r="U62" i="4" a="1"/>
  <c r="U1193" i="4" a="1"/>
  <c r="T754" i="4" a="1"/>
  <c r="T686" i="4" a="1"/>
  <c r="T768" i="4" a="1"/>
  <c r="T567" i="4" a="1"/>
  <c r="X933" i="4" a="1"/>
  <c r="X1250" i="4" a="1"/>
  <c r="X996" i="4" a="1"/>
  <c r="Y1130" i="4" a="1"/>
  <c r="Z1043" i="4" a="1"/>
  <c r="Z1413" i="4" a="1"/>
  <c r="X1265" i="4" a="1"/>
  <c r="Y1225" i="4" a="1"/>
  <c r="X151" i="4" a="1"/>
  <c r="X985" i="4" a="1"/>
  <c r="V154" i="4" a="1"/>
  <c r="X1223" i="4" a="1"/>
  <c r="Z111" i="4" a="1"/>
  <c r="W1282" i="4" a="1"/>
  <c r="V1299" i="4" a="1"/>
  <c r="Y1419" i="4" a="1"/>
  <c r="W296" i="4" a="1"/>
  <c r="W1395" i="4" a="1"/>
  <c r="X606" i="4" a="1"/>
  <c r="X1318" i="4" a="1"/>
  <c r="W669" i="4" a="1"/>
  <c r="W558" i="4" a="1"/>
  <c r="X989" i="4" a="1"/>
  <c r="U99" i="4" a="1"/>
  <c r="U783" i="4" a="1"/>
  <c r="T1069" i="4" a="1"/>
  <c r="U664" i="4" a="1"/>
  <c r="U1026" i="4" a="1"/>
  <c r="T464" i="4" a="1"/>
  <c r="X321" i="4" a="1"/>
  <c r="X20" i="4" a="1"/>
  <c r="Y1501" i="4" a="1"/>
  <c r="Z1395" i="4" a="1"/>
  <c r="X257" i="4" a="1"/>
  <c r="X395" i="4" a="1"/>
  <c r="X743" i="4" a="1"/>
  <c r="X567" i="4" a="1"/>
  <c r="X741" i="4" a="1"/>
  <c r="X1232" i="4" a="1"/>
  <c r="X224" i="4" a="1"/>
  <c r="X228" i="4" a="1"/>
  <c r="X881" i="4" a="1"/>
  <c r="Z1414" i="4" a="1"/>
  <c r="X540" i="4" a="1"/>
  <c r="X492" i="4" a="1"/>
  <c r="X1358" i="4" a="1"/>
  <c r="X388" i="4" a="1"/>
  <c r="X915" i="4" a="1"/>
  <c r="X800" i="4" a="1"/>
  <c r="X70" i="4" a="1"/>
  <c r="X108" i="4" a="1"/>
  <c r="X528" i="4" a="1"/>
  <c r="X448" i="4" a="1"/>
  <c r="Z162" i="4" a="1"/>
  <c r="T1082" i="4" a="1"/>
  <c r="U137" i="4" a="1"/>
  <c r="X710" i="4" a="1"/>
  <c r="X842" i="4" a="1"/>
  <c r="U125" i="4" a="1"/>
  <c r="U1201" i="4" a="1"/>
  <c r="X461" i="4" a="1"/>
  <c r="X180" i="4" a="1"/>
  <c r="W1087" i="4" a="1"/>
  <c r="W224" i="4" a="1"/>
  <c r="W1169" i="4" a="1"/>
  <c r="W1057" i="4" a="1"/>
  <c r="V162" i="4" a="1"/>
  <c r="W960" i="4" a="1"/>
  <c r="X972" i="4" a="1"/>
  <c r="X455" i="4" a="1"/>
  <c r="X459" i="4" a="1"/>
  <c r="X47" i="4" a="1"/>
  <c r="X1210" i="4" a="1"/>
  <c r="X755" i="4" a="1"/>
  <c r="X705" i="4" a="1"/>
  <c r="Z1433" i="4" a="1"/>
  <c r="Z1488" i="4" a="1"/>
  <c r="X859" i="4" a="1"/>
  <c r="X1188" i="4" a="1"/>
  <c r="Z110" i="4" a="1"/>
  <c r="X559" i="4" a="1"/>
  <c r="Z1436" i="4" a="1"/>
  <c r="T333" i="4" a="1"/>
  <c r="U1119" i="4" a="1"/>
  <c r="U1376" i="4" a="1"/>
  <c r="T938" i="4" a="1"/>
  <c r="U1482" i="4" a="1"/>
  <c r="U720" i="4" a="1"/>
  <c r="X924" i="4" a="1"/>
  <c r="Z58" i="4" a="1"/>
  <c r="Y1429" i="4" a="1"/>
  <c r="X1168" i="4" a="1"/>
  <c r="X779" i="4" a="1"/>
  <c r="Y154" i="4" a="1"/>
  <c r="X687" i="4" a="1"/>
  <c r="X1010" i="4" a="1"/>
  <c r="X1294" i="4" a="1"/>
  <c r="X304" i="4" a="1"/>
  <c r="X764" i="4" a="1"/>
  <c r="X736" i="4" a="1"/>
  <c r="Z1377" i="4" a="1"/>
  <c r="X632" i="4" a="1"/>
  <c r="Z97" i="4" a="1"/>
  <c r="Z69" i="4" a="1"/>
  <c r="X482" i="4" a="1"/>
  <c r="X1137" i="4" a="1"/>
  <c r="Y828" i="4" a="1"/>
  <c r="Y165" i="4" a="1"/>
  <c r="Y94" i="4" a="1"/>
  <c r="T1473" i="4" a="1"/>
  <c r="T782" i="4" a="1"/>
  <c r="T356" i="4" a="1"/>
  <c r="X311" i="4" a="1"/>
  <c r="X969" i="4" a="1"/>
  <c r="X570" i="4" a="1"/>
  <c r="W1223" i="4" a="1"/>
  <c r="Y1378" i="4" a="1"/>
  <c r="Y139" i="4" a="1"/>
  <c r="X953" i="4" a="1"/>
  <c r="W1073" i="4" a="1"/>
  <c r="W838" i="4" a="1"/>
  <c r="X72" i="4" a="1"/>
  <c r="Y1437" i="4" a="1"/>
  <c r="Y1475" i="4" a="1"/>
  <c r="Y6" i="4" a="1"/>
  <c r="Z1423" i="4" a="1"/>
  <c r="X922" i="4" a="1"/>
  <c r="X631" i="4" a="1"/>
  <c r="X102" i="4" a="1"/>
  <c r="X507" i="4" a="1"/>
  <c r="Z1452" i="4" a="1"/>
  <c r="X1077" i="4" a="1"/>
  <c r="X1243" i="4" a="1"/>
  <c r="X1135" i="4" a="1"/>
  <c r="X763" i="4" a="1"/>
  <c r="X735" i="4" a="1"/>
  <c r="Y1391" i="4" a="1"/>
  <c r="T398" i="4" a="1"/>
  <c r="U930" i="4" a="1"/>
  <c r="U760" i="4" a="1"/>
  <c r="T1352" i="4" a="1"/>
  <c r="U360" i="4" a="1"/>
  <c r="T1161" i="4" a="1"/>
  <c r="X1290" i="4" a="1"/>
  <c r="X421" i="4" a="1"/>
  <c r="X1069" i="4" a="1"/>
  <c r="X1300" i="4" a="1"/>
  <c r="X1304" i="4" a="1"/>
  <c r="X1200" i="4" a="1"/>
  <c r="Z1376" i="4" a="1"/>
  <c r="Z1370" i="4" a="1"/>
  <c r="X418" i="4" a="1"/>
  <c r="X943" i="4" a="1"/>
  <c r="Z808" i="4" a="1"/>
  <c r="X145" i="4" a="1"/>
  <c r="X726" i="4" a="1"/>
  <c r="Y125" i="4" a="1"/>
  <c r="Y999" i="4" a="1"/>
  <c r="Y864" i="4" a="1"/>
  <c r="X1163" i="4" a="1"/>
  <c r="Z836" i="4" a="1"/>
  <c r="X1181" i="4" a="1"/>
  <c r="Z1102" i="4" a="1"/>
  <c r="X1087" i="4" a="1"/>
  <c r="X521" i="4" a="1"/>
  <c r="Y880" i="4" a="1"/>
  <c r="Z832" i="4" a="1"/>
  <c r="X1186" i="4" a="1"/>
  <c r="X898" i="4" a="1"/>
  <c r="X932" i="4" a="1"/>
  <c r="X1110" i="4" a="1"/>
  <c r="Y1023" i="4" a="1"/>
  <c r="Z1453" i="4" a="1"/>
  <c r="X1044" i="4" a="1"/>
  <c r="Z1241" i="4" a="1"/>
  <c r="X1205" i="4" a="1"/>
  <c r="Y1313" i="4" a="1"/>
  <c r="V109" i="4" a="1"/>
  <c r="W604" i="4" a="1"/>
  <c r="Z1333" i="4" a="1"/>
  <c r="V148" i="4" a="1"/>
  <c r="T46" i="4" a="1"/>
  <c r="X361" i="4" a="1"/>
  <c r="X649" i="4" a="1"/>
  <c r="X546" i="4" a="1"/>
  <c r="X1308" i="4" a="1"/>
  <c r="Z1478" i="4" a="1"/>
  <c r="X286" i="4" a="1"/>
  <c r="X961" i="4" a="1"/>
  <c r="Z1396" i="4" a="1"/>
  <c r="X320" i="4" a="1"/>
  <c r="X690" i="4" a="1"/>
  <c r="X143" i="4" a="1"/>
  <c r="X432" i="4" a="1"/>
  <c r="X584" i="4" a="1"/>
  <c r="X748" i="4" a="1"/>
  <c r="X1040" i="4" a="1"/>
  <c r="Z1382" i="4" a="1"/>
  <c r="X604" i="4" a="1"/>
  <c r="T590" i="4" a="1"/>
  <c r="U1410" i="4" a="1"/>
  <c r="T1093" i="4" a="1"/>
  <c r="U1366" i="4" a="1"/>
  <c r="T967" i="4" a="1"/>
  <c r="X446" i="4" a="1"/>
  <c r="X1150" i="4" a="1"/>
  <c r="Z1494" i="4" a="1"/>
  <c r="X424" i="4" a="1"/>
  <c r="X396" i="4" a="1"/>
  <c r="X1262" i="4" a="1"/>
  <c r="X272" i="4" a="1"/>
  <c r="X732" i="4" a="1"/>
  <c r="X704" i="4" a="1"/>
  <c r="X1084" i="4" a="1"/>
  <c r="X816" i="4" a="1"/>
  <c r="X1122" i="4" a="1"/>
  <c r="Y1035" i="4" a="1"/>
  <c r="Z139" i="4" a="1"/>
  <c r="X1007" i="4" a="1"/>
  <c r="Z1253" i="4" a="1"/>
  <c r="X1217" i="4" a="1"/>
  <c r="X1120" i="4" a="1"/>
  <c r="Z1185" i="4" a="1"/>
  <c r="Z1349" i="4" a="1"/>
  <c r="X1313" i="4" a="1"/>
  <c r="Z1485" i="4" a="1"/>
  <c r="X885" i="4" a="1"/>
  <c r="T135" i="4" a="1"/>
  <c r="U1324" i="4" a="1"/>
  <c r="T1073" i="4" a="1"/>
  <c r="U979" i="4" a="1"/>
  <c r="U336" i="4" a="1"/>
  <c r="Z106" i="4" a="1"/>
  <c r="X1175" i="4" a="1"/>
  <c r="W881" i="4" a="1"/>
  <c r="V724" i="4" a="1"/>
  <c r="Y1469" i="4" a="1"/>
  <c r="X479" i="4" a="1"/>
  <c r="Z1379" i="4" a="1"/>
  <c r="X485" i="4" a="1"/>
  <c r="X1164" i="4" a="1"/>
  <c r="X1384" i="4" a="1"/>
  <c r="X1396" i="4" a="1"/>
  <c r="X773" i="4" a="1"/>
  <c r="X1264" i="4" a="1"/>
  <c r="X256" i="4" a="1"/>
  <c r="X260" i="4" a="1"/>
  <c r="Z1398" i="4" a="1"/>
  <c r="X572" i="4" a="1"/>
  <c r="X544" i="4" a="1"/>
  <c r="X245" i="4" a="1"/>
  <c r="X383" i="4" a="1"/>
  <c r="X296" i="4" a="1"/>
  <c r="Z1372" i="4" a="1"/>
  <c r="Z78" i="4" a="1"/>
  <c r="U242" i="4" a="1"/>
  <c r="T660" i="4" a="1"/>
  <c r="U1384" i="4" a="1"/>
  <c r="T1476" i="4" a="1"/>
  <c r="T1089" i="4" a="1"/>
  <c r="U1277" i="4" a="1"/>
  <c r="X1159" i="4" a="1"/>
  <c r="Z1451" i="4" a="1"/>
  <c r="X536" i="4" a="1"/>
  <c r="X1141" i="4" a="1"/>
  <c r="X1054" i="4" a="1"/>
  <c r="X386" i="4" a="1"/>
  <c r="X911" i="4" a="1"/>
  <c r="X173" i="4" a="1"/>
  <c r="Y133" i="4" a="1"/>
  <c r="X1001" i="4" a="1"/>
  <c r="Z1126" i="4" a="1"/>
  <c r="Y1329" i="4" a="1"/>
  <c r="Z1289" i="4" a="1"/>
  <c r="X1363" i="4" a="1"/>
  <c r="Y1261" i="4" a="1"/>
  <c r="Y1446" i="4" a="1"/>
  <c r="X1425" i="4" a="1"/>
  <c r="X327" i="4" a="1"/>
  <c r="Y1357" i="4" a="1"/>
  <c r="W451" i="4" a="1"/>
  <c r="W1207" i="4" a="1"/>
  <c r="X522" i="4" a="1"/>
  <c r="X198" i="4" a="1"/>
  <c r="Y1496" i="4" a="1"/>
  <c r="Y1353" i="4" a="1"/>
  <c r="X905" i="4" a="1"/>
  <c r="U145" i="4" a="1"/>
  <c r="T254" i="4" a="1"/>
  <c r="U606" i="4" a="1"/>
  <c r="U1076" i="4" a="1"/>
  <c r="U412" i="4" a="1"/>
  <c r="U884" i="4" a="1"/>
  <c r="X988" i="4" a="1"/>
  <c r="X238" i="4" a="1"/>
  <c r="X823" i="4" a="1"/>
  <c r="X1129" i="4" a="1"/>
  <c r="X1226" i="4" a="1"/>
  <c r="X514" i="4" a="1"/>
  <c r="X1276" i="4" a="1"/>
  <c r="X1420" i="4" a="1"/>
  <c r="Z167" i="4" a="1"/>
  <c r="X1279" i="4" a="1"/>
  <c r="X987" i="4" a="1"/>
  <c r="Z77" i="4" a="1"/>
  <c r="X1359" i="4" a="1"/>
  <c r="X275" i="4" a="1"/>
  <c r="Z125" i="4" a="1"/>
  <c r="Y173" i="4" a="1"/>
  <c r="X419" i="4" a="1"/>
  <c r="X203" i="4" a="1"/>
  <c r="Z848" i="4" a="1"/>
  <c r="Z999" i="4" a="1"/>
  <c r="Z1035" i="4" a="1"/>
  <c r="X790" i="4" a="1"/>
  <c r="Z145" i="4" a="1"/>
  <c r="Z1019" i="4" a="1"/>
  <c r="U1089" i="4" a="1"/>
  <c r="T292" i="4" a="1"/>
  <c r="T852" i="4" a="1"/>
  <c r="T1172" i="4" a="1"/>
  <c r="T93" i="4" a="1"/>
  <c r="X1116" i="4" a="1"/>
  <c r="X630" i="4" a="1"/>
  <c r="Z93" i="4" a="1"/>
  <c r="Z872" i="4" a="1"/>
  <c r="Y832" i="4" a="1"/>
  <c r="X1052" i="4" a="1"/>
  <c r="Z804" i="4" a="1"/>
  <c r="Y1110" i="4" a="1"/>
  <c r="Z1023" i="4" a="1"/>
  <c r="X263" i="4" a="1"/>
  <c r="X1337" i="4" a="1"/>
  <c r="W1191" i="4" a="1"/>
  <c r="Y1392" i="4" a="1"/>
  <c r="X255" i="4" a="1"/>
  <c r="Y1436" i="4" a="1"/>
  <c r="W1208" i="4" a="1"/>
  <c r="W659" i="4" a="1"/>
  <c r="X205" i="4" a="1"/>
  <c r="V89" i="4" a="1"/>
  <c r="W15" i="4" a="1"/>
  <c r="W1289" i="4" a="1"/>
  <c r="Z95" i="4" a="1"/>
  <c r="T1068" i="4" a="1"/>
  <c r="T823" i="4" a="1"/>
  <c r="U572" i="4" a="1"/>
  <c r="T236" i="4" a="1"/>
  <c r="U943" i="4" a="1"/>
  <c r="Z142" i="4" a="1"/>
  <c r="X655" i="4" a="1"/>
  <c r="X879" i="4" a="1"/>
  <c r="X1132" i="4" a="1"/>
  <c r="X1352" i="4" a="1"/>
  <c r="X1356" i="4" a="1"/>
  <c r="Z1409" i="4" a="1"/>
  <c r="X89" i="4" a="1"/>
  <c r="X1496" i="4" a="1"/>
  <c r="X450" i="4" a="1"/>
  <c r="X975" i="4" a="1"/>
  <c r="X820" i="4" a="1"/>
  <c r="Z153" i="4" a="1"/>
  <c r="X758" i="4" a="1"/>
  <c r="X137" i="4" a="1"/>
  <c r="X1011" i="4" a="1"/>
  <c r="Z876" i="4" a="1"/>
  <c r="X697" i="4" a="1"/>
  <c r="Z178" i="4" a="1"/>
  <c r="Z169" i="4" a="1"/>
  <c r="Y121" i="4" a="1"/>
  <c r="X1138" i="4" a="1"/>
  <c r="T500" i="4" a="1"/>
  <c r="U1438" i="4" a="1"/>
  <c r="T1380" i="4" a="1"/>
  <c r="T1466" i="4" a="1"/>
  <c r="T424" i="4" a="1"/>
  <c r="U1114" i="4" a="1"/>
  <c r="X355" i="4" a="1"/>
  <c r="Z107" i="4" a="1"/>
  <c r="X880" i="4" a="1"/>
  <c r="Z1221" i="4" a="1"/>
  <c r="X1185" i="4" a="1"/>
  <c r="X890" i="4" a="1"/>
  <c r="X1118" i="4" a="1"/>
  <c r="Z1317" i="4" a="1"/>
  <c r="X1281" i="4" a="1"/>
  <c r="X41" i="4" a="1"/>
  <c r="W1023" i="4" a="1"/>
  <c r="W1323" i="4" a="1"/>
  <c r="W426" i="4" a="1"/>
  <c r="Y50" i="4" a="1"/>
  <c r="W31" i="4" a="1"/>
  <c r="W590" i="4" a="1"/>
  <c r="V616" i="4" a="1"/>
  <c r="X146" i="4" a="1"/>
  <c r="V1490" i="4" a="1"/>
  <c r="V747" i="4" a="1"/>
  <c r="V1016" i="4" a="1"/>
  <c r="X1287" i="4" a="1"/>
  <c r="X135" i="4" a="1"/>
  <c r="W904" i="4" a="1"/>
  <c r="V1253" i="4" a="1"/>
  <c r="X783" i="4" a="1"/>
  <c r="Y107" i="4" a="1"/>
  <c r="X1037" i="4" a="1"/>
  <c r="W227" i="4" a="1"/>
  <c r="W828" i="4" a="1"/>
  <c r="X243" i="4" a="1"/>
  <c r="Y1373" i="4" a="1"/>
  <c r="Z1411" i="4" a="1"/>
  <c r="W11" i="4" a="1"/>
  <c r="W463" i="4" a="1"/>
  <c r="V1109" i="4" a="1"/>
  <c r="AC1395" i="4" a="1"/>
  <c r="W61" i="4" a="1"/>
  <c r="W495" i="4" a="1"/>
  <c r="V1141" i="4" a="1"/>
  <c r="Q616" i="4" a="1"/>
  <c r="W287" i="4" a="1"/>
  <c r="V814" i="4" a="1"/>
  <c r="W1431" i="4" a="1"/>
  <c r="X643" i="4" a="1"/>
  <c r="T998" i="4" a="1"/>
  <c r="U1240" i="4" a="1"/>
  <c r="X942" i="4" a="1"/>
  <c r="X899" i="4" a="1"/>
  <c r="X26" i="4" a="1"/>
  <c r="X281" i="4" a="1"/>
  <c r="Y1177" i="4" a="1"/>
  <c r="Y1245" i="4" a="1"/>
  <c r="Y162" i="4" a="1"/>
  <c r="X94" i="4" a="1"/>
  <c r="Y1273" i="4" a="1"/>
  <c r="Y1341" i="4" a="1"/>
  <c r="X589" i="4" a="1"/>
  <c r="X190" i="4" a="1"/>
  <c r="X1373" i="4" a="1"/>
  <c r="Y1428" i="4" a="1"/>
  <c r="Y1390" i="4" a="1"/>
  <c r="X1419" i="4" a="1"/>
  <c r="Z1281" i="4" a="1"/>
  <c r="Y1414" i="4" a="1"/>
  <c r="T918" i="4" a="1"/>
  <c r="T652" i="4" a="1"/>
  <c r="U1043" i="4" a="1"/>
  <c r="Z42" i="4" a="1"/>
  <c r="U680" i="4" a="1"/>
  <c r="T1460" i="4" a="1"/>
  <c r="X233" i="4" a="1"/>
  <c r="X1267" i="4" a="1"/>
  <c r="Y1229" i="4" a="1"/>
  <c r="Y1494" i="4" a="1"/>
  <c r="Z1353" i="4" a="1"/>
  <c r="Y1383" i="4" a="1"/>
  <c r="Y1325" i="4" a="1"/>
  <c r="W1388" i="4" a="1"/>
  <c r="Y1408" i="4" a="1"/>
  <c r="Z122" i="4" a="1"/>
  <c r="V976" i="4" a="1"/>
  <c r="V1366" i="4" a="1"/>
  <c r="W920" i="4" a="1"/>
  <c r="W373" i="4" a="1"/>
  <c r="X689" i="4" a="1"/>
  <c r="V42" i="4" a="1"/>
  <c r="Z1383" i="4" a="1"/>
  <c r="X527" i="4" a="1"/>
  <c r="X179" i="4" a="1"/>
  <c r="X1335" i="4" a="1"/>
  <c r="T295" i="4" a="1"/>
  <c r="U1500" i="4" a="1"/>
  <c r="U668" i="4" a="1"/>
  <c r="U828" i="4" a="1"/>
  <c r="T902" i="4" a="1"/>
  <c r="T1114" i="4" a="1"/>
  <c r="X722" i="4" a="1"/>
  <c r="X1230" i="4" a="1"/>
  <c r="X700" i="4" a="1"/>
  <c r="Z1435" i="4" a="1"/>
  <c r="X568" i="4" a="1"/>
  <c r="Y77" i="4" a="1"/>
  <c r="X1145" i="4" a="1"/>
  <c r="X131" i="4" a="1"/>
  <c r="X900" i="4" a="1"/>
  <c r="Y1205" i="4" a="1"/>
  <c r="X1033" i="4" a="1"/>
  <c r="X1177" i="4" a="1"/>
  <c r="X1341" i="4" a="1"/>
  <c r="Y1301" i="4" a="1"/>
  <c r="X1387" i="4" a="1"/>
  <c r="X1273" i="4" a="1"/>
  <c r="Y1430" i="4" a="1"/>
  <c r="Y1488" i="4" a="1"/>
  <c r="X278" i="4" a="1"/>
  <c r="X1330" i="4" a="1"/>
  <c r="Z1305" i="4" a="1"/>
  <c r="X1269" i="4" a="1"/>
  <c r="X554" i="4" a="1"/>
  <c r="U1188" i="4" a="1"/>
  <c r="U768" i="4" a="1"/>
  <c r="Y106" i="4" a="1"/>
  <c r="X518" i="4" a="1"/>
  <c r="U1078" i="4" a="1"/>
  <c r="U864" i="4" a="1"/>
  <c r="Z150" i="4" a="1"/>
  <c r="X31" i="4" a="1"/>
  <c r="Y1484" i="4" a="1"/>
  <c r="W385" i="4" a="1"/>
  <c r="W221" i="4" a="1"/>
  <c r="W7" i="4" a="1"/>
  <c r="W1054" i="4" a="1"/>
  <c r="V1433" i="4" a="1"/>
  <c r="X625" i="4" a="1"/>
  <c r="V66" i="4" a="1"/>
  <c r="Z1415" i="4" a="1"/>
  <c r="X463" i="4" a="1"/>
  <c r="X1079" i="4" a="1"/>
  <c r="X491" i="4" a="1"/>
  <c r="X132" i="4" a="1"/>
  <c r="X1242" i="4" a="1"/>
  <c r="X751" i="4" a="1"/>
  <c r="X787" i="4" a="1"/>
  <c r="Z1476" i="4" a="1"/>
  <c r="Z26" i="4" a="1"/>
  <c r="Z1391" i="4" a="1"/>
  <c r="X986" i="4" a="1"/>
  <c r="X695" i="4" a="1"/>
  <c r="U1175" i="4" a="1"/>
  <c r="T799" i="4" a="1"/>
  <c r="U583" i="4" a="1"/>
  <c r="U708" i="4" a="1"/>
  <c r="T1423" i="4" a="1"/>
  <c r="T1224" i="4" a="1"/>
  <c r="T1436" i="4" a="1"/>
  <c r="X48" i="4" a="1"/>
  <c r="X64" i="4" a="1"/>
  <c r="X892" i="4" a="1"/>
  <c r="Y1043" i="4" a="1"/>
  <c r="Y14" i="4" a="1"/>
  <c r="X249" i="4" a="1"/>
  <c r="X1130" i="4" a="1"/>
  <c r="Z1233" i="4" a="1"/>
  <c r="X1206" i="4" a="1"/>
  <c r="X733" i="4" a="1"/>
  <c r="V1352" i="4" a="1"/>
  <c r="V445" i="4" a="1"/>
  <c r="X202" i="4" a="1"/>
  <c r="X809" i="4" a="1"/>
  <c r="W606" i="4" a="1"/>
  <c r="W622" i="4" a="1"/>
  <c r="X574" i="4" a="1"/>
  <c r="X1286" i="4" a="1"/>
  <c r="V1391" i="4" a="1"/>
  <c r="V122" i="4" a="1"/>
  <c r="Z70" i="4" a="1"/>
  <c r="W1210" i="4" a="1"/>
  <c r="V57" i="4" a="1"/>
  <c r="T476" i="4" a="1"/>
  <c r="T1490" i="4" a="1"/>
  <c r="X78" i="4" a="1"/>
  <c r="U986" i="4" a="1"/>
  <c r="U1329" i="4" a="1"/>
  <c r="X717" i="4" a="1"/>
  <c r="Y18" i="4" a="1"/>
  <c r="V670" i="4" a="1"/>
  <c r="V170" i="4" a="1"/>
  <c r="X114" i="4" a="1"/>
  <c r="W645" i="4" a="1"/>
  <c r="W1283" i="4" a="1"/>
  <c r="Y1367" i="4" a="1"/>
  <c r="X1178" i="4" a="1"/>
  <c r="X699" i="4" a="1"/>
  <c r="X703" i="4" a="1"/>
  <c r="X673" i="4" a="1"/>
  <c r="Z1449" i="4" a="1"/>
  <c r="X1144" i="4" a="1"/>
  <c r="X827" i="4" a="1"/>
  <c r="X845" i="4" a="1"/>
  <c r="X366" i="4" a="1"/>
  <c r="X1046" i="4" a="1"/>
  <c r="Z1498" i="4" a="1"/>
  <c r="X325" i="4" a="1"/>
  <c r="X918" i="4" a="1"/>
  <c r="U1058" i="4" a="1"/>
  <c r="T584" i="4" a="1"/>
  <c r="T1019" i="4" a="1"/>
  <c r="T1452" i="4" a="1"/>
  <c r="T1300" i="4" a="1"/>
  <c r="X1407" i="4" a="1"/>
  <c r="X981" i="4" a="1"/>
  <c r="Z177" i="4" a="1"/>
  <c r="Z1098" i="4" a="1"/>
  <c r="X1015" i="4" a="1"/>
  <c r="Y119" i="4" a="1"/>
  <c r="Y888" i="4" a="1"/>
  <c r="Y1233" i="4" a="1"/>
  <c r="Z1193" i="4" a="1"/>
  <c r="X223" i="4" a="1"/>
  <c r="Y1452" i="4" a="1"/>
  <c r="W79" i="4" a="1"/>
  <c r="W397" i="4" a="1"/>
  <c r="X185" i="4" a="1"/>
  <c r="W1186" i="4" a="1"/>
  <c r="W47" i="4" a="1"/>
  <c r="W630" i="4" a="1"/>
  <c r="X62" i="4" a="1"/>
  <c r="W944" i="4" a="1"/>
  <c r="V436" i="4" a="1"/>
  <c r="V240" i="4" a="1"/>
  <c r="X814" i="4" a="1"/>
  <c r="X1147" i="4" a="1"/>
  <c r="W1117" i="4" a="1"/>
  <c r="V484" i="4" a="1"/>
  <c r="X1319" i="4" a="1"/>
  <c r="U327" i="4" a="1"/>
  <c r="T165" i="4" a="1"/>
  <c r="Z34" i="4" a="1"/>
  <c r="U785" i="4" a="1"/>
  <c r="U871" i="4" a="1"/>
  <c r="T880" i="4" a="1"/>
  <c r="X1238" i="4" a="1"/>
  <c r="X305" i="4" a="1"/>
  <c r="V655" i="4" a="1"/>
  <c r="V227" i="4" a="1"/>
  <c r="W873" i="4" a="1"/>
  <c r="X593" i="4" a="1"/>
  <c r="W1329" i="4" a="1"/>
  <c r="V207" i="4" a="1"/>
  <c r="X1095" i="4" a="1"/>
  <c r="X302" i="4" a="1"/>
  <c r="X887" i="4" a="1"/>
  <c r="X1216" i="4" a="1"/>
  <c r="X1322" i="4" a="1"/>
  <c r="X578" i="4" a="1"/>
  <c r="X1328" i="4" a="1"/>
  <c r="Z1446" i="4" a="1"/>
  <c r="X318" i="4" a="1"/>
  <c r="X993" i="4" a="1"/>
  <c r="Z1380" i="4" a="1"/>
  <c r="X340" i="4" a="1"/>
  <c r="X504" i="4" a="1"/>
  <c r="X960" i="4" a="1"/>
  <c r="X1348" i="4" a="1"/>
  <c r="X308" i="4" a="1"/>
  <c r="X312" i="4" a="1"/>
  <c r="Y1221" i="4" a="1"/>
  <c r="X1103" i="4" a="1"/>
  <c r="U1007" i="4" a="1"/>
  <c r="U311" i="4" a="1"/>
  <c r="Z828" i="4" a="1"/>
  <c r="Z1007" i="4" a="1"/>
  <c r="Z83" i="4" a="1"/>
  <c r="X346" i="4" a="1"/>
  <c r="V1348" i="4" a="1"/>
  <c r="X802" i="4" a="1"/>
  <c r="X622" i="4" a="1"/>
  <c r="Y1425" i="4" a="1"/>
  <c r="Y1435" i="4" a="1"/>
  <c r="X1211" i="4" a="1"/>
  <c r="X1076" i="4" a="1"/>
  <c r="X715" i="4" a="1"/>
  <c r="W1499" i="4" a="1"/>
  <c r="X829" i="4" a="1"/>
  <c r="U105" i="4" a="1"/>
  <c r="X1166" i="4" a="1"/>
  <c r="T56" i="4" a="1"/>
  <c r="T1048" i="4" a="1"/>
  <c r="U1300" i="4" a="1"/>
  <c r="T1317" i="4" a="1"/>
  <c r="X362" i="4" a="1"/>
  <c r="X908" i="4" a="1"/>
  <c r="Y1447" i="4" a="1"/>
  <c r="Y1409" i="4" a="1"/>
  <c r="X1283" i="4" a="1"/>
  <c r="X1115" i="4" a="1"/>
  <c r="X667" i="4" a="1"/>
  <c r="X671" i="4" a="1"/>
  <c r="X254" i="4" a="1"/>
  <c r="X929" i="4" a="1"/>
  <c r="Z1412" i="4" a="1"/>
  <c r="X288" i="4" a="1"/>
  <c r="X658" i="4" a="1"/>
  <c r="Y131" i="4" a="1"/>
  <c r="X400" i="4" a="1"/>
  <c r="Y83" i="4" a="1"/>
  <c r="X1045" i="4" a="1"/>
  <c r="X676" i="4" a="1"/>
  <c r="X959" i="4" a="1"/>
  <c r="X73" i="4" a="1"/>
  <c r="Z1499" i="4" a="1"/>
  <c r="X420" i="4" a="1"/>
  <c r="U568" i="4" a="1"/>
  <c r="T831" i="4" a="1"/>
  <c r="T1370" i="4" a="1"/>
  <c r="X629" i="4" a="1"/>
  <c r="U903" i="4" a="1"/>
  <c r="U109" i="4" a="1"/>
  <c r="Z66" i="4" a="1"/>
  <c r="Y1415" i="4" a="1"/>
  <c r="Z1313" i="4" a="1"/>
  <c r="Y1366" i="4" a="1"/>
  <c r="Y1424" i="4" a="1"/>
  <c r="X191" i="4" a="1"/>
  <c r="Y1468" i="4" a="1"/>
  <c r="V1303" i="4" a="1"/>
  <c r="W388" i="4" a="1"/>
  <c r="W352" i="4" a="1"/>
  <c r="V1179" i="4" a="1"/>
  <c r="W1195" i="4" a="1"/>
  <c r="X657" i="4" a="1"/>
  <c r="W625" i="4" a="1"/>
  <c r="Z1399" i="4" a="1"/>
  <c r="X495" i="4" a="1"/>
  <c r="X1162" i="4" a="1"/>
  <c r="X519" i="4" a="1"/>
  <c r="X523" i="4" a="1"/>
  <c r="X791" i="4" a="1"/>
  <c r="X168" i="4" a="1"/>
  <c r="X267" i="4" a="1"/>
  <c r="X627" i="4" a="1"/>
  <c r="X451" i="4" a="1"/>
  <c r="Y38" i="4" a="1"/>
  <c r="T1205" i="4" a="1"/>
  <c r="U749" i="4" a="1"/>
  <c r="U147" i="4" a="1"/>
  <c r="T933" i="4" a="1"/>
  <c r="U284" i="4" a="1"/>
  <c r="T145" i="4" a="1"/>
  <c r="X513" i="4" a="1"/>
  <c r="Z1497" i="4" a="1"/>
  <c r="X994" i="4" a="1"/>
  <c r="X1063" i="4" a="1"/>
  <c r="X270" i="4" a="1"/>
  <c r="X855" i="4" a="1"/>
  <c r="X1184" i="4" a="1"/>
  <c r="X1139" i="4" a="1"/>
  <c r="X870" i="4" a="1"/>
  <c r="X612" i="4" a="1"/>
  <c r="X776" i="4" a="1"/>
  <c r="X822" i="4" a="1"/>
  <c r="X1311" i="4" a="1"/>
  <c r="X1058" i="4" a="1"/>
  <c r="Y89" i="4" a="1"/>
  <c r="X1375" i="4" a="1"/>
  <c r="X307" i="4" a="1"/>
  <c r="Y137" i="4" a="1"/>
  <c r="Y808" i="4" a="1"/>
  <c r="Z856" i="4" a="1"/>
  <c r="X1169" i="4" a="1"/>
  <c r="Z840" i="4" a="1"/>
  <c r="X177" i="4" a="1"/>
  <c r="AR1477" i="4" a="1"/>
  <c r="T388" i="4" a="1"/>
  <c r="T1129" i="4" a="1"/>
  <c r="T535" i="4" a="1"/>
  <c r="T407" i="4" a="1"/>
  <c r="T1157" i="4" a="1"/>
  <c r="T1277" i="4" a="1"/>
  <c r="X702" i="4" a="1"/>
  <c r="Z1479" i="4" a="1"/>
  <c r="W845" i="4" a="1"/>
  <c r="W71" i="4" a="1"/>
  <c r="X75" i="4" a="1"/>
  <c r="X314" i="4" a="1"/>
  <c r="V1274" i="4" a="1"/>
  <c r="W867" i="4" a="1"/>
  <c r="X367" i="4" a="1"/>
  <c r="X850" i="4" a="1"/>
  <c r="X1026" i="4" a="1"/>
  <c r="X807" i="4" a="1"/>
  <c r="X1355" i="4" a="1"/>
  <c r="X1412" i="4" a="1"/>
  <c r="X1292" i="4" a="1"/>
  <c r="X213" i="4" a="1"/>
  <c r="X351" i="4" a="1"/>
  <c r="X264" i="4" a="1"/>
  <c r="Z1388" i="4" a="1"/>
  <c r="Z1489" i="4" a="1"/>
  <c r="X642" i="4" a="1"/>
  <c r="X1376" i="4" a="1"/>
  <c r="Z1406" i="4" a="1"/>
  <c r="T111" i="4" a="1"/>
  <c r="U323" i="4" a="1"/>
  <c r="T846" i="4" a="1"/>
  <c r="T536" i="4" a="1"/>
  <c r="U1189" i="4" a="1"/>
  <c r="X494" i="4" a="1"/>
  <c r="X1388" i="4" a="1"/>
  <c r="X222" i="4" a="1"/>
  <c r="X770" i="4" a="1"/>
  <c r="Z1428" i="4" a="1"/>
  <c r="X236" i="4" a="1"/>
  <c r="X1295" i="4" a="1"/>
  <c r="Y1379" i="4" a="1"/>
  <c r="Y117" i="4" a="1"/>
  <c r="Z161" i="4" a="1"/>
  <c r="X387" i="4" a="1"/>
  <c r="X63" i="4" a="1"/>
  <c r="Y836" i="4" a="1"/>
  <c r="Z884" i="4" a="1"/>
  <c r="X5" i="4" a="1"/>
  <c r="X192" i="4" a="1"/>
  <c r="Z1027" i="4" a="1"/>
  <c r="Y1181" i="4" a="1"/>
  <c r="Z1205" i="4" a="1"/>
  <c r="Z75" i="4" a="1"/>
  <c r="X848" i="4" a="1"/>
  <c r="U1237" i="4" a="1"/>
  <c r="X626" i="4" a="1"/>
  <c r="X545" i="4" a="1"/>
  <c r="U1480" i="4" a="1"/>
  <c r="T1410" i="4" a="1"/>
  <c r="X825" i="4" a="1"/>
  <c r="Y102" i="4" a="1"/>
  <c r="W1363" i="4" a="1"/>
  <c r="W264" i="4" a="1"/>
  <c r="X337" i="4" a="1"/>
  <c r="W328" i="4" a="1"/>
  <c r="W1218" i="4" a="1"/>
  <c r="X641" i="4" a="1"/>
  <c r="Z1465" i="4" a="1"/>
  <c r="X1081" i="4" a="1"/>
  <c r="X1148" i="4" a="1"/>
  <c r="X813" i="4" a="1"/>
  <c r="X334" i="4" a="1"/>
  <c r="X1014" i="4" a="1"/>
  <c r="X1248" i="4" a="1"/>
  <c r="X610" i="4" a="1"/>
  <c r="X1360" i="4" a="1"/>
  <c r="Z1422" i="4" a="1"/>
  <c r="X240" i="4" a="1"/>
  <c r="X581" i="4" a="1"/>
  <c r="Z1450" i="4" a="1"/>
  <c r="Z1438" i="4" a="1"/>
  <c r="X992" i="4" a="1"/>
  <c r="X338" i="4" a="1"/>
  <c r="T921" i="4" a="1"/>
  <c r="T503" i="4" a="1"/>
  <c r="T382" i="4" a="1"/>
  <c r="T792" i="4" a="1"/>
  <c r="T1422" i="4" a="1"/>
  <c r="X530" i="4" a="1"/>
  <c r="Y99" i="4" a="1"/>
  <c r="X316" i="4" a="1"/>
  <c r="X468" i="4" a="1"/>
  <c r="X1080" i="4" a="1"/>
  <c r="X838" i="4" a="1"/>
  <c r="X580" i="4" a="1"/>
  <c r="X744" i="4" a="1"/>
  <c r="X144" i="4" a="1"/>
  <c r="X128" i="4" a="1"/>
  <c r="Y1007" i="4" a="1"/>
  <c r="Z1110" i="4" a="1"/>
  <c r="Y46" i="4" a="1"/>
  <c r="X10" i="4" a="1"/>
  <c r="X1189" i="4" a="1"/>
  <c r="X174" i="4" a="1"/>
  <c r="Z102" i="4" a="1"/>
  <c r="X1285" i="4" a="1"/>
  <c r="X1353" i="4" a="1"/>
  <c r="X1397" i="4" a="1"/>
  <c r="X1171" i="4" a="1"/>
  <c r="Y1197" i="4" a="1"/>
  <c r="Y1361" i="4" a="1"/>
  <c r="Z1321" i="4" a="1"/>
  <c r="X902" i="4" a="1"/>
  <c r="Y1481" i="4" a="1"/>
  <c r="U528" i="4" a="1"/>
  <c r="X209" i="4" a="1"/>
  <c r="Z1432" i="4" a="1"/>
  <c r="X122" i="4" a="1"/>
  <c r="X229" i="4" a="1"/>
  <c r="X688" i="4" a="1"/>
  <c r="X596" i="4" a="1"/>
  <c r="X377" i="4" a="1"/>
  <c r="Y74" i="4" a="1"/>
  <c r="X1161" i="4" a="1"/>
  <c r="X971" i="4" a="1"/>
  <c r="X665" i="4" a="1"/>
  <c r="X170" i="4" a="1"/>
  <c r="X161" i="4" a="1"/>
  <c r="X113" i="4" a="1"/>
  <c r="X997" i="4" a="1"/>
  <c r="X1391" i="4" a="1"/>
  <c r="X1149" i="4" a="1"/>
  <c r="T1447" i="4" a="1"/>
  <c r="T817" i="4" a="1"/>
  <c r="U71" i="4" a="1"/>
  <c r="U1311" i="4" a="1"/>
  <c r="U638" i="4" a="1"/>
  <c r="T954" i="4" a="1"/>
  <c r="T868" i="4" a="1"/>
  <c r="Z135" i="4" a="1"/>
  <c r="X1215" i="4" a="1"/>
  <c r="X923" i="4" a="1"/>
  <c r="X1153" i="4" a="1"/>
  <c r="X1263" i="4" a="1"/>
  <c r="Y1411" i="4" a="1"/>
  <c r="Z105" i="4" a="1"/>
  <c r="X153" i="4" a="1"/>
  <c r="X142" i="4" a="1"/>
  <c r="Z82" i="4" a="1"/>
  <c r="Z1261" i="4" a="1"/>
  <c r="Z1329" i="4" a="1"/>
  <c r="Y178" i="4" a="1"/>
  <c r="Z1357" i="4" a="1"/>
  <c r="Y1444" i="4" a="1"/>
  <c r="X1158" i="4" a="1"/>
  <c r="X541" i="4" a="1"/>
  <c r="Y1402" i="4" a="1"/>
  <c r="W380" i="4" a="1"/>
  <c r="W817" i="4" a="1"/>
  <c r="X359" i="4" a="1"/>
  <c r="X1369" i="4" a="1"/>
  <c r="T1297" i="4" a="1"/>
  <c r="Y1497" i="4" a="1"/>
  <c r="U989" i="4" a="1"/>
  <c r="U171" i="4" a="1"/>
  <c r="U1404" i="4" a="1"/>
  <c r="T1424" i="4" a="1"/>
  <c r="X810" i="4" a="1"/>
  <c r="X639" i="4" a="1"/>
  <c r="X609" i="4" a="1"/>
  <c r="Z1481" i="4" a="1"/>
  <c r="X1049" i="4" a="1"/>
  <c r="X1085" i="4" a="1"/>
  <c r="X594" i="4" a="1"/>
  <c r="Z119" i="4" a="1"/>
  <c r="X368" i="4" a="1"/>
  <c r="X520" i="4" a="1"/>
  <c r="Z71" i="4" a="1"/>
  <c r="X1013" i="4" a="1"/>
  <c r="X644" i="4" a="1"/>
  <c r="X927" i="4" a="1"/>
  <c r="X854" i="4" a="1"/>
  <c r="X1343" i="4" a="1"/>
  <c r="X1078" i="4" a="1"/>
  <c r="X101" i="4" a="1"/>
  <c r="X157" i="4" a="1"/>
  <c r="X258" i="4" a="1"/>
  <c r="X696" i="4" a="1"/>
  <c r="Y129" i="4" a="1"/>
  <c r="X93" i="4" a="1"/>
  <c r="T495" i="4" a="1"/>
  <c r="U814" i="4" a="1"/>
  <c r="U674" i="4" a="1"/>
  <c r="T1085" i="4" a="1"/>
  <c r="U1275" i="4" a="1"/>
  <c r="U1018" i="4" a="1"/>
  <c r="Y1395" i="4" a="1"/>
  <c r="X435" i="4" a="1"/>
  <c r="Y804" i="4" a="1"/>
  <c r="Z852" i="4" a="1"/>
  <c r="X112" i="4" a="1"/>
  <c r="X96" i="4" a="1"/>
  <c r="Z900" i="4" a="1"/>
  <c r="X1102" i="4" a="1"/>
  <c r="Y1434" i="4" a="1"/>
  <c r="V1163" i="4" a="1"/>
  <c r="X1270" i="4" a="1"/>
  <c r="W409" i="4" a="1"/>
  <c r="X234" i="4" a="1"/>
  <c r="X841" i="4" a="1"/>
  <c r="V948" i="4" a="1"/>
  <c r="W688" i="4" a="1"/>
  <c r="V732" i="4" a="1"/>
  <c r="W396" i="4" a="1"/>
  <c r="W800" i="4" a="1"/>
  <c r="W1438" i="4" a="1"/>
  <c r="T189" i="4" a="1"/>
  <c r="T991" i="4" a="1"/>
  <c r="T1500" i="4" a="1"/>
  <c r="U1215" i="4" a="1"/>
  <c r="U480" i="4" a="1"/>
  <c r="Z14" i="4" a="1"/>
  <c r="X183" i="4" a="1"/>
  <c r="X380" i="4" a="1"/>
  <c r="X268" i="4" a="1"/>
  <c r="Y110" i="4" a="1"/>
  <c r="X65" i="4" a="1"/>
  <c r="X656" i="4" a="1"/>
  <c r="X564" i="4" a="1"/>
  <c r="X869" i="4" a="1"/>
  <c r="X681" i="4" a="1"/>
  <c r="Y1019" i="4" a="1"/>
  <c r="Y884" i="4" a="1"/>
  <c r="X1346" i="4" a="1"/>
  <c r="X821" i="4" a="1"/>
  <c r="X1201" i="4" a="1"/>
  <c r="Z1122" i="4" a="1"/>
  <c r="X246" i="4" a="1"/>
  <c r="X1298" i="4" a="1"/>
  <c r="X1297" i="4" a="1"/>
  <c r="Y1257" i="4" a="1"/>
  <c r="Y78" i="4" a="1"/>
  <c r="Y30" i="4" a="1"/>
  <c r="Y1209" i="4" a="1"/>
  <c r="AS841" i="4" a="1"/>
  <c r="U1179" i="4" a="1"/>
  <c r="U308" i="4" a="1"/>
  <c r="T204" i="4" a="1"/>
  <c r="U355" i="4" a="1"/>
  <c r="U1348" i="4" a="1"/>
  <c r="U117" i="4" a="1"/>
  <c r="AA2" i="4" a="1"/>
  <c r="X217" i="4" a="1"/>
  <c r="Y1118" i="4" a="1"/>
  <c r="X1225" i="4" a="1"/>
  <c r="Y130" i="4" a="1"/>
  <c r="X74" i="4" a="1"/>
  <c r="X1253" i="4" a="1"/>
  <c r="X1321" i="4" a="1"/>
  <c r="Z1385" i="4" a="1"/>
  <c r="W1378" i="4" a="1"/>
  <c r="X542" i="4" a="1"/>
  <c r="X1254" i="4" a="1"/>
  <c r="V662" i="4" a="1"/>
  <c r="V740" i="4" a="1"/>
  <c r="X925" i="4" a="1"/>
  <c r="Z1401" i="4" a="1"/>
  <c r="W468" i="4" a="1"/>
  <c r="V1287" i="4" a="1"/>
  <c r="V98" i="4" a="1"/>
  <c r="Z154" i="4" a="1"/>
  <c r="V268" i="4" a="1"/>
  <c r="X241" i="4" a="1"/>
  <c r="T1339" i="4" a="1"/>
  <c r="T798" i="4" a="1"/>
  <c r="T751" i="4" a="1"/>
  <c r="T664" i="4" a="1"/>
  <c r="U1317" i="4" a="1"/>
  <c r="Z1421" i="4" a="1"/>
  <c r="X738" i="4" a="1"/>
  <c r="Z1458" i="4" a="1"/>
  <c r="X204" i="4" a="1"/>
  <c r="X562" i="4" a="1"/>
  <c r="X111" i="4" a="1"/>
  <c r="X336" i="4" a="1"/>
  <c r="X500" i="4" a="1"/>
  <c r="X323" i="4" a="1"/>
  <c r="X43" i="4" a="1"/>
  <c r="X828" i="4" a="1"/>
  <c r="Y872" i="4" a="1"/>
  <c r="X160" i="4" a="1"/>
  <c r="X1019" i="4" a="1"/>
  <c r="Y1122" i="4" a="1"/>
  <c r="X58" i="4" a="1"/>
  <c r="Z18" i="4" a="1"/>
  <c r="Z1197" i="4" a="1"/>
  <c r="Z1265" i="4" a="1"/>
  <c r="X1293" i="4" a="1"/>
  <c r="X163" i="4" a="1"/>
  <c r="Y1027" i="4" a="1"/>
  <c r="X1277" i="4" a="1"/>
  <c r="Y1237" i="4" a="1"/>
  <c r="AQ1065" i="4" a="1"/>
  <c r="T1359" i="4" a="1"/>
  <c r="T1133" i="4" a="1"/>
  <c r="U776" i="4" a="1"/>
  <c r="T574" i="4" a="1"/>
  <c r="U332" i="4" a="1"/>
  <c r="T1126" i="4" a="1"/>
  <c r="Y146" i="4" a="1"/>
  <c r="Z1325" i="4" a="1"/>
  <c r="Y1492" i="4" a="1"/>
  <c r="X904" i="4" a="1"/>
  <c r="X445" i="4" a="1"/>
  <c r="Y1450" i="4" a="1"/>
  <c r="V1239" i="4" a="1"/>
  <c r="X766" i="4" a="1"/>
  <c r="Z1447" i="4" a="1"/>
  <c r="V715" i="4" a="1"/>
  <c r="Y95" i="4" a="1"/>
  <c r="X378" i="4" a="1"/>
  <c r="W1112" i="4" a="1"/>
  <c r="W1179" i="4" a="1"/>
  <c r="X654" i="4" a="1"/>
  <c r="X467" i="4" a="1"/>
  <c r="Y1405" i="4" a="1"/>
  <c r="W963" i="4" a="1"/>
  <c r="Z1367" i="4" a="1"/>
  <c r="X547" i="4" a="1"/>
  <c r="V1108" i="4" a="1"/>
  <c r="X861" i="4" a="1"/>
  <c r="X571" i="4" a="1"/>
  <c r="X575" i="4" a="1"/>
  <c r="Z170" i="4" a="1"/>
  <c r="X1338" i="4" a="1"/>
  <c r="X962" i="4" a="1"/>
  <c r="X966" i="4" a="1"/>
  <c r="X831" i="4" a="1"/>
  <c r="J1006" i="4" a="1"/>
  <c r="P1029" i="4" a="1"/>
  <c r="O1356" i="4" a="1"/>
  <c r="P451" i="4" a="1"/>
  <c r="N1073" i="4" a="1"/>
  <c r="O471" i="4" a="1"/>
  <c r="X449" i="4" a="1"/>
  <c r="X306" i="4" a="1"/>
  <c r="Y153" i="4" a="1"/>
  <c r="X876" i="4" a="1"/>
  <c r="X682" i="4" a="1"/>
  <c r="X358" i="4" a="1"/>
  <c r="Y1416" i="4" a="1"/>
  <c r="Y1474" i="4" a="1"/>
  <c r="Y75" i="4" a="1"/>
  <c r="X666" i="4" a="1"/>
  <c r="V1375" i="4" a="1"/>
  <c r="W304" i="4" a="1"/>
  <c r="Y171" i="4" a="1"/>
  <c r="X1088" i="4" a="1"/>
  <c r="W614" i="4" a="1"/>
  <c r="W1062" i="4" a="1"/>
  <c r="X920" i="4" a="1"/>
  <c r="W433" i="4" a="1"/>
  <c r="AQ1241" i="4" a="1"/>
  <c r="U806" i="4" a="1"/>
  <c r="T1236" i="4" a="1"/>
  <c r="U921" i="4" a="1"/>
  <c r="U588" i="4" a="1"/>
  <c r="T1450" i="4" a="1"/>
  <c r="X1048" i="4" a="1"/>
  <c r="X669" i="4" a="1"/>
  <c r="V1219" i="4" a="1"/>
  <c r="Z1417" i="4" a="1"/>
  <c r="X1091" i="4" a="1"/>
  <c r="W542" i="4" a="1"/>
  <c r="V1026" i="4" a="1"/>
  <c r="X171" i="4" a="1"/>
  <c r="X590" i="4" a="1"/>
  <c r="Y1467" i="4" a="1"/>
  <c r="W169" i="4" a="1"/>
  <c r="X1179" i="4" a="1"/>
  <c r="X973" i="4" a="1"/>
  <c r="X679" i="4" a="1"/>
  <c r="X683" i="4" a="1"/>
  <c r="Y1457" i="4" a="1"/>
  <c r="Z131" i="4" a="1"/>
  <c r="X1160" i="4" a="1"/>
  <c r="Y2" i="4" a="1"/>
  <c r="X1274" i="4" a="1"/>
  <c r="T739" i="4" a="1"/>
  <c r="T1340" i="4" a="1"/>
  <c r="T1108" i="4" a="1"/>
  <c r="U1168" i="4" a="1"/>
  <c r="T1177" i="4" a="1"/>
  <c r="X1231" i="4" a="1"/>
  <c r="Y1445" i="4" a="1"/>
  <c r="X97" i="4" a="1"/>
  <c r="Y141" i="4" a="1"/>
  <c r="X291" i="4" a="1"/>
  <c r="X11" i="4" a="1"/>
  <c r="Z816" i="4" a="1"/>
  <c r="X864" i="4" a="1"/>
  <c r="Z166" i="4" a="1"/>
  <c r="X1349" i="4" a="1"/>
  <c r="Y1460" i="4" a="1"/>
  <c r="X1075" i="4" a="1"/>
  <c r="X509" i="4" a="1"/>
  <c r="Y1418" i="4" a="1"/>
  <c r="X1302" i="4" a="1"/>
  <c r="X797" i="4" a="1"/>
  <c r="W906" i="4" a="1"/>
  <c r="V1330" i="4" a="1"/>
  <c r="W639" i="4" a="1"/>
  <c r="X84" i="4" a="1"/>
  <c r="Y1404" i="4" a="1"/>
  <c r="W1308" i="4" a="1"/>
  <c r="AR1401" i="4" a="1"/>
  <c r="T800" i="4" a="1"/>
  <c r="U1368" i="4" a="1"/>
  <c r="T279" i="4" a="1"/>
  <c r="U939" i="4" a="1"/>
  <c r="U1110" i="4" a="1"/>
  <c r="X426" i="4" a="1"/>
  <c r="X1127" i="4" a="1"/>
  <c r="V1315" i="4" a="1"/>
  <c r="W83" i="4" a="1"/>
  <c r="X734" i="4" a="1"/>
  <c r="Z1463" i="4" a="1"/>
  <c r="V1048" i="4" a="1"/>
  <c r="V739" i="4" a="1"/>
  <c r="X1411" i="4" a="1"/>
  <c r="Y111" i="4" a="1"/>
  <c r="X1061" i="4" a="1"/>
  <c r="X978" i="4" a="1"/>
  <c r="X399" i="4" a="1"/>
  <c r="X882" i="4" a="1"/>
  <c r="X1105" i="4" a="1"/>
  <c r="X839" i="4" a="1"/>
  <c r="X60" i="4" a="1"/>
  <c r="X1395" i="4" a="1"/>
  <c r="Z1486" i="4" a="1"/>
  <c r="X1324" i="4" a="1"/>
  <c r="X1004" i="4" a="1"/>
  <c r="X398" i="4" a="1"/>
  <c r="X1125" i="4" a="1"/>
  <c r="X1312" i="4" a="1"/>
  <c r="Z1473" i="4" a="1"/>
  <c r="U123" i="4" a="1"/>
  <c r="Z1443" i="4" a="1"/>
  <c r="U590" i="4" a="1"/>
  <c r="U338" i="4" a="1"/>
  <c r="X874" i="4" a="1"/>
  <c r="X374" i="4" a="1"/>
  <c r="Z1477" i="4" a="1"/>
  <c r="Z1337" i="4" a="1"/>
  <c r="X1301" i="4" a="1"/>
  <c r="X650" i="4" a="1"/>
  <c r="X326" i="4" a="1"/>
  <c r="Y1432" i="4" a="1"/>
  <c r="Y1490" i="4" a="1"/>
  <c r="Y1485" i="4" a="1"/>
  <c r="X830" i="4" a="1"/>
  <c r="V468" i="4" a="1"/>
  <c r="W760" i="4" a="1"/>
  <c r="X1271" i="4" a="1"/>
  <c r="W820" i="4" a="1"/>
  <c r="X136" i="4" a="1"/>
  <c r="Y1371" i="4" a="1"/>
  <c r="X595" i="4" a="1"/>
  <c r="Y1401" i="4" a="1"/>
  <c r="Z115" i="4" a="1"/>
  <c r="X442" i="4" a="1"/>
  <c r="U94" i="4" a="1"/>
  <c r="U1105" i="4" a="1"/>
  <c r="T1054" i="4" a="1"/>
  <c r="T308" i="4" a="1"/>
  <c r="U547" i="4" a="1"/>
  <c r="U1077" i="4" a="1"/>
  <c r="T1464" i="4" a="1"/>
  <c r="X1092" i="4" a="1"/>
  <c r="X282" i="4" a="1"/>
  <c r="V203" i="4" a="1"/>
  <c r="Y159" i="4" a="1"/>
  <c r="X558" i="4" a="1"/>
  <c r="Y1483" i="4" a="1"/>
  <c r="V169" i="4" a="1"/>
  <c r="X8" i="4" a="1"/>
  <c r="X1323" i="4" a="1"/>
  <c r="X1380" i="4" a="1"/>
  <c r="X1260" i="4" a="1"/>
  <c r="X193" i="4" a="1"/>
  <c r="X319" i="4" a="1"/>
  <c r="Z1404" i="4" a="1"/>
  <c r="Y58" i="4" a="1"/>
  <c r="X76" i="4" a="1"/>
  <c r="X508" i="4" a="1"/>
  <c r="X416" i="4" a="1"/>
  <c r="X382" i="4" a="1"/>
  <c r="X1064" i="4" a="1"/>
  <c r="AR953" i="4" a="1"/>
  <c r="U482" i="4" a="1"/>
  <c r="T1121" i="4" a="1"/>
  <c r="T839" i="4" a="1"/>
  <c r="U450" i="4" a="1"/>
  <c r="U872" i="4" a="1"/>
  <c r="X110" i="4" a="1"/>
  <c r="Y62" i="4" a="1"/>
  <c r="Y1241" i="4" a="1"/>
  <c r="Y1309" i="4" a="1"/>
  <c r="X493" i="4" a="1"/>
  <c r="X158" i="4" a="1"/>
  <c r="Y1337" i="4" a="1"/>
  <c r="Y1476" i="4" a="1"/>
  <c r="X490" i="4" a="1"/>
  <c r="V516" i="4" a="1"/>
  <c r="V41" i="4" a="1"/>
  <c r="X798" i="4" a="1"/>
  <c r="Z1431" i="4" a="1"/>
  <c r="W1229" i="4" a="1"/>
  <c r="W1188" i="4" a="1"/>
  <c r="X410" i="4" a="1"/>
  <c r="V1248" i="4" a="1"/>
  <c r="V702" i="4" a="1"/>
  <c r="V263" i="4" a="1"/>
  <c r="W1358" i="4" a="1"/>
  <c r="W1492" i="4" a="1"/>
  <c r="V114" i="4" a="1"/>
  <c r="T625" i="4" a="1"/>
  <c r="T456" i="4" a="1"/>
  <c r="U755" i="4" a="1"/>
  <c r="U77" i="4" a="1"/>
  <c r="X56" i="4" a="1"/>
  <c r="X1041" i="4" a="1"/>
  <c r="X782" i="4" a="1"/>
  <c r="X583" i="4" a="1"/>
  <c r="X587" i="4" a="1"/>
  <c r="X1379" i="4" a="1"/>
  <c r="Z99" i="4" a="1"/>
  <c r="X974" i="4" a="1"/>
  <c r="X38" i="4" a="1"/>
  <c r="X247" i="4" a="1"/>
  <c r="X444" i="4" a="1"/>
  <c r="X352" i="4" a="1"/>
  <c r="Z130" i="4" a="1"/>
  <c r="X261" i="4" a="1"/>
  <c r="X720" i="4" a="1"/>
  <c r="X628" i="4" a="1"/>
  <c r="X409" i="4" a="1"/>
  <c r="X86" i="4" a="1"/>
  <c r="X77" i="4" a="1"/>
  <c r="X1074" i="4" a="1"/>
  <c r="X95" i="4" a="1"/>
  <c r="X1100" i="4" a="1"/>
  <c r="X708" i="4" a="1"/>
  <c r="X991" i="4" a="1"/>
  <c r="X1029" i="4" a="1"/>
  <c r="Y1426" i="4" a="1"/>
  <c r="X1423" i="4" a="1"/>
  <c r="Z73" i="4" a="1"/>
  <c r="Y1427" i="4" a="1"/>
  <c r="X403" i="4" a="1"/>
  <c r="Y169" i="4" a="1"/>
  <c r="Y840" i="4" a="1"/>
  <c r="Z888" i="4" a="1"/>
  <c r="O39" i="4" a="1"/>
  <c r="P781" i="4" a="1"/>
  <c r="AC1152" i="4" a="1"/>
  <c r="W755" i="4" a="1"/>
  <c r="P186" i="4" a="1"/>
  <c r="O290" i="4" a="1"/>
  <c r="P452" i="4" a="1"/>
  <c r="W771" i="4" a="1"/>
  <c r="O1196" i="4" a="1"/>
  <c r="P1043" i="4" a="1"/>
  <c r="O1305" i="4" a="1"/>
  <c r="X952" i="4" a="1"/>
  <c r="V903" i="4" a="1"/>
  <c r="X1032" i="4" a="1"/>
  <c r="AS35" i="4" a="1"/>
  <c r="W1139" i="4" a="1"/>
  <c r="O1392" i="4" a="1"/>
  <c r="O353" i="4" a="1"/>
  <c r="X716" i="4" a="1"/>
  <c r="W1390" i="4" a="1"/>
  <c r="O120" i="4" a="1"/>
  <c r="K1344" i="4" a="1"/>
  <c r="O74" i="4" a="1"/>
  <c r="P950" i="4" a="1"/>
  <c r="V482" i="4" a="1"/>
  <c r="V1031" i="4" a="1"/>
  <c r="J616" i="4" a="1"/>
  <c r="Q1034" i="4" a="1"/>
  <c r="P381" i="4" a="1"/>
  <c r="O1028" i="4" a="1"/>
  <c r="O1127" i="4" a="1"/>
  <c r="P1417" i="4" a="1"/>
  <c r="X471" i="4" a="1"/>
  <c r="X930" i="4" a="1"/>
  <c r="X956" i="4" a="1"/>
  <c r="X206" i="4" a="1"/>
  <c r="Z1440" i="4" a="1"/>
  <c r="X1284" i="4" a="1"/>
  <c r="L1089" i="4" a="1"/>
  <c r="O725" i="4" a="1"/>
  <c r="P913" i="4" a="1"/>
  <c r="J689" i="4" a="1"/>
  <c r="AC1192" i="4" a="1"/>
  <c r="O1318" i="4" a="1"/>
  <c r="O183" i="4" a="1"/>
  <c r="K1443" i="4" a="1"/>
  <c r="O1161" i="4" a="1"/>
  <c r="P1086" i="4" a="1"/>
  <c r="P1191" i="4" a="1"/>
  <c r="W665" i="4" a="1"/>
  <c r="I1391" i="4" a="1"/>
  <c r="V1115" i="4" a="1"/>
  <c r="W994" i="4" a="1"/>
  <c r="I723" i="4" a="1"/>
  <c r="R1499" i="4" a="1"/>
  <c r="O816" i="4" a="1"/>
  <c r="O288" i="4" a="1"/>
  <c r="P1368" i="4" a="1"/>
  <c r="W392" i="4" a="1"/>
  <c r="X12" i="4" a="1"/>
  <c r="Y868" i="4" a="1"/>
  <c r="X1023" i="4" a="1"/>
  <c r="X265" i="4" a="1"/>
  <c r="X197" i="4" a="1"/>
  <c r="Z1106" i="4" a="1"/>
  <c r="Y1213" i="4" a="1"/>
  <c r="Z1237" i="4" a="1"/>
  <c r="P901" i="4" a="1"/>
  <c r="P569" i="4" a="1"/>
  <c r="P817" i="4" a="1"/>
  <c r="W171" i="4" a="1"/>
  <c r="O226" i="4" a="1"/>
  <c r="O1088" i="4" a="1"/>
  <c r="P876" i="4" a="1"/>
  <c r="W78" i="4" a="1"/>
  <c r="P57" i="4" a="1"/>
  <c r="O1044" i="4" a="1"/>
  <c r="V45" i="4" a="1"/>
  <c r="W1242" i="4" a="1"/>
  <c r="L1018" i="4" a="1"/>
  <c r="P1428" i="4" a="1"/>
  <c r="W3" i="4" a="1"/>
  <c r="W554" i="4" a="1"/>
  <c r="W1100" i="4" a="1"/>
  <c r="Q1018" i="4" a="1"/>
  <c r="P780" i="4" a="1"/>
  <c r="P1153" i="4" a="1"/>
  <c r="O1299" i="4" a="1"/>
  <c r="O1383" i="4" a="1"/>
  <c r="X430" i="4" a="1"/>
  <c r="X1180" i="4" a="1"/>
  <c r="X1332" i="4" a="1"/>
  <c r="Z1441" i="4" a="1"/>
  <c r="X706" i="4" a="1"/>
  <c r="Z1490" i="4" a="1"/>
  <c r="Z1374" i="4" a="1"/>
  <c r="X344" i="4" a="1"/>
  <c r="AC1073" i="4" a="1"/>
  <c r="O76" i="4" a="1"/>
  <c r="O899" i="4" a="1"/>
  <c r="O964" i="4" a="1"/>
  <c r="Q1192" i="4" a="1"/>
  <c r="O678" i="4" a="1"/>
  <c r="O1403" i="4" a="1"/>
  <c r="O1363" i="4" a="1"/>
  <c r="O1203" i="4" a="1"/>
  <c r="P337" i="4" a="1"/>
  <c r="P1349" i="4" a="1"/>
  <c r="W777" i="4" a="1"/>
  <c r="V1288" i="4" a="1"/>
  <c r="R1288" i="4" a="1"/>
  <c r="Z1365" i="4" a="1"/>
  <c r="W5" i="4" a="1"/>
  <c r="V499" i="4" a="1"/>
  <c r="V1100" i="4" a="1"/>
  <c r="K632" i="4" a="1"/>
  <c r="K727" i="4" a="1"/>
  <c r="P1246" i="4" a="1"/>
  <c r="O511" i="4" a="1"/>
  <c r="X947" i="4" a="1"/>
  <c r="X917" i="4" a="1"/>
  <c r="Y157" i="4" a="1"/>
  <c r="Y1031" i="4" a="1"/>
  <c r="Z896" i="4" a="1"/>
  <c r="X99" i="4" a="1"/>
  <c r="Z868" i="4" a="1"/>
  <c r="X1213" i="4" a="1"/>
  <c r="Y1173" i="4" a="1"/>
  <c r="V1475" i="4" a="1"/>
  <c r="L1081" i="4" a="1"/>
  <c r="P202" i="4" a="1"/>
  <c r="V1478" i="4" a="1"/>
  <c r="Q1224" i="4" a="1"/>
  <c r="P385" i="4" a="1"/>
  <c r="V1167" i="4" a="1"/>
  <c r="K775" i="4" a="1"/>
  <c r="P718" i="4" a="1"/>
  <c r="W1342" i="4" a="1"/>
  <c r="V78" i="4" a="1"/>
  <c r="W716" i="4" a="1"/>
  <c r="W1238" i="4" a="1"/>
  <c r="O604" i="4" a="1"/>
  <c r="O913" i="4" a="1"/>
  <c r="V60" i="4" a="1"/>
  <c r="V515" i="4" a="1"/>
  <c r="W603" i="4" a="1"/>
  <c r="V1154" i="4" a="1"/>
  <c r="J735" i="4" a="1"/>
  <c r="N697" i="4" a="1"/>
  <c r="X106" i="4" a="1"/>
  <c r="Y97" i="4" a="1"/>
  <c r="X1133" i="4" a="1"/>
  <c r="X761" i="4" a="1"/>
  <c r="X329" i="4" a="1"/>
  <c r="Y816" i="4" a="1"/>
  <c r="Z141" i="4" a="1"/>
  <c r="Y177" i="4" a="1"/>
  <c r="W295" i="4" a="1"/>
  <c r="V848" i="4" a="1"/>
  <c r="Y812" i="4" a="1"/>
  <c r="V359" i="4" a="1"/>
  <c r="V520" i="4" a="1"/>
  <c r="Y1345" i="4" a="1"/>
  <c r="W56" i="4" a="1"/>
  <c r="V497" i="4" a="1"/>
  <c r="V1059" i="4" a="1"/>
  <c r="J1152" i="4" a="1"/>
  <c r="O1320" i="4" a="1"/>
  <c r="O491" i="4" a="1"/>
  <c r="V1380" i="4" a="1"/>
  <c r="AC1081" i="4" a="1"/>
  <c r="O1332" i="4" a="1"/>
  <c r="O524" i="4" a="1"/>
  <c r="X1316" i="4" a="1"/>
  <c r="O61" i="4" a="1"/>
  <c r="W13" i="4" a="1"/>
  <c r="Z1011" i="4" a="1"/>
  <c r="Y163" i="4" a="1"/>
  <c r="X496" i="4" a="1"/>
  <c r="X127" i="4" a="1"/>
  <c r="X1183" i="4" a="1"/>
  <c r="X772" i="4" a="1"/>
  <c r="X1082" i="4" a="1"/>
  <c r="X105" i="4" a="1"/>
  <c r="O860" i="4" a="1"/>
  <c r="O666" i="4" a="1"/>
  <c r="P777" i="4" a="1"/>
  <c r="P346" i="4" a="1"/>
  <c r="P977" i="4" a="1"/>
  <c r="P47" i="4" a="1"/>
  <c r="P114" i="4" a="1"/>
  <c r="P1198" i="4" a="1"/>
  <c r="O187" i="4" a="1"/>
  <c r="O1287" i="4" a="1"/>
  <c r="P867" i="4" a="1"/>
  <c r="W961" i="4" a="1"/>
  <c r="Q887" i="4" a="1"/>
  <c r="Q1471" i="4" a="1"/>
  <c r="V1266" i="4" a="1"/>
  <c r="V251" i="4" a="1"/>
  <c r="W822" i="4" a="1"/>
  <c r="W1336" i="4" a="1"/>
  <c r="R1447" i="4" a="1"/>
  <c r="K747" i="4" a="1"/>
  <c r="P476" i="4" a="1"/>
  <c r="O448" i="4" a="1"/>
  <c r="O1005" i="4" a="1"/>
  <c r="X919" i="4" a="1"/>
  <c r="X605" i="4" a="1"/>
  <c r="Y1370" i="4" a="1"/>
  <c r="V682" i="4" a="1"/>
  <c r="Z1471" i="4" a="1"/>
  <c r="X984" i="4" a="1"/>
  <c r="W1300" i="4" a="1"/>
  <c r="W91" i="4" a="1"/>
  <c r="V796" i="4" a="1"/>
  <c r="O572" i="4" a="1"/>
  <c r="P1467" i="4" a="1"/>
  <c r="V1045" i="4" a="1"/>
  <c r="V439" i="4" a="1"/>
  <c r="O175" i="4" a="1"/>
  <c r="O1141" i="4" a="1"/>
  <c r="V1004" i="4" a="1"/>
  <c r="W370" i="4" a="1"/>
  <c r="O1252" i="4" a="1"/>
  <c r="P412" i="4" a="1"/>
  <c r="V6" i="4" a="1"/>
  <c r="M1363" i="4" a="1"/>
  <c r="P1413" i="4" a="1"/>
  <c r="P1419" i="4" a="1"/>
  <c r="W1251" i="4" a="1"/>
  <c r="Q1280" i="4" a="1"/>
  <c r="O533" i="4" a="1"/>
  <c r="X1195" i="4" a="1"/>
  <c r="X1030" i="4" a="1"/>
  <c r="Y1441" i="4" a="1"/>
  <c r="X1424" i="4" a="1"/>
  <c r="P820" i="4" a="1"/>
  <c r="O339" i="4" a="1"/>
  <c r="W1498" i="4" a="1"/>
  <c r="R871" i="4" a="1"/>
  <c r="W442" i="4" a="1"/>
  <c r="O937" i="4" a="1"/>
  <c r="O667" i="4" a="1"/>
  <c r="O955" i="4" a="1"/>
  <c r="V1013" i="4" a="1"/>
  <c r="J986" i="4" a="1"/>
  <c r="M1160" i="4" a="1"/>
  <c r="O1098" i="4" a="1"/>
  <c r="O1040" i="4" a="1"/>
  <c r="P75" i="4" a="1"/>
  <c r="O251" i="4" a="1"/>
  <c r="V143" i="4" a="1"/>
  <c r="W384" i="4" a="1"/>
  <c r="Z157" i="4" a="1"/>
  <c r="X251" i="4" a="1"/>
  <c r="Z880" i="4" a="1"/>
  <c r="Z1031" i="4" a="1"/>
  <c r="Z1114" i="4" a="1"/>
  <c r="O521" i="4" a="1"/>
  <c r="O233" i="4" a="1"/>
  <c r="P899" i="4" a="1"/>
  <c r="W1463" i="4" a="1"/>
  <c r="O1149" i="4" a="1"/>
  <c r="O79" i="4" a="1"/>
  <c r="P1024" i="4" a="1"/>
  <c r="V1454" i="4" a="1"/>
  <c r="P294" i="4" a="1"/>
  <c r="P1048" i="4" a="1"/>
  <c r="O242" i="4" a="1"/>
  <c r="V1133" i="4" a="1"/>
  <c r="M962" i="4" a="1"/>
  <c r="P552" i="4" a="1"/>
  <c r="V888" i="4" a="1"/>
  <c r="V418" i="4" a="1"/>
  <c r="W1077" i="4" a="1"/>
  <c r="N910" i="4" a="1"/>
  <c r="O58" i="4" a="1"/>
  <c r="P744" i="4" a="1"/>
  <c r="O1084" i="4" a="1"/>
  <c r="O866" i="4" a="1"/>
  <c r="O207" i="4" a="1"/>
  <c r="Y1472" i="4" a="1"/>
  <c r="X1350" i="4" a="1"/>
  <c r="W1267" i="4" a="1"/>
  <c r="W1412" i="4" a="1"/>
  <c r="X1060" i="4" a="1"/>
  <c r="X250" i="4" a="1"/>
  <c r="V608" i="4" a="1"/>
  <c r="V351" i="4" a="1"/>
  <c r="O726" i="4" a="1"/>
  <c r="O1295" i="4" a="1"/>
  <c r="W84" i="4" a="1"/>
  <c r="V636" i="4" a="1"/>
  <c r="P1150" i="4" a="1"/>
  <c r="P690" i="4" a="1"/>
  <c r="W164" i="4" a="1"/>
  <c r="V750" i="4" a="1"/>
  <c r="O121" i="4" a="1"/>
  <c r="O1164" i="4" a="1"/>
  <c r="W354" i="4" a="1"/>
  <c r="I1268" i="4" a="1"/>
  <c r="P1251" i="4" a="1"/>
  <c r="P1272" i="4" a="1"/>
  <c r="V634" i="4" a="1"/>
  <c r="V1166" i="4" a="1"/>
  <c r="M608" i="4" a="1"/>
  <c r="O225" i="4" a="1"/>
  <c r="P155" i="4" a="1"/>
  <c r="P1344" i="4" a="1"/>
  <c r="O360" i="4" a="1"/>
  <c r="W325" i="4" a="1"/>
  <c r="V106" i="4" a="1"/>
  <c r="X53" i="4" a="1"/>
  <c r="X1098" i="4" a="1"/>
  <c r="Z1201" i="4" a="1"/>
  <c r="Y98" i="4" a="1"/>
  <c r="Z50" i="4" a="1"/>
  <c r="Z1229" i="4" a="1"/>
  <c r="Z1297" i="4" a="1"/>
  <c r="X1325" i="4" a="1"/>
  <c r="O278" i="4" a="1"/>
  <c r="O1263" i="4" a="1"/>
  <c r="AB310" i="4" a="1"/>
  <c r="V164" i="4" a="1"/>
  <c r="P565" i="4" a="1"/>
  <c r="O174" i="4" a="1"/>
  <c r="P656" i="4" a="1"/>
  <c r="W12" i="4" a="1"/>
  <c r="P440" i="4" a="1"/>
  <c r="P298" i="4" a="1"/>
  <c r="W751" i="4" a="1"/>
  <c r="W1295" i="4" a="1"/>
  <c r="M1006" i="4" a="1"/>
  <c r="P1023" i="4" a="1"/>
  <c r="W10" i="4" a="1"/>
  <c r="V518" i="4" a="1"/>
  <c r="W1193" i="4" a="1"/>
  <c r="R1018" i="4" a="1"/>
  <c r="P1146" i="4" a="1"/>
  <c r="P1012" i="4" a="1"/>
  <c r="P1357" i="4" a="1"/>
  <c r="O772" i="4" a="1"/>
  <c r="Y1277" i="4" a="1"/>
  <c r="Y82" i="4" a="1"/>
  <c r="V560" i="4" a="1"/>
  <c r="V248" i="4" a="1"/>
  <c r="X178" i="4" a="1"/>
  <c r="W837" i="4" a="1"/>
  <c r="V81" i="4" a="1"/>
  <c r="V694" i="4" a="1"/>
  <c r="J1014" i="4" a="1"/>
  <c r="O1375" i="4" a="1"/>
  <c r="O803" i="4" a="1"/>
  <c r="O839" i="4" a="1"/>
  <c r="N1093" i="4" a="1"/>
  <c r="O718" i="4" a="1"/>
  <c r="P1234" i="4" a="1"/>
  <c r="O1423" i="4" a="1"/>
  <c r="I1232" i="4" a="1"/>
  <c r="P1174" i="4" a="1"/>
  <c r="P937" i="4" a="1"/>
  <c r="V210" i="4" a="1"/>
  <c r="V761" i="4" a="1"/>
  <c r="V1332" i="4" a="1"/>
  <c r="Z1384" i="4" a="1"/>
  <c r="P1121" i="4" a="1"/>
  <c r="V93" i="4" a="1"/>
  <c r="V632" i="4" a="1"/>
  <c r="W1201" i="4" a="1"/>
  <c r="V1217" i="4" a="1"/>
  <c r="I1132" i="4" a="1"/>
  <c r="O1475" i="4" a="1"/>
  <c r="O732" i="4" a="1"/>
  <c r="X762" i="4" a="1"/>
  <c r="V1295" i="4" a="1"/>
  <c r="X878" i="4" a="1"/>
  <c r="X71" i="4" a="1"/>
  <c r="W1259" i="4" a="1"/>
  <c r="V1019" i="4" a="1"/>
  <c r="V335" i="4" a="1"/>
  <c r="V224" i="4" a="1"/>
  <c r="V977" i="4" a="1"/>
  <c r="W1436" i="4" a="1"/>
  <c r="V153" i="4" a="1"/>
  <c r="W261" i="4" a="1"/>
  <c r="V939" i="4" a="1"/>
  <c r="W1435" i="4" a="1"/>
  <c r="V125" i="4" a="1"/>
  <c r="W1155" i="4" a="1"/>
  <c r="Q755" i="4" a="1"/>
  <c r="O906" i="4" a="1"/>
  <c r="O311" i="4" a="1"/>
  <c r="V291" i="4" a="1"/>
  <c r="I616" i="4" a="1"/>
  <c r="O1463" i="4" a="1"/>
  <c r="P1187" i="4" a="1"/>
  <c r="P1307" i="4" a="1"/>
  <c r="X1429" i="4" a="1"/>
  <c r="V1118" i="4" a="1"/>
  <c r="X576" i="4" a="1"/>
  <c r="Y1498" i="4" a="1"/>
  <c r="Y1396" i="4" a="1"/>
  <c r="X1016" i="4" a="1"/>
  <c r="V58" i="4" a="1"/>
  <c r="W389" i="4" a="1"/>
  <c r="W1224" i="4" a="1"/>
  <c r="P760" i="4" a="1"/>
  <c r="O852" i="4" a="1"/>
  <c r="W597" i="4" a="1"/>
  <c r="W271" i="4" a="1"/>
  <c r="O997" i="4" a="1"/>
  <c r="O1200" i="4" a="1"/>
  <c r="W268" i="4" a="1"/>
  <c r="W303" i="4" a="1"/>
  <c r="P1075" i="4" a="1"/>
  <c r="P510" i="4" a="1"/>
  <c r="N1284" i="4" a="1"/>
  <c r="AC689" i="4" a="1"/>
  <c r="P151" i="4" a="1"/>
  <c r="V387" i="4" a="1"/>
  <c r="V821" i="4" a="1"/>
  <c r="W1410" i="4" a="1"/>
  <c r="N883" i="4" a="1"/>
  <c r="O1342" i="4" a="1"/>
  <c r="I1152" i="4" a="1"/>
  <c r="O1384" i="4" a="1"/>
  <c r="O895" i="4" a="1"/>
  <c r="W163" i="4" a="1"/>
  <c r="X801" i="4" a="1"/>
  <c r="X155" i="4" a="1"/>
  <c r="X803" i="4" a="1"/>
  <c r="Z1480" i="4" a="1"/>
  <c r="X59" i="4" a="1"/>
  <c r="X1227" i="4" a="1"/>
  <c r="X1288" i="4" a="1"/>
  <c r="X1109" i="4" a="1"/>
  <c r="X938" i="4" a="1"/>
  <c r="O384" i="4" a="1"/>
  <c r="V988" i="4" a="1"/>
  <c r="X1057" i="4" a="1"/>
  <c r="O1051" i="4" a="1"/>
  <c r="V1037" i="4" a="1"/>
  <c r="W415" i="4" a="1"/>
  <c r="X408" i="4" a="1"/>
  <c r="P145" i="4" a="1"/>
  <c r="W117" i="4" a="1"/>
  <c r="V610" i="4" a="1"/>
  <c r="Z1366" i="4" a="1"/>
  <c r="X608" i="4" a="1"/>
  <c r="X484" i="4" a="1"/>
  <c r="X983" i="4" a="1"/>
  <c r="W1230" i="4" a="1"/>
  <c r="P855" i="4" a="1"/>
  <c r="V1197" i="4" a="1"/>
  <c r="W578" i="4" a="1"/>
  <c r="W871" i="4" a="1"/>
  <c r="P1256" i="4" a="1"/>
  <c r="P1314" i="4" a="1"/>
  <c r="P466" i="4" a="1"/>
  <c r="W584" i="4" a="1"/>
  <c r="R1475" i="4" a="1"/>
  <c r="O513" i="4" a="1"/>
  <c r="P1491" i="4" a="1"/>
  <c r="P263" i="4" a="1"/>
  <c r="X995" i="4" a="1"/>
  <c r="O1170" i="4" a="1"/>
  <c r="V118" i="4" a="1"/>
  <c r="W673" i="4" a="1"/>
  <c r="Y1114" i="4" a="1"/>
  <c r="X1000" i="4" a="1"/>
  <c r="V1446" i="4" a="1"/>
  <c r="X670" i="4" a="1"/>
  <c r="Z1495" i="4" a="1"/>
  <c r="W1453" i="4" a="1"/>
  <c r="V1350" i="4" a="1"/>
  <c r="O922" i="4" a="1"/>
  <c r="O1094" i="4" a="1"/>
  <c r="W140" i="4" a="1"/>
  <c r="V505" i="4" a="1"/>
  <c r="O397" i="4" a="1"/>
  <c r="O1234" i="4" a="1"/>
  <c r="V171" i="4" a="1"/>
  <c r="W546" i="4" a="1"/>
  <c r="O177" i="4" a="1"/>
  <c r="O1422" i="4" a="1"/>
  <c r="V307" i="4" a="1"/>
  <c r="AC1300" i="4" a="1"/>
  <c r="O380" i="4" a="1"/>
  <c r="P345" i="4" a="1"/>
  <c r="V571" i="4" a="1"/>
  <c r="W1037" i="4" a="1"/>
  <c r="K608" i="4" a="1"/>
  <c r="O689" i="4" a="1"/>
  <c r="O1291" i="4" a="1"/>
  <c r="O879" i="4" a="1"/>
  <c r="P592" i="4" a="1"/>
  <c r="P1466" i="4" a="1"/>
  <c r="W307" i="4" a="1"/>
  <c r="Y1461" i="4" a="1"/>
  <c r="X415" i="4" a="1"/>
  <c r="X328" i="4" a="1"/>
  <c r="X216" i="4" a="1"/>
  <c r="X90" i="4" a="1"/>
  <c r="X172" i="4" a="1"/>
  <c r="X592" i="4" a="1"/>
  <c r="X512" i="4" a="1"/>
  <c r="X324" i="4" a="1"/>
  <c r="O1139" i="4" a="1"/>
  <c r="W36" i="4" a="1"/>
  <c r="W627" i="4" a="1"/>
  <c r="X376" i="4" a="1"/>
  <c r="P517" i="4" a="1"/>
  <c r="W68" i="4" a="1"/>
  <c r="V700" i="4" a="1"/>
  <c r="Z824" i="4" a="1"/>
  <c r="V444" i="4" a="1"/>
  <c r="V278" i="4" a="1"/>
  <c r="V878" i="4" a="1"/>
  <c r="O310" i="4" a="1"/>
  <c r="P1115" i="4" a="1"/>
  <c r="P1154" i="4" a="1"/>
  <c r="W1154" i="4" a="1"/>
  <c r="Q1053" i="4" a="1"/>
  <c r="O1010" i="4" a="1"/>
  <c r="P427" i="4" a="1"/>
  <c r="P70" i="4" a="1"/>
  <c r="K1160" i="4" a="1"/>
  <c r="W621" i="4" a="1"/>
  <c r="V265" i="4" a="1"/>
  <c r="W1279" i="4" a="1"/>
  <c r="X218" i="4" a="1"/>
  <c r="W178" i="4" a="1"/>
  <c r="V1073" i="4" a="1"/>
  <c r="X139" i="4" a="1"/>
  <c r="X506" i="4" a="1"/>
  <c r="Z1387" i="4" a="1"/>
  <c r="W660" i="4" a="1"/>
  <c r="V495" i="4" a="1"/>
  <c r="O1122" i="4" a="1"/>
  <c r="O849" i="4" a="1"/>
  <c r="V173" i="4" a="1"/>
  <c r="V749" i="4" a="1"/>
  <c r="P397" i="4" a="1"/>
  <c r="P68" i="4" a="1"/>
  <c r="W204" i="4" a="1"/>
  <c r="Y1393" i="4" a="1"/>
  <c r="P1015" i="4" a="1"/>
  <c r="W924" i="4" a="1"/>
  <c r="V333" i="4" a="1"/>
  <c r="I1399" i="4" a="1"/>
  <c r="P1403" i="4" a="1"/>
  <c r="O694" i="4" a="1"/>
  <c r="V716" i="4" a="1"/>
  <c r="W1221" i="4" a="1"/>
  <c r="M1447" i="4" a="1"/>
  <c r="O464" i="4" a="1"/>
  <c r="O1391" i="4" a="1"/>
  <c r="O151" i="4" a="1"/>
  <c r="O143" i="4" a="1"/>
  <c r="W1132" i="4" a="1"/>
  <c r="X692" i="4" a="1"/>
  <c r="X674" i="4" a="1"/>
  <c r="X1408" i="4" a="1"/>
  <c r="Z1390" i="4" a="1"/>
  <c r="X478" i="4" a="1"/>
  <c r="Z87" i="4" a="1"/>
  <c r="X284" i="4" a="1"/>
  <c r="X436" i="4" a="1"/>
  <c r="X588" i="4" a="1"/>
  <c r="P168" i="4" a="1"/>
  <c r="O276" i="4" a="1"/>
  <c r="P305" i="4" a="1"/>
  <c r="P844" i="4" a="1"/>
  <c r="P585" i="4" a="1"/>
  <c r="O1068" i="4" a="1"/>
  <c r="O62" i="4" a="1"/>
  <c r="O292" i="4" a="1"/>
  <c r="P1055" i="4" a="1"/>
  <c r="P655" i="4" a="1"/>
  <c r="P640" i="4" a="1"/>
  <c r="V793" i="4" a="1"/>
  <c r="W1374" i="4" a="1"/>
  <c r="I1447" i="4" a="1"/>
  <c r="W898" i="4" a="1"/>
  <c r="W93" i="4" a="1"/>
  <c r="W636" i="4" a="1"/>
  <c r="V1201" i="4" a="1"/>
  <c r="I632" i="4" a="1"/>
  <c r="N668" i="4" a="1"/>
  <c r="O1468" i="4" a="1"/>
  <c r="O1204" i="4" a="1"/>
  <c r="X499" i="4" a="1"/>
  <c r="Y122" i="4" a="1"/>
  <c r="X950" i="4" a="1"/>
  <c r="X1236" i="4" a="1"/>
  <c r="X1240" i="4" a="1"/>
  <c r="X645" i="4" a="1"/>
  <c r="Z1408" i="4" a="1"/>
  <c r="Z1402" i="4" a="1"/>
  <c r="V409" i="4" a="1"/>
  <c r="W965" i="4" a="1"/>
  <c r="Q1121" i="4" a="1"/>
  <c r="AC1435" i="4" a="1"/>
  <c r="V432" i="4" a="1"/>
  <c r="W970" i="4" a="1"/>
  <c r="AC1224" i="4" a="1"/>
  <c r="I699" i="4" a="1"/>
  <c r="W666" i="4" a="1"/>
  <c r="V1221" i="4" a="1"/>
  <c r="M1244" i="4" a="1"/>
  <c r="X780" i="4" a="1"/>
  <c r="P162" i="4" a="1"/>
  <c r="V204" i="4" a="1"/>
  <c r="W747" i="4" a="1"/>
  <c r="O1302" i="4" a="1"/>
  <c r="O1167" i="4" a="1"/>
  <c r="O267" i="4" a="1"/>
  <c r="V79" i="4" a="1"/>
  <c r="W588" i="4" a="1"/>
  <c r="V1169" i="4" a="1"/>
  <c r="Q1085" i="4" a="1"/>
  <c r="Z86" i="4" a="1"/>
  <c r="X1155" i="4" a="1"/>
  <c r="X795" i="4" a="1"/>
  <c r="X767" i="4" a="1"/>
  <c r="X271" i="4" a="1"/>
  <c r="Z163" i="4" a="1"/>
  <c r="Z1464" i="4" a="1"/>
  <c r="V751" i="4" a="1"/>
  <c r="O101" i="4" a="1"/>
  <c r="W569" i="4" a="1"/>
  <c r="V286" i="4" a="1"/>
  <c r="O197" i="4" a="1"/>
  <c r="W743" i="4" a="1"/>
  <c r="W337" i="4" a="1"/>
  <c r="Z1434" i="4" a="1"/>
  <c r="O28" i="4" a="1"/>
  <c r="W58" i="4" a="1"/>
  <c r="V507" i="4" a="1"/>
  <c r="O217" i="4" a="1"/>
  <c r="O1371" i="4" a="1"/>
  <c r="O16" i="4" a="1"/>
  <c r="V870" i="4" a="1"/>
  <c r="W1433" i="4" a="1"/>
  <c r="L676" i="4" a="1"/>
  <c r="O1223" i="4" a="1"/>
  <c r="P1310" i="4" a="1"/>
  <c r="P1373" i="4" a="1"/>
  <c r="P246" i="4" a="1"/>
  <c r="V77" i="4" a="1"/>
  <c r="V564" i="4" a="1"/>
  <c r="X638" i="4" a="1"/>
  <c r="X553" i="4" a="1"/>
  <c r="Z892" i="4" a="1"/>
  <c r="X1218" i="4" a="1"/>
  <c r="X964" i="4" a="1"/>
  <c r="Z1118" i="4" a="1"/>
  <c r="X1035" i="4" a="1"/>
  <c r="X1197" i="4" a="1"/>
  <c r="V971" i="4" a="1"/>
  <c r="W562" i="4" a="1"/>
  <c r="Y1217" i="4" a="1"/>
  <c r="V1000" i="4" a="1"/>
  <c r="V449" i="4" a="1"/>
  <c r="V1040" i="4" a="1"/>
  <c r="W1192" i="4" a="1"/>
  <c r="W179" i="4" a="1"/>
  <c r="Y1293" i="4" a="1"/>
  <c r="Y1456" i="4" a="1"/>
  <c r="Y1500" i="4" a="1"/>
  <c r="J1415" i="4" a="1"/>
  <c r="O467" i="4" a="1"/>
  <c r="AC711" i="4" a="1"/>
  <c r="V1081" i="4" a="1"/>
  <c r="W1467" i="4" a="1"/>
  <c r="P1362" i="4" a="1"/>
  <c r="V1310" i="4" a="1"/>
  <c r="O819" i="4" a="1"/>
  <c r="W718" i="4" a="1"/>
  <c r="V365" i="4" a="1"/>
  <c r="P670" i="4" a="1"/>
  <c r="P1476" i="4" a="1"/>
  <c r="O1133" i="4" a="1"/>
  <c r="P1173" i="4" a="1"/>
  <c r="W23" i="4" a="1"/>
  <c r="V110" i="4" a="1"/>
  <c r="V836" i="4" a="1"/>
  <c r="W1319" i="4" a="1"/>
  <c r="X786" i="4" a="1"/>
  <c r="Y1473" i="4" a="1"/>
  <c r="Z1426" i="4" a="1"/>
  <c r="X6" i="4" a="1"/>
  <c r="X23" i="4" a="1"/>
  <c r="X248" i="4" a="1"/>
  <c r="X1400" i="4" a="1"/>
  <c r="O1336" i="4" a="1"/>
  <c r="W234" i="4" a="1"/>
  <c r="W538" i="4" a="1"/>
  <c r="Z1466" i="4" a="1"/>
  <c r="P1363" i="4" a="1"/>
  <c r="V36" i="4" a="1"/>
  <c r="V470" i="4" a="1"/>
  <c r="Y93" i="4" a="1"/>
  <c r="AB928" i="4" a="1"/>
  <c r="V338" i="4" a="1"/>
  <c r="W815" i="4" a="1"/>
  <c r="O36" i="4" a="1"/>
  <c r="P954" i="4" a="1"/>
  <c r="O421" i="4" a="1"/>
  <c r="V1102" i="4" a="1"/>
  <c r="I1073" i="4" a="1"/>
  <c r="P17" i="4" a="1"/>
  <c r="P1165" i="4" a="1"/>
  <c r="P852" i="4" a="1"/>
  <c r="P573" i="4" a="1"/>
  <c r="O520" i="4" a="1"/>
  <c r="W331" i="4" a="1"/>
  <c r="W855" i="4" a="1"/>
  <c r="X124" i="4" a="1"/>
  <c r="X1362" i="4" a="1"/>
  <c r="Y1317" i="4" a="1"/>
  <c r="Z1277" i="4" a="1"/>
  <c r="X586" i="4" a="1"/>
  <c r="X262" i="4" a="1"/>
  <c r="Y1464" i="4" a="1"/>
  <c r="X1389" i="4" a="1"/>
  <c r="V663" i="4" a="1"/>
  <c r="V62" i="4" a="1"/>
  <c r="W668" i="4" a="1"/>
  <c r="W1227" i="4" a="1"/>
  <c r="V1029" i="4" a="1"/>
  <c r="V116" i="4" a="1"/>
  <c r="W690" i="4" a="1"/>
  <c r="W1205" i="4" a="1"/>
  <c r="V177" i="4" a="1"/>
  <c r="V289" i="4" a="1"/>
  <c r="W969" i="4" a="1"/>
  <c r="O1179" i="4" a="1"/>
  <c r="O478" i="4" a="1"/>
  <c r="V1371" i="4" a="1"/>
  <c r="M1407" i="4" a="1"/>
  <c r="P712" i="4" a="1"/>
  <c r="AA727" i="4" a="1"/>
  <c r="P389" i="4" a="1"/>
  <c r="X868" i="4" a="1"/>
  <c r="W585" i="4" a="1"/>
  <c r="V394" i="4" a="1"/>
  <c r="V850" i="4" a="1"/>
  <c r="X187" i="4" a="1"/>
  <c r="X140" i="4" a="1"/>
  <c r="X560" i="4" a="1"/>
  <c r="X480" i="4" a="1"/>
  <c r="Y174" i="4" a="1"/>
  <c r="Z30" i="4" a="1"/>
  <c r="X935" i="4" a="1"/>
  <c r="X756" i="4" a="1"/>
  <c r="X652" i="4" a="1"/>
  <c r="O138" i="4" a="1"/>
  <c r="V95" i="4" a="1"/>
  <c r="V791" i="4" a="1"/>
  <c r="X684" i="4" a="1"/>
  <c r="P414" i="4" a="1"/>
  <c r="W141" i="4" a="1"/>
  <c r="V963" i="4" a="1"/>
  <c r="W394" i="4" a="1"/>
  <c r="V950" i="4" a="1"/>
  <c r="P445" i="4" a="1"/>
  <c r="P314" i="4" a="1"/>
  <c r="P117" i="4" a="1"/>
  <c r="V1301" i="4" a="1"/>
  <c r="Q1081" i="4" a="1"/>
  <c r="O1227" i="4" a="1"/>
  <c r="P280" i="4" a="1"/>
  <c r="X707" i="4" a="1"/>
  <c r="P597" i="4" a="1"/>
  <c r="V959" i="4" a="1"/>
  <c r="W439" i="4" a="1"/>
  <c r="X42" i="4" a="1"/>
  <c r="X1221" i="4" a="1"/>
  <c r="X1289" i="4" a="1"/>
  <c r="X397" i="4" a="1"/>
  <c r="Z134" i="4" a="1"/>
  <c r="X1317" i="4" a="1"/>
  <c r="X1417" i="4" a="1"/>
  <c r="Y1470" i="4" a="1"/>
  <c r="P616" i="4" a="1"/>
  <c r="O1192" i="4" a="1"/>
  <c r="P1463" i="4" a="1"/>
  <c r="V167" i="4" a="1"/>
  <c r="O1460" i="4" a="1"/>
  <c r="P1361" i="4" a="1"/>
  <c r="O775" i="4" a="1"/>
  <c r="W189" i="4" a="1"/>
  <c r="O171" i="4" a="1"/>
  <c r="P544" i="4" a="1"/>
  <c r="W1044" i="4" a="1"/>
  <c r="V1368" i="4" a="1"/>
  <c r="Q1022" i="4" a="1"/>
  <c r="O1230" i="4" a="1"/>
  <c r="W157" i="4" a="1"/>
  <c r="V602" i="4" a="1"/>
  <c r="W1262" i="4" a="1"/>
  <c r="N1006" i="4" a="1"/>
  <c r="P448" i="4" a="1"/>
  <c r="O785" i="4" a="1"/>
  <c r="P866" i="4" a="1"/>
  <c r="P1266" i="4" a="1"/>
  <c r="Z1189" i="4" a="1"/>
  <c r="Y87" i="4" a="1"/>
  <c r="Y856" i="4" a="1"/>
  <c r="Y1201" i="4" a="1"/>
  <c r="X1126" i="4" a="1"/>
  <c r="Z1047" i="4" a="1"/>
  <c r="Y1297" i="4" a="1"/>
  <c r="Z1257" i="4" a="1"/>
  <c r="W1031" i="4" a="1"/>
  <c r="Q1391" i="4" a="1"/>
  <c r="P870" i="4" a="1"/>
  <c r="O929" i="4" a="1"/>
  <c r="W987" i="4" a="1"/>
  <c r="N608" i="4" a="1"/>
  <c r="P32" i="4" a="1"/>
  <c r="O663" i="4" a="1"/>
  <c r="W1197" i="4" a="1"/>
  <c r="K899" i="4" a="1"/>
  <c r="P265" i="4" a="1"/>
  <c r="W376" i="4" a="1"/>
  <c r="W198" i="4" a="1"/>
  <c r="W808" i="4" a="1"/>
  <c r="W1303" i="4" a="1"/>
  <c r="P1396" i="4" a="1"/>
  <c r="P556" i="4" a="1"/>
  <c r="V70" i="4" a="1"/>
  <c r="W739" i="4" a="1"/>
  <c r="V1242" i="4" a="1"/>
  <c r="Q727" i="4" a="1"/>
  <c r="O612" i="4" a="1"/>
  <c r="X330" i="4" a="1"/>
  <c r="X297" i="4" a="1"/>
  <c r="X808" i="4" a="1"/>
  <c r="X133" i="4" a="1"/>
  <c r="X1170" i="4" a="1"/>
  <c r="X585" i="4" a="1"/>
  <c r="Y900" i="4" a="1"/>
  <c r="Y852" i="4" a="1"/>
  <c r="Z1003" i="4" a="1"/>
  <c r="W916" i="4" a="1"/>
  <c r="W496" i="4" a="1"/>
  <c r="V990" i="4" a="1"/>
  <c r="Y1015" i="4" a="1"/>
  <c r="W576" i="4" a="1"/>
  <c r="V356" i="4" a="1"/>
  <c r="V933" i="4" a="1"/>
  <c r="Y1406" i="4" a="1"/>
  <c r="W34" i="4" a="1"/>
  <c r="W619" i="4" a="1"/>
  <c r="V1209" i="4" a="1"/>
  <c r="O1024" i="4" a="1"/>
  <c r="P576" i="4" a="1"/>
  <c r="AS26" i="4" a="1"/>
  <c r="V1468" i="4" a="1"/>
  <c r="L1077" i="4" a="1"/>
  <c r="P54" i="4" a="1"/>
  <c r="P843" i="4" a="1"/>
  <c r="Z1368" i="4" a="1"/>
  <c r="O969" i="4" a="1"/>
  <c r="W123" i="4" a="1"/>
  <c r="X556" i="4" a="1"/>
  <c r="X310" i="4" a="1"/>
  <c r="Z143" i="4" a="1"/>
  <c r="V1497" i="4" a="1"/>
  <c r="V194" i="4" a="1"/>
  <c r="X315" i="4" a="1"/>
  <c r="X1124" i="4" a="1"/>
  <c r="V1145" i="4" a="1"/>
  <c r="V707" i="4" a="1"/>
  <c r="W983" i="4" a="1"/>
  <c r="W1111" i="4" a="1"/>
  <c r="K1403" i="4" a="1"/>
  <c r="W422" i="4" a="1"/>
  <c r="W1150" i="4" a="1"/>
  <c r="N632" i="4" a="1"/>
  <c r="V242" i="4" a="1"/>
  <c r="V741" i="4" a="1"/>
  <c r="W1200" i="4" a="1"/>
  <c r="X394" i="4" a="1"/>
  <c r="V492" i="4" a="1"/>
  <c r="W980" i="4" a="1"/>
  <c r="O1029" i="4" a="1"/>
  <c r="V466" i="4" a="1"/>
  <c r="O1346" i="4" a="1"/>
  <c r="P752" i="4" a="1"/>
  <c r="I1284" i="4" a="1"/>
  <c r="V183" i="4" a="1"/>
  <c r="Y1047" i="4" a="1"/>
  <c r="V722" i="4" a="1"/>
  <c r="W424" i="4" a="1"/>
  <c r="V1002" i="4" a="1"/>
  <c r="P1137" i="4" a="1"/>
  <c r="P1278" i="4" a="1"/>
  <c r="V403" i="4" a="1"/>
  <c r="V262" i="4" a="1"/>
  <c r="W793" i="4" a="1"/>
  <c r="V1444" i="4" a="1"/>
  <c r="J1026" i="4" a="1"/>
  <c r="X1275" i="4" a="1"/>
  <c r="X1012" i="4" a="1"/>
  <c r="X1233" i="4" a="1"/>
  <c r="Y1193" i="4" a="1"/>
  <c r="X342" i="4" a="1"/>
  <c r="Z1493" i="4" a="1"/>
  <c r="X1329" i="4" a="1"/>
  <c r="Y1289" i="4" a="1"/>
  <c r="Y1438" i="4" a="1"/>
  <c r="V234" i="4" a="1"/>
  <c r="W1198" i="4" a="1"/>
  <c r="Y1422" i="4" a="1"/>
  <c r="V12" i="4" a="1"/>
  <c r="W680" i="4" a="1"/>
  <c r="W1189" i="4" a="1"/>
  <c r="V699" i="4" a="1"/>
  <c r="W917" i="4" a="1"/>
  <c r="V1381" i="4" a="1"/>
  <c r="O376" i="4" a="1"/>
  <c r="O1341" i="4" a="1"/>
  <c r="W1160" i="4" a="1"/>
  <c r="M1475" i="4" a="1"/>
  <c r="P828" i="4" a="1"/>
  <c r="P1472" i="4" a="1"/>
  <c r="O1443" i="4" a="1"/>
  <c r="Z133" i="4" a="1"/>
  <c r="AB836" i="4" a="1"/>
  <c r="V456" i="4" a="1"/>
  <c r="V801" i="4" a="1"/>
  <c r="X149" i="4" a="1"/>
  <c r="X283" i="4" a="1"/>
  <c r="X299" i="4" a="1"/>
  <c r="X659" i="4" a="1"/>
  <c r="Y1471" i="4" a="1"/>
  <c r="X747" i="4" a="1"/>
  <c r="V102" i="4" a="1"/>
  <c r="V666" i="4" a="1"/>
  <c r="V1336" i="4" a="1"/>
  <c r="J1340" i="4" a="1"/>
  <c r="V166" i="4" a="1"/>
  <c r="W682" i="4" a="1"/>
  <c r="V1317" i="4" a="1"/>
  <c r="K1451" i="4" a="1"/>
  <c r="V547" i="4" a="1"/>
  <c r="W982" i="4" a="1"/>
  <c r="N1300" i="4" a="1"/>
  <c r="X1220" i="4" a="1"/>
  <c r="P1095" i="4" a="1"/>
  <c r="W64" i="4" a="1"/>
  <c r="W490" i="4" a="1"/>
  <c r="P230" i="4" a="1"/>
  <c r="O98" i="4" a="1"/>
  <c r="O835" i="4" a="1"/>
  <c r="V235" i="4" a="1"/>
  <c r="W605" i="4" a="1"/>
  <c r="V270" i="4" a="1"/>
  <c r="V970" i="4" a="1"/>
  <c r="V1471" i="4" a="1"/>
  <c r="X277" i="4" a="1"/>
  <c r="X230" i="4" a="1"/>
  <c r="Y1480" i="4" a="1"/>
  <c r="X1365" i="4" a="1"/>
  <c r="X538" i="4" a="1"/>
  <c r="V1376" i="4" a="1"/>
  <c r="Y1394" i="4" a="1"/>
  <c r="V967" i="4" a="1"/>
  <c r="V159" i="4" a="1"/>
  <c r="V1276" i="4" a="1"/>
  <c r="W460" i="4" a="1"/>
  <c r="W181" i="4" a="1"/>
  <c r="W782" i="4" a="1"/>
  <c r="W1325" i="4" a="1"/>
  <c r="W727" i="4" a="1"/>
  <c r="V357" i="4" a="1"/>
  <c r="W1022" i="4" a="1"/>
  <c r="I707" i="4" a="1"/>
  <c r="O1431" i="4" a="1"/>
  <c r="O744" i="4" a="1"/>
  <c r="W18" i="4" a="1"/>
  <c r="N1355" i="4" a="1"/>
  <c r="O495" i="4" a="1"/>
  <c r="P600" i="4" a="1"/>
  <c r="O1492" i="4" a="1"/>
  <c r="Y1126" i="4" a="1"/>
  <c r="W1226" i="4" a="1"/>
  <c r="V385" i="4" a="1"/>
  <c r="V1024" i="4" a="1"/>
  <c r="W683" i="4" a="1"/>
  <c r="X474" i="4" a="1"/>
  <c r="Z1419" i="4" a="1"/>
  <c r="W1120" i="4" a="1"/>
  <c r="X1009" i="4" a="1"/>
  <c r="X750" i="4" a="1"/>
  <c r="X551" i="4" a="1"/>
  <c r="X555" i="4" a="1"/>
  <c r="V1203" i="4" a="1"/>
  <c r="P553" i="4" a="1"/>
  <c r="O446" i="4" a="1"/>
  <c r="W314" i="4" a="1"/>
  <c r="V789" i="4" a="1"/>
  <c r="P1377" i="4" a="1"/>
  <c r="P350" i="4" a="1"/>
  <c r="V209" i="4" a="1"/>
  <c r="X1089" i="4" a="1"/>
  <c r="O341" i="4" a="1"/>
  <c r="V975" i="4" a="1"/>
  <c r="V562" i="4" a="1"/>
  <c r="I1371" i="4" a="1"/>
  <c r="P1122" i="4" a="1"/>
  <c r="P804" i="4" a="1"/>
  <c r="W713" i="4" a="1"/>
  <c r="W1324" i="4" a="1"/>
  <c r="AC1407" i="4" a="1"/>
  <c r="O1276" i="4" a="1"/>
  <c r="P348" i="4" a="1"/>
  <c r="O29" i="4" a="1"/>
  <c r="O784" i="4" a="1"/>
  <c r="W1276" i="4" a="1"/>
  <c r="Z1361" i="4" a="1"/>
  <c r="Y166" i="4" a="1"/>
  <c r="V33" i="4" a="1"/>
  <c r="W344" i="4" a="1"/>
  <c r="X529" i="4" a="1"/>
  <c r="W260" i="4" a="1"/>
  <c r="W446" i="4" a="1"/>
  <c r="Y1499" i="4" a="1"/>
  <c r="AC1057" i="4" a="1"/>
  <c r="O1357" i="4" a="1"/>
  <c r="P851" i="4" a="1"/>
  <c r="O765" i="4" a="1"/>
  <c r="M1136" i="4" a="1"/>
  <c r="P1468" i="4" a="1"/>
  <c r="P816" i="4" a="1"/>
  <c r="O926" i="4" a="1"/>
  <c r="AC1164" i="4" a="1"/>
  <c r="O1308" i="4" a="1"/>
  <c r="O349" i="4" a="1"/>
  <c r="V781" i="4" a="1"/>
  <c r="X472" i="4" a="1"/>
  <c r="P819" i="4" a="1"/>
  <c r="W206" i="4" a="1"/>
  <c r="W684" i="4" a="1"/>
  <c r="V1270" i="4" a="1"/>
  <c r="V1260" i="4" a="1"/>
  <c r="M1188" i="4" a="1"/>
  <c r="P166" i="4" a="1"/>
  <c r="P1263" i="4" a="1"/>
  <c r="Z1469" i="4" a="1"/>
  <c r="X1167" i="4" a="1"/>
  <c r="V300" i="4" a="1"/>
  <c r="V718" i="4" a="1"/>
  <c r="X1351" i="4" a="1"/>
  <c r="Y155" i="4" a="1"/>
  <c r="V1012" i="4" a="1"/>
  <c r="W128" i="4" a="1"/>
  <c r="V420" i="4" a="1"/>
  <c r="V379" i="4" a="1"/>
  <c r="V1052" i="4" a="1"/>
  <c r="W1496" i="4" a="1"/>
  <c r="W529" i="4" a="1"/>
  <c r="W363" i="4" a="1"/>
  <c r="W999" i="4" a="1"/>
  <c r="V1501" i="4" a="1"/>
  <c r="V179" i="4" a="1"/>
  <c r="V1238" i="4" a="1"/>
  <c r="I739" i="4" a="1"/>
  <c r="O662" i="4" a="1"/>
  <c r="P980" i="4" a="1"/>
  <c r="V126" i="4" a="1"/>
  <c r="P175" i="4" a="1"/>
  <c r="P313" i="4" a="1"/>
  <c r="O627" i="4" a="1"/>
  <c r="J697" i="4" a="1"/>
  <c r="V123" i="4" a="1"/>
  <c r="V1208" i="4" a="1"/>
  <c r="Z85" i="4" a="1"/>
  <c r="X613" i="4" a="1"/>
  <c r="X1372" i="4" a="1"/>
  <c r="X360" i="4" a="1"/>
  <c r="X332" i="4" a="1"/>
  <c r="X1198" i="4" a="1"/>
  <c r="X220" i="4" a="1"/>
  <c r="X668" i="4" a="1"/>
  <c r="V555" i="4" a="1"/>
  <c r="V1079" i="4" a="1"/>
  <c r="K1081" i="4" a="1"/>
  <c r="P276" i="4" a="1"/>
  <c r="W587" i="4" a="1"/>
  <c r="V1050" i="4" a="1"/>
  <c r="M1196" i="4" a="1"/>
  <c r="P439" i="4" a="1"/>
  <c r="W821" i="4" a="1"/>
  <c r="W1367" i="4" a="1"/>
  <c r="N1216" i="4" a="1"/>
  <c r="X836" i="4" a="1"/>
  <c r="W629" i="4" a="1"/>
  <c r="Z1444" i="4" a="1"/>
  <c r="P328" i="4" a="1"/>
  <c r="V172" i="4" a="1"/>
  <c r="W734" i="4" a="1"/>
  <c r="V1205" i="4" a="1"/>
  <c r="I1018" i="4" a="1"/>
  <c r="O356" i="4" a="1"/>
  <c r="O526" i="4" a="1"/>
  <c r="O343" i="4" a="1"/>
  <c r="O327" i="4" a="1"/>
  <c r="O369" i="4" a="1"/>
  <c r="P447" i="4" a="1"/>
  <c r="P1381" i="4" a="1"/>
  <c r="P144" i="4" a="1"/>
  <c r="O163" i="4" a="1"/>
  <c r="P420" i="4" a="1"/>
  <c r="AA1029" i="4" a="1"/>
  <c r="P606" i="4" a="1"/>
  <c r="O1326" i="4" a="1"/>
  <c r="O1045" i="4" a="1"/>
  <c r="X156" i="4" a="1"/>
  <c r="Z1410" i="4" a="1"/>
  <c r="W35" i="4" a="1"/>
  <c r="X1022" i="4" a="1"/>
  <c r="W67" i="4" a="1"/>
  <c r="O580" i="4" a="1"/>
  <c r="O401" i="4" a="1"/>
  <c r="V815" i="4" a="1"/>
  <c r="V768" i="4" a="1"/>
  <c r="W528" i="4" a="1"/>
  <c r="V1032" i="4" a="1"/>
  <c r="J763" i="4" a="1"/>
  <c r="O953" i="4" a="1"/>
  <c r="V776" i="4" a="1"/>
  <c r="V232" i="4" a="1"/>
  <c r="W905" i="4" a="1"/>
  <c r="W915" i="4" a="1"/>
  <c r="W1443" i="4" a="1"/>
  <c r="K763" i="4" a="1"/>
  <c r="X200" i="4" a="1"/>
  <c r="X846" i="4" a="1"/>
  <c r="X1367" i="4" a="1"/>
  <c r="Z1427" i="4" a="1"/>
  <c r="X61" i="4" a="1"/>
  <c r="X331" i="4" a="1"/>
  <c r="X691" i="4" a="1"/>
  <c r="X515" i="4" a="1"/>
  <c r="W60" i="4" a="1"/>
  <c r="V1223" i="4" a="1"/>
  <c r="N1407" i="4" a="1"/>
  <c r="W116" i="4" a="1"/>
  <c r="V619" i="4" a="1"/>
  <c r="W1269" i="4" a="1"/>
  <c r="I624" i="4" a="1"/>
  <c r="V416" i="4" a="1"/>
  <c r="V893" i="4" a="1"/>
  <c r="X1152" i="4" a="1"/>
  <c r="P741" i="4" a="1"/>
  <c r="V1152" i="4" a="1"/>
  <c r="V450" i="4" a="1"/>
  <c r="P1455" i="4" a="1"/>
  <c r="P1168" i="4" a="1"/>
  <c r="O1079" i="4" a="1"/>
  <c r="P378" i="4" a="1"/>
  <c r="W948" i="4" a="1"/>
  <c r="W338" i="4" a="1"/>
  <c r="V842" i="4" a="1"/>
  <c r="V1410" i="4" a="1"/>
  <c r="V1358" i="4" a="1"/>
  <c r="X290" i="4" a="1"/>
  <c r="X728" i="4" a="1"/>
  <c r="X141" i="4" a="1"/>
  <c r="Z101" i="4" a="1"/>
  <c r="X598" i="4" a="1"/>
  <c r="X85" i="4" a="1"/>
  <c r="Y860" i="4" a="1"/>
  <c r="W814" i="4" a="1"/>
  <c r="V1333" i="4" a="1"/>
  <c r="K1022" i="4" a="1"/>
  <c r="P1194" i="4" a="1"/>
  <c r="W781" i="4" a="1"/>
  <c r="V1316" i="4" a="1"/>
  <c r="I1117" i="4" a="1"/>
  <c r="P336" i="4" a="1"/>
  <c r="K739" i="4" a="1"/>
  <c r="P946" i="4" a="1"/>
  <c r="X1357" i="4" a="1"/>
  <c r="V131" i="4" a="1"/>
  <c r="V462" i="4" a="1"/>
  <c r="V1225" i="4" a="1"/>
  <c r="O1055" i="4" a="1"/>
  <c r="P61" i="4" a="1"/>
  <c r="W1003" i="4" a="1"/>
  <c r="V415" i="4" a="1"/>
  <c r="V514" i="4" a="1"/>
  <c r="W1021" i="4" a="1"/>
  <c r="M743" i="4" a="1"/>
  <c r="Z1293" i="4" a="1"/>
  <c r="X211" i="4" a="1"/>
  <c r="Z1375" i="4" a="1"/>
  <c r="X1073" i="4" a="1"/>
  <c r="X727" i="4" a="1"/>
  <c r="X134" i="4" a="1"/>
  <c r="X623" i="4" a="1"/>
  <c r="X847" i="4" a="1"/>
  <c r="X851" i="4" a="1"/>
  <c r="W222" i="4" a="1"/>
  <c r="V790" i="4" a="1"/>
  <c r="W1391" i="4" a="1"/>
  <c r="K1296" i="4" a="1"/>
  <c r="W259" i="4" a="1"/>
  <c r="V720" i="4" a="1"/>
  <c r="V1409" i="4" a="1"/>
  <c r="AC1415" i="4" a="1"/>
  <c r="W1069" i="4" a="1"/>
  <c r="AC1284" i="4" a="1"/>
  <c r="Z1400" i="4" a="1"/>
  <c r="P784" i="4" a="1"/>
  <c r="W77" i="4" a="1"/>
  <c r="O825" i="4" a="1"/>
  <c r="P1235" i="4" a="1"/>
  <c r="P408" i="4" a="1"/>
  <c r="W1141" i="4" a="1"/>
  <c r="V767" i="4" a="1"/>
  <c r="V504" i="4" a="1"/>
  <c r="N1129" i="4" a="1"/>
  <c r="X333" i="4" a="1"/>
  <c r="X22" i="4" a="1"/>
  <c r="X903" i="4" a="1"/>
  <c r="X724" i="4" a="1"/>
  <c r="X505" i="4" a="1"/>
  <c r="Z114" i="4" a="1"/>
  <c r="X109" i="4" a="1"/>
  <c r="X1165" i="4" a="1"/>
  <c r="X1157" i="4" a="1"/>
  <c r="I1458" i="4" a="1"/>
  <c r="V228" i="4" a="1"/>
  <c r="V737" i="4" a="1"/>
  <c r="Z81" i="4" a="1"/>
  <c r="K312" i="4" a="1"/>
  <c r="V783" i="4" a="1"/>
  <c r="X1229" i="4" a="1"/>
  <c r="W1036" i="4" a="1"/>
  <c r="W464" i="4" a="1"/>
  <c r="W1014" i="4" a="1"/>
  <c r="P1111" i="4" a="1"/>
  <c r="P69" i="4" a="1"/>
  <c r="O456" i="4" a="1"/>
  <c r="W1318" i="4" a="1"/>
  <c r="AC1101" i="4" a="1"/>
  <c r="O186" i="4" a="1"/>
  <c r="O547" i="4" a="1"/>
  <c r="Z1460" i="4" a="1"/>
  <c r="L467" i="4" a="1"/>
  <c r="W995" i="4" a="1"/>
  <c r="V580" i="4" a="1"/>
  <c r="X1094" i="4" a="1"/>
  <c r="X79" i="4" a="1"/>
  <c r="X232" i="4" a="1"/>
  <c r="X404" i="4" a="1"/>
  <c r="X516" i="4" a="1"/>
  <c r="X680" i="4" a="1"/>
  <c r="X963" i="4" a="1"/>
  <c r="O1009" i="4" a="1"/>
  <c r="P984" i="4" a="1"/>
  <c r="P1133" i="4" a="1"/>
  <c r="P45" i="4" a="1"/>
  <c r="O821" i="4" a="1"/>
  <c r="AB1186" i="4" a="1"/>
  <c r="P368" i="4" a="1"/>
  <c r="O1340" i="4" a="1"/>
  <c r="O949" i="4" a="1"/>
  <c r="P644" i="4" a="1"/>
  <c r="O7" i="4" a="1"/>
  <c r="V891" i="4" a="1"/>
  <c r="V1401" i="4" a="1"/>
  <c r="M1399" i="4" a="1"/>
  <c r="W1070" i="4" a="1"/>
  <c r="V133" i="4" a="1"/>
  <c r="W749" i="4" a="1"/>
  <c r="V1264" i="4" a="1"/>
  <c r="R1479" i="4" a="1"/>
  <c r="Q735" i="4" a="1"/>
  <c r="O891" i="4" a="1"/>
  <c r="P523" i="4" a="1"/>
  <c r="Z1454" i="4" a="1"/>
  <c r="X357" i="4" a="1"/>
  <c r="X1002" i="4" a="1"/>
  <c r="Z1424" i="4" a="1"/>
  <c r="Z1418" i="4" a="1"/>
  <c r="X1067" i="4" a="1"/>
  <c r="X1404" i="4" a="1"/>
  <c r="X392" i="4" a="1"/>
  <c r="X364" i="4" a="1"/>
  <c r="W612" i="4" a="1"/>
  <c r="V1077" i="4" a="1"/>
  <c r="I1081" i="4" a="1"/>
  <c r="M1499" i="4" a="1"/>
  <c r="V457" i="4" a="1"/>
  <c r="V1017" i="4" a="1"/>
  <c r="I1196" i="4" a="1"/>
  <c r="P966" i="4" a="1"/>
  <c r="W761" i="4" a="1"/>
  <c r="V1268" i="4" a="1"/>
  <c r="Q1200" i="4" a="1"/>
  <c r="Z113" i="4" a="1"/>
  <c r="N625" i="4" a="1"/>
  <c r="W806" i="4" a="1"/>
  <c r="P639" i="4" a="1"/>
  <c r="P823" i="4" a="1"/>
  <c r="P520" i="4" a="1"/>
  <c r="W188" i="4" a="1"/>
  <c r="W202" i="4" a="1"/>
  <c r="V1272" i="4" a="1"/>
  <c r="K1073" i="4" a="1"/>
  <c r="W608" i="4" a="1"/>
  <c r="X1203" i="4" a="1"/>
  <c r="X1209" i="4" a="1"/>
  <c r="X1381" i="4" a="1"/>
  <c r="Y1333" i="4" a="1"/>
  <c r="Y1449" i="4" a="1"/>
  <c r="Y1382" i="4" a="1"/>
  <c r="Y1440" i="4" a="1"/>
  <c r="W1166" i="4" a="1"/>
  <c r="L1499" i="4" a="1"/>
  <c r="O116" i="4" a="1"/>
  <c r="O1159" i="4" a="1"/>
  <c r="W1126" i="4" a="1"/>
  <c r="K731" i="4" a="1"/>
  <c r="P238" i="4" a="1"/>
  <c r="P472" i="4" a="1"/>
  <c r="V1372" i="4" a="1"/>
  <c r="L887" i="4" a="1"/>
  <c r="O695" i="4" a="1"/>
  <c r="V407" i="4" a="1"/>
  <c r="R1467" i="4" a="1"/>
  <c r="Y1486" i="4" a="1"/>
  <c r="W172" i="4" a="1"/>
  <c r="V598" i="4" a="1"/>
  <c r="V197" i="4" a="1"/>
  <c r="X636" i="4" a="1"/>
  <c r="Z1467" i="4" a="1"/>
  <c r="X1050" i="4" a="1"/>
  <c r="N1057" i="4" a="1"/>
  <c r="W701" i="4" a="1"/>
  <c r="K1136" i="4" a="1"/>
  <c r="O1254" i="4" a="1"/>
  <c r="P1125" i="4" a="1"/>
  <c r="R1296" i="4" a="1"/>
  <c r="V521" i="4" a="1"/>
  <c r="V1051" i="4" a="1"/>
  <c r="M1391" i="4" a="1"/>
  <c r="Y844" i="4" a="1"/>
  <c r="W435" i="4" a="1"/>
  <c r="W379" i="4" a="1"/>
  <c r="W903" i="4" a="1"/>
  <c r="V1458" i="4" a="1"/>
  <c r="R632" i="4" a="1"/>
  <c r="AC1208" i="4" a="1"/>
  <c r="P863" i="4" a="1"/>
  <c r="Z1483" i="4" a="1"/>
  <c r="X452" i="4" a="1"/>
  <c r="X979" i="4" a="1"/>
  <c r="X951" i="4" a="1"/>
  <c r="X322" i="4" a="1"/>
  <c r="X760" i="4" a="1"/>
  <c r="Z149" i="4" a="1"/>
  <c r="Y113" i="4" a="1"/>
  <c r="W708" i="4" a="1"/>
  <c r="V1277" i="4" a="1"/>
  <c r="K1026" i="4" a="1"/>
  <c r="O650" i="4" a="1"/>
  <c r="W741" i="4" a="1"/>
  <c r="V1290" i="4" a="1"/>
  <c r="R1097" i="4" a="1"/>
  <c r="AS22" i="4" a="1"/>
  <c r="V969" i="4" a="1"/>
  <c r="I664" i="4" a="1"/>
  <c r="R1300" i="4" a="1"/>
  <c r="Y1249" i="4" a="1"/>
  <c r="W1152" i="4" a="1"/>
  <c r="V490" i="4" a="1"/>
  <c r="V1021" i="4" a="1"/>
  <c r="P1128" i="4" a="1"/>
  <c r="O1011" i="4" a="1"/>
  <c r="V738" i="4" a="1"/>
  <c r="V337" i="4" a="1"/>
  <c r="V340" i="4" a="1"/>
  <c r="V899" i="4" a="1"/>
  <c r="Q759" i="4" a="1"/>
  <c r="L1101" i="4" a="1"/>
  <c r="Z109" i="4" a="1"/>
  <c r="X116" i="4" a="1"/>
  <c r="Y1388" i="4" a="1"/>
  <c r="W1018" i="4" a="1"/>
  <c r="V1338" i="4" a="1"/>
  <c r="Z6" i="4" a="1"/>
  <c r="V714" i="4" a="1"/>
  <c r="W360" i="4" a="1"/>
  <c r="W1353" i="4" a="1"/>
  <c r="AC676" i="4" a="1"/>
  <c r="O1385" i="4" a="1"/>
  <c r="P1025" i="4" a="1"/>
  <c r="M759" i="4" a="1"/>
  <c r="P1138" i="4" a="1"/>
  <c r="O1251" i="4" a="1"/>
  <c r="N1264" i="4" a="1"/>
  <c r="P449" i="4" a="1"/>
  <c r="AB443" i="4" a="1"/>
  <c r="W283" i="4" a="1"/>
  <c r="V454" i="4" a="1"/>
  <c r="V1185" i="4" a="1"/>
  <c r="Z1492" i="4" a="1"/>
  <c r="O1236" i="4" a="1"/>
  <c r="V1402" i="4" a="1"/>
  <c r="W466" i="4" a="1"/>
  <c r="V1076" i="4" a="1"/>
  <c r="V1069" i="4" a="1"/>
  <c r="I1065" i="4" a="1"/>
  <c r="O313" i="4" a="1"/>
  <c r="X1204" i="4" a="1"/>
  <c r="X566" i="4" a="1"/>
  <c r="Y73" i="4" a="1"/>
  <c r="X852" i="4" a="1"/>
  <c r="Z812" i="4" a="1"/>
  <c r="X949" i="4" a="1"/>
  <c r="X169" i="4" a="1"/>
  <c r="X1043" i="4" a="1"/>
  <c r="Y1003" i="4" a="1"/>
  <c r="V879" i="4" a="1"/>
  <c r="W1379" i="4" a="1"/>
  <c r="N1089" i="4" a="1"/>
  <c r="O1491" i="4" a="1"/>
  <c r="V840" i="4" a="1"/>
  <c r="W1389" i="4" a="1"/>
  <c r="N1200" i="4" a="1"/>
  <c r="P737" i="4" a="1"/>
  <c r="W1103" i="4" a="1"/>
  <c r="R795" i="4" a="1"/>
  <c r="O537" i="4" a="1"/>
  <c r="Y1374" i="4" a="1"/>
  <c r="W75" i="4" a="1"/>
  <c r="W700" i="4" a="1"/>
  <c r="W1173" i="4" a="1"/>
  <c r="P905" i="4" a="1"/>
  <c r="O646" i="4" a="1"/>
  <c r="W8" i="4" a="1"/>
  <c r="W536" i="4" a="1"/>
  <c r="V510" i="4" a="1"/>
  <c r="V1068" i="4" a="1"/>
  <c r="Q751" i="4" a="1"/>
  <c r="O1306" i="4" a="1"/>
  <c r="X486" i="4" a="1"/>
  <c r="W467" i="4" a="1"/>
  <c r="Y1410" i="4" a="1"/>
  <c r="X119" i="4" a="1"/>
  <c r="X794" i="4" a="1"/>
  <c r="V10" i="4" a="1"/>
  <c r="W1216" i="4" a="1"/>
  <c r="W783" i="4" a="1"/>
  <c r="V220" i="4" a="1"/>
  <c r="W1387" i="4" a="1"/>
  <c r="W1288" i="4" a="1"/>
  <c r="V293" i="4" a="1"/>
  <c r="W876" i="4" a="1"/>
  <c r="W1360" i="4" a="1"/>
  <c r="W1446" i="4" a="1"/>
  <c r="V528" i="4" a="1"/>
  <c r="W1081" i="4" a="1"/>
  <c r="M751" i="4" a="1"/>
  <c r="P475" i="4" a="1"/>
  <c r="P1116" i="4" a="1"/>
  <c r="V38" i="4" a="1"/>
  <c r="L664" i="4" a="1"/>
  <c r="O938" i="4" a="1"/>
  <c r="P321" i="4" a="1"/>
  <c r="O254" i="4" a="1"/>
  <c r="Z1269" i="4" a="1"/>
  <c r="W993" i="4" a="1"/>
  <c r="W544" i="4" a="1"/>
  <c r="W1098" i="4" a="1"/>
  <c r="X1208" i="4" a="1"/>
  <c r="X126" i="4" a="1"/>
  <c r="Y1305" i="4" a="1"/>
  <c r="X1385" i="4" a="1"/>
  <c r="X749" i="4" a="1"/>
  <c r="Y1482" i="4" a="1"/>
  <c r="Y1380" i="4" a="1"/>
  <c r="V1211" i="4" a="1"/>
  <c r="O1301" i="4" a="1"/>
  <c r="P700" i="4" a="1"/>
  <c r="AB863" i="4" a="1"/>
  <c r="W361" i="4" a="1"/>
  <c r="O1153" i="4" a="1"/>
  <c r="P1103" i="4" a="1"/>
  <c r="O834" i="4" a="1"/>
  <c r="P37" i="4" a="1"/>
  <c r="P127" i="4" a="1"/>
  <c r="W1284" i="4" a="1"/>
  <c r="W1475" i="4" a="1"/>
  <c r="AC1022" i="4" a="1"/>
  <c r="P443" i="4" a="1"/>
  <c r="V212" i="4" a="1"/>
  <c r="W788" i="4" a="1"/>
  <c r="V1342" i="4" a="1"/>
  <c r="AC942" i="4" a="1"/>
  <c r="P895" i="4" a="1"/>
  <c r="O1232" i="4" a="1"/>
  <c r="AB451" i="4" a="1"/>
  <c r="P615" i="4" a="1"/>
  <c r="Z171" i="4" a="1"/>
  <c r="Z1285" i="4" a="1"/>
  <c r="X1249" i="4" a="1"/>
  <c r="X1235" i="4" a="1"/>
  <c r="Z1217" i="4" a="1"/>
  <c r="X1413" i="4" a="1"/>
  <c r="X1345" i="4" a="1"/>
  <c r="W1091" i="4" a="1"/>
  <c r="N1375" i="4" a="1"/>
  <c r="O535" i="4" a="1"/>
  <c r="O702" i="4" a="1"/>
  <c r="V1110" i="4" a="1"/>
  <c r="AC739" i="4" a="1"/>
  <c r="O9" i="4" a="1"/>
  <c r="O1175" i="4" a="1"/>
  <c r="V1312" i="4" a="1"/>
  <c r="N851" i="4" a="1"/>
  <c r="P478" i="4" a="1"/>
  <c r="V872" i="4" a="1"/>
  <c r="V1393" i="4" a="1"/>
  <c r="P429" i="4" a="1"/>
  <c r="O1441" i="4" a="1"/>
  <c r="V103" i="4" a="1"/>
  <c r="W681" i="4" a="1"/>
  <c r="V712" i="4" a="1"/>
  <c r="Q624" i="4" a="1"/>
  <c r="O65" i="4" a="1"/>
  <c r="V533" i="4" a="1"/>
  <c r="X753" i="4" a="1"/>
  <c r="V292" i="4" a="1"/>
  <c r="Y1479" i="4" a="1"/>
  <c r="X579" i="4" a="1"/>
  <c r="X893" i="4" a="1"/>
  <c r="X603" i="4" a="1"/>
  <c r="X607" i="4" a="1"/>
  <c r="X970" i="4" a="1"/>
  <c r="AC1046" i="4" a="1"/>
  <c r="O557" i="4" a="1"/>
  <c r="P40" i="4" a="1"/>
  <c r="O737" i="4" a="1"/>
  <c r="N1121" i="4" a="1"/>
  <c r="P968" i="4" a="1"/>
  <c r="P776" i="4" a="1"/>
  <c r="AB1191" i="4" a="1"/>
  <c r="M1284" i="4" a="1"/>
  <c r="P469" i="4" a="1"/>
  <c r="O560" i="4" a="1"/>
  <c r="W434" i="4" a="1"/>
  <c r="Y1398" i="4" a="1"/>
  <c r="X423" i="4" a="1"/>
  <c r="W678" i="4" a="1"/>
  <c r="V1227" i="4" a="1"/>
  <c r="P1318" i="4" a="1"/>
  <c r="W1219" i="4" a="1"/>
  <c r="P647" i="4" a="1"/>
  <c r="W580" i="4" a="1"/>
  <c r="V205" i="4" a="1"/>
  <c r="O127" i="4" a="1"/>
  <c r="W1076" i="4" a="1"/>
  <c r="M986" i="4" a="1"/>
  <c r="O982" i="4" a="1"/>
  <c r="W387" i="4" a="1"/>
  <c r="W947" i="4" a="1"/>
  <c r="V1451" i="4" a="1"/>
  <c r="AC1447" i="4" a="1"/>
  <c r="O42" i="4" a="1"/>
  <c r="P981" i="4" a="1"/>
  <c r="P1499" i="4" a="1"/>
  <c r="X391" i="4" a="1"/>
  <c r="X1401" i="4" a="1"/>
  <c r="V408" i="4" a="1"/>
  <c r="W308" i="4" a="1"/>
  <c r="X148" i="4" a="1"/>
  <c r="Y1372" i="4" a="1"/>
  <c r="V146" i="4" a="1"/>
  <c r="W414" i="4" a="1"/>
  <c r="V1261" i="4" a="1"/>
  <c r="J608" i="4" a="1"/>
  <c r="P1084" i="4" a="1"/>
  <c r="P302" i="4" a="1"/>
  <c r="W1290" i="4" a="1"/>
  <c r="M747" i="4" a="1"/>
  <c r="M713" i="4" a="1"/>
  <c r="O841" i="4" a="1"/>
  <c r="N1192" i="4" a="1"/>
  <c r="P1326" i="4" a="1"/>
  <c r="O400" i="4" a="1"/>
  <c r="W1326" i="4" a="1"/>
  <c r="V434" i="4" a="1"/>
  <c r="V1101" i="4" a="1"/>
  <c r="X675" i="4" a="1"/>
  <c r="P242" i="4" a="1"/>
  <c r="V433" i="4" a="1"/>
  <c r="W1002" i="4" a="1"/>
  <c r="V966" i="4" a="1"/>
  <c r="I1101" i="4" a="1"/>
  <c r="O1401" i="4" a="1"/>
  <c r="O878" i="4" a="1"/>
  <c r="X998" i="4" a="1"/>
  <c r="Z1373" i="4" a="1"/>
  <c r="Z1456" i="4" a="1"/>
  <c r="X1018" i="4" a="1"/>
  <c r="X1099" i="4" a="1"/>
  <c r="X462" i="4" a="1"/>
  <c r="X1212" i="4" a="1"/>
  <c r="X1364" i="4" a="1"/>
  <c r="Z1416" i="4" a="1"/>
  <c r="R1077" i="4" a="1"/>
  <c r="O1329" i="4" a="1"/>
  <c r="O1457" i="4" a="1"/>
  <c r="O575" i="4" a="1"/>
  <c r="AC1176" i="4" a="1"/>
  <c r="O178" i="4" a="1"/>
  <c r="P487" i="4" a="1"/>
  <c r="P1383" i="4" a="1"/>
  <c r="O980" i="4" a="1"/>
  <c r="O1419" i="4" a="1"/>
  <c r="P26" i="4" a="1"/>
  <c r="W780" i="4" a="1"/>
  <c r="V1199" i="4" a="1"/>
  <c r="K1320" i="4" a="1"/>
  <c r="X1261" i="4" a="1"/>
  <c r="W1402" i="4" a="1"/>
  <c r="V522" i="4" a="1"/>
  <c r="W1061" i="4" a="1"/>
  <c r="K668" i="4" a="1"/>
  <c r="K735" i="4" a="1"/>
  <c r="P1322" i="4" a="1"/>
  <c r="O218" i="4" a="1"/>
  <c r="Z820" i="4" a="1"/>
  <c r="X269" i="4" a="1"/>
  <c r="W63" i="4" a="1"/>
  <c r="Z90" i="4" a="1"/>
  <c r="V639" i="4" a="1"/>
  <c r="V1065" i="4" a="1"/>
  <c r="W1405" i="4" a="1"/>
  <c r="W1432" i="4" a="1"/>
  <c r="M664" i="4" a="1"/>
  <c r="O588" i="4" a="1"/>
  <c r="O845" i="4" a="1"/>
  <c r="W1455" i="4" a="1"/>
  <c r="AC759" i="4" a="1"/>
  <c r="O851" i="4" a="1"/>
  <c r="P725" i="4" a="1"/>
  <c r="AC1268" i="4" a="1"/>
  <c r="P317" i="4" a="1"/>
  <c r="O435" i="4" a="1"/>
  <c r="V135" i="4" a="1"/>
  <c r="V674" i="4" a="1"/>
  <c r="W1249" i="4" a="1"/>
  <c r="O1428" i="4" a="1"/>
  <c r="W131" i="4" a="1"/>
  <c r="W522" i="4" a="1"/>
  <c r="W1085" i="4" a="1"/>
  <c r="M1180" i="4" a="1"/>
  <c r="O555" i="4" a="1"/>
  <c r="W1478" i="4" a="1"/>
  <c r="X29" i="4" a="1"/>
  <c r="X591" i="4" a="1"/>
  <c r="X815" i="4" a="1"/>
  <c r="X819" i="4" a="1"/>
  <c r="X389" i="4" a="1"/>
  <c r="X982" i="4" a="1"/>
  <c r="X1268" i="4" a="1"/>
  <c r="X1272" i="4" a="1"/>
  <c r="V363" i="4" a="1"/>
  <c r="V856" i="4" a="1"/>
  <c r="W1445" i="4" a="1"/>
  <c r="N1332" i="4" a="1"/>
  <c r="V386" i="4" a="1"/>
  <c r="W879" i="4" a="1"/>
  <c r="AC715" i="4" a="1"/>
  <c r="V657" i="4" a="1"/>
  <c r="W1101" i="4" a="1"/>
  <c r="I1288" i="4" a="1"/>
  <c r="X440" i="4" a="1"/>
  <c r="O417" i="4" a="1"/>
  <c r="V218" i="4" a="1"/>
  <c r="O848" i="4" a="1"/>
  <c r="O1208" i="4" a="1"/>
  <c r="P258" i="4" a="1"/>
  <c r="W16" i="4" a="1"/>
  <c r="W109" i="4" a="1"/>
  <c r="W482" i="4" a="1"/>
  <c r="V1121" i="4" a="1"/>
  <c r="L1085" i="4" a="1"/>
  <c r="X718" i="4" a="1"/>
  <c r="X531" i="4" a="1"/>
  <c r="X503" i="4" a="1"/>
  <c r="X1307" i="4" a="1"/>
  <c r="Y79" i="4" a="1"/>
  <c r="X910" i="4" a="1"/>
  <c r="X799" i="4" a="1"/>
  <c r="W59" i="4" a="1"/>
  <c r="O1211" i="4" a="1"/>
  <c r="P203" i="4" a="1"/>
  <c r="V274" i="4" a="1"/>
  <c r="W854" i="4" a="1"/>
  <c r="P882" i="4" a="1"/>
  <c r="P220" i="4" a="1"/>
  <c r="V306" i="4" a="1"/>
  <c r="X1101" i="4" a="1"/>
  <c r="O238" i="4" a="1"/>
  <c r="W218" i="4" a="1"/>
  <c r="W654" i="4" a="1"/>
  <c r="J1435" i="4" a="1"/>
  <c r="O440" i="4" a="1"/>
  <c r="P463" i="4" a="1"/>
  <c r="V830" i="4" a="1"/>
  <c r="V1353" i="4" a="1"/>
  <c r="M699" i="4" a="1"/>
  <c r="O1424" i="4" a="1"/>
  <c r="P945" i="4" a="1"/>
  <c r="O635" i="4" a="1"/>
  <c r="P1427" i="4" a="1"/>
  <c r="W72" i="4" a="1"/>
  <c r="V215" i="4" a="1"/>
  <c r="X497" i="4" a="1"/>
  <c r="W1104" i="4" a="1"/>
  <c r="V26" i="4" a="1"/>
  <c r="W288" i="4" a="1"/>
  <c r="X785" i="4" a="1"/>
  <c r="V327" i="4" a="1"/>
  <c r="Y1459" i="4" a="1"/>
  <c r="M1065" i="4" a="1"/>
  <c r="P1295" i="4" a="1"/>
  <c r="P309" i="4" a="1"/>
  <c r="O46" i="4" a="1"/>
  <c r="R1144" i="4" a="1"/>
  <c r="P436" i="4" a="1"/>
  <c r="O430" i="4" a="1"/>
  <c r="O344" i="4" a="1"/>
  <c r="I1296" i="4" a="1"/>
  <c r="P16" i="4" a="1"/>
  <c r="P214" i="4" a="1"/>
  <c r="V472" i="4" a="1"/>
  <c r="V915" i="4" a="1"/>
  <c r="X931" i="4" a="1"/>
  <c r="O523" i="4" a="1"/>
  <c r="W251" i="4" a="1"/>
  <c r="W767" i="4" a="1"/>
  <c r="V1296" i="4" a="1"/>
  <c r="W1333" i="4" a="1"/>
  <c r="K1200" i="4" a="1"/>
  <c r="O1387" i="4" a="1"/>
  <c r="O960" i="4" a="1"/>
  <c r="Z1181" i="4" a="1"/>
  <c r="X740" i="4" a="1"/>
  <c r="X1062" i="4" a="1"/>
  <c r="X1199" i="4" a="1"/>
  <c r="Y1477" i="4" a="1"/>
  <c r="Y85" i="4" a="1"/>
  <c r="Z129" i="4" a="1"/>
  <c r="X804" i="4" a="1"/>
  <c r="P267" i="4" a="1"/>
  <c r="P1371" i="4" a="1"/>
  <c r="O690" i="4" a="1"/>
  <c r="P691" i="4" a="1"/>
  <c r="O890" i="4" a="1"/>
  <c r="P232" i="4" a="1"/>
  <c r="O1131" i="4" a="1"/>
  <c r="O1155" i="4" a="1"/>
  <c r="O499" i="4" a="1"/>
  <c r="P812" i="4" a="1"/>
  <c r="O1361" i="4" a="1"/>
  <c r="N843" i="4" a="1"/>
  <c r="O809" i="4" a="1"/>
  <c r="W759" i="4" a="1"/>
  <c r="W1301" i="4" a="1"/>
  <c r="AC767" i="4" a="1"/>
  <c r="V1367" i="4" a="1"/>
  <c r="M1435" i="4" a="1"/>
  <c r="P495" i="4" a="1"/>
  <c r="O864" i="4" a="1"/>
  <c r="V297" i="4" a="1"/>
  <c r="V603" i="4" a="1"/>
  <c r="V909" i="4" a="1"/>
  <c r="V1488" i="4" a="1"/>
  <c r="P1289" i="4" a="1"/>
  <c r="W547" i="4" a="1"/>
  <c r="V650" i="4" a="1"/>
  <c r="V1286" i="4" a="1"/>
  <c r="R402" i="4" a="1"/>
  <c r="W594" i="4" a="1"/>
  <c r="V696" i="4" a="1"/>
  <c r="V1374" i="4" a="1"/>
  <c r="AA261" i="4" a="1"/>
  <c r="V315" i="4" a="1"/>
  <c r="W570" i="4" a="1"/>
  <c r="L823" i="4" a="1"/>
  <c r="O52" i="4" a="1"/>
  <c r="V734" i="4" a="1"/>
  <c r="P97" i="4" a="1"/>
  <c r="V574" i="4" a="1"/>
  <c r="P1459" i="4" a="1"/>
  <c r="V1450" i="4" a="1"/>
  <c r="P1375" i="4" a="1"/>
  <c r="P1239" i="4" a="1"/>
  <c r="V1241" i="4" a="1"/>
  <c r="O470" i="4" a="1"/>
  <c r="O1186" i="4" a="1"/>
  <c r="V1343" i="4" a="1"/>
  <c r="O411" i="4" a="1"/>
  <c r="O1420" i="4" a="1"/>
  <c r="W1090" i="4" a="1"/>
  <c r="I767" i="4" a="1"/>
  <c r="V595" i="4" a="1"/>
  <c r="V618" i="4" a="1"/>
  <c r="W872" i="4" a="1"/>
  <c r="M859" i="4" a="1"/>
  <c r="K35" i="4" a="1"/>
  <c r="W472" i="4" a="1"/>
  <c r="W775" i="4" a="1"/>
  <c r="R684" i="4" a="1"/>
  <c r="W274" i="4" a="1"/>
  <c r="O843" i="4" a="1"/>
  <c r="P353" i="4" a="1"/>
  <c r="X620" i="4" a="1"/>
  <c r="P902" i="4" a="1"/>
  <c r="V250" i="4" a="1"/>
  <c r="V726" i="4" a="1"/>
  <c r="W1277" i="4" a="1"/>
  <c r="P678" i="4" a="1"/>
  <c r="O250" i="4" a="1"/>
  <c r="O1035" i="4" a="1"/>
  <c r="O492" i="4" a="1"/>
  <c r="R676" i="4" a="1"/>
  <c r="O1210" i="4" a="1"/>
  <c r="O1171" i="4" a="1"/>
  <c r="O649" i="4" a="1"/>
  <c r="M1117" i="4" a="1"/>
  <c r="O1484" i="4" a="1"/>
  <c r="P1094" i="4" a="1"/>
  <c r="O1058" i="4" a="1"/>
  <c r="K1300" i="4" a="1"/>
  <c r="P484" i="4" a="1"/>
  <c r="O405" i="4" a="1"/>
  <c r="O1099" i="4" a="1"/>
  <c r="W1449" i="4" a="1"/>
  <c r="P106" i="4" a="1"/>
  <c r="O921" i="4" a="1"/>
  <c r="P1216" i="4" a="1"/>
  <c r="W1214" i="4" a="1"/>
  <c r="O489" i="4" a="1"/>
  <c r="P994" i="4" a="1"/>
  <c r="O1015" i="4" a="1"/>
  <c r="V476" i="4" a="1"/>
  <c r="W250" i="4" a="1"/>
  <c r="V317" i="4" a="1"/>
  <c r="V816" i="4" a="1"/>
  <c r="V1435" i="4" a="1"/>
  <c r="R1232" i="4" a="1"/>
  <c r="P376" i="4" a="1"/>
  <c r="O1311" i="4" a="1"/>
  <c r="W108" i="4" a="1"/>
  <c r="V474" i="4" a="1"/>
  <c r="AB223" i="4" a="1"/>
  <c r="P1000" i="4" a="1"/>
  <c r="O683" i="4" a="1"/>
  <c r="V323" i="4" a="1"/>
  <c r="O1090" i="4" a="1"/>
  <c r="O965" i="4" a="1"/>
  <c r="V678" i="4" a="1"/>
  <c r="V346" i="4" a="1"/>
  <c r="O97" i="4" a="1"/>
  <c r="O206" i="4" a="1"/>
  <c r="P803" i="4" a="1"/>
  <c r="W115" i="4" a="1"/>
  <c r="P493" i="4" a="1"/>
  <c r="P934" i="4" a="1"/>
  <c r="P773" i="4" a="1"/>
  <c r="W1203" i="4" a="1"/>
  <c r="O1286" i="4" a="1"/>
  <c r="O988" i="4" a="1"/>
  <c r="P79" i="4" a="1"/>
  <c r="N867" i="4" a="1"/>
  <c r="W138" i="4" a="1"/>
  <c r="V174" i="4" a="1"/>
  <c r="W862" i="4" a="1"/>
  <c r="V377" i="4" a="1"/>
  <c r="V949" i="4" a="1"/>
  <c r="AC1034" i="4" a="1"/>
  <c r="I1308" i="4" a="1"/>
  <c r="P1443" i="4" a="1"/>
  <c r="P1461" i="4" a="1"/>
  <c r="V4" i="4" a="1"/>
  <c r="P1247" i="4" a="1"/>
  <c r="P301" i="4" a="1"/>
  <c r="V952" i="4" a="1"/>
  <c r="W315" i="4" a="1"/>
  <c r="P956" i="4" a="1"/>
  <c r="P1071" i="4" a="1"/>
  <c r="O47" i="4" a="1"/>
  <c r="O152" i="4" a="1"/>
  <c r="P1003" i="4" a="1"/>
  <c r="V267" i="4" a="1"/>
  <c r="P189" i="4" a="1"/>
  <c r="N1152" i="4" a="1"/>
  <c r="O6" i="4" a="1"/>
  <c r="V1322" i="4" a="1"/>
  <c r="O432" i="4" a="1"/>
  <c r="P949" i="4" a="1"/>
  <c r="P24" i="4" a="1"/>
  <c r="W789" i="4" a="1"/>
  <c r="V982" i="4" a="1"/>
  <c r="Q1208" i="4" a="1"/>
  <c r="O651" i="4" a="1"/>
  <c r="L970" i="4" a="1"/>
  <c r="P405" i="4" a="1"/>
  <c r="M487" i="4" a="1"/>
  <c r="P811" i="4" a="1"/>
  <c r="M767" i="4" a="1"/>
  <c r="W884" i="4" a="1"/>
  <c r="W1168" i="4" a="1"/>
  <c r="K1292" i="4" a="1"/>
  <c r="W1052" i="4" a="1"/>
  <c r="V770" i="4" a="1"/>
  <c r="W956" i="4" a="1"/>
  <c r="J1363" i="4" a="1"/>
  <c r="J875" i="4" a="1"/>
  <c r="W689" i="4" a="1"/>
  <c r="W1015" i="4" a="1"/>
  <c r="M1463" i="4" a="1"/>
  <c r="V163" i="4" a="1"/>
  <c r="V486" i="4" a="1"/>
  <c r="W852" i="4" a="1"/>
  <c r="V1426" i="4" a="1"/>
  <c r="L961" i="4" a="1"/>
  <c r="V339" i="4" a="1"/>
  <c r="V642" i="4" a="1"/>
  <c r="V1184" i="4" a="1"/>
  <c r="AC132" i="4" a="1"/>
  <c r="V191" i="4" a="1"/>
  <c r="W423" i="4" a="1"/>
  <c r="V917" i="4" a="1"/>
  <c r="Q1030" i="4" a="1"/>
  <c r="I779" i="4" a="1"/>
  <c r="P1475" i="4" a="1"/>
  <c r="O1025" i="4" a="1"/>
  <c r="O1255" i="4" a="1"/>
  <c r="O559" i="4" a="1"/>
  <c r="P698" i="4" a="1"/>
  <c r="P923" i="4" a="1"/>
  <c r="P865" i="4" a="1"/>
  <c r="V1449" i="4" a="1"/>
  <c r="M624" i="4" a="1"/>
  <c r="P43" i="4" a="1"/>
  <c r="O453" i="4" a="1"/>
  <c r="W1312" i="4" a="1"/>
  <c r="AC1455" i="4" a="1"/>
  <c r="P623" i="4" a="1"/>
  <c r="P1035" i="4" a="1"/>
  <c r="W1408" i="4" a="1"/>
  <c r="N687" i="4" a="1"/>
  <c r="O565" i="4" a="1"/>
  <c r="P528" i="4" a="1"/>
  <c r="V1158" i="4" a="1"/>
  <c r="W1447" i="4" a="1"/>
  <c r="O731" i="4" a="1"/>
  <c r="O445" i="4" a="1"/>
  <c r="W978" i="4" a="1"/>
  <c r="V1302" i="4" a="1"/>
  <c r="M775" i="4" a="1"/>
  <c r="K1208" i="4" a="1"/>
  <c r="V753" i="4" a="1"/>
  <c r="P764" i="4" a="1"/>
  <c r="P121" i="4" a="1"/>
  <c r="O1376" i="4" a="1"/>
  <c r="P435" i="4" a="1"/>
  <c r="P1479" i="4" a="1"/>
  <c r="AS45" i="4" a="1"/>
  <c r="O94" i="4" a="1"/>
  <c r="V1482" i="4" a="1"/>
  <c r="W417" i="4" a="1"/>
  <c r="V1198" i="4" a="1"/>
  <c r="O1444" i="4" a="1"/>
  <c r="O1350" i="4" a="1"/>
  <c r="P858" i="4" a="1"/>
  <c r="W860" i="4" a="1"/>
  <c r="N942" i="4" a="1"/>
  <c r="P245" i="4" a="1"/>
  <c r="O1334" i="4" a="1"/>
  <c r="V951" i="4" a="1"/>
  <c r="I1057" i="4" a="1"/>
  <c r="O647" i="4" a="1"/>
  <c r="O992" i="4" a="1"/>
  <c r="V550" i="4" a="1"/>
  <c r="AC1188" i="4" a="1"/>
  <c r="P190" i="4" a="1"/>
  <c r="O844" i="4" a="1"/>
  <c r="W1011" i="4" a="1"/>
  <c r="I1140" i="4" a="1"/>
  <c r="R1387" i="4" a="1"/>
  <c r="P580" i="4" a="1"/>
  <c r="O1156" i="4" a="1"/>
  <c r="W738" i="4" a="1"/>
  <c r="W298" i="4" a="1"/>
  <c r="V100" i="4" a="1"/>
  <c r="O517" i="4" a="1"/>
  <c r="O1052" i="4" a="1"/>
  <c r="X1368" i="4" a="1"/>
  <c r="O528" i="4" a="1"/>
  <c r="W139" i="4" a="1"/>
  <c r="W503" i="4" a="1"/>
  <c r="J771" i="4" a="1"/>
  <c r="P1163" i="4" a="1"/>
  <c r="P603" i="4" a="1"/>
  <c r="P747" i="4" a="1"/>
  <c r="L1097" i="4" a="1"/>
  <c r="P717" i="4" a="1"/>
  <c r="O461" i="4" a="1"/>
  <c r="P612" i="4" a="1"/>
  <c r="Q1355" i="4" a="1"/>
  <c r="P1032" i="4" a="1"/>
  <c r="O894" i="4" a="1"/>
  <c r="R475" i="4" a="1"/>
  <c r="J779" i="4" a="1"/>
  <c r="O679" i="4" a="1"/>
  <c r="O675" i="4" a="1"/>
  <c r="O298" i="4" a="1"/>
  <c r="V1294" i="4" a="1"/>
  <c r="O514" i="4" a="1"/>
  <c r="P550" i="4" a="1"/>
  <c r="P1480" i="4" a="1"/>
  <c r="W1040" i="4" a="1"/>
  <c r="J1332" i="4" a="1"/>
  <c r="P518" i="4" a="1"/>
  <c r="W66" i="4" a="1"/>
  <c r="V383" i="4" a="1"/>
  <c r="V127" i="4" a="1"/>
  <c r="V626" i="4" a="1"/>
  <c r="P1478" i="4" a="1"/>
  <c r="P141" i="4" a="1"/>
  <c r="N140" i="4" a="1"/>
  <c r="AC355" i="4" a="1"/>
  <c r="O2" i="4" a="1"/>
  <c r="O346" i="4" a="1"/>
  <c r="P622" i="4" a="1"/>
  <c r="AC446" i="4" a="1"/>
  <c r="V1443" i="4" a="1"/>
  <c r="O617" i="4" a="1"/>
  <c r="V1327" i="4" a="1"/>
  <c r="V298" i="4" a="1"/>
  <c r="O1338" i="4" a="1"/>
  <c r="O933" i="4" a="1"/>
  <c r="V1318" i="4" a="1"/>
  <c r="O274" i="4" a="1"/>
  <c r="V1183" i="4" a="1"/>
  <c r="V187" i="4" a="1"/>
  <c r="J982" i="4" a="1"/>
  <c r="P1108" i="4" a="1"/>
  <c r="W892" i="4" a="1"/>
  <c r="AC747" i="4" a="1"/>
  <c r="O730" i="4" a="1"/>
  <c r="M1046" i="4" a="1"/>
  <c r="P357" i="4" a="1"/>
  <c r="J1403" i="4" a="1"/>
  <c r="M902" i="4" a="1"/>
  <c r="P1389" i="4" a="1"/>
  <c r="P993" i="4" a="1"/>
  <c r="W1175" i="4" a="1"/>
  <c r="W1466" i="4" a="1"/>
  <c r="P1110" i="4" a="1"/>
  <c r="P970" i="4" a="1"/>
  <c r="W1029" i="4" a="1"/>
  <c r="W1286" i="4" a="1"/>
  <c r="M1030" i="4" a="1"/>
  <c r="X1336" i="4" a="1"/>
  <c r="O856" i="4" a="1"/>
  <c r="W316" i="4" a="1"/>
  <c r="W527" i="4" a="1"/>
  <c r="V87" i="4" a="1"/>
  <c r="V799" i="4" a="1"/>
  <c r="W1294" i="4" a="1"/>
  <c r="J954" i="4" a="1"/>
  <c r="O82" i="4" a="1"/>
  <c r="P1388" i="4" a="1"/>
  <c r="P664" i="4" a="1"/>
  <c r="M163" i="4" a="1"/>
  <c r="P1338" i="4" a="1"/>
  <c r="P1364" i="4" a="1"/>
  <c r="O561" i="4" a="1"/>
  <c r="N312" i="4" a="1"/>
  <c r="O1152" i="4" a="1"/>
  <c r="P182" i="4" a="1"/>
  <c r="O1026" i="4" a="1"/>
  <c r="P919" i="4" a="1"/>
  <c r="P506" i="4" a="1"/>
  <c r="O1467" i="4" a="1"/>
  <c r="P836" i="4" a="1"/>
  <c r="P1319" i="4" a="1"/>
  <c r="O1037" i="4" a="1"/>
  <c r="O1246" i="4" a="1"/>
  <c r="O1146" i="4" a="1"/>
  <c r="O1130" i="4" a="1"/>
  <c r="M1260" i="4" a="1"/>
  <c r="P277" i="4" a="1"/>
  <c r="V858" i="4" a="1"/>
  <c r="O754" i="4" a="1"/>
  <c r="W313" i="4" a="1"/>
  <c r="V779" i="4" a="1"/>
  <c r="V1394" i="4" a="1"/>
  <c r="W880" i="4" a="1"/>
  <c r="V1457" i="4" a="1"/>
  <c r="M1026" i="4" a="1"/>
  <c r="P1249" i="4" a="1"/>
  <c r="O1294" i="4" a="1"/>
  <c r="W225" i="4" a="1"/>
  <c r="W620" i="4" a="1"/>
  <c r="V986" i="4" a="1"/>
  <c r="AB110" i="4" a="1"/>
  <c r="W24" i="4" a="1"/>
  <c r="V308" i="4" a="1"/>
  <c r="V852" i="4" a="1"/>
  <c r="K17" i="4" a="1"/>
  <c r="W450" i="4" a="1"/>
  <c r="W927" i="4" a="1"/>
  <c r="P101" i="4" a="1"/>
  <c r="W531" i="4" a="1"/>
  <c r="V150" i="4" a="1"/>
  <c r="V780" i="4" a="1"/>
  <c r="M689" i="4" a="1"/>
  <c r="O743" i="4" a="1"/>
  <c r="V243" i="4" a="1"/>
  <c r="V612" i="4" a="1"/>
  <c r="O209" i="4" a="1"/>
  <c r="P269" i="4" a="1"/>
  <c r="V892" i="4" a="1"/>
  <c r="P1244" i="4" a="1"/>
  <c r="P1033" i="4" a="1"/>
  <c r="W322" i="4" a="1"/>
  <c r="V847" i="4" a="1"/>
  <c r="V1417" i="4" a="1"/>
  <c r="V954" i="4" a="1"/>
  <c r="M1292" i="4" a="1"/>
  <c r="P300" i="4" a="1"/>
  <c r="O615" i="4" a="1"/>
  <c r="AC479" i="4" a="1"/>
  <c r="W321" i="4" a="1"/>
  <c r="W550" i="4" a="1"/>
  <c r="V1103" i="4" a="1"/>
  <c r="M1015" i="4" a="1"/>
  <c r="W132" i="4" a="1"/>
  <c r="W448" i="4" a="1"/>
  <c r="W890" i="4" a="1"/>
  <c r="N581" i="4" a="1"/>
  <c r="V217" i="4" a="1"/>
  <c r="W480" i="4" a="1"/>
  <c r="V941" i="4" a="1"/>
  <c r="M37" i="4" a="1"/>
  <c r="W1187" i="4" a="1"/>
  <c r="W395" i="4" a="1"/>
  <c r="W798" i="4" a="1"/>
  <c r="P1211" i="4" a="1"/>
  <c r="O200" i="4" a="1"/>
  <c r="W187" i="4" a="1"/>
  <c r="V570" i="4" a="1"/>
  <c r="AB457" i="4" a="1"/>
  <c r="P482" i="4" a="1"/>
  <c r="V1251" i="4" a="1"/>
  <c r="N727" i="4" a="1"/>
  <c r="O392" i="4" a="1"/>
  <c r="O1495" i="4" a="1"/>
  <c r="P1188" i="4" a="1"/>
  <c r="P521" i="4" a="1"/>
  <c r="P765" i="4" a="1"/>
  <c r="P841" i="4" a="1"/>
  <c r="P906" i="4" a="1"/>
  <c r="W1422" i="4" a="1"/>
  <c r="Q687" i="4" a="1"/>
  <c r="O1194" i="4" a="1"/>
  <c r="O1496" i="4" a="1"/>
  <c r="W1247" i="4" a="1"/>
  <c r="W1491" i="4" a="1"/>
  <c r="P419" i="4" a="1"/>
  <c r="P543" i="4" a="1"/>
  <c r="V1304" i="4" a="1"/>
  <c r="AC707" i="4" a="1"/>
  <c r="O1145" i="4" a="1"/>
  <c r="O760" i="4" a="1"/>
  <c r="V1078" i="4" a="1"/>
  <c r="V1425" i="4" a="1"/>
  <c r="L839" i="4" a="1"/>
  <c r="P567" i="4" a="1"/>
  <c r="W935" i="4" a="1"/>
  <c r="AC851" i="4" a="1"/>
  <c r="W1264" i="4" a="1"/>
  <c r="V708" i="4" a="1"/>
  <c r="P1392" i="4" a="1"/>
  <c r="P286" i="4" a="1"/>
  <c r="O286" i="4" a="1"/>
  <c r="Q1160" i="4" a="1"/>
  <c r="O333" i="4" a="1"/>
  <c r="O1114" i="4" a="1"/>
  <c r="O705" i="4" a="1"/>
  <c r="W975" i="4" a="1"/>
  <c r="V402" i="4" a="1"/>
  <c r="V1098" i="4" a="1"/>
  <c r="K779" i="4" a="1"/>
  <c r="O833" i="4" a="1"/>
  <c r="O1135" i="4" a="1"/>
  <c r="W791" i="4" a="1"/>
  <c r="R962" i="4" a="1"/>
  <c r="O1190" i="4" a="1"/>
  <c r="P1420" i="4" a="1"/>
  <c r="M1038" i="4" a="1"/>
  <c r="P628" i="4" a="1"/>
  <c r="P58" i="4" a="1"/>
  <c r="V238" i="4" a="1"/>
  <c r="K1236" i="4" a="1"/>
  <c r="Q1264" i="4" a="1"/>
  <c r="P557" i="4" a="1"/>
  <c r="P1045" i="4" a="1"/>
  <c r="V1479" i="4" a="1"/>
  <c r="K1053" i="4" a="1"/>
  <c r="O57" i="4" a="1"/>
  <c r="O1459" i="4" a="1"/>
  <c r="V1340" i="4" a="1"/>
  <c r="W165" i="4" a="1"/>
  <c r="P1022" i="4" a="1"/>
  <c r="W976" i="4" a="1"/>
  <c r="O261" i="4" a="1"/>
  <c r="P139" i="4" a="1"/>
  <c r="O269" i="4" a="1"/>
  <c r="V1485" i="4" a="1"/>
  <c r="V556" i="4" a="1"/>
  <c r="V1083" i="4" a="1"/>
  <c r="Q1300" i="4" a="1"/>
  <c r="Q1152" i="4" a="1"/>
  <c r="P7" i="4" a="1"/>
  <c r="P415" i="4" a="1"/>
  <c r="K755" i="4" a="1"/>
  <c r="O69" i="4" a="1"/>
  <c r="N689" i="4" a="1"/>
  <c r="P1250" i="4" a="1"/>
  <c r="N1224" i="4" a="1"/>
  <c r="P1431" i="4" a="1"/>
  <c r="O214" i="4" a="1"/>
  <c r="O1001" i="4" a="1"/>
  <c r="W1441" i="4" a="1"/>
  <c r="P1068" i="4" a="1"/>
  <c r="P583" i="4" a="1"/>
  <c r="P160" i="4" a="1"/>
  <c r="W1174" i="4" a="1"/>
  <c r="P729" i="4" a="1"/>
  <c r="P1282" i="4" a="1"/>
  <c r="O305" i="4" a="1"/>
  <c r="V935" i="4" a="1"/>
  <c r="L1371" i="4" a="1"/>
  <c r="O468" i="4" a="1"/>
  <c r="V823" i="4" a="1"/>
  <c r="X759" i="4" a="1"/>
  <c r="O21" i="4" a="1"/>
  <c r="Y1454" i="4" a="1"/>
  <c r="V139" i="4" a="1"/>
  <c r="V630" i="4" a="1"/>
  <c r="V1177" i="4" a="1"/>
  <c r="L1022" i="4" a="1"/>
  <c r="P1400" i="4" a="1"/>
  <c r="O985" i="4" a="1"/>
  <c r="O458" i="4" a="1"/>
  <c r="O789" i="4" a="1"/>
  <c r="P1204" i="4" a="1"/>
  <c r="O1235" i="4" a="1"/>
  <c r="O436" i="4" a="1"/>
  <c r="O302" i="4" a="1"/>
  <c r="O1107" i="4" a="1"/>
  <c r="O984" i="4" a="1"/>
  <c r="P965" i="4" a="1"/>
  <c r="P433" i="4" a="1"/>
  <c r="O1215" i="4" a="1"/>
  <c r="P312" i="4" a="1"/>
  <c r="J1364" i="4" a="1"/>
  <c r="O17" i="4" a="1"/>
  <c r="K1312" i="4" a="1"/>
  <c r="P793" i="4" a="1"/>
  <c r="P39" i="4" a="1"/>
  <c r="O1049" i="4" a="1"/>
  <c r="V1269" i="4" a="1"/>
  <c r="V901" i="4" a="1"/>
  <c r="O1160" i="4" a="1"/>
  <c r="X292" i="4" a="1"/>
  <c r="O1400" i="4" a="1"/>
  <c r="V155" i="4" a="1"/>
  <c r="P77" i="4" a="1"/>
  <c r="V1147" i="4" a="1"/>
  <c r="P874" i="4" a="1"/>
  <c r="P1226" i="4" a="1"/>
  <c r="V1010" i="4" a="1"/>
  <c r="P1196" i="4" a="1"/>
  <c r="P1144" i="4" a="1"/>
  <c r="V985" i="4" a="1"/>
  <c r="P1384" i="4" a="1"/>
  <c r="P605" i="4" a="1"/>
  <c r="W847" i="4" a="1"/>
  <c r="P942" i="4" a="1"/>
  <c r="P1227" i="4" a="1"/>
  <c r="V294" i="4" a="1"/>
  <c r="AC1308" i="4" a="1"/>
  <c r="R1395" i="4" a="1"/>
  <c r="O1047" i="4" a="1"/>
  <c r="O282" i="4" a="1"/>
  <c r="AC843" i="4" a="1"/>
  <c r="O118" i="4" a="1"/>
  <c r="W229" i="4" a="1"/>
  <c r="V316" i="4" a="1"/>
  <c r="V680" i="4" a="1"/>
  <c r="W290" i="4" a="1"/>
  <c r="W722" i="4" a="1"/>
  <c r="W1381" i="4" a="1"/>
  <c r="K1216" i="4" a="1"/>
  <c r="O1202" i="4" a="1"/>
  <c r="P1407" i="4" a="1"/>
  <c r="V1187" i="4" a="1"/>
  <c r="W416" i="4" a="1"/>
  <c r="O589" i="4" a="1"/>
  <c r="P304" i="4" a="1"/>
  <c r="O1470" i="4" a="1"/>
  <c r="P1058" i="4" a="1"/>
  <c r="P361" i="4" a="1"/>
  <c r="W207" i="4" a="1"/>
  <c r="W440" i="4" a="1"/>
  <c r="L24" i="4" a="1"/>
  <c r="P425" i="4" a="1"/>
  <c r="P1485" i="4" a="1"/>
  <c r="V283" i="4" a="1"/>
  <c r="O618" i="4" a="1"/>
  <c r="O40" i="4" a="1"/>
  <c r="P1456" i="4" a="1"/>
  <c r="V399" i="4" a="1"/>
  <c r="AB795" i="4" a="1"/>
  <c r="O1432" i="4" a="1"/>
  <c r="O631" i="4" a="1"/>
  <c r="O781" i="4" a="1"/>
  <c r="O224" i="4" a="1"/>
  <c r="W891" i="4" a="1"/>
  <c r="V1361" i="4" a="1"/>
  <c r="M910" i="4" a="1"/>
  <c r="N875" i="4" a="1"/>
  <c r="N1455" i="4" a="1"/>
  <c r="P650" i="4" a="1"/>
  <c r="O284" i="4" a="1"/>
  <c r="W1473" i="4" a="1"/>
  <c r="V755" i="4" a="1"/>
  <c r="W1030" i="4" a="1"/>
  <c r="L1260" i="4" a="1"/>
  <c r="W1128" i="4" a="1"/>
  <c r="V546" i="4" a="1"/>
  <c r="V822" i="4" a="1"/>
  <c r="W1419" i="4" a="1"/>
  <c r="V530" i="4" a="1"/>
  <c r="W638" i="4" a="1"/>
  <c r="V927" i="4" a="1"/>
  <c r="K616" i="4" a="1"/>
  <c r="L149" i="4" a="1"/>
  <c r="V480" i="4" a="1"/>
  <c r="V797" i="4" a="1"/>
  <c r="V1289" i="4" a="1"/>
  <c r="Q156" i="4" a="1"/>
  <c r="V361" i="4" a="1"/>
  <c r="W572" i="4" a="1"/>
  <c r="O1337" i="4" a="1"/>
  <c r="V44" i="4" a="1"/>
  <c r="W431" i="4" a="1"/>
  <c r="O167" i="4" a="1"/>
  <c r="W899" i="4" a="1"/>
  <c r="V1434" i="4" a="1"/>
  <c r="N902" i="4" a="1"/>
  <c r="N795" i="4" a="1"/>
  <c r="P761" i="4" a="1"/>
  <c r="O377" i="4" a="1"/>
  <c r="P393" i="4" a="1"/>
  <c r="Q771" i="4" a="1"/>
  <c r="V808" i="4" a="1"/>
  <c r="V1089" i="4" a="1"/>
  <c r="L1336" i="4" a="1"/>
  <c r="V364" i="4" a="1"/>
  <c r="V778" i="4" a="1"/>
  <c r="V885" i="4" a="1"/>
  <c r="V1492" i="4" a="1"/>
  <c r="W1049" i="4" a="1"/>
  <c r="W650" i="4" a="1"/>
  <c r="W1010" i="4" a="1"/>
  <c r="N1475" i="4" a="1"/>
  <c r="AA10" i="4" a="1"/>
  <c r="W498" i="4" a="1"/>
  <c r="V757" i="4" a="1"/>
  <c r="W1372" i="4" a="1"/>
  <c r="J1490" i="4" a="1"/>
  <c r="V395" i="4" a="1"/>
  <c r="V693" i="4" a="1"/>
  <c r="V1090" i="4" a="1"/>
  <c r="J183" i="4" a="1"/>
  <c r="W76" i="4" a="1"/>
  <c r="O792" i="4" a="1"/>
  <c r="P147" i="4" a="1"/>
  <c r="P1447" i="4" a="1"/>
  <c r="P456" i="4" a="1"/>
  <c r="O1082" i="4" a="1"/>
  <c r="P768" i="4" a="1"/>
  <c r="O1440" i="4" a="1"/>
  <c r="W276" i="4" a="1"/>
  <c r="W239" i="4" a="1"/>
  <c r="W954" i="4" a="1"/>
  <c r="I783" i="4" a="1"/>
  <c r="O1168" i="4" a="1"/>
  <c r="AA1239" i="4" a="1"/>
  <c r="V498" i="4" a="1"/>
  <c r="N1026" i="4" a="1"/>
  <c r="O642" i="4" a="1"/>
  <c r="O581" i="4" a="1"/>
  <c r="V769" i="4" a="1"/>
  <c r="J1046" i="4" a="1"/>
  <c r="O182" i="4" a="1"/>
  <c r="O993" i="4" a="1"/>
  <c r="V92" i="4" a="1"/>
  <c r="I1026" i="4" a="1"/>
  <c r="J1260" i="4" a="1"/>
  <c r="P400" i="4" a="1"/>
  <c r="O1404" i="4" a="1"/>
  <c r="W1450" i="4" a="1"/>
  <c r="AC1097" i="4" a="1"/>
  <c r="O128" i="4" a="1"/>
  <c r="O368" i="4" a="1"/>
  <c r="W1239" i="4" a="1"/>
  <c r="N966" i="4" a="1"/>
  <c r="P1134" i="4" a="1"/>
  <c r="W430" i="4" a="1"/>
  <c r="P1423" i="4" a="1"/>
  <c r="O229" i="4" a="1"/>
  <c r="X906" i="4" a="1"/>
  <c r="O320" i="4" a="1"/>
  <c r="W972" i="4" a="1"/>
  <c r="V424" i="4" a="1"/>
  <c r="W1007" i="4" a="1"/>
  <c r="R1164" i="4" a="1"/>
  <c r="P1135" i="4" a="1"/>
  <c r="O281" i="4" a="1"/>
  <c r="P310" i="4" a="1"/>
  <c r="V1498" i="4" a="1"/>
  <c r="P514" i="4" a="1"/>
  <c r="P342" i="4" a="1"/>
  <c r="P642" i="4" a="1"/>
  <c r="N887" i="4" a="1"/>
  <c r="O793" i="4" a="1"/>
  <c r="O1275" i="4" a="1"/>
  <c r="P179" i="4" a="1"/>
  <c r="V1345" i="4" a="1"/>
  <c r="O1191" i="4" a="1"/>
  <c r="P619" i="4" a="1"/>
  <c r="O847" i="4" a="1"/>
  <c r="V1135" i="4" a="1"/>
  <c r="AC1252" i="4" a="1"/>
  <c r="P1039" i="4" a="1"/>
  <c r="P1411" i="4" a="1"/>
  <c r="V807" i="4" a="1"/>
  <c r="J1308" i="4" a="1"/>
  <c r="P986" i="4" a="1"/>
  <c r="V190" i="4" a="1"/>
  <c r="W746" i="4" a="1"/>
  <c r="O1228" i="4" a="1"/>
  <c r="V1123" i="4" a="1"/>
  <c r="Z1301" i="4" a="1"/>
  <c r="W27" i="4" a="1"/>
  <c r="W1074" i="4" a="1"/>
  <c r="I1022" i="4" a="1"/>
  <c r="J487" i="4" a="1"/>
  <c r="P52" i="4" a="1"/>
  <c r="O970" i="4" a="1"/>
  <c r="AQ5" i="4" a="1"/>
  <c r="P933" i="4" a="1"/>
  <c r="O75" i="4" a="1"/>
  <c r="O686" i="4" a="1"/>
  <c r="AB170" i="4" a="1"/>
  <c r="O1373" i="4" a="1"/>
  <c r="O104" i="4" a="1"/>
  <c r="P1333" i="4" a="1"/>
  <c r="P830" i="4" a="1"/>
  <c r="P959" i="4" a="1"/>
  <c r="O573" i="4" a="1"/>
  <c r="P225" i="4" a="1"/>
  <c r="P1199" i="4" a="1"/>
  <c r="AC1132" i="4" a="1"/>
  <c r="O475" i="4" a="1"/>
  <c r="O548" i="4" a="1"/>
  <c r="O1111" i="4" a="1"/>
  <c r="M1300" i="4" a="1"/>
  <c r="O556" i="4" a="1"/>
  <c r="W402" i="4" a="1"/>
  <c r="W1368" i="4" a="1"/>
  <c r="Y1281" i="4" a="1"/>
  <c r="V554" i="4" a="1"/>
  <c r="V587" i="4" a="1"/>
  <c r="W1231" i="4" a="1"/>
  <c r="Q1292" i="4" a="1"/>
  <c r="O1017" i="4" a="1"/>
  <c r="P792" i="4" a="1"/>
  <c r="P912" i="4" a="1"/>
  <c r="V290" i="4" a="1"/>
  <c r="P1309" i="4" a="1"/>
  <c r="P306" i="4" a="1"/>
  <c r="P318" i="4" a="1"/>
  <c r="W53" i="4" a="1"/>
  <c r="M56" i="4" a="1"/>
  <c r="P288" i="4" a="1"/>
  <c r="O972" i="4" a="1"/>
  <c r="V80" i="4" a="1"/>
  <c r="P676" i="4" a="1"/>
  <c r="P604" i="4" a="1"/>
  <c r="P1336" i="4" a="1"/>
  <c r="V1088" i="4" a="1"/>
  <c r="O493" i="4" a="1"/>
  <c r="P174" i="4" a="1"/>
  <c r="P693" i="4" a="1"/>
  <c r="P299" i="4" a="1"/>
  <c r="P842" i="4" a="1"/>
  <c r="P648" i="4" a="1"/>
  <c r="P840" i="4" a="1"/>
  <c r="W1457" i="4" a="1"/>
  <c r="P972" i="4" a="1"/>
  <c r="V955" i="4" a="1"/>
  <c r="V1191" i="4" a="1"/>
  <c r="K1144" i="4" a="1"/>
  <c r="O1083" i="4" a="1"/>
  <c r="O1265" i="4" a="1"/>
  <c r="M43" i="4" a="1"/>
  <c r="Q731" i="4" a="1"/>
  <c r="Q747" i="4" a="1"/>
  <c r="V491" i="4" a="1"/>
  <c r="V798" i="4" a="1"/>
  <c r="P94" i="4" a="1"/>
  <c r="V627" i="4" a="1"/>
  <c r="O1412" i="4" a="1"/>
  <c r="I887" i="4" a="1"/>
  <c r="O756" i="4" a="1"/>
  <c r="AC129" i="4" a="1"/>
  <c r="V1455" i="4" a="1"/>
  <c r="O717" i="4" a="1"/>
  <c r="P962" i="4" a="1"/>
  <c r="L962" i="4" a="1"/>
  <c r="P525" i="4" a="1"/>
  <c r="AB1012" i="4" a="1"/>
  <c r="W1369" i="4" a="1"/>
  <c r="O957" i="4" a="1"/>
  <c r="P373" i="4" a="1"/>
  <c r="V1326" i="4" a="1"/>
  <c r="O139" i="4" a="1"/>
  <c r="O623" i="4" a="1"/>
  <c r="P25" i="4" a="1"/>
  <c r="V1155" i="4" a="1"/>
  <c r="AC1332" i="4" a="1"/>
  <c r="O312" i="4" a="1"/>
  <c r="O123" i="4" a="1"/>
  <c r="W267" i="4" a="1"/>
  <c r="V1263" i="4" a="1"/>
  <c r="W856" i="4" a="1"/>
  <c r="V1386" i="4" a="1"/>
  <c r="AC1026" i="4" a="1"/>
  <c r="O788" i="4" a="1"/>
  <c r="P529" i="4" a="1"/>
  <c r="V149" i="4" a="1"/>
  <c r="V931" i="4" a="1"/>
  <c r="J159" i="4" a="1"/>
  <c r="W1050" i="4" a="1"/>
  <c r="W282" i="4" a="1"/>
  <c r="V704" i="4" a="1"/>
  <c r="O1022" i="4" a="1"/>
  <c r="W339" i="4" a="1"/>
  <c r="W840" i="4" a="1"/>
  <c r="O578" i="4" a="1"/>
  <c r="P917" i="4" a="1"/>
  <c r="V115" i="4" a="1"/>
  <c r="O149" i="4" a="1"/>
  <c r="P631" i="4" a="1"/>
  <c r="V1465" i="4" a="1"/>
  <c r="V332" i="4" a="1"/>
  <c r="O1043" i="4" a="1"/>
  <c r="O837" i="4" a="1"/>
  <c r="Q598" i="4" a="1"/>
  <c r="R701" i="4" a="1"/>
  <c r="V117" i="4" a="1"/>
  <c r="W1401" i="4" a="1"/>
  <c r="M1288" i="4" a="1"/>
  <c r="P940" i="4" a="1"/>
  <c r="O1140" i="4" a="1"/>
  <c r="O733" i="4" a="1"/>
  <c r="O420" i="4" a="1"/>
  <c r="O1091" i="4" a="1"/>
  <c r="P1444" i="4" a="1"/>
  <c r="V1284" i="4" a="1"/>
  <c r="L1344" i="4" a="1"/>
  <c r="O201" i="4" a="1"/>
  <c r="O408" i="4" a="1"/>
  <c r="W1083" i="4" a="1"/>
  <c r="W1373" i="4" a="1"/>
  <c r="N1479" i="4" a="1"/>
  <c r="O828" i="4" a="1"/>
  <c r="W1190" i="4" a="1"/>
  <c r="V1460" i="4" a="1"/>
  <c r="O427" i="4" a="1"/>
  <c r="O962" i="4" a="1"/>
  <c r="V938" i="4" a="1"/>
  <c r="V1285" i="4" a="1"/>
  <c r="I731" i="4" a="1"/>
  <c r="J867" i="4" a="1"/>
  <c r="W807" i="4" a="1"/>
  <c r="V997" i="4" a="1"/>
  <c r="I775" i="4" a="1"/>
  <c r="W92" i="4" a="1"/>
  <c r="V523" i="4" a="1"/>
  <c r="V889" i="4" a="1"/>
  <c r="W644" i="4" a="1"/>
  <c r="J743" i="4" a="1"/>
  <c r="K1288" i="4" a="1"/>
  <c r="P1267" i="4" a="1"/>
  <c r="P659" i="4" a="1"/>
  <c r="O219" i="4" a="1"/>
  <c r="P897" i="4" a="1"/>
  <c r="P394" i="4" a="1"/>
  <c r="O1256" i="4" a="1"/>
  <c r="V1382" i="4" a="1"/>
  <c r="R1336" i="4" a="1"/>
  <c r="O874" i="4" a="1"/>
  <c r="P1079" i="4" a="1"/>
  <c r="V1149" i="4" a="1"/>
  <c r="W1448" i="4" a="1"/>
  <c r="P1041" i="4" a="1"/>
  <c r="O579" i="4" a="1"/>
  <c r="V1249" i="4" a="1"/>
  <c r="I608" i="4" a="1"/>
  <c r="O968" i="4" a="1"/>
  <c r="P918" i="4" a="1"/>
  <c r="W1024" i="4" a="1"/>
  <c r="V1351" i="4" a="1"/>
  <c r="I743" i="4" a="1"/>
  <c r="AC1125" i="4" a="1"/>
  <c r="W1148" i="4" a="1"/>
  <c r="M942" i="4" a="1"/>
  <c r="V668" i="4" a="1"/>
  <c r="W642" i="4" a="1"/>
  <c r="O593" i="4" a="1"/>
  <c r="O236" i="4" a="1"/>
  <c r="P143" i="4" a="1"/>
  <c r="O1364" i="4" a="1"/>
  <c r="AB629" i="4" a="1"/>
  <c r="P109" i="4" a="1"/>
  <c r="W577" i="4" a="1"/>
  <c r="W520" i="4" a="1"/>
  <c r="V906" i="4" a="1"/>
  <c r="M875" i="4" a="1"/>
  <c r="O415" i="4" a="1"/>
  <c r="P568" i="4" a="1"/>
  <c r="O147" i="4" a="1"/>
  <c r="V1416" i="4" a="1"/>
  <c r="P237" i="4" a="1"/>
  <c r="O70" i="4" a="1"/>
  <c r="P197" i="4" a="1"/>
  <c r="V1500" i="4" a="1"/>
  <c r="O164" i="4" a="1"/>
  <c r="O300" i="4" a="1"/>
  <c r="P1206" i="4" a="1"/>
  <c r="V1233" i="4" a="1"/>
  <c r="P1412" i="4" a="1"/>
  <c r="O280" i="4" a="1"/>
  <c r="O990" i="4" a="1"/>
  <c r="W971" i="4" a="1"/>
  <c r="K1244" i="4" a="1"/>
  <c r="P1404" i="4" a="1"/>
  <c r="P646" i="4" a="1"/>
  <c r="V652" i="4" a="1"/>
  <c r="R1371" i="4" a="1"/>
  <c r="AC697" i="4" a="1"/>
  <c r="P1143" i="4" a="1"/>
  <c r="W726" i="4" a="1"/>
  <c r="P1083" i="4" a="1"/>
  <c r="Y1185" i="4" a="1"/>
  <c r="W991" i="4" a="1"/>
  <c r="V467" i="4" a="1"/>
  <c r="V1022" i="4" a="1"/>
  <c r="J1057" i="4" a="1"/>
  <c r="O897" i="4" a="1"/>
  <c r="P1242" i="4" a="1"/>
  <c r="O373" i="4" a="1"/>
  <c r="O758" i="4" a="1"/>
  <c r="P1172" i="4" a="1"/>
  <c r="O1429" i="4" a="1"/>
  <c r="P1005" i="4" a="1"/>
  <c r="O296" i="4" a="1"/>
  <c r="P156" i="4" a="1"/>
  <c r="O553" i="4" a="1"/>
  <c r="P1001" i="4" a="1"/>
  <c r="P1292" i="4" a="1"/>
  <c r="O709" i="4" a="1"/>
  <c r="P926" i="4" a="1"/>
  <c r="P871" i="4" a="1"/>
  <c r="P1301" i="4" a="1"/>
  <c r="Q775" i="4" a="1"/>
  <c r="O194" i="4" a="1"/>
  <c r="O518" i="4" a="1"/>
  <c r="P87" i="4" a="1"/>
  <c r="Q1136" i="4" a="1"/>
  <c r="P560" i="4" a="1"/>
  <c r="W329" i="4" a="1"/>
  <c r="V809" i="4" a="1"/>
  <c r="Z1173" i="4" a="1"/>
  <c r="W1161" i="4" a="1"/>
  <c r="V413" i="4" a="1"/>
  <c r="W48" i="4" a="1"/>
  <c r="V604" i="4" a="1"/>
  <c r="W1134" i="4" a="1"/>
  <c r="AC1292" i="4" a="1"/>
  <c r="O659" i="4" a="1"/>
  <c r="O81" i="4" a="1"/>
  <c r="O510" i="4" a="1"/>
  <c r="W133" i="4" a="1"/>
  <c r="O195" i="4" a="1"/>
  <c r="O1397" i="4" a="1"/>
  <c r="P344" i="4" a="1"/>
  <c r="W1194" i="4" a="1"/>
  <c r="P150" i="4" a="1"/>
  <c r="P326" i="4" a="1"/>
  <c r="P1161" i="4" a="1"/>
  <c r="W125" i="4" a="1"/>
  <c r="J149" i="4" a="1"/>
  <c r="N479" i="4" a="1"/>
  <c r="O924" i="4" a="1"/>
  <c r="V343" i="4" a="1"/>
  <c r="P315" i="4" a="1"/>
  <c r="O381" i="4" a="1"/>
  <c r="P1195" i="4" a="1"/>
  <c r="O180" i="4" a="1"/>
  <c r="I995" i="4" a="1"/>
  <c r="P221" i="4" a="1"/>
  <c r="O1353" i="4" a="1"/>
  <c r="V1387" i="4" a="1"/>
  <c r="V1388" i="4" a="1"/>
  <c r="W148" i="4" a="1"/>
  <c r="W514" i="4" a="1"/>
  <c r="W1146" i="4" a="1"/>
  <c r="W785" i="4" a="1"/>
  <c r="V1262" i="4" a="1"/>
  <c r="L906" i="4" a="1"/>
  <c r="P1228" i="4" a="1"/>
  <c r="O945" i="4" a="1"/>
  <c r="W80" i="4" a="1"/>
  <c r="V254" i="4" a="1"/>
  <c r="N30" i="4" a="1"/>
  <c r="O636" i="4" a="1"/>
  <c r="V147" i="4" a="1"/>
  <c r="V664" i="4" a="1"/>
  <c r="P223" i="4" a="1"/>
  <c r="V284" i="4" a="1"/>
  <c r="V225" i="4" a="1"/>
  <c r="V676" i="4" a="1"/>
  <c r="O900" i="4" a="1"/>
  <c r="O919" i="4" a="1"/>
  <c r="W579" i="4" a="1"/>
  <c r="O739" i="4" a="1"/>
  <c r="P1385" i="4" a="1"/>
  <c r="V391" i="4" a="1"/>
  <c r="W425" i="4" a="1"/>
  <c r="O721" i="4" a="1"/>
  <c r="P205" i="4" a="1"/>
  <c r="O402" i="4" a="1"/>
  <c r="O1407" i="4" a="1"/>
  <c r="P904" i="4" a="1"/>
  <c r="W1460" i="4" a="1"/>
  <c r="I1375" i="4" a="1"/>
  <c r="P1306" i="4" a="1"/>
  <c r="P170" i="4" a="1"/>
  <c r="P948" i="4" a="1"/>
  <c r="I110" i="4" a="1"/>
  <c r="P1379" i="4" a="1"/>
  <c r="O92" i="4" a="1"/>
  <c r="P21" i="4" a="1"/>
  <c r="N1014" i="4" a="1"/>
  <c r="O706" i="4" a="1"/>
  <c r="R1260" i="4" a="1"/>
  <c r="P1223" i="4" a="1"/>
  <c r="O329" i="4" a="1"/>
  <c r="V281" i="4" a="1"/>
  <c r="P1051" i="4" a="1"/>
  <c r="J966" i="4" a="1"/>
  <c r="W147" i="4" a="1"/>
  <c r="O413" i="4" a="1"/>
  <c r="P281" i="4" a="1"/>
  <c r="W194" i="4" a="1"/>
  <c r="I755" i="4" a="1"/>
  <c r="M1140" i="4" a="1"/>
  <c r="P1484" i="4" a="1"/>
  <c r="P468" i="4" a="1"/>
  <c r="O1102" i="4" a="1"/>
  <c r="O33" i="4" a="1"/>
  <c r="P879" i="4" a="1"/>
  <c r="I819" i="4" a="1"/>
  <c r="AC1038" i="4" a="1"/>
  <c r="O73" i="4" a="1"/>
  <c r="O1260" i="4" a="1"/>
  <c r="P210" i="4" a="1"/>
  <c r="V773" i="4" a="1"/>
  <c r="V1297" i="4" a="1"/>
  <c r="I751" i="4" a="1"/>
  <c r="W1456" i="4" a="1"/>
  <c r="N1395" i="4" a="1"/>
  <c r="P195" i="4" a="1"/>
  <c r="O880" i="4" a="1"/>
  <c r="V887" i="4" a="1"/>
  <c r="W692" i="4" a="1"/>
  <c r="V956" i="4" a="1"/>
  <c r="J1276" i="4" a="1"/>
  <c r="M470" i="4" a="1"/>
  <c r="V536" i="4" a="1"/>
  <c r="W766" i="4" a="1"/>
  <c r="V1236" i="4" a="1"/>
  <c r="V596" i="4" a="1"/>
  <c r="W830" i="4" a="1"/>
  <c r="V1456" i="4" a="1"/>
  <c r="J364" i="4" a="1"/>
  <c r="V302" i="4" a="1"/>
  <c r="V638" i="4" a="1"/>
  <c r="W1181" i="4" a="1"/>
  <c r="R392" i="4" a="1"/>
  <c r="W149" i="4" a="1"/>
  <c r="W474" i="4" a="1"/>
  <c r="V957" i="4" a="1"/>
  <c r="Q167" i="4" a="1"/>
  <c r="W247" i="4" a="1"/>
  <c r="V925" i="4" a="1"/>
  <c r="P1391" i="4" a="1"/>
  <c r="L855" i="4" a="1"/>
  <c r="O1272" i="4" a="1"/>
  <c r="P627" i="4" a="1"/>
  <c r="O51" i="4" a="1"/>
  <c r="P1176" i="4" a="1"/>
  <c r="P1126" i="4" a="1"/>
  <c r="V111" i="4" a="1"/>
  <c r="M779" i="4" a="1"/>
  <c r="O1231" i="4" a="1"/>
  <c r="N487" i="4" a="1"/>
  <c r="W155" i="4" a="1"/>
  <c r="K759" i="4" a="1"/>
  <c r="AC1065" i="4" a="1"/>
  <c r="O1413" i="4" a="1"/>
  <c r="W306" i="4" a="1"/>
  <c r="AC1109" i="4" a="1"/>
  <c r="R1148" i="4" a="1"/>
  <c r="P748" i="4" a="1"/>
  <c r="P1202" i="4" a="1"/>
  <c r="W1477" i="4" a="1"/>
  <c r="R970" i="4" a="1"/>
  <c r="P1142" i="4" a="1"/>
  <c r="P1325" i="4" a="1"/>
  <c r="V1359" i="4" a="1"/>
  <c r="M934" i="4" a="1"/>
  <c r="P226" i="4" a="1"/>
  <c r="P85" i="4" a="1"/>
  <c r="V1126" i="4" a="1"/>
  <c r="V1422" i="4" a="1"/>
  <c r="AC1375" i="4" a="1"/>
  <c r="P887" i="4" a="1"/>
  <c r="P800" i="4" a="1"/>
  <c r="P1283" i="4" a="1"/>
  <c r="P1160" i="4" a="1"/>
  <c r="O917" i="4" a="1"/>
  <c r="P1243" i="4" a="1"/>
  <c r="O546" i="4" a="1"/>
  <c r="W214" i="4" a="1"/>
  <c r="W823" i="4" a="1"/>
  <c r="K767" i="4" a="1"/>
  <c r="P1230" i="4" a="1"/>
  <c r="P1017" i="4" a="1"/>
  <c r="L1030" i="4" a="1"/>
  <c r="M1057" i="4" a="1"/>
  <c r="O170" i="4" a="1"/>
  <c r="W556" i="4" a="1"/>
  <c r="J1085" i="4" a="1"/>
  <c r="O870" i="4" a="1"/>
  <c r="P809" i="4" a="1"/>
  <c r="V992" i="4" a="1"/>
  <c r="N1065" i="4" a="1"/>
  <c r="L1148" i="4" a="1"/>
  <c r="O301" i="4" a="1"/>
  <c r="P1182" i="4" a="1"/>
  <c r="W1371" i="4" a="1"/>
  <c r="K1034" i="4" a="1"/>
  <c r="P356" i="4" a="1"/>
  <c r="P1215" i="4" a="1"/>
  <c r="V1234" i="4" a="1"/>
  <c r="P960" i="4" a="1"/>
  <c r="V578" i="4" a="1"/>
  <c r="O26" i="4" a="1"/>
  <c r="O137" i="4" a="1"/>
  <c r="Y896" i="4" a="1"/>
  <c r="W735" i="4" a="1"/>
  <c r="W656" i="4" a="1"/>
  <c r="W953" i="4" a="1"/>
  <c r="V1473" i="4" a="1"/>
  <c r="P530" i="4" a="1"/>
  <c r="P824" i="4" a="1"/>
  <c r="P958" i="4" a="1"/>
  <c r="O832" i="4" a="1"/>
  <c r="P1145" i="4" a="1"/>
  <c r="P749" i="4" a="1"/>
  <c r="O539" i="4" a="1"/>
  <c r="P930" i="4" a="1"/>
  <c r="O840" i="4" a="1"/>
  <c r="P1496" i="4" a="1"/>
  <c r="P1131" i="4" a="1"/>
  <c r="O614" i="4" a="1"/>
  <c r="I1236" i="4" a="1"/>
  <c r="O318" i="4" a="1"/>
  <c r="P120" i="4" a="1"/>
  <c r="O729" i="4" a="1"/>
  <c r="N1415" i="4" a="1"/>
  <c r="O876" i="4" a="1"/>
  <c r="P694" i="4" a="1"/>
  <c r="O168" i="4" a="1"/>
  <c r="P270" i="4" a="1"/>
  <c r="W29" i="4" a="1"/>
  <c r="W213" i="4" a="1"/>
  <c r="Y876" i="4" a="1"/>
  <c r="W561" i="4" a="1"/>
  <c r="W504" i="4" a="1"/>
  <c r="V984" i="4" a="1"/>
  <c r="V496" i="4" a="1"/>
  <c r="W1045" i="4" a="1"/>
  <c r="K1308" i="4" a="1"/>
  <c r="O1436" i="4" a="1"/>
  <c r="P1180" i="4" a="1"/>
  <c r="P801" i="4" a="1"/>
  <c r="V54" i="4" a="1"/>
  <c r="O1184" i="4" a="1"/>
  <c r="O503" i="4" a="1"/>
  <c r="P81" i="4" a="1"/>
  <c r="W568" i="4" a="1"/>
  <c r="O1482" i="4" a="1"/>
  <c r="O536" i="4" a="1"/>
  <c r="P925" i="4" a="1"/>
  <c r="V1407" i="4" a="1"/>
  <c r="O500" i="4" a="1"/>
  <c r="O820" i="4" a="1"/>
  <c r="O249" i="4" a="1"/>
  <c r="P1064" i="4" a="1"/>
  <c r="P1212" i="4" a="1"/>
  <c r="O1268" i="4" a="1"/>
  <c r="O488" i="4" a="1"/>
  <c r="O202" i="4" a="1"/>
  <c r="J660" i="4" a="1"/>
  <c r="O1388" i="4" a="1"/>
  <c r="O1313" i="4" a="1"/>
  <c r="W1309" i="4" a="1"/>
  <c r="V864" i="4" a="1"/>
  <c r="W1095" i="4" a="1"/>
  <c r="V656" i="4" a="1"/>
  <c r="V1061" i="4" a="1"/>
  <c r="W653" i="4" a="1"/>
  <c r="V1240" i="4" a="1"/>
  <c r="N970" i="4" a="1"/>
  <c r="O977" i="4" a="1"/>
  <c r="O241" i="4" a="1"/>
  <c r="W1046" i="4" a="1"/>
  <c r="V425" i="4" a="1"/>
  <c r="P996" i="4" a="1"/>
  <c r="O868" i="4" a="1"/>
  <c r="W26" i="4" a="1"/>
  <c r="W519" i="4" a="1"/>
  <c r="O550" i="4" a="1"/>
  <c r="AC56" i="4" a="1"/>
  <c r="V76" i="4" a="1"/>
  <c r="W762" i="4" a="1"/>
  <c r="P944" i="4" a="1"/>
  <c r="O285" i="4" a="1"/>
  <c r="W1370" i="4" a="1"/>
  <c r="W459" i="4" a="1"/>
  <c r="I1446" i="4" a="1"/>
  <c r="O433" i="4" a="1"/>
  <c r="L445" i="4" a="1"/>
  <c r="V94" i="4" a="1"/>
  <c r="O648" i="4" a="1"/>
  <c r="P957" i="4" a="1"/>
  <c r="P499" i="4" a="1"/>
  <c r="P1232" i="4" a="1"/>
  <c r="K1192" i="4" a="1"/>
  <c r="W649" i="4" a="1"/>
  <c r="W1217" i="4" a="1"/>
  <c r="N779" i="4" a="1"/>
  <c r="V1250" i="4" a="1"/>
  <c r="AC1371" i="4" a="1"/>
  <c r="P388" i="4" a="1"/>
  <c r="P1440" i="4" a="1"/>
  <c r="W602" i="4" a="1"/>
  <c r="V825" i="4" a="1"/>
  <c r="W1427" i="4" a="1"/>
  <c r="AB98" i="4" a="1"/>
  <c r="V341" i="4" a="1"/>
  <c r="V762" i="4" a="1"/>
  <c r="W1185" i="4" a="1"/>
  <c r="L19" i="4" a="1"/>
  <c r="W676" i="4" a="1"/>
  <c r="W1285" i="4" a="1"/>
  <c r="N82" i="4" a="1"/>
  <c r="V299" i="4" a="1"/>
  <c r="V538" i="4" a="1"/>
  <c r="P1018" i="4" a="1"/>
  <c r="W124" i="4" a="1"/>
  <c r="W362" i="4" a="1"/>
  <c r="W889" i="4" a="1"/>
  <c r="O1316" i="4" a="1"/>
  <c r="P1487" i="4" a="1"/>
  <c r="W233" i="4" a="1"/>
  <c r="P709" i="4" a="1"/>
  <c r="V1099" i="4" a="1"/>
  <c r="I727" i="4" a="1"/>
  <c r="P233" i="4" a="1"/>
  <c r="P805" i="4" a="1"/>
  <c r="W717" i="4" a="1"/>
  <c r="R215" i="4" a="1"/>
  <c r="P362" i="4" a="1"/>
  <c r="O1359" i="4" a="1"/>
  <c r="W506" i="4" a="1"/>
  <c r="K442" i="4" a="1"/>
  <c r="P1313" i="4" a="1"/>
  <c r="O1209" i="4" a="1"/>
  <c r="P204" i="4" a="1"/>
  <c r="P292" i="4" a="1"/>
  <c r="P488" i="4" a="1"/>
  <c r="P1210" i="4" a="1"/>
  <c r="P724" i="4" a="1"/>
  <c r="W4" i="4" a="1"/>
  <c r="P587" i="4" a="1"/>
  <c r="V354" i="4" a="1"/>
  <c r="O1487" i="4" a="1"/>
  <c r="M1486" i="4" a="1"/>
  <c r="P1330" i="4" a="1"/>
  <c r="V701" i="4" a="1"/>
  <c r="W1048" i="4" a="1"/>
  <c r="P1422" i="4" a="1"/>
  <c r="O1315" i="4" a="1"/>
  <c r="O1157" i="4" a="1"/>
  <c r="W1365" i="4" a="1"/>
  <c r="P1148" i="4" a="1"/>
  <c r="P1262" i="4" a="1"/>
  <c r="O611" i="4" a="1"/>
  <c r="O1242" i="4" a="1"/>
  <c r="O608" i="4" a="1"/>
  <c r="P891" i="4" a="1"/>
  <c r="P990" i="4" a="1"/>
  <c r="P810" i="4" a="1"/>
  <c r="P453" i="4" a="1"/>
  <c r="V1314" i="4" a="1"/>
  <c r="I1300" i="4" a="1"/>
  <c r="O502" i="4" a="1"/>
  <c r="M1014" i="4" a="1"/>
  <c r="P48" i="4" a="1"/>
  <c r="P511" i="4" a="1"/>
  <c r="P78" i="4" a="1"/>
  <c r="P1136" i="4" a="1"/>
  <c r="V1231" i="4" a="1"/>
  <c r="W1484" i="4" a="1"/>
  <c r="O328" i="4" a="1"/>
  <c r="O451" i="4" a="1"/>
  <c r="W986" i="4" a="1"/>
  <c r="W1359" i="4" a="1"/>
  <c r="Q1395" i="4" a="1"/>
  <c r="P218" i="4" a="1"/>
  <c r="V1067" i="4" a="1"/>
  <c r="V1414" i="4" a="1"/>
  <c r="Q743" i="4" a="1"/>
  <c r="O304" i="4" a="1"/>
  <c r="V905" i="4" a="1"/>
  <c r="V1175" i="4" a="1"/>
  <c r="J751" i="4" a="1"/>
  <c r="W1232" i="4" a="1"/>
  <c r="W797" i="4" a="1"/>
  <c r="W962" i="4" a="1"/>
  <c r="Q779" i="4" a="1"/>
  <c r="N753" i="4" a="1"/>
  <c r="V572" i="4" a="1"/>
  <c r="W805" i="4" a="1"/>
  <c r="R1022" i="4" a="1"/>
  <c r="P13" i="4" a="1"/>
  <c r="O745" i="4" a="1"/>
  <c r="O863" i="4" a="1"/>
  <c r="O912" i="4" a="1"/>
  <c r="O102" i="4" a="1"/>
  <c r="O551" i="4" a="1"/>
  <c r="V213" i="4" a="1"/>
  <c r="V745" i="4" a="1"/>
  <c r="W1480" i="4" a="1"/>
  <c r="O674" i="4" a="1"/>
  <c r="O273" i="4" a="1"/>
  <c r="P1415" i="4" a="1"/>
  <c r="V1247" i="4" a="1"/>
  <c r="P683" i="4" a="1"/>
  <c r="O37" i="4" a="1"/>
  <c r="O1056" i="4" a="1"/>
  <c r="W1341" i="4" a="1"/>
  <c r="O961" i="4" a="1"/>
  <c r="O1250" i="4" a="1"/>
  <c r="P1114" i="4" a="1"/>
  <c r="W1225" i="4" a="1"/>
  <c r="AC1129" i="4" a="1"/>
  <c r="O854" i="4" a="1"/>
  <c r="O823" i="4" a="1"/>
  <c r="W769" i="4" a="1"/>
  <c r="N1236" i="4" a="1"/>
  <c r="O1330" i="4" a="1"/>
  <c r="P320" i="4" a="1"/>
  <c r="W217" i="4" a="1"/>
  <c r="M1236" i="4" a="1"/>
  <c r="P807" i="4" a="1"/>
  <c r="O576" i="4" a="1"/>
  <c r="O309" i="4" a="1"/>
  <c r="O1349" i="4" a="1"/>
  <c r="P274" i="4" a="1"/>
  <c r="O779" i="4" a="1"/>
  <c r="K1223" i="4" a="1"/>
  <c r="J11" i="4" a="1"/>
  <c r="N1435" i="4" a="1"/>
  <c r="P1203" i="4" a="1"/>
  <c r="O44" i="4" a="1"/>
  <c r="O325" i="4" a="1"/>
  <c r="V1328" i="4" a="1"/>
  <c r="O898" i="4" a="1"/>
  <c r="O1163" i="4" a="1"/>
  <c r="O463" i="4" a="1"/>
  <c r="V1423" i="4" a="1"/>
  <c r="O658" i="4" a="1"/>
  <c r="O316" i="4" a="1"/>
  <c r="O423" i="4" a="1"/>
  <c r="W1209" i="4" a="1"/>
  <c r="P564" i="4" a="1"/>
  <c r="P854" i="4" a="1"/>
  <c r="O887" i="4" a="1"/>
  <c r="W878" i="4" a="1"/>
  <c r="N1276" i="4" a="1"/>
  <c r="O584" i="4" a="1"/>
  <c r="P732" i="4" a="1"/>
  <c r="V370" i="4" a="1"/>
  <c r="AC1443" i="4" a="1"/>
  <c r="O871" i="4" a="1"/>
  <c r="Y145" i="4" a="1"/>
  <c r="O192" i="4" a="1"/>
  <c r="W230" i="4" a="1"/>
  <c r="V310" i="4" a="1"/>
  <c r="W345" i="4" a="1"/>
  <c r="V964" i="4" a="1"/>
  <c r="W1471" i="4" a="1"/>
  <c r="I962" i="4" a="1"/>
  <c r="O1119" i="4" a="1"/>
  <c r="P444" i="4" a="1"/>
  <c r="W243" i="4" a="1"/>
  <c r="P681" i="4" a="1"/>
  <c r="P364" i="4" a="1"/>
  <c r="O981" i="4" a="1"/>
  <c r="J564" i="4" a="1"/>
  <c r="O850" i="4" a="1"/>
  <c r="P662" i="4" a="1"/>
  <c r="P591" i="4" a="1"/>
  <c r="O96" i="4" a="1"/>
  <c r="P82" i="4" a="1"/>
  <c r="O348" i="4" a="1"/>
  <c r="P1286" i="4" a="1"/>
  <c r="P775" i="4" a="1"/>
  <c r="O1451" i="4" a="1"/>
  <c r="P93" i="4" a="1"/>
  <c r="P9" i="4" a="1"/>
  <c r="P1089" i="4" a="1"/>
  <c r="O1321" i="4" a="1"/>
  <c r="P1367" i="4" a="1"/>
  <c r="V1232" i="4" a="1"/>
  <c r="W323" i="4" a="1"/>
  <c r="W839" i="4" a="1"/>
  <c r="V322" i="4" a="1"/>
  <c r="V994" i="4" a="1"/>
  <c r="V1150" i="4" a="1"/>
  <c r="R1002" i="4" a="1"/>
  <c r="O113" i="4" a="1"/>
  <c r="O749" i="4" a="1"/>
  <c r="W601" i="4" a="1"/>
  <c r="V151" i="4" a="1"/>
  <c r="V646" i="4" a="1"/>
  <c r="J2" i="4" a="1"/>
  <c r="P1328" i="4" a="1"/>
  <c r="W180" i="4" a="1"/>
  <c r="V423" i="4" a="1"/>
  <c r="P822" i="4" a="1"/>
  <c r="O987" i="4" a="1"/>
  <c r="V68" i="4" a="1"/>
  <c r="W571" i="4" a="1"/>
  <c r="M819" i="4" a="1"/>
  <c r="P1255" i="4" a="1"/>
  <c r="V1046" i="4" a="1"/>
  <c r="V258" i="4" a="1"/>
  <c r="P935" i="4" a="1"/>
  <c r="P55" i="4" a="1"/>
  <c r="P404" i="4" a="1"/>
  <c r="V156" i="4" a="1"/>
  <c r="P1323" i="4" a="1"/>
  <c r="O1224" i="4" a="1"/>
  <c r="P526" i="4" a="1"/>
  <c r="K771" i="4" a="1"/>
  <c r="W1340" i="4" a="1"/>
  <c r="V588" i="4" a="1"/>
  <c r="V1111" i="4" a="1"/>
  <c r="J843" i="4" a="1"/>
  <c r="V1181" i="4" a="1"/>
  <c r="Q1308" i="4" a="1"/>
  <c r="O753" i="4" a="1"/>
  <c r="P894" i="4" a="1"/>
  <c r="P796" i="4" a="1"/>
  <c r="V620" i="4" a="1"/>
  <c r="W697" i="4" a="1"/>
  <c r="W1351" i="4" a="1"/>
  <c r="R340" i="4" a="1"/>
  <c r="V355" i="4" a="1"/>
  <c r="W596" i="4" a="1"/>
  <c r="W1102" i="4" a="1"/>
  <c r="J409" i="4" a="1"/>
  <c r="V246" i="4" a="1"/>
  <c r="W778" i="4" a="1"/>
  <c r="W1182" i="4" a="1"/>
  <c r="O340" i="4" a="1"/>
  <c r="V119" i="4" a="1"/>
  <c r="V417" i="4" a="1"/>
  <c r="W966" i="4" a="1"/>
  <c r="K24" i="4" a="1"/>
  <c r="W1476" i="4" a="1"/>
  <c r="V805" i="4" a="1"/>
  <c r="J748" i="4" a="1"/>
  <c r="AR43" i="4" a="1"/>
  <c r="V132" i="4" a="1"/>
  <c r="J1395" i="4" a="1"/>
  <c r="O670" i="4" a="1"/>
  <c r="W1240" i="4" a="1"/>
  <c r="Q1236" i="4" a="1"/>
  <c r="P183" i="4" a="1"/>
  <c r="L994" i="4" a="1"/>
  <c r="O1095" i="4" a="1"/>
  <c r="P257" i="4" a="1"/>
  <c r="O1323" i="4" a="1"/>
  <c r="O1352" i="4" a="1"/>
  <c r="W1089" i="4" a="1"/>
  <c r="V1408" i="4" a="1"/>
  <c r="AC1276" i="4" a="1"/>
  <c r="R950" i="4" a="1"/>
  <c r="V907" i="4" a="1"/>
  <c r="V1157" i="4" a="1"/>
  <c r="Q1399" i="4" a="1"/>
  <c r="P1167" i="4" a="1"/>
  <c r="W959" i="4" a="1"/>
  <c r="V1255" i="4" a="1"/>
  <c r="J1479" i="4" a="1"/>
  <c r="N1208" i="4" a="1"/>
  <c r="W758" i="4" a="1"/>
  <c r="V1127" i="4" a="1"/>
  <c r="M707" i="4" a="1"/>
  <c r="W100" i="4" a="1"/>
  <c r="W652" i="4" a="1"/>
  <c r="V838" i="4" a="1"/>
  <c r="V1447" i="4" a="1"/>
  <c r="Q314" i="4" a="1"/>
  <c r="V440" i="4" a="1"/>
  <c r="V688" i="4" a="1"/>
  <c r="W1177" i="4" a="1"/>
  <c r="N1081" i="4" a="1"/>
  <c r="P502" i="4" a="1"/>
  <c r="O582" i="4" a="1"/>
  <c r="O1278" i="4" a="1"/>
  <c r="O419" i="4" a="1"/>
  <c r="AA608" i="4" a="1"/>
  <c r="O15" i="4" a="1"/>
  <c r="J373" i="4" a="1"/>
  <c r="O372" i="4" a="1"/>
  <c r="M1086" i="4" a="1"/>
  <c r="O1483" i="4" a="1"/>
  <c r="P1092" i="4" a="1"/>
  <c r="N3" i="4" a="1"/>
  <c r="P491" i="4" a="1"/>
  <c r="V275" i="4" a="1"/>
  <c r="P758" i="4" a="1"/>
  <c r="AB1202" i="4" a="1"/>
  <c r="V1324" i="4" a="1"/>
  <c r="O447" i="4" a="1"/>
  <c r="V962" i="4" a="1"/>
  <c r="O577" i="4" a="1"/>
  <c r="O1165" i="4" a="1"/>
  <c r="M1340" i="4" a="1"/>
  <c r="V1193" i="4" a="1"/>
  <c r="O691" i="4" a="1"/>
  <c r="K624" i="4" a="1"/>
  <c r="W907" i="4" a="1"/>
  <c r="P206" i="4" a="1"/>
  <c r="V502" i="4" a="1"/>
  <c r="P877" i="4" a="1"/>
  <c r="O1247" i="4" a="1"/>
  <c r="V1437" i="4" a="1"/>
  <c r="V458" i="4" a="1"/>
  <c r="P323" i="4" a="1"/>
  <c r="O544" i="4" a="1"/>
  <c r="O1442" i="4" a="1"/>
  <c r="O1106" i="4" a="1"/>
  <c r="L871" i="4" a="1"/>
  <c r="P872" i="4" a="1"/>
  <c r="P536" i="4" a="1"/>
  <c r="P1107" i="4" a="1"/>
  <c r="P832" i="4" a="1"/>
  <c r="P481" i="4" a="1"/>
  <c r="V84" i="4" a="1"/>
  <c r="V459" i="4" a="1"/>
  <c r="J883" i="4" a="1"/>
  <c r="P207" i="4" a="1"/>
  <c r="O191" i="4" a="1"/>
  <c r="V746" i="4" a="1"/>
  <c r="Q783" i="4" a="1"/>
  <c r="M771" i="4" a="1"/>
  <c r="O1060" i="4" a="1"/>
  <c r="W44" i="4" a="1"/>
  <c r="J902" i="4" a="1"/>
  <c r="AC1140" i="4" a="1"/>
  <c r="O257" i="4" a="1"/>
  <c r="O1150" i="4" a="1"/>
  <c r="W1418" i="4" a="1"/>
  <c r="AC1030" i="4" a="1"/>
  <c r="O714" i="4" a="1"/>
  <c r="P399" i="4" a="1"/>
  <c r="W1270" i="4" a="1"/>
  <c r="M843" i="4" a="1"/>
  <c r="P459" i="4" a="1"/>
  <c r="P1009" i="4" a="1"/>
  <c r="V1119" i="4" a="1"/>
  <c r="V1370" i="4" a="1"/>
  <c r="P369" i="4" a="1"/>
  <c r="V427" i="4" a="1"/>
  <c r="P329" i="4" a="1"/>
  <c r="P743" i="4" a="1"/>
  <c r="P56" i="4" a="1"/>
  <c r="V331" i="4" a="1"/>
  <c r="W799" i="4" a="1"/>
  <c r="W1338" i="4" a="1"/>
  <c r="O530" i="4" a="1"/>
  <c r="P176" i="4" a="1"/>
  <c r="P679" i="4" a="1"/>
  <c r="O1328" i="4" a="1"/>
  <c r="I1038" i="4" a="1"/>
  <c r="O655" i="4" a="1"/>
  <c r="O429" i="4" a="1"/>
  <c r="P1274" i="4" a="1"/>
  <c r="P1360" i="4" a="1"/>
  <c r="O1307" i="4" a="1"/>
  <c r="P293" i="4" a="1"/>
  <c r="P802" i="4" a="1"/>
  <c r="M735" i="4" a="1"/>
  <c r="O1360" i="4" a="1"/>
  <c r="P234" i="4" a="1"/>
  <c r="O487" i="4" a="1"/>
  <c r="Q950" i="4" a="1"/>
  <c r="P18" i="4" a="1"/>
  <c r="P1119" i="4" a="1"/>
  <c r="O813" i="4" a="1"/>
  <c r="W1298" i="4" a="1"/>
  <c r="P254" i="4" a="1"/>
  <c r="P1315" i="4" a="1"/>
  <c r="P721" i="4" a="1"/>
  <c r="V628" i="4" a="1"/>
  <c r="O541" i="4" a="1"/>
  <c r="O1390" i="4" a="1"/>
  <c r="Z165" i="4" a="1"/>
  <c r="W114" i="4" a="1"/>
  <c r="W263" i="4" a="1"/>
  <c r="V862" i="4" a="1"/>
  <c r="W1424" i="4" a="1"/>
  <c r="O1063" i="4" a="1"/>
  <c r="O18" i="4" a="1"/>
  <c r="O25" i="4" a="1"/>
  <c r="P907" i="4" a="1"/>
  <c r="I1316" i="4" a="1"/>
  <c r="O460" i="4" a="1"/>
  <c r="AB467" i="4" a="1"/>
  <c r="O622" i="4" a="1"/>
  <c r="O1479" i="4" a="1"/>
  <c r="P199" i="4" a="1"/>
  <c r="P1082" i="4" a="1"/>
  <c r="P1395" i="4" a="1"/>
  <c r="I1030" i="4" a="1"/>
  <c r="P982" i="4" a="1"/>
  <c r="O265" i="4" a="1"/>
  <c r="O768" i="4" a="1"/>
  <c r="K1224" i="4" a="1"/>
  <c r="P417" i="4" a="1"/>
  <c r="O258" i="4" a="1"/>
  <c r="I1160" i="4" a="1"/>
  <c r="W1382" i="4" a="1"/>
  <c r="O245" i="4" a="1"/>
  <c r="W1349" i="4" a="1"/>
  <c r="V1307" i="4" a="1"/>
  <c r="V313" i="4" a="1"/>
  <c r="W887" i="4" a="1"/>
  <c r="V579" i="4" a="1"/>
  <c r="L1002" i="4" a="1"/>
  <c r="M1308" i="4" a="1"/>
  <c r="O322" i="4" a="1"/>
  <c r="O49" i="4" a="1"/>
  <c r="V86" i="4" a="1"/>
  <c r="P34" i="4" a="1"/>
  <c r="P697" i="4" a="1"/>
  <c r="W1310" i="4" a="1"/>
  <c r="V448" i="4" a="1"/>
  <c r="O1178" i="4" a="1"/>
  <c r="P201" i="4" a="1"/>
  <c r="V540" i="4" a="1"/>
  <c r="O1369" i="4" a="1"/>
  <c r="N1454" i="4" a="1"/>
  <c r="V311" i="4" a="1"/>
  <c r="V353" i="4" a="1"/>
  <c r="O1054" i="4" a="1"/>
  <c r="P880" i="4" a="1"/>
  <c r="O1244" i="4" a="1"/>
  <c r="N54" i="4" a="1"/>
  <c r="O812" i="4" a="1"/>
  <c r="O314" i="4" a="1"/>
  <c r="AC1340" i="4" a="1"/>
  <c r="V763" i="4" a="1"/>
  <c r="W540" i="4" a="1"/>
  <c r="V998" i="4" a="1"/>
  <c r="N859" i="4" a="1"/>
  <c r="V1105" i="4" a="1"/>
  <c r="N1363" i="4" a="1"/>
  <c r="O131" i="4" a="1"/>
  <c r="P886" i="4" a="1"/>
  <c r="P1264" i="4" a="1"/>
  <c r="W449" i="4" a="1"/>
  <c r="W770" i="4" a="1"/>
  <c r="W1261" i="4" a="1"/>
  <c r="AB1161" i="4" a="1"/>
  <c r="V142" i="4" a="1"/>
  <c r="V594" i="4" a="1"/>
  <c r="W1127" i="4" a="1"/>
  <c r="R809" i="4" a="1"/>
  <c r="W403" i="4" a="1"/>
  <c r="V494" i="4" a="1"/>
  <c r="V1075" i="4" a="1"/>
  <c r="J821" i="4" a="1"/>
  <c r="V46" i="4" a="1"/>
  <c r="V324" i="4" a="1"/>
  <c r="V974" i="4" a="1"/>
  <c r="I5" i="4" a="1"/>
  <c r="V500" i="4" a="1"/>
  <c r="W299" i="4" a="1"/>
  <c r="W714" i="4" a="1"/>
  <c r="P1105" i="4" a="1"/>
  <c r="P589" i="4" a="1"/>
  <c r="W45" i="4" a="1"/>
  <c r="W931" i="4" a="1"/>
  <c r="I763" i="4" a="1"/>
  <c r="W1143" i="4" a="1"/>
  <c r="I1276" i="4" a="1"/>
  <c r="P827" i="4" a="1"/>
  <c r="M883" i="4" a="1"/>
  <c r="O484" i="4" a="1"/>
  <c r="O600" i="4" a="1"/>
  <c r="P467" i="4" a="1"/>
  <c r="O365" i="4" a="1"/>
  <c r="V1014" i="4" a="1"/>
  <c r="V1325" i="4" a="1"/>
  <c r="L1288" i="4" a="1"/>
  <c r="I1109" i="4" a="1"/>
  <c r="W831" i="4" a="1"/>
  <c r="W1068" i="4" a="1"/>
  <c r="J1463" i="4" a="1"/>
  <c r="R1236" i="4" a="1"/>
  <c r="V880" i="4" a="1"/>
  <c r="V1161" i="4" a="1"/>
  <c r="I636" i="4" a="1"/>
  <c r="V1146" i="4" a="1"/>
  <c r="W674" i="4" a="1"/>
  <c r="W939" i="4" a="1"/>
  <c r="M723" i="4" a="1"/>
  <c r="L95" i="4" a="1"/>
  <c r="V785" i="4" a="1"/>
  <c r="V1369" i="4" a="1"/>
  <c r="P1481" i="4" a="1"/>
  <c r="V200" i="4" a="1"/>
  <c r="V654" i="4" a="1"/>
  <c r="X125" i="4" a="1"/>
  <c r="P1164" i="4" a="1"/>
  <c r="N755" i="4" a="1"/>
  <c r="P330" i="4" a="1"/>
  <c r="O114" i="4" a="1"/>
  <c r="P128" i="4" a="1"/>
  <c r="O1214" i="4" a="1"/>
  <c r="P1098" i="4" a="1"/>
  <c r="W1093" i="4" a="1"/>
  <c r="W42" i="4" a="1"/>
  <c r="J684" i="4" a="1"/>
  <c r="R982" i="4" a="1"/>
  <c r="O1003" i="4" a="1"/>
  <c r="O437" i="4" a="1"/>
  <c r="V1424" i="4" a="1"/>
  <c r="M755" i="4" a="1"/>
  <c r="O412" i="4" a="1"/>
  <c r="O295" i="4" a="1"/>
  <c r="R823" i="4" a="1"/>
  <c r="O777" i="4" a="1"/>
  <c r="AB412" i="4" a="1"/>
  <c r="W1352" i="4" a="1"/>
  <c r="I771" i="4" a="1"/>
  <c r="P464" i="4" a="1"/>
  <c r="O734" i="4" a="1"/>
  <c r="W1135" i="4" a="1"/>
  <c r="W1409" i="4" a="1"/>
  <c r="N998" i="4" a="1"/>
  <c r="P620" i="4" a="1"/>
  <c r="W958" i="4" a="1"/>
  <c r="W99" i="4" a="1"/>
  <c r="W1206" i="4" a="1"/>
  <c r="P107" i="4" a="1"/>
  <c r="M867" i="4" a="1"/>
  <c r="V140" i="4" a="1"/>
  <c r="N1244" i="4" a="1"/>
  <c r="V410" i="4" a="1"/>
  <c r="P1056" i="4" a="1"/>
  <c r="M1268" i="4" a="1"/>
  <c r="W173" i="4" a="1"/>
  <c r="O698" i="4" a="1"/>
  <c r="Q763" i="4" a="1"/>
  <c r="W330" i="4" a="1"/>
  <c r="P22" i="4" a="1"/>
  <c r="Q1093" i="4" a="1"/>
  <c r="V101" i="4" a="1"/>
  <c r="V1143" i="4" a="1"/>
  <c r="J19" i="4" a="1"/>
  <c r="W85" i="4" a="1"/>
  <c r="W378" i="4" a="1"/>
  <c r="V874" i="4" a="1"/>
  <c r="P1486" i="4" a="1"/>
  <c r="W560" i="4" a="1"/>
  <c r="V321" i="4" a="1"/>
  <c r="W870" i="4" a="1"/>
  <c r="O1480" i="4" a="1"/>
  <c r="P1268" i="4" a="1"/>
  <c r="P1090" i="4" a="1"/>
  <c r="P1303" i="4" a="1"/>
  <c r="P611" i="4" a="1"/>
  <c r="O830" i="4" a="1"/>
  <c r="V141" i="4" a="1"/>
  <c r="W706" i="4" a="1"/>
  <c r="W1398" i="4" a="1"/>
  <c r="AA1174" i="4" a="1"/>
  <c r="O1372" i="4" a="1"/>
  <c r="P229" i="4" a="1"/>
  <c r="V1189" i="4" a="1"/>
  <c r="P282" i="4" a="1"/>
  <c r="P285" i="4" a="1"/>
  <c r="P159" i="4" a="1"/>
  <c r="V1278" i="4" a="1"/>
  <c r="O1188" i="4" a="1"/>
  <c r="O30" i="4" a="1"/>
  <c r="P545" i="4" a="1"/>
  <c r="W1028" i="4" a="1"/>
  <c r="M1125" i="4" a="1"/>
  <c r="P1040" i="4" a="1"/>
  <c r="O100" i="4" a="1"/>
  <c r="V478" i="4" a="1"/>
  <c r="AC1280" i="4" a="1"/>
  <c r="N713" i="4" a="1"/>
  <c r="O486" i="4" a="1"/>
  <c r="W43" i="4" a="1"/>
  <c r="Q1252" i="4" a="1"/>
  <c r="L950" i="4" a="1"/>
  <c r="O592" i="4" a="1"/>
  <c r="P136" i="4" a="1"/>
  <c r="V442" i="4" a="1"/>
  <c r="V782" i="4" a="1"/>
  <c r="V314" i="4" a="1"/>
  <c r="W848" i="4" a="1"/>
  <c r="W1394" i="4" a="1"/>
  <c r="M899" i="4" a="1"/>
  <c r="P1063" i="4" a="1"/>
  <c r="P92" i="4" a="1"/>
  <c r="W613" i="4" a="1"/>
  <c r="P607" i="4" a="1"/>
  <c r="O764" i="4" a="1"/>
  <c r="O927" i="4" a="1"/>
  <c r="O1176" i="4" a="1"/>
  <c r="P757" i="4" a="1"/>
  <c r="P985" i="4" a="1"/>
  <c r="O1023" i="4" a="1"/>
  <c r="P1224" i="4" a="1"/>
  <c r="P778" i="4" a="1"/>
  <c r="O71" i="4" a="1"/>
  <c r="P14" i="4" a="1"/>
  <c r="O1008" i="4" a="1"/>
  <c r="O1345" i="4" a="1"/>
  <c r="P1102" i="4" a="1"/>
  <c r="O482" i="4" a="1"/>
  <c r="O859" i="4" a="1"/>
  <c r="P227" i="4" a="1"/>
  <c r="I715" i="4" a="1"/>
  <c r="P116" i="4" a="1"/>
  <c r="W1032" i="4" a="1"/>
  <c r="O950" i="4" a="1"/>
  <c r="X1066" i="4" a="1"/>
  <c r="P354" i="4" a="1"/>
  <c r="V182" i="4" a="1"/>
  <c r="W610" i="4" a="1"/>
  <c r="W456" i="4" a="1"/>
  <c r="V921" i="4" a="1"/>
  <c r="AC958" i="4" a="1"/>
  <c r="P1013" i="4" a="1"/>
  <c r="P380" i="4" a="1"/>
  <c r="V996" i="4" a="1"/>
  <c r="O1113" i="4" a="1"/>
  <c r="P424" i="4" a="1"/>
  <c r="P839" i="4" a="1"/>
  <c r="P65" i="4" a="1"/>
  <c r="O943" i="4" a="1"/>
  <c r="P1152" i="4" a="1"/>
  <c r="P658" i="4" a="1"/>
  <c r="Q226" i="4" a="1"/>
  <c r="AS53" i="4" a="1"/>
  <c r="O911" i="4" a="1"/>
  <c r="P1376" i="4" a="1"/>
  <c r="P416" i="4" a="1"/>
  <c r="P180" i="4" a="1"/>
  <c r="P1037" i="4" a="1"/>
  <c r="O896" i="4" a="1"/>
  <c r="O534" i="4" a="1"/>
  <c r="M814" i="4" a="1"/>
  <c r="O425" i="4" a="1"/>
  <c r="O543" i="4" a="1"/>
  <c r="V165" i="4" a="1"/>
  <c r="W386" i="4" a="1"/>
  <c r="V882" i="4" a="1"/>
  <c r="AC902" i="4" a="1"/>
  <c r="W1066" i="4" a="1"/>
  <c r="M1276" i="4" a="1"/>
  <c r="O1183" i="4" a="1"/>
  <c r="O942" i="4" a="1"/>
  <c r="P409" i="4" a="1"/>
  <c r="V305" i="4" a="1"/>
  <c r="V614" i="4" a="1"/>
  <c r="W1167" i="4" a="1"/>
  <c r="I628" i="4" a="1"/>
  <c r="V181" i="4" a="1"/>
  <c r="W957" i="4" a="1"/>
  <c r="R771" i="4" a="1"/>
  <c r="V214" i="4" a="1"/>
  <c r="V717" i="4" a="1"/>
  <c r="W998" i="4" a="1"/>
  <c r="P122" i="4" a="1"/>
  <c r="W37" i="4" a="1"/>
  <c r="W458" i="4" a="1"/>
  <c r="V871" i="4" a="1"/>
  <c r="AB960" i="4" a="1"/>
  <c r="O126" i="4" a="1"/>
  <c r="W156" i="4" a="1"/>
  <c r="O1478" i="4" a="1"/>
  <c r="O966" i="4" a="1"/>
  <c r="V345" i="4" a="1"/>
  <c r="W1386" i="4" a="1"/>
  <c r="W1051" i="4" a="1"/>
  <c r="J1164" i="4" a="1"/>
  <c r="P596" i="4" a="1"/>
  <c r="L954" i="4" a="1"/>
  <c r="O172" i="4" a="1"/>
  <c r="P1342" i="4" a="1"/>
  <c r="O156" i="4" a="1"/>
  <c r="P460" i="4" a="1"/>
  <c r="V947" i="4" a="1"/>
  <c r="W1213" i="4" a="1"/>
  <c r="I1260" i="4" a="1"/>
  <c r="J1236" i="4" a="1"/>
  <c r="V771" i="4" a="1"/>
  <c r="W979" i="4" a="1"/>
  <c r="Q1344" i="4" a="1"/>
  <c r="R636" i="4" a="1"/>
  <c r="V860" i="4" a="1"/>
  <c r="V1085" i="4" a="1"/>
  <c r="Q711" i="4" a="1"/>
  <c r="W471" i="4" a="1"/>
  <c r="W750" i="4" a="1"/>
  <c r="W974" i="4" a="1"/>
  <c r="M739" i="4" a="1"/>
  <c r="P578" i="4" a="1"/>
  <c r="W628" i="4" a="1"/>
  <c r="V733" i="4" a="1"/>
  <c r="V1293" i="4" a="1"/>
  <c r="N123" i="4" a="1"/>
  <c r="V245" i="4" a="1"/>
  <c r="V658" i="4" a="1"/>
  <c r="W1458" i="4" a="1"/>
  <c r="R1101" i="4" a="1"/>
  <c r="N771" i="4" a="1"/>
  <c r="P261" i="4" a="1"/>
  <c r="P864" i="4" a="1"/>
  <c r="P1240" i="4" a="1"/>
  <c r="P1321" i="4" a="1"/>
  <c r="P10" i="4" a="1"/>
  <c r="W609" i="4" a="1"/>
  <c r="V519" i="4" a="1"/>
  <c r="J727" i="4" a="1"/>
  <c r="L1467" i="4" a="1"/>
  <c r="O337" i="4" a="1"/>
  <c r="P88" i="4" a="1"/>
  <c r="V1355" i="4" a="1"/>
  <c r="R1451" i="4" a="1"/>
  <c r="O125" i="4" a="1"/>
  <c r="P541" i="4" a="1"/>
  <c r="W1416" i="4" a="1"/>
  <c r="J887" i="4" a="1"/>
  <c r="P759" i="4" a="1"/>
  <c r="O571" i="4" a="1"/>
  <c r="W1278" i="4" a="1"/>
  <c r="N735" i="4" a="1"/>
  <c r="O85" i="4" a="1"/>
  <c r="P992" i="4" a="1"/>
  <c r="W1099" i="4" a="1"/>
  <c r="W1332" i="4" a="1"/>
  <c r="AC855" i="4" a="1"/>
  <c r="Q767" i="4" a="1"/>
  <c r="V854" i="4" a="1"/>
  <c r="V1165" i="4" a="1"/>
  <c r="O545" i="4" a="1"/>
  <c r="O994" i="4" a="1"/>
  <c r="O166" i="4" a="1"/>
  <c r="P1332" i="4" a="1"/>
  <c r="O490" i="4" a="1"/>
  <c r="P503" i="4" a="1"/>
  <c r="P837" i="4" a="1"/>
  <c r="W21" i="4" a="1"/>
  <c r="V1230" i="4" a="1"/>
  <c r="O270" i="4" a="1"/>
  <c r="P437" i="4" a="1"/>
  <c r="O624" i="4" a="1"/>
  <c r="W990" i="4" a="1"/>
  <c r="R966" i="4" a="1"/>
  <c r="AC1160" i="4" a="1"/>
  <c r="P579" i="4" a="1"/>
  <c r="W1060" i="4" a="1"/>
  <c r="Q1049" i="4" a="1"/>
  <c r="P297" i="4" a="1"/>
  <c r="O272" i="4" a="1"/>
  <c r="M1132" i="4" a="1"/>
  <c r="P848" i="4" a="1"/>
  <c r="O867" i="4" a="1"/>
  <c r="W291" i="4" a="1"/>
  <c r="M1101" i="4" a="1"/>
  <c r="N1340" i="4" a="1"/>
  <c r="O1298" i="4" a="1"/>
  <c r="P551" i="4" a="1"/>
  <c r="V1448" i="4" a="1"/>
  <c r="W1345" i="4" a="1"/>
  <c r="O525" i="4" a="1"/>
  <c r="P829" i="4" a="1"/>
  <c r="O773" i="4" a="1"/>
  <c r="V22" i="4" a="1"/>
  <c r="O884" i="4" a="1"/>
  <c r="AB91" i="4" a="1"/>
  <c r="O1498" i="4" a="1"/>
  <c r="Q786" i="4" a="1"/>
  <c r="O1093" i="4" a="1"/>
  <c r="AA153" i="4" a="1"/>
  <c r="P1006" i="4" a="1"/>
  <c r="I45" i="4" a="1"/>
  <c r="AQ28" i="4" a="1"/>
  <c r="P501" i="4" a="1"/>
  <c r="I747" i="4" a="1"/>
  <c r="V512" i="4" a="1"/>
  <c r="P1177" i="4" a="1"/>
  <c r="P1438" i="4" a="1"/>
  <c r="P338" i="4" a="1"/>
  <c r="AC1121" i="4" a="1"/>
  <c r="P1130" i="4" a="1"/>
  <c r="AC179" i="4" a="1"/>
  <c r="O443" i="4" a="1"/>
  <c r="Q6" i="4" a="1"/>
  <c r="M18" i="4" a="1"/>
  <c r="K144" i="4" a="1"/>
  <c r="P438" i="4" a="1"/>
  <c r="P771" i="4" a="1"/>
  <c r="O1259" i="4" a="1"/>
  <c r="J332" i="4" a="1"/>
  <c r="O625" i="4" a="1"/>
  <c r="I1006" i="4" a="1"/>
  <c r="O227" i="4" a="1"/>
  <c r="AC442" i="4" a="1"/>
  <c r="M354" i="4" a="1"/>
  <c r="O1158" i="4" a="1"/>
  <c r="P995" i="4" a="1"/>
  <c r="P1365" i="4" a="1"/>
  <c r="P1471" i="4" a="1"/>
  <c r="P813" i="4" a="1"/>
  <c r="O452" i="4" a="1"/>
  <c r="O14" i="4" a="1"/>
  <c r="P325" i="4" a="1"/>
  <c r="J829" i="4" a="1"/>
  <c r="P1189" i="4" a="1"/>
  <c r="I135" i="4" a="1"/>
  <c r="O1430" i="4" a="1"/>
  <c r="J509" i="4" a="1"/>
  <c r="P1091" i="4" a="1"/>
  <c r="P149" i="4" a="1"/>
  <c r="O1219" i="4" a="1"/>
  <c r="O1476" i="4" a="1"/>
  <c r="O1347" i="4" a="1"/>
  <c r="Q328" i="4" a="1"/>
  <c r="M654" i="4" a="1"/>
  <c r="P1093" i="4" a="1"/>
  <c r="L201" i="4" a="1"/>
  <c r="O998" i="4" a="1"/>
  <c r="I173" i="4" a="1"/>
  <c r="AC331" i="4" a="1"/>
  <c r="P198" i="4" a="1"/>
  <c r="Q79" i="4" a="1"/>
  <c r="M188" i="4" a="1"/>
  <c r="P720" i="4" a="1"/>
  <c r="Q583" i="4" a="1"/>
  <c r="P633" i="4" a="1"/>
  <c r="P1254" i="4" a="1"/>
  <c r="P602" i="4" a="1"/>
  <c r="J148" i="4" a="1"/>
  <c r="I46" i="4" a="1"/>
  <c r="W1357" i="4" a="1"/>
  <c r="W346" i="4" a="1"/>
  <c r="W864" i="4" a="1"/>
  <c r="AC1082" i="4" a="1"/>
  <c r="K1280" i="4" a="1"/>
  <c r="M67" i="4" a="1"/>
  <c r="O838" i="4" a="1"/>
  <c r="AB9" i="4" a="1"/>
  <c r="P850" i="4" a="1"/>
  <c r="R133" i="4" a="1"/>
  <c r="O660" i="4" a="1"/>
  <c r="O1377" i="4" a="1"/>
  <c r="O940" i="4" a="1"/>
  <c r="AC373" i="4" a="1"/>
  <c r="P498" i="4" a="1"/>
  <c r="O978" i="4" a="1"/>
  <c r="AA31" i="4" a="1"/>
  <c r="O1143" i="4" a="1"/>
  <c r="L152" i="4" a="1"/>
  <c r="P359" i="4" a="1"/>
  <c r="O1488" i="4" a="1"/>
  <c r="O350" i="4" a="1"/>
  <c r="O971" i="4" a="1"/>
  <c r="P522" i="4" a="1"/>
  <c r="Q234" i="4" a="1"/>
  <c r="O1229" i="4" a="1"/>
  <c r="AA24" i="4" a="1"/>
  <c r="W1080" i="4" a="1"/>
  <c r="N190" i="4" a="1"/>
  <c r="P599" i="4" a="1"/>
  <c r="O877" i="4" a="1"/>
  <c r="O190" i="4" a="1"/>
  <c r="W829" i="4" a="1"/>
  <c r="V249" i="4" a="1"/>
  <c r="AB284" i="4" a="1"/>
  <c r="L825" i="4" a="1"/>
  <c r="P413" i="4" a="1"/>
  <c r="AC592" i="4" a="1"/>
  <c r="P255" i="4" a="1"/>
  <c r="L218" i="4" a="1"/>
  <c r="O787" i="4" a="1"/>
  <c r="M38" i="4" a="1"/>
  <c r="R118" i="4" a="1"/>
  <c r="O669" i="4" a="1"/>
  <c r="J3" i="4" a="1"/>
  <c r="P988" i="4" a="1"/>
  <c r="W355" i="4" a="1"/>
  <c r="L120" i="4" a="1"/>
  <c r="AC703" i="4" a="1"/>
  <c r="K174" i="4" a="1"/>
  <c r="R647" i="4" a="1"/>
  <c r="AS48" i="4" a="1"/>
  <c r="AC573" i="4" a="1"/>
  <c r="P699" i="4" a="1"/>
  <c r="O693" i="4" a="1"/>
  <c r="P703" i="4" a="1"/>
  <c r="AA408" i="4" a="1"/>
  <c r="P770" i="4" a="1"/>
  <c r="M1152" i="4" a="1"/>
  <c r="AS38" i="4" a="1"/>
  <c r="N1229" i="4" a="1"/>
  <c r="I406" i="4" a="1"/>
  <c r="P831" i="4" a="1"/>
  <c r="W1211" i="4" a="1"/>
  <c r="V1462" i="4" a="1"/>
  <c r="O1199" i="4" a="1"/>
  <c r="V481" i="4" a="1"/>
  <c r="AQ4" i="4" a="1"/>
  <c r="L12" i="4" a="1"/>
  <c r="P110" i="4" a="1"/>
  <c r="AA796" i="4" a="1"/>
  <c r="N275" i="4" a="1"/>
  <c r="P1293" i="4" a="1"/>
  <c r="V1148" i="4" a="1"/>
  <c r="M24" i="4" a="1"/>
  <c r="P113" i="4" a="1"/>
  <c r="P739" i="4" a="1"/>
  <c r="O522" i="4" a="1"/>
  <c r="AB1329" i="4" a="1"/>
  <c r="AA17" i="4" a="1"/>
  <c r="O89" i="4" a="1"/>
  <c r="AR26" i="4" a="1"/>
  <c r="P1233" i="4" a="1"/>
  <c r="J853" i="4" a="1"/>
  <c r="O55" i="4" a="1"/>
  <c r="AA1229" i="4" a="1"/>
  <c r="O703" i="4" a="1"/>
  <c r="O1041" i="4" a="1"/>
  <c r="O645" i="4" a="1"/>
  <c r="P236" i="4" a="1"/>
  <c r="L1065" i="4" a="1"/>
  <c r="P575" i="4" a="1"/>
  <c r="W1479" i="4" a="1"/>
  <c r="O1417" i="4" a="1"/>
  <c r="O1172" i="4" a="1"/>
  <c r="P1186" i="4" a="1"/>
  <c r="J998" i="4" a="1"/>
  <c r="L291" i="4" a="1"/>
  <c r="O747" i="4" a="1"/>
  <c r="O196" i="4" a="1"/>
  <c r="M1073" i="4" a="1"/>
  <c r="AC838" i="4" a="1"/>
  <c r="P192" i="4" a="1"/>
  <c r="P259" i="4" a="1"/>
  <c r="I20" i="4" a="1"/>
  <c r="P726" i="4" a="1"/>
  <c r="AB1478" i="4" a="1"/>
  <c r="P1501" i="4" a="1"/>
  <c r="J623" i="4" a="1"/>
  <c r="O1206" i="4" a="1"/>
  <c r="AB38" i="4" a="1"/>
  <c r="K567" i="4" a="1"/>
  <c r="P1327" i="4" a="1"/>
  <c r="AB166" i="4" a="1"/>
  <c r="J58" i="4" a="1"/>
  <c r="L40" i="4" a="1"/>
  <c r="J232" i="4" a="1"/>
  <c r="O644" i="4" a="1"/>
  <c r="R157" i="4" a="1"/>
  <c r="O406" i="4" a="1"/>
  <c r="O668" i="4" a="1"/>
  <c r="AB212" i="4" a="1"/>
  <c r="O1217" i="4" a="1"/>
  <c r="P1044" i="4" a="1"/>
  <c r="P1265" i="4" a="1"/>
  <c r="O1218" i="4" a="1"/>
  <c r="W1268" i="4" a="1"/>
  <c r="O374" i="4" a="1"/>
  <c r="R66" i="4" a="1"/>
  <c r="P516" i="4" a="1"/>
  <c r="AB31" i="4" a="1"/>
  <c r="K1395" i="4" a="1"/>
  <c r="AA665" i="4" a="1"/>
  <c r="P672" i="4" a="1"/>
  <c r="AB686" i="4" a="1"/>
  <c r="O888" i="4" a="1"/>
  <c r="O185" i="4" a="1"/>
  <c r="J213" i="4" a="1"/>
  <c r="O354" i="4" a="1"/>
  <c r="V1499" i="4" a="1"/>
  <c r="O805" i="4" a="1"/>
  <c r="O951" i="4" a="1"/>
  <c r="O308" i="4" a="1"/>
  <c r="N200" i="4" a="1"/>
  <c r="O907" i="4" a="1"/>
  <c r="AC316" i="4" a="1"/>
  <c r="N941" i="4" a="1"/>
  <c r="AC103" i="4" a="1"/>
  <c r="P90" i="4" a="1"/>
  <c r="R8" i="4" a="1"/>
  <c r="P1271" i="4" a="1"/>
  <c r="V1477" i="4" a="1"/>
  <c r="J625" i="4" a="1"/>
  <c r="O1067" i="4" a="1"/>
  <c r="O11" i="4" a="1"/>
  <c r="P1270" i="4" a="1"/>
  <c r="I172" i="4" a="1"/>
  <c r="L547" i="4" a="1"/>
  <c r="AB264" i="4" a="1"/>
  <c r="W1302" i="4" a="1"/>
  <c r="P1085" i="4" a="1"/>
  <c r="AB49" i="4" a="1"/>
  <c r="O568" i="4" a="1"/>
  <c r="AC324" i="4" a="1"/>
  <c r="L804" i="4" a="1"/>
  <c r="M1051" i="4" a="1"/>
  <c r="I574" i="4" a="1"/>
  <c r="AC959" i="4" a="1"/>
  <c r="Q54" i="4" a="1"/>
  <c r="I716" i="4" a="1"/>
  <c r="L569" i="4" a="1"/>
  <c r="J714" i="4" a="1"/>
  <c r="M846" i="4" a="1"/>
  <c r="AC867" i="4" a="1"/>
  <c r="R453" i="4" a="1"/>
  <c r="R639" i="4" a="1"/>
  <c r="AA47" i="4" a="1"/>
  <c r="N1028" i="4" a="1"/>
  <c r="K477" i="4" a="1"/>
  <c r="Q1284" i="4" a="1"/>
  <c r="K738" i="4" a="1"/>
  <c r="K82" i="4" a="1"/>
  <c r="K104" i="4" a="1"/>
  <c r="Q305" i="4" a="1"/>
  <c r="L109" i="4" a="1"/>
  <c r="AC131" i="4" a="1"/>
  <c r="N276" i="4" a="1"/>
  <c r="O1109" i="4" a="1"/>
  <c r="R598" i="4" a="1"/>
  <c r="AA1432" i="4" a="1"/>
  <c r="P457" i="4" a="1"/>
  <c r="Q1244" i="4" a="1"/>
  <c r="O1474" i="4" a="1"/>
  <c r="V866" i="4" a="1"/>
  <c r="O901" i="4" a="1"/>
  <c r="O983" i="4" a="1"/>
  <c r="P30" i="4" a="1"/>
  <c r="Q130" i="4" a="1"/>
  <c r="V108" i="4" a="1"/>
  <c r="I236" i="4" a="1"/>
  <c r="N813" i="4" a="1"/>
  <c r="AB436" i="4" a="1"/>
  <c r="P1378" i="4" a="1"/>
  <c r="L26" i="4" a="1"/>
  <c r="O414" i="4" a="1"/>
  <c r="Q1419" i="4" a="1"/>
  <c r="M796" i="4" a="1"/>
  <c r="P196" i="4" a="1"/>
  <c r="M59" i="4" a="1"/>
  <c r="O1144" i="4" a="1"/>
  <c r="P1382" i="4" a="1"/>
  <c r="K221" i="4" a="1"/>
  <c r="P1474" i="4" a="1"/>
  <c r="P71" i="4" a="1"/>
  <c r="O107" i="4" a="1"/>
  <c r="P643" i="4" a="1"/>
  <c r="O124" i="4" a="1"/>
  <c r="P1222" i="4" a="1"/>
  <c r="O1207" i="4" a="1"/>
  <c r="O375" i="4" a="1"/>
  <c r="V233" i="4" a="1"/>
  <c r="O146" i="4" a="1"/>
  <c r="M649" i="4" a="1"/>
  <c r="P668" i="4" a="1"/>
  <c r="O1370" i="4" a="1"/>
  <c r="O189" i="4" a="1"/>
  <c r="Q242" i="4" a="1"/>
  <c r="O1269" i="4" a="1"/>
  <c r="AB104" i="4" a="1"/>
  <c r="O159" i="4" a="1"/>
  <c r="O671" i="4" a="1"/>
  <c r="R27" i="4" a="1"/>
  <c r="O609" i="4" a="1"/>
  <c r="P1311" i="4" a="1"/>
  <c r="O1233" i="4" a="1"/>
  <c r="N108" i="4" a="1"/>
  <c r="O1085" i="4" a="1"/>
  <c r="R36" i="4" a="1"/>
  <c r="P1147" i="4" a="1"/>
  <c r="O808" i="4" a="1"/>
  <c r="P621" i="4" a="1"/>
  <c r="N1308" i="4" a="1"/>
  <c r="P1297" i="4" a="1"/>
  <c r="I40" i="4" a="1"/>
  <c r="P883" i="4" a="1"/>
  <c r="O336" i="4" a="1"/>
  <c r="I332" i="4" a="1"/>
  <c r="O222" i="4" a="1"/>
  <c r="Q440" i="4" a="1"/>
  <c r="W479" i="4" a="1"/>
  <c r="W846" i="4" a="1"/>
  <c r="V1400" i="4" a="1"/>
  <c r="O1241" i="4" a="1"/>
  <c r="P1036" i="4" a="1"/>
  <c r="I208" i="4" a="1"/>
  <c r="P754" i="4" a="1"/>
  <c r="P1477" i="4" a="1"/>
  <c r="M1349" i="4" a="1"/>
  <c r="L7" i="4" a="1"/>
  <c r="L66" i="4" a="1"/>
  <c r="O909" i="4" a="1"/>
  <c r="O989" i="4" a="1"/>
  <c r="P316" i="4" a="1"/>
  <c r="P707" i="4" a="1"/>
  <c r="V1134" i="4" a="1"/>
  <c r="M761" i="4" a="1"/>
  <c r="O260" i="4" a="1"/>
  <c r="K97" i="4" a="1"/>
  <c r="V813" i="4" a="1"/>
  <c r="K403" i="4" a="1"/>
  <c r="I28" i="4" a="1"/>
  <c r="O831" i="4" a="1"/>
  <c r="J74" i="4" a="1"/>
  <c r="O1174" i="4" a="1"/>
  <c r="AB820" i="4" a="1"/>
  <c r="P44" i="4" a="1"/>
  <c r="J798" i="4" a="1"/>
  <c r="K8" i="4" a="1"/>
  <c r="V325" i="4" a="1"/>
  <c r="W101" i="4" a="1"/>
  <c r="V378" i="4" a="1"/>
  <c r="W911" i="4" a="1"/>
  <c r="O410" i="4" a="1"/>
  <c r="O790" i="4" a="1"/>
  <c r="O708" i="4" a="1"/>
  <c r="O598" i="4" a="1"/>
  <c r="AA374" i="4" a="1"/>
  <c r="O692" i="4" a="1"/>
  <c r="AB812" i="4" a="1"/>
  <c r="P158" i="4" a="1"/>
  <c r="P104" i="4" a="1"/>
  <c r="P133" i="4" a="1"/>
  <c r="I863" i="4" a="1"/>
  <c r="P593" i="4" a="1"/>
  <c r="O1310" i="4" a="1"/>
  <c r="P1424" i="4" a="1"/>
  <c r="P1483" i="4" a="1"/>
  <c r="I50" i="4" a="1"/>
  <c r="W1058" i="4" a="1"/>
  <c r="P264" i="4" a="1"/>
  <c r="K194" i="4" a="1"/>
  <c r="AB710" i="4" a="1"/>
  <c r="P295" i="4" a="1"/>
  <c r="P1190" i="4" a="1"/>
  <c r="P241" i="4" a="1"/>
  <c r="K811" i="4" a="1"/>
  <c r="V1292" i="4" a="1"/>
  <c r="M269" i="4" a="1"/>
  <c r="P431" i="4" a="1"/>
  <c r="O255" i="4" a="1"/>
  <c r="K751" i="4" a="1"/>
  <c r="O428" i="4" a="1"/>
  <c r="P1118" i="4" a="1"/>
  <c r="O289" i="4" a="1"/>
  <c r="P637" i="4" a="1"/>
  <c r="O317" i="4" a="1"/>
  <c r="N96" i="4" a="1"/>
  <c r="P194" i="4" a="1"/>
  <c r="M1329" i="4" a="1"/>
  <c r="P470" i="4" a="1"/>
  <c r="R404" i="4" a="1"/>
  <c r="O12" i="4" a="1"/>
  <c r="O403" i="4" a="1"/>
  <c r="M817" i="4" a="1"/>
  <c r="P861" i="4" a="1"/>
  <c r="N83" i="4" a="1"/>
  <c r="O759" i="4" a="1"/>
  <c r="I4" i="4" a="1"/>
  <c r="P1429" i="4" a="1"/>
  <c r="O105" i="4" a="1"/>
  <c r="Q749" i="4" a="1"/>
  <c r="Q22" i="4" a="1"/>
  <c r="AB154" i="4" a="1"/>
  <c r="I147" i="4" a="1"/>
  <c r="O916" i="4" a="1"/>
  <c r="I816" i="4" a="1"/>
  <c r="P1259" i="4" a="1"/>
  <c r="R1098" i="4" a="1"/>
  <c r="P673" i="4" a="1"/>
  <c r="I36" i="4" a="1"/>
  <c r="O796" i="4" a="1"/>
  <c r="P33" i="4" a="1"/>
  <c r="P1060" i="4" a="1"/>
  <c r="P27" i="4" a="1"/>
  <c r="P253" i="4" a="1"/>
  <c r="P547" i="4" a="1"/>
  <c r="P513" i="4" a="1"/>
  <c r="P999" i="4" a="1"/>
  <c r="O855" i="4" a="1"/>
  <c r="O862" i="4" a="1"/>
  <c r="O928" i="4" a="1"/>
  <c r="J132" i="4" a="1"/>
  <c r="P211" i="4" a="1"/>
  <c r="AC317" i="4" a="1"/>
  <c r="P1074" i="4" a="1"/>
  <c r="AB1266" i="4" a="1"/>
  <c r="Q103" i="4" a="1"/>
  <c r="P795" i="4" a="1"/>
  <c r="O1147" i="4" a="1"/>
  <c r="O1070" i="4" a="1"/>
  <c r="AQ48" i="4" a="1"/>
  <c r="O1477" i="4" a="1"/>
  <c r="P118" i="4" a="1"/>
  <c r="AC236" i="4" a="1"/>
  <c r="O778" i="4" a="1"/>
  <c r="P222" i="4" a="1"/>
  <c r="K889" i="4" a="1"/>
  <c r="O444" i="4" a="1"/>
  <c r="AA29" i="4" a="1"/>
  <c r="P660" i="4" a="1"/>
  <c r="AC105" i="4" a="1"/>
  <c r="P1473" i="4" a="1"/>
  <c r="W592" i="4" a="1"/>
  <c r="O1270" i="4" a="1"/>
  <c r="W196" i="4" a="1"/>
  <c r="W455" i="4" a="1"/>
  <c r="P247" i="4" a="1"/>
  <c r="O1162" i="4" a="1"/>
  <c r="O279" i="4" a="1"/>
  <c r="L613" i="4" a="1"/>
  <c r="O719" i="4" a="1"/>
  <c r="P1183" i="4" a="1"/>
  <c r="P1324" i="4" a="1"/>
  <c r="K46" i="4" a="1"/>
  <c r="P142" i="4" a="1"/>
  <c r="P11" i="4" a="1"/>
  <c r="O846" i="4" a="1"/>
  <c r="O1445" i="4" a="1"/>
  <c r="AC1244" i="4" a="1"/>
  <c r="I634" i="4" a="1"/>
  <c r="O1381" i="4" a="1"/>
  <c r="K178" i="4" a="1"/>
  <c r="P584" i="4" a="1"/>
  <c r="P272" i="4" a="1"/>
  <c r="AB904" i="4" a="1"/>
  <c r="O1380" i="4" a="1"/>
  <c r="W512" i="4" a="1"/>
  <c r="O1465" i="4" a="1"/>
  <c r="K155" i="4" a="1"/>
  <c r="P59" i="4" a="1"/>
  <c r="V259" i="4" a="1"/>
  <c r="O798" i="4" a="1"/>
  <c r="AB137" i="4" a="1"/>
  <c r="J666" i="4" a="1"/>
  <c r="O1262" i="4" a="1"/>
  <c r="O103" i="4" a="1"/>
  <c r="P955" i="4" a="1"/>
  <c r="O370" i="4" a="1"/>
  <c r="J1073" i="4" a="1"/>
  <c r="I598" i="4" a="1"/>
  <c r="P598" i="4" a="1"/>
  <c r="O610" i="4" a="1"/>
  <c r="Q148" i="4" a="1"/>
  <c r="O64" i="4" a="1"/>
  <c r="M361" i="4" a="1"/>
  <c r="K168" i="4" a="1"/>
  <c r="L248" i="4" a="1"/>
  <c r="I665" i="4" a="1"/>
  <c r="M366" i="4" a="1"/>
  <c r="J741" i="4" a="1"/>
  <c r="AC751" i="4" a="1"/>
  <c r="AQ38" i="4" a="1"/>
  <c r="AQ37" i="4" a="1"/>
  <c r="R255" i="4" a="1"/>
  <c r="L756" i="4" a="1"/>
  <c r="Q691" i="4" a="1"/>
  <c r="AC102" i="4" a="1"/>
  <c r="Q431" i="4" a="1"/>
  <c r="K1426" i="4" a="1"/>
  <c r="P465" i="4" a="1"/>
  <c r="L1054" i="4" a="1"/>
  <c r="AC226" i="4" a="1"/>
  <c r="N240" i="4" a="1"/>
  <c r="J909" i="4" a="1"/>
  <c r="N1160" i="4" a="1"/>
  <c r="V692" i="4" a="1"/>
  <c r="N598" i="4" a="1"/>
  <c r="O807" i="4" a="1"/>
  <c r="P719" i="4" a="1"/>
  <c r="O466" i="4" a="1"/>
  <c r="N329" i="4" a="1"/>
  <c r="O1185" i="4" a="1"/>
  <c r="P123" i="4" a="1"/>
  <c r="J479" i="4" a="1"/>
  <c r="AC6" i="4" a="1"/>
  <c r="AC30" i="4" a="1"/>
  <c r="AA206" i="4" a="1"/>
  <c r="P1331" i="4" a="1"/>
  <c r="AQ50" i="4" a="1"/>
  <c r="O1136" i="4" a="1"/>
  <c r="W1165" i="4" a="1"/>
  <c r="O1454" i="4" a="1"/>
  <c r="AA686" i="4" a="1"/>
  <c r="P574" i="4" a="1"/>
  <c r="N721" i="4" a="1"/>
  <c r="AB224" i="4" a="1"/>
  <c r="O287" i="4" a="1"/>
  <c r="O1096" i="4" a="1"/>
  <c r="V188" i="4" a="1"/>
  <c r="V898" i="4" a="1"/>
  <c r="W353" i="4" a="1"/>
  <c r="W705" i="4" a="1"/>
  <c r="K1129" i="4" a="1"/>
  <c r="O1435" i="4" a="1"/>
  <c r="AB1112" i="4" a="1"/>
  <c r="L933" i="4" a="1"/>
  <c r="P635" i="4" a="1"/>
  <c r="O532" i="4" a="1"/>
  <c r="P99" i="4" a="1"/>
  <c r="M19" i="4" a="1"/>
  <c r="I1455" i="4" a="1"/>
  <c r="AB996" i="4" a="1"/>
  <c r="I730" i="4" a="1"/>
  <c r="K1152" i="4" a="1"/>
  <c r="P1179" i="4" a="1"/>
  <c r="AB47" i="4" a="1"/>
  <c r="P900" i="4" a="1"/>
  <c r="P1002" i="4" a="1"/>
  <c r="O1038" i="4" a="1"/>
  <c r="O748" i="4" a="1"/>
  <c r="N159" i="4" a="1"/>
  <c r="O244" i="4" a="1"/>
  <c r="AC1288" i="4" a="1"/>
  <c r="AB103" i="4" a="1"/>
  <c r="O358" i="4" a="1"/>
  <c r="N356" i="4" a="1"/>
  <c r="V777" i="4" a="1"/>
  <c r="I18" i="4" a="1"/>
  <c r="O1180" i="4" a="1"/>
  <c r="O1120" i="4" a="1"/>
  <c r="O1344" i="4" a="1"/>
  <c r="W1082" i="4" a="1"/>
  <c r="V1360" i="4" a="1"/>
  <c r="I1148" i="4" a="1"/>
  <c r="O685" i="4" a="1"/>
  <c r="P421" i="4" a="1"/>
  <c r="R165" i="4" a="1"/>
  <c r="O564" i="4" a="1"/>
  <c r="P1432" i="4" a="1"/>
  <c r="AC190" i="4" a="1"/>
  <c r="L162" i="4" a="1"/>
  <c r="N981" i="4" a="1"/>
  <c r="W693" i="4" a="1"/>
  <c r="R256" i="4" a="1"/>
  <c r="O1274" i="4" a="1"/>
  <c r="O599" i="4" a="1"/>
  <c r="P559" i="4" a="1"/>
  <c r="O1289" i="4" a="1"/>
  <c r="P496" i="4" a="1"/>
  <c r="O382" i="4" a="1"/>
  <c r="O639" i="4" a="1"/>
  <c r="L655" i="4" a="1"/>
  <c r="P614" i="4" a="1"/>
  <c r="AR27" i="4" a="1"/>
  <c r="P736" i="4" a="1"/>
  <c r="R847" i="4" a="1"/>
  <c r="P278" i="4" a="1"/>
  <c r="AC11" i="4" a="1"/>
  <c r="J214" i="4" a="1"/>
  <c r="I1415" i="4" a="1"/>
  <c r="AC158" i="4" a="1"/>
  <c r="V236" i="4" a="1"/>
  <c r="V586" i="4" a="1"/>
  <c r="W893" i="4" a="1"/>
  <c r="W1468" i="4" a="1"/>
  <c r="O119" i="4" a="1"/>
  <c r="O106" i="4" a="1"/>
  <c r="N897" i="4" a="1"/>
  <c r="O27" i="4" a="1"/>
  <c r="AC143" i="4" a="1"/>
  <c r="O603" i="4" a="1"/>
  <c r="O1501" i="4" a="1"/>
  <c r="P1047" i="4" a="1"/>
  <c r="P938" i="4" a="1"/>
  <c r="R722" i="4" a="1"/>
  <c r="P791" i="4" a="1"/>
  <c r="O1434" i="4" a="1"/>
  <c r="V1467" i="4" a="1"/>
  <c r="AC846" i="4" a="1"/>
  <c r="O673" i="4" a="1"/>
  <c r="AC589" i="4" a="1"/>
  <c r="W1361" i="4" a="1"/>
  <c r="AA445" i="4" a="1"/>
  <c r="AB444" i="4" a="1"/>
  <c r="P1448" i="4" a="1"/>
  <c r="W595" i="4" a="1"/>
  <c r="I512" i="4" a="1"/>
  <c r="J204" i="4" a="1"/>
  <c r="AB297" i="4" a="1"/>
  <c r="P859" i="4" a="1"/>
  <c r="O299" i="4" a="1"/>
  <c r="AA33" i="4" a="1"/>
  <c r="W1464" i="4" a="1"/>
  <c r="P555" i="4" a="1"/>
  <c r="O144" i="4" a="1"/>
  <c r="P769" i="4" a="1"/>
  <c r="N934" i="4" a="1"/>
  <c r="L42" i="4" a="1"/>
  <c r="P893" i="4" a="1"/>
  <c r="Q146" i="4" a="1"/>
  <c r="I1046" i="4" a="1"/>
  <c r="L1359" i="4" a="1"/>
  <c r="K163" i="4" a="1"/>
  <c r="P1450" i="4" a="1"/>
  <c r="AB90" i="4" a="1"/>
  <c r="J647" i="4" a="1"/>
  <c r="Q316" i="4" a="1"/>
  <c r="AS50" i="4" a="1"/>
  <c r="N78" i="4" a="1"/>
  <c r="P1298" i="4" a="1"/>
  <c r="J799" i="4" a="1"/>
  <c r="R835" i="4" a="1"/>
  <c r="P753" i="4" a="1"/>
  <c r="O904" i="4" a="1"/>
  <c r="O1437" i="4" a="1"/>
  <c r="O1142" i="4" a="1"/>
  <c r="R663" i="4" a="1"/>
  <c r="O566" i="4" a="1"/>
  <c r="AQ22" i="4" a="1"/>
  <c r="P964" i="4" a="1"/>
  <c r="K995" i="4" a="1"/>
  <c r="O1418" i="4" a="1"/>
  <c r="P365" i="4" a="1"/>
  <c r="O776" i="4" a="1"/>
  <c r="P1004" i="4" a="1"/>
  <c r="O824" i="4" a="1"/>
  <c r="V829" i="4" a="1"/>
  <c r="O1137" i="4" a="1"/>
  <c r="Q67" i="4" a="1"/>
  <c r="P366" i="4" a="1"/>
  <c r="O1382" i="4" a="1"/>
  <c r="O1466" i="4" a="1"/>
  <c r="Q180" i="4" a="1"/>
  <c r="O367" i="4" a="1"/>
  <c r="AB105" i="4" a="1"/>
  <c r="P1355" i="4" a="1"/>
  <c r="O338" i="4" a="1"/>
  <c r="Q472" i="4" a="1"/>
  <c r="O472" i="4" a="1"/>
  <c r="V973" i="4" a="1"/>
  <c r="O1258" i="4" a="1"/>
  <c r="P1374" i="4" a="1"/>
  <c r="O558" i="4" a="1"/>
  <c r="R819" i="4" a="1"/>
  <c r="O886" i="4" a="1"/>
  <c r="AA271" i="4" a="1"/>
  <c r="M42" i="4" a="1"/>
  <c r="AA41" i="4" a="1"/>
  <c r="O277" i="4" a="1"/>
  <c r="AB55" i="4" a="1"/>
  <c r="P1132" i="4" a="1"/>
  <c r="V919" i="4" a="1"/>
  <c r="AB391" i="4" a="1"/>
  <c r="I126" i="4" a="1"/>
  <c r="P989" i="4" a="1"/>
  <c r="W419" i="4" a="1"/>
  <c r="V282" i="4" a="1"/>
  <c r="V513" i="4" a="1"/>
  <c r="W1110" i="4" a="1"/>
  <c r="O818" i="4" a="1"/>
  <c r="O1057" i="4" a="1"/>
  <c r="K318" i="4" a="1"/>
  <c r="AA651" i="4" a="1"/>
  <c r="O10" i="4" a="1"/>
  <c r="P888" i="4" a="1"/>
  <c r="AB95" i="4" a="1"/>
  <c r="P1225" i="4" a="1"/>
  <c r="W646" i="4" a="1"/>
  <c r="R528" i="4" a="1"/>
  <c r="AR41" i="4" a="1"/>
  <c r="P193" i="4" a="1"/>
  <c r="V180" i="4" a="1"/>
  <c r="O1064" i="4" a="1"/>
  <c r="O230" i="4" a="1"/>
  <c r="P806" i="4" a="1"/>
  <c r="P571" i="4" a="1"/>
  <c r="P1430" i="4" a="1"/>
  <c r="AB138" i="4" a="1"/>
  <c r="P869" i="4" a="1"/>
  <c r="O728" i="4" a="1"/>
  <c r="AQ6" i="4" a="1"/>
  <c r="O78" i="4" a="1"/>
  <c r="AQ3" i="4" a="1"/>
  <c r="P152" i="4" a="1"/>
  <c r="Q214" i="4" a="1"/>
  <c r="P1127" i="4" a="1"/>
  <c r="AC234" i="4" a="1"/>
  <c r="J294" i="4" a="1"/>
  <c r="J1454" i="4" a="1"/>
  <c r="P184" i="4" a="1"/>
  <c r="AC3" i="4" a="1"/>
  <c r="W786" i="4" a="1"/>
  <c r="I11" i="4" a="1"/>
  <c r="Q59" i="4" a="1"/>
  <c r="R204" i="4" a="1"/>
  <c r="R189" i="4" a="1"/>
  <c r="O586" i="4" a="1"/>
  <c r="L146" i="4" a="1"/>
  <c r="L510" i="4" a="1"/>
  <c r="M315" i="4" a="1"/>
  <c r="M126" i="4" a="1"/>
  <c r="L38" i="4" a="1"/>
  <c r="Q1077" i="4" a="1"/>
  <c r="M160" i="4" a="1"/>
  <c r="P200" i="4" a="1"/>
  <c r="AB816" i="4" a="1"/>
  <c r="K287" i="4" a="1"/>
  <c r="AC407" i="4" a="1"/>
  <c r="N972" i="4" a="1"/>
  <c r="R173" i="4" a="1"/>
  <c r="M432" i="4" a="1"/>
  <c r="O822" i="4" a="1"/>
  <c r="P853" i="4" a="1"/>
  <c r="J401" i="4" a="1"/>
  <c r="I325" i="4" a="1"/>
  <c r="M612" i="4" a="1"/>
  <c r="M453" i="4" a="1"/>
  <c r="N480" i="4" a="1"/>
  <c r="AB559" i="4" a="1"/>
  <c r="AC62" i="4" a="1"/>
  <c r="R208" i="4" a="1"/>
  <c r="AS44" i="4" a="1"/>
  <c r="P154" i="4" a="1"/>
  <c r="P1178" i="4" a="1"/>
  <c r="J181" i="4" a="1"/>
  <c r="O1455" i="4" a="1"/>
  <c r="L57" i="4" a="1"/>
  <c r="I67" i="4" a="1"/>
  <c r="O153" i="4" a="1"/>
  <c r="O1075" i="4" a="1"/>
  <c r="AB1370" i="4" a="1"/>
  <c r="P1426" i="4" a="1"/>
  <c r="P1185" i="4" a="1"/>
  <c r="O1271" i="4" a="1"/>
  <c r="AA26" i="4" a="1"/>
  <c r="O306" i="4" a="1"/>
  <c r="O117" i="4" a="1"/>
  <c r="P72" i="4" a="1"/>
  <c r="P308" i="4" a="1"/>
  <c r="R554" i="4" a="1"/>
  <c r="P1169" i="4" a="1"/>
  <c r="P74" i="4" a="1"/>
  <c r="K33" i="4" a="1"/>
  <c r="K1454" i="4" a="1"/>
  <c r="V1418" i="4" a="1"/>
  <c r="O8" i="4" a="1"/>
  <c r="I811" i="4" a="1"/>
  <c r="O684" i="4" a="1"/>
  <c r="W526" i="4" a="1"/>
  <c r="K16" i="4" a="1"/>
  <c r="P878" i="4" a="1"/>
  <c r="O975" i="4" a="1"/>
  <c r="W532" i="4" a="1"/>
  <c r="W733" i="4" a="1"/>
  <c r="W1317" i="4" a="1"/>
  <c r="O908" i="4" a="1"/>
  <c r="O469" i="4" a="1"/>
  <c r="J1413" i="4" a="1"/>
  <c r="P108" i="4" a="1"/>
  <c r="I156" i="4" a="1"/>
  <c r="AA1481" i="4" a="1"/>
  <c r="M148" i="4" a="1"/>
  <c r="O836" i="4" a="1"/>
  <c r="L1471" i="4" a="1"/>
  <c r="AA75" i="4" a="1"/>
  <c r="P909" i="4" a="1"/>
  <c r="AR22" i="4" a="1"/>
  <c r="W897" i="4" a="1"/>
  <c r="M133" i="4" a="1"/>
  <c r="P710" i="4" a="1"/>
  <c r="Q471" i="4" a="1"/>
  <c r="W279" i="4" a="1"/>
  <c r="P1465" i="4" a="1"/>
  <c r="K1035" i="4" a="1"/>
  <c r="P279" i="4" a="1"/>
  <c r="V99" i="4" a="1"/>
  <c r="O442" i="4" a="1"/>
  <c r="O629" i="4" a="1"/>
  <c r="AR54" i="4" a="1"/>
  <c r="O352" i="4" a="1"/>
  <c r="M69" i="4" a="1"/>
  <c r="P586" i="4" a="1"/>
  <c r="P654" i="4" a="1"/>
  <c r="V20" i="4" a="1"/>
  <c r="L1447" i="4" a="1"/>
  <c r="AC839" i="4" a="1"/>
  <c r="O697" i="4" a="1"/>
  <c r="O585" i="4" a="1"/>
  <c r="Q467" i="4" a="1"/>
  <c r="O722" i="4" a="1"/>
  <c r="AB200" i="4" a="1"/>
  <c r="O549" i="4" a="1"/>
  <c r="O135" i="4" a="1"/>
  <c r="O1317" i="4" a="1"/>
  <c r="I551" i="4" a="1"/>
  <c r="P1038" i="4" a="1"/>
  <c r="R119" i="4" a="1"/>
  <c r="P311" i="4" a="1"/>
  <c r="O1121" i="4" a="1"/>
  <c r="O1304" i="4" a="1"/>
  <c r="P383" i="4" a="1"/>
  <c r="O1297" i="4" a="1"/>
  <c r="P932" i="4" a="1"/>
  <c r="R994" i="4" a="1"/>
  <c r="AC147" i="4" a="1"/>
  <c r="O954" i="4" a="1"/>
  <c r="R39" i="4" a="1"/>
  <c r="O386" i="4" a="1"/>
  <c r="AR50" i="4" a="1"/>
  <c r="M512" i="4" a="1"/>
  <c r="O1327" i="4" a="1"/>
  <c r="AC166" i="4" a="1"/>
  <c r="P1061" i="4" a="1"/>
  <c r="L135" i="4" a="1"/>
  <c r="P105" i="4" a="1"/>
  <c r="V1168" i="4" a="1"/>
  <c r="V1420" i="4" a="1"/>
  <c r="K1411" i="4" a="1"/>
  <c r="V124" i="4" a="1"/>
  <c r="N1491" i="4" a="1"/>
  <c r="M174" i="4" a="1"/>
  <c r="O799" i="4" a="1"/>
  <c r="W20" i="4" a="1"/>
  <c r="O766" i="4" a="1"/>
  <c r="L656" i="4" a="1"/>
  <c r="N19" i="4" a="1"/>
  <c r="W868" i="4" a="1"/>
  <c r="R622" i="4" a="1"/>
  <c r="AA1253" i="4" a="1"/>
  <c r="K677" i="4" a="1"/>
  <c r="O641" i="4" a="1"/>
  <c r="P952" i="4" a="1"/>
  <c r="I188" i="4" a="1"/>
  <c r="P689" i="4" a="1"/>
  <c r="P1421" i="4" a="1"/>
  <c r="K700" i="4" a="1"/>
  <c r="O893" i="4" a="1"/>
  <c r="AA21" i="4" a="1"/>
  <c r="P172" i="4" a="1"/>
  <c r="N171" i="4" a="1"/>
  <c r="O1072" i="4" a="1"/>
  <c r="O1267" i="4" a="1"/>
  <c r="P1181" i="4" a="1"/>
  <c r="Q995" i="4" a="1"/>
  <c r="N745" i="4" a="1"/>
  <c r="P1207" i="4" a="1"/>
  <c r="O1481" i="4" a="1"/>
  <c r="P135" i="4" a="1"/>
  <c r="P524" i="4" a="1"/>
  <c r="AB786" i="4" a="1"/>
  <c r="P83" i="4" a="1"/>
  <c r="O1042" i="4" a="1"/>
  <c r="O84" i="4" a="1"/>
  <c r="P4" i="4" a="1"/>
  <c r="P588" i="4" a="1"/>
  <c r="O637" i="4" a="1"/>
  <c r="O483" i="4" a="1"/>
  <c r="O1253" i="4" a="1"/>
  <c r="R386" i="4" a="1"/>
  <c r="O1237" i="4" a="1"/>
  <c r="L213" i="4" a="1"/>
  <c r="N213" i="4" a="1"/>
  <c r="P473" i="4" a="1"/>
  <c r="Q19" i="4" a="1"/>
  <c r="P1316" i="4" a="1"/>
  <c r="R736" i="4" a="1"/>
  <c r="O903" i="4" a="1"/>
  <c r="O1195" i="4" a="1"/>
  <c r="AC14" i="4" a="1"/>
  <c r="O34" i="4" a="1"/>
  <c r="O199" i="4" a="1"/>
  <c r="O335" i="4" a="1"/>
  <c r="J388" i="4" a="1"/>
  <c r="AB231" i="4" a="1"/>
  <c r="P1046" i="4" a="1"/>
  <c r="L663" i="4" a="1"/>
  <c r="O959" i="4" a="1"/>
  <c r="W309" i="4" a="1"/>
  <c r="O797" i="4" a="1"/>
  <c r="W432" i="4" a="1"/>
  <c r="P1078" i="4" a="1"/>
  <c r="Q818" i="4" a="1"/>
  <c r="P129" i="4" a="1"/>
  <c r="L145" i="4" a="1"/>
  <c r="O1261" i="4" a="1"/>
  <c r="L475" i="4" a="1"/>
  <c r="P178" i="4" a="1"/>
  <c r="AA146" i="4" a="1"/>
  <c r="AC1113" i="4" a="1"/>
  <c r="P1008" i="4" a="1"/>
  <c r="P1334" i="4" a="1"/>
  <c r="P538" i="4" a="1"/>
  <c r="V1320" i="4" a="1"/>
  <c r="O1453" i="4" a="1"/>
  <c r="AB640" i="4" a="1"/>
  <c r="P138" i="4" a="1"/>
  <c r="R857" i="4" a="1"/>
  <c r="O129" i="4" a="1"/>
  <c r="P319" i="4" a="1"/>
  <c r="R128" i="4" a="1"/>
  <c r="W593" i="4" a="1"/>
  <c r="O215" i="4" a="1"/>
  <c r="R357" i="4" a="1"/>
  <c r="P375" i="4" a="1"/>
  <c r="O930" i="4" a="1"/>
  <c r="AB591" i="4" a="1"/>
  <c r="P1221" i="4" a="1"/>
  <c r="Q307" i="4" a="1"/>
  <c r="Q1144" i="4" a="1"/>
  <c r="W813" i="4" a="1"/>
  <c r="V1060" i="4" a="1"/>
  <c r="N1260" i="4" a="1"/>
  <c r="V1347" i="4" a="1"/>
  <c r="P111" i="4" a="1"/>
  <c r="J54" i="4" a="1"/>
  <c r="P1488" i="4" a="1"/>
  <c r="W1425" i="4" a="1"/>
  <c r="P613" i="4" a="1"/>
  <c r="L461" i="4" a="1"/>
  <c r="Q1446" i="4" a="1"/>
  <c r="P1329" i="4" a="1"/>
  <c r="I120" i="4" a="1"/>
  <c r="AB1183" i="4" a="1"/>
  <c r="P787" i="4" a="1"/>
  <c r="O591" i="4" a="1"/>
  <c r="K1056" i="4" a="1"/>
  <c r="O454" i="4" a="1"/>
  <c r="Q120" i="4" a="1"/>
  <c r="O1283" i="4" a="1"/>
  <c r="O1225" i="4" a="1"/>
  <c r="O817" i="4" a="1"/>
  <c r="R134" i="4" a="1"/>
  <c r="J1081" i="4" a="1"/>
  <c r="M716" i="4" a="1"/>
  <c r="P41" i="4" a="1"/>
  <c r="L682" i="4" a="1"/>
  <c r="P750" i="4" a="1"/>
  <c r="O741" i="4" a="1"/>
  <c r="L27" i="4" a="1"/>
  <c r="O540" i="4" a="1"/>
  <c r="AA959" i="4" a="1"/>
  <c r="P462" i="4" a="1"/>
  <c r="Q373" i="4" a="1"/>
  <c r="P240" i="4" a="1"/>
  <c r="O1036" i="4" a="1"/>
  <c r="I171" i="4" a="1"/>
  <c r="P987" i="4" a="1"/>
  <c r="O1080" i="4" a="1"/>
  <c r="Q267" i="4" a="1"/>
  <c r="O256" i="4" a="1"/>
  <c r="AA1049" i="4" a="1"/>
  <c r="J1291" i="4" a="1"/>
  <c r="K147" i="4" a="1"/>
  <c r="L689" i="4" a="1"/>
  <c r="J1359" i="4" a="1"/>
  <c r="J533" i="4" a="1"/>
  <c r="M842" i="4" a="1"/>
  <c r="O885" i="4" a="1"/>
  <c r="J991" i="4" a="1"/>
  <c r="Q14" i="4" a="1"/>
  <c r="AA222" i="4" a="1"/>
  <c r="M14" i="4" a="1"/>
  <c r="L653" i="4" a="1"/>
  <c r="R779" i="4" a="1"/>
  <c r="J42" i="4" a="1"/>
  <c r="J24" i="4" a="1"/>
  <c r="I703" i="4" a="1"/>
  <c r="K453" i="4" a="1"/>
  <c r="L343" i="4" a="1"/>
  <c r="N461" i="4" a="1"/>
  <c r="AC638" i="4" a="1"/>
  <c r="O643" i="4" a="1"/>
  <c r="P542" i="4" a="1"/>
  <c r="M150" i="4" a="1"/>
  <c r="O441" i="4" a="1"/>
  <c r="P19" i="4" a="1"/>
  <c r="P239" i="4" a="1"/>
  <c r="P533" i="4" a="1"/>
  <c r="P454" i="4" a="1"/>
  <c r="P12" i="4" a="1"/>
  <c r="L36" i="4" a="1"/>
  <c r="Q1411" i="4" a="1"/>
  <c r="M749" i="4" a="1"/>
  <c r="R520" i="4" a="1"/>
  <c r="K638" i="4" a="1"/>
  <c r="N849" i="4" a="1"/>
  <c r="AC323" i="4" a="1"/>
  <c r="Q406" i="4" a="1"/>
  <c r="P390" i="4" a="1"/>
  <c r="O426" i="4" a="1"/>
  <c r="K409" i="4" a="1"/>
  <c r="N234" i="4" a="1"/>
  <c r="R592" i="4" a="1"/>
  <c r="J491" i="4" a="1"/>
  <c r="W586" i="4" a="1"/>
  <c r="W1248" i="4" a="1"/>
  <c r="P1065" i="4" a="1"/>
  <c r="P1445" i="4" a="1"/>
  <c r="O193" i="4" a="1"/>
  <c r="Q233" i="4" a="1"/>
  <c r="AB828" i="4" a="1"/>
  <c r="N67" i="4" a="1"/>
  <c r="W555" i="4" a="1"/>
  <c r="N1413" i="4" a="1"/>
  <c r="O842" i="4" a="1"/>
  <c r="O1425" i="4" a="1"/>
  <c r="L60" i="4" a="1"/>
  <c r="P786" i="4" a="1"/>
  <c r="K229" i="4" a="1"/>
  <c r="O746" i="4" a="1"/>
  <c r="O1257" i="4" a="1"/>
  <c r="P1386" i="4" a="1"/>
  <c r="O1292" i="4" a="1"/>
  <c r="P645" i="4" a="1"/>
  <c r="P838" i="4" a="1"/>
  <c r="AA83" i="4" a="1"/>
  <c r="P814" i="4" a="1"/>
  <c r="N530" i="4" a="1"/>
  <c r="P701" i="4" a="1"/>
  <c r="V1009" i="4" a="1"/>
  <c r="W1316" i="4" a="1"/>
  <c r="M1164" i="4" a="1"/>
  <c r="O54" i="4" a="1"/>
  <c r="P951" i="4" a="1"/>
  <c r="AC97" i="4" a="1"/>
  <c r="P372" i="4" a="1"/>
  <c r="O326" i="4" a="1"/>
  <c r="P638" i="4" a="1"/>
  <c r="AA113" i="4" a="1"/>
  <c r="O399" i="4" a="1"/>
  <c r="V330" i="4" a="1"/>
  <c r="AA207" i="4" a="1"/>
  <c r="P572" i="4" a="1"/>
  <c r="Q200" i="4" a="1"/>
  <c r="O724" i="4" a="1"/>
  <c r="Q1005" i="4" a="1"/>
  <c r="O1426" i="4" a="1"/>
  <c r="O654" i="4" a="1"/>
  <c r="P1279" i="4" a="1"/>
  <c r="P1117" i="4" a="1"/>
  <c r="O1249" i="4" a="1"/>
  <c r="O252" i="4" a="1"/>
  <c r="O563" i="4" a="1"/>
  <c r="M762" i="4" a="1"/>
  <c r="O23" i="4" a="1"/>
  <c r="AB89" i="4" a="1"/>
  <c r="AB527" i="4" a="1"/>
  <c r="P260" i="4" a="1"/>
  <c r="O991" i="4" a="1"/>
  <c r="W410" i="4" a="1"/>
  <c r="V1207" i="4" a="1"/>
  <c r="O67" i="4" a="1"/>
  <c r="O1452" i="4" a="1"/>
  <c r="O628" i="4" a="1"/>
  <c r="J387" i="4" a="1"/>
  <c r="O198" i="4" a="1"/>
  <c r="P652" i="4" a="1"/>
  <c r="V1091" i="4" a="1"/>
  <c r="N32" i="4" a="1"/>
  <c r="P1410" i="4" a="1"/>
  <c r="M51" i="4" a="1"/>
  <c r="O1469" i="4" a="1"/>
  <c r="O956" i="4" a="1"/>
  <c r="J827" i="4" a="1"/>
  <c r="P928" i="4" a="1"/>
  <c r="L33" i="4" a="1"/>
  <c r="O1201" i="4" a="1"/>
  <c r="Q210" i="4" a="1"/>
  <c r="P35" i="4" a="1"/>
  <c r="P29" i="4" a="1"/>
  <c r="P1402" i="4" a="1"/>
  <c r="P395" i="4" a="1"/>
  <c r="O1132" i="4" a="1"/>
  <c r="Q131" i="4" a="1"/>
  <c r="P617" i="4" a="1"/>
  <c r="N103" i="4" a="1"/>
  <c r="AB396" i="4" a="1"/>
  <c r="P1305" i="4" a="1"/>
  <c r="I55" i="4" a="1"/>
  <c r="AA673" i="4" a="1"/>
  <c r="V134" i="4" a="1"/>
  <c r="R668" i="4" a="1"/>
  <c r="AC783" i="4" a="1"/>
  <c r="O910" i="4" a="1"/>
  <c r="O109" i="4" a="1"/>
  <c r="AB14" i="4" a="1"/>
  <c r="AA276" i="4" a="1"/>
  <c r="J675" i="4" a="1"/>
  <c r="P1469" i="4" a="1"/>
  <c r="AA702" i="4" a="1"/>
  <c r="P53" i="4" a="1"/>
  <c r="O38" i="4" a="1"/>
  <c r="O112" i="4" a="1"/>
  <c r="I228" i="4" a="1"/>
  <c r="O184" i="4" a="1"/>
  <c r="P601" i="4" a="1"/>
  <c r="R282" i="4" a="1"/>
  <c r="O634" i="4" a="1"/>
  <c r="O995" i="4" a="1"/>
  <c r="O770" i="4" a="1"/>
  <c r="O1447" i="4" a="1"/>
  <c r="L78" i="4" a="1"/>
  <c r="P492" i="4" a="1"/>
  <c r="L16" i="4" a="1"/>
  <c r="AB1169" i="4" a="1"/>
  <c r="P384" i="4" a="1"/>
  <c r="Q171" i="4" a="1"/>
  <c r="P973" i="4" a="1"/>
  <c r="K571" i="4" a="1"/>
  <c r="I513" i="4" a="1"/>
  <c r="N783" i="4" a="1"/>
  <c r="P1149" i="4" a="1"/>
  <c r="P1345" i="4" a="1"/>
  <c r="P581" i="4" a="1"/>
  <c r="Q107" i="4" a="1"/>
  <c r="L456" i="4" a="1"/>
  <c r="L168" i="4" a="1"/>
  <c r="P509" i="4" a="1"/>
  <c r="N684" i="4" a="1"/>
  <c r="P975" i="4" a="1"/>
  <c r="AB74" i="4" a="1"/>
  <c r="O882" i="4" a="1"/>
  <c r="N791" i="4" a="1"/>
  <c r="O512" i="4" a="1"/>
  <c r="P779" i="4" a="1"/>
  <c r="AA1373" i="4" a="1"/>
  <c r="O232" i="4" a="1"/>
  <c r="R13" i="4" a="1"/>
  <c r="P273" i="4" a="1"/>
  <c r="J79" i="4" a="1"/>
  <c r="P868" i="4" a="1"/>
  <c r="O527" i="4" a="1"/>
  <c r="O259" i="4" a="1"/>
  <c r="P624" i="4" a="1"/>
  <c r="J46" i="4" a="1"/>
  <c r="P1069" i="4" a="1"/>
  <c r="AR40" i="4" a="1"/>
  <c r="P546" i="4" a="1"/>
  <c r="O145" i="4" a="1"/>
  <c r="I104" i="4" a="1"/>
  <c r="R243" i="4" a="1"/>
  <c r="O1500" i="4" a="1"/>
  <c r="W427" i="4" a="1"/>
  <c r="V329" i="4" a="1"/>
  <c r="V532" i="4" a="1"/>
  <c r="V981" i="4" a="1"/>
  <c r="AB920" i="4" a="1"/>
  <c r="P947" i="4" a="1"/>
  <c r="O203" i="4" a="1"/>
  <c r="O738" i="4" a="1"/>
  <c r="O1446" i="4" a="1"/>
  <c r="R1458" i="4" a="1"/>
  <c r="P1354" i="4" a="1"/>
  <c r="P1312" i="4" a="1"/>
  <c r="V229" i="4" a="1"/>
  <c r="K242" i="4" a="1"/>
  <c r="J253" i="4" a="1"/>
  <c r="O457" i="4" a="1"/>
  <c r="P554" i="4" a="1"/>
  <c r="O621" i="4" a="1"/>
  <c r="P857" i="4" a="1"/>
  <c r="I416" i="4" a="1"/>
  <c r="O1115" i="4" a="1"/>
  <c r="P98" i="4" a="1"/>
  <c r="AB748" i="4" a="1"/>
  <c r="P251" i="4" a="1"/>
  <c r="O1032" i="4" a="1"/>
  <c r="P382" i="4" a="1"/>
  <c r="P558" i="4" a="1"/>
  <c r="AC504" i="4" a="1"/>
  <c r="L966" i="4" a="1"/>
  <c r="R873" i="4" a="1"/>
  <c r="O1154" i="4" a="1"/>
  <c r="AB392" i="4" a="1"/>
  <c r="O43" i="4" a="1"/>
  <c r="W1347" i="4" a="1"/>
  <c r="I1244" i="4" a="1"/>
  <c r="P532" i="4" a="1"/>
  <c r="N1034" i="4" a="1"/>
  <c r="I226" i="4" a="1"/>
  <c r="AA468" i="4" a="1"/>
  <c r="P1273" i="4" a="1"/>
  <c r="K1121" i="4" a="1"/>
  <c r="O939" i="4" a="1"/>
  <c r="P915" i="4" a="1"/>
  <c r="O1354" i="4" a="1"/>
  <c r="R1038" i="4" a="1"/>
  <c r="AA690" i="4" a="1"/>
  <c r="N2" i="4" a="1"/>
  <c r="P243" i="4" a="1"/>
  <c r="O583" i="4" a="1"/>
  <c r="O1027" i="4" a="1"/>
  <c r="I1015" i="4" a="1"/>
  <c r="O1061" i="4" a="1"/>
  <c r="W634" i="4" a="1"/>
  <c r="M58" i="4" a="1"/>
  <c r="P738" i="4" a="1"/>
  <c r="P535" i="4" a="1"/>
  <c r="P1245" i="4" a="1"/>
  <c r="P953" i="4" a="1"/>
  <c r="M83" i="4" a="1"/>
  <c r="P1073" i="4" a="1"/>
  <c r="L4" i="4" a="1"/>
  <c r="O1169" i="4" a="1"/>
  <c r="AC704" i="4" a="1"/>
  <c r="V806" i="4" a="1"/>
  <c r="O142" i="4" a="1"/>
  <c r="P1339" i="4" a="1"/>
  <c r="O1458" i="4" a="1"/>
  <c r="O782" i="4" a="1"/>
  <c r="O1266" i="4" a="1"/>
  <c r="P188" i="4" a="1"/>
  <c r="J13" i="4" a="1"/>
  <c r="P1269" i="4" a="1"/>
  <c r="O529" i="4" a="1"/>
  <c r="N74" i="4" a="1"/>
  <c r="M1019" i="4" a="1"/>
  <c r="AB159" i="4" a="1"/>
  <c r="J50" i="4" a="1"/>
  <c r="I734" i="4" a="1"/>
  <c r="I210" i="4" a="1"/>
  <c r="N359" i="4" a="1"/>
  <c r="P303" i="4" a="1"/>
  <c r="K162" i="4" a="1"/>
  <c r="Q842" i="4" a="1"/>
  <c r="AC67" i="4" a="1"/>
  <c r="I48" i="4" a="1"/>
  <c r="L850" i="4" a="1"/>
  <c r="N770" i="4" a="1"/>
  <c r="R31" i="4" a="1"/>
  <c r="P46" i="4" a="1"/>
  <c r="O3" i="4" a="1"/>
  <c r="N1103" i="4" a="1"/>
  <c r="AB825" i="4" a="1"/>
  <c r="R582" i="4" a="1"/>
  <c r="AB113" i="4" a="1"/>
  <c r="J309" i="4" a="1"/>
  <c r="O63" i="4" a="1"/>
  <c r="O633" i="4" a="1"/>
  <c r="P1352" i="4" a="1"/>
  <c r="P31" i="4" a="1"/>
  <c r="O810" i="4" a="1"/>
  <c r="O1309" i="4" a="1"/>
  <c r="P1300" i="4" a="1"/>
  <c r="O996" i="4" a="1"/>
  <c r="O1333" i="4" a="1"/>
  <c r="AB414" i="4" a="1"/>
  <c r="P797" i="4" a="1"/>
  <c r="O1312" i="4" a="1"/>
  <c r="O150" i="4" a="1"/>
  <c r="Q1490" i="4" a="1"/>
  <c r="L76" i="4" a="1"/>
  <c r="P730" i="4" a="1"/>
  <c r="K113" i="4" a="1"/>
  <c r="O20" i="4" a="1"/>
  <c r="AC705" i="4" a="1"/>
  <c r="O87" i="4" a="1"/>
  <c r="P63" i="4" a="1"/>
  <c r="AA967" i="4" a="1"/>
  <c r="M136" i="4" a="1"/>
  <c r="O620" i="4" a="1"/>
  <c r="L872" i="4" a="1"/>
  <c r="P343" i="4" a="1"/>
  <c r="Q17" i="4" a="1"/>
  <c r="P916" i="4" a="1"/>
  <c r="P939" i="4" a="1"/>
  <c r="I251" i="4" a="1"/>
  <c r="AC156" i="4" a="1"/>
  <c r="W617" i="4" a="1"/>
  <c r="V1486" i="4" a="1"/>
  <c r="Q1320" i="4" a="1"/>
  <c r="O1290" i="4" a="1"/>
  <c r="O506" i="4" a="1"/>
  <c r="AB15" i="4" a="1"/>
  <c r="P1393" i="4" a="1"/>
  <c r="N579" i="4" a="1"/>
  <c r="O800" i="4" a="1"/>
  <c r="J179" i="4" a="1"/>
  <c r="O554" i="4" a="1"/>
  <c r="J586" i="4" a="1"/>
  <c r="P140" i="4" a="1"/>
  <c r="L1058" i="4" a="1"/>
  <c r="P352" i="4" a="1"/>
  <c r="AA826" i="4" a="1"/>
  <c r="P783" i="4" a="1"/>
  <c r="K44" i="4" a="1"/>
  <c r="O755" i="4" a="1"/>
  <c r="P722" i="4" a="1"/>
  <c r="M998" i="4" a="1"/>
  <c r="I582" i="4" a="1"/>
  <c r="O1033" i="4" a="1"/>
  <c r="R445" i="4" a="1"/>
  <c r="P1406" i="4" a="1"/>
  <c r="O1087" i="4" a="1"/>
  <c r="L436" i="4" a="1"/>
  <c r="P157" i="4" a="1"/>
  <c r="M798" i="4" a="1"/>
  <c r="R12" i="4" a="1"/>
  <c r="O605" i="4" a="1"/>
  <c r="AC1411" i="4" a="1"/>
  <c r="M727" i="4" a="1"/>
  <c r="O1182" i="4" a="1"/>
  <c r="O396" i="4" a="1"/>
  <c r="O815" i="4" a="1"/>
  <c r="O1220" i="4" a="1"/>
  <c r="P1231" i="4" a="1"/>
  <c r="O331" i="4" a="1"/>
  <c r="P1454" i="4" a="1"/>
  <c r="M479" i="4" a="1"/>
  <c r="O176" i="4" a="1"/>
  <c r="P284" i="4" a="1"/>
  <c r="P1175" i="4" a="1"/>
  <c r="AC2" i="4" a="1"/>
  <c r="P477" i="4" a="1"/>
  <c r="AC612" i="4" a="1"/>
  <c r="N819" i="4" a="1"/>
  <c r="P1020" i="4" a="1"/>
  <c r="R816" i="4" a="1"/>
  <c r="P702" i="4" a="1"/>
  <c r="O253" i="4" a="1"/>
  <c r="P351" i="4" a="1"/>
  <c r="P334" i="4" a="1"/>
  <c r="AA940" i="4" a="1"/>
  <c r="P1030" i="4" a="1"/>
  <c r="P991" i="4" a="1"/>
  <c r="P407" i="4" a="1"/>
  <c r="R318" i="4" a="1"/>
  <c r="AA643" i="4" a="1"/>
  <c r="P1372" i="4" a="1"/>
  <c r="Q88" i="4" a="1"/>
  <c r="W923" i="4" a="1"/>
  <c r="W1320" i="4" a="1"/>
  <c r="J471" i="4" a="1"/>
  <c r="O1279" i="4" a="1"/>
  <c r="O1367" i="4" a="1"/>
  <c r="W1380" i="4" a="1"/>
  <c r="AQ24" i="4" a="1"/>
  <c r="O416" i="4" a="1"/>
  <c r="N1113" i="4" a="1"/>
  <c r="W1414" i="4" a="1"/>
  <c r="R669" i="4" a="1"/>
  <c r="O1189" i="4" a="1"/>
  <c r="AB936" i="4" a="1"/>
  <c r="R234" i="4" a="1"/>
  <c r="P15" i="4" a="1"/>
  <c r="P137" i="4" a="1"/>
  <c r="O359" i="4" a="1"/>
  <c r="M77" i="4" a="1"/>
  <c r="Q205" i="4" a="1"/>
  <c r="N353" i="4" a="1"/>
  <c r="O1415" i="4" a="1"/>
  <c r="P608" i="4" a="1"/>
  <c r="O213" i="4" a="1"/>
  <c r="M144" i="4" a="1"/>
  <c r="P1200" i="4" a="1"/>
  <c r="N156" i="4" a="1"/>
  <c r="O395" i="4" a="1"/>
  <c r="Q163" i="4" a="1"/>
  <c r="O424" i="4" a="1"/>
  <c r="P434" i="4" a="1"/>
  <c r="L593" i="4" a="1"/>
  <c r="O1362" i="4" a="1"/>
  <c r="I136" i="4" a="1"/>
  <c r="O1019" i="4" a="1"/>
  <c r="V1124" i="4" a="1"/>
  <c r="V431" i="4" a="1"/>
  <c r="O504" i="4" a="1"/>
  <c r="M124" i="4" a="1"/>
  <c r="O223" i="4" a="1"/>
  <c r="I790" i="4" a="1"/>
  <c r="R709" i="4" a="1"/>
  <c r="N835" i="4" a="1"/>
  <c r="P131" i="4" a="1"/>
  <c r="K939" i="4" a="1"/>
  <c r="P649" i="4" a="1"/>
  <c r="O1000" i="4" a="1"/>
  <c r="Q159" i="4" a="1"/>
  <c r="P335" i="4" a="1"/>
  <c r="V792" i="4" a="1"/>
  <c r="M580" i="4" a="1"/>
  <c r="L70" i="4" a="1"/>
  <c r="O509" i="4" a="1"/>
  <c r="M213" i="4" a="1"/>
  <c r="O1489" i="4" a="1"/>
  <c r="L234" i="4" a="1"/>
  <c r="P629" i="4" a="1"/>
  <c r="O640" i="4" a="1"/>
  <c r="O806" i="4" a="1"/>
  <c r="K206" i="4" a="1"/>
  <c r="O700" i="4" a="1"/>
  <c r="P1397" i="4" a="1"/>
  <c r="P1054" i="4" a="1"/>
  <c r="P688" i="4" a="1"/>
  <c r="J593" i="4" a="1"/>
  <c r="W1444" i="4" a="1"/>
  <c r="W790" i="4" a="1"/>
  <c r="V978" i="4" a="1"/>
  <c r="Q1129" i="4" a="1"/>
  <c r="V784" i="4" a="1"/>
  <c r="O1118" i="4" a="1"/>
  <c r="P1213" i="4" a="1"/>
  <c r="P1277" i="4" a="1"/>
  <c r="P789" i="4" a="1"/>
  <c r="I31" i="4" a="1"/>
  <c r="M853" i="4" a="1"/>
  <c r="P666" i="4" a="1"/>
  <c r="N8" i="4" a="1"/>
  <c r="AA1153" i="4" a="1"/>
  <c r="N62" i="4" a="1"/>
  <c r="Q1176" i="4" a="1"/>
  <c r="I103" i="4" a="1"/>
  <c r="O952" i="4" a="1"/>
  <c r="N196" i="4" a="1"/>
  <c r="P36" i="4" a="1"/>
  <c r="AC1015" i="4" a="1"/>
  <c r="P790" i="4" a="1"/>
  <c r="O231" i="4" a="1"/>
  <c r="W1260" i="4" a="1"/>
  <c r="AC543" i="4" a="1"/>
  <c r="P1151" i="4" a="1"/>
  <c r="AB664" i="4" a="1"/>
  <c r="P275" i="4" a="1"/>
  <c r="P1347" i="4" a="1"/>
  <c r="AC625" i="4" a="1"/>
  <c r="P680" i="4" a="1"/>
  <c r="V831" i="4" a="1"/>
  <c r="R699" i="4" a="1"/>
  <c r="O1395" i="4" a="1"/>
  <c r="P67" i="4" a="1"/>
  <c r="W1159" i="4" a="1"/>
  <c r="Q319" i="4" a="1"/>
  <c r="I61" i="4" a="1"/>
  <c r="P1462" i="4" a="1"/>
  <c r="W967" i="4" a="1"/>
  <c r="Q770" i="4" a="1"/>
  <c r="P410" i="4" a="1"/>
  <c r="P927" i="4" a="1"/>
  <c r="P96" i="4" a="1"/>
  <c r="AB1164" i="4" a="1"/>
  <c r="O594" i="4" a="1"/>
  <c r="AB375" i="4" a="1"/>
  <c r="J6" i="4" a="1"/>
  <c r="P271" i="4" a="1"/>
  <c r="M72" i="4" a="1"/>
  <c r="P392" i="4" a="1"/>
  <c r="P1291" i="4" a="1"/>
  <c r="M81" i="4" a="1"/>
  <c r="P1049" i="4" a="1"/>
  <c r="I1482" i="4" a="1"/>
  <c r="AB209" i="4" a="1"/>
  <c r="P283" i="4" a="1"/>
  <c r="I60" i="4" a="1"/>
  <c r="P1358" i="4" a="1"/>
  <c r="L396" i="4" a="1"/>
  <c r="O1117" i="4" a="1"/>
  <c r="K188" i="4" a="1"/>
  <c r="I759" i="4" a="1"/>
  <c r="O1379" i="4" a="1"/>
  <c r="P479" i="4" a="1"/>
  <c r="J466" i="4" a="1"/>
  <c r="O1473" i="4" a="1"/>
  <c r="Q784" i="4" a="1"/>
  <c r="O1198" i="4" a="1"/>
  <c r="AC171" i="4" a="1"/>
  <c r="O93" i="4" a="1"/>
  <c r="O1288" i="4" a="1"/>
  <c r="O162" i="4" a="1"/>
  <c r="AB245" i="4" a="1"/>
  <c r="AC196" i="4" a="1"/>
  <c r="M656" i="4" a="1"/>
  <c r="L260" i="4" a="1"/>
  <c r="AA624" i="4" a="1"/>
  <c r="Q1023" i="4" a="1"/>
  <c r="O357" i="4" a="1"/>
  <c r="M183" i="4" a="1"/>
  <c r="I615" i="4" a="1"/>
  <c r="AA351" i="4" a="1"/>
  <c r="I692" i="4" a="1"/>
  <c r="L672" i="4" a="1"/>
  <c r="R827" i="4" a="1"/>
  <c r="N272" i="4" a="1"/>
  <c r="O619" i="4" a="1"/>
  <c r="O243" i="4" a="1"/>
  <c r="R410" i="4" a="1"/>
  <c r="I886" i="4" a="1"/>
  <c r="L252" i="4" a="1"/>
  <c r="K623" i="4" a="1"/>
  <c r="W564" i="4" a="1"/>
  <c r="O394" i="4" a="1"/>
  <c r="AA890" i="4" a="1"/>
  <c r="K75" i="4" a="1"/>
  <c r="O1125" i="4" a="1"/>
  <c r="L21" i="4" a="1"/>
  <c r="P704" i="4" a="1"/>
  <c r="R102" i="4" a="1"/>
  <c r="AB800" i="4" a="1"/>
  <c r="P165" i="4" a="1"/>
  <c r="I537" i="4" a="1"/>
  <c r="P428" i="4" a="1"/>
  <c r="V1215" i="4" a="1"/>
  <c r="AB334" i="4" a="1"/>
  <c r="P483" i="4" a="1"/>
  <c r="O366" i="4" a="1"/>
  <c r="P1489" i="4" a="1"/>
  <c r="P125" i="4" a="1"/>
  <c r="J507" i="4" a="1"/>
  <c r="P1042" i="4" a="1"/>
  <c r="AR51" i="4" a="1"/>
  <c r="O905" i="4" a="1"/>
  <c r="AC481" i="4" a="1"/>
  <c r="V1117" i="4" a="1"/>
  <c r="P28" i="4" a="1"/>
  <c r="P490" i="4" a="1"/>
  <c r="O587" i="4" a="1"/>
  <c r="V846" i="4" a="1"/>
  <c r="Q758" i="4" a="1"/>
  <c r="Q178" i="4" a="1"/>
  <c r="J510" i="4" a="1"/>
  <c r="V800" i="4" a="1"/>
  <c r="R51" i="4" a="1"/>
  <c r="P208" i="4" a="1"/>
  <c r="K249" i="4" a="1"/>
  <c r="P89" i="4" a="1"/>
  <c r="M107" i="4" a="1"/>
  <c r="P442" i="4" a="1"/>
  <c r="O148" i="4" a="1"/>
  <c r="AB176" i="4" a="1"/>
  <c r="P287" i="4" a="1"/>
  <c r="P1112" i="4" a="1"/>
  <c r="O1448" i="4" a="1"/>
  <c r="N139" i="4" a="1"/>
  <c r="J1446" i="4" a="1"/>
  <c r="AC608" i="4" a="1"/>
  <c r="P971" i="4" a="1"/>
  <c r="M239" i="4" a="1"/>
  <c r="O947" i="4" a="1"/>
  <c r="P1100" i="4" a="1"/>
  <c r="P1408" i="4" a="1"/>
  <c r="P307" i="4" a="1"/>
  <c r="R68" i="4" a="1"/>
  <c r="K182" i="4" a="1"/>
  <c r="P209" i="4" a="1"/>
  <c r="P1416" i="4" a="1"/>
  <c r="O1303" i="4" a="1"/>
  <c r="P124" i="4" a="1"/>
  <c r="O1264" i="4" a="1"/>
  <c r="R53" i="4" a="1"/>
  <c r="P289" i="4" a="1"/>
  <c r="K156" i="4" a="1"/>
  <c r="K200" i="4" a="1"/>
  <c r="R197" i="4" a="1"/>
  <c r="N104" i="4" a="1"/>
  <c r="M734" i="4" a="1"/>
  <c r="O1062" i="4" a="1"/>
  <c r="O1414" i="4" a="1"/>
  <c r="N150" i="4" a="1"/>
  <c r="J64" i="4" a="1"/>
  <c r="AR24" i="4" a="1"/>
  <c r="O507" i="4" a="1"/>
  <c r="P1290" i="4" a="1"/>
  <c r="L17" i="4" a="1"/>
  <c r="AC1446" i="4" a="1"/>
  <c r="R175" i="4" a="1"/>
  <c r="O946" i="4" a="1"/>
  <c r="I358" i="4" a="1"/>
  <c r="P130" i="4" a="1"/>
  <c r="P1299" i="4" a="1"/>
  <c r="M291" i="4" a="1"/>
  <c r="L151" i="4" a="1"/>
  <c r="O86" i="4" a="1"/>
  <c r="Q179" i="4" a="1"/>
  <c r="N236" i="4" a="1"/>
  <c r="I1125" i="4" a="1"/>
  <c r="AC1117" i="4" a="1"/>
  <c r="P1451" i="4" a="1"/>
  <c r="O234" i="4" a="1"/>
  <c r="P76" i="4" a="1"/>
  <c r="P674" i="4" a="1"/>
  <c r="O570" i="4" a="1"/>
  <c r="N180" i="4" a="1"/>
  <c r="O342" i="4" a="1"/>
  <c r="O1494" i="4" a="1"/>
  <c r="O418" i="4" a="1"/>
  <c r="P818" i="4" a="1"/>
  <c r="O24" i="4" a="1"/>
  <c r="I99" i="4" a="1"/>
  <c r="O1277" i="4" a="1"/>
  <c r="L39" i="4" a="1"/>
  <c r="P1353" i="4" a="1"/>
  <c r="AC44" i="4" a="1"/>
  <c r="AB835" i="4" a="1"/>
  <c r="P1097" i="4" a="1"/>
  <c r="AA679" i="4" a="1"/>
  <c r="P798" i="4" a="1"/>
  <c r="M844" i="4" a="1"/>
  <c r="Q456" i="4" a="1"/>
  <c r="P331" i="4" a="1"/>
  <c r="O264" i="4" a="1"/>
  <c r="L654" i="4" a="1"/>
  <c r="J643" i="4" a="1"/>
  <c r="O723" i="4" a="1"/>
  <c r="O858" i="4" a="1"/>
  <c r="P1229" i="4" a="1"/>
  <c r="L54" i="4" a="1"/>
  <c r="V241" i="4" a="1"/>
  <c r="W275" i="4" a="1"/>
  <c r="V526" i="4" a="1"/>
  <c r="V965" i="4" a="1"/>
  <c r="N218" i="4" a="1"/>
  <c r="P290" i="4" a="1"/>
  <c r="P322" i="4" a="1"/>
  <c r="L189" i="4" a="1"/>
  <c r="AS23" i="4" a="1"/>
  <c r="O361" i="4" a="1"/>
  <c r="P924" i="4" a="1"/>
  <c r="O704" i="4" a="1"/>
  <c r="P1067" i="4" a="1"/>
  <c r="P531" i="4" a="1"/>
  <c r="AC623" i="4" a="1"/>
  <c r="O293" i="4" a="1"/>
  <c r="P1218" i="4" a="1"/>
  <c r="M156" i="4" a="1"/>
  <c r="O935" i="4" a="1"/>
  <c r="Q129" i="4" a="1"/>
  <c r="M1332" i="4" a="1"/>
  <c r="P1387" i="4" a="1"/>
  <c r="I183" i="4" a="1"/>
  <c r="O246" i="4" a="1"/>
  <c r="P332" i="4" a="1"/>
  <c r="I7" i="4" a="1"/>
  <c r="O95" i="4" a="1"/>
  <c r="O1101" i="4" a="1"/>
  <c r="N962" i="4" a="1"/>
  <c r="M3" i="4" a="1"/>
  <c r="AC1449" i="4" a="1"/>
  <c r="M274" i="4" a="1"/>
  <c r="O707" i="4" a="1"/>
  <c r="V1279" i="4" a="1"/>
  <c r="N1164" i="4" a="1"/>
  <c r="O1322" i="4" a="1"/>
  <c r="W1119" i="4" a="1"/>
  <c r="J683" i="4" a="1"/>
  <c r="AR45" i="4" a="1"/>
  <c r="P1076" i="4" a="1"/>
  <c r="W1118" i="4" a="1"/>
  <c r="O567" i="4" a="1"/>
  <c r="J605" i="4" a="1"/>
  <c r="O1097" i="4" a="1"/>
  <c r="V1466" i="4" a="1"/>
  <c r="AC169" i="4" a="1"/>
  <c r="O474" i="4" a="1"/>
  <c r="AA9" i="4" a="1"/>
  <c r="P1193" i="4" a="1"/>
  <c r="P1394" i="4" a="1"/>
  <c r="K146" i="4" a="1"/>
  <c r="P1158" i="4" a="1"/>
  <c r="V362" i="4" a="1"/>
  <c r="R168" i="4" a="1"/>
  <c r="O263" i="4" a="1"/>
  <c r="P386" i="4" a="1"/>
  <c r="O1296" i="4" a="1"/>
  <c r="O1339" i="4" a="1"/>
  <c r="AR53" i="4" a="1"/>
  <c r="O1319" i="4" a="1"/>
  <c r="P1370" i="4" a="1"/>
  <c r="O179" i="4" a="1"/>
  <c r="I184" i="4" a="1"/>
  <c r="W377" i="4" a="1"/>
  <c r="L1316" i="4" a="1"/>
  <c r="P1219" i="4" a="1"/>
  <c r="O1013" i="4" a="1"/>
  <c r="O596" i="4" a="1"/>
  <c r="P706" i="4" a="1"/>
  <c r="AA66" i="4" a="1"/>
  <c r="P1104" i="4" a="1"/>
  <c r="R144" i="4" a="1"/>
  <c r="P1184" i="4" a="1"/>
  <c r="N366" i="4" a="1"/>
  <c r="O480" i="4" a="1"/>
  <c r="P1197" i="4" a="1"/>
  <c r="Q187" i="4" a="1"/>
  <c r="O1110" i="4" a="1"/>
  <c r="AA503" i="4" a="1"/>
  <c r="P1449" i="4" a="1"/>
  <c r="O1485" i="4" a="1"/>
  <c r="P936" i="4" a="1"/>
  <c r="N793" i="4" a="1"/>
  <c r="I109" i="4" a="1"/>
  <c r="Q1287" i="4" a="1"/>
  <c r="O88" i="4" a="1"/>
  <c r="O240" i="4" a="1"/>
  <c r="P2" i="4" a="1"/>
  <c r="K555" i="4" a="1"/>
  <c r="O1092" i="4" a="1"/>
  <c r="L215" i="4" a="1"/>
  <c r="P84" i="4" a="1"/>
  <c r="P134" i="4" a="1"/>
  <c r="O1486" i="4" a="1"/>
  <c r="P914" i="4" a="1"/>
  <c r="P73" i="4" a="1"/>
  <c r="AA177" i="4" a="1"/>
  <c r="O1335" i="4" a="1"/>
  <c r="O1239" i="4" a="1"/>
  <c r="J1407" i="4" a="1"/>
  <c r="L112" i="4" a="1"/>
  <c r="O5" i="4" a="1"/>
  <c r="L243" i="4" a="1"/>
  <c r="N1032" i="4" a="1"/>
  <c r="O53" i="4" a="1"/>
  <c r="AC429" i="4" a="1"/>
  <c r="Q182" i="4" a="1"/>
  <c r="J236" i="4" a="1"/>
  <c r="M838" i="4" a="1"/>
  <c r="Q287" i="4" a="1"/>
  <c r="K65" i="4" a="1"/>
  <c r="L1149" i="4" a="1"/>
  <c r="J142" i="4" a="1"/>
  <c r="K150" i="4" a="1"/>
  <c r="Q667" i="4" a="1"/>
  <c r="L283" i="4" a="1"/>
  <c r="AQ43" i="4" a="1"/>
  <c r="N81" i="4" a="1"/>
  <c r="AA8" i="4" a="1"/>
  <c r="L1333" i="4" a="1"/>
  <c r="AC194" i="4" a="1"/>
  <c r="AB358" i="4" a="1"/>
  <c r="M74" i="4" a="1"/>
  <c r="M196" i="4" a="1"/>
  <c r="AB941" i="4" a="1"/>
  <c r="R217" i="4" a="1"/>
  <c r="Q172" i="4" a="1"/>
  <c r="O1282" i="4" a="1"/>
  <c r="I53" i="4" a="1"/>
  <c r="K73" i="4" a="1"/>
  <c r="O160" i="4" a="1"/>
  <c r="P594" i="4" a="1"/>
  <c r="M481" i="4" a="1"/>
  <c r="O291" i="4" a="1"/>
  <c r="N373" i="4" a="1"/>
  <c r="L49" i="4" a="1"/>
  <c r="O1108" i="4" a="1"/>
  <c r="O324" i="4" a="1"/>
  <c r="P896" i="4" a="1"/>
  <c r="P1497" i="4" a="1"/>
  <c r="P235" i="4" a="1"/>
  <c r="P667" i="4" a="1"/>
  <c r="O1499" i="4" a="1"/>
  <c r="O1002" i="4" a="1"/>
  <c r="P268" i="4" a="1"/>
  <c r="I204" i="4" a="1"/>
  <c r="I44" i="4" a="1"/>
  <c r="AR35" i="4" a="1"/>
  <c r="P696" i="4" a="1"/>
  <c r="P1088" i="4" a="1"/>
  <c r="O1151" i="4" a="1"/>
  <c r="O111" i="4" a="1"/>
  <c r="P20" i="4" a="1"/>
  <c r="P228" i="4" a="1"/>
  <c r="AC108" i="4" a="1"/>
  <c r="J280" i="4" a="1"/>
  <c r="O1348" i="4" a="1"/>
  <c r="P566" i="4" a="1"/>
  <c r="J310" i="4" a="1"/>
  <c r="I475" i="4" a="1"/>
  <c r="J1244" i="4" a="1"/>
  <c r="M1232" i="4" a="1"/>
  <c r="P714" i="4" a="1"/>
  <c r="P548" i="4" a="1"/>
  <c r="P898" i="4" a="1"/>
  <c r="O1396" i="4" a="1"/>
  <c r="J196" i="4" a="1"/>
  <c r="O1073" i="4" a="1"/>
  <c r="P1007" i="4" a="1"/>
  <c r="O90" i="4" a="1"/>
  <c r="AB639" i="4" a="1"/>
  <c r="O1472" i="4" a="1"/>
  <c r="P508" i="4" a="1"/>
  <c r="M1156" i="4" a="1"/>
  <c r="O682" i="4" a="1"/>
  <c r="P489" i="4" a="1"/>
  <c r="O1416" i="4" a="1"/>
  <c r="P1171" i="4" a="1"/>
  <c r="P1453" i="4" a="1"/>
  <c r="R71" i="4" a="1"/>
  <c r="O1226" i="4" a="1"/>
  <c r="L559" i="4" a="1"/>
  <c r="O814" i="4" a="1"/>
  <c r="N94" i="4" a="1"/>
  <c r="P715" i="4" a="1"/>
  <c r="O378" i="4" a="1"/>
  <c r="O1351" i="4" a="1"/>
  <c r="K953" i="4" a="1"/>
  <c r="R576" i="4" a="1"/>
  <c r="O1406" i="4" a="1"/>
  <c r="AQ42" i="4" a="1"/>
  <c r="P910" i="4" a="1"/>
  <c r="O50" i="4" a="1"/>
  <c r="P446" i="4" a="1"/>
  <c r="O60" i="4" a="1"/>
  <c r="W210" i="4" a="1"/>
  <c r="P669" i="4" a="1"/>
  <c r="J85" i="4" a="1"/>
  <c r="P1099" i="4" a="1"/>
  <c r="N118" i="4" a="1"/>
  <c r="P349" i="4" a="1"/>
  <c r="K283" i="4" a="1"/>
  <c r="P677" i="4" a="1"/>
  <c r="L1127" i="4" a="1"/>
  <c r="P507" i="4" a="1"/>
  <c r="O1365" i="4" a="1"/>
  <c r="O771" i="4" a="1"/>
  <c r="P1276" i="4" a="1"/>
  <c r="O1243" i="4" a="1"/>
  <c r="P1434" i="4" a="1"/>
  <c r="M80" i="4" a="1"/>
  <c r="P1458" i="4" a="1"/>
  <c r="J206" i="4" a="1"/>
  <c r="O1284" i="4" a="1"/>
  <c r="K263" i="4" a="1"/>
  <c r="P1500" i="4" a="1"/>
  <c r="O616" i="4" a="1"/>
  <c r="P661" i="4" a="1"/>
  <c r="AR48" i="4" a="1"/>
  <c r="O110" i="4" a="1"/>
  <c r="O140" i="4" a="1"/>
  <c r="I116" i="4" a="1"/>
  <c r="P500" i="4" a="1"/>
  <c r="P1401" i="4" a="1"/>
  <c r="P682" i="4" a="1"/>
  <c r="O613" i="4" a="1"/>
  <c r="O1086" i="4" a="1"/>
  <c r="P1390" i="4" a="1"/>
  <c r="P1129" i="4" a="1"/>
  <c r="N827" i="4" a="1"/>
  <c r="R45" i="4" a="1"/>
  <c r="O362" i="4" a="1"/>
  <c r="N43" i="4" a="1"/>
  <c r="O811" i="4" a="1"/>
  <c r="L55" i="4" a="1"/>
  <c r="P826" i="4" a="1"/>
  <c r="O481" i="4" a="1"/>
  <c r="P219" i="4" a="1"/>
  <c r="M346" i="4" a="1"/>
  <c r="P1241" i="4" a="1"/>
  <c r="P734" i="4" a="1"/>
  <c r="P1159" i="4" a="1"/>
  <c r="P406" i="4" a="1"/>
  <c r="O1273" i="4" a="1"/>
  <c r="J667" i="4" a="1"/>
  <c r="AC1221" i="4" a="1"/>
  <c r="R213" i="4" a="1"/>
  <c r="N172" i="4" a="1"/>
  <c r="O323" i="4" a="1"/>
  <c r="K110" i="4" a="1"/>
  <c r="O711" i="4" a="1"/>
  <c r="W1144" i="4" a="1"/>
  <c r="M1248" i="4" a="1"/>
  <c r="R131" i="4" a="1"/>
  <c r="P191" i="4" a="1"/>
  <c r="V644" i="4" a="1"/>
  <c r="N1176" i="4" a="1"/>
  <c r="M808" i="4" a="1"/>
  <c r="M646" i="4" a="1"/>
  <c r="I139" i="4" a="1"/>
  <c r="O865" i="4" a="1"/>
  <c r="AA63" i="4" a="1"/>
  <c r="P833" i="4" a="1"/>
  <c r="AB186" i="4" a="1"/>
  <c r="O1238" i="4" a="1"/>
  <c r="O710" i="4" a="1"/>
  <c r="I163" i="4" a="1"/>
  <c r="O132" i="4" a="1"/>
  <c r="I2" i="4" a="1"/>
  <c r="M1109" i="4" a="1"/>
  <c r="M559" i="4" a="1"/>
  <c r="N364" i="4" a="1"/>
  <c r="P634" i="4" a="1"/>
  <c r="AC1200" i="4" a="1"/>
  <c r="P367" i="4" a="1"/>
  <c r="O763" i="4" a="1"/>
  <c r="O889" i="4" a="1"/>
  <c r="W919" i="4" a="1"/>
  <c r="AC239" i="4" a="1"/>
  <c r="O1221" i="4" a="1"/>
  <c r="K305" i="4" a="1"/>
  <c r="P1258" i="4" a="1"/>
  <c r="P379" i="4" a="1"/>
  <c r="AB207" i="4" a="1"/>
  <c r="O1464" i="4" a="1"/>
  <c r="V684" i="4" a="1"/>
  <c r="K743" i="4" a="1"/>
  <c r="P62" i="4" a="1"/>
  <c r="O1280" i="4" a="1"/>
  <c r="P969" i="4" a="1"/>
  <c r="P675" i="4" a="1"/>
  <c r="P64" i="4" a="1"/>
  <c r="I520" i="4" a="1"/>
  <c r="P808" i="4" a="1"/>
  <c r="P1457" i="4" a="1"/>
  <c r="P1124" i="4" a="1"/>
  <c r="AA105" i="4" a="1"/>
  <c r="O505" i="4" a="1"/>
  <c r="P1433" i="4" a="1"/>
  <c r="R841" i="4" a="1"/>
  <c r="O134" i="4" a="1"/>
  <c r="P1140" i="4" a="1"/>
  <c r="P1057" i="4" a="1"/>
  <c r="P512" i="4" a="1"/>
  <c r="AA1348" i="4" a="1"/>
  <c r="P42" i="4" a="1"/>
  <c r="K196" i="4" a="1"/>
  <c r="O77" i="4" a="1"/>
  <c r="Q110" i="4" a="1"/>
  <c r="I1492" i="4" a="1"/>
  <c r="O873" i="4" a="1"/>
  <c r="O501" i="4" a="1"/>
  <c r="O221" i="4" a="1"/>
  <c r="L68" i="4" a="1"/>
  <c r="N1463" i="4" a="1"/>
  <c r="N527" i="4" a="1"/>
  <c r="O330" i="4" a="1"/>
  <c r="P396" i="4" a="1"/>
  <c r="O918" i="4" a="1"/>
  <c r="P1294" i="4" a="1"/>
  <c r="O1004" i="4" a="1"/>
  <c r="O390" i="4" a="1"/>
  <c r="P480" i="4" a="1"/>
  <c r="O934" i="4" a="1"/>
  <c r="O801" i="4" a="1"/>
  <c r="P5" i="4" a="1"/>
  <c r="P1031" i="4" a="1"/>
  <c r="L314" i="4" a="1"/>
  <c r="P570" i="4" a="1"/>
  <c r="R329" i="4" a="1"/>
  <c r="O404" i="4" a="1"/>
  <c r="Q900" i="4" a="1"/>
  <c r="J182" i="4" a="1"/>
  <c r="M143" i="4" a="1"/>
  <c r="R32" i="4" a="1"/>
  <c r="P169" i="4" a="1"/>
  <c r="AB408" i="4" a="1"/>
  <c r="AA37" i="4" a="1"/>
  <c r="K583" i="4" a="1"/>
  <c r="P630" i="4" a="1"/>
  <c r="Q57" i="4" a="1"/>
  <c r="AC175" i="4" a="1"/>
  <c r="P1492" i="4" a="1"/>
  <c r="P212" i="4" a="1"/>
  <c r="W1234" i="4" a="1"/>
  <c r="P1209" i="4" a="1"/>
  <c r="M229" i="4" a="1"/>
  <c r="O1216" i="4" a="1"/>
  <c r="O1240" i="4" a="1"/>
  <c r="M226" i="4" a="1"/>
  <c r="AC350" i="4" a="1"/>
  <c r="L737" i="4" a="1"/>
  <c r="R201" i="4" a="1"/>
  <c r="O434" i="4" a="1"/>
  <c r="AS49" i="4" a="1"/>
  <c r="P665" i="4" a="1"/>
  <c r="P216" i="4" a="1"/>
  <c r="O944" i="4" a="1"/>
  <c r="AR25" i="4" a="1"/>
  <c r="Q448" i="4" a="1"/>
  <c r="N542" i="4" a="1"/>
  <c r="N100" i="4" a="1"/>
  <c r="AC314" i="4" a="1"/>
  <c r="J312" i="4" a="1"/>
  <c r="Q1333" i="4" a="1"/>
  <c r="P1452" i="4" a="1"/>
  <c r="N663" i="4" a="1"/>
  <c r="L102" i="4" a="1"/>
  <c r="AB1065" i="4" a="1"/>
  <c r="AC128" i="4" a="1"/>
  <c r="Q175" i="4" a="1"/>
  <c r="N124" i="4" a="1"/>
  <c r="J990" i="4" a="1"/>
  <c r="M811" i="4" a="1"/>
  <c r="K54" i="4" a="1"/>
  <c r="I920" i="4" a="1"/>
  <c r="I1102" i="4" a="1"/>
  <c r="J517" i="4" a="1"/>
  <c r="I789" i="4" a="1"/>
  <c r="L294" i="4" a="1"/>
  <c r="P561" i="4" a="1"/>
  <c r="AC1498" i="4" a="1"/>
  <c r="P979" i="4" a="1"/>
  <c r="AC668" i="4" a="1"/>
  <c r="Q608" i="4" a="1"/>
  <c r="O1129" i="4" a="1"/>
  <c r="P1066" i="4" a="1"/>
  <c r="O752" i="4" a="1"/>
  <c r="J22" i="4" a="1"/>
  <c r="AC88" i="4" a="1"/>
  <c r="I750" i="4" a="1"/>
  <c r="Q1036" i="4" a="1"/>
  <c r="N872" i="4" a="1"/>
  <c r="K1384" i="4" a="1"/>
  <c r="L758" i="4" a="1"/>
  <c r="R958" i="4" a="1"/>
  <c r="N289" i="4" a="1"/>
  <c r="L98" i="4" a="1"/>
  <c r="N48" i="4" a="1"/>
  <c r="I1013" i="4" a="1"/>
  <c r="N596" i="4" a="1"/>
  <c r="AA839" i="4" a="1"/>
  <c r="K931" i="4" a="1"/>
  <c r="AA1152" i="4" a="1"/>
  <c r="P1308" i="4" a="1"/>
  <c r="O35" i="4" a="1"/>
  <c r="P534" i="4" a="1"/>
  <c r="M85" i="4" a="1"/>
  <c r="M1052" i="4" a="1"/>
  <c r="M581" i="4" a="1"/>
  <c r="N220" i="4" a="1"/>
  <c r="L388" i="4" a="1"/>
  <c r="O925" i="4" a="1"/>
  <c r="I78" i="4" a="1"/>
  <c r="AC428" i="4" a="1"/>
  <c r="L174" i="4" a="1"/>
  <c r="AC96" i="4" a="1"/>
  <c r="AC278" i="4" a="1"/>
  <c r="I403" i="4" a="1"/>
  <c r="Q938" i="4" a="1"/>
  <c r="AB699" i="4" a="1"/>
  <c r="AC1412" i="4" a="1"/>
  <c r="AC421" i="4" a="1"/>
  <c r="J581" i="4" a="1"/>
  <c r="J8" i="4" a="1"/>
  <c r="I313" i="4" a="1"/>
  <c r="O379" i="4" a="1"/>
  <c r="O141" i="4" a="1"/>
  <c r="O931" i="4" a="1"/>
  <c r="P708" i="4" a="1"/>
  <c r="O1012" i="4" a="1"/>
  <c r="I93" i="4" a="1"/>
  <c r="AA653" i="4" a="1"/>
  <c r="AR4" i="4" a="1"/>
  <c r="P651" i="4" a="1"/>
  <c r="O235" i="4" a="1"/>
  <c r="L766" i="4" a="1"/>
  <c r="J703" i="4" a="1"/>
  <c r="AC412" i="4" a="1"/>
  <c r="R693" i="4" a="1"/>
  <c r="I853" i="4" a="1"/>
  <c r="AB23" i="4" a="1"/>
  <c r="K1159" i="4" a="1"/>
  <c r="O387" i="4" a="1"/>
  <c r="M633" i="4" a="1"/>
  <c r="N338" i="4" a="1"/>
  <c r="R761" i="4" a="1"/>
  <c r="M643" i="4" a="1"/>
  <c r="K430" i="4" a="1"/>
  <c r="N731" i="4" a="1"/>
  <c r="K1174" i="4" a="1"/>
  <c r="P1170" i="4" a="1"/>
  <c r="AA154" i="4" a="1"/>
  <c r="J918" i="4" a="1"/>
  <c r="Q489" i="4" a="1"/>
  <c r="R1013" i="4" a="1"/>
  <c r="AA23" i="4" a="1"/>
  <c r="Q497" i="4" a="1"/>
  <c r="W1500" i="4" a="1"/>
  <c r="O122" i="4" a="1"/>
  <c r="M731" i="4" a="1"/>
  <c r="W943" i="4" a="1"/>
  <c r="O332" i="4" a="1"/>
  <c r="N660" i="4" a="1"/>
  <c r="P997" i="4" a="1"/>
  <c r="O1020" i="4" a="1"/>
  <c r="P340" i="4" a="1"/>
  <c r="M471" i="4" a="1"/>
  <c r="AB1108" i="4" a="1"/>
  <c r="M645" i="4" a="1"/>
  <c r="AA40" i="4" a="1"/>
  <c r="I246" i="4" a="1"/>
  <c r="K76" i="4" a="1"/>
  <c r="L1235" i="4" a="1"/>
  <c r="J830" i="4" a="1"/>
  <c r="Q158" i="4" a="1"/>
  <c r="O1471" i="4" a="1"/>
  <c r="Q238" i="4" a="1"/>
  <c r="M5" i="4" a="1"/>
  <c r="L325" i="4" a="1"/>
  <c r="K291" i="4" a="1"/>
  <c r="AA861" i="4" a="1"/>
  <c r="Q371" i="4" a="1"/>
  <c r="O4" i="4" a="1"/>
  <c r="L730" i="4" a="1"/>
  <c r="L622" i="4" a="1"/>
  <c r="L211" i="4" a="1"/>
  <c r="R547" i="4" a="1"/>
  <c r="I587" i="4" a="1"/>
  <c r="N179" i="4" a="1"/>
  <c r="L922" i="4" a="1"/>
  <c r="W1147" i="4" a="1"/>
  <c r="P920" i="4" a="1"/>
  <c r="M475" i="4" a="1"/>
  <c r="I94" i="4" a="1"/>
  <c r="K812" i="4" a="1"/>
  <c r="P540" i="4" a="1"/>
  <c r="P1436" i="4" a="1"/>
  <c r="P1285" i="4" a="1"/>
  <c r="AA1145" i="4" a="1"/>
  <c r="P1441" i="4" a="1"/>
  <c r="M53" i="4" a="1"/>
  <c r="Q255" i="4" a="1"/>
  <c r="I373" i="4" a="1"/>
  <c r="R52" i="4" a="1"/>
  <c r="I855" i="4" a="1"/>
  <c r="Q89" i="4" a="1"/>
  <c r="I1064" i="4" a="1"/>
  <c r="O496" i="4" a="1"/>
  <c r="Q279" i="4" a="1"/>
  <c r="AC968" i="4" a="1"/>
  <c r="Q299" i="4" a="1"/>
  <c r="Q1088" i="4" a="1"/>
  <c r="M92" i="4" a="1"/>
  <c r="K766" i="4" a="1"/>
  <c r="J1145" i="4" a="1"/>
  <c r="J772" i="4" a="1"/>
  <c r="AA1063" i="4" a="1"/>
  <c r="R64" i="4" a="1"/>
  <c r="AC124" i="4" a="1"/>
  <c r="I404" i="4" a="1"/>
  <c r="N438" i="4" a="1"/>
  <c r="I619" i="4" a="1"/>
  <c r="L1251" i="4" a="1"/>
  <c r="M164" i="4" a="1"/>
  <c r="M87" i="4" a="1"/>
  <c r="O967" i="4" a="1"/>
  <c r="R219" i="4" a="1"/>
  <c r="W1287" i="4" a="1"/>
  <c r="L517" i="4" a="1"/>
  <c r="P626" i="4" a="1"/>
  <c r="K171" i="4" a="1"/>
  <c r="AB881" i="4" a="1"/>
  <c r="O516" i="4" a="1"/>
  <c r="Q631" i="4" a="1"/>
  <c r="AB1075" i="4" a="1"/>
  <c r="AC1143" i="4" a="1"/>
  <c r="L257" i="4" a="1"/>
  <c r="J266" i="4" a="1"/>
  <c r="J1078" i="4" a="1"/>
  <c r="Q570" i="4" a="1"/>
  <c r="P1343" i="4" a="1"/>
  <c r="I1085" i="4" a="1"/>
  <c r="K352" i="4" a="1"/>
  <c r="R839" i="4" a="1"/>
  <c r="M78" i="4" a="1"/>
  <c r="K360" i="4" a="1"/>
  <c r="M648" i="4" a="1"/>
  <c r="N5" i="4" a="1"/>
  <c r="O1069" i="4" a="1"/>
  <c r="J410" i="4" a="1"/>
  <c r="M458" i="4" a="1"/>
  <c r="I142" i="4" a="1"/>
  <c r="K139" i="4" a="1"/>
  <c r="AC901" i="4" a="1"/>
  <c r="Q707" i="4" a="1"/>
  <c r="W1393" i="4" a="1"/>
  <c r="O1285" i="4" a="1"/>
  <c r="O181" i="4" a="1"/>
  <c r="P1490" i="4" a="1"/>
  <c r="I14" i="4" a="1"/>
  <c r="K238" i="4" a="1"/>
  <c r="O155" i="4" a="1"/>
  <c r="M313" i="4" a="1"/>
  <c r="R606" i="4" a="1"/>
  <c r="AB894" i="4" a="1"/>
  <c r="I498" i="4" a="1"/>
  <c r="N765" i="4" a="1"/>
  <c r="J111" i="4" a="1"/>
  <c r="J816" i="4" a="1"/>
  <c r="Q626" i="4" a="1"/>
  <c r="J265" i="4" a="1"/>
  <c r="M928" i="4" a="1"/>
  <c r="K112" i="4" a="1"/>
  <c r="I566" i="4" a="1"/>
  <c r="AA247" i="4" a="1"/>
  <c r="J780" i="4" a="1"/>
  <c r="N1058" i="4" a="1"/>
  <c r="N318" i="4" a="1"/>
  <c r="L72" i="4" a="1"/>
  <c r="R548" i="4" a="1"/>
  <c r="R334" i="4" a="1"/>
  <c r="AB1000" i="4" a="1"/>
  <c r="AA162" i="4" a="1"/>
  <c r="AC816" i="4" a="1"/>
  <c r="M788" i="4" a="1"/>
  <c r="I421" i="4" a="1"/>
  <c r="R4" i="4" a="1"/>
  <c r="J777" i="4" a="1"/>
  <c r="V158" i="4" a="1"/>
  <c r="O1438" i="4" a="1"/>
  <c r="P890" i="4" a="1"/>
  <c r="P1021" i="4" a="1"/>
  <c r="V1080" i="4" a="1"/>
  <c r="K373" i="4" a="1"/>
  <c r="L508" i="4" a="1"/>
  <c r="O45" i="4" a="1"/>
  <c r="R903" i="4" a="1"/>
  <c r="O688" i="4" a="1"/>
  <c r="L302" i="4" a="1"/>
  <c r="Q1118" i="4" a="1"/>
  <c r="L918" i="4" a="1"/>
  <c r="AC967" i="4" a="1"/>
  <c r="I663" i="4" a="1"/>
  <c r="M95" i="4" a="1"/>
  <c r="I641" i="4" a="1"/>
  <c r="K1156" i="4" a="1"/>
  <c r="J872" i="4" a="1"/>
  <c r="Q845" i="4" a="1"/>
  <c r="K254" i="4" a="1"/>
  <c r="M927" i="4" a="1"/>
  <c r="AA561" i="4" a="1"/>
  <c r="J135" i="4" a="1"/>
  <c r="J1341" i="4" a="1"/>
  <c r="O986" i="4" a="1"/>
  <c r="R61" i="4" a="1"/>
  <c r="L31" i="4" a="1"/>
  <c r="R830" i="4" a="1"/>
  <c r="L382" i="4" a="1"/>
  <c r="R58" i="4" a="1"/>
  <c r="AB630" i="4" a="1"/>
  <c r="J1416" i="4" a="1"/>
  <c r="O1386" i="4" a="1"/>
  <c r="Q777" i="4" a="1"/>
  <c r="J126" i="4" a="1"/>
  <c r="I430" i="4" a="1"/>
  <c r="AC1120" i="4" a="1"/>
  <c r="J37" i="4" a="1"/>
  <c r="AC657" i="4" a="1"/>
  <c r="L1408" i="4" a="1"/>
  <c r="O389" i="4" a="1"/>
  <c r="L626" i="4" a="1"/>
  <c r="M50" i="4" a="1"/>
  <c r="N587" i="4" a="1"/>
  <c r="I874" i="4" a="1"/>
  <c r="AB143" i="4" a="1"/>
  <c r="AC989" i="4" a="1"/>
  <c r="I1414" i="4" a="1"/>
  <c r="O1314" i="4" a="1"/>
  <c r="L707" i="4" a="1"/>
  <c r="AB88" i="4" a="1"/>
  <c r="AA343" i="4" a="1"/>
  <c r="I175" i="4" a="1"/>
  <c r="R531" i="4" a="1"/>
  <c r="N692" i="4" a="1"/>
  <c r="O1402" i="4" a="1"/>
  <c r="I1156" i="4" a="1"/>
  <c r="L520" i="4" a="1"/>
  <c r="AA193" i="4" a="1"/>
  <c r="I1089" i="4" a="1"/>
  <c r="N280" i="4" a="1"/>
  <c r="AB220" i="4" a="1"/>
  <c r="K1090" i="4" a="1"/>
  <c r="O1124" i="4" a="1"/>
  <c r="P387" i="4" a="1"/>
  <c r="M307" i="4" a="1"/>
  <c r="Q510" i="4" a="1"/>
  <c r="K387" i="4" a="1"/>
  <c r="L773" i="4" a="1"/>
  <c r="R160" i="4" a="1"/>
  <c r="M88" i="4" a="1"/>
  <c r="O66" i="4" a="1"/>
  <c r="AB368" i="4" a="1"/>
  <c r="AC228" i="4" a="1"/>
  <c r="AB715" i="4" a="1"/>
  <c r="J904" i="4" a="1"/>
  <c r="L904" i="4" a="1"/>
  <c r="N626" i="4" a="1"/>
  <c r="P103" i="4" a="1"/>
  <c r="R325" i="4" a="1"/>
  <c r="K734" i="4" a="1"/>
  <c r="Q286" i="4" a="1"/>
  <c r="AC319" i="4" a="1"/>
  <c r="Q797" i="4" a="1"/>
  <c r="K780" i="4" a="1"/>
  <c r="P537" i="4" a="1"/>
  <c r="Q886" i="4" a="1"/>
  <c r="R702" i="4" a="1"/>
  <c r="AB711" i="4" a="1"/>
  <c r="K781" i="4" a="1"/>
  <c r="AC679" i="4" a="1"/>
  <c r="Q823" i="4" a="1"/>
  <c r="P471" i="4" a="1"/>
  <c r="P610" i="4" a="1"/>
  <c r="AA694" i="4" a="1"/>
  <c r="P1101" i="4" a="1"/>
  <c r="AB221" i="4" a="1"/>
  <c r="P1495" i="4" a="1"/>
  <c r="J1160" i="4" a="1"/>
  <c r="AC981" i="4" a="1"/>
  <c r="P1109" i="4" a="1"/>
  <c r="M363" i="4" a="1"/>
  <c r="Q788" i="4" a="1"/>
  <c r="L270" i="4" a="1"/>
  <c r="N135" i="4" a="1"/>
  <c r="N429" i="4" a="1"/>
  <c r="AA104" i="4" a="1"/>
  <c r="N340" i="4" a="1"/>
  <c r="M103" i="4" a="1"/>
  <c r="I372" i="4" a="1"/>
  <c r="Q290" i="4" a="1"/>
  <c r="L308" i="4" a="1"/>
  <c r="J652" i="4" a="1"/>
  <c r="N640" i="4" a="1"/>
  <c r="I620" i="4" a="1"/>
  <c r="J398" i="4" a="1"/>
  <c r="AQ47" i="4" a="1"/>
  <c r="L736" i="4" a="1"/>
  <c r="AB631" i="4" a="1"/>
  <c r="K382" i="4" a="1"/>
  <c r="M493" i="4" a="1"/>
  <c r="AB850" i="4" a="1"/>
  <c r="I366" i="4" a="1"/>
  <c r="P38" i="4" a="1"/>
  <c r="P577" i="4" a="1"/>
  <c r="AB1128" i="4" a="1"/>
  <c r="P590" i="4" a="1"/>
  <c r="Q33" i="4" a="1"/>
  <c r="AA1454" i="4" a="1"/>
  <c r="P1238" i="4" a="1"/>
  <c r="J189" i="4" a="1"/>
  <c r="O1138" i="4" a="1"/>
  <c r="O861" i="4" a="1"/>
  <c r="I123" i="4" a="1"/>
  <c r="L1150" i="4" a="1"/>
  <c r="M530" i="4" a="1"/>
  <c r="AC1043" i="4" a="1"/>
  <c r="R842" i="4" a="1"/>
  <c r="Q725" i="4" a="1"/>
  <c r="K998" i="4" a="1"/>
  <c r="P663" i="4" a="1"/>
  <c r="J32" i="4" a="1"/>
  <c r="Q186" i="4" a="1"/>
  <c r="M101" i="4" a="1"/>
  <c r="K762" i="4" a="1"/>
  <c r="L272" i="4" a="1"/>
  <c r="M6" i="4" a="1"/>
  <c r="Q989" i="4" a="1"/>
  <c r="I359" i="4" a="1"/>
  <c r="K834" i="4" a="1"/>
  <c r="Q474" i="4" a="1"/>
  <c r="R317" i="4" a="1"/>
  <c r="AB62" i="4" a="1"/>
  <c r="N382" i="4" a="1"/>
  <c r="N110" i="4" a="1"/>
  <c r="R535" i="4" a="1"/>
  <c r="O653" i="4" a="1"/>
  <c r="V1213" i="4" a="1"/>
  <c r="P745" i="4" a="1"/>
  <c r="O827" i="4" a="1"/>
  <c r="P856" i="4" a="1"/>
  <c r="O248" i="4" a="1"/>
  <c r="J82" i="4" a="1"/>
  <c r="O607" i="4" a="1"/>
  <c r="M128" i="4" a="1"/>
  <c r="I32" i="4" a="1"/>
  <c r="J562" i="4" a="1"/>
  <c r="L784" i="4" a="1"/>
  <c r="I704" i="4" a="1"/>
  <c r="K115" i="4" a="1"/>
  <c r="Q291" i="4" a="1"/>
  <c r="L271" i="4" a="1"/>
  <c r="N1412" i="4" a="1"/>
  <c r="L59" i="4" a="1"/>
  <c r="L62" i="4" a="1"/>
  <c r="AB429" i="4" a="1"/>
  <c r="L794" i="4" a="1"/>
  <c r="AA551" i="4" a="1"/>
  <c r="J778" i="4" a="1"/>
  <c r="AB951" i="4" a="1"/>
  <c r="Q854" i="4" a="1"/>
  <c r="R887" i="4" a="1"/>
  <c r="I882" i="4" a="1"/>
  <c r="Q374" i="4" a="1"/>
  <c r="I728" i="4" a="1"/>
  <c r="AC308" i="4" a="1"/>
  <c r="L114" i="4" a="1"/>
  <c r="R1010" i="4" a="1"/>
  <c r="R227" i="4" a="1"/>
  <c r="O211" i="4" a="1"/>
  <c r="P119" i="4" a="1"/>
  <c r="N56" i="4" a="1"/>
  <c r="P695" i="4" a="1"/>
  <c r="P1341" i="4" a="1"/>
  <c r="O371" i="4" a="1"/>
  <c r="O48" i="4" a="1"/>
  <c r="O716" i="4" a="1"/>
  <c r="P430" i="4" a="1"/>
  <c r="P921" i="4" a="1"/>
  <c r="N11" i="4" a="1"/>
  <c r="AC266" i="4" a="1"/>
  <c r="J619" i="4" a="1"/>
  <c r="AA471" i="4" a="1"/>
  <c r="AC575" i="4" a="1"/>
  <c r="AC508" i="4" a="1"/>
  <c r="N66" i="4" a="1"/>
  <c r="O1030" i="4" a="1"/>
  <c r="R482" i="4" a="1"/>
  <c r="Q830" i="4" a="1"/>
  <c r="I62" i="4" a="1"/>
  <c r="R665" i="4" a="1"/>
  <c r="K887" i="4" a="1"/>
  <c r="R934" i="4" a="1"/>
  <c r="P815" i="4" a="1"/>
  <c r="Q66" i="4" a="1"/>
  <c r="J469" i="4" a="1"/>
  <c r="Q426" i="4" a="1"/>
  <c r="AC795" i="4" a="1"/>
  <c r="I459" i="4" a="1"/>
  <c r="M403" i="4" a="1"/>
  <c r="M395" i="4" a="1"/>
  <c r="Q1451" i="4" a="1"/>
  <c r="P742" i="4" a="1"/>
  <c r="M1415" i="4" a="1"/>
  <c r="O802" i="4" a="1"/>
  <c r="O1050" i="4" a="1"/>
  <c r="O562" i="4" a="1"/>
  <c r="M772" i="4" a="1"/>
  <c r="O1409" i="4" a="1"/>
  <c r="M995" i="4" a="1"/>
  <c r="O902" i="4" a="1"/>
  <c r="I308" i="4" a="1"/>
  <c r="M810" i="4" a="1"/>
  <c r="I726" i="4" a="1"/>
  <c r="L280" i="4" a="1"/>
  <c r="R60" i="4" a="1"/>
  <c r="M839" i="4" a="1"/>
  <c r="K357" i="4" a="1"/>
  <c r="P881" i="4" a="1"/>
  <c r="M792" i="4" a="1"/>
  <c r="AB561" i="4" a="1"/>
  <c r="M860" i="4" a="1"/>
  <c r="J1071" i="4" a="1"/>
  <c r="N283" i="4" a="1"/>
  <c r="R883" i="4" a="1"/>
  <c r="I851" i="4" a="1"/>
  <c r="O1112" i="4" a="1"/>
  <c r="Q680" i="4" a="1"/>
  <c r="M619" i="4" a="1"/>
  <c r="AC374" i="4" a="1"/>
  <c r="N816" i="4" a="1"/>
  <c r="K783" i="4" a="1"/>
  <c r="AB1114" i="4" a="1"/>
  <c r="I948" i="4" a="1"/>
  <c r="O1065" i="4" a="1"/>
  <c r="O1408" i="4" a="1"/>
  <c r="N1021" i="4" a="1"/>
  <c r="AB670" i="4" a="1"/>
  <c r="O914" i="4" a="1"/>
  <c r="L159" i="4" a="1"/>
  <c r="P961" i="4" a="1"/>
  <c r="L380" i="4" a="1"/>
  <c r="L444" i="4" a="1"/>
  <c r="O1014" i="4" a="1"/>
  <c r="R543" i="4" a="1"/>
  <c r="I687" i="4" a="1"/>
  <c r="N362" i="4" a="1"/>
  <c r="L422" i="4" a="1"/>
  <c r="Q446" i="4" a="1"/>
  <c r="AC591" i="4" a="1"/>
  <c r="AB145" i="4" a="1"/>
  <c r="O1493" i="4" a="1"/>
  <c r="N273" i="4" a="1"/>
  <c r="R985" i="4" a="1"/>
  <c r="Q696" i="4" a="1"/>
  <c r="J886" i="4" a="1"/>
  <c r="Q597" i="4" a="1"/>
  <c r="J523" i="4" a="1"/>
  <c r="P892" i="4" a="1"/>
  <c r="N623" i="4" a="1"/>
  <c r="J276" i="4" a="1"/>
  <c r="L601" i="4" a="1"/>
  <c r="L847" i="4" a="1"/>
  <c r="Q931" i="4" a="1"/>
  <c r="AB127" i="4" a="1"/>
  <c r="M553" i="4" a="1"/>
  <c r="K1482" i="4" a="1"/>
  <c r="O1059" i="4" a="1"/>
  <c r="K613" i="4" a="1"/>
  <c r="K1036" i="4" a="1"/>
  <c r="AA422" i="4" a="1"/>
  <c r="AA730" i="4" a="1"/>
  <c r="K898" i="4" a="1"/>
  <c r="K184" i="4" a="1"/>
  <c r="M236" i="4" a="1"/>
  <c r="O1368" i="4" a="1"/>
  <c r="AC347" i="4" a="1"/>
  <c r="I817" i="4" a="1"/>
  <c r="K726" i="4" a="1"/>
  <c r="N427" i="4" a="1"/>
  <c r="M797" i="4" a="1"/>
  <c r="AB867" i="4" a="1"/>
  <c r="J324" i="4" a="1"/>
  <c r="O1325" i="4" a="1"/>
  <c r="N209" i="4" a="1"/>
  <c r="R723" i="4" a="1"/>
  <c r="M597" i="4" a="1"/>
  <c r="AC1083" i="4" a="1"/>
  <c r="R593" i="4" a="1"/>
  <c r="I350" i="4" a="1"/>
  <c r="J56" i="4" a="1"/>
  <c r="Q206" i="4" a="1"/>
  <c r="R746" i="4" a="1"/>
  <c r="R889" i="4" a="1"/>
  <c r="M703" i="4" a="1"/>
  <c r="M587" i="4" a="1"/>
  <c r="Q1057" i="4" a="1"/>
  <c r="AC864" i="4" a="1"/>
  <c r="AA57" i="4" a="1"/>
  <c r="P903" i="4" a="1"/>
  <c r="K841" i="4" a="1"/>
  <c r="M1097" i="4" a="1"/>
  <c r="R463" i="4" a="1"/>
  <c r="Q43" i="4" a="1"/>
  <c r="P91" i="4" a="1"/>
  <c r="P963" i="4" a="1"/>
  <c r="O774" i="4" a="1"/>
  <c r="N983" i="4" a="1"/>
  <c r="AA90" i="4" a="1"/>
  <c r="Q298" i="4" a="1"/>
  <c r="Q765" i="4" a="1"/>
  <c r="Q716" i="4" a="1"/>
  <c r="J318" i="4" a="1"/>
  <c r="Q530" i="4" a="1"/>
  <c r="I464" i="4" a="1"/>
  <c r="J598" i="4" a="1"/>
  <c r="K872" i="4" a="1"/>
  <c r="J873" i="4" a="1"/>
  <c r="P1351" i="4" a="1"/>
  <c r="P774" i="4" a="1"/>
  <c r="AB270" i="4" a="1"/>
  <c r="AC966" i="4" a="1"/>
  <c r="N1148" i="4" a="1"/>
  <c r="R837" i="4" a="1"/>
  <c r="Q415" i="4" a="1"/>
  <c r="L301" i="4" a="1"/>
  <c r="I610" i="4" a="1"/>
  <c r="O355" i="4" a="1"/>
  <c r="R400" i="4" a="1"/>
  <c r="Q1349" i="4" a="1"/>
  <c r="P705" i="4" a="1"/>
  <c r="J620" i="4" a="1"/>
  <c r="O237" i="4" a="1"/>
  <c r="R487" i="4" a="1"/>
  <c r="R884" i="4" a="1"/>
  <c r="AA194" i="4" a="1"/>
  <c r="I899" i="4" a="1"/>
  <c r="L611" i="4" a="1"/>
  <c r="Q1073" i="4" a="1"/>
  <c r="I398" i="4" a="1"/>
  <c r="I1088" i="4" a="1"/>
  <c r="M373" i="4" a="1"/>
  <c r="O1021" i="4" a="1"/>
  <c r="P181" i="4" a="1"/>
  <c r="M1278" i="4" a="1"/>
  <c r="J433" i="4" a="1"/>
  <c r="AB195" i="4" a="1"/>
  <c r="AC1000" i="4" a="1"/>
  <c r="AC858" i="4" a="1"/>
  <c r="M299" i="4" a="1"/>
  <c r="J413" i="4" a="1"/>
  <c r="AC1130" i="4" a="1"/>
  <c r="AC523" i="4" a="1"/>
  <c r="AC552" i="4" a="1"/>
  <c r="M329" i="4" a="1"/>
  <c r="AC210" i="4" a="1"/>
  <c r="AC367" i="4" a="1"/>
  <c r="N952" i="4" a="1"/>
  <c r="J108" i="4" a="1"/>
  <c r="P735" i="4" a="1"/>
  <c r="Q202" i="4" a="1"/>
  <c r="J14" i="4" a="1"/>
  <c r="Q91" i="4" a="1"/>
  <c r="I111" i="4" a="1"/>
  <c r="L1135" i="4" a="1"/>
  <c r="N1015" i="4" a="1"/>
  <c r="M442" i="4" a="1"/>
  <c r="AC159" i="4" a="1"/>
  <c r="N776" i="4" a="1"/>
  <c r="AC361" i="4" a="1"/>
  <c r="AC1138" i="4" a="1"/>
  <c r="I257" i="4" a="1"/>
  <c r="L660" i="4" a="1"/>
  <c r="K259" i="4" a="1"/>
  <c r="J203" i="4" a="1"/>
  <c r="AB151" i="4" a="1"/>
  <c r="K637" i="4" a="1"/>
  <c r="J633" i="4" a="1"/>
  <c r="R21" i="4" a="1"/>
  <c r="N198" i="4" a="1"/>
  <c r="Q139" i="4" a="1"/>
  <c r="N258" i="4" a="1"/>
  <c r="L674" i="4" a="1"/>
  <c r="M316" i="4" a="1"/>
  <c r="J499" i="4" a="1"/>
  <c r="M112" i="4" a="1"/>
  <c r="R893" i="4" a="1"/>
  <c r="Q115" i="4" a="1"/>
  <c r="AC422" i="4" a="1"/>
  <c r="R751" i="4" a="1"/>
  <c r="P1335" i="4" a="1"/>
  <c r="P1010" i="4" a="1"/>
  <c r="P171" i="4" a="1"/>
  <c r="I221" i="4" a="1"/>
  <c r="O136" i="4" a="1"/>
  <c r="L309" i="4" a="1"/>
  <c r="O601" i="4" a="1"/>
  <c r="O701" i="4" a="1"/>
  <c r="P1460" i="4" a="1"/>
  <c r="P1248" i="4" a="1"/>
  <c r="R263" i="4" a="1"/>
  <c r="R143" i="4" a="1"/>
  <c r="K14" i="4" a="1"/>
  <c r="L262" i="4" a="1"/>
  <c r="AC797" i="4" a="1"/>
  <c r="Q918" i="4" a="1"/>
  <c r="AA1194" i="4" a="1"/>
  <c r="O210" i="4" a="1"/>
  <c r="J30" i="4" a="1"/>
  <c r="R675" i="4" a="1"/>
  <c r="I1144" i="4" a="1"/>
  <c r="R1059" i="4" a="1"/>
  <c r="R609" i="4" a="1"/>
  <c r="I614" i="4" a="1"/>
  <c r="AB17" i="4" a="1"/>
  <c r="O783" i="4" a="1"/>
  <c r="J1068" i="4" a="1"/>
  <c r="Q1046" i="4" a="1"/>
  <c r="R320" i="4" a="1"/>
  <c r="M48" i="4" a="1"/>
  <c r="M1138" i="4" a="1"/>
  <c r="R708" i="4" a="1"/>
  <c r="AC1216" i="4" a="1"/>
  <c r="L1479" i="4" a="1"/>
  <c r="P341" i="4" a="1"/>
  <c r="R1069" i="4" a="1"/>
  <c r="P403" i="4" a="1"/>
  <c r="J95" i="4" a="1"/>
  <c r="I30" i="4" a="1"/>
  <c r="P755" i="4" a="1"/>
  <c r="P1059" i="4" a="1"/>
  <c r="P250" i="4" a="1"/>
  <c r="N620" i="4" a="1"/>
  <c r="I316" i="4" a="1"/>
  <c r="Q3" i="4" a="1"/>
  <c r="AQ44" i="4" a="1"/>
  <c r="N512" i="4" a="1"/>
  <c r="K191" i="4" a="1"/>
  <c r="J882" i="4" a="1"/>
  <c r="O1066" i="4" a="1"/>
  <c r="O204" i="4" a="1"/>
  <c r="L173" i="4" a="1"/>
  <c r="R196" i="4" a="1"/>
  <c r="Q511" i="4" a="1"/>
  <c r="J1022" i="4" a="1"/>
  <c r="M243" i="4" a="1"/>
  <c r="M827" i="4" a="1"/>
  <c r="P922" i="4" a="1"/>
  <c r="Q46" i="4" a="1"/>
  <c r="Q143" i="4" a="1"/>
  <c r="M709" i="4" a="1"/>
  <c r="R583" i="4" a="1"/>
  <c r="K593" i="4" a="1"/>
  <c r="AB106" i="4" a="1"/>
  <c r="AA754" i="4" a="1"/>
  <c r="P1011" i="4" a="1"/>
  <c r="I102" i="4" a="1"/>
  <c r="P1320" i="4" a="1"/>
  <c r="L74" i="4" a="1"/>
  <c r="AC542" i="4" a="1"/>
  <c r="O1187" i="4" a="1"/>
  <c r="N167" i="4" a="1"/>
  <c r="O476" i="4" a="1"/>
  <c r="P519" i="4" a="1"/>
  <c r="K220" i="4" a="1"/>
  <c r="L501" i="4" a="1"/>
  <c r="Q220" i="4" a="1"/>
  <c r="R1057" i="4" a="1"/>
  <c r="N235" i="4" a="1"/>
  <c r="AA464" i="4" a="1"/>
  <c r="Q821" i="4" a="1"/>
  <c r="R624" i="4" a="1"/>
  <c r="AC853" i="4" a="1"/>
  <c r="M257" i="4" a="1"/>
  <c r="M1072" i="4" a="1"/>
  <c r="AC64" i="4" a="1"/>
  <c r="N46" i="4" a="1"/>
  <c r="I487" i="4" a="1"/>
  <c r="AR46" i="4" a="1"/>
  <c r="K823" i="4" a="1"/>
  <c r="J100" i="4" a="1"/>
  <c r="Q732" i="4" a="1"/>
  <c r="Q495" i="4" a="1"/>
  <c r="R319" i="4" a="1"/>
  <c r="M173" i="4" a="1"/>
  <c r="L607" i="4" a="1"/>
  <c r="L446" i="4" a="1"/>
  <c r="Q1102" i="4" a="1"/>
  <c r="P931" i="4" a="1"/>
  <c r="AC86" i="4" a="1"/>
  <c r="P164" i="4" a="1"/>
  <c r="L639" i="4" a="1"/>
  <c r="R1081" i="4" a="1"/>
  <c r="AC216" i="4" a="1"/>
  <c r="P1192" i="4" a="1"/>
  <c r="J44" i="4" a="1"/>
  <c r="AQ2" i="4" a="1"/>
  <c r="O154" i="4" a="1"/>
  <c r="J257" i="4" a="1"/>
  <c r="AC261" i="4" a="1"/>
  <c r="AC342" i="4" a="1"/>
  <c r="R630" i="4" a="1"/>
  <c r="L567" i="4" a="1"/>
  <c r="L687" i="4" a="1"/>
  <c r="AC224" i="4" a="1"/>
  <c r="P1050" i="4" a="1"/>
  <c r="L597" i="4" a="1"/>
  <c r="I591" i="4" a="1"/>
  <c r="Q388" i="4" a="1"/>
  <c r="M658" i="4" a="1"/>
  <c r="R975" i="4" a="1"/>
  <c r="M882" i="4" a="1"/>
  <c r="J301" i="4" a="1"/>
  <c r="O1394" i="4" a="1"/>
  <c r="AC377" i="4" a="1"/>
  <c r="J268" i="4" a="1"/>
  <c r="Q358" i="4" a="1"/>
  <c r="R713" i="4" a="1"/>
  <c r="N462" i="4" a="1"/>
  <c r="Q644" i="4" a="1"/>
  <c r="O364" i="4" a="1"/>
  <c r="O795" i="4" a="1"/>
  <c r="R549" i="4" a="1"/>
  <c r="J1228" i="4" a="1"/>
  <c r="R34" i="4" a="1"/>
  <c r="J448" i="4" a="1"/>
  <c r="M1148" i="4" a="1"/>
  <c r="R931" i="4" a="1"/>
  <c r="N51" i="4" a="1"/>
  <c r="K652" i="4" a="1"/>
  <c r="N918" i="4" a="1"/>
  <c r="AB1019" i="4" a="1"/>
  <c r="L364" i="4" a="1"/>
  <c r="N839" i="4" a="1"/>
  <c r="R996" i="4" a="1"/>
  <c r="I1182" i="4" a="1"/>
  <c r="P1442" i="4" a="1"/>
  <c r="O473" i="4" a="1"/>
  <c r="AC321" i="4" a="1"/>
  <c r="R731" i="4" a="1"/>
  <c r="L287" i="4" a="1"/>
  <c r="I930" i="4" a="1"/>
  <c r="J244" i="4" a="1"/>
  <c r="R821" i="4" a="1"/>
  <c r="N40" i="4" a="1"/>
  <c r="K172" i="4" a="1"/>
  <c r="AC395" i="4" a="1"/>
  <c r="R807" i="4" a="1"/>
  <c r="K474" i="4" a="1"/>
  <c r="I426" i="4" a="1"/>
  <c r="K748" i="4" a="1"/>
  <c r="R244" i="4" a="1"/>
  <c r="P1070" i="4" a="1"/>
  <c r="P1217" i="4" a="1"/>
  <c r="L356" i="4" a="1"/>
  <c r="J180" i="4" a="1"/>
  <c r="AC299" i="4" a="1"/>
  <c r="M1317" i="4" a="1"/>
  <c r="P1220" i="4" a="1"/>
  <c r="M831" i="4" a="1"/>
  <c r="Q127" i="4" a="1"/>
  <c r="R174" i="4" a="1"/>
  <c r="K475" i="4" a="1"/>
  <c r="K148" i="4" a="1"/>
  <c r="N588" i="4" a="1"/>
  <c r="K919" i="4" a="1"/>
  <c r="K323" i="4" a="1"/>
  <c r="P1405" i="4" a="1"/>
  <c r="R687" i="4" a="1"/>
  <c r="AC74" i="4" a="1"/>
  <c r="R76" i="4" a="1"/>
  <c r="AB1141" i="4" a="1"/>
  <c r="L623" i="4" a="1"/>
  <c r="O247" i="4" a="1"/>
  <c r="AQ27" i="4" a="1"/>
  <c r="K1455" i="4" a="1"/>
  <c r="L952" i="4" a="1"/>
  <c r="I916" i="4" a="1"/>
  <c r="I166" i="4" a="1"/>
  <c r="M944" i="4" a="1"/>
  <c r="O108" i="4" a="1"/>
  <c r="O294" i="4" a="1"/>
  <c r="O1031" i="4" a="1"/>
  <c r="N155" i="4" a="1"/>
  <c r="P845" i="4" a="1"/>
  <c r="P834" i="4" a="1"/>
  <c r="P486" i="4" a="1"/>
  <c r="I286" i="4" a="1"/>
  <c r="P976" i="4" a="1"/>
  <c r="O439" i="4" a="1"/>
  <c r="L765" i="4" a="1"/>
  <c r="J403" i="4" a="1"/>
  <c r="M182" i="4" a="1"/>
  <c r="AC810" i="4" a="1"/>
  <c r="I13" i="4" a="1"/>
  <c r="L1025" i="4" a="1"/>
  <c r="N38" i="4" a="1"/>
  <c r="P821" i="4" a="1"/>
  <c r="Q243" i="4" a="1"/>
  <c r="AA327" i="4" a="1"/>
  <c r="J218" i="4" a="1"/>
  <c r="K1032" i="4" a="1"/>
  <c r="R559" i="4" a="1"/>
  <c r="Q386" i="4" a="1"/>
  <c r="AB383" i="4" a="1"/>
  <c r="P217" i="4" a="1"/>
  <c r="J733" i="4" a="1"/>
  <c r="R1370" i="4" a="1"/>
  <c r="Q1492" i="4" a="1"/>
  <c r="N126" i="4" a="1"/>
  <c r="Q1043" i="4" a="1"/>
  <c r="K404" i="4" a="1"/>
  <c r="R211" i="4" a="1"/>
  <c r="W657" i="4" a="1"/>
  <c r="I746" i="4" a="1"/>
  <c r="P653" i="4" a="1"/>
  <c r="P763" i="4" a="1"/>
  <c r="AA829" i="4" a="1"/>
  <c r="P835" i="4" a="1"/>
  <c r="M1337" i="4" a="1"/>
  <c r="P1346" i="4" a="1"/>
  <c r="N578" i="4" a="1"/>
  <c r="P1359" i="4" a="1"/>
  <c r="AA436" i="4" a="1"/>
  <c r="M671" i="4" a="1"/>
  <c r="AA736" i="4" a="1"/>
  <c r="Q571" i="4" a="1"/>
  <c r="AC647" i="4" a="1"/>
  <c r="J587" i="4" a="1"/>
  <c r="M1246" i="4" a="1"/>
  <c r="M464" i="4" a="1"/>
  <c r="L463" i="4" a="1"/>
  <c r="R55" i="4" a="1"/>
  <c r="J72" i="4" a="1"/>
  <c r="M102" i="4" a="1"/>
  <c r="AC956" i="4" a="1"/>
  <c r="K392" i="4" a="1"/>
  <c r="Q494" i="4" a="1"/>
  <c r="Q76" i="4" a="1"/>
  <c r="J239" i="4" a="1"/>
  <c r="I474" i="4" a="1"/>
  <c r="Q97" i="4" a="1"/>
  <c r="Q271" i="4" a="1"/>
  <c r="K1049" i="4" a="1"/>
  <c r="L25" i="4" a="1"/>
  <c r="AA1139" i="4" a="1"/>
  <c r="J442" i="4" a="1"/>
  <c r="R69" i="4" a="1"/>
  <c r="M615" i="4" a="1"/>
  <c r="AC1413" i="4" a="1"/>
  <c r="V1030" i="4" a="1"/>
  <c r="M539" i="4" a="1"/>
  <c r="P716" i="4" a="1"/>
  <c r="L87" i="4" a="1"/>
  <c r="M62" i="4" a="1"/>
  <c r="AC1213" i="4" a="1"/>
  <c r="Q1039" i="4" a="1"/>
  <c r="AC650" i="4" a="1"/>
  <c r="J245" i="4" a="1"/>
  <c r="L45" i="4" a="1"/>
  <c r="L1076" i="4" a="1"/>
  <c r="L236" i="4" a="1"/>
  <c r="N37" i="4" a="1"/>
  <c r="P862" i="4" a="1"/>
  <c r="AC694" i="4" a="1"/>
  <c r="J739" i="4" a="1"/>
  <c r="AB517" i="4" a="1"/>
  <c r="M586" i="4" a="1"/>
  <c r="R882" i="4" a="1"/>
  <c r="M696" i="4" a="1"/>
  <c r="J220" i="4" a="1"/>
  <c r="P377" i="4" a="1"/>
  <c r="L811" i="4" a="1"/>
  <c r="AB244" i="4" a="1"/>
  <c r="N187" i="4" a="1"/>
  <c r="L819" i="4" a="1"/>
  <c r="L381" i="4" a="1"/>
  <c r="R336" i="4" a="1"/>
  <c r="V943" i="4" a="1"/>
  <c r="O574" i="4" a="1"/>
  <c r="K724" i="4" a="1"/>
  <c r="L2" i="4" a="1"/>
  <c r="O345" i="4" a="1"/>
  <c r="AC125" i="4" a="1"/>
  <c r="O31" i="4" a="1"/>
  <c r="R19" i="4" a="1"/>
  <c r="AS25" i="4" a="1"/>
  <c r="AC550" i="4" a="1"/>
  <c r="AA568" i="4" a="1"/>
  <c r="L870" i="4" a="1"/>
  <c r="K358" i="4" a="1"/>
  <c r="M318" i="4" a="1"/>
  <c r="R852" i="4" a="1"/>
  <c r="L29" i="4" a="1"/>
  <c r="I201" i="4" a="1"/>
  <c r="L1486" i="4" a="1"/>
  <c r="K353" i="4" a="1"/>
  <c r="L878" i="4" a="1"/>
  <c r="Q902" i="4" a="1"/>
  <c r="Q853" i="4" a="1"/>
  <c r="AA215" i="4" a="1"/>
  <c r="AA669" i="4" a="1"/>
  <c r="R759" i="4" a="1"/>
  <c r="Q1000" i="4" a="1"/>
  <c r="I229" i="4" a="1"/>
  <c r="AQ25" i="4" a="1"/>
  <c r="K245" i="4" a="1"/>
  <c r="K886" i="4" a="1"/>
  <c r="L478" i="4" a="1"/>
  <c r="N309" i="4" a="1"/>
  <c r="K425" i="4" a="1"/>
  <c r="M616" i="4" a="1"/>
  <c r="J1065" i="4" a="1"/>
  <c r="V923" i="4" a="1"/>
  <c r="P1053" i="4" a="1"/>
  <c r="V506" i="4" a="1"/>
  <c r="AB1315" i="4" a="1"/>
  <c r="M669" i="4" a="1"/>
  <c r="P1139" i="4" a="1"/>
  <c r="R47" i="4" a="1"/>
  <c r="I150" i="4" a="1"/>
  <c r="N197" i="4" a="1"/>
  <c r="AC337" i="4" a="1"/>
  <c r="J720" i="4" a="1"/>
  <c r="Q632" i="4" a="1"/>
  <c r="N29" i="4" a="1"/>
  <c r="N442" i="4" a="1"/>
  <c r="L470" i="4" a="1"/>
  <c r="O297" i="4" a="1"/>
  <c r="AC770" i="4" a="1"/>
  <c r="M936" i="4" a="1"/>
  <c r="AC444" i="4" a="1"/>
  <c r="AC1089" i="4" a="1"/>
  <c r="L955" i="4" a="1"/>
  <c r="J5" i="4" a="1"/>
  <c r="I483" i="4" a="1"/>
  <c r="AB1053" i="4" a="1"/>
  <c r="I317" i="4" a="1"/>
  <c r="AC174" i="4" a="1"/>
  <c r="N651" i="4" a="1"/>
  <c r="AB883" i="4" a="1"/>
  <c r="Q1105" i="4" a="1"/>
  <c r="R625" i="4" a="1"/>
  <c r="J188" i="4" a="1"/>
  <c r="R933" i="4" a="1"/>
  <c r="P563" i="4" a="1"/>
  <c r="P6" i="4" a="1"/>
  <c r="AC137" i="4" a="1"/>
  <c r="AR2" i="4" a="1"/>
  <c r="O829" i="4" a="1"/>
  <c r="K777" i="4" a="1"/>
  <c r="O595" i="4" a="1"/>
  <c r="O32" i="4" a="1"/>
  <c r="N477" i="4" a="1"/>
  <c r="I1372" i="4" a="1"/>
  <c r="K313" i="4" a="1"/>
  <c r="K769" i="4" a="1"/>
  <c r="R1139" i="4" a="1"/>
  <c r="J473" i="4" a="1"/>
  <c r="J329" i="4" a="1"/>
  <c r="P115" i="4" a="1"/>
  <c r="AC204" i="4" a="1"/>
  <c r="I806" i="4" a="1"/>
  <c r="K954" i="4" a="1"/>
  <c r="J140" i="4" a="1"/>
  <c r="I581" i="4" a="1"/>
  <c r="AA682" i="4" a="1"/>
  <c r="AQ23" i="4" a="1"/>
  <c r="R481" i="4" a="1"/>
  <c r="O99" i="4" a="1"/>
  <c r="I232" i="4" a="1"/>
  <c r="R534" i="4" a="1"/>
  <c r="AB1144" i="4" a="1"/>
  <c r="M421" i="4" a="1"/>
  <c r="M693" i="4" a="1"/>
  <c r="R81" i="4" a="1"/>
  <c r="AS6" i="4" a="1"/>
  <c r="AB240" i="4" a="1"/>
  <c r="K1075" i="4" a="1"/>
  <c r="M634" i="4" a="1"/>
  <c r="K915" i="4" a="1"/>
  <c r="K1039" i="4" a="1"/>
  <c r="AC393" i="4" a="1"/>
  <c r="L768" i="4" a="1"/>
  <c r="Q1156" i="4" a="1"/>
  <c r="AB1136" i="4" a="1"/>
  <c r="J278" i="4" a="1"/>
  <c r="N759" i="4" a="1"/>
  <c r="I148" i="4" a="1"/>
  <c r="J984" i="4" a="1"/>
  <c r="AB94" i="4" a="1"/>
  <c r="L631" i="4" a="1"/>
  <c r="O881" i="4" a="1"/>
  <c r="P1425" i="4" a="1"/>
  <c r="N164" i="4" a="1"/>
  <c r="J548" i="4" a="1"/>
  <c r="M438" i="4" a="1"/>
  <c r="Q416" i="4" a="1"/>
  <c r="I107" i="4" a="1"/>
  <c r="R72" i="4" a="1"/>
  <c r="O239" i="4" a="1"/>
  <c r="R1498" i="4" a="1"/>
  <c r="R328" i="4" a="1"/>
  <c r="AB175" i="4" a="1"/>
  <c r="J212" i="4" a="1"/>
  <c r="I379" i="4" a="1"/>
  <c r="I894" i="4" a="1"/>
  <c r="L575" i="4" a="1"/>
  <c r="P595" i="4" a="1"/>
  <c r="I181" i="4" a="1"/>
  <c r="J242" i="4" a="1"/>
  <c r="R553" i="4" a="1"/>
  <c r="J131" i="4" a="1"/>
  <c r="M1064" i="4" a="1"/>
  <c r="AB729" i="4" a="1"/>
  <c r="P849" i="4" a="1"/>
  <c r="V189" i="4" a="1"/>
  <c r="AR5" i="4" a="1"/>
  <c r="M115" i="4" a="1"/>
  <c r="R18" i="4" a="1"/>
  <c r="L483" i="4" a="1"/>
  <c r="K635" i="4" a="1"/>
  <c r="M100" i="4" a="1"/>
  <c r="R1009" i="4" a="1"/>
  <c r="P401" i="4" a="1"/>
  <c r="R359" i="4" a="1"/>
  <c r="AA398" i="4" a="1"/>
  <c r="L842" i="4" a="1"/>
  <c r="M466" i="4" a="1"/>
  <c r="AB102" i="4" a="1"/>
  <c r="O958" i="4" a="1"/>
  <c r="O1393" i="4" a="1"/>
  <c r="N133" i="4" a="1"/>
  <c r="L47" i="4" a="1"/>
  <c r="L273" i="4" a="1"/>
  <c r="AC1112" i="4" a="1"/>
  <c r="I597" i="4" a="1"/>
  <c r="O761" i="4" a="1"/>
  <c r="O1212" i="4" a="1"/>
  <c r="AC213" i="4" a="1"/>
  <c r="O652" i="4" a="1"/>
  <c r="O742" i="4" a="1"/>
  <c r="L249" i="4" a="1"/>
  <c r="O165" i="4" a="1"/>
  <c r="M172" i="4" a="1"/>
  <c r="AC24" i="4" a="1"/>
  <c r="P112" i="4" a="1"/>
  <c r="AB645" i="4" a="1"/>
  <c r="N496" i="4" a="1"/>
  <c r="R469" i="4" a="1"/>
  <c r="M887" i="4" a="1"/>
  <c r="AA492" i="4" a="1"/>
  <c r="K942" i="4" a="1"/>
  <c r="I287" i="4" a="1"/>
  <c r="O80" i="4" a="1"/>
  <c r="N739" i="4" a="1"/>
  <c r="AB493" i="4" a="1"/>
  <c r="L275" i="4" a="1"/>
  <c r="AC312" i="4" a="1"/>
  <c r="M704" i="4" a="1"/>
  <c r="J522" i="4" a="1"/>
  <c r="N933" i="4" a="1"/>
  <c r="O1046" i="4" a="1"/>
  <c r="AB842" i="4" a="1"/>
  <c r="J314" i="4" a="1"/>
  <c r="N142" i="4" a="1"/>
  <c r="K494" i="4" a="1"/>
  <c r="I599" i="4" a="1"/>
  <c r="Q636" i="4" a="1"/>
  <c r="AC695" i="4" a="1"/>
  <c r="P1205" i="4" a="1"/>
  <c r="V911" i="4" a="1"/>
  <c r="O449" i="4" a="1"/>
  <c r="V157" i="4" a="1"/>
  <c r="O205" i="4" a="1"/>
  <c r="O1389" i="4" a="1"/>
  <c r="L127" i="4" a="1"/>
  <c r="P1087" i="4" a="1"/>
  <c r="AA743" i="4" a="1"/>
  <c r="L877" i="4" a="1"/>
  <c r="K30" i="4" a="1"/>
  <c r="I294" i="4" a="1"/>
  <c r="Q217" i="4" a="1"/>
  <c r="M1088" i="4" a="1"/>
  <c r="N586" i="4" a="1"/>
  <c r="K893" i="4" a="1"/>
  <c r="J910" i="4" a="1"/>
  <c r="R171" i="4" a="1"/>
  <c r="L1111" i="4" a="1"/>
  <c r="AA1018" i="4" a="1"/>
  <c r="I443" i="4" a="1"/>
  <c r="L53" i="4" a="1"/>
  <c r="M1078" i="4" a="1"/>
  <c r="Q803" i="4" a="1"/>
  <c r="J1366" i="4" a="1"/>
  <c r="R506" i="4" a="1"/>
  <c r="J290" i="4" a="1"/>
  <c r="J320" i="4" a="1"/>
  <c r="J854" i="4" a="1"/>
  <c r="I792" i="4" a="1"/>
  <c r="L996" i="4" a="1"/>
  <c r="AB135" i="4" a="1"/>
  <c r="AC1364" i="4" a="1"/>
  <c r="I247" i="4" a="1"/>
  <c r="P875" i="4" a="1"/>
  <c r="M44" i="4" a="1"/>
  <c r="O72" i="4" a="1"/>
  <c r="P423" i="4" a="1"/>
  <c r="AA698" i="4" a="1"/>
  <c r="P847" i="4" a="1"/>
  <c r="O531" i="4" a="1"/>
  <c r="O656" i="4" a="1"/>
  <c r="I112" i="4" a="1"/>
  <c r="I151" i="4" a="1"/>
  <c r="AC990" i="4" a="1"/>
  <c r="K1005" i="4" a="1"/>
  <c r="R218" i="4" a="1"/>
  <c r="R772" i="4" a="1"/>
  <c r="R368" i="4" a="1"/>
  <c r="P1288" i="4" a="1"/>
  <c r="K1449" i="4" a="1"/>
  <c r="K557" i="4" a="1"/>
  <c r="J792" i="4" a="1"/>
  <c r="R1068" i="4" a="1"/>
  <c r="N1086" i="4" a="1"/>
  <c r="N707" i="4" a="1"/>
  <c r="J446" i="4" a="1"/>
  <c r="O892" i="4" a="1"/>
  <c r="O875" i="4" a="1"/>
  <c r="Q858" i="4" a="1"/>
  <c r="R868" i="4" a="1"/>
  <c r="M194" i="4" a="1"/>
  <c r="M639" i="4" a="1"/>
  <c r="L1050" i="4" a="1"/>
  <c r="J1079" i="4" a="1"/>
  <c r="V1125" i="4" a="1"/>
  <c r="P782" i="4" a="1"/>
  <c r="O393" i="4" a="1"/>
  <c r="O220" i="4" a="1"/>
  <c r="Q196" i="4" a="1"/>
  <c r="O804" i="4" a="1"/>
  <c r="AB1159" i="4" a="1"/>
  <c r="P100" i="4" a="1"/>
  <c r="O664" i="4" a="1"/>
  <c r="N316" i="4" a="1"/>
  <c r="AA178" i="4" a="1"/>
  <c r="N189" i="4" a="1"/>
  <c r="R1080" i="4" a="1"/>
  <c r="AA979" i="4" a="1"/>
  <c r="L157" i="4" a="1"/>
  <c r="J316" i="4" a="1"/>
  <c r="N800" i="4" a="1"/>
  <c r="O1374" i="4" a="1"/>
  <c r="K295" i="4" a="1"/>
  <c r="I152" i="4" a="1"/>
  <c r="K420" i="4" a="1"/>
  <c r="Q209" i="4" a="1"/>
  <c r="K186" i="4" a="1"/>
  <c r="I205" i="4" a="1"/>
  <c r="N888" i="4" a="1"/>
  <c r="M283" i="4" a="1"/>
  <c r="AB542" i="4" a="1"/>
  <c r="AA922" i="4" a="1"/>
  <c r="N956" i="4" a="1"/>
  <c r="AB248" i="4" a="1"/>
  <c r="AB1500" i="4" a="1"/>
  <c r="J1043" i="4" a="1"/>
  <c r="I1486" i="4" a="1"/>
  <c r="P943" i="4" a="1"/>
  <c r="R560" i="4" a="1"/>
  <c r="AB111" i="4" a="1"/>
  <c r="P1027" i="4" a="1"/>
  <c r="O1222" i="4" a="1"/>
  <c r="N1337" i="4" a="1"/>
  <c r="P1072" i="4" a="1"/>
  <c r="O932" i="4" a="1"/>
  <c r="K125" i="4" a="1"/>
  <c r="O1081" i="4" a="1"/>
  <c r="N863" i="4" a="1"/>
  <c r="L625" i="4" a="1"/>
  <c r="J248" i="4" a="1"/>
  <c r="AC737" i="4" a="1"/>
  <c r="R865" i="4" a="1"/>
  <c r="J337" i="4" a="1"/>
  <c r="AC187" i="4" a="1"/>
  <c r="P213" i="4" a="1"/>
  <c r="M1010" i="4" a="1"/>
  <c r="M675" i="4" a="1"/>
  <c r="I388" i="4" a="1"/>
  <c r="L679" i="4" a="1"/>
  <c r="Q350" i="4" a="1"/>
  <c r="J860" i="4" a="1"/>
  <c r="R206" i="4" a="1"/>
  <c r="P1077" i="4" a="1"/>
  <c r="I833" i="4" a="1"/>
  <c r="L644" i="4" a="1"/>
  <c r="N1128" i="4" a="1"/>
  <c r="R694" i="4" a="1"/>
  <c r="L204" i="4" a="1"/>
  <c r="M742" i="4" a="1"/>
  <c r="V929" i="4" a="1"/>
  <c r="W242" i="4" a="1"/>
  <c r="P731" i="4" a="1"/>
  <c r="I625" i="4" a="1"/>
  <c r="P998" i="4" a="1"/>
  <c r="O1071" i="4" a="1"/>
  <c r="O791" i="4" a="1"/>
  <c r="O208" i="4" a="1"/>
  <c r="AB1054" i="4" a="1"/>
  <c r="O315" i="4" a="1"/>
  <c r="L23" i="4" a="1"/>
  <c r="I931" i="4" a="1"/>
  <c r="Q660" i="4" a="1"/>
  <c r="N864" i="4" a="1"/>
  <c r="L385" i="4" a="1"/>
  <c r="AC140" i="4" a="1"/>
  <c r="N572" i="4" a="1"/>
  <c r="O268" i="4" a="1"/>
  <c r="P1287" i="4" a="1"/>
  <c r="N45" i="4" a="1"/>
  <c r="M21" i="4" a="1"/>
  <c r="L924" i="4" a="1"/>
  <c r="J595" i="4" a="1"/>
  <c r="K214" i="4" a="1"/>
  <c r="Q768" i="4" a="1"/>
  <c r="O515" i="4" a="1"/>
  <c r="I187" i="4" a="1"/>
  <c r="AB161" i="4" a="1"/>
  <c r="K127" i="4" a="1"/>
  <c r="L535" i="4" a="1"/>
  <c r="L944" i="4" a="1"/>
  <c r="M29" i="4" a="1"/>
  <c r="L595" i="4" a="1"/>
  <c r="P762" i="4" a="1"/>
  <c r="AC1032" i="4" a="1"/>
  <c r="Q370" i="4" a="1"/>
  <c r="AA1106" i="4" a="1"/>
  <c r="K553" i="4" a="1"/>
  <c r="R1056" i="4" a="1"/>
  <c r="Q469" i="4" a="1"/>
  <c r="K487" i="4" a="1"/>
  <c r="P370" i="4" a="1"/>
  <c r="K813" i="4" a="1"/>
  <c r="I258" i="4" a="1"/>
  <c r="J855" i="4" a="1"/>
  <c r="I397" i="4" a="1"/>
  <c r="N509" i="4" a="1"/>
  <c r="L1449" i="4" a="1"/>
  <c r="N653" i="4" a="1"/>
  <c r="AQ49" i="4" a="1"/>
  <c r="I250" i="4" a="1"/>
  <c r="K843" i="4" a="1"/>
  <c r="K692" i="4" a="1"/>
  <c r="M529" i="4" a="1"/>
  <c r="I798" i="4" a="1"/>
  <c r="L148" i="4" a="1"/>
  <c r="L920" i="4" a="1"/>
  <c r="N291" i="4" a="1"/>
  <c r="AB343" i="4" a="1"/>
  <c r="J848" i="4" a="1"/>
  <c r="R42" i="4" a="1"/>
  <c r="Q867" i="4" a="1"/>
  <c r="R682" i="4" a="1"/>
  <c r="R451" i="4" a="1"/>
  <c r="M355" i="4" a="1"/>
  <c r="N70" i="4" a="1"/>
  <c r="R1045" i="4" a="1"/>
  <c r="M109" i="4" a="1"/>
  <c r="AA1071" i="4" a="1"/>
  <c r="M416" i="4" a="1"/>
  <c r="N99" i="4" a="1"/>
  <c r="Q610" i="4" a="1"/>
  <c r="J289" i="4" a="1"/>
  <c r="R236" i="4" a="1"/>
  <c r="J942" i="4" a="1"/>
  <c r="R686" i="4" a="1"/>
  <c r="I563" i="4" a="1"/>
  <c r="M918" i="4" a="1"/>
  <c r="N369" i="4" a="1"/>
  <c r="N415" i="4" a="1"/>
  <c r="AC1214" i="4" a="1"/>
  <c r="Q1459" i="4" a="1"/>
  <c r="AC572" i="4" a="1"/>
  <c r="L942" i="4" a="1"/>
  <c r="R417" i="4" a="1"/>
  <c r="AC903" i="4" a="1"/>
  <c r="R1070" i="4" a="1"/>
  <c r="AA460" i="4" a="1"/>
  <c r="AA97" i="4" a="1"/>
  <c r="AC938" i="4" a="1"/>
  <c r="J553" i="4" a="1"/>
  <c r="J467" i="4" a="1"/>
  <c r="I1180" i="4" a="1"/>
  <c r="N93" i="4" a="1"/>
  <c r="I132" i="4" a="1"/>
  <c r="AC89" i="4" a="1"/>
  <c r="Q483" i="4" a="1"/>
  <c r="N388" i="4" a="1"/>
  <c r="J102" i="4" a="1"/>
  <c r="J1089" i="4" a="1"/>
  <c r="R438" i="4" a="1"/>
  <c r="AC666" i="4" a="1"/>
  <c r="O13" i="4" a="1"/>
  <c r="M1446" i="4" a="1"/>
  <c r="AA359" i="4" a="1"/>
  <c r="AA992" i="4" a="1"/>
  <c r="R716" i="4" a="1"/>
  <c r="N191" i="4" a="1"/>
  <c r="Q229" i="4" a="1"/>
  <c r="Q323" i="4" a="1"/>
  <c r="P1261" i="4" a="1"/>
  <c r="L764" i="4" a="1"/>
  <c r="Q1147" i="4" a="1"/>
  <c r="AB875" i="4" a="1"/>
  <c r="P1356" i="4" a="1"/>
  <c r="L374" i="4" a="1"/>
  <c r="AA13" i="4" a="1"/>
  <c r="AA768" i="4" a="1"/>
  <c r="I722" i="4" a="1"/>
  <c r="M855" i="4" a="1"/>
  <c r="Q912" i="4" a="1"/>
  <c r="J459" i="4" a="1"/>
  <c r="O1355" i="4" a="1"/>
  <c r="AA1315" i="4" a="1"/>
  <c r="R332" i="4" a="1"/>
  <c r="L415" i="4" a="1"/>
  <c r="Q1013" i="4" a="1"/>
  <c r="J231" i="4" a="1"/>
  <c r="P884" i="4" a="1"/>
  <c r="I199" i="4" a="1"/>
  <c r="AC263" i="4" a="1"/>
  <c r="L130" i="4" a="1"/>
  <c r="K336" i="4" a="1"/>
  <c r="L20" i="4" a="1"/>
  <c r="AA106" i="4" a="1"/>
  <c r="P266" i="4" a="1"/>
  <c r="P504" i="4" a="1"/>
  <c r="O216" i="4" a="1"/>
  <c r="J1015" i="4" a="1"/>
  <c r="O941" i="4" a="1"/>
  <c r="O1461" i="4" a="1"/>
  <c r="O351" i="4" a="1"/>
  <c r="AS47" i="4" a="1"/>
  <c r="AC139" i="4" a="1"/>
  <c r="O680" i="4" a="1"/>
  <c r="AC1492" i="4" a="1"/>
  <c r="J191" i="4" a="1"/>
  <c r="R594" i="4" a="1"/>
  <c r="L516" i="4" a="1"/>
  <c r="L13" i="4" a="1"/>
  <c r="K59" i="4" a="1"/>
  <c r="M943" i="4" a="1"/>
  <c r="R96" i="4" a="1"/>
  <c r="I127" i="4" a="1"/>
  <c r="L28" i="4" a="1"/>
  <c r="L1027" i="4" a="1"/>
  <c r="L786" i="4" a="1"/>
  <c r="AB372" i="4" a="1"/>
  <c r="AC82" i="4" a="1"/>
  <c r="Q1100" i="4" a="1"/>
  <c r="O266" i="4" a="1"/>
  <c r="J201" i="4" a="1"/>
  <c r="AC94" i="4" a="1"/>
  <c r="K1076" i="4" a="1"/>
  <c r="L122" i="4" a="1"/>
  <c r="AC615" i="4" a="1"/>
  <c r="M1114" i="4" a="1"/>
  <c r="L779" i="4" a="1"/>
  <c r="P1409" i="4" a="1"/>
  <c r="P49" i="4" a="1"/>
  <c r="P1275" i="4" a="1"/>
  <c r="P371" i="4" a="1"/>
  <c r="P360" i="4" a="1"/>
  <c r="O1018" i="4" a="1"/>
  <c r="O672" i="4" a="1"/>
  <c r="R181" i="4" a="1"/>
  <c r="P1081" i="4" a="1"/>
  <c r="O762" i="4" a="1"/>
  <c r="J483" i="4" a="1"/>
  <c r="J957" i="4" a="1"/>
  <c r="Q303" i="4" a="1"/>
  <c r="I859" i="4" a="1"/>
  <c r="AB461" i="4" a="1"/>
  <c r="AC559" i="4" a="1"/>
  <c r="R1313" i="4" a="1"/>
  <c r="P50" i="4" a="1"/>
  <c r="K479" i="4" a="1"/>
  <c r="N599" i="4" a="1"/>
  <c r="AC161" i="4" a="1"/>
  <c r="AB1122" i="4" a="1"/>
  <c r="AA758" i="4" a="1"/>
  <c r="R741" i="4" a="1"/>
  <c r="N1402" i="4" a="1"/>
  <c r="O409" i="4" a="1"/>
  <c r="R125" i="4" a="1"/>
  <c r="N61" i="4" a="1"/>
  <c r="AC339" i="4" a="1"/>
  <c r="L285" i="4" a="1"/>
  <c r="AC624" i="4" a="1"/>
  <c r="AC599" i="4" a="1"/>
  <c r="W658" i="4" a="1"/>
  <c r="L156" i="4" a="1"/>
  <c r="V216" i="4" a="1"/>
  <c r="O498" i="4" a="1"/>
  <c r="R513" i="4" a="1"/>
  <c r="P1437" i="4" a="1"/>
  <c r="O1410" i="4" a="1"/>
  <c r="K580" i="4" a="1"/>
  <c r="O1439" i="4" a="1"/>
  <c r="P1156" i="4" a="1"/>
  <c r="P1398" i="4" a="1"/>
  <c r="K158" i="4" a="1"/>
  <c r="K758" i="4" a="1"/>
  <c r="R672" i="4" a="1"/>
  <c r="Q778" i="4" a="1"/>
  <c r="AC113" i="4" a="1"/>
  <c r="L706" i="4" a="1"/>
  <c r="P497" i="4" a="1"/>
  <c r="R730" i="4" a="1"/>
  <c r="I58" i="4" a="1"/>
  <c r="M653" i="4" a="1"/>
  <c r="J874" i="4" a="1"/>
  <c r="L746" i="4" a="1"/>
  <c r="AA59" i="4" a="1"/>
  <c r="I514" i="4" a="1"/>
  <c r="J1221" i="4" a="1"/>
  <c r="P126" i="4" a="1"/>
  <c r="I234" i="4" a="1"/>
  <c r="J270" i="4" a="1"/>
  <c r="AA713" i="4" a="1"/>
  <c r="M1220" i="4" a="1"/>
  <c r="M331" i="4" a="1"/>
  <c r="AB914" i="4" a="1"/>
  <c r="Q1216" i="4" a="1"/>
  <c r="O59" i="4" a="1"/>
  <c r="Q113" i="4" a="1"/>
  <c r="O1197" i="4" a="1"/>
  <c r="O963" i="4" a="1"/>
  <c r="P539" i="4" a="1"/>
  <c r="O681" i="4" a="1"/>
  <c r="M697" i="4" a="1"/>
  <c r="AA752" i="4" a="1"/>
  <c r="P889" i="4" a="1"/>
  <c r="AA544" i="4" a="1"/>
  <c r="AB877" i="4" a="1"/>
  <c r="K674" i="4" a="1"/>
  <c r="N724" i="4" a="1"/>
  <c r="M66" i="4" a="1"/>
  <c r="AB25" i="4" a="1"/>
  <c r="L998" i="4" a="1"/>
  <c r="AC176" i="4" a="1"/>
  <c r="M317" i="4" a="1"/>
  <c r="N654" i="4" a="1"/>
  <c r="R667" i="4" a="1"/>
  <c r="L713" i="4" a="1"/>
  <c r="AC1098" i="4" a="1"/>
  <c r="M1031" i="4" a="1"/>
  <c r="AC1181" i="4" a="1"/>
  <c r="I134" i="4" a="1"/>
  <c r="N24" i="4" a="1"/>
  <c r="M514" i="4" a="1"/>
  <c r="K462" i="4" a="1"/>
  <c r="N493" i="4" a="1"/>
  <c r="I218" i="4" a="1"/>
  <c r="J429" i="4" a="1"/>
  <c r="N838" i="4" a="1"/>
  <c r="P347" i="4" a="1"/>
  <c r="O1103" i="4" a="1"/>
  <c r="P1348" i="4" a="1"/>
  <c r="N125" i="4" a="1"/>
  <c r="AC1049" i="4" a="1"/>
  <c r="Q150" i="4" a="1"/>
  <c r="I410" i="4" a="1"/>
  <c r="M786" i="4" a="1"/>
  <c r="AB319" i="4" a="1"/>
  <c r="O1048" i="4" a="1"/>
  <c r="L738" i="4" a="1"/>
  <c r="N401" i="4" a="1"/>
  <c r="K741" i="4" a="1"/>
  <c r="K310" i="4" a="1"/>
  <c r="Q973" i="4" a="1"/>
  <c r="AB531" i="4" a="1"/>
  <c r="K1015" i="4" a="1"/>
  <c r="AC81" i="4" a="1"/>
  <c r="K989" i="4" a="1"/>
  <c r="R1225" i="4" a="1"/>
  <c r="AB185" i="4" a="1"/>
  <c r="N131" i="4" a="1"/>
  <c r="Q646" i="4" a="1"/>
  <c r="L318" i="4" a="1"/>
  <c r="L44" i="4" a="1"/>
  <c r="P685" i="4" a="1"/>
  <c r="K128" i="4" a="1"/>
  <c r="J1038" i="4" a="1"/>
  <c r="Q108" i="4" a="1"/>
  <c r="J878" i="4" a="1"/>
  <c r="Q1425" i="4" a="1"/>
  <c r="Q539" i="4" a="1"/>
  <c r="AC731" i="4" a="1"/>
  <c r="Q428" i="4" a="1"/>
  <c r="P80" i="4" a="1"/>
  <c r="M1403" i="4" a="1"/>
  <c r="K612" i="4" a="1"/>
  <c r="L170" i="4" a="1"/>
  <c r="P728" i="4" a="1"/>
  <c r="J275" i="4" a="1"/>
  <c r="P1141" i="4" a="1"/>
  <c r="I844" i="4" a="1"/>
  <c r="L482" i="4" a="1"/>
  <c r="L181" i="4" a="1"/>
  <c r="L190" i="4" a="1"/>
  <c r="L372" i="4" a="1"/>
  <c r="J844" i="4" a="1"/>
  <c r="AQ52" i="4" a="1"/>
  <c r="K525" i="4" a="1"/>
  <c r="P173" i="4" a="1"/>
  <c r="R365" i="4" a="1"/>
  <c r="L186" i="4" a="1"/>
  <c r="AB65" i="4" a="1"/>
  <c r="AR52" i="4" a="1"/>
  <c r="K716" i="4" a="1"/>
  <c r="AB1400" i="4" a="1"/>
  <c r="I482" i="4" a="1"/>
  <c r="L1008" i="4" a="1"/>
  <c r="AB1463" i="4" a="1"/>
  <c r="K83" i="4" a="1"/>
  <c r="L134" i="4" a="1"/>
  <c r="I38" i="4" a="1"/>
  <c r="N77" i="4" a="1"/>
  <c r="AB260" i="4" a="1"/>
  <c r="K730" i="4" a="1"/>
  <c r="O869" i="4" a="1"/>
  <c r="L97" i="4" a="1"/>
  <c r="AA64" i="4" a="1"/>
  <c r="I852" i="4" a="1"/>
  <c r="K459" i="4" a="1"/>
  <c r="Q422" i="4" a="1"/>
  <c r="L606" i="4" a="1"/>
  <c r="K1133" i="4" a="1"/>
  <c r="P1414" i="4" a="1"/>
  <c r="Q638" i="4" a="1"/>
  <c r="L541" i="4" a="1"/>
  <c r="K489" i="4" a="1"/>
  <c r="AA34" i="4" a="1"/>
  <c r="AB296" i="4" a="1"/>
  <c r="I633" i="4" a="1"/>
  <c r="K725" i="4" a="1"/>
  <c r="M118" i="4" a="1"/>
  <c r="I74" i="4" a="1"/>
  <c r="J513" i="4" a="1"/>
  <c r="I906" i="4" a="1"/>
  <c r="L92" i="4" a="1"/>
  <c r="Q555" i="4" a="1"/>
  <c r="I277" i="4" a="1"/>
  <c r="AC472" i="4" a="1"/>
  <c r="O1074" i="4" a="1"/>
  <c r="M826" i="4" a="1"/>
  <c r="N854" i="4" a="1"/>
  <c r="I1061" i="4" a="1"/>
  <c r="R15" i="4" a="1"/>
  <c r="J249" i="4" a="1"/>
  <c r="M246" i="4" a="1"/>
  <c r="Q1321" i="4" a="1"/>
  <c r="L609" i="4" a="1"/>
  <c r="J811" i="4" a="1"/>
  <c r="AC148" i="4" a="1"/>
  <c r="AC275" i="4" a="1"/>
  <c r="Q224" i="4" a="1"/>
  <c r="I363" i="4" a="1"/>
  <c r="Q320" i="4" a="1"/>
  <c r="I282" i="4" a="1"/>
  <c r="M688" i="4" a="1"/>
  <c r="R266" i="4" a="1"/>
  <c r="P733" i="4" a="1"/>
  <c r="M387" i="4" a="1"/>
  <c r="P86" i="4" a="1"/>
  <c r="AA55" i="4" a="1"/>
  <c r="AA129" i="4" a="1"/>
  <c r="L1431" i="4" a="1"/>
  <c r="L760" i="4" a="1"/>
  <c r="J400" i="4" a="1"/>
  <c r="O677" i="4" a="1"/>
  <c r="O665" i="4" a="1"/>
  <c r="L584" i="4" a="1"/>
  <c r="R773" i="4" a="1"/>
  <c r="R271" i="4" a="1"/>
  <c r="AQ26" i="4" a="1"/>
  <c r="R646" i="4" a="1"/>
  <c r="J754" i="4" a="1"/>
  <c r="J372" i="4" a="1"/>
  <c r="Q35" i="4" a="1"/>
  <c r="I622" i="4" a="1"/>
  <c r="AC656" i="4" a="1"/>
  <c r="AB63" i="4" a="1"/>
  <c r="L5" i="4" a="1"/>
  <c r="I83" i="4" a="1"/>
  <c r="P941" i="4" a="1"/>
  <c r="O1411" i="4" a="1"/>
  <c r="Q1082" i="4" a="1"/>
  <c r="P358" i="4" a="1"/>
  <c r="N188" i="4" a="1"/>
  <c r="O1116" i="4" a="1"/>
  <c r="O979" i="4" a="1"/>
  <c r="M8" i="4" a="1"/>
  <c r="K187" i="4" a="1"/>
  <c r="R398" i="4" a="1"/>
  <c r="Q944" i="4" a="1"/>
  <c r="Q62" i="4" a="1"/>
  <c r="AB227" i="4" a="1"/>
  <c r="AC787" i="4" a="1"/>
  <c r="K1151" i="4" a="1"/>
  <c r="M10" i="4" a="1"/>
  <c r="I1076" i="4" a="1"/>
  <c r="K822" i="4" a="1"/>
  <c r="I911" i="4" a="1"/>
  <c r="J48" i="4" a="1"/>
  <c r="L177" i="4" a="1"/>
  <c r="AC467" i="4" a="1"/>
  <c r="AC842" i="4" a="1"/>
  <c r="P231" i="4" a="1"/>
  <c r="N978" i="4" a="1"/>
  <c r="M835" i="4" a="1"/>
  <c r="K236" i="4" a="1"/>
  <c r="L64" i="4" a="1"/>
  <c r="L144" i="4" a="1"/>
  <c r="M596" i="4" a="1"/>
  <c r="I1194" i="4" a="1"/>
  <c r="O948" i="4" a="1"/>
  <c r="N1492" i="4" a="1"/>
  <c r="Q699" i="4" a="1"/>
  <c r="O1293" i="4" a="1"/>
  <c r="W792" i="4" a="1"/>
  <c r="R141" i="4" a="1"/>
  <c r="O130" i="4" a="1"/>
  <c r="O1450" i="4" a="1"/>
  <c r="R80" i="4" a="1"/>
  <c r="P684" i="4" a="1"/>
  <c r="L370" i="4" a="1"/>
  <c r="AB616" i="4" a="1"/>
  <c r="Q536" i="4" a="1"/>
  <c r="AB277" i="4" a="1"/>
  <c r="I100" i="4" a="1"/>
  <c r="AB590" i="4" a="1"/>
  <c r="N470" i="4" a="1"/>
  <c r="P799" i="4" a="1"/>
  <c r="N991" i="4" a="1"/>
  <c r="M924" i="4" a="1"/>
  <c r="AC544" i="4" a="1"/>
  <c r="M206" i="4" a="1"/>
  <c r="R658" i="4" a="1"/>
  <c r="AC205" i="4" a="1"/>
  <c r="I275" i="4" a="1"/>
  <c r="P224" i="4" a="1"/>
  <c r="M379" i="4" a="1"/>
  <c r="Q769" i="4" a="1"/>
  <c r="N538" i="4" a="1"/>
  <c r="AA43" i="4" a="1"/>
  <c r="I832" i="4" a="1"/>
  <c r="AB491" i="4" a="1"/>
  <c r="V273" i="4" a="1"/>
  <c r="P1208" i="4" a="1"/>
  <c r="O462" i="4" a="1"/>
  <c r="AQ45" i="4" a="1"/>
  <c r="P1337" i="4" a="1"/>
  <c r="M1413" i="4" a="1"/>
  <c r="P3" i="4" a="1"/>
  <c r="AB39" i="4" a="1"/>
  <c r="P1399" i="4" a="1"/>
  <c r="O1248" i="4" a="1"/>
  <c r="I741" i="4" a="1"/>
  <c r="I10" i="4" a="1"/>
  <c r="AB728" i="4" a="1"/>
  <c r="J118" i="4" a="1"/>
  <c r="K539" i="4" a="1"/>
  <c r="N422" i="4" a="1"/>
  <c r="R1035" i="4" a="1"/>
  <c r="P23" i="4" a="1"/>
  <c r="I192" i="4" a="1"/>
  <c r="N158" i="4" a="1"/>
  <c r="K587" i="4" a="1"/>
  <c r="N147" i="4" a="1"/>
  <c r="N411" i="4" a="1"/>
  <c r="M386" i="4" a="1"/>
  <c r="K1293" i="4" a="1"/>
  <c r="AC283" i="4" a="1"/>
  <c r="Q587" i="4" a="1"/>
  <c r="Q603" i="4" a="1"/>
  <c r="M104" i="4" a="1"/>
  <c r="I831" i="4" a="1"/>
  <c r="J67" i="4" a="1"/>
  <c r="J1034" i="4" a="1"/>
  <c r="L332" i="4" a="1"/>
  <c r="M1455" i="4" a="1"/>
  <c r="O769" i="4" a="1"/>
  <c r="P1350" i="4" a="1"/>
  <c r="O712" i="4" a="1"/>
  <c r="V1405" i="4" a="1"/>
  <c r="P766" i="4" a="1"/>
  <c r="L320" i="4" a="1"/>
  <c r="P1026" i="4" a="1"/>
  <c r="L81" i="4" a="1"/>
  <c r="AB134" i="4" a="1"/>
  <c r="L561" i="4" a="1"/>
  <c r="Q1001" i="4" a="1"/>
  <c r="M712" i="4" a="1"/>
  <c r="L393" i="4" a="1"/>
  <c r="L401" i="4" a="1"/>
  <c r="K1029" i="4" a="1"/>
  <c r="R947" i="4" a="1"/>
  <c r="N734" i="4" a="1"/>
  <c r="AA82" i="4" a="1"/>
  <c r="I1070" i="4" a="1"/>
  <c r="J518" i="4" a="1"/>
  <c r="J1023" i="4" a="1"/>
  <c r="Q700" i="4" a="1"/>
  <c r="M191" i="4" a="1"/>
  <c r="AC834" i="4" a="1"/>
  <c r="P1237" i="4" a="1"/>
  <c r="L892" i="4" a="1"/>
  <c r="N211" i="4" a="1"/>
  <c r="K344" i="4" a="1"/>
  <c r="AC435" i="4" a="1"/>
  <c r="AA685" i="4" a="1"/>
  <c r="AA53" i="4" a="1"/>
  <c r="AB191" i="4" a="1"/>
  <c r="P1166" i="4" a="1"/>
  <c r="R853" i="4" a="1"/>
  <c r="AB86" i="4" a="1"/>
  <c r="O727" i="4" a="1"/>
  <c r="O1007" i="4" a="1"/>
  <c r="O1078" i="4" a="1"/>
  <c r="AB136" i="4" a="1"/>
  <c r="P692" i="4" a="1"/>
  <c r="P1014" i="4" a="1"/>
  <c r="AB839" i="4" a="1"/>
  <c r="L228" i="4" a="1"/>
  <c r="AB525" i="4" a="1"/>
  <c r="J62" i="4" a="1"/>
  <c r="L69" i="4" a="1"/>
  <c r="AA699" i="4" a="1"/>
  <c r="R738" i="4" a="1"/>
  <c r="O735" i="4" a="1"/>
  <c r="O590" i="4" a="1"/>
  <c r="Q844" i="4" a="1"/>
  <c r="AB581" i="4" a="1"/>
  <c r="K56" i="4" a="1"/>
  <c r="K969" i="4" a="1"/>
  <c r="AB486" i="4" a="1"/>
  <c r="R59" i="4" a="1"/>
  <c r="P1123" i="4" a="1"/>
  <c r="O630" i="4" a="1"/>
  <c r="N637" i="4" a="1"/>
  <c r="L640" i="4" a="1"/>
  <c r="M851" i="4" a="1"/>
  <c r="L1039" i="4" a="1"/>
  <c r="R749" i="4" a="1"/>
  <c r="I71" i="4" a="1"/>
  <c r="P785" i="4" a="1"/>
  <c r="O883" i="4" a="1"/>
  <c r="P609" i="4" a="1"/>
  <c r="O303" i="4" a="1"/>
  <c r="O1105" i="4" a="1"/>
  <c r="P1446" i="4" a="1"/>
  <c r="I128" i="4" a="1"/>
  <c r="O271" i="4" a="1"/>
  <c r="O936" i="4" a="1"/>
  <c r="P177" i="4" a="1"/>
  <c r="AB318" i="4" a="1"/>
  <c r="AA924" i="4" a="1"/>
  <c r="M940" i="4" a="1"/>
  <c r="M2" i="4" a="1"/>
  <c r="J150" i="4" a="1"/>
  <c r="AB566" i="4" a="1"/>
  <c r="Q486" i="4" a="1"/>
  <c r="O1193" i="4" a="1"/>
  <c r="AA810" i="4" a="1"/>
  <c r="I395" i="4" a="1"/>
  <c r="L242" i="4" a="1"/>
  <c r="N419" i="4" a="1"/>
  <c r="J296" i="4" a="1"/>
  <c r="Q359" i="4" a="1"/>
  <c r="L869" i="4" a="1"/>
  <c r="J435" i="4" a="1"/>
  <c r="AA16" i="4" a="1"/>
  <c r="Q429" i="4" a="1"/>
  <c r="M558" i="4" a="1"/>
  <c r="I68" i="4" a="1"/>
  <c r="I322" i="4" a="1"/>
  <c r="J40" i="4" a="1"/>
  <c r="R1049" i="4" a="1"/>
  <c r="P1252" i="4" a="1"/>
  <c r="AB712" i="4" a="1"/>
  <c r="R222" i="4" a="1"/>
  <c r="M753" i="4" a="1"/>
  <c r="L492" i="4" a="1"/>
  <c r="J645" i="4" a="1"/>
  <c r="L405" i="4" a="1"/>
  <c r="AB1236" i="4" a="1"/>
  <c r="Q1015" i="4" a="1"/>
  <c r="AC238" i="4" a="1"/>
  <c r="AB811" i="4" a="1"/>
  <c r="R1105" i="4" a="1"/>
  <c r="AA25" i="4" a="1"/>
  <c r="Q49" i="4" a="1"/>
  <c r="AA399" i="4" a="1"/>
  <c r="N977" i="4" a="1"/>
  <c r="R277" i="4" a="1"/>
  <c r="Q835" i="4" a="1"/>
  <c r="N250" i="4" a="1"/>
  <c r="I380" i="4" a="1"/>
  <c r="J700" i="4" a="1"/>
  <c r="L1073" i="4" a="1"/>
  <c r="R1086" i="4" a="1"/>
  <c r="R1171" i="4" a="1"/>
  <c r="AC500" i="4" a="1"/>
  <c r="J1012" i="4" a="1"/>
  <c r="R366" i="4" a="1"/>
  <c r="AC1122" i="4" a="1"/>
  <c r="I182" i="4" a="1"/>
  <c r="Q1033" i="4" a="1"/>
  <c r="K597" i="4" a="1"/>
  <c r="AB1490" i="4" a="1"/>
  <c r="I283" i="4" a="1"/>
  <c r="P8" i="4" a="1"/>
  <c r="O1245" i="4" a="1"/>
  <c r="K78" i="4" a="1"/>
  <c r="L376" i="4" a="1"/>
  <c r="K713" i="4" a="1"/>
  <c r="Q154" i="4" a="1"/>
  <c r="M275" i="4" a="1"/>
  <c r="J77" i="4" a="1"/>
  <c r="M61" i="4" a="1"/>
  <c r="N372" i="4" a="1"/>
  <c r="AC476" i="4" a="1"/>
  <c r="I1056" i="4" a="1"/>
  <c r="M1110" i="4" a="1"/>
  <c r="R1295" i="4" a="1"/>
  <c r="O391" i="4" a="1"/>
  <c r="L864" i="4" a="1"/>
  <c r="L154" i="4" a="1"/>
  <c r="AC150" i="4" a="1"/>
  <c r="N426" i="4" a="1"/>
  <c r="J35" i="4" a="1"/>
  <c r="AA1212" i="4" a="1"/>
  <c r="I808" i="4" a="1"/>
  <c r="P1380" i="4" a="1"/>
  <c r="Q372" i="4" a="1"/>
  <c r="Q1140" i="4" a="1"/>
  <c r="O597" i="4" a="1"/>
  <c r="O188" i="4" a="1"/>
  <c r="I8" i="4" a="1"/>
  <c r="O542" i="4" a="1"/>
  <c r="AC533" i="4" a="1"/>
  <c r="M199" i="4" a="1"/>
  <c r="J618" i="4" a="1"/>
  <c r="J272" i="4" a="1"/>
  <c r="AQ51" i="4" a="1"/>
  <c r="Q561" i="4" a="1"/>
  <c r="AB732" i="4" a="1"/>
  <c r="K472" i="4" a="1"/>
  <c r="M1257" i="4" a="1"/>
  <c r="Q785" i="4" a="1"/>
  <c r="K1072" i="4" a="1"/>
  <c r="AB841" i="4" a="1"/>
  <c r="AB663" i="4" a="1"/>
  <c r="AC388" i="4" a="1"/>
  <c r="Q602" i="4" a="1"/>
  <c r="L282" i="4" a="1"/>
  <c r="Q518" i="4" a="1"/>
  <c r="L1491" i="4" a="1"/>
  <c r="Q345" i="4" a="1"/>
  <c r="I595" i="4" a="1"/>
  <c r="AC558" i="4" a="1"/>
  <c r="R688" i="4" a="1"/>
  <c r="J29" i="4" a="1"/>
  <c r="Q734" i="4" a="1"/>
  <c r="L1034" i="4" a="1"/>
  <c r="Q382" i="4" a="1"/>
  <c r="Q589" i="4" a="1"/>
  <c r="O661" i="4" a="1"/>
  <c r="P249" i="4" a="1"/>
  <c r="O385" i="4" a="1"/>
  <c r="I47" i="4" a="1"/>
  <c r="P296" i="4" a="1"/>
  <c r="O1456" i="4" a="1"/>
  <c r="P686" i="4" a="1"/>
  <c r="P185" i="4" a="1"/>
  <c r="J424" i="4" a="1"/>
  <c r="K1100" i="4" a="1"/>
  <c r="Q221" i="4" a="1"/>
  <c r="J215" i="4" a="1"/>
  <c r="Q1040" i="4" a="1"/>
  <c r="I842" i="4" a="1"/>
  <c r="O497" i="4" a="1"/>
  <c r="AA65" i="4" a="1"/>
  <c r="N865" i="4" a="1"/>
  <c r="N548" i="4" a="1"/>
  <c r="R442" i="4" a="1"/>
  <c r="J611" i="4" a="1"/>
  <c r="AC807" i="4" a="1"/>
  <c r="J677" i="4" a="1"/>
  <c r="O872" i="4" a="1"/>
  <c r="R91" i="4" a="1"/>
  <c r="Q395" i="4" a="1"/>
  <c r="L1110" i="4" a="1"/>
  <c r="K190" i="4" a="1"/>
  <c r="Q895" i="4" a="1"/>
  <c r="K753" i="4" a="1"/>
  <c r="J1336" i="4" a="1"/>
  <c r="V582" i="4" a="1"/>
  <c r="P60" i="4" a="1"/>
  <c r="O569" i="4" a="1"/>
  <c r="O1421" i="4" a="1"/>
  <c r="Q625" i="4" a="1"/>
  <c r="P740" i="4" a="1"/>
  <c r="O485" i="4" a="1"/>
  <c r="P1439" i="4" a="1"/>
  <c r="K505" i="4" a="1"/>
  <c r="Q1113" i="4" a="1"/>
  <c r="K449" i="4" a="1"/>
  <c r="J156" i="4" a="1"/>
  <c r="K169" i="4" a="1"/>
  <c r="K578" i="4" a="1"/>
  <c r="N111" i="4" a="1"/>
  <c r="Q83" i="4" a="1"/>
  <c r="R212" i="4" a="1"/>
  <c r="AC93" i="4" a="1"/>
  <c r="M525" i="4" a="1"/>
  <c r="J737" i="4" a="1"/>
  <c r="L832" i="4" a="1"/>
  <c r="J497" i="4" a="1"/>
  <c r="K202" i="4" a="1"/>
  <c r="N525" i="4" a="1"/>
  <c r="AA1072" i="4" a="1"/>
  <c r="M116" i="4" a="1"/>
  <c r="K38" i="4" a="1"/>
  <c r="L684" i="4" a="1"/>
  <c r="L814" i="4" a="1"/>
  <c r="K9" i="4" a="1"/>
  <c r="AB199" i="4" a="1"/>
  <c r="K126" i="4" a="1"/>
  <c r="AC1114" i="4" a="1"/>
  <c r="N79" i="4" a="1"/>
  <c r="Q51" i="4" a="1"/>
  <c r="AB1337" i="4" a="1"/>
  <c r="P1366" i="4" a="1"/>
  <c r="O479" i="4" a="1"/>
  <c r="K6" i="4" a="1"/>
  <c r="J723" i="4" a="1"/>
  <c r="P967" i="4" a="1"/>
  <c r="O1128" i="4" a="1"/>
  <c r="P1080" i="4" a="1"/>
  <c r="AB126" i="4" a="1"/>
  <c r="K503" i="4" a="1"/>
  <c r="K1408" i="4" a="1"/>
  <c r="K350" i="4" a="1"/>
  <c r="M93" i="4" a="1"/>
  <c r="K297" i="4" a="1"/>
  <c r="O1177" i="4" a="1"/>
  <c r="AA1365" i="4" a="1"/>
  <c r="I777" i="4" a="1"/>
  <c r="J421" i="4" a="1"/>
  <c r="AC309" i="4" a="1"/>
  <c r="N553" i="4" a="1"/>
  <c r="I550" i="4" a="1"/>
  <c r="L216" i="4" a="1"/>
  <c r="N639" i="4" a="1"/>
  <c r="O1497" i="4" a="1"/>
  <c r="K247" i="4" a="1"/>
  <c r="Q607" i="4" a="1"/>
  <c r="Q329" i="4" a="1"/>
  <c r="R148" i="4" a="1"/>
  <c r="AC1008" i="4" a="1"/>
  <c r="AC1419" i="4" a="1"/>
  <c r="P244" i="4" a="1"/>
  <c r="I735" i="4" a="1"/>
  <c r="P148" i="4" a="1"/>
  <c r="P327" i="4" a="1"/>
  <c r="P1340" i="4" a="1"/>
  <c r="O1213" i="4" a="1"/>
  <c r="O1324" i="4" a="1"/>
  <c r="J209" i="4" a="1"/>
  <c r="P102" i="4" a="1"/>
  <c r="P363" i="4" a="1"/>
  <c r="O1405" i="4" a="1"/>
  <c r="K218" i="4" a="1"/>
  <c r="M16" i="4" a="1"/>
  <c r="R230" i="4" a="1"/>
  <c r="Q465" i="4" a="1"/>
  <c r="M911" i="4" a="1"/>
  <c r="L90" i="4" a="1"/>
  <c r="P751" i="4" a="1"/>
  <c r="K1326" i="4" a="1"/>
  <c r="M1452" i="4" a="1"/>
  <c r="AS37" i="4" a="1"/>
  <c r="M620" i="4" a="1"/>
  <c r="AC478" i="4" a="1"/>
  <c r="AB144" i="4" a="1"/>
  <c r="M1085" i="4" a="1"/>
  <c r="O602" i="4" a="1"/>
  <c r="AB1291" i="4" a="1"/>
  <c r="R858" i="4" a="1"/>
  <c r="I742" i="4" a="1"/>
  <c r="M501" i="4" a="1"/>
  <c r="AA948" i="4" a="1"/>
  <c r="L52" i="4" a="1"/>
  <c r="Q834" i="4" a="1"/>
  <c r="P1260" i="4" a="1"/>
  <c r="N891" i="4" a="1"/>
  <c r="P1482" i="4" a="1"/>
  <c r="P582" i="4" a="1"/>
  <c r="AQ53" i="4" a="1"/>
  <c r="O974" i="4" a="1"/>
  <c r="J319" i="4" a="1"/>
  <c r="O1148" i="4" a="1"/>
  <c r="R40" i="4" a="1"/>
  <c r="M480" i="4" a="1"/>
  <c r="R151" i="4" a="1"/>
  <c r="R611" i="4" a="1"/>
  <c r="N412" i="4" a="1"/>
  <c r="J537" i="4" a="1"/>
  <c r="AC70" i="4" a="1"/>
  <c r="I761" i="4" a="1"/>
  <c r="R316" i="4" a="1"/>
  <c r="Q1091" i="4" a="1"/>
  <c r="AC626" i="4" a="1"/>
  <c r="R393" i="4" a="1"/>
  <c r="M932" i="4" a="1"/>
  <c r="J482" i="4" a="1"/>
  <c r="K676" i="4" a="1"/>
  <c r="AA138" i="4" a="1"/>
  <c r="K628" i="4" a="1"/>
  <c r="J171" i="4" a="1"/>
  <c r="M319" i="4" a="1"/>
  <c r="R200" i="4" a="1"/>
  <c r="L873" i="4" a="1"/>
  <c r="AC675" i="4" a="1"/>
  <c r="AB71" i="4" a="1"/>
  <c r="M957" i="4" a="1"/>
  <c r="AC359" i="4" a="1"/>
  <c r="R589" i="4" a="1"/>
  <c r="M190" i="4" a="1"/>
  <c r="AC565" i="4" a="1"/>
  <c r="AA49" i="4" a="1"/>
  <c r="M165" i="4" a="1"/>
  <c r="AA739" i="4" a="1"/>
  <c r="L220" i="4" a="1"/>
  <c r="K545" i="4" a="1"/>
  <c r="J644" i="4" a="1"/>
  <c r="AC539" i="4" a="1"/>
  <c r="L719" i="4" a="1"/>
  <c r="AA818" i="4" a="1"/>
  <c r="J1067" i="4" a="1"/>
  <c r="M1002" i="4" a="1"/>
  <c r="M1013" i="4" a="1"/>
  <c r="J354" i="4" a="1"/>
  <c r="N893" i="4" a="1"/>
  <c r="J806" i="4" a="1"/>
  <c r="L783" i="4" a="1"/>
  <c r="AB719" i="4" a="1"/>
  <c r="R458" i="4" a="1"/>
  <c r="J123" i="4" a="1"/>
  <c r="M857" i="4" a="1"/>
  <c r="L603" i="4" a="1"/>
  <c r="J1337" i="4" a="1"/>
  <c r="N1117" i="4" a="1"/>
  <c r="AC518" i="4" a="1"/>
  <c r="Q958" i="4" a="1"/>
  <c r="J717" i="4" a="1"/>
  <c r="AA231" i="4" a="1"/>
  <c r="K394" i="4" a="1"/>
  <c r="Q927" i="4" a="1"/>
  <c r="P494" i="4" a="1"/>
  <c r="AB1057" i="4" a="1"/>
  <c r="AC880" i="4" a="1"/>
  <c r="R735" i="4" a="1"/>
  <c r="I37" i="4" a="1"/>
  <c r="K611" i="4" a="1"/>
  <c r="I830" i="4" a="1"/>
  <c r="Q1197" i="4" a="1"/>
  <c r="AC120" i="4" a="1"/>
  <c r="K737" i="4" a="1"/>
  <c r="AC1070" i="4" a="1"/>
  <c r="M642" i="4" a="1"/>
  <c r="Q910" i="4" a="1"/>
  <c r="K803" i="4" a="1"/>
  <c r="L1287" i="4" a="1"/>
  <c r="R941" i="4" a="1"/>
  <c r="L1178" i="4" a="1"/>
  <c r="M180" i="4" a="1"/>
  <c r="Q942" i="4" a="1"/>
  <c r="I324" i="4" a="1"/>
  <c r="R1003" i="4" a="1"/>
  <c r="R833" i="4" a="1"/>
  <c r="Q1133" i="4" a="1"/>
  <c r="K876" i="4" a="1"/>
  <c r="K464" i="4" a="1"/>
  <c r="L1454" i="4" a="1"/>
  <c r="AA500" i="4" a="1"/>
  <c r="L703" i="4" a="1"/>
  <c r="Q1293" i="4" a="1"/>
  <c r="P505" i="4" a="1"/>
  <c r="J53" i="4" a="1"/>
  <c r="J291" i="4" a="1"/>
  <c r="R43" i="4" a="1"/>
  <c r="I1326" i="4" a="1"/>
  <c r="AC745" i="4" a="1"/>
  <c r="Q623" i="4" a="1"/>
  <c r="AC998" i="4" a="1"/>
  <c r="AB523" i="4" a="1"/>
  <c r="I745" i="4" a="1"/>
  <c r="AC73" i="4" a="1"/>
  <c r="L921" i="4" a="1"/>
  <c r="I133" i="4" a="1"/>
  <c r="J115" i="4" a="1"/>
  <c r="Q880" i="4" a="1"/>
  <c r="K551" i="4" a="1"/>
  <c r="Q92" i="4" a="1"/>
  <c r="M46" i="4" a="1"/>
  <c r="L844" i="4" a="1"/>
  <c r="N634" i="4" a="1"/>
  <c r="Q41" i="4" a="1"/>
  <c r="Q411" i="4" a="1"/>
  <c r="L562" i="4" a="1"/>
  <c r="L1281" i="4" a="1"/>
  <c r="M293" i="4" a="1"/>
  <c r="K1383" i="4" a="1"/>
  <c r="L945" i="4" a="1"/>
  <c r="AB829" i="4" a="1"/>
  <c r="N307" i="4" a="1"/>
  <c r="R924" i="4" a="1"/>
  <c r="I338" i="4" a="1"/>
  <c r="L740" i="4" a="1"/>
  <c r="R1322" i="4" a="1"/>
  <c r="K175" i="4" a="1"/>
  <c r="N518" i="4" a="1"/>
  <c r="N1318" i="4" a="1"/>
  <c r="K43" i="4" a="1"/>
  <c r="O1166" i="4" a="1"/>
  <c r="N393" i="4" a="1"/>
  <c r="L240" i="4" a="1"/>
  <c r="Q677" i="4" a="1"/>
  <c r="AB1125" i="4" a="1"/>
  <c r="AC844" i="4" a="1"/>
  <c r="O115" i="4" a="1"/>
  <c r="L471" i="4" a="1"/>
  <c r="I461" i="4" a="1"/>
  <c r="Q105" i="4" a="1"/>
  <c r="K810" i="4" a="1"/>
  <c r="Q82" i="4" a="1"/>
  <c r="P788" i="4" a="1"/>
  <c r="J597" i="4" a="1"/>
  <c r="N467" i="4" a="1"/>
  <c r="M687" i="4" a="1"/>
  <c r="R1033" i="4" a="1"/>
  <c r="M410" i="4" a="1"/>
  <c r="AC685" i="4" a="1"/>
  <c r="AQ40" i="4" a="1"/>
  <c r="O1343" i="4" a="1"/>
  <c r="Q213" i="4" a="1"/>
  <c r="AB602" i="4" a="1"/>
  <c r="R1042" i="4" a="1"/>
  <c r="R561" i="4" a="1"/>
  <c r="Q693" i="4" a="1"/>
  <c r="R551" i="4" a="1"/>
  <c r="P256" i="4" a="1"/>
  <c r="O767" i="4" a="1"/>
  <c r="R184" i="4" a="1"/>
  <c r="N528" i="4" a="1"/>
  <c r="R377" i="4" a="1"/>
  <c r="I418" i="4" a="1"/>
  <c r="N1082" i="4" a="1"/>
  <c r="AA774" i="4" a="1"/>
  <c r="AB1485" i="4" a="1"/>
  <c r="AC464" i="4" a="1"/>
  <c r="AB1254" i="4" a="1"/>
  <c r="M1167" i="4" a="1"/>
  <c r="AC1035" i="4" a="1"/>
  <c r="J1347" i="4" a="1"/>
  <c r="Q903" i="4" a="1"/>
  <c r="M1055" i="4" a="1"/>
  <c r="AC456" i="4" a="1"/>
  <c r="Q421" i="4" a="1"/>
  <c r="Q879" i="4" a="1"/>
  <c r="J51" i="4" a="1"/>
  <c r="K712" i="4" a="1"/>
  <c r="I1395" i="4" a="1"/>
  <c r="K894" i="4" a="1"/>
  <c r="M1493" i="4" a="1"/>
  <c r="M370" i="4" a="1"/>
  <c r="N1169" i="4" a="1"/>
  <c r="I1177" i="4" a="1"/>
  <c r="AA384" i="4" a="1"/>
  <c r="J360" i="4" a="1"/>
  <c r="J545" i="4" a="1"/>
  <c r="Q401" i="4" a="1"/>
  <c r="Q450" i="4" a="1"/>
  <c r="K102" i="4" a="1"/>
  <c r="R20" i="4" a="1"/>
  <c r="K241" i="4" a="1"/>
  <c r="K370" i="4" a="1"/>
  <c r="M536" i="4" a="1"/>
  <c r="K224" i="4" a="1"/>
  <c r="AC1460" i="4" a="1"/>
  <c r="I43" i="4" a="1"/>
  <c r="J760" i="4" a="1"/>
  <c r="AC440" i="4" a="1"/>
  <c r="J69" i="4" a="1"/>
  <c r="R719" i="4" a="1"/>
  <c r="AA631" i="4" a="1"/>
  <c r="N490" i="4" a="1"/>
  <c r="N636" i="4" a="1"/>
  <c r="P441" i="4" a="1"/>
  <c r="Q27" i="4" a="1"/>
  <c r="AB399" i="4" a="1"/>
  <c r="R836" i="4" a="1"/>
  <c r="AC549" i="4" a="1"/>
  <c r="N930" i="4" a="1"/>
  <c r="Q262" i="4" a="1"/>
  <c r="L992" i="4" a="1"/>
  <c r="O1205" i="4" a="1"/>
  <c r="L984" i="4" a="1"/>
  <c r="R1014" i="4" a="1"/>
  <c r="I290" i="4" a="1"/>
  <c r="J903" i="4" a="1"/>
  <c r="L964" i="4" a="1"/>
  <c r="L366" i="4" a="1"/>
  <c r="J1333" i="4" a="1"/>
  <c r="O388" i="4" a="1"/>
  <c r="L1049" i="4" a="1"/>
  <c r="N980" i="4" a="1"/>
  <c r="K153" i="4" a="1"/>
  <c r="J699" i="4" a="1"/>
  <c r="AC230" i="4" a="1"/>
  <c r="AB433" i="4" a="1"/>
  <c r="L549" i="4" a="1"/>
  <c r="I1051" i="4" a="1"/>
  <c r="I1495" i="4" a="1"/>
  <c r="I793" i="4" a="1"/>
  <c r="AB783" i="4" a="1"/>
  <c r="R608" i="4" a="1"/>
  <c r="AB494" i="4" a="1"/>
  <c r="L1234" i="4" a="1"/>
  <c r="J1175" i="4" a="1"/>
  <c r="AA295" i="4" a="1"/>
  <c r="N483" i="4" a="1"/>
  <c r="N557" i="4" a="1"/>
  <c r="J915" i="4" a="1"/>
  <c r="K547" i="4" a="1"/>
  <c r="Q1150" i="4" a="1"/>
  <c r="R969" i="4" a="1"/>
  <c r="N922" i="4" a="1"/>
  <c r="I1169" i="4" a="1"/>
  <c r="M1242" i="4" a="1"/>
  <c r="AC863" i="4" a="1"/>
  <c r="N406" i="4" a="1"/>
  <c r="Q1290" i="4" a="1"/>
  <c r="O133" i="4" a="1"/>
  <c r="M175" i="4" a="1"/>
  <c r="AC516" i="4" a="1"/>
  <c r="AC674" i="4" a="1"/>
  <c r="N844" i="4" a="1"/>
  <c r="AR6" i="4" a="1"/>
  <c r="M752" i="4" a="1"/>
  <c r="J394" i="4" a="1"/>
  <c r="J104" i="4" a="1"/>
  <c r="I253" i="4" a="1"/>
  <c r="L310" i="4" a="1"/>
  <c r="J888" i="4" a="1"/>
  <c r="J412" i="4" a="1"/>
  <c r="M7" i="4" a="1"/>
  <c r="L555" i="4" a="1"/>
  <c r="AC581" i="4" a="1"/>
  <c r="O1462" i="4" a="1"/>
  <c r="Q553" i="4" a="1"/>
  <c r="N545" i="4" a="1"/>
  <c r="AA775" i="4" a="1"/>
  <c r="Q672" i="4" a="1"/>
  <c r="AB184" i="4" a="1"/>
  <c r="N1002" i="4" a="1"/>
  <c r="N1256" i="4" a="1"/>
  <c r="K486" i="4" a="1"/>
  <c r="N841" i="4" a="1"/>
  <c r="N403" i="4" a="1"/>
  <c r="N967" i="4" a="1"/>
  <c r="AB81" i="4" a="1"/>
  <c r="Q191" i="4" a="1"/>
  <c r="K314" i="4" a="1"/>
  <c r="AC1494" i="4" a="1"/>
  <c r="O1077" i="4" a="1"/>
  <c r="Q333" i="4" a="1"/>
  <c r="M488" i="4" a="1"/>
  <c r="R310" i="4" a="1"/>
  <c r="R75" i="4" a="1"/>
  <c r="K275" i="4" a="1"/>
  <c r="Q798" i="4" a="1"/>
  <c r="Q1329" i="4" a="1"/>
  <c r="I536" i="4" a="1"/>
  <c r="K1431" i="4" a="1"/>
  <c r="AC540" i="4" a="1"/>
  <c r="N1278" i="4" a="1"/>
  <c r="K379" i="4" a="1"/>
  <c r="M509" i="4" a="1"/>
  <c r="L425" i="4" a="1"/>
  <c r="N515" i="4" a="1"/>
  <c r="M1490" i="4" a="1"/>
  <c r="R1216" i="4" a="1"/>
  <c r="I1171" i="4" a="1"/>
  <c r="R1046" i="4" a="1"/>
  <c r="I1410" i="4" a="1"/>
  <c r="AB1207" i="4" a="1"/>
  <c r="AA1222" i="4" a="1"/>
  <c r="M522" i="4" a="1"/>
  <c r="AA545" i="4" a="1"/>
  <c r="I1167" i="4" a="1"/>
  <c r="K1263" i="4" a="1"/>
  <c r="J1456" i="4" a="1"/>
  <c r="K543" i="4" a="1"/>
  <c r="L500" i="4" a="1"/>
  <c r="K631" i="4" a="1"/>
  <c r="R881" i="4" a="1"/>
  <c r="AA73" i="4" a="1"/>
  <c r="AB704" i="4" a="1"/>
  <c r="AC536" i="4" a="1"/>
  <c r="L755" i="4" a="1"/>
  <c r="L65" i="4" a="1"/>
  <c r="M110" i="4" a="1"/>
  <c r="AC135" i="4" a="1"/>
  <c r="K1362" i="4" a="1"/>
  <c r="J353" i="4" a="1"/>
  <c r="R511" i="4" a="1"/>
  <c r="N396" i="4" a="1"/>
  <c r="I117" i="4" a="1"/>
  <c r="AA972" i="4" a="1"/>
  <c r="R275" i="4" a="1"/>
  <c r="Q1090" i="4" a="1"/>
  <c r="R373" i="4" a="1"/>
  <c r="AC107" i="4" a="1"/>
  <c r="AA600" i="4" a="1"/>
  <c r="N723" i="4" a="1"/>
  <c r="R558" i="4" a="1"/>
  <c r="M75" i="4" a="1"/>
  <c r="K935" i="4" a="1"/>
  <c r="AA1019" i="4" a="1"/>
  <c r="AC1436" i="4" a="1"/>
  <c r="AC188" i="4" a="1"/>
  <c r="K535" i="4" a="1"/>
  <c r="J530" i="4" a="1"/>
  <c r="R220" i="4" a="1"/>
  <c r="I1031" i="4" a="1"/>
  <c r="J927" i="4" a="1"/>
  <c r="M358" i="4" a="1"/>
  <c r="R1058" i="4" a="1"/>
  <c r="I233" i="4" a="1"/>
  <c r="N449" i="4" a="1"/>
  <c r="R167" i="4" a="1"/>
  <c r="AC930" i="4" a="1"/>
  <c r="AC1139" i="4" a="1"/>
  <c r="AA239" i="4" a="1"/>
  <c r="L1007" i="4" a="1"/>
  <c r="K1399" i="4" a="1"/>
  <c r="K414" i="4" a="1"/>
  <c r="L361" i="4" a="1"/>
  <c r="AB1289" i="4" a="1"/>
  <c r="J1110" i="4" a="1"/>
  <c r="J898" i="4" a="1"/>
  <c r="AB810" i="4" a="1"/>
  <c r="AA1389" i="4" a="1"/>
  <c r="Q1188" i="4" a="1"/>
  <c r="J1391" i="4" a="1"/>
  <c r="L1488" i="4" a="1"/>
  <c r="N656" i="4" a="1"/>
  <c r="Q1044" i="4" a="1"/>
  <c r="M894" i="4" a="1"/>
  <c r="AC202" i="4" a="1"/>
  <c r="R1163" i="4" a="1"/>
  <c r="AC1304" i="4" a="1"/>
  <c r="J749" i="4" a="1"/>
  <c r="J274" i="4" a="1"/>
  <c r="L946" i="4" a="1"/>
  <c r="J920" i="4" a="1"/>
  <c r="I1257" i="4" a="1"/>
  <c r="AB784" i="4" a="1"/>
  <c r="O552" i="4" a="1"/>
  <c r="O477" i="4" a="1"/>
  <c r="I59" i="4" a="1"/>
  <c r="L351" i="4" a="1"/>
  <c r="K966" i="4" a="1"/>
  <c r="AB30" i="4" a="1"/>
  <c r="AC815" i="4" a="1"/>
  <c r="M325" i="4" a="1"/>
  <c r="P1296" i="4" a="1"/>
  <c r="AB1299" i="4" a="1"/>
  <c r="K170" i="4" a="1"/>
  <c r="AA767" i="4" a="1"/>
  <c r="K531" i="4" a="1"/>
  <c r="J1293" i="4" a="1"/>
  <c r="N205" i="4" a="1"/>
  <c r="Q966" i="4" a="1"/>
  <c r="P527" i="4" a="1"/>
  <c r="O1034" i="4" a="1"/>
  <c r="K526" i="4" a="1"/>
  <c r="Q641" i="4" a="1"/>
  <c r="AB177" i="4" a="1"/>
  <c r="M210" i="4" a="1"/>
  <c r="J286" i="4" a="1"/>
  <c r="K278" i="4" a="1"/>
  <c r="O1006" i="4" a="1"/>
  <c r="K729" i="4" a="1"/>
  <c r="AB669" i="4" a="1"/>
  <c r="Q70" i="4" a="1"/>
  <c r="L744" i="4" a="1"/>
  <c r="J1063" i="4" a="1"/>
  <c r="K92" i="4" a="1"/>
  <c r="J380" i="4" a="1"/>
  <c r="Q204" i="4" a="1"/>
  <c r="AC259" i="4" a="1"/>
  <c r="R28" i="4" a="1"/>
  <c r="J107" i="4" a="1"/>
  <c r="J330" i="4" a="1"/>
  <c r="K232" i="4" a="1"/>
  <c r="N317" i="4" a="1"/>
  <c r="L326" i="4" a="1"/>
  <c r="L545" i="4" a="1"/>
  <c r="AC727" i="4" a="1"/>
  <c r="J693" i="4" a="1"/>
  <c r="J1058" i="4" a="1"/>
  <c r="N520" i="4" a="1"/>
  <c r="L476" i="4" a="1"/>
  <c r="Q241" i="4" a="1"/>
  <c r="R976" i="4" a="1"/>
  <c r="AA1485" i="4" a="1"/>
  <c r="AC658" i="4" a="1"/>
  <c r="AB1474" i="4" a="1"/>
  <c r="K542" i="4" a="1"/>
  <c r="N641" i="4" a="1"/>
  <c r="AA996" i="4" a="1"/>
  <c r="AC1019" i="4" a="1"/>
  <c r="M402" i="4" a="1"/>
  <c r="AA776" i="4" a="1"/>
  <c r="K1409" i="4" a="1"/>
  <c r="K570" i="4" a="1"/>
  <c r="J658" i="4" a="1"/>
  <c r="L968" i="4" a="1"/>
  <c r="L1339" i="4" a="1"/>
  <c r="M676" i="4" a="1"/>
  <c r="J835" i="4" a="1"/>
  <c r="AA881" i="4" a="1"/>
  <c r="L1063" i="4" a="1"/>
  <c r="M1034" i="4" a="1"/>
  <c r="L142" i="4" a="1"/>
  <c r="L212" i="4" a="1"/>
  <c r="N219" i="4" a="1"/>
  <c r="AB33" i="4" a="1"/>
  <c r="Q1458" i="4" a="1"/>
  <c r="R48" i="4" a="1"/>
  <c r="N675" i="4" a="1"/>
  <c r="N324" i="4" a="1"/>
  <c r="J773" i="4" a="1"/>
  <c r="M117" i="4" a="1"/>
  <c r="K1498" i="4" a="1"/>
  <c r="K107" i="4" a="1"/>
  <c r="O173" i="4" a="1"/>
  <c r="M290" i="4" a="1"/>
  <c r="K412" i="4" a="1"/>
  <c r="M1471" i="4" a="1"/>
  <c r="AB1026" i="4" a="1"/>
  <c r="AB437" i="4" a="1"/>
  <c r="J839" i="4" a="1"/>
  <c r="N13" i="4" a="1"/>
  <c r="O1378" i="4" a="1"/>
  <c r="AC808" i="4" a="1"/>
  <c r="I1256" i="4" a="1"/>
  <c r="N589" i="4" a="1"/>
  <c r="J943" i="4" a="1"/>
  <c r="M578" i="4" a="1"/>
  <c r="L693" i="4" a="1"/>
  <c r="N784" i="4" a="1"/>
  <c r="P885" i="4" a="1"/>
  <c r="AB695" i="4" a="1"/>
  <c r="R973" i="4" a="1"/>
  <c r="L140" i="4" a="1"/>
  <c r="N954" i="4" a="1"/>
  <c r="K465" i="4" a="1"/>
  <c r="Q548" i="4" a="1"/>
  <c r="Q1439" i="4" a="1"/>
  <c r="M800" i="4" a="1"/>
  <c r="AC1227" i="4" a="1"/>
  <c r="L1302" i="4" a="1"/>
  <c r="Q1368" i="4" a="1"/>
  <c r="AC1379" i="4" a="1"/>
  <c r="AA1274" i="4" a="1"/>
  <c r="Q1171" i="4" a="1"/>
  <c r="R1175" i="4" a="1"/>
  <c r="K1124" i="4" a="1"/>
  <c r="Q342" i="4" a="1"/>
  <c r="Q282" i="4" a="1"/>
  <c r="R602" i="4" a="1"/>
  <c r="K760" i="4" a="1"/>
  <c r="M1158" i="4" a="1"/>
  <c r="J1449" i="4" a="1"/>
  <c r="I876" i="4" a="1"/>
  <c r="AC742" i="4" a="1"/>
  <c r="AC1236" i="4" a="1"/>
  <c r="R981" i="4" a="1"/>
  <c r="N251" i="4" a="1"/>
  <c r="AC287" i="4" a="1"/>
  <c r="N453" i="4" a="1"/>
  <c r="O1358" i="4" a="1"/>
  <c r="I91" i="4" a="1"/>
  <c r="I1054" i="4" a="1"/>
  <c r="M631" i="4" a="1"/>
  <c r="N905" i="4" a="1"/>
  <c r="AB454" i="4" a="1"/>
  <c r="R1120" i="4" a="1"/>
  <c r="J485" i="4" a="1"/>
  <c r="O826" i="4" a="1"/>
  <c r="Q703" i="4" a="1"/>
  <c r="R396" i="4" a="1"/>
  <c r="AC827" i="4" a="1"/>
  <c r="I1069" i="4" a="1"/>
  <c r="I319" i="4" a="1"/>
  <c r="R954" i="4" a="1"/>
  <c r="N254" i="4" a="1"/>
  <c r="P974" i="4" a="1"/>
  <c r="K282" i="4" a="1"/>
  <c r="AC946" i="4" a="1"/>
  <c r="Q669" i="4" a="1"/>
  <c r="K757" i="4" a="1"/>
  <c r="AC364" i="4" a="1"/>
  <c r="Q982" i="4" a="1"/>
  <c r="J729" i="4" a="1"/>
  <c r="O976" i="4" a="1"/>
  <c r="M147" i="4" a="1"/>
  <c r="I580" i="4" a="1"/>
  <c r="N109" i="4" a="1"/>
  <c r="Q554" i="4" a="1"/>
  <c r="L105" i="4" a="1"/>
  <c r="AC1086" i="4" a="1"/>
  <c r="R73" i="4" a="1"/>
  <c r="O161" i="4" a="1"/>
  <c r="N1040" i="4" a="1"/>
  <c r="Q563" i="4" a="1"/>
  <c r="K794" i="4" a="1"/>
  <c r="K164" i="4" a="1"/>
  <c r="L368" i="4" a="1"/>
  <c r="M964" i="4" a="1"/>
  <c r="AC1462" i="4" a="1"/>
  <c r="N1469" i="4" a="1"/>
  <c r="K599" i="4" a="1"/>
  <c r="R1348" i="4" a="1"/>
  <c r="AA1131" i="4" a="1"/>
  <c r="M990" i="4" a="1"/>
  <c r="AB1378" i="4" a="1"/>
  <c r="AC1172" i="4" a="1"/>
  <c r="R135" i="4" a="1"/>
  <c r="Q317" i="4" a="1"/>
  <c r="N481" i="4" a="1"/>
  <c r="M841" i="4" a="1"/>
  <c r="K936" i="4" a="1"/>
  <c r="R1044" i="4" a="1"/>
  <c r="R1095" i="4" a="1"/>
  <c r="AC982" i="4" a="1"/>
  <c r="L978" i="4" a="1"/>
  <c r="J809" i="4" a="1"/>
  <c r="M978" i="4" a="1"/>
  <c r="L300" i="4" a="1"/>
  <c r="L1132" i="4" a="1"/>
  <c r="J601" i="4" a="1"/>
  <c r="AC1234" i="4" a="1"/>
  <c r="J1233" i="4" a="1"/>
  <c r="Q742" i="4" a="1"/>
  <c r="N232" i="4" a="1"/>
  <c r="AC513" i="4" a="1"/>
  <c r="Q337" i="4" a="1"/>
  <c r="K131" i="4" a="1"/>
  <c r="AB608" i="4" a="1"/>
  <c r="Q890" i="4" a="1"/>
  <c r="K1354" i="4" a="1"/>
  <c r="K774" i="4" a="1"/>
  <c r="M1379" i="4" a="1"/>
  <c r="I66" i="4" a="1"/>
  <c r="J631" i="4" a="1"/>
  <c r="AB1036" i="4" a="1"/>
  <c r="I411" i="4" a="1"/>
  <c r="K408" i="4" a="1"/>
  <c r="I990" i="4" a="1"/>
  <c r="N363" i="4" a="1"/>
  <c r="N336" i="4" a="1"/>
  <c r="L743" i="4" a="1"/>
  <c r="Q380" i="4" a="1"/>
  <c r="R743" i="4" a="1"/>
  <c r="L1340" i="4" a="1"/>
  <c r="J1288" i="4" a="1"/>
  <c r="Q780" i="4" a="1"/>
  <c r="L1208" i="4" a="1"/>
  <c r="AB1059" i="4" a="1"/>
  <c r="M1290" i="4" a="1"/>
  <c r="R406" i="4" a="1"/>
  <c r="N311" i="4" a="1"/>
  <c r="R1250" i="4" a="1"/>
  <c r="M1315" i="4" a="1"/>
  <c r="N174" i="4" a="1"/>
  <c r="R655" i="4" a="1"/>
  <c r="J585" i="4" a="1"/>
  <c r="AC602" i="4" a="1"/>
  <c r="J195" i="4" a="1"/>
  <c r="L360" i="4" a="1"/>
  <c r="L1243" i="4" a="1"/>
  <c r="L493" i="4" a="1"/>
  <c r="I974" i="4" a="1"/>
  <c r="N1088" i="4" a="1"/>
  <c r="AC928" i="4" a="1"/>
  <c r="N1472" i="4" a="1"/>
  <c r="M1090" i="4" a="1"/>
  <c r="L1299" i="4" a="1"/>
  <c r="AC1274" i="4" a="1"/>
  <c r="J1234" i="4" a="1"/>
  <c r="L1313" i="4" a="1"/>
  <c r="L1495" i="4" a="1"/>
  <c r="L1033" i="4" a="1"/>
  <c r="R1218" i="4" a="1"/>
  <c r="M1347" i="4" a="1"/>
  <c r="M660" i="4" a="1"/>
  <c r="N1476" i="4" a="1"/>
  <c r="N1442" i="4" a="1"/>
  <c r="L891" i="4" a="1"/>
  <c r="I413" i="4" a="1"/>
  <c r="J911" i="4" a="1"/>
  <c r="R1453" i="4" a="1"/>
  <c r="R1072" i="4" a="1"/>
  <c r="N780" i="4" a="1"/>
  <c r="M641" i="4" a="1"/>
  <c r="I1379" i="4" a="1"/>
  <c r="K1478" i="4" a="1"/>
  <c r="R1104" i="4" a="1"/>
  <c r="J607" i="4" a="1"/>
  <c r="L1283" i="4" a="1"/>
  <c r="M720" i="4" a="1"/>
  <c r="K1096" i="4" a="1"/>
  <c r="R995" i="4" a="1"/>
  <c r="AC1014" i="4" a="1"/>
  <c r="Q946" i="4" a="1"/>
  <c r="AB606" i="4" a="1"/>
  <c r="Q1487" i="4" a="1"/>
  <c r="AA898" i="4" a="1"/>
  <c r="L288" i="4" a="1"/>
  <c r="AC375" i="4" a="1"/>
  <c r="AA1045" i="4" a="1"/>
  <c r="L104" i="4" a="1"/>
  <c r="R896" i="4" a="1"/>
  <c r="AC325" i="4" a="1"/>
  <c r="AC860" i="4" a="1"/>
  <c r="L521" i="4" a="1"/>
  <c r="Q919" i="4" a="1"/>
  <c r="P978" i="4" a="1"/>
  <c r="K860" i="4" a="1"/>
  <c r="R1124" i="4" a="1"/>
  <c r="Q321" i="4" a="1"/>
  <c r="L861" i="4" a="1"/>
  <c r="L833" i="4" a="1"/>
  <c r="AS52" i="4" a="1"/>
  <c r="M870" i="4" a="1"/>
  <c r="AC568" i="4" a="1"/>
  <c r="AC198" i="4" a="1"/>
  <c r="M961" i="4" a="1"/>
  <c r="J10" i="4" a="1"/>
  <c r="I302" i="4" a="1"/>
  <c r="I613" i="4" a="1"/>
  <c r="O1100" i="4" a="1"/>
  <c r="AC814" i="4" a="1"/>
  <c r="AC1003" i="4" a="1"/>
  <c r="AA691" i="4" a="1"/>
  <c r="K401" i="4" a="1"/>
  <c r="Q872" i="4" a="1"/>
  <c r="AA697" i="4" a="1"/>
  <c r="AC303" i="4" a="1"/>
  <c r="O1366" i="4" a="1"/>
  <c r="L1042" i="4" a="1"/>
  <c r="Q153" i="4" a="1"/>
  <c r="AA420" i="4" a="1"/>
  <c r="AA1073" i="4" a="1"/>
  <c r="R654" i="4" a="1"/>
  <c r="AA1035" i="4" a="1"/>
  <c r="AB1335" i="4" a="1"/>
  <c r="AB1348" i="4" a="1"/>
  <c r="I1332" i="4" a="1"/>
  <c r="AA1376" i="4" a="1"/>
  <c r="N1138" i="4" a="1"/>
  <c r="L1314" i="4" a="1"/>
  <c r="I164" i="4" a="1"/>
  <c r="L1453" i="4" a="1"/>
  <c r="L118" i="4" a="1"/>
  <c r="J599" i="4" a="1"/>
  <c r="Q985" i="4" a="1"/>
  <c r="I965" i="4" a="1"/>
  <c r="K644" i="4" a="1"/>
  <c r="K1030" i="4" a="1"/>
  <c r="I1047" i="4" a="1"/>
  <c r="L1166" i="4" a="1"/>
  <c r="K1389" i="4" a="1"/>
  <c r="Q1316" i="4" a="1"/>
  <c r="J1442" i="4" a="1"/>
  <c r="R764" i="4" a="1"/>
  <c r="K334" i="4" a="1"/>
  <c r="AC461" i="4" a="1"/>
  <c r="R1449" i="4" a="1"/>
  <c r="O1427" i="4" a="1"/>
  <c r="J378" i="4" a="1"/>
  <c r="N241" i="4" a="1"/>
  <c r="L902" i="4" a="1"/>
  <c r="I517" i="4" a="1"/>
  <c r="Q673" i="4" a="1"/>
  <c r="M422" i="4" a="1"/>
  <c r="R306" i="4" a="1"/>
  <c r="O319" i="4" a="1"/>
  <c r="M258" i="4" a="1"/>
  <c r="AB1115" i="4" a="1"/>
  <c r="Q809" i="4" a="1"/>
  <c r="J362" i="4" a="1"/>
  <c r="J91" i="4" a="1"/>
  <c r="L628" i="4" a="1"/>
  <c r="P911" i="4" a="1"/>
  <c r="O786" i="4" a="1"/>
  <c r="M809" i="4" a="1"/>
  <c r="L1091" i="4" a="1"/>
  <c r="AC680" i="4" a="1"/>
  <c r="L254" i="4" a="1"/>
  <c r="AA875" i="4" a="1"/>
  <c r="K909" i="4" a="1"/>
  <c r="N853" i="4" a="1"/>
  <c r="P1120" i="4" a="1"/>
  <c r="J94" i="4" a="1"/>
  <c r="K483" i="4" a="1"/>
  <c r="I1114" i="4" a="1"/>
  <c r="M415" i="4" a="1"/>
  <c r="Q688" i="4" a="1"/>
  <c r="AC192" i="4" a="1"/>
  <c r="P1236" i="4" a="1"/>
  <c r="O398" i="4" a="1"/>
  <c r="AB694" i="4" a="1"/>
  <c r="AC502" i="4" a="1"/>
  <c r="L1096" i="4" a="1"/>
  <c r="M562" i="4" a="1"/>
  <c r="L1035" i="4" a="1"/>
  <c r="R239" i="4" a="1"/>
  <c r="M441" i="4" a="1"/>
  <c r="R918" i="4" a="1"/>
  <c r="R617" i="4" a="1"/>
  <c r="L1274" i="4" a="1"/>
  <c r="Q1126" i="4" a="1"/>
  <c r="Q519" i="4" a="1"/>
  <c r="AB1195" i="4" a="1"/>
  <c r="I1143" i="4" a="1"/>
  <c r="AC616" i="4" a="1"/>
  <c r="L378" i="4" a="1"/>
  <c r="N1207" i="4" a="1"/>
  <c r="AC935" i="4" a="1"/>
  <c r="AC919" i="4" a="1"/>
  <c r="R756" i="4" a="1"/>
  <c r="L207" i="4" a="1"/>
  <c r="L278" i="4" a="1"/>
  <c r="R791" i="4" a="1"/>
  <c r="K653" i="4" a="1"/>
  <c r="AB1043" i="4" a="1"/>
  <c r="J543" i="4" a="1"/>
  <c r="N1096" i="4" a="1"/>
  <c r="Q920" i="4" a="1"/>
  <c r="I766" i="4" a="1"/>
  <c r="Q760" i="4" a="1"/>
  <c r="AC906" i="4" a="1"/>
  <c r="M636" i="4" a="1"/>
  <c r="K151" i="4" a="1"/>
  <c r="I952" i="4" a="1"/>
  <c r="AC819" i="4" a="1"/>
  <c r="K345" i="4" a="1"/>
  <c r="J227" i="4" a="1"/>
  <c r="AC1002" i="4" a="1"/>
  <c r="L588" i="4" a="1"/>
  <c r="AA5" i="4" a="1"/>
  <c r="AB691" i="4" a="1"/>
  <c r="I42" i="4" a="1"/>
  <c r="I21" i="4" a="1"/>
  <c r="K641" i="4" a="1"/>
  <c r="R74" i="4" a="1"/>
  <c r="N649" i="4" a="1"/>
  <c r="K990" i="4" a="1"/>
  <c r="K132" i="4" a="1"/>
  <c r="R614" i="4" a="1"/>
  <c r="M340" i="4" a="1"/>
  <c r="K161" i="4" a="1"/>
  <c r="I1422" i="4" a="1"/>
  <c r="AB1120" i="4" a="1"/>
  <c r="Q230" i="4" a="1"/>
  <c r="L136" i="4" a="1"/>
  <c r="M948" i="4" a="1"/>
  <c r="M141" i="4" a="1"/>
  <c r="N533" i="4" a="1"/>
  <c r="M573" i="4" a="1"/>
  <c r="AB6" i="4" a="1"/>
  <c r="K380" i="4" a="1"/>
  <c r="N1075" i="4" a="1"/>
  <c r="M916" i="4" a="1"/>
  <c r="R964" i="4" a="1"/>
  <c r="N1122" i="4" a="1"/>
  <c r="I1135" i="4" a="1"/>
  <c r="K510" i="4" a="1"/>
  <c r="J930" i="4" a="1"/>
  <c r="I458" i="4" a="1"/>
  <c r="N862" i="4" a="1"/>
  <c r="AC813" i="4" a="1"/>
  <c r="AC1317" i="4" a="1"/>
  <c r="N181" i="4" a="1"/>
  <c r="L717" i="4" a="1"/>
  <c r="L210" i="4" a="1"/>
  <c r="N1024" i="4" a="1"/>
  <c r="N1140" i="4" a="1"/>
  <c r="L305" i="4" a="1"/>
  <c r="L1180" i="4" a="1"/>
  <c r="K62" i="4" a="1"/>
  <c r="K67" i="4" a="1"/>
  <c r="M565" i="4" a="1"/>
  <c r="I800" i="4" a="1"/>
  <c r="AB929" i="4" a="1"/>
  <c r="L1485" i="4" a="1"/>
  <c r="Q414" i="4" a="1"/>
  <c r="AA1474" i="4" a="1"/>
  <c r="Q1350" i="4" a="1"/>
  <c r="M1093" i="4" a="1"/>
  <c r="L726" i="4" a="1"/>
  <c r="I893" i="4" a="1"/>
  <c r="N555" i="4" a="1"/>
  <c r="P671" i="4" a="1"/>
  <c r="AB128" i="4" a="1"/>
  <c r="AC199" i="4" a="1"/>
  <c r="K920" i="4" a="1"/>
  <c r="K805" i="4" a="1"/>
  <c r="Q692" i="4" a="1"/>
  <c r="L313" i="4" a="1"/>
  <c r="AB1179" i="4" a="1"/>
  <c r="O638" i="4" a="1"/>
  <c r="K279" i="4" a="1"/>
  <c r="L56" i="4" a="1"/>
  <c r="I765" i="4" a="1"/>
  <c r="I653" i="4" a="1"/>
  <c r="AC1024" i="4" a="1"/>
  <c r="I191" i="4" a="1"/>
  <c r="N964" i="4" a="1"/>
  <c r="O794" i="4" a="1"/>
  <c r="J200" i="4" a="1"/>
  <c r="I558" i="4" a="1"/>
  <c r="K964" i="4" a="1"/>
  <c r="AQ46" i="4" a="1"/>
  <c r="N239" i="4" a="1"/>
  <c r="R120" i="4" a="1"/>
  <c r="AB1071" i="4" a="1"/>
  <c r="P1028" i="4" a="1"/>
  <c r="K415" i="4" a="1"/>
  <c r="N682" i="4" a="1"/>
  <c r="L480" i="4" a="1"/>
  <c r="M205" i="4" a="1"/>
  <c r="N238" i="4" a="1"/>
  <c r="I1082" i="4" a="1"/>
  <c r="AB838" i="4" a="1"/>
  <c r="P1157" i="4" a="1"/>
  <c r="R1036" i="4" a="1"/>
  <c r="J810" i="4" a="1"/>
  <c r="M254" i="4" a="1"/>
  <c r="M517" i="4" a="1"/>
  <c r="L1047" i="4" a="1"/>
  <c r="Q1366" i="4" a="1"/>
  <c r="M1143" i="4" a="1"/>
  <c r="L1452" i="4" a="1"/>
  <c r="Q528" i="4" a="1"/>
  <c r="AC883" i="4" a="1"/>
  <c r="R1142" i="4" a="1"/>
  <c r="K804" i="4" a="1"/>
  <c r="M1482" i="4" a="1"/>
  <c r="I1273" i="4" a="1"/>
  <c r="J975" i="4" a="1"/>
  <c r="AQ39" i="4" a="1"/>
  <c r="K70" i="4" a="1"/>
  <c r="N618" i="4" a="1"/>
  <c r="AB624" i="4" a="1"/>
  <c r="Q439" i="4" a="1"/>
  <c r="L299" i="4" a="1"/>
  <c r="K601" i="4" a="1"/>
  <c r="L1296" i="4" a="1"/>
  <c r="AB1139" i="4" a="1"/>
  <c r="J1169" i="4" a="1"/>
  <c r="R1430" i="4" a="1"/>
  <c r="K699" i="4" a="1"/>
  <c r="L1360" i="4" a="1"/>
  <c r="K1325" i="4" a="1"/>
  <c r="AB744" i="4" a="1"/>
  <c r="I684" i="4" a="1"/>
  <c r="L180" i="4" a="1"/>
  <c r="N224" i="4" a="1"/>
  <c r="J221" i="4" a="1"/>
  <c r="J267" i="4" a="1"/>
  <c r="J158" i="4" a="1"/>
  <c r="AC104" i="4" a="1"/>
  <c r="P767" i="4" a="1"/>
  <c r="N267" i="4" a="1"/>
  <c r="N80" i="4" a="1"/>
  <c r="AC27" i="4" a="1"/>
  <c r="J776" i="4" a="1"/>
  <c r="K666" i="4" a="1"/>
  <c r="AC663" i="4" a="1"/>
  <c r="AB327" i="4" a="1"/>
  <c r="P1284" i="4" a="1"/>
  <c r="N909" i="4" a="1"/>
  <c r="J187" i="4" a="1"/>
  <c r="L787" i="4" a="1"/>
  <c r="I1072" i="4" a="1"/>
  <c r="N204" i="4" a="1"/>
  <c r="J580" i="4" a="1"/>
  <c r="AA516" i="4" a="1"/>
  <c r="P1201" i="4" a="1"/>
  <c r="AS42" i="4" a="1"/>
  <c r="K1028" i="4" a="1"/>
  <c r="J338" i="4" a="1"/>
  <c r="K467" i="4" a="1"/>
  <c r="L107" i="4" a="1"/>
  <c r="I176" i="4" a="1"/>
  <c r="AB193" i="4" a="1"/>
  <c r="AC92" i="4" a="1"/>
  <c r="L128" i="4" a="1"/>
  <c r="Q270" i="4" a="1"/>
  <c r="AA114" i="4" a="1"/>
  <c r="Q9" i="4" a="1"/>
  <c r="J70" i="4" a="1"/>
  <c r="L598" i="4" a="1"/>
  <c r="I1035" i="4" a="1"/>
  <c r="N535" i="4" a="1"/>
  <c r="R1031" i="4" a="1"/>
  <c r="L319" i="4" a="1"/>
  <c r="K1290" i="4" a="1"/>
  <c r="N714" i="4" a="1"/>
  <c r="N1291" i="4" a="1"/>
  <c r="K797" i="4" a="1"/>
  <c r="M1269" i="4" a="1"/>
  <c r="J992" i="4" a="1"/>
  <c r="AC1305" i="4" a="1"/>
  <c r="Q675" i="4" a="1"/>
  <c r="AC1174" i="4" a="1"/>
  <c r="K1414" i="4" a="1"/>
  <c r="I1442" i="4" a="1"/>
  <c r="AA1446" i="4" a="1"/>
  <c r="AC678" i="4" a="1"/>
  <c r="N1156" i="4" a="1"/>
  <c r="M555" i="4" a="1"/>
  <c r="J823" i="4" a="1"/>
  <c r="AB397" i="4" a="1"/>
  <c r="J847" i="4" a="1"/>
  <c r="AC983" i="4" a="1"/>
  <c r="L1013" i="4" a="1"/>
  <c r="P146" i="4" a="1"/>
  <c r="AC183" i="4" a="1"/>
  <c r="I547" i="4" a="1"/>
  <c r="K41" i="4" a="1"/>
  <c r="M440" i="4" a="1"/>
  <c r="AA851" i="4" a="1"/>
  <c r="R290" i="4" a="1"/>
  <c r="AQ36" i="4" a="1"/>
  <c r="P1304" i="4" a="1"/>
  <c r="Q1056" i="4" a="1"/>
  <c r="J384" i="4" a="1"/>
  <c r="R253" i="4" a="1"/>
  <c r="K329" i="4" a="1"/>
  <c r="I495" i="4" a="1"/>
  <c r="M270" i="4" a="1"/>
  <c r="O1173" i="4" a="1"/>
  <c r="AA61" i="4" a="1"/>
  <c r="AC588" i="4" a="1"/>
  <c r="M341" i="4" a="1"/>
  <c r="I174" i="4" a="1"/>
  <c r="N1052" i="4" a="1"/>
  <c r="M467" i="4" a="1"/>
  <c r="I346" i="4" a="1"/>
  <c r="AB41" i="4" a="1"/>
  <c r="R149" i="4" a="1"/>
  <c r="Q851" i="4" a="1"/>
  <c r="K660" i="4" a="1"/>
  <c r="R1065" i="4" a="1"/>
  <c r="R712" i="4" a="1"/>
  <c r="L384" i="4" a="1"/>
  <c r="N1255" i="4" a="1"/>
  <c r="O83" i="4" a="1"/>
  <c r="O720" i="4" a="1"/>
  <c r="R878" i="4" a="1"/>
  <c r="J734" i="4" a="1"/>
  <c r="AC988" i="4" a="1"/>
  <c r="R662" i="4" a="1"/>
  <c r="R412" i="4" a="1"/>
  <c r="AB518" i="4" a="1"/>
  <c r="R1088" i="4" a="1"/>
  <c r="R1428" i="4" a="1"/>
  <c r="M27" i="4" a="1"/>
  <c r="J767" i="4" a="1"/>
  <c r="N664" i="4" a="1"/>
  <c r="M1099" i="4" a="1"/>
  <c r="K273" i="4" a="1"/>
  <c r="M1484" i="4" a="1"/>
  <c r="K859" i="4" a="1"/>
  <c r="J262" i="4" a="1"/>
  <c r="L409" i="4" a="1"/>
  <c r="L486" i="4" a="1"/>
  <c r="J628" i="4" a="1"/>
  <c r="N842" i="4" a="1"/>
  <c r="M532" i="4" a="1"/>
  <c r="R1342" i="4" a="1"/>
  <c r="J679" i="4" a="1"/>
  <c r="I167" i="4" a="1"/>
  <c r="N666" i="4" a="1"/>
  <c r="J834" i="4" a="1"/>
  <c r="K863" i="4" a="1"/>
  <c r="Q249" i="4" a="1"/>
  <c r="K204" i="4" a="1"/>
  <c r="O407" i="4" a="1"/>
  <c r="J1098" i="4" a="1"/>
  <c r="M1047" i="4" a="1"/>
  <c r="N943" i="4" a="1"/>
  <c r="M79" i="4" a="1"/>
  <c r="K376" i="4" a="1"/>
  <c r="R237" i="4" a="1"/>
  <c r="O740" i="4" a="1"/>
  <c r="P461" i="4" a="1"/>
  <c r="AC911" i="4" a="1"/>
  <c r="N1279" i="4" a="1"/>
  <c r="AB54" i="4" a="1"/>
  <c r="K3" i="4" a="1"/>
  <c r="L1248" i="4" a="1"/>
  <c r="K410" i="4" a="1"/>
  <c r="N101" i="4" a="1"/>
  <c r="R974" i="4" a="1"/>
  <c r="K416" i="4" a="1"/>
  <c r="K693" i="4" a="1"/>
  <c r="I190" i="4" a="1"/>
  <c r="K877" i="4" a="1"/>
  <c r="I1337" i="4" a="1"/>
  <c r="J988" i="4" a="1"/>
  <c r="O715" i="4" a="1"/>
  <c r="I200" i="4" a="1"/>
  <c r="Q473" i="4" a="1"/>
  <c r="I994" i="4" a="1"/>
  <c r="L1010" i="4" a="1"/>
  <c r="AC369" i="4" a="1"/>
  <c r="Q628" i="4" a="1"/>
  <c r="M1023" i="4" a="1"/>
  <c r="P132" i="4" a="1"/>
  <c r="R1492" i="4" a="1"/>
  <c r="J393" i="4" a="1"/>
  <c r="M333" i="4" a="1"/>
  <c r="AA112" i="4" a="1"/>
  <c r="I1078" i="4" a="1"/>
  <c r="K890" i="4" a="1"/>
  <c r="M571" i="4" a="1"/>
  <c r="N1334" i="4" a="1"/>
  <c r="R999" i="4" a="1"/>
  <c r="K857" i="4" a="1"/>
  <c r="K210" i="4" a="1"/>
  <c r="AC151" i="4" a="1"/>
  <c r="AA724" i="4" a="1"/>
  <c r="Q846" i="4" a="1"/>
  <c r="AB1041" i="4" a="1"/>
  <c r="Q254" i="4" a="1"/>
  <c r="J240" i="4" a="1"/>
  <c r="N1133" i="4" a="1"/>
  <c r="AC327" i="4" a="1"/>
  <c r="J282" i="4" a="1"/>
  <c r="L513" i="4" a="1"/>
  <c r="AC696" i="4" a="1"/>
  <c r="I347" i="4" a="1"/>
  <c r="AA312" i="4" a="1"/>
  <c r="N1000" i="4" a="1"/>
  <c r="Q1059" i="4" a="1"/>
  <c r="J311" i="4" a="1"/>
  <c r="J983" i="4" a="1"/>
  <c r="AA714" i="4" a="1"/>
  <c r="AC899" i="4" a="1"/>
  <c r="L1062" i="4" a="1"/>
  <c r="AC866" i="4" a="1"/>
  <c r="J16" i="4" a="1"/>
  <c r="AC430" i="4" a="1"/>
  <c r="J352" i="4" a="1"/>
  <c r="Q424" i="4" a="1"/>
  <c r="J1193" i="4" a="1"/>
  <c r="R991" i="4" a="1"/>
  <c r="K1340" i="4" a="1"/>
  <c r="N300" i="4" a="1"/>
  <c r="R1096" i="4" a="1"/>
  <c r="AC492" i="4" a="1"/>
  <c r="I440" i="4" a="1"/>
  <c r="N1285" i="4" a="1"/>
  <c r="J117" i="4" a="1"/>
  <c r="K654" i="4" a="1"/>
  <c r="M1387" i="4" a="1"/>
  <c r="I696" i="4" a="1"/>
  <c r="K609" i="4" a="1"/>
  <c r="N505" i="4" a="1"/>
  <c r="K853" i="4" a="1"/>
  <c r="N1049" i="4" a="1"/>
  <c r="J1372" i="4" a="1"/>
  <c r="AB278" i="4" a="1"/>
  <c r="AC1238" i="4" a="1"/>
  <c r="AB1423" i="4" a="1"/>
  <c r="R1170" i="4" a="1"/>
  <c r="N1359" i="4" a="1"/>
  <c r="I34" i="4" a="1"/>
  <c r="J604" i="4" a="1"/>
  <c r="AC510" i="4" a="1"/>
  <c r="M863" i="4" a="1"/>
  <c r="K891" i="4" a="1"/>
  <c r="AC1087" i="4" a="1"/>
  <c r="K559" i="4" a="1"/>
  <c r="N1184" i="4" a="1"/>
  <c r="N248" i="4" a="1"/>
  <c r="J770" i="4" a="1"/>
  <c r="M815" i="4" a="1"/>
  <c r="K1122" i="4" a="1"/>
  <c r="M1467" i="4" a="1"/>
  <c r="M938" i="4" a="1"/>
  <c r="L863" i="4" a="1"/>
  <c r="L1329" i="4" a="1"/>
  <c r="J356" i="4" a="1"/>
  <c r="K1045" i="4" a="1"/>
  <c r="Q1276" i="4" a="1"/>
  <c r="R1442" i="4" a="1"/>
  <c r="L1191" i="4" a="1"/>
  <c r="M1353" i="4" a="1"/>
  <c r="K1305" i="4" a="1"/>
  <c r="AB1384" i="4" a="1"/>
  <c r="J1181" i="4" a="1"/>
  <c r="Q1145" i="4" a="1"/>
  <c r="AC1210" i="4" a="1"/>
  <c r="K818" i="4" a="1"/>
  <c r="AC454" i="4" a="1"/>
  <c r="AC1228" i="4" a="1"/>
  <c r="N915" i="4" a="1"/>
  <c r="K795" i="4" a="1"/>
  <c r="I949" i="4" a="1"/>
  <c r="I1098" i="4" a="1"/>
  <c r="R1127" i="4" a="1"/>
  <c r="M1172" i="4" a="1"/>
  <c r="K1149" i="4" a="1"/>
  <c r="I1339" i="4" a="1"/>
  <c r="AC1434" i="4" a="1"/>
  <c r="AC610" i="4" a="1"/>
  <c r="K418" i="4" a="1"/>
  <c r="R774" i="4" a="1"/>
  <c r="AC1346" i="4" a="1"/>
  <c r="M561" i="4" a="1"/>
  <c r="M1192" i="4" a="1"/>
  <c r="P411" i="4" a="1"/>
  <c r="I81" i="4" a="1"/>
  <c r="L48" i="4" a="1"/>
  <c r="L828" i="4" a="1"/>
  <c r="L586" i="4" a="1"/>
  <c r="L714" i="4" a="1"/>
  <c r="Q741" i="4" a="1"/>
  <c r="AC1106" i="4" a="1"/>
  <c r="J682" i="4" a="1"/>
  <c r="AA3" i="4" a="1"/>
  <c r="J396" i="4" a="1"/>
  <c r="Q527" i="4" a="1"/>
  <c r="AC660" i="4" a="1"/>
  <c r="Q339" i="4" a="1"/>
  <c r="Q479" i="4" a="1"/>
  <c r="K1291" i="4" a="1"/>
  <c r="L419" i="4" a="1"/>
  <c r="L718" i="4" a="1"/>
  <c r="R238" i="4" a="1"/>
  <c r="P1317" i="4" a="1"/>
  <c r="P772" i="4" a="1"/>
  <c r="I425" i="4" a="1"/>
  <c r="R192" i="4" a="1"/>
  <c r="AA72" i="4" a="1"/>
  <c r="J938" i="4" a="1"/>
  <c r="I1091" i="4" a="1"/>
  <c r="N127" i="4" a="1"/>
  <c r="O519" i="4" a="1"/>
  <c r="AB265" i="4" a="1"/>
  <c r="AA635" i="4" a="1"/>
  <c r="M54" i="4" a="1"/>
  <c r="Q433" i="4" a="1"/>
  <c r="R902" i="4" a="1"/>
  <c r="AA136" i="4" a="1"/>
  <c r="AC875" i="4" a="1"/>
  <c r="AA1396" i="4" a="1"/>
  <c r="I870" i="4" a="1"/>
  <c r="J610" i="4" a="1"/>
  <c r="I543" i="4" a="1"/>
  <c r="Q906" i="4" a="1"/>
  <c r="AA255" i="4" a="1"/>
  <c r="M566" i="4" a="1"/>
  <c r="N1062" i="4" a="1"/>
  <c r="AC910" i="4" a="1"/>
  <c r="Q1477" i="4" a="1"/>
  <c r="M1280" i="4" a="1"/>
  <c r="AC438" i="4" a="1"/>
  <c r="AC1344" i="4" a="1"/>
  <c r="I1336" i="4" a="1"/>
  <c r="AA1267" i="4" a="1"/>
  <c r="K1068" i="4" a="1"/>
  <c r="AC684" i="4" a="1"/>
  <c r="AA263" i="4" a="1"/>
  <c r="N1079" i="4" a="1"/>
  <c r="M865" i="4" a="1"/>
  <c r="Q926" i="4" a="1"/>
  <c r="N418" i="4" a="1"/>
  <c r="AC649" i="4" a="1"/>
  <c r="P1464" i="4" a="1"/>
  <c r="M956" i="4" a="1"/>
  <c r="I79" i="4" a="1"/>
  <c r="N900" i="4" a="1"/>
  <c r="K234" i="4" a="1"/>
  <c r="I412" i="4" a="1"/>
  <c r="N914" i="4" a="1"/>
  <c r="L334" i="4" a="1"/>
  <c r="P215" i="4" a="1"/>
  <c r="Q859" i="4" a="1"/>
  <c r="L1009" i="4" a="1"/>
  <c r="AA19" i="4" a="1"/>
  <c r="I311" i="4" a="1"/>
  <c r="Q898" i="4" a="1"/>
  <c r="R690" i="4" a="1"/>
  <c r="K768" i="4" a="1"/>
  <c r="P515" i="4" a="1"/>
  <c r="L266" i="4" a="1"/>
  <c r="AA120" i="4" a="1"/>
  <c r="N871" i="4" a="1"/>
  <c r="K2" i="4" a="1"/>
  <c r="L735" i="4" a="1"/>
  <c r="I1062" i="4" a="1"/>
  <c r="K569" i="4" a="1"/>
  <c r="AA639" i="4" a="1"/>
  <c r="L342" i="4" a="1"/>
  <c r="R56" i="4" a="1"/>
  <c r="I554" i="4" a="1"/>
  <c r="K1050" i="4" a="1"/>
  <c r="J1130" i="4" a="1"/>
  <c r="N1066" i="4" a="1"/>
  <c r="Q396" i="4" a="1"/>
  <c r="P1034" i="4" a="1"/>
  <c r="J506" i="4" a="1"/>
  <c r="L110" i="4" a="1"/>
  <c r="J646" i="4" a="1"/>
  <c r="J377" i="4" a="1"/>
  <c r="R495" i="4" a="1"/>
  <c r="N712" i="4" a="1"/>
  <c r="L1341" i="4" a="1"/>
  <c r="J1199" i="4" a="1"/>
  <c r="R1290" i="4" a="1"/>
  <c r="K1488" i="4" a="1"/>
  <c r="AA69" i="4" a="1"/>
  <c r="AC548" i="4" a="1"/>
  <c r="L292" i="4" a="1"/>
  <c r="AB237" i="4" a="1"/>
  <c r="AC358" i="4" a="1"/>
  <c r="AC912" i="4" a="1"/>
  <c r="I1204" i="4" a="1"/>
  <c r="M622" i="4" a="1"/>
  <c r="Q869" i="4" a="1"/>
  <c r="R1382" i="4" a="1"/>
  <c r="M1316" i="4" a="1"/>
  <c r="K1143" i="4" a="1"/>
  <c r="M1328" i="4" a="1"/>
  <c r="K1336" i="4" a="1"/>
  <c r="N328" i="4" a="1"/>
  <c r="J307" i="4" a="1"/>
  <c r="Q140" i="4" a="1"/>
  <c r="N1150" i="4" a="1"/>
  <c r="AA71" i="4" a="1"/>
  <c r="M322" i="4" a="1"/>
  <c r="AC920" i="4" a="1"/>
  <c r="I56" i="4" a="1"/>
  <c r="L392" i="4" a="1"/>
  <c r="M799" i="4" a="1"/>
  <c r="L865" i="4" a="1"/>
  <c r="L253" i="4" a="1"/>
  <c r="O538" i="4" a="1"/>
  <c r="N631" i="4" a="1"/>
  <c r="AC351" i="4" a="1"/>
  <c r="J995" i="4" a="1"/>
  <c r="AA1108" i="4" a="1"/>
  <c r="AA877" i="4" a="1"/>
  <c r="I848" i="4" a="1"/>
  <c r="Q1212" i="4" a="1"/>
  <c r="P432" i="4" a="1"/>
  <c r="L183" i="4" a="1"/>
  <c r="L258" i="4" a="1"/>
  <c r="AB1018" i="4" a="1"/>
  <c r="AC271" i="4" a="1"/>
  <c r="M598" i="4" a="1"/>
  <c r="L599" i="4" a="1"/>
  <c r="AC1222" i="4" a="1"/>
  <c r="P458" i="4" a="1"/>
  <c r="N417" i="4" a="1"/>
  <c r="K457" i="4" a="1"/>
  <c r="R389" i="4" a="1"/>
  <c r="R689" i="4" a="1"/>
  <c r="K1126" i="4" a="1"/>
  <c r="M30" i="4" a="1"/>
  <c r="AB1133" i="4" a="1"/>
  <c r="P1470" i="4" a="1"/>
  <c r="AC796" i="4" a="1"/>
  <c r="K49" i="4" a="1"/>
  <c r="L1005" i="4" a="1"/>
  <c r="AC134" i="4" a="1"/>
  <c r="L515" i="4" a="1"/>
  <c r="M139" i="4" a="1"/>
  <c r="AC486" i="4" a="1"/>
  <c r="K696" i="4" a="1"/>
  <c r="J515" i="4" a="1"/>
  <c r="L551" i="4" a="1"/>
  <c r="I1119" i="4" a="1"/>
  <c r="J1458" i="4" a="1"/>
  <c r="N1341" i="4" a="1"/>
  <c r="AA616" i="4" a="1"/>
  <c r="J637" i="4" a="1"/>
  <c r="K685" i="4" a="1"/>
  <c r="N665" i="4" a="1"/>
  <c r="AC560" i="4" a="1"/>
  <c r="M663" i="4" a="1"/>
  <c r="J889" i="4" a="1"/>
  <c r="L413" i="4" a="1"/>
  <c r="AC480" i="4" a="1"/>
  <c r="L907" i="4" a="1"/>
  <c r="Q1165" i="4" a="1"/>
  <c r="I506" i="4" a="1"/>
  <c r="M1243" i="4" a="1"/>
  <c r="Q1398" i="4" a="1"/>
  <c r="L1460" i="4" a="1"/>
  <c r="N526" i="4" a="1"/>
  <c r="Q488" i="4" a="1"/>
  <c r="I353" i="4" a="1"/>
  <c r="O321" i="4" a="1"/>
  <c r="K123" i="4" a="1"/>
  <c r="J747" i="4" a="1"/>
  <c r="M1119" i="4" a="1"/>
  <c r="AC182" i="4" a="1"/>
  <c r="J38" i="4" a="1"/>
  <c r="L817" i="4" a="1"/>
  <c r="AR49" i="4" a="1"/>
  <c r="P723" i="4" a="1"/>
  <c r="K337" i="4" a="1"/>
  <c r="I1444" i="4" a="1"/>
  <c r="L331" i="4" a="1"/>
  <c r="AA211" i="4" a="1"/>
  <c r="AC491" i="4" a="1"/>
  <c r="AC48" i="4" a="1"/>
  <c r="Q155" i="4" a="1"/>
  <c r="K19" i="4" a="1"/>
  <c r="R1076" i="4" a="1"/>
  <c r="Q1134" i="4" a="1"/>
  <c r="K846" i="4" a="1"/>
  <c r="R180" i="4" a="1"/>
  <c r="J34" i="4" a="1"/>
  <c r="L263" i="4" a="1"/>
  <c r="N72" i="4" a="1"/>
  <c r="P711" i="4" a="1"/>
  <c r="AA438" i="4" a="1"/>
  <c r="J732" i="4" a="1"/>
  <c r="M1084" i="4" a="1"/>
  <c r="I239" i="4" a="1"/>
  <c r="I756" i="4" a="1"/>
  <c r="K649" i="4" a="1"/>
  <c r="L778" i="4" a="1"/>
  <c r="P846" i="4" a="1"/>
  <c r="J688" i="4" a="1"/>
  <c r="Q639" i="4" a="1"/>
  <c r="J550" i="4" a="1"/>
  <c r="AA795" i="4" a="1"/>
  <c r="I165" i="4" a="1"/>
  <c r="R657" i="4" a="1"/>
  <c r="AC939" i="4" a="1"/>
  <c r="Q1086" i="4" a="1"/>
  <c r="J1327" i="4" a="1"/>
  <c r="AC1342" i="4" a="1"/>
  <c r="I371" i="4" a="1"/>
  <c r="J1303" i="4" a="1"/>
  <c r="L1295" i="4" a="1"/>
  <c r="N652" i="4" a="1"/>
  <c r="L1361" i="4" a="1"/>
  <c r="N1090" i="4" a="1"/>
  <c r="AA914" i="4" a="1"/>
  <c r="L191" i="4" a="1"/>
  <c r="R747" i="4" a="1"/>
  <c r="K471" i="4" a="1"/>
  <c r="I932" i="4" a="1"/>
  <c r="AC1273" i="4" a="1"/>
  <c r="J1473" i="4" a="1"/>
  <c r="R745" i="4" a="1"/>
  <c r="J1445" i="4" a="1"/>
  <c r="M1356" i="4" a="1"/>
  <c r="AB1487" i="4" a="1"/>
  <c r="L573" i="4" a="1"/>
  <c r="Q1151" i="4" a="1"/>
  <c r="J172" i="4" a="1"/>
  <c r="R364" i="4" a="1"/>
  <c r="I866" i="4" a="1"/>
  <c r="AC177" i="4" a="1"/>
  <c r="J653" i="4" a="1"/>
  <c r="Q162" i="4" a="1"/>
  <c r="K875" i="4" a="1"/>
  <c r="M266" i="4" a="1"/>
  <c r="N319" i="4" a="1"/>
  <c r="N331" i="4" a="1"/>
  <c r="J440" i="4" a="1"/>
  <c r="Q974" i="4" a="1"/>
  <c r="K177" i="4" a="1"/>
  <c r="I267" i="4" a="1"/>
  <c r="AA719" i="4" a="1"/>
  <c r="R872" i="4" a="1"/>
  <c r="P562" i="4" a="1"/>
  <c r="AA407" i="4" a="1"/>
  <c r="Q750" i="4" a="1"/>
  <c r="K130" i="4" a="1"/>
  <c r="L390" i="4" a="1"/>
  <c r="K579" i="4" a="1"/>
  <c r="I354" i="4" a="1"/>
  <c r="J657" i="4" a="1"/>
  <c r="M856" i="4" a="1"/>
  <c r="K183" i="4" a="1"/>
  <c r="J976" i="4" a="1"/>
  <c r="M406" i="4" a="1"/>
  <c r="AA35" i="4" a="1"/>
  <c r="J569" i="4" a="1"/>
  <c r="L231" i="4" a="1"/>
  <c r="AB326" i="4" a="1"/>
  <c r="AB1349" i="4" a="1"/>
  <c r="N148" i="4" a="1"/>
  <c r="M347" i="4" a="1"/>
  <c r="J825" i="4" a="1"/>
  <c r="R152" i="4" a="1"/>
  <c r="R798" i="4" a="1"/>
  <c r="K116" i="4" a="1"/>
  <c r="Q645" i="4" a="1"/>
  <c r="Q613" i="4" a="1"/>
  <c r="M225" i="4" a="1"/>
  <c r="Q923" i="4" a="1"/>
  <c r="N715" i="4" a="1"/>
  <c r="K1317" i="4" a="1"/>
  <c r="M1310" i="4" a="1"/>
  <c r="R1486" i="4" a="1"/>
  <c r="AA695" i="4" a="1"/>
  <c r="J1144" i="4" a="1"/>
  <c r="AA1228" i="4" a="1"/>
  <c r="R413" i="4" a="1"/>
  <c r="K1204" i="4" a="1"/>
  <c r="N1378" i="4" a="1"/>
  <c r="I1105" i="4" a="1"/>
  <c r="M1159" i="4" a="1"/>
  <c r="M834" i="4" a="1"/>
  <c r="N1054" i="4" a="1"/>
  <c r="R1324" i="4" a="1"/>
  <c r="Q542" i="4" a="1"/>
  <c r="L1259" i="4" a="1"/>
  <c r="K1323" i="4" a="1"/>
  <c r="AC1052" i="4" a="1"/>
  <c r="AC262" i="4" a="1"/>
  <c r="K770" i="4" a="1"/>
  <c r="L696" i="4" a="1"/>
  <c r="AB605" i="4" a="1"/>
  <c r="L103" i="4" a="1"/>
  <c r="R643" i="4" a="1"/>
  <c r="AC1025" i="4" a="1"/>
  <c r="I879" i="4" a="1"/>
  <c r="O1016" i="4" a="1"/>
  <c r="P355" i="4" a="1"/>
  <c r="N330" i="4" a="1"/>
  <c r="AC155" i="4" a="1"/>
  <c r="J243" i="4" a="1"/>
  <c r="AC72" i="4" a="1"/>
  <c r="L462" i="4" a="1"/>
  <c r="R250" i="4" a="1"/>
  <c r="P1280" i="4" a="1"/>
  <c r="Q364" i="4" a="1"/>
  <c r="K799" i="4" a="1"/>
  <c r="Q78" i="4" a="1"/>
  <c r="R183" i="4" a="1"/>
  <c r="K789" i="4" a="1"/>
  <c r="R1053" i="4" a="1"/>
  <c r="AA311" i="4" a="1"/>
  <c r="P153" i="4" a="1"/>
  <c r="L61" i="4" a="1"/>
  <c r="AA284" i="4" a="1"/>
  <c r="L406" i="4" a="1"/>
  <c r="R1048" i="4" a="1"/>
  <c r="L82" i="4" a="1"/>
  <c r="AA235" i="4" a="1"/>
  <c r="R279" i="4" a="1"/>
  <c r="O713" i="4" a="1"/>
  <c r="J66" i="4" a="1"/>
  <c r="R37" i="4" a="1"/>
  <c r="K64" i="4" a="1"/>
  <c r="K1013" i="4" a="1"/>
  <c r="J871" i="4" a="1"/>
  <c r="K607" i="4" a="1"/>
  <c r="I23" i="4" a="1"/>
  <c r="I334" i="4" a="1"/>
  <c r="AA766" i="4" a="1"/>
  <c r="N447" i="4" a="1"/>
  <c r="I26" i="4" a="1"/>
  <c r="K270" i="4" a="1"/>
  <c r="Q649" i="4" a="1"/>
  <c r="K1391" i="4" a="1"/>
  <c r="R1277" i="4" a="1"/>
  <c r="M447" i="4" a="1"/>
  <c r="J379" i="4" a="1"/>
  <c r="J1183" i="4" a="1"/>
  <c r="Q338" i="4" a="1"/>
  <c r="AA1087" i="4" a="1"/>
  <c r="K796" i="4" a="1"/>
  <c r="I769" i="4" a="1"/>
  <c r="R983" i="4" a="1"/>
  <c r="M1201" i="4" a="1"/>
  <c r="AC528" i="4" a="1"/>
  <c r="N904" i="4" a="1"/>
  <c r="AB737" i="4" a="1"/>
  <c r="M579" i="4" a="1"/>
  <c r="M491" i="4" a="1"/>
  <c r="P163" i="4" a="1"/>
  <c r="P1493" i="4" a="1"/>
  <c r="R829" i="4" a="1"/>
  <c r="M94" i="4" a="1"/>
  <c r="AA1016" i="4" a="1"/>
  <c r="AB997" i="4" a="1"/>
  <c r="M551" i="4" a="1"/>
  <c r="L185" i="4" a="1"/>
  <c r="O494" i="4" a="1"/>
  <c r="P426" i="4" a="1"/>
  <c r="J551" i="4" a="1"/>
  <c r="I507" i="4" a="1"/>
  <c r="AC1248" i="4" a="1"/>
  <c r="J1182" i="4" a="1"/>
  <c r="N1404" i="4" a="1"/>
  <c r="N149" i="4" a="1"/>
  <c r="O1123" i="4" a="1"/>
  <c r="I469" i="4" a="1"/>
  <c r="K495" i="4" a="1"/>
  <c r="AC460" i="4" a="1"/>
  <c r="N243" i="4" a="1"/>
  <c r="L184" i="4" a="1"/>
  <c r="M426" i="4" a="1"/>
  <c r="AC127" i="4" a="1"/>
  <c r="P1498" i="4" a="1"/>
  <c r="AA1490" i="4" a="1"/>
  <c r="AB641" i="4" a="1"/>
  <c r="L108" i="4" a="1"/>
  <c r="AC596" i="4" a="1"/>
  <c r="K1037" i="4" a="1"/>
  <c r="L524" i="4" a="1"/>
  <c r="N650" i="4" a="1"/>
  <c r="I131" i="4" a="1"/>
  <c r="AB418" i="4" a="1"/>
  <c r="M427" i="4" a="1"/>
  <c r="M64" i="4" a="1"/>
  <c r="AA531" i="4" a="1"/>
  <c r="R900" i="4" a="1"/>
  <c r="I217" i="4" a="1"/>
  <c r="AB153" i="4" a="1"/>
  <c r="I405" i="4" a="1"/>
  <c r="I1367" i="4" a="1"/>
  <c r="J656" i="4" a="1"/>
  <c r="K1085" i="4" a="1"/>
  <c r="M490" i="4" a="1"/>
  <c r="J1049" i="4" a="1"/>
  <c r="L224" i="4" a="1"/>
  <c r="I938" i="4" a="1"/>
  <c r="K749" i="4" a="1"/>
  <c r="K879" i="4" a="1"/>
  <c r="L1268" i="4" a="1"/>
  <c r="M1286" i="4" a="1"/>
  <c r="AA383" i="4" a="1"/>
  <c r="N693" i="4" a="1"/>
  <c r="I649" i="4" a="1"/>
  <c r="K651" i="4" a="1"/>
  <c r="K680" i="4" a="1"/>
  <c r="Q1101" i="4" a="1"/>
  <c r="N231" i="4" a="1"/>
  <c r="I19" i="4" a="1"/>
  <c r="J612" i="4" a="1"/>
  <c r="M770" i="4" a="1"/>
  <c r="N659" i="4" a="1"/>
  <c r="AB981" i="4" a="1"/>
  <c r="AA537" i="4" a="1"/>
  <c r="R615" i="4" a="1"/>
  <c r="M1076" i="4" a="1"/>
  <c r="J648" i="4" a="1"/>
  <c r="I1272" i="4" a="1"/>
  <c r="L580" i="4" a="1"/>
  <c r="AB1123" i="4" a="1"/>
  <c r="I1467" i="4" a="1"/>
  <c r="I1456" i="4" a="1"/>
  <c r="R348" i="4" a="1"/>
  <c r="L485" i="4" a="1"/>
  <c r="N1064" i="4" a="1"/>
  <c r="N498" i="4" a="1"/>
  <c r="L296" i="4" a="1"/>
  <c r="AA1065" i="4" a="1"/>
  <c r="AC1104" i="4" a="1"/>
  <c r="N1114" i="4" a="1"/>
  <c r="R274" i="4" a="1"/>
  <c r="N346" i="4" a="1"/>
  <c r="K1435" i="4" a="1"/>
  <c r="AC1347" i="4" a="1"/>
  <c r="K866" i="4" a="1"/>
  <c r="K497" i="4" a="1"/>
  <c r="L196" i="4" a="1"/>
  <c r="L771" i="4" a="1"/>
  <c r="AC310" i="4" a="1"/>
  <c r="I922" i="4" a="1"/>
  <c r="AB849" i="4" a="1"/>
  <c r="K1413" i="4" a="1"/>
  <c r="I880" i="4" a="1"/>
  <c r="N1301" i="4" a="1"/>
  <c r="Q1379" i="4" a="1"/>
  <c r="AC409" i="4" a="1"/>
  <c r="K1247" i="4" a="1"/>
  <c r="AC632" i="4" a="1"/>
  <c r="Q1069" i="4" a="1"/>
  <c r="I1377" i="4" a="1"/>
  <c r="I695" i="4" a="1"/>
  <c r="AC1320" i="4" a="1"/>
  <c r="AA1151" i="4" a="1"/>
  <c r="L1483" i="4" a="1"/>
  <c r="K1467" i="4" a="1"/>
  <c r="K1427" i="4" a="1"/>
  <c r="L1226" i="4" a="1"/>
  <c r="K617" i="4" a="1"/>
  <c r="AC1315" i="4" a="1"/>
  <c r="J347" i="4" a="1"/>
  <c r="J989" i="4" a="1"/>
  <c r="N1275" i="4" a="1"/>
  <c r="L917" i="4" a="1"/>
  <c r="K1237" i="4" a="1"/>
  <c r="I847" i="4" a="1"/>
  <c r="L1181" i="4" a="1"/>
  <c r="K669" i="4" a="1"/>
  <c r="I1484" i="4" a="1"/>
  <c r="K201" i="4" a="1"/>
  <c r="R420" i="4" a="1"/>
  <c r="J1485" i="4" a="1"/>
  <c r="J339" i="4" a="1"/>
  <c r="M397" i="4" a="1"/>
  <c r="N485" i="4" a="1"/>
  <c r="N314" i="4" a="1"/>
  <c r="AC118" i="4" a="1"/>
  <c r="Q185" i="4" a="1"/>
  <c r="AA747" i="4" a="1"/>
  <c r="L1461" i="4" a="1"/>
  <c r="L604" i="4" a="1"/>
  <c r="K1210" i="4" a="1"/>
  <c r="Q1483" i="4" a="1"/>
  <c r="R356" i="4" a="1"/>
  <c r="N459" i="4" a="1"/>
  <c r="K1232" i="4" a="1"/>
  <c r="L1165" i="4" a="1"/>
  <c r="L412" i="4" a="1"/>
  <c r="Q891" i="4" a="1"/>
  <c r="L845" i="4" a="1"/>
  <c r="M822" i="4" a="1"/>
  <c r="N1172" i="4" a="1"/>
  <c r="J1491" i="4" a="1"/>
  <c r="AA429" i="4" a="1"/>
  <c r="AB888" i="4" a="1"/>
  <c r="I101" i="4" a="1"/>
  <c r="Q899" i="4" a="1"/>
  <c r="K906" i="4" a="1"/>
  <c r="I155" i="4" a="1"/>
  <c r="J461" i="4" a="1"/>
  <c r="AB865" i="4" a="1"/>
  <c r="K575" i="4" a="1"/>
  <c r="AA27" i="4" a="1"/>
  <c r="AA391" i="4" a="1"/>
  <c r="N315" i="4" a="1"/>
  <c r="J297" i="4" a="1"/>
  <c r="AA161" i="4" a="1"/>
  <c r="R483" i="4" a="1"/>
  <c r="AC1149" i="4" a="1"/>
  <c r="I772" i="4" a="1"/>
  <c r="AA137" i="4" a="1"/>
  <c r="P860" i="4" a="1"/>
  <c r="O999" i="4" a="1"/>
  <c r="J359" i="4" a="1"/>
  <c r="Q862" i="4" a="1"/>
  <c r="L8" i="4" a="1"/>
  <c r="R901" i="4" a="1"/>
  <c r="AA223" i="4" a="1"/>
  <c r="J61" i="4" a="1"/>
  <c r="P167" i="4" a="1"/>
  <c r="AB1274" i="4" a="1"/>
  <c r="L124" i="4" a="1"/>
  <c r="J45" i="4" a="1"/>
  <c r="AC532" i="4" a="1"/>
  <c r="M1153" i="4" a="1"/>
  <c r="L453" i="4" a="1"/>
  <c r="AC320" i="4" a="1"/>
  <c r="N1030" i="4" a="1"/>
  <c r="R1062" i="4" a="1"/>
  <c r="J238" i="4" a="1"/>
  <c r="J824" i="4" a="1"/>
  <c r="R913" i="4" a="1"/>
  <c r="L885" i="4" a="1"/>
  <c r="N566" i="4" a="1"/>
  <c r="AB537" i="4" a="1"/>
  <c r="J1039" i="4" a="1"/>
  <c r="K432" i="4" a="1"/>
  <c r="R1373" i="4" a="1"/>
  <c r="L519" i="4" a="1"/>
  <c r="K1189" i="4" a="1"/>
  <c r="AC1127" i="4" a="1"/>
  <c r="J228" i="4" a="1"/>
  <c r="J814" i="4" a="1"/>
  <c r="L312" i="4" a="1"/>
  <c r="L394" i="4" a="1"/>
  <c r="I697" i="4" a="1"/>
  <c r="N215" i="4" a="1"/>
  <c r="J905" i="4" a="1"/>
  <c r="AC302" i="4" a="1"/>
  <c r="P1281" i="4" a="1"/>
  <c r="O750" i="4" a="1"/>
  <c r="J525" i="4" a="1"/>
  <c r="N166" i="4" a="1"/>
  <c r="AA203" i="4" a="1"/>
  <c r="I87" i="4" a="1"/>
  <c r="M142" i="4" a="1"/>
  <c r="K1098" i="4" a="1"/>
  <c r="O19" i="4" a="1"/>
  <c r="L133" i="4" a="1"/>
  <c r="I519" i="4" a="1"/>
  <c r="I124" i="4" a="1"/>
  <c r="AR38" i="4" a="1"/>
  <c r="AB385" i="4" a="1"/>
  <c r="AC687" i="4" a="1"/>
  <c r="J18" i="4" a="1"/>
  <c r="P1302" i="4" a="1"/>
  <c r="N700" i="4" a="1"/>
  <c r="AC564" i="4" a="1"/>
  <c r="AC59" i="4" a="1"/>
  <c r="K456" i="4" a="1"/>
  <c r="J977" i="4" a="1"/>
  <c r="L1015" i="4" a="1"/>
  <c r="AB869" i="4" a="1"/>
  <c r="P908" i="4" a="1"/>
  <c r="M672" i="4" a="1"/>
  <c r="M685" i="4" a="1"/>
  <c r="L357" i="4" a="1"/>
  <c r="J879" i="4" a="1"/>
  <c r="I511" i="4" a="1"/>
  <c r="AA328" i="4" a="1"/>
  <c r="K733" i="4" a="1"/>
  <c r="P262" i="4" a="1"/>
  <c r="L131" i="4" a="1"/>
  <c r="L1186" i="4" a="1"/>
  <c r="N635" i="4" a="1"/>
  <c r="J151" i="4" a="1"/>
  <c r="R1050" i="4" a="1"/>
  <c r="J526" i="4" a="1"/>
  <c r="AR44" i="4" a="1"/>
  <c r="R1222" i="4" a="1"/>
  <c r="M848" i="4" a="1"/>
  <c r="R1108" i="4" a="1"/>
  <c r="N726" i="4" a="1"/>
  <c r="AB703" i="4" a="1"/>
  <c r="AA772" i="4" a="1"/>
  <c r="K395" i="4" a="1"/>
  <c r="AB1171" i="4" a="1"/>
  <c r="Q361" i="4" a="1"/>
  <c r="K1364" i="4" a="1"/>
  <c r="I1002" i="4" a="1"/>
  <c r="I1090" i="4" a="1"/>
  <c r="I774" i="4" a="1"/>
  <c r="AB972" i="4" a="1"/>
  <c r="I1128" i="4" a="1"/>
  <c r="K845" i="4" a="1"/>
  <c r="I725" i="4" a="1"/>
  <c r="K958" i="4" a="1"/>
  <c r="AA617" i="4" a="1"/>
  <c r="N374" i="4" a="1"/>
  <c r="AA599" i="4" a="1"/>
  <c r="N556" i="4" a="1"/>
  <c r="P1418" i="4" a="1"/>
  <c r="AA1046" i="4" a="1"/>
  <c r="N385" i="4" a="1"/>
  <c r="I827" i="4" a="1"/>
  <c r="K1113" i="4" a="1"/>
  <c r="AC484" i="4" a="1"/>
  <c r="I306" i="4" a="1"/>
  <c r="I213" i="4" a="1"/>
  <c r="P1253" i="4" a="1"/>
  <c r="R631" i="4" a="1"/>
  <c r="I214" i="4" a="1"/>
  <c r="K1046" i="4" a="1"/>
  <c r="M1082" i="4" a="1"/>
  <c r="K265" i="4" a="1"/>
  <c r="I336" i="4" a="1"/>
  <c r="O431" i="4" a="1"/>
  <c r="O91" i="4" a="1"/>
  <c r="I481" i="4" a="1"/>
  <c r="J1016" i="4" a="1"/>
  <c r="K1265" i="4" a="1"/>
  <c r="J434" i="4" a="1"/>
  <c r="I660" i="4" a="1"/>
  <c r="K667" i="4" a="1"/>
  <c r="L63" i="4" a="1"/>
  <c r="O1039" i="4" a="1"/>
  <c r="I607" i="4" a="1"/>
  <c r="L594" i="4" a="1"/>
  <c r="K362" i="4" a="1"/>
  <c r="AQ41" i="4" a="1"/>
  <c r="R633" i="4" a="1"/>
  <c r="I463" i="4" a="1"/>
  <c r="I374" i="4" a="1"/>
  <c r="P756" i="4" a="1"/>
  <c r="J701" i="4" a="1"/>
  <c r="K1105" i="4" a="1"/>
  <c r="AC785" i="4" a="1"/>
  <c r="Q222" i="4" a="1"/>
  <c r="J635" i="4" a="1"/>
  <c r="I737" i="4" a="1"/>
  <c r="R429" i="4" a="1"/>
  <c r="L629" i="4" a="1"/>
  <c r="I1097" i="4" a="1"/>
  <c r="M1289" i="4" a="1"/>
  <c r="L829" i="4" a="1"/>
  <c r="K1021" i="4" a="1"/>
  <c r="R1365" i="4" a="1"/>
  <c r="AC1242" i="4" a="1"/>
  <c r="L993" i="4" a="1"/>
  <c r="Q562" i="4" a="1"/>
  <c r="L268" i="4" a="1"/>
  <c r="I1360" i="4" a="1"/>
  <c r="AC101" i="4" a="1"/>
  <c r="K377" i="4" a="1"/>
  <c r="R750" i="4" a="1"/>
  <c r="J1378" i="4" a="1"/>
  <c r="R1140" i="4" a="1"/>
  <c r="R1473" i="4" a="1"/>
  <c r="N1262" i="4" a="1"/>
  <c r="M1333" i="4" a="1"/>
  <c r="M1145" i="4" a="1"/>
  <c r="K1252" i="4" a="1"/>
  <c r="AB1417" i="4" a="1"/>
  <c r="AC1316" i="4" a="1"/>
  <c r="K228" i="4" a="1"/>
  <c r="AC80" i="4" a="1"/>
  <c r="N529" i="4" a="1"/>
  <c r="J443" i="4" a="1"/>
  <c r="I835" i="4" a="1"/>
  <c r="N742" i="4" a="1"/>
  <c r="J281" i="4" a="1"/>
  <c r="N497" i="4" a="1"/>
  <c r="N86" i="4" a="1"/>
  <c r="O757" i="4" a="1"/>
  <c r="K1014" i="4" a="1"/>
  <c r="M604" i="4" a="1"/>
  <c r="J139" i="4" a="1"/>
  <c r="AB70" i="4" a="1"/>
  <c r="L915" i="4" a="1"/>
  <c r="R1055" i="4" a="1"/>
  <c r="I1010" i="4" a="1"/>
  <c r="AQ54" i="4" a="1"/>
  <c r="R519" i="4" a="1"/>
  <c r="AC452" i="4" a="1"/>
  <c r="M76" i="4" a="1"/>
  <c r="L417" i="4" a="1"/>
  <c r="L958" i="4" a="1"/>
  <c r="AB655" i="4" a="1"/>
  <c r="P333" i="4" a="1"/>
  <c r="O363" i="4" a="1"/>
  <c r="N488" i="4" a="1"/>
  <c r="J577" i="4" a="1"/>
  <c r="M446" i="4" a="1"/>
  <c r="J116" i="4" a="1"/>
  <c r="R401" i="4" a="1"/>
  <c r="M429" i="4" a="1"/>
  <c r="P95" i="4" a="1"/>
  <c r="O751" i="4" a="1"/>
  <c r="N565" i="4" a="1"/>
  <c r="L1376" i="4" a="1"/>
  <c r="Q100" i="4" a="1"/>
  <c r="R1007" i="4" a="1"/>
  <c r="I349" i="4" a="1"/>
  <c r="Q766" i="4" a="1"/>
  <c r="Q1435" i="4" a="1"/>
  <c r="AB1343" i="4" a="1"/>
  <c r="J1478" i="4" a="1"/>
  <c r="K1197" i="4" a="1"/>
  <c r="Q729" i="4" a="1"/>
  <c r="AA419" i="4" a="1"/>
  <c r="AC459" i="4" a="1"/>
  <c r="J1254" i="4" a="1"/>
  <c r="I342" i="4" a="1"/>
  <c r="AC197" i="4" a="1"/>
  <c r="K388" i="4" a="1"/>
  <c r="L785" i="4" a="1"/>
  <c r="N165" i="4" a="1"/>
  <c r="L624" i="4" a="1"/>
  <c r="R498" i="4" a="1"/>
  <c r="L1092" i="4" a="1"/>
  <c r="R1237" i="4" a="1"/>
  <c r="L281" i="4" a="1"/>
  <c r="M946" i="4" a="1"/>
  <c r="Q653" i="4" a="1"/>
  <c r="I805" i="4" a="1"/>
  <c r="J258" i="4" a="1"/>
  <c r="I1106" i="4" a="1"/>
  <c r="J78" i="4" a="1"/>
  <c r="Q218" i="4" a="1"/>
  <c r="Q534" i="4" a="1"/>
  <c r="J441" i="4" a="1"/>
  <c r="I312" i="4" a="1"/>
  <c r="AB584" i="4" a="1"/>
  <c r="AC153" i="4" a="1"/>
  <c r="K917" i="4" a="1"/>
  <c r="N799" i="4" a="1"/>
  <c r="N482" i="4" a="1"/>
  <c r="R166" i="4" a="1"/>
  <c r="R248" i="4" a="1"/>
  <c r="AB183" i="4" a="1"/>
  <c r="L600" i="4" a="1"/>
  <c r="R1132" i="4" a="1"/>
  <c r="AA1491" i="4" a="1"/>
  <c r="AC882" i="4" a="1"/>
  <c r="I719" i="4" a="1"/>
  <c r="L192" i="4" a="1"/>
  <c r="AB568" i="4" a="1"/>
  <c r="L792" i="4" a="1"/>
  <c r="Q112" i="4" a="1"/>
  <c r="R963" i="4" a="1"/>
  <c r="N920" i="4" a="1"/>
  <c r="J99" i="4" a="1"/>
  <c r="Q914" i="4" a="1"/>
  <c r="N216" i="4" a="1"/>
  <c r="L558" i="4" a="1"/>
  <c r="R626" i="4" a="1"/>
  <c r="J589" i="4" a="1"/>
  <c r="K359" i="4" a="1"/>
  <c r="R846" i="4" a="1"/>
  <c r="I434" i="4" a="1"/>
  <c r="AC111" i="4" a="1"/>
  <c r="M140" i="4" a="1"/>
  <c r="N64" i="4" a="1"/>
  <c r="I754" i="4" a="1"/>
  <c r="AC693" i="4" a="1"/>
  <c r="L143" i="4" a="1"/>
  <c r="I1024" i="4" a="1"/>
  <c r="R378" i="4" a="1"/>
  <c r="Q1080" i="4" a="1"/>
  <c r="L335" i="4" a="1"/>
  <c r="R1215" i="4" a="1"/>
  <c r="L1219" i="4" a="1"/>
  <c r="Q251" i="4" a="1"/>
  <c r="M874" i="4" a="1"/>
  <c r="AA485" i="4" a="1"/>
  <c r="AB1088" i="4" a="1"/>
  <c r="K679" i="4" a="1"/>
  <c r="J756" i="4" a="1"/>
  <c r="R854" i="4" a="1"/>
  <c r="M342" i="4" a="1"/>
  <c r="N355" i="4" a="1"/>
  <c r="L1099" i="4" a="1"/>
  <c r="K120" i="4" a="1"/>
  <c r="I549" i="4" a="1"/>
  <c r="AA740" i="4" a="1"/>
  <c r="AC566" i="4" a="1"/>
  <c r="L1130" i="4" a="1"/>
  <c r="K1067" i="4" a="1"/>
  <c r="K1020" i="4" a="1"/>
  <c r="P1257" i="4" a="1"/>
  <c r="AC51" i="4" a="1"/>
  <c r="R490" i="4" a="1"/>
  <c r="Q161" i="4" a="1"/>
  <c r="R67" i="4" a="1"/>
  <c r="I278" i="4" a="1"/>
  <c r="N571" i="4" a="1"/>
  <c r="M920" i="4" a="1"/>
  <c r="P1369" i="4" a="1"/>
  <c r="P1214" i="4" a="1"/>
  <c r="AB344" i="4" a="1"/>
  <c r="N14" i="4" a="1"/>
  <c r="AC496" i="4" a="1"/>
  <c r="AB1087" i="4" a="1"/>
  <c r="I69" i="4" a="1"/>
  <c r="Q503" i="4" a="1"/>
  <c r="O422" i="4" a="1"/>
  <c r="L119" i="4" a="1"/>
  <c r="I442" i="4" a="1"/>
  <c r="N182" i="4" a="1"/>
  <c r="I594" i="4" a="1"/>
  <c r="N884" i="4" a="1"/>
  <c r="AB662" i="4" a="1"/>
  <c r="N855" i="4" a="1"/>
  <c r="Q81" i="4" a="1"/>
  <c r="AC291" i="4" a="1"/>
  <c r="K57" i="4" a="1"/>
  <c r="M286" i="4" a="1"/>
  <c r="J385" i="4" a="1"/>
  <c r="K330" i="4" a="1"/>
  <c r="AC206" i="4" a="1"/>
  <c r="AC778" i="4" a="1"/>
  <c r="P485" i="4" a="1"/>
  <c r="L297" i="4" a="1"/>
  <c r="R112" i="4" a="1"/>
  <c r="K1018" i="4" a="1"/>
  <c r="AB236" i="4" a="1"/>
  <c r="N594" i="4" a="1"/>
  <c r="AC726" i="4" a="1"/>
  <c r="I1417" i="4" a="1"/>
  <c r="AC356" i="4" a="1"/>
  <c r="M773" i="4" a="1"/>
  <c r="I528" i="4" a="1"/>
  <c r="AC380" i="4" a="1"/>
  <c r="M886" i="4" a="1"/>
  <c r="AC1405" i="4" a="1"/>
  <c r="AB365" i="4" a="1"/>
  <c r="Q1305" i="4" a="1"/>
  <c r="AA244" i="4" a="1"/>
  <c r="I688" i="4" a="1"/>
  <c r="J1090" i="4" a="1"/>
  <c r="K1243" i="4" a="1"/>
  <c r="I773" i="4" a="1"/>
  <c r="M1042" i="4" a="1"/>
  <c r="I1390" i="4" a="1"/>
  <c r="I720" i="4" a="1"/>
  <c r="M836" i="4" a="1"/>
  <c r="Q526" i="4" a="1"/>
  <c r="M1424" i="4" a="1"/>
  <c r="K1294" i="4" a="1"/>
  <c r="K281" i="4" a="1"/>
  <c r="M879" i="4" a="1"/>
  <c r="P636" i="4" a="1"/>
  <c r="R422" i="4" a="1"/>
  <c r="R370" i="4" a="1"/>
  <c r="AA444" i="4" a="1"/>
  <c r="N440" i="4" a="1"/>
  <c r="M425" i="4" a="1"/>
  <c r="K250" i="4" a="1"/>
  <c r="L936" i="4" a="1"/>
  <c r="O41" i="4" a="1"/>
  <c r="M445" i="4" a="1"/>
  <c r="AC343" i="4" a="1"/>
  <c r="AC1495" i="4" a="1"/>
  <c r="R867" i="4" a="1"/>
  <c r="J1103" i="4" a="1"/>
  <c r="AA845" i="4" a="1"/>
  <c r="I255" i="4" a="1"/>
  <c r="O857" i="4" a="1"/>
  <c r="L881" i="4" a="1"/>
  <c r="M567" i="4" a="1"/>
  <c r="I918" i="4" a="1"/>
  <c r="J1021" i="4" a="1"/>
  <c r="J147" i="4" a="1"/>
  <c r="AA185" i="4" a="1"/>
  <c r="L1138" i="4" a="1"/>
  <c r="O1053" i="4" a="1"/>
  <c r="K807" i="4" a="1"/>
  <c r="L71" i="4" a="1"/>
  <c r="R648" i="4" a="1"/>
  <c r="L67" i="4" a="1"/>
  <c r="K142" i="4" a="1"/>
  <c r="AB356" i="4" a="1"/>
  <c r="M873" i="4" a="1"/>
  <c r="I140" i="4" a="1"/>
  <c r="Q123" i="4" a="1"/>
  <c r="Q169" i="4" a="1"/>
  <c r="L799" i="4" a="1"/>
  <c r="Q1014" i="4" a="1"/>
  <c r="L125" i="4" a="1"/>
  <c r="L627" i="4" a="1"/>
  <c r="K422" i="4" a="1"/>
  <c r="L893" i="4" a="1"/>
  <c r="Q1016" i="4" a="1"/>
  <c r="N580" i="4" a="1"/>
  <c r="AC411" i="4" a="1"/>
  <c r="M1335" i="4" a="1"/>
  <c r="K455" i="4" a="1"/>
  <c r="AC1319" i="4" a="1"/>
  <c r="L1434" i="4" a="1"/>
  <c r="AC970" i="4" a="1"/>
  <c r="N1098" i="4" a="1"/>
  <c r="L557" i="4" a="1"/>
  <c r="N703" i="4" a="1"/>
  <c r="L1094" i="4" a="1"/>
  <c r="AC605" i="4" a="1"/>
  <c r="R796" i="4" a="1"/>
  <c r="K417" i="4" a="1"/>
  <c r="AB1405" i="4" a="1"/>
  <c r="M900" i="4" a="1"/>
  <c r="M1235" i="4" a="1"/>
  <c r="Q1006" i="4" a="1"/>
  <c r="Q266" i="4" a="1"/>
  <c r="R269" i="4" a="1"/>
  <c r="M1250" i="4" a="1"/>
  <c r="R1329" i="4" a="1"/>
  <c r="R293" i="4" a="1"/>
  <c r="R552" i="4" a="1"/>
  <c r="K1268" i="4" a="1"/>
  <c r="M1449" i="4" a="1"/>
  <c r="J1066" i="4" a="1"/>
  <c r="K1057" i="4" a="1"/>
  <c r="Q409" i="4" a="1"/>
  <c r="L801" i="4" a="1"/>
  <c r="K821" i="4" a="1"/>
  <c r="AC1061" i="4" a="1"/>
  <c r="L1396" i="4" a="1"/>
  <c r="R786" i="4" a="1"/>
  <c r="N912" i="4" a="1"/>
  <c r="K961" i="4" a="1"/>
  <c r="Q546" i="4" a="1"/>
  <c r="L1041" i="4" a="1"/>
  <c r="L481" i="4" a="1"/>
  <c r="K930" i="4" a="1"/>
  <c r="AA1433" i="4" a="1"/>
  <c r="N380" i="4" a="1"/>
  <c r="AA1338" i="4" a="1"/>
  <c r="R1012" i="4" a="1"/>
  <c r="L1239" i="4" a="1"/>
  <c r="R811" i="4" a="1"/>
  <c r="AC451" i="4" a="1"/>
  <c r="R195" i="4" a="1"/>
  <c r="K322" i="4" a="1"/>
  <c r="M214" i="4" a="1"/>
  <c r="R886" i="4" a="1"/>
  <c r="Q939" i="4" a="1"/>
  <c r="Q586" i="4" a="1"/>
  <c r="AA1430" i="4" a="1"/>
  <c r="N1369" i="4" a="1"/>
  <c r="K255" i="4" a="1"/>
  <c r="N1270" i="4" a="1"/>
  <c r="AA1122" i="4" a="1"/>
  <c r="L1284" i="4" a="1"/>
  <c r="Q829" i="4" a="1"/>
  <c r="Q612" i="4" a="1"/>
  <c r="I656" i="4" a="1"/>
  <c r="J1352" i="4" a="1"/>
  <c r="N1314" i="4" a="1"/>
  <c r="AC1374" i="4" a="1"/>
  <c r="L1218" i="4" a="1"/>
  <c r="I545" i="4" a="1"/>
  <c r="N562" i="4" a="1"/>
  <c r="M1462" i="4" a="1"/>
  <c r="AC1352" i="4" a="1"/>
  <c r="N544" i="4" a="1"/>
  <c r="AB1199" i="4" a="1"/>
  <c r="J475" i="4" a="1"/>
  <c r="L1118" i="4" a="1"/>
  <c r="AC874" i="4" a="1"/>
  <c r="J1496" i="4" a="1"/>
  <c r="K1400" i="4" a="1"/>
  <c r="J1495" i="4" a="1"/>
  <c r="AB618" i="4" a="1"/>
  <c r="J1433" i="4" a="1"/>
  <c r="I1153" i="4" a="1"/>
  <c r="J796" i="4" a="1"/>
  <c r="K32" i="4" a="1"/>
  <c r="Q1413" i="4" a="1"/>
  <c r="I1402" i="4" a="1"/>
  <c r="R374" i="4" a="1"/>
  <c r="M1346" i="4" a="1"/>
  <c r="L680" i="4" a="1"/>
  <c r="AB937" i="4" a="1"/>
  <c r="AA1211" i="4" a="1"/>
  <c r="AC1041" i="4" a="1"/>
  <c r="AB1170" i="4" a="1"/>
  <c r="AC398" i="4" a="1"/>
  <c r="AA884" i="4" a="1"/>
  <c r="Q1103" i="4" a="1"/>
  <c r="M1163" i="4" a="1"/>
  <c r="R1496" i="4" a="1"/>
  <c r="R783" i="4" a="1"/>
  <c r="M1312" i="4" a="1"/>
  <c r="R797" i="4" a="1"/>
  <c r="P66" i="4" a="1"/>
  <c r="L30" i="4" a="1"/>
  <c r="L430" i="4" a="1"/>
  <c r="L563" i="4" a="1"/>
  <c r="J750" i="4" a="1"/>
  <c r="Q1407" i="4" a="1"/>
  <c r="P1113" i="4" a="1"/>
  <c r="K111" i="4" a="1"/>
  <c r="K972" i="4" a="1"/>
  <c r="L552" i="4" a="1"/>
  <c r="N299" i="4" a="1"/>
  <c r="L1194" i="4" a="1"/>
  <c r="P825" i="4" a="1"/>
  <c r="J651" i="4" a="1"/>
  <c r="N107" i="4" a="1"/>
  <c r="K912" i="4" a="1"/>
  <c r="L35" i="4" a="1"/>
  <c r="R50" i="4" a="1"/>
  <c r="J173" i="4" a="1"/>
  <c r="AA681" i="4" a="1"/>
  <c r="AB46" i="4" a="1"/>
  <c r="M719" i="4" a="1"/>
  <c r="AB351" i="4" a="1"/>
  <c r="N501" i="4" a="1"/>
  <c r="L658" i="4" a="1"/>
  <c r="R26" i="4" a="1"/>
  <c r="AA731" i="4" a="1"/>
  <c r="Q860" i="4" a="1"/>
  <c r="R767" i="4" a="1"/>
  <c r="M830" i="4" a="1"/>
  <c r="J124" i="4" a="1"/>
  <c r="Q183" i="4" a="1"/>
  <c r="R23" i="4" a="1"/>
  <c r="R127" i="4" a="1"/>
  <c r="AB441" i="4" a="1"/>
  <c r="Q1119" i="4" a="1"/>
  <c r="N523" i="4" a="1"/>
  <c r="M833" i="4" a="1"/>
  <c r="Q480" i="4" a="1"/>
  <c r="R542" i="4" a="1"/>
  <c r="Q1294" i="4" a="1"/>
  <c r="K1434" i="4" a="1"/>
  <c r="Q917" i="4" a="1"/>
  <c r="N1343" i="4" a="1"/>
  <c r="K854" i="4" a="1"/>
  <c r="R744" i="4" a="1"/>
  <c r="I834" i="4" a="1"/>
  <c r="R384" i="4" a="1"/>
  <c r="N1382" i="4" a="1"/>
  <c r="AA552" i="4" a="1"/>
  <c r="R1106" i="4" a="1"/>
  <c r="AC835" i="4" a="1"/>
  <c r="N787" i="4" a="1"/>
  <c r="AA1256" i="4" a="1"/>
  <c r="J489" i="4" a="1"/>
  <c r="K1410" i="4" a="1"/>
  <c r="I1099" i="4" a="1"/>
  <c r="O1331" i="4" a="1"/>
  <c r="O334" i="4" a="1"/>
  <c r="M245" i="4" a="1"/>
  <c r="I386" i="4" a="1"/>
  <c r="I22" i="4" a="1"/>
  <c r="N141" i="4" a="1"/>
  <c r="M989" i="4" a="1"/>
  <c r="J805" i="4" a="1"/>
  <c r="P391" i="4" a="1"/>
  <c r="Q551" i="4" a="1"/>
  <c r="I92" i="4" a="1"/>
  <c r="M374" i="4" a="1"/>
  <c r="N134" i="4" a="1"/>
  <c r="L767" i="4" a="1"/>
  <c r="Q250" i="4" a="1"/>
  <c r="L166" i="4" a="1"/>
  <c r="P632" i="4" a="1"/>
  <c r="R142" i="4" a="1"/>
  <c r="Q126" i="4" a="1"/>
  <c r="I803" i="4" a="1"/>
  <c r="AA32" i="4" a="1"/>
  <c r="N570" i="4" a="1"/>
  <c r="R176" i="4" a="1"/>
  <c r="L329" i="4" a="1"/>
  <c r="P422" i="4" a="1"/>
  <c r="P1096" i="4" a="1"/>
  <c r="L46" i="4" a="1"/>
  <c r="K1119" i="4" a="1"/>
  <c r="L1055" i="4" a="1"/>
  <c r="AB359" i="4" a="1"/>
  <c r="N491" i="4" a="1"/>
  <c r="Q259" i="4" a="1"/>
  <c r="P1162" i="4" a="1"/>
  <c r="O1449" i="4" a="1"/>
  <c r="L749" i="4" a="1"/>
  <c r="Q246" i="4" a="1"/>
  <c r="M951" i="4" a="1"/>
  <c r="M282" i="4" a="1"/>
  <c r="L507" i="4" a="1"/>
  <c r="N517" i="4" a="1"/>
  <c r="R430" i="4" a="1"/>
  <c r="AB779" i="4" a="1"/>
  <c r="J881" i="4" a="1"/>
  <c r="N826" i="4" a="1"/>
  <c r="N441" i="4" a="1"/>
  <c r="Q1025" i="4" a="1"/>
  <c r="R785" i="4" a="1"/>
  <c r="K1260" i="4" a="1"/>
  <c r="M1293" i="4" a="1"/>
  <c r="L975" i="4" a="1"/>
  <c r="M572" i="4" a="1"/>
  <c r="J1389" i="4" a="1"/>
  <c r="AB333" i="4" a="1"/>
  <c r="R1063" i="4" a="1"/>
  <c r="AC993" i="4" a="1"/>
  <c r="I1198" i="4" a="1"/>
  <c r="N881" i="4" a="1"/>
  <c r="K1448" i="4" a="1"/>
  <c r="AC600" i="4" a="1"/>
  <c r="K22" i="4" a="1"/>
  <c r="N737" i="4" a="1"/>
  <c r="K96" i="4" a="1"/>
  <c r="P450" i="4" a="1"/>
  <c r="I946" i="4" a="1"/>
  <c r="Q545" i="4" a="1"/>
  <c r="AA746" i="4" a="1"/>
  <c r="M242" i="4" a="1"/>
  <c r="AB1107" i="4" a="1"/>
  <c r="L926" i="4" a="1"/>
  <c r="AC826" i="4" a="1"/>
  <c r="P1016" i="4" a="1"/>
  <c r="K258" i="4" a="1"/>
  <c r="L365" i="4" a="1"/>
  <c r="AB197" i="4" a="1"/>
  <c r="I261" i="4" a="1"/>
  <c r="N534" i="4" a="1"/>
  <c r="N297" i="4" a="1"/>
  <c r="K703" i="4" a="1"/>
  <c r="O626" i="4" a="1"/>
  <c r="L1151" i="4" a="1"/>
  <c r="AA787" i="4" a="1"/>
  <c r="J981" i="4" a="1"/>
  <c r="AC172" i="4" a="1"/>
  <c r="I721" i="4" a="1"/>
  <c r="M549" i="4" a="1"/>
  <c r="Q425" i="4" a="1"/>
  <c r="AB146" i="4" a="1"/>
  <c r="K197" i="4" a="1"/>
  <c r="AB324" i="4" a="1"/>
  <c r="AA1482" i="4" a="1"/>
  <c r="K1033" i="4" a="1"/>
  <c r="Q799" i="4" a="1"/>
  <c r="L867" i="4" a="1"/>
  <c r="O687" i="4" a="1"/>
  <c r="P418" i="4" a="1"/>
  <c r="L1140" i="4" a="1"/>
  <c r="L930" i="4" a="1"/>
  <c r="M513" i="4" a="1"/>
  <c r="K124" i="4" a="1"/>
  <c r="I596" i="4" a="1"/>
  <c r="Q805" i="4" a="1"/>
  <c r="I1159" i="4" a="1"/>
  <c r="J1277" i="4" a="1"/>
  <c r="Q1387" i="4" a="1"/>
  <c r="Q1393" i="4" a="1"/>
  <c r="M125" i="4" a="1"/>
  <c r="L745" i="4" a="1"/>
  <c r="N536" i="4" a="1"/>
  <c r="I1459" i="4" a="1"/>
  <c r="R257" i="4" a="1"/>
  <c r="I450" i="4" a="1"/>
  <c r="N1384" i="4" a="1"/>
  <c r="N345" i="4" a="1"/>
  <c r="N1422" i="4" a="1"/>
  <c r="N683" i="4" a="1"/>
  <c r="AB1280" i="4" a="1"/>
  <c r="N740" i="4" a="1"/>
  <c r="L777" i="4" a="1"/>
  <c r="L9" i="4" a="1"/>
  <c r="L1053" i="4" a="1"/>
  <c r="AA45" i="4" a="1"/>
  <c r="J783" i="4" a="1"/>
  <c r="I541" i="4" a="1"/>
  <c r="R1424" i="4" a="1"/>
  <c r="J1430" i="4" a="1"/>
  <c r="O212" i="4" a="1"/>
  <c r="O455" i="4" a="1"/>
  <c r="R822" i="4" a="1"/>
  <c r="M251" i="4" a="1"/>
  <c r="J21" i="4" a="1"/>
  <c r="L830" i="4" a="1"/>
  <c r="J674" i="4" a="1"/>
  <c r="J336" i="4" a="1"/>
  <c r="P474" i="4" a="1"/>
  <c r="P161" i="4" a="1"/>
  <c r="I340" i="4" a="1"/>
  <c r="AB1130" i="4" a="1"/>
  <c r="L529" i="4" a="1"/>
  <c r="L455" i="4" a="1"/>
  <c r="K1002" i="4" a="1"/>
  <c r="J707" i="4" a="1"/>
  <c r="O347" i="4" a="1"/>
  <c r="J302" i="4" a="1"/>
  <c r="Q733" i="4" a="1"/>
  <c r="M179" i="4" a="1"/>
  <c r="I158" i="4" a="1"/>
  <c r="J818" i="4" a="1"/>
  <c r="K213" i="4" a="1"/>
  <c r="Q442" i="4" a="1"/>
  <c r="O262" i="4" a="1"/>
  <c r="AC872" i="4" a="1"/>
  <c r="R679" i="4" a="1"/>
  <c r="AB873" i="4" a="1"/>
  <c r="I245" i="4" a="1"/>
  <c r="AB152" i="4" a="1"/>
  <c r="AB560" i="4" a="1"/>
  <c r="AC16" i="4" a="1"/>
  <c r="P291" i="4" a="1"/>
  <c r="L58" i="4" a="1"/>
  <c r="K625" i="4" a="1"/>
  <c r="R63" i="4" a="1"/>
  <c r="L675" i="4" a="1"/>
  <c r="L876" i="4" a="1"/>
  <c r="N690" i="4" a="1"/>
  <c r="L553" i="4" a="1"/>
  <c r="Q369" i="4" a="1"/>
  <c r="AB83" i="4" a="1"/>
  <c r="R522" i="4" a="1"/>
  <c r="L912" i="4" a="1"/>
  <c r="J901" i="4" a="1"/>
  <c r="K448" i="4" a="1"/>
  <c r="AC799" i="4" a="1"/>
  <c r="L1199" i="4" a="1"/>
  <c r="K493" i="4" a="1"/>
  <c r="R1192" i="4" a="1"/>
  <c r="AA764" i="4" a="1"/>
  <c r="M974" i="4" a="1"/>
  <c r="K1238" i="4" a="1"/>
  <c r="Q1450" i="4" a="1"/>
  <c r="AB1016" i="4" a="1"/>
  <c r="AA122" i="4" a="1"/>
  <c r="Q1047" i="4" a="1"/>
  <c r="L846" i="4" a="1"/>
  <c r="L859" i="4" a="1"/>
  <c r="AB988" i="4" a="1"/>
  <c r="AC557" i="4" a="1"/>
  <c r="M216" i="4" a="1"/>
  <c r="Q496" i="4" a="1"/>
  <c r="P455" i="4" a="1"/>
  <c r="Q1097" i="4" a="1"/>
  <c r="R562" i="4" a="1"/>
  <c r="Q1028" i="4" a="1"/>
  <c r="N818" i="4" a="1"/>
  <c r="M507" i="4" a="1"/>
  <c r="I1041" i="4" a="1"/>
  <c r="Q1247" i="4" a="1"/>
  <c r="P1494" i="4" a="1"/>
  <c r="M348" i="4" a="1"/>
  <c r="L22" i="4" a="1"/>
  <c r="J456" i="4" a="1"/>
  <c r="AC19" i="4" a="1"/>
  <c r="R754" i="4" a="1"/>
  <c r="L51" i="4" a="1"/>
  <c r="M1343" i="4" a="1"/>
  <c r="O1134" i="4" a="1"/>
  <c r="AC824" i="4" a="1"/>
  <c r="L761" i="4" a="1"/>
  <c r="Q637" i="4" a="1"/>
  <c r="Q312" i="4" a="1"/>
  <c r="AA1299" i="4" a="1"/>
  <c r="I180" i="4" a="1"/>
  <c r="L858" i="4" a="1"/>
  <c r="AB1194" i="4" a="1"/>
  <c r="I658" i="4" a="1"/>
  <c r="J578" i="4" a="1"/>
  <c r="K619" i="4" a="1"/>
  <c r="M531" i="4" a="1"/>
  <c r="I858" i="4" a="1"/>
  <c r="AB585" i="4" a="1"/>
  <c r="I320" i="4" a="1"/>
  <c r="O465" i="4" a="1"/>
  <c r="L499" i="4" a="1"/>
  <c r="I485" i="4" a="1"/>
  <c r="AC891" i="4" a="1"/>
  <c r="L729" i="4" a="1"/>
  <c r="Q712" i="4" a="1"/>
  <c r="AB405" i="4" a="1"/>
  <c r="AC1196" i="4" a="1"/>
  <c r="M1206" i="4" a="1"/>
  <c r="M1079" i="4" a="1"/>
  <c r="I370" i="4" a="1"/>
  <c r="M1341" i="4" a="1"/>
  <c r="N1182" i="4" a="1"/>
  <c r="I900" i="4" a="1"/>
  <c r="K1027" i="4" a="1"/>
  <c r="AA1465" i="4" a="1"/>
  <c r="AA74" i="4" a="1"/>
  <c r="R616" i="4" a="1"/>
  <c r="I542" i="4" a="1"/>
  <c r="M371" i="4" a="1"/>
  <c r="AA56" i="4" a="1"/>
  <c r="N1470" i="4" a="1"/>
  <c r="AC126" i="4" a="1"/>
  <c r="AA1074" i="4" a="1"/>
  <c r="AC390" i="4" a="1"/>
  <c r="Q643" i="4" a="1"/>
  <c r="K470" i="4" a="1"/>
  <c r="AC784" i="4" a="1"/>
  <c r="J1241" i="4" a="1"/>
  <c r="L1215" i="4" a="1"/>
  <c r="P324" i="4" a="1"/>
  <c r="J493" i="4" a="1"/>
  <c r="I293" i="4" a="1"/>
  <c r="K721" i="4" a="1"/>
  <c r="L577" i="4" a="1"/>
  <c r="AC250" i="4" a="1"/>
  <c r="Q679" i="4" a="1"/>
  <c r="L979" i="4" a="1"/>
  <c r="L1490" i="4" a="1"/>
  <c r="AC432" i="4" a="1"/>
  <c r="Q125" i="4" a="1"/>
  <c r="K740" i="4" a="1"/>
  <c r="L837" i="4" a="1"/>
  <c r="R163" i="4" a="1"/>
  <c r="J208" i="4" a="1"/>
  <c r="I438" i="4" a="1"/>
  <c r="O459" i="4" a="1"/>
  <c r="AC32" i="4" a="1"/>
  <c r="AC66" i="4" a="1"/>
  <c r="N416" i="4" a="1"/>
  <c r="AB952" i="4" a="1"/>
  <c r="AS24" i="4" a="1"/>
  <c r="J819" i="4" a="1"/>
  <c r="N437" i="4" a="1"/>
  <c r="I75" i="4" a="1"/>
  <c r="AB896" i="4" a="1"/>
  <c r="M756" i="4" a="1"/>
  <c r="N667" i="4" a="1"/>
  <c r="N957" i="4" a="1"/>
  <c r="K80" i="4" a="1"/>
  <c r="N163" i="4" a="1"/>
  <c r="I501" i="4" a="1"/>
  <c r="AC117" i="4" a="1"/>
  <c r="Q822" i="4" a="1"/>
  <c r="N249" i="4" a="1"/>
  <c r="I907" i="4" a="1"/>
  <c r="M134" i="4" a="1"/>
  <c r="Q362" i="4" a="1"/>
  <c r="I96" i="4" a="1"/>
  <c r="Q708" i="4" a="1"/>
  <c r="AA819" i="4" a="1"/>
  <c r="J306" i="4" a="1"/>
  <c r="I230" i="4" a="1"/>
  <c r="N1304" i="4" a="1"/>
  <c r="AA645" i="4" a="1"/>
  <c r="L1154" i="4" a="1"/>
  <c r="AC419" i="4" a="1"/>
  <c r="AB933" i="4" a="1"/>
  <c r="R810" i="4" a="1"/>
  <c r="Q311" i="4" a="1"/>
  <c r="R967" i="4" a="1"/>
  <c r="AC1464" i="4" a="1"/>
  <c r="L884" i="4" a="1"/>
  <c r="J1400" i="4" a="1"/>
  <c r="R1219" i="4" a="1"/>
  <c r="N767" i="4" a="1"/>
  <c r="I1416" i="4" a="1"/>
  <c r="M977" i="4" a="1"/>
  <c r="N890" i="4" a="1"/>
  <c r="N1312" i="4" a="1"/>
  <c r="M1113" i="4" a="1"/>
  <c r="L1139" i="4" a="1"/>
  <c r="AB228" i="4" a="1"/>
  <c r="AB446" i="4" a="1"/>
  <c r="AC40" i="4" a="1"/>
  <c r="Q137" i="4" a="1"/>
  <c r="L295" i="4" a="1"/>
  <c r="N400" i="4" a="1"/>
  <c r="R714" i="4" a="1"/>
  <c r="Q326" i="4" a="1"/>
  <c r="AC121" i="4" a="1"/>
  <c r="L316" i="4" a="1"/>
  <c r="AC753" i="4" a="1"/>
  <c r="L203" i="4" a="1"/>
  <c r="I285" i="4" a="1"/>
  <c r="AB819" i="4" a="1"/>
  <c r="J27" i="4" a="1"/>
  <c r="K627" i="4" a="1"/>
  <c r="P51" i="4" a="1"/>
  <c r="K74" i="4" a="1"/>
  <c r="Q870" i="4" a="1"/>
  <c r="M610" i="4" a="1"/>
  <c r="AC38" i="4" a="1"/>
  <c r="AA51" i="4" a="1"/>
  <c r="K732" i="4" a="1"/>
  <c r="AC1418" i="4" a="1"/>
  <c r="P618" i="4" a="1"/>
  <c r="M158" i="4" a="1"/>
  <c r="L797" i="4" a="1"/>
  <c r="J300" i="4" a="1"/>
  <c r="J216" i="4" a="1"/>
  <c r="L1147" i="4" a="1"/>
  <c r="J736" i="4" a="1"/>
  <c r="L293" i="4" a="1"/>
  <c r="R78" i="4" a="1"/>
  <c r="AC22" i="4" a="1"/>
  <c r="AA259" i="4" a="1"/>
  <c r="AB129" i="4" a="1"/>
  <c r="Q135" i="4" a="1"/>
  <c r="Q502" i="4" a="1"/>
  <c r="I654" i="4" a="1"/>
  <c r="M970" i="4" a="1"/>
  <c r="Q1089" i="4" a="1"/>
  <c r="J472" i="4" a="1"/>
  <c r="J1278" i="4" a="1"/>
  <c r="M574" i="4" a="1"/>
  <c r="N993" i="4" a="1"/>
  <c r="Q661" i="4" a="1"/>
  <c r="L1056" i="4" a="1"/>
  <c r="M357" i="4" a="1"/>
  <c r="R673" i="4" a="1"/>
  <c r="N1299" i="4" a="1"/>
  <c r="I1208" i="4" a="1"/>
  <c r="I1121" i="4" a="1"/>
  <c r="J1256" i="4" a="1"/>
  <c r="R1372" i="4" a="1"/>
  <c r="I1386" i="4" a="1"/>
  <c r="J1307" i="4" a="1"/>
  <c r="Q831" i="4" a="1"/>
  <c r="AB469" i="4" a="1"/>
  <c r="AC1355" i="4" a="1"/>
  <c r="L265" i="4" a="1"/>
  <c r="M582" i="4" a="1"/>
  <c r="L1357" i="4" a="1"/>
  <c r="I471" i="4" a="1"/>
  <c r="I667" i="4" a="1"/>
  <c r="R820" i="4" a="1"/>
  <c r="Q1008" i="4" a="1"/>
  <c r="Q897" i="4" a="1"/>
  <c r="K518" i="4" a="1"/>
  <c r="AC991" i="4" a="1"/>
  <c r="I1233" i="4" a="1"/>
  <c r="N308" i="4" a="1"/>
  <c r="Q418" i="4" a="1"/>
  <c r="L1082" i="4" a="1"/>
  <c r="AA1107" i="4" a="1"/>
  <c r="AC1107" i="4" a="1"/>
  <c r="N958" i="4" a="1"/>
  <c r="L1107" i="4" a="1"/>
  <c r="R539" i="4" a="1"/>
  <c r="J1086" i="4" a="1"/>
  <c r="I881" i="4" a="1"/>
  <c r="L1424" i="4" a="1"/>
  <c r="K965" i="4" a="1"/>
  <c r="L1496" i="4" a="1"/>
  <c r="J1247" i="4" a="1"/>
  <c r="K72" i="4" a="1"/>
  <c r="R1047" i="4" a="1"/>
  <c r="N1370" i="4" a="1"/>
  <c r="N294" i="4" a="1"/>
  <c r="AB232" i="4" a="1"/>
  <c r="I708" i="4" a="1"/>
  <c r="N1104" i="4" a="1"/>
  <c r="R1169" i="4" a="1"/>
  <c r="M966" i="4" a="1"/>
  <c r="AB1489" i="4" a="1"/>
  <c r="AB438" i="4" a="1"/>
  <c r="L888" i="4" a="1"/>
  <c r="I534" i="4" a="1"/>
  <c r="N644" i="4" a="1"/>
  <c r="I1312" i="4" a="1"/>
  <c r="AC458" i="4" a="1"/>
  <c r="J1482" i="4" a="1"/>
  <c r="J712" i="4" a="1"/>
  <c r="L1389" i="4" a="1"/>
  <c r="N361" i="4" a="1"/>
  <c r="Q1336" i="4" a="1"/>
  <c r="AB1204" i="4" a="1"/>
  <c r="N1445" i="4" a="1"/>
  <c r="N1157" i="4" a="1"/>
  <c r="Q1457" i="4" a="1"/>
  <c r="Q523" i="4" a="1"/>
  <c r="AC1265" i="4" a="1"/>
  <c r="AA916" i="4" a="1"/>
  <c r="AA1237" i="4" a="1"/>
  <c r="I1363" i="4" a="1"/>
  <c r="J1326" i="4" a="1"/>
  <c r="Q541" i="4" a="1"/>
  <c r="R1355" i="4" a="1"/>
  <c r="AA199" i="4" a="1"/>
  <c r="L1192" i="4" a="1"/>
  <c r="J1208" i="4" a="1"/>
  <c r="Q665" i="4" a="1"/>
  <c r="AC1201" i="4" a="1"/>
  <c r="AA584" i="4" a="1"/>
  <c r="AC629" i="4" a="1"/>
  <c r="Q668" i="4" a="1"/>
  <c r="N414" i="4" a="1"/>
  <c r="M1261" i="4" a="1"/>
  <c r="N757" i="4" a="1"/>
  <c r="I1325" i="4" a="1"/>
  <c r="AB420" i="4" a="1"/>
  <c r="L472" i="4" a="1"/>
  <c r="I1378" i="4" a="1"/>
  <c r="M864" i="4" a="1"/>
  <c r="N1037" i="4" a="1"/>
  <c r="N1361" i="4" a="1"/>
  <c r="R499" i="4" a="1"/>
  <c r="J1281" i="4" a="1"/>
  <c r="L953" i="4" a="1"/>
  <c r="Q1204" i="4" a="1"/>
  <c r="N814" i="4" a="1"/>
  <c r="I648" i="4" a="1"/>
  <c r="AB1048" i="4" a="1"/>
  <c r="J713" i="4" a="1"/>
  <c r="L931" i="4" a="1"/>
  <c r="J813" i="4" a="1"/>
  <c r="M13" i="4" a="1"/>
  <c r="AA15" i="4" a="1"/>
  <c r="L910" i="4" a="1"/>
  <c r="AR28" i="4" a="1"/>
  <c r="R88" i="4" a="1"/>
  <c r="N157" i="4" a="1"/>
  <c r="AB96" i="4" a="1"/>
  <c r="I179" i="4" a="1"/>
  <c r="I531" i="4" a="1"/>
  <c r="L178" i="4" a="1"/>
  <c r="AC598" i="4" a="1"/>
  <c r="N975" i="4" a="1"/>
  <c r="AB312" i="4" a="1"/>
  <c r="J494" i="4" a="1"/>
  <c r="AC193" i="4" a="1"/>
  <c r="I652" i="4" a="1"/>
  <c r="Q109" i="4" a="1"/>
  <c r="J1045" i="4" a="1"/>
  <c r="L716" i="4" a="1"/>
  <c r="N75" i="4" a="1"/>
  <c r="I72" i="4" a="1"/>
  <c r="I39" i="4" a="1"/>
  <c r="N91" i="4" a="1"/>
  <c r="J708" i="4" a="1"/>
  <c r="J234" i="4" a="1"/>
  <c r="N115" i="4" a="1"/>
  <c r="M217" i="4" a="1"/>
  <c r="Q795" i="4" a="1"/>
  <c r="K421" i="4" a="1"/>
  <c r="Q776" i="4" a="1"/>
  <c r="R252" i="4" a="1"/>
  <c r="K577" i="4" a="1"/>
  <c r="AA1044" i="4" a="1"/>
  <c r="K1074" i="4" a="1"/>
  <c r="L1350" i="4" a="1"/>
  <c r="Q962" i="4" a="1"/>
  <c r="AC1301" i="4" a="1"/>
  <c r="J908" i="4" a="1"/>
  <c r="AC1150" i="4" a="1"/>
  <c r="K986" i="4" a="1"/>
  <c r="AB592" i="4" a="1"/>
  <c r="M1071" i="4" a="1"/>
  <c r="R1495" i="4" a="1"/>
  <c r="M1331" i="4" a="1"/>
  <c r="L1026" i="4" a="1"/>
  <c r="N1485" i="4" a="1"/>
  <c r="R1272" i="4" a="1"/>
  <c r="L497" i="4" a="1"/>
  <c r="N1249" i="4" a="1"/>
  <c r="J1128" i="4" a="1"/>
  <c r="N439" i="4" a="1"/>
  <c r="R1147" i="4" a="1"/>
  <c r="I623" i="4" a="1"/>
  <c r="J1059" i="4" a="1"/>
  <c r="O1433" i="4" a="1"/>
  <c r="M640" i="4" a="1"/>
  <c r="AC639" i="4" a="1"/>
  <c r="AA1028" i="4" a="1"/>
  <c r="M262" i="4" a="1"/>
  <c r="N371" i="4" a="1"/>
  <c r="AB633" i="4" a="1"/>
  <c r="R1084" i="4" a="1"/>
  <c r="AB407" i="4" a="1"/>
  <c r="R29" i="4" a="1"/>
  <c r="L816" i="4" a="1"/>
  <c r="J787" i="4" a="1"/>
  <c r="K205" i="4" a="1"/>
  <c r="Q481" i="4" a="1"/>
  <c r="AC700" i="4" a="1"/>
  <c r="N256" i="4" a="1"/>
  <c r="J254" i="4" a="1"/>
  <c r="M733" i="4" a="1"/>
  <c r="I650" i="4" a="1"/>
  <c r="N208" i="4" a="1"/>
  <c r="AA121" i="4" a="1"/>
  <c r="J59" i="4" a="1"/>
  <c r="R524" i="4" a="1"/>
  <c r="N473" i="4" a="1"/>
  <c r="K413" i="4" a="1"/>
  <c r="AB373" i="4" a="1"/>
  <c r="J936" i="4" a="1"/>
  <c r="AC110" i="4" a="1"/>
  <c r="K369" i="4" a="1"/>
  <c r="K84" i="4" a="1"/>
  <c r="AC142" i="4" a="1"/>
  <c r="M890" i="4" a="1"/>
  <c r="P1062" i="4" a="1"/>
  <c r="I54" i="4" a="1"/>
  <c r="K91" i="4" a="1"/>
  <c r="Q96" i="4" a="1"/>
  <c r="R1005" i="4" a="1"/>
  <c r="J96" i="4" a="1"/>
  <c r="I865" i="4" a="1"/>
  <c r="J784" i="4" a="1"/>
  <c r="J1075" i="4" a="1"/>
  <c r="L289" i="4" a="1"/>
  <c r="Q387" i="4" a="1"/>
  <c r="M1264" i="4" a="1"/>
  <c r="R1208" i="4" a="1"/>
  <c r="M1216" i="4" a="1"/>
  <c r="J1204" i="4" a="1"/>
  <c r="AB948" i="4" a="1"/>
  <c r="J1080" i="4" a="1"/>
  <c r="L1450" i="4" a="1"/>
  <c r="M330" i="4" a="1"/>
  <c r="Q948" i="4" a="1"/>
  <c r="AB1094" i="4" a="1"/>
  <c r="J759" i="4" a="1"/>
  <c r="K1315" i="4" a="1"/>
  <c r="AB776" i="4" a="1"/>
  <c r="I936" i="4" a="1"/>
  <c r="Q575" i="4" a="1"/>
  <c r="K709" i="4" a="1"/>
  <c r="AA984" i="4" a="1"/>
  <c r="Q273" i="4" a="1"/>
  <c r="R660" i="4" a="1"/>
  <c r="L582" i="4" a="1"/>
  <c r="K485" i="4" a="1"/>
  <c r="R1263" i="4" a="1"/>
  <c r="L511" i="4" a="1"/>
  <c r="J528" i="4" a="1"/>
  <c r="I1086" i="4" a="1"/>
  <c r="AC474" i="4" a="1"/>
  <c r="P713" i="4" a="1"/>
  <c r="P983" i="4" a="1"/>
  <c r="R1386" i="4" a="1"/>
  <c r="AA227" i="4" a="1"/>
  <c r="M108" i="4" a="1"/>
  <c r="M278" i="4" a="1"/>
  <c r="L695" i="4" a="1"/>
  <c r="N59" i="4" a="1"/>
  <c r="O1104" i="4" a="1"/>
  <c r="AC243" i="4" a="1"/>
  <c r="J486" i="4" a="1"/>
  <c r="I206" i="4" a="1"/>
  <c r="L694" i="4" a="1"/>
  <c r="J1002" i="4" a="1"/>
  <c r="M301" i="4" a="1"/>
  <c r="AC640" i="4" a="1"/>
  <c r="P549" i="4" a="1"/>
  <c r="O920" i="4" a="1"/>
  <c r="J256" i="4" a="1"/>
  <c r="K450" i="4" a="1"/>
  <c r="L464" i="4" a="1"/>
  <c r="AA461" i="4" a="1"/>
  <c r="N807" i="4" a="1"/>
  <c r="M721" i="4" a="1"/>
  <c r="P746" i="4" a="1"/>
  <c r="N304" i="4" a="1"/>
  <c r="M594" i="4" a="1"/>
  <c r="M26" i="4" a="1"/>
  <c r="AA687" i="4" a="1"/>
  <c r="AB796" i="4" a="1"/>
  <c r="Q1026" i="4" a="1"/>
  <c r="N266" i="4" a="1"/>
  <c r="J1019" i="4" a="1"/>
  <c r="M637" i="4" a="1"/>
  <c r="R990" i="4" a="1"/>
  <c r="K320" i="4" a="1"/>
  <c r="L200" i="4" a="1"/>
  <c r="K364" i="4" a="1"/>
  <c r="J298" i="4" a="1"/>
  <c r="AB1272" i="4" a="1"/>
  <c r="AC893" i="4" a="1"/>
  <c r="AA759" i="4" a="1"/>
  <c r="Q1377" i="4" a="1"/>
  <c r="L621" i="4" a="1"/>
  <c r="AC570" i="4" a="1"/>
  <c r="N866" i="4" a="1"/>
  <c r="N583" i="4" a="1"/>
  <c r="L822" i="4" a="1"/>
  <c r="K1111" i="4" a="1"/>
  <c r="K982" i="4" a="1"/>
  <c r="AA1047" i="4" a="1"/>
  <c r="I630" i="4" a="1"/>
  <c r="Q322" i="4" a="1"/>
  <c r="AC594" i="4" a="1"/>
  <c r="Q1072" i="4" a="1"/>
  <c r="J133" i="4" a="1"/>
  <c r="O780" i="4" a="1"/>
  <c r="I189" i="4" a="1"/>
  <c r="R24" i="4" a="1"/>
  <c r="I681" i="4" a="1"/>
  <c r="Q1098" i="4" a="1"/>
  <c r="AC836" i="4" a="1"/>
  <c r="L163" i="4" a="1"/>
  <c r="AB192" i="4" a="1"/>
  <c r="O1281" i="4" a="1"/>
  <c r="O657" i="4" a="1"/>
  <c r="AC642" i="4" a="1"/>
  <c r="Q730" i="4" a="1"/>
  <c r="N245" i="4" a="1"/>
  <c r="AA560" i="4" a="1"/>
  <c r="AC245" i="4" a="1"/>
  <c r="N669" i="4" a="1"/>
  <c r="I1407" i="4" a="1"/>
  <c r="AB1004" i="4" a="1"/>
  <c r="I88" i="4" a="1"/>
  <c r="M187" i="4" a="1"/>
  <c r="K246" i="4" a="1"/>
  <c r="N424" i="4" a="1"/>
  <c r="N806" i="4" a="1"/>
  <c r="K328" i="4" a="1"/>
  <c r="O307" i="4" a="1"/>
  <c r="AA85" i="4" a="1"/>
  <c r="R718" i="4" a="1"/>
  <c r="M504" i="4" a="1"/>
  <c r="M224" i="4" a="1"/>
  <c r="L617" i="4" a="1"/>
  <c r="K851" i="4" a="1"/>
  <c r="J613" i="4" a="1"/>
  <c r="P794" i="4" a="1"/>
  <c r="L386" i="4" a="1"/>
  <c r="J529" i="4" a="1"/>
  <c r="I6" i="4" a="1"/>
  <c r="R595" i="4" a="1"/>
  <c r="AA495" i="4" a="1"/>
  <c r="L193" i="4" a="1"/>
  <c r="J1109" i="4" a="1"/>
  <c r="K707" i="4" a="1"/>
  <c r="N1315" i="4" a="1"/>
  <c r="K745" i="4" a="1"/>
  <c r="L990" i="4" a="1"/>
  <c r="R525" i="4" a="1"/>
  <c r="I1111" i="4" a="1"/>
  <c r="R1099" i="4" a="1"/>
  <c r="AB908" i="4" a="1"/>
  <c r="I989" i="4" a="1"/>
  <c r="AC1378" i="4" a="1"/>
  <c r="R942" i="4" a="1"/>
  <c r="R891" i="4" a="1"/>
  <c r="K683" i="4" a="1"/>
  <c r="K792" i="4" a="1"/>
  <c r="I1361" i="4" a="1"/>
  <c r="M1033" i="4" a="1"/>
  <c r="K602" i="4" a="1"/>
  <c r="L244" i="4" a="1"/>
  <c r="J368" i="4" a="1"/>
  <c r="M485" i="4" a="1"/>
  <c r="R866" i="4" a="1"/>
  <c r="J415" i="4" a="1"/>
  <c r="AB57" i="4" a="1"/>
  <c r="P1019" i="4" a="1"/>
  <c r="R844" i="4" a="1"/>
  <c r="AA623" i="4" a="1"/>
  <c r="Q462" i="4" a="1"/>
  <c r="I365" i="4" a="1"/>
  <c r="AA58" i="4" a="1"/>
  <c r="L983" i="4" a="1"/>
  <c r="AR42" i="4" a="1"/>
  <c r="O56" i="4" a="1"/>
  <c r="R276" i="4" a="1"/>
  <c r="N935" i="4" a="1"/>
  <c r="AC201" i="4" a="1"/>
  <c r="AB281" i="4" a="1"/>
  <c r="I872" i="4" a="1"/>
  <c r="M893" i="4" a="1"/>
  <c r="R834" i="4" a="1"/>
  <c r="O283" i="4" a="1"/>
  <c r="J896" i="4" a="1"/>
  <c r="N951" i="4" a="1"/>
  <c r="AA633" i="4" a="1"/>
  <c r="L465" i="4" a="1"/>
  <c r="M413" i="4" a="1"/>
  <c r="L495" i="4" a="1"/>
  <c r="R5" i="4" a="1"/>
  <c r="R10" i="4" a="1"/>
  <c r="J691" i="4" a="1"/>
  <c r="L1001" i="4" a="1"/>
  <c r="M973" i="4" a="1"/>
  <c r="K261" i="4" a="1"/>
  <c r="M220" i="4" a="1"/>
  <c r="N390" i="4" a="1"/>
  <c r="L487" i="4" a="1"/>
  <c r="O632" i="4" a="1"/>
  <c r="R777" i="4" a="1"/>
  <c r="J800" i="4" a="1"/>
  <c r="R207" i="4" a="1"/>
  <c r="R512" i="4" a="1"/>
  <c r="N1016" i="4" a="1"/>
  <c r="N1120" i="4" a="1"/>
  <c r="J1468" i="4" a="1"/>
  <c r="J1383" i="4" a="1"/>
  <c r="R1460" i="4" a="1"/>
  <c r="L701" i="4" a="1"/>
  <c r="R1146" i="4" a="1"/>
  <c r="I279" i="4" a="1"/>
  <c r="J1397" i="4" a="1"/>
  <c r="R1435" i="4" a="1"/>
  <c r="K469" i="4" a="1"/>
  <c r="K217" i="4" a="1"/>
  <c r="I612" i="4" a="1"/>
  <c r="Q717" i="4" a="1"/>
  <c r="I415" i="4" a="1"/>
  <c r="L939" i="4" a="1"/>
  <c r="Q988" i="4" a="1"/>
  <c r="K1466" i="4" a="1"/>
  <c r="AC1387" i="4" a="1"/>
  <c r="L1211" i="4" a="1"/>
  <c r="R925" i="4" a="1"/>
  <c r="K1464" i="4" a="1"/>
  <c r="AC1373" i="4" a="1"/>
  <c r="J283" i="4" a="1"/>
  <c r="Q1314" i="4" a="1"/>
  <c r="O1398" i="4" a="1"/>
  <c r="AR47" i="4" a="1"/>
  <c r="AB515" i="4" a="1"/>
  <c r="I709" i="4" a="1"/>
  <c r="AB215" i="4" a="1"/>
  <c r="Q275" i="4" a="1"/>
  <c r="AC654" i="4" a="1"/>
  <c r="Q1076" i="4" a="1"/>
  <c r="M625" i="4" a="1"/>
  <c r="J80" i="4" a="1"/>
  <c r="N995" i="4" a="1"/>
  <c r="Q745" i="4" a="1"/>
  <c r="AC348" i="4" a="1"/>
  <c r="AC185" i="4" a="1"/>
  <c r="K286" i="4" a="1"/>
  <c r="J1294" i="4" a="1"/>
  <c r="AS41" i="4" a="1"/>
  <c r="AA7" i="4" a="1"/>
  <c r="AC163" i="4" a="1"/>
  <c r="AA201" i="4" a="1"/>
  <c r="I108" i="4" a="1"/>
  <c r="AC209" i="4" a="1"/>
  <c r="J345" i="4" a="1"/>
  <c r="L1075" i="4" a="1"/>
  <c r="O169" i="4" a="1"/>
  <c r="I333" i="4" a="1"/>
  <c r="N472" i="4" a="1"/>
  <c r="R763" i="4" a="1"/>
  <c r="K902" i="4" a="1"/>
  <c r="AA476" i="4" a="1"/>
  <c r="AC1080" i="4" a="1"/>
  <c r="M1032" i="4" a="1"/>
  <c r="R627" i="4" a="1"/>
  <c r="AB360" i="4" a="1"/>
  <c r="M234" i="4" a="1"/>
  <c r="AA319" i="4" a="1"/>
  <c r="J711" i="4" a="1"/>
  <c r="I564" i="4" a="1"/>
  <c r="L940" i="4" a="1"/>
  <c r="M1425" i="4" a="1"/>
  <c r="J1381" i="4" a="1"/>
  <c r="I504" i="4" a="1"/>
  <c r="K1202" i="4" a="1"/>
  <c r="J1070" i="4" a="1"/>
  <c r="I889" i="4" a="1"/>
  <c r="M793" i="4" a="1"/>
  <c r="AC978" i="4" a="1"/>
  <c r="Q1173" i="4" a="1"/>
  <c r="J490" i="4" a="1"/>
  <c r="Q1312" i="4" a="1"/>
  <c r="M1348" i="4" a="1"/>
  <c r="N1051" i="4" a="1"/>
  <c r="R618" i="4" a="1"/>
  <c r="AC1099" i="4" a="1"/>
  <c r="AA1082" i="4" a="1"/>
  <c r="L641" i="4" a="1"/>
  <c r="I758" i="4" a="1"/>
  <c r="M1265" i="4" a="1"/>
  <c r="AA1377" i="4" a="1"/>
  <c r="K1239" i="4" a="1"/>
  <c r="K152" i="4" a="1"/>
  <c r="AA567" i="4" a="1"/>
  <c r="L10" i="4" a="1"/>
  <c r="M132" i="4" a="1"/>
  <c r="L239" i="4" a="1"/>
  <c r="AC985" i="4" a="1"/>
  <c r="N504" i="4" a="1"/>
  <c r="AA248" i="4" a="1"/>
  <c r="AB182" i="4" a="1"/>
  <c r="I757" i="4" a="1"/>
  <c r="O973" i="4" a="1"/>
  <c r="I70" i="4" a="1"/>
  <c r="AC1069" i="4" a="1"/>
  <c r="M233" i="4" a="1"/>
  <c r="M575" i="4" a="1"/>
  <c r="M411" i="4" a="1"/>
  <c r="M308" i="4" a="1"/>
  <c r="K473" i="4" a="1"/>
  <c r="O1181" i="4" a="1"/>
  <c r="AB696" i="4" a="1"/>
  <c r="I998" i="4" a="1"/>
  <c r="I814" i="4" a="1"/>
  <c r="K687" i="4" a="1"/>
  <c r="L96" i="4" a="1"/>
  <c r="AA406" i="4" a="1"/>
  <c r="M1150" i="4" a="1"/>
  <c r="K140" i="4" a="1"/>
  <c r="J502" i="4" a="1"/>
  <c r="Q111" i="4" a="1"/>
  <c r="I387" i="4" a="1"/>
  <c r="J1099" i="4" a="1"/>
  <c r="L451" i="4" a="1"/>
  <c r="K946" i="4" a="1"/>
  <c r="M535" i="4" a="1"/>
  <c r="L138" i="4" a="1"/>
  <c r="R16" i="4" a="1"/>
  <c r="K836" i="4" a="1"/>
  <c r="J504" i="4" a="1"/>
  <c r="L176" i="4" a="1"/>
  <c r="J602" i="4" a="1"/>
  <c r="Q1142" i="4" a="1"/>
  <c r="AA1055" i="4" a="1"/>
  <c r="L1071" i="4" a="1"/>
  <c r="Q1427" i="4" a="1"/>
  <c r="AB352" i="4" a="1"/>
  <c r="R1136" i="4" a="1"/>
  <c r="I530" i="4" a="1"/>
  <c r="L852" i="4" a="1"/>
  <c r="R308" i="4" a="1"/>
  <c r="I1311" i="4" a="1"/>
  <c r="I1468" i="4" a="1"/>
  <c r="AC1194" i="4" a="1"/>
  <c r="N607" i="4" a="1"/>
  <c r="L1297" i="4" a="1"/>
  <c r="R1404" i="4" a="1"/>
  <c r="K927" i="4" a="1"/>
  <c r="R965" i="4" a="1"/>
  <c r="AC1377" i="4" a="1"/>
  <c r="AC1463" i="4" a="1"/>
  <c r="R1230" i="4" a="1"/>
  <c r="J252" i="4" a="1"/>
  <c r="K1142" i="4" a="1"/>
  <c r="L637" i="4" a="1"/>
  <c r="R895" i="4" a="1"/>
  <c r="I846" i="4" a="1"/>
  <c r="I573" i="4" a="1"/>
  <c r="L373" i="4" a="1"/>
  <c r="I348" i="4" a="1"/>
  <c r="AC334" i="4" a="1"/>
  <c r="N674" i="4" a="1"/>
  <c r="Q774" i="4" a="1"/>
  <c r="M606" i="4" a="1"/>
  <c r="AC790" i="4" a="1"/>
  <c r="J1165" i="4" a="1"/>
  <c r="Q843" i="4" a="1"/>
  <c r="N1193" i="4" a="1"/>
  <c r="I1212" i="4" a="1"/>
  <c r="L1323" i="4" a="1"/>
  <c r="J993" i="4" a="1"/>
  <c r="AC535" i="4" a="1"/>
  <c r="K1419" i="4" a="1"/>
  <c r="AC1225" i="4" a="1"/>
  <c r="I149" i="4" a="1"/>
  <c r="Q434" i="4" a="1"/>
  <c r="AC896" i="4" a="1"/>
  <c r="K1048" i="4" a="1"/>
  <c r="I801" i="4" a="1"/>
  <c r="R456" i="4" a="1"/>
  <c r="K1387" i="4" a="1"/>
  <c r="AC1499" i="4" a="1"/>
  <c r="Q1262" i="4" a="1"/>
  <c r="N1411" i="4" a="1"/>
  <c r="K1038" i="4" a="1"/>
  <c r="R769" i="4" a="1"/>
  <c r="I470" i="4" a="1"/>
  <c r="AC357" i="4" a="1"/>
  <c r="J752" i="4" a="1"/>
  <c r="N1423" i="4" a="1"/>
  <c r="I1382" i="4" a="1"/>
  <c r="Q1189" i="4" a="1"/>
  <c r="L306" i="4" a="1"/>
  <c r="J980" i="4" a="1"/>
  <c r="R1444" i="4" a="1"/>
  <c r="N1477" i="4" a="1"/>
  <c r="Q1423" i="4" a="1"/>
  <c r="M1270" i="4" a="1"/>
  <c r="K1368" i="4" a="1"/>
  <c r="L1267" i="4" a="1"/>
  <c r="L1440" i="4" a="1"/>
  <c r="I559" i="4" a="1"/>
  <c r="K1138" i="4" a="1"/>
  <c r="M897" i="4" a="1"/>
  <c r="N1147" i="4" a="1"/>
  <c r="I1071" i="4" a="1"/>
  <c r="M1450" i="4" a="1"/>
  <c r="R1207" i="4" a="1"/>
  <c r="AA1206" i="4" a="1"/>
  <c r="R1244" i="4" a="1"/>
  <c r="K1261" i="4" a="1"/>
  <c r="N35" i="4" a="1"/>
  <c r="AC1119" i="4" a="1"/>
  <c r="J1072" i="4" a="1"/>
  <c r="Q773" i="4" a="1"/>
  <c r="Q681" i="4" a="1"/>
  <c r="J1000" i="4" a="1"/>
  <c r="K398" i="4" a="1"/>
  <c r="AC683" i="4" a="1"/>
  <c r="AA1405" i="4" a="1"/>
  <c r="L1362" i="4" a="1"/>
  <c r="AB1406" i="4" a="1"/>
  <c r="L900" i="4" a="1"/>
  <c r="M1126" i="4" a="1"/>
  <c r="I1335" i="4" a="1"/>
  <c r="J93" i="4" a="1"/>
  <c r="K1351" i="4" a="1"/>
  <c r="K1489" i="4" a="1"/>
  <c r="K478" i="4" a="1"/>
  <c r="O676" i="4" a="1"/>
  <c r="M189" i="4" a="1"/>
  <c r="I1173" i="4" a="1"/>
  <c r="AC646" i="4" a="1"/>
  <c r="AC792" i="4" a="1"/>
  <c r="N1010" i="4" a="1"/>
  <c r="Q44" i="4" a="1"/>
  <c r="I196" i="4" a="1"/>
  <c r="L763" i="4" a="1"/>
  <c r="K1059" i="4" a="1"/>
  <c r="Q65" i="4" a="1"/>
  <c r="P1052" i="4" a="1"/>
  <c r="P625" i="4" a="1"/>
  <c r="K688" i="4" a="1"/>
  <c r="AS40" i="4" a="1"/>
  <c r="Q713" i="4" a="1"/>
  <c r="AC1006" i="4" a="1"/>
  <c r="J250" i="4" a="1"/>
  <c r="N1013" i="4" a="1"/>
  <c r="AC340" i="4" a="1"/>
  <c r="K25" i="4" a="1"/>
  <c r="L702" i="4" a="1"/>
  <c r="AC145" i="4" a="1"/>
  <c r="K549" i="4" a="1"/>
  <c r="AC46" i="4" a="1"/>
  <c r="J323" i="4" a="1"/>
  <c r="K239" i="4" a="1"/>
  <c r="N53" i="4" a="1"/>
  <c r="R805" i="4" a="1"/>
  <c r="I675" i="4" a="1"/>
  <c r="L991" i="4" a="1"/>
  <c r="N102" i="4" a="1"/>
  <c r="AC868" i="4" a="1"/>
  <c r="J541" i="4" a="1"/>
  <c r="AC1173" i="4" a="1"/>
  <c r="AA1384" i="4" a="1"/>
  <c r="L1292" i="4" a="1"/>
  <c r="R1089" i="4" a="1"/>
  <c r="K527" i="4" a="1"/>
  <c r="I1385" i="4" a="1"/>
  <c r="L651" i="4" a="1"/>
  <c r="R1327" i="4" a="1"/>
  <c r="L1308" i="4" a="1"/>
  <c r="J390" i="4" a="1"/>
  <c r="J1325" i="4" a="1"/>
  <c r="N1447" i="4" a="1"/>
  <c r="Q1048" i="4" a="1"/>
  <c r="M1483" i="4" a="1"/>
  <c r="AC686" i="4" a="1"/>
  <c r="Q1383" i="4" a="1"/>
  <c r="L882" i="4" a="1"/>
  <c r="M1241" i="4" a="1"/>
  <c r="L277" i="4" a="1"/>
  <c r="Q1218" i="4" a="1"/>
  <c r="I1228" i="4" a="1"/>
  <c r="I895" i="4" a="1"/>
  <c r="R1477" i="4" a="1"/>
  <c r="K136" i="4" a="1"/>
  <c r="AA67" i="4" a="1"/>
  <c r="AA202" i="4" a="1"/>
  <c r="K271" i="4" a="1"/>
  <c r="K307" i="4" a="1"/>
  <c r="Q470" i="4" a="1"/>
  <c r="N1106" i="4" a="1"/>
  <c r="K315" i="4" a="1"/>
  <c r="O383" i="4" a="1"/>
  <c r="AC119" i="4" a="1"/>
  <c r="AC757" i="4" a="1"/>
  <c r="K1110" i="4" a="1"/>
  <c r="AC648" i="4" a="1"/>
  <c r="M70" i="4" a="1"/>
  <c r="Q520" i="4" a="1"/>
  <c r="Q709" i="4" a="1"/>
  <c r="K598" i="4" a="1"/>
  <c r="I733" i="4" a="1"/>
  <c r="I753" i="4" a="1"/>
  <c r="AA18" i="4" a="1"/>
  <c r="K109" i="4" a="1"/>
  <c r="AC229" i="4" a="1"/>
  <c r="AC326" i="4" a="1"/>
  <c r="R514" i="4" a="1"/>
  <c r="M981" i="4" a="1"/>
  <c r="Q228" i="4" a="1"/>
  <c r="N936" i="4" a="1"/>
  <c r="K952" i="4" a="1"/>
  <c r="M533" i="4" a="1"/>
  <c r="AC818" i="4" a="1"/>
  <c r="J288" i="4" a="1"/>
  <c r="M326" i="4" a="1"/>
  <c r="M1488" i="4" a="1"/>
  <c r="AA42" i="4" a="1"/>
  <c r="J224" i="4" a="1"/>
  <c r="AA98" i="4" a="1"/>
  <c r="N541" i="4" a="1"/>
  <c r="M152" i="4" a="1"/>
  <c r="Q310" i="4" a="1"/>
  <c r="AC295" i="4" a="1"/>
  <c r="L352" i="4" a="1"/>
  <c r="I679" i="4" a="1"/>
  <c r="M1491" i="4" a="1"/>
  <c r="K433" i="4" a="1"/>
  <c r="L1494" i="4" a="1"/>
  <c r="R860" i="4" a="1"/>
  <c r="L1315" i="4" a="1"/>
  <c r="AB552" i="4" a="1"/>
  <c r="L126" i="4" a="1"/>
  <c r="AB921" i="4" a="1"/>
  <c r="Q1178" i="4" a="1"/>
  <c r="AC1185" i="4" a="1"/>
  <c r="M1181" i="4" a="1"/>
  <c r="J1414" i="4" a="1"/>
  <c r="AC1257" i="4" a="1"/>
  <c r="Q265" i="4" a="1"/>
  <c r="AB1092" i="4" a="1"/>
  <c r="Q1319" i="4" a="1"/>
  <c r="I222" i="4" a="1"/>
  <c r="AA368" i="4" a="1"/>
  <c r="AB576" i="4" a="1"/>
  <c r="P1106" i="4" a="1"/>
  <c r="O696" i="4" a="1"/>
  <c r="Q99" i="4" a="1"/>
  <c r="AC43" i="4" a="1"/>
  <c r="AC247" i="4" a="1"/>
  <c r="Q459" i="4" a="1"/>
  <c r="N22" i="4" a="1"/>
  <c r="N907" i="4" a="1"/>
  <c r="O915" i="4" a="1"/>
  <c r="O508" i="4" a="1"/>
  <c r="J744" i="4" a="1"/>
  <c r="J692" i="4" a="1"/>
  <c r="M120" i="4" a="1"/>
  <c r="M1081" i="4" a="1"/>
  <c r="K176" i="4" a="1"/>
  <c r="I389" i="4" a="1"/>
  <c r="P187" i="4" a="1"/>
  <c r="I63" i="4" a="1"/>
  <c r="AA868" i="4" a="1"/>
  <c r="J164" i="4" a="1"/>
  <c r="Q164" i="4" a="1"/>
  <c r="J1052" i="4" a="1"/>
  <c r="L206" i="4" a="1"/>
  <c r="I603" i="4" a="1"/>
  <c r="AB651" i="4" a="1"/>
  <c r="P873" i="4" a="1"/>
  <c r="AA145" i="4" a="1"/>
  <c r="N132" i="4" a="1"/>
  <c r="K179" i="4" a="1"/>
  <c r="R577" i="4" a="1"/>
  <c r="J125" i="4" a="1"/>
  <c r="I910" i="4" a="1"/>
  <c r="O1300" i="4" a="1"/>
  <c r="L630" i="4" a="1"/>
  <c r="J331" i="4" a="1"/>
  <c r="Q194" i="4" a="1"/>
  <c r="I797" i="4" a="1"/>
  <c r="L747" i="4" a="1"/>
  <c r="M469" i="4" a="1"/>
  <c r="J596" i="4" a="1"/>
  <c r="AC576" i="4" a="1"/>
  <c r="N430" i="4" a="1"/>
  <c r="N305" i="4" a="1"/>
  <c r="AC1144" i="4" a="1"/>
  <c r="J371" i="4" a="1"/>
  <c r="J591" i="4" a="1"/>
  <c r="AC794" i="4" a="1"/>
  <c r="Q928" i="4" a="1"/>
  <c r="J594" i="4" a="1"/>
  <c r="AA1188" i="4" a="1"/>
  <c r="AB614" i="4" a="1"/>
  <c r="I668" i="4" a="1"/>
  <c r="L153" i="4" a="1"/>
  <c r="K585" i="4" a="1"/>
  <c r="M590" i="4" a="1"/>
  <c r="R533" i="4" a="1"/>
  <c r="K306" i="4" a="1"/>
  <c r="K798" i="4" a="1"/>
  <c r="AB1344" i="4" a="1"/>
  <c r="J425" i="4" a="1"/>
  <c r="L1416" i="4" a="1"/>
  <c r="AA703" i="4" a="1"/>
  <c r="K594" i="4" a="1"/>
  <c r="AB1396" i="4" a="1"/>
  <c r="AB400" i="4" a="1"/>
  <c r="M665" i="4" a="1"/>
  <c r="AC1384" i="4" a="1"/>
  <c r="AB589" i="4" a="1"/>
  <c r="L477" i="4" a="1"/>
  <c r="AB756" i="4" a="1"/>
  <c r="R22" i="4" a="1"/>
  <c r="L566" i="4" a="1"/>
  <c r="P657" i="4" a="1"/>
  <c r="M45" i="4" a="1"/>
  <c r="Q1020" i="4" a="1"/>
  <c r="N292" i="4" a="1"/>
  <c r="J219" i="4" a="1"/>
  <c r="AB1307" i="4" a="1"/>
  <c r="R247" i="4" a="1"/>
  <c r="J978" i="4" a="1"/>
  <c r="P398" i="4" a="1"/>
  <c r="R372" i="4" a="1"/>
  <c r="M34" i="4" a="1"/>
  <c r="AB238" i="4" a="1"/>
  <c r="J223" i="4" a="1"/>
  <c r="I254" i="4" a="1"/>
  <c r="Q438" i="4" a="1"/>
  <c r="M338" i="4" a="1"/>
  <c r="AA48" i="4" a="1"/>
  <c r="AC994" i="4" a="1"/>
  <c r="AR3" i="4" a="1"/>
  <c r="AC712" i="4" a="1"/>
  <c r="Q475" i="4" a="1"/>
  <c r="I118" i="4" a="1"/>
  <c r="L14" i="4" a="1"/>
  <c r="R1043" i="4" a="1"/>
  <c r="O438" i="4" a="1"/>
  <c r="N829" i="4" a="1"/>
  <c r="K94" i="4" a="1"/>
  <c r="AC786" i="4" a="1"/>
  <c r="I749" i="4" a="1"/>
  <c r="Q188" i="4" a="1"/>
  <c r="K664" i="4" a="1"/>
  <c r="Q737" i="4" a="1"/>
  <c r="L245" i="4" a="1"/>
  <c r="AC823" i="4" a="1"/>
  <c r="I821" i="4" a="1"/>
  <c r="L1291" i="4" a="1"/>
  <c r="M419" i="4" a="1"/>
  <c r="I27" i="4" a="1"/>
  <c r="J1114" i="4" a="1"/>
  <c r="I1154" i="4" a="1"/>
  <c r="AB269" i="4" a="1"/>
  <c r="I796" i="4" a="1"/>
  <c r="N1031" i="4" a="1"/>
  <c r="J740" i="4" a="1"/>
  <c r="Q1166" i="4" a="1"/>
  <c r="AB167" i="4" a="1"/>
  <c r="AC1103" i="4" a="1"/>
  <c r="I744" i="4" a="1"/>
  <c r="K1019" i="4" a="1"/>
  <c r="I1483" i="4" a="1"/>
  <c r="N792" i="4" a="1"/>
  <c r="AA576" i="4" a="1"/>
  <c r="K923" i="4" a="1"/>
  <c r="N1091" i="4" a="1"/>
  <c r="AB2" i="4" a="1"/>
  <c r="P248" i="4" a="1"/>
  <c r="I119" i="4" a="1"/>
  <c r="I583" i="4" a="1"/>
  <c r="AC717" i="4" a="1"/>
  <c r="Q73" i="4" a="1"/>
  <c r="R1166" i="4" a="1"/>
  <c r="AB377" i="4" a="1"/>
  <c r="I24" i="4" a="1"/>
  <c r="O450" i="4" a="1"/>
  <c r="Q970" i="4" a="1"/>
  <c r="I237" i="4" a="1"/>
  <c r="AC167" i="4" a="1"/>
  <c r="M277" i="4" a="1"/>
  <c r="AC1051" i="4" a="1"/>
  <c r="AB1067" i="4" a="1"/>
  <c r="O1490" i="4" a="1"/>
  <c r="P339" i="4" a="1"/>
  <c r="R804" i="4" a="1"/>
  <c r="R203" i="4" a="1"/>
  <c r="I29" i="4" a="1"/>
  <c r="AB421" i="4" a="1"/>
  <c r="N701" i="4" a="1"/>
  <c r="J141" i="4" a="1"/>
  <c r="O736" i="4" a="1"/>
  <c r="M35" i="4" a="1"/>
  <c r="N982" i="4" a="1"/>
  <c r="M757" i="4" a="1"/>
  <c r="M541" i="4" a="1"/>
  <c r="AC887" i="4" a="1"/>
  <c r="AC755" i="4" a="1"/>
  <c r="K659" i="4" a="1"/>
  <c r="O1126" i="4" a="1"/>
  <c r="K40" i="4" a="1"/>
  <c r="N968" i="4" a="1"/>
  <c r="R425" i="4" a="1"/>
  <c r="N711" i="4" a="1"/>
  <c r="Q934" i="4" a="1"/>
  <c r="R1119" i="4" a="1"/>
  <c r="Q875" i="4" a="1"/>
  <c r="K895" i="4" a="1"/>
  <c r="L1463" i="4" a="1"/>
  <c r="Q793" i="4" a="1"/>
  <c r="M1326" i="4" a="1"/>
  <c r="K504" i="4" a="1"/>
  <c r="J1042" i="4" a="1"/>
  <c r="L1036" i="4" a="1"/>
  <c r="R1126" i="4" a="1"/>
  <c r="J765" i="4" a="1"/>
  <c r="N207" i="4" a="1"/>
  <c r="AC583" i="4" a="1"/>
  <c r="K1228" i="4" a="1"/>
  <c r="K1001" i="4" a="1"/>
  <c r="N1373" i="4" a="1"/>
  <c r="J521" i="4" a="1"/>
  <c r="AB757" i="4" a="1"/>
  <c r="I977" i="4" a="1"/>
  <c r="Q225" i="4" a="1"/>
  <c r="N288" i="4" a="1"/>
  <c r="Q1068" i="4" a="1"/>
  <c r="J655" i="4" a="1"/>
  <c r="L1106" i="4" a="1"/>
  <c r="R1317" i="4" a="1"/>
  <c r="M32" i="4" a="1"/>
  <c r="AA170" i="4" a="1"/>
  <c r="Q1143" i="4" a="1"/>
  <c r="M550" i="4" a="1"/>
  <c r="K108" i="4" a="1"/>
  <c r="M599" i="4" a="1"/>
  <c r="J264" i="4" a="1"/>
  <c r="J1285" i="4" a="1"/>
  <c r="I80" i="4" a="1"/>
  <c r="L460" i="4" a="1"/>
  <c r="I144" i="4" a="1"/>
  <c r="Q533" i="4" a="1"/>
  <c r="R261" i="4" a="1"/>
  <c r="L286" i="4" a="1"/>
  <c r="I52" i="4" a="1"/>
  <c r="R706" i="4" a="1"/>
  <c r="I422" i="4" a="1"/>
  <c r="I3" i="4" a="1"/>
  <c r="AC267" i="4" a="1"/>
  <c r="J959" i="4" a="1"/>
  <c r="AB7" i="4" a="1"/>
  <c r="J110" i="4" a="1"/>
  <c r="I301" i="4" a="1"/>
  <c r="M638" i="4" a="1"/>
  <c r="AC420" i="4" a="1"/>
  <c r="I396" i="4" a="1"/>
  <c r="J166" i="4" a="1"/>
  <c r="AC586" i="4" a="1"/>
  <c r="R136" i="4" a="1"/>
  <c r="K1103" i="4" a="1"/>
  <c r="AB430" i="4" a="1"/>
  <c r="J1488" i="4" a="1"/>
  <c r="J841" i="4" a="1"/>
  <c r="M166" i="4" a="1"/>
  <c r="R3" i="4" a="1"/>
  <c r="N448" i="4" a="1"/>
  <c r="AA1066" i="4" a="1"/>
  <c r="K319" i="4" a="1"/>
  <c r="J1225" i="4" a="1"/>
  <c r="L411" i="4" a="1"/>
  <c r="J1343" i="4" a="1"/>
  <c r="K1332" i="4" a="1"/>
  <c r="I934" i="4" a="1"/>
  <c r="L911" i="4" a="1"/>
  <c r="K1080" i="4" a="1"/>
  <c r="L1016" i="4" a="1"/>
  <c r="I435" i="4" a="1"/>
  <c r="L1384" i="4" a="1"/>
  <c r="N1313" i="4" a="1"/>
  <c r="I157" i="4" a="1"/>
  <c r="N332" i="4" a="1"/>
  <c r="K298" i="4" a="1"/>
  <c r="R314" i="4" a="1"/>
  <c r="L748" i="4" a="1"/>
  <c r="J958" i="4" a="1"/>
  <c r="L1327" i="4" a="1"/>
  <c r="M1255" i="4" a="1"/>
  <c r="M237" i="4" a="1"/>
  <c r="J1257" i="4" a="1"/>
  <c r="L397" i="4" a="1"/>
  <c r="N1220" i="4" a="1"/>
  <c r="J967" i="4" a="1"/>
  <c r="I522" i="4" a="1"/>
  <c r="N27" i="4" a="1"/>
  <c r="Q537" i="4" a="1"/>
  <c r="K867" i="4" a="1"/>
  <c r="M611" i="4" a="1"/>
  <c r="R139" i="4" a="1"/>
  <c r="AA452" i="4" a="1"/>
  <c r="L1003" i="4" a="1"/>
  <c r="N84" i="4" a="1"/>
  <c r="L37" i="4" a="1"/>
  <c r="M632" i="4" a="1"/>
  <c r="K346" i="4" a="1"/>
  <c r="L160" i="4" a="1"/>
  <c r="M228" i="4" a="1"/>
  <c r="N226" i="4" a="1"/>
  <c r="Q435" i="4" a="1"/>
  <c r="AA320" i="4" a="1"/>
  <c r="R828" i="4" a="1"/>
  <c r="R11" i="4" a="1"/>
  <c r="AC925" i="4" a="1"/>
  <c r="N1083" i="4" a="1"/>
  <c r="AC494" i="4" a="1"/>
  <c r="N408" i="4" a="1"/>
  <c r="I713" i="4" a="1"/>
  <c r="AC109" i="4" a="1"/>
  <c r="AC811" i="4" a="1"/>
  <c r="M684" i="4" a="1"/>
  <c r="N1008" i="4" a="1"/>
  <c r="AA1114" i="4" a="1"/>
  <c r="N778" i="4" a="1"/>
  <c r="N879" i="4" a="1"/>
  <c r="AB1216" i="4" a="1"/>
  <c r="P402" i="4" a="1"/>
  <c r="AB1046" i="4" a="1"/>
  <c r="I579" i="4" a="1"/>
  <c r="R87" i="4" a="1"/>
  <c r="K143" i="4" a="1"/>
  <c r="J1010" i="4" a="1"/>
  <c r="Q138" i="4" a="1"/>
  <c r="Q956" i="4" a="1"/>
  <c r="R612" i="4" a="1"/>
  <c r="AA469" i="4" a="1"/>
  <c r="L496" i="4" a="1"/>
  <c r="AC743" i="4" a="1"/>
  <c r="Q1009" i="4" a="1"/>
  <c r="K1008" i="4" a="1"/>
  <c r="Q684" i="4" a="1"/>
  <c r="I1364" i="4" a="1"/>
  <c r="L1459" i="4" a="1"/>
  <c r="L533" i="4" a="1"/>
  <c r="AB851" i="4" a="1"/>
  <c r="K317" i="4" a="1"/>
  <c r="AA336" i="4" a="1"/>
  <c r="J488" i="4" a="1"/>
  <c r="N1342" i="4" a="1"/>
  <c r="AC294" i="4" a="1"/>
  <c r="K1264" i="4" a="1"/>
  <c r="L526" i="4" a="1"/>
  <c r="Q997" i="4" a="1"/>
  <c r="R1004" i="4" a="1"/>
  <c r="J661" i="4" a="1"/>
  <c r="Q1486" i="4" a="1"/>
  <c r="K1060" i="4" a="1"/>
  <c r="J859" i="4" a="1"/>
  <c r="R800" i="4" a="1"/>
  <c r="AC975" i="4" a="1"/>
  <c r="K1442" i="4" a="1"/>
  <c r="L1108" i="4" a="1"/>
  <c r="Q507" i="4" a="1"/>
  <c r="AC214" i="4" a="1"/>
  <c r="I1394" i="4" a="1"/>
  <c r="AC1369" i="4" a="1"/>
  <c r="L880" i="4" a="1"/>
  <c r="AC1147" i="4" a="1"/>
  <c r="Q965" i="4" a="1"/>
  <c r="AB973" i="4" a="1"/>
  <c r="L810" i="4" a="1"/>
  <c r="K290" i="4" a="1"/>
  <c r="R1125" i="4" a="1"/>
  <c r="K1234" i="4" a="1"/>
  <c r="K480" i="4" a="1"/>
  <c r="AB285" i="4" a="1"/>
  <c r="AC952" i="4" a="1"/>
  <c r="I961" i="4" a="1"/>
  <c r="L32" i="4" a="1"/>
  <c r="M1102" i="4" a="1"/>
  <c r="L459" i="4" a="1"/>
  <c r="J315" i="4" a="1"/>
  <c r="K1417" i="4" a="1"/>
  <c r="N1130" i="4" a="1"/>
  <c r="L1204" i="4" a="1"/>
  <c r="L298" i="4" a="1"/>
  <c r="L835" i="4" a="1"/>
  <c r="R649" i="4" a="1"/>
  <c r="R1034" i="4" a="1"/>
  <c r="R1345" i="4" a="1"/>
  <c r="AC1220" i="4" a="1"/>
  <c r="AA1171" i="4" a="1"/>
  <c r="Q826" i="4" a="1"/>
  <c r="AC200" i="4" a="1"/>
  <c r="L751" i="4" a="1"/>
  <c r="AC1457" i="4" a="1"/>
  <c r="L1241" i="4" a="1"/>
  <c r="AA844" i="4" a="1"/>
  <c r="K1269" i="4" a="1"/>
  <c r="AC1487" i="4" a="1"/>
  <c r="M405" i="4" a="1"/>
  <c r="L1492" i="4" a="1"/>
  <c r="Q599" i="4" a="1"/>
  <c r="Q1109" i="4" a="1"/>
  <c r="L1375" i="4" a="1"/>
  <c r="J1134" i="4" a="1"/>
  <c r="M969" i="4" a="1"/>
  <c r="R1443" i="4" a="1"/>
  <c r="I1092" i="4" a="1"/>
  <c r="K1337" i="4" a="1"/>
  <c r="I935" i="4" a="1"/>
  <c r="Q998" i="4" a="1"/>
  <c r="L1046" i="4" a="1"/>
  <c r="Q567" i="4" a="1"/>
  <c r="Q1408" i="4" a="1"/>
  <c r="R1351" i="4" a="1"/>
  <c r="N679" i="4" a="1"/>
  <c r="I1408" i="4" a="1"/>
  <c r="L661" i="4" a="1"/>
  <c r="N1427" i="4" a="1"/>
  <c r="R952" i="4" a="1"/>
  <c r="J1037" i="4" a="1"/>
  <c r="AC1485" i="4" a="1"/>
  <c r="AA707" i="4" a="1"/>
  <c r="Q1117" i="4" a="1"/>
  <c r="K1329" i="4" a="1"/>
  <c r="R1454" i="4" a="1"/>
  <c r="L1004" i="4" a="1"/>
  <c r="Q882" i="4" a="1"/>
  <c r="I786" i="4" a="1"/>
  <c r="K316" i="4" a="1"/>
  <c r="AC399" i="4" a="1"/>
  <c r="L15" i="4" a="1"/>
  <c r="J1382" i="4" a="1"/>
  <c r="J912" i="4" a="1"/>
  <c r="N798" i="4" a="1"/>
  <c r="J167" i="4" a="1"/>
  <c r="N286" i="4" a="1"/>
  <c r="AB1429" i="4" a="1"/>
  <c r="K145" i="4" a="1"/>
  <c r="AC720" i="4" a="1"/>
  <c r="I1017" i="4" a="1"/>
  <c r="AA869" i="4" a="1"/>
  <c r="K167" i="4" a="1"/>
  <c r="Q463" i="4" a="1"/>
  <c r="M644" i="4" a="1"/>
  <c r="Q618" i="4" a="1"/>
  <c r="K445" i="4" a="1"/>
  <c r="AA186" i="4" a="1"/>
  <c r="Q715" i="4" a="1"/>
  <c r="O853" i="4" a="1"/>
  <c r="M711" i="4" a="1"/>
  <c r="R446" i="4" a="1"/>
  <c r="K633" i="4" a="1"/>
  <c r="AA1163" i="4" a="1"/>
  <c r="M431" i="4" a="1"/>
  <c r="AA169" i="4" a="1"/>
  <c r="J797" i="4" a="1"/>
  <c r="P252" i="4" a="1"/>
  <c r="M1061" i="4" a="1"/>
  <c r="AA820" i="4" a="1"/>
  <c r="M201" i="4" a="1"/>
  <c r="M871" i="4" a="1"/>
  <c r="AC1062" i="4" a="1"/>
  <c r="L324" i="4" a="1"/>
  <c r="N1414" i="4" a="1"/>
  <c r="AC631" i="4" a="1"/>
  <c r="L820" i="4" a="1"/>
  <c r="I1281" i="4" a="1"/>
  <c r="K533" i="4" a="1"/>
  <c r="R1006" i="4" a="1"/>
  <c r="J1214" i="4" a="1"/>
  <c r="J1239" i="4" a="1"/>
  <c r="J1299" i="4" a="1"/>
  <c r="Q2" i="4" a="1"/>
  <c r="J1423" i="4" a="1"/>
  <c r="AB169" i="4" a="1"/>
  <c r="AB980" i="4" a="1"/>
  <c r="J985" i="4" a="1"/>
  <c r="AC915" i="4" a="1"/>
  <c r="Q1127" i="4" a="1"/>
  <c r="N1292" i="4" a="1"/>
  <c r="L780" i="4" a="1"/>
  <c r="R849" i="4" a="1"/>
  <c r="K827" i="4" a="1"/>
  <c r="AB293" i="4" a="1"/>
  <c r="I1242" i="4" a="1"/>
  <c r="M807" i="4" a="1"/>
  <c r="M96" i="4" a="1"/>
  <c r="J480" i="4" a="1"/>
  <c r="K1127" i="4" a="1"/>
  <c r="I523" i="4" a="1"/>
  <c r="AR39" i="4" a="1"/>
  <c r="J75" i="4" a="1"/>
  <c r="L759" i="4" a="1"/>
  <c r="AC943" i="4" a="1"/>
  <c r="Q1326" i="4" a="1"/>
  <c r="AB453" i="4" a="1"/>
  <c r="L197" i="4" a="1"/>
  <c r="N478" i="4" a="1"/>
  <c r="I216" i="4" a="1"/>
  <c r="M312" i="4" a="1"/>
  <c r="K463" i="4" a="1"/>
  <c r="R1396" i="4" a="1"/>
  <c r="J715" i="4" a="1"/>
  <c r="K48" i="4" a="1"/>
  <c r="AB1033" i="4" a="1"/>
  <c r="L960" i="4" a="1"/>
  <c r="AB367" i="4" a="1"/>
  <c r="N339" i="4" a="1"/>
  <c r="K324" i="4" a="1"/>
  <c r="AB817" i="4" a="1"/>
  <c r="K180" i="4" a="1"/>
  <c r="I567" i="4" a="1"/>
  <c r="L583" i="4" a="1"/>
  <c r="Q657" i="4" a="1"/>
  <c r="N706" i="4" a="1"/>
  <c r="AB834" i="4" a="1"/>
  <c r="K225" i="4" a="1"/>
  <c r="J1237" i="4" a="1"/>
  <c r="N117" i="4" a="1"/>
  <c r="L402" i="4" a="1"/>
  <c r="AA487" i="4" a="1"/>
  <c r="I270" i="4" a="1"/>
  <c r="Q25" i="4" a="1"/>
  <c r="N658" i="4" a="1"/>
  <c r="L1000" i="4" a="1"/>
  <c r="AC251" i="4" a="1"/>
  <c r="AB1292" i="4" a="1"/>
  <c r="I824" i="4" a="1"/>
  <c r="I15" i="4" a="1"/>
  <c r="N1038" i="4" a="1"/>
  <c r="AA1178" i="4" a="1"/>
  <c r="Q1075" i="4" a="1"/>
  <c r="J444" i="4" a="1"/>
  <c r="AB1488" i="4" a="1"/>
  <c r="AC1353" i="4" a="1"/>
  <c r="AB1411" i="4" a="1"/>
  <c r="M1434" i="4" a="1"/>
  <c r="N199" i="4" a="1"/>
  <c r="Q403" i="4" a="1"/>
  <c r="J704" i="4" a="1"/>
  <c r="M623" i="4" a="1"/>
  <c r="L1103" i="4" a="1"/>
  <c r="K366" i="4" a="1"/>
  <c r="M1209" i="4" a="1"/>
  <c r="K521" i="4" a="1"/>
  <c r="R344" i="4" a="1"/>
  <c r="R529" i="4" a="1"/>
  <c r="O275" i="4" a="1"/>
  <c r="AA930" i="4" a="1"/>
  <c r="AB502" i="4" a="1"/>
  <c r="N469" i="4" a="1"/>
  <c r="L80" i="4" a="1"/>
  <c r="AC218" i="4" a="1"/>
  <c r="I927" i="4" a="1"/>
  <c r="Q404" i="4" a="1"/>
  <c r="O228" i="4" a="1"/>
  <c r="Q121" i="4" a="1"/>
  <c r="K99" i="4" a="1"/>
  <c r="Q721" i="4" a="1"/>
  <c r="J932" i="4" a="1"/>
  <c r="L754" i="4" a="1"/>
  <c r="AC191" i="4" a="1"/>
  <c r="J572" i="4" a="1"/>
  <c r="N16" i="4" a="1"/>
  <c r="AR37" i="4" a="1"/>
  <c r="R678" i="4" a="1"/>
  <c r="J788" i="4" a="1"/>
  <c r="Q458" i="4" a="1"/>
  <c r="J328" i="4" a="1"/>
  <c r="J235" i="4" a="1"/>
  <c r="L227" i="4" a="1"/>
  <c r="L111" i="4" a="1"/>
  <c r="J101" i="4" a="1"/>
  <c r="K138" i="4" a="1"/>
  <c r="L34" i="4" a="1"/>
  <c r="L344" i="4" a="1"/>
  <c r="K27" i="4" a="1"/>
  <c r="R590" i="4" a="1"/>
  <c r="AA1012" i="4" a="1"/>
  <c r="AC35" i="4" a="1"/>
  <c r="J615" i="4" a="1"/>
  <c r="K226" i="4" a="1"/>
  <c r="K595" i="4" a="1"/>
  <c r="L690" i="4" a="1"/>
  <c r="R376" i="4" a="1"/>
  <c r="R2" i="4" a="1"/>
  <c r="M1077" i="4" a="1"/>
  <c r="AB118" i="4" a="1"/>
  <c r="I318" i="4" a="1"/>
  <c r="I590" i="4" a="1"/>
  <c r="M547" i="4" a="1"/>
  <c r="N398" i="4" a="1"/>
  <c r="L790" i="4" a="1"/>
  <c r="R471" i="4" a="1"/>
  <c r="L399" i="4" a="1"/>
  <c r="I908" i="4" a="1"/>
  <c r="K661" i="4" a="1"/>
  <c r="K1010" i="4" a="1"/>
  <c r="N547" i="4" a="1"/>
  <c r="K1341" i="4" a="1"/>
  <c r="I1387" i="4" a="1"/>
  <c r="K1474" i="4" a="1"/>
  <c r="R784" i="4" a="1"/>
  <c r="N320" i="4" a="1"/>
  <c r="R1389" i="4" a="1"/>
  <c r="N223" i="4" a="1"/>
  <c r="Q1428" i="4" a="1"/>
  <c r="AC341" i="4" a="1"/>
  <c r="M1053" i="4" a="1"/>
  <c r="AB1245" i="4" a="1"/>
  <c r="AA11" i="4" a="1"/>
  <c r="R221" i="4" a="1"/>
  <c r="AB203" i="4" a="1"/>
  <c r="I997" i="4" a="1"/>
  <c r="J112" i="4" a="1"/>
  <c r="AC168" i="4" a="1"/>
  <c r="N21" i="4" a="1"/>
  <c r="I477" i="4" a="1"/>
  <c r="AB679" i="4" a="1"/>
  <c r="I826" i="4" a="1"/>
  <c r="AA400" i="4" a="1"/>
  <c r="I356" i="4" a="1"/>
  <c r="I64" i="4" a="1"/>
  <c r="N815" i="4" a="1"/>
  <c r="M267" i="4" a="1"/>
  <c r="AC780" i="4" a="1"/>
  <c r="Q564" i="4" a="1"/>
  <c r="R103" i="4" a="1"/>
  <c r="I168" i="4" a="1"/>
  <c r="M1111" i="4" a="1"/>
  <c r="L389" i="4" a="1"/>
  <c r="N874" i="4" a="1"/>
  <c r="K603" i="4" a="1"/>
  <c r="J742" i="4" a="1"/>
  <c r="N432" i="4" a="1"/>
  <c r="L50" i="4" a="1"/>
  <c r="AC1016" i="4" a="1"/>
  <c r="AC980" i="4" a="1"/>
  <c r="I125" i="4" a="1"/>
  <c r="I588" i="4" a="1"/>
  <c r="AB1117" i="4" a="1"/>
  <c r="L6" i="4" a="1"/>
  <c r="L668" i="4" a="1"/>
  <c r="K243" i="4" a="1"/>
  <c r="L602" i="4" a="1"/>
  <c r="K520" i="4" a="1"/>
  <c r="I259" i="4" a="1"/>
  <c r="M310" i="4" a="1"/>
  <c r="L172" i="4" a="1"/>
  <c r="R641" i="4" a="1"/>
  <c r="I298" i="4" a="1"/>
  <c r="Q806" i="4" a="1"/>
  <c r="Q454" i="4" a="1"/>
  <c r="Q578" i="4" a="1"/>
  <c r="K563" i="4" a="1"/>
  <c r="N347" i="4" a="1"/>
  <c r="I1472" i="4" a="1"/>
  <c r="N988" i="4" a="1"/>
  <c r="N1105" i="4" a="1"/>
  <c r="Q1202" i="4" a="1"/>
  <c r="R906" i="4" a="1"/>
  <c r="I1060" i="4" a="1"/>
  <c r="L1309" i="4" a="1"/>
  <c r="J785" i="4" a="1"/>
  <c r="I1200" i="4" a="1"/>
  <c r="I919" i="4" a="1"/>
  <c r="J1419" i="4" a="1"/>
  <c r="Q531" i="4" a="1"/>
  <c r="AB374" i="4" a="1"/>
  <c r="I589" i="4" a="1"/>
  <c r="M309" i="4" a="1"/>
  <c r="AC184" i="4" a="1"/>
  <c r="AA256" i="4" a="1"/>
  <c r="P641" i="4" a="1"/>
  <c r="R464" i="4" a="1"/>
  <c r="I940" i="4" a="1"/>
  <c r="M657" i="4" a="1"/>
  <c r="Q274" i="4" a="1"/>
  <c r="AB393" i="4" a="1"/>
  <c r="Q901" i="4" a="1"/>
  <c r="K89" i="4" a="1"/>
  <c r="O923" i="4" a="1"/>
  <c r="AR36" i="4" a="1"/>
  <c r="AC537" i="4" a="1"/>
  <c r="K137" i="4" a="1"/>
  <c r="AB1104" i="4" a="1"/>
  <c r="J822" i="4" a="1"/>
  <c r="M221" i="4" a="1"/>
  <c r="I314" i="4" a="1"/>
  <c r="O699" i="4" a="1"/>
  <c r="K11" i="4" a="1"/>
  <c r="K262" i="4" a="1"/>
  <c r="M726" i="4" a="1"/>
  <c r="K451" i="4" a="1"/>
  <c r="L896" i="4" a="1"/>
  <c r="I433" i="4" a="1"/>
  <c r="AA453" i="4" a="1"/>
  <c r="O1076" i="4" a="1"/>
  <c r="P727" i="4" a="1"/>
  <c r="J575" i="4" a="1"/>
  <c r="J109" i="4" a="1"/>
  <c r="J447" i="4" a="1"/>
  <c r="R1001" i="4" a="1"/>
  <c r="K342" i="4" a="1"/>
  <c r="J134" i="4" a="1"/>
  <c r="O1089" i="4" a="1"/>
  <c r="Q556" i="4" a="1"/>
  <c r="M149" i="4" a="1"/>
  <c r="I970" i="4" a="1"/>
  <c r="N750" i="4" a="1"/>
  <c r="R953" i="4" a="1"/>
  <c r="M238" i="4" a="1"/>
  <c r="J155" i="4" a="1"/>
  <c r="J355" i="4" a="1"/>
  <c r="R285" i="4" a="1"/>
  <c r="K302" i="4" a="1"/>
  <c r="R428" i="4" a="1"/>
  <c r="R504" i="4" a="1"/>
  <c r="J671" i="4" a="1"/>
  <c r="Q580" i="4" a="1"/>
  <c r="Q346" i="4" a="1"/>
  <c r="R1172" i="4" a="1"/>
  <c r="AB794" i="4" a="1"/>
  <c r="Q1431" i="4" a="1"/>
  <c r="Q1052" i="4" a="1"/>
  <c r="Q838" i="4" a="1"/>
  <c r="K192" i="4" a="1"/>
  <c r="N613" i="4" a="1"/>
  <c r="Q852" i="4" a="1"/>
  <c r="I1225" i="4" a="1"/>
  <c r="J120" i="4" a="1"/>
  <c r="M661" i="4" a="1"/>
  <c r="K689" i="4" a="1"/>
  <c r="J1319" i="4" a="1"/>
  <c r="M414" i="4" a="1"/>
  <c r="Q394" i="4" a="1"/>
  <c r="P687" i="4" a="1"/>
  <c r="L276" i="4" a="1"/>
  <c r="J761" i="4" a="1"/>
  <c r="K1436" i="4" a="1"/>
  <c r="N805" i="4" a="1"/>
  <c r="J884" i="4" a="1"/>
  <c r="J190" i="4" a="1"/>
  <c r="K591" i="4" a="1"/>
  <c r="O22" i="4" a="1"/>
  <c r="R300" i="4" a="1"/>
  <c r="K321" i="4" a="1"/>
  <c r="L161" i="4" a="1"/>
  <c r="AC702" i="4" a="1"/>
  <c r="N237" i="4" a="1"/>
  <c r="N773" i="4" a="1"/>
  <c r="Q1273" i="4" a="1"/>
  <c r="O68" i="4" a="1"/>
  <c r="M523" i="4" a="1"/>
  <c r="K997" i="4" a="1"/>
  <c r="J439" i="4" a="1"/>
  <c r="L327" i="4" a="1"/>
  <c r="I640" i="4" a="1"/>
  <c r="AC841" i="4" a="1"/>
  <c r="I1344" i="4" a="1"/>
  <c r="P374" i="4" a="1"/>
  <c r="R301" i="4" a="1"/>
  <c r="Q147" i="4" a="1"/>
  <c r="I1100" i="4" a="1"/>
  <c r="Q124" i="4" a="1"/>
  <c r="L1045" i="4" a="1"/>
  <c r="K438" i="4" a="1"/>
  <c r="M157" i="4" a="1"/>
  <c r="O1399" i="4" a="1"/>
  <c r="M781" i="4" a="1"/>
  <c r="Q289" i="4" a="1"/>
  <c r="Q398" i="4" a="1"/>
  <c r="L879" i="4" a="1"/>
  <c r="M398" i="4" a="1"/>
  <c r="J1112" i="4" a="1"/>
  <c r="AC1156" i="4" a="1"/>
  <c r="K400" i="4" a="1"/>
  <c r="J1119" i="4" a="1"/>
  <c r="K1390" i="4" a="1"/>
  <c r="K1430" i="4" a="1"/>
  <c r="AB1350" i="4" a="1"/>
  <c r="M1459" i="4" a="1"/>
  <c r="R1200" i="4" a="1"/>
  <c r="AB901" i="4" a="1"/>
  <c r="R704" i="4" a="1"/>
  <c r="L1133" i="4" a="1"/>
  <c r="K1069" i="4" a="1"/>
  <c r="Q132" i="4" a="1"/>
  <c r="I82" i="4" a="1"/>
  <c r="J1127" i="4" a="1"/>
  <c r="I1393" i="4" a="1"/>
  <c r="J317" i="4" a="1"/>
  <c r="Q1475" i="4" a="1"/>
  <c r="AA1245" i="4" a="1"/>
  <c r="K1188" i="4" a="1"/>
  <c r="M1470" i="4" a="1"/>
  <c r="J1258" i="4" a="1"/>
  <c r="K1061" i="4" a="1"/>
  <c r="P1435" i="4" a="1"/>
  <c r="J706" i="4" a="1"/>
  <c r="I575" i="4" a="1"/>
  <c r="AB610" i="4" a="1"/>
  <c r="AB916" i="4" a="1"/>
  <c r="Q412" i="4" a="1"/>
  <c r="I666" i="4" a="1"/>
  <c r="M895" i="4" a="1"/>
  <c r="O606" i="4" a="1"/>
  <c r="J241" i="4" a="1"/>
  <c r="L502" i="4" a="1"/>
  <c r="I647" i="4" a="1"/>
  <c r="J669" i="4" a="1"/>
  <c r="R216" i="4" a="1"/>
  <c r="Q464" i="4" a="1"/>
  <c r="M1373" i="4" a="1"/>
  <c r="O157" i="4" a="1"/>
  <c r="I871" i="4" a="1"/>
  <c r="N748" i="4" a="1"/>
  <c r="AB882" i="4" a="1"/>
  <c r="I849" i="4" a="1"/>
  <c r="Q151" i="4" a="1"/>
  <c r="J285" i="4" a="1"/>
  <c r="J935" i="4" a="1"/>
  <c r="O158" i="4" a="1"/>
  <c r="R361" i="4" a="1"/>
  <c r="J668" i="4" a="1"/>
  <c r="J925" i="4" a="1"/>
  <c r="Q762" i="4" a="1"/>
  <c r="R331" i="4" a="1"/>
  <c r="R591" i="4" a="1"/>
  <c r="P1155" i="4" a="1"/>
  <c r="P929" i="4" a="1"/>
  <c r="M200" i="4" a="1"/>
  <c r="J498" i="4" a="1"/>
  <c r="L1060" i="4" a="1"/>
  <c r="M595" i="4" a="1"/>
  <c r="I225" i="4" a="1"/>
  <c r="M209" i="4" a="1"/>
  <c r="AC1077" i="4" a="1"/>
  <c r="J277" i="4" a="1"/>
  <c r="L643" i="4" a="1"/>
  <c r="I1435" i="4" a="1"/>
  <c r="K1412" i="4" a="1"/>
  <c r="M1481" i="4" a="1"/>
  <c r="J1231" i="4" a="1"/>
  <c r="K1275" i="4" a="1"/>
  <c r="L518" i="4" a="1"/>
  <c r="AB477" i="4" a="1"/>
  <c r="L883" i="4" a="1"/>
  <c r="Q683" i="4" a="1"/>
  <c r="K808" i="4" a="1"/>
  <c r="L391" i="4" a="1"/>
  <c r="AB478" i="4" a="1"/>
  <c r="AC848" i="4" a="1"/>
  <c r="I330" i="4" a="1"/>
  <c r="I958" i="4" a="1"/>
  <c r="AA1487" i="4" a="1"/>
  <c r="L1197" i="4" a="1"/>
  <c r="L1113" i="4" a="1"/>
  <c r="AB1158" i="4" a="1"/>
  <c r="AB1415" i="4" a="1"/>
  <c r="Q748" i="4" a="1"/>
  <c r="R268" i="4" a="1"/>
  <c r="M1384" i="4" a="1"/>
  <c r="J1331" i="4" a="1"/>
  <c r="AB1328" i="4" a="1"/>
  <c r="AC1324" i="4" a="1"/>
  <c r="M298" i="4" a="1"/>
  <c r="M394" i="4" a="1"/>
  <c r="M1263" i="4" a="1"/>
  <c r="Q827" i="4" a="1"/>
  <c r="K1386" i="4" a="1"/>
  <c r="J1206" i="4" a="1"/>
  <c r="J1192" i="4" a="1"/>
  <c r="Q1400" i="4" a="1"/>
  <c r="K874" i="4" a="1"/>
  <c r="K216" i="4" a="1"/>
  <c r="AC1414" i="4" a="1"/>
  <c r="L1399" i="4" a="1"/>
  <c r="M420" i="4" a="1"/>
  <c r="AA463" i="4" a="1"/>
  <c r="Q278" i="4" a="1"/>
  <c r="Q629" i="4" a="1"/>
  <c r="N876" i="4" a="1"/>
  <c r="R292" i="4" a="1"/>
  <c r="AB1364" i="4" a="1"/>
  <c r="J769" i="4" a="1"/>
  <c r="Q313" i="4" a="1"/>
  <c r="AC641" i="4" a="1"/>
  <c r="I496" i="4" a="1"/>
  <c r="L504" i="4" a="1"/>
  <c r="K309" i="4" a="1"/>
  <c r="R1432" i="4" a="1"/>
  <c r="I341" i="4" a="1"/>
  <c r="R870" i="4" a="1"/>
  <c r="M919" i="4" a="1"/>
  <c r="L264" i="4" a="1"/>
  <c r="AC547" i="4" a="1"/>
  <c r="I1103" i="4" a="1"/>
  <c r="L704" i="4" a="1"/>
  <c r="J1470" i="4" a="1"/>
  <c r="K385" i="4" a="1"/>
  <c r="K750" i="4" a="1"/>
  <c r="Q1227" i="4" a="1"/>
  <c r="K1483" i="4" a="1"/>
  <c r="M935" i="4" a="1"/>
  <c r="K1198" i="4" a="1"/>
  <c r="L929" i="4" a="1"/>
  <c r="I1314" i="4" a="1"/>
  <c r="I1094" i="4" a="1"/>
  <c r="J762" i="4" a="1"/>
  <c r="L328" i="4" a="1"/>
  <c r="K1298" i="4" a="1"/>
  <c r="AC1170" i="4" a="1"/>
  <c r="J1312" i="4" a="1"/>
  <c r="N1462" i="4" a="1"/>
  <c r="AB968" i="4" a="1"/>
  <c r="K842" i="4" a="1"/>
  <c r="J1368" i="4" a="1"/>
  <c r="R1344" i="4" a="1"/>
  <c r="L1124" i="4" a="1"/>
  <c r="I924" i="4" a="1"/>
  <c r="R449" i="4" a="1"/>
  <c r="R1456" i="4" a="1"/>
  <c r="L1320" i="4" a="1"/>
  <c r="L834" i="4" a="1"/>
  <c r="AA1306" i="4" a="1"/>
  <c r="M527" i="4" a="1"/>
  <c r="AA303" i="4" a="1"/>
  <c r="J520" i="4" a="1"/>
  <c r="L447" i="4" a="1"/>
  <c r="Q1230" i="4" a="1"/>
  <c r="AB765" i="4" a="1"/>
  <c r="K880" i="4" a="1"/>
  <c r="Q423" i="4" a="1"/>
  <c r="I1042" i="4" a="1"/>
  <c r="N563" i="4" a="1"/>
  <c r="AA843" i="4" a="1"/>
  <c r="J1448" i="4" a="1"/>
  <c r="N1302" i="4" a="1"/>
  <c r="N195" i="4" a="1"/>
  <c r="J815" i="4" a="1"/>
  <c r="AB1223" i="4" a="1"/>
  <c r="Q620" i="4" a="1"/>
  <c r="K372" i="4" a="1"/>
  <c r="I915" i="4" a="1"/>
  <c r="L1415" i="4" a="1"/>
  <c r="L73" i="4" a="1"/>
  <c r="N655" i="4" a="1"/>
  <c r="K784" i="4" a="1"/>
  <c r="AA421" i="4" a="1"/>
  <c r="AC1091" i="4" a="1"/>
  <c r="L592" i="4" a="1"/>
  <c r="L570" i="4" a="1"/>
  <c r="J512" i="4" a="1"/>
  <c r="J1180" i="4" a="1"/>
  <c r="L1195" i="4" a="1"/>
  <c r="L1152" i="4" a="1"/>
  <c r="AC383" i="4" a="1"/>
  <c r="R1025" i="4" a="1"/>
  <c r="J505" i="4" a="1"/>
  <c r="N762" i="4" a="1"/>
  <c r="L1136" i="4" a="1"/>
  <c r="Q904" i="4" a="1"/>
  <c r="R899" i="4" a="1"/>
  <c r="I1188" i="4" a="1"/>
  <c r="R1359" i="4" a="1"/>
  <c r="J857" i="4" a="1"/>
  <c r="R733" i="4" a="1"/>
  <c r="I986" i="4" a="1"/>
  <c r="AC462" i="4" a="1"/>
  <c r="L1446" i="4" a="1"/>
  <c r="Q366" i="4" a="1"/>
  <c r="K1499" i="4" a="1"/>
  <c r="K1328" i="4" a="1"/>
  <c r="L94" i="4" a="1"/>
  <c r="AA1407" i="4" a="1"/>
  <c r="R1427" i="4" a="1"/>
  <c r="N1101" i="4" a="1"/>
  <c r="R780" i="4" a="1"/>
  <c r="AA1187" i="4" a="1"/>
  <c r="AC1198" i="4" a="1"/>
  <c r="M949" i="4" a="1"/>
  <c r="N768" i="4" a="1"/>
  <c r="Q959" i="4" a="1"/>
  <c r="R1461" i="4" a="1"/>
  <c r="L831" i="4" a="1"/>
  <c r="L3" i="4" a="1"/>
  <c r="J956" i="4" a="1"/>
  <c r="N645" i="4" a="1"/>
  <c r="K378" i="4" a="1"/>
  <c r="I693" i="4" a="1"/>
  <c r="I12" i="4" a="1"/>
  <c r="R223" i="4" a="1"/>
  <c r="Q38" i="4" a="1"/>
  <c r="L137" i="4" a="1"/>
  <c r="R409" i="4" a="1"/>
  <c r="I1450" i="4" a="1"/>
  <c r="L827" i="4" a="1"/>
  <c r="AC1243" i="4" a="1"/>
  <c r="L967" i="4" a="1"/>
  <c r="I1460" i="4" a="1"/>
  <c r="AC1078" i="4" a="1"/>
  <c r="J725" i="4" a="1"/>
  <c r="I1396" i="4" a="1"/>
  <c r="AC305" i="4" a="1"/>
  <c r="Q1111" i="4" a="1"/>
  <c r="L255" i="4" a="1"/>
  <c r="Q1452" i="4" a="1"/>
  <c r="K1194" i="4" a="1"/>
  <c r="Q1270" i="4" a="1"/>
  <c r="J1232" i="4" a="1"/>
  <c r="N1206" i="4" a="1"/>
  <c r="M1442" i="4" a="1"/>
  <c r="AC1230" i="4" a="1"/>
  <c r="AC382" i="4" a="1"/>
  <c r="N1119" i="4" a="1"/>
  <c r="L612" i="4" a="1"/>
  <c r="J1040" i="4" a="1"/>
  <c r="L269" i="4" a="1"/>
  <c r="L284" i="4" a="1"/>
  <c r="L681" i="4" a="1"/>
  <c r="J891" i="4" a="1"/>
  <c r="K944" i="4" a="1"/>
  <c r="K507" i="4" a="1"/>
  <c r="R1297" i="4" a="1"/>
  <c r="AC1399" i="4" a="1"/>
  <c r="I1453" i="4" a="1"/>
  <c r="K973" i="4" a="1"/>
  <c r="K910" i="4" a="1"/>
  <c r="L941" i="4" a="1"/>
  <c r="Q1346" i="4" a="1"/>
  <c r="L1397" i="4" a="1"/>
  <c r="I445" i="4" a="1"/>
  <c r="J1427" i="4" a="1"/>
  <c r="AC1271" i="4" a="1"/>
  <c r="R1179" i="4" a="1"/>
  <c r="AB1442" i="4" a="1"/>
  <c r="M628" i="4" a="1"/>
  <c r="N1269" i="4" a="1"/>
  <c r="R574" i="4" a="1"/>
  <c r="I764" i="4" a="1"/>
  <c r="AC1306" i="4" a="1"/>
  <c r="L677" i="4" a="1"/>
  <c r="J1141" i="4" a="1"/>
  <c r="M1184" i="4" a="1"/>
  <c r="R628" i="4" a="1"/>
  <c r="L479" i="4" a="1"/>
  <c r="M603" i="4" a="1"/>
  <c r="J790" i="4" a="1"/>
  <c r="I700" i="4" a="1"/>
  <c r="N1125" i="4" a="1"/>
  <c r="J950" i="4" a="1"/>
  <c r="L725" i="4" a="1"/>
  <c r="I891" i="4" a="1"/>
  <c r="J1003" i="4" a="1"/>
  <c r="K605" i="4" a="1"/>
  <c r="I455" i="4" a="1"/>
  <c r="R1110" i="4" a="1"/>
  <c r="J626" i="4" a="1"/>
  <c r="R1279" i="4" a="1"/>
  <c r="J1487" i="4" a="1"/>
  <c r="K354" i="4" a="1"/>
  <c r="L757" i="4" a="1"/>
  <c r="AC1428" i="4" a="1"/>
  <c r="J1272" i="4" a="1"/>
  <c r="N1204" i="4" a="1"/>
  <c r="M1170" i="4" a="1"/>
  <c r="AB688" i="4" a="1"/>
  <c r="K338" i="4" a="1"/>
  <c r="K1475" i="4" a="1"/>
  <c r="N206" i="4" a="1"/>
  <c r="M908" i="4" a="1"/>
  <c r="I85" i="4" a="1"/>
  <c r="N116" i="4" a="1"/>
  <c r="L522" i="4" a="1"/>
  <c r="M750" i="4" a="1"/>
  <c r="AC222" i="4" a="1"/>
  <c r="M1370" i="4" a="1"/>
  <c r="AB1079" i="4" a="1"/>
  <c r="Q1476" i="4" a="1"/>
  <c r="N760" i="4" a="1"/>
  <c r="N1074" i="4" a="1"/>
  <c r="K1044" i="4" a="1"/>
  <c r="AC1033" i="4" a="1"/>
  <c r="AA1366" i="4" a="1"/>
  <c r="AC1131" i="4" a="1"/>
  <c r="N1498" i="4" a="1"/>
  <c r="M591" i="4" a="1"/>
  <c r="L1115" i="4" a="1"/>
  <c r="N1405" i="4" a="1"/>
  <c r="N1092" i="4" a="1"/>
  <c r="I973" i="4" a="1"/>
  <c r="L711" i="4" a="1"/>
  <c r="K1491" i="4" a="1"/>
  <c r="AB801" i="4" a="1"/>
  <c r="L849" i="4" a="1"/>
  <c r="R698" i="4" a="1"/>
  <c r="I1413" i="4" a="1"/>
  <c r="L1256" i="4" a="1"/>
  <c r="M1224" i="4" a="1"/>
  <c r="Q1002" i="4" a="1"/>
  <c r="AA575" i="4" a="1"/>
  <c r="K1141" i="4" a="1"/>
  <c r="N1099" i="4" a="1"/>
  <c r="R1494" i="4" a="1"/>
  <c r="L1232" i="4" a="1"/>
  <c r="K135" i="4" a="1"/>
  <c r="J406" i="4" a="1"/>
  <c r="J229" i="4" a="1"/>
  <c r="AC905" i="4" a="1"/>
  <c r="L89" i="4" a="1"/>
  <c r="Q871" i="4" a="1"/>
  <c r="J1243" i="4" a="1"/>
  <c r="L1121" i="4" a="1"/>
  <c r="J803" i="4" a="1"/>
  <c r="M745" i="4" a="1"/>
  <c r="M433" i="4" a="1"/>
  <c r="J928" i="4" a="1"/>
  <c r="Q306" i="4" a="1"/>
  <c r="I1068" i="4" a="1"/>
  <c r="AA1096" i="4" a="1"/>
  <c r="I390" i="4" a="1"/>
  <c r="Q513" i="4" a="1"/>
  <c r="J948" i="4" a="1"/>
  <c r="AA1254" i="4" a="1"/>
  <c r="R1191" i="4" a="1"/>
  <c r="N1480" i="4" a="1"/>
  <c r="AC470" i="4" a="1"/>
  <c r="N691" i="4" a="1"/>
  <c r="I809" i="4" a="1"/>
  <c r="AC941" i="4" a="1"/>
  <c r="L928" i="4" a="1"/>
  <c r="M700" i="4" a="1"/>
  <c r="N782" i="4" a="1"/>
  <c r="K720" i="4" a="1"/>
  <c r="AB925" i="4" a="1"/>
  <c r="Q297" i="4" a="1"/>
  <c r="AB229" i="4" a="1"/>
  <c r="N465" i="4" a="1"/>
  <c r="R725" i="4" a="1"/>
  <c r="Q1488" i="4" a="1"/>
  <c r="N927" i="4" a="1"/>
  <c r="K488" i="4" a="1"/>
  <c r="L710" i="4" a="1"/>
  <c r="AB1281" i="4" a="1"/>
  <c r="I1113" i="4" a="1"/>
  <c r="L1458" i="4" a="1"/>
  <c r="I1164" i="4" a="1"/>
  <c r="I680" i="4" a="1"/>
  <c r="AC1255" i="4" a="1"/>
  <c r="K626" i="4" a="1"/>
  <c r="Q491" i="4" a="1"/>
  <c r="L1417" i="4" a="1"/>
  <c r="AC927" i="4" a="1"/>
  <c r="K1428" i="4" a="1"/>
  <c r="N1452" i="4" a="1"/>
  <c r="I427" i="4" a="1"/>
  <c r="AC1360" i="4" a="1"/>
  <c r="I1490" i="4" a="1"/>
  <c r="AC597" i="4" a="1"/>
  <c r="AB1073" i="4" a="1"/>
  <c r="K1346" i="4" a="1"/>
  <c r="AC1241" i="4" a="1"/>
  <c r="AC1209" i="4" a="1"/>
  <c r="N1212" i="4" a="1"/>
  <c r="J226" i="4" a="1"/>
  <c r="J1351" i="4" a="1"/>
  <c r="Q1363" i="4" a="1"/>
  <c r="I1190" i="4" a="1"/>
  <c r="AC520" i="4" a="1"/>
  <c r="AA1428" i="4" a="1"/>
  <c r="K428" i="4" a="1"/>
  <c r="I914" i="4" a="1"/>
  <c r="L454" i="4" a="1"/>
  <c r="M1134" i="4" a="1"/>
  <c r="N1084" i="4" a="1"/>
  <c r="R1133" i="4" a="1"/>
  <c r="Q378" i="4" a="1"/>
  <c r="N643" i="4" a="1"/>
  <c r="AC1424" i="4" a="1"/>
  <c r="J1252" i="4" a="1"/>
  <c r="AB1131" i="4" a="1"/>
  <c r="N1124" i="4" a="1"/>
  <c r="AC1042" i="4" a="1"/>
  <c r="L1044" i="4" a="1"/>
  <c r="R245" i="4" a="1"/>
  <c r="L1250" i="4" a="1"/>
  <c r="Q1175" i="4" a="1"/>
  <c r="M1208" i="4" a="1"/>
  <c r="Q1496" i="4" a="1"/>
  <c r="N1394" i="4" a="1"/>
  <c r="L1249" i="4" a="1"/>
  <c r="AC1005" i="4" a="1"/>
  <c r="AC475" i="4" a="1"/>
  <c r="I1127" i="4" a="1"/>
  <c r="N775" i="4" a="1"/>
  <c r="K918" i="4" a="1"/>
  <c r="Q1010" i="4" a="1"/>
  <c r="N1237" i="4" a="1"/>
  <c r="K701" i="4" a="1"/>
  <c r="N1466" i="4" a="1"/>
  <c r="L199" i="4" a="1"/>
  <c r="N1333" i="4" a="1"/>
  <c r="L256" i="4" a="1"/>
  <c r="M777" i="4" a="1"/>
  <c r="AC556" i="4" a="1"/>
  <c r="AC1135" i="4" a="1"/>
  <c r="M982" i="4" a="1"/>
  <c r="K1331" i="4" a="1"/>
  <c r="K855" i="4" a="1"/>
  <c r="N1381" i="4" a="1"/>
  <c r="R1337" i="4" a="1"/>
  <c r="AB1486" i="4" a="1"/>
  <c r="AB1241" i="4" a="1"/>
  <c r="AC1286" i="4" a="1"/>
  <c r="I1475" i="4" a="1"/>
  <c r="M1226" i="4" a="1"/>
  <c r="K1231" i="4" a="1"/>
  <c r="J1133" i="4" a="1"/>
  <c r="AB1357" i="4" a="1"/>
  <c r="N464" i="4" a="1"/>
  <c r="L1432" i="4" a="1"/>
  <c r="N1297" i="4" a="1"/>
  <c r="M1461" i="4" a="1"/>
  <c r="Q547" i="4" a="1"/>
  <c r="K546" i="4" a="1"/>
  <c r="R585" i="4" a="1"/>
  <c r="I1246" i="4" a="1"/>
  <c r="Q1356" i="4" a="1"/>
  <c r="AC831" i="4" a="1"/>
  <c r="M754" i="4" a="1"/>
  <c r="N1281" i="4" a="1"/>
  <c r="M294" i="4" a="1"/>
  <c r="I807" i="4" a="1"/>
  <c r="I1193" i="4" a="1"/>
  <c r="Q1448" i="4" a="1"/>
  <c r="L692" i="4" a="1"/>
  <c r="AC1169" i="4" a="1"/>
  <c r="AC1398" i="4" a="1"/>
  <c r="AA1007" i="4" a="1"/>
  <c r="L1332" i="4" a="1"/>
  <c r="N1374" i="4" a="1"/>
  <c r="I1428" i="4" a="1"/>
  <c r="R843" i="4" a="1"/>
  <c r="AC1094" i="4" a="1"/>
  <c r="AB772" i="4" a="1"/>
  <c r="L304" i="4" a="1"/>
  <c r="J941" i="4" a="1"/>
  <c r="AC8" i="4" a="1"/>
  <c r="I295" i="4" a="1"/>
  <c r="J449" i="4" a="1"/>
  <c r="L358" i="4" a="1"/>
  <c r="AA1025" i="4" a="1"/>
  <c r="AB235" i="4" a="1"/>
  <c r="Q656" i="4" a="1"/>
  <c r="N695" i="4" a="1"/>
  <c r="I271" i="4" a="1"/>
  <c r="AB1235" i="4" a="1"/>
  <c r="J728" i="4" a="1"/>
  <c r="AC621" i="4" a="1"/>
  <c r="I1319" i="4" a="1"/>
  <c r="AC634" i="4" a="1"/>
  <c r="J949" i="4" a="1"/>
  <c r="AC1445" i="4" a="1"/>
  <c r="Q216" i="4" a="1"/>
  <c r="AA39" i="4" a="1"/>
  <c r="N974" i="4" a="1"/>
  <c r="M1430" i="4" a="1"/>
  <c r="R1083" i="4" a="1"/>
  <c r="I1405" i="4" a="1"/>
  <c r="I1448" i="4" a="1"/>
  <c r="M1118" i="4" a="1"/>
  <c r="AB622" i="4" a="1"/>
  <c r="R1383" i="4" a="1"/>
  <c r="R1092" i="4" a="1"/>
  <c r="Q1159" i="4" a="1"/>
  <c r="Q1194" i="4" a="1"/>
  <c r="R681" i="4" a="1"/>
  <c r="R1271" i="4" a="1"/>
  <c r="I1210" i="4" a="1"/>
  <c r="M1371" i="4" a="1"/>
  <c r="J573" i="4" a="1"/>
  <c r="AB787" i="4" a="1"/>
  <c r="AB565" i="4" a="1"/>
  <c r="AB1451" i="4" a="1"/>
  <c r="N1400" i="4" a="1"/>
  <c r="K705" i="4" a="1"/>
  <c r="J926" i="4" a="1"/>
  <c r="J1467" i="4" a="1"/>
  <c r="K1375" i="4" a="1"/>
  <c r="R479" i="4" a="1"/>
  <c r="K1267" i="4" a="1"/>
  <c r="L1358" i="4" a="1"/>
  <c r="L223" i="4" a="1"/>
  <c r="AB702" i="4" a="1"/>
  <c r="AB1493" i="4" a="1"/>
  <c r="L1326" i="4" a="1"/>
  <c r="J1441" i="4" a="1"/>
  <c r="K1398" i="4" a="1"/>
  <c r="AA649" i="4" a="1"/>
  <c r="Q1158" i="4" a="1"/>
  <c r="R908" i="4" a="1"/>
  <c r="K1452" i="4" a="1"/>
  <c r="L1411" i="4" a="1"/>
  <c r="L590" i="4" a="1"/>
  <c r="J768" i="4" a="1"/>
  <c r="L1057" i="4" a="1"/>
  <c r="J501" i="4" a="1"/>
  <c r="L986" i="4" a="1"/>
  <c r="N847" i="4" a="1"/>
  <c r="R610" i="4" a="1"/>
  <c r="AC850" i="4" a="1"/>
  <c r="J457" i="4" a="1"/>
  <c r="J1255" i="4" a="1"/>
  <c r="L999" i="4" a="1"/>
  <c r="N823" i="4" a="1"/>
  <c r="I538" i="4" a="1"/>
  <c r="Q605" i="4" a="1"/>
  <c r="Q591" i="4" a="1"/>
  <c r="AB1327" i="4" a="1"/>
  <c r="AC763" i="4" a="1"/>
  <c r="N379" i="4" a="1"/>
  <c r="Q724" i="4" a="1"/>
  <c r="K519" i="4" a="1"/>
  <c r="Q704" i="4" a="1"/>
  <c r="R1422" i="4" a="1"/>
  <c r="L722" i="4" a="1"/>
  <c r="AC449" i="4" a="1"/>
  <c r="R1411" i="4" a="1"/>
  <c r="R1137" i="4" a="1"/>
  <c r="N268" i="4" a="1"/>
  <c r="Q499" i="4" a="1"/>
  <c r="N1283" i="4" a="1"/>
  <c r="Q1499" i="4" a="1"/>
  <c r="J395" i="4" a="1"/>
  <c r="AC1178" i="4" a="1"/>
  <c r="M1436" i="4" a="1"/>
  <c r="AB1086" i="4" a="1"/>
  <c r="K1106" i="4" a="1"/>
  <c r="K1153" i="4" a="1"/>
  <c r="K1250" i="4" a="1"/>
  <c r="N899" i="4" a="1"/>
  <c r="AA1330" i="4" a="1"/>
  <c r="J1280" i="4" a="1"/>
  <c r="I329" i="4" a="1"/>
  <c r="AA1202" i="4" a="1"/>
  <c r="K1358" i="4" a="1"/>
  <c r="L1455" i="4" a="1"/>
  <c r="AA240" i="4" a="1"/>
  <c r="M1142" i="4" a="1"/>
  <c r="AB1403" i="4" a="1"/>
  <c r="N1231" i="4" a="1"/>
  <c r="N1143" i="4" a="1"/>
  <c r="AB1160" i="4" a="1"/>
  <c r="L1464" i="4" a="1"/>
  <c r="N1153" i="4" a="1"/>
  <c r="L274" i="4" a="1"/>
  <c r="L490" i="4" a="1"/>
  <c r="N1261" i="4" a="1"/>
  <c r="N1339" i="4" a="1"/>
  <c r="M1154" i="4" a="1"/>
  <c r="K1471" i="4" a="1"/>
  <c r="K871" i="4" a="1"/>
  <c r="N451" i="4" a="1"/>
  <c r="K1494" i="4" a="1"/>
  <c r="AA1291" i="4" a="1"/>
  <c r="Q1168" i="4" a="1"/>
  <c r="I1005" i="4" a="1"/>
  <c r="Q410" i="4" a="1"/>
  <c r="Q990" i="4" a="1"/>
  <c r="I1142" i="4" a="1"/>
  <c r="J1471" i="4" a="1"/>
  <c r="Q1315" i="4" a="1"/>
  <c r="J955" i="4" a="1"/>
  <c r="I1346" i="4" a="1"/>
  <c r="N1174" i="4" a="1"/>
  <c r="Q1347" i="4" a="1"/>
  <c r="R1361" i="4" a="1"/>
  <c r="J1348" i="4" a="1"/>
  <c r="N1348" i="4" a="1"/>
  <c r="N425" i="4" a="1"/>
  <c r="L1174" i="4" a="1"/>
  <c r="K1479" i="4" a="1"/>
  <c r="I238" i="4" a="1"/>
  <c r="K434" i="4" a="1"/>
  <c r="Q1403" i="4" a="1"/>
  <c r="AA706" i="4" a="1"/>
  <c r="M1497" i="4" a="1"/>
  <c r="L1312" i="4" a="1"/>
  <c r="L932" i="4" a="1"/>
  <c r="Q1110" i="4" a="1"/>
  <c r="I1309" i="4" a="1"/>
  <c r="I1243" i="4" a="1"/>
  <c r="J1379" i="4" a="1"/>
  <c r="I787" i="4" a="1"/>
  <c r="I629" i="4" a="1"/>
  <c r="Q1470" i="4" a="1"/>
  <c r="I1270" i="4" a="1"/>
  <c r="AC1385" i="4" a="1"/>
  <c r="J1201" i="4" a="1"/>
  <c r="AC1294" i="4" a="1"/>
  <c r="I1304" i="4" a="1"/>
  <c r="J554" i="4" a="1"/>
  <c r="I1487" i="4" a="1"/>
  <c r="R1392" i="4" a="1"/>
  <c r="I605" i="4" a="1"/>
  <c r="J858" i="4" a="1"/>
  <c r="K274" i="4" a="1"/>
  <c r="K1166" i="4" a="1"/>
  <c r="R1150" i="4" a="1"/>
  <c r="AC788" i="4" a="1"/>
  <c r="AC1491" i="4" a="1"/>
  <c r="I950" i="4" a="1"/>
  <c r="K1370" i="4" a="1"/>
  <c r="K1473" i="4" a="1"/>
  <c r="I1084" i="4" a="1"/>
  <c r="N1496" i="4" a="1"/>
  <c r="L1255" i="4" a="1"/>
  <c r="R1289" i="4" a="1"/>
  <c r="K1125" i="4" a="1"/>
  <c r="N597" i="4" a="1"/>
  <c r="L659" i="4" a="1"/>
  <c r="R863" i="4" a="1"/>
  <c r="M350" i="4" a="1"/>
  <c r="AA883" i="4" a="1"/>
  <c r="L976" i="4" a="1"/>
  <c r="R580" i="4" a="1"/>
  <c r="R1406" i="4" a="1"/>
  <c r="I307" i="4" a="1"/>
  <c r="R567" i="4" a="1"/>
  <c r="M1386" i="4" a="1"/>
  <c r="K423" i="4" a="1"/>
  <c r="Q1193" i="4" a="1"/>
  <c r="R1235" i="4" a="1"/>
  <c r="L317" i="4" a="1"/>
  <c r="AC413" i="4" a="1"/>
  <c r="AC1473" i="4" a="1"/>
  <c r="J363" i="4" a="1"/>
  <c r="K830" i="4" a="1"/>
  <c r="K1356" i="4" a="1"/>
  <c r="Q701" i="4" a="1"/>
  <c r="AC1223" i="4" a="1"/>
  <c r="M1080" i="4" a="1"/>
  <c r="AC948" i="4" a="1"/>
  <c r="J273" i="4" a="1"/>
  <c r="M418" i="4" a="1"/>
  <c r="L803" i="4" a="1"/>
  <c r="AB683" i="4" a="1"/>
  <c r="K1273" i="4" a="1"/>
  <c r="L414" i="4" a="1"/>
  <c r="Q1339" i="4" a="1"/>
  <c r="AC286" i="4" a="1"/>
  <c r="N409" i="4" a="1"/>
  <c r="R1067" i="4" a="1"/>
  <c r="L1167" i="4" a="1"/>
  <c r="J639" i="4" a="1"/>
  <c r="Q512" i="4" a="1"/>
  <c r="N486" i="4" a="1"/>
  <c r="M1319" i="4" a="1"/>
  <c r="N474" i="4" a="1"/>
  <c r="I1168" i="4" a="1"/>
  <c r="Q1260" i="4" a="1"/>
  <c r="L1377" i="4" a="1"/>
  <c r="K1193" i="4" a="1"/>
  <c r="Q1409" i="4" a="1"/>
  <c r="J1324" i="4" a="1"/>
  <c r="I1436" i="4" a="1"/>
  <c r="AB1388" i="4" a="1"/>
  <c r="M1272" i="4" a="1"/>
  <c r="L1168" i="4" a="1"/>
  <c r="R1234" i="4" a="1"/>
  <c r="J851" i="4" a="1"/>
  <c r="I1170" i="4" a="1"/>
  <c r="R1041" i="4" a="1"/>
  <c r="AC1183" i="4" a="1"/>
  <c r="Q1414" i="4" a="1"/>
  <c r="N1246" i="4" a="1"/>
  <c r="N1367" i="4" a="1"/>
  <c r="R1264" i="4" a="1"/>
  <c r="Q1381" i="4" a="1"/>
  <c r="J1279" i="4" a="1"/>
  <c r="L1017" i="4" a="1"/>
  <c r="J632" i="4" a="1"/>
  <c r="M423" i="4" a="1"/>
  <c r="L997" i="4" a="1"/>
  <c r="N494" i="4" a="1"/>
  <c r="Q1035" i="4" a="1"/>
  <c r="I1462" i="4" a="1"/>
  <c r="M692" i="4" a="1"/>
  <c r="I291" i="4" a="1"/>
  <c r="AA300" i="4" a="1"/>
  <c r="I555" i="4" a="1"/>
  <c r="AC947" i="4" a="1"/>
  <c r="M506" i="4" a="1"/>
  <c r="N435" i="4" a="1"/>
  <c r="J588" i="4" a="1"/>
  <c r="L608" i="4" a="1"/>
  <c r="N1078" i="4" a="1"/>
  <c r="I1384" i="4" a="1"/>
  <c r="R930" i="4" a="1"/>
  <c r="K1355" i="4" a="1"/>
  <c r="M1364" i="4" a="1"/>
  <c r="J698" i="4" a="1"/>
  <c r="N1471" i="4" a="1"/>
  <c r="L1169" i="4" a="1"/>
  <c r="L1443" i="4" a="1"/>
  <c r="K1492" i="4" a="1"/>
  <c r="I655" i="4" a="1"/>
  <c r="N203" i="4" a="1"/>
  <c r="I447" i="4" a="1"/>
  <c r="M1445" i="4" a="1"/>
  <c r="K511" i="4" a="1"/>
  <c r="K431" i="4" a="1"/>
  <c r="AC403" i="4" a="1"/>
  <c r="Q726" i="4" a="1"/>
  <c r="N1331" i="4" a="1"/>
  <c r="Q1174" i="4" a="1"/>
  <c r="J1062" i="4" a="1"/>
  <c r="N1486" i="4" a="1"/>
  <c r="N1171" i="4" a="1"/>
  <c r="M435" i="4" a="1"/>
  <c r="Q922" i="4" a="1"/>
  <c r="R1419" i="4" a="1"/>
  <c r="L1188" i="4" a="1"/>
  <c r="Q478" i="4" a="1"/>
  <c r="M950" i="4" a="1"/>
  <c r="AC661" i="4" a="1"/>
  <c r="M324" i="4" a="1"/>
  <c r="J1091" i="4" a="1"/>
  <c r="AC1215" i="4" a="1"/>
  <c r="R1087" i="4" a="1"/>
  <c r="J1105" i="4" a="1"/>
  <c r="N1444" i="4" a="1"/>
  <c r="Q1473" i="4" a="1"/>
  <c r="AC1270" i="4" a="1"/>
  <c r="Q1065" i="4" a="1"/>
  <c r="I493" i="4" a="1"/>
  <c r="K1501" i="4" a="1"/>
  <c r="AC1199" i="4" a="1"/>
  <c r="L565" i="4" a="1"/>
  <c r="AA430" i="4" a="1"/>
  <c r="N889" i="4" a="1"/>
  <c r="N1127" i="4" a="1"/>
  <c r="M285" i="4" a="1"/>
  <c r="M847" i="4" a="1"/>
  <c r="AB833" i="4" a="1"/>
  <c r="AC477" i="4" a="1"/>
  <c r="R1376" i="4" a="1"/>
  <c r="L1325" i="4" a="1"/>
  <c r="M496" i="4" a="1"/>
  <c r="AA279" i="4" a="1"/>
  <c r="J832" i="4" a="1"/>
  <c r="Q1060" i="4" a="1"/>
  <c r="R661" i="4" a="1"/>
  <c r="K439" i="4" a="1"/>
  <c r="AC802" i="4" a="1"/>
  <c r="J1367" i="4" a="1"/>
  <c r="AB1499" i="4" a="1"/>
  <c r="J1314" i="4" a="1"/>
  <c r="K1084" i="4" a="1"/>
  <c r="N747" i="4" a="1"/>
  <c r="R728" i="4" a="1"/>
  <c r="AC672" i="4" a="1"/>
  <c r="AB1437" i="4" a="1"/>
  <c r="J174" i="4" a="1"/>
  <c r="I729" i="4" a="1"/>
  <c r="Q258" i="4" a="1"/>
  <c r="Q84" i="4" a="1"/>
  <c r="L796" i="4" a="1"/>
  <c r="I857" i="4" a="1"/>
  <c r="K426" i="4" a="1"/>
  <c r="L775" i="4" a="1"/>
  <c r="R1128" i="4" a="1"/>
  <c r="L1438" i="4" a="1"/>
  <c r="K1130" i="4" a="1"/>
  <c r="AA1058" i="4" a="1"/>
  <c r="M677" i="4" a="1"/>
  <c r="L1252" i="4" a="1"/>
  <c r="AC553" i="4" a="1"/>
  <c r="L1354" i="4" a="1"/>
  <c r="AA1266" i="4" a="1"/>
  <c r="K1196" i="4" a="1"/>
  <c r="I867" i="4" a="1"/>
  <c r="I1411" i="4" a="1"/>
  <c r="J386" i="4" a="1"/>
  <c r="R1433" i="4" a="1"/>
  <c r="I419" i="4" a="1"/>
  <c r="M1182" i="4" a="1"/>
  <c r="L531" i="4" a="1"/>
  <c r="N1408" i="4" a="1"/>
  <c r="J1309" i="4" a="1"/>
  <c r="M1151" i="4" a="1"/>
  <c r="I1383" i="4" a="1"/>
  <c r="R1109" i="4" a="1"/>
  <c r="J1171" i="4" a="1"/>
  <c r="R1463" i="4" a="1"/>
  <c r="K962" i="4" a="1"/>
  <c r="AC1362" i="4" a="1"/>
  <c r="M583" i="4" a="1"/>
  <c r="I705" i="4" a="1"/>
  <c r="R416" i="4" a="1"/>
  <c r="I467" i="4" a="1"/>
  <c r="L1277" i="4" a="1"/>
  <c r="L438" i="4" a="1"/>
  <c r="K491" i="4" a="1"/>
  <c r="N1460" i="4" a="1"/>
  <c r="Q1019" i="4" a="1"/>
  <c r="R385" i="4" a="1"/>
  <c r="I627" i="4" a="1"/>
  <c r="R1107" i="4" a="1"/>
  <c r="Q377" i="4" a="1"/>
  <c r="AB858" i="4" a="1"/>
  <c r="L874" i="4" a="1"/>
  <c r="J1129" i="4" a="1"/>
  <c r="K1251" i="4" a="1"/>
  <c r="AC524" i="4" a="1"/>
  <c r="M708" i="4" a="1"/>
  <c r="L1410" i="4" a="1"/>
  <c r="I1331" i="4" a="1"/>
  <c r="AC1088" i="4" a="1"/>
  <c r="Q861" i="4" a="1"/>
  <c r="I1434" i="4" a="1"/>
  <c r="N1296" i="4" a="1"/>
  <c r="AB804" i="4" a="1"/>
  <c r="K1301" i="4" a="1"/>
  <c r="Q247" i="4" a="1"/>
  <c r="L474" i="4" a="1"/>
  <c r="M858" i="4" a="1"/>
  <c r="L538" i="4" a="1"/>
  <c r="K640" i="4" a="1"/>
  <c r="K303" i="4" a="1"/>
  <c r="AB1008" i="4" a="1"/>
  <c r="R1188" i="4" a="1"/>
  <c r="K831" i="4" a="1"/>
  <c r="AA715" i="4" a="1"/>
  <c r="R1032" i="4" a="1"/>
  <c r="I839" i="4" a="1"/>
  <c r="L1390" i="4" a="1"/>
  <c r="Q909" i="4" a="1"/>
  <c r="K1382" i="4" a="1"/>
  <c r="N1431" i="4" a="1"/>
  <c r="R911" i="4" a="1"/>
  <c r="N1387" i="4" a="1"/>
  <c r="M1296" i="4" a="1"/>
  <c r="AB1412" i="4" a="1"/>
  <c r="N354" i="4" a="1"/>
  <c r="I1466" i="4" a="1"/>
  <c r="N1145" i="4" a="1"/>
  <c r="N1434" i="4" a="1"/>
  <c r="M1339" i="4" a="1"/>
  <c r="Q905" i="4" a="1"/>
  <c r="R1487" i="4" a="1"/>
  <c r="AC1251" i="4" a="1"/>
  <c r="R1195" i="4" a="1"/>
  <c r="L1137" i="4" a="1"/>
  <c r="Q1225" i="4" a="1"/>
  <c r="AB1013" i="4" a="1"/>
  <c r="I1409" i="4" a="1"/>
  <c r="R1360" i="4" a="1"/>
  <c r="M1169" i="4" a="1"/>
  <c r="R1310" i="4" a="1"/>
  <c r="K1240" i="4" a="1"/>
  <c r="R808" i="4" a="1"/>
  <c r="Q981" i="4" a="1"/>
  <c r="M769" i="4" a="1"/>
  <c r="L1280" i="4" a="1"/>
  <c r="L1064" i="4" a="1"/>
  <c r="J952" i="4" a="1"/>
  <c r="R455" i="4" a="1"/>
  <c r="M430" i="4" a="1"/>
  <c r="N1041" i="4" a="1"/>
  <c r="J558" i="4" a="1"/>
  <c r="N1163" i="4" a="1"/>
  <c r="L1104" i="4" a="1"/>
  <c r="I909" i="4" a="1"/>
  <c r="AB1454" i="4" a="1"/>
  <c r="L985" i="4" a="1"/>
  <c r="N846" i="4" a="1"/>
  <c r="J474" i="4" a="1"/>
  <c r="M1383" i="4" a="1"/>
  <c r="R979" i="4" a="1"/>
  <c r="J583" i="4" a="1"/>
  <c r="AA1395" i="4" a="1"/>
  <c r="J344" i="4" a="1"/>
  <c r="R855" i="4" a="1"/>
  <c r="AC255" i="4" a="1"/>
  <c r="M155" i="4" a="1"/>
  <c r="L1391" i="4" a="1"/>
  <c r="J1168" i="4" a="1"/>
  <c r="I923" i="4" a="1"/>
  <c r="Q432" i="4" a="1"/>
  <c r="N836" i="4" a="1"/>
  <c r="R432" i="4" a="1"/>
  <c r="I1093" i="4" a="1"/>
  <c r="Q1309" i="4" a="1"/>
  <c r="N1484" i="4" a="1"/>
  <c r="N858" i="4" a="1"/>
  <c r="Q1050" i="4" a="1"/>
  <c r="M679" i="4" a="1"/>
  <c r="R352" i="4" a="1"/>
  <c r="R824" i="4" a="1"/>
  <c r="AB1253" i="4" a="1"/>
  <c r="M764" i="4" a="1"/>
  <c r="R1174" i="4" a="1"/>
  <c r="M1409" i="4" a="1"/>
  <c r="N1259" i="4" a="1"/>
  <c r="I1426" i="4" a="1"/>
  <c r="R1111" i="4" a="1"/>
  <c r="N1360" i="4" a="1"/>
  <c r="Q685" i="4" a="1"/>
  <c r="R342" i="4" a="1"/>
  <c r="K814" i="4" a="1"/>
  <c r="J856" i="4" a="1"/>
  <c r="L1363" i="4" a="1"/>
  <c r="M744" i="4" a="1"/>
  <c r="J1126" i="4" a="1"/>
  <c r="Q447" i="4" a="1"/>
  <c r="AC1297" i="4" a="1"/>
  <c r="Q596" i="4" a="1"/>
  <c r="K496" i="4" a="1"/>
  <c r="I1452" i="4" a="1"/>
  <c r="I1329" i="4" a="1"/>
  <c r="K1000" i="4" a="1"/>
  <c r="AB1461" i="4" a="1"/>
  <c r="L1012" i="4" a="1"/>
  <c r="N1029" i="4" a="1"/>
  <c r="AC936" i="4" a="1"/>
  <c r="L408" i="4" a="1"/>
  <c r="M906" i="4" a="1"/>
  <c r="R1221" i="4" a="1"/>
  <c r="I1265" i="4" a="1"/>
  <c r="I1280" i="4" a="1"/>
  <c r="M1135" i="4" a="1"/>
  <c r="L1356" i="4" a="1"/>
  <c r="AB1256" i="4" a="1"/>
  <c r="J1388" i="4" a="1"/>
  <c r="L1307" i="4" a="1"/>
  <c r="K620" i="4" a="1"/>
  <c r="Q705" i="4" a="1"/>
  <c r="AA1469" i="4" a="1"/>
  <c r="I897" i="4" a="1"/>
  <c r="J1013" i="4" a="1"/>
  <c r="I361" i="4" a="1"/>
  <c r="Q633" i="4" a="1"/>
  <c r="K222" i="4" a="1"/>
  <c r="R421" i="4" a="1"/>
  <c r="AC453" i="4" a="1"/>
  <c r="M151" i="4" a="1"/>
  <c r="N1451" i="4" a="1"/>
  <c r="M424" i="4" a="1"/>
  <c r="L1382" i="4" a="1"/>
  <c r="L791" i="4" a="1"/>
  <c r="J432" i="4" a="1"/>
  <c r="N433" i="4" a="1"/>
  <c r="Q579" i="4" a="1"/>
  <c r="AC709" i="4" a="1"/>
  <c r="I825" i="4" a="1"/>
  <c r="N1188" i="4" a="1"/>
  <c r="K761" i="4" a="1"/>
  <c r="AC242" i="4" a="1"/>
  <c r="AA455" i="4" a="1"/>
  <c r="R825" i="4" a="1"/>
  <c r="AB582" i="4" a="1"/>
  <c r="I1052" i="4" a="1"/>
  <c r="AA1398" i="4" a="1"/>
  <c r="R937" i="4" a="1"/>
  <c r="N1185" i="4" a="1"/>
  <c r="I1269" i="4" a="1"/>
  <c r="R1363" i="4" a="1"/>
  <c r="N1488" i="4" a="1"/>
  <c r="R349" i="4" a="1"/>
  <c r="AB462" i="4" a="1"/>
  <c r="L1217" i="4" a="1"/>
  <c r="K1169" i="4" a="1"/>
  <c r="K1176" i="4" a="1"/>
  <c r="K1366" i="4" a="1"/>
  <c r="AC832" i="4" a="1"/>
  <c r="I1172" i="4" a="1"/>
  <c r="K1407" i="4" a="1"/>
  <c r="K1155" i="4" a="1"/>
  <c r="M1212" i="4" a="1"/>
  <c r="L1212" i="4" a="1"/>
  <c r="R1275" i="4" a="1"/>
  <c r="M1189" i="4" a="1"/>
  <c r="AC1260" i="4" a="1"/>
  <c r="Q515" i="4" a="1"/>
  <c r="J1263" i="4" a="1"/>
  <c r="I1252" i="4" a="1"/>
  <c r="L1210" i="4" a="1"/>
  <c r="Q75" i="4" a="1"/>
  <c r="M965" i="4" a="1"/>
  <c r="M621" i="4" a="1"/>
  <c r="I95" i="4" a="1"/>
  <c r="R758" i="4" a="1"/>
  <c r="J617" i="4" a="1"/>
  <c r="AB1265" i="4" a="1"/>
  <c r="J1492" i="4" a="1"/>
  <c r="J454" i="4" a="1"/>
  <c r="L589" i="4" a="1"/>
  <c r="I671" i="4" a="1"/>
  <c r="J753" i="4" a="1"/>
  <c r="K708" i="4" a="1"/>
  <c r="I873" i="4" a="1"/>
  <c r="AA50" i="4" a="1"/>
  <c r="R309" i="4" a="1"/>
  <c r="AA382" i="4" a="1"/>
  <c r="N917" i="4" a="1"/>
  <c r="AB241" i="4" a="1"/>
  <c r="K1393" i="4" a="1"/>
  <c r="M794" i="4" a="1"/>
  <c r="L853" i="4" a="1"/>
  <c r="R419" i="4" a="1"/>
  <c r="M840" i="4" a="1"/>
  <c r="Q1205" i="4" a="1"/>
  <c r="L987" i="4" a="1"/>
  <c r="R1276" i="4" a="1"/>
  <c r="N944" i="4" a="1"/>
  <c r="N1456" i="4" a="1"/>
  <c r="K513" i="4" a="1"/>
  <c r="N323" i="4" a="1"/>
  <c r="J86" i="4" a="1"/>
  <c r="Q1397" i="4" a="1"/>
  <c r="L1038" i="4" a="1"/>
  <c r="I1138" i="4" a="1"/>
  <c r="K233" i="4" a="1"/>
  <c r="K565" i="4" a="1"/>
  <c r="K1201" i="4" a="1"/>
  <c r="M1439" i="4" a="1"/>
  <c r="K1175" i="4" a="1"/>
  <c r="R637" i="4" a="1"/>
  <c r="J1380" i="4" a="1"/>
  <c r="N1497" i="4" a="1"/>
  <c r="M1351" i="4" a="1"/>
  <c r="J1191" i="4" a="1"/>
  <c r="K943" i="4" a="1"/>
  <c r="J1004" i="4" a="1"/>
  <c r="K1148" i="4" a="1"/>
  <c r="AC546" i="4" a="1"/>
  <c r="K643" i="4" a="1"/>
  <c r="I1439" i="4" a="1"/>
  <c r="J1216" i="4" a="1"/>
  <c r="M1344" i="4" a="1"/>
  <c r="AA804" i="4" a="1"/>
  <c r="K1460" i="4" a="1"/>
  <c r="J1452" i="4" a="1"/>
  <c r="AC1177" i="4" a="1"/>
  <c r="AA1464" i="4" a="1"/>
  <c r="R880" i="4" a="1"/>
  <c r="L1128" i="4" a="1"/>
  <c r="R1183" i="4" a="1"/>
  <c r="AC406" i="4" a="1"/>
  <c r="R1202" i="4" a="1"/>
  <c r="L1116" i="4" a="1"/>
  <c r="J1143" i="4" a="1"/>
  <c r="K1462" i="4" a="1"/>
  <c r="M729" i="4" a="1"/>
  <c r="M557" i="4" a="1"/>
  <c r="L843" i="4" a="1"/>
  <c r="J1176" i="4" a="1"/>
  <c r="J1421" i="4" a="1"/>
  <c r="N1175" i="4" a="1"/>
  <c r="L1403" i="4" a="1"/>
  <c r="Q1447" i="4" a="1"/>
  <c r="L1037" i="4" a="1"/>
  <c r="N387" i="4" a="1"/>
  <c r="N1056" i="4" a="1"/>
  <c r="L1394" i="4" a="1"/>
  <c r="K1154" i="4" a="1"/>
  <c r="AC1331" i="4" a="1"/>
  <c r="L1271" i="4" a="1"/>
  <c r="L1095" i="4" a="1"/>
  <c r="AA1015" i="4" a="1"/>
  <c r="M483" i="4" a="1"/>
  <c r="J1476" i="4" a="1"/>
  <c r="L1469" i="4" a="1"/>
  <c r="J1101" i="4" a="1"/>
  <c r="M1227" i="4" a="1"/>
  <c r="AC531" i="4" a="1"/>
  <c r="I1397" i="4" a="1"/>
  <c r="J775" i="4" a="1"/>
  <c r="J1135" i="4" a="1"/>
  <c r="N457" i="4" a="1"/>
  <c r="L350" i="4" a="1"/>
  <c r="Q1210" i="4" a="1"/>
  <c r="N1170" i="4" a="1"/>
  <c r="N1344" i="4" a="1"/>
  <c r="L1086" i="4" a="1"/>
  <c r="AC1245" i="4" a="1"/>
  <c r="R1352" i="4" a="1"/>
  <c r="R1180" i="4" a="1"/>
  <c r="AA1399" i="4" a="1"/>
  <c r="AB208" i="4" a="1"/>
  <c r="AB1331" i="4" a="1"/>
  <c r="J1200" i="4" a="1"/>
  <c r="Q1213" i="4" a="1"/>
  <c r="K1310" i="4" a="1"/>
  <c r="J1268" i="4" a="1"/>
  <c r="M1190" i="4" a="1"/>
  <c r="AA1214" i="4" a="1"/>
  <c r="L769" i="4" a="1"/>
  <c r="J1148" i="4" a="1"/>
  <c r="AC974" i="4" a="1"/>
  <c r="K1379" i="4" a="1"/>
  <c r="L1409" i="4" a="1"/>
  <c r="L678" i="4" a="1"/>
  <c r="Q1186" i="4" a="1"/>
  <c r="R910" i="4" a="1"/>
  <c r="L1418" i="4" a="1"/>
  <c r="Q1376" i="4" a="1"/>
  <c r="J571" i="4" a="1"/>
  <c r="M997" i="4" a="1"/>
  <c r="L1019" i="4" a="1"/>
  <c r="N1201" i="4" a="1"/>
  <c r="L1205" i="4" a="1"/>
  <c r="L1305" i="4" a="1"/>
  <c r="L1420" i="4" a="1"/>
  <c r="AC1191" i="4" a="1"/>
  <c r="R603" i="4" a="1"/>
  <c r="M1149" i="4" a="1"/>
  <c r="L525" i="4" a="1"/>
  <c r="L576" i="4" a="1"/>
  <c r="AC798" i="4" a="1"/>
  <c r="L468" i="4" a="1"/>
  <c r="K1367" i="4" a="1"/>
  <c r="AA928" i="4" a="1"/>
  <c r="AC1486" i="4" a="1"/>
  <c r="L1014" i="4" a="1"/>
  <c r="R44" i="4" a="1"/>
  <c r="L1080" i="4" a="1"/>
  <c r="J994" i="4" a="1"/>
  <c r="N1396" i="4" a="1"/>
  <c r="M1060" i="4" a="1"/>
  <c r="Q237" i="4" a="1"/>
  <c r="L367" i="4" a="1"/>
  <c r="M680" i="4" a="1"/>
  <c r="L1160" i="4" a="1"/>
  <c r="AA280" i="4" a="1"/>
  <c r="J207" i="4" a="1"/>
  <c r="M728" i="4" a="1"/>
  <c r="AB720" i="4" a="1"/>
  <c r="I631" i="4" a="1"/>
  <c r="J404" i="4" a="1"/>
  <c r="Q994" i="4" a="1"/>
  <c r="K1444" i="4" a="1"/>
  <c r="M1173" i="4" a="1"/>
  <c r="AC1381" i="4" a="1"/>
  <c r="I515" i="4" a="1"/>
  <c r="AC607" i="4" a="1"/>
  <c r="AC1467" i="4" a="1"/>
  <c r="Q874" i="4" a="1"/>
  <c r="I1328" i="4" a="1"/>
  <c r="L1253" i="4" a="1"/>
  <c r="AB827" i="4" a="1"/>
  <c r="I1155" i="4" a="1"/>
  <c r="K1134" i="4" a="1"/>
  <c r="I784" i="4" a="1"/>
  <c r="AA944" i="4" a="1"/>
  <c r="N1020" i="4" a="1"/>
  <c r="N1190" i="4" a="1"/>
  <c r="R1064" i="4" a="1"/>
  <c r="R1357" i="4" a="1"/>
  <c r="L1134" i="4" a="1"/>
  <c r="L1435" i="4" a="1"/>
  <c r="AA1391" i="4" a="1"/>
  <c r="J1240" i="4" a="1"/>
  <c r="AC953" i="4" a="1"/>
  <c r="J1267" i="4" a="1"/>
  <c r="K1241" i="4" a="1"/>
  <c r="M1369" i="4" a="1"/>
  <c r="M1103" i="4" a="1"/>
  <c r="L514" i="4" a="1"/>
  <c r="Q877" i="4" a="1"/>
  <c r="I736" i="4" a="1"/>
  <c r="N886" i="4" a="1"/>
  <c r="K788" i="4" a="1"/>
  <c r="AC279" i="4" a="1"/>
  <c r="M785" i="4" a="1"/>
  <c r="L158" i="4" a="1"/>
  <c r="M1056" i="4" a="1"/>
  <c r="N808" i="4" a="1"/>
  <c r="R1231" i="4" a="1"/>
  <c r="R1205" i="4" a="1"/>
  <c r="AB1446" i="4" a="1"/>
  <c r="AB1377" i="4" a="1"/>
  <c r="Q740" i="4" a="1"/>
  <c r="K883" i="4" a="1"/>
  <c r="J1125" i="4" a="1"/>
  <c r="J944" i="4" a="1"/>
  <c r="L581" i="4" a="1"/>
  <c r="AA837" i="4" a="1"/>
  <c r="L121" i="4" a="1"/>
  <c r="R333" i="4" a="1"/>
  <c r="R1074" i="4" a="1"/>
  <c r="Q535" i="4" a="1"/>
  <c r="AB328" i="4" a="1"/>
  <c r="K968" i="4" a="1"/>
  <c r="AA607" i="4" a="1"/>
  <c r="R1130" i="4" a="1"/>
  <c r="AB648" i="4" a="1"/>
  <c r="I362" i="4" a="1"/>
  <c r="J1150" i="4" a="1"/>
  <c r="L1258" i="4" a="1"/>
  <c r="R1440" i="4" a="1"/>
  <c r="Q1269" i="4" a="1"/>
  <c r="K787" i="4" a="1"/>
  <c r="K806" i="4" a="1"/>
  <c r="R496" i="4" a="1"/>
  <c r="R1131" i="4" a="1"/>
  <c r="L434" i="4" a="1"/>
  <c r="J1344" i="4" a="1"/>
  <c r="L633" i="4" a="1"/>
  <c r="I964" i="4" a="1"/>
  <c r="N1214" i="4" a="1"/>
  <c r="AC1348" i="4" a="1"/>
  <c r="R1176" i="4" a="1"/>
  <c r="R968" i="4" a="1"/>
  <c r="L1196" i="4" a="1"/>
  <c r="K1339" i="4" a="1"/>
  <c r="L647" i="4" a="1"/>
  <c r="I1255" i="4" a="1"/>
  <c r="R1414" i="4" a="1"/>
  <c r="J1498" i="4" a="1"/>
  <c r="N1419" i="4" a="1"/>
  <c r="AC1299" i="4" a="1"/>
  <c r="L246" i="4" a="1"/>
  <c r="L1125" i="4" a="1"/>
  <c r="J1230" i="4" a="1"/>
  <c r="J716" i="4" a="1"/>
  <c r="AB341" i="4" a="1"/>
  <c r="J745" i="4" a="1"/>
  <c r="Q782" i="4" a="1"/>
  <c r="R566" i="4" a="1"/>
  <c r="L1398" i="4" a="1"/>
  <c r="R341" i="4" a="1"/>
  <c r="AB551" i="4" a="1"/>
  <c r="L1006" i="4" a="1"/>
  <c r="K1047" i="4" a="1"/>
  <c r="L1328" i="4" a="1"/>
  <c r="AA1429" i="4" a="1"/>
  <c r="L1426" i="4" a="1"/>
  <c r="AC806" i="4" a="1"/>
  <c r="Q893" i="4" a="1"/>
  <c r="L1475" i="4" a="1"/>
  <c r="J846" i="4" a="1"/>
  <c r="AB1215" i="4" a="1"/>
  <c r="I548" i="4" a="1"/>
  <c r="K1285" i="4" a="1"/>
  <c r="L1131" i="4" a="1"/>
  <c r="R1308" i="4" a="1"/>
  <c r="I1321" i="4" a="1"/>
  <c r="R1333" i="4" a="1"/>
  <c r="R1197" i="4" a="1"/>
  <c r="AC997" i="4" a="1"/>
  <c r="J1082" i="4" a="1"/>
  <c r="R703" i="4" a="1"/>
  <c r="Q977" i="4" a="1"/>
  <c r="Q1079" i="4" a="1"/>
  <c r="L247" i="4" a="1"/>
  <c r="L981" i="4" a="1"/>
  <c r="J917" i="4" a="1"/>
  <c r="AC876" i="4" a="1"/>
  <c r="K237" i="4" a="1"/>
  <c r="R721" i="4" a="1"/>
  <c r="L420" i="4" a="1"/>
  <c r="L815" i="4" a="1"/>
  <c r="AA1064" i="4" a="1"/>
  <c r="R1075" i="4" a="1"/>
  <c r="J334" i="4" a="1"/>
  <c r="AA1265" i="4" a="1"/>
  <c r="AC954" i="4" a="1"/>
  <c r="Q1198" i="4" a="1"/>
  <c r="K1065" i="4" a="1"/>
  <c r="AB1305" i="4" a="1"/>
  <c r="AC1479" i="4" a="1"/>
  <c r="M1361" i="4" a="1"/>
  <c r="AC1333" i="4" a="1"/>
  <c r="K1205" i="4" a="1"/>
  <c r="R1483" i="4" a="1"/>
  <c r="AC1159" i="4" a="1"/>
  <c r="Q1254" i="4" a="1"/>
  <c r="L913" i="4" a="1"/>
  <c r="AA1383" i="4" a="1"/>
  <c r="K1457" i="4" a="1"/>
  <c r="AC1111" i="4" a="1"/>
  <c r="L1224" i="4" a="1"/>
  <c r="I1178" i="4" a="1"/>
  <c r="M1354" i="4" a="1"/>
  <c r="AA1350" i="4" a="1"/>
  <c r="AA904" i="4" a="1"/>
  <c r="R405" i="4" a="1"/>
  <c r="M1234" i="4" a="1"/>
  <c r="M448" i="4" a="1"/>
  <c r="AB510" i="4" a="1"/>
  <c r="I1423" i="4" a="1"/>
  <c r="K1150" i="4" a="1"/>
  <c r="AC1217" i="4" a="1"/>
  <c r="M1443" i="4" a="1"/>
  <c r="J922" i="4" a="1"/>
  <c r="M1214" i="4" a="1"/>
  <c r="I674" i="4" a="1"/>
  <c r="K1221" i="4" a="1"/>
  <c r="AC895" i="4" a="1"/>
  <c r="N1380" i="4" a="1"/>
  <c r="M253" i="4" a="1"/>
  <c r="J1394" i="4" a="1"/>
  <c r="M482" i="4" a="1"/>
  <c r="N1165" i="4" a="1"/>
  <c r="I1165" i="4" a="1"/>
  <c r="Q74" i="4" a="1"/>
  <c r="L167" i="4" a="1"/>
  <c r="AC972" i="4" a="1"/>
  <c r="Q935" i="4" a="1"/>
  <c r="L1087" i="4" a="1"/>
  <c r="I604" i="4" a="1"/>
  <c r="AC554" i="4" a="1"/>
  <c r="N906" i="4" a="1"/>
  <c r="J1315" i="4" a="1"/>
  <c r="AC526" i="4" a="1"/>
  <c r="J1138" i="4" a="1"/>
  <c r="AB1172" i="4" a="1"/>
  <c r="L662" i="4" a="1"/>
  <c r="K1453" i="4" a="1"/>
  <c r="AC1345" i="4" a="1"/>
  <c r="I1205" i="4" a="1"/>
  <c r="Q1278" i="4" a="1"/>
  <c r="R1129" i="4" a="1"/>
  <c r="Q1051" i="4" a="1"/>
  <c r="AB1297" i="4" a="1"/>
  <c r="J972" i="4" a="1"/>
  <c r="Q969" i="4" a="1"/>
  <c r="N1263" i="4" a="1"/>
  <c r="Q385" i="4" a="1"/>
  <c r="R1421" i="4" a="1"/>
  <c r="L1266" i="4" a="1"/>
  <c r="M1320" i="4" a="1"/>
  <c r="M1240" i="4" a="1"/>
  <c r="N1389" i="4" a="1"/>
  <c r="L539" i="4" a="1"/>
  <c r="M1161" i="4" a="1"/>
  <c r="I1043" i="4" a="1"/>
  <c r="R1117" i="4" a="1"/>
  <c r="K1465" i="4" a="1"/>
  <c r="J1170" i="4" a="1"/>
  <c r="AA1258" i="4" a="1"/>
  <c r="N1050" i="4" a="1"/>
  <c r="J1462" i="4" a="1"/>
  <c r="L667" i="4" a="1"/>
  <c r="Q1106" i="4" a="1"/>
  <c r="M1304" i="4" a="1"/>
  <c r="I1130" i="4" a="1"/>
  <c r="R1227" i="4" a="1"/>
  <c r="AC1272" i="4" a="1"/>
  <c r="AC1383" i="4" a="1"/>
  <c r="J764" i="4" a="1"/>
  <c r="Q947" i="4" a="1"/>
  <c r="AB499" i="4" a="1"/>
  <c r="R1347" i="4" a="1"/>
  <c r="Q334" i="4" a="1"/>
  <c r="K715" i="4" a="1"/>
  <c r="AB541" i="4" a="1"/>
  <c r="AC1334" i="4" a="1"/>
  <c r="L237" i="4" a="1"/>
  <c r="N948" i="4" a="1"/>
  <c r="Q911" i="4" a="1"/>
  <c r="L934" i="4" a="1"/>
  <c r="J542" i="4" a="1"/>
  <c r="J1358" i="4" a="1"/>
  <c r="I645" i="4" a="1"/>
  <c r="L866" i="4" a="1"/>
  <c r="N1023" i="4" a="1"/>
  <c r="I456" i="4" a="1"/>
  <c r="M390" i="4" a="1"/>
  <c r="AC493" i="4" a="1"/>
  <c r="M896" i="4" a="1"/>
  <c r="AA1056" i="4" a="1"/>
  <c r="R1071" i="4" a="1"/>
  <c r="N1495" i="4" a="1"/>
  <c r="I1310" i="4" a="1"/>
  <c r="J1460" i="4" a="1"/>
  <c r="R848" i="4" a="1"/>
  <c r="L1074" i="4" a="1"/>
  <c r="I1217" i="4" a="1"/>
  <c r="N502" i="4" a="1"/>
  <c r="N521" i="4" a="1"/>
  <c r="J842" i="4" a="1"/>
  <c r="AB558" i="4" a="1"/>
  <c r="R1141" i="4" a="1"/>
  <c r="J914" i="4" a="1"/>
  <c r="AB1392" i="4" a="1"/>
  <c r="AC366" i="4" a="1"/>
  <c r="Q283" i="4" a="1"/>
  <c r="R1199" i="4" a="1"/>
  <c r="K884" i="4" a="1"/>
  <c r="J1431" i="4" a="1"/>
  <c r="L974" i="4" a="1"/>
  <c r="M1394" i="4" a="1"/>
  <c r="Q1235" i="4" a="1"/>
  <c r="J1417" i="4" a="1"/>
  <c r="AB1250" i="4" a="1"/>
  <c r="J1069" i="4" a="1"/>
  <c r="I1368" i="4" a="1"/>
  <c r="I1305" i="4" a="1"/>
  <c r="M852" i="4" a="1"/>
  <c r="M1069" i="4" a="1"/>
  <c r="I1226" i="4" a="1"/>
  <c r="I1421" i="4" a="1"/>
  <c r="Q379" i="4" a="1"/>
  <c r="K1302" i="4" a="1"/>
  <c r="L1024" i="4" a="1"/>
  <c r="Q1479" i="4" a="1"/>
  <c r="Q1298" i="4" a="1"/>
  <c r="I815" i="4" a="1"/>
  <c r="R381" i="4" a="1"/>
  <c r="M783" i="4" a="1"/>
  <c r="L1338" i="4" a="1"/>
  <c r="J1283" i="4" a="1"/>
  <c r="J293" i="4" a="1"/>
  <c r="AB533" i="4" a="1"/>
  <c r="AQ35" i="4" a="1"/>
  <c r="R755" i="4" a="1"/>
  <c r="Q559" i="4" a="1"/>
  <c r="J1375" i="4" a="1"/>
  <c r="M1147" i="4" a="1"/>
  <c r="L1393" i="4" a="1"/>
  <c r="I51" i="4" a="1"/>
  <c r="Q648" i="4" a="1"/>
  <c r="N688" i="4" a="1"/>
  <c r="I762" i="4" a="1"/>
  <c r="M461" i="4" a="1"/>
  <c r="AC1018" i="4" a="1"/>
  <c r="L1423" i="4" a="1"/>
  <c r="J563" i="4" a="1"/>
  <c r="I263" i="4" a="1"/>
  <c r="K1229" i="4" a="1"/>
  <c r="AA1220" i="4" a="1"/>
  <c r="J1318" i="4" a="1"/>
  <c r="R1438" i="4" a="1"/>
  <c r="AC1264" i="4" a="1"/>
  <c r="L938" i="4" a="1"/>
  <c r="M1247" i="4" a="1"/>
  <c r="R1450" i="4" a="1"/>
  <c r="N1167" i="4" a="1"/>
  <c r="Q1456" i="4" a="1"/>
  <c r="J1076" i="4" a="1"/>
  <c r="L1349" i="4" a="1"/>
  <c r="L774" i="4" a="1"/>
  <c r="I1220" i="4" a="1"/>
  <c r="AB340" i="4" a="1"/>
  <c r="N602" i="4" a="1"/>
  <c r="J634" i="4" a="1"/>
  <c r="R921" i="4" a="1"/>
  <c r="AC771" i="4" a="1"/>
  <c r="J1220" i="4" a="1"/>
  <c r="R1240" i="4" a="1"/>
  <c r="AA903" i="4" a="1"/>
  <c r="L1331" i="4" a="1"/>
  <c r="L1157" i="4" a="1"/>
  <c r="K828" i="4" a="1"/>
  <c r="AB885" i="4" a="1"/>
  <c r="K1093" i="4" a="1"/>
  <c r="M1166" i="4" a="1"/>
  <c r="N1293" i="4" a="1"/>
  <c r="N1271" i="4" a="1"/>
  <c r="K1353" i="4" a="1"/>
  <c r="K160" i="4" a="1"/>
  <c r="R1284" i="4" a="1"/>
  <c r="K1432" i="4" a="1"/>
  <c r="K684" i="4" a="1"/>
  <c r="K1415" i="4" a="1"/>
  <c r="AB1093" i="4" a="1"/>
  <c r="K1114" i="4" a="1"/>
  <c r="M1419" i="4" a="1"/>
  <c r="J408" i="4" a="1"/>
  <c r="I1221" i="4" a="1"/>
  <c r="R987" i="4" a="1"/>
  <c r="J933" i="4" a="1"/>
  <c r="M474" i="4" a="1"/>
  <c r="AA479" i="4" a="1"/>
  <c r="N1417" i="4" a="1"/>
  <c r="M171" i="4" a="1"/>
  <c r="I16" i="4" a="1"/>
  <c r="K820" i="4" a="1"/>
  <c r="I1146" i="4" a="1"/>
  <c r="Q393" i="4" a="1"/>
  <c r="I466" i="4" a="1"/>
  <c r="N824" i="4" a="1"/>
  <c r="L241" i="4" a="1"/>
  <c r="J609" i="4" a="1"/>
  <c r="Q738" i="4" a="1"/>
  <c r="N446" i="4" a="1"/>
  <c r="J1346" i="4" a="1"/>
  <c r="J1051" i="4" a="1"/>
  <c r="I985" i="4" a="1"/>
  <c r="J1142" i="4" a="1"/>
  <c r="M930" i="4" a="1"/>
  <c r="N1286" i="4" a="1"/>
  <c r="AC404" i="4" a="1"/>
  <c r="K722" i="4" a="1"/>
  <c r="M1417" i="4" a="1"/>
  <c r="AC986" i="4" a="1"/>
  <c r="L1043" i="4" a="1"/>
  <c r="AB1282" i="4" a="1"/>
  <c r="L989" i="4" a="1"/>
  <c r="J197" i="4" a="1"/>
  <c r="I657" i="4" a="1"/>
  <c r="I1480" i="4" a="1"/>
  <c r="AB273" i="4" a="1"/>
  <c r="N698" i="4" a="1"/>
  <c r="AC852" i="4" a="1"/>
  <c r="J570" i="4" a="1"/>
  <c r="L1337" i="4" a="1"/>
  <c r="I947" i="4" a="1"/>
  <c r="Q1265" i="4" a="1"/>
  <c r="K615" i="4" a="1"/>
  <c r="AB309" i="4" a="1"/>
  <c r="M1402" i="4" a="1"/>
  <c r="I509" i="4" a="1"/>
  <c r="N1272" i="4" a="1"/>
  <c r="AC1368" i="4" a="1"/>
  <c r="AB1402" i="4" a="1"/>
  <c r="AC821" i="4" a="1"/>
  <c r="K1214" i="4" a="1"/>
  <c r="K1286" i="4" a="1"/>
  <c r="K1006" i="4" a="1"/>
  <c r="I1401" i="4" a="1"/>
  <c r="Q1285" i="4" a="1"/>
  <c r="M1473" i="4" a="1"/>
  <c r="J549" i="4" a="1"/>
  <c r="I1235" i="4" a="1"/>
  <c r="I1443" i="4" a="1"/>
  <c r="N1252" i="4" a="1"/>
  <c r="Q1418" i="4" a="1"/>
  <c r="AA1421" i="4" a="1"/>
  <c r="Q1064" i="4" a="1"/>
  <c r="AA1196" i="4" a="1"/>
  <c r="J1355" i="4" a="1"/>
  <c r="L1265" i="4" a="1"/>
  <c r="I1354" i="4" a="1"/>
  <c r="N1022" i="4" a="1"/>
  <c r="Q1358" i="4" a="1"/>
  <c r="AA902" i="4" a="1"/>
  <c r="Q145" i="4" a="1"/>
  <c r="I1189" i="4" a="1"/>
  <c r="I1251" i="4" a="1"/>
  <c r="K1281" i="4" a="1"/>
  <c r="L537" i="4" a="1"/>
  <c r="N1501" i="4" a="1"/>
  <c r="I1216" i="4" a="1"/>
  <c r="J1116" i="4" a="1"/>
  <c r="AB553" i="4" a="1"/>
  <c r="I1359" i="4" a="1"/>
  <c r="K717" i="4" a="1"/>
  <c r="Q1185" i="4" a="1"/>
  <c r="R1060" i="4" a="1"/>
  <c r="Q1237" i="4" a="1"/>
  <c r="R1354" i="4" a="1"/>
  <c r="I1489" i="4" a="1"/>
  <c r="M1094" i="4" a="1"/>
  <c r="AC1250" i="4" a="1"/>
  <c r="R1464" i="4" a="1"/>
  <c r="M1177" i="4" a="1"/>
  <c r="L1497" i="4" a="1"/>
  <c r="AC1259" i="4" a="1"/>
  <c r="J1224" i="4" a="1"/>
  <c r="L1225" i="4" a="1"/>
  <c r="K1497" i="4" a="1"/>
  <c r="AC1321" i="4" a="1"/>
  <c r="Q664" i="4" a="1"/>
  <c r="J1147" i="4" a="1"/>
  <c r="J1166" i="4" a="1"/>
  <c r="N537" i="4" a="1"/>
  <c r="L1067" i="4" a="1"/>
  <c r="AC909" i="4" a="1"/>
  <c r="AB803" i="4" a="1"/>
  <c r="J1207" i="4" a="1"/>
  <c r="R1302" i="4" a="1"/>
  <c r="I1254" i="4" a="1"/>
  <c r="L1279" i="4" a="1"/>
  <c r="L1254" i="4" a="1"/>
  <c r="J284" i="4" a="1"/>
  <c r="L1229" i="4" a="1"/>
  <c r="M1217" i="4" a="1"/>
  <c r="AC1115" i="4" a="1"/>
  <c r="R600" i="4" a="1"/>
  <c r="AA1180" i="4" a="1"/>
  <c r="I1277" i="4" a="1"/>
  <c r="R1303" i="4" a="1"/>
  <c r="L1442" i="4" a="1"/>
  <c r="J1323" i="4" a="1"/>
  <c r="AC1247" i="4" a="1"/>
  <c r="Q417" i="4" a="1"/>
  <c r="AA953" i="4" a="1"/>
  <c r="AC1430" i="4" a="1"/>
  <c r="Q819" i="4" a="1"/>
  <c r="N1326" i="4" a="1"/>
  <c r="I1343" i="4" a="1"/>
  <c r="R1466" i="4" a="1"/>
  <c r="AA592" i="4" a="1"/>
  <c r="AC1474" i="4" a="1"/>
  <c r="N404" i="4" a="1"/>
  <c r="Q1220" i="4" a="1"/>
  <c r="AC918" i="4" a="1"/>
  <c r="M1281" i="4" a="1"/>
  <c r="Q1153" i="4" a="1"/>
  <c r="J1475" i="4" a="1"/>
  <c r="AA803" i="4" a="1"/>
  <c r="N677" i="4" a="1"/>
  <c r="AC1085" i="4" a="1"/>
  <c r="K537" i="4" a="1"/>
  <c r="I689" i="4" a="1"/>
  <c r="L311" i="4" a="1"/>
  <c r="Q1228" i="4" a="1"/>
  <c r="Q30" i="4" a="1"/>
  <c r="M320" i="4" a="1"/>
  <c r="M537" i="4" a="1"/>
  <c r="L494" i="4" a="1"/>
  <c r="K427" i="4" a="1"/>
  <c r="L398" i="4" a="1"/>
  <c r="L489" i="4" a="1"/>
  <c r="AC1484" i="4" a="1"/>
  <c r="L458" i="4" a="1"/>
  <c r="L670" i="4" a="1"/>
  <c r="L683" i="4" a="1"/>
  <c r="AA1339" i="4" a="1"/>
  <c r="AA738" i="4" a="1"/>
  <c r="AC1017" i="4" a="1"/>
  <c r="J1122" i="4" a="1"/>
  <c r="AC1470" i="4" a="1"/>
  <c r="Q1466" i="4" a="1"/>
  <c r="N1320" i="4" a="1"/>
  <c r="I453" i="4" a="1"/>
  <c r="J1155" i="4" a="1"/>
  <c r="M1254" i="4" a="1"/>
  <c r="N1391" i="4" a="1"/>
  <c r="Q594" i="4" a="1"/>
  <c r="AC1451" i="4" a="1"/>
  <c r="N1311" i="4" a="1"/>
  <c r="L1425" i="4" a="1"/>
  <c r="AC1490" i="4" a="1"/>
  <c r="K610" i="4" a="1"/>
  <c r="L1444" i="4" a="1"/>
  <c r="L776" i="4" a="1"/>
  <c r="AB1314" i="4" a="1"/>
  <c r="Q1337" i="4" a="1"/>
  <c r="L1179" i="4" a="1"/>
  <c r="L1353" i="4" a="1"/>
  <c r="L1373" i="4" a="1"/>
  <c r="AC1157" i="4" a="1"/>
  <c r="AC1151" i="4" a="1"/>
  <c r="K1270" i="4" a="1"/>
  <c r="Q885" i="4" a="1"/>
  <c r="AA583" i="4" a="1"/>
  <c r="AC1448" i="4" a="1"/>
  <c r="AB1009" i="4" a="1"/>
  <c r="AC1269" i="4" a="1"/>
  <c r="AB1273" i="4" a="1"/>
  <c r="M1165" i="4" a="1"/>
  <c r="R104" i="4" a="1"/>
  <c r="AC1489" i="4" a="1"/>
  <c r="Q908" i="4" a="1"/>
  <c r="Q1231" i="4" a="1"/>
  <c r="M1005" i="4" a="1"/>
  <c r="J831" i="4" a="1"/>
  <c r="J690" i="4" a="1"/>
  <c r="I1278" i="4" a="1"/>
  <c r="L377" i="4" a="1"/>
  <c r="AB583" i="4" a="1"/>
  <c r="Q1141" i="4" a="1"/>
  <c r="K928" i="4" a="1"/>
  <c r="L129" i="4" a="1"/>
  <c r="N610" i="4" a="1"/>
  <c r="AA1436" i="4" a="1"/>
  <c r="R1488" i="4" a="1"/>
  <c r="AC1427" i="4" a="1"/>
  <c r="Q549" i="4" a="1"/>
  <c r="N1108" i="4" a="1"/>
  <c r="I1496" i="4" a="1"/>
  <c r="I1431" i="4" a="1"/>
  <c r="I1355" i="4" a="1"/>
  <c r="AA1357" i="4" a="1"/>
  <c r="J419" i="4" a="1"/>
  <c r="AC995" i="4" a="1"/>
  <c r="L1183" i="4" a="1"/>
  <c r="N281" i="4" a="1"/>
  <c r="L400" i="4" a="1"/>
  <c r="AC562" i="4" a="1"/>
  <c r="M891" i="4" a="1"/>
  <c r="R812" i="4" a="1"/>
  <c r="R875" i="4" a="1"/>
  <c r="I1197" i="4" a="1"/>
  <c r="R569" i="4" a="1"/>
  <c r="AC1084" i="4" a="1"/>
  <c r="K333" i="4" a="1"/>
  <c r="AC1482" i="4" a="1"/>
  <c r="L574" i="4" a="1"/>
  <c r="M1285" i="4" a="1"/>
  <c r="R1162" i="4" a="1"/>
  <c r="R1455" i="4" a="1"/>
  <c r="AC1155" i="4" a="1"/>
  <c r="L1346" i="4" a="1"/>
  <c r="AB989" i="4" a="1"/>
  <c r="N1223" i="4" a="1"/>
  <c r="J1269" i="4" a="1"/>
  <c r="L1413" i="4" a="1"/>
  <c r="L509" i="4" a="1"/>
  <c r="L1202" i="4" a="1"/>
  <c r="I969" i="4" a="1"/>
  <c r="I1348" i="4" a="1"/>
  <c r="Q1155" i="4" a="1"/>
  <c r="R1408" i="4" a="1"/>
  <c r="I843" i="4" a="1"/>
  <c r="K1297" i="4" a="1"/>
  <c r="Q697" i="4" a="1"/>
  <c r="K1257" i="4" a="1"/>
  <c r="AC1337" i="4" a="1"/>
  <c r="N1180" i="4" a="1"/>
  <c r="AB1106" i="4" a="1"/>
  <c r="I875" i="4" a="1"/>
  <c r="K561" i="4" a="1"/>
  <c r="K922" i="4" a="1"/>
  <c r="I402" i="4" a="1"/>
  <c r="AB945" i="4" a="1"/>
  <c r="Q1067" i="4" a="1"/>
  <c r="L982" i="4" a="1"/>
  <c r="M922" i="4" a="1"/>
  <c r="AA625" i="4" a="1"/>
  <c r="Q676" i="4" a="1"/>
  <c r="J1084" i="4" a="1"/>
  <c r="N252" i="4" a="1"/>
  <c r="Q978" i="4" a="1"/>
  <c r="J427" i="4" a="1"/>
  <c r="N1112" i="4" a="1"/>
  <c r="I1129" i="4" a="1"/>
  <c r="I883" i="4" a="1"/>
  <c r="R448" i="4" a="1"/>
  <c r="K1439" i="4" a="1"/>
  <c r="I780" i="4" a="1"/>
  <c r="Q116" i="4" a="1"/>
  <c r="L818" i="4" a="1"/>
  <c r="K528" i="4" a="1"/>
  <c r="J1097" i="4" a="1"/>
  <c r="M802" i="4" a="1"/>
  <c r="N959" i="4" a="1"/>
  <c r="L1222" i="4" a="1"/>
  <c r="R787" i="4" a="1"/>
  <c r="R1178" i="4" a="1"/>
  <c r="Q1024" i="4" a="1"/>
  <c r="Q1130" i="4" a="1"/>
  <c r="Q761" i="4" a="1"/>
  <c r="K1445" i="4" a="1"/>
  <c r="Q461" i="4" a="1"/>
  <c r="AA1441" i="4" a="1"/>
  <c r="M898" i="4" a="1"/>
  <c r="J374" i="4" a="1"/>
  <c r="AB1137" i="4" a="1"/>
  <c r="J536" i="4" a="1"/>
  <c r="L1244" i="4" a="1"/>
  <c r="AB1178" i="4" a="1"/>
  <c r="K1209" i="4" a="1"/>
  <c r="N1399" i="4" a="1"/>
  <c r="I1347" i="4" a="1"/>
  <c r="AA451" i="4" a="1"/>
  <c r="N1070" i="4" a="1"/>
  <c r="L484" i="4" a="1"/>
  <c r="M1378" i="4" a="1"/>
  <c r="AC1105" i="4" a="1"/>
  <c r="L1098" i="4" a="1"/>
  <c r="K1185" i="4" a="1"/>
  <c r="L1109" i="4" a="1"/>
  <c r="K1206" i="4" a="1"/>
  <c r="R1445" i="4" a="1"/>
  <c r="AA1132" i="4" a="1"/>
  <c r="J997" i="4" a="1"/>
  <c r="I917" i="4" a="1"/>
  <c r="N1459" i="4" a="1"/>
  <c r="L1072" i="4" a="1"/>
  <c r="AC662" i="4" a="1"/>
  <c r="L1144" i="4" a="1"/>
  <c r="K1463" i="4" a="1"/>
  <c r="I1351" i="4" a="1"/>
  <c r="L375" i="4" a="1"/>
  <c r="J211" i="4" a="1"/>
  <c r="Q883" i="4" a="1"/>
  <c r="R111" i="4" a="1"/>
  <c r="M1478" i="4" a="1"/>
  <c r="L232" i="4" a="1"/>
  <c r="I1162" i="4" a="1"/>
  <c r="M1252" i="4" a="1"/>
  <c r="J1053" i="4" a="1"/>
  <c r="L619" i="4" a="1"/>
  <c r="Q1434" i="4" a="1"/>
  <c r="K1394" i="4" a="1"/>
  <c r="M1336" i="4" a="1"/>
  <c r="M1362" i="4" a="1"/>
  <c r="Q451" i="4" a="1"/>
  <c r="I160" i="4" a="1"/>
  <c r="L772" i="4" a="1"/>
  <c r="K209" i="4" a="1"/>
  <c r="L889" i="4" a="1"/>
  <c r="L935" i="4" a="1"/>
  <c r="M668" i="4" a="1"/>
  <c r="AC1431" i="4" a="1"/>
  <c r="I1174" i="4" a="1"/>
  <c r="R1341" i="4" a="1"/>
  <c r="R1094" i="4" a="1"/>
  <c r="AB389" i="4" a="1"/>
  <c r="L41" i="4" a="1"/>
  <c r="J973" i="4" a="1"/>
  <c r="J1093" i="4" a="1"/>
  <c r="L1158" i="4" a="1"/>
  <c r="Q856" i="4" a="1"/>
  <c r="AC1376" i="4" a="1"/>
  <c r="K1458" i="4" a="1"/>
  <c r="Q794" i="4" a="1"/>
  <c r="R697" i="4" a="1"/>
  <c r="J724" i="4" a="1"/>
  <c r="L1300" i="4" a="1"/>
  <c r="AA1452" i="4" a="1"/>
  <c r="K1405" i="4" a="1"/>
  <c r="AA577" i="4" a="1"/>
  <c r="Q791" i="4" a="1"/>
  <c r="Q1382" i="4" a="1"/>
  <c r="Q427" i="4" a="1"/>
  <c r="I959" i="4" a="1"/>
  <c r="AB1243" i="4" a="1"/>
  <c r="L605" i="4" a="1"/>
  <c r="R1268" i="4" a="1"/>
  <c r="AB1356" i="4" a="1"/>
  <c r="R997" i="4" a="1"/>
  <c r="N458" i="4" a="1"/>
  <c r="M1129" i="4" a="1"/>
  <c r="I1302" i="4" a="1"/>
  <c r="K1172" i="4" a="1"/>
  <c r="N1478" i="4" a="1"/>
  <c r="K1109" i="4" a="1"/>
  <c r="AC1072" i="4" a="1"/>
  <c r="L752" i="4" a="1"/>
  <c r="AA1352" i="4" a="1"/>
  <c r="AC933" i="4" a="1"/>
  <c r="R832" i="4" a="1"/>
  <c r="J414" i="4" a="1"/>
  <c r="Q1114" i="4" a="1"/>
  <c r="I381" i="4" a="1"/>
  <c r="AC613" i="4" a="1"/>
  <c r="J1113" i="4" a="1"/>
  <c r="N413" i="4" a="1"/>
  <c r="I1353" i="4" a="1"/>
  <c r="I1418" i="4" a="1"/>
  <c r="Q1297" i="4" a="1"/>
  <c r="I1292" i="4" a="1"/>
  <c r="AB119" i="4" a="1"/>
  <c r="I1261" i="4" a="1"/>
  <c r="AC1291" i="4" a="1"/>
  <c r="M1427" i="4" a="1"/>
  <c r="Q1182" i="4" a="1"/>
  <c r="N1191" i="4" a="1"/>
  <c r="L731" i="4" a="1"/>
  <c r="M1018" i="4" a="1"/>
  <c r="R1220" i="4" a="1"/>
  <c r="R864" i="4" a="1"/>
  <c r="Q239" i="4" a="1"/>
  <c r="M655" i="4" a="1"/>
  <c r="M741" i="4" a="1"/>
  <c r="N507" i="4" a="1"/>
  <c r="N1135" i="4" a="1"/>
  <c r="Q1256" i="4" a="1"/>
  <c r="N1353" i="4" a="1"/>
  <c r="J453" i="4" a="1"/>
  <c r="J934" i="4" a="1"/>
  <c r="Q1078" i="4" a="1"/>
  <c r="J1295" i="4" a="1"/>
  <c r="AB120" i="4" a="1"/>
  <c r="R397" i="4" a="1"/>
  <c r="R1283" i="4" a="1"/>
  <c r="R806" i="4" a="1"/>
  <c r="I621" i="4" a="1"/>
  <c r="J43" i="4" a="1"/>
  <c r="AB1027" i="4" a="1"/>
  <c r="Q847" i="4" a="1"/>
  <c r="R939" i="4" a="1"/>
  <c r="AC669" i="4" a="1"/>
  <c r="AB1383" i="4" a="1"/>
  <c r="L1379" i="4" a="1"/>
  <c r="N1132" i="4" a="1"/>
  <c r="J402" i="4" a="1"/>
  <c r="N1215" i="4" a="1"/>
  <c r="I1122" i="4" a="1"/>
  <c r="I499" i="4" a="1"/>
  <c r="M1137" i="4" a="1"/>
  <c r="L1031" i="4" a="1"/>
  <c r="J1371" i="4" a="1"/>
  <c r="R1349" i="4" a="1"/>
  <c r="L439" i="4" a="1"/>
  <c r="N1288" i="4" a="1"/>
  <c r="L1468" i="4" a="1"/>
  <c r="I209" i="4" a="1"/>
  <c r="J1261" i="4" a="1"/>
  <c r="K809" i="4" a="1"/>
  <c r="M1477" i="4" a="1"/>
  <c r="Q1281" i="4" a="1"/>
  <c r="R1204" i="4" a="1"/>
  <c r="AC1425" i="4" a="1"/>
  <c r="J1275" i="4" a="1"/>
  <c r="AC1468" i="4" a="1"/>
  <c r="L440" i="4" a="1"/>
  <c r="N1166" i="4" a="1"/>
  <c r="R619" i="4" a="1"/>
  <c r="R1493" i="4" a="1"/>
  <c r="R897" i="4" a="1"/>
  <c r="J416" i="4" a="1"/>
  <c r="J719" i="4" a="1"/>
  <c r="K390" i="4" a="1"/>
  <c r="J163" i="4" a="1"/>
  <c r="M674" i="4" a="1"/>
  <c r="R159" i="4" a="1"/>
  <c r="R914" i="4" a="1"/>
  <c r="K629" i="4" a="1"/>
  <c r="AA1057" i="4" a="1"/>
  <c r="AB976" i="4" a="1"/>
  <c r="J876" i="4" a="1"/>
  <c r="J1011" i="4" a="1"/>
  <c r="AC779" i="4" a="1"/>
  <c r="I1427" i="4" a="1"/>
  <c r="K355" i="4" a="1"/>
  <c r="I1080" i="4" a="1"/>
  <c r="I159" i="4" a="1"/>
  <c r="AC1417" i="4" a="1"/>
  <c r="R1026" i="4" a="1"/>
  <c r="L1114" i="4" a="1"/>
  <c r="AB1404" i="4" a="1"/>
  <c r="N629" i="4" a="1"/>
  <c r="Q1209" i="4" a="1"/>
  <c r="K100" i="4" a="1"/>
  <c r="I1239" i="4" a="1"/>
  <c r="J1102" i="4" a="1"/>
  <c r="K185" i="4" a="1"/>
  <c r="K230" i="4" a="1"/>
  <c r="M985" i="4" a="1"/>
  <c r="K121" i="4" a="1"/>
  <c r="L698" i="4" a="1"/>
  <c r="I378" i="4" a="1"/>
  <c r="I1404" i="4" a="1"/>
  <c r="Q1021" i="4" a="1"/>
  <c r="R1471" i="4" a="1"/>
  <c r="L1141" i="4" a="1"/>
  <c r="N1250" i="4" a="1"/>
  <c r="J304" i="4" a="1"/>
  <c r="R1085" i="4" a="1"/>
  <c r="R1326" i="4" a="1"/>
  <c r="L1177" i="4" a="1"/>
  <c r="L1348" i="4" a="1"/>
  <c r="M923" i="4" a="1"/>
  <c r="Q1460" i="4" a="1"/>
  <c r="J1360" i="4" a="1"/>
  <c r="J1384" i="4" a="1"/>
  <c r="M1122" i="4" a="1"/>
  <c r="R1441" i="4" a="1"/>
  <c r="M1396" i="4" a="1"/>
  <c r="R1118" i="4" a="1"/>
  <c r="L1474" i="4" a="1"/>
  <c r="K1212" i="4" a="1"/>
  <c r="L1322" i="4" a="1"/>
  <c r="R1391" i="4" a="1"/>
  <c r="AC1471" i="4" a="1"/>
  <c r="AC1136" i="4" a="1"/>
  <c r="AC637" i="4" a="1"/>
  <c r="R324" i="4" a="1"/>
  <c r="Q330" i="4" a="1"/>
  <c r="AA89" i="4" a="1"/>
  <c r="R1196" i="4" a="1"/>
  <c r="R986" i="4" a="1"/>
  <c r="I1279" i="4" a="1"/>
  <c r="K562" i="4" a="1"/>
  <c r="I420" i="4" a="1"/>
  <c r="L498" i="4" a="1"/>
  <c r="I553" i="4" a="1"/>
  <c r="K411" i="4" a="1"/>
  <c r="L812" i="4" a="1"/>
  <c r="AC436" i="4" a="1"/>
  <c r="AC1193" i="4" a="1"/>
  <c r="L217" i="4" a="1"/>
  <c r="Q907" i="4" a="1"/>
  <c r="J968" i="4" a="1"/>
  <c r="J870" i="4" a="1"/>
  <c r="K1040" i="4" a="1"/>
  <c r="N69" i="4" a="1"/>
  <c r="I1320" i="4" a="1"/>
  <c r="K885" i="4" a="1"/>
  <c r="Q232" i="4" a="1"/>
  <c r="N510" i="4" a="1"/>
  <c r="I439" i="4" a="1"/>
  <c r="I480" i="4" a="1"/>
  <c r="K1064" i="4" a="1"/>
  <c r="AA524" i="4" a="1"/>
  <c r="J1392" i="4" a="1"/>
  <c r="AC443" i="4" a="1"/>
  <c r="L442" i="4" a="1"/>
  <c r="Q841" i="4" a="1"/>
  <c r="AC387" i="4" a="1"/>
  <c r="M564" i="4" a="1"/>
  <c r="Q839" i="4" a="1"/>
  <c r="N1067" i="4" a="1"/>
  <c r="M456" i="4" a="1"/>
  <c r="N1110" i="4" a="1"/>
  <c r="L1061" i="4" a="1"/>
  <c r="Q1404" i="4" a="1"/>
  <c r="Q1495" i="4" a="1"/>
  <c r="N1217" i="4" a="1"/>
  <c r="N1268" i="4" a="1"/>
  <c r="M1176" i="4" a="1"/>
  <c r="K785" i="4" a="1"/>
  <c r="K1490" i="4" a="1"/>
  <c r="K1378" i="4" a="1"/>
  <c r="I1053" i="4" a="1"/>
  <c r="AA446" i="4" a="1"/>
  <c r="L303" i="4" a="1"/>
  <c r="I677" i="4" a="1"/>
  <c r="M1372" i="4" a="1"/>
  <c r="J1264" i="4" a="1"/>
  <c r="AB1365" i="4" a="1"/>
  <c r="AC1064" i="4" a="1"/>
  <c r="K386" i="4" a="1"/>
  <c r="N997" i="4" a="1"/>
  <c r="Q281" i="4" a="1"/>
  <c r="AB1363" i="4" a="1"/>
  <c r="J426" i="4" a="1"/>
  <c r="I1186" i="4" a="1"/>
  <c r="AB1492" i="4" a="1"/>
  <c r="J1459" i="4" a="1"/>
  <c r="AB308" i="4" a="1"/>
  <c r="AC1466" i="4" a="1"/>
  <c r="K1248" i="4" a="1"/>
  <c r="I1137" i="4" a="1"/>
  <c r="AC1056" i="4" a="1"/>
  <c r="K1230" i="4" a="1"/>
  <c r="Q1367" i="4" a="1"/>
  <c r="J1174" i="4" a="1"/>
  <c r="L404" i="4" a="1"/>
  <c r="I1240" i="4" a="1"/>
  <c r="N1316" i="4" a="1"/>
  <c r="K1276" i="4" a="1"/>
  <c r="AC483" i="4" a="1"/>
  <c r="K1017" i="4" a="1"/>
  <c r="N1356" i="4" a="1"/>
  <c r="Q1172" i="4" a="1"/>
  <c r="M1479" i="4" a="1"/>
  <c r="J1402" i="4" a="1"/>
  <c r="Q1099" i="4" a="1"/>
  <c r="N1198" i="4" a="1"/>
  <c r="L1306" i="4" a="1"/>
  <c r="N1310" i="4" a="1"/>
  <c r="L1430" i="4" a="1"/>
  <c r="M1168" i="4" a="1"/>
  <c r="L1228" i="4" a="1"/>
  <c r="L925" i="4" a="1"/>
  <c r="M1480" i="4" a="1"/>
  <c r="L1388" i="4" a="1"/>
  <c r="J924" i="4" a="1"/>
  <c r="AB1494" i="4" a="1"/>
  <c r="R1409" i="4" a="1"/>
  <c r="Q1181" i="4" a="1"/>
  <c r="R1393" i="4" a="1"/>
  <c r="AA1048" i="4" a="1"/>
  <c r="J165" i="4" a="1"/>
  <c r="AA828" i="4" a="1"/>
  <c r="I331" i="4" a="1"/>
  <c r="AA1331" i="4" a="1"/>
  <c r="R298" i="4" a="1"/>
  <c r="Q1474" i="4" a="1"/>
  <c r="L1334" i="4" a="1"/>
  <c r="J1393" i="4" a="1"/>
  <c r="M1355" i="4" a="1"/>
  <c r="L1422" i="4" a="1"/>
  <c r="M1397" i="4" a="1"/>
  <c r="J1422" i="4" a="1"/>
  <c r="L720" i="4" a="1"/>
  <c r="R1186" i="4" a="1"/>
  <c r="K1316" i="4" a="1"/>
  <c r="L457" i="4" a="1"/>
  <c r="M336" i="4" a="1"/>
  <c r="K1140" i="4" a="1"/>
  <c r="N392" i="4" a="1"/>
  <c r="N1168" i="4" a="1"/>
  <c r="M1487" i="4" a="1"/>
  <c r="K1117" i="4" a="1"/>
  <c r="N1230" i="4" a="1"/>
  <c r="AB1275" i="4" a="1"/>
  <c r="R905" i="4" a="1"/>
  <c r="K384" i="4" a="1"/>
  <c r="N680" i="4" a="1"/>
  <c r="Q1246" i="4" a="1"/>
  <c r="N1490" i="4" a="1"/>
  <c r="L857" i="4" a="1"/>
  <c r="R1011" i="4" a="1"/>
  <c r="M1017" i="4" a="1"/>
  <c r="L349" i="4" a="1"/>
  <c r="I1001" i="4" a="1"/>
  <c r="R1243" i="4" a="1"/>
  <c r="Q1445" i="4" a="1"/>
  <c r="K1283" i="4" a="1"/>
  <c r="AC1341" i="4" a="1"/>
  <c r="Q930" i="4" a="1"/>
  <c r="AC371" i="4" a="1"/>
  <c r="M1127" i="4" a="1"/>
  <c r="I953" i="4" a="1"/>
  <c r="R1054" i="4" a="1"/>
  <c r="J260" i="4" a="1"/>
  <c r="J514" i="4" a="1"/>
  <c r="J417" i="4" a="1"/>
  <c r="N1416" i="4" a="1"/>
  <c r="Q1122" i="4" a="1"/>
  <c r="R1321" i="4" a="1"/>
  <c r="Q1251" i="4" a="1"/>
  <c r="L1070" i="4" a="1"/>
  <c r="N1439" i="4" a="1"/>
  <c r="R1315" i="4" a="1"/>
  <c r="AA744" i="4" a="1"/>
  <c r="J1104" i="4" a="1"/>
  <c r="Q1340" i="4" a="1"/>
  <c r="J1209" i="4" a="1"/>
  <c r="L11" i="4" a="1"/>
  <c r="J1064" i="4" a="1"/>
  <c r="R909" i="4" a="1"/>
  <c r="AC414" i="4" a="1"/>
  <c r="AC1095" i="4" a="1"/>
  <c r="AB764" i="4" a="1"/>
  <c r="Q1359" i="4" a="1"/>
  <c r="AB687" i="4" a="1"/>
  <c r="R1485" i="4" a="1"/>
  <c r="J556" i="4" a="1"/>
  <c r="M1273" i="4" a="1"/>
  <c r="J1386" i="4" a="1"/>
  <c r="M356" i="4" a="1"/>
  <c r="L1383" i="4" a="1"/>
  <c r="Q1239" i="4" a="1"/>
  <c r="AB1498" i="4" a="1"/>
  <c r="M1453" i="4" a="1"/>
  <c r="R1305" i="4" a="1"/>
  <c r="M1259" i="4" a="1"/>
  <c r="R1116" i="4" a="1"/>
  <c r="R1214" i="4" a="1"/>
  <c r="K904" i="4" a="1"/>
  <c r="AC1307" i="4" a="1"/>
  <c r="J1054" i="4" a="1"/>
  <c r="I1293" i="4" a="1"/>
  <c r="L1392" i="4" a="1"/>
  <c r="R1425" i="4" a="1"/>
  <c r="K267" i="4" a="1"/>
  <c r="K974" i="4" a="1"/>
  <c r="N564" i="4" a="1"/>
  <c r="L1048" i="4" a="1"/>
  <c r="AC485" i="4" a="1"/>
  <c r="M717" i="4" a="1"/>
  <c r="R916" i="4" a="1"/>
  <c r="AB1453" i="4" a="1"/>
  <c r="J1041" i="4" a="1"/>
  <c r="L721" i="4" a="1"/>
  <c r="M630" i="4" a="1"/>
  <c r="J1425" i="4" a="1"/>
  <c r="J333" i="4" a="1"/>
  <c r="L1472" i="4" a="1"/>
  <c r="I770" i="4" a="1"/>
  <c r="L591" i="4" a="1"/>
  <c r="J1118" i="4" a="1"/>
  <c r="AC1423" i="4" a="1"/>
  <c r="N1045" i="4" a="1"/>
  <c r="R766" i="4" a="1"/>
  <c r="M181" i="4" a="1"/>
  <c r="Q190" i="4" a="1"/>
  <c r="M1469" i="4" a="1"/>
  <c r="L712" i="4" a="1"/>
  <c r="AB913" i="4" a="1"/>
  <c r="M926" i="4" a="1"/>
  <c r="N1161" i="4" a="1"/>
  <c r="L505" i="4" a="1"/>
  <c r="I1301" i="4" a="1"/>
  <c r="J687" i="4" a="1"/>
  <c r="R1407" i="4" a="1"/>
  <c r="K765" i="4" a="1"/>
  <c r="AC1328" i="4" a="1"/>
  <c r="K956" i="4" a="1"/>
  <c r="L1421" i="4" a="1"/>
  <c r="M1416" i="4" a="1"/>
  <c r="AC1389" i="4" a="1"/>
  <c r="M1382" i="4" a="1"/>
  <c r="AC1231" i="4" a="1"/>
  <c r="R1173" i="4" a="1"/>
  <c r="L733" i="4" a="1"/>
  <c r="N1307" i="4" a="1"/>
  <c r="J1387" i="4" a="1"/>
  <c r="Q814" i="4" a="1"/>
  <c r="Q1317" i="4" a="1"/>
  <c r="J1353" i="4" a="1"/>
  <c r="R1468" i="4" a="1"/>
  <c r="AC1010" i="4" a="1"/>
  <c r="J866" i="4" a="1"/>
  <c r="Q1250" i="4" a="1"/>
  <c r="Q1154" i="4" a="1"/>
  <c r="L1466" i="4" a="1"/>
  <c r="K869" i="4" a="1"/>
  <c r="L1153" i="4" a="1"/>
  <c r="AA1480" i="4" a="1"/>
  <c r="K1235" i="4" a="1"/>
  <c r="AA722" i="4" a="1"/>
  <c r="M1367" i="4" a="1"/>
  <c r="L916" i="4" a="1"/>
  <c r="I1370" i="4" a="1"/>
  <c r="Q1467" i="4" a="1"/>
  <c r="K655" i="4" a="1"/>
  <c r="AB1188" i="4" a="1"/>
  <c r="Q615" i="4" a="1"/>
  <c r="I928" i="4" a="1"/>
  <c r="J1310" i="4" a="1"/>
  <c r="K776" i="4" a="1"/>
  <c r="J1246" i="4" a="1"/>
  <c r="L230" i="4" a="1"/>
  <c r="Q720" i="4" a="1"/>
  <c r="I141" i="4" a="1"/>
  <c r="Q866" i="4" a="1"/>
  <c r="R892" i="4" a="1"/>
  <c r="J1408" i="4" a="1"/>
  <c r="M1305" i="4" a="1"/>
  <c r="Q353" i="4" a="1"/>
  <c r="AC950" i="4" a="1"/>
  <c r="N612" i="4" a="1"/>
  <c r="L407" i="4" a="1"/>
  <c r="R695" i="4" a="1"/>
  <c r="AB809" i="4" a="1"/>
  <c r="AB575" i="4" a="1"/>
  <c r="Q889" i="4" a="1"/>
  <c r="AC1298" i="4" a="1"/>
  <c r="M198" i="4" a="1"/>
  <c r="AC391" i="4" a="1"/>
  <c r="AB1284" i="4" a="1"/>
  <c r="Q1406" i="4" a="1"/>
  <c r="AC1452" i="4" a="1"/>
  <c r="N591" i="4" a="1"/>
  <c r="J1184" i="4" a="1"/>
  <c r="AC962" i="4" a="1"/>
  <c r="L1500" i="4" a="1"/>
  <c r="M450" i="4" a="1"/>
  <c r="J1108" i="4" a="1"/>
  <c r="AB1310" i="4" a="1"/>
  <c r="N1324" i="4" a="1"/>
  <c r="AB1208" i="4" a="1"/>
  <c r="M1297" i="4" a="1"/>
  <c r="J1149" i="4" a="1"/>
  <c r="N1450" i="4" a="1"/>
  <c r="K1132" i="4" a="1"/>
  <c r="I1271" i="4" a="1"/>
  <c r="Q689" i="4" a="1"/>
  <c r="Q848" i="4" a="1"/>
  <c r="L503" i="4" a="1"/>
  <c r="I1298" i="4" a="1"/>
  <c r="AC1410" i="4" a="1"/>
  <c r="N1449" i="4" a="1"/>
  <c r="Q1190" i="4" a="1"/>
  <c r="K1163" i="4" a="1"/>
  <c r="Q1432" i="4" a="1"/>
  <c r="M1438" i="4" a="1"/>
  <c r="AC1420" i="4" a="1"/>
  <c r="AC468" i="4" a="1"/>
  <c r="N1467" i="4" a="1"/>
  <c r="AB1034" i="4" a="1"/>
  <c r="Q1248" i="4" a="1"/>
  <c r="Q1494" i="4" a="1"/>
  <c r="AC1444" i="4" a="1"/>
  <c r="M459" i="4" a="1"/>
  <c r="K454" i="4" a="1"/>
  <c r="I357" i="4" a="1"/>
  <c r="K1359" i="4" a="1"/>
  <c r="K1102" i="4" a="1"/>
  <c r="N953" i="4" a="1"/>
  <c r="L1448" i="4" a="1"/>
  <c r="L403" i="4" a="1"/>
  <c r="AC1501" i="4" a="1"/>
  <c r="L1236" i="4" a="1"/>
  <c r="J350" i="4" a="1"/>
  <c r="AC633" i="4" a="1"/>
  <c r="AA1140" i="4" a="1"/>
  <c r="K1173" i="4" a="1"/>
  <c r="J1031" i="4" a="1"/>
  <c r="L429" i="4" a="1"/>
  <c r="I1398" i="4" a="1"/>
  <c r="I562" i="4" a="1"/>
  <c r="I488" i="4" a="1"/>
  <c r="L1263" i="4" a="1"/>
  <c r="M953" i="4" a="1"/>
  <c r="N513" i="4" a="1"/>
  <c r="AC670" i="4" a="1"/>
  <c r="Q604" i="4" a="1"/>
  <c r="AB1259" i="4" a="1"/>
  <c r="K419" i="4" a="1"/>
  <c r="L1272" i="4" a="1"/>
  <c r="AC1184" i="4" a="1"/>
  <c r="K1470" i="4" a="1"/>
  <c r="M876" i="4" a="1"/>
  <c r="Q746" i="4" a="1"/>
  <c r="AC734" i="4" a="1"/>
  <c r="R1469" i="4" a="1"/>
  <c r="I717" i="4" a="1"/>
  <c r="M362" i="4" a="1"/>
  <c r="K193" i="4" a="1"/>
  <c r="R1019" i="4" a="1"/>
  <c r="I802" i="4" a="1"/>
  <c r="J361" i="4" a="1"/>
  <c r="I738" i="4" a="1"/>
  <c r="N896" i="4" a="1"/>
  <c r="AC773" i="4" a="1"/>
  <c r="I1374" i="4" a="1"/>
  <c r="Q1462" i="4" a="1"/>
  <c r="AC1408" i="4" a="1"/>
  <c r="J907" i="4" a="1"/>
  <c r="I1286" i="4" a="1"/>
  <c r="I864" i="4" a="1"/>
  <c r="AC765" i="4" a="1"/>
  <c r="AA671" i="4" a="1"/>
  <c r="R1112" i="4" a="1"/>
  <c r="I1202" i="4" a="1"/>
  <c r="L449" i="4" a="1"/>
  <c r="AC541" i="4" a="1"/>
  <c r="K1178" i="4" a="1"/>
  <c r="L1162" i="4" a="1"/>
  <c r="L1187" i="4" a="1"/>
  <c r="M1193" i="4" a="1"/>
  <c r="L1311" i="4" a="1"/>
  <c r="L1276" i="4" a="1"/>
  <c r="AC1123" i="4" a="1"/>
  <c r="R1437" i="4" a="1"/>
  <c r="J862" i="4" a="1"/>
  <c r="AC889" i="4" a="1"/>
  <c r="L333" i="4" a="1"/>
  <c r="AB1121" i="4" a="1"/>
  <c r="Q1296" i="4" a="1"/>
  <c r="AB1184" i="4" a="1"/>
  <c r="N717" i="4" a="1"/>
  <c r="J791" i="4" a="1"/>
  <c r="Q263" i="4" a="1"/>
  <c r="Q455" i="4" a="1"/>
  <c r="AB910" i="4" a="1"/>
  <c r="I1430" i="4" a="1"/>
  <c r="N1239" i="4" a="1"/>
  <c r="K1495" i="4" a="1"/>
  <c r="M218" i="4" a="1"/>
  <c r="N296" i="4" a="1"/>
  <c r="N561" i="4" a="1"/>
  <c r="R1073" i="4" a="1"/>
  <c r="R1292" i="4" a="1"/>
  <c r="Q790" i="4" a="1"/>
  <c r="AC1047" i="4" a="1"/>
  <c r="I565" i="4" a="1"/>
  <c r="AC270" i="4" a="1"/>
  <c r="I966" i="4" a="1"/>
  <c r="L727" i="4" a="1"/>
  <c r="J1140" i="4" a="1"/>
  <c r="L491" i="4" a="1"/>
  <c r="J731" i="4" a="1"/>
  <c r="R817" i="4" a="1"/>
  <c r="Q1272" i="4" a="1"/>
  <c r="AB1152" i="4" a="1"/>
  <c r="AC1302" i="4" a="1"/>
  <c r="J794" i="4" a="1"/>
  <c r="M1423" i="4" a="1"/>
  <c r="R644" i="4" a="1"/>
  <c r="N227" i="4" a="1"/>
  <c r="M498" i="4" a="1"/>
  <c r="J659" i="4" a="1"/>
  <c r="AA287" i="4" a="1"/>
  <c r="J477" i="4" a="1"/>
  <c r="M1098" i="4" a="1"/>
  <c r="I1201" i="4" a="1"/>
  <c r="K773" i="4" a="1"/>
  <c r="Q1360" i="4" a="1"/>
  <c r="L1172" i="4" a="1"/>
  <c r="K970" i="4" a="1"/>
  <c r="R1280" i="4" a="1"/>
  <c r="N1401" i="4" a="1"/>
  <c r="AB1308" i="4" a="1"/>
  <c r="I643" i="4" a="1"/>
  <c r="J1483" i="4" a="1"/>
  <c r="I1222" i="4" a="1"/>
  <c r="AC1458" i="4" a="1"/>
  <c r="N1371" i="4" a="1"/>
  <c r="Q1325" i="4" a="1"/>
  <c r="AC427" i="4" a="1"/>
  <c r="AC1329" i="4" a="1"/>
  <c r="J863" i="4" a="1"/>
  <c r="L1433" i="4" a="1"/>
  <c r="M1408" i="4" a="1"/>
  <c r="J1481" i="4" a="1"/>
  <c r="Q1257" i="4" a="1"/>
  <c r="I1175" i="4" a="1"/>
  <c r="I274" i="4" a="1"/>
  <c r="L1233" i="4" a="1"/>
  <c r="K947" i="4" a="1"/>
  <c r="M1024" i="4" a="1"/>
  <c r="R209" i="4" a="1"/>
  <c r="I669" i="4" a="1"/>
  <c r="L657" i="4" a="1"/>
  <c r="J157" i="4" a="1"/>
  <c r="K1255" i="4" a="1"/>
  <c r="M364" i="4" a="1"/>
  <c r="J1217" i="4" a="1"/>
  <c r="L723" i="4" a="1"/>
  <c r="AC469" i="4" a="1"/>
  <c r="I539" i="4" a="1"/>
  <c r="AC372" i="4" a="1"/>
  <c r="J1428" i="4" a="1"/>
  <c r="I1039" i="4" a="1"/>
  <c r="R1311" i="4" a="1"/>
  <c r="K604" i="4" a="1"/>
  <c r="J1297" i="4" a="1"/>
  <c r="K447" i="4" a="1"/>
  <c r="Q1135" i="4" a="1"/>
  <c r="L315" i="4" a="1"/>
  <c r="AC1186" i="4" a="1"/>
  <c r="R1436" i="4" a="1"/>
  <c r="AB967" i="4" a="1"/>
  <c r="M543" i="4" a="1"/>
  <c r="M472" i="4" a="1"/>
  <c r="J346" i="4" a="1"/>
  <c r="R95" i="4" a="1"/>
  <c r="AB401" i="4" a="1"/>
  <c r="R1446" i="4" a="1"/>
  <c r="L1342" i="4" a="1"/>
  <c r="L618" i="4" a="1"/>
  <c r="AA1182" i="4" a="1"/>
  <c r="L113" i="4" a="1"/>
  <c r="J1494" i="4" a="1"/>
  <c r="AC800" i="4" a="1"/>
  <c r="K558" i="4" a="1"/>
  <c r="AC1450" i="4" a="1"/>
  <c r="AA999" i="4" a="1"/>
  <c r="Q1498" i="4" a="1"/>
  <c r="N475" i="4" a="1"/>
  <c r="R1228" i="4" a="1"/>
  <c r="J1369" i="4" a="1"/>
  <c r="M1105" i="4" a="1"/>
  <c r="AC551" i="4" a="1"/>
  <c r="J1436" i="4" a="1"/>
  <c r="L1275" i="4" a="1"/>
  <c r="R1309" i="4" a="1"/>
  <c r="J305" i="4" a="1"/>
  <c r="K1450" i="4" a="1"/>
  <c r="Q957" i="4" a="1"/>
  <c r="Q954" i="4" a="1"/>
  <c r="AB1220" i="4" a="1"/>
  <c r="R1287" i="4" a="1"/>
  <c r="R1115" i="4" a="1"/>
  <c r="Q1148" i="4" a="1"/>
  <c r="N1386" i="4" a="1"/>
  <c r="J1290" i="4" a="1"/>
  <c r="R1474" i="4" a="1"/>
  <c r="I1478" i="4" a="1"/>
  <c r="K129" i="4" a="1"/>
  <c r="J1215" i="4" a="1"/>
  <c r="AC917" i="4" a="1"/>
  <c r="AC1240" i="4" a="1"/>
  <c r="AC701" i="4" a="1"/>
  <c r="Q1455" i="4" a="1"/>
  <c r="Q986" i="4" a="1"/>
  <c r="AA811" i="4" a="1"/>
  <c r="I926" i="4" a="1"/>
  <c r="J654" i="4" a="1"/>
  <c r="AC1202" i="4" a="1"/>
  <c r="M1414" i="4" a="1"/>
  <c r="M1325" i="4" a="1"/>
  <c r="AA1203" i="4" a="1"/>
  <c r="N811" i="4" a="1"/>
  <c r="AA1236" i="4" a="1"/>
  <c r="J1100" i="4" a="1"/>
  <c r="AC1339" i="4" a="1"/>
  <c r="K1217" i="4" a="1"/>
  <c r="AA591" i="4" a="1"/>
  <c r="J1466" i="4" a="1"/>
  <c r="L543" i="4" a="1"/>
  <c r="J962" i="4" a="1"/>
  <c r="L963" i="4" a="1"/>
  <c r="N1155" i="4" a="1"/>
  <c r="N1059" i="4" a="1"/>
  <c r="L908" i="4" a="1"/>
  <c r="I890" i="4" a="1"/>
  <c r="J217" i="4" a="1"/>
  <c r="L614" i="4" a="1"/>
  <c r="Q295" i="4" a="1"/>
  <c r="R235" i="4" a="1"/>
  <c r="K1459" i="4" a="1"/>
  <c r="K746" i="4" a="1"/>
  <c r="M958" i="4" a="1"/>
  <c r="AC363" i="4" a="1"/>
  <c r="N1372" i="4" a="1"/>
  <c r="M334" i="4" a="1"/>
  <c r="L1456" i="4" a="1"/>
  <c r="R1301" i="4" a="1"/>
  <c r="I269" i="4" a="1"/>
  <c r="J1334" i="4" a="1"/>
  <c r="I326" i="4" a="1"/>
  <c r="K1447" i="4" a="1"/>
  <c r="L1324" i="4" a="1"/>
  <c r="N1325" i="4" a="1"/>
  <c r="AB1434" i="4" a="1"/>
  <c r="I1327" i="4" a="1"/>
  <c r="J1229" i="4" a="1"/>
  <c r="AC1363" i="4" a="1"/>
  <c r="I479" i="4" a="1"/>
  <c r="AA1390" i="4" a="1"/>
  <c r="J1124" i="4" a="1"/>
  <c r="AA748" i="4" a="1"/>
  <c r="R1448" i="4" a="1"/>
  <c r="Q1493" i="4" a="1"/>
  <c r="N1116" i="4" a="1"/>
  <c r="N628" i="4" a="1"/>
  <c r="I262" i="4" a="1"/>
  <c r="AB1151" i="4" a="1"/>
  <c r="L428" i="4" a="1"/>
  <c r="L1164" i="4" a="1"/>
  <c r="I1192" i="4" a="1"/>
  <c r="AC729" i="4" a="1"/>
  <c r="J1486" i="4" a="1"/>
  <c r="AC1013" i="4" a="1"/>
  <c r="R790" i="4" a="1"/>
  <c r="R1241" i="4" a="1"/>
  <c r="I978" i="4" a="1"/>
  <c r="L1365" i="4" a="1"/>
  <c r="I752" i="4" a="1"/>
  <c r="K1422" i="4" a="1"/>
  <c r="AA1004" i="4" a="1"/>
  <c r="K938" i="4" a="1"/>
  <c r="AA366" i="4" a="1"/>
  <c r="N1243" i="4" a="1"/>
  <c r="N1240" i="4" a="1"/>
  <c r="AB1279" i="4" a="1"/>
  <c r="AC1394" i="4" a="1"/>
  <c r="N1233" i="4" a="1"/>
  <c r="AA1356" i="4" a="1"/>
  <c r="K1213" i="4" a="1"/>
  <c r="AC1289" i="4" a="1"/>
  <c r="L1207" i="4" a="1"/>
  <c r="M1466" i="4" a="1"/>
  <c r="K502" i="4" a="1"/>
  <c r="Q1371" i="4" a="1"/>
  <c r="K446" i="4" a="1"/>
  <c r="I1491" i="4" a="1"/>
  <c r="N1267" i="4" a="1"/>
  <c r="M954" i="4" a="1"/>
  <c r="I1263" i="4" a="1"/>
  <c r="I1498" i="4" a="1"/>
  <c r="Q1465" i="4" a="1"/>
  <c r="AC750" i="4" a="1"/>
  <c r="L1407" i="4" a="1"/>
  <c r="K299" i="4" a="1"/>
  <c r="AA1235" i="4" a="1"/>
  <c r="M1426" i="4" a="1"/>
  <c r="L1273" i="4" a="1"/>
  <c r="AC1206" i="4" a="1"/>
  <c r="J1305" i="4" a="1"/>
  <c r="L1412" i="4" a="1"/>
  <c r="I527" i="4" a="1"/>
  <c r="N260" i="4" a="1"/>
  <c r="R1381" i="4" a="1"/>
  <c r="J838" i="4" a="1"/>
  <c r="AC1481" i="4" a="1"/>
  <c r="AA1259" i="4" a="1"/>
  <c r="K356" i="4" a="1"/>
  <c r="K1259" i="4" a="1"/>
  <c r="AC1171" i="4" a="1"/>
  <c r="R1394" i="4" a="1"/>
  <c r="K1381" i="4" a="1"/>
  <c r="L1387" i="4" a="1"/>
  <c r="I1033" i="4" a="1"/>
  <c r="AB1157" i="4" a="1"/>
  <c r="R1325" i="4" a="1"/>
  <c r="I1120" i="4" a="1"/>
  <c r="Q1180" i="4" a="1"/>
  <c r="AA1321" i="4" a="1"/>
  <c r="I1461" i="4" a="1"/>
  <c r="N1080" i="4" a="1"/>
  <c r="K1116" i="4" a="1"/>
  <c r="I685" i="4" a="1"/>
  <c r="M1393" i="4" a="1"/>
  <c r="M884" i="4" a="1"/>
  <c r="AB1469" i="4" a="1"/>
  <c r="I572" i="4" a="1"/>
  <c r="L1352" i="4" a="1"/>
  <c r="L437" i="4" a="1"/>
  <c r="Q1201" i="4" a="1"/>
  <c r="M1375" i="4" a="1"/>
  <c r="AB1283" i="4" a="1"/>
  <c r="L290" i="4" a="1"/>
  <c r="L1227" i="4" a="1"/>
  <c r="L560" i="4" a="1"/>
  <c r="J1465" i="4" a="1"/>
  <c r="L585" i="4" a="1"/>
  <c r="M1492" i="4" a="1"/>
  <c r="R1093" i="4" a="1"/>
  <c r="K374" i="4" a="1"/>
  <c r="AC884" i="4" a="1"/>
  <c r="J1262" i="4" a="1"/>
  <c r="Q197" i="4" a="1"/>
  <c r="Q757" i="4" a="1"/>
  <c r="M477" i="4" a="1"/>
  <c r="M1225" i="4" a="1"/>
  <c r="R1223" i="4" a="1"/>
  <c r="I1432" i="4" a="1"/>
  <c r="AC1148" i="4" a="1"/>
  <c r="K1476" i="4" a="1"/>
  <c r="I448" i="4" a="1"/>
  <c r="M451" i="4" a="1"/>
  <c r="AA1415" i="4" a="1"/>
  <c r="R1278" i="4" a="1"/>
  <c r="L1170" i="4" a="1"/>
  <c r="R530" i="4" a="1"/>
  <c r="L1078" i="4" a="1"/>
  <c r="Q11" i="4" a="1"/>
  <c r="N242" i="4" a="1"/>
  <c r="J1008" i="4" a="1"/>
  <c r="Q430" i="4" a="1"/>
  <c r="M725" i="4" a="1"/>
  <c r="I1025" i="4" a="1"/>
  <c r="M1039" i="4" a="1"/>
  <c r="AA962" i="4" a="1"/>
  <c r="M1350" i="4" a="1"/>
  <c r="R789" i="4" a="1"/>
  <c r="AC1290" i="4" a="1"/>
  <c r="L1203" i="4" a="1"/>
  <c r="J1286" i="4" a="1"/>
  <c r="J1396" i="4" a="1"/>
  <c r="L988" i="4" a="1"/>
  <c r="N901" i="4" a="1"/>
  <c r="AB1330" i="4" a="1"/>
  <c r="N1209" i="4" a="1"/>
  <c r="N549" i="4" a="1"/>
  <c r="J1074" i="4" a="1"/>
  <c r="AC1318" i="4" a="1"/>
  <c r="AB918" i="4" a="1"/>
  <c r="AC1439" i="4" a="1"/>
  <c r="L1245" i="4" a="1"/>
  <c r="AA1309" i="4" a="1"/>
  <c r="AC1212" i="4" a="1"/>
  <c r="I1290" i="4" a="1"/>
  <c r="M434" i="4" a="1"/>
  <c r="L1347" i="4" a="1"/>
  <c r="L1484" i="4" a="1"/>
  <c r="J636" i="4" a="1"/>
  <c r="L340" i="4" a="1"/>
  <c r="J627" i="4" a="1"/>
  <c r="Q1402" i="4" a="1"/>
  <c r="I557" i="4" a="1"/>
  <c r="L1264" i="4" a="1"/>
  <c r="M784" i="4" a="1"/>
  <c r="L1159" i="4" a="1"/>
  <c r="M381" i="4" a="1"/>
  <c r="I1297" i="4" a="1"/>
  <c r="K402" i="4" a="1"/>
  <c r="AB754" i="4" a="1"/>
  <c r="R876" i="4" a="1"/>
  <c r="N1033" i="4" a="1"/>
  <c r="M1121" i="4" a="1"/>
  <c r="AC401" i="4" a="1"/>
  <c r="AB485" i="4" a="1"/>
  <c r="N377" i="4" a="1"/>
  <c r="N699" i="4" a="1"/>
  <c r="K645" i="4" a="1"/>
  <c r="I912" i="4" a="1"/>
  <c r="N994" i="4" a="1"/>
  <c r="N1005" i="4" a="1"/>
  <c r="J603" i="4" a="1"/>
  <c r="M1314" i="4" a="1"/>
  <c r="AC333" i="4" a="1"/>
  <c r="J782" i="4" a="1"/>
  <c r="I242" i="4" a="1"/>
  <c r="J940" i="4" a="1"/>
  <c r="N1069" i="4" a="1"/>
  <c r="J1222" i="4" a="1"/>
  <c r="I1181" i="4" a="1"/>
  <c r="L824" i="4" a="1"/>
  <c r="L1269" i="4" a="1"/>
  <c r="J1373" i="4" a="1"/>
  <c r="I1206" i="4" a="1"/>
  <c r="N1097" i="4" a="1"/>
  <c r="AB530" i="4" a="1"/>
  <c r="Q1243" i="4" a="1"/>
  <c r="J1198" i="4" a="1"/>
  <c r="AB1465" i="4" a="1"/>
  <c r="L1476" i="4" a="1"/>
  <c r="R1252" i="4" a="1"/>
  <c r="M914" i="4" a="1"/>
  <c r="AC1480" i="4" a="1"/>
  <c r="I382" i="4" a="1"/>
  <c r="K1347" i="4" a="1"/>
  <c r="R467" i="4" a="1"/>
  <c r="K665" i="4" a="1"/>
  <c r="R1397" i="4" a="1"/>
  <c r="AC923" i="4" a="1"/>
  <c r="N1111" i="4" a="1"/>
  <c r="L1385" i="4" a="1"/>
  <c r="Q1031" i="4" a="1"/>
  <c r="I611" i="4" a="1"/>
  <c r="AA1404" i="4" a="1"/>
  <c r="N604" i="4" a="1"/>
  <c r="AB1192" i="4" a="1"/>
  <c r="I1126" i="4" a="1"/>
  <c r="I711" i="4" a="1"/>
  <c r="N395" i="4" a="1"/>
  <c r="I355" i="4" a="1"/>
  <c r="AA1179" i="4" a="1"/>
  <c r="J1235" i="4" a="1"/>
  <c r="R710" i="4" a="1"/>
  <c r="R1187" i="4" a="1"/>
  <c r="K1023" i="4" a="1"/>
  <c r="Q1405" i="4" a="1"/>
  <c r="Q1177" i="4" a="1"/>
  <c r="Q309" i="4" a="1"/>
  <c r="M952" i="4" a="1"/>
  <c r="Q1426" i="4" a="1"/>
  <c r="Q1084" i="4" a="1"/>
  <c r="Q1288" i="4" a="1"/>
  <c r="N1493" i="4" a="1"/>
  <c r="K1360" i="4" a="1"/>
  <c r="M849" i="4" a="1"/>
  <c r="J565" i="4" a="1"/>
  <c r="R545" i="4" a="1"/>
  <c r="AC1128" i="4" a="1"/>
  <c r="L1427" i="4" a="1"/>
  <c r="L182" i="4" a="1"/>
  <c r="L348" i="4" a="1"/>
  <c r="K1277" i="4" a="1"/>
  <c r="R1398" i="4" a="1"/>
  <c r="L851" i="4" a="1"/>
  <c r="AB294" i="4" a="1"/>
  <c r="L753" i="4" a="1"/>
  <c r="I535" i="4" a="1"/>
  <c r="L336" i="4" a="1"/>
  <c r="R792" i="4" a="1"/>
  <c r="L1173" i="4" a="1"/>
  <c r="K1101" i="4" a="1"/>
  <c r="M22" i="4" a="1"/>
  <c r="J376" i="4" a="1"/>
  <c r="I661" i="4" a="1"/>
  <c r="N278" i="4" a="1"/>
  <c r="R656" i="4" a="1"/>
  <c r="M695" i="4" a="1"/>
  <c r="J539" i="4" a="1"/>
  <c r="AB507" i="4" a="1"/>
  <c r="L1310" i="4" a="1"/>
  <c r="J1374" i="4" a="1"/>
  <c r="AC1207" i="4" a="1"/>
  <c r="L686" i="4" a="1"/>
  <c r="R752" i="4" a="1"/>
  <c r="R1319" i="4" a="1"/>
  <c r="L1123" i="4" a="1"/>
  <c r="M1401" i="4" a="1"/>
  <c r="J906" i="4" a="1"/>
  <c r="Q1378" i="4" a="1"/>
  <c r="K1278" i="4" a="1"/>
  <c r="L410" i="4" a="1"/>
  <c r="M1410" i="4" a="1"/>
  <c r="L741" i="4" a="1"/>
  <c r="M1100" i="4" a="1"/>
  <c r="N1474" i="4" a="1"/>
  <c r="AC1403" i="4" a="1"/>
  <c r="L1068" i="4" a="1"/>
  <c r="K1481" i="4" a="1"/>
  <c r="L1216" i="4" a="1"/>
  <c r="Q1302" i="4" a="1"/>
  <c r="L728" i="4" a="1"/>
  <c r="M1345" i="4" a="1"/>
  <c r="AA876" i="4" a="1"/>
  <c r="L141" i="4" a="1"/>
  <c r="AB381" i="4" a="1"/>
  <c r="N228" i="4" a="1"/>
  <c r="N1222" i="4" a="1"/>
  <c r="AA1497" i="4" a="1"/>
  <c r="K515" i="4" a="1"/>
  <c r="I884" i="4" a="1"/>
  <c r="J1033" i="4" a="1"/>
  <c r="R295" i="4" a="1"/>
  <c r="AA350" i="4" a="1"/>
  <c r="AR23" i="4" a="1"/>
  <c r="N1465" i="4" a="1"/>
  <c r="K829" i="4" a="1"/>
  <c r="AC1011" i="4" a="1"/>
  <c r="K1089" i="4" a="1"/>
  <c r="K266" i="4" a="1"/>
  <c r="Q413" i="4" a="1"/>
  <c r="AC949" i="4" a="1"/>
  <c r="AB1438" i="4" a="1"/>
  <c r="AC871" i="4" a="1"/>
  <c r="AC499" i="4" a="1"/>
  <c r="AC318" i="4" a="1"/>
  <c r="Q1362" i="4" a="1"/>
  <c r="Q943" i="4" a="1"/>
  <c r="AC1432" i="4" a="1"/>
  <c r="J1096" i="4" a="1"/>
  <c r="L1303" i="4" a="1"/>
  <c r="AA1204" i="4" a="1"/>
  <c r="M765" i="4" a="1"/>
  <c r="I1213" i="4" a="1"/>
  <c r="K406" i="4" a="1"/>
  <c r="R303" i="4" a="1"/>
  <c r="N985" i="4" a="1"/>
  <c r="M306" i="4" a="1"/>
  <c r="L261" i="4" a="1"/>
  <c r="R1350" i="4" a="1"/>
  <c r="Q1146" i="4" a="1"/>
  <c r="M1301" i="4" a="1"/>
  <c r="M1256" i="4" a="1"/>
  <c r="J1301" i="4" a="1"/>
  <c r="AC578" i="4" a="1"/>
  <c r="J1120" i="4" a="1"/>
  <c r="J1316" i="4" a="1"/>
  <c r="N264" i="4" a="1"/>
  <c r="K816" i="4" a="1"/>
  <c r="K636" i="4" a="1"/>
  <c r="I818" i="4" a="1"/>
  <c r="AC1483" i="4" a="1"/>
  <c r="R1384" i="4" a="1"/>
  <c r="AC1472" i="4" a="1"/>
  <c r="M588" i="4" a="1"/>
  <c r="M1309" i="4" a="1"/>
  <c r="M1460" i="4" a="1"/>
  <c r="AC1390" i="4" a="1"/>
  <c r="K1108" i="4" a="1"/>
  <c r="K1082" i="4" a="1"/>
  <c r="R1145" i="4" a="1"/>
  <c r="K981" i="4" a="1"/>
  <c r="AC1343" i="4" a="1"/>
  <c r="K1088" i="4" a="1"/>
  <c r="AA1043" i="4" a="1"/>
  <c r="J1056" i="4" a="1"/>
  <c r="M737" i="4" a="1"/>
  <c r="I243" i="4" a="1"/>
  <c r="L635" i="4" a="1"/>
  <c r="R403" i="4" a="1"/>
  <c r="R434" i="4" a="1"/>
  <c r="AC1158" i="4" a="1"/>
  <c r="J1092" i="4" a="1"/>
  <c r="AA508" i="4" a="1"/>
  <c r="J1032" i="4" a="1"/>
  <c r="AB409" i="4" a="1"/>
  <c r="I856" i="4" a="1"/>
  <c r="I578" i="4" a="1"/>
  <c r="M1106" i="4" a="1"/>
  <c r="K1227" i="4" a="1"/>
  <c r="AC628" i="4" a="1"/>
  <c r="J496" i="4" a="1"/>
  <c r="I981" i="4" a="1"/>
  <c r="AA1037" i="4" a="1"/>
  <c r="AA1219" i="4" a="1"/>
  <c r="K523" i="4" a="1"/>
  <c r="M701" i="4" a="1"/>
  <c r="I1149" i="4" a="1"/>
  <c r="AB1276" i="4" a="1"/>
  <c r="J826" i="4" a="1"/>
  <c r="AB1334" i="4" a="1"/>
  <c r="AA1173" i="4" a="1"/>
  <c r="Q1351" i="4" a="1"/>
  <c r="M40" i="4" a="1"/>
  <c r="M1498" i="4" a="1"/>
  <c r="L1059" i="4" a="1"/>
  <c r="M866" i="4" a="1"/>
  <c r="J411" i="4" a="1"/>
  <c r="M534" i="4" a="1"/>
  <c r="Q402" i="4" a="1"/>
  <c r="K340" i="4" a="1"/>
  <c r="J1136" i="4" a="1"/>
  <c r="AC488" i="4" a="1"/>
  <c r="L914" i="4" a="1"/>
  <c r="I1209" i="4" a="1"/>
  <c r="J1444" i="4" a="1"/>
  <c r="K1254" i="4" a="1"/>
  <c r="R1255" i="4" a="1"/>
  <c r="L1156" i="4" a="1"/>
  <c r="AB1376" i="4" a="1"/>
  <c r="N1379" i="4" a="1"/>
  <c r="L649" i="4" a="1"/>
  <c r="AC1422" i="4" a="1"/>
  <c r="J1474" i="4" a="1"/>
  <c r="Q1029" i="4" a="1"/>
  <c r="K1374" i="4" a="1"/>
  <c r="I1250" i="4" a="1"/>
  <c r="J1477" i="4" a="1"/>
  <c r="M1311" i="4" a="1"/>
  <c r="R1306" i="4" a="1"/>
  <c r="I1369" i="4" a="1"/>
  <c r="AB342" i="4" a="1"/>
  <c r="J370" i="4" a="1"/>
  <c r="L708" i="4" a="1"/>
  <c r="Q1480" i="4" a="1"/>
  <c r="Q781" i="4" a="1"/>
  <c r="K1016" i="4" a="1"/>
  <c r="L875" i="4" a="1"/>
  <c r="L699" i="4" a="1"/>
  <c r="I1110" i="4" a="1"/>
  <c r="R1459" i="4" a="1"/>
  <c r="R411" i="4" a="1"/>
  <c r="K618" i="4" a="1"/>
  <c r="J464" i="4" a="1"/>
  <c r="M1157" i="4" a="1"/>
  <c r="R1217" i="4" a="1"/>
  <c r="K826" i="4" a="1"/>
  <c r="J1361" i="4" a="1"/>
  <c r="I491" i="4" a="1"/>
  <c r="L1240" i="4" a="1"/>
  <c r="R1368" i="4" a="1"/>
  <c r="K1097" i="4" a="1"/>
  <c r="I942" i="4" a="1"/>
  <c r="R971" i="4" a="1"/>
  <c r="AC1266" i="4" a="1"/>
  <c r="R1423" i="4" a="1"/>
  <c r="J709" i="4" a="1"/>
  <c r="L615" i="4" a="1"/>
  <c r="I266" i="4" a="1"/>
  <c r="Q441" i="4" a="1"/>
  <c r="J547" i="4" a="1"/>
  <c r="AC54" i="4" a="1"/>
  <c r="M563" i="4" a="1"/>
  <c r="N1039" i="4" a="1"/>
  <c r="I490" i="4" a="1"/>
  <c r="M1228" i="4" a="1"/>
  <c r="N262" i="4" a="1"/>
  <c r="AC604" i="4" a="1"/>
  <c r="M614" i="4" a="1"/>
  <c r="L1105" i="4" a="1"/>
  <c r="K1306" i="4" a="1"/>
  <c r="AC1053" i="4" a="1"/>
  <c r="AC425" i="4" a="1"/>
  <c r="I982" i="4" a="1"/>
  <c r="K1425" i="4" a="1"/>
  <c r="I1425" i="4" a="1"/>
  <c r="Q1277" i="4" a="1"/>
  <c r="I1333" i="4" a="1"/>
  <c r="I1481" i="4" a="1"/>
  <c r="R1168" i="4" a="1"/>
  <c r="K1319" i="4" a="1"/>
  <c r="Q811" i="4" a="1"/>
  <c r="AB1452" i="4" a="1"/>
  <c r="J1300" i="4" a="1"/>
  <c r="AC385" i="4" a="1"/>
  <c r="M1204" i="4" a="1"/>
  <c r="AC1397" i="4" a="1"/>
  <c r="N1468" i="4" a="1"/>
  <c r="AA705" i="4" a="1"/>
  <c r="R1335" i="4" a="1"/>
  <c r="AA900" i="4" a="1"/>
  <c r="R1015" i="4" a="1"/>
  <c r="K1289" i="4" a="1"/>
  <c r="I1264" i="4" a="1"/>
  <c r="K1371" i="4" a="1"/>
  <c r="L1355" i="4" a="1"/>
  <c r="R1256" i="4" a="1"/>
  <c r="I939" i="4" a="1"/>
  <c r="AB1257" i="4" a="1"/>
  <c r="J199" i="4" a="1"/>
  <c r="L697" i="4" a="1"/>
  <c r="N244" i="4" a="1"/>
  <c r="N685" i="4" a="1"/>
  <c r="M1198" i="4" a="1"/>
  <c r="R394" i="4" a="1"/>
  <c r="AC1281" i="4" a="1"/>
  <c r="J996" i="4" a="1"/>
  <c r="K819" i="4" a="1"/>
  <c r="R671" i="4" a="1"/>
  <c r="M629" i="4" a="1"/>
  <c r="R1066" i="4" a="1"/>
  <c r="AA477" i="4" a="1"/>
  <c r="J1157" i="4" a="1"/>
  <c r="K1167" i="4" a="1"/>
  <c r="AB1203" i="4" a="1"/>
  <c r="L1501" i="4" a="1"/>
  <c r="AB1187" i="4" a="1"/>
  <c r="AB178" i="4" a="1"/>
  <c r="Q1443" i="4" a="1"/>
  <c r="L610" i="4" a="1"/>
  <c r="AB1044" i="4" a="1"/>
  <c r="M365" i="4" a="1"/>
  <c r="AB364" i="4" a="1"/>
  <c r="I303" i="4" a="1"/>
  <c r="K844" i="4" a="1"/>
  <c r="I1055" i="4" a="1"/>
  <c r="R1356" i="4" a="1"/>
  <c r="R584" i="4" a="1"/>
  <c r="I315" i="4" a="1"/>
  <c r="AC1258" i="4" a="1"/>
  <c r="L705" i="4" a="1"/>
  <c r="R286" i="4" a="1"/>
  <c r="AB1252" i="4" a="1"/>
  <c r="R1457" i="4" a="1"/>
  <c r="AC1478" i="4" a="1"/>
  <c r="AA1116" i="4" a="1"/>
  <c r="L528" i="4" a="1"/>
  <c r="R1257" i="4" a="1"/>
  <c r="K1321" i="4" a="1"/>
  <c r="AA859" i="4" a="1"/>
  <c r="AA723" i="4" a="1"/>
  <c r="J1132" i="4" a="1"/>
  <c r="AB1322" i="4" a="1"/>
  <c r="I1285" i="4" a="1"/>
  <c r="R360" i="4" a="1"/>
  <c r="J292" i="4" a="1"/>
  <c r="AA873" i="4" a="1"/>
  <c r="AC1293" i="4" a="1"/>
  <c r="R1203" i="4" a="1"/>
  <c r="Q1027" i="4" a="1"/>
  <c r="I1247" i="4" a="1"/>
  <c r="M1324" i="4" a="1"/>
  <c r="K621" i="4" a="1"/>
  <c r="K1184" i="4" a="1"/>
  <c r="L652" i="4" a="1"/>
  <c r="I1306" i="4" a="1"/>
  <c r="N1241" i="4" a="1"/>
  <c r="N1409" i="4" a="1"/>
  <c r="I1147" i="4" a="1"/>
  <c r="Q1440" i="4" a="1"/>
  <c r="AC1263" i="4" a="1"/>
  <c r="M1171" i="4" a="1"/>
  <c r="L1367" i="4" a="1"/>
  <c r="AC1204" i="4" a="1"/>
  <c r="N1257" i="4" a="1"/>
  <c r="AC879" i="4" a="1"/>
  <c r="L937" i="4" a="1"/>
  <c r="I1023" i="4" a="1"/>
  <c r="AC735" i="4" a="1"/>
  <c r="AC580" i="4" a="1"/>
  <c r="AC1253" i="4" a="1"/>
  <c r="K1161" i="4" a="1"/>
  <c r="N1077" i="4" a="1"/>
  <c r="J1047" i="4" a="1"/>
  <c r="I1479" i="4" a="1"/>
  <c r="R1037" i="4" a="1"/>
  <c r="J1424" i="4" a="1"/>
  <c r="L1122" i="4" a="1"/>
  <c r="J1005" i="4" a="1"/>
  <c r="R859" i="4" a="1"/>
  <c r="J1450" i="4" a="1"/>
  <c r="Q1442" i="4" a="1"/>
  <c r="R1364" i="4" a="1"/>
  <c r="R1334" i="4" a="1"/>
  <c r="Q1167" i="4" a="1"/>
  <c r="R1375" i="4" a="1"/>
  <c r="J1447" i="4" a="1"/>
  <c r="L1088" i="4" a="1"/>
  <c r="Q1375" i="4" a="1"/>
  <c r="I1438" i="4" a="1"/>
  <c r="N821" i="4" a="1"/>
  <c r="K1461" i="4" a="1"/>
  <c r="L959" i="4" a="1"/>
  <c r="I309" i="4" a="1"/>
  <c r="R1210" i="4" a="1"/>
  <c r="L739" i="4" a="1"/>
  <c r="I1471" i="4" a="1"/>
  <c r="J1499" i="4" a="1"/>
  <c r="AB768" i="4" a="1"/>
  <c r="M1035" i="4" a="1"/>
  <c r="K331" i="4" a="1"/>
  <c r="AC1461" i="4" a="1"/>
  <c r="K646" i="4" a="1"/>
  <c r="K657" i="4" a="1"/>
  <c r="L1011" i="4" a="1"/>
  <c r="AB557" i="4" a="1"/>
  <c r="J1426" i="4" a="1"/>
  <c r="N720" i="4" a="1"/>
  <c r="J1304" i="4" a="1"/>
  <c r="Q1328" i="4" a="1"/>
  <c r="I1185" i="4" a="1"/>
  <c r="N1280" i="4" a="1"/>
  <c r="N1053" i="4" a="1"/>
  <c r="R1366" i="4" a="1"/>
  <c r="I1151" i="4" a="1"/>
  <c r="AA1123" i="4" a="1"/>
  <c r="M1359" i="4" a="1"/>
  <c r="Q663" i="4" a="1"/>
  <c r="N456" i="4" a="1"/>
  <c r="K648" i="4" a="1"/>
  <c r="J916" i="4" a="1"/>
  <c r="R652" i="4" a="1"/>
  <c r="AA1115" i="4" a="1"/>
  <c r="M1395" i="4" a="1"/>
  <c r="N892" i="4" a="1"/>
  <c r="Q800" i="4" a="1"/>
  <c r="K691" i="4" a="1"/>
  <c r="L809" i="4" a="1"/>
  <c r="AA585" i="4" a="1"/>
  <c r="L238" i="4" a="1"/>
  <c r="M818" i="4" a="1"/>
  <c r="K1220" i="4" a="1"/>
  <c r="I1419" i="4" a="1"/>
  <c r="AC652" i="4" a="1"/>
  <c r="L1176" i="4" a="1"/>
  <c r="AA1186" i="4" a="1"/>
  <c r="Q543" i="4" a="1"/>
  <c r="K1051" i="4" a="1"/>
  <c r="K672" i="4" a="1"/>
  <c r="I1469" i="4" a="1"/>
  <c r="J321" i="4" a="1"/>
  <c r="I1161" i="4" a="1"/>
  <c r="AC567" i="4" a="1"/>
  <c r="N1428" i="4" a="1"/>
  <c r="L1489" i="4" a="1"/>
  <c r="N489" i="4" a="1"/>
  <c r="M1352" i="4" a="1"/>
  <c r="N333" i="4" a="1"/>
  <c r="R799" i="4" a="1"/>
  <c r="L973" i="4" a="1"/>
  <c r="J555" i="4" a="1"/>
  <c r="AC692" i="4" a="1"/>
  <c r="Q621" i="4" a="1"/>
  <c r="I795" i="4" a="1"/>
  <c r="AB501" i="4" a="1"/>
  <c r="K1182" i="4" a="1"/>
  <c r="AB623" i="4" a="1"/>
  <c r="AB1362" i="4" a="1"/>
  <c r="K815" i="4" a="1"/>
  <c r="L1395" i="4" a="1"/>
  <c r="J1259" i="4" a="1"/>
  <c r="Q354" i="4" a="1"/>
  <c r="J1317" i="4" a="1"/>
  <c r="Q1164" i="4" a="1"/>
  <c r="I1014" i="4" a="1"/>
  <c r="Q1323" i="4" a="1"/>
  <c r="J1461" i="4" a="1"/>
  <c r="AB1113" i="4" a="1"/>
  <c r="I788" i="4" a="1"/>
  <c r="Q753" i="4" a="1"/>
  <c r="J348" i="4" a="1"/>
  <c r="K1190" i="4" a="1"/>
  <c r="J1451" i="4" a="1"/>
  <c r="R775" i="4" a="1"/>
  <c r="I1118" i="4" a="1"/>
  <c r="J676" i="4" a="1"/>
  <c r="K294" i="4" a="1"/>
  <c r="K441" i="4" a="1"/>
  <c r="I299" i="4" a="1"/>
  <c r="R1182" i="4" a="1"/>
  <c r="K1440" i="4" a="1"/>
  <c r="M1043" i="4" a="1"/>
  <c r="N1196" i="4" a="1"/>
  <c r="AC1475" i="4" a="1"/>
  <c r="AA1484" i="4" a="1"/>
  <c r="J1121" i="4" a="1"/>
  <c r="Q1390" i="4" a="1"/>
  <c r="N1323" i="4" a="1"/>
  <c r="Q1238" i="4" a="1"/>
  <c r="AC1456" i="4" a="1"/>
  <c r="L1419" i="4" a="1"/>
  <c r="M499" i="4" a="1"/>
  <c r="J481" i="4" a="1"/>
  <c r="Q1240" i="4" a="1"/>
  <c r="K852" i="4" a="1"/>
  <c r="M994" i="4" a="1"/>
  <c r="L798" i="4" a="1"/>
  <c r="AC379" i="4" a="1"/>
  <c r="R1415" i="4" a="1"/>
  <c r="AB926" i="4" a="1"/>
  <c r="Q964" i="4" a="1"/>
  <c r="I1214" i="4" a="1"/>
  <c r="I1324" i="4" a="1"/>
  <c r="I673" i="4" a="1"/>
  <c r="K926" i="4" a="1"/>
  <c r="AC258" i="4" a="1"/>
  <c r="N173" i="4" a="1"/>
  <c r="Q915" i="4" a="1"/>
  <c r="I1440" i="4" a="1"/>
  <c r="N85" i="4" a="1"/>
  <c r="K51" i="4" a="1"/>
  <c r="Q236" i="4" a="1"/>
  <c r="N882" i="4" a="1"/>
  <c r="L724" i="4" a="1"/>
  <c r="J1172" i="4" a="1"/>
  <c r="K1146" i="4" a="1"/>
  <c r="L1366" i="4" a="1"/>
  <c r="M1327" i="4" a="1"/>
  <c r="L1372" i="4" a="1"/>
  <c r="N938" i="4" a="1"/>
  <c r="K914" i="4" a="1"/>
  <c r="Q1424" i="4" a="1"/>
  <c r="L1093" i="4" a="1"/>
  <c r="N1011" i="4" a="1"/>
  <c r="J1399" i="4" a="1"/>
  <c r="R537" i="4" a="1"/>
  <c r="AB1263" i="4" a="1"/>
  <c r="Q1444" i="4" a="1"/>
  <c r="L506" i="4" a="1"/>
  <c r="J1167" i="4" a="1"/>
  <c r="I1451" i="4" a="1"/>
  <c r="Q658" i="4" a="1"/>
  <c r="J895" i="4" a="1"/>
  <c r="J695" i="4" a="1"/>
  <c r="R1177" i="4" a="1"/>
  <c r="AB964" i="4" a="1"/>
  <c r="L1201" i="4" a="1"/>
  <c r="L150" i="4" a="1"/>
  <c r="L175" i="4" a="1"/>
  <c r="J1173" i="4" a="1"/>
  <c r="N1199" i="4" a="1"/>
  <c r="K835" i="4" a="1"/>
  <c r="Q863" i="4" a="1"/>
  <c r="K911" i="4" a="1"/>
  <c r="AB535" i="4" a="1"/>
  <c r="I1166" i="4" a="1"/>
  <c r="AA886" i="4" a="1"/>
  <c r="R1431" i="4" a="1"/>
  <c r="J1111" i="4" a="1"/>
  <c r="J534" i="4" a="1"/>
  <c r="N6" i="4" a="1"/>
  <c r="L452" i="4" a="1"/>
  <c r="AB174" i="4" a="1"/>
  <c r="K564" i="4" a="1"/>
  <c r="AB721" i="4" a="1"/>
  <c r="AA511" i="4" a="1"/>
  <c r="AB301" i="4" a="1"/>
  <c r="K861" i="4" a="1"/>
  <c r="AA1088" i="4" a="1"/>
  <c r="AB1095" i="4" a="1"/>
  <c r="L1171" i="4" a="1"/>
  <c r="M389" i="4" a="1"/>
  <c r="R1374" i="4" a="1"/>
  <c r="I637" i="4" a="1"/>
  <c r="N1397" i="4" a="1"/>
  <c r="R1390" i="4" a="1"/>
  <c r="M892" i="4" a="1"/>
  <c r="R1248" i="4" a="1"/>
  <c r="AA718" i="4" a="1"/>
  <c r="M197" i="4" a="1"/>
  <c r="I778" i="4" a="1"/>
  <c r="N1003" i="4" a="1"/>
  <c r="M778" i="4" a="1"/>
  <c r="N313" i="4" a="1"/>
  <c r="Q302" i="4" a="1"/>
  <c r="M1298" i="4" a="1"/>
  <c r="R1316" i="4" a="1"/>
  <c r="N1425" i="4" a="1"/>
  <c r="Q1422" i="4" a="1"/>
  <c r="J1153" i="4" a="1"/>
  <c r="Q1301" i="4" a="1"/>
  <c r="AC311" i="4" a="1"/>
  <c r="AC1442" i="4" a="1"/>
  <c r="Q1412" i="4" a="1"/>
  <c r="AA130" i="4" a="1"/>
  <c r="M795" i="4" a="1"/>
  <c r="N1309" i="4" a="1"/>
  <c r="K1099" i="4" a="1"/>
  <c r="AB1462" i="4" a="1"/>
  <c r="AB1321" i="4" a="1"/>
  <c r="K1009" i="4" a="1"/>
  <c r="Q654" i="4" a="1"/>
  <c r="I1289" i="4" a="1"/>
  <c r="K1186" i="4" a="1"/>
  <c r="K697" i="4" a="1"/>
  <c r="AB1271" i="4" a="1"/>
  <c r="L1465" i="4" a="1"/>
  <c r="L1428" i="4" a="1"/>
  <c r="N1499" i="4" a="1"/>
  <c r="K1086" i="4" a="1"/>
  <c r="L18" i="4" a="1"/>
  <c r="J953" i="4" a="1"/>
  <c r="L807" i="4" a="1"/>
  <c r="J685" i="4" a="1"/>
  <c r="L427" i="4" a="1"/>
  <c r="J1270" i="4" a="1"/>
  <c r="R380" i="4" a="1"/>
  <c r="R330" i="4" a="1"/>
  <c r="Q170" i="4" a="1"/>
  <c r="R926" i="4" a="1"/>
  <c r="AA533" i="4" a="1"/>
  <c r="AC112" i="4" a="1"/>
  <c r="L732" i="4" a="1"/>
  <c r="J1287" i="4" a="1"/>
  <c r="R199" i="4" a="1"/>
  <c r="K1077" i="4" a="1"/>
  <c r="Q1221" i="4" a="1"/>
  <c r="L947" i="4" a="1"/>
  <c r="L1493" i="4" a="1"/>
  <c r="I676" i="4" a="1"/>
  <c r="R1465" i="4" a="1"/>
  <c r="AA920" i="4" a="1"/>
  <c r="J1335" i="4" a="1"/>
  <c r="R984" i="4" a="1"/>
  <c r="R1399" i="4" a="1"/>
  <c r="N1457" i="4" a="1"/>
  <c r="AA1124" i="4" a="1"/>
  <c r="I364" i="4" a="1"/>
  <c r="R1410" i="4" a="1"/>
  <c r="AC445" i="4" a="1"/>
  <c r="AC793" i="4" a="1"/>
  <c r="R1338" i="4" a="1"/>
  <c r="AC762" i="4" a="1"/>
  <c r="Q936" i="4" a="1"/>
  <c r="J807" i="4" a="1"/>
  <c r="Q789" i="4" a="1"/>
  <c r="J1088" i="4" a="1"/>
  <c r="N1443" i="4" a="1"/>
  <c r="I1237" i="4" a="1"/>
  <c r="K742" i="4" a="1"/>
  <c r="Q1373" i="4" a="1"/>
  <c r="R307" i="4" a="1"/>
  <c r="AC803" i="4" a="1"/>
  <c r="N1234" i="4" a="1"/>
  <c r="Q1286" i="4" a="1"/>
  <c r="I1345" i="4" a="1"/>
  <c r="J849" i="4" a="1"/>
  <c r="J1227" i="4" a="1"/>
  <c r="M1068" i="4" a="1"/>
  <c r="N1352" i="4" a="1"/>
  <c r="N1362" i="4" a="1"/>
  <c r="AB1355" i="4" a="1"/>
  <c r="K778" i="4" a="1"/>
  <c r="AC1161" i="4" a="1"/>
  <c r="L1441" i="4" a="1"/>
  <c r="L805" i="4" a="1"/>
  <c r="M1456" i="4" a="1"/>
  <c r="L1429" i="4" a="1"/>
  <c r="N1388" i="4" a="1"/>
  <c r="K1145" i="4" a="1"/>
  <c r="J1117" i="4" a="1"/>
  <c r="R1413" i="4" a="1"/>
  <c r="Q1094" i="4" a="1"/>
  <c r="K326" i="4" a="1"/>
  <c r="Q816" i="4" a="1"/>
  <c r="AB626" i="4" a="1"/>
  <c r="M208" i="4" a="1"/>
  <c r="N903" i="4" a="1"/>
  <c r="I143" i="4" a="1"/>
  <c r="M801" i="4" a="1"/>
  <c r="N709" i="4" a="1"/>
  <c r="R943" i="4" a="1"/>
  <c r="R1331" i="4" a="1"/>
  <c r="J1439" i="4" a="1"/>
  <c r="R287" i="4" a="1"/>
  <c r="L868" i="4" a="1"/>
  <c r="L169" i="4" a="1"/>
  <c r="R1330" i="4" a="1"/>
  <c r="J465" i="4" a="1"/>
  <c r="K934" i="4" a="1"/>
  <c r="J900" i="4" a="1"/>
  <c r="M959" i="4" a="1"/>
  <c r="J382" i="4" a="1"/>
  <c r="AA1358" i="4" a="1"/>
  <c r="L671" i="4" a="1"/>
  <c r="M1501" i="4" a="1"/>
  <c r="AB1482" i="4" a="1"/>
  <c r="K159" i="4" a="1"/>
  <c r="AC529" i="4" a="1"/>
  <c r="Q420" i="4" a="1"/>
  <c r="Q177" i="4" a="1"/>
  <c r="AA367" i="4" a="1"/>
  <c r="K361" i="4" a="1"/>
  <c r="K512" i="4" a="1"/>
  <c r="N789" i="4" a="1"/>
  <c r="I943" i="4" a="1"/>
  <c r="Q595" i="4" a="1"/>
  <c r="K837" i="4" a="1"/>
  <c r="L1120" i="4" a="1"/>
  <c r="J629" i="4" a="1"/>
  <c r="K1043" i="4" a="1"/>
  <c r="AA1349" i="4" a="1"/>
  <c r="L1369" i="4" a="1"/>
  <c r="I841" i="4" a="1"/>
  <c r="N1368" i="4" a="1"/>
  <c r="J1457" i="4" a="1"/>
  <c r="R1439" i="4" a="1"/>
  <c r="L1294" i="4" a="1"/>
  <c r="J865" i="4" a="1"/>
  <c r="Q1217" i="4" a="1"/>
  <c r="R1501" i="4" a="1"/>
  <c r="L1368" i="4" a="1"/>
  <c r="AA335" i="4" a="1"/>
  <c r="M1040" i="4" a="1"/>
  <c r="K1181" i="4" a="1"/>
  <c r="N857" i="4" a="1"/>
  <c r="K1158" i="4" a="1"/>
  <c r="R739" i="4" a="1"/>
  <c r="J561" i="4" a="1"/>
  <c r="J1320" i="4" a="1"/>
  <c r="L1206" i="4" a="1"/>
  <c r="I823" i="4" a="1"/>
  <c r="I1104" i="4" a="1"/>
  <c r="M131" i="4" a="1"/>
  <c r="I1077" i="4" a="1"/>
  <c r="AC1453" i="4" a="1"/>
  <c r="R717" i="4" a="1"/>
  <c r="R523" i="4" a="1"/>
  <c r="AC809" i="4" a="1"/>
  <c r="AB317" i="4" a="1"/>
  <c r="R1267" i="4" a="1"/>
  <c r="Q1241" i="4" a="1"/>
  <c r="N1136" i="4" a="1"/>
  <c r="N732" i="4" a="1"/>
  <c r="Q1491" i="4" a="1"/>
  <c r="AC856" i="4" a="1"/>
  <c r="L673" i="4" a="1"/>
  <c r="M1474" i="4" a="1"/>
  <c r="J1271" i="4" a="1"/>
  <c r="AB246" i="4" a="1"/>
  <c r="AA1160" i="4" a="1"/>
  <c r="AC1440" i="4" a="1"/>
  <c r="N1141" i="4" a="1"/>
  <c r="N466" i="4" a="1"/>
  <c r="Q619" i="4" a="1"/>
  <c r="L1175" i="4" a="1"/>
  <c r="N873" i="4" a="1"/>
  <c r="L1404" i="4" a="1"/>
  <c r="J369" i="4" a="1"/>
  <c r="K368" i="4" a="1"/>
  <c r="Q627" i="4" a="1"/>
  <c r="L971" i="4" a="1"/>
  <c r="J458" i="4" a="1"/>
  <c r="AC1229" i="4" a="1"/>
  <c r="N1149" i="4" a="1"/>
  <c r="Q261" i="4" a="1"/>
  <c r="I1150" i="4" a="1"/>
  <c r="R705" i="4" a="1"/>
  <c r="M302" i="4" a="1"/>
  <c r="N1289" i="4" a="1"/>
  <c r="I794" i="4" a="1"/>
  <c r="AB1323" i="4" a="1"/>
  <c r="AB1342" i="4" a="1"/>
  <c r="R1377" i="4" a="1"/>
  <c r="AC1488" i="4" a="1"/>
  <c r="R1312" i="4" a="1"/>
  <c r="I1362" i="4" a="1"/>
  <c r="M1041" i="4" a="1"/>
  <c r="L1213" i="4" a="1"/>
  <c r="R1293" i="4" a="1"/>
  <c r="L1364" i="4" a="1"/>
  <c r="Q1327" i="4" a="1"/>
  <c r="R670" i="4" a="1"/>
  <c r="AC1391" i="4" a="1"/>
  <c r="I1248" i="4" a="1"/>
  <c r="Q294" i="4" a="1"/>
  <c r="L972" i="4" a="1"/>
  <c r="K1496" i="4" a="1"/>
  <c r="K1164" i="4" a="1"/>
  <c r="AB1296" i="4" a="1"/>
  <c r="J1362" i="4" a="1"/>
  <c r="R1328" i="4" a="1"/>
  <c r="K1324" i="4" a="1"/>
  <c r="J1354" i="4" a="1"/>
  <c r="M1495" i="4" a="1"/>
  <c r="R1156" i="4" a="1"/>
  <c r="AC907" i="4" a="1"/>
  <c r="N1489" i="4" a="1"/>
  <c r="Q1125" i="4" a="1"/>
  <c r="AA1295" i="4" a="1"/>
  <c r="I901" i="4" a="1"/>
  <c r="J1055" i="4" a="1"/>
  <c r="AC791" i="4" a="1"/>
  <c r="N1144" i="4" a="1"/>
  <c r="Q894" i="4" a="1"/>
  <c r="J1060" i="4" a="1"/>
  <c r="Q1372" i="4" a="1"/>
  <c r="AB1326" i="4" a="1"/>
  <c r="N1483" i="4" a="1"/>
  <c r="M1185" i="4" a="1"/>
  <c r="AB435" i="4" a="1"/>
  <c r="N911" i="4" a="1"/>
  <c r="M382" i="4" a="1"/>
  <c r="I197" i="4" a="1"/>
  <c r="R259" i="4" a="1"/>
  <c r="N615" i="4" a="1"/>
  <c r="Q813" i="4" a="1"/>
  <c r="AC563" i="4" a="1"/>
  <c r="L208" i="4" a="1"/>
  <c r="K681" i="4" a="1"/>
  <c r="M1422" i="4" a="1"/>
  <c r="N926" i="4" a="1"/>
  <c r="N898" i="4" a="1"/>
  <c r="R1149" i="4" a="1"/>
  <c r="AA519" i="4" a="1"/>
  <c r="K1052" i="4" a="1"/>
  <c r="L568" i="4" a="1"/>
  <c r="J1350" i="4" a="1"/>
  <c r="I1474" i="4" a="1"/>
  <c r="L1237" i="4" a="1"/>
  <c r="J1137" i="4" a="1"/>
  <c r="L1293" i="4" a="1"/>
  <c r="I1340" i="4" a="1"/>
  <c r="AB946" i="4" a="1"/>
  <c r="M1144" i="4" a="1"/>
  <c r="M1451" i="4" a="1"/>
  <c r="K481" i="4" a="1"/>
  <c r="L279" i="4" a="1"/>
  <c r="R312" i="4" a="1"/>
  <c r="AB818" i="4" a="1"/>
  <c r="L1126" i="4" a="1"/>
  <c r="I712" i="4" a="1"/>
  <c r="J251" i="4" a="1"/>
  <c r="AC718" i="4" a="1"/>
  <c r="J269" i="4" a="1"/>
  <c r="N1102" i="4" a="1"/>
  <c r="K656" i="4" a="1"/>
  <c r="AC1145" i="4" a="1"/>
  <c r="N1319" i="4" a="1"/>
  <c r="Q1449" i="4" a="1"/>
  <c r="Q1386" i="4" a="1"/>
  <c r="K1348" i="4" a="1"/>
  <c r="AB366" i="4" a="1"/>
  <c r="R993" i="4" a="1"/>
  <c r="M1428" i="4" a="1"/>
  <c r="Q201" i="4" a="1"/>
  <c r="J1500" i="4" a="1"/>
  <c r="N1461" i="4" a="1"/>
  <c r="R1358" i="4" a="1"/>
  <c r="M1200" i="4" a="1"/>
  <c r="R1452" i="4" a="1"/>
  <c r="AB752" i="4" a="1"/>
  <c r="R1211" i="4" a="1"/>
  <c r="N434" i="4" a="1"/>
  <c r="K1487" i="4" a="1"/>
  <c r="L1437" i="4" a="1"/>
  <c r="L469" i="4" a="1"/>
  <c r="AA1095" i="4" a="1"/>
  <c r="AA1322" i="4" a="1"/>
  <c r="L1321" i="4" a="1"/>
  <c r="Q521" i="4" a="1"/>
  <c r="L1304" i="4" a="1"/>
  <c r="K1484" i="4" a="1"/>
  <c r="R851" i="4" a="1"/>
  <c r="R1194" i="4" a="1"/>
  <c r="Q961" i="4" a="1"/>
  <c r="AA1246" i="4" a="1"/>
  <c r="I1158" i="4" a="1"/>
  <c r="AA1190" i="4" a="1"/>
  <c r="K1168" i="4" a="1"/>
  <c r="L788" i="4" a="1"/>
  <c r="M1222" i="4" a="1"/>
  <c r="J897" i="4" a="1"/>
  <c r="AC721" i="4" a="1"/>
  <c r="M1277" i="4" a="1"/>
  <c r="K1135" i="4" a="1"/>
  <c r="Q1310" i="4" a="1"/>
  <c r="I1145" i="4" a="1"/>
  <c r="I1473" i="4" a="1"/>
  <c r="M378" i="4" a="1"/>
  <c r="AB1497" i="4" a="1"/>
  <c r="AC1402" i="4" a="1"/>
  <c r="I1034" i="4" a="1"/>
  <c r="R1470" i="4" a="1"/>
  <c r="Q1501" i="4" a="1"/>
  <c r="AA1036" i="4" a="1"/>
  <c r="R1429" i="4" a="1"/>
  <c r="AC1496" i="4" a="1"/>
  <c r="Q1258" i="4" a="1"/>
  <c r="J795" i="4" a="1"/>
  <c r="M349" i="4" a="1"/>
  <c r="L1457" i="4" a="1"/>
  <c r="I1184" i="4" a="1"/>
  <c r="R454" i="4" a="1"/>
  <c r="R1113" i="4" a="1"/>
  <c r="L1470" i="4" a="1"/>
  <c r="M607" i="4" a="1"/>
  <c r="I1463" i="4" a="1"/>
  <c r="M538" i="4" a="1"/>
  <c r="K1350" i="4" a="1"/>
  <c r="N1232" i="4" a="1"/>
  <c r="L995" i="4" a="1"/>
  <c r="M627" i="4" a="1"/>
  <c r="I1499" i="4" a="1"/>
  <c r="L1301" i="4" a="1"/>
  <c r="AA976" i="4" a="1"/>
  <c r="AC1175" i="4" a="1"/>
  <c r="R998" i="4" a="1"/>
  <c r="L826" i="4" a="1"/>
  <c r="L1451" i="4" a="1"/>
  <c r="AC677" i="4" a="1"/>
  <c r="Q390" i="4" a="1"/>
  <c r="I902" i="4" a="1"/>
  <c r="AC515" i="4" a="1"/>
  <c r="K658" i="4" a="1"/>
  <c r="M1444" i="4" a="1"/>
  <c r="Q837" i="4" a="1"/>
  <c r="K554" i="4" a="1"/>
  <c r="K790" i="4" a="1"/>
  <c r="M515" i="4" a="1"/>
  <c r="Q1229" i="4" a="1"/>
  <c r="J946" i="4" a="1"/>
  <c r="I394" i="4" a="1"/>
  <c r="K1424" i="4" a="1"/>
  <c r="AC254" i="4" a="1"/>
  <c r="J1196" i="4" a="1"/>
  <c r="AC931" i="4" a="1"/>
  <c r="J1501" i="4" a="1"/>
  <c r="L1066" i="4" a="1"/>
  <c r="I1176" i="4" a="1"/>
  <c r="M1431" i="4" a="1"/>
  <c r="K897" i="4" a="1"/>
  <c r="L1462" i="4" a="1"/>
  <c r="K1304" i="4" a="1"/>
  <c r="R1224" i="4" a="1"/>
  <c r="L106" i="4" a="1"/>
  <c r="N499" i="4" a="1"/>
  <c r="AA1042" i="4" a="1"/>
  <c r="AA987" i="4" a="1"/>
  <c r="AA732" i="4" a="1"/>
  <c r="J366" i="4" a="1"/>
  <c r="AC584" i="4" a="1"/>
  <c r="I903" i="4" a="1"/>
  <c r="R1017" i="4" a="1"/>
  <c r="Q504" i="4" a="1"/>
  <c r="J964" i="4" a="1"/>
  <c r="K1094" i="4" a="1"/>
  <c r="K868" i="4" a="1"/>
  <c r="R929" i="4" a="1"/>
  <c r="N1162" i="4" a="1"/>
  <c r="L1223" i="4" a="1"/>
  <c r="J1248" i="4" a="1"/>
  <c r="AC1146" i="4" a="1"/>
  <c r="N1458" i="4" a="1"/>
  <c r="AC1326" i="4" a="1"/>
  <c r="M1294" i="4" a="1"/>
  <c r="L1487" i="4" a="1"/>
  <c r="Q611" i="4" a="1"/>
  <c r="J1438" i="4" a="1"/>
  <c r="J974" i="4" a="1"/>
  <c r="N1441" i="4" a="1"/>
  <c r="N1433" i="4" a="1"/>
  <c r="I1356" i="4" a="1"/>
  <c r="AC944" i="4" a="1"/>
  <c r="I503" i="4" a="1"/>
  <c r="J1190" i="4" a="1"/>
  <c r="L1436" i="4" a="1"/>
  <c r="R1134" i="4" a="1"/>
  <c r="Q457" i="4" a="1"/>
  <c r="L1220" i="4" a="1"/>
  <c r="AC1354" i="4" a="1"/>
  <c r="K1477" i="4" a="1"/>
  <c r="N832" i="4" a="1"/>
  <c r="R907" i="4" a="1"/>
  <c r="J726" i="4" a="1"/>
  <c r="Q1394" i="4" a="1"/>
  <c r="K675" i="4" a="1"/>
  <c r="N1328" i="4" a="1"/>
  <c r="AC1218" i="4" a="1"/>
  <c r="N420" i="4" a="1"/>
  <c r="AC335" i="4" a="1"/>
  <c r="R240" i="4" a="1"/>
  <c r="K977" i="4" a="1"/>
  <c r="L1473" i="4" a="1"/>
  <c r="K1041" i="4" a="1"/>
  <c r="N1225" i="4" a="1"/>
  <c r="K847" i="4" a="1"/>
  <c r="AC655" i="4" a="1"/>
  <c r="J1434" i="4" a="1"/>
  <c r="K1118" i="4" a="1"/>
  <c r="AC1190" i="4" a="1"/>
  <c r="L1370" i="4" a="1"/>
  <c r="N302" i="4" a="1"/>
  <c r="I1352" i="4" a="1"/>
  <c r="I1134" i="4" a="1"/>
  <c r="AA958" i="4" a="1"/>
  <c r="L1214" i="4" a="1"/>
  <c r="M1411" i="4" a="1"/>
  <c r="K1256" i="4" a="1"/>
  <c r="I701" i="4" a="1"/>
  <c r="K105" i="4" a="1"/>
  <c r="J322" i="4" a="1"/>
  <c r="R972" i="4" a="1"/>
  <c r="Q1038" i="4" a="1"/>
  <c r="N265" i="4" a="1"/>
  <c r="J557" i="4" a="1"/>
  <c r="AC1325" i="4" a="1"/>
  <c r="R1484" i="4" a="1"/>
  <c r="AA1275" i="4" a="1"/>
  <c r="AC1386" i="4" a="1"/>
  <c r="M1089" i="4" a="1"/>
  <c r="L1129" i="4" a="1"/>
  <c r="K393" i="4" a="1"/>
  <c r="M825" i="4" a="1"/>
  <c r="J1411" i="4" a="1"/>
  <c r="J1302" i="4" a="1"/>
  <c r="AA827" i="4" a="1"/>
  <c r="N348" i="4" a="1"/>
  <c r="AA1298" i="4" a="1"/>
  <c r="K1418" i="4" a="1"/>
  <c r="I1112" i="4" a="1"/>
  <c r="K1218" i="4" a="1"/>
  <c r="K673" i="4" a="1"/>
  <c r="I1470" i="4" a="1"/>
  <c r="Q1482" i="4" a="1"/>
  <c r="R1388" i="4" a="1"/>
  <c r="I1241" i="4" a="1"/>
  <c r="L1246" i="4" a="1"/>
  <c r="J438" i="4" a="1"/>
  <c r="I1445" i="4" a="1"/>
  <c r="AA1172" i="4" a="1"/>
  <c r="AA219" i="4" a="1"/>
  <c r="N531" i="4" a="1"/>
  <c r="R1078" i="4" a="1"/>
  <c r="I571" i="4" a="1"/>
  <c r="AC618" i="4" a="1"/>
  <c r="J1018" i="4" a="1"/>
  <c r="M11" i="4" a="1"/>
  <c r="L421" i="4" a="1"/>
  <c r="K704" i="4" a="1"/>
  <c r="AB598" i="4" a="1"/>
  <c r="K396" i="4" a="1"/>
  <c r="R440" i="4" a="1"/>
  <c r="N834" i="4" a="1"/>
  <c r="N1317" i="4" a="1"/>
  <c r="M803" i="4" a="1"/>
  <c r="N605" i="4" a="1"/>
  <c r="I84" i="4" a="1"/>
  <c r="K882" i="4" a="1"/>
  <c r="R946" i="4" a="1"/>
  <c r="Q1138" i="4" a="1"/>
  <c r="K596" i="4" a="1"/>
  <c r="N1072" i="4" a="1"/>
  <c r="K289" i="4" a="1"/>
  <c r="AB160" i="4" a="1"/>
  <c r="Q1332" i="4" a="1"/>
  <c r="J1185" i="4" a="1"/>
  <c r="R1269" i="4" a="1"/>
  <c r="J1493" i="4" a="1"/>
  <c r="N1247" i="4" a="1"/>
  <c r="K251" i="4" a="1"/>
  <c r="AB336" i="4" a="1"/>
  <c r="R388" i="4" a="1"/>
  <c r="L648" i="4" a="1"/>
  <c r="L235" i="4" a="1"/>
  <c r="AB325" i="4" a="1"/>
  <c r="R1318" i="4" a="1"/>
  <c r="I1157" i="4" a="1"/>
  <c r="L1200" i="4" a="1"/>
  <c r="R801" i="4" a="1"/>
  <c r="R1416" i="4" a="1"/>
  <c r="Q193" i="4" a="1"/>
  <c r="I1403" i="4" a="1"/>
  <c r="R1385" i="4" a="1"/>
  <c r="I1063" i="4" a="1"/>
  <c r="L1282" i="4" a="1"/>
  <c r="L1439" i="4" a="1"/>
  <c r="L1278" i="4" a="1"/>
  <c r="K1222" i="4" a="1"/>
  <c r="I799" i="4" a="1"/>
  <c r="R1121" i="4" a="1"/>
  <c r="N1248" i="4" a="1"/>
  <c r="AB1395" i="4" a="1"/>
  <c r="AA1195" i="4" a="1"/>
  <c r="Q1170" i="4" a="1"/>
  <c r="Q1352" i="4" a="1"/>
  <c r="J1077" i="4" a="1"/>
  <c r="J893" i="4" a="1"/>
  <c r="J757" i="4" a="1"/>
  <c r="J1321" i="4" a="1"/>
  <c r="AC1182" i="4" a="1"/>
  <c r="Q1061" i="4" a="1"/>
  <c r="I35" i="4" a="1"/>
  <c r="AB600" i="4" a="1"/>
  <c r="J299" i="4" a="1"/>
  <c r="N322" i="4" a="1"/>
  <c r="K458" i="4" a="1"/>
  <c r="N1436" i="4" a="1"/>
  <c r="AA853" i="4" a="1"/>
  <c r="L165" i="4" a="1"/>
  <c r="R601" i="4" a="1"/>
  <c r="I606" i="4" a="1"/>
  <c r="AC507" i="4" a="1"/>
  <c r="AC164" i="4" a="1"/>
  <c r="K499" i="4" a="1"/>
  <c r="I1234" i="4" a="1"/>
  <c r="L1084" i="4" a="1"/>
  <c r="K1180" i="4" a="1"/>
  <c r="AC1256" i="4" a="1"/>
  <c r="K1225" i="4" a="1"/>
  <c r="N621" i="4" a="1"/>
  <c r="Q1324" i="4" a="1"/>
  <c r="M1130" i="4" a="1"/>
  <c r="R1259" i="4" a="1"/>
  <c r="I898" i="4" a="1"/>
  <c r="AB335" i="4" a="1"/>
  <c r="M605" i="4" a="1"/>
  <c r="N270" i="4" a="1"/>
  <c r="R526" i="4" a="1"/>
  <c r="N1426" i="4" a="1"/>
  <c r="M428" i="4" a="1"/>
  <c r="I586" i="4" a="1"/>
  <c r="J1030" i="4" a="1"/>
  <c r="N894" i="4" a="1"/>
  <c r="J1472" i="4" a="1"/>
  <c r="N573" i="4" a="1"/>
  <c r="K978" i="4" a="1"/>
  <c r="Q652" i="4" a="1"/>
  <c r="J1188" i="4" a="1"/>
  <c r="I1457" i="4" a="1"/>
  <c r="M520" i="4" a="1"/>
  <c r="AA1341" i="4" a="1"/>
  <c r="L691" i="4" a="1"/>
  <c r="I785" i="4" a="1"/>
  <c r="AC1154" i="4" a="1"/>
  <c r="N284" i="4" a="1"/>
  <c r="M881" i="4" a="1"/>
  <c r="K586" i="4" a="1"/>
  <c r="AA1437" i="4" a="1"/>
  <c r="K1485" i="4" a="1"/>
  <c r="N1376" i="4" a="1"/>
  <c r="R1206" i="4" a="1"/>
  <c r="I1449" i="4" a="1"/>
  <c r="R1332" i="4" a="1"/>
  <c r="M736" i="4" a="1"/>
  <c r="J418" i="4" a="1"/>
  <c r="AA1307" i="4" a="1"/>
  <c r="I1294" i="4" a="1"/>
  <c r="K1406" i="4" a="1"/>
  <c r="K1423" i="4" a="1"/>
  <c r="N729" i="4" a="1"/>
  <c r="AA835" i="4" a="1"/>
  <c r="J1412" i="4" a="1"/>
  <c r="Q1374" i="4" a="1"/>
  <c r="N1403" i="4" a="1"/>
  <c r="N990" i="4" a="1"/>
  <c r="L616" i="4" a="1"/>
  <c r="J1339" i="4" a="1"/>
  <c r="K1042" i="4" a="1"/>
  <c r="R1418" i="4" a="1"/>
  <c r="M823" i="4" a="1"/>
  <c r="R1403" i="4" a="1"/>
  <c r="N790" i="4" a="1"/>
  <c r="Q487" i="4" a="1"/>
  <c r="L795" i="4" a="1"/>
  <c r="L802" i="4" a="1"/>
  <c r="L259" i="4" a="1"/>
  <c r="J892" i="4" a="1"/>
  <c r="N1100" i="4" a="1"/>
  <c r="L222" i="4" a="1"/>
  <c r="J1061" i="4" a="1"/>
  <c r="R228" i="4" a="1"/>
  <c r="AC688" i="4" a="1"/>
  <c r="N1177" i="4" a="1"/>
  <c r="J1342" i="4" a="1"/>
  <c r="R1239" i="4" a="1"/>
  <c r="K985" i="4" a="1"/>
  <c r="J26" i="4" a="1"/>
  <c r="AC620" i="4" a="1"/>
  <c r="R989" i="4" a="1"/>
  <c r="I810" i="4" a="1"/>
  <c r="AC1093" i="4" a="1"/>
  <c r="AC1040" i="4" a="1"/>
  <c r="N946" i="4" a="1"/>
  <c r="AA1313" i="4" a="1"/>
  <c r="J663" i="4" a="1"/>
  <c r="N443" i="4" a="1"/>
  <c r="Q1304" i="4" a="1"/>
  <c r="AC710" i="4" a="1"/>
  <c r="AC1356" i="4" a="1"/>
  <c r="Q1417" i="4" a="1"/>
  <c r="R470" i="4" a="1"/>
  <c r="AC1426" i="4" a="1"/>
  <c r="Q722" i="4" a="1"/>
  <c r="K1456" i="4" a="1"/>
  <c r="R1249" i="4" a="1"/>
  <c r="Q1481" i="4" a="1"/>
  <c r="L1406" i="4" a="1"/>
  <c r="AC1054" i="4" a="1"/>
  <c r="AC1312" i="4" a="1"/>
  <c r="R284" i="4" a="1"/>
  <c r="K1272" i="4" a="1"/>
  <c r="Q1196" i="4" a="1"/>
  <c r="R557" i="4" a="1"/>
  <c r="K1147" i="4" a="1"/>
  <c r="I1373" i="4" a="1"/>
  <c r="J308" i="4" a="1"/>
  <c r="AC1278" i="4" a="1"/>
  <c r="N1487" i="4" a="1"/>
  <c r="AC1168" i="4" a="1"/>
  <c r="J808" i="4" a="1"/>
  <c r="R1152" i="4" a="1"/>
  <c r="K1333" i="4" a="1"/>
  <c r="J340" i="4" a="1"/>
  <c r="R1379" i="4" a="1"/>
  <c r="N785" i="4" a="1"/>
  <c r="N925" i="4" a="1"/>
  <c r="Q855" i="4" a="1"/>
  <c r="N1018" i="4" a="1"/>
  <c r="R550" i="4" a="1"/>
  <c r="I1313" i="4" a="1"/>
  <c r="R565" i="4" a="1"/>
  <c r="K1397" i="4" a="1"/>
  <c r="L578" i="4" a="1"/>
  <c r="AC512" i="4" a="1"/>
  <c r="I1032" i="4" a="1"/>
  <c r="J535" i="4" a="1"/>
  <c r="L523" i="4" a="1"/>
  <c r="J1029" i="4" a="1"/>
  <c r="I1424" i="4" a="1"/>
  <c r="K440" i="4" a="1"/>
  <c r="N928" i="4" a="1"/>
  <c r="AC246" i="4" a="1"/>
  <c r="R278" i="4" a="1"/>
  <c r="AC180" i="4" a="1"/>
  <c r="K154" i="4" a="1"/>
  <c r="J621" i="4" a="1"/>
  <c r="K1066" i="4" a="1"/>
  <c r="I822" i="4" a="1"/>
  <c r="Q1261" i="4" a="1"/>
  <c r="N445" i="4" a="1"/>
  <c r="R414" i="4" a="1"/>
  <c r="R408" i="4" a="1"/>
  <c r="L219" i="4" a="1"/>
  <c r="AA812" i="4" a="1"/>
  <c r="R427" i="4" a="1"/>
  <c r="K994" i="4" a="1"/>
  <c r="R729" i="4" a="1"/>
  <c r="I1224" i="4" a="1"/>
  <c r="AC1359" i="4" a="1"/>
  <c r="L715" i="4" a="1"/>
  <c r="K1480" i="4" a="1"/>
  <c r="AA535" i="4" a="1"/>
  <c r="AA553" i="4" a="1"/>
  <c r="J1292" i="4" a="1"/>
  <c r="R992" i="4" a="1"/>
  <c r="N895" i="4" a="1"/>
  <c r="J1443" i="4" a="1"/>
  <c r="I1136" i="4" a="1"/>
  <c r="AB1246" i="4" a="1"/>
  <c r="AC1351" i="4" a="1"/>
  <c r="J1469" i="4" a="1"/>
  <c r="Q1255" i="4" a="1"/>
  <c r="N1183" i="4" a="1"/>
  <c r="R568" i="4" a="1"/>
  <c r="M439" i="4" a="1"/>
  <c r="L359" i="4" a="1"/>
  <c r="R1476" i="4" a="1"/>
  <c r="N1354" i="4" a="1"/>
  <c r="R727" i="4" a="1"/>
  <c r="Q1268" i="4" a="1"/>
  <c r="J1249" i="4" a="1"/>
  <c r="Q1289" i="4" a="1"/>
  <c r="M650" i="4" a="1"/>
  <c r="AB1258" i="4" a="1"/>
  <c r="Q1331" i="4" a="1"/>
  <c r="AB1229" i="4" a="1"/>
  <c r="I526" i="4" a="1"/>
  <c r="Q1232" i="4" a="1"/>
  <c r="N1494" i="4" a="1"/>
  <c r="Q1263" i="4" a="1"/>
  <c r="M369" i="4" a="1"/>
  <c r="K1352" i="4" a="1"/>
  <c r="AC857" i="4" a="1"/>
  <c r="AB1293" i="4" a="1"/>
  <c r="AC396" i="4" a="1"/>
  <c r="J1177" i="4" a="1"/>
  <c r="I905" i="4" a="1"/>
  <c r="L1330" i="4" a="1"/>
  <c r="AC1232" i="4" a="1"/>
  <c r="K1309" i="4" a="1"/>
  <c r="AA375" i="4" a="1"/>
  <c r="L346" i="4" a="1"/>
  <c r="R1082" i="4" a="1"/>
  <c r="Q505" i="4" a="1"/>
  <c r="M613" i="4" a="1"/>
  <c r="M417" i="4" a="1"/>
  <c r="AA226" i="4" a="1"/>
  <c r="R1251" i="4" a="1"/>
  <c r="R1340" i="4" a="1"/>
  <c r="R1184" i="4" a="1"/>
  <c r="N1173" i="4" a="1"/>
  <c r="L195" i="4" a="1"/>
  <c r="J579" i="4" a="1"/>
  <c r="K1165" i="4" a="1"/>
  <c r="L450" i="4" a="1"/>
  <c r="N809" i="4" a="1"/>
  <c r="J1212" i="4" a="1"/>
  <c r="Q1410" i="4" a="1"/>
  <c r="R1213" i="4" a="1"/>
  <c r="M250" i="4" a="1"/>
  <c r="AB573" i="4" a="1"/>
  <c r="J127" i="4" a="1"/>
  <c r="I198" i="4" a="1"/>
  <c r="I1341" i="4" a="1"/>
  <c r="J1156" i="4" a="1"/>
  <c r="R1160" i="4" a="1"/>
  <c r="J1296" i="4" a="1"/>
  <c r="K1177" i="4" a="1"/>
  <c r="AB1228" i="4" a="1"/>
  <c r="L1374" i="4" a="1"/>
  <c r="Q1415" i="4" a="1"/>
  <c r="I954" i="4" a="1"/>
  <c r="I451" i="4" a="1"/>
  <c r="Q1463" i="4" a="1"/>
  <c r="L473" i="4" a="1"/>
  <c r="N831" i="4" a="1"/>
  <c r="L1142" i="4" a="1"/>
  <c r="Q1478" i="4" a="1"/>
  <c r="K1284" i="4" a="1"/>
  <c r="R1462" i="4" a="1"/>
  <c r="R1123" i="4" a="1"/>
  <c r="AC1296" i="4" a="1"/>
  <c r="K566" i="4" a="1"/>
  <c r="AC1262" i="4" a="1"/>
  <c r="R945" i="4" a="1"/>
  <c r="K1373" i="4" a="1"/>
  <c r="N1392" i="4" a="1"/>
  <c r="M443" i="4" a="1"/>
  <c r="AA443" i="4" a="1"/>
  <c r="AB615" i="4" a="1"/>
  <c r="L1257" i="4" a="1"/>
  <c r="AB475" i="4" a="1"/>
  <c r="K1363" i="4" a="1"/>
  <c r="AC1336" i="4" a="1"/>
  <c r="N1345" i="4" a="1"/>
  <c r="M589" i="4" a="1"/>
  <c r="J1050" i="4" a="1"/>
  <c r="R1320" i="4" a="1"/>
  <c r="AA834" i="4" a="1"/>
  <c r="R231" i="4" a="1"/>
  <c r="L1184" i="4" a="1"/>
  <c r="M1063" i="4" a="1"/>
  <c r="L980" i="4" a="1"/>
  <c r="N1109" i="4" a="1"/>
  <c r="N1061" i="4" a="1"/>
  <c r="K870" i="4" a="1"/>
  <c r="AC1367" i="4" a="1"/>
  <c r="AB1428" i="4" a="1"/>
  <c r="K1246" i="4" a="1"/>
  <c r="L1335" i="4" a="1"/>
  <c r="N1448" i="4" a="1"/>
  <c r="R1472" i="4" a="1"/>
  <c r="M1302" i="4" a="1"/>
  <c r="AA1323" i="4" a="1"/>
  <c r="K1058" i="4" a="1"/>
  <c r="AC1282" i="4" a="1"/>
  <c r="J1223" i="4" a="1"/>
  <c r="Q695" i="4" a="1"/>
  <c r="R503" i="4" a="1"/>
  <c r="R674" i="4" a="1"/>
  <c r="N833" i="4" a="1"/>
  <c r="Q1430" i="4" a="1"/>
  <c r="J1328" i="4" a="1"/>
  <c r="AA760" i="4" a="1"/>
  <c r="K791" i="4" a="1"/>
  <c r="I1218" i="4" a="1"/>
  <c r="I1009" i="4" a="1"/>
  <c r="N1336" i="4" a="1"/>
  <c r="M1233" i="4" a="1"/>
  <c r="M1306" i="4" a="1"/>
  <c r="L1155" i="4" a="1"/>
  <c r="J1001" i="4" a="1"/>
  <c r="AC859" i="4" a="1"/>
  <c r="AA867" i="4" a="1"/>
  <c r="L1112" i="4" a="1"/>
  <c r="M1174" i="4" a="1"/>
  <c r="J1455" i="4" a="1"/>
  <c r="J672" i="4" a="1"/>
  <c r="M1155" i="4" a="1"/>
  <c r="L1117" i="4" a="1"/>
  <c r="I1477" i="4" a="1"/>
  <c r="N704" i="4" a="1"/>
  <c r="I1040" i="4" a="1"/>
  <c r="L1221" i="4" a="1"/>
  <c r="Q1384" i="4" a="1"/>
  <c r="J1409" i="4" a="1"/>
  <c r="J1250" i="4" a="1"/>
  <c r="L383" i="4" a="1"/>
  <c r="K839" i="4" a="1"/>
  <c r="Y381" i="4" a="1"/>
  <c r="Z231" i="4" a="1"/>
  <c r="Z1403" i="4" a="1"/>
  <c r="Y219" i="4" a="1"/>
  <c r="Y1399" i="4" a="1"/>
  <c r="Z453" i="4" a="1"/>
  <c r="AA1406" i="4" a="1"/>
  <c r="AA1053" i="4" a="1"/>
  <c r="AB1244" i="4" a="1"/>
  <c r="AA237" i="4" a="1"/>
  <c r="AA721" i="4" a="1"/>
  <c r="Y729" i="4" a="1"/>
  <c r="Z201" i="4" a="1"/>
  <c r="Y195" i="4" a="1"/>
  <c r="I1500" i="4" l="1"/>
  <c r="I1476" i="4"/>
  <c r="Q1436" i="4"/>
  <c r="K1372" i="4"/>
  <c r="AC1068" i="4"/>
  <c r="I984" i="4"/>
  <c r="N848" i="4"/>
  <c r="R1500" i="4"/>
  <c r="Q1472" i="4"/>
  <c r="L1400" i="4"/>
  <c r="AC1372" i="4"/>
  <c r="N1068" i="4"/>
  <c r="M984" i="4"/>
  <c r="R651" i="4"/>
  <c r="M1500" i="4"/>
  <c r="M1472" i="4"/>
  <c r="AC1400" i="4"/>
  <c r="M1120" i="4"/>
  <c r="I1048" i="4"/>
  <c r="N960" i="4"/>
  <c r="M651" i="4"/>
  <c r="Q1484" i="4"/>
  <c r="AC1396" i="4"/>
  <c r="K1120" i="4"/>
  <c r="N1048" i="4"/>
  <c r="I960" i="4"/>
  <c r="N511" i="4"/>
  <c r="X1484" i="4"/>
  <c r="I1464" i="4"/>
  <c r="K1396" i="4"/>
  <c r="K1104" i="4"/>
  <c r="I1036" i="4"/>
  <c r="R960" i="4"/>
  <c r="M511" i="4"/>
  <c r="J1480" i="4"/>
  <c r="X1464" i="4"/>
  <c r="M1376" i="4"/>
  <c r="M1104" i="4"/>
  <c r="AC1036" i="4"/>
  <c r="AC940" i="4"/>
  <c r="I423" i="4"/>
  <c r="R1480" i="4"/>
  <c r="Q1464" i="4"/>
  <c r="K1376" i="4"/>
  <c r="M1092" i="4"/>
  <c r="I1008" i="4"/>
  <c r="N940" i="4"/>
  <c r="N423" i="4"/>
  <c r="X1476" i="4"/>
  <c r="X1436" i="4"/>
  <c r="J1376" i="4"/>
  <c r="AC1092" i="4"/>
  <c r="R1008" i="4"/>
  <c r="K848" i="4"/>
  <c r="J423" i="4"/>
  <c r="AQ1497" i="4"/>
  <c r="AS1489" i="4"/>
  <c r="AR1477" i="4"/>
  <c r="AQ1465" i="4"/>
  <c r="AS1457" i="4"/>
  <c r="AR1445" i="4"/>
  <c r="AQ1433" i="4"/>
  <c r="AR1425" i="4"/>
  <c r="AR1417" i="4"/>
  <c r="AR1409" i="4"/>
  <c r="AR1401" i="4"/>
  <c r="AR1393" i="4"/>
  <c r="AR1385" i="4"/>
  <c r="AR1377" i="4"/>
  <c r="AR1369" i="4"/>
  <c r="AS1361" i="4"/>
  <c r="AR1349" i="4"/>
  <c r="AQ1337" i="4"/>
  <c r="AS1329" i="4"/>
  <c r="AR1317" i="4"/>
  <c r="AQ1305" i="4"/>
  <c r="AS1297" i="4"/>
  <c r="AR1285" i="4"/>
  <c r="AQ1273" i="4"/>
  <c r="AS1265" i="4"/>
  <c r="AR1253" i="4"/>
  <c r="AQ1241" i="4"/>
  <c r="AS1233" i="4"/>
  <c r="AR1221" i="4"/>
  <c r="AQ1209" i="4"/>
  <c r="AS1201" i="4"/>
  <c r="AR1189" i="4"/>
  <c r="AQ1177" i="4"/>
  <c r="AS1169" i="4"/>
  <c r="AR1157" i="4"/>
  <c r="AQ1145" i="4"/>
  <c r="AS1137" i="4"/>
  <c r="AR1125" i="4"/>
  <c r="AQ1113" i="4"/>
  <c r="AS1105" i="4"/>
  <c r="AR1093" i="4"/>
  <c r="AR1081" i="4"/>
  <c r="AQ1065" i="4"/>
  <c r="AR1053" i="4"/>
  <c r="AQ1037" i="4"/>
  <c r="AS1025" i="4"/>
  <c r="AQ1009" i="4"/>
  <c r="AS997" i="4"/>
  <c r="AR981" i="4"/>
  <c r="AS969" i="4"/>
  <c r="AR953" i="4"/>
  <c r="AQ937" i="4"/>
  <c r="AR925" i="4"/>
  <c r="AQ909" i="4"/>
  <c r="AS897" i="4"/>
  <c r="AQ881" i="4"/>
  <c r="AS869" i="4"/>
  <c r="AR853" i="4"/>
  <c r="AS841" i="4"/>
  <c r="AR1497" i="4"/>
  <c r="AQ1485" i="4"/>
  <c r="AS1477" i="4"/>
  <c r="AR1465" i="4"/>
  <c r="AQ1453" i="4"/>
  <c r="AS1445" i="4"/>
  <c r="AR1433" i="4"/>
  <c r="AS1425" i="4"/>
  <c r="AS1417" i="4"/>
  <c r="AS1409" i="4"/>
  <c r="AS1401" i="4"/>
  <c r="AS1393" i="4"/>
  <c r="AS1385" i="4"/>
  <c r="AS1377" i="4"/>
  <c r="AS1369" i="4"/>
  <c r="AQ1357" i="4"/>
  <c r="AS1349" i="4"/>
  <c r="AR1337" i="4"/>
  <c r="AQ1325" i="4"/>
  <c r="AS1317" i="4"/>
  <c r="AR1305" i="4"/>
  <c r="AQ1293" i="4"/>
  <c r="AS1285" i="4"/>
  <c r="AR1273" i="4"/>
  <c r="AQ1261" i="4"/>
  <c r="AS1253" i="4"/>
  <c r="AR1241" i="4"/>
  <c r="AQ1229" i="4"/>
  <c r="AS1221" i="4"/>
  <c r="AR1209" i="4"/>
  <c r="AQ1197" i="4"/>
  <c r="AS1189" i="4"/>
  <c r="AR1177" i="4"/>
  <c r="AQ1165" i="4"/>
  <c r="AS1157" i="4"/>
  <c r="AR1145" i="4"/>
  <c r="AQ1133" i="4"/>
  <c r="AS1125" i="4"/>
  <c r="AR1113" i="4"/>
  <c r="AQ1101" i="4"/>
  <c r="AS1093" i="4"/>
  <c r="AS1081" i="4"/>
  <c r="AR1065" i="4"/>
  <c r="AQ1049" i="4"/>
  <c r="AR1037" i="4"/>
  <c r="AQ1021" i="4"/>
  <c r="AS1009" i="4"/>
  <c r="AQ993" i="4"/>
  <c r="AS981" i="4"/>
  <c r="AR965" i="4"/>
  <c r="AS953" i="4"/>
  <c r="AR937" i="4"/>
  <c r="AQ921" i="4"/>
  <c r="AR909" i="4"/>
  <c r="AQ893" i="4"/>
  <c r="AS881" i="4"/>
  <c r="AQ865" i="4"/>
  <c r="AS853" i="4"/>
  <c r="AR837" i="4"/>
  <c r="AS1497" i="4"/>
  <c r="AR1485" i="4"/>
  <c r="AQ1473" i="4"/>
  <c r="AS1465" i="4"/>
  <c r="AR1453" i="4"/>
  <c r="AQ1441" i="4"/>
  <c r="AS1433" i="4"/>
  <c r="AR1357" i="4"/>
  <c r="AQ1345" i="4"/>
  <c r="AS1337" i="4"/>
  <c r="AR1325" i="4"/>
  <c r="AQ1313" i="4"/>
  <c r="AS1305" i="4"/>
  <c r="AR1293" i="4"/>
  <c r="AQ1281" i="4"/>
  <c r="AS1273" i="4"/>
  <c r="AR1261" i="4"/>
  <c r="AQ1249" i="4"/>
  <c r="AS1241" i="4"/>
  <c r="AR1229" i="4"/>
  <c r="AQ1217" i="4"/>
  <c r="AS1209" i="4"/>
  <c r="AR1197" i="4"/>
  <c r="AQ1185" i="4"/>
  <c r="AS1177" i="4"/>
  <c r="AR1165" i="4"/>
  <c r="AQ1153" i="4"/>
  <c r="AS1145" i="4"/>
  <c r="AR1133" i="4"/>
  <c r="AQ1121" i="4"/>
  <c r="AS1113" i="4"/>
  <c r="AR1101" i="4"/>
  <c r="AQ1089" i="4"/>
  <c r="AR1077" i="4"/>
  <c r="AS1065" i="4"/>
  <c r="AR1049" i="4"/>
  <c r="AQ1033" i="4"/>
  <c r="AR1021" i="4"/>
  <c r="AQ1005" i="4"/>
  <c r="AS993" i="4"/>
  <c r="AQ977" i="4"/>
  <c r="AS965" i="4"/>
  <c r="AR949" i="4"/>
  <c r="AS937" i="4"/>
  <c r="AR921" i="4"/>
  <c r="AQ905" i="4"/>
  <c r="AR893" i="4"/>
  <c r="AQ877" i="4"/>
  <c r="AS865" i="4"/>
  <c r="AQ849" i="4"/>
  <c r="AS837" i="4"/>
  <c r="AQ1493" i="4"/>
  <c r="AS1485" i="4"/>
  <c r="AR1473" i="4"/>
  <c r="AQ1461" i="4"/>
  <c r="AS1453" i="4"/>
  <c r="AR1441" i="4"/>
  <c r="AQ1429" i="4"/>
  <c r="AQ1421" i="4"/>
  <c r="AQ1413" i="4"/>
  <c r="AQ1405" i="4"/>
  <c r="AQ1397" i="4"/>
  <c r="AQ1389" i="4"/>
  <c r="AQ1381" i="4"/>
  <c r="AQ1373" i="4"/>
  <c r="AQ1365" i="4"/>
  <c r="AS1357" i="4"/>
  <c r="AR1345" i="4"/>
  <c r="AQ1333" i="4"/>
  <c r="AS1325" i="4"/>
  <c r="AR1313" i="4"/>
  <c r="AQ1301" i="4"/>
  <c r="AS1293" i="4"/>
  <c r="AR1281" i="4"/>
  <c r="AQ1269" i="4"/>
  <c r="AS1261" i="4"/>
  <c r="AR1249" i="4"/>
  <c r="AQ1237" i="4"/>
  <c r="AS1229" i="4"/>
  <c r="AR1217" i="4"/>
  <c r="AQ1205" i="4"/>
  <c r="AS1197" i="4"/>
  <c r="AR1185" i="4"/>
  <c r="AQ1173" i="4"/>
  <c r="AS1165" i="4"/>
  <c r="AR1153" i="4"/>
  <c r="AQ1141" i="4"/>
  <c r="AS1133" i="4"/>
  <c r="AR1121" i="4"/>
  <c r="AQ1109" i="4"/>
  <c r="AS1101" i="4"/>
  <c r="AR1089" i="4"/>
  <c r="AS1077" i="4"/>
  <c r="AR1061" i="4"/>
  <c r="AS1049" i="4"/>
  <c r="AR1033" i="4"/>
  <c r="AQ1017" i="4"/>
  <c r="AR1005" i="4"/>
  <c r="AQ989" i="4"/>
  <c r="AS977" i="4"/>
  <c r="AQ961" i="4"/>
  <c r="AS949" i="4"/>
  <c r="AR933" i="4"/>
  <c r="AS921" i="4"/>
  <c r="AR905" i="4"/>
  <c r="AQ889" i="4"/>
  <c r="AR877" i="4"/>
  <c r="AQ861" i="4"/>
  <c r="AS849" i="4"/>
  <c r="AQ833" i="4"/>
  <c r="AR1493" i="4"/>
  <c r="AQ1481" i="4"/>
  <c r="AS1473" i="4"/>
  <c r="AR1461" i="4"/>
  <c r="AQ1449" i="4"/>
  <c r="AS1441" i="4"/>
  <c r="AR1429" i="4"/>
  <c r="AR1421" i="4"/>
  <c r="AR1413" i="4"/>
  <c r="AR1405" i="4"/>
  <c r="AR1397" i="4"/>
  <c r="AR1389" i="4"/>
  <c r="AR1381" i="4"/>
  <c r="AR1373" i="4"/>
  <c r="AR1365" i="4"/>
  <c r="AQ1353" i="4"/>
  <c r="AS1345" i="4"/>
  <c r="AR1333" i="4"/>
  <c r="AQ1321" i="4"/>
  <c r="AS1313" i="4"/>
  <c r="AR1301" i="4"/>
  <c r="AQ1289" i="4"/>
  <c r="AS1281" i="4"/>
  <c r="AR1269" i="4"/>
  <c r="AQ1257" i="4"/>
  <c r="AS1249" i="4"/>
  <c r="AR1237" i="4"/>
  <c r="AQ1225" i="4"/>
  <c r="AS1217" i="4"/>
  <c r="AR1205" i="4"/>
  <c r="AQ1193" i="4"/>
  <c r="AS1185" i="4"/>
  <c r="AR1173" i="4"/>
  <c r="AQ1161" i="4"/>
  <c r="AS1153" i="4"/>
  <c r="AR1141" i="4"/>
  <c r="AQ1129" i="4"/>
  <c r="AS1121" i="4"/>
  <c r="AR1109" i="4"/>
  <c r="AQ1097" i="4"/>
  <c r="AS1089" i="4"/>
  <c r="AQ1073" i="4"/>
  <c r="AS1061" i="4"/>
  <c r="AR1045" i="4"/>
  <c r="AS1033" i="4"/>
  <c r="AR1017" i="4"/>
  <c r="AQ1001" i="4"/>
  <c r="AR989" i="4"/>
  <c r="AQ973" i="4"/>
  <c r="AS961" i="4"/>
  <c r="AQ945" i="4"/>
  <c r="AS933" i="4"/>
  <c r="AR917" i="4"/>
  <c r="AS905" i="4"/>
  <c r="AR889" i="4"/>
  <c r="AQ873" i="4"/>
  <c r="AR861" i="4"/>
  <c r="AQ845" i="4"/>
  <c r="AQ829" i="4"/>
  <c r="AQ1501" i="4"/>
  <c r="AS1493" i="4"/>
  <c r="AR1481" i="4"/>
  <c r="AQ1469" i="4"/>
  <c r="AS1461" i="4"/>
  <c r="AR1449" i="4"/>
  <c r="AQ1437" i="4"/>
  <c r="AS1429" i="4"/>
  <c r="AS1421" i="4"/>
  <c r="AS1413" i="4"/>
  <c r="AS1405" i="4"/>
  <c r="AS1397" i="4"/>
  <c r="AS1389" i="4"/>
  <c r="AS1381" i="4"/>
  <c r="AS1373" i="4"/>
  <c r="AS1365" i="4"/>
  <c r="AR1353" i="4"/>
  <c r="AQ1341" i="4"/>
  <c r="AS1333" i="4"/>
  <c r="AR1321" i="4"/>
  <c r="AQ1309" i="4"/>
  <c r="AS1301" i="4"/>
  <c r="AR1289" i="4"/>
  <c r="AQ1277" i="4"/>
  <c r="AS1269" i="4"/>
  <c r="AR1257" i="4"/>
  <c r="AQ1245" i="4"/>
  <c r="AS1237" i="4"/>
  <c r="AR1225" i="4"/>
  <c r="AQ1213" i="4"/>
  <c r="AS1205" i="4"/>
  <c r="AR1193" i="4"/>
  <c r="AQ1181" i="4"/>
  <c r="AS1173" i="4"/>
  <c r="AR1161" i="4"/>
  <c r="AQ1149" i="4"/>
  <c r="AS1141" i="4"/>
  <c r="AR1129" i="4"/>
  <c r="AQ1117" i="4"/>
  <c r="AS1109" i="4"/>
  <c r="AR1097" i="4"/>
  <c r="AQ1085" i="4"/>
  <c r="AS1073" i="4"/>
  <c r="AQ1057" i="4"/>
  <c r="AS1045" i="4"/>
  <c r="AR1029" i="4"/>
  <c r="AS1017" i="4"/>
  <c r="AR1001" i="4"/>
  <c r="AQ985" i="4"/>
  <c r="AR973" i="4"/>
  <c r="AQ957" i="4"/>
  <c r="AS945" i="4"/>
  <c r="AQ929" i="4"/>
  <c r="AS917" i="4"/>
  <c r="AR901" i="4"/>
  <c r="AS889" i="4"/>
  <c r="AR873" i="4"/>
  <c r="AQ857" i="4"/>
  <c r="AR845" i="4"/>
  <c r="AR829" i="4"/>
  <c r="AR1501" i="4"/>
  <c r="AQ1489" i="4"/>
  <c r="AS1481" i="4"/>
  <c r="AR1469" i="4"/>
  <c r="AQ1457" i="4"/>
  <c r="AS1449" i="4"/>
  <c r="AR1437" i="4"/>
  <c r="AQ1361" i="4"/>
  <c r="AS1353" i="4"/>
  <c r="AR1341" i="4"/>
  <c r="AQ1329" i="4"/>
  <c r="AS1321" i="4"/>
  <c r="AR1309" i="4"/>
  <c r="AQ1297" i="4"/>
  <c r="AS1289" i="4"/>
  <c r="AR1277" i="4"/>
  <c r="AQ1265" i="4"/>
  <c r="AS1257" i="4"/>
  <c r="AR1245" i="4"/>
  <c r="AQ1233" i="4"/>
  <c r="AS1225" i="4"/>
  <c r="AR1213" i="4"/>
  <c r="AQ1201" i="4"/>
  <c r="AS1193" i="4"/>
  <c r="AR1181" i="4"/>
  <c r="AQ1169" i="4"/>
  <c r="AS1161" i="4"/>
  <c r="AR1149" i="4"/>
  <c r="AQ1137" i="4"/>
  <c r="AS1129" i="4"/>
  <c r="AR1117" i="4"/>
  <c r="AQ1105" i="4"/>
  <c r="AS1097" i="4"/>
  <c r="AR1085" i="4"/>
  <c r="AQ1069" i="4"/>
  <c r="AS1057" i="4"/>
  <c r="AQ1041" i="4"/>
  <c r="AS1029" i="4"/>
  <c r="AR1013" i="4"/>
  <c r="AS1001" i="4"/>
  <c r="AR985" i="4"/>
  <c r="AQ969" i="4"/>
  <c r="AR957" i="4"/>
  <c r="AQ941" i="4"/>
  <c r="AS929" i="4"/>
  <c r="AQ913" i="4"/>
  <c r="AS901" i="4"/>
  <c r="AR885" i="4"/>
  <c r="AS873" i="4"/>
  <c r="AR857" i="4"/>
  <c r="AQ841" i="4"/>
  <c r="AS825" i="4"/>
  <c r="AS1501" i="4"/>
  <c r="AR1489" i="4"/>
  <c r="AQ1477" i="4"/>
  <c r="AS1469" i="4"/>
  <c r="AR1457" i="4"/>
  <c r="AQ1445" i="4"/>
  <c r="AS1437" i="4"/>
  <c r="AQ1425" i="4"/>
  <c r="AQ1417" i="4"/>
  <c r="AQ1409" i="4"/>
  <c r="AQ1401" i="4"/>
  <c r="AQ1393" i="4"/>
  <c r="AQ1385" i="4"/>
  <c r="AQ1377" i="4"/>
  <c r="AQ1369" i="4"/>
  <c r="AR1361" i="4"/>
  <c r="AQ1349" i="4"/>
  <c r="AS1341" i="4"/>
  <c r="AR1329" i="4"/>
  <c r="AQ1317" i="4"/>
  <c r="AS1309" i="4"/>
  <c r="AR1297" i="4"/>
  <c r="AQ1285" i="4"/>
  <c r="AS1277" i="4"/>
  <c r="AR1265" i="4"/>
  <c r="AQ1253" i="4"/>
  <c r="AS1245" i="4"/>
  <c r="AR1233" i="4"/>
  <c r="AQ1221" i="4"/>
  <c r="AS1213" i="4"/>
  <c r="AR1201" i="4"/>
  <c r="AQ1189" i="4"/>
  <c r="AS1181" i="4"/>
  <c r="AR1169" i="4"/>
  <c r="AQ1157" i="4"/>
  <c r="AS1149" i="4"/>
  <c r="AR1137" i="4"/>
  <c r="AQ1125" i="4"/>
  <c r="AS1117" i="4"/>
  <c r="AR1105" i="4"/>
  <c r="AQ1093" i="4"/>
  <c r="AQ1081" i="4"/>
  <c r="AR1069" i="4"/>
  <c r="AQ1053" i="4"/>
  <c r="AS1041" i="4"/>
  <c r="AQ1025" i="4"/>
  <c r="AS1013" i="4"/>
  <c r="AR997" i="4"/>
  <c r="AS985" i="4"/>
  <c r="AR969" i="4"/>
  <c r="AQ953" i="4"/>
  <c r="AR941" i="4"/>
  <c r="AQ925" i="4"/>
  <c r="AS913" i="4"/>
  <c r="AQ897" i="4"/>
  <c r="AS885" i="4"/>
  <c r="AR869" i="4"/>
  <c r="AS857" i="4"/>
  <c r="AR841" i="4"/>
  <c r="AQ817" i="4"/>
  <c r="AS1085" i="4"/>
  <c r="AR1073" i="4"/>
  <c r="AQ1061" i="4"/>
  <c r="AS1053" i="4"/>
  <c r="AR1041" i="4"/>
  <c r="AQ1029" i="4"/>
  <c r="AS1021" i="4"/>
  <c r="AR1009" i="4"/>
  <c r="AQ997" i="4"/>
  <c r="AS989" i="4"/>
  <c r="AR977" i="4"/>
  <c r="AQ965" i="4"/>
  <c r="AS957" i="4"/>
  <c r="AR945" i="4"/>
  <c r="AQ933" i="4"/>
  <c r="AS925" i="4"/>
  <c r="AR913" i="4"/>
  <c r="AQ901" i="4"/>
  <c r="AS893" i="4"/>
  <c r="AR881" i="4"/>
  <c r="AQ869" i="4"/>
  <c r="AS861" i="4"/>
  <c r="AR849" i="4"/>
  <c r="AQ837" i="4"/>
  <c r="AS829" i="4"/>
  <c r="AR817" i="4"/>
  <c r="AQ805" i="4"/>
  <c r="AS797" i="4"/>
  <c r="AR785" i="4"/>
  <c r="AQ773" i="4"/>
  <c r="AS765" i="4"/>
  <c r="AR753" i="4"/>
  <c r="AQ741" i="4"/>
  <c r="AS733" i="4"/>
  <c r="AR721" i="4"/>
  <c r="AQ709" i="4"/>
  <c r="AS701" i="4"/>
  <c r="AR689" i="4"/>
  <c r="AQ677" i="4"/>
  <c r="AS669" i="4"/>
  <c r="AR657" i="4"/>
  <c r="AQ645" i="4"/>
  <c r="AS637" i="4"/>
  <c r="AR625" i="4"/>
  <c r="AQ613" i="4"/>
  <c r="AS605" i="4"/>
  <c r="AR593" i="4"/>
  <c r="AQ581" i="4"/>
  <c r="AS573" i="4"/>
  <c r="AR561" i="4"/>
  <c r="AQ549" i="4"/>
  <c r="AS541" i="4"/>
  <c r="AR529" i="4"/>
  <c r="AQ517" i="4"/>
  <c r="AS509" i="4"/>
  <c r="AR497" i="4"/>
  <c r="AQ1500" i="4"/>
  <c r="AQ1492" i="4"/>
  <c r="AQ1484" i="4"/>
  <c r="AQ1476" i="4"/>
  <c r="AQ1468" i="4"/>
  <c r="AQ1460" i="4"/>
  <c r="AQ1452" i="4"/>
  <c r="AQ1444" i="4"/>
  <c r="AQ1436" i="4"/>
  <c r="AQ1428" i="4"/>
  <c r="AS1420" i="4"/>
  <c r="AR1408" i="4"/>
  <c r="AQ1396" i="4"/>
  <c r="AS1388" i="4"/>
  <c r="AR1376" i="4"/>
  <c r="AQ1364" i="4"/>
  <c r="AS1356" i="4"/>
  <c r="AR1344" i="4"/>
  <c r="AQ1332" i="4"/>
  <c r="AS1324" i="4"/>
  <c r="AR1312" i="4"/>
  <c r="AQ1300" i="4"/>
  <c r="AS1292" i="4"/>
  <c r="AR1280" i="4"/>
  <c r="AQ1268" i="4"/>
  <c r="AS1260" i="4"/>
  <c r="AR1248" i="4"/>
  <c r="AQ1236" i="4"/>
  <c r="AS1228" i="4"/>
  <c r="AR1216" i="4"/>
  <c r="AQ1204" i="4"/>
  <c r="AS1196" i="4"/>
  <c r="AR1184" i="4"/>
  <c r="AQ1172" i="4"/>
  <c r="AS1164" i="4"/>
  <c r="AR1152" i="4"/>
  <c r="AQ1140" i="4"/>
  <c r="AS1132" i="4"/>
  <c r="AR1120" i="4"/>
  <c r="AQ1108" i="4"/>
  <c r="AS1100" i="4"/>
  <c r="AR1088" i="4"/>
  <c r="AQ1076" i="4"/>
  <c r="AS1068" i="4"/>
  <c r="AR1056" i="4"/>
  <c r="AQ1044" i="4"/>
  <c r="AS1036" i="4"/>
  <c r="AR1024" i="4"/>
  <c r="AQ1012" i="4"/>
  <c r="AS1004" i="4"/>
  <c r="AR992" i="4"/>
  <c r="AQ980" i="4"/>
  <c r="AS972" i="4"/>
  <c r="AR960" i="4"/>
  <c r="AQ948" i="4"/>
  <c r="AS940" i="4"/>
  <c r="AR928" i="4"/>
  <c r="AQ916" i="4"/>
  <c r="AS908" i="4"/>
  <c r="AR896" i="4"/>
  <c r="AQ884" i="4"/>
  <c r="AS876" i="4"/>
  <c r="AR864" i="4"/>
  <c r="AQ852" i="4"/>
  <c r="AS844" i="4"/>
  <c r="AR832" i="4"/>
  <c r="AQ820" i="4"/>
  <c r="AS812" i="4"/>
  <c r="AR800" i="4"/>
  <c r="AQ788" i="4"/>
  <c r="AS780" i="4"/>
  <c r="AR768" i="4"/>
  <c r="AQ756" i="4"/>
  <c r="AS748" i="4"/>
  <c r="AR736" i="4"/>
  <c r="AQ724" i="4"/>
  <c r="AS716" i="4"/>
  <c r="AR704" i="4"/>
  <c r="AQ692" i="4"/>
  <c r="AS684" i="4"/>
  <c r="AR672" i="4"/>
  <c r="AQ660" i="4"/>
  <c r="AS652" i="4"/>
  <c r="AR640" i="4"/>
  <c r="AQ628" i="4"/>
  <c r="AS620" i="4"/>
  <c r="AR608" i="4"/>
  <c r="AQ596" i="4"/>
  <c r="AS588" i="4"/>
  <c r="AR576" i="4"/>
  <c r="AQ564" i="4"/>
  <c r="AS556" i="4"/>
  <c r="AR544" i="4"/>
  <c r="AQ532" i="4"/>
  <c r="AS524" i="4"/>
  <c r="AR512" i="4"/>
  <c r="AQ500" i="4"/>
  <c r="AS1499" i="4"/>
  <c r="AS1491" i="4"/>
  <c r="AS1483" i="4"/>
  <c r="AS1475" i="4"/>
  <c r="AS1467" i="4"/>
  <c r="AS1459" i="4"/>
  <c r="AS1451" i="4"/>
  <c r="AS1443" i="4"/>
  <c r="AS1435" i="4"/>
  <c r="AS1427" i="4"/>
  <c r="AS1419" i="4"/>
  <c r="AS1411" i="4"/>
  <c r="AS1403" i="4"/>
  <c r="AS1395" i="4"/>
  <c r="AS1387" i="4"/>
  <c r="AS1379" i="4"/>
  <c r="AS1371" i="4"/>
  <c r="AS1363" i="4"/>
  <c r="AR1351" i="4"/>
  <c r="AQ1339" i="4"/>
  <c r="AS1331" i="4"/>
  <c r="AR1319" i="4"/>
  <c r="AQ1307" i="4"/>
  <c r="AS1299" i="4"/>
  <c r="AR1287" i="4"/>
  <c r="AQ1275" i="4"/>
  <c r="AS1267" i="4"/>
  <c r="AR1255" i="4"/>
  <c r="AQ1243" i="4"/>
  <c r="AS1235" i="4"/>
  <c r="AR1223" i="4"/>
  <c r="AQ1211" i="4"/>
  <c r="AS1203" i="4"/>
  <c r="AR1191" i="4"/>
  <c r="AQ1179" i="4"/>
  <c r="AS1171" i="4"/>
  <c r="AR1159" i="4"/>
  <c r="AQ1147" i="4"/>
  <c r="AS1139" i="4"/>
  <c r="AR1127" i="4"/>
  <c r="AQ1115" i="4"/>
  <c r="AS1107" i="4"/>
  <c r="AR1095" i="4"/>
  <c r="AQ1083" i="4"/>
  <c r="AS1075" i="4"/>
  <c r="AR1063" i="4"/>
  <c r="AQ1051" i="4"/>
  <c r="AS1043" i="4"/>
  <c r="AR1031" i="4"/>
  <c r="AQ1019" i="4"/>
  <c r="AS1011" i="4"/>
  <c r="AR999" i="4"/>
  <c r="AQ987" i="4"/>
  <c r="AS979" i="4"/>
  <c r="AR967" i="4"/>
  <c r="AQ955" i="4"/>
  <c r="AS947" i="4"/>
  <c r="AR935" i="4"/>
  <c r="AQ923" i="4"/>
  <c r="AS915" i="4"/>
  <c r="AR903" i="4"/>
  <c r="AQ891" i="4"/>
  <c r="AS883" i="4"/>
  <c r="AR871" i="4"/>
  <c r="AQ859" i="4"/>
  <c r="AS851" i="4"/>
  <c r="AR839" i="4"/>
  <c r="AQ827" i="4"/>
  <c r="AS819" i="4"/>
  <c r="AR807" i="4"/>
  <c r="AQ795" i="4"/>
  <c r="AS787" i="4"/>
  <c r="AR775" i="4"/>
  <c r="AQ763" i="4"/>
  <c r="AS755" i="4"/>
  <c r="AR743" i="4"/>
  <c r="AQ731" i="4"/>
  <c r="AS723" i="4"/>
  <c r="AR711" i="4"/>
  <c r="AQ699" i="4"/>
  <c r="AS691" i="4"/>
  <c r="AR679" i="4"/>
  <c r="AQ667" i="4"/>
  <c r="AS659" i="4"/>
  <c r="AR647" i="4"/>
  <c r="AQ635" i="4"/>
  <c r="AS627" i="4"/>
  <c r="AR615" i="4"/>
  <c r="AQ603" i="4"/>
  <c r="AS595" i="4"/>
  <c r="AR575" i="4"/>
  <c r="AS555" i="4"/>
  <c r="AQ531" i="4"/>
  <c r="AR511" i="4"/>
  <c r="AS491" i="4"/>
  <c r="AQ1482" i="4"/>
  <c r="AR1462" i="4"/>
  <c r="AS1442" i="4"/>
  <c r="AQ1418" i="4"/>
  <c r="AR1398" i="4"/>
  <c r="AS1378" i="4"/>
  <c r="AS1346" i="4"/>
  <c r="AQ825" i="4"/>
  <c r="AS817" i="4"/>
  <c r="AR805" i="4"/>
  <c r="AQ793" i="4"/>
  <c r="AS785" i="4"/>
  <c r="AR773" i="4"/>
  <c r="AQ761" i="4"/>
  <c r="AS753" i="4"/>
  <c r="AR741" i="4"/>
  <c r="AQ729" i="4"/>
  <c r="AS721" i="4"/>
  <c r="AR709" i="4"/>
  <c r="AQ697" i="4"/>
  <c r="AS689" i="4"/>
  <c r="AR677" i="4"/>
  <c r="AQ665" i="4"/>
  <c r="AS657" i="4"/>
  <c r="AR645" i="4"/>
  <c r="AQ633" i="4"/>
  <c r="AS625" i="4"/>
  <c r="AR613" i="4"/>
  <c r="AQ601" i="4"/>
  <c r="AS593" i="4"/>
  <c r="AR581" i="4"/>
  <c r="AQ569" i="4"/>
  <c r="AS561" i="4"/>
  <c r="AR549" i="4"/>
  <c r="AQ537" i="4"/>
  <c r="AS529" i="4"/>
  <c r="AR517" i="4"/>
  <c r="AQ505" i="4"/>
  <c r="AS497" i="4"/>
  <c r="AR1500" i="4"/>
  <c r="AR1492" i="4"/>
  <c r="AR1484" i="4"/>
  <c r="AR1476" i="4"/>
  <c r="AR1468" i="4"/>
  <c r="AR1460" i="4"/>
  <c r="AR1452" i="4"/>
  <c r="AR1444" i="4"/>
  <c r="AR1436" i="4"/>
  <c r="AR1428" i="4"/>
  <c r="AQ1416" i="4"/>
  <c r="AS1408" i="4"/>
  <c r="AR1396" i="4"/>
  <c r="AQ1384" i="4"/>
  <c r="AS1376" i="4"/>
  <c r="AR1364" i="4"/>
  <c r="AQ1352" i="4"/>
  <c r="AS1344" i="4"/>
  <c r="AR1332" i="4"/>
  <c r="AQ1320" i="4"/>
  <c r="AS1312" i="4"/>
  <c r="AR1300" i="4"/>
  <c r="AQ1288" i="4"/>
  <c r="AS1280" i="4"/>
  <c r="AR1268" i="4"/>
  <c r="AQ1256" i="4"/>
  <c r="AS1248" i="4"/>
  <c r="AR1236" i="4"/>
  <c r="AQ1224" i="4"/>
  <c r="AS1216" i="4"/>
  <c r="AR1204" i="4"/>
  <c r="AQ1192" i="4"/>
  <c r="AS1184" i="4"/>
  <c r="AR1172" i="4"/>
  <c r="AQ1160" i="4"/>
  <c r="AS1152" i="4"/>
  <c r="AR1140" i="4"/>
  <c r="AQ1128" i="4"/>
  <c r="AS1120" i="4"/>
  <c r="AR1108" i="4"/>
  <c r="AQ1096" i="4"/>
  <c r="AS1088" i="4"/>
  <c r="AR1076" i="4"/>
  <c r="AQ1064" i="4"/>
  <c r="AS1056" i="4"/>
  <c r="AR1044" i="4"/>
  <c r="AQ1032" i="4"/>
  <c r="AS1024" i="4"/>
  <c r="AR1012" i="4"/>
  <c r="AQ1000" i="4"/>
  <c r="AS992" i="4"/>
  <c r="AR980" i="4"/>
  <c r="AQ968" i="4"/>
  <c r="AS960" i="4"/>
  <c r="AR948" i="4"/>
  <c r="AQ936" i="4"/>
  <c r="AS928" i="4"/>
  <c r="AR916" i="4"/>
  <c r="AQ904" i="4"/>
  <c r="AS896" i="4"/>
  <c r="AR884" i="4"/>
  <c r="AQ872" i="4"/>
  <c r="AS864" i="4"/>
  <c r="AR852" i="4"/>
  <c r="AQ840" i="4"/>
  <c r="AS832" i="4"/>
  <c r="AR820" i="4"/>
  <c r="AQ808" i="4"/>
  <c r="AS800" i="4"/>
  <c r="AR788" i="4"/>
  <c r="AQ776" i="4"/>
  <c r="AS768" i="4"/>
  <c r="AR756" i="4"/>
  <c r="AQ744" i="4"/>
  <c r="AS736" i="4"/>
  <c r="AR724" i="4"/>
  <c r="AQ712" i="4"/>
  <c r="AS704" i="4"/>
  <c r="AR692" i="4"/>
  <c r="AQ680" i="4"/>
  <c r="AS672" i="4"/>
  <c r="AR660" i="4"/>
  <c r="AQ648" i="4"/>
  <c r="AS640" i="4"/>
  <c r="AR628" i="4"/>
  <c r="AQ616" i="4"/>
  <c r="AS608" i="4"/>
  <c r="AR596" i="4"/>
  <c r="AQ584" i="4"/>
  <c r="AS576" i="4"/>
  <c r="AR564" i="4"/>
  <c r="AQ552" i="4"/>
  <c r="AS544" i="4"/>
  <c r="AR532" i="4"/>
  <c r="AQ520" i="4"/>
  <c r="AS512" i="4"/>
  <c r="AR500" i="4"/>
  <c r="AQ1359" i="4"/>
  <c r="AS1351" i="4"/>
  <c r="AR1339" i="4"/>
  <c r="AQ1327" i="4"/>
  <c r="AS1319" i="4"/>
  <c r="AR1307" i="4"/>
  <c r="AQ1295" i="4"/>
  <c r="AS1287" i="4"/>
  <c r="AR1275" i="4"/>
  <c r="AQ1263" i="4"/>
  <c r="AS1255" i="4"/>
  <c r="AR1243" i="4"/>
  <c r="AQ1231" i="4"/>
  <c r="AS1223" i="4"/>
  <c r="AR1211" i="4"/>
  <c r="AQ1199" i="4"/>
  <c r="AS1191" i="4"/>
  <c r="AR1179" i="4"/>
  <c r="AQ1167" i="4"/>
  <c r="AS1159" i="4"/>
  <c r="AR1147" i="4"/>
  <c r="AQ1135" i="4"/>
  <c r="AS1127" i="4"/>
  <c r="AR1115" i="4"/>
  <c r="AQ1103" i="4"/>
  <c r="AS1095" i="4"/>
  <c r="AR1083" i="4"/>
  <c r="AQ1071" i="4"/>
  <c r="AS1063" i="4"/>
  <c r="AR1051" i="4"/>
  <c r="AQ1039" i="4"/>
  <c r="AS1031" i="4"/>
  <c r="AR1019" i="4"/>
  <c r="AQ1007" i="4"/>
  <c r="AS999" i="4"/>
  <c r="AR987" i="4"/>
  <c r="AQ975" i="4"/>
  <c r="AS967" i="4"/>
  <c r="AR955" i="4"/>
  <c r="AQ943" i="4"/>
  <c r="AS935" i="4"/>
  <c r="AR923" i="4"/>
  <c r="AQ911" i="4"/>
  <c r="AS903" i="4"/>
  <c r="AR891" i="4"/>
  <c r="AQ879" i="4"/>
  <c r="AS871" i="4"/>
  <c r="AR859" i="4"/>
  <c r="AQ847" i="4"/>
  <c r="AS839" i="4"/>
  <c r="AR827" i="4"/>
  <c r="AQ815" i="4"/>
  <c r="AS807" i="4"/>
  <c r="AR795" i="4"/>
  <c r="AQ783" i="4"/>
  <c r="AS775" i="4"/>
  <c r="AR763" i="4"/>
  <c r="AQ751" i="4"/>
  <c r="AS743" i="4"/>
  <c r="AR731" i="4"/>
  <c r="AQ719" i="4"/>
  <c r="AS711" i="4"/>
  <c r="AR699" i="4"/>
  <c r="AQ687" i="4"/>
  <c r="AS679" i="4"/>
  <c r="AR667" i="4"/>
  <c r="AQ655" i="4"/>
  <c r="AS647" i="4"/>
  <c r="AR635" i="4"/>
  <c r="AQ623" i="4"/>
  <c r="AS615" i="4"/>
  <c r="AR603" i="4"/>
  <c r="AQ591" i="4"/>
  <c r="AR571" i="4"/>
  <c r="AS551" i="4"/>
  <c r="AQ527" i="4"/>
  <c r="AR507" i="4"/>
  <c r="AS487" i="4"/>
  <c r="AQ1478" i="4"/>
  <c r="AR1458" i="4"/>
  <c r="AS1438" i="4"/>
  <c r="AQ1414" i="4"/>
  <c r="AR1394" i="4"/>
  <c r="AS1374" i="4"/>
  <c r="AQ1338" i="4"/>
  <c r="AR825" i="4"/>
  <c r="AQ813" i="4"/>
  <c r="AS805" i="4"/>
  <c r="AR793" i="4"/>
  <c r="AQ781" i="4"/>
  <c r="AS773" i="4"/>
  <c r="AR761" i="4"/>
  <c r="AQ749" i="4"/>
  <c r="AS741" i="4"/>
  <c r="AR729" i="4"/>
  <c r="AQ717" i="4"/>
  <c r="AS709" i="4"/>
  <c r="AR697" i="4"/>
  <c r="AQ685" i="4"/>
  <c r="AS677" i="4"/>
  <c r="AR665" i="4"/>
  <c r="AQ653" i="4"/>
  <c r="AS645" i="4"/>
  <c r="AR633" i="4"/>
  <c r="AQ621" i="4"/>
  <c r="AS613" i="4"/>
  <c r="AR601" i="4"/>
  <c r="AQ589" i="4"/>
  <c r="AS581" i="4"/>
  <c r="AR569" i="4"/>
  <c r="AQ557" i="4"/>
  <c r="AS549" i="4"/>
  <c r="AR537" i="4"/>
  <c r="AQ525" i="4"/>
  <c r="AS517" i="4"/>
  <c r="AR505" i="4"/>
  <c r="AQ493" i="4"/>
  <c r="AS1500" i="4"/>
  <c r="AS1492" i="4"/>
  <c r="AS1484" i="4"/>
  <c r="AS1476" i="4"/>
  <c r="AS1468" i="4"/>
  <c r="AS1460" i="4"/>
  <c r="AS1452" i="4"/>
  <c r="AS1444" i="4"/>
  <c r="AS1436" i="4"/>
  <c r="AS1428" i="4"/>
  <c r="AR1416" i="4"/>
  <c r="AQ1404" i="4"/>
  <c r="AS1396" i="4"/>
  <c r="AR1384" i="4"/>
  <c r="AQ1372" i="4"/>
  <c r="AS1364" i="4"/>
  <c r="AR1352" i="4"/>
  <c r="AQ1340" i="4"/>
  <c r="AS1332" i="4"/>
  <c r="AR1320" i="4"/>
  <c r="AQ1308" i="4"/>
  <c r="AS1300" i="4"/>
  <c r="AR1288" i="4"/>
  <c r="AQ1276" i="4"/>
  <c r="AS1268" i="4"/>
  <c r="AR1256" i="4"/>
  <c r="AQ1244" i="4"/>
  <c r="AS1236" i="4"/>
  <c r="AR1224" i="4"/>
  <c r="AQ1212" i="4"/>
  <c r="AS1204" i="4"/>
  <c r="AR1192" i="4"/>
  <c r="AQ1180" i="4"/>
  <c r="AS1172" i="4"/>
  <c r="AR1160" i="4"/>
  <c r="AQ1148" i="4"/>
  <c r="AS1140" i="4"/>
  <c r="AR1128" i="4"/>
  <c r="AQ1116" i="4"/>
  <c r="AS1108" i="4"/>
  <c r="AR1096" i="4"/>
  <c r="AQ1084" i="4"/>
  <c r="AS1076" i="4"/>
  <c r="AR1064" i="4"/>
  <c r="AQ1052" i="4"/>
  <c r="AS1044" i="4"/>
  <c r="AR1032" i="4"/>
  <c r="AQ1020" i="4"/>
  <c r="AS1012" i="4"/>
  <c r="AR1000" i="4"/>
  <c r="AQ988" i="4"/>
  <c r="AS980" i="4"/>
  <c r="AR968" i="4"/>
  <c r="AQ956" i="4"/>
  <c r="AS948" i="4"/>
  <c r="AR936" i="4"/>
  <c r="AQ924" i="4"/>
  <c r="AS916" i="4"/>
  <c r="AR904" i="4"/>
  <c r="AQ892" i="4"/>
  <c r="AS884" i="4"/>
  <c r="AR872" i="4"/>
  <c r="AQ860" i="4"/>
  <c r="AS852" i="4"/>
  <c r="AR840" i="4"/>
  <c r="AQ828" i="4"/>
  <c r="AS820" i="4"/>
  <c r="AR808" i="4"/>
  <c r="AQ796" i="4"/>
  <c r="AS788" i="4"/>
  <c r="AR776" i="4"/>
  <c r="AQ764" i="4"/>
  <c r="AS756" i="4"/>
  <c r="AR744" i="4"/>
  <c r="AQ732" i="4"/>
  <c r="AS724" i="4"/>
  <c r="AR712" i="4"/>
  <c r="AQ700" i="4"/>
  <c r="AS692" i="4"/>
  <c r="AR680" i="4"/>
  <c r="AQ668" i="4"/>
  <c r="AS660" i="4"/>
  <c r="AR648" i="4"/>
  <c r="AQ636" i="4"/>
  <c r="AS628" i="4"/>
  <c r="AR616" i="4"/>
  <c r="AQ604" i="4"/>
  <c r="AS596" i="4"/>
  <c r="AR584" i="4"/>
  <c r="AQ572" i="4"/>
  <c r="AS564" i="4"/>
  <c r="AR552" i="4"/>
  <c r="AQ540" i="4"/>
  <c r="AS532" i="4"/>
  <c r="AR520" i="4"/>
  <c r="AQ508" i="4"/>
  <c r="AS500" i="4"/>
  <c r="AQ1495" i="4"/>
  <c r="AQ1487" i="4"/>
  <c r="AQ1479" i="4"/>
  <c r="AQ1471" i="4"/>
  <c r="AQ1463" i="4"/>
  <c r="AQ1455" i="4"/>
  <c r="AQ1447" i="4"/>
  <c r="AQ1439" i="4"/>
  <c r="AQ1431" i="4"/>
  <c r="AQ1423" i="4"/>
  <c r="AQ1415" i="4"/>
  <c r="AQ1407" i="4"/>
  <c r="AQ1399" i="4"/>
  <c r="AQ1391" i="4"/>
  <c r="AQ1383" i="4"/>
  <c r="AQ1375" i="4"/>
  <c r="AQ1367" i="4"/>
  <c r="AR1359" i="4"/>
  <c r="AQ1347" i="4"/>
  <c r="AS1339" i="4"/>
  <c r="AR1327" i="4"/>
  <c r="AQ1315" i="4"/>
  <c r="AS1307" i="4"/>
  <c r="AR1295" i="4"/>
  <c r="AQ1283" i="4"/>
  <c r="AS1275" i="4"/>
  <c r="AR1263" i="4"/>
  <c r="AQ1251" i="4"/>
  <c r="AS1243" i="4"/>
  <c r="AR1231" i="4"/>
  <c r="AQ1219" i="4"/>
  <c r="AS1211" i="4"/>
  <c r="AR1199" i="4"/>
  <c r="AQ1187" i="4"/>
  <c r="AS1179" i="4"/>
  <c r="AR1167" i="4"/>
  <c r="AQ1155" i="4"/>
  <c r="AS1147" i="4"/>
  <c r="AR1135" i="4"/>
  <c r="AQ1123" i="4"/>
  <c r="AS1115" i="4"/>
  <c r="AR1103" i="4"/>
  <c r="AQ1091" i="4"/>
  <c r="AS1083" i="4"/>
  <c r="AR1071" i="4"/>
  <c r="AQ1059" i="4"/>
  <c r="AS1051" i="4"/>
  <c r="AR1039" i="4"/>
  <c r="AQ1027" i="4"/>
  <c r="AS1019" i="4"/>
  <c r="AR1007" i="4"/>
  <c r="AQ995" i="4"/>
  <c r="AS987" i="4"/>
  <c r="AR975" i="4"/>
  <c r="AQ963" i="4"/>
  <c r="AS955" i="4"/>
  <c r="AR943" i="4"/>
  <c r="AQ931" i="4"/>
  <c r="AS923" i="4"/>
  <c r="AR911" i="4"/>
  <c r="AQ899" i="4"/>
  <c r="AS891" i="4"/>
  <c r="AR879" i="4"/>
  <c r="AQ867" i="4"/>
  <c r="AS859" i="4"/>
  <c r="AR847" i="4"/>
  <c r="AQ835" i="4"/>
  <c r="AS827" i="4"/>
  <c r="AR815" i="4"/>
  <c r="AQ803" i="4"/>
  <c r="AS795" i="4"/>
  <c r="AR783" i="4"/>
  <c r="AQ771" i="4"/>
  <c r="AS763" i="4"/>
  <c r="AR751" i="4"/>
  <c r="AQ739" i="4"/>
  <c r="AS731" i="4"/>
  <c r="AR719" i="4"/>
  <c r="AQ707" i="4"/>
  <c r="AS699" i="4"/>
  <c r="AR687" i="4"/>
  <c r="AQ675" i="4"/>
  <c r="AS667" i="4"/>
  <c r="AR655" i="4"/>
  <c r="AQ643" i="4"/>
  <c r="AS635" i="4"/>
  <c r="AR623" i="4"/>
  <c r="AQ611" i="4"/>
  <c r="AS603" i="4"/>
  <c r="AR591" i="4"/>
  <c r="AS571" i="4"/>
  <c r="AQ547" i="4"/>
  <c r="AR527" i="4"/>
  <c r="AS507" i="4"/>
  <c r="AQ1498" i="4"/>
  <c r="AR1478" i="4"/>
  <c r="AS1458" i="4"/>
  <c r="AQ1434" i="4"/>
  <c r="AR1414" i="4"/>
  <c r="AS1394" i="4"/>
  <c r="AQ1370" i="4"/>
  <c r="AR1334" i="4"/>
  <c r="AR813" i="4"/>
  <c r="AQ801" i="4"/>
  <c r="AS793" i="4"/>
  <c r="AR781" i="4"/>
  <c r="AQ769" i="4"/>
  <c r="AS761" i="4"/>
  <c r="AR749" i="4"/>
  <c r="AQ737" i="4"/>
  <c r="AS729" i="4"/>
  <c r="AR717" i="4"/>
  <c r="AQ705" i="4"/>
  <c r="AS697" i="4"/>
  <c r="AR685" i="4"/>
  <c r="AQ673" i="4"/>
  <c r="AS665" i="4"/>
  <c r="AR653" i="4"/>
  <c r="AQ641" i="4"/>
  <c r="AS633" i="4"/>
  <c r="AR621" i="4"/>
  <c r="AQ609" i="4"/>
  <c r="AS601" i="4"/>
  <c r="AR589" i="4"/>
  <c r="AQ577" i="4"/>
  <c r="AS569" i="4"/>
  <c r="AR557" i="4"/>
  <c r="AQ545" i="4"/>
  <c r="AS537" i="4"/>
  <c r="AR525" i="4"/>
  <c r="AQ513" i="4"/>
  <c r="AS505" i="4"/>
  <c r="AR493" i="4"/>
  <c r="AQ1424" i="4"/>
  <c r="AS1416" i="4"/>
  <c r="AR1404" i="4"/>
  <c r="AQ1392" i="4"/>
  <c r="AS1384" i="4"/>
  <c r="AR1372" i="4"/>
  <c r="AQ1360" i="4"/>
  <c r="AS1352" i="4"/>
  <c r="AR1340" i="4"/>
  <c r="AQ1328" i="4"/>
  <c r="AS1320" i="4"/>
  <c r="AR1308" i="4"/>
  <c r="AQ1296" i="4"/>
  <c r="AS1288" i="4"/>
  <c r="AR1276" i="4"/>
  <c r="AQ1264" i="4"/>
  <c r="AS1256" i="4"/>
  <c r="AR1244" i="4"/>
  <c r="AQ1232" i="4"/>
  <c r="AS1224" i="4"/>
  <c r="AR1212" i="4"/>
  <c r="AQ1200" i="4"/>
  <c r="AS1192" i="4"/>
  <c r="AR1180" i="4"/>
  <c r="AQ1168" i="4"/>
  <c r="AS1160" i="4"/>
  <c r="AR1148" i="4"/>
  <c r="AQ1136" i="4"/>
  <c r="AS1128" i="4"/>
  <c r="AR1116" i="4"/>
  <c r="AQ1104" i="4"/>
  <c r="AS1096" i="4"/>
  <c r="AR1084" i="4"/>
  <c r="AQ1072" i="4"/>
  <c r="AS1064" i="4"/>
  <c r="AR1052" i="4"/>
  <c r="AQ1040" i="4"/>
  <c r="AS1032" i="4"/>
  <c r="AR1020" i="4"/>
  <c r="AQ1008" i="4"/>
  <c r="AS1000" i="4"/>
  <c r="AR988" i="4"/>
  <c r="AQ976" i="4"/>
  <c r="AS968" i="4"/>
  <c r="AR956" i="4"/>
  <c r="AQ944" i="4"/>
  <c r="AS936" i="4"/>
  <c r="AR924" i="4"/>
  <c r="AQ912" i="4"/>
  <c r="AS904" i="4"/>
  <c r="AR892" i="4"/>
  <c r="AQ880" i="4"/>
  <c r="AS872" i="4"/>
  <c r="AR860" i="4"/>
  <c r="AQ848" i="4"/>
  <c r="AS840" i="4"/>
  <c r="AR828" i="4"/>
  <c r="AQ816" i="4"/>
  <c r="AS808" i="4"/>
  <c r="AR796" i="4"/>
  <c r="AQ784" i="4"/>
  <c r="AS776" i="4"/>
  <c r="AR764" i="4"/>
  <c r="AQ752" i="4"/>
  <c r="AS744" i="4"/>
  <c r="AR732" i="4"/>
  <c r="AQ720" i="4"/>
  <c r="AS712" i="4"/>
  <c r="AR700" i="4"/>
  <c r="AQ688" i="4"/>
  <c r="AS680" i="4"/>
  <c r="AR668" i="4"/>
  <c r="AQ656" i="4"/>
  <c r="AS648" i="4"/>
  <c r="AR636" i="4"/>
  <c r="AQ624" i="4"/>
  <c r="AS616" i="4"/>
  <c r="AR604" i="4"/>
  <c r="AQ592" i="4"/>
  <c r="AS584" i="4"/>
  <c r="AR572" i="4"/>
  <c r="AQ560" i="4"/>
  <c r="AS552" i="4"/>
  <c r="AR540" i="4"/>
  <c r="AQ528" i="4"/>
  <c r="AS520" i="4"/>
  <c r="AR508" i="4"/>
  <c r="AQ496" i="4"/>
  <c r="AR1495" i="4"/>
  <c r="AR1487" i="4"/>
  <c r="AR1479" i="4"/>
  <c r="AR1471" i="4"/>
  <c r="AR1463" i="4"/>
  <c r="AR1455" i="4"/>
  <c r="AR1447" i="4"/>
  <c r="AR1439" i="4"/>
  <c r="AR1431" i="4"/>
  <c r="AR1423" i="4"/>
  <c r="AR1415" i="4"/>
  <c r="AR1407" i="4"/>
  <c r="AR1399" i="4"/>
  <c r="AR1391" i="4"/>
  <c r="AR1383" i="4"/>
  <c r="AR1375" i="4"/>
  <c r="AR1367" i="4"/>
  <c r="AS1359" i="4"/>
  <c r="AR1347" i="4"/>
  <c r="AQ1335" i="4"/>
  <c r="AS1327" i="4"/>
  <c r="AR1315" i="4"/>
  <c r="AQ1303" i="4"/>
  <c r="AS1295" i="4"/>
  <c r="AR1283" i="4"/>
  <c r="AQ1271" i="4"/>
  <c r="AS1263" i="4"/>
  <c r="AR1251" i="4"/>
  <c r="AQ1239" i="4"/>
  <c r="AS1231" i="4"/>
  <c r="AR1219" i="4"/>
  <c r="AQ1207" i="4"/>
  <c r="AS1199" i="4"/>
  <c r="AR1187" i="4"/>
  <c r="AQ1175" i="4"/>
  <c r="AS1167" i="4"/>
  <c r="AR1155" i="4"/>
  <c r="AQ1143" i="4"/>
  <c r="AS1135" i="4"/>
  <c r="AR1123" i="4"/>
  <c r="AQ1111" i="4"/>
  <c r="AS1103" i="4"/>
  <c r="AR1091" i="4"/>
  <c r="AQ1079" i="4"/>
  <c r="AS1071" i="4"/>
  <c r="AR1059" i="4"/>
  <c r="AQ1047" i="4"/>
  <c r="AS1039" i="4"/>
  <c r="AR1027" i="4"/>
  <c r="AQ1015" i="4"/>
  <c r="AS1007" i="4"/>
  <c r="AR995" i="4"/>
  <c r="AQ983" i="4"/>
  <c r="AS975" i="4"/>
  <c r="AR963" i="4"/>
  <c r="AQ951" i="4"/>
  <c r="AS943" i="4"/>
  <c r="AR931" i="4"/>
  <c r="AQ919" i="4"/>
  <c r="AS911" i="4"/>
  <c r="AR899" i="4"/>
  <c r="AQ887" i="4"/>
  <c r="AS879" i="4"/>
  <c r="AR867" i="4"/>
  <c r="AQ855" i="4"/>
  <c r="AS847" i="4"/>
  <c r="AR835" i="4"/>
  <c r="AQ823" i="4"/>
  <c r="AS815" i="4"/>
  <c r="AR803" i="4"/>
  <c r="AQ791" i="4"/>
  <c r="AS783" i="4"/>
  <c r="AR771" i="4"/>
  <c r="AQ759" i="4"/>
  <c r="AS751" i="4"/>
  <c r="AR739" i="4"/>
  <c r="AQ727" i="4"/>
  <c r="AS719" i="4"/>
  <c r="AR707" i="4"/>
  <c r="AQ695" i="4"/>
  <c r="AS687" i="4"/>
  <c r="AR675" i="4"/>
  <c r="AQ663" i="4"/>
  <c r="AS655" i="4"/>
  <c r="AR643" i="4"/>
  <c r="AQ631" i="4"/>
  <c r="AS623" i="4"/>
  <c r="AR611" i="4"/>
  <c r="AQ599" i="4"/>
  <c r="AR587" i="4"/>
  <c r="AS567" i="4"/>
  <c r="AQ543" i="4"/>
  <c r="AR523" i="4"/>
  <c r="AS503" i="4"/>
  <c r="AQ1494" i="4"/>
  <c r="AR1474" i="4"/>
  <c r="AS1454" i="4"/>
  <c r="AQ1430" i="4"/>
  <c r="AR1410" i="4"/>
  <c r="AS1390" i="4"/>
  <c r="AQ1366" i="4"/>
  <c r="AS1330" i="4"/>
  <c r="AQ1077" i="4"/>
  <c r="AS1069" i="4"/>
  <c r="AR1057" i="4"/>
  <c r="AQ1045" i="4"/>
  <c r="AS1037" i="4"/>
  <c r="AR1025" i="4"/>
  <c r="AQ1013" i="4"/>
  <c r="AS1005" i="4"/>
  <c r="AR993" i="4"/>
  <c r="AQ981" i="4"/>
  <c r="AS973" i="4"/>
  <c r="AR961" i="4"/>
  <c r="AQ949" i="4"/>
  <c r="AS941" i="4"/>
  <c r="AR929" i="4"/>
  <c r="AQ917" i="4"/>
  <c r="AS909" i="4"/>
  <c r="AR897" i="4"/>
  <c r="AQ885" i="4"/>
  <c r="AS877" i="4"/>
  <c r="AR865" i="4"/>
  <c r="AQ853" i="4"/>
  <c r="AS845" i="4"/>
  <c r="AR833" i="4"/>
  <c r="AQ821" i="4"/>
  <c r="AS813" i="4"/>
  <c r="AR801" i="4"/>
  <c r="AQ789" i="4"/>
  <c r="AS781" i="4"/>
  <c r="AR769" i="4"/>
  <c r="AQ757" i="4"/>
  <c r="AS749" i="4"/>
  <c r="AR737" i="4"/>
  <c r="AQ725" i="4"/>
  <c r="AS717" i="4"/>
  <c r="AR705" i="4"/>
  <c r="AQ693" i="4"/>
  <c r="AS685" i="4"/>
  <c r="AR673" i="4"/>
  <c r="AQ661" i="4"/>
  <c r="AS653" i="4"/>
  <c r="AR641" i="4"/>
  <c r="AQ629" i="4"/>
  <c r="AS621" i="4"/>
  <c r="AR609" i="4"/>
  <c r="AQ597" i="4"/>
  <c r="AS589" i="4"/>
  <c r="AR577" i="4"/>
  <c r="AQ565" i="4"/>
  <c r="AS557" i="4"/>
  <c r="AR545" i="4"/>
  <c r="AQ533" i="4"/>
  <c r="AS525" i="4"/>
  <c r="AR513" i="4"/>
  <c r="AQ501" i="4"/>
  <c r="AS493" i="4"/>
  <c r="AQ1496" i="4"/>
  <c r="AQ1488" i="4"/>
  <c r="AQ1480" i="4"/>
  <c r="AQ1472" i="4"/>
  <c r="AQ1464" i="4"/>
  <c r="AQ1456" i="4"/>
  <c r="AQ1448" i="4"/>
  <c r="AQ1440" i="4"/>
  <c r="AQ1432" i="4"/>
  <c r="AR1424" i="4"/>
  <c r="AQ1412" i="4"/>
  <c r="AS1404" i="4"/>
  <c r="AR1392" i="4"/>
  <c r="AQ1380" i="4"/>
  <c r="AS1372" i="4"/>
  <c r="AR1360" i="4"/>
  <c r="AQ1348" i="4"/>
  <c r="AS1340" i="4"/>
  <c r="AR1328" i="4"/>
  <c r="AQ1316" i="4"/>
  <c r="AS1308" i="4"/>
  <c r="AR1296" i="4"/>
  <c r="AQ1284" i="4"/>
  <c r="AS1276" i="4"/>
  <c r="AR1264" i="4"/>
  <c r="AQ1252" i="4"/>
  <c r="AS1244" i="4"/>
  <c r="AR1232" i="4"/>
  <c r="AQ1220" i="4"/>
  <c r="AS1212" i="4"/>
  <c r="AR1200" i="4"/>
  <c r="AQ1188" i="4"/>
  <c r="AS1180" i="4"/>
  <c r="AR1168" i="4"/>
  <c r="AQ1156" i="4"/>
  <c r="AS1148" i="4"/>
  <c r="AR1136" i="4"/>
  <c r="AQ1124" i="4"/>
  <c r="AS1116" i="4"/>
  <c r="AR1104" i="4"/>
  <c r="AQ1092" i="4"/>
  <c r="AS1084" i="4"/>
  <c r="AR1072" i="4"/>
  <c r="AQ1060" i="4"/>
  <c r="AS1052" i="4"/>
  <c r="AR1040" i="4"/>
  <c r="AQ1028" i="4"/>
  <c r="AS1020" i="4"/>
  <c r="AR1008" i="4"/>
  <c r="AQ996" i="4"/>
  <c r="AS988" i="4"/>
  <c r="AR976" i="4"/>
  <c r="AQ964" i="4"/>
  <c r="AS956" i="4"/>
  <c r="AR944" i="4"/>
  <c r="AQ932" i="4"/>
  <c r="AS924" i="4"/>
  <c r="AR912" i="4"/>
  <c r="AQ900" i="4"/>
  <c r="AS892" i="4"/>
  <c r="AR880" i="4"/>
  <c r="AQ868" i="4"/>
  <c r="AS860" i="4"/>
  <c r="AR848" i="4"/>
  <c r="AQ836" i="4"/>
  <c r="AS828" i="4"/>
  <c r="AR816" i="4"/>
  <c r="AQ804" i="4"/>
  <c r="AS796" i="4"/>
  <c r="AR784" i="4"/>
  <c r="AQ772" i="4"/>
  <c r="AS764" i="4"/>
  <c r="AR752" i="4"/>
  <c r="AQ740" i="4"/>
  <c r="AS732" i="4"/>
  <c r="AR720" i="4"/>
  <c r="AQ708" i="4"/>
  <c r="AS700" i="4"/>
  <c r="AR688" i="4"/>
  <c r="AQ676" i="4"/>
  <c r="AS668" i="4"/>
  <c r="AR656" i="4"/>
  <c r="AQ644" i="4"/>
  <c r="AS636" i="4"/>
  <c r="AR624" i="4"/>
  <c r="AQ612" i="4"/>
  <c r="AS604" i="4"/>
  <c r="AR592" i="4"/>
  <c r="AQ580" i="4"/>
  <c r="AS572" i="4"/>
  <c r="AR560" i="4"/>
  <c r="AQ548" i="4"/>
  <c r="AS540" i="4"/>
  <c r="AR528" i="4"/>
  <c r="AQ516" i="4"/>
  <c r="AS508" i="4"/>
  <c r="AR496" i="4"/>
  <c r="AS1495" i="4"/>
  <c r="AS1487" i="4"/>
  <c r="AS1479" i="4"/>
  <c r="AS1471" i="4"/>
  <c r="AS1463" i="4"/>
  <c r="AS1455" i="4"/>
  <c r="AS1447" i="4"/>
  <c r="AS1439" i="4"/>
  <c r="AS1431" i="4"/>
  <c r="AS1423" i="4"/>
  <c r="AS1415" i="4"/>
  <c r="AS1407" i="4"/>
  <c r="AS1399" i="4"/>
  <c r="AS1391" i="4"/>
  <c r="AS1383" i="4"/>
  <c r="AS1375" i="4"/>
  <c r="AS1367" i="4"/>
  <c r="AQ1355" i="4"/>
  <c r="AS1347" i="4"/>
  <c r="AR1335" i="4"/>
  <c r="AQ1323" i="4"/>
  <c r="AS1315" i="4"/>
  <c r="AR1303" i="4"/>
  <c r="AQ1291" i="4"/>
  <c r="AS1283" i="4"/>
  <c r="AR1271" i="4"/>
  <c r="AQ1259" i="4"/>
  <c r="AS1251" i="4"/>
  <c r="AR1239" i="4"/>
  <c r="AQ1227" i="4"/>
  <c r="AS1219" i="4"/>
  <c r="AR1207" i="4"/>
  <c r="AQ1195" i="4"/>
  <c r="AS1187" i="4"/>
  <c r="AR1175" i="4"/>
  <c r="AQ1163" i="4"/>
  <c r="AS1155" i="4"/>
  <c r="AR1143" i="4"/>
  <c r="AQ1131" i="4"/>
  <c r="AS1123" i="4"/>
  <c r="AR1111" i="4"/>
  <c r="AQ1099" i="4"/>
  <c r="AS1091" i="4"/>
  <c r="AR1079" i="4"/>
  <c r="AQ1067" i="4"/>
  <c r="AS1059" i="4"/>
  <c r="AR1047" i="4"/>
  <c r="AQ1035" i="4"/>
  <c r="AS1027" i="4"/>
  <c r="AR1015" i="4"/>
  <c r="AQ1003" i="4"/>
  <c r="AS995" i="4"/>
  <c r="AR983" i="4"/>
  <c r="AQ971" i="4"/>
  <c r="AS963" i="4"/>
  <c r="AR951" i="4"/>
  <c r="AQ939" i="4"/>
  <c r="AS931" i="4"/>
  <c r="AR919" i="4"/>
  <c r="AQ907" i="4"/>
  <c r="AS899" i="4"/>
  <c r="AR887" i="4"/>
  <c r="AQ875" i="4"/>
  <c r="AS867" i="4"/>
  <c r="AR855" i="4"/>
  <c r="AQ843" i="4"/>
  <c r="AS835" i="4"/>
  <c r="AR823" i="4"/>
  <c r="AQ811" i="4"/>
  <c r="AS803" i="4"/>
  <c r="AR791" i="4"/>
  <c r="AQ779" i="4"/>
  <c r="AS771" i="4"/>
  <c r="AR759" i="4"/>
  <c r="AQ747" i="4"/>
  <c r="AS739" i="4"/>
  <c r="AR727" i="4"/>
  <c r="AQ715" i="4"/>
  <c r="AS707" i="4"/>
  <c r="AR695" i="4"/>
  <c r="AQ683" i="4"/>
  <c r="AS675" i="4"/>
  <c r="AR663" i="4"/>
  <c r="AQ651" i="4"/>
  <c r="AS643" i="4"/>
  <c r="AR631" i="4"/>
  <c r="AQ619" i="4"/>
  <c r="AS611" i="4"/>
  <c r="AR599" i="4"/>
  <c r="AS587" i="4"/>
  <c r="AQ563" i="4"/>
  <c r="AR543" i="4"/>
  <c r="AS523" i="4"/>
  <c r="AQ499" i="4"/>
  <c r="AR1494" i="4"/>
  <c r="AS1474" i="4"/>
  <c r="AQ1450" i="4"/>
  <c r="AR1430" i="4"/>
  <c r="AS1410" i="4"/>
  <c r="AQ1386" i="4"/>
  <c r="AR1366" i="4"/>
  <c r="AQ1322" i="4"/>
  <c r="AS833" i="4"/>
  <c r="AR821" i="4"/>
  <c r="AQ809" i="4"/>
  <c r="AS801" i="4"/>
  <c r="AR789" i="4"/>
  <c r="AQ777" i="4"/>
  <c r="AS769" i="4"/>
  <c r="AR757" i="4"/>
  <c r="AQ745" i="4"/>
  <c r="AS737" i="4"/>
  <c r="AR725" i="4"/>
  <c r="AQ713" i="4"/>
  <c r="AS705" i="4"/>
  <c r="AR693" i="4"/>
  <c r="AQ681" i="4"/>
  <c r="AS673" i="4"/>
  <c r="AR661" i="4"/>
  <c r="AQ649" i="4"/>
  <c r="AS641" i="4"/>
  <c r="AR629" i="4"/>
  <c r="AQ617" i="4"/>
  <c r="AS609" i="4"/>
  <c r="AR597" i="4"/>
  <c r="AQ585" i="4"/>
  <c r="AS577" i="4"/>
  <c r="AR565" i="4"/>
  <c r="AQ553" i="4"/>
  <c r="AS545" i="4"/>
  <c r="AR533" i="4"/>
  <c r="AQ521" i="4"/>
  <c r="AS513" i="4"/>
  <c r="AR501" i="4"/>
  <c r="AQ489" i="4"/>
  <c r="AR1496" i="4"/>
  <c r="AR1488" i="4"/>
  <c r="AR1480" i="4"/>
  <c r="AR1472" i="4"/>
  <c r="AR1464" i="4"/>
  <c r="AR1456" i="4"/>
  <c r="AR1448" i="4"/>
  <c r="AR1440" i="4"/>
  <c r="AR1432" i="4"/>
  <c r="AS1424" i="4"/>
  <c r="AR1412" i="4"/>
  <c r="AQ1400" i="4"/>
  <c r="AS1392" i="4"/>
  <c r="AR1380" i="4"/>
  <c r="AQ1368" i="4"/>
  <c r="AS1360" i="4"/>
  <c r="AR1348" i="4"/>
  <c r="AQ1336" i="4"/>
  <c r="AS1328" i="4"/>
  <c r="AR1316" i="4"/>
  <c r="AQ1304" i="4"/>
  <c r="AS1296" i="4"/>
  <c r="AR1284" i="4"/>
  <c r="AQ1272" i="4"/>
  <c r="AS1264" i="4"/>
  <c r="AR1252" i="4"/>
  <c r="AQ1240" i="4"/>
  <c r="AS1232" i="4"/>
  <c r="AR1220" i="4"/>
  <c r="AQ1208" i="4"/>
  <c r="AS1200" i="4"/>
  <c r="AR1188" i="4"/>
  <c r="AQ1176" i="4"/>
  <c r="AS1168" i="4"/>
  <c r="AR1156" i="4"/>
  <c r="AQ1144" i="4"/>
  <c r="AS1136" i="4"/>
  <c r="AR1124" i="4"/>
  <c r="AQ1112" i="4"/>
  <c r="AS1104" i="4"/>
  <c r="AR1092" i="4"/>
  <c r="AQ1080" i="4"/>
  <c r="AS1072" i="4"/>
  <c r="AR1060" i="4"/>
  <c r="AQ1048" i="4"/>
  <c r="AS1040" i="4"/>
  <c r="AR1028" i="4"/>
  <c r="AQ1016" i="4"/>
  <c r="AS1008" i="4"/>
  <c r="AR996" i="4"/>
  <c r="AQ984" i="4"/>
  <c r="AS976" i="4"/>
  <c r="AR964" i="4"/>
  <c r="AQ952" i="4"/>
  <c r="AS944" i="4"/>
  <c r="AR932" i="4"/>
  <c r="AQ920" i="4"/>
  <c r="AS912" i="4"/>
  <c r="AR900" i="4"/>
  <c r="AQ888" i="4"/>
  <c r="AS880" i="4"/>
  <c r="AR868" i="4"/>
  <c r="AQ856" i="4"/>
  <c r="AS848" i="4"/>
  <c r="AR836" i="4"/>
  <c r="AQ824" i="4"/>
  <c r="AS816" i="4"/>
  <c r="AR804" i="4"/>
  <c r="AQ792" i="4"/>
  <c r="AS784" i="4"/>
  <c r="AR772" i="4"/>
  <c r="AQ760" i="4"/>
  <c r="AS752" i="4"/>
  <c r="AR740" i="4"/>
  <c r="AQ728" i="4"/>
  <c r="AS720" i="4"/>
  <c r="AR708" i="4"/>
  <c r="AQ696" i="4"/>
  <c r="AS688" i="4"/>
  <c r="AR676" i="4"/>
  <c r="AQ664" i="4"/>
  <c r="AS656" i="4"/>
  <c r="AR644" i="4"/>
  <c r="AQ632" i="4"/>
  <c r="AS624" i="4"/>
  <c r="AR612" i="4"/>
  <c r="AQ600" i="4"/>
  <c r="AS592" i="4"/>
  <c r="AR580" i="4"/>
  <c r="AQ568" i="4"/>
  <c r="AS560" i="4"/>
  <c r="AR548" i="4"/>
  <c r="AQ536" i="4"/>
  <c r="AS528" i="4"/>
  <c r="AR516" i="4"/>
  <c r="AQ504" i="4"/>
  <c r="AS496" i="4"/>
  <c r="AR1355" i="4"/>
  <c r="AQ1343" i="4"/>
  <c r="AS1335" i="4"/>
  <c r="AR1323" i="4"/>
  <c r="AQ1311" i="4"/>
  <c r="AS1303" i="4"/>
  <c r="AR1291" i="4"/>
  <c r="AQ1279" i="4"/>
  <c r="AS1271" i="4"/>
  <c r="AR1259" i="4"/>
  <c r="AQ1247" i="4"/>
  <c r="AS1239" i="4"/>
  <c r="AR1227" i="4"/>
  <c r="AQ1215" i="4"/>
  <c r="AS1207" i="4"/>
  <c r="AR1195" i="4"/>
  <c r="AQ1183" i="4"/>
  <c r="AS1175" i="4"/>
  <c r="AR1163" i="4"/>
  <c r="AQ1151" i="4"/>
  <c r="AS1143" i="4"/>
  <c r="AR1131" i="4"/>
  <c r="AQ1119" i="4"/>
  <c r="AS1111" i="4"/>
  <c r="AR1099" i="4"/>
  <c r="AQ1087" i="4"/>
  <c r="AS1079" i="4"/>
  <c r="AR1067" i="4"/>
  <c r="AQ1055" i="4"/>
  <c r="AS1047" i="4"/>
  <c r="AR1035" i="4"/>
  <c r="AQ1023" i="4"/>
  <c r="AS1015" i="4"/>
  <c r="AR1003" i="4"/>
  <c r="AQ991" i="4"/>
  <c r="AS983" i="4"/>
  <c r="AR971" i="4"/>
  <c r="AQ959" i="4"/>
  <c r="AS951" i="4"/>
  <c r="AR939" i="4"/>
  <c r="AQ927" i="4"/>
  <c r="AS919" i="4"/>
  <c r="AR907" i="4"/>
  <c r="AQ895" i="4"/>
  <c r="AS887" i="4"/>
  <c r="AR875" i="4"/>
  <c r="AQ863" i="4"/>
  <c r="AS855" i="4"/>
  <c r="AR843" i="4"/>
  <c r="AQ831" i="4"/>
  <c r="AS823" i="4"/>
  <c r="AR811" i="4"/>
  <c r="AQ799" i="4"/>
  <c r="AS791" i="4"/>
  <c r="AR779" i="4"/>
  <c r="AQ767" i="4"/>
  <c r="AS759" i="4"/>
  <c r="AR747" i="4"/>
  <c r="AQ735" i="4"/>
  <c r="AS727" i="4"/>
  <c r="AR715" i="4"/>
  <c r="AQ703" i="4"/>
  <c r="AS695" i="4"/>
  <c r="AR683" i="4"/>
  <c r="AQ671" i="4"/>
  <c r="AS663" i="4"/>
  <c r="AR651" i="4"/>
  <c r="AQ639" i="4"/>
  <c r="AS631" i="4"/>
  <c r="AR619" i="4"/>
  <c r="AQ607" i="4"/>
  <c r="AS599" i="4"/>
  <c r="AS583" i="4"/>
  <c r="AQ559" i="4"/>
  <c r="AR539" i="4"/>
  <c r="AS519" i="4"/>
  <c r="AQ495" i="4"/>
  <c r="AR1490" i="4"/>
  <c r="AS1470" i="4"/>
  <c r="AQ1446" i="4"/>
  <c r="AR1426" i="4"/>
  <c r="AS1406" i="4"/>
  <c r="AQ1382" i="4"/>
  <c r="AS1362" i="4"/>
  <c r="AR1318" i="4"/>
  <c r="AS821" i="4"/>
  <c r="AR809" i="4"/>
  <c r="AQ797" i="4"/>
  <c r="AS789" i="4"/>
  <c r="AR777" i="4"/>
  <c r="AQ765" i="4"/>
  <c r="AS757" i="4"/>
  <c r="AR745" i="4"/>
  <c r="AQ733" i="4"/>
  <c r="AS725" i="4"/>
  <c r="AR713" i="4"/>
  <c r="AQ701" i="4"/>
  <c r="AS693" i="4"/>
  <c r="AR681" i="4"/>
  <c r="AQ669" i="4"/>
  <c r="AS661" i="4"/>
  <c r="AR649" i="4"/>
  <c r="AQ637" i="4"/>
  <c r="AS629" i="4"/>
  <c r="AR617" i="4"/>
  <c r="AQ605" i="4"/>
  <c r="AS597" i="4"/>
  <c r="AR585" i="4"/>
  <c r="AQ573" i="4"/>
  <c r="AS565" i="4"/>
  <c r="AR553" i="4"/>
  <c r="AQ541" i="4"/>
  <c r="AS533" i="4"/>
  <c r="AR521" i="4"/>
  <c r="AQ509" i="4"/>
  <c r="AS501" i="4"/>
  <c r="AR489" i="4"/>
  <c r="AS1496" i="4"/>
  <c r="AS1488" i="4"/>
  <c r="AS1480" i="4"/>
  <c r="AS1472" i="4"/>
  <c r="AS1464" i="4"/>
  <c r="AS1456" i="4"/>
  <c r="AS1448" i="4"/>
  <c r="AS1440" i="4"/>
  <c r="AS1432" i="4"/>
  <c r="AQ1420" i="4"/>
  <c r="AS1412" i="4"/>
  <c r="AR1400" i="4"/>
  <c r="AQ1388" i="4"/>
  <c r="AS1380" i="4"/>
  <c r="AR1368" i="4"/>
  <c r="AQ1356" i="4"/>
  <c r="AS1348" i="4"/>
  <c r="AR1336" i="4"/>
  <c r="AQ1324" i="4"/>
  <c r="AS1316" i="4"/>
  <c r="AR1304" i="4"/>
  <c r="AQ1292" i="4"/>
  <c r="AS1284" i="4"/>
  <c r="AR1272" i="4"/>
  <c r="AQ1260" i="4"/>
  <c r="AS1252" i="4"/>
  <c r="AR1240" i="4"/>
  <c r="AQ1228" i="4"/>
  <c r="AS1220" i="4"/>
  <c r="AR1208" i="4"/>
  <c r="AQ1196" i="4"/>
  <c r="AS1188" i="4"/>
  <c r="AR1176" i="4"/>
  <c r="AQ1164" i="4"/>
  <c r="AS1156" i="4"/>
  <c r="AR1144" i="4"/>
  <c r="AQ1132" i="4"/>
  <c r="AS1124" i="4"/>
  <c r="AR1112" i="4"/>
  <c r="AQ1100" i="4"/>
  <c r="AS1092" i="4"/>
  <c r="AR1080" i="4"/>
  <c r="AQ1068" i="4"/>
  <c r="AS1060" i="4"/>
  <c r="AR1048" i="4"/>
  <c r="AQ1036" i="4"/>
  <c r="AS1028" i="4"/>
  <c r="AR1016" i="4"/>
  <c r="AQ1004" i="4"/>
  <c r="AS996" i="4"/>
  <c r="AR984" i="4"/>
  <c r="AQ972" i="4"/>
  <c r="AS964" i="4"/>
  <c r="AR952" i="4"/>
  <c r="AQ940" i="4"/>
  <c r="AS932" i="4"/>
  <c r="AR920" i="4"/>
  <c r="AQ908" i="4"/>
  <c r="AS900" i="4"/>
  <c r="AR888" i="4"/>
  <c r="AQ876" i="4"/>
  <c r="AS868" i="4"/>
  <c r="AR856" i="4"/>
  <c r="AQ844" i="4"/>
  <c r="AS836" i="4"/>
  <c r="AR824" i="4"/>
  <c r="AQ812" i="4"/>
  <c r="AS804" i="4"/>
  <c r="AR792" i="4"/>
  <c r="AQ780" i="4"/>
  <c r="AS772" i="4"/>
  <c r="AR760" i="4"/>
  <c r="AQ748" i="4"/>
  <c r="AS740" i="4"/>
  <c r="AR728" i="4"/>
  <c r="AQ716" i="4"/>
  <c r="AS708" i="4"/>
  <c r="AR696" i="4"/>
  <c r="AQ684" i="4"/>
  <c r="AS676" i="4"/>
  <c r="AR664" i="4"/>
  <c r="AQ652" i="4"/>
  <c r="AS644" i="4"/>
  <c r="AR632" i="4"/>
  <c r="AQ620" i="4"/>
  <c r="AS612" i="4"/>
  <c r="AR600" i="4"/>
  <c r="AQ588" i="4"/>
  <c r="AS580" i="4"/>
  <c r="AR568" i="4"/>
  <c r="AQ556" i="4"/>
  <c r="AS548" i="4"/>
  <c r="AR536" i="4"/>
  <c r="AQ524" i="4"/>
  <c r="AS516" i="4"/>
  <c r="AR504" i="4"/>
  <c r="AQ1499" i="4"/>
  <c r="AQ1491" i="4"/>
  <c r="AQ1483" i="4"/>
  <c r="AQ1475" i="4"/>
  <c r="AQ1467" i="4"/>
  <c r="AQ1459" i="4"/>
  <c r="AQ1451" i="4"/>
  <c r="AQ1443" i="4"/>
  <c r="AQ1435" i="4"/>
  <c r="AQ1427" i="4"/>
  <c r="AQ1419" i="4"/>
  <c r="AQ1411" i="4"/>
  <c r="AQ1403" i="4"/>
  <c r="AQ1395" i="4"/>
  <c r="AQ1387" i="4"/>
  <c r="AQ1379" i="4"/>
  <c r="AQ1371" i="4"/>
  <c r="AQ1363" i="4"/>
  <c r="AS1355" i="4"/>
  <c r="AR1343" i="4"/>
  <c r="AQ1331" i="4"/>
  <c r="AS1323" i="4"/>
  <c r="AR1311" i="4"/>
  <c r="AQ1299" i="4"/>
  <c r="AS1291" i="4"/>
  <c r="AR1279" i="4"/>
  <c r="AQ1267" i="4"/>
  <c r="AS1259" i="4"/>
  <c r="AR1247" i="4"/>
  <c r="AQ1235" i="4"/>
  <c r="AS1227" i="4"/>
  <c r="AR1215" i="4"/>
  <c r="AQ1203" i="4"/>
  <c r="AS1195" i="4"/>
  <c r="AR1183" i="4"/>
  <c r="AQ1171" i="4"/>
  <c r="AS1163" i="4"/>
  <c r="AR1151" i="4"/>
  <c r="AQ1139" i="4"/>
  <c r="AS1131" i="4"/>
  <c r="AR1119" i="4"/>
  <c r="AQ1107" i="4"/>
  <c r="AS1099" i="4"/>
  <c r="AR1087" i="4"/>
  <c r="AQ1075" i="4"/>
  <c r="AS1067" i="4"/>
  <c r="AR1055" i="4"/>
  <c r="AQ1043" i="4"/>
  <c r="AS1035" i="4"/>
  <c r="AR1023" i="4"/>
  <c r="AQ1011" i="4"/>
  <c r="AS1003" i="4"/>
  <c r="AR991" i="4"/>
  <c r="AQ979" i="4"/>
  <c r="AS971" i="4"/>
  <c r="AR959" i="4"/>
  <c r="AQ947" i="4"/>
  <c r="AS939" i="4"/>
  <c r="AR927" i="4"/>
  <c r="AQ915" i="4"/>
  <c r="AS907" i="4"/>
  <c r="AR895" i="4"/>
  <c r="AQ883" i="4"/>
  <c r="AS875" i="4"/>
  <c r="AR863" i="4"/>
  <c r="AQ851" i="4"/>
  <c r="AS843" i="4"/>
  <c r="AR831" i="4"/>
  <c r="AQ819" i="4"/>
  <c r="AS811" i="4"/>
  <c r="AR799" i="4"/>
  <c r="AQ787" i="4"/>
  <c r="AS779" i="4"/>
  <c r="AR767" i="4"/>
  <c r="AQ755" i="4"/>
  <c r="AS747" i="4"/>
  <c r="AR735" i="4"/>
  <c r="AQ723" i="4"/>
  <c r="AS715" i="4"/>
  <c r="AR703" i="4"/>
  <c r="AQ691" i="4"/>
  <c r="AS683" i="4"/>
  <c r="AR671" i="4"/>
  <c r="AQ659" i="4"/>
  <c r="AS651" i="4"/>
  <c r="AR639" i="4"/>
  <c r="AQ627" i="4"/>
  <c r="AS619" i="4"/>
  <c r="AR607" i="4"/>
  <c r="AQ595" i="4"/>
  <c r="AQ579" i="4"/>
  <c r="AR559" i="4"/>
  <c r="AS539" i="4"/>
  <c r="AQ515" i="4"/>
  <c r="AR495" i="4"/>
  <c r="AS1490" i="4"/>
  <c r="AQ1466" i="4"/>
  <c r="AR1446" i="4"/>
  <c r="AS1426" i="4"/>
  <c r="AQ1402" i="4"/>
  <c r="AR1382" i="4"/>
  <c r="AQ1354" i="4"/>
  <c r="AS1314" i="4"/>
  <c r="AS809" i="4"/>
  <c r="AR797" i="4"/>
  <c r="AQ785" i="4"/>
  <c r="AS777" i="4"/>
  <c r="AR765" i="4"/>
  <c r="AQ753" i="4"/>
  <c r="AS745" i="4"/>
  <c r="AR733" i="4"/>
  <c r="AQ721" i="4"/>
  <c r="AS713" i="4"/>
  <c r="AR701" i="4"/>
  <c r="AQ689" i="4"/>
  <c r="AS681" i="4"/>
  <c r="AR669" i="4"/>
  <c r="AQ657" i="4"/>
  <c r="AS649" i="4"/>
  <c r="AR637" i="4"/>
  <c r="AQ625" i="4"/>
  <c r="AS617" i="4"/>
  <c r="AR605" i="4"/>
  <c r="AQ593" i="4"/>
  <c r="AS585" i="4"/>
  <c r="AR573" i="4"/>
  <c r="AQ561" i="4"/>
  <c r="AS553" i="4"/>
  <c r="AR541" i="4"/>
  <c r="AQ529" i="4"/>
  <c r="AS521" i="4"/>
  <c r="AR509" i="4"/>
  <c r="AQ497" i="4"/>
  <c r="AS489" i="4"/>
  <c r="AR1420" i="4"/>
  <c r="AQ1408" i="4"/>
  <c r="AS1400" i="4"/>
  <c r="AR1388" i="4"/>
  <c r="AQ1376" i="4"/>
  <c r="AS1368" i="4"/>
  <c r="AR1356" i="4"/>
  <c r="AQ1344" i="4"/>
  <c r="AS1336" i="4"/>
  <c r="AR1324" i="4"/>
  <c r="AQ1312" i="4"/>
  <c r="AS1304" i="4"/>
  <c r="AR1292" i="4"/>
  <c r="AQ1280" i="4"/>
  <c r="AS1272" i="4"/>
  <c r="AR1260" i="4"/>
  <c r="AQ1248" i="4"/>
  <c r="AS1240" i="4"/>
  <c r="AR1228" i="4"/>
  <c r="AQ1216" i="4"/>
  <c r="AS1208" i="4"/>
  <c r="AR1196" i="4"/>
  <c r="AQ1184" i="4"/>
  <c r="AS1176" i="4"/>
  <c r="AR1164" i="4"/>
  <c r="AQ1152" i="4"/>
  <c r="AS1144" i="4"/>
  <c r="AR1132" i="4"/>
  <c r="AQ1120" i="4"/>
  <c r="AS1112" i="4"/>
  <c r="AR1100" i="4"/>
  <c r="AQ1088" i="4"/>
  <c r="AS1080" i="4"/>
  <c r="AR1068" i="4"/>
  <c r="AQ1056" i="4"/>
  <c r="AS1048" i="4"/>
  <c r="AR1036" i="4"/>
  <c r="AQ1024" i="4"/>
  <c r="AS1016" i="4"/>
  <c r="AR1004" i="4"/>
  <c r="AQ992" i="4"/>
  <c r="AS984" i="4"/>
  <c r="AR972" i="4"/>
  <c r="AQ960" i="4"/>
  <c r="AS952" i="4"/>
  <c r="AR940" i="4"/>
  <c r="AQ928" i="4"/>
  <c r="AS920" i="4"/>
  <c r="AR908" i="4"/>
  <c r="AQ896" i="4"/>
  <c r="AS888" i="4"/>
  <c r="AR876" i="4"/>
  <c r="AQ864" i="4"/>
  <c r="AS856" i="4"/>
  <c r="AR844" i="4"/>
  <c r="AQ832" i="4"/>
  <c r="AS824" i="4"/>
  <c r="AR812" i="4"/>
  <c r="AQ800" i="4"/>
  <c r="AS792" i="4"/>
  <c r="AR780" i="4"/>
  <c r="AQ768" i="4"/>
  <c r="AS760" i="4"/>
  <c r="AR748" i="4"/>
  <c r="AQ736" i="4"/>
  <c r="AS728" i="4"/>
  <c r="AR716" i="4"/>
  <c r="AQ704" i="4"/>
  <c r="AS696" i="4"/>
  <c r="AR684" i="4"/>
  <c r="AQ672" i="4"/>
  <c r="AS664" i="4"/>
  <c r="AR652" i="4"/>
  <c r="AQ640" i="4"/>
  <c r="AS632" i="4"/>
  <c r="AR620" i="4"/>
  <c r="AQ608" i="4"/>
  <c r="AS600" i="4"/>
  <c r="AR588" i="4"/>
  <c r="AQ576" i="4"/>
  <c r="AS568" i="4"/>
  <c r="AR556" i="4"/>
  <c r="AQ544" i="4"/>
  <c r="AS536" i="4"/>
  <c r="AR524" i="4"/>
  <c r="AQ512" i="4"/>
  <c r="AS504" i="4"/>
  <c r="AR1499" i="4"/>
  <c r="AR1491" i="4"/>
  <c r="AR1483" i="4"/>
  <c r="AR1475" i="4"/>
  <c r="AR1467" i="4"/>
  <c r="AR1459" i="4"/>
  <c r="AR1451" i="4"/>
  <c r="AR1443" i="4"/>
  <c r="AR1435" i="4"/>
  <c r="AR1427" i="4"/>
  <c r="AR1419" i="4"/>
  <c r="AR1411" i="4"/>
  <c r="AR1403" i="4"/>
  <c r="AR1395" i="4"/>
  <c r="AR1387" i="4"/>
  <c r="AR1379" i="4"/>
  <c r="AR1371" i="4"/>
  <c r="AR1363" i="4"/>
  <c r="AQ1351" i="4"/>
  <c r="AS1343" i="4"/>
  <c r="AR1331" i="4"/>
  <c r="AQ1319" i="4"/>
  <c r="AS1311" i="4"/>
  <c r="AR1299" i="4"/>
  <c r="AQ1287" i="4"/>
  <c r="AS1279" i="4"/>
  <c r="AR1267" i="4"/>
  <c r="AQ1255" i="4"/>
  <c r="AS1247" i="4"/>
  <c r="AR1235" i="4"/>
  <c r="AQ1223" i="4"/>
  <c r="AS1215" i="4"/>
  <c r="AR1203" i="4"/>
  <c r="AQ1191" i="4"/>
  <c r="AS1183" i="4"/>
  <c r="AR1171" i="4"/>
  <c r="AQ1159" i="4"/>
  <c r="AS1151" i="4"/>
  <c r="AR1139" i="4"/>
  <c r="AQ1127" i="4"/>
  <c r="AS1119" i="4"/>
  <c r="AR1107" i="4"/>
  <c r="AQ1095" i="4"/>
  <c r="AS1087" i="4"/>
  <c r="AR1075" i="4"/>
  <c r="AQ1063" i="4"/>
  <c r="AS1055" i="4"/>
  <c r="AR1043" i="4"/>
  <c r="AQ1031" i="4"/>
  <c r="AS1023" i="4"/>
  <c r="AR1011" i="4"/>
  <c r="AQ999" i="4"/>
  <c r="AS991" i="4"/>
  <c r="AR979" i="4"/>
  <c r="AQ967" i="4"/>
  <c r="AS959" i="4"/>
  <c r="AR947" i="4"/>
  <c r="AQ935" i="4"/>
  <c r="AS927" i="4"/>
  <c r="AR915" i="4"/>
  <c r="AQ903" i="4"/>
  <c r="AS895" i="4"/>
  <c r="AR883" i="4"/>
  <c r="AQ871" i="4"/>
  <c r="AS863" i="4"/>
  <c r="AR851" i="4"/>
  <c r="AQ839" i="4"/>
  <c r="AS831" i="4"/>
  <c r="AR819" i="4"/>
  <c r="AQ807" i="4"/>
  <c r="AS799" i="4"/>
  <c r="AR787" i="4"/>
  <c r="AQ775" i="4"/>
  <c r="AS767" i="4"/>
  <c r="AR755" i="4"/>
  <c r="AQ743" i="4"/>
  <c r="AS735" i="4"/>
  <c r="AR723" i="4"/>
  <c r="AQ711" i="4"/>
  <c r="AS703" i="4"/>
  <c r="AR691" i="4"/>
  <c r="AQ679" i="4"/>
  <c r="AS671" i="4"/>
  <c r="AR659" i="4"/>
  <c r="AQ647" i="4"/>
  <c r="AS639" i="4"/>
  <c r="AR627" i="4"/>
  <c r="AQ615" i="4"/>
  <c r="AS607" i="4"/>
  <c r="AR595" i="4"/>
  <c r="AQ575" i="4"/>
  <c r="AR555" i="4"/>
  <c r="AS535" i="4"/>
  <c r="AQ511" i="4"/>
  <c r="AR491" i="4"/>
  <c r="AS1486" i="4"/>
  <c r="AQ1462" i="4"/>
  <c r="AR1442" i="4"/>
  <c r="AS1422" i="4"/>
  <c r="AQ1398" i="4"/>
  <c r="AR1378" i="4"/>
  <c r="AR1350" i="4"/>
  <c r="AQ1306" i="4"/>
  <c r="AQ587" i="4"/>
  <c r="AS579" i="4"/>
  <c r="AR567" i="4"/>
  <c r="AQ555" i="4"/>
  <c r="AS547" i="4"/>
  <c r="AR535" i="4"/>
  <c r="AQ523" i="4"/>
  <c r="AS515" i="4"/>
  <c r="AR503" i="4"/>
  <c r="AQ491" i="4"/>
  <c r="AS1498" i="4"/>
  <c r="AR1486" i="4"/>
  <c r="AQ1474" i="4"/>
  <c r="AS1466" i="4"/>
  <c r="AR1454" i="4"/>
  <c r="AQ1442" i="4"/>
  <c r="AS1434" i="4"/>
  <c r="AR1422" i="4"/>
  <c r="AQ1410" i="4"/>
  <c r="AS1402" i="4"/>
  <c r="AR1390" i="4"/>
  <c r="AQ1378" i="4"/>
  <c r="AS1370" i="4"/>
  <c r="AR1358" i="4"/>
  <c r="AQ1346" i="4"/>
  <c r="AS1338" i="4"/>
  <c r="AR1326" i="4"/>
  <c r="AQ1314" i="4"/>
  <c r="AS1306" i="4"/>
  <c r="AR1294" i="4"/>
  <c r="AQ1282" i="4"/>
  <c r="AS1274" i="4"/>
  <c r="AR1262" i="4"/>
  <c r="AQ1250" i="4"/>
  <c r="AS1242" i="4"/>
  <c r="AR1230" i="4"/>
  <c r="AQ1218" i="4"/>
  <c r="AS1210" i="4"/>
  <c r="AR1198" i="4"/>
  <c r="AQ1186" i="4"/>
  <c r="AS1178" i="4"/>
  <c r="AR1166" i="4"/>
  <c r="AQ1154" i="4"/>
  <c r="AS1146" i="4"/>
  <c r="AR1134" i="4"/>
  <c r="AQ1122" i="4"/>
  <c r="AS1114" i="4"/>
  <c r="AR1102" i="4"/>
  <c r="AQ1090" i="4"/>
  <c r="AS1082" i="4"/>
  <c r="AR1070" i="4"/>
  <c r="AQ1058" i="4"/>
  <c r="AS1050" i="4"/>
  <c r="AR1038" i="4"/>
  <c r="AQ1026" i="4"/>
  <c r="AS1018" i="4"/>
  <c r="AR1006" i="4"/>
  <c r="AQ994" i="4"/>
  <c r="AS986" i="4"/>
  <c r="AR974" i="4"/>
  <c r="AQ962" i="4"/>
  <c r="AS954" i="4"/>
  <c r="AR942" i="4"/>
  <c r="AQ930" i="4"/>
  <c r="AS922" i="4"/>
  <c r="AR910" i="4"/>
  <c r="AQ898" i="4"/>
  <c r="AS890" i="4"/>
  <c r="AR878" i="4"/>
  <c r="AQ866" i="4"/>
  <c r="AS858" i="4"/>
  <c r="AR846" i="4"/>
  <c r="AQ834" i="4"/>
  <c r="AS826" i="4"/>
  <c r="AR814" i="4"/>
  <c r="AQ802" i="4"/>
  <c r="AS794" i="4"/>
  <c r="AR782" i="4"/>
  <c r="AQ770" i="4"/>
  <c r="AS762" i="4"/>
  <c r="AR750" i="4"/>
  <c r="AQ738" i="4"/>
  <c r="AS730" i="4"/>
  <c r="AR718" i="4"/>
  <c r="AQ706" i="4"/>
  <c r="AS698" i="4"/>
  <c r="AR686" i="4"/>
  <c r="AQ674" i="4"/>
  <c r="AS666" i="4"/>
  <c r="AR654" i="4"/>
  <c r="AQ642" i="4"/>
  <c r="AS634" i="4"/>
  <c r="AR622" i="4"/>
  <c r="AQ610" i="4"/>
  <c r="AS602" i="4"/>
  <c r="AR590" i="4"/>
  <c r="AQ578" i="4"/>
  <c r="AS570" i="4"/>
  <c r="AR558" i="4"/>
  <c r="AQ546" i="4"/>
  <c r="AS538" i="4"/>
  <c r="AR526" i="4"/>
  <c r="AQ514" i="4"/>
  <c r="AS506" i="4"/>
  <c r="AR494" i="4"/>
  <c r="AQ485" i="4"/>
  <c r="AS477" i="4"/>
  <c r="AR465" i="4"/>
  <c r="AQ453" i="4"/>
  <c r="AS445" i="4"/>
  <c r="AR433" i="4"/>
  <c r="AQ421" i="4"/>
  <c r="AS413" i="4"/>
  <c r="AR401" i="4"/>
  <c r="AQ389" i="4"/>
  <c r="AS381" i="4"/>
  <c r="AR369" i="4"/>
  <c r="AQ357" i="4"/>
  <c r="AS349" i="4"/>
  <c r="AR337" i="4"/>
  <c r="AQ325" i="4"/>
  <c r="AS317" i="4"/>
  <c r="AR305" i="4"/>
  <c r="AQ293" i="4"/>
  <c r="AS285" i="4"/>
  <c r="AR273" i="4"/>
  <c r="AQ261" i="4"/>
  <c r="AS253" i="4"/>
  <c r="AR241" i="4"/>
  <c r="AQ229" i="4"/>
  <c r="AS221" i="4"/>
  <c r="AR209" i="4"/>
  <c r="AQ197" i="4"/>
  <c r="AS189" i="4"/>
  <c r="AR177" i="4"/>
  <c r="AQ165" i="4"/>
  <c r="AS157" i="4"/>
  <c r="AR145" i="4"/>
  <c r="AQ133" i="4"/>
  <c r="AS125" i="4"/>
  <c r="AR113" i="4"/>
  <c r="AQ101" i="4"/>
  <c r="AS93" i="4"/>
  <c r="AR81" i="4"/>
  <c r="AQ69" i="4"/>
  <c r="AS61" i="4"/>
  <c r="AS29" i="4"/>
  <c r="AR13" i="4"/>
  <c r="AS492" i="4"/>
  <c r="AR468" i="4"/>
  <c r="AS1358" i="4"/>
  <c r="AR1346" i="4"/>
  <c r="AQ1334" i="4"/>
  <c r="AS1326" i="4"/>
  <c r="AR1314" i="4"/>
  <c r="AQ1302" i="4"/>
  <c r="AS1294" i="4"/>
  <c r="AR1282" i="4"/>
  <c r="AQ1270" i="4"/>
  <c r="AS1262" i="4"/>
  <c r="AR1250" i="4"/>
  <c r="AQ1238" i="4"/>
  <c r="AS1230" i="4"/>
  <c r="AR1218" i="4"/>
  <c r="AQ1206" i="4"/>
  <c r="AS1198" i="4"/>
  <c r="AR1186" i="4"/>
  <c r="AQ1174" i="4"/>
  <c r="AS1166" i="4"/>
  <c r="AR1154" i="4"/>
  <c r="AQ1142" i="4"/>
  <c r="AS1134" i="4"/>
  <c r="AR1122" i="4"/>
  <c r="AQ1110" i="4"/>
  <c r="AS1102" i="4"/>
  <c r="AR1090" i="4"/>
  <c r="AQ1078" i="4"/>
  <c r="AS1070" i="4"/>
  <c r="AR1058" i="4"/>
  <c r="AQ1046" i="4"/>
  <c r="AS1038" i="4"/>
  <c r="AR1026" i="4"/>
  <c r="AQ1014" i="4"/>
  <c r="AS1006" i="4"/>
  <c r="AR994" i="4"/>
  <c r="AQ982" i="4"/>
  <c r="AS974" i="4"/>
  <c r="AR962" i="4"/>
  <c r="AQ950" i="4"/>
  <c r="AS942" i="4"/>
  <c r="AR930" i="4"/>
  <c r="AQ918" i="4"/>
  <c r="AS910" i="4"/>
  <c r="AR898" i="4"/>
  <c r="AQ886" i="4"/>
  <c r="AS878" i="4"/>
  <c r="AR866" i="4"/>
  <c r="AQ854" i="4"/>
  <c r="AS846" i="4"/>
  <c r="AR834" i="4"/>
  <c r="AQ822" i="4"/>
  <c r="AS814" i="4"/>
  <c r="AR802" i="4"/>
  <c r="AQ790" i="4"/>
  <c r="AS782" i="4"/>
  <c r="AR770" i="4"/>
  <c r="AQ758" i="4"/>
  <c r="AS750" i="4"/>
  <c r="AR738" i="4"/>
  <c r="AQ726" i="4"/>
  <c r="AS718" i="4"/>
  <c r="AR706" i="4"/>
  <c r="AQ694" i="4"/>
  <c r="AS686" i="4"/>
  <c r="AR674" i="4"/>
  <c r="AQ662" i="4"/>
  <c r="AS654" i="4"/>
  <c r="AR642" i="4"/>
  <c r="AQ630" i="4"/>
  <c r="AS622" i="4"/>
  <c r="AR610" i="4"/>
  <c r="AQ598" i="4"/>
  <c r="AS590" i="4"/>
  <c r="AR578" i="4"/>
  <c r="AQ566" i="4"/>
  <c r="AS558" i="4"/>
  <c r="AR546" i="4"/>
  <c r="AQ534" i="4"/>
  <c r="AS526" i="4"/>
  <c r="AR514" i="4"/>
  <c r="AQ502" i="4"/>
  <c r="AS494" i="4"/>
  <c r="AR485" i="4"/>
  <c r="AQ473" i="4"/>
  <c r="AS465" i="4"/>
  <c r="AR453" i="4"/>
  <c r="AQ441" i="4"/>
  <c r="AS433" i="4"/>
  <c r="AR421" i="4"/>
  <c r="AQ409" i="4"/>
  <c r="AS401" i="4"/>
  <c r="AR389" i="4"/>
  <c r="AQ377" i="4"/>
  <c r="AS369" i="4"/>
  <c r="AR357" i="4"/>
  <c r="AQ345" i="4"/>
  <c r="AS337" i="4"/>
  <c r="AR325" i="4"/>
  <c r="AQ313" i="4"/>
  <c r="AS305" i="4"/>
  <c r="AR293" i="4"/>
  <c r="AQ281" i="4"/>
  <c r="AS273" i="4"/>
  <c r="AR261" i="4"/>
  <c r="AQ249" i="4"/>
  <c r="AS241" i="4"/>
  <c r="AR229" i="4"/>
  <c r="AQ217" i="4"/>
  <c r="AS209" i="4"/>
  <c r="AR197" i="4"/>
  <c r="AQ185" i="4"/>
  <c r="AS177" i="4"/>
  <c r="AR165" i="4"/>
  <c r="AQ153" i="4"/>
  <c r="AS145" i="4"/>
  <c r="AR133" i="4"/>
  <c r="AQ121" i="4"/>
  <c r="AS113" i="4"/>
  <c r="AR101" i="4"/>
  <c r="AQ89" i="4"/>
  <c r="AS81" i="4"/>
  <c r="AR69" i="4"/>
  <c r="AQ57" i="4"/>
  <c r="AR29" i="4"/>
  <c r="AQ13" i="4"/>
  <c r="AQ488" i="4"/>
  <c r="AR460" i="4"/>
  <c r="AR1302" i="4"/>
  <c r="AQ1290" i="4"/>
  <c r="AS1282" i="4"/>
  <c r="AR1270" i="4"/>
  <c r="AQ1258" i="4"/>
  <c r="AS1250" i="4"/>
  <c r="AR1238" i="4"/>
  <c r="AQ1226" i="4"/>
  <c r="AS1218" i="4"/>
  <c r="AR1206" i="4"/>
  <c r="AQ1194" i="4"/>
  <c r="AS1186" i="4"/>
  <c r="AR1174" i="4"/>
  <c r="AQ1162" i="4"/>
  <c r="AS1154" i="4"/>
  <c r="AR1142" i="4"/>
  <c r="AQ1130" i="4"/>
  <c r="AS1122" i="4"/>
  <c r="AR1110" i="4"/>
  <c r="AQ1098" i="4"/>
  <c r="AS1090" i="4"/>
  <c r="AR1078" i="4"/>
  <c r="AQ1066" i="4"/>
  <c r="AS1058" i="4"/>
  <c r="AR1046" i="4"/>
  <c r="AQ1034" i="4"/>
  <c r="AS1026" i="4"/>
  <c r="AR1014" i="4"/>
  <c r="AQ1002" i="4"/>
  <c r="AS994" i="4"/>
  <c r="AR982" i="4"/>
  <c r="AQ970" i="4"/>
  <c r="AS962" i="4"/>
  <c r="AR950" i="4"/>
  <c r="AQ938" i="4"/>
  <c r="AS930" i="4"/>
  <c r="AR918" i="4"/>
  <c r="AQ906" i="4"/>
  <c r="AS898" i="4"/>
  <c r="AR886" i="4"/>
  <c r="AQ874" i="4"/>
  <c r="AS866" i="4"/>
  <c r="AR854" i="4"/>
  <c r="AQ842" i="4"/>
  <c r="AS834" i="4"/>
  <c r="AR822" i="4"/>
  <c r="AQ810" i="4"/>
  <c r="AS802" i="4"/>
  <c r="AR790" i="4"/>
  <c r="AQ778" i="4"/>
  <c r="AS770" i="4"/>
  <c r="AR758" i="4"/>
  <c r="AQ746" i="4"/>
  <c r="AS738" i="4"/>
  <c r="AR726" i="4"/>
  <c r="AQ714" i="4"/>
  <c r="AS706" i="4"/>
  <c r="AR694" i="4"/>
  <c r="AQ682" i="4"/>
  <c r="AS674" i="4"/>
  <c r="AR662" i="4"/>
  <c r="AQ650" i="4"/>
  <c r="AS642" i="4"/>
  <c r="AR630" i="4"/>
  <c r="AQ618" i="4"/>
  <c r="AS610" i="4"/>
  <c r="AR598" i="4"/>
  <c r="AQ586" i="4"/>
  <c r="AS578" i="4"/>
  <c r="AR566" i="4"/>
  <c r="AQ554" i="4"/>
  <c r="AS546" i="4"/>
  <c r="AR534" i="4"/>
  <c r="AQ522" i="4"/>
  <c r="AS514" i="4"/>
  <c r="AR502" i="4"/>
  <c r="AQ490" i="4"/>
  <c r="AS485" i="4"/>
  <c r="AR473" i="4"/>
  <c r="AQ461" i="4"/>
  <c r="AS453" i="4"/>
  <c r="AR441" i="4"/>
  <c r="AQ429" i="4"/>
  <c r="AS421" i="4"/>
  <c r="AR409" i="4"/>
  <c r="AQ397" i="4"/>
  <c r="AS389" i="4"/>
  <c r="AR377" i="4"/>
  <c r="AQ365" i="4"/>
  <c r="AS357" i="4"/>
  <c r="AR345" i="4"/>
  <c r="AQ333" i="4"/>
  <c r="AS325" i="4"/>
  <c r="AR313" i="4"/>
  <c r="AQ301" i="4"/>
  <c r="AS293" i="4"/>
  <c r="AR281" i="4"/>
  <c r="AQ269" i="4"/>
  <c r="AS261" i="4"/>
  <c r="AR249" i="4"/>
  <c r="AQ237" i="4"/>
  <c r="AS229" i="4"/>
  <c r="AR217" i="4"/>
  <c r="AQ205" i="4"/>
  <c r="AS197" i="4"/>
  <c r="AR185" i="4"/>
  <c r="AQ173" i="4"/>
  <c r="AS165" i="4"/>
  <c r="AR153" i="4"/>
  <c r="AQ141" i="4"/>
  <c r="AS133" i="4"/>
  <c r="AR121" i="4"/>
  <c r="AQ109" i="4"/>
  <c r="AS101" i="4"/>
  <c r="AR89" i="4"/>
  <c r="AQ77" i="4"/>
  <c r="AS69" i="4"/>
  <c r="AR57" i="4"/>
  <c r="AR21" i="4"/>
  <c r="AS13" i="4"/>
  <c r="AQ484" i="4"/>
  <c r="AS460" i="4"/>
  <c r="AQ583" i="4"/>
  <c r="AS575" i="4"/>
  <c r="AR563" i="4"/>
  <c r="AQ551" i="4"/>
  <c r="AS543" i="4"/>
  <c r="AR531" i="4"/>
  <c r="AQ519" i="4"/>
  <c r="AS511" i="4"/>
  <c r="AR499" i="4"/>
  <c r="AQ487" i="4"/>
  <c r="AS1494" i="4"/>
  <c r="AR1482" i="4"/>
  <c r="AQ1470" i="4"/>
  <c r="AS1462" i="4"/>
  <c r="AR1450" i="4"/>
  <c r="AQ1438" i="4"/>
  <c r="AS1430" i="4"/>
  <c r="AR1418" i="4"/>
  <c r="AQ1406" i="4"/>
  <c r="AS1398" i="4"/>
  <c r="AR1386" i="4"/>
  <c r="AQ1374" i="4"/>
  <c r="AS1366" i="4"/>
  <c r="AR1354" i="4"/>
  <c r="AQ1342" i="4"/>
  <c r="AS1334" i="4"/>
  <c r="AR1322" i="4"/>
  <c r="AQ1310" i="4"/>
  <c r="AS1302" i="4"/>
  <c r="AR1290" i="4"/>
  <c r="AQ1278" i="4"/>
  <c r="AS1270" i="4"/>
  <c r="AR1258" i="4"/>
  <c r="AQ1246" i="4"/>
  <c r="AS1238" i="4"/>
  <c r="AR1226" i="4"/>
  <c r="AQ1214" i="4"/>
  <c r="AS1206" i="4"/>
  <c r="AR1194" i="4"/>
  <c r="AQ1182" i="4"/>
  <c r="AS1174" i="4"/>
  <c r="AR1162" i="4"/>
  <c r="AQ1150" i="4"/>
  <c r="AS1142" i="4"/>
  <c r="AR1130" i="4"/>
  <c r="AQ1118" i="4"/>
  <c r="AS1110" i="4"/>
  <c r="AR1098" i="4"/>
  <c r="AQ1086" i="4"/>
  <c r="AS1078" i="4"/>
  <c r="AR1066" i="4"/>
  <c r="AQ1054" i="4"/>
  <c r="AS1046" i="4"/>
  <c r="AR1034" i="4"/>
  <c r="AQ1022" i="4"/>
  <c r="AS1014" i="4"/>
  <c r="AR1002" i="4"/>
  <c r="AQ990" i="4"/>
  <c r="AS982" i="4"/>
  <c r="AR970" i="4"/>
  <c r="AQ958" i="4"/>
  <c r="AS950" i="4"/>
  <c r="AR938" i="4"/>
  <c r="AQ926" i="4"/>
  <c r="AS918" i="4"/>
  <c r="AR906" i="4"/>
  <c r="AQ894" i="4"/>
  <c r="AS886" i="4"/>
  <c r="AR874" i="4"/>
  <c r="AQ862" i="4"/>
  <c r="AS854" i="4"/>
  <c r="AR842" i="4"/>
  <c r="AQ830" i="4"/>
  <c r="AS822" i="4"/>
  <c r="AR810" i="4"/>
  <c r="AQ798" i="4"/>
  <c r="AS790" i="4"/>
  <c r="AR778" i="4"/>
  <c r="AQ766" i="4"/>
  <c r="AS758" i="4"/>
  <c r="AR746" i="4"/>
  <c r="AQ734" i="4"/>
  <c r="AS726" i="4"/>
  <c r="AR714" i="4"/>
  <c r="AQ702" i="4"/>
  <c r="AS694" i="4"/>
  <c r="AR682" i="4"/>
  <c r="AQ670" i="4"/>
  <c r="AS662" i="4"/>
  <c r="AR650" i="4"/>
  <c r="AQ638" i="4"/>
  <c r="AS630" i="4"/>
  <c r="AR618" i="4"/>
  <c r="AQ606" i="4"/>
  <c r="AS598" i="4"/>
  <c r="AR586" i="4"/>
  <c r="AQ574" i="4"/>
  <c r="AS566" i="4"/>
  <c r="AR554" i="4"/>
  <c r="AQ542" i="4"/>
  <c r="AS534" i="4"/>
  <c r="AR522" i="4"/>
  <c r="AQ510" i="4"/>
  <c r="AS502" i="4"/>
  <c r="AR490" i="4"/>
  <c r="AQ481" i="4"/>
  <c r="AS473" i="4"/>
  <c r="AR461" i="4"/>
  <c r="AQ449" i="4"/>
  <c r="AS441" i="4"/>
  <c r="AR429" i="4"/>
  <c r="AQ417" i="4"/>
  <c r="AS409" i="4"/>
  <c r="AR397" i="4"/>
  <c r="AQ385" i="4"/>
  <c r="AS377" i="4"/>
  <c r="AR365" i="4"/>
  <c r="AQ353" i="4"/>
  <c r="AS345" i="4"/>
  <c r="AR333" i="4"/>
  <c r="AQ321" i="4"/>
  <c r="AS313" i="4"/>
  <c r="AR301" i="4"/>
  <c r="AQ289" i="4"/>
  <c r="AS281" i="4"/>
  <c r="AR269" i="4"/>
  <c r="AQ257" i="4"/>
  <c r="AS249" i="4"/>
  <c r="AR237" i="4"/>
  <c r="AQ225" i="4"/>
  <c r="AS217" i="4"/>
  <c r="AR205" i="4"/>
  <c r="AQ193" i="4"/>
  <c r="AS185" i="4"/>
  <c r="AR173" i="4"/>
  <c r="AQ161" i="4"/>
  <c r="AS153" i="4"/>
  <c r="AR141" i="4"/>
  <c r="AQ129" i="4"/>
  <c r="AS121" i="4"/>
  <c r="AR109" i="4"/>
  <c r="AQ97" i="4"/>
  <c r="AS89" i="4"/>
  <c r="AR77" i="4"/>
  <c r="AQ65" i="4"/>
  <c r="AS57" i="4"/>
  <c r="AQ21" i="4"/>
  <c r="AS9" i="4"/>
  <c r="AQ480" i="4"/>
  <c r="AQ456" i="4"/>
  <c r="AR583" i="4"/>
  <c r="AQ571" i="4"/>
  <c r="AS563" i="4"/>
  <c r="AR551" i="4"/>
  <c r="AQ539" i="4"/>
  <c r="AS531" i="4"/>
  <c r="AR519" i="4"/>
  <c r="AQ507" i="4"/>
  <c r="AS499" i="4"/>
  <c r="AR487" i="4"/>
  <c r="AQ1490" i="4"/>
  <c r="AS1482" i="4"/>
  <c r="AR1470" i="4"/>
  <c r="AQ1458" i="4"/>
  <c r="AS1450" i="4"/>
  <c r="AR1438" i="4"/>
  <c r="AQ1426" i="4"/>
  <c r="AS1418" i="4"/>
  <c r="AR1406" i="4"/>
  <c r="AQ1394" i="4"/>
  <c r="AS1386" i="4"/>
  <c r="AR1374" i="4"/>
  <c r="AQ1362" i="4"/>
  <c r="AS1354" i="4"/>
  <c r="AR1342" i="4"/>
  <c r="AQ1330" i="4"/>
  <c r="AS1322" i="4"/>
  <c r="AR1310" i="4"/>
  <c r="AQ1298" i="4"/>
  <c r="AS1290" i="4"/>
  <c r="AR1278" i="4"/>
  <c r="AQ1266" i="4"/>
  <c r="AS1258" i="4"/>
  <c r="AR1246" i="4"/>
  <c r="AQ1234" i="4"/>
  <c r="AS1226" i="4"/>
  <c r="AR1214" i="4"/>
  <c r="AQ1202" i="4"/>
  <c r="AS1194" i="4"/>
  <c r="AR1182" i="4"/>
  <c r="AQ1170" i="4"/>
  <c r="AS1162" i="4"/>
  <c r="AR1150" i="4"/>
  <c r="AQ1138" i="4"/>
  <c r="AS1130" i="4"/>
  <c r="AR1118" i="4"/>
  <c r="AQ1106" i="4"/>
  <c r="AS1098" i="4"/>
  <c r="AR1086" i="4"/>
  <c r="AQ1074" i="4"/>
  <c r="AS1066" i="4"/>
  <c r="AR1054" i="4"/>
  <c r="AQ1042" i="4"/>
  <c r="AS1034" i="4"/>
  <c r="AR1022" i="4"/>
  <c r="AQ1010" i="4"/>
  <c r="AS1002" i="4"/>
  <c r="AR990" i="4"/>
  <c r="AQ978" i="4"/>
  <c r="AS970" i="4"/>
  <c r="AR958" i="4"/>
  <c r="AQ946" i="4"/>
  <c r="AS938" i="4"/>
  <c r="AR926" i="4"/>
  <c r="AQ914" i="4"/>
  <c r="AS906" i="4"/>
  <c r="AR894" i="4"/>
  <c r="AQ882" i="4"/>
  <c r="AS874" i="4"/>
  <c r="AR862" i="4"/>
  <c r="AQ850" i="4"/>
  <c r="AS842" i="4"/>
  <c r="AR830" i="4"/>
  <c r="AQ818" i="4"/>
  <c r="AS810" i="4"/>
  <c r="AR798" i="4"/>
  <c r="AQ786" i="4"/>
  <c r="AS778" i="4"/>
  <c r="AR766" i="4"/>
  <c r="AQ754" i="4"/>
  <c r="AS746" i="4"/>
  <c r="AR734" i="4"/>
  <c r="AQ722" i="4"/>
  <c r="AS714" i="4"/>
  <c r="AR702" i="4"/>
  <c r="AQ690" i="4"/>
  <c r="AS682" i="4"/>
  <c r="AR670" i="4"/>
  <c r="AQ658" i="4"/>
  <c r="AS650" i="4"/>
  <c r="AR638" i="4"/>
  <c r="AQ626" i="4"/>
  <c r="AS618" i="4"/>
  <c r="AR606" i="4"/>
  <c r="AQ594" i="4"/>
  <c r="AS586" i="4"/>
  <c r="AR574" i="4"/>
  <c r="AQ562" i="4"/>
  <c r="AS554" i="4"/>
  <c r="AR542" i="4"/>
  <c r="AQ530" i="4"/>
  <c r="AS522" i="4"/>
  <c r="AR510" i="4"/>
  <c r="AQ498" i="4"/>
  <c r="AS490" i="4"/>
  <c r="AR481" i="4"/>
  <c r="AQ469" i="4"/>
  <c r="AS461" i="4"/>
  <c r="AR449" i="4"/>
  <c r="AQ437" i="4"/>
  <c r="AS429" i="4"/>
  <c r="AR417" i="4"/>
  <c r="AQ405" i="4"/>
  <c r="AS397" i="4"/>
  <c r="AR385" i="4"/>
  <c r="AQ373" i="4"/>
  <c r="AS365" i="4"/>
  <c r="AR353" i="4"/>
  <c r="AQ341" i="4"/>
  <c r="AS333" i="4"/>
  <c r="AR321" i="4"/>
  <c r="AQ309" i="4"/>
  <c r="AS301" i="4"/>
  <c r="AR289" i="4"/>
  <c r="AQ277" i="4"/>
  <c r="AS269" i="4"/>
  <c r="AR257" i="4"/>
  <c r="AQ245" i="4"/>
  <c r="AS237" i="4"/>
  <c r="AR225" i="4"/>
  <c r="AQ213" i="4"/>
  <c r="AS205" i="4"/>
  <c r="AR193" i="4"/>
  <c r="AQ181" i="4"/>
  <c r="AS173" i="4"/>
  <c r="AR161" i="4"/>
  <c r="AQ149" i="4"/>
  <c r="AS141" i="4"/>
  <c r="AR129" i="4"/>
  <c r="AQ117" i="4"/>
  <c r="AS109" i="4"/>
  <c r="AR97" i="4"/>
  <c r="AQ85" i="4"/>
  <c r="AS77" i="4"/>
  <c r="AR65" i="4"/>
  <c r="AS33" i="4"/>
  <c r="AS21" i="4"/>
  <c r="AR9" i="4"/>
  <c r="AR480" i="4"/>
  <c r="AQ448" i="4"/>
  <c r="AR1362" i="4"/>
  <c r="AQ1350" i="4"/>
  <c r="AS1342" i="4"/>
  <c r="AR1330" i="4"/>
  <c r="AQ1318" i="4"/>
  <c r="AS1310" i="4"/>
  <c r="AR1298" i="4"/>
  <c r="AQ1286" i="4"/>
  <c r="AS1278" i="4"/>
  <c r="AR1266" i="4"/>
  <c r="AQ1254" i="4"/>
  <c r="AS1246" i="4"/>
  <c r="AR1234" i="4"/>
  <c r="AQ1222" i="4"/>
  <c r="AS1214" i="4"/>
  <c r="AR1202" i="4"/>
  <c r="AQ1190" i="4"/>
  <c r="AS1182" i="4"/>
  <c r="AR1170" i="4"/>
  <c r="AQ1158" i="4"/>
  <c r="AS1150" i="4"/>
  <c r="AR1138" i="4"/>
  <c r="AQ1126" i="4"/>
  <c r="AS1118" i="4"/>
  <c r="AR1106" i="4"/>
  <c r="AQ1094" i="4"/>
  <c r="AS1086" i="4"/>
  <c r="AR1074" i="4"/>
  <c r="AQ1062" i="4"/>
  <c r="AS1054" i="4"/>
  <c r="AR1042" i="4"/>
  <c r="AQ1030" i="4"/>
  <c r="AS1022" i="4"/>
  <c r="AR1010" i="4"/>
  <c r="AQ998" i="4"/>
  <c r="AS990" i="4"/>
  <c r="AR978" i="4"/>
  <c r="AQ966" i="4"/>
  <c r="AS958" i="4"/>
  <c r="AR946" i="4"/>
  <c r="AQ934" i="4"/>
  <c r="AS926" i="4"/>
  <c r="AR914" i="4"/>
  <c r="AQ902" i="4"/>
  <c r="AS894" i="4"/>
  <c r="AR882" i="4"/>
  <c r="AQ870" i="4"/>
  <c r="AS862" i="4"/>
  <c r="AR850" i="4"/>
  <c r="AQ838" i="4"/>
  <c r="AS830" i="4"/>
  <c r="AR818" i="4"/>
  <c r="AQ806" i="4"/>
  <c r="AS798" i="4"/>
  <c r="AR786" i="4"/>
  <c r="AQ774" i="4"/>
  <c r="AS766" i="4"/>
  <c r="AR754" i="4"/>
  <c r="AQ742" i="4"/>
  <c r="AS734" i="4"/>
  <c r="AR722" i="4"/>
  <c r="AQ710" i="4"/>
  <c r="AS702" i="4"/>
  <c r="AR690" i="4"/>
  <c r="AQ678" i="4"/>
  <c r="AS670" i="4"/>
  <c r="AR658" i="4"/>
  <c r="AQ646" i="4"/>
  <c r="AS638" i="4"/>
  <c r="AR626" i="4"/>
  <c r="AQ614" i="4"/>
  <c r="AS606" i="4"/>
  <c r="AR594" i="4"/>
  <c r="AQ582" i="4"/>
  <c r="AS574" i="4"/>
  <c r="AR562" i="4"/>
  <c r="AQ550" i="4"/>
  <c r="AS542" i="4"/>
  <c r="AR530" i="4"/>
  <c r="AQ518" i="4"/>
  <c r="AS510" i="4"/>
  <c r="AR498" i="4"/>
  <c r="AQ486" i="4"/>
  <c r="AS481" i="4"/>
  <c r="AR469" i="4"/>
  <c r="AQ457" i="4"/>
  <c r="AS449" i="4"/>
  <c r="AR437" i="4"/>
  <c r="AQ425" i="4"/>
  <c r="AS417" i="4"/>
  <c r="AR405" i="4"/>
  <c r="AQ393" i="4"/>
  <c r="AS385" i="4"/>
  <c r="AR373" i="4"/>
  <c r="AQ361" i="4"/>
  <c r="AS353" i="4"/>
  <c r="AR341" i="4"/>
  <c r="AQ329" i="4"/>
  <c r="AS321" i="4"/>
  <c r="AR309" i="4"/>
  <c r="AQ297" i="4"/>
  <c r="AS289" i="4"/>
  <c r="AR277" i="4"/>
  <c r="AQ265" i="4"/>
  <c r="AS257" i="4"/>
  <c r="AR245" i="4"/>
  <c r="AQ233" i="4"/>
  <c r="AS225" i="4"/>
  <c r="AR213" i="4"/>
  <c r="AQ201" i="4"/>
  <c r="AS193" i="4"/>
  <c r="AR181" i="4"/>
  <c r="AQ169" i="4"/>
  <c r="AS161" i="4"/>
  <c r="AR149" i="4"/>
  <c r="AQ137" i="4"/>
  <c r="AS129" i="4"/>
  <c r="AR117" i="4"/>
  <c r="AQ105" i="4"/>
  <c r="AS97" i="4"/>
  <c r="AR85" i="4"/>
  <c r="AQ73" i="4"/>
  <c r="AS65" i="4"/>
  <c r="AQ33" i="4"/>
  <c r="AS17" i="4"/>
  <c r="AQ9" i="4"/>
  <c r="AS480" i="4"/>
  <c r="AR448" i="4"/>
  <c r="AS1298" i="4"/>
  <c r="AR1286" i="4"/>
  <c r="AQ1274" i="4"/>
  <c r="AS1266" i="4"/>
  <c r="AR1254" i="4"/>
  <c r="AQ1242" i="4"/>
  <c r="AS1234" i="4"/>
  <c r="AR1222" i="4"/>
  <c r="AQ1210" i="4"/>
  <c r="AS1202" i="4"/>
  <c r="AR1190" i="4"/>
  <c r="AQ1178" i="4"/>
  <c r="AS1170" i="4"/>
  <c r="AR1158" i="4"/>
  <c r="AQ1146" i="4"/>
  <c r="AS1138" i="4"/>
  <c r="AR1126" i="4"/>
  <c r="AQ1114" i="4"/>
  <c r="AS1106" i="4"/>
  <c r="AR1094" i="4"/>
  <c r="AQ1082" i="4"/>
  <c r="AS1074" i="4"/>
  <c r="AR1062" i="4"/>
  <c r="AQ1050" i="4"/>
  <c r="AS1042" i="4"/>
  <c r="AR1030" i="4"/>
  <c r="AQ1018" i="4"/>
  <c r="AS1010" i="4"/>
  <c r="AR998" i="4"/>
  <c r="AQ986" i="4"/>
  <c r="AS978" i="4"/>
  <c r="AR966" i="4"/>
  <c r="AQ954" i="4"/>
  <c r="AS946" i="4"/>
  <c r="AR934" i="4"/>
  <c r="AQ922" i="4"/>
  <c r="AS914" i="4"/>
  <c r="AR902" i="4"/>
  <c r="AQ890" i="4"/>
  <c r="AS882" i="4"/>
  <c r="AR870" i="4"/>
  <c r="AQ858" i="4"/>
  <c r="AS850" i="4"/>
  <c r="AR838" i="4"/>
  <c r="AQ826" i="4"/>
  <c r="AS818" i="4"/>
  <c r="AR806" i="4"/>
  <c r="AQ794" i="4"/>
  <c r="AS786" i="4"/>
  <c r="AR774" i="4"/>
  <c r="AQ762" i="4"/>
  <c r="AS754" i="4"/>
  <c r="AR742" i="4"/>
  <c r="AQ730" i="4"/>
  <c r="AS722" i="4"/>
  <c r="AR710" i="4"/>
  <c r="AQ698" i="4"/>
  <c r="AS690" i="4"/>
  <c r="AR678" i="4"/>
  <c r="AQ666" i="4"/>
  <c r="AS658" i="4"/>
  <c r="AR646" i="4"/>
  <c r="AQ634" i="4"/>
  <c r="AS626" i="4"/>
  <c r="AR614" i="4"/>
  <c r="AQ602" i="4"/>
  <c r="AS594" i="4"/>
  <c r="AR582" i="4"/>
  <c r="AQ570" i="4"/>
  <c r="AS562" i="4"/>
  <c r="AR550" i="4"/>
  <c r="AQ538" i="4"/>
  <c r="AS530" i="4"/>
  <c r="AR518" i="4"/>
  <c r="AQ506" i="4"/>
  <c r="AS498" i="4"/>
  <c r="AR486" i="4"/>
  <c r="AQ477" i="4"/>
  <c r="AS469" i="4"/>
  <c r="AR457" i="4"/>
  <c r="AQ445" i="4"/>
  <c r="AS437" i="4"/>
  <c r="AR425" i="4"/>
  <c r="AQ413" i="4"/>
  <c r="AS405" i="4"/>
  <c r="AR393" i="4"/>
  <c r="AQ381" i="4"/>
  <c r="AS373" i="4"/>
  <c r="AR361" i="4"/>
  <c r="AQ349" i="4"/>
  <c r="AS341" i="4"/>
  <c r="AR329" i="4"/>
  <c r="AQ317" i="4"/>
  <c r="AS309" i="4"/>
  <c r="AR297" i="4"/>
  <c r="AQ285" i="4"/>
  <c r="AS277" i="4"/>
  <c r="AR265" i="4"/>
  <c r="AQ253" i="4"/>
  <c r="AS245" i="4"/>
  <c r="AR233" i="4"/>
  <c r="AQ221" i="4"/>
  <c r="AS213" i="4"/>
  <c r="AR201" i="4"/>
  <c r="AQ189" i="4"/>
  <c r="AS181" i="4"/>
  <c r="AR169" i="4"/>
  <c r="AQ157" i="4"/>
  <c r="AS149" i="4"/>
  <c r="AR137" i="4"/>
  <c r="AQ125" i="4"/>
  <c r="AS117" i="4"/>
  <c r="AR105" i="4"/>
  <c r="AQ93" i="4"/>
  <c r="AS85" i="4"/>
  <c r="AR73" i="4"/>
  <c r="AQ61" i="4"/>
  <c r="AR33" i="4"/>
  <c r="AR17" i="4"/>
  <c r="AQ492" i="4"/>
  <c r="AS472" i="4"/>
  <c r="AS440" i="4"/>
  <c r="AS591" i="4"/>
  <c r="AR579" i="4"/>
  <c r="AQ567" i="4"/>
  <c r="AS559" i="4"/>
  <c r="AR547" i="4"/>
  <c r="AQ535" i="4"/>
  <c r="AS527" i="4"/>
  <c r="AR515" i="4"/>
  <c r="AQ503" i="4"/>
  <c r="AS495" i="4"/>
  <c r="AR1498" i="4"/>
  <c r="AQ1486" i="4"/>
  <c r="AS1478" i="4"/>
  <c r="AR1466" i="4"/>
  <c r="AQ1454" i="4"/>
  <c r="AS1446" i="4"/>
  <c r="AR1434" i="4"/>
  <c r="AQ1422" i="4"/>
  <c r="AS1414" i="4"/>
  <c r="AR1402" i="4"/>
  <c r="AQ1390" i="4"/>
  <c r="AS1382" i="4"/>
  <c r="AR1370" i="4"/>
  <c r="AQ1358" i="4"/>
  <c r="AS1350" i="4"/>
  <c r="AR1338" i="4"/>
  <c r="AQ1326" i="4"/>
  <c r="AS1318" i="4"/>
  <c r="AR1306" i="4"/>
  <c r="AQ1294" i="4"/>
  <c r="AS1286" i="4"/>
  <c r="AR1274" i="4"/>
  <c r="AQ1262" i="4"/>
  <c r="AS1254" i="4"/>
  <c r="AR1242" i="4"/>
  <c r="AQ1230" i="4"/>
  <c r="AS1222" i="4"/>
  <c r="AR1210" i="4"/>
  <c r="AQ1198" i="4"/>
  <c r="AS1190" i="4"/>
  <c r="AR1178" i="4"/>
  <c r="AQ1166" i="4"/>
  <c r="AS1158" i="4"/>
  <c r="AR1146" i="4"/>
  <c r="AQ1134" i="4"/>
  <c r="AS1126" i="4"/>
  <c r="AR1114" i="4"/>
  <c r="AQ1102" i="4"/>
  <c r="AS1094" i="4"/>
  <c r="AR1082" i="4"/>
  <c r="AQ1070" i="4"/>
  <c r="AS1062" i="4"/>
  <c r="AR1050" i="4"/>
  <c r="AQ1038" i="4"/>
  <c r="AS1030" i="4"/>
  <c r="AR1018" i="4"/>
  <c r="AQ1006" i="4"/>
  <c r="AS998" i="4"/>
  <c r="AR986" i="4"/>
  <c r="AQ974" i="4"/>
  <c r="AS966" i="4"/>
  <c r="AR954" i="4"/>
  <c r="AQ942" i="4"/>
  <c r="AS934" i="4"/>
  <c r="AR922" i="4"/>
  <c r="AQ910" i="4"/>
  <c r="AS902" i="4"/>
  <c r="AR890" i="4"/>
  <c r="AQ878" i="4"/>
  <c r="AS870" i="4"/>
  <c r="AR858" i="4"/>
  <c r="AQ846" i="4"/>
  <c r="AS838" i="4"/>
  <c r="AR826" i="4"/>
  <c r="AQ814" i="4"/>
  <c r="AS806" i="4"/>
  <c r="AR794" i="4"/>
  <c r="AQ782" i="4"/>
  <c r="AS774" i="4"/>
  <c r="AR762" i="4"/>
  <c r="AQ750" i="4"/>
  <c r="AS742" i="4"/>
  <c r="AR730" i="4"/>
  <c r="AQ718" i="4"/>
  <c r="AS710" i="4"/>
  <c r="AR698" i="4"/>
  <c r="AQ686" i="4"/>
  <c r="AS678" i="4"/>
  <c r="AR666" i="4"/>
  <c r="AQ654" i="4"/>
  <c r="AS646" i="4"/>
  <c r="AR634" i="4"/>
  <c r="AQ622" i="4"/>
  <c r="AS614" i="4"/>
  <c r="AR602" i="4"/>
  <c r="AQ590" i="4"/>
  <c r="AS582" i="4"/>
  <c r="AR570" i="4"/>
  <c r="AQ558" i="4"/>
  <c r="AS550" i="4"/>
  <c r="AR538" i="4"/>
  <c r="AQ526" i="4"/>
  <c r="AS518" i="4"/>
  <c r="AR506" i="4"/>
  <c r="AQ494" i="4"/>
  <c r="AS486" i="4"/>
  <c r="AR477" i="4"/>
  <c r="AQ465" i="4"/>
  <c r="AS457" i="4"/>
  <c r="AR445" i="4"/>
  <c r="AQ433" i="4"/>
  <c r="AS425" i="4"/>
  <c r="AR413" i="4"/>
  <c r="AQ401" i="4"/>
  <c r="AS393" i="4"/>
  <c r="AR381" i="4"/>
  <c r="AQ369" i="4"/>
  <c r="AS361" i="4"/>
  <c r="AR349" i="4"/>
  <c r="AQ337" i="4"/>
  <c r="AS329" i="4"/>
  <c r="AR317" i="4"/>
  <c r="AQ305" i="4"/>
  <c r="AS297" i="4"/>
  <c r="AR285" i="4"/>
  <c r="AQ273" i="4"/>
  <c r="AS265" i="4"/>
  <c r="AR253" i="4"/>
  <c r="AQ241" i="4"/>
  <c r="AS233" i="4"/>
  <c r="AR221" i="4"/>
  <c r="AQ209" i="4"/>
  <c r="AS201" i="4"/>
  <c r="AR189" i="4"/>
  <c r="AQ177" i="4"/>
  <c r="AS169" i="4"/>
  <c r="AR157" i="4"/>
  <c r="AQ145" i="4"/>
  <c r="AS137" i="4"/>
  <c r="AR125" i="4"/>
  <c r="AQ113" i="4"/>
  <c r="AS105" i="4"/>
  <c r="AR93" i="4"/>
  <c r="AQ81" i="4"/>
  <c r="AS73" i="4"/>
  <c r="AR61" i="4"/>
  <c r="AQ29" i="4"/>
  <c r="AQ17" i="4"/>
  <c r="AR492" i="4"/>
  <c r="AQ468" i="4"/>
  <c r="AQ436" i="4"/>
  <c r="AS488" i="4"/>
  <c r="AR476" i="4"/>
  <c r="AQ464" i="4"/>
  <c r="AS456" i="4"/>
  <c r="AR444" i="4"/>
  <c r="AQ432" i="4"/>
  <c r="AS424" i="4"/>
  <c r="AR412" i="4"/>
  <c r="AQ400" i="4"/>
  <c r="AS392" i="4"/>
  <c r="AR380" i="4"/>
  <c r="AQ368" i="4"/>
  <c r="AS360" i="4"/>
  <c r="AR348" i="4"/>
  <c r="AQ336" i="4"/>
  <c r="AS328" i="4"/>
  <c r="AR316" i="4"/>
  <c r="AQ304" i="4"/>
  <c r="AS296" i="4"/>
  <c r="AR284" i="4"/>
  <c r="AQ272" i="4"/>
  <c r="AS264" i="4"/>
  <c r="AR252" i="4"/>
  <c r="AQ240" i="4"/>
  <c r="AS232" i="4"/>
  <c r="AR220" i="4"/>
  <c r="AQ208" i="4"/>
  <c r="AS200" i="4"/>
  <c r="AR188" i="4"/>
  <c r="AQ176" i="4"/>
  <c r="AS168" i="4"/>
  <c r="AR156" i="4"/>
  <c r="AQ144" i="4"/>
  <c r="AS136" i="4"/>
  <c r="AR124" i="4"/>
  <c r="AQ112" i="4"/>
  <c r="AS104" i="4"/>
  <c r="AR92" i="4"/>
  <c r="AQ80" i="4"/>
  <c r="AS72" i="4"/>
  <c r="AR60" i="4"/>
  <c r="AR20" i="4"/>
  <c r="AQ12" i="4"/>
  <c r="AR479" i="4"/>
  <c r="AQ467" i="4"/>
  <c r="AS459" i="4"/>
  <c r="AR447" i="4"/>
  <c r="AQ435" i="4"/>
  <c r="AS427" i="4"/>
  <c r="AR415" i="4"/>
  <c r="AQ403" i="4"/>
  <c r="AS395" i="4"/>
  <c r="AR383" i="4"/>
  <c r="AQ371" i="4"/>
  <c r="AS363" i="4"/>
  <c r="AR351" i="4"/>
  <c r="AQ339" i="4"/>
  <c r="AS331" i="4"/>
  <c r="AR319" i="4"/>
  <c r="AQ307" i="4"/>
  <c r="AS299" i="4"/>
  <c r="AR287" i="4"/>
  <c r="AQ275" i="4"/>
  <c r="AS267" i="4"/>
  <c r="AR255" i="4"/>
  <c r="AQ243" i="4"/>
  <c r="AS235" i="4"/>
  <c r="AR223" i="4"/>
  <c r="AQ211" i="4"/>
  <c r="AS203" i="4"/>
  <c r="AR191" i="4"/>
  <c r="AQ179" i="4"/>
  <c r="AS171" i="4"/>
  <c r="AR159" i="4"/>
  <c r="AQ147" i="4"/>
  <c r="AS139" i="4"/>
  <c r="AR127" i="4"/>
  <c r="AQ115" i="4"/>
  <c r="AS107" i="4"/>
  <c r="AR95" i="4"/>
  <c r="AQ83" i="4"/>
  <c r="AS75" i="4"/>
  <c r="AR63" i="4"/>
  <c r="AQ31" i="4"/>
  <c r="AQ15" i="4"/>
  <c r="AR482" i="4"/>
  <c r="AQ470" i="4"/>
  <c r="AS462" i="4"/>
  <c r="AR450" i="4"/>
  <c r="AQ438" i="4"/>
  <c r="AS430" i="4"/>
  <c r="AR418" i="4"/>
  <c r="AQ406" i="4"/>
  <c r="AS398" i="4"/>
  <c r="AR386" i="4"/>
  <c r="AQ374" i="4"/>
  <c r="AS366" i="4"/>
  <c r="AR354" i="4"/>
  <c r="AQ342" i="4"/>
  <c r="AS334" i="4"/>
  <c r="AR322" i="4"/>
  <c r="AQ310" i="4"/>
  <c r="AS302" i="4"/>
  <c r="AR290" i="4"/>
  <c r="AQ278" i="4"/>
  <c r="AS270" i="4"/>
  <c r="AR258" i="4"/>
  <c r="AQ246" i="4"/>
  <c r="AS238" i="4"/>
  <c r="AR226" i="4"/>
  <c r="AQ214" i="4"/>
  <c r="AS206" i="4"/>
  <c r="AR194" i="4"/>
  <c r="AQ182" i="4"/>
  <c r="AS174" i="4"/>
  <c r="AR162" i="4"/>
  <c r="AQ150" i="4"/>
  <c r="AS142" i="4"/>
  <c r="AR130" i="4"/>
  <c r="AQ118" i="4"/>
  <c r="AS110" i="4"/>
  <c r="AR98" i="4"/>
  <c r="AQ86" i="4"/>
  <c r="AS78" i="4"/>
  <c r="AR66" i="4"/>
  <c r="AS34" i="4"/>
  <c r="AQ18" i="4"/>
  <c r="AS476" i="4"/>
  <c r="AR464" i="4"/>
  <c r="AQ452" i="4"/>
  <c r="AS444" i="4"/>
  <c r="AR432" i="4"/>
  <c r="AQ420" i="4"/>
  <c r="AS412" i="4"/>
  <c r="AR400" i="4"/>
  <c r="AQ388" i="4"/>
  <c r="AS380" i="4"/>
  <c r="AR368" i="4"/>
  <c r="AQ356" i="4"/>
  <c r="AS348" i="4"/>
  <c r="AR336" i="4"/>
  <c r="AQ324" i="4"/>
  <c r="AS316" i="4"/>
  <c r="AR304" i="4"/>
  <c r="AQ292" i="4"/>
  <c r="AS284" i="4"/>
  <c r="AR272" i="4"/>
  <c r="AQ260" i="4"/>
  <c r="AS252" i="4"/>
  <c r="AR240" i="4"/>
  <c r="AQ228" i="4"/>
  <c r="AS220" i="4"/>
  <c r="AR208" i="4"/>
  <c r="AQ196" i="4"/>
  <c r="AS188" i="4"/>
  <c r="AR176" i="4"/>
  <c r="AQ164" i="4"/>
  <c r="AS156" i="4"/>
  <c r="AR144" i="4"/>
  <c r="AQ132" i="4"/>
  <c r="AS124" i="4"/>
  <c r="AR112" i="4"/>
  <c r="AQ100" i="4"/>
  <c r="AS92" i="4"/>
  <c r="AR80" i="4"/>
  <c r="AQ68" i="4"/>
  <c r="AS60" i="4"/>
  <c r="AQ20" i="4"/>
  <c r="AS8" i="4"/>
  <c r="AS479" i="4"/>
  <c r="AR467" i="4"/>
  <c r="AQ455" i="4"/>
  <c r="AS447" i="4"/>
  <c r="AR435" i="4"/>
  <c r="AQ423" i="4"/>
  <c r="AS415" i="4"/>
  <c r="AR403" i="4"/>
  <c r="AQ391" i="4"/>
  <c r="AS383" i="4"/>
  <c r="AR371" i="4"/>
  <c r="AQ359" i="4"/>
  <c r="AS351" i="4"/>
  <c r="AR339" i="4"/>
  <c r="AQ327" i="4"/>
  <c r="AS319" i="4"/>
  <c r="AR307" i="4"/>
  <c r="AQ295" i="4"/>
  <c r="AS287" i="4"/>
  <c r="AR275" i="4"/>
  <c r="AQ263" i="4"/>
  <c r="AS255" i="4"/>
  <c r="AR243" i="4"/>
  <c r="AQ231" i="4"/>
  <c r="AS223" i="4"/>
  <c r="AR211" i="4"/>
  <c r="AQ199" i="4"/>
  <c r="AS191" i="4"/>
  <c r="AR179" i="4"/>
  <c r="AQ167" i="4"/>
  <c r="AS159" i="4"/>
  <c r="AR147" i="4"/>
  <c r="AQ135" i="4"/>
  <c r="AS127" i="4"/>
  <c r="AR115" i="4"/>
  <c r="AQ103" i="4"/>
  <c r="AS95" i="4"/>
  <c r="AR83" i="4"/>
  <c r="AQ71" i="4"/>
  <c r="AS63" i="4"/>
  <c r="AS31" i="4"/>
  <c r="AQ11" i="4"/>
  <c r="AS482" i="4"/>
  <c r="AR470" i="4"/>
  <c r="AQ458" i="4"/>
  <c r="AS450" i="4"/>
  <c r="AR438" i="4"/>
  <c r="AQ426" i="4"/>
  <c r="AS418" i="4"/>
  <c r="AR406" i="4"/>
  <c r="AQ394" i="4"/>
  <c r="AS386" i="4"/>
  <c r="AR374" i="4"/>
  <c r="AQ362" i="4"/>
  <c r="AS354" i="4"/>
  <c r="AR342" i="4"/>
  <c r="AQ330" i="4"/>
  <c r="AS322" i="4"/>
  <c r="AR310" i="4"/>
  <c r="AQ298" i="4"/>
  <c r="AS290" i="4"/>
  <c r="AR278" i="4"/>
  <c r="AQ266" i="4"/>
  <c r="AS258" i="4"/>
  <c r="AR246" i="4"/>
  <c r="AQ234" i="4"/>
  <c r="AS226" i="4"/>
  <c r="AR214" i="4"/>
  <c r="AQ202" i="4"/>
  <c r="AS194" i="4"/>
  <c r="AR182" i="4"/>
  <c r="AQ170" i="4"/>
  <c r="AS162" i="4"/>
  <c r="AR150" i="4"/>
  <c r="AQ138" i="4"/>
  <c r="AS130" i="4"/>
  <c r="AR118" i="4"/>
  <c r="AQ106" i="4"/>
  <c r="AS98" i="4"/>
  <c r="AR86" i="4"/>
  <c r="AQ74" i="4"/>
  <c r="AS66" i="4"/>
  <c r="AR34" i="4"/>
  <c r="AR14" i="4"/>
  <c r="AR484" i="4"/>
  <c r="AQ472" i="4"/>
  <c r="AS464" i="4"/>
  <c r="AR452" i="4"/>
  <c r="AQ440" i="4"/>
  <c r="AS432" i="4"/>
  <c r="AR420" i="4"/>
  <c r="AQ408" i="4"/>
  <c r="AS400" i="4"/>
  <c r="AR388" i="4"/>
  <c r="AQ376" i="4"/>
  <c r="AS368" i="4"/>
  <c r="AR356" i="4"/>
  <c r="AQ344" i="4"/>
  <c r="AS336" i="4"/>
  <c r="AR324" i="4"/>
  <c r="AQ312" i="4"/>
  <c r="AS304" i="4"/>
  <c r="AR292" i="4"/>
  <c r="AQ280" i="4"/>
  <c r="AS272" i="4"/>
  <c r="AR260" i="4"/>
  <c r="AQ248" i="4"/>
  <c r="AS240" i="4"/>
  <c r="AR228" i="4"/>
  <c r="AQ216" i="4"/>
  <c r="AS208" i="4"/>
  <c r="AR196" i="4"/>
  <c r="AQ184" i="4"/>
  <c r="AS176" i="4"/>
  <c r="AR164" i="4"/>
  <c r="AQ152" i="4"/>
  <c r="AS144" i="4"/>
  <c r="AR132" i="4"/>
  <c r="AQ120" i="4"/>
  <c r="AS112" i="4"/>
  <c r="AR100" i="4"/>
  <c r="AQ88" i="4"/>
  <c r="AS80" i="4"/>
  <c r="AR68" i="4"/>
  <c r="AQ56" i="4"/>
  <c r="AS20" i="4"/>
  <c r="AR8" i="4"/>
  <c r="AQ475" i="4"/>
  <c r="AS467" i="4"/>
  <c r="AR455" i="4"/>
  <c r="AQ443" i="4"/>
  <c r="AS435" i="4"/>
  <c r="AR423" i="4"/>
  <c r="AQ411" i="4"/>
  <c r="AS403" i="4"/>
  <c r="AR391" i="4"/>
  <c r="AQ379" i="4"/>
  <c r="AS371" i="4"/>
  <c r="AR359" i="4"/>
  <c r="AQ347" i="4"/>
  <c r="AS339" i="4"/>
  <c r="AR327" i="4"/>
  <c r="AQ315" i="4"/>
  <c r="AS307" i="4"/>
  <c r="AR295" i="4"/>
  <c r="AQ283" i="4"/>
  <c r="AS275" i="4"/>
  <c r="AR263" i="4"/>
  <c r="AQ251" i="4"/>
  <c r="AS243" i="4"/>
  <c r="AR231" i="4"/>
  <c r="AQ219" i="4"/>
  <c r="AS211" i="4"/>
  <c r="AR199" i="4"/>
  <c r="AQ187" i="4"/>
  <c r="AS179" i="4"/>
  <c r="AR167" i="4"/>
  <c r="AQ155" i="4"/>
  <c r="AS147" i="4"/>
  <c r="AR135" i="4"/>
  <c r="AQ123" i="4"/>
  <c r="AS115" i="4"/>
  <c r="AR103" i="4"/>
  <c r="AQ91" i="4"/>
  <c r="AS83" i="4"/>
  <c r="AR71" i="4"/>
  <c r="AQ59" i="4"/>
  <c r="AR31" i="4"/>
  <c r="AR11" i="4"/>
  <c r="AQ478" i="4"/>
  <c r="AS470" i="4"/>
  <c r="AR458" i="4"/>
  <c r="AQ446" i="4"/>
  <c r="AS438" i="4"/>
  <c r="AR426" i="4"/>
  <c r="AQ414" i="4"/>
  <c r="AS406" i="4"/>
  <c r="AR394" i="4"/>
  <c r="AQ382" i="4"/>
  <c r="AS374" i="4"/>
  <c r="AR362" i="4"/>
  <c r="AQ350" i="4"/>
  <c r="AS342" i="4"/>
  <c r="AR330" i="4"/>
  <c r="AQ318" i="4"/>
  <c r="AS310" i="4"/>
  <c r="AR298" i="4"/>
  <c r="AQ286" i="4"/>
  <c r="AS278" i="4"/>
  <c r="AR266" i="4"/>
  <c r="AQ254" i="4"/>
  <c r="AS246" i="4"/>
  <c r="AR234" i="4"/>
  <c r="AQ222" i="4"/>
  <c r="AS214" i="4"/>
  <c r="AR202" i="4"/>
  <c r="AQ190" i="4"/>
  <c r="AS182" i="4"/>
  <c r="AR170" i="4"/>
  <c r="AQ158" i="4"/>
  <c r="AS150" i="4"/>
  <c r="AR138" i="4"/>
  <c r="AQ126" i="4"/>
  <c r="AS118" i="4"/>
  <c r="AR106" i="4"/>
  <c r="AQ94" i="4"/>
  <c r="AS86" i="4"/>
  <c r="AR74" i="4"/>
  <c r="AQ62" i="4"/>
  <c r="AQ34" i="4"/>
  <c r="AQ14" i="4"/>
  <c r="AS484" i="4"/>
  <c r="AR472" i="4"/>
  <c r="AQ460" i="4"/>
  <c r="AS452" i="4"/>
  <c r="AR440" i="4"/>
  <c r="AQ428" i="4"/>
  <c r="AS420" i="4"/>
  <c r="AR408" i="4"/>
  <c r="AQ396" i="4"/>
  <c r="AS388" i="4"/>
  <c r="AR376" i="4"/>
  <c r="AQ364" i="4"/>
  <c r="AS356" i="4"/>
  <c r="AR344" i="4"/>
  <c r="AQ332" i="4"/>
  <c r="AS324" i="4"/>
  <c r="AR312" i="4"/>
  <c r="AQ300" i="4"/>
  <c r="AS292" i="4"/>
  <c r="AR280" i="4"/>
  <c r="AQ268" i="4"/>
  <c r="AS260" i="4"/>
  <c r="AR248" i="4"/>
  <c r="AQ236" i="4"/>
  <c r="AS228" i="4"/>
  <c r="AR216" i="4"/>
  <c r="AQ204" i="4"/>
  <c r="AS196" i="4"/>
  <c r="AR184" i="4"/>
  <c r="AQ172" i="4"/>
  <c r="AS164" i="4"/>
  <c r="AR152" i="4"/>
  <c r="AQ140" i="4"/>
  <c r="AS132" i="4"/>
  <c r="AR120" i="4"/>
  <c r="AQ108" i="4"/>
  <c r="AS100" i="4"/>
  <c r="AR88" i="4"/>
  <c r="AQ76" i="4"/>
  <c r="AS68" i="4"/>
  <c r="AR56" i="4"/>
  <c r="AS16" i="4"/>
  <c r="AQ8" i="4"/>
  <c r="AR475" i="4"/>
  <c r="AQ463" i="4"/>
  <c r="AS455" i="4"/>
  <c r="AR443" i="4"/>
  <c r="AQ431" i="4"/>
  <c r="AS423" i="4"/>
  <c r="AR411" i="4"/>
  <c r="AQ399" i="4"/>
  <c r="AS391" i="4"/>
  <c r="AR379" i="4"/>
  <c r="AQ367" i="4"/>
  <c r="AS359" i="4"/>
  <c r="AR347" i="4"/>
  <c r="AQ335" i="4"/>
  <c r="AS327" i="4"/>
  <c r="AR315" i="4"/>
  <c r="AQ303" i="4"/>
  <c r="AS295" i="4"/>
  <c r="AR283" i="4"/>
  <c r="AQ271" i="4"/>
  <c r="AS263" i="4"/>
  <c r="AR251" i="4"/>
  <c r="AQ239" i="4"/>
  <c r="AS231" i="4"/>
  <c r="AR219" i="4"/>
  <c r="AQ207" i="4"/>
  <c r="AS199" i="4"/>
  <c r="AR187" i="4"/>
  <c r="AQ175" i="4"/>
  <c r="AS167" i="4"/>
  <c r="AR155" i="4"/>
  <c r="AQ143" i="4"/>
  <c r="AS135" i="4"/>
  <c r="AR123" i="4"/>
  <c r="AQ111" i="4"/>
  <c r="AS103" i="4"/>
  <c r="AR91" i="4"/>
  <c r="AQ79" i="4"/>
  <c r="AS71" i="4"/>
  <c r="AR59" i="4"/>
  <c r="AQ19" i="4"/>
  <c r="AS11" i="4"/>
  <c r="AR478" i="4"/>
  <c r="AQ466" i="4"/>
  <c r="AS458" i="4"/>
  <c r="AR446" i="4"/>
  <c r="AQ434" i="4"/>
  <c r="AS426" i="4"/>
  <c r="AR414" i="4"/>
  <c r="AQ402" i="4"/>
  <c r="AS394" i="4"/>
  <c r="AR382" i="4"/>
  <c r="AQ370" i="4"/>
  <c r="AS362" i="4"/>
  <c r="AR350" i="4"/>
  <c r="AQ338" i="4"/>
  <c r="AS330" i="4"/>
  <c r="AR318" i="4"/>
  <c r="AQ306" i="4"/>
  <c r="AS298" i="4"/>
  <c r="AR286" i="4"/>
  <c r="AQ274" i="4"/>
  <c r="AS266" i="4"/>
  <c r="AR254" i="4"/>
  <c r="AQ242" i="4"/>
  <c r="AS234" i="4"/>
  <c r="AR222" i="4"/>
  <c r="AQ210" i="4"/>
  <c r="AS202" i="4"/>
  <c r="AR190" i="4"/>
  <c r="AQ178" i="4"/>
  <c r="AS170" i="4"/>
  <c r="AR158" i="4"/>
  <c r="AQ146" i="4"/>
  <c r="AS138" i="4"/>
  <c r="AR126" i="4"/>
  <c r="AQ114" i="4"/>
  <c r="AS106" i="4"/>
  <c r="AR94" i="4"/>
  <c r="AQ82" i="4"/>
  <c r="AS74" i="4"/>
  <c r="AR62" i="4"/>
  <c r="AQ30" i="4"/>
  <c r="AS14" i="4"/>
  <c r="AR428" i="4"/>
  <c r="AQ416" i="4"/>
  <c r="AS408" i="4"/>
  <c r="AR396" i="4"/>
  <c r="AQ384" i="4"/>
  <c r="AS376" i="4"/>
  <c r="AR364" i="4"/>
  <c r="AQ352" i="4"/>
  <c r="AS344" i="4"/>
  <c r="AR332" i="4"/>
  <c r="AQ320" i="4"/>
  <c r="AS312" i="4"/>
  <c r="AR300" i="4"/>
  <c r="AQ288" i="4"/>
  <c r="AS280" i="4"/>
  <c r="AR268" i="4"/>
  <c r="AQ256" i="4"/>
  <c r="AS248" i="4"/>
  <c r="AR236" i="4"/>
  <c r="AQ224" i="4"/>
  <c r="AS216" i="4"/>
  <c r="AR204" i="4"/>
  <c r="AQ192" i="4"/>
  <c r="AS184" i="4"/>
  <c r="AR172" i="4"/>
  <c r="AQ160" i="4"/>
  <c r="AS152" i="4"/>
  <c r="AR140" i="4"/>
  <c r="AQ128" i="4"/>
  <c r="AS120" i="4"/>
  <c r="AR108" i="4"/>
  <c r="AQ96" i="4"/>
  <c r="AS88" i="4"/>
  <c r="AR76" i="4"/>
  <c r="AQ64" i="4"/>
  <c r="AS56" i="4"/>
  <c r="AQ16" i="4"/>
  <c r="AQ483" i="4"/>
  <c r="AS475" i="4"/>
  <c r="AR463" i="4"/>
  <c r="AQ451" i="4"/>
  <c r="AS443" i="4"/>
  <c r="AR431" i="4"/>
  <c r="AQ419" i="4"/>
  <c r="AS411" i="4"/>
  <c r="AR399" i="4"/>
  <c r="AQ387" i="4"/>
  <c r="AS379" i="4"/>
  <c r="AR367" i="4"/>
  <c r="AQ355" i="4"/>
  <c r="AS347" i="4"/>
  <c r="AR335" i="4"/>
  <c r="AQ323" i="4"/>
  <c r="AS315" i="4"/>
  <c r="AR303" i="4"/>
  <c r="AQ291" i="4"/>
  <c r="AS283" i="4"/>
  <c r="AR271" i="4"/>
  <c r="AQ259" i="4"/>
  <c r="AS251" i="4"/>
  <c r="AR239" i="4"/>
  <c r="AQ227" i="4"/>
  <c r="AS219" i="4"/>
  <c r="AR207" i="4"/>
  <c r="AQ195" i="4"/>
  <c r="AS187" i="4"/>
  <c r="AR175" i="4"/>
  <c r="AQ163" i="4"/>
  <c r="AS155" i="4"/>
  <c r="AR143" i="4"/>
  <c r="AQ131" i="4"/>
  <c r="AS123" i="4"/>
  <c r="AR111" i="4"/>
  <c r="AQ99" i="4"/>
  <c r="AS91" i="4"/>
  <c r="AR79" i="4"/>
  <c r="AQ67" i="4"/>
  <c r="AS59" i="4"/>
  <c r="AS19" i="4"/>
  <c r="AR7" i="4"/>
  <c r="AS478" i="4"/>
  <c r="AR466" i="4"/>
  <c r="AQ454" i="4"/>
  <c r="AS446" i="4"/>
  <c r="AR434" i="4"/>
  <c r="AQ422" i="4"/>
  <c r="AS414" i="4"/>
  <c r="AR402" i="4"/>
  <c r="AQ390" i="4"/>
  <c r="AS382" i="4"/>
  <c r="AR370" i="4"/>
  <c r="AQ358" i="4"/>
  <c r="AS350" i="4"/>
  <c r="AR338" i="4"/>
  <c r="AQ326" i="4"/>
  <c r="AS318" i="4"/>
  <c r="AR306" i="4"/>
  <c r="AQ294" i="4"/>
  <c r="AS286" i="4"/>
  <c r="AR274" i="4"/>
  <c r="AQ262" i="4"/>
  <c r="AS254" i="4"/>
  <c r="AR242" i="4"/>
  <c r="AQ230" i="4"/>
  <c r="AS222" i="4"/>
  <c r="AR210" i="4"/>
  <c r="AQ198" i="4"/>
  <c r="AS190" i="4"/>
  <c r="AR178" i="4"/>
  <c r="AQ166" i="4"/>
  <c r="AS158" i="4"/>
  <c r="AR146" i="4"/>
  <c r="AQ134" i="4"/>
  <c r="AS126" i="4"/>
  <c r="AR114" i="4"/>
  <c r="AQ102" i="4"/>
  <c r="AS94" i="4"/>
  <c r="AR82" i="4"/>
  <c r="AQ70" i="4"/>
  <c r="AS62" i="4"/>
  <c r="AS30" i="4"/>
  <c r="AQ10" i="4"/>
  <c r="AS428" i="4"/>
  <c r="AR416" i="4"/>
  <c r="AQ404" i="4"/>
  <c r="AS396" i="4"/>
  <c r="AR384" i="4"/>
  <c r="AQ372" i="4"/>
  <c r="AS364" i="4"/>
  <c r="AR352" i="4"/>
  <c r="AQ340" i="4"/>
  <c r="AS332" i="4"/>
  <c r="AR320" i="4"/>
  <c r="AQ308" i="4"/>
  <c r="AS300" i="4"/>
  <c r="AR288" i="4"/>
  <c r="AQ276" i="4"/>
  <c r="AS268" i="4"/>
  <c r="AR256" i="4"/>
  <c r="AQ244" i="4"/>
  <c r="AS236" i="4"/>
  <c r="AR224" i="4"/>
  <c r="AQ212" i="4"/>
  <c r="AS204" i="4"/>
  <c r="AR192" i="4"/>
  <c r="AQ180" i="4"/>
  <c r="AS172" i="4"/>
  <c r="AR160" i="4"/>
  <c r="AQ148" i="4"/>
  <c r="AS140" i="4"/>
  <c r="AR128" i="4"/>
  <c r="AQ116" i="4"/>
  <c r="AS108" i="4"/>
  <c r="AR96" i="4"/>
  <c r="AQ84" i="4"/>
  <c r="AS76" i="4"/>
  <c r="AR64" i="4"/>
  <c r="AR32" i="4"/>
  <c r="AR16" i="4"/>
  <c r="AR483" i="4"/>
  <c r="AQ471" i="4"/>
  <c r="AS463" i="4"/>
  <c r="AR451" i="4"/>
  <c r="AQ439" i="4"/>
  <c r="AS431" i="4"/>
  <c r="AR419" i="4"/>
  <c r="AQ407" i="4"/>
  <c r="AS399" i="4"/>
  <c r="AR387" i="4"/>
  <c r="AQ375" i="4"/>
  <c r="AS367" i="4"/>
  <c r="AR355" i="4"/>
  <c r="AQ343" i="4"/>
  <c r="AS335" i="4"/>
  <c r="AR323" i="4"/>
  <c r="AQ311" i="4"/>
  <c r="AS303" i="4"/>
  <c r="AR291" i="4"/>
  <c r="AQ279" i="4"/>
  <c r="AS271" i="4"/>
  <c r="AR259" i="4"/>
  <c r="AQ247" i="4"/>
  <c r="AS239" i="4"/>
  <c r="AR227" i="4"/>
  <c r="AQ215" i="4"/>
  <c r="AS207" i="4"/>
  <c r="AR195" i="4"/>
  <c r="AQ183" i="4"/>
  <c r="AS175" i="4"/>
  <c r="AR163" i="4"/>
  <c r="AQ151" i="4"/>
  <c r="AS143" i="4"/>
  <c r="AR131" i="4"/>
  <c r="AQ119" i="4"/>
  <c r="AS111" i="4"/>
  <c r="AR99" i="4"/>
  <c r="AQ87" i="4"/>
  <c r="AS79" i="4"/>
  <c r="AR67" i="4"/>
  <c r="AQ55" i="4"/>
  <c r="AR19" i="4"/>
  <c r="AQ7" i="4"/>
  <c r="AQ474" i="4"/>
  <c r="AS466" i="4"/>
  <c r="AR454" i="4"/>
  <c r="AQ442" i="4"/>
  <c r="AS434" i="4"/>
  <c r="AR422" i="4"/>
  <c r="AQ410" i="4"/>
  <c r="AS402" i="4"/>
  <c r="AR390" i="4"/>
  <c r="AQ378" i="4"/>
  <c r="AS370" i="4"/>
  <c r="AR358" i="4"/>
  <c r="AQ346" i="4"/>
  <c r="AS338" i="4"/>
  <c r="AR326" i="4"/>
  <c r="AQ314" i="4"/>
  <c r="AS306" i="4"/>
  <c r="AR294" i="4"/>
  <c r="AQ282" i="4"/>
  <c r="AS274" i="4"/>
  <c r="AR262" i="4"/>
  <c r="AQ250" i="4"/>
  <c r="AS242" i="4"/>
  <c r="AR230" i="4"/>
  <c r="AQ218" i="4"/>
  <c r="AS210" i="4"/>
  <c r="AR198" i="4"/>
  <c r="AQ186" i="4"/>
  <c r="AS178" i="4"/>
  <c r="AR166" i="4"/>
  <c r="AQ154" i="4"/>
  <c r="AS146" i="4"/>
  <c r="AR134" i="4"/>
  <c r="AQ122" i="4"/>
  <c r="AS114" i="4"/>
  <c r="AR102" i="4"/>
  <c r="AQ90" i="4"/>
  <c r="AS82" i="4"/>
  <c r="AR70" i="4"/>
  <c r="AQ58" i="4"/>
  <c r="AR30" i="4"/>
  <c r="AS10" i="4"/>
  <c r="AS448" i="4"/>
  <c r="AR436" i="4"/>
  <c r="AQ424" i="4"/>
  <c r="AS416" i="4"/>
  <c r="AR404" i="4"/>
  <c r="AQ392" i="4"/>
  <c r="AS384" i="4"/>
  <c r="AR372" i="4"/>
  <c r="AQ360" i="4"/>
  <c r="AS352" i="4"/>
  <c r="AR340" i="4"/>
  <c r="AQ328" i="4"/>
  <c r="AS320" i="4"/>
  <c r="AR308" i="4"/>
  <c r="AQ296" i="4"/>
  <c r="AS288" i="4"/>
  <c r="AR276" i="4"/>
  <c r="AQ264" i="4"/>
  <c r="AS256" i="4"/>
  <c r="AR244" i="4"/>
  <c r="AQ232" i="4"/>
  <c r="AS224" i="4"/>
  <c r="AR212" i="4"/>
  <c r="AQ200" i="4"/>
  <c r="AS192" i="4"/>
  <c r="AR180" i="4"/>
  <c r="AQ168" i="4"/>
  <c r="AS160" i="4"/>
  <c r="AR148" i="4"/>
  <c r="AQ136" i="4"/>
  <c r="AS128" i="4"/>
  <c r="AR116" i="4"/>
  <c r="AQ104" i="4"/>
  <c r="AS96" i="4"/>
  <c r="AR84" i="4"/>
  <c r="AQ72" i="4"/>
  <c r="AS64" i="4"/>
  <c r="AS32" i="4"/>
  <c r="AR12" i="4"/>
  <c r="AS483" i="4"/>
  <c r="AR471" i="4"/>
  <c r="AQ459" i="4"/>
  <c r="AS451" i="4"/>
  <c r="AR439" i="4"/>
  <c r="AQ427" i="4"/>
  <c r="AS419" i="4"/>
  <c r="AR407" i="4"/>
  <c r="AQ395" i="4"/>
  <c r="AS387" i="4"/>
  <c r="AR375" i="4"/>
  <c r="AQ363" i="4"/>
  <c r="AS355" i="4"/>
  <c r="AR343" i="4"/>
  <c r="AQ331" i="4"/>
  <c r="AS323" i="4"/>
  <c r="AR311" i="4"/>
  <c r="AQ299" i="4"/>
  <c r="AS291" i="4"/>
  <c r="AR279" i="4"/>
  <c r="AQ267" i="4"/>
  <c r="AS259" i="4"/>
  <c r="AR247" i="4"/>
  <c r="AQ235" i="4"/>
  <c r="AS227" i="4"/>
  <c r="AR215" i="4"/>
  <c r="AQ203" i="4"/>
  <c r="AS195" i="4"/>
  <c r="AR183" i="4"/>
  <c r="AQ171" i="4"/>
  <c r="AS163" i="4"/>
  <c r="AR151" i="4"/>
  <c r="AQ139" i="4"/>
  <c r="AS131" i="4"/>
  <c r="AR119" i="4"/>
  <c r="AQ107" i="4"/>
  <c r="AS99" i="4"/>
  <c r="AR87" i="4"/>
  <c r="AQ75" i="4"/>
  <c r="AS67" i="4"/>
  <c r="AR55" i="4"/>
  <c r="AR15" i="4"/>
  <c r="AS7" i="4"/>
  <c r="AR474" i="4"/>
  <c r="AQ462" i="4"/>
  <c r="AS454" i="4"/>
  <c r="AR442" i="4"/>
  <c r="AQ430" i="4"/>
  <c r="AS422" i="4"/>
  <c r="AR410" i="4"/>
  <c r="AQ398" i="4"/>
  <c r="AS390" i="4"/>
  <c r="AR378" i="4"/>
  <c r="AQ366" i="4"/>
  <c r="AS358" i="4"/>
  <c r="AR346" i="4"/>
  <c r="AQ334" i="4"/>
  <c r="AS326" i="4"/>
  <c r="AR314" i="4"/>
  <c r="AQ302" i="4"/>
  <c r="AS294" i="4"/>
  <c r="AR282" i="4"/>
  <c r="AQ270" i="4"/>
  <c r="AS262" i="4"/>
  <c r="AR250" i="4"/>
  <c r="AQ238" i="4"/>
  <c r="AS230" i="4"/>
  <c r="AR218" i="4"/>
  <c r="AQ206" i="4"/>
  <c r="AS198" i="4"/>
  <c r="AR186" i="4"/>
  <c r="AQ174" i="4"/>
  <c r="AS166" i="4"/>
  <c r="AR154" i="4"/>
  <c r="AQ142" i="4"/>
  <c r="AS134" i="4"/>
  <c r="AR122" i="4"/>
  <c r="AQ110" i="4"/>
  <c r="AS102" i="4"/>
  <c r="AR90" i="4"/>
  <c r="AQ78" i="4"/>
  <c r="AS70" i="4"/>
  <c r="AR58" i="4"/>
  <c r="AR18" i="4"/>
  <c r="AR10" i="4"/>
  <c r="AR488" i="4"/>
  <c r="AQ476" i="4"/>
  <c r="AS468" i="4"/>
  <c r="AR456" i="4"/>
  <c r="AQ444" i="4"/>
  <c r="AS436" i="4"/>
  <c r="AR424" i="4"/>
  <c r="AQ412" i="4"/>
  <c r="AS404" i="4"/>
  <c r="AR392" i="4"/>
  <c r="AQ380" i="4"/>
  <c r="AS372" i="4"/>
  <c r="AR360" i="4"/>
  <c r="AQ348" i="4"/>
  <c r="AS340" i="4"/>
  <c r="AR328" i="4"/>
  <c r="AQ316" i="4"/>
  <c r="AS308" i="4"/>
  <c r="AR296" i="4"/>
  <c r="AQ284" i="4"/>
  <c r="AS276" i="4"/>
  <c r="AR264" i="4"/>
  <c r="AQ252" i="4"/>
  <c r="AS244" i="4"/>
  <c r="AR232" i="4"/>
  <c r="AQ220" i="4"/>
  <c r="AS212" i="4"/>
  <c r="AR200" i="4"/>
  <c r="AQ188" i="4"/>
  <c r="AS180" i="4"/>
  <c r="AR168" i="4"/>
  <c r="AQ156" i="4"/>
  <c r="AS148" i="4"/>
  <c r="AR136" i="4"/>
  <c r="AQ124" i="4"/>
  <c r="AS116" i="4"/>
  <c r="AR104" i="4"/>
  <c r="AQ92" i="4"/>
  <c r="AS84" i="4"/>
  <c r="AR72" i="4"/>
  <c r="AQ60" i="4"/>
  <c r="AQ32" i="4"/>
  <c r="AS12" i="4"/>
  <c r="AQ479" i="4"/>
  <c r="AS471" i="4"/>
  <c r="AR459" i="4"/>
  <c r="AQ447" i="4"/>
  <c r="AS439" i="4"/>
  <c r="AR427" i="4"/>
  <c r="AQ415" i="4"/>
  <c r="AS407" i="4"/>
  <c r="AR395" i="4"/>
  <c r="AQ383" i="4"/>
  <c r="AS375" i="4"/>
  <c r="AR363" i="4"/>
  <c r="AQ351" i="4"/>
  <c r="AS343" i="4"/>
  <c r="AR331" i="4"/>
  <c r="AQ319" i="4"/>
  <c r="AS311" i="4"/>
  <c r="AR299" i="4"/>
  <c r="AQ287" i="4"/>
  <c r="AS279" i="4"/>
  <c r="AR267" i="4"/>
  <c r="AQ255" i="4"/>
  <c r="AS247" i="4"/>
  <c r="AR235" i="4"/>
  <c r="AQ223" i="4"/>
  <c r="AS215" i="4"/>
  <c r="AR203" i="4"/>
  <c r="AQ191" i="4"/>
  <c r="AS183" i="4"/>
  <c r="AR171" i="4"/>
  <c r="AQ159" i="4"/>
  <c r="AS151" i="4"/>
  <c r="AR139" i="4"/>
  <c r="AQ127" i="4"/>
  <c r="AS119" i="4"/>
  <c r="AR107" i="4"/>
  <c r="AQ95" i="4"/>
  <c r="AS87" i="4"/>
  <c r="AR75" i="4"/>
  <c r="AQ63" i="4"/>
  <c r="AS55" i="4"/>
  <c r="AS15" i="4"/>
  <c r="AQ482" i="4"/>
  <c r="AS474" i="4"/>
  <c r="AR462" i="4"/>
  <c r="AQ450" i="4"/>
  <c r="AS442" i="4"/>
  <c r="AR430" i="4"/>
  <c r="AQ418" i="4"/>
  <c r="AS410" i="4"/>
  <c r="AR398" i="4"/>
  <c r="AQ386" i="4"/>
  <c r="AS378" i="4"/>
  <c r="AR366" i="4"/>
  <c r="AQ354" i="4"/>
  <c r="AS346" i="4"/>
  <c r="AR334" i="4"/>
  <c r="AQ322" i="4"/>
  <c r="AS314" i="4"/>
  <c r="AR302" i="4"/>
  <c r="AQ290" i="4"/>
  <c r="AS282" i="4"/>
  <c r="AR270" i="4"/>
  <c r="AQ258" i="4"/>
  <c r="AS250" i="4"/>
  <c r="AR238" i="4"/>
  <c r="AQ226" i="4"/>
  <c r="AS218" i="4"/>
  <c r="AR206" i="4"/>
  <c r="AQ194" i="4"/>
  <c r="AS186" i="4"/>
  <c r="AR174" i="4"/>
  <c r="AQ162" i="4"/>
  <c r="AS154" i="4"/>
  <c r="AR142" i="4"/>
  <c r="AQ130" i="4"/>
  <c r="AS122" i="4"/>
  <c r="AR110" i="4"/>
  <c r="AQ98" i="4"/>
  <c r="AS90" i="4"/>
  <c r="AR78" i="4"/>
  <c r="AQ66" i="4"/>
  <c r="AS58" i="4"/>
  <c r="AS18" i="4"/>
  <c r="T1368" i="4"/>
  <c r="T1384" i="4"/>
  <c r="T1400" i="4"/>
  <c r="T1416" i="4"/>
  <c r="T1432" i="4"/>
  <c r="T1448" i="4"/>
  <c r="T1464" i="4"/>
  <c r="T1480" i="4"/>
  <c r="T1496" i="4"/>
  <c r="T1357" i="4"/>
  <c r="T1341" i="4"/>
  <c r="T1325" i="4"/>
  <c r="T1309" i="4"/>
  <c r="T1293" i="4"/>
  <c r="T1277" i="4"/>
  <c r="T1261" i="4"/>
  <c r="T1229" i="4"/>
  <c r="T1213" i="4"/>
  <c r="T1197" i="4"/>
  <c r="T1181" i="4"/>
  <c r="U1126" i="4"/>
  <c r="U1110" i="4"/>
  <c r="U1047" i="4"/>
  <c r="U1031" i="4"/>
  <c r="U1015" i="4"/>
  <c r="U999" i="4"/>
  <c r="T888" i="4"/>
  <c r="T872" i="4"/>
  <c r="T856" i="4"/>
  <c r="T840" i="4"/>
  <c r="T808" i="4"/>
  <c r="T1370" i="4"/>
  <c r="T1386" i="4"/>
  <c r="T1402" i="4"/>
  <c r="T1418" i="4"/>
  <c r="T1434" i="4"/>
  <c r="T1450" i="4"/>
  <c r="T1466" i="4"/>
  <c r="T1482" i="4"/>
  <c r="T1498" i="4"/>
  <c r="U1353" i="4"/>
  <c r="U1337" i="4"/>
  <c r="U1321" i="4"/>
  <c r="U1289" i="4"/>
  <c r="U1273" i="4"/>
  <c r="U1241" i="4"/>
  <c r="U1225" i="4"/>
  <c r="U1209" i="4"/>
  <c r="U1193" i="4"/>
  <c r="U1177" i="4"/>
  <c r="T1126" i="4"/>
  <c r="T1110" i="4"/>
  <c r="T1047" i="4"/>
  <c r="T1031" i="4"/>
  <c r="T1015" i="4"/>
  <c r="T999" i="4"/>
  <c r="T900" i="4"/>
  <c r="U888" i="4"/>
  <c r="U872" i="4"/>
  <c r="U856" i="4"/>
  <c r="U840" i="4"/>
  <c r="U808" i="4"/>
  <c r="T165" i="4"/>
  <c r="T149" i="4"/>
  <c r="T133" i="4"/>
  <c r="U117" i="4"/>
  <c r="U101" i="4"/>
  <c r="U85" i="4"/>
  <c r="T1372" i="4"/>
  <c r="T1388" i="4"/>
  <c r="T1404" i="4"/>
  <c r="T1420" i="4"/>
  <c r="T1436" i="4"/>
  <c r="T1452" i="4"/>
  <c r="T1468" i="4"/>
  <c r="T1484" i="4"/>
  <c r="T1500" i="4"/>
  <c r="T1353" i="4"/>
  <c r="T1337" i="4"/>
  <c r="T1321" i="4"/>
  <c r="T1289" i="4"/>
  <c r="T1273" i="4"/>
  <c r="T1241" i="4"/>
  <c r="T1225" i="4"/>
  <c r="T1209" i="4"/>
  <c r="T1193" i="4"/>
  <c r="T1177" i="4"/>
  <c r="U1122" i="4"/>
  <c r="U1043" i="4"/>
  <c r="U1011" i="4"/>
  <c r="U900" i="4"/>
  <c r="T884" i="4"/>
  <c r="T868" i="4"/>
  <c r="T852" i="4"/>
  <c r="T836" i="4"/>
  <c r="T820" i="4"/>
  <c r="T804" i="4"/>
  <c r="U177" i="4"/>
  <c r="U161" i="4"/>
  <c r="U145" i="4"/>
  <c r="U129" i="4"/>
  <c r="T117" i="4"/>
  <c r="T101" i="4"/>
  <c r="T85" i="4"/>
  <c r="T1374" i="4"/>
  <c r="T1390" i="4"/>
  <c r="T1422" i="4"/>
  <c r="T1438" i="4"/>
  <c r="T1454" i="4"/>
  <c r="T1486" i="4"/>
  <c r="U1365" i="4"/>
  <c r="U1349" i="4"/>
  <c r="U1333" i="4"/>
  <c r="U1317" i="4"/>
  <c r="U1301" i="4"/>
  <c r="U1285" i="4"/>
  <c r="U1269" i="4"/>
  <c r="U1253" i="4"/>
  <c r="U1237" i="4"/>
  <c r="U1221" i="4"/>
  <c r="U1205" i="4"/>
  <c r="U1189" i="4"/>
  <c r="U1173" i="4"/>
  <c r="T1122" i="4"/>
  <c r="T1043" i="4"/>
  <c r="T1011" i="4"/>
  <c r="T896" i="4"/>
  <c r="U884" i="4"/>
  <c r="U868" i="4"/>
  <c r="U852" i="4"/>
  <c r="U836" i="4"/>
  <c r="U820" i="4"/>
  <c r="U804" i="4"/>
  <c r="T177" i="4"/>
  <c r="T161" i="4"/>
  <c r="T145" i="4"/>
  <c r="T129" i="4"/>
  <c r="U113" i="4"/>
  <c r="U97" i="4"/>
  <c r="U81" i="4"/>
  <c r="T1376" i="4"/>
  <c r="T1408" i="4"/>
  <c r="T1424" i="4"/>
  <c r="T1456" i="4"/>
  <c r="T1488" i="4"/>
  <c r="T1365" i="4"/>
  <c r="T1349" i="4"/>
  <c r="T1333" i="4"/>
  <c r="T1317" i="4"/>
  <c r="T1301" i="4"/>
  <c r="T1285" i="4"/>
  <c r="T1269" i="4"/>
  <c r="T1253" i="4"/>
  <c r="T1237" i="4"/>
  <c r="T1221" i="4"/>
  <c r="T1205" i="4"/>
  <c r="T1189" i="4"/>
  <c r="T1173" i="4"/>
  <c r="U1118" i="4"/>
  <c r="U1102" i="4"/>
  <c r="U1023" i="4"/>
  <c r="U1007" i="4"/>
  <c r="U896" i="4"/>
  <c r="T880" i="4"/>
  <c r="T864" i="4"/>
  <c r="T848" i="4"/>
  <c r="T816" i="4"/>
  <c r="U173" i="4"/>
  <c r="T1378" i="4"/>
  <c r="T1394" i="4"/>
  <c r="T1410" i="4"/>
  <c r="T1426" i="4"/>
  <c r="T1458" i="4"/>
  <c r="T1474" i="4"/>
  <c r="T1490" i="4"/>
  <c r="U1361" i="4"/>
  <c r="U1345" i="4"/>
  <c r="U1329" i="4"/>
  <c r="U1313" i="4"/>
  <c r="U1297" i="4"/>
  <c r="U1281" i="4"/>
  <c r="U1265" i="4"/>
  <c r="U1249" i="4"/>
  <c r="U1233" i="4"/>
  <c r="U1217" i="4"/>
  <c r="U1201" i="4"/>
  <c r="U1185" i="4"/>
  <c r="T1118" i="4"/>
  <c r="T1102" i="4"/>
  <c r="T1023" i="4"/>
  <c r="T1007" i="4"/>
  <c r="U880" i="4"/>
  <c r="U864" i="4"/>
  <c r="U848" i="4"/>
  <c r="U816" i="4"/>
  <c r="T173" i="4"/>
  <c r="T157" i="4"/>
  <c r="T141" i="4"/>
  <c r="T125" i="4"/>
  <c r="U109" i="4"/>
  <c r="U93" i="4"/>
  <c r="U77" i="4"/>
  <c r="T1380" i="4"/>
  <c r="T1396" i="4"/>
  <c r="T1412" i="4"/>
  <c r="T1428" i="4"/>
  <c r="T1444" i="4"/>
  <c r="T1460" i="4"/>
  <c r="T1476" i="4"/>
  <c r="T1492" i="4"/>
  <c r="T1361" i="4"/>
  <c r="T1345" i="4"/>
  <c r="T1329" i="4"/>
  <c r="T1313" i="4"/>
  <c r="T1297" i="4"/>
  <c r="T1281" i="4"/>
  <c r="T1265" i="4"/>
  <c r="T1249" i="4"/>
  <c r="T1233" i="4"/>
  <c r="T1217" i="4"/>
  <c r="T1201" i="4"/>
  <c r="T1185" i="4"/>
  <c r="U1130" i="4"/>
  <c r="U1114" i="4"/>
  <c r="U1098" i="4"/>
  <c r="U1035" i="4"/>
  <c r="U1019" i="4"/>
  <c r="U1003" i="4"/>
  <c r="T892" i="4"/>
  <c r="T876" i="4"/>
  <c r="T860" i="4"/>
  <c r="T828" i="4"/>
  <c r="U169" i="4"/>
  <c r="U153" i="4"/>
  <c r="U137" i="4"/>
  <c r="T109" i="4"/>
  <c r="T93" i="4"/>
  <c r="T77" i="4"/>
  <c r="T1366" i="4"/>
  <c r="T1382" i="4"/>
  <c r="T1398" i="4"/>
  <c r="T1414" i="4"/>
  <c r="T1430" i="4"/>
  <c r="T1446" i="4"/>
  <c r="T1462" i="4"/>
  <c r="T1478" i="4"/>
  <c r="T1494" i="4"/>
  <c r="U1357" i="4"/>
  <c r="U1341" i="4"/>
  <c r="U1325" i="4"/>
  <c r="U1309" i="4"/>
  <c r="U1293" i="4"/>
  <c r="U1277" i="4"/>
  <c r="U1261" i="4"/>
  <c r="U1229" i="4"/>
  <c r="U1213" i="4"/>
  <c r="U1197" i="4"/>
  <c r="U1181" i="4"/>
  <c r="T1130" i="4"/>
  <c r="T1114" i="4"/>
  <c r="T1098" i="4"/>
  <c r="T1035" i="4"/>
  <c r="T1019" i="4"/>
  <c r="T1003" i="4"/>
  <c r="U892" i="4"/>
  <c r="U876" i="4"/>
  <c r="U860" i="4"/>
  <c r="U828" i="4"/>
  <c r="T169" i="4"/>
  <c r="T153" i="4"/>
  <c r="T137" i="4"/>
  <c r="U105" i="4"/>
  <c r="U89" i="4"/>
  <c r="U73" i="4"/>
  <c r="U165" i="4"/>
  <c r="U149" i="4"/>
  <c r="U133" i="4"/>
  <c r="T105" i="4"/>
  <c r="T89" i="4"/>
  <c r="T73" i="4"/>
  <c r="T1161" i="4"/>
  <c r="T1145" i="4"/>
  <c r="T1074" i="4"/>
  <c r="T1058" i="4"/>
  <c r="U991" i="4"/>
  <c r="U975" i="4"/>
  <c r="U959" i="4"/>
  <c r="U943" i="4"/>
  <c r="U927" i="4"/>
  <c r="U911" i="4"/>
  <c r="U800" i="4"/>
  <c r="U784" i="4"/>
  <c r="U768" i="4"/>
  <c r="U752" i="4"/>
  <c r="U736" i="4"/>
  <c r="U720" i="4"/>
  <c r="U704" i="4"/>
  <c r="U688" i="4"/>
  <c r="U656" i="4"/>
  <c r="U608" i="4"/>
  <c r="U592" i="4"/>
  <c r="U576" i="4"/>
  <c r="U560" i="4"/>
  <c r="U544" i="4"/>
  <c r="U528" i="4"/>
  <c r="T512" i="4"/>
  <c r="T496" i="4"/>
  <c r="T480" i="4"/>
  <c r="T464" i="4"/>
  <c r="T448" i="4"/>
  <c r="T432" i="4"/>
  <c r="T416" i="4"/>
  <c r="T400" i="4"/>
  <c r="T384" i="4"/>
  <c r="T368" i="4"/>
  <c r="T352" i="4"/>
  <c r="U336" i="4"/>
  <c r="T324" i="4"/>
  <c r="T308" i="4"/>
  <c r="T292" i="4"/>
  <c r="T276" i="4"/>
  <c r="U260" i="4"/>
  <c r="U228" i="4"/>
  <c r="U212" i="4"/>
  <c r="U1366" i="4"/>
  <c r="U1382" i="4"/>
  <c r="U1398" i="4"/>
  <c r="U1414" i="4"/>
  <c r="U1430" i="4"/>
  <c r="U1462" i="4"/>
  <c r="U1494" i="4"/>
  <c r="U1352" i="4"/>
  <c r="U1336" i="4"/>
  <c r="T1324" i="4"/>
  <c r="T1308" i="4"/>
  <c r="T1292" i="4"/>
  <c r="T1276" i="4"/>
  <c r="T1260" i="4"/>
  <c r="T1212" i="4"/>
  <c r="T1196" i="4"/>
  <c r="T1180" i="4"/>
  <c r="T1117" i="4"/>
  <c r="T1101" i="4"/>
  <c r="U1022" i="4"/>
  <c r="T879" i="4"/>
  <c r="T847" i="4"/>
  <c r="T831" i="4"/>
  <c r="T815" i="4"/>
  <c r="T1081" i="4"/>
  <c r="T1065" i="4"/>
  <c r="T1049" i="4"/>
  <c r="T990" i="4"/>
  <c r="T974" i="4"/>
  <c r="T958" i="4"/>
  <c r="T942" i="4"/>
  <c r="T910" i="4"/>
  <c r="U787" i="4"/>
  <c r="U771" i="4"/>
  <c r="U755" i="4"/>
  <c r="U739" i="4"/>
  <c r="T727" i="4"/>
  <c r="T695" i="4"/>
  <c r="T679" i="4"/>
  <c r="T663" i="4"/>
  <c r="T647" i="4"/>
  <c r="T631" i="4"/>
  <c r="T615" i="4"/>
  <c r="T599" i="4"/>
  <c r="T583" i="4"/>
  <c r="T567" i="4"/>
  <c r="T551" i="4"/>
  <c r="T535" i="4"/>
  <c r="U519" i="4"/>
  <c r="U503" i="4"/>
  <c r="U471" i="4"/>
  <c r="U455" i="4"/>
  <c r="U439" i="4"/>
  <c r="U423" i="4"/>
  <c r="U407" i="4"/>
  <c r="U391" i="4"/>
  <c r="U359" i="4"/>
  <c r="U343" i="4"/>
  <c r="U327" i="4"/>
  <c r="U311" i="4"/>
  <c r="U1157" i="4"/>
  <c r="U1141" i="4"/>
  <c r="U1070" i="4"/>
  <c r="U1054" i="4"/>
  <c r="T991" i="4"/>
  <c r="T975" i="4"/>
  <c r="T959" i="4"/>
  <c r="T943" i="4"/>
  <c r="T927" i="4"/>
  <c r="T911" i="4"/>
  <c r="T796" i="4"/>
  <c r="T780" i="4"/>
  <c r="T764" i="4"/>
  <c r="T748" i="4"/>
  <c r="T732" i="4"/>
  <c r="T716" i="4"/>
  <c r="T700" i="4"/>
  <c r="U684" i="4"/>
  <c r="T668" i="4"/>
  <c r="T652" i="4"/>
  <c r="T636" i="4"/>
  <c r="T620" i="4"/>
  <c r="T604" i="4"/>
  <c r="T588" i="4"/>
  <c r="T572" i="4"/>
  <c r="T556" i="4"/>
  <c r="T540" i="4"/>
  <c r="U512" i="4"/>
  <c r="U496" i="4"/>
  <c r="U480" i="4"/>
  <c r="U464" i="4"/>
  <c r="U448" i="4"/>
  <c r="U432" i="4"/>
  <c r="U416" i="4"/>
  <c r="U400" i="4"/>
  <c r="U384" i="4"/>
  <c r="U368" i="4"/>
  <c r="U352" i="4"/>
  <c r="T336" i="4"/>
  <c r="U320" i="4"/>
  <c r="U304" i="4"/>
  <c r="U288" i="4"/>
  <c r="U272" i="4"/>
  <c r="T260" i="4"/>
  <c r="T228" i="4"/>
  <c r="T212" i="4"/>
  <c r="U1368" i="4"/>
  <c r="U1384" i="4"/>
  <c r="U1400" i="4"/>
  <c r="U1416" i="4"/>
  <c r="U1434" i="4"/>
  <c r="U1466" i="4"/>
  <c r="U1498" i="4"/>
  <c r="T1352" i="4"/>
  <c r="T1336" i="4"/>
  <c r="U1320" i="4"/>
  <c r="U1304" i="4"/>
  <c r="U1288" i="4"/>
  <c r="U1272" i="4"/>
  <c r="U1240" i="4"/>
  <c r="U1224" i="4"/>
  <c r="U1208" i="4"/>
  <c r="U1192" i="4"/>
  <c r="U1129" i="4"/>
  <c r="U1113" i="4"/>
  <c r="T1018" i="4"/>
  <c r="T1002" i="4"/>
  <c r="U891" i="4"/>
  <c r="U859" i="4"/>
  <c r="U827" i="4"/>
  <c r="U811" i="4"/>
  <c r="U1444" i="4"/>
  <c r="U1460" i="4"/>
  <c r="U1476" i="4"/>
  <c r="U1492" i="4"/>
  <c r="U1093" i="4"/>
  <c r="U1077" i="4"/>
  <c r="U1061" i="4"/>
  <c r="U990" i="4"/>
  <c r="U974" i="4"/>
  <c r="U958" i="4"/>
  <c r="U942" i="4"/>
  <c r="U910" i="4"/>
  <c r="T1157" i="4"/>
  <c r="T1141" i="4"/>
  <c r="U1082" i="4"/>
  <c r="T1070" i="4"/>
  <c r="T1054" i="4"/>
  <c r="U987" i="4"/>
  <c r="U971" i="4"/>
  <c r="U955" i="4"/>
  <c r="U939" i="4"/>
  <c r="U923" i="4"/>
  <c r="U907" i="4"/>
  <c r="U796" i="4"/>
  <c r="U780" i="4"/>
  <c r="U764" i="4"/>
  <c r="U748" i="4"/>
  <c r="U732" i="4"/>
  <c r="U716" i="4"/>
  <c r="U700" i="4"/>
  <c r="T684" i="4"/>
  <c r="U668" i="4"/>
  <c r="U652" i="4"/>
  <c r="U636" i="4"/>
  <c r="U620" i="4"/>
  <c r="U604" i="4"/>
  <c r="U588" i="4"/>
  <c r="U572" i="4"/>
  <c r="U556" i="4"/>
  <c r="U540" i="4"/>
  <c r="T508" i="4"/>
  <c r="T492" i="4"/>
  <c r="T476" i="4"/>
  <c r="T460" i="4"/>
  <c r="T444" i="4"/>
  <c r="T428" i="4"/>
  <c r="T412" i="4"/>
  <c r="T396" i="4"/>
  <c r="T380" i="4"/>
  <c r="T364" i="4"/>
  <c r="U332" i="4"/>
  <c r="T320" i="4"/>
  <c r="T304" i="4"/>
  <c r="T288" i="4"/>
  <c r="T272" i="4"/>
  <c r="U256" i="4"/>
  <c r="U240" i="4"/>
  <c r="U224" i="4"/>
  <c r="U1370" i="4"/>
  <c r="U1386" i="4"/>
  <c r="U1402" i="4"/>
  <c r="U1418" i="4"/>
  <c r="U1438" i="4"/>
  <c r="U1364" i="4"/>
  <c r="U1348" i="4"/>
  <c r="U1332" i="4"/>
  <c r="T1320" i="4"/>
  <c r="T1304" i="4"/>
  <c r="T1288" i="4"/>
  <c r="T1272" i="4"/>
  <c r="T1240" i="4"/>
  <c r="T1224" i="4"/>
  <c r="T1208" i="4"/>
  <c r="T1192" i="4"/>
  <c r="T1129" i="4"/>
  <c r="T1113" i="4"/>
  <c r="U1018" i="4"/>
  <c r="U1002" i="4"/>
  <c r="T891" i="4"/>
  <c r="T859" i="4"/>
  <c r="T827" i="4"/>
  <c r="T811" i="4"/>
  <c r="U1168" i="4"/>
  <c r="U1152" i="4"/>
  <c r="T1093" i="4"/>
  <c r="T1077" i="4"/>
  <c r="T1061" i="4"/>
  <c r="T986" i="4"/>
  <c r="T970" i="4"/>
  <c r="T954" i="4"/>
  <c r="T938" i="4"/>
  <c r="T922" i="4"/>
  <c r="T906" i="4"/>
  <c r="U1169" i="4"/>
  <c r="U1153" i="4"/>
  <c r="U1137" i="4"/>
  <c r="T1082" i="4"/>
  <c r="U1066" i="4"/>
  <c r="U1050" i="4"/>
  <c r="T987" i="4"/>
  <c r="T971" i="4"/>
  <c r="T955" i="4"/>
  <c r="T939" i="4"/>
  <c r="T923" i="4"/>
  <c r="T907" i="4"/>
  <c r="T792" i="4"/>
  <c r="T776" i="4"/>
  <c r="T760" i="4"/>
  <c r="T744" i="4"/>
  <c r="T728" i="4"/>
  <c r="T712" i="4"/>
  <c r="T696" i="4"/>
  <c r="T680" i="4"/>
  <c r="T664" i="4"/>
  <c r="T632" i="4"/>
  <c r="T616" i="4"/>
  <c r="T584" i="4"/>
  <c r="T568" i="4"/>
  <c r="T536" i="4"/>
  <c r="T520" i="4"/>
  <c r="U508" i="4"/>
  <c r="U492" i="4"/>
  <c r="U476" i="4"/>
  <c r="U460" i="4"/>
  <c r="U444" i="4"/>
  <c r="U428" i="4"/>
  <c r="U412" i="4"/>
  <c r="U396" i="4"/>
  <c r="U380" i="4"/>
  <c r="U364" i="4"/>
  <c r="T332" i="4"/>
  <c r="U316" i="4"/>
  <c r="U300" i="4"/>
  <c r="U284" i="4"/>
  <c r="U268" i="4"/>
  <c r="T256" i="4"/>
  <c r="T240" i="4"/>
  <c r="T224" i="4"/>
  <c r="U1372" i="4"/>
  <c r="U1388" i="4"/>
  <c r="U1404" i="4"/>
  <c r="U1420" i="4"/>
  <c r="U1474" i="4"/>
  <c r="T1364" i="4"/>
  <c r="T1348" i="4"/>
  <c r="T1332" i="4"/>
  <c r="U1316" i="4"/>
  <c r="U1300" i="4"/>
  <c r="U1284" i="4"/>
  <c r="U1268" i="4"/>
  <c r="U1236" i="4"/>
  <c r="U1220" i="4"/>
  <c r="U1204" i="4"/>
  <c r="U1188" i="4"/>
  <c r="U1172" i="4"/>
  <c r="U1125" i="4"/>
  <c r="U1109" i="4"/>
  <c r="U1046" i="4"/>
  <c r="U1030" i="4"/>
  <c r="T1014" i="4"/>
  <c r="T998" i="4"/>
  <c r="U887" i="4"/>
  <c r="U871" i="4"/>
  <c r="U855" i="4"/>
  <c r="U839" i="4"/>
  <c r="U823" i="4"/>
  <c r="U807" i="4"/>
  <c r="U1432" i="4"/>
  <c r="U1448" i="4"/>
  <c r="U1464" i="4"/>
  <c r="U1480" i="4"/>
  <c r="U1496" i="4"/>
  <c r="T1168" i="4"/>
  <c r="T1152" i="4"/>
  <c r="U1089" i="4"/>
  <c r="U1073" i="4"/>
  <c r="U1057" i="4"/>
  <c r="U986" i="4"/>
  <c r="U970" i="4"/>
  <c r="U954" i="4"/>
  <c r="U938" i="4"/>
  <c r="U922" i="4"/>
  <c r="U906" i="4"/>
  <c r="U157" i="4"/>
  <c r="U141" i="4"/>
  <c r="U125" i="4"/>
  <c r="T113" i="4"/>
  <c r="T97" i="4"/>
  <c r="T81" i="4"/>
  <c r="T1169" i="4"/>
  <c r="T1153" i="4"/>
  <c r="T1137" i="4"/>
  <c r="U1094" i="4"/>
  <c r="U1078" i="4"/>
  <c r="T1066" i="4"/>
  <c r="T1050" i="4"/>
  <c r="U983" i="4"/>
  <c r="U967" i="4"/>
  <c r="U951" i="4"/>
  <c r="U935" i="4"/>
  <c r="U919" i="4"/>
  <c r="U903" i="4"/>
  <c r="U792" i="4"/>
  <c r="U776" i="4"/>
  <c r="U760" i="4"/>
  <c r="U744" i="4"/>
  <c r="U728" i="4"/>
  <c r="U712" i="4"/>
  <c r="U696" i="4"/>
  <c r="U680" i="4"/>
  <c r="U664" i="4"/>
  <c r="U632" i="4"/>
  <c r="U616" i="4"/>
  <c r="U584" i="4"/>
  <c r="U568" i="4"/>
  <c r="U536" i="4"/>
  <c r="U520" i="4"/>
  <c r="T504" i="4"/>
  <c r="T472" i="4"/>
  <c r="T456" i="4"/>
  <c r="T440" i="4"/>
  <c r="T424" i="4"/>
  <c r="T408" i="4"/>
  <c r="T392" i="4"/>
  <c r="T376" i="4"/>
  <c r="T360" i="4"/>
  <c r="U344" i="4"/>
  <c r="T316" i="4"/>
  <c r="T300" i="4"/>
  <c r="T284" i="4"/>
  <c r="T268" i="4"/>
  <c r="U236" i="4"/>
  <c r="U220" i="4"/>
  <c r="U204" i="4"/>
  <c r="U1374" i="4"/>
  <c r="U1390" i="4"/>
  <c r="U1422" i="4"/>
  <c r="U1446" i="4"/>
  <c r="U1478" i="4"/>
  <c r="U1360" i="4"/>
  <c r="U1328" i="4"/>
  <c r="T1316" i="4"/>
  <c r="T1300" i="4"/>
  <c r="T1284" i="4"/>
  <c r="T1268" i="4"/>
  <c r="T1236" i="4"/>
  <c r="T1220" i="4"/>
  <c r="T1204" i="4"/>
  <c r="T1188" i="4"/>
  <c r="T1172" i="4"/>
  <c r="T1125" i="4"/>
  <c r="T1109" i="4"/>
  <c r="T1046" i="4"/>
  <c r="T1030" i="4"/>
  <c r="U1014" i="4"/>
  <c r="U998" i="4"/>
  <c r="T887" i="4"/>
  <c r="T871" i="4"/>
  <c r="T855" i="4"/>
  <c r="T839" i="4"/>
  <c r="T823" i="4"/>
  <c r="T807" i="4"/>
  <c r="U1164" i="4"/>
  <c r="U1148" i="4"/>
  <c r="U1132" i="4"/>
  <c r="T1089" i="4"/>
  <c r="T1073" i="4"/>
  <c r="T1057" i="4"/>
  <c r="T982" i="4"/>
  <c r="T966" i="4"/>
  <c r="T950" i="4"/>
  <c r="T918" i="4"/>
  <c r="T902" i="4"/>
  <c r="U1165" i="4"/>
  <c r="U1149" i="4"/>
  <c r="U1133" i="4"/>
  <c r="T1094" i="4"/>
  <c r="T1078" i="4"/>
  <c r="U1062" i="4"/>
  <c r="T983" i="4"/>
  <c r="T967" i="4"/>
  <c r="T951" i="4"/>
  <c r="T935" i="4"/>
  <c r="T919" i="4"/>
  <c r="T903" i="4"/>
  <c r="T788" i="4"/>
  <c r="T772" i="4"/>
  <c r="T756" i="4"/>
  <c r="T740" i="4"/>
  <c r="T724" i="4"/>
  <c r="T708" i="4"/>
  <c r="T692" i="4"/>
  <c r="T676" i="4"/>
  <c r="T660" i="4"/>
  <c r="T644" i="4"/>
  <c r="T628" i="4"/>
  <c r="T612" i="4"/>
  <c r="T596" i="4"/>
  <c r="T580" i="4"/>
  <c r="T564" i="4"/>
  <c r="T532" i="4"/>
  <c r="T516" i="4"/>
  <c r="U504" i="4"/>
  <c r="U472" i="4"/>
  <c r="U456" i="4"/>
  <c r="U440" i="4"/>
  <c r="U424" i="4"/>
  <c r="U408" i="4"/>
  <c r="U392" i="4"/>
  <c r="U376" i="4"/>
  <c r="U360" i="4"/>
  <c r="T344" i="4"/>
  <c r="U328" i="4"/>
  <c r="U312" i="4"/>
  <c r="U296" i="4"/>
  <c r="U280" i="4"/>
  <c r="U264" i="4"/>
  <c r="T236" i="4"/>
  <c r="T220" i="4"/>
  <c r="T204" i="4"/>
  <c r="U1376" i="4"/>
  <c r="U1408" i="4"/>
  <c r="U1424" i="4"/>
  <c r="U1450" i="4"/>
  <c r="U1482" i="4"/>
  <c r="T1360" i="4"/>
  <c r="T1328" i="4"/>
  <c r="U1312" i="4"/>
  <c r="U1296" i="4"/>
  <c r="U1264" i="4"/>
  <c r="U1248" i="4"/>
  <c r="U1232" i="4"/>
  <c r="U1216" i="4"/>
  <c r="U1200" i="4"/>
  <c r="U1184" i="4"/>
  <c r="U1121" i="4"/>
  <c r="U1105" i="4"/>
  <c r="U1042" i="4"/>
  <c r="U1026" i="4"/>
  <c r="T1010" i="4"/>
  <c r="U899" i="4"/>
  <c r="U867" i="4"/>
  <c r="U851" i="4"/>
  <c r="U819" i="4"/>
  <c r="U803" i="4"/>
  <c r="U1436" i="4"/>
  <c r="U1452" i="4"/>
  <c r="U1468" i="4"/>
  <c r="U1484" i="4"/>
  <c r="U1500" i="4"/>
  <c r="T1164" i="4"/>
  <c r="T1148" i="4"/>
  <c r="T1132" i="4"/>
  <c r="U1085" i="4"/>
  <c r="U1069" i="4"/>
  <c r="U982" i="4"/>
  <c r="U966" i="4"/>
  <c r="U950" i="4"/>
  <c r="U918" i="4"/>
  <c r="U902" i="4"/>
  <c r="T1165" i="4"/>
  <c r="T1149" i="4"/>
  <c r="T1133" i="4"/>
  <c r="U1090" i="4"/>
  <c r="T1062" i="4"/>
  <c r="U995" i="4"/>
  <c r="U979" i="4"/>
  <c r="U963" i="4"/>
  <c r="U947" i="4"/>
  <c r="U931" i="4"/>
  <c r="U915" i="4"/>
  <c r="U788" i="4"/>
  <c r="U772" i="4"/>
  <c r="U756" i="4"/>
  <c r="U740" i="4"/>
  <c r="U724" i="4"/>
  <c r="U708" i="4"/>
  <c r="U692" i="4"/>
  <c r="U676" i="4"/>
  <c r="U660" i="4"/>
  <c r="U644" i="4"/>
  <c r="U628" i="4"/>
  <c r="U612" i="4"/>
  <c r="U596" i="4"/>
  <c r="U580" i="4"/>
  <c r="U564" i="4"/>
  <c r="U532" i="4"/>
  <c r="U516" i="4"/>
  <c r="T500" i="4"/>
  <c r="T484" i="4"/>
  <c r="T468" i="4"/>
  <c r="T452" i="4"/>
  <c r="T436" i="4"/>
  <c r="T420" i="4"/>
  <c r="T404" i="4"/>
  <c r="T388" i="4"/>
  <c r="T356" i="4"/>
  <c r="U340" i="4"/>
  <c r="T328" i="4"/>
  <c r="T312" i="4"/>
  <c r="T296" i="4"/>
  <c r="T280" i="4"/>
  <c r="T264" i="4"/>
  <c r="U248" i="4"/>
  <c r="U232" i="4"/>
  <c r="U216" i="4"/>
  <c r="U200" i="4"/>
  <c r="U1378" i="4"/>
  <c r="U1394" i="4"/>
  <c r="U1410" i="4"/>
  <c r="U1426" i="4"/>
  <c r="U1454" i="4"/>
  <c r="U1486" i="4"/>
  <c r="U1356" i="4"/>
  <c r="U1340" i="4"/>
  <c r="T1312" i="4"/>
  <c r="T1296" i="4"/>
  <c r="T1264" i="4"/>
  <c r="T1248" i="4"/>
  <c r="T1232" i="4"/>
  <c r="T1216" i="4"/>
  <c r="T1200" i="4"/>
  <c r="T1184" i="4"/>
  <c r="T1121" i="4"/>
  <c r="T1105" i="4"/>
  <c r="T1042" i="4"/>
  <c r="T1026" i="4"/>
  <c r="U1010" i="4"/>
  <c r="T899" i="4"/>
  <c r="T867" i="4"/>
  <c r="T851" i="4"/>
  <c r="T819" i="4"/>
  <c r="T803" i="4"/>
  <c r="U1160" i="4"/>
  <c r="U1144" i="4"/>
  <c r="T1085" i="4"/>
  <c r="T1069" i="4"/>
  <c r="T994" i="4"/>
  <c r="T978" i="4"/>
  <c r="T962" i="4"/>
  <c r="T930" i="4"/>
  <c r="U1161" i="4"/>
  <c r="U1145" i="4"/>
  <c r="T1090" i="4"/>
  <c r="U1074" i="4"/>
  <c r="U1058" i="4"/>
  <c r="T995" i="4"/>
  <c r="T979" i="4"/>
  <c r="T963" i="4"/>
  <c r="T947" i="4"/>
  <c r="T931" i="4"/>
  <c r="T915" i="4"/>
  <c r="T800" i="4"/>
  <c r="T784" i="4"/>
  <c r="T768" i="4"/>
  <c r="T752" i="4"/>
  <c r="T736" i="4"/>
  <c r="T720" i="4"/>
  <c r="T704" i="4"/>
  <c r="T688" i="4"/>
  <c r="T656" i="4"/>
  <c r="T608" i="4"/>
  <c r="T592" i="4"/>
  <c r="T576" i="4"/>
  <c r="T560" i="4"/>
  <c r="T544" i="4"/>
  <c r="T528" i="4"/>
  <c r="U500" i="4"/>
  <c r="U484" i="4"/>
  <c r="U468" i="4"/>
  <c r="U452" i="4"/>
  <c r="U436" i="4"/>
  <c r="U420" i="4"/>
  <c r="U404" i="4"/>
  <c r="U388" i="4"/>
  <c r="U356" i="4"/>
  <c r="T340" i="4"/>
  <c r="U324" i="4"/>
  <c r="U308" i="4"/>
  <c r="U292" i="4"/>
  <c r="U276" i="4"/>
  <c r="T248" i="4"/>
  <c r="T232" i="4"/>
  <c r="T216" i="4"/>
  <c r="T200" i="4"/>
  <c r="U1380" i="4"/>
  <c r="U1396" i="4"/>
  <c r="U1412" i="4"/>
  <c r="U1428" i="4"/>
  <c r="U1458" i="4"/>
  <c r="U1490" i="4"/>
  <c r="T1356" i="4"/>
  <c r="T1340" i="4"/>
  <c r="U1324" i="4"/>
  <c r="U1308" i="4"/>
  <c r="U1292" i="4"/>
  <c r="U1276" i="4"/>
  <c r="U1260" i="4"/>
  <c r="U1212" i="4"/>
  <c r="U1196" i="4"/>
  <c r="U1180" i="4"/>
  <c r="U1117" i="4"/>
  <c r="U1101" i="4"/>
  <c r="T1022" i="4"/>
  <c r="U879" i="4"/>
  <c r="U847" i="4"/>
  <c r="U831" i="4"/>
  <c r="U815" i="4"/>
  <c r="U1456" i="4"/>
  <c r="U1488" i="4"/>
  <c r="T1160" i="4"/>
  <c r="T1144" i="4"/>
  <c r="U1081" i="4"/>
  <c r="U1065" i="4"/>
  <c r="U1049" i="4"/>
  <c r="U994" i="4"/>
  <c r="U978" i="4"/>
  <c r="U962" i="4"/>
  <c r="U930" i="4"/>
  <c r="T791" i="4"/>
  <c r="T775" i="4"/>
  <c r="T759" i="4"/>
  <c r="T743" i="4"/>
  <c r="U727" i="4"/>
  <c r="U695" i="4"/>
  <c r="U679" i="4"/>
  <c r="U663" i="4"/>
  <c r="U647" i="4"/>
  <c r="U631" i="4"/>
  <c r="U615" i="4"/>
  <c r="U599" i="4"/>
  <c r="U583" i="4"/>
  <c r="U567" i="4"/>
  <c r="U551" i="4"/>
  <c r="U535" i="4"/>
  <c r="U295" i="4"/>
  <c r="U279" i="4"/>
  <c r="U263" i="4"/>
  <c r="T1383" i="4"/>
  <c r="T1415" i="4"/>
  <c r="T1449" i="4"/>
  <c r="U1359" i="4"/>
  <c r="U1343" i="4"/>
  <c r="U1327" i="4"/>
  <c r="U1311" i="4"/>
  <c r="U1295" i="4"/>
  <c r="U1279" i="4"/>
  <c r="U1263" i="4"/>
  <c r="U1247" i="4"/>
  <c r="U1231" i="4"/>
  <c r="U1215" i="4"/>
  <c r="U1199" i="4"/>
  <c r="U1183" i="4"/>
  <c r="T1128" i="4"/>
  <c r="T1112" i="4"/>
  <c r="T1037" i="4"/>
  <c r="T1021" i="4"/>
  <c r="U870" i="4"/>
  <c r="U854" i="4"/>
  <c r="U838" i="4"/>
  <c r="U822" i="4"/>
  <c r="U806" i="4"/>
  <c r="T171" i="4"/>
  <c r="T155" i="4"/>
  <c r="T139" i="4"/>
  <c r="T123" i="4"/>
  <c r="T91" i="4"/>
  <c r="T75" i="4"/>
  <c r="T1393" i="4"/>
  <c r="T1431" i="4"/>
  <c r="T1499" i="4"/>
  <c r="T1167" i="4"/>
  <c r="T1151" i="4"/>
  <c r="U1135" i="4"/>
  <c r="T1084" i="4"/>
  <c r="T1068" i="4"/>
  <c r="T1052" i="4"/>
  <c r="T989" i="4"/>
  <c r="T973" i="4"/>
  <c r="T957" i="4"/>
  <c r="T941" i="4"/>
  <c r="T925" i="4"/>
  <c r="T909" i="4"/>
  <c r="U786" i="4"/>
  <c r="U770" i="4"/>
  <c r="U754" i="4"/>
  <c r="U738" i="4"/>
  <c r="U722" i="4"/>
  <c r="U706" i="4"/>
  <c r="U690" i="4"/>
  <c r="U674" i="4"/>
  <c r="U658" i="4"/>
  <c r="U642" i="4"/>
  <c r="U626" i="4"/>
  <c r="U610" i="4"/>
  <c r="U594" i="4"/>
  <c r="U578" i="4"/>
  <c r="U562" i="4"/>
  <c r="U546" i="4"/>
  <c r="U530" i="4"/>
  <c r="U514" i="4"/>
  <c r="T498" i="4"/>
  <c r="T482" i="4"/>
  <c r="T466" i="4"/>
  <c r="T450" i="4"/>
  <c r="T434" i="4"/>
  <c r="T418" i="4"/>
  <c r="T402" i="4"/>
  <c r="T386" i="4"/>
  <c r="T370" i="4"/>
  <c r="T354" i="4"/>
  <c r="U338" i="4"/>
  <c r="U322" i="4"/>
  <c r="U306" i="4"/>
  <c r="U290" i="4"/>
  <c r="U274" i="4"/>
  <c r="U258" i="4"/>
  <c r="U242" i="4"/>
  <c r="U210" i="4"/>
  <c r="U1369" i="4"/>
  <c r="U1401" i="4"/>
  <c r="U1431" i="4"/>
  <c r="U1447" i="4"/>
  <c r="U1463" i="4"/>
  <c r="U1479" i="4"/>
  <c r="U1495" i="4"/>
  <c r="U1338" i="4"/>
  <c r="U1322" i="4"/>
  <c r="U1290" i="4"/>
  <c r="U1274" i="4"/>
  <c r="U1242" i="4"/>
  <c r="U1226" i="4"/>
  <c r="U1210" i="4"/>
  <c r="U1194" i="4"/>
  <c r="U1178" i="4"/>
  <c r="U1119" i="4"/>
  <c r="U1103" i="4"/>
  <c r="U1048" i="4"/>
  <c r="U1032" i="4"/>
  <c r="T1016" i="4"/>
  <c r="T1000" i="4"/>
  <c r="U889" i="4"/>
  <c r="U873" i="4"/>
  <c r="U857" i="4"/>
  <c r="U841" i="4"/>
  <c r="U825" i="4"/>
  <c r="U809" i="4"/>
  <c r="T787" i="4"/>
  <c r="T771" i="4"/>
  <c r="T755" i="4"/>
  <c r="T739" i="4"/>
  <c r="U707" i="4"/>
  <c r="U691" i="4"/>
  <c r="U675" i="4"/>
  <c r="U659" i="4"/>
  <c r="U643" i="4"/>
  <c r="U627" i="4"/>
  <c r="U595" i="4"/>
  <c r="U579" i="4"/>
  <c r="U547" i="4"/>
  <c r="T519" i="4"/>
  <c r="T503" i="4"/>
  <c r="T471" i="4"/>
  <c r="T455" i="4"/>
  <c r="T439" i="4"/>
  <c r="T423" i="4"/>
  <c r="T407" i="4"/>
  <c r="T391" i="4"/>
  <c r="T359" i="4"/>
  <c r="T343" i="4"/>
  <c r="T327" i="4"/>
  <c r="T311" i="4"/>
  <c r="T295" i="4"/>
  <c r="T279" i="4"/>
  <c r="T263" i="4"/>
  <c r="T1387" i="4"/>
  <c r="T1419" i="4"/>
  <c r="T1453" i="4"/>
  <c r="T1485" i="4"/>
  <c r="T1359" i="4"/>
  <c r="T1343" i="4"/>
  <c r="T1327" i="4"/>
  <c r="T1311" i="4"/>
  <c r="T1295" i="4"/>
  <c r="T1279" i="4"/>
  <c r="T1263" i="4"/>
  <c r="T1247" i="4"/>
  <c r="T1231" i="4"/>
  <c r="T1215" i="4"/>
  <c r="T1199" i="4"/>
  <c r="T1183" i="4"/>
  <c r="U1124" i="4"/>
  <c r="U1108" i="4"/>
  <c r="U1033" i="4"/>
  <c r="U1017" i="4"/>
  <c r="U1001" i="4"/>
  <c r="T898" i="4"/>
  <c r="T882" i="4"/>
  <c r="T866" i="4"/>
  <c r="T850" i="4"/>
  <c r="T818" i="4"/>
  <c r="T802" i="4"/>
  <c r="U167" i="4"/>
  <c r="U151" i="4"/>
  <c r="U135" i="4"/>
  <c r="U119" i="4"/>
  <c r="U103" i="4"/>
  <c r="U87" i="4"/>
  <c r="U71" i="4"/>
  <c r="T1401" i="4"/>
  <c r="T1455" i="4"/>
  <c r="T1475" i="4"/>
  <c r="U1163" i="4"/>
  <c r="T1135" i="4"/>
  <c r="U1080" i="4"/>
  <c r="U1064" i="4"/>
  <c r="U985" i="4"/>
  <c r="U969" i="4"/>
  <c r="U953" i="4"/>
  <c r="U921" i="4"/>
  <c r="U905" i="4"/>
  <c r="T798" i="4"/>
  <c r="T782" i="4"/>
  <c r="T766" i="4"/>
  <c r="T750" i="4"/>
  <c r="T734" i="4"/>
  <c r="T718" i="4"/>
  <c r="T702" i="4"/>
  <c r="T686" i="4"/>
  <c r="T670" i="4"/>
  <c r="T654" i="4"/>
  <c r="T638" i="4"/>
  <c r="T622" i="4"/>
  <c r="T606" i="4"/>
  <c r="T590" i="4"/>
  <c r="T574" i="4"/>
  <c r="T558" i="4"/>
  <c r="T542" i="4"/>
  <c r="T526" i="4"/>
  <c r="T510" i="4"/>
  <c r="U498" i="4"/>
  <c r="U482" i="4"/>
  <c r="U466" i="4"/>
  <c r="U450" i="4"/>
  <c r="U434" i="4"/>
  <c r="U418" i="4"/>
  <c r="U402" i="4"/>
  <c r="U386" i="4"/>
  <c r="U370" i="4"/>
  <c r="U354" i="4"/>
  <c r="T338" i="4"/>
  <c r="T322" i="4"/>
  <c r="T306" i="4"/>
  <c r="T290" i="4"/>
  <c r="T274" i="4"/>
  <c r="U799" i="4"/>
  <c r="U783" i="4"/>
  <c r="U767" i="4"/>
  <c r="U751" i="4"/>
  <c r="U735" i="4"/>
  <c r="T707" i="4"/>
  <c r="T691" i="4"/>
  <c r="T675" i="4"/>
  <c r="T659" i="4"/>
  <c r="T643" i="4"/>
  <c r="T627" i="4"/>
  <c r="T595" i="4"/>
  <c r="T579" i="4"/>
  <c r="T547" i="4"/>
  <c r="U531" i="4"/>
  <c r="U515" i="4"/>
  <c r="U499" i="4"/>
  <c r="U467" i="4"/>
  <c r="U451" i="4"/>
  <c r="U435" i="4"/>
  <c r="U419" i="4"/>
  <c r="U403" i="4"/>
  <c r="U387" i="4"/>
  <c r="U355" i="4"/>
  <c r="U339" i="4"/>
  <c r="U323" i="4"/>
  <c r="U307" i="4"/>
  <c r="U291" i="4"/>
  <c r="U275" i="4"/>
  <c r="U259" i="4"/>
  <c r="T1391" i="4"/>
  <c r="T1423" i="4"/>
  <c r="T1457" i="4"/>
  <c r="T1489" i="4"/>
  <c r="U1355" i="4"/>
  <c r="U1339" i="4"/>
  <c r="U1323" i="4"/>
  <c r="U1307" i="4"/>
  <c r="U1275" i="4"/>
  <c r="U1259" i="4"/>
  <c r="U1243" i="4"/>
  <c r="U1227" i="4"/>
  <c r="U1211" i="4"/>
  <c r="U1195" i="4"/>
  <c r="U1179" i="4"/>
  <c r="T1124" i="4"/>
  <c r="T1108" i="4"/>
  <c r="T1033" i="4"/>
  <c r="T1017" i="4"/>
  <c r="T1001" i="4"/>
  <c r="U898" i="4"/>
  <c r="U882" i="4"/>
  <c r="U866" i="4"/>
  <c r="U850" i="4"/>
  <c r="U818" i="4"/>
  <c r="U802" i="4"/>
  <c r="T167" i="4"/>
  <c r="T151" i="4"/>
  <c r="T135" i="4"/>
  <c r="T119" i="4"/>
  <c r="T103" i="4"/>
  <c r="T87" i="4"/>
  <c r="T71" i="4"/>
  <c r="T1405" i="4"/>
  <c r="T1435" i="4"/>
  <c r="T1163" i="4"/>
  <c r="U1147" i="4"/>
  <c r="T1080" i="4"/>
  <c r="T1064" i="4"/>
  <c r="T985" i="4"/>
  <c r="T969" i="4"/>
  <c r="T953" i="4"/>
  <c r="T921" i="4"/>
  <c r="T905" i="4"/>
  <c r="U798" i="4"/>
  <c r="U782" i="4"/>
  <c r="U766" i="4"/>
  <c r="U750" i="4"/>
  <c r="U734" i="4"/>
  <c r="U718" i="4"/>
  <c r="U702" i="4"/>
  <c r="U686" i="4"/>
  <c r="U670" i="4"/>
  <c r="U654" i="4"/>
  <c r="U638" i="4"/>
  <c r="U622" i="4"/>
  <c r="U606" i="4"/>
  <c r="U590" i="4"/>
  <c r="U574" i="4"/>
  <c r="U558" i="4"/>
  <c r="U542" i="4"/>
  <c r="U526" i="4"/>
  <c r="U510" i="4"/>
  <c r="T494" i="4"/>
  <c r="T478" i="4"/>
  <c r="T462" i="4"/>
  <c r="T446" i="4"/>
  <c r="T430" i="4"/>
  <c r="T414" i="4"/>
  <c r="T398" i="4"/>
  <c r="T382" i="4"/>
  <c r="T366" i="4"/>
  <c r="T350" i="4"/>
  <c r="U334" i="4"/>
  <c r="U318" i="4"/>
  <c r="U302" i="4"/>
  <c r="U286" i="4"/>
  <c r="U270" i="4"/>
  <c r="T799" i="4"/>
  <c r="T783" i="4"/>
  <c r="T767" i="4"/>
  <c r="T751" i="4"/>
  <c r="T735" i="4"/>
  <c r="U703" i="4"/>
  <c r="U687" i="4"/>
  <c r="U671" i="4"/>
  <c r="U655" i="4"/>
  <c r="U639" i="4"/>
  <c r="U623" i="4"/>
  <c r="U607" i="4"/>
  <c r="U591" i="4"/>
  <c r="U575" i="4"/>
  <c r="U559" i="4"/>
  <c r="T531" i="4"/>
  <c r="T515" i="4"/>
  <c r="T499" i="4"/>
  <c r="T467" i="4"/>
  <c r="T451" i="4"/>
  <c r="T435" i="4"/>
  <c r="T419" i="4"/>
  <c r="T403" i="4"/>
  <c r="T387" i="4"/>
  <c r="T355" i="4"/>
  <c r="T339" i="4"/>
  <c r="T323" i="4"/>
  <c r="T307" i="4"/>
  <c r="T291" i="4"/>
  <c r="T275" i="4"/>
  <c r="T259" i="4"/>
  <c r="T1395" i="4"/>
  <c r="T1427" i="4"/>
  <c r="T1493" i="4"/>
  <c r="T1355" i="4"/>
  <c r="T1339" i="4"/>
  <c r="T1323" i="4"/>
  <c r="T1307" i="4"/>
  <c r="T1275" i="4"/>
  <c r="T1259" i="4"/>
  <c r="T1243" i="4"/>
  <c r="T1227" i="4"/>
  <c r="T1211" i="4"/>
  <c r="T1195" i="4"/>
  <c r="T1179" i="4"/>
  <c r="U1120" i="4"/>
  <c r="U1104" i="4"/>
  <c r="U1045" i="4"/>
  <c r="U1029" i="4"/>
  <c r="U1013" i="4"/>
  <c r="U997" i="4"/>
  <c r="T878" i="4"/>
  <c r="T862" i="4"/>
  <c r="T846" i="4"/>
  <c r="T830" i="4"/>
  <c r="T814" i="4"/>
  <c r="U163" i="4"/>
  <c r="U147" i="4"/>
  <c r="U131" i="4"/>
  <c r="U115" i="4"/>
  <c r="U99" i="4"/>
  <c r="U83" i="4"/>
  <c r="T1369" i="4"/>
  <c r="T1409" i="4"/>
  <c r="T1479" i="4"/>
  <c r="U1159" i="4"/>
  <c r="T1147" i="4"/>
  <c r="U1092" i="4"/>
  <c r="U1076" i="4"/>
  <c r="U1060" i="4"/>
  <c r="U981" i="4"/>
  <c r="U965" i="4"/>
  <c r="U949" i="4"/>
  <c r="U933" i="4"/>
  <c r="U917" i="4"/>
  <c r="T794" i="4"/>
  <c r="T778" i="4"/>
  <c r="T762" i="4"/>
  <c r="T746" i="4"/>
  <c r="T714" i="4"/>
  <c r="T682" i="4"/>
  <c r="T666" i="4"/>
  <c r="T650" i="4"/>
  <c r="T634" i="4"/>
  <c r="T618" i="4"/>
  <c r="T602" i="4"/>
  <c r="T586" i="4"/>
  <c r="T570" i="4"/>
  <c r="T554" i="4"/>
  <c r="T538" i="4"/>
  <c r="T522" i="4"/>
  <c r="U494" i="4"/>
  <c r="U478" i="4"/>
  <c r="U462" i="4"/>
  <c r="U446" i="4"/>
  <c r="U430" i="4"/>
  <c r="U414" i="4"/>
  <c r="U398" i="4"/>
  <c r="U382" i="4"/>
  <c r="U366" i="4"/>
  <c r="U350" i="4"/>
  <c r="T334" i="4"/>
  <c r="T318" i="4"/>
  <c r="T302" i="4"/>
  <c r="T286" i="4"/>
  <c r="T270" i="4"/>
  <c r="U795" i="4"/>
  <c r="U779" i="4"/>
  <c r="U763" i="4"/>
  <c r="U747" i="4"/>
  <c r="T703" i="4"/>
  <c r="T687" i="4"/>
  <c r="T671" i="4"/>
  <c r="T655" i="4"/>
  <c r="T639" i="4"/>
  <c r="T623" i="4"/>
  <c r="T607" i="4"/>
  <c r="T591" i="4"/>
  <c r="T575" i="4"/>
  <c r="T559" i="4"/>
  <c r="U527" i="4"/>
  <c r="U495" i="4"/>
  <c r="U479" i="4"/>
  <c r="U463" i="4"/>
  <c r="U431" i="4"/>
  <c r="U415" i="4"/>
  <c r="U399" i="4"/>
  <c r="U383" i="4"/>
  <c r="U367" i="4"/>
  <c r="U351" i="4"/>
  <c r="U335" i="4"/>
  <c r="U319" i="4"/>
  <c r="U303" i="4"/>
  <c r="U287" i="4"/>
  <c r="U271" i="4"/>
  <c r="T1367" i="4"/>
  <c r="T1433" i="4"/>
  <c r="T1465" i="4"/>
  <c r="T1497" i="4"/>
  <c r="U1351" i="4"/>
  <c r="U1335" i="4"/>
  <c r="U1319" i="4"/>
  <c r="U1303" i="4"/>
  <c r="U1287" i="4"/>
  <c r="U1271" i="4"/>
  <c r="U1255" i="4"/>
  <c r="U1239" i="4"/>
  <c r="U1223" i="4"/>
  <c r="U1207" i="4"/>
  <c r="U1191" i="4"/>
  <c r="U1175" i="4"/>
  <c r="T1120" i="4"/>
  <c r="T1104" i="4"/>
  <c r="T1045" i="4"/>
  <c r="T1029" i="4"/>
  <c r="T1013" i="4"/>
  <c r="T997" i="4"/>
  <c r="U878" i="4"/>
  <c r="U862" i="4"/>
  <c r="U846" i="4"/>
  <c r="U830" i="4"/>
  <c r="U814" i="4"/>
  <c r="T163" i="4"/>
  <c r="T147" i="4"/>
  <c r="T131" i="4"/>
  <c r="T115" i="4"/>
  <c r="T99" i="4"/>
  <c r="T83" i="4"/>
  <c r="T1373" i="4"/>
  <c r="T1159" i="4"/>
  <c r="U1143" i="4"/>
  <c r="T1092" i="4"/>
  <c r="T1076" i="4"/>
  <c r="T1060" i="4"/>
  <c r="T981" i="4"/>
  <c r="T965" i="4"/>
  <c r="T949" i="4"/>
  <c r="T933" i="4"/>
  <c r="T917" i="4"/>
  <c r="U794" i="4"/>
  <c r="U778" i="4"/>
  <c r="U762" i="4"/>
  <c r="U746" i="4"/>
  <c r="U714" i="4"/>
  <c r="U682" i="4"/>
  <c r="U666" i="4"/>
  <c r="U650" i="4"/>
  <c r="U634" i="4"/>
  <c r="U618" i="4"/>
  <c r="U602" i="4"/>
  <c r="U586" i="4"/>
  <c r="U570" i="4"/>
  <c r="U554" i="4"/>
  <c r="U538" i="4"/>
  <c r="U522" i="4"/>
  <c r="T506" i="4"/>
  <c r="T490" i="4"/>
  <c r="T474" i="4"/>
  <c r="T458" i="4"/>
  <c r="T442" i="4"/>
  <c r="T426" i="4"/>
  <c r="T410" i="4"/>
  <c r="T394" i="4"/>
  <c r="T378" i="4"/>
  <c r="T362" i="4"/>
  <c r="T346" i="4"/>
  <c r="U330" i="4"/>
  <c r="U314" i="4"/>
  <c r="U298" i="4"/>
  <c r="U282" i="4"/>
  <c r="U250" i="4"/>
  <c r="U234" i="4"/>
  <c r="U218" i="4"/>
  <c r="U202" i="4"/>
  <c r="U1385" i="4"/>
  <c r="T795" i="4"/>
  <c r="T779" i="4"/>
  <c r="T763" i="4"/>
  <c r="T747" i="4"/>
  <c r="U715" i="4"/>
  <c r="U699" i="4"/>
  <c r="U683" i="4"/>
  <c r="U667" i="4"/>
  <c r="U651" i="4"/>
  <c r="U619" i="4"/>
  <c r="U603" i="4"/>
  <c r="U587" i="4"/>
  <c r="U571" i="4"/>
  <c r="U555" i="4"/>
  <c r="T527" i="4"/>
  <c r="T495" i="4"/>
  <c r="T479" i="4"/>
  <c r="T463" i="4"/>
  <c r="T431" i="4"/>
  <c r="T415" i="4"/>
  <c r="T399" i="4"/>
  <c r="T383" i="4"/>
  <c r="T367" i="4"/>
  <c r="T351" i="4"/>
  <c r="T335" i="4"/>
  <c r="T319" i="4"/>
  <c r="T303" i="4"/>
  <c r="T287" i="4"/>
  <c r="T271" i="4"/>
  <c r="T1371" i="4"/>
  <c r="T1437" i="4"/>
  <c r="T1469" i="4"/>
  <c r="T1501" i="4"/>
  <c r="T1351" i="4"/>
  <c r="T1335" i="4"/>
  <c r="T1319" i="4"/>
  <c r="T1303" i="4"/>
  <c r="T1287" i="4"/>
  <c r="T1271" i="4"/>
  <c r="T1255" i="4"/>
  <c r="T1239" i="4"/>
  <c r="T1223" i="4"/>
  <c r="T1207" i="4"/>
  <c r="T1191" i="4"/>
  <c r="T1175" i="4"/>
  <c r="U1116" i="4"/>
  <c r="U1100" i="4"/>
  <c r="U1041" i="4"/>
  <c r="U1025" i="4"/>
  <c r="U1009" i="4"/>
  <c r="T890" i="4"/>
  <c r="T874" i="4"/>
  <c r="T858" i="4"/>
  <c r="T842" i="4"/>
  <c r="T810" i="4"/>
  <c r="U159" i="4"/>
  <c r="U143" i="4"/>
  <c r="U127" i="4"/>
  <c r="U111" i="4"/>
  <c r="U95" i="4"/>
  <c r="U79" i="4"/>
  <c r="T1425" i="4"/>
  <c r="T1467" i="4"/>
  <c r="U1155" i="4"/>
  <c r="T1143" i="4"/>
  <c r="U1088" i="4"/>
  <c r="U1072" i="4"/>
  <c r="U1056" i="4"/>
  <c r="U993" i="4"/>
  <c r="U977" i="4"/>
  <c r="U961" i="4"/>
  <c r="U929" i="4"/>
  <c r="T790" i="4"/>
  <c r="T758" i="4"/>
  <c r="T726" i="4"/>
  <c r="T710" i="4"/>
  <c r="T694" i="4"/>
  <c r="T678" i="4"/>
  <c r="T662" i="4"/>
  <c r="T646" i="4"/>
  <c r="T630" i="4"/>
  <c r="T614" i="4"/>
  <c r="T598" i="4"/>
  <c r="T582" i="4"/>
  <c r="T566" i="4"/>
  <c r="T550" i="4"/>
  <c r="T518" i="4"/>
  <c r="U506" i="4"/>
  <c r="U490" i="4"/>
  <c r="U474" i="4"/>
  <c r="U458" i="4"/>
  <c r="U442" i="4"/>
  <c r="U426" i="4"/>
  <c r="U410" i="4"/>
  <c r="U394" i="4"/>
  <c r="U378" i="4"/>
  <c r="U362" i="4"/>
  <c r="U346" i="4"/>
  <c r="T330" i="4"/>
  <c r="T314" i="4"/>
  <c r="T298" i="4"/>
  <c r="T282" i="4"/>
  <c r="U791" i="4"/>
  <c r="U775" i="4"/>
  <c r="U759" i="4"/>
  <c r="U743" i="4"/>
  <c r="T715" i="4"/>
  <c r="T699" i="4"/>
  <c r="T683" i="4"/>
  <c r="T667" i="4"/>
  <c r="T651" i="4"/>
  <c r="T619" i="4"/>
  <c r="T603" i="4"/>
  <c r="T587" i="4"/>
  <c r="T571" i="4"/>
  <c r="T555" i="4"/>
  <c r="U523" i="4"/>
  <c r="U507" i="4"/>
  <c r="U491" i="4"/>
  <c r="U475" i="4"/>
  <c r="U459" i="4"/>
  <c r="U443" i="4"/>
  <c r="U427" i="4"/>
  <c r="U395" i="4"/>
  <c r="U379" i="4"/>
  <c r="U363" i="4"/>
  <c r="U331" i="4"/>
  <c r="U315" i="4"/>
  <c r="U299" i="4"/>
  <c r="U283" i="4"/>
  <c r="U267" i="4"/>
  <c r="T1375" i="4"/>
  <c r="T1407" i="4"/>
  <c r="T1441" i="4"/>
  <c r="T1473" i="4"/>
  <c r="U1363" i="4"/>
  <c r="U1347" i="4"/>
  <c r="U1331" i="4"/>
  <c r="U1315" i="4"/>
  <c r="U1299" i="4"/>
  <c r="U1283" i="4"/>
  <c r="U1267" i="4"/>
  <c r="U1251" i="4"/>
  <c r="U1235" i="4"/>
  <c r="U1219" i="4"/>
  <c r="U1203" i="4"/>
  <c r="U1187" i="4"/>
  <c r="U1171" i="4"/>
  <c r="T1116" i="4"/>
  <c r="T1100" i="4"/>
  <c r="T1041" i="4"/>
  <c r="T1025" i="4"/>
  <c r="T1009" i="4"/>
  <c r="U890" i="4"/>
  <c r="U874" i="4"/>
  <c r="U858" i="4"/>
  <c r="U842" i="4"/>
  <c r="U810" i="4"/>
  <c r="T159" i="4"/>
  <c r="T143" i="4"/>
  <c r="T127" i="4"/>
  <c r="T111" i="4"/>
  <c r="T95" i="4"/>
  <c r="T79" i="4"/>
  <c r="T1381" i="4"/>
  <c r="T1447" i="4"/>
  <c r="T1155" i="4"/>
  <c r="U1139" i="4"/>
  <c r="T1088" i="4"/>
  <c r="T1072" i="4"/>
  <c r="T1056" i="4"/>
  <c r="T993" i="4"/>
  <c r="T977" i="4"/>
  <c r="T961" i="4"/>
  <c r="T929" i="4"/>
  <c r="U790" i="4"/>
  <c r="U758" i="4"/>
  <c r="U726" i="4"/>
  <c r="U710" i="4"/>
  <c r="U694" i="4"/>
  <c r="U678" i="4"/>
  <c r="U662" i="4"/>
  <c r="U646" i="4"/>
  <c r="U630" i="4"/>
  <c r="U614" i="4"/>
  <c r="U598" i="4"/>
  <c r="U582" i="4"/>
  <c r="U566" i="4"/>
  <c r="U550" i="4"/>
  <c r="U518" i="4"/>
  <c r="T502" i="4"/>
  <c r="T486" i="4"/>
  <c r="T470" i="4"/>
  <c r="T454" i="4"/>
  <c r="T438" i="4"/>
  <c r="T422" i="4"/>
  <c r="T406" i="4"/>
  <c r="T390" i="4"/>
  <c r="T374" i="4"/>
  <c r="T358" i="4"/>
  <c r="U342" i="4"/>
  <c r="U326" i="4"/>
  <c r="U310" i="4"/>
  <c r="U294" i="4"/>
  <c r="U278" i="4"/>
  <c r="U262" i="4"/>
  <c r="T523" i="4"/>
  <c r="T507" i="4"/>
  <c r="T491" i="4"/>
  <c r="T475" i="4"/>
  <c r="T459" i="4"/>
  <c r="T443" i="4"/>
  <c r="T427" i="4"/>
  <c r="T395" i="4"/>
  <c r="T379" i="4"/>
  <c r="T363" i="4"/>
  <c r="T331" i="4"/>
  <c r="T315" i="4"/>
  <c r="T299" i="4"/>
  <c r="T283" i="4"/>
  <c r="T267" i="4"/>
  <c r="T1379" i="4"/>
  <c r="T1411" i="4"/>
  <c r="T1445" i="4"/>
  <c r="T1477" i="4"/>
  <c r="T1363" i="4"/>
  <c r="T1347" i="4"/>
  <c r="T1331" i="4"/>
  <c r="T1315" i="4"/>
  <c r="T1299" i="4"/>
  <c r="T1283" i="4"/>
  <c r="T1267" i="4"/>
  <c r="T1251" i="4"/>
  <c r="T1235" i="4"/>
  <c r="T1219" i="4"/>
  <c r="T1203" i="4"/>
  <c r="T1187" i="4"/>
  <c r="T1171" i="4"/>
  <c r="U1128" i="4"/>
  <c r="U1112" i="4"/>
  <c r="U1037" i="4"/>
  <c r="U1021" i="4"/>
  <c r="T870" i="4"/>
  <c r="T854" i="4"/>
  <c r="T838" i="4"/>
  <c r="T822" i="4"/>
  <c r="T806" i="4"/>
  <c r="U171" i="4"/>
  <c r="U155" i="4"/>
  <c r="U139" i="4"/>
  <c r="U123" i="4"/>
  <c r="U91" i="4"/>
  <c r="U75" i="4"/>
  <c r="T1385" i="4"/>
  <c r="T1429" i="4"/>
  <c r="T1471" i="4"/>
  <c r="U1167" i="4"/>
  <c r="U1151" i="4"/>
  <c r="T1139" i="4"/>
  <c r="U1084" i="4"/>
  <c r="U1068" i="4"/>
  <c r="U1052" i="4"/>
  <c r="U989" i="4"/>
  <c r="U973" i="4"/>
  <c r="U957" i="4"/>
  <c r="U941" i="4"/>
  <c r="U925" i="4"/>
  <c r="U909" i="4"/>
  <c r="T786" i="4"/>
  <c r="T770" i="4"/>
  <c r="T754" i="4"/>
  <c r="T738" i="4"/>
  <c r="T722" i="4"/>
  <c r="T706" i="4"/>
  <c r="T690" i="4"/>
  <c r="T674" i="4"/>
  <c r="T658" i="4"/>
  <c r="T642" i="4"/>
  <c r="T626" i="4"/>
  <c r="T610" i="4"/>
  <c r="T594" i="4"/>
  <c r="T578" i="4"/>
  <c r="T562" i="4"/>
  <c r="T546" i="4"/>
  <c r="T530" i="4"/>
  <c r="T514" i="4"/>
  <c r="U502" i="4"/>
  <c r="U486" i="4"/>
  <c r="U470" i="4"/>
  <c r="U454" i="4"/>
  <c r="U438" i="4"/>
  <c r="U422" i="4"/>
  <c r="U406" i="4"/>
  <c r="U390" i="4"/>
  <c r="U374" i="4"/>
  <c r="U358" i="4"/>
  <c r="T342" i="4"/>
  <c r="T326" i="4"/>
  <c r="T310" i="4"/>
  <c r="T294" i="4"/>
  <c r="T278" i="4"/>
  <c r="T262" i="4"/>
  <c r="T246" i="4"/>
  <c r="T230" i="4"/>
  <c r="T214" i="4"/>
  <c r="T198" i="4"/>
  <c r="U1397" i="4"/>
  <c r="U1429" i="4"/>
  <c r="U1445" i="4"/>
  <c r="U1477" i="4"/>
  <c r="U1493" i="4"/>
  <c r="T1358" i="4"/>
  <c r="T1342" i="4"/>
  <c r="T1326" i="4"/>
  <c r="T1310" i="4"/>
  <c r="T1294" i="4"/>
  <c r="T1278" i="4"/>
  <c r="T1262" i="4"/>
  <c r="T1230" i="4"/>
  <c r="T1214" i="4"/>
  <c r="T1198" i="4"/>
  <c r="T1182" i="4"/>
  <c r="T1123" i="4"/>
  <c r="T1036" i="4"/>
  <c r="T1158" i="4"/>
  <c r="T1083" i="4"/>
  <c r="T1067" i="4"/>
  <c r="T1051" i="4"/>
  <c r="U996" i="4"/>
  <c r="U980" i="4"/>
  <c r="U964" i="4"/>
  <c r="U948" i="4"/>
  <c r="U932" i="4"/>
  <c r="U916" i="4"/>
  <c r="T797" i="4"/>
  <c r="T781" i="4"/>
  <c r="T749" i="4"/>
  <c r="T733" i="4"/>
  <c r="T717" i="4"/>
  <c r="T701" i="4"/>
  <c r="T669" i="4"/>
  <c r="T653" i="4"/>
  <c r="T621" i="4"/>
  <c r="T605" i="4"/>
  <c r="T589" i="4"/>
  <c r="T573" i="4"/>
  <c r="T541" i="4"/>
  <c r="T509" i="4"/>
  <c r="T493" i="4"/>
  <c r="T461" i="4"/>
  <c r="T445" i="4"/>
  <c r="T413" i="4"/>
  <c r="T397" i="4"/>
  <c r="T365" i="4"/>
  <c r="T333" i="4"/>
  <c r="T317" i="4"/>
  <c r="T301" i="4"/>
  <c r="T190" i="4"/>
  <c r="T174" i="4"/>
  <c r="T158" i="4"/>
  <c r="T142" i="4"/>
  <c r="T126" i="4"/>
  <c r="T110" i="4"/>
  <c r="T94" i="4"/>
  <c r="U78" i="4"/>
  <c r="U62" i="4"/>
  <c r="U46" i="4"/>
  <c r="U2" i="4"/>
  <c r="T289" i="4"/>
  <c r="T273" i="4"/>
  <c r="T257" i="4"/>
  <c r="T241" i="4"/>
  <c r="T225" i="4"/>
  <c r="T209" i="4"/>
  <c r="U193" i="4"/>
  <c r="U65" i="4"/>
  <c r="U33" i="4"/>
  <c r="U17" i="4"/>
  <c r="U188" i="4"/>
  <c r="U172" i="4"/>
  <c r="U156" i="4"/>
  <c r="U140" i="4"/>
  <c r="U124" i="4"/>
  <c r="U108" i="4"/>
  <c r="U92" i="4"/>
  <c r="U76" i="4"/>
  <c r="U60" i="4"/>
  <c r="U44" i="4"/>
  <c r="T16" i="4"/>
  <c r="T251" i="4"/>
  <c r="T235" i="4"/>
  <c r="T203" i="4"/>
  <c r="T187" i="4"/>
  <c r="T63" i="4"/>
  <c r="U47" i="4"/>
  <c r="U31" i="4"/>
  <c r="U15" i="4"/>
  <c r="T258" i="4"/>
  <c r="T242" i="4"/>
  <c r="T210" i="4"/>
  <c r="U1373" i="4"/>
  <c r="U1405" i="4"/>
  <c r="U1433" i="4"/>
  <c r="U1449" i="4"/>
  <c r="U1465" i="4"/>
  <c r="U1497" i="4"/>
  <c r="T1338" i="4"/>
  <c r="T1322" i="4"/>
  <c r="T1290" i="4"/>
  <c r="T1274" i="4"/>
  <c r="T1242" i="4"/>
  <c r="T1226" i="4"/>
  <c r="T1210" i="4"/>
  <c r="T1194" i="4"/>
  <c r="T1178" i="4"/>
  <c r="T1119" i="4"/>
  <c r="T1103" i="4"/>
  <c r="T1048" i="4"/>
  <c r="T1032" i="4"/>
  <c r="U1016" i="4"/>
  <c r="U1000" i="4"/>
  <c r="T889" i="4"/>
  <c r="T873" i="4"/>
  <c r="T857" i="4"/>
  <c r="T841" i="4"/>
  <c r="T825" i="4"/>
  <c r="T809" i="4"/>
  <c r="U1379" i="4"/>
  <c r="U1395" i="4"/>
  <c r="U1411" i="4"/>
  <c r="U1427" i="4"/>
  <c r="U1170" i="4"/>
  <c r="U1154" i="4"/>
  <c r="U1138" i="4"/>
  <c r="U1095" i="4"/>
  <c r="U1079" i="4"/>
  <c r="U1063" i="4"/>
  <c r="T992" i="4"/>
  <c r="T976" i="4"/>
  <c r="T960" i="4"/>
  <c r="T944" i="4"/>
  <c r="T912" i="4"/>
  <c r="U793" i="4"/>
  <c r="U777" i="4"/>
  <c r="U761" i="4"/>
  <c r="U745" i="4"/>
  <c r="U713" i="4"/>
  <c r="U697" i="4"/>
  <c r="U681" i="4"/>
  <c r="U665" i="4"/>
  <c r="U649" i="4"/>
  <c r="U633" i="4"/>
  <c r="U617" i="4"/>
  <c r="U601" i="4"/>
  <c r="U585" i="4"/>
  <c r="U569" i="4"/>
  <c r="U553" i="4"/>
  <c r="U537" i="4"/>
  <c r="U521" i="4"/>
  <c r="U505" i="4"/>
  <c r="U457" i="4"/>
  <c r="U425" i="4"/>
  <c r="U409" i="4"/>
  <c r="U377" i="4"/>
  <c r="U361" i="4"/>
  <c r="U345" i="4"/>
  <c r="U329" i="4"/>
  <c r="U313" i="4"/>
  <c r="U297" i="4"/>
  <c r="U186" i="4"/>
  <c r="U170" i="4"/>
  <c r="U154" i="4"/>
  <c r="U138" i="4"/>
  <c r="U122" i="4"/>
  <c r="U106" i="4"/>
  <c r="U90" i="4"/>
  <c r="T78" i="4"/>
  <c r="T62" i="4"/>
  <c r="T46" i="4"/>
  <c r="U285" i="4"/>
  <c r="U269" i="4"/>
  <c r="U253" i="4"/>
  <c r="U221" i="4"/>
  <c r="U205" i="4"/>
  <c r="T193" i="4"/>
  <c r="T65" i="4"/>
  <c r="T33" i="4"/>
  <c r="T17" i="4"/>
  <c r="T188" i="4"/>
  <c r="T172" i="4"/>
  <c r="T156" i="4"/>
  <c r="T140" i="4"/>
  <c r="T124" i="4"/>
  <c r="T108" i="4"/>
  <c r="T92" i="4"/>
  <c r="T76" i="4"/>
  <c r="T60" i="4"/>
  <c r="T44" i="4"/>
  <c r="U12" i="4"/>
  <c r="U247" i="4"/>
  <c r="U215" i="4"/>
  <c r="U199" i="4"/>
  <c r="U183" i="4"/>
  <c r="U59" i="4"/>
  <c r="T47" i="4"/>
  <c r="T31" i="4"/>
  <c r="T15" i="4"/>
  <c r="U254" i="4"/>
  <c r="U238" i="4"/>
  <c r="U222" i="4"/>
  <c r="U206" i="4"/>
  <c r="U1377" i="4"/>
  <c r="U1409" i="4"/>
  <c r="U1435" i="4"/>
  <c r="U1451" i="4"/>
  <c r="U1467" i="4"/>
  <c r="U1499" i="4"/>
  <c r="U1350" i="4"/>
  <c r="U1318" i="4"/>
  <c r="U1302" i="4"/>
  <c r="U1286" i="4"/>
  <c r="U1270" i="4"/>
  <c r="U1254" i="4"/>
  <c r="U1238" i="4"/>
  <c r="U1206" i="4"/>
  <c r="U1190" i="4"/>
  <c r="U1174" i="4"/>
  <c r="U1115" i="4"/>
  <c r="U1099" i="4"/>
  <c r="U1044" i="4"/>
  <c r="U1028" i="4"/>
  <c r="T1012" i="4"/>
  <c r="U901" i="4"/>
  <c r="U885" i="4"/>
  <c r="U869" i="4"/>
  <c r="U853" i="4"/>
  <c r="U837" i="4"/>
  <c r="U821" i="4"/>
  <c r="U805" i="4"/>
  <c r="T1170" i="4"/>
  <c r="T1154" i="4"/>
  <c r="T1138" i="4"/>
  <c r="T1095" i="4"/>
  <c r="T1079" i="4"/>
  <c r="T1063" i="4"/>
  <c r="U992" i="4"/>
  <c r="U976" i="4"/>
  <c r="U960" i="4"/>
  <c r="U944" i="4"/>
  <c r="U912" i="4"/>
  <c r="T793" i="4"/>
  <c r="T777" i="4"/>
  <c r="T761" i="4"/>
  <c r="T745" i="4"/>
  <c r="T713" i="4"/>
  <c r="T697" i="4"/>
  <c r="T681" i="4"/>
  <c r="T665" i="4"/>
  <c r="T649" i="4"/>
  <c r="T633" i="4"/>
  <c r="T617" i="4"/>
  <c r="T601" i="4"/>
  <c r="T585" i="4"/>
  <c r="T569" i="4"/>
  <c r="T553" i="4"/>
  <c r="T537" i="4"/>
  <c r="T521" i="4"/>
  <c r="T505" i="4"/>
  <c r="T457" i="4"/>
  <c r="T425" i="4"/>
  <c r="T409" i="4"/>
  <c r="T377" i="4"/>
  <c r="T361" i="4"/>
  <c r="T345" i="4"/>
  <c r="T329" i="4"/>
  <c r="T313" i="4"/>
  <c r="T297" i="4"/>
  <c r="T186" i="4"/>
  <c r="T170" i="4"/>
  <c r="T154" i="4"/>
  <c r="T138" i="4"/>
  <c r="T122" i="4"/>
  <c r="T106" i="4"/>
  <c r="T90" i="4"/>
  <c r="U74" i="4"/>
  <c r="U58" i="4"/>
  <c r="U42" i="4"/>
  <c r="U26" i="4"/>
  <c r="U10" i="4"/>
  <c r="T285" i="4"/>
  <c r="T269" i="4"/>
  <c r="T253" i="4"/>
  <c r="T221" i="4"/>
  <c r="T205" i="4"/>
  <c r="U189" i="4"/>
  <c r="U61" i="4"/>
  <c r="U45" i="4"/>
  <c r="U29" i="4"/>
  <c r="U13" i="4"/>
  <c r="U184" i="4"/>
  <c r="U168" i="4"/>
  <c r="U152" i="4"/>
  <c r="U136" i="4"/>
  <c r="U104" i="4"/>
  <c r="U72" i="4"/>
  <c r="U56" i="4"/>
  <c r="U24" i="4"/>
  <c r="T12" i="4"/>
  <c r="T247" i="4"/>
  <c r="T215" i="4"/>
  <c r="T199" i="4"/>
  <c r="T183" i="4"/>
  <c r="T59" i="4"/>
  <c r="U43" i="4"/>
  <c r="U27" i="4"/>
  <c r="U11" i="4"/>
  <c r="T254" i="4"/>
  <c r="T238" i="4"/>
  <c r="T222" i="4"/>
  <c r="T206" i="4"/>
  <c r="U1381" i="4"/>
  <c r="U1413" i="4"/>
  <c r="U1437" i="4"/>
  <c r="U1453" i="4"/>
  <c r="U1469" i="4"/>
  <c r="U1485" i="4"/>
  <c r="U1501" i="4"/>
  <c r="T1350" i="4"/>
  <c r="T1318" i="4"/>
  <c r="T1302" i="4"/>
  <c r="T1286" i="4"/>
  <c r="T1270" i="4"/>
  <c r="T1254" i="4"/>
  <c r="T1238" i="4"/>
  <c r="T1206" i="4"/>
  <c r="T1190" i="4"/>
  <c r="T1174" i="4"/>
  <c r="T1115" i="4"/>
  <c r="T1099" i="4"/>
  <c r="T1044" i="4"/>
  <c r="T1028" i="4"/>
  <c r="U1012" i="4"/>
  <c r="T901" i="4"/>
  <c r="T885" i="4"/>
  <c r="T869" i="4"/>
  <c r="T853" i="4"/>
  <c r="T837" i="4"/>
  <c r="T821" i="4"/>
  <c r="T805" i="4"/>
  <c r="U1367" i="4"/>
  <c r="U1383" i="4"/>
  <c r="U1415" i="4"/>
  <c r="U1166" i="4"/>
  <c r="U1150" i="4"/>
  <c r="U1134" i="4"/>
  <c r="U1091" i="4"/>
  <c r="U1075" i="4"/>
  <c r="U1059" i="4"/>
  <c r="T988" i="4"/>
  <c r="T972" i="4"/>
  <c r="T956" i="4"/>
  <c r="T940" i="4"/>
  <c r="T924" i="4"/>
  <c r="T908" i="4"/>
  <c r="U789" i="4"/>
  <c r="U773" i="4"/>
  <c r="U757" i="4"/>
  <c r="U741" i="4"/>
  <c r="U693" i="4"/>
  <c r="U645" i="4"/>
  <c r="U629" i="4"/>
  <c r="U613" i="4"/>
  <c r="U597" i="4"/>
  <c r="U581" i="4"/>
  <c r="U565" i="4"/>
  <c r="U549" i="4"/>
  <c r="U533" i="4"/>
  <c r="U517" i="4"/>
  <c r="U501" i="4"/>
  <c r="U485" i="4"/>
  <c r="U469" i="4"/>
  <c r="U421" i="4"/>
  <c r="U389" i="4"/>
  <c r="U373" i="4"/>
  <c r="U357" i="4"/>
  <c r="U341" i="4"/>
  <c r="U325" i="4"/>
  <c r="U309" i="4"/>
  <c r="U293" i="4"/>
  <c r="U182" i="4"/>
  <c r="U166" i="4"/>
  <c r="U150" i="4"/>
  <c r="U134" i="4"/>
  <c r="U118" i="4"/>
  <c r="U102" i="4"/>
  <c r="T74" i="4"/>
  <c r="T58" i="4"/>
  <c r="T42" i="4"/>
  <c r="T26" i="4"/>
  <c r="T10" i="4"/>
  <c r="U281" i="4"/>
  <c r="U265" i="4"/>
  <c r="U249" i="4"/>
  <c r="U233" i="4"/>
  <c r="U217" i="4"/>
  <c r="T189" i="4"/>
  <c r="T61" i="4"/>
  <c r="T45" i="4"/>
  <c r="T29" i="4"/>
  <c r="T13" i="4"/>
  <c r="T184" i="4"/>
  <c r="T168" i="4"/>
  <c r="T152" i="4"/>
  <c r="T136" i="4"/>
  <c r="T104" i="4"/>
  <c r="T72" i="4"/>
  <c r="T56" i="4"/>
  <c r="T24" i="4"/>
  <c r="U8" i="4"/>
  <c r="U243" i="4"/>
  <c r="U227" i="4"/>
  <c r="U211" i="4"/>
  <c r="U179" i="4"/>
  <c r="U55" i="4"/>
  <c r="T43" i="4"/>
  <c r="T27" i="4"/>
  <c r="T11" i="4"/>
  <c r="U1417" i="4"/>
  <c r="U1455" i="4"/>
  <c r="U1471" i="4"/>
  <c r="U1487" i="4"/>
  <c r="U1362" i="4"/>
  <c r="U1346" i="4"/>
  <c r="U1330" i="4"/>
  <c r="U1314" i="4"/>
  <c r="U1298" i="4"/>
  <c r="U1282" i="4"/>
  <c r="U1266" i="4"/>
  <c r="U1250" i="4"/>
  <c r="U1234" i="4"/>
  <c r="U1218" i="4"/>
  <c r="U1186" i="4"/>
  <c r="U1127" i="4"/>
  <c r="U1111" i="4"/>
  <c r="U1040" i="4"/>
  <c r="T1024" i="4"/>
  <c r="U897" i="4"/>
  <c r="U881" i="4"/>
  <c r="U865" i="4"/>
  <c r="U849" i="4"/>
  <c r="U833" i="4"/>
  <c r="U817" i="4"/>
  <c r="T1166" i="4"/>
  <c r="T1150" i="4"/>
  <c r="T1134" i="4"/>
  <c r="T1091" i="4"/>
  <c r="T1075" i="4"/>
  <c r="T1059" i="4"/>
  <c r="U988" i="4"/>
  <c r="U972" i="4"/>
  <c r="U956" i="4"/>
  <c r="U940" i="4"/>
  <c r="U924" i="4"/>
  <c r="U908" i="4"/>
  <c r="T789" i="4"/>
  <c r="T773" i="4"/>
  <c r="T757" i="4"/>
  <c r="T741" i="4"/>
  <c r="T693" i="4"/>
  <c r="T645" i="4"/>
  <c r="T629" i="4"/>
  <c r="T613" i="4"/>
  <c r="T597" i="4"/>
  <c r="T581" i="4"/>
  <c r="T565" i="4"/>
  <c r="T549" i="4"/>
  <c r="T533" i="4"/>
  <c r="T517" i="4"/>
  <c r="T501" i="4"/>
  <c r="T485" i="4"/>
  <c r="T469" i="4"/>
  <c r="T421" i="4"/>
  <c r="T389" i="4"/>
  <c r="T373" i="4"/>
  <c r="T357" i="4"/>
  <c r="T341" i="4"/>
  <c r="T325" i="4"/>
  <c r="T309" i="4"/>
  <c r="T293" i="4"/>
  <c r="T182" i="4"/>
  <c r="T166" i="4"/>
  <c r="T150" i="4"/>
  <c r="T134" i="4"/>
  <c r="T118" i="4"/>
  <c r="T102" i="4"/>
  <c r="U86" i="4"/>
  <c r="U70" i="4"/>
  <c r="U54" i="4"/>
  <c r="U38" i="4"/>
  <c r="U22" i="4"/>
  <c r="U6" i="4"/>
  <c r="T281" i="4"/>
  <c r="T265" i="4"/>
  <c r="T249" i="4"/>
  <c r="T233" i="4"/>
  <c r="T217" i="4"/>
  <c r="U185" i="4"/>
  <c r="U57" i="4"/>
  <c r="U41" i="4"/>
  <c r="U25" i="4"/>
  <c r="U196" i="4"/>
  <c r="U180" i="4"/>
  <c r="U164" i="4"/>
  <c r="U148" i="4"/>
  <c r="U132" i="4"/>
  <c r="U116" i="4"/>
  <c r="U100" i="4"/>
  <c r="U84" i="4"/>
  <c r="U68" i="4"/>
  <c r="U36" i="4"/>
  <c r="T8" i="4"/>
  <c r="T243" i="4"/>
  <c r="T227" i="4"/>
  <c r="T211" i="4"/>
  <c r="T179" i="4"/>
  <c r="T55" i="4"/>
  <c r="U23" i="4"/>
  <c r="U7" i="4"/>
  <c r="T250" i="4"/>
  <c r="T234" i="4"/>
  <c r="T218" i="4"/>
  <c r="T202" i="4"/>
  <c r="U1389" i="4"/>
  <c r="U1421" i="4"/>
  <c r="U1441" i="4"/>
  <c r="U1457" i="4"/>
  <c r="U1473" i="4"/>
  <c r="U1489" i="4"/>
  <c r="T1362" i="4"/>
  <c r="T1346" i="4"/>
  <c r="T1330" i="4"/>
  <c r="T1314" i="4"/>
  <c r="T1298" i="4"/>
  <c r="T1282" i="4"/>
  <c r="T1266" i="4"/>
  <c r="T1250" i="4"/>
  <c r="T1234" i="4"/>
  <c r="T1218" i="4"/>
  <c r="T1186" i="4"/>
  <c r="T1127" i="4"/>
  <c r="T1111" i="4"/>
  <c r="T1040" i="4"/>
  <c r="U1024" i="4"/>
  <c r="T897" i="4"/>
  <c r="T881" i="4"/>
  <c r="T865" i="4"/>
  <c r="T849" i="4"/>
  <c r="T833" i="4"/>
  <c r="T817" i="4"/>
  <c r="U1371" i="4"/>
  <c r="U1387" i="4"/>
  <c r="U1419" i="4"/>
  <c r="U1162" i="4"/>
  <c r="U1146" i="4"/>
  <c r="U1087" i="4"/>
  <c r="U1071" i="4"/>
  <c r="U1055" i="4"/>
  <c r="T984" i="4"/>
  <c r="T968" i="4"/>
  <c r="T952" i="4"/>
  <c r="T920" i="4"/>
  <c r="T904" i="4"/>
  <c r="U801" i="4"/>
  <c r="U785" i="4"/>
  <c r="U769" i="4"/>
  <c r="U753" i="4"/>
  <c r="U737" i="4"/>
  <c r="U705" i="4"/>
  <c r="U689" i="4"/>
  <c r="U673" i="4"/>
  <c r="U657" i="4"/>
  <c r="U641" i="4"/>
  <c r="U625" i="4"/>
  <c r="U609" i="4"/>
  <c r="U593" i="4"/>
  <c r="U577" i="4"/>
  <c r="U561" i="4"/>
  <c r="U545" i="4"/>
  <c r="U529" i="4"/>
  <c r="U513" i="4"/>
  <c r="U497" i="4"/>
  <c r="U481" i="4"/>
  <c r="U449" i="4"/>
  <c r="U433" i="4"/>
  <c r="U417" i="4"/>
  <c r="U385" i="4"/>
  <c r="U353" i="4"/>
  <c r="U337" i="4"/>
  <c r="U321" i="4"/>
  <c r="U305" i="4"/>
  <c r="U194" i="4"/>
  <c r="U178" i="4"/>
  <c r="U162" i="4"/>
  <c r="U146" i="4"/>
  <c r="U130" i="4"/>
  <c r="U114" i="4"/>
  <c r="U98" i="4"/>
  <c r="T86" i="4"/>
  <c r="T70" i="4"/>
  <c r="T54" i="4"/>
  <c r="T38" i="4"/>
  <c r="T22" i="4"/>
  <c r="T6" i="4"/>
  <c r="U277" i="4"/>
  <c r="U261" i="4"/>
  <c r="U245" i="4"/>
  <c r="U229" i="4"/>
  <c r="U213" i="4"/>
  <c r="T185" i="4"/>
  <c r="T57" i="4"/>
  <c r="T41" i="4"/>
  <c r="T25" i="4"/>
  <c r="T196" i="4"/>
  <c r="T180" i="4"/>
  <c r="T164" i="4"/>
  <c r="T148" i="4"/>
  <c r="T132" i="4"/>
  <c r="T116" i="4"/>
  <c r="T100" i="4"/>
  <c r="T84" i="4"/>
  <c r="T68" i="4"/>
  <c r="T36" i="4"/>
  <c r="U20" i="4"/>
  <c r="U4" i="4"/>
  <c r="U255" i="4"/>
  <c r="U239" i="4"/>
  <c r="U223" i="4"/>
  <c r="U207" i="4"/>
  <c r="U191" i="4"/>
  <c r="U67" i="4"/>
  <c r="T23" i="4"/>
  <c r="T7" i="4"/>
  <c r="U246" i="4"/>
  <c r="U230" i="4"/>
  <c r="U214" i="4"/>
  <c r="U198" i="4"/>
  <c r="U1393" i="4"/>
  <c r="U1425" i="4"/>
  <c r="U1443" i="4"/>
  <c r="U1475" i="4"/>
  <c r="U1491" i="4"/>
  <c r="U1358" i="4"/>
  <c r="U1342" i="4"/>
  <c r="U1326" i="4"/>
  <c r="U1310" i="4"/>
  <c r="U1294" i="4"/>
  <c r="U1278" i="4"/>
  <c r="U1262" i="4"/>
  <c r="U1230" i="4"/>
  <c r="U1214" i="4"/>
  <c r="U1198" i="4"/>
  <c r="U1182" i="4"/>
  <c r="U1123" i="4"/>
  <c r="U1036" i="4"/>
  <c r="T1004" i="4"/>
  <c r="U893" i="4"/>
  <c r="U861" i="4"/>
  <c r="U845" i="4"/>
  <c r="U829" i="4"/>
  <c r="U813" i="4"/>
  <c r="T1162" i="4"/>
  <c r="T1146" i="4"/>
  <c r="T1087" i="4"/>
  <c r="T1071" i="4"/>
  <c r="T1055" i="4"/>
  <c r="U984" i="4"/>
  <c r="U968" i="4"/>
  <c r="U952" i="4"/>
  <c r="U920" i="4"/>
  <c r="U904" i="4"/>
  <c r="T801" i="4"/>
  <c r="T785" i="4"/>
  <c r="T769" i="4"/>
  <c r="T753" i="4"/>
  <c r="T737" i="4"/>
  <c r="T705" i="4"/>
  <c r="T689" i="4"/>
  <c r="T673" i="4"/>
  <c r="T657" i="4"/>
  <c r="T641" i="4"/>
  <c r="T625" i="4"/>
  <c r="T609" i="4"/>
  <c r="T593" i="4"/>
  <c r="T577" i="4"/>
  <c r="T561" i="4"/>
  <c r="T545" i="4"/>
  <c r="T529" i="4"/>
  <c r="T513" i="4"/>
  <c r="T497" i="4"/>
  <c r="T481" i="4"/>
  <c r="T449" i="4"/>
  <c r="T433" i="4"/>
  <c r="T417" i="4"/>
  <c r="T385" i="4"/>
  <c r="T353" i="4"/>
  <c r="T337" i="4"/>
  <c r="T321" i="4"/>
  <c r="T305" i="4"/>
  <c r="T194" i="4"/>
  <c r="T178" i="4"/>
  <c r="T162" i="4"/>
  <c r="T146" i="4"/>
  <c r="T130" i="4"/>
  <c r="T114" i="4"/>
  <c r="T98" i="4"/>
  <c r="U82" i="4"/>
  <c r="U66" i="4"/>
  <c r="U34" i="4"/>
  <c r="U18" i="4"/>
  <c r="T277" i="4"/>
  <c r="T261" i="4"/>
  <c r="T245" i="4"/>
  <c r="T229" i="4"/>
  <c r="T213" i="4"/>
  <c r="U197" i="4"/>
  <c r="U181" i="4"/>
  <c r="U53" i="4"/>
  <c r="U37" i="4"/>
  <c r="U21" i="4"/>
  <c r="U5" i="4"/>
  <c r="U192" i="4"/>
  <c r="U160" i="4"/>
  <c r="U144" i="4"/>
  <c r="U128" i="4"/>
  <c r="U112" i="4"/>
  <c r="U96" i="4"/>
  <c r="U80" i="4"/>
  <c r="U64" i="4"/>
  <c r="U48" i="4"/>
  <c r="T20" i="4"/>
  <c r="T4" i="4"/>
  <c r="T255" i="4"/>
  <c r="T239" i="4"/>
  <c r="T223" i="4"/>
  <c r="T207" i="4"/>
  <c r="T191" i="4"/>
  <c r="T67" i="4"/>
  <c r="U35" i="4"/>
  <c r="U3" i="4"/>
  <c r="U1004" i="4"/>
  <c r="T893" i="4"/>
  <c r="T861" i="4"/>
  <c r="T845" i="4"/>
  <c r="T829" i="4"/>
  <c r="T813" i="4"/>
  <c r="U1375" i="4"/>
  <c r="U1391" i="4"/>
  <c r="U1407" i="4"/>
  <c r="U1423" i="4"/>
  <c r="U1158" i="4"/>
  <c r="U1083" i="4"/>
  <c r="U1067" i="4"/>
  <c r="U1051" i="4"/>
  <c r="T996" i="4"/>
  <c r="T980" i="4"/>
  <c r="T964" i="4"/>
  <c r="T948" i="4"/>
  <c r="T932" i="4"/>
  <c r="T916" i="4"/>
  <c r="U797" i="4"/>
  <c r="U781" i="4"/>
  <c r="U749" i="4"/>
  <c r="U733" i="4"/>
  <c r="U717" i="4"/>
  <c r="U701" i="4"/>
  <c r="U669" i="4"/>
  <c r="U653" i="4"/>
  <c r="U621" i="4"/>
  <c r="U605" i="4"/>
  <c r="U589" i="4"/>
  <c r="U573" i="4"/>
  <c r="U541" i="4"/>
  <c r="U509" i="4"/>
  <c r="U493" i="4"/>
  <c r="U461" i="4"/>
  <c r="U445" i="4"/>
  <c r="U413" i="4"/>
  <c r="U397" i="4"/>
  <c r="U365" i="4"/>
  <c r="U333" i="4"/>
  <c r="U317" i="4"/>
  <c r="U301" i="4"/>
  <c r="U190" i="4"/>
  <c r="U174" i="4"/>
  <c r="U158" i="4"/>
  <c r="U142" i="4"/>
  <c r="U126" i="4"/>
  <c r="U110" i="4"/>
  <c r="U94" i="4"/>
  <c r="T82" i="4"/>
  <c r="T66" i="4"/>
  <c r="T34" i="4"/>
  <c r="T18" i="4"/>
  <c r="T2" i="4"/>
  <c r="U289" i="4"/>
  <c r="U273" i="4"/>
  <c r="U257" i="4"/>
  <c r="U241" i="4"/>
  <c r="U225" i="4"/>
  <c r="U209" i="4"/>
  <c r="T197" i="4"/>
  <c r="T181" i="4"/>
  <c r="T53" i="4"/>
  <c r="T37" i="4"/>
  <c r="T21" i="4"/>
  <c r="T5" i="4"/>
  <c r="T192" i="4"/>
  <c r="T160" i="4"/>
  <c r="T144" i="4"/>
  <c r="T128" i="4"/>
  <c r="T112" i="4"/>
  <c r="T96" i="4"/>
  <c r="T80" i="4"/>
  <c r="T64" i="4"/>
  <c r="T48" i="4"/>
  <c r="U16" i="4"/>
  <c r="U251" i="4"/>
  <c r="U235" i="4"/>
  <c r="U203" i="4"/>
  <c r="U187" i="4"/>
  <c r="U63" i="4"/>
  <c r="T35" i="4"/>
  <c r="T3" i="4"/>
  <c r="W25" i="4"/>
  <c r="V25" i="4"/>
  <c r="V1492" i="4"/>
  <c r="V1488" i="4"/>
  <c r="W1468" i="4"/>
  <c r="V1467" i="4"/>
  <c r="V1466" i="4"/>
  <c r="V1447" i="4"/>
  <c r="V1426" i="4"/>
  <c r="V1456" i="4"/>
  <c r="W1419" i="4"/>
  <c r="W1427" i="4"/>
  <c r="V1400" i="4"/>
  <c r="W1414" i="4"/>
  <c r="W1380" i="4"/>
  <c r="V1369" i="4"/>
  <c r="W1372" i="4"/>
  <c r="V1374" i="4"/>
  <c r="W1351" i="4"/>
  <c r="W1317" i="4"/>
  <c r="W1287" i="4"/>
  <c r="V1292" i="4"/>
  <c r="V1293" i="4"/>
  <c r="V1289" i="4"/>
  <c r="W1285" i="4"/>
  <c r="V1286" i="4"/>
  <c r="W1261" i="4"/>
  <c r="W1248" i="4"/>
  <c r="W1260" i="4"/>
  <c r="V1215" i="4"/>
  <c r="V1184" i="4"/>
  <c r="W1181" i="4"/>
  <c r="W1182" i="4"/>
  <c r="W1185" i="4"/>
  <c r="W1167" i="4"/>
  <c r="W1147" i="4"/>
  <c r="V1134" i="4"/>
  <c r="V1148" i="4"/>
  <c r="V1090" i="4"/>
  <c r="V1143" i="4"/>
  <c r="V1075" i="4"/>
  <c r="W1102" i="4"/>
  <c r="V1103" i="4"/>
  <c r="W1110" i="4"/>
  <c r="V1091" i="4"/>
  <c r="W998" i="4"/>
  <c r="W1127" i="4"/>
  <c r="V986" i="4"/>
  <c r="V981" i="4"/>
  <c r="V1030" i="4"/>
  <c r="W1080" i="4"/>
  <c r="V957" i="4"/>
  <c r="W966" i="4"/>
  <c r="V941" i="4"/>
  <c r="W957" i="4"/>
  <c r="V931" i="4"/>
  <c r="V965" i="4"/>
  <c r="W919" i="4"/>
  <c r="V923" i="4"/>
  <c r="V874" i="4"/>
  <c r="V974" i="4"/>
  <c r="W927" i="4"/>
  <c r="W890" i="4"/>
  <c r="W911" i="4"/>
  <c r="W897" i="4"/>
  <c r="W868" i="4"/>
  <c r="W889" i="4"/>
  <c r="V871" i="4"/>
  <c r="W840" i="4"/>
  <c r="V852" i="4"/>
  <c r="W864" i="4"/>
  <c r="V800" i="4"/>
  <c r="V846" i="4"/>
  <c r="V805" i="4"/>
  <c r="W798" i="4"/>
  <c r="V704" i="4"/>
  <c r="W705" i="4"/>
  <c r="W792" i="4"/>
  <c r="V777" i="4"/>
  <c r="W714" i="4"/>
  <c r="V780" i="4"/>
  <c r="V676" i="4"/>
  <c r="V701" i="4"/>
  <c r="V646" i="4"/>
  <c r="V626" i="4"/>
  <c r="W595" i="4"/>
  <c r="W634" i="4"/>
  <c r="W762" i="4"/>
  <c r="V664" i="4"/>
  <c r="W657" i="4"/>
  <c r="W555" i="4"/>
  <c r="W693" i="4"/>
  <c r="V570" i="4"/>
  <c r="V502" i="4"/>
  <c r="W571" i="4"/>
  <c r="W519" i="4"/>
  <c r="W455" i="4"/>
  <c r="W506" i="4"/>
  <c r="W717" i="4"/>
  <c r="V612" i="4"/>
  <c r="W579" i="4"/>
  <c r="V540" i="4"/>
  <c r="V423" i="4"/>
  <c r="V474" i="4"/>
  <c r="W432" i="4"/>
  <c r="W526" i="4"/>
  <c r="V332" i="4"/>
  <c r="W459" i="4"/>
  <c r="V448" i="4"/>
  <c r="W416" i="4"/>
  <c r="V431" i="4"/>
  <c r="V362" i="4"/>
  <c r="V458" i="4"/>
  <c r="V258" i="4"/>
  <c r="V346" i="4"/>
  <c r="W315" i="4"/>
  <c r="V281" i="4"/>
  <c r="V249" i="4"/>
  <c r="V216" i="4"/>
  <c r="V330" i="4"/>
  <c r="W425" i="4"/>
  <c r="V353" i="4"/>
  <c r="W440" i="4"/>
  <c r="V323" i="4"/>
  <c r="V290" i="4"/>
  <c r="W210" i="4"/>
  <c r="W242" i="4"/>
  <c r="V158" i="4"/>
  <c r="V94" i="4"/>
  <c r="V267" i="4"/>
  <c r="W194" i="4"/>
  <c r="W133" i="4"/>
  <c r="V233" i="4"/>
  <c r="V189" i="4"/>
  <c r="V157" i="4"/>
  <c r="V156" i="4"/>
  <c r="W115" i="4"/>
  <c r="V80" i="4"/>
  <c r="W147" i="4"/>
  <c r="V54" i="4"/>
  <c r="V22" i="4"/>
  <c r="V99" i="4"/>
  <c r="V283" i="4"/>
  <c r="W125" i="4"/>
  <c r="W53" i="4"/>
  <c r="W243" i="4"/>
  <c r="V180" i="4"/>
  <c r="V108" i="4"/>
  <c r="V1322" i="4"/>
  <c r="W1365" i="4"/>
  <c r="V1407" i="4"/>
  <c r="W1194" i="4"/>
  <c r="V996" i="4"/>
  <c r="W1268" i="4"/>
  <c r="W967" i="4"/>
  <c r="W1159" i="4"/>
  <c r="W1203" i="4"/>
  <c r="V1088" i="4"/>
  <c r="W568" i="4"/>
  <c r="W613" i="4"/>
  <c r="V829" i="4"/>
  <c r="W786" i="4"/>
  <c r="V259" i="4"/>
  <c r="V399" i="4"/>
  <c r="V343" i="4"/>
  <c r="W1491" i="4"/>
  <c r="W1484" i="4"/>
  <c r="V1462" i="4"/>
  <c r="V1477" i="4"/>
  <c r="W1464" i="4"/>
  <c r="W1466" i="4"/>
  <c r="W1447" i="4"/>
  <c r="V1460" i="4"/>
  <c r="W1448" i="4"/>
  <c r="V1450" i="4"/>
  <c r="V1420" i="4"/>
  <c r="V1418" i="4"/>
  <c r="V1422" i="4"/>
  <c r="W1409" i="4"/>
  <c r="V1425" i="4"/>
  <c r="V1414" i="4"/>
  <c r="W1373" i="4"/>
  <c r="V1408" i="4"/>
  <c r="V1360" i="4"/>
  <c r="W1361" i="4"/>
  <c r="V1370" i="4"/>
  <c r="W1332" i="4"/>
  <c r="V1351" i="4"/>
  <c r="V1343" i="4"/>
  <c r="W1359" i="4"/>
  <c r="V1325" i="4"/>
  <c r="W1316" i="4"/>
  <c r="V1320" i="4"/>
  <c r="W1286" i="4"/>
  <c r="V1302" i="4"/>
  <c r="V1285" i="4"/>
  <c r="V1255" i="4"/>
  <c r="V1241" i="4"/>
  <c r="W1213" i="4"/>
  <c r="V1191" i="4"/>
  <c r="V1213" i="4"/>
  <c r="V1175" i="4"/>
  <c r="V1161" i="4"/>
  <c r="V1157" i="4"/>
  <c r="W1168" i="4"/>
  <c r="V1125" i="4"/>
  <c r="W1118" i="4"/>
  <c r="V1165" i="4"/>
  <c r="W1148" i="4"/>
  <c r="W1090" i="4"/>
  <c r="V1085" i="4"/>
  <c r="W1068" i="4"/>
  <c r="V1089" i="4"/>
  <c r="V1060" i="4"/>
  <c r="W1119" i="4"/>
  <c r="V997" i="4"/>
  <c r="V1127" i="4"/>
  <c r="W1015" i="4"/>
  <c r="W979" i="4"/>
  <c r="W1030" i="4"/>
  <c r="V978" i="4"/>
  <c r="V1080" i="4"/>
  <c r="W962" i="4"/>
  <c r="W939" i="4"/>
  <c r="W1010" i="4"/>
  <c r="W956" i="4"/>
  <c r="V956" i="4"/>
  <c r="V919" i="4"/>
  <c r="W923" i="4"/>
  <c r="W872" i="4"/>
  <c r="W974" i="4"/>
  <c r="V927" i="4"/>
  <c r="V885" i="4"/>
  <c r="V909" i="4"/>
  <c r="W893" i="4"/>
  <c r="W943" i="4"/>
  <c r="V889" i="4"/>
  <c r="V838" i="4"/>
  <c r="W852" i="4"/>
  <c r="W830" i="4"/>
  <c r="V822" i="4"/>
  <c r="V825" i="4"/>
  <c r="W846" i="4"/>
  <c r="V813" i="4"/>
  <c r="W805" i="4"/>
  <c r="V785" i="4"/>
  <c r="V757" i="4"/>
  <c r="V696" i="4"/>
  <c r="W766" i="4"/>
  <c r="W697" i="4"/>
  <c r="W733" i="4"/>
  <c r="V792" i="4"/>
  <c r="W775" i="4"/>
  <c r="V733" i="4"/>
  <c r="V797" i="4"/>
  <c r="W676" i="4"/>
  <c r="V650" i="4"/>
  <c r="W770" i="4"/>
  <c r="V692" i="4"/>
  <c r="W646" i="4"/>
  <c r="V688" i="4"/>
  <c r="V642" i="4"/>
  <c r="V638" i="4"/>
  <c r="W778" i="4"/>
  <c r="V762" i="4"/>
  <c r="V614" i="4"/>
  <c r="V582" i="4"/>
  <c r="V654" i="4"/>
  <c r="V693" i="4"/>
  <c r="W570" i="4"/>
  <c r="V494" i="4"/>
  <c r="W596" i="4"/>
  <c r="W550" i="4"/>
  <c r="V513" i="4"/>
  <c r="V481" i="4"/>
  <c r="V658" i="4"/>
  <c r="W572" i="4"/>
  <c r="V538" i="4"/>
  <c r="V717" i="4"/>
  <c r="V594" i="4"/>
  <c r="W620" i="4"/>
  <c r="V532" i="4"/>
  <c r="V506" i="4"/>
  <c r="W423" i="4"/>
  <c r="W474" i="4"/>
  <c r="V417" i="4"/>
  <c r="W480" i="4"/>
  <c r="V526" i="4"/>
  <c r="W410" i="4"/>
  <c r="W378" i="4"/>
  <c r="V324" i="4"/>
  <c r="W450" i="4"/>
  <c r="W448" i="4"/>
  <c r="V410" i="4"/>
  <c r="V378" i="4"/>
  <c r="W512" i="4"/>
  <c r="W431" i="4"/>
  <c r="W362" i="4"/>
  <c r="W458" i="4"/>
  <c r="W339" i="4"/>
  <c r="V308" i="4"/>
  <c r="V254" i="4"/>
  <c r="W346" i="4"/>
  <c r="W279" i="4"/>
  <c r="W247" i="4"/>
  <c r="W395" i="4"/>
  <c r="W330" i="4"/>
  <c r="W282" i="4"/>
  <c r="V425" i="4"/>
  <c r="W353" i="4"/>
  <c r="W355" i="4"/>
  <c r="V321" i="4"/>
  <c r="W299" i="4"/>
  <c r="V150" i="4"/>
  <c r="V225" i="4"/>
  <c r="W173" i="4"/>
  <c r="V151" i="4"/>
  <c r="V127" i="4"/>
  <c r="V229" i="4"/>
  <c r="W233" i="4"/>
  <c r="W156" i="4"/>
  <c r="V115" i="4"/>
  <c r="V76" i="4"/>
  <c r="V147" i="4"/>
  <c r="V86" i="4"/>
  <c r="W20" i="4"/>
  <c r="V132" i="4"/>
  <c r="W187" i="4"/>
  <c r="V101" i="4"/>
  <c r="V68" i="4"/>
  <c r="W26" i="4"/>
  <c r="V4" i="4"/>
  <c r="W196" i="4"/>
  <c r="V124" i="4"/>
  <c r="W45" i="4"/>
  <c r="V243" i="4"/>
  <c r="W180" i="4"/>
  <c r="W108" i="4"/>
  <c r="V1405" i="4"/>
  <c r="V1465" i="4"/>
  <c r="W1370" i="4"/>
  <c r="W1310" i="4"/>
  <c r="V1187" i="4"/>
  <c r="V1124" i="4"/>
  <c r="W1144" i="4"/>
  <c r="V1437" i="4"/>
  <c r="V1046" i="4"/>
  <c r="V678" i="4"/>
  <c r="V952" i="4"/>
  <c r="V962" i="4"/>
  <c r="W829" i="4"/>
  <c r="W593" i="4"/>
  <c r="V892" i="4"/>
  <c r="V391" i="4"/>
  <c r="V311" i="4"/>
  <c r="W207" i="4"/>
  <c r="V1486" i="4"/>
  <c r="V1499" i="4"/>
  <c r="V1479" i="4"/>
  <c r="W1477" i="4"/>
  <c r="V1455" i="4"/>
  <c r="V1449" i="4"/>
  <c r="W1460" i="4"/>
  <c r="V1443" i="4"/>
  <c r="V1448" i="4"/>
  <c r="W1450" i="4"/>
  <c r="W1418" i="4"/>
  <c r="W1416" i="4"/>
  <c r="V1424" i="4"/>
  <c r="W1422" i="4"/>
  <c r="W1393" i="4"/>
  <c r="W1425" i="4"/>
  <c r="W1371" i="4"/>
  <c r="W1369" i="4"/>
  <c r="W1408" i="4"/>
  <c r="V1355" i="4"/>
  <c r="V1382" i="4"/>
  <c r="W1347" i="4"/>
  <c r="V1347" i="4"/>
  <c r="V1340" i="4"/>
  <c r="V1359" i="4"/>
  <c r="W1352" i="4"/>
  <c r="V1304" i="4"/>
  <c r="W1312" i="4"/>
  <c r="V1284" i="4"/>
  <c r="V1279" i="4"/>
  <c r="W1302" i="4"/>
  <c r="W1239" i="4"/>
  <c r="W1270" i="4"/>
  <c r="W1278" i="4"/>
  <c r="V1249" i="4"/>
  <c r="W1247" i="4"/>
  <c r="V1231" i="4"/>
  <c r="W1211" i="4"/>
  <c r="W1234" i="4"/>
  <c r="V1234" i="4"/>
  <c r="W1175" i="4"/>
  <c r="V1158" i="4"/>
  <c r="W1190" i="4"/>
  <c r="V1149" i="4"/>
  <c r="V1147" i="4"/>
  <c r="V1168" i="4"/>
  <c r="W1165" i="4"/>
  <c r="V1126" i="4"/>
  <c r="W1135" i="4"/>
  <c r="V1078" i="4"/>
  <c r="V1067" i="4"/>
  <c r="W1083" i="4"/>
  <c r="W1089" i="4"/>
  <c r="W1082" i="4"/>
  <c r="W1058" i="4"/>
  <c r="V1119" i="4"/>
  <c r="W1099" i="4"/>
  <c r="W1024" i="4"/>
  <c r="V985" i="4"/>
  <c r="W986" i="4"/>
  <c r="V1014" i="4"/>
  <c r="V1009" i="4"/>
  <c r="V973" i="4"/>
  <c r="W1029" i="4"/>
  <c r="W978" i="4"/>
  <c r="V938" i="4"/>
  <c r="W959" i="4"/>
  <c r="V1010" i="4"/>
  <c r="V947" i="4"/>
  <c r="V955" i="4"/>
  <c r="V911" i="4"/>
  <c r="V866" i="4"/>
  <c r="W935" i="4"/>
  <c r="V905" i="4"/>
  <c r="V880" i="4"/>
  <c r="V907" i="4"/>
  <c r="W884" i="4"/>
  <c r="V943" i="4"/>
  <c r="V854" i="4"/>
  <c r="W847" i="4"/>
  <c r="V860" i="4"/>
  <c r="W831" i="4"/>
  <c r="V808" i="4"/>
  <c r="W813" i="4"/>
  <c r="V784" i="4"/>
  <c r="V753" i="4"/>
  <c r="W807" i="4"/>
  <c r="W758" i="4"/>
  <c r="W689" i="4"/>
  <c r="V771" i="4"/>
  <c r="V755" i="4"/>
  <c r="W790" i="4"/>
  <c r="V708" i="4"/>
  <c r="W797" i="4"/>
  <c r="W674" i="4"/>
  <c r="W650" i="4"/>
  <c r="V770" i="4"/>
  <c r="W692" i="4"/>
  <c r="V644" i="4"/>
  <c r="W642" i="4"/>
  <c r="V618" i="4"/>
  <c r="W750" i="4"/>
  <c r="W638" i="4"/>
  <c r="V778" i="4"/>
  <c r="V603" i="4"/>
  <c r="V586" i="4"/>
  <c r="W564" i="4"/>
  <c r="V523" i="4"/>
  <c r="W652" i="4"/>
  <c r="V486" i="4"/>
  <c r="V596" i="4"/>
  <c r="V546" i="4"/>
  <c r="W479" i="4"/>
  <c r="W658" i="4"/>
  <c r="V572" i="4"/>
  <c r="W498" i="4"/>
  <c r="W594" i="4"/>
  <c r="V536" i="4"/>
  <c r="V620" i="4"/>
  <c r="W532" i="4"/>
  <c r="W419" i="4"/>
  <c r="W472" i="4"/>
  <c r="W628" i="4"/>
  <c r="V480" i="4"/>
  <c r="W547" i="4"/>
  <c r="W449" i="4"/>
  <c r="V512" i="4"/>
  <c r="W427" i="4"/>
  <c r="V440" i="4"/>
  <c r="V339" i="4"/>
  <c r="V302" i="4"/>
  <c r="V246" i="4"/>
  <c r="V341" i="4"/>
  <c r="V305" i="4"/>
  <c r="V273" i="4"/>
  <c r="V241" i="4"/>
  <c r="V200" i="4"/>
  <c r="V395" i="4"/>
  <c r="V315" i="4"/>
  <c r="W403" i="4"/>
  <c r="V355" i="4"/>
  <c r="W321" i="4"/>
  <c r="V282" i="4"/>
  <c r="V325" i="4"/>
  <c r="V245" i="4"/>
  <c r="V361" i="4"/>
  <c r="V299" i="4"/>
  <c r="V214" i="4"/>
  <c r="V142" i="4"/>
  <c r="W225" i="4"/>
  <c r="V329" i="4"/>
  <c r="V191" i="4"/>
  <c r="W149" i="4"/>
  <c r="V119" i="4"/>
  <c r="V217" i="4"/>
  <c r="V181" i="4"/>
  <c r="V149" i="4"/>
  <c r="W275" i="4"/>
  <c r="V188" i="4"/>
  <c r="W76" i="4"/>
  <c r="W85" i="4"/>
  <c r="V46" i="4"/>
  <c r="W132" i="4"/>
  <c r="V187" i="4"/>
  <c r="W101" i="4"/>
  <c r="W66" i="4"/>
  <c r="V44" i="4"/>
  <c r="W124" i="4"/>
  <c r="W37" i="4"/>
  <c r="W24" i="4"/>
  <c r="W80" i="4"/>
  <c r="W1357" i="4"/>
  <c r="W1500" i="4"/>
  <c r="W1476" i="4"/>
  <c r="W1187" i="4"/>
  <c r="W1050" i="4"/>
  <c r="W1046" i="4"/>
  <c r="V898" i="4"/>
  <c r="W592" i="4"/>
  <c r="W560" i="4"/>
  <c r="V500" i="4"/>
  <c r="W531" i="4"/>
  <c r="V284" i="4"/>
  <c r="W892" i="4"/>
  <c r="W601" i="4"/>
  <c r="V383" i="4"/>
  <c r="W309" i="4"/>
  <c r="V1500" i="4"/>
  <c r="V1498" i="4"/>
  <c r="W1480" i="4"/>
  <c r="W1479" i="4"/>
  <c r="V1473" i="4"/>
  <c r="W1457" i="4"/>
  <c r="V1458" i="4"/>
  <c r="W1449" i="4"/>
  <c r="W1441" i="4"/>
  <c r="V1423" i="4"/>
  <c r="V1416" i="4"/>
  <c r="W1424" i="4"/>
  <c r="W1398" i="4"/>
  <c r="W1368" i="4"/>
  <c r="V1387" i="4"/>
  <c r="W1382" i="4"/>
  <c r="V1326" i="4"/>
  <c r="V1345" i="4"/>
  <c r="W1338" i="4"/>
  <c r="W1341" i="4"/>
  <c r="V1328" i="4"/>
  <c r="V1296" i="4"/>
  <c r="W1320" i="4"/>
  <c r="W1309" i="4"/>
  <c r="W1298" i="4"/>
  <c r="W1277" i="4"/>
  <c r="V1294" i="4"/>
  <c r="V1233" i="4"/>
  <c r="V1270" i="4"/>
  <c r="V1278" i="4"/>
  <c r="V1247" i="4"/>
  <c r="V1230" i="4"/>
  <c r="V1207" i="4"/>
  <c r="V1183" i="4"/>
  <c r="V1232" i="4"/>
  <c r="W1214" i="4"/>
  <c r="W1201" i="4"/>
  <c r="W1174" i="4"/>
  <c r="W1209" i="4"/>
  <c r="V1193" i="4"/>
  <c r="V1189" i="4"/>
  <c r="V1198" i="4"/>
  <c r="V1117" i="4"/>
  <c r="W1177" i="4"/>
  <c r="V1155" i="4"/>
  <c r="V1135" i="4"/>
  <c r="W1225" i="4"/>
  <c r="V1083" i="4"/>
  <c r="W1060" i="4"/>
  <c r="V1076" i="4"/>
  <c r="V1098" i="4"/>
  <c r="V1099" i="4"/>
  <c r="W1032" i="4"/>
  <c r="W1040" i="4"/>
  <c r="W1007" i="4"/>
  <c r="W971" i="4"/>
  <c r="W1028" i="4"/>
  <c r="W1002" i="4"/>
  <c r="V951" i="4"/>
  <c r="W990" i="4"/>
  <c r="W954" i="4"/>
  <c r="V929" i="4"/>
  <c r="V906" i="4"/>
  <c r="V858" i="4"/>
  <c r="V935" i="4"/>
  <c r="W905" i="4"/>
  <c r="W878" i="4"/>
  <c r="W907" i="4"/>
  <c r="W854" i="4"/>
  <c r="W860" i="4"/>
  <c r="W855" i="4"/>
  <c r="V809" i="4"/>
  <c r="W823" i="4"/>
  <c r="V831" i="4"/>
  <c r="V806" i="4"/>
  <c r="V789" i="4"/>
  <c r="V745" i="4"/>
  <c r="V807" i="4"/>
  <c r="W746" i="4"/>
  <c r="W681" i="4"/>
  <c r="W769" i="4"/>
  <c r="V769" i="4"/>
  <c r="V749" i="4"/>
  <c r="W706" i="4"/>
  <c r="W791" i="4"/>
  <c r="W726" i="4"/>
  <c r="V684" i="4"/>
  <c r="V750" i="4"/>
  <c r="V636" i="4"/>
  <c r="V574" i="4"/>
  <c r="W586" i="4"/>
  <c r="V564" i="4"/>
  <c r="V515" i="4"/>
  <c r="V652" i="4"/>
  <c r="V478" i="4"/>
  <c r="W546" i="4"/>
  <c r="V505" i="4"/>
  <c r="V550" i="4"/>
  <c r="V578" i="4"/>
  <c r="W536" i="4"/>
  <c r="W556" i="4"/>
  <c r="V498" i="4"/>
  <c r="W580" i="4"/>
  <c r="V466" i="4"/>
  <c r="W417" i="4"/>
  <c r="V459" i="4"/>
  <c r="V628" i="4"/>
  <c r="V415" i="4"/>
  <c r="W402" i="4"/>
  <c r="W370" i="4"/>
  <c r="V439" i="4"/>
  <c r="V402" i="4"/>
  <c r="V370" i="4"/>
  <c r="V427" i="4"/>
  <c r="V337" i="4"/>
  <c r="V294" i="4"/>
  <c r="V238" i="4"/>
  <c r="W303" i="4"/>
  <c r="W271" i="4"/>
  <c r="W239" i="4"/>
  <c r="W306" i="4"/>
  <c r="W274" i="4"/>
  <c r="V403" i="4"/>
  <c r="V354" i="4"/>
  <c r="W361" i="4"/>
  <c r="W214" i="4"/>
  <c r="V134" i="4"/>
  <c r="W307" i="4"/>
  <c r="W213" i="4"/>
  <c r="W329" i="4"/>
  <c r="W217" i="4"/>
  <c r="W189" i="4"/>
  <c r="V167" i="4"/>
  <c r="V111" i="4"/>
  <c r="W291" i="4"/>
  <c r="V275" i="4"/>
  <c r="W188" i="4"/>
  <c r="V92" i="4"/>
  <c r="W44" i="4"/>
  <c r="W12" i="4"/>
  <c r="V164" i="4"/>
  <c r="V84" i="4"/>
  <c r="W155" i="4"/>
  <c r="V100" i="4"/>
  <c r="V79" i="4"/>
  <c r="W42" i="4"/>
  <c r="V20" i="4"/>
  <c r="W78" i="4"/>
  <c r="W171" i="4"/>
  <c r="V140" i="4"/>
  <c r="W29" i="4"/>
  <c r="W163" i="4"/>
  <c r="W16" i="4"/>
  <c r="W43" i="4"/>
  <c r="W1011" i="4"/>
  <c r="V1454" i="4"/>
  <c r="W1463" i="4"/>
  <c r="W1093" i="4"/>
  <c r="V992" i="4"/>
  <c r="W976" i="4"/>
  <c r="W1141" i="4"/>
  <c r="W1048" i="4"/>
  <c r="V746" i="4"/>
  <c r="W771" i="4"/>
  <c r="W755" i="4"/>
  <c r="W609" i="4"/>
  <c r="V519" i="4"/>
  <c r="W430" i="4"/>
  <c r="V235" i="4"/>
  <c r="W617" i="4"/>
  <c r="W377" i="4"/>
  <c r="V1501" i="4"/>
  <c r="W1496" i="4"/>
  <c r="W1471" i="4"/>
  <c r="W1473" i="4"/>
  <c r="V1471" i="4"/>
  <c r="V1451" i="4"/>
  <c r="W1458" i="4"/>
  <c r="W1435" i="4"/>
  <c r="W1436" i="4"/>
  <c r="W1444" i="4"/>
  <c r="V1410" i="4"/>
  <c r="V1393" i="4"/>
  <c r="V1381" i="4"/>
  <c r="W1360" i="4"/>
  <c r="W1387" i="4"/>
  <c r="W1394" i="4"/>
  <c r="W1345" i="4"/>
  <c r="W1319" i="4"/>
  <c r="W1336" i="4"/>
  <c r="W1303" i="4"/>
  <c r="V1310" i="4"/>
  <c r="W1325" i="4"/>
  <c r="V1276" i="4"/>
  <c r="W1294" i="4"/>
  <c r="W1264" i="4"/>
  <c r="V1251" i="4"/>
  <c r="V1264" i="4"/>
  <c r="W1238" i="4"/>
  <c r="V1269" i="4"/>
  <c r="W1205" i="4"/>
  <c r="W1227" i="4"/>
  <c r="V1205" i="4"/>
  <c r="W1232" i="4"/>
  <c r="V1208" i="4"/>
  <c r="V1201" i="4"/>
  <c r="W1173" i="4"/>
  <c r="V1209" i="4"/>
  <c r="W1189" i="4"/>
  <c r="W1198" i="4"/>
  <c r="V1177" i="4"/>
  <c r="V1146" i="4"/>
  <c r="V1118" i="4"/>
  <c r="V1100" i="4"/>
  <c r="V1225" i="4"/>
  <c r="V1059" i="4"/>
  <c r="V1081" i="4"/>
  <c r="W1074" i="4"/>
  <c r="W1049" i="4"/>
  <c r="W1098" i="4"/>
  <c r="W1061" i="4"/>
  <c r="V1021" i="4"/>
  <c r="W1014" i="4"/>
  <c r="V1040" i="4"/>
  <c r="V1022" i="4"/>
  <c r="W1052" i="4"/>
  <c r="V1024" i="4"/>
  <c r="W994" i="4"/>
  <c r="V1002" i="4"/>
  <c r="V950" i="4"/>
  <c r="V933" i="4"/>
  <c r="V990" i="4"/>
  <c r="W953" i="4"/>
  <c r="V887" i="4"/>
  <c r="V850" i="4"/>
  <c r="W903" i="4"/>
  <c r="V917" i="4"/>
  <c r="V878" i="4"/>
  <c r="V848" i="4"/>
  <c r="V862" i="4"/>
  <c r="V801" i="4"/>
  <c r="V823" i="4"/>
  <c r="W806" i="4"/>
  <c r="W815" i="4"/>
  <c r="V783" i="4"/>
  <c r="V737" i="4"/>
  <c r="W799" i="4"/>
  <c r="W738" i="4"/>
  <c r="W673" i="4"/>
  <c r="W767" i="4"/>
  <c r="W747" i="4"/>
  <c r="V791" i="4"/>
  <c r="V726" i="4"/>
  <c r="V668" i="4"/>
  <c r="W644" i="4"/>
  <c r="W684" i="4"/>
  <c r="V610" i="4"/>
  <c r="V700" i="4"/>
  <c r="W627" i="4"/>
  <c r="V627" i="4"/>
  <c r="V595" i="4"/>
  <c r="V632" i="4"/>
  <c r="V507" i="4"/>
  <c r="V470" i="4"/>
  <c r="W538" i="4"/>
  <c r="W503" i="4"/>
  <c r="W471" i="4"/>
  <c r="W522" i="4"/>
  <c r="W490" i="4"/>
  <c r="W654" i="4"/>
  <c r="W578" i="4"/>
  <c r="V556" i="4"/>
  <c r="V530" i="4"/>
  <c r="V580" i="4"/>
  <c r="W466" i="4"/>
  <c r="V450" i="4"/>
  <c r="V562" i="4"/>
  <c r="W415" i="4"/>
  <c r="V424" i="4"/>
  <c r="V364" i="4"/>
  <c r="W439" i="4"/>
  <c r="V433" i="4"/>
  <c r="V365" i="4"/>
  <c r="V333" i="4"/>
  <c r="W337" i="4"/>
  <c r="V286" i="4"/>
  <c r="W520" i="4"/>
  <c r="V297" i="4"/>
  <c r="V265" i="4"/>
  <c r="V232" i="4"/>
  <c r="W354" i="4"/>
  <c r="V306" i="4"/>
  <c r="V274" i="4"/>
  <c r="V236" i="4"/>
  <c r="W331" i="4"/>
  <c r="V190" i="4"/>
  <c r="V126" i="4"/>
  <c r="V307" i="4"/>
  <c r="V209" i="4"/>
  <c r="W314" i="4"/>
  <c r="V213" i="4"/>
  <c r="W165" i="4"/>
  <c r="V143" i="4"/>
  <c r="V103" i="4"/>
  <c r="V291" i="4"/>
  <c r="W442" i="4"/>
  <c r="W204" i="4"/>
  <c r="V173" i="4"/>
  <c r="V141" i="4"/>
  <c r="W92" i="4"/>
  <c r="V117" i="4"/>
  <c r="V70" i="4"/>
  <c r="V38" i="4"/>
  <c r="V6" i="4"/>
  <c r="W164" i="4"/>
  <c r="W84" i="4"/>
  <c r="V155" i="4"/>
  <c r="W100" i="4"/>
  <c r="V77" i="4"/>
  <c r="V60" i="4"/>
  <c r="W18" i="4"/>
  <c r="V171" i="4"/>
  <c r="W140" i="4"/>
  <c r="W21" i="4"/>
  <c r="V163" i="4"/>
  <c r="W72" i="4"/>
  <c r="W8" i="4"/>
  <c r="V1371" i="4"/>
  <c r="W1284" i="4"/>
  <c r="W1498" i="4"/>
  <c r="W1139" i="4"/>
  <c r="V1482" i="4"/>
  <c r="V1236" i="4"/>
  <c r="W1276" i="4"/>
  <c r="W1003" i="4"/>
  <c r="W1160" i="4"/>
  <c r="W1044" i="4"/>
  <c r="V1004" i="4"/>
  <c r="V1045" i="4"/>
  <c r="W975" i="4"/>
  <c r="W1128" i="4"/>
  <c r="W1132" i="4"/>
  <c r="V738" i="4"/>
  <c r="W584" i="4"/>
  <c r="W751" i="4"/>
  <c r="W268" i="4"/>
  <c r="W597" i="4"/>
  <c r="W276" i="4"/>
  <c r="W602" i="4"/>
  <c r="W325" i="4"/>
  <c r="V45" i="4"/>
  <c r="W1445" i="4"/>
  <c r="V1435" i="4"/>
  <c r="V1417" i="4"/>
  <c r="V1444" i="4"/>
  <c r="W1410" i="4"/>
  <c r="W1431" i="4"/>
  <c r="V1409" i="4"/>
  <c r="W1391" i="4"/>
  <c r="W1381" i="4"/>
  <c r="V1394" i="4"/>
  <c r="W1386" i="4"/>
  <c r="V1342" i="4"/>
  <c r="V1332" i="4"/>
  <c r="V1327" i="4"/>
  <c r="V1317" i="4"/>
  <c r="V1336" i="4"/>
  <c r="V1324" i="4"/>
  <c r="V1263" i="4"/>
  <c r="V1272" i="4"/>
  <c r="W1262" i="4"/>
  <c r="W1249" i="4"/>
  <c r="V1238" i="4"/>
  <c r="W1269" i="4"/>
  <c r="V1223" i="4"/>
  <c r="W1231" i="4"/>
  <c r="W1206" i="4"/>
  <c r="V1169" i="4"/>
  <c r="W1193" i="4"/>
  <c r="V1185" i="4"/>
  <c r="W1155" i="4"/>
  <c r="V1141" i="4"/>
  <c r="V1109" i="4"/>
  <c r="W1134" i="4"/>
  <c r="W1146" i="4"/>
  <c r="V1121" i="4"/>
  <c r="W1100" i="4"/>
  <c r="V1101" i="4"/>
  <c r="W1081" i="4"/>
  <c r="W1150" i="4"/>
  <c r="W1111" i="4"/>
  <c r="W1045" i="4"/>
  <c r="V1061" i="4"/>
  <c r="W1077" i="4"/>
  <c r="V1032" i="4"/>
  <c r="W1022" i="4"/>
  <c r="W999" i="4"/>
  <c r="V1052" i="4"/>
  <c r="V964" i="4"/>
  <c r="V994" i="4"/>
  <c r="V970" i="4"/>
  <c r="W947" i="4"/>
  <c r="W931" i="4"/>
  <c r="W969" i="4"/>
  <c r="V939" i="4"/>
  <c r="V977" i="4"/>
  <c r="V921" i="4"/>
  <c r="W887" i="4"/>
  <c r="V842" i="4"/>
  <c r="V901" i="4"/>
  <c r="V872" i="4"/>
  <c r="W917" i="4"/>
  <c r="W876" i="4"/>
  <c r="W848" i="4"/>
  <c r="W862" i="4"/>
  <c r="V836" i="4"/>
  <c r="W822" i="4"/>
  <c r="W808" i="4"/>
  <c r="V815" i="4"/>
  <c r="W782" i="4"/>
  <c r="V799" i="4"/>
  <c r="W789" i="4"/>
  <c r="W749" i="4"/>
  <c r="W716" i="4"/>
  <c r="W690" i="4"/>
  <c r="W668" i="4"/>
  <c r="W734" i="4"/>
  <c r="V680" i="4"/>
  <c r="W636" i="4"/>
  <c r="W700" i="4"/>
  <c r="W619" i="4"/>
  <c r="W680" i="4"/>
  <c r="V630" i="4"/>
  <c r="V598" i="4"/>
  <c r="V499" i="4"/>
  <c r="V462" i="4"/>
  <c r="V497" i="4"/>
  <c r="W604" i="4"/>
  <c r="V554" i="4"/>
  <c r="W544" i="4"/>
  <c r="V522" i="4"/>
  <c r="V490" i="4"/>
  <c r="W464" i="4"/>
  <c r="V449" i="4"/>
  <c r="W562" i="4"/>
  <c r="V467" i="4"/>
  <c r="V413" i="4"/>
  <c r="V385" i="4"/>
  <c r="W424" i="4"/>
  <c r="W394" i="4"/>
  <c r="V356" i="4"/>
  <c r="W496" i="4"/>
  <c r="W656" i="4"/>
  <c r="W504" i="4"/>
  <c r="V394" i="4"/>
  <c r="W379" i="4"/>
  <c r="V345" i="4"/>
  <c r="V278" i="4"/>
  <c r="V520" i="4"/>
  <c r="W295" i="4"/>
  <c r="W263" i="4"/>
  <c r="W230" i="4"/>
  <c r="V456" i="4"/>
  <c r="W298" i="4"/>
  <c r="V338" i="4"/>
  <c r="V228" i="4"/>
  <c r="V331" i="4"/>
  <c r="V182" i="4"/>
  <c r="V118" i="4"/>
  <c r="W251" i="4"/>
  <c r="V204" i="4"/>
  <c r="V183" i="4"/>
  <c r="W141" i="4"/>
  <c r="V95" i="4"/>
  <c r="V250" i="4"/>
  <c r="V442" i="4"/>
  <c r="W206" i="4"/>
  <c r="V218" i="4"/>
  <c r="W117" i="4"/>
  <c r="W68" i="4"/>
  <c r="W36" i="4"/>
  <c r="W4" i="4"/>
  <c r="W316" i="4"/>
  <c r="W123" i="4"/>
  <c r="V93" i="4"/>
  <c r="W77" i="4"/>
  <c r="W58" i="4"/>
  <c r="V36" i="4"/>
  <c r="W234" i="4"/>
  <c r="W139" i="4"/>
  <c r="V172" i="4"/>
  <c r="W13" i="4"/>
  <c r="W131" i="4"/>
  <c r="W64" i="4"/>
  <c r="W218" i="4"/>
  <c r="W67" i="4"/>
  <c r="W35" i="4"/>
  <c r="V1485" i="4"/>
  <c r="W995" i="4"/>
  <c r="V1402" i="4"/>
  <c r="V1152" i="4"/>
  <c r="V975" i="4"/>
  <c r="V1037" i="4"/>
  <c r="V988" i="4"/>
  <c r="W972" i="4"/>
  <c r="V1123" i="4"/>
  <c r="V959" i="4"/>
  <c r="W718" i="4"/>
  <c r="W924" i="4"/>
  <c r="W743" i="4"/>
  <c r="W569" i="4"/>
  <c r="W577" i="4"/>
  <c r="W621" i="4"/>
  <c r="V776" i="4"/>
  <c r="V1478" i="4"/>
  <c r="V1475" i="4"/>
  <c r="V1457" i="4"/>
  <c r="V1434" i="4"/>
  <c r="W1443" i="4"/>
  <c r="W1433" i="4"/>
  <c r="V1401" i="4"/>
  <c r="W1390" i="4"/>
  <c r="W1389" i="4"/>
  <c r="W1379" i="4"/>
  <c r="V1386" i="4"/>
  <c r="V1361" i="4"/>
  <c r="W1340" i="4"/>
  <c r="V1353" i="4"/>
  <c r="W1374" i="4"/>
  <c r="W1367" i="4"/>
  <c r="V1316" i="4"/>
  <c r="V1333" i="4"/>
  <c r="V1318" i="4"/>
  <c r="V1297" i="4"/>
  <c r="W1324" i="4"/>
  <c r="V1288" i="4"/>
  <c r="V1268" i="4"/>
  <c r="V1290" i="4"/>
  <c r="V1277" i="4"/>
  <c r="V1262" i="4"/>
  <c r="W1301" i="4"/>
  <c r="V1242" i="4"/>
  <c r="W1221" i="4"/>
  <c r="V1199" i="4"/>
  <c r="V1221" i="4"/>
  <c r="V1197" i="4"/>
  <c r="W1230" i="4"/>
  <c r="V1240" i="4"/>
  <c r="W1217" i="4"/>
  <c r="V1154" i="4"/>
  <c r="V1166" i="4"/>
  <c r="W1101" i="4"/>
  <c r="V1050" i="4"/>
  <c r="V1079" i="4"/>
  <c r="V1150" i="4"/>
  <c r="V1111" i="4"/>
  <c r="V1068" i="4"/>
  <c r="W1037" i="4"/>
  <c r="V1051" i="4"/>
  <c r="W1069" i="4"/>
  <c r="V1017" i="4"/>
  <c r="V1077" i="4"/>
  <c r="V998" i="4"/>
  <c r="W1021" i="4"/>
  <c r="V1031" i="4"/>
  <c r="W958" i="4"/>
  <c r="W982" i="4"/>
  <c r="W970" i="4"/>
  <c r="W965" i="4"/>
  <c r="V949" i="4"/>
  <c r="V882" i="4"/>
  <c r="V899" i="4"/>
  <c r="W870" i="4"/>
  <c r="V915" i="4"/>
  <c r="V893" i="4"/>
  <c r="W879" i="4"/>
  <c r="V856" i="4"/>
  <c r="V816" i="4"/>
  <c r="V847" i="4"/>
  <c r="W793" i="4"/>
  <c r="V821" i="4"/>
  <c r="V781" i="4"/>
  <c r="V814" i="4"/>
  <c r="V720" i="4"/>
  <c r="V790" i="4"/>
  <c r="W722" i="4"/>
  <c r="V779" i="4"/>
  <c r="V763" i="4"/>
  <c r="W788" i="4"/>
  <c r="V761" i="4"/>
  <c r="V741" i="4"/>
  <c r="W682" i="4"/>
  <c r="V666" i="4"/>
  <c r="V734" i="4"/>
  <c r="V602" i="4"/>
  <c r="V674" i="4"/>
  <c r="V619" i="4"/>
  <c r="V587" i="4"/>
  <c r="V491" i="4"/>
  <c r="W588" i="4"/>
  <c r="V518" i="4"/>
  <c r="V454" i="4"/>
  <c r="W495" i="4"/>
  <c r="W463" i="4"/>
  <c r="V604" i="4"/>
  <c r="W514" i="4"/>
  <c r="W482" i="4"/>
  <c r="W554" i="4"/>
  <c r="V434" i="4"/>
  <c r="V528" i="4"/>
  <c r="W422" i="4"/>
  <c r="V496" i="4"/>
  <c r="V656" i="4"/>
  <c r="V504" i="4"/>
  <c r="V418" i="4"/>
  <c r="W528" i="4"/>
  <c r="V357" i="4"/>
  <c r="W363" i="4"/>
  <c r="V379" i="4"/>
  <c r="W345" i="4"/>
  <c r="V322" i="4"/>
  <c r="V270" i="4"/>
  <c r="W387" i="4"/>
  <c r="V289" i="4"/>
  <c r="W261" i="4"/>
  <c r="V224" i="4"/>
  <c r="W456" i="4"/>
  <c r="V313" i="4"/>
  <c r="W338" i="4"/>
  <c r="V298" i="4"/>
  <c r="V293" i="4"/>
  <c r="V220" i="4"/>
  <c r="V314" i="4"/>
  <c r="V174" i="4"/>
  <c r="V110" i="4"/>
  <c r="V251" i="4"/>
  <c r="W198" i="4"/>
  <c r="V205" i="4"/>
  <c r="W181" i="4"/>
  <c r="V159" i="4"/>
  <c r="V87" i="4"/>
  <c r="W250" i="4"/>
  <c r="V165" i="4"/>
  <c r="V133" i="4"/>
  <c r="V78" i="4"/>
  <c r="W179" i="4"/>
  <c r="V116" i="4"/>
  <c r="V62" i="4"/>
  <c r="V316" i="4"/>
  <c r="V123" i="4"/>
  <c r="W93" i="4"/>
  <c r="W75" i="4"/>
  <c r="W34" i="4"/>
  <c r="V12" i="4"/>
  <c r="V234" i="4"/>
  <c r="V139" i="4"/>
  <c r="W172" i="4"/>
  <c r="W5" i="4"/>
  <c r="V131" i="4"/>
  <c r="W56" i="4"/>
  <c r="V148" i="4"/>
  <c r="V109" i="4"/>
  <c r="W27" i="4"/>
  <c r="W993" i="4"/>
  <c r="W1402" i="4"/>
  <c r="W1152" i="4"/>
  <c r="W1036" i="4"/>
  <c r="V1000" i="4"/>
  <c r="V971" i="4"/>
  <c r="W991" i="4"/>
  <c r="W1161" i="4"/>
  <c r="W1226" i="4"/>
  <c r="V1115" i="4"/>
  <c r="V722" i="4"/>
  <c r="V963" i="4"/>
  <c r="W576" i="4"/>
  <c r="W916" i="4"/>
  <c r="W735" i="4"/>
  <c r="W561" i="4"/>
  <c r="W585" i="4"/>
  <c r="W435" i="4"/>
  <c r="W629" i="4"/>
  <c r="V444" i="4"/>
  <c r="V359" i="4"/>
  <c r="W114" i="4"/>
  <c r="V1468" i="4"/>
  <c r="W1475" i="4"/>
  <c r="W1467" i="4"/>
  <c r="W1455" i="4"/>
  <c r="W1432" i="4"/>
  <c r="W1456" i="4"/>
  <c r="W1401" i="4"/>
  <c r="V1388" i="4"/>
  <c r="V1380" i="4"/>
  <c r="V1368" i="4"/>
  <c r="V1372" i="4"/>
  <c r="W1353" i="4"/>
  <c r="V1367" i="4"/>
  <c r="V1314" i="4"/>
  <c r="W1333" i="4"/>
  <c r="W1318" i="4"/>
  <c r="W1295" i="4"/>
  <c r="V1312" i="4"/>
  <c r="W1290" i="4"/>
  <c r="V1261" i="4"/>
  <c r="V1250" i="4"/>
  <c r="W1251" i="4"/>
  <c r="V1260" i="4"/>
  <c r="V1301" i="4"/>
  <c r="W1242" i="4"/>
  <c r="W1197" i="4"/>
  <c r="W1219" i="4"/>
  <c r="V1227" i="4"/>
  <c r="V1181" i="4"/>
  <c r="W1240" i="4"/>
  <c r="V1217" i="4"/>
  <c r="W1154" i="4"/>
  <c r="V1133" i="4"/>
  <c r="V1167" i="4"/>
  <c r="W1126" i="4"/>
  <c r="W1166" i="4"/>
  <c r="V1105" i="4"/>
  <c r="W1143" i="4"/>
  <c r="W1085" i="4"/>
  <c r="V1102" i="4"/>
  <c r="W1076" i="4"/>
  <c r="W1103" i="4"/>
  <c r="V1110" i="4"/>
  <c r="W1091" i="4"/>
  <c r="W1066" i="4"/>
  <c r="W1051" i="4"/>
  <c r="V1069" i="4"/>
  <c r="V1013" i="4"/>
  <c r="W987" i="4"/>
  <c r="W1031" i="4"/>
  <c r="V954" i="4"/>
  <c r="V982" i="4"/>
  <c r="V966" i="4"/>
  <c r="V925" i="4"/>
  <c r="W961" i="4"/>
  <c r="V969" i="4"/>
  <c r="W880" i="4"/>
  <c r="W899" i="4"/>
  <c r="W915" i="4"/>
  <c r="V870" i="4"/>
  <c r="V891" i="4"/>
  <c r="W871" i="4"/>
  <c r="V840" i="4"/>
  <c r="V879" i="4"/>
  <c r="W856" i="4"/>
  <c r="W891" i="4"/>
  <c r="V864" i="4"/>
  <c r="V830" i="4"/>
  <c r="V793" i="4"/>
  <c r="W821" i="4"/>
  <c r="W781" i="4"/>
  <c r="W814" i="4"/>
  <c r="V798" i="4"/>
  <c r="V773" i="4"/>
  <c r="V712" i="4"/>
  <c r="W713" i="4"/>
  <c r="W777" i="4"/>
  <c r="W761" i="4"/>
  <c r="W741" i="4"/>
  <c r="W708" i="4"/>
  <c r="W785" i="4"/>
  <c r="W759" i="4"/>
  <c r="W739" i="4"/>
  <c r="V716" i="4"/>
  <c r="W780" i="4"/>
  <c r="W666" i="4"/>
  <c r="W701" i="4"/>
  <c r="W653" i="4"/>
  <c r="W649" i="4"/>
  <c r="W603" i="4"/>
  <c r="V634" i="4"/>
  <c r="W665" i="4"/>
  <c r="V657" i="4"/>
  <c r="W587" i="4"/>
  <c r="V555" i="4"/>
  <c r="V588" i="4"/>
  <c r="V510" i="4"/>
  <c r="V571" i="4"/>
  <c r="V521" i="4"/>
  <c r="V457" i="4"/>
  <c r="W612" i="4"/>
  <c r="V579" i="4"/>
  <c r="W540" i="4"/>
  <c r="V514" i="4"/>
  <c r="V482" i="4"/>
  <c r="W434" i="4"/>
  <c r="V547" i="4"/>
  <c r="V432" i="4"/>
  <c r="V409" i="4"/>
  <c r="V377" i="4"/>
  <c r="W386" i="4"/>
  <c r="V340" i="4"/>
  <c r="V472" i="4"/>
  <c r="V416" i="4"/>
  <c r="V386" i="4"/>
  <c r="V363" i="4"/>
  <c r="V317" i="4"/>
  <c r="W322" i="4"/>
  <c r="V262" i="4"/>
  <c r="V387" i="4"/>
  <c r="W287" i="4"/>
  <c r="W259" i="4"/>
  <c r="W222" i="4"/>
  <c r="W290" i="4"/>
  <c r="W313" i="4"/>
  <c r="W323" i="4"/>
  <c r="V212" i="4"/>
  <c r="V210" i="4"/>
  <c r="V242" i="4"/>
  <c r="V166" i="4"/>
  <c r="V102" i="4"/>
  <c r="V197" i="4"/>
  <c r="W267" i="4"/>
  <c r="W202" i="4"/>
  <c r="W157" i="4"/>
  <c r="V135" i="4"/>
  <c r="V179" i="4"/>
  <c r="W116" i="4"/>
  <c r="W60" i="4"/>
  <c r="W99" i="4"/>
  <c r="W10" i="4"/>
  <c r="W283" i="4"/>
  <c r="V125" i="4"/>
  <c r="W61" i="4"/>
  <c r="W11" i="4"/>
  <c r="W48" i="4"/>
  <c r="W148" i="4"/>
  <c r="W109" i="4"/>
  <c r="W59" i="4"/>
  <c r="W3" i="4"/>
  <c r="W1326" i="4"/>
  <c r="W1499" i="4"/>
  <c r="W1446" i="4"/>
  <c r="W983" i="4"/>
  <c r="V984" i="4"/>
  <c r="V1203" i="4"/>
  <c r="W1095" i="4"/>
  <c r="V767" i="4"/>
  <c r="W963" i="4"/>
  <c r="V888" i="4"/>
  <c r="V768" i="4"/>
  <c r="W727" i="4"/>
  <c r="W529" i="4"/>
  <c r="V495" i="4"/>
  <c r="V420" i="4"/>
  <c r="V310" i="4"/>
  <c r="V263" i="4"/>
  <c r="W839" i="4"/>
  <c r="W605" i="4"/>
  <c r="V407" i="4"/>
  <c r="V351" i="4"/>
  <c r="V177" i="4"/>
  <c r="V153" i="4"/>
  <c r="V98" i="4"/>
  <c r="V335" i="4"/>
  <c r="W610" i="4"/>
  <c r="V1307" i="4"/>
  <c r="W948" i="4"/>
  <c r="V1350" i="4"/>
  <c r="V699" i="4"/>
  <c r="W1288" i="4"/>
  <c r="W783" i="4"/>
  <c r="V782" i="4"/>
  <c r="W980" i="4"/>
  <c r="W138" i="4"/>
  <c r="W23" i="4"/>
  <c r="V732" i="4"/>
  <c r="V1266" i="4"/>
  <c r="W376" i="4"/>
  <c r="W460" i="4"/>
  <c r="V796" i="4"/>
  <c r="V967" i="4"/>
  <c r="W527" i="4"/>
  <c r="W639" i="4"/>
  <c r="V476" i="4"/>
  <c r="W1349" i="4"/>
  <c r="W1070" i="4"/>
  <c r="W1342" i="4"/>
  <c r="W1224" i="4"/>
  <c r="W1192" i="4"/>
  <c r="V1029" i="4"/>
  <c r="W817" i="4"/>
  <c r="V663" i="4"/>
  <c r="W229" i="4"/>
  <c r="V1211" i="4"/>
  <c r="W898" i="4"/>
  <c r="Y1374" i="4"/>
  <c r="Y1390" i="4"/>
  <c r="Y1406" i="4"/>
  <c r="Y1422" i="4"/>
  <c r="Y1438" i="4"/>
  <c r="Y1454" i="4"/>
  <c r="Y1470" i="4"/>
  <c r="Y1486" i="4"/>
  <c r="X1429" i="4"/>
  <c r="X1397" i="4"/>
  <c r="Z1365" i="4"/>
  <c r="X1357" i="4"/>
  <c r="Y1345" i="4"/>
  <c r="Z1333" i="4"/>
  <c r="X1325" i="4"/>
  <c r="Y1313" i="4"/>
  <c r="Z1301" i="4"/>
  <c r="X1293" i="4"/>
  <c r="Y1281" i="4"/>
  <c r="Z1269" i="4"/>
  <c r="X1261" i="4"/>
  <c r="Y1249" i="4"/>
  <c r="Z1237" i="4"/>
  <c r="X1229" i="4"/>
  <c r="Y1217" i="4"/>
  <c r="Z1205" i="4"/>
  <c r="X1197" i="4"/>
  <c r="Y1185" i="4"/>
  <c r="Z1173" i="4"/>
  <c r="Y1126" i="4"/>
  <c r="Z1114" i="4"/>
  <c r="Y1047" i="4"/>
  <c r="Z1035" i="4"/>
  <c r="Y1015" i="4"/>
  <c r="Z1003" i="4"/>
  <c r="Y896" i="4"/>
  <c r="Z888" i="4"/>
  <c r="Y876" i="4"/>
  <c r="X868" i="4"/>
  <c r="Z856" i="4"/>
  <c r="Y844" i="4"/>
  <c r="X836" i="4"/>
  <c r="Z824" i="4"/>
  <c r="Y812" i="4"/>
  <c r="X804" i="4"/>
  <c r="Y177" i="4"/>
  <c r="Z165" i="4"/>
  <c r="X157" i="4"/>
  <c r="Y145" i="4"/>
  <c r="Z133" i="4"/>
  <c r="X125" i="4"/>
  <c r="Z113" i="4"/>
  <c r="X105" i="4"/>
  <c r="Y93" i="4"/>
  <c r="Z81" i="4"/>
  <c r="X73" i="4"/>
  <c r="X1157" i="4"/>
  <c r="X1066" i="4"/>
  <c r="X995" i="4"/>
  <c r="X963" i="4"/>
  <c r="X931" i="4"/>
  <c r="X780" i="4"/>
  <c r="X748" i="4"/>
  <c r="X716" i="4"/>
  <c r="X684" i="4"/>
  <c r="X652" i="4"/>
  <c r="X620" i="4"/>
  <c r="X588" i="4"/>
  <c r="X556" i="4"/>
  <c r="X504" i="4"/>
  <c r="X472" i="4"/>
  <c r="X440" i="4"/>
  <c r="X408" i="4"/>
  <c r="X376" i="4"/>
  <c r="X344" i="4"/>
  <c r="X324" i="4"/>
  <c r="X292" i="4"/>
  <c r="X240" i="4"/>
  <c r="Z1368" i="4"/>
  <c r="Z1384" i="4"/>
  <c r="Z1400" i="4"/>
  <c r="Z1416" i="4"/>
  <c r="Z1434" i="4"/>
  <c r="Z1466" i="4"/>
  <c r="Z1498" i="4"/>
  <c r="X1400" i="4"/>
  <c r="X1368" i="4"/>
  <c r="X1336" i="4"/>
  <c r="X1316" i="4"/>
  <c r="X1284" i="4"/>
  <c r="X1220" i="4"/>
  <c r="X1188" i="4"/>
  <c r="X1101" i="4"/>
  <c r="X1022" i="4"/>
  <c r="X831" i="4"/>
  <c r="Z1444" i="4"/>
  <c r="Z1460" i="4"/>
  <c r="Z1476" i="4"/>
  <c r="Z1492" i="4"/>
  <c r="X1152" i="4"/>
  <c r="X1089" i="4"/>
  <c r="X1057" i="4"/>
  <c r="X970" i="4"/>
  <c r="X938" i="4"/>
  <c r="X906" i="4"/>
  <c r="X791" i="4"/>
  <c r="X759" i="4"/>
  <c r="X707" i="4"/>
  <c r="X675" i="4"/>
  <c r="X643" i="4"/>
  <c r="X579" i="4"/>
  <c r="X547" i="4"/>
  <c r="X527" i="4"/>
  <c r="X495" i="4"/>
  <c r="X463" i="4"/>
  <c r="Y1393" i="4"/>
  <c r="Y1431" i="4"/>
  <c r="Y1499" i="4"/>
  <c r="W288" i="4"/>
  <c r="V114" i="4"/>
  <c r="V256" i="4"/>
  <c r="W373" i="4"/>
  <c r="W1195" i="4"/>
  <c r="W873" i="4"/>
  <c r="V694" i="4"/>
  <c r="W344" i="4"/>
  <c r="V1016" i="4"/>
  <c r="V751" i="4"/>
  <c r="W264" i="4"/>
  <c r="W1405" i="4"/>
  <c r="W683" i="4"/>
  <c r="V240" i="4"/>
  <c r="V616" i="4"/>
  <c r="V186" i="4"/>
  <c r="W960" i="4"/>
  <c r="V170" i="4"/>
  <c r="W63" i="4"/>
  <c r="W1438" i="4"/>
  <c r="W1289" i="4"/>
  <c r="W630" i="4"/>
  <c r="W426" i="4"/>
  <c r="V1433" i="4"/>
  <c r="W1169" i="4"/>
  <c r="W414" i="4"/>
  <c r="V1338" i="4"/>
  <c r="V706" i="4"/>
  <c r="W659" i="4"/>
  <c r="W397" i="4"/>
  <c r="W388" i="4"/>
  <c r="W221" i="4"/>
  <c r="W308" i="4"/>
  <c r="W1279" i="4"/>
  <c r="W1207" i="4"/>
  <c r="Y1376" i="4"/>
  <c r="Y1392" i="4"/>
  <c r="Y1408" i="4"/>
  <c r="Y1424" i="4"/>
  <c r="Y1440" i="4"/>
  <c r="Y1456" i="4"/>
  <c r="Y1472" i="4"/>
  <c r="Y1488" i="4"/>
  <c r="X1425" i="4"/>
  <c r="X1393" i="4"/>
  <c r="Y1365" i="4"/>
  <c r="Z1353" i="4"/>
  <c r="X1345" i="4"/>
  <c r="Y1333" i="4"/>
  <c r="Z1321" i="4"/>
  <c r="X1313" i="4"/>
  <c r="Y1301" i="4"/>
  <c r="Z1289" i="4"/>
  <c r="X1281" i="4"/>
  <c r="Y1269" i="4"/>
  <c r="Z1257" i="4"/>
  <c r="X1249" i="4"/>
  <c r="Y1237" i="4"/>
  <c r="Z1225" i="4"/>
  <c r="X1217" i="4"/>
  <c r="Y1205" i="4"/>
  <c r="Z1193" i="4"/>
  <c r="X1185" i="4"/>
  <c r="Y1173" i="4"/>
  <c r="X1126" i="4"/>
  <c r="Y1114" i="4"/>
  <c r="Z1102" i="4"/>
  <c r="X1047" i="4"/>
  <c r="Y1035" i="4"/>
  <c r="Z1023" i="4"/>
  <c r="X1015" i="4"/>
  <c r="Y1003" i="4"/>
  <c r="Z896" i="4"/>
  <c r="X888" i="4"/>
  <c r="Z876" i="4"/>
  <c r="Y864" i="4"/>
  <c r="X856" i="4"/>
  <c r="Z844" i="4"/>
  <c r="Y832" i="4"/>
  <c r="Z812" i="4"/>
  <c r="X177" i="4"/>
  <c r="Y165" i="4"/>
  <c r="Z153" i="4"/>
  <c r="X145" i="4"/>
  <c r="Y133" i="4"/>
  <c r="Z121" i="4"/>
  <c r="Y113" i="4"/>
  <c r="Z101" i="4"/>
  <c r="X93" i="4"/>
  <c r="Y81" i="4"/>
  <c r="Z69" i="4"/>
  <c r="X1496" i="4"/>
  <c r="X1145" i="4"/>
  <c r="X1054" i="4"/>
  <c r="X983" i="4"/>
  <c r="X951" i="4"/>
  <c r="X919" i="4"/>
  <c r="X800" i="4"/>
  <c r="X768" i="4"/>
  <c r="X736" i="4"/>
  <c r="X704" i="4"/>
  <c r="X608" i="4"/>
  <c r="X576" i="4"/>
  <c r="X544" i="4"/>
  <c r="X492" i="4"/>
  <c r="X460" i="4"/>
  <c r="X428" i="4"/>
  <c r="X396" i="4"/>
  <c r="X364" i="4"/>
  <c r="X332" i="4"/>
  <c r="X312" i="4"/>
  <c r="X280" i="4"/>
  <c r="X260" i="4"/>
  <c r="X228" i="4"/>
  <c r="Z1370" i="4"/>
  <c r="Z1386" i="4"/>
  <c r="Z1402" i="4"/>
  <c r="Z1418" i="4"/>
  <c r="Z1438" i="4"/>
  <c r="Z1470" i="4"/>
  <c r="X1428" i="4"/>
  <c r="X1396" i="4"/>
  <c r="X1356" i="4"/>
  <c r="X1304" i="4"/>
  <c r="X1272" i="4"/>
  <c r="X1240" i="4"/>
  <c r="X1208" i="4"/>
  <c r="X1121" i="4"/>
  <c r="X1042" i="4"/>
  <c r="X1010" i="4"/>
  <c r="X851" i="4"/>
  <c r="X819" i="4"/>
  <c r="X1077" i="4"/>
  <c r="X990" i="4"/>
  <c r="X958" i="4"/>
  <c r="X779" i="4"/>
  <c r="X747" i="4"/>
  <c r="X727" i="4"/>
  <c r="X695" i="4"/>
  <c r="X663" i="4"/>
  <c r="X631" i="4"/>
  <c r="X599" i="4"/>
  <c r="X567" i="4"/>
  <c r="X535" i="4"/>
  <c r="X515" i="4"/>
  <c r="X451" i="4"/>
  <c r="Y1401" i="4"/>
  <c r="Y1455" i="4"/>
  <c r="Y1475" i="4"/>
  <c r="Z1379" i="4"/>
  <c r="Z1395" i="4"/>
  <c r="Z1411" i="4"/>
  <c r="Z1427" i="4"/>
  <c r="V106" i="4"/>
  <c r="V428" i="4"/>
  <c r="V1153" i="4"/>
  <c r="W1108" i="4"/>
  <c r="V724" i="4"/>
  <c r="V707" i="4"/>
  <c r="W828" i="4"/>
  <c r="W392" i="4"/>
  <c r="W1395" i="4"/>
  <c r="W1275" i="4"/>
  <c r="W760" i="4"/>
  <c r="W1396" i="4"/>
  <c r="V1441" i="4"/>
  <c r="W128" i="4"/>
  <c r="V194" i="4"/>
  <c r="V1253" i="4"/>
  <c r="V1132" i="4"/>
  <c r="V1299" i="4"/>
  <c r="W186" i="4"/>
  <c r="V1116" i="4"/>
  <c r="V1019" i="4"/>
  <c r="V718" i="4"/>
  <c r="V484" i="4"/>
  <c r="W1062" i="4"/>
  <c r="W232" i="4"/>
  <c r="V154" i="4"/>
  <c r="W838" i="4"/>
  <c r="W1216" i="4"/>
  <c r="W384" i="4"/>
  <c r="V1174" i="4"/>
  <c r="W304" i="4"/>
  <c r="W1271" i="4"/>
  <c r="V647" i="4"/>
  <c r="Y1378" i="4"/>
  <c r="Y1394" i="4"/>
  <c r="Y1410" i="4"/>
  <c r="Y1426" i="4"/>
  <c r="Y1442" i="4"/>
  <c r="Y1458" i="4"/>
  <c r="Y1474" i="4"/>
  <c r="Y1490" i="4"/>
  <c r="X1421" i="4"/>
  <c r="X1389" i="4"/>
  <c r="X1365" i="4"/>
  <c r="Y1353" i="4"/>
  <c r="Z1341" i="4"/>
  <c r="X1333" i="4"/>
  <c r="Y1321" i="4"/>
  <c r="Z1309" i="4"/>
  <c r="X1301" i="4"/>
  <c r="Y1289" i="4"/>
  <c r="Z1277" i="4"/>
  <c r="X1269" i="4"/>
  <c r="Y1257" i="4"/>
  <c r="Z1245" i="4"/>
  <c r="X1237" i="4"/>
  <c r="Y1225" i="4"/>
  <c r="Z1213" i="4"/>
  <c r="X1205" i="4"/>
  <c r="Y1193" i="4"/>
  <c r="Z1181" i="4"/>
  <c r="X1173" i="4"/>
  <c r="Z1122" i="4"/>
  <c r="X1114" i="4"/>
  <c r="Y1102" i="4"/>
  <c r="Z1043" i="4"/>
  <c r="X1035" i="4"/>
  <c r="Y1023" i="4"/>
  <c r="Z1011" i="4"/>
  <c r="X1003" i="4"/>
  <c r="X896" i="4"/>
  <c r="Y884" i="4"/>
  <c r="X876" i="4"/>
  <c r="Z864" i="4"/>
  <c r="Y852" i="4"/>
  <c r="Z832" i="4"/>
  <c r="Y820" i="4"/>
  <c r="Z173" i="4"/>
  <c r="X165" i="4"/>
  <c r="Y153" i="4"/>
  <c r="Z141" i="4"/>
  <c r="X133" i="4"/>
  <c r="Y121" i="4"/>
  <c r="X113" i="4"/>
  <c r="Y101" i="4"/>
  <c r="Z89" i="4"/>
  <c r="X81" i="4"/>
  <c r="Y69" i="4"/>
  <c r="X1165" i="4"/>
  <c r="X1133" i="4"/>
  <c r="X1094" i="4"/>
  <c r="X1074" i="4"/>
  <c r="X971" i="4"/>
  <c r="X939" i="4"/>
  <c r="X907" i="4"/>
  <c r="X788" i="4"/>
  <c r="X756" i="4"/>
  <c r="X724" i="4"/>
  <c r="X692" i="4"/>
  <c r="X660" i="4"/>
  <c r="X628" i="4"/>
  <c r="X596" i="4"/>
  <c r="X564" i="4"/>
  <c r="X532" i="4"/>
  <c r="X512" i="4"/>
  <c r="X480" i="4"/>
  <c r="X448" i="4"/>
  <c r="X416" i="4"/>
  <c r="X384" i="4"/>
  <c r="X352" i="4"/>
  <c r="X300" i="4"/>
  <c r="X268" i="4"/>
  <c r="X248" i="4"/>
  <c r="X216" i="4"/>
  <c r="Z1372" i="4"/>
  <c r="Z1388" i="4"/>
  <c r="Z1404" i="4"/>
  <c r="Z1420" i="4"/>
  <c r="Z1442" i="4"/>
  <c r="Z1474" i="4"/>
  <c r="X1424" i="4"/>
  <c r="X1324" i="4"/>
  <c r="X1292" i="4"/>
  <c r="X1260" i="4"/>
  <c r="X1196" i="4"/>
  <c r="X1109" i="4"/>
  <c r="X1030" i="4"/>
  <c r="X998" i="4"/>
  <c r="X871" i="4"/>
  <c r="X839" i="4"/>
  <c r="X807" i="4"/>
  <c r="Z1432" i="4"/>
  <c r="Z1448" i="4"/>
  <c r="Z1464" i="4"/>
  <c r="Z1480" i="4"/>
  <c r="Z1496" i="4"/>
  <c r="X1160" i="4"/>
  <c r="X1065" i="4"/>
  <c r="X978" i="4"/>
  <c r="X799" i="4"/>
  <c r="X767" i="4"/>
  <c r="X735" i="4"/>
  <c r="X715" i="4"/>
  <c r="X683" i="4"/>
  <c r="X651" i="4"/>
  <c r="X619" i="4"/>
  <c r="X587" i="4"/>
  <c r="X555" i="4"/>
  <c r="X503" i="4"/>
  <c r="X471" i="4"/>
  <c r="Y1405" i="4"/>
  <c r="Y1435" i="4"/>
  <c r="W169" i="4"/>
  <c r="V169" i="4"/>
  <c r="W1337" i="4"/>
  <c r="W660" i="4"/>
  <c r="W1120" i="4"/>
  <c r="V1108" i="4"/>
  <c r="V702" i="4"/>
  <c r="W1179" i="4"/>
  <c r="W867" i="4"/>
  <c r="V203" i="4"/>
  <c r="V608" i="4"/>
  <c r="V1073" i="4"/>
  <c r="V983" i="4"/>
  <c r="V1287" i="4"/>
  <c r="W1188" i="4"/>
  <c r="V715" i="4"/>
  <c r="V739" i="4"/>
  <c r="W71" i="4"/>
  <c r="W1412" i="4"/>
  <c r="W558" i="4"/>
  <c r="V122" i="4"/>
  <c r="V740" i="4"/>
  <c r="V41" i="4"/>
  <c r="V727" i="4"/>
  <c r="W83" i="4"/>
  <c r="V1446" i="4"/>
  <c r="V533" i="4"/>
  <c r="W688" i="4"/>
  <c r="W622" i="4"/>
  <c r="W1378" i="4"/>
  <c r="V1026" i="4"/>
  <c r="W418" i="4"/>
  <c r="W91" i="4"/>
  <c r="V903" i="4"/>
  <c r="V215" i="4"/>
  <c r="V1330" i="4"/>
  <c r="V445" i="4"/>
  <c r="V18" i="4"/>
  <c r="W389" i="4"/>
  <c r="V682" i="4"/>
  <c r="W412" i="4"/>
  <c r="W380" i="4"/>
  <c r="V1163" i="4"/>
  <c r="V1239" i="4"/>
  <c r="W836" i="4"/>
  <c r="Y1380" i="4"/>
  <c r="Y1396" i="4"/>
  <c r="Y1412" i="4"/>
  <c r="Y1428" i="4"/>
  <c r="Y1444" i="4"/>
  <c r="Y1460" i="4"/>
  <c r="Y1476" i="4"/>
  <c r="Y1492" i="4"/>
  <c r="X1417" i="4"/>
  <c r="X1385" i="4"/>
  <c r="Z1361" i="4"/>
  <c r="X1353" i="4"/>
  <c r="Y1341" i="4"/>
  <c r="Z1329" i="4"/>
  <c r="X1321" i="4"/>
  <c r="Y1309" i="4"/>
  <c r="Z1297" i="4"/>
  <c r="X1289" i="4"/>
  <c r="Y1277" i="4"/>
  <c r="Z1265" i="4"/>
  <c r="Y1245" i="4"/>
  <c r="S1245" i="4" s="1"/>
  <c r="Z1233" i="4"/>
  <c r="X1225" i="4"/>
  <c r="Y1213" i="4"/>
  <c r="Z1201" i="4"/>
  <c r="X1193" i="4"/>
  <c r="Y1181" i="4"/>
  <c r="Y1122" i="4"/>
  <c r="Z1110" i="4"/>
  <c r="X1102" i="4"/>
  <c r="Y1043" i="4"/>
  <c r="Z1031" i="4"/>
  <c r="X1023" i="4"/>
  <c r="Y1011" i="4"/>
  <c r="Z999" i="4"/>
  <c r="Z884" i="4"/>
  <c r="Y872" i="4"/>
  <c r="X864" i="4"/>
  <c r="Z852" i="4"/>
  <c r="Y840" i="4"/>
  <c r="Z820" i="4"/>
  <c r="Y808" i="4"/>
  <c r="Y173" i="4"/>
  <c r="Z161" i="4"/>
  <c r="X153" i="4"/>
  <c r="Y141" i="4"/>
  <c r="Z129" i="4"/>
  <c r="Z109" i="4"/>
  <c r="X101" i="4"/>
  <c r="Y89" i="4"/>
  <c r="Z77" i="4"/>
  <c r="X1153" i="4"/>
  <c r="X1082" i="4"/>
  <c r="X1062" i="4"/>
  <c r="X991" i="4"/>
  <c r="X959" i="4"/>
  <c r="X927" i="4"/>
  <c r="X776" i="4"/>
  <c r="X744" i="4"/>
  <c r="X712" i="4"/>
  <c r="X680" i="4"/>
  <c r="X616" i="4"/>
  <c r="X584" i="4"/>
  <c r="X520" i="4"/>
  <c r="X500" i="4"/>
  <c r="X468" i="4"/>
  <c r="X436" i="4"/>
  <c r="X404" i="4"/>
  <c r="X340" i="4"/>
  <c r="X320" i="4"/>
  <c r="X288" i="4"/>
  <c r="X236" i="4"/>
  <c r="X204" i="4"/>
  <c r="Z1374" i="4"/>
  <c r="Z1390" i="4"/>
  <c r="Z1406" i="4"/>
  <c r="Z1422" i="4"/>
  <c r="Z1446" i="4"/>
  <c r="Z1478" i="4"/>
  <c r="X1420" i="4"/>
  <c r="X1388" i="4"/>
  <c r="X1364" i="4"/>
  <c r="X1332" i="4"/>
  <c r="X1312" i="4"/>
  <c r="X1248" i="4"/>
  <c r="X1216" i="4"/>
  <c r="X1184" i="4"/>
  <c r="X1129" i="4"/>
  <c r="X1018" i="4"/>
  <c r="X891" i="4"/>
  <c r="X859" i="4"/>
  <c r="X827" i="4"/>
  <c r="X1148" i="4"/>
  <c r="X1085" i="4"/>
  <c r="X966" i="4"/>
  <c r="X902" i="4"/>
  <c r="X787" i="4"/>
  <c r="X755" i="4"/>
  <c r="X703" i="4"/>
  <c r="X671" i="4"/>
  <c r="X639" i="4"/>
  <c r="X607" i="4"/>
  <c r="X575" i="4"/>
  <c r="X523" i="4"/>
  <c r="X491" i="4"/>
  <c r="X459" i="4"/>
  <c r="Y1369" i="4"/>
  <c r="Y1409" i="4"/>
  <c r="Y1459" i="4"/>
  <c r="Y1479" i="4"/>
  <c r="Z1367" i="4"/>
  <c r="Z1383" i="4"/>
  <c r="Z1399" i="4"/>
  <c r="Z1415" i="4"/>
  <c r="V207" i="4"/>
  <c r="W96" i="4"/>
  <c r="W446" i="4"/>
  <c r="V26" i="4"/>
  <c r="W1492" i="4"/>
  <c r="V820" i="4"/>
  <c r="W920" i="4"/>
  <c r="V1179" i="4"/>
  <c r="W1218" i="4"/>
  <c r="V227" i="4"/>
  <c r="V81" i="4"/>
  <c r="V33" i="4"/>
  <c r="W608" i="4"/>
  <c r="V747" i="4"/>
  <c r="W1411" i="4"/>
  <c r="V1366" i="4"/>
  <c r="W1283" i="4"/>
  <c r="W1363" i="4"/>
  <c r="V1065" i="4"/>
  <c r="V248" i="4"/>
  <c r="V57" i="4"/>
  <c r="V436" i="4"/>
  <c r="W590" i="4"/>
  <c r="V162" i="4"/>
  <c r="V670" i="4"/>
  <c r="W360" i="4"/>
  <c r="W800" i="4"/>
  <c r="W15" i="4"/>
  <c r="W47" i="4"/>
  <c r="W1323" i="4"/>
  <c r="W1054" i="4"/>
  <c r="W224" i="4"/>
  <c r="V146" i="4"/>
  <c r="W1018" i="4"/>
  <c r="W1308" i="4"/>
  <c r="W1385" i="4"/>
  <c r="W1208" i="4"/>
  <c r="W79" i="4"/>
  <c r="V1303" i="4"/>
  <c r="W385" i="4"/>
  <c r="W678" i="4"/>
  <c r="V408" i="4"/>
  <c r="W451" i="4"/>
  <c r="V65" i="4"/>
  <c r="W1191" i="4"/>
  <c r="W1388" i="4"/>
  <c r="Y1366" i="4"/>
  <c r="Y1382" i="4"/>
  <c r="Y1398" i="4"/>
  <c r="Y1414" i="4"/>
  <c r="Y1430" i="4"/>
  <c r="Y1446" i="4"/>
  <c r="Y1462" i="4"/>
  <c r="Y1478" i="4"/>
  <c r="Y1494" i="4"/>
  <c r="X1413" i="4"/>
  <c r="X1381" i="4"/>
  <c r="Y1361" i="4"/>
  <c r="Z1349" i="4"/>
  <c r="X1341" i="4"/>
  <c r="Y1329" i="4"/>
  <c r="Z1317" i="4"/>
  <c r="X1309" i="4"/>
  <c r="Y1297" i="4"/>
  <c r="Z1285" i="4"/>
  <c r="X1277" i="4"/>
  <c r="Y1265" i="4"/>
  <c r="Z1253" i="4"/>
  <c r="Y1233" i="4"/>
  <c r="Z1221" i="4"/>
  <c r="X1213" i="4"/>
  <c r="Y1201" i="4"/>
  <c r="Z1189" i="4"/>
  <c r="X1181" i="4"/>
  <c r="Z1130" i="4"/>
  <c r="X1122" i="4"/>
  <c r="Y1110" i="4"/>
  <c r="Z1098" i="4"/>
  <c r="X1043" i="4"/>
  <c r="Y1031" i="4"/>
  <c r="Z1019" i="4"/>
  <c r="X1011" i="4"/>
  <c r="Y999" i="4"/>
  <c r="Y892" i="4"/>
  <c r="X884" i="4"/>
  <c r="Z872" i="4"/>
  <c r="Y860" i="4"/>
  <c r="X852" i="4"/>
  <c r="Z840" i="4"/>
  <c r="Y828" i="4"/>
  <c r="X820" i="4"/>
  <c r="Z808" i="4"/>
  <c r="X173" i="4"/>
  <c r="Y161" i="4"/>
  <c r="Z149" i="4"/>
  <c r="X141" i="4"/>
  <c r="Y129" i="4"/>
  <c r="Y109" i="4"/>
  <c r="Z97" i="4"/>
  <c r="X89" i="4"/>
  <c r="Y77" i="4"/>
  <c r="X1141" i="4"/>
  <c r="X1050" i="4"/>
  <c r="X979" i="4"/>
  <c r="X947" i="4"/>
  <c r="X915" i="4"/>
  <c r="X796" i="4"/>
  <c r="X764" i="4"/>
  <c r="X732" i="4"/>
  <c r="X700" i="4"/>
  <c r="X668" i="4"/>
  <c r="X636" i="4"/>
  <c r="X604" i="4"/>
  <c r="X572" i="4"/>
  <c r="X540" i="4"/>
  <c r="X456" i="4"/>
  <c r="X424" i="4"/>
  <c r="X392" i="4"/>
  <c r="X360" i="4"/>
  <c r="X308" i="4"/>
  <c r="X276" i="4"/>
  <c r="X256" i="4"/>
  <c r="X224" i="4"/>
  <c r="Z1376" i="4"/>
  <c r="Z1392" i="4"/>
  <c r="Z1408" i="4"/>
  <c r="Z1424" i="4"/>
  <c r="Z1450" i="4"/>
  <c r="Z1482" i="4"/>
  <c r="X1416" i="4"/>
  <c r="X1384" i="4"/>
  <c r="X1352" i="4"/>
  <c r="X1300" i="4"/>
  <c r="X1268" i="4"/>
  <c r="X1236" i="4"/>
  <c r="X1204" i="4"/>
  <c r="X1172" i="4"/>
  <c r="X1117" i="4"/>
  <c r="X879" i="4"/>
  <c r="X847" i="4"/>
  <c r="X815" i="4"/>
  <c r="Z1436" i="4"/>
  <c r="Z1452" i="4"/>
  <c r="Z1468" i="4"/>
  <c r="Z1484" i="4"/>
  <c r="Z1500" i="4"/>
  <c r="X1168" i="4"/>
  <c r="X1073" i="4"/>
  <c r="X986" i="4"/>
  <c r="X954" i="4"/>
  <c r="X922" i="4"/>
  <c r="X775" i="4"/>
  <c r="X743" i="4"/>
  <c r="X691" i="4"/>
  <c r="X659" i="4"/>
  <c r="X627" i="4"/>
  <c r="X595" i="4"/>
  <c r="X479" i="4"/>
  <c r="Y1373" i="4"/>
  <c r="S844" i="4"/>
  <c r="V1358" i="4"/>
  <c r="V1057" i="4"/>
  <c r="W820" i="4"/>
  <c r="V760" i="4"/>
  <c r="W881" i="4"/>
  <c r="V1145" i="4"/>
  <c r="W227" i="4"/>
  <c r="W641" i="4"/>
  <c r="W296" i="4"/>
  <c r="V178" i="4"/>
  <c r="V468" i="4"/>
  <c r="V1229" i="4"/>
  <c r="V73" i="4"/>
  <c r="V1012" i="4"/>
  <c r="V1497" i="4"/>
  <c r="W904" i="4"/>
  <c r="W977" i="4"/>
  <c r="W1282" i="4"/>
  <c r="V82" i="4"/>
  <c r="V643" i="4"/>
  <c r="W368" i="4"/>
  <c r="W1259" i="4"/>
  <c r="V300" i="4"/>
  <c r="W1117" i="4"/>
  <c r="W614" i="4"/>
  <c r="W1335" i="4"/>
  <c r="W1073" i="4"/>
  <c r="W841" i="4"/>
  <c r="V10" i="4"/>
  <c r="V1295" i="4"/>
  <c r="W404" i="4"/>
  <c r="V1375" i="4"/>
  <c r="W443" i="4"/>
  <c r="W280" i="4"/>
  <c r="W1223" i="4"/>
  <c r="V1376" i="4"/>
  <c r="W467" i="4"/>
  <c r="Y1368" i="4"/>
  <c r="Y1384" i="4"/>
  <c r="Y1400" i="4"/>
  <c r="Y1416" i="4"/>
  <c r="Y1432" i="4"/>
  <c r="Y1448" i="4"/>
  <c r="Y1464" i="4"/>
  <c r="Y1480" i="4"/>
  <c r="Y1496" i="4"/>
  <c r="X1409" i="4"/>
  <c r="X1377" i="4"/>
  <c r="X1361" i="4"/>
  <c r="Y1349" i="4"/>
  <c r="Z1337" i="4"/>
  <c r="X1329" i="4"/>
  <c r="Y1317" i="4"/>
  <c r="Z1305" i="4"/>
  <c r="X1297" i="4"/>
  <c r="Y1285" i="4"/>
  <c r="Z1273" i="4"/>
  <c r="X1265" i="4"/>
  <c r="Y1253" i="4"/>
  <c r="Z1241" i="4"/>
  <c r="X1233" i="4"/>
  <c r="Y1221" i="4"/>
  <c r="Z1209" i="4"/>
  <c r="X1201" i="4"/>
  <c r="Y1189" i="4"/>
  <c r="Z1177" i="4"/>
  <c r="Y1130" i="4"/>
  <c r="Z1118" i="4"/>
  <c r="X1110" i="4"/>
  <c r="Y1098" i="4"/>
  <c r="Z1039" i="4"/>
  <c r="X1031" i="4"/>
  <c r="Y1019" i="4"/>
  <c r="Z1007" i="4"/>
  <c r="X999" i="4"/>
  <c r="Y900" i="4"/>
  <c r="Z892" i="4"/>
  <c r="Y880" i="4"/>
  <c r="X872" i="4"/>
  <c r="Z860" i="4"/>
  <c r="Y848" i="4"/>
  <c r="X840" i="4"/>
  <c r="Z828" i="4"/>
  <c r="Y816" i="4"/>
  <c r="X808" i="4"/>
  <c r="Z169" i="4"/>
  <c r="X161" i="4"/>
  <c r="Y149" i="4"/>
  <c r="Z137" i="4"/>
  <c r="X129" i="4"/>
  <c r="Z117" i="4"/>
  <c r="X109" i="4"/>
  <c r="Y97" i="4"/>
  <c r="Z85" i="4"/>
  <c r="X77" i="4"/>
  <c r="X1161" i="4"/>
  <c r="X1090" i="4"/>
  <c r="X1070" i="4"/>
  <c r="X967" i="4"/>
  <c r="X935" i="4"/>
  <c r="X903" i="4"/>
  <c r="X784" i="4"/>
  <c r="X752" i="4"/>
  <c r="X720" i="4"/>
  <c r="X688" i="4"/>
  <c r="X656" i="4"/>
  <c r="X592" i="4"/>
  <c r="X560" i="4"/>
  <c r="X528" i="4"/>
  <c r="X508" i="4"/>
  <c r="X476" i="4"/>
  <c r="X444" i="4"/>
  <c r="X412" i="4"/>
  <c r="X380" i="4"/>
  <c r="X328" i="4"/>
  <c r="X296" i="4"/>
  <c r="X264" i="4"/>
  <c r="X212" i="4"/>
  <c r="Z1378" i="4"/>
  <c r="Z1394" i="4"/>
  <c r="Z1410" i="4"/>
  <c r="Z1426" i="4"/>
  <c r="Z1454" i="4"/>
  <c r="Z1486" i="4"/>
  <c r="X1412" i="4"/>
  <c r="X1380" i="4"/>
  <c r="X1340" i="4"/>
  <c r="X1320" i="4"/>
  <c r="X1288" i="4"/>
  <c r="X1224" i="4"/>
  <c r="X1192" i="4"/>
  <c r="X1105" i="4"/>
  <c r="X1026" i="4"/>
  <c r="X899" i="4"/>
  <c r="X867" i="4"/>
  <c r="X803" i="4"/>
  <c r="X1495" i="4"/>
  <c r="X1093" i="4"/>
  <c r="X1061" i="4"/>
  <c r="X974" i="4"/>
  <c r="X942" i="4"/>
  <c r="X910" i="4"/>
  <c r="X795" i="4"/>
  <c r="X763" i="4"/>
  <c r="X679" i="4"/>
  <c r="X647" i="4"/>
  <c r="X615" i="4"/>
  <c r="X583" i="4"/>
  <c r="X551" i="4"/>
  <c r="X531" i="4"/>
  <c r="X499" i="4"/>
  <c r="X467" i="4"/>
  <c r="Y1425" i="4"/>
  <c r="Y1467" i="4"/>
  <c r="Y1483" i="4"/>
  <c r="Z1371" i="4"/>
  <c r="Z1387" i="4"/>
  <c r="Z1419" i="4"/>
  <c r="V1248" i="4"/>
  <c r="W1112" i="4"/>
  <c r="V1348" i="4"/>
  <c r="V1274" i="4"/>
  <c r="W178" i="4"/>
  <c r="V17" i="4"/>
  <c r="W468" i="4"/>
  <c r="W1229" i="4"/>
  <c r="V1048" i="4"/>
  <c r="W845" i="4"/>
  <c r="W1453" i="4"/>
  <c r="W1267" i="4"/>
  <c r="W669" i="4"/>
  <c r="V1391" i="4"/>
  <c r="V662" i="4"/>
  <c r="V516" i="4"/>
  <c r="W272" i="4"/>
  <c r="V1315" i="4"/>
  <c r="V492" i="4"/>
  <c r="W1478" i="4"/>
  <c r="V948" i="4"/>
  <c r="W606" i="4"/>
  <c r="W542" i="4"/>
  <c r="W1469" i="4"/>
  <c r="W1300" i="4"/>
  <c r="W1200" i="4"/>
  <c r="W433" i="4"/>
  <c r="W906" i="4"/>
  <c r="W409" i="4"/>
  <c r="V1352" i="4"/>
  <c r="V1219" i="4"/>
  <c r="V58" i="4"/>
  <c r="Y1370" i="4"/>
  <c r="Y1386" i="4"/>
  <c r="Y1402" i="4"/>
  <c r="Y1418" i="4"/>
  <c r="Y1434" i="4"/>
  <c r="Y1450" i="4"/>
  <c r="Y1466" i="4"/>
  <c r="Y1482" i="4"/>
  <c r="Y1498" i="4"/>
  <c r="X1405" i="4"/>
  <c r="X1373" i="4"/>
  <c r="Z1357" i="4"/>
  <c r="X1349" i="4"/>
  <c r="Y1337" i="4"/>
  <c r="Z1325" i="4"/>
  <c r="X1317" i="4"/>
  <c r="Y1305" i="4"/>
  <c r="Z1293" i="4"/>
  <c r="X1285" i="4"/>
  <c r="Y1273" i="4"/>
  <c r="Z1261" i="4"/>
  <c r="X1253" i="4"/>
  <c r="Y1241" i="4"/>
  <c r="Z1229" i="4"/>
  <c r="X1221" i="4"/>
  <c r="Y1209" i="4"/>
  <c r="Z1197" i="4"/>
  <c r="X1189" i="4"/>
  <c r="Y1177" i="4"/>
  <c r="X1130" i="4"/>
  <c r="Y1118" i="4"/>
  <c r="Z1106" i="4"/>
  <c r="X1098" i="4"/>
  <c r="Y1039" i="4"/>
  <c r="S1039" i="4" s="1"/>
  <c r="Z1027" i="4"/>
  <c r="X1019" i="4"/>
  <c r="Y1007" i="4"/>
  <c r="Z900" i="4"/>
  <c r="X892" i="4"/>
  <c r="Z880" i="4"/>
  <c r="Y868" i="4"/>
  <c r="X860" i="4"/>
  <c r="Z848" i="4"/>
  <c r="Y836" i="4"/>
  <c r="X828" i="4"/>
  <c r="Z816" i="4"/>
  <c r="Y804" i="4"/>
  <c r="Y169" i="4"/>
  <c r="Z157" i="4"/>
  <c r="X149" i="4"/>
  <c r="Y137" i="4"/>
  <c r="Z125" i="4"/>
  <c r="Y117" i="4"/>
  <c r="Z105" i="4"/>
  <c r="X97" i="4"/>
  <c r="Y85" i="4"/>
  <c r="Z73" i="4"/>
  <c r="X1149" i="4"/>
  <c r="X1078" i="4"/>
  <c r="X1058" i="4"/>
  <c r="X987" i="4"/>
  <c r="X955" i="4"/>
  <c r="X923" i="4"/>
  <c r="X772" i="4"/>
  <c r="X740" i="4"/>
  <c r="X708" i="4"/>
  <c r="X676" i="4"/>
  <c r="X644" i="4"/>
  <c r="X612" i="4"/>
  <c r="X580" i="4"/>
  <c r="X516" i="4"/>
  <c r="X496" i="4"/>
  <c r="X464" i="4"/>
  <c r="X432" i="4"/>
  <c r="X400" i="4"/>
  <c r="X368" i="4"/>
  <c r="X336" i="4"/>
  <c r="X316" i="4"/>
  <c r="X284" i="4"/>
  <c r="X232" i="4"/>
  <c r="X200" i="4"/>
  <c r="Z1380" i="4"/>
  <c r="Z1396" i="4"/>
  <c r="Z1412" i="4"/>
  <c r="Z1428" i="4"/>
  <c r="Z1458" i="4"/>
  <c r="Z1490" i="4"/>
  <c r="X1408" i="4"/>
  <c r="X1376" i="4"/>
  <c r="X1360" i="4"/>
  <c r="X1328" i="4"/>
  <c r="X1308" i="4"/>
  <c r="X1276" i="4"/>
  <c r="X1212" i="4"/>
  <c r="X1180" i="4"/>
  <c r="X1125" i="4"/>
  <c r="X1046" i="4"/>
  <c r="X1014" i="4"/>
  <c r="X887" i="4"/>
  <c r="X855" i="4"/>
  <c r="X823" i="4"/>
  <c r="Z1440" i="4"/>
  <c r="Z1456" i="4"/>
  <c r="Z1472" i="4"/>
  <c r="Z1488" i="4"/>
  <c r="X1144" i="4"/>
  <c r="X1081" i="4"/>
  <c r="X1049" i="4"/>
  <c r="X994" i="4"/>
  <c r="X962" i="4"/>
  <c r="X930" i="4"/>
  <c r="X783" i="4"/>
  <c r="X751" i="4"/>
  <c r="X699" i="4"/>
  <c r="X667" i="4"/>
  <c r="X603" i="4"/>
  <c r="X571" i="4"/>
  <c r="X519" i="4"/>
  <c r="X455" i="4"/>
  <c r="Y1381" i="4"/>
  <c r="Y1447" i="4"/>
  <c r="V327" i="4"/>
  <c r="V292" i="4"/>
  <c r="V42" i="4"/>
  <c r="W625" i="4"/>
  <c r="V66" i="4"/>
  <c r="W1329" i="4"/>
  <c r="W260" i="4"/>
  <c r="W1104" i="4"/>
  <c r="W1358" i="4"/>
  <c r="V1095" i="4"/>
  <c r="W352" i="4"/>
  <c r="W328" i="4"/>
  <c r="V655" i="4"/>
  <c r="W837" i="4"/>
  <c r="V268" i="4"/>
  <c r="V1490" i="4"/>
  <c r="V508" i="4"/>
  <c r="V976" i="4"/>
  <c r="W645" i="4"/>
  <c r="V639" i="4"/>
  <c r="V560" i="4"/>
  <c r="W1210" i="4"/>
  <c r="W944" i="4"/>
  <c r="W31" i="4"/>
  <c r="V34" i="4"/>
  <c r="W1057" i="4"/>
  <c r="V714" i="4"/>
  <c r="W396" i="4"/>
  <c r="V89" i="4"/>
  <c r="W1186" i="4"/>
  <c r="W1023" i="4"/>
  <c r="W7" i="4"/>
  <c r="W1087" i="4"/>
  <c r="Y1372" i="4"/>
  <c r="Y1388" i="4"/>
  <c r="Y1404" i="4"/>
  <c r="Y1420" i="4"/>
  <c r="Y1436" i="4"/>
  <c r="Y1452" i="4"/>
  <c r="Y1468" i="4"/>
  <c r="Y1484" i="4"/>
  <c r="Y1500" i="4"/>
  <c r="X1401" i="4"/>
  <c r="X1369" i="4"/>
  <c r="Y1357" i="4"/>
  <c r="Z1345" i="4"/>
  <c r="X1337" i="4"/>
  <c r="Y1325" i="4"/>
  <c r="Z1313" i="4"/>
  <c r="Y1293" i="4"/>
  <c r="Z1281" i="4"/>
  <c r="X1273" i="4"/>
  <c r="Y1261" i="4"/>
  <c r="Z1249" i="4"/>
  <c r="X1241" i="4"/>
  <c r="Y1229" i="4"/>
  <c r="Z1217" i="4"/>
  <c r="X1209" i="4"/>
  <c r="Y1197" i="4"/>
  <c r="Z1185" i="4"/>
  <c r="X1177" i="4"/>
  <c r="Z1126" i="4"/>
  <c r="X1118" i="4"/>
  <c r="Y1106" i="4"/>
  <c r="Z1047" i="4"/>
  <c r="Y1027" i="4"/>
  <c r="Z1015" i="4"/>
  <c r="X1007" i="4"/>
  <c r="X900" i="4"/>
  <c r="Y888" i="4"/>
  <c r="X880" i="4"/>
  <c r="Z868" i="4"/>
  <c r="Y856" i="4"/>
  <c r="X848" i="4"/>
  <c r="Z836" i="4"/>
  <c r="Y824" i="4"/>
  <c r="X816" i="4"/>
  <c r="Z804" i="4"/>
  <c r="Z177" i="4"/>
  <c r="X169" i="4"/>
  <c r="Y157" i="4"/>
  <c r="Z145" i="4"/>
  <c r="X137" i="4"/>
  <c r="Y125" i="4"/>
  <c r="X117" i="4"/>
  <c r="Y105" i="4"/>
  <c r="Z93" i="4"/>
  <c r="X85" i="4"/>
  <c r="Y73" i="4"/>
  <c r="X1169" i="4"/>
  <c r="X1137" i="4"/>
  <c r="X975" i="4"/>
  <c r="X943" i="4"/>
  <c r="X911" i="4"/>
  <c r="X792" i="4"/>
  <c r="X760" i="4"/>
  <c r="X728" i="4"/>
  <c r="X696" i="4"/>
  <c r="X664" i="4"/>
  <c r="X632" i="4"/>
  <c r="X568" i="4"/>
  <c r="X536" i="4"/>
  <c r="X484" i="4"/>
  <c r="X452" i="4"/>
  <c r="X420" i="4"/>
  <c r="X388" i="4"/>
  <c r="X356" i="4"/>
  <c r="X304" i="4"/>
  <c r="X272" i="4"/>
  <c r="X220" i="4"/>
  <c r="Z1366" i="4"/>
  <c r="Z1382" i="4"/>
  <c r="Z1398" i="4"/>
  <c r="Z1414" i="4"/>
  <c r="Z1430" i="4"/>
  <c r="Z1462" i="4"/>
  <c r="Z1494" i="4"/>
  <c r="X1404" i="4"/>
  <c r="X1372" i="4"/>
  <c r="X1348" i="4"/>
  <c r="X1296" i="4"/>
  <c r="X1264" i="4"/>
  <c r="X1232" i="4"/>
  <c r="X1200" i="4"/>
  <c r="X1113" i="4"/>
  <c r="X1002" i="4"/>
  <c r="X811" i="4"/>
  <c r="X1164" i="4"/>
  <c r="X1132" i="4"/>
  <c r="X1069" i="4"/>
  <c r="X982" i="4"/>
  <c r="X950" i="4"/>
  <c r="X918" i="4"/>
  <c r="X771" i="4"/>
  <c r="X739" i="4"/>
  <c r="X687" i="4"/>
  <c r="X655" i="4"/>
  <c r="X623" i="4"/>
  <c r="X591" i="4"/>
  <c r="X559" i="4"/>
  <c r="X507" i="4"/>
  <c r="X475" i="4"/>
  <c r="X443" i="4"/>
  <c r="Y1385" i="4"/>
  <c r="Y1429" i="4"/>
  <c r="Y1471" i="4"/>
  <c r="Z1375" i="4"/>
  <c r="Z1391" i="4"/>
  <c r="Z1407" i="4"/>
  <c r="Z1423" i="4"/>
  <c r="X427" i="4"/>
  <c r="X395" i="4"/>
  <c r="X363" i="4"/>
  <c r="X331" i="4"/>
  <c r="X299" i="4"/>
  <c r="X267" i="4"/>
  <c r="Y1371" i="4"/>
  <c r="Y1403" i="4"/>
  <c r="Y1437" i="4"/>
  <c r="Y1469" i="4"/>
  <c r="Y1501" i="4"/>
  <c r="X1367" i="4"/>
  <c r="X1335" i="4"/>
  <c r="X1303" i="4"/>
  <c r="X1271" i="4"/>
  <c r="X1239" i="4"/>
  <c r="X1207" i="4"/>
  <c r="X1175" i="4"/>
  <c r="X1124" i="4"/>
  <c r="X1037" i="4"/>
  <c r="X862" i="4"/>
  <c r="X830" i="4"/>
  <c r="Z175" i="4"/>
  <c r="X167" i="4"/>
  <c r="Y155" i="4"/>
  <c r="Z143" i="4"/>
  <c r="X135" i="4"/>
  <c r="Y123" i="4"/>
  <c r="Z111" i="4"/>
  <c r="X103" i="4"/>
  <c r="Y91" i="4"/>
  <c r="Z79" i="4"/>
  <c r="X71" i="4"/>
  <c r="X1167" i="4"/>
  <c r="X1147" i="4"/>
  <c r="X1088" i="4"/>
  <c r="X1056" i="4"/>
  <c r="X985" i="4"/>
  <c r="X953" i="4"/>
  <c r="X921" i="4"/>
  <c r="X794" i="4"/>
  <c r="X762" i="4"/>
  <c r="X666" i="4"/>
  <c r="X634" i="4"/>
  <c r="X602" i="4"/>
  <c r="X570" i="4"/>
  <c r="X538" i="4"/>
  <c r="X486" i="4"/>
  <c r="X454" i="4"/>
  <c r="X422" i="4"/>
  <c r="X390" i="4"/>
  <c r="X358" i="4"/>
  <c r="X326" i="4"/>
  <c r="X294" i="4"/>
  <c r="X262" i="4"/>
  <c r="X230" i="4"/>
  <c r="X198" i="4"/>
  <c r="Z1397" i="4"/>
  <c r="Z1429" i="4"/>
  <c r="Z1445" i="4"/>
  <c r="Z1461" i="4"/>
  <c r="Z1477" i="4"/>
  <c r="Z1493" i="4"/>
  <c r="X1362" i="4"/>
  <c r="X1330" i="4"/>
  <c r="X1298" i="4"/>
  <c r="X1266" i="4"/>
  <c r="X1234" i="4"/>
  <c r="X1044" i="4"/>
  <c r="X1012" i="4"/>
  <c r="X885" i="4"/>
  <c r="X853" i="4"/>
  <c r="X821" i="4"/>
  <c r="X1154" i="4"/>
  <c r="X1071" i="4"/>
  <c r="X996" i="4"/>
  <c r="X964" i="4"/>
  <c r="X932" i="4"/>
  <c r="X777" i="4"/>
  <c r="X745" i="4"/>
  <c r="X713" i="4"/>
  <c r="X681" i="4"/>
  <c r="X649" i="4"/>
  <c r="X617" i="4"/>
  <c r="X585" i="4"/>
  <c r="X553" i="4"/>
  <c r="X521" i="4"/>
  <c r="X457" i="4"/>
  <c r="X425" i="4"/>
  <c r="Y381" i="4"/>
  <c r="X361" i="4"/>
  <c r="X329" i="4"/>
  <c r="X297" i="4"/>
  <c r="Z178" i="4"/>
  <c r="X170" i="4"/>
  <c r="Y158" i="4"/>
  <c r="Z146" i="4"/>
  <c r="X138" i="4"/>
  <c r="Y126" i="4"/>
  <c r="Z114" i="4"/>
  <c r="X106" i="4"/>
  <c r="Y94" i="4"/>
  <c r="X86" i="4"/>
  <c r="Y74" i="4"/>
  <c r="Z62" i="4"/>
  <c r="X54" i="4"/>
  <c r="Y42" i="4"/>
  <c r="Z30" i="4"/>
  <c r="X22" i="4"/>
  <c r="Y10" i="4"/>
  <c r="X2" i="4"/>
  <c r="X261" i="4"/>
  <c r="X229" i="4"/>
  <c r="X65" i="4"/>
  <c r="X33" i="4"/>
  <c r="X172" i="4"/>
  <c r="X140" i="4"/>
  <c r="X108" i="4"/>
  <c r="X76" i="4"/>
  <c r="X44" i="4"/>
  <c r="X247" i="4"/>
  <c r="X215" i="4"/>
  <c r="X183" i="4"/>
  <c r="X23" i="4"/>
  <c r="X415" i="4"/>
  <c r="X383" i="4"/>
  <c r="X351" i="4"/>
  <c r="X319" i="4"/>
  <c r="X287" i="4"/>
  <c r="Y1375" i="4"/>
  <c r="Y1407" i="4"/>
  <c r="Y1441" i="4"/>
  <c r="Y1473" i="4"/>
  <c r="X1427" i="4"/>
  <c r="X1395" i="4"/>
  <c r="X1355" i="4"/>
  <c r="X1323" i="4"/>
  <c r="X1259" i="4"/>
  <c r="X1227" i="4"/>
  <c r="X1195" i="4"/>
  <c r="X1112" i="4"/>
  <c r="X1025" i="4"/>
  <c r="X882" i="4"/>
  <c r="X850" i="4"/>
  <c r="X818" i="4"/>
  <c r="Y175" i="4"/>
  <c r="Z163" i="4"/>
  <c r="X155" i="4"/>
  <c r="Y143" i="4"/>
  <c r="Z131" i="4"/>
  <c r="X123" i="4"/>
  <c r="Y111" i="4"/>
  <c r="Z99" i="4"/>
  <c r="X91" i="4"/>
  <c r="Y79" i="4"/>
  <c r="X1155" i="4"/>
  <c r="X1135" i="4"/>
  <c r="X1076" i="4"/>
  <c r="X973" i="4"/>
  <c r="X941" i="4"/>
  <c r="X909" i="4"/>
  <c r="X782" i="4"/>
  <c r="X750" i="4"/>
  <c r="X718" i="4"/>
  <c r="X686" i="4"/>
  <c r="X654" i="4"/>
  <c r="X622" i="4"/>
  <c r="X590" i="4"/>
  <c r="X558" i="4"/>
  <c r="X526" i="4"/>
  <c r="X506" i="4"/>
  <c r="X474" i="4"/>
  <c r="X442" i="4"/>
  <c r="X410" i="4"/>
  <c r="X378" i="4"/>
  <c r="X346" i="4"/>
  <c r="X314" i="4"/>
  <c r="X282" i="4"/>
  <c r="X250" i="4"/>
  <c r="X218" i="4"/>
  <c r="Z1369" i="4"/>
  <c r="Z1401" i="4"/>
  <c r="Z1431" i="4"/>
  <c r="Z1447" i="4"/>
  <c r="Z1463" i="4"/>
  <c r="Z1479" i="4"/>
  <c r="Z1495" i="4"/>
  <c r="X1350" i="4"/>
  <c r="X1318" i="4"/>
  <c r="X1286" i="4"/>
  <c r="X1254" i="4"/>
  <c r="X1190" i="4"/>
  <c r="X1127" i="4"/>
  <c r="X1032" i="4"/>
  <c r="X1000" i="4"/>
  <c r="X873" i="4"/>
  <c r="X841" i="4"/>
  <c r="X809" i="4"/>
  <c r="X1091" i="4"/>
  <c r="X1059" i="4"/>
  <c r="X984" i="4"/>
  <c r="X952" i="4"/>
  <c r="X920" i="4"/>
  <c r="X797" i="4"/>
  <c r="X733" i="4"/>
  <c r="X701" i="4"/>
  <c r="X669" i="4"/>
  <c r="X605" i="4"/>
  <c r="X573" i="4"/>
  <c r="X541" i="4"/>
  <c r="X509" i="4"/>
  <c r="Z453" i="4"/>
  <c r="X445" i="4"/>
  <c r="X413" i="4"/>
  <c r="X317" i="4"/>
  <c r="X190" i="4"/>
  <c r="Y178" i="4"/>
  <c r="Z166" i="4"/>
  <c r="X158" i="4"/>
  <c r="Y146" i="4"/>
  <c r="Z134" i="4"/>
  <c r="X126" i="4"/>
  <c r="Y114" i="4"/>
  <c r="Z102" i="4"/>
  <c r="X94" i="4"/>
  <c r="Z82" i="4"/>
  <c r="X74" i="4"/>
  <c r="Y62" i="4"/>
  <c r="Z50" i="4"/>
  <c r="X42" i="4"/>
  <c r="Y30" i="4"/>
  <c r="Z18" i="4"/>
  <c r="X10" i="4"/>
  <c r="X281" i="4"/>
  <c r="X249" i="4"/>
  <c r="X217" i="4"/>
  <c r="X197" i="4"/>
  <c r="X53" i="4"/>
  <c r="X21" i="4"/>
  <c r="X192" i="4"/>
  <c r="X160" i="4"/>
  <c r="X128" i="4"/>
  <c r="X96" i="4"/>
  <c r="X64" i="4"/>
  <c r="X12" i="4"/>
  <c r="X235" i="4"/>
  <c r="X203" i="4"/>
  <c r="X63" i="4"/>
  <c r="X43" i="4"/>
  <c r="X11" i="4"/>
  <c r="X435" i="4"/>
  <c r="X403" i="4"/>
  <c r="X339" i="4"/>
  <c r="X307" i="4"/>
  <c r="X275" i="4"/>
  <c r="Y1379" i="4"/>
  <c r="Y1411" i="4"/>
  <c r="Y1445" i="4"/>
  <c r="Y1477" i="4"/>
  <c r="X1423" i="4"/>
  <c r="X1391" i="4"/>
  <c r="X1343" i="4"/>
  <c r="X1311" i="4"/>
  <c r="X1279" i="4"/>
  <c r="X1247" i="4"/>
  <c r="X1215" i="4"/>
  <c r="X1183" i="4"/>
  <c r="X1100" i="4"/>
  <c r="X1045" i="4"/>
  <c r="X1013" i="4"/>
  <c r="X870" i="4"/>
  <c r="X838" i="4"/>
  <c r="X806" i="4"/>
  <c r="Y163" i="4"/>
  <c r="Z151" i="4"/>
  <c r="X143" i="4"/>
  <c r="Y131" i="4"/>
  <c r="Z119" i="4"/>
  <c r="X111" i="4"/>
  <c r="Y99" i="4"/>
  <c r="Z87" i="4"/>
  <c r="X79" i="4"/>
  <c r="X1064" i="4"/>
  <c r="X993" i="4"/>
  <c r="X961" i="4"/>
  <c r="X929" i="4"/>
  <c r="X770" i="4"/>
  <c r="X738" i="4"/>
  <c r="X706" i="4"/>
  <c r="X674" i="4"/>
  <c r="X642" i="4"/>
  <c r="X610" i="4"/>
  <c r="X578" i="4"/>
  <c r="X546" i="4"/>
  <c r="X514" i="4"/>
  <c r="X494" i="4"/>
  <c r="X462" i="4"/>
  <c r="X430" i="4"/>
  <c r="X398" i="4"/>
  <c r="X366" i="4"/>
  <c r="X334" i="4"/>
  <c r="X302" i="4"/>
  <c r="X270" i="4"/>
  <c r="X238" i="4"/>
  <c r="X206" i="4"/>
  <c r="Z1373" i="4"/>
  <c r="Z1405" i="4"/>
  <c r="Z1433" i="4"/>
  <c r="Z1449" i="4"/>
  <c r="Z1465" i="4"/>
  <c r="Z1481" i="4"/>
  <c r="Z1497" i="4"/>
  <c r="X1338" i="4"/>
  <c r="X1274" i="4"/>
  <c r="X1242" i="4"/>
  <c r="X1210" i="4"/>
  <c r="X1178" i="4"/>
  <c r="X1115" i="4"/>
  <c r="X893" i="4"/>
  <c r="X861" i="4"/>
  <c r="X829" i="4"/>
  <c r="X1162" i="4"/>
  <c r="X1079" i="4"/>
  <c r="X972" i="4"/>
  <c r="X940" i="4"/>
  <c r="X908" i="4"/>
  <c r="X785" i="4"/>
  <c r="X753" i="4"/>
  <c r="X689" i="4"/>
  <c r="X657" i="4"/>
  <c r="X625" i="4"/>
  <c r="X593" i="4"/>
  <c r="X561" i="4"/>
  <c r="X529" i="4"/>
  <c r="X497" i="4"/>
  <c r="X433" i="4"/>
  <c r="X337" i="4"/>
  <c r="X305" i="4"/>
  <c r="X178" i="4"/>
  <c r="Y166" i="4"/>
  <c r="Z154" i="4"/>
  <c r="X146" i="4"/>
  <c r="Y134" i="4"/>
  <c r="Z122" i="4"/>
  <c r="X114" i="4"/>
  <c r="Y102" i="4"/>
  <c r="Z90" i="4"/>
  <c r="Y82" i="4"/>
  <c r="Z70" i="4"/>
  <c r="X62" i="4"/>
  <c r="Y50" i="4"/>
  <c r="Z38" i="4"/>
  <c r="Y18" i="4"/>
  <c r="Z6" i="4"/>
  <c r="X269" i="4"/>
  <c r="X205" i="4"/>
  <c r="X185" i="4"/>
  <c r="X41" i="4"/>
  <c r="X180" i="4"/>
  <c r="X148" i="4"/>
  <c r="X116" i="4"/>
  <c r="X84" i="4"/>
  <c r="X255" i="4"/>
  <c r="Z231" i="4"/>
  <c r="X223" i="4"/>
  <c r="X191" i="4"/>
  <c r="X31" i="4"/>
  <c r="X423" i="4"/>
  <c r="X391" i="4"/>
  <c r="X359" i="4"/>
  <c r="X327" i="4"/>
  <c r="X295" i="4"/>
  <c r="X263" i="4"/>
  <c r="Y1383" i="4"/>
  <c r="Y1415" i="4"/>
  <c r="Y1449" i="4"/>
  <c r="Y1481" i="4"/>
  <c r="X1419" i="4"/>
  <c r="X1387" i="4"/>
  <c r="X1363" i="4"/>
  <c r="X1331" i="4"/>
  <c r="X1299" i="4"/>
  <c r="X1267" i="4"/>
  <c r="X1235" i="4"/>
  <c r="X1203" i="4"/>
  <c r="X1171" i="4"/>
  <c r="X1120" i="4"/>
  <c r="X1033" i="4"/>
  <c r="X1001" i="4"/>
  <c r="X890" i="4"/>
  <c r="X858" i="4"/>
  <c r="Z171" i="4"/>
  <c r="X163" i="4"/>
  <c r="Y151" i="4"/>
  <c r="Z139" i="4"/>
  <c r="X131" i="4"/>
  <c r="Y119" i="4"/>
  <c r="Z107" i="4"/>
  <c r="X99" i="4"/>
  <c r="Y87" i="4"/>
  <c r="Z75" i="4"/>
  <c r="X1163" i="4"/>
  <c r="X1143" i="4"/>
  <c r="X1084" i="4"/>
  <c r="X1052" i="4"/>
  <c r="X981" i="4"/>
  <c r="X949" i="4"/>
  <c r="X917" i="4"/>
  <c r="X790" i="4"/>
  <c r="X758" i="4"/>
  <c r="X726" i="4"/>
  <c r="X694" i="4"/>
  <c r="X662" i="4"/>
  <c r="X630" i="4"/>
  <c r="X598" i="4"/>
  <c r="X566" i="4"/>
  <c r="X482" i="4"/>
  <c r="X450" i="4"/>
  <c r="X418" i="4"/>
  <c r="X386" i="4"/>
  <c r="X354" i="4"/>
  <c r="X322" i="4"/>
  <c r="X290" i="4"/>
  <c r="X258" i="4"/>
  <c r="Z1377" i="4"/>
  <c r="Z1409" i="4"/>
  <c r="Z1435" i="4"/>
  <c r="Z1451" i="4"/>
  <c r="Z1467" i="4"/>
  <c r="Z1483" i="4"/>
  <c r="Z1499" i="4"/>
  <c r="X1358" i="4"/>
  <c r="X1326" i="4"/>
  <c r="X1294" i="4"/>
  <c r="X1262" i="4"/>
  <c r="X1230" i="4"/>
  <c r="X1198" i="4"/>
  <c r="X1103" i="4"/>
  <c r="X1040" i="4"/>
  <c r="X881" i="4"/>
  <c r="X849" i="4"/>
  <c r="X817" i="4"/>
  <c r="X1150" i="4"/>
  <c r="X1067" i="4"/>
  <c r="X992" i="4"/>
  <c r="X960" i="4"/>
  <c r="X773" i="4"/>
  <c r="X741" i="4"/>
  <c r="Y729" i="4"/>
  <c r="X645" i="4"/>
  <c r="X613" i="4"/>
  <c r="X581" i="4"/>
  <c r="X549" i="4"/>
  <c r="X517" i="4"/>
  <c r="X485" i="4"/>
  <c r="X421" i="4"/>
  <c r="X389" i="4"/>
  <c r="X357" i="4"/>
  <c r="X325" i="4"/>
  <c r="X293" i="4"/>
  <c r="Z174" i="4"/>
  <c r="X166" i="4"/>
  <c r="Y154" i="4"/>
  <c r="Z142" i="4"/>
  <c r="X134" i="4"/>
  <c r="Y122" i="4"/>
  <c r="Z110" i="4"/>
  <c r="X102" i="4"/>
  <c r="Y90" i="4"/>
  <c r="X82" i="4"/>
  <c r="Y70" i="4"/>
  <c r="Z58" i="4"/>
  <c r="Y38" i="4"/>
  <c r="Z26" i="4"/>
  <c r="X18" i="4"/>
  <c r="Y6" i="4"/>
  <c r="X289" i="4"/>
  <c r="X257" i="4"/>
  <c r="X225" i="4"/>
  <c r="Z201" i="4"/>
  <c r="X61" i="4"/>
  <c r="X29" i="4"/>
  <c r="X168" i="4"/>
  <c r="X136" i="4"/>
  <c r="X104" i="4"/>
  <c r="X72" i="4"/>
  <c r="X20" i="4"/>
  <c r="X243" i="4"/>
  <c r="X211" i="4"/>
  <c r="X179" i="4"/>
  <c r="X379" i="4"/>
  <c r="X315" i="4"/>
  <c r="X283" i="4"/>
  <c r="Y1387" i="4"/>
  <c r="Y1419" i="4"/>
  <c r="Y1453" i="4"/>
  <c r="Y1485" i="4"/>
  <c r="X1415" i="4"/>
  <c r="X1383" i="4"/>
  <c r="X1351" i="4"/>
  <c r="X1319" i="4"/>
  <c r="X1287" i="4"/>
  <c r="X1255" i="4"/>
  <c r="X1223" i="4"/>
  <c r="X1191" i="4"/>
  <c r="X1108" i="4"/>
  <c r="X1021" i="4"/>
  <c r="X878" i="4"/>
  <c r="X846" i="4"/>
  <c r="X814" i="4"/>
  <c r="Y171" i="4"/>
  <c r="Z159" i="4"/>
  <c r="X151" i="4"/>
  <c r="Y139" i="4"/>
  <c r="Z127" i="4"/>
  <c r="X119" i="4"/>
  <c r="Y107" i="4"/>
  <c r="Z95" i="4"/>
  <c r="X87" i="4"/>
  <c r="Y75" i="4"/>
  <c r="X1151" i="4"/>
  <c r="X1072" i="4"/>
  <c r="X969" i="4"/>
  <c r="X905" i="4"/>
  <c r="X778" i="4"/>
  <c r="X746" i="4"/>
  <c r="X714" i="4"/>
  <c r="X682" i="4"/>
  <c r="X650" i="4"/>
  <c r="X618" i="4"/>
  <c r="X586" i="4"/>
  <c r="X554" i="4"/>
  <c r="X522" i="4"/>
  <c r="X502" i="4"/>
  <c r="X470" i="4"/>
  <c r="X438" i="4"/>
  <c r="X406" i="4"/>
  <c r="X374" i="4"/>
  <c r="X342" i="4"/>
  <c r="X310" i="4"/>
  <c r="X278" i="4"/>
  <c r="X246" i="4"/>
  <c r="X214" i="4"/>
  <c r="Z1381" i="4"/>
  <c r="Z1413" i="4"/>
  <c r="Z1437" i="4"/>
  <c r="Z1453" i="4"/>
  <c r="Z1469" i="4"/>
  <c r="Z1485" i="4"/>
  <c r="Z1501" i="4"/>
  <c r="X1346" i="4"/>
  <c r="X1314" i="4"/>
  <c r="X1282" i="4"/>
  <c r="X1250" i="4"/>
  <c r="X1218" i="4"/>
  <c r="X1186" i="4"/>
  <c r="X1123" i="4"/>
  <c r="X1028" i="4"/>
  <c r="X901" i="4"/>
  <c r="X869" i="4"/>
  <c r="X837" i="4"/>
  <c r="X805" i="4"/>
  <c r="X1170" i="4"/>
  <c r="X1138" i="4"/>
  <c r="X1087" i="4"/>
  <c r="X1055" i="4"/>
  <c r="X980" i="4"/>
  <c r="X948" i="4"/>
  <c r="X916" i="4"/>
  <c r="X793" i="4"/>
  <c r="X761" i="4"/>
  <c r="X697" i="4"/>
  <c r="X665" i="4"/>
  <c r="X633" i="4"/>
  <c r="X601" i="4"/>
  <c r="X569" i="4"/>
  <c r="X537" i="4"/>
  <c r="X505" i="4"/>
  <c r="X409" i="4"/>
  <c r="X377" i="4"/>
  <c r="X345" i="4"/>
  <c r="X313" i="4"/>
  <c r="X186" i="4"/>
  <c r="Y174" i="4"/>
  <c r="Z162" i="4"/>
  <c r="X154" i="4"/>
  <c r="Y142" i="4"/>
  <c r="Z130" i="4"/>
  <c r="X122" i="4"/>
  <c r="Y110" i="4"/>
  <c r="Z98" i="4"/>
  <c r="X90" i="4"/>
  <c r="Z78" i="4"/>
  <c r="X70" i="4"/>
  <c r="Y58" i="4"/>
  <c r="Z46" i="4"/>
  <c r="X38" i="4"/>
  <c r="Y26" i="4"/>
  <c r="Z14" i="4"/>
  <c r="X6" i="4"/>
  <c r="X277" i="4"/>
  <c r="X245" i="4"/>
  <c r="X213" i="4"/>
  <c r="X193" i="4"/>
  <c r="X17" i="4"/>
  <c r="X188" i="4"/>
  <c r="X156" i="4"/>
  <c r="X124" i="4"/>
  <c r="X92" i="4"/>
  <c r="X60" i="4"/>
  <c r="X8" i="4"/>
  <c r="Y219" i="4"/>
  <c r="X199" i="4"/>
  <c r="X59" i="4"/>
  <c r="X7" i="4"/>
  <c r="X431" i="4"/>
  <c r="X399" i="4"/>
  <c r="X367" i="4"/>
  <c r="X335" i="4"/>
  <c r="X303" i="4"/>
  <c r="X271" i="4"/>
  <c r="Y1391" i="4"/>
  <c r="Y1423" i="4"/>
  <c r="Y1457" i="4"/>
  <c r="Y1489" i="4"/>
  <c r="X1411" i="4"/>
  <c r="X1379" i="4"/>
  <c r="X1339" i="4"/>
  <c r="X1307" i="4"/>
  <c r="X1275" i="4"/>
  <c r="X1243" i="4"/>
  <c r="X1211" i="4"/>
  <c r="X1179" i="4"/>
  <c r="X1128" i="4"/>
  <c r="X1041" i="4"/>
  <c r="X1009" i="4"/>
  <c r="X898" i="4"/>
  <c r="X866" i="4"/>
  <c r="X802" i="4"/>
  <c r="X171" i="4"/>
  <c r="Y159" i="4"/>
  <c r="Z147" i="4"/>
  <c r="X139" i="4"/>
  <c r="Y127" i="4"/>
  <c r="Z115" i="4"/>
  <c r="Y95" i="4"/>
  <c r="Z83" i="4"/>
  <c r="X75" i="4"/>
  <c r="X1092" i="4"/>
  <c r="X1060" i="4"/>
  <c r="X989" i="4"/>
  <c r="X957" i="4"/>
  <c r="X925" i="4"/>
  <c r="X798" i="4"/>
  <c r="X766" i="4"/>
  <c r="X734" i="4"/>
  <c r="X702" i="4"/>
  <c r="X670" i="4"/>
  <c r="X638" i="4"/>
  <c r="X606" i="4"/>
  <c r="X574" i="4"/>
  <c r="X542" i="4"/>
  <c r="X510" i="4"/>
  <c r="X490" i="4"/>
  <c r="X458" i="4"/>
  <c r="X426" i="4"/>
  <c r="X394" i="4"/>
  <c r="X362" i="4"/>
  <c r="X330" i="4"/>
  <c r="X298" i="4"/>
  <c r="X234" i="4"/>
  <c r="X202" i="4"/>
  <c r="Z1385" i="4"/>
  <c r="Z1417" i="4"/>
  <c r="Z1439" i="4"/>
  <c r="Z1455" i="4"/>
  <c r="Z1471" i="4"/>
  <c r="Z1487" i="4"/>
  <c r="V1429" i="4"/>
  <c r="X1302" i="4"/>
  <c r="X1270" i="4"/>
  <c r="X1238" i="4"/>
  <c r="X1206" i="4"/>
  <c r="X1174" i="4"/>
  <c r="X1111" i="4"/>
  <c r="X1048" i="4"/>
  <c r="X1016" i="4"/>
  <c r="X889" i="4"/>
  <c r="X857" i="4"/>
  <c r="X825" i="4"/>
  <c r="X1158" i="4"/>
  <c r="X1075" i="4"/>
  <c r="X968" i="4"/>
  <c r="X904" i="4"/>
  <c r="X781" i="4"/>
  <c r="X749" i="4"/>
  <c r="X717" i="4"/>
  <c r="X653" i="4"/>
  <c r="X621" i="4"/>
  <c r="X589" i="4"/>
  <c r="X493" i="4"/>
  <c r="X461" i="4"/>
  <c r="X397" i="4"/>
  <c r="X365" i="4"/>
  <c r="X333" i="4"/>
  <c r="X301" i="4"/>
  <c r="X174" i="4"/>
  <c r="Y162" i="4"/>
  <c r="Z150" i="4"/>
  <c r="X142" i="4"/>
  <c r="Y130" i="4"/>
  <c r="Z118" i="4"/>
  <c r="X110" i="4"/>
  <c r="Y98" i="4"/>
  <c r="V90" i="4"/>
  <c r="Y78" i="4"/>
  <c r="Z66" i="4"/>
  <c r="X58" i="4"/>
  <c r="Y46" i="4"/>
  <c r="Z34" i="4"/>
  <c r="X26" i="4"/>
  <c r="Y14" i="4"/>
  <c r="AA2" i="4"/>
  <c r="X265" i="4"/>
  <c r="X233" i="4"/>
  <c r="X181" i="4"/>
  <c r="X37" i="4"/>
  <c r="X5" i="4"/>
  <c r="X144" i="4"/>
  <c r="X112" i="4"/>
  <c r="X80" i="4"/>
  <c r="X48" i="4"/>
  <c r="X251" i="4"/>
  <c r="X187" i="4"/>
  <c r="X27" i="4"/>
  <c r="X419" i="4"/>
  <c r="X387" i="4"/>
  <c r="X355" i="4"/>
  <c r="X323" i="4"/>
  <c r="X291" i="4"/>
  <c r="X259" i="4"/>
  <c r="Y1395" i="4"/>
  <c r="Y1427" i="4"/>
  <c r="Y1461" i="4"/>
  <c r="Y1493" i="4"/>
  <c r="X1407" i="4"/>
  <c r="X1375" i="4"/>
  <c r="X1359" i="4"/>
  <c r="X1327" i="4"/>
  <c r="X1295" i="4"/>
  <c r="X1263" i="4"/>
  <c r="X1231" i="4"/>
  <c r="X1199" i="4"/>
  <c r="X1116" i="4"/>
  <c r="X1029" i="4"/>
  <c r="X997" i="4"/>
  <c r="X854" i="4"/>
  <c r="X822" i="4"/>
  <c r="Z167" i="4"/>
  <c r="X159" i="4"/>
  <c r="Y147" i="4"/>
  <c r="Z135" i="4"/>
  <c r="X127" i="4"/>
  <c r="Y115" i="4"/>
  <c r="Z103" i="4"/>
  <c r="X95" i="4"/>
  <c r="Y83" i="4"/>
  <c r="Z71" i="4"/>
  <c r="X1159" i="4"/>
  <c r="X1139" i="4"/>
  <c r="X1080" i="4"/>
  <c r="X977" i="4"/>
  <c r="X786" i="4"/>
  <c r="X754" i="4"/>
  <c r="X722" i="4"/>
  <c r="X690" i="4"/>
  <c r="X658" i="4"/>
  <c r="X626" i="4"/>
  <c r="X594" i="4"/>
  <c r="X562" i="4"/>
  <c r="X530" i="4"/>
  <c r="X478" i="4"/>
  <c r="X446" i="4"/>
  <c r="X414" i="4"/>
  <c r="X382" i="4"/>
  <c r="X350" i="4"/>
  <c r="X318" i="4"/>
  <c r="X286" i="4"/>
  <c r="X254" i="4"/>
  <c r="X222" i="4"/>
  <c r="Z1389" i="4"/>
  <c r="Z1421" i="4"/>
  <c r="Z1441" i="4"/>
  <c r="Z1457" i="4"/>
  <c r="Z1473" i="4"/>
  <c r="Z1489" i="4"/>
  <c r="X1322" i="4"/>
  <c r="X1290" i="4"/>
  <c r="X1226" i="4"/>
  <c r="X1194" i="4"/>
  <c r="X1099" i="4"/>
  <c r="X1036" i="4"/>
  <c r="X1004" i="4"/>
  <c r="X845" i="4"/>
  <c r="X813" i="4"/>
  <c r="Z1403" i="4"/>
  <c r="X1146" i="4"/>
  <c r="X1095" i="4"/>
  <c r="X1063" i="4"/>
  <c r="X988" i="4"/>
  <c r="X956" i="4"/>
  <c r="X924" i="4"/>
  <c r="X801" i="4"/>
  <c r="X769" i="4"/>
  <c r="X737" i="4"/>
  <c r="X705" i="4"/>
  <c r="X673" i="4"/>
  <c r="X641" i="4"/>
  <c r="X609" i="4"/>
  <c r="X577" i="4"/>
  <c r="X545" i="4"/>
  <c r="X513" i="4"/>
  <c r="X481" i="4"/>
  <c r="X449" i="4"/>
  <c r="X417" i="4"/>
  <c r="X385" i="4"/>
  <c r="X353" i="4"/>
  <c r="X321" i="4"/>
  <c r="X194" i="4"/>
  <c r="Z170" i="4"/>
  <c r="X162" i="4"/>
  <c r="Y150" i="4"/>
  <c r="Z138" i="4"/>
  <c r="X130" i="4"/>
  <c r="Y118" i="4"/>
  <c r="Z106" i="4"/>
  <c r="X98" i="4"/>
  <c r="Z86" i="4"/>
  <c r="X78" i="4"/>
  <c r="Y66" i="4"/>
  <c r="Z54" i="4"/>
  <c r="X46" i="4"/>
  <c r="Y34" i="4"/>
  <c r="Z22" i="4"/>
  <c r="Y2" i="4"/>
  <c r="X285" i="4"/>
  <c r="X253" i="4"/>
  <c r="X221" i="4"/>
  <c r="X57" i="4"/>
  <c r="X25" i="4"/>
  <c r="X196" i="4"/>
  <c r="X164" i="4"/>
  <c r="X132" i="4"/>
  <c r="X100" i="4"/>
  <c r="X68" i="4"/>
  <c r="X36" i="4"/>
  <c r="X16" i="4"/>
  <c r="X239" i="4"/>
  <c r="X207" i="4"/>
  <c r="Y195" i="4"/>
  <c r="X67" i="4"/>
  <c r="X47" i="4"/>
  <c r="X15" i="4"/>
  <c r="X439" i="4"/>
  <c r="X407" i="4"/>
  <c r="X343" i="4"/>
  <c r="X311" i="4"/>
  <c r="X279" i="4"/>
  <c r="Y1367" i="4"/>
  <c r="Y1399" i="4"/>
  <c r="S1399" i="4" s="1"/>
  <c r="Y1433" i="4"/>
  <c r="Y1465" i="4"/>
  <c r="Y1497" i="4"/>
  <c r="X1371" i="4"/>
  <c r="X1347" i="4"/>
  <c r="X1315" i="4"/>
  <c r="X1283" i="4"/>
  <c r="X1251" i="4"/>
  <c r="X1219" i="4"/>
  <c r="X1187" i="4"/>
  <c r="X1104" i="4"/>
  <c r="X1017" i="4"/>
  <c r="X874" i="4"/>
  <c r="X842" i="4"/>
  <c r="X810" i="4"/>
  <c r="Y167" i="4"/>
  <c r="Z155" i="4"/>
  <c r="X147" i="4"/>
  <c r="Y135" i="4"/>
  <c r="Z123" i="4"/>
  <c r="X115" i="4"/>
  <c r="Y103" i="4"/>
  <c r="Z91" i="4"/>
  <c r="X83" i="4"/>
  <c r="Y71" i="4"/>
  <c r="X1494" i="4"/>
  <c r="X1068" i="4"/>
  <c r="X965" i="4"/>
  <c r="X933" i="4"/>
  <c r="X710" i="4"/>
  <c r="X678" i="4"/>
  <c r="X646" i="4"/>
  <c r="X614" i="4"/>
  <c r="X582" i="4"/>
  <c r="X550" i="4"/>
  <c r="X518" i="4"/>
  <c r="X498" i="4"/>
  <c r="X466" i="4"/>
  <c r="X434" i="4"/>
  <c r="X402" i="4"/>
  <c r="X370" i="4"/>
  <c r="X338" i="4"/>
  <c r="X306" i="4"/>
  <c r="X274" i="4"/>
  <c r="X242" i="4"/>
  <c r="X210" i="4"/>
  <c r="Z1393" i="4"/>
  <c r="Z1425" i="4"/>
  <c r="Z1443" i="4"/>
  <c r="Z1459" i="4"/>
  <c r="Z1475" i="4"/>
  <c r="Z1491" i="4"/>
  <c r="X1342" i="4"/>
  <c r="X1310" i="4"/>
  <c r="X1278" i="4"/>
  <c r="X1214" i="4"/>
  <c r="X1182" i="4"/>
  <c r="X1119" i="4"/>
  <c r="X1024" i="4"/>
  <c r="X897" i="4"/>
  <c r="X865" i="4"/>
  <c r="X833" i="4"/>
  <c r="X1166" i="4"/>
  <c r="X1134" i="4"/>
  <c r="X1083" i="4"/>
  <c r="X1051" i="4"/>
  <c r="X976" i="4"/>
  <c r="X944" i="4"/>
  <c r="X912" i="4"/>
  <c r="X789" i="4"/>
  <c r="X757" i="4"/>
  <c r="X693" i="4"/>
  <c r="X629" i="4"/>
  <c r="X597" i="4"/>
  <c r="X565" i="4"/>
  <c r="X533" i="4"/>
  <c r="X501" i="4"/>
  <c r="X469" i="4"/>
  <c r="X373" i="4"/>
  <c r="X341" i="4"/>
  <c r="X309" i="4"/>
  <c r="X182" i="4"/>
  <c r="Y170" i="4"/>
  <c r="Z158" i="4"/>
  <c r="X150" i="4"/>
  <c r="Y138" i="4"/>
  <c r="Z126" i="4"/>
  <c r="X118" i="4"/>
  <c r="Y106" i="4"/>
  <c r="Z94" i="4"/>
  <c r="Y86" i="4"/>
  <c r="Z74" i="4"/>
  <c r="X66" i="4"/>
  <c r="Y54" i="4"/>
  <c r="Z42" i="4"/>
  <c r="X34" i="4"/>
  <c r="Y22" i="4"/>
  <c r="Z10" i="4"/>
  <c r="Z2" i="4"/>
  <c r="X273" i="4"/>
  <c r="X241" i="4"/>
  <c r="X209" i="4"/>
  <c r="X189" i="4"/>
  <c r="X45" i="4"/>
  <c r="X13" i="4"/>
  <c r="X184" i="4"/>
  <c r="X152" i="4"/>
  <c r="X56" i="4"/>
  <c r="X24" i="4"/>
  <c r="X4" i="4"/>
  <c r="X227" i="4"/>
  <c r="X55" i="4"/>
  <c r="X35" i="4"/>
  <c r="X3" i="4"/>
  <c r="S50" i="4"/>
  <c r="M1499" i="4"/>
  <c r="Q1471" i="4"/>
  <c r="N1455" i="4"/>
  <c r="J1435" i="4"/>
  <c r="K1411" i="4"/>
  <c r="R1395" i="4"/>
  <c r="AC1332" i="4"/>
  <c r="I1316" i="4"/>
  <c r="M1308" i="4"/>
  <c r="R1300" i="4"/>
  <c r="K1288" i="4"/>
  <c r="I1284" i="4"/>
  <c r="Q1264" i="4"/>
  <c r="AC1252" i="4"/>
  <c r="N1244" i="4"/>
  <c r="R1236" i="4"/>
  <c r="Q1224" i="4"/>
  <c r="AC1208" i="4"/>
  <c r="Q1192" i="4"/>
  <c r="Q1176" i="4"/>
  <c r="R1148" i="4"/>
  <c r="AC1129" i="4"/>
  <c r="AC1117" i="4"/>
  <c r="R1101" i="4"/>
  <c r="L1081" i="4"/>
  <c r="L1077" i="4"/>
  <c r="AC1073" i="4"/>
  <c r="J1065" i="4"/>
  <c r="M1057" i="4"/>
  <c r="Q1049" i="4"/>
  <c r="Q1034" i="4"/>
  <c r="M1026" i="4"/>
  <c r="AC1022" i="4"/>
  <c r="M1014" i="4"/>
  <c r="N998" i="4"/>
  <c r="J982" i="4"/>
  <c r="J966" i="4"/>
  <c r="I962" i="4"/>
  <c r="R950" i="4"/>
  <c r="N902" i="4"/>
  <c r="R871" i="4"/>
  <c r="L855" i="4"/>
  <c r="L839" i="4"/>
  <c r="AC783" i="4"/>
  <c r="K779" i="4"/>
  <c r="K771" i="4"/>
  <c r="M767" i="4"/>
  <c r="K763" i="4"/>
  <c r="AC759" i="4"/>
  <c r="Q747" i="4"/>
  <c r="Q743" i="4"/>
  <c r="M731" i="4"/>
  <c r="I727" i="4"/>
  <c r="I715" i="4"/>
  <c r="I699" i="4"/>
  <c r="L676" i="4"/>
  <c r="M664" i="4"/>
  <c r="I616" i="4"/>
  <c r="N1479" i="4"/>
  <c r="L1471" i="4"/>
  <c r="I1455" i="4"/>
  <c r="AC1447" i="4"/>
  <c r="AC1435" i="4"/>
  <c r="M1399" i="4"/>
  <c r="N1395" i="4"/>
  <c r="I1371" i="4"/>
  <c r="N1340" i="4"/>
  <c r="J1332" i="4"/>
  <c r="K1312" i="4"/>
  <c r="I1308" i="4"/>
  <c r="R1296" i="4"/>
  <c r="M1288" i="4"/>
  <c r="M1284" i="4"/>
  <c r="AC1276" i="4"/>
  <c r="J1260" i="4"/>
  <c r="K1244" i="4"/>
  <c r="I1236" i="4"/>
  <c r="AC1216" i="4"/>
  <c r="N1200" i="4"/>
  <c r="K1192" i="4"/>
  <c r="AC1176" i="4"/>
  <c r="I1148" i="4"/>
  <c r="AC1140" i="4"/>
  <c r="M1125" i="4"/>
  <c r="M1117" i="4"/>
  <c r="L1101" i="4"/>
  <c r="N1089" i="4"/>
  <c r="AC1081" i="4"/>
  <c r="R1077" i="4"/>
  <c r="M1073" i="4"/>
  <c r="AC1065" i="4"/>
  <c r="I1057" i="4"/>
  <c r="I1038" i="4"/>
  <c r="M1030" i="4"/>
  <c r="AC1026" i="4"/>
  <c r="Q1022" i="4"/>
  <c r="N1014" i="4"/>
  <c r="J998" i="4"/>
  <c r="R982" i="4"/>
  <c r="R966" i="4"/>
  <c r="AC958" i="4"/>
  <c r="L950" i="4"/>
  <c r="M910" i="4"/>
  <c r="L887" i="4"/>
  <c r="L871" i="4"/>
  <c r="AC855" i="4"/>
  <c r="AC839" i="4"/>
  <c r="I783" i="4"/>
  <c r="J771" i="4"/>
  <c r="Q767" i="4"/>
  <c r="I763" i="4"/>
  <c r="M759" i="4"/>
  <c r="K747" i="4"/>
  <c r="I743" i="4"/>
  <c r="I735" i="4"/>
  <c r="AC731" i="4"/>
  <c r="M727" i="4"/>
  <c r="AC715" i="4"/>
  <c r="M699" i="4"/>
  <c r="AC676" i="4"/>
  <c r="L664" i="4"/>
  <c r="K624" i="4"/>
  <c r="M616" i="4"/>
  <c r="L1479" i="4"/>
  <c r="R1467" i="4"/>
  <c r="I1447" i="4"/>
  <c r="M1435" i="4"/>
  <c r="I1399" i="4"/>
  <c r="Q1395" i="4"/>
  <c r="R1387" i="4"/>
  <c r="L1371" i="4"/>
  <c r="AC1340" i="4"/>
  <c r="N1332" i="4"/>
  <c r="I1300" i="4"/>
  <c r="I1296" i="4"/>
  <c r="L1288" i="4"/>
  <c r="N1276" i="4"/>
  <c r="M1260" i="4"/>
  <c r="R1232" i="4"/>
  <c r="N1216" i="4"/>
  <c r="K1200" i="4"/>
  <c r="AC1192" i="4"/>
  <c r="M1164" i="4"/>
  <c r="L1148" i="4"/>
  <c r="M1140" i="4"/>
  <c r="AC1132" i="4"/>
  <c r="AC1125" i="4"/>
  <c r="I1117" i="4"/>
  <c r="AC1101" i="4"/>
  <c r="L1089" i="4"/>
  <c r="R1081" i="4"/>
  <c r="M1046" i="4"/>
  <c r="M1038" i="4"/>
  <c r="I1030" i="4"/>
  <c r="J1026" i="4"/>
  <c r="K1022" i="4"/>
  <c r="M1006" i="4"/>
  <c r="L994" i="4"/>
  <c r="L966" i="4"/>
  <c r="N942" i="4"/>
  <c r="M899" i="4"/>
  <c r="N883" i="4"/>
  <c r="M867" i="4"/>
  <c r="N851" i="4"/>
  <c r="L823" i="4"/>
  <c r="M775" i="4"/>
  <c r="M771" i="4"/>
  <c r="K767" i="4"/>
  <c r="Q763" i="4"/>
  <c r="I755" i="4"/>
  <c r="I751" i="4"/>
  <c r="M747" i="4"/>
  <c r="Q735" i="4"/>
  <c r="I731" i="4"/>
  <c r="R699" i="4"/>
  <c r="R676" i="4"/>
  <c r="R636" i="4"/>
  <c r="Q624" i="4"/>
  <c r="J608" i="4"/>
  <c r="J1479" i="4"/>
  <c r="L1467" i="4"/>
  <c r="M1455" i="4"/>
  <c r="R1447" i="4"/>
  <c r="AC1415" i="4"/>
  <c r="AC1407" i="4"/>
  <c r="AC1371" i="4"/>
  <c r="N1355" i="4"/>
  <c r="M1340" i="4"/>
  <c r="Q1320" i="4"/>
  <c r="J1308" i="4"/>
  <c r="Q1300" i="4"/>
  <c r="K1296" i="4"/>
  <c r="R1288" i="4"/>
  <c r="Q1280" i="4"/>
  <c r="I1268" i="4"/>
  <c r="I1260" i="4"/>
  <c r="Q1244" i="4"/>
  <c r="N1236" i="4"/>
  <c r="M1232" i="4"/>
  <c r="K1216" i="4"/>
  <c r="Q1200" i="4"/>
  <c r="M1188" i="4"/>
  <c r="AC1164" i="4"/>
  <c r="K1144" i="4"/>
  <c r="Q1140" i="4"/>
  <c r="M1132" i="4"/>
  <c r="I1125" i="4"/>
  <c r="I1109" i="4"/>
  <c r="R1097" i="4"/>
  <c r="Q1081" i="4"/>
  <c r="N1073" i="4"/>
  <c r="R1069" i="4"/>
  <c r="K1053" i="4"/>
  <c r="J1046" i="4"/>
  <c r="AC1038" i="4"/>
  <c r="Q1030" i="4"/>
  <c r="K1026" i="4"/>
  <c r="L1018" i="4"/>
  <c r="J1006" i="4"/>
  <c r="R994" i="4"/>
  <c r="R970" i="4"/>
  <c r="R962" i="4"/>
  <c r="J954" i="4"/>
  <c r="AC942" i="4"/>
  <c r="L906" i="4"/>
  <c r="K899" i="4"/>
  <c r="M883" i="4"/>
  <c r="AC851" i="4"/>
  <c r="R823" i="4"/>
  <c r="M779" i="4"/>
  <c r="Q775" i="4"/>
  <c r="Q771" i="4"/>
  <c r="AC767" i="4"/>
  <c r="N755" i="4"/>
  <c r="J751" i="4"/>
  <c r="AC747" i="4"/>
  <c r="K743" i="4"/>
  <c r="M735" i="4"/>
  <c r="Q731" i="4"/>
  <c r="Q727" i="4"/>
  <c r="AC711" i="4"/>
  <c r="N668" i="4"/>
  <c r="I636" i="4"/>
  <c r="M624" i="4"/>
  <c r="Q608" i="4"/>
  <c r="R1479" i="4"/>
  <c r="K1451" i="4"/>
  <c r="M1447" i="4"/>
  <c r="J1415" i="4"/>
  <c r="M1407" i="4"/>
  <c r="Q1399" i="4"/>
  <c r="I1375" i="4"/>
  <c r="R1371" i="4"/>
  <c r="Q1355" i="4"/>
  <c r="J1340" i="4"/>
  <c r="K1320" i="4"/>
  <c r="Q1308" i="4"/>
  <c r="AC1300" i="4"/>
  <c r="K1292" i="4"/>
  <c r="AC1288" i="4"/>
  <c r="AC1280" i="4"/>
  <c r="M1268" i="4"/>
  <c r="R1260" i="4"/>
  <c r="M1244" i="4"/>
  <c r="Q1236" i="4"/>
  <c r="I1232" i="4"/>
  <c r="Q1216" i="4"/>
  <c r="AC1200" i="4"/>
  <c r="AC1188" i="4"/>
  <c r="R1164" i="4"/>
  <c r="Q1144" i="4"/>
  <c r="K1136" i="4"/>
  <c r="I1132" i="4"/>
  <c r="N1121" i="4"/>
  <c r="M1109" i="4"/>
  <c r="AC1097" i="4"/>
  <c r="J1085" i="4"/>
  <c r="N1081" i="4"/>
  <c r="K1073" i="4"/>
  <c r="N1057" i="4"/>
  <c r="Q1053" i="4"/>
  <c r="AC1046" i="4"/>
  <c r="R1038" i="4"/>
  <c r="AC1030" i="4"/>
  <c r="N1026" i="4"/>
  <c r="I1018" i="4"/>
  <c r="N1006" i="4"/>
  <c r="N970" i="4"/>
  <c r="M962" i="4"/>
  <c r="L954" i="4"/>
  <c r="M942" i="4"/>
  <c r="J887" i="4"/>
  <c r="J883" i="4"/>
  <c r="N867" i="4"/>
  <c r="AC843" i="4"/>
  <c r="N779" i="4"/>
  <c r="K775" i="4"/>
  <c r="N771" i="4"/>
  <c r="I767" i="4"/>
  <c r="M755" i="4"/>
  <c r="K751" i="4"/>
  <c r="I747" i="4"/>
  <c r="I739" i="4"/>
  <c r="J735" i="4"/>
  <c r="K731" i="4"/>
  <c r="K727" i="4"/>
  <c r="Q711" i="4"/>
  <c r="Q687" i="4"/>
  <c r="AC668" i="4"/>
  <c r="I632" i="4"/>
  <c r="I624" i="4"/>
  <c r="M608" i="4"/>
  <c r="L1499" i="4"/>
  <c r="M1475" i="4"/>
  <c r="J1463" i="4"/>
  <c r="Q1451" i="4"/>
  <c r="AC1443" i="4"/>
  <c r="N1415" i="4"/>
  <c r="N1407" i="4"/>
  <c r="I1391" i="4"/>
  <c r="N1363" i="4"/>
  <c r="K1344" i="4"/>
  <c r="L1336" i="4"/>
  <c r="AC1308" i="4"/>
  <c r="K1300" i="4"/>
  <c r="Q1292" i="4"/>
  <c r="I1288" i="4"/>
  <c r="I1276" i="4"/>
  <c r="AC1268" i="4"/>
  <c r="N1260" i="4"/>
  <c r="AC1244" i="4"/>
  <c r="K1236" i="4"/>
  <c r="N1224" i="4"/>
  <c r="K1208" i="4"/>
  <c r="M1196" i="4"/>
  <c r="M1180" i="4"/>
  <c r="R1144" i="4"/>
  <c r="AC1121" i="4"/>
  <c r="AC1109" i="4"/>
  <c r="L1097" i="4"/>
  <c r="Q1085" i="4"/>
  <c r="K1081" i="4"/>
  <c r="I1073" i="4"/>
  <c r="M1065" i="4"/>
  <c r="I1046" i="4"/>
  <c r="K1034" i="4"/>
  <c r="L1030" i="4"/>
  <c r="L1022" i="4"/>
  <c r="R1018" i="4"/>
  <c r="R1002" i="4"/>
  <c r="M986" i="4"/>
  <c r="L970" i="4"/>
  <c r="N934" i="4"/>
  <c r="M902" i="4"/>
  <c r="I887" i="4"/>
  <c r="M875" i="4"/>
  <c r="J867" i="4"/>
  <c r="J843" i="4"/>
  <c r="R795" i="4"/>
  <c r="I779" i="4"/>
  <c r="I775" i="4"/>
  <c r="I759" i="4"/>
  <c r="Q755" i="4"/>
  <c r="Q751" i="4"/>
  <c r="AC739" i="4"/>
  <c r="K735" i="4"/>
  <c r="M707" i="4"/>
  <c r="N687" i="4"/>
  <c r="R668" i="4"/>
  <c r="K632" i="4"/>
  <c r="Q616" i="4"/>
  <c r="K608" i="4"/>
  <c r="R1475" i="4"/>
  <c r="M1463" i="4"/>
  <c r="R1451" i="4"/>
  <c r="AC1411" i="4"/>
  <c r="AC1395" i="4"/>
  <c r="M1391" i="4"/>
  <c r="N1375" i="4"/>
  <c r="M1363" i="4"/>
  <c r="Q1344" i="4"/>
  <c r="R1336" i="4"/>
  <c r="N1308" i="4"/>
  <c r="M1300" i="4"/>
  <c r="AC1292" i="4"/>
  <c r="AC1284" i="4"/>
  <c r="M1276" i="4"/>
  <c r="N1264" i="4"/>
  <c r="L1260" i="4"/>
  <c r="I1244" i="4"/>
  <c r="M1236" i="4"/>
  <c r="K1224" i="4"/>
  <c r="N1208" i="4"/>
  <c r="I1196" i="4"/>
  <c r="J1164" i="4"/>
  <c r="M1136" i="4"/>
  <c r="Q1129" i="4"/>
  <c r="K1121" i="4"/>
  <c r="M1101" i="4"/>
  <c r="Q1093" i="4"/>
  <c r="L1085" i="4"/>
  <c r="I1081" i="4"/>
  <c r="I1065" i="4"/>
  <c r="AC1057" i="4"/>
  <c r="AC1049" i="4"/>
  <c r="N1034" i="4"/>
  <c r="I1026" i="4"/>
  <c r="I1022" i="4"/>
  <c r="Q1018" i="4"/>
  <c r="L1002" i="4"/>
  <c r="J986" i="4"/>
  <c r="N962" i="4"/>
  <c r="M934" i="4"/>
  <c r="J902" i="4"/>
  <c r="N887" i="4"/>
  <c r="J875" i="4"/>
  <c r="N859" i="4"/>
  <c r="N843" i="4"/>
  <c r="N795" i="4"/>
  <c r="Q779" i="4"/>
  <c r="I771" i="4"/>
  <c r="K759" i="4"/>
  <c r="K755" i="4"/>
  <c r="M751" i="4"/>
  <c r="M743" i="4"/>
  <c r="K739" i="4"/>
  <c r="N727" i="4"/>
  <c r="M723" i="4"/>
  <c r="AC707" i="4"/>
  <c r="J684" i="4"/>
  <c r="K668" i="4"/>
  <c r="N632" i="4"/>
  <c r="J616" i="4"/>
  <c r="N608" i="4"/>
  <c r="R1499" i="4"/>
  <c r="N1475" i="4"/>
  <c r="AC1455" i="4"/>
  <c r="L1447" i="4"/>
  <c r="N1435" i="4"/>
  <c r="K1403" i="4"/>
  <c r="J1395" i="4"/>
  <c r="Q1391" i="4"/>
  <c r="AC1375" i="4"/>
  <c r="J1363" i="4"/>
  <c r="L1344" i="4"/>
  <c r="M1332" i="4"/>
  <c r="L1316" i="4"/>
  <c r="K1308" i="4"/>
  <c r="N1300" i="4"/>
  <c r="M1292" i="4"/>
  <c r="N1284" i="4"/>
  <c r="J1276" i="4"/>
  <c r="Q1252" i="4"/>
  <c r="J1244" i="4"/>
  <c r="J1236" i="4"/>
  <c r="AC1224" i="4"/>
  <c r="Q1208" i="4"/>
  <c r="N1192" i="4"/>
  <c r="N1176" i="4"/>
  <c r="N1164" i="4"/>
  <c r="I1140" i="4"/>
  <c r="Q1136" i="4"/>
  <c r="N1129" i="4"/>
  <c r="Q1121" i="4"/>
  <c r="I1101" i="4"/>
  <c r="N1093" i="4"/>
  <c r="J1081" i="4"/>
  <c r="J1073" i="4"/>
  <c r="N1065" i="4"/>
  <c r="J1057" i="4"/>
  <c r="AC1034" i="4"/>
  <c r="R1022" i="4"/>
  <c r="J1014" i="4"/>
  <c r="M998" i="4"/>
  <c r="N966" i="4"/>
  <c r="L962" i="4"/>
  <c r="Q950" i="4"/>
  <c r="N910" i="4"/>
  <c r="AC902" i="4"/>
  <c r="Q887" i="4"/>
  <c r="N875" i="4"/>
  <c r="M859" i="4"/>
  <c r="M843" i="4"/>
  <c r="Q783" i="4"/>
  <c r="J779" i="4"/>
  <c r="J763" i="4"/>
  <c r="Q759" i="4"/>
  <c r="J743" i="4"/>
  <c r="M739" i="4"/>
  <c r="N735" i="4"/>
  <c r="J727" i="4"/>
  <c r="I723" i="4"/>
  <c r="I707" i="4"/>
  <c r="R684" i="4"/>
  <c r="I664" i="4"/>
  <c r="R632" i="4"/>
  <c r="K616" i="4"/>
  <c r="I608" i="4"/>
  <c r="AS45" i="4"/>
  <c r="O1359" i="4"/>
  <c r="P1289" i="4"/>
  <c r="O1054" i="4"/>
  <c r="O893" i="4"/>
  <c r="O669" i="4"/>
  <c r="P622" i="4"/>
  <c r="O1466" i="4"/>
  <c r="P1078" i="4"/>
  <c r="P924" i="4"/>
  <c r="P505" i="4"/>
  <c r="O383" i="4"/>
  <c r="O208" i="4"/>
  <c r="P1490" i="4"/>
  <c r="P1324" i="4"/>
  <c r="P1003" i="4"/>
  <c r="P881" i="4"/>
  <c r="O696" i="4"/>
  <c r="P489" i="4"/>
  <c r="P1454" i="4"/>
  <c r="P1159" i="4"/>
  <c r="O657" i="4"/>
  <c r="P371" i="4"/>
  <c r="P185" i="4"/>
  <c r="P1438" i="4"/>
  <c r="P1140" i="4"/>
  <c r="P1066" i="4"/>
  <c r="O948" i="4"/>
  <c r="P912" i="4"/>
  <c r="O787" i="4"/>
  <c r="O610" i="4"/>
  <c r="P355" i="4"/>
  <c r="P1301" i="4"/>
  <c r="O771" i="4"/>
  <c r="O681" i="4"/>
  <c r="P634" i="4"/>
  <c r="P411" i="4"/>
  <c r="P339" i="4"/>
  <c r="P220" i="4"/>
  <c r="O154" i="4"/>
  <c r="O1478" i="4"/>
  <c r="O755" i="4"/>
  <c r="P535" i="4"/>
  <c r="P256" i="4"/>
  <c r="O936" i="4"/>
  <c r="O739" i="4"/>
  <c r="O130" i="4"/>
  <c r="P41" i="4"/>
  <c r="O8" i="4"/>
  <c r="O1418" i="4"/>
  <c r="O1402" i="4"/>
  <c r="O1374" i="4"/>
  <c r="O1351" i="4"/>
  <c r="P1339" i="4"/>
  <c r="P1320" i="4"/>
  <c r="P1277" i="4"/>
  <c r="O1261" i="4"/>
  <c r="O1245" i="4"/>
  <c r="P1217" i="4"/>
  <c r="P1201" i="4"/>
  <c r="P1185" i="4"/>
  <c r="O1166" i="4"/>
  <c r="O1132" i="4"/>
  <c r="O1081" i="4"/>
  <c r="O1034" i="4"/>
  <c r="O1022" i="4"/>
  <c r="P1010" i="4"/>
  <c r="P983" i="4"/>
  <c r="P967" i="4"/>
  <c r="O873" i="4"/>
  <c r="P861" i="4"/>
  <c r="P849" i="4"/>
  <c r="O822" i="4"/>
  <c r="P731" i="4"/>
  <c r="P649" i="4"/>
  <c r="O594" i="4"/>
  <c r="O578" i="4"/>
  <c r="O562" i="4"/>
  <c r="O546" i="4"/>
  <c r="O531" i="4"/>
  <c r="P512" i="4"/>
  <c r="O477" i="4"/>
  <c r="O442" i="4"/>
  <c r="P418" i="4"/>
  <c r="O319" i="4"/>
  <c r="P307" i="4"/>
  <c r="O279" i="4"/>
  <c r="O200" i="4"/>
  <c r="P177" i="4"/>
  <c r="P126" i="4"/>
  <c r="O103" i="4"/>
  <c r="P91" i="4"/>
  <c r="O72" i="4"/>
  <c r="O60" i="4"/>
  <c r="O23" i="4"/>
  <c r="O11" i="4"/>
  <c r="P1493" i="4"/>
  <c r="P1481" i="4"/>
  <c r="P1457" i="4"/>
  <c r="P1441" i="4"/>
  <c r="O1354" i="4"/>
  <c r="P1296" i="4"/>
  <c r="P1284" i="4"/>
  <c r="O1147" i="4"/>
  <c r="O1124" i="4"/>
  <c r="O1112" i="4"/>
  <c r="P1100" i="4"/>
  <c r="O1069" i="4"/>
  <c r="P1057" i="4"/>
  <c r="P1006" i="4"/>
  <c r="P955" i="4"/>
  <c r="P943" i="4"/>
  <c r="P927" i="4"/>
  <c r="P911" i="4"/>
  <c r="P786" i="4"/>
  <c r="P770" i="4"/>
  <c r="P754" i="4"/>
  <c r="P738" i="4"/>
  <c r="P707" i="4"/>
  <c r="P695" i="4"/>
  <c r="O680" i="4"/>
  <c r="O664" i="4"/>
  <c r="P652" i="4"/>
  <c r="O625" i="4"/>
  <c r="O609" i="4"/>
  <c r="O519" i="4"/>
  <c r="O496" i="4"/>
  <c r="P461" i="4"/>
  <c r="O410" i="4"/>
  <c r="P398" i="4"/>
  <c r="P386" i="4"/>
  <c r="O370" i="4"/>
  <c r="O354" i="4"/>
  <c r="O338" i="4"/>
  <c r="P259" i="4"/>
  <c r="O243" i="4"/>
  <c r="O231" i="4"/>
  <c r="P219" i="4"/>
  <c r="O203" i="4"/>
  <c r="P180" i="4"/>
  <c r="O137" i="4"/>
  <c r="O1409" i="4"/>
  <c r="P1334" i="4"/>
  <c r="P1252" i="4"/>
  <c r="O1212" i="4"/>
  <c r="P978" i="4"/>
  <c r="P549" i="4"/>
  <c r="P468" i="4"/>
  <c r="P421" i="4"/>
  <c r="O282" i="4"/>
  <c r="O10" i="4"/>
  <c r="P1452" i="4"/>
  <c r="P1287" i="4"/>
  <c r="O1064" i="4"/>
  <c r="O934" i="4"/>
  <c r="O636" i="4"/>
  <c r="P413" i="4"/>
  <c r="P164" i="4"/>
  <c r="P51" i="4"/>
  <c r="O1471" i="4"/>
  <c r="P1290" i="4"/>
  <c r="O1071" i="4"/>
  <c r="P921" i="4"/>
  <c r="P847" i="4"/>
  <c r="P498" i="4"/>
  <c r="AB396" i="4"/>
  <c r="O1226" i="4"/>
  <c r="P1190" i="4"/>
  <c r="O599" i="4"/>
  <c r="O431" i="4"/>
  <c r="P284" i="4"/>
  <c r="P112" i="4"/>
  <c r="P1275" i="4"/>
  <c r="O1187" i="4"/>
  <c r="O875" i="4"/>
  <c r="O1337" i="4"/>
  <c r="O1020" i="4"/>
  <c r="J1160" i="4"/>
  <c r="M689" i="4"/>
  <c r="P1478" i="4"/>
  <c r="P1466" i="4"/>
  <c r="O1450" i="4"/>
  <c r="P1359" i="4"/>
  <c r="O1309" i="4"/>
  <c r="O1297" i="4"/>
  <c r="O1155" i="4"/>
  <c r="O1129" i="4"/>
  <c r="O1117" i="4"/>
  <c r="O1105" i="4"/>
  <c r="O1074" i="4"/>
  <c r="P1054" i="4"/>
  <c r="O999" i="4"/>
  <c r="P948" i="4"/>
  <c r="P936" i="4"/>
  <c r="P893" i="4"/>
  <c r="O799" i="4"/>
  <c r="P787" i="4"/>
  <c r="P771" i="4"/>
  <c r="P755" i="4"/>
  <c r="P739" i="4"/>
  <c r="O708" i="4"/>
  <c r="P696" i="4"/>
  <c r="P681" i="4"/>
  <c r="P669" i="4"/>
  <c r="P657" i="4"/>
  <c r="O630" i="4"/>
  <c r="P610" i="4"/>
  <c r="O501" i="4"/>
  <c r="O407" i="4"/>
  <c r="O395" i="4"/>
  <c r="P383" i="4"/>
  <c r="O367" i="4"/>
  <c r="O351" i="4"/>
  <c r="O335" i="4"/>
  <c r="O252" i="4"/>
  <c r="O240" i="4"/>
  <c r="O228" i="4"/>
  <c r="P208" i="4"/>
  <c r="O181" i="4"/>
  <c r="P154" i="4"/>
  <c r="O142" i="4"/>
  <c r="P130" i="4"/>
  <c r="O53" i="4"/>
  <c r="O38" i="4"/>
  <c r="P8" i="4"/>
  <c r="P1418" i="4"/>
  <c r="P1402" i="4"/>
  <c r="O1386" i="4"/>
  <c r="P1374" i="4"/>
  <c r="P1351" i="4"/>
  <c r="O1335" i="4"/>
  <c r="O1316" i="4"/>
  <c r="O1273" i="4"/>
  <c r="P1261" i="4"/>
  <c r="P1245" i="4"/>
  <c r="O1229" i="4"/>
  <c r="O1213" i="4"/>
  <c r="O1197" i="4"/>
  <c r="O1181" i="4"/>
  <c r="P1166" i="4"/>
  <c r="P1132" i="4"/>
  <c r="P1081" i="4"/>
  <c r="P1034" i="4"/>
  <c r="P1022" i="4"/>
  <c r="O995" i="4"/>
  <c r="O979" i="4"/>
  <c r="O963" i="4"/>
  <c r="P873" i="4"/>
  <c r="O846" i="4"/>
  <c r="O834" i="4"/>
  <c r="P822" i="4"/>
  <c r="O806" i="4"/>
  <c r="O727" i="4"/>
  <c r="P594" i="4"/>
  <c r="P578" i="4"/>
  <c r="P562" i="4"/>
  <c r="P546" i="4"/>
  <c r="P531" i="4"/>
  <c r="P477" i="4"/>
  <c r="O454" i="4"/>
  <c r="P442" i="4"/>
  <c r="O426" i="4"/>
  <c r="P319" i="4"/>
  <c r="O303" i="4"/>
  <c r="O291" i="4"/>
  <c r="P279" i="4"/>
  <c r="P200" i="4"/>
  <c r="O173" i="4"/>
  <c r="O122" i="4"/>
  <c r="P103" i="4"/>
  <c r="P72" i="4"/>
  <c r="P60" i="4"/>
  <c r="P23" i="4"/>
  <c r="P11" i="4"/>
  <c r="O1489" i="4"/>
  <c r="AA1481" i="4"/>
  <c r="O1465" i="4"/>
  <c r="O1453" i="4"/>
  <c r="O1437" i="4"/>
  <c r="P1354" i="4"/>
  <c r="O1304" i="4"/>
  <c r="O1169" i="4"/>
  <c r="P1147" i="4"/>
  <c r="P1124" i="4"/>
  <c r="P1112" i="4"/>
  <c r="O1096" i="4"/>
  <c r="P1069" i="4"/>
  <c r="O1002" i="4"/>
  <c r="O939" i="4"/>
  <c r="O923" i="4"/>
  <c r="O907" i="4"/>
  <c r="O892" i="4"/>
  <c r="O798" i="4"/>
  <c r="O782" i="4"/>
  <c r="O766" i="4"/>
  <c r="O750" i="4"/>
  <c r="O719" i="4"/>
  <c r="P680" i="4"/>
  <c r="P664" i="4"/>
  <c r="O637" i="4"/>
  <c r="P625" i="4"/>
  <c r="P609" i="4"/>
  <c r="P519" i="4"/>
  <c r="P496" i="4"/>
  <c r="P410" i="4"/>
  <c r="O382" i="4"/>
  <c r="P370" i="4"/>
  <c r="P354" i="4"/>
  <c r="P338" i="4"/>
  <c r="O255" i="4"/>
  <c r="P243" i="4"/>
  <c r="P231" i="4"/>
  <c r="O215" i="4"/>
  <c r="P203" i="4"/>
  <c r="O161" i="4"/>
  <c r="O149" i="4"/>
  <c r="P137" i="4"/>
  <c r="O1425" i="4"/>
  <c r="O1405" i="4"/>
  <c r="P1236" i="4"/>
  <c r="O1080" i="4"/>
  <c r="P962" i="4"/>
  <c r="P833" i="4"/>
  <c r="O644" i="4"/>
  <c r="P322" i="4"/>
  <c r="O266" i="4"/>
  <c r="P63" i="4"/>
  <c r="P1436" i="4"/>
  <c r="P675" i="4"/>
  <c r="O1455" i="4"/>
  <c r="P1156" i="4"/>
  <c r="P788" i="4"/>
  <c r="O701" i="4"/>
  <c r="P635" i="4"/>
  <c r="O340" i="4"/>
  <c r="O135" i="4"/>
  <c r="O1415" i="4"/>
  <c r="O1090" i="4"/>
  <c r="O850" i="4"/>
  <c r="O583" i="4"/>
  <c r="P1211" i="4"/>
  <c r="P101" i="4"/>
  <c r="O808" i="4"/>
  <c r="O989" i="4"/>
  <c r="P1424" i="4"/>
  <c r="P1372" i="4"/>
  <c r="P325" i="4"/>
  <c r="P289" i="4"/>
  <c r="P643" i="4"/>
  <c r="O48" i="4"/>
  <c r="O1486" i="4"/>
  <c r="AB1478" i="4"/>
  <c r="O1462" i="4"/>
  <c r="P1450" i="4"/>
  <c r="O1434" i="4"/>
  <c r="O1355" i="4"/>
  <c r="P1309" i="4"/>
  <c r="P1297" i="4"/>
  <c r="O1285" i="4"/>
  <c r="P1155" i="4"/>
  <c r="P1129" i="4"/>
  <c r="P1117" i="4"/>
  <c r="P1105" i="4"/>
  <c r="P1074" i="4"/>
  <c r="O1062" i="4"/>
  <c r="AB1054" i="4"/>
  <c r="P999" i="4"/>
  <c r="O932" i="4"/>
  <c r="O920" i="4"/>
  <c r="O908" i="4"/>
  <c r="O889" i="4"/>
  <c r="P799" i="4"/>
  <c r="O783" i="4"/>
  <c r="O767" i="4"/>
  <c r="O751" i="4"/>
  <c r="O720" i="4"/>
  <c r="P708" i="4"/>
  <c r="O653" i="4"/>
  <c r="P630" i="4"/>
  <c r="O618" i="4"/>
  <c r="O606" i="4"/>
  <c r="P501" i="4"/>
  <c r="O462" i="4"/>
  <c r="P407" i="4"/>
  <c r="P395" i="4"/>
  <c r="P367" i="4"/>
  <c r="P351" i="4"/>
  <c r="P335" i="4"/>
  <c r="P252" i="4"/>
  <c r="P240" i="4"/>
  <c r="P228" i="4"/>
  <c r="O216" i="4"/>
  <c r="P181" i="4"/>
  <c r="P142" i="4"/>
  <c r="O119" i="4"/>
  <c r="P53" i="4"/>
  <c r="P38" i="4"/>
  <c r="O1414" i="4"/>
  <c r="O1398" i="4"/>
  <c r="P1386" i="4"/>
  <c r="O1370" i="4"/>
  <c r="O1347" i="4"/>
  <c r="P1335" i="4"/>
  <c r="P1316" i="4"/>
  <c r="P1273" i="4"/>
  <c r="O1257" i="4"/>
  <c r="O1241" i="4"/>
  <c r="P1229" i="4"/>
  <c r="P1213" i="4"/>
  <c r="P1197" i="4"/>
  <c r="P1181" i="4"/>
  <c r="O1162" i="4"/>
  <c r="O1093" i="4"/>
  <c r="O1046" i="4"/>
  <c r="O1018" i="4"/>
  <c r="P995" i="4"/>
  <c r="P979" i="4"/>
  <c r="P963" i="4"/>
  <c r="O869" i="4"/>
  <c r="O857" i="4"/>
  <c r="P846" i="4"/>
  <c r="P834" i="4"/>
  <c r="O818" i="4"/>
  <c r="P806" i="4"/>
  <c r="P727" i="4"/>
  <c r="O645" i="4"/>
  <c r="O590" i="4"/>
  <c r="O574" i="4"/>
  <c r="O558" i="4"/>
  <c r="O542" i="4"/>
  <c r="O485" i="4"/>
  <c r="P454" i="4"/>
  <c r="O438" i="4"/>
  <c r="P426" i="4"/>
  <c r="O331" i="4"/>
  <c r="O315" i="4"/>
  <c r="P303" i="4"/>
  <c r="P291" i="4"/>
  <c r="O275" i="4"/>
  <c r="P173" i="4"/>
  <c r="P122" i="4"/>
  <c r="O99" i="4"/>
  <c r="O84" i="4"/>
  <c r="O56" i="4"/>
  <c r="O19" i="4"/>
  <c r="P1489" i="4"/>
  <c r="O1477" i="4"/>
  <c r="P1465" i="4"/>
  <c r="P1453" i="4"/>
  <c r="P1437" i="4"/>
  <c r="P1304" i="4"/>
  <c r="O1292" i="4"/>
  <c r="P1169" i="4"/>
  <c r="O1143" i="4"/>
  <c r="P1096" i="4"/>
  <c r="O1065" i="4"/>
  <c r="O1053" i="4"/>
  <c r="P1002" i="4"/>
  <c r="O951" i="4"/>
  <c r="P939" i="4"/>
  <c r="P923" i="4"/>
  <c r="P907" i="4"/>
  <c r="P892" i="4"/>
  <c r="P798" i="4"/>
  <c r="P782" i="4"/>
  <c r="P766" i="4"/>
  <c r="P750" i="4"/>
  <c r="P719" i="4"/>
  <c r="O703" i="4"/>
  <c r="O691" i="4"/>
  <c r="O676" i="4"/>
  <c r="P637" i="4"/>
  <c r="O621" i="4"/>
  <c r="O605" i="4"/>
  <c r="O508" i="4"/>
  <c r="O492" i="4"/>
  <c r="O457" i="4"/>
  <c r="O406" i="4"/>
  <c r="O394" i="4"/>
  <c r="P382" i="4"/>
  <c r="O366" i="4"/>
  <c r="O350" i="4"/>
  <c r="O334" i="4"/>
  <c r="P255" i="4"/>
  <c r="O239" i="4"/>
  <c r="P215" i="4"/>
  <c r="P161" i="4"/>
  <c r="P149" i="4"/>
  <c r="O133" i="4"/>
  <c r="P1425" i="4"/>
  <c r="O1393" i="4"/>
  <c r="O1369" i="4"/>
  <c r="O1180" i="4"/>
  <c r="O1033" i="4"/>
  <c r="AA445" i="4"/>
  <c r="P1492" i="4"/>
  <c r="P1052" i="4"/>
  <c r="O902" i="4"/>
  <c r="P624" i="4"/>
  <c r="O148" i="4"/>
  <c r="O1439" i="4"/>
  <c r="P1141" i="4"/>
  <c r="O941" i="4"/>
  <c r="P772" i="4"/>
  <c r="O459" i="4"/>
  <c r="O253" i="4"/>
  <c r="P217" i="4"/>
  <c r="O89" i="4"/>
  <c r="O1399" i="4"/>
  <c r="P1214" i="4"/>
  <c r="P996" i="4"/>
  <c r="O567" i="4"/>
  <c r="O455" i="4"/>
  <c r="P324" i="4"/>
  <c r="O1259" i="4"/>
  <c r="P1175" i="4"/>
  <c r="P533" i="4"/>
  <c r="O973" i="4"/>
  <c r="M1156" i="4"/>
  <c r="R709" i="4"/>
  <c r="O483" i="4"/>
  <c r="O1498" i="4"/>
  <c r="P1486" i="4"/>
  <c r="O1474" i="4"/>
  <c r="P1462" i="4"/>
  <c r="O1446" i="4"/>
  <c r="P1434" i="4"/>
  <c r="P1355" i="4"/>
  <c r="P1285" i="4"/>
  <c r="O1148" i="4"/>
  <c r="O1125" i="4"/>
  <c r="O1101" i="4"/>
  <c r="P1062" i="4"/>
  <c r="O1050" i="4"/>
  <c r="O944" i="4"/>
  <c r="P932" i="4"/>
  <c r="P920" i="4"/>
  <c r="P908" i="4"/>
  <c r="P889" i="4"/>
  <c r="O795" i="4"/>
  <c r="P783" i="4"/>
  <c r="P767" i="4"/>
  <c r="P751" i="4"/>
  <c r="P720" i="4"/>
  <c r="O704" i="4"/>
  <c r="O692" i="4"/>
  <c r="O677" i="4"/>
  <c r="O665" i="4"/>
  <c r="P653" i="4"/>
  <c r="P618" i="4"/>
  <c r="P606" i="4"/>
  <c r="O520" i="4"/>
  <c r="O497" i="4"/>
  <c r="P462" i="4"/>
  <c r="O391" i="4"/>
  <c r="O379" i="4"/>
  <c r="O363" i="4"/>
  <c r="O347" i="4"/>
  <c r="O264" i="4"/>
  <c r="O248" i="4"/>
  <c r="O236" i="4"/>
  <c r="P216" i="4"/>
  <c r="O204" i="4"/>
  <c r="O162" i="4"/>
  <c r="O150" i="4"/>
  <c r="P119" i="4"/>
  <c r="O49" i="4"/>
  <c r="O31" i="4"/>
  <c r="O1426" i="4"/>
  <c r="P1414" i="4"/>
  <c r="P1398" i="4"/>
  <c r="O1382" i="4"/>
  <c r="P1370" i="4"/>
  <c r="P1347" i="4"/>
  <c r="O1312" i="4"/>
  <c r="P1257" i="4"/>
  <c r="P1241" i="4"/>
  <c r="O1225" i="4"/>
  <c r="O1209" i="4"/>
  <c r="O1193" i="4"/>
  <c r="O1177" i="4"/>
  <c r="P1162" i="4"/>
  <c r="P1093" i="4"/>
  <c r="P1046" i="4"/>
  <c r="O1030" i="4"/>
  <c r="P1018" i="4"/>
  <c r="O991" i="4"/>
  <c r="O975" i="4"/>
  <c r="O900" i="4"/>
  <c r="P869" i="4"/>
  <c r="P857" i="4"/>
  <c r="O842" i="4"/>
  <c r="P818" i="4"/>
  <c r="O802" i="4"/>
  <c r="O723" i="4"/>
  <c r="P645" i="4"/>
  <c r="P590" i="4"/>
  <c r="P574" i="4"/>
  <c r="P558" i="4"/>
  <c r="P542" i="4"/>
  <c r="O527" i="4"/>
  <c r="P485" i="4"/>
  <c r="O473" i="4"/>
  <c r="P438" i="4"/>
  <c r="P331" i="4"/>
  <c r="P315" i="4"/>
  <c r="O287" i="4"/>
  <c r="P275" i="4"/>
  <c r="O196" i="4"/>
  <c r="O169" i="4"/>
  <c r="O111" i="4"/>
  <c r="P99" i="4"/>
  <c r="P84" i="4"/>
  <c r="O68" i="4"/>
  <c r="P56" i="4"/>
  <c r="P19" i="4"/>
  <c r="O1501" i="4"/>
  <c r="P1477" i="4"/>
  <c r="O1449" i="4"/>
  <c r="O1433" i="4"/>
  <c r="O1327" i="4"/>
  <c r="P1292" i="4"/>
  <c r="AB1169" i="4"/>
  <c r="P1143" i="4"/>
  <c r="O1120" i="4"/>
  <c r="O1108" i="4"/>
  <c r="O1077" i="4"/>
  <c r="P1065" i="4"/>
  <c r="P1053" i="4"/>
  <c r="O998" i="4"/>
  <c r="P951" i="4"/>
  <c r="O935" i="4"/>
  <c r="O919" i="4"/>
  <c r="O903" i="4"/>
  <c r="O888" i="4"/>
  <c r="O794" i="4"/>
  <c r="O778" i="4"/>
  <c r="O762" i="4"/>
  <c r="O746" i="4"/>
  <c r="O715" i="4"/>
  <c r="P703" i="4"/>
  <c r="P691" i="4"/>
  <c r="P676" i="4"/>
  <c r="O660" i="4"/>
  <c r="O633" i="4"/>
  <c r="P621" i="4"/>
  <c r="P605" i="4"/>
  <c r="P508" i="4"/>
  <c r="P492" i="4"/>
  <c r="P457" i="4"/>
  <c r="P406" i="4"/>
  <c r="P394" i="4"/>
  <c r="P366" i="4"/>
  <c r="P350" i="4"/>
  <c r="P334" i="4"/>
  <c r="O251" i="4"/>
  <c r="P239" i="4"/>
  <c r="O227" i="4"/>
  <c r="O188" i="4"/>
  <c r="O145" i="4"/>
  <c r="P133" i="4"/>
  <c r="O1421" i="4"/>
  <c r="O1389" i="4"/>
  <c r="O1365" i="4"/>
  <c r="P1323" i="4"/>
  <c r="O872" i="4"/>
  <c r="P593" i="4"/>
  <c r="P537" i="4"/>
  <c r="P191" i="4"/>
  <c r="O83" i="4"/>
  <c r="P1127" i="4"/>
  <c r="P997" i="4"/>
  <c r="O883" i="4"/>
  <c r="P702" i="4"/>
  <c r="P401" i="4"/>
  <c r="P365" i="4"/>
  <c r="O1059" i="4"/>
  <c r="P909" i="4"/>
  <c r="P756" i="4"/>
  <c r="P689" i="4"/>
  <c r="P384" i="4"/>
  <c r="O1340" i="4"/>
  <c r="P1047" i="4"/>
  <c r="P980" i="4"/>
  <c r="P835" i="4"/>
  <c r="O551" i="4"/>
  <c r="P272" i="4"/>
  <c r="P100" i="4"/>
  <c r="O24" i="4"/>
  <c r="P1247" i="4"/>
  <c r="O78" i="4"/>
  <c r="P171" i="4"/>
  <c r="P961" i="4"/>
  <c r="P1091" i="4"/>
  <c r="O309" i="4"/>
  <c r="O444" i="4"/>
  <c r="P1498" i="4"/>
  <c r="P1474" i="4"/>
  <c r="P1446" i="4"/>
  <c r="O1305" i="4"/>
  <c r="O1293" i="4"/>
  <c r="O1170" i="4"/>
  <c r="P1148" i="4"/>
  <c r="P1125" i="4"/>
  <c r="O1113" i="4"/>
  <c r="P1101" i="4"/>
  <c r="O1070" i="4"/>
  <c r="P1050" i="4"/>
  <c r="O956" i="4"/>
  <c r="P944" i="4"/>
  <c r="O916" i="4"/>
  <c r="O885" i="4"/>
  <c r="P795" i="4"/>
  <c r="O779" i="4"/>
  <c r="O763" i="4"/>
  <c r="O747" i="4"/>
  <c r="O716" i="4"/>
  <c r="P704" i="4"/>
  <c r="P692" i="4"/>
  <c r="P677" i="4"/>
  <c r="P665" i="4"/>
  <c r="O626" i="4"/>
  <c r="P520" i="4"/>
  <c r="P497" i="4"/>
  <c r="O403" i="4"/>
  <c r="P391" i="4"/>
  <c r="P379" i="4"/>
  <c r="P363" i="4"/>
  <c r="P347" i="4"/>
  <c r="P264" i="4"/>
  <c r="P248" i="4"/>
  <c r="P236" i="4"/>
  <c r="O224" i="4"/>
  <c r="P204" i="4"/>
  <c r="P162" i="4"/>
  <c r="P150" i="4"/>
  <c r="O138" i="4"/>
  <c r="O115" i="4"/>
  <c r="P49" i="4"/>
  <c r="P31" i="4"/>
  <c r="P1426" i="4"/>
  <c r="O1410" i="4"/>
  <c r="O1394" i="4"/>
  <c r="P1382" i="4"/>
  <c r="O1366" i="4"/>
  <c r="O1343" i="4"/>
  <c r="O1331" i="4"/>
  <c r="P1312" i="4"/>
  <c r="O1269" i="4"/>
  <c r="O1253" i="4"/>
  <c r="O1237" i="4"/>
  <c r="P1225" i="4"/>
  <c r="P1209" i="4"/>
  <c r="P1193" i="4"/>
  <c r="P1177" i="4"/>
  <c r="O1151" i="4"/>
  <c r="O1089" i="4"/>
  <c r="O1042" i="4"/>
  <c r="P1030" i="4"/>
  <c r="P991" i="4"/>
  <c r="P975" i="4"/>
  <c r="P900" i="4"/>
  <c r="P842" i="4"/>
  <c r="O830" i="4"/>
  <c r="O814" i="4"/>
  <c r="P802" i="4"/>
  <c r="P723" i="4"/>
  <c r="O641" i="4"/>
  <c r="O586" i="4"/>
  <c r="O570" i="4"/>
  <c r="O554" i="4"/>
  <c r="P527" i="4"/>
  <c r="P473" i="4"/>
  <c r="O450" i="4"/>
  <c r="O434" i="4"/>
  <c r="O422" i="4"/>
  <c r="O327" i="4"/>
  <c r="O311" i="4"/>
  <c r="O299" i="4"/>
  <c r="P287" i="4"/>
  <c r="O271" i="4"/>
  <c r="P196" i="4"/>
  <c r="P169" i="4"/>
  <c r="P111" i="4"/>
  <c r="O95" i="4"/>
  <c r="O80" i="4"/>
  <c r="P68" i="4"/>
  <c r="P1501" i="4"/>
  <c r="O1485" i="4"/>
  <c r="O1473" i="4"/>
  <c r="O1461" i="4"/>
  <c r="P1449" i="4"/>
  <c r="P1433" i="4"/>
  <c r="P1327" i="4"/>
  <c r="O1300" i="4"/>
  <c r="O1158" i="4"/>
  <c r="O1139" i="4"/>
  <c r="P1120" i="4"/>
  <c r="P1108" i="4"/>
  <c r="P1077" i="4"/>
  <c r="O1049" i="4"/>
  <c r="P998" i="4"/>
  <c r="P935" i="4"/>
  <c r="P919" i="4"/>
  <c r="P903" i="4"/>
  <c r="P888" i="4"/>
  <c r="P794" i="4"/>
  <c r="P778" i="4"/>
  <c r="P762" i="4"/>
  <c r="P746" i="4"/>
  <c r="P715" i="4"/>
  <c r="O672" i="4"/>
  <c r="P660" i="4"/>
  <c r="P633" i="4"/>
  <c r="O617" i="4"/>
  <c r="O601" i="4"/>
  <c r="O504" i="4"/>
  <c r="O465" i="4"/>
  <c r="O390" i="4"/>
  <c r="O378" i="4"/>
  <c r="O362" i="4"/>
  <c r="O346" i="4"/>
  <c r="P251" i="4"/>
  <c r="P227" i="4"/>
  <c r="O211" i="4"/>
  <c r="P188" i="4"/>
  <c r="O157" i="4"/>
  <c r="P145" i="4"/>
  <c r="O129" i="4"/>
  <c r="P1421" i="4"/>
  <c r="P1280" i="4"/>
  <c r="P1224" i="4"/>
  <c r="P821" i="4"/>
  <c r="P577" i="4"/>
  <c r="P125" i="4"/>
  <c r="P1353" i="4"/>
  <c r="O789" i="4"/>
  <c r="P663" i="4"/>
  <c r="O608" i="4"/>
  <c r="P349" i="4"/>
  <c r="O210" i="4"/>
  <c r="P136" i="4"/>
  <c r="P1356" i="4"/>
  <c r="O1118" i="4"/>
  <c r="P241" i="4"/>
  <c r="P1387" i="4"/>
  <c r="O1317" i="4"/>
  <c r="O1178" i="4"/>
  <c r="P1031" i="4"/>
  <c r="P964" i="4"/>
  <c r="P819" i="4"/>
  <c r="O308" i="4"/>
  <c r="P1199" i="4"/>
  <c r="O124" i="4"/>
  <c r="P588" i="4"/>
  <c r="K1152" i="4"/>
  <c r="P479" i="4"/>
  <c r="O1494" i="4"/>
  <c r="O1482" i="4"/>
  <c r="O1470" i="4"/>
  <c r="O1458" i="4"/>
  <c r="O1442" i="4"/>
  <c r="O1430" i="4"/>
  <c r="O1328" i="4"/>
  <c r="P1305" i="4"/>
  <c r="P1293" i="4"/>
  <c r="P1170" i="4"/>
  <c r="O1144" i="4"/>
  <c r="P1113" i="4"/>
  <c r="O1097" i="4"/>
  <c r="P1070" i="4"/>
  <c r="O1058" i="4"/>
  <c r="O1007" i="4"/>
  <c r="P956" i="4"/>
  <c r="O928" i="4"/>
  <c r="P916" i="4"/>
  <c r="O904" i="4"/>
  <c r="P885" i="4"/>
  <c r="P779" i="4"/>
  <c r="P763" i="4"/>
  <c r="P747" i="4"/>
  <c r="P716" i="4"/>
  <c r="O688" i="4"/>
  <c r="O673" i="4"/>
  <c r="O638" i="4"/>
  <c r="P626" i="4"/>
  <c r="O614" i="4"/>
  <c r="O602" i="4"/>
  <c r="O509" i="4"/>
  <c r="O493" i="4"/>
  <c r="O458" i="4"/>
  <c r="P403" i="4"/>
  <c r="O375" i="4"/>
  <c r="O359" i="4"/>
  <c r="O343" i="4"/>
  <c r="O260" i="4"/>
  <c r="P224" i="4"/>
  <c r="O212" i="4"/>
  <c r="O189" i="4"/>
  <c r="O158" i="4"/>
  <c r="P138" i="4"/>
  <c r="P115" i="4"/>
  <c r="O45" i="4"/>
  <c r="P1410" i="4"/>
  <c r="P1394" i="4"/>
  <c r="O1378" i="4"/>
  <c r="P1366" i="4"/>
  <c r="P1343" i="4"/>
  <c r="P1331" i="4"/>
  <c r="O1281" i="4"/>
  <c r="P1269" i="4"/>
  <c r="P1253" i="4"/>
  <c r="P1237" i="4"/>
  <c r="O1221" i="4"/>
  <c r="O1205" i="4"/>
  <c r="O1189" i="4"/>
  <c r="O1173" i="4"/>
  <c r="P1151" i="4"/>
  <c r="P1089" i="4"/>
  <c r="P1042" i="4"/>
  <c r="O1026" i="4"/>
  <c r="O1014" i="4"/>
  <c r="O987" i="4"/>
  <c r="O971" i="4"/>
  <c r="O877" i="4"/>
  <c r="O865" i="4"/>
  <c r="O853" i="4"/>
  <c r="P830" i="4"/>
  <c r="P814" i="4"/>
  <c r="O735" i="4"/>
  <c r="O684" i="4"/>
  <c r="P641" i="4"/>
  <c r="P586" i="4"/>
  <c r="P570" i="4"/>
  <c r="P554" i="4"/>
  <c r="O538" i="4"/>
  <c r="O516" i="4"/>
  <c r="O481" i="4"/>
  <c r="P450" i="4"/>
  <c r="P434" i="4"/>
  <c r="P422" i="4"/>
  <c r="P327" i="4"/>
  <c r="P311" i="4"/>
  <c r="P299" i="4"/>
  <c r="P271" i="4"/>
  <c r="O192" i="4"/>
  <c r="O165" i="4"/>
  <c r="P95" i="4"/>
  <c r="P80" i="4"/>
  <c r="O64" i="4"/>
  <c r="O34" i="4"/>
  <c r="O15" i="4"/>
  <c r="O1497" i="4"/>
  <c r="P1485" i="4"/>
  <c r="P1473" i="4"/>
  <c r="P1461" i="4"/>
  <c r="O1445" i="4"/>
  <c r="P1300" i="4"/>
  <c r="O1288" i="4"/>
  <c r="P1158" i="4"/>
  <c r="P1139" i="4"/>
  <c r="O1104" i="4"/>
  <c r="O1073" i="4"/>
  <c r="O1061" i="4"/>
  <c r="P1049" i="4"/>
  <c r="O959" i="4"/>
  <c r="O947" i="4"/>
  <c r="O931" i="4"/>
  <c r="O915" i="4"/>
  <c r="O790" i="4"/>
  <c r="O774" i="4"/>
  <c r="O758" i="4"/>
  <c r="O742" i="4"/>
  <c r="O711" i="4"/>
  <c r="O699" i="4"/>
  <c r="O687" i="4"/>
  <c r="P672" i="4"/>
  <c r="O656" i="4"/>
  <c r="P617" i="4"/>
  <c r="P601" i="4"/>
  <c r="P504" i="4"/>
  <c r="P465" i="4"/>
  <c r="O414" i="4"/>
  <c r="O402" i="4"/>
  <c r="P390" i="4"/>
  <c r="P378" i="4"/>
  <c r="P362" i="4"/>
  <c r="P346" i="4"/>
  <c r="O263" i="4"/>
  <c r="O247" i="4"/>
  <c r="O235" i="4"/>
  <c r="O223" i="4"/>
  <c r="P211" i="4"/>
  <c r="O184" i="4"/>
  <c r="P157" i="4"/>
  <c r="P129" i="4"/>
  <c r="P1346" i="4"/>
  <c r="O1165" i="4"/>
  <c r="O1021" i="4"/>
  <c r="P860" i="4"/>
  <c r="P561" i="4"/>
  <c r="O515" i="4"/>
  <c r="P433" i="4"/>
  <c r="O294" i="4"/>
  <c r="O22" i="4"/>
  <c r="O946" i="4"/>
  <c r="O773" i="4"/>
  <c r="O507" i="4"/>
  <c r="P333" i="4"/>
  <c r="P90" i="4"/>
  <c r="P6" i="4"/>
  <c r="P1008" i="4"/>
  <c r="O740" i="4"/>
  <c r="O607" i="4"/>
  <c r="O404" i="4"/>
  <c r="P163" i="4"/>
  <c r="O50" i="4"/>
  <c r="O1274" i="4"/>
  <c r="P1202" i="4"/>
  <c r="P878" i="4"/>
  <c r="P803" i="4"/>
  <c r="P539" i="4"/>
  <c r="O443" i="4"/>
  <c r="O193" i="4"/>
  <c r="O77" i="4"/>
  <c r="P12" i="4"/>
  <c r="P733" i="4"/>
  <c r="O836" i="4"/>
  <c r="N1463" i="4"/>
  <c r="P572" i="4"/>
  <c r="O277" i="4"/>
  <c r="P1494" i="4"/>
  <c r="P1482" i="4"/>
  <c r="P1470" i="4"/>
  <c r="P1458" i="4"/>
  <c r="P1442" i="4"/>
  <c r="P1430" i="4"/>
  <c r="P1328" i="4"/>
  <c r="P1144" i="4"/>
  <c r="O1121" i="4"/>
  <c r="O1109" i="4"/>
  <c r="P1097" i="4"/>
  <c r="P1058" i="4"/>
  <c r="P1007" i="4"/>
  <c r="O952" i="4"/>
  <c r="O940" i="4"/>
  <c r="P928" i="4"/>
  <c r="P904" i="4"/>
  <c r="O791" i="4"/>
  <c r="O775" i="4"/>
  <c r="O759" i="4"/>
  <c r="O743" i="4"/>
  <c r="O712" i="4"/>
  <c r="O700" i="4"/>
  <c r="P688" i="4"/>
  <c r="P673" i="4"/>
  <c r="O661" i="4"/>
  <c r="P638" i="4"/>
  <c r="P614" i="4"/>
  <c r="P602" i="4"/>
  <c r="P509" i="4"/>
  <c r="P493" i="4"/>
  <c r="P458" i="4"/>
  <c r="O399" i="4"/>
  <c r="O387" i="4"/>
  <c r="P375" i="4"/>
  <c r="P359" i="4"/>
  <c r="P343" i="4"/>
  <c r="P260" i="4"/>
  <c r="O244" i="4"/>
  <c r="O232" i="4"/>
  <c r="P212" i="4"/>
  <c r="P189" i="4"/>
  <c r="P158" i="4"/>
  <c r="O146" i="4"/>
  <c r="O134" i="4"/>
  <c r="O88" i="4"/>
  <c r="P45" i="4"/>
  <c r="O27" i="4"/>
  <c r="O1422" i="4"/>
  <c r="O1406" i="4"/>
  <c r="O1390" i="4"/>
  <c r="P1378" i="4"/>
  <c r="O1362" i="4"/>
  <c r="P1281" i="4"/>
  <c r="O1265" i="4"/>
  <c r="O1249" i="4"/>
  <c r="O1233" i="4"/>
  <c r="P1221" i="4"/>
  <c r="P1205" i="4"/>
  <c r="P1189" i="4"/>
  <c r="P1173" i="4"/>
  <c r="O1136" i="4"/>
  <c r="O1085" i="4"/>
  <c r="O1038" i="4"/>
  <c r="P1026" i="4"/>
  <c r="P1014" i="4"/>
  <c r="P987" i="4"/>
  <c r="P971" i="4"/>
  <c r="P877" i="4"/>
  <c r="P865" i="4"/>
  <c r="P853" i="4"/>
  <c r="O838" i="4"/>
  <c r="O826" i="4"/>
  <c r="O810" i="4"/>
  <c r="P735" i="4"/>
  <c r="P684" i="4"/>
  <c r="O598" i="4"/>
  <c r="O582" i="4"/>
  <c r="O566" i="4"/>
  <c r="O550" i="4"/>
  <c r="P538" i="4"/>
  <c r="P516" i="4"/>
  <c r="P481" i="4"/>
  <c r="O469" i="4"/>
  <c r="O446" i="4"/>
  <c r="O430" i="4"/>
  <c r="O323" i="4"/>
  <c r="O295" i="4"/>
  <c r="O283" i="4"/>
  <c r="O267" i="4"/>
  <c r="P192" i="4"/>
  <c r="P165" i="4"/>
  <c r="O107" i="4"/>
  <c r="O76" i="4"/>
  <c r="P64" i="4"/>
  <c r="P34" i="4"/>
  <c r="P15" i="4"/>
  <c r="P1497" i="4"/>
  <c r="O1469" i="4"/>
  <c r="P1445" i="4"/>
  <c r="O1358" i="4"/>
  <c r="O1308" i="4"/>
  <c r="P1288" i="4"/>
  <c r="O1154" i="4"/>
  <c r="O1128" i="4"/>
  <c r="O1116" i="4"/>
  <c r="P1104" i="4"/>
  <c r="P1073" i="4"/>
  <c r="P1061" i="4"/>
  <c r="P959" i="4"/>
  <c r="P947" i="4"/>
  <c r="P931" i="4"/>
  <c r="P915" i="4"/>
  <c r="O896" i="4"/>
  <c r="O884" i="4"/>
  <c r="P790" i="4"/>
  <c r="P774" i="4"/>
  <c r="P758" i="4"/>
  <c r="P742" i="4"/>
  <c r="P711" i="4"/>
  <c r="P699" i="4"/>
  <c r="P687" i="4"/>
  <c r="O668" i="4"/>
  <c r="P656" i="4"/>
  <c r="O629" i="4"/>
  <c r="O613" i="4"/>
  <c r="O523" i="4"/>
  <c r="O500" i="4"/>
  <c r="P414" i="4"/>
  <c r="P402" i="4"/>
  <c r="O374" i="4"/>
  <c r="O358" i="4"/>
  <c r="O342" i="4"/>
  <c r="P263" i="4"/>
  <c r="P247" i="4"/>
  <c r="P235" i="4"/>
  <c r="P223" i="4"/>
  <c r="O207" i="4"/>
  <c r="P184" i="4"/>
  <c r="O153" i="4"/>
  <c r="O141" i="4"/>
  <c r="O1429" i="4"/>
  <c r="P1417" i="4"/>
  <c r="O1381" i="4"/>
  <c r="P1192" i="4"/>
  <c r="O1092" i="4"/>
  <c r="P845" i="4"/>
  <c r="O480" i="4"/>
  <c r="O1464" i="4"/>
  <c r="O1299" i="4"/>
  <c r="P1099" i="4"/>
  <c r="P914" i="4"/>
  <c r="O757" i="4"/>
  <c r="P690" i="4"/>
  <c r="O491" i="4"/>
  <c r="P250" i="4"/>
  <c r="P1487" i="4"/>
  <c r="O1302" i="4"/>
  <c r="P1106" i="4"/>
  <c r="P953" i="4"/>
  <c r="O713" i="4"/>
  <c r="P372" i="4"/>
  <c r="O35" i="4"/>
  <c r="O1258" i="4"/>
  <c r="P685" i="4"/>
  <c r="O166" i="4"/>
  <c r="O66" i="4"/>
  <c r="P1318" i="4"/>
  <c r="P26" i="4"/>
  <c r="P1036" i="4"/>
  <c r="P556" i="4"/>
  <c r="O432" i="4"/>
  <c r="N697" i="4"/>
  <c r="O1490" i="4"/>
  <c r="O1454" i="4"/>
  <c r="O1438" i="4"/>
  <c r="O1324" i="4"/>
  <c r="O1301" i="4"/>
  <c r="O1289" i="4"/>
  <c r="O1159" i="4"/>
  <c r="O1140" i="4"/>
  <c r="P1121" i="4"/>
  <c r="P1109" i="4"/>
  <c r="O1078" i="4"/>
  <c r="O1066" i="4"/>
  <c r="O1003" i="4"/>
  <c r="P952" i="4"/>
  <c r="P940" i="4"/>
  <c r="O924" i="4"/>
  <c r="O912" i="4"/>
  <c r="O881" i="4"/>
  <c r="P791" i="4"/>
  <c r="P775" i="4"/>
  <c r="P759" i="4"/>
  <c r="P743" i="4"/>
  <c r="P712" i="4"/>
  <c r="P700" i="4"/>
  <c r="P661" i="4"/>
  <c r="O634" i="4"/>
  <c r="O622" i="4"/>
  <c r="O535" i="4"/>
  <c r="O505" i="4"/>
  <c r="O489" i="4"/>
  <c r="O411" i="4"/>
  <c r="P399" i="4"/>
  <c r="P387" i="4"/>
  <c r="O371" i="4"/>
  <c r="O355" i="4"/>
  <c r="O339" i="4"/>
  <c r="O256" i="4"/>
  <c r="P244" i="4"/>
  <c r="P232" i="4"/>
  <c r="O220" i="4"/>
  <c r="O185" i="4"/>
  <c r="P146" i="4"/>
  <c r="P134" i="4"/>
  <c r="P88" i="4"/>
  <c r="O41" i="4"/>
  <c r="P27" i="4"/>
  <c r="P1422" i="4"/>
  <c r="P1406" i="4"/>
  <c r="P1390" i="4"/>
  <c r="P1362" i="4"/>
  <c r="O1339" i="4"/>
  <c r="O1320" i="4"/>
  <c r="O1277" i="4"/>
  <c r="P1265" i="4"/>
  <c r="P1249" i="4"/>
  <c r="P1233" i="4"/>
  <c r="O1217" i="4"/>
  <c r="O1201" i="4"/>
  <c r="O1185" i="4"/>
  <c r="P1136" i="4"/>
  <c r="P1085" i="4"/>
  <c r="P1038" i="4"/>
  <c r="O1010" i="4"/>
  <c r="O983" i="4"/>
  <c r="O967" i="4"/>
  <c r="O861" i="4"/>
  <c r="O849" i="4"/>
  <c r="P838" i="4"/>
  <c r="P826" i="4"/>
  <c r="P810" i="4"/>
  <c r="O731" i="4"/>
  <c r="O649" i="4"/>
  <c r="P598" i="4"/>
  <c r="P582" i="4"/>
  <c r="P566" i="4"/>
  <c r="P550" i="4"/>
  <c r="O512" i="4"/>
  <c r="P469" i="4"/>
  <c r="P446" i="4"/>
  <c r="P430" i="4"/>
  <c r="O418" i="4"/>
  <c r="P323" i="4"/>
  <c r="O307" i="4"/>
  <c r="P295" i="4"/>
  <c r="P283" i="4"/>
  <c r="P267" i="4"/>
  <c r="O177" i="4"/>
  <c r="O126" i="4"/>
  <c r="P107" i="4"/>
  <c r="O91" i="4"/>
  <c r="P76" i="4"/>
  <c r="O1493" i="4"/>
  <c r="O1481" i="4"/>
  <c r="P1469" i="4"/>
  <c r="O1457" i="4"/>
  <c r="O1441" i="4"/>
  <c r="P1358" i="4"/>
  <c r="P1308" i="4"/>
  <c r="O1296" i="4"/>
  <c r="O1284" i="4"/>
  <c r="P1154" i="4"/>
  <c r="P1128" i="4"/>
  <c r="P1116" i="4"/>
  <c r="O1100" i="4"/>
  <c r="O1057" i="4"/>
  <c r="O1006" i="4"/>
  <c r="O955" i="4"/>
  <c r="O943" i="4"/>
  <c r="O927" i="4"/>
  <c r="O911" i="4"/>
  <c r="P896" i="4"/>
  <c r="P884" i="4"/>
  <c r="O786" i="4"/>
  <c r="O770" i="4"/>
  <c r="O754" i="4"/>
  <c r="O738" i="4"/>
  <c r="O707" i="4"/>
  <c r="O695" i="4"/>
  <c r="P668" i="4"/>
  <c r="O652" i="4"/>
  <c r="P629" i="4"/>
  <c r="P613" i="4"/>
  <c r="P523" i="4"/>
  <c r="P500" i="4"/>
  <c r="O461" i="4"/>
  <c r="O398" i="4"/>
  <c r="O386" i="4"/>
  <c r="P374" i="4"/>
  <c r="P358" i="4"/>
  <c r="P342" i="4"/>
  <c r="O259" i="4"/>
  <c r="O219" i="4"/>
  <c r="P207" i="4"/>
  <c r="O180" i="4"/>
  <c r="P153" i="4"/>
  <c r="P141" i="4"/>
  <c r="P1429" i="4"/>
  <c r="O1377" i="4"/>
  <c r="P1268" i="4"/>
  <c r="P994" i="4"/>
  <c r="P726" i="4"/>
  <c r="P102" i="4"/>
  <c r="O741" i="4"/>
  <c r="O389" i="4"/>
  <c r="O674" i="4"/>
  <c r="P517" i="4"/>
  <c r="P356" i="4"/>
  <c r="P229" i="4"/>
  <c r="P1352" i="4"/>
  <c r="O1242" i="4"/>
  <c r="P1019" i="4"/>
  <c r="O513" i="4"/>
  <c r="P65" i="4"/>
  <c r="O113" i="4"/>
  <c r="P824" i="4"/>
  <c r="O1384" i="4"/>
  <c r="M471" i="4"/>
  <c r="P1409" i="4"/>
  <c r="P1393" i="4"/>
  <c r="P1381" i="4"/>
  <c r="P1369" i="4"/>
  <c r="O1346" i="4"/>
  <c r="O1334" i="4"/>
  <c r="O1319" i="4"/>
  <c r="O1264" i="4"/>
  <c r="O1248" i="4"/>
  <c r="P1212" i="4"/>
  <c r="O1200" i="4"/>
  <c r="P1180" i="4"/>
  <c r="P1165" i="4"/>
  <c r="P1092" i="4"/>
  <c r="P1080" i="4"/>
  <c r="P1033" i="4"/>
  <c r="P1021" i="4"/>
  <c r="O990" i="4"/>
  <c r="O974" i="4"/>
  <c r="O899" i="4"/>
  <c r="P872" i="4"/>
  <c r="O856" i="4"/>
  <c r="O817" i="4"/>
  <c r="O805" i="4"/>
  <c r="O722" i="4"/>
  <c r="P644" i="4"/>
  <c r="O589" i="4"/>
  <c r="O573" i="4"/>
  <c r="O557" i="4"/>
  <c r="P515" i="4"/>
  <c r="P480" i="4"/>
  <c r="O441" i="4"/>
  <c r="O417" i="4"/>
  <c r="O318" i="4"/>
  <c r="O306" i="4"/>
  <c r="P294" i="4"/>
  <c r="P282" i="4"/>
  <c r="P266" i="4"/>
  <c r="O176" i="4"/>
  <c r="O110" i="4"/>
  <c r="P83" i="4"/>
  <c r="O71" i="4"/>
  <c r="O59" i="4"/>
  <c r="P22" i="4"/>
  <c r="P10" i="4"/>
  <c r="O1488" i="4"/>
  <c r="O1476" i="4"/>
  <c r="P1464" i="4"/>
  <c r="O1448" i="4"/>
  <c r="O1326" i="4"/>
  <c r="P1299" i="4"/>
  <c r="O1168" i="4"/>
  <c r="O1146" i="4"/>
  <c r="O1123" i="4"/>
  <c r="O1111" i="4"/>
  <c r="O1076" i="4"/>
  <c r="P1064" i="4"/>
  <c r="O1009" i="4"/>
  <c r="O958" i="4"/>
  <c r="P946" i="4"/>
  <c r="P934" i="4"/>
  <c r="O922" i="4"/>
  <c r="P902" i="4"/>
  <c r="P883" i="4"/>
  <c r="P789" i="4"/>
  <c r="P773" i="4"/>
  <c r="P757" i="4"/>
  <c r="P741" i="4"/>
  <c r="O710" i="4"/>
  <c r="O671" i="4"/>
  <c r="P636" i="4"/>
  <c r="P608" i="4"/>
  <c r="P507" i="4"/>
  <c r="P491" i="4"/>
  <c r="O409" i="4"/>
  <c r="P389" i="4"/>
  <c r="O377" i="4"/>
  <c r="O361" i="4"/>
  <c r="O345" i="4"/>
  <c r="O262" i="4"/>
  <c r="O246" i="4"/>
  <c r="O234" i="4"/>
  <c r="O222" i="4"/>
  <c r="P210" i="4"/>
  <c r="O187" i="4"/>
  <c r="O160" i="4"/>
  <c r="P148" i="4"/>
  <c r="O132" i="4"/>
  <c r="O47" i="4"/>
  <c r="O29" i="4"/>
  <c r="O1499" i="4"/>
  <c r="P1471" i="4"/>
  <c r="P1455" i="4"/>
  <c r="P1439" i="4"/>
  <c r="O1325" i="4"/>
  <c r="P1302" i="4"/>
  <c r="O1286" i="4"/>
  <c r="O1152" i="4"/>
  <c r="O1130" i="4"/>
  <c r="P1118" i="4"/>
  <c r="O1102" i="4"/>
  <c r="P1071" i="4"/>
  <c r="P1059" i="4"/>
  <c r="O1004" i="4"/>
  <c r="P941" i="4"/>
  <c r="O929" i="4"/>
  <c r="O886" i="4"/>
  <c r="O800" i="4"/>
  <c r="O784" i="4"/>
  <c r="O768" i="4"/>
  <c r="O752" i="4"/>
  <c r="P740" i="4"/>
  <c r="P713" i="4"/>
  <c r="P701" i="4"/>
  <c r="P674" i="4"/>
  <c r="O658" i="4"/>
  <c r="O631" i="4"/>
  <c r="O619" i="4"/>
  <c r="P607" i="4"/>
  <c r="O510" i="4"/>
  <c r="O494" i="4"/>
  <c r="P459" i="4"/>
  <c r="P404" i="4"/>
  <c r="O392" i="4"/>
  <c r="O368" i="4"/>
  <c r="O352" i="4"/>
  <c r="P340" i="4"/>
  <c r="P253" i="4"/>
  <c r="O213" i="4"/>
  <c r="O190" i="4"/>
  <c r="O159" i="4"/>
  <c r="O147" i="4"/>
  <c r="P135" i="4"/>
  <c r="P89" i="4"/>
  <c r="P50" i="4"/>
  <c r="P35" i="4"/>
  <c r="O1427" i="4"/>
  <c r="P1415" i="4"/>
  <c r="P1399" i="4"/>
  <c r="O1383" i="4"/>
  <c r="O1371" i="4"/>
  <c r="P1340" i="4"/>
  <c r="P1317" i="4"/>
  <c r="P1274" i="4"/>
  <c r="P1258" i="4"/>
  <c r="P1242" i="4"/>
  <c r="P1226" i="4"/>
  <c r="AB1202" i="4"/>
  <c r="P1178" i="4"/>
  <c r="O1137" i="4"/>
  <c r="P1090" i="4"/>
  <c r="O1043" i="4"/>
  <c r="O1027" i="4"/>
  <c r="O992" i="4"/>
  <c r="O976" i="4"/>
  <c r="O960" i="4"/>
  <c r="O874" i="4"/>
  <c r="O862" i="4"/>
  <c r="P850" i="4"/>
  <c r="O831" i="4"/>
  <c r="O815" i="4"/>
  <c r="O732" i="4"/>
  <c r="P599" i="4"/>
  <c r="P583" i="4"/>
  <c r="P567" i="4"/>
  <c r="P551" i="4"/>
  <c r="P513" i="4"/>
  <c r="O474" i="4"/>
  <c r="P455" i="4"/>
  <c r="P443" i="4"/>
  <c r="P431" i="4"/>
  <c r="O415" i="4"/>
  <c r="O320" i="4"/>
  <c r="P308" i="4"/>
  <c r="O296" i="4"/>
  <c r="O268" i="4"/>
  <c r="P193" i="4"/>
  <c r="P166" i="4"/>
  <c r="O96" i="4"/>
  <c r="P77" i="4"/>
  <c r="P24" i="4"/>
  <c r="O1271" i="4"/>
  <c r="P1259" i="4"/>
  <c r="O1243" i="4"/>
  <c r="O1231" i="4"/>
  <c r="O1219" i="4"/>
  <c r="P1187" i="4"/>
  <c r="O1171" i="4"/>
  <c r="O729" i="4"/>
  <c r="P113" i="4"/>
  <c r="O97" i="4"/>
  <c r="P78" i="4"/>
  <c r="P66" i="4"/>
  <c r="P836" i="4"/>
  <c r="O820" i="4"/>
  <c r="P808" i="4"/>
  <c r="P124" i="4"/>
  <c r="O1314" i="4"/>
  <c r="P875" i="4"/>
  <c r="O859" i="4"/>
  <c r="O529" i="4"/>
  <c r="O167" i="4"/>
  <c r="O1349" i="4"/>
  <c r="P1337" i="4"/>
  <c r="P989" i="4"/>
  <c r="P973" i="4"/>
  <c r="O198" i="4"/>
  <c r="O1420" i="4"/>
  <c r="O1408" i="4"/>
  <c r="O1396" i="4"/>
  <c r="P1384" i="4"/>
  <c r="O1368" i="4"/>
  <c r="O1138" i="4"/>
  <c r="O1087" i="4"/>
  <c r="O1048" i="4"/>
  <c r="O1032" i="4"/>
  <c r="P1020" i="4"/>
  <c r="O600" i="4"/>
  <c r="O584" i="4"/>
  <c r="O568" i="4"/>
  <c r="O552" i="4"/>
  <c r="O540" i="4"/>
  <c r="O321" i="4"/>
  <c r="P309" i="4"/>
  <c r="O297" i="4"/>
  <c r="P277" i="4"/>
  <c r="O651" i="4"/>
  <c r="O456" i="4"/>
  <c r="P444" i="4"/>
  <c r="P432" i="4"/>
  <c r="O416" i="4"/>
  <c r="P48" i="4"/>
  <c r="O17" i="4"/>
  <c r="O118" i="4"/>
  <c r="I1160" i="4"/>
  <c r="I1156" i="4"/>
  <c r="J1152" i="4"/>
  <c r="J697" i="4"/>
  <c r="P483" i="4"/>
  <c r="O471" i="4"/>
  <c r="P1319" i="4"/>
  <c r="O1276" i="4"/>
  <c r="P1264" i="4"/>
  <c r="P1248" i="4"/>
  <c r="O1232" i="4"/>
  <c r="O1220" i="4"/>
  <c r="P1200" i="4"/>
  <c r="O1188" i="4"/>
  <c r="O1176" i="4"/>
  <c r="O1161" i="4"/>
  <c r="O1088" i="4"/>
  <c r="O1045" i="4"/>
  <c r="O1017" i="4"/>
  <c r="P990" i="4"/>
  <c r="P974" i="4"/>
  <c r="P899" i="4"/>
  <c r="O868" i="4"/>
  <c r="P856" i="4"/>
  <c r="O841" i="4"/>
  <c r="O829" i="4"/>
  <c r="P817" i="4"/>
  <c r="P805" i="4"/>
  <c r="P722" i="4"/>
  <c r="O640" i="4"/>
  <c r="P589" i="4"/>
  <c r="P573" i="4"/>
  <c r="P557" i="4"/>
  <c r="O545" i="4"/>
  <c r="O534" i="4"/>
  <c r="O511" i="4"/>
  <c r="O476" i="4"/>
  <c r="O453" i="4"/>
  <c r="P441" i="4"/>
  <c r="O429" i="4"/>
  <c r="P417" i="4"/>
  <c r="P318" i="4"/>
  <c r="P306" i="4"/>
  <c r="O278" i="4"/>
  <c r="O199" i="4"/>
  <c r="P176" i="4"/>
  <c r="P110" i="4"/>
  <c r="O98" i="4"/>
  <c r="P71" i="4"/>
  <c r="P59" i="4"/>
  <c r="O18" i="4"/>
  <c r="P1488" i="4"/>
  <c r="P1476" i="4"/>
  <c r="P1448" i="4"/>
  <c r="O1432" i="4"/>
  <c r="P1326" i="4"/>
  <c r="O1295" i="4"/>
  <c r="P1168" i="4"/>
  <c r="P1146" i="4"/>
  <c r="P1123" i="4"/>
  <c r="P1111" i="4"/>
  <c r="P1076" i="4"/>
  <c r="P1009" i="4"/>
  <c r="P958" i="4"/>
  <c r="P922" i="4"/>
  <c r="O910" i="4"/>
  <c r="O895" i="4"/>
  <c r="O801" i="4"/>
  <c r="O785" i="4"/>
  <c r="O769" i="4"/>
  <c r="O753" i="4"/>
  <c r="O737" i="4"/>
  <c r="P710" i="4"/>
  <c r="O698" i="4"/>
  <c r="O686" i="4"/>
  <c r="P671" i="4"/>
  <c r="O659" i="4"/>
  <c r="O632" i="4"/>
  <c r="O620" i="4"/>
  <c r="O604" i="4"/>
  <c r="O503" i="4"/>
  <c r="O464" i="4"/>
  <c r="P409" i="4"/>
  <c r="O397" i="4"/>
  <c r="P377" i="4"/>
  <c r="P361" i="4"/>
  <c r="P345" i="4"/>
  <c r="P262" i="4"/>
  <c r="P246" i="4"/>
  <c r="P234" i="4"/>
  <c r="P222" i="4"/>
  <c r="O206" i="4"/>
  <c r="P187" i="4"/>
  <c r="P160" i="4"/>
  <c r="O144" i="4"/>
  <c r="P132" i="4"/>
  <c r="O86" i="4"/>
  <c r="P47" i="4"/>
  <c r="P29" i="4"/>
  <c r="P1499" i="4"/>
  <c r="O1483" i="4"/>
  <c r="O1467" i="4"/>
  <c r="O1451" i="4"/>
  <c r="O1435" i="4"/>
  <c r="P1325" i="4"/>
  <c r="O1298" i="4"/>
  <c r="P1286" i="4"/>
  <c r="P1152" i="4"/>
  <c r="P1130" i="4"/>
  <c r="O1114" i="4"/>
  <c r="P1102" i="4"/>
  <c r="O1067" i="4"/>
  <c r="P1004" i="4"/>
  <c r="O949" i="4"/>
  <c r="P929" i="4"/>
  <c r="O917" i="4"/>
  <c r="O905" i="4"/>
  <c r="P886" i="4"/>
  <c r="P800" i="4"/>
  <c r="P784" i="4"/>
  <c r="P768" i="4"/>
  <c r="P752" i="4"/>
  <c r="O736" i="4"/>
  <c r="O697" i="4"/>
  <c r="O682" i="4"/>
  <c r="O670" i="4"/>
  <c r="P658" i="4"/>
  <c r="P631" i="4"/>
  <c r="P619" i="4"/>
  <c r="P510" i="4"/>
  <c r="P494" i="4"/>
  <c r="O412" i="4"/>
  <c r="P392" i="4"/>
  <c r="O380" i="4"/>
  <c r="P368" i="4"/>
  <c r="P352" i="4"/>
  <c r="O336" i="4"/>
  <c r="O249" i="4"/>
  <c r="O237" i="4"/>
  <c r="O225" i="4"/>
  <c r="P213" i="4"/>
  <c r="P190" i="4"/>
  <c r="P159" i="4"/>
  <c r="P147" i="4"/>
  <c r="O131" i="4"/>
  <c r="O46" i="4"/>
  <c r="O32" i="4"/>
  <c r="P1427" i="4"/>
  <c r="O1411" i="4"/>
  <c r="P1383" i="4"/>
  <c r="P1371" i="4"/>
  <c r="O1348" i="4"/>
  <c r="O1336" i="4"/>
  <c r="O1313" i="4"/>
  <c r="O1270" i="4"/>
  <c r="O1254" i="4"/>
  <c r="O1238" i="4"/>
  <c r="O1222" i="4"/>
  <c r="O1210" i="4"/>
  <c r="O1198" i="4"/>
  <c r="O1186" i="4"/>
  <c r="P1137" i="4"/>
  <c r="O1086" i="4"/>
  <c r="P1043" i="4"/>
  <c r="P1027" i="4"/>
  <c r="O1015" i="4"/>
  <c r="P992" i="4"/>
  <c r="P976" i="4"/>
  <c r="P960" i="4"/>
  <c r="P874" i="4"/>
  <c r="P862" i="4"/>
  <c r="P831" i="4"/>
  <c r="P815" i="4"/>
  <c r="P732" i="4"/>
  <c r="O650" i="4"/>
  <c r="O595" i="4"/>
  <c r="O579" i="4"/>
  <c r="O563" i="4"/>
  <c r="O532" i="4"/>
  <c r="O486" i="4"/>
  <c r="P474" i="4"/>
  <c r="AB443" i="4"/>
  <c r="O427" i="4"/>
  <c r="P415" i="4"/>
  <c r="P320" i="4"/>
  <c r="P296" i="4"/>
  <c r="O280" i="4"/>
  <c r="P268" i="4"/>
  <c r="O178" i="4"/>
  <c r="O108" i="4"/>
  <c r="P96" i="4"/>
  <c r="O73" i="4"/>
  <c r="O61" i="4"/>
  <c r="O20" i="4"/>
  <c r="O1283" i="4"/>
  <c r="P1271" i="4"/>
  <c r="O1255" i="4"/>
  <c r="P1243" i="4"/>
  <c r="P1231" i="4"/>
  <c r="P1219" i="4"/>
  <c r="O1207" i="4"/>
  <c r="O1195" i="4"/>
  <c r="O1183" i="4"/>
  <c r="P1171" i="4"/>
  <c r="P729" i="4"/>
  <c r="O109" i="4"/>
  <c r="P97" i="4"/>
  <c r="O74" i="4"/>
  <c r="O62" i="4"/>
  <c r="AB836" i="4"/>
  <c r="P820" i="4"/>
  <c r="O804" i="4"/>
  <c r="O7" i="4"/>
  <c r="P1314" i="4"/>
  <c r="O871" i="4"/>
  <c r="P859" i="4"/>
  <c r="P529" i="4"/>
  <c r="P167" i="4"/>
  <c r="P1349" i="4"/>
  <c r="O1333" i="4"/>
  <c r="O985" i="4"/>
  <c r="P198" i="4"/>
  <c r="K1443" i="4"/>
  <c r="P1420" i="4"/>
  <c r="P1408" i="4"/>
  <c r="P1396" i="4"/>
  <c r="O1380" i="4"/>
  <c r="P1368" i="4"/>
  <c r="P1138" i="4"/>
  <c r="P1087" i="4"/>
  <c r="P1048" i="4"/>
  <c r="P1032" i="4"/>
  <c r="O1016" i="4"/>
  <c r="P600" i="4"/>
  <c r="P584" i="4"/>
  <c r="P568" i="4"/>
  <c r="P552" i="4"/>
  <c r="P540" i="4"/>
  <c r="P321" i="4"/>
  <c r="P297" i="4"/>
  <c r="O285" i="4"/>
  <c r="O273" i="4"/>
  <c r="P651" i="4"/>
  <c r="P456" i="4"/>
  <c r="O428" i="4"/>
  <c r="P416" i="4"/>
  <c r="O44" i="4"/>
  <c r="P17" i="4"/>
  <c r="P118" i="4"/>
  <c r="N1160" i="4"/>
  <c r="K1156" i="4"/>
  <c r="I1152" i="4"/>
  <c r="M697" i="4"/>
  <c r="J487" i="4"/>
  <c r="R475" i="4"/>
  <c r="P471" i="4"/>
  <c r="O1417" i="4"/>
  <c r="P1405" i="4"/>
  <c r="P1389" i="4"/>
  <c r="P1377" i="4"/>
  <c r="P1365" i="4"/>
  <c r="O1342" i="4"/>
  <c r="O1315" i="4"/>
  <c r="P1276" i="4"/>
  <c r="O1260" i="4"/>
  <c r="O1244" i="4"/>
  <c r="P1232" i="4"/>
  <c r="P1220" i="4"/>
  <c r="O1208" i="4"/>
  <c r="P1188" i="4"/>
  <c r="P1176" i="4"/>
  <c r="P1161" i="4"/>
  <c r="P1088" i="4"/>
  <c r="P1045" i="4"/>
  <c r="O1029" i="4"/>
  <c r="P1017" i="4"/>
  <c r="O986" i="4"/>
  <c r="O970" i="4"/>
  <c r="O880" i="4"/>
  <c r="P868" i="4"/>
  <c r="O852" i="4"/>
  <c r="P841" i="4"/>
  <c r="P829" i="4"/>
  <c r="O734" i="4"/>
  <c r="O683" i="4"/>
  <c r="P640" i="4"/>
  <c r="O585" i="4"/>
  <c r="O569" i="4"/>
  <c r="P545" i="4"/>
  <c r="P534" i="4"/>
  <c r="P511" i="4"/>
  <c r="P476" i="4"/>
  <c r="P453" i="4"/>
  <c r="P429" i="4"/>
  <c r="O330" i="4"/>
  <c r="O302" i="4"/>
  <c r="O290" i="4"/>
  <c r="P278" i="4"/>
  <c r="P199" i="4"/>
  <c r="O172" i="4"/>
  <c r="P98" i="4"/>
  <c r="O79" i="4"/>
  <c r="P18" i="4"/>
  <c r="O1500" i="4"/>
  <c r="O1484" i="4"/>
  <c r="O1472" i="4"/>
  <c r="O1460" i="4"/>
  <c r="O1444" i="4"/>
  <c r="P1432" i="4"/>
  <c r="O1307" i="4"/>
  <c r="P1295" i="4"/>
  <c r="O1142" i="4"/>
  <c r="O1107" i="4"/>
  <c r="O1072" i="4"/>
  <c r="O1060" i="4"/>
  <c r="O1005" i="4"/>
  <c r="O954" i="4"/>
  <c r="O942" i="4"/>
  <c r="O930" i="4"/>
  <c r="P910" i="4"/>
  <c r="P895" i="4"/>
  <c r="P801" i="4"/>
  <c r="P785" i="4"/>
  <c r="P769" i="4"/>
  <c r="P753" i="4"/>
  <c r="P737" i="4"/>
  <c r="P698" i="4"/>
  <c r="P686" i="4"/>
  <c r="P659" i="4"/>
  <c r="P632" i="4"/>
  <c r="P620" i="4"/>
  <c r="P604" i="4"/>
  <c r="P503" i="4"/>
  <c r="P464" i="4"/>
  <c r="P397" i="4"/>
  <c r="O385" i="4"/>
  <c r="O373" i="4"/>
  <c r="O357" i="4"/>
  <c r="O341" i="4"/>
  <c r="O258" i="4"/>
  <c r="O230" i="4"/>
  <c r="P206" i="4"/>
  <c r="O183" i="4"/>
  <c r="P144" i="4"/>
  <c r="O121" i="4"/>
  <c r="P86" i="4"/>
  <c r="O43" i="4"/>
  <c r="O1495" i="4"/>
  <c r="P1483" i="4"/>
  <c r="P1467" i="4"/>
  <c r="P1451" i="4"/>
  <c r="P1435" i="4"/>
  <c r="O1310" i="4"/>
  <c r="P1298" i="4"/>
  <c r="O1167" i="4"/>
  <c r="O1149" i="4"/>
  <c r="O1126" i="4"/>
  <c r="P1114" i="4"/>
  <c r="O1098" i="4"/>
  <c r="P1067" i="4"/>
  <c r="O1055" i="4"/>
  <c r="O1000" i="4"/>
  <c r="P949" i="4"/>
  <c r="O937" i="4"/>
  <c r="P917" i="4"/>
  <c r="P905" i="4"/>
  <c r="O796" i="4"/>
  <c r="O780" i="4"/>
  <c r="O764" i="4"/>
  <c r="O748" i="4"/>
  <c r="P736" i="4"/>
  <c r="O709" i="4"/>
  <c r="P697" i="4"/>
  <c r="P682" i="4"/>
  <c r="P670" i="4"/>
  <c r="O654" i="4"/>
  <c r="O615" i="4"/>
  <c r="O603" i="4"/>
  <c r="O506" i="4"/>
  <c r="O490" i="4"/>
  <c r="P412" i="4"/>
  <c r="O400" i="4"/>
  <c r="P380" i="4"/>
  <c r="O364" i="4"/>
  <c r="P336" i="4"/>
  <c r="P249" i="4"/>
  <c r="P237" i="4"/>
  <c r="P225" i="4"/>
  <c r="O209" i="4"/>
  <c r="O186" i="4"/>
  <c r="O143" i="4"/>
  <c r="P131" i="4"/>
  <c r="O85" i="4"/>
  <c r="P46" i="4"/>
  <c r="P32" i="4"/>
  <c r="O1423" i="4"/>
  <c r="P1411" i="4"/>
  <c r="O1395" i="4"/>
  <c r="O1367" i="4"/>
  <c r="P1348" i="4"/>
  <c r="P1336" i="4"/>
  <c r="P1313" i="4"/>
  <c r="P1270" i="4"/>
  <c r="P1254" i="4"/>
  <c r="P1238" i="4"/>
  <c r="P1222" i="4"/>
  <c r="P1210" i="4"/>
  <c r="P1198" i="4"/>
  <c r="P1186" i="4"/>
  <c r="O1174" i="4"/>
  <c r="O1133" i="4"/>
  <c r="P1086" i="4"/>
  <c r="O1039" i="4"/>
  <c r="P1015" i="4"/>
  <c r="O988" i="4"/>
  <c r="O972" i="4"/>
  <c r="O901" i="4"/>
  <c r="O858" i="4"/>
  <c r="O843" i="4"/>
  <c r="O827" i="4"/>
  <c r="O811" i="4"/>
  <c r="O728" i="4"/>
  <c r="P650" i="4"/>
  <c r="P595" i="4"/>
  <c r="P579" i="4"/>
  <c r="P563" i="4"/>
  <c r="O547" i="4"/>
  <c r="P532" i="4"/>
  <c r="P486" i="4"/>
  <c r="O470" i="4"/>
  <c r="O451" i="4"/>
  <c r="O439" i="4"/>
  <c r="P427" i="4"/>
  <c r="O332" i="4"/>
  <c r="O316" i="4"/>
  <c r="O304" i="4"/>
  <c r="O292" i="4"/>
  <c r="P280" i="4"/>
  <c r="O201" i="4"/>
  <c r="P178" i="4"/>
  <c r="O127" i="4"/>
  <c r="P108" i="4"/>
  <c r="P73" i="4"/>
  <c r="P61" i="4"/>
  <c r="P20" i="4"/>
  <c r="P1283" i="4"/>
  <c r="P1255" i="4"/>
  <c r="O1239" i="4"/>
  <c r="O1227" i="4"/>
  <c r="P1207" i="4"/>
  <c r="P1195" i="4"/>
  <c r="P1183" i="4"/>
  <c r="O725" i="4"/>
  <c r="P109" i="4"/>
  <c r="P74" i="4"/>
  <c r="P62" i="4"/>
  <c r="O832" i="4"/>
  <c r="O816" i="4"/>
  <c r="P804" i="4"/>
  <c r="P7" i="4"/>
  <c r="O898" i="4"/>
  <c r="P871" i="4"/>
  <c r="O855" i="4"/>
  <c r="O525" i="4"/>
  <c r="O1345" i="4"/>
  <c r="P1333" i="4"/>
  <c r="P985" i="4"/>
  <c r="O969" i="4"/>
  <c r="O1404" i="4"/>
  <c r="O1392" i="4"/>
  <c r="P1380" i="4"/>
  <c r="J1364" i="4"/>
  <c r="O1134" i="4"/>
  <c r="O1044" i="4"/>
  <c r="O1028" i="4"/>
  <c r="P1016" i="4"/>
  <c r="O596" i="4"/>
  <c r="O580" i="4"/>
  <c r="O564" i="4"/>
  <c r="O536" i="4"/>
  <c r="O317" i="4"/>
  <c r="O305" i="4"/>
  <c r="P285" i="4"/>
  <c r="P273" i="4"/>
  <c r="O452" i="4"/>
  <c r="O440" i="4"/>
  <c r="P428" i="4"/>
  <c r="O87" i="4"/>
  <c r="P44" i="4"/>
  <c r="O114" i="4"/>
  <c r="Q1156" i="4"/>
  <c r="M1152" i="4"/>
  <c r="M713" i="4"/>
  <c r="AC705" i="4"/>
  <c r="M487" i="4"/>
  <c r="AC479" i="4"/>
  <c r="O475" i="4"/>
  <c r="O1401" i="4"/>
  <c r="O1361" i="4"/>
  <c r="P1342" i="4"/>
  <c r="O1330" i="4"/>
  <c r="P1315" i="4"/>
  <c r="O1272" i="4"/>
  <c r="P1260" i="4"/>
  <c r="P1244" i="4"/>
  <c r="O1228" i="4"/>
  <c r="P1208" i="4"/>
  <c r="O1196" i="4"/>
  <c r="O1150" i="4"/>
  <c r="O1041" i="4"/>
  <c r="P1029" i="4"/>
  <c r="P986" i="4"/>
  <c r="P970" i="4"/>
  <c r="P880" i="4"/>
  <c r="P852" i="4"/>
  <c r="O825" i="4"/>
  <c r="O813" i="4"/>
  <c r="P734" i="4"/>
  <c r="P683" i="4"/>
  <c r="P585" i="4"/>
  <c r="P569" i="4"/>
  <c r="O553" i="4"/>
  <c r="O530" i="4"/>
  <c r="O488" i="4"/>
  <c r="O449" i="4"/>
  <c r="O437" i="4"/>
  <c r="P330" i="4"/>
  <c r="O314" i="4"/>
  <c r="P302" i="4"/>
  <c r="P290" i="4"/>
  <c r="O274" i="4"/>
  <c r="P172" i="4"/>
  <c r="O106" i="4"/>
  <c r="P79" i="4"/>
  <c r="O67" i="4"/>
  <c r="P1500" i="4"/>
  <c r="P1484" i="4"/>
  <c r="P1472" i="4"/>
  <c r="P1460" i="4"/>
  <c r="P1444" i="4"/>
  <c r="P1307" i="4"/>
  <c r="O1157" i="4"/>
  <c r="P1142" i="4"/>
  <c r="O1119" i="4"/>
  <c r="P1107" i="4"/>
  <c r="P1072" i="4"/>
  <c r="P1060" i="4"/>
  <c r="P1005" i="4"/>
  <c r="P954" i="4"/>
  <c r="P942" i="4"/>
  <c r="P930" i="4"/>
  <c r="O918" i="4"/>
  <c r="O891" i="4"/>
  <c r="O797" i="4"/>
  <c r="O781" i="4"/>
  <c r="O765" i="4"/>
  <c r="O749" i="4"/>
  <c r="O718" i="4"/>
  <c r="O706" i="4"/>
  <c r="O667" i="4"/>
  <c r="O616" i="4"/>
  <c r="O522" i="4"/>
  <c r="O499" i="4"/>
  <c r="O405" i="4"/>
  <c r="P385" i="4"/>
  <c r="P373" i="4"/>
  <c r="P357" i="4"/>
  <c r="P341" i="4"/>
  <c r="P258" i="4"/>
  <c r="O242" i="4"/>
  <c r="P230" i="4"/>
  <c r="O218" i="4"/>
  <c r="P183" i="4"/>
  <c r="O156" i="4"/>
  <c r="P121" i="4"/>
  <c r="P43" i="4"/>
  <c r="O25" i="4"/>
  <c r="P1495" i="4"/>
  <c r="O1479" i="4"/>
  <c r="O1463" i="4"/>
  <c r="O1447" i="4"/>
  <c r="O1431" i="4"/>
  <c r="P1310" i="4"/>
  <c r="P1167" i="4"/>
  <c r="P1149" i="4"/>
  <c r="P1126" i="4"/>
  <c r="P1098" i="4"/>
  <c r="P1055" i="4"/>
  <c r="P1000" i="4"/>
  <c r="P937" i="4"/>
  <c r="O925" i="4"/>
  <c r="O913" i="4"/>
  <c r="O894" i="4"/>
  <c r="O882" i="4"/>
  <c r="P796" i="4"/>
  <c r="P780" i="4"/>
  <c r="P764" i="4"/>
  <c r="P748" i="4"/>
  <c r="O721" i="4"/>
  <c r="P709" i="4"/>
  <c r="O666" i="4"/>
  <c r="P654" i="4"/>
  <c r="O627" i="4"/>
  <c r="P615" i="4"/>
  <c r="P603" i="4"/>
  <c r="P506" i="4"/>
  <c r="P490" i="4"/>
  <c r="AB412" i="4"/>
  <c r="P400" i="4"/>
  <c r="O388" i="4"/>
  <c r="P364" i="4"/>
  <c r="O348" i="4"/>
  <c r="O261" i="4"/>
  <c r="O245" i="4"/>
  <c r="O221" i="4"/>
  <c r="P209" i="4"/>
  <c r="P186" i="4"/>
  <c r="O155" i="4"/>
  <c r="P143" i="4"/>
  <c r="O120" i="4"/>
  <c r="P85" i="4"/>
  <c r="O42" i="4"/>
  <c r="O28" i="4"/>
  <c r="P1423" i="4"/>
  <c r="O1407" i="4"/>
  <c r="P1395" i="4"/>
  <c r="O1379" i="4"/>
  <c r="P1367" i="4"/>
  <c r="O1332" i="4"/>
  <c r="O1282" i="4"/>
  <c r="O1266" i="4"/>
  <c r="O1250" i="4"/>
  <c r="O1234" i="4"/>
  <c r="O1206" i="4"/>
  <c r="O1194" i="4"/>
  <c r="AB1186" i="4"/>
  <c r="P1174" i="4"/>
  <c r="P1133" i="4"/>
  <c r="O1082" i="4"/>
  <c r="P1039" i="4"/>
  <c r="O1023" i="4"/>
  <c r="P988" i="4"/>
  <c r="P972" i="4"/>
  <c r="P901" i="4"/>
  <c r="O870" i="4"/>
  <c r="P858" i="4"/>
  <c r="P843" i="4"/>
  <c r="P827" i="4"/>
  <c r="P811" i="4"/>
  <c r="P728" i="4"/>
  <c r="O646" i="4"/>
  <c r="O591" i="4"/>
  <c r="O575" i="4"/>
  <c r="O559" i="4"/>
  <c r="P547" i="4"/>
  <c r="O528" i="4"/>
  <c r="O482" i="4"/>
  <c r="P470" i="4"/>
  <c r="P451" i="4"/>
  <c r="P439" i="4"/>
  <c r="O423" i="4"/>
  <c r="P332" i="4"/>
  <c r="P316" i="4"/>
  <c r="P304" i="4"/>
  <c r="P292" i="4"/>
  <c r="P201" i="4"/>
  <c r="O174" i="4"/>
  <c r="P127" i="4"/>
  <c r="O104" i="4"/>
  <c r="O92" i="4"/>
  <c r="O69" i="4"/>
  <c r="O16" i="4"/>
  <c r="O1279" i="4"/>
  <c r="O1267" i="4"/>
  <c r="O1251" i="4"/>
  <c r="P1239" i="4"/>
  <c r="P1227" i="4"/>
  <c r="O1215" i="4"/>
  <c r="O1164" i="4"/>
  <c r="P725" i="4"/>
  <c r="O105" i="4"/>
  <c r="O93" i="4"/>
  <c r="O844" i="4"/>
  <c r="P832" i="4"/>
  <c r="P816" i="4"/>
  <c r="P898" i="4"/>
  <c r="O867" i="4"/>
  <c r="P855" i="4"/>
  <c r="P525" i="4"/>
  <c r="O30" i="4"/>
  <c r="P1345" i="4"/>
  <c r="O1329" i="4"/>
  <c r="O981" i="4"/>
  <c r="P969" i="4"/>
  <c r="O194" i="4"/>
  <c r="O1428" i="4"/>
  <c r="O1416" i="4"/>
  <c r="P1404" i="4"/>
  <c r="P1392" i="4"/>
  <c r="O1376" i="4"/>
  <c r="O1364" i="4"/>
  <c r="P1134" i="4"/>
  <c r="O1083" i="4"/>
  <c r="P1044" i="4"/>
  <c r="P1028" i="4"/>
  <c r="P596" i="4"/>
  <c r="P580" i="4"/>
  <c r="P564" i="4"/>
  <c r="O548" i="4"/>
  <c r="P536" i="4"/>
  <c r="P317" i="4"/>
  <c r="P305" i="4"/>
  <c r="O293" i="4"/>
  <c r="O269" i="4"/>
  <c r="O647" i="4"/>
  <c r="P452" i="4"/>
  <c r="P440" i="4"/>
  <c r="O424" i="4"/>
  <c r="P87" i="4"/>
  <c r="O40" i="4"/>
  <c r="O13" i="4"/>
  <c r="P114" i="4"/>
  <c r="M1160" i="4"/>
  <c r="Q1152" i="4"/>
  <c r="J713" i="4"/>
  <c r="J689" i="4"/>
  <c r="N487" i="4"/>
  <c r="J479" i="4"/>
  <c r="P475" i="4"/>
  <c r="L467" i="4"/>
  <c r="P1401" i="4"/>
  <c r="O1385" i="4"/>
  <c r="O1373" i="4"/>
  <c r="P1361" i="4"/>
  <c r="P1330" i="4"/>
  <c r="O1311" i="4"/>
  <c r="P1272" i="4"/>
  <c r="O1256" i="4"/>
  <c r="O1240" i="4"/>
  <c r="P1228" i="4"/>
  <c r="O1216" i="4"/>
  <c r="P1196" i="4"/>
  <c r="O1184" i="4"/>
  <c r="O1172" i="4"/>
  <c r="P1150" i="4"/>
  <c r="O1084" i="4"/>
  <c r="P1041" i="4"/>
  <c r="AA1029" i="4"/>
  <c r="O1013" i="4"/>
  <c r="O982" i="4"/>
  <c r="O966" i="4"/>
  <c r="O876" i="4"/>
  <c r="O864" i="4"/>
  <c r="O848" i="4"/>
  <c r="O837" i="4"/>
  <c r="P825" i="4"/>
  <c r="P813" i="4"/>
  <c r="O730" i="4"/>
  <c r="O648" i="4"/>
  <c r="O597" i="4"/>
  <c r="O581" i="4"/>
  <c r="O565" i="4"/>
  <c r="P553" i="4"/>
  <c r="O541" i="4"/>
  <c r="P530" i="4"/>
  <c r="P488" i="4"/>
  <c r="O472" i="4"/>
  <c r="P449" i="4"/>
  <c r="P437" i="4"/>
  <c r="O425" i="4"/>
  <c r="O326" i="4"/>
  <c r="P314" i="4"/>
  <c r="O286" i="4"/>
  <c r="P274" i="4"/>
  <c r="O195" i="4"/>
  <c r="O168" i="4"/>
  <c r="P106" i="4"/>
  <c r="O94" i="4"/>
  <c r="P67" i="4"/>
  <c r="O33" i="4"/>
  <c r="O14" i="4"/>
  <c r="O1496" i="4"/>
  <c r="O1456" i="4"/>
  <c r="O1440" i="4"/>
  <c r="O1357" i="4"/>
  <c r="O1303" i="4"/>
  <c r="O1291" i="4"/>
  <c r="P1157" i="4"/>
  <c r="O1131" i="4"/>
  <c r="P1119" i="4"/>
  <c r="O1103" i="4"/>
  <c r="O1056" i="4"/>
  <c r="O1001" i="4"/>
  <c r="O950" i="4"/>
  <c r="O938" i="4"/>
  <c r="P918" i="4"/>
  <c r="O906" i="4"/>
  <c r="P891" i="4"/>
  <c r="P797" i="4"/>
  <c r="P781" i="4"/>
  <c r="P765" i="4"/>
  <c r="P749" i="4"/>
  <c r="P718" i="4"/>
  <c r="P706" i="4"/>
  <c r="O694" i="4"/>
  <c r="O679" i="4"/>
  <c r="P667" i="4"/>
  <c r="O655" i="4"/>
  <c r="O628" i="4"/>
  <c r="P616" i="4"/>
  <c r="P522" i="4"/>
  <c r="P499" i="4"/>
  <c r="O460" i="4"/>
  <c r="P405" i="4"/>
  <c r="O393" i="4"/>
  <c r="O369" i="4"/>
  <c r="O353" i="4"/>
  <c r="O337" i="4"/>
  <c r="O254" i="4"/>
  <c r="P242" i="4"/>
  <c r="P218" i="4"/>
  <c r="O202" i="4"/>
  <c r="O179" i="4"/>
  <c r="P156" i="4"/>
  <c r="O140" i="4"/>
  <c r="O117" i="4"/>
  <c r="O55" i="4"/>
  <c r="P25" i="4"/>
  <c r="O1491" i="4"/>
  <c r="P1479" i="4"/>
  <c r="P1463" i="4"/>
  <c r="P1447" i="4"/>
  <c r="P1431" i="4"/>
  <c r="O1306" i="4"/>
  <c r="O1294" i="4"/>
  <c r="O1160" i="4"/>
  <c r="O1145" i="4"/>
  <c r="O1122" i="4"/>
  <c r="O1110" i="4"/>
  <c r="O1075" i="4"/>
  <c r="O1063" i="4"/>
  <c r="O1051" i="4"/>
  <c r="O957" i="4"/>
  <c r="O945" i="4"/>
  <c r="P925" i="4"/>
  <c r="P913" i="4"/>
  <c r="P894" i="4"/>
  <c r="P882" i="4"/>
  <c r="O792" i="4"/>
  <c r="O776" i="4"/>
  <c r="O760" i="4"/>
  <c r="P721" i="4"/>
  <c r="O705" i="4"/>
  <c r="O693" i="4"/>
  <c r="O678" i="4"/>
  <c r="P666" i="4"/>
  <c r="O639" i="4"/>
  <c r="P627" i="4"/>
  <c r="O521" i="4"/>
  <c r="O502" i="4"/>
  <c r="O463" i="4"/>
  <c r="O408" i="4"/>
  <c r="P388" i="4"/>
  <c r="O376" i="4"/>
  <c r="O360" i="4"/>
  <c r="P348" i="4"/>
  <c r="P261" i="4"/>
  <c r="P245" i="4"/>
  <c r="O233" i="4"/>
  <c r="P221" i="4"/>
  <c r="O182" i="4"/>
  <c r="P155" i="4"/>
  <c r="P120" i="4"/>
  <c r="P42" i="4"/>
  <c r="P28" i="4"/>
  <c r="P1407" i="4"/>
  <c r="O1391" i="4"/>
  <c r="P1379" i="4"/>
  <c r="O1363" i="4"/>
  <c r="O1344" i="4"/>
  <c r="P1332" i="4"/>
  <c r="P1282" i="4"/>
  <c r="P1266" i="4"/>
  <c r="P1250" i="4"/>
  <c r="P1234" i="4"/>
  <c r="O1218" i="4"/>
  <c r="P1206" i="4"/>
  <c r="P1194" i="4"/>
  <c r="O1182" i="4"/>
  <c r="AA1174" i="4"/>
  <c r="P1082" i="4"/>
  <c r="O1035" i="4"/>
  <c r="P1023" i="4"/>
  <c r="O1011" i="4"/>
  <c r="O984" i="4"/>
  <c r="O968" i="4"/>
  <c r="O897" i="4"/>
  <c r="P870" i="4"/>
  <c r="O839" i="4"/>
  <c r="O823" i="4"/>
  <c r="O807" i="4"/>
  <c r="O724" i="4"/>
  <c r="P646" i="4"/>
  <c r="P591" i="4"/>
  <c r="P575" i="4"/>
  <c r="P559" i="4"/>
  <c r="O543" i="4"/>
  <c r="P528" i="4"/>
  <c r="P482" i="4"/>
  <c r="AB451" i="4"/>
  <c r="O435" i="4"/>
  <c r="P423" i="4"/>
  <c r="O328" i="4"/>
  <c r="O312" i="4"/>
  <c r="O288" i="4"/>
  <c r="O276" i="4"/>
  <c r="O197" i="4"/>
  <c r="P174" i="4"/>
  <c r="O123" i="4"/>
  <c r="P104" i="4"/>
  <c r="P92" i="4"/>
  <c r="P69" i="4"/>
  <c r="O57" i="4"/>
  <c r="P16" i="4"/>
  <c r="P1279" i="4"/>
  <c r="P1267" i="4"/>
  <c r="P1251" i="4"/>
  <c r="AA1239" i="4"/>
  <c r="K1223" i="4"/>
  <c r="P1215" i="4"/>
  <c r="O1203" i="4"/>
  <c r="O1191" i="4"/>
  <c r="O1179" i="4"/>
  <c r="P1164" i="4"/>
  <c r="O514" i="4"/>
  <c r="P105" i="4"/>
  <c r="P93" i="4"/>
  <c r="O70" i="4"/>
  <c r="O58" i="4"/>
  <c r="P844" i="4"/>
  <c r="O828" i="4"/>
  <c r="O1322" i="4"/>
  <c r="P867" i="4"/>
  <c r="O851" i="4"/>
  <c r="O175" i="4"/>
  <c r="P30" i="4"/>
  <c r="O1341" i="4"/>
  <c r="P1329" i="4"/>
  <c r="P981" i="4"/>
  <c r="O965" i="4"/>
  <c r="P194" i="4"/>
  <c r="P1428" i="4"/>
  <c r="P1416" i="4"/>
  <c r="O1388" i="4"/>
  <c r="P1376" i="4"/>
  <c r="P1364" i="4"/>
  <c r="O1095" i="4"/>
  <c r="P1083" i="4"/>
  <c r="O1040" i="4"/>
  <c r="O1012" i="4"/>
  <c r="O592" i="4"/>
  <c r="O576" i="4"/>
  <c r="O560" i="4"/>
  <c r="P548" i="4"/>
  <c r="O329" i="4"/>
  <c r="P293" i="4"/>
  <c r="O281" i="4"/>
  <c r="P269" i="4"/>
  <c r="P647" i="4"/>
  <c r="O436" i="4"/>
  <c r="P424" i="4"/>
  <c r="P40" i="4"/>
  <c r="P13" i="4"/>
  <c r="AS35" i="4"/>
  <c r="Q1160" i="4"/>
  <c r="N713" i="4"/>
  <c r="R701" i="4"/>
  <c r="M479" i="4"/>
  <c r="O467" i="4"/>
  <c r="O1413" i="4"/>
  <c r="O1397" i="4"/>
  <c r="P1385" i="4"/>
  <c r="P1373" i="4"/>
  <c r="O1350" i="4"/>
  <c r="O1338" i="4"/>
  <c r="P1311" i="4"/>
  <c r="P1256" i="4"/>
  <c r="P1240" i="4"/>
  <c r="P1216" i="4"/>
  <c r="O1204" i="4"/>
  <c r="P1184" i="4"/>
  <c r="P1172" i="4"/>
  <c r="O1135" i="4"/>
  <c r="P1084" i="4"/>
  <c r="O1037" i="4"/>
  <c r="O1025" i="4"/>
  <c r="P1013" i="4"/>
  <c r="P982" i="4"/>
  <c r="P966" i="4"/>
  <c r="P876" i="4"/>
  <c r="P864" i="4"/>
  <c r="P848" i="4"/>
  <c r="P837" i="4"/>
  <c r="O809" i="4"/>
  <c r="P730" i="4"/>
  <c r="P648" i="4"/>
  <c r="P597" i="4"/>
  <c r="P581" i="4"/>
  <c r="P565" i="4"/>
  <c r="P541" i="4"/>
  <c r="O526" i="4"/>
  <c r="O484" i="4"/>
  <c r="P472" i="4"/>
  <c r="O445" i="4"/>
  <c r="P425" i="4"/>
  <c r="P326" i="4"/>
  <c r="O310" i="4"/>
  <c r="O298" i="4"/>
  <c r="P286" i="4"/>
  <c r="O270" i="4"/>
  <c r="P195" i="4"/>
  <c r="P168" i="4"/>
  <c r="P94" i="4"/>
  <c r="O75" i="4"/>
  <c r="P33" i="4"/>
  <c r="P14" i="4"/>
  <c r="P1496" i="4"/>
  <c r="O1480" i="4"/>
  <c r="O1468" i="4"/>
  <c r="P1456" i="4"/>
  <c r="P1440" i="4"/>
  <c r="P1357" i="4"/>
  <c r="P1303" i="4"/>
  <c r="P1291" i="4"/>
  <c r="O1153" i="4"/>
  <c r="P1131" i="4"/>
  <c r="O1115" i="4"/>
  <c r="P1103" i="4"/>
  <c r="O1068" i="4"/>
  <c r="P1056" i="4"/>
  <c r="P1001" i="4"/>
  <c r="P950" i="4"/>
  <c r="P938" i="4"/>
  <c r="O926" i="4"/>
  <c r="P906" i="4"/>
  <c r="O887" i="4"/>
  <c r="O793" i="4"/>
  <c r="O777" i="4"/>
  <c r="O761" i="4"/>
  <c r="O745" i="4"/>
  <c r="O714" i="4"/>
  <c r="P694" i="4"/>
  <c r="P679" i="4"/>
  <c r="P655" i="4"/>
  <c r="P628" i="4"/>
  <c r="O612" i="4"/>
  <c r="O518" i="4"/>
  <c r="O495" i="4"/>
  <c r="P460" i="4"/>
  <c r="P393" i="4"/>
  <c r="O381" i="4"/>
  <c r="P369" i="4"/>
  <c r="P353" i="4"/>
  <c r="P337" i="4"/>
  <c r="P254" i="4"/>
  <c r="O238" i="4"/>
  <c r="O226" i="4"/>
  <c r="O214" i="4"/>
  <c r="P202" i="4"/>
  <c r="P179" i="4"/>
  <c r="O152" i="4"/>
  <c r="P140" i="4"/>
  <c r="P117" i="4"/>
  <c r="P55" i="4"/>
  <c r="O36" i="4"/>
  <c r="P1491" i="4"/>
  <c r="O1475" i="4"/>
  <c r="O1459" i="4"/>
  <c r="O1443" i="4"/>
  <c r="P1306" i="4"/>
  <c r="P1294" i="4"/>
  <c r="P1160" i="4"/>
  <c r="P1145" i="4"/>
  <c r="P1122" i="4"/>
  <c r="P1110" i="4"/>
  <c r="P1075" i="4"/>
  <c r="P1063" i="4"/>
  <c r="P1051" i="4"/>
  <c r="P957" i="4"/>
  <c r="P945" i="4"/>
  <c r="O933" i="4"/>
  <c r="O890" i="4"/>
  <c r="P792" i="4"/>
  <c r="P776" i="4"/>
  <c r="P760" i="4"/>
  <c r="O744" i="4"/>
  <c r="O717" i="4"/>
  <c r="P705" i="4"/>
  <c r="P693" i="4"/>
  <c r="P678" i="4"/>
  <c r="O662" i="4"/>
  <c r="P639" i="4"/>
  <c r="O623" i="4"/>
  <c r="O611" i="4"/>
  <c r="P521" i="4"/>
  <c r="P502" i="4"/>
  <c r="P463" i="4"/>
  <c r="P408" i="4"/>
  <c r="O396" i="4"/>
  <c r="P376" i="4"/>
  <c r="P360" i="4"/>
  <c r="O344" i="4"/>
  <c r="O257" i="4"/>
  <c r="P233" i="4"/>
  <c r="O205" i="4"/>
  <c r="P182" i="4"/>
  <c r="O151" i="4"/>
  <c r="O139" i="4"/>
  <c r="O116" i="4"/>
  <c r="O54" i="4"/>
  <c r="O39" i="4"/>
  <c r="O9" i="4"/>
  <c r="O1419" i="4"/>
  <c r="O1403" i="4"/>
  <c r="P1391" i="4"/>
  <c r="O1375" i="4"/>
  <c r="P1363" i="4"/>
  <c r="P1344" i="4"/>
  <c r="O1321" i="4"/>
  <c r="O1278" i="4"/>
  <c r="O1262" i="4"/>
  <c r="O1246" i="4"/>
  <c r="O1230" i="4"/>
  <c r="P1218" i="4"/>
  <c r="P1182" i="4"/>
  <c r="O1163" i="4"/>
  <c r="O1094" i="4"/>
  <c r="P1035" i="4"/>
  <c r="P1011" i="4"/>
  <c r="P984" i="4"/>
  <c r="P968" i="4"/>
  <c r="P897" i="4"/>
  <c r="O866" i="4"/>
  <c r="O854" i="4"/>
  <c r="P839" i="4"/>
  <c r="P823" i="4"/>
  <c r="P807" i="4"/>
  <c r="P724" i="4"/>
  <c r="O642" i="4"/>
  <c r="O587" i="4"/>
  <c r="O571" i="4"/>
  <c r="O555" i="4"/>
  <c r="P543" i="4"/>
  <c r="O524" i="4"/>
  <c r="O478" i="4"/>
  <c r="O466" i="4"/>
  <c r="O447" i="4"/>
  <c r="P435" i="4"/>
  <c r="O419" i="4"/>
  <c r="P328" i="4"/>
  <c r="P312" i="4"/>
  <c r="O300" i="4"/>
  <c r="P288" i="4"/>
  <c r="P276" i="4"/>
  <c r="P197" i="4"/>
  <c r="O170" i="4"/>
  <c r="P123" i="4"/>
  <c r="O81" i="4"/>
  <c r="P57" i="4"/>
  <c r="O1263" i="4"/>
  <c r="O1235" i="4"/>
  <c r="O1223" i="4"/>
  <c r="P1203" i="4"/>
  <c r="P1191" i="4"/>
  <c r="P1179" i="4"/>
  <c r="P514" i="4"/>
  <c r="O82" i="4"/>
  <c r="P70" i="4"/>
  <c r="P58" i="4"/>
  <c r="O840" i="4"/>
  <c r="P828" i="4"/>
  <c r="O812" i="4"/>
  <c r="O128" i="4"/>
  <c r="P1322" i="4"/>
  <c r="O879" i="4"/>
  <c r="O863" i="4"/>
  <c r="P851" i="4"/>
  <c r="P175" i="4"/>
  <c r="P1341" i="4"/>
  <c r="O993" i="4"/>
  <c r="O977" i="4"/>
  <c r="P965" i="4"/>
  <c r="O37" i="4"/>
  <c r="O1412" i="4"/>
  <c r="O1400" i="4"/>
  <c r="P1388" i="4"/>
  <c r="O1360" i="4"/>
  <c r="P1095" i="4"/>
  <c r="O1079" i="4"/>
  <c r="P1040" i="4"/>
  <c r="O1024" i="4"/>
  <c r="P1012" i="4"/>
  <c r="P592" i="4"/>
  <c r="P576" i="4"/>
  <c r="P560" i="4"/>
  <c r="O544" i="4"/>
  <c r="P329" i="4"/>
  <c r="O313" i="4"/>
  <c r="O301" i="4"/>
  <c r="P281" i="4"/>
  <c r="O265" i="4"/>
  <c r="O448" i="4"/>
  <c r="P436" i="4"/>
  <c r="O420" i="4"/>
  <c r="O52" i="4"/>
  <c r="O21" i="4"/>
  <c r="AC1160" i="4"/>
  <c r="AC1152" i="4"/>
  <c r="N689" i="4"/>
  <c r="O487" i="4"/>
  <c r="N479" i="4"/>
  <c r="P467" i="4"/>
  <c r="P1413" i="4"/>
  <c r="P1397" i="4"/>
  <c r="P1350" i="4"/>
  <c r="P1338" i="4"/>
  <c r="O1323" i="4"/>
  <c r="O1280" i="4"/>
  <c r="O1268" i="4"/>
  <c r="O1252" i="4"/>
  <c r="O1236" i="4"/>
  <c r="O1224" i="4"/>
  <c r="P1204" i="4"/>
  <c r="O1192" i="4"/>
  <c r="P1135" i="4"/>
  <c r="P1037" i="4"/>
  <c r="P1025" i="4"/>
  <c r="O994" i="4"/>
  <c r="O978" i="4"/>
  <c r="O962" i="4"/>
  <c r="O860" i="4"/>
  <c r="O845" i="4"/>
  <c r="O833" i="4"/>
  <c r="O821" i="4"/>
  <c r="P809" i="4"/>
  <c r="O726" i="4"/>
  <c r="O593" i="4"/>
  <c r="O577" i="4"/>
  <c r="O561" i="4"/>
  <c r="O549" i="4"/>
  <c r="O537" i="4"/>
  <c r="P526" i="4"/>
  <c r="P484" i="4"/>
  <c r="O468" i="4"/>
  <c r="P445" i="4"/>
  <c r="O433" i="4"/>
  <c r="O421" i="4"/>
  <c r="O322" i="4"/>
  <c r="P310" i="4"/>
  <c r="P298" i="4"/>
  <c r="P270" i="4"/>
  <c r="O191" i="4"/>
  <c r="O125" i="4"/>
  <c r="O102" i="4"/>
  <c r="P75" i="4"/>
  <c r="O63" i="4"/>
  <c r="O1492" i="4"/>
  <c r="P1480" i="4"/>
  <c r="P1468" i="4"/>
  <c r="O1452" i="4"/>
  <c r="O1436" i="4"/>
  <c r="O1353" i="4"/>
  <c r="O1287" i="4"/>
  <c r="P1153" i="4"/>
  <c r="O1127" i="4"/>
  <c r="P1115" i="4"/>
  <c r="O1099" i="4"/>
  <c r="P1068" i="4"/>
  <c r="O1052" i="4"/>
  <c r="O997" i="4"/>
  <c r="P926" i="4"/>
  <c r="O914" i="4"/>
  <c r="P887" i="4"/>
  <c r="P793" i="4"/>
  <c r="P777" i="4"/>
  <c r="P761" i="4"/>
  <c r="P745" i="4"/>
  <c r="P714" i="4"/>
  <c r="O702" i="4"/>
  <c r="O690" i="4"/>
  <c r="O675" i="4"/>
  <c r="O663" i="4"/>
  <c r="O624" i="4"/>
  <c r="P612" i="4"/>
  <c r="P518" i="4"/>
  <c r="P495" i="4"/>
  <c r="O413" i="4"/>
  <c r="O401" i="4"/>
  <c r="P381" i="4"/>
  <c r="O365" i="4"/>
  <c r="O349" i="4"/>
  <c r="O333" i="4"/>
  <c r="O250" i="4"/>
  <c r="P238" i="4"/>
  <c r="P226" i="4"/>
  <c r="P214" i="4"/>
  <c r="O164" i="4"/>
  <c r="P152" i="4"/>
  <c r="O136" i="4"/>
  <c r="O90" i="4"/>
  <c r="O51" i="4"/>
  <c r="P36" i="4"/>
  <c r="O6" i="4"/>
  <c r="O1487" i="4"/>
  <c r="P1475" i="4"/>
  <c r="P1459" i="4"/>
  <c r="P1443" i="4"/>
  <c r="O1356" i="4"/>
  <c r="O1290" i="4"/>
  <c r="O1156" i="4"/>
  <c r="O1141" i="4"/>
  <c r="O1106" i="4"/>
  <c r="O1008" i="4"/>
  <c r="O953" i="4"/>
  <c r="P933" i="4"/>
  <c r="O921" i="4"/>
  <c r="O909" i="4"/>
  <c r="P890" i="4"/>
  <c r="O847" i="4"/>
  <c r="O788" i="4"/>
  <c r="O772" i="4"/>
  <c r="O756" i="4"/>
  <c r="P744" i="4"/>
  <c r="P717" i="4"/>
  <c r="O689" i="4"/>
  <c r="P662" i="4"/>
  <c r="O635" i="4"/>
  <c r="P623" i="4"/>
  <c r="P611" i="4"/>
  <c r="O517" i="4"/>
  <c r="O498" i="4"/>
  <c r="P396" i="4"/>
  <c r="O384" i="4"/>
  <c r="O372" i="4"/>
  <c r="O356" i="4"/>
  <c r="P344" i="4"/>
  <c r="P257" i="4"/>
  <c r="O241" i="4"/>
  <c r="O229" i="4"/>
  <c r="O217" i="4"/>
  <c r="P205" i="4"/>
  <c r="O163" i="4"/>
  <c r="P151" i="4"/>
  <c r="P139" i="4"/>
  <c r="P116" i="4"/>
  <c r="P54" i="4"/>
  <c r="P39" i="4"/>
  <c r="P9" i="4"/>
  <c r="P1419" i="4"/>
  <c r="P1403" i="4"/>
  <c r="O1387" i="4"/>
  <c r="P1375" i="4"/>
  <c r="O1352" i="4"/>
  <c r="P1321" i="4"/>
  <c r="P1278" i="4"/>
  <c r="P1262" i="4"/>
  <c r="P1246" i="4"/>
  <c r="P1230" i="4"/>
  <c r="O1214" i="4"/>
  <c r="O1202" i="4"/>
  <c r="O1190" i="4"/>
  <c r="P1163" i="4"/>
  <c r="P1094" i="4"/>
  <c r="O1047" i="4"/>
  <c r="O1031" i="4"/>
  <c r="O1019" i="4"/>
  <c r="O996" i="4"/>
  <c r="O980" i="4"/>
  <c r="O964" i="4"/>
  <c r="O878" i="4"/>
  <c r="P866" i="4"/>
  <c r="P854" i="4"/>
  <c r="O835" i="4"/>
  <c r="O819" i="4"/>
  <c r="O803" i="4"/>
  <c r="O685" i="4"/>
  <c r="P642" i="4"/>
  <c r="P587" i="4"/>
  <c r="P571" i="4"/>
  <c r="P555" i="4"/>
  <c r="O539" i="4"/>
  <c r="P524" i="4"/>
  <c r="P478" i="4"/>
  <c r="P466" i="4"/>
  <c r="P447" i="4"/>
  <c r="P419" i="4"/>
  <c r="O324" i="4"/>
  <c r="P300" i="4"/>
  <c r="O284" i="4"/>
  <c r="O272" i="4"/>
  <c r="P170" i="4"/>
  <c r="O112" i="4"/>
  <c r="O100" i="4"/>
  <c r="P81" i="4"/>
  <c r="O65" i="4"/>
  <c r="O12" i="4"/>
  <c r="O1275" i="4"/>
  <c r="P1263" i="4"/>
  <c r="O1247" i="4"/>
  <c r="P1235" i="4"/>
  <c r="P1223" i="4"/>
  <c r="O1211" i="4"/>
  <c r="O1199" i="4"/>
  <c r="AB1191" i="4"/>
  <c r="O1175" i="4"/>
  <c r="O733" i="4"/>
  <c r="O101" i="4"/>
  <c r="P82" i="4"/>
  <c r="P840" i="4"/>
  <c r="O824" i="4"/>
  <c r="P812" i="4"/>
  <c r="P128" i="4"/>
  <c r="O1318" i="4"/>
  <c r="P879" i="4"/>
  <c r="P863" i="4"/>
  <c r="O533" i="4"/>
  <c r="O171" i="4"/>
  <c r="O26" i="4"/>
  <c r="P993" i="4"/>
  <c r="P977" i="4"/>
  <c r="O961" i="4"/>
  <c r="P37" i="4"/>
  <c r="O1424" i="4"/>
  <c r="P1412" i="4"/>
  <c r="P1400" i="4"/>
  <c r="O1372" i="4"/>
  <c r="P1360" i="4"/>
  <c r="O1091" i="4"/>
  <c r="P1079" i="4"/>
  <c r="O1036" i="4"/>
  <c r="P1024" i="4"/>
  <c r="O588" i="4"/>
  <c r="O572" i="4"/>
  <c r="O556" i="4"/>
  <c r="P544" i="4"/>
  <c r="O325" i="4"/>
  <c r="P313" i="4"/>
  <c r="P301" i="4"/>
  <c r="O289" i="4"/>
  <c r="P265" i="4"/>
  <c r="O643" i="4"/>
  <c r="P448" i="4"/>
  <c r="P420" i="4"/>
  <c r="P52" i="4"/>
  <c r="P21" i="4"/>
  <c r="K1160" i="4"/>
  <c r="N1152" i="4"/>
  <c r="N721" i="4"/>
  <c r="AC697" i="4"/>
  <c r="AC689" i="4"/>
  <c r="P487" i="4"/>
  <c r="O479" i="4"/>
  <c r="J471" i="4"/>
  <c r="AB467" i="4"/>
  <c r="L1486" i="4"/>
  <c r="K1454" i="4"/>
  <c r="M1446" i="4"/>
  <c r="J1407" i="4"/>
  <c r="AC1213" i="4"/>
  <c r="R1498" i="4"/>
  <c r="O2" i="4"/>
  <c r="Q1287" i="4"/>
  <c r="M1486" i="4"/>
  <c r="AC1446" i="4"/>
  <c r="P2" i="4"/>
  <c r="Q1349" i="4"/>
  <c r="I1482" i="4"/>
  <c r="N1454" i="4"/>
  <c r="N1229" i="4"/>
  <c r="K1129" i="4"/>
  <c r="AC1498" i="4"/>
  <c r="AA681" i="4"/>
  <c r="O5" i="4"/>
  <c r="M1349" i="4"/>
  <c r="Q1490" i="4"/>
  <c r="K1482" i="4"/>
  <c r="Q1411" i="4"/>
  <c r="J1403" i="4"/>
  <c r="O3" i="4"/>
  <c r="P5" i="4"/>
  <c r="AS26" i="4"/>
  <c r="AB1349" i="4"/>
  <c r="J1490" i="4"/>
  <c r="Q1458" i="4"/>
  <c r="I1446" i="4"/>
  <c r="M1403" i="4"/>
  <c r="O4" i="4"/>
  <c r="P3" i="4"/>
  <c r="M1329" i="4"/>
  <c r="L1490" i="4"/>
  <c r="R1458" i="4"/>
  <c r="Q1446" i="4"/>
  <c r="AC1221" i="4"/>
  <c r="P4" i="4"/>
  <c r="I1458" i="4"/>
  <c r="I1407" i="4"/>
  <c r="J1221" i="4"/>
  <c r="K1280" i="4"/>
  <c r="AS22" i="4"/>
  <c r="K1291" i="4"/>
  <c r="J1454" i="4"/>
  <c r="J1446" i="4"/>
  <c r="K1395" i="4"/>
  <c r="AB800" i="4"/>
  <c r="AA85" i="4"/>
  <c r="AB368" i="4"/>
  <c r="AB284" i="4"/>
  <c r="AB1053" i="4"/>
  <c r="AB98" i="4"/>
  <c r="AB651" i="4"/>
  <c r="AA1490" i="4"/>
  <c r="AB1183" i="4"/>
  <c r="AB645" i="4"/>
  <c r="AA639" i="4"/>
  <c r="AA651" i="4"/>
  <c r="AA796" i="4"/>
  <c r="AB457" i="4"/>
  <c r="AB527" i="4"/>
  <c r="AB639" i="4"/>
  <c r="AB960" i="4"/>
  <c r="AB875" i="4"/>
  <c r="AB310" i="4"/>
  <c r="AB203" i="4"/>
  <c r="AA727" i="4"/>
  <c r="AB928" i="4"/>
  <c r="AB888" i="4"/>
  <c r="AA1315" i="4"/>
  <c r="AA1299" i="4"/>
  <c r="AB1244" i="4"/>
  <c r="AS41" i="4"/>
  <c r="AC1495" i="4"/>
  <c r="AB904" i="4"/>
  <c r="AS42" i="4"/>
  <c r="AS53" i="4"/>
  <c r="AS24" i="4"/>
  <c r="AA1253" i="4"/>
  <c r="AS38" i="4"/>
  <c r="AS50" i="4"/>
  <c r="AA673" i="4"/>
  <c r="AS47" i="4"/>
  <c r="Q1419" i="4"/>
  <c r="AS52" i="4"/>
  <c r="AA1016" i="4"/>
  <c r="AS44" i="4"/>
  <c r="AS40" i="4"/>
  <c r="J1491" i="4"/>
  <c r="AB1104" i="4"/>
  <c r="L1491" i="4"/>
  <c r="AA643" i="4"/>
  <c r="AB186" i="4"/>
  <c r="AB669" i="4"/>
  <c r="AS23" i="4"/>
  <c r="AS37" i="4"/>
  <c r="N1491" i="4"/>
  <c r="I1415" i="4"/>
  <c r="AS48" i="4"/>
  <c r="AS25" i="4"/>
  <c r="M1415" i="4"/>
  <c r="AS49" i="4"/>
  <c r="AS6" i="4"/>
  <c r="M1488" i="4"/>
  <c r="AB873" i="4"/>
  <c r="AA694" i="4"/>
  <c r="AB344" i="4"/>
  <c r="AA1153" i="4"/>
  <c r="AA1432" i="4"/>
  <c r="AB1108" i="4"/>
  <c r="AB828" i="4"/>
  <c r="AB686" i="4"/>
  <c r="AB265" i="4"/>
  <c r="AB1120" i="4"/>
  <c r="AB1429" i="4"/>
  <c r="AB1012" i="4"/>
  <c r="AA702" i="4"/>
  <c r="AB1004" i="4"/>
  <c r="AB936" i="4"/>
  <c r="AA979" i="4"/>
  <c r="AA686" i="4"/>
  <c r="AA890" i="4"/>
  <c r="AA1406" i="4"/>
  <c r="AB920" i="4"/>
  <c r="AA227" i="4"/>
  <c r="AB297" i="4"/>
  <c r="AB1400" i="4"/>
  <c r="AB820" i="4"/>
  <c r="AB670" i="4"/>
  <c r="AB881" i="4"/>
  <c r="AB664" i="4"/>
  <c r="AA1145" i="4"/>
  <c r="AB227" i="4"/>
  <c r="AB641" i="4"/>
  <c r="AB296" i="4"/>
  <c r="AA468" i="4"/>
  <c r="AB106" i="4"/>
  <c r="AA1229" i="4"/>
  <c r="AA73" i="4"/>
  <c r="AB1112" i="4"/>
  <c r="AA1348" i="4"/>
  <c r="AB996" i="4"/>
  <c r="AB240" i="4"/>
  <c r="AB894" i="4"/>
  <c r="AB231" i="4"/>
  <c r="AB1329" i="4"/>
  <c r="AB408" i="4"/>
  <c r="AA276" i="4"/>
  <c r="AB260" i="4"/>
  <c r="AB154" i="4"/>
  <c r="AB400" i="4"/>
  <c r="AA1373" i="4"/>
  <c r="AB1291" i="4"/>
  <c r="AB90" i="4"/>
  <c r="AB812" i="4"/>
  <c r="AA743" i="4"/>
  <c r="AB223" i="4"/>
  <c r="AB351" i="4"/>
  <c r="M239" i="4"/>
  <c r="AC1248" i="4"/>
  <c r="Q1088" i="4"/>
  <c r="AB1274" i="4"/>
  <c r="AB391" i="4"/>
  <c r="AB444" i="4"/>
  <c r="AC989" i="4"/>
  <c r="R819" i="4"/>
  <c r="AA74" i="4"/>
  <c r="AB1136" i="4"/>
  <c r="AB248" i="4"/>
  <c r="AB343" i="4"/>
  <c r="AC853" i="4"/>
  <c r="AC625" i="4"/>
  <c r="Q359" i="4"/>
  <c r="AA1454" i="4"/>
  <c r="AA222" i="4"/>
  <c r="AB1463" i="4"/>
  <c r="AQ37" i="4"/>
  <c r="K1113" i="4"/>
  <c r="Q1015" i="4"/>
  <c r="I811" i="4"/>
  <c r="AR3" i="4"/>
  <c r="AR41" i="4"/>
  <c r="AB399" i="4"/>
  <c r="AC1449" i="4"/>
  <c r="K1326" i="4"/>
  <c r="Q125" i="4"/>
  <c r="AB1370" i="4"/>
  <c r="AA869" i="4"/>
  <c r="AC598" i="4"/>
  <c r="AC266" i="4"/>
  <c r="K2" i="4"/>
  <c r="AB1144" i="4"/>
  <c r="AB605" i="4"/>
  <c r="AC1384" i="4"/>
  <c r="AB392" i="4"/>
  <c r="AA420" i="4"/>
  <c r="AB215" i="4"/>
  <c r="AR48" i="4"/>
  <c r="AB33" i="4"/>
  <c r="AB17" i="4"/>
  <c r="AB207" i="4"/>
  <c r="AB383" i="4"/>
  <c r="AQ43" i="4"/>
  <c r="AQ45" i="4"/>
  <c r="AB335" i="4"/>
  <c r="AR47" i="4"/>
  <c r="AR23" i="4"/>
  <c r="AR52" i="4"/>
  <c r="AR46" i="4"/>
  <c r="AR42" i="4"/>
  <c r="AQ28" i="4"/>
  <c r="L213" i="4"/>
  <c r="AC66" i="4"/>
  <c r="L1449" i="4"/>
  <c r="J1413" i="4"/>
  <c r="L1359" i="4"/>
  <c r="AB1337" i="4"/>
  <c r="AB1307" i="4"/>
  <c r="K1015" i="4"/>
  <c r="R853" i="4"/>
  <c r="N835" i="4"/>
  <c r="AA718" i="4"/>
  <c r="AC660" i="4"/>
  <c r="K598" i="4"/>
  <c r="M513" i="4"/>
  <c r="I481" i="4"/>
  <c r="R464" i="4"/>
  <c r="N373" i="4"/>
  <c r="K359" i="4"/>
  <c r="N239" i="4"/>
  <c r="AQ44" i="4"/>
  <c r="AC2" i="4"/>
  <c r="AB435" i="4"/>
  <c r="AB436" i="4"/>
  <c r="AB375" i="4"/>
  <c r="AR43" i="4"/>
  <c r="AQ3" i="4"/>
  <c r="AR45" i="4"/>
  <c r="AQ41" i="4"/>
  <c r="AR28" i="4"/>
  <c r="AB264" i="4"/>
  <c r="K1492" i="4"/>
  <c r="K1449" i="4"/>
  <c r="I1326" i="4"/>
  <c r="I1015" i="4"/>
  <c r="AA967" i="4"/>
  <c r="J835" i="4"/>
  <c r="J811" i="4"/>
  <c r="AB710" i="4"/>
  <c r="L660" i="4"/>
  <c r="N625" i="4"/>
  <c r="Q598" i="4"/>
  <c r="R513" i="4"/>
  <c r="M481" i="4"/>
  <c r="N359" i="4"/>
  <c r="N74" i="4"/>
  <c r="AR44" i="4"/>
  <c r="AB1500" i="4"/>
  <c r="AA1365" i="4"/>
  <c r="AB1164" i="4"/>
  <c r="AB1128" i="4"/>
  <c r="AA665" i="4"/>
  <c r="AA829" i="4"/>
  <c r="AB41" i="4"/>
  <c r="AB9" i="4"/>
  <c r="AQ35" i="4"/>
  <c r="AR37" i="4"/>
  <c r="AQ39" i="4"/>
  <c r="AQ6" i="4"/>
  <c r="AQ36" i="4"/>
  <c r="N66" i="4"/>
  <c r="R1492" i="4"/>
  <c r="M1452" i="4"/>
  <c r="K1384" i="4"/>
  <c r="M1337" i="4"/>
  <c r="Q1326" i="4"/>
  <c r="N1113" i="4"/>
  <c r="M1088" i="4"/>
  <c r="M1015" i="4"/>
  <c r="M989" i="4"/>
  <c r="M853" i="4"/>
  <c r="J844" i="4"/>
  <c r="AB835" i="4"/>
  <c r="I819" i="4"/>
  <c r="M811" i="4"/>
  <c r="J598" i="4"/>
  <c r="N266" i="4"/>
  <c r="N213" i="4"/>
  <c r="Q66" i="4"/>
  <c r="AQ22" i="4"/>
  <c r="Q2" i="4"/>
  <c r="AA1465" i="4"/>
  <c r="AA653" i="4"/>
  <c r="AB407" i="4"/>
  <c r="AQ40" i="4"/>
  <c r="AQ24" i="4"/>
  <c r="AB89" i="4"/>
  <c r="AR35" i="4"/>
  <c r="AQ5" i="4"/>
  <c r="AR39" i="4"/>
  <c r="AB113" i="4"/>
  <c r="AQ26" i="4"/>
  <c r="AQ54" i="4"/>
  <c r="AR6" i="4"/>
  <c r="AR36" i="4"/>
  <c r="M44" i="4"/>
  <c r="I1492" i="4"/>
  <c r="J1337" i="4"/>
  <c r="M1326" i="4"/>
  <c r="M1248" i="4"/>
  <c r="Q1113" i="4"/>
  <c r="J1015" i="4"/>
  <c r="K995" i="4"/>
  <c r="N981" i="4"/>
  <c r="I853" i="4"/>
  <c r="M844" i="4"/>
  <c r="N827" i="4"/>
  <c r="J819" i="4"/>
  <c r="AB691" i="4"/>
  <c r="N598" i="4"/>
  <c r="I464" i="4"/>
  <c r="K373" i="4"/>
  <c r="I359" i="4"/>
  <c r="J213" i="4"/>
  <c r="AR22" i="4"/>
  <c r="AA1482" i="4"/>
  <c r="AB1194" i="4"/>
  <c r="AB1161" i="4"/>
  <c r="AB1159" i="4"/>
  <c r="AB916" i="4"/>
  <c r="AB896" i="4"/>
  <c r="AB786" i="4"/>
  <c r="AB629" i="4"/>
  <c r="AR40" i="4"/>
  <c r="AR24" i="4"/>
  <c r="AQ51" i="4"/>
  <c r="AR5" i="4"/>
  <c r="AQ49" i="4"/>
  <c r="AQ25" i="4"/>
  <c r="AB105" i="4"/>
  <c r="AR26" i="4"/>
  <c r="AR54" i="4"/>
  <c r="R22" i="4"/>
  <c r="N1492" i="4"/>
  <c r="M1413" i="4"/>
  <c r="N1337" i="4"/>
  <c r="AC1113" i="4"/>
  <c r="Q1082" i="4"/>
  <c r="Q995" i="4"/>
  <c r="J981" i="4"/>
  <c r="J853" i="4"/>
  <c r="R827" i="4"/>
  <c r="N819" i="4"/>
  <c r="AB748" i="4"/>
  <c r="J660" i="4"/>
  <c r="Q625" i="4"/>
  <c r="M610" i="4"/>
  <c r="AB418" i="4"/>
  <c r="Q373" i="4"/>
  <c r="AC213" i="4"/>
  <c r="N103" i="4"/>
  <c r="AQ2" i="4"/>
  <c r="AB1315" i="4"/>
  <c r="AB1299" i="4"/>
  <c r="AB1266" i="4"/>
  <c r="AA1053" i="4"/>
  <c r="AR51" i="4"/>
  <c r="AQ27" i="4"/>
  <c r="AQ53" i="4"/>
  <c r="AR49" i="4"/>
  <c r="AR25" i="4"/>
  <c r="AQ38" i="4"/>
  <c r="AQ4" i="4"/>
  <c r="AQ50" i="4"/>
  <c r="N2" i="4"/>
  <c r="AC1492" i="4"/>
  <c r="AC1413" i="4"/>
  <c r="AC1082" i="4"/>
  <c r="AC1015" i="4"/>
  <c r="I995" i="4"/>
  <c r="M981" i="4"/>
  <c r="N853" i="4"/>
  <c r="J827" i="4"/>
  <c r="M819" i="4"/>
  <c r="R660" i="4"/>
  <c r="I625" i="4"/>
  <c r="I610" i="4"/>
  <c r="AC513" i="4"/>
  <c r="R481" i="4"/>
  <c r="L464" i="4"/>
  <c r="K413" i="4"/>
  <c r="AC373" i="4"/>
  <c r="R359" i="4"/>
  <c r="L309" i="4"/>
  <c r="J239" i="4"/>
  <c r="Q103" i="4"/>
  <c r="AC44" i="4"/>
  <c r="AR2" i="4"/>
  <c r="AB967" i="4"/>
  <c r="AB842" i="4"/>
  <c r="AA721" i="4"/>
  <c r="AQ48" i="4"/>
  <c r="AR27" i="4"/>
  <c r="AR53" i="4"/>
  <c r="AQ47" i="4"/>
  <c r="AQ23" i="4"/>
  <c r="AQ52" i="4"/>
  <c r="AR38" i="4"/>
  <c r="AQ46" i="4"/>
  <c r="AR4" i="4"/>
  <c r="AQ42" i="4"/>
  <c r="AR50" i="4"/>
  <c r="J44" i="4"/>
  <c r="Q44" i="4"/>
  <c r="Q1492" i="4"/>
  <c r="N1413" i="4"/>
  <c r="R1098" i="4"/>
  <c r="N1015" i="4"/>
  <c r="M995" i="4"/>
  <c r="AC981" i="4"/>
  <c r="R835" i="4"/>
  <c r="AB819" i="4"/>
  <c r="N660" i="4"/>
  <c r="M625" i="4"/>
  <c r="I513" i="4"/>
  <c r="AC481" i="4"/>
  <c r="M464" i="4"/>
  <c r="J413" i="4"/>
  <c r="J373" i="4"/>
  <c r="J359" i="4"/>
  <c r="L156" i="4"/>
  <c r="M103" i="4"/>
  <c r="K44" i="4"/>
  <c r="AB1461" i="4"/>
  <c r="AB1493" i="4"/>
  <c r="AB1489" i="4"/>
  <c r="AB1487" i="4"/>
  <c r="K1499" i="4"/>
  <c r="N1493" i="4"/>
  <c r="AB1497" i="4"/>
  <c r="L1497" i="4"/>
  <c r="M1497" i="4"/>
  <c r="N1485" i="4"/>
  <c r="AA1497" i="4"/>
  <c r="AC1491" i="4"/>
  <c r="M1490" i="4"/>
  <c r="K1491" i="4"/>
  <c r="I1499" i="4"/>
  <c r="Q1494" i="4"/>
  <c r="I1484" i="4"/>
  <c r="Q1496" i="4"/>
  <c r="N1495" i="4"/>
  <c r="J1487" i="4"/>
  <c r="AA1480" i="4"/>
  <c r="L1493" i="4"/>
  <c r="N1489" i="4"/>
  <c r="AC1485" i="4"/>
  <c r="K1476" i="4"/>
  <c r="M1487" i="4"/>
  <c r="N1494" i="4"/>
  <c r="I1480" i="4"/>
  <c r="K1477" i="4"/>
  <c r="I1468" i="4"/>
  <c r="M1478" i="4"/>
  <c r="J1473" i="4"/>
  <c r="J1461" i="4"/>
  <c r="I1471" i="4"/>
  <c r="AC1479" i="4"/>
  <c r="R1477" i="4"/>
  <c r="M1469" i="4"/>
  <c r="L1463" i="4"/>
  <c r="AC1468" i="4"/>
  <c r="J1468" i="4"/>
  <c r="R1466" i="4"/>
  <c r="K1453" i="4"/>
  <c r="L1454" i="4"/>
  <c r="M1470" i="4"/>
  <c r="M1467" i="4"/>
  <c r="L1466" i="4"/>
  <c r="N1459" i="4"/>
  <c r="R1470" i="4"/>
  <c r="R1452" i="4"/>
  <c r="M1453" i="4"/>
  <c r="N1458" i="4"/>
  <c r="L1453" i="4"/>
  <c r="Q1443" i="4"/>
  <c r="J1430" i="4"/>
  <c r="R1437" i="4"/>
  <c r="L1460" i="4"/>
  <c r="I1445" i="4"/>
  <c r="R1435" i="4"/>
  <c r="Q1456" i="4"/>
  <c r="M1443" i="4"/>
  <c r="K1432" i="4"/>
  <c r="M1450" i="4"/>
  <c r="K1428" i="4"/>
  <c r="I1419" i="4"/>
  <c r="L1444" i="4"/>
  <c r="Q1427" i="4"/>
  <c r="AA1256" i="4"/>
  <c r="K1501" i="4"/>
  <c r="K1497" i="4"/>
  <c r="I1491" i="4"/>
  <c r="J1499" i="4"/>
  <c r="M1501" i="4"/>
  <c r="Q1491" i="4"/>
  <c r="N1498" i="4"/>
  <c r="M1493" i="4"/>
  <c r="Q1482" i="4"/>
  <c r="AC1496" i="4"/>
  <c r="J1495" i="4"/>
  <c r="AC1486" i="4"/>
  <c r="R1486" i="4"/>
  <c r="Q1493" i="4"/>
  <c r="K1489" i="4"/>
  <c r="R1485" i="4"/>
  <c r="L1474" i="4"/>
  <c r="L1488" i="4"/>
  <c r="N1486" i="4"/>
  <c r="J1494" i="4"/>
  <c r="M1480" i="4"/>
  <c r="AB1485" i="4"/>
  <c r="L1475" i="4"/>
  <c r="K1464" i="4"/>
  <c r="J1478" i="4"/>
  <c r="AC1472" i="4"/>
  <c r="R1465" i="4"/>
  <c r="Q1470" i="4"/>
  <c r="K1479" i="4"/>
  <c r="I1475" i="4"/>
  <c r="I1469" i="4"/>
  <c r="AC1462" i="4"/>
  <c r="L1473" i="4"/>
  <c r="N1465" i="4"/>
  <c r="AC1478" i="4"/>
  <c r="L1451" i="4"/>
  <c r="AC1453" i="4"/>
  <c r="J1467" i="4"/>
  <c r="K1459" i="4"/>
  <c r="N1474" i="4"/>
  <c r="AB1462" i="4"/>
  <c r="L1452" i="4"/>
  <c r="I1453" i="4"/>
  <c r="I1466" i="4"/>
  <c r="N1457" i="4"/>
  <c r="AC1452" i="4"/>
  <c r="J1451" i="4"/>
  <c r="K1447" i="4"/>
  <c r="J1443" i="4"/>
  <c r="L1426" i="4"/>
  <c r="I1449" i="4"/>
  <c r="L1437" i="4"/>
  <c r="R1429" i="4"/>
  <c r="AC1460" i="4"/>
  <c r="L1432" i="4"/>
  <c r="L1435" i="4"/>
  <c r="L1438" i="4"/>
  <c r="R1430" i="4"/>
  <c r="J1448" i="4"/>
  <c r="J1450" i="4"/>
  <c r="K1423" i="4"/>
  <c r="J1416" i="4"/>
  <c r="I1421" i="4"/>
  <c r="L1407" i="4"/>
  <c r="R1410" i="4"/>
  <c r="AB1305" i="4"/>
  <c r="AB1273" i="4"/>
  <c r="AA1186" i="4"/>
  <c r="L1501" i="4"/>
  <c r="J1501" i="4"/>
  <c r="I1498" i="4"/>
  <c r="K1488" i="4"/>
  <c r="J1482" i="4"/>
  <c r="K1496" i="4"/>
  <c r="Q1495" i="4"/>
  <c r="J1486" i="4"/>
  <c r="Q1480" i="4"/>
  <c r="M1484" i="4"/>
  <c r="L1484" i="4"/>
  <c r="I1472" i="4"/>
  <c r="AC1488" i="4"/>
  <c r="M1481" i="4"/>
  <c r="N1476" i="4"/>
  <c r="L1462" i="4"/>
  <c r="N1478" i="4"/>
  <c r="J1472" i="4"/>
  <c r="L1465" i="4"/>
  <c r="AB1490" i="4"/>
  <c r="AB1469" i="4"/>
  <c r="Q1479" i="4"/>
  <c r="M1461" i="4"/>
  <c r="R1473" i="4"/>
  <c r="J1483" i="4"/>
  <c r="AC1475" i="4"/>
  <c r="J1465" i="4"/>
  <c r="M1477" i="4"/>
  <c r="R1464" i="4"/>
  <c r="AA1474" i="4"/>
  <c r="I1452" i="4"/>
  <c r="J1470" i="4"/>
  <c r="N1467" i="4"/>
  <c r="Q1459" i="4"/>
  <c r="AC1474" i="4"/>
  <c r="AA1464" i="4"/>
  <c r="M1466" i="4"/>
  <c r="L1459" i="4"/>
  <c r="J1457" i="4"/>
  <c r="N1451" i="4"/>
  <c r="Q1447" i="4"/>
  <c r="L1442" i="4"/>
  <c r="R1456" i="4"/>
  <c r="M1449" i="4"/>
  <c r="AC1436" i="4"/>
  <c r="L1429" i="4"/>
  <c r="N1443" i="4"/>
  <c r="N1452" i="4"/>
  <c r="AB1454" i="4"/>
  <c r="M1436" i="4"/>
  <c r="L1430" i="4"/>
  <c r="Q1448" i="4"/>
  <c r="Q1435" i="4"/>
  <c r="K1452" i="4"/>
  <c r="R1436" i="4"/>
  <c r="Q1423" i="4"/>
  <c r="L1412" i="4"/>
  <c r="R1406" i="4"/>
  <c r="AA1421" i="4"/>
  <c r="J1417" i="4"/>
  <c r="K1412" i="4"/>
  <c r="J1492" i="4"/>
  <c r="Q1501" i="4"/>
  <c r="N1501" i="4"/>
  <c r="N1497" i="4"/>
  <c r="K1487" i="4"/>
  <c r="I1495" i="4"/>
  <c r="AB1482" i="4"/>
  <c r="R1476" i="4"/>
  <c r="K1484" i="4"/>
  <c r="N1487" i="4"/>
  <c r="AC1480" i="4"/>
  <c r="AB1486" i="4"/>
  <c r="J1476" i="4"/>
  <c r="AA1487" i="4"/>
  <c r="R1474" i="4"/>
  <c r="AA1491" i="4"/>
  <c r="K1478" i="4"/>
  <c r="N1471" i="4"/>
  <c r="AC1464" i="4"/>
  <c r="AB1488" i="4"/>
  <c r="R1468" i="4"/>
  <c r="I1461" i="4"/>
  <c r="J1477" i="4"/>
  <c r="AC1471" i="4"/>
  <c r="R1483" i="4"/>
  <c r="K1475" i="4"/>
  <c r="M1473" i="4"/>
  <c r="L1464" i="4"/>
  <c r="R1462" i="4"/>
  <c r="AB1465" i="4"/>
  <c r="N1470" i="4"/>
  <c r="AC1467" i="4"/>
  <c r="AC1461" i="4"/>
  <c r="AC1466" i="4"/>
  <c r="J1466" i="4"/>
  <c r="AC1458" i="4"/>
  <c r="Q1455" i="4"/>
  <c r="Q1460" i="4"/>
  <c r="AC1451" i="4"/>
  <c r="I1440" i="4"/>
  <c r="Q1449" i="4"/>
  <c r="I1435" i="4"/>
  <c r="R1440" i="4"/>
  <c r="K1450" i="4"/>
  <c r="I1456" i="4"/>
  <c r="L1443" i="4"/>
  <c r="I1436" i="4"/>
  <c r="AB1452" i="4"/>
  <c r="L1433" i="4"/>
  <c r="AA1452" i="4"/>
  <c r="R1442" i="4"/>
  <c r="I1434" i="4"/>
  <c r="J1419" i="4"/>
  <c r="M1416" i="4"/>
  <c r="M1402" i="4"/>
  <c r="AA1395" i="4"/>
  <c r="AB1423" i="4"/>
  <c r="AA1321" i="4"/>
  <c r="AB1296" i="4"/>
  <c r="AB1265" i="4"/>
  <c r="AB1220" i="4"/>
  <c r="AA958" i="4"/>
  <c r="I1490" i="4"/>
  <c r="K1490" i="4"/>
  <c r="Q1498" i="4"/>
  <c r="AC1501" i="4"/>
  <c r="R1496" i="4"/>
  <c r="M1495" i="4"/>
  <c r="AB1492" i="4"/>
  <c r="M1482" i="4"/>
  <c r="AB1498" i="4"/>
  <c r="Q1487" i="4"/>
  <c r="K1494" i="4"/>
  <c r="AC1484" i="4"/>
  <c r="Q1474" i="4"/>
  <c r="K1473" i="4"/>
  <c r="Q1478" i="4"/>
  <c r="I1463" i="4"/>
  <c r="L1468" i="4"/>
  <c r="Q1465" i="4"/>
  <c r="N1477" i="4"/>
  <c r="AC1483" i="4"/>
  <c r="Q1475" i="4"/>
  <c r="Q1463" i="4"/>
  <c r="R1471" i="4"/>
  <c r="AC1463" i="4"/>
  <c r="K1461" i="4"/>
  <c r="K1470" i="4"/>
  <c r="K1467" i="4"/>
  <c r="R1459" i="4"/>
  <c r="I1474" i="4"/>
  <c r="Q1457" i="4"/>
  <c r="K1466" i="4"/>
  <c r="N1466" i="4"/>
  <c r="K1455" i="4"/>
  <c r="AB1451" i="4"/>
  <c r="J1447" i="4"/>
  <c r="J1438" i="4"/>
  <c r="J1449" i="4"/>
  <c r="L1440" i="4"/>
  <c r="M1456" i="4"/>
  <c r="R1443" i="4"/>
  <c r="J1452" i="4"/>
  <c r="AC1432" i="4"/>
  <c r="AB1438" i="4"/>
  <c r="J1421" i="4"/>
  <c r="AB1434" i="4"/>
  <c r="N1444" i="4"/>
  <c r="AC1426" i="4"/>
  <c r="AB1383" i="4"/>
  <c r="AB1355" i="4"/>
  <c r="AB1321" i="4"/>
  <c r="AB1292" i="4"/>
  <c r="AB1281" i="4"/>
  <c r="AA1202" i="4"/>
  <c r="AA1180" i="4"/>
  <c r="M1498" i="4"/>
  <c r="Q1486" i="4"/>
  <c r="K1481" i="4"/>
  <c r="K1495" i="4"/>
  <c r="L1476" i="4"/>
  <c r="N1488" i="4"/>
  <c r="R1501" i="4"/>
  <c r="J1500" i="4"/>
  <c r="J1493" i="4"/>
  <c r="K1485" i="4"/>
  <c r="L1492" i="4"/>
  <c r="N1499" i="4"/>
  <c r="L1485" i="4"/>
  <c r="L1496" i="4"/>
  <c r="R1488" i="4"/>
  <c r="AC1494" i="4"/>
  <c r="I1481" i="4"/>
  <c r="R1494" i="4"/>
  <c r="R1484" i="4"/>
  <c r="K1474" i="4"/>
  <c r="I1477" i="4"/>
  <c r="N1472" i="4"/>
  <c r="K1465" i="4"/>
  <c r="Q1473" i="4"/>
  <c r="L1483" i="4"/>
  <c r="AA1469" i="4"/>
  <c r="K1463" i="4"/>
  <c r="K1471" i="4"/>
  <c r="L1458" i="4"/>
  <c r="K1458" i="4"/>
  <c r="R1446" i="4"/>
  <c r="Q1467" i="4"/>
  <c r="I1459" i="4"/>
  <c r="R1457" i="4"/>
  <c r="M1474" i="4"/>
  <c r="K1457" i="4"/>
  <c r="Q1466" i="4"/>
  <c r="AC1457" i="4"/>
  <c r="Q1450" i="4"/>
  <c r="N1447" i="4"/>
  <c r="K1436" i="4"/>
  <c r="N1449" i="4"/>
  <c r="N1441" i="4"/>
  <c r="R1460" i="4"/>
  <c r="I1460" i="4"/>
  <c r="M1438" i="4"/>
  <c r="AA1446" i="4"/>
  <c r="J1456" i="4"/>
  <c r="M1445" i="4"/>
  <c r="R1441" i="4"/>
  <c r="N1462" i="4"/>
  <c r="AA1429" i="4"/>
  <c r="N1434" i="4"/>
  <c r="R1415" i="4"/>
  <c r="AB1442" i="4"/>
  <c r="AC1423" i="4"/>
  <c r="M1411" i="4"/>
  <c r="AB1404" i="4"/>
  <c r="L1424" i="4"/>
  <c r="AB1254" i="4"/>
  <c r="AB1184" i="4"/>
  <c r="N1490" i="4"/>
  <c r="K1480" i="4"/>
  <c r="I1496" i="4"/>
  <c r="R1495" i="4"/>
  <c r="AC1487" i="4"/>
  <c r="Q1481" i="4"/>
  <c r="AB1499" i="4"/>
  <c r="R1493" i="4"/>
  <c r="I1489" i="4"/>
  <c r="N1480" i="4"/>
  <c r="J1488" i="4"/>
  <c r="L1487" i="4"/>
  <c r="AC1482" i="4"/>
  <c r="R1472" i="4"/>
  <c r="AA1484" i="4"/>
  <c r="J1471" i="4"/>
  <c r="N1469" i="4"/>
  <c r="J1475" i="4"/>
  <c r="M1483" i="4"/>
  <c r="I1479" i="4"/>
  <c r="M1471" i="4"/>
  <c r="AA1485" i="4"/>
  <c r="AC1473" i="4"/>
  <c r="I1483" i="4"/>
  <c r="K1483" i="4"/>
  <c r="R1469" i="4"/>
  <c r="R1461" i="4"/>
  <c r="I1457" i="4"/>
  <c r="L1446" i="4"/>
  <c r="M1459" i="4"/>
  <c r="L1457" i="4"/>
  <c r="R1455" i="4"/>
  <c r="I1451" i="4"/>
  <c r="R1449" i="4"/>
  <c r="R1445" i="4"/>
  <c r="L1434" i="4"/>
  <c r="J1441" i="4"/>
  <c r="N1433" i="4"/>
  <c r="J1460" i="4"/>
  <c r="M1460" i="4"/>
  <c r="N1436" i="4"/>
  <c r="AC1456" i="4"/>
  <c r="AC1445" i="4"/>
  <c r="Q1440" i="4"/>
  <c r="L1441" i="4"/>
  <c r="Q1462" i="4"/>
  <c r="L1450" i="4"/>
  <c r="N1428" i="4"/>
  <c r="AC1434" i="4"/>
  <c r="L1415" i="4"/>
  <c r="AC1403" i="4"/>
  <c r="AB1403" i="4"/>
  <c r="I1401" i="4"/>
  <c r="AA1428" i="4"/>
  <c r="AA1377" i="4"/>
  <c r="AA1259" i="4"/>
  <c r="AB1178" i="4"/>
  <c r="L1489" i="4"/>
  <c r="AB1494" i="4"/>
  <c r="L1500" i="4"/>
  <c r="K1498" i="4"/>
  <c r="M1491" i="4"/>
  <c r="Q1499" i="4"/>
  <c r="J1485" i="4"/>
  <c r="M1492" i="4"/>
  <c r="AC1490" i="4"/>
  <c r="J1498" i="4"/>
  <c r="AC1499" i="4"/>
  <c r="N1484" i="4"/>
  <c r="J1496" i="4"/>
  <c r="N1496" i="4"/>
  <c r="L1495" i="4"/>
  <c r="R1487" i="4"/>
  <c r="J1481" i="4"/>
  <c r="AC1489" i="4"/>
  <c r="I1486" i="4"/>
  <c r="Q1476" i="4"/>
  <c r="Q1488" i="4"/>
  <c r="I1487" i="4"/>
  <c r="L1494" i="4"/>
  <c r="AC1481" i="4"/>
  <c r="L1472" i="4"/>
  <c r="L1470" i="4"/>
  <c r="I1478" i="4"/>
  <c r="J1469" i="4"/>
  <c r="N1461" i="4"/>
  <c r="I1473" i="4"/>
  <c r="M1479" i="4"/>
  <c r="AC1470" i="4"/>
  <c r="R1463" i="4"/>
  <c r="Q1477" i="4"/>
  <c r="N1483" i="4"/>
  <c r="Q1483" i="4"/>
  <c r="L1469" i="4"/>
  <c r="L1461" i="4"/>
  <c r="N1468" i="4"/>
  <c r="AB1474" i="4"/>
  <c r="J1455" i="4"/>
  <c r="R1454" i="4"/>
  <c r="I1470" i="4"/>
  <c r="I1467" i="4"/>
  <c r="J1459" i="4"/>
  <c r="J1474" i="4"/>
  <c r="AB1453" i="4"/>
  <c r="L1455" i="4"/>
  <c r="J1458" i="4"/>
  <c r="R1453" i="4"/>
  <c r="M1451" i="4"/>
  <c r="L1448" i="4"/>
  <c r="J1445" i="4"/>
  <c r="I1432" i="4"/>
  <c r="J1433" i="4"/>
  <c r="K1460" i="4"/>
  <c r="L1456" i="4"/>
  <c r="J1436" i="4"/>
  <c r="K1456" i="4"/>
  <c r="Q1445" i="4"/>
  <c r="K1440" i="4"/>
  <c r="AA1433" i="4"/>
  <c r="AC1448" i="4"/>
  <c r="AC1440" i="4"/>
  <c r="I1428" i="4"/>
  <c r="I1418" i="4"/>
  <c r="AC1430" i="4"/>
  <c r="R1421" i="4"/>
  <c r="J1393" i="4"/>
  <c r="AB1377" i="4"/>
  <c r="AA1313" i="4"/>
  <c r="AA1194" i="4"/>
  <c r="AC1399" i="4"/>
  <c r="AC1389" i="4"/>
  <c r="Q1422" i="4"/>
  <c r="AA1407" i="4"/>
  <c r="J1399" i="4"/>
  <c r="M1393" i="4"/>
  <c r="J1389" i="4"/>
  <c r="R1377" i="4"/>
  <c r="R1390" i="4"/>
  <c r="N1439" i="4"/>
  <c r="N1431" i="4"/>
  <c r="I1425" i="4"/>
  <c r="J1425" i="4"/>
  <c r="R1409" i="4"/>
  <c r="M1417" i="4"/>
  <c r="N1414" i="4"/>
  <c r="N1388" i="4"/>
  <c r="N1382" i="4"/>
  <c r="K1378" i="4"/>
  <c r="K1370" i="4"/>
  <c r="J1358" i="4"/>
  <c r="R1394" i="4"/>
  <c r="N1381" i="4"/>
  <c r="Q1377" i="4"/>
  <c r="AC1376" i="4"/>
  <c r="K1371" i="4"/>
  <c r="AC1364" i="4"/>
  <c r="I1355" i="4"/>
  <c r="J1373" i="4"/>
  <c r="L1360" i="4"/>
  <c r="AC1408" i="4"/>
  <c r="AB1392" i="4"/>
  <c r="I1387" i="4"/>
  <c r="M1384" i="4"/>
  <c r="AB1364" i="4"/>
  <c r="AA1358" i="4"/>
  <c r="AC1397" i="4"/>
  <c r="AC1394" i="4"/>
  <c r="AC1379" i="4"/>
  <c r="AB1376" i="4"/>
  <c r="K1368" i="4"/>
  <c r="L1350" i="4"/>
  <c r="Q1442" i="4"/>
  <c r="J1386" i="4"/>
  <c r="R1382" i="4"/>
  <c r="AC1360" i="4"/>
  <c r="I1382" i="4"/>
  <c r="R1373" i="4"/>
  <c r="J1360" i="4"/>
  <c r="R1348" i="4"/>
  <c r="J1335" i="4"/>
  <c r="I1311" i="4"/>
  <c r="I1340" i="4"/>
  <c r="R1359" i="4"/>
  <c r="K1346" i="4"/>
  <c r="N1341" i="4"/>
  <c r="I1335" i="4"/>
  <c r="R1329" i="4"/>
  <c r="AB1322" i="4"/>
  <c r="L1311" i="4"/>
  <c r="K1351" i="4"/>
  <c r="L1332" i="4"/>
  <c r="R1354" i="4"/>
  <c r="AC1353" i="4"/>
  <c r="Q1337" i="4"/>
  <c r="Q1329" i="4"/>
  <c r="J1374" i="4"/>
  <c r="M1362" i="4"/>
  <c r="Q1359" i="4"/>
  <c r="R1345" i="4"/>
  <c r="L1338" i="4"/>
  <c r="R1330" i="4"/>
  <c r="L1322" i="4"/>
  <c r="M1367" i="4"/>
  <c r="AB1357" i="4"/>
  <c r="I1346" i="4"/>
  <c r="I1352" i="4"/>
  <c r="AC1328" i="4"/>
  <c r="J1321" i="4"/>
  <c r="L1314" i="4"/>
  <c r="L1304" i="4"/>
  <c r="AC1339" i="4"/>
  <c r="N1336" i="4"/>
  <c r="AB1327" i="4"/>
  <c r="R1317" i="4"/>
  <c r="L1291" i="4"/>
  <c r="AC1319" i="4"/>
  <c r="I1333" i="4"/>
  <c r="J1331" i="4"/>
  <c r="AB1326" i="4"/>
  <c r="J1314" i="4"/>
  <c r="R1297" i="4"/>
  <c r="J1320" i="4"/>
  <c r="N1318" i="4"/>
  <c r="Q1317" i="4"/>
  <c r="I1314" i="4"/>
  <c r="M1306" i="4"/>
  <c r="L1300" i="4"/>
  <c r="AC1291" i="4"/>
  <c r="L1328" i="4"/>
  <c r="M1309" i="4"/>
  <c r="Q1305" i="4"/>
  <c r="Q1297" i="4"/>
  <c r="R1287" i="4"/>
  <c r="R1306" i="4"/>
  <c r="N1325" i="4"/>
  <c r="M1297" i="4"/>
  <c r="K1283" i="4"/>
  <c r="L1265" i="4"/>
  <c r="Q1298" i="4"/>
  <c r="N1288" i="4"/>
  <c r="R1276" i="4"/>
  <c r="K1304" i="4"/>
  <c r="I1289" i="4"/>
  <c r="L1279" i="4"/>
  <c r="R1271" i="4"/>
  <c r="AB1297" i="4"/>
  <c r="K1276" i="4"/>
  <c r="Q1268" i="4"/>
  <c r="AA1309" i="4"/>
  <c r="Q1290" i="4"/>
  <c r="N1302" i="4"/>
  <c r="M1302" i="4"/>
  <c r="R1272" i="4"/>
  <c r="AC1296" i="4"/>
  <c r="L1283" i="4"/>
  <c r="K1277" i="4"/>
  <c r="N1271" i="4"/>
  <c r="J1263" i="4"/>
  <c r="M1261" i="4"/>
  <c r="K1256" i="4"/>
  <c r="I1248" i="4"/>
  <c r="L1264" i="4"/>
  <c r="N1249" i="4"/>
  <c r="AB1258" i="4"/>
  <c r="AC1272" i="4"/>
  <c r="Q1270" i="4"/>
  <c r="AC1262" i="4"/>
  <c r="AA1254" i="4"/>
  <c r="N1250" i="4"/>
  <c r="I1243" i="4"/>
  <c r="J1233" i="4"/>
  <c r="N1301" i="4"/>
  <c r="AC1293" i="4"/>
  <c r="AC1278" i="4"/>
  <c r="Q1251" i="4"/>
  <c r="AA1267" i="4"/>
  <c r="AA1258" i="4"/>
  <c r="R1252" i="4"/>
  <c r="J1248" i="4"/>
  <c r="N1239" i="4"/>
  <c r="I1233" i="4"/>
  <c r="R1250" i="4"/>
  <c r="AB1228" i="4"/>
  <c r="I1218" i="4"/>
  <c r="I1202" i="4"/>
  <c r="L1180" i="4"/>
  <c r="J1255" i="4"/>
  <c r="I1247" i="4"/>
  <c r="AC1242" i="4"/>
  <c r="J1227" i="4"/>
  <c r="I1213" i="4"/>
  <c r="R1191" i="4"/>
  <c r="AC1263" i="4"/>
  <c r="AC1243" i="4"/>
  <c r="K1235" i="4"/>
  <c r="AC1229" i="4"/>
  <c r="L1218" i="4"/>
  <c r="Q1212" i="4"/>
  <c r="R1202" i="4"/>
  <c r="K1196" i="4"/>
  <c r="I1184" i="4"/>
  <c r="M1176" i="4"/>
  <c r="R1162" i="4"/>
  <c r="L1221" i="4"/>
  <c r="AC1223" i="4"/>
  <c r="K1218" i="4"/>
  <c r="AC1207" i="4"/>
  <c r="AC1183" i="4"/>
  <c r="N1232" i="4"/>
  <c r="L1219" i="4"/>
  <c r="K1213" i="4"/>
  <c r="N1199" i="4"/>
  <c r="N1183" i="4"/>
  <c r="AB1284" i="4"/>
  <c r="R1234" i="4"/>
  <c r="R1214" i="4"/>
  <c r="AB1207" i="4"/>
  <c r="AC1201" i="4"/>
  <c r="K1181" i="4"/>
  <c r="N1173" i="4"/>
  <c r="M1170" i="4"/>
  <c r="AB1241" i="4"/>
  <c r="Q1228" i="4"/>
  <c r="M1209" i="4"/>
  <c r="AA1195" i="4"/>
  <c r="L1153" i="4"/>
  <c r="I1193" i="4"/>
  <c r="N1180" i="4"/>
  <c r="Q1158" i="4"/>
  <c r="K1241" i="4"/>
  <c r="I1190" i="4"/>
  <c r="Q1189" i="4"/>
  <c r="M1185" i="4"/>
  <c r="K1175" i="4"/>
  <c r="M1161" i="4"/>
  <c r="N1220" i="4"/>
  <c r="N1217" i="4"/>
  <c r="N1182" i="4"/>
  <c r="AA1214" i="4"/>
  <c r="J1198" i="4"/>
  <c r="AC1196" i="4"/>
  <c r="AC1174" i="4"/>
  <c r="Q1151" i="4"/>
  <c r="K1184" i="4"/>
  <c r="R1163" i="4"/>
  <c r="AB1160" i="4"/>
  <c r="J1157" i="4"/>
  <c r="M1148" i="4"/>
  <c r="J1134" i="4"/>
  <c r="J1118" i="4"/>
  <c r="L1094" i="4"/>
  <c r="K1155" i="4"/>
  <c r="M1154" i="4"/>
  <c r="AC1146" i="4"/>
  <c r="R1125" i="4"/>
  <c r="R1177" i="4"/>
  <c r="J1170" i="4"/>
  <c r="R1168" i="4"/>
  <c r="M1168" i="4"/>
  <c r="K1148" i="4"/>
  <c r="M1142" i="4"/>
  <c r="K1138" i="4"/>
  <c r="R1128" i="4"/>
  <c r="AA1123" i="4"/>
  <c r="I1118" i="4"/>
  <c r="AB1113" i="4"/>
  <c r="Q1106" i="4"/>
  <c r="K1094" i="4"/>
  <c r="L1084" i="4"/>
  <c r="N1167" i="4"/>
  <c r="I1145" i="4"/>
  <c r="M1137" i="4"/>
  <c r="L1123" i="4"/>
  <c r="R1115" i="4"/>
  <c r="R1107" i="4"/>
  <c r="L1087" i="4"/>
  <c r="I1177" i="4"/>
  <c r="L1166" i="4"/>
  <c r="L1134" i="4"/>
  <c r="L1155" i="4"/>
  <c r="M1145" i="4"/>
  <c r="J1141" i="4"/>
  <c r="J1133" i="4"/>
  <c r="AB1158" i="4"/>
  <c r="R1140" i="4"/>
  <c r="AC1123" i="4"/>
  <c r="AC1107" i="4"/>
  <c r="AA1116" i="4"/>
  <c r="AA1096" i="4"/>
  <c r="AC1088" i="4"/>
  <c r="K1058" i="4"/>
  <c r="M1225" i="4"/>
  <c r="J1084" i="4"/>
  <c r="R1150" i="4"/>
  <c r="K1043" i="4"/>
  <c r="N1110" i="4"/>
  <c r="AB1088" i="4"/>
  <c r="R1034" i="4"/>
  <c r="AC1064" i="4"/>
  <c r="L997" i="4"/>
  <c r="J1072" i="4"/>
  <c r="N1038" i="4"/>
  <c r="J1105" i="4"/>
  <c r="J1018" i="4"/>
  <c r="I973" i="4"/>
  <c r="M1043" i="4"/>
  <c r="N1022" i="4"/>
  <c r="M1018" i="4"/>
  <c r="K1006" i="4"/>
  <c r="Q986" i="4"/>
  <c r="AA1082" i="4"/>
  <c r="N1029" i="4"/>
  <c r="J1011" i="4"/>
  <c r="L987" i="4"/>
  <c r="Q964" i="4"/>
  <c r="J934" i="4"/>
  <c r="AB1013" i="4"/>
  <c r="AC954" i="4"/>
  <c r="AA928" i="4"/>
  <c r="L888" i="4"/>
  <c r="AC933" i="4"/>
  <c r="J914" i="4"/>
  <c r="K965" i="4"/>
  <c r="L945" i="4"/>
  <c r="AA987" i="4"/>
  <c r="I964" i="4"/>
  <c r="L900" i="4"/>
  <c r="K884" i="4"/>
  <c r="R911" i="4"/>
  <c r="K895" i="4"/>
  <c r="AB964" i="4"/>
  <c r="I898" i="4"/>
  <c r="R880" i="4"/>
  <c r="AB933" i="4"/>
  <c r="AB910" i="4"/>
  <c r="AC899" i="4"/>
  <c r="N886" i="4"/>
  <c r="L875" i="4"/>
  <c r="K853" i="4"/>
  <c r="AC909" i="4"/>
  <c r="L884" i="4"/>
  <c r="AC859" i="4"/>
  <c r="R824" i="4"/>
  <c r="AA827" i="4"/>
  <c r="AA898" i="4"/>
  <c r="Q819" i="4"/>
  <c r="AB818" i="4"/>
  <c r="I788" i="4"/>
  <c r="J719" i="4"/>
  <c r="AB754" i="4"/>
  <c r="R727" i="4"/>
  <c r="J698" i="4"/>
  <c r="L741" i="4"/>
  <c r="K673" i="4"/>
  <c r="R739" i="4"/>
  <c r="R780" i="4"/>
  <c r="AC666" i="4"/>
  <c r="J636" i="4"/>
  <c r="AC734" i="4"/>
  <c r="AC672" i="4"/>
  <c r="Q695" i="4"/>
  <c r="Q599" i="4"/>
  <c r="J757" i="4"/>
  <c r="K610" i="4"/>
  <c r="AC778" i="4"/>
  <c r="AB688" i="4"/>
  <c r="I645" i="4"/>
  <c r="AB702" i="4"/>
  <c r="M660" i="4"/>
  <c r="N629" i="4"/>
  <c r="M607" i="4"/>
  <c r="I559" i="4"/>
  <c r="AC551" i="4"/>
  <c r="AC661" i="4"/>
  <c r="AB623" i="4"/>
  <c r="AC567" i="4"/>
  <c r="AB557" i="4"/>
  <c r="AC633" i="4"/>
  <c r="I527" i="4"/>
  <c r="L484" i="4"/>
  <c r="N607" i="4"/>
  <c r="AC531" i="4"/>
  <c r="K717" i="4"/>
  <c r="K620" i="4"/>
  <c r="J556" i="4"/>
  <c r="AB494" i="4"/>
  <c r="AA477" i="4"/>
  <c r="R448" i="4"/>
  <c r="K328" i="4"/>
  <c r="L449" i="4"/>
  <c r="M447" i="4"/>
  <c r="J360" i="4"/>
  <c r="R454" i="4"/>
  <c r="K496" i="4"/>
  <c r="R389" i="4"/>
  <c r="R349" i="4"/>
  <c r="L459" i="4"/>
  <c r="Q417" i="4"/>
  <c r="AA368" i="4"/>
  <c r="N348" i="4"/>
  <c r="AC427" i="4"/>
  <c r="AB374" i="4"/>
  <c r="N387" i="4"/>
  <c r="K356" i="4"/>
  <c r="R284" i="4"/>
  <c r="N264" i="4"/>
  <c r="I269" i="4"/>
  <c r="R274" i="4"/>
  <c r="K411" i="4"/>
  <c r="K333" i="4"/>
  <c r="Q261" i="4"/>
  <c r="K274" i="4"/>
  <c r="R231" i="4"/>
  <c r="N361" i="4"/>
  <c r="AA240" i="4"/>
  <c r="K160" i="4"/>
  <c r="J251" i="4"/>
  <c r="Q185" i="4"/>
  <c r="AA199" i="4"/>
  <c r="AB174" i="4"/>
  <c r="R1450" i="4"/>
  <c r="L1436" i="4"/>
  <c r="Q1428" i="4"/>
  <c r="K1419" i="4"/>
  <c r="M1434" i="4"/>
  <c r="K1426" i="4"/>
  <c r="N1411" i="4"/>
  <c r="K1430" i="4"/>
  <c r="I1416" i="4"/>
  <c r="L1421" i="4"/>
  <c r="I1411" i="4"/>
  <c r="Q1426" i="4"/>
  <c r="AB1437" i="4"/>
  <c r="R1419" i="4"/>
  <c r="R1411" i="4"/>
  <c r="Q1412" i="4"/>
  <c r="Q1403" i="4"/>
  <c r="K1391" i="4"/>
  <c r="J1427" i="4"/>
  <c r="AA1415" i="4"/>
  <c r="J1402" i="4"/>
  <c r="M1401" i="4"/>
  <c r="I1398" i="4"/>
  <c r="R1388" i="4"/>
  <c r="N1405" i="4"/>
  <c r="I1393" i="4"/>
  <c r="L1377" i="4"/>
  <c r="L1390" i="4"/>
  <c r="AC1439" i="4"/>
  <c r="R1425" i="4"/>
  <c r="N1425" i="4"/>
  <c r="I1409" i="4"/>
  <c r="AC1414" i="4"/>
  <c r="J1388" i="4"/>
  <c r="Q1393" i="4"/>
  <c r="R1381" i="4"/>
  <c r="Q1376" i="4"/>
  <c r="K1356" i="4"/>
  <c r="AB1388" i="4"/>
  <c r="AC1381" i="4"/>
  <c r="AC1377" i="4"/>
  <c r="Q1371" i="4"/>
  <c r="I1363" i="4"/>
  <c r="R1349" i="4"/>
  <c r="AC1383" i="4"/>
  <c r="N1373" i="4"/>
  <c r="AB1415" i="4"/>
  <c r="M1387" i="4"/>
  <c r="I1370" i="4"/>
  <c r="R1355" i="4"/>
  <c r="K1394" i="4"/>
  <c r="R1379" i="4"/>
  <c r="R1366" i="4"/>
  <c r="Q1360" i="4"/>
  <c r="I1442" i="4"/>
  <c r="N1386" i="4"/>
  <c r="Q1379" i="4"/>
  <c r="M1370" i="4"/>
  <c r="AA1391" i="4"/>
  <c r="M1382" i="4"/>
  <c r="L1372" i="4"/>
  <c r="R1364" i="4"/>
  <c r="Q1358" i="4"/>
  <c r="L1348" i="4"/>
  <c r="N1356" i="4"/>
  <c r="N1345" i="4"/>
  <c r="L1331" i="4"/>
  <c r="K1355" i="4"/>
  <c r="L1347" i="4"/>
  <c r="R1334" i="4"/>
  <c r="J1355" i="4"/>
  <c r="J1341" i="4"/>
  <c r="L1329" i="4"/>
  <c r="R1321" i="4"/>
  <c r="J1354" i="4"/>
  <c r="Q1351" i="4"/>
  <c r="AC1345" i="4"/>
  <c r="L1367" i="4"/>
  <c r="AC1342" i="4"/>
  <c r="K1337" i="4"/>
  <c r="K1329" i="4"/>
  <c r="Q1374" i="4"/>
  <c r="R1344" i="4"/>
  <c r="AC1337" i="4"/>
  <c r="L1330" i="4"/>
  <c r="AA1399" i="4"/>
  <c r="J1367" i="4"/>
  <c r="M1346" i="4"/>
  <c r="L1352" i="4"/>
  <c r="M1352" i="4"/>
  <c r="K1328" i="4"/>
  <c r="N1320" i="4"/>
  <c r="N1311" i="4"/>
  <c r="J1300" i="4"/>
  <c r="K1339" i="4"/>
  <c r="AC1336" i="4"/>
  <c r="AB1323" i="4"/>
  <c r="AC1316" i="4"/>
  <c r="L1312" i="4"/>
  <c r="J1287" i="4"/>
  <c r="R1319" i="4"/>
  <c r="M1333" i="4"/>
  <c r="N1331" i="4"/>
  <c r="R1312" i="4"/>
  <c r="L1297" i="4"/>
  <c r="N1316" i="4"/>
  <c r="Q1312" i="4"/>
  <c r="I1306" i="4"/>
  <c r="AC1299" i="4"/>
  <c r="M1315" i="4"/>
  <c r="I1309" i="4"/>
  <c r="K1305" i="4"/>
  <c r="K1297" i="4"/>
  <c r="L1287" i="4"/>
  <c r="AA1322" i="4"/>
  <c r="L1306" i="4"/>
  <c r="AC1325" i="4"/>
  <c r="I1324" i="4"/>
  <c r="L1294" i="4"/>
  <c r="L1281" i="4"/>
  <c r="I1263" i="4"/>
  <c r="L1276" i="4"/>
  <c r="L1302" i="4"/>
  <c r="J1292" i="4"/>
  <c r="M1289" i="4"/>
  <c r="M1277" i="4"/>
  <c r="L1271" i="4"/>
  <c r="R1292" i="4"/>
  <c r="L1282" i="4"/>
  <c r="AB1275" i="4"/>
  <c r="K1268" i="4"/>
  <c r="AC1302" i="4"/>
  <c r="I1294" i="4"/>
  <c r="L1272" i="4"/>
  <c r="AC1282" i="4"/>
  <c r="J1271" i="4"/>
  <c r="R1259" i="4"/>
  <c r="Q1272" i="4"/>
  <c r="J1261" i="4"/>
  <c r="L1241" i="4"/>
  <c r="AB1279" i="4"/>
  <c r="M1259" i="4"/>
  <c r="J1249" i="4"/>
  <c r="L1236" i="4"/>
  <c r="R1248" i="4"/>
  <c r="AB1289" i="4"/>
  <c r="J1264" i="4"/>
  <c r="L1254" i="4"/>
  <c r="J1250" i="4"/>
  <c r="N1241" i="4"/>
  <c r="L1229" i="4"/>
  <c r="K1301" i="4"/>
  <c r="K1278" i="4"/>
  <c r="R1264" i="4"/>
  <c r="K1251" i="4"/>
  <c r="J1281" i="4"/>
  <c r="L1252" i="4"/>
  <c r="AB1245" i="4"/>
  <c r="J1239" i="4"/>
  <c r="Q1229" i="4"/>
  <c r="R1241" i="4"/>
  <c r="I1237" i="4"/>
  <c r="R1228" i="4"/>
  <c r="J1216" i="4"/>
  <c r="J1200" i="4"/>
  <c r="I1178" i="4"/>
  <c r="Q1255" i="4"/>
  <c r="M1247" i="4"/>
  <c r="J1237" i="4"/>
  <c r="R1223" i="4"/>
  <c r="R1207" i="4"/>
  <c r="L1191" i="4"/>
  <c r="Q1263" i="4"/>
  <c r="AA1246" i="4"/>
  <c r="Q1235" i="4"/>
  <c r="J1229" i="4"/>
  <c r="N1222" i="4"/>
  <c r="M1216" i="4"/>
  <c r="K1212" i="4"/>
  <c r="N1206" i="4"/>
  <c r="L1202" i="4"/>
  <c r="AB1195" i="4"/>
  <c r="Q1188" i="4"/>
  <c r="I1176" i="4"/>
  <c r="L1162" i="4"/>
  <c r="R1213" i="4"/>
  <c r="M1222" i="4"/>
  <c r="M1206" i="4"/>
  <c r="R1200" i="4"/>
  <c r="R1192" i="4"/>
  <c r="R1176" i="4"/>
  <c r="M1257" i="4"/>
  <c r="AC1232" i="4"/>
  <c r="K1230" i="4"/>
  <c r="AC1218" i="4"/>
  <c r="R1211" i="4"/>
  <c r="Q1205" i="4"/>
  <c r="J1199" i="4"/>
  <c r="N1191" i="4"/>
  <c r="J1183" i="4"/>
  <c r="AC1234" i="4"/>
  <c r="L1214" i="4"/>
  <c r="K1201" i="4"/>
  <c r="Q1181" i="4"/>
  <c r="K1173" i="4"/>
  <c r="N1169" i="4"/>
  <c r="I1240" i="4"/>
  <c r="K1228" i="4"/>
  <c r="J1212" i="4"/>
  <c r="J1209" i="4"/>
  <c r="I1180" i="4"/>
  <c r="N1163" i="4"/>
  <c r="M1193" i="4"/>
  <c r="J1188" i="4"/>
  <c r="K1158" i="4"/>
  <c r="Q1241" i="4"/>
  <c r="M1190" i="4"/>
  <c r="AC1185" i="4"/>
  <c r="R1180" i="4"/>
  <c r="AC1161" i="4"/>
  <c r="Q1153" i="4"/>
  <c r="AC1220" i="4"/>
  <c r="AC1217" i="4"/>
  <c r="AC1182" i="4"/>
  <c r="N1198" i="4"/>
  <c r="R1174" i="4"/>
  <c r="K1151" i="4"/>
  <c r="I1181" i="4"/>
  <c r="K1163" i="4"/>
  <c r="N1157" i="4"/>
  <c r="K1147" i="4"/>
  <c r="K1132" i="4"/>
  <c r="K1116" i="4"/>
  <c r="I1092" i="4"/>
  <c r="AA1182" i="4"/>
  <c r="Q1155" i="4"/>
  <c r="L1125" i="4"/>
  <c r="I1172" i="4"/>
  <c r="I1171" i="4"/>
  <c r="AC1168" i="4"/>
  <c r="J1168" i="4"/>
  <c r="AC1147" i="4"/>
  <c r="I1142" i="4"/>
  <c r="AB1137" i="4"/>
  <c r="N1132" i="4"/>
  <c r="L1128" i="4"/>
  <c r="Q1122" i="4"/>
  <c r="K1106" i="4"/>
  <c r="R1092" i="4"/>
  <c r="AA1151" i="4"/>
  <c r="I1137" i="4"/>
  <c r="M1129" i="4"/>
  <c r="L1115" i="4"/>
  <c r="L1107" i="4"/>
  <c r="M1177" i="4"/>
  <c r="M1166" i="4"/>
  <c r="I1147" i="4"/>
  <c r="R1126" i="4"/>
  <c r="L1165" i="4"/>
  <c r="AC1154" i="4"/>
  <c r="N1145" i="4"/>
  <c r="J1117" i="4"/>
  <c r="N1092" i="4"/>
  <c r="AC1084" i="4"/>
  <c r="I1053" i="4"/>
  <c r="AC1225" i="4"/>
  <c r="N1084" i="4"/>
  <c r="N1074" i="4"/>
  <c r="I1060" i="4"/>
  <c r="R1041" i="4"/>
  <c r="M1071" i="4"/>
  <c r="L1048" i="4"/>
  <c r="J1111" i="4"/>
  <c r="R1093" i="4"/>
  <c r="L1034" i="4"/>
  <c r="N1070" i="4"/>
  <c r="K1099" i="4"/>
  <c r="K1038" i="4"/>
  <c r="J992" i="4"/>
  <c r="I1040" i="4"/>
  <c r="L1014" i="4"/>
  <c r="AA1036" i="4"/>
  <c r="AC1018" i="4"/>
  <c r="K986" i="4"/>
  <c r="M1005" i="4"/>
  <c r="Q981" i="4"/>
  <c r="L914" i="4"/>
  <c r="I982" i="4"/>
  <c r="I954" i="4"/>
  <c r="K944" i="4"/>
  <c r="AA999" i="4"/>
  <c r="R937" i="4"/>
  <c r="J962" i="4"/>
  <c r="K934" i="4"/>
  <c r="AA916" i="4"/>
  <c r="J907" i="4"/>
  <c r="J870" i="4"/>
  <c r="R906" i="4"/>
  <c r="I883" i="4"/>
  <c r="N927" i="4"/>
  <c r="AB908" i="4"/>
  <c r="J897" i="4"/>
  <c r="L880" i="4"/>
  <c r="M906" i="4"/>
  <c r="R851" i="4"/>
  <c r="J917" i="4"/>
  <c r="AC943" i="4"/>
  <c r="K870" i="4"/>
  <c r="K874" i="4"/>
  <c r="AA953" i="4"/>
  <c r="Q891" i="4"/>
  <c r="N858" i="4"/>
  <c r="K839" i="4"/>
  <c r="Q838" i="4"/>
  <c r="R812" i="4"/>
  <c r="AA837" i="4"/>
  <c r="I807" i="4"/>
  <c r="J775" i="4"/>
  <c r="R786" i="4"/>
  <c r="AC790" i="4"/>
  <c r="L708" i="4"/>
  <c r="N740" i="4"/>
  <c r="Q705" i="4"/>
  <c r="AC662" i="4"/>
  <c r="Q791" i="4"/>
  <c r="L731" i="4"/>
  <c r="R674" i="4"/>
  <c r="M629" i="4"/>
  <c r="K646" i="4"/>
  <c r="AA760" i="4"/>
  <c r="AC613" i="4"/>
  <c r="AA625" i="4"/>
  <c r="L585" i="4"/>
  <c r="N549" i="4"/>
  <c r="I693" i="4"/>
  <c r="Q515" i="4"/>
  <c r="Q483" i="4"/>
  <c r="AC546" i="4"/>
  <c r="I572" i="4"/>
  <c r="AB530" i="4"/>
  <c r="R503" i="4"/>
  <c r="AB510" i="4"/>
  <c r="L469" i="4"/>
  <c r="AC580" i="4"/>
  <c r="J583" i="4"/>
  <c r="N474" i="4"/>
  <c r="M628" i="4"/>
  <c r="R504" i="4"/>
  <c r="R470" i="4"/>
  <c r="N392" i="4"/>
  <c r="L340" i="4"/>
  <c r="AA443" i="4"/>
  <c r="M424" i="4"/>
  <c r="AC406" i="4"/>
  <c r="L359" i="4"/>
  <c r="L319" i="4"/>
  <c r="K656" i="4"/>
  <c r="AB507" i="4"/>
  <c r="R420" i="4"/>
  <c r="J512" i="4"/>
  <c r="AA451" i="4"/>
  <c r="K386" i="4"/>
  <c r="R368" i="4"/>
  <c r="L232" i="4"/>
  <c r="R341" i="4"/>
  <c r="M298" i="4"/>
  <c r="L219" i="4"/>
  <c r="J395" i="4"/>
  <c r="N311" i="4"/>
  <c r="K289" i="4"/>
  <c r="L425" i="4"/>
  <c r="K440" i="4"/>
  <c r="J305" i="4"/>
  <c r="R406" i="4"/>
  <c r="M336" i="4"/>
  <c r="N302" i="4"/>
  <c r="K128" i="4"/>
  <c r="L121" i="4"/>
  <c r="L175" i="4"/>
  <c r="I1443" i="4"/>
  <c r="R1432" i="4"/>
  <c r="N1456" i="4"/>
  <c r="R1448" i="4"/>
  <c r="R1438" i="4"/>
  <c r="Q1432" i="4"/>
  <c r="K1435" i="4"/>
  <c r="I1462" i="4"/>
  <c r="Q1452" i="4"/>
  <c r="M1426" i="4"/>
  <c r="L1417" i="4"/>
  <c r="L1423" i="4"/>
  <c r="Q1417" i="4"/>
  <c r="J1411" i="4"/>
  <c r="AB1411" i="4"/>
  <c r="AC1420" i="4"/>
  <c r="Q1415" i="4"/>
  <c r="Q1407" i="4"/>
  <c r="I1444" i="4"/>
  <c r="I1426" i="4"/>
  <c r="L1419" i="4"/>
  <c r="L1411" i="4"/>
  <c r="I1403" i="4"/>
  <c r="K1389" i="4"/>
  <c r="R1427" i="4"/>
  <c r="I1427" i="4"/>
  <c r="K1424" i="4"/>
  <c r="AC1410" i="4"/>
  <c r="I1410" i="4"/>
  <c r="N1402" i="4"/>
  <c r="J1400" i="4"/>
  <c r="N1396" i="4"/>
  <c r="L1388" i="4"/>
  <c r="AC1405" i="4"/>
  <c r="AA1398" i="4"/>
  <c r="Q1375" i="4"/>
  <c r="L1439" i="4"/>
  <c r="K1439" i="4"/>
  <c r="R1431" i="4"/>
  <c r="R1428" i="4"/>
  <c r="K1425" i="4"/>
  <c r="AC1425" i="4"/>
  <c r="M1409" i="4"/>
  <c r="R1393" i="4"/>
  <c r="AC1417" i="4"/>
  <c r="K1414" i="4"/>
  <c r="N1392" i="4"/>
  <c r="AC1385" i="4"/>
  <c r="K1393" i="4"/>
  <c r="AA1390" i="4"/>
  <c r="J1380" i="4"/>
  <c r="J1375" i="4"/>
  <c r="L1354" i="4"/>
  <c r="K1381" i="4"/>
  <c r="N1361" i="4"/>
  <c r="L1349" i="4"/>
  <c r="K1373" i="4"/>
  <c r="AC1387" i="4"/>
  <c r="J1387" i="4"/>
  <c r="J1384" i="4"/>
  <c r="AC1369" i="4"/>
  <c r="R1363" i="4"/>
  <c r="L1355" i="4"/>
  <c r="Q1394" i="4"/>
  <c r="N1378" i="4"/>
  <c r="M1375" i="4"/>
  <c r="L1366" i="4"/>
  <c r="K1360" i="4"/>
  <c r="M1442" i="4"/>
  <c r="AA1405" i="4"/>
  <c r="AC1386" i="4"/>
  <c r="L1369" i="4"/>
  <c r="L1370" i="4"/>
  <c r="L1364" i="4"/>
  <c r="K1358" i="4"/>
  <c r="AB1365" i="4"/>
  <c r="L1353" i="4"/>
  <c r="I1329" i="4"/>
  <c r="I1345" i="4"/>
  <c r="L1334" i="4"/>
  <c r="R1351" i="4"/>
  <c r="M1345" i="4"/>
  <c r="M1327" i="4"/>
  <c r="L1321" i="4"/>
  <c r="AB1378" i="4"/>
  <c r="N1354" i="4"/>
  <c r="I1344" i="4"/>
  <c r="R1347" i="4"/>
  <c r="M1341" i="4"/>
  <c r="R1327" i="4"/>
  <c r="K1374" i="4"/>
  <c r="J1362" i="4"/>
  <c r="I1359" i="4"/>
  <c r="N1342" i="4"/>
  <c r="AC1329" i="4"/>
  <c r="N1367" i="4"/>
  <c r="AC1352" i="4"/>
  <c r="AB1334" i="4"/>
  <c r="Q1328" i="4"/>
  <c r="L1296" i="4"/>
  <c r="K1336" i="4"/>
  <c r="J1323" i="4"/>
  <c r="R1316" i="4"/>
  <c r="M1311" i="4"/>
  <c r="J1303" i="4"/>
  <c r="AB1335" i="4"/>
  <c r="AC1321" i="4"/>
  <c r="R1310" i="4"/>
  <c r="J1333" i="4"/>
  <c r="AC1331" i="4"/>
  <c r="L1325" i="4"/>
  <c r="J1312" i="4"/>
  <c r="K1316" i="4"/>
  <c r="Q1310" i="4"/>
  <c r="R1303" i="4"/>
  <c r="R1295" i="4"/>
  <c r="AA1330" i="4"/>
  <c r="K1325" i="4"/>
  <c r="M1324" i="4"/>
  <c r="R1309" i="4"/>
  <c r="R1293" i="4"/>
  <c r="I1279" i="4"/>
  <c r="K1259" i="4"/>
  <c r="Q1296" i="4"/>
  <c r="N1272" i="4"/>
  <c r="N1292" i="4"/>
  <c r="AC1286" i="4"/>
  <c r="N1283" i="4"/>
  <c r="I1277" i="4"/>
  <c r="R1290" i="4"/>
  <c r="M1280" i="4"/>
  <c r="L1274" i="4"/>
  <c r="L1266" i="4"/>
  <c r="M1285" i="4"/>
  <c r="K1302" i="4"/>
  <c r="AA1298" i="4"/>
  <c r="M1294" i="4"/>
  <c r="AC1271" i="4"/>
  <c r="R1275" i="4"/>
  <c r="L1259" i="4"/>
  <c r="M1263" i="4"/>
  <c r="N1261" i="4"/>
  <c r="I1239" i="4"/>
  <c r="I1273" i="4"/>
  <c r="I1265" i="4"/>
  <c r="Q1256" i="4"/>
  <c r="L1248" i="4"/>
  <c r="L1278" i="4"/>
  <c r="I1270" i="4"/>
  <c r="AC1253" i="4"/>
  <c r="J1241" i="4"/>
  <c r="L1301" i="4"/>
  <c r="Q1301" i="4"/>
  <c r="Q1278" i="4"/>
  <c r="R1249" i="4"/>
  <c r="N1281" i="4"/>
  <c r="AB1259" i="4"/>
  <c r="L1256" i="4"/>
  <c r="AC1251" i="4"/>
  <c r="Q1237" i="4"/>
  <c r="K1229" i="4"/>
  <c r="J1235" i="4"/>
  <c r="K1227" i="4"/>
  <c r="K1214" i="4"/>
  <c r="L1196" i="4"/>
  <c r="J1176" i="4"/>
  <c r="K1255" i="4"/>
  <c r="J1247" i="4"/>
  <c r="N1237" i="4"/>
  <c r="L1223" i="4"/>
  <c r="L1207" i="4"/>
  <c r="R1183" i="4"/>
  <c r="I1246" i="4"/>
  <c r="R1237" i="4"/>
  <c r="L1234" i="4"/>
  <c r="Q1227" i="4"/>
  <c r="J1222" i="4"/>
  <c r="I1216" i="4"/>
  <c r="J1206" i="4"/>
  <c r="M1200" i="4"/>
  <c r="K1188" i="4"/>
  <c r="Q1172" i="4"/>
  <c r="L1213" i="4"/>
  <c r="I1222" i="4"/>
  <c r="R1216" i="4"/>
  <c r="AA1211" i="4"/>
  <c r="I1206" i="4"/>
  <c r="L1200" i="4"/>
  <c r="L1192" i="4"/>
  <c r="L1176" i="4"/>
  <c r="J1231" i="4"/>
  <c r="Q1230" i="4"/>
  <c r="N1223" i="4"/>
  <c r="L1211" i="4"/>
  <c r="K1205" i="4"/>
  <c r="Q1197" i="4"/>
  <c r="J1191" i="4"/>
  <c r="R1179" i="4"/>
  <c r="R1206" i="4"/>
  <c r="R1204" i="4"/>
  <c r="Q1201" i="4"/>
  <c r="Q1173" i="4"/>
  <c r="I1169" i="4"/>
  <c r="K1240" i="4"/>
  <c r="J1240" i="4"/>
  <c r="M1228" i="4"/>
  <c r="N1212" i="4"/>
  <c r="N1209" i="4"/>
  <c r="N1161" i="4"/>
  <c r="L1217" i="4"/>
  <c r="J1193" i="4"/>
  <c r="N1188" i="4"/>
  <c r="L1175" i="4"/>
  <c r="R1156" i="4"/>
  <c r="J1190" i="4"/>
  <c r="K1185" i="4"/>
  <c r="AB1172" i="4"/>
  <c r="K1153" i="4"/>
  <c r="K1217" i="4"/>
  <c r="K1182" i="4"/>
  <c r="AC1250" i="4"/>
  <c r="AC1198" i="4"/>
  <c r="AA1196" i="4"/>
  <c r="AC1173" i="4"/>
  <c r="Q1159" i="4"/>
  <c r="R1149" i="4"/>
  <c r="AA1187" i="4"/>
  <c r="K1176" i="4"/>
  <c r="K1161" i="4"/>
  <c r="N1156" i="4"/>
  <c r="AA1190" i="4"/>
  <c r="AB1157" i="4"/>
  <c r="AC1157" i="4"/>
  <c r="M1144" i="4"/>
  <c r="L1130" i="4"/>
  <c r="L1114" i="4"/>
  <c r="K1088" i="4"/>
  <c r="K1154" i="4"/>
  <c r="I1149" i="4"/>
  <c r="R1141" i="4"/>
  <c r="J1121" i="4"/>
  <c r="J1172" i="4"/>
  <c r="J1171" i="4"/>
  <c r="N1170" i="4"/>
  <c r="K1168" i="4"/>
  <c r="N1168" i="4"/>
  <c r="R1146" i="4"/>
  <c r="J1132" i="4"/>
  <c r="M1126" i="4"/>
  <c r="K1122" i="4"/>
  <c r="R1112" i="4"/>
  <c r="L1092" i="4"/>
  <c r="I1167" i="4"/>
  <c r="I1151" i="4"/>
  <c r="I1129" i="4"/>
  <c r="M1121" i="4"/>
  <c r="M1105" i="4"/>
  <c r="AC1177" i="4"/>
  <c r="M1147" i="4"/>
  <c r="L1126" i="4"/>
  <c r="M1165" i="4"/>
  <c r="L1154" i="4"/>
  <c r="K1145" i="4"/>
  <c r="R1137" i="4"/>
  <c r="L1129" i="4"/>
  <c r="Q1148" i="4"/>
  <c r="J1120" i="4"/>
  <c r="J1104" i="4"/>
  <c r="M1135" i="4"/>
  <c r="AC1105" i="4"/>
  <c r="R1083" i="4"/>
  <c r="K1045" i="4"/>
  <c r="K1225" i="4"/>
  <c r="I1143" i="4"/>
  <c r="AA1095" i="4"/>
  <c r="AA1132" i="4"/>
  <c r="L1098" i="4"/>
  <c r="L1033" i="4"/>
  <c r="N1102" i="4"/>
  <c r="I1071" i="4"/>
  <c r="R1046" i="4"/>
  <c r="AB1106" i="4"/>
  <c r="L1068" i="4"/>
  <c r="N1111" i="4"/>
  <c r="Q1065" i="4"/>
  <c r="AC1054" i="4"/>
  <c r="N1062" i="4"/>
  <c r="N1051" i="4"/>
  <c r="L1099" i="4"/>
  <c r="L988" i="4"/>
  <c r="J1077" i="4"/>
  <c r="R1011" i="4"/>
  <c r="R995" i="4"/>
  <c r="AB1073" i="4"/>
  <c r="AA1043" i="4"/>
  <c r="AC1013" i="4"/>
  <c r="N1013" i="4"/>
  <c r="N997" i="4"/>
  <c r="J1000" i="4"/>
  <c r="J1031" i="4"/>
  <c r="N1024" i="4"/>
  <c r="I1005" i="4"/>
  <c r="K981" i="4"/>
  <c r="M1080" i="4"/>
  <c r="AA1004" i="4"/>
  <c r="Q1002" i="4"/>
  <c r="AC962" i="4"/>
  <c r="J950" i="4"/>
  <c r="K938" i="4"/>
  <c r="J924" i="4"/>
  <c r="N1010" i="4"/>
  <c r="Q954" i="4"/>
  <c r="J1056" i="4"/>
  <c r="L937" i="4"/>
  <c r="R916" i="4"/>
  <c r="K868" i="4"/>
  <c r="Q905" i="4"/>
  <c r="AA962" i="4"/>
  <c r="AC927" i="4"/>
  <c r="K904" i="4"/>
  <c r="J895" i="4"/>
  <c r="AA867" i="4"/>
  <c r="J906" i="4"/>
  <c r="M881" i="4"/>
  <c r="R843" i="4"/>
  <c r="N833" i="4"/>
  <c r="AC879" i="4"/>
  <c r="J851" i="4"/>
  <c r="N836" i="4"/>
  <c r="M825" i="4"/>
  <c r="R801" i="4"/>
  <c r="N831" i="4"/>
  <c r="AA844" i="4"/>
  <c r="Q813" i="4"/>
  <c r="Q781" i="4"/>
  <c r="AB803" i="4"/>
  <c r="Q811" i="4"/>
  <c r="J785" i="4"/>
  <c r="I705" i="4"/>
  <c r="AA722" i="4"/>
  <c r="J690" i="4"/>
  <c r="AC765" i="4"/>
  <c r="I711" i="4"/>
  <c r="N768" i="4"/>
  <c r="L647" i="4"/>
  <c r="M720" i="4"/>
  <c r="K617" i="4"/>
  <c r="L633" i="4"/>
  <c r="J617" i="4"/>
  <c r="AA592" i="4"/>
  <c r="K602" i="4"/>
  <c r="R574" i="4"/>
  <c r="L680" i="4"/>
  <c r="L649" i="4"/>
  <c r="M623" i="4"/>
  <c r="R537" i="4"/>
  <c r="AA591" i="4"/>
  <c r="I565" i="4"/>
  <c r="M588" i="4"/>
  <c r="R557" i="4"/>
  <c r="K502" i="4"/>
  <c r="I545" i="4"/>
  <c r="K481" i="4"/>
  <c r="Q612" i="4"/>
  <c r="AB558" i="4"/>
  <c r="N544" i="4"/>
  <c r="N457" i="4"/>
  <c r="M434" i="4"/>
  <c r="AC488" i="4"/>
  <c r="M443" i="4"/>
  <c r="Q385" i="4"/>
  <c r="K434" i="4"/>
  <c r="M448" i="4"/>
  <c r="R405" i="4"/>
  <c r="Q410" i="4"/>
  <c r="J340" i="4"/>
  <c r="AB342" i="4"/>
  <c r="J438" i="4"/>
  <c r="R342" i="4"/>
  <c r="L305" i="4"/>
  <c r="J269" i="4"/>
  <c r="L208" i="4"/>
  <c r="I382" i="4"/>
  <c r="J321" i="4"/>
  <c r="M456" i="4"/>
  <c r="AB341" i="4"/>
  <c r="L261" i="4"/>
  <c r="Q334" i="4"/>
  <c r="N323" i="4"/>
  <c r="K255" i="4"/>
  <c r="J292" i="4"/>
  <c r="L223" i="4"/>
  <c r="L94" i="4"/>
  <c r="J157" i="4"/>
  <c r="AB475" i="4"/>
  <c r="AB246" i="4"/>
  <c r="I209" i="4"/>
  <c r="AB160" i="4"/>
  <c r="R1433" i="4"/>
  <c r="M1462" i="4"/>
  <c r="I1450" i="4"/>
  <c r="Q1430" i="4"/>
  <c r="M1423" i="4"/>
  <c r="N1416" i="4"/>
  <c r="J1434" i="4"/>
  <c r="K1417" i="4"/>
  <c r="R1407" i="4"/>
  <c r="AB1446" i="4"/>
  <c r="M1419" i="4"/>
  <c r="K1415" i="4"/>
  <c r="K1407" i="4"/>
  <c r="J1444" i="4"/>
  <c r="M1444" i="4"/>
  <c r="AC1418" i="4"/>
  <c r="L1422" i="4"/>
  <c r="L1409" i="4"/>
  <c r="AB1402" i="4"/>
  <c r="I1385" i="4"/>
  <c r="AC1427" i="4"/>
  <c r="M1427" i="4"/>
  <c r="Q1424" i="4"/>
  <c r="K1410" i="4"/>
  <c r="M1410" i="4"/>
  <c r="AC1402" i="4"/>
  <c r="N1400" i="4"/>
  <c r="J1396" i="4"/>
  <c r="AC1422" i="4"/>
  <c r="K1422" i="4"/>
  <c r="K1405" i="4"/>
  <c r="Q1397" i="4"/>
  <c r="K1375" i="4"/>
  <c r="R1398" i="4"/>
  <c r="R1439" i="4"/>
  <c r="Q1439" i="4"/>
  <c r="I1431" i="4"/>
  <c r="J1428" i="4"/>
  <c r="I1423" i="4"/>
  <c r="J1409" i="4"/>
  <c r="L1393" i="4"/>
  <c r="Q1414" i="4"/>
  <c r="Q1398" i="4"/>
  <c r="J1392" i="4"/>
  <c r="R1384" i="4"/>
  <c r="R1391" i="4"/>
  <c r="N1380" i="4"/>
  <c r="I1373" i="4"/>
  <c r="I1368" i="4"/>
  <c r="J1350" i="4"/>
  <c r="I1383" i="4"/>
  <c r="Q1381" i="4"/>
  <c r="Q1372" i="4"/>
  <c r="N1369" i="4"/>
  <c r="J1361" i="4"/>
  <c r="AC1348" i="4"/>
  <c r="AA1383" i="4"/>
  <c r="Q1373" i="4"/>
  <c r="R1408" i="4"/>
  <c r="K1387" i="4"/>
  <c r="N1387" i="4"/>
  <c r="N1384" i="4"/>
  <c r="M1369" i="4"/>
  <c r="L1363" i="4"/>
  <c r="I1397" i="4"/>
  <c r="I1378" i="4"/>
  <c r="R1375" i="4"/>
  <c r="R1358" i="4"/>
  <c r="K1386" i="4"/>
  <c r="M1372" i="4"/>
  <c r="AC1368" i="4"/>
  <c r="N1368" i="4"/>
  <c r="AC1363" i="4"/>
  <c r="R1356" i="4"/>
  <c r="J1351" i="4"/>
  <c r="J1344" i="4"/>
  <c r="J1327" i="4"/>
  <c r="K1354" i="4"/>
  <c r="N1344" i="4"/>
  <c r="I1332" i="4"/>
  <c r="AC1344" i="4"/>
  <c r="Q1339" i="4"/>
  <c r="I1327" i="4"/>
  <c r="Q1315" i="4"/>
  <c r="AC1354" i="4"/>
  <c r="M1344" i="4"/>
  <c r="AA1356" i="4"/>
  <c r="J1347" i="4"/>
  <c r="I1341" i="4"/>
  <c r="R1335" i="4"/>
  <c r="L1327" i="4"/>
  <c r="R1374" i="4"/>
  <c r="N1362" i="4"/>
  <c r="M1359" i="4"/>
  <c r="Q1356" i="4"/>
  <c r="J1342" i="4"/>
  <c r="AC1367" i="4"/>
  <c r="N1348" i="4"/>
  <c r="J1352" i="4"/>
  <c r="K1319" i="4"/>
  <c r="I1339" i="4"/>
  <c r="AA1339" i="4"/>
  <c r="Q1336" i="4"/>
  <c r="N1323" i="4"/>
  <c r="J1316" i="4"/>
  <c r="Q1309" i="4"/>
  <c r="L1299" i="4"/>
  <c r="AB1331" i="4"/>
  <c r="K1321" i="4"/>
  <c r="L1310" i="4"/>
  <c r="N1333" i="4"/>
  <c r="AC1324" i="4"/>
  <c r="I1319" i="4"/>
  <c r="Q1316" i="4"/>
  <c r="K1310" i="4"/>
  <c r="AA1352" i="4"/>
  <c r="J1324" i="4"/>
  <c r="N1314" i="4"/>
  <c r="L1303" i="4"/>
  <c r="L1295" i="4"/>
  <c r="M1314" i="4"/>
  <c r="Q1325" i="4"/>
  <c r="AB1314" i="4"/>
  <c r="L1309" i="4"/>
  <c r="I1293" i="4"/>
  <c r="AC1289" i="4"/>
  <c r="J1277" i="4"/>
  <c r="L1257" i="4"/>
  <c r="N1286" i="4"/>
  <c r="J1272" i="4"/>
  <c r="N1289" i="4"/>
  <c r="K1286" i="4"/>
  <c r="J1283" i="4"/>
  <c r="I1304" i="4"/>
  <c r="M1286" i="4"/>
  <c r="I1280" i="4"/>
  <c r="AC1273" i="4"/>
  <c r="AC1265" i="4"/>
  <c r="K1285" i="4"/>
  <c r="Q1302" i="4"/>
  <c r="N1268" i="4"/>
  <c r="L1275" i="4"/>
  <c r="R1267" i="4"/>
  <c r="AC1259" i="4"/>
  <c r="I1255" i="4"/>
  <c r="L1233" i="4"/>
  <c r="M1273" i="4"/>
  <c r="M1265" i="4"/>
  <c r="J1256" i="4"/>
  <c r="L1245" i="4"/>
  <c r="R1239" i="4"/>
  <c r="AB1272" i="4"/>
  <c r="M1270" i="4"/>
  <c r="J1258" i="4"/>
  <c r="AB1252" i="4"/>
  <c r="Q1248" i="4"/>
  <c r="Q1239" i="4"/>
  <c r="R1301" i="4"/>
  <c r="L1249" i="4"/>
  <c r="AC1281" i="4"/>
  <c r="Q1254" i="4"/>
  <c r="M1250" i="4"/>
  <c r="K1237" i="4"/>
  <c r="AC1269" i="4"/>
  <c r="N1234" i="4"/>
  <c r="M1226" i="4"/>
  <c r="L1212" i="4"/>
  <c r="I1194" i="4"/>
  <c r="L1172" i="4"/>
  <c r="L1255" i="4"/>
  <c r="N1247" i="4"/>
  <c r="AB1243" i="4"/>
  <c r="K1232" i="4"/>
  <c r="AC1222" i="4"/>
  <c r="AC1206" i="4"/>
  <c r="L1183" i="4"/>
  <c r="I1269" i="4"/>
  <c r="M1246" i="4"/>
  <c r="AC1231" i="4"/>
  <c r="R1210" i="4"/>
  <c r="I1200" i="4"/>
  <c r="R1194" i="4"/>
  <c r="AB1187" i="4"/>
  <c r="Q1180" i="4"/>
  <c r="K1172" i="4"/>
  <c r="AB1250" i="4"/>
  <c r="R1205" i="4"/>
  <c r="J1234" i="4"/>
  <c r="L1216" i="4"/>
  <c r="Q1210" i="4"/>
  <c r="AC1199" i="4"/>
  <c r="AC1191" i="4"/>
  <c r="Q1232" i="4"/>
  <c r="N1231" i="4"/>
  <c r="J1223" i="4"/>
  <c r="AC1210" i="4"/>
  <c r="R1203" i="4"/>
  <c r="K1197" i="4"/>
  <c r="R1187" i="4"/>
  <c r="L1179" i="4"/>
  <c r="L1206" i="4"/>
  <c r="M1169" i="4"/>
  <c r="L1240" i="4"/>
  <c r="N1240" i="4"/>
  <c r="AC1228" i="4"/>
  <c r="AC1212" i="4"/>
  <c r="AC1209" i="4"/>
  <c r="I1188" i="4"/>
  <c r="I1161" i="4"/>
  <c r="AB1208" i="4"/>
  <c r="N1193" i="4"/>
  <c r="L1174" i="4"/>
  <c r="L1156" i="4"/>
  <c r="N1190" i="4"/>
  <c r="Q1185" i="4"/>
  <c r="AC1178" i="4"/>
  <c r="AB1171" i="4"/>
  <c r="L1151" i="4"/>
  <c r="AA1220" i="4"/>
  <c r="Q1217" i="4"/>
  <c r="Q1182" i="4"/>
  <c r="K1250" i="4"/>
  <c r="K1198" i="4"/>
  <c r="R1173" i="4"/>
  <c r="K1159" i="4"/>
  <c r="L1149" i="4"/>
  <c r="Q1175" i="4"/>
  <c r="R1160" i="4"/>
  <c r="J1156" i="4"/>
  <c r="I1144" i="4"/>
  <c r="I1128" i="4"/>
  <c r="I1112" i="4"/>
  <c r="L1086" i="4"/>
  <c r="I1155" i="4"/>
  <c r="Q1154" i="4"/>
  <c r="L1141" i="4"/>
  <c r="R1117" i="4"/>
  <c r="AC1172" i="4"/>
  <c r="AC1170" i="4"/>
  <c r="L1168" i="4"/>
  <c r="N1165" i="4"/>
  <c r="AC1145" i="4"/>
  <c r="R1136" i="4"/>
  <c r="AA1131" i="4"/>
  <c r="I1126" i="4"/>
  <c r="AB1121" i="4"/>
  <c r="N1116" i="4"/>
  <c r="L1112" i="4"/>
  <c r="R1104" i="4"/>
  <c r="N1088" i="4"/>
  <c r="Q1167" i="4"/>
  <c r="M1151" i="4"/>
  <c r="Q1141" i="4"/>
  <c r="I1121" i="4"/>
  <c r="M1113" i="4"/>
  <c r="I1105" i="4"/>
  <c r="J1177" i="4"/>
  <c r="J1147" i="4"/>
  <c r="R1118" i="4"/>
  <c r="K1146" i="4"/>
  <c r="Q1145" i="4"/>
  <c r="L1137" i="4"/>
  <c r="L1113" i="4"/>
  <c r="J1148" i="4"/>
  <c r="K1134" i="4"/>
  <c r="R1116" i="4"/>
  <c r="AC1095" i="4"/>
  <c r="J1135" i="4"/>
  <c r="L1043" i="4"/>
  <c r="M1143" i="4"/>
  <c r="I1094" i="4"/>
  <c r="R1094" i="4"/>
  <c r="R1070" i="4"/>
  <c r="Q1027" i="4"/>
  <c r="I1097" i="4"/>
  <c r="R1060" i="4"/>
  <c r="K1065" i="4"/>
  <c r="N1050" i="4"/>
  <c r="I1122" i="4"/>
  <c r="J1062" i="4"/>
  <c r="AB1086" i="4"/>
  <c r="N1061" i="4"/>
  <c r="M1069" i="4"/>
  <c r="N1077" i="4"/>
  <c r="L1011" i="4"/>
  <c r="L995" i="4"/>
  <c r="AB1034" i="4"/>
  <c r="K1000" i="4"/>
  <c r="AA1025" i="4"/>
  <c r="R1012" i="4"/>
  <c r="J980" i="4"/>
  <c r="AC1052" i="4"/>
  <c r="N1031" i="4"/>
  <c r="I1024" i="4"/>
  <c r="R999" i="4"/>
  <c r="K973" i="4"/>
  <c r="I958" i="4"/>
  <c r="AB980" i="4"/>
  <c r="R941" i="4"/>
  <c r="K962" i="4"/>
  <c r="J949" i="4"/>
  <c r="Q922" i="4"/>
  <c r="AC1010" i="4"/>
  <c r="M952" i="4"/>
  <c r="J930" i="4"/>
  <c r="L959" i="4"/>
  <c r="R929" i="4"/>
  <c r="L916" i="4"/>
  <c r="AB921" i="4"/>
  <c r="R899" i="4"/>
  <c r="AB946" i="4"/>
  <c r="I923" i="4"/>
  <c r="AA900" i="4"/>
  <c r="N857" i="4"/>
  <c r="Q904" i="4"/>
  <c r="AA1015" i="4"/>
  <c r="AA920" i="4"/>
  <c r="I881" i="4"/>
  <c r="Q869" i="4"/>
  <c r="L843" i="4"/>
  <c r="AA873" i="4"/>
  <c r="Q917" i="4"/>
  <c r="AA886" i="4"/>
  <c r="AA876" i="4"/>
  <c r="N832" i="4"/>
  <c r="I800" i="4"/>
  <c r="L740" i="4"/>
  <c r="I799" i="4"/>
  <c r="M769" i="4"/>
  <c r="R743" i="4"/>
  <c r="AC729" i="4"/>
  <c r="I787" i="4"/>
  <c r="R752" i="4"/>
  <c r="AC718" i="4"/>
  <c r="Q697" i="4"/>
  <c r="J809" i="4"/>
  <c r="I712" i="4"/>
  <c r="AB687" i="4"/>
  <c r="M650" i="4"/>
  <c r="I605" i="4"/>
  <c r="AC742" i="4"/>
  <c r="Q643" i="4"/>
  <c r="L581" i="4"/>
  <c r="AC750" i="4"/>
  <c r="J712" i="4"/>
  <c r="L677" i="4"/>
  <c r="AC629" i="4"/>
  <c r="N720" i="4"/>
  <c r="K665" i="4"/>
  <c r="AA577" i="4"/>
  <c r="AB757" i="4"/>
  <c r="K586" i="4"/>
  <c r="AB565" i="4"/>
  <c r="N537" i="4"/>
  <c r="N564" i="4"/>
  <c r="J536" i="4"/>
  <c r="Q507" i="4"/>
  <c r="L473" i="4"/>
  <c r="Q478" i="4"/>
  <c r="L428" i="4"/>
  <c r="N604" i="4"/>
  <c r="Q521" i="4"/>
  <c r="AB535" i="4"/>
  <c r="AA649" i="4"/>
  <c r="K566" i="4"/>
  <c r="N489" i="4"/>
  <c r="L437" i="4"/>
  <c r="AB553" i="4"/>
  <c r="AA583" i="4"/>
  <c r="M459" i="4"/>
  <c r="AA430" i="4"/>
  <c r="M349" i="4"/>
  <c r="Q547" i="4"/>
  <c r="R381" i="4"/>
  <c r="AA553" i="4"/>
  <c r="AA485" i="4"/>
  <c r="K446" i="4"/>
  <c r="L328" i="4"/>
  <c r="J282" i="4"/>
  <c r="M324" i="4"/>
  <c r="I274" i="4"/>
  <c r="N260" i="4"/>
  <c r="K237" i="4"/>
  <c r="L303" i="4"/>
  <c r="AB438" i="4"/>
  <c r="L277" i="4"/>
  <c r="N268" i="4"/>
  <c r="I331" i="4"/>
  <c r="Q145" i="4"/>
  <c r="Q1406" i="4"/>
  <c r="Q1444" i="4"/>
  <c r="Q1418" i="4"/>
  <c r="AB1412" i="4"/>
  <c r="I1405" i="4"/>
  <c r="K1399" i="4"/>
  <c r="L1383" i="4"/>
  <c r="K1427" i="4"/>
  <c r="J1424" i="4"/>
  <c r="Q1410" i="4"/>
  <c r="AA1404" i="4"/>
  <c r="N1401" i="4"/>
  <c r="K1400" i="4"/>
  <c r="R1392" i="4"/>
  <c r="I1422" i="4"/>
  <c r="R1422" i="4"/>
  <c r="Q1405" i="4"/>
  <c r="K1397" i="4"/>
  <c r="N1391" i="4"/>
  <c r="R1385" i="4"/>
  <c r="N1423" i="4"/>
  <c r="L1398" i="4"/>
  <c r="M1431" i="4"/>
  <c r="L1425" i="4"/>
  <c r="R1423" i="4"/>
  <c r="N1409" i="4"/>
  <c r="K1398" i="4"/>
  <c r="L1384" i="4"/>
  <c r="L1391" i="4"/>
  <c r="L1387" i="4"/>
  <c r="R1372" i="4"/>
  <c r="J1366" i="4"/>
  <c r="K1348" i="4"/>
  <c r="L1382" i="4"/>
  <c r="AA1376" i="4"/>
  <c r="J1372" i="4"/>
  <c r="J1369" i="4"/>
  <c r="L1394" i="4"/>
  <c r="I1408" i="4"/>
  <c r="J1408" i="4"/>
  <c r="Q1387" i="4"/>
  <c r="R1383" i="4"/>
  <c r="I1369" i="4"/>
  <c r="M1361" i="4"/>
  <c r="M1397" i="4"/>
  <c r="I1394" i="4"/>
  <c r="M1378" i="4"/>
  <c r="AC1373" i="4"/>
  <c r="M1364" i="4"/>
  <c r="L1358" i="4"/>
  <c r="J1442" i="4"/>
  <c r="R1397" i="4"/>
  <c r="Q1386" i="4"/>
  <c r="Q1363" i="4"/>
  <c r="I1379" i="4"/>
  <c r="J1368" i="4"/>
  <c r="L1356" i="4"/>
  <c r="AB1362" i="4"/>
  <c r="M1350" i="4"/>
  <c r="J1343" i="4"/>
  <c r="L1323" i="4"/>
  <c r="K1353" i="4"/>
  <c r="N1343" i="4"/>
  <c r="R1326" i="4"/>
  <c r="AC1343" i="4"/>
  <c r="Q1331" i="4"/>
  <c r="K1315" i="4"/>
  <c r="J1348" i="4"/>
  <c r="M1343" i="4"/>
  <c r="I1356" i="4"/>
  <c r="I1353" i="4"/>
  <c r="AC1346" i="4"/>
  <c r="L1335" i="4"/>
  <c r="AC1326" i="4"/>
  <c r="AC1374" i="4"/>
  <c r="AC1362" i="4"/>
  <c r="J1359" i="4"/>
  <c r="M1351" i="4"/>
  <c r="N1334" i="4"/>
  <c r="K1367" i="4"/>
  <c r="Q1347" i="4"/>
  <c r="N1352" i="4"/>
  <c r="L1333" i="4"/>
  <c r="M1310" i="4"/>
  <c r="M1339" i="4"/>
  <c r="AA1323" i="4"/>
  <c r="AC1315" i="4"/>
  <c r="K1309" i="4"/>
  <c r="I1297" i="4"/>
  <c r="Q1321" i="4"/>
  <c r="AB1342" i="4"/>
  <c r="AC1333" i="4"/>
  <c r="AA1331" i="4"/>
  <c r="L1324" i="4"/>
  <c r="N1309" i="4"/>
  <c r="M1319" i="4"/>
  <c r="N1304" i="4"/>
  <c r="N1296" i="4"/>
  <c r="AA1341" i="4"/>
  <c r="N1312" i="4"/>
  <c r="N1307" i="4"/>
  <c r="AB1343" i="4"/>
  <c r="R1320" i="4"/>
  <c r="K1324" i="4"/>
  <c r="J1305" i="4"/>
  <c r="M1293" i="4"/>
  <c r="R1289" i="4"/>
  <c r="K1275" i="4"/>
  <c r="I1298" i="4"/>
  <c r="R1284" i="4"/>
  <c r="R1268" i="4"/>
  <c r="M1296" i="4"/>
  <c r="K1289" i="4"/>
  <c r="Q1286" i="4"/>
  <c r="N1267" i="4"/>
  <c r="M1304" i="4"/>
  <c r="M1272" i="4"/>
  <c r="I1290" i="4"/>
  <c r="Q1285" i="4"/>
  <c r="R1280" i="4"/>
  <c r="J1268" i="4"/>
  <c r="J1286" i="4"/>
  <c r="AC1274" i="4"/>
  <c r="L1267" i="4"/>
  <c r="K1261" i="4"/>
  <c r="M1255" i="4"/>
  <c r="L1253" i="4"/>
  <c r="R1244" i="4"/>
  <c r="L1228" i="4"/>
  <c r="M1254" i="4"/>
  <c r="L1239" i="4"/>
  <c r="J1270" i="4"/>
  <c r="Q1262" i="4"/>
  <c r="AC1260" i="4"/>
  <c r="M1252" i="4"/>
  <c r="K1248" i="4"/>
  <c r="K1239" i="4"/>
  <c r="I1278" i="4"/>
  <c r="I1264" i="4"/>
  <c r="K1281" i="4"/>
  <c r="J1259" i="4"/>
  <c r="K1254" i="4"/>
  <c r="I1250" i="4"/>
  <c r="R1243" i="4"/>
  <c r="AB1236" i="4"/>
  <c r="AC1238" i="4"/>
  <c r="I1226" i="4"/>
  <c r="I1210" i="4"/>
  <c r="J1192" i="4"/>
  <c r="I1170" i="4"/>
  <c r="AC1255" i="4"/>
  <c r="AC1247" i="4"/>
  <c r="J1243" i="4"/>
  <c r="I1242" i="4"/>
  <c r="I1221" i="4"/>
  <c r="I1205" i="4"/>
  <c r="L1269" i="4"/>
  <c r="M1269" i="4"/>
  <c r="R1255" i="4"/>
  <c r="AA1235" i="4"/>
  <c r="R1231" i="4"/>
  <c r="L1226" i="4"/>
  <c r="Q1220" i="4"/>
  <c r="L1210" i="4"/>
  <c r="Q1204" i="4"/>
  <c r="L1194" i="4"/>
  <c r="K1180" i="4"/>
  <c r="R1170" i="4"/>
  <c r="L1205" i="4"/>
  <c r="AC1215" i="4"/>
  <c r="K1210" i="4"/>
  <c r="Q1186" i="4"/>
  <c r="I1257" i="4"/>
  <c r="K1231" i="4"/>
  <c r="M1227" i="4"/>
  <c r="N1215" i="4"/>
  <c r="L1203" i="4"/>
  <c r="R1195" i="4"/>
  <c r="L1187" i="4"/>
  <c r="I1234" i="4"/>
  <c r="AA1222" i="4"/>
  <c r="I1201" i="4"/>
  <c r="J1174" i="4"/>
  <c r="AA1172" i="4"/>
  <c r="AC1169" i="4"/>
  <c r="M1240" i="4"/>
  <c r="AC1240" i="4"/>
  <c r="AA1228" i="4"/>
  <c r="K1209" i="4"/>
  <c r="J1185" i="4"/>
  <c r="M1174" i="4"/>
  <c r="M1159" i="4"/>
  <c r="AB1204" i="4"/>
  <c r="AC1193" i="4"/>
  <c r="AA1188" i="4"/>
  <c r="L1173" i="4"/>
  <c r="AB1271" i="4"/>
  <c r="AC1190" i="4"/>
  <c r="I1189" i="4"/>
  <c r="K1178" i="4"/>
  <c r="I1220" i="4"/>
  <c r="AA1173" i="4"/>
  <c r="Q1250" i="4"/>
  <c r="Q1198" i="4"/>
  <c r="AB1188" i="4"/>
  <c r="J1173" i="4"/>
  <c r="L1157" i="4"/>
  <c r="AB1223" i="4"/>
  <c r="I1175" i="4"/>
  <c r="L1160" i="4"/>
  <c r="R1152" i="4"/>
  <c r="Q1171" i="4"/>
  <c r="J1142" i="4"/>
  <c r="J1126" i="4"/>
  <c r="K1108" i="4"/>
  <c r="I1084" i="4"/>
  <c r="M1155" i="4"/>
  <c r="J1149" i="4"/>
  <c r="J1137" i="4"/>
  <c r="L1117" i="4"/>
  <c r="M1171" i="4"/>
  <c r="R1145" i="4"/>
  <c r="N1140" i="4"/>
  <c r="L1136" i="4"/>
  <c r="Q1130" i="4"/>
  <c r="J1116" i="4"/>
  <c r="L1104" i="4"/>
  <c r="J1088" i="4"/>
  <c r="K1167" i="4"/>
  <c r="J1165" i="4"/>
  <c r="AB1151" i="4"/>
  <c r="K1141" i="4"/>
  <c r="Q1133" i="4"/>
  <c r="I1113" i="4"/>
  <c r="K1177" i="4"/>
  <c r="J1166" i="4"/>
  <c r="N1147" i="4"/>
  <c r="L1118" i="4"/>
  <c r="K1165" i="4"/>
  <c r="Q1146" i="4"/>
  <c r="AC1144" i="4"/>
  <c r="AC1136" i="4"/>
  <c r="N1109" i="4"/>
  <c r="AC1131" i="4"/>
  <c r="L1116" i="4"/>
  <c r="R1088" i="4"/>
  <c r="Q1135" i="4"/>
  <c r="AB1092" i="4"/>
  <c r="J1076" i="4"/>
  <c r="I1033" i="4"/>
  <c r="K1143" i="4"/>
  <c r="M1094" i="4"/>
  <c r="R1075" i="4"/>
  <c r="L1070" i="4"/>
  <c r="R1085" i="4"/>
  <c r="AC1103" i="4"/>
  <c r="Q1110" i="4"/>
  <c r="J1097" i="4"/>
  <c r="J1054" i="4"/>
  <c r="AC1086" i="4"/>
  <c r="AC1061" i="4"/>
  <c r="M1035" i="4"/>
  <c r="N1099" i="4"/>
  <c r="J1069" i="4"/>
  <c r="L1031" i="4"/>
  <c r="L1016" i="4"/>
  <c r="L972" i="4"/>
  <c r="AB989" i="4"/>
  <c r="M1042" i="4"/>
  <c r="R998" i="4"/>
  <c r="AC1042" i="4"/>
  <c r="K1021" i="4"/>
  <c r="L1012" i="4"/>
  <c r="R992" i="4"/>
  <c r="K1052" i="4"/>
  <c r="L999" i="4"/>
  <c r="R971" i="4"/>
  <c r="I978" i="4"/>
  <c r="L941" i="4"/>
  <c r="AB1009" i="4"/>
  <c r="Q957" i="4"/>
  <c r="Q928" i="4"/>
  <c r="N1033" i="4"/>
  <c r="R969" i="4"/>
  <c r="L929" i="4"/>
  <c r="I977" i="4"/>
  <c r="N928" i="4"/>
  <c r="K897" i="4"/>
  <c r="M923" i="4"/>
  <c r="I900" i="4"/>
  <c r="I875" i="4"/>
  <c r="I917" i="4"/>
  <c r="AA904" i="4"/>
  <c r="M892" i="4"/>
  <c r="AC918" i="4"/>
  <c r="J893" i="4"/>
  <c r="K869" i="4"/>
  <c r="Q915" i="4"/>
  <c r="L889" i="4"/>
  <c r="AC871" i="4"/>
  <c r="I847" i="4"/>
  <c r="AA859" i="4"/>
  <c r="AA828" i="4"/>
  <c r="AB796" i="4"/>
  <c r="R808" i="4"/>
  <c r="K814" i="4"/>
  <c r="M795" i="4"/>
  <c r="L757" i="4"/>
  <c r="L776" i="4"/>
  <c r="K776" i="4"/>
  <c r="I752" i="4"/>
  <c r="K699" i="4"/>
  <c r="AB787" i="4"/>
  <c r="K785" i="4"/>
  <c r="AC735" i="4"/>
  <c r="R775" i="4"/>
  <c r="R698" i="4"/>
  <c r="L591" i="4"/>
  <c r="AC701" i="4"/>
  <c r="I680" i="4"/>
  <c r="Q685" i="4"/>
  <c r="I611" i="4"/>
  <c r="L565" i="4"/>
  <c r="K653" i="4"/>
  <c r="K626" i="4"/>
  <c r="L592" i="4"/>
  <c r="N704" i="4"/>
  <c r="K621" i="4"/>
  <c r="AC605" i="4"/>
  <c r="AA617" i="4"/>
  <c r="N597" i="4"/>
  <c r="K493" i="4"/>
  <c r="AA535" i="4"/>
  <c r="L652" i="4"/>
  <c r="K542" i="4"/>
  <c r="J543" i="4"/>
  <c r="AA519" i="4"/>
  <c r="Q658" i="4"/>
  <c r="AA552" i="4"/>
  <c r="AB541" i="4"/>
  <c r="K473" i="4"/>
  <c r="Q654" i="4"/>
  <c r="K594" i="4"/>
  <c r="AB582" i="4"/>
  <c r="N505" i="4"/>
  <c r="J402" i="4"/>
  <c r="N562" i="4"/>
  <c r="Q418" i="4"/>
  <c r="L404" i="4"/>
  <c r="L526" i="4"/>
  <c r="J475" i="4"/>
  <c r="N437" i="4"/>
  <c r="AB420" i="4"/>
  <c r="L399" i="4"/>
  <c r="AA460" i="4"/>
  <c r="L410" i="4"/>
  <c r="R637" i="4"/>
  <c r="Q504" i="4"/>
  <c r="L439" i="4"/>
  <c r="R417" i="4"/>
  <c r="L528" i="4"/>
  <c r="Q432" i="4"/>
  <c r="N404" i="4"/>
  <c r="N380" i="4"/>
  <c r="AA446" i="4"/>
  <c r="L246" i="4"/>
  <c r="K366" i="4"/>
  <c r="M520" i="4"/>
  <c r="AA382" i="4"/>
  <c r="I347" i="4"/>
  <c r="J334" i="4"/>
  <c r="Q294" i="4"/>
  <c r="I453" i="4"/>
  <c r="AB301" i="4"/>
  <c r="Q281" i="4"/>
  <c r="L255" i="4"/>
  <c r="Q353" i="4"/>
  <c r="AA384" i="4"/>
  <c r="J354" i="4"/>
  <c r="N297" i="4"/>
  <c r="R245" i="4"/>
  <c r="AC311" i="4"/>
  <c r="K299" i="4"/>
  <c r="AC184" i="4"/>
  <c r="I143" i="4"/>
  <c r="R307" i="4"/>
  <c r="K201" i="4"/>
  <c r="AA130" i="4"/>
  <c r="AB208" i="4"/>
  <c r="R1413" i="4"/>
  <c r="K1406" i="4"/>
  <c r="K1444" i="4"/>
  <c r="AA1430" i="4"/>
  <c r="K1418" i="4"/>
  <c r="J1426" i="4"/>
  <c r="Q1404" i="4"/>
  <c r="L1397" i="4"/>
  <c r="I1377" i="4"/>
  <c r="L1427" i="4"/>
  <c r="R1424" i="4"/>
  <c r="I1424" i="4"/>
  <c r="N1403" i="4"/>
  <c r="Q1400" i="4"/>
  <c r="L1392" i="4"/>
  <c r="M1422" i="4"/>
  <c r="N1422" i="4"/>
  <c r="N1404" i="4"/>
  <c r="AB1396" i="4"/>
  <c r="J1391" i="4"/>
  <c r="L1385" i="4"/>
  <c r="M1396" i="4"/>
  <c r="I1439" i="4"/>
  <c r="AC1431" i="4"/>
  <c r="L1428" i="4"/>
  <c r="M1425" i="4"/>
  <c r="K1409" i="4"/>
  <c r="I1414" i="4"/>
  <c r="AA1396" i="4"/>
  <c r="Q1390" i="4"/>
  <c r="R1399" i="4"/>
  <c r="AC1390" i="4"/>
  <c r="R1386" i="4"/>
  <c r="K1364" i="4"/>
  <c r="L1346" i="4"/>
  <c r="L1379" i="4"/>
  <c r="N1376" i="4"/>
  <c r="M1371" i="4"/>
  <c r="R1357" i="4"/>
  <c r="AB1384" i="4"/>
  <c r="R1368" i="4"/>
  <c r="K1408" i="4"/>
  <c r="N1408" i="4"/>
  <c r="Q1378" i="4"/>
  <c r="I1361" i="4"/>
  <c r="M1394" i="4"/>
  <c r="AA1389" i="4"/>
  <c r="AC1378" i="4"/>
  <c r="L1373" i="4"/>
  <c r="I1364" i="4"/>
  <c r="N1442" i="4"/>
  <c r="K1363" i="4"/>
  <c r="K1382" i="4"/>
  <c r="M1379" i="4"/>
  <c r="Q1366" i="4"/>
  <c r="AC1355" i="4"/>
  <c r="K1341" i="4"/>
  <c r="I1321" i="4"/>
  <c r="AB1363" i="4"/>
  <c r="I1351" i="4"/>
  <c r="R1342" i="4"/>
  <c r="L1326" i="4"/>
  <c r="AA1349" i="4"/>
  <c r="I1343" i="4"/>
  <c r="R1337" i="4"/>
  <c r="K1331" i="4"/>
  <c r="R1313" i="4"/>
  <c r="R1340" i="4"/>
  <c r="M1356" i="4"/>
  <c r="M1353" i="4"/>
  <c r="J1346" i="4"/>
  <c r="AC1334" i="4"/>
  <c r="N1374" i="4"/>
  <c r="L1374" i="4"/>
  <c r="K1362" i="4"/>
  <c r="N1359" i="4"/>
  <c r="AB1350" i="4"/>
  <c r="Q1340" i="4"/>
  <c r="J1334" i="4"/>
  <c r="N1326" i="4"/>
  <c r="Q1367" i="4"/>
  <c r="AC1347" i="4"/>
  <c r="R1341" i="4"/>
  <c r="K1352" i="4"/>
  <c r="M1331" i="4"/>
  <c r="Q1327" i="4"/>
  <c r="I1310" i="4"/>
  <c r="I1336" i="4"/>
  <c r="AC1318" i="4"/>
  <c r="J1315" i="4"/>
  <c r="L1307" i="4"/>
  <c r="I1331" i="4"/>
  <c r="K1333" i="4"/>
  <c r="AB1328" i="4"/>
  <c r="Q1319" i="4"/>
  <c r="J1309" i="4"/>
  <c r="R1331" i="4"/>
  <c r="J1319" i="4"/>
  <c r="J1317" i="4"/>
  <c r="N1315" i="4"/>
  <c r="R1308" i="4"/>
  <c r="J1304" i="4"/>
  <c r="J1296" i="4"/>
  <c r="I1312" i="4"/>
  <c r="J1307" i="4"/>
  <c r="I1320" i="4"/>
  <c r="N1310" i="4"/>
  <c r="I1325" i="4"/>
  <c r="Q1324" i="4"/>
  <c r="Q1304" i="4"/>
  <c r="K1293" i="4"/>
  <c r="Q1288" i="4"/>
  <c r="L1273" i="4"/>
  <c r="M1298" i="4"/>
  <c r="I1292" i="4"/>
  <c r="L1284" i="4"/>
  <c r="L1268" i="4"/>
  <c r="AA1295" i="4"/>
  <c r="Q1289" i="4"/>
  <c r="AB1280" i="4"/>
  <c r="N1275" i="4"/>
  <c r="J1267" i="4"/>
  <c r="Q1284" i="4"/>
  <c r="I1272" i="4"/>
  <c r="M1290" i="4"/>
  <c r="R1277" i="4"/>
  <c r="AC1294" i="4"/>
  <c r="L1280" i="4"/>
  <c r="N1279" i="4"/>
  <c r="AC1266" i="4"/>
  <c r="AA1275" i="4"/>
  <c r="Q1261" i="4"/>
  <c r="R1257" i="4"/>
  <c r="J1254" i="4"/>
  <c r="AA1307" i="4"/>
  <c r="K1273" i="4"/>
  <c r="K1265" i="4"/>
  <c r="I1251" i="4"/>
  <c r="L1244" i="4"/>
  <c r="J1297" i="4"/>
  <c r="R1278" i="4"/>
  <c r="I1254" i="4"/>
  <c r="AC1301" i="4"/>
  <c r="N1256" i="4"/>
  <c r="N1270" i="4"/>
  <c r="K1260" i="4"/>
  <c r="I1256" i="4"/>
  <c r="I1252" i="4"/>
  <c r="L1246" i="4"/>
  <c r="L1237" i="4"/>
  <c r="I1301" i="4"/>
  <c r="J1293" i="4"/>
  <c r="M1278" i="4"/>
  <c r="AB1276" i="4"/>
  <c r="M1264" i="4"/>
  <c r="AA1291" i="4"/>
  <c r="Q1281" i="4"/>
  <c r="N1259" i="4"/>
  <c r="AB1253" i="4"/>
  <c r="L1243" i="4"/>
  <c r="R1235" i="4"/>
  <c r="AB1263" i="4"/>
  <c r="K1238" i="4"/>
  <c r="J1224" i="4"/>
  <c r="J1208" i="4"/>
  <c r="L1188" i="4"/>
  <c r="L1164" i="4"/>
  <c r="K1247" i="4"/>
  <c r="N1243" i="4"/>
  <c r="M1242" i="4"/>
  <c r="R1215" i="4"/>
  <c r="R1199" i="4"/>
  <c r="R1269" i="4"/>
  <c r="J1269" i="4"/>
  <c r="AB1246" i="4"/>
  <c r="J1246" i="4"/>
  <c r="I1235" i="4"/>
  <c r="AC1230" i="4"/>
  <c r="M1224" i="4"/>
  <c r="K1220" i="4"/>
  <c r="N1214" i="4"/>
  <c r="M1208" i="4"/>
  <c r="K1204" i="4"/>
  <c r="M1192" i="4"/>
  <c r="R1186" i="4"/>
  <c r="AB1179" i="4"/>
  <c r="L1170" i="4"/>
  <c r="R1197" i="4"/>
  <c r="M1214" i="4"/>
  <c r="AA1203" i="4"/>
  <c r="K1186" i="4"/>
  <c r="Q1257" i="4"/>
  <c r="Q1231" i="4"/>
  <c r="L1227" i="4"/>
  <c r="Q1221" i="4"/>
  <c r="J1215" i="4"/>
  <c r="AC1202" i="4"/>
  <c r="L1195" i="4"/>
  <c r="AC1186" i="4"/>
  <c r="AA1245" i="4"/>
  <c r="M1234" i="4"/>
  <c r="M1201" i="4"/>
  <c r="J1175" i="4"/>
  <c r="N1174" i="4"/>
  <c r="R1172" i="4"/>
  <c r="Q1240" i="4"/>
  <c r="I1228" i="4"/>
  <c r="R1217" i="4"/>
  <c r="AA1212" i="4"/>
  <c r="Q1209" i="4"/>
  <c r="M1173" i="4"/>
  <c r="I1159" i="4"/>
  <c r="K1193" i="4"/>
  <c r="M1181" i="4"/>
  <c r="AB1215" i="4"/>
  <c r="AB1192" i="4"/>
  <c r="K1190" i="4"/>
  <c r="M1189" i="4"/>
  <c r="Q1178" i="4"/>
  <c r="L1159" i="4"/>
  <c r="M1220" i="4"/>
  <c r="I1217" i="4"/>
  <c r="I1182" i="4"/>
  <c r="J1169" i="4"/>
  <c r="AC1156" i="4"/>
  <c r="I1174" i="4"/>
  <c r="AC1159" i="4"/>
  <c r="L1152" i="4"/>
  <c r="Q1170" i="4"/>
  <c r="I1157" i="4"/>
  <c r="AB1152" i="4"/>
  <c r="K1140" i="4"/>
  <c r="K1124" i="4"/>
  <c r="L1106" i="4"/>
  <c r="J1155" i="4"/>
  <c r="N1149" i="4"/>
  <c r="R1133" i="4"/>
  <c r="J1113" i="4"/>
  <c r="M1172" i="4"/>
  <c r="AB1170" i="4"/>
  <c r="J1145" i="4"/>
  <c r="J1140" i="4"/>
  <c r="M1134" i="4"/>
  <c r="K1130" i="4"/>
  <c r="R1120" i="4"/>
  <c r="AA1115" i="4"/>
  <c r="N1096" i="4"/>
  <c r="Q1086" i="4"/>
  <c r="L1167" i="4"/>
  <c r="AC1149" i="4"/>
  <c r="R1139" i="4"/>
  <c r="K1133" i="4"/>
  <c r="Q1125" i="4"/>
  <c r="R1095" i="4"/>
  <c r="L1177" i="4"/>
  <c r="N1166" i="4"/>
  <c r="R1142" i="4"/>
  <c r="Q1165" i="4"/>
  <c r="J1125" i="4"/>
  <c r="L1105" i="4"/>
  <c r="K1074" i="4"/>
  <c r="L1019" i="4"/>
  <c r="M1204" i="4"/>
  <c r="R1067" i="4"/>
  <c r="AB1107" i="4"/>
  <c r="K1082" i="4"/>
  <c r="AA1140" i="4"/>
  <c r="M1079" i="4"/>
  <c r="M1063" i="4"/>
  <c r="J1114" i="4"/>
  <c r="N1097" i="4"/>
  <c r="J1091" i="4"/>
  <c r="AA1122" i="4"/>
  <c r="M1089" i="4"/>
  <c r="AC1099" i="4"/>
  <c r="K1030" i="4"/>
  <c r="J968" i="4"/>
  <c r="R1127" i="4"/>
  <c r="M1041" i="4"/>
  <c r="Q1024" i="4"/>
  <c r="Q1021" i="4"/>
  <c r="L992" i="4"/>
  <c r="K1017" i="4"/>
  <c r="N993" i="4"/>
  <c r="M978" i="4"/>
  <c r="J953" i="4"/>
  <c r="J1080" i="4"/>
  <c r="K994" i="4"/>
  <c r="K961" i="4"/>
  <c r="AA944" i="4"/>
  <c r="K914" i="4"/>
  <c r="N922" i="4"/>
  <c r="Q1033" i="4"/>
  <c r="I969" i="4"/>
  <c r="I950" i="4"/>
  <c r="R913" i="4"/>
  <c r="J928" i="4"/>
  <c r="Q910" i="4"/>
  <c r="AB914" i="4"/>
  <c r="M900" i="4"/>
  <c r="J849" i="4"/>
  <c r="I915" i="4"/>
  <c r="AA902" i="4"/>
  <c r="N892" i="4"/>
  <c r="I935" i="4"/>
  <c r="N903" i="4"/>
  <c r="I890" i="4"/>
  <c r="AB926" i="4"/>
  <c r="M884" i="4"/>
  <c r="K828" i="4"/>
  <c r="J842" i="4"/>
  <c r="I817" i="4"/>
  <c r="K866" i="4"/>
  <c r="Q827" i="4"/>
  <c r="AC827" i="4"/>
  <c r="I821" i="4"/>
  <c r="Q794" i="4"/>
  <c r="AC798" i="4"/>
  <c r="J725" i="4"/>
  <c r="J695" i="4"/>
  <c r="K765" i="4"/>
  <c r="AA738" i="4"/>
  <c r="R710" i="4"/>
  <c r="L678" i="4"/>
  <c r="R681" i="4"/>
  <c r="AC763" i="4"/>
  <c r="Q689" i="4"/>
  <c r="L767" i="4"/>
  <c r="AA732" i="4"/>
  <c r="L551" i="4"/>
  <c r="R618" i="4"/>
  <c r="AB720" i="4"/>
  <c r="AA671" i="4"/>
  <c r="L629" i="4"/>
  <c r="L549" i="4"/>
  <c r="L576" i="4"/>
  <c r="AC610" i="4"/>
  <c r="N669" i="4"/>
  <c r="Q664" i="4"/>
  <c r="K636" i="4"/>
  <c r="N573" i="4"/>
  <c r="M679" i="4"/>
  <c r="R661" i="4"/>
  <c r="R533" i="4"/>
  <c r="J490" i="4"/>
  <c r="Q499" i="4"/>
  <c r="K596" i="4"/>
  <c r="I490" i="4"/>
  <c r="AA584" i="4"/>
  <c r="R539" i="4"/>
  <c r="N515" i="4"/>
  <c r="I493" i="4"/>
  <c r="AC462" i="4"/>
  <c r="L522" i="4"/>
  <c r="N521" i="4"/>
  <c r="M483" i="4"/>
  <c r="N729" i="4"/>
  <c r="J426" i="4"/>
  <c r="J386" i="4"/>
  <c r="AB537" i="4"/>
  <c r="N430" i="4"/>
  <c r="N480" i="4"/>
  <c r="M378" i="4"/>
  <c r="M428" i="4"/>
  <c r="AB499" i="4"/>
  <c r="K396" i="4"/>
  <c r="R397" i="4"/>
  <c r="J356" i="4"/>
  <c r="J363" i="4"/>
  <c r="AC333" i="4"/>
  <c r="AA469" i="4"/>
  <c r="L256" i="4"/>
  <c r="Q330" i="4"/>
  <c r="Q313" i="4"/>
  <c r="M421" i="4"/>
  <c r="Q230" i="4"/>
  <c r="I262" i="4"/>
  <c r="I238" i="4"/>
  <c r="R199" i="4"/>
  <c r="N320" i="4"/>
  <c r="AB237" i="4"/>
  <c r="I95" i="4"/>
  <c r="J229" i="4"/>
  <c r="N1460" i="4"/>
  <c r="N1445" i="4"/>
  <c r="I1438" i="4"/>
  <c r="I1448" i="4"/>
  <c r="K1445" i="4"/>
  <c r="AA1441" i="4"/>
  <c r="N1448" i="4"/>
  <c r="J1462" i="4"/>
  <c r="N1450" i="4"/>
  <c r="AA1437" i="4"/>
  <c r="M1428" i="4"/>
  <c r="L1420" i="4"/>
  <c r="L1403" i="4"/>
  <c r="K1434" i="4"/>
  <c r="I1413" i="4"/>
  <c r="L1406" i="4"/>
  <c r="R1418" i="4"/>
  <c r="J1423" i="4"/>
  <c r="L1413" i="4"/>
  <c r="R1404" i="4"/>
  <c r="R1444" i="4"/>
  <c r="I1430" i="4"/>
  <c r="R1416" i="4"/>
  <c r="N1426" i="4"/>
  <c r="Q1413" i="4"/>
  <c r="J1412" i="4"/>
  <c r="M1395" i="4"/>
  <c r="L1375" i="4"/>
  <c r="AC1424" i="4"/>
  <c r="M1424" i="4"/>
  <c r="Q1402" i="4"/>
  <c r="AC1391" i="4"/>
  <c r="R1414" i="4"/>
  <c r="R1403" i="4"/>
  <c r="Q1383" i="4"/>
  <c r="I1396" i="4"/>
  <c r="M1439" i="4"/>
  <c r="J1431" i="4"/>
  <c r="K1431" i="4"/>
  <c r="AB1428" i="4"/>
  <c r="Q1409" i="4"/>
  <c r="M1414" i="4"/>
  <c r="AB1405" i="4"/>
  <c r="R1396" i="4"/>
  <c r="K1390" i="4"/>
  <c r="L1399" i="4"/>
  <c r="R1389" i="4"/>
  <c r="Q1384" i="4"/>
  <c r="L1362" i="4"/>
  <c r="Q1408" i="4"/>
  <c r="J1378" i="4"/>
  <c r="L1376" i="4"/>
  <c r="J1371" i="4"/>
  <c r="R1365" i="4"/>
  <c r="L1357" i="4"/>
  <c r="K1379" i="4"/>
  <c r="L1368" i="4"/>
  <c r="L1408" i="4"/>
  <c r="AA1384" i="4"/>
  <c r="N1372" i="4"/>
  <c r="J1397" i="4"/>
  <c r="J1394" i="4"/>
  <c r="N1370" i="4"/>
  <c r="AC1442" i="4"/>
  <c r="I1386" i="4"/>
  <c r="R1361" i="4"/>
  <c r="Q1382" i="4"/>
  <c r="J1379" i="4"/>
  <c r="K1366" i="4"/>
  <c r="Q1350" i="4"/>
  <c r="L1339" i="4"/>
  <c r="L1315" i="4"/>
  <c r="AA1350" i="4"/>
  <c r="L1342" i="4"/>
  <c r="L1337" i="4"/>
  <c r="AB1330" i="4"/>
  <c r="Q1323" i="4"/>
  <c r="L1313" i="4"/>
  <c r="I1354" i="4"/>
  <c r="AC1351" i="4"/>
  <c r="K1347" i="4"/>
  <c r="L1340" i="4"/>
  <c r="J1353" i="4"/>
  <c r="AB1344" i="4"/>
  <c r="I1374" i="4"/>
  <c r="Q1362" i="4"/>
  <c r="AC1359" i="4"/>
  <c r="I1348" i="4"/>
  <c r="K1340" i="4"/>
  <c r="Q1332" i="4"/>
  <c r="J1326" i="4"/>
  <c r="I1347" i="4"/>
  <c r="L1341" i="4"/>
  <c r="Q1352" i="4"/>
  <c r="I1328" i="4"/>
  <c r="R1325" i="4"/>
  <c r="J1339" i="4"/>
  <c r="M1336" i="4"/>
  <c r="R1318" i="4"/>
  <c r="N1313" i="4"/>
  <c r="AC1306" i="4"/>
  <c r="R1328" i="4"/>
  <c r="Q1333" i="4"/>
  <c r="R1305" i="4"/>
  <c r="N1319" i="4"/>
  <c r="N1317" i="4"/>
  <c r="R1315" i="4"/>
  <c r="L1308" i="4"/>
  <c r="M1317" i="4"/>
  <c r="N1299" i="4"/>
  <c r="N1291" i="4"/>
  <c r="R1333" i="4"/>
  <c r="M1320" i="4"/>
  <c r="J1310" i="4"/>
  <c r="M1325" i="4"/>
  <c r="M1312" i="4"/>
  <c r="R1302" i="4"/>
  <c r="Q1293" i="4"/>
  <c r="I1286" i="4"/>
  <c r="I1271" i="4"/>
  <c r="AC1298" i="4"/>
  <c r="J1290" i="4"/>
  <c r="N1280" i="4"/>
  <c r="J1294" i="4"/>
  <c r="N1285" i="4"/>
  <c r="J1275" i="4"/>
  <c r="R1263" i="4"/>
  <c r="AC1304" i="4"/>
  <c r="K1284" i="4"/>
  <c r="L1258" i="4"/>
  <c r="AC1290" i="4"/>
  <c r="L1277" i="4"/>
  <c r="K1294" i="4"/>
  <c r="AB1310" i="4"/>
  <c r="J1279" i="4"/>
  <c r="AB1256" i="4"/>
  <c r="K1252" i="4"/>
  <c r="AB1282" i="4"/>
  <c r="Q1273" i="4"/>
  <c r="Q1265" i="4"/>
  <c r="AC1297" i="4"/>
  <c r="K1272" i="4"/>
  <c r="N1252" i="4"/>
  <c r="R1251" i="4"/>
  <c r="AC1270" i="4"/>
  <c r="J1262" i="4"/>
  <c r="Q1260" i="4"/>
  <c r="M1256" i="4"/>
  <c r="AC1245" i="4"/>
  <c r="AC1236" i="4"/>
  <c r="M1301" i="4"/>
  <c r="L1293" i="4"/>
  <c r="J1278" i="4"/>
  <c r="AC1264" i="4"/>
  <c r="I1281" i="4"/>
  <c r="Q1258" i="4"/>
  <c r="M1241" i="4"/>
  <c r="L1235" i="4"/>
  <c r="Q1238" i="4"/>
  <c r="L1232" i="4"/>
  <c r="K1222" i="4"/>
  <c r="K1206" i="4"/>
  <c r="I1186" i="4"/>
  <c r="I1162" i="4"/>
  <c r="Q1247" i="4"/>
  <c r="K1243" i="4"/>
  <c r="L1215" i="4"/>
  <c r="L1199" i="4"/>
  <c r="K1269" i="4"/>
  <c r="N1269" i="4"/>
  <c r="K1246" i="4"/>
  <c r="N1246" i="4"/>
  <c r="M1235" i="4"/>
  <c r="R1230" i="4"/>
  <c r="I1224" i="4"/>
  <c r="J1214" i="4"/>
  <c r="I1208" i="4"/>
  <c r="AB1203" i="4"/>
  <c r="I1192" i="4"/>
  <c r="L1186" i="4"/>
  <c r="R1178" i="4"/>
  <c r="Q1164" i="4"/>
  <c r="K1234" i="4"/>
  <c r="L1197" i="4"/>
  <c r="R1224" i="4"/>
  <c r="AA1219" i="4"/>
  <c r="I1214" i="4"/>
  <c r="R1208" i="4"/>
  <c r="Q1202" i="4"/>
  <c r="Q1194" i="4"/>
  <c r="R1184" i="4"/>
  <c r="J1257" i="4"/>
  <c r="R1227" i="4"/>
  <c r="K1221" i="4"/>
  <c r="N1207" i="4"/>
  <c r="AC1194" i="4"/>
  <c r="R1171" i="4"/>
  <c r="R1222" i="4"/>
  <c r="J1201" i="4"/>
  <c r="N1175" i="4"/>
  <c r="K1174" i="4"/>
  <c r="AA1171" i="4"/>
  <c r="R1240" i="4"/>
  <c r="I1212" i="4"/>
  <c r="N1184" i="4"/>
  <c r="AB1199" i="4"/>
  <c r="Q1193" i="4"/>
  <c r="M1163" i="4"/>
  <c r="AC1241" i="4"/>
  <c r="Q1190" i="4"/>
  <c r="R1188" i="4"/>
  <c r="R1182" i="4"/>
  <c r="AA1178" i="4"/>
  <c r="L1169" i="4"/>
  <c r="AC1158" i="4"/>
  <c r="M1217" i="4"/>
  <c r="M1182" i="4"/>
  <c r="R1220" i="4"/>
  <c r="I1198" i="4"/>
  <c r="J1196" i="4"/>
  <c r="J1181" i="4"/>
  <c r="I1164" i="4"/>
  <c r="N1153" i="4"/>
  <c r="L1201" i="4"/>
  <c r="N1185" i="4"/>
  <c r="I1173" i="4"/>
  <c r="M1158" i="4"/>
  <c r="AC1151" i="4"/>
  <c r="K1169" i="4"/>
  <c r="M1157" i="4"/>
  <c r="L1138" i="4"/>
  <c r="L1122" i="4"/>
  <c r="I1104" i="4"/>
  <c r="N1155" i="4"/>
  <c r="L1133" i="4"/>
  <c r="R1109" i="4"/>
  <c r="N1171" i="4"/>
  <c r="I1153" i="4"/>
  <c r="AA1139" i="4"/>
  <c r="I1134" i="4"/>
  <c r="N1124" i="4"/>
  <c r="L1120" i="4"/>
  <c r="Q1114" i="4"/>
  <c r="N1108" i="4"/>
  <c r="J1096" i="4"/>
  <c r="K1086" i="4"/>
  <c r="M1167" i="4"/>
  <c r="Q1147" i="4"/>
  <c r="L1139" i="4"/>
  <c r="R1131" i="4"/>
  <c r="K1125" i="4"/>
  <c r="Q1117" i="4"/>
  <c r="Q1109" i="4"/>
  <c r="L1095" i="4"/>
  <c r="N1177" i="4"/>
  <c r="I1166" i="4"/>
  <c r="K1166" i="4"/>
  <c r="L1142" i="4"/>
  <c r="AC1104" i="4"/>
  <c r="Q1126" i="4"/>
  <c r="N1112" i="4"/>
  <c r="R1130" i="4"/>
  <c r="I1100" i="4"/>
  <c r="K1066" i="4"/>
  <c r="L1225" i="4"/>
  <c r="L1067" i="4"/>
  <c r="J1101" i="4"/>
  <c r="N1079" i="4"/>
  <c r="AA1065" i="4"/>
  <c r="K1102" i="4"/>
  <c r="AB1079" i="4"/>
  <c r="I1150" i="4"/>
  <c r="N1114" i="4"/>
  <c r="N1091" i="4"/>
  <c r="R1071" i="4"/>
  <c r="N1059" i="4"/>
  <c r="Q1044" i="4"/>
  <c r="R1037" i="4"/>
  <c r="K1051" i="4"/>
  <c r="R1064" i="4"/>
  <c r="AB1065" i="4"/>
  <c r="R1003" i="4"/>
  <c r="AB1018" i="4"/>
  <c r="N1005" i="4"/>
  <c r="N985" i="4"/>
  <c r="J972" i="4"/>
  <c r="L1039" i="4"/>
  <c r="AB1016" i="4"/>
  <c r="J993" i="4"/>
  <c r="J952" i="4"/>
  <c r="Q994" i="4"/>
  <c r="Q961" i="4"/>
  <c r="R925" i="4"/>
  <c r="AC970" i="4"/>
  <c r="M954" i="4"/>
  <c r="L944" i="4"/>
  <c r="L912" i="4"/>
  <c r="L978" i="4"/>
  <c r="AC949" i="4"/>
  <c r="J922" i="4"/>
  <c r="M950" i="4"/>
  <c r="L913" i="4"/>
  <c r="AA976" i="4"/>
  <c r="AC939" i="4"/>
  <c r="AA924" i="4"/>
  <c r="K910" i="4"/>
  <c r="L845" i="4"/>
  <c r="I974" i="4"/>
  <c r="I909" i="4"/>
  <c r="M935" i="4"/>
  <c r="Q861" i="4"/>
  <c r="J926" i="4"/>
  <c r="M876" i="4"/>
  <c r="L857" i="4"/>
  <c r="M863" i="4"/>
  <c r="L810" i="4"/>
  <c r="AB858" i="4"/>
  <c r="AB882" i="4"/>
  <c r="Q843" i="4"/>
  <c r="N842" i="4"/>
  <c r="L805" i="4"/>
  <c r="N821" i="4"/>
  <c r="AC806" i="4"/>
  <c r="AC796" i="4"/>
  <c r="I673" i="4"/>
  <c r="J759" i="4"/>
  <c r="K760" i="4"/>
  <c r="L722" i="4"/>
  <c r="N792" i="4"/>
  <c r="Q746" i="4"/>
  <c r="J797" i="4"/>
  <c r="M757" i="4"/>
  <c r="Q676" i="4"/>
  <c r="R773" i="4"/>
  <c r="L525" i="4"/>
  <c r="K618" i="4"/>
  <c r="L560" i="4"/>
  <c r="AA682" i="4"/>
  <c r="R595" i="4"/>
  <c r="AB655" i="4"/>
  <c r="AC621" i="4"/>
  <c r="J709" i="4"/>
  <c r="N613" i="4"/>
  <c r="M591" i="4"/>
  <c r="I563" i="4"/>
  <c r="AB648" i="4"/>
  <c r="Q531" i="4"/>
  <c r="L457" i="4"/>
  <c r="I536" i="4"/>
  <c r="K470" i="4"/>
  <c r="Q548" i="4"/>
  <c r="L717" i="4"/>
  <c r="L506" i="4"/>
  <c r="M499" i="4"/>
  <c r="Q549" i="4"/>
  <c r="J370" i="4"/>
  <c r="AA500" i="4"/>
  <c r="N451" i="4"/>
  <c r="AB397" i="4"/>
  <c r="L504" i="4"/>
  <c r="AB469" i="4"/>
  <c r="J414" i="4"/>
  <c r="L335" i="4"/>
  <c r="AC385" i="4"/>
  <c r="L474" i="4"/>
  <c r="R373" i="4"/>
  <c r="Q427" i="4"/>
  <c r="K379" i="4"/>
  <c r="AC339" i="4"/>
  <c r="J322" i="4"/>
  <c r="Q346" i="4"/>
  <c r="K270" i="4"/>
  <c r="R227" i="4"/>
  <c r="J199" i="4"/>
  <c r="R295" i="4"/>
  <c r="L247" i="4"/>
  <c r="K338" i="4"/>
  <c r="R269" i="4"/>
  <c r="R212" i="4"/>
  <c r="M302" i="4"/>
  <c r="AC279" i="4"/>
  <c r="I210" i="4"/>
  <c r="AB278" i="4"/>
  <c r="K1448" i="4"/>
  <c r="K1462" i="4"/>
  <c r="AC1450" i="4"/>
  <c r="AA1436" i="4"/>
  <c r="AC1428" i="4"/>
  <c r="AC1419" i="4"/>
  <c r="Q1434" i="4"/>
  <c r="N1419" i="4"/>
  <c r="I1404" i="4"/>
  <c r="L1418" i="4"/>
  <c r="N1417" i="4"/>
  <c r="AC1412" i="4"/>
  <c r="L1404" i="4"/>
  <c r="AC1444" i="4"/>
  <c r="M1430" i="4"/>
  <c r="L1416" i="4"/>
  <c r="K1413" i="4"/>
  <c r="N1412" i="4"/>
  <c r="I1395" i="4"/>
  <c r="N1427" i="4"/>
  <c r="AB1417" i="4"/>
  <c r="L1410" i="4"/>
  <c r="I1402" i="4"/>
  <c r="I1390" i="4"/>
  <c r="J1422" i="4"/>
  <c r="N1399" i="4"/>
  <c r="L1395" i="4"/>
  <c r="N1389" i="4"/>
  <c r="K1383" i="4"/>
  <c r="J1439" i="4"/>
  <c r="L1431" i="4"/>
  <c r="Q1431" i="4"/>
  <c r="Q1425" i="4"/>
  <c r="I1417" i="4"/>
  <c r="J1414" i="4"/>
  <c r="L1396" i="4"/>
  <c r="AC1398" i="4"/>
  <c r="L1389" i="4"/>
  <c r="J1383" i="4"/>
  <c r="R1370" i="4"/>
  <c r="I1360" i="4"/>
  <c r="AB1395" i="4"/>
  <c r="J1381" i="4"/>
  <c r="R1376" i="4"/>
  <c r="N1371" i="4"/>
  <c r="L1365" i="4"/>
  <c r="AC1356" i="4"/>
  <c r="M1383" i="4"/>
  <c r="M1373" i="4"/>
  <c r="R1360" i="4"/>
  <c r="M1408" i="4"/>
  <c r="AB1406" i="4"/>
  <c r="I1384" i="4"/>
  <c r="I1372" i="4"/>
  <c r="AA1366" i="4"/>
  <c r="N1397" i="4"/>
  <c r="N1394" i="4"/>
  <c r="J1382" i="4"/>
  <c r="Q1368" i="4"/>
  <c r="R1350" i="4"/>
  <c r="K1442" i="4"/>
  <c r="M1386" i="4"/>
  <c r="L1361" i="4"/>
  <c r="N1379" i="4"/>
  <c r="N1360" i="4"/>
  <c r="K1350" i="4"/>
  <c r="AB1356" i="4"/>
  <c r="M1348" i="4"/>
  <c r="I1337" i="4"/>
  <c r="I1313" i="4"/>
  <c r="AA1357" i="4"/>
  <c r="AB1348" i="4"/>
  <c r="AC1341" i="4"/>
  <c r="M1335" i="4"/>
  <c r="K1323" i="4"/>
  <c r="R1311" i="4"/>
  <c r="M1354" i="4"/>
  <c r="R1332" i="4"/>
  <c r="M1355" i="4"/>
  <c r="N1353" i="4"/>
  <c r="AA1338" i="4"/>
  <c r="I1362" i="4"/>
  <c r="K1359" i="4"/>
  <c r="Q1346" i="4"/>
  <c r="R1338" i="4"/>
  <c r="K1332" i="4"/>
  <c r="R1322" i="4"/>
  <c r="I1367" i="4"/>
  <c r="M1347" i="4"/>
  <c r="R1352" i="4"/>
  <c r="M1328" i="4"/>
  <c r="R1324" i="4"/>
  <c r="K1306" i="4"/>
  <c r="N1339" i="4"/>
  <c r="J1336" i="4"/>
  <c r="AC1317" i="4"/>
  <c r="I1305" i="4"/>
  <c r="J1295" i="4"/>
  <c r="N1324" i="4"/>
  <c r="L1320" i="4"/>
  <c r="N1328" i="4"/>
  <c r="L1305" i="4"/>
  <c r="J1318" i="4"/>
  <c r="K1317" i="4"/>
  <c r="Q1314" i="4"/>
  <c r="AC1307" i="4"/>
  <c r="L1292" i="4"/>
  <c r="M1316" i="4"/>
  <c r="AA1306" i="4"/>
  <c r="J1299" i="4"/>
  <c r="J1291" i="4"/>
  <c r="J1328" i="4"/>
  <c r="AC1320" i="4"/>
  <c r="J1325" i="4"/>
  <c r="AC1312" i="4"/>
  <c r="J1285" i="4"/>
  <c r="K1267" i="4"/>
  <c r="AC1305" i="4"/>
  <c r="K1298" i="4"/>
  <c r="J1288" i="4"/>
  <c r="J1280" i="4"/>
  <c r="M1305" i="4"/>
  <c r="I1285" i="4"/>
  <c r="R1279" i="4"/>
  <c r="L1263" i="4"/>
  <c r="AB1283" i="4"/>
  <c r="Q1276" i="4"/>
  <c r="AC1257" i="4"/>
  <c r="K1290" i="4"/>
  <c r="J1302" i="4"/>
  <c r="I1302" i="4"/>
  <c r="Q1294" i="4"/>
  <c r="AB1308" i="4"/>
  <c r="R1283" i="4"/>
  <c r="Q1277" i="4"/>
  <c r="N1263" i="4"/>
  <c r="I1261" i="4"/>
  <c r="R1256" i="4"/>
  <c r="L1250" i="4"/>
  <c r="AA1265" i="4"/>
  <c r="N1297" i="4"/>
  <c r="K1264" i="4"/>
  <c r="J1252" i="4"/>
  <c r="AB1293" i="4"/>
  <c r="AA1266" i="4"/>
  <c r="L1251" i="4"/>
  <c r="K1270" i="4"/>
  <c r="N1262" i="4"/>
  <c r="AC1256" i="4"/>
  <c r="M1243" i="4"/>
  <c r="N1233" i="4"/>
  <c r="J1301" i="4"/>
  <c r="N1293" i="4"/>
  <c r="N1278" i="4"/>
  <c r="AA1274" i="4"/>
  <c r="M1281" i="4"/>
  <c r="AC1258" i="4"/>
  <c r="N1248" i="4"/>
  <c r="I1241" i="4"/>
  <c r="M1233" i="4"/>
  <c r="N1255" i="4"/>
  <c r="AB1229" i="4"/>
  <c r="L1220" i="4"/>
  <c r="L1204" i="4"/>
  <c r="J1184" i="4"/>
  <c r="AB1257" i="4"/>
  <c r="Q1243" i="4"/>
  <c r="AA1237" i="4"/>
  <c r="AC1214" i="4"/>
  <c r="I1197" i="4"/>
  <c r="Q1269" i="4"/>
  <c r="K1263" i="4"/>
  <c r="Q1246" i="4"/>
  <c r="AB1235" i="4"/>
  <c r="J1230" i="4"/>
  <c r="R1218" i="4"/>
  <c r="Q1196" i="4"/>
  <c r="M1184" i="4"/>
  <c r="L1178" i="4"/>
  <c r="K1164" i="4"/>
  <c r="R1221" i="4"/>
  <c r="N1257" i="4"/>
  <c r="L1224" i="4"/>
  <c r="Q1218" i="4"/>
  <c r="L1208" i="4"/>
  <c r="K1202" i="4"/>
  <c r="K1194" i="4"/>
  <c r="L1184" i="4"/>
  <c r="K1257" i="4"/>
  <c r="J1232" i="4"/>
  <c r="N1230" i="4"/>
  <c r="AC1227" i="4"/>
  <c r="R1219" i="4"/>
  <c r="Q1213" i="4"/>
  <c r="J1207" i="4"/>
  <c r="L1171" i="4"/>
  <c r="AA1236" i="4"/>
  <c r="L1222" i="4"/>
  <c r="N1201" i="4"/>
  <c r="AC1181" i="4"/>
  <c r="AC1175" i="4"/>
  <c r="Q1174" i="4"/>
  <c r="AC1171" i="4"/>
  <c r="L1158" i="4"/>
  <c r="J1228" i="4"/>
  <c r="M1212" i="4"/>
  <c r="I1209" i="4"/>
  <c r="J1180" i="4"/>
  <c r="AA1206" i="4"/>
  <c r="K1189" i="4"/>
  <c r="I1185" i="4"/>
  <c r="L1181" i="4"/>
  <c r="J1220" i="4"/>
  <c r="J1217" i="4"/>
  <c r="J1182" i="4"/>
  <c r="AB1216" i="4"/>
  <c r="M1198" i="4"/>
  <c r="N1196" i="4"/>
  <c r="R1175" i="4"/>
  <c r="N1162" i="4"/>
  <c r="J1153" i="4"/>
  <c r="R1196" i="4"/>
  <c r="AC1184" i="4"/>
  <c r="R1169" i="4"/>
  <c r="I1158" i="4"/>
  <c r="R1166" i="4"/>
  <c r="I1136" i="4"/>
  <c r="I1120" i="4"/>
  <c r="K1096" i="4"/>
  <c r="AC1155" i="4"/>
  <c r="I1154" i="4"/>
  <c r="R1147" i="4"/>
  <c r="J1129" i="4"/>
  <c r="L1109" i="4"/>
  <c r="N1172" i="4"/>
  <c r="Q1168" i="4"/>
  <c r="I1168" i="4"/>
  <c r="M1149" i="4"/>
  <c r="L1144" i="4"/>
  <c r="Q1138" i="4"/>
  <c r="J1124" i="4"/>
  <c r="M1118" i="4"/>
  <c r="K1114" i="4"/>
  <c r="J1108" i="4"/>
  <c r="Q1094" i="4"/>
  <c r="R1084" i="4"/>
  <c r="J1167" i="4"/>
  <c r="I1146" i="4"/>
  <c r="L1131" i="4"/>
  <c r="R1123" i="4"/>
  <c r="K1117" i="4"/>
  <c r="K1109" i="4"/>
  <c r="R1087" i="4"/>
  <c r="Q1177" i="4"/>
  <c r="Q1166" i="4"/>
  <c r="R1134" i="4"/>
  <c r="I1165" i="4"/>
  <c r="N1141" i="4"/>
  <c r="N1133" i="4"/>
  <c r="L1121" i="4"/>
  <c r="N1144" i="4"/>
  <c r="L1124" i="4"/>
  <c r="L1108" i="4"/>
  <c r="J1138" i="4"/>
  <c r="M1100" i="4"/>
  <c r="I1090" i="4"/>
  <c r="J1060" i="4"/>
  <c r="AA1124" i="4"/>
  <c r="L1093" i="4"/>
  <c r="J1055" i="4"/>
  <c r="N1101" i="4"/>
  <c r="Q1064" i="4"/>
  <c r="N1049" i="4"/>
  <c r="Q1102" i="4"/>
  <c r="L1057" i="4"/>
  <c r="M1150" i="4"/>
  <c r="L1071" i="4"/>
  <c r="J1059" i="4"/>
  <c r="Q1119" i="4"/>
  <c r="L1037" i="4"/>
  <c r="N1064" i="4"/>
  <c r="Q1051" i="4"/>
  <c r="J1001" i="4"/>
  <c r="L1024" i="4"/>
  <c r="AC1019" i="4"/>
  <c r="L1003" i="4"/>
  <c r="L975" i="4"/>
  <c r="I1043" i="4"/>
  <c r="Q1127" i="4"/>
  <c r="J1022" i="4"/>
  <c r="Q1006" i="4"/>
  <c r="J1029" i="4"/>
  <c r="N1011" i="4"/>
  <c r="R987" i="4"/>
  <c r="I936" i="4"/>
  <c r="AB1043" i="4"/>
  <c r="L925" i="4"/>
  <c r="AC953" i="4"/>
  <c r="Q930" i="4"/>
  <c r="J892" i="4"/>
  <c r="Q990" i="4"/>
  <c r="J973" i="4"/>
  <c r="I949" i="4"/>
  <c r="L934" i="4"/>
  <c r="N914" i="4"/>
  <c r="R965" i="4"/>
  <c r="R945" i="4"/>
  <c r="AB968" i="4"/>
  <c r="M938" i="4"/>
  <c r="I922" i="4"/>
  <c r="R900" i="4"/>
  <c r="R886" i="4"/>
  <c r="AB925" i="4"/>
  <c r="R895" i="4"/>
  <c r="I867" i="4"/>
  <c r="M974" i="4"/>
  <c r="R930" i="4"/>
  <c r="Q908" i="4"/>
  <c r="N899" i="4"/>
  <c r="R875" i="4"/>
  <c r="K861" i="4"/>
  <c r="R946" i="4"/>
  <c r="I858" i="4"/>
  <c r="K882" i="4"/>
  <c r="AA835" i="4"/>
  <c r="Q856" i="4"/>
  <c r="AC802" i="4"/>
  <c r="R830" i="4"/>
  <c r="K844" i="4"/>
  <c r="N855" i="4"/>
  <c r="R820" i="4"/>
  <c r="I823" i="4"/>
  <c r="I818" i="4"/>
  <c r="N814" i="4"/>
  <c r="R789" i="4"/>
  <c r="L643" i="4"/>
  <c r="AA705" i="4"/>
  <c r="N789" i="4"/>
  <c r="M744" i="4"/>
  <c r="L777" i="4"/>
  <c r="Q774" i="4"/>
  <c r="Q681" i="4"/>
  <c r="K749" i="4"/>
  <c r="K726" i="4"/>
  <c r="N644" i="4"/>
  <c r="I677" i="4"/>
  <c r="K623" i="4"/>
  <c r="I643" i="4"/>
  <c r="AA645" i="4"/>
  <c r="AC597" i="4"/>
  <c r="J762" i="4"/>
  <c r="AB551" i="4"/>
  <c r="AC477" i="4"/>
  <c r="R567" i="4"/>
  <c r="Q523" i="4"/>
  <c r="Q491" i="4"/>
  <c r="AC507" i="4"/>
  <c r="AA575" i="4"/>
  <c r="AC486" i="4"/>
  <c r="Q578" i="4"/>
  <c r="L490" i="4"/>
  <c r="Q579" i="4"/>
  <c r="M515" i="4"/>
  <c r="AB478" i="4"/>
  <c r="L580" i="4"/>
  <c r="N464" i="4"/>
  <c r="L350" i="4"/>
  <c r="R385" i="4"/>
  <c r="R414" i="4"/>
  <c r="L372" i="4"/>
  <c r="AB491" i="4"/>
  <c r="AB462" i="4"/>
  <c r="K393" i="4"/>
  <c r="N656" i="4"/>
  <c r="M433" i="4"/>
  <c r="L413" i="4"/>
  <c r="M429" i="4"/>
  <c r="L392" i="4"/>
  <c r="AB309" i="4"/>
  <c r="I279" i="4"/>
  <c r="M369" i="4"/>
  <c r="I326" i="4"/>
  <c r="J304" i="4"/>
  <c r="AC453" i="4"/>
  <c r="K357" i="4"/>
  <c r="L230" i="4"/>
  <c r="N398" i="4"/>
  <c r="L306" i="4"/>
  <c r="M356" i="4"/>
  <c r="I309" i="4"/>
  <c r="K192" i="4"/>
  <c r="L217" i="4"/>
  <c r="N232" i="4"/>
  <c r="R1129" i="4"/>
  <c r="R1121" i="4"/>
  <c r="R1113" i="4"/>
  <c r="N1148" i="4"/>
  <c r="J1144" i="4"/>
  <c r="N1136" i="4"/>
  <c r="AC1115" i="4"/>
  <c r="L1088" i="4"/>
  <c r="N1138" i="4"/>
  <c r="N1135" i="4"/>
  <c r="AB1123" i="4"/>
  <c r="L1103" i="4"/>
  <c r="J1100" i="4"/>
  <c r="M1090" i="4"/>
  <c r="L1082" i="4"/>
  <c r="L1072" i="4"/>
  <c r="L1056" i="4"/>
  <c r="I1041" i="4"/>
  <c r="R1225" i="4"/>
  <c r="Q1225" i="4"/>
  <c r="J1204" i="4"/>
  <c r="J1143" i="4"/>
  <c r="AB1131" i="4"/>
  <c r="AA1107" i="4"/>
  <c r="AB1094" i="4"/>
  <c r="J1063" i="4"/>
  <c r="AB1139" i="4"/>
  <c r="R1111" i="4"/>
  <c r="K1101" i="4"/>
  <c r="K1093" i="4"/>
  <c r="L1078" i="4"/>
  <c r="J1074" i="4"/>
  <c r="M1068" i="4"/>
  <c r="K1064" i="4"/>
  <c r="R1054" i="4"/>
  <c r="J1049" i="4"/>
  <c r="L1041" i="4"/>
  <c r="K1027" i="4"/>
  <c r="J1093" i="4"/>
  <c r="M1081" i="4"/>
  <c r="I1063" i="4"/>
  <c r="M1055" i="4"/>
  <c r="L1046" i="4"/>
  <c r="AC1150" i="4"/>
  <c r="L1060" i="4"/>
  <c r="AC1114" i="4"/>
  <c r="AC1111" i="4"/>
  <c r="I1106" i="4"/>
  <c r="K1097" i="4"/>
  <c r="AC1091" i="4"/>
  <c r="AC1070" i="4"/>
  <c r="AA1063" i="4"/>
  <c r="J1050" i="4"/>
  <c r="K1044" i="4"/>
  <c r="R1026" i="4"/>
  <c r="M1122" i="4"/>
  <c r="I1119" i="4"/>
  <c r="I1098" i="4"/>
  <c r="N1078" i="4"/>
  <c r="J1070" i="4"/>
  <c r="Q1060" i="4"/>
  <c r="N1053" i="4"/>
  <c r="I1130" i="4"/>
  <c r="J1086" i="4"/>
  <c r="AB1067" i="4"/>
  <c r="K1061" i="4"/>
  <c r="AA1044" i="4"/>
  <c r="AC1035" i="4"/>
  <c r="J989" i="4"/>
  <c r="Q1099" i="4"/>
  <c r="N1072" i="4"/>
  <c r="N1069" i="4"/>
  <c r="AB1057" i="4"/>
  <c r="Q1038" i="4"/>
  <c r="K1023" i="4"/>
  <c r="I1014" i="4"/>
  <c r="J1004" i="4"/>
  <c r="I986" i="4"/>
  <c r="N1105" i="4"/>
  <c r="AC1077" i="4"/>
  <c r="J1047" i="4"/>
  <c r="I1039" i="4"/>
  <c r="I1034" i="4"/>
  <c r="M1017" i="4"/>
  <c r="R993" i="4"/>
  <c r="Q985" i="4"/>
  <c r="R967" i="4"/>
  <c r="I1047" i="4"/>
  <c r="J1041" i="4"/>
  <c r="M1040" i="4"/>
  <c r="R1032" i="4"/>
  <c r="AC1017" i="4"/>
  <c r="Q1008" i="4"/>
  <c r="L998" i="4"/>
  <c r="I1127" i="4"/>
  <c r="AA1048" i="4"/>
  <c r="AA1037" i="4"/>
  <c r="J1013" i="4"/>
  <c r="J1005" i="4"/>
  <c r="J997" i="4"/>
  <c r="J985" i="4"/>
  <c r="N1020" i="4"/>
  <c r="AC1011" i="4"/>
  <c r="R1004" i="4"/>
  <c r="Q998" i="4"/>
  <c r="AC991" i="4"/>
  <c r="R984" i="4"/>
  <c r="R976" i="4"/>
  <c r="R968" i="4"/>
  <c r="L1061" i="4"/>
  <c r="Q1052" i="4"/>
  <c r="Q1031" i="4"/>
  <c r="J1030" i="4"/>
  <c r="K1029" i="4"/>
  <c r="M1024" i="4"/>
  <c r="R1015" i="4"/>
  <c r="Q1009" i="4"/>
  <c r="AC998" i="4"/>
  <c r="AC986" i="4"/>
  <c r="R979" i="4"/>
  <c r="L971" i="4"/>
  <c r="R997" i="4"/>
  <c r="AC978" i="4"/>
  <c r="AB976" i="4"/>
  <c r="J964" i="4"/>
  <c r="M958" i="4"/>
  <c r="L930" i="4"/>
  <c r="N1080" i="4"/>
  <c r="M982" i="4"/>
  <c r="AB973" i="4"/>
  <c r="Q959" i="4"/>
  <c r="N953" i="4"/>
  <c r="I939" i="4"/>
  <c r="I1002" i="4"/>
  <c r="K970" i="4"/>
  <c r="I966" i="4"/>
  <c r="Q962" i="4"/>
  <c r="M953" i="4"/>
  <c r="I942" i="4"/>
  <c r="L936" i="4"/>
  <c r="K930" i="4"/>
  <c r="K922" i="4"/>
  <c r="I910" i="4"/>
  <c r="K1010" i="4"/>
  <c r="I990" i="4"/>
  <c r="R947" i="4"/>
  <c r="I948" i="4"/>
  <c r="R942" i="4"/>
  <c r="N938" i="4"/>
  <c r="K928" i="4"/>
  <c r="Q920" i="4"/>
  <c r="R910" i="4"/>
  <c r="N1056" i="4"/>
  <c r="AC1033" i="4"/>
  <c r="M969" i="4"/>
  <c r="Q965" i="4"/>
  <c r="J958" i="4"/>
  <c r="M949" i="4"/>
  <c r="AC944" i="4"/>
  <c r="AC936" i="4"/>
  <c r="AC928" i="4"/>
  <c r="M977" i="4"/>
  <c r="J955" i="4"/>
  <c r="AB948" i="4"/>
  <c r="N944" i="4"/>
  <c r="I938" i="4"/>
  <c r="L932" i="4"/>
  <c r="Q926" i="4"/>
  <c r="M914" i="4"/>
  <c r="R908" i="4"/>
  <c r="N896" i="4"/>
  <c r="L917" i="4"/>
  <c r="AC905" i="4"/>
  <c r="AC893" i="4"/>
  <c r="L882" i="4"/>
  <c r="L866" i="4"/>
  <c r="AC923" i="4"/>
  <c r="AB918" i="4"/>
  <c r="J911" i="4"/>
  <c r="I905" i="4"/>
  <c r="J857" i="4"/>
  <c r="I843" i="4"/>
  <c r="J974" i="4"/>
  <c r="AC974" i="4"/>
  <c r="K958" i="4"/>
  <c r="AB929" i="4"/>
  <c r="K927" i="4"/>
  <c r="M898" i="4"/>
  <c r="N876" i="4"/>
  <c r="J935" i="4"/>
  <c r="Q911" i="4"/>
  <c r="N906" i="4"/>
  <c r="M890" i="4"/>
  <c r="Q885" i="4"/>
  <c r="AC874" i="4"/>
  <c r="R859" i="4"/>
  <c r="L851" i="4"/>
  <c r="AC842" i="4"/>
  <c r="N926" i="4"/>
  <c r="N917" i="4"/>
  <c r="N895" i="4"/>
  <c r="I884" i="4"/>
  <c r="I876" i="4"/>
  <c r="AC946" i="4"/>
  <c r="M897" i="4"/>
  <c r="Q883" i="4"/>
  <c r="R849" i="4"/>
  <c r="AB945" i="4"/>
  <c r="K943" i="4"/>
  <c r="N915" i="4"/>
  <c r="M895" i="4"/>
  <c r="AC883" i="4"/>
  <c r="N889" i="4"/>
  <c r="AC889" i="4"/>
  <c r="J863" i="4"/>
  <c r="J858" i="4"/>
  <c r="K842" i="4"/>
  <c r="L826" i="4"/>
  <c r="K804" i="4"/>
  <c r="Q874" i="4"/>
  <c r="K871" i="4"/>
  <c r="Q854" i="4"/>
  <c r="Q848" i="4"/>
  <c r="Q882" i="4"/>
  <c r="K879" i="4"/>
  <c r="AB833" i="4"/>
  <c r="L824" i="4"/>
  <c r="J866" i="4"/>
  <c r="J862" i="4"/>
  <c r="AC856" i="4"/>
  <c r="AA843" i="4"/>
  <c r="I825" i="4"/>
  <c r="M801" i="4"/>
  <c r="J891" i="4"/>
  <c r="Q866" i="4"/>
  <c r="M852" i="4"/>
  <c r="M847" i="4"/>
  <c r="Q841" i="4"/>
  <c r="L830" i="4"/>
  <c r="AB885" i="4"/>
  <c r="I864" i="4"/>
  <c r="K854" i="4"/>
  <c r="Q844" i="4"/>
  <c r="Q839" i="4"/>
  <c r="R833" i="4"/>
  <c r="K827" i="4"/>
  <c r="K819" i="4"/>
  <c r="L801" i="4"/>
  <c r="K855" i="4"/>
  <c r="J838" i="4"/>
  <c r="J832" i="4"/>
  <c r="L820" i="4"/>
  <c r="L812" i="4"/>
  <c r="R796" i="4"/>
  <c r="AB804" i="4"/>
  <c r="M800" i="4"/>
  <c r="M823" i="4"/>
  <c r="L815" i="4"/>
  <c r="AA804" i="4"/>
  <c r="R846" i="4"/>
  <c r="AC831" i="4"/>
  <c r="J826" i="4"/>
  <c r="AC821" i="4"/>
  <c r="K815" i="4"/>
  <c r="J808" i="4"/>
  <c r="K806" i="4"/>
  <c r="I834" i="4"/>
  <c r="AA834" i="4"/>
  <c r="J796" i="4"/>
  <c r="K816" i="4"/>
  <c r="AB827" i="4"/>
  <c r="M818" i="4"/>
  <c r="I815" i="4"/>
  <c r="Q814" i="4"/>
  <c r="AC803" i="4"/>
  <c r="I794" i="4"/>
  <c r="AA811" i="4"/>
  <c r="Q793" i="4"/>
  <c r="L788" i="4"/>
  <c r="I785" i="4"/>
  <c r="I784" i="4"/>
  <c r="L753" i="4"/>
  <c r="L720" i="4"/>
  <c r="I774" i="4"/>
  <c r="J764" i="4"/>
  <c r="I738" i="4"/>
  <c r="J728" i="4"/>
  <c r="L715" i="4"/>
  <c r="L691" i="4"/>
  <c r="J671" i="4"/>
  <c r="J639" i="4"/>
  <c r="M807" i="4"/>
  <c r="Q799" i="4"/>
  <c r="M783" i="4"/>
  <c r="I769" i="4"/>
  <c r="AB764" i="4"/>
  <c r="Q753" i="4"/>
  <c r="N747" i="4"/>
  <c r="L743" i="4"/>
  <c r="Q737" i="4"/>
  <c r="N731" i="4"/>
  <c r="L727" i="4"/>
  <c r="Q720" i="4"/>
  <c r="N714" i="4"/>
  <c r="L710" i="4"/>
  <c r="Q704" i="4"/>
  <c r="I744" i="4"/>
  <c r="M736" i="4"/>
  <c r="AC721" i="4"/>
  <c r="Q715" i="4"/>
  <c r="R697" i="4"/>
  <c r="L681" i="4"/>
  <c r="R769" i="4"/>
  <c r="R733" i="4"/>
  <c r="AC784" i="4"/>
  <c r="K774" i="4"/>
  <c r="J768" i="4"/>
  <c r="R756" i="4"/>
  <c r="L752" i="4"/>
  <c r="K746" i="4"/>
  <c r="J740" i="4"/>
  <c r="R728" i="4"/>
  <c r="Q722" i="4"/>
  <c r="L711" i="4"/>
  <c r="K705" i="4"/>
  <c r="K697" i="4"/>
  <c r="K689" i="4"/>
  <c r="K681" i="4"/>
  <c r="R671" i="4"/>
  <c r="N659" i="4"/>
  <c r="N643" i="4"/>
  <c r="K809" i="4"/>
  <c r="R797" i="4"/>
  <c r="K791" i="4"/>
  <c r="L790" i="4"/>
  <c r="L775" i="4"/>
  <c r="M765" i="4"/>
  <c r="I757" i="4"/>
  <c r="R747" i="4"/>
  <c r="L739" i="4"/>
  <c r="M729" i="4"/>
  <c r="I720" i="4"/>
  <c r="L698" i="4"/>
  <c r="L780" i="4"/>
  <c r="R729" i="4"/>
  <c r="Q726" i="4"/>
  <c r="N703" i="4"/>
  <c r="K683" i="4"/>
  <c r="K643" i="4"/>
  <c r="J634" i="4"/>
  <c r="I629" i="4"/>
  <c r="L615" i="4"/>
  <c r="J603" i="4"/>
  <c r="K585" i="4"/>
  <c r="L543" i="4"/>
  <c r="I770" i="4"/>
  <c r="K734" i="4"/>
  <c r="AA706" i="4"/>
  <c r="K701" i="4"/>
  <c r="K684" i="4"/>
  <c r="M680" i="4"/>
  <c r="M677" i="4"/>
  <c r="K672" i="4"/>
  <c r="M644" i="4"/>
  <c r="L618" i="4"/>
  <c r="AB768" i="4"/>
  <c r="AA748" i="4"/>
  <c r="K742" i="4"/>
  <c r="I688" i="4"/>
  <c r="M627" i="4"/>
  <c r="AB622" i="4"/>
  <c r="AA616" i="4"/>
  <c r="L605" i="4"/>
  <c r="K599" i="4"/>
  <c r="Q591" i="4"/>
  <c r="J577" i="4"/>
  <c r="J561" i="4"/>
  <c r="J545" i="4"/>
  <c r="AB783" i="4"/>
  <c r="N757" i="4"/>
  <c r="K750" i="4"/>
  <c r="AA723" i="4"/>
  <c r="L668" i="4"/>
  <c r="Q653" i="4"/>
  <c r="Q639" i="4"/>
  <c r="R624" i="4"/>
  <c r="R616" i="4"/>
  <c r="R608" i="4"/>
  <c r="R600" i="4"/>
  <c r="M590" i="4"/>
  <c r="M574" i="4"/>
  <c r="R552" i="4"/>
  <c r="K778" i="4"/>
  <c r="Q663" i="4"/>
  <c r="AC634" i="4"/>
  <c r="R619" i="4"/>
  <c r="Q605" i="4"/>
  <c r="L595" i="4"/>
  <c r="N712" i="4"/>
  <c r="AA695" i="4"/>
  <c r="K674" i="4"/>
  <c r="AC669" i="4"/>
  <c r="K655" i="4"/>
  <c r="M645" i="4"/>
  <c r="N641" i="4"/>
  <c r="L574" i="4"/>
  <c r="N762" i="4"/>
  <c r="N709" i="4"/>
  <c r="L701" i="4"/>
  <c r="J676" i="4"/>
  <c r="Q665" i="4"/>
  <c r="I648" i="4"/>
  <c r="K641" i="4"/>
  <c r="AC632" i="4"/>
  <c r="J629" i="4"/>
  <c r="I623" i="4"/>
  <c r="R617" i="4"/>
  <c r="J613" i="4"/>
  <c r="I607" i="4"/>
  <c r="R601" i="4"/>
  <c r="J597" i="4"/>
  <c r="I591" i="4"/>
  <c r="AC584" i="4"/>
  <c r="R577" i="4"/>
  <c r="J573" i="4"/>
  <c r="N557" i="4"/>
  <c r="J549" i="4"/>
  <c r="L537" i="4"/>
  <c r="AB615" i="4"/>
  <c r="Q586" i="4"/>
  <c r="AB575" i="4"/>
  <c r="M565" i="4"/>
  <c r="M563" i="4"/>
  <c r="L491" i="4"/>
  <c r="J661" i="4"/>
  <c r="K661" i="4"/>
  <c r="K657" i="4"/>
  <c r="J633" i="4"/>
  <c r="AC578" i="4"/>
  <c r="AA567" i="4"/>
  <c r="AC564" i="4"/>
  <c r="I555" i="4"/>
  <c r="J514" i="4"/>
  <c r="N498" i="4"/>
  <c r="L486" i="4"/>
  <c r="L470" i="4"/>
  <c r="M693" i="4"/>
  <c r="N652" i="4"/>
  <c r="AC652" i="4"/>
  <c r="J588" i="4"/>
  <c r="J570" i="4"/>
  <c r="J554" i="4"/>
  <c r="L539" i="4"/>
  <c r="I531" i="4"/>
  <c r="K523" i="4"/>
  <c r="K515" i="4"/>
  <c r="K507" i="4"/>
  <c r="K499" i="4"/>
  <c r="K491" i="4"/>
  <c r="K483" i="4"/>
  <c r="I471" i="4"/>
  <c r="I455" i="4"/>
  <c r="L612" i="4"/>
  <c r="AA599" i="4"/>
  <c r="Q596" i="4"/>
  <c r="AB583" i="4"/>
  <c r="Q564" i="4"/>
  <c r="K546" i="4"/>
  <c r="J542" i="4"/>
  <c r="AC535" i="4"/>
  <c r="M527" i="4"/>
  <c r="AC524" i="4"/>
  <c r="Q518" i="4"/>
  <c r="M506" i="4"/>
  <c r="AB501" i="4"/>
  <c r="AA495" i="4"/>
  <c r="AC483" i="4"/>
  <c r="K478" i="4"/>
  <c r="L468" i="4"/>
  <c r="L420" i="4"/>
  <c r="I658" i="4"/>
  <c r="J658" i="4"/>
  <c r="AC607" i="4"/>
  <c r="AC604" i="4"/>
  <c r="M572" i="4"/>
  <c r="N566" i="4"/>
  <c r="R542" i="4"/>
  <c r="M538" i="4"/>
  <c r="L531" i="4"/>
  <c r="K521" i="4"/>
  <c r="J515" i="4"/>
  <c r="M509" i="4"/>
  <c r="L503" i="4"/>
  <c r="Q497" i="4"/>
  <c r="N491" i="4"/>
  <c r="R479" i="4"/>
  <c r="R471" i="4"/>
  <c r="Q457" i="4"/>
  <c r="R717" i="4"/>
  <c r="Q717" i="4"/>
  <c r="K675" i="4"/>
  <c r="J654" i="4"/>
  <c r="AB618" i="4"/>
  <c r="Q594" i="4"/>
  <c r="AB552" i="4"/>
  <c r="Q542" i="4"/>
  <c r="R535" i="4"/>
  <c r="N518" i="4"/>
  <c r="N502" i="4"/>
  <c r="N486" i="4"/>
  <c r="AA703" i="4"/>
  <c r="AA623" i="4"/>
  <c r="Q620" i="4"/>
  <c r="AC581" i="4"/>
  <c r="AB576" i="4"/>
  <c r="K565" i="4"/>
  <c r="N556" i="4"/>
  <c r="AC544" i="4"/>
  <c r="AC540" i="4"/>
  <c r="M532" i="4"/>
  <c r="J521" i="4"/>
  <c r="I515" i="4"/>
  <c r="J505" i="4"/>
  <c r="I499" i="4"/>
  <c r="J489" i="4"/>
  <c r="I483" i="4"/>
  <c r="AC468" i="4"/>
  <c r="J457" i="4"/>
  <c r="AC436" i="4"/>
  <c r="Q580" i="4"/>
  <c r="M553" i="4"/>
  <c r="AA492" i="4"/>
  <c r="AC464" i="4"/>
  <c r="K448" i="4"/>
  <c r="I445" i="4"/>
  <c r="Q424" i="4"/>
  <c r="R421" i="4"/>
  <c r="R416" i="4"/>
  <c r="K400" i="4"/>
  <c r="K384" i="4"/>
  <c r="K368" i="4"/>
  <c r="I348" i="4"/>
  <c r="L326" i="4"/>
  <c r="N583" i="4"/>
  <c r="R496" i="4"/>
  <c r="J459" i="4"/>
  <c r="R449" i="4"/>
  <c r="I419" i="4"/>
  <c r="L385" i="4"/>
  <c r="J628" i="4"/>
  <c r="AB592" i="4"/>
  <c r="K562" i="4"/>
  <c r="L496" i="4"/>
  <c r="AC480" i="4"/>
  <c r="I467" i="4"/>
  <c r="I451" i="4"/>
  <c r="K447" i="4"/>
  <c r="M430" i="4"/>
  <c r="J418" i="4"/>
  <c r="M402" i="4"/>
  <c r="AA391" i="4"/>
  <c r="I378" i="4"/>
  <c r="M370" i="4"/>
  <c r="R356" i="4"/>
  <c r="R332" i="4"/>
  <c r="N526" i="4"/>
  <c r="AC526" i="4"/>
  <c r="K488" i="4"/>
  <c r="N475" i="4"/>
  <c r="AC443" i="4"/>
  <c r="Q435" i="4"/>
  <c r="R428" i="4"/>
  <c r="N420" i="4"/>
  <c r="I413" i="4"/>
  <c r="M405" i="4"/>
  <c r="AC398" i="4"/>
  <c r="L391" i="4"/>
  <c r="K385" i="4"/>
  <c r="Q377" i="4"/>
  <c r="AC358" i="4"/>
  <c r="I349" i="4"/>
  <c r="AC334" i="4"/>
  <c r="AC318" i="4"/>
  <c r="Q496" i="4"/>
  <c r="R467" i="4"/>
  <c r="M439" i="4"/>
  <c r="R432" i="4"/>
  <c r="N418" i="4"/>
  <c r="AC409" i="4"/>
  <c r="R394" i="4"/>
  <c r="Q380" i="4"/>
  <c r="I656" i="4"/>
  <c r="Q656" i="4"/>
  <c r="L637" i="4"/>
  <c r="AB616" i="4"/>
  <c r="Q537" i="4"/>
  <c r="AB453" i="4"/>
  <c r="J433" i="4"/>
  <c r="R419" i="4"/>
  <c r="R413" i="4"/>
  <c r="L405" i="4"/>
  <c r="L397" i="4"/>
  <c r="L389" i="4"/>
  <c r="L381" i="4"/>
  <c r="L373" i="4"/>
  <c r="L349" i="4"/>
  <c r="I528" i="4"/>
  <c r="AC528" i="4"/>
  <c r="N512" i="4"/>
  <c r="AA461" i="4"/>
  <c r="Q446" i="4"/>
  <c r="R429" i="4"/>
  <c r="J415" i="4"/>
  <c r="K410" i="4"/>
  <c r="J404" i="4"/>
  <c r="AC391" i="4"/>
  <c r="J380" i="4"/>
  <c r="L368" i="4"/>
  <c r="R360" i="4"/>
  <c r="J348" i="4"/>
  <c r="R336" i="4"/>
  <c r="AC327" i="4"/>
  <c r="J427" i="4"/>
  <c r="AA422" i="4"/>
  <c r="N363" i="4"/>
  <c r="AA335" i="4"/>
  <c r="N308" i="4"/>
  <c r="L278" i="4"/>
  <c r="L238" i="4"/>
  <c r="K458" i="4"/>
  <c r="I458" i="4"/>
  <c r="R438" i="4"/>
  <c r="R403" i="4"/>
  <c r="Q379" i="4"/>
  <c r="J374" i="4"/>
  <c r="AB366" i="4"/>
  <c r="Q366" i="4"/>
  <c r="J345" i="4"/>
  <c r="K323" i="4"/>
  <c r="N322" i="4"/>
  <c r="R309" i="4"/>
  <c r="I303" i="4"/>
  <c r="J293" i="4"/>
  <c r="L265" i="4"/>
  <c r="J257" i="4"/>
  <c r="I230" i="4"/>
  <c r="L200" i="4"/>
  <c r="J520" i="4"/>
  <c r="M425" i="4"/>
  <c r="AC387" i="4"/>
  <c r="M382" i="4"/>
  <c r="R374" i="4"/>
  <c r="K355" i="4"/>
  <c r="M347" i="4"/>
  <c r="N333" i="4"/>
  <c r="M326" i="4"/>
  <c r="I311" i="4"/>
  <c r="I298" i="4"/>
  <c r="K294" i="4"/>
  <c r="N288" i="4"/>
  <c r="L284" i="4"/>
  <c r="AA279" i="4"/>
  <c r="AB269" i="4"/>
  <c r="J264" i="4"/>
  <c r="J260" i="4"/>
  <c r="AC255" i="4"/>
  <c r="N248" i="4"/>
  <c r="R235" i="4"/>
  <c r="L227" i="4"/>
  <c r="N207" i="4"/>
  <c r="R195" i="4"/>
  <c r="J469" i="4"/>
  <c r="R456" i="4"/>
  <c r="K453" i="4"/>
  <c r="M440" i="4"/>
  <c r="N395" i="4"/>
  <c r="I390" i="4"/>
  <c r="L317" i="4"/>
  <c r="Q309" i="4"/>
  <c r="AC302" i="4"/>
  <c r="L295" i="4"/>
  <c r="R287" i="4"/>
  <c r="K281" i="4"/>
  <c r="Q273" i="4"/>
  <c r="R259" i="4"/>
  <c r="AC254" i="4"/>
  <c r="AC246" i="4"/>
  <c r="R222" i="4"/>
  <c r="AC425" i="4"/>
  <c r="I403" i="4"/>
  <c r="K398" i="4"/>
  <c r="AB340" i="4"/>
  <c r="AC305" i="4"/>
  <c r="L274" i="4"/>
  <c r="R440" i="4"/>
  <c r="I421" i="4"/>
  <c r="AA421" i="4"/>
  <c r="Q411" i="4"/>
  <c r="J406" i="4"/>
  <c r="K354" i="4"/>
  <c r="N354" i="4"/>
  <c r="Q338" i="4"/>
  <c r="AB327" i="4"/>
  <c r="AC323" i="4"/>
  <c r="M309" i="4"/>
  <c r="Q303" i="4"/>
  <c r="J297" i="4"/>
  <c r="N289" i="4"/>
  <c r="L269" i="4"/>
  <c r="K261" i="4"/>
  <c r="L245" i="4"/>
  <c r="K230" i="4"/>
  <c r="L212" i="4"/>
  <c r="J369" i="4"/>
  <c r="AC357" i="4"/>
  <c r="J333" i="4"/>
  <c r="I325" i="4"/>
  <c r="Q310" i="4"/>
  <c r="I302" i="4"/>
  <c r="L296" i="4"/>
  <c r="Q290" i="4"/>
  <c r="M278" i="4"/>
  <c r="J268" i="4"/>
  <c r="AC261" i="4"/>
  <c r="N256" i="4"/>
  <c r="N252" i="4"/>
  <c r="AA237" i="4"/>
  <c r="L231" i="4"/>
  <c r="AC222" i="4"/>
  <c r="L199" i="4"/>
  <c r="AB364" i="4"/>
  <c r="K361" i="4"/>
  <c r="K331" i="4"/>
  <c r="Q299" i="4"/>
  <c r="J258" i="4"/>
  <c r="AB229" i="4"/>
  <c r="M210" i="4"/>
  <c r="L190" i="4"/>
  <c r="L158" i="4"/>
  <c r="L126" i="4"/>
  <c r="I320" i="4"/>
  <c r="J262" i="4"/>
  <c r="J224" i="4"/>
  <c r="L193" i="4"/>
  <c r="N165" i="4"/>
  <c r="L153" i="4"/>
  <c r="N133" i="4"/>
  <c r="AC120" i="4"/>
  <c r="N307" i="4"/>
  <c r="N251" i="4"/>
  <c r="I225" i="4"/>
  <c r="M209" i="4"/>
  <c r="Q201" i="4"/>
  <c r="I198" i="4"/>
  <c r="K185" i="4"/>
  <c r="AC174" i="4"/>
  <c r="R159" i="4"/>
  <c r="K145" i="4"/>
  <c r="AC126" i="4"/>
  <c r="AA280" i="4"/>
  <c r="AB126" i="4"/>
  <c r="AC1148" i="4"/>
  <c r="Q1142" i="4"/>
  <c r="J1136" i="4"/>
  <c r="N1128" i="4"/>
  <c r="AC1087" i="4"/>
  <c r="AC1138" i="4"/>
  <c r="AC1135" i="4"/>
  <c r="K1100" i="4"/>
  <c r="N1100" i="4"/>
  <c r="J1090" i="4"/>
  <c r="Q1079" i="4"/>
  <c r="I1070" i="4"/>
  <c r="I1054" i="4"/>
  <c r="K1037" i="4"/>
  <c r="N1204" i="4"/>
  <c r="N1143" i="4"/>
  <c r="AC1094" i="4"/>
  <c r="R1059" i="4"/>
  <c r="L1110" i="4"/>
  <c r="Q1101" i="4"/>
  <c r="I1089" i="4"/>
  <c r="Q1078" i="4"/>
  <c r="AA1073" i="4"/>
  <c r="I1068" i="4"/>
  <c r="N1058" i="4"/>
  <c r="L1054" i="4"/>
  <c r="Q1047" i="4"/>
  <c r="N1037" i="4"/>
  <c r="R1025" i="4"/>
  <c r="I1091" i="4"/>
  <c r="I1085" i="4"/>
  <c r="Q1075" i="4"/>
  <c r="I1055" i="4"/>
  <c r="R1044" i="4"/>
  <c r="J1150" i="4"/>
  <c r="AB1093" i="4"/>
  <c r="AB1117" i="4"/>
  <c r="K1111" i="4"/>
  <c r="R1110" i="4"/>
  <c r="M1106" i="4"/>
  <c r="Q1097" i="4"/>
  <c r="I1093" i="4"/>
  <c r="N1075" i="4"/>
  <c r="R1063" i="4"/>
  <c r="Q1057" i="4"/>
  <c r="R1042" i="4"/>
  <c r="L1026" i="4"/>
  <c r="M1119" i="4"/>
  <c r="R1106" i="4"/>
  <c r="M1098" i="4"/>
  <c r="K1084" i="4"/>
  <c r="J1078" i="4"/>
  <c r="Q1068" i="4"/>
  <c r="K1060" i="4"/>
  <c r="J1053" i="4"/>
  <c r="M1130" i="4"/>
  <c r="AA1064" i="4"/>
  <c r="Q1061" i="4"/>
  <c r="AA1035" i="4"/>
  <c r="L985" i="4"/>
  <c r="R1099" i="4"/>
  <c r="AC1072" i="4"/>
  <c r="AC1069" i="4"/>
  <c r="AB1027" i="4"/>
  <c r="L1000" i="4"/>
  <c r="AB1133" i="4"/>
  <c r="AA1088" i="4"/>
  <c r="K1077" i="4"/>
  <c r="AA1058" i="4"/>
  <c r="J1043" i="4"/>
  <c r="M1039" i="4"/>
  <c r="M1034" i="4"/>
  <c r="I1017" i="4"/>
  <c r="I1009" i="4"/>
  <c r="I1001" i="4"/>
  <c r="L993" i="4"/>
  <c r="K985" i="4"/>
  <c r="L967" i="4"/>
  <c r="AA1066" i="4"/>
  <c r="M1047" i="4"/>
  <c r="AC1043" i="4"/>
  <c r="N1041" i="4"/>
  <c r="J1040" i="4"/>
  <c r="I1032" i="4"/>
  <c r="K1008" i="4"/>
  <c r="AC997" i="4"/>
  <c r="M1127" i="4"/>
  <c r="N1018" i="4"/>
  <c r="R981" i="4"/>
  <c r="AB1048" i="4"/>
  <c r="R1031" i="4"/>
  <c r="K1020" i="4"/>
  <c r="N1016" i="4"/>
  <c r="L1004" i="4"/>
  <c r="K998" i="4"/>
  <c r="L984" i="4"/>
  <c r="L976" i="4"/>
  <c r="L968" i="4"/>
  <c r="N1030" i="4"/>
  <c r="Q1029" i="4"/>
  <c r="AC1024" i="4"/>
  <c r="L1015" i="4"/>
  <c r="K1009" i="4"/>
  <c r="N1003" i="4"/>
  <c r="M997" i="4"/>
  <c r="N991" i="4"/>
  <c r="M985" i="4"/>
  <c r="L979" i="4"/>
  <c r="N967" i="4"/>
  <c r="AA996" i="4"/>
  <c r="K978" i="4"/>
  <c r="AB972" i="4"/>
  <c r="N964" i="4"/>
  <c r="M957" i="4"/>
  <c r="L946" i="4"/>
  <c r="M928" i="4"/>
  <c r="K1080" i="4"/>
  <c r="I994" i="4"/>
  <c r="AC982" i="4"/>
  <c r="I959" i="4"/>
  <c r="I953" i="4"/>
  <c r="M1002" i="4"/>
  <c r="AA992" i="4"/>
  <c r="Q970" i="4"/>
  <c r="M966" i="4"/>
  <c r="AC952" i="4"/>
  <c r="Q948" i="4"/>
  <c r="J908" i="4"/>
  <c r="AB1115" i="4"/>
  <c r="Q1010" i="4"/>
  <c r="M990" i="4"/>
  <c r="M959" i="4"/>
  <c r="L947" i="4"/>
  <c r="K956" i="4"/>
  <c r="L942" i="4"/>
  <c r="J938" i="4"/>
  <c r="M932" i="4"/>
  <c r="R926" i="4"/>
  <c r="K920" i="4"/>
  <c r="L910" i="4"/>
  <c r="AC1056" i="4"/>
  <c r="N982" i="4"/>
  <c r="K969" i="4"/>
  <c r="J957" i="4"/>
  <c r="AC948" i="4"/>
  <c r="N925" i="4"/>
  <c r="L982" i="4"/>
  <c r="J977" i="4"/>
  <c r="M973" i="4"/>
  <c r="J948" i="4"/>
  <c r="J944" i="4"/>
  <c r="AC931" i="4"/>
  <c r="K926" i="4"/>
  <c r="N920" i="4"/>
  <c r="I914" i="4"/>
  <c r="L908" i="4"/>
  <c r="J896" i="4"/>
  <c r="I919" i="4"/>
  <c r="L915" i="4"/>
  <c r="R905" i="4"/>
  <c r="L893" i="4"/>
  <c r="I880" i="4"/>
  <c r="L858" i="4"/>
  <c r="L935" i="4"/>
  <c r="K923" i="4"/>
  <c r="K917" i="4"/>
  <c r="AC910" i="4"/>
  <c r="I903" i="4"/>
  <c r="Q899" i="4"/>
  <c r="N894" i="4"/>
  <c r="N881" i="4"/>
  <c r="N873" i="4"/>
  <c r="N865" i="4"/>
  <c r="L853" i="4"/>
  <c r="L974" i="4"/>
  <c r="K974" i="4"/>
  <c r="L958" i="4"/>
  <c r="Q927" i="4"/>
  <c r="R914" i="4"/>
  <c r="I908" i="4"/>
  <c r="Q903" i="4"/>
  <c r="J898" i="4"/>
  <c r="K894" i="4"/>
  <c r="J876" i="4"/>
  <c r="N935" i="4"/>
  <c r="AB913" i="4"/>
  <c r="K906" i="4"/>
  <c r="AC903" i="4"/>
  <c r="K890" i="4"/>
  <c r="K885" i="4"/>
  <c r="M873" i="4"/>
  <c r="R867" i="4"/>
  <c r="L859" i="4"/>
  <c r="AC850" i="4"/>
  <c r="AC917" i="4"/>
  <c r="I895" i="4"/>
  <c r="M926" i="4"/>
  <c r="K883" i="4"/>
  <c r="Q875" i="4"/>
  <c r="L849" i="4"/>
  <c r="Q943" i="4"/>
  <c r="R876" i="4"/>
  <c r="R868" i="4"/>
  <c r="N863" i="4"/>
  <c r="R848" i="4"/>
  <c r="I824" i="4"/>
  <c r="L802" i="4"/>
  <c r="Q871" i="4"/>
  <c r="AC848" i="4"/>
  <c r="K841" i="4"/>
  <c r="M838" i="4"/>
  <c r="R829" i="4"/>
  <c r="M891" i="4"/>
  <c r="Q879" i="4"/>
  <c r="R832" i="4"/>
  <c r="M822" i="4"/>
  <c r="N862" i="4"/>
  <c r="L835" i="4"/>
  <c r="Q829" i="4"/>
  <c r="I801" i="4"/>
  <c r="K891" i="4"/>
  <c r="AB867" i="4"/>
  <c r="AB851" i="4"/>
  <c r="J847" i="4"/>
  <c r="I841" i="4"/>
  <c r="R822" i="4"/>
  <c r="R866" i="4"/>
  <c r="M864" i="4"/>
  <c r="AA853" i="4"/>
  <c r="R842" i="4"/>
  <c r="K837" i="4"/>
  <c r="L833" i="4"/>
  <c r="AC857" i="4"/>
  <c r="Q855" i="4"/>
  <c r="R837" i="4"/>
  <c r="Q830" i="4"/>
  <c r="AC819" i="4"/>
  <c r="L796" i="4"/>
  <c r="M803" i="4"/>
  <c r="R800" i="4"/>
  <c r="J823" i="4"/>
  <c r="AC814" i="4"/>
  <c r="I846" i="4"/>
  <c r="J846" i="4"/>
  <c r="K831" i="4"/>
  <c r="N826" i="4"/>
  <c r="K821" i="4"/>
  <c r="AB810" i="4"/>
  <c r="N808" i="4"/>
  <c r="Q806" i="4"/>
  <c r="M834" i="4"/>
  <c r="AB829" i="4"/>
  <c r="J795" i="4"/>
  <c r="Q816" i="4"/>
  <c r="AB801" i="4"/>
  <c r="L863" i="4"/>
  <c r="M815" i="4"/>
  <c r="J805" i="4"/>
  <c r="K803" i="4"/>
  <c r="M794" i="4"/>
  <c r="AA803" i="4"/>
  <c r="L798" i="4"/>
  <c r="AC788" i="4"/>
  <c r="M785" i="4"/>
  <c r="M784" i="4"/>
  <c r="J749" i="4"/>
  <c r="J716" i="4"/>
  <c r="K787" i="4"/>
  <c r="L760" i="4"/>
  <c r="J752" i="4"/>
  <c r="L724" i="4"/>
  <c r="I713" i="4"/>
  <c r="I689" i="4"/>
  <c r="L667" i="4"/>
  <c r="L635" i="4"/>
  <c r="J807" i="4"/>
  <c r="R799" i="4"/>
  <c r="J792" i="4"/>
  <c r="R779" i="4"/>
  <c r="AA774" i="4"/>
  <c r="R763" i="4"/>
  <c r="AA758" i="4"/>
  <c r="K753" i="4"/>
  <c r="J747" i="4"/>
  <c r="M741" i="4"/>
  <c r="K737" i="4"/>
  <c r="J731" i="4"/>
  <c r="M725" i="4"/>
  <c r="K720" i="4"/>
  <c r="J714" i="4"/>
  <c r="M708" i="4"/>
  <c r="K704" i="4"/>
  <c r="Q696" i="4"/>
  <c r="R686" i="4"/>
  <c r="R670" i="4"/>
  <c r="K789" i="4"/>
  <c r="L785" i="4"/>
  <c r="R774" i="4"/>
  <c r="M764" i="4"/>
  <c r="R758" i="4"/>
  <c r="Q748" i="4"/>
  <c r="I736" i="4"/>
  <c r="M728" i="4"/>
  <c r="R721" i="4"/>
  <c r="K715" i="4"/>
  <c r="Q707" i="4"/>
  <c r="L697" i="4"/>
  <c r="R673" i="4"/>
  <c r="R792" i="4"/>
  <c r="K790" i="4"/>
  <c r="L769" i="4"/>
  <c r="L733" i="4"/>
  <c r="R791" i="4"/>
  <c r="AC779" i="4"/>
  <c r="AA772" i="4"/>
  <c r="L756" i="4"/>
  <c r="AC751" i="4"/>
  <c r="AA744" i="4"/>
  <c r="L728" i="4"/>
  <c r="K722" i="4"/>
  <c r="AC710" i="4"/>
  <c r="R703" i="4"/>
  <c r="R695" i="4"/>
  <c r="R687" i="4"/>
  <c r="R679" i="4"/>
  <c r="L671" i="4"/>
  <c r="J659" i="4"/>
  <c r="J643" i="4"/>
  <c r="N809" i="4"/>
  <c r="AC797" i="4"/>
  <c r="L791" i="4"/>
  <c r="J788" i="4"/>
  <c r="M773" i="4"/>
  <c r="I765" i="4"/>
  <c r="L747" i="4"/>
  <c r="M737" i="4"/>
  <c r="I729" i="4"/>
  <c r="Q708" i="4"/>
  <c r="M696" i="4"/>
  <c r="R785" i="4"/>
  <c r="AC780" i="4"/>
  <c r="R750" i="4"/>
  <c r="J688" i="4"/>
  <c r="Q683" i="4"/>
  <c r="J674" i="4"/>
  <c r="I668" i="4"/>
  <c r="AB663" i="4"/>
  <c r="AC650" i="4"/>
  <c r="AC641" i="4"/>
  <c r="K633" i="4"/>
  <c r="J627" i="4"/>
  <c r="M613" i="4"/>
  <c r="K601" i="4"/>
  <c r="L583" i="4"/>
  <c r="M770" i="4"/>
  <c r="AA740" i="4"/>
  <c r="Q734" i="4"/>
  <c r="Q701" i="4"/>
  <c r="Q684" i="4"/>
  <c r="AC680" i="4"/>
  <c r="J677" i="4"/>
  <c r="Q672" i="4"/>
  <c r="R610" i="4"/>
  <c r="AB765" i="4"/>
  <c r="R745" i="4"/>
  <c r="Q742" i="4"/>
  <c r="AA714" i="4"/>
  <c r="M688" i="4"/>
  <c r="I685" i="4"/>
  <c r="AB679" i="4"/>
  <c r="N653" i="4"/>
  <c r="M642" i="4"/>
  <c r="Q632" i="4"/>
  <c r="I627" i="4"/>
  <c r="Q615" i="4"/>
  <c r="M603" i="4"/>
  <c r="AB598" i="4"/>
  <c r="K591" i="4"/>
  <c r="Q575" i="4"/>
  <c r="Q559" i="4"/>
  <c r="Q543" i="4"/>
  <c r="Q750" i="4"/>
  <c r="AB683" i="4"/>
  <c r="I667" i="4"/>
  <c r="J632" i="4"/>
  <c r="L624" i="4"/>
  <c r="L616" i="4"/>
  <c r="L608" i="4"/>
  <c r="L600" i="4"/>
  <c r="I590" i="4"/>
  <c r="I574" i="4"/>
  <c r="L552" i="4"/>
  <c r="Q778" i="4"/>
  <c r="AB737" i="4"/>
  <c r="AB695" i="4"/>
  <c r="AC655" i="4"/>
  <c r="N645" i="4"/>
  <c r="Q629" i="4"/>
  <c r="L619" i="4"/>
  <c r="K605" i="4"/>
  <c r="I695" i="4"/>
  <c r="N688" i="4"/>
  <c r="L672" i="4"/>
  <c r="K669" i="4"/>
  <c r="K645" i="4"/>
  <c r="K640" i="4"/>
  <c r="R566" i="4"/>
  <c r="J765" i="4"/>
  <c r="AC762" i="4"/>
  <c r="AC709" i="4"/>
  <c r="N695" i="4"/>
  <c r="R665" i="4"/>
  <c r="AC647" i="4"/>
  <c r="Q641" i="4"/>
  <c r="Q627" i="4"/>
  <c r="L617" i="4"/>
  <c r="Q611" i="4"/>
  <c r="L601" i="4"/>
  <c r="Q595" i="4"/>
  <c r="M583" i="4"/>
  <c r="L577" i="4"/>
  <c r="N565" i="4"/>
  <c r="J557" i="4"/>
  <c r="R545" i="4"/>
  <c r="N533" i="4"/>
  <c r="K679" i="4"/>
  <c r="J591" i="4"/>
  <c r="J563" i="4"/>
  <c r="R549" i="4"/>
  <c r="N535" i="4"/>
  <c r="K485" i="4"/>
  <c r="Q661" i="4"/>
  <c r="Q657" i="4"/>
  <c r="R633" i="4"/>
  <c r="I589" i="4"/>
  <c r="I587" i="4"/>
  <c r="L578" i="4"/>
  <c r="AC566" i="4"/>
  <c r="I557" i="4"/>
  <c r="M555" i="4"/>
  <c r="I535" i="4"/>
  <c r="N531" i="4"/>
  <c r="L510" i="4"/>
  <c r="J498" i="4"/>
  <c r="AC485" i="4"/>
  <c r="L462" i="4"/>
  <c r="J693" i="4"/>
  <c r="R612" i="4"/>
  <c r="N588" i="4"/>
  <c r="N570" i="4"/>
  <c r="N561" i="4"/>
  <c r="J550" i="4"/>
  <c r="I538" i="4"/>
  <c r="M531" i="4"/>
  <c r="L521" i="4"/>
  <c r="L513" i="4"/>
  <c r="L505" i="4"/>
  <c r="L497" i="4"/>
  <c r="L489" i="4"/>
  <c r="L481" i="4"/>
  <c r="AB602" i="4"/>
  <c r="I573" i="4"/>
  <c r="I571" i="4"/>
  <c r="R559" i="4"/>
  <c r="Q546" i="4"/>
  <c r="AC541" i="4"/>
  <c r="L535" i="4"/>
  <c r="K527" i="4"/>
  <c r="AC523" i="4"/>
  <c r="K518" i="4"/>
  <c r="I506" i="4"/>
  <c r="L500" i="4"/>
  <c r="Q494" i="4"/>
  <c r="M482" i="4"/>
  <c r="AB477" i="4"/>
  <c r="R658" i="4"/>
  <c r="N658" i="4"/>
  <c r="K604" i="4"/>
  <c r="J572" i="4"/>
  <c r="AC563" i="4"/>
  <c r="R550" i="4"/>
  <c r="J548" i="4"/>
  <c r="I542" i="4"/>
  <c r="R519" i="4"/>
  <c r="I509" i="4"/>
  <c r="AC502" i="4"/>
  <c r="K497" i="4"/>
  <c r="J491" i="4"/>
  <c r="M485" i="4"/>
  <c r="L479" i="4"/>
  <c r="L471" i="4"/>
  <c r="K457" i="4"/>
  <c r="Q675" i="4"/>
  <c r="K654" i="4"/>
  <c r="I612" i="4"/>
  <c r="AC554" i="4"/>
  <c r="J539" i="4"/>
  <c r="M534" i="4"/>
  <c r="J518" i="4"/>
  <c r="J502" i="4"/>
  <c r="J486" i="4"/>
  <c r="I703" i="4"/>
  <c r="AB626" i="4"/>
  <c r="K564" i="4"/>
  <c r="I558" i="4"/>
  <c r="AC556" i="4"/>
  <c r="AB525" i="4"/>
  <c r="Q519" i="4"/>
  <c r="L509" i="4"/>
  <c r="Q503" i="4"/>
  <c r="L493" i="4"/>
  <c r="Q487" i="4"/>
  <c r="L477" i="4"/>
  <c r="N465" i="4"/>
  <c r="Q455" i="4"/>
  <c r="L429" i="4"/>
  <c r="R580" i="4"/>
  <c r="AC553" i="4"/>
  <c r="R523" i="4"/>
  <c r="L480" i="4"/>
  <c r="I466" i="4"/>
  <c r="K464" i="4"/>
  <c r="J443" i="4"/>
  <c r="N434" i="4"/>
  <c r="K416" i="4"/>
  <c r="Q413" i="4"/>
  <c r="L398" i="4"/>
  <c r="L382" i="4"/>
  <c r="L366" i="4"/>
  <c r="K344" i="4"/>
  <c r="I324" i="4"/>
  <c r="J472" i="4"/>
  <c r="N459" i="4"/>
  <c r="I450" i="4"/>
  <c r="M432" i="4"/>
  <c r="M419" i="4"/>
  <c r="R409" i="4"/>
  <c r="R377" i="4"/>
  <c r="N628" i="4"/>
  <c r="I562" i="4"/>
  <c r="Q562" i="4"/>
  <c r="K480" i="4"/>
  <c r="M467" i="4"/>
  <c r="AB461" i="4"/>
  <c r="M451" i="4"/>
  <c r="Q447" i="4"/>
  <c r="N443" i="4"/>
  <c r="K430" i="4"/>
  <c r="Q416" i="4"/>
  <c r="N413" i="4"/>
  <c r="N408" i="4"/>
  <c r="I402" i="4"/>
  <c r="R396" i="4"/>
  <c r="AB389" i="4"/>
  <c r="J384" i="4"/>
  <c r="I370" i="4"/>
  <c r="L356" i="4"/>
  <c r="L332" i="4"/>
  <c r="Q488" i="4"/>
  <c r="AC475" i="4"/>
  <c r="I448" i="4"/>
  <c r="M441" i="4"/>
  <c r="L434" i="4"/>
  <c r="J424" i="4"/>
  <c r="I420" i="4"/>
  <c r="I405" i="4"/>
  <c r="M397" i="4"/>
  <c r="AC390" i="4"/>
  <c r="L383" i="4"/>
  <c r="K377" i="4"/>
  <c r="L367" i="4"/>
  <c r="M357" i="4"/>
  <c r="L311" i="4"/>
  <c r="I547" i="4"/>
  <c r="AA464" i="4"/>
  <c r="K439" i="4"/>
  <c r="K432" i="4"/>
  <c r="K417" i="4"/>
  <c r="Q404" i="4"/>
  <c r="L394" i="4"/>
  <c r="K380" i="4"/>
  <c r="R656" i="4"/>
  <c r="AC637" i="4"/>
  <c r="K537" i="4"/>
  <c r="I504" i="4"/>
  <c r="L472" i="4"/>
  <c r="J448" i="4"/>
  <c r="I435" i="4"/>
  <c r="N433" i="4"/>
  <c r="K419" i="4"/>
  <c r="M416" i="4"/>
  <c r="AC412" i="4"/>
  <c r="AC404" i="4"/>
  <c r="AC396" i="4"/>
  <c r="AC388" i="4"/>
  <c r="AC380" i="4"/>
  <c r="AC631" i="4"/>
  <c r="N528" i="4"/>
  <c r="AC512" i="4"/>
  <c r="I461" i="4"/>
  <c r="M431" i="4"/>
  <c r="K428" i="4"/>
  <c r="R408" i="4"/>
  <c r="Q402" i="4"/>
  <c r="N396" i="4"/>
  <c r="R384" i="4"/>
  <c r="Q378" i="4"/>
  <c r="AC367" i="4"/>
  <c r="L360" i="4"/>
  <c r="R352" i="4"/>
  <c r="L336" i="4"/>
  <c r="N438" i="4"/>
  <c r="K427" i="4"/>
  <c r="AC363" i="4"/>
  <c r="I362" i="4"/>
  <c r="AB324" i="4"/>
  <c r="I317" i="4"/>
  <c r="J306" i="4"/>
  <c r="J274" i="4"/>
  <c r="R237" i="4"/>
  <c r="AC458" i="4"/>
  <c r="M458" i="4"/>
  <c r="L438" i="4"/>
  <c r="N374" i="4"/>
  <c r="AA366" i="4"/>
  <c r="N345" i="4"/>
  <c r="I315" i="4"/>
  <c r="K309" i="4"/>
  <c r="L289" i="4"/>
  <c r="I263" i="4"/>
  <c r="I255" i="4"/>
  <c r="J245" i="4"/>
  <c r="J228" i="4"/>
  <c r="AB631" i="4"/>
  <c r="N520" i="4"/>
  <c r="R411" i="4"/>
  <c r="K387" i="4"/>
  <c r="AC372" i="4"/>
  <c r="R366" i="4"/>
  <c r="I353" i="4"/>
  <c r="J347" i="4"/>
  <c r="AB326" i="4"/>
  <c r="J309" i="4"/>
  <c r="AA303" i="4"/>
  <c r="AB293" i="4"/>
  <c r="J288" i="4"/>
  <c r="M282" i="4"/>
  <c r="Q278" i="4"/>
  <c r="R268" i="4"/>
  <c r="Q254" i="4"/>
  <c r="J248" i="4"/>
  <c r="N240" i="4"/>
  <c r="L235" i="4"/>
  <c r="J207" i="4"/>
  <c r="L195" i="4"/>
  <c r="N469" i="4"/>
  <c r="AC395" i="4"/>
  <c r="M390" i="4"/>
  <c r="I350" i="4"/>
  <c r="AB336" i="4"/>
  <c r="I330" i="4"/>
  <c r="M315" i="4"/>
  <c r="AC308" i="4"/>
  <c r="AC294" i="4"/>
  <c r="L287" i="4"/>
  <c r="R279" i="4"/>
  <c r="K273" i="4"/>
  <c r="Q265" i="4"/>
  <c r="L259" i="4"/>
  <c r="Q241" i="4"/>
  <c r="L222" i="4"/>
  <c r="J425" i="4"/>
  <c r="M403" i="4"/>
  <c r="AB401" i="4"/>
  <c r="Q398" i="4"/>
  <c r="AC356" i="4"/>
  <c r="L333" i="4"/>
  <c r="R312" i="4"/>
  <c r="R298" i="4"/>
  <c r="R266" i="4"/>
  <c r="AC440" i="4"/>
  <c r="N406" i="4"/>
  <c r="I355" i="4"/>
  <c r="Q354" i="4"/>
  <c r="AB325" i="4"/>
  <c r="J317" i="4"/>
  <c r="AC309" i="4"/>
  <c r="K303" i="4"/>
  <c r="Q295" i="4"/>
  <c r="J289" i="4"/>
  <c r="N281" i="4"/>
  <c r="Q259" i="4"/>
  <c r="R253" i="4"/>
  <c r="N241" i="4"/>
  <c r="R228" i="4"/>
  <c r="I371" i="4"/>
  <c r="N369" i="4"/>
  <c r="AB352" i="4"/>
  <c r="AA327" i="4"/>
  <c r="M325" i="4"/>
  <c r="J308" i="4"/>
  <c r="AC295" i="4"/>
  <c r="K290" i="4"/>
  <c r="N284" i="4"/>
  <c r="I278" i="4"/>
  <c r="L272" i="4"/>
  <c r="Q266" i="4"/>
  <c r="J256" i="4"/>
  <c r="J252" i="4"/>
  <c r="N244" i="4"/>
  <c r="M237" i="4"/>
  <c r="AC230" i="4"/>
  <c r="N211" i="4"/>
  <c r="N195" i="4"/>
  <c r="I361" i="4"/>
  <c r="Q361" i="4"/>
  <c r="L331" i="4"/>
  <c r="Q317" i="4"/>
  <c r="N258" i="4"/>
  <c r="R238" i="4"/>
  <c r="AC210" i="4"/>
  <c r="K184" i="4"/>
  <c r="K152" i="4"/>
  <c r="K120" i="4"/>
  <c r="AB317" i="4"/>
  <c r="N262" i="4"/>
  <c r="N224" i="4"/>
  <c r="AC214" i="4"/>
  <c r="AC192" i="4"/>
  <c r="N173" i="4"/>
  <c r="J165" i="4"/>
  <c r="I151" i="4"/>
  <c r="J133" i="4"/>
  <c r="I119" i="4"/>
  <c r="L105" i="4"/>
  <c r="I307" i="4"/>
  <c r="AA256" i="4"/>
  <c r="AC251" i="4"/>
  <c r="N228" i="4"/>
  <c r="M225" i="4"/>
  <c r="L210" i="4"/>
  <c r="I201" i="4"/>
  <c r="M198" i="4"/>
  <c r="Q193" i="4"/>
  <c r="L183" i="4"/>
  <c r="AA170" i="4"/>
  <c r="M157" i="4"/>
  <c r="L143" i="4"/>
  <c r="K121" i="4"/>
  <c r="AB30" i="4"/>
  <c r="AB119" i="4"/>
  <c r="AA120" i="4"/>
  <c r="AA104" i="4"/>
  <c r="AB167" i="4"/>
  <c r="AC1128" i="4"/>
  <c r="AC1120" i="4"/>
  <c r="AC1112" i="4"/>
  <c r="K1142" i="4"/>
  <c r="Q1134" i="4"/>
  <c r="J1128" i="4"/>
  <c r="N1120" i="4"/>
  <c r="N1104" i="4"/>
  <c r="AB1141" i="4"/>
  <c r="K1135" i="4"/>
  <c r="Q1100" i="4"/>
  <c r="M1097" i="4"/>
  <c r="L1091" i="4"/>
  <c r="N1090" i="4"/>
  <c r="J1079" i="4"/>
  <c r="J1068" i="4"/>
  <c r="M1053" i="4"/>
  <c r="L1035" i="4"/>
  <c r="I1225" i="4"/>
  <c r="AC1204" i="4"/>
  <c r="AC1143" i="4"/>
  <c r="K1103" i="4"/>
  <c r="AC1078" i="4"/>
  <c r="L1059" i="4"/>
  <c r="R1078" i="4"/>
  <c r="Q1072" i="4"/>
  <c r="J1058" i="4"/>
  <c r="AC1053" i="4"/>
  <c r="K1047" i="4"/>
  <c r="J1037" i="4"/>
  <c r="L1025" i="4"/>
  <c r="R1089" i="4"/>
  <c r="M1085" i="4"/>
  <c r="K1075" i="4"/>
  <c r="Q1067" i="4"/>
  <c r="L1044" i="4"/>
  <c r="K1150" i="4"/>
  <c r="I1103" i="4"/>
  <c r="AB1087" i="4"/>
  <c r="AA1114" i="4"/>
  <c r="Q1111" i="4"/>
  <c r="M1093" i="4"/>
  <c r="J1075" i="4"/>
  <c r="L1063" i="4"/>
  <c r="K1057" i="4"/>
  <c r="Q1048" i="4"/>
  <c r="L1042" i="4"/>
  <c r="AA1179" i="4"/>
  <c r="J1122" i="4"/>
  <c r="J1119" i="4"/>
  <c r="Q1103" i="4"/>
  <c r="J1098" i="4"/>
  <c r="I1082" i="4"/>
  <c r="Q1076" i="4"/>
  <c r="K1068" i="4"/>
  <c r="R1058" i="4"/>
  <c r="R1049" i="4"/>
  <c r="N1086" i="4"/>
  <c r="I1064" i="4"/>
  <c r="M1033" i="4"/>
  <c r="AA1152" i="4"/>
  <c r="AB1075" i="4"/>
  <c r="K1069" i="4"/>
  <c r="K1042" i="4"/>
  <c r="AB1026" i="4"/>
  <c r="I998" i="4"/>
  <c r="Q1077" i="4"/>
  <c r="J1042" i="4"/>
  <c r="J1039" i="4"/>
  <c r="R991" i="4"/>
  <c r="R983" i="4"/>
  <c r="AA1160" i="4"/>
  <c r="AC1041" i="4"/>
  <c r="N1040" i="4"/>
  <c r="M1032" i="4"/>
  <c r="R1006" i="4"/>
  <c r="Q988" i="4"/>
  <c r="J1127" i="4"/>
  <c r="AA1074" i="4"/>
  <c r="R1047" i="4"/>
  <c r="L1017" i="4"/>
  <c r="R1009" i="4"/>
  <c r="R1001" i="4"/>
  <c r="R989" i="4"/>
  <c r="L981" i="4"/>
  <c r="Q1026" i="4"/>
  <c r="I1023" i="4"/>
  <c r="Q1020" i="4"/>
  <c r="J1016" i="4"/>
  <c r="AC1003" i="4"/>
  <c r="R996" i="4"/>
  <c r="AC983" i="4"/>
  <c r="AC975" i="4"/>
  <c r="AC967" i="4"/>
  <c r="I1052" i="4"/>
  <c r="N1028" i="4"/>
  <c r="AC1014" i="4"/>
  <c r="AB1008" i="4"/>
  <c r="J1003" i="4"/>
  <c r="I997" i="4"/>
  <c r="J991" i="4"/>
  <c r="I985" i="4"/>
  <c r="J967" i="4"/>
  <c r="Q978" i="4"/>
  <c r="AC972" i="4"/>
  <c r="AC956" i="4"/>
  <c r="M944" i="4"/>
  <c r="I928" i="4"/>
  <c r="I1080" i="4"/>
  <c r="Q1080" i="4"/>
  <c r="M994" i="4"/>
  <c r="L990" i="4"/>
  <c r="K982" i="4"/>
  <c r="R972" i="4"/>
  <c r="N952" i="4"/>
  <c r="J1002" i="4"/>
  <c r="AC966" i="4"/>
  <c r="I952" i="4"/>
  <c r="I934" i="4"/>
  <c r="L928" i="4"/>
  <c r="L920" i="4"/>
  <c r="L904" i="4"/>
  <c r="J990" i="4"/>
  <c r="J959" i="4"/>
  <c r="R939" i="4"/>
  <c r="K964" i="4"/>
  <c r="L953" i="4"/>
  <c r="AC941" i="4"/>
  <c r="Q936" i="4"/>
  <c r="I932" i="4"/>
  <c r="L926" i="4"/>
  <c r="R918" i="4"/>
  <c r="R902" i="4"/>
  <c r="J978" i="4"/>
  <c r="Q969" i="4"/>
  <c r="N941" i="4"/>
  <c r="N933" i="4"/>
  <c r="J925" i="4"/>
  <c r="AB1019" i="4"/>
  <c r="N977" i="4"/>
  <c r="N948" i="4"/>
  <c r="Q942" i="4"/>
  <c r="M930" i="4"/>
  <c r="J920" i="4"/>
  <c r="N904" i="4"/>
  <c r="R892" i="4"/>
  <c r="M919" i="4"/>
  <c r="AA914" i="4"/>
  <c r="J905" i="4"/>
  <c r="J878" i="4"/>
  <c r="L850" i="4"/>
  <c r="Q923" i="4"/>
  <c r="J915" i="4"/>
  <c r="J910" i="4"/>
  <c r="R901" i="4"/>
  <c r="I899" i="4"/>
  <c r="K893" i="4"/>
  <c r="J881" i="4"/>
  <c r="J873" i="4"/>
  <c r="J865" i="4"/>
  <c r="I851" i="4"/>
  <c r="Q974" i="4"/>
  <c r="M908" i="4"/>
  <c r="N898" i="4"/>
  <c r="Q894" i="4"/>
  <c r="N890" i="4"/>
  <c r="R872" i="4"/>
  <c r="R943" i="4"/>
  <c r="AC935" i="4"/>
  <c r="Q906" i="4"/>
  <c r="N901" i="4"/>
  <c r="I897" i="4"/>
  <c r="Q890" i="4"/>
  <c r="AA883" i="4"/>
  <c r="I873" i="4"/>
  <c r="L867" i="4"/>
  <c r="AC858" i="4"/>
  <c r="M849" i="4"/>
  <c r="AC907" i="4"/>
  <c r="I893" i="4"/>
  <c r="AA881" i="4"/>
  <c r="AB941" i="4"/>
  <c r="M918" i="4"/>
  <c r="K875" i="4"/>
  <c r="Q867" i="4"/>
  <c r="AB1059" i="4"/>
  <c r="L911" i="4"/>
  <c r="AC895" i="4"/>
  <c r="L876" i="4"/>
  <c r="L868" i="4"/>
  <c r="I889" i="4"/>
  <c r="K863" i="4"/>
  <c r="J856" i="4"/>
  <c r="L847" i="4"/>
  <c r="N838" i="4"/>
  <c r="J822" i="4"/>
  <c r="K796" i="4"/>
  <c r="I874" i="4"/>
  <c r="M840" i="4"/>
  <c r="AB838" i="4"/>
  <c r="L829" i="4"/>
  <c r="I882" i="4"/>
  <c r="AC852" i="4"/>
  <c r="L832" i="4"/>
  <c r="I822" i="4"/>
  <c r="AA903" i="4"/>
  <c r="R860" i="4"/>
  <c r="AB849" i="4"/>
  <c r="Q842" i="4"/>
  <c r="AC834" i="4"/>
  <c r="K829" i="4"/>
  <c r="L811" i="4"/>
  <c r="L795" i="4"/>
  <c r="R891" i="4"/>
  <c r="K851" i="4"/>
  <c r="N847" i="4"/>
  <c r="M841" i="4"/>
  <c r="L822" i="4"/>
  <c r="R864" i="4"/>
  <c r="J859" i="4"/>
  <c r="L852" i="4"/>
  <c r="Q837" i="4"/>
  <c r="AC832" i="4"/>
  <c r="R825" i="4"/>
  <c r="R817" i="4"/>
  <c r="AC836" i="4"/>
  <c r="K830" i="4"/>
  <c r="AC813" i="4"/>
  <c r="J800" i="4"/>
  <c r="N823" i="4"/>
  <c r="L814" i="4"/>
  <c r="I793" i="4"/>
  <c r="K846" i="4"/>
  <c r="N846" i="4"/>
  <c r="Q831" i="4"/>
  <c r="K826" i="4"/>
  <c r="Q821" i="4"/>
  <c r="AC808" i="4"/>
  <c r="K795" i="4"/>
  <c r="J794" i="4"/>
  <c r="I796" i="4"/>
  <c r="AC863" i="4"/>
  <c r="J818" i="4"/>
  <c r="J815" i="4"/>
  <c r="N805" i="4"/>
  <c r="Q803" i="4"/>
  <c r="AB794" i="4"/>
  <c r="AA812" i="4"/>
  <c r="AC809" i="4"/>
  <c r="K798" i="4"/>
  <c r="K788" i="4"/>
  <c r="AC785" i="4"/>
  <c r="J777" i="4"/>
  <c r="L745" i="4"/>
  <c r="L712" i="4"/>
  <c r="Q782" i="4"/>
  <c r="I758" i="4"/>
  <c r="L748" i="4"/>
  <c r="I722" i="4"/>
  <c r="J703" i="4"/>
  <c r="J687" i="4"/>
  <c r="J663" i="4"/>
  <c r="AC807" i="4"/>
  <c r="N807" i="4"/>
  <c r="K799" i="4"/>
  <c r="L779" i="4"/>
  <c r="Q773" i="4"/>
  <c r="N767" i="4"/>
  <c r="L763" i="4"/>
  <c r="Q757" i="4"/>
  <c r="AB752" i="4"/>
  <c r="I741" i="4"/>
  <c r="I725" i="4"/>
  <c r="AB719" i="4"/>
  <c r="I708" i="4"/>
  <c r="AB703" i="4"/>
  <c r="K696" i="4"/>
  <c r="L686" i="4"/>
  <c r="L670" i="4"/>
  <c r="Q789" i="4"/>
  <c r="L784" i="4"/>
  <c r="L774" i="4"/>
  <c r="Q768" i="4"/>
  <c r="I764" i="4"/>
  <c r="L758" i="4"/>
  <c r="M754" i="4"/>
  <c r="K748" i="4"/>
  <c r="Q740" i="4"/>
  <c r="I728" i="4"/>
  <c r="L721" i="4"/>
  <c r="R713" i="4"/>
  <c r="K707" i="4"/>
  <c r="AC696" i="4"/>
  <c r="L673" i="4"/>
  <c r="K792" i="4"/>
  <c r="R790" i="4"/>
  <c r="AA787" i="4"/>
  <c r="R761" i="4"/>
  <c r="R725" i="4"/>
  <c r="R772" i="4"/>
  <c r="Q766" i="4"/>
  <c r="N760" i="4"/>
  <c r="AC755" i="4"/>
  <c r="R744" i="4"/>
  <c r="Q738" i="4"/>
  <c r="N732" i="4"/>
  <c r="AC727" i="4"/>
  <c r="Q721" i="4"/>
  <c r="N715" i="4"/>
  <c r="L703" i="4"/>
  <c r="L695" i="4"/>
  <c r="L687" i="4"/>
  <c r="L679" i="4"/>
  <c r="AC670" i="4"/>
  <c r="R655" i="4"/>
  <c r="R639" i="4"/>
  <c r="AC791" i="4"/>
  <c r="N787" i="4"/>
  <c r="I773" i="4"/>
  <c r="M745" i="4"/>
  <c r="I737" i="4"/>
  <c r="Q716" i="4"/>
  <c r="K708" i="4"/>
  <c r="I696" i="4"/>
  <c r="N780" i="4"/>
  <c r="I726" i="4"/>
  <c r="N674" i="4"/>
  <c r="M668" i="4"/>
  <c r="R649" i="4"/>
  <c r="L641" i="4"/>
  <c r="Q633" i="4"/>
  <c r="K625" i="4"/>
  <c r="I613" i="4"/>
  <c r="L599" i="4"/>
  <c r="K577" i="4"/>
  <c r="J770" i="4"/>
  <c r="AA759" i="4"/>
  <c r="I692" i="4"/>
  <c r="K680" i="4"/>
  <c r="N677" i="4"/>
  <c r="L610" i="4"/>
  <c r="AC688" i="4"/>
  <c r="M685" i="4"/>
  <c r="L648" i="4"/>
  <c r="N636" i="4"/>
  <c r="L621" i="4"/>
  <c r="K615" i="4"/>
  <c r="J609" i="4"/>
  <c r="I603" i="4"/>
  <c r="AB590" i="4"/>
  <c r="K575" i="4"/>
  <c r="K559" i="4"/>
  <c r="K543" i="4"/>
  <c r="AB721" i="4"/>
  <c r="I700" i="4"/>
  <c r="M638" i="4"/>
  <c r="M630" i="4"/>
  <c r="M622" i="4"/>
  <c r="M614" i="4"/>
  <c r="M606" i="4"/>
  <c r="M598" i="4"/>
  <c r="R584" i="4"/>
  <c r="R568" i="4"/>
  <c r="N680" i="4"/>
  <c r="K649" i="4"/>
  <c r="K644" i="4"/>
  <c r="K629" i="4"/>
  <c r="AC618" i="4"/>
  <c r="R603" i="4"/>
  <c r="AB784" i="4"/>
  <c r="M695" i="4"/>
  <c r="AC684" i="4"/>
  <c r="Q669" i="4"/>
  <c r="L653" i="4"/>
  <c r="Q645" i="4"/>
  <c r="AA633" i="4"/>
  <c r="N626" i="4"/>
  <c r="N618" i="4"/>
  <c r="N610" i="4"/>
  <c r="N602" i="4"/>
  <c r="L566" i="4"/>
  <c r="N765" i="4"/>
  <c r="K762" i="4"/>
  <c r="AA747" i="4"/>
  <c r="AA715" i="4"/>
  <c r="K709" i="4"/>
  <c r="L692" i="4"/>
  <c r="I674" i="4"/>
  <c r="K651" i="4"/>
  <c r="Q646" i="4"/>
  <c r="I641" i="4"/>
  <c r="K627" i="4"/>
  <c r="AC616" i="4"/>
  <c r="K611" i="4"/>
  <c r="AC600" i="4"/>
  <c r="K595" i="4"/>
  <c r="I583" i="4"/>
  <c r="AC576" i="4"/>
  <c r="R569" i="4"/>
  <c r="J565" i="4"/>
  <c r="R553" i="4"/>
  <c r="L545" i="4"/>
  <c r="J533" i="4"/>
  <c r="AC679" i="4"/>
  <c r="N591" i="4"/>
  <c r="K563" i="4"/>
  <c r="N563" i="4"/>
  <c r="AA524" i="4"/>
  <c r="L483" i="4"/>
  <c r="L661" i="4"/>
  <c r="J657" i="4"/>
  <c r="M594" i="4"/>
  <c r="M589" i="4"/>
  <c r="M587" i="4"/>
  <c r="AA576" i="4"/>
  <c r="R565" i="4"/>
  <c r="M557" i="4"/>
  <c r="J555" i="4"/>
  <c r="M535" i="4"/>
  <c r="L494" i="4"/>
  <c r="L454" i="4"/>
  <c r="N693" i="4"/>
  <c r="I652" i="4"/>
  <c r="L604" i="4"/>
  <c r="AC588" i="4"/>
  <c r="K570" i="4"/>
  <c r="I548" i="4"/>
  <c r="Q536" i="4"/>
  <c r="R530" i="4"/>
  <c r="I519" i="4"/>
  <c r="I511" i="4"/>
  <c r="I503" i="4"/>
  <c r="I495" i="4"/>
  <c r="I487" i="4"/>
  <c r="I479" i="4"/>
  <c r="I596" i="4"/>
  <c r="I578" i="4"/>
  <c r="M573" i="4"/>
  <c r="M571" i="4"/>
  <c r="K558" i="4"/>
  <c r="AC539" i="4"/>
  <c r="I534" i="4"/>
  <c r="Q527" i="4"/>
  <c r="M522" i="4"/>
  <c r="AB517" i="4"/>
  <c r="AA511" i="4"/>
  <c r="AC499" i="4"/>
  <c r="K494" i="4"/>
  <c r="I482" i="4"/>
  <c r="L476" i="4"/>
  <c r="Q454" i="4"/>
  <c r="AA724" i="4"/>
  <c r="K658" i="4"/>
  <c r="AC658" i="4"/>
  <c r="AA607" i="4"/>
  <c r="Q604" i="4"/>
  <c r="N572" i="4"/>
  <c r="L563" i="4"/>
  <c r="N548" i="4"/>
  <c r="Q541" i="4"/>
  <c r="I530" i="4"/>
  <c r="L519" i="4"/>
  <c r="Q513" i="4"/>
  <c r="N507" i="4"/>
  <c r="R495" i="4"/>
  <c r="I485" i="4"/>
  <c r="AC478" i="4"/>
  <c r="AC470" i="4"/>
  <c r="R455" i="4"/>
  <c r="I717" i="4"/>
  <c r="R654" i="4"/>
  <c r="M612" i="4"/>
  <c r="K554" i="4"/>
  <c r="AA537" i="4"/>
  <c r="R514" i="4"/>
  <c r="R498" i="4"/>
  <c r="R482" i="4"/>
  <c r="M703" i="4"/>
  <c r="I620" i="4"/>
  <c r="AC570" i="4"/>
  <c r="M558" i="4"/>
  <c r="R543" i="4"/>
  <c r="AC532" i="4"/>
  <c r="K525" i="4"/>
  <c r="K519" i="4"/>
  <c r="AC508" i="4"/>
  <c r="K503" i="4"/>
  <c r="AC492" i="4"/>
  <c r="K487" i="4"/>
  <c r="AC476" i="4"/>
  <c r="J465" i="4"/>
  <c r="K455" i="4"/>
  <c r="AC428" i="4"/>
  <c r="I549" i="4"/>
  <c r="L475" i="4"/>
  <c r="M466" i="4"/>
  <c r="Q464" i="4"/>
  <c r="N447" i="4"/>
  <c r="Q441" i="4"/>
  <c r="K433" i="4"/>
  <c r="M423" i="4"/>
  <c r="K420" i="4"/>
  <c r="I412" i="4"/>
  <c r="I396" i="4"/>
  <c r="I380" i="4"/>
  <c r="I364" i="4"/>
  <c r="L342" i="4"/>
  <c r="K320" i="4"/>
  <c r="AC583" i="4"/>
  <c r="N472" i="4"/>
  <c r="AC459" i="4"/>
  <c r="M450" i="4"/>
  <c r="N445" i="4"/>
  <c r="AC419" i="4"/>
  <c r="L409" i="4"/>
  <c r="L377" i="4"/>
  <c r="AC628" i="4"/>
  <c r="L562" i="4"/>
  <c r="Q480" i="4"/>
  <c r="J467" i="4"/>
  <c r="AC451" i="4"/>
  <c r="Q430" i="4"/>
  <c r="J408" i="4"/>
  <c r="L396" i="4"/>
  <c r="AA383" i="4"/>
  <c r="J368" i="4"/>
  <c r="J352" i="4"/>
  <c r="R324" i="4"/>
  <c r="I526" i="4"/>
  <c r="K475" i="4"/>
  <c r="N462" i="4"/>
  <c r="L447" i="4"/>
  <c r="J441" i="4"/>
  <c r="I433" i="4"/>
  <c r="N424" i="4"/>
  <c r="L419" i="4"/>
  <c r="I397" i="4"/>
  <c r="M389" i="4"/>
  <c r="AC382" i="4"/>
  <c r="L375" i="4"/>
  <c r="AC366" i="4"/>
  <c r="I357" i="4"/>
  <c r="AC310" i="4"/>
  <c r="R547" i="4"/>
  <c r="M547" i="4"/>
  <c r="I496" i="4"/>
  <c r="Q439" i="4"/>
  <c r="AC430" i="4"/>
  <c r="AC413" i="4"/>
  <c r="K404" i="4"/>
  <c r="AC393" i="4"/>
  <c r="R378" i="4"/>
  <c r="J656" i="4"/>
  <c r="AC537" i="4"/>
  <c r="M504" i="4"/>
  <c r="R499" i="4"/>
  <c r="AA471" i="4"/>
  <c r="AA452" i="4"/>
  <c r="N448" i="4"/>
  <c r="M435" i="4"/>
  <c r="J631" i="4"/>
  <c r="K512" i="4"/>
  <c r="M461" i="4"/>
  <c r="AB441" i="4"/>
  <c r="K431" i="4"/>
  <c r="K426" i="4"/>
  <c r="M414" i="4"/>
  <c r="L408" i="4"/>
  <c r="K402" i="4"/>
  <c r="J396" i="4"/>
  <c r="L384" i="4"/>
  <c r="K378" i="4"/>
  <c r="N372" i="4"/>
  <c r="AC359" i="4"/>
  <c r="L352" i="4"/>
  <c r="R344" i="4"/>
  <c r="AC335" i="4"/>
  <c r="N324" i="4"/>
  <c r="R427" i="4"/>
  <c r="M362" i="4"/>
  <c r="I342" i="4"/>
  <c r="R333" i="4"/>
  <c r="M317" i="4"/>
  <c r="L302" i="4"/>
  <c r="L270" i="4"/>
  <c r="L237" i="4"/>
  <c r="L458" i="4"/>
  <c r="J458" i="4"/>
  <c r="AC438" i="4"/>
  <c r="I379" i="4"/>
  <c r="K374" i="4"/>
  <c r="I366" i="4"/>
  <c r="AB360" i="4"/>
  <c r="K345" i="4"/>
  <c r="K340" i="4"/>
  <c r="K322" i="4"/>
  <c r="AA311" i="4"/>
  <c r="I287" i="4"/>
  <c r="J277" i="4"/>
  <c r="L241" i="4"/>
  <c r="L224" i="4"/>
  <c r="AC520" i="4"/>
  <c r="L403" i="4"/>
  <c r="Q387" i="4"/>
  <c r="J382" i="4"/>
  <c r="K372" i="4"/>
  <c r="J350" i="4"/>
  <c r="N347" i="4"/>
  <c r="I341" i="4"/>
  <c r="K326" i="4"/>
  <c r="N313" i="4"/>
  <c r="M306" i="4"/>
  <c r="Q302" i="4"/>
  <c r="R292" i="4"/>
  <c r="I282" i="4"/>
  <c r="K278" i="4"/>
  <c r="N272" i="4"/>
  <c r="L268" i="4"/>
  <c r="AA263" i="4"/>
  <c r="AA259" i="4"/>
  <c r="K254" i="4"/>
  <c r="J240" i="4"/>
  <c r="N215" i="4"/>
  <c r="R203" i="4"/>
  <c r="K469" i="4"/>
  <c r="AC469" i="4"/>
  <c r="J456" i="4"/>
  <c r="K395" i="4"/>
  <c r="M350" i="4"/>
  <c r="AA336" i="4"/>
  <c r="M330" i="4"/>
  <c r="J315" i="4"/>
  <c r="L308" i="4"/>
  <c r="M301" i="4"/>
  <c r="AC286" i="4"/>
  <c r="L279" i="4"/>
  <c r="R271" i="4"/>
  <c r="K265" i="4"/>
  <c r="AC258" i="4"/>
  <c r="M253" i="4"/>
  <c r="K241" i="4"/>
  <c r="N425" i="4"/>
  <c r="J403" i="4"/>
  <c r="K310" i="4"/>
  <c r="L298" i="4"/>
  <c r="L266" i="4"/>
  <c r="L440" i="4"/>
  <c r="I411" i="4"/>
  <c r="K406" i="4"/>
  <c r="M355" i="4"/>
  <c r="AA343" i="4"/>
  <c r="I338" i="4"/>
  <c r="L315" i="4"/>
  <c r="AB308" i="4"/>
  <c r="K295" i="4"/>
  <c r="Q287" i="4"/>
  <c r="J281" i="4"/>
  <c r="N273" i="4"/>
  <c r="K259" i="4"/>
  <c r="L253" i="4"/>
  <c r="J241" i="4"/>
  <c r="L228" i="4"/>
  <c r="M371" i="4"/>
  <c r="AC369" i="4"/>
  <c r="I358" i="4"/>
  <c r="AC325" i="4"/>
  <c r="Q306" i="4"/>
  <c r="M294" i="4"/>
  <c r="J284" i="4"/>
  <c r="AC271" i="4"/>
  <c r="K266" i="4"/>
  <c r="L260" i="4"/>
  <c r="R248" i="4"/>
  <c r="J244" i="4"/>
  <c r="I237" i="4"/>
  <c r="J211" i="4"/>
  <c r="J195" i="4"/>
  <c r="L361" i="4"/>
  <c r="M331" i="4"/>
  <c r="I299" i="4"/>
  <c r="AA226" i="4"/>
  <c r="K210" i="4"/>
  <c r="L182" i="4"/>
  <c r="L150" i="4"/>
  <c r="L118" i="4"/>
  <c r="AB294" i="4"/>
  <c r="I242" i="4"/>
  <c r="K224" i="4"/>
  <c r="K214" i="4"/>
  <c r="N181" i="4"/>
  <c r="J173" i="4"/>
  <c r="L161" i="4"/>
  <c r="N141" i="4"/>
  <c r="L129" i="4"/>
  <c r="AC104" i="4"/>
  <c r="L89" i="4"/>
  <c r="M307" i="4"/>
  <c r="AA255" i="4"/>
  <c r="K251" i="4"/>
  <c r="R209" i="4"/>
  <c r="AC205" i="4"/>
  <c r="M201" i="4"/>
  <c r="N197" i="4"/>
  <c r="K193" i="4"/>
  <c r="AC182" i="4"/>
  <c r="Q153" i="4"/>
  <c r="I141" i="4"/>
  <c r="R111" i="4"/>
  <c r="I329" i="4"/>
  <c r="J226" i="4"/>
  <c r="AC161" i="4"/>
  <c r="AB6" i="4"/>
  <c r="AB120" i="4"/>
  <c r="M1084" i="4"/>
  <c r="M1076" i="4"/>
  <c r="K1072" i="4"/>
  <c r="R1062" i="4"/>
  <c r="AA1057" i="4"/>
  <c r="R1053" i="4"/>
  <c r="N1045" i="4"/>
  <c r="Q1035" i="4"/>
  <c r="Q1019" i="4"/>
  <c r="I1102" i="4"/>
  <c r="AC1085" i="4"/>
  <c r="R1073" i="4"/>
  <c r="K1067" i="4"/>
  <c r="Q1059" i="4"/>
  <c r="Q1050" i="4"/>
  <c r="R1036" i="4"/>
  <c r="L1150" i="4"/>
  <c r="M1103" i="4"/>
  <c r="AC1089" i="4"/>
  <c r="R1076" i="4"/>
  <c r="I1114" i="4"/>
  <c r="I1110" i="4"/>
  <c r="AC1106" i="4"/>
  <c r="AC1093" i="4"/>
  <c r="N1067" i="4"/>
  <c r="AC1062" i="4"/>
  <c r="AA1055" i="4"/>
  <c r="K1048" i="4"/>
  <c r="N1122" i="4"/>
  <c r="N1119" i="4"/>
  <c r="K1098" i="4"/>
  <c r="N1098" i="4"/>
  <c r="M1082" i="4"/>
  <c r="K1076" i="4"/>
  <c r="R1066" i="4"/>
  <c r="L1058" i="4"/>
  <c r="L1049" i="4"/>
  <c r="J1130" i="4"/>
  <c r="I1086" i="4"/>
  <c r="M1064" i="4"/>
  <c r="I1061" i="4"/>
  <c r="I1051" i="4"/>
  <c r="K1040" i="4"/>
  <c r="K1032" i="4"/>
  <c r="I1099" i="4"/>
  <c r="AA1072" i="4"/>
  <c r="Q1069" i="4"/>
  <c r="AB1041" i="4"/>
  <c r="M1019" i="4"/>
  <c r="J1012" i="4"/>
  <c r="J984" i="4"/>
  <c r="K1105" i="4"/>
  <c r="K1039" i="4"/>
  <c r="N1039" i="4"/>
  <c r="L991" i="4"/>
  <c r="L983" i="4"/>
  <c r="AC1047" i="4"/>
  <c r="AC1040" i="4"/>
  <c r="J1032" i="4"/>
  <c r="Q1016" i="4"/>
  <c r="L1006" i="4"/>
  <c r="R986" i="4"/>
  <c r="N1127" i="4"/>
  <c r="R1017" i="4"/>
  <c r="L1009" i="4"/>
  <c r="L1001" i="4"/>
  <c r="L989" i="4"/>
  <c r="R973" i="4"/>
  <c r="AB1044" i="4"/>
  <c r="Q1025" i="4"/>
  <c r="M1023" i="4"/>
  <c r="N1008" i="4"/>
  <c r="L996" i="4"/>
  <c r="N988" i="4"/>
  <c r="L960" i="4"/>
  <c r="M1052" i="4"/>
  <c r="K1028" i="4"/>
  <c r="M1013" i="4"/>
  <c r="R1007" i="4"/>
  <c r="Q1001" i="4"/>
  <c r="Q989" i="4"/>
  <c r="N975" i="4"/>
  <c r="R963" i="4"/>
  <c r="R990" i="4"/>
  <c r="M956" i="4"/>
  <c r="J942" i="4"/>
  <c r="L922" i="4"/>
  <c r="R1080" i="4"/>
  <c r="AA1049" i="4"/>
  <c r="J994" i="4"/>
  <c r="R985" i="4"/>
  <c r="Q982" i="4"/>
  <c r="N968" i="4"/>
  <c r="I947" i="4"/>
  <c r="R933" i="4"/>
  <c r="N1002" i="4"/>
  <c r="AB981" i="4"/>
  <c r="I970" i="4"/>
  <c r="K966" i="4"/>
  <c r="Q946" i="4"/>
  <c r="J940" i="4"/>
  <c r="I926" i="4"/>
  <c r="I918" i="4"/>
  <c r="I902" i="4"/>
  <c r="I1010" i="4"/>
  <c r="N990" i="4"/>
  <c r="N959" i="4"/>
  <c r="L939" i="4"/>
  <c r="R952" i="4"/>
  <c r="N946" i="4"/>
  <c r="K936" i="4"/>
  <c r="AC925" i="4"/>
  <c r="L918" i="4"/>
  <c r="L902" i="4"/>
  <c r="AA1056" i="4"/>
  <c r="AB1033" i="4"/>
  <c r="I965" i="4"/>
  <c r="Q956" i="4"/>
  <c r="M948" i="4"/>
  <c r="J941" i="4"/>
  <c r="J933" i="4"/>
  <c r="R921" i="4"/>
  <c r="K977" i="4"/>
  <c r="K953" i="4"/>
  <c r="AC947" i="4"/>
  <c r="K942" i="4"/>
  <c r="N936" i="4"/>
  <c r="I930" i="4"/>
  <c r="R924" i="4"/>
  <c r="Q918" i="4"/>
  <c r="J904" i="4"/>
  <c r="L892" i="4"/>
  <c r="AB952" i="4"/>
  <c r="AC919" i="4"/>
  <c r="R903" i="4"/>
  <c r="M887" i="4"/>
  <c r="K876" i="4"/>
  <c r="L842" i="4"/>
  <c r="AC930" i="4"/>
  <c r="J909" i="4"/>
  <c r="I901" i="4"/>
  <c r="R897" i="4"/>
  <c r="J886" i="4"/>
  <c r="L861" i="4"/>
  <c r="L837" i="4"/>
  <c r="N974" i="4"/>
  <c r="AA948" i="4"/>
  <c r="I927" i="4"/>
  <c r="I912" i="4"/>
  <c r="K898" i="4"/>
  <c r="I894" i="4"/>
  <c r="L872" i="4"/>
  <c r="AB937" i="4"/>
  <c r="K935" i="4"/>
  <c r="AC912" i="4"/>
  <c r="Q909" i="4"/>
  <c r="N905" i="4"/>
  <c r="AC901" i="4"/>
  <c r="AC896" i="4"/>
  <c r="R887" i="4"/>
  <c r="R883" i="4"/>
  <c r="Q877" i="4"/>
  <c r="AC866" i="4"/>
  <c r="M857" i="4"/>
  <c r="I849" i="4"/>
  <c r="N911" i="4"/>
  <c r="K886" i="4"/>
  <c r="Q880" i="4"/>
  <c r="Q872" i="4"/>
  <c r="R881" i="4"/>
  <c r="K867" i="4"/>
  <c r="I943" i="4"/>
  <c r="M893" i="4"/>
  <c r="AC875" i="4"/>
  <c r="AC867" i="4"/>
  <c r="J889" i="4"/>
  <c r="L879" i="4"/>
  <c r="Q863" i="4"/>
  <c r="R854" i="4"/>
  <c r="R836" i="4"/>
  <c r="K820" i="4"/>
  <c r="L794" i="4"/>
  <c r="M874" i="4"/>
  <c r="I871" i="4"/>
  <c r="M827" i="4"/>
  <c r="M882" i="4"/>
  <c r="I879" i="4"/>
  <c r="K852" i="4"/>
  <c r="M830" i="4"/>
  <c r="AA819" i="4"/>
  <c r="AB865" i="4"/>
  <c r="I842" i="4"/>
  <c r="AC810" i="4"/>
  <c r="AC794" i="4"/>
  <c r="L891" i="4"/>
  <c r="Q851" i="4"/>
  <c r="K847" i="4"/>
  <c r="J841" i="4"/>
  <c r="AA877" i="4"/>
  <c r="N864" i="4"/>
  <c r="M858" i="4"/>
  <c r="L825" i="4"/>
  <c r="L817" i="4"/>
  <c r="M860" i="4"/>
  <c r="R855" i="4"/>
  <c r="AC835" i="4"/>
  <c r="N824" i="4"/>
  <c r="Q846" i="4"/>
  <c r="N800" i="4"/>
  <c r="AC823" i="4"/>
  <c r="N811" i="4"/>
  <c r="Q800" i="4"/>
  <c r="M793" i="4"/>
  <c r="L846" i="4"/>
  <c r="Q826" i="4"/>
  <c r="I810" i="4"/>
  <c r="K794" i="4"/>
  <c r="J834" i="4"/>
  <c r="AB841" i="4"/>
  <c r="AB816" i="4"/>
  <c r="I795" i="4"/>
  <c r="AA820" i="4"/>
  <c r="N818" i="4"/>
  <c r="N815" i="4"/>
  <c r="K805" i="4"/>
  <c r="K808" i="4"/>
  <c r="M798" i="4"/>
  <c r="Q798" i="4"/>
  <c r="Q788" i="4"/>
  <c r="N784" i="4"/>
  <c r="L773" i="4"/>
  <c r="J741" i="4"/>
  <c r="J708" i="4"/>
  <c r="J772" i="4"/>
  <c r="I746" i="4"/>
  <c r="J736" i="4"/>
  <c r="M721" i="4"/>
  <c r="L699" i="4"/>
  <c r="L683" i="4"/>
  <c r="L659" i="4"/>
  <c r="R807" i="4"/>
  <c r="L799" i="4"/>
  <c r="I790" i="4"/>
  <c r="M777" i="4"/>
  <c r="K773" i="4"/>
  <c r="J767" i="4"/>
  <c r="M761" i="4"/>
  <c r="K757" i="4"/>
  <c r="R751" i="4"/>
  <c r="AA746" i="4"/>
  <c r="R735" i="4"/>
  <c r="AA730" i="4"/>
  <c r="R718" i="4"/>
  <c r="AA713" i="4"/>
  <c r="R702" i="4"/>
  <c r="R694" i="4"/>
  <c r="N682" i="4"/>
  <c r="R662" i="4"/>
  <c r="L783" i="4"/>
  <c r="AC773" i="4"/>
  <c r="K768" i="4"/>
  <c r="AC757" i="4"/>
  <c r="I754" i="4"/>
  <c r="R746" i="4"/>
  <c r="K740" i="4"/>
  <c r="Q732" i="4"/>
  <c r="AC720" i="4"/>
  <c r="L713" i="4"/>
  <c r="R705" i="4"/>
  <c r="Q691" i="4"/>
  <c r="AB809" i="4"/>
  <c r="K784" i="4"/>
  <c r="L761" i="4"/>
  <c r="L725" i="4"/>
  <c r="R787" i="4"/>
  <c r="L772" i="4"/>
  <c r="K766" i="4"/>
  <c r="J760" i="4"/>
  <c r="AA754" i="4"/>
  <c r="L744" i="4"/>
  <c r="K738" i="4"/>
  <c r="J732" i="4"/>
  <c r="K721" i="4"/>
  <c r="J715" i="4"/>
  <c r="AC702" i="4"/>
  <c r="AC694" i="4"/>
  <c r="AC686" i="4"/>
  <c r="AC678" i="4"/>
  <c r="N667" i="4"/>
  <c r="L655" i="4"/>
  <c r="L639" i="4"/>
  <c r="L797" i="4"/>
  <c r="R784" i="4"/>
  <c r="Q761" i="4"/>
  <c r="M753" i="4"/>
  <c r="I745" i="4"/>
  <c r="Q725" i="4"/>
  <c r="K716" i="4"/>
  <c r="R706" i="4"/>
  <c r="R690" i="4"/>
  <c r="K780" i="4"/>
  <c r="J737" i="4"/>
  <c r="M726" i="4"/>
  <c r="AA687" i="4"/>
  <c r="I676" i="4"/>
  <c r="AC674" i="4"/>
  <c r="M648" i="4"/>
  <c r="I640" i="4"/>
  <c r="I633" i="4"/>
  <c r="L623" i="4"/>
  <c r="J611" i="4"/>
  <c r="M597" i="4"/>
  <c r="L575" i="4"/>
  <c r="N770" i="4"/>
  <c r="I734" i="4"/>
  <c r="I701" i="4"/>
  <c r="M692" i="4"/>
  <c r="Q680" i="4"/>
  <c r="AC677" i="4"/>
  <c r="AB640" i="4"/>
  <c r="R602" i="4"/>
  <c r="I742" i="4"/>
  <c r="AB696" i="4"/>
  <c r="K688" i="4"/>
  <c r="J685" i="4"/>
  <c r="K660" i="4"/>
  <c r="AC642" i="4"/>
  <c r="K635" i="4"/>
  <c r="Q631" i="4"/>
  <c r="M619" i="4"/>
  <c r="AB614" i="4"/>
  <c r="AA608" i="4"/>
  <c r="L597" i="4"/>
  <c r="L589" i="4"/>
  <c r="L573" i="4"/>
  <c r="L557" i="4"/>
  <c r="L541" i="4"/>
  <c r="AA776" i="4"/>
  <c r="I750" i="4"/>
  <c r="M700" i="4"/>
  <c r="AC663" i="4"/>
  <c r="N649" i="4"/>
  <c r="AC638" i="4"/>
  <c r="I630" i="4"/>
  <c r="I622" i="4"/>
  <c r="I614" i="4"/>
  <c r="I606" i="4"/>
  <c r="I598" i="4"/>
  <c r="L584" i="4"/>
  <c r="L568" i="4"/>
  <c r="I778" i="4"/>
  <c r="AA731" i="4"/>
  <c r="AB694" i="4"/>
  <c r="Q649" i="4"/>
  <c r="AC640" i="4"/>
  <c r="R627" i="4"/>
  <c r="Q613" i="4"/>
  <c r="L603" i="4"/>
  <c r="AB776" i="4"/>
  <c r="AA707" i="4"/>
  <c r="L684" i="4"/>
  <c r="R669" i="4"/>
  <c r="R667" i="4"/>
  <c r="Q648" i="4"/>
  <c r="R644" i="4"/>
  <c r="M632" i="4"/>
  <c r="J626" i="4"/>
  <c r="J618" i="4"/>
  <c r="J610" i="4"/>
  <c r="J602" i="4"/>
  <c r="R590" i="4"/>
  <c r="Q762" i="4"/>
  <c r="R712" i="4"/>
  <c r="Q709" i="4"/>
  <c r="J672" i="4"/>
  <c r="I665" i="4"/>
  <c r="M663" i="4"/>
  <c r="Q644" i="4"/>
  <c r="M641" i="4"/>
  <c r="M631" i="4"/>
  <c r="N621" i="4"/>
  <c r="M615" i="4"/>
  <c r="N605" i="4"/>
  <c r="M599" i="4"/>
  <c r="N589" i="4"/>
  <c r="M575" i="4"/>
  <c r="L569" i="4"/>
  <c r="R561" i="4"/>
  <c r="L553" i="4"/>
  <c r="M543" i="4"/>
  <c r="R529" i="4"/>
  <c r="Q679" i="4"/>
  <c r="R594" i="4"/>
  <c r="AC591" i="4"/>
  <c r="Q563" i="4"/>
  <c r="K539" i="4"/>
  <c r="L523" i="4"/>
  <c r="K477" i="4"/>
  <c r="R657" i="4"/>
  <c r="I657" i="4"/>
  <c r="J587" i="4"/>
  <c r="AB561" i="4"/>
  <c r="N555" i="4"/>
  <c r="K535" i="4"/>
  <c r="AC493" i="4"/>
  <c r="AC693" i="4"/>
  <c r="J652" i="4"/>
  <c r="L594" i="4"/>
  <c r="Q570" i="4"/>
  <c r="AB559" i="4"/>
  <c r="Q534" i="4"/>
  <c r="M529" i="4"/>
  <c r="L465" i="4"/>
  <c r="M596" i="4"/>
  <c r="I594" i="4"/>
  <c r="J575" i="4"/>
  <c r="AB573" i="4"/>
  <c r="J571" i="4"/>
  <c r="AC557" i="4"/>
  <c r="AC533" i="4"/>
  <c r="M525" i="4"/>
  <c r="I522" i="4"/>
  <c r="L516" i="4"/>
  <c r="Q510" i="4"/>
  <c r="M498" i="4"/>
  <c r="AB493" i="4"/>
  <c r="AA487" i="4"/>
  <c r="K454" i="4"/>
  <c r="AA697" i="4"/>
  <c r="AB610" i="4"/>
  <c r="AC572" i="4"/>
  <c r="M561" i="4"/>
  <c r="AC548" i="4"/>
  <c r="AC529" i="4"/>
  <c r="AC518" i="4"/>
  <c r="K513" i="4"/>
  <c r="J507" i="4"/>
  <c r="M501" i="4"/>
  <c r="L495" i="4"/>
  <c r="Q489" i="4"/>
  <c r="N483" i="4"/>
  <c r="Q465" i="4"/>
  <c r="L455" i="4"/>
  <c r="M717" i="4"/>
  <c r="L654" i="4"/>
  <c r="J615" i="4"/>
  <c r="J612" i="4"/>
  <c r="AB600" i="4"/>
  <c r="Q554" i="4"/>
  <c r="AA545" i="4"/>
  <c r="L514" i="4"/>
  <c r="L498" i="4"/>
  <c r="L482" i="4"/>
  <c r="M620" i="4"/>
  <c r="R615" i="4"/>
  <c r="I581" i="4"/>
  <c r="I579" i="4"/>
  <c r="L570" i="4"/>
  <c r="AA560" i="4"/>
  <c r="AC558" i="4"/>
  <c r="N542" i="4"/>
  <c r="L538" i="4"/>
  <c r="AB531" i="4"/>
  <c r="M523" i="4"/>
  <c r="AB518" i="4"/>
  <c r="N513" i="4"/>
  <c r="M507" i="4"/>
  <c r="AB502" i="4"/>
  <c r="N497" i="4"/>
  <c r="M491" i="4"/>
  <c r="AB486" i="4"/>
  <c r="N481" i="4"/>
  <c r="N473" i="4"/>
  <c r="Q463" i="4"/>
  <c r="L453" i="4"/>
  <c r="L421" i="4"/>
  <c r="I580" i="4"/>
  <c r="K553" i="4"/>
  <c r="M549" i="4"/>
  <c r="J466" i="4"/>
  <c r="J454" i="4"/>
  <c r="I447" i="4"/>
  <c r="J439" i="4"/>
  <c r="I430" i="4"/>
  <c r="K423" i="4"/>
  <c r="N415" i="4"/>
  <c r="J410" i="4"/>
  <c r="J394" i="4"/>
  <c r="J378" i="4"/>
  <c r="K360" i="4"/>
  <c r="I340" i="4"/>
  <c r="L318" i="4"/>
  <c r="AC472" i="4"/>
  <c r="K459" i="4"/>
  <c r="J449" i="4"/>
  <c r="J432" i="4"/>
  <c r="M417" i="4"/>
  <c r="R401" i="4"/>
  <c r="L628" i="4"/>
  <c r="K628" i="4"/>
  <c r="AC562" i="4"/>
  <c r="N467" i="4"/>
  <c r="Q461" i="4"/>
  <c r="K451" i="4"/>
  <c r="R446" i="4"/>
  <c r="N439" i="4"/>
  <c r="M415" i="4"/>
  <c r="R412" i="4"/>
  <c r="AA407" i="4"/>
  <c r="M394" i="4"/>
  <c r="R388" i="4"/>
  <c r="AB381" i="4"/>
  <c r="J376" i="4"/>
  <c r="AA367" i="4"/>
  <c r="R348" i="4"/>
  <c r="L324" i="4"/>
  <c r="J526" i="4"/>
  <c r="AB523" i="4"/>
  <c r="I488" i="4"/>
  <c r="Q475" i="4"/>
  <c r="J446" i="4"/>
  <c r="N441" i="4"/>
  <c r="AC432" i="4"/>
  <c r="L417" i="4"/>
  <c r="I389" i="4"/>
  <c r="M381" i="4"/>
  <c r="AC374" i="4"/>
  <c r="M365" i="4"/>
  <c r="L343" i="4"/>
  <c r="L327" i="4"/>
  <c r="J547" i="4"/>
  <c r="M496" i="4"/>
  <c r="AA463" i="4"/>
  <c r="L450" i="4"/>
  <c r="L430" i="4"/>
  <c r="M413" i="4"/>
  <c r="R402" i="4"/>
  <c r="Q388" i="4"/>
  <c r="L378" i="4"/>
  <c r="AC656" i="4"/>
  <c r="N637" i="4"/>
  <c r="I637" i="4"/>
  <c r="M537" i="4"/>
  <c r="J504" i="4"/>
  <c r="AB446" i="4"/>
  <c r="AC435" i="4"/>
  <c r="J416" i="4"/>
  <c r="R365" i="4"/>
  <c r="N631" i="4"/>
  <c r="Q528" i="4"/>
  <c r="Q512" i="4"/>
  <c r="AA476" i="4"/>
  <c r="AC449" i="4"/>
  <c r="K441" i="4"/>
  <c r="Q431" i="4"/>
  <c r="AC422" i="4"/>
  <c r="K414" i="4"/>
  <c r="AC407" i="4"/>
  <c r="R400" i="4"/>
  <c r="Q394" i="4"/>
  <c r="AC383" i="4"/>
  <c r="J372" i="4"/>
  <c r="AC351" i="4"/>
  <c r="L344" i="4"/>
  <c r="J324" i="4"/>
  <c r="AB433" i="4"/>
  <c r="L427" i="4"/>
  <c r="AA408" i="4"/>
  <c r="M364" i="4"/>
  <c r="J362" i="4"/>
  <c r="M342" i="4"/>
  <c r="Q320" i="4"/>
  <c r="AC317" i="4"/>
  <c r="J298" i="4"/>
  <c r="J266" i="4"/>
  <c r="Q458" i="4"/>
  <c r="N458" i="4"/>
  <c r="M379" i="4"/>
  <c r="AB377" i="4"/>
  <c r="Q374" i="4"/>
  <c r="M366" i="4"/>
  <c r="Q345" i="4"/>
  <c r="Q339" i="4"/>
  <c r="AC337" i="4"/>
  <c r="AB328" i="4"/>
  <c r="Q322" i="4"/>
  <c r="Q311" i="4"/>
  <c r="J301" i="4"/>
  <c r="L273" i="4"/>
  <c r="I239" i="4"/>
  <c r="I222" i="4"/>
  <c r="L520" i="4"/>
  <c r="K520" i="4"/>
  <c r="N382" i="4"/>
  <c r="Q372" i="4"/>
  <c r="AC347" i="4"/>
  <c r="I346" i="4"/>
  <c r="M341" i="4"/>
  <c r="R330" i="4"/>
  <c r="Q326" i="4"/>
  <c r="I313" i="4"/>
  <c r="I306" i="4"/>
  <c r="K302" i="4"/>
  <c r="N296" i="4"/>
  <c r="L292" i="4"/>
  <c r="AA287" i="4"/>
  <c r="AB277" i="4"/>
  <c r="J272" i="4"/>
  <c r="M266" i="4"/>
  <c r="Q262" i="4"/>
  <c r="Q258" i="4"/>
  <c r="Q246" i="4"/>
  <c r="N223" i="4"/>
  <c r="J215" i="4"/>
  <c r="L203" i="4"/>
  <c r="Q469" i="4"/>
  <c r="N456" i="4"/>
  <c r="M453" i="4"/>
  <c r="L411" i="4"/>
  <c r="Q395" i="4"/>
  <c r="J390" i="4"/>
  <c r="J336" i="4"/>
  <c r="J330" i="4"/>
  <c r="N315" i="4"/>
  <c r="I301" i="4"/>
  <c r="M293" i="4"/>
  <c r="AC278" i="4"/>
  <c r="L271" i="4"/>
  <c r="R263" i="4"/>
  <c r="I253" i="4"/>
  <c r="R239" i="4"/>
  <c r="I425" i="4"/>
  <c r="N403" i="4"/>
  <c r="I398" i="4"/>
  <c r="AA398" i="4"/>
  <c r="AB356" i="4"/>
  <c r="I334" i="4"/>
  <c r="K317" i="4"/>
  <c r="R290" i="4"/>
  <c r="J421" i="4"/>
  <c r="M411" i="4"/>
  <c r="AB409" i="4"/>
  <c r="Q406" i="4"/>
  <c r="J355" i="4"/>
  <c r="M338" i="4"/>
  <c r="K324" i="4"/>
  <c r="AC321" i="4"/>
  <c r="L313" i="4"/>
  <c r="R308" i="4"/>
  <c r="R301" i="4"/>
  <c r="K287" i="4"/>
  <c r="Q279" i="4"/>
  <c r="J273" i="4"/>
  <c r="N265" i="4"/>
  <c r="N249" i="4"/>
  <c r="Q239" i="4"/>
  <c r="Q222" i="4"/>
  <c r="J371" i="4"/>
  <c r="K369" i="4"/>
  <c r="M358" i="4"/>
  <c r="K306" i="4"/>
  <c r="N300" i="4"/>
  <c r="I294" i="4"/>
  <c r="L288" i="4"/>
  <c r="Q282" i="4"/>
  <c r="M270" i="4"/>
  <c r="AC259" i="4"/>
  <c r="L248" i="4"/>
  <c r="R240" i="4"/>
  <c r="N219" i="4"/>
  <c r="R207" i="4"/>
  <c r="AC361" i="4"/>
  <c r="AA312" i="4"/>
  <c r="M299" i="4"/>
  <c r="R278" i="4"/>
  <c r="AB220" i="4"/>
  <c r="Q210" i="4"/>
  <c r="K176" i="4"/>
  <c r="K144" i="4"/>
  <c r="K112" i="4"/>
  <c r="M320" i="4"/>
  <c r="AA244" i="4"/>
  <c r="M242" i="4"/>
  <c r="Q224" i="4"/>
  <c r="Q214" i="4"/>
  <c r="J181" i="4"/>
  <c r="L169" i="4"/>
  <c r="I159" i="4"/>
  <c r="J141" i="4"/>
  <c r="AC128" i="4"/>
  <c r="I103" i="4"/>
  <c r="I87" i="4"/>
  <c r="AA300" i="4"/>
  <c r="Q251" i="4"/>
  <c r="AB244" i="4"/>
  <c r="K225" i="4"/>
  <c r="K209" i="4"/>
  <c r="R200" i="4"/>
  <c r="I197" i="4"/>
  <c r="AB192" i="4"/>
  <c r="M181" i="4"/>
  <c r="R167" i="4"/>
  <c r="K153" i="4"/>
  <c r="AA138" i="4"/>
  <c r="AC110" i="4"/>
  <c r="L329" i="4"/>
  <c r="AA136" i="4"/>
  <c r="J1109" i="4"/>
  <c r="M1153" i="4"/>
  <c r="L1140" i="4"/>
  <c r="R1132" i="4"/>
  <c r="K1126" i="4"/>
  <c r="Q1118" i="4"/>
  <c r="J1112" i="4"/>
  <c r="R1096" i="4"/>
  <c r="I1138" i="4"/>
  <c r="K1090" i="4"/>
  <c r="R1086" i="4"/>
  <c r="M1078" i="4"/>
  <c r="L1064" i="4"/>
  <c r="K1049" i="4"/>
  <c r="L1027" i="4"/>
  <c r="J1225" i="4"/>
  <c r="AA1204" i="4"/>
  <c r="Q1143" i="4"/>
  <c r="J1089" i="4"/>
  <c r="L1075" i="4"/>
  <c r="R1050" i="4"/>
  <c r="N1106" i="4"/>
  <c r="N1083" i="4"/>
  <c r="I1076" i="4"/>
  <c r="AB1071" i="4"/>
  <c r="N1066" i="4"/>
  <c r="L1062" i="4"/>
  <c r="Q1056" i="4"/>
  <c r="L1053" i="4"/>
  <c r="J1045" i="4"/>
  <c r="K1035" i="4"/>
  <c r="K1019" i="4"/>
  <c r="R1119" i="4"/>
  <c r="M1102" i="4"/>
  <c r="AA1087" i="4"/>
  <c r="L1073" i="4"/>
  <c r="R1065" i="4"/>
  <c r="K1059" i="4"/>
  <c r="K1050" i="4"/>
  <c r="L1036" i="4"/>
  <c r="N1150" i="4"/>
  <c r="J1103" i="4"/>
  <c r="K1089" i="4"/>
  <c r="L1076" i="4"/>
  <c r="M1114" i="4"/>
  <c r="I1111" i="4"/>
  <c r="M1110" i="4"/>
  <c r="Q1091" i="4"/>
  <c r="I1088" i="4"/>
  <c r="Q1073" i="4"/>
  <c r="J1067" i="4"/>
  <c r="R1055" i="4"/>
  <c r="Q1046" i="4"/>
  <c r="Q1036" i="4"/>
  <c r="L1135" i="4"/>
  <c r="AC1122" i="4"/>
  <c r="AC1119" i="4"/>
  <c r="Q1098" i="4"/>
  <c r="J1082" i="4"/>
  <c r="R1074" i="4"/>
  <c r="L1066" i="4"/>
  <c r="R1045" i="4"/>
  <c r="N1130" i="4"/>
  <c r="M1086" i="4"/>
  <c r="M1061" i="4"/>
  <c r="R1056" i="4"/>
  <c r="M1051" i="4"/>
  <c r="L1013" i="4"/>
  <c r="M1099" i="4"/>
  <c r="I1072" i="4"/>
  <c r="K1041" i="4"/>
  <c r="R1035" i="4"/>
  <c r="R1019" i="4"/>
  <c r="L1008" i="4"/>
  <c r="L980" i="4"/>
  <c r="Q1105" i="4"/>
  <c r="I1077" i="4"/>
  <c r="Q1039" i="4"/>
  <c r="AA1028" i="4"/>
  <c r="Q1013" i="4"/>
  <c r="Q1005" i="4"/>
  <c r="Q997" i="4"/>
  <c r="I981" i="4"/>
  <c r="AA1047" i="4"/>
  <c r="AA1042" i="4"/>
  <c r="N1032" i="4"/>
  <c r="K1016" i="4"/>
  <c r="AC1005" i="4"/>
  <c r="L986" i="4"/>
  <c r="AC1127" i="4"/>
  <c r="AB1046" i="4"/>
  <c r="AC1016" i="4"/>
  <c r="AC1008" i="4"/>
  <c r="AC1000" i="4"/>
  <c r="AC988" i="4"/>
  <c r="L973" i="4"/>
  <c r="Q1040" i="4"/>
  <c r="AC1025" i="4"/>
  <c r="J1023" i="4"/>
  <c r="J1021" i="4"/>
  <c r="J1019" i="4"/>
  <c r="Q1014" i="4"/>
  <c r="J1008" i="4"/>
  <c r="AC995" i="4"/>
  <c r="J988" i="4"/>
  <c r="L952" i="4"/>
  <c r="J1052" i="4"/>
  <c r="I1031" i="4"/>
  <c r="Q1028" i="4"/>
  <c r="AA1019" i="4"/>
  <c r="I1013" i="4"/>
  <c r="L1007" i="4"/>
  <c r="K1001" i="4"/>
  <c r="N995" i="4"/>
  <c r="K989" i="4"/>
  <c r="N983" i="4"/>
  <c r="J975" i="4"/>
  <c r="L963" i="4"/>
  <c r="AA972" i="4"/>
  <c r="L964" i="4"/>
  <c r="L938" i="4"/>
  <c r="M920" i="4"/>
  <c r="L1080" i="4"/>
  <c r="L1010" i="4"/>
  <c r="N994" i="4"/>
  <c r="AA984" i="4"/>
  <c r="I961" i="4"/>
  <c r="J956" i="4"/>
  <c r="L933" i="4"/>
  <c r="R1013" i="4"/>
  <c r="AC1002" i="4"/>
  <c r="M970" i="4"/>
  <c r="Q966" i="4"/>
  <c r="R958" i="4"/>
  <c r="N951" i="4"/>
  <c r="K946" i="4"/>
  <c r="J916" i="4"/>
  <c r="J900" i="4"/>
  <c r="M1010" i="4"/>
  <c r="AC990" i="4"/>
  <c r="AC959" i="4"/>
  <c r="R931" i="4"/>
  <c r="L961" i="4"/>
  <c r="M951" i="4"/>
  <c r="J946" i="4"/>
  <c r="M940" i="4"/>
  <c r="M924" i="4"/>
  <c r="M916" i="4"/>
  <c r="I1056" i="4"/>
  <c r="J1033" i="4"/>
  <c r="M965" i="4"/>
  <c r="R954" i="4"/>
  <c r="Q947" i="4"/>
  <c r="Q939" i="4"/>
  <c r="Q931" i="4"/>
  <c r="L921" i="4"/>
  <c r="AC980" i="4"/>
  <c r="Q977" i="4"/>
  <c r="N958" i="4"/>
  <c r="M946" i="4"/>
  <c r="J936" i="4"/>
  <c r="L924" i="4"/>
  <c r="K918" i="4"/>
  <c r="N912" i="4"/>
  <c r="Q902" i="4"/>
  <c r="N888" i="4"/>
  <c r="K919" i="4"/>
  <c r="K911" i="4"/>
  <c r="J903" i="4"/>
  <c r="L874" i="4"/>
  <c r="AA1045" i="4"/>
  <c r="R907" i="4"/>
  <c r="Q900" i="4"/>
  <c r="M896" i="4"/>
  <c r="L885" i="4"/>
  <c r="L877" i="4"/>
  <c r="L869" i="4"/>
  <c r="I859" i="4"/>
  <c r="R974" i="4"/>
  <c r="M927" i="4"/>
  <c r="I911" i="4"/>
  <c r="Q907" i="4"/>
  <c r="Q901" i="4"/>
  <c r="Q898" i="4"/>
  <c r="M894" i="4"/>
  <c r="N884" i="4"/>
  <c r="M870" i="4"/>
  <c r="Q935" i="4"/>
  <c r="K912" i="4"/>
  <c r="N907" i="4"/>
  <c r="Q895" i="4"/>
  <c r="K887" i="4"/>
  <c r="L883" i="4"/>
  <c r="K877" i="4"/>
  <c r="M865" i="4"/>
  <c r="I857" i="4"/>
  <c r="Q845" i="4"/>
  <c r="Q886" i="4"/>
  <c r="K880" i="4"/>
  <c r="K872" i="4"/>
  <c r="L881" i="4"/>
  <c r="R873" i="4"/>
  <c r="R865" i="4"/>
  <c r="M943" i="4"/>
  <c r="L907" i="4"/>
  <c r="N872" i="4"/>
  <c r="Q889" i="4"/>
  <c r="L864" i="4"/>
  <c r="I852" i="4"/>
  <c r="L844" i="4"/>
  <c r="L834" i="4"/>
  <c r="L818" i="4"/>
  <c r="L786" i="4"/>
  <c r="M871" i="4"/>
  <c r="N866" i="4"/>
  <c r="J854" i="4"/>
  <c r="K836" i="4"/>
  <c r="I827" i="4"/>
  <c r="M879" i="4"/>
  <c r="AB869" i="4"/>
  <c r="Q852" i="4"/>
  <c r="I830" i="4"/>
  <c r="AB817" i="4"/>
  <c r="R882" i="4"/>
  <c r="Q862" i="4"/>
  <c r="Q858" i="4"/>
  <c r="I856" i="4"/>
  <c r="AA845" i="4"/>
  <c r="I839" i="4"/>
  <c r="M833" i="4"/>
  <c r="L827" i="4"/>
  <c r="L819" i="4"/>
  <c r="M809" i="4"/>
  <c r="L787" i="4"/>
  <c r="I891" i="4"/>
  <c r="AC891" i="4"/>
  <c r="I866" i="4"/>
  <c r="AC860" i="4"/>
  <c r="Q847" i="4"/>
  <c r="N841" i="4"/>
  <c r="AC864" i="4"/>
  <c r="M851" i="4"/>
  <c r="M839" i="4"/>
  <c r="M836" i="4"/>
  <c r="AC824" i="4"/>
  <c r="AC816" i="4"/>
  <c r="AB883" i="4"/>
  <c r="I855" i="4"/>
  <c r="J824" i="4"/>
  <c r="R804" i="4"/>
  <c r="R811" i="4"/>
  <c r="I802" i="4"/>
  <c r="AC800" i="4"/>
  <c r="K823" i="4"/>
  <c r="J810" i="4"/>
  <c r="AC793" i="4"/>
  <c r="M846" i="4"/>
  <c r="I831" i="4"/>
  <c r="M810" i="4"/>
  <c r="N834" i="4"/>
  <c r="R810" i="4"/>
  <c r="J813" i="4"/>
  <c r="R805" i="4"/>
  <c r="K818" i="4"/>
  <c r="AC815" i="4"/>
  <c r="I814" i="4"/>
  <c r="Q805" i="4"/>
  <c r="Q795" i="4"/>
  <c r="AA884" i="4"/>
  <c r="AB811" i="4"/>
  <c r="J784" i="4"/>
  <c r="J769" i="4"/>
  <c r="L737" i="4"/>
  <c r="L704" i="4"/>
  <c r="I786" i="4"/>
  <c r="J782" i="4"/>
  <c r="L768" i="4"/>
  <c r="L732" i="4"/>
  <c r="I721" i="4"/>
  <c r="N711" i="4"/>
  <c r="I697" i="4"/>
  <c r="I681" i="4"/>
  <c r="J655" i="4"/>
  <c r="K807" i="4"/>
  <c r="M788" i="4"/>
  <c r="I777" i="4"/>
  <c r="AB772" i="4"/>
  <c r="I761" i="4"/>
  <c r="AB756" i="4"/>
  <c r="L751" i="4"/>
  <c r="Q745" i="4"/>
  <c r="N739" i="4"/>
  <c r="L735" i="4"/>
  <c r="Q729" i="4"/>
  <c r="N723" i="4"/>
  <c r="L718" i="4"/>
  <c r="Q712" i="4"/>
  <c r="N706" i="4"/>
  <c r="L702" i="4"/>
  <c r="L694" i="4"/>
  <c r="J682" i="4"/>
  <c r="L662" i="4"/>
  <c r="AC753" i="4"/>
  <c r="L746" i="4"/>
  <c r="R738" i="4"/>
  <c r="K732" i="4"/>
  <c r="Q724" i="4"/>
  <c r="AC712" i="4"/>
  <c r="L705" i="4"/>
  <c r="K691" i="4"/>
  <c r="J790" i="4"/>
  <c r="R749" i="4"/>
  <c r="R716" i="4"/>
  <c r="N776" i="4"/>
  <c r="AC771" i="4"/>
  <c r="AA764" i="4"/>
  <c r="R754" i="4"/>
  <c r="N748" i="4"/>
  <c r="AC743" i="4"/>
  <c r="AA736" i="4"/>
  <c r="AA719" i="4"/>
  <c r="N707" i="4"/>
  <c r="N699" i="4"/>
  <c r="N691" i="4"/>
  <c r="N683" i="4"/>
  <c r="N675" i="4"/>
  <c r="J667" i="4"/>
  <c r="N651" i="4"/>
  <c r="N635" i="4"/>
  <c r="M797" i="4"/>
  <c r="K797" i="4"/>
  <c r="J791" i="4"/>
  <c r="R783" i="4"/>
  <c r="Q769" i="4"/>
  <c r="K761" i="4"/>
  <c r="I753" i="4"/>
  <c r="Q733" i="4"/>
  <c r="K725" i="4"/>
  <c r="R714" i="4"/>
  <c r="L706" i="4"/>
  <c r="L690" i="4"/>
  <c r="Q780" i="4"/>
  <c r="N737" i="4"/>
  <c r="J726" i="4"/>
  <c r="AB715" i="4"/>
  <c r="I687" i="4"/>
  <c r="N679" i="4"/>
  <c r="M676" i="4"/>
  <c r="I655" i="4"/>
  <c r="AC639" i="4"/>
  <c r="M633" i="4"/>
  <c r="M621" i="4"/>
  <c r="K609" i="4"/>
  <c r="I597" i="4"/>
  <c r="K569" i="4"/>
  <c r="J773" i="4"/>
  <c r="AC770" i="4"/>
  <c r="M734" i="4"/>
  <c r="M701" i="4"/>
  <c r="AC692" i="4"/>
  <c r="J692" i="4"/>
  <c r="K677" i="4"/>
  <c r="N640" i="4"/>
  <c r="L602" i="4"/>
  <c r="J753" i="4"/>
  <c r="M742" i="4"/>
  <c r="Q688" i="4"/>
  <c r="N685" i="4"/>
  <c r="K659" i="4"/>
  <c r="R641" i="4"/>
  <c r="K631" i="4"/>
  <c r="J625" i="4"/>
  <c r="I619" i="4"/>
  <c r="Q607" i="4"/>
  <c r="M595" i="4"/>
  <c r="J585" i="4"/>
  <c r="J569" i="4"/>
  <c r="J553" i="4"/>
  <c r="J537" i="4"/>
  <c r="M750" i="4"/>
  <c r="AC700" i="4"/>
  <c r="J700" i="4"/>
  <c r="M674" i="4"/>
  <c r="I663" i="4"/>
  <c r="L644" i="4"/>
  <c r="M582" i="4"/>
  <c r="M566" i="4"/>
  <c r="M778" i="4"/>
  <c r="R688" i="4"/>
  <c r="K667" i="4"/>
  <c r="I649" i="4"/>
  <c r="L640" i="4"/>
  <c r="L627" i="4"/>
  <c r="K613" i="4"/>
  <c r="AC602" i="4"/>
  <c r="AA739" i="4"/>
  <c r="R704" i="4"/>
  <c r="AC695" i="4"/>
  <c r="AC683" i="4"/>
  <c r="I669" i="4"/>
  <c r="K666" i="4"/>
  <c r="J648" i="4"/>
  <c r="L590" i="4"/>
  <c r="L726" i="4"/>
  <c r="AC687" i="4"/>
  <c r="J668" i="4"/>
  <c r="M665" i="4"/>
  <c r="N650" i="4"/>
  <c r="J644" i="4"/>
  <c r="M639" i="4"/>
  <c r="I631" i="4"/>
  <c r="R625" i="4"/>
  <c r="J621" i="4"/>
  <c r="I615" i="4"/>
  <c r="R609" i="4"/>
  <c r="J605" i="4"/>
  <c r="I599" i="4"/>
  <c r="R593" i="4"/>
  <c r="J589" i="4"/>
  <c r="I575" i="4"/>
  <c r="AC568" i="4"/>
  <c r="L561" i="4"/>
  <c r="AC552" i="4"/>
  <c r="I543" i="4"/>
  <c r="L529" i="4"/>
  <c r="AB624" i="4"/>
  <c r="R583" i="4"/>
  <c r="AC565" i="4"/>
  <c r="N553" i="4"/>
  <c r="Q539" i="4"/>
  <c r="L515" i="4"/>
  <c r="AC657" i="4"/>
  <c r="M657" i="4"/>
  <c r="R591" i="4"/>
  <c r="K587" i="4"/>
  <c r="N587" i="4"/>
  <c r="I564" i="4"/>
  <c r="AA561" i="4"/>
  <c r="R551" i="4"/>
  <c r="Q535" i="4"/>
  <c r="J522" i="4"/>
  <c r="J506" i="4"/>
  <c r="N482" i="4"/>
  <c r="L693" i="4"/>
  <c r="K693" i="4"/>
  <c r="Q652" i="4"/>
  <c r="R648" i="4"/>
  <c r="R589" i="4"/>
  <c r="AC559" i="4"/>
  <c r="AA544" i="4"/>
  <c r="J534" i="4"/>
  <c r="N529" i="4"/>
  <c r="I463" i="4"/>
  <c r="AA699" i="4"/>
  <c r="J599" i="4"/>
  <c r="J596" i="4"/>
  <c r="K571" i="4"/>
  <c r="N571" i="4"/>
  <c r="I554" i="4"/>
  <c r="N538" i="4"/>
  <c r="Q530" i="4"/>
  <c r="R525" i="4"/>
  <c r="AC515" i="4"/>
  <c r="K510" i="4"/>
  <c r="I498" i="4"/>
  <c r="L492" i="4"/>
  <c r="Q486" i="4"/>
  <c r="Q462" i="4"/>
  <c r="L452" i="4"/>
  <c r="L658" i="4"/>
  <c r="I604" i="4"/>
  <c r="AC575" i="4"/>
  <c r="J558" i="4"/>
  <c r="I550" i="4"/>
  <c r="I541" i="4"/>
  <c r="N534" i="4"/>
  <c r="N523" i="4"/>
  <c r="R511" i="4"/>
  <c r="I501" i="4"/>
  <c r="AC494" i="4"/>
  <c r="K489" i="4"/>
  <c r="J483" i="4"/>
  <c r="M477" i="4"/>
  <c r="K465" i="4"/>
  <c r="AA775" i="4"/>
  <c r="J717" i="4"/>
  <c r="I675" i="4"/>
  <c r="I654" i="4"/>
  <c r="AC654" i="4"/>
  <c r="N615" i="4"/>
  <c r="N612" i="4"/>
  <c r="J594" i="4"/>
  <c r="J578" i="4"/>
  <c r="K545" i="4"/>
  <c r="M536" i="4"/>
  <c r="N510" i="4"/>
  <c r="N494" i="4"/>
  <c r="N478" i="4"/>
  <c r="AC703" i="4"/>
  <c r="J623" i="4"/>
  <c r="J620" i="4"/>
  <c r="L588" i="4"/>
  <c r="M581" i="4"/>
  <c r="M579" i="4"/>
  <c r="AA568" i="4"/>
  <c r="K557" i="4"/>
  <c r="J551" i="4"/>
  <c r="J535" i="4"/>
  <c r="R531" i="4"/>
  <c r="I523" i="4"/>
  <c r="J513" i="4"/>
  <c r="I507" i="4"/>
  <c r="J497" i="4"/>
  <c r="I491" i="4"/>
  <c r="J481" i="4"/>
  <c r="J473" i="4"/>
  <c r="K463" i="4"/>
  <c r="AC452" i="4"/>
  <c r="AC420" i="4"/>
  <c r="M580" i="4"/>
  <c r="AB560" i="4"/>
  <c r="Q553" i="4"/>
  <c r="I470" i="4"/>
  <c r="N466" i="4"/>
  <c r="R453" i="4"/>
  <c r="AC446" i="4"/>
  <c r="M438" i="4"/>
  <c r="AC429" i="4"/>
  <c r="Q423" i="4"/>
  <c r="I415" i="4"/>
  <c r="K408" i="4"/>
  <c r="K392" i="4"/>
  <c r="K376" i="4"/>
  <c r="L358" i="4"/>
  <c r="K336" i="4"/>
  <c r="L310" i="4"/>
  <c r="I474" i="4"/>
  <c r="K472" i="4"/>
  <c r="Q459" i="4"/>
  <c r="N449" i="4"/>
  <c r="N432" i="4"/>
  <c r="J417" i="4"/>
  <c r="L401" i="4"/>
  <c r="R628" i="4"/>
  <c r="Q628" i="4"/>
  <c r="M562" i="4"/>
  <c r="AB515" i="4"/>
  <c r="I480" i="4"/>
  <c r="AC467" i="4"/>
  <c r="Q451" i="4"/>
  <c r="I439" i="4"/>
  <c r="N426" i="4"/>
  <c r="K415" i="4"/>
  <c r="L412" i="4"/>
  <c r="AB405" i="4"/>
  <c r="N400" i="4"/>
  <c r="I394" i="4"/>
  <c r="L388" i="4"/>
  <c r="AA375" i="4"/>
  <c r="AB365" i="4"/>
  <c r="L348" i="4"/>
  <c r="Q526" i="4"/>
  <c r="M488" i="4"/>
  <c r="R483" i="4"/>
  <c r="AA455" i="4"/>
  <c r="J444" i="4"/>
  <c r="AA429" i="4"/>
  <c r="I426" i="4"/>
  <c r="Q409" i="4"/>
  <c r="I381" i="4"/>
  <c r="M373" i="4"/>
  <c r="I365" i="4"/>
  <c r="AC342" i="4"/>
  <c r="AC326" i="4"/>
  <c r="L547" i="4"/>
  <c r="N547" i="4"/>
  <c r="J496" i="4"/>
  <c r="M472" i="4"/>
  <c r="M422" i="4"/>
  <c r="Q412" i="4"/>
  <c r="L402" i="4"/>
  <c r="K388" i="4"/>
  <c r="AC377" i="4"/>
  <c r="L656" i="4"/>
  <c r="M637" i="4"/>
  <c r="N504" i="4"/>
  <c r="L451" i="4"/>
  <c r="N446" i="4"/>
  <c r="R434" i="4"/>
  <c r="AB429" i="4"/>
  <c r="N416" i="4"/>
  <c r="N409" i="4"/>
  <c r="N401" i="4"/>
  <c r="N393" i="4"/>
  <c r="N385" i="4"/>
  <c r="N377" i="4"/>
  <c r="L365" i="4"/>
  <c r="J528" i="4"/>
  <c r="AC474" i="4"/>
  <c r="J461" i="4"/>
  <c r="J447" i="4"/>
  <c r="AA436" i="4"/>
  <c r="L422" i="4"/>
  <c r="Q414" i="4"/>
  <c r="L400" i="4"/>
  <c r="K394" i="4"/>
  <c r="N388" i="4"/>
  <c r="R376" i="4"/>
  <c r="Q370" i="4"/>
  <c r="AC343" i="4"/>
  <c r="N332" i="4"/>
  <c r="R320" i="4"/>
  <c r="N427" i="4"/>
  <c r="K362" i="4"/>
  <c r="N362" i="4"/>
  <c r="R319" i="4"/>
  <c r="M312" i="4"/>
  <c r="L294" i="4"/>
  <c r="L262" i="4"/>
  <c r="R458" i="4"/>
  <c r="J379" i="4"/>
  <c r="K337" i="4"/>
  <c r="AA328" i="4"/>
  <c r="J311" i="4"/>
  <c r="L297" i="4"/>
  <c r="I271" i="4"/>
  <c r="I261" i="4"/>
  <c r="J253" i="4"/>
  <c r="J220" i="4"/>
  <c r="R520" i="4"/>
  <c r="Q520" i="4"/>
  <c r="I387" i="4"/>
  <c r="K382" i="4"/>
  <c r="AB359" i="4"/>
  <c r="M346" i="4"/>
  <c r="AC341" i="4"/>
  <c r="AC312" i="4"/>
  <c r="J296" i="4"/>
  <c r="M290" i="4"/>
  <c r="Q286" i="4"/>
  <c r="R276" i="4"/>
  <c r="I266" i="4"/>
  <c r="K262" i="4"/>
  <c r="K258" i="4"/>
  <c r="R252" i="4"/>
  <c r="K246" i="4"/>
  <c r="Q238" i="4"/>
  <c r="N231" i="4"/>
  <c r="J223" i="4"/>
  <c r="R211" i="4"/>
  <c r="I456" i="4"/>
  <c r="AC456" i="4"/>
  <c r="AA453" i="4"/>
  <c r="N390" i="4"/>
  <c r="AA359" i="4"/>
  <c r="K350" i="4"/>
  <c r="N336" i="4"/>
  <c r="N330" i="4"/>
  <c r="Q305" i="4"/>
  <c r="I293" i="4"/>
  <c r="M285" i="4"/>
  <c r="AC270" i="4"/>
  <c r="L263" i="4"/>
  <c r="M257" i="4"/>
  <c r="Q249" i="4"/>
  <c r="L239" i="4"/>
  <c r="Q425" i="4"/>
  <c r="AC403" i="4"/>
  <c r="M398" i="4"/>
  <c r="J353" i="4"/>
  <c r="M334" i="4"/>
  <c r="L290" i="4"/>
  <c r="I440" i="4"/>
  <c r="J440" i="4"/>
  <c r="Q421" i="4"/>
  <c r="J411" i="4"/>
  <c r="AB367" i="4"/>
  <c r="N355" i="4"/>
  <c r="J338" i="4"/>
  <c r="Q323" i="4"/>
  <c r="K321" i="4"/>
  <c r="J312" i="4"/>
  <c r="L301" i="4"/>
  <c r="R293" i="4"/>
  <c r="K279" i="4"/>
  <c r="Q271" i="4"/>
  <c r="J265" i="4"/>
  <c r="R257" i="4"/>
  <c r="J249" i="4"/>
  <c r="K239" i="4"/>
  <c r="K222" i="4"/>
  <c r="N371" i="4"/>
  <c r="Q369" i="4"/>
  <c r="L346" i="4"/>
  <c r="R317" i="4"/>
  <c r="J300" i="4"/>
  <c r="AC287" i="4"/>
  <c r="K282" i="4"/>
  <c r="N276" i="4"/>
  <c r="I270" i="4"/>
  <c r="L264" i="4"/>
  <c r="M258" i="4"/>
  <c r="M254" i="4"/>
  <c r="AC247" i="4"/>
  <c r="L240" i="4"/>
  <c r="N227" i="4"/>
  <c r="J219" i="4"/>
  <c r="L207" i="4"/>
  <c r="K364" i="4"/>
  <c r="M361" i="4"/>
  <c r="J331" i="4"/>
  <c r="J299" i="4"/>
  <c r="AB273" i="4"/>
  <c r="R250" i="4"/>
  <c r="AB235" i="4"/>
  <c r="R216" i="4"/>
  <c r="M208" i="4"/>
  <c r="L174" i="4"/>
  <c r="L142" i="4"/>
  <c r="L110" i="4"/>
  <c r="AC320" i="4"/>
  <c r="AC242" i="4"/>
  <c r="J242" i="4"/>
  <c r="N189" i="4"/>
  <c r="L177" i="4"/>
  <c r="AC168" i="4"/>
  <c r="N149" i="4"/>
  <c r="L137" i="4"/>
  <c r="I127" i="4"/>
  <c r="L113" i="4"/>
  <c r="L81" i="4"/>
  <c r="J286" i="4"/>
  <c r="J307" i="4"/>
  <c r="L291" i="4"/>
  <c r="AB241" i="4"/>
  <c r="Q225" i="4"/>
  <c r="M220" i="4"/>
  <c r="Q209" i="4"/>
  <c r="AC199" i="4"/>
  <c r="M197" i="4"/>
  <c r="L191" i="4"/>
  <c r="Q177" i="4"/>
  <c r="L167" i="4"/>
  <c r="AB152" i="4"/>
  <c r="Q137" i="4"/>
  <c r="Q97" i="4"/>
  <c r="M267" i="4"/>
  <c r="AA215" i="4"/>
  <c r="I176" i="4"/>
  <c r="AB127" i="4"/>
  <c r="N1125" i="4"/>
  <c r="N1117" i="4"/>
  <c r="R1105" i="4"/>
  <c r="K1149" i="4"/>
  <c r="L1147" i="4"/>
  <c r="AC1139" i="4"/>
  <c r="L1132" i="4"/>
  <c r="R1124" i="4"/>
  <c r="K1118" i="4"/>
  <c r="R1108" i="4"/>
  <c r="L1096" i="4"/>
  <c r="M1138" i="4"/>
  <c r="I1135" i="4"/>
  <c r="AB1114" i="4"/>
  <c r="J1092" i="4"/>
  <c r="Q1090" i="4"/>
  <c r="K1085" i="4"/>
  <c r="I1078" i="4"/>
  <c r="I1062" i="4"/>
  <c r="L1047" i="4"/>
  <c r="I1025" i="4"/>
  <c r="N1225" i="4"/>
  <c r="I1204" i="4"/>
  <c r="AB1122" i="4"/>
  <c r="Q1084" i="4"/>
  <c r="J1071" i="4"/>
  <c r="L1050" i="4"/>
  <c r="AB1130" i="4"/>
  <c r="AC1098" i="4"/>
  <c r="R1082" i="4"/>
  <c r="J1066" i="4"/>
  <c r="M1060" i="4"/>
  <c r="K1056" i="4"/>
  <c r="Q1043" i="4"/>
  <c r="R1033" i="4"/>
  <c r="L1111" i="4"/>
  <c r="J1102" i="4"/>
  <c r="AC1083" i="4"/>
  <c r="L1065" i="4"/>
  <c r="R1057" i="4"/>
  <c r="R1048" i="4"/>
  <c r="AA1163" i="4"/>
  <c r="Q1150" i="4"/>
  <c r="AA1108" i="4"/>
  <c r="N1103" i="4"/>
  <c r="Q1089" i="4"/>
  <c r="R1068" i="4"/>
  <c r="M1111" i="4"/>
  <c r="K1110" i="4"/>
  <c r="J1110" i="4"/>
  <c r="AA1106" i="4"/>
  <c r="AA1071" i="4"/>
  <c r="L1055" i="4"/>
  <c r="K1046" i="4"/>
  <c r="K1036" i="4"/>
  <c r="AB1125" i="4"/>
  <c r="K1119" i="4"/>
  <c r="AB1095" i="4"/>
  <c r="N1082" i="4"/>
  <c r="L1074" i="4"/>
  <c r="N1054" i="4"/>
  <c r="L1045" i="4"/>
  <c r="AC1130" i="4"/>
  <c r="J1064" i="4"/>
  <c r="J1061" i="4"/>
  <c r="AC1051" i="4"/>
  <c r="J1051" i="4"/>
  <c r="I1035" i="4"/>
  <c r="L1005" i="4"/>
  <c r="J1099" i="4"/>
  <c r="M1072" i="4"/>
  <c r="I1069" i="4"/>
  <c r="J1038" i="4"/>
  <c r="J1034" i="4"/>
  <c r="K1018" i="4"/>
  <c r="I1006" i="4"/>
  <c r="J996" i="4"/>
  <c r="J976" i="4"/>
  <c r="M1077" i="4"/>
  <c r="R1072" i="4"/>
  <c r="AB1036" i="4"/>
  <c r="K1013" i="4"/>
  <c r="K1005" i="4"/>
  <c r="K997" i="4"/>
  <c r="I989" i="4"/>
  <c r="R975" i="4"/>
  <c r="I1042" i="4"/>
  <c r="AC1032" i="4"/>
  <c r="R1014" i="4"/>
  <c r="Q1000" i="4"/>
  <c r="L1127" i="4"/>
  <c r="K1127" i="4"/>
  <c r="R1043" i="4"/>
  <c r="Q1023" i="4"/>
  <c r="L1038" i="4"/>
  <c r="N1023" i="4"/>
  <c r="N1021" i="4"/>
  <c r="AA1018" i="4"/>
  <c r="K1014" i="4"/>
  <c r="N1000" i="4"/>
  <c r="AC993" i="4"/>
  <c r="N980" i="4"/>
  <c r="N972" i="4"/>
  <c r="N1052" i="4"/>
  <c r="M1031" i="4"/>
  <c r="AC1006" i="4"/>
  <c r="AB1000" i="4"/>
  <c r="J995" i="4"/>
  <c r="AB988" i="4"/>
  <c r="J983" i="4"/>
  <c r="Q973" i="4"/>
  <c r="R1010" i="4"/>
  <c r="AC985" i="4"/>
  <c r="R964" i="4"/>
  <c r="N954" i="4"/>
  <c r="M936" i="4"/>
  <c r="I920" i="4"/>
  <c r="AC1080" i="4"/>
  <c r="AA1046" i="4"/>
  <c r="R1005" i="4"/>
  <c r="AC994" i="4"/>
  <c r="M961" i="4"/>
  <c r="N956" i="4"/>
  <c r="I931" i="4"/>
  <c r="AA1012" i="4"/>
  <c r="K1002" i="4"/>
  <c r="N978" i="4"/>
  <c r="AC968" i="4"/>
  <c r="M964" i="4"/>
  <c r="L955" i="4"/>
  <c r="Q938" i="4"/>
  <c r="J932" i="4"/>
  <c r="Q914" i="4"/>
  <c r="L896" i="4"/>
  <c r="J1010" i="4"/>
  <c r="AB997" i="4"/>
  <c r="K990" i="4"/>
  <c r="K954" i="4"/>
  <c r="L931" i="4"/>
  <c r="Q958" i="4"/>
  <c r="AC950" i="4"/>
  <c r="Q944" i="4"/>
  <c r="I940" i="4"/>
  <c r="R934" i="4"/>
  <c r="N930" i="4"/>
  <c r="I924" i="4"/>
  <c r="I916" i="4"/>
  <c r="M1056" i="4"/>
  <c r="K1033" i="4"/>
  <c r="K972" i="4"/>
  <c r="K968" i="4"/>
  <c r="R953" i="4"/>
  <c r="K947" i="4"/>
  <c r="K939" i="4"/>
  <c r="K931" i="4"/>
  <c r="AC920" i="4"/>
  <c r="AA1007" i="4"/>
  <c r="N957" i="4"/>
  <c r="K952" i="4"/>
  <c r="I946" i="4"/>
  <c r="L940" i="4"/>
  <c r="Q934" i="4"/>
  <c r="M922" i="4"/>
  <c r="J912" i="4"/>
  <c r="K902" i="4"/>
  <c r="J888" i="4"/>
  <c r="AB951" i="4"/>
  <c r="Q919" i="4"/>
  <c r="K909" i="4"/>
  <c r="J901" i="4"/>
  <c r="AC887" i="4"/>
  <c r="I872" i="4"/>
  <c r="AA930" i="4"/>
  <c r="AC906" i="4"/>
  <c r="R896" i="4"/>
  <c r="AC884" i="4"/>
  <c r="AC876" i="4"/>
  <c r="AC868" i="4"/>
  <c r="N849" i="4"/>
  <c r="AC938" i="4"/>
  <c r="J927" i="4"/>
  <c r="R909" i="4"/>
  <c r="I907" i="4"/>
  <c r="N900" i="4"/>
  <c r="Q897" i="4"/>
  <c r="R893" i="4"/>
  <c r="J884" i="4"/>
  <c r="I870" i="4"/>
  <c r="AA922" i="4"/>
  <c r="Q912" i="4"/>
  <c r="I906" i="4"/>
  <c r="Q893" i="4"/>
  <c r="AC882" i="4"/>
  <c r="AA875" i="4"/>
  <c r="I865" i="4"/>
  <c r="Q853" i="4"/>
  <c r="K845" i="4"/>
  <c r="J918" i="4"/>
  <c r="AC915" i="4"/>
  <c r="AC911" i="4"/>
  <c r="I886" i="4"/>
  <c r="R878" i="4"/>
  <c r="R870" i="4"/>
  <c r="M911" i="4"/>
  <c r="N893" i="4"/>
  <c r="AC880" i="4"/>
  <c r="L873" i="4"/>
  <c r="L865" i="4"/>
  <c r="J943" i="4"/>
  <c r="AB901" i="4"/>
  <c r="J872" i="4"/>
  <c r="R889" i="4"/>
  <c r="R863" i="4"/>
  <c r="AA851" i="4"/>
  <c r="I832" i="4"/>
  <c r="I816" i="4"/>
  <c r="J874" i="4"/>
  <c r="J871" i="4"/>
  <c r="J860" i="4"/>
  <c r="N854" i="4"/>
  <c r="I848" i="4"/>
  <c r="M835" i="4"/>
  <c r="J825" i="4"/>
  <c r="J882" i="4"/>
  <c r="J879" i="4"/>
  <c r="R816" i="4"/>
  <c r="AB877" i="4"/>
  <c r="R858" i="4"/>
  <c r="M856" i="4"/>
  <c r="R844" i="4"/>
  <c r="AC838" i="4"/>
  <c r="I833" i="4"/>
  <c r="AC826" i="4"/>
  <c r="AC818" i="4"/>
  <c r="I809" i="4"/>
  <c r="AC786" i="4"/>
  <c r="N891" i="4"/>
  <c r="M866" i="4"/>
  <c r="K860" i="4"/>
  <c r="AC841" i="4"/>
  <c r="N844" i="4"/>
  <c r="J839" i="4"/>
  <c r="Q835" i="4"/>
  <c r="N829" i="4"/>
  <c r="R809" i="4"/>
  <c r="K859" i="4"/>
  <c r="M855" i="4"/>
  <c r="J848" i="4"/>
  <c r="R828" i="4"/>
  <c r="Q822" i="4"/>
  <c r="N816" i="4"/>
  <c r="L804" i="4"/>
  <c r="AB839" i="4"/>
  <c r="K810" i="4"/>
  <c r="M802" i="4"/>
  <c r="N793" i="4"/>
  <c r="Q823" i="4"/>
  <c r="AC846" i="4"/>
  <c r="M831" i="4"/>
  <c r="I826" i="4"/>
  <c r="AA826" i="4"/>
  <c r="R821" i="4"/>
  <c r="I808" i="4"/>
  <c r="J806" i="4"/>
  <c r="K834" i="4"/>
  <c r="I805" i="4"/>
  <c r="R834" i="4"/>
  <c r="N813" i="4"/>
  <c r="M781" i="4"/>
  <c r="Q818" i="4"/>
  <c r="M814" i="4"/>
  <c r="AC795" i="4"/>
  <c r="AC811" i="4"/>
  <c r="I798" i="4"/>
  <c r="J798" i="4"/>
  <c r="Q785" i="4"/>
  <c r="Q784" i="4"/>
  <c r="L765" i="4"/>
  <c r="J733" i="4"/>
  <c r="L696" i="4"/>
  <c r="J783" i="4"/>
  <c r="N782" i="4"/>
  <c r="I766" i="4"/>
  <c r="J756" i="4"/>
  <c r="I730" i="4"/>
  <c r="J711" i="4"/>
  <c r="J679" i="4"/>
  <c r="L651" i="4"/>
  <c r="L807" i="4"/>
  <c r="M799" i="4"/>
  <c r="J799" i="4"/>
  <c r="R771" i="4"/>
  <c r="AA766" i="4"/>
  <c r="R755" i="4"/>
  <c r="M749" i="4"/>
  <c r="K745" i="4"/>
  <c r="J739" i="4"/>
  <c r="M733" i="4"/>
  <c r="K729" i="4"/>
  <c r="J723" i="4"/>
  <c r="M716" i="4"/>
  <c r="K712" i="4"/>
  <c r="J706" i="4"/>
  <c r="Q790" i="4"/>
  <c r="M772" i="4"/>
  <c r="R766" i="4"/>
  <c r="M756" i="4"/>
  <c r="AC745" i="4"/>
  <c r="L738" i="4"/>
  <c r="R730" i="4"/>
  <c r="K724" i="4"/>
  <c r="M719" i="4"/>
  <c r="AC704" i="4"/>
  <c r="R689" i="4"/>
  <c r="L792" i="4"/>
  <c r="I792" i="4"/>
  <c r="N790" i="4"/>
  <c r="K783" i="4"/>
  <c r="L749" i="4"/>
  <c r="L716" i="4"/>
  <c r="M786" i="4"/>
  <c r="J776" i="4"/>
  <c r="R764" i="4"/>
  <c r="Q758" i="4"/>
  <c r="L754" i="4"/>
  <c r="J748" i="4"/>
  <c r="R736" i="4"/>
  <c r="Q730" i="4"/>
  <c r="N724" i="4"/>
  <c r="R719" i="4"/>
  <c r="Q713" i="4"/>
  <c r="J707" i="4"/>
  <c r="J699" i="4"/>
  <c r="J691" i="4"/>
  <c r="J683" i="4"/>
  <c r="J675" i="4"/>
  <c r="R663" i="4"/>
  <c r="J651" i="4"/>
  <c r="J635" i="4"/>
  <c r="Q797" i="4"/>
  <c r="N791" i="4"/>
  <c r="Q777" i="4"/>
  <c r="K769" i="4"/>
  <c r="R759" i="4"/>
  <c r="Q741" i="4"/>
  <c r="K733" i="4"/>
  <c r="R723" i="4"/>
  <c r="L714" i="4"/>
  <c r="M704" i="4"/>
  <c r="R682" i="4"/>
  <c r="I780" i="4"/>
  <c r="N726" i="4"/>
  <c r="M687" i="4"/>
  <c r="R675" i="4"/>
  <c r="Q668" i="4"/>
  <c r="J666" i="4"/>
  <c r="J653" i="4"/>
  <c r="Q638" i="4"/>
  <c r="L631" i="4"/>
  <c r="I621" i="4"/>
  <c r="L607" i="4"/>
  <c r="J595" i="4"/>
  <c r="L567" i="4"/>
  <c r="N773" i="4"/>
  <c r="K770" i="4"/>
  <c r="J745" i="4"/>
  <c r="J734" i="4"/>
  <c r="J701" i="4"/>
  <c r="K692" i="4"/>
  <c r="N692" i="4"/>
  <c r="I684" i="4"/>
  <c r="Q677" i="4"/>
  <c r="M646" i="4"/>
  <c r="R626" i="4"/>
  <c r="N785" i="4"/>
  <c r="N753" i="4"/>
  <c r="J742" i="4"/>
  <c r="AB732" i="4"/>
  <c r="AC685" i="4"/>
  <c r="I671" i="4"/>
  <c r="M655" i="4"/>
  <c r="I647" i="4"/>
  <c r="N634" i="4"/>
  <c r="AB630" i="4"/>
  <c r="AA624" i="4"/>
  <c r="L613" i="4"/>
  <c r="K607" i="4"/>
  <c r="J601" i="4"/>
  <c r="I595" i="4"/>
  <c r="Q583" i="4"/>
  <c r="Q567" i="4"/>
  <c r="Q551" i="4"/>
  <c r="L533" i="4"/>
  <c r="J750" i="4"/>
  <c r="K700" i="4"/>
  <c r="N700" i="4"/>
  <c r="I653" i="4"/>
  <c r="M636" i="4"/>
  <c r="I582" i="4"/>
  <c r="I566" i="4"/>
  <c r="J778" i="4"/>
  <c r="AA767" i="4"/>
  <c r="Q667" i="4"/>
  <c r="M649" i="4"/>
  <c r="AC626" i="4"/>
  <c r="R611" i="4"/>
  <c r="Q597" i="4"/>
  <c r="AB699" i="4"/>
  <c r="M669" i="4"/>
  <c r="N663" i="4"/>
  <c r="J646" i="4"/>
  <c r="M643" i="4"/>
  <c r="R630" i="4"/>
  <c r="R622" i="4"/>
  <c r="R614" i="4"/>
  <c r="R606" i="4"/>
  <c r="R598" i="4"/>
  <c r="R582" i="4"/>
  <c r="I762" i="4"/>
  <c r="I709" i="4"/>
  <c r="K687" i="4"/>
  <c r="I666" i="4"/>
  <c r="N664" i="4"/>
  <c r="I650" i="4"/>
  <c r="N639" i="4"/>
  <c r="L625" i="4"/>
  <c r="Q619" i="4"/>
  <c r="L609" i="4"/>
  <c r="Q603" i="4"/>
  <c r="L593" i="4"/>
  <c r="N581" i="4"/>
  <c r="M567" i="4"/>
  <c r="AC560" i="4"/>
  <c r="M551" i="4"/>
  <c r="N541" i="4"/>
  <c r="N525" i="4"/>
  <c r="AA679" i="4"/>
  <c r="J586" i="4"/>
  <c r="M578" i="4"/>
  <c r="I539" i="4"/>
  <c r="L507" i="4"/>
  <c r="I661" i="4"/>
  <c r="AC589" i="4"/>
  <c r="Q587" i="4"/>
  <c r="M564" i="4"/>
  <c r="K561" i="4"/>
  <c r="K555" i="4"/>
  <c r="AB542" i="4"/>
  <c r="R534" i="4"/>
  <c r="L518" i="4"/>
  <c r="L502" i="4"/>
  <c r="J482" i="4"/>
  <c r="R693" i="4"/>
  <c r="Q693" i="4"/>
  <c r="R652" i="4"/>
  <c r="K648" i="4"/>
  <c r="AB585" i="4"/>
  <c r="AA531" i="4"/>
  <c r="N517" i="4"/>
  <c r="N509" i="4"/>
  <c r="N501" i="4"/>
  <c r="N493" i="4"/>
  <c r="N485" i="4"/>
  <c r="N477" i="4"/>
  <c r="M654" i="4"/>
  <c r="N599" i="4"/>
  <c r="N596" i="4"/>
  <c r="M586" i="4"/>
  <c r="Q571" i="4"/>
  <c r="J530" i="4"/>
  <c r="R524" i="4"/>
  <c r="M514" i="4"/>
  <c r="AA503" i="4"/>
  <c r="AC491" i="4"/>
  <c r="K486" i="4"/>
  <c r="K462" i="4"/>
  <c r="L444" i="4"/>
  <c r="AB662" i="4"/>
  <c r="M658" i="4"/>
  <c r="M604" i="4"/>
  <c r="AC586" i="4"/>
  <c r="L555" i="4"/>
  <c r="M550" i="4"/>
  <c r="M541" i="4"/>
  <c r="AB533" i="4"/>
  <c r="J523" i="4"/>
  <c r="M517" i="4"/>
  <c r="L511" i="4"/>
  <c r="Q505" i="4"/>
  <c r="N499" i="4"/>
  <c r="R487" i="4"/>
  <c r="I477" i="4"/>
  <c r="R463" i="4"/>
  <c r="N717" i="4"/>
  <c r="AC675" i="4"/>
  <c r="N654" i="4"/>
  <c r="AC615" i="4"/>
  <c r="AC612" i="4"/>
  <c r="N594" i="4"/>
  <c r="N578" i="4"/>
  <c r="Q545" i="4"/>
  <c r="AC536" i="4"/>
  <c r="N530" i="4"/>
  <c r="J510" i="4"/>
  <c r="J494" i="4"/>
  <c r="K703" i="4"/>
  <c r="N623" i="4"/>
  <c r="N620" i="4"/>
  <c r="AB608" i="4"/>
  <c r="I586" i="4"/>
  <c r="J579" i="4"/>
  <c r="Q556" i="4"/>
  <c r="AA533" i="4"/>
  <c r="L517" i="4"/>
  <c r="Q511" i="4"/>
  <c r="L501" i="4"/>
  <c r="Q495" i="4"/>
  <c r="L485" i="4"/>
  <c r="Q479" i="4"/>
  <c r="Q471" i="4"/>
  <c r="L461" i="4"/>
  <c r="L445" i="4"/>
  <c r="J580" i="4"/>
  <c r="I553" i="4"/>
  <c r="K549" i="4"/>
  <c r="R469" i="4"/>
  <c r="R451" i="4"/>
  <c r="L446" i="4"/>
  <c r="K438" i="4"/>
  <c r="Q428" i="4"/>
  <c r="N419" i="4"/>
  <c r="AC414" i="4"/>
  <c r="L406" i="4"/>
  <c r="L390" i="4"/>
  <c r="L374" i="4"/>
  <c r="I356" i="4"/>
  <c r="L334" i="4"/>
  <c r="M474" i="4"/>
  <c r="Q472" i="4"/>
  <c r="AB430" i="4"/>
  <c r="N417" i="4"/>
  <c r="R393" i="4"/>
  <c r="R562" i="4"/>
  <c r="M480" i="4"/>
  <c r="K467" i="4"/>
  <c r="AC454" i="4"/>
  <c r="Q448" i="4"/>
  <c r="M445" i="4"/>
  <c r="J435" i="4"/>
  <c r="I422" i="4"/>
  <c r="Q415" i="4"/>
  <c r="M410" i="4"/>
  <c r="J400" i="4"/>
  <c r="M386" i="4"/>
  <c r="R380" i="4"/>
  <c r="AB373" i="4"/>
  <c r="R364" i="4"/>
  <c r="J344" i="4"/>
  <c r="R526" i="4"/>
  <c r="AA516" i="4"/>
  <c r="J488" i="4"/>
  <c r="I475" i="4"/>
  <c r="Q429" i="4"/>
  <c r="M426" i="4"/>
  <c r="N422" i="4"/>
  <c r="I416" i="4"/>
  <c r="K409" i="4"/>
  <c r="Q401" i="4"/>
  <c r="I373" i="4"/>
  <c r="L351" i="4"/>
  <c r="AC547" i="4"/>
  <c r="N496" i="4"/>
  <c r="K449" i="4"/>
  <c r="K422" i="4"/>
  <c r="K412" i="4"/>
  <c r="AC401" i="4"/>
  <c r="R386" i="4"/>
  <c r="R370" i="4"/>
  <c r="K637" i="4"/>
  <c r="I537" i="4"/>
  <c r="AC504" i="4"/>
  <c r="K450" i="4"/>
  <c r="K445" i="4"/>
  <c r="N429" i="4"/>
  <c r="I418" i="4"/>
  <c r="AB414" i="4"/>
  <c r="J409" i="4"/>
  <c r="J401" i="4"/>
  <c r="J393" i="4"/>
  <c r="J385" i="4"/>
  <c r="J377" i="4"/>
  <c r="R357" i="4"/>
  <c r="AA631" i="4"/>
  <c r="K528" i="4"/>
  <c r="I512" i="4"/>
  <c r="K474" i="4"/>
  <c r="N461" i="4"/>
  <c r="Q434" i="4"/>
  <c r="R430" i="4"/>
  <c r="N412" i="4"/>
  <c r="AC399" i="4"/>
  <c r="J388" i="4"/>
  <c r="L376" i="4"/>
  <c r="K370" i="4"/>
  <c r="N364" i="4"/>
  <c r="J332" i="4"/>
  <c r="L320" i="4"/>
  <c r="I427" i="4"/>
  <c r="I363" i="4"/>
  <c r="Q362" i="4"/>
  <c r="K342" i="4"/>
  <c r="I333" i="4"/>
  <c r="R318" i="4"/>
  <c r="K312" i="4"/>
  <c r="J290" i="4"/>
  <c r="L258" i="4"/>
  <c r="I438" i="4"/>
  <c r="AB421" i="4"/>
  <c r="N379" i="4"/>
  <c r="I374" i="4"/>
  <c r="AA374" i="4"/>
  <c r="J366" i="4"/>
  <c r="AC348" i="4"/>
  <c r="J339" i="4"/>
  <c r="Q337" i="4"/>
  <c r="J328" i="4"/>
  <c r="I322" i="4"/>
  <c r="M310" i="4"/>
  <c r="I308" i="4"/>
  <c r="I295" i="4"/>
  <c r="J285" i="4"/>
  <c r="I259" i="4"/>
  <c r="L249" i="4"/>
  <c r="L216" i="4"/>
  <c r="M387" i="4"/>
  <c r="AB385" i="4"/>
  <c r="Q382" i="4"/>
  <c r="AB372" i="4"/>
  <c r="AB358" i="4"/>
  <c r="M348" i="4"/>
  <c r="J346" i="4"/>
  <c r="Q328" i="4"/>
  <c r="L325" i="4"/>
  <c r="L312" i="4"/>
  <c r="R300" i="4"/>
  <c r="I290" i="4"/>
  <c r="K286" i="4"/>
  <c r="N280" i="4"/>
  <c r="L276" i="4"/>
  <c r="AA271" i="4"/>
  <c r="L252" i="4"/>
  <c r="R244" i="4"/>
  <c r="K238" i="4"/>
  <c r="J231" i="4"/>
  <c r="L211" i="4"/>
  <c r="I469" i="4"/>
  <c r="L456" i="4"/>
  <c r="K456" i="4"/>
  <c r="J453" i="4"/>
  <c r="I395" i="4"/>
  <c r="K390" i="4"/>
  <c r="Q350" i="4"/>
  <c r="K305" i="4"/>
  <c r="Q297" i="4"/>
  <c r="I285" i="4"/>
  <c r="M277" i="4"/>
  <c r="AC262" i="4"/>
  <c r="I257" i="4"/>
  <c r="K249" i="4"/>
  <c r="AC238" i="4"/>
  <c r="R425" i="4"/>
  <c r="AA419" i="4"/>
  <c r="K403" i="4"/>
  <c r="N353" i="4"/>
  <c r="AB334" i="4"/>
  <c r="M313" i="4"/>
  <c r="N309" i="4"/>
  <c r="R282" i="4"/>
  <c r="N440" i="4"/>
  <c r="K421" i="4"/>
  <c r="N411" i="4"/>
  <c r="I406" i="4"/>
  <c r="AA406" i="4"/>
  <c r="AC355" i="4"/>
  <c r="I354" i="4"/>
  <c r="M340" i="4"/>
  <c r="N338" i="4"/>
  <c r="Q321" i="4"/>
  <c r="J310" i="4"/>
  <c r="L293" i="4"/>
  <c r="R285" i="4"/>
  <c r="K271" i="4"/>
  <c r="Q263" i="4"/>
  <c r="L257" i="4"/>
  <c r="Q247" i="4"/>
  <c r="R236" i="4"/>
  <c r="R220" i="4"/>
  <c r="AC371" i="4"/>
  <c r="K358" i="4"/>
  <c r="AC340" i="4"/>
  <c r="R325" i="4"/>
  <c r="K315" i="4"/>
  <c r="L304" i="4"/>
  <c r="Q298" i="4"/>
  <c r="M286" i="4"/>
  <c r="J276" i="4"/>
  <c r="AC263" i="4"/>
  <c r="I258" i="4"/>
  <c r="I254" i="4"/>
  <c r="M246" i="4"/>
  <c r="AC239" i="4"/>
  <c r="N235" i="4"/>
  <c r="J227" i="4"/>
  <c r="R215" i="4"/>
  <c r="N203" i="4"/>
  <c r="Q364" i="4"/>
  <c r="R361" i="4"/>
  <c r="N331" i="4"/>
  <c r="N299" i="4"/>
  <c r="AB270" i="4"/>
  <c r="AA247" i="4"/>
  <c r="AB232" i="4"/>
  <c r="AA202" i="4"/>
  <c r="K168" i="4"/>
  <c r="K136" i="4"/>
  <c r="K104" i="4"/>
  <c r="AA320" i="4"/>
  <c r="K242" i="4"/>
  <c r="N242" i="4"/>
  <c r="Q220" i="4"/>
  <c r="I214" i="4"/>
  <c r="J189" i="4"/>
  <c r="AC176" i="4"/>
  <c r="I167" i="4"/>
  <c r="J149" i="4"/>
  <c r="I135" i="4"/>
  <c r="AC112" i="4"/>
  <c r="AB333" i="4"/>
  <c r="N286" i="4"/>
  <c r="Q307" i="4"/>
  <c r="R286" i="4"/>
  <c r="I251" i="4"/>
  <c r="N236" i="4"/>
  <c r="J217" i="4"/>
  <c r="J204" i="4"/>
  <c r="N198" i="4"/>
  <c r="K197" i="4"/>
  <c r="AC190" i="4"/>
  <c r="K177" i="4"/>
  <c r="I165" i="4"/>
  <c r="AC150" i="4"/>
  <c r="R135" i="4"/>
  <c r="R95" i="4"/>
  <c r="AB14" i="4"/>
  <c r="N918" i="4"/>
  <c r="K915" i="4"/>
  <c r="N909" i="4"/>
  <c r="N897" i="4"/>
  <c r="M886" i="4"/>
  <c r="L878" i="4"/>
  <c r="L870" i="4"/>
  <c r="AC872" i="4"/>
  <c r="R857" i="4"/>
  <c r="AA959" i="4"/>
  <c r="N943" i="4"/>
  <c r="R884" i="4"/>
  <c r="Q870" i="4"/>
  <c r="K889" i="4"/>
  <c r="I863" i="4"/>
  <c r="AB850" i="4"/>
  <c r="K843" i="4"/>
  <c r="J830" i="4"/>
  <c r="K812" i="4"/>
  <c r="AA940" i="4"/>
  <c r="N874" i="4"/>
  <c r="N871" i="4"/>
  <c r="R852" i="4"/>
  <c r="M848" i="4"/>
  <c r="R839" i="4"/>
  <c r="I835" i="4"/>
  <c r="N882" i="4"/>
  <c r="N879" i="4"/>
  <c r="R841" i="4"/>
  <c r="AB825" i="4"/>
  <c r="L816" i="4"/>
  <c r="K857" i="4"/>
  <c r="I844" i="4"/>
  <c r="M817" i="4"/>
  <c r="L803" i="4"/>
  <c r="Q860" i="4"/>
  <c r="R847" i="4"/>
  <c r="AA868" i="4"/>
  <c r="AC844" i="4"/>
  <c r="N839" i="4"/>
  <c r="K835" i="4"/>
  <c r="J829" i="4"/>
  <c r="L809" i="4"/>
  <c r="Q859" i="4"/>
  <c r="J855" i="4"/>
  <c r="M842" i="4"/>
  <c r="L828" i="4"/>
  <c r="K822" i="4"/>
  <c r="J816" i="4"/>
  <c r="L831" i="4"/>
  <c r="I806" i="4"/>
  <c r="R806" i="4"/>
  <c r="AB795" i="4"/>
  <c r="J831" i="4"/>
  <c r="M826" i="4"/>
  <c r="J821" i="4"/>
  <c r="AA810" i="4"/>
  <c r="M808" i="4"/>
  <c r="N806" i="4"/>
  <c r="AB863" i="4"/>
  <c r="Q834" i="4"/>
  <c r="J803" i="4"/>
  <c r="K813" i="4"/>
  <c r="I803" i="4"/>
  <c r="K781" i="4"/>
  <c r="AA839" i="4"/>
  <c r="AA818" i="4"/>
  <c r="J814" i="4"/>
  <c r="AA795" i="4"/>
  <c r="AB834" i="4"/>
  <c r="AA861" i="4"/>
  <c r="K811" i="4"/>
  <c r="M796" i="4"/>
  <c r="R798" i="4"/>
  <c r="N798" i="4"/>
  <c r="J761" i="4"/>
  <c r="L729" i="4"/>
  <c r="N783" i="4"/>
  <c r="AB779" i="4"/>
  <c r="J754" i="4"/>
  <c r="J744" i="4"/>
  <c r="L707" i="4"/>
  <c r="L675" i="4"/>
  <c r="J647" i="4"/>
  <c r="AC799" i="4"/>
  <c r="N799" i="4"/>
  <c r="Q786" i="4"/>
  <c r="N775" i="4"/>
  <c r="L771" i="4"/>
  <c r="Q765" i="4"/>
  <c r="N759" i="4"/>
  <c r="L755" i="4"/>
  <c r="I749" i="4"/>
  <c r="AB744" i="4"/>
  <c r="I733" i="4"/>
  <c r="AB728" i="4"/>
  <c r="I716" i="4"/>
  <c r="AB711" i="4"/>
  <c r="N698" i="4"/>
  <c r="N690" i="4"/>
  <c r="R678" i="4"/>
  <c r="I789" i="4"/>
  <c r="J787" i="4"/>
  <c r="Q776" i="4"/>
  <c r="I772" i="4"/>
  <c r="L766" i="4"/>
  <c r="Q760" i="4"/>
  <c r="I756" i="4"/>
  <c r="M752" i="4"/>
  <c r="AC737" i="4"/>
  <c r="L730" i="4"/>
  <c r="R722" i="4"/>
  <c r="I719" i="4"/>
  <c r="M711" i="4"/>
  <c r="Q699" i="4"/>
  <c r="L689" i="4"/>
  <c r="AC792" i="4"/>
  <c r="M792" i="4"/>
  <c r="AC787" i="4"/>
  <c r="R777" i="4"/>
  <c r="R741" i="4"/>
  <c r="R708" i="4"/>
  <c r="L764" i="4"/>
  <c r="K758" i="4"/>
  <c r="AA752" i="4"/>
  <c r="L736" i="4"/>
  <c r="K730" i="4"/>
  <c r="J724" i="4"/>
  <c r="L719" i="4"/>
  <c r="K713" i="4"/>
  <c r="Q673" i="4"/>
  <c r="L663" i="4"/>
  <c r="R647" i="4"/>
  <c r="Q809" i="4"/>
  <c r="I797" i="4"/>
  <c r="K777" i="4"/>
  <c r="R767" i="4"/>
  <c r="L759" i="4"/>
  <c r="Q749" i="4"/>
  <c r="K741" i="4"/>
  <c r="R731" i="4"/>
  <c r="L723" i="4"/>
  <c r="M712" i="4"/>
  <c r="I704" i="4"/>
  <c r="L682" i="4"/>
  <c r="J780" i="4"/>
  <c r="AA768" i="4"/>
  <c r="AC726" i="4"/>
  <c r="AB704" i="4"/>
  <c r="K676" i="4"/>
  <c r="L674" i="4"/>
  <c r="N666" i="4"/>
  <c r="Q636" i="4"/>
  <c r="R631" i="4"/>
  <c r="J619" i="4"/>
  <c r="M605" i="4"/>
  <c r="K593" i="4"/>
  <c r="L559" i="4"/>
  <c r="Q770" i="4"/>
  <c r="N745" i="4"/>
  <c r="N734" i="4"/>
  <c r="AB712" i="4"/>
  <c r="N701" i="4"/>
  <c r="Q692" i="4"/>
  <c r="AA690" i="4"/>
  <c r="M684" i="4"/>
  <c r="R672" i="4"/>
  <c r="AC646" i="4"/>
  <c r="L626" i="4"/>
  <c r="L778" i="4"/>
  <c r="N742" i="4"/>
  <c r="K685" i="4"/>
  <c r="M671" i="4"/>
  <c r="N655" i="4"/>
  <c r="J645" i="4"/>
  <c r="M640" i="4"/>
  <c r="I634" i="4"/>
  <c r="Q623" i="4"/>
  <c r="M611" i="4"/>
  <c r="AB606" i="4"/>
  <c r="AA600" i="4"/>
  <c r="J593" i="4"/>
  <c r="K583" i="4"/>
  <c r="K567" i="4"/>
  <c r="K551" i="4"/>
  <c r="J529" i="4"/>
  <c r="N750" i="4"/>
  <c r="AB729" i="4"/>
  <c r="Q700" i="4"/>
  <c r="AA698" i="4"/>
  <c r="M672" i="4"/>
  <c r="M653" i="4"/>
  <c r="Q626" i="4"/>
  <c r="Q618" i="4"/>
  <c r="Q610" i="4"/>
  <c r="Q602" i="4"/>
  <c r="R592" i="4"/>
  <c r="R576" i="4"/>
  <c r="R560" i="4"/>
  <c r="N778" i="4"/>
  <c r="J704" i="4"/>
  <c r="N684" i="4"/>
  <c r="R646" i="4"/>
  <c r="M634" i="4"/>
  <c r="Q621" i="4"/>
  <c r="L611" i="4"/>
  <c r="K597" i="4"/>
  <c r="AA691" i="4"/>
  <c r="J669" i="4"/>
  <c r="Q660" i="4"/>
  <c r="R643" i="4"/>
  <c r="L630" i="4"/>
  <c r="L622" i="4"/>
  <c r="L614" i="4"/>
  <c r="L606" i="4"/>
  <c r="L598" i="4"/>
  <c r="L582" i="4"/>
  <c r="M762" i="4"/>
  <c r="J720" i="4"/>
  <c r="M709" i="4"/>
  <c r="AA685" i="4"/>
  <c r="N665" i="4"/>
  <c r="K664" i="4"/>
  <c r="I660" i="4"/>
  <c r="AC649" i="4"/>
  <c r="K638" i="4"/>
  <c r="AC624" i="4"/>
  <c r="K619" i="4"/>
  <c r="AC608" i="4"/>
  <c r="K603" i="4"/>
  <c r="AC592" i="4"/>
  <c r="R585" i="4"/>
  <c r="J581" i="4"/>
  <c r="I567" i="4"/>
  <c r="M559" i="4"/>
  <c r="I551" i="4"/>
  <c r="J541" i="4"/>
  <c r="J525" i="4"/>
  <c r="I679" i="4"/>
  <c r="AB591" i="4"/>
  <c r="N586" i="4"/>
  <c r="M539" i="4"/>
  <c r="L499" i="4"/>
  <c r="AA669" i="4"/>
  <c r="M661" i="4"/>
  <c r="L657" i="4"/>
  <c r="AA635" i="4"/>
  <c r="Q589" i="4"/>
  <c r="AB584" i="4"/>
  <c r="J564" i="4"/>
  <c r="Q561" i="4"/>
  <c r="Q555" i="4"/>
  <c r="M533" i="4"/>
  <c r="N490" i="4"/>
  <c r="L478" i="4"/>
  <c r="K652" i="4"/>
  <c r="I588" i="4"/>
  <c r="L558" i="4"/>
  <c r="K531" i="4"/>
  <c r="N527" i="4"/>
  <c r="J517" i="4"/>
  <c r="J509" i="4"/>
  <c r="J501" i="4"/>
  <c r="J493" i="4"/>
  <c r="J485" i="4"/>
  <c r="J477" i="4"/>
  <c r="AC648" i="4"/>
  <c r="AC599" i="4"/>
  <c r="AC596" i="4"/>
  <c r="AA585" i="4"/>
  <c r="AC573" i="4"/>
  <c r="AB568" i="4"/>
  <c r="R548" i="4"/>
  <c r="AC543" i="4"/>
  <c r="N536" i="4"/>
  <c r="L524" i="4"/>
  <c r="I514" i="4"/>
  <c r="L508" i="4"/>
  <c r="Q502" i="4"/>
  <c r="M490" i="4"/>
  <c r="AB485" i="4"/>
  <c r="AA479" i="4"/>
  <c r="Q470" i="4"/>
  <c r="L460" i="4"/>
  <c r="L436" i="4"/>
  <c r="J607" i="4"/>
  <c r="J604" i="4"/>
  <c r="L586" i="4"/>
  <c r="AB566" i="4"/>
  <c r="R554" i="4"/>
  <c r="AC550" i="4"/>
  <c r="K533" i="4"/>
  <c r="I517" i="4"/>
  <c r="AC510" i="4"/>
  <c r="K505" i="4"/>
  <c r="J499" i="4"/>
  <c r="M493" i="4"/>
  <c r="L487" i="4"/>
  <c r="Q481" i="4"/>
  <c r="Q473" i="4"/>
  <c r="L463" i="4"/>
  <c r="AC717" i="4"/>
  <c r="M675" i="4"/>
  <c r="AB633" i="4"/>
  <c r="K612" i="4"/>
  <c r="AC594" i="4"/>
  <c r="K578" i="4"/>
  <c r="R522" i="4"/>
  <c r="R506" i="4"/>
  <c r="R490" i="4"/>
  <c r="Q703" i="4"/>
  <c r="AC623" i="4"/>
  <c r="AC620" i="4"/>
  <c r="K579" i="4"/>
  <c r="N579" i="4"/>
  <c r="R558" i="4"/>
  <c r="N545" i="4"/>
  <c r="AC542" i="4"/>
  <c r="Q533" i="4"/>
  <c r="M530" i="4"/>
  <c r="AC516" i="4"/>
  <c r="K511" i="4"/>
  <c r="AC500" i="4"/>
  <c r="K495" i="4"/>
  <c r="AC484" i="4"/>
  <c r="K479" i="4"/>
  <c r="K471" i="4"/>
  <c r="AC460" i="4"/>
  <c r="AC444" i="4"/>
  <c r="J729" i="4"/>
  <c r="K580" i="4"/>
  <c r="N580" i="4"/>
  <c r="AC549" i="4"/>
  <c r="J464" i="4"/>
  <c r="Q450" i="4"/>
  <c r="Q438" i="4"/>
  <c r="Q426" i="4"/>
  <c r="R422" i="4"/>
  <c r="K418" i="4"/>
  <c r="L414" i="4"/>
  <c r="I404" i="4"/>
  <c r="I388" i="4"/>
  <c r="I372" i="4"/>
  <c r="K352" i="4"/>
  <c r="I332" i="4"/>
  <c r="J474" i="4"/>
  <c r="I459" i="4"/>
  <c r="I434" i="4"/>
  <c r="L393" i="4"/>
  <c r="I628" i="4"/>
  <c r="J562" i="4"/>
  <c r="AA508" i="4"/>
  <c r="J480" i="4"/>
  <c r="Q467" i="4"/>
  <c r="R445" i="4"/>
  <c r="Q433" i="4"/>
  <c r="Q420" i="4"/>
  <c r="I410" i="4"/>
  <c r="R404" i="4"/>
  <c r="AA399" i="4"/>
  <c r="I386" i="4"/>
  <c r="L380" i="4"/>
  <c r="R372" i="4"/>
  <c r="L364" i="4"/>
  <c r="R340" i="4"/>
  <c r="AA551" i="4"/>
  <c r="K526" i="4"/>
  <c r="R512" i="4"/>
  <c r="N488" i="4"/>
  <c r="M475" i="4"/>
  <c r="Q474" i="4"/>
  <c r="AB454" i="4"/>
  <c r="I443" i="4"/>
  <c r="AB437" i="4"/>
  <c r="J429" i="4"/>
  <c r="L415" i="4"/>
  <c r="L407" i="4"/>
  <c r="K401" i="4"/>
  <c r="Q393" i="4"/>
  <c r="AC350" i="4"/>
  <c r="AB589" i="4"/>
  <c r="K547" i="4"/>
  <c r="AC496" i="4"/>
  <c r="N470" i="4"/>
  <c r="AC445" i="4"/>
  <c r="N435" i="4"/>
  <c r="Q422" i="4"/>
  <c r="R410" i="4"/>
  <c r="Q396" i="4"/>
  <c r="L386" i="4"/>
  <c r="L370" i="4"/>
  <c r="M656" i="4"/>
  <c r="J637" i="4"/>
  <c r="Q637" i="4"/>
  <c r="K504" i="4"/>
  <c r="M470" i="4"/>
  <c r="M420" i="4"/>
  <c r="M418" i="4"/>
  <c r="N414" i="4"/>
  <c r="L357" i="4"/>
  <c r="R528" i="4"/>
  <c r="M512" i="4"/>
  <c r="AC461" i="4"/>
  <c r="M446" i="4"/>
  <c r="J434" i="4"/>
  <c r="J419" i="4"/>
  <c r="J412" i="4"/>
  <c r="R392" i="4"/>
  <c r="Q386" i="4"/>
  <c r="AC375" i="4"/>
  <c r="J364" i="4"/>
  <c r="N356" i="4"/>
  <c r="N340" i="4"/>
  <c r="R328" i="4"/>
  <c r="AB581" i="4"/>
  <c r="M427" i="4"/>
  <c r="M363" i="4"/>
  <c r="AA351" i="4"/>
  <c r="Q342" i="4"/>
  <c r="M333" i="4"/>
  <c r="N317" i="4"/>
  <c r="Q312" i="4"/>
  <c r="L286" i="4"/>
  <c r="L254" i="4"/>
  <c r="AC379" i="4"/>
  <c r="M374" i="4"/>
  <c r="N366" i="4"/>
  <c r="N339" i="4"/>
  <c r="N328" i="4"/>
  <c r="M322" i="4"/>
  <c r="R310" i="4"/>
  <c r="M308" i="4"/>
  <c r="L281" i="4"/>
  <c r="I247" i="4"/>
  <c r="J236" i="4"/>
  <c r="J212" i="4"/>
  <c r="I520" i="4"/>
  <c r="J387" i="4"/>
  <c r="Q371" i="4"/>
  <c r="K346" i="4"/>
  <c r="N346" i="4"/>
  <c r="I336" i="4"/>
  <c r="AC324" i="4"/>
  <c r="N304" i="4"/>
  <c r="L300" i="4"/>
  <c r="AA295" i="4"/>
  <c r="AB285" i="4"/>
  <c r="J280" i="4"/>
  <c r="M274" i="4"/>
  <c r="Q270" i="4"/>
  <c r="AA261" i="4"/>
  <c r="R256" i="4"/>
  <c r="L244" i="4"/>
  <c r="Q237" i="4"/>
  <c r="R219" i="4"/>
  <c r="N199" i="4"/>
  <c r="M469" i="4"/>
  <c r="Q456" i="4"/>
  <c r="N453" i="4"/>
  <c r="M395" i="4"/>
  <c r="AB393" i="4"/>
  <c r="Q390" i="4"/>
  <c r="AA350" i="4"/>
  <c r="K330" i="4"/>
  <c r="AB319" i="4"/>
  <c r="R303" i="4"/>
  <c r="K297" i="4"/>
  <c r="Q289" i="4"/>
  <c r="I277" i="4"/>
  <c r="M269" i="4"/>
  <c r="R261" i="4"/>
  <c r="R255" i="4"/>
  <c r="R247" i="4"/>
  <c r="R230" i="4"/>
  <c r="K425" i="4"/>
  <c r="Q403" i="4"/>
  <c r="J398" i="4"/>
  <c r="K353" i="4"/>
  <c r="K334" i="4"/>
  <c r="K313" i="4"/>
  <c r="R306" i="4"/>
  <c r="L282" i="4"/>
  <c r="Q440" i="4"/>
  <c r="AC421" i="4"/>
  <c r="AC411" i="4"/>
  <c r="M406" i="4"/>
  <c r="R398" i="4"/>
  <c r="M354" i="4"/>
  <c r="R334" i="4"/>
  <c r="J323" i="4"/>
  <c r="N305" i="4"/>
  <c r="L285" i="4"/>
  <c r="R277" i="4"/>
  <c r="K263" i="4"/>
  <c r="Q255" i="4"/>
  <c r="K247" i="4"/>
  <c r="L236" i="4"/>
  <c r="L220" i="4"/>
  <c r="AA438" i="4"/>
  <c r="Q358" i="4"/>
  <c r="J337" i="4"/>
  <c r="I312" i="4"/>
  <c r="AC303" i="4"/>
  <c r="K298" i="4"/>
  <c r="N292" i="4"/>
  <c r="I286" i="4"/>
  <c r="L280" i="4"/>
  <c r="Q274" i="4"/>
  <c r="M262" i="4"/>
  <c r="I246" i="4"/>
  <c r="M238" i="4"/>
  <c r="J235" i="4"/>
  <c r="R223" i="4"/>
  <c r="L215" i="4"/>
  <c r="J203" i="4"/>
  <c r="AC364" i="4"/>
  <c r="J361" i="4"/>
  <c r="R331" i="4"/>
  <c r="AC331" i="4"/>
  <c r="J302" i="4"/>
  <c r="AC299" i="4"/>
  <c r="AA231" i="4"/>
  <c r="L166" i="4"/>
  <c r="L134" i="4"/>
  <c r="L102" i="4"/>
  <c r="J320" i="4"/>
  <c r="Q242" i="4"/>
  <c r="N220" i="4"/>
  <c r="M214" i="4"/>
  <c r="L185" i="4"/>
  <c r="I175" i="4"/>
  <c r="N157" i="4"/>
  <c r="L145" i="4"/>
  <c r="I111" i="4"/>
  <c r="L97" i="4"/>
  <c r="K307" i="4"/>
  <c r="AB281" i="4"/>
  <c r="M251" i="4"/>
  <c r="I232" i="4"/>
  <c r="N204" i="4"/>
  <c r="AC198" i="4"/>
  <c r="Q197" i="4"/>
  <c r="M189" i="4"/>
  <c r="R175" i="4"/>
  <c r="K161" i="4"/>
  <c r="AA146" i="4"/>
  <c r="M133" i="4"/>
  <c r="L87" i="4"/>
  <c r="AB245" i="4"/>
  <c r="AB197" i="4"/>
  <c r="AB128" i="4"/>
  <c r="AC118" i="4"/>
  <c r="R103" i="4"/>
  <c r="Q89" i="4"/>
  <c r="K329" i="4"/>
  <c r="Q314" i="4"/>
  <c r="J270" i="4"/>
  <c r="AC267" i="4"/>
  <c r="K226" i="4"/>
  <c r="M213" i="4"/>
  <c r="N205" i="4"/>
  <c r="AC202" i="4"/>
  <c r="Q194" i="4"/>
  <c r="J182" i="4"/>
  <c r="N174" i="4"/>
  <c r="I160" i="4"/>
  <c r="L146" i="4"/>
  <c r="J142" i="4"/>
  <c r="N94" i="4"/>
  <c r="L74" i="4"/>
  <c r="M318" i="4"/>
  <c r="N294" i="4"/>
  <c r="K291" i="4"/>
  <c r="M250" i="4"/>
  <c r="R217" i="4"/>
  <c r="J208" i="4"/>
  <c r="L173" i="4"/>
  <c r="L141" i="4"/>
  <c r="K442" i="4"/>
  <c r="L299" i="4"/>
  <c r="N254" i="4"/>
  <c r="I221" i="4"/>
  <c r="R208" i="4"/>
  <c r="L197" i="4"/>
  <c r="I190" i="4"/>
  <c r="L184" i="4"/>
  <c r="AB177" i="4"/>
  <c r="M166" i="4"/>
  <c r="R160" i="4"/>
  <c r="K154" i="4"/>
  <c r="AC143" i="4"/>
  <c r="Q130" i="4"/>
  <c r="R112" i="4"/>
  <c r="AC201" i="4"/>
  <c r="J200" i="4"/>
  <c r="Q188" i="4"/>
  <c r="AB175" i="4"/>
  <c r="K143" i="4"/>
  <c r="R131" i="4"/>
  <c r="J115" i="4"/>
  <c r="Q109" i="4"/>
  <c r="AB102" i="4"/>
  <c r="K96" i="4"/>
  <c r="M74" i="4"/>
  <c r="L62" i="4"/>
  <c r="J50" i="4"/>
  <c r="I36" i="4"/>
  <c r="K24" i="4"/>
  <c r="R206" i="4"/>
  <c r="I206" i="4"/>
  <c r="J238" i="4"/>
  <c r="N191" i="4"/>
  <c r="M179" i="4"/>
  <c r="AA177" i="4"/>
  <c r="N159" i="4"/>
  <c r="J147" i="4"/>
  <c r="M143" i="4"/>
  <c r="K125" i="4"/>
  <c r="N116" i="4"/>
  <c r="Q111" i="4"/>
  <c r="M94" i="4"/>
  <c r="J86" i="4"/>
  <c r="J85" i="4"/>
  <c r="I81" i="4"/>
  <c r="AC73" i="4"/>
  <c r="N61" i="4"/>
  <c r="AC48" i="4"/>
  <c r="K43" i="4"/>
  <c r="N29" i="4"/>
  <c r="AC16" i="4"/>
  <c r="K11" i="4"/>
  <c r="J5" i="4"/>
  <c r="R197" i="4"/>
  <c r="AB88" i="4"/>
  <c r="AB183" i="4"/>
  <c r="K164" i="4"/>
  <c r="Q132" i="4"/>
  <c r="I102" i="4"/>
  <c r="Q99" i="4"/>
  <c r="K83" i="4"/>
  <c r="J72" i="4"/>
  <c r="I66" i="4"/>
  <c r="AC59" i="4"/>
  <c r="R52" i="4"/>
  <c r="Q46" i="4"/>
  <c r="J40" i="4"/>
  <c r="I34" i="4"/>
  <c r="AC27" i="4"/>
  <c r="R20" i="4"/>
  <c r="Q14" i="4"/>
  <c r="J8" i="4"/>
  <c r="I2" i="4"/>
  <c r="J278" i="4"/>
  <c r="Q204" i="4"/>
  <c r="AC187" i="4"/>
  <c r="R174" i="4"/>
  <c r="I155" i="4"/>
  <c r="Q123" i="4"/>
  <c r="N101" i="4"/>
  <c r="M93" i="4"/>
  <c r="N91" i="4"/>
  <c r="AA82" i="4"/>
  <c r="J77" i="4"/>
  <c r="Q73" i="4"/>
  <c r="N59" i="4"/>
  <c r="L55" i="4"/>
  <c r="M45" i="4"/>
  <c r="Q41" i="4"/>
  <c r="N27" i="4"/>
  <c r="L23" i="4"/>
  <c r="M13" i="4"/>
  <c r="Q9" i="4"/>
  <c r="R8" i="4"/>
  <c r="J234" i="4"/>
  <c r="I196" i="4"/>
  <c r="I171" i="4"/>
  <c r="K283" i="4"/>
  <c r="AB182" i="4"/>
  <c r="AC172" i="4"/>
  <c r="Q140" i="4"/>
  <c r="AC127" i="4"/>
  <c r="R125" i="4"/>
  <c r="N124" i="4"/>
  <c r="L96" i="4"/>
  <c r="Q78" i="4"/>
  <c r="J38" i="4"/>
  <c r="N30" i="4"/>
  <c r="N22" i="4"/>
  <c r="I16" i="4"/>
  <c r="M8" i="4"/>
  <c r="I38" i="4"/>
  <c r="I80" i="4"/>
  <c r="AA193" i="4"/>
  <c r="M163" i="4"/>
  <c r="AA161" i="4"/>
  <c r="M131" i="4"/>
  <c r="AA129" i="4"/>
  <c r="AA98" i="4"/>
  <c r="Q74" i="4"/>
  <c r="I67" i="4"/>
  <c r="AA48" i="4"/>
  <c r="AB38" i="4"/>
  <c r="R29" i="4"/>
  <c r="L21" i="4"/>
  <c r="M11" i="4"/>
  <c r="I3" i="4"/>
  <c r="R218" i="4"/>
  <c r="N148" i="4"/>
  <c r="M148" i="4"/>
  <c r="I109" i="4"/>
  <c r="Q108" i="4"/>
  <c r="AA97" i="4"/>
  <c r="AB57" i="4"/>
  <c r="R48" i="4"/>
  <c r="AB71" i="4"/>
  <c r="AB7" i="4"/>
  <c r="Q169" i="4"/>
  <c r="AA162" i="4"/>
  <c r="I157" i="4"/>
  <c r="M149" i="4"/>
  <c r="AC142" i="4"/>
  <c r="L135" i="4"/>
  <c r="R127" i="4"/>
  <c r="Q113" i="4"/>
  <c r="L103" i="4"/>
  <c r="K89" i="4"/>
  <c r="Q329" i="4"/>
  <c r="K314" i="4"/>
  <c r="AB312" i="4"/>
  <c r="N270" i="4"/>
  <c r="K267" i="4"/>
  <c r="K245" i="4"/>
  <c r="Q226" i="4"/>
  <c r="K213" i="4"/>
  <c r="I205" i="4"/>
  <c r="K202" i="4"/>
  <c r="AC193" i="4"/>
  <c r="L186" i="4"/>
  <c r="J174" i="4"/>
  <c r="N166" i="4"/>
  <c r="M152" i="4"/>
  <c r="AC145" i="4"/>
  <c r="N134" i="4"/>
  <c r="J94" i="4"/>
  <c r="AB318" i="4"/>
  <c r="Q291" i="4"/>
  <c r="AC250" i="4"/>
  <c r="J250" i="4"/>
  <c r="AC245" i="4"/>
  <c r="K217" i="4"/>
  <c r="N208" i="4"/>
  <c r="R165" i="4"/>
  <c r="R133" i="4"/>
  <c r="L442" i="4"/>
  <c r="M221" i="4"/>
  <c r="AC183" i="4"/>
  <c r="Q170" i="4"/>
  <c r="I166" i="4"/>
  <c r="L160" i="4"/>
  <c r="AB153" i="4"/>
  <c r="M142" i="4"/>
  <c r="R136" i="4"/>
  <c r="K130" i="4"/>
  <c r="L112" i="4"/>
  <c r="M319" i="4"/>
  <c r="I275" i="4"/>
  <c r="AC200" i="4"/>
  <c r="K175" i="4"/>
  <c r="R163" i="4"/>
  <c r="Q143" i="4"/>
  <c r="AC124" i="4"/>
  <c r="N115" i="4"/>
  <c r="M107" i="4"/>
  <c r="K102" i="4"/>
  <c r="Q96" i="4"/>
  <c r="I84" i="4"/>
  <c r="M76" i="4"/>
  <c r="R74" i="4"/>
  <c r="I60" i="4"/>
  <c r="K48" i="4"/>
  <c r="L22" i="4"/>
  <c r="J10" i="4"/>
  <c r="M30" i="4"/>
  <c r="J206" i="4"/>
  <c r="M206" i="4"/>
  <c r="N238" i="4"/>
  <c r="I228" i="4"/>
  <c r="J179" i="4"/>
  <c r="M175" i="4"/>
  <c r="J151" i="4"/>
  <c r="N147" i="4"/>
  <c r="K142" i="4"/>
  <c r="I123" i="4"/>
  <c r="K116" i="4"/>
  <c r="I91" i="4"/>
  <c r="N86" i="4"/>
  <c r="N85" i="4"/>
  <c r="L80" i="4"/>
  <c r="R73" i="4"/>
  <c r="Q67" i="4"/>
  <c r="J61" i="4"/>
  <c r="I47" i="4"/>
  <c r="L41" i="4"/>
  <c r="Q35" i="4"/>
  <c r="J29" i="4"/>
  <c r="I15" i="4"/>
  <c r="L9" i="4"/>
  <c r="J197" i="4"/>
  <c r="AA137" i="4"/>
  <c r="K236" i="4"/>
  <c r="K216" i="4"/>
  <c r="K183" i="4"/>
  <c r="Q164" i="4"/>
  <c r="AB151" i="4"/>
  <c r="M102" i="4"/>
  <c r="K84" i="4"/>
  <c r="Q83" i="4"/>
  <c r="AA71" i="4"/>
  <c r="N64" i="4"/>
  <c r="M58" i="4"/>
  <c r="L52" i="4"/>
  <c r="K46" i="4"/>
  <c r="AA39" i="4"/>
  <c r="N32" i="4"/>
  <c r="M26" i="4"/>
  <c r="L20" i="4"/>
  <c r="K14" i="4"/>
  <c r="AA7" i="4"/>
  <c r="R11" i="4"/>
  <c r="J316" i="4"/>
  <c r="N278" i="4"/>
  <c r="AA201" i="4"/>
  <c r="M155" i="4"/>
  <c r="AA153" i="4"/>
  <c r="N135" i="4"/>
  <c r="R102" i="4"/>
  <c r="AC101" i="4"/>
  <c r="I100" i="4"/>
  <c r="J93" i="4"/>
  <c r="K91" i="4"/>
  <c r="Q82" i="4"/>
  <c r="N77" i="4"/>
  <c r="K73" i="4"/>
  <c r="R63" i="4"/>
  <c r="J59" i="4"/>
  <c r="AC54" i="4"/>
  <c r="AA50" i="4"/>
  <c r="I45" i="4"/>
  <c r="K41" i="4"/>
  <c r="R31" i="4"/>
  <c r="J27" i="4"/>
  <c r="AC22" i="4"/>
  <c r="AA18" i="4"/>
  <c r="I13" i="4"/>
  <c r="K9" i="4"/>
  <c r="N3" i="4"/>
  <c r="N234" i="4"/>
  <c r="J209" i="4"/>
  <c r="R196" i="4"/>
  <c r="M171" i="4"/>
  <c r="I139" i="4"/>
  <c r="M78" i="4"/>
  <c r="L283" i="4"/>
  <c r="Q283" i="4"/>
  <c r="AB191" i="4"/>
  <c r="K172" i="4"/>
  <c r="AB159" i="4"/>
  <c r="K127" i="4"/>
  <c r="K124" i="4"/>
  <c r="AA89" i="4"/>
  <c r="M75" i="4"/>
  <c r="AA69" i="4"/>
  <c r="AA61" i="4"/>
  <c r="AA53" i="4"/>
  <c r="AA45" i="4"/>
  <c r="J30" i="4"/>
  <c r="J22" i="4"/>
  <c r="N14" i="4"/>
  <c r="I8" i="4"/>
  <c r="AB25" i="4"/>
  <c r="M80" i="4"/>
  <c r="I243" i="4"/>
  <c r="K190" i="4"/>
  <c r="J163" i="4"/>
  <c r="K158" i="4"/>
  <c r="J131" i="4"/>
  <c r="K126" i="4"/>
  <c r="J74" i="4"/>
  <c r="AA56" i="4"/>
  <c r="AB46" i="4"/>
  <c r="R37" i="4"/>
  <c r="L29" i="4"/>
  <c r="M19" i="4"/>
  <c r="I11" i="4"/>
  <c r="J180" i="4"/>
  <c r="I180" i="4"/>
  <c r="AC148" i="4"/>
  <c r="I126" i="4"/>
  <c r="J112" i="4"/>
  <c r="M109" i="4"/>
  <c r="J96" i="4"/>
  <c r="AB65" i="4"/>
  <c r="R56" i="4"/>
  <c r="L48" i="4"/>
  <c r="M38" i="4"/>
  <c r="AB63" i="4"/>
  <c r="AA59" i="4"/>
  <c r="AA43" i="4"/>
  <c r="AA27" i="4"/>
  <c r="AA11" i="4"/>
  <c r="AB184" i="4"/>
  <c r="AB176" i="4"/>
  <c r="K169" i="4"/>
  <c r="Q161" i="4"/>
  <c r="AA154" i="4"/>
  <c r="I149" i="4"/>
  <c r="M141" i="4"/>
  <c r="AC134" i="4"/>
  <c r="L127" i="4"/>
  <c r="K113" i="4"/>
  <c r="AC102" i="4"/>
  <c r="R87" i="4"/>
  <c r="R329" i="4"/>
  <c r="R314" i="4"/>
  <c r="Q267" i="4"/>
  <c r="AA239" i="4"/>
  <c r="J221" i="4"/>
  <c r="Q213" i="4"/>
  <c r="M205" i="4"/>
  <c r="Q202" i="4"/>
  <c r="AC185" i="4"/>
  <c r="L178" i="4"/>
  <c r="J166" i="4"/>
  <c r="I152" i="4"/>
  <c r="L138" i="4"/>
  <c r="J134" i="4"/>
  <c r="N126" i="4"/>
  <c r="N118" i="4"/>
  <c r="N110" i="4"/>
  <c r="N102" i="4"/>
  <c r="L90" i="4"/>
  <c r="Q333" i="4"/>
  <c r="K250" i="4"/>
  <c r="N250" i="4"/>
  <c r="N237" i="4"/>
  <c r="AB224" i="4"/>
  <c r="Q217" i="4"/>
  <c r="L165" i="4"/>
  <c r="L133" i="4"/>
  <c r="AC442" i="4"/>
  <c r="N245" i="4"/>
  <c r="I233" i="4"/>
  <c r="K221" i="4"/>
  <c r="L204" i="4"/>
  <c r="AB193" i="4"/>
  <c r="M182" i="4"/>
  <c r="R176" i="4"/>
  <c r="K170" i="4"/>
  <c r="AC159" i="4"/>
  <c r="Q146" i="4"/>
  <c r="I142" i="4"/>
  <c r="L136" i="4"/>
  <c r="AB129" i="4"/>
  <c r="R104" i="4"/>
  <c r="M275" i="4"/>
  <c r="AB236" i="4"/>
  <c r="K200" i="4"/>
  <c r="AB195" i="4"/>
  <c r="Q175" i="4"/>
  <c r="L124" i="4"/>
  <c r="K115" i="4"/>
  <c r="AA106" i="4"/>
  <c r="I99" i="4"/>
  <c r="I92" i="4"/>
  <c r="I83" i="4"/>
  <c r="K76" i="4"/>
  <c r="K72" i="4"/>
  <c r="L46" i="4"/>
  <c r="J34" i="4"/>
  <c r="I20" i="4"/>
  <c r="K8" i="4"/>
  <c r="L16" i="4"/>
  <c r="L51" i="4"/>
  <c r="M228" i="4"/>
  <c r="J183" i="4"/>
  <c r="N179" i="4"/>
  <c r="K174" i="4"/>
  <c r="Q150" i="4"/>
  <c r="K147" i="4"/>
  <c r="L140" i="4"/>
  <c r="J120" i="4"/>
  <c r="I117" i="4"/>
  <c r="Q116" i="4"/>
  <c r="AC107" i="4"/>
  <c r="AC86" i="4"/>
  <c r="N84" i="4"/>
  <c r="L78" i="4"/>
  <c r="AC72" i="4"/>
  <c r="K67" i="4"/>
  <c r="N53" i="4"/>
  <c r="AC40" i="4"/>
  <c r="K35" i="4"/>
  <c r="N21" i="4"/>
  <c r="AC8" i="4"/>
  <c r="Q3" i="4"/>
  <c r="AC197" i="4"/>
  <c r="AB74" i="4"/>
  <c r="AC216" i="4"/>
  <c r="Q183" i="4"/>
  <c r="K151" i="4"/>
  <c r="R139" i="4"/>
  <c r="Q84" i="4"/>
  <c r="Q70" i="4"/>
  <c r="J64" i="4"/>
  <c r="I58" i="4"/>
  <c r="AC51" i="4"/>
  <c r="R44" i="4"/>
  <c r="Q38" i="4"/>
  <c r="J32" i="4"/>
  <c r="I26" i="4"/>
  <c r="AC19" i="4"/>
  <c r="R12" i="4"/>
  <c r="Q6" i="4"/>
  <c r="N316" i="4"/>
  <c r="I187" i="4"/>
  <c r="J155" i="4"/>
  <c r="M151" i="4"/>
  <c r="J127" i="4"/>
  <c r="K110" i="4"/>
  <c r="J100" i="4"/>
  <c r="M100" i="4"/>
  <c r="N93" i="4"/>
  <c r="Q91" i="4"/>
  <c r="J82" i="4"/>
  <c r="I79" i="4"/>
  <c r="R76" i="4"/>
  <c r="N67" i="4"/>
  <c r="L63" i="4"/>
  <c r="M53" i="4"/>
  <c r="Q49" i="4"/>
  <c r="N35" i="4"/>
  <c r="L31" i="4"/>
  <c r="M21" i="4"/>
  <c r="Q17" i="4"/>
  <c r="J3" i="4"/>
  <c r="AC234" i="4"/>
  <c r="AC196" i="4"/>
  <c r="J171" i="4"/>
  <c r="M139" i="4"/>
  <c r="R67" i="4"/>
  <c r="K191" i="4"/>
  <c r="Q172" i="4"/>
  <c r="K159" i="4"/>
  <c r="Q127" i="4"/>
  <c r="I125" i="4"/>
  <c r="Q124" i="4"/>
  <c r="AA113" i="4"/>
  <c r="K75" i="4"/>
  <c r="R66" i="4"/>
  <c r="R58" i="4"/>
  <c r="R50" i="4"/>
  <c r="R42" i="4"/>
  <c r="AA37" i="4"/>
  <c r="J14" i="4"/>
  <c r="N6" i="4"/>
  <c r="I22" i="4"/>
  <c r="AC80" i="4"/>
  <c r="M243" i="4"/>
  <c r="L206" i="4"/>
  <c r="N163" i="4"/>
  <c r="N131" i="4"/>
  <c r="J107" i="4"/>
  <c r="AA64" i="4"/>
  <c r="AB54" i="4"/>
  <c r="R45" i="4"/>
  <c r="L37" i="4"/>
  <c r="M27" i="4"/>
  <c r="I19" i="4"/>
  <c r="I218" i="4"/>
  <c r="AA211" i="4"/>
  <c r="N180" i="4"/>
  <c r="M180" i="4"/>
  <c r="K148" i="4"/>
  <c r="AB135" i="4"/>
  <c r="M126" i="4"/>
  <c r="AC111" i="4"/>
  <c r="J109" i="4"/>
  <c r="I74" i="4"/>
  <c r="R64" i="4"/>
  <c r="L56" i="4"/>
  <c r="AB55" i="4"/>
  <c r="AC314" i="4"/>
  <c r="I226" i="4"/>
  <c r="AA219" i="4"/>
  <c r="K205" i="4"/>
  <c r="I192" i="4"/>
  <c r="AC177" i="4"/>
  <c r="L170" i="4"/>
  <c r="N158" i="4"/>
  <c r="M144" i="4"/>
  <c r="AC137" i="4"/>
  <c r="J126" i="4"/>
  <c r="J118" i="4"/>
  <c r="J110" i="4"/>
  <c r="J102" i="4"/>
  <c r="AC89" i="4"/>
  <c r="J318" i="4"/>
  <c r="I291" i="4"/>
  <c r="Q250" i="4"/>
  <c r="I229" i="4"/>
  <c r="M224" i="4"/>
  <c r="R189" i="4"/>
  <c r="R157" i="4"/>
  <c r="N442" i="4"/>
  <c r="L242" i="4"/>
  <c r="M233" i="4"/>
  <c r="Q221" i="4"/>
  <c r="AA203" i="4"/>
  <c r="Q186" i="4"/>
  <c r="I182" i="4"/>
  <c r="L176" i="4"/>
  <c r="AB169" i="4"/>
  <c r="M158" i="4"/>
  <c r="R152" i="4"/>
  <c r="K146" i="4"/>
  <c r="AC135" i="4"/>
  <c r="L104" i="4"/>
  <c r="N319" i="4"/>
  <c r="J275" i="4"/>
  <c r="AB199" i="4"/>
  <c r="J156" i="4"/>
  <c r="I156" i="4"/>
  <c r="I118" i="4"/>
  <c r="Q115" i="4"/>
  <c r="AB94" i="4"/>
  <c r="M92" i="4"/>
  <c r="AC82" i="4"/>
  <c r="Q76" i="4"/>
  <c r="L70" i="4"/>
  <c r="J58" i="4"/>
  <c r="I44" i="4"/>
  <c r="K32" i="4"/>
  <c r="L6" i="4"/>
  <c r="M14" i="4"/>
  <c r="N206" i="4"/>
  <c r="R27" i="4"/>
  <c r="Q182" i="4"/>
  <c r="K179" i="4"/>
  <c r="L172" i="4"/>
  <c r="R148" i="4"/>
  <c r="Q147" i="4"/>
  <c r="AB138" i="4"/>
  <c r="AC119" i="4"/>
  <c r="M117" i="4"/>
  <c r="L107" i="4"/>
  <c r="I88" i="4"/>
  <c r="AA83" i="4"/>
  <c r="I71" i="4"/>
  <c r="L65" i="4"/>
  <c r="Q59" i="4"/>
  <c r="J53" i="4"/>
  <c r="I39" i="4"/>
  <c r="L33" i="4"/>
  <c r="Q27" i="4"/>
  <c r="J21" i="4"/>
  <c r="M7" i="4"/>
  <c r="K3" i="4"/>
  <c r="AA121" i="4"/>
  <c r="R59" i="4"/>
  <c r="I236" i="4"/>
  <c r="Q216" i="4"/>
  <c r="R171" i="4"/>
  <c r="Q151" i="4"/>
  <c r="AB111" i="4"/>
  <c r="N96" i="4"/>
  <c r="N79" i="4"/>
  <c r="K70" i="4"/>
  <c r="AA63" i="4"/>
  <c r="N56" i="4"/>
  <c r="M50" i="4"/>
  <c r="L44" i="4"/>
  <c r="K38" i="4"/>
  <c r="AA31" i="4"/>
  <c r="N24" i="4"/>
  <c r="M18" i="4"/>
  <c r="L12" i="4"/>
  <c r="K6" i="4"/>
  <c r="Q316" i="4"/>
  <c r="R243" i="4"/>
  <c r="M187" i="4"/>
  <c r="AA185" i="4"/>
  <c r="N167" i="4"/>
  <c r="N155" i="4"/>
  <c r="K150" i="4"/>
  <c r="Q126" i="4"/>
  <c r="Q120" i="4"/>
  <c r="K109" i="4"/>
  <c r="N100" i="4"/>
  <c r="M95" i="4"/>
  <c r="AC93" i="4"/>
  <c r="M81" i="4"/>
  <c r="M79" i="4"/>
  <c r="R71" i="4"/>
  <c r="J67" i="4"/>
  <c r="AC62" i="4"/>
  <c r="AA58" i="4"/>
  <c r="I53" i="4"/>
  <c r="K49" i="4"/>
  <c r="R39" i="4"/>
  <c r="J35" i="4"/>
  <c r="AC30" i="4"/>
  <c r="AA26" i="4"/>
  <c r="I21" i="4"/>
  <c r="K17" i="4"/>
  <c r="L7" i="4"/>
  <c r="AB2" i="4"/>
  <c r="S2" i="4" s="1"/>
  <c r="L234" i="4"/>
  <c r="K234" i="4"/>
  <c r="K196" i="4"/>
  <c r="N171" i="4"/>
  <c r="J139" i="4"/>
  <c r="R51" i="4"/>
  <c r="I283" i="4"/>
  <c r="Q191" i="4"/>
  <c r="Q159" i="4"/>
  <c r="M125" i="4"/>
  <c r="AB83" i="4"/>
  <c r="Q75" i="4"/>
  <c r="L66" i="4"/>
  <c r="L58" i="4"/>
  <c r="L50" i="4"/>
  <c r="L42" i="4"/>
  <c r="R34" i="4"/>
  <c r="AA29" i="4"/>
  <c r="AA21" i="4"/>
  <c r="J6" i="4"/>
  <c r="R16" i="4"/>
  <c r="L67" i="4"/>
  <c r="J243" i="4"/>
  <c r="K163" i="4"/>
  <c r="K131" i="4"/>
  <c r="N107" i="4"/>
  <c r="AA72" i="4"/>
  <c r="AB62" i="4"/>
  <c r="R53" i="4"/>
  <c r="L45" i="4"/>
  <c r="M35" i="4"/>
  <c r="I27" i="4"/>
  <c r="AA8" i="4"/>
  <c r="M218" i="4"/>
  <c r="AC180" i="4"/>
  <c r="Q148" i="4"/>
  <c r="K135" i="4"/>
  <c r="N109" i="4"/>
  <c r="AA90" i="4"/>
  <c r="R72" i="4"/>
  <c r="L64" i="4"/>
  <c r="M46" i="4"/>
  <c r="R32" i="4"/>
  <c r="AB47" i="4"/>
  <c r="AA57" i="4"/>
  <c r="AA41" i="4"/>
  <c r="AA25" i="4"/>
  <c r="AA9" i="4"/>
  <c r="I133" i="4"/>
  <c r="Q121" i="4"/>
  <c r="L111" i="4"/>
  <c r="K97" i="4"/>
  <c r="AA444" i="4"/>
  <c r="J329" i="4"/>
  <c r="L314" i="4"/>
  <c r="I267" i="4"/>
  <c r="J232" i="4"/>
  <c r="M226" i="4"/>
  <c r="Q205" i="4"/>
  <c r="M194" i="4"/>
  <c r="I184" i="4"/>
  <c r="AC169" i="4"/>
  <c r="L162" i="4"/>
  <c r="J158" i="4"/>
  <c r="I144" i="4"/>
  <c r="L130" i="4"/>
  <c r="L122" i="4"/>
  <c r="L114" i="4"/>
  <c r="L106" i="4"/>
  <c r="L98" i="4"/>
  <c r="K318" i="4"/>
  <c r="M291" i="4"/>
  <c r="AA284" i="4"/>
  <c r="M229" i="4"/>
  <c r="AA223" i="4"/>
  <c r="L189" i="4"/>
  <c r="L157" i="4"/>
  <c r="AA235" i="4"/>
  <c r="AB228" i="4"/>
  <c r="R192" i="4"/>
  <c r="K186" i="4"/>
  <c r="AC175" i="4"/>
  <c r="Q162" i="4"/>
  <c r="I158" i="4"/>
  <c r="L152" i="4"/>
  <c r="AB145" i="4"/>
  <c r="M134" i="4"/>
  <c r="R128" i="4"/>
  <c r="Q319" i="4"/>
  <c r="AC319" i="4"/>
  <c r="N275" i="4"/>
  <c r="M200" i="4"/>
  <c r="M199" i="4"/>
  <c r="J188" i="4"/>
  <c r="I188" i="4"/>
  <c r="N156" i="4"/>
  <c r="M156" i="4"/>
  <c r="AB134" i="4"/>
  <c r="M118" i="4"/>
  <c r="R96" i="4"/>
  <c r="AC92" i="4"/>
  <c r="Q81" i="4"/>
  <c r="I68" i="4"/>
  <c r="K56" i="4"/>
  <c r="L30" i="4"/>
  <c r="J18" i="4"/>
  <c r="I4" i="4"/>
  <c r="AC206" i="4"/>
  <c r="N312" i="4"/>
  <c r="Q236" i="4"/>
  <c r="R180" i="4"/>
  <c r="Q179" i="4"/>
  <c r="AB170" i="4"/>
  <c r="AC147" i="4"/>
  <c r="R134" i="4"/>
  <c r="J117" i="4"/>
  <c r="M88" i="4"/>
  <c r="K82" i="4"/>
  <c r="L76" i="4"/>
  <c r="AC64" i="4"/>
  <c r="K59" i="4"/>
  <c r="N45" i="4"/>
  <c r="AC32" i="4"/>
  <c r="K27" i="4"/>
  <c r="N13" i="4"/>
  <c r="I7" i="4"/>
  <c r="AC171" i="4"/>
  <c r="AA112" i="4"/>
  <c r="R43" i="4"/>
  <c r="M236" i="4"/>
  <c r="J216" i="4"/>
  <c r="I183" i="4"/>
  <c r="J132" i="4"/>
  <c r="I132" i="4"/>
  <c r="N111" i="4"/>
  <c r="AB95" i="4"/>
  <c r="K78" i="4"/>
  <c r="R68" i="4"/>
  <c r="Q62" i="4"/>
  <c r="J56" i="4"/>
  <c r="I50" i="4"/>
  <c r="AC43" i="4"/>
  <c r="R36" i="4"/>
  <c r="Q30" i="4"/>
  <c r="J24" i="4"/>
  <c r="I18" i="4"/>
  <c r="AC11" i="4"/>
  <c r="R4" i="4"/>
  <c r="R316" i="4"/>
  <c r="J187" i="4"/>
  <c r="R183" i="4"/>
  <c r="J159" i="4"/>
  <c r="K155" i="4"/>
  <c r="L148" i="4"/>
  <c r="M115" i="4"/>
  <c r="I107" i="4"/>
  <c r="K100" i="4"/>
  <c r="K94" i="4"/>
  <c r="L92" i="4"/>
  <c r="R81" i="4"/>
  <c r="R78" i="4"/>
  <c r="L71" i="4"/>
  <c r="M61" i="4"/>
  <c r="Q57" i="4"/>
  <c r="N43" i="4"/>
  <c r="L39" i="4"/>
  <c r="M29" i="4"/>
  <c r="Q25" i="4"/>
  <c r="N11" i="4"/>
  <c r="AC6" i="4"/>
  <c r="R234" i="4"/>
  <c r="Q234" i="4"/>
  <c r="L196" i="4"/>
  <c r="K171" i="4"/>
  <c r="N139" i="4"/>
  <c r="L27" i="4"/>
  <c r="M283" i="4"/>
  <c r="J140" i="4"/>
  <c r="I140" i="4"/>
  <c r="J125" i="4"/>
  <c r="K111" i="4"/>
  <c r="M72" i="4"/>
  <c r="M64" i="4"/>
  <c r="M56" i="4"/>
  <c r="M48" i="4"/>
  <c r="L34" i="4"/>
  <c r="R26" i="4"/>
  <c r="R18" i="4"/>
  <c r="AA13" i="4"/>
  <c r="L59" i="4"/>
  <c r="N243" i="4"/>
  <c r="I204" i="4"/>
  <c r="J167" i="4"/>
  <c r="Q163" i="4"/>
  <c r="J135" i="4"/>
  <c r="Q131" i="4"/>
  <c r="J111" i="4"/>
  <c r="K107" i="4"/>
  <c r="I94" i="4"/>
  <c r="AB70" i="4"/>
  <c r="R61" i="4"/>
  <c r="L53" i="4"/>
  <c r="M43" i="4"/>
  <c r="I35" i="4"/>
  <c r="AA16" i="4"/>
  <c r="AC218" i="4"/>
  <c r="K180" i="4"/>
  <c r="Q135" i="4"/>
  <c r="AC109" i="4"/>
  <c r="I108" i="4"/>
  <c r="L72" i="4"/>
  <c r="M54" i="4"/>
  <c r="I46" i="4"/>
  <c r="I30" i="4"/>
  <c r="AB39" i="4"/>
  <c r="N150" i="4"/>
  <c r="M136" i="4"/>
  <c r="AC129" i="4"/>
  <c r="AC121" i="4"/>
  <c r="AC113" i="4"/>
  <c r="AC105" i="4"/>
  <c r="AC97" i="4"/>
  <c r="J291" i="4"/>
  <c r="AC229" i="4"/>
  <c r="I217" i="4"/>
  <c r="R181" i="4"/>
  <c r="R149" i="4"/>
  <c r="J442" i="4"/>
  <c r="I442" i="4"/>
  <c r="K233" i="4"/>
  <c r="AC224" i="4"/>
  <c r="L201" i="4"/>
  <c r="L192" i="4"/>
  <c r="AB185" i="4"/>
  <c r="M174" i="4"/>
  <c r="R168" i="4"/>
  <c r="K162" i="4"/>
  <c r="AC151" i="4"/>
  <c r="Q138" i="4"/>
  <c r="I134" i="4"/>
  <c r="L128" i="4"/>
  <c r="I319" i="4"/>
  <c r="AA319" i="4"/>
  <c r="AC275" i="4"/>
  <c r="N200" i="4"/>
  <c r="N188" i="4"/>
  <c r="M188" i="4"/>
  <c r="AB166" i="4"/>
  <c r="AC156" i="4"/>
  <c r="AB118" i="4"/>
  <c r="AB104" i="4"/>
  <c r="I96" i="4"/>
  <c r="K92" i="4"/>
  <c r="R75" i="4"/>
  <c r="L54" i="4"/>
  <c r="J42" i="4"/>
  <c r="I28" i="4"/>
  <c r="K16" i="4"/>
  <c r="M6" i="4"/>
  <c r="K206" i="4"/>
  <c r="AB103" i="4"/>
  <c r="Q228" i="4"/>
  <c r="M216" i="4"/>
  <c r="AC179" i="4"/>
  <c r="R166" i="4"/>
  <c r="N117" i="4"/>
  <c r="AA105" i="4"/>
  <c r="AC88" i="4"/>
  <c r="AB81" i="4"/>
  <c r="AA75" i="4"/>
  <c r="I63" i="4"/>
  <c r="L57" i="4"/>
  <c r="Q51" i="4"/>
  <c r="J45" i="4"/>
  <c r="I31" i="4"/>
  <c r="L25" i="4"/>
  <c r="Q19" i="4"/>
  <c r="J13" i="4"/>
  <c r="L35" i="4"/>
  <c r="N216" i="4"/>
  <c r="M183" i="4"/>
  <c r="J164" i="4"/>
  <c r="I164" i="4"/>
  <c r="N132" i="4"/>
  <c r="M132" i="4"/>
  <c r="L109" i="4"/>
  <c r="J99" i="4"/>
  <c r="I75" i="4"/>
  <c r="L68" i="4"/>
  <c r="K62" i="4"/>
  <c r="AA55" i="4"/>
  <c r="N48" i="4"/>
  <c r="M42" i="4"/>
  <c r="L36" i="4"/>
  <c r="K30" i="4"/>
  <c r="AA23" i="4"/>
  <c r="N16" i="4"/>
  <c r="M10" i="4"/>
  <c r="L4" i="4"/>
  <c r="AC316" i="4"/>
  <c r="I316" i="4"/>
  <c r="AB209" i="4"/>
  <c r="AA194" i="4"/>
  <c r="N187" i="4"/>
  <c r="K182" i="4"/>
  <c r="Q158" i="4"/>
  <c r="Q155" i="4"/>
  <c r="AB146" i="4"/>
  <c r="J123" i="4"/>
  <c r="AA114" i="4"/>
  <c r="J104" i="4"/>
  <c r="I101" i="4"/>
  <c r="Q100" i="4"/>
  <c r="R80" i="4"/>
  <c r="N75" i="4"/>
  <c r="AC70" i="4"/>
  <c r="AA66" i="4"/>
  <c r="I61" i="4"/>
  <c r="K57" i="4"/>
  <c r="R47" i="4"/>
  <c r="J43" i="4"/>
  <c r="AC38" i="4"/>
  <c r="AA34" i="4"/>
  <c r="I29" i="4"/>
  <c r="K25" i="4"/>
  <c r="R15" i="4"/>
  <c r="J11" i="4"/>
  <c r="M5" i="4"/>
  <c r="L24" i="4"/>
  <c r="J196" i="4"/>
  <c r="Q171" i="4"/>
  <c r="K139" i="4"/>
  <c r="R3" i="4"/>
  <c r="J283" i="4"/>
  <c r="I191" i="4"/>
  <c r="N140" i="4"/>
  <c r="M140" i="4"/>
  <c r="N125" i="4"/>
  <c r="I72" i="4"/>
  <c r="I64" i="4"/>
  <c r="I56" i="4"/>
  <c r="I48" i="4"/>
  <c r="M40" i="4"/>
  <c r="L26" i="4"/>
  <c r="L18" i="4"/>
  <c r="R10" i="4"/>
  <c r="AA5" i="4"/>
  <c r="L19" i="4"/>
  <c r="AC243" i="4"/>
  <c r="R204" i="4"/>
  <c r="AC163" i="4"/>
  <c r="AC131" i="4"/>
  <c r="I110" i="4"/>
  <c r="Q107" i="4"/>
  <c r="R69" i="4"/>
  <c r="L61" i="4"/>
  <c r="M51" i="4"/>
  <c r="I43" i="4"/>
  <c r="AA24" i="4"/>
  <c r="R5" i="4"/>
  <c r="K218" i="4"/>
  <c r="Q180" i="4"/>
  <c r="K167" i="4"/>
  <c r="AA122" i="4"/>
  <c r="J108" i="4"/>
  <c r="M108" i="4"/>
  <c r="M62" i="4"/>
  <c r="I54" i="4"/>
  <c r="AA206" i="4"/>
  <c r="AB31" i="4"/>
  <c r="AA67" i="4"/>
  <c r="AA51" i="4"/>
  <c r="AA3" i="4"/>
  <c r="I189" i="4"/>
  <c r="I181" i="4"/>
  <c r="M173" i="4"/>
  <c r="AC166" i="4"/>
  <c r="L159" i="4"/>
  <c r="R151" i="4"/>
  <c r="AB144" i="4"/>
  <c r="K137" i="4"/>
  <c r="Q129" i="4"/>
  <c r="R119" i="4"/>
  <c r="Q105" i="4"/>
  <c r="L95" i="4"/>
  <c r="M329" i="4"/>
  <c r="I314" i="4"/>
  <c r="J314" i="4"/>
  <c r="J267" i="4"/>
  <c r="K232" i="4"/>
  <c r="N226" i="4"/>
  <c r="R213" i="4"/>
  <c r="AC194" i="4"/>
  <c r="N190" i="4"/>
  <c r="I168" i="4"/>
  <c r="L154" i="4"/>
  <c r="J150" i="4"/>
  <c r="I136" i="4"/>
  <c r="M128" i="4"/>
  <c r="M120" i="4"/>
  <c r="M112" i="4"/>
  <c r="M104" i="4"/>
  <c r="L82" i="4"/>
  <c r="N318" i="4"/>
  <c r="N291" i="4"/>
  <c r="I245" i="4"/>
  <c r="K229" i="4"/>
  <c r="AB221" i="4"/>
  <c r="M217" i="4"/>
  <c r="L181" i="4"/>
  <c r="L149" i="4"/>
  <c r="Q442" i="4"/>
  <c r="M442" i="4"/>
  <c r="Q233" i="4"/>
  <c r="J214" i="4"/>
  <c r="AB200" i="4"/>
  <c r="AC191" i="4"/>
  <c r="Q178" i="4"/>
  <c r="I174" i="4"/>
  <c r="L168" i="4"/>
  <c r="AB161" i="4"/>
  <c r="M150" i="4"/>
  <c r="R144" i="4"/>
  <c r="K138" i="4"/>
  <c r="R120" i="4"/>
  <c r="J319" i="4"/>
  <c r="L275" i="4"/>
  <c r="K275" i="4"/>
  <c r="J201" i="4"/>
  <c r="I200" i="4"/>
  <c r="I199" i="4"/>
  <c r="AC188" i="4"/>
  <c r="K156" i="4"/>
  <c r="Q112" i="4"/>
  <c r="M96" i="4"/>
  <c r="Q92" i="4"/>
  <c r="R88" i="4"/>
  <c r="Q79" i="4"/>
  <c r="J66" i="4"/>
  <c r="I52" i="4"/>
  <c r="K40" i="4"/>
  <c r="L14" i="4"/>
  <c r="J2" i="4"/>
  <c r="AB238" i="4"/>
  <c r="Q206" i="4"/>
  <c r="J78" i="4"/>
  <c r="K228" i="4"/>
  <c r="I147" i="4"/>
  <c r="R118" i="4"/>
  <c r="AC117" i="4"/>
  <c r="I116" i="4"/>
  <c r="Q88" i="4"/>
  <c r="I85" i="4"/>
  <c r="J75" i="4"/>
  <c r="N69" i="4"/>
  <c r="AC56" i="4"/>
  <c r="K51" i="4"/>
  <c r="N37" i="4"/>
  <c r="AC24" i="4"/>
  <c r="K19" i="4"/>
  <c r="I14" i="4"/>
  <c r="AA169" i="4"/>
  <c r="S169" i="4" s="1"/>
  <c r="AB96" i="4"/>
  <c r="R19" i="4"/>
  <c r="AC236" i="4"/>
  <c r="N164" i="4"/>
  <c r="M164" i="4"/>
  <c r="AC132" i="4"/>
  <c r="L131" i="4"/>
  <c r="AC108" i="4"/>
  <c r="N99" i="4"/>
  <c r="M83" i="4"/>
  <c r="AC74" i="4"/>
  <c r="AC67" i="4"/>
  <c r="R60" i="4"/>
  <c r="Q54" i="4"/>
  <c r="J48" i="4"/>
  <c r="I42" i="4"/>
  <c r="AC35" i="4"/>
  <c r="R28" i="4"/>
  <c r="Q22" i="4"/>
  <c r="J16" i="4"/>
  <c r="I10" i="4"/>
  <c r="AC3" i="4"/>
  <c r="K316" i="4"/>
  <c r="M316" i="4"/>
  <c r="J191" i="4"/>
  <c r="K187" i="4"/>
  <c r="L180" i="4"/>
  <c r="AC155" i="4"/>
  <c r="R142" i="4"/>
  <c r="N123" i="4"/>
  <c r="AC103" i="4"/>
  <c r="M101" i="4"/>
  <c r="R91" i="4"/>
  <c r="K80" i="4"/>
  <c r="M77" i="4"/>
  <c r="K74" i="4"/>
  <c r="M69" i="4"/>
  <c r="Q65" i="4"/>
  <c r="N51" i="4"/>
  <c r="L47" i="4"/>
  <c r="M37" i="4"/>
  <c r="Q33" i="4"/>
  <c r="N19" i="4"/>
  <c r="L15" i="4"/>
  <c r="I5" i="4"/>
  <c r="M22" i="4"/>
  <c r="I234" i="4"/>
  <c r="N209" i="4"/>
  <c r="M196" i="4"/>
  <c r="N196" i="4"/>
  <c r="Q139" i="4"/>
  <c r="N283" i="4"/>
  <c r="J218" i="4"/>
  <c r="M191" i="4"/>
  <c r="J172" i="4"/>
  <c r="I172" i="4"/>
  <c r="AC140" i="4"/>
  <c r="AC125" i="4"/>
  <c r="I124" i="4"/>
  <c r="I82" i="4"/>
  <c r="N70" i="4"/>
  <c r="N62" i="4"/>
  <c r="N54" i="4"/>
  <c r="N46" i="4"/>
  <c r="I40" i="4"/>
  <c r="M32" i="4"/>
  <c r="M24" i="4"/>
  <c r="L10" i="4"/>
  <c r="R2" i="4"/>
  <c r="L3" i="4"/>
  <c r="K243" i="4"/>
  <c r="AC204" i="4"/>
  <c r="M110" i="4"/>
  <c r="N82" i="4"/>
  <c r="L69" i="4"/>
  <c r="M59" i="4"/>
  <c r="I51" i="4"/>
  <c r="AA32" i="4"/>
  <c r="R13" i="4"/>
  <c r="L5" i="4"/>
  <c r="L218" i="4"/>
  <c r="Q218" i="4"/>
  <c r="Q167" i="4"/>
  <c r="N108" i="4"/>
  <c r="M70" i="4"/>
  <c r="I62" i="4"/>
  <c r="R40" i="4"/>
  <c r="R24" i="4"/>
  <c r="AB23" i="4"/>
  <c r="AA35" i="4"/>
  <c r="AA19" i="4"/>
  <c r="AA186" i="4"/>
  <c r="AA178" i="4"/>
  <c r="I173" i="4"/>
  <c r="M165" i="4"/>
  <c r="AC158" i="4"/>
  <c r="L151" i="4"/>
  <c r="R143" i="4"/>
  <c r="AB136" i="4"/>
  <c r="K129" i="4"/>
  <c r="L119" i="4"/>
  <c r="K105" i="4"/>
  <c r="AC94" i="4"/>
  <c r="N329" i="4"/>
  <c r="N314" i="4"/>
  <c r="N267" i="4"/>
  <c r="AA248" i="4"/>
  <c r="Q232" i="4"/>
  <c r="AC226" i="4"/>
  <c r="I213" i="4"/>
  <c r="I208" i="4"/>
  <c r="K194" i="4"/>
  <c r="J190" i="4"/>
  <c r="N182" i="4"/>
  <c r="M160" i="4"/>
  <c r="AC153" i="4"/>
  <c r="N142" i="4"/>
  <c r="I128" i="4"/>
  <c r="I120" i="4"/>
  <c r="I112" i="4"/>
  <c r="I104" i="4"/>
  <c r="AC81" i="4"/>
  <c r="I318" i="4"/>
  <c r="J294" i="4"/>
  <c r="AC291" i="4"/>
  <c r="I250" i="4"/>
  <c r="M245" i="4"/>
  <c r="Q229" i="4"/>
  <c r="K220" i="4"/>
  <c r="R173" i="4"/>
  <c r="R141" i="4"/>
  <c r="R442" i="4"/>
  <c r="AA400" i="4"/>
  <c r="J254" i="4"/>
  <c r="R221" i="4"/>
  <c r="AB212" i="4"/>
  <c r="M190" i="4"/>
  <c r="R184" i="4"/>
  <c r="K178" i="4"/>
  <c r="AC167" i="4"/>
  <c r="Q154" i="4"/>
  <c r="I150" i="4"/>
  <c r="L144" i="4"/>
  <c r="AB137" i="4"/>
  <c r="L120" i="4"/>
  <c r="K319" i="4"/>
  <c r="R275" i="4"/>
  <c r="Q275" i="4"/>
  <c r="R201" i="4"/>
  <c r="Q200" i="4"/>
  <c r="K188" i="4"/>
  <c r="Q156" i="4"/>
  <c r="AB143" i="4"/>
  <c r="Q110" i="4"/>
  <c r="N104" i="4"/>
  <c r="AC96" i="4"/>
  <c r="J79" i="4"/>
  <c r="K64" i="4"/>
  <c r="L38" i="4"/>
  <c r="J26" i="4"/>
  <c r="I12" i="4"/>
  <c r="L32" i="4"/>
  <c r="N78" i="4"/>
  <c r="AC228" i="4"/>
  <c r="I179" i="4"/>
  <c r="M147" i="4"/>
  <c r="AA145" i="4"/>
  <c r="N127" i="4"/>
  <c r="J116" i="4"/>
  <c r="M116" i="4"/>
  <c r="J95" i="4"/>
  <c r="M87" i="4"/>
  <c r="M85" i="4"/>
  <c r="N81" i="4"/>
  <c r="L73" i="4"/>
  <c r="J69" i="4"/>
  <c r="I55" i="4"/>
  <c r="L49" i="4"/>
  <c r="Q43" i="4"/>
  <c r="J37" i="4"/>
  <c r="I23" i="4"/>
  <c r="L17" i="4"/>
  <c r="Q11" i="4"/>
  <c r="N5" i="4"/>
  <c r="L8" i="4"/>
  <c r="AC139" i="4"/>
  <c r="L11" i="4"/>
  <c r="I216" i="4"/>
  <c r="AC164" i="4"/>
  <c r="L163" i="4"/>
  <c r="K132" i="4"/>
  <c r="L108" i="4"/>
  <c r="K99" i="4"/>
  <c r="AB91" i="4"/>
  <c r="N83" i="4"/>
  <c r="N72" i="4"/>
  <c r="M66" i="4"/>
  <c r="L60" i="4"/>
  <c r="K54" i="4"/>
  <c r="AA47" i="4"/>
  <c r="N40" i="4"/>
  <c r="M34" i="4"/>
  <c r="L28" i="4"/>
  <c r="K22" i="4"/>
  <c r="AA15" i="4"/>
  <c r="N8" i="4"/>
  <c r="M2" i="4"/>
  <c r="L316" i="4"/>
  <c r="AA207" i="4"/>
  <c r="Q190" i="4"/>
  <c r="Q187" i="4"/>
  <c r="AB178" i="4"/>
  <c r="K123" i="4"/>
  <c r="J101" i="4"/>
  <c r="I93" i="4"/>
  <c r="J91" i="4"/>
  <c r="AB86" i="4"/>
  <c r="I69" i="4"/>
  <c r="K65" i="4"/>
  <c r="R55" i="4"/>
  <c r="J51" i="4"/>
  <c r="AC46" i="4"/>
  <c r="AA42" i="4"/>
  <c r="I37" i="4"/>
  <c r="K33" i="4"/>
  <c r="R23" i="4"/>
  <c r="J19" i="4"/>
  <c r="AC14" i="4"/>
  <c r="AA10" i="4"/>
  <c r="M234" i="4"/>
  <c r="AC209" i="4"/>
  <c r="Q196" i="4"/>
  <c r="AC283" i="4"/>
  <c r="K204" i="4"/>
  <c r="N172" i="4"/>
  <c r="M172" i="4"/>
  <c r="K140" i="4"/>
  <c r="L125" i="4"/>
  <c r="J124" i="4"/>
  <c r="M124" i="4"/>
  <c r="J80" i="4"/>
  <c r="J70" i="4"/>
  <c r="J62" i="4"/>
  <c r="J54" i="4"/>
  <c r="J46" i="4"/>
  <c r="N38" i="4"/>
  <c r="I32" i="4"/>
  <c r="I24" i="4"/>
  <c r="M16" i="4"/>
  <c r="L2" i="4"/>
  <c r="L243" i="4"/>
  <c r="Q243" i="4"/>
  <c r="I163" i="4"/>
  <c r="I131" i="4"/>
  <c r="AB110" i="4"/>
  <c r="I78" i="4"/>
  <c r="M67" i="4"/>
  <c r="I59" i="4"/>
  <c r="AA40" i="4"/>
  <c r="R21" i="4"/>
  <c r="L13" i="4"/>
  <c r="M3" i="4"/>
  <c r="N218" i="4"/>
  <c r="J148" i="4"/>
  <c r="I148" i="4"/>
  <c r="K108" i="4"/>
  <c r="N80" i="4"/>
  <c r="I70" i="4"/>
  <c r="AB49" i="4"/>
  <c r="L40" i="4"/>
  <c r="I6" i="4"/>
  <c r="AB15" i="4"/>
  <c r="AA65" i="4"/>
  <c r="AA49" i="4"/>
  <c r="AA33" i="4"/>
  <c r="AA17" i="4"/>
  <c r="Y1172" i="4" a="1"/>
  <c r="Z826" i="4" a="1"/>
  <c r="Y1129" i="4" a="1"/>
  <c r="Z423" i="4" a="1"/>
  <c r="Z1129" i="4" a="1"/>
  <c r="Z701" i="4" a="1"/>
  <c r="Z1153" i="4" a="1"/>
  <c r="W623" i="4" a="1"/>
  <c r="V651" i="4" a="1"/>
  <c r="W241" i="4" a="1"/>
  <c r="V1487" i="4" a="1"/>
  <c r="W1377" i="4" a="1"/>
  <c r="Y557" i="4" a="1"/>
  <c r="V23" i="4" a="1"/>
  <c r="Y1170" i="4" a="1"/>
  <c r="Z531" i="4" a="1"/>
  <c r="Y226" i="4" a="1"/>
  <c r="Z511" i="4" a="1"/>
  <c r="Y1045" i="4" a="1"/>
  <c r="Z382" i="4" a="1"/>
  <c r="Z1183" i="4" a="1"/>
  <c r="W819" i="4" a="1"/>
  <c r="V185" i="4" a="1"/>
  <c r="V1011" i="4" a="1"/>
  <c r="W1452" i="4" a="1"/>
  <c r="Z968" i="4" a="1"/>
  <c r="Y498" i="4" a="1"/>
  <c r="Y968" i="4" a="1"/>
  <c r="Z551" i="4" a="1"/>
  <c r="Z246" i="4" a="1"/>
  <c r="W341" i="4" a="1"/>
  <c r="Y993" i="4" a="1"/>
  <c r="AB1385" i="4" a="1"/>
  <c r="Y977" i="4" a="1"/>
  <c r="W1043" i="4" a="1"/>
  <c r="V881" i="4" a="1"/>
  <c r="W319" i="4" a="1"/>
  <c r="AB280" i="4" a="1"/>
  <c r="T1389" i="4" a="1"/>
  <c r="V1112" i="4" a="1"/>
  <c r="Z409" i="4" a="1"/>
  <c r="V1058" i="4" a="1"/>
  <c r="Z972" i="4" a="1"/>
  <c r="V1042" i="4" a="1"/>
  <c r="Z577" i="4" a="1"/>
  <c r="Y216" i="4" a="1"/>
  <c r="Y428" i="4" a="1"/>
  <c r="Y260" i="4" a="1"/>
  <c r="Y408" i="4" a="1"/>
  <c r="V1200" i="4" a="1"/>
  <c r="Y696" i="4" a="1"/>
  <c r="Z15" i="4" a="1"/>
  <c r="Y954" i="4" a="1"/>
  <c r="Y1343" i="4" a="1"/>
  <c r="Y934" i="4" a="1"/>
  <c r="Y643" i="4" a="1"/>
  <c r="Y599" i="4" a="1"/>
  <c r="Y811" i="4" a="1"/>
  <c r="Y358" i="4" a="1"/>
  <c r="Z963" i="4" a="1"/>
  <c r="V1122" i="4" a="1"/>
  <c r="V1194" i="4" a="1"/>
  <c r="Y1179" i="4" a="1"/>
  <c r="W816" i="4" a="1"/>
  <c r="Y225" i="4" a="1"/>
  <c r="Y267" i="4" a="1"/>
  <c r="Y1198" i="4" a="1"/>
  <c r="Z447" i="4" a="1"/>
  <c r="Z674" i="4" a="1"/>
  <c r="V334" i="4" a="1"/>
  <c r="Z1215" i="4" a="1"/>
  <c r="Z23" i="4" a="1"/>
  <c r="Z637" i="4" a="1"/>
  <c r="V1349" i="4" a="1"/>
  <c r="W515" i="4" a="1"/>
  <c r="V1054" i="4" a="1"/>
  <c r="Y1055" i="4" a="1"/>
  <c r="Z140" i="4" a="1"/>
  <c r="Y821" i="4" a="1"/>
  <c r="W1404" i="4" a="1"/>
  <c r="Y694" i="4" a="1"/>
  <c r="V811" i="4" a="1"/>
  <c r="Z1013" i="4" a="1"/>
  <c r="W699" i="4" a="1"/>
  <c r="Y405" i="4" a="1"/>
  <c r="V400" i="4" a="1"/>
  <c r="V260" i="4" a="1"/>
  <c r="V589" i="4" a="1"/>
  <c r="W1151" i="4" a="1"/>
  <c r="Y793" i="4" a="1"/>
  <c r="Z467" i="4" a="1"/>
  <c r="Z393" i="4" a="1"/>
  <c r="V918" i="4" a="1"/>
  <c r="Z677" i="4" a="1"/>
  <c r="W406" i="4" a="1"/>
  <c r="Z1000" i="4" a="1"/>
  <c r="W949" i="4" a="1"/>
  <c r="V145" i="4" a="1"/>
  <c r="Z415" i="4" a="1"/>
  <c r="Z1252" i="4" a="1"/>
  <c r="V989" i="4" a="1"/>
  <c r="Z368" i="4" a="1"/>
  <c r="Y446" i="4" a="1"/>
  <c r="Y328" i="4" a="1"/>
  <c r="Y1223" i="4" a="1"/>
  <c r="Z634" i="4" a="1"/>
  <c r="Z441" i="4" a="1"/>
  <c r="W1299" i="4" a="1"/>
  <c r="Z881" i="4" a="1"/>
  <c r="V916" i="4" a="1"/>
  <c r="Z410" i="4" a="1"/>
  <c r="Z941" i="4" a="1"/>
  <c r="Z203" i="4" a="1"/>
  <c r="Z555" i="4" a="1"/>
  <c r="Z918" i="4" a="1"/>
  <c r="W902" i="4" a="1"/>
  <c r="Z739" i="4" a="1"/>
  <c r="Y1004" i="4" a="1"/>
  <c r="Z217" i="4" a="1"/>
  <c r="T1451" i="4" a="1"/>
  <c r="W444" i="4" a="1"/>
  <c r="Z8" i="4" a="1"/>
  <c r="Y337" i="4" a="1"/>
  <c r="W702" i="4" a="1"/>
  <c r="Z164" i="4" a="1"/>
  <c r="Z724" i="4" a="1"/>
  <c r="Y1066" i="4" a="1"/>
  <c r="Z768" i="4" a="1"/>
  <c r="Z1086" i="4" a="1"/>
  <c r="V366" i="4" a="1"/>
  <c r="W882" i="4" a="1"/>
  <c r="Y301" i="4" a="1"/>
  <c r="Z784" i="4" a="1"/>
  <c r="Z39" i="4" a="1"/>
  <c r="W300" i="4" a="1"/>
  <c r="Y237" i="4" a="1"/>
  <c r="W1199" i="4" a="1"/>
  <c r="Z861" i="4" a="1"/>
  <c r="Z545" i="4" a="1"/>
  <c r="Y684" i="4" a="1"/>
  <c r="Y788" i="4" a="1"/>
  <c r="Y1137" i="4" a="1"/>
  <c r="V1494" i="4" a="1"/>
  <c r="Z1169" i="4" a="1"/>
  <c r="Y271" i="4" a="1"/>
  <c r="Y653" i="4" a="1"/>
  <c r="Y458" i="4" a="1"/>
  <c r="Z1288" i="4" a="1"/>
  <c r="Y814" i="4" a="1"/>
  <c r="Z1117" i="4" a="1"/>
  <c r="Y43" i="4" a="1"/>
  <c r="Y229" i="4" a="1"/>
  <c r="Z207" i="4" a="1"/>
  <c r="V987" i="4" a="1"/>
  <c r="W1158" i="4" a="1"/>
  <c r="V1419" i="4" a="1"/>
  <c r="W182" i="4" a="1"/>
  <c r="W910" i="4" a="1"/>
  <c r="AB289" i="4" a="1"/>
  <c r="T1487" i="4" a="1"/>
  <c r="Z284" i="4" a="1"/>
  <c r="Y1072" i="4" a="1"/>
  <c r="Y348" i="4" a="1"/>
  <c r="Y1331" i="4" a="1"/>
  <c r="Y572" i="4" a="1"/>
  <c r="Z886" i="4" a="1"/>
  <c r="W1124" i="4" a="1"/>
  <c r="Y366" i="4" a="1"/>
  <c r="W111" i="4" a="1"/>
  <c r="V545" i="4" a="1"/>
  <c r="V930" i="4" a="1"/>
  <c r="W154" i="4" a="1"/>
  <c r="Y449" i="4" a="1"/>
  <c r="Y571" i="4" a="1"/>
  <c r="V380" i="4" a="1"/>
  <c r="Z910" i="4" a="1"/>
  <c r="Z1302" i="4" a="1"/>
  <c r="Z954" i="4" a="1"/>
  <c r="Y1084" i="4" a="1"/>
  <c r="Y338" i="4" a="1"/>
  <c r="Z1033" i="4" a="1"/>
  <c r="Y735" i="4" a="1"/>
  <c r="Z663" i="4" a="1"/>
  <c r="W183" i="4" a="1"/>
  <c r="Y623" i="4" a="1"/>
  <c r="Y769" i="4" a="1"/>
  <c r="Y454" i="4" a="1"/>
  <c r="V1428" i="4" a="1"/>
  <c r="Y930" i="4" a="1"/>
  <c r="Y1314" i="4" a="1"/>
  <c r="Y743" i="4" a="1"/>
  <c r="Y714" i="4" a="1"/>
  <c r="Z1166" i="4" a="1"/>
  <c r="Z921" i="4" a="1"/>
  <c r="Y619" i="4" a="1"/>
  <c r="Y675" i="4" a="1"/>
  <c r="W335" i="4" a="1"/>
  <c r="Y507" i="4" a="1"/>
  <c r="V1043" i="4" a="1"/>
  <c r="Z1342" i="4" a="1"/>
  <c r="W1362" i="4" a="1"/>
  <c r="Y313" i="4" a="1"/>
  <c r="Y741" i="4" a="1"/>
  <c r="Z469" i="4" a="1"/>
  <c r="Z915" i="4" a="1"/>
  <c r="Z753" i="4" a="1"/>
  <c r="Y907" i="4" a="1"/>
  <c r="Z620" i="4" a="1"/>
  <c r="Y596" i="4" a="1"/>
  <c r="W285" i="4" a="1"/>
  <c r="Z427" i="4" a="1"/>
  <c r="V993" i="4" a="1"/>
  <c r="W273" i="4" a="1"/>
  <c r="W1153" i="4" a="1"/>
  <c r="Y537" i="4" a="1"/>
  <c r="Z1346" i="4" a="1"/>
  <c r="Z745" i="4" a="1"/>
  <c r="Y1120" i="4" a="1"/>
  <c r="Y392" i="4" a="1"/>
  <c r="Z180" i="4" a="1"/>
  <c r="Y1196" i="4" a="1"/>
  <c r="Z1272" i="4" a="1"/>
  <c r="Y1134" i="4" a="1"/>
  <c r="Y622" i="4" a="1"/>
  <c r="W90" i="4" a="1"/>
  <c r="V295" i="4" a="1"/>
  <c r="V607" i="4" a="1"/>
  <c r="V382" i="4" a="1"/>
  <c r="Y92" i="4" a="1"/>
  <c r="Y1088" i="4" a="1"/>
  <c r="Z192" i="4" a="1"/>
  <c r="W1490" i="4" a="1"/>
  <c r="Y1079" i="4" a="1"/>
  <c r="V422" i="4" a="1"/>
  <c r="Z1338" i="4" a="1"/>
  <c r="W158" i="4" a="1"/>
  <c r="Y1124" i="4" a="1"/>
  <c r="W1428" i="4" a="1"/>
  <c r="V1373" i="4" a="1"/>
  <c r="W1105" i="4" a="1"/>
  <c r="W633" i="4" a="1"/>
  <c r="Y231" i="4" a="1"/>
  <c r="W908" i="4" a="1"/>
  <c r="Y1271" i="4" a="1"/>
  <c r="V1389" i="4" a="1"/>
  <c r="Z908" i="4" a="1"/>
  <c r="W485" i="4" a="1"/>
  <c r="Y1222" i="4" a="1"/>
  <c r="W310" i="4" a="1"/>
  <c r="V861" i="4" a="1"/>
  <c r="Z215" i="4" a="1"/>
  <c r="Y220" i="4" a="1"/>
  <c r="V551" i="4" a="1"/>
  <c r="Z496" i="4" a="1"/>
  <c r="Z574" i="4" a="1"/>
  <c r="Z444" i="4" a="1"/>
  <c r="Y1351" i="4" a="1"/>
  <c r="Z762" i="4" a="1"/>
  <c r="Z418" i="4" a="1"/>
  <c r="Y922" i="4" a="1"/>
  <c r="Y890" i="4" a="1"/>
  <c r="V5" i="4" a="1"/>
  <c r="Y495" i="4" a="1"/>
  <c r="Z841" i="4" a="1"/>
  <c r="Z544" i="4" a="1"/>
  <c r="Z931" i="4" a="1"/>
  <c r="V1396" i="4" a="1"/>
  <c r="Y728" i="4" a="1"/>
  <c r="Z866" i="4" a="1"/>
  <c r="Y1362" i="4" a="1"/>
  <c r="Y1421" i="4" a="1"/>
  <c r="W1243" i="4" a="1"/>
  <c r="Y849" i="4" a="1"/>
  <c r="V999" i="4" a="1"/>
  <c r="Y386" i="4" a="1"/>
  <c r="AB678" i="4" a="1"/>
  <c r="Y839" i="4" a="1"/>
  <c r="Y1220" i="4" a="1"/>
  <c r="Y851" i="4" a="1"/>
  <c r="Z1188" i="4" a="1"/>
  <c r="V350" i="4" a="1"/>
  <c r="Z304" i="4" a="1"/>
  <c r="Y1199" i="4" a="1"/>
  <c r="Y1014" i="4" a="1"/>
  <c r="Z682" i="4" a="1"/>
  <c r="Z244" i="4" a="1"/>
  <c r="Y1001" i="4" a="1"/>
  <c r="Y204" i="4" a="1"/>
  <c r="Z41" i="4" a="1"/>
  <c r="Z1315" i="4" a="1"/>
  <c r="Y1152" i="4" a="1"/>
  <c r="Z871" i="4" a="1"/>
  <c r="Y1200" i="4" a="1"/>
  <c r="V1495" i="4" a="1"/>
  <c r="Z1232" i="4" a="1"/>
  <c r="Y530" i="4" a="1"/>
  <c r="Z311" i="4" a="1"/>
  <c r="Y574" i="4" a="1"/>
  <c r="Y256" i="4" a="1"/>
  <c r="Z1021" i="4" a="1"/>
  <c r="Z1268" i="4" a="1"/>
  <c r="Y12" i="4" a="1"/>
  <c r="Z349" i="4" a="1"/>
  <c r="Z100" i="4" a="1"/>
  <c r="W1265" i="4" a="1"/>
  <c r="W985" i="4" a="1"/>
  <c r="W675" i="4" a="1"/>
  <c r="W1376" i="4" a="1"/>
  <c r="AB304" i="4" a="1"/>
  <c r="Y1389" i="4" a="1"/>
  <c r="Z186" i="4" a="1"/>
  <c r="W1327" i="4" a="1"/>
  <c r="Z741" i="4" a="1"/>
  <c r="W626" i="4" a="1"/>
  <c r="Z449" i="4" a="1"/>
  <c r="W827" i="4" a="1"/>
  <c r="Z451" i="4" a="1"/>
  <c r="V1072" i="4" a="1"/>
  <c r="W65" i="4" a="1"/>
  <c r="Z719" i="4" a="1"/>
  <c r="Y402" i="4" a="1"/>
  <c r="Z548" i="4" a="1"/>
  <c r="Z977" i="4" a="1"/>
  <c r="Y740" i="4" a="1"/>
  <c r="Z1275" i="4" a="1"/>
  <c r="Y915" i="4" a="1"/>
  <c r="Y305" i="4" a="1"/>
  <c r="Y407" i="4" a="1"/>
  <c r="Y206" i="4" a="1"/>
  <c r="V501" i="4" a="1"/>
  <c r="Y941" i="4" a="1"/>
  <c r="V592" i="4" a="1"/>
  <c r="V320" i="4" a="1"/>
  <c r="Z4" i="4" a="1"/>
  <c r="Y725" i="4" a="1"/>
  <c r="V1413" i="4" a="1"/>
  <c r="V1007" i="4" a="1"/>
  <c r="Z429" i="4" a="1"/>
  <c r="W502" i="4" a="1"/>
  <c r="Z1170" i="4" a="1"/>
  <c r="Y25" i="4" a="1"/>
  <c r="Y1012" i="4" a="1"/>
  <c r="W599" i="4" a="1"/>
  <c r="Z961" i="4" a="1"/>
  <c r="W278" i="4" a="1"/>
  <c r="V184" i="4" a="1"/>
  <c r="W1041" i="4" a="1"/>
  <c r="Y481" i="4" a="1"/>
  <c r="W258" i="4" a="1"/>
  <c r="W509" i="4" a="1"/>
  <c r="Y441" i="4" a="1"/>
  <c r="W421" i="4" a="1"/>
  <c r="Y980" i="4" a="1"/>
  <c r="V304" i="4" a="1"/>
  <c r="Z597" i="4" a="1"/>
  <c r="Y1082" i="4" a="1"/>
  <c r="Y972" i="4" a="1"/>
  <c r="Z1082" i="4" a="1"/>
  <c r="Z748" i="4" a="1"/>
  <c r="Y724" i="4" a="1"/>
  <c r="Z195" i="4" a="1"/>
  <c r="Z1132" i="4" a="1"/>
  <c r="Y1270" i="4" a="1"/>
  <c r="Z1180" i="4" a="1"/>
  <c r="Y510" i="4" a="1"/>
  <c r="Z1224" i="4" a="1"/>
  <c r="Y1299" i="4" a="1"/>
  <c r="Z710" i="4" a="1"/>
  <c r="Y561" i="4" a="1"/>
  <c r="W691" i="4" a="1"/>
  <c r="Z1242" i="4" a="1"/>
  <c r="W478" i="4" a="1"/>
  <c r="W1059" i="4" a="1"/>
  <c r="Z1088" i="4" a="1"/>
  <c r="Y56" i="4" a="1"/>
  <c r="W728" i="4" a="1"/>
  <c r="Y539" i="4" a="1"/>
  <c r="V1427" i="4" a="1"/>
  <c r="V581" i="4" a="1"/>
  <c r="Z1111" i="4" a="1"/>
  <c r="Z297" i="4" a="1"/>
  <c r="Y1266" i="4" a="1"/>
  <c r="Y784" i="4" a="1"/>
  <c r="Y84" i="4" a="1"/>
  <c r="Z744" i="4" a="1"/>
  <c r="Z433" i="4" a="1"/>
  <c r="Y744" i="4" a="1"/>
  <c r="Y294" i="4" a="1"/>
  <c r="Z1344" i="4" a="1"/>
  <c r="Y588" i="4" a="1"/>
  <c r="W940" i="4" a="1"/>
  <c r="Z612" i="4" a="1"/>
  <c r="Z913" i="4" a="1"/>
  <c r="Y903" i="4" a="1"/>
  <c r="Y410" i="4" a="1"/>
  <c r="Z540" i="4" a="1"/>
  <c r="Y223" i="4" a="1"/>
  <c r="Y764" i="4" a="1"/>
  <c r="Z305" i="4" a="1"/>
  <c r="Z512" i="4" a="1"/>
  <c r="Y704" i="4" a="1"/>
  <c r="Y782" i="4" a="1"/>
  <c r="Z344" i="4" a="1"/>
  <c r="V787" i="4" a="1"/>
  <c r="Y632" i="4" a="1"/>
  <c r="Z702" i="4" a="1"/>
  <c r="Z560" i="4" a="1"/>
  <c r="Y379" i="4" a="1"/>
  <c r="Y985" i="4" a="1"/>
  <c r="Y554" i="4" a="1"/>
  <c r="Z1136" i="4" a="1"/>
  <c r="Y1183" i="4" a="1"/>
  <c r="Y555" i="4" a="1"/>
  <c r="Y611" i="4" a="1"/>
  <c r="Y309" i="4" a="1"/>
  <c r="Y1107" i="4" a="1"/>
  <c r="V1362" i="4" a="1"/>
  <c r="W589" i="4" a="1"/>
  <c r="V1064" i="4" a="1"/>
  <c r="Y377" i="4" a="1"/>
  <c r="Y1303" i="4" a="1"/>
  <c r="Y489" i="4" a="1"/>
  <c r="W643" i="4" a="1"/>
  <c r="V192" i="4" a="1"/>
  <c r="Z397" i="4" a="1"/>
  <c r="W922" i="4" a="1"/>
  <c r="Z108" i="4" a="1"/>
  <c r="Y879" i="4" a="1"/>
  <c r="Y846" i="4" a="1"/>
  <c r="Z1300" i="4" a="1"/>
  <c r="Y435" i="4" a="1"/>
  <c r="Y871" i="4" a="1"/>
  <c r="Y1252" i="4" a="1"/>
  <c r="Z1318" i="4" a="1"/>
  <c r="W1215" i="4" a="1"/>
  <c r="W1019" i="4" a="1"/>
  <c r="W671" i="4" a="1"/>
  <c r="V269" i="4" a="1"/>
  <c r="V75" i="4" a="1"/>
  <c r="Z80" i="4" a="1"/>
  <c r="AA1026" i="4" a="1"/>
  <c r="Z156" i="4" a="1"/>
  <c r="W481" i="4" a="1"/>
  <c r="Z645" i="4" a="1"/>
  <c r="W1072" i="4" a="1"/>
  <c r="Y1190" i="4" a="1"/>
  <c r="Z454" i="4" a="1"/>
  <c r="AB898" i="4" a="1"/>
  <c r="W1079" i="4" a="1"/>
  <c r="W938" i="4" a="1"/>
  <c r="V301" i="4" a="1"/>
  <c r="W1067" i="4" a="1"/>
  <c r="Z419" i="4" a="1"/>
  <c r="Z698" i="4" a="1"/>
  <c r="Y183" i="4" a="1"/>
  <c r="W1212" i="4" a="1"/>
  <c r="Y657" i="4" a="1"/>
  <c r="V1436" i="4" a="1"/>
  <c r="Z893" i="4" a="1"/>
  <c r="W98" i="4" a="1"/>
  <c r="Z1076" i="4" a="1"/>
  <c r="Y1140" i="4" a="1"/>
  <c r="Z208" i="4" a="1"/>
  <c r="V1212" i="4" a="1"/>
  <c r="Z220" i="4" a="1"/>
  <c r="Z426" i="4" a="1"/>
  <c r="Y432" i="4" a="1"/>
  <c r="Y1202" i="4" a="1"/>
  <c r="W794" i="4" a="1"/>
  <c r="Z278" i="4" a="1"/>
  <c r="Y543" i="4" a="1"/>
  <c r="Y790" i="4" a="1"/>
  <c r="V1062" i="4" a="1"/>
  <c r="Z483" i="4" a="1"/>
  <c r="Z541" i="4" a="1"/>
  <c r="V904" i="4" a="1"/>
  <c r="Y213" i="4" a="1"/>
  <c r="V691" i="4" a="1"/>
  <c r="Z633" i="4" a="1"/>
  <c r="W265" i="4" a="1"/>
  <c r="Y354" i="4" a="1"/>
  <c r="Y912" i="4" a="1"/>
  <c r="Z1363" i="4" a="1"/>
  <c r="Y807" i="4" a="1"/>
  <c r="Z1077" i="4" a="1"/>
  <c r="Z619" i="4" a="1"/>
  <c r="Z982" i="4" a="1"/>
  <c r="Y813" i="4" a="1"/>
  <c r="Y698" i="4" a="1"/>
  <c r="V1186" i="4" a="1"/>
  <c r="V464" i="4" a="1"/>
  <c r="Z1327" i="4" a="1"/>
  <c r="W70" i="4" a="1"/>
  <c r="Z188" i="4" a="1"/>
  <c r="Z874" i="4" a="1"/>
  <c r="Y209" i="4" a="1"/>
  <c r="V222" i="4" a="1"/>
  <c r="Y1032" i="4" a="1"/>
  <c r="W651" i="4" a="1"/>
  <c r="Y1157" i="4" a="1"/>
  <c r="W113" i="4" a="1"/>
  <c r="Z331" i="4" a="1"/>
  <c r="W507" i="4" a="1"/>
  <c r="W245" i="4" a="1"/>
  <c r="Y1339" i="4" a="1"/>
  <c r="W1235" i="4" a="1"/>
  <c r="Y72" i="4" a="1"/>
  <c r="W398" i="4" a="1"/>
  <c r="Y311" i="4" a="1"/>
  <c r="W167" i="4" a="1"/>
  <c r="Z829" i="4" a="1"/>
  <c r="W305" i="4" a="1"/>
  <c r="Z983" i="4" a="1"/>
  <c r="Z939" i="4" a="1"/>
  <c r="V1063" i="4" a="1"/>
  <c r="Z56" i="4" a="1"/>
  <c r="Y887" i="4" a="1"/>
  <c r="Y234" i="4" a="1"/>
  <c r="Z1308" i="4" a="1"/>
  <c r="Y638" i="4" a="1"/>
  <c r="Y1352" i="4" a="1"/>
  <c r="Z315" i="4" a="1"/>
  <c r="Z953" i="4" a="1"/>
  <c r="Y598" i="4" a="1"/>
  <c r="V549" i="4" a="1"/>
  <c r="Y1259" i="4" a="1"/>
  <c r="V1044" i="4" a="1"/>
  <c r="W1263" i="4" a="1"/>
  <c r="Y285" i="4" a="1"/>
  <c r="Z1024" i="4" a="1"/>
  <c r="V1093" i="4" a="1"/>
  <c r="Z516" i="4" a="1"/>
  <c r="Y594" i="4" a="1"/>
  <c r="Z336" i="4" a="1"/>
  <c r="Z1041" i="4" a="1"/>
  <c r="Y274" i="4" a="1"/>
  <c r="Y1207" i="4" a="1"/>
  <c r="W177" i="4" a="1"/>
  <c r="Y1210" i="4" a="1"/>
  <c r="V112" i="4" a="1"/>
  <c r="Y430" i="4" a="1"/>
  <c r="W1026" i="4" a="1"/>
  <c r="Z319" i="4" a="1"/>
  <c r="Z439" i="4" a="1"/>
  <c r="Y938" i="4" a="1"/>
  <c r="W1204" i="4" a="1"/>
  <c r="Z994" i="4" a="1"/>
  <c r="Z1016" i="4" a="1"/>
  <c r="Y1026" i="4" a="1"/>
  <c r="Y681" i="4" a="1"/>
  <c r="Z922" i="4" a="1"/>
  <c r="Z790" i="4" a="1"/>
  <c r="Z879" i="4" a="1"/>
  <c r="Z1299" i="4" a="1"/>
  <c r="Y799" i="4" a="1"/>
  <c r="Z819" i="4" a="1"/>
  <c r="Z873" i="4" a="1"/>
  <c r="Y591" i="4" a="1"/>
  <c r="V1377" i="4" a="1"/>
  <c r="Y1049" i="4" a="1"/>
  <c r="Y994" i="4" a="1"/>
  <c r="Z586" i="4" a="1"/>
  <c r="Z1127" i="4" a="1"/>
  <c r="Y682" i="4" a="1"/>
  <c r="Y891" i="4" a="1"/>
  <c r="Y1311" i="4" a="1"/>
  <c r="Y683" i="4" a="1"/>
  <c r="Z747" i="4" a="1"/>
  <c r="Y437" i="4" a="1"/>
  <c r="Z1286" i="4" a="1"/>
  <c r="V752" i="4" a="1"/>
  <c r="W575" i="4" a="1"/>
  <c r="V1463" i="4" a="1"/>
  <c r="W367" i="4" a="1"/>
  <c r="Y505" i="4" a="1"/>
  <c r="Y331" i="4" a="1"/>
  <c r="Y617" i="4" a="1"/>
  <c r="W866" i="4" a="1"/>
  <c r="Z389" i="4" a="1"/>
  <c r="W470" i="4" a="1"/>
  <c r="Y908" i="4" a="1"/>
  <c r="V105" i="4" a="1"/>
  <c r="Y686" i="4" a="1"/>
  <c r="V671" i="4" a="1"/>
  <c r="V1036" i="4" a="1"/>
  <c r="V1071" i="4" a="1"/>
  <c r="W73" i="4" a="1"/>
  <c r="V461" i="4" a="1"/>
  <c r="V1452" i="4" a="1"/>
  <c r="Y247" i="4" a="1"/>
  <c r="Y1340" i="4" a="1"/>
  <c r="Z1092" i="4" a="1"/>
  <c r="Z488" i="4" a="1"/>
  <c r="Z1351" i="4" a="1"/>
  <c r="Y456" i="4" a="1"/>
  <c r="Z401" i="4" a="1"/>
  <c r="Y251" i="4" a="1"/>
  <c r="Y250" i="4" a="1"/>
  <c r="W1129" i="4" a="1"/>
  <c r="V535" i="4" a="1"/>
  <c r="W1123" i="4" a="1"/>
  <c r="W216" i="4" a="1"/>
  <c r="Y80" i="4" a="1"/>
  <c r="Y801" i="4" a="1"/>
  <c r="Y60" i="4" a="1"/>
  <c r="W1157" i="4" a="1"/>
  <c r="Y517" i="4" a="1"/>
  <c r="W160" i="4" a="1"/>
  <c r="Z1103" i="4" a="1"/>
  <c r="Y233" i="4" a="1"/>
  <c r="Y1099" i="4" a="1"/>
  <c r="V1173" i="4" a="1"/>
  <c r="V665" i="4" a="1"/>
  <c r="V884" i="4" a="1"/>
  <c r="V617" i="4" a="1"/>
  <c r="Y589" i="4" a="1"/>
  <c r="Y1443" i="4" a="1"/>
  <c r="W618" i="4" a="1"/>
  <c r="Z537" i="4" a="1"/>
  <c r="W715" i="4" a="1"/>
  <c r="Z849" i="4" a="1"/>
  <c r="V1397" i="4" a="1"/>
  <c r="Z705" i="4" a="1"/>
  <c r="Z352" i="4" a="1"/>
  <c r="Y544" i="4" a="1"/>
  <c r="Y384" i="4" a="1"/>
  <c r="Z536" i="4" a="1"/>
  <c r="V803" i="4" a="1"/>
  <c r="Y923" i="4" a="1"/>
  <c r="Z16" i="4" a="1"/>
  <c r="Z603" i="4" a="1"/>
  <c r="Y1346" i="4" a="1"/>
  <c r="Z1061" i="4" a="1"/>
  <c r="Y618" i="4" a="1"/>
  <c r="Y986" i="4" a="1"/>
  <c r="Z391" i="4" a="1"/>
  <c r="Y774" i="4" a="1"/>
  <c r="Y637" i="4" a="1"/>
  <c r="Y1094" i="4" a="1"/>
  <c r="Y995" i="4" a="1"/>
  <c r="Z608" i="4" a="1"/>
  <c r="Z995" i="4" a="1"/>
  <c r="Y810" i="4" a="1"/>
  <c r="Z152" i="4" a="1"/>
  <c r="W591" i="4" a="1"/>
  <c r="Z685" i="4" a="1"/>
  <c r="V995" i="4" a="1"/>
  <c r="Y1230" i="4" a="1"/>
  <c r="Z373" i="4" a="1"/>
  <c r="Z1362" i="4" a="1"/>
  <c r="Z404" i="4" a="1"/>
  <c r="Y217" i="4" a="1"/>
  <c r="Z1332" i="4" a="1"/>
  <c r="Y1284" i="4" a="1"/>
  <c r="Y1356" i="4" a="1"/>
  <c r="W510" i="4" a="1"/>
  <c r="W269" i="4" a="1"/>
  <c r="Z272" i="4" a="1"/>
  <c r="Y478" i="4" a="1"/>
  <c r="Z232" i="4" a="1"/>
  <c r="Y969" i="4" a="1"/>
  <c r="Y560" i="4" a="1"/>
  <c r="Z498" i="4" a="1"/>
  <c r="Z1352" i="4" a="1"/>
  <c r="Z9" i="4" a="1"/>
  <c r="Y1344" i="4" a="1"/>
  <c r="Z1176" i="4" a="1"/>
  <c r="Z1030" i="4" a="1"/>
  <c r="Z356" i="4" a="1"/>
  <c r="Y965" i="4" a="1"/>
  <c r="Z1200" i="4" a="1"/>
  <c r="Z362" i="4" a="1"/>
  <c r="Y244" i="4" a="1"/>
  <c r="Y766" i="4" a="1"/>
  <c r="Y308" i="4" a="1"/>
  <c r="Z19" i="4" a="1"/>
  <c r="Z810" i="4" a="1"/>
  <c r="Y726" i="4" a="1"/>
  <c r="V1337" i="4" a="1"/>
  <c r="Y287" i="4" a="1"/>
  <c r="W168" i="4" a="1"/>
  <c r="V1311" i="4" a="1"/>
  <c r="Y385" i="4" a="1"/>
  <c r="Y1246" i="4" a="1"/>
  <c r="W784" i="4" a="1"/>
  <c r="W391" i="4" a="1"/>
  <c r="Y8" i="4" a="1"/>
  <c r="W203" i="4" a="1"/>
  <c r="Z473" i="4" a="1"/>
  <c r="Y343" i="4" a="1"/>
  <c r="Z585" i="4" a="1"/>
  <c r="Z934" i="4" a="1"/>
  <c r="Z1203" i="4" a="1"/>
  <c r="Z575" i="4" a="1"/>
  <c r="Z515" i="4" a="1"/>
  <c r="Z587" i="4" a="1"/>
  <c r="Z1071" i="4" a="1"/>
  <c r="Z428" i="4" a="1"/>
  <c r="Y943" i="4" a="1"/>
  <c r="V288" i="4" a="1"/>
  <c r="Z975" i="4" a="1"/>
  <c r="Y886" i="4" a="1"/>
  <c r="V1341" i="4" a="1"/>
  <c r="Z666" i="4" a="1"/>
  <c r="V575" i="4" a="1"/>
  <c r="Z869" i="4" a="1"/>
  <c r="V559" i="4" a="1"/>
  <c r="Z398" i="4" a="1"/>
  <c r="W984" i="4" a="1"/>
  <c r="Y1195" i="4" a="1"/>
  <c r="Z53" i="4" a="1"/>
  <c r="V460" i="4" a="1"/>
  <c r="V683" i="4" a="1"/>
  <c r="V1049" i="4" a="1"/>
  <c r="V277" i="4" a="1"/>
  <c r="W1047" i="4" a="1"/>
  <c r="Z980" i="4" a="1"/>
  <c r="Z281" i="4" a="1"/>
  <c r="Z1138" i="4" a="1"/>
  <c r="V376" i="4" a="1"/>
  <c r="Y418" i="4" a="1"/>
  <c r="W491" i="4" a="1"/>
  <c r="Y1076" i="4" a="1"/>
  <c r="Z1323" i="4" a="1"/>
  <c r="Z381" i="4" a="1"/>
  <c r="W647" i="4" a="1"/>
  <c r="V772" i="4" a="1"/>
  <c r="V373" i="4" a="1"/>
  <c r="V583" i="4" a="1"/>
  <c r="Y633" i="4" a="1"/>
  <c r="Y3" i="4" a="1"/>
  <c r="Y745" i="4" a="1"/>
  <c r="W632" i="4" a="1"/>
  <c r="Y529" i="4" a="1"/>
  <c r="Y1091" i="4" a="1"/>
  <c r="Z909" i="4" a="1"/>
  <c r="Y914" i="4" a="1"/>
  <c r="Y1232" i="4" a="1"/>
  <c r="V902" i="4" a="1"/>
  <c r="Z1264" i="4" a="1"/>
  <c r="Y298" i="4" a="1"/>
  <c r="Z316" i="4" a="1"/>
  <c r="Y885" i="4" a="1"/>
  <c r="Y293" i="4" a="1"/>
  <c r="W1125" i="4" a="1"/>
  <c r="Y753" i="4" a="1"/>
  <c r="V11" i="4" a="1"/>
  <c r="Y398" i="4" a="1"/>
  <c r="AA663" i="4" a="1"/>
  <c r="Z339" i="4" a="1"/>
  <c r="W118" i="4" a="1"/>
  <c r="Z547" i="4" a="1"/>
  <c r="Y603" i="4" a="1"/>
  <c r="Y889" i="4" a="1"/>
  <c r="Z754" i="4" a="1"/>
  <c r="Y989" i="4" a="1"/>
  <c r="Z987" i="4" a="1"/>
  <c r="Y315" i="4" a="1"/>
  <c r="Z935" i="4" a="1"/>
  <c r="Y205" i="4" a="1"/>
  <c r="Z1017" i="4" a="1"/>
  <c r="Z182" i="4" a="1"/>
  <c r="Y712" i="4" a="1"/>
  <c r="Z780" i="4" a="1"/>
  <c r="Z492" i="4" a="1"/>
  <c r="Y652" i="4" a="1"/>
  <c r="V621" i="4" a="1"/>
  <c r="Z375" i="4" a="1"/>
  <c r="Y772" i="4" a="1"/>
  <c r="Z335" i="4" a="1"/>
  <c r="Y947" i="4" a="1"/>
  <c r="Z168" i="4" a="1"/>
  <c r="V97" i="4" a="1"/>
  <c r="Y27" i="4" a="1"/>
  <c r="Z480" i="4" a="1"/>
  <c r="Y672" i="4" a="1"/>
  <c r="Y512" i="4" a="1"/>
  <c r="Z664" i="4" a="1"/>
  <c r="V1159" i="4" a="1"/>
  <c r="Y1149" i="4" a="1"/>
  <c r="Y144" i="4" a="1"/>
  <c r="Z731" i="4" a="1"/>
  <c r="Y310" i="4" a="1"/>
  <c r="Z835" i="4" a="1"/>
  <c r="Y746" i="4" a="1"/>
  <c r="Y827" i="4" a="1"/>
  <c r="Z31" i="4" a="1"/>
  <c r="Y1080" i="4" a="1"/>
  <c r="Z622" i="4" a="1"/>
  <c r="W1488" i="4" a="1"/>
  <c r="W712" i="4" a="1"/>
  <c r="W192" i="4" a="1"/>
  <c r="Y365" i="4" a="1"/>
  <c r="Z1119" i="4" a="1"/>
  <c r="Z1290" i="4" a="1"/>
  <c r="Y1320" i="4" a="1"/>
  <c r="Z650" i="4" a="1"/>
  <c r="Y1236" i="4" a="1"/>
  <c r="Z1191" i="4" a="1"/>
  <c r="Y318" i="4" a="1"/>
  <c r="Y1347" i="4" a="1"/>
  <c r="W951" i="4" a="1"/>
  <c r="Y218" i="4" a="1"/>
  <c r="W86" i="4" a="1"/>
  <c r="W144" i="4" a="1"/>
  <c r="W710" i="4" a="1"/>
  <c r="Z227" i="4" a="1"/>
  <c r="Z559" i="4" a="1"/>
  <c r="V766" i="4" a="1"/>
  <c r="Z539" i="4" a="1"/>
  <c r="Y1123" i="4" a="1"/>
  <c r="Y942" i="4" a="1"/>
  <c r="Z777" i="4" a="1"/>
  <c r="Z479" i="4" a="1"/>
  <c r="Z1163" i="4" a="1"/>
  <c r="Z459" i="4" a="1"/>
  <c r="Z275" i="4" a="1"/>
  <c r="V744" i="4" a="1"/>
  <c r="Z611" i="4" a="1"/>
  <c r="Z1107" i="4" a="1"/>
  <c r="V1243" i="4" a="1"/>
  <c r="W763" i="4" a="1"/>
  <c r="Y551" i="4" a="1"/>
  <c r="Y869" i="4" a="1"/>
  <c r="Z615" i="4" a="1"/>
  <c r="Z694" i="4" a="1"/>
  <c r="Z1266" i="4" a="1"/>
  <c r="Y961" i="4" a="1"/>
  <c r="Y471" i="4" a="1"/>
  <c r="Y415" i="4" a="1"/>
  <c r="W452" i="4" a="1"/>
  <c r="V659" i="4" a="1"/>
  <c r="Y513" i="4" a="1"/>
  <c r="Z198" i="4" a="1"/>
  <c r="V221" i="4" a="1"/>
  <c r="V849" i="4" a="1"/>
  <c r="Z144" i="4" a="1"/>
  <c r="Z601" i="4" a="1"/>
  <c r="Y15" i="4" a="1"/>
  <c r="Z713" i="4" a="1"/>
  <c r="Y796" i="4" a="1"/>
  <c r="Y605" i="4" a="1"/>
  <c r="Z532" i="4" a="1"/>
  <c r="Y492" i="4" a="1"/>
  <c r="Z576" i="4" a="1"/>
  <c r="Z1056" i="4" a="1"/>
  <c r="Z680" i="4" a="1"/>
  <c r="Z625" i="4" a="1"/>
  <c r="Y680" i="4" a="1"/>
  <c r="Z504" i="4" a="1"/>
  <c r="Z460" i="4" a="1"/>
  <c r="Y975" i="4" a="1"/>
  <c r="Z299" i="4" a="1"/>
  <c r="V804" i="4" a="1"/>
  <c r="V558" i="4" a="1"/>
  <c r="V384" i="4" a="1"/>
  <c r="Y409" i="4" a="1"/>
  <c r="V764" i="4" a="1"/>
  <c r="Z1218" i="4" a="1"/>
  <c r="Z617" i="4" a="1"/>
  <c r="Z858" i="4" a="1"/>
  <c r="Z276" i="4" a="1"/>
  <c r="Z52" i="4" a="1"/>
  <c r="Z891" i="4" a="1"/>
  <c r="Y1101" i="4" a="1"/>
  <c r="Y932" i="4" a="1"/>
  <c r="Z486" i="4" a="1"/>
  <c r="Z1296" i="4" a="1"/>
  <c r="Y202" i="4" a="1"/>
  <c r="Y1105" i="4" a="1"/>
  <c r="Y734" i="4" a="1"/>
  <c r="Z885" i="4" a="1"/>
  <c r="Y953" i="4" a="1"/>
  <c r="Y1332" i="4" a="1"/>
  <c r="Y64" i="4" a="1"/>
  <c r="Z998" i="4" a="1"/>
  <c r="Z851" i="4" a="1"/>
  <c r="Z1010" i="4" a="1"/>
  <c r="Z262" i="4" a="1"/>
  <c r="V1321" i="4" a="1"/>
  <c r="Y1180" i="4" a="1"/>
  <c r="Z222" i="4" a="1"/>
  <c r="Z1125" i="4" a="1"/>
  <c r="Z618" i="4" a="1"/>
  <c r="Z296" i="4" a="1"/>
  <c r="Y242" i="4" a="1"/>
  <c r="Z578" i="4" a="1"/>
  <c r="V679" i="4" a="1"/>
  <c r="Y1155" i="4" a="1"/>
  <c r="W1162" i="4" a="1"/>
  <c r="W1042" i="4" a="1"/>
  <c r="Y757" i="4" a="1"/>
  <c r="V435" i="4" a="1"/>
  <c r="W333" i="4" a="1"/>
  <c r="W553" i="4" a="1"/>
  <c r="Z323" i="4" a="1"/>
  <c r="Y453" i="4" a="1"/>
  <c r="Z183" i="4" a="1"/>
  <c r="Y324" i="4" a="1"/>
  <c r="Z396" i="4" a="1"/>
  <c r="Y556" i="4" a="1"/>
  <c r="V1378" i="4" a="1"/>
  <c r="Z580" i="4" a="1"/>
  <c r="Y854" i="4" a="1"/>
  <c r="Z285" i="4" a="1"/>
  <c r="Z233" i="4" a="1"/>
  <c r="W1055" i="4" a="1"/>
  <c r="Y773" i="4" a="1"/>
  <c r="V1055" i="4" a="1"/>
  <c r="Y238" i="4" a="1"/>
  <c r="Z481" i="4" a="1"/>
  <c r="Y222" i="4" a="1"/>
  <c r="Z827" i="4" a="1"/>
  <c r="Y895" i="4" a="1"/>
  <c r="Y747" i="4" a="1"/>
  <c r="Z1057" i="4" a="1"/>
  <c r="V319" i="4" a="1"/>
  <c r="Z562" i="4" a="1"/>
  <c r="V1224" i="4" a="1"/>
  <c r="Y899" i="4" a="1"/>
  <c r="Y542" i="4" a="1"/>
  <c r="Y1038" i="4" a="1"/>
  <c r="Z1151" i="4" a="1"/>
  <c r="Y1364" i="4" a="1"/>
  <c r="Y678" i="4" a="1"/>
  <c r="Y767" i="4" a="1"/>
  <c r="Z1140" i="4" a="1"/>
  <c r="Z767" i="4" a="1"/>
  <c r="Y1069" i="4" a="1"/>
  <c r="V257" i="4" a="1"/>
  <c r="Y1212" i="4" a="1"/>
  <c r="Y1139" i="4" a="1"/>
  <c r="Y962" i="4" a="1"/>
  <c r="Z438" i="4" a="1"/>
  <c r="Z1105" i="4" a="1"/>
  <c r="Y949" i="4" a="1"/>
  <c r="Y1097" i="4" a="1"/>
  <c r="Z255" i="4" a="1"/>
  <c r="Z854" i="4" a="1"/>
  <c r="Z750" i="4" a="1"/>
  <c r="V503" i="4" a="1"/>
  <c r="V144" i="4" a="1"/>
  <c r="V1003" i="4" a="1"/>
  <c r="Y493" i="4" a="1"/>
  <c r="Z1278" i="4" a="1"/>
  <c r="Y1243" i="4" a="1"/>
  <c r="V29" i="4" a="1"/>
  <c r="Y104" i="4" a="1"/>
  <c r="W941" i="4" a="1"/>
  <c r="Y593" i="4" a="1"/>
  <c r="Y387" i="4" a="1"/>
  <c r="Z661" i="4" a="1"/>
  <c r="V851" i="4" a="1"/>
  <c r="Z307" i="4" a="1"/>
  <c r="W811" i="4" a="1"/>
  <c r="W740" i="4" a="1"/>
  <c r="Y1146" i="4" a="1"/>
  <c r="V389" i="4" a="1"/>
  <c r="Y536" i="4" a="1"/>
  <c r="Z734" i="4" a="1"/>
  <c r="Z476" i="4" a="1"/>
  <c r="Z1096" i="4" a="1"/>
  <c r="Z903" i="4" a="1"/>
  <c r="Z742" i="4" a="1"/>
  <c r="W1171" i="4" a="1"/>
  <c r="Z1230" i="4" a="1"/>
  <c r="V584" i="4" a="1"/>
  <c r="Z442" i="4" a="1"/>
  <c r="W508" i="4" a="1"/>
  <c r="Z261" i="4" a="1"/>
  <c r="V869" i="4" a="1"/>
  <c r="W745" i="4" a="1"/>
  <c r="V360" i="4" a="1"/>
  <c r="Y49" i="4" a="1"/>
  <c r="W342" i="4" a="1"/>
  <c r="Y1150" i="4" a="1"/>
  <c r="Z361" i="4" a="1"/>
  <c r="Z1020" i="4" a="1"/>
  <c r="W350" i="4" a="1"/>
  <c r="Y578" i="4" a="1"/>
  <c r="W704" i="4" a="1"/>
  <c r="Z363" i="4" a="1"/>
  <c r="Y469" i="4" a="1"/>
  <c r="V1438" i="4" a="1"/>
  <c r="W670" i="4" a="1"/>
  <c r="Z181" i="4" a="1"/>
  <c r="W1355" i="4" a="1"/>
  <c r="Z729" i="4" a="1"/>
  <c r="Y239" i="4" a="1"/>
  <c r="Z944" i="4" a="1"/>
  <c r="Y1062" i="4" a="1"/>
  <c r="Y733" i="4" a="1"/>
  <c r="Z660" i="4" a="1"/>
  <c r="Y608" i="4" a="1"/>
  <c r="Z704" i="4" a="1"/>
  <c r="Y862" i="4" a="1"/>
  <c r="V414" i="4" a="1"/>
  <c r="Y1081" i="4" a="1"/>
  <c r="Z1099" i="4" a="1"/>
  <c r="Y1061" i="4" a="1"/>
  <c r="Z374" i="4" a="1"/>
  <c r="Y1204" i="4" a="1"/>
  <c r="Y1119" i="4" a="1"/>
  <c r="W1400" i="4" a="1"/>
  <c r="Y401" i="4" a="1"/>
  <c r="W1122" i="4" a="1"/>
  <c r="Z920" i="4" a="1"/>
  <c r="W925" i="4" a="1"/>
  <c r="Z1259" i="4" a="1"/>
  <c r="W1413" i="4" a="1"/>
  <c r="V687" i="4" a="1"/>
  <c r="V517" i="4" a="1"/>
  <c r="V942" i="4" a="1"/>
  <c r="Z1048" i="4" a="1"/>
  <c r="Y521" i="4" a="1"/>
  <c r="Y1151" i="4" a="1"/>
  <c r="Z636" i="4" a="1"/>
  <c r="Z379" i="4" a="1"/>
  <c r="Z468" i="4" a="1"/>
  <c r="Y281" i="4" a="1"/>
  <c r="Z733" i="4" a="1"/>
  <c r="Z385" i="4" a="1"/>
  <c r="Z1324" i="4" a="1"/>
  <c r="Y440" i="4" a="1"/>
  <c r="V855" i="4" a="1"/>
  <c r="Y336" i="4" a="1"/>
  <c r="Z670" i="4" a="1"/>
  <c r="Y1154" i="4" a="1"/>
  <c r="T1417" i="4" a="1"/>
  <c r="Y528" i="4" a="1"/>
  <c r="Y391" i="4" a="1"/>
  <c r="Y488" i="4" a="1"/>
  <c r="Z185" i="4" a="1"/>
  <c r="Y500" i="4" a="1"/>
  <c r="Z1222" i="4" a="1"/>
  <c r="Y998" i="4" a="1"/>
  <c r="Z324" i="4" a="1"/>
  <c r="V841" i="4" a="1"/>
  <c r="Y356" i="4" a="1"/>
  <c r="Y562" i="4" a="1"/>
  <c r="Y548" i="4" a="1"/>
  <c r="Y1330" i="4" a="1"/>
  <c r="Y447" i="4" a="1"/>
  <c r="Y406" i="4" a="1"/>
  <c r="Y671" i="4" a="1"/>
  <c r="Y1064" i="4" a="1"/>
  <c r="Z599" i="4" a="1"/>
  <c r="Z669" i="4" a="1"/>
  <c r="W1350" i="4" a="1"/>
  <c r="W1292" i="4" a="1"/>
  <c r="W885" i="4" a="1"/>
  <c r="W1172" i="4" a="1"/>
  <c r="W1482" i="4" a="1"/>
  <c r="Z365" i="4" a="1"/>
  <c r="AB426" i="4" a="1"/>
  <c r="Z202" i="4" a="1"/>
  <c r="Y847" i="4" a="1"/>
  <c r="Z758" i="4" a="1"/>
  <c r="Y1053" i="4" a="1"/>
  <c r="Y275" i="4" a="1"/>
  <c r="Y44" i="4" a="1"/>
  <c r="Y291" i="4" a="1"/>
  <c r="Y1133" i="4" a="1"/>
  <c r="W317" i="4" a="1"/>
  <c r="Y756" i="4" a="1"/>
  <c r="Z1066" i="4" a="1"/>
  <c r="W1407" i="4" a="1"/>
  <c r="Y48" i="4" a="1"/>
  <c r="V1216" i="4" a="1"/>
  <c r="W818" i="4" a="1"/>
  <c r="Y936" i="4" a="1"/>
  <c r="V296" i="4" a="1"/>
  <c r="Z1250" i="4" a="1"/>
  <c r="Y491" i="4" a="1"/>
  <c r="Z1134" i="4" a="1"/>
  <c r="W748" i="4" a="1"/>
  <c r="Y1112" i="4" a="1"/>
  <c r="W1063" i="4" a="1"/>
  <c r="V328" i="4" a="1"/>
  <c r="V625" i="4" a="1"/>
  <c r="Z1182" i="4" a="1"/>
  <c r="W366" i="4" a="1"/>
  <c r="Z717" i="4" a="1"/>
  <c r="V641" i="4" a="1"/>
  <c r="Y1040" i="4" a="1"/>
  <c r="V537" i="4" a="1"/>
  <c r="Z981" i="4" a="1"/>
  <c r="Y1290" i="4" a="1"/>
  <c r="Z993" i="4" a="1"/>
  <c r="W1313" i="4" a="1"/>
  <c r="W583" i="4" a="1"/>
  <c r="W249" i="4" a="1"/>
  <c r="V979" i="4" a="1"/>
  <c r="Y621" i="4" a="1"/>
  <c r="Z242" i="4" a="1"/>
  <c r="Z259" i="4" a="1"/>
  <c r="Z49" i="4" a="1"/>
  <c r="V83" i="4" a="1"/>
  <c r="Y721" i="4" a="1"/>
  <c r="Z67" i="4" a="1"/>
  <c r="Z789" i="4" a="1"/>
  <c r="Z204" i="4" a="1"/>
  <c r="Y292" i="4" a="1"/>
  <c r="Z1109" i="4" a="1"/>
  <c r="Y1296" i="4" a="1"/>
  <c r="W1163" i="4" a="1"/>
  <c r="Y1159" i="4" a="1"/>
  <c r="V374" i="4" a="1"/>
  <c r="V673" i="4" a="1"/>
  <c r="Y156" i="4" a="1"/>
  <c r="V810" i="4" a="1"/>
  <c r="Y485" i="4" a="1"/>
  <c r="V421" i="4" a="1"/>
  <c r="Z241" i="4" a="1"/>
  <c r="Z723" i="4" a="1"/>
  <c r="Y1215" i="4" a="1"/>
  <c r="Y715" i="4" a="1"/>
  <c r="Y527" i="4" a="1"/>
  <c r="Z471" i="4" a="1"/>
  <c r="Y970" i="4" a="1"/>
  <c r="Z230" i="4" a="1"/>
  <c r="Z728" i="4" a="1"/>
  <c r="V599" i="4" a="1"/>
  <c r="Z898" i="4" a="1"/>
  <c r="Y1090" i="4" a="1"/>
  <c r="Y168" i="4" a="1"/>
  <c r="Y1239" i="4" a="1"/>
  <c r="Z61" i="4" a="1"/>
  <c r="V1214" i="4" a="1"/>
  <c r="Y940" i="4" a="1"/>
  <c r="Y776" i="4" a="1"/>
  <c r="Z951" i="4" a="1"/>
  <c r="Y538" i="4" a="1"/>
  <c r="Z1355" i="4" a="1"/>
  <c r="W573" i="4" a="1"/>
  <c r="V198" i="4" a="1"/>
  <c r="Z997" i="4" a="1"/>
  <c r="Y935" i="4" a="1"/>
  <c r="Y179" i="4" a="1"/>
  <c r="Z774" i="4" a="1"/>
  <c r="Z44" i="4" a="1"/>
  <c r="V1404" i="4" a="1"/>
  <c r="Z952" i="4" a="1"/>
  <c r="Z788" i="4" a="1"/>
  <c r="Y736" i="4" a="1"/>
  <c r="Y919" i="4" a="1"/>
  <c r="Z1175" i="4" a="1"/>
  <c r="V1254" i="4" a="1"/>
  <c r="Z875" i="4" a="1"/>
  <c r="Z1258" i="4" a="1"/>
  <c r="Z855" i="4" a="1"/>
  <c r="Z502" i="4" a="1"/>
  <c r="Z1340" i="4" a="1"/>
  <c r="Z1298" i="4" a="1"/>
  <c r="W1001" i="4" a="1"/>
  <c r="Y450" i="4" a="1"/>
  <c r="V1220" i="4" a="1"/>
  <c r="Z929" i="4" a="1"/>
  <c r="W1451" i="4" a="1"/>
  <c r="W736" i="4" a="1"/>
  <c r="Y629" i="4" a="1"/>
  <c r="Y1022" i="4" a="1"/>
  <c r="V1445" i="4" a="1"/>
  <c r="Y232" i="4" a="1"/>
  <c r="Z318" i="4" a="1"/>
  <c r="Z200" i="4" a="1"/>
  <c r="Y1021" i="4" a="1"/>
  <c r="Y506" i="4" a="1"/>
  <c r="Z313" i="4" a="1"/>
  <c r="Z1067" i="4" a="1"/>
  <c r="W95" i="4" a="1"/>
  <c r="Y282" i="4" a="1"/>
  <c r="Y718" i="4" a="1"/>
  <c r="AB1300" i="4" a="1"/>
  <c r="V367" i="4" a="1"/>
  <c r="Y687" i="4" a="1"/>
  <c r="V1384" i="4" a="1"/>
  <c r="Z623" i="4" a="1"/>
  <c r="V1363" i="4" a="1"/>
  <c r="Z160" i="4" a="1"/>
  <c r="Y1413" i="4" a="1"/>
  <c r="Y910" i="4" a="1"/>
  <c r="Y650" i="4" a="1"/>
  <c r="Y787" i="4" a="1"/>
  <c r="Z1120" i="4" a="1"/>
  <c r="Z787" i="4" a="1"/>
  <c r="Z317" i="4" a="1"/>
  <c r="V865" i="4" a="1"/>
  <c r="Z579" i="4" a="1"/>
  <c r="W292" i="4" a="1"/>
  <c r="Y635" i="4" a="1"/>
  <c r="W1137" i="4" a="1"/>
  <c r="Z974" i="4" a="1"/>
  <c r="Y425" i="4" a="1"/>
  <c r="Z583" i="4" a="1"/>
  <c r="Z534" i="4" a="1"/>
  <c r="Z902" i="4" a="1"/>
  <c r="Z870" i="4" a="1"/>
  <c r="Z543" i="4" a="1"/>
  <c r="Z727" i="4" a="1"/>
  <c r="Z797" i="4" a="1"/>
  <c r="W454" i="4" a="1"/>
  <c r="V8" i="4" a="1"/>
  <c r="W1415" i="4" a="1"/>
  <c r="V1023" i="4" a="1"/>
  <c r="Z493" i="4" a="1"/>
  <c r="Y215" i="4" a="1"/>
  <c r="Z1339" i="4" a="1"/>
  <c r="V452" i="4" a="1"/>
  <c r="Y9" i="4" a="1"/>
  <c r="Y959" i="4" a="1"/>
  <c r="Y669" i="4" a="1"/>
  <c r="Z1032" i="4" a="1"/>
  <c r="Z769" i="4" a="1"/>
  <c r="V493" i="4" a="1"/>
  <c r="W566" i="4" a="1"/>
  <c r="W494" i="4" a="1"/>
  <c r="V398" i="4" a="1"/>
  <c r="AB404" i="4" a="1"/>
  <c r="Y1487" i="4" a="1"/>
  <c r="Z1328" i="4" a="1"/>
  <c r="Y798" i="4" a="1"/>
  <c r="Y224" i="4" a="1"/>
  <c r="Y1203" i="4" a="1"/>
  <c r="Z436" i="4" a="1"/>
  <c r="V1151" i="4" a="1"/>
  <c r="Z238" i="4" a="1"/>
  <c r="W1017" i="4" a="1"/>
  <c r="W238" i="4" a="1"/>
  <c r="W615" i="4" a="1"/>
  <c r="V1323" i="4" a="1"/>
  <c r="Y321" i="4" a="1"/>
  <c r="V910" i="4" a="1"/>
  <c r="Y59" i="4" a="1"/>
  <c r="W664" i="4" a="1"/>
  <c r="Z277" i="4" a="1"/>
  <c r="W407" i="4" a="1"/>
  <c r="Z1040" i="4" a="1"/>
  <c r="Z437" i="4" a="1"/>
  <c r="Y1127" i="4" a="1"/>
  <c r="V1188" i="4" a="1"/>
  <c r="W825" i="4" a="1"/>
  <c r="W112" i="4" a="1"/>
  <c r="W110" i="4" a="1"/>
  <c r="Z407" i="4" a="1"/>
  <c r="Y545" i="4" a="1"/>
  <c r="Z387" i="4" a="1"/>
  <c r="W896" i="4" a="1"/>
  <c r="Y289" i="4" a="1"/>
  <c r="V1120" i="4" a="1"/>
  <c r="Y960" i="4" a="1"/>
  <c r="Z68" i="4" a="1"/>
  <c r="Z1051" i="4" a="1"/>
  <c r="Z340" i="4" a="1"/>
  <c r="Z408" i="4" a="1"/>
  <c r="Y1272" i="4" a="1"/>
  <c r="V264" i="4" a="1"/>
  <c r="V585" i="4" a="1"/>
  <c r="Y997" i="4" a="1"/>
  <c r="V1476" i="4" a="1"/>
  <c r="Y583" i="4" a="1"/>
  <c r="Z1206" i="4" a="1"/>
  <c r="Z647" i="4" a="1"/>
  <c r="Y470" i="4" a="1"/>
  <c r="Z966" i="4" a="1"/>
  <c r="Y1322" i="4" a="1"/>
  <c r="Z487" i="4" a="1"/>
  <c r="Y1218" i="4" a="1"/>
  <c r="Y775" i="4" a="1"/>
  <c r="Z482" i="4" a="1"/>
  <c r="Y755" i="4" a="1"/>
  <c r="Z263" i="4" a="1"/>
  <c r="Y646" i="4" a="1"/>
  <c r="Y509" i="4" a="1"/>
  <c r="Z927" i="4" a="1"/>
  <c r="Y768" i="4" a="1"/>
  <c r="Y480" i="4" a="1"/>
  <c r="Z760" i="4" a="1"/>
  <c r="Z965" i="4" a="1"/>
  <c r="Z24" i="4" a="1"/>
  <c r="V817" i="4" a="1"/>
  <c r="W1281" i="4" a="1"/>
  <c r="Z557" i="4" a="1"/>
  <c r="W1346" i="4" a="1"/>
  <c r="Z1008" i="4" a="1"/>
  <c r="Z273" i="4" a="1"/>
  <c r="Z1234" i="4" a="1"/>
  <c r="W968" i="4" a="1"/>
  <c r="Z818" i="4" a="1"/>
  <c r="W732" i="4" a="1"/>
  <c r="W492" i="4" a="1"/>
  <c r="V837" i="4" a="1"/>
  <c r="Y609" i="4" a="1"/>
  <c r="W952" i="4" a="1"/>
  <c r="V55" i="4" a="1"/>
  <c r="Y569" i="4" a="1"/>
  <c r="Z805" i="4" a="1"/>
  <c r="V794" i="4" a="1"/>
  <c r="Z725" i="4" a="1"/>
  <c r="W122" i="4" a="1"/>
  <c r="Y973" i="4" a="1"/>
  <c r="W521" i="4" a="1"/>
  <c r="Y1095" i="4" a="1"/>
  <c r="Z1137" i="4" a="1"/>
  <c r="Z1231" i="4" a="1"/>
  <c r="W284" i="4" a="1"/>
  <c r="Y211" i="4" a="1"/>
  <c r="V890" i="4" a="1"/>
  <c r="Z709" i="4" a="1"/>
  <c r="Y164" i="4" a="1"/>
  <c r="Y11" i="4" a="1"/>
  <c r="Z1248" i="4" a="1"/>
  <c r="Y1188" i="4" a="1"/>
  <c r="Z958" i="4" a="1"/>
  <c r="Z1101" i="4" a="1"/>
  <c r="Z1246" i="4" a="1"/>
  <c r="Z1167" i="4" a="1"/>
  <c r="Y290" i="4" a="1"/>
  <c r="Z691" i="4" a="1"/>
  <c r="Z1084" i="4" a="1"/>
  <c r="W1330" i="4" a="1"/>
  <c r="Z371" i="4" a="1"/>
  <c r="Y152" i="4" a="1"/>
  <c r="Z996" i="4" a="1"/>
  <c r="Y416" i="4" a="1"/>
  <c r="Z696" i="4" a="1"/>
  <c r="W1180" i="4" a="1"/>
  <c r="Y600" i="4" a="1"/>
  <c r="Z1080" i="4" a="1"/>
  <c r="Y1234" i="4" a="1"/>
  <c r="T1413" i="4" a="1"/>
  <c r="V1356" i="4" a="1"/>
  <c r="Y1067" i="4" a="1"/>
  <c r="W1004" i="4" a="1"/>
  <c r="Z258" i="4" a="1"/>
  <c r="AA484" i="4" a="1"/>
  <c r="V1329" i="4" a="1"/>
  <c r="V1273" i="4" a="1"/>
  <c r="W1293" i="4" a="1"/>
  <c r="W1437" i="4" a="1"/>
  <c r="V1094" i="4" a="1"/>
  <c r="AB1062" i="4" a="1"/>
  <c r="V326" i="4" a="1"/>
  <c r="Y916" i="4" a="1"/>
  <c r="W981" i="4" a="1"/>
  <c r="Y1306" i="4" a="1"/>
  <c r="W616" i="4" a="1"/>
  <c r="Z1064" i="4" a="1"/>
  <c r="Z235" i="4" a="1"/>
  <c r="V1074" i="4" a="1"/>
  <c r="W1462" i="4" a="1"/>
  <c r="W356" i="4" a="1"/>
  <c r="V609" i="4" a="1"/>
  <c r="V152" i="4" a="1"/>
  <c r="Z621" i="4" a="1"/>
  <c r="Z96" i="4" a="1"/>
  <c r="Z367" i="4" a="1"/>
  <c r="V455" i="4" a="1"/>
  <c r="Z257" i="4" a="1"/>
  <c r="V479" i="4" a="1"/>
  <c r="Y797" i="4" a="1"/>
  <c r="Z1254" i="4" a="1"/>
  <c r="Y988" i="4" a="1"/>
  <c r="Z799" i="4" a="1"/>
  <c r="Z895" i="4" a="1"/>
  <c r="V622" i="4" a="1"/>
  <c r="Z811" i="4" a="1"/>
  <c r="Z1322" i="4" a="1"/>
  <c r="Y457" i="4" a="1"/>
  <c r="T1491" i="4" a="1"/>
  <c r="V202" i="4" a="1"/>
  <c r="Y61" i="4" a="1"/>
  <c r="W294" i="4" a="1"/>
  <c r="Z613" i="4" a="1"/>
  <c r="Z321" i="4" a="1"/>
  <c r="V867" i="4" a="1"/>
  <c r="Y319" i="4" a="1"/>
  <c r="V1056" i="4" a="1"/>
  <c r="V728" i="4" a="1"/>
  <c r="W1314" i="4" a="1"/>
  <c r="Z591" i="4" a="1"/>
  <c r="Z274" i="4" a="1"/>
  <c r="Y420" i="4" a="1"/>
  <c r="Y754" i="4" a="1"/>
  <c r="Y612" i="4" a="1"/>
  <c r="Y1108" i="4" a="1"/>
  <c r="Z700" i="4" a="1"/>
  <c r="Y185" i="4" a="1"/>
  <c r="Y279" i="4" a="1"/>
  <c r="Y249" i="4" a="1"/>
  <c r="Z564" i="4" a="1"/>
  <c r="W516" i="4" a="1"/>
  <c r="Y228" i="4" a="1"/>
  <c r="Y504" i="4" a="1"/>
  <c r="Z594" i="4" a="1"/>
  <c r="Z395" i="4" a="1"/>
  <c r="Z638" i="4" a="1"/>
  <c r="Z624" i="4" a="1"/>
  <c r="Z1128" i="4" a="1"/>
  <c r="Y592" i="4" a="1"/>
  <c r="Z20" i="4" a="1"/>
  <c r="Y945" i="4" a="1"/>
  <c r="Y132" i="4" a="1"/>
  <c r="Y468" i="4" a="1"/>
  <c r="Z524" i="4" a="1"/>
  <c r="Z248" i="4" a="1"/>
  <c r="Z388" i="4" a="1"/>
  <c r="V1114" i="4" a="1"/>
  <c r="Y1231" i="4" a="1"/>
  <c r="V593" i="4" a="1"/>
  <c r="Y711" i="4" a="1"/>
  <c r="Z1334" i="4" a="1"/>
  <c r="Z763" i="4" a="1"/>
  <c r="Z598" i="4" a="1"/>
  <c r="Z815" i="4" a="1"/>
  <c r="Y286" i="4" a="1"/>
  <c r="V130" i="4" a="1"/>
  <c r="Y610" i="4" a="1"/>
  <c r="V255" i="4" a="1"/>
  <c r="W248" i="4" a="1"/>
  <c r="V430" i="4" a="1"/>
  <c r="W152" i="4" a="1"/>
  <c r="Y705" i="4" a="1"/>
  <c r="Z930" i="4" a="1"/>
  <c r="Y1111" i="4" a="1"/>
  <c r="Y867" i="4" a="1"/>
  <c r="Y394" i="4" a="1"/>
  <c r="Z1006" i="4" a="1"/>
  <c r="Y1171" i="4" a="1"/>
  <c r="Z582" i="4" a="1"/>
  <c r="Z421" i="4" a="1"/>
  <c r="W94" i="4" a="1"/>
  <c r="Y1020" i="4" a="1"/>
  <c r="W17" i="4" a="1"/>
  <c r="W166" i="4" a="1"/>
  <c r="Y794" i="4" a="1"/>
  <c r="Y55" i="4" a="1"/>
  <c r="V972" i="4" a="1"/>
  <c r="V3" i="4" a="1"/>
  <c r="V1035" i="4" a="1"/>
  <c r="V900" i="4" a="1"/>
  <c r="Y837" i="4" a="1"/>
  <c r="Y189" i="4" a="1"/>
  <c r="Y1044" i="4" a="1"/>
  <c r="Y459" i="4" a="1"/>
  <c r="Y929" i="4" a="1"/>
  <c r="W1056" i="4" a="1"/>
  <c r="Y1227" i="4" a="1"/>
  <c r="Y533" i="4" a="1"/>
  <c r="W340" i="4" a="1"/>
  <c r="W1164" i="4" a="1"/>
  <c r="V1128" i="4" a="1"/>
  <c r="Z1075" i="4" a="1"/>
  <c r="Y595" i="4" a="1"/>
  <c r="Z521" i="4" a="1"/>
  <c r="V1218" i="4" a="1"/>
  <c r="Z706" i="4" a="1"/>
  <c r="V819" i="4" a="1"/>
  <c r="Y1025" i="4" a="1"/>
  <c r="V1237" i="4" a="1"/>
  <c r="Y996" i="4" a="1"/>
  <c r="W929" i="4" a="1"/>
  <c r="W737" i="4" a="1"/>
  <c r="W888" i="4" a="1"/>
  <c r="Y7" i="4" a="1"/>
  <c r="Y581" i="4" a="1"/>
  <c r="Z76" i="4" a="1"/>
  <c r="Y295" i="4" a="1"/>
  <c r="Z648" i="4" a="1"/>
  <c r="Y317" i="4" a="1"/>
  <c r="Y268" i="4" a="1"/>
  <c r="Y344" i="4" a="1"/>
  <c r="Y1214" i="4" a="1"/>
  <c r="Z973" i="4" a="1"/>
  <c r="V31" i="4" a="1"/>
  <c r="V1137" i="4" a="1"/>
  <c r="Z265" i="4" a="1"/>
  <c r="Y1175" i="4" a="1"/>
  <c r="Y361" i="4" a="1"/>
  <c r="Z867" i="4" a="1"/>
  <c r="Y981" i="4" a="1"/>
  <c r="Y859" i="4" a="1"/>
  <c r="Z295" i="4" a="1"/>
  <c r="Z859" i="4" a="1"/>
  <c r="Z573" i="4" a="1"/>
  <c r="Z959" i="4" a="1"/>
  <c r="V1164" i="4" a="1"/>
  <c r="Y983" i="4" a="1"/>
  <c r="V128" i="4" a="1"/>
  <c r="V1180" i="4" a="1"/>
  <c r="Y429" i="4" a="1"/>
  <c r="Y1070" i="4" a="1"/>
  <c r="Y20" i="4" a="1"/>
  <c r="Z357" i="4" a="1"/>
  <c r="V689" i="4" a="1"/>
  <c r="Z1178" i="4" a="1"/>
  <c r="Z673" i="4" a="1"/>
  <c r="Z919" i="4" a="1"/>
  <c r="Y1054" i="4" a="1"/>
  <c r="V1171" i="4" a="1"/>
  <c r="V443" i="4" a="1"/>
  <c r="V61" i="4" a="1"/>
  <c r="Y399" i="4" a="1"/>
  <c r="Y781" i="4" a="1"/>
  <c r="Y51" i="4" a="1"/>
  <c r="V206" i="4" a="1"/>
  <c r="Y369" i="4" a="1"/>
  <c r="V96" i="4" a="1"/>
  <c r="Z1079" i="4" a="1"/>
  <c r="Y198" i="4" a="1"/>
  <c r="Z845" i="4" a="1"/>
  <c r="Y1077" i="4" a="1"/>
  <c r="Z1220" i="4" a="1"/>
  <c r="W545" i="4" a="1"/>
  <c r="Z1034" i="4" a="1"/>
  <c r="Z286" i="4" a="1"/>
  <c r="Y585" i="4" a="1"/>
  <c r="Y1377" i="4" a="1"/>
  <c r="Y1294" i="4" a="1"/>
  <c r="V827" i="4" a="1"/>
  <c r="Z642" i="4" a="1"/>
  <c r="Y23" i="4" a="1"/>
  <c r="Z1280" i="4" a="1"/>
  <c r="Z312" i="4" a="1"/>
  <c r="Z1292" i="4" a="1"/>
  <c r="Y272" i="4" a="1"/>
  <c r="V475" i="4" a="1"/>
  <c r="Y568" i="4" a="1"/>
  <c r="Z343" i="4" a="1"/>
  <c r="V303" i="4" a="1"/>
  <c r="Z176" i="4" a="1"/>
  <c r="W567" i="4" a="1"/>
  <c r="Z505" i="4" a="1"/>
  <c r="V568" i="4" a="1"/>
  <c r="Z226" i="4" a="1"/>
  <c r="Z693" i="4" a="1"/>
  <c r="Z1235" i="4" a="1"/>
  <c r="Z946" i="4" a="1"/>
  <c r="Y791" i="4" a="1"/>
  <c r="Y483" i="4" a="1"/>
  <c r="Z759" i="4" a="1"/>
  <c r="Z988" i="4" a="1"/>
  <c r="Y570" i="4" a="1"/>
  <c r="V412" i="4" a="1"/>
  <c r="Y1093" i="4" a="1"/>
  <c r="Y278" i="4" a="1"/>
  <c r="Y974" i="4" a="1"/>
  <c r="Y917" i="4" a="1"/>
  <c r="Y1024" i="4" a="1"/>
  <c r="Z1147" i="4" a="1"/>
  <c r="Z755" i="4" a="1"/>
  <c r="Z906" i="4" a="1"/>
  <c r="Z503" i="4" a="1"/>
  <c r="Z643" i="4" a="1"/>
  <c r="Z306" i="4" a="1"/>
  <c r="W1254" i="4" a="1"/>
  <c r="Z942" i="4" a="1"/>
  <c r="Z298" i="4" a="1"/>
  <c r="Z986" i="4" a="1"/>
  <c r="Z726" i="4" a="1"/>
  <c r="Z1038" i="4" a="1"/>
  <c r="Z414" i="4" a="1"/>
  <c r="Y738" i="4" a="1"/>
  <c r="W223" i="4" a="1"/>
  <c r="V1139" i="4" a="1"/>
  <c r="V653" i="4" a="1"/>
  <c r="V576" i="4" a="1"/>
  <c r="Z924" i="4" a="1"/>
  <c r="Z911" i="4" a="1"/>
  <c r="Z1029" i="4" a="1"/>
  <c r="Z431" i="4" a="1"/>
  <c r="V74" i="4" a="1"/>
  <c r="Z581" i="4" a="1"/>
  <c r="Y36" i="4" a="1"/>
  <c r="Z462" i="4" a="1"/>
  <c r="V129" i="4" a="1"/>
  <c r="Z1045" i="4" a="1"/>
  <c r="W257" i="4" a="1"/>
  <c r="V1365" i="4" a="1"/>
  <c r="Z45" i="4" a="1"/>
  <c r="Y1166" i="4" a="1"/>
  <c r="W1493" i="4" a="1"/>
  <c r="Y388" i="4" a="1"/>
  <c r="Z458" i="4" a="1"/>
  <c r="Y212" i="4" a="1"/>
  <c r="Z814" i="4" a="1"/>
  <c r="Z1330" i="4" a="1"/>
  <c r="Z894" i="4" a="1"/>
  <c r="V469" i="4" a="1"/>
  <c r="Y893" i="4" a="1"/>
  <c r="V1170" i="4" a="1"/>
  <c r="Z302" i="4" a="1"/>
  <c r="V318" i="4" a="1"/>
  <c r="Z1291" i="4" a="1"/>
  <c r="V85" i="4" a="1"/>
  <c r="W469" i="4" a="1"/>
  <c r="V1411" i="4" a="1"/>
  <c r="W142" i="4" a="1"/>
  <c r="Z112" i="4" a="1"/>
  <c r="Y299" i="4" a="1"/>
  <c r="W150" i="4" a="1"/>
  <c r="Z1150" i="4" a="1"/>
  <c r="W1434" i="4" a="1"/>
  <c r="Y1350" i="4" a="1"/>
  <c r="W695" i="4" a="1"/>
  <c r="W1297" i="4" a="1"/>
  <c r="Y88" i="4" a="1"/>
  <c r="V1484" i="4" a="1"/>
  <c r="V1489" i="4" a="1"/>
  <c r="W220" i="4" a="1"/>
  <c r="Z251" i="4" a="1"/>
  <c r="W311" i="4" a="1"/>
  <c r="Y709" i="4" a="1"/>
  <c r="Y13" i="4" a="1"/>
  <c r="Y423" i="4" a="1"/>
  <c r="Z776" i="4" a="1"/>
  <c r="Z465" i="4" a="1"/>
  <c r="Y404" i="4" a="1"/>
  <c r="Z472" i="4" a="1"/>
  <c r="Y1342" i="4" a="1"/>
  <c r="Z1155" i="4" a="1"/>
  <c r="V342" i="4" a="1"/>
  <c r="Y783" i="4" a="1"/>
  <c r="V1138" i="4" a="1"/>
  <c r="Y647" i="4" a="1"/>
  <c r="Z234" i="4" a="1"/>
  <c r="Z553" i="4" a="1"/>
  <c r="Y346" i="4" a="1"/>
  <c r="W297" i="4" a="1"/>
  <c r="Y269" i="4" a="1"/>
  <c r="V13" i="4" a="1"/>
  <c r="Z689" i="4" a="1"/>
  <c r="Y1165" i="4" a="1"/>
  <c r="Y558" i="4" a="1"/>
  <c r="W343" i="4" a="1"/>
  <c r="V675" i="4" a="1"/>
  <c r="W336" i="4" a="1"/>
  <c r="W359" i="4" a="1"/>
  <c r="W277" i="4" a="1"/>
  <c r="W145" i="4" a="1"/>
  <c r="Z11" i="4" a="1"/>
  <c r="Y1224" i="4" a="1"/>
  <c r="Y905" i="4" a="1"/>
  <c r="Z360" i="4" a="1"/>
  <c r="Z1223" i="4" a="1"/>
  <c r="W332" i="4" a="1"/>
  <c r="Z269" i="4" a="1"/>
  <c r="Y323" i="4" a="1"/>
  <c r="Z1022" i="4" a="1"/>
  <c r="Y1176" i="4" a="1"/>
  <c r="Z1336" i="4" a="1"/>
  <c r="W500" i="4" a="1"/>
  <c r="Y1360" i="4" a="1"/>
  <c r="Y658" i="4" a="1"/>
  <c r="Z239" i="4" a="1"/>
  <c r="Y702" i="4" a="1"/>
  <c r="Y380" i="4" a="1"/>
  <c r="Y1235" i="4" a="1"/>
  <c r="Z224" i="4" a="1"/>
  <c r="Y128" i="4" a="1"/>
  <c r="Z477" i="4" a="1"/>
  <c r="Z25" i="4" a="1"/>
  <c r="Y883" i="4" a="1"/>
  <c r="Y1348" i="4" a="1"/>
  <c r="W803" i="4" a="1"/>
  <c r="Y1244" i="4" a="1"/>
  <c r="Y414" i="4" a="1"/>
  <c r="Y713" i="4" a="1"/>
  <c r="T1377" i="4" a="1"/>
  <c r="V35" i="4" a="1"/>
  <c r="Y258" i="4" a="1"/>
  <c r="V43" i="4" a="1"/>
  <c r="Z770" i="4" a="1"/>
  <c r="W357" i="4" a="1"/>
  <c r="Z12" i="4" a="1"/>
  <c r="V697" i="4" a="1"/>
  <c r="W1196" i="4" a="1"/>
  <c r="V953" i="4" a="1"/>
  <c r="W833" i="4" a="1"/>
  <c r="W497" i="4" a="1"/>
  <c r="V1309" i="4" a="1"/>
  <c r="Z904" i="4" a="1"/>
  <c r="V1480" i="4" a="1"/>
  <c r="W102" i="4" a="1"/>
  <c r="V56" i="4" a="1"/>
  <c r="V597" i="4" a="1"/>
  <c r="V649" i="4" a="1"/>
  <c r="Y245" i="4" a="1"/>
  <c r="AB944" i="4" a="1"/>
  <c r="Z1238" i="4" a="1"/>
  <c r="Y1073" i="4" a="1"/>
  <c r="Z630" i="4" a="1"/>
  <c r="Z775" i="4" a="1"/>
  <c r="Z1267" i="4" a="1"/>
  <c r="Z63" i="4" a="1"/>
  <c r="Z1283" i="4" a="1"/>
  <c r="Y939" i="4" a="1"/>
  <c r="Z1054" i="4" a="1"/>
  <c r="Y628" i="4" a="1"/>
  <c r="Y780" i="4" a="1"/>
  <c r="Z47" i="4" a="1"/>
  <c r="Y1463" i="4" a="1"/>
  <c r="Z1058" i="4" a="1"/>
  <c r="Y19" i="4" a="1"/>
  <c r="V896" i="4" a="1"/>
  <c r="Z225" i="4" a="1"/>
  <c r="V463" i="4" a="1"/>
  <c r="Z36" i="4" a="1"/>
  <c r="Z596" i="4" a="1"/>
  <c r="Y800" i="4" a="1"/>
  <c r="Z640" i="4" a="1"/>
  <c r="Z792" i="4" a="1"/>
  <c r="W1501" i="4" a="1"/>
  <c r="W1183" i="4" a="1"/>
  <c r="Y181" i="4" a="1"/>
  <c r="Z656" i="4" a="1"/>
  <c r="Y347" i="4" a="1"/>
  <c r="W475" i="4" a="1"/>
  <c r="Y180" i="4" a="1"/>
  <c r="Y1153" i="4" a="1"/>
  <c r="Y1059" i="4" a="1"/>
  <c r="Z417" i="4" a="1"/>
  <c r="Y707" i="4" a="1"/>
  <c r="Y779" i="4" a="1"/>
  <c r="Z1089" i="4" a="1"/>
  <c r="W1339" i="4" a="1"/>
  <c r="Z1164" i="4" a="1"/>
  <c r="Y266" i="4" a="1"/>
  <c r="Y1116" i="4" a="1"/>
  <c r="Y473" i="4" a="1"/>
  <c r="V1162" i="4" a="1"/>
  <c r="Z837" i="4" a="1"/>
  <c r="W1397" i="4" a="1"/>
  <c r="Z494" i="4" a="1"/>
  <c r="Z737" i="4" a="1"/>
  <c r="Z478" i="4" a="1"/>
  <c r="V280" i="4" a="1"/>
  <c r="W1304" i="4" a="1"/>
  <c r="Z27" i="4" a="1"/>
  <c r="W950" i="4" a="1"/>
  <c r="Z345" i="4" a="1"/>
  <c r="Y1315" i="4" a="1"/>
  <c r="Z457" i="4" a="1"/>
  <c r="Y703" i="4" a="1"/>
  <c r="Z1001" i="4" a="1"/>
  <c r="Y439" i="4" a="1"/>
  <c r="Y383" i="4" a="1"/>
  <c r="Y451" i="4" a="1"/>
  <c r="Y789" i="4" a="1"/>
  <c r="Z300" i="4" a="1"/>
  <c r="Y716" i="4" a="1"/>
  <c r="V1469" i="4" a="1"/>
  <c r="Z740" i="4" a="1"/>
  <c r="Y1092" i="4" a="1"/>
  <c r="Z1078" i="4" a="1"/>
  <c r="Z538" i="4" a="1"/>
  <c r="Z668" i="4" a="1"/>
  <c r="Z104" i="4" a="1"/>
  <c r="Y991" i="4" a="1"/>
  <c r="Y445" i="4" a="1"/>
  <c r="Z628" i="4" a="1"/>
  <c r="Y931" i="4" a="1"/>
  <c r="W996" i="4" a="1"/>
  <c r="Y472" i="4" a="1"/>
  <c r="V566" i="4" a="1"/>
  <c r="Y760" i="4" a="1"/>
  <c r="Y925" i="4" a="1"/>
  <c r="Z688" i="4" a="1"/>
  <c r="Z59" i="4" a="1"/>
  <c r="Y1167" i="4" a="1"/>
  <c r="Z243" i="4" a="1"/>
  <c r="Z1050" i="4" a="1"/>
  <c r="Z593" i="4" a="1"/>
  <c r="Y520" i="4" a="1"/>
  <c r="Z588" i="4" a="1"/>
  <c r="Z294" i="4" a="1"/>
  <c r="Y1005" i="4" a="1"/>
  <c r="Z1069" i="4" a="1"/>
  <c r="V285" i="4" a="1"/>
  <c r="Z783" i="4" a="1"/>
  <c r="Y362" i="4" a="1"/>
  <c r="Z681" i="4" a="1"/>
  <c r="Y474" i="4" a="1"/>
  <c r="W1375" i="4" a="1"/>
  <c r="Y302" i="4" a="1"/>
  <c r="W174" i="4" a="1"/>
  <c r="Y674" i="4" a="1"/>
  <c r="W1071" i="4" a="1"/>
  <c r="Y120" i="4" a="1"/>
  <c r="Y695" i="4" a="1"/>
  <c r="Z1002" i="4" a="1"/>
  <c r="W776" i="4" a="1"/>
  <c r="Y1046" i="4" a="1"/>
  <c r="Y1334" i="4" a="1"/>
  <c r="Z1360" i="4" a="1"/>
  <c r="Z1091" i="4" a="1"/>
  <c r="W1383" i="4" a="1"/>
  <c r="Z193" i="4" a="1"/>
  <c r="W1489" i="4" a="1"/>
  <c r="Y625" i="4" a="1"/>
  <c r="W1184" i="4" a="1"/>
  <c r="Z270" i="4" a="1"/>
  <c r="Y1075" i="4" a="1"/>
  <c r="Z1311" i="4" a="1"/>
  <c r="V1275" i="4" a="1"/>
  <c r="V53" i="4" a="1"/>
  <c r="V788" i="4" a="1"/>
  <c r="Z475" i="4" a="1"/>
  <c r="Y825" i="4" a="1"/>
  <c r="Z626" i="4" a="1"/>
  <c r="Y805" i="4" a="1"/>
  <c r="Z679" i="4" a="1"/>
  <c r="Y374" i="4" a="1"/>
  <c r="Y523" i="4" a="1"/>
  <c r="Z838" i="4" a="1"/>
  <c r="AB380" i="4" a="1"/>
  <c r="Z822" i="4" a="1"/>
  <c r="W134" i="4" a="1"/>
  <c r="W1035" i="4" a="1"/>
  <c r="W54" i="4" a="1"/>
  <c r="V1041" i="4" a="1"/>
  <c r="Z43" i="4" a="1"/>
  <c r="Y1397" i="4" a="1"/>
  <c r="Y563" i="4" a="1"/>
  <c r="Z386" i="4" a="1"/>
  <c r="W535" i="4" a="1"/>
  <c r="Z1052" i="4" a="1"/>
  <c r="Z523" i="4" a="1"/>
  <c r="Y140" i="4" a="1"/>
  <c r="V1464" i="4" a="1"/>
  <c r="V287" i="4" a="1"/>
  <c r="V59" i="4" a="1"/>
  <c r="W1065" i="4" a="1"/>
  <c r="V1104" i="4" a="1"/>
  <c r="V1415" i="4" a="1"/>
  <c r="Z1095" i="4" a="1"/>
  <c r="Z412" i="4" a="1"/>
  <c r="Y1191" i="4" a="1"/>
  <c r="Y752" i="4" a="1"/>
  <c r="Z179" i="4" a="1"/>
  <c r="Z712" i="4" a="1"/>
  <c r="Z657" i="4" a="1"/>
  <c r="Z57" i="4" a="1"/>
  <c r="Z506" i="4" a="1"/>
  <c r="W1116" i="4" a="1"/>
  <c r="V958" i="4" a="1"/>
  <c r="V531" i="4" a="1"/>
  <c r="W861" i="4" a="1"/>
  <c r="Z253" i="4" a="1"/>
  <c r="Y845" i="4" a="1"/>
  <c r="Z1131" i="4" a="1"/>
  <c r="Y1192" i="4" a="1"/>
  <c r="Z522" i="4" a="1"/>
  <c r="Z1026" i="4" a="1"/>
  <c r="Z890" i="4" a="1"/>
  <c r="Y1354" i="4" a="1"/>
  <c r="Y1219" i="4" a="1"/>
  <c r="W302" i="4" a="1"/>
  <c r="Y1254" i="4" a="1"/>
  <c r="V1015" i="4" a="1"/>
  <c r="V419" i="4" a="1"/>
  <c r="V392" i="4" a="1"/>
  <c r="Z3" i="4" a="1"/>
  <c r="W779" i="4" a="1"/>
  <c r="W686" i="4" a="1"/>
  <c r="Z355" i="4" a="1"/>
  <c r="Z17" i="4" a="1"/>
  <c r="W228" i="4" a="1"/>
  <c r="Y207" i="4" a="1"/>
  <c r="W209" i="4" a="1"/>
  <c r="Z1115" i="4" a="1"/>
  <c r="V1178" i="4" a="1"/>
  <c r="W87" i="4" a="1"/>
  <c r="Y1145" i="4" a="1"/>
  <c r="V71" i="4" a="1"/>
  <c r="Z184" i="4" a="1"/>
  <c r="W62" i="4" a="1"/>
  <c r="Z1359" i="4" a="1"/>
  <c r="W1075" i="4" a="1"/>
  <c r="Z92" i="4" a="1"/>
  <c r="V1432" i="4" a="1"/>
  <c r="Z940" i="4" a="1"/>
  <c r="Z209" i="4" a="1"/>
  <c r="Y235" i="4" a="1"/>
  <c r="Z1364" i="4" a="1"/>
  <c r="Y1316" i="4" a="1"/>
  <c r="Y819" i="4" a="1"/>
  <c r="Z1284" i="4" a="1"/>
  <c r="Z210" i="4" a="1"/>
  <c r="Y1017" i="4" a="1"/>
  <c r="W1494" i="4" a="1"/>
  <c r="Z455" i="4" a="1"/>
  <c r="Y1138" i="4" a="1"/>
  <c r="V1070" i="4" a="1"/>
  <c r="Y322" i="4" a="1"/>
  <c r="Z629" i="4" a="1"/>
  <c r="Z434" i="4" a="1"/>
  <c r="Y668" i="4" a="1"/>
  <c r="Y477" i="4" a="1"/>
  <c r="Z416" i="4" a="1"/>
  <c r="Y364" i="4" a="1"/>
  <c r="Y448" i="4" a="1"/>
  <c r="Y762" i="4" a="1"/>
  <c r="W537" i="4" a="1"/>
  <c r="V686" i="4" a="1"/>
  <c r="V615" i="4" a="1"/>
  <c r="Y277" i="4" a="1"/>
  <c r="V775" i="4" a="1"/>
  <c r="Y227" i="4" a="1"/>
  <c r="Y1136" i="4" a="1"/>
  <c r="Y1052" i="4" a="1"/>
  <c r="Z1172" i="4" a="1"/>
  <c r="Y307" i="4" a="1"/>
  <c r="Y1065" i="4" a="1"/>
  <c r="Z1042" i="4" a="1"/>
  <c r="Z1190" i="4" a="1"/>
  <c r="Y719" i="4" a="1"/>
  <c r="V897" i="4" a="1"/>
  <c r="Z843" i="4" a="1"/>
  <c r="Z1036" i="4" a="1"/>
  <c r="Z823" i="4" a="1"/>
  <c r="Z714" i="4" a="1"/>
  <c r="Y1298" i="4" a="1"/>
  <c r="W801" i="4" a="1"/>
  <c r="Y1184" i="4" a="1"/>
  <c r="Z327" i="4" a="1"/>
  <c r="Y902" i="4" a="1"/>
  <c r="Z970" i="4" a="1"/>
  <c r="Y565" i="4" a="1"/>
  <c r="Y230" i="4" a="1"/>
  <c r="V1430" i="4" a="1"/>
  <c r="Y855" i="4" a="1"/>
  <c r="Y1048" i="4" a="1"/>
  <c r="Z1049" i="4" a="1"/>
  <c r="Y490" i="4" a="1"/>
  <c r="Z912" i="4" a="1"/>
  <c r="Z602" i="4" a="1"/>
  <c r="V1259" i="4" a="1"/>
  <c r="Z430" i="4" a="1"/>
  <c r="W1321" i="4" a="1"/>
  <c r="Y909" i="4" a="1"/>
  <c r="W997" i="4" a="1"/>
  <c r="Z65" i="4" a="1"/>
  <c r="Y692" i="4" a="1"/>
  <c r="W197" i="4" a="1"/>
  <c r="W1474" i="4" a="1"/>
  <c r="V1082" i="4" a="1"/>
  <c r="Z1295" i="4" a="1"/>
  <c r="V690" i="4" a="1"/>
  <c r="Y1056" i="4" a="1"/>
  <c r="W973" i="4" a="1"/>
  <c r="Z1314" i="4" a="1"/>
  <c r="V446" i="4" a="1"/>
  <c r="Y662" i="4" a="1"/>
  <c r="V873" i="4" a="1"/>
  <c r="Y351" i="4" a="1"/>
  <c r="Z413" i="4" a="1"/>
  <c r="Z1356" i="4" a="1"/>
  <c r="Z268" i="4" a="1"/>
  <c r="Z420" i="4" a="1"/>
  <c r="V542" i="4" a="1"/>
  <c r="Y452" i="4" a="1"/>
  <c r="Y1060" i="4" a="1"/>
  <c r="Y37" i="4" a="1"/>
  <c r="Y188" i="4" a="1"/>
  <c r="W1255" i="4" a="1"/>
  <c r="Y645" i="4" a="1"/>
  <c r="Y1274" i="4" a="1"/>
  <c r="Z353" i="4" a="1"/>
  <c r="Y1258" i="4" a="1"/>
  <c r="V368" i="4" a="1"/>
  <c r="V104" i="4" a="1"/>
  <c r="W703" i="4" a="1"/>
  <c r="W383" i="4" a="1"/>
  <c r="V754" i="4" a="1"/>
  <c r="Y717" i="4" a="1"/>
  <c r="T1443" i="4" a="1"/>
  <c r="Z665" i="4" a="1"/>
  <c r="W1000" i="4" a="1"/>
  <c r="Y1115" i="4" a="1"/>
  <c r="V561" i="4" a="1"/>
  <c r="Y924" i="4" a="1"/>
  <c r="V1421" i="4" a="1"/>
  <c r="W795" i="4" a="1"/>
  <c r="W1009" i="4" a="1"/>
  <c r="V669" i="4" a="1"/>
  <c r="V606" i="4" a="1"/>
  <c r="W162" i="4" a="1"/>
  <c r="AB384" i="4" a="1"/>
  <c r="Z528" i="4" a="1"/>
  <c r="Y1319" i="4" a="1"/>
  <c r="Z967" i="4" a="1"/>
  <c r="Y52" i="4" a="1"/>
  <c r="Z947" i="4" a="1"/>
  <c r="Z785" i="4" a="1"/>
  <c r="Z194" i="4" a="1"/>
  <c r="Y579" i="4" a="1"/>
  <c r="Y663" i="4" a="1"/>
  <c r="Y906" i="4" a="1"/>
  <c r="V613" i="4" a="1"/>
  <c r="Z962" i="4" a="1"/>
  <c r="Y1302" i="4" a="1"/>
  <c r="Y842" i="4" a="1"/>
  <c r="Y1041" i="4" a="1"/>
  <c r="W858" i="4" a="1"/>
  <c r="Y243" i="4" a="1"/>
  <c r="V1195" i="4" a="1"/>
  <c r="Y465" i="4" a="1"/>
  <c r="Y259" i="4" a="1"/>
  <c r="Z533" i="4" a="1"/>
  <c r="W559" i="4" a="1"/>
  <c r="Z1279" i="4" a="1"/>
  <c r="V759" i="4" a="1"/>
  <c r="W170" i="4" a="1"/>
  <c r="W1322" i="4" a="1"/>
  <c r="Z956" i="4" a="1"/>
  <c r="Z400" i="4" a="1"/>
  <c r="Z606" i="4" a="1"/>
  <c r="Z348" i="4" a="1"/>
  <c r="Y834" i="4" a="1"/>
  <c r="Y688" i="4" a="1"/>
  <c r="Z614" i="4" a="1"/>
  <c r="Z308" i="4" a="1"/>
  <c r="Z237" i="4" a="1"/>
  <c r="Y300" i="4" a="1"/>
  <c r="Z1304" i="4" a="1"/>
  <c r="Y1240" i="4" a="1"/>
  <c r="Z484" i="4" a="1"/>
  <c r="Y830" i="4" a="1"/>
  <c r="Y1328" i="4" a="1"/>
  <c r="Z490" i="4" a="1"/>
  <c r="Y368" i="4" a="1"/>
  <c r="Z989" i="4" a="1"/>
  <c r="Y444" i="4" a="1"/>
  <c r="Y255" i="4" a="1"/>
  <c r="Z1037" i="4" a="1"/>
  <c r="Y96" i="4" a="1"/>
  <c r="Z320" i="4" a="1"/>
  <c r="Z280" i="4" a="1"/>
  <c r="Y1042" i="4" a="1"/>
  <c r="Y252" i="4" a="1"/>
  <c r="Z338" i="4" a="1"/>
  <c r="Z1239" i="4" a="1"/>
  <c r="V839" i="4" a="1"/>
  <c r="Z571" i="4" a="1"/>
  <c r="Z889" i="4" a="1"/>
  <c r="Z499" i="4" a="1"/>
  <c r="Z450" i="4" a="1"/>
  <c r="Z757" i="4" a="1"/>
  <c r="Z550" i="4" a="1"/>
  <c r="W1307" i="4" a="1"/>
  <c r="Z474" i="4" a="1"/>
  <c r="V15" i="4" a="1"/>
  <c r="W461" i="4" a="1"/>
  <c r="W200" i="4" a="1"/>
  <c r="Z13" i="4" a="1"/>
  <c r="V1235" i="4" a="1"/>
  <c r="Y918" i="4" a="1"/>
  <c r="Y795" i="4" a="1"/>
  <c r="Y246" i="4" a="1"/>
  <c r="Z899" i="4" a="1"/>
  <c r="Z853" i="4" a="1"/>
  <c r="Z1070" i="4" a="1"/>
  <c r="Z289" i="4" a="1"/>
  <c r="W874" i="4" a="1"/>
  <c r="Y701" i="4" a="1"/>
  <c r="Z991" i="4" a="1"/>
  <c r="V16" i="4" a="1"/>
  <c r="Y1037" i="4" a="1"/>
  <c r="W518" i="4" a="1"/>
  <c r="V48" i="4" a="1"/>
  <c r="V591" i="4" a="1"/>
  <c r="V601" i="4" a="1"/>
  <c r="V743" i="4" a="1"/>
  <c r="Z825" i="4" a="1"/>
  <c r="Y393" i="4" a="1"/>
  <c r="Y881" i="4" a="1"/>
  <c r="V1047" i="4" a="1"/>
  <c r="Z546" i="4" a="1"/>
  <c r="Z882" i="4" a="1"/>
  <c r="Z351" i="4" a="1"/>
  <c r="Z509" i="4" a="1"/>
  <c r="W541" i="4" a="1"/>
  <c r="V818" i="4" a="1"/>
  <c r="W565" i="4" a="1"/>
  <c r="V1313" i="4" a="1"/>
  <c r="Z781" i="4" a="1"/>
  <c r="Y4" i="4" a="1"/>
  <c r="Y984" i="4" a="1"/>
  <c r="W859" i="4" a="1"/>
  <c r="Y566" i="4" a="1"/>
  <c r="W724" i="4" a="1"/>
  <c r="Y1135" i="4" a="1"/>
  <c r="W215" i="4" a="1"/>
  <c r="Y182" i="4" a="1"/>
  <c r="Z907" i="4" a="1"/>
  <c r="V748" i="4" a="1"/>
  <c r="V397" i="4" a="1"/>
  <c r="Y303" i="4" a="1"/>
  <c r="V1172" i="4" a="1"/>
  <c r="Z830" i="4" a="1"/>
  <c r="Z1320" i="4" a="1"/>
  <c r="Y1267" i="4" a="1"/>
  <c r="Z372" i="4" a="1"/>
  <c r="Y32" i="4" a="1"/>
  <c r="Z1312" i="4" a="1"/>
  <c r="Z332" i="4" a="1"/>
  <c r="Z390" i="4" a="1"/>
  <c r="Z1287" i="4" a="1"/>
  <c r="Z520" i="4" a="1"/>
  <c r="Z205" i="4" a="1"/>
  <c r="Y1324" i="4" a="1"/>
  <c r="Z228" i="4" a="1"/>
  <c r="Y897" i="4" a="1"/>
  <c r="Y750" i="4" a="1"/>
  <c r="W318" i="4" a="1"/>
  <c r="W1109" i="4" a="1"/>
  <c r="Y17" i="4" a="1"/>
  <c r="Z862" i="4" a="1"/>
  <c r="Z249" i="4" a="1"/>
  <c r="Z1093" i="4" a="1"/>
  <c r="Y778" i="4" a="1"/>
  <c r="Z1073" i="4" a="1"/>
  <c r="Y1279" i="4" a="1"/>
  <c r="Z1053" i="4" a="1"/>
  <c r="Z445" i="4" a="1"/>
  <c r="W1384" i="4" a="1"/>
  <c r="Z707" i="4" a="1"/>
  <c r="W1130" i="4" a="1"/>
  <c r="Y751" i="4" a="1"/>
  <c r="V91" i="4" a="1"/>
  <c r="Y803" i="4" a="1"/>
  <c r="Y553" i="4" a="1"/>
  <c r="Z711" i="4" a="1"/>
  <c r="Z662" i="4" a="1"/>
  <c r="Y1085" i="4" a="1"/>
  <c r="Z1171" i="4" a="1"/>
  <c r="Z671" i="4" a="1"/>
  <c r="Y958" i="4" a="1"/>
  <c r="Y1071" i="4" a="1"/>
  <c r="Z463" i="4" a="1"/>
  <c r="W720" i="4" a="1"/>
  <c r="Z771" i="4" a="1"/>
  <c r="Y763" i="4" a="1"/>
  <c r="Z470" i="4" a="1"/>
  <c r="Y853" i="4" a="1"/>
  <c r="Z697" i="4" a="1"/>
  <c r="W1094" i="4" a="1"/>
  <c r="Z1326" i="4" a="1"/>
  <c r="W1366" i="4" a="1"/>
  <c r="Z654" i="4" a="1"/>
  <c r="Y882" i="4" a="1"/>
  <c r="Z21" i="4" a="1"/>
  <c r="Z672" i="4" a="1"/>
  <c r="Z1157" i="4" a="1"/>
  <c r="W127" i="4" a="1"/>
  <c r="Y955" i="4" a="1"/>
  <c r="Z1116" i="4" a="1"/>
  <c r="Z314" i="4" a="1"/>
  <c r="AB388" i="4" a="1"/>
  <c r="Y1260" i="4" a="1"/>
  <c r="W1328" i="4" a="1"/>
  <c r="Z839" i="4" a="1"/>
  <c r="Y1113" i="4" a="1"/>
  <c r="V388" i="4" a="1"/>
  <c r="Z933" i="4" a="1"/>
  <c r="V1129" i="4" a="1"/>
  <c r="V64" i="4" a="1"/>
  <c r="Y28" i="4" a="1"/>
  <c r="W390" i="4" a="1"/>
  <c r="Y357" i="4" a="1"/>
  <c r="W869" i="4" a="1"/>
  <c r="Y196" i="4" a="1"/>
  <c r="Z595" i="4" a="1"/>
  <c r="Y1013" i="4" a="1"/>
  <c r="Y587" i="4" a="1"/>
  <c r="Z403" i="4" a="1"/>
  <c r="W126" i="4" a="1"/>
  <c r="Y739" i="4" a="1"/>
  <c r="Y1278" i="4" a="1"/>
  <c r="Z443" i="4" a="1"/>
  <c r="Y679" i="4" a="1"/>
  <c r="Z1174" i="4" a="1"/>
  <c r="V735" i="4" a="1"/>
  <c r="Z905" i="4" a="1"/>
  <c r="Y210" i="4" a="1"/>
  <c r="Z806" i="4" a="1"/>
  <c r="Z607" i="4" a="1"/>
  <c r="Z535" i="4" a="1"/>
  <c r="V857" i="4" a="1"/>
  <c r="Z495" i="4" a="1"/>
  <c r="Y641" i="4" a="1"/>
  <c r="Z326" i="4" a="1"/>
  <c r="W918" i="4" a="1"/>
  <c r="Z699" i="4" a="1"/>
  <c r="Y1186" i="4" a="1"/>
  <c r="Y627" i="4" a="1"/>
  <c r="Y586" i="4" a="1"/>
  <c r="Y976" i="4" a="1"/>
  <c r="Z678" i="4" a="1"/>
  <c r="V138" i="4" a="1"/>
  <c r="Z590" i="4" a="1"/>
  <c r="V924" i="4" a="1"/>
  <c r="W212" i="4" a="1"/>
  <c r="W523" i="4" a="1"/>
  <c r="Y253" i="4" a="1"/>
  <c r="V358" i="4" a="1"/>
  <c r="Y792" i="4" a="1"/>
  <c r="Z802" i="4" a="1"/>
  <c r="Z720" i="4" a="1"/>
  <c r="Y283" i="4" a="1"/>
  <c r="Z842" i="4" a="1"/>
  <c r="V1346" i="4" a="1"/>
  <c r="Z322" i="4" a="1"/>
  <c r="V261" i="4" a="1"/>
  <c r="Z686" i="4" a="1"/>
  <c r="W1266" i="4" a="1"/>
  <c r="V567" i="4" a="1"/>
  <c r="Y501" i="4" a="1"/>
  <c r="Y1164" i="4" a="1"/>
  <c r="V1130" i="4" a="1"/>
  <c r="Y1276" i="4" a="1"/>
  <c r="Z1354" i="4" a="1"/>
  <c r="Y1256" i="4" a="1"/>
  <c r="Y802" i="4" a="1"/>
  <c r="Y378" i="4" a="1"/>
  <c r="Z213" i="4" a="1"/>
  <c r="W1430" i="4" a="1"/>
  <c r="Z773" i="4" a="1"/>
  <c r="Y1318" i="4" a="1"/>
  <c r="Y590" i="4" a="1"/>
  <c r="AB1023" i="4" a="1"/>
  <c r="V1182" i="4" a="1"/>
  <c r="W1236" i="4" a="1"/>
  <c r="V438" i="4" a="1"/>
  <c r="V199" i="4" a="1"/>
  <c r="Z219" i="4" a="1"/>
  <c r="Y921" i="4" a="1"/>
  <c r="Z64" i="4" a="1"/>
  <c r="Y785" i="4" a="1"/>
  <c r="W1417" i="4" a="1"/>
  <c r="Z1210" i="4" a="1"/>
  <c r="W235" i="4" a="1"/>
  <c r="Y850" i="4" a="1"/>
  <c r="Z1094" i="4" a="1"/>
  <c r="V1160" i="4" a="1"/>
  <c r="V573" i="4" a="1"/>
  <c r="Y431" i="4" a="1"/>
  <c r="V72" i="4" a="1"/>
  <c r="Z1112" i="4" a="1"/>
  <c r="Y276" i="4" a="1"/>
  <c r="Z283" i="4" a="1"/>
  <c r="Z500" i="4" a="1"/>
  <c r="Y160" i="4" a="1"/>
  <c r="Y248" i="4" a="1"/>
  <c r="Y460" i="4" a="1"/>
  <c r="Y526" i="4" a="1"/>
  <c r="V1267" i="4" a="1"/>
  <c r="V633" i="4" a="1"/>
  <c r="Y519" i="4" a="1"/>
  <c r="V660" i="4" a="1"/>
  <c r="Z519" i="4" a="1"/>
  <c r="Y214" i="4" a="1"/>
  <c r="Y777" i="4" a="1"/>
  <c r="Z1211" i="4" a="1"/>
  <c r="Y979" i="4" a="1"/>
  <c r="Z72" i="4" a="1"/>
  <c r="Y732" i="4" a="1"/>
  <c r="Y541" i="4" a="1"/>
  <c r="Z809" i="4" a="1"/>
  <c r="Z641" i="4" a="1"/>
  <c r="V336" i="4" a="1"/>
  <c r="V932" i="4" a="1"/>
  <c r="V695" i="4" a="1"/>
  <c r="W530" i="4" a="1"/>
  <c r="Y1158" i="4" a="1"/>
  <c r="T1463" i="4" a="1"/>
  <c r="Z1212" i="4" a="1"/>
  <c r="Y670" i="4" a="1"/>
  <c r="Z1256" i="4" a="1"/>
  <c r="W901" i="4" a="1"/>
  <c r="Y320" i="4" a="1"/>
  <c r="Y913" i="4" a="1"/>
  <c r="Z978" i="4" a="1"/>
  <c r="Y1010" i="4" a="1"/>
  <c r="Z990" i="4" a="1"/>
  <c r="Z863" i="4" a="1"/>
  <c r="Z1348" i="4" a="1"/>
  <c r="Y874" i="4" a="1"/>
  <c r="Y1156" i="4" a="1"/>
  <c r="Z554" i="4" a="1"/>
  <c r="Y1268" i="4" a="1"/>
  <c r="Y1163" i="4" a="1"/>
  <c r="Y1248" i="4" a="1"/>
  <c r="Z116" i="4" a="1"/>
  <c r="Z1187" i="4" a="1"/>
  <c r="Z938" i="4" a="1"/>
  <c r="Z1065" i="4" a="1"/>
  <c r="Y875" i="4" a="1"/>
  <c r="V590" i="4" a="1"/>
  <c r="Z1014" i="4" a="1"/>
  <c r="Z394" i="4" a="1"/>
  <c r="Y1295" i="4" a="1"/>
  <c r="Y601" i="4" a="1"/>
  <c r="V859" i="4" a="1"/>
  <c r="Y1103" i="4" a="1"/>
  <c r="W802" i="4" a="1"/>
  <c r="Y630" i="4" a="1"/>
  <c r="Y956" i="4" a="1"/>
  <c r="Y614" i="4" a="1"/>
  <c r="W607" i="4" a="1"/>
  <c r="V21" i="4" a="1"/>
  <c r="W143" i="4" a="1"/>
  <c r="V451" i="4" a="1"/>
  <c r="Z221" i="4" a="1"/>
  <c r="V756" i="4" a="1"/>
  <c r="Y467" i="4" a="1"/>
  <c r="Y901" i="4" a="1"/>
  <c r="Y511" i="4" a="1"/>
  <c r="Z342" i="4" a="1"/>
  <c r="Z743" i="4" a="1"/>
  <c r="Y1194" i="4" a="1"/>
  <c r="Z552" i="4" a="1"/>
  <c r="Z497" i="4" a="1"/>
  <c r="Y552" i="4" a="1"/>
  <c r="Z376" i="4" a="1"/>
  <c r="Y332" i="4" a="1"/>
  <c r="Y748" i="4" a="1"/>
  <c r="Z1271" i="4" a="1"/>
  <c r="V1210" i="4" a="1"/>
  <c r="W129" i="4" a="1"/>
  <c r="Y186" i="4" a="1"/>
  <c r="W505" i="4" a="1"/>
  <c r="Z901" i="4" a="1"/>
  <c r="Z489" i="4" a="1"/>
  <c r="Y1242" i="4" a="1"/>
  <c r="V272" i="4" a="1"/>
  <c r="Y706" i="4" a="1"/>
  <c r="W1331" i="4" a="1"/>
  <c r="V527" i="4" a="1"/>
  <c r="Z35" i="4" a="1"/>
  <c r="Y597" i="4" a="1"/>
  <c r="V795" i="4" a="1"/>
  <c r="W1356" i="4" a="1"/>
  <c r="Z301" i="4" a="1"/>
  <c r="Z960" i="4" a="1"/>
  <c r="Y100" i="4" a="1"/>
  <c r="Z1154" i="4" a="1"/>
  <c r="V223" i="4" a="1"/>
  <c r="Z718" i="4" a="1"/>
  <c r="V137" i="4" a="1"/>
  <c r="W768" i="4" a="1"/>
  <c r="W97" i="4" a="1"/>
  <c r="Y353" i="4" a="1"/>
  <c r="V1087" i="4" a="1"/>
  <c r="Y1078" i="4" a="1"/>
  <c r="Y1009" i="4" a="1"/>
  <c r="Z955" i="4" a="1"/>
  <c r="Y411" i="4" a="1"/>
  <c r="W205" i="4" a="1"/>
  <c r="Z1124" i="4" a="1"/>
  <c r="Z1168" i="4" a="1"/>
  <c r="Z359" i="4" a="1"/>
  <c r="Y1160" i="4" a="1"/>
  <c r="Z779" i="4" a="1"/>
  <c r="Y727" i="4" a="1"/>
  <c r="Y1034" i="4" a="1"/>
  <c r="Y486" i="4" a="1"/>
  <c r="W420" i="4" a="1"/>
  <c r="V396" i="4" a="1"/>
  <c r="W190" i="4" a="1"/>
  <c r="Y1307" i="4" a="1"/>
  <c r="V352" i="4" a="1"/>
  <c r="Y325" i="4" a="1"/>
  <c r="Y395" i="4" a="1"/>
  <c r="Y1326" i="4" a="1"/>
  <c r="Z563" i="4" a="1"/>
  <c r="Z917" i="4" a="1"/>
  <c r="W89" i="4" a="1"/>
  <c r="Z1343" i="4" a="1"/>
  <c r="Y24" i="4" a="1"/>
  <c r="Z765" i="4" a="1"/>
  <c r="Y280" i="4" a="1"/>
  <c r="Z568" i="4" a="1"/>
  <c r="V1431" i="4" a="1"/>
  <c r="Z464" i="4" a="1"/>
  <c r="Z798" i="4" a="1"/>
  <c r="Z1012" i="4" a="1"/>
  <c r="AB1070" i="4" a="1"/>
  <c r="Y656" i="4" a="1"/>
  <c r="Z211" i="4" a="1"/>
  <c r="Z616" i="4" a="1"/>
  <c r="Y190" i="4" a="1"/>
  <c r="Y616" i="4" a="1"/>
  <c r="Z1350" i="4" a="1"/>
  <c r="Y1208" i="4" a="1"/>
  <c r="Z452" i="4" a="1"/>
  <c r="W1495" i="4" a="1"/>
  <c r="Y484" i="4" a="1"/>
  <c r="Y690" i="4" a="1"/>
  <c r="Y676" i="4" a="1"/>
  <c r="Z282" i="4" a="1"/>
  <c r="Y412" i="4" a="1"/>
  <c r="Z411" i="4" a="1"/>
  <c r="Y636" i="4" a="1"/>
  <c r="Y197" i="4" a="1"/>
  <c r="Z384" i="4" a="1"/>
  <c r="Y576" i="4" a="1"/>
  <c r="Y654" i="4" a="1"/>
  <c r="V853" i="4" a="1"/>
  <c r="W327" i="4" a="1"/>
  <c r="Z655" i="4" a="1"/>
  <c r="V529" i="4" a="1"/>
  <c r="Z635" i="4" a="1"/>
  <c r="Y342" i="4" a="1"/>
  <c r="Z1059" i="4" a="1"/>
  <c r="Z569" i="4" a="1"/>
  <c r="W351" i="4" a="1"/>
  <c r="Z1198" i="4" a="1"/>
  <c r="V1331" i="4" a="1"/>
  <c r="Z526" i="4" a="1"/>
  <c r="Z1135" i="4" a="1"/>
  <c r="Y76" i="4" a="1"/>
  <c r="Z683" i="4" a="1"/>
  <c r="Y1132" i="4" a="1"/>
  <c r="W964" i="4" a="1"/>
  <c r="Y982" i="4" a="1"/>
  <c r="Z1194" i="4" a="1"/>
  <c r="Y329" i="4" a="1"/>
  <c r="Y1491" i="4" a="1"/>
  <c r="W1133" i="4" a="1"/>
  <c r="Z124" i="4" a="1"/>
  <c r="W1114" i="4" a="1"/>
  <c r="Z485" i="4" a="1"/>
  <c r="V876" i="4" a="1"/>
  <c r="Y201" i="4" a="1"/>
  <c r="W199" i="4" a="1"/>
  <c r="Y1291" i="4" a="1"/>
  <c r="V1395" i="4" a="1"/>
  <c r="V1357" i="4" a="1"/>
  <c r="V553" i="4" a="1"/>
  <c r="Y455" i="4" a="1"/>
  <c r="Z1310" i="4" a="1"/>
  <c r="W989" i="4" a="1"/>
  <c r="Z948" i="4" a="1"/>
  <c r="W254" i="4" a="1"/>
  <c r="Y1262" i="4" a="1"/>
  <c r="V211" i="4" a="1"/>
  <c r="Y826" i="4" a="1"/>
  <c r="Y254" i="4" a="1"/>
  <c r="Z850" i="4" a="1"/>
  <c r="W679" i="4" a="1"/>
  <c r="W787" i="4" a="1"/>
  <c r="V509" i="4" a="1"/>
  <c r="W900" i="4" a="1"/>
  <c r="Y749" i="4" a="1"/>
  <c r="Y370" i="4" a="1"/>
  <c r="Z749" i="4" a="1"/>
  <c r="V271" i="4" a="1"/>
  <c r="Z1282" i="4" a="1"/>
  <c r="W851" i="4" a="1"/>
  <c r="Y758" i="4" a="1"/>
  <c r="Z813" i="4" a="1"/>
  <c r="Y742" i="4" a="1"/>
  <c r="W1115" i="4" a="1"/>
  <c r="V1033" i="4" a="1"/>
  <c r="V312" i="4" a="1"/>
  <c r="V160" i="4" a="1"/>
  <c r="V1474" i="4" a="1"/>
  <c r="Y333" i="4" a="1"/>
  <c r="Y1495" i="4" a="1"/>
  <c r="Y400" i="4" a="1"/>
  <c r="Z878" i="4" a="1"/>
  <c r="Y476" i="4" a="1"/>
  <c r="Z347" i="4" a="1"/>
  <c r="Y700" i="4" a="1"/>
  <c r="Z1219" i="4" a="1"/>
  <c r="W462" i="4" a="1"/>
  <c r="Y494" i="4" a="1"/>
  <c r="V1066" i="4" a="1"/>
  <c r="W707" i="4" a="1"/>
  <c r="V239" i="4" a="1"/>
  <c r="V667" i="4" a="1"/>
  <c r="Y577" i="4" a="1"/>
  <c r="Y699" i="4" a="1"/>
  <c r="Y857" i="4" a="1"/>
  <c r="Z1081" i="4" a="1"/>
  <c r="Z266" i="4" a="1"/>
  <c r="Y1168" i="4" a="1"/>
  <c r="Y878" i="4" a="1"/>
  <c r="Z466" i="4" a="1"/>
  <c r="Z293" i="4" a="1"/>
  <c r="Z1162" i="4" a="1"/>
  <c r="Z1062" i="4" a="1"/>
  <c r="Z1145" i="4" a="1"/>
  <c r="Y666" i="4" a="1"/>
  <c r="Z383" i="4" a="1"/>
  <c r="W932" i="4" a="1"/>
  <c r="W151" i="4" a="1"/>
  <c r="Z1199" i="4" a="1"/>
  <c r="Z1149" i="4" a="1"/>
  <c r="Z60" i="4" a="1"/>
  <c r="Y1068" i="4" a="1"/>
  <c r="Z172" i="4" a="1"/>
  <c r="W1423" i="4" a="1"/>
  <c r="Y809" i="4" a="1"/>
  <c r="Y1074" i="4" a="1"/>
  <c r="Y963" i="4" a="1"/>
  <c r="Z1133" i="4" a="1"/>
  <c r="Z1303" i="4" a="1"/>
  <c r="V1319" i="4" a="1"/>
  <c r="W804" i="4" a="1"/>
  <c r="Y1211" i="4" a="1"/>
  <c r="Y1161" i="4" a="1"/>
  <c r="Z199" i="4" a="1"/>
  <c r="W1064" i="4" a="1"/>
  <c r="Y1283" i="4" a="1"/>
  <c r="Z1018" i="4" a="1"/>
  <c r="Z223" i="4" a="1"/>
  <c r="Y1018" i="4" a="1"/>
  <c r="Y1057" i="4" a="1"/>
  <c r="Y946" i="4" a="1"/>
  <c r="Y1264" i="4" a="1"/>
  <c r="Y602" i="4" a="1"/>
  <c r="W374" i="4" a="1"/>
  <c r="V623" i="4" a="1"/>
  <c r="W1364" i="4" a="1"/>
  <c r="Y665" i="4" a="1"/>
  <c r="V802" i="4" a="1"/>
  <c r="Z310" i="4" a="1"/>
  <c r="Z976" i="4" a="1"/>
  <c r="W753" i="4" a="1"/>
  <c r="V1265" i="4" a="1"/>
  <c r="Z916" i="4" a="1"/>
  <c r="W161" i="4" a="1"/>
  <c r="Y1358" i="4" a="1"/>
  <c r="Z501" i="4" a="1"/>
  <c r="Y306" i="4" a="1"/>
  <c r="Y540" i="4" a="1"/>
  <c r="Z337" i="4" a="1"/>
  <c r="Z288" i="4" a="1"/>
  <c r="Y240" i="4" a="1"/>
  <c r="Y312" i="4" a="1"/>
  <c r="Y634" i="4" a="1"/>
  <c r="V230" i="4" a="1"/>
  <c r="V1281" i="4" a="1"/>
  <c r="Z37" i="4" a="1"/>
  <c r="W82" i="4" a="1"/>
  <c r="Y427" i="4" a="1"/>
  <c r="Y1008" i="4" a="1"/>
  <c r="W184" i="4" a="1"/>
  <c r="Y314" i="4" a="1"/>
  <c r="W236" i="4" a="1"/>
  <c r="Z33" i="4" a="1"/>
  <c r="W153" i="4" a="1"/>
  <c r="V1412" i="4" a="1"/>
  <c r="W1092" i="4" a="1"/>
  <c r="Y124" i="4" a="1"/>
  <c r="W1121" i="4" a="1"/>
  <c r="Y948" i="4" a="1"/>
  <c r="Y241" i="4" a="1"/>
  <c r="Y1162" i="4" a="1"/>
  <c r="Y462" i="4" a="1"/>
  <c r="W955" i="4" a="1"/>
  <c r="W1273" i="4" a="1"/>
  <c r="Z1335" i="4" a="1"/>
  <c r="Y341" i="4" a="1"/>
  <c r="V1226" i="4" a="1"/>
  <c r="Z772" i="4" a="1"/>
  <c r="Z945" i="4" a="1"/>
  <c r="Y580" i="4" a="1"/>
  <c r="Z271" i="4" a="1"/>
  <c r="Z518" i="4" a="1"/>
  <c r="Y363" i="4" a="1"/>
  <c r="Y1148" i="4" a="1"/>
  <c r="Z1331" i="4" a="1"/>
  <c r="Z703" i="4" a="1"/>
  <c r="Z631" i="4" a="1"/>
  <c r="Z715" i="4" a="1"/>
  <c r="Y865" i="4" a="1"/>
  <c r="T1421" i="4" a="1"/>
  <c r="W992" i="4" a="1"/>
  <c r="Z1123" i="4" a="1"/>
  <c r="W81" i="4" a="1"/>
  <c r="Z514" i="4" a="1"/>
  <c r="AB1109" i="4" a="1"/>
  <c r="Y1109" i="4" a="1"/>
  <c r="Y1336" i="4" a="1"/>
  <c r="Y1121" i="4" a="1"/>
  <c r="Z1316" i="4" a="1"/>
  <c r="Z432" i="4" a="1"/>
  <c r="Y1327" i="4" a="1"/>
  <c r="W1272" i="4" a="1"/>
  <c r="Z48" i="4" a="1"/>
  <c r="W1343" i="4" a="1"/>
  <c r="Z377" i="4" a="1"/>
  <c r="W408" i="4" a="1"/>
  <c r="Z1262" i="4" a="1"/>
  <c r="Z565" i="4" a="1"/>
  <c r="Y1286" i="4" a="1"/>
  <c r="W842" i="4" a="1"/>
  <c r="W1296" i="4" a="1"/>
  <c r="V705" i="4" a="1"/>
  <c r="Y187" i="4" a="1"/>
  <c r="Y673" i="4" a="1"/>
  <c r="Z187" i="4" a="1"/>
  <c r="W399" i="4" a="1"/>
  <c r="Y389" i="4" a="1"/>
  <c r="V912" i="4" a="1"/>
  <c r="Y829" i="4" a="1"/>
  <c r="Z196" i="4" a="1"/>
  <c r="Z833" i="4" a="1"/>
  <c r="W1220" i="4" a="1"/>
  <c r="W1465" i="4" a="1"/>
  <c r="W921" i="4" a="1"/>
  <c r="W549" i="4" a="1"/>
  <c r="V426" i="4" a="1"/>
  <c r="Y461" i="4" a="1"/>
  <c r="T1495" i="4" a="1"/>
  <c r="Y516" i="4" a="1"/>
  <c r="Z1179" i="4" a="1"/>
  <c r="Z604" i="4" a="1"/>
  <c r="Z51" i="4" a="1"/>
  <c r="Y927" i="4" a="1"/>
  <c r="Z1347" i="4" a="1"/>
  <c r="W256" i="4" a="1"/>
  <c r="Z567" i="4" a="1"/>
  <c r="V37" i="4" a="1"/>
  <c r="Z527" i="4" a="1"/>
  <c r="W22" i="4" a="1"/>
  <c r="Y950" i="4" a="1"/>
  <c r="Z530" i="4" a="1"/>
  <c r="Z676" i="4" a="1"/>
  <c r="Y822" i="4" a="1"/>
  <c r="Y967" i="4" a="1"/>
  <c r="Z303" i="4" a="1"/>
  <c r="Y1141" i="4" a="1"/>
  <c r="Y433" i="4" a="1"/>
  <c r="Y67" i="4" a="1"/>
  <c r="Y334" i="4" a="1"/>
  <c r="Y806" i="4" a="1"/>
  <c r="V113" i="4" a="1"/>
  <c r="W324" i="4" a="1"/>
  <c r="Z120" i="4" a="1"/>
  <c r="Y964" i="4" a="1"/>
  <c r="W773" i="4" a="1"/>
  <c r="Z252" i="4" a="1"/>
  <c r="Y330" i="4" a="1"/>
  <c r="Z1276" i="4" a="1"/>
  <c r="Z957" i="4" a="1"/>
  <c r="Z1202" i="4" a="1"/>
  <c r="Y1147" i="4" a="1"/>
  <c r="Y288" i="4" a="1"/>
  <c r="Y192" i="4" a="1"/>
  <c r="Z1216" i="4" a="1"/>
  <c r="Z1121" i="4" a="1"/>
  <c r="Z1228" i="4" a="1"/>
  <c r="Y390" i="4" a="1"/>
  <c r="V1192" i="4" a="1"/>
  <c r="Y1308" i="4" a="1"/>
  <c r="Y350" i="4" a="1"/>
  <c r="Y1288" i="4" a="1"/>
  <c r="Z746" i="4" a="1"/>
  <c r="Z424" i="4" a="1"/>
  <c r="Z370" i="4" a="1"/>
  <c r="Y1216" i="4" a="1"/>
  <c r="Z84" i="4" a="1"/>
  <c r="Y1228" i="4" a="1"/>
  <c r="Y863" i="4" a="1"/>
  <c r="Z807" i="4" a="1"/>
  <c r="Z240" i="4" a="1"/>
  <c r="Y730" i="4" a="1"/>
  <c r="W988" i="4" a="1"/>
  <c r="W1241" i="4" a="1"/>
  <c r="V920" i="4" a="1"/>
  <c r="Y904" i="4" a="1"/>
  <c r="V1282" i="4" a="1"/>
  <c r="Y438" i="4" a="1"/>
  <c r="Z821" i="4" a="1"/>
  <c r="Y689" i="4" a="1"/>
  <c r="Z206" i="4" a="1"/>
  <c r="V1298" i="4" a="1"/>
  <c r="W106" i="4" a="1"/>
  <c r="Y894" i="4" a="1"/>
  <c r="Y184" i="4" a="1"/>
  <c r="W865" i="4" a="1"/>
  <c r="Y667" i="4" a="1"/>
  <c r="V631" i="4" a="1"/>
  <c r="Y531" i="4" a="1"/>
  <c r="Z1270" i="4" a="1"/>
  <c r="Z425" i="4" a="1"/>
  <c r="Z218" i="4" a="1"/>
  <c r="Y1050" i="4" a="1"/>
  <c r="Z29" i="4" a="1"/>
  <c r="Z979" i="4" a="1"/>
  <c r="Z561" i="4" a="1"/>
  <c r="Y971" i="4" a="1"/>
  <c r="Z422" i="4" a="1"/>
  <c r="W517" i="4" a="1"/>
  <c r="V541" i="4" a="1"/>
  <c r="V196" i="4" a="1"/>
  <c r="V1383" i="4" a="1"/>
  <c r="AB465" i="4" a="1"/>
  <c r="V136" i="4" a="1"/>
  <c r="Z1087" i="4" a="1"/>
  <c r="V703" i="4" a="1"/>
  <c r="Y270" i="4" a="1"/>
  <c r="V1398" i="4" a="1"/>
  <c r="Y870" i="4" a="1"/>
  <c r="Y108" i="4" a="1"/>
  <c r="W382" i="4" a="1"/>
  <c r="V645" i="4" a="1"/>
  <c r="W358" i="4" a="1"/>
  <c r="V1196" i="4" a="1"/>
  <c r="Y761" i="4" a="1"/>
  <c r="Y33" i="4" a="1"/>
  <c r="Z928" i="4" a="1"/>
  <c r="W756" i="4" a="1"/>
  <c r="Z290" i="4" a="1"/>
  <c r="W240" i="4" a="1"/>
  <c r="Z782" i="4" a="1"/>
  <c r="Z1195" i="4" a="1"/>
  <c r="Y261" i="4" a="1"/>
  <c r="Z800" i="4" a="1"/>
  <c r="W57" i="4" a="1"/>
  <c r="V577" i="4" a="1"/>
  <c r="W436" i="4" a="1"/>
  <c r="Y1275" i="4" a="1"/>
  <c r="Y442" i="4" a="1"/>
  <c r="AB906" i="4" a="1"/>
  <c r="Y1300" i="4" a="1"/>
  <c r="Y1033" i="4" a="1"/>
  <c r="Y1280" i="4" a="1"/>
  <c r="W55" i="4" a="1"/>
  <c r="Y1292" i="4" a="1"/>
  <c r="Z932" i="4" a="1"/>
  <c r="W1149" i="4" a="1"/>
  <c r="W246" i="4" a="1"/>
  <c r="V1335" i="4" a="1"/>
  <c r="Y685" i="4" a="1"/>
  <c r="W103" i="4" a="1"/>
  <c r="Y1016" i="4" a="1"/>
  <c r="Y659" i="4" a="1"/>
  <c r="Z354" i="4" a="1"/>
  <c r="Z627" i="4" a="1"/>
  <c r="Y1247" i="4" a="1"/>
  <c r="Y518" i="4" a="1"/>
  <c r="Z369" i="4" a="1"/>
  <c r="Z692" i="4" a="1"/>
  <c r="Y640" i="4" a="1"/>
  <c r="Y352" i="4" a="1"/>
  <c r="Z632" i="4" a="1"/>
  <c r="Z722" i="4" a="1"/>
  <c r="Z55" i="4" a="1"/>
  <c r="Z766" i="4" a="1"/>
  <c r="Z752" i="4" a="1"/>
  <c r="Y1287" i="4" a="1"/>
  <c r="Y720" i="4" a="1"/>
  <c r="Y148" i="4" a="1"/>
  <c r="W1170" i="4" a="1"/>
  <c r="Y57" i="4" a="1"/>
  <c r="Y584" i="4" a="1"/>
  <c r="Z652" i="4" a="1"/>
  <c r="Z364" i="4" a="1"/>
  <c r="Y524" i="4" a="1"/>
  <c r="V1496" i="4" a="1"/>
  <c r="Y1359" i="4" a="1"/>
  <c r="Y1439" i="4" a="1"/>
  <c r="Y644" i="4" a="1"/>
  <c r="Z1307" i="4" a="1"/>
  <c r="Z732" i="4" a="1"/>
  <c r="Z40" i="4" a="1"/>
  <c r="Z1141" i="4" a="1"/>
  <c r="Y355" i="4" a="1"/>
  <c r="Y503" i="4" a="1"/>
  <c r="Z695" i="4" a="1"/>
  <c r="Y515" i="4" a="1"/>
  <c r="Y655" i="4" a="1"/>
  <c r="V786" i="4" a="1"/>
  <c r="Y1144" i="4" a="1"/>
  <c r="Z658" i="4" a="1"/>
  <c r="W326" i="4" a="1"/>
  <c r="Z333" i="4" a="1"/>
  <c r="W262" i="4" a="1"/>
  <c r="Z761" i="4" a="1"/>
  <c r="W445" i="4" a="1"/>
  <c r="Y482" i="4" a="1"/>
  <c r="Z1083" i="4" a="1"/>
  <c r="Y371" i="4" a="1"/>
  <c r="Y1030" i="4" a="1"/>
  <c r="Z883" i="4" a="1"/>
  <c r="Z735" i="4" a="1"/>
  <c r="Z831" i="4" a="1"/>
  <c r="Y1036" i="4" a="1"/>
  <c r="Y933" i="4" a="1"/>
  <c r="V1001" i="4" a="1"/>
  <c r="W1088" i="4" a="1"/>
  <c r="Y335" i="4" a="1"/>
  <c r="Z245" i="4" a="1"/>
  <c r="Y1187" i="4" a="1"/>
  <c r="Z329" i="4" a="1"/>
  <c r="Y575" i="4" a="1"/>
  <c r="Z1143" i="4" a="1"/>
  <c r="W1497" i="4" a="1"/>
  <c r="Y1355" i="4" a="1"/>
  <c r="W46" i="4" a="1"/>
  <c r="Y661" i="4" a="1"/>
  <c r="W513" i="4" a="1"/>
  <c r="W191" i="4" a="1"/>
  <c r="W499" i="4" a="1"/>
  <c r="Z857" i="4" a="1"/>
  <c r="Y723" i="4" a="1"/>
  <c r="Z649" i="4" a="1"/>
  <c r="W6" i="4" a="1"/>
  <c r="Z949" i="4" a="1"/>
  <c r="W1178" i="4" a="1"/>
  <c r="Z1247" i="4" a="1"/>
  <c r="Y475" i="4" a="1"/>
  <c r="Y833" i="4" a="1"/>
  <c r="W942" i="4" a="1"/>
  <c r="V565" i="4" a="1"/>
  <c r="V27" i="4" a="1"/>
  <c r="Y1087" i="4" a="1"/>
  <c r="Y479" i="4" a="1"/>
  <c r="Z566" i="4" a="1"/>
  <c r="Z1044" i="4" a="1"/>
  <c r="Y928" i="4" a="1"/>
  <c r="W533" i="4" a="1"/>
  <c r="Z334" i="4" a="1"/>
  <c r="W476" i="4" a="1"/>
  <c r="V247" i="4" a="1"/>
  <c r="Z1207" i="4" a="1"/>
  <c r="Z229" i="4" a="1"/>
  <c r="V629" i="4" a="1"/>
  <c r="Z644" i="4" a="1"/>
  <c r="Y722" i="4" a="1"/>
  <c r="Y464" i="4" a="1"/>
  <c r="Z1243" i="4" a="1"/>
  <c r="Z402" i="4" a="1"/>
  <c r="Y1335" i="4" a="1"/>
  <c r="W1253" i="4" a="1"/>
  <c r="Y1338" i="4" a="1"/>
  <c r="W1421" i="4" a="1"/>
  <c r="Y546" i="4" a="1"/>
  <c r="V279" i="4" a="1"/>
  <c r="Z247" i="4" a="1"/>
  <c r="Y567" i="4" a="1"/>
  <c r="Z1152" i="4" a="1"/>
  <c r="V833" i="4" a="1"/>
  <c r="Y823" i="4" a="1"/>
  <c r="Y1206" i="4" a="1"/>
  <c r="Z1244" i="4" a="1"/>
  <c r="Y920" i="4" a="1"/>
  <c r="W293" i="4" a="1"/>
  <c r="Y136" i="4" a="1"/>
  <c r="V868" i="4" a="1"/>
  <c r="Y497" i="4" a="1"/>
  <c r="V922" i="4" a="1"/>
  <c r="Z1306" i="4" a="1"/>
  <c r="Z801" i="4" a="1"/>
  <c r="W1078" i="4" a="1"/>
  <c r="V309" i="4" a="1"/>
  <c r="W400" i="4" a="1"/>
  <c r="V940" i="4" a="1"/>
  <c r="W933" i="4" a="1"/>
  <c r="Y199" i="4" a="1"/>
  <c r="Z1063" i="4" a="1"/>
  <c r="Z28" i="4" a="1"/>
  <c r="Z517" i="4" a="1"/>
  <c r="W909" i="4" a="1"/>
  <c r="Y873" i="4" a="1"/>
  <c r="Y326" i="4" a="1"/>
  <c r="AA1303" i="4" a="1"/>
  <c r="Z1074" i="4" a="1"/>
  <c r="W631" i="4" a="1"/>
  <c r="W1025" i="4" a="1"/>
  <c r="W850" i="4" a="1"/>
  <c r="Z291" i="4" a="1"/>
  <c r="Z570" i="4" a="1"/>
  <c r="AB1224" i="4" a="1"/>
  <c r="Z264" i="4" a="1"/>
  <c r="Z1255" i="4" a="1"/>
  <c r="Y236" i="4" a="1"/>
  <c r="V24" i="4" a="1"/>
  <c r="Z236" i="4" a="1"/>
  <c r="Z1142" i="4" a="1"/>
  <c r="W1250" i="4" a="1"/>
  <c r="V1092" i="4" a="1"/>
  <c r="V736" i="4" a="1"/>
  <c r="V1084" i="4" a="1"/>
  <c r="Y499" i="4" a="1"/>
  <c r="Z128" i="4" a="1"/>
  <c r="Y296" i="4" a="1"/>
  <c r="Y898" i="4" a="1"/>
  <c r="Y624" i="4" a="1"/>
  <c r="Y359" i="4" a="1"/>
  <c r="Z584" i="4" a="1"/>
  <c r="Z529" i="4" a="1"/>
  <c r="Z132" i="4" a="1"/>
  <c r="Z378" i="4" a="1"/>
  <c r="W484" i="4" a="1"/>
  <c r="W810" i="4" a="1"/>
  <c r="W457" i="4" a="1"/>
  <c r="Y5" i="4" a="1"/>
  <c r="Y1063" i="4" a="1"/>
  <c r="Z877" i="4" a="1"/>
  <c r="Z887" i="4" a="1"/>
  <c r="Z406" i="4" a="1"/>
  <c r="Z803" i="4" a="1"/>
  <c r="Y1143" i="4" a="1"/>
  <c r="Y1226" i="4" a="1"/>
  <c r="Z1005" i="4" a="1"/>
  <c r="Y966" i="4" a="1"/>
  <c r="Y1089" i="4" a="1"/>
  <c r="Y631" i="4" a="1"/>
  <c r="Y771" i="4" a="1"/>
  <c r="V1300" i="4" a="1"/>
  <c r="Y434" i="4" a="1"/>
  <c r="Z1144" i="4" a="1"/>
  <c r="Y426" i="4" a="1"/>
  <c r="Y815" i="4" a="1"/>
  <c r="Z937" i="4" a="1"/>
  <c r="Z1236" i="4" a="1"/>
  <c r="Y550" i="4" a="1"/>
  <c r="Z639" i="4" a="1"/>
  <c r="Y926" i="4" a="1"/>
  <c r="Z651" i="4" a="1"/>
  <c r="Z791" i="4" a="1"/>
  <c r="Y1002" i="4" a="1"/>
  <c r="Z786" i="4" a="1"/>
  <c r="W486" i="4" a="1"/>
  <c r="Z461" i="4" a="1"/>
  <c r="W744" i="4" a="1"/>
  <c r="Z992" i="4" a="1"/>
  <c r="V944" i="4" a="1"/>
  <c r="Z610" i="4" a="1"/>
  <c r="Z865" i="4" a="1"/>
  <c r="Y765" i="4" a="1"/>
  <c r="V1028" i="4" a="1"/>
  <c r="W281" i="4" a="1"/>
  <c r="Z736" i="4" a="1"/>
  <c r="V544" i="4" a="1"/>
  <c r="Y1029" i="4" a="1"/>
  <c r="Z189" i="4" a="1"/>
  <c r="W1420" i="4" a="1"/>
  <c r="Z971" i="4" a="1"/>
  <c r="W1138" i="4" a="1"/>
  <c r="V1271" i="4" a="1"/>
  <c r="Y176" i="4" a="1"/>
  <c r="W312" i="4" a="1"/>
  <c r="V1385" i="4" a="1"/>
  <c r="Z1158" i="4" a="1"/>
  <c r="W211" i="4" a="1"/>
  <c r="Z214" i="4" a="1"/>
  <c r="Y607" i="4" a="1"/>
  <c r="Z897" i="4" a="1"/>
  <c r="Y424" i="4" a="1"/>
  <c r="Y349" i="4" a="1"/>
  <c r="Y436" i="4" a="1"/>
  <c r="Z260" i="4" a="1"/>
  <c r="Z216" i="4" a="1"/>
  <c r="Y620" i="4" a="1"/>
  <c r="Y1104" i="4" a="1"/>
  <c r="Y284" i="4" a="1"/>
  <c r="Y626" i="4" a="1"/>
  <c r="Y496" i="4" a="1"/>
  <c r="Z846" i="4" a="1"/>
  <c r="Z572" i="4" a="1"/>
  <c r="Z136" i="4" a="1"/>
  <c r="Y1251" i="4" a="1"/>
  <c r="Y21" i="4" a="1"/>
  <c r="Z448" i="4" a="1"/>
  <c r="Y396" i="4" a="1"/>
  <c r="Z1260" i="4" a="1"/>
  <c r="Y376" i="4" a="1"/>
  <c r="Y466" i="4" a="1"/>
  <c r="Z267" i="4" a="1"/>
  <c r="Z510" i="4" a="1"/>
  <c r="Z508" i="4" a="1"/>
  <c r="Y866" i="4" a="1"/>
  <c r="Z456" i="4" a="1"/>
  <c r="Y31" i="4" a="1"/>
  <c r="Y710" i="4" a="1"/>
  <c r="Y16" i="4" a="1"/>
  <c r="Z491" i="4" a="1"/>
  <c r="Y547" i="4" a="1"/>
  <c r="W930" i="4" a="1"/>
  <c r="W1274" i="4" a="1"/>
  <c r="V485" i="4" a="1"/>
  <c r="Z1214" i="4" a="1"/>
  <c r="V1025" i="4" a="1"/>
  <c r="Y193" i="4" a="1"/>
  <c r="W1486" i="4" a="1"/>
  <c r="Y613" i="4" a="1"/>
  <c r="W185" i="4" a="1"/>
  <c r="Z341" i="4" a="1"/>
  <c r="Y564" i="4" a="1"/>
  <c r="Y1169" i="4" a="1"/>
  <c r="V569" i="4" a="1"/>
  <c r="W289" i="4" a="1"/>
  <c r="Y1128" i="4" a="1"/>
  <c r="W159" i="4" a="1"/>
  <c r="Z794" i="4" a="1"/>
  <c r="V991" i="4" a="1"/>
  <c r="Z1186" i="4" a="1"/>
  <c r="V908" i="4" a="1"/>
  <c r="Y534" i="4" a="1"/>
  <c r="W694" i="4" a="1"/>
  <c r="Y1323" i="4" a="1"/>
  <c r="Z190" i="4" a="1"/>
  <c r="Z1240" i="4" a="1"/>
  <c r="Y1304" i="4" a="1"/>
  <c r="Z292" i="4" a="1"/>
  <c r="V1144" i="4" a="1"/>
  <c r="Y316" i="4" a="1"/>
  <c r="Y786" i="4" a="1"/>
  <c r="Y112" i="4" a="1"/>
  <c r="Z925" i="4" a="1"/>
  <c r="Y508" i="4" a="1"/>
  <c r="Y1363" i="4" a="1"/>
  <c r="Y340" i="4" a="1"/>
  <c r="Y53" i="4" a="1"/>
  <c r="Z605" i="4" a="1"/>
  <c r="Y265" i="4" a="1"/>
  <c r="Z1196" i="4" a="1"/>
  <c r="Y304" i="4" a="1"/>
  <c r="V1339" i="4" a="1"/>
  <c r="Y200" i="4" a="1"/>
  <c r="Z542" i="4" a="1"/>
  <c r="Y952" i="4" a="1"/>
  <c r="Y1417" i="4" a="1"/>
  <c r="Z392" i="4" a="1"/>
  <c r="Y263" i="4" a="1"/>
  <c r="Y360" i="4" a="1"/>
  <c r="Z148" i="4" a="1"/>
  <c r="Y372" i="4" a="1"/>
  <c r="Y1000" i="4" a="1"/>
  <c r="V1491" i="4" a="1"/>
  <c r="W193" i="4" a="1"/>
  <c r="W365" i="4" a="1"/>
  <c r="V253" i="4" a="1"/>
  <c r="Y615" i="4" a="1"/>
  <c r="Y65" i="4" a="1"/>
  <c r="V845" i="4" a="1"/>
  <c r="Y421" i="4" a="1"/>
  <c r="W105" i="4" a="1"/>
  <c r="Y992" i="4" a="1"/>
  <c r="W696" i="4" a="1"/>
  <c r="Y514" i="4" a="1"/>
  <c r="AB1200" i="4" a="1"/>
  <c r="Y463" i="4" a="1"/>
  <c r="Y535" i="4" a="1"/>
  <c r="Z675" i="4" a="1"/>
  <c r="W413" i="4" a="1"/>
  <c r="Y731" i="4" a="1"/>
  <c r="Y1174" i="4" a="1"/>
  <c r="Z1068" i="4" a="1"/>
  <c r="Z834" i="4" a="1"/>
  <c r="V471" i="4" a="1"/>
  <c r="Z7" i="4" a="1"/>
  <c r="Z1161" i="4" a="1"/>
  <c r="Z325" i="4" a="1"/>
  <c r="Z1251" i="4" a="1"/>
  <c r="Z405" i="4" a="1"/>
  <c r="W1013" i="4" a="1"/>
  <c r="Z1100" i="4" a="1"/>
  <c r="W493" i="4" a="1"/>
  <c r="W270" i="4" a="1"/>
  <c r="Y737" i="4" a="1"/>
  <c r="V1364" i="4" a="1"/>
  <c r="Y697" i="4" a="1"/>
  <c r="W912" i="4" a="1"/>
  <c r="Z1028" i="4" a="1"/>
  <c r="W428" i="4" a="1"/>
  <c r="Y944" i="4" a="1"/>
  <c r="W137" i="4" a="1"/>
  <c r="Y838" i="4" a="1"/>
  <c r="W135" i="4" a="1"/>
  <c r="W253" i="4" a="1"/>
  <c r="W320" i="4" a="1"/>
  <c r="W1145" i="4" a="1"/>
  <c r="Y877" i="4" a="1"/>
  <c r="W41" i="4" a="1"/>
  <c r="Z589" i="4" a="1"/>
  <c r="V1018" i="4" a="1"/>
  <c r="Y817" i="4" a="1"/>
  <c r="W663" i="4" a="1"/>
  <c r="Z738" i="4" a="1"/>
  <c r="Y1131" i="4" a="1"/>
  <c r="Z984" i="4" a="1"/>
  <c r="W1348" i="4" a="1"/>
  <c r="Y951" i="4" a="1"/>
  <c r="V1190" i="4" a="1"/>
  <c r="Y1263" i="4" a="1"/>
  <c r="Y194" i="4" a="1"/>
  <c r="Z254" i="4" a="1"/>
  <c r="Y264" i="4" a="1"/>
  <c r="Z778" i="4" a="1"/>
  <c r="Z212" i="4" a="1"/>
  <c r="Z1319" i="4" a="1"/>
  <c r="Z446" i="4" a="1"/>
  <c r="Y375" i="4" a="1"/>
  <c r="V1390" i="4" a="1"/>
  <c r="Z346" i="4" a="1"/>
  <c r="W809" i="4" a="1"/>
  <c r="W1429" i="4" a="1"/>
  <c r="Z88" i="4" a="1"/>
  <c r="V168" i="4" a="1"/>
  <c r="Z687" i="4" a="1"/>
  <c r="V960" i="4" a="1"/>
  <c r="Z667" i="4" a="1"/>
  <c r="Y1282" i="4" a="1"/>
  <c r="Z1156" i="4" a="1"/>
  <c r="Y1051" i="4" a="1"/>
  <c r="Z796" i="4" a="1"/>
  <c r="Y41" i="4" a="1"/>
  <c r="W301" i="4" a="1"/>
  <c r="Y573" i="4" a="1"/>
  <c r="Z756" i="4" a="1"/>
  <c r="Y1086" i="4" a="1"/>
  <c r="Y818" i="4" a="1"/>
  <c r="Z600" i="4" a="1"/>
  <c r="W438" i="4" a="1"/>
  <c r="Y987" i="4" a="1"/>
  <c r="Z1139" i="4" a="1"/>
  <c r="Z923" i="4" a="1"/>
  <c r="Y40" i="4" a="1"/>
  <c r="Z1025" i="4" a="1"/>
  <c r="Y116" i="4" a="1"/>
  <c r="W1016" i="4" a="1"/>
  <c r="Z721" i="4" a="1"/>
  <c r="Y648" i="4" a="1"/>
  <c r="Z716" i="4" a="1"/>
  <c r="Y422" i="4" a="1"/>
  <c r="Z1227" i="4" a="1"/>
  <c r="V1308" i="4" a="1"/>
  <c r="Y1058" i="4" a="1"/>
  <c r="Z1159" i="4" a="1"/>
  <c r="Y708" i="4" a="1"/>
  <c r="Z399" i="4" a="1"/>
  <c r="Z646" i="4" a="1"/>
  <c r="Y35" i="4" a="1"/>
  <c r="Y1006" i="4" a="1"/>
  <c r="Y339" i="4" a="1"/>
  <c r="Z914" i="4" a="1"/>
  <c r="Y759" i="4" a="1"/>
  <c r="Z926" i="4" a="1"/>
  <c r="Y1182" i="4" a="1"/>
  <c r="W757" i="4" a="1"/>
  <c r="V404" i="4" a="1"/>
  <c r="W764" i="4" a="1"/>
  <c r="Z525" i="4" a="1"/>
  <c r="W146" i="4" a="1"/>
  <c r="Y45" i="4" a="1"/>
  <c r="Z1192" i="4" a="1"/>
  <c r="Z1108" i="4" a="1"/>
  <c r="Z256" i="4" a="1"/>
  <c r="Y63" i="4" a="1"/>
  <c r="Z1184" i="4" a="1"/>
  <c r="Y208" i="4" a="1"/>
  <c r="Y262" i="4" a="1"/>
  <c r="V713" i="4" a="1"/>
  <c r="W1084" i="4" a="1"/>
  <c r="V1379" i="4" a="1"/>
  <c r="V161" i="4" a="1"/>
  <c r="Z5" i="4" a="1"/>
  <c r="AA647" i="4" a="1"/>
  <c r="Y1028" i="4" a="1"/>
  <c r="Z795" i="4" a="1"/>
  <c r="Y502" i="4" a="1"/>
  <c r="Y639" i="4" a="1"/>
  <c r="Y1100" i="4" a="1"/>
  <c r="AB79" i="4" a="1"/>
  <c r="Z1104" i="4" a="1"/>
  <c r="W1113" i="4" a="1"/>
  <c r="Y559" i="4" a="1"/>
  <c r="W853" i="4" a="1"/>
  <c r="Y487" i="4" a="1"/>
  <c r="V1493" i="4" a="1"/>
  <c r="Z32" i="4" a="1"/>
  <c r="T1397" i="4" a="1"/>
  <c r="Y691" i="4" a="1"/>
  <c r="Y522" i="4" a="1"/>
  <c r="Z659" i="4" a="1"/>
  <c r="Y858" i="4" a="1"/>
  <c r="Y651" i="4" a="1"/>
  <c r="Z197" i="4" a="1"/>
  <c r="V7" i="4" a="1"/>
  <c r="Y443" i="4" a="1"/>
  <c r="W1237" i="4" a="1"/>
  <c r="Z507" i="4" a="1"/>
  <c r="V406" i="4" a="1"/>
  <c r="Z751" i="4" a="1"/>
  <c r="Y297" i="4" a="1"/>
  <c r="W1485" i="4" a="1"/>
  <c r="Y549" i="4" a="1"/>
  <c r="W136" i="4" a="1"/>
  <c r="Y861" i="4" a="1"/>
  <c r="V47" i="4" a="1"/>
  <c r="Y642" i="4" a="1"/>
  <c r="AB659" i="4" a="1"/>
  <c r="Z440" i="4" a="1"/>
  <c r="Y532" i="4" a="1"/>
  <c r="Z684" i="4" a="1"/>
  <c r="W772" i="4" a="1"/>
  <c r="Z708" i="4" a="1"/>
  <c r="Y1096" i="4" a="1"/>
  <c r="Y397" i="4" a="1"/>
  <c r="Y345" i="4" a="1"/>
  <c r="Z1055" i="4" a="1"/>
  <c r="W754" i="4" a="1"/>
  <c r="Z366" i="4" a="1"/>
  <c r="Z609" i="4" a="1"/>
  <c r="Z350" i="4" a="1"/>
  <c r="Z1097" i="4" a="1"/>
  <c r="Z1208" i="4" a="1"/>
  <c r="Y978" i="4" a="1"/>
  <c r="Y843" i="4" a="1"/>
  <c r="V968" i="4" a="1"/>
  <c r="Z690" i="4" a="1"/>
  <c r="W1454" i="4" a="1"/>
  <c r="V1204" i="4" a="1"/>
  <c r="Y39" i="4" a="1"/>
  <c r="Y257" i="4" a="1"/>
  <c r="W74" i="4" a="1"/>
  <c r="Y68" i="4" a="1"/>
  <c r="W655" i="4" a="1"/>
  <c r="Z1274" i="4" a="1"/>
  <c r="W551" i="4" a="1"/>
  <c r="V1283" i="4" a="1"/>
  <c r="W334" i="4" a="1"/>
  <c r="Y221" i="4" a="1"/>
  <c r="W662" i="4" a="1"/>
  <c r="Y367" i="4" a="1"/>
  <c r="W286" i="4" a="1"/>
  <c r="Y29" i="4" a="1"/>
  <c r="W687" i="4" a="1"/>
  <c r="Z817" i="4" a="1"/>
  <c r="Z309" i="4" a="1"/>
  <c r="Y841" i="4" a="1"/>
  <c r="W667" i="4" a="1"/>
  <c r="Z1165" i="4" a="1"/>
  <c r="W1487" i="4" a="1"/>
  <c r="Z279" i="4" a="1"/>
  <c r="Y417" i="4" a="1"/>
  <c r="Y382" i="4" a="1"/>
  <c r="Z380" i="4" a="1"/>
  <c r="Z1060" i="4" a="1"/>
  <c r="Z328" i="4" a="1"/>
  <c r="Y327" i="4" a="1"/>
  <c r="Y582" i="4" a="1"/>
  <c r="Y47" i="4" a="1"/>
  <c r="W38" i="4" a="1"/>
  <c r="Z435" i="4" a="1"/>
  <c r="V828" i="4" a="1"/>
  <c r="V193" i="4" a="1"/>
  <c r="V1453" i="4" a="1"/>
  <c r="Z1004" i="4" a="1"/>
  <c r="V1113" i="4" a="1"/>
  <c r="Y664" i="4" a="1"/>
  <c r="Y957" i="4" a="1"/>
  <c r="Z592" i="4" a="1"/>
  <c r="Y1255" i="4" a="1"/>
  <c r="Z1090" i="4" a="1"/>
  <c r="Z985" i="4" a="1"/>
  <c r="W574" i="4" a="1"/>
  <c r="Z1358" i="4" a="1"/>
  <c r="W598" i="4" a="1"/>
  <c r="Z558" i="4" a="1"/>
  <c r="W1012" i="4" a="1"/>
  <c r="W1315" i="4" a="1"/>
  <c r="Y373" i="4" a="1"/>
  <c r="Z950" i="4" a="1"/>
  <c r="V605" i="4" a="1"/>
  <c r="Z1113" i="4" a="1"/>
  <c r="Z1226" i="4" a="1"/>
  <c r="Z1046" i="4" a="1"/>
  <c r="Y937" i="4" a="1"/>
  <c r="Z250" i="4" a="1"/>
  <c r="Z1072" i="4" a="1"/>
  <c r="Y1312" i="4" a="1"/>
  <c r="Z191" i="4" a="1"/>
  <c r="Z1085" i="4" a="1"/>
  <c r="Y831" i="4" a="1"/>
  <c r="Y693" i="4" a="1"/>
  <c r="Z358" i="4" a="1"/>
  <c r="V961" i="4" a="1"/>
  <c r="Y1125" i="4" a="1"/>
  <c r="Y1238" i="4" a="1"/>
  <c r="Y835" i="4" a="1"/>
  <c r="Y606" i="4" a="1"/>
  <c r="Y1083" i="4" a="1"/>
  <c r="Z730" i="4" a="1"/>
  <c r="Z1204" i="4" a="1"/>
  <c r="Y203" i="4" a="1"/>
  <c r="Z1148" i="4" a="1"/>
  <c r="Y990" i="4" a="1"/>
  <c r="Z1160" i="4" a="1"/>
  <c r="Y1310" i="4" a="1"/>
  <c r="V63" i="4" a="1"/>
  <c r="W1033" i="4" a="1"/>
  <c r="W752" i="4" a="1"/>
  <c r="Z653" i="4" a="1"/>
  <c r="W501" i="4" a="1"/>
  <c r="Y273" i="4" a="1"/>
  <c r="V1206" i="4" a="1"/>
  <c r="Z549" i="4" a="1"/>
  <c r="W33" i="4" a="1"/>
  <c r="Y1142" i="4" a="1"/>
  <c r="W104" i="4" a="1"/>
  <c r="V67" i="4" a="1"/>
  <c r="Z287" i="4" a="1"/>
  <c r="W796" i="4" a="1"/>
  <c r="V344" i="4" a="1"/>
  <c r="W581" i="4" a="1"/>
  <c r="V980" i="4" a="1"/>
  <c r="W119" i="4" a="1"/>
  <c r="Y1250" i="4" a="1"/>
  <c r="Y649" i="4" a="1"/>
  <c r="Z1009" i="4" a="1"/>
  <c r="Z764" i="4" a="1"/>
  <c r="Y191" i="4" a="1"/>
  <c r="Y604" i="4" a="1"/>
  <c r="Y413" i="4" a="1"/>
  <c r="Z964" i="4" a="1"/>
  <c r="Z513" i="4" a="1"/>
  <c r="V710" i="4" a="1"/>
  <c r="W857" i="4" a="1"/>
  <c r="W849" i="4" a="1"/>
  <c r="W1311" i="4" a="1"/>
  <c r="Z936" i="4" a="1"/>
  <c r="Y1451" i="4" a="1"/>
  <c r="Z793" i="4" a="1"/>
  <c r="W582" i="4" a="1"/>
  <c r="Z1294" i="4" a="1"/>
  <c r="W364" i="4" a="1"/>
  <c r="Z1146" i="4" a="1"/>
  <c r="W1426" i="4" a="1"/>
  <c r="W1233" i="4" a="1"/>
  <c r="V390" i="4" a="1"/>
  <c r="V276" i="4" a="1"/>
  <c r="AA1375" i="4" a="1"/>
  <c r="V681" i="4" a="1"/>
  <c r="Y677" i="4" a="1"/>
  <c r="W130" i="4" a="1"/>
  <c r="Y1178" i="4" a="1"/>
  <c r="V758" i="4" a="1"/>
  <c r="Y770" i="4" a="1"/>
  <c r="AB1210" i="4" a="1"/>
  <c r="Z556" i="4" a="1"/>
  <c r="Y660" i="4" a="1"/>
  <c r="Y911" i="4" a="1"/>
  <c r="Z943" i="4" a="1"/>
  <c r="Z1263" i="4" a="1"/>
  <c r="Y525" i="4" a="1"/>
  <c r="Z330" i="4" a="1"/>
  <c r="Y1117" i="4" a="1"/>
  <c r="Z969" i="4" a="1"/>
  <c r="Z847" i="4" a="1"/>
  <c r="Y403" i="4" a="1"/>
  <c r="Y172" i="4" a="1"/>
  <c r="Y419" i="4" a="1"/>
  <c r="S1406" i="4" l="1"/>
  <c r="Y1495" i="4"/>
  <c r="Y1389" i="4"/>
  <c r="Y1377" i="4"/>
  <c r="T1495" i="4"/>
  <c r="T1389" i="4"/>
  <c r="T1377" i="4"/>
  <c r="Y1439" i="4"/>
  <c r="Y1443" i="4"/>
  <c r="Y1397" i="4"/>
  <c r="Y1417" i="4"/>
  <c r="T1443" i="4"/>
  <c r="T1397" i="4"/>
  <c r="T1417" i="4"/>
  <c r="Y1463" i="4"/>
  <c r="Y1451" i="4"/>
  <c r="Y1413" i="4"/>
  <c r="T1463" i="4"/>
  <c r="T1451" i="4"/>
  <c r="T1413" i="4"/>
  <c r="Y1487" i="4"/>
  <c r="Y1491" i="4"/>
  <c r="Y1421" i="4"/>
  <c r="T1487" i="4"/>
  <c r="T1491" i="4"/>
  <c r="T1421" i="4"/>
  <c r="S178" i="4"/>
  <c r="Y183" i="4"/>
  <c r="Z64" i="4"/>
  <c r="Z192" i="4"/>
  <c r="Z249" i="4"/>
  <c r="Y361" i="4"/>
  <c r="Y489" i="4"/>
  <c r="Y617" i="4"/>
  <c r="Y745" i="4"/>
  <c r="Y984" i="4"/>
  <c r="Y821" i="4"/>
  <c r="Y1044" i="4"/>
  <c r="Y1266" i="4"/>
  <c r="Z218" i="4"/>
  <c r="Y346" i="4"/>
  <c r="Y474" i="4"/>
  <c r="Z602" i="4"/>
  <c r="Z730" i="4"/>
  <c r="Y953" i="4"/>
  <c r="Y1147" i="4"/>
  <c r="Z894" i="4"/>
  <c r="Y1207" i="4"/>
  <c r="Y1335" i="4"/>
  <c r="Y363" i="4"/>
  <c r="Y35" i="4"/>
  <c r="Z44" i="4"/>
  <c r="Z172" i="4"/>
  <c r="Y209" i="4"/>
  <c r="Z329" i="4"/>
  <c r="Z457" i="4"/>
  <c r="Z585" i="4"/>
  <c r="Z713" i="4"/>
  <c r="Z944" i="4"/>
  <c r="Z1154" i="4"/>
  <c r="Y1012" i="4"/>
  <c r="Z1234" i="4"/>
  <c r="Z1362" i="4"/>
  <c r="Y306" i="4"/>
  <c r="Z434" i="4"/>
  <c r="Z550" i="4"/>
  <c r="Z678" i="4"/>
  <c r="Z921" i="4"/>
  <c r="Z1147" i="4"/>
  <c r="Z1005" i="4"/>
  <c r="Y1219" i="4"/>
  <c r="Y1347" i="4"/>
  <c r="Y375" i="4"/>
  <c r="Y47" i="4"/>
  <c r="Y16" i="4"/>
  <c r="Y132" i="4"/>
  <c r="Y57" i="4"/>
  <c r="Z182" i="4"/>
  <c r="Z405" i="4"/>
  <c r="Z533" i="4"/>
  <c r="Z661" i="4"/>
  <c r="Z789" i="4"/>
  <c r="Z1051" i="4"/>
  <c r="Z833" i="4"/>
  <c r="Y1099" i="4"/>
  <c r="Y1258" i="4"/>
  <c r="Y222" i="4"/>
  <c r="Z350" i="4"/>
  <c r="Z478" i="4"/>
  <c r="Y614" i="4"/>
  <c r="Y742" i="4"/>
  <c r="Y977" i="4"/>
  <c r="Z822" i="4"/>
  <c r="Z1104" i="4"/>
  <c r="Z1283" i="4"/>
  <c r="Y291" i="4"/>
  <c r="Y419" i="4"/>
  <c r="Z207" i="4"/>
  <c r="Z100" i="4"/>
  <c r="Z25" i="4"/>
  <c r="Y265" i="4"/>
  <c r="Z385" i="4"/>
  <c r="Z513" i="4"/>
  <c r="Z641" i="4"/>
  <c r="Z769" i="4"/>
  <c r="Y988" i="4"/>
  <c r="Z845" i="4"/>
  <c r="Z203" i="4"/>
  <c r="Y76" i="4"/>
  <c r="Z21" i="4"/>
  <c r="Y261" i="4"/>
  <c r="Z381" i="4"/>
  <c r="Z509" i="4"/>
  <c r="Z637" i="4"/>
  <c r="Z765" i="4"/>
  <c r="Z996" i="4"/>
  <c r="Z841" i="4"/>
  <c r="Y1107" i="4"/>
  <c r="Z1286" i="4"/>
  <c r="Y230" i="4"/>
  <c r="Z358" i="4"/>
  <c r="Z486" i="4"/>
  <c r="Y622" i="4"/>
  <c r="Y750" i="4"/>
  <c r="Z973" i="4"/>
  <c r="Z1155" i="4"/>
  <c r="Y1005" i="4"/>
  <c r="Z1227" i="4"/>
  <c r="Z1355" i="4"/>
  <c r="Z383" i="4"/>
  <c r="Y55" i="4"/>
  <c r="Y56" i="4"/>
  <c r="Y184" i="4"/>
  <c r="Z229" i="4"/>
  <c r="Y341" i="4"/>
  <c r="Y469" i="4"/>
  <c r="Y597" i="4"/>
  <c r="Y725" i="4"/>
  <c r="S725" i="4" s="1"/>
  <c r="Y964" i="4"/>
  <c r="Y1166" i="4"/>
  <c r="Z1024" i="4"/>
  <c r="Y1246" i="4"/>
  <c r="S1246" i="4" s="1"/>
  <c r="Z198" i="4"/>
  <c r="Z326" i="4"/>
  <c r="Y454" i="4"/>
  <c r="Y570" i="4"/>
  <c r="Y698" i="4"/>
  <c r="S698" i="4" s="1"/>
  <c r="Y933" i="4"/>
  <c r="Z1167" i="4"/>
  <c r="Y1017" i="4"/>
  <c r="Z1239" i="4"/>
  <c r="Z267" i="4"/>
  <c r="Z395" i="4"/>
  <c r="Z55" i="4"/>
  <c r="Z24" i="4"/>
  <c r="Z152" i="4"/>
  <c r="Z189" i="4"/>
  <c r="Y194" i="4"/>
  <c r="Y417" i="4"/>
  <c r="Y545" i="4"/>
  <c r="Y673" i="4"/>
  <c r="Y801" i="4"/>
  <c r="Y1063" i="4"/>
  <c r="Y845" i="4"/>
  <c r="Z1119" i="4"/>
  <c r="Z1278" i="4"/>
  <c r="Z242" i="4"/>
  <c r="Y370" i="4"/>
  <c r="Y498" i="4"/>
  <c r="Z626" i="4"/>
  <c r="Z754" i="4"/>
  <c r="Z1068" i="4"/>
  <c r="Y842" i="4"/>
  <c r="Y1116" i="4"/>
  <c r="Y1295" i="4"/>
  <c r="Z311" i="4"/>
  <c r="Z239" i="4"/>
  <c r="Y112" i="4"/>
  <c r="Y37" i="4"/>
  <c r="Z285" i="4"/>
  <c r="Y397" i="4"/>
  <c r="Y525" i="4"/>
  <c r="Y653" i="4"/>
  <c r="Y781" i="4"/>
  <c r="Z1063" i="4"/>
  <c r="Y215" i="4"/>
  <c r="Z96" i="4"/>
  <c r="Y33" i="4"/>
  <c r="Z281" i="4"/>
  <c r="Y393" i="4"/>
  <c r="Y521" i="4"/>
  <c r="Y649" i="4"/>
  <c r="Y777" i="4"/>
  <c r="Z1059" i="4"/>
  <c r="Y853" i="4"/>
  <c r="Z1127" i="4"/>
  <c r="Y1298" i="4"/>
  <c r="Z250" i="4"/>
  <c r="Y378" i="4"/>
  <c r="Y506" i="4"/>
  <c r="Z634" i="4"/>
  <c r="Z762" i="4"/>
  <c r="Y985" i="4"/>
  <c r="Y1167" i="4"/>
  <c r="Z1025" i="4"/>
  <c r="Y1239" i="4"/>
  <c r="Y267" i="4"/>
  <c r="Y395" i="4"/>
  <c r="Z183" i="4"/>
  <c r="Z76" i="4"/>
  <c r="Y13" i="4"/>
  <c r="Y241" i="4"/>
  <c r="Z361" i="4"/>
  <c r="Z489" i="4"/>
  <c r="Z617" i="4"/>
  <c r="Z745" i="4"/>
  <c r="Z976" i="4"/>
  <c r="Z821" i="4"/>
  <c r="Z1044" i="4"/>
  <c r="Z1266" i="4"/>
  <c r="Y210" i="4"/>
  <c r="Y338" i="4"/>
  <c r="Z466" i="4"/>
  <c r="Z582" i="4"/>
  <c r="Z710" i="4"/>
  <c r="Z953" i="4"/>
  <c r="Z810" i="4"/>
  <c r="Z1037" i="4"/>
  <c r="Y1251" i="4"/>
  <c r="Y279" i="4"/>
  <c r="Y407" i="4"/>
  <c r="Y67" i="4"/>
  <c r="Y36" i="4"/>
  <c r="Y164" i="4"/>
  <c r="Z209" i="4"/>
  <c r="Z309" i="4"/>
  <c r="Z437" i="4"/>
  <c r="Z565" i="4"/>
  <c r="Z693" i="4"/>
  <c r="Y912" i="4"/>
  <c r="Z1083" i="4"/>
  <c r="Z865" i="4"/>
  <c r="Y1131" i="4"/>
  <c r="Y1290" i="4"/>
  <c r="Y254" i="4"/>
  <c r="Z382" i="4"/>
  <c r="Y518" i="4"/>
  <c r="Y646" i="4"/>
  <c r="Y774" i="4"/>
  <c r="Y1080" i="4"/>
  <c r="Z854" i="4"/>
  <c r="Z1187" i="4"/>
  <c r="Z1315" i="4"/>
  <c r="Y323" i="4"/>
  <c r="Y251" i="4"/>
  <c r="Z132" i="4"/>
  <c r="Z57" i="4"/>
  <c r="Z194" i="4"/>
  <c r="Z417" i="4"/>
  <c r="Z545" i="4"/>
  <c r="Z673" i="4"/>
  <c r="Z801" i="4"/>
  <c r="Y1075" i="4"/>
  <c r="Z235" i="4"/>
  <c r="Y108" i="4"/>
  <c r="Z53" i="4"/>
  <c r="Z190" i="4"/>
  <c r="Z413" i="4"/>
  <c r="Z541" i="4"/>
  <c r="Z669" i="4"/>
  <c r="Z797" i="4"/>
  <c r="Y1071" i="4"/>
  <c r="Z873" i="4"/>
  <c r="Z1190" i="4"/>
  <c r="Z1318" i="4"/>
  <c r="Y262" i="4"/>
  <c r="Z390" i="4"/>
  <c r="Y526" i="4"/>
  <c r="Y654" i="4"/>
  <c r="Y782" i="4"/>
  <c r="W996" i="4"/>
  <c r="Y818" i="4"/>
  <c r="Y1037" i="4"/>
  <c r="Z1259" i="4"/>
  <c r="Z287" i="4"/>
  <c r="Z415" i="4"/>
  <c r="Z215" i="4"/>
  <c r="Y88" i="4"/>
  <c r="Z33" i="4"/>
  <c r="Z261" i="4"/>
  <c r="Y373" i="4"/>
  <c r="Y501" i="4"/>
  <c r="Y629" i="4"/>
  <c r="Y757" i="4"/>
  <c r="Y996" i="4"/>
  <c r="Y833" i="4"/>
  <c r="Z1107" i="4"/>
  <c r="Y1278" i="4"/>
  <c r="Z230" i="4"/>
  <c r="Y358" i="4"/>
  <c r="Y486" i="4"/>
  <c r="Y602" i="4"/>
  <c r="Y730" i="4"/>
  <c r="Y965" i="4"/>
  <c r="Y830" i="4"/>
  <c r="Y1104" i="4"/>
  <c r="Z1271" i="4"/>
  <c r="Z299" i="4"/>
  <c r="Z427" i="4"/>
  <c r="Z195" i="4"/>
  <c r="Z56" i="4"/>
  <c r="Z184" i="4"/>
  <c r="Y221" i="4"/>
  <c r="Y321" i="4"/>
  <c r="Y449" i="4"/>
  <c r="Y577" i="4"/>
  <c r="Y705" i="4"/>
  <c r="Z924" i="4"/>
  <c r="Y1095" i="4"/>
  <c r="Y877" i="4"/>
  <c r="Z1182" i="4"/>
  <c r="Z1310" i="4"/>
  <c r="Z274" i="4"/>
  <c r="Y402" i="4"/>
  <c r="Z530" i="4"/>
  <c r="Z658" i="4"/>
  <c r="Z786" i="4"/>
  <c r="Y1139" i="4"/>
  <c r="Y874" i="4"/>
  <c r="Y1199" i="4"/>
  <c r="Y1327" i="4"/>
  <c r="Z343" i="4"/>
  <c r="Z15" i="4"/>
  <c r="Z16" i="4"/>
  <c r="Y144" i="4"/>
  <c r="Y181" i="4"/>
  <c r="Y301" i="4"/>
  <c r="Y429" i="4"/>
  <c r="Y557" i="4"/>
  <c r="S557" i="4" s="1"/>
  <c r="Y685" i="4"/>
  <c r="Z904" i="4"/>
  <c r="Z1095" i="4"/>
  <c r="Z11" i="4"/>
  <c r="Y247" i="4"/>
  <c r="Z128" i="4"/>
  <c r="Y65" i="4"/>
  <c r="Y297" i="4"/>
  <c r="Y425" i="4"/>
  <c r="Y553" i="4"/>
  <c r="Y681" i="4"/>
  <c r="Y920" i="4"/>
  <c r="Z1091" i="4"/>
  <c r="Y885" i="4"/>
  <c r="Y1202" i="4"/>
  <c r="Y1330" i="4"/>
  <c r="Z282" i="4"/>
  <c r="Y410" i="4"/>
  <c r="Z538" i="4"/>
  <c r="Z666" i="4"/>
  <c r="Z794" i="4"/>
  <c r="Y1056" i="4"/>
  <c r="Z830" i="4"/>
  <c r="Z1112" i="4"/>
  <c r="Y1271" i="4"/>
  <c r="Y299" i="4"/>
  <c r="Y427" i="4"/>
  <c r="Y227" i="4"/>
  <c r="Z108" i="4"/>
  <c r="Y45" i="4"/>
  <c r="Y273" i="4"/>
  <c r="Z393" i="4"/>
  <c r="Z521" i="4"/>
  <c r="Z649" i="4"/>
  <c r="Z777" i="4"/>
  <c r="Y1051" i="4"/>
  <c r="Z853" i="4"/>
  <c r="Y1119" i="4"/>
  <c r="Z1298" i="4"/>
  <c r="Y242" i="4"/>
  <c r="Z370" i="4"/>
  <c r="Z498" i="4"/>
  <c r="Z614" i="4"/>
  <c r="Z742" i="4"/>
  <c r="Z985" i="4"/>
  <c r="Z842" i="4"/>
  <c r="Z1124" i="4"/>
  <c r="Y1283" i="4"/>
  <c r="Y311" i="4"/>
  <c r="Y207" i="4"/>
  <c r="Y68" i="4"/>
  <c r="Y196" i="4"/>
  <c r="Z241" i="4"/>
  <c r="Z341" i="4"/>
  <c r="Z469" i="4"/>
  <c r="Z597" i="4"/>
  <c r="Z725" i="4"/>
  <c r="Y944" i="4"/>
  <c r="Z1134" i="4"/>
  <c r="Z897" i="4"/>
  <c r="Y1194" i="4"/>
  <c r="Y1322" i="4"/>
  <c r="Y286" i="4"/>
  <c r="Z414" i="4"/>
  <c r="Y550" i="4"/>
  <c r="Y678" i="4"/>
  <c r="Y913" i="4"/>
  <c r="V1151" i="4"/>
  <c r="Z886" i="4"/>
  <c r="Z1219" i="4"/>
  <c r="Z1347" i="4"/>
  <c r="Y355" i="4"/>
  <c r="Y27" i="4"/>
  <c r="Z36" i="4"/>
  <c r="Z164" i="4"/>
  <c r="Y201" i="4"/>
  <c r="S201" i="4" s="1"/>
  <c r="Z321" i="4"/>
  <c r="Z449" i="4"/>
  <c r="Z577" i="4"/>
  <c r="Z705" i="4"/>
  <c r="Y924" i="4"/>
  <c r="Z1146" i="4"/>
  <c r="Y23" i="4"/>
  <c r="Z12" i="4"/>
  <c r="Y140" i="4"/>
  <c r="Z197" i="4"/>
  <c r="Z317" i="4"/>
  <c r="Z445" i="4"/>
  <c r="Z573" i="4"/>
  <c r="Z701" i="4"/>
  <c r="Z932" i="4"/>
  <c r="Z1142" i="4"/>
  <c r="Y1000" i="4"/>
  <c r="Z1222" i="4"/>
  <c r="Z1350" i="4"/>
  <c r="Y294" i="4"/>
  <c r="Z422" i="4"/>
  <c r="Y558" i="4"/>
  <c r="Y686" i="4"/>
  <c r="Z909" i="4"/>
  <c r="Z1076" i="4"/>
  <c r="Y850" i="4"/>
  <c r="Y1124" i="4"/>
  <c r="Z1291" i="4"/>
  <c r="Z319" i="4"/>
  <c r="Z247" i="4"/>
  <c r="Y120" i="4"/>
  <c r="Z65" i="4"/>
  <c r="Y182" i="4"/>
  <c r="Y405" i="4"/>
  <c r="S405" i="4" s="1"/>
  <c r="Y533" i="4"/>
  <c r="Y661" i="4"/>
  <c r="Y789" i="4"/>
  <c r="Z1071" i="4"/>
  <c r="Y865" i="4"/>
  <c r="Y1182" i="4"/>
  <c r="Y1310" i="4"/>
  <c r="Z262" i="4"/>
  <c r="Y390" i="4"/>
  <c r="W510" i="4"/>
  <c r="Y634" i="4"/>
  <c r="Y762" i="4"/>
  <c r="Z1056" i="4"/>
  <c r="Y862" i="4"/>
  <c r="Z1175" i="4"/>
  <c r="Z1303" i="4"/>
  <c r="Z331" i="4"/>
  <c r="Z3" i="4"/>
  <c r="Z227" i="4"/>
  <c r="Z88" i="4"/>
  <c r="Z13" i="4"/>
  <c r="Y253" i="4"/>
  <c r="Y353" i="4"/>
  <c r="Y481" i="4"/>
  <c r="Y609" i="4"/>
  <c r="Y737" i="4"/>
  <c r="Z956" i="4"/>
  <c r="Y1146" i="4"/>
  <c r="Z1004" i="4"/>
  <c r="Z1214" i="4"/>
  <c r="Z1342" i="4"/>
  <c r="Z306" i="4"/>
  <c r="Y434" i="4"/>
  <c r="Z562" i="4"/>
  <c r="Z690" i="4"/>
  <c r="Z933" i="4"/>
  <c r="Y1159" i="4"/>
  <c r="Y997" i="4"/>
  <c r="Y1231" i="4"/>
  <c r="Y1359" i="4"/>
  <c r="Z375" i="4"/>
  <c r="Z47" i="4"/>
  <c r="Y48" i="4"/>
  <c r="Y176" i="4"/>
  <c r="Z221" i="4"/>
  <c r="Y333" i="4"/>
  <c r="Y461" i="4"/>
  <c r="Y589" i="4"/>
  <c r="Y717" i="4"/>
  <c r="Z936" i="4"/>
  <c r="Y1158" i="4"/>
  <c r="Z43" i="4"/>
  <c r="Z32" i="4"/>
  <c r="Z160" i="4"/>
  <c r="Z217" i="4"/>
  <c r="Y329" i="4"/>
  <c r="Y457" i="4"/>
  <c r="Y585" i="4"/>
  <c r="Y713" i="4"/>
  <c r="Y952" i="4"/>
  <c r="Y1154" i="4"/>
  <c r="Z1012" i="4"/>
  <c r="Y1234" i="4"/>
  <c r="Y1362" i="4"/>
  <c r="Z314" i="4"/>
  <c r="Y442" i="4"/>
  <c r="Z570" i="4"/>
  <c r="Z698" i="4"/>
  <c r="Y921" i="4"/>
  <c r="Y1088" i="4"/>
  <c r="Z862" i="4"/>
  <c r="Y1175" i="4"/>
  <c r="Y1303" i="4"/>
  <c r="Y331" i="4"/>
  <c r="Y3" i="4"/>
  <c r="Y4" i="4"/>
  <c r="Z140" i="4"/>
  <c r="Y189" i="4"/>
  <c r="Z297" i="4"/>
  <c r="Z425" i="4"/>
  <c r="Z553" i="4"/>
  <c r="Z681" i="4"/>
  <c r="Z912" i="4"/>
  <c r="Y1083" i="4"/>
  <c r="Z885" i="4"/>
  <c r="Z1202" i="4"/>
  <c r="Z1330" i="4"/>
  <c r="Y274" i="4"/>
  <c r="Z402" i="4"/>
  <c r="Z518" i="4"/>
  <c r="Z646" i="4"/>
  <c r="Z774" i="4"/>
  <c r="Y1068" i="4"/>
  <c r="Z874" i="4"/>
  <c r="Y1187" i="4"/>
  <c r="Y1315" i="4"/>
  <c r="Y343" i="4"/>
  <c r="Y15" i="4"/>
  <c r="Y239" i="4"/>
  <c r="Y100" i="4"/>
  <c r="Y25" i="4"/>
  <c r="Z273" i="4"/>
  <c r="Z373" i="4"/>
  <c r="Z501" i="4"/>
  <c r="Z629" i="4"/>
  <c r="Z757" i="4"/>
  <c r="Y976" i="4"/>
  <c r="Z1166" i="4"/>
  <c r="Y1024" i="4"/>
  <c r="Y1226" i="4"/>
  <c r="Y1354" i="4"/>
  <c r="Y318" i="4"/>
  <c r="Z446" i="4"/>
  <c r="Y582" i="4"/>
  <c r="Y710" i="4"/>
  <c r="Y945" i="4"/>
  <c r="W1170" i="4"/>
  <c r="Z1017" i="4"/>
  <c r="Z1251" i="4"/>
  <c r="Y259" i="4"/>
  <c r="Y387" i="4"/>
  <c r="Z67" i="4"/>
  <c r="Z68" i="4"/>
  <c r="Z196" i="4"/>
  <c r="Y233" i="4"/>
  <c r="Z353" i="4"/>
  <c r="Z481" i="4"/>
  <c r="Z609" i="4"/>
  <c r="Z737" i="4"/>
  <c r="Y956" i="4"/>
  <c r="Z813" i="4"/>
  <c r="Z63" i="4"/>
  <c r="Y44" i="4"/>
  <c r="Y172" i="4"/>
  <c r="Y229" i="4"/>
  <c r="Z349" i="4"/>
  <c r="Z477" i="4"/>
  <c r="Z605" i="4"/>
  <c r="Z733" i="4"/>
  <c r="Z964" i="4"/>
  <c r="Z809" i="4"/>
  <c r="Z1032" i="4"/>
  <c r="Z1254" i="4"/>
  <c r="Y198" i="4"/>
  <c r="Y326" i="4"/>
  <c r="Z454" i="4"/>
  <c r="Y590" i="4"/>
  <c r="Y718" i="4"/>
  <c r="Z941" i="4"/>
  <c r="Z1135" i="4"/>
  <c r="Y882" i="4"/>
  <c r="Z1195" i="4"/>
  <c r="Z1323" i="4"/>
  <c r="Z351" i="4"/>
  <c r="Z23" i="4"/>
  <c r="Y24" i="4"/>
  <c r="Y152" i="4"/>
  <c r="Y309" i="4"/>
  <c r="Y437" i="4"/>
  <c r="Y565" i="4"/>
  <c r="Y693" i="4"/>
  <c r="Y932" i="4"/>
  <c r="Y1134" i="4"/>
  <c r="Y897" i="4"/>
  <c r="Y1214" i="4"/>
  <c r="Y1342" i="4"/>
  <c r="Z294" i="4"/>
  <c r="Y422" i="4"/>
  <c r="Y538" i="4"/>
  <c r="Y666" i="4"/>
  <c r="Y794" i="4"/>
  <c r="Z1088" i="4"/>
  <c r="Y894" i="4"/>
  <c r="Z1207" i="4"/>
  <c r="Z1335" i="4"/>
  <c r="Z363" i="4"/>
  <c r="Z35" i="4"/>
  <c r="Z4" i="4"/>
  <c r="Z120" i="4"/>
  <c r="Z45" i="4"/>
  <c r="Y285" i="4"/>
  <c r="Y385" i="4"/>
  <c r="Y513" i="4"/>
  <c r="Y641" i="4"/>
  <c r="Y769" i="4"/>
  <c r="Z988" i="4"/>
  <c r="Y813" i="4"/>
  <c r="Y1036" i="4"/>
  <c r="Z1246" i="4"/>
  <c r="Z210" i="4"/>
  <c r="Z338" i="4"/>
  <c r="Y466" i="4"/>
  <c r="Z594" i="4"/>
  <c r="Z722" i="4"/>
  <c r="Z965" i="4"/>
  <c r="Y810" i="4"/>
  <c r="Y1029" i="4"/>
  <c r="Y1263" i="4"/>
  <c r="Z279" i="4"/>
  <c r="Z407" i="4"/>
  <c r="Y187" i="4"/>
  <c r="Y80" i="4"/>
  <c r="Y5" i="4"/>
  <c r="Z253" i="4"/>
  <c r="Y365" i="4"/>
  <c r="Y493" i="4"/>
  <c r="Y621" i="4"/>
  <c r="Y749" i="4"/>
  <c r="Z968" i="4"/>
  <c r="Y825" i="4"/>
  <c r="Y889" i="4"/>
  <c r="Y1174" i="4"/>
  <c r="Y1302" i="4"/>
  <c r="Y266" i="4"/>
  <c r="Z394" i="4"/>
  <c r="Y530" i="4"/>
  <c r="Y658" i="4"/>
  <c r="Y786" i="4"/>
  <c r="Y1060" i="4"/>
  <c r="Y854" i="4"/>
  <c r="Y1096" i="4"/>
  <c r="Z1263" i="4"/>
  <c r="Y271" i="4"/>
  <c r="Y399" i="4"/>
  <c r="Y199" i="4"/>
  <c r="Z80" i="4"/>
  <c r="Z5" i="4"/>
  <c r="Y245" i="4"/>
  <c r="Z365" i="4"/>
  <c r="Z493" i="4"/>
  <c r="Z621" i="4"/>
  <c r="Y761" i="4"/>
  <c r="Z980" i="4"/>
  <c r="Z825" i="4"/>
  <c r="Z1048" i="4"/>
  <c r="Y1250" i="4"/>
  <c r="Y214" i="4"/>
  <c r="Y342" i="4"/>
  <c r="Z470" i="4"/>
  <c r="Z586" i="4"/>
  <c r="Z714" i="4"/>
  <c r="Y937" i="4"/>
  <c r="Y802" i="4"/>
  <c r="Y1021" i="4"/>
  <c r="Y1223" i="4"/>
  <c r="Y1351" i="4"/>
  <c r="Y379" i="4"/>
  <c r="Z59" i="4"/>
  <c r="Y40" i="4"/>
  <c r="Y168" i="4"/>
  <c r="Y225" i="4"/>
  <c r="Y325" i="4"/>
  <c r="Y453" i="4"/>
  <c r="S453" i="4" s="1"/>
  <c r="Y581" i="4"/>
  <c r="Y709" i="4"/>
  <c r="Y948" i="4"/>
  <c r="Y1150" i="4"/>
  <c r="Z901" i="4"/>
  <c r="Z1218" i="4"/>
  <c r="Z1346" i="4"/>
  <c r="Z310" i="4"/>
  <c r="Y438" i="4"/>
  <c r="Z566" i="4"/>
  <c r="Z694" i="4"/>
  <c r="Z905" i="4"/>
  <c r="Y1084" i="4"/>
  <c r="Y878" i="4"/>
  <c r="Y1171" i="4"/>
  <c r="Y1299" i="4"/>
  <c r="Z315" i="4"/>
  <c r="Z19" i="4"/>
  <c r="Y255" i="4"/>
  <c r="Z136" i="4"/>
  <c r="Y185" i="4"/>
  <c r="Y305" i="4"/>
  <c r="Y433" i="4"/>
  <c r="Z581" i="4"/>
  <c r="Z709" i="4"/>
  <c r="Z940" i="4"/>
  <c r="Z817" i="4"/>
  <c r="Z1040" i="4"/>
  <c r="Z1262" i="4"/>
  <c r="Z226" i="4"/>
  <c r="Y354" i="4"/>
  <c r="Y482" i="4"/>
  <c r="Z610" i="4"/>
  <c r="Z738" i="4"/>
  <c r="Z981" i="4"/>
  <c r="Y826" i="4"/>
  <c r="Y1045" i="4"/>
  <c r="Y1247" i="4"/>
  <c r="Z263" i="4"/>
  <c r="Z391" i="4"/>
  <c r="Z31" i="4"/>
  <c r="Z255" i="4"/>
  <c r="Z116" i="4"/>
  <c r="Z41" i="4"/>
  <c r="Z269" i="4"/>
  <c r="Z401" i="4"/>
  <c r="Z529" i="4"/>
  <c r="Z657" i="4"/>
  <c r="Z785" i="4"/>
  <c r="Y1059" i="4"/>
  <c r="Z861" i="4"/>
  <c r="Z1178" i="4"/>
  <c r="Z1306" i="4"/>
  <c r="Z270" i="4"/>
  <c r="Y398" i="4"/>
  <c r="Y514" i="4"/>
  <c r="Y642" i="4"/>
  <c r="Y770" i="4"/>
  <c r="Z1064" i="4"/>
  <c r="Y870" i="4"/>
  <c r="Y1195" i="4"/>
  <c r="Y1323" i="4"/>
  <c r="Y351" i="4"/>
  <c r="Z483" i="4"/>
  <c r="Z599" i="4"/>
  <c r="Z727" i="4"/>
  <c r="Y958" i="4"/>
  <c r="Z819" i="4"/>
  <c r="Z1042" i="4"/>
  <c r="Y1252" i="4"/>
  <c r="Y208" i="4"/>
  <c r="Z332" i="4"/>
  <c r="Y460" i="4"/>
  <c r="Y576" i="4"/>
  <c r="Y704" i="4"/>
  <c r="Y931" i="4"/>
  <c r="Y1086" i="4"/>
  <c r="V16" i="4"/>
  <c r="W925" i="4"/>
  <c r="V67" i="4"/>
  <c r="V145" i="4"/>
  <c r="V861" i="4"/>
  <c r="W1297" i="4"/>
  <c r="W1315" i="4"/>
  <c r="V567" i="4"/>
  <c r="W736" i="4"/>
  <c r="W1042" i="4"/>
  <c r="V1237" i="4"/>
  <c r="Y475" i="4"/>
  <c r="Z611" i="4"/>
  <c r="Y739" i="4"/>
  <c r="Y970" i="4"/>
  <c r="Y811" i="4"/>
  <c r="Y1034" i="4"/>
  <c r="Y1264" i="4"/>
  <c r="Z240" i="4"/>
  <c r="Z356" i="4"/>
  <c r="Z484" i="4"/>
  <c r="Y620" i="4"/>
  <c r="Y748" i="4"/>
  <c r="Y975" i="4"/>
  <c r="W285" i="4"/>
  <c r="V1063" i="4"/>
  <c r="V71" i="4"/>
  <c r="S71" i="4" s="1"/>
  <c r="W334" i="4"/>
  <c r="V1323" i="4"/>
  <c r="W154" i="4"/>
  <c r="S154" i="4" s="1"/>
  <c r="V667" i="4"/>
  <c r="W152" i="4"/>
  <c r="V576" i="4"/>
  <c r="W1145" i="4"/>
  <c r="V625" i="4"/>
  <c r="Y455" i="4"/>
  <c r="Z591" i="4"/>
  <c r="Z719" i="4"/>
  <c r="Y950" i="4"/>
  <c r="Y1144" i="4"/>
  <c r="Y1002" i="4"/>
  <c r="Y1212" i="4"/>
  <c r="Z1348" i="4"/>
  <c r="Z304" i="4"/>
  <c r="Z432" i="4"/>
  <c r="Y568" i="4"/>
  <c r="Y696" i="4"/>
  <c r="Y923" i="4"/>
  <c r="Y1149" i="4"/>
  <c r="W1183" i="4"/>
  <c r="W882" i="4"/>
  <c r="W1377" i="4"/>
  <c r="V1309" i="4"/>
  <c r="V1415" i="4"/>
  <c r="W162" i="4"/>
  <c r="V276" i="4"/>
  <c r="V1094" i="4"/>
  <c r="V1383" i="4"/>
  <c r="W145" i="4"/>
  <c r="V1452" i="4"/>
  <c r="Y499" i="4"/>
  <c r="Y615" i="4"/>
  <c r="Z751" i="4"/>
  <c r="Z974" i="4"/>
  <c r="Y803" i="4"/>
  <c r="Y1026" i="4"/>
  <c r="Z1244" i="4"/>
  <c r="Z1360" i="4"/>
  <c r="Z316" i="4"/>
  <c r="Y432" i="4"/>
  <c r="Y548" i="4"/>
  <c r="S548" i="4" s="1"/>
  <c r="Y676" i="4"/>
  <c r="Y903" i="4"/>
  <c r="Z1078" i="4"/>
  <c r="V1341" i="4"/>
  <c r="W159" i="4"/>
  <c r="V690" i="4"/>
  <c r="V1172" i="4"/>
  <c r="V72" i="4"/>
  <c r="W908" i="4"/>
  <c r="W82" i="4"/>
  <c r="V775" i="4"/>
  <c r="W922" i="4"/>
  <c r="W146" i="4"/>
  <c r="S146" i="4" s="1"/>
  <c r="W501" i="4"/>
  <c r="Z467" i="4"/>
  <c r="Y595" i="4"/>
  <c r="Y723" i="4"/>
  <c r="Y942" i="4"/>
  <c r="Z1156" i="4"/>
  <c r="Z899" i="4"/>
  <c r="Y1204" i="4"/>
  <c r="Z1340" i="4"/>
  <c r="Z296" i="4"/>
  <c r="Z424" i="4"/>
  <c r="Y560" i="4"/>
  <c r="Y688" i="4"/>
  <c r="Z903" i="4"/>
  <c r="Z1090" i="4"/>
  <c r="W205" i="4"/>
  <c r="W1064" i="4"/>
  <c r="W398" i="4"/>
  <c r="W228" i="4"/>
  <c r="W74" i="4"/>
  <c r="W869" i="4"/>
  <c r="V421" i="4"/>
  <c r="W185" i="4"/>
  <c r="S1107" i="4"/>
  <c r="V304" i="4"/>
  <c r="V794" i="4"/>
  <c r="W428" i="4"/>
  <c r="Y491" i="4"/>
  <c r="Y607" i="4"/>
  <c r="Z743" i="4"/>
  <c r="Z966" i="4"/>
  <c r="Z815" i="4"/>
  <c r="Z1038" i="4"/>
  <c r="Z1236" i="4"/>
  <c r="Y1364" i="4"/>
  <c r="Y320" i="4"/>
  <c r="Z436" i="4"/>
  <c r="Y572" i="4"/>
  <c r="Y700" i="4"/>
  <c r="Y927" i="4"/>
  <c r="Z1141" i="4"/>
  <c r="V97" i="4"/>
  <c r="V463" i="4"/>
  <c r="W702" i="4"/>
  <c r="V876" i="4"/>
  <c r="W626" i="4"/>
  <c r="V1042" i="4"/>
  <c r="V1397" i="4"/>
  <c r="V561" i="4"/>
  <c r="W364" i="4"/>
  <c r="W357" i="4"/>
  <c r="Z523" i="4"/>
  <c r="Y651" i="4"/>
  <c r="Z787" i="4"/>
  <c r="Z1053" i="4"/>
  <c r="Z859" i="4"/>
  <c r="Z1129" i="4"/>
  <c r="Y1292" i="4"/>
  <c r="Z236" i="4"/>
  <c r="Y372" i="4"/>
  <c r="Y500" i="4"/>
  <c r="Y616" i="4"/>
  <c r="Y744" i="4"/>
  <c r="Y971" i="4"/>
  <c r="Y1165" i="4"/>
  <c r="V105" i="4"/>
  <c r="W98" i="4"/>
  <c r="S98" i="4" s="1"/>
  <c r="W235" i="4"/>
  <c r="W158" i="4"/>
  <c r="V318" i="4"/>
  <c r="W1026" i="4"/>
  <c r="V279" i="4"/>
  <c r="W1071" i="4"/>
  <c r="W997" i="4"/>
  <c r="W215" i="4"/>
  <c r="W699" i="4"/>
  <c r="W46" i="4"/>
  <c r="Y451" i="4"/>
  <c r="Z587" i="4"/>
  <c r="Z715" i="4"/>
  <c r="Z926" i="4"/>
  <c r="Z1160" i="4"/>
  <c r="Z1010" i="4"/>
  <c r="Z1228" i="4"/>
  <c r="Y1356" i="4"/>
  <c r="Y312" i="4"/>
  <c r="Y448" i="4"/>
  <c r="Z576" i="4"/>
  <c r="Z704" i="4"/>
  <c r="Y919" i="4"/>
  <c r="Z1133" i="4"/>
  <c r="W113" i="4"/>
  <c r="V392" i="4"/>
  <c r="W710" i="4"/>
  <c r="W1429" i="4"/>
  <c r="W200" i="4"/>
  <c r="W523" i="4"/>
  <c r="W97" i="4"/>
  <c r="W1041" i="4"/>
  <c r="V837" i="4"/>
  <c r="W270" i="4"/>
  <c r="W1322" i="4"/>
  <c r="V1453" i="4"/>
  <c r="V485" i="4"/>
  <c r="V1043" i="4"/>
  <c r="V1300" i="4"/>
  <c r="V319" i="4"/>
  <c r="V968" i="4"/>
  <c r="V388" i="4"/>
  <c r="W1163" i="4"/>
  <c r="V585" i="4"/>
  <c r="S585" i="4" s="1"/>
  <c r="V1114" i="4"/>
  <c r="V1496" i="4"/>
  <c r="V621" i="4"/>
  <c r="W1407" i="4"/>
  <c r="V1271" i="4"/>
  <c r="V451" i="4"/>
  <c r="V1474" i="4"/>
  <c r="V426" i="4"/>
  <c r="V617" i="4"/>
  <c r="V754" i="4"/>
  <c r="W1311" i="4"/>
  <c r="W530" i="4"/>
  <c r="V398" i="4"/>
  <c r="W910" i="4"/>
  <c r="W319" i="4"/>
  <c r="V1041" i="4"/>
  <c r="V1493" i="4"/>
  <c r="V1363" i="4"/>
  <c r="Y1004" i="4"/>
  <c r="Z1194" i="4"/>
  <c r="Z1322" i="4"/>
  <c r="S1322" i="4" s="1"/>
  <c r="Z286" i="4"/>
  <c r="Y414" i="4"/>
  <c r="Z542" i="4"/>
  <c r="Z670" i="4"/>
  <c r="Z798" i="4"/>
  <c r="Z1080" i="4"/>
  <c r="Z866" i="4"/>
  <c r="Z1116" i="4"/>
  <c r="Y1275" i="4"/>
  <c r="Z291" i="4"/>
  <c r="Z419" i="4"/>
  <c r="Z219" i="4"/>
  <c r="Y92" i="4"/>
  <c r="Y17" i="4"/>
  <c r="Z265" i="4"/>
  <c r="Y377" i="4"/>
  <c r="Y505" i="4"/>
  <c r="Y633" i="4"/>
  <c r="Z781" i="4"/>
  <c r="Y1055" i="4"/>
  <c r="Y837" i="4"/>
  <c r="Z1111" i="4"/>
  <c r="Z1270" i="4"/>
  <c r="Z234" i="4"/>
  <c r="Y362" i="4"/>
  <c r="Y490" i="4"/>
  <c r="Y606" i="4"/>
  <c r="Y734" i="4"/>
  <c r="Z957" i="4"/>
  <c r="Z814" i="4"/>
  <c r="Z1041" i="4"/>
  <c r="Z1243" i="4"/>
  <c r="Z271" i="4"/>
  <c r="Z399" i="4"/>
  <c r="Y179" i="4"/>
  <c r="Z60" i="4"/>
  <c r="Z188" i="4"/>
  <c r="Z245" i="4"/>
  <c r="Z345" i="4"/>
  <c r="Z473" i="4"/>
  <c r="Z601" i="4"/>
  <c r="Z729" i="4"/>
  <c r="Z960" i="4"/>
  <c r="Z1170" i="4"/>
  <c r="Z1008" i="4"/>
  <c r="Y1230" i="4"/>
  <c r="Y1358" i="4"/>
  <c r="Y322" i="4"/>
  <c r="Z450" i="4"/>
  <c r="Y586" i="4"/>
  <c r="Y714" i="4"/>
  <c r="Y917" i="4"/>
  <c r="Y1143" i="4"/>
  <c r="Z890" i="4"/>
  <c r="Z1191" i="4"/>
  <c r="Z1319" i="4"/>
  <c r="Y327" i="4"/>
  <c r="Y31" i="4"/>
  <c r="Z20" i="4"/>
  <c r="Y148" i="4"/>
  <c r="Y205" i="4"/>
  <c r="Z325" i="4"/>
  <c r="Y465" i="4"/>
  <c r="Y593" i="4"/>
  <c r="Y721" i="4"/>
  <c r="Y960" i="4"/>
  <c r="Y829" i="4"/>
  <c r="Z1103" i="4"/>
  <c r="Y1274" i="4"/>
  <c r="Y238" i="4"/>
  <c r="Z366" i="4"/>
  <c r="Z494" i="4"/>
  <c r="Y630" i="4"/>
  <c r="Y758" i="4"/>
  <c r="Y993" i="4"/>
  <c r="Z838" i="4"/>
  <c r="Y1100" i="4"/>
  <c r="Z1267" i="4"/>
  <c r="Y275" i="4"/>
  <c r="Y403" i="4"/>
  <c r="Y43" i="4"/>
  <c r="Y12" i="4"/>
  <c r="Y128" i="4"/>
  <c r="Y53" i="4"/>
  <c r="Y281" i="4"/>
  <c r="Y413" i="4"/>
  <c r="Y541" i="4"/>
  <c r="Y669" i="4"/>
  <c r="Y797" i="4"/>
  <c r="Z1079" i="4"/>
  <c r="Y873" i="4"/>
  <c r="Y1190" i="4"/>
  <c r="Y1318" i="4"/>
  <c r="Y282" i="4"/>
  <c r="Z410" i="4"/>
  <c r="Z526" i="4"/>
  <c r="Z654" i="4"/>
  <c r="Z782" i="4"/>
  <c r="Y1076" i="4"/>
  <c r="Z882" i="4"/>
  <c r="Z1215" i="4"/>
  <c r="Z1343" i="4"/>
  <c r="Z371" i="4"/>
  <c r="Y495" i="4"/>
  <c r="Y611" i="4"/>
  <c r="Z747" i="4"/>
  <c r="Z970" i="4"/>
  <c r="Y831" i="4"/>
  <c r="Y1101" i="4"/>
  <c r="Z1272" i="4"/>
  <c r="Z228" i="4"/>
  <c r="Y344" i="4"/>
  <c r="Z472" i="4"/>
  <c r="Z588" i="4"/>
  <c r="Z716" i="4"/>
  <c r="Z951" i="4"/>
  <c r="Z1145" i="4"/>
  <c r="W166" i="4"/>
  <c r="W1059" i="4"/>
  <c r="W106" i="4"/>
  <c r="S106" i="4" s="1"/>
  <c r="V247" i="4"/>
  <c r="W1273" i="4"/>
  <c r="V527" i="4"/>
  <c r="V320" i="4"/>
  <c r="W324" i="4"/>
  <c r="V1365" i="4"/>
  <c r="S1365" i="4" s="1"/>
  <c r="W1263" i="4"/>
  <c r="V1311" i="4"/>
  <c r="V659" i="4"/>
  <c r="Z495" i="4"/>
  <c r="Y623" i="4"/>
  <c r="Z759" i="4"/>
  <c r="Z982" i="4"/>
  <c r="Z831" i="4"/>
  <c r="Z1101" i="4"/>
  <c r="Z1284" i="4"/>
  <c r="Y252" i="4"/>
  <c r="Y376" i="4"/>
  <c r="Y504" i="4"/>
  <c r="Z632" i="4"/>
  <c r="Z760" i="4"/>
  <c r="Z995" i="4"/>
  <c r="V544" i="4"/>
  <c r="V1190" i="4"/>
  <c r="W1487" i="4"/>
  <c r="W110" i="4"/>
  <c r="W216" i="4"/>
  <c r="W861" i="4"/>
  <c r="W192" i="4"/>
  <c r="V1003" i="4"/>
  <c r="V979" i="4"/>
  <c r="W900" i="4"/>
  <c r="W1452" i="4"/>
  <c r="Z475" i="4"/>
  <c r="Y603" i="4"/>
  <c r="Y731" i="4"/>
  <c r="Z962" i="4"/>
  <c r="Z1164" i="4"/>
  <c r="Z1014" i="4"/>
  <c r="Z1232" i="4"/>
  <c r="Y1360" i="4"/>
  <c r="Y316" i="4"/>
  <c r="Y452" i="4"/>
  <c r="Z580" i="4"/>
  <c r="Z708" i="4"/>
  <c r="Z943" i="4"/>
  <c r="Z1169" i="4"/>
  <c r="V61" i="4"/>
  <c r="W933" i="4"/>
  <c r="V75" i="4"/>
  <c r="V161" i="4"/>
  <c r="V649" i="4"/>
  <c r="W1482" i="4"/>
  <c r="S1482" i="4" s="1"/>
  <c r="V152" i="4"/>
  <c r="W1047" i="4"/>
  <c r="V743" i="4"/>
  <c r="V942" i="4"/>
  <c r="W119" i="4"/>
  <c r="Z519" i="4"/>
  <c r="Z635" i="4"/>
  <c r="Y763" i="4"/>
  <c r="Y994" i="4"/>
  <c r="Z823" i="4"/>
  <c r="Z1046" i="4"/>
  <c r="Y1256" i="4"/>
  <c r="Z200" i="4"/>
  <c r="Y328" i="4"/>
  <c r="Z444" i="4"/>
  <c r="Z560" i="4"/>
  <c r="Z688" i="4"/>
  <c r="Z923" i="4"/>
  <c r="Y1090" i="4"/>
  <c r="W816" i="4"/>
  <c r="V352" i="4"/>
  <c r="W311" i="4"/>
  <c r="W1121" i="4"/>
  <c r="W342" i="4"/>
  <c r="W505" i="4"/>
  <c r="V764" i="4"/>
  <c r="V802" i="4"/>
  <c r="V1282" i="4"/>
  <c r="Y479" i="4"/>
  <c r="Z615" i="4"/>
  <c r="V735" i="4"/>
  <c r="Z954" i="4"/>
  <c r="Y1168" i="4"/>
  <c r="Z1006" i="4"/>
  <c r="Z1224" i="4"/>
  <c r="Y1352" i="4"/>
  <c r="Y308" i="4"/>
  <c r="Y444" i="4"/>
  <c r="Z572" i="4"/>
  <c r="Z700" i="4"/>
  <c r="Y915" i="4"/>
  <c r="Y1141" i="4"/>
  <c r="V74" i="4"/>
  <c r="S74" i="4" s="1"/>
  <c r="V890" i="4"/>
  <c r="V1432" i="4"/>
  <c r="W687" i="4"/>
  <c r="W407" i="4"/>
  <c r="W408" i="4"/>
  <c r="V568" i="4"/>
  <c r="W265" i="4"/>
  <c r="W445" i="4"/>
  <c r="V944" i="4"/>
  <c r="W663" i="4"/>
  <c r="V537" i="4"/>
  <c r="V211" i="4"/>
  <c r="Z511" i="4"/>
  <c r="Z627" i="4"/>
  <c r="Y755" i="4"/>
  <c r="Y986" i="4"/>
  <c r="Y827" i="4"/>
  <c r="Y1097" i="4"/>
  <c r="Y1248" i="4"/>
  <c r="Y204" i="4"/>
  <c r="W332" i="4"/>
  <c r="Y456" i="4"/>
  <c r="Z584" i="4"/>
  <c r="Z712" i="4"/>
  <c r="Z947" i="4"/>
  <c r="Y1153" i="4"/>
  <c r="W1199" i="4"/>
  <c r="V689" i="4"/>
  <c r="V922" i="4"/>
  <c r="W1184" i="4"/>
  <c r="V11" i="4"/>
  <c r="W696" i="4"/>
  <c r="V47" i="4"/>
  <c r="V758" i="4"/>
  <c r="W616" i="4"/>
  <c r="V1398" i="4"/>
  <c r="W984" i="4"/>
  <c r="W694" i="4"/>
  <c r="V873" i="4"/>
  <c r="V1062" i="4"/>
  <c r="Z543" i="4"/>
  <c r="Z671" i="4"/>
  <c r="Y799" i="4"/>
  <c r="Y1065" i="4"/>
  <c r="Y871" i="4"/>
  <c r="Z1184" i="4"/>
  <c r="Z1312" i="4"/>
  <c r="Y248" i="4"/>
  <c r="Z384" i="4"/>
  <c r="Z512" i="4"/>
  <c r="Z628" i="4"/>
  <c r="Z756" i="4"/>
  <c r="Z991" i="4"/>
  <c r="W104" i="4"/>
  <c r="W949" i="4"/>
  <c r="W310" i="4"/>
  <c r="W695" i="4"/>
  <c r="W236" i="4"/>
  <c r="W508" i="4"/>
  <c r="W1012" i="4"/>
  <c r="W1266" i="4"/>
  <c r="W1451" i="4"/>
  <c r="W1162" i="4"/>
  <c r="V744" i="4"/>
  <c r="W126" i="4"/>
  <c r="Z471" i="4"/>
  <c r="Y599" i="4"/>
  <c r="Y727" i="4"/>
  <c r="Y946" i="4"/>
  <c r="Z807" i="4"/>
  <c r="Z1030" i="4"/>
  <c r="Y1240" i="4"/>
  <c r="Z216" i="4"/>
  <c r="Y332" i="4"/>
  <c r="Z460" i="4"/>
  <c r="Y596" i="4"/>
  <c r="Y724" i="4"/>
  <c r="Z939" i="4"/>
  <c r="Y1145" i="4"/>
  <c r="V1283" i="4"/>
  <c r="W615" i="4"/>
  <c r="V930" i="4"/>
  <c r="V239" i="4"/>
  <c r="V430" i="4"/>
  <c r="V653" i="4"/>
  <c r="W320" i="4"/>
  <c r="V553" i="4"/>
  <c r="W1314" i="4"/>
  <c r="W65" i="4"/>
  <c r="W22" i="4"/>
  <c r="V786" i="4"/>
  <c r="V257" i="4"/>
  <c r="S1470" i="4"/>
  <c r="V350" i="4"/>
  <c r="V475" i="4"/>
  <c r="V1200" i="4"/>
  <c r="V803" i="4"/>
  <c r="V1159" i="4"/>
  <c r="W1501" i="4"/>
  <c r="V366" i="4"/>
  <c r="V1180" i="4"/>
  <c r="V1487" i="4"/>
  <c r="V1335" i="4"/>
  <c r="W497" i="4"/>
  <c r="V1104" i="4"/>
  <c r="V606" i="4"/>
  <c r="V390" i="4"/>
  <c r="W1437" i="4"/>
  <c r="V196" i="4"/>
  <c r="W277" i="4"/>
  <c r="V461" i="4"/>
  <c r="V1084" i="4"/>
  <c r="V253" i="4"/>
  <c r="V406" i="4"/>
  <c r="W1137" i="4"/>
  <c r="V91" i="4"/>
  <c r="Z1016" i="4"/>
  <c r="Y1206" i="4"/>
  <c r="Y1334" i="4"/>
  <c r="Y298" i="4"/>
  <c r="Z426" i="4"/>
  <c r="Y562" i="4"/>
  <c r="Y690" i="4"/>
  <c r="Z913" i="4"/>
  <c r="Y1092" i="4"/>
  <c r="Y886" i="4"/>
  <c r="Y1128" i="4"/>
  <c r="Z1295" i="4"/>
  <c r="Y303" i="4"/>
  <c r="Y431" i="4"/>
  <c r="Y231" i="4"/>
  <c r="S231" i="4" s="1"/>
  <c r="Z112" i="4"/>
  <c r="Z37" i="4"/>
  <c r="Y277" i="4"/>
  <c r="Z397" i="4"/>
  <c r="Z525" i="4"/>
  <c r="Z653" i="4"/>
  <c r="Y793" i="4"/>
  <c r="Z1075" i="4"/>
  <c r="Z857" i="4"/>
  <c r="Y1123" i="4"/>
  <c r="Y1282" i="4"/>
  <c r="Y246" i="4"/>
  <c r="Z374" i="4"/>
  <c r="Z502" i="4"/>
  <c r="Z618" i="4"/>
  <c r="Z746" i="4"/>
  <c r="Y969" i="4"/>
  <c r="Y834" i="4"/>
  <c r="Z1096" i="4"/>
  <c r="Y1255" i="4"/>
  <c r="Y283" i="4"/>
  <c r="Y411" i="4"/>
  <c r="Z199" i="4"/>
  <c r="Y72" i="4"/>
  <c r="Z17" i="4"/>
  <c r="Y257" i="4"/>
  <c r="Y357" i="4"/>
  <c r="Y485" i="4"/>
  <c r="Y613" i="4"/>
  <c r="Y741" i="4"/>
  <c r="Y980" i="4"/>
  <c r="Z805" i="4"/>
  <c r="Z1028" i="4"/>
  <c r="Z1250" i="4"/>
  <c r="Z214" i="4"/>
  <c r="Z342" i="4"/>
  <c r="Y470" i="4"/>
  <c r="Z598" i="4"/>
  <c r="Z726" i="4"/>
  <c r="Z937" i="4"/>
  <c r="Z1151" i="4"/>
  <c r="W901" i="4"/>
  <c r="Y1203" i="4"/>
  <c r="Y1331" i="4"/>
  <c r="Z347" i="4"/>
  <c r="Z51" i="4"/>
  <c r="Z40" i="4"/>
  <c r="Z168" i="4"/>
  <c r="Z225" i="4"/>
  <c r="Y337" i="4"/>
  <c r="Z485" i="4"/>
  <c r="Z613" i="4"/>
  <c r="Z741" i="4"/>
  <c r="Z972" i="4"/>
  <c r="Z849" i="4"/>
  <c r="Y1115" i="4"/>
  <c r="Z1294" i="4"/>
  <c r="Z258" i="4"/>
  <c r="Y386" i="4"/>
  <c r="Z514" i="4"/>
  <c r="Z642" i="4"/>
  <c r="Z770" i="4"/>
  <c r="Z1052" i="4"/>
  <c r="Y858" i="4"/>
  <c r="Z1120" i="4"/>
  <c r="Y1279" i="4"/>
  <c r="Z295" i="4"/>
  <c r="Z423" i="4"/>
  <c r="W55" i="4"/>
  <c r="V24" i="4"/>
  <c r="Z148" i="4"/>
  <c r="Z185" i="4"/>
  <c r="Y190" i="4"/>
  <c r="Z433" i="4"/>
  <c r="Z561" i="4"/>
  <c r="Z689" i="4"/>
  <c r="Y908" i="4"/>
  <c r="Y1091" i="4"/>
  <c r="Z893" i="4"/>
  <c r="Z1210" i="4"/>
  <c r="Z1338" i="4"/>
  <c r="Z302" i="4"/>
  <c r="Y430" i="4"/>
  <c r="Y546" i="4"/>
  <c r="Y674" i="4"/>
  <c r="Y909" i="4"/>
  <c r="Y1135" i="4"/>
  <c r="Z1013" i="4"/>
  <c r="Y1227" i="4"/>
  <c r="Y1355" i="4"/>
  <c r="Y383" i="4"/>
  <c r="Z515" i="4"/>
  <c r="Z631" i="4"/>
  <c r="Y759" i="4"/>
  <c r="Y990" i="4"/>
  <c r="Z851" i="4"/>
  <c r="Z1121" i="4"/>
  <c r="Y1284" i="4"/>
  <c r="Y240" i="4"/>
  <c r="Y364" i="4"/>
  <c r="Y492" i="4"/>
  <c r="Y608" i="4"/>
  <c r="Y736" i="4"/>
  <c r="Y963" i="4"/>
  <c r="Y1157" i="4"/>
  <c r="V419" i="4"/>
  <c r="W144" i="4"/>
  <c r="W461" i="4"/>
  <c r="W212" i="4"/>
  <c r="W768" i="4"/>
  <c r="V184" i="4"/>
  <c r="W492" i="4"/>
  <c r="W170" i="4"/>
  <c r="S170" i="4" s="1"/>
  <c r="W740" i="4"/>
  <c r="V193" i="4"/>
  <c r="W1274" i="4"/>
  <c r="Y507" i="4"/>
  <c r="Z643" i="4"/>
  <c r="Y771" i="4"/>
  <c r="Z1057" i="4"/>
  <c r="Y843" i="4"/>
  <c r="Y1113" i="4"/>
  <c r="Y1296" i="4"/>
  <c r="V264" i="4"/>
  <c r="Z388" i="4"/>
  <c r="Y524" i="4"/>
  <c r="Y652" i="4"/>
  <c r="Y780" i="4"/>
  <c r="Z1066" i="4"/>
  <c r="W1138" i="4"/>
  <c r="W143" i="4"/>
  <c r="V160" i="4"/>
  <c r="W549" i="4"/>
  <c r="V884" i="4"/>
  <c r="W383" i="4"/>
  <c r="W849" i="4"/>
  <c r="V695" i="4"/>
  <c r="W182" i="4"/>
  <c r="W1376" i="4"/>
  <c r="V881" i="4"/>
  <c r="W54" i="4"/>
  <c r="Y487" i="4"/>
  <c r="Z623" i="4"/>
  <c r="Z739" i="4"/>
  <c r="Y982" i="4"/>
  <c r="Z811" i="4"/>
  <c r="Z1034" i="4"/>
  <c r="Y1244" i="4"/>
  <c r="Y200" i="4"/>
  <c r="Y336" i="4"/>
  <c r="Z464" i="4"/>
  <c r="Y600" i="4"/>
  <c r="Y728" i="4"/>
  <c r="Y955" i="4"/>
  <c r="W436" i="4"/>
  <c r="W850" i="4"/>
  <c r="W1067" i="4"/>
  <c r="V199" i="4"/>
  <c r="V382" i="4"/>
  <c r="V1064" i="4"/>
  <c r="W367" i="4"/>
  <c r="V583" i="4"/>
  <c r="V1313" i="4"/>
  <c r="V1054" i="4"/>
  <c r="V900" i="4"/>
  <c r="V581" i="4"/>
  <c r="Y531" i="4"/>
  <c r="Y647" i="4"/>
  <c r="Z783" i="4"/>
  <c r="Z1049" i="4"/>
  <c r="Y835" i="4"/>
  <c r="Y1105" i="4"/>
  <c r="Z1276" i="4"/>
  <c r="Y212" i="4"/>
  <c r="Z336" i="4"/>
  <c r="Y464" i="4"/>
  <c r="Y580" i="4"/>
  <c r="Y708" i="4"/>
  <c r="Y935" i="4"/>
  <c r="Z1149" i="4"/>
  <c r="W70" i="4"/>
  <c r="W950" i="4"/>
  <c r="W203" i="4"/>
  <c r="W1355" i="4"/>
  <c r="W502" i="4"/>
  <c r="W1346" i="4"/>
  <c r="V995" i="4"/>
  <c r="W161" i="4"/>
  <c r="V1070" i="4"/>
  <c r="Z499" i="4"/>
  <c r="Y627" i="4"/>
  <c r="Y743" i="4"/>
  <c r="Y974" i="4"/>
  <c r="Z803" i="4"/>
  <c r="Z1026" i="4"/>
  <c r="Y1236" i="4"/>
  <c r="Z212" i="4"/>
  <c r="Z328" i="4"/>
  <c r="Z456" i="4"/>
  <c r="Y592" i="4"/>
  <c r="Y720" i="4"/>
  <c r="Z935" i="4"/>
  <c r="Z1161" i="4"/>
  <c r="V1195" i="4"/>
  <c r="S1195" i="4" s="1"/>
  <c r="W941" i="4"/>
  <c r="V83" i="4"/>
  <c r="S83" i="4" s="1"/>
  <c r="V1120" i="4"/>
  <c r="V912" i="4"/>
  <c r="W160" i="4"/>
  <c r="V1055" i="4"/>
  <c r="W754" i="4"/>
  <c r="W1397" i="4"/>
  <c r="W802" i="4"/>
  <c r="W851" i="4"/>
  <c r="W341" i="4"/>
  <c r="Y523" i="4"/>
  <c r="Y639" i="4"/>
  <c r="Z775" i="4"/>
  <c r="Y1053" i="4"/>
  <c r="Z847" i="4"/>
  <c r="Z1117" i="4"/>
  <c r="Z1268" i="4"/>
  <c r="Z224" i="4"/>
  <c r="Y340" i="4"/>
  <c r="Z468" i="4"/>
  <c r="Y604" i="4"/>
  <c r="Y732" i="4"/>
  <c r="Y959" i="4"/>
  <c r="V479" i="4"/>
  <c r="V96" i="4"/>
  <c r="W909" i="4"/>
  <c r="W1072" i="4"/>
  <c r="W95" i="4"/>
  <c r="V916" i="4"/>
  <c r="V1331" i="4"/>
  <c r="W1366" i="4"/>
  <c r="W240" i="4"/>
  <c r="W491" i="4"/>
  <c r="V334" i="4"/>
  <c r="W89" i="4"/>
  <c r="S89" i="4" s="1"/>
  <c r="W1330" i="4"/>
  <c r="V5" i="4"/>
  <c r="Y555" i="4"/>
  <c r="Y683" i="4"/>
  <c r="Y902" i="4"/>
  <c r="Z1085" i="4"/>
  <c r="Z891" i="4"/>
  <c r="Y1196" i="4"/>
  <c r="Y1324" i="4"/>
  <c r="Y268" i="4"/>
  <c r="Y404" i="4"/>
  <c r="Y520" i="4"/>
  <c r="Y648" i="4"/>
  <c r="Y776" i="4"/>
  <c r="Z1062" i="4"/>
  <c r="W17" i="4"/>
  <c r="S17" i="4" s="1"/>
  <c r="W478" i="4"/>
  <c r="V1298" i="4"/>
  <c r="W476" i="4"/>
  <c r="W955" i="4"/>
  <c r="W704" i="4"/>
  <c r="W1331" i="4"/>
  <c r="V592" i="4"/>
  <c r="V113" i="4"/>
  <c r="S113" i="4" s="1"/>
  <c r="W257" i="4"/>
  <c r="V1044" i="4"/>
  <c r="S1044" i="4" s="1"/>
  <c r="W168" i="4"/>
  <c r="W452" i="4"/>
  <c r="V857" i="4"/>
  <c r="W183" i="4"/>
  <c r="Y483" i="4"/>
  <c r="Z619" i="4"/>
  <c r="Z735" i="4"/>
  <c r="Z958" i="4"/>
  <c r="Y819" i="4"/>
  <c r="Y1042" i="4"/>
  <c r="Z1260" i="4"/>
  <c r="Y228" i="4"/>
  <c r="Y352" i="4"/>
  <c r="Y480" i="4"/>
  <c r="Z608" i="4"/>
  <c r="Z736" i="4"/>
  <c r="Y951" i="4"/>
  <c r="Z1165" i="4"/>
  <c r="W112" i="4"/>
  <c r="V705" i="4"/>
  <c r="W1123" i="4"/>
  <c r="W457" i="4"/>
  <c r="V531" i="4"/>
  <c r="W712" i="4"/>
  <c r="V144" i="4"/>
  <c r="W249" i="4"/>
  <c r="V509" i="4"/>
  <c r="V1011" i="4"/>
  <c r="V788" i="4"/>
  <c r="W413" i="4"/>
  <c r="V613" i="4"/>
  <c r="W1339" i="4"/>
  <c r="V590" i="4"/>
  <c r="V1495" i="4"/>
  <c r="W500" i="4"/>
  <c r="V1144" i="4"/>
  <c r="V542" i="4"/>
  <c r="V1378" i="4"/>
  <c r="W772" i="4"/>
  <c r="V1494" i="4"/>
  <c r="V443" i="4"/>
  <c r="V940" i="4"/>
  <c r="V269" i="4"/>
  <c r="V1379" i="4"/>
  <c r="V597" i="4"/>
  <c r="W1172" i="4"/>
  <c r="V1023" i="4"/>
  <c r="V609" i="4"/>
  <c r="V1196" i="4"/>
  <c r="V277" i="4"/>
  <c r="V601" i="4"/>
  <c r="V517" i="4"/>
  <c r="V980" i="4"/>
  <c r="V660" i="4"/>
  <c r="V529" i="4"/>
  <c r="Z1036" i="4"/>
  <c r="Z1226" i="4"/>
  <c r="Z1354" i="4"/>
  <c r="Z318" i="4"/>
  <c r="Y446" i="4"/>
  <c r="Z574" i="4"/>
  <c r="Z702" i="4"/>
  <c r="Y925" i="4"/>
  <c r="Z1139" i="4"/>
  <c r="Z898" i="4"/>
  <c r="Y1179" i="4"/>
  <c r="Y1307" i="4"/>
  <c r="Z323" i="4"/>
  <c r="Y7" i="4"/>
  <c r="Z251" i="4"/>
  <c r="Y124" i="4"/>
  <c r="Y49" i="4"/>
  <c r="Y186" i="4"/>
  <c r="Y409" i="4"/>
  <c r="Y537" i="4"/>
  <c r="Y665" i="4"/>
  <c r="Y904" i="4"/>
  <c r="Y1087" i="4"/>
  <c r="Y869" i="4"/>
  <c r="Z1174" i="4"/>
  <c r="Z1302" i="4"/>
  <c r="Z266" i="4"/>
  <c r="Y394" i="4"/>
  <c r="Y510" i="4"/>
  <c r="Y638" i="4"/>
  <c r="Y766" i="4"/>
  <c r="Z989" i="4"/>
  <c r="Z846" i="4"/>
  <c r="Y1108" i="4"/>
  <c r="Z1275" i="4"/>
  <c r="Z303" i="4"/>
  <c r="Z431" i="4"/>
  <c r="Y211" i="4"/>
  <c r="Z92" i="4"/>
  <c r="Y29" i="4"/>
  <c r="Z277" i="4"/>
  <c r="Z377" i="4"/>
  <c r="Z505" i="4"/>
  <c r="Z633" i="4"/>
  <c r="Z761" i="4"/>
  <c r="Z992" i="4"/>
  <c r="Y817" i="4"/>
  <c r="Y1040" i="4"/>
  <c r="Y1262" i="4"/>
  <c r="Y226" i="4"/>
  <c r="Z354" i="4"/>
  <c r="Z482" i="4"/>
  <c r="Y618" i="4"/>
  <c r="Y746" i="4"/>
  <c r="Y949" i="4"/>
  <c r="Y1163" i="4"/>
  <c r="Y1001" i="4"/>
  <c r="Z1223" i="4"/>
  <c r="Z1351" i="4"/>
  <c r="Y359" i="4"/>
  <c r="Z179" i="4"/>
  <c r="Y52" i="4"/>
  <c r="Y180" i="4"/>
  <c r="Y237" i="4"/>
  <c r="Z357" i="4"/>
  <c r="Y497" i="4"/>
  <c r="Y625" i="4"/>
  <c r="Y753" i="4"/>
  <c r="Y992" i="4"/>
  <c r="Y861" i="4"/>
  <c r="Y1178" i="4"/>
  <c r="Y1306" i="4"/>
  <c r="Y270" i="4"/>
  <c r="Z398" i="4"/>
  <c r="Y534" i="4"/>
  <c r="Y662" i="4"/>
  <c r="Y790" i="4"/>
  <c r="Y1064" i="4"/>
  <c r="Z870" i="4"/>
  <c r="Z1171" i="4"/>
  <c r="Z1299" i="4"/>
  <c r="Y307" i="4"/>
  <c r="Y435" i="4"/>
  <c r="Y63" i="4"/>
  <c r="Y32" i="4"/>
  <c r="Y160" i="4"/>
  <c r="Y197" i="4"/>
  <c r="Z305" i="4"/>
  <c r="Y445" i="4"/>
  <c r="Y573" i="4"/>
  <c r="Y701" i="4"/>
  <c r="Z920" i="4"/>
  <c r="Y1142" i="4"/>
  <c r="Z1000" i="4"/>
  <c r="Y1222" i="4"/>
  <c r="Y1350" i="4"/>
  <c r="Y314" i="4"/>
  <c r="Z442" i="4"/>
  <c r="Z558" i="4"/>
  <c r="Z686" i="4"/>
  <c r="Z929" i="4"/>
  <c r="Y1155" i="4"/>
  <c r="Y1025" i="4"/>
  <c r="Z1247" i="4"/>
  <c r="Z275" i="4"/>
  <c r="Z403" i="4"/>
  <c r="Y527" i="4"/>
  <c r="Y643" i="4"/>
  <c r="Z779" i="4"/>
  <c r="Y1057" i="4"/>
  <c r="Y863" i="4"/>
  <c r="Z1176" i="4"/>
  <c r="Z1304" i="4"/>
  <c r="Z260" i="4"/>
  <c r="Z376" i="4"/>
  <c r="Z504" i="4"/>
  <c r="Z620" i="4"/>
  <c r="Z748" i="4"/>
  <c r="Z983" i="4"/>
  <c r="W87" i="4"/>
  <c r="W551" i="4"/>
  <c r="W238" i="4"/>
  <c r="V545" i="4"/>
  <c r="W707" i="4"/>
  <c r="W248" i="4"/>
  <c r="V1139" i="4"/>
  <c r="S1139" i="4" s="1"/>
  <c r="S25" i="4"/>
  <c r="W521" i="4"/>
  <c r="W253" i="4"/>
  <c r="V328" i="4"/>
  <c r="V1357" i="4"/>
  <c r="S1357" i="4" s="1"/>
  <c r="V728" i="4"/>
  <c r="Z527" i="4"/>
  <c r="Y655" i="4"/>
  <c r="Z791" i="4"/>
  <c r="Y1069" i="4"/>
  <c r="Z863" i="4"/>
  <c r="Z1188" i="4"/>
  <c r="Z1316" i="4"/>
  <c r="Y272" i="4"/>
  <c r="Y408" i="4"/>
  <c r="Z536" i="4"/>
  <c r="Z664" i="4"/>
  <c r="Z792" i="4"/>
  <c r="Z1086" i="4"/>
  <c r="V128" i="4"/>
  <c r="W241" i="4"/>
  <c r="W246" i="4"/>
  <c r="W833" i="4"/>
  <c r="W1065" i="4"/>
  <c r="V669" i="4"/>
  <c r="W359" i="4"/>
  <c r="W73" i="4"/>
  <c r="V736" i="4"/>
  <c r="W365" i="4"/>
  <c r="Z507" i="4"/>
  <c r="Y635" i="4"/>
  <c r="Y751" i="4"/>
  <c r="Z994" i="4"/>
  <c r="Y823" i="4"/>
  <c r="Y1046" i="4"/>
  <c r="S1046" i="4" s="1"/>
  <c r="Z1264" i="4"/>
  <c r="Z220" i="4"/>
  <c r="Y356" i="4"/>
  <c r="Y484" i="4"/>
  <c r="Z612" i="4"/>
  <c r="Z740" i="4"/>
  <c r="Z975" i="4"/>
  <c r="W289" i="4"/>
  <c r="V1082" i="4"/>
  <c r="W633" i="4"/>
  <c r="W142" i="4"/>
  <c r="V1281" i="4"/>
  <c r="V192" i="4"/>
  <c r="W764" i="4"/>
  <c r="W752" i="4"/>
  <c r="W1151" i="4"/>
  <c r="Z539" i="4"/>
  <c r="Z667" i="4"/>
  <c r="Y795" i="4"/>
  <c r="Y1061" i="4"/>
  <c r="Z855" i="4"/>
  <c r="Z1125" i="4"/>
  <c r="Y1288" i="4"/>
  <c r="Z232" i="4"/>
  <c r="Z348" i="4"/>
  <c r="Z476" i="4"/>
  <c r="Z592" i="4"/>
  <c r="Z720" i="4"/>
  <c r="Z955" i="4"/>
  <c r="Y1161" i="4"/>
  <c r="W1235" i="4"/>
  <c r="W390" i="4"/>
  <c r="V810" i="4"/>
  <c r="W1486" i="4"/>
  <c r="W421" i="4"/>
  <c r="W912" i="4"/>
  <c r="V296" i="4"/>
  <c r="W211" i="4"/>
  <c r="Y511" i="4"/>
  <c r="Z647" i="4"/>
  <c r="Z763" i="4"/>
  <c r="Z986" i="4"/>
  <c r="Y815" i="4"/>
  <c r="Y1038" i="4"/>
  <c r="Z1256" i="4"/>
  <c r="Y224" i="4"/>
  <c r="Y348" i="4"/>
  <c r="Y476" i="4"/>
  <c r="Z604" i="4"/>
  <c r="Z732" i="4"/>
  <c r="Y947" i="4"/>
  <c r="V896" i="4"/>
  <c r="W1114" i="4"/>
  <c r="W294" i="4"/>
  <c r="W1327" i="4"/>
  <c r="V1058" i="4"/>
  <c r="W715" i="4"/>
  <c r="W1000" i="4"/>
  <c r="W582" i="4"/>
  <c r="W1004" i="4"/>
  <c r="S1004" i="4" s="1"/>
  <c r="V999" i="4"/>
  <c r="W81" i="4"/>
  <c r="V827" i="4"/>
  <c r="V43" i="4"/>
  <c r="W535" i="4"/>
  <c r="Z659" i="4"/>
  <c r="Y787" i="4"/>
  <c r="Z1073" i="4"/>
  <c r="Y859" i="4"/>
  <c r="Y1129" i="4"/>
  <c r="Y1280" i="4"/>
  <c r="Y236" i="4"/>
  <c r="Y360" i="4"/>
  <c r="Y488" i="4"/>
  <c r="Z616" i="4"/>
  <c r="Z744" i="4"/>
  <c r="Z979" i="4"/>
  <c r="V13" i="4"/>
  <c r="W470" i="4"/>
  <c r="V1436" i="4"/>
  <c r="W1417" i="4"/>
  <c r="V422" i="4"/>
  <c r="V1170" i="4"/>
  <c r="V112" i="4"/>
  <c r="W1421" i="4"/>
  <c r="W174" i="4"/>
  <c r="W1321" i="4"/>
  <c r="W724" i="4"/>
  <c r="V811" i="4"/>
  <c r="W1056" i="4"/>
  <c r="W1497" i="4"/>
  <c r="Y439" i="4"/>
  <c r="Z575" i="4"/>
  <c r="Z703" i="4"/>
  <c r="Z914" i="4"/>
  <c r="Z1148" i="4"/>
  <c r="Z998" i="4"/>
  <c r="Z1216" i="4"/>
  <c r="Z1332" i="4"/>
  <c r="Z288" i="4"/>
  <c r="Z416" i="4"/>
  <c r="Z532" i="4"/>
  <c r="Z660" i="4"/>
  <c r="Z788" i="4"/>
  <c r="Y1074" i="4"/>
  <c r="W651" i="4"/>
  <c r="V1015" i="4"/>
  <c r="W86" i="4"/>
  <c r="W809" i="4"/>
  <c r="V15" i="4"/>
  <c r="S15" i="4" s="1"/>
  <c r="V924" i="4"/>
  <c r="V137" i="4"/>
  <c r="W278" i="4"/>
  <c r="W732" i="4"/>
  <c r="W493" i="4"/>
  <c r="V759" i="4"/>
  <c r="W811" i="4"/>
  <c r="V828" i="4"/>
  <c r="S828" i="4" s="1"/>
  <c r="W930" i="4"/>
  <c r="W335" i="4"/>
  <c r="Z503" i="4"/>
  <c r="Y631" i="4"/>
  <c r="Y747" i="4"/>
  <c r="Y978" i="4"/>
  <c r="Z839" i="4"/>
  <c r="Z1109" i="4"/>
  <c r="Y1272" i="4"/>
  <c r="Z248" i="4"/>
  <c r="Z364" i="4"/>
  <c r="Z492" i="4"/>
  <c r="Y628" i="4"/>
  <c r="Y756" i="4"/>
  <c r="Z971" i="4"/>
  <c r="V21" i="4"/>
  <c r="V312" i="4"/>
  <c r="W921" i="4"/>
  <c r="W703" i="4"/>
  <c r="W857" i="4"/>
  <c r="V932" i="4"/>
  <c r="W494" i="4"/>
  <c r="V1419" i="4"/>
  <c r="W675" i="4"/>
  <c r="W1043" i="4"/>
  <c r="W1035" i="4"/>
  <c r="W853" i="4"/>
  <c r="V1384" i="4"/>
  <c r="W902" i="4"/>
  <c r="W964" i="4"/>
  <c r="V622" i="4"/>
  <c r="W545" i="4"/>
  <c r="W803" i="4"/>
  <c r="V1339" i="4"/>
  <c r="V855" i="4"/>
  <c r="V1431" i="4"/>
  <c r="W1180" i="4"/>
  <c r="V1396" i="4"/>
  <c r="S1396" i="4" s="1"/>
  <c r="W127" i="4"/>
  <c r="V577" i="4"/>
  <c r="W1025" i="4"/>
  <c r="V301" i="4"/>
  <c r="V438" i="4"/>
  <c r="V607" i="4"/>
  <c r="V1137" i="4"/>
  <c r="W589" i="4"/>
  <c r="V1463" i="4"/>
  <c r="V373" i="4"/>
  <c r="W565" i="4"/>
  <c r="W515" i="4"/>
  <c r="V1035" i="4"/>
  <c r="V1427" i="4"/>
  <c r="V631" i="4"/>
  <c r="V1138" i="4"/>
  <c r="V285" i="4"/>
  <c r="Y1048" i="4"/>
  <c r="S1048" i="4" s="1"/>
  <c r="Y1238" i="4"/>
  <c r="Y202" i="4"/>
  <c r="Y330" i="4"/>
  <c r="Z458" i="4"/>
  <c r="Y594" i="4"/>
  <c r="Y722" i="4"/>
  <c r="Z945" i="4"/>
  <c r="Z1159" i="4"/>
  <c r="Z997" i="4"/>
  <c r="Z1199" i="4"/>
  <c r="Z1327" i="4"/>
  <c r="Y335" i="4"/>
  <c r="Z27" i="4"/>
  <c r="Y8" i="4"/>
  <c r="Z144" i="4"/>
  <c r="Z181" i="4"/>
  <c r="Z301" i="4"/>
  <c r="Z429" i="4"/>
  <c r="Z557" i="4"/>
  <c r="Z685" i="4"/>
  <c r="Z916" i="4"/>
  <c r="Y1138" i="4"/>
  <c r="Z889" i="4"/>
  <c r="Y1186" i="4"/>
  <c r="Y1314" i="4"/>
  <c r="Y278" i="4"/>
  <c r="Z406" i="4"/>
  <c r="Z522" i="4"/>
  <c r="Z650" i="4"/>
  <c r="Z778" i="4"/>
  <c r="Z1060" i="4"/>
  <c r="Y866" i="4"/>
  <c r="Z1128" i="4"/>
  <c r="Y1287" i="4"/>
  <c r="Y315" i="4"/>
  <c r="Z7" i="4"/>
  <c r="Y243" i="4"/>
  <c r="Y104" i="4"/>
  <c r="Z49" i="4"/>
  <c r="Y289" i="4"/>
  <c r="Y389" i="4"/>
  <c r="Y517" i="4"/>
  <c r="Y645" i="4"/>
  <c r="Y773" i="4"/>
  <c r="Z1055" i="4"/>
  <c r="Z837" i="4"/>
  <c r="Y1103" i="4"/>
  <c r="Z1282" i="4"/>
  <c r="Z246" i="4"/>
  <c r="Y374" i="4"/>
  <c r="Y502" i="4"/>
  <c r="Z630" i="4"/>
  <c r="Z758" i="4"/>
  <c r="Z969" i="4"/>
  <c r="Y814" i="4"/>
  <c r="Z1021" i="4"/>
  <c r="Y1235" i="4"/>
  <c r="Y1363" i="4"/>
  <c r="Z379" i="4"/>
  <c r="Y191" i="4"/>
  <c r="Z72" i="4"/>
  <c r="Y9" i="4"/>
  <c r="Z257" i="4"/>
  <c r="Y369" i="4"/>
  <c r="Z517" i="4"/>
  <c r="Z645" i="4"/>
  <c r="Z773" i="4"/>
  <c r="Z1067" i="4"/>
  <c r="Z881" i="4"/>
  <c r="Z1198" i="4"/>
  <c r="Z1326" i="4"/>
  <c r="Z290" i="4"/>
  <c r="Y418" i="4"/>
  <c r="Z546" i="4"/>
  <c r="Z674" i="4"/>
  <c r="Z917" i="4"/>
  <c r="Z1084" i="4"/>
  <c r="Y890" i="4"/>
  <c r="Y1183" i="4"/>
  <c r="Y1311" i="4"/>
  <c r="Z327" i="4"/>
  <c r="Z191" i="4"/>
  <c r="Z52" i="4"/>
  <c r="Z180" i="4"/>
  <c r="Z205" i="4"/>
  <c r="Y317" i="4"/>
  <c r="Z465" i="4"/>
  <c r="Z593" i="4"/>
  <c r="Z721" i="4"/>
  <c r="Y940" i="4"/>
  <c r="Z1162" i="4"/>
  <c r="Y1020" i="4"/>
  <c r="Z1242" i="4"/>
  <c r="Z206" i="4"/>
  <c r="Z334" i="4"/>
  <c r="Y462" i="4"/>
  <c r="Y578" i="4"/>
  <c r="Y706" i="4"/>
  <c r="Y941" i="4"/>
  <c r="Y806" i="4"/>
  <c r="Z1045" i="4"/>
  <c r="Y1259" i="4"/>
  <c r="Y287" i="4"/>
  <c r="Y415" i="4"/>
  <c r="Z535" i="4"/>
  <c r="Z663" i="4"/>
  <c r="Y791" i="4"/>
  <c r="Z1077" i="4"/>
  <c r="Z883" i="4"/>
  <c r="Y1188" i="4"/>
  <c r="Y1316" i="4"/>
  <c r="Z280" i="4"/>
  <c r="Y396" i="4"/>
  <c r="W516" i="4"/>
  <c r="Y640" i="4"/>
  <c r="Y768" i="4"/>
  <c r="Y995" i="4"/>
  <c r="W281" i="4"/>
  <c r="W1348" i="4"/>
  <c r="W667" i="4"/>
  <c r="W825" i="4"/>
  <c r="W1296" i="4"/>
  <c r="V535" i="4"/>
  <c r="W810" i="4"/>
  <c r="V958" i="4"/>
  <c r="W1488" i="4"/>
  <c r="V503" i="4"/>
  <c r="W583" i="4"/>
  <c r="W787" i="4"/>
  <c r="V185" i="4"/>
  <c r="V53" i="4"/>
  <c r="Z547" i="4"/>
  <c r="Z675" i="4"/>
  <c r="Y906" i="4"/>
  <c r="Z1089" i="4"/>
  <c r="Y875" i="4"/>
  <c r="Y1200" i="4"/>
  <c r="Z1336" i="4"/>
  <c r="Z292" i="4"/>
  <c r="Z420" i="4"/>
  <c r="Y556" i="4"/>
  <c r="Z684" i="4"/>
  <c r="Y911" i="4"/>
  <c r="Y1137" i="4"/>
  <c r="V1171" i="4"/>
  <c r="W400" i="4"/>
  <c r="W671" i="4"/>
  <c r="W1084" i="4"/>
  <c r="V56" i="4"/>
  <c r="W885" i="4"/>
  <c r="W1415" i="4"/>
  <c r="W356" i="4"/>
  <c r="W358" i="4"/>
  <c r="V1049" i="4"/>
  <c r="V591" i="4"/>
  <c r="V687" i="4"/>
  <c r="W581" i="4"/>
  <c r="Y519" i="4"/>
  <c r="Z655" i="4"/>
  <c r="Z771" i="4"/>
  <c r="Y1049" i="4"/>
  <c r="Z843" i="4"/>
  <c r="Z1113" i="4"/>
  <c r="Y1276" i="4"/>
  <c r="Y232" i="4"/>
  <c r="Z368" i="4"/>
  <c r="Z496" i="4"/>
  <c r="Y632" i="4"/>
  <c r="Y760" i="4"/>
  <c r="Y987" i="4"/>
  <c r="V1194" i="4"/>
  <c r="W190" i="4"/>
  <c r="W553" i="4"/>
  <c r="W888" i="4"/>
  <c r="W220" i="4"/>
  <c r="W1092" i="4"/>
  <c r="V360" i="4"/>
  <c r="W129" i="4"/>
  <c r="V384" i="4"/>
  <c r="W1153" i="4"/>
  <c r="W1364" i="4"/>
  <c r="V920" i="4"/>
  <c r="V27" i="4"/>
  <c r="Y551" i="4"/>
  <c r="Y679" i="4"/>
  <c r="Z910" i="4"/>
  <c r="Z1081" i="4"/>
  <c r="Y867" i="4"/>
  <c r="Z1180" i="4"/>
  <c r="Z1308" i="4"/>
  <c r="Y244" i="4"/>
  <c r="Y368" i="4"/>
  <c r="Y496" i="4"/>
  <c r="Y612" i="4"/>
  <c r="Y740" i="4"/>
  <c r="Y967" i="4"/>
  <c r="W284" i="4"/>
  <c r="W1075" i="4"/>
  <c r="W286" i="4"/>
  <c r="W664" i="4"/>
  <c r="W1343" i="4"/>
  <c r="W567" i="4"/>
  <c r="V691" i="4"/>
  <c r="W262" i="4"/>
  <c r="W744" i="4"/>
  <c r="V1018" i="4"/>
  <c r="V641" i="4"/>
  <c r="W254" i="4"/>
  <c r="Z531" i="4"/>
  <c r="Y659" i="4"/>
  <c r="Y775" i="4"/>
  <c r="Z1061" i="4"/>
  <c r="Z835" i="4"/>
  <c r="Z1105" i="4"/>
  <c r="Y1268" i="4"/>
  <c r="Z244" i="4"/>
  <c r="Z360" i="4"/>
  <c r="Z488" i="4"/>
  <c r="Y624" i="4"/>
  <c r="S624" i="4" s="1"/>
  <c r="Y752" i="4"/>
  <c r="Z967" i="4"/>
  <c r="W475" i="4"/>
  <c r="W300" i="4"/>
  <c r="V868" i="4"/>
  <c r="W1489" i="4"/>
  <c r="W1125" i="4"/>
  <c r="W105" i="4"/>
  <c r="W136" i="4"/>
  <c r="W130" i="4"/>
  <c r="W981" i="4"/>
  <c r="V703" i="4"/>
  <c r="V559" i="4"/>
  <c r="V908" i="4"/>
  <c r="V446" i="4"/>
  <c r="Y543" i="4"/>
  <c r="Y671" i="4"/>
  <c r="Z902" i="4"/>
  <c r="Y1085" i="4"/>
  <c r="Z879" i="4"/>
  <c r="Z1172" i="4"/>
  <c r="Z1300" i="4"/>
  <c r="Z256" i="4"/>
  <c r="Z372" i="4"/>
  <c r="Z500" i="4"/>
  <c r="Y636" i="4"/>
  <c r="Y764" i="4"/>
  <c r="Y991" i="4"/>
  <c r="W301" i="4"/>
  <c r="W874" i="4"/>
  <c r="W1122" i="4"/>
  <c r="W33" i="4"/>
  <c r="S33" i="4" s="1"/>
  <c r="W406" i="4"/>
  <c r="W485" i="4"/>
  <c r="W1434" i="4"/>
  <c r="W184" i="4"/>
  <c r="V584" i="4"/>
  <c r="W598" i="4"/>
  <c r="V261" i="4"/>
  <c r="V1220" i="4"/>
  <c r="V679" i="4"/>
  <c r="V819" i="4"/>
  <c r="W1178" i="4"/>
  <c r="Z459" i="4"/>
  <c r="Y587" i="4"/>
  <c r="Y715" i="4"/>
  <c r="Y934" i="4"/>
  <c r="Y1160" i="4"/>
  <c r="Y1018" i="4"/>
  <c r="Y1228" i="4"/>
  <c r="Y1344" i="4"/>
  <c r="Y300" i="4"/>
  <c r="Y436" i="4"/>
  <c r="Y552" i="4"/>
  <c r="Y680" i="4"/>
  <c r="Y907" i="4"/>
  <c r="Z1082" i="4"/>
  <c r="W305" i="4"/>
  <c r="V1178" i="4"/>
  <c r="S1178" i="4" s="1"/>
  <c r="W1017" i="4"/>
  <c r="W111" i="4"/>
  <c r="V1066" i="4"/>
  <c r="V255" i="4"/>
  <c r="W223" i="4"/>
  <c r="W135" i="4"/>
  <c r="W1063" i="4"/>
  <c r="V1395" i="4"/>
  <c r="S1395" i="4" s="1"/>
  <c r="V1056" i="4"/>
  <c r="V1072" i="4"/>
  <c r="V37" i="4"/>
  <c r="Y515" i="4"/>
  <c r="Z651" i="4"/>
  <c r="Z767" i="4"/>
  <c r="Z990" i="4"/>
  <c r="Y851" i="4"/>
  <c r="Y1121" i="4"/>
  <c r="Z1292" i="4"/>
  <c r="Y260" i="4"/>
  <c r="Y384" i="4"/>
  <c r="Y512" i="4"/>
  <c r="Z640" i="4"/>
  <c r="Z768" i="4"/>
  <c r="Y983" i="4"/>
  <c r="V651" i="4"/>
  <c r="V953" i="4"/>
  <c r="V59" i="4"/>
  <c r="W1009" i="4"/>
  <c r="W1233" i="4"/>
  <c r="W1293" i="4"/>
  <c r="W336" i="4"/>
  <c r="V1071" i="4"/>
  <c r="S1071" i="4" s="1"/>
  <c r="W193" i="4"/>
  <c r="W1237" i="4"/>
  <c r="W292" i="4"/>
  <c r="W1130" i="4"/>
  <c r="W1204" i="4"/>
  <c r="V833" i="4"/>
  <c r="W776" i="4"/>
  <c r="V902" i="4"/>
  <c r="V1212" i="4"/>
  <c r="V841" i="4"/>
  <c r="W1495" i="4"/>
  <c r="W940" i="4"/>
  <c r="V1469" i="4"/>
  <c r="S1469" i="4" s="1"/>
  <c r="V288" i="4"/>
  <c r="V569" i="4"/>
  <c r="W1474" i="4"/>
  <c r="V397" i="4"/>
  <c r="V573" i="4"/>
  <c r="W1105" i="4"/>
  <c r="V1411" i="4"/>
  <c r="V615" i="4"/>
  <c r="V404" i="4"/>
  <c r="V589" i="4"/>
  <c r="V1128" i="4"/>
  <c r="W499" i="4"/>
  <c r="V766" i="4"/>
  <c r="V960" i="4"/>
  <c r="Z1099" i="4"/>
  <c r="Z1258" i="4"/>
  <c r="Z222" i="4"/>
  <c r="Y350" i="4"/>
  <c r="Y478" i="4"/>
  <c r="Z606" i="4"/>
  <c r="Z734" i="4"/>
  <c r="Y957" i="4"/>
  <c r="Z802" i="4"/>
  <c r="Y1009" i="4"/>
  <c r="Y1211" i="4"/>
  <c r="Y1339" i="4"/>
  <c r="Z355" i="4"/>
  <c r="Y39" i="4"/>
  <c r="Y28" i="4"/>
  <c r="S28" i="4" s="1"/>
  <c r="Y156" i="4"/>
  <c r="Y193" i="4"/>
  <c r="Y313" i="4"/>
  <c r="Y441" i="4"/>
  <c r="Y569" i="4"/>
  <c r="Y697" i="4"/>
  <c r="Y936" i="4"/>
  <c r="Z1158" i="4"/>
  <c r="Y901" i="4"/>
  <c r="Z1206" i="4"/>
  <c r="Z1334" i="4"/>
  <c r="Z298" i="4"/>
  <c r="Y426" i="4"/>
  <c r="Y542" i="4"/>
  <c r="Y670" i="4"/>
  <c r="Y798" i="4"/>
  <c r="Y1072" i="4"/>
  <c r="Z878" i="4"/>
  <c r="Z1179" i="4"/>
  <c r="Z1307" i="4"/>
  <c r="Z335" i="4"/>
  <c r="Y19" i="4"/>
  <c r="Z8" i="4"/>
  <c r="Z124" i="4"/>
  <c r="Y61" i="4"/>
  <c r="Z186" i="4"/>
  <c r="Z409" i="4"/>
  <c r="Z537" i="4"/>
  <c r="Z665" i="4"/>
  <c r="Z793" i="4"/>
  <c r="Y1067" i="4"/>
  <c r="Y849" i="4"/>
  <c r="Z1123" i="4"/>
  <c r="S1123" i="4" s="1"/>
  <c r="Y1294" i="4"/>
  <c r="Y258" i="4"/>
  <c r="Z386" i="4"/>
  <c r="Y522" i="4"/>
  <c r="Y650" i="4"/>
  <c r="Y778" i="4"/>
  <c r="Y981" i="4"/>
  <c r="Z826" i="4"/>
  <c r="Y1033" i="4"/>
  <c r="Z1255" i="4"/>
  <c r="Y263" i="4"/>
  <c r="Y391" i="4"/>
  <c r="Z211" i="4"/>
  <c r="Y84" i="4"/>
  <c r="Z29" i="4"/>
  <c r="Y269" i="4"/>
  <c r="Z389" i="4"/>
  <c r="Y529" i="4"/>
  <c r="Y657" i="4"/>
  <c r="Y785" i="4"/>
  <c r="Y1079" i="4"/>
  <c r="Y893" i="4"/>
  <c r="Y1210" i="4"/>
  <c r="Y1338" i="4"/>
  <c r="Y302" i="4"/>
  <c r="Z430" i="4"/>
  <c r="Y566" i="4"/>
  <c r="Y694" i="4"/>
  <c r="Y929" i="4"/>
  <c r="Z1143" i="4"/>
  <c r="Z1001" i="4"/>
  <c r="Z1203" i="4"/>
  <c r="S1203" i="4" s="1"/>
  <c r="Z1331" i="4"/>
  <c r="Y339" i="4"/>
  <c r="Y203" i="4"/>
  <c r="Y64" i="4"/>
  <c r="Y192" i="4"/>
  <c r="Y217" i="4"/>
  <c r="Z337" i="4"/>
  <c r="Y477" i="4"/>
  <c r="S477" i="4" s="1"/>
  <c r="Y605" i="4"/>
  <c r="Y733" i="4"/>
  <c r="Z952" i="4"/>
  <c r="Y809" i="4"/>
  <c r="Y1032" i="4"/>
  <c r="Y1254" i="4"/>
  <c r="Y218" i="4"/>
  <c r="Z346" i="4"/>
  <c r="Z474" i="4"/>
  <c r="Z590" i="4"/>
  <c r="Z718" i="4"/>
  <c r="Z961" i="4"/>
  <c r="Z818" i="4"/>
  <c r="Z1100" i="4"/>
  <c r="Z1279" i="4"/>
  <c r="Z307" i="4"/>
  <c r="Z435" i="4"/>
  <c r="Y547" i="4"/>
  <c r="Y675" i="4"/>
  <c r="Z906" i="4"/>
  <c r="Y1089" i="4"/>
  <c r="Y895" i="4"/>
  <c r="S895" i="4" s="1"/>
  <c r="Z1208" i="4"/>
  <c r="W1328" i="4"/>
  <c r="Y292" i="4"/>
  <c r="Z408" i="4"/>
  <c r="Z524" i="4"/>
  <c r="Z652" i="4"/>
  <c r="Z780" i="4"/>
  <c r="Z1054" i="4"/>
  <c r="W317" i="4"/>
  <c r="V1033" i="4"/>
  <c r="W1465" i="4"/>
  <c r="S1465" i="4" s="1"/>
  <c r="V665" i="4"/>
  <c r="V104" i="4"/>
  <c r="V710" i="4"/>
  <c r="V336" i="4"/>
  <c r="S336" i="4" s="1"/>
  <c r="W566" i="4"/>
  <c r="W1158" i="4"/>
  <c r="W985" i="4"/>
  <c r="W134" i="4"/>
  <c r="Y559" i="4"/>
  <c r="Y687" i="4"/>
  <c r="Z918" i="4"/>
  <c r="Y1132" i="4"/>
  <c r="Z895" i="4"/>
  <c r="Z1220" i="4"/>
  <c r="Y1348" i="4"/>
  <c r="S1348" i="4" s="1"/>
  <c r="Y304" i="4"/>
  <c r="Y440" i="4"/>
  <c r="Z568" i="4"/>
  <c r="Z696" i="4"/>
  <c r="Z931" i="4"/>
  <c r="Z1157" i="4"/>
  <c r="W57" i="4"/>
  <c r="S57" i="4" s="1"/>
  <c r="W631" i="4"/>
  <c r="W938" i="4"/>
  <c r="W1236" i="4"/>
  <c r="V295" i="4"/>
  <c r="W1109" i="4"/>
  <c r="V31" i="4"/>
  <c r="V1362" i="4"/>
  <c r="W575" i="4"/>
  <c r="V772" i="4"/>
  <c r="V818" i="4"/>
  <c r="V1349" i="4"/>
  <c r="S1349" i="4" s="1"/>
  <c r="V3" i="4"/>
  <c r="Y539" i="4"/>
  <c r="S539" i="4" s="1"/>
  <c r="Y667" i="4"/>
  <c r="Y783" i="4"/>
  <c r="Z1069" i="4"/>
  <c r="Y855" i="4"/>
  <c r="Y1125" i="4"/>
  <c r="Z1296" i="4"/>
  <c r="Z252" i="4"/>
  <c r="Y388" i="4"/>
  <c r="Z516" i="4"/>
  <c r="Z644" i="4"/>
  <c r="Z772" i="4"/>
  <c r="Y1058" i="4"/>
  <c r="V198" i="4"/>
  <c r="W151" i="4"/>
  <c r="V464" i="4"/>
  <c r="W1088" i="4"/>
  <c r="W1304" i="4"/>
  <c r="W391" i="4"/>
  <c r="V849" i="4"/>
  <c r="W670" i="4"/>
  <c r="W1356" i="4"/>
  <c r="V1007" i="4"/>
  <c r="W1281" i="4"/>
  <c r="W591" i="4"/>
  <c r="V1265" i="4"/>
  <c r="Z455" i="4"/>
  <c r="Z571" i="4"/>
  <c r="Z699" i="4"/>
  <c r="Y930" i="4"/>
  <c r="Y1093" i="4"/>
  <c r="Z887" i="4"/>
  <c r="Y1192" i="4"/>
  <c r="Y1320" i="4"/>
  <c r="Y264" i="4"/>
  <c r="Z380" i="4"/>
  <c r="Z508" i="4"/>
  <c r="Z624" i="4"/>
  <c r="Z752" i="4"/>
  <c r="Z987" i="4"/>
  <c r="V471" i="4"/>
  <c r="W858" i="4"/>
  <c r="V29" i="4"/>
  <c r="W896" i="4"/>
  <c r="W399" i="4"/>
  <c r="W1157" i="4"/>
  <c r="W1255" i="4"/>
  <c r="W1055" i="4"/>
  <c r="V1162" i="4"/>
  <c r="V859" i="4"/>
  <c r="V271" i="4"/>
  <c r="Z551" i="4"/>
  <c r="Z679" i="4"/>
  <c r="Z795" i="4"/>
  <c r="Y1073" i="4"/>
  <c r="Y847" i="4"/>
  <c r="Y1117" i="4"/>
  <c r="Z1288" i="4"/>
  <c r="Y256" i="4"/>
  <c r="Y380" i="4"/>
  <c r="Y508" i="4"/>
  <c r="Z636" i="4"/>
  <c r="Z764" i="4"/>
  <c r="Y979" i="4"/>
  <c r="V452" i="4"/>
  <c r="V455" i="4"/>
  <c r="V206" i="4"/>
  <c r="W481" i="4"/>
  <c r="W1430" i="4"/>
  <c r="W1299" i="4"/>
  <c r="S1299" i="4" s="1"/>
  <c r="W351" i="4"/>
  <c r="S351" i="4" s="1"/>
  <c r="W1094" i="4"/>
  <c r="W756" i="4"/>
  <c r="V376" i="4"/>
  <c r="V1047" i="4"/>
  <c r="Z447" i="4"/>
  <c r="Z563" i="4"/>
  <c r="Z691" i="4"/>
  <c r="Y922" i="4"/>
  <c r="Z1136" i="4"/>
  <c r="Y891" i="4"/>
  <c r="Y1184" i="4"/>
  <c r="Y1312" i="4"/>
  <c r="Z276" i="4"/>
  <c r="Y392" i="4"/>
  <c r="Z520" i="4"/>
  <c r="Z648" i="4"/>
  <c r="Z776" i="4"/>
  <c r="Z1050" i="4"/>
  <c r="W1016" i="4"/>
  <c r="V1214" i="4"/>
  <c r="W94" i="4"/>
  <c r="W691" i="4"/>
  <c r="W533" i="4"/>
  <c r="W350" i="4"/>
  <c r="V272" i="4"/>
  <c r="V501" i="4"/>
  <c r="V129" i="4"/>
  <c r="V549" i="4"/>
  <c r="V1337" i="4"/>
  <c r="Y471" i="4"/>
  <c r="Z607" i="4"/>
  <c r="Y735" i="4"/>
  <c r="Z946" i="4"/>
  <c r="Y807" i="4"/>
  <c r="Y1030" i="4"/>
  <c r="Z1248" i="4"/>
  <c r="Z1364" i="4"/>
  <c r="Z320" i="4"/>
  <c r="Z448" i="4"/>
  <c r="Z564" i="4"/>
  <c r="Z692" i="4"/>
  <c r="Z927" i="4"/>
  <c r="Y1094" i="4"/>
  <c r="V1028" i="4"/>
  <c r="V1188" i="4"/>
  <c r="W842" i="4"/>
  <c r="W1129" i="4"/>
  <c r="W484" i="4"/>
  <c r="W1116" i="4"/>
  <c r="W1313" i="4"/>
  <c r="W679" i="4"/>
  <c r="W819" i="4"/>
  <c r="V1275" i="4"/>
  <c r="W118" i="4"/>
  <c r="Y535" i="4"/>
  <c r="Y663" i="4"/>
  <c r="Y779" i="4"/>
  <c r="Z1065" i="4"/>
  <c r="S1065" i="4" s="1"/>
  <c r="Z871" i="4"/>
  <c r="Y1176" i="4"/>
  <c r="Y1304" i="4"/>
  <c r="Z268" i="4"/>
  <c r="Z396" i="4"/>
  <c r="Y532" i="4"/>
  <c r="Y660" i="4"/>
  <c r="Y788" i="4"/>
  <c r="Y1054" i="4"/>
  <c r="V309" i="4"/>
  <c r="W1019" i="4"/>
  <c r="S1019" i="4" s="1"/>
  <c r="W102" i="4"/>
  <c r="W1292" i="4"/>
  <c r="V8" i="4"/>
  <c r="W1462" i="4"/>
  <c r="V645" i="4"/>
  <c r="V683" i="4"/>
  <c r="V48" i="4"/>
  <c r="W1413" i="4"/>
  <c r="V344" i="4"/>
  <c r="V633" i="4"/>
  <c r="S633" i="4" s="1"/>
  <c r="W327" i="4"/>
  <c r="W720" i="4"/>
  <c r="V1377" i="4"/>
  <c r="S1377" i="4" s="1"/>
  <c r="V897" i="4"/>
  <c r="V605" i="4"/>
  <c r="V1130" i="4"/>
  <c r="V1445" i="4"/>
  <c r="V989" i="4"/>
  <c r="V551" i="4"/>
  <c r="V787" i="4"/>
  <c r="S787" i="4" s="1"/>
  <c r="V566" i="4"/>
  <c r="W438" i="4"/>
  <c r="V599" i="4"/>
  <c r="V1122" i="4"/>
  <c r="V396" i="4"/>
  <c r="W333" i="4"/>
  <c r="W737" i="4"/>
  <c r="V1489" i="4"/>
  <c r="V1412" i="4"/>
  <c r="W745" i="4"/>
  <c r="S1252" i="4"/>
  <c r="V558" i="4"/>
  <c r="W273" i="4"/>
  <c r="V623" i="4"/>
  <c r="W1241" i="4"/>
  <c r="V565" i="4"/>
  <c r="W763" i="4"/>
  <c r="V380" i="4"/>
  <c r="Y857" i="4"/>
  <c r="Y1111" i="4"/>
  <c r="Y1270" i="4"/>
  <c r="Y234" i="4"/>
  <c r="Z362" i="4"/>
  <c r="Z490" i="4"/>
  <c r="Y626" i="4"/>
  <c r="Y754" i="4"/>
  <c r="Z977" i="4"/>
  <c r="Y822" i="4"/>
  <c r="Z1029" i="4"/>
  <c r="Z1231" i="4"/>
  <c r="Z1359" i="4"/>
  <c r="Y367" i="4"/>
  <c r="Y59" i="4"/>
  <c r="Z48" i="4"/>
  <c r="Z176" i="4"/>
  <c r="Y213" i="4"/>
  <c r="Z333" i="4"/>
  <c r="Z461" i="4"/>
  <c r="Z589" i="4"/>
  <c r="Z717" i="4"/>
  <c r="Z948" i="4"/>
  <c r="Y1170" i="4"/>
  <c r="Y1016" i="4"/>
  <c r="Y1218" i="4"/>
  <c r="Y1346" i="4"/>
  <c r="Y310" i="4"/>
  <c r="Z438" i="4"/>
  <c r="Z554" i="4"/>
  <c r="Z682" i="4"/>
  <c r="Y905" i="4"/>
  <c r="Z1092" i="4"/>
  <c r="Y898" i="4"/>
  <c r="Y1191" i="4"/>
  <c r="Y1319" i="4"/>
  <c r="Y347" i="4"/>
  <c r="Z39" i="4"/>
  <c r="Y20" i="4"/>
  <c r="Y136" i="4"/>
  <c r="Z193" i="4"/>
  <c r="Y293" i="4"/>
  <c r="Y421" i="4"/>
  <c r="Y549" i="4"/>
  <c r="Y677" i="4"/>
  <c r="Y916" i="4"/>
  <c r="Z1087" i="4"/>
  <c r="Z869" i="4"/>
  <c r="Z1186" i="4"/>
  <c r="Z1314" i="4"/>
  <c r="Z278" i="4"/>
  <c r="Y406" i="4"/>
  <c r="Z534" i="4"/>
  <c r="Z662" i="4"/>
  <c r="Z790" i="4"/>
  <c r="Y1052" i="4"/>
  <c r="Y846" i="4"/>
  <c r="Z1108" i="4"/>
  <c r="S1108" i="4" s="1"/>
  <c r="Y1267" i="4"/>
  <c r="Z283" i="4"/>
  <c r="Z411" i="4"/>
  <c r="Y223" i="4"/>
  <c r="Z104" i="4"/>
  <c r="Y41" i="4"/>
  <c r="Z289" i="4"/>
  <c r="Y401" i="4"/>
  <c r="Z549" i="4"/>
  <c r="Z677" i="4"/>
  <c r="Z908" i="4"/>
  <c r="Z1150" i="4"/>
  <c r="Y1008" i="4"/>
  <c r="Z1230" i="4"/>
  <c r="Z1358" i="4"/>
  <c r="Z322" i="4"/>
  <c r="Y450" i="4"/>
  <c r="Z578" i="4"/>
  <c r="Z706" i="4"/>
  <c r="Z949" i="4"/>
  <c r="Z1163" i="4"/>
  <c r="Y1013" i="4"/>
  <c r="Y1215" i="4"/>
  <c r="Y1343" i="4"/>
  <c r="Z359" i="4"/>
  <c r="Z223" i="4"/>
  <c r="Z84" i="4"/>
  <c r="Z9" i="4"/>
  <c r="Z237" i="4"/>
  <c r="Y349" i="4"/>
  <c r="Z497" i="4"/>
  <c r="Z625" i="4"/>
  <c r="Z753" i="4"/>
  <c r="Y972" i="4"/>
  <c r="Z829" i="4"/>
  <c r="Z1115" i="4"/>
  <c r="Z1274" i="4"/>
  <c r="Z238" i="4"/>
  <c r="Y366" i="4"/>
  <c r="Y494" i="4"/>
  <c r="Y610" i="4"/>
  <c r="Y738" i="4"/>
  <c r="Y973" i="4"/>
  <c r="Y838" i="4"/>
  <c r="Y1112" i="4"/>
  <c r="Y1291" i="4"/>
  <c r="Y319" i="4"/>
  <c r="Z451" i="4"/>
  <c r="Z567" i="4"/>
  <c r="Z695" i="4"/>
  <c r="Y926" i="4"/>
  <c r="Z1140" i="4"/>
  <c r="Y1010" i="4"/>
  <c r="Y1220" i="4"/>
  <c r="Y1336" i="4"/>
  <c r="Z312" i="4"/>
  <c r="Y428" i="4"/>
  <c r="Y544" i="4"/>
  <c r="Y672" i="4"/>
  <c r="Y800" i="4"/>
  <c r="Y1066" i="4"/>
  <c r="V1164" i="4"/>
  <c r="W623" i="4"/>
  <c r="W1149" i="4"/>
  <c r="W1196" i="4"/>
  <c r="V287" i="4"/>
  <c r="W795" i="4"/>
  <c r="V1273" i="4"/>
  <c r="V541" i="4"/>
  <c r="V675" i="4"/>
  <c r="V1036" i="4"/>
  <c r="S1036" i="4" s="1"/>
  <c r="V1092" i="4"/>
  <c r="Y443" i="4"/>
  <c r="Z579" i="4"/>
  <c r="Z707" i="4"/>
  <c r="Y938" i="4"/>
  <c r="Z1152" i="4"/>
  <c r="Z1002" i="4"/>
  <c r="Y1232" i="4"/>
  <c r="Z208" i="4"/>
  <c r="Z324" i="4"/>
  <c r="Z452" i="4"/>
  <c r="Y588" i="4"/>
  <c r="Y716" i="4"/>
  <c r="Y943" i="4"/>
  <c r="Y1169" i="4"/>
  <c r="W197" i="4"/>
  <c r="V748" i="4"/>
  <c r="V1160" i="4"/>
  <c r="S1160" i="4" s="1"/>
  <c r="V1373" i="4"/>
  <c r="W469" i="4"/>
  <c r="S1305" i="4"/>
  <c r="V686" i="4"/>
  <c r="W643" i="4"/>
  <c r="W757" i="4"/>
  <c r="W1033" i="4"/>
  <c r="V260" i="4"/>
  <c r="W1164" i="4"/>
  <c r="W191" i="4"/>
  <c r="Z559" i="4"/>
  <c r="Z687" i="4"/>
  <c r="Y918" i="4"/>
  <c r="Y1081" i="4"/>
  <c r="Z875" i="4"/>
  <c r="Y1180" i="4"/>
  <c r="Y1308" i="4"/>
  <c r="Z272" i="4"/>
  <c r="Z400" i="4"/>
  <c r="Y536" i="4"/>
  <c r="Y664" i="4"/>
  <c r="Y792" i="4"/>
  <c r="Y1078" i="4"/>
  <c r="W804" i="4"/>
  <c r="W245" i="4"/>
  <c r="W686" i="4"/>
  <c r="V1204" i="4"/>
  <c r="V64" i="4"/>
  <c r="V673" i="4"/>
  <c r="W1362" i="4"/>
  <c r="W509" i="4"/>
  <c r="V55" i="4"/>
  <c r="V1364" i="4"/>
  <c r="W818" i="4"/>
  <c r="V1385" i="4"/>
  <c r="Y467" i="4"/>
  <c r="Y583" i="4"/>
  <c r="Y711" i="4"/>
  <c r="Z942" i="4"/>
  <c r="Z1144" i="4"/>
  <c r="Y899" i="4"/>
  <c r="Z1212" i="4"/>
  <c r="Z1328" i="4"/>
  <c r="Z284" i="4"/>
  <c r="Y400" i="4"/>
  <c r="Y516" i="4"/>
  <c r="Y644" i="4"/>
  <c r="Y772" i="4"/>
  <c r="Z1058" i="4"/>
  <c r="W444" i="4"/>
  <c r="W1133" i="4"/>
  <c r="V202" i="4"/>
  <c r="V1112" i="4"/>
  <c r="W618" i="4"/>
  <c r="V1356" i="4"/>
  <c r="W1243" i="4"/>
  <c r="W992" i="4"/>
  <c r="V35" i="4"/>
  <c r="Y563" i="4"/>
  <c r="Y691" i="4"/>
  <c r="Y910" i="4"/>
  <c r="Z1093" i="4"/>
  <c r="Z867" i="4"/>
  <c r="Y1172" i="4"/>
  <c r="Y1300" i="4"/>
  <c r="Z264" i="4"/>
  <c r="Z392" i="4"/>
  <c r="Y528" i="4"/>
  <c r="Y656" i="4"/>
  <c r="Y784" i="4"/>
  <c r="Y1050" i="4"/>
  <c r="W297" i="4"/>
  <c r="W866" i="4"/>
  <c r="W632" i="4"/>
  <c r="W1212" i="4"/>
  <c r="W1490" i="4"/>
  <c r="V469" i="4"/>
  <c r="W177" i="4"/>
  <c r="S177" i="4" s="1"/>
  <c r="W1253" i="4"/>
  <c r="S1253" i="4" s="1"/>
  <c r="W1375" i="4"/>
  <c r="V1259" i="4"/>
  <c r="S1259" i="4" s="1"/>
  <c r="W859" i="4"/>
  <c r="W1404" i="4"/>
  <c r="Y459" i="4"/>
  <c r="Y575" i="4"/>
  <c r="Y703" i="4"/>
  <c r="Z934" i="4"/>
  <c r="Y1148" i="4"/>
  <c r="Y1006" i="4"/>
  <c r="Z1204" i="4"/>
  <c r="Y1332" i="4"/>
  <c r="Y288" i="4"/>
  <c r="Z404" i="4"/>
  <c r="Y540" i="4"/>
  <c r="Y668" i="4"/>
  <c r="Y796" i="4"/>
  <c r="Y1062" i="4"/>
  <c r="V1404" i="4"/>
  <c r="S1404" i="4" s="1"/>
  <c r="W1423" i="4"/>
  <c r="V222" i="4"/>
  <c r="W302" i="4"/>
  <c r="W951" i="4"/>
  <c r="V1390" i="4"/>
  <c r="W1307" i="4"/>
  <c r="S1307" i="4" s="1"/>
  <c r="V138" i="4"/>
  <c r="S138" i="4" s="1"/>
  <c r="V223" i="4"/>
  <c r="S223" i="4" s="1"/>
  <c r="W599" i="4"/>
  <c r="W968" i="4"/>
  <c r="W1013" i="4"/>
  <c r="W559" i="4"/>
  <c r="V851" i="4"/>
  <c r="W38" i="4"/>
  <c r="Z491" i="4"/>
  <c r="Y619" i="4"/>
  <c r="Z755" i="4"/>
  <c r="Y966" i="4"/>
  <c r="Z827" i="4"/>
  <c r="Z1097" i="4"/>
  <c r="Y1260" i="4"/>
  <c r="Z204" i="4"/>
  <c r="Z340" i="4"/>
  <c r="Y468" i="4"/>
  <c r="Y584" i="4"/>
  <c r="Y712" i="4"/>
  <c r="Y939" i="4"/>
  <c r="Y1133" i="4"/>
  <c r="W1420" i="4"/>
  <c r="W607" i="4"/>
  <c r="W1115" i="4"/>
  <c r="S1115" i="4" s="1"/>
  <c r="W1220" i="4"/>
  <c r="V1173" i="4"/>
  <c r="V368" i="4"/>
  <c r="V493" i="4"/>
  <c r="V987" i="4"/>
  <c r="W1265" i="4"/>
  <c r="W1113" i="4"/>
  <c r="V367" i="4"/>
  <c r="Z555" i="4"/>
  <c r="Z683" i="4"/>
  <c r="Z799" i="4"/>
  <c r="Y1077" i="4"/>
  <c r="Y883" i="4"/>
  <c r="Z1196" i="4"/>
  <c r="Z1324" i="4"/>
  <c r="Y280" i="4"/>
  <c r="Y416" i="4"/>
  <c r="Z544" i="4"/>
  <c r="Z672" i="4"/>
  <c r="Z800" i="4"/>
  <c r="Z1074" i="4"/>
  <c r="W1079" i="4"/>
  <c r="V1182" i="4"/>
  <c r="W90" i="4"/>
  <c r="S90" i="4" s="1"/>
  <c r="W318" i="4"/>
  <c r="V752" i="4"/>
  <c r="S752" i="4" s="1"/>
  <c r="W647" i="4"/>
  <c r="W541" i="4"/>
  <c r="V972" i="4"/>
  <c r="W728" i="4"/>
  <c r="W865" i="4"/>
  <c r="V342" i="4"/>
  <c r="V1430" i="4"/>
  <c r="V961" i="4"/>
  <c r="W773" i="4"/>
  <c r="W1493" i="4"/>
  <c r="V1093" i="4"/>
  <c r="V629" i="4"/>
  <c r="V1226" i="4"/>
  <c r="V1308" i="4"/>
  <c r="W573" i="4"/>
  <c r="W932" i="4"/>
  <c r="V1186" i="4"/>
  <c r="V1001" i="4"/>
  <c r="V280" i="4"/>
  <c r="W784" i="4"/>
  <c r="V221" i="4"/>
  <c r="V1438" i="4"/>
  <c r="V795" i="4"/>
  <c r="V1413" i="4"/>
  <c r="V817" i="4"/>
  <c r="S487" i="4"/>
  <c r="W753" i="4"/>
  <c r="W1494" i="4"/>
  <c r="V839" i="4"/>
  <c r="W918" i="4"/>
  <c r="V1428" i="4"/>
  <c r="V412" i="4"/>
  <c r="Z877" i="4"/>
  <c r="Z1131" i="4"/>
  <c r="Z1290" i="4"/>
  <c r="Z254" i="4"/>
  <c r="Y382" i="4"/>
  <c r="Z510" i="4"/>
  <c r="Z638" i="4"/>
  <c r="Z766" i="4"/>
  <c r="Y989" i="4"/>
  <c r="Z834" i="4"/>
  <c r="Y1041" i="4"/>
  <c r="Y1243" i="4"/>
  <c r="Z259" i="4"/>
  <c r="Z387" i="4"/>
  <c r="Z187" i="4"/>
  <c r="Y60" i="4"/>
  <c r="Y188" i="4"/>
  <c r="Z233" i="4"/>
  <c r="Y345" i="4"/>
  <c r="Y473" i="4"/>
  <c r="Y601" i="4"/>
  <c r="Z749" i="4"/>
  <c r="Y968" i="4"/>
  <c r="Y805" i="4"/>
  <c r="Y1028" i="4"/>
  <c r="Z1238" i="4"/>
  <c r="Z202" i="4"/>
  <c r="Z330" i="4"/>
  <c r="Y458" i="4"/>
  <c r="Y574" i="4"/>
  <c r="Y702" i="4"/>
  <c r="Z925" i="4"/>
  <c r="Y1151" i="4"/>
  <c r="Z1009" i="4"/>
  <c r="Z1211" i="4"/>
  <c r="Z1339" i="4"/>
  <c r="Z367" i="4"/>
  <c r="Y51" i="4"/>
  <c r="Z28" i="4"/>
  <c r="Z156" i="4"/>
  <c r="Z213" i="4"/>
  <c r="Z313" i="4"/>
  <c r="Z441" i="4"/>
  <c r="Z569" i="4"/>
  <c r="Z697" i="4"/>
  <c r="Z928" i="4"/>
  <c r="Z1138" i="4"/>
  <c r="Y881" i="4"/>
  <c r="Y1198" i="4"/>
  <c r="Y1326" i="4"/>
  <c r="Y290" i="4"/>
  <c r="Z418" i="4"/>
  <c r="Y554" i="4"/>
  <c r="Y682" i="4"/>
  <c r="W801" i="4"/>
  <c r="Z1072" i="4"/>
  <c r="Z858" i="4"/>
  <c r="Y1120" i="4"/>
  <c r="Z1287" i="4"/>
  <c r="Y295" i="4"/>
  <c r="Y423" i="4"/>
  <c r="Z243" i="4"/>
  <c r="Y116" i="4"/>
  <c r="Z61" i="4"/>
  <c r="Z293" i="4"/>
  <c r="Z421" i="4"/>
  <c r="Y561" i="4"/>
  <c r="Y689" i="4"/>
  <c r="Y928" i="4"/>
  <c r="Y1162" i="4"/>
  <c r="Z1020" i="4"/>
  <c r="Y1242" i="4"/>
  <c r="Y206" i="4"/>
  <c r="Y334" i="4"/>
  <c r="Z462" i="4"/>
  <c r="Y598" i="4"/>
  <c r="Y726" i="4"/>
  <c r="Y961" i="4"/>
  <c r="Z806" i="4"/>
  <c r="Z1033" i="4"/>
  <c r="Z1235" i="4"/>
  <c r="Z1363" i="4"/>
  <c r="Y371" i="4"/>
  <c r="S371" i="4" s="1"/>
  <c r="Y11" i="4"/>
  <c r="Y235" i="4"/>
  <c r="Y96" i="4"/>
  <c r="Y21" i="4"/>
  <c r="Y249" i="4"/>
  <c r="Z369" i="4"/>
  <c r="Y509" i="4"/>
  <c r="Y637" i="4"/>
  <c r="Y765" i="4"/>
  <c r="S765" i="4" s="1"/>
  <c r="Z984" i="4"/>
  <c r="Y841" i="4"/>
  <c r="Y1127" i="4"/>
  <c r="Y1286" i="4"/>
  <c r="Y250" i="4"/>
  <c r="Z378" i="4"/>
  <c r="Z506" i="4"/>
  <c r="Z622" i="4"/>
  <c r="Z750" i="4"/>
  <c r="Z993" i="4"/>
  <c r="Z850" i="4"/>
  <c r="Z1183" i="4"/>
  <c r="Z1311" i="4"/>
  <c r="Z339" i="4"/>
  <c r="Y463" i="4"/>
  <c r="Y579" i="4"/>
  <c r="Y707" i="4"/>
  <c r="Z938" i="4"/>
  <c r="Y1152" i="4"/>
  <c r="S1152" i="4" s="1"/>
  <c r="Z1022" i="4"/>
  <c r="Z1240" i="4"/>
  <c r="Z1356" i="4"/>
  <c r="Y324" i="4"/>
  <c r="Z440" i="4"/>
  <c r="Z556" i="4"/>
  <c r="Y684" i="4"/>
  <c r="Z919" i="4"/>
  <c r="W1078" i="4"/>
  <c r="W1215" i="4"/>
  <c r="V713" i="4"/>
  <c r="V1480" i="4"/>
  <c r="W1350" i="4"/>
  <c r="W454" i="4"/>
  <c r="V1074" i="4"/>
  <c r="W382" i="4"/>
  <c r="V460" i="4"/>
  <c r="W518" i="4"/>
  <c r="W796" i="4"/>
  <c r="V1267" i="4"/>
  <c r="V853" i="4"/>
  <c r="Z463" i="4"/>
  <c r="Y591" i="4"/>
  <c r="Y719" i="4"/>
  <c r="Z950" i="4"/>
  <c r="Y1164" i="4"/>
  <c r="Y1022" i="4"/>
  <c r="Z1252" i="4"/>
  <c r="Y220" i="4"/>
  <c r="Z344" i="4"/>
  <c r="Y472" i="4"/>
  <c r="Z600" i="4"/>
  <c r="Z728" i="4"/>
  <c r="Z963" i="4"/>
  <c r="W420" i="4"/>
  <c r="V435" i="4"/>
  <c r="W929" i="4"/>
  <c r="V1484" i="4"/>
  <c r="W153" i="4"/>
  <c r="S153" i="4" s="1"/>
  <c r="V869" i="4"/>
  <c r="V1210" i="4"/>
  <c r="V804" i="4"/>
  <c r="V993" i="4"/>
  <c r="W374" i="4"/>
  <c r="W988" i="4"/>
  <c r="W942" i="4"/>
  <c r="V1243" i="4"/>
  <c r="Z443" i="4"/>
  <c r="Y571" i="4"/>
  <c r="Y699" i="4"/>
  <c r="Z930" i="4"/>
  <c r="Z1132" i="4"/>
  <c r="Y887" i="4"/>
  <c r="Z1200" i="4"/>
  <c r="Y1328" i="4"/>
  <c r="Y284" i="4"/>
  <c r="Y420" i="4"/>
  <c r="Z548" i="4"/>
  <c r="Z676" i="4"/>
  <c r="Z911" i="4"/>
  <c r="Z1137" i="4"/>
  <c r="W62" i="4"/>
  <c r="W662" i="4"/>
  <c r="V910" i="4"/>
  <c r="W1272" i="4"/>
  <c r="V303" i="4"/>
  <c r="V904" i="4"/>
  <c r="W326" i="4"/>
  <c r="W486" i="4"/>
  <c r="W41" i="4"/>
  <c r="W366" i="4"/>
  <c r="W989" i="4"/>
  <c r="V23" i="4"/>
  <c r="S23" i="4" s="1"/>
  <c r="W103" i="4"/>
  <c r="Z487" i="4"/>
  <c r="Z603" i="4"/>
  <c r="Z731" i="4"/>
  <c r="Y962" i="4"/>
  <c r="Y1156" i="4"/>
  <c r="Y1014" i="4"/>
  <c r="Y1224" i="4"/>
  <c r="Y1340" i="4"/>
  <c r="Y296" i="4"/>
  <c r="Z412" i="4"/>
  <c r="Z528" i="4"/>
  <c r="Z656" i="4"/>
  <c r="Z784" i="4"/>
  <c r="Y1070" i="4"/>
  <c r="W293" i="4"/>
  <c r="W1383" i="4"/>
  <c r="V845" i="4"/>
  <c r="W1485" i="4"/>
  <c r="S1485" i="4" s="1"/>
  <c r="V681" i="4"/>
  <c r="V326" i="4"/>
  <c r="V136" i="4"/>
  <c r="V575" i="4"/>
  <c r="V991" i="4"/>
  <c r="W973" i="4"/>
  <c r="W794" i="4"/>
  <c r="Y447" i="4"/>
  <c r="Z583" i="4"/>
  <c r="Z711" i="4"/>
  <c r="Z922" i="4"/>
  <c r="Y1136" i="4"/>
  <c r="Y879" i="4"/>
  <c r="Z1192" i="4"/>
  <c r="Z1320" i="4"/>
  <c r="Y276" i="4"/>
  <c r="Y412" i="4"/>
  <c r="Z540" i="4"/>
  <c r="Z668" i="4"/>
  <c r="Z796" i="4"/>
  <c r="Z1070" i="4"/>
  <c r="W1400" i="4"/>
  <c r="V1206" i="4"/>
  <c r="V918" i="4"/>
  <c r="V1389" i="4"/>
  <c r="W150" i="4"/>
  <c r="W1171" i="4"/>
  <c r="W574" i="4"/>
  <c r="V1346" i="4"/>
  <c r="W1001" i="4"/>
  <c r="V1218" i="4"/>
  <c r="W6" i="4"/>
  <c r="Z479" i="4"/>
  <c r="Z595" i="4"/>
  <c r="Z723" i="4"/>
  <c r="Y954" i="4"/>
  <c r="Z1168" i="4"/>
  <c r="Z1018" i="4"/>
  <c r="Y1216" i="4"/>
  <c r="Z1352" i="4"/>
  <c r="Z308" i="4"/>
  <c r="Y424" i="4"/>
  <c r="Z552" i="4"/>
  <c r="Z680" i="4"/>
  <c r="Z915" i="4"/>
  <c r="Y1082" i="4"/>
  <c r="W167" i="4"/>
  <c r="W209" i="4"/>
  <c r="W655" i="4"/>
  <c r="W1124" i="4"/>
  <c r="W462" i="4"/>
  <c r="V130" i="4"/>
  <c r="W122" i="4"/>
  <c r="W137" i="4"/>
  <c r="W748" i="4"/>
  <c r="W199" i="4"/>
  <c r="V867" i="4"/>
  <c r="W827" i="4"/>
  <c r="W256" i="4"/>
  <c r="Y503" i="4"/>
  <c r="Z639" i="4"/>
  <c r="S639" i="4" s="1"/>
  <c r="Y767" i="4"/>
  <c r="Z978" i="4"/>
  <c r="Y839" i="4"/>
  <c r="Y1109" i="4"/>
  <c r="Z1280" i="4"/>
  <c r="Y216" i="4"/>
  <c r="Z352" i="4"/>
  <c r="Z480" i="4"/>
  <c r="Z596" i="4"/>
  <c r="Z724" i="4"/>
  <c r="Z959" i="4"/>
  <c r="Z1153" i="4"/>
  <c r="V697" i="4"/>
  <c r="V1464" i="4"/>
  <c r="V1421" i="4"/>
  <c r="W1426" i="4"/>
  <c r="V1329" i="4"/>
  <c r="W517" i="4"/>
  <c r="W343" i="4"/>
  <c r="V671" i="4"/>
  <c r="W1250" i="4"/>
  <c r="V1491" i="4"/>
  <c r="V7" i="4"/>
  <c r="S7" i="4" s="1"/>
  <c r="V865" i="4"/>
  <c r="W1384" i="4"/>
  <c r="Z439" i="4"/>
  <c r="Y567" i="4"/>
  <c r="Y695" i="4"/>
  <c r="Y914" i="4"/>
  <c r="S914" i="4" s="1"/>
  <c r="Y1140" i="4"/>
  <c r="S1140" i="4" s="1"/>
  <c r="Y998" i="4"/>
  <c r="Y1208" i="4"/>
  <c r="Z1344" i="4"/>
  <c r="Z300" i="4"/>
  <c r="Z428" i="4"/>
  <c r="Y564" i="4"/>
  <c r="Y692" i="4"/>
  <c r="Z907" i="4"/>
  <c r="Z1094" i="4"/>
  <c r="W1428" i="4"/>
  <c r="V85" i="4"/>
  <c r="V230" i="4"/>
  <c r="W537" i="4"/>
  <c r="V63" i="4"/>
  <c r="S63" i="4" s="1"/>
  <c r="V400" i="4"/>
  <c r="W340" i="4"/>
  <c r="W513" i="4"/>
  <c r="V168" i="4"/>
  <c r="V1235" i="4"/>
  <c r="V414" i="4"/>
  <c r="V1254" i="4"/>
  <c r="V1321" i="4"/>
  <c r="S1321" i="4" s="1"/>
  <c r="V1192" i="4"/>
  <c r="W269" i="4"/>
  <c r="V389" i="4"/>
  <c r="V1113" i="4"/>
  <c r="V358" i="4"/>
  <c r="V1087" i="4"/>
  <c r="S1087" i="4" s="1"/>
  <c r="V1319" i="4"/>
  <c r="W507" i="4"/>
  <c r="W779" i="4"/>
  <c r="W1454" i="4"/>
  <c r="S1454" i="4" s="1"/>
  <c r="V1129" i="4"/>
  <c r="V374" i="4"/>
  <c r="V1025" i="4"/>
  <c r="W258" i="4"/>
  <c r="W952" i="4"/>
  <c r="V1216" i="4"/>
  <c r="W312" i="4"/>
  <c r="V756" i="4"/>
  <c r="V1476" i="4"/>
  <c r="V593" i="4"/>
  <c r="W1254" i="4"/>
  <c r="V1224" i="4"/>
  <c r="S721" i="4"/>
  <c r="S1053" i="4"/>
  <c r="S1403" i="4"/>
  <c r="S1131" i="4"/>
  <c r="S195" i="4"/>
  <c r="S1490" i="4"/>
  <c r="S1057" i="4"/>
  <c r="S820" i="4"/>
  <c r="S1330" i="4"/>
  <c r="S702" i="4"/>
  <c r="S240" i="4"/>
  <c r="S768" i="4"/>
  <c r="S359" i="4"/>
  <c r="S1392" i="4"/>
  <c r="S1088" i="4"/>
  <c r="S729" i="4"/>
  <c r="S560" i="4"/>
  <c r="S1016" i="4"/>
  <c r="S913" i="4"/>
  <c r="S284" i="4"/>
  <c r="S1008" i="4"/>
  <c r="S1437" i="4"/>
  <c r="S1176" i="4"/>
  <c r="S1497" i="4"/>
  <c r="S408" i="4"/>
  <c r="S1446" i="4"/>
  <c r="S1344" i="4"/>
  <c r="S266" i="4"/>
  <c r="S375" i="4"/>
  <c r="S946" i="4"/>
  <c r="S381" i="4"/>
  <c r="S327" i="4"/>
  <c r="S1376" i="4"/>
  <c r="S600" i="4"/>
  <c r="S608" i="4"/>
  <c r="S252" i="4"/>
  <c r="S1405" i="4"/>
  <c r="S1315" i="4"/>
  <c r="S1274" i="4"/>
  <c r="S1229" i="4"/>
  <c r="S812" i="4"/>
  <c r="S1187" i="4"/>
  <c r="S1429" i="4"/>
  <c r="S219" i="4"/>
  <c r="S976" i="4"/>
  <c r="S1481" i="4"/>
  <c r="S1179" i="4"/>
  <c r="S1459" i="4"/>
  <c r="S1334" i="4"/>
  <c r="AA647" i="4"/>
  <c r="AB659" i="4"/>
  <c r="AB465" i="4"/>
  <c r="AB1023" i="4"/>
  <c r="AB1224" i="4"/>
  <c r="AB1300" i="4"/>
  <c r="AB426" i="4"/>
  <c r="AB906" i="4"/>
  <c r="AB79" i="4"/>
  <c r="AB1200" i="4"/>
  <c r="AA1303" i="4"/>
  <c r="AB280" i="4"/>
  <c r="AA1026" i="4"/>
  <c r="S1026" i="4" s="1"/>
  <c r="AB1070" i="4"/>
  <c r="AB388" i="4"/>
  <c r="AB404" i="4"/>
  <c r="AA484" i="4"/>
  <c r="AB1385" i="4"/>
  <c r="AB898" i="4"/>
  <c r="AB384" i="4"/>
  <c r="AB944" i="4"/>
  <c r="AB380" i="4"/>
  <c r="AA1375" i="4"/>
  <c r="AB678" i="4"/>
  <c r="AB304" i="4"/>
  <c r="AA663" i="4"/>
  <c r="S663" i="4" s="1"/>
  <c r="AB1062" i="4"/>
  <c r="AB289" i="4"/>
  <c r="AB1109" i="4"/>
  <c r="AB1210" i="4"/>
  <c r="AA205" i="4" a="1"/>
  <c r="AA716" i="4" a="1"/>
  <c r="AB847" i="4" a="1"/>
  <c r="AA1455" i="4" a="1"/>
  <c r="AA874" i="4" a="1"/>
  <c r="AA993" i="4" a="1"/>
  <c r="AB1427" i="4" a="1"/>
  <c r="AB674" i="4" a="1"/>
  <c r="AA289" i="4" a="1"/>
  <c r="AB133" i="4" a="1"/>
  <c r="AA662" i="4" a="1"/>
  <c r="AB332" i="4" a="1"/>
  <c r="AB698" i="4" a="1"/>
  <c r="AB99" i="4" a="1"/>
  <c r="AA243" i="4" a="1"/>
  <c r="AB1298" i="4" a="1"/>
  <c r="AB1150" i="4" a="1"/>
  <c r="AA986" i="4" a="1"/>
  <c r="AA632" i="4" a="1"/>
  <c r="AA817" i="4" a="1"/>
  <c r="AB302" i="4" a="1"/>
  <c r="AA1498" i="4" a="1"/>
  <c r="AA1345" i="4" a="1"/>
  <c r="AA212" i="4" a="1"/>
  <c r="AA1489" i="4" a="1"/>
  <c r="AA523" i="4" a="1"/>
  <c r="AA148" i="4" a="1"/>
  <c r="AB807" i="4" a="1"/>
  <c r="AA1488" i="4" a="1"/>
  <c r="AB442" i="4" a="1"/>
  <c r="AA395" i="4" a="1"/>
  <c r="AA143" i="4" a="1"/>
  <c r="AA983" i="4" a="1"/>
  <c r="AA569" i="4" a="1"/>
  <c r="AB10" i="4" a="1"/>
  <c r="AA1244" i="4" a="1"/>
  <c r="AB288" i="4" a="1"/>
  <c r="AA1177" i="4" a="1"/>
  <c r="AB472" i="4" a="1"/>
  <c r="AB216" i="4" a="1"/>
  <c r="AB329" i="4" a="1"/>
  <c r="AB468" i="4" a="1"/>
  <c r="AB1206" i="4" a="1"/>
  <c r="AB348" i="4" a="1"/>
  <c r="AB777" i="4" a="1"/>
  <c r="AA1111" i="4" a="1"/>
  <c r="AB69" i="4" a="1"/>
  <c r="AB291" i="4" a="1"/>
  <c r="AA91" i="4" a="1"/>
  <c r="AB1333" i="4" a="1"/>
  <c r="AA232" i="4" a="1"/>
  <c r="AA613" i="4" a="1"/>
  <c r="AA1445" i="4" a="1"/>
  <c r="AA910" i="4" a="1"/>
  <c r="AA1382" i="4" a="1"/>
  <c r="AA664" i="4" a="1"/>
  <c r="AA1083" i="4" a="1"/>
  <c r="AB740" i="4" a="1"/>
  <c r="AB363" i="4" a="1"/>
  <c r="AB1290" i="4" a="1"/>
  <c r="AA763" i="4" a="1"/>
  <c r="AA1327" i="4" a="1"/>
  <c r="AB411" i="4" a="1"/>
  <c r="AA888" i="4" a="1"/>
  <c r="AB522" i="4" a="1"/>
  <c r="AA1281" i="4" a="1"/>
  <c r="AA1168" i="4" a="1"/>
  <c r="AA756" i="4" a="1"/>
  <c r="AA745" i="4" a="1"/>
  <c r="AA520" i="4" a="1"/>
  <c r="AB549" i="4" a="1"/>
  <c r="AA402" i="4" a="1"/>
  <c r="AB1140" i="4" a="1"/>
  <c r="AA401" i="4" a="1"/>
  <c r="AB1251" i="4" a="1"/>
  <c r="AA228" i="4" a="1"/>
  <c r="AB114" i="4" a="1"/>
  <c r="AA462" i="4" a="1"/>
  <c r="AB539" i="4" a="1"/>
  <c r="AB1270" i="4" a="1"/>
  <c r="AB1447" i="4" a="1"/>
  <c r="AA1292" i="4" a="1"/>
  <c r="AA539" i="4" a="1"/>
  <c r="AA1175" i="4" a="1"/>
  <c r="AB1197" i="4" a="1"/>
  <c r="AA726" i="4" a="1"/>
  <c r="AB44" i="4" a="1"/>
  <c r="AB761" i="4" a="1"/>
  <c r="AA822" i="4" a="1"/>
  <c r="AA275" i="4" a="1"/>
  <c r="AB18" i="4" a="1"/>
  <c r="AA642" i="4" a="1"/>
  <c r="AB1185" i="4" a="1"/>
  <c r="AB140" i="4" a="1"/>
  <c r="AA882" i="4" a="1"/>
  <c r="AA288" i="4" a="1"/>
  <c r="AA1100" i="4" a="1"/>
  <c r="AB251" i="4" a="1"/>
  <c r="AB1017" i="4" a="1"/>
  <c r="AA258" i="4" a="1"/>
  <c r="AA1078" i="4" a="1"/>
  <c r="AB1165" i="4" a="1"/>
  <c r="AA725" i="4" a="1"/>
  <c r="AA901" i="4" a="1"/>
  <c r="AB837" i="4" a="1"/>
  <c r="AB961" i="4" a="1"/>
  <c r="AA729" i="4" a="1"/>
  <c r="AA1308" i="4" a="1"/>
  <c r="AA964" i="4" a="1"/>
  <c r="AA1500" i="4" a="1"/>
  <c r="AB481" i="4" a="1"/>
  <c r="AB116" i="4" a="1"/>
  <c r="AA1013" i="4" a="1"/>
  <c r="AA865" i="4" a="1"/>
  <c r="AA1409" i="4" a="1"/>
  <c r="AB1445" i="4" a="1"/>
  <c r="AB1387" i="4" a="1"/>
  <c r="AB1029" i="4" a="1"/>
  <c r="AA158" i="4" a="1"/>
  <c r="AA621" i="4" a="1"/>
  <c r="AA564" i="4" a="1"/>
  <c r="AA833" i="4" a="1"/>
  <c r="AA1401" i="4" a="1"/>
  <c r="AB607" i="4" a="1"/>
  <c r="AB322" i="4" a="1"/>
  <c r="AB762" i="4" a="1"/>
  <c r="AA435" i="4" a="1"/>
  <c r="AB268" i="4" a="1"/>
  <c r="AB919" i="4" a="1"/>
  <c r="AB750" i="4" a="1"/>
  <c r="AB16" i="4" a="1"/>
  <c r="AA385" i="4" a="1"/>
  <c r="AB708" i="4" a="1"/>
  <c r="AB758" i="4" a="1"/>
  <c r="AB67" i="4" a="1"/>
  <c r="AB440" i="4" a="1"/>
  <c r="AB705" i="4" a="1"/>
  <c r="AB1320" i="4" a="1"/>
  <c r="AA506" i="4" a="1"/>
  <c r="AA945" i="4" a="1"/>
  <c r="AB450" i="4" a="1"/>
  <c r="AA1473" i="4" a="1"/>
  <c r="AB149" i="4" a="1"/>
  <c r="AB554" i="4" a="1"/>
  <c r="AB543" i="4" a="1"/>
  <c r="AB1096" i="4" a="1"/>
  <c r="AB164" i="4" a="1"/>
  <c r="AB903" i="4" a="1"/>
  <c r="AA297" i="4" a="1"/>
  <c r="AA590" i="4" a="1"/>
  <c r="AA341" i="4" a="1"/>
  <c r="AA677" i="4" a="1"/>
  <c r="AA887" i="4" a="1"/>
  <c r="AB198" i="4" a="1"/>
  <c r="AB792" i="4" a="1"/>
  <c r="AA134" i="4" a="1"/>
  <c r="AB759" i="4" a="1"/>
  <c r="AA1032" i="4" a="1"/>
  <c r="AB844" i="4" a="1"/>
  <c r="AA1361" i="4" a="1"/>
  <c r="AA823" i="4" a="1"/>
  <c r="AA1104" i="4" a="1"/>
  <c r="AB354" i="4" a="1"/>
  <c r="AA1495" i="4" a="1"/>
  <c r="AB880" i="4" a="1"/>
  <c r="AB931" i="4" a="1"/>
  <c r="AB853" i="4" a="1"/>
  <c r="AA234" i="4" a="1"/>
  <c r="AB693" i="4" a="1"/>
  <c r="AB58" i="4" a="1"/>
  <c r="AB571" i="4" a="1"/>
  <c r="AA1343" i="4" a="1"/>
  <c r="AB1338" i="4" a="1"/>
  <c r="AB747" i="4" a="1"/>
  <c r="AA474" i="4" a="1"/>
  <c r="AA1255" i="4" a="1"/>
  <c r="AA253" i="4" a="1"/>
  <c r="AA1162" i="4" a="1"/>
  <c r="AA204" i="4" a="1"/>
  <c r="AA991" i="4" a="1"/>
  <c r="AB1061" i="4" a="1"/>
  <c r="AB428" i="4" a="1"/>
  <c r="AA1418" i="4" a="1"/>
  <c r="AB1022" i="4" a="1"/>
  <c r="AA919" i="4" a="1"/>
  <c r="AB125" i="4" a="1"/>
  <c r="AB601" i="4" a="1"/>
  <c r="AA1279" i="4" a="1"/>
  <c r="AB956" i="4" a="1"/>
  <c r="AA1458" i="4" a="1"/>
  <c r="AB815" i="4" a="1"/>
  <c r="AB799" i="4" a="1"/>
  <c r="AA805" i="4" a="1"/>
  <c r="AB1156" i="4" a="1"/>
  <c r="AB1288" i="4" a="1"/>
  <c r="AA1467" i="4" a="1"/>
  <c r="AB425" i="4" a="1"/>
  <c r="AB1020" i="4" a="1"/>
  <c r="AB950" i="4" a="1"/>
  <c r="AB188" i="4" a="1"/>
  <c r="AA217" i="4" a="1"/>
  <c r="AB998" i="4" a="1"/>
  <c r="AA1333" i="4" a="1"/>
  <c r="AA1247" i="4" a="1"/>
  <c r="AB1345" i="4" a="1"/>
  <c r="AB361" i="4" a="1"/>
  <c r="AB254" i="4" a="1"/>
  <c r="AA1288" i="4" a="1"/>
  <c r="AA80" i="4" a="1"/>
  <c r="AB953" i="4" a="1"/>
  <c r="AA182" i="4" a="1"/>
  <c r="AA1221" i="4" a="1"/>
  <c r="AB299" i="4" a="1"/>
  <c r="AA30" i="4" a="1"/>
  <c r="AA860" i="4" a="1"/>
  <c r="AB474" i="4" a="1"/>
  <c r="AB932" i="4" a="1"/>
  <c r="AB295" i="4" a="1"/>
  <c r="AA963" i="4" a="1"/>
  <c r="AB891" i="4" a="1"/>
  <c r="AA1466" i="4" a="1"/>
  <c r="AA314" i="4" a="1"/>
  <c r="AB282" i="4" a="1"/>
  <c r="AA1251" i="4" a="1"/>
  <c r="AA536" i="4" a="1"/>
  <c r="AB544" i="4" a="1"/>
  <c r="AB722" i="4" a="1"/>
  <c r="AA751" i="4" a="1"/>
  <c r="AA155" i="4" a="1"/>
  <c r="AB1467" i="4" a="1"/>
  <c r="AA1183" i="4" a="1"/>
  <c r="AA458" i="4" a="1"/>
  <c r="AA741" i="4" a="1"/>
  <c r="AB1397" i="4" a="1"/>
  <c r="AB1477" i="4" a="1"/>
  <c r="AB473" i="4" a="1"/>
  <c r="AB1006" i="4" a="1"/>
  <c r="AA975" i="4" a="1"/>
  <c r="AB536" i="4" a="1"/>
  <c r="AA526" i="4" a="1"/>
  <c r="AA1496" i="4" a="1"/>
  <c r="AB1399" i="4" a="1"/>
  <c r="AA1161" i="4" a="1"/>
  <c r="AB80" i="4" a="1"/>
  <c r="AA712" i="4" a="1"/>
  <c r="AA720" i="4" a="1"/>
  <c r="AA150" i="4" a="1"/>
  <c r="AB775" i="4" a="1"/>
  <c r="AB395" i="4" a="1"/>
  <c r="AB87" i="4" a="1"/>
  <c r="AA379" i="4" a="1"/>
  <c r="AA980" i="4" a="1"/>
  <c r="AA371" i="4" a="1"/>
  <c r="AB872" i="4" a="1"/>
  <c r="AA362" i="4" a="1"/>
  <c r="AA70" i="4" a="1"/>
  <c r="AB734" i="4" a="1"/>
  <c r="AB1091" i="4" a="1"/>
  <c r="AB1024" i="4" a="1"/>
  <c r="AA1003" i="4" a="1"/>
  <c r="AB1480" i="4" a="1"/>
  <c r="AB1264" i="4" a="1"/>
  <c r="AA1017" i="4" a="1"/>
  <c r="AB470" i="4" a="1"/>
  <c r="AA1393" i="4" a="1"/>
  <c r="AB660" i="4" a="1"/>
  <c r="AB1084" i="4" a="1"/>
  <c r="AB895" i="4" a="1"/>
  <c r="AA352" i="4" a="1"/>
  <c r="AB353" i="4" a="1"/>
  <c r="AA230" i="4" a="1"/>
  <c r="AA777" i="4" a="1"/>
  <c r="AB1163" i="4" a="1"/>
  <c r="AA269" i="4" a="1"/>
  <c r="AA1121" i="4" a="1"/>
  <c r="AB893" i="4" a="1"/>
  <c r="AA1154" i="4" a="1"/>
  <c r="AB1401" i="4" a="1"/>
  <c r="AA200" i="4" a="1"/>
  <c r="AA512" i="4" a="1"/>
  <c r="AA684" i="4" a="1"/>
  <c r="AB634" i="4" a="1"/>
  <c r="AB1050" i="4" a="1"/>
  <c r="AB1432" i="4" a="1"/>
  <c r="AA325" i="4" a="1"/>
  <c r="AB141" i="4" a="1"/>
  <c r="AA1326" i="4" a="1"/>
  <c r="AB1155" i="4" a="1"/>
  <c r="AB713" i="4" a="1"/>
  <c r="AB860" i="4" a="1"/>
  <c r="AB496" i="4" a="1"/>
  <c r="AB1099" i="4" a="1"/>
  <c r="AA1197" i="4" a="1"/>
  <c r="AB1055" i="4" a="1"/>
  <c r="AB738" i="4" a="1"/>
  <c r="AB1457" i="4" a="1"/>
  <c r="AB357" i="4" a="1"/>
  <c r="AB974" i="4" a="1"/>
  <c r="AB613" i="4" a="1"/>
  <c r="AB403" i="4" a="1"/>
  <c r="AB339" i="4" a="1"/>
  <c r="AA956" i="4" a="1"/>
  <c r="AB540" i="4" a="1"/>
  <c r="AB529" i="4" a="1"/>
  <c r="AB298" i="4" a="1"/>
  <c r="AA156" i="4" a="1"/>
  <c r="AB1078" i="4" a="1"/>
  <c r="AB1448" i="4" a="1"/>
  <c r="AB999" i="4" a="1"/>
  <c r="AA969" i="4" a="1"/>
  <c r="AB390" i="4" a="1"/>
  <c r="AA1494" i="4" a="1"/>
  <c r="AA404" i="4" a="1"/>
  <c r="AA218" i="4" a="1"/>
  <c r="AB770" i="4" a="1"/>
  <c r="AB1126" i="4" a="1"/>
  <c r="AA88" i="4" a="1"/>
  <c r="AA761" i="4" a="1"/>
  <c r="AB1319" i="4" a="1"/>
  <c r="AA329" i="4" a="1"/>
  <c r="AA238" i="4" a="1"/>
  <c r="AB427" i="4" a="1"/>
  <c r="AB142" i="4" a="1"/>
  <c r="AA879" i="4" a="1"/>
  <c r="AB808" i="4" a="1"/>
  <c r="AB1001" i="4" a="1"/>
  <c r="AA361" i="4" a="1"/>
  <c r="AA1476" i="4" a="1"/>
  <c r="AA789" i="4" a="1"/>
  <c r="AA1397" i="4" a="1"/>
  <c r="AB1268" i="4" a="1"/>
  <c r="AA603" i="4" a="1"/>
  <c r="AB1242" i="4" a="1"/>
  <c r="AA1059" i="4" a="1"/>
  <c r="AB821" i="4" a="1"/>
  <c r="AA809" i="4" a="1"/>
  <c r="AA571" i="4" a="1"/>
  <c r="AB741" i="4" a="1"/>
  <c r="AA1268" i="4" a="1"/>
  <c r="AB547" i="4" a="1"/>
  <c r="AB649" i="4" a="1"/>
  <c r="AB1162" i="4" a="1"/>
  <c r="AA1483" i="4" a="1"/>
  <c r="AB1304" i="4" a="1"/>
  <c r="AB771" i="4" a="1"/>
  <c r="AA786" i="4" a="1"/>
  <c r="AB162" i="4" a="1"/>
  <c r="AA1224" i="4" a="1"/>
  <c r="AB782" i="4" a="1"/>
  <c r="AB415" i="4" a="1"/>
  <c r="AA459" i="4" a="1"/>
  <c r="AA423" i="4" a="1"/>
  <c r="AB519" i="4" a="1"/>
  <c r="AA968" i="4" a="1"/>
  <c r="AB1211" i="4" a="1"/>
  <c r="AA755" i="4" a="1"/>
  <c r="AB982" i="4" a="1"/>
  <c r="AA318" i="4" a="1"/>
  <c r="AB206" i="4" a="1"/>
  <c r="AB37" i="4" a="1"/>
  <c r="AA481" i="4" a="1"/>
  <c r="AA410" i="4" a="1"/>
  <c r="AA349" i="4" a="1"/>
  <c r="AB889" i="4" a="1"/>
  <c r="AA94" i="4" a="1"/>
  <c r="AA388" i="4" a="1"/>
  <c r="AA1050" i="4" a="1"/>
  <c r="AB456" i="4" a="1"/>
  <c r="AA1280" i="4" a="1"/>
  <c r="AA1282" i="4" a="1"/>
  <c r="AB1168" i="4" a="1"/>
  <c r="AB483" i="4" a="1"/>
  <c r="AA369" i="4" a="1"/>
  <c r="AA1412" i="4" a="1"/>
  <c r="AA1257" i="4" a="1"/>
  <c r="AA792" i="4" a="1"/>
  <c r="AB586" i="4" a="1"/>
  <c r="AA988" i="4" a="1"/>
  <c r="AB313" i="4" a="1"/>
  <c r="AA558" i="4" a="1"/>
  <c r="AA322" i="4" a="1"/>
  <c r="AB1501" i="4" a="1"/>
  <c r="AA841" i="4" a="1"/>
  <c r="AA1344" i="4" a="1"/>
  <c r="AB1198" i="4" a="1"/>
  <c r="AA496" i="4" a="1"/>
  <c r="AB1466" i="4" a="1"/>
  <c r="AB165" i="4" a="1"/>
  <c r="AA1030" i="4" a="1"/>
  <c r="AA788" i="4" a="1"/>
  <c r="AA1143" i="4" a="1"/>
  <c r="AB596" i="4" a="1"/>
  <c r="AA918" i="4" a="1"/>
  <c r="AA1129" i="4" a="1"/>
  <c r="AA1159" i="4" a="1"/>
  <c r="AB546" i="4" a="1"/>
  <c r="AB1468" i="4" a="1"/>
  <c r="AA372" i="4" a="1"/>
  <c r="AB832" i="4" a="1"/>
  <c r="AB1015" i="4" a="1"/>
  <c r="AB300" i="4" a="1"/>
  <c r="AA1117" i="4" a="1"/>
  <c r="AB874" i="4" a="1"/>
  <c r="AA334" i="4" a="1"/>
  <c r="AA836" i="4" a="1"/>
  <c r="AB985" i="4" a="1"/>
  <c r="AB1032" i="4" a="1"/>
  <c r="AB1176" i="4" a="1"/>
  <c r="AB785" i="4" a="1"/>
  <c r="AB1306" i="4" a="1"/>
  <c r="AA266" i="4" a="1"/>
  <c r="AB132" i="4" a="1"/>
  <c r="AB1484" i="4" a="1"/>
  <c r="AB130" i="4" a="1"/>
  <c r="AA1240" i="4" a="1"/>
  <c r="AA1157" i="4" a="1"/>
  <c r="AA101" i="4" a="1"/>
  <c r="AB1375" i="4" a="1"/>
  <c r="AB466" i="4" a="1"/>
  <c r="AA798" i="4" a="1"/>
  <c r="AA1438" i="4" a="1"/>
  <c r="AB256" i="4" a="1"/>
  <c r="AB1227" i="4" a="1"/>
  <c r="AA432" i="4" a="1"/>
  <c r="AB1063" i="4" a="1"/>
  <c r="AA489" i="4" a="1"/>
  <c r="AB500" i="4" a="1"/>
  <c r="AA622" i="4" a="1"/>
  <c r="AA386" i="4" a="1"/>
  <c r="AB717" i="4" a="1"/>
  <c r="AA387" i="4" a="1"/>
  <c r="AA323" i="4" a="1"/>
  <c r="AA966" i="4" a="1"/>
  <c r="AA897" i="4" a="1"/>
  <c r="AB822" i="4" a="1"/>
  <c r="AA1340" i="4" a="1"/>
  <c r="AB1249" i="4" a="1"/>
  <c r="AA700" i="4" a="1"/>
  <c r="AB852" i="4" a="1"/>
  <c r="AA895" i="4" a="1"/>
  <c r="AA1054" i="4" a="1"/>
  <c r="AB72" i="4" a="1"/>
  <c r="AB257" i="4" a="1"/>
  <c r="AA799" i="4" a="1"/>
  <c r="AB1103" i="4" a="1"/>
  <c r="AA1080" i="4" a="1"/>
  <c r="AA225" i="4" a="1"/>
  <c r="AA175" i="4" a="1"/>
  <c r="AB778" i="4" a="1"/>
  <c r="AB538" i="4" a="1"/>
  <c r="AA144" i="4" a="1"/>
  <c r="AB934" i="4" a="1"/>
  <c r="AB653" i="4" a="1"/>
  <c r="AA915" i="4" a="1"/>
  <c r="AB234" i="4" a="1"/>
  <c r="AB123" i="4" a="1"/>
  <c r="AA413" i="4" a="1"/>
  <c r="AA213" i="4" a="1"/>
  <c r="AB34" i="4" a="1"/>
  <c r="AA124" i="4" a="1"/>
  <c r="AA688" i="4" a="1"/>
  <c r="AB24" i="4" a="1"/>
  <c r="AA267" i="4" a="1"/>
  <c r="AA538" i="4" a="1"/>
  <c r="AA1346" i="4" a="1"/>
  <c r="AA293" i="4" a="1"/>
  <c r="AA941" i="4" a="1"/>
  <c r="AA578" i="4" a="1"/>
  <c r="AA735" i="4" a="1"/>
  <c r="AA180" i="4" a="1"/>
  <c r="AA618" i="4" a="1"/>
  <c r="AA133" i="4" a="1"/>
  <c r="AA1293" i="4" a="1"/>
  <c r="AB957" i="4" a="1"/>
  <c r="AB115" i="4" a="1"/>
  <c r="AA965" i="4" a="1"/>
  <c r="AB753" i="4" a="1"/>
  <c r="AA1371" i="4" a="1"/>
  <c r="AA118" i="4" a="1"/>
  <c r="AB1421" i="4" a="1"/>
  <c r="AA292" i="4" a="1"/>
  <c r="AB550" i="4" a="1"/>
  <c r="AB290" i="4" a="1"/>
  <c r="AA657" i="4" a="1"/>
  <c r="AA1319" i="4" a="1"/>
  <c r="AA1234" i="4" a="1"/>
  <c r="AA1038" i="4" a="1"/>
  <c r="AA728" i="4" a="1"/>
  <c r="AA588" i="4" a="1"/>
  <c r="AB1420" i="4" a="1"/>
  <c r="AA36" i="4" a="1"/>
  <c r="AA449" i="4" a="1"/>
  <c r="AB690" i="4" a="1"/>
  <c r="AA364" i="4" a="1"/>
  <c r="AA840" i="4" a="1"/>
  <c r="AB657" i="4" a="1"/>
  <c r="AB43" i="4" a="1"/>
  <c r="AA857" i="4" a="1"/>
  <c r="AB677" i="4" a="1"/>
  <c r="AA1022" i="4" a="1"/>
  <c r="AB1209" i="4" a="1"/>
  <c r="AA340" i="4" a="1"/>
  <c r="AA330" i="4" a="1"/>
  <c r="AB767" i="4" a="1"/>
  <c r="AB654" i="4" a="1"/>
  <c r="AA683" i="4" a="1"/>
  <c r="AA849" i="4" a="1"/>
  <c r="AA6" i="4" a="1"/>
  <c r="AA934" i="4" a="1"/>
  <c r="AA885" i="4" a="1"/>
  <c r="AA587" i="4" a="1"/>
  <c r="AB492" i="4" a="1"/>
  <c r="AA505" i="4" a="1"/>
  <c r="AA1499" i="4" a="1"/>
  <c r="AA189" i="4" a="1"/>
  <c r="AB417" i="4" a="1"/>
  <c r="AB42" i="4" a="1"/>
  <c r="AB32" i="4" a="1"/>
  <c r="AB155" i="4" a="1"/>
  <c r="AA1085" i="4" a="1"/>
  <c r="AB977" i="4" a="1"/>
  <c r="AA1492" i="4" a="1"/>
  <c r="AB899" i="4" a="1"/>
  <c r="AA501" i="4" a="1"/>
  <c r="AB410" i="4" a="1"/>
  <c r="AA970" i="4" a="1"/>
  <c r="AA765" i="4" a="1"/>
  <c r="AB1118" i="4" a="1"/>
  <c r="AB963" i="4" a="1"/>
  <c r="AA670" i="4" a="1"/>
  <c r="AA813" i="4" a="1"/>
  <c r="AA1069" i="4" a="1"/>
  <c r="AB93" i="4" a="1"/>
  <c r="AB1231" i="4" a="1"/>
  <c r="AA554" i="4" a="1"/>
  <c r="AA880" i="4" a="1"/>
  <c r="AA1067" i="4" a="1"/>
  <c r="AA1011" i="4" a="1"/>
  <c r="AB1025" i="4" a="1"/>
  <c r="AA1355" i="4" a="1"/>
  <c r="AA1200" i="4" a="1"/>
  <c r="AA380" i="4" a="1"/>
  <c r="AA494" i="4" a="1"/>
  <c r="AB1352" i="4" a="1"/>
  <c r="AB593" i="4" a="1"/>
  <c r="AB511" i="4" a="1"/>
  <c r="AB751" i="4" a="1"/>
  <c r="AB75" i="4" a="1"/>
  <c r="AA1284" i="4" a="1"/>
  <c r="AA935" i="4" a="1"/>
  <c r="AA1232" i="4" a="1"/>
  <c r="AB1056" i="4" a="1"/>
  <c r="AB490" i="4" a="1"/>
  <c r="AA628" i="4" a="1"/>
  <c r="AA434" i="4" a="1"/>
  <c r="AA667" i="4" a="1"/>
  <c r="AB556" i="4" a="1"/>
  <c r="AA1460" i="4" a="1"/>
  <c r="AA309" i="4" a="1"/>
  <c r="AA1010" i="4" a="1"/>
  <c r="AB225" i="4" a="1"/>
  <c r="AA229" i="4" a="1"/>
  <c r="AB879" i="4" a="1"/>
  <c r="AA1215" i="4" a="1"/>
  <c r="AA630" i="4" a="1"/>
  <c r="AA770" i="4" a="1"/>
  <c r="AA1372" i="4" a="1"/>
  <c r="AA1283" i="4" a="1"/>
  <c r="AB628" i="4" a="1"/>
  <c r="AA250" i="4" a="1"/>
  <c r="AB923" i="4" a="1"/>
  <c r="AA1324" i="4" a="1"/>
  <c r="AB22" i="4" a="1"/>
  <c r="AB287" i="4" a="1"/>
  <c r="AA281" i="4" a="1"/>
  <c r="AA852" i="4" a="1"/>
  <c r="AA357" i="4" a="1"/>
  <c r="AA44" i="4" a="1"/>
  <c r="AA264" i="4" a="1"/>
  <c r="AA1477" i="4" a="1"/>
  <c r="AA1086" i="4" a="1"/>
  <c r="AB970" i="4" a="1"/>
  <c r="AB806" i="4" a="1"/>
  <c r="AA609" i="4" a="1"/>
  <c r="AA277" i="4" a="1"/>
  <c r="AB1450" i="4" a="1"/>
  <c r="AA1297" i="4" a="1"/>
  <c r="AA1001" i="4" a="1"/>
  <c r="AB504" i="4" a="1"/>
  <c r="AA216" i="4" a="1"/>
  <c r="AB1230" i="4" a="1"/>
  <c r="AA198" i="4" a="1"/>
  <c r="AB760" i="4" a="1"/>
  <c r="AA1493" i="4" a="1"/>
  <c r="AA1243" i="4" a="1"/>
  <c r="AA1302" i="4" a="1"/>
  <c r="AA1434" i="4" a="1"/>
  <c r="AB673" i="4" a="1"/>
  <c r="AB253" i="4" a="1"/>
  <c r="AA397" i="4" a="1"/>
  <c r="AA1226" i="4" a="1"/>
  <c r="AB1439" i="4" a="1"/>
  <c r="AA1314" i="4" a="1"/>
  <c r="AA160" i="4" a="1"/>
  <c r="AA1388" i="4" a="1"/>
  <c r="AB1360" i="4" a="1"/>
  <c r="AB1127" i="4" a="1"/>
  <c r="AA426" i="4" a="1"/>
  <c r="AB60" i="4" a="1"/>
  <c r="AA393" i="4" a="1"/>
  <c r="AB856" i="4" a="1"/>
  <c r="AB766" i="4" a="1"/>
  <c r="AA1461" i="4" a="1"/>
  <c r="AB1393" i="4" a="1"/>
  <c r="AB746" i="4" a="1"/>
  <c r="AA1014" i="4" a="1"/>
  <c r="AB612" i="4" a="1"/>
  <c r="AA183" i="4" a="1"/>
  <c r="AB871" i="4" a="1"/>
  <c r="AB1311" i="4" a="1"/>
  <c r="AB48" i="4" a="1"/>
  <c r="AA779" i="4" a="1"/>
  <c r="AB555" i="4" a="1"/>
  <c r="AA734" i="4" a="1"/>
  <c r="AB840" i="4" a="1"/>
  <c r="AA1144" i="4" a="1"/>
  <c r="AB355" i="4" a="1"/>
  <c r="AB580" i="4" a="1"/>
  <c r="AB707" i="4" a="1"/>
  <c r="AA1463" i="4" a="1"/>
  <c r="AA899" i="4" a="1"/>
  <c r="AA518" i="4" a="1"/>
  <c r="AA285" i="4" a="1"/>
  <c r="AA1269" i="4" a="1"/>
  <c r="AB1134" i="4" a="1"/>
  <c r="AB1287" i="4" a="1"/>
  <c r="AA1351" i="4" a="1"/>
  <c r="AA780" i="4" a="1"/>
  <c r="AA905" i="4" a="1"/>
  <c r="AB947" i="4" a="1"/>
  <c r="AA1449" i="4" a="1"/>
  <c r="AB955" i="4" a="1"/>
  <c r="AA579" i="4" a="1"/>
  <c r="AA431" i="4" a="1"/>
  <c r="AA541" i="4" a="1"/>
  <c r="AB362" i="4" a="1"/>
  <c r="AB1312" i="4" a="1"/>
  <c r="AA392" i="4" a="1"/>
  <c r="AB876" i="4" a="1"/>
  <c r="AB611" i="4" a="1"/>
  <c r="AA428" i="4" a="1"/>
  <c r="AB731" i="4" a="1"/>
  <c r="AA262" i="4" a="1"/>
  <c r="AA1374" i="4" a="1"/>
  <c r="AA704" i="4" a="1"/>
  <c r="AB1238" i="4" a="1"/>
  <c r="AA957" i="4" a="1"/>
  <c r="AA1077" i="4" a="1"/>
  <c r="AB1456" i="4" a="1"/>
  <c r="AB1142" i="4" a="1"/>
  <c r="AA1444" i="4" a="1"/>
  <c r="AA439" i="4" a="1"/>
  <c r="AA140" i="4" a="1"/>
  <c r="AB416" i="4" a="1"/>
  <c r="AB1389" i="4" a="1"/>
  <c r="AA1353" i="4" a="1"/>
  <c r="AA1185" i="4" a="1"/>
  <c r="AA978" i="4" a="1"/>
  <c r="AA305" i="4" a="1"/>
  <c r="AB370" i="4" a="1"/>
  <c r="AB27" i="4" a="1"/>
  <c r="AA619" i="4" a="1"/>
  <c r="AA448" i="4" a="1"/>
  <c r="AA1367" i="4" a="1"/>
  <c r="AB755" i="4" a="1"/>
  <c r="AA1230" i="4" a="1"/>
  <c r="AA1478" i="4" a="1"/>
  <c r="AB603" i="4" a="1"/>
  <c r="AA1410" i="4" a="1"/>
  <c r="AB1316" i="4" a="1"/>
  <c r="AB1309" i="4" a="1"/>
  <c r="AB763" i="4" a="1"/>
  <c r="AA1278" i="4" a="1"/>
  <c r="AA866" i="4" a="1"/>
  <c r="AA708" i="4" a="1"/>
  <c r="AB1039" i="4" a="1"/>
  <c r="AB742" i="4" a="1"/>
  <c r="AB805" i="4" a="1"/>
  <c r="AB1332" i="4" a="1"/>
  <c r="AA100" i="4" a="1"/>
  <c r="AA565" i="4" a="1"/>
  <c r="AA674" i="4" a="1"/>
  <c r="AB730" i="4" a="1"/>
  <c r="AB1324" i="4" a="1"/>
  <c r="AA257" i="4" a="1"/>
  <c r="AA927" i="4" a="1"/>
  <c r="AA62" i="4" a="1"/>
  <c r="AB1014" i="4" a="1"/>
  <c r="AB1302" i="4" a="1"/>
  <c r="AA1394" i="4" a="1"/>
  <c r="AA152" i="4" a="1"/>
  <c r="AB8" i="4" a="1"/>
  <c r="AA1273" i="4" a="1"/>
  <c r="AB1313" i="4" a="1"/>
  <c r="AB1431" i="4" a="1"/>
  <c r="AA605" i="4" a="1"/>
  <c r="AA530" i="4" a="1"/>
  <c r="AB1481" i="4" a="1"/>
  <c r="AB59" i="4" a="1"/>
  <c r="AB117" i="4" a="1"/>
  <c r="AA906" i="4" a="1"/>
  <c r="AB459" i="4" a="1"/>
  <c r="AA480" i="4" a="1"/>
  <c r="AA493" i="4" a="1"/>
  <c r="AB644" i="4" a="1"/>
  <c r="AB1145" i="4" a="1"/>
  <c r="AB1464" i="4" a="1"/>
  <c r="AB718" i="4" a="1"/>
  <c r="AB1459" i="4" a="1"/>
  <c r="AB521" i="4" a="1"/>
  <c r="AA1146" i="4" a="1"/>
  <c r="AB1147" i="4" a="1"/>
  <c r="AB305" i="4" a="1"/>
  <c r="AA81" i="4" a="1"/>
  <c r="AA475" i="4" a="1"/>
  <c r="AB617" i="4" a="1"/>
  <c r="AB1354" i="4" a="1"/>
  <c r="AB239" i="4" a="1"/>
  <c r="AA689" i="4" a="1"/>
  <c r="AA620" i="4" a="1"/>
  <c r="AA1193" i="4" a="1"/>
  <c r="AB66" i="4" a="1"/>
  <c r="AA308" i="4" a="1"/>
  <c r="AA316" i="4" a="1"/>
  <c r="AB1237" i="4" a="1"/>
  <c r="AB930" i="4" a="1"/>
  <c r="AA1329" i="4" a="1"/>
  <c r="AB271" i="4" a="1"/>
  <c r="AB259" i="4" a="1"/>
  <c r="AA668" i="4" a="1"/>
  <c r="AB1007" i="4" a="1"/>
  <c r="AA638" i="4" a="1"/>
  <c r="AB503" i="4" a="1"/>
  <c r="AB508" i="4" a="1"/>
  <c r="AA894" i="4" a="1"/>
  <c r="AB1285" i="4" a="1"/>
  <c r="AA855" i="4" a="1"/>
  <c r="AA1439" i="4" a="1"/>
  <c r="AB331" i="4" a="1"/>
  <c r="AB82" i="4" a="1"/>
  <c r="AA415" i="4" a="1"/>
  <c r="AB1051" i="4" a="1"/>
  <c r="AA440" i="4" a="1"/>
  <c r="AA1133" i="4" a="1"/>
  <c r="AA304" i="4" a="1"/>
  <c r="AB588" i="4" a="1"/>
  <c r="AA1091" i="4" a="1"/>
  <c r="AA949" i="4" a="1"/>
  <c r="AA1289" i="4" a="1"/>
  <c r="AB1381" i="4" a="1"/>
  <c r="AB577" i="4" a="1"/>
  <c r="AB1049" i="4" a="1"/>
  <c r="AB813" i="4" a="1"/>
  <c r="AB1336" i="4" a="1"/>
  <c r="AA794" i="4" a="1"/>
  <c r="AB650" i="4" a="1"/>
  <c r="AB1226" i="4" a="1"/>
  <c r="AA337" i="4" a="1"/>
  <c r="AB1346" i="4" a="1"/>
  <c r="AB1430" i="4" a="1"/>
  <c r="AB689" i="4" a="1"/>
  <c r="AB1205" i="4" a="1"/>
  <c r="AA195" i="4" a="1"/>
  <c r="AA696" i="4" a="1"/>
  <c r="AB222" i="4" a="1"/>
  <c r="AB1143" i="4" a="1"/>
  <c r="AA1137" i="4" a="1"/>
  <c r="AA641" i="4" a="1"/>
  <c r="AB701" i="4" a="1"/>
  <c r="AA1119" i="4" a="1"/>
  <c r="AB548" i="4" a="1"/>
  <c r="AA797" i="4" a="1"/>
  <c r="AA936" i="4" a="1"/>
  <c r="AB242" i="4" a="1"/>
  <c r="AA1225" i="4" a="1"/>
  <c r="AB1374" i="4" a="1"/>
  <c r="AB917" i="4" a="1"/>
  <c r="AA498" i="4" a="1"/>
  <c r="AB1047" i="4" a="1"/>
  <c r="AA801" i="4" a="1"/>
  <c r="AA184" i="4" a="1"/>
  <c r="AA1241" i="4" a="1"/>
  <c r="AA299" i="4" a="1"/>
  <c r="AA424" i="4" a="1"/>
  <c r="AA710" i="4" a="1"/>
  <c r="AB1146" i="4" a="1"/>
  <c r="AA1459" i="4" a="1"/>
  <c r="AB1476" i="4" a="1"/>
  <c r="AB861" i="4" a="1"/>
  <c r="AB168" i="4" a="1"/>
  <c r="AA1336" i="4" a="1"/>
  <c r="AB966" i="4" a="1"/>
  <c r="AA273" i="4" a="1"/>
  <c r="AA784" i="4" a="1"/>
  <c r="AA344" i="4" a="1"/>
  <c r="AB1196" i="4" a="1"/>
  <c r="AA737" i="4" a="1"/>
  <c r="AB1408" i="4" a="1"/>
  <c r="AA283" i="4" a="1"/>
  <c r="AA913" i="4" a="1"/>
  <c r="AA1447" i="4" a="1"/>
  <c r="AA1264" i="4" a="1"/>
  <c r="AB1098" i="4" a="1"/>
  <c r="AA640" i="4" a="1"/>
  <c r="AB572" i="4" a="1"/>
  <c r="AA637" i="4" a="1"/>
  <c r="AA1462" i="4" a="1"/>
  <c r="AB1390" i="4" a="1"/>
  <c r="AB506" i="4" a="1"/>
  <c r="AA644" i="4" a="1"/>
  <c r="AB1301" i="4" a="1"/>
  <c r="AB684" i="4" a="1"/>
  <c r="AA1385" i="4" a="1"/>
  <c r="AA220" i="4" a="1"/>
  <c r="AB1035" i="4" a="1"/>
  <c r="AA490" i="4" a="1"/>
  <c r="AB1318" i="4" a="1"/>
  <c r="AB938" i="4" a="1"/>
  <c r="AA1411" i="4" a="1"/>
  <c r="AB315" i="4" a="1"/>
  <c r="AB1083" i="4" a="1"/>
  <c r="AA1471" i="4" a="1"/>
  <c r="AA540" i="4" a="1"/>
  <c r="AA802" i="4" a="1"/>
  <c r="AB376" i="4" a="1"/>
  <c r="AA517" i="4" a="1"/>
  <c r="AB484" i="4" a="1"/>
  <c r="AB434" i="4" a="1"/>
  <c r="AA652" i="4" a="1"/>
  <c r="AA306" i="4" a="1"/>
  <c r="AA1181" i="4" a="1"/>
  <c r="AB1267" i="4" a="1"/>
  <c r="AA149" i="4" a="1"/>
  <c r="AA808" i="4" a="1"/>
  <c r="AA68" i="4" a="1"/>
  <c r="AB261" i="4" a="1"/>
  <c r="AB448" i="4" a="1"/>
  <c r="AA504" i="4" a="1"/>
  <c r="AA187" i="4" a="1"/>
  <c r="AB1368" i="4" a="1"/>
  <c r="AA176" i="4" a="1"/>
  <c r="AB1373" i="4" a="1"/>
  <c r="AB714" i="4" a="1"/>
  <c r="AB1470" i="4" a="1"/>
  <c r="AB1416" i="4" a="1"/>
  <c r="AB909" i="4" a="1"/>
  <c r="AA1192" i="4" a="1"/>
  <c r="AA1260" i="4" a="1"/>
  <c r="AB204" i="4" a="1"/>
  <c r="AA1392" i="4" a="1"/>
  <c r="AA1450" i="4" a="1"/>
  <c r="AA660" i="4" a="1"/>
  <c r="AB187" i="4" a="1"/>
  <c r="AA711" i="4" a="1"/>
  <c r="AA1456" i="4" a="1"/>
  <c r="AA893" i="4" a="1"/>
  <c r="AB1422" i="4" a="1"/>
  <c r="AA1141" i="4" a="1"/>
  <c r="AB887" i="4" a="1"/>
  <c r="AA856" i="4" a="1"/>
  <c r="AB1424" i="4" a="1"/>
  <c r="AA1094" i="4" a="1"/>
  <c r="AA1427" i="4" a="1"/>
  <c r="AB52" i="4" a="1"/>
  <c r="AA1060" i="4" a="1"/>
  <c r="AA655" i="4" a="1"/>
  <c r="AB20" i="4" a="1"/>
  <c r="AB1491" i="4" a="1"/>
  <c r="AB121" i="4" a="1"/>
  <c r="AA1363" i="4" a="1"/>
  <c r="AB676" i="4" a="1"/>
  <c r="AB902" i="4" a="1"/>
  <c r="AB147" i="4" a="1"/>
  <c r="AA961" i="4" a="1"/>
  <c r="AA932" i="4" a="1"/>
  <c r="AB61" i="4" a="1"/>
  <c r="AA1051" i="4" a="1"/>
  <c r="AA249" i="4" a="1"/>
  <c r="AA783" i="4" a="1"/>
  <c r="AA1075" i="4" a="1"/>
  <c r="AB482" i="4" a="1"/>
  <c r="AB1011" i="4" a="1"/>
  <c r="AA1223" i="4" a="1"/>
  <c r="AB1064" i="4" a="1"/>
  <c r="AA1164" i="4" a="1"/>
  <c r="AA282" i="4" a="1"/>
  <c r="AA151" i="4" a="1"/>
  <c r="AB1175" i="4" a="1"/>
  <c r="AB471" i="4" a="1"/>
  <c r="AB1455" i="4" a="1"/>
  <c r="AA1021" i="4" a="1"/>
  <c r="AA131" i="4" a="1"/>
  <c r="AB1262" i="4" a="1"/>
  <c r="AA1120" i="4" a="1"/>
  <c r="AA1052" i="4" a="1"/>
  <c r="AB1443" i="4" a="1"/>
  <c r="AA1470" i="4" a="1"/>
  <c r="AA1369" i="4" a="1"/>
  <c r="AA1209" i="4" a="1"/>
  <c r="AB201" i="4" a="1"/>
  <c r="AA1300" i="4" a="1"/>
  <c r="AA1472" i="4" a="1"/>
  <c r="AB275" i="4" a="1"/>
  <c r="AA164" i="4" a="1"/>
  <c r="AA465" i="4" a="1"/>
  <c r="AA192" i="4" a="1"/>
  <c r="AA831" i="4" a="1"/>
  <c r="AA939" i="4" a="1"/>
  <c r="AB100" i="4" a="1"/>
  <c r="AA1136" i="4" a="1"/>
  <c r="AB247" i="4" a="1"/>
  <c r="AB406" i="4" a="1"/>
  <c r="AB1247" i="4" a="1"/>
  <c r="AA753" i="4" a="1"/>
  <c r="AB386" i="4" a="1"/>
  <c r="AA46" i="4" a="1"/>
  <c r="AB545" i="4" a="1"/>
  <c r="AB1475" i="4" a="1"/>
  <c r="AA911" i="4" a="1"/>
  <c r="AB983" i="4" a="1"/>
  <c r="AA126" i="4" a="1"/>
  <c r="AB1111" i="4" a="1"/>
  <c r="AA1227" i="4" a="1"/>
  <c r="AB196" i="4" a="1"/>
  <c r="AA87" i="4" a="1"/>
  <c r="AB1166" i="4" a="1"/>
  <c r="AA157" i="4" a="1"/>
  <c r="AA1034" i="4" a="1"/>
  <c r="AB890" i="4" a="1"/>
  <c r="AB338" i="4" a="1"/>
  <c r="AB337" i="4" a="1"/>
  <c r="AA863" i="4" a="1"/>
  <c r="AA563" i="4" a="1"/>
  <c r="AB789" i="4" a="1"/>
  <c r="AA132" i="4" a="1"/>
  <c r="AA601" i="4" a="1"/>
  <c r="AA488" i="4" a="1"/>
  <c r="AA675" i="4" a="1"/>
  <c r="AA656" i="4" a="1"/>
  <c r="AB682" i="4" a="1"/>
  <c r="AB36" i="4" a="1"/>
  <c r="AB635" i="4" a="1"/>
  <c r="AA331" i="4" a="1"/>
  <c r="AB870" i="4" a="1"/>
  <c r="AA286" i="4" a="1"/>
  <c r="AA807" i="4" a="1"/>
  <c r="AA1248" i="4" a="1"/>
  <c r="AB709" i="4" a="1"/>
  <c r="AA806" i="4" a="1"/>
  <c r="AB620" i="4" a="1"/>
  <c r="AA762" i="4" a="1"/>
  <c r="AB846" i="4" a="1"/>
  <c r="AA654" i="4" a="1"/>
  <c r="AB422" i="4" a="1"/>
  <c r="AA433" i="4" a="1"/>
  <c r="AB172" i="4" a="1"/>
  <c r="AB369" i="4" a="1"/>
  <c r="AA1317" i="4" a="1"/>
  <c r="AA208" i="4" a="1"/>
  <c r="AA416" i="4" a="1"/>
  <c r="AB1101" i="4" a="1"/>
  <c r="AA1378" i="4" a="1"/>
  <c r="AB5" i="4" a="1"/>
  <c r="AA1379" i="4" a="1"/>
  <c r="AA1125" i="4" a="1"/>
  <c r="AB911" i="4" a="1"/>
  <c r="AA1417" i="4" a="1"/>
  <c r="AB922" i="4" a="1"/>
  <c r="AA842" i="4" a="1"/>
  <c r="AB497" i="4" a="1"/>
  <c r="AA499" i="4" a="1"/>
  <c r="AB1190" i="4" a="1"/>
  <c r="AB21" i="4" a="1"/>
  <c r="AB793" i="4" a="1"/>
  <c r="AA917" i="4" a="1"/>
  <c r="AB1248" i="4" a="1"/>
  <c r="AB311" i="4" a="1"/>
  <c r="AA614" i="4" a="1"/>
  <c r="AA1457" i="4" a="1"/>
  <c r="AA188" i="4" a="1"/>
  <c r="AB564" i="4" a="1"/>
  <c r="AA394" i="4" a="1"/>
  <c r="AA302" i="4" a="1"/>
  <c r="AA549" i="4" a="1"/>
  <c r="AB112" i="4" a="1"/>
  <c r="AA378" i="4" a="1"/>
  <c r="AA800" i="4" a="1"/>
  <c r="AB954" i="4" a="1"/>
  <c r="AA550" i="4" a="1"/>
  <c r="AB50" i="4" a="1"/>
  <c r="AB346" i="4" a="1"/>
  <c r="AB1277" i="4" a="1"/>
  <c r="AB512" i="4" a="1"/>
  <c r="AA163" i="4" a="1"/>
  <c r="AA95" i="4" a="1"/>
  <c r="AA360" i="4" a="1"/>
  <c r="AB1303" i="4" a="1"/>
  <c r="AA1191" i="4" a="1"/>
  <c r="AA1342" i="4" a="1"/>
  <c r="AB1278" i="4" a="1"/>
  <c r="AB1085" i="4" a="1"/>
  <c r="AA1103" i="4" a="1"/>
  <c r="AB28" i="4" a="1"/>
  <c r="AB736" i="4" a="1"/>
  <c r="AA666" i="4" a="1"/>
  <c r="AA1089" i="4" a="1"/>
  <c r="AB402" i="4" a="1"/>
  <c r="AB1052" i="4" a="1"/>
  <c r="AA196" i="4" a="1"/>
  <c r="AA989" i="4" a="1"/>
  <c r="AA197" i="4" a="1"/>
  <c r="AB790" i="4" a="1"/>
  <c r="AB675" i="4" a="1"/>
  <c r="AB413" i="4" a="1"/>
  <c r="AA864" i="4" a="1"/>
  <c r="AB214" i="4" a="1"/>
  <c r="AA233" i="4" a="1"/>
  <c r="AA933" i="4" a="1"/>
  <c r="AA947" i="4" a="1"/>
  <c r="AA470" i="4" a="1"/>
  <c r="AA1249" i="4" a="1"/>
  <c r="AB202" i="4" a="1"/>
  <c r="AB1100" i="4" a="1"/>
  <c r="AA769" i="4" a="1"/>
  <c r="AA310" i="4" a="1"/>
  <c r="AB939" i="4" a="1"/>
  <c r="AB350" i="4" a="1"/>
  <c r="AA997" i="4" a="1"/>
  <c r="AA1440" i="4" a="1"/>
  <c r="AA268" i="4" a="1"/>
  <c r="AA103" i="4" a="1"/>
  <c r="AA1468" i="4" a="1"/>
  <c r="AB927" i="4" a="1"/>
  <c r="AB1495" i="4" a="1"/>
  <c r="AA339" i="4" a="1"/>
  <c r="AA1486" i="4" a="1"/>
  <c r="AA1362" i="4" a="1"/>
  <c r="AB1081" i="4" a="1"/>
  <c r="AB780" i="4" a="1"/>
  <c r="AB595" i="4" a="1"/>
  <c r="AA1435" i="4" a="1"/>
  <c r="AA896" i="4" a="1"/>
  <c r="AB1418" i="4" a="1"/>
  <c r="AB1366" i="4" a="1"/>
  <c r="AA1400" i="4" a="1"/>
  <c r="AA84" i="4" a="1"/>
  <c r="AB1037" i="4" a="1"/>
  <c r="AB1002" i="4" a="1"/>
  <c r="AB1347" i="4" a="1"/>
  <c r="AA167" i="4" a="1"/>
  <c r="AA598" i="4" a="1"/>
  <c r="AB912" i="4" a="1"/>
  <c r="AB745" i="4" a="1"/>
  <c r="AA1294" i="4" a="1"/>
  <c r="AA437" i="4" a="1"/>
  <c r="AA892" i="4" a="1"/>
  <c r="AB122" i="4" a="1"/>
  <c r="AB1386" i="4" a="1"/>
  <c r="AA1479" i="4" a="1"/>
  <c r="AB621" i="4" a="1"/>
  <c r="AA363" i="4" a="1"/>
  <c r="AB217" i="4" a="1"/>
  <c r="AA1098" i="4" a="1"/>
  <c r="AA324" i="4" a="1"/>
  <c r="AB1214" i="4" a="1"/>
  <c r="AA403" i="4" a="1"/>
  <c r="AA125" i="4" a="1"/>
  <c r="AB1005" i="4" a="1"/>
  <c r="AA1201" i="4" a="1"/>
  <c r="AB371" i="4" a="1"/>
  <c r="AB1129" i="4" a="1"/>
  <c r="AB570" i="4" a="1"/>
  <c r="AB210" i="4" a="1"/>
  <c r="AA52" i="4" a="1"/>
  <c r="AA954" i="4" a="1"/>
  <c r="AB463" i="4" a="1"/>
  <c r="AA709" i="4" a="1"/>
  <c r="AA816" i="4" a="1"/>
  <c r="AA347" i="4" a="1"/>
  <c r="AB1371" i="4" a="1"/>
  <c r="AA473" i="4" a="1"/>
  <c r="AA854" i="4" a="1"/>
  <c r="AB488" i="4" a="1"/>
  <c r="AB1116" i="4" a="1"/>
  <c r="AA611" i="4" a="1"/>
  <c r="AB398" i="4" a="1"/>
  <c r="AA871" i="4" a="1"/>
  <c r="AB1028" i="4" a="1"/>
  <c r="AB109" i="4" a="1"/>
  <c r="AB1410" i="4" a="1"/>
  <c r="AA1414" i="4" a="1"/>
  <c r="AA573" i="4" a="1"/>
  <c r="AB387" i="4" a="1"/>
  <c r="AA1002" i="4" a="1"/>
  <c r="AB85" i="4" a="1"/>
  <c r="AB892" i="4" a="1"/>
  <c r="AB798" i="4" a="1"/>
  <c r="AA782" i="4" a="1"/>
  <c r="AB476" i="4" a="1"/>
  <c r="AA1420" i="4" a="1"/>
  <c r="AA1381" i="4" a="1"/>
  <c r="AB735" i="4" a="1"/>
  <c r="AB424" i="4" a="1"/>
  <c r="AA172" i="4" a="1"/>
  <c r="AA878" i="4" a="1"/>
  <c r="AA1311" i="4" a="1"/>
  <c r="AA615" i="4" a="1"/>
  <c r="AB173" i="4" a="1"/>
  <c r="AB1219" i="4" a="1"/>
  <c r="AA472" i="4" a="1"/>
  <c r="AA522" i="4" a="1"/>
  <c r="AA589" i="4" a="1"/>
  <c r="AB1225" i="4" a="1"/>
  <c r="AA946" i="4" a="1"/>
  <c r="AB330" i="4" a="1"/>
  <c r="AA1402" i="4" a="1"/>
  <c r="AB781" i="4" a="1"/>
  <c r="AA139" i="4" a="1"/>
  <c r="AA1332" i="4" a="1"/>
  <c r="AA315" i="4" a="1"/>
  <c r="AA1084" i="4" a="1"/>
  <c r="AB857" i="4" a="1"/>
  <c r="AB1435" i="4" a="1"/>
  <c r="AB243" i="4" a="1"/>
  <c r="AB1359" i="4" a="1"/>
  <c r="AA1199" i="4" a="1"/>
  <c r="AB480" i="4" a="1"/>
  <c r="AB84" i="4" a="1"/>
  <c r="AB306" i="4" a="1"/>
  <c r="AA77" i="4" a="1"/>
  <c r="AA612" i="4" a="1"/>
  <c r="AA38" i="4" a="1"/>
  <c r="AB226" i="4" a="1"/>
  <c r="AB979" i="4" a="1"/>
  <c r="AA242" i="4" a="1"/>
  <c r="AA1337" i="4" a="1"/>
  <c r="AB826" i="4" a="1"/>
  <c r="AB158" i="4" a="1"/>
  <c r="AA572" i="4" a="1"/>
  <c r="AB1074" i="4" a="1"/>
  <c r="AA447" i="4" a="1"/>
  <c r="AB940" i="4" a="1"/>
  <c r="AA650" i="4" a="1"/>
  <c r="AA1442" i="4" a="1"/>
  <c r="AA1425" i="4" a="1"/>
  <c r="AB29" i="4" a="1"/>
  <c r="AA342" i="4" a="1"/>
  <c r="AA92" i="4" a="1"/>
  <c r="AB706" i="4" a="1"/>
  <c r="AA1354" i="4" a="1"/>
  <c r="AA1062" i="4" a="1"/>
  <c r="AB1031" i="4" a="1"/>
  <c r="AA921" i="4" a="1"/>
  <c r="AA127" i="4" a="1"/>
  <c r="AA1335" i="4" a="1"/>
  <c r="AA1312" i="4" a="1"/>
  <c r="AB658" i="4" a="1"/>
  <c r="AB458" i="4" a="1"/>
  <c r="AB1181" i="4" a="1"/>
  <c r="AA14" i="4" a="1"/>
  <c r="AA1252" i="4" a="1"/>
  <c r="AB45" i="4" a="1"/>
  <c r="AA251" i="4" a="1"/>
  <c r="AA181" i="4" a="1"/>
  <c r="AA1431" i="4" a="1"/>
  <c r="AB637" i="4" a="1"/>
  <c r="AB1040" i="4" a="1"/>
  <c r="AB984" i="4" a="1"/>
  <c r="AB636" i="4" a="1"/>
  <c r="AB1369" i="4" a="1"/>
  <c r="AA634" i="4" a="1"/>
  <c r="AB1058" i="4" a="1"/>
  <c r="AA1076" i="4" a="1"/>
  <c r="AA1424" i="4" a="1"/>
  <c r="AB419" i="4" a="1"/>
  <c r="AB802" i="4" a="1"/>
  <c r="AB323" i="4" a="1"/>
  <c r="AB266" i="4" a="1"/>
  <c r="AB230" i="4" a="1"/>
  <c r="AA1233" i="4" a="1"/>
  <c r="AA973" i="4" a="1"/>
  <c r="AA574" i="4" a="1"/>
  <c r="AA606" i="4" a="1"/>
  <c r="AB1269" i="4" a="1"/>
  <c r="AB1090" i="4" a="1"/>
  <c r="AA1156" i="4" a="1"/>
  <c r="AB1295" i="4" a="1"/>
  <c r="AA1039" i="4" a="1"/>
  <c r="AB35" i="4" a="1"/>
  <c r="AB1379" i="4" a="1"/>
  <c r="AB1068" i="4" a="1"/>
  <c r="AA981" i="4" a="1"/>
  <c r="AA1210" i="4" a="1"/>
  <c r="AA348" i="4" a="1"/>
  <c r="AA502" i="4" a="1"/>
  <c r="AB1148" i="4" a="1"/>
  <c r="AA925" i="4" a="1"/>
  <c r="AB274" i="4" a="1"/>
  <c r="AB1425" i="4" a="1"/>
  <c r="AA441" i="4" a="1"/>
  <c r="AA658" i="4" a="1"/>
  <c r="AB1426" i="4" a="1"/>
  <c r="AB625" i="4" a="1"/>
  <c r="AB1182" i="4" a="1"/>
  <c r="AB1222" i="4" a="1"/>
  <c r="AB578" i="4" a="1"/>
  <c r="AB959" i="4" a="1"/>
  <c r="AA1364" i="4" a="1"/>
  <c r="AA1135" i="4" a="1"/>
  <c r="AA22" i="4" a="1"/>
  <c r="AB64" i="4" a="1"/>
  <c r="AB1153" i="4" a="1"/>
  <c r="AA1416" i="4" a="1"/>
  <c r="AA942" i="4" a="1"/>
  <c r="AA825" i="4" a="1"/>
  <c r="AB26" i="4" a="1"/>
  <c r="AA456" i="4" a="1"/>
  <c r="AB993" i="4" a="1"/>
  <c r="AA952" i="4" a="1"/>
  <c r="AA1000" i="4" a="1"/>
  <c r="AB774" i="4" a="1"/>
  <c r="AB723" i="4" a="1"/>
  <c r="AA405" i="4" a="1"/>
  <c r="AA593" i="4" a="1"/>
  <c r="AA358" i="4" a="1"/>
  <c r="AB1340" i="4" a="1"/>
  <c r="AB671" i="4" a="1"/>
  <c r="AB1154" i="4" a="1"/>
  <c r="AB1010" i="4" a="1"/>
  <c r="AB1483" i="4" a="1"/>
  <c r="AB1294" i="4" a="1"/>
  <c r="AA830" i="4" a="1"/>
  <c r="AA532" i="4" a="1"/>
  <c r="AA1158" i="4" a="1"/>
  <c r="AA636" i="4" a="1"/>
  <c r="AA1041" i="4" a="1"/>
  <c r="AA246" i="4" a="1"/>
  <c r="AA604" i="4" a="1"/>
  <c r="AA1231" i="4" a="1"/>
  <c r="AA1102" i="4" a="1"/>
  <c r="AB949" i="4" a="1"/>
  <c r="AA791" i="4" a="1"/>
  <c r="AA629" i="4" a="1"/>
  <c r="AB878" i="4" a="1"/>
  <c r="AB3" i="4" a="1"/>
  <c r="AA209" i="4" a="1"/>
  <c r="AB449" i="4" a="1"/>
  <c r="AB562" i="4" a="1"/>
  <c r="AB97" i="4" a="1"/>
  <c r="AB53" i="4" a="1"/>
  <c r="AA173" i="4" a="1"/>
  <c r="AB1391" i="4" a="1"/>
  <c r="AA586" i="4" a="1"/>
  <c r="AA389" i="4" a="1"/>
  <c r="AA418" i="4" a="1"/>
  <c r="AA858" i="4" a="1"/>
  <c r="AB1261" i="4" a="1"/>
  <c r="AA566" i="4" a="1"/>
  <c r="AA332" i="4" a="1"/>
  <c r="AA190" i="4" a="1"/>
  <c r="AA555" i="4" a="1"/>
  <c r="AA832" i="4" a="1"/>
  <c r="AA236" i="4" a="1"/>
  <c r="AA562" i="4" a="1"/>
  <c r="AA214" i="4" a="1"/>
  <c r="AB447" i="4" a="1"/>
  <c r="AB431" i="4" a="1"/>
  <c r="AA1318" i="4" a="1"/>
  <c r="AA771" i="4" a="1"/>
  <c r="AA252" i="4" a="1"/>
  <c r="AA514" i="4" a="1"/>
  <c r="AA1024" i="4" a="1"/>
  <c r="AA1287" i="4" a="1"/>
  <c r="AA414" i="4" a="1"/>
  <c r="AA168" i="4" a="1"/>
  <c r="AB652" i="4" a="1"/>
  <c r="AA1208" i="4" a="1"/>
  <c r="AA425" i="4" a="1"/>
  <c r="AA580" i="4" a="1"/>
  <c r="AB1372" i="4" a="1"/>
  <c r="AA411" i="4" a="1"/>
  <c r="AA1142" i="4" a="1"/>
  <c r="AB797" i="4" a="1"/>
  <c r="AB1102" i="4" a="1"/>
  <c r="AB51" i="4" a="1"/>
  <c r="AA542" i="4" a="1"/>
  <c r="AA1285" i="4" a="1"/>
  <c r="AA510" i="4" a="1"/>
  <c r="AA1184" i="4" a="1"/>
  <c r="AB124" i="4" a="1"/>
  <c r="AB179" i="4" a="1"/>
  <c r="AB726" i="4" a="1"/>
  <c r="AB1221" i="4" a="1"/>
  <c r="AA1475" i="4" a="1"/>
  <c r="AB884" i="4" a="1"/>
  <c r="AB1189" i="4" a="1"/>
  <c r="AB900" i="4" a="1"/>
  <c r="AA298" i="4" a="1"/>
  <c r="AB321" i="4" a="1"/>
  <c r="AB1260" i="4" a="1"/>
  <c r="AA254" i="4" a="1"/>
  <c r="AB943" i="4" a="1"/>
  <c r="AA1118" i="4" a="1"/>
  <c r="AA824" i="4" a="1"/>
  <c r="AA821" i="4" a="1"/>
  <c r="AB609" i="4" a="1"/>
  <c r="AA1360" i="4" a="1"/>
  <c r="AB1167" i="4" a="1"/>
  <c r="AA557" i="4" a="1"/>
  <c r="AA659" i="4" a="1"/>
  <c r="AA912" i="4" a="1"/>
  <c r="AB495" i="4" a="1"/>
  <c r="AB4" i="4" a="1"/>
  <c r="AA191" i="4" a="1"/>
  <c r="AA1101" i="4" a="1"/>
  <c r="AA1263" i="4" a="1"/>
  <c r="AA1423" i="4" a="1"/>
  <c r="AA102" i="4" a="1"/>
  <c r="AA846" i="4" a="1"/>
  <c r="AB843" i="4" a="1"/>
  <c r="AA427" i="4" a="1"/>
  <c r="AA891" i="4" a="1"/>
  <c r="AB1138" i="4" a="1"/>
  <c r="AB668" i="4" a="1"/>
  <c r="AB1218" i="4" a="1"/>
  <c r="AA595" i="4" a="1"/>
  <c r="AA377" i="4" a="1"/>
  <c r="AA1426" i="4" a="1"/>
  <c r="AA1276" i="4" a="1"/>
  <c r="AB855" i="4" a="1"/>
  <c r="AB40" i="4" a="1"/>
  <c r="AA159" i="4" a="1"/>
  <c r="AB969" i="4" a="1"/>
  <c r="AB831" i="4" a="1"/>
  <c r="AA396" i="4" a="1"/>
  <c r="AA345" i="4" a="1"/>
  <c r="AA1304" i="4" a="1"/>
  <c r="AB1174" i="4" a="1"/>
  <c r="AB171" i="4" a="1"/>
  <c r="AB971" i="4" a="1"/>
  <c r="AA1316" i="4" a="1"/>
  <c r="AA1148" i="4" a="1"/>
  <c r="AA790" i="4" a="1"/>
  <c r="AA110" i="4" a="1"/>
  <c r="AA513" i="4" a="1"/>
  <c r="AB1082" i="4" a="1"/>
  <c r="AA1386" i="4" a="1"/>
  <c r="AA1213" i="4" a="1"/>
  <c r="AA1359" i="4" a="1"/>
  <c r="AA117" i="4" a="1"/>
  <c r="AB250" i="4" a="1"/>
  <c r="AA692" i="4" a="1"/>
  <c r="AA626" i="4" a="1"/>
  <c r="AA1166" i="4" a="1"/>
  <c r="AB276" i="4" a="1"/>
  <c r="AB574" i="4" a="1"/>
  <c r="AB716" i="4" a="1"/>
  <c r="AB599" i="4" a="1"/>
  <c r="AA1387" i="4" a="1"/>
  <c r="AB1201" i="4" a="1"/>
  <c r="AA333" i="4" a="1"/>
  <c r="AB791" i="4" a="1"/>
  <c r="AB1234" i="4" a="1"/>
  <c r="AB866" i="4" a="1"/>
  <c r="AA1031" i="4" a="1"/>
  <c r="AA123" i="4" a="1"/>
  <c r="AA1217" i="4" a="1"/>
  <c r="AA907" i="4" a="1"/>
  <c r="AB218" i="4" a="1"/>
  <c r="AB455" i="4" a="1"/>
  <c r="AB1066" i="4" a="1"/>
  <c r="AA570" i="4" a="1"/>
  <c r="AB213" i="4" a="1"/>
  <c r="AA1272" i="4" a="1"/>
  <c r="AA1189" i="4" a="1"/>
  <c r="AB108" i="4" a="1"/>
  <c r="AB1479" i="4" a="1"/>
  <c r="AB627" i="4" a="1"/>
  <c r="AA79" i="4" a="1"/>
  <c r="AA86" i="4" a="1"/>
  <c r="AB452" i="4" a="1"/>
  <c r="AA1419" i="4" a="1"/>
  <c r="AB1240" i="4" a="1"/>
  <c r="AB604" i="4" a="1"/>
  <c r="AA457" i="4" a="1"/>
  <c r="AA985" i="4" a="1"/>
  <c r="AA717" i="4" a="1"/>
  <c r="AA971" i="4" a="1"/>
  <c r="AB211" i="4" a="1"/>
  <c r="AA1403" i="4" a="1"/>
  <c r="AA109" i="4" a="1"/>
  <c r="AB498" i="4" a="1"/>
  <c r="AB1449" i="4" a="1"/>
  <c r="AB619" i="4" a="1"/>
  <c r="AA1110" i="4" a="1"/>
  <c r="AB1394" i="4" a="1"/>
  <c r="AA648" i="4" a="1"/>
  <c r="AA1169" i="4" a="1"/>
  <c r="AA346" i="4" a="1"/>
  <c r="AB1045" i="4" a="1"/>
  <c r="AA1422" i="4" a="1"/>
  <c r="AB107" i="4" a="1"/>
  <c r="AA28" i="4" a="1"/>
  <c r="AA179" i="4" a="1"/>
  <c r="AB1339" i="4" a="1"/>
  <c r="AB286" i="4" a="1"/>
  <c r="AA1020" i="4" a="1"/>
  <c r="AB283" i="4" a="1"/>
  <c r="AA1079" i="4" a="1"/>
  <c r="AB13" i="4" a="1"/>
  <c r="AB101" i="4" a="1"/>
  <c r="AA1068" i="4" a="1"/>
  <c r="AA676" i="4" a="1"/>
  <c r="AB995" i="4" a="1"/>
  <c r="AB749" i="4" a="1"/>
  <c r="AB788" i="4" a="1"/>
  <c r="AB189" i="4" a="1"/>
  <c r="AB672" i="4" a="1"/>
  <c r="AA260" i="4" a="1"/>
  <c r="AA1262" i="4" a="1"/>
  <c r="AA1040" i="4" a="1"/>
  <c r="AA107" i="4" a="1"/>
  <c r="AB638" i="4" a="1"/>
  <c r="AA862" i="4" a="1"/>
  <c r="AB1358" i="4" a="1"/>
  <c r="AA1325" i="4" a="1"/>
  <c r="AA482" i="4" a="1"/>
  <c r="AB1473" i="4" a="1"/>
  <c r="AB975" i="4" a="1"/>
  <c r="AA1451" i="4" a="1"/>
  <c r="AA1301" i="4" a="1"/>
  <c r="AB569" i="4" a="1"/>
  <c r="AB1042" i="4" a="1"/>
  <c r="AB665" i="4" a="1"/>
  <c r="AB1060" i="4" a="1"/>
  <c r="AB190" i="4" a="1"/>
  <c r="AB479" i="4" a="1"/>
  <c r="AA507" i="4" a="1"/>
  <c r="AA1270" i="4" a="1"/>
  <c r="AB700" i="4" a="1"/>
  <c r="AA529" i="4" a="1"/>
  <c r="AB915" i="4" a="1"/>
  <c r="AA265" i="4" a="1"/>
  <c r="AB597" i="4" a="1"/>
  <c r="AB1173" i="4" a="1"/>
  <c r="AB962" i="4" a="1"/>
  <c r="AB1076" i="4" a="1"/>
  <c r="AA931" i="4" a="1"/>
  <c r="AA450" i="4" a="1"/>
  <c r="AB859" i="4" a="1"/>
  <c r="AB516" i="4" a="1"/>
  <c r="AA270" i="4" a="1"/>
  <c r="AA778" i="4" a="1"/>
  <c r="AA1027" i="4" a="1"/>
  <c r="AA294" i="4" a="1"/>
  <c r="AA1250" i="4" a="1"/>
  <c r="AA54" i="4" a="1"/>
  <c r="AB642" i="4" a="1"/>
  <c r="AA99" i="4" a="1"/>
  <c r="AA733" i="4" a="1"/>
  <c r="AB1414" i="4" a="1"/>
  <c r="AA1112" i="4" a="1"/>
  <c r="AA1127" i="4" a="1"/>
  <c r="AA1033" i="4" a="1"/>
  <c r="AB219" i="4" a="1"/>
  <c r="AA365" i="4" a="1"/>
  <c r="AA701" i="4" a="1"/>
  <c r="AB823" i="4" a="1"/>
  <c r="AB1177" i="4" a="1"/>
  <c r="AA1093" i="4" a="1"/>
  <c r="AB1021" i="4" a="1"/>
  <c r="AB935" i="4" a="1"/>
  <c r="AA353" i="4" a="1"/>
  <c r="AB1097" i="4" a="1"/>
  <c r="AA210" i="4" a="1"/>
  <c r="AB19" i="4" a="1"/>
  <c r="AB487" i="4" a="1"/>
  <c r="AB131" i="4" a="1"/>
  <c r="AA296" i="4" a="1"/>
  <c r="AB905" i="4" a="1"/>
  <c r="AA1070" i="4" a="1"/>
  <c r="AB1398" i="4" a="1"/>
  <c r="AB987" i="4" a="1"/>
  <c r="AB78" i="4" a="1"/>
  <c r="AB1119" i="4" a="1"/>
  <c r="AB1124" i="4" a="1"/>
  <c r="AB1135" i="4" a="1"/>
  <c r="AB992" i="4" a="1"/>
  <c r="AB1069" i="4" a="1"/>
  <c r="AB991" i="4" a="1"/>
  <c r="AB994" i="4" a="1"/>
  <c r="AB567" i="4" a="1"/>
  <c r="AA301" i="4" a="1"/>
  <c r="AB1380" i="4" a="1"/>
  <c r="AB68" i="4" a="1"/>
  <c r="AA525" i="4" a="1"/>
  <c r="AA1090" i="4" a="1"/>
  <c r="AB868" i="4" a="1"/>
  <c r="AA165" i="4" a="1"/>
  <c r="AA1149" i="4" a="1"/>
  <c r="AA166" i="4" a="1"/>
  <c r="AA610" i="4" a="1"/>
  <c r="AB773" i="4" a="1"/>
  <c r="AA937" i="4" a="1"/>
  <c r="AB252" i="4" a="1"/>
  <c r="AB697" i="4" a="1"/>
  <c r="AB646" i="4" a="1"/>
  <c r="AA356" i="4" a="1"/>
  <c r="AB990" i="4" a="1"/>
  <c r="AB76" i="4" a="1"/>
  <c r="AB460" i="4" a="1"/>
  <c r="AA602" i="4" a="1"/>
  <c r="AB1233" i="4" a="1"/>
  <c r="AA1205" i="4" a="1"/>
  <c r="AB1444" i="4" a="1"/>
  <c r="AA547" i="4" a="1"/>
  <c r="AB1193" i="4" a="1"/>
  <c r="AB56" i="4" a="1"/>
  <c r="AB262" i="4" a="1"/>
  <c r="AA442" i="4" a="1"/>
  <c r="AA116" i="4" a="1"/>
  <c r="AA951" i="4" a="1"/>
  <c r="AB587" i="4" a="1"/>
  <c r="AB163" i="4" a="1"/>
  <c r="AB205" i="4" a="1"/>
  <c r="AB854" i="4" a="1"/>
  <c r="AB743" i="4" a="1"/>
  <c r="AB1458" i="4" a="1"/>
  <c r="AB830" i="4" a="1"/>
  <c r="AB505" i="4" a="1"/>
  <c r="AA467" i="4" a="1"/>
  <c r="AB423" i="4" a="1"/>
  <c r="AB532" i="4" a="1"/>
  <c r="AB1440" i="4" a="1"/>
  <c r="AA870" i="4" a="1"/>
  <c r="AB862" i="4" a="1"/>
  <c r="AA955" i="4" a="1"/>
  <c r="AB725" i="4" a="1"/>
  <c r="AA317" i="4" a="1"/>
  <c r="AB864" i="4" a="1"/>
  <c r="AA938" i="4" a="1"/>
  <c r="AA982" i="4" a="1"/>
  <c r="AA321" i="4" a="1"/>
  <c r="AA497" i="4" a="1"/>
  <c r="AB907" i="4" a="1"/>
  <c r="AA548" i="4" a="1"/>
  <c r="AA1006" i="4" a="1"/>
  <c r="AA409" i="4" a="1"/>
  <c r="AA742" i="4" a="1"/>
  <c r="AB445" i="4" a="1"/>
  <c r="AB739" i="4" a="1"/>
  <c r="AA527" i="4" a="1"/>
  <c r="AB647" i="4" a="1"/>
  <c r="AA750" i="4" a="1"/>
  <c r="AA454" i="4" a="1"/>
  <c r="AA1286" i="4" a="1"/>
  <c r="AB249" i="4" a="1"/>
  <c r="AB1213" i="4" a="1"/>
  <c r="AB685" i="4" a="1"/>
  <c r="AA486" i="4" a="1"/>
  <c r="AB272" i="4" a="1"/>
  <c r="AA491" i="4" a="1"/>
  <c r="AA1370" i="4" a="1"/>
  <c r="AA627" i="4" a="1"/>
  <c r="AA1334" i="4" a="1"/>
  <c r="AB320" i="4" a="1"/>
  <c r="AA909" i="4" a="1"/>
  <c r="AB382" i="4" a="1"/>
  <c r="AB349" i="4" a="1"/>
  <c r="AB1317" i="4" a="1"/>
  <c r="AA1368" i="4" a="1"/>
  <c r="AA521" i="4" a="1"/>
  <c r="AA1238" i="4" a="1"/>
  <c r="AB303" i="4" a="1"/>
  <c r="AA1443" i="4" a="1"/>
  <c r="AA290" i="4" a="1"/>
  <c r="AA1408" i="4" a="1"/>
  <c r="AA1413" i="4" a="1"/>
  <c r="AB439" i="4" a="1"/>
  <c r="AA381" i="4" a="1"/>
  <c r="AA1296" i="4" a="1"/>
  <c r="AA1271" i="4" a="1"/>
  <c r="AB632" i="4" a="1"/>
  <c r="AB733" i="4" a="1"/>
  <c r="AB1409" i="4" a="1"/>
  <c r="AB1325" i="4" a="1"/>
  <c r="AA543" i="4" a="1"/>
  <c r="AA1207" i="4" a="1"/>
  <c r="AA96" i="4" a="1"/>
  <c r="AA354" i="4" a="1"/>
  <c r="AB1239" i="4" a="1"/>
  <c r="AA757" i="4" a="1"/>
  <c r="AA509" i="4" a="1"/>
  <c r="AB1419" i="4" a="1"/>
  <c r="AB594" i="4" a="1"/>
  <c r="AA1150" i="4" a="1"/>
  <c r="AA128" i="4" a="1"/>
  <c r="AA1097" i="4" a="1"/>
  <c r="AB432" i="4" a="1"/>
  <c r="AA1126" i="4" a="1"/>
  <c r="AB148" i="4" a="1"/>
  <c r="AB514" i="4" a="1"/>
  <c r="AB1212" i="4" a="1"/>
  <c r="AA1176" i="4" a="1"/>
  <c r="AA528" i="4" a="1"/>
  <c r="AB1003" i="4" a="1"/>
  <c r="AA1277" i="4" a="1"/>
  <c r="AB92" i="4" a="1"/>
  <c r="AB292" i="4" a="1"/>
  <c r="AA355" i="4" a="1"/>
  <c r="AB814" i="4" a="1"/>
  <c r="AA1448" i="4" a="1"/>
  <c r="AA1081" i="4" a="1"/>
  <c r="AB942" i="4" a="1"/>
  <c r="AB267" i="4" a="1"/>
  <c r="AA1130" i="4" a="1"/>
  <c r="AA515" i="4" a="1"/>
  <c r="AB1232" i="4" a="1"/>
  <c r="AA1023" i="4" a="1"/>
  <c r="AA1501" i="4" a="1"/>
  <c r="AA115" i="4" a="1"/>
  <c r="AA597" i="4" a="1"/>
  <c r="AA838" i="4" a="1"/>
  <c r="AB394" i="4" a="1"/>
  <c r="AA926" i="4" a="1"/>
  <c r="AB656" i="4" a="1"/>
  <c r="AB1038" i="4" a="1"/>
  <c r="AB1351" i="4" a="1"/>
  <c r="AA990" i="4" a="1"/>
  <c r="AB263" i="4" a="1"/>
  <c r="AA977" i="4" a="1"/>
  <c r="AB848" i="4" a="1"/>
  <c r="AB1353" i="4" a="1"/>
  <c r="AA1155" i="4" a="1"/>
  <c r="AA815" i="4" a="1"/>
  <c r="AA60" i="4" a="1"/>
  <c r="AB986" i="4" a="1"/>
  <c r="AA1061" i="4" a="1"/>
  <c r="AB464" i="4" a="1"/>
  <c r="AA680" i="4" a="1"/>
  <c r="AB667" i="4" a="1"/>
  <c r="AA582" i="4" a="1"/>
  <c r="AA135" i="4" a="1"/>
  <c r="AB73" i="4" a="1"/>
  <c r="AA241" i="4" a="1"/>
  <c r="AB1110" i="4" a="1"/>
  <c r="AA1290" i="4" a="1"/>
  <c r="AA119" i="4" a="1"/>
  <c r="AA274" i="4" a="1"/>
  <c r="AA1347" i="4" a="1"/>
  <c r="AA556" i="4" a="1"/>
  <c r="AB1089" i="4" a="1"/>
  <c r="AA785" i="4" a="1"/>
  <c r="AA307" i="4" a="1"/>
  <c r="AB1286" i="4" a="1"/>
  <c r="AB1361" i="4" a="1"/>
  <c r="AB233" i="4" a="1"/>
  <c r="AA224" i="4" a="1"/>
  <c r="AB1407" i="4" a="1"/>
  <c r="AB1255" i="4" a="1"/>
  <c r="AB150" i="4" a="1"/>
  <c r="AA594" i="4" a="1"/>
  <c r="AB509" i="4" a="1"/>
  <c r="AA417" i="4" a="1"/>
  <c r="AA847" i="4" a="1"/>
  <c r="AA646" i="4" a="1"/>
  <c r="AA995" i="4" a="1"/>
  <c r="AB1149" i="4" a="1"/>
  <c r="AA1138" i="4" a="1"/>
  <c r="AB824" i="4" a="1"/>
  <c r="AA272" i="4" a="1"/>
  <c r="AA974" i="4" a="1"/>
  <c r="AB727" i="4" a="1"/>
  <c r="AA793" i="4" a="1"/>
  <c r="AA466" i="4" a="1"/>
  <c r="AB1077" i="4" a="1"/>
  <c r="AB643" i="4" a="1"/>
  <c r="AB180" i="4" a="1"/>
  <c r="AB1472" i="4" a="1"/>
  <c r="AA678" i="4" a="1"/>
  <c r="AB724" i="4" a="1"/>
  <c r="AB965" i="4" a="1"/>
  <c r="AB526" i="4" a="1"/>
  <c r="AA108" i="4" a="1"/>
  <c r="AB157" i="4" a="1"/>
  <c r="AA1134" i="4" a="1"/>
  <c r="AB661" i="4" a="1"/>
  <c r="AB1105" i="4" a="1"/>
  <c r="AB769" i="4" a="1"/>
  <c r="AA12" i="4" a="1"/>
  <c r="AA1147" i="4" a="1"/>
  <c r="AA1009" i="4" a="1"/>
  <c r="AB345" i="4" a="1"/>
  <c r="AB513" i="4" a="1"/>
  <c r="AB924" i="4" a="1"/>
  <c r="AA141" i="4" a="1"/>
  <c r="AA672" i="4" a="1"/>
  <c r="AB579" i="4" a="1"/>
  <c r="AB378" i="4" a="1"/>
  <c r="AA950" i="4" a="1"/>
  <c r="AB379" i="4" a="1"/>
  <c r="AA1005" i="4" a="1"/>
  <c r="AA596" i="4" a="1"/>
  <c r="AB314" i="4" a="1"/>
  <c r="AA1310" i="4" a="1"/>
  <c r="AB1030" i="4" a="1"/>
  <c r="AA4" i="4" a="1"/>
  <c r="AB845" i="4" a="1"/>
  <c r="AA1328" i="4" a="1"/>
  <c r="AB520" i="4" a="1"/>
  <c r="AB1217" i="4" a="1"/>
  <c r="AA174" i="4" a="1"/>
  <c r="AA1320" i="4" a="1"/>
  <c r="AA1218" i="4" a="1"/>
  <c r="AA581" i="4" a="1"/>
  <c r="AA850" i="4" a="1"/>
  <c r="AB680" i="4" a="1"/>
  <c r="AB563" i="4" a="1"/>
  <c r="AA412" i="4" a="1"/>
  <c r="AA245" i="4" a="1"/>
  <c r="AB1413" i="4" a="1"/>
  <c r="AB1132" i="4" a="1"/>
  <c r="AB1367" i="4" a="1"/>
  <c r="AA923" i="4" a="1"/>
  <c r="AA370" i="4" a="1"/>
  <c r="AA373" i="4" a="1"/>
  <c r="AB12" i="4" a="1"/>
  <c r="AA338" i="4" a="1"/>
  <c r="AA76" i="4" a="1"/>
  <c r="AA376" i="4" a="1"/>
  <c r="AA781" i="4" a="1"/>
  <c r="AA326" i="4" a="1"/>
  <c r="AB11" i="4" a="1"/>
  <c r="AA1099" i="4" a="1"/>
  <c r="AB77" i="4" a="1"/>
  <c r="AA93" i="4" a="1"/>
  <c r="AA534" i="4" a="1"/>
  <c r="AB316" i="4" a="1"/>
  <c r="AB534" i="4" a="1"/>
  <c r="AB194" i="4" a="1"/>
  <c r="AB681" i="4" a="1"/>
  <c r="AB258" i="4" a="1"/>
  <c r="AB489" i="4" a="1"/>
  <c r="AA661" i="4" a="1"/>
  <c r="AB1441" i="4" a="1"/>
  <c r="AA994" i="4" a="1"/>
  <c r="AA278" i="4" a="1"/>
  <c r="AB1496" i="4" a="1"/>
  <c r="AA483" i="4" a="1"/>
  <c r="AA814" i="4" a="1"/>
  <c r="AA1242" i="4" a="1"/>
  <c r="AA1380" i="4" a="1"/>
  <c r="AA773" i="4" a="1"/>
  <c r="AA998" i="4" a="1"/>
  <c r="AB1460" i="4" a="1"/>
  <c r="AA749" i="4" a="1"/>
  <c r="AB1180" i="4" a="1"/>
  <c r="AB528" i="4" a="1"/>
  <c r="AB307" i="4" a="1"/>
  <c r="AA1170" i="4" a="1"/>
  <c r="AA147" i="4" a="1"/>
  <c r="AA1216" i="4" a="1"/>
  <c r="AA1113" i="4" a="1"/>
  <c r="AA1167" i="4" a="1"/>
  <c r="AB978" i="4" a="1"/>
  <c r="AA1261" i="4" a="1"/>
  <c r="AB139" i="4" a="1"/>
  <c r="AA291" i="4" a="1"/>
  <c r="AA1092" i="4" a="1"/>
  <c r="AA960" i="4" a="1"/>
  <c r="AA171" i="4" a="1"/>
  <c r="AB156" i="4" a="1"/>
  <c r="AA221" i="4" a="1"/>
  <c r="AB886" i="4" a="1"/>
  <c r="AA1105" i="4" a="1"/>
  <c r="AB524" i="4" a="1"/>
  <c r="AA889" i="4" a="1"/>
  <c r="AA1128" i="4" a="1"/>
  <c r="AB1382" i="4" a="1"/>
  <c r="AB279" i="4" a="1"/>
  <c r="AA78" i="4" a="1"/>
  <c r="AB692" i="4" a="1"/>
  <c r="AA1305" i="4" a="1"/>
  <c r="AA111" i="4" a="1"/>
  <c r="AA943" i="4" a="1"/>
  <c r="AB958" i="4" a="1"/>
  <c r="AB181" i="4" a="1"/>
  <c r="AB347" i="4" a="1"/>
  <c r="AA1453" i="4" a="1"/>
  <c r="AA142" i="4" a="1"/>
  <c r="AB1080" i="4" a="1"/>
  <c r="AA20" i="4" a="1"/>
  <c r="AA559" i="4" a="1"/>
  <c r="AB666" i="4" a="1"/>
  <c r="AB1471" i="4" a="1"/>
  <c r="AB1433" i="4" a="1"/>
  <c r="AB1436" i="4" a="1"/>
  <c r="AA929" i="4" a="1"/>
  <c r="AA848" i="4" a="1"/>
  <c r="AA1198" i="4" a="1"/>
  <c r="AA1165" i="4" a="1"/>
  <c r="AB1072" i="4" a="1"/>
  <c r="AA693" i="4" a="1"/>
  <c r="AA908" i="4" a="1"/>
  <c r="AA1008" i="4" a="1"/>
  <c r="AB1341" i="4" a="1"/>
  <c r="AB897" i="4" a="1"/>
  <c r="AA478" i="4" a="1"/>
  <c r="AA313" i="4" a="1"/>
  <c r="AA872" i="4" a="1"/>
  <c r="AA390" i="4" a="1"/>
  <c r="AA1109" i="4" a="1"/>
  <c r="AA546" i="4" a="1"/>
  <c r="S1487" i="4" l="1"/>
  <c r="S732" i="4"/>
  <c r="S776" i="4"/>
  <c r="S967" i="4"/>
  <c r="S391" i="4"/>
  <c r="S1012" i="4"/>
  <c r="S1095" i="4"/>
  <c r="S996" i="4"/>
  <c r="S1266" i="4"/>
  <c r="S867" i="4"/>
  <c r="S1122" i="4"/>
  <c r="S575" i="4"/>
  <c r="S420" i="4"/>
  <c r="S898" i="4"/>
  <c r="S883" i="4"/>
  <c r="S248" i="4"/>
  <c r="S335" i="4"/>
  <c r="S715" i="4"/>
  <c r="S669" i="4"/>
  <c r="S920" i="4"/>
  <c r="S1350" i="4"/>
  <c r="S237" i="4"/>
  <c r="S616" i="4"/>
  <c r="S829" i="4"/>
  <c r="S699" i="4"/>
  <c r="S1236" i="4"/>
  <c r="S694" i="4"/>
  <c r="S948" i="4"/>
  <c r="S399" i="4"/>
  <c r="S407" i="4"/>
  <c r="S343" i="4"/>
  <c r="S533" i="4"/>
  <c r="S383" i="4"/>
  <c r="S551" i="4"/>
  <c r="S215" i="4"/>
  <c r="S1354" i="4"/>
  <c r="S255" i="4"/>
  <c r="S47" i="4"/>
  <c r="S1202" i="4"/>
  <c r="S374" i="4"/>
  <c r="S904" i="4"/>
  <c r="S31" i="4"/>
  <c r="S446" i="4"/>
  <c r="S928" i="4"/>
  <c r="S804" i="4"/>
  <c r="S1306" i="4"/>
  <c r="S651" i="4"/>
  <c r="S1194" i="4"/>
  <c r="S65" i="4"/>
  <c r="S873" i="4"/>
  <c r="S796" i="4"/>
  <c r="S1186" i="4"/>
  <c r="S972" i="4"/>
  <c r="S469" i="4"/>
  <c r="S444" i="4"/>
  <c r="S1275" i="4"/>
  <c r="S1280" i="4"/>
  <c r="S436" i="4"/>
  <c r="S207" i="4"/>
  <c r="S368" i="4"/>
  <c r="S185" i="4"/>
  <c r="S328" i="4"/>
  <c r="S55" i="4"/>
  <c r="S623" i="4"/>
  <c r="S227" i="4"/>
  <c r="S120" i="4"/>
  <c r="S367" i="4"/>
  <c r="S1356" i="4"/>
  <c r="S1204" i="4"/>
  <c r="S39" i="4"/>
  <c r="S584" i="4"/>
  <c r="S591" i="4"/>
  <c r="S535" i="4"/>
  <c r="S1384" i="4"/>
  <c r="S1073" i="4"/>
  <c r="S835" i="4"/>
  <c r="S695" i="4"/>
  <c r="S1106" i="4"/>
  <c r="S161" i="4"/>
  <c r="S811" i="4"/>
  <c r="S1428" i="4"/>
  <c r="S795" i="4"/>
  <c r="S719" i="4"/>
  <c r="S645" i="4"/>
  <c r="S1188" i="4"/>
  <c r="S818" i="4"/>
  <c r="S1171" i="4"/>
  <c r="S49" i="4"/>
  <c r="S199" i="4"/>
  <c r="S366" i="4"/>
  <c r="S744" i="4"/>
  <c r="S754" i="4"/>
  <c r="S400" i="4"/>
  <c r="S41" i="4"/>
  <c r="S772" i="4"/>
  <c r="S819" i="4"/>
  <c r="S1018" i="4"/>
  <c r="S244" i="4"/>
  <c r="S875" i="4"/>
  <c r="S137" i="4"/>
  <c r="S443" i="4"/>
  <c r="S537" i="4"/>
  <c r="S235" i="4"/>
  <c r="S561" i="4"/>
  <c r="S429" i="4"/>
  <c r="S1254" i="4"/>
  <c r="S839" i="4"/>
  <c r="S748" i="4"/>
  <c r="S679" i="4"/>
  <c r="S312" i="4"/>
  <c r="S583" i="4"/>
  <c r="S881" i="4"/>
  <c r="S1114" i="4"/>
  <c r="S1043" i="4"/>
  <c r="S936" i="4"/>
  <c r="S1220" i="4"/>
  <c r="S9" i="4"/>
  <c r="S827" i="4"/>
  <c r="S1228" i="4"/>
  <c r="S803" i="4"/>
  <c r="S944" i="4"/>
  <c r="S834" i="4"/>
  <c r="S1256" i="4"/>
  <c r="S1474" i="4"/>
  <c r="S485" i="4"/>
  <c r="S1172" i="4"/>
  <c r="S1415" i="4"/>
  <c r="S576" i="4"/>
  <c r="S145" i="4"/>
  <c r="S877" i="4"/>
  <c r="S1235" i="4"/>
  <c r="S280" i="4"/>
  <c r="S851" i="4"/>
  <c r="S129" i="4"/>
  <c r="S1265" i="4"/>
  <c r="S691" i="4"/>
  <c r="S631" i="4"/>
  <c r="S810" i="4"/>
  <c r="S1331" i="4"/>
  <c r="S203" i="4"/>
  <c r="S193" i="4"/>
  <c r="S430" i="4"/>
  <c r="S451" i="4"/>
  <c r="S105" i="4"/>
  <c r="S1151" i="4"/>
  <c r="S686" i="4"/>
  <c r="S552" i="4"/>
  <c r="S384" i="4"/>
  <c r="S687" i="4"/>
  <c r="S531" i="4"/>
  <c r="S916" i="4"/>
  <c r="S461" i="4"/>
  <c r="S421" i="4"/>
  <c r="S1452" i="4"/>
  <c r="S1258" i="4"/>
  <c r="S568" i="4"/>
  <c r="S764" i="4"/>
  <c r="S1291" i="4"/>
  <c r="S136" i="4"/>
  <c r="S869" i="4"/>
  <c r="S104" i="4"/>
  <c r="S703" i="4"/>
  <c r="S438" i="4"/>
  <c r="S186" i="4"/>
  <c r="S592" i="4"/>
  <c r="S553" i="4"/>
  <c r="S319" i="4"/>
  <c r="S1383" i="4"/>
  <c r="S1323" i="4"/>
  <c r="AB447" i="4"/>
  <c r="AB503" i="4"/>
  <c r="S503" i="4" s="1"/>
  <c r="AA1361" i="4"/>
  <c r="AB274" i="4"/>
  <c r="AB666" i="4"/>
  <c r="AA632" i="4"/>
  <c r="AB685" i="4"/>
  <c r="S685" i="4" s="1"/>
  <c r="AB16" i="4"/>
  <c r="S16" i="4" s="1"/>
  <c r="AB611" i="4"/>
  <c r="AB822" i="4"/>
  <c r="AB692" i="4"/>
  <c r="AA409" i="4"/>
  <c r="S409" i="4" s="1"/>
  <c r="AA459" i="4"/>
  <c r="AA831" i="4"/>
  <c r="AA1034" i="4"/>
  <c r="S1034" i="4" s="1"/>
  <c r="AA786" i="4"/>
  <c r="S786" i="4" s="1"/>
  <c r="AB8" i="4"/>
  <c r="S8" i="4" s="1"/>
  <c r="AA822" i="4"/>
  <c r="S822" i="4" s="1"/>
  <c r="AB895" i="4"/>
  <c r="AA1130" i="4"/>
  <c r="S1130" i="4" s="1"/>
  <c r="AB516" i="4"/>
  <c r="S516" i="4" s="1"/>
  <c r="AB963" i="4"/>
  <c r="AB323" i="4"/>
  <c r="AB242" i="4"/>
  <c r="AB942" i="4"/>
  <c r="AB56" i="4"/>
  <c r="S56" i="4" s="1"/>
  <c r="AA254" i="4"/>
  <c r="AB1005" i="4"/>
  <c r="AB147" i="4"/>
  <c r="AB259" i="4"/>
  <c r="S259" i="4" s="1"/>
  <c r="AA936" i="4"/>
  <c r="AB112" i="4"/>
  <c r="S112" i="4" s="1"/>
  <c r="AB450" i="4"/>
  <c r="AB459" i="4"/>
  <c r="AB1185" i="4"/>
  <c r="AA20" i="4"/>
  <c r="AA441" i="4"/>
  <c r="S441" i="4" s="1"/>
  <c r="AB538" i="4"/>
  <c r="AB862" i="4"/>
  <c r="AB1416" i="4"/>
  <c r="AA821" i="4"/>
  <c r="AA1270" i="4"/>
  <c r="AA347" i="4"/>
  <c r="AA404" i="4"/>
  <c r="S404" i="4" s="1"/>
  <c r="AB617" i="4"/>
  <c r="S617" i="4" s="1"/>
  <c r="AB266" i="4"/>
  <c r="AA1221" i="4"/>
  <c r="AB490" i="4"/>
  <c r="AB511" i="4"/>
  <c r="S511" i="4" s="1"/>
  <c r="AA792" i="4"/>
  <c r="AA626" i="4"/>
  <c r="S626" i="4" s="1"/>
  <c r="AA716" i="4"/>
  <c r="AB495" i="4"/>
  <c r="S495" i="4" s="1"/>
  <c r="AA1417" i="4"/>
  <c r="S1417" i="4" s="1"/>
  <c r="AB132" i="4"/>
  <c r="AB627" i="4"/>
  <c r="AB536" i="4"/>
  <c r="AB874" i="4"/>
  <c r="AB788" i="4"/>
  <c r="AA783" i="4"/>
  <c r="S783" i="4" s="1"/>
  <c r="AA802" i="4"/>
  <c r="AB808" i="4"/>
  <c r="AB958" i="4"/>
  <c r="S958" i="4" s="1"/>
  <c r="AB985" i="4"/>
  <c r="AA14" i="4"/>
  <c r="S14" i="4" s="1"/>
  <c r="AB1306" i="4"/>
  <c r="AB1269" i="4"/>
  <c r="AA1100" i="4"/>
  <c r="AA1033" i="4"/>
  <c r="S1033" i="4" s="1"/>
  <c r="AB1312" i="4"/>
  <c r="AA243" i="4"/>
  <c r="AA1069" i="4"/>
  <c r="AB1081" i="4"/>
  <c r="AB1084" i="4"/>
  <c r="AB1380" i="4"/>
  <c r="AB1339" i="4"/>
  <c r="S1339" i="4" s="1"/>
  <c r="AB993" i="4"/>
  <c r="AA1000" i="4"/>
  <c r="S1000" i="4" s="1"/>
  <c r="AB656" i="4"/>
  <c r="AA510" i="4"/>
  <c r="S510" i="4" s="1"/>
  <c r="AA1234" i="4"/>
  <c r="AA1426" i="4"/>
  <c r="AA134" i="4"/>
  <c r="S134" i="4" s="1"/>
  <c r="AA573" i="4"/>
  <c r="S573" i="4" s="1"/>
  <c r="AA1354" i="4"/>
  <c r="AA181" i="4"/>
  <c r="AB471" i="4"/>
  <c r="S471" i="4" s="1"/>
  <c r="AB717" i="4"/>
  <c r="AB684" i="4"/>
  <c r="AA586" i="4"/>
  <c r="AA642" i="4"/>
  <c r="AA245" i="4"/>
  <c r="S245" i="4" s="1"/>
  <c r="AA1388" i="4"/>
  <c r="S1388" i="4" s="1"/>
  <c r="AB190" i="4"/>
  <c r="AA630" i="4"/>
  <c r="S630" i="4" s="1"/>
  <c r="AA659" i="4"/>
  <c r="S659" i="4" s="1"/>
  <c r="AA209" i="4"/>
  <c r="S209" i="4" s="1"/>
  <c r="AA674" i="4"/>
  <c r="AA216" i="4"/>
  <c r="AB1450" i="4"/>
  <c r="AA865" i="4"/>
  <c r="S865" i="4" s="1"/>
  <c r="AB1156" i="4"/>
  <c r="AA316" i="4"/>
  <c r="AB1030" i="4"/>
  <c r="AB943" i="4"/>
  <c r="AA1247" i="4"/>
  <c r="AB923" i="4"/>
  <c r="AB1295" i="4"/>
  <c r="S1295" i="4" s="1"/>
  <c r="AA125" i="4"/>
  <c r="AA729" i="4"/>
  <c r="AB947" i="4"/>
  <c r="AA1300" i="4"/>
  <c r="S1300" i="4" s="1"/>
  <c r="AB1068" i="4"/>
  <c r="AA1387" i="4"/>
  <c r="AA175" i="4"/>
  <c r="S175" i="4" s="1"/>
  <c r="AA862" i="4"/>
  <c r="AB458" i="4"/>
  <c r="AB1360" i="4"/>
  <c r="AA229" i="4"/>
  <c r="S229" i="4" s="1"/>
  <c r="AA403" i="4"/>
  <c r="AB1409" i="4"/>
  <c r="AB257" i="4"/>
  <c r="AB480" i="4"/>
  <c r="AA472" i="4"/>
  <c r="AA1159" i="4"/>
  <c r="S1159" i="4" s="1"/>
  <c r="AB763" i="4"/>
  <c r="AB995" i="4"/>
  <c r="AB859" i="4"/>
  <c r="S859" i="4" s="1"/>
  <c r="AB1063" i="4"/>
  <c r="S1063" i="4" s="1"/>
  <c r="AA96" i="4"/>
  <c r="S96" i="4" s="1"/>
  <c r="AB681" i="4"/>
  <c r="S681" i="4" s="1"/>
  <c r="AA918" i="4"/>
  <c r="S918" i="4" s="1"/>
  <c r="AA1147" i="4"/>
  <c r="AB77" i="4"/>
  <c r="AA565" i="4"/>
  <c r="S565" i="4" s="1"/>
  <c r="AB876" i="4"/>
  <c r="S876" i="4" s="1"/>
  <c r="AA1201" i="4"/>
  <c r="AA893" i="4"/>
  <c r="AA842" i="4"/>
  <c r="S842" i="4" s="1"/>
  <c r="AB378" i="4"/>
  <c r="AA449" i="4"/>
  <c r="AA848" i="4"/>
  <c r="AB774" i="4"/>
  <c r="S774" i="4" s="1"/>
  <c r="AB716" i="4"/>
  <c r="AB1495" i="4"/>
  <c r="AB574" i="4"/>
  <c r="AA1392" i="4"/>
  <c r="AA117" i="4"/>
  <c r="AA1137" i="4"/>
  <c r="S1137" i="4" s="1"/>
  <c r="AB1387" i="4"/>
  <c r="AA557" i="4"/>
  <c r="AB442" i="4"/>
  <c r="AA1416" i="4"/>
  <c r="AB3" i="4"/>
  <c r="S3" i="4" s="1"/>
  <c r="AB330" i="4"/>
  <c r="AA874" i="4"/>
  <c r="AA265" i="4"/>
  <c r="S265" i="4" s="1"/>
  <c r="AA1128" i="4"/>
  <c r="S1128" i="4" s="1"/>
  <c r="AB864" i="4"/>
  <c r="AA36" i="4"/>
  <c r="AA238" i="4"/>
  <c r="S238" i="4" s="1"/>
  <c r="AA1142" i="4"/>
  <c r="AA340" i="4"/>
  <c r="S340" i="4" s="1"/>
  <c r="AA658" i="4"/>
  <c r="AB528" i="4"/>
  <c r="AA1281" i="4"/>
  <c r="S1281" i="4" s="1"/>
  <c r="AB1134" i="4"/>
  <c r="AB1484" i="4"/>
  <c r="S1484" i="4" s="1"/>
  <c r="AA111" i="4"/>
  <c r="S111" i="4" s="1"/>
  <c r="AB579" i="4"/>
  <c r="AB1320" i="4"/>
  <c r="AA1175" i="4"/>
  <c r="AB532" i="4"/>
  <c r="AA1215" i="4"/>
  <c r="S1215" i="4" s="1"/>
  <c r="AB1481" i="4"/>
  <c r="AA613" i="4"/>
  <c r="AA610" i="4"/>
  <c r="S610" i="4" s="1"/>
  <c r="AA1011" i="4"/>
  <c r="AB1096" i="4"/>
  <c r="S1096" i="4" s="1"/>
  <c r="AA905" i="4"/>
  <c r="AB962" i="4"/>
  <c r="S962" i="4" s="1"/>
  <c r="AA1216" i="4"/>
  <c r="S1216" i="4" s="1"/>
  <c r="AB807" i="4"/>
  <c r="AB1148" i="4"/>
  <c r="AA1110" i="4"/>
  <c r="AA1362" i="4"/>
  <c r="S1362" i="4" s="1"/>
  <c r="AB64" i="4"/>
  <c r="S64" i="4" s="1"/>
  <c r="AA1051" i="4"/>
  <c r="AA1364" i="4"/>
  <c r="S1364" i="4" s="1"/>
  <c r="AA1288" i="4"/>
  <c r="AA836" i="4"/>
  <c r="S836" i="4" s="1"/>
  <c r="AB350" i="4"/>
  <c r="S350" i="4" s="1"/>
  <c r="AA1150" i="4"/>
  <c r="AA1467" i="4"/>
  <c r="AA156" i="4"/>
  <c r="AA1075" i="4"/>
  <c r="S1075" i="4" s="1"/>
  <c r="AA413" i="4"/>
  <c r="AA1197" i="4"/>
  <c r="AB667" i="4"/>
  <c r="AB1021" i="4"/>
  <c r="AA180" i="4"/>
  <c r="AA155" i="4"/>
  <c r="AA6" i="4"/>
  <c r="S6" i="4" s="1"/>
  <c r="AA582" i="4"/>
  <c r="S582" i="4" s="1"/>
  <c r="AA210" i="4"/>
  <c r="AA393" i="4"/>
  <c r="S393" i="4" s="1"/>
  <c r="AA478" i="4"/>
  <c r="S478" i="4" s="1"/>
  <c r="AA348" i="4"/>
  <c r="AB1333" i="4"/>
  <c r="AA127" i="4"/>
  <c r="S127" i="4" s="1"/>
  <c r="AA501" i="4"/>
  <c r="S501" i="4" s="1"/>
  <c r="AA620" i="4"/>
  <c r="AA1336" i="4"/>
  <c r="AA1183" i="4"/>
  <c r="S1183" i="4" s="1"/>
  <c r="AA86" i="4"/>
  <c r="S86" i="4" s="1"/>
  <c r="AA602" i="4"/>
  <c r="S602" i="4" s="1"/>
  <c r="AB1242" i="4"/>
  <c r="AA1461" i="4"/>
  <c r="S1461" i="4" s="1"/>
  <c r="AB632" i="4"/>
  <c r="AA1380" i="4"/>
  <c r="AA763" i="4"/>
  <c r="AA661" i="4"/>
  <c r="AB671" i="4"/>
  <c r="S671" i="4" s="1"/>
  <c r="AB1353" i="4"/>
  <c r="AB1449" i="4"/>
  <c r="AA424" i="4"/>
  <c r="AA726" i="4"/>
  <c r="AA939" i="4"/>
  <c r="AA439" i="4"/>
  <c r="AB75" i="4"/>
  <c r="S75" i="4" s="1"/>
  <c r="AB1145" i="4"/>
  <c r="S1145" i="4" s="1"/>
  <c r="AA601" i="4"/>
  <c r="AB19" i="4"/>
  <c r="S19" i="4" s="1"/>
  <c r="AA515" i="4"/>
  <c r="S515" i="4" s="1"/>
  <c r="AA809" i="4"/>
  <c r="S809" i="4" s="1"/>
  <c r="AB832" i="4"/>
  <c r="AB1147" i="4"/>
  <c r="AA195" i="4"/>
  <c r="AB861" i="4"/>
  <c r="S861" i="4" s="1"/>
  <c r="AB984" i="4"/>
  <c r="S984" i="4" s="1"/>
  <c r="AA323" i="4"/>
  <c r="AA513" i="4"/>
  <c r="AB1369" i="4"/>
  <c r="AA562" i="4"/>
  <c r="AA784" i="4"/>
  <c r="S784" i="4" s="1"/>
  <c r="AB1471" i="4"/>
  <c r="AA200" i="4"/>
  <c r="S200" i="4" s="1"/>
  <c r="AA378" i="4"/>
  <c r="S378" i="4" s="1"/>
  <c r="AA317" i="4"/>
  <c r="S317" i="4" s="1"/>
  <c r="AB1045" i="4"/>
  <c r="S1045" i="4" s="1"/>
  <c r="AA355" i="4"/>
  <c r="AA124" i="4"/>
  <c r="AB483" i="4"/>
  <c r="AA54" i="4"/>
  <c r="S54" i="4" s="1"/>
  <c r="AB1439" i="4"/>
  <c r="AA680" i="4"/>
  <c r="AB332" i="4"/>
  <c r="AA1329" i="4"/>
  <c r="S1329" i="4" s="1"/>
  <c r="AB10" i="4"/>
  <c r="S10" i="4" s="1"/>
  <c r="AA1217" i="4"/>
  <c r="AA52" i="4"/>
  <c r="AA270" i="4"/>
  <c r="S270" i="4" s="1"/>
  <c r="AB37" i="4"/>
  <c r="S37" i="4" s="1"/>
  <c r="AA709" i="4"/>
  <c r="AB680" i="4"/>
  <c r="AB1408" i="4"/>
  <c r="AA447" i="4"/>
  <c r="S447" i="4" s="1"/>
  <c r="AB806" i="4"/>
  <c r="AB697" i="4"/>
  <c r="S697" i="4" s="1"/>
  <c r="AB979" i="4"/>
  <c r="S979" i="4" s="1"/>
  <c r="AA667" i="4"/>
  <c r="S667" i="4" s="1"/>
  <c r="AA741" i="4"/>
  <c r="AB844" i="4"/>
  <c r="AA737" i="4"/>
  <c r="S737" i="4" s="1"/>
  <c r="AB1165" i="4"/>
  <c r="AB770" i="4"/>
  <c r="AA171" i="4"/>
  <c r="AB693" i="4"/>
  <c r="AB813" i="4"/>
  <c r="AB830" i="4"/>
  <c r="AB283" i="4"/>
  <c r="AB891" i="4"/>
  <c r="AA931" i="4"/>
  <c r="AB1177" i="4"/>
  <c r="AB22" i="4"/>
  <c r="AA1111" i="4"/>
  <c r="AB1047" i="4"/>
  <c r="S1047" i="4" s="1"/>
  <c r="AA1294" i="4"/>
  <c r="AB978" i="4"/>
  <c r="AB1064" i="4"/>
  <c r="S1064" i="4" s="1"/>
  <c r="AA1333" i="4"/>
  <c r="S1333" i="4" s="1"/>
  <c r="AB142" i="4"/>
  <c r="AB440" i="4"/>
  <c r="AA246" i="4"/>
  <c r="S246" i="4" s="1"/>
  <c r="AA1466" i="4"/>
  <c r="AA1440" i="4"/>
  <c r="AA198" i="4"/>
  <c r="AB434" i="4"/>
  <c r="AB1196" i="4"/>
  <c r="S1196" i="4" s="1"/>
  <c r="AB654" i="4"/>
  <c r="AB544" i="4"/>
  <c r="S544" i="4" s="1"/>
  <c r="AA1400" i="4"/>
  <c r="S1400" i="4" s="1"/>
  <c r="AA1420" i="4"/>
  <c r="AA596" i="4"/>
  <c r="AB1287" i="4"/>
  <c r="AA267" i="4"/>
  <c r="AB652" i="4"/>
  <c r="AA605" i="4"/>
  <c r="S605" i="4" s="1"/>
  <c r="AA258" i="4"/>
  <c r="AB731" i="4"/>
  <c r="S731" i="4" s="1"/>
  <c r="AB101" i="4"/>
  <c r="AB578" i="4"/>
  <c r="AA977" i="4"/>
  <c r="AA677" i="4"/>
  <c r="AA1208" i="4"/>
  <c r="S1208" i="4" s="1"/>
  <c r="AA534" i="4"/>
  <c r="AB87" i="4"/>
  <c r="AA806" i="4"/>
  <c r="S806" i="4" s="1"/>
  <c r="AB912" i="4"/>
  <c r="AA926" i="4"/>
  <c r="S926" i="4" s="1"/>
  <c r="AA957" i="4"/>
  <c r="AB954" i="4"/>
  <c r="AB1155" i="4"/>
  <c r="AB1083" i="4"/>
  <c r="AA1127" i="4"/>
  <c r="AA1279" i="4"/>
  <c r="S1279" i="4" s="1"/>
  <c r="AA1293" i="4"/>
  <c r="S1293" i="4" s="1"/>
  <c r="AB1028" i="4"/>
  <c r="S1028" i="4" s="1"/>
  <c r="AB1006" i="4"/>
  <c r="AA985" i="4"/>
  <c r="AB1248" i="4"/>
  <c r="AA30" i="4"/>
  <c r="S30" i="4" s="1"/>
  <c r="AA801" i="4"/>
  <c r="S801" i="4" s="1"/>
  <c r="AA1121" i="4"/>
  <c r="S1121" i="4" s="1"/>
  <c r="AB1440" i="4"/>
  <c r="AB4" i="4"/>
  <c r="AB1082" i="4"/>
  <c r="S1082" i="4" s="1"/>
  <c r="AA307" i="4"/>
  <c r="AA1422" i="4"/>
  <c r="AB1346" i="4"/>
  <c r="AB32" i="4"/>
  <c r="S32" i="4" s="1"/>
  <c r="AB290" i="4"/>
  <c r="AA396" i="4"/>
  <c r="S396" i="4" s="1"/>
  <c r="AA220" i="4"/>
  <c r="S220" i="4" s="1"/>
  <c r="AA385" i="4"/>
  <c r="S385" i="4" s="1"/>
  <c r="AB1441" i="4"/>
  <c r="S1441" i="4" s="1"/>
  <c r="AB180" i="4"/>
  <c r="AA147" i="4"/>
  <c r="AA550" i="4"/>
  <c r="AB1213" i="4"/>
  <c r="AA1126" i="4"/>
  <c r="AA988" i="4"/>
  <c r="S988" i="4" s="1"/>
  <c r="AA291" i="4"/>
  <c r="AB769" i="4"/>
  <c r="AB893" i="4"/>
  <c r="S893" i="4" s="1"/>
  <c r="AB746" i="4"/>
  <c r="S746" i="4" s="1"/>
  <c r="AB982" i="4"/>
  <c r="AA140" i="4"/>
  <c r="AB900" i="4"/>
  <c r="S900" i="4" s="1"/>
  <c r="AA909" i="4"/>
  <c r="AA1059" i="4"/>
  <c r="S1059" i="4" s="1"/>
  <c r="AB677" i="4"/>
  <c r="AA954" i="4"/>
  <c r="AB871" i="4"/>
  <c r="AA566" i="4"/>
  <c r="S566" i="4" s="1"/>
  <c r="AA306" i="4"/>
  <c r="AA749" i="4"/>
  <c r="AB363" i="4"/>
  <c r="AA293" i="4"/>
  <c r="S293" i="4" s="1"/>
  <c r="AA189" i="4"/>
  <c r="AA331" i="4"/>
  <c r="AB124" i="4"/>
  <c r="AA330" i="4"/>
  <c r="AB422" i="4"/>
  <c r="S422" i="4" s="1"/>
  <c r="AA301" i="4"/>
  <c r="S301" i="4" s="1"/>
  <c r="AA1471" i="4"/>
  <c r="AA313" i="4"/>
  <c r="AB303" i="4"/>
  <c r="S303" i="4" s="1"/>
  <c r="AA1443" i="4"/>
  <c r="AA250" i="4"/>
  <c r="AA512" i="4"/>
  <c r="AA302" i="4"/>
  <c r="AA1191" i="4"/>
  <c r="S1191" i="4" s="1"/>
  <c r="AA440" i="4"/>
  <c r="AA496" i="4"/>
  <c r="AA838" i="4"/>
  <c r="S838" i="4" s="1"/>
  <c r="AB34" i="4"/>
  <c r="S34" i="4" s="1"/>
  <c r="AB661" i="4"/>
  <c r="AA1257" i="4"/>
  <c r="S1257" i="4" s="1"/>
  <c r="AB1447" i="4"/>
  <c r="AA1347" i="4"/>
  <c r="AB1260" i="4"/>
  <c r="AB658" i="4"/>
  <c r="AB505" i="4"/>
  <c r="AB698" i="4"/>
  <c r="AB878" i="4"/>
  <c r="AB969" i="4"/>
  <c r="AA1301" i="4"/>
  <c r="AB173" i="4"/>
  <c r="AA1233" i="4"/>
  <c r="AB42" i="4"/>
  <c r="S42" i="4" s="1"/>
  <c r="AB1076" i="4"/>
  <c r="AB1319" i="4"/>
  <c r="AA148" i="4"/>
  <c r="AA126" i="4"/>
  <c r="S126" i="4" s="1"/>
  <c r="AA286" i="4"/>
  <c r="AA1062" i="4"/>
  <c r="S1062" i="4" s="1"/>
  <c r="AA88" i="4"/>
  <c r="S88" i="4" s="1"/>
  <c r="AB506" i="4"/>
  <c r="AB555" i="4"/>
  <c r="AA1144" i="4"/>
  <c r="S1144" i="4" s="1"/>
  <c r="AA925" i="4"/>
  <c r="S925" i="4" s="1"/>
  <c r="AA1240" i="4"/>
  <c r="AB1190" i="4"/>
  <c r="S1190" i="4" s="1"/>
  <c r="AB957" i="4"/>
  <c r="AB18" i="4"/>
  <c r="S18" i="4" s="1"/>
  <c r="AA410" i="4"/>
  <c r="AA431" i="4"/>
  <c r="AB653" i="4"/>
  <c r="S653" i="4" s="1"/>
  <c r="AB496" i="4"/>
  <c r="AB1309" i="4"/>
  <c r="S1309" i="4" s="1"/>
  <c r="AA1161" i="4"/>
  <c r="S1161" i="4" s="1"/>
  <c r="AA92" i="4"/>
  <c r="AB449" i="4"/>
  <c r="AA450" i="4"/>
  <c r="S450" i="4" s="1"/>
  <c r="AA742" i="4"/>
  <c r="AA1424" i="4"/>
  <c r="AA1264" i="4"/>
  <c r="AB1477" i="4"/>
  <c r="AB709" i="4"/>
  <c r="AA483" i="4"/>
  <c r="AB1359" i="4"/>
  <c r="AB1470" i="4"/>
  <c r="AB249" i="4"/>
  <c r="AA529" i="4"/>
  <c r="AB476" i="4"/>
  <c r="S476" i="4" s="1"/>
  <c r="AB73" i="4"/>
  <c r="S73" i="4" s="1"/>
  <c r="AB556" i="4"/>
  <c r="AB843" i="4"/>
  <c r="S843" i="4" s="1"/>
  <c r="AA704" i="4"/>
  <c r="S704" i="4" s="1"/>
  <c r="AA823" i="4"/>
  <c r="AB72" i="4"/>
  <c r="S72" i="4" s="1"/>
  <c r="AB805" i="4"/>
  <c r="AB155" i="4"/>
  <c r="AB563" i="4"/>
  <c r="AA934" i="4"/>
  <c r="AB866" i="4"/>
  <c r="AB1181" i="4"/>
  <c r="AA1162" i="4"/>
  <c r="AB870" i="4"/>
  <c r="AA1272" i="4"/>
  <c r="S1272" i="4" s="1"/>
  <c r="AA163" i="4"/>
  <c r="AB747" i="4"/>
  <c r="S747" i="4" s="1"/>
  <c r="AB1097" i="4"/>
  <c r="AB1294" i="4"/>
  <c r="AA1006" i="4"/>
  <c r="AA1061" i="4"/>
  <c r="AA1308" i="4"/>
  <c r="S1308" i="4" s="1"/>
  <c r="AA847" i="4"/>
  <c r="AB225" i="4"/>
  <c r="AA1382" i="4"/>
  <c r="AB722" i="4"/>
  <c r="S722" i="4" s="1"/>
  <c r="AB1058" i="4"/>
  <c r="S1058" i="4" s="1"/>
  <c r="AA1304" i="4"/>
  <c r="AB1338" i="4"/>
  <c r="S1338" i="4" s="1"/>
  <c r="AA62" i="4"/>
  <c r="S62" i="4" s="1"/>
  <c r="AB253" i="4"/>
  <c r="AB1433" i="4"/>
  <c r="S1433" i="4" s="1"/>
  <c r="AB28" i="4"/>
  <c r="AA547" i="4"/>
  <c r="AB599" i="4"/>
  <c r="S599" i="4" s="1"/>
  <c r="AB612" i="4"/>
  <c r="AA684" i="4"/>
  <c r="S684" i="4" s="1"/>
  <c r="AB1264" i="4"/>
  <c r="AA338" i="4"/>
  <c r="AB773" i="4"/>
  <c r="AA523" i="4"/>
  <c r="S523" i="4" s="1"/>
  <c r="AB1345" i="4"/>
  <c r="AA794" i="4"/>
  <c r="S794" i="4" s="1"/>
  <c r="AB427" i="4"/>
  <c r="AA761" i="4"/>
  <c r="AB262" i="4"/>
  <c r="AB188" i="4"/>
  <c r="AB171" i="4"/>
  <c r="AB519" i="4"/>
  <c r="S519" i="4" s="1"/>
  <c r="AA12" i="4"/>
  <c r="AA1250" i="4"/>
  <c r="S1250" i="4" s="1"/>
  <c r="AA1141" i="4"/>
  <c r="S1141" i="4" s="1"/>
  <c r="AB292" i="4"/>
  <c r="AB735" i="4"/>
  <c r="AA184" i="4"/>
  <c r="S184" i="4" s="1"/>
  <c r="AA1292" i="4"/>
  <c r="S1292" i="4" s="1"/>
  <c r="AB1074" i="4"/>
  <c r="S1074" i="4" s="1"/>
  <c r="AA1305" i="4"/>
  <c r="AB306" i="4"/>
  <c r="AB1110" i="4"/>
  <c r="AB348" i="4"/>
  <c r="AA1369" i="4"/>
  <c r="AA274" i="4"/>
  <c r="S274" i="4" s="1"/>
  <c r="AA397" i="4"/>
  <c r="S397" i="4" s="1"/>
  <c r="AB971" i="4"/>
  <c r="AA139" i="4"/>
  <c r="AB271" i="4"/>
  <c r="S271" i="4" s="1"/>
  <c r="AA352" i="4"/>
  <c r="S352" i="4" s="1"/>
  <c r="AA241" i="4"/>
  <c r="S241" i="4" s="1"/>
  <c r="AB637" i="4"/>
  <c r="AA322" i="4"/>
  <c r="AA214" i="4"/>
  <c r="AB196" i="4"/>
  <c r="AB338" i="4"/>
  <c r="AA1155" i="4"/>
  <c r="AA1462" i="4"/>
  <c r="S1462" i="4" s="1"/>
  <c r="AA370" i="4"/>
  <c r="AA1289" i="4"/>
  <c r="S1289" i="4" s="1"/>
  <c r="AB1472" i="4"/>
  <c r="AB1140" i="4"/>
  <c r="AB621" i="4"/>
  <c r="AA527" i="4"/>
  <c r="S527" i="4" s="1"/>
  <c r="AA149" i="4"/>
  <c r="AB267" i="4"/>
  <c r="AB777" i="4"/>
  <c r="AA917" i="4"/>
  <c r="AA793" i="4"/>
  <c r="AA4" i="4"/>
  <c r="AB570" i="4"/>
  <c r="AA923" i="4"/>
  <c r="AA1198" i="4"/>
  <c r="AA1118" i="4"/>
  <c r="AA44" i="4"/>
  <c r="AB902" i="4"/>
  <c r="S902" i="4" s="1"/>
  <c r="AA1251" i="4"/>
  <c r="AA1104" i="4"/>
  <c r="S1104" i="4" s="1"/>
  <c r="AB682" i="4"/>
  <c r="S682" i="4" s="1"/>
  <c r="AB291" i="4"/>
  <c r="AB987" i="4"/>
  <c r="S987" i="4" s="1"/>
  <c r="AB1032" i="4"/>
  <c r="AB823" i="4"/>
  <c r="AA1084" i="4"/>
  <c r="S1084" i="4" s="1"/>
  <c r="AA1346" i="4"/>
  <c r="S1346" i="4" s="1"/>
  <c r="AA78" i="4"/>
  <c r="AA228" i="4"/>
  <c r="S228" i="4" s="1"/>
  <c r="AB1456" i="4"/>
  <c r="AA1374" i="4"/>
  <c r="AB500" i="4"/>
  <c r="S500" i="4" s="1"/>
  <c r="AB261" i="4"/>
  <c r="S261" i="4" s="1"/>
  <c r="AB411" i="4"/>
  <c r="AB1153" i="4"/>
  <c r="S1153" i="4" s="1"/>
  <c r="AA387" i="4"/>
  <c r="AA1134" i="4"/>
  <c r="AA324" i="4"/>
  <c r="S324" i="4" s="1"/>
  <c r="AB1247" i="4"/>
  <c r="AB470" i="4"/>
  <c r="AB432" i="4"/>
  <c r="AA432" i="4"/>
  <c r="AA1249" i="4"/>
  <c r="AA1112" i="4"/>
  <c r="S1112" i="4" s="1"/>
  <c r="AA84" i="4"/>
  <c r="AA490" i="4"/>
  <c r="S490" i="4" s="1"/>
  <c r="AA549" i="4"/>
  <c r="AA1370" i="4"/>
  <c r="S1370" i="4" s="1"/>
  <c r="AA1227" i="4"/>
  <c r="AB1496" i="4"/>
  <c r="AA290" i="4"/>
  <c r="S290" i="4" s="1"/>
  <c r="AA593" i="4"/>
  <c r="AA611" i="4"/>
  <c r="AA1325" i="4"/>
  <c r="AA218" i="4"/>
  <c r="AA454" i="4"/>
  <c r="S454" i="4" s="1"/>
  <c r="AB546" i="4"/>
  <c r="AB1386" i="4"/>
  <c r="AA1312" i="4"/>
  <c r="S1312" i="4" s="1"/>
  <c r="AB76" i="4"/>
  <c r="AA757" i="4"/>
  <c r="S757" i="4" s="1"/>
  <c r="AA711" i="4"/>
  <c r="S711" i="4" s="1"/>
  <c r="AB755" i="4"/>
  <c r="AA131" i="4"/>
  <c r="AB785" i="4"/>
  <c r="AB1017" i="4"/>
  <c r="AA1284" i="4"/>
  <c r="S1284" i="4" s="1"/>
  <c r="AA152" i="4"/>
  <c r="S152" i="4" s="1"/>
  <c r="AA986" i="4"/>
  <c r="AA997" i="4"/>
  <c r="S997" i="4" s="1"/>
  <c r="AA1099" i="4"/>
  <c r="AA1342" i="4"/>
  <c r="S1342" i="4" s="1"/>
  <c r="AA1268" i="4"/>
  <c r="AA326" i="4"/>
  <c r="S326" i="4" s="1"/>
  <c r="AA1340" i="4"/>
  <c r="AA299" i="4"/>
  <c r="AA1438" i="4"/>
  <c r="S1438" i="4" s="1"/>
  <c r="AA1353" i="4"/>
  <c r="AA269" i="4"/>
  <c r="S269" i="4" s="1"/>
  <c r="AA935" i="4"/>
  <c r="AA325" i="4"/>
  <c r="S325" i="4" s="1"/>
  <c r="AB45" i="4"/>
  <c r="S45" i="4" s="1"/>
  <c r="AA379" i="4"/>
  <c r="AA278" i="4"/>
  <c r="S278" i="4" s="1"/>
  <c r="AB1035" i="4"/>
  <c r="S1035" i="4" s="1"/>
  <c r="AB168" i="4"/>
  <c r="AA128" i="4"/>
  <c r="S128" i="4" s="1"/>
  <c r="AB594" i="4"/>
  <c r="AA297" i="4"/>
  <c r="S297" i="4" s="1"/>
  <c r="AA1192" i="4"/>
  <c r="S1192" i="4" s="1"/>
  <c r="AA1017" i="4"/>
  <c r="AB512" i="4"/>
  <c r="AA415" i="4"/>
  <c r="AA467" i="4"/>
  <c r="S467" i="4" s="1"/>
  <c r="AB1219" i="4"/>
  <c r="S1219" i="4" s="1"/>
  <c r="AA1083" i="4"/>
  <c r="S1083" i="4" s="1"/>
  <c r="AA892" i="4"/>
  <c r="AB481" i="4"/>
  <c r="AB567" i="4"/>
  <c r="S567" i="4" s="1"/>
  <c r="AB1221" i="4"/>
  <c r="AA627" i="4"/>
  <c r="S627" i="4" s="1"/>
  <c r="AA1334" i="4"/>
  <c r="AB217" i="4"/>
  <c r="AA657" i="4"/>
  <c r="AB725" i="4"/>
  <c r="AA1327" i="4"/>
  <c r="S1327" i="4" s="1"/>
  <c r="AA779" i="4"/>
  <c r="S779" i="4" s="1"/>
  <c r="AB742" i="4"/>
  <c r="AA668" i="4"/>
  <c r="AB213" i="4"/>
  <c r="AA164" i="4"/>
  <c r="AB911" i="4"/>
  <c r="AA712" i="4"/>
  <c r="S712" i="4" s="1"/>
  <c r="AA1120" i="4"/>
  <c r="S1120" i="4" s="1"/>
  <c r="AA108" i="4"/>
  <c r="AB880" i="4"/>
  <c r="AB889" i="4"/>
  <c r="AA1184" i="4"/>
  <c r="S1184" i="4" s="1"/>
  <c r="AB713" i="4"/>
  <c r="S713" i="4" s="1"/>
  <c r="AA1177" i="4"/>
  <c r="S1177" i="4" s="1"/>
  <c r="AA921" i="4"/>
  <c r="S921" i="4" s="1"/>
  <c r="AB934" i="4"/>
  <c r="AB1142" i="4"/>
  <c r="AB97" i="4"/>
  <c r="S97" i="4" s="1"/>
  <c r="AB305" i="4"/>
  <c r="AA993" i="4"/>
  <c r="S993" i="4" s="1"/>
  <c r="AB29" i="4"/>
  <c r="S29" i="4" s="1"/>
  <c r="AB234" i="4"/>
  <c r="AA260" i="4"/>
  <c r="S260" i="4" s="1"/>
  <c r="AB1072" i="4"/>
  <c r="S1072" i="4" s="1"/>
  <c r="AB498" i="4"/>
  <c r="AB61" i="4"/>
  <c r="S61" i="4" s="1"/>
  <c r="AA346" i="4"/>
  <c r="AA1076" i="4"/>
  <c r="S1076" i="4" s="1"/>
  <c r="AA1413" i="4"/>
  <c r="AA357" i="4"/>
  <c r="AB1163" i="4"/>
  <c r="S1163" i="4" s="1"/>
  <c r="AA434" i="4"/>
  <c r="S434" i="4" s="1"/>
  <c r="AA494" i="4"/>
  <c r="S494" i="4" s="1"/>
  <c r="AB526" i="4"/>
  <c r="AA1181" i="4"/>
  <c r="S1181" i="4" s="1"/>
  <c r="AB210" i="4"/>
  <c r="AA1372" i="4"/>
  <c r="AB52" i="4"/>
  <c r="AA497" i="4"/>
  <c r="AB258" i="4"/>
  <c r="AA1418" i="4"/>
  <c r="S1418" i="4" s="1"/>
  <c r="AB1418" i="4"/>
  <c r="AA141" i="4"/>
  <c r="AA648" i="4"/>
  <c r="S648" i="4" s="1"/>
  <c r="AA871" i="4"/>
  <c r="S871" i="4" s="1"/>
  <c r="AA1146" i="4"/>
  <c r="AA636" i="4"/>
  <c r="AA107" i="4"/>
  <c r="AB922" i="4"/>
  <c r="S922" i="4" s="1"/>
  <c r="AA814" i="4"/>
  <c r="AA816" i="4"/>
  <c r="S816" i="4" s="1"/>
  <c r="AA1138" i="4"/>
  <c r="AA857" i="4"/>
  <c r="AA960" i="4"/>
  <c r="S960" i="4" s="1"/>
  <c r="AB1214" i="4"/>
  <c r="S1214" i="4" s="1"/>
  <c r="AB149" i="4"/>
  <c r="AB797" i="4"/>
  <c r="AA1041" i="4"/>
  <c r="S1041" i="4" s="1"/>
  <c r="AB932" i="4"/>
  <c r="AA1231" i="4"/>
  <c r="AB60" i="4"/>
  <c r="AB974" i="4"/>
  <c r="AA981" i="4"/>
  <c r="S981" i="4" s="1"/>
  <c r="AA994" i="4"/>
  <c r="AB1277" i="4"/>
  <c r="AB93" i="4"/>
  <c r="AA236" i="4"/>
  <c r="S236" i="4" s="1"/>
  <c r="AA1020" i="4"/>
  <c r="AA1409" i="4"/>
  <c r="AB307" i="4"/>
  <c r="AA1103" i="4"/>
  <c r="AA187" i="4"/>
  <c r="AA150" i="4"/>
  <c r="AA142" i="4"/>
  <c r="S142" i="4" s="1"/>
  <c r="AB950" i="4"/>
  <c r="AB853" i="4"/>
  <c r="S853" i="4" s="1"/>
  <c r="AB1011" i="4"/>
  <c r="AA654" i="4"/>
  <c r="S654" i="4" s="1"/>
  <c r="AB123" i="4"/>
  <c r="AA522" i="4"/>
  <c r="AB586" i="4"/>
  <c r="AA482" i="4"/>
  <c r="AB1464" i="4"/>
  <c r="S1464" i="4" s="1"/>
  <c r="AA257" i="4"/>
  <c r="S257" i="4" s="1"/>
  <c r="AA491" i="4"/>
  <c r="S491" i="4" s="1"/>
  <c r="AA505" i="4"/>
  <c r="S505" i="4" s="1"/>
  <c r="AA595" i="4"/>
  <c r="AA1456" i="4"/>
  <c r="S1456" i="4" s="1"/>
  <c r="AB750" i="4"/>
  <c r="AB931" i="4"/>
  <c r="AA1498" i="4"/>
  <c r="S1498" i="4" s="1"/>
  <c r="AB848" i="4"/>
  <c r="AA798" i="4"/>
  <c r="AA1148" i="4"/>
  <c r="S1148" i="4" s="1"/>
  <c r="AA720" i="4"/>
  <c r="S720" i="4" s="1"/>
  <c r="AB1212" i="4"/>
  <c r="S1212" i="4" s="1"/>
  <c r="AB644" i="4"/>
  <c r="AA978" i="4"/>
  <c r="AB919" i="4"/>
  <c r="AB1476" i="4"/>
  <c r="AA28" i="4"/>
  <c r="AA318" i="4"/>
  <c r="S318" i="4" s="1"/>
  <c r="AB998" i="4"/>
  <c r="AA1023" i="4"/>
  <c r="S1023" i="4" s="1"/>
  <c r="AB1367" i="4"/>
  <c r="AA800" i="4"/>
  <c r="S800" i="4" s="1"/>
  <c r="AB1099" i="4"/>
  <c r="AA1105" i="4"/>
  <c r="AB1443" i="4"/>
  <c r="AB187" i="4"/>
  <c r="AA1101" i="4"/>
  <c r="AA1113" i="4"/>
  <c r="S1113" i="4" s="1"/>
  <c r="AB1390" i="4"/>
  <c r="S1390" i="4" s="1"/>
  <c r="AA1225" i="4"/>
  <c r="AA110" i="4"/>
  <c r="S110" i="4" s="1"/>
  <c r="AB1467" i="4"/>
  <c r="AB214" i="4"/>
  <c r="AB353" i="4"/>
  <c r="AA334" i="4"/>
  <c r="S334" i="4" s="1"/>
  <c r="AA349" i="4"/>
  <c r="AA569" i="4"/>
  <c r="AA1218" i="4"/>
  <c r="AA1499" i="4"/>
  <c r="S1499" i="4" s="1"/>
  <c r="AB50" i="4"/>
  <c r="AA637" i="4"/>
  <c r="S637" i="4" s="1"/>
  <c r="AB448" i="4"/>
  <c r="AB1118" i="4"/>
  <c r="AB288" i="4"/>
  <c r="AB521" i="4"/>
  <c r="AA101" i="4"/>
  <c r="AB856" i="4"/>
  <c r="AB726" i="4"/>
  <c r="AB675" i="4"/>
  <c r="AB59" i="4"/>
  <c r="S59" i="4" s="1"/>
  <c r="AB522" i="4"/>
  <c r="AB781" i="4"/>
  <c r="AB1126" i="4"/>
  <c r="AA966" i="4"/>
  <c r="AA850" i="4"/>
  <c r="S850" i="4" s="1"/>
  <c r="AB852" i="4"/>
  <c r="AB1209" i="4"/>
  <c r="AB206" i="4"/>
  <c r="S206" i="4" s="1"/>
  <c r="AB890" i="4"/>
  <c r="S890" i="4" s="1"/>
  <c r="AA1252" i="4"/>
  <c r="AA1224" i="4"/>
  <c r="S1224" i="4" s="1"/>
  <c r="AA132" i="4"/>
  <c r="AA1024" i="4"/>
  <c r="AB1193" i="4"/>
  <c r="AB970" i="4"/>
  <c r="AB1316" i="4"/>
  <c r="AA1345" i="4"/>
  <c r="S1345" i="4" s="1"/>
  <c r="AB158" i="4"/>
  <c r="AA1068" i="4"/>
  <c r="S1068" i="4" s="1"/>
  <c r="AA1386" i="4"/>
  <c r="S1386" i="4" s="1"/>
  <c r="AA133" i="4"/>
  <c r="AA493" i="4"/>
  <c r="S493" i="4" s="1"/>
  <c r="AB1085" i="4"/>
  <c r="AA728" i="4"/>
  <c r="S728" i="4" s="1"/>
  <c r="AA1455" i="4"/>
  <c r="AB492" i="4"/>
  <c r="S492" i="4" s="1"/>
  <c r="AB130" i="4"/>
  <c r="S130" i="4" s="1"/>
  <c r="AB216" i="4"/>
  <c r="AB354" i="4"/>
  <c r="AA273" i="4"/>
  <c r="S273" i="4" s="1"/>
  <c r="AA970" i="4"/>
  <c r="S970" i="4" s="1"/>
  <c r="AA1448" i="4"/>
  <c r="AA405" i="4"/>
  <c r="AB1098" i="4"/>
  <c r="AB100" i="4"/>
  <c r="AA1243" i="4"/>
  <c r="S1243" i="4" s="1"/>
  <c r="AA753" i="4"/>
  <c r="AA91" i="4"/>
  <c r="S91" i="4" s="1"/>
  <c r="AA530" i="4"/>
  <c r="S530" i="4" s="1"/>
  <c r="AA734" i="4"/>
  <c r="AA1280" i="4"/>
  <c r="AA456" i="4"/>
  <c r="AB657" i="4"/>
  <c r="AA1439" i="4"/>
  <c r="AA388" i="4"/>
  <c r="S388" i="4" s="1"/>
  <c r="AA489" i="4"/>
  <c r="AA1385" i="4"/>
  <c r="S1385" i="4" s="1"/>
  <c r="AB99" i="4"/>
  <c r="AA548" i="4"/>
  <c r="AA1412" i="4"/>
  <c r="S1412" i="4" s="1"/>
  <c r="AA289" i="4"/>
  <c r="S289" i="4" s="1"/>
  <c r="AA371" i="4"/>
  <c r="AA1008" i="4"/>
  <c r="AB497" i="4"/>
  <c r="AB1015" i="4"/>
  <c r="S1015" i="4" s="1"/>
  <c r="AB1052" i="4"/>
  <c r="AB1249" i="4"/>
  <c r="AA785" i="4"/>
  <c r="AB331" i="4"/>
  <c r="AA1052" i="4"/>
  <c r="AB1361" i="4"/>
  <c r="AB125" i="4"/>
  <c r="AA1040" i="4"/>
  <c r="AA1360" i="4"/>
  <c r="S1360" i="4" s="1"/>
  <c r="AA251" i="4"/>
  <c r="AA1453" i="4"/>
  <c r="S1453" i="4" s="1"/>
  <c r="AB233" i="4"/>
  <c r="AA204" i="4"/>
  <c r="AA288" i="4"/>
  <c r="S288" i="4" s="1"/>
  <c r="AA1397" i="4"/>
  <c r="AA93" i="4"/>
  <c r="S93" i="4" s="1"/>
  <c r="AB419" i="4"/>
  <c r="S419" i="4" s="1"/>
  <c r="AB456" i="4"/>
  <c r="AA1149" i="4"/>
  <c r="AA1489" i="4"/>
  <c r="S1489" i="4" s="1"/>
  <c r="AA394" i="4"/>
  <c r="AA1090" i="4"/>
  <c r="AB157" i="4"/>
  <c r="AB1176" i="4"/>
  <c r="AA1494" i="4"/>
  <c r="S1494" i="4" s="1"/>
  <c r="AB114" i="4"/>
  <c r="S114" i="4" s="1"/>
  <c r="AA437" i="4"/>
  <c r="S437" i="4" s="1"/>
  <c r="AA157" i="4"/>
  <c r="AA717" i="4"/>
  <c r="S717" i="4" s="1"/>
  <c r="AA462" i="4"/>
  <c r="S462" i="4" s="1"/>
  <c r="AA683" i="4"/>
  <c r="S683" i="4" s="1"/>
  <c r="AA465" i="4"/>
  <c r="S465" i="4" s="1"/>
  <c r="AB1290" i="4"/>
  <c r="AB230" i="4"/>
  <c r="AA283" i="4"/>
  <c r="AA817" i="4"/>
  <c r="S817" i="4" s="1"/>
  <c r="AA638" i="4"/>
  <c r="AB1419" i="4"/>
  <c r="AA1475" i="4"/>
  <c r="AB798" i="4"/>
  <c r="AB676" i="4"/>
  <c r="AB673" i="4"/>
  <c r="S673" i="4" s="1"/>
  <c r="AA151" i="4"/>
  <c r="S151" i="4" s="1"/>
  <c r="AA872" i="4"/>
  <c r="AA100" i="4"/>
  <c r="AA929" i="4"/>
  <c r="S929" i="4" s="1"/>
  <c r="AA908" i="4"/>
  <c r="S908" i="4" s="1"/>
  <c r="AB1217" i="4"/>
  <c r="AB580" i="4"/>
  <c r="AB439" i="4"/>
  <c r="S439" i="4" s="1"/>
  <c r="AA1478" i="4"/>
  <c r="S1478" i="4" s="1"/>
  <c r="AB771" i="4"/>
  <c r="AA428" i="4"/>
  <c r="AA230" i="4"/>
  <c r="AA572" i="4"/>
  <c r="AA612" i="4"/>
  <c r="AA1423" i="4"/>
  <c r="S1423" i="4" s="1"/>
  <c r="AB1473" i="4"/>
  <c r="AA646" i="4"/>
  <c r="AA212" i="4"/>
  <c r="S212" i="4" s="1"/>
  <c r="AB108" i="4"/>
  <c r="AA614" i="4"/>
  <c r="S614" i="4" s="1"/>
  <c r="AA622" i="4"/>
  <c r="S622" i="4" s="1"/>
  <c r="AB855" i="4"/>
  <c r="AA1379" i="4"/>
  <c r="AB386" i="4"/>
  <c r="AB749" i="4"/>
  <c r="AA956" i="4"/>
  <c r="AA337" i="4"/>
  <c r="AA618" i="4"/>
  <c r="S618" i="4" s="1"/>
  <c r="AB767" i="4"/>
  <c r="S767" i="4" s="1"/>
  <c r="AA499" i="4"/>
  <c r="S499" i="4" s="1"/>
  <c r="AB802" i="4"/>
  <c r="AB21" i="4"/>
  <c r="S21" i="4" s="1"/>
  <c r="AB840" i="4"/>
  <c r="AB940" i="4"/>
  <c r="S940" i="4" s="1"/>
  <c r="AB1232" i="4"/>
  <c r="AB51" i="4"/>
  <c r="S51" i="4" s="1"/>
  <c r="AA1079" i="4"/>
  <c r="S1079" i="4" s="1"/>
  <c r="AA913" i="4"/>
  <c r="AA1263" i="4"/>
  <c r="S1263" i="4" s="1"/>
  <c r="AB452" i="4"/>
  <c r="S452" i="4" s="1"/>
  <c r="AB1037" i="4"/>
  <c r="S1037" i="4" s="1"/>
  <c r="AB1103" i="4"/>
  <c r="AA179" i="4"/>
  <c r="AA281" i="4"/>
  <c r="S281" i="4" s="1"/>
  <c r="AB1445" i="4"/>
  <c r="AB204" i="4"/>
  <c r="AA1135" i="4"/>
  <c r="AA77" i="4"/>
  <c r="S77" i="4" s="1"/>
  <c r="AA426" i="4"/>
  <c r="S426" i="4" s="1"/>
  <c r="AA266" i="4"/>
  <c r="AB1146" i="4"/>
  <c r="AB1479" i="4"/>
  <c r="AA425" i="4"/>
  <c r="AA143" i="4"/>
  <c r="S143" i="4" s="1"/>
  <c r="AA364" i="4"/>
  <c r="S364" i="4" s="1"/>
  <c r="AB1167" i="4"/>
  <c r="AB68" i="4"/>
  <c r="AB431" i="4"/>
  <c r="AA1232" i="4"/>
  <c r="S1232" i="4" s="1"/>
  <c r="AA554" i="4"/>
  <c r="AA750" i="4"/>
  <c r="AB1393" i="4"/>
  <c r="AB892" i="4"/>
  <c r="AA911" i="4"/>
  <c r="S911" i="4" s="1"/>
  <c r="AB1225" i="4"/>
  <c r="AB1431" i="4"/>
  <c r="AB1100" i="4"/>
  <c r="S1100" i="4" s="1"/>
  <c r="AB736" i="4"/>
  <c r="S736" i="4" s="1"/>
  <c r="AA641" i="4"/>
  <c r="S641" i="4" s="1"/>
  <c r="AB445" i="4"/>
  <c r="S445" i="4" s="1"/>
  <c r="AA1460" i="4"/>
  <c r="AA1402" i="4"/>
  <c r="S1402" i="4" s="1"/>
  <c r="AB276" i="4"/>
  <c r="S276" i="4" s="1"/>
  <c r="AA813" i="4"/>
  <c r="AA882" i="4"/>
  <c r="S882" i="4" s="1"/>
  <c r="AA841" i="4"/>
  <c r="S841" i="4" s="1"/>
  <c r="AA863" i="4"/>
  <c r="S863" i="4" s="1"/>
  <c r="AA1010" i="4"/>
  <c r="AA910" i="4"/>
  <c r="S910" i="4" s="1"/>
  <c r="AB1237" i="4"/>
  <c r="S1237" i="4" s="1"/>
  <c r="AB148" i="4"/>
  <c r="AA974" i="4"/>
  <c r="AA1002" i="4"/>
  <c r="AB1301" i="4"/>
  <c r="AA165" i="4"/>
  <c r="AA982" i="4"/>
  <c r="S982" i="4" s="1"/>
  <c r="AA1009" i="4"/>
  <c r="S1009" i="4" s="1"/>
  <c r="AB44" i="4"/>
  <c r="AA864" i="4"/>
  <c r="AA354" i="4"/>
  <c r="AB1061" i="4"/>
  <c r="AA1326" i="4"/>
  <c r="S1326" i="4" s="1"/>
  <c r="AA168" i="4"/>
  <c r="S168" i="4" s="1"/>
  <c r="AA94" i="4"/>
  <c r="S94" i="4" s="1"/>
  <c r="AA1401" i="4"/>
  <c r="AA1335" i="4"/>
  <c r="S1335" i="4" s="1"/>
  <c r="AB43" i="4"/>
  <c r="S43" i="4" s="1"/>
  <c r="AA315" i="4"/>
  <c r="AB410" i="4"/>
  <c r="AA1458" i="4"/>
  <c r="AA402" i="4"/>
  <c r="AB524" i="4"/>
  <c r="S524" i="4" s="1"/>
  <c r="AA1210" i="4"/>
  <c r="S1210" i="4" s="1"/>
  <c r="AA1479" i="4"/>
  <c r="AA76" i="4"/>
  <c r="S76" i="4" s="1"/>
  <c r="AA418" i="4"/>
  <c r="S418" i="4" s="1"/>
  <c r="AA517" i="4"/>
  <c r="S517" i="4" s="1"/>
  <c r="AA778" i="4"/>
  <c r="AA1493" i="4"/>
  <c r="S1493" i="4" s="1"/>
  <c r="AA521" i="4"/>
  <c r="AA538" i="4"/>
  <c r="S538" i="4" s="1"/>
  <c r="AB587" i="4"/>
  <c r="AB1304" i="4"/>
  <c r="S1304" i="4" s="1"/>
  <c r="AA442" i="4"/>
  <c r="S442" i="4" s="1"/>
  <c r="AA563" i="4"/>
  <c r="S563" i="4" s="1"/>
  <c r="AB1448" i="4"/>
  <c r="AA294" i="4"/>
  <c r="S294" i="4" s="1"/>
  <c r="AB759" i="4"/>
  <c r="S759" i="4" s="1"/>
  <c r="AA597" i="4"/>
  <c r="AB674" i="4"/>
  <c r="S674" i="4" s="1"/>
  <c r="AB854" i="4"/>
  <c r="AB741" i="4"/>
  <c r="AB122" i="4"/>
  <c r="S122" i="4" s="1"/>
  <c r="AA963" i="4"/>
  <c r="S963" i="4" s="1"/>
  <c r="AB1132" i="4"/>
  <c r="S1132" i="4" s="1"/>
  <c r="AB724" i="4"/>
  <c r="S724" i="4" s="1"/>
  <c r="AA160" i="4"/>
  <c r="S160" i="4" s="1"/>
  <c r="AA656" i="4"/>
  <c r="AA1154" i="4"/>
  <c r="AA1157" i="4"/>
  <c r="S1157" i="4" s="1"/>
  <c r="AB831" i="4"/>
  <c r="AA1431" i="4"/>
  <c r="AA213" i="4"/>
  <c r="S213" i="4" s="1"/>
  <c r="AA830" i="4"/>
  <c r="S830" i="4" s="1"/>
  <c r="AB700" i="4"/>
  <c r="AA1032" i="4"/>
  <c r="S1032" i="4" s="1"/>
  <c r="AB406" i="4"/>
  <c r="S406" i="4" s="1"/>
  <c r="AB1468" i="4"/>
  <c r="AB12" i="4"/>
  <c r="AA832" i="4"/>
  <c r="S832" i="4" s="1"/>
  <c r="AA1472" i="4"/>
  <c r="AB92" i="4"/>
  <c r="AA1070" i="4"/>
  <c r="S1070" i="4" s="1"/>
  <c r="AB1427" i="4"/>
  <c r="AA356" i="4"/>
  <c r="S356" i="4" s="1"/>
  <c r="AB299" i="4"/>
  <c r="AA1486" i="4"/>
  <c r="S1486" i="4" s="1"/>
  <c r="AB390" i="4"/>
  <c r="AB287" i="4"/>
  <c r="S287" i="4" s="1"/>
  <c r="AA390" i="4"/>
  <c r="AA955" i="4"/>
  <c r="AB1444" i="4"/>
  <c r="AA115" i="4"/>
  <c r="AA541" i="4"/>
  <c r="S541" i="4" s="1"/>
  <c r="AA1207" i="4"/>
  <c r="S1207" i="4" s="1"/>
  <c r="AA1078" i="4"/>
  <c r="AA1434" i="4"/>
  <c r="S1434" i="4" s="1"/>
  <c r="AB547" i="4"/>
  <c r="AB1056" i="4"/>
  <c r="S1056" i="4" s="1"/>
  <c r="AA196" i="4"/>
  <c r="S196" i="4" s="1"/>
  <c r="AB643" i="4"/>
  <c r="S643" i="4" s="1"/>
  <c r="AA1205" i="4"/>
  <c r="AB751" i="4"/>
  <c r="AB718" i="4"/>
  <c r="S718" i="4" s="1"/>
  <c r="AB762" i="4"/>
  <c r="AA507" i="4"/>
  <c r="S507" i="4" s="1"/>
  <c r="AB1371" i="4"/>
  <c r="AB782" i="4"/>
  <c r="AB1332" i="4"/>
  <c r="AB1432" i="4"/>
  <c r="S1432" i="4" s="1"/>
  <c r="AA458" i="4"/>
  <c r="S458" i="4" s="1"/>
  <c r="AA733" i="4"/>
  <c r="AA587" i="4"/>
  <c r="AB133" i="4"/>
  <c r="AB1138" i="4"/>
  <c r="AA693" i="4"/>
  <c r="S693" i="4" s="1"/>
  <c r="AB543" i="4"/>
  <c r="AA840" i="4"/>
  <c r="S840" i="4" s="1"/>
  <c r="AB733" i="4"/>
  <c r="AA866" i="4"/>
  <c r="AA176" i="4"/>
  <c r="S176" i="4" s="1"/>
  <c r="AA915" i="4"/>
  <c r="AB1231" i="4"/>
  <c r="AA889" i="4"/>
  <c r="S889" i="4" s="1"/>
  <c r="AB1227" i="4"/>
  <c r="AB1230" i="4"/>
  <c r="AB156" i="4"/>
  <c r="AA1022" i="4"/>
  <c r="AA1283" i="4"/>
  <c r="S1283" i="4" s="1"/>
  <c r="AB601" i="4"/>
  <c r="AA68" i="4"/>
  <c r="S68" i="4" s="1"/>
  <c r="AB539" i="4"/>
  <c r="AA640" i="4"/>
  <c r="S640" i="4" s="1"/>
  <c r="AB1421" i="4"/>
  <c r="S1421" i="4" s="1"/>
  <c r="AA1030" i="4"/>
  <c r="S1030" i="4" s="1"/>
  <c r="AA941" i="4"/>
  <c r="S941" i="4" s="1"/>
  <c r="AB1302" i="4"/>
  <c r="AA1003" i="4"/>
  <c r="AB660" i="4"/>
  <c r="AB395" i="4"/>
  <c r="AA389" i="4"/>
  <c r="S389" i="4" s="1"/>
  <c r="AB337" i="4"/>
  <c r="AA221" i="4"/>
  <c r="S221" i="4" s="1"/>
  <c r="AB604" i="4"/>
  <c r="AB379" i="4"/>
  <c r="AA1223" i="4"/>
  <c r="S1223" i="4" s="1"/>
  <c r="AB1166" i="4"/>
  <c r="AA1459" i="4"/>
  <c r="AB36" i="4"/>
  <c r="AA526" i="4"/>
  <c r="S526" i="4" s="1"/>
  <c r="AB424" i="4"/>
  <c r="S424" i="4" s="1"/>
  <c r="AB1002" i="4"/>
  <c r="AB564" i="4"/>
  <c r="AB1382" i="4"/>
  <c r="AB607" i="4"/>
  <c r="S607" i="4" s="1"/>
  <c r="AB588" i="4"/>
  <c r="AA725" i="4"/>
  <c r="AA417" i="4"/>
  <c r="AB1298" i="4"/>
  <c r="S1298" i="4" s="1"/>
  <c r="AB1475" i="4"/>
  <c r="AB672" i="4"/>
  <c r="AB665" i="4"/>
  <c r="S665" i="4" s="1"/>
  <c r="AA692" i="4"/>
  <c r="AB1410" i="4"/>
  <c r="AB13" i="4"/>
  <c r="S13" i="4" s="1"/>
  <c r="AB619" i="4"/>
  <c r="AB1119" i="4"/>
  <c r="AB1168" i="4"/>
  <c r="AB26" i="4"/>
  <c r="S26" i="4" s="1"/>
  <c r="AB961" i="4"/>
  <c r="AB1197" i="4"/>
  <c r="AA1167" i="4"/>
  <c r="S1167" i="4" s="1"/>
  <c r="AA197" i="4"/>
  <c r="S197" i="4" s="1"/>
  <c r="AA897" i="4"/>
  <c r="AA1238" i="4"/>
  <c r="AB1020" i="4"/>
  <c r="AB1303" i="4"/>
  <c r="S1303" i="4" s="1"/>
  <c r="AA1262" i="4"/>
  <c r="AA60" i="4"/>
  <c r="AA765" i="4"/>
  <c r="AB1089" i="4"/>
  <c r="AA79" i="4"/>
  <c r="S79" i="4" s="1"/>
  <c r="AB1091" i="4"/>
  <c r="AA118" i="4"/>
  <c r="S118" i="4" s="1"/>
  <c r="AA205" i="4"/>
  <c r="AA272" i="4"/>
  <c r="AB357" i="4"/>
  <c r="AA1067" i="4"/>
  <c r="S1067" i="4" s="1"/>
  <c r="AB1424" i="4"/>
  <c r="AB1458" i="4"/>
  <c r="AB346" i="4"/>
  <c r="AA310" i="4"/>
  <c r="S310" i="4" s="1"/>
  <c r="AA860" i="4"/>
  <c r="AA1226" i="4"/>
  <c r="AA277" i="4"/>
  <c r="S277" i="4" s="1"/>
  <c r="AB1466" i="4"/>
  <c r="AA1449" i="4"/>
  <c r="AB355" i="4"/>
  <c r="AB1003" i="4"/>
  <c r="AB121" i="4"/>
  <c r="S121" i="4" s="1"/>
  <c r="AA588" i="4"/>
  <c r="AB753" i="4"/>
  <c r="AA1355" i="4"/>
  <c r="S1355" i="4" s="1"/>
  <c r="AA1320" i="4"/>
  <c r="AA217" i="4"/>
  <c r="AB1397" i="4"/>
  <c r="AA1477" i="4"/>
  <c r="S1477" i="4" s="1"/>
  <c r="AA520" i="4"/>
  <c r="AB714" i="4"/>
  <c r="S714" i="4" s="1"/>
  <c r="AB650" i="4"/>
  <c r="AA321" i="4"/>
  <c r="AA1444" i="4"/>
  <c r="S1444" i="4" s="1"/>
  <c r="AB603" i="4"/>
  <c r="AB636" i="4"/>
  <c r="S636" i="4" s="1"/>
  <c r="AA1005" i="4"/>
  <c r="S1005" i="4" s="1"/>
  <c r="AA543" i="4"/>
  <c r="S543" i="4" s="1"/>
  <c r="AA1496" i="4"/>
  <c r="S1496" i="4" s="1"/>
  <c r="AA833" i="4"/>
  <c r="S833" i="4" s="1"/>
  <c r="AA1169" i="4"/>
  <c r="S1169" i="4" s="1"/>
  <c r="AB115" i="4"/>
  <c r="AA880" i="4"/>
  <c r="S880" i="4" s="1"/>
  <c r="AB1080" i="4"/>
  <c r="AB1311" i="4"/>
  <c r="AB613" i="4"/>
  <c r="AB625" i="4"/>
  <c r="S625" i="4" s="1"/>
  <c r="AB1413" i="4"/>
  <c r="AB727" i="4"/>
  <c r="S727" i="4" s="1"/>
  <c r="AA1038" i="4"/>
  <c r="AA1092" i="4"/>
  <c r="S1092" i="4" s="1"/>
  <c r="AB1341" i="4"/>
  <c r="S1341" i="4" s="1"/>
  <c r="AA190" i="4"/>
  <c r="S190" i="4" s="1"/>
  <c r="AA182" i="4"/>
  <c r="S182" i="4" s="1"/>
  <c r="AA365" i="4"/>
  <c r="S365" i="4" s="1"/>
  <c r="AA846" i="4"/>
  <c r="AB1455" i="4"/>
  <c r="AB67" i="4"/>
  <c r="S67" i="4" s="1"/>
  <c r="AB295" i="4"/>
  <c r="S295" i="4" s="1"/>
  <c r="AA509" i="4"/>
  <c r="AA414" i="4"/>
  <c r="S414" i="4" s="1"/>
  <c r="AA1133" i="4"/>
  <c r="S1133" i="4" s="1"/>
  <c r="AA945" i="4"/>
  <c r="S945" i="4" s="1"/>
  <c r="AA1488" i="4"/>
  <c r="S1488" i="4" s="1"/>
  <c r="AB316" i="4"/>
  <c r="AA333" i="4"/>
  <c r="S333" i="4" s="1"/>
  <c r="AB1198" i="4"/>
  <c r="AB11" i="4"/>
  <c r="S11" i="4" s="1"/>
  <c r="AA475" i="4"/>
  <c r="S475" i="4" s="1"/>
  <c r="AA546" i="4"/>
  <c r="AA1337" i="4"/>
  <c r="S1337" i="4" s="1"/>
  <c r="AA225" i="4"/>
  <c r="S225" i="4" s="1"/>
  <c r="AA604" i="4"/>
  <c r="AA594" i="4"/>
  <c r="S594" i="4" s="1"/>
  <c r="AB571" i="4"/>
  <c r="AB1270" i="4"/>
  <c r="AA292" i="4"/>
  <c r="AA1091" i="4"/>
  <c r="S1091" i="4" s="1"/>
  <c r="AA1394" i="4"/>
  <c r="AA99" i="4"/>
  <c r="S99" i="4" s="1"/>
  <c r="AA109" i="4"/>
  <c r="AA1285" i="4"/>
  <c r="AB1162" i="4"/>
  <c r="AB975" i="4"/>
  <c r="AA252" i="4"/>
  <c r="AB730" i="4"/>
  <c r="S730" i="4" s="1"/>
  <c r="AB868" i="4"/>
  <c r="S868" i="4" s="1"/>
  <c r="AA1098" i="4"/>
  <c r="S1098" i="4" s="1"/>
  <c r="AA688" i="4"/>
  <c r="S688" i="4" s="1"/>
  <c r="AA946" i="4"/>
  <c r="AA854" i="4"/>
  <c r="S854" i="4" s="1"/>
  <c r="AB1234" i="4"/>
  <c r="AB150" i="4"/>
  <c r="AB1101" i="4"/>
  <c r="AB1325" i="4"/>
  <c r="AB1324" i="4"/>
  <c r="AB107" i="4"/>
  <c r="AB1024" i="4"/>
  <c r="AB1111" i="4"/>
  <c r="AA1102" i="4"/>
  <c r="AB1381" i="4"/>
  <c r="AA1319" i="4"/>
  <c r="AB824" i="4"/>
  <c r="AB239" i="4"/>
  <c r="S239" i="4" s="1"/>
  <c r="AB1060" i="4"/>
  <c r="AA362" i="4"/>
  <c r="AB1379" i="4"/>
  <c r="AB141" i="4"/>
  <c r="AB361" i="4"/>
  <c r="AA232" i="4"/>
  <c r="S232" i="4" s="1"/>
  <c r="AA912" i="4"/>
  <c r="AA971" i="4"/>
  <c r="S971" i="4" s="1"/>
  <c r="AB268" i="4"/>
  <c r="AB609" i="4"/>
  <c r="AA675" i="4"/>
  <c r="AA1213" i="4"/>
  <c r="S1213" i="4" s="1"/>
  <c r="AA1500" i="4"/>
  <c r="S1500" i="4" s="1"/>
  <c r="AA427" i="4"/>
  <c r="S427" i="4" s="1"/>
  <c r="AB370" i="4"/>
  <c r="AA1185" i="4"/>
  <c r="AB66" i="4"/>
  <c r="S66" i="4" s="1"/>
  <c r="AB628" i="4"/>
  <c r="AA486" i="4"/>
  <c r="S486" i="4" s="1"/>
  <c r="AA412" i="4"/>
  <c r="S412" i="4" s="1"/>
  <c r="AA1314" i="4"/>
  <c r="S1314" i="4" s="1"/>
  <c r="AB1174" i="4"/>
  <c r="S1174" i="4" s="1"/>
  <c r="AB1430" i="4"/>
  <c r="S1430" i="4" s="1"/>
  <c r="AB189" i="4"/>
  <c r="AB549" i="4"/>
  <c r="AB545" i="4"/>
  <c r="S545" i="4" s="1"/>
  <c r="AA1316" i="4"/>
  <c r="S1316" i="4" s="1"/>
  <c r="AA116" i="4"/>
  <c r="AB620" i="4"/>
  <c r="AA1411" i="4"/>
  <c r="S1411" i="4" s="1"/>
  <c r="AA249" i="4"/>
  <c r="S249" i="4" s="1"/>
  <c r="AA285" i="4"/>
  <c r="S285" i="4" s="1"/>
  <c r="AB1398" i="4"/>
  <c r="S1398" i="4" s="1"/>
  <c r="AA660" i="4"/>
  <c r="AB814" i="4"/>
  <c r="AA664" i="4"/>
  <c r="S664" i="4" s="1"/>
  <c r="AA777" i="4"/>
  <c r="AA799" i="4"/>
  <c r="AA975" i="4"/>
  <c r="AA339" i="4"/>
  <c r="AB1318" i="4"/>
  <c r="AA448" i="4"/>
  <c r="S448" i="4" s="1"/>
  <c r="AB701" i="4"/>
  <c r="AB792" i="4"/>
  <c r="AA870" i="4"/>
  <c r="S870" i="4" s="1"/>
  <c r="AA1371" i="4"/>
  <c r="S1371" i="4" s="1"/>
  <c r="AB1226" i="4"/>
  <c r="AB1420" i="4"/>
  <c r="AA1031" i="4"/>
  <c r="AB1336" i="4"/>
  <c r="AB1347" i="4"/>
  <c r="AB1066" i="4"/>
  <c r="S1066" i="4" s="1"/>
  <c r="AA95" i="4"/>
  <c r="S95" i="4" s="1"/>
  <c r="AB387" i="4"/>
  <c r="AB1102" i="4"/>
  <c r="AB509" i="4"/>
  <c r="AB1414" i="4"/>
  <c r="AB181" i="4"/>
  <c r="AA788" i="4"/>
  <c r="AB1399" i="4"/>
  <c r="AB116" i="4"/>
  <c r="AB222" i="4"/>
  <c r="S222" i="4" s="1"/>
  <c r="AA488" i="4"/>
  <c r="AB646" i="4"/>
  <c r="AA308" i="4"/>
  <c r="S308" i="4" s="1"/>
  <c r="AB416" i="4"/>
  <c r="AB463" i="4"/>
  <c r="S463" i="4" s="1"/>
  <c r="AA119" i="4"/>
  <c r="S119" i="4" s="1"/>
  <c r="AA581" i="4"/>
  <c r="S581" i="4" s="1"/>
  <c r="AA1296" i="4"/>
  <c r="S1296" i="4" s="1"/>
  <c r="AB1375" i="4"/>
  <c r="S1375" i="4" s="1"/>
  <c r="AB924" i="4"/>
  <c r="S924" i="4" s="1"/>
  <c r="AB1050" i="4"/>
  <c r="AA1476" i="4"/>
  <c r="S1476" i="4" s="1"/>
  <c r="AB369" i="4"/>
  <c r="AA1286" i="4"/>
  <c r="AB1436" i="4"/>
  <c r="S1436" i="4" s="1"/>
  <c r="AB780" i="4"/>
  <c r="AB778" i="4"/>
  <c r="S778" i="4" s="1"/>
  <c r="AA762" i="4"/>
  <c r="AA1425" i="4"/>
  <c r="AA708" i="4"/>
  <c r="AB758" i="4"/>
  <c r="S758" i="4" s="1"/>
  <c r="AB1025" i="4"/>
  <c r="S1025" i="4" s="1"/>
  <c r="AA756" i="4"/>
  <c r="S756" i="4" s="1"/>
  <c r="AA329" i="4"/>
  <c r="AA769" i="4"/>
  <c r="S769" i="4" s="1"/>
  <c r="AA943" i="4"/>
  <c r="AA773" i="4"/>
  <c r="AB1129" i="4"/>
  <c r="AB815" i="4"/>
  <c r="AB1001" i="4"/>
  <c r="AA856" i="4"/>
  <c r="S856" i="4" s="1"/>
  <c r="AA1176" i="4"/>
  <c r="AA1193" i="4"/>
  <c r="S1193" i="4" s="1"/>
  <c r="AB907" i="4"/>
  <c r="AA951" i="4"/>
  <c r="S951" i="4" s="1"/>
  <c r="AA937" i="4"/>
  <c r="S937" i="4" s="1"/>
  <c r="AB738" i="4"/>
  <c r="S738" i="4" s="1"/>
  <c r="AB1135" i="4"/>
  <c r="AB1010" i="4"/>
  <c r="AA1093" i="4"/>
  <c r="S1093" i="4" s="1"/>
  <c r="AB1313" i="4"/>
  <c r="S1313" i="4" s="1"/>
  <c r="AA952" i="4"/>
  <c r="S952" i="4" s="1"/>
  <c r="AB256" i="4"/>
  <c r="S256" i="4" s="1"/>
  <c r="AA344" i="4"/>
  <c r="S344" i="4" s="1"/>
  <c r="AA470" i="4"/>
  <c r="S470" i="4" s="1"/>
  <c r="AB371" i="4"/>
  <c r="AB706" i="4"/>
  <c r="S706" i="4" s="1"/>
  <c r="AB202" i="4"/>
  <c r="S202" i="4" s="1"/>
  <c r="AB1069" i="4"/>
  <c r="AB1251" i="4"/>
  <c r="AB577" i="4"/>
  <c r="S577" i="4" s="1"/>
  <c r="AA1164" i="4"/>
  <c r="S1164" i="4" s="1"/>
  <c r="AA70" i="4"/>
  <c r="S70" i="4" s="1"/>
  <c r="AA556" i="4"/>
  <c r="S556" i="4" s="1"/>
  <c r="AA1156" i="4"/>
  <c r="S1156" i="4" s="1"/>
  <c r="AB1480" i="4"/>
  <c r="S1480" i="4" s="1"/>
  <c r="AB339" i="4"/>
  <c r="AB504" i="4"/>
  <c r="AA755" i="4"/>
  <c r="AB394" i="4"/>
  <c r="AA481" i="4"/>
  <c r="S481" i="4" s="1"/>
  <c r="AA1470" i="4"/>
  <c r="AA103" i="4"/>
  <c r="S103" i="4" s="1"/>
  <c r="AA480" i="4"/>
  <c r="AA540" i="4"/>
  <c r="AB466" i="4"/>
  <c r="AB1286" i="4"/>
  <c r="AA38" i="4"/>
  <c r="S38" i="4" s="1"/>
  <c r="AA514" i="4"/>
  <c r="AB1425" i="4"/>
  <c r="AB1205" i="4"/>
  <c r="AB311" i="4"/>
  <c r="S311" i="4" s="1"/>
  <c r="AA564" i="4"/>
  <c r="S564" i="4" s="1"/>
  <c r="AA574" i="4"/>
  <c r="S574" i="4" s="1"/>
  <c r="AB789" i="4"/>
  <c r="AA590" i="4"/>
  <c r="S590" i="4" s="1"/>
  <c r="AA1351" i="4"/>
  <c r="AA781" i="4"/>
  <c r="S781" i="4" s="1"/>
  <c r="AA780" i="4"/>
  <c r="AA1080" i="4"/>
  <c r="AA615" i="4"/>
  <c r="S615" i="4" s="1"/>
  <c r="AB1407" i="4"/>
  <c r="S1407" i="4" s="1"/>
  <c r="AA927" i="4"/>
  <c r="AA849" i="4"/>
  <c r="S849" i="4" s="1"/>
  <c r="AA1158" i="4"/>
  <c r="S1158" i="4" s="1"/>
  <c r="AA942" i="4"/>
  <c r="S942" i="4" s="1"/>
  <c r="AA629" i="4"/>
  <c r="S629" i="4" s="1"/>
  <c r="AB939" i="4"/>
  <c r="S939" i="4" s="1"/>
  <c r="AB903" i="4"/>
  <c r="S903" i="4" s="1"/>
  <c r="AB1222" i="4"/>
  <c r="S1222" i="4" s="1"/>
  <c r="AB1206" i="4"/>
  <c r="S1206" i="4" s="1"/>
  <c r="AA964" i="4"/>
  <c r="S964" i="4" s="1"/>
  <c r="AA947" i="4"/>
  <c r="AB1261" i="4"/>
  <c r="AA1189" i="4"/>
  <c r="AB131" i="4"/>
  <c r="AB705" i="4"/>
  <c r="S705" i="4" s="1"/>
  <c r="AA965" i="4"/>
  <c r="AA1119" i="4"/>
  <c r="S1119" i="4" s="1"/>
  <c r="AB1014" i="4"/>
  <c r="AA1013" i="4"/>
  <c r="S1013" i="4" s="1"/>
  <c r="AA1332" i="4"/>
  <c r="AA1255" i="4"/>
  <c r="AA192" i="4"/>
  <c r="S192" i="4" s="1"/>
  <c r="AB1426" i="4"/>
  <c r="AB1143" i="4"/>
  <c r="AA314" i="4"/>
  <c r="AB1354" i="4"/>
  <c r="AB82" i="4"/>
  <c r="S82" i="4" s="1"/>
  <c r="AB382" i="4"/>
  <c r="S382" i="4" s="1"/>
  <c r="AA1166" i="4"/>
  <c r="S1166" i="4" s="1"/>
  <c r="AA791" i="4"/>
  <c r="AA1483" i="4"/>
  <c r="AB597" i="4"/>
  <c r="AB569" i="4"/>
  <c r="AB790" i="4"/>
  <c r="AA1200" i="4"/>
  <c r="S1200" i="4" s="1"/>
  <c r="AA1311" i="4"/>
  <c r="S1311" i="4" s="1"/>
  <c r="AB990" i="4"/>
  <c r="AA745" i="4"/>
  <c r="AA135" i="4"/>
  <c r="S135" i="4" s="1"/>
  <c r="AA650" i="4"/>
  <c r="S650" i="4" s="1"/>
  <c r="AA961" i="4"/>
  <c r="AA1199" i="4"/>
  <c r="S1199" i="4" s="1"/>
  <c r="AA46" i="4"/>
  <c r="S46" i="4" s="1"/>
  <c r="AB935" i="4"/>
  <c r="AA973" i="4"/>
  <c r="S973" i="4" s="1"/>
  <c r="AA938" i="4"/>
  <c r="AA1271" i="4"/>
  <c r="S1271" i="4" s="1"/>
  <c r="AB194" i="4"/>
  <c r="S194" i="4" s="1"/>
  <c r="AB959" i="4"/>
  <c r="S959" i="4" s="1"/>
  <c r="AA1343" i="4"/>
  <c r="S1343" i="4" s="1"/>
  <c r="AB1038" i="4"/>
  <c r="AB1049" i="4"/>
  <c r="S1049" i="4" s="1"/>
  <c r="AB1372" i="4"/>
  <c r="AB251" i="4"/>
  <c r="AA392" i="4"/>
  <c r="S392" i="4" s="1"/>
  <c r="AB321" i="4"/>
  <c r="AA1408" i="4"/>
  <c r="S1408" i="4" s="1"/>
  <c r="AA234" i="4"/>
  <c r="S234" i="4" s="1"/>
  <c r="AB520" i="4"/>
  <c r="AA224" i="4"/>
  <c r="S224" i="4" s="1"/>
  <c r="AA980" i="4"/>
  <c r="S980" i="4" s="1"/>
  <c r="AA1248" i="4"/>
  <c r="AB139" i="4"/>
  <c r="AB347" i="4"/>
  <c r="AB745" i="4"/>
  <c r="AA770" i="4"/>
  <c r="S770" i="4" s="1"/>
  <c r="AA1427" i="4"/>
  <c r="S1427" i="4" s="1"/>
  <c r="AB140" i="4"/>
  <c r="AB595" i="4"/>
  <c r="AA621" i="4"/>
  <c r="S621" i="4" s="1"/>
  <c r="AA628" i="4"/>
  <c r="AA808" i="4"/>
  <c r="S808" i="4" s="1"/>
  <c r="AA797" i="4"/>
  <c r="AB35" i="4"/>
  <c r="S35" i="4" s="1"/>
  <c r="AA825" i="4"/>
  <c r="S825" i="4" s="1"/>
  <c r="AA906" i="4"/>
  <c r="S906" i="4" s="1"/>
  <c r="AB887" i="4"/>
  <c r="AA852" i="4"/>
  <c r="S852" i="4" s="1"/>
  <c r="AB1182" i="4"/>
  <c r="S1182" i="4" s="1"/>
  <c r="AA1165" i="4"/>
  <c r="AB58" i="4"/>
  <c r="S58" i="4" s="1"/>
  <c r="AB886" i="4"/>
  <c r="S886" i="4" s="1"/>
  <c r="AB965" i="4"/>
  <c r="AA1277" i="4"/>
  <c r="S1277" i="4" s="1"/>
  <c r="AB40" i="4"/>
  <c r="S40" i="4" s="1"/>
  <c r="AB775" i="4"/>
  <c r="S775" i="4" s="1"/>
  <c r="AA887" i="4"/>
  <c r="AB994" i="4"/>
  <c r="S994" i="4" s="1"/>
  <c r="AB218" i="4"/>
  <c r="AA1014" i="4"/>
  <c r="AA1363" i="4"/>
  <c r="S1363" i="4" s="1"/>
  <c r="AA1297" i="4"/>
  <c r="S1297" i="4" s="1"/>
  <c r="AB484" i="4"/>
  <c r="S484" i="4" s="1"/>
  <c r="AB205" i="4"/>
  <c r="AB460" i="4"/>
  <c r="S460" i="4" s="1"/>
  <c r="AA655" i="4"/>
  <c r="S655" i="4" s="1"/>
  <c r="AB219" i="4"/>
  <c r="AB250" i="4"/>
  <c r="S250" i="4" s="1"/>
  <c r="AB302" i="4"/>
  <c r="S302" i="4" s="1"/>
  <c r="AA363" i="4"/>
  <c r="S363" i="4" s="1"/>
  <c r="AA1094" i="4"/>
  <c r="S1094" i="4" s="1"/>
  <c r="AA771" i="4"/>
  <c r="AA158" i="4"/>
  <c r="S158" i="4" s="1"/>
  <c r="AA571" i="4"/>
  <c r="AB85" i="4"/>
  <c r="S85" i="4" s="1"/>
  <c r="AB474" i="4"/>
  <c r="AA353" i="4"/>
  <c r="S353" i="4" s="1"/>
  <c r="AA386" i="4"/>
  <c r="S386" i="4" s="1"/>
  <c r="AB362" i="4"/>
  <c r="AA332" i="4"/>
  <c r="AA1310" i="4"/>
  <c r="S1310" i="4" s="1"/>
  <c r="AB1189" i="4"/>
  <c r="AB472" i="4"/>
  <c r="AA672" i="4"/>
  <c r="S672" i="4" s="1"/>
  <c r="AA578" i="4"/>
  <c r="S578" i="4" s="1"/>
  <c r="AB1278" i="4"/>
  <c r="AA1468" i="4"/>
  <c r="AB489" i="4"/>
  <c r="AB635" i="4"/>
  <c r="S635" i="4" s="1"/>
  <c r="AA173" i="4"/>
  <c r="S173" i="4" s="1"/>
  <c r="AB879" i="4"/>
  <c r="AA899" i="4"/>
  <c r="AB1031" i="4"/>
  <c r="AB953" i="4"/>
  <c r="S953" i="4" s="1"/>
  <c r="AA1282" i="4"/>
  <c r="S1282" i="4" s="1"/>
  <c r="AA998" i="4"/>
  <c r="AB179" i="4"/>
  <c r="AB1051" i="4"/>
  <c r="AA275" i="4"/>
  <c r="AB349" i="4"/>
  <c r="AB540" i="4"/>
  <c r="AB1105" i="4"/>
  <c r="AB413" i="4"/>
  <c r="AA305" i="4"/>
  <c r="S305" i="4" s="1"/>
  <c r="AA373" i="4"/>
  <c r="S373" i="4" s="1"/>
  <c r="AA1129" i="4"/>
  <c r="AA457" i="4"/>
  <c r="S457" i="4" s="1"/>
  <c r="AB593" i="4"/>
  <c r="AB955" i="4"/>
  <c r="AB977" i="4"/>
  <c r="AB1267" i="4"/>
  <c r="S1267" i="4" s="1"/>
  <c r="AB760" i="4"/>
  <c r="S760" i="4" s="1"/>
  <c r="AB162" i="4"/>
  <c r="S162" i="4" s="1"/>
  <c r="AB707" i="4"/>
  <c r="S707" i="4" s="1"/>
  <c r="AB468" i="4"/>
  <c r="S468" i="4" s="1"/>
  <c r="AB78" i="4"/>
  <c r="AA559" i="4"/>
  <c r="S559" i="4" s="1"/>
  <c r="AB1173" i="4"/>
  <c r="S1173" i="4" s="1"/>
  <c r="AB1491" i="4"/>
  <c r="S1491" i="4" s="1"/>
  <c r="AA1302" i="4"/>
  <c r="AB1240" i="4"/>
  <c r="S1240" i="4" s="1"/>
  <c r="AB482" i="4"/>
  <c r="AB647" i="4"/>
  <c r="S647" i="4" s="1"/>
  <c r="AA579" i="4"/>
  <c r="S579" i="4" s="1"/>
  <c r="AB1401" i="4"/>
  <c r="AB1238" i="4"/>
  <c r="AA369" i="4"/>
  <c r="AA555" i="4"/>
  <c r="S555" i="4" s="1"/>
  <c r="AA652" i="4"/>
  <c r="AB1368" i="4"/>
  <c r="AA191" i="4"/>
  <c r="S191" i="4" s="1"/>
  <c r="AB884" i="4"/>
  <c r="S884" i="4" s="1"/>
  <c r="AB1394" i="4"/>
  <c r="AA1447" i="4"/>
  <c r="S1447" i="4" s="1"/>
  <c r="AB799" i="4"/>
  <c r="AA296" i="4"/>
  <c r="S296" i="4" s="1"/>
  <c r="AB761" i="4"/>
  <c r="AB897" i="4"/>
  <c r="AA1168" i="4"/>
  <c r="S1168" i="4" s="1"/>
  <c r="AA891" i="4"/>
  <c r="S891" i="4" s="1"/>
  <c r="AB991" i="4"/>
  <c r="AA878" i="4"/>
  <c r="S878" i="4" s="1"/>
  <c r="AA1081" i="4"/>
  <c r="S1081" i="4" s="1"/>
  <c r="AA532" i="4"/>
  <c r="S532" i="4" s="1"/>
  <c r="AB1391" i="4"/>
  <c r="S1391" i="4" s="1"/>
  <c r="AA159" i="4"/>
  <c r="S159" i="4" s="1"/>
  <c r="AA102" i="4"/>
  <c r="S102" i="4" s="1"/>
  <c r="AA411" i="4"/>
  <c r="S411" i="4" s="1"/>
  <c r="AB313" i="4"/>
  <c r="AA395" i="4"/>
  <c r="S395" i="4" s="1"/>
  <c r="AB634" i="4"/>
  <c r="AB69" i="4"/>
  <c r="S69" i="4" s="1"/>
  <c r="AA1143" i="4"/>
  <c r="AB24" i="4"/>
  <c r="S24" i="4" s="1"/>
  <c r="AB534" i="4"/>
  <c r="AB1055" i="4"/>
  <c r="S1055" i="4" s="1"/>
  <c r="AB1459" i="4"/>
  <c r="AB275" i="4"/>
  <c r="AA474" i="4"/>
  <c r="AB1262" i="4"/>
  <c r="AA1117" i="4"/>
  <c r="S1117" i="4" s="1"/>
  <c r="AA506" i="4"/>
  <c r="AA580" i="4"/>
  <c r="S580" i="4" s="1"/>
  <c r="AA1378" i="4"/>
  <c r="S1378" i="4" s="1"/>
  <c r="AA1451" i="4"/>
  <c r="S1451" i="4" s="1"/>
  <c r="AA309" i="4"/>
  <c r="S309" i="4" s="1"/>
  <c r="AA619" i="4"/>
  <c r="AA1381" i="4"/>
  <c r="S1381" i="4" s="1"/>
  <c r="AB1268" i="4"/>
  <c r="AB513" i="4"/>
  <c r="AB376" i="4"/>
  <c r="AA689" i="4"/>
  <c r="AB845" i="4"/>
  <c r="S845" i="4" s="1"/>
  <c r="AA670" i="4"/>
  <c r="S670" i="4" s="1"/>
  <c r="AB1124" i="4"/>
  <c r="S1124" i="4" s="1"/>
  <c r="AB905" i="4"/>
  <c r="S905" i="4" s="1"/>
  <c r="AA1170" i="4"/>
  <c r="S1170" i="4" s="1"/>
  <c r="AA907" i="4"/>
  <c r="S907" i="4" s="1"/>
  <c r="AA790" i="4"/>
  <c r="AB793" i="4"/>
  <c r="AB1040" i="4"/>
  <c r="AA933" i="4"/>
  <c r="S933" i="4" s="1"/>
  <c r="AA1241" i="4"/>
  <c r="S1241" i="4" s="1"/>
  <c r="AA1136" i="4"/>
  <c r="S1136" i="4" s="1"/>
  <c r="AB690" i="4"/>
  <c r="S690" i="4" s="1"/>
  <c r="AB930" i="4"/>
  <c r="S930" i="4" s="1"/>
  <c r="AB956" i="4"/>
  <c r="AA1278" i="4"/>
  <c r="AB1007" i="4"/>
  <c r="S1007" i="4" s="1"/>
  <c r="AB1077" i="4"/>
  <c r="AA1021" i="4"/>
  <c r="S1021" i="4" s="1"/>
  <c r="AA1290" i="4"/>
  <c r="S1290" i="4" s="1"/>
  <c r="AB428" i="4"/>
  <c r="AA678" i="4"/>
  <c r="S678" i="4" s="1"/>
  <c r="AA208" i="4"/>
  <c r="S208" i="4" s="1"/>
  <c r="AB5" i="4"/>
  <c r="S5" i="4" s="1"/>
  <c r="AA380" i="4"/>
  <c r="S380" i="4" s="1"/>
  <c r="AA473" i="4"/>
  <c r="AA504" i="4"/>
  <c r="AA1324" i="4"/>
  <c r="AB1149" i="4"/>
  <c r="AA233" i="4"/>
  <c r="AB402" i="4"/>
  <c r="AA609" i="4"/>
  <c r="S609" i="4" s="1"/>
  <c r="AA1244" i="4"/>
  <c r="S1244" i="4" s="1"/>
  <c r="AB20" i="4"/>
  <c r="AA542" i="4"/>
  <c r="S542" i="4" s="1"/>
  <c r="AA498" i="4"/>
  <c r="AB1389" i="4"/>
  <c r="S1389" i="4" s="1"/>
  <c r="AA603" i="4"/>
  <c r="S603" i="4" s="1"/>
  <c r="AA1368" i="4"/>
  <c r="AA87" i="4"/>
  <c r="S87" i="4" s="1"/>
  <c r="AA570" i="4"/>
  <c r="S570" i="4" s="1"/>
  <c r="AB791" i="4"/>
  <c r="S791" i="4" s="1"/>
  <c r="AB596" i="4"/>
  <c r="AA1276" i="4"/>
  <c r="S1276" i="4" s="1"/>
  <c r="AA1492" i="4"/>
  <c r="S1492" i="4" s="1"/>
  <c r="AB766" i="4"/>
  <c r="S766" i="4" s="1"/>
  <c r="AA644" i="4"/>
  <c r="AB826" i="4"/>
  <c r="S826" i="4" s="1"/>
  <c r="AB847" i="4"/>
  <c r="AA676" i="4"/>
  <c r="S676" i="4" s="1"/>
  <c r="AB1078" i="4"/>
  <c r="AB417" i="4"/>
  <c r="AB48" i="4"/>
  <c r="S48" i="4" s="1"/>
  <c r="AB917" i="4"/>
  <c r="AB909" i="4"/>
  <c r="AA1125" i="4"/>
  <c r="S1125" i="4" s="1"/>
  <c r="AA1089" i="4"/>
  <c r="S1089" i="4" s="1"/>
  <c r="AB529" i="4"/>
  <c r="AA995" i="4"/>
  <c r="AA983" i="4"/>
  <c r="AB740" i="4"/>
  <c r="S740" i="4" s="1"/>
  <c r="AA1273" i="4"/>
  <c r="S1273" i="4" s="1"/>
  <c r="AB226" i="4"/>
  <c r="S226" i="4" s="1"/>
  <c r="AB1029" i="4"/>
  <c r="S1029" i="4" s="1"/>
  <c r="AB1374" i="4"/>
  <c r="AB821" i="4"/>
  <c r="AA361" i="4"/>
  <c r="S361" i="4" s="1"/>
  <c r="AB1022" i="4"/>
  <c r="AA1328" i="4"/>
  <c r="S1328" i="4" s="1"/>
  <c r="AB117" i="4"/>
  <c r="AA242" i="4"/>
  <c r="S242" i="4" s="1"/>
  <c r="AA1435" i="4"/>
  <c r="AB1340" i="4"/>
  <c r="AA298" i="4"/>
  <c r="AA919" i="4"/>
  <c r="S919" i="4" s="1"/>
  <c r="AB403" i="4"/>
  <c r="AB53" i="4"/>
  <c r="S53" i="4" s="1"/>
  <c r="AB298" i="4"/>
  <c r="AA435" i="4"/>
  <c r="S435" i="4" s="1"/>
  <c r="AA1086" i="4"/>
  <c r="S1086" i="4" s="1"/>
  <c r="AA282" i="4"/>
  <c r="S282" i="4" s="1"/>
  <c r="AB992" i="4"/>
  <c r="S992" i="4" s="1"/>
  <c r="AB473" i="4"/>
  <c r="AB949" i="4"/>
  <c r="AA598" i="4"/>
  <c r="S598" i="4" s="1"/>
  <c r="AA606" i="4"/>
  <c r="S606" i="4" s="1"/>
  <c r="AB1435" i="4"/>
  <c r="AA372" i="4"/>
  <c r="S372" i="4" s="1"/>
  <c r="AA807" i="4"/>
  <c r="AB734" i="4"/>
  <c r="AB708" i="4"/>
  <c r="AA358" i="4"/>
  <c r="S358" i="4" s="1"/>
  <c r="AA879" i="4"/>
  <c r="S879" i="4" s="1"/>
  <c r="AB739" i="4"/>
  <c r="S739" i="4" s="1"/>
  <c r="AB1090" i="4"/>
  <c r="AB109" i="4"/>
  <c r="AB572" i="4"/>
  <c r="AB846" i="4"/>
  <c r="AA1109" i="4"/>
  <c r="S1109" i="4" s="1"/>
  <c r="AA144" i="4"/>
  <c r="S144" i="4" s="1"/>
  <c r="AB872" i="4"/>
  <c r="AB857" i="4"/>
  <c r="AB1039" i="4"/>
  <c r="AA167" i="4"/>
  <c r="S167" i="4" s="1"/>
  <c r="AA1077" i="4"/>
  <c r="AB915" i="4"/>
  <c r="AB1233" i="4"/>
  <c r="AA1260" i="4"/>
  <c r="S1260" i="4" s="1"/>
  <c r="AA858" i="4"/>
  <c r="S858" i="4" s="1"/>
  <c r="AA1001" i="4"/>
  <c r="AA1242" i="4"/>
  <c r="S1242" i="4" s="1"/>
  <c r="AA264" i="4"/>
  <c r="S264" i="4" s="1"/>
  <c r="AA1419" i="4"/>
  <c r="S1419" i="4" s="1"/>
  <c r="AA751" i="4"/>
  <c r="S751" i="4" s="1"/>
  <c r="AB837" i="4"/>
  <c r="S837" i="4" s="1"/>
  <c r="AA1287" i="4"/>
  <c r="S1287" i="4" s="1"/>
  <c r="AA710" i="4"/>
  <c r="S710" i="4" s="1"/>
  <c r="AA81" i="4"/>
  <c r="S81" i="4" s="1"/>
  <c r="AB198" i="4"/>
  <c r="AA1344" i="4"/>
  <c r="AB172" i="4"/>
  <c r="AB398" i="4"/>
  <c r="S398" i="4" s="1"/>
  <c r="AB320" i="4"/>
  <c r="S320" i="4" s="1"/>
  <c r="AA968" i="4"/>
  <c r="S968" i="4" s="1"/>
  <c r="AA360" i="4"/>
  <c r="S360" i="4" s="1"/>
  <c r="AB1501" i="4"/>
  <c r="AB243" i="4"/>
  <c r="AA376" i="4"/>
  <c r="S376" i="4" s="1"/>
  <c r="AA262" i="4"/>
  <c r="S262" i="4" s="1"/>
  <c r="AB315" i="4"/>
  <c r="S315" i="4" s="1"/>
  <c r="AB1042" i="4"/>
  <c r="S1042" i="4" s="1"/>
  <c r="AB1460" i="4"/>
  <c r="AA345" i="4"/>
  <c r="AA536" i="4"/>
  <c r="S536" i="4" s="1"/>
  <c r="AB263" i="4"/>
  <c r="S263" i="4" s="1"/>
  <c r="AB999" i="4"/>
  <c r="S999" i="4" s="1"/>
  <c r="AA1445" i="4"/>
  <c r="S1445" i="4" s="1"/>
  <c r="AA401" i="4"/>
  <c r="S401" i="4" s="1"/>
  <c r="AA1039" i="4"/>
  <c r="AB254" i="4"/>
  <c r="AA539" i="4"/>
  <c r="AA502" i="4"/>
  <c r="S502" i="4" s="1"/>
  <c r="AA377" i="4"/>
  <c r="S377" i="4" s="1"/>
  <c r="AA1367" i="4"/>
  <c r="AB1201" i="4"/>
  <c r="AA253" i="4"/>
  <c r="S253" i="4" s="1"/>
  <c r="AB487" i="4"/>
  <c r="AA589" i="4"/>
  <c r="S589" i="4" s="1"/>
  <c r="AB508" i="4"/>
  <c r="S508" i="4" s="1"/>
  <c r="AB322" i="4"/>
  <c r="AB899" i="4"/>
  <c r="AA1060" i="4"/>
  <c r="S1060" i="4" s="1"/>
  <c r="AB927" i="4"/>
  <c r="AA990" i="4"/>
  <c r="S990" i="4" s="1"/>
  <c r="AB1239" i="4"/>
  <c r="S1239" i="4" s="1"/>
  <c r="AA188" i="4"/>
  <c r="AA950" i="4"/>
  <c r="AA989" i="4"/>
  <c r="S989" i="4" s="1"/>
  <c r="AA815" i="4"/>
  <c r="AA1085" i="4"/>
  <c r="AA1317" i="4"/>
  <c r="S1317" i="4" s="1"/>
  <c r="AA1393" i="4"/>
  <c r="AA1097" i="4"/>
  <c r="S1097" i="4" s="1"/>
  <c r="AA1318" i="4"/>
  <c r="S1318" i="4" s="1"/>
  <c r="AB27" i="4"/>
  <c r="S27" i="4" s="1"/>
  <c r="AA433" i="4"/>
  <c r="S433" i="4" s="1"/>
  <c r="AA183" i="4"/>
  <c r="S183" i="4" s="1"/>
  <c r="AB1457" i="4"/>
  <c r="AB425" i="4"/>
  <c r="AA895" i="4"/>
  <c r="AB84" i="4"/>
  <c r="AA381" i="4"/>
  <c r="AA341" i="4"/>
  <c r="S341" i="4" s="1"/>
  <c r="AB211" i="4"/>
  <c r="S211" i="4" s="1"/>
  <c r="AB743" i="4"/>
  <c r="S743" i="4" s="1"/>
  <c r="AA735" i="4"/>
  <c r="S735" i="4" s="1"/>
  <c r="AB1358" i="4"/>
  <c r="S1358" i="4" s="1"/>
  <c r="AA662" i="4"/>
  <c r="S662" i="4" s="1"/>
  <c r="AB1218" i="4"/>
  <c r="AA1457" i="4"/>
  <c r="AA528" i="4"/>
  <c r="S528" i="4" s="1"/>
  <c r="AA1230" i="4"/>
  <c r="AB464" i="4"/>
  <c r="S464" i="4" s="1"/>
  <c r="AA518" i="4"/>
  <c r="S518" i="4" s="1"/>
  <c r="AA423" i="4"/>
  <c r="AB1255" i="4"/>
  <c r="S1255" i="4" s="1"/>
  <c r="AA1442" i="4"/>
  <c r="S1442" i="4" s="1"/>
  <c r="AA166" i="4"/>
  <c r="S166" i="4" s="1"/>
  <c r="AB1285" i="4"/>
  <c r="AB201" i="4"/>
  <c r="AB479" i="4"/>
  <c r="S479" i="4" s="1"/>
  <c r="AA701" i="4"/>
  <c r="S701" i="4" s="1"/>
  <c r="AB514" i="4"/>
  <c r="AA174" i="4"/>
  <c r="S174" i="4" s="1"/>
  <c r="AA1261" i="4"/>
  <c r="AA1463" i="4"/>
  <c r="S1463" i="4" s="1"/>
  <c r="AB668" i="4"/>
  <c r="AA466" i="4"/>
  <c r="S466" i="4" s="1"/>
  <c r="AB329" i="4"/>
  <c r="AA634" i="4"/>
  <c r="S634" i="4" s="1"/>
  <c r="AA855" i="4"/>
  <c r="AB314" i="4"/>
  <c r="AB554" i="4"/>
  <c r="AB938" i="4"/>
  <c r="S938" i="4" s="1"/>
  <c r="AA805" i="4"/>
  <c r="AA896" i="4"/>
  <c r="S896" i="4" s="1"/>
  <c r="AA969" i="4"/>
  <c r="S969" i="4" s="1"/>
  <c r="AA1050" i="4"/>
  <c r="S1050" i="4" s="1"/>
  <c r="AA1410" i="4"/>
  <c r="S1410" i="4" s="1"/>
  <c r="AA1359" i="4"/>
  <c r="S1359" i="4" s="1"/>
  <c r="AB80" i="4"/>
  <c r="AA342" i="4"/>
  <c r="S342" i="4" s="1"/>
  <c r="AA304" i="4"/>
  <c r="S304" i="4" s="1"/>
  <c r="AB247" i="4"/>
  <c r="S247" i="4" s="1"/>
  <c r="AB1422" i="4"/>
  <c r="AA80" i="4"/>
  <c r="S80" i="4" s="1"/>
  <c r="AA1209" i="4"/>
  <c r="AA1501" i="4"/>
  <c r="AA416" i="4"/>
  <c r="AB723" i="4"/>
  <c r="S723" i="4" s="1"/>
  <c r="AA172" i="4"/>
  <c r="AB1352" i="4"/>
  <c r="S1352" i="4" s="1"/>
  <c r="AA1403" i="4"/>
  <c r="AB562" i="4"/>
  <c r="AA558" i="4"/>
  <c r="S558" i="4" s="1"/>
  <c r="AB1211" i="4"/>
  <c r="S1211" i="4" s="1"/>
  <c r="AB164" i="4"/>
  <c r="AB550" i="4"/>
  <c r="AA666" i="4"/>
  <c r="S666" i="4" s="1"/>
  <c r="AB455" i="4"/>
  <c r="S455" i="4" s="1"/>
  <c r="AA888" i="4"/>
  <c r="S888" i="4" s="1"/>
  <c r="AB1366" i="4"/>
  <c r="S1366" i="4" s="1"/>
  <c r="AB1288" i="4"/>
  <c r="AB1116" i="4"/>
  <c r="S1116" i="4" s="1"/>
  <c r="AB1483" i="4"/>
  <c r="AB345" i="4"/>
  <c r="AB642" i="4"/>
  <c r="AB860" i="4"/>
  <c r="AB986" i="4"/>
  <c r="AB279" i="4"/>
  <c r="S279" i="4" s="1"/>
  <c r="AA1054" i="4"/>
  <c r="S1054" i="4" s="1"/>
  <c r="AA696" i="4"/>
  <c r="S696" i="4" s="1"/>
  <c r="AB1154" i="4"/>
  <c r="AA932" i="4"/>
  <c r="S932" i="4" s="1"/>
  <c r="AA894" i="4"/>
  <c r="S894" i="4" s="1"/>
  <c r="AA123" i="4"/>
  <c r="AA901" i="4"/>
  <c r="S901" i="4" s="1"/>
  <c r="AB1175" i="4"/>
  <c r="AB163" i="4"/>
  <c r="AA789" i="4"/>
  <c r="S789" i="4" s="1"/>
  <c r="AB286" i="4"/>
  <c r="AB1150" i="4"/>
  <c r="AB1317" i="4"/>
  <c r="AB300" i="4"/>
  <c r="S300" i="4" s="1"/>
  <c r="AA22" i="4"/>
  <c r="S22" i="4" s="1"/>
  <c r="AB488" i="4"/>
  <c r="AB966" i="4"/>
  <c r="AB423" i="4"/>
  <c r="AB1351" i="4"/>
  <c r="AB548" i="4"/>
  <c r="AA1269" i="4"/>
  <c r="AA1450" i="4"/>
  <c r="S1450" i="4" s="1"/>
  <c r="AA1495" i="4"/>
  <c r="S1495" i="4" s="1"/>
  <c r="AB282" i="4"/>
  <c r="AB638" i="4"/>
  <c r="AA700" i="4"/>
  <c r="S700" i="4" s="1"/>
  <c r="AA1414" i="4"/>
  <c r="S1414" i="4" s="1"/>
  <c r="AB1373" i="4"/>
  <c r="S1373" i="4" s="1"/>
  <c r="AB649" i="4"/>
  <c r="S649" i="4" s="1"/>
  <c r="AB1127" i="4"/>
  <c r="AA1473" i="4"/>
  <c r="AB415" i="4"/>
  <c r="AB689" i="4"/>
  <c r="AB165" i="4"/>
  <c r="AA885" i="4"/>
  <c r="S885" i="4" s="1"/>
  <c r="AA824" i="4"/>
  <c r="AB1180" i="4"/>
  <c r="S1180" i="4" s="1"/>
  <c r="AA949" i="4"/>
  <c r="S949" i="4" s="1"/>
  <c r="AB252" i="4"/>
  <c r="AB983" i="4"/>
  <c r="S983" i="4" s="1"/>
  <c r="AB272" i="4"/>
  <c r="AA525" i="4"/>
  <c r="S525" i="4" s="1"/>
  <c r="AA991" i="4"/>
  <c r="AA1027" i="4"/>
  <c r="S1027" i="4" s="1"/>
  <c r="AA268" i="4"/>
  <c r="S268" i="4" s="1"/>
  <c r="AA782" i="4"/>
  <c r="S912" i="4" l="1"/>
  <c r="S1324" i="4"/>
  <c r="S866" i="4"/>
  <c r="S1134" i="4"/>
  <c r="S995" i="4"/>
  <c r="S504" i="4"/>
  <c r="S1439" i="4"/>
  <c r="S132" i="4"/>
  <c r="S101" i="4"/>
  <c r="S1501" i="4"/>
  <c r="S1393" i="4"/>
  <c r="S813" i="4"/>
  <c r="S1209" i="4"/>
  <c r="S947" i="4"/>
  <c r="S675" i="4"/>
  <c r="S1198" i="4"/>
  <c r="S217" i="4"/>
  <c r="S864" i="4"/>
  <c r="S855" i="4"/>
  <c r="S1085" i="4"/>
  <c r="S656" i="4"/>
  <c r="S323" i="4"/>
  <c r="S807" i="4"/>
  <c r="S1368" i="4"/>
  <c r="S961" i="4"/>
  <c r="S755" i="4"/>
  <c r="S60" i="4"/>
  <c r="S660" i="4"/>
  <c r="S1416" i="4"/>
  <c r="S1353" i="4"/>
  <c r="S1052" i="4"/>
  <c r="S4" i="4"/>
  <c r="S974" i="4"/>
  <c r="S954" i="4"/>
  <c r="S985" i="4"/>
  <c r="S298" i="4"/>
  <c r="S354" i="4"/>
  <c r="S1479" i="4"/>
  <c r="S604" i="4"/>
  <c r="S440" i="4"/>
  <c r="S390" i="4"/>
  <c r="S483" i="4"/>
  <c r="S780" i="4"/>
  <c r="S147" i="4"/>
  <c r="S205" i="4"/>
  <c r="S473" i="4"/>
  <c r="S116" i="4"/>
  <c r="S509" i="4"/>
  <c r="S897" i="4"/>
  <c r="S619" i="4"/>
  <c r="S1230" i="4"/>
  <c r="S569" i="4"/>
  <c r="S150" i="4"/>
  <c r="S108" i="4"/>
  <c r="S156" i="4"/>
  <c r="S480" i="4"/>
  <c r="S216" i="4"/>
  <c r="S692" i="4"/>
  <c r="S369" i="4"/>
  <c r="S292" i="4"/>
  <c r="S1162" i="4"/>
  <c r="S788" i="4"/>
  <c r="S571" i="4"/>
  <c r="S1449" i="4"/>
  <c r="S1332" i="4"/>
  <c r="S283" i="4"/>
  <c r="S785" i="4"/>
  <c r="S349" i="4"/>
  <c r="S187" i="4"/>
  <c r="S1017" i="4"/>
  <c r="S432" i="4"/>
  <c r="S1369" i="4"/>
  <c r="S742" i="4"/>
  <c r="S189" i="4"/>
  <c r="S677" i="4"/>
  <c r="S1011" i="4"/>
  <c r="S1367" i="4"/>
  <c r="S1014" i="4"/>
  <c r="S1038" i="4"/>
  <c r="S44" i="4"/>
  <c r="S198" i="4"/>
  <c r="S180" i="4"/>
  <c r="S423" i="4"/>
  <c r="S1473" i="4"/>
  <c r="S815" i="4"/>
  <c r="S644" i="4"/>
  <c r="S790" i="4"/>
  <c r="S797" i="4"/>
  <c r="S597" i="4"/>
  <c r="S1379" i="4"/>
  <c r="S612" i="4"/>
  <c r="S1006" i="4"/>
  <c r="S709" i="4"/>
  <c r="S601" i="4"/>
  <c r="S348" i="4"/>
  <c r="S613" i="4"/>
  <c r="S36" i="4"/>
  <c r="S1278" i="4"/>
  <c r="S1320" i="4"/>
  <c r="S782" i="4"/>
  <c r="S123" i="4"/>
  <c r="S1001" i="4"/>
  <c r="S233" i="4"/>
  <c r="S506" i="4"/>
  <c r="S1129" i="4"/>
  <c r="S1165" i="4"/>
  <c r="S1143" i="4"/>
  <c r="S943" i="4"/>
  <c r="S762" i="4"/>
  <c r="S1185" i="4"/>
  <c r="S1226" i="4"/>
  <c r="S272" i="4"/>
  <c r="S1003" i="4"/>
  <c r="S521" i="4"/>
  <c r="S1409" i="4"/>
  <c r="S857" i="4"/>
  <c r="S1413" i="4"/>
  <c r="S164" i="4"/>
  <c r="S218" i="4"/>
  <c r="S549" i="4"/>
  <c r="S1155" i="4"/>
  <c r="S92" i="4"/>
  <c r="S172" i="4"/>
  <c r="S975" i="4"/>
  <c r="S588" i="4"/>
  <c r="S379" i="4"/>
  <c r="S587" i="4"/>
  <c r="S1472" i="4"/>
  <c r="S750" i="4"/>
  <c r="S1397" i="4"/>
  <c r="S489" i="4"/>
  <c r="S1138" i="4"/>
  <c r="S923" i="4"/>
  <c r="S12" i="4"/>
  <c r="S934" i="4"/>
  <c r="S140" i="4"/>
  <c r="S661" i="4"/>
  <c r="S181" i="4"/>
  <c r="S529" i="4"/>
  <c r="S1077" i="4"/>
  <c r="S1269" i="4"/>
  <c r="S652" i="4"/>
  <c r="S488" i="4"/>
  <c r="S824" i="4"/>
  <c r="S1457" i="4"/>
  <c r="S188" i="4"/>
  <c r="S498" i="4"/>
  <c r="S1302" i="4"/>
  <c r="S998" i="4"/>
  <c r="S332" i="4"/>
  <c r="S771" i="4"/>
  <c r="S1248" i="4"/>
  <c r="S1080" i="4"/>
  <c r="S1319" i="4"/>
  <c r="S546" i="4"/>
  <c r="S733" i="4"/>
  <c r="S1431" i="4"/>
  <c r="S230" i="4"/>
  <c r="S950" i="4"/>
  <c r="S611" i="4"/>
  <c r="S84" i="4"/>
  <c r="S330" i="4"/>
  <c r="S52" i="4"/>
  <c r="S210" i="4"/>
  <c r="S802" i="4"/>
  <c r="S689" i="4"/>
  <c r="S805" i="4"/>
  <c r="S628" i="4"/>
  <c r="S991" i="4"/>
  <c r="S416" i="4"/>
  <c r="S1261" i="4"/>
  <c r="S474" i="4"/>
  <c r="S1468" i="4"/>
  <c r="S887" i="4"/>
  <c r="S777" i="4"/>
  <c r="S179" i="4"/>
  <c r="S100" i="4"/>
  <c r="S204" i="4"/>
  <c r="S1218" i="4"/>
  <c r="S978" i="4"/>
  <c r="S593" i="4"/>
  <c r="S214" i="4"/>
  <c r="S773" i="4"/>
  <c r="S148" i="4"/>
  <c r="S534" i="4"/>
  <c r="S124" i="4"/>
  <c r="S20" i="4"/>
  <c r="S275" i="4"/>
  <c r="S314" i="4"/>
  <c r="S927" i="4"/>
  <c r="S1425" i="4"/>
  <c r="S1031" i="4"/>
  <c r="S109" i="4"/>
  <c r="S321" i="4"/>
  <c r="S955" i="4"/>
  <c r="S1401" i="4"/>
  <c r="S1460" i="4"/>
  <c r="S1135" i="4"/>
  <c r="S734" i="4"/>
  <c r="S1448" i="4"/>
  <c r="S1146" i="4"/>
  <c r="S357" i="4"/>
  <c r="S657" i="4"/>
  <c r="S935" i="4"/>
  <c r="S131" i="4"/>
  <c r="S1118" i="4"/>
  <c r="S1233" i="4"/>
  <c r="S1471" i="4"/>
  <c r="S909" i="4"/>
  <c r="S596" i="4"/>
  <c r="S1440" i="4"/>
  <c r="S1294" i="4"/>
  <c r="S741" i="4"/>
  <c r="S680" i="4"/>
  <c r="S403" i="4"/>
  <c r="S1069" i="4"/>
  <c r="S965" i="4"/>
  <c r="S339" i="4"/>
  <c r="S846" i="4"/>
  <c r="S1262" i="4"/>
  <c r="S915" i="4"/>
  <c r="S1010" i="4"/>
  <c r="S1040" i="4"/>
  <c r="S798" i="4"/>
  <c r="S1372" i="4"/>
  <c r="S1099" i="4"/>
  <c r="S1374" i="4"/>
  <c r="S149" i="4"/>
  <c r="S1347" i="4"/>
  <c r="S749" i="4"/>
  <c r="S1126" i="4"/>
  <c r="S1420" i="4"/>
  <c r="S1466" i="4"/>
  <c r="S316" i="4"/>
  <c r="S243" i="4"/>
  <c r="S1221" i="4"/>
  <c r="S345" i="4"/>
  <c r="S1483" i="4"/>
  <c r="S540" i="4"/>
  <c r="S1394" i="4"/>
  <c r="S860" i="4"/>
  <c r="S402" i="4"/>
  <c r="S165" i="4"/>
  <c r="S425" i="4"/>
  <c r="S572" i="4"/>
  <c r="S1475" i="4"/>
  <c r="S1105" i="4"/>
  <c r="S1020" i="4"/>
  <c r="S1231" i="4"/>
  <c r="S1325" i="4"/>
  <c r="S139" i="4"/>
  <c r="S547" i="4"/>
  <c r="S286" i="4"/>
  <c r="S1301" i="4"/>
  <c r="S306" i="4"/>
  <c r="S1111" i="4"/>
  <c r="S1197" i="4"/>
  <c r="S1288" i="4"/>
  <c r="S848" i="4"/>
  <c r="S831" i="4"/>
  <c r="S632" i="4"/>
  <c r="S745" i="4"/>
  <c r="S329" i="4"/>
  <c r="S799" i="4"/>
  <c r="S520" i="4"/>
  <c r="S1022" i="4"/>
  <c r="S1078" i="4"/>
  <c r="S1458" i="4"/>
  <c r="S554" i="4"/>
  <c r="S1090" i="4"/>
  <c r="S753" i="4"/>
  <c r="S133" i="4"/>
  <c r="S1024" i="4"/>
  <c r="S141" i="4"/>
  <c r="S346" i="4"/>
  <c r="S668" i="4"/>
  <c r="S415" i="4"/>
  <c r="S986" i="4"/>
  <c r="S1382" i="4"/>
  <c r="S512" i="4"/>
  <c r="S550" i="4"/>
  <c r="S1127" i="4"/>
  <c r="S258" i="4"/>
  <c r="S171" i="4"/>
  <c r="S763" i="4"/>
  <c r="S1336" i="4"/>
  <c r="S413" i="4"/>
  <c r="S449" i="4"/>
  <c r="S1147" i="4"/>
  <c r="S125" i="4"/>
  <c r="S459" i="4"/>
  <c r="S1189" i="4"/>
  <c r="S1238" i="4"/>
  <c r="S1002" i="4"/>
  <c r="S337" i="4"/>
  <c r="S428" i="4"/>
  <c r="S638" i="4"/>
  <c r="S394" i="4"/>
  <c r="S966" i="4"/>
  <c r="S1225" i="4"/>
  <c r="S482" i="4"/>
  <c r="S814" i="4"/>
  <c r="S299" i="4"/>
  <c r="S387" i="4"/>
  <c r="S78" i="4"/>
  <c r="S163" i="4"/>
  <c r="S1264" i="4"/>
  <c r="S1217" i="4"/>
  <c r="S562" i="4"/>
  <c r="S1380" i="4"/>
  <c r="S620" i="4"/>
  <c r="S1051" i="4"/>
  <c r="S1175" i="4"/>
  <c r="S658" i="4"/>
  <c r="S874" i="4"/>
  <c r="S117" i="4"/>
  <c r="S472" i="4"/>
  <c r="S862" i="4"/>
  <c r="S716" i="4"/>
  <c r="S1286" i="4"/>
  <c r="S1102" i="4"/>
  <c r="S417" i="4"/>
  <c r="S1205" i="4"/>
  <c r="S956" i="4"/>
  <c r="S872" i="4"/>
  <c r="S157" i="4"/>
  <c r="S1340" i="4"/>
  <c r="S1249" i="4"/>
  <c r="S1251" i="4"/>
  <c r="S793" i="4"/>
  <c r="S322" i="4"/>
  <c r="S338" i="4"/>
  <c r="S847" i="4"/>
  <c r="S1424" i="4"/>
  <c r="S1443" i="4"/>
  <c r="S331" i="4"/>
  <c r="S1422" i="4"/>
  <c r="S931" i="4"/>
  <c r="S355" i="4"/>
  <c r="S726" i="4"/>
  <c r="S642" i="4"/>
  <c r="S347" i="4"/>
  <c r="S254" i="4"/>
  <c r="S1361" i="4"/>
  <c r="S1351" i="4"/>
  <c r="S514" i="4"/>
  <c r="S115" i="4"/>
  <c r="S1154" i="4"/>
  <c r="S646" i="4"/>
  <c r="S1149" i="4"/>
  <c r="S456" i="4"/>
  <c r="S522" i="4"/>
  <c r="S107" i="4"/>
  <c r="S917" i="4"/>
  <c r="S431" i="4"/>
  <c r="S307" i="4"/>
  <c r="S267" i="4"/>
  <c r="S513" i="4"/>
  <c r="S155" i="4"/>
  <c r="S1467" i="4"/>
  <c r="S1142" i="4"/>
  <c r="S1387" i="4"/>
  <c r="S1247" i="4"/>
  <c r="S586" i="4"/>
  <c r="S1426" i="4"/>
  <c r="S792" i="4"/>
  <c r="S1270" i="4"/>
  <c r="S1435" i="4"/>
  <c r="S899" i="4"/>
  <c r="S708" i="4"/>
  <c r="S362" i="4"/>
  <c r="S1285" i="4"/>
  <c r="S251" i="4"/>
  <c r="S1455" i="4"/>
  <c r="S1101" i="4"/>
  <c r="S595" i="4"/>
  <c r="S1103" i="4"/>
  <c r="S497" i="4"/>
  <c r="S892" i="4"/>
  <c r="S1268" i="4"/>
  <c r="S1227" i="4"/>
  <c r="S370" i="4"/>
  <c r="S761" i="4"/>
  <c r="S1061" i="4"/>
  <c r="S823" i="4"/>
  <c r="S410" i="4"/>
  <c r="S496" i="4"/>
  <c r="S313" i="4"/>
  <c r="S291" i="4"/>
  <c r="S957" i="4"/>
  <c r="S977" i="4"/>
  <c r="S1150" i="4"/>
  <c r="S1110" i="4"/>
  <c r="S1201" i="4"/>
  <c r="S1234" i="4"/>
  <c r="S821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HW van der Waal</author>
  </authors>
  <commentList>
    <comment ref="A1" authorId="0" shapeId="0" xr:uid="{6D17729E-0B4B-4E4F-B19F-AF217A892B4D}">
      <text>
        <r>
          <rPr>
            <b/>
            <sz val="9"/>
            <color indexed="81"/>
            <rFont val="Tahoma"/>
            <charset val="1"/>
          </rPr>
          <t>&lt;?xml version="1.0" encoding="utf-8"?&gt;&lt;Schema xmlns:xsd="http://www.w3.org/2001/XMLSchema" xmlns:xsi="http://www.w3.org/2001/XMLSchema-instance" Version="2" Timestamp="1668544251"&gt;&lt;FQL&gt;&lt;Q&gt;JP3198900007^FF_TAX_RATE(ANN_R,1/1/2010,12/31/2010)&lt;/Q&gt;&lt;R&gt;1&lt;/R&gt;&lt;C&gt;1&lt;/C&gt;&lt;D xsi:type="xsd:double"&gt;32.6954127954684&lt;/D&gt;&lt;/FQL&gt;&lt;FQL&gt;&lt;Q&gt;JP3198900007^FF_TAX_RATE(ANN_R,1/1/2011,12/31/2011)&lt;/Q&gt;&lt;R&gt;1&lt;/R&gt;&lt;C&gt;1&lt;/C&gt;&lt;D xsi:type="xsd:double"&gt;39.8792175397138&lt;/D&gt;&lt;/FQL&gt;&lt;FQL&gt;&lt;Q&gt;JP3198900007^FF_TAX_RATE(ANN_R,1/1/2012,12/31/2012)&lt;/Q&gt;&lt;R&gt;1&lt;/R&gt;&lt;C&gt;1&lt;/C&gt;&lt;D xsi:type="xsd:double"&gt;41.9323916149686&lt;/D&gt;&lt;/FQL&gt;&lt;FQL&gt;&lt;Q&gt;JP3198900007^FF_TAX_RATE(ANN_R,1/1/2013,12/31/2013)&lt;/Q&gt;&lt;R&gt;1&lt;/R&gt;&lt;C&gt;1&lt;/C&gt;&lt;D xsi:type="xsd:double"&gt;36.33496976517&lt;/D&gt;&lt;/FQL&gt;&lt;FQL&gt;&lt;Q&gt;JP3198900007^FF_TAX_RATE(ANN_R,1/1/2014,12/31/2014)&lt;/Q&gt;&lt;R&gt;1&lt;/R&gt;&lt;C&gt;1&lt;/C&gt;&lt;D xsi:type="xsd:double"&gt;37.3654267735265&lt;/D&gt;&lt;/FQL&gt;&lt;FQL&gt;&lt;Q&gt;JP3198900007^FF_TAX_RATE(ANN_R,1/1/2015,12/31/2015)&lt;/Q&gt;&lt;R&gt;1&lt;/R&gt;&lt;C&gt;1&lt;/C&gt;&lt;D xsi:type="xsd:double"&gt;34.7763517549735&lt;/D&gt;&lt;/FQL&gt;&lt;FQL&gt;&lt;Q&gt;JP3942400007^FF_TAX_RATE(ANN_R,1/1/2010,12/31/2010)&lt;/Q&gt;&lt;R&gt;1&lt;/R&gt;&lt;C&gt;1&lt;/C&gt;&lt;D xsi:type="xsd:double"&gt;33.5151657905162&lt;/D&gt;&lt;/FQL&gt;&lt;FQL&gt;&lt;Q&gt;JP3942400007^FF_TAX_RATE(ANN_R,1/1/2011,12/31/2011)&lt;/Q&gt;&lt;R&gt;1&lt;/R&gt;&lt;C&gt;1&lt;/C&gt;&lt;D xsi:type="xsd:double"&gt;34.6263118223459&lt;/D&gt;&lt;/FQL&gt;&lt;FQL&gt;&lt;Q&gt;JP3942400007^FF_TAX_RATE(ANN_R,1/1/2012,12/31/2012)&lt;/Q&gt;&lt;R&gt;1&lt;/R&gt;&lt;C&gt;1&lt;/C&gt;&lt;D xsi:type="xsd:double"&gt;38.4374458976659&lt;/D&gt;&lt;/FQL&gt;&lt;FQL&gt;&lt;Q&gt;JP3942400007^FF_TAX_RATE(ANN_R,1/1/2013,12/31/2013)&lt;/Q&gt;&lt;R&gt;1&lt;/R&gt;&lt;C&gt;1&lt;/C&gt;&lt;D xsi:type="xsd:double"&gt;27.2595681076191&lt;/D&gt;&lt;/FQL&gt;&lt;FQL&gt;&lt;Q&gt;JP3942400007^FF_TAX_RATE(ANN_R,1/1/2014,12/31/2014)&lt;/Q&gt;&lt;R&gt;1&lt;/R&gt;&lt;C&gt;1&lt;/C&gt;&lt;D xsi:type="xsd:double"&gt;25.4978479196557&lt;/D&gt;&lt;/FQL&gt;&lt;FQL&gt;&lt;Q&gt;JP3942400007^FF_TAX_RATE(ANN_R,1/1/2015,12/31/2015)&lt;/Q&gt;&lt;R&gt;1&lt;/R&gt;&lt;C&gt;1&lt;/C&gt;&lt;D xsi:type="xsd:double"&gt;28.3773453604171&lt;/D&gt;&lt;/FQL&gt;&lt;FQL&gt;&lt;Q&gt;JP3951600000^FF_TAX_RATE(ANN_R,1/1/2010,12/31/2010)&lt;/Q&gt;&lt;R&gt;1&lt;/R&gt;&lt;C&gt;1&lt;/C&gt;&lt;D xsi:type="xsd:double"&gt;31.653317557113&lt;/D&gt;&lt;/FQL&gt;&lt;FQL&gt;&lt;Q&gt;JP3951600000^FF_TAX_RATE(ANN_R,1/1/2011,12/31/2011)&lt;/Q&gt;&lt;R&gt;1&lt;/R&gt;&lt;C&gt;1&lt;/C&gt;&lt;D xsi:type="xsd:double"&gt;14.4612541863957&lt;/D&gt;&lt;/FQL&gt;&lt;FQL&gt;&lt;Q&gt;JP3951600000^FF_TAX_RATE(ANN_R,1/1/2012,12/31/2012)&lt;/Q&gt;&lt;R&gt;1&lt;/R&gt;&lt;C&gt;1&lt;/C&gt;&lt;D xsi:type="xsd:double"&gt;32.6421345972396&lt;/D&gt;&lt;/FQL&gt;&lt;FQL&gt;&lt;Q&gt;JP3951600000^FF_TAX_RATE(ANN_R,1/1/2013,12/31/2013)&lt;/Q&gt;&lt;R&gt;1&lt;/R&gt;&lt;C&gt;1&lt;/C&gt;&lt;D xsi:type="xsd:double"&gt;23.9130096604079&lt;/D&gt;&lt;/FQL&gt;&lt;FQL&gt;&lt;Q&gt;JP3951600000^FF_TAX_RATE(ANN_R,1/1/2014,12/31/2014)&lt;/Q&gt;&lt;R&gt;2&lt;/R&gt;&lt;C&gt;1&lt;/C&gt;&lt;D xsi:type="xsd:double"&gt;35.206621307178&lt;/D&gt;&lt;D xsi:type="xsd:double"&gt;41.8967261309154&lt;/D&gt;&lt;/FQL&gt;&lt;FQL&gt;&lt;Q&gt;JP3951600000^FF_TAX_RATE(ANN_R,1/1/2015,12/31/2015)&lt;/Q&gt;&lt;R&gt;1&lt;/R&gt;&lt;C&gt;1&lt;/C&gt;&lt;D xsi:type="xsd:double"&gt;37.3066976984743&lt;/D&gt;&lt;/FQL&gt;&lt;FQL&gt;&lt;Q&gt;JP3173400007^FF_TAX_RATE(ANN_R,1/1/2010,12/31/2010)&lt;/Q&gt;&lt;R&gt;1&lt;/R&gt;&lt;C&gt;1&lt;/C&gt;&lt;D xsi:type="xsd:double"&gt;37.538243006993&lt;/D&gt;&lt;/FQL&gt;&lt;FQL&gt;&lt;Q&gt;JP3173400007^FF_TAX_RATE(ANN_R,1/1/2011,12/31/2011)&lt;/Q&gt;&lt;R&gt;1&lt;/R&gt;&lt;C&gt;1&lt;/C&gt;&lt;D xsi:type="xsd:double"&gt;39.5753054029679&lt;/D&gt;&lt;/FQL&gt;&lt;FQL&gt;&lt;Q&gt;JP3173400007^FF_TAX_RATE(ANN_R,1/1/2012,12/31/2012)&lt;/Q&gt;&lt;R&gt;1&lt;/R&gt;&lt;C&gt;1&lt;/C&gt;&lt;D xsi:type="xsd:double"&gt;175.741801145237&lt;/D&gt;&lt;/FQL&gt;&lt;FQL&gt;&lt;Q&gt;JP3173400007^FF_TAX_RATE(ANN_R,1/1/2013,12/31/2013)&lt;/Q&gt;&lt;R&gt;1&lt;/R&gt;&lt;C&gt;1&lt;/C&gt;&lt;D xsi:type="xsd:double"&gt;32.8291899045278&lt;/D&gt;&lt;/FQL&gt;&lt;FQL&gt;&lt;Q&gt;JP3173400007^FF_TAX_RATE(ANN_R,1/1/2014,12/31/2014)&lt;/Q&gt;&lt;R&gt;1&lt;/R&gt;&lt;C&gt;1&lt;/C&gt;&lt;D xsi:type="xsd:double"&gt;31.8718855489471&lt;/D&gt;&lt;/FQL&gt;&lt;FQL&gt;&lt;Q&gt;JP3173400007^FF_TAX_RATE(ANN_R,1/1/2015,12/31/2015)&lt;/Q&gt;&lt;R&gt;1&lt;/R&gt;&lt;C&gt;1&lt;/C&gt;&lt;D xsi:type="xsd:double"&gt;33.2812166868026&lt;/D&gt;&lt;/FQL&gt;&lt;FQL&gt;&lt;Q&gt;JP3802400006^FF_TAX_RATE(ANN_R,1/1/2010,12/31/2010)&lt;/Q&gt;&lt;R&gt;1&lt;/R&gt;&lt;C&gt;1&lt;/C&gt;&lt;D xsi:type="xsd:double"&gt;31.7558127037581&lt;/D&gt;&lt;/FQL&gt;&lt;FQL&gt;&lt;Q&gt;JP3802400006^FF_TAX_RATE(ANN_R,1/1/2011,12/31/2011)&lt;/Q&gt;&lt;R&gt;1&lt;/R&gt;&lt;C&gt;1&lt;/C&gt;&lt;D xsi:type="xsd:double"&gt;37.5622109098426&lt;/D&gt;&lt;/FQL&gt;&lt;FQL&gt;&lt;Q&gt;JP3802400006^FF_TAX_RATE(ANN_R,1/1/2012,12/31/2012)&lt;/Q&gt;&lt;R&gt;1&lt;/R&gt;&lt;C&gt;1&lt;/C&gt;&lt;D xsi:type="xsd:double"&gt;38.9958788684825&lt;/D&gt;&lt;/FQL&gt;&lt;FQL&gt;&lt;Q&gt;JP3802400006^FF_TAX_RATE(ANN_R,1/1/2013,12/31/2013)&lt;/Q&gt;&lt;R&gt;1&lt;/R&gt;&lt;C&gt;1&lt;/C&gt;&lt;D xsi:type="xsd:double"&gt;36.7351314041895&lt;/D&gt;&lt;/FQL&gt;&lt;FQL&gt;&lt;Q&gt;JP3802400006^FF_TAX_RATE(ANN_R,1/1/2014,12/31/2014)&lt;/Q&gt;&lt;R&gt;1&lt;/R&gt;&lt;C&gt;1&lt;/C&gt;&lt;D xsi:type="xsd:double"&gt;36.0449644413856&lt;/D&gt;&lt;/FQL&gt;&lt;FQL&gt;&lt;Q&gt;JP3802400006^FF_TAX_RATE(ANN_R,1/1/2015,12/31/2015)&lt;/Q&gt;&lt;R&gt;1&lt;/R&gt;&lt;C&gt;1&lt;/C&gt;&lt;D xsi:type="xsd:double"&gt;33.0497417863703&lt;/D&gt;&lt;/FQL&gt;&lt;FQL&gt;&lt;Q&gt;TW0001326007^FF_TAX_RATE(ANN_R,1/1/2010,12/31/2010)&lt;/Q&gt;&lt;R&gt;1&lt;/R&gt;&lt;C&gt;1&lt;/C&gt;&lt;D xsi:type="xsd:double"&gt;11.0418616781626&lt;/D&gt;&lt;/FQL&gt;&lt;FQL&gt;&lt;Q&gt;TW0001326007^FF_TAX_RATE(ANN_R,1/1/2011,12/31/2011)&lt;/Q&gt;&lt;R&gt;1&lt;/R&gt;&lt;C&gt;1&lt;/C&gt;&lt;D xsi:type="xsd:double"&gt;16.1709072816893&lt;/D&gt;&lt;/FQL&gt;&lt;FQL&gt;&lt;Q&gt;TW0001326007^FF_TAX_RATE(ANN_R,1/1/2012,12/31/2012)&lt;/Q&gt;&lt;R&gt;1&lt;/R&gt;&lt;C&gt;1&lt;/C&gt;&lt;D xsi:type="xsd:double"&gt;12.3563697023413&lt;/D&gt;&lt;/FQL&gt;&lt;FQL&gt;&lt;Q&gt;TW0001326007^FF_TAX_RATE(ANN_R,1/1/2013,12/31/2013)&lt;/Q&gt;&lt;R&gt;1&lt;/R&gt;&lt;C&gt;1&lt;/C&gt;&lt;D xsi:type="xsd:double"&gt;17.1226424354632&lt;/D&gt;&lt;/FQL&gt;&lt;FQL&gt;&lt;Q&gt;TW0001326007^FF_TAX_RATE(ANN_R,1/1/2014,12/31/2014)&lt;/Q&gt;&lt;R&gt;1&lt;/R&gt;&lt;C&gt;1&lt;/C&gt;&lt;D xsi:type="xsd:double"&gt;14.9903199371658&lt;/D&gt;&lt;/FQL&gt;&lt;FQL&gt;&lt;Q&gt;TW0001326007^FF_TAX_RATE(ANN_R,1/1/2015,12/31/2015)&lt;/Q&gt;&lt;R&gt;1&lt;/R&gt;&lt;C&gt;1&lt;/C&gt;&lt;D xsi:type="xsd:double"&gt;18.372466562404&lt;/D&gt;&lt;/FQL&gt;&lt;FQL&gt;&lt;Q&gt;JP3197600004^FF_TAX_RATE(ANN_R,1/1/2010,12/31/2010)&lt;/Q&gt;&lt;R&gt;1&lt;/R&gt;&lt;C&gt;1&lt;/C&gt;&lt;D xsi:type="xsd:double"&gt;34.8963886699736&lt;/D&gt;&lt;/FQL&gt;&lt;FQL&gt;&lt;Q&gt;JP3197600004^FF_TAX_RATE(ANN_R,1/1/2011,12/31/2011)&lt;/Q&gt;&lt;R&gt;1&lt;/R&gt;&lt;C&gt;1&lt;/C&gt;&lt;D xsi:type="xsd:double"&gt;33.6594487655492&lt;/D&gt;&lt;/FQL&gt;&lt;FQL&gt;&lt;Q&gt;JP3197600004^FF_TAX_RATE(ANN_R,1/1/2012,12/31/2012)&lt;/Q&gt;&lt;R&gt;1&lt;/R&gt;&lt;C&gt;1&lt;/C&gt;&lt;D xsi:type="xsd:double"&gt;38.4313529455872&lt;/D&gt;&lt;/FQL&gt;&lt;FQL&gt;&lt;Q&gt;JP3197600004^FF_TAX_RATE(ANN_R,1/1/2013,12/31/2013)&lt;/Q&gt;&lt;R&gt;1&lt;/R&gt;&lt;C&gt;1&lt;/C&gt;&lt;D xsi:type="xsd:double"&gt;29.7739341526324&lt;/D&gt;&lt;/FQL&gt;&lt;FQL&gt;&lt;Q&gt;JP3197600004^FF_TAX_RATE(ANN_R,1/1/2014,12/31/2014)&lt;/Q&gt;&lt;R&gt;1&lt;/R&gt;&lt;C&gt;1&lt;/C&gt;&lt;D xsi:type="xsd:double"&gt;30.2810209068694&lt;/D&gt;&lt;/FQL&gt;&lt;FQL&gt;&lt;Q&gt;JP3197600004^FF_TAX_RATE(ANN_R,1/1/2015,12/31/2015)&lt;/Q&gt;&lt;R&gt;1&lt;/R&gt;&lt;C&gt;1&lt;/C&gt;&lt;D xsi:type="xsd:double"&gt;27.8011472275335&lt;/D&gt;&lt;/FQL&gt;&lt;FQL&gt;&lt;Q&gt;JP3634600005^FF_TAX_RATE(ANN_R,1/1/2010,12/31/2010)&lt;/Q&gt;&lt;R&gt;0&lt;/R&gt;&lt;C&gt;0&lt;/C&gt;&lt;/FQL&gt;&lt;FQL&gt;&lt;Q&gt;JP3634600005^FF_TAX_RATE(ANN_R,1/1/2011,12/31/2011)&lt;/Q&gt;&lt;R&gt;1&lt;/R&gt;&lt;C&gt;1&lt;/C&gt;&lt;D xsi:type="xsd:double"&gt;29.1892203986778&lt;/D&gt;&lt;/FQL&gt;&lt;FQL&gt;&lt;Q&gt;JP3634600005^FF_TAX_RATE(ANN_R,1/1/2012,12/31/2012)&lt;/Q&gt;&lt;R&gt;1&lt;/R&gt;&lt;C&gt;1&lt;/C&gt;&lt;D xsi:type="xsd:double"&gt;28.8936991751009&lt;/D&gt;&lt;/FQL&gt;&lt;FQL&gt;&lt;Q&gt;JP3634600005^FF_TAX_RATE(ANN_R,1/1/2013,12/31/2013)&lt;/Q&gt;&lt;R&gt;1&lt;/R&gt;&lt;C&gt;1&lt;/C&gt;&lt;D xsi:type="xsd:double"&gt;33.5122182562464&lt;/D&gt;&lt;/FQL&gt;&lt;FQL&gt;&lt;Q&gt;JP3634600005^FF_TAX_RATE(ANN_R,1/1/2014,12/31/2014)&lt;/Q&gt;&lt;R&gt;1&lt;/R&gt;&lt;C&gt;1&lt;/C&gt;&lt;D xsi:type="xsd:double"&gt;31.8063026213866&lt;/D&gt;&lt;/FQL&gt;&lt;FQL&gt;&lt;Q&gt;JP3634600005^FF_TAX_RATE(ANN_R,1/1/2015,12/31/2015)&lt;/Q&gt;&lt;R&gt;1&lt;/R&gt;&lt;C&gt;1&lt;/C&gt;&lt;D xsi:type="xsd:double"&gt;28.7741399193336&lt;/D&gt;&lt;/FQL&gt;&lt;FQL&gt;&lt;Q&gt;JP3476480003^FF_TAX_RATE(ANN_R,1/1/2010,12/31/2010)&lt;/Q&gt;&lt;R&gt;1&lt;/R&gt;&lt;C&gt;1&lt;/C&gt;&lt;D xsi:type="xsd:double"&gt;23.6270913234395&lt;/D&gt;&lt;/FQL&gt;&lt;FQL&gt;&lt;Q&gt;JP3476480003^FF_TAX_RATE(ANN_R,1/1/2011,12/31/2011)&lt;/Q&gt;&lt;R&gt;1&lt;/R&gt;&lt;C&gt;1&lt;/C&gt;&lt;D xsi:type="xsd:double"&gt;38.889601230927&lt;/D&gt;&lt;/FQL&gt;&lt;FQL&gt;&lt;Q&gt;JP3476480003^FF_TAX_RATE(ANN_R,1/1/2012,12/31/2012)&lt;/Q&gt;&lt;R&gt;1&lt;/R&gt;&lt;C&gt;1&lt;/C&gt;&lt;D xsi:type="xsd:double"&gt;88.4626079127165&lt;/D&gt;&lt;/FQL&gt;&lt;FQL&gt;&lt;Q&gt;JP3476480003^FF_TAX_RATE(ANN_R,1/1/2013,12/31/2013)&lt;/Q&gt;&lt;R&gt;1&lt;/R&gt;&lt;C&gt;1&lt;/C&gt;&lt;D xsi:type="xsd:double"&gt;47.2862691992445&lt;/D&gt;&lt;/FQL&gt;&lt;FQL&gt;&lt;Q&gt;JP3476480003^FF_TAX_RATE(ANN_R,1/1/2014,12/31/2014)&lt;/Q&gt;&lt;R&gt;1&lt;/R&gt;&lt;C&gt;1&lt;/C&gt;&lt;D xsi:type="xsd:double"&gt;48.1280185021427&lt;/D&gt;&lt;/FQL&gt;&lt;FQL&gt;&lt;Q&gt;JP3476480003^FF_TAX_RATE(ANN_R,1/1/2015,12/31/2015)&lt;/Q&gt;&lt;R&gt;1&lt;/R&gt;&lt;C&gt;1&lt;/C&gt;&lt;D xsi:type="xsd:double"&gt;46.9322388660047&lt;/D&gt;&lt;/FQL&gt;&lt;FQL&gt;&lt;Q&gt;JP3371200001^FF_TAX_RATE(ANN_R,1/1/2010,12/31/2010)&lt;/Q&gt;&lt;R&gt;1&lt;/R&gt;&lt;C&gt;1&lt;/C&gt;&lt;D xsi:type="xsd:double"&gt;33.3737472346657&lt;/D&gt;&lt;/FQL&gt;&lt;FQL&gt;&lt;Q&gt;JP3371200001^FF_TAX_RATE(ANN_R,1/1/2011,12/31/2011)&lt;/Q&gt;&lt;R&gt;1&lt;/R&gt;&lt;C&gt;1&lt;/C&gt;&lt;D xsi:type="xsd:double"&gt;27.2689422490219&lt;/D&gt;&lt;/FQL&gt;&lt;FQL&gt;&lt;Q&gt;JP3371200001^FF_TAX_RATE(ANN_R,1/1/2012,12/31/2012)&lt;/Q&gt;&lt;R&gt;1&lt;/R&gt;&lt;C&gt;1&lt;/C&gt;&lt;D xsi:type="xsd:double"&gt;35.0143207194626&lt;/D&gt;&lt;/FQL&gt;&lt;FQL&gt;&lt;Q&gt;JP3371200001^FF_TAX_RATE(ANN_R,1/1/2013,12/31/2013)&lt;/Q&gt;&lt;R&gt;1&lt;/R&gt;&lt;C&gt;1&lt;/C&gt;&lt;D xsi:type="xsd:double"&gt;34.5931614554763&lt;/D&gt;&lt;/FQL&gt;&lt;FQL&gt;&lt;Q&gt;JP3371200001^FF_TAX_RATE(ANN_R,1/1/2014,12/31/2014)&lt;/Q&gt;&lt;R&gt;1&lt;/R&gt;&lt;C&gt;1&lt;/C&gt;&lt;D xsi:type="xsd:double"&gt;36.4159353284793&lt;/D&gt;&lt;/FQL&gt;&lt;FQL&gt;&lt;Q&gt;JP3371200001^FF_TAX_RATE(ANN_R,1/1/2015,12/31/2015)&lt;/Q&gt;&lt;R&gt;1&lt;/R&gt;&lt;C&gt;1&lt;/C&gt;&lt;D xsi:type="xsd:double"&gt;34.4017169549299&lt;/D&gt;&lt;/FQL&gt;&lt;FQL&gt;&lt;Q&gt;JP3143600009^FF_TAX_RATE(ANN_R,1/1/2010,12/31/2010)&lt;/Q&gt;&lt;R&gt;1&lt;/R&gt;&lt;C&gt;1&lt;/C&gt;&lt;D xsi:type="xsd:double"&gt;33.2746183526254&lt;/D&gt;&lt;/FQL&gt;&lt;FQL&gt;&lt;Q&gt;JP3143600009^FF_TAX_RATE(ANN_R,1/1/2011,12/31/2011)&lt;/Q&gt;&lt;R&gt;1&lt;/R&gt;&lt;C&gt;1&lt;/C&gt;&lt;D xsi:type="xsd:double"&gt;37.619287892416&lt;/D&gt;&lt;/FQL&gt;&lt;FQL&gt;&lt;Q&gt;JP3143600009^FF_TAX_RATE(ANN_R,1/1/2012,12/31/2012)&lt;/Q&gt;&lt;R&gt;1&lt;/R&gt;&lt;C&gt;1&lt;/C&gt;&lt;D xsi:type="xsd:double"&gt;35.7673796948185&lt;/D&gt;&lt;/FQL&gt;&lt;FQL&gt;&lt;Q&gt;JP3143600009^FF_TAX_RATE(ANN_R,1/1/2013,12/31/2013)&lt;/Q&gt;&lt;R&gt;1&lt;/R&gt;&lt;C&gt;1&lt;/C&gt;&lt;D xsi:type="xsd:double"&gt;25.5895732524846&lt;/D&gt;&lt;/FQL&gt;&lt;FQL&gt;&lt;Q&gt;JP3143600009^FF_TAX_RATE(ANN_R,1/1/2014,12/31/2014)&lt;/Q&gt;&lt;R&gt;1&lt;/R&gt;&lt;C&gt;1&lt;/C&gt;&lt;D xsi:type="xsd:double"&gt;29.4756653971316&lt;/D&gt;&lt;/FQL&gt;&lt;FQL&gt;&lt;Q&gt;JP3143600009^FF_TAX_RATE(ANN_R,1/1/2015,12/31/2015)&lt;/Q&gt;&lt;R&gt;1&lt;/R&gt;&lt;C&gt;1&lt;/C&gt;&lt;D xsi:type="xsd:double"&gt;29.3642999653537&lt;/D&gt;&lt;/FQL&gt;&lt;FQL&gt;&lt;Q&gt;JP3496400007^FF_TAX_RATE(ANN_R,1/1/2010,12/31/2010)&lt;/Q&gt;&lt;R&gt;1&lt;/R&gt;&lt;C&gt;1&lt;/C&gt;&lt;D xsi:type="xsd:double"&gt;40.7486178403043&lt;/D&gt;&lt;/FQL&gt;&lt;FQL&gt;&lt;Q&gt;JP3496400007^FF_TAX_RATE(ANN_R,1/1/2011,12/31/2011)&lt;/Q&gt;&lt;R&gt;1&lt;/R&gt;&lt;C&gt;1&lt;/C&gt;&lt;D xsi:type="xsd:double"&gt;23.5292925021506&lt;/D&gt;&lt;/FQL&gt;&lt;FQL&gt;&lt;Q&gt;JP3496400007^FF_TAX_RATE(ANN_R,1/1/2012,12/31/2012)&lt;/Q&gt;&lt;R&gt;1&lt;/R&gt;&lt;C&gt;1&lt;/C&gt;&lt;D xsi:type="xsd:double"&gt;45.6761270985588&lt;/D&gt;&lt;/FQL&gt;&lt;FQL&gt;&lt;Q&gt;JP3496400007^FF_TAX_RATE(ANN_R,1/1/2013,12/31/2013)&lt;/Q&gt;&lt;R&gt;1&lt;/R&gt;&lt;C&gt;1&lt;/C&gt;&lt;D xsi:type="xsd:double"&gt;39.4082256728628&lt;/D&gt;&lt;/FQL&gt;&lt;FQL&gt;&lt;Q&gt;JP3496400007^FF_TAX_RATE(ANN_R,1/1/2014,12/31/2014)&lt;/Q&gt;&lt;R&gt;1&lt;/R&gt;&lt;C&gt;1&lt;/C&gt;&lt;D xsi:type="xsd:double"&gt;42.6617877375819&lt;/D&gt;&lt;/FQL&gt;&lt;FQL&gt;&lt;Q&gt;JP3496400007^FF_TAX_RATE(ANN_R,1/1/2015,12/31/2015)&lt;/Q&gt;&lt;R&gt;1&lt;/R&gt;&lt;C&gt;1&lt;/C&gt;&lt;D xsi:type="xsd:double"&gt;36.7106825351089&lt;/D&gt;&lt;/FQL&gt;&lt;FQL&gt;&lt;Q&gt;JP3814800003^FF_TAX_RATE(ANN_R,1/1/2010,12/31/2010)&lt;/Q&gt;&lt;R&gt;0&lt;/R&gt;&lt;C&gt;0&lt;/C&gt;&lt;/FQL&gt;&lt;FQL&gt;&lt;Q&gt;JP3814800003^FF_TAX_RATE(ANN_R,1/1/2011,12/31/2011)&lt;/Q&gt;&lt;R&gt;1&lt;/R&gt;&lt;C&gt;1&lt;/C&gt;&lt;D xsi:type="xsd:double"&gt;20.2470971620211&lt;/D&gt;&lt;/FQL&gt;&lt;FQL&gt;&lt;Q&gt;JP3814800003^FF_TAX_RATE(ANN_R,1/1/2012,12/31/2012)&lt;/Q&gt;&lt;R&gt;1&lt;/R&gt;&lt;C&gt;1&lt;/C&gt;&lt;D xsi:type="xsd:double"&gt;27.0977136481401&lt;/D&gt;&lt;/FQL&gt;&lt;FQL&gt;&lt;Q&gt;JP3814800003^FF_TAX_RATE(ANN_R,1/1/2013,12/31/2013)&lt;/Q&gt;&lt;R&gt;1&lt;/R&gt;&lt;C&gt;1&lt;/C&gt;&lt;D xsi:type="xsd:double"&gt;-28.6306697320642&lt;/D&gt;&lt;/FQL&gt;&lt;FQL&gt;&lt;Q&gt;JP3814800003^FF_TAX_RATE(ANN_R,1/1/2014,12/31/2014)&lt;/Q&gt;&lt;R&gt;1&lt;/R&gt;&lt;C&gt;1&lt;/C&gt;&lt;D xsi:type="xsd:double"&gt;36.7567238836605&lt;/D&gt;&lt;/FQL&gt;&lt;FQL&gt;&lt;Q&gt;JP3814800003^FF_TAX_RATE(ANN_R,1/1/2015,12/31/2015)&lt;/Q&gt;&lt;R&gt;1&lt;/R&gt;&lt;C&gt;1&lt;/C&gt;&lt;D xsi:type="xsd:double"&gt;32.3954758468764&lt;/D&gt;&lt;/FQL&gt;&lt;FQL&gt;&lt;Q&gt;KR7005380001^FF_TAX_RATE(ANN_R,1/1/2010,12/31/2010)&lt;/Q&gt;&lt;R&gt;1&lt;/R&gt;&lt;C&gt;1&lt;/C&gt;&lt;D xsi:type="xsd:double"&gt;25.811374606215&lt;/D&gt;&lt;/FQL&gt;&lt;FQL&gt;&lt;Q&gt;KR7005380001^FF_TAX_RATE(ANN_R,1/1/2011,12/31/2011)&lt;/Q&gt;&lt;R&gt;1&lt;/R&gt;&lt;C&gt;1&lt;/C&gt;&lt;D xsi:type="xsd:double"&gt;28.6530744063402&lt;/D&gt;&lt;/FQL&gt;&lt;FQL&gt;&lt;Q&gt;KR7005380001^FF_TAX_RATE(ANN_R,1/1/2012,12/31/2012)&lt;/Q&gt;&lt;R&gt;1&lt;/R&gt;&lt;C&gt;1&lt;/C&gt;&lt;D xsi:type="xsd:double"&gt;27.8217632221577&lt;/D&gt;&lt;/FQL&gt;&lt;FQL&gt;&lt;Q&gt;KR7005380001^FF_TAX_RATE(ANN_R,1/1/2013,12/31/2013)&lt;/Q&gt;&lt;R&gt;1&lt;/R&gt;&lt;C&gt;1&lt;/C&gt;&lt;D xsi:type="xsd:double"&gt;30.2100042031462&lt;/D&gt;&lt;/FQL&gt;&lt;FQL&gt;&lt;Q&gt;KR7005380001^FF_TAX_RATE(ANN_R,1/1/2014,12/31/2014)&lt;/Q&gt;&lt;R&gt;1&lt;/R&gt;&lt;C&gt;1&lt;/C&gt;&lt;D xsi:type="xsd:double"&gt;30.4943831686493&lt;/D&gt;&lt;/FQL&gt;&lt;FQL&gt;&lt;Q&gt;KR7005380001^FF_TAX_RATE(ANN_R,1/1/2015,12/31/2015)&lt;/Q&gt;&lt;R&gt;1&lt;/R&gt;&lt;C&gt;1&lt;/C&gt;&lt;D xsi:type="xsd:double"&gt;29.6743624116141&lt;/D&gt;&lt;/FQL&gt;&lt;FQL&gt;&lt;Q&gt;JP3381000003^FF_TAX_RATE(ANN_R,1/1/2010,12/31/2010)&lt;/Q&gt;&lt;R&gt;1&lt;/R&gt;&lt;C&gt;1&lt;/C&gt;&lt;D xsi:type="xsd:double"&gt;142.705924212774&lt;/D&gt;&lt;/FQL&gt;&lt;FQL&gt;&lt;Q&gt;JP3381000003^FF_TAX_RATE(ANN_R,1/1/2011,12/31/2011)&lt;/Q&gt;&lt;R&gt;1&lt;/R&gt;&lt;C&gt;1&lt;/C&gt;&lt;D xsi:type="xsd:double"&gt;41.1086596503342&lt;/D&gt;&lt;/FQL&gt;&lt;FQL&gt;&lt;Q&gt;JP3381000003^FF_TAX_RATE(ANN_R,1/1/2012,12/31/2012)&lt;/Q&gt;&lt;R&gt;1&lt;/R&gt;&lt;C&gt;1&lt;/C&gt;&lt;D xsi:type="xsd:double"&gt;43.5665914221219&lt;/D&gt;&lt;/FQL&gt;&lt;FQL&gt;&lt;Q&gt;JP3381000003^FF_TAX_RATE(ANN_R,1/1/2013,12/31/2013)&lt;/Q&gt;&lt;R&gt;0&lt;/R&gt;&lt;C&gt;0&lt;/C&gt;&lt;/FQL&gt;&lt;FQL&gt;&lt;Q&gt;JP3381000003^FF_TAX_RATE(ANN_R,1/1/2014,12/31/2014)&lt;/Q&gt;&lt;R&gt;1&lt;/R&gt;&lt;C&gt;1&lt;/C&gt;&lt;D xsi:type="xsd:double"&gt;35.2171004667453&lt;/D&gt;&lt;/FQL&gt;&lt;FQL&gt;&lt;Q&gt;JP3381000003^FF_TAX_RATE(ANN_R,1/1/2015,12/31/2015)&lt;/Q&gt;&lt;R&gt;1&lt;/R&gt;&lt;C&gt;1&lt;/C&gt;&lt;D xsi:type="xsd:double"&gt;38.7973566408285&lt;/D&gt;&lt;/FQL&gt;&lt;FQL&gt;&lt;Q&gt;JP3830800003^FF_TAX_RATE(ANN_R,1/1/2010,12/31/2010)&lt;/Q&gt;&lt;R&gt;1&lt;/R&gt;&lt;C&gt;1&lt;/C&gt;&lt;D xsi:type="xsd:double"&gt;25.8016474092478&lt;/D&gt;&lt;/FQL&gt;&lt;FQL&gt;&lt;Q&gt;JP3830800003^FF_TAX_RATE(ANN_R,1/1/2011,12/31/2011)&lt;/Q&gt;&lt;R&gt;1&lt;/R&gt;&lt;C&gt;1&lt;/C&gt;&lt;D xsi:type="xsd:double"&gt;32.1597944312535&lt;/D&gt;&lt;/FQL&gt;&lt;FQL&gt;&lt;Q&gt;JP3830800003^FF_TAX_RATE(ANN_R,1/1/2012,12/31/2012)&lt;/Q&gt;&lt;R&gt;1&lt;/R&gt;&lt;C&gt;1&lt;/C&gt;&lt;D xsi:type="xsd:double"&gt;33.1041480912214&lt;/D&gt;&lt;/FQL&gt;&lt;FQL&gt;&lt;Q&gt;JP3830800003^FF_TAX_RATE(ANN_R,1/1/2013,12/31/2013)&lt;/Q&gt;&lt;R&gt;1&lt;/R&gt;&lt;C&gt;1&lt;/C&gt;&lt;D xsi:type="xsd:double"&gt;37.1398832101335&lt;/D&gt;&lt;/FQL&gt;&lt;FQL&gt;&lt;Q&gt;JP3830800003^FF_TAX_RATE(ANN_R,1/1/2014,12/31/2014)&lt;/Q&gt;&lt;R&gt;1&lt;/R&gt;&lt;C&gt;1&lt;/C&gt;&lt;D xsi:type="xsd:double"&gt;35.1030762758162&lt;/D&gt;&lt;/FQL&gt;&lt;FQL&gt;&lt;Q&gt;JP3830800003^FF_TAX_RATE(ANN_R,1/1/2015,12/31/2015)&lt;/Q&gt;&lt;R&gt;1&lt;/R&gt;&lt;C&gt;1&lt;/C&gt;&lt;D xsi:type="xsd:double"&gt;38.164083495239&lt;/D&gt;&lt;/FQL&gt;&lt;FQL&gt;&lt;Q&gt;TW0002886009^FF_TAX_RATE(ANN_R,1/1/2010,12/31/2010)&lt;/Q&gt;&lt;R&gt;1&lt;/R&gt;&lt;C&gt;1&lt;/C&gt;&lt;D xsi:type="xsd:double"&gt;18.9100397503364&lt;/D&gt;&lt;/FQL&gt;&lt;FQL&gt;&lt;Q&gt;TW0002886009^FF_TAX_RATE(ANN_R,1/1/2011,12/31/2011)&lt;/Q&gt;&lt;R&gt;1&lt;/R&gt;&lt;C&gt;1&lt;/C&gt;&lt;D xsi:type="xsd:double"&gt;16.36111298741&lt;/D&gt;&lt;/FQL&gt;&lt;FQL&gt;&lt;Q&gt;TW0002886009^FF_TAX_RATE(ANN_R,1/1/2012,12/31/2012)&lt;/Q&gt;&lt;R&gt;1&lt;/R&gt;&lt;C&gt;1&lt;/C&gt;&lt;D xsi:type="xsd:double"&gt;17.845764150648&lt;/D&gt;&lt;/FQL&gt;&lt;FQL&gt;&lt;Q&gt;TW0002886009^FF_TAX_RATE(ANN_R,1/1/2013,12/31/2013)&lt;/Q&gt;&lt;R&gt;1&lt;/R&gt;&lt;C&gt;1&lt;/C&gt;&lt;D xsi:type="xsd:double"&gt;16.8138736242975&lt;/D&gt;&lt;/FQL&gt;&lt;FQL&gt;&lt;Q&gt;TW0002886009^FF_TAX_RATE(ANN_R,1/1/2014,12/31/2014)&lt;/Q&gt;&lt;R&gt;1&lt;/R&gt;&lt;C&gt;1&lt;/C&gt;&lt;D xsi:type="xsd:double"&gt;14.4673698432955&lt;/D&gt;&lt;/FQL&gt;&lt;FQL&gt;&lt;Q&gt;TW0002886009^FF_TAX_RATE(ANN_R,1/1/2015,12/31/2015)&lt;/Q&gt;&lt;R&gt;1&lt;/R&gt;&lt;C&gt;1&lt;/C&gt;&lt;D xsi:type="xsd:double"&gt;16.7384976471014&lt;/D&gt;&lt;/FQL&gt;&lt;FQL&gt;&lt;Q&gt;JP3933800009^FF_TAX_RATE(ANN_R,1/1/2010,12/31/2010)&lt;/Q&gt;&lt;R&gt;1&lt;/R&gt;&lt;C&gt;1&lt;/C&gt;&lt;D xsi:type="xsd:double"&gt;40.3558531661406&lt;/D&gt;&lt;/FQL&gt;&lt;FQL&gt;&lt;Q&gt;JP3933800009^FF_TAX_RATE(ANN_R,1/1/2011,12/31/2011)&lt;/Q&gt;&lt;R&gt;1&lt;/R&gt;&lt;C&gt;1&lt;/C&gt;&lt;D xsi:type="xsd:double"&gt;41.1231515829056&lt;/D&gt;&lt;/FQL&gt;&lt;FQL&gt;&lt;Q&gt;JP3933800009^FF_TAX_RATE(ANN_R,1/1/2012,12/31/2012)&lt;/Q&gt;&lt;R&gt;1&lt;/R&gt;&lt;C&gt;1&lt;/C&gt;&lt;D xsi:type="xsd:double"&gt;40.5737319053784&lt;/D&gt;&lt;/FQL&gt;&lt;FQL&gt;&lt;Q&gt;JP3933800009^FF_TAX_RATE(ANN_R,1/1/2013,12/31/2013)&lt;/Q&gt;&lt;R&gt;1&lt;/R&gt;&lt;C&gt;1&lt;/C&gt;&lt;D xsi:type="xsd:double"&gt;38.2995977336506&lt;/D&gt;&lt;/FQL&gt;&lt;FQL&gt;&lt;Q&gt;JP3933800009^FF_TAX_RATE(ANN_R,1/1/2014,12/31/2014)&lt;/Q&gt;&lt;R&gt;1&lt;/R&gt;&lt;C&gt;1&lt;/C&gt;&lt;D xsi:type="xsd:double"&gt;37.7271592131551&lt;/D&gt;&lt;/FQL&gt;&lt;FQL&gt;&lt;Q&gt;JP3933800009^FF_TAX_RATE(ANN_R,1/1/2015,12/31/2015)&lt;/Q&gt;&lt;R&gt;1&lt;/R&gt;&lt;C&gt;1&lt;/C&gt;&lt;D xsi:type="xsd:double"&gt;35.7017350142584&lt;/D&gt;&lt;/FQL&gt;&lt;FQL&gt;&lt;Q&gt;KR7068270008^FF_TAX_RATE(ANN_R,1/1/2010,12/31/2010)&lt;/Q&gt;&lt;R&gt;1&lt;/R&gt;&lt;C&gt;1&lt;/C&gt;&lt;D xsi:type="xsd:double"&gt;1.60612369522672&lt;/D&gt;&lt;/FQL&gt;&lt;FQL&gt;&lt;Q&gt;KR7068270008^FF_TAX_RATE(ANN_R,1/1/2011,12/31/2011)&lt;/Q&gt;&lt;R&gt;1&lt;/R&gt;&lt;C&gt;1&lt;/C&gt;&lt;D xsi:type="xsd:double"&gt;8.5243124362536&lt;/D&gt;&lt;/FQL&gt;&lt;FQL&gt;&lt;Q&gt;KR7068270008^FF_TAX_RATE(ANN_R,1/1/2012,12/31/2012)&lt;/Q&gt;&lt;R&gt;1&lt;/R&gt;&lt;C&gt;1&lt;/C&gt;&lt;D xsi:type="xsd:double"&gt;7.00103216240619&lt;/D&gt;&lt;/FQL&gt;&lt;FQL&gt;&lt;Q&gt;KR7068270008^FF_TAX_RATE(ANN_R,1/1/2013,12/31/2013)&lt;/Q&gt;&lt;R&gt;1&lt;/R&gt;&lt;C&gt;1&lt;/C&gt;&lt;D xsi:type="xsd:double"&gt;11.4595344030445&lt;/D&gt;&lt;/FQL&gt;&lt;FQL&gt;&lt;Q&gt;KR7068270008^FF_TAX_RATE(ANN_R,1/1/2014,12/31/2014)&lt;/Q&gt;&lt;R&gt;1&lt;/R&gt;&lt;C&gt;1&lt;/C&gt;&lt;D xsi:type="xsd:double"&gt;21.1742426064766&lt;/D&gt;&lt;/FQL&gt;&lt;FQL&gt;&lt;Q&gt;KR7068270008^FF_TAX_RATE(ANN_R,1/1/2015,12/31/2015)&lt;/Q&gt;&lt;R&gt;1&lt;/R&gt;&lt;C&gt;1&lt;/C&gt;&lt;D xsi:type="xsd:double"&gt;2.96443934474493&lt;/D&gt;&lt;/FQL&gt;&lt;FQL&gt;&lt;Q&gt;KR7012330007^FF_TAX_RATE(ANN_R,1/1/2010,12/31/2010)&lt;/Q&gt;&lt;R&gt;1&lt;/R&gt;&lt;C&gt;1&lt;/C&gt;&lt;D xsi:type="xsd:double"&gt;30.4771936179305&lt;/D&gt;&lt;/FQL&gt;&lt;FQL&gt;&lt;Q&gt;KR7012330007^FF_TAX_RATE(ANN_R,1/1/2011,12/31/2011)&lt;/Q&gt;&lt;R&gt;1&lt;/R&gt;&lt;C&gt;1&lt;/C&gt;&lt;D xsi:type="xsd:double"&gt;38.9220792100036&lt;/D&gt;&lt;/FQL&gt;&lt;FQL&gt;&lt;Q&gt;KR7012330007^FF_TAX_RATE(ANN_R,1/1/2012,12/31/2012)&lt;/Q&gt;&lt;R&gt;1&lt;/R&gt;&lt;C&gt;1&lt;/C&gt;&lt;D xsi:type="xsd:double"&gt;35.0344421587151&lt;/D&gt;&lt;/FQL&gt;&lt;FQL&gt;&lt;Q&gt;KR7012330007^FF_TAX_RATE(ANN_R,1/1/2013,12/31/2013)&lt;/Q&gt;&lt;R&gt;1&lt;/R&gt;&lt;C&gt;1&lt;/C&gt;&lt;D xsi:type="xsd:double"&gt;38.2714745825064&lt;/D&gt;&lt;/FQL&gt;&lt;FQL&gt;&lt;Q&gt;KR7012330007^FF_TAX_RATE(ANN_R,1/1/2014,12/31/2014)&lt;/Q&gt;&lt;R&gt;1&lt;/R&gt;&lt;C&gt;1&lt;/C&gt;&lt;D xsi:type="xsd:double"&gt;36.6917006782427&lt;/D&gt;&lt;/FQL&gt;&lt;FQL&gt;&lt;Q&gt;KR7012330007^FF_TAX_RATE(ANN_R,1/1/2015,12/31/2015)&lt;/Q&gt;&lt;R&gt;1&lt;/R&gt;&lt;C&gt;1&lt;/C&gt;&lt;D xsi:type="xsd:double"&gt;38.2694450853832&lt;/D&gt;&lt;/FQL&gt;&lt;FQL&gt;&lt;Q&gt;TW0001216000^FF_TAX_RATE(ANN_R,1/1/2010,12/31/2010)&lt;/Q&gt;&lt;R&gt;1&lt;/R&gt;&lt;C&gt;1&lt;/C&gt;&lt;D xsi:type="xsd:double"&gt;18.9120631764775&lt;/D&gt;&lt;/FQL&gt;&lt;FQL&gt;&lt;Q&gt;TW0001216000^FF_TAX_RATE(ANN_R,1/1/2011,12/31/2011)&lt;/Q&gt;&lt;R&gt;1&lt;/R&gt;&lt;C&gt;1&lt;/C&gt;&lt;D xsi:type="xsd:double"&gt;19.7239385279501&lt;/D&gt;&lt;/FQL&gt;&lt;FQL&gt;&lt;Q&gt;TW0001216000^FF_TAX_RATE(ANN_R,1/1/2012,12/31/2012)&lt;/Q&gt;&lt;R&gt;1&lt;/R&gt;&lt;C&gt;1&lt;/C&gt;&lt;D xsi:type="xsd:double"&gt;22.959273299061&lt;/D&gt;&lt;/FQL&gt;&lt;FQL&gt;&lt;Q&gt;TW0001216000^FF_TAX_RATE(ANN_R,1/1/2013,12/31/2013)&lt;/Q&gt;&lt;R&gt;1&lt;/R&gt;&lt;C&gt;1&lt;/C&gt;&lt;D xsi:type="xsd:double"&gt;19.6834381395104&lt;/D&gt;&lt;/FQL&gt;&lt;FQL&gt;&lt;Q&gt;TW0001216000^FF_TAX_RATE(ANN_R,1/1/2014,12/31/2014)&lt;/Q&gt;&lt;R&gt;1&lt;/R&gt;&lt;C&gt;1&lt;/C&gt;&lt;D xsi:type="xsd:double"&gt;22.9622744673082&lt;/D&gt;&lt;/FQL&gt;&lt;FQL&gt;&lt;Q&gt;TW0001216000^FF_TAX_RATE(ANN_R,1/1/2015,12/31/2015)&lt;/Q&gt;&lt;R&gt;1&lt;/R&gt;&lt;C&gt;1&lt;/C&gt;&lt;D xsi:type="xsd:double"&gt;24.8106465937793&lt;/D&gt;&lt;/FQL&gt;&lt;FQL&gt;&lt;Q&gt;JP3890350006^FF_TAX_RATE(ANN_R,1/1/2010,12/31/2010)&lt;/Q&gt;&lt;R&gt;1&lt;/R&gt;&lt;C&gt;1&lt;/C&gt;&lt;D xsi:type="xsd:double"&gt;32.0499841425415&lt;/D&gt;&lt;/FQL&gt;&lt;FQL&gt;&lt;Q&gt;JP3890350006^FF_TAX_RATE(ANN_R,1/1/2011,12/31/2011)&lt;/Q&gt;&lt;R&gt;1&lt;/R&gt;&lt;C&gt;1&lt;/C&gt;&lt;D xsi:type="xsd:double"&gt;29.1028909252&lt;/D&gt;&lt;/FQL&gt;&lt;FQL&gt;&lt;Q&gt;JP3890350006^FF_TAX_RATE(ANN_R,1/1/2012,12/31/2012)&lt;/Q&gt;&lt;R&gt;1&lt;/R&gt;&lt;C&gt;1&lt;/C&gt;&lt;D xsi:type="xsd:double"&gt;32.6706304317258&lt;/D&gt;&lt;/FQL&gt;&lt;FQL&gt;&lt;Q&gt;JP3890350006^FF_TAX_RATE(ANN_R,1/1/2013,12/31/2013)&lt;/Q&gt;&lt;R&gt;1&lt;/R&gt;&lt;C&gt;1&lt;/C&gt;&lt;D xsi:type="xsd:double"&gt;13.7183715166729&lt;/D&gt;&lt;/FQL&gt;&lt;FQL&gt;&lt;Q&gt;JP3890350006^FF_TAX_RATE(ANN_R,1/1/2014,12/31/2014)&lt;/Q&gt;&lt;R&gt;1&lt;/R&gt;&lt;C&gt;1&lt;/C&gt;&lt;D xsi:type="xsd:double"&gt;32.2490289549264&lt;/D&gt;&lt;/FQL&gt;&lt;FQL&gt;&lt;Q&gt;JP3890350006^FF_TAX_RATE(ANN_R,1/1/2015,12/31/2015)&lt;/Q&gt;&lt;R&gt;1&lt;/R&gt;&lt;C&gt;1&lt;/C&gt;&lt;D xsi:type="xsd:double"&gt;33.7077862219972&lt;/D&gt;&lt;/FQL&gt;&lt;FQL&gt;&lt;Q&gt;JP3358000002^FF_TAX_RATE(ANN_R,1/1/2010,12/31/2010)&lt;/Q&gt;&lt;R&gt;1&lt;/R&gt;&lt;C&gt;1&lt;/C&gt;&lt;D xsi:type="xsd:double"&gt;30.7999855923351&lt;/D&gt;&lt;/FQL&gt;&lt;FQL&gt;&lt;Q&gt;JP3358000002^FF_TAX_RATE(ANN_R,1/1/2011,12/31/2011)&lt;/Q&gt;&lt;R&gt;1&lt;/R&gt;&lt;C&gt;1&lt;/C&gt;&lt;D xsi:type="xsd:double"&gt;32.5224158348841&lt;/D&gt;&lt;/FQL&gt;&lt;FQL&gt;&lt;Q&gt;JP3358000002^FF_TAX_RATE(ANN_R,1/1/2012,12/31/2012)&lt;/Q&gt;&lt;R&gt;1&lt;/R&gt;&lt;C&gt;1&lt;/C&gt;&lt;D xsi:type="xsd:double"&gt;28.406580554617&lt;/D&gt;&lt;/FQL&gt;&lt;FQL&gt;&lt;Q&gt;JP3358000002^FF_TAX_RATE(ANN_R,1/1/2013,12/31/2013)&lt;/Q&gt;&lt;R&gt;1&lt;/R&gt;&lt;C&gt;1&lt;/C&gt;&lt;D xsi:type="xsd:double"&gt;22.3254168325151&lt;/D&gt;&lt;/FQL&gt;&lt;FQL&gt;&lt;Q&gt;JP3358000002^FF_TAX_RATE(ANN_R,1/1/2014,12/31/2014)&lt;/Q&gt;&lt;R&gt;1&lt;/R&gt;&lt;C&gt;1&lt;/C&gt;&lt;D xsi:type="xsd:double"&gt;25.4095371464414&lt;/D&gt;&lt;/FQL&gt;&lt;FQL&gt;&lt;Q&gt;JP3358000002^FF_TAX_RATE(ANN_R,1/1/2015,12/31/2015)&lt;/Q&gt;&lt;R&gt;1&lt;/R&gt;&lt;C&gt;1&lt;/C&gt;&lt;D xsi:type="xsd:double"&gt;24.080917140609&lt;/D&gt;&lt;/FQL&gt;&lt;FQL&gt;&lt;Q&gt;JP3802300008^FF_TAX_RATE(ANN_R,1/1/2010,12/31/2010)&lt;/Q&gt;&lt;R&gt;1&lt;/R&gt;&lt;C&gt;1&lt;/C&gt;&lt;D xsi:type="xsd:double"&gt;46.3903411570418&lt;/D&gt;&lt;/FQL&gt;&lt;FQL&gt;&lt;Q&gt;JP3802300008^FF_TAX_RATE(ANN_R,1/1/2011,12/31/2011)&lt;/Q&gt;&lt;R&gt;1&lt;/R&gt;&lt;C&gt;1&lt;/C&gt;&lt;D xsi:type="xsd:double"&gt;40.019812315591&lt;/D&gt;&lt;/FQL&gt;&lt;FQL&gt;&lt;Q&gt;JP3802300008^FF_TAX_RATE(ANN_R,1/1/2012,12/31/2012)&lt;/Q&gt;&lt;R&gt;1&lt;/R&gt;&lt;C&gt;1&lt;/C&gt;&lt;D xsi:type="xsd:double"&gt;39.6831185671448&lt;/D&gt;&lt;/FQL&gt;&lt;FQL&gt;&lt;Q&gt;JP3802300008^FF_TAX_RATE(ANN_R,1/1/2013,12/31/2013)&lt;/Q&gt;&lt;R&gt;1&lt;/R&gt;&lt;C&gt;1&lt;/C&gt;&lt;D xsi:type="xsd:double"&gt;30.9878509233812&lt;/D&gt;&lt;/FQL&gt;&lt;FQL&gt;&lt;Q&gt;JP3802300008^FF_TAX_RATE(ANN_R,1/1/2014,12/31/2014)&lt;/Q&gt;&lt;R&gt;1&lt;/R&gt;&lt;C&gt;1&lt;/C&gt;&lt;D xsi:type="xsd:double"&gt;41.4364804015649&lt;/D&gt;&lt;/FQL&gt;&lt;FQL&gt;&lt;Q&gt;JP3802300008^FF_TAX_RATE(ANN_R,1/1/2015,12/31/2015)&lt;/Q&gt;&lt;R&gt;1&lt;/R&gt;&lt;C&gt;1&lt;/C&gt;&lt;D xsi:type="xsd:double"&gt;35.0290021917687&lt;/D&gt;&lt;/FQL&gt;&lt;FQL&gt;&lt;Q&gt;JP3898400001^FF_TAX_RATE(ANN_R,1/1/2010,12/31/2010)&lt;/Q&gt;&lt;R&gt;1&lt;/R&gt;&lt;C&gt;1&lt;/C&gt;&lt;D xsi:type="xsd:double"&gt;40.0984816561774&lt;/D&gt;&lt;/FQL&gt;&lt;FQL&gt;&lt;Q&gt;JP3898400001^FF_TAX_RATE(ANN_R,1/1/2011,12/31/2011)&lt;/Q&gt;&lt;R&gt;1&lt;/R&gt;&lt;C&gt;1&lt;/C&gt;&lt;D xsi:type="xsd:double"&gt;37.1853107915635&lt;/D&gt;&lt;/FQL&gt;&lt;FQL&gt;&lt;Q&gt;JP3898400001^FF_TAX_RATE(ANN_R,1/1/2012,12/31/2012)&lt;/Q&gt;&lt;R&gt;1&lt;/R&gt;&lt;C&gt;1&lt;/C&gt;&lt;D xsi:type="xsd:double"&gt;36.8603612436543&lt;/D&gt;&lt;/FQL&gt;&lt;FQL&gt;&lt;Q&gt;JP3898400001^FF_TAX_RATE(ANN_R,1/1/2013,12/31/2013)&lt;/Q&gt;&lt;R&gt;1&lt;/R&gt;&lt;C&gt;1&lt;/C&gt;&lt;D xsi:type="xsd:double"&gt;22.3844996679662&lt;/D&gt;&lt;/FQL&gt;&lt;FQL&gt;&lt;Q&gt;JP3898400001^FF_TAX_RATE(ANN_R,1/1/2014,12/31/2014)&lt;/Q&gt;&lt;R&gt;1&lt;/R&gt;&lt;C&gt;1&lt;/C&gt;&lt;D xsi:type="xsd:double"&gt;27.369847768792&lt;/D&gt;&lt;/FQL&gt;&lt;FQL&gt;&lt;Q&gt;JP3898400001^FF_TAX_RATE(ANN_R,1/1/2015,12/31/2015)&lt;/Q&gt;&lt;R&gt;1&lt;/R&gt;&lt;C&gt;1&lt;/C&gt;&lt;D xsi:type="xsd:double"&gt;29.2891171731724&lt;/D&gt;&lt;/FQL&gt;&lt;FQL&gt;&lt;Q&gt;JP3205800000^FF_TAX_RATE(ANN_R,1/1/2010,12/31/2010)&lt;/Q&gt;&lt;R&gt;1&lt;/R&gt;&lt;C&gt;1&lt;/C&gt;&lt;D xsi:type="xsd:double"&gt;50.1934643989344&lt;/D&gt;&lt;/FQL&gt;&lt;FQL&gt;&lt;Q&gt;JP3205800000^FF_TAX_RATE(ANN_R,1/1/2011,12/31/2011)&lt;/Q&gt;&lt;R&gt;1&lt;/R&gt;&lt;C&gt;1&lt;/C&gt;&lt;D xsi:type="xsd:double"&gt;50.176008665042&lt;/D&gt;&lt;/FQL&gt;&lt;FQL&gt;&lt;Q&gt;JP3205800000^FF_TAX_RATE(ANN_R,1/1/2012,12/31/2012)&lt;/Q&gt;&lt;R&gt;2&lt;/R&gt;&lt;C&gt;1&lt;/C&gt;&lt;D xsi:type="xsd:string"&gt;@NA&lt;/D&gt;&lt;D xsi:type="xsd:double"&gt;37.6798561151079&lt;/D&gt;&lt;/FQL&gt;&lt;FQL&gt;&lt;Q&gt;JP3205800000^FF_TAX_RATE(ANN_R,1/1/2013,12/31/2013)&lt;/Q&gt;&lt;R&gt;1&lt;/R&gt;&lt;C&gt;1&lt;/C&gt;&lt;D xsi:type="xsd:double"&gt;42.7470223335856&lt;/D&gt;&lt;/FQL&gt;&lt;FQL&gt;&lt;Q&gt;JP3205800000^FF_TAX_RATE(ANN_R,1/1/2014,12/31/2014)&lt;/Q&gt;&lt;R&gt;1&lt;/R&gt;&lt;C&gt;1&lt;/C&gt;&lt;D xsi:type="xsd:double"&gt;36.5561963064349&lt;/D&gt;&lt;/FQL&gt;&lt;FQL&gt;&lt;Q&gt;JP3205800000^FF_TAX_RATE(ANN_R,1/1/2015,12/31/2015)&lt;/Q&gt;&lt;R&gt;1&lt;/R&gt;&lt;C&gt;1&lt;/C&gt;&lt;D xsi:type="xsd:double"&gt;36.1881015189294&lt;/D&gt;&lt;/FQL&gt;&lt;FQL&gt;&lt;Q&gt;KR7005930003^FF_TAX_RATE(ANN_R,1/1/2010,12/31/2010)&lt;/Q&gt;&lt;R&gt;1&lt;/R&gt;&lt;C&gt;1&lt;/C&gt;&lt;D xsi:type="xsd:double"&gt;16.463281254527&lt;/D&gt;&lt;/FQL&gt;&lt;FQL&gt;&lt;Q&gt;KR7005930003^FF_TAX_RATE(ANN_R,1/1/2011,12/31/2011)&lt;/Q&gt;&lt;R&gt;1&lt;/R&gt;&lt;C&gt;1&lt;/C&gt;&lt;D xsi:type="xsd:double"&gt;19.9600501543941&lt;/D&gt;&lt;/FQL&gt;&lt;FQL&gt;&lt;Q&gt;KR7005930003^FF_TAX_RATE(ANN_R,1/1/2012,12/31/2012)&lt;/Q&gt;&lt;R&gt;1&lt;/R&gt;&lt;C&gt;1&lt;/C&gt;&lt;D xsi:type="xsd:double"&gt;20.2899165994123&lt;/D&gt;&lt;/FQL&gt;&lt;FQL&gt;&lt;Q&gt;KR7005930003^FF_TAX_RATE(ANN_R,1/1/2013,12/31/2013)&lt;/Q&gt;&lt;R&gt;1&lt;/R&gt;&lt;C&gt;1&lt;/C&gt;&lt;D xsi:type="xsd:double"&gt;20.5647420090965&lt;/D&gt;&lt;/FQL&gt;&lt;FQL&gt;&lt;Q&gt;KR7005930003^FF_TAX_RATE(ANN_R,1/1/2014,12/31/2014)&lt;/Q&gt;&lt;R&gt;1&lt;/R&gt;&lt;C&gt;1&lt;/C&gt;&lt;D xsi:type="xsd:double"&gt;16.0741543848879&lt;/D&gt;&lt;/FQL&gt;&lt;FQL&gt;&lt;Q&gt;KR7005930003^FF_TAX_RATE(ANN_R,1/1/2015,12/31/2015)&lt;/Q&gt;&lt;R&gt;1&lt;/R&gt;&lt;C&gt;1&lt;/C&gt;&lt;D xsi:type="xsd:double"&gt;26.5816121454513&lt;/D&gt;&lt;/FQL&gt;&lt;FQL&gt;&lt;Q&gt;KR7006400006^FF_TAX_RATE(ANN_R,1/1/2010,12/31/2010)&lt;/Q&gt;&lt;R&gt;1&lt;/R&gt;&lt;C&gt;1&lt;/C&gt;&lt;D xsi:type="xsd:double"&gt;13.7935578354879&lt;/D&gt;&lt;/FQL&gt;&lt;FQL&gt;&lt;Q&gt;KR7006400006^FF_TAX_RATE(ANN_R,1/1/2011,12/31/2011)&lt;/Q&gt;&lt;R&gt;1&lt;/R&gt;&lt;C&gt;1&lt;/C&gt;&lt;D xsi:type="xsd:double"&gt;65.8049231647394&lt;/D&gt;&lt;/FQL&gt;&lt;FQL&gt;&lt;Q&gt;KR7006400006^FF_TAX_RATE(ANN_R,1/1/2012,12/31/2012)&lt;/Q&gt;&lt;R&gt;1&lt;/R&gt;&lt;C&gt;1&lt;/C&gt;&lt;D xsi:type="xsd:double"&gt;26.7370274564098&lt;/D&gt;&lt;/FQL&gt;&lt;FQL&gt;&lt;Q&gt;KR7006400006^FF_TAX_RATE(ANN_R,1/1/2013,12/31/2013)&lt;/Q&gt;&lt;R&gt;1&lt;/R&gt;&lt;C&gt;1&lt;/C&gt;&lt;D xsi:type="xsd:double"&gt;19.6194045088522&lt;/D&gt;&lt;/FQL&gt;&lt;FQL&gt;&lt;Q&gt;KR7006400006^FF_TAX_RATE(ANN_R,1/1/2014,12/31/2014)&lt;/Q&gt;&lt;R&gt;1&lt;/R&gt;&lt;C&gt;1&lt;/C&gt;&lt;D xsi:type="xsd:double"&gt;23.6995748454316&lt;/D&gt;&lt;/FQL&gt;&lt;FQL&gt;&lt;Q&gt;KR7006400006^FF_TAX_RATE(ANN_R,1/1/2015,12/31/2015)&lt;/Q&gt;&lt;R&gt;0&lt;/R&gt;&lt;C&gt;0&lt;/C&gt;&lt;/FQL&gt;&lt;FQL&gt;&lt;Q&gt;JP3240400006^FF_TAX_RATE(ANN_R,1/1/2010,12/31/2010)&lt;/Q&gt;&lt;R&gt;1&lt;/R&gt;&lt;C&gt;1&lt;/C&gt;&lt;D xsi:type="xsd:double"&gt;41.4227916385705&lt;/D&gt;&lt;/FQL&gt;&lt;FQL&gt;&lt;Q&gt;JP3240400006^FF_TAX_RATE(ANN_R,1/1/2011,12/31/2011)&lt;/Q&gt;&lt;R&gt;1&lt;/R&gt;&lt;C&gt;1&lt;/C&gt;&lt;D xsi:type="xsd:double"&gt;41.6003569569421&lt;/D&gt;&lt;/FQL&gt;&lt;FQL&gt;&lt;Q&gt;JP3240400006^FF_TAX_RATE(ANN_R,1/1/2012,12/31/2012)&lt;/Q&gt;&lt;R&gt;1&lt;/R&gt;&lt;C&gt;1&lt;/C&gt;&lt;D xsi:type="xsd:double"&gt;41.4555116324282&lt;/D&gt;&lt;/FQL&gt;&lt;FQL&gt;&lt;Q&gt;JP3240400006^FF_TAX_RATE(ANN_R,1/1/2013,12/31/2013)&lt;/Q&gt;&lt;R&gt;1&lt;/R&gt;&lt;C&gt;1&lt;/C&gt;&lt;D xsi:type="xsd:double"&gt;37.2480379425216&lt;/D&gt;&lt;/FQL&gt;&lt;FQL&gt;&lt;Q&gt;JP3240400006^FF_TAX_RATE(ANN_R,1/1/2014,12/31/2014)&lt;/Q&gt;&lt;R&gt;1&lt;/R&gt;&lt;C&gt;1&lt;/C&gt;&lt;D xsi:type="xsd:double"&gt;43.6035550767573&lt;/D&gt;&lt;/FQL&gt;&lt;FQL&gt;&lt;Q&gt;JP3240400006^FF_TAX_RATE(ANN_R,1/1/2015,12/31/2015)&lt;/Q&gt;&lt;R&gt;1&lt;/R&gt;&lt;C&gt;1&lt;/C&gt;&lt;D xsi:type="xsd:double"&gt;34.9704067497796&lt;/D&gt;&lt;/FQL&gt;&lt;FQL&gt;&lt;Q&gt;JP3119600009^FF_TAX_RATE(ANN_R,1/1/2010,12/31/2010)&lt;/Q&gt;&lt;R&gt;1&lt;/R&gt;&lt;C&gt;1&lt;/C&gt;&lt;D xsi:type="xsd:double"&gt;50.0636288540109&lt;/D&gt;&lt;/FQL&gt;&lt;FQL&gt;&lt;Q&gt;JP3119600009^FF_TAX_RATE(ANN_R,1/1/2011,12/31/2011)&lt;/Q&gt;&lt;R&gt;1&lt;/R&gt;&lt;C&gt;1&lt;/C&gt;&lt;D xsi:type="xsd:double"&gt;25.9454215176286&lt;/D&gt;&lt;/FQL&gt;&lt;FQL&gt;&lt;Q&gt;JP3119600009^FF_TAX_RATE(ANN_R,1/1/2012,12/31/2012)&lt;/Q&gt;&lt;R&gt;1&lt;/R&gt;&lt;C&gt;1&lt;/C&gt;&lt;D xsi:type="xsd:double"&gt;34.0042446352527&lt;/D&gt;&lt;/FQL&gt;&lt;FQL&gt;&lt;Q&gt;JP3119600009^FF_TAX_RATE(ANN_R,1/1/2013,12/31/2013)&lt;/Q&gt;&lt;R&gt;1&lt;/R&gt;&lt;C&gt;1&lt;/C&gt;&lt;D xsi:type="xsd:double"&gt;45.3574403935415&lt;/D&gt;&lt;/FQL&gt;&lt;FQL&gt;&lt;Q&gt;JP3119600009^FF_TAX_RATE(ANN_R,1/1/2014,12/31/2014)&lt;/Q&gt;&lt;R&gt;1&lt;/R&gt;&lt;C&gt;1&lt;/C&gt;&lt;D xsi:type="xsd:double"&gt;31.4766309241221&lt;/D&gt;&lt;/FQL&gt;&lt;FQL&gt;&lt;Q&gt;JP3119600009^FF_TAX_RATE(ANN_R,1/1/2015,12/31/2015)&lt;/Q&gt;&lt;R&gt;1&lt;/R&gt;&lt;C&gt;1&lt;/C&gt;&lt;D xsi:type="xsd:double"&gt;29.9485129476654&lt;/D&gt;&lt;/FQL&gt;&lt;FQL&gt;&lt;Q&gt;TW0002002003^FF_TAX_RATE(ANN_R,1/1/2010,12/31/2010)&lt;/Q&gt;&lt;R&gt;1&lt;/R&gt;&lt;C&gt;1&lt;/C&gt;&lt;D xsi:type="xsd:double"&gt;17.7225553341913&lt;/D&gt;&lt;/FQL&gt;&lt;FQL&gt;&lt;Q&gt;TW0002002003^FF_TAX_RATE(ANN_R,1/1/2011,12/31/2011)&lt;/Q&gt;&lt;R&gt;1&lt;/R&gt;&lt;C&gt;1&lt;/C&gt;&lt;D xsi:type="xsd:double"&gt;10.6504220810733&lt;/D&gt;&lt;/FQL&gt;&lt;FQL&gt;&lt;Q&gt;TW0002002003^FF_TAX_RATE(ANN_R,1/1/2012,12/31/2012)&lt;/Q&gt;&lt;R&gt;1&lt;/R&gt;&lt;C&gt;1&lt;/C&gt;&lt;D xsi:type="xsd:double"&gt;16.3848152565896&lt;/D&gt;&lt;/FQL&gt;&lt;FQL&gt;&lt;Q&gt;TW0002002003^FF_TAX_RATE(ANN_R,1/1/2013,12/31/2013)&lt;/Q&gt;&lt;R&gt;1&lt;/R&gt;&lt;C&gt;1&lt;/C&gt;&lt;D xsi:type="xsd:double"&gt;21.1729333657649&lt;/D&gt;&lt;/FQL&gt;&lt;FQL&gt;&lt;Q&gt;TW0002002003^FF_TAX_RATE(ANN_R,1/1/2014,12/31/2014)&lt;/Q&gt;&lt;R&gt;1&lt;/R&gt;&lt;C&gt;1&lt;/C&gt;&lt;D xsi:type="xsd:double"&gt;15.6493317039902&lt;/D&gt;&lt;/FQL&gt;&lt;FQL&gt;&lt;Q&gt;TW0002002003^FF_TAX_RATE(ANN_R,1/1/2015,12/31/2015)&lt;/Q&gt;&lt;R&gt;1&lt;/R&gt;&lt;C&gt;1&lt;/C&gt;&lt;D xsi:type="xsd:double"&gt;20.2755998406065&lt;/D&gt;&lt;/FQL&gt;&lt;FQL&gt;&lt;Q&gt;JP3249600002^FF_TAX_RATE(ANN_R,1/1/2010,12/31/2010)&lt;/Q&gt;&lt;R&gt;1&lt;/R&gt;&lt;C&gt;1&lt;/C&gt;&lt;D xsi:type="xsd:double"&gt;25.2722129017402&lt;/D&gt;&lt;/FQL&gt;&lt;FQL&gt;&lt;Q&gt;JP3249600002^FF_TAX_RATE(ANN_R,1/1/2011,12/31/2011)&lt;/Q&gt;&lt;R&gt;1&lt;/R&gt;&lt;C&gt;1&lt;/C&gt;&lt;D xsi:type="xsd:double"&gt;24.4957407794258&lt;/D&gt;&lt;/FQL&gt;&lt;FQL&gt;&lt;Q&gt;JP3249600002^FF_TAX_RATE(ANN_R,1/1/2012,12/31/2012)&lt;/Q&gt;&lt;R&gt;1&lt;/R&gt;&lt;C&gt;1&lt;/C&gt;&lt;D xsi:type="xsd:double"&gt;26.2287519692235&lt;/D&gt;&lt;/FQL&gt;&lt;FQL&gt;&lt;Q&gt;JP3249600002^FF_TAX_RATE(ANN_R,1/1/2013,12/31/2013)&lt;/Q&gt;&lt;R&gt;1&lt;/R&gt;&lt;C&gt;1&lt;/C&gt;&lt;D xsi:type="xsd:double"&gt;33.5546501188797&lt;/D&gt;&lt;/FQL&gt;&lt;FQL&gt;&lt;Q&gt;JP3249600002^FF_TAX_RATE(ANN_R,1/1/2014,12/31/2014)&lt;/Q&gt;&lt;R&gt;1&lt;/R&gt;&lt;C&gt;1&lt;/C&gt;&lt;D xsi:type="xsd:double"&gt;35.0411573276451&lt;/D&gt;&lt;/FQL&gt;&lt;FQL&gt;&lt;Q&gt;JP3249600002^FF_TAX_RATE(ANN_R,1/1/2015,12/31/2015)&lt;/Q&gt;&lt;R&gt;1&lt;/R&gt;&lt;C&gt;1&lt;/C&gt;&lt;D xsi:type="xsd:double"&gt;-2.82368580853753&lt;/D&gt;&lt;/FQL&gt;&lt;FQL&gt;&lt;Q&gt;TW0002882008^FF_TAX_RATE(ANN_R,1/1/2010,12/31/2010)&lt;/Q&gt;&lt;R&gt;1&lt;/R&gt;&lt;C&gt;1&lt;/C&gt;&lt;D xsi:type="xsd:double"&gt;-71.68753814517&lt;/D&gt;&lt;/FQL&gt;&lt;FQL&gt;&lt;Q&gt;TW0002882008^FF_TAX_RATE(ANN_R,1/1/2011,12/31/2011)&lt;/Q&gt;&lt;R&gt;1&lt;/R&gt;&lt;C&gt;1&lt;/C&gt;&lt;D xsi:type="xsd:double"&gt;-17.5222067388881&lt;/D&gt;&lt;/FQL&gt;&lt;FQL&gt;&lt;Q&gt;TW0002882008^FF_TAX_RATE(ANN_R,1/1/2012,12/31/2012)&lt;/Q&gt;&lt;R&gt;1&lt;/R&gt;&lt;C&gt;1&lt;/C&gt;&lt;D xsi:type="xsd:double"&gt;-0.220639025403863&lt;/D&gt;&lt;/FQL&gt;&lt;FQL&gt;&lt;Q&gt;TW0002882008^FF_TAX_RATE(ANN_R,1/1/2013,12/31/2013)&lt;/Q&gt;&lt;R&gt;1&lt;/R&gt;&lt;C&gt;1&lt;/C&gt;&lt;D xsi:type="xsd:double"&gt;9.27559814601195&lt;/D&gt;&lt;/FQL&gt;&lt;FQL&gt;&lt;Q&gt;TW0002882008^FF_TAX_RATE(ANN_R,1/1/2014,12/31/2014)&lt;/Q&gt;&lt;R&gt;1&lt;/R&gt;&lt;C&gt;1&lt;/C&gt;&lt;D xsi:type="xsd:double"&gt;11.4987017203514&lt;/D&gt;&lt;/FQL&gt;&lt;FQL&gt;&lt;Q&gt;TW0002882008^FF_TAX_RATE(ANN_R,1/1/2015,12/31/2015)&lt;/Q&gt;&lt;R&gt;1&lt;/R&gt;&lt;C&gt;1&lt;/C&gt;&lt;D xsi:type="xsd:double"&gt;14.0096961591254&lt;/D&gt;&lt;/FQL&gt;&lt;FQL&gt;&lt;Q&gt;TW0002454006^FF_TAX_RATE(ANN_R,1/1/2010,12/31/2010)&lt;/Q&gt;&lt;R&gt;1&lt;/R&gt;&lt;C&gt;1&lt;/C&gt;&lt;D xsi:type="xsd:double"&gt;4.20866830306682&lt;/D&gt;&lt;/FQL&gt;&lt;FQL&gt;&lt;Q&gt;TW0002454006^FF_TAX_RATE(ANN_R,1/1/2011,12/31/2011)&lt;/Q&gt;&lt;R&gt;1&lt;/R&gt;&lt;C&gt;1&lt;/C&gt;&lt;D xsi:type="xsd:double"&gt;4.17245179485999&lt;/D&gt;&lt;/FQL&gt;&lt;FQL&gt;&lt;Q&gt;TW0002454006^FF_TAX_RATE(ANN_R,1/1/2012,12/31/2012)&lt;/Q&gt;&lt;R&gt;1&lt;/R&gt;&lt;C&gt;1&lt;/C&gt;&lt;D xsi:type="xsd:double"&gt;6.09749195651197&lt;/D&gt;&lt;/FQL&gt;&lt;FQL&gt;&lt;Q&gt;TW0002454006^FF_TAX_RATE(ANN_R,1/1/2013,12/31/2013)&lt;/Q&gt;&lt;R&gt;1&lt;/R&gt;&lt;C&gt;1&lt;/C&gt;&lt;D xsi:type="xsd:double"&gt;7.52731279570391&lt;/D&gt;&lt;/FQL&gt;&lt;FQL&gt;&lt;Q&gt;TW0002454006^FF_TAX_RATE(ANN_R,1/1/2014,12/31/2014)&lt;/Q&gt;&lt;R&gt;1&lt;/R&gt;&lt;C&gt;1&lt;/C&gt;&lt;D xsi:type="xsd:double"&gt;11.5852516802258&lt;/D&gt;&lt;/FQL&gt;&lt;FQL&gt;&lt;Q&gt;TW0002454006^FF_TAX_RATE(ANN_R,1/1/2015,12/31/2015)&lt;/Q&gt;&lt;R&gt;1&lt;/R&gt;&lt;C&gt;1&lt;/C&gt;&lt;D xsi:type="xsd:double"&gt;12.5381716891996&lt;/D&gt;&lt;/FQL&gt;&lt;FQL&gt;&lt;Q&gt;JP3421800008^FF_TAX_RATE(ANN_R,1/1/2010,12/31/2010)&lt;/Q&gt;&lt;R&gt;1&lt;/R&gt;&lt;C&gt;1&lt;/C&gt;&lt;D xsi:type="xsd:double"&gt;44.8047966913637&lt;/D&gt;&lt;/FQL&gt;&lt;FQL&gt;&lt;Q&gt;JP3421800008^FF_TAX_RATE(ANN_R,1/1/2011,12/31/2011)&lt;/Q&gt;&lt;R&gt;1&lt;/R&gt;&lt;C&gt;1&lt;/C&gt;&lt;D xsi:type="xsd:double"&gt;36.6208515552526&lt;/D&gt;&lt;/FQL&gt;&lt;FQL&gt;&lt;Q&gt;JP3421800008^FF_TAX_RATE(ANN_R,1/1/2012,12/31/2012)&lt;/Q&gt;&lt;R&gt;1&lt;/R&gt;&lt;C&gt;1&lt;/C&gt;&lt;D xsi:type="xsd:double"&gt;47.8326171849491&lt;/D&gt;&lt;/FQL&gt;&lt;FQL&gt;&lt;Q&gt;JP3421800008^FF_TAX_RATE(ANN_R,1/1/2013,12/31/2013)&lt;/Q&gt;&lt;R&gt;1&lt;/R&gt;&lt;C&gt;1&lt;/C&gt;&lt;D xsi:type="xsd:double"&gt;38.3631005536703&lt;/D&gt;&lt;/FQL&gt;&lt;FQL&gt;&lt;Q&gt;JP3421800008^FF_TAX_RATE(ANN_R,1/1/2014,12/31/2014)&lt;/Q&gt;&lt;R&gt;1&lt;/R&gt;&lt;C&gt;1&lt;/C&gt;&lt;D xsi:type="xsd:double"&gt;37.1525163026933&lt;/D&gt;&lt;/FQL&gt;&lt;FQL&gt;&lt;Q&gt;JP3421800008^FF_TAX_RATE(ANN_R,1/1/2015,12/31/2015)&lt;/Q&gt;&lt;R&gt;1&lt;/R&gt;&lt;C&gt;1&lt;/C&gt;&lt;D xsi:type="xsd:double"&gt;33.8812713629042&lt;/D&gt;&lt;/FQL&gt;&lt;FQL&gt;&lt;Q&gt;JP3893200000^FF_TAX_RATE(ANN_R,1/1/2010,12/31/2010)&lt;/Q&gt;&lt;R&gt;1&lt;/R&gt;&lt;C&gt;1&lt;/C&gt;&lt;D xsi:type="xsd:double"&gt;37.439860784113&lt;/D&gt;&lt;/FQL&gt;&lt;FQL&gt;&lt;Q&gt;JP3893200000^FF_TAX_RATE(ANN_R,1/1/2011,12/31/2011)&lt;/Q&gt;&lt;R&gt;1&lt;/R&gt;&lt;C&gt;1&lt;/C&gt;&lt;D xsi:type="xsd:double"&gt;39.4070834528248&lt;/D&gt;&lt;/FQL&gt;&lt;FQL&gt;&lt;Q&gt;JP3893200000^FF_TAX_RATE(ANN_R,1/1/2012,12/31/2012)&lt;/Q&gt;&lt;R&gt;1&lt;/R&gt;&lt;C&gt;1&lt;/C&gt;&lt;D xsi:type="xsd:double"&gt;46.3396825396825&lt;/D&gt;&lt;/FQL&gt;&lt;FQL&gt;&lt;Q&gt;JP3893200000^FF_TAX_RATE(ANN_R,1/1/2013,12/31/2013)&lt;/Q&gt;&lt;R&gt;1&lt;/R&gt;&lt;C&gt;1&lt;/C&gt;&lt;D xsi:type="xsd:double"&gt;45.4116904772635&lt;/D&gt;&lt;/FQL&gt;&lt;FQL&gt;&lt;Q&gt;JP3893200000^FF_TAX_RATE(ANN_R,1/1/2014,12/31/2014)&lt;/Q&gt;&lt;R&gt;1&lt;/R&gt;&lt;C&gt;1&lt;/C&gt;&lt;D xsi:type="xsd:double"&gt;37.120195722516&lt;/D&gt;&lt;/FQL&gt;&lt;FQL&gt;&lt;Q&gt;JP3893200000^FF_TAX_RATE(ANN_R,1/1/2015,12/31/2015)&lt;/Q&gt;&lt;R&gt;1&lt;/R&gt;&lt;C&gt;1&lt;/C&gt;&lt;D xsi:type="xsd:double"&gt;36.9773435626948&lt;/D&gt;&lt;/FQL&gt;&lt;FQL&gt;&lt;Q&gt;JP3200450009^FF_TAX_RATE(ANN_R,1/1/2010,12/31/2010)&lt;/Q&gt;&lt;R&gt;1&lt;/R&gt;&lt;C&gt;1&lt;/C&gt;&lt;D xsi:type="xsd:double"&gt;41.99575600633&lt;/D&gt;&lt;/FQL&gt;&lt;FQL&gt;&lt;Q&gt;JP3200450009^FF_TAX_RATE(ANN_R,1/1/2011,12/31/2011)&lt;/Q&gt;&lt;R&gt;1&lt;/R&gt;&lt;C&gt;1&lt;/C&gt;&lt;D xsi:type="xsd:double"&gt;30.0299026803675&lt;/D&gt;&lt;/FQL&gt;&lt;FQL&gt;&lt;Q&gt;JP3200450009^FF_TAX_RATE(ANN_R,1/1/2012,12/31/2012)&lt;/Q&gt;&lt;R&gt;1&lt;/R&gt;&lt;C&gt;1&lt;/C&gt;&lt;D xsi:type="xsd:double"&gt;34.2041936176083&lt;/D&gt;&lt;/FQL&gt;&lt;FQL&gt;&lt;Q&gt;JP3200450009^FF_TAX_RATE(ANN_R,1/1/2013,12/31/2013)&lt;/Q&gt;&lt;R&gt;1&lt;/R&gt;&lt;C&gt;1&lt;/C&gt;&lt;D xsi:type="xsd:double"&gt;31.1016821433126&lt;/D&gt;&lt;/FQL&gt;&lt;FQL&gt;&lt;Q&gt;JP3200450009^FF_TAX_RATE(ANN_R,1/1/2014,12/31/2014)&lt;/Q&gt;&lt;R&gt;1&lt;/R&gt;&lt;C&gt;1&lt;/C&gt;&lt;D xsi:type="xsd:double"&gt;34.2710925329367&lt;/D&gt;&lt;/FQL&gt;&lt;FQL&gt;&lt;Q&gt;JP3200450009^FF_TAX_RATE(ANN_R,1/1/2015,12/31/2015)&lt;/Q&gt;&lt;R&gt;1&lt;/R&gt;&lt;C&gt;1&lt;/C&gt;&lt;D xsi:type="xsd:double"&gt;25.8873834723284&lt;/D&gt;&lt;/FQL&gt;&lt;FQL&gt;&lt;Q&gt;JP3571400005^FF_TAX_RATE(ANN_R,1/1/2010,12/31/2010)&lt;/Q&gt;&lt;R&gt;0&lt;/R&gt;&lt;C&gt;0&lt;/C&gt;&lt;/FQL&gt;&lt;FQL&gt;&lt;Q&gt;JP3571400005^FF_TAX_RATE(ANN_R,1/1/2011,12/31/2011)&lt;/Q&gt;&lt;R&gt;1&lt;/R&gt;&lt;C&gt;1&lt;/C&gt;&lt;D xsi:type="xsd:double"&gt;26.8851866357365&lt;/D&gt;&lt;/FQL&gt;&lt;FQL&gt;&lt;Q&gt;JP3571400005^FF_TAX_RATE(ANN_R,1/1/2012,12/31/2012)&lt;/Q&gt;&lt;R&gt;1&lt;/R&gt;&lt;C&gt;1&lt;/C&gt;&lt;D xsi:type="xsd:double"&gt;38.6521896967097&lt;/D&gt;&lt;/FQL&gt;&lt;FQL&gt;&lt;Q&gt;JP3571400005^FF_TAX_RATE(ANN_R,1/1/2013,12/31/2013)&lt;/Q&gt;&lt;R&gt;1&lt;/R&gt;&lt;C&gt;1&lt;/C&gt;&lt;D xsi:type="xsd:double"&gt;64.2125408082855&lt;/D&gt;&lt;/FQL&gt;&lt;FQL&gt;&lt;Q&gt;JP3571400005^FF_TAX_RATE(ANN_R,1/1/2014,12/31/2014)&lt;/Q&gt;&lt;R&gt;0&lt;/R&gt;&lt;C&gt;0&lt;/C&gt;&lt;/FQL&gt;&lt;FQL&gt;&lt;Q&gt;JP3571400005^FF_TAX_RATE(ANN_R,1/1/2015,12/31/2015)&lt;/Q&gt;&lt;R&gt;1&lt;/R&gt;&lt;C&gt;1&lt;/C&gt;&lt;D xsi:type="xsd:double"&gt;17.1594089396156&lt;/D&gt;&lt;/FQL&gt;&lt;FQL&gt;&lt;Q&gt;JP3726800000^FF_TAX_RATE(ANN_R,1/1/2010,12/31/2010)&lt;/Q&gt;&lt;R&gt;1&lt;/R&gt;&lt;C&gt;1&lt;/C&gt;&lt;D xsi:type="xsd:double"&gt;47.5646069247321&lt;/D&gt;&lt;/FQL&gt;&lt;FQL&gt;&lt;Q&gt;JP3726800000^FF_TAX_RATE(ANN_R,1/1/2011,12/31/2011)&lt;/Q&gt;&lt;R&gt;1&lt;/R&gt;&lt;C&gt;1&lt;/C&gt;&lt;D xsi:type="xsd:double"&gt;46.6636006802212&lt;/D&gt;&lt;/FQL&gt;&lt;FQL&gt;&lt;Q&gt;JP3726800000^FF_TAX_RATE(ANN_R,1/1/2012,12/31/2012)&lt;/Q&gt;&lt;R&gt;1&lt;/R&gt;&lt;C&gt;1&lt;/C&gt;&lt;D xsi:type="xsd:double"&gt;25.5567513679464&lt;/D&gt;&lt;/FQL&gt;&lt;FQL&gt;&lt;Q&gt;JP3726800000^FF_TAX_RATE(ANN_R,1/1/2013,12/31/2013)&lt;/Q&gt;&lt;R&gt;1&lt;/R&gt;&lt;C&gt;1&lt;/C&gt;&lt;D xsi:type="xsd:double"&gt;31.015385823063&lt;/D&gt;&lt;/FQL&gt;&lt;FQL&gt;&lt;Q&gt;JP3726800000^FF_TAX_RATE(ANN_R,1/1/2014,12/31/2014)&lt;/Q&gt;&lt;R&gt;2&lt;/R&gt;&lt;C&gt;1&lt;/C&gt;&lt;D xsi:type="xsd:string"&gt;@NA&lt;/D&gt;&lt;D xsi:type="xsd:double"&gt;26.6122369345748&lt;/D&gt;&lt;/FQL&gt;&lt;FQL&gt;&lt;Q&gt;JP3726800000^FF_TAX_RATE(ANN_R,1/1/2015,12/31/2015)&lt;/Q&gt;&lt;R&gt;1&lt;/R&gt;&lt;C&gt;1&lt;/C&gt;&lt;D xsi:type="xsd:double"&gt;29.0633076322817&lt;/D&gt;&lt;/FQL&gt;&lt;FQL&gt;&lt;Q&gt;JP3422950000^FF_TAX_RATE(ANN_R,1/1/2010,12/31/2010)&lt;/Q&gt;&lt;R&gt;1&lt;/R&gt;&lt;C&gt;1&lt;/C&gt;&lt;D xsi:type="xsd:double"&gt;60.6062723613596&lt;/D&gt;&lt;/FQL&gt;&lt;FQL&gt;&lt;Q&gt;JP3422950000^FF_TAX_RATE(ANN_R,1/1/2011,12/31/2011)&lt;/Q&gt;&lt;R&gt;1&lt;/R&gt;&lt;C&gt;1&lt;/C&gt;&lt;D xsi:type="xsd:double"&gt;45.8142065734848&lt;/D&gt;&lt;/FQL&gt;&lt;FQL&gt;&lt;Q&gt;JP3422950000^FF_TAX_RATE(ANN_R,1/1/2012,12/31/2012)&lt;/Q&gt;&lt;R&gt;1&lt;/R&gt;&lt;C&gt;1&lt;/C&gt;&lt;D xsi:type="xsd:double"&gt;39.1037055329547&lt;/D&gt;&lt;/FQL&gt;&lt;FQL&gt;&lt;Q&gt;JP3422950000^FF_TAX_RATE(ANN_R,1/1/2013,12/31/2013)&lt;/Q&gt;&lt;R&gt;1&lt;/R&gt;&lt;C&gt;1&lt;/C&gt;&lt;D xsi:type="xsd:double"&gt;42.1890819954172&lt;/D&gt;&lt;/FQL&gt;&lt;FQL&gt;&lt;Q&gt;JP3422950000^FF_TAX_RATE(ANN_R,1/1/2014,12/31/2014)&lt;/Q&gt;&lt;R&gt;1&lt;/R&gt;&lt;C&gt;1&lt;/C&gt;&lt;D xsi:type="xsd:double"&gt;39.5794107251872&lt;/D&gt;&lt;/FQL&gt;&lt;FQL&gt;&lt;Q&gt;JP3422950000^FF_TAX_RATE(ANN_R,1/1/2015,12/31/2015)&lt;/Q&gt;&lt;R&gt;1&lt;/R&gt;&lt;C&gt;1&lt;/C&gt;&lt;D xsi:type="xsd:double"&gt;41.1495994455101&lt;/D&gt;&lt;/FQL&gt;&lt;FQL&gt;&lt;Q&gt;JP3505000004^FF_TAX_RATE(ANN_R,1/1/2010,12/31/2010)&lt;/Q&gt;&lt;R&gt;1&lt;/R&gt;&lt;C&gt;1&lt;/C&gt;&lt;D xsi:type="xsd:double"&gt;49.7360056739079&lt;/D&gt;&lt;/FQL&gt;&lt;FQL&gt;&lt;Q&gt;JP3505000004^FF_TAX_RATE(ANN_R,1/1/2011,12/31/2011)&lt;/Q&gt;&lt;R&gt;1&lt;/R&gt;&lt;C&gt;1&lt;/C&gt;&lt;D xsi:type="xsd:double"&gt;32.8445459681183&lt;/D&gt;&lt;/FQL&gt;&lt;FQL&gt;&lt;Q&gt;JP3505000004^FF_TAX_RATE(ANN_R,1/1/2012,12/31/2012)&lt;/Q&gt;&lt;R&gt;1&lt;/R&gt;&lt;C&gt;1&lt;/C&gt;&lt;D xsi:type="xsd:double"&gt;64.3435353307318&lt;/D&gt;&lt;/FQL&gt;&lt;FQL&gt;&lt;Q&gt;JP3505000004^FF_TAX_RATE(ANN_R,1/1/2013,12/31/2013)&lt;/Q&gt;&lt;R&gt;1&lt;/R&gt;&lt;C&gt;1&lt;/C&gt;&lt;D xsi:type="xsd:double"&gt;41.5770514382582&lt;/D&gt;&lt;/FQL&gt;&lt;FQL&gt;&lt;Q&gt;JP3505000004^FF_TAX_RATE(ANN_R,1/1/2014,12/31/2014)&lt;/Q&gt;&lt;R&gt;1&lt;/R&gt;&lt;C&gt;1&lt;/C&gt;&lt;D xsi:type="xsd:double"&gt;39.1676408975188&lt;/D&gt;&lt;/FQL&gt;&lt;FQL&gt;&lt;Q&gt;JP3505000004^FF_TAX_RATE(ANN_R,1/1/2015,12/31/2015)&lt;/Q&gt;&lt;R&gt;1&lt;/R&gt;&lt;C&gt;1&lt;/C&gt;&lt;D xsi:type="xsd:double"&gt;41.5493483049963&lt;/D&gt;&lt;/FQL&gt;&lt;FQL&gt;&lt;Q&gt;KR7005490008^FF_TAX_RATE(ANN_R,1/1/2010,12/31/2010)&lt;/Q&gt;&lt;R&gt;1&lt;/R&gt;&lt;C&gt;1&lt;/C&gt;&lt;D xsi:type="xsd:double"&gt;20.5324994309037&lt;/D&gt;&lt;/FQL&gt;&lt;FQL&gt;&lt;Q&gt;KR7005490008^FF_TAX_RATE(ANN_R,1/1/2011,12/31/2011)&lt;/Q&gt;&lt;R&gt;1&lt;/R&gt;&lt;C&gt;1&lt;/C&gt;&lt;D xsi:type="xsd:double"&gt;22.3341861138614&lt;/D&gt;&lt;/FQL&gt;&lt;FQL&gt;&lt;Q&gt;KR7005490008^FF_TAX_RATE(ANN_R,1/1/2012,12/31/2012)&lt;/Q&gt;&lt;R&gt;1&lt;/R&gt;&lt;C&gt;1&lt;/C&gt;&lt;D xsi:type="xsd:double"&gt;28.9833238381358&lt;/D&gt;&lt;/FQL&gt;&lt;FQL&gt;&lt;Q&gt;KR7005490008^FF_TAX_RATE(ANN_R,1/1/2013,12/31/2013)&lt;/Q&gt;&lt;R&gt;1&lt;/R&gt;&lt;C&gt;1&lt;/C&gt;&lt;D xsi:type="xsd:double"&gt;27.7987249210484&lt;/D&gt;&lt;/FQL&gt;&lt;FQL&gt;&lt;Q&gt;KR7005490008^FF_TAX_RATE(ANN_R,1/1/2014,12/31/2014)&lt;/Q&gt;&lt;R&gt;1&lt;/R&gt;&lt;C&gt;1&lt;/C&gt;&lt;D xsi:type="xsd:double"&gt;48.9551105087107&lt;/D&gt;&lt;/FQL&gt;&lt;FQL&gt;&lt;Q&gt;KR7005490008^FF_TAX_RATE(ANN_R,1/1/2015,12/31/2015)&lt;/Q&gt;&lt;R&gt;1&lt;/R&gt;&lt;C&gt;1&lt;/C&gt;&lt;D xsi:type="xsd:double"&gt;40.3223753360348&lt;/D&gt;&lt;/FQL&gt;&lt;FQL&gt;&lt;Q&gt;TW00</t>
        </r>
      </text>
    </comment>
    <comment ref="A2" authorId="0" shapeId="0" xr:uid="{D1CB54AF-7BFA-49DD-8CF9-147185887CBC}">
      <text>
        <r>
          <rPr>
            <b/>
            <sz val="9"/>
            <color indexed="81"/>
            <rFont val="Tahoma"/>
            <charset val="1"/>
          </rPr>
          <t>02303005^FF_TAX_RATE(ANN_R,1/1/2010,12/31/2010)&lt;/Q&gt;&lt;R&gt;1&lt;/R&gt;&lt;C&gt;1&lt;/C&gt;&lt;D xsi:type="xsd:double"&gt;6.35606147339431&lt;/D&gt;&lt;/FQL&gt;&lt;FQL&gt;&lt;Q&gt;TW0002303005^FF_TAX_RATE(ANN_R,1/1/2011,12/31/2011)&lt;/Q&gt;&lt;R&gt;1&lt;/R&gt;&lt;C&gt;1&lt;/C&gt;&lt;D xsi:type="xsd:double"&gt;9.42403348034565&lt;/D&gt;&lt;/FQL&gt;&lt;FQL&gt;&lt;Q&gt;TW0002303005^FF_TAX_RATE(ANN_R,1/1/2012,12/31/2012)&lt;/Q&gt;&lt;R&gt;1&lt;/R&gt;&lt;C&gt;1&lt;/C&gt;&lt;D xsi:type="xsd:double"&gt;37.9011263752955&lt;/D&gt;&lt;/FQL&gt;&lt;FQL&gt;&lt;Q&gt;TW0002303005^FF_TAX_RATE(ANN_R,1/1/2013,12/31/2013)&lt;/Q&gt;&lt;R&gt;1&lt;/R&gt;&lt;C&gt;1&lt;/C&gt;&lt;D xsi:type="xsd:double"&gt;16.5782854911408&lt;/D&gt;&lt;/FQL&gt;&lt;FQL&gt;&lt;Q&gt;TW0002303005^FF_TAX_RATE(ANN_R,1/1/2014,12/31/2014)&lt;/Q&gt;&lt;R&gt;1&lt;/R&gt;&lt;C&gt;1&lt;/C&gt;&lt;D xsi:type="xsd:double"&gt;15.1005418489691&lt;/D&gt;&lt;/FQL&gt;&lt;FQL&gt;&lt;Q&gt;TW0002303005^FF_TAX_RATE(ANN_R,1/1/2015,12/31/2015)&lt;/Q&gt;&lt;R&gt;1&lt;/R&gt;&lt;C&gt;1&lt;/C&gt;&lt;D xsi:type="xsd:double"&gt;6.42464300290383&lt;/D&gt;&lt;/FQL&gt;&lt;FQL&gt;&lt;Q&gt;JP3758190007^FF_TAX_RATE(ANN_R,1/1/2010,12/31/2010)&lt;/Q&gt;&lt;R&gt;1&lt;/R&gt;&lt;C&gt;1&lt;/C&gt;&lt;D xsi:type="xsd:double"&gt;27.1122191107165&lt;/D&gt;&lt;/FQL&gt;&lt;FQL&gt;&lt;Q&gt;JP3758190007^FF_TAX_RATE(ANN_R,1/1/2011,12/31/2011)&lt;/Q&gt;&lt;R&gt;1&lt;/R&gt;&lt;C&gt;1&lt;/C&gt;&lt;D xsi:type="xsd:double"&gt;28.0366197183099&lt;/D&gt;&lt;/FQL&gt;&lt;FQL&gt;&lt;Q&gt;JP3758190007^FF_TAX_RATE(ANN_R,1/1/2012,12/31/2012)&lt;/Q&gt;&lt;R&gt;1&lt;/R&gt;&lt;C&gt;1&lt;/C&gt;&lt;D xsi:type="xsd:double"&gt;35.0036931031299&lt;/D&gt;&lt;/FQL&gt;&lt;FQL&gt;&lt;Q&gt;JP3758190007^FF_TAX_RATE(ANN_R,1/1/2013,12/31/2013)&lt;/Q&gt;&lt;R&gt;1&lt;/R&gt;&lt;C&gt;1&lt;/C&gt;&lt;D xsi:type="xsd:double"&gt;37.7055582963328&lt;/D&gt;&lt;/FQL&gt;&lt;FQL&gt;&lt;Q&gt;JP3758190007^FF_TAX_RATE(ANN_R,1/1/2014,12/31/2014)&lt;/Q&gt;&lt;R&gt;1&lt;/R&gt;&lt;C&gt;1&lt;/C&gt;&lt;D xsi:type="xsd:double"&gt;44.1419376886712&lt;/D&gt;&lt;/FQL&gt;&lt;FQL&gt;&lt;Q&gt;JP3758190007^FF_TAX_RATE(ANN_R,1/1/2015,12/31/2015)&lt;/Q&gt;&lt;R&gt;1&lt;/R&gt;&lt;C&gt;1&lt;/C&gt;&lt;D xsi:type="xsd:double"&gt;18.2410375555098&lt;/D&gt;&lt;/FQL&gt;&lt;FQL&gt;&lt;Q&gt;JP3304200003^FF_TAX_RATE(ANN_R,1/1/2010,12/31/2010)&lt;/Q&gt;&lt;R&gt;1&lt;/R&gt;&lt;C&gt;1&lt;/C&gt;&lt;D xsi:type="xsd:double"&gt;39.0341494944521&lt;/D&gt;&lt;/FQL&gt;&lt;FQL&gt;&lt;Q&gt;JP3304200003^FF_TAX_RATE(ANN_R,1/1/2011,12/31/2011)&lt;/Q&gt;&lt;R&gt;1&lt;/R&gt;&lt;C&gt;1&lt;/C&gt;&lt;D xsi:type="xsd:double"&gt;29.4373751757207&lt;/D&gt;&lt;/FQL&gt;&lt;FQL&gt;&lt;Q&gt;JP3304200003^FF_TAX_RATE(ANN_R,1/1/2012,12/31/2012)&lt;/Q&gt;&lt;R&gt;1&lt;/R&gt;&lt;C&gt;1&lt;/C&gt;&lt;D xsi:type="xsd:double"&gt;29.8346614104459&lt;/D&gt;&lt;/FQL&gt;&lt;FQL&gt;&lt;Q&gt;JP3304200003^FF_TAX_RATE(ANN_R,1/1/2013,12/31/2013)&lt;/Q&gt;&lt;R&gt;1&lt;/R&gt;&lt;C&gt;1&lt;/C&gt;&lt;D xsi:type="xsd:double"&gt;33.7673445648402&lt;/D&gt;&lt;/FQL&gt;&lt;FQL&gt;&lt;Q&gt;JP3304200003^FF_TAX_RATE(ANN_R,1/1/2014,12/31/2014)&lt;/Q&gt;&lt;R&gt;1&lt;/R&gt;&lt;C&gt;1&lt;/C&gt;&lt;D xsi:type="xsd:double"&gt;31.3741448259907&lt;/D&gt;&lt;/FQL&gt;&lt;FQL&gt;&lt;Q&gt;JP3304200003^FF_TAX_RATE(ANN_R,1/1/2015,12/31/2015)&lt;/Q&gt;&lt;R&gt;1&lt;/R&gt;&lt;C&gt;1&lt;/C&gt;&lt;D xsi:type="xsd:double"&gt;33.2501673204165&lt;/D&gt;&lt;/FQL&gt;&lt;FQL&gt;&lt;Q&gt;JP3188220002^FF_TAX_RATE(ANN_R,1/1/2010,12/31/2010)&lt;/Q&gt;&lt;R&gt;1&lt;/R&gt;&lt;C&gt;1&lt;/C&gt;&lt;D xsi:type="xsd:double"&gt;32.8480758100433&lt;/D&gt;&lt;/FQL&gt;&lt;FQL&gt;&lt;Q&gt;JP3188220002^FF_TAX_RATE(ANN_R,1/1/2011,12/31/2011)&lt;/Q&gt;&lt;R&gt;1&lt;/R&gt;&lt;C&gt;1&lt;/C&gt;&lt;D xsi:type="xsd:double"&gt;31.7304722425425&lt;/D&gt;&lt;/FQL&gt;&lt;FQL&gt;&lt;Q&gt;JP3188220002^FF_TAX_RATE(ANN_R,1/1/2012,12/31/2012)&lt;/Q&gt;&lt;R&gt;1&lt;/R&gt;&lt;C&gt;1&lt;/C&gt;&lt;D xsi:type="xsd:double"&gt;34.8246199220533&lt;/D&gt;&lt;/FQL&gt;&lt;FQL&gt;&lt;Q&gt;JP3188220002^FF_TAX_RATE(ANN_R,1/1/2013,12/31/2013)&lt;/Q&gt;&lt;R&gt;1&lt;/R&gt;&lt;C&gt;1&lt;/C&gt;&lt;D xsi:type="xsd:double"&gt;30.3969164514324&lt;/D&gt;&lt;/FQL&gt;&lt;FQL&gt;&lt;Q&gt;JP3188220002^FF_TAX_RATE(ANN_R,1/1/2014,12/31/2014)&lt;/Q&gt;&lt;R&gt;2&lt;/R&gt;&lt;C&gt;1&lt;/C&gt;&lt;D xsi:type="xsd:double"&gt;27.4334641455583&lt;/D&gt;&lt;D xsi:type="xsd:double"&gt;31.1564587226386&lt;/D&gt;&lt;/FQL&gt;&lt;FQL&gt;&lt;Q&gt;JP3188220002^FF_TAX_RATE(ANN_R,1/1/2015,12/31/2015)&lt;/Q&gt;&lt;R&gt;1&lt;/R&gt;&lt;C&gt;1&lt;/C&gt;&lt;D xsi:type="xsd:double"&gt;36.916819523088&lt;/D&gt;&lt;/FQL&gt;&lt;FQL&gt;&lt;Q&gt;JP3633400001^FF_TAX_RATE(ANN_R,1/1/2010,12/31/2010)&lt;/Q&gt;&lt;R&gt;1&lt;/R&gt;&lt;C&gt;1&lt;/C&gt;&lt;D xsi:type="xsd:double"&gt;31.7921692947425&lt;/D&gt;&lt;/FQL&gt;&lt;FQL&gt;&lt;Q&gt;JP3633400001^FF_TAX_RATE(ANN_R,1/1/2011,12/31/2011)&lt;/Q&gt;&lt;R&gt;1&lt;/R&gt;&lt;C&gt;1&lt;/C&gt;&lt;D xsi:type="xsd:double"&gt;55.5346269239646&lt;/D&gt;&lt;/FQL&gt;&lt;FQL&gt;&lt;Q&gt;JP3633400001^FF_TAX_RATE(ANN_R,1/1/2012,12/31/2012)&lt;/Q&gt;&lt;R&gt;1&lt;/R&gt;&lt;C&gt;1&lt;/C&gt;&lt;D xsi:type="xsd:double"&gt;60.5886715041132&lt;/D&gt;&lt;/FQL&gt;&lt;FQL&gt;&lt;Q&gt;JP3633400001^FF_TAX_RATE(ANN_R,1/1/2013,12/31/2013)&lt;/Q&gt;&lt;R&gt;1&lt;/R&gt;&lt;C&gt;1&lt;/C&gt;&lt;D xsi:type="xsd:double"&gt;39.3037005690169&lt;/D&gt;&lt;/FQL&gt;&lt;FQL&gt;&lt;Q&gt;JP3633400001^FF_TAX_RATE(ANN_R,1/1/2014,12/31/2014)&lt;/Q&gt;&lt;R&gt;1&lt;/R&gt;&lt;C&gt;1&lt;/C&gt;&lt;D xsi:type="xsd:double"&gt;31.4536188899995&lt;/D&gt;&lt;/FQL&gt;&lt;FQL&gt;&lt;Q&gt;JP3633400001^FF_TAX_RATE(ANN_R,1/1/2015,12/31/2015)&lt;/Q&gt;&lt;R&gt;1&lt;/R&gt;&lt;C&gt;1&lt;/C&gt;&lt;D xsi:type="xsd:double"&gt;30.8856592925677&lt;/D&gt;&lt;/FQL&gt;&lt;FQL&gt;&lt;Q&gt;TW0002881000^FF_TAX_RATE(ANN_R,1/1/2010,12/31/2010)&lt;/Q&gt;&lt;R&gt;1&lt;/R&gt;&lt;C&gt;1&lt;/C&gt;&lt;D xsi:type="xsd:double"&gt;10.563271884906&lt;/D&gt;&lt;/FQL&gt;&lt;FQL&gt;&lt;Q&gt;TW0002881000^FF_TAX_RATE(ANN_R,1/1/2011,12/31/2011)&lt;/Q&gt;&lt;R&gt;1&lt;/R&gt;&lt;C&gt;1&lt;/C&gt;&lt;D xsi:type="xsd:double"&gt;14.5674165679396&lt;/D&gt;&lt;/FQL&gt;&lt;FQL&gt;&lt;Q&gt;TW0002881000^FF_TAX_RATE(ANN_R,1/1/2012,12/31/2012)&lt;/Q&gt;&lt;R&gt;1&lt;/R&gt;&lt;C&gt;1&lt;/C&gt;&lt;D xsi:type="xsd:double"&gt;13.1273058137854&lt;/D&gt;&lt;/FQL&gt;&lt;FQL&gt;&lt;Q&gt;TW0002881000^FF_TAX_RATE(ANN_R,1/1/2013,12/31/2013)&lt;/Q&gt;&lt;R&gt;1&lt;/R&gt;&lt;C&gt;1&lt;/C&gt;&lt;D xsi:type="xsd:double"&gt;14.7464671407888&lt;/D&gt;&lt;/FQL&gt;&lt;FQL&gt;&lt;Q&gt;TW0002881000^FF_TAX_RATE(ANN_R,1/1/2014,12/31/2014)&lt;/Q&gt;&lt;R&gt;1&lt;/R&gt;&lt;C&gt;1&lt;/C&gt;&lt;D xsi:type="xsd:double"&gt;16.0972286976367&lt;/D&gt;&lt;/FQL&gt;&lt;FQL&gt;&lt;Q&gt;TW0002881000^FF_TAX_RATE(ANN_R,1/1/2015,12/31/2015)&lt;/Q&gt;&lt;R&gt;1&lt;/R&gt;&lt;C&gt;1&lt;/C&gt;&lt;D xsi:type="xsd:double"&gt;18.2731286651613&lt;/D&gt;&lt;/FQL&gt;&lt;FQL&gt;&lt;Q&gt;JP3814000000^FF_TAX_RATE(ANN_R,1/1/2010,12/31/2010)&lt;/Q&gt;&lt;R&gt;0&lt;/R&gt;&lt;C&gt;0&lt;/C&gt;&lt;/FQL&gt;&lt;FQL&gt;&lt;Q&gt;JP3814000000^FF_TAX_RATE(ANN_R,1/1/2011,12/31/2011)&lt;/Q&gt;&lt;R&gt;1&lt;/R&gt;&lt;C&gt;1&lt;/C&gt;&lt;D xsi:type="xsd:double"&gt;41.0084966483071&lt;/D&gt;&lt;/FQL&gt;&lt;FQL&gt;&lt;Q&gt;JP3814000000^FF_TAX_RATE(ANN_R,1/1/2012,12/31/2012)&lt;/Q&gt;&lt;R&gt;1&lt;/R&gt;&lt;C&gt;1&lt;/C&gt;&lt;D xsi:type="xsd:double"&gt;33.6719477053831&lt;/D&gt;&lt;/FQL&gt;&lt;FQL&gt;&lt;Q&gt;JP3814000000^FF_TAX_RATE(ANN_R,1/1/2013,12/31/2013)&lt;/Q&gt;&lt;R&gt;1&lt;/R&gt;&lt;C&gt;1&lt;/C&gt;&lt;D xsi:type="xsd:double"&gt;37.5346097696038&lt;/D&gt;&lt;/FQL&gt;&lt;FQL&gt;&lt;Q&gt;JP3814000000^FF_TAX_RATE(ANN_R,1/1/2014,12/31/2014)&lt;/Q&gt;&lt;R&gt;1&lt;/R&gt;&lt;C&gt;1&lt;/C&gt;&lt;D xsi:type="xsd:double"&gt;34.8047138475635&lt;/D&gt;&lt;/FQL&gt;&lt;FQL&gt;&lt;Q&gt;JP3814000000^FF_TAX_RATE(ANN_R,1/1/2015,12/31/2015)&lt;/Q&gt;&lt;R&gt;1&lt;/R&gt;&lt;C&gt;1&lt;/C&gt;&lt;D xsi:type="xsd:double"&gt;29.6714391533318&lt;/D&gt;&lt;/FQL&gt;&lt;FQL&gt;&lt;Q&gt;JP3752900005^FF_TAX_RATE(ANN_R,1/1/2010,12/31/2010)&lt;/Q&gt;&lt;R&gt;0&lt;/R&gt;&lt;C&gt;0&lt;/C&gt;&lt;/FQL&gt;&lt;FQL&gt;&lt;Q&gt;JP3752900005^FF_TAX_RATE(ANN_R,1/1/2011,12/31/2011)&lt;/Q&gt;&lt;R&gt;0&lt;/R&gt;&lt;C&gt;0&lt;/C&gt;&lt;/FQL&gt;&lt;FQL&gt;&lt;Q&gt;JP3752900005^FF_TAX_RATE(ANN_R,1/1/2012,12/31/2012)&lt;/Q&gt;&lt;R&gt;0&lt;/R&gt;&lt;C&gt;0&lt;/C&gt;&lt;/FQL&gt;&lt;FQL&gt;&lt;Q&gt;JP3752900005^FF_TAX_RATE(ANN_R,1/1/2013,12/31/2013)&lt;/Q&gt;&lt;R&gt;0&lt;/R&gt;&lt;C&gt;0&lt;/C&gt;&lt;/FQL&gt;&lt;FQL&gt;&lt;Q&gt;JP3752900005^FF_TAX_RATE(ANN_R,1/1/2014,12/31/2014)&lt;/Q&gt;&lt;R&gt;1&lt;/R&gt;&lt;C&gt;1&lt;/C&gt;&lt;D xsi:type="xsd:double"&gt;35.280755632264&lt;/D&gt;&lt;/FQL&gt;&lt;FQL&gt;&lt;Q&gt;JP3752900005^FF_TAX_RATE(ANN_R,1/1/2015,12/31/2015)&lt;/Q&gt;&lt;R&gt;1&lt;/R&gt;&lt;C&gt;1&lt;/C&gt;&lt;D xsi:type="xsd:double"&gt;38.1645198950686&lt;/D&gt;&lt;/FQL&gt;&lt;FQL&gt;&lt;Q&gt;JP3902400005^FF_TAX_RATE(ANN_R,1/1/2010,12/31/2010)&lt;/Q&gt;&lt;R&gt;1&lt;/R&gt;&lt;C&gt;1&lt;/C&gt;&lt;D xsi:type="xsd:double"&gt;48.8491884405297&lt;/D&gt;&lt;/FQL&gt;&lt;FQL&gt;&lt;Q&gt;JP3902400005^FF_TAX_RATE(ANN_R,1/1/2011,12/31/2011)&lt;/Q&gt;&lt;R&gt;1&lt;/R&gt;&lt;C&gt;1&lt;/C&gt;&lt;D xsi:type="xsd:double"&gt;36.6714707687039&lt;/D&gt;&lt;/FQL&gt;&lt;FQL&gt;&lt;Q&gt;JP3902400005^FF_TAX_RATE(ANN_R,1/1/2012,12/31/2012)&lt;/Q&gt;&lt;R&gt;1&lt;/R&gt;&lt;C&gt;1&lt;/C&gt;&lt;D xsi:type="xsd:double"&gt;47.2219742948947&lt;/D&gt;&lt;/FQL&gt;&lt;FQL&gt;&lt;Q&gt;JP3902400005^FF_TAX_RATE(ANN_R,1/1/2013,12/31/2013)&lt;/Q&gt;&lt;R&gt;1&lt;/R&gt;&lt;C&gt;1&lt;/C&gt;&lt;D xsi:type="xsd:double"&gt;-14.5975652814664&lt;/D&gt;&lt;/FQL&gt;&lt;FQL&gt;&lt;Q&gt;JP3902400005^FF_TAX_RATE(ANN_R,1/1/2014,12/31/2014)&lt;/Q&gt;&lt;R&gt;1&lt;/R&gt;&lt;C&gt;1&lt;/C&gt;&lt;D xsi:type="xsd:double"&gt;34.6190610064661&lt;/D&gt;&lt;/FQL&gt;&lt;FQL&gt;&lt;Q&gt;JP3902400005^FF_TAX_RATE(ANN_R,1/1/2015,12/31/2015)&lt;/Q&gt;&lt;R&gt;1&lt;/R&gt;&lt;C&gt;1&lt;/C&gt;&lt;D xsi:type="xsd:double"&gt;23.1951772311808&lt;/D&gt;&lt;/FQL&gt;&lt;FQL&gt;&lt;Q&gt;KR7105560007^FF_TAX_RATE(ANN_R,1/1/2010,12/31/2010)&lt;/Q&gt;&lt;R&gt;1&lt;/R&gt;&lt;C&gt;1&lt;/C&gt;&lt;D xsi:type="xsd:double"&gt;-422.003959983326&lt;/D&gt;&lt;/FQL&gt;&lt;FQL&gt;&lt;Q&gt;KR7105560007^FF_TAX_RATE(ANN_R,1/1/2011,12/31/2011)&lt;/Q&gt;&lt;R&gt;1&lt;/R&gt;&lt;C&gt;1&lt;/C&gt;&lt;D xsi:type="xsd:double"&gt;25.5223401821513&lt;/D&gt;&lt;/FQL&gt;&lt;FQL&gt;&lt;Q&gt;KR7105560007^FF_TAX_RATE(ANN_R,1/1/2012,12/31/2012)&lt;/Q&gt;&lt;R&gt;1&lt;/R&gt;&lt;C&gt;1&lt;/C&gt;&lt;D xsi:type="xsd:double"&gt;24.1369430137351&lt;/D&gt;&lt;/FQL&gt;&lt;FQL&gt;&lt;Q&gt;KR7105560007^FF_TAX_RATE(ANN_R,1/1/2013,12/31/2013)&lt;/Q&gt;&lt;R&gt;1&lt;/R&gt;&lt;C&gt;1&lt;/C&gt;&lt;D xsi:type="xsd:double"&gt;27.3783021944395&lt;/D&gt;&lt;/FQL&gt;&lt;FQL&gt;&lt;Q&gt;KR7105560007^FF_TAX_RATE(ANN_R,1/1/2014,12/31/2014)&lt;/Q&gt;&lt;R&gt;1&lt;/R&gt;&lt;C&gt;1&lt;/C&gt;&lt;D xsi:type="xsd:double"&gt;25.7581977090006&lt;/D&gt;&lt;/FQL&gt;&lt;FQL&gt;&lt;Q&gt;KR7105560007^FF_TAX_RATE(ANN_R,1/1/2015,12/31/2015)&lt;/Q&gt;&lt;R&gt;1&lt;/R&gt;&lt;C&gt;1&lt;/C&gt;&lt;D xsi:type="xsd:double"&gt;22.2975859477834&lt;/D&gt;&lt;/FQL&gt;&lt;FQL&gt;&lt;Q&gt;JP3890310000^FF_TAX_RATE(ANN_R,1/1/2010,12/31/2010)&lt;/Q&gt;&lt;R&gt;1&lt;/R&gt;&lt;C&gt;1&lt;/C&gt;&lt;D xsi:type="xsd:double"&gt;24.2027946972411&lt;/D&gt;&lt;/FQL&gt;&lt;FQL&gt;&lt;Q&gt;JP3890310000^FF_TAX_RATE(ANN_R,1/1/2011,12/31/2011)&lt;/Q&gt;&lt;R&gt;0&lt;/R&gt;&lt;C&gt;0&lt;/C&gt;&lt;/FQL&gt;&lt;FQL&gt;&lt;Q&gt;JP3890310000^FF_TAX_RATE(ANN_R,1/1/2012,12/31/2012)&lt;/Q&gt;&lt;R&gt;0&lt;/R&gt;&lt;C&gt;0&lt;/C&gt;&lt;/FQL&gt;&lt;FQL&gt;&lt;Q&gt;JP3890310000^FF_TAX_RATE(ANN_R,1/1/2013,12/31/2013)&lt;/Q&gt;&lt;R&gt;1&lt;/R&gt;&lt;C&gt;1&lt;/C&gt;&lt;D xsi:type="xsd:double"&gt;31.1536133639995&lt;/D&gt;&lt;/FQL&gt;&lt;FQL&gt;&lt;Q&gt;JP3890310000^FF_TAX_RATE(ANN_R,1/1/2014,12/31/2014)&lt;/Q&gt;&lt;R&gt;1&lt;/R&gt;&lt;C&gt;1&lt;/C&gt;&lt;D xsi:type="xsd:double"&gt;35.7571889277076&lt;/D&gt;&lt;/FQL&gt;&lt;FQL&gt;&lt;Q&gt;JP3890310000^FF_TAX_RATE(ANN_R,1/1/2015,12/31/2015)&lt;/Q&gt;&lt;R&gt;1&lt;/R&gt;&lt;C&gt;1&lt;/C&gt;&lt;D xsi:type="xsd:double"&gt;37.2888063979038&lt;/D&gt;&lt;/FQL&gt;&lt;FQL&gt;&lt;Q&gt;JP3475350009^FF_TAX_RATE(ANN_R,1/1/2010,12/31/2010)&lt;/Q&gt;&lt;R&gt;1&lt;/R&gt;&lt;C&gt;1&lt;/C&gt;&lt;D xsi:type="xsd:double"&gt;51.3674502675335&lt;/D&gt;&lt;/FQL&gt;&lt;FQL&gt;&lt;Q&gt;JP3475350009^FF_TAX_RATE(ANN_R,1/1/2011,12/31/2011)&lt;/Q&gt;&lt;R&gt;1&lt;/R&gt;&lt;C&gt;1&lt;/C&gt;&lt;D xsi:type="xsd:double"&gt;34.7179431817238&lt;/D&gt;&lt;/FQL&gt;&lt;FQL&gt;&lt;Q&gt;JP3475350009^FF_TAX_RATE(ANN_R,1/1/2012,12/31/2012)&lt;/Q&gt;&lt;R&gt;1&lt;/R&gt;&lt;C&gt;1&lt;/C&gt;&lt;D xsi:type="xsd:double"&gt;117.225416482382&lt;/D&gt;&lt;/FQL&gt;&lt;FQL&gt;&lt;Q&gt;JP3475350009^FF_TAX_RATE(ANN_R,1/1/2013,12/31/2013)&lt;/Q&gt;&lt;R&gt;1&lt;/R&gt;&lt;C&gt;1&lt;/C&gt;&lt;D xsi:type="xsd:double"&gt;31.2494132128812&lt;/D&gt;&lt;/FQL&gt;&lt;FQL&gt;&lt;Q&gt;JP3475350009^FF_TAX_RATE(ANN_R,1/1/2014,12/31/2014)&lt;/Q&gt;&lt;R&gt;1&lt;/R&gt;&lt;C&gt;1&lt;/C&gt;&lt;D xsi:type="xsd:double"&gt;46.5216737659734&lt;/D&gt;&lt;/FQL&gt;&lt;FQL&gt;&lt;Q&gt;JP3475350009^FF_TAX_RATE(ANN_R,1/1/2015,12/31/2015)&lt;/Q&gt;&lt;R&gt;1&lt;/R&gt;&lt;C&gt;1&lt;/C&gt;&lt;D xsi:type="xsd:double"&gt;45.4976481184948&lt;/D&gt;&lt;/FQL&gt;&lt;FQL&gt;&lt;Q&gt;JP3236200006^FF_TAX_RATE(ANN_R,1/1/2010,12/31/2010)&lt;/Q&gt;&lt;R&gt;1&lt;/R&gt;&lt;C&gt;1&lt;/C&gt;&lt;D xsi:type="xsd:double"&gt;36.6757941774321&lt;/D&gt;&lt;/FQL&gt;&lt;FQL&gt;&lt;Q&gt;JP3236200006^FF_TAX_RATE(ANN_R,1/1/2011,12/31/2011)&lt;/Q&gt;&lt;R&gt;1&lt;/R&gt;&lt;C&gt;1&lt;/C&gt;&lt;D xsi:type="xsd:double"&gt;38.4966717414738&lt;/D&gt;&lt;/FQL&gt;&lt;FQL&gt;&lt;Q&gt;JP3236200006^FF_TAX_RATE(ANN_R,1/1/2012,12/31/2012)&lt;/Q&gt;&lt;R&gt;1&lt;/R&gt;&lt;C&gt;1&lt;/C&gt;&lt;D xsi:type="xsd:double"&gt;38.2857264122915&lt;/D&gt;&lt;/FQL&gt;&lt;FQL&gt;&lt;Q&gt;JP3236200006^FF_TAX_RATE(ANN_R,1/1/2013,12/31/2013)&lt;/Q&gt;&lt;R&gt;1&lt;/R&gt;&lt;C&gt;1&lt;/C&gt;&lt;D xsi:type="xsd:double"&gt;37.6563710838038&lt;/D&gt;&lt;/FQL&gt;&lt;FQL&gt;&lt;Q&gt;JP3236200006^FF_TAX_RATE(ANN_R,1/1/2014,12/31/2014)&lt;/Q&gt;&lt;R&gt;1&lt;/R&gt;&lt;C&gt;1&lt;/C&gt;&lt;D xsi:type="xsd:double"&gt;36.8589720031459&lt;/D&gt;&lt;/FQL&gt;&lt;FQL&gt;&lt;Q&gt;JP3236200006^FF_TAX_RATE(ANN_R,1/1/2015,12/31/2015)&lt;/Q&gt;&lt;R&gt;1&lt;/R&gt;&lt;C&gt;1&lt;/C&gt;&lt;D xsi:type="xsd:double"&gt;35.0335664110504&lt;/D&gt;&lt;/FQL&gt;&lt;FQL&gt;&lt;Q&gt;JP3497400006^FF_TAX_RATE(ANN_R,1/1/2010,12/31/2010)&lt;/Q&gt;&lt;R&gt;1&lt;/R&gt;&lt;C&gt;1&lt;/C&gt;&lt;D xsi:type="xsd:double"&gt;-22.6218097447796&lt;/D&gt;&lt;/FQL&gt;&lt;FQL&gt;&lt;Q&gt;JP3497400006^FF_TAX_RATE(ANN_R,1/1/2011,12/31/2011)&lt;/Q&gt;&lt;R&gt;1&lt;/R&gt;&lt;C&gt;1&lt;/C&gt;&lt;D xsi:type="xsd:double"&gt;28.5917496443812&lt;/D&gt;&lt;/FQL&gt;&lt;FQL&gt;&lt;Q&gt;JP3497400006^FF_TAX_RATE(ANN_R,1/1/2012,12/31/2012)&lt;/Q&gt;&lt;R&gt;1&lt;/R&gt;&lt;C&gt;1&lt;/C&gt;&lt;D xsi:type="xsd:double"&gt;58.8366890380313&lt;/D&gt;&lt;/FQL&gt;&lt;FQL&gt;&lt;Q&gt;JP3497400006^FF_TAX_RATE(ANN_R,1/1/2013,12/31/2013)&lt;/Q&gt;&lt;R&gt;1&lt;/R&gt;&lt;C&gt;1&lt;/C&gt;&lt;D xsi:type="xsd:double"&gt;38.1219245489338&lt;/D&gt;&lt;/FQL&gt;&lt;FQL&gt;&lt;Q&gt;JP3497400006^FF_TAX_RATE(ANN_R,1/1/2014,12/31/2014)&lt;/Q&gt;&lt;R&gt;1&lt;/R&gt;&lt;C&gt;1&lt;/C&gt;&lt;D xsi:type="xsd:double"&gt;33.6903682952954&lt;/D&gt;&lt;/FQL&gt;&lt;FQL&gt;&lt;Q&gt;JP3497400006^FF_TAX_RATE(ANN_R,1/1/2015,12/31/2015)&lt;/Q&gt;&lt;R&gt;1&lt;/R&gt;&lt;C&gt;1&lt;/C&gt;&lt;D xsi:type="xsd:double"&gt;33.1602130037473&lt;/D&gt;&lt;/FQL&gt;&lt;FQL&gt;&lt;Q&gt;KR7035420009^FF_TAX_RATE(ANN_R,1/1/2010,12/31/2010)&lt;/Q&gt;&lt;R&gt;1&lt;/R&gt;&lt;C&gt;1&lt;/C&gt;&lt;D xsi:type="xsd:double"&gt;25.8716015537052&lt;/D&gt;&lt;/FQL&gt;&lt;FQL&gt;&lt;Q&gt;KR7035420009^FF_TAX_RATE(ANN_R,1/1/2011,12/31/2011)&lt;/Q&gt;&lt;R&gt;1&lt;/R&gt;&lt;C&gt;1&lt;/C&gt;&lt;D xsi:type="xsd:double"&gt;28.4999829782669&lt;/D&gt;&lt;/FQL&gt;&lt;FQL&gt;&lt;Q&gt;KR7035420009^FF_TAX_RATE(ANN_R,1/1/2012,12/31/2012)&lt;/Q&gt;&lt;R&gt;1&lt;/R&gt;&lt;C&gt;1&lt;/C&gt;&lt;D xsi:type="xsd:double"&gt;26.9580020275326&lt;/D&gt;&lt;/FQL&gt;&lt;FQL&gt;&lt;Q&gt;KR7035420009^FF_TAX_RATE(ANN_R,1/1/2013,12/31/2013)&lt;/Q&gt;&lt;R&gt;1&lt;/R&gt;&lt;C&gt;1&lt;/C&gt;&lt;D xsi:type="xsd:double"&gt;28.693917682636&lt;/D&gt;&lt;/FQL&gt;&lt;FQL&gt;&lt;Q&gt;KR7035420009^FF_TAX_RATE(ANN_R,1/1/2014,12/31/2014)&lt;/Q&gt;&lt;R&gt;1&lt;/R&gt;&lt;C&gt;1&lt;/C&gt;&lt;D xsi:type="xsd:double"&gt;35.9997290412132&lt;/D&gt;&lt;/FQL&gt;&lt;FQL&gt;&lt;Q&gt;KR7035420009^FF_TAX_RATE(ANN_R,1/1/2015,12/31/2015)&lt;/Q&gt;&lt;R&gt;1&lt;/R&gt;&lt;C&gt;1&lt;/C&gt;&lt;D xsi:type="xsd:double"&gt;27.8178978483503&lt;/D&gt;&lt;/FQL&gt;&lt;FQL&gt;&lt;Q&gt;JP3756100008^FF_TAX_RATE(ANN_R,1/1/2010,12/31/2010)&lt;/Q&gt;&lt;R&gt;1&lt;/R&gt;&lt;C&gt;1&lt;/C&gt;&lt;D xsi:type="xsd:double"&gt;43.2415057501369&lt;/D&gt;&lt;/FQL&gt;&lt;FQL&gt;&lt;Q&gt;JP3756100008^FF_TAX_RATE(ANN_R,1/1/2011,12/31/2011)&lt;/Q&gt;&lt;R&gt;1&lt;/R&gt;&lt;C&gt;1&lt;/C&gt;&lt;D xsi:type="xsd:double"&gt;40.289080058901&lt;/D&gt;&lt;/FQL&gt;&lt;FQL&gt;&lt;Q&gt;JP3756100008^FF_TAX_RATE(ANN_R,1/1/2012,12/31/2012)&lt;/Q&gt;&lt;R&gt;1&lt;/R&gt;&lt;C&gt;1&lt;/C&gt;&lt;D xsi:type="xsd:double"&gt;40.5904124386832&lt;/D&gt;&lt;/FQL&gt;&lt;FQL&gt;&lt;Q&gt;JP3756100008^FF_TAX_RATE(ANN_R,1/1/2013,12/31/2013)&lt;/Q&gt;&lt;R&gt;1&lt;/R&gt;&lt;C&gt;1&lt;/C&gt;&lt;D xsi:type="xsd:double"&gt;42.860558530987&lt;/D&gt;&lt;/FQL&gt;&lt;FQL&gt;&lt;Q&gt;JP3756100008^FF_TAX_RATE(ANN_R,1/1/2014,12/31/2014)&lt;/Q&gt;&lt;R&gt;1&lt;/R&gt;&lt;C&gt;1&lt;/C&gt;&lt;D xsi:type="xsd:double"&gt;39.1848934857902&lt;/D&gt;&lt;/FQL&gt;&lt;FQL&gt;&lt;Q&gt;JP3756100008^FF_TAX_RATE(ANN_R,1/1/2015,12/31/2015)&lt;/Q&gt;&lt;R&gt;1&lt;/R&gt;&lt;C&gt;1&lt;/C&gt;&lt;D xsi:type="xsd:double"&gt;38.6131873011174&lt;/D&gt;&lt;/FQL&gt;&lt;FQL&gt;&lt;Q&gt;JP3409000001^FF_TAX_RATE(ANN_R,1/1/2010,12/31/2010)&lt;/Q&gt;&lt;R&gt;1&lt;/R&gt;&lt;C&gt;1&lt;/C&gt;&lt;D xsi:type="xsd:double"&gt;40.5034701283893&lt;/D&gt;&lt;/FQL&gt;&lt;FQL&gt;&lt;Q&gt;JP3409000001^FF_TAX_RATE(ANN_R,1/1/2011,12/31/2011)&lt;/Q&gt;&lt;R&gt;1&lt;/R&gt;&lt;C&gt;1&lt;/C&gt;&lt;D xsi:type="xsd:double"&gt;39.8942534498672&lt;/D&gt;&lt;/FQL&gt;&lt;FQL&gt;&lt;Q&gt;JP3409000001^FF_TAX_RATE(ANN_R,1/1/2012,12/31/2012)&lt;/Q&gt;&lt;R&gt;1&lt;/R&gt;&lt;C&gt;1&lt;/C&gt;&lt;D xsi:type="xsd:double"&gt;43.0609157429992&lt;/D&gt;&lt;/FQL&gt;&lt;FQL&gt;&lt;Q&gt;JP3409000001^FF_TAX_RATE(ANN_R,1/1/2013,12/31/2013)&lt;/Q&gt;&lt;R&gt;1&lt;/R&gt;&lt;C&gt;1&lt;/C&gt;&lt;D xsi:type="xsd:double"&gt;35.3157335887239&lt;/D&gt;&lt;/FQL&gt;&lt;FQL&gt;&lt;Q&gt;JP3409000001^FF_TAX_RATE(ANN_R,1/1/2014,12/31/2014)&lt;/Q&gt;&lt;R&gt;1&lt;/R&gt;&lt;C&gt;1&lt;/C&gt;&lt;D xsi:type="xsd:double"&gt;37.0080176509933&lt;/D&gt;&lt;/FQL&gt;&lt;FQL&gt;&lt;Q&gt;JP3409000001^FF_TAX_RATE(ANN_R,1/1/2015,12/31/2015)&lt;/Q&gt;&lt;R&gt;1&lt;/R&gt;&lt;C&gt;1&lt;/C&gt;&lt;D xsi:type="xsd:double"&gt;36.3108995454058&lt;/D&gt;&lt;/FQL&gt;&lt;FQL&gt;&lt;Q&gt;JP3732000009^FF_TAX_RATE(ANN_R,1/1/2010,12/31/2010)&lt;/Q&gt;&lt;R&gt;1&lt;/R&gt;&lt;C&gt;1&lt;/C&gt;&lt;D xsi:type="xsd:double"&gt;45.0648400545178&lt;/D&gt;&lt;/FQL&gt;&lt;FQL&gt;&lt;Q&gt;JP3732000009^FF_TAX_RATE(ANN_R,1/1/2011,12/31/2011)&lt;/Q&gt;&lt;R&gt;1&lt;/R&gt;&lt;C&gt;1&lt;/C&gt;&lt;D xsi:type="xsd:double"&gt;46.3222704819518&lt;/D&gt;&lt;/FQL&gt;&lt;FQL&gt;&lt;Q&gt;JP3732000009^FF_TAX_RATE(ANN_R,1/1/2012,12/31/2012)&lt;/Q&gt;&lt;R&gt;0&lt;/R&gt;&lt;C&gt;0&lt;/C&gt;&lt;/FQL&gt;&lt;FQL&gt;&lt;Q&gt;JP3732000009^FF_TAX_RATE(ANN_R,1/1/2013,12/31/2013)&lt;/Q&gt;&lt;R&gt;0&lt;/R&gt;&lt;C&gt;0&lt;/C&gt;&lt;/FQL&gt;&lt;FQL&gt;&lt;Q&gt;JP3732000009^FF_TAX_RATE(ANN_R,1/1/2014,12/31/2014)&lt;/Q&gt;&lt;R&gt;0&lt;/R&gt;&lt;C&gt;0&lt;/C&gt;&lt;/FQL&gt;&lt;FQL&gt;&lt;Q&gt;JP3732000009^FF_TAX_RATE(ANN_R,1/1/2015,12/31/2015)&lt;/Q&gt;&lt;R&gt;0&lt;/R&gt;&lt;C&gt;0&lt;/C&gt;&lt;/FQL&gt;&lt;FQL&gt;&lt;Q&gt;JP3116000005^FF_TAX_RATE(ANN_R,1/1/2010,12/31/2010)&lt;/Q&gt;&lt;R&gt;1&lt;/R&gt;&lt;C&gt;1&lt;/C&gt;&lt;D xsi:type="xsd:double"&gt;44.255061429313&lt;/D&gt;&lt;/FQL&gt;&lt;FQL&gt;&lt;Q&gt;JP3116000005^FF_TAX_RATE(ANN_R,1/1/2011,12/31/2011)&lt;/Q&gt;&lt;R&gt;1&lt;/R&gt;&lt;C&gt;1&lt;/C&gt;&lt;D xsi:type="xsd:double"&gt;38.5835305567229&lt;/D&gt;&lt;/FQL&gt;&lt;FQL&gt;&lt;Q&gt;JP3116000005^FF_TAX_RATE(ANN_R,1/1/2012,12/31/2012)&lt;/Q&gt;&lt;R&gt;1&lt;/R&gt;&lt;C&gt;1&lt;/C&gt;&lt;D xsi:type="xsd:double"&gt;42.3758012820513&lt;/D&gt;&lt;/FQL&gt;&lt;FQL&gt;&lt;Q&gt;JP3116000005^FF_TAX_RATE(ANN_R,1/1/2013,12/31/2013)&lt;/Q&gt;&lt;R&gt;1&lt;/R&gt;&lt;C&gt;1&lt;/C&gt;&lt;D xsi:type="xsd:double"&gt;44.0173802842401&lt;/D&gt;&lt;/FQL&gt;&lt;FQL&gt;&lt;Q&gt;JP3116000005^FF_TAX_RATE(ANN_R,1/1/2014,12/31/2014)&lt;/Q&gt;&lt;R&gt;1&lt;/R&gt;&lt;C&gt;1&lt;/C&gt;&lt;D xsi:type="xsd:double"&gt;46.4262482963697&lt;/D&gt;&lt;/FQL&gt;&lt;FQL&gt;&lt;Q&gt;JP3116000005^FF_TAX_RATE(ANN_R,1/1/2015,12/31/2015)&lt;/Q&gt;&lt;R&gt;1&lt;/R&gt;&lt;C&gt;1&lt;/C&gt;&lt;D xsi:type="xsd:double"&gt;42.9895132885046&lt;/D&gt;&lt;/FQL&gt;&lt;FQL&gt;&lt;Q&gt;KR7028260008^FF_TAX_RATE(ANN_R,1/1/2010,12/31/2010)&lt;/Q&gt;&lt;R&gt;0&lt;/R&gt;&lt;C&gt;0&lt;/C&gt;&lt;/FQL&gt;&lt;FQL&gt;&lt;Q&gt;KR7028260008^FF_TAX_RATE(ANN_R,1/1/2011,12/31/2011)&lt;/Q&gt;&lt;R&gt;1&lt;/R&gt;&lt;C&gt;1&lt;/C&gt;&lt;D xsi:type="xsd:double"&gt;28.8926567734324&lt;/D&gt;&lt;/FQL&gt;&lt;FQL&gt;&lt;Q&gt;KR7028260008^FF_TAX_RATE(ANN_R,1/1/2012,12/31/2012)&lt;/Q&gt;&lt;R&gt;1&lt;/R&gt;&lt;C&gt;1&lt;/C&gt;&lt;D xsi:type="xsd:double"&gt;16.7172257389372&lt;/D&gt;&lt;/FQL&gt;&lt;FQL&gt;&lt;Q&gt;KR7028260008^FF_TAX_RATE(ANN_R,1/1/2013,12/31/2013)&lt;/Q&gt;&lt;R&gt;1&lt;/R&gt;&lt;C&gt;1&lt;/C&gt;&lt;D xsi:type="xsd:double"&gt;13.1238203530175&lt;/D&gt;&lt;/FQL&gt;&lt;FQL&gt;&lt;Q&gt;KR7028260008^FF_TAX_RATE(ANN_R,1/1/2014,12/31/2014)&lt;/Q&gt;&lt;R&gt;1&lt;/R&gt;&lt;C&gt;1&lt;/C&gt;&lt;D xsi:type="xsd:double"&gt;37.6478207692769&lt;/D&gt;&lt;/FQL&gt;&lt;FQL&gt;&lt;Q&gt;KR7028260008^FF_TAX_RATE(ANN_R,1/1/2015,12/31/2015)&lt;/Q&gt;&lt;R&gt;1&lt;/R&gt;&lt;C&gt;1&lt;/C&gt;&lt;D xsi:type="xsd:double"&gt;3.08511467029663&lt;/D&gt;&lt;/FQL&gt;&lt;FQL&gt;&lt;Q&gt;JP3893600001^FF_TAX_RATE(ANN_R,1/1/2010,12/31/2010)&lt;/Q&gt;&lt;R&gt;1&lt;/R&gt;&lt;C&gt;1&lt;/C&gt;&lt;D xsi:type="xsd:double"&gt;70.7846715328467&lt;/D&gt;&lt;/FQL&gt;&lt;FQL&gt;&lt;Q&gt;JP3893600001^FF_TAX_RATE(ANN_R,1/1/2011,12/31/2011)&lt;/Q&gt;&lt;R&gt;1&lt;/R&gt;&lt;C&gt;1&lt;/C&gt;&lt;D xsi:type="xsd:double"&gt;74.7719996919658&lt;/D&gt;&lt;/FQL&gt;&lt;FQL&gt;&lt;Q&gt;JP3893600001^FF_TAX_RATE(ANN_R,1/1/2012,12/31/2012)&lt;/Q&gt;&lt;R&gt;1&lt;/R&gt;&lt;C&gt;1&lt;/C&gt;&lt;D xsi:type="xsd:double"&gt;41.7757513715753&lt;/D&gt;&lt;/FQL&gt;&lt;FQL&gt;&lt;Q&gt;JP3893600001^FF_TAX_RATE(ANN_R,1/1/2013,12/31/2013)&lt;/Q&gt;&lt;R&gt;1&lt;/R&gt;&lt;C&gt;1&lt;/C&gt;&lt;D xsi:type="xsd:double"&gt;59.4448673832943&lt;/D&gt;&lt;/FQL&gt;&lt;FQL&gt;&lt;Q&gt;JP3893600001^FF_TAX_RATE(ANN_R,1/1/2014,12/31/2014)&lt;/Q&gt;&lt;R&gt;1&lt;/R&gt;&lt;C&gt;1&lt;/C&gt;&lt;D xsi:type="xsd:double"&gt;32.0887456699793&lt;/D&gt;&lt;/FQL&gt;&lt;FQL&gt;&lt;Q&gt;JP3893600001^FF_TAX_RATE(ANN_R,1/1/2015,12/31/2015)&lt;/Q&gt;&lt;R&gt;1&lt;/R&gt;&lt;C&gt;1&lt;/C&gt;&lt;D xsi:type="xsd:double"&gt;24.2928302306248&lt;/D&gt;&lt;/FQL&gt;&lt;FQL&gt;&lt;Q&gt;JP3592200004^FF_TAX_RATE(ANN_R,1/1/2010,12/31/2010)&lt;/Q&gt;&lt;R&gt;1&lt;/R&gt;&lt;C&gt;1&lt;/C&gt;&lt;D xsi:type="xsd:double"&gt;118.93277782229&lt;/D&gt;&lt;/FQL&gt;&lt;FQL&gt;&lt;Q&gt;JP3592200004^FF_TAX_RATE(ANN_R,1/1/2011,12/31/2011)&lt;/Q&gt;&lt;R&gt;1&lt;/R&gt;&lt;C&gt;1&lt;/C&gt;&lt;D xsi:type="xsd:double"&gt;20.8234253307355&lt;/D&gt;&lt;/FQL&gt;&lt;FQL&gt;&lt;Q&gt;JP3592200004^FF_TAX_RATE(ANN_R,1/1/2012,12/31/2012)&lt;/Q&gt;&lt;R&gt;1&lt;/R&gt;&lt;C&gt;1&lt;/C&gt;&lt;D xsi:type="xsd:double"&gt;44.1155661187397&lt;/D&gt;&lt;/FQL&gt;&lt;FQL&gt;&lt;Q&gt;JP3592200004^FF_TAX_RATE(ANN_R,1/1/2013,12/31/2013)&lt;/Q&gt;&lt;R&gt;1&lt;/R&gt;&lt;C&gt;1&lt;/C&gt;&lt;D xsi:type="xsd:double"&gt;51.1918426180498&lt;/D&gt;&lt;/FQL&gt;&lt;FQL&gt;&lt;Q&gt;JP3592200004^FF_TAX_RATE(ANN_R,1/1/2014,12/31/2014)&lt;/Q&gt;&lt;R&gt;1&lt;/R&gt;&lt;C&gt;1&lt;/C&gt;&lt;D xsi:type="xsd:double"&gt;50.4809801684802&lt;/D&gt;&lt;/FQL&gt;&lt;FQL&gt;&lt;Q&gt;JP3592200004^FF_TAX_RATE(ANN_R,1/1/2015,12/31/2015)&lt;/Q&gt;&lt;R&gt;1&lt;/R&gt;&lt;C&gt;1&lt;/C&gt;&lt;D xsi:type="xsd:double"&gt;113.915722607652&lt;/D&gt;&lt;/FQL&gt;&lt;FQL&gt;&lt;Q&gt;JP3566800003^FF_TAX_RATE(ANN_R,1/1/2010,12/31/2010)&lt;/Q&gt;&lt;R&gt;1&lt;/R&gt;&lt;C&gt;1&lt;/C&gt;&lt;D xsi:type="xsd:double"&gt;41.4148005891895&lt;/D&gt;&lt;/FQL&gt;&lt;FQL&gt;&lt;Q&gt;JP3566800003^FF_TAX_RATE(ANN_R,1/1/2011,12/31/2011)&lt;/Q&gt;&lt;R&gt;1&lt;/R&gt;&lt;C&gt;1&lt;/C&gt;&lt;D xsi:type="xsd:double"&gt;39.4944067804155&lt;/D&gt;&lt;/FQL&gt;&lt;FQL&gt;&lt;Q&gt;JP3566800003^FF_TAX_RATE(ANN_R,1/1/2012,12/31/2012)&lt;/Q&gt;&lt;R&gt;1&lt;/R&gt;&lt;C&gt;1&lt;/C&gt;&lt;D xsi:type="xsd:double"&gt;48.4251371752509&lt;/D&gt;&lt;/FQL&gt;&lt;FQL&gt;&lt;Q&gt;JP3566800003^FF_TAX_RATE(ANN_R,1/1/2013,12/31/2013)&lt;/Q&gt;&lt;R&gt;1&lt;/R&gt;&lt;C&gt;1&lt;/C&gt;&lt;D xsi:type="xsd:double"&gt;37.6057292289392&lt;/D&gt;&lt;/FQL&gt;&lt;FQL&gt;&lt;Q&gt;JP3566800003^FF_TAX_RATE(ANN_R,1/1/2014,12/31/2014)&lt;/Q&gt;&lt;R&gt;1&lt;/R&gt;&lt;C&gt;1&lt;/C&gt;&lt;D xsi:type="xsd:double"&gt;35.4252640674583&lt;/D&gt;&lt;/FQL&gt;&lt;FQL&gt;&lt;Q&gt;JP3566800003^FF_TAX_RATE(ANN_R,1/1/2015,12/31/2015)&lt;/Q&gt;&lt;R&gt;1&lt;/R&gt;&lt;C&gt;1&lt;/C&gt;&lt;D xsi:type="xsd:double"&gt;36.5541712585681&lt;/D&gt;&lt;/FQL&gt;&lt;FQL&gt;&lt;Q&gt;JP3854600008^FF_TAX_RATE(ANN_R,1/1/2010,12/31/2010)&lt;/Q&gt;&lt;R&gt;1&lt;/R&gt;&lt;C&gt;1&lt;/C&gt;&lt;D xsi:type="xsd:double"&gt;43.6852687999334&lt;/D&gt;&lt;/FQL&gt;&lt;FQL&gt;&lt;Q&gt;JP3854600008^FF_TAX_RATE(ANN_R,1/1/2011,12/31/2011)&lt;/Q&gt;&lt;R&gt;1&lt;/R&gt;&lt;C&gt;1&lt;/C&gt;&lt;D xsi:type="xsd:double"&gt;32.8011507450662&lt;/D&gt;&lt;/FQL&gt;&lt;FQL&gt;&lt;Q&gt;JP3854600008^FF_TAX_RATE(ANN_R,1/1/2012,12/31/2012)&lt;/Q&gt;&lt;R&gt;1&lt;/R&gt;&lt;C&gt;1&lt;/C&gt;&lt;D xsi:type="xsd:double"&gt;52.7324856353656&lt;/D&gt;&lt;/FQL&gt;&lt;FQL&gt;&lt;Q&gt;JP3854600008^FF_TAX_RATE(ANN_R,1/1/2013,12/31/2013)&lt;/Q&gt;&lt;R&gt;1&lt;/R&gt;&lt;C&gt;1&lt;/C&gt;&lt;D xsi:type="xsd:double"&gt;36.6085691902694&lt;/D&gt;&lt;/FQL&gt;&lt;FQL&gt;&lt;Q&gt;JP3854600008^FF_TAX_RATE(ANN_R,1/1/2014,12/31/2014)&lt;/Q&gt;&lt;R&gt;1&lt;/R&gt;&lt;C&gt;1&lt;/C&gt;&lt;D xsi:type="xsd:double"&gt;28.6959138154605&lt;/D&gt;&lt;/FQL&gt;&lt;FQL&gt;&lt;Q&gt;JP3854600008^FF_TAX_RATE(ANN_R,1/1/2015,12/31/2015)&lt;/Q&gt;&lt;R&gt;1&lt;/R&gt;&lt;C&gt;1&lt;/C&gt;&lt;D xsi:type="xsd:double"&gt;30.4053274657452&lt;/D&gt;&lt;/FQL&gt;&lt;FQL&gt;&lt;Q&gt;JP3778630008^FF_TAX_RATE(ANN_R,1/1/2010,12/31/2010)&lt;/Q&gt;&lt;R&gt;0&lt;/R&gt;&lt;C&gt;0&lt;/C&gt;&lt;/FQL&gt;&lt;FQL&gt;&lt;Q&gt;JP3778630008^FF_TAX_RATE(ANN_R,1/1/2011,12/31/2011)&lt;/Q&gt;&lt;R&gt;1&lt;/R&gt;&lt;C&gt;1&lt;/C&gt;&lt;D xsi:type="xsd:double"&gt;82.652705061082&lt;/D&gt;&lt;/FQL&gt;&lt;FQL&gt;&lt;Q&gt;JP3778630008^FF_TAX_RATE(ANN_R,1/1/2012,12/31/2012)&lt;/Q&gt;&lt;R&gt;1&lt;/R&gt;&lt;C&gt;1&lt;/C&gt;&lt;D xsi:type="xsd:double"&gt;36.0102604577743&lt;/D&gt;&lt;/FQL&gt;&lt;FQL&gt;&lt;Q&gt;JP3778630008^FF_TAX_RATE(ANN_R,1/1/2013,12/31/2013)&lt;/Q&gt;&lt;R&gt;1&lt;/R&gt;&lt;C&gt;1&lt;/C&gt;&lt;D xsi:type="xsd:double"&gt;33.0755429066386&lt;/D&gt;&lt;/FQL&gt;&lt;FQL&gt;&lt;Q&gt;JP3778630008^FF_TAX_RATE(ANN_R,1/1/2014,12/31/2014)&lt;/Q&gt;&lt;R&gt;1&lt;/R&gt;&lt;C&gt;1&lt;/C&gt;&lt;D xsi:type="xsd:double"&gt;41.7970485745691&lt;/D&gt;&lt;/FQL&gt;&lt;FQL&gt;&lt;Q&gt;JP3778630008^FF_TAX_RATE(ANN_R,1/1/2015,12/31/2015)&lt;/Q&gt;&lt;R&gt;1&lt;/R&gt;&lt;C&gt;1&lt;/C&gt;&lt;D xsi:type="xsd:double"&gt;33.0305927342256&lt;/D&gt;&lt;/FQL&gt;&lt;FQL&gt;&lt;Q&gt;JP3519400000^FF_TAX_RATE(ANN_R,1/1/2010,12/31/2010)&lt;/Q&gt;&lt;R&gt;1&lt;/R&gt;&lt;C&gt;1&lt;/C&gt;&lt;D xsi:type="xsd:double"&gt;35.1612215692842&lt;/D&gt;&lt;/FQL&gt;&lt;FQL&gt;&lt;Q&gt;JP3519400000^FF_TAX_RATE(ANN_R,1/1/2011,12/31/2011)&lt;/Q&gt;&lt;R&gt;1&lt;/R&gt;&lt;C&gt;1&lt;/C&gt;&lt;D xsi:type="xsd:double"&gt;36.5090756331939&lt;/D&gt;&lt;/FQL&gt;&lt;FQL&gt;&lt;Q&gt;JP3519400000^FF_TAX_RATE(ANN_R,1/1/2012,12/31/2012)&lt;/Q&gt;&lt;R&gt;1&lt;/R&gt;&lt;C&gt;1&lt;/C&gt;&lt;D xsi:type="xsd:double"&gt;35.5499600979664&lt;/D&gt;&lt;/FQL&gt;&lt;FQL&gt;&lt;Q&gt;JP3519400000^FF_TAX_RATE(ANN_R,1/1/2013,12/31/2013)&lt;/Q&gt;&lt;R&gt;1&lt;/R&gt;&lt;C&gt;1&lt;/C&gt;&lt;D xsi:type="xsd:double"&gt;32.566541900603&lt;/D&gt;&lt;/FQL&gt;&lt;FQL&gt;&lt;Q&gt;JP3519400000^FF_TAX_RATE(ANN_R,1/1/2014,12/31/2014)&lt;/Q&gt;&lt;R&gt;1&lt;/R&gt;&lt;C&gt;1&lt;/C&gt;&lt;D xsi:type="xsd:double"&gt;31.6251772490941&lt;/D&gt;&lt;/FQL&gt;&lt;FQL&gt;&lt;Q&gt;JP3519400000^FF_TAX_RATE(ANN_R,1/1/2015,12/31/2015)&lt;/Q&gt;&lt;R&gt;1&lt;/R&gt;&lt;C&gt;1&lt;/C&gt;&lt;D xsi:type="xsd:double"&gt;28.556533296668&lt;/D&gt;&lt;/FQL&gt;&lt;FQL&gt;&lt;Q&gt;KR7017670001^FF_TAX_RATE(ANN_R,1/1/2010,12/31/2010)&lt;/Q&gt;&lt;R&gt;1&lt;/R&gt;&lt;C&gt;1&lt;/C&gt;&lt;D xsi:type="xsd:double"&gt;23.4904497840775&lt;/D&gt;&lt;/FQL&gt;&lt;FQL&gt;&lt;Q&gt;KR7017670001^FF_TAX_RATE(ANN_R,1/1/2011,12/31/2011)&lt;/Q&gt;&lt;R&gt;1&lt;/R&gt;&lt;C&gt;1&lt;/C&gt;&lt;D xsi:type="xsd:double"&gt;27.445341464774&lt;/D&gt;&lt;/FQL&gt;&lt;FQL&gt;&lt;Q&gt;KR7017670001^FF_TAX_RATE(ANN_R,1/1/2012,12/31/2012)&lt;/Q&gt;&lt;R&gt;1&lt;/R&gt;&lt;C&gt;1&lt;/C&gt;&lt;D xsi:type="xsd:double"&gt;19.0785815650645&lt;/D&gt;&lt;/FQL&gt;&lt;FQL&gt;&lt;Q&gt;KR7017670001^FF_TAX_RATE(ANN_R,1/1/2013,12/31/2013)&lt;/Q&gt;&lt;R&gt;1&lt;/R&gt;&lt;C&gt;1&lt;/C&gt;&lt;D xsi:type="xsd:double"&gt;21.9362370000156&lt;/D&gt;&lt;/FQL&gt;&lt;FQL&gt;&lt;Q&gt;KR7017670001^FF_TAX_RATE(ANN_R,1/1/2014,12/31/2014)&lt;/Q&gt;&lt;R&gt;1&lt;/R&gt;&lt;C&gt;1&lt;/C&gt;&lt;D xsi:type="xsd:double"&gt;20.166046388633&lt;/D&gt;&lt;/FQL&gt;&lt;FQL&gt;&lt;Q&gt;KR7017670001^FF_TAX_RATE(ANN_R,1/1/2015,12/31/2015)&lt;/Q&gt;&lt;R&gt;1&lt;/R&gt;&lt;C&gt;1&lt;/C&gt;&lt;D xsi:type="xsd:double"&gt;25.5226949466066&lt;/D&gt;&lt;/FQL&gt;&lt;FQL&gt;&lt;Q&gt;JP3546800008^FF_TAX_RATE(ANN_R,1/1/2010,12/31/2010)&lt;/Q&gt;&lt;R&gt;1&lt;/R&gt;&lt;C&gt;1&lt;/C&gt;&lt;D xsi:type="xsd:double"&gt;35.648045926253&lt;/D&gt;&lt;/FQL&gt;&lt;FQL&gt;&lt;Q&gt;JP3546800008^FF_TAX_RATE(ANN_R,1/1/2011,12/31/2011)&lt;/Q&gt;&lt;R&gt;1&lt;/R&gt;&lt;C&gt;1&lt;/C&gt;&lt;D xsi:type="xsd:double"&gt;37.1567106283941&lt;/D&gt;&lt;/FQL&gt;&lt;FQL&gt;&lt;Q&gt;JP3546800008^FF_TAX_RATE(ANN_R,1/1/2012,12/31/2012)&lt;/Q&gt;&lt;R&gt;1&lt;/R&gt;&lt;C&gt;1&lt;/C&gt;&lt;D xsi:type="xsd:double"&gt;51.2094906241818&lt;/D&gt;&lt;/FQL&gt;&lt;FQL&gt;&lt;Q&gt;JP3546800008^FF_TAX_RATE(ANN_R,1/1/2013,12/31/2013)&lt;/Q&gt;&lt;R&gt;1&lt;/R&gt;&lt;C&gt;1&lt;/C&gt;&lt;D xsi:type="xsd:double"&gt;9.97991775843932&lt;/D&gt;&lt;/FQL&gt;&lt;FQL&gt;&lt;Q&gt;JP3546800008^FF_TAX_RATE(ANN_R,1/1/2014,12/31/2014)&lt;/Q&gt;&lt;R&gt;1&lt;/R&gt;&lt;C&gt;1&lt;/C&gt;&lt;D xsi:type="xsd:double"&gt;35.4981382425766&lt;/D&gt;&lt;/FQL&gt;&lt;FQL&gt;&lt;Q&gt;JP3546800008^FF_TAX_RATE(ANN_R,1/1/2015,12/31/2015)&lt;/Q&gt;&lt;R&gt;1&lt;/R&gt;&lt;C&gt;1&lt;/C&gt;&lt;D xsi:type="xsd:double"&gt;39.9337975829872&lt;/D&gt;&lt;/FQL&gt;&lt;FQL&gt;&lt;Q&gt;TW0001303006^FF_TAX_RATE(ANN_R,1/1/2010,12/31/2010)&lt;/Q&gt;&lt;R&gt;1&lt;/R&gt;&lt;C&gt;1&lt;/C&gt;&lt;D xsi:type="xsd:double"&gt;20.3457409990947&lt;/D&gt;&lt;/FQL&gt;&lt;FQL&gt;&lt;Q&gt;TW0001303006^FF_TAX_RATE(ANN_R,1/1/2011,12/31/2011)&lt;/Q&gt;&lt;R&gt;1&lt;/R&gt;&lt;C&gt;1&lt;/C&gt;&lt;D xsi:type="xsd:double"&gt;23.0103684458089&lt;/D&gt;&lt;/FQL&gt;&lt;FQL&gt;&lt;Q&gt;TW0001303006^FF_TAX_RATE(ANN_R,1/1/2012,12/31/2012)&lt;/Q&gt;&lt;R&gt;1&lt;/R&gt;&lt;C&gt;1&lt;/C&gt;&lt;D xsi:type="xsd:double"&gt;11.8840306000768&lt;/D&gt;&lt;/FQL&gt;&lt;FQL&gt;&lt;Q&gt;TW0001303006^FF_TAX_RATE(ANN_R,1/1/2013,12/31/2013)&lt;/Q&gt;&lt;R&gt;1&lt;/R&gt;&lt;C&gt;1&lt;/C&gt;&lt;D xsi:type="xsd:double"&gt;32.3284241409681&lt;/D&gt;&lt;/FQL&gt;&lt;FQL&gt;&lt;Q&gt;TW0001303006^FF_TAX_RATE(ANN_R,1/1/2014,12/31/2014)&lt;/Q&gt;&lt;R&gt;1&lt;/R&gt;&lt;C&gt;1&lt;/C&gt;&lt;D xsi:type="xsd:double"&gt;8.92101279772335&lt;/D&gt;&lt;/FQL&gt;&lt;FQL&gt;&lt;Q&gt;TW0001303006^FF_TAX_RATE(ANN_R,1/1/2015,12/31/2015)&lt;/Q&gt;&lt;R&gt;1&lt;/R&gt;&lt;C&gt;1&lt;/C&gt;&lt;D xsi:type="xsd:double"&gt;31.414723508398&lt;/D&gt;&lt;/FQL&gt;&lt;FQL&gt;&lt;Q&gt;JP3783600004^FF_TAX_RATE(ANN_R,1/1/2010,12/31/2010)&lt;/Q&gt;&lt;R&gt;1&lt;/R&gt;&lt;C&gt;1&lt;/C&gt;&lt;D xsi:type="xsd:double"&gt;43.0417037040484&lt;/D&gt;&lt;/FQL&gt;&lt;FQL&gt;&lt;Q&gt;JP3783600004^FF_TAX_RATE(ANN_R,1/1/2011,12/31/2011)&lt;/Q&gt;&lt;R&gt;1&lt;/R&gt;&lt;C&gt;1&lt;/C&gt;&lt;D xsi:type="xsd:double"&gt;47.3831648918131&lt;/D&gt;&lt;/FQL&gt;&lt;FQL&gt;&lt;Q&gt;JP3783600004^FF_TAX_RATE(ANN_R,1/1/2012,12/31/2012)&lt;/Q&gt;&lt;R&gt;1&lt;/R&gt;&lt;C&gt;1&lt;/C&gt;&lt;D xsi:type="xsd:double"&gt;53.1464435504213&lt;/D&gt;&lt;/FQL&gt;&lt;FQL&gt;&lt;Q&gt;JP3783600004^FF_TAX_RATE(ANN_R,1/1/2013,12/31/2013)&lt;/Q&gt;&lt;R&gt;1&lt;/R&gt;&lt;C&gt;1&lt;/C&gt;&lt;D xsi:type="xsd:double"&gt;41.9598064242699&lt;/D&gt;&lt;/FQL&gt;&lt;FQL&gt;&lt;Q&gt;JP3783600004^FF_TAX_RATE(ANN_R,1/1/2014,12/31/2014)&lt;/Q&gt;&lt;R&gt;1&lt;/R&gt;&lt;C&gt;1&lt;/C&gt;&lt;D xsi:type="xsd:double"&gt;38.0716633651776&lt;/D&gt;&lt;/FQL&gt;&lt;FQL&gt;&lt;Q&gt;JP3783600004^FF_TAX_RATE(ANN_R,1/1/2015,12/31/2015)&lt;/Q&gt;&lt;R&gt;1&lt;/R&gt;&lt;C&gt;1&lt;/C&gt;&lt;D xsi:type="xsd:double"&gt;42.4176974310181&lt;/D&gt;&lt;/FQL&gt;&lt;FQL&gt;&lt;Q&gt;JP3538800008^FF_TAX_RATE(ANN_R,1/1/2010,12/31/2010)&lt;/Q&gt;&lt;R&gt;1&lt;/R&gt;&lt;C&gt;1&lt;/C&gt;&lt;D xsi:type="xsd:double"&gt;41.1968777103209&lt;/D&gt;&lt;/FQL&gt;&lt;FQL&gt;&lt;Q&gt;JP3538800008^FF_TAX_RATE(ANN_R,1/1/2011,12/31/2011)&lt;/Q&gt;&lt;R&gt;1&lt;/R&gt;&lt;C&gt;1&lt;/C&gt;&lt;D xsi:type="xsd:double"&gt;25.0745026221593&lt;/D&gt;&lt;/FQL&gt;&lt;FQL&gt;&lt;Q&gt;JP3538800008^FF_TAX_RATE(ANN_R,1/1/2012,12/31/2012)&lt;/Q&gt;&lt;R&gt;1&lt;/R&gt;&lt;C&gt;1&lt;/C&gt;&lt;D xsi:type="xsd:double"&gt;93.8015516537362&lt;/D&gt;&lt;/FQL&gt;&lt;FQL&gt;&lt;Q&gt;JP3538800008^FF_TAX_RATE(ANN_R,1/1/2013,12/31/2013)&lt;/Q&gt;&lt;R&gt;1&lt;/R&gt;&lt;C&gt;1&lt;/C&gt;&lt;D xsi:type="xsd:double"&gt;75.97836461979&lt;/D&gt;&lt;/FQL&gt;&lt;FQL&gt;&lt;Q&gt;JP3538800008^FF_TAX_RATE(ANN_R,1/1/2014,12/31/2014)&lt;/Q&gt;&lt;R&gt;1&lt;/R&gt;&lt;C&gt;1&lt;/C&gt;&lt;D xsi:type="xsd:double"&gt;45.0970532032586&lt;/D&gt;&lt;/FQL&gt;&lt;FQL&gt;&lt;Q&gt;JP3538800008^FF_TAX_RATE(ANN_R,1/1/2015,12/31/2015)&lt;/Q&gt;&lt;R&gt;1&lt;/R&gt;&lt;C&gt;1&lt;/C&gt;&lt;D xsi:type="xsd:double"&gt;29.1718668223358&lt;/D&gt;&lt;/FQL&gt;&lt;FQL&gt;&lt;Q&gt;TW0002317005^FF_TAX_RATE(ANN_R,1/1/2010,12/31/2010)&lt;/Q&gt;&lt;R&gt;1&lt;/R&gt;&lt;C&gt;1&lt;/C&gt;&lt;D xsi:type="xsd:double"&gt;18.1409027394881&lt;/D&gt;&lt;/FQL&gt;&lt;FQL&gt;&lt;Q&gt;TW0002317005^FF_TAX_RATE(ANN_R,1/1/2011,12/31/2011)&lt;/Q&gt;&lt;R&gt;1&lt;/R&gt;&lt;C&gt;1&lt;/C&gt;&lt;D xsi:type="xsd:double"&gt;20.729196246707&lt;/D&gt;&lt;/FQL&gt;&lt;FQL&gt;&lt;Q&gt;TW0002317005^FF_TAX_RATE(ANN_R,1/1/2012,12/31/2012)&lt;/Q&gt;&lt;R&gt;1&lt;/R&gt;&lt;C&gt;1&lt;/C&gt;&lt;D xsi:type="xsd:double"&gt;22.9218162061913&lt;/D&gt;&lt;/FQL&gt;&lt;FQL&gt;&lt;Q&gt;TW0002317005^FF_TAX_RATE(ANN_R,1/1/2013,12/31/2013)&lt;/Q&gt;&lt;R&gt;1&lt;/R&gt;&lt;C&gt;1&lt;/C&gt;&lt;D xsi:type="xsd:double"&gt;22.0221700039576&lt;/D&gt;&lt;/FQL&gt;&lt;FQL&gt;&lt;Q&gt;TW0002317005^FF_TAX_RATE(ANN_R,1/1/2014,12/31/2014)&lt;/Q&gt;&lt;R&gt;1&lt;/R&gt;&lt;C&gt;1&lt;/C&gt;&lt;D xsi:type="xsd:double"&gt;24.3300588144729&lt;/D&gt;&lt;/FQL&gt;&lt;FQL&gt;&lt;Q&gt;TW0002317005^FF_TAX_RATE(ANN_R,1/1/2015,12/31/2015)&lt;/Q&gt;&lt;R&gt;1&lt;/R&gt;&lt;C&gt;1&lt;/C&gt;&lt;D xsi:type="xsd:double"&gt;25.1568051266354&lt;/D&gt;&lt;/FQL&gt;&lt;FQL&gt;&lt;Q&gt;JP3788600009^FF_TAX_RATE(ANN_R,1/1/2010,12/31/2010)&lt;/Q&gt;&lt;R&gt;1&lt;/R&gt;&lt;C&gt;1&lt;/C&gt;&lt;D xsi:type="xsd:double"&gt;232.731991192199&lt;/D&gt;&lt;/FQL&gt;&lt;FQL&gt;&lt;Q&gt;JP3788600009^FF_TAX_RATE(ANN_R,1/1/2011,12/31/2011)&lt;/Q&gt;&lt;R&gt;1&lt;/R&gt;&lt;C&gt;1&lt;/C&gt;&lt;D xsi:type="xsd:double"&gt;29.8645768982487&lt;/D&gt;&lt;/FQL&gt;&lt;FQL&gt;&lt;Q&gt;JP3788600009^FF_TAX_RATE(ANN_R,1/1/2012,12/31/2012)&lt;/Q&gt;&lt;R&gt;1&lt;/R&gt;&lt;C&gt;1&lt;/C&gt;&lt;D xsi:type="xsd:double"&gt;25.9842576156922&lt;/D&gt;&lt;/FQL&gt;&lt;FQL&gt;&lt;Q&gt;JP3788600009^FF_TAX_RATE(ANN_R,1/1/2013,12/31/2013)&lt;/Q&gt;&lt;R&gt;1&lt;/R&gt;&lt;C&gt;1&lt;/C&gt;&lt;D xsi:type="xsd:double"&gt;31.0027660309343&lt;/D&gt;&lt;/FQL&gt;&lt;FQL&gt;&lt;Q&gt;JP3788600009^FF_TAX_RATE(ANN_R,1/1/2014,12/31/2014)&lt;/Q&gt;&lt;R&gt;1&lt;/R&gt;&lt;C&gt;1&lt;/C&gt;&lt;D xsi:type="xsd:double"&gt;21.5977055201342&lt;/D&gt;&lt;/FQL&gt;&lt;FQL&gt;&lt;Q&gt;JP3788600009^FF_TAX_RATE(ANN_R,1/1/2015,12/31/2015)&lt;/Q&gt;&lt;R&gt;1&lt;/R&gt;&lt;C&gt;1&lt;/C&gt;&lt;D xsi:type="xsd:double"&gt;23.5214665294782&lt;/D&gt;&lt;/FQL&gt;&lt;FQL&gt;&lt;Q&gt;JP3351600006^FF_TAX_RATE(ANN_R,1/1/2010,12/31/2010)&lt;/Q&gt;&lt;R&gt;1&lt;/R&gt;&lt;C&gt;1&lt;/C&gt;&lt;D xsi:type="xsd:double"&gt;20.3106613320781&lt;/D&gt;&lt;/FQL&gt;&lt;FQL&gt;&lt;Q&gt;JP3351600006^FF_TAX_RATE(ANN_R,1/1/2011,12/31/2011)&lt;/Q&gt;&lt;R&gt;1&lt;/R&gt;&lt;C&gt;1&lt;/C&gt;&lt;D xsi:type="xsd:double"&gt;46.4506011500261&lt;/D&gt;&lt;/FQL&gt;&lt;FQL&gt;&lt;Q&gt;JP3351600006^FF_TAX_RATE(ANN_R,1/1/2012,12/31/2012)&lt;/Q&gt;&lt;R&gt;1&lt;/R&gt;&lt;C&gt;1&lt;/C&gt;&lt;D xsi:type="xsd:double"&gt;56.2020181271985&lt;/D&gt;&lt;/FQL&gt;&lt;FQL&gt;&lt;Q&gt;JP3351600006^FF_TAX_RATE(ANN_R,1/1/2013,12/31/2013)&lt;/Q&gt;&lt;R&gt;0&lt;/R&gt;&lt;C&gt;0&lt;/C&gt;&lt;/FQL&gt;&lt;FQL&gt;&lt;Q&gt;JP3351600006^FF_TAX_RATE(ANN_R,1/1/2014,12/31/2014)&lt;/Q&gt;&lt;R&gt;1&lt;/R&gt;&lt;C&gt;1&lt;/C&gt;&lt;D xsi:type="xsd:double"&gt;43.0146548476015&lt;/D&gt;&lt;/FQL&gt;&lt;FQL&gt;&lt;Q&gt;JP3351600006^FF_TAX_RATE(ANN_R,1/1/2015,12/31/2015)&lt;/Q&gt;&lt;R&gt;2&lt;/R&gt;&lt;C&gt;1&lt;/C&gt;&lt;D xsi:type="xsd:string"&gt;@NA&lt;/D&gt;&lt;D xsi:type="xsd:double"&gt;41.6037046203658&lt;/D&gt;&lt;/FQL&gt;&lt;FQL&gt;&lt;Q&gt;KR7000270009^FF_TAX_RATE(ANN_R,1/1/2010,12/31/2010)&lt;/Q&gt;&lt;R&gt;1&lt;/R&gt;&lt;C&gt;1&lt;/C&gt;&lt;D xsi:type="xsd:double"&gt;26.6815040322271&lt;/D&gt;&lt;/FQL&gt;&lt;FQL&gt;&lt;Q&gt;KR7000270009^FF_TAX_RATE(ANN_R,1/1/2011,12/31/2011)&lt;/Q&gt;&lt;R&gt;1&lt;/R&gt;&lt;C&gt;1&lt;/C&gt;&lt;D xsi:type="xsd:double"&gt;35.5214958086068&lt;/D&gt;&lt;/FQL&gt;&lt;FQL&gt;&lt;Q&gt;KR7000270009^FF_TAX_RATE(ANN_R,1/1/2012,12/31/2012)&lt;/Q&gt;&lt;R&gt;1&lt;/R&gt;&lt;C&gt;1&lt;/C&gt;&lt;D xsi:type="xsd:double"&gt;34.6496084241606&lt;/D&gt;&lt;/FQL&gt;&lt;FQL&gt;&lt;Q&gt;KR7000270009^FF_TAX_RATE(ANN_R,1/1/2013,12/31/2013)&lt;/Q&gt;&lt;R&gt;1&lt;/R&gt;&lt;C&gt;1&lt;/C&gt;&lt;D xsi:type="xsd:double"&gt;20.9485570901235&lt;/D&gt;&lt;/FQL&gt;&lt;FQL&gt;&lt;Q&gt;KR7000270009^FF_TAX_RATE(ANN_R,1/1/2014,12/31/2014)&lt;/Q&gt;&lt;R&gt;1&lt;/R&gt;&lt;C&gt;1&lt;/C&gt;&lt;D xsi:type="xsd:double"&gt;21.5580418393026&lt;/D&gt;&lt;/FQL&gt;&lt;FQL&gt;&lt;Q&gt;KR7000270009^FF_TAX_RATE(ANN_R,1/1/2015,12/31/2015)&lt;/Q&gt;&lt;R&gt;1&lt;/R&gt;&lt;C&gt;1&lt;/C&gt;&lt;D xsi:type="xsd:double"&gt;15.149216228543&lt;/D&gt;&lt;/FQL&gt;&lt;FQL&gt;&lt;Q&gt;JP3899600005^FF_TAX_RATE(ANN_R,1/1/2010,12/31/2010)&lt;/Q&gt;&lt;R&gt;1&lt;/R&gt;&lt;C&gt;1&lt;/C&gt;&lt;D xsi:type="xsd:double"&gt;36.777662606893&lt;/D&gt;&lt;/FQL&gt;&lt;FQL&gt;&lt;Q&gt;JP3899600005^FF_TAX_RATE(ANN_R,1/1/2011,12/31/2011)&lt;/Q&gt;&lt;R&gt;1&lt;/R&gt;&lt;C&gt;1&lt;/C&gt;&lt;D xsi:type="xsd:double"&gt;41.9481695485318&lt;/D&gt;&lt;/FQL&gt;&lt;FQL&gt;&lt;Q&gt;JP3899600005^FF_TAX_RATE(ANN_R,1/1/2012,12/31/2012)&lt;/Q&gt;&lt;R&gt;1&lt;/R&gt;&lt;C&gt;1&lt;/C&gt;&lt;D xsi:type="xsd:double"&gt;21.3054060539577&lt;/D&gt;&lt;/FQL&gt;&lt;FQL&gt;&lt;Q&gt;JP3899600005^FF_TAX_RATE(ANN_R,1/1/2013,12/31/2013)&lt;/Q&gt;&lt;R&gt;1&lt;/R&gt;&lt;C&gt;1&lt;/C&gt;&lt;D xsi:type="xsd:double"&gt;3.36441021483583&lt;/D&gt;&lt;/FQL&gt;&lt;FQL&gt;&lt;Q&gt;JP3899600005^FF_TAX_RATE(ANN_R,1/1/2014,12/31/2014)&lt;/Q&gt;&lt;R&gt;1&lt;/R&gt;&lt;C&gt;1&lt;/C&gt;&lt;D xsi:type="xsd:double"&gt;37.4734323963748&lt;/D&gt;&lt;/FQL&gt;&lt;FQL&gt;&lt;Q&gt;JP3899600005^FF_TAX_RATE(ANN_R,1/1/2015,12/31/2015)&lt;/Q&gt;&lt;R&gt;1&lt;/R&gt;&lt;C&gt;1&lt;/C&gt;&lt;D xsi:type="xsd:double"&gt;13.3491681719743&lt;/D&gt;&lt;/FQL&gt;&lt;FQL&gt;&lt;Q&gt;JP3866800000^FF_TAX_RATE(ANN_R,1/1/2010,12/31/2010)&lt;/Q&gt;&lt;R&gt;0&lt;/R&gt;&lt;C&gt;0&lt;/C&gt;&lt;/FQL&gt;&lt;FQL&gt;&lt;Q&gt;JP3866800000^FF_TAX_RATE(ANN_R,1/1/2011,12/31/2011)&lt;/Q&gt;&lt;R&gt;1&lt;/R&gt;&lt;C&gt;1&lt;/C&gt;&lt;D xsi:type="xsd:double"&gt;57.6096014138149&lt;/D&gt;&lt;/FQL&gt;&lt;FQL&gt;&lt;Q&gt;JP3866800000^FF_TAX_RATE(ANN_R,1/1/2012,12/31/2012)&lt;/Q&gt;&lt;R&gt;0&lt;/R&gt;&lt;C&gt;0&lt;/C&gt;&lt;/FQL&gt;&lt;FQL&gt;&lt;Q&gt;JP3866800000^FF_TAX_RATE(ANN_R,1/1/2013,12/31/2013)&lt;/Q&gt;&lt;R&gt;0&lt;/R&gt;&lt;C&gt;0&lt;/C&gt;&lt;/FQL&gt;&lt;FQL&gt;&lt;Q&gt;JP3866800000^FF_TAX_RATE(ANN_R,1/1/2014,12/31/2014)&lt;/Q&gt;&lt;R&gt;1&lt;/R&gt;&lt;C&gt;1&lt;/C&gt;&lt;D xsi:type="xsd:double"&gt;43.4792096011638&lt;/D&gt;&lt;/FQL&gt;&lt;FQL&gt;&lt;Q&gt;JP3866800000^FF_TAX_RATE(ANN_R,1/1/2015,12/31/2015)&lt;/Q&gt;&lt;R&gt;1&lt;/R&gt;&lt;C&gt;1&lt;/C&gt;&lt;D xsi:type="xsd:double"&gt;-1.08574121980094&lt;/D&gt;&lt;/FQL&gt;&lt;FQL&gt;&lt;Q&gt;KR7035720002^FF_TAX_RATE(ANN_R,1/1/2010,12/31/2010)&lt;/Q&gt;&lt;R&gt;1&lt;/R&gt;&lt;C&gt;1&lt;/C&gt;&lt;D xsi:type="xsd:double"&gt;11.8856514787909&lt;/D&gt;&lt;/FQL&gt;&lt;FQL&gt;&lt;Q&gt;KR7035720002^FF_TAX_RATE(ANN_R,1/1/2011,12/31/2011)&lt;/Q&gt;&lt;R&gt;1&lt;/R&gt;&lt;C&gt;1&lt;/C&gt;&lt;D xsi:type="xsd:double"&gt;21.7934136557505&lt;/D&gt;&lt;/FQL&gt;&lt;FQL&gt;&lt;Q&gt;KR7035720002^FF_TAX_RATE(ANN_R,1/1/2012,12/31/2012)&lt;/Q&gt;&lt;R&gt;1&lt;/R&gt;&lt;C&gt;1&lt;/C&gt;&lt;D xsi:type="xsd:double"&gt;19.242531507013&lt;/D&gt;&lt;/FQL&gt;&lt;FQL&gt;&lt;Q&gt;KR7035720002^FF_TAX_RATE(ANN_R,1/1/2013,12/31/2013)&lt;/Q&gt;&lt;R&gt;1&lt;/R&gt;&lt;C&gt;1&lt;/C&gt;&lt;D xsi:type="xsd:double"&gt;-1.57298235809751&lt;/D&gt;&lt;/FQL&gt;&lt;FQL&gt;&lt;Q&gt;KR7035720002^FF_TAX_RATE(ANN_R,1/1/2014,12/31/2014)&lt;/Q&gt;&lt;R&gt;1&lt;/R&gt;&lt;C&gt;1&lt;/C&gt;&lt;D xsi:type="xsd:double"&gt;11.0870332650072&lt;/D&gt;&lt;/FQL&gt;&lt;FQL&gt;&lt;Q&gt;KR7035720002^FF_TAX_RATE(ANN_R,1/1/2015,12/31/2015)&lt;/Q&gt;&lt;R&gt;1&lt;/R&gt;&lt;C&gt;1&lt;/C&gt;&lt;D xsi:type="xsd:double"&gt;26.9947027895048&lt;/D&gt;&lt;/FQL&gt;&lt;FQL&gt;&lt;Q&gt;TW0002412004^FF_TAX_RATE(ANN_R,1/1/2010,12/31/2010)&lt;/Q&gt;&lt;R&gt;1&lt;/R&gt;&lt;C&gt;1&lt;/C&gt;&lt;D xsi:type="xsd:double"&gt;15.8665730035854&lt;/D&gt;&lt;/FQL&gt;&lt;FQL&gt;&lt;Q&gt;TW0002412004^FF_TAX_RATE(ANN_R,1/1/2011,12/31/2011)&lt;/Q&gt;&lt;R&gt;1&lt;/R&gt;&lt;C&gt;1&lt;/C&gt;&lt;D xsi:type="xsd:double"&gt;15.2719228513408&lt;/D&gt;&lt;/FQL&gt;&lt;FQL&gt;&lt;Q&gt;TW0002412004^FF_TAX_RATE(ANN_R,1/1/2012,12/31/2012)&lt;/Q&gt;&lt;R&gt;1&lt;/R&gt;&lt;C&gt;1&lt;/C&gt;&lt;D xsi:type="xsd:double"&gt;16.2200337597706&lt;/D&gt;&lt;/FQL&gt;&lt;FQL&gt;&lt;Q&gt;TW0002412004^FF_TAX_RATE(ANN_R,1/1/2013,12/31/2013)&lt;/Q&gt;&lt;R&gt;1&lt;/R&gt;&lt;C&gt;1&lt;/C&gt;&lt;D xsi:type="xsd:double"&gt;17.0758302461283&lt;/D&gt;&lt;/FQL&gt;&lt;FQL&gt;&lt;Q&gt;TW0002412004^FF_TAX_RATE(ANN_R,1/1/2014,12/31/2014)&lt;/Q&gt;&lt;R&gt;1&lt;/R&gt;&lt;C&gt;1&lt;/C&gt;&lt;D xsi:type="xsd:double"&gt;16.1564488529864&lt;/D&gt;&lt;/FQL&gt;&lt;FQL&gt;&lt;Q&gt;TW0002412004^FF_TAX_RATE(ANN_R,1/1/2015,12/31/2015)&lt;/Q&gt;&lt;R&gt;1&lt;/R&gt;&lt;C&gt;1&lt;/C&gt;&lt;D xsi:type="xsd:double"&gt;16.2628895583598&lt;/D&gt;&lt;/FQL&gt;&lt;FQL&gt;&lt;Q&gt;JP3910660004^FF_TAX_RATE(ANN_R,1/1/2010,12/31/2010)&lt;/Q&gt;&lt;R&gt;1&lt;/R&gt;&lt;C&gt;1&lt;/C&gt;&lt;D xsi:type="xsd:double"&gt;27.9301263754161&lt;/D&gt;&lt;/FQL&gt;&lt;FQL&gt;&lt;Q&gt;JP3910660004^FF_TAX_RATE(ANN_R,1/1/2011,12/31/2011)&lt;/Q&gt;&lt;R&gt;1&lt;/R&gt;&lt;C&gt;1&lt;/C&gt;&lt;D xsi:type="xsd:double"&gt;31.7725938858141&lt;/D&gt;&lt;/FQL&gt;&lt;FQL&gt;&lt;Q&gt;JP3910660004^FF_TAX_RATE(ANN_R,1/1/2012,12/31/2012)&lt;/Q&gt;&lt;R&gt;1&lt;/R&gt;&lt;C&gt;1&lt;/C&gt;&lt;D xsi:type="xsd:double"&gt;95.8267814149534&lt;/D&gt;&lt;/FQL&gt;&lt;FQL&gt;&lt;Q&gt;JP3910660004^FF_TAX_RATE(ANN_R,1/1/2013,12/31/2013)&lt;/Q&gt;&lt;R&gt;1&lt;/R&gt;&lt;C&gt;1&lt;/C&gt;&lt;D xsi:type="xsd:double"&gt;35.4603977014672&lt;/D&gt;&lt;/FQL&gt;&lt;FQL&gt;&lt;Q&gt;JP3910660004^FF_TAX_RATE(ANN_R,1/1/2014,12/31/2014)&lt;/Q&gt;&lt;R&gt;1&lt;/R&gt;&lt;C&gt;1&lt;/C&gt;&lt;D xsi:type="xsd:double"&gt;31.323703265849&lt;/D&gt;&lt;/FQL&gt;&lt;FQL&gt;&lt;Q&gt;JP3910660004^FF_TAX_RATE(ANN_R,1/1/2015,12/31/2015)&lt;/Q&gt;&lt;R&gt;1&lt;/R&gt;&lt;C&gt;1&lt;/C&gt;&lt;D xsi:type="xsd:double"&gt;26.2267338479427&lt;/D&gt;&lt;/FQL&gt;&lt;FQL&gt;&lt;Q&gt;JP3386450005^FF_TAX_RATE(ANN_R,1/1/2010,12/31/2010)&lt;/Q&gt;&lt;R&gt;1&lt;/R&gt;&lt;C&gt;1&lt;/C&gt;&lt;D xsi:type="xsd:double"&gt;36.7238183503244&lt;/D&gt;&lt;/FQL&gt;&lt;FQL&gt;&lt;Q&gt;JP3386450005^FF_TAX_RATE(ANN_R,1/1/2011,12/31/2011)&lt;/Q&gt;&lt;R&gt;1&lt;/R&gt;&lt;C&gt;1&lt;/C&gt;&lt;D xsi:type="xsd:double"&gt;17.0668159706107&lt;/D&gt;&lt;/FQL&gt;&lt;FQL&gt;&lt;Q&gt;JP3386450005^FF_TAX_RATE(ANN_R,1/1/2012,12/31/2012)&lt;/Q&gt;&lt;R&gt;1&lt;/R&gt;&lt;C&gt;1&lt;/C&gt;&lt;D xsi:type="xsd:double"&gt;41.7684277038253&lt;/D&gt;&lt;/FQL&gt;&lt;FQL&gt;&lt;Q&gt;JP3386450005^FF_TAX_RATE(ANN_R,1/1/2013,12/31/2013)&lt;/Q&gt;&lt;R&gt;1&lt;/R&gt;&lt;C&gt;1&lt;/C&gt;&lt;D xsi:type="xsd:double"&gt;29.7676812233495&lt;/D&gt;&lt;/FQL&gt;&lt;FQL&gt;&lt;Q&gt;JP3386450005^FF_TAX_RATE(ANN_R,1/1/2014,12/31/2014)&lt;/Q&gt;&lt;R&gt;1&lt;/R&gt;&lt;C&gt;1&lt;/C&gt;&lt;D xsi:type="xsd:double"&gt;42.7429639950801&lt;/D&gt;&lt;/FQL&gt;&lt;FQL&gt;&lt;Q&gt;JP3386450005^FF_TAX_RATE(ANN_R,1/1/2015,12/31/2015)&lt;/Q&gt;&lt;R&gt;0&lt;/R&gt;&lt;C&gt;0&lt;/C&gt;&lt;/FQL&gt;&lt;FQL&gt;&lt;Q&gt;JP3463000004^FF_TAX_RATE(ANN_R,1/1/2010,12/31/2010)&lt;/Q&gt;&lt;R&gt;1&lt;/R&gt;&lt;C&gt;1&lt;/C&gt;&lt;D xsi:type="xsd:double"&gt;27.8162417724594&lt;/D&gt;&lt;/FQL&gt;&lt;FQL&gt;&lt;Q&gt;JP3463000004^FF_TAX_RATE(ANN_R,1/1/2011,12/31/2011)&lt;/Q&gt;&lt;R&gt;1&lt;/R&gt;&lt;C&gt;1&lt;/C&gt;&lt;D xsi:type="xsd:double"&gt;32.6518144531881&lt;/D&gt;&lt;/FQL&gt;&lt;FQL&gt;&lt;Q&gt;JP3463000004^FF_TAX_RATE(ANN_R,1/1/2012,12/31/2012)&lt;/Q&gt;&lt;R&gt;1&lt;/R&gt;&lt;C&gt;1&lt;/C&gt;&lt;D xsi:type="xsd:double"&gt;49.5912515149835&lt;/D&gt;&lt;/FQL&gt;&lt;FQL&gt;&lt;Q&gt;JP3463000004^FF_TAX_RATE(ANN_R,1/1/2013,12/31/2013)&lt;/Q&gt;&lt;R&gt;1&lt;/R&gt;&lt;C&gt;1&lt;/C&gt;&lt;D xsi:type="xsd:double"&gt;-13.2473622508792&lt;/D&gt;&lt;/FQL&gt;&lt;FQL&gt;&lt;Q&gt;JP3463000004^FF_TAX_RATE(ANN_R,1/1/2014,12/31/2014)&lt;/Q&gt;&lt;R&gt;1&lt;/R&gt;&lt;C&gt;1&lt;/C&gt;&lt;D xsi:type="xsd:double"&gt;31.0309661254887&lt;/D&gt;&lt;/FQL&gt;&lt;FQL&gt;&lt;Q&gt;JP3463000004^FF_TAX_RATE(ANN_R,1/1/2015,12/31/2015)&lt;/Q&gt;&lt;R&gt;0&lt;/R&gt;&lt;C&gt;0&lt;/C&gt;&lt;/FQL&gt;&lt;FQL&gt;&lt;Q&gt;JP3201200007^FF_TAX_RATE(ANN_R,1/1/2010,12/31/2010)&lt;/Q&gt;&lt;R&gt;1&lt;/R&gt;&lt;C&gt;1&lt;/C&gt;&lt;D xsi:type="xsd:double"&gt;44.3900515057306&lt;/D&gt;&lt;/FQL&gt;&lt;FQL&gt;&lt;Q&gt;JP3201200007^FF_TAX_RATE(ANN_R,1/1/2011,12/31/2011)&lt;/Q&gt;&lt;R&gt;1&lt;/R&gt;&lt;C&gt;1&lt;/C&gt;&lt;D xsi:type="xsd:double"&gt;78.3679406159093&lt;/D&gt;&lt;/FQL&gt;&lt;FQL&gt;&lt;Q&gt;JP3201200007^FF_TAX_RATE(ANN_R,1/1/2012,12/31/2012)&lt;/Q&gt;&lt;R&gt;0&lt;/R&gt;&lt;C&gt;0&lt;/C&gt;&lt;/FQL&gt;&lt;FQL&gt;&lt;Q&gt;JP3201200007^FF_TAX_RATE(ANN_R,1/1/2013,12/31/2013)&lt;/Q&gt;&lt;R&gt;1&lt;/R&gt;&lt;C&gt;1&lt;/C&gt;&lt;D xsi:type="xsd:double"&gt;56.9428481872323&lt;/D&gt;&lt;/FQL&gt;&lt;FQL&gt;&lt;Q&gt;JP3201200007^FF_TAX_RATE(ANN_R,1/1/2014,12/31/2014)&lt;/Q&gt;&lt;R&gt;1&lt;/R&gt;&lt;C&gt;1&lt;/C&gt;&lt;D xsi:type="xsd:double"&gt;17.0350076103501&lt;/D&gt;&lt;/FQL&gt;&lt;FQL&gt;&lt;Q&gt;JP3201200007^FF_TAX_RATE(ANN_R,1/1/2015,12/31/2015)&lt;/Q&gt;&lt;R&gt;1&lt;/R&gt;&lt;C&gt;1&lt;/C&gt;&lt;D xsi:type="xsd:double"&gt;199.294828744124&lt;/D&gt;&lt;/FQL&gt;&lt;FQL&gt;&lt;Q&gt;JP3756600007^FF_TAX_RATE(ANN_R,1/1/2010,12/31/2010)&lt;/Q&gt;&lt;R&gt;1&lt;/R&gt;&lt;C&gt;1&lt;/</t>
        </r>
      </text>
    </comment>
    <comment ref="A3" authorId="0" shapeId="0" xr:uid="{88A00486-EFE5-4F51-BAFD-A5955056CC38}">
      <text>
        <r>
          <rPr>
            <b/>
            <sz val="9"/>
            <color indexed="81"/>
            <rFont val="Tahoma"/>
            <charset val="1"/>
          </rPr>
          <t>C&gt;&lt;D xsi:type="xsd:double"&gt;37.8007957718497&lt;/D&gt;&lt;/FQL&gt;&lt;FQL&gt;&lt;Q&gt;JP3756600007^FF_TAX_RATE(ANN_R,1/1/2011,12/31/2011)&lt;/Q&gt;&lt;R&gt;1&lt;/R&gt;&lt;C&gt;1&lt;/C&gt;&lt;D xsi:type="xsd:double"&gt;39.2882267419138&lt;/D&gt;&lt;/FQL&gt;&lt;FQL&gt;&lt;Q&gt;JP3756600007^FF_TAX_RATE(ANN_R,1/1/2012,12/31/2012)&lt;/Q&gt;&lt;R&gt;0&lt;/R&gt;&lt;C&gt;0&lt;/C&gt;&lt;/FQL&gt;&lt;FQL&gt;&lt;Q&gt;JP3756600007^FF_TAX_RATE(ANN_R,1/1/2013,12/31/2013)&lt;/Q&gt;&lt;R&gt;1&lt;/R&gt;&lt;C&gt;1&lt;/C&gt;&lt;D xsi:type="xsd:double"&gt;29.7146219476317&lt;/D&gt;&lt;/FQL&gt;&lt;FQL&gt;&lt;Q&gt;JP3756600007^FF_TAX_RATE(ANN_R,1/1/2014,12/31/2014)&lt;/Q&gt;&lt;R&gt;1&lt;/R&gt;&lt;C&gt;1&lt;/C&gt;&lt;D xsi:type="xsd:double"&gt;312.297556958551&lt;/D&gt;&lt;/FQL&gt;&lt;FQL&gt;&lt;Q&gt;JP3756600007^FF_TAX_RATE(ANN_R,1/1/2015,12/31/2015)&lt;/Q&gt;&lt;R&gt;1&lt;/R&gt;&lt;C&gt;1&lt;/C&gt;&lt;D xsi:type="xsd:double"&gt;41.9331123163779&lt;/D&gt;&lt;/FQL&gt;&lt;FQL&gt;&lt;Q&gt;JP3551500006^FF_TAX_RATE(ANN_R,1/1/2010,12/31/2010)&lt;/Q&gt;&lt;R&gt;1&lt;/R&gt;&lt;C&gt;1&lt;/C&gt;&lt;D xsi:type="xsd:double"&gt;46.0149884625595&lt;/D&gt;&lt;/FQL&gt;&lt;FQL&gt;&lt;Q&gt;JP3551500006^FF_TAX_RATE(ANN_R,1/1/2011,12/31/2011)&lt;/Q&gt;&lt;R&gt;1&lt;/R&gt;&lt;C&gt;1&lt;/C&gt;&lt;D xsi:type="xsd:double"&gt;24.9311418407215&lt;/D&gt;&lt;/FQL&gt;&lt;FQL&gt;&lt;Q&gt;JP3551500006^FF_TAX_RATE(ANN_R,1/1/2012,12/31/2012)&lt;/Q&gt;&lt;R&gt;1&lt;/R&gt;&lt;C&gt;1&lt;/C&gt;&lt;D xsi:type="xsd:double"&gt;37.5109338585663&lt;/D&gt;&lt;/FQL&gt;&lt;FQL&gt;&lt;Q&gt;JP3551500006^FF_TAX_RATE(ANN_R,1/1/2013,12/31/2013)&lt;/Q&gt;&lt;R&gt;1&lt;/R&gt;&lt;C&gt;1&lt;/C&gt;&lt;D xsi:type="xsd:double"&gt;29.8307850580013&lt;/D&gt;&lt;/FQL&gt;&lt;FQL&gt;&lt;Q&gt;JP3551500006^FF_TAX_RATE(ANN_R,1/1/2014,12/31/2014)&lt;/Q&gt;&lt;R&gt;1&lt;/R&gt;&lt;C&gt;1&lt;/C&gt;&lt;D xsi:type="xsd:double"&gt;26.8126334171805&lt;/D&gt;&lt;/FQL&gt;&lt;FQL&gt;&lt;Q&gt;JP3551500006^FF_TAX_RATE(ANN_R,1/1/2015,12/31/2015)&lt;/Q&gt;&lt;R&gt;1&lt;/R&gt;&lt;C&gt;1&lt;/C&gt;&lt;D xsi:type="xsd:double"&gt;26.0154826087075&lt;/D&gt;&lt;/FQL&gt;&lt;FQL&gt;&lt;Q&gt;JP3397200001^FF_TAX_RATE(ANN_R,1/1/2010,12/31/2010)&lt;/Q&gt;&lt;R&gt;1&lt;/R&gt;&lt;C&gt;1&lt;/C&gt;&lt;D xsi:type="xsd:double"&gt;43.5258759554157&lt;/D&gt;&lt;/FQL&gt;&lt;FQL&gt;&lt;Q&gt;JP3397200001^FF_TAX_RATE(ANN_R,1/1/2011,12/31/2011)&lt;/Q&gt;&lt;R&gt;1&lt;/R&gt;&lt;C&gt;1&lt;/C&gt;&lt;D xsi:type="xsd:double"&gt;44.8014147191715&lt;/D&gt;&lt;/FQL&gt;&lt;FQL&gt;&lt;Q&gt;JP3397200001^FF_TAX_RATE(ANN_R,1/1/2012,12/31/2012)&lt;/Q&gt;&lt;R&gt;1&lt;/R&gt;&lt;C&gt;1&lt;/C&gt;&lt;D xsi:type="xsd:double"&gt;45.0385863932643&lt;/D&gt;&lt;/FQL&gt;&lt;FQL&gt;&lt;Q&gt;JP3397200001^FF_TAX_RATE(ANN_R,1/1/2013,12/31/2013)&lt;/Q&gt;&lt;R&gt;1&lt;/R&gt;&lt;C&gt;1&lt;/C&gt;&lt;D xsi:type="xsd:double"&gt;34.7037007811884&lt;/D&gt;&lt;/FQL&gt;&lt;FQL&gt;&lt;Q&gt;JP3397200001^FF_TAX_RATE(ANN_R,1/1/2014,12/31/2014)&lt;/Q&gt;&lt;R&gt;1&lt;/R&gt;&lt;C&gt;1&lt;/C&gt;&lt;D xsi:type="xsd:double"&gt;35.3143234055508&lt;/D&gt;&lt;/FQL&gt;&lt;FQL&gt;&lt;Q&gt;JP3397200001^FF_TAX_RATE(ANN_R,1/1/2015,12/31/2015)&lt;/Q&gt;&lt;R&gt;1&lt;/R&gt;&lt;C&gt;1&lt;/C&gt;&lt;D xsi:type="xsd:double"&gt;33.9562009045465&lt;/D&gt;&lt;/FQL&gt;&lt;FQL&gt;&lt;Q&gt;JP3734800000^FF_TAX_RATE(ANN_R,1/1/2010,12/31/2010)&lt;/Q&gt;&lt;R&gt;1&lt;/R&gt;&lt;C&gt;1&lt;/C&gt;&lt;D xsi:type="xsd:double"&gt;23.3580437854991&lt;/D&gt;&lt;/FQL&gt;&lt;FQL&gt;&lt;Q&gt;JP3734800000^FF_TAX_RATE(ANN_R,1/1/2011,12/31/2011)&lt;/Q&gt;&lt;R&gt;1&lt;/R&gt;&lt;C&gt;1&lt;/C&gt;&lt;D xsi:type="xsd:double"&gt;23.3046211883056&lt;/D&gt;&lt;/FQL&gt;&lt;FQL&gt;&lt;Q&gt;JP3734800000^FF_TAX_RATE(ANN_R,1/1/2012,12/31/2012)&lt;/Q&gt;&lt;R&gt;1&lt;/R&gt;&lt;C&gt;1&lt;/C&gt;&lt;D xsi:type="xsd:double"&gt;26.5340973241504&lt;/D&gt;&lt;/FQL&gt;&lt;FQL&gt;&lt;Q&gt;JP3734800000^FF_TAX_RATE(ANN_R,1/1/2013,12/31/2013)&lt;/Q&gt;&lt;R&gt;1&lt;/R&gt;&lt;C&gt;1&lt;/C&gt;&lt;D xsi:type="xsd:double"&gt;48.9163625530647&lt;/D&gt;&lt;/FQL&gt;&lt;FQL&gt;&lt;Q&gt;JP3734800000^FF_TAX_RATE(ANN_R,1/1/2014,12/31/2014)&lt;/Q&gt;&lt;R&gt;1&lt;/R&gt;&lt;C&gt;1&lt;/C&gt;&lt;D xsi:type="xsd:double"&gt;30.3788775751835&lt;/D&gt;&lt;/FQL&gt;&lt;FQL&gt;&lt;Q&gt;JP3734800000^FF_TAX_RATE(ANN_R,1/1/2015,12/31/2015)&lt;/Q&gt;&lt;R&gt;1&lt;/R&gt;&lt;C&gt;1&lt;/C&gt;&lt;D xsi:type="xsd:double"&gt;27.1125350420505&lt;/D&gt;&lt;/FQL&gt;&lt;FQL&gt;&lt;Q&gt;JP3970300004^FF_TAX_RATE(ANN_R,1/1/2010,12/31/2010)&lt;/Q&gt;&lt;R&gt;0&lt;/R&gt;&lt;C&gt;0&lt;/C&gt;&lt;/FQL&gt;&lt;FQL&gt;&lt;Q&gt;JP3970300004^FF_TAX_RATE(ANN_R,1/1/2011,12/31/2011)&lt;/Q&gt;&lt;R&gt;0&lt;/R&gt;&lt;C&gt;0&lt;/C&gt;&lt;/FQL&gt;&lt;FQL&gt;&lt;Q&gt;JP3970300004^FF_TAX_RATE(ANN_R,1/1/2012,12/31/2012)&lt;/Q&gt;&lt;R&gt;0&lt;/R&gt;&lt;C&gt;0&lt;/C&gt;&lt;/FQL&gt;&lt;FQL&gt;&lt;Q&gt;JP3970300004^FF_TAX_RATE(ANN_R,1/1/2013,12/31/2013)&lt;/Q&gt;&lt;R&gt;1&lt;/R&gt;&lt;C&gt;1&lt;/C&gt;&lt;D xsi:type="xsd:double"&gt;41.3632855343868&lt;/D&gt;&lt;/FQL&gt;&lt;FQL&gt;&lt;Q&gt;JP3970300004^FF_TAX_RATE(ANN_R,1/1/2014,12/31/2014)&lt;/Q&gt;&lt;R&gt;1&lt;/R&gt;&lt;C&gt;1&lt;/C&gt;&lt;D xsi:type="xsd:double"&gt;45.1090097409396&lt;/D&gt;&lt;/FQL&gt;&lt;FQL&gt;&lt;Q&gt;JP3970300004^FF_TAX_RATE(ANN_R,1/1/2015,12/31/2015)&lt;/Q&gt;&lt;R&gt;1&lt;/R&gt;&lt;C&gt;1&lt;/C&gt;&lt;D xsi:type="xsd:double"&gt;44.9665962877761&lt;/D&gt;&lt;/FQL&gt;&lt;FQL&gt;&lt;Q&gt;JP3762600009^FF_TAX_RATE(ANN_R,1/1/2010,12/31/2010)&lt;/Q&gt;&lt;R&gt;1&lt;/R&gt;&lt;C&gt;1&lt;/C&gt;&lt;D xsi:type="xsd:double"&gt;35.3083698347696&lt;/D&gt;&lt;/FQL&gt;&lt;FQL&gt;&lt;Q&gt;JP3762600009^FF_TAX_RATE(ANN_R,1/1/2011,12/31/2011)&lt;/Q&gt;&lt;R&gt;1&lt;/R&gt;&lt;C&gt;1&lt;/C&gt;&lt;D xsi:type="xsd:double"&gt;65.7659106750308&lt;/D&gt;&lt;/FQL&gt;&lt;FQL&gt;&lt;Q&gt;JP3762600009^FF_TAX_RATE(ANN_R,1/1/2012,12/31/2012)&lt;/Q&gt;&lt;R&gt;1&lt;/R&gt;&lt;C&gt;1&lt;/C&gt;&lt;D xsi:type="xsd:double"&gt;69.3327212589898&lt;/D&gt;&lt;/FQL&gt;&lt;FQL&gt;&lt;Q&gt;JP3762600009^FF_TAX_RATE(ANN_R,1/1/2013,12/31/2013)&lt;/Q&gt;&lt;R&gt;1&lt;/R&gt;&lt;C&gt;1&lt;/C&gt;&lt;D xsi:type="xsd:double"&gt;55.5415807849241&lt;/D&gt;&lt;/FQL&gt;&lt;FQL&gt;&lt;Q&gt;JP3762600009^FF_TAX_RATE(ANN_R,1/1/2014,12/31/2014)&lt;/Q&gt;&lt;R&gt;1&lt;/R&gt;&lt;C&gt;1&lt;/C&gt;&lt;D xsi:type="xsd:double"&gt;40.1436338194871&lt;/D&gt;&lt;/FQL&gt;&lt;FQL&gt;&lt;Q&gt;JP3762600009^FF_TAX_RATE(ANN_R,1/1/2015,12/31/2015)&lt;/Q&gt;&lt;R&gt;1&lt;/R&gt;&lt;C&gt;1&lt;/C&gt;&lt;D xsi:type="xsd:double"&gt;39.7654503491576&lt;/D&gt;&lt;/FQL&gt;&lt;FQL&gt;&lt;Q&gt;JP3122400009^FF_TAX_RATE(ANN_R,1/1/2010,12/31/2010)&lt;/Q&gt;&lt;R&gt;0&lt;/R&gt;&lt;C&gt;0&lt;/C&gt;&lt;/FQL&gt;&lt;FQL&gt;&lt;Q&gt;JP3122400009^FF_TAX_RATE(ANN_R,1/1/2011,12/31/2011)&lt;/Q&gt;&lt;R&gt;1&lt;/R&gt;&lt;C&gt;1&lt;/C&gt;&lt;D xsi:type="xsd:double"&gt;42.3707440100883&lt;/D&gt;&lt;/FQL&gt;&lt;FQL&gt;&lt;Q&gt;JP3122400009^FF_TAX_RATE(ANN_R,1/1/2012,12/31/2012)&lt;/Q&gt;&lt;R&gt;0&lt;/R&gt;&lt;C&gt;0&lt;/C&gt;&lt;/FQL&gt;&lt;FQL&gt;&lt;Q&gt;JP3122400009^FF_TAX_RATE(ANN_R,1/1/2013,12/31/2013)&lt;/Q&gt;&lt;R&gt;0&lt;/R&gt;&lt;C&gt;0&lt;/C&gt;&lt;/FQL&gt;&lt;FQL&gt;&lt;Q&gt;JP3122400009^FF_TAX_RATE(ANN_R,1/1/2014,12/31/2014)&lt;/Q&gt;&lt;R&gt;0&lt;/R&gt;&lt;C&gt;0&lt;/C&gt;&lt;/FQL&gt;&lt;FQL&gt;&lt;Q&gt;JP3122400009^FF_TAX_RATE(ANN_R,1/1/2015,12/31/2015)&lt;/Q&gt;&lt;R&gt;1&lt;/R&gt;&lt;C&gt;1&lt;/C&gt;&lt;D xsi:type="xsd:double"&gt;19.3287427168103&lt;/D&gt;&lt;/FQL&gt;&lt;FQL&gt;&lt;Q&gt;JP3762800005^FF_TAX_RATE(ANN_R,1/1/2010,12/31/2010)&lt;/Q&gt;&lt;R&gt;1&lt;/R&gt;&lt;C&gt;1&lt;/C&gt;&lt;D xsi:type="xsd:double"&gt;41.4594942134591&lt;/D&gt;&lt;/FQL&gt;&lt;FQL&gt;&lt;Q&gt;JP3762800005^FF_TAX_RATE(ANN_R,1/1/2011,12/31/2011)&lt;/Q&gt;&lt;R&gt;1&lt;/R&gt;&lt;C&gt;1&lt;/C&gt;&lt;D xsi:type="xsd:double"&gt;41.8136652196823&lt;/D&gt;&lt;/FQL&gt;&lt;FQL&gt;&lt;Q&gt;JP3762800005^FF_TAX_RATE(ANN_R,1/1/2012,12/31/2012)&lt;/Q&gt;&lt;R&gt;1&lt;/R&gt;&lt;C&gt;1&lt;/C&gt;&lt;D xsi:type="xsd:double"&gt;41.4276563945627&lt;/D&gt;&lt;/FQL&gt;&lt;FQL&gt;&lt;Q&gt;JP3762800005^FF_TAX_RATE(ANN_R,1/1/2013,12/31/2013)&lt;/Q&gt;&lt;R&gt;1&lt;/R&gt;&lt;C&gt;1&lt;/C&gt;&lt;D xsi:type="xsd:double"&gt;33.2641254140811&lt;/D&gt;&lt;/FQL&gt;&lt;FQL&gt;&lt;Q&gt;JP3762800005^FF_TAX_RATE(ANN_R,1/1/2014,12/31/2014)&lt;/Q&gt;&lt;R&gt;1&lt;/R&gt;&lt;C&gt;1&lt;/C&gt;&lt;D xsi:type="xsd:double"&gt;40.1734049213607&lt;/D&gt;&lt;/FQL&gt;&lt;FQL&gt;&lt;Q&gt;JP3762800005^FF_TAX_RATE(ANN_R,1/1/2015,12/31/2015)&lt;/Q&gt;&lt;R&gt;1&lt;/R&gt;&lt;C&gt;1&lt;/C&gt;&lt;D xsi:type="xsd:double"&gt;32.5179856115108&lt;/D&gt;&lt;/FQL&gt;&lt;FQL&gt;&lt;Q&gt;TW0001301000^FF_TAX_RATE(ANN_R,1/1/2010,12/31/2010)&lt;/Q&gt;&lt;R&gt;1&lt;/R&gt;&lt;C&gt;1&lt;/C&gt;&lt;D xsi:type="xsd:double"&gt;11.7460863636961&lt;/D&gt;&lt;/FQL&gt;&lt;FQL&gt;&lt;Q&gt;TW0001301000^FF_TAX_RATE(ANN_R,1/1/2011,12/31/2011)&lt;/Q&gt;&lt;R&gt;1&lt;/R&gt;&lt;C&gt;1&lt;/C&gt;&lt;D xsi:type="xsd:double"&gt;12.7369344201945&lt;/D&gt;&lt;/FQL&gt;&lt;FQL&gt;&lt;Q&gt;TW0001301000^FF_TAX_RATE(ANN_R,1/1/2012,12/31/2012)&lt;/Q&gt;&lt;R&gt;1&lt;/R&gt;&lt;C&gt;1&lt;/C&gt;&lt;D xsi:type="xsd:double"&gt;12.8196539311015&lt;/D&gt;&lt;/FQL&gt;&lt;FQL&gt;&lt;Q&gt;TW0001301000^FF_TAX_RATE(ANN_R,1/1/2013,12/31/2013)&lt;/Q&gt;&lt;R&gt;1&lt;/R&gt;&lt;C&gt;1&lt;/C&gt;&lt;D xsi:type="xsd:double"&gt;10.5707319882348&lt;/D&gt;&lt;/FQL&gt;&lt;FQL&gt;&lt;Q&gt;TW0001301000^FF_TAX_RATE(ANN_R,1/1/2014,12/31/2014)&lt;/Q&gt;&lt;R&gt;1&lt;/R&gt;&lt;C&gt;1&lt;/C&gt;&lt;D xsi:type="xsd:double"&gt;12.4473269732949&lt;/D&gt;&lt;/FQL&gt;&lt;FQL&gt;&lt;Q&gt;TW0001301000^FF_TAX_RATE(ANN_R,1/1/2015,12/31/2015)&lt;/Q&gt;&lt;R&gt;1&lt;/R&gt;&lt;C&gt;1&lt;/C&gt;&lt;D xsi:type="xsd:double"&gt;12.0163047523262&lt;/D&gt;&lt;/FQL&gt;&lt;FQL&gt;&lt;Q&gt;JP3160400002^FF_TAX_RATE(ANN_R,1/1/2010,12/31/2010)&lt;/Q&gt;&lt;R&gt;1&lt;/R&gt;&lt;C&gt;1&lt;/C&gt;&lt;D xsi:type="xsd:double"&gt;44.9883544031127&lt;/D&gt;&lt;/FQL&gt;&lt;FQL&gt;&lt;Q&gt;JP3160400002^FF_TAX_RATE(ANN_R,1/1/2011,12/31/2011)&lt;/Q&gt;&lt;R&gt;1&lt;/R&gt;&lt;C&gt;1&lt;/C&gt;&lt;D xsi:type="xsd:double"&gt;33.9176383418477&lt;/D&gt;&lt;/FQL&gt;&lt;FQL&gt;&lt;Q&gt;JP3160400002^FF_TAX_RATE(ANN_R,1/1/2012,12/31/2012)&lt;/Q&gt;&lt;R&gt;1&lt;/R&gt;&lt;C&gt;1&lt;/C&gt;&lt;D xsi:type="xsd:double"&gt;37.7334967458372&lt;/D&gt;&lt;/FQL&gt;&lt;FQL&gt;&lt;Q&gt;JP3160400002^FF_TAX_RATE(ANN_R,1/1/2013,12/31/2013)&lt;/Q&gt;&lt;R&gt;1&lt;/R&gt;&lt;C&gt;1&lt;/C&gt;&lt;D xsi:type="xsd:double"&gt;32.0322562580501&lt;/D&gt;&lt;/FQL&gt;&lt;FQL&gt;&lt;Q&gt;JP3160400002^FF_TAX_RATE(ANN_R,1/1/2014,12/31/2014)&lt;/Q&gt;&lt;R&gt;1&lt;/R&gt;&lt;C&gt;1&lt;/C&gt;&lt;D xsi:type="xsd:double"&gt;38.1986580628592&lt;/D&gt;&lt;/FQL&gt;&lt;FQL&gt;&lt;Q&gt;JP3160400002^FF_TAX_RATE(ANN_R,1/1/2015,12/31/2015)&lt;/Q&gt;&lt;R&gt;1&lt;/R&gt;&lt;C&gt;1&lt;/C&gt;&lt;D xsi:type="xsd:double"&gt;-67.9381642512077&lt;/D&gt;&lt;/FQL&gt;&lt;FQL&gt;&lt;Q&gt;JP3197800000^FF_TAX_RATE(ANN_R,1/1/2010,12/31/2010)&lt;/Q&gt;&lt;R&gt;1&lt;/R&gt;&lt;C&gt;1&lt;/C&gt;&lt;D xsi:type="xsd:double"&gt;37.0966159882295&lt;/D&gt;&lt;/FQL&gt;&lt;FQL&gt;&lt;Q&gt;JP3197800000^FF_TAX_RATE(ANN_R,1/1/2011,12/31/2011)&lt;/Q&gt;&lt;R&gt;1&lt;/R&gt;&lt;C&gt;1&lt;/C&gt;&lt;D xsi:type="xsd:double"&gt;34.7468399971218&lt;/D&gt;&lt;/FQL&gt;&lt;FQL&gt;&lt;Q&gt;JP3197800000^FF_TAX_RATE(ANN_R,1/1/2012,12/31/2012)&lt;/Q&gt;&lt;R&gt;1&lt;/R&gt;&lt;C&gt;1&lt;/C&gt;&lt;D xsi:type="xsd:double"&gt;53.1373893343667&lt;/D&gt;&lt;/FQL&gt;&lt;FQL&gt;&lt;Q&gt;JP3197800000^FF_TAX_RATE(ANN_R,1/1/2013,12/31/2013)&lt;/Q&gt;&lt;R&gt;1&lt;/R&gt;&lt;C&gt;1&lt;/C&gt;&lt;D xsi:type="xsd:double"&gt;34.1828940029585&lt;/D&gt;&lt;/FQL&gt;&lt;FQL&gt;&lt;Q&gt;JP3197800000^FF_TAX_RATE(ANN_R,1/1/2014,12/31/2014)&lt;/Q&gt;&lt;R&gt;1&lt;/R&gt;&lt;C&gt;1&lt;/C&gt;&lt;D xsi:type="xsd:double"&gt;31.4077442869353&lt;/D&gt;&lt;/FQL&gt;&lt;FQL&gt;&lt;Q&gt;JP3197800000^FF_TAX_RATE(ANN_R,1/1/2015,12/31/2015)&lt;/Q&gt;&lt;R&gt;1&lt;/R&gt;&lt;C&gt;1&lt;/C&gt;&lt;D xsi:type="xsd:double"&gt;33.0628919302421&lt;/D&gt;&lt;/FQL&gt;&lt;FQL&gt;&lt;Q&gt;JP3242800005^FF_TAX_RATE(ANN_R,1/1/2010,12/31/2010)&lt;/Q&gt;&lt;R&gt;1&lt;/R&gt;&lt;C&gt;1&lt;/C&gt;&lt;D xsi:type="xsd:double"&gt;35.6765590040294&lt;/D&gt;&lt;/FQL&gt;&lt;FQL&gt;&lt;Q&gt;JP3242800005^FF_TAX_RATE(ANN_R,1/1/2011,12/31/2011)&lt;/Q&gt;&lt;R&gt;1&lt;/R&gt;&lt;C&gt;1&lt;/C&gt;&lt;D xsi:type="xsd:double"&gt;32.1514776089116&lt;/D&gt;&lt;/FQL&gt;&lt;FQL&gt;&lt;Q&gt;JP3242800005^FF_TAX_RATE(ANN_R,1/1/2012,12/31/2012)&lt;/Q&gt;&lt;R&gt;1&lt;/R&gt;&lt;C&gt;1&lt;/C&gt;&lt;D xsi:type="xsd:double"&gt;32.1441395154675&lt;/D&gt;&lt;/FQL&gt;&lt;FQL&gt;&lt;Q&gt;JP3242800005^FF_TAX_RATE(ANN_R,1/1/2013,12/31/2013)&lt;/Q&gt;&lt;R&gt;1&lt;/R&gt;&lt;C&gt;1&lt;/C&gt;&lt;D xsi:type="xsd:double"&gt;31.0951542559925&lt;/D&gt;&lt;/FQL&gt;&lt;FQL&gt;&lt;Q&gt;JP3242800005^FF_TAX_RATE(ANN_R,1/1/2014,12/31/2014)&lt;/Q&gt;&lt;R&gt;1&lt;/R&gt;&lt;C&gt;1&lt;/C&gt;&lt;D xsi:type="xsd:double"&gt;30.7901857587563&lt;/D&gt;&lt;/FQL&gt;&lt;FQL&gt;&lt;Q&gt;JP3242800005^FF_TAX_RATE(ANN_R,1/1/2015,12/31/2015)&lt;/Q&gt;&lt;R&gt;1&lt;/R&gt;&lt;C&gt;1&lt;/C&gt;&lt;D xsi:type="xsd:double"&gt;33.4174730455506&lt;/D&gt;&lt;/FQL&gt;&lt;FQL&gt;&lt;Q&gt;JP3735400008^FF_TAX_RATE(ANN_R,1/1/2010,12/31/2010)&lt;/Q&gt;&lt;R&gt;1&lt;/R&gt;&lt;C&gt;1&lt;/C&gt;&lt;D xsi:type="xsd:double"&gt;39.9082736719369&lt;/D&gt;&lt;/FQL&gt;&lt;FQL&gt;&lt;Q&gt;JP3735400008^FF_TAX_RATE(ANN_R,1/1/2011,12/31/2011)&lt;/Q&gt;&lt;R&gt;1&lt;/R&gt;&lt;C&gt;1&lt;/C&gt;&lt;D xsi:type="xsd:double"&gt;40.4484787765235&lt;/D&gt;&lt;/FQL&gt;&lt;FQL&gt;&lt;Q&gt;JP3735400008^FF_TAX_RATE(ANN_R,1/1/2012,12/31/2012)&lt;/Q&gt;&lt;R&gt;1&lt;/R&gt;&lt;C&gt;1&lt;/C&gt;&lt;D xsi:type="xsd:double"&gt;47.4282878652175&lt;/D&gt;&lt;/FQL&gt;&lt;FQL&gt;&lt;Q&gt;JP3735400008^FF_TAX_RATE(ANN_R,1/1/2013,12/31/2013)&lt;/Q&gt;&lt;R&gt;1&lt;/R&gt;&lt;C&gt;1&lt;/C&gt;&lt;D xsi:type="xsd:double"&gt;40.0657231418892&lt;/D&gt;&lt;/FQL&gt;&lt;FQL&gt;&lt;Q&gt;JP3735400008^FF_TAX_RATE(ANN_R,1/1/2014,12/31/2014)&lt;/Q&gt;&lt;R&gt;1&lt;/R&gt;&lt;C&gt;1&lt;/C&gt;&lt;D xsi:type="xsd:double"&gt;37.5944892384842&lt;/D&gt;&lt;/FQL&gt;&lt;FQL&gt;&lt;Q&gt;JP3735400008^FF_TAX_RATE(ANN_R,1/1/2015,12/31/2015)&lt;/Q&gt;&lt;R&gt;1&lt;/R&gt;&lt;C&gt;1&lt;/C&gt;&lt;D xsi:type="xsd:double"&gt;37.2527842389434&lt;/D&gt;&lt;/FQL&gt;&lt;FQL&gt;&lt;Q&gt;KR7036570000^FF_TAX_RATE(ANN_R,1/1/2010,12/31/2010)&lt;/Q&gt;&lt;R&gt;1&lt;/R&gt;&lt;C&gt;1&lt;/C&gt;&lt;D xsi:type="xsd:double"&gt;26.0413812770076&lt;/D&gt;&lt;/FQL&gt;&lt;FQL&gt;&lt;Q&gt;KR7036570000^FF_TAX_RATE(ANN_R,1/1/2011,12/31/2011)&lt;/Q&gt;&lt;R&gt;1&lt;/R&gt;&lt;C&gt;1&lt;/C&gt;&lt;D xsi:type="xsd:double"&gt;25.1476193690127&lt;/D&gt;&lt;/FQL&gt;&lt;FQL&gt;&lt;Q&gt;KR7036570000^FF_TAX_RATE(ANN_R,1/1/2012,12/31/2012)&lt;/Q&gt;&lt;R&gt;1&lt;/R&gt;&lt;C&gt;1&lt;/C&gt;&lt;D xsi:type="xsd:double"&gt;15.9864501352179&lt;/D&gt;&lt;/FQL&gt;&lt;FQL&gt;&lt;Q&gt;KR7036570000^FF_TAX_RATE(ANN_R,1/1/2013,12/31/2013)&lt;/Q&gt;&lt;R&gt;1&lt;/R&gt;&lt;C&gt;1&lt;/C&gt;&lt;D xsi:type="xsd:double"&gt;26.6053074391674&lt;/D&gt;&lt;/FQL&gt;&lt;FQL&gt;&lt;Q&gt;KR7036570000^FF_TAX_RATE(ANN_R,1/1/2014,12/31/2014)&lt;/Q&gt;&lt;R&gt;1&lt;/R&gt;&lt;C&gt;1&lt;/C&gt;&lt;D xsi:type="xsd:double"&gt;21.2760731656114&lt;/D&gt;&lt;/FQL&gt;&lt;FQL&gt;&lt;Q&gt;KR7036570000^FF_TAX_RATE(ANN_R,1/1/2015,12/31/2015)&lt;/Q&gt;&lt;R&gt;1&lt;/R&gt;&lt;C&gt;1&lt;/C&gt;&lt;D xsi:type="xsd:double"&gt;30.5454436670944&lt;/D&gt;&lt;/FQL&gt;&lt;FQL&gt;&lt;Q&gt;JP3258000003^FF_TAX_RATE(ANN_R,1/1/2010,12/31/2010)&lt;/Q&gt;&lt;R&gt;1&lt;/R&gt;&lt;C&gt;1&lt;/C&gt;&lt;D xsi:type="xsd:double"&gt;71.9857582133031&lt;/D&gt;&lt;/FQL&gt;&lt;FQL&gt;&lt;Q&gt;JP3258000003^FF_TAX_RATE(ANN_R,1/1/2011,12/31/2011)&lt;/Q&gt;&lt;R&gt;1&lt;/R&gt;&lt;C&gt;1&lt;/C&gt;&lt;D xsi:type="xsd:double"&gt;72.6194681928449&lt;/D&gt;&lt;/FQL&gt;&lt;FQL&gt;&lt;Q&gt;JP3258000003^FF_TAX_RATE(ANN_R,1/1/2012,12/31/2012)&lt;/Q&gt;&lt;R&gt;1&lt;/R&gt;&lt;C&gt;1&lt;/C&gt;&lt;D xsi:type="xsd:double"&gt;45.0094317024972&lt;/D&gt;&lt;/FQL&gt;&lt;FQL&gt;&lt;Q&gt;JP3258000003^FF_TAX_RATE(ANN_R,1/1/2013,12/31/2013)&lt;/Q&gt;&lt;R&gt;1&lt;/R&gt;&lt;C&gt;1&lt;/C&gt;&lt;D xsi:type="xsd:double"&gt;33.8778418126535&lt;/D&gt;&lt;/FQL&gt;&lt;FQL&gt;&lt;Q&gt;JP3258000003^FF_TAX_RATE(ANN_R,1/1/2014,12/31/2014)&lt;/Q&gt;&lt;R&gt;1&lt;/R&gt;&lt;C&gt;1&lt;/C&gt;&lt;D xsi:type="xsd:double"&gt;42.4003903491313&lt;/D&gt;&lt;/FQL&gt;&lt;FQL&gt;&lt;Q&gt;JP3258000003^FF_TAX_RATE(ANN_R,1/1/2015,12/31/2015)&lt;/Q&gt;&lt;R&gt;1&lt;/R&gt;&lt;C&gt;1&lt;/C&gt;&lt;D xsi:type="xsd:double"&gt;263.540351279991&lt;/D&gt;&lt;/FQL&gt;&lt;FQL&gt;&lt;Q&gt;US0605051046^FF_TAX_RATE(ANN_R,1/1/2010,12/31/2010)&lt;/Q&gt;&lt;R&gt;0&lt;/R&gt;&lt;C&gt;0&lt;/C&gt;&lt;/FQL&gt;&lt;FQL&gt;&lt;Q&gt;US0605051046^FF_TAX_RATE(ANN_R,1/1/2011,12/31/2011)&lt;/Q&gt;&lt;R&gt;0&lt;/R&gt;&lt;C&gt;0&lt;/C&gt;&lt;/FQL&gt;&lt;FQL&gt;&lt;Q&gt;US0605051046^FF_TAX_RATE(ANN_R,1/1/2012,12/31/2012)&lt;/Q&gt;&lt;R&gt;1&lt;/R&gt;&lt;C&gt;1&lt;/C&gt;&lt;D xsi:type="xsd:double"&gt;-36.328125&lt;/D&gt;&lt;/FQL&gt;&lt;FQL&gt;&lt;Q&gt;US0605051046^FF_TAX_RATE(ANN_R,1/1/2013,12/31/2013)&lt;/Q&gt;&lt;R&gt;1&lt;/R&gt;&lt;C&gt;1&lt;/C&gt;&lt;D xsi:type="xsd:double"&gt;29.3161019045263&lt;/D&gt;&lt;/FQL&gt;&lt;FQL&gt;&lt;Q&gt;US0605051046^FF_TAX_RATE(ANN_R,1/1/2014,12/31/2014)&lt;/Q&gt;&lt;R&gt;1&lt;/R&gt;&lt;C&gt;1&lt;/C&gt;&lt;D xsi:type="xsd:double"&gt;29.4967177242888&lt;/D&gt;&lt;/FQL&gt;&lt;FQL&gt;&lt;Q&gt;US0605051046^FF_TAX_RATE(ANN_R,1/1/2015,12/31/2015)&lt;/Q&gt;&lt;R&gt;1&lt;/R&gt;&lt;C&gt;1&lt;/C&gt;&lt;D xsi:type="xsd:double"&gt;28.2464884458541&lt;/D&gt;&lt;/FQL&gt;&lt;FQL&gt;&lt;Q&gt;US92343V1044^FF_TAX_RATE(ANN_R,1/1/2010,12/31/2010)&lt;/Q&gt;&lt;R&gt;1&lt;/R&gt;&lt;C&gt;1&lt;/C&gt;&lt;D xsi:type="xsd:double"&gt;19.4497004099653&lt;/D&gt;&lt;/FQL&gt;&lt;FQL&gt;&lt;Q&gt;US92343V1044^FF_TAX_RATE(ANN_R,1/1/2011,12/31/2011)&lt;/Q&gt;&lt;R&gt;1&lt;/R&gt;&lt;C&gt;1&lt;/C&gt;&lt;D xsi:type="xsd:double"&gt;2.71868739864543&lt;/D&gt;&lt;/FQL&gt;&lt;FQL&gt;&lt;Q&gt;US92343V1044^FF_TAX_RATE(ANN_R,1/1/2012,12/31/2012)&lt;/Q&gt;&lt;R&gt;1&lt;/R&gt;&lt;C&gt;1&lt;/C&gt;&lt;D xsi:type="xsd:double"&gt;-6.66868748105486&lt;/D&gt;&lt;/FQL&gt;&lt;FQL&gt;&lt;Q&gt;US92343V1044^FF_TAX_RATE(ANN_R,1/1/2013,12/31/2013)&lt;/Q&gt;&lt;R&gt;1&lt;/R&gt;&lt;C&gt;1&lt;/C&gt;&lt;D xsi:type="xsd:double"&gt;19.5716774259658&lt;/D&gt;&lt;/FQL&gt;&lt;FQL&gt;&lt;Q&gt;US92343V1044^FF_TAX_RATE(ANN_R,1/1/2014,12/31/2014)&lt;/Q&gt;&lt;R&gt;1&lt;/R&gt;&lt;C&gt;1&lt;/C&gt;&lt;D xsi:type="xsd:double"&gt;21.7026850032744&lt;/D&gt;&lt;/FQL&gt;&lt;FQL&gt;&lt;Q&gt;US92343V1044^FF_TAX_RATE(ANN_R,1/1/2015,12/31/2015)&lt;/Q&gt;&lt;R&gt;1&lt;/R&gt;&lt;C&gt;1&lt;/C&gt;&lt;D xsi:type="xsd:double"&gt;34.9327195467422&lt;/D&gt;&lt;/FQL&gt;&lt;FQL&gt;&lt;Q&gt;US22160K1051^FF_TAX_RATE(ANN_R,1/1/2010,12/31/2010)&lt;/Q&gt;&lt;R&gt;1&lt;/R&gt;&lt;C&gt;1&lt;/C&gt;&lt;D xsi:type="xsd:double"&gt;35.5890944498539&lt;/D&gt;&lt;/FQL&gt;&lt;FQL&gt;&lt;Q&gt;US22160K1051^FF_TAX_RATE(ANN_R,1/1/2011,12/31/2011)&lt;/Q&gt;&lt;R&gt;1&lt;/R&gt;&lt;C&gt;1&lt;/C&gt;&lt;D xsi:type="xsd:double"&gt;35.2916491817037&lt;/D&gt;&lt;/FQL&gt;&lt;FQL&gt;&lt;Q&gt;US22160K1051^FF_TAX_RATE(ANN_R,1/1/2012,12/31/2012)&lt;/Q&gt;&lt;R&gt;1&lt;/R&gt;&lt;C&gt;1&lt;/C&gt;&lt;D xsi:type="xsd:double"&gt;36.1402240693892&lt;/D&gt;&lt;/FQL&gt;&lt;FQL&gt;&lt;Q&gt;US22160K1051^FF_TAX_RATE(ANN_R,1/1/2013,12/31/2013)&lt;/Q&gt;&lt;R&gt;1&lt;/R&gt;&lt;C&gt;1&lt;/C&gt;&lt;D xsi:type="xsd:double"&gt;32.4483775811209&lt;/D&gt;&lt;/FQL&gt;&lt;FQL&gt;&lt;Q&gt;US22160K1051^FF_TAX_RATE(ANN_R,1/1/2014,12/31/2014)&lt;/Q&gt;&lt;R&gt;1&lt;/R&gt;&lt;C&gt;1&lt;/C&gt;&lt;D xsi:type="xsd:double"&gt;34.6887707225524&lt;/D&gt;&lt;/FQL&gt;&lt;FQL&gt;&lt;Q&gt;US22160K1051^FF_TAX_RATE(ANN_R,1/1/2015,12/31/2015)&lt;/Q&gt;&lt;R&gt;1&lt;/R&gt;&lt;C&gt;1&lt;/C&gt;&lt;D xsi:type="xsd:double"&gt;33.157602663707&lt;/D&gt;&lt;/FQL&gt;&lt;FQL&gt;&lt;Q&gt;US9078181081^FF_TAX_RATE(ANN_R,1/1/2010,12/31/2010)&lt;/Q&gt;&lt;R&gt;1&lt;/R&gt;&lt;C&gt;1&lt;/C&gt;&lt;D xsi:type="xsd:double"&gt;37.2885179336792&lt;/D&gt;&lt;/FQL&gt;&lt;FQL&gt;&lt;Q&gt;US9078181081^FF_TAX_RATE(ANN_R,1/1/2011,12/31/2011)&lt;/Q&gt;&lt;R&gt;1&lt;/R&gt;&lt;C&gt;1&lt;/C&gt;&lt;D xsi:type="xsd:double"&gt;37.4620060790274&lt;/D&gt;&lt;/FQL&gt;&lt;FQL&gt;&lt;Q&gt;US9078181081^FF_TAX_RATE(ANN_R,1/1/2012,12/31/2012)&lt;/Q&gt;&lt;R&gt;1&lt;/R&gt;&lt;C&gt;1&lt;/C&gt;&lt;D xsi:type="xsd:double"&gt;37.591009813232&lt;/D&gt;&lt;/FQL&gt;&lt;FQL&gt;&lt;Q&gt;US9078181081^FF_TAX_RATE(ANN_R,1/1/2013,12/31/2013)&lt;/Q&gt;&lt;R&gt;1&lt;/R&gt;&lt;C&gt;1&lt;/C&gt;&lt;D xsi:type="xsd:double"&gt;37.7412031782066&lt;/D&gt;&lt;/FQL&gt;&lt;FQL&gt;&lt;Q&gt;US9078181081^FF_TAX_RATE(ANN_R,1/1/2014,12/31/2014)&lt;/Q&gt;&lt;R&gt;1&lt;/R&gt;&lt;C&gt;1&lt;/C&gt;&lt;D xsi:type="xsd:double"&gt;37.9120220544169&lt;/D&gt;&lt;/FQL&gt;&lt;FQL&gt;&lt;Q&gt;US9078181081^FF_TAX_RATE(ANN_R,1/1/2015,12/31/2015)&lt;/Q&gt;&lt;R&gt;1&lt;/R&gt;&lt;C&gt;1&lt;/C&gt;&lt;D xsi:type="xsd:double"&gt;37.6698014629049&lt;/D&gt;&lt;/FQL&gt;&lt;FQL&gt;&lt;Q&gt;US0970231058^FF_TAX_RATE(ANN_R,1/1/2010,12/31/2010)&lt;/Q&gt;&lt;R&gt;1&lt;/R&gt;&lt;C&gt;1&lt;/C&gt;&lt;D xsi:type="xsd:double"&gt;26.5364987796761&lt;/D&gt;&lt;/FQL&gt;&lt;FQL&gt;&lt;Q&gt;US0970231058^FF_TAX_RATE(ANN_R,1/1/2011,12/31/2011)&lt;/Q&gt;&lt;R&gt;1&lt;/R&gt;&lt;C&gt;1&lt;/C&gt;&lt;D xsi:type="xsd:double"&gt;25.6258112367884&lt;/D&gt;&lt;/FQL&gt;&lt;FQL&gt;&lt;Q&gt;US0970231058^FF_TAX_RATE(ANN_R,1/1/2012,12/31/2012)&lt;/Q&gt;&lt;R&gt;1&lt;/R&gt;&lt;C&gt;1&lt;/C&gt;&lt;D xsi:type="xsd:double"&gt;33.9593908629442&lt;/D&gt;&lt;/FQL&gt;&lt;FQL&gt;&lt;Q&gt;US0970231058^FF_TAX_RATE(ANN_R,1/1/2013,12/31/2013)&lt;/Q&gt;&lt;R&gt;1&lt;/R&gt;&lt;C&gt;1&lt;/C&gt;&lt;D xsi:type="xsd:double"&gt;26.4120667522465&lt;/D&gt;&lt;/FQL&gt;&lt;FQL&gt;&lt;Q&gt;US0970231058^FF_TAX_RATE(ANN_R,1/1/2014,12/31/2014)&lt;/Q&gt;&lt;R&gt;1&lt;/R&gt;&lt;C&gt;1&lt;/C&gt;&lt;D xsi:type="xsd:double"&gt;23.6934286114614&lt;/D&gt;&lt;/FQL&gt;&lt;FQL&gt;&lt;Q&gt;US0970231058^FF_TAX_RATE(ANN_R,1/1/2015,12/31/2015)&lt;/Q&gt;&lt;R&gt;1&lt;/R&gt;&lt;C&gt;1&lt;/C&gt;&lt;D xsi:type="xsd:double"&gt;27.6589797344514&lt;/D&gt;&lt;/FQL&gt;&lt;FQL&gt;&lt;Q&gt;US88579Y1010^FF_TAX_RATE(ANN_R,1/1/2010,12/31/2010)&lt;/Q&gt;&lt;R&gt;1&lt;/R&gt;&lt;C&gt;1&lt;/C&gt;&lt;D xsi:type="xsd:double"&gt;27.6629018245004&lt;/D&gt;&lt;/FQL&gt;&lt;FQL&gt;&lt;Q&gt;US88579Y1010^FF_TAX_RATE(ANN_R,1/1/2011,12/31/2011)&lt;/Q&gt;&lt;R&gt;1&lt;/R&gt;&lt;C&gt;1&lt;/C&gt;&lt;D xsi:type="xsd:double"&gt;27.756590946775&lt;/D&gt;&lt;/FQL&gt;&lt;FQL&gt;&lt;Q&gt;US88579Y1010^FF_TAX_RATE(ANN_R,1/1/2012,12/31/2012)&lt;/Q&gt;&lt;R&gt;1&lt;/R&gt;&lt;C&gt;1&lt;/C&gt;&lt;D xsi:type="xsd:double"&gt;28.9718154621319&lt;/D&gt;&lt;/FQL&gt;&lt;FQL&gt;&lt;Q&gt;US88579Y1010^FF_TAX_RATE(ANN_R,1/1/2013,12/31/2013)&lt;/Q&gt;&lt;R&gt;1&lt;/R&gt;&lt;C&gt;1&lt;/C&gt;&lt;D xsi:type="xsd:double"&gt;28.0554708930204&lt;/D&gt;&lt;/FQL&gt;&lt;FQL&gt;&lt;Q&gt;US88579Y1010^FF_TAX_RATE(ANN_R,1/1/2014,12/31/2014)&lt;/Q&gt;&lt;R&gt;1&lt;/R&gt;&lt;C&gt;1&lt;/C&gt;&lt;D xsi:type="xsd:double"&gt;28.864218616567&lt;/D&gt;&lt;/FQL&gt;&lt;FQL&gt;&lt;Q&gt;US88579Y1010^FF_TAX_RATE(ANN_R,1/1/2015,12/31/2015)&lt;/Q&gt;&lt;R&gt;1&lt;/R&gt;&lt;C&gt;1&lt;/C&gt;&lt;D xsi:type="xsd:double"&gt;29.0488055107724&lt;/D&gt;&lt;/FQL&gt;&lt;FQL&gt;&lt;Q&gt;US5128071082^FF_TAX_RATE(ANN_R,1/1/2010,12/31/2010)&lt;/Q&gt;&lt;R&gt;1&lt;/R&gt;&lt;C&gt;1&lt;/C&gt;&lt;D xsi:type="xsd:double"&gt;19.4057297490823&lt;/D&gt;&lt;/FQL&gt;&lt;FQL&gt;&lt;Q&gt;US5128071082^FF_TAX_RATE(ANN_R,1/1/2011,12/31/2011)&lt;/Q&gt;&lt;R&gt;1&lt;/R&gt;&lt;C&gt;1&lt;/C&gt;&lt;D xsi:type="xsd:double"&gt;9.63045465215589&lt;/D&gt;&lt;/FQL&gt;&lt;FQL&gt;&lt;Q&gt;US5128071082^FF_TAX_RATE(ANN_R,1/1/2012,12/31/2012)&lt;/Q&gt;&lt;R&gt;1&lt;/R&gt;&lt;C&gt;1&lt;/C&gt;&lt;D xsi:type="xsd:double"&gt;17.4617695114912&lt;/D&gt;&lt;/FQL&gt;&lt;FQL&gt;&lt;Q&gt;US5128071082^FF_TAX_RATE(ANN_R,1/1/2013,12/31/2013)&lt;/Q&gt;&lt;R&gt;1&lt;/R&gt;&lt;C&gt;1&lt;/C&gt;&lt;D xsi:type="xsd:double"&gt;-70.840709292208&lt;/D&gt;&lt;/FQL&gt;&lt;FQL&gt;&lt;Q&gt;US5128071082^FF_TAX_RATE(ANN_R,1/1/2014,12/31/2014)&lt;/Q&gt;&lt;R&gt;1&lt;/R&gt;&lt;C&gt;1&lt;/C&gt;&lt;D xsi:type="xsd:double"&gt;12.5903591972495&lt;/D&gt;&lt;/FQL&gt;&lt;FQL&gt;&lt;Q&gt;US5128071082^FF_TAX_RATE(ANN_R,1/1/2015,12/31/2015)&lt;/Q&gt;&lt;R&gt;1&lt;/R&gt;&lt;C&gt;1&lt;/C&gt;&lt;D xsi:type="xsd:double"&gt;11.5101572518054&lt;/D&gt;&lt;/FQL&gt;&lt;FQL&gt;&lt;Q&gt;US78409V1044^FF_TAX_RATE(ANN_R,1/1/2010,12/31/2010)&lt;/Q&gt;&lt;R&gt;1&lt;/R&gt;&lt;C&gt;1&lt;/C&gt;&lt;D xsi:type="xsd:double"&gt;36.3999683444128&lt;/D&gt;&lt;/FQL&gt;&lt;FQL&gt;&lt;Q&gt;US78409V1044^FF_TAX_RATE(ANN_R,1/1/2011,12/31/2011)&lt;/Q&gt;&lt;R&gt;1&lt;/R&gt;&lt;C&gt;1&lt;/C&gt;&lt;D xsi:type="xsd:double"&gt;37.4&lt;/D&gt;&lt;/FQL&gt;&lt;FQL&gt;&lt;Q&gt;US78409V1044^FF_TAX_RATE(ANN_R,1/1/2012,12/31/2012)&lt;/Q&gt;&lt;R&gt;1&lt;/R&gt;&lt;C&gt;1&lt;/C&gt;&lt;D xsi:type="xsd:double"&gt;35.7522123893805&lt;/D&gt;&lt;/FQL&gt;&lt;FQL&gt;&lt;Q&gt;US78409V1044^FF_TAX_RATE(ANN_R,1/1/2013,12/31/2013)&lt;/Q&gt;&lt;R&gt;1&lt;/R&gt;&lt;C&gt;1&lt;/C&gt;&lt;D xsi:type="xsd:double"&gt;32.7174749807544&lt;/D&gt;&lt;/FQL&gt;&lt;FQL&gt;&lt;Q&gt;US78409V1044^FF_TAX_RATE(ANN_R,1/1/2014,12/31/2014)&lt;/Q&gt;&lt;R&gt;1&lt;/R&gt;&lt;C&gt;1&lt;/C&gt;&lt;D xsi:type="xsd:double"&gt;453.703703703704&lt;/D&gt;&lt;/FQL&gt;&lt;FQL&gt;&lt;Q&gt;US78409V1044^FF_TAX_RATE(ANN_R,1/1/2015,12/31/2015)&lt;/Q&gt;&lt;R&gt;1&lt;/R&gt;&lt;C&gt;1&lt;/C&gt;&lt;D xsi:type="xsd:double"&gt;30.137741046832&lt;/D&gt;&lt;/FQL&gt;&lt;FQL&gt;&lt;Q&gt;US6092071058^FF_TAX_RATE(ANN_R,1/1/2010,12/31/2010)&lt;/Q&gt;&lt;R&gt;1&lt;/R&gt;&lt;C&gt;1&lt;/C&gt;&lt;D xsi:type="xsd:double"&gt;31.4936847885777&lt;/D&gt;&lt;/FQL&gt;&lt;FQL&gt;&lt;Q&gt;US6092071058^FF_TAX_RATE(ANN_R,1/1/2011,12/31/2011)&lt;/Q&gt;&lt;R&gt;1&lt;/R&gt;&lt;C&gt;1&lt;/C&gt;&lt;D xsi:type="xsd:double"&gt;7.6063829787234&lt;/D&gt;&lt;/FQL&gt;&lt;FQL&gt;&lt;Q&gt;US6092071058^FF_TAX_RATE(ANN_R,1/1/2012,12/31/2012)&lt;/Q&gt;&lt;R&gt;1&lt;/R&gt;&lt;C&gt;1&lt;/C&gt;&lt;D xsi:type="xsd:double"&gt;11.6685456595265&lt;/D&gt;&lt;/FQL&gt;&lt;FQL&gt;&lt;Q&gt;US6092071058^FF_TAX_RATE(ANN_R,1/1/2013,12/31/2013)&lt;/Q&gt;&lt;R&gt;1&lt;/R&gt;&lt;C&gt;1&lt;/C&gt;&lt;D xsi:type="xsd:double"&gt;2.50836120401338&lt;/D&gt;&lt;/FQL&gt;&lt;FQL&gt;&lt;Q&gt;US6092071058^FF_TAX_RATE(ANN_R,1/1/2014,12/31/2014)&lt;/Q&gt;&lt;R&gt;1&lt;/R&gt;&lt;C&gt;1&lt;/C&gt;&lt;D xsi:type="xsd:double"&gt;13.8214565387627&lt;/D&gt;&lt;/FQL&gt;&lt;FQL&gt;&lt;Q&gt;US6092071058^FF_TAX_RATE(ANN_R,1/1/2015,12/31/2015)&lt;/Q&gt;&lt;R&gt;1&lt;/R&gt;&lt;C&gt;1&lt;/C&gt;&lt;D xsi:type="xsd:double"&gt;7.52156265854896&lt;/D&gt;&lt;/FQL&gt;&lt;FQL&gt;&lt;Q&gt;US98978V1035^FF_TAX_RATE(ANN_R,1/1/2010,12/31/2010)&lt;/Q&gt;&lt;R&gt;1&lt;/R&gt;&lt;C&gt;1&lt;/C&gt;&lt;D xsi:type="xsd:double"&gt;37.6404494382022&lt;/D&gt;&lt;/FQL&gt;&lt;FQL&gt;&lt;Q&gt;US98978V1035^FF_TAX_RATE(ANN_R,1/1/2011,12/31/2011)&lt;/Q&gt;&lt;R&gt;1&lt;/R&gt;&lt;C&gt;1&lt;/C&gt;&lt;D xsi:type="xsd:double"&gt;37.0558375634518&lt;/D&gt;&lt;/FQL&gt;&lt;FQL&gt;&lt;Q&gt;US98978V1035^FF_TAX_RATE(ANN_R,1/1/2012,12/31/2012)&lt;/Q&gt;&lt;R&gt;1&lt;/R&gt;&lt;C&gt;1&lt;/C&gt;&lt;D xsi:type="xsd:double"&gt;38.5915492957746&lt;/D&gt;&lt;/FQL&gt;&lt;FQL&gt;&lt;Q&gt;US98978V1035^FF_TAX_RATE(ANN_R,1/1/2013,12/31/2013)&lt;/Q&gt;&lt;R&gt;1&lt;/R&gt;&lt;C&gt;1&lt;/C&gt;&lt;D xsi:type="xsd:double"&gt;26.8895348837209&lt;/D&gt;&lt;/FQL&gt;&lt;FQL&gt;&lt;Q&gt;US98978V1035^FF_TAX_RATE(ANN_R,1/1/2014,12/31/2014)&lt;/Q&gt;&lt;R&gt;1&lt;/R&gt;&lt;C&gt;1&lt;/C&gt;&lt;D xsi:type="xsd:double"&gt;28.4146341463415&lt;/D&gt;&lt;/FQL&gt;&lt;FQL&gt;&lt;Q&gt;US98978V1035^FF_TAX_RATE(ANN_R,1/1/2015,12/31/2015)&lt;/Q&gt;&lt;R&gt;1&lt;/R&gt;&lt;C&gt;1&lt;/C&gt;&lt;D xsi:type="xsd:double"&gt;37.7981651376147&lt;/D&gt;&lt;/FQL&gt;&lt;FQL&gt;&lt;Q&gt;US6934751057^FF_TAX_RATE(ANN_R,1/1/2010,12/31/2010)&lt;/Q&gt;&lt;R&gt;1&lt;/R&gt;&lt;C&gt;1&lt;/C&gt;&lt;D xsi:type="xsd:double"&gt;25.5355823688747&lt;/D&gt;&lt;/FQL&gt;&lt;FQL&gt;&lt;Q&gt;US6934751057^FF_TAX_RATE(ANN_R,1/1/2011,12/31/2011)&lt;/Q&gt;&lt;R&gt;1&lt;/R&gt;&lt;C&gt;1&lt;/C&gt;&lt;D xsi:type="xsd:double"&gt;24.5269107888916&lt;/D&gt;&lt;/FQL&gt;&lt;FQL&gt;&lt;Q&gt;US6934751057^FF_TAX_RATE(ANN_R,1/1/2012,12/31/2012)&lt;/Q&gt;&lt;R&gt;1&lt;/R&gt;&lt;C&gt;1&lt;/C&gt;&lt;D xsi:type="xsd:double"&gt;23.8904387522191&lt;/D&gt;&lt;/FQL&gt;&lt;FQL&gt;&lt;Q&gt;US6934751057^FF_TAX_RATE(ANN_R,1/1/2013,12/31/2013)&lt;/Q&gt;&lt;R&gt;1&lt;/R&gt;&lt;C&gt;1&lt;/C&gt;&lt;D xsi:type="xsd:double"&gt;25.9493670886076&lt;/D&gt;&lt;/FQL&gt;&lt;FQL&gt;&lt;Q&gt;US6934751057^FF_TAX_RATE(ANN_R,1/1/2014,12/31/2014)&lt;/Q&gt;&lt;R&gt;1&lt;/R&gt;&lt;C&gt;1&lt;/C&gt;&lt;D xsi:type="xsd:double"&gt;25.0623441396509&lt;/D&gt;&lt;/FQL&gt;&lt;FQL&gt;&lt;Q&gt;US6934751057^FF_TAX_RATE(ANN_R,1/1/2015,12/31/2015)&lt;/Q&gt;&lt;R&gt;1&lt;/R&gt;&lt;C&gt;1&lt;/C&gt;&lt;D xsi:type="xsd:double"&gt;24.7684764844743&lt;/D&gt;&lt;/FQL&gt;&lt;FQL&gt;&lt;Q&gt;US37045V1008^FF_TAX_RATE(ANN_R,1/1/2010,12/31/2010)&lt;/Q&gt;&lt;R&gt;1&lt;/R&gt;&lt;C&gt;1&lt;/C&gt;&lt;D xsi:type="xsd:double"&gt;11.7134390796584&lt;/D&gt;&lt;/FQL&gt;&lt;FQL&gt;&lt;Q&gt;US37045V1008^FF_TAX_RATE(ANN_R,1/1/2011,12/31/2011)&lt;/Q&gt;&lt;R&gt;1&lt;/R&gt;&lt;C&gt;1&lt;/C&gt;&lt;D xsi:type="xsd:double"&gt;-1.83792815371763&lt;/D&gt;&lt;/FQL&gt;&lt;FQL&gt;&lt;Q&gt;US37045V1008^FF_TAX_RATE(ANN_R,1/1/2012,12/31/2012)&lt;/Q&gt;&lt;R&gt;0&lt;/R&gt;&lt;C&gt;0&lt;/C&gt;&lt;/FQL&gt;&lt;FQL&gt;&lt;Q&gt;US37045V1008^FF_TAX_RATE(ANN_R,1/1/2013,12/31/2013)&lt;/Q&gt;&lt;R&gt;1&lt;/R&gt;&lt;C&gt;1&lt;/C&gt;&lt;D xsi:type="xsd:double"&gt;28.5197103781175&lt;/D&gt;&lt;/FQL&gt;&lt;FQL&gt;&lt;Q&gt;US37045V1008^FF_TAX_RATE(ANN_R,1/1/2014,12/31/2014)&lt;/Q&gt;&lt;R&gt;1&lt;/R&gt;&lt;C&gt;1&lt;/C&gt;&lt;D xsi:type="xsd:double"&gt;5.36975977390485&lt;/D&gt;&lt;/FQL&gt;&lt;FQL&gt;&lt;Q&gt;US37045V1008^FF_TAX_RATE(ANN_R,1/1/2015,12/31/2015)&lt;/Q&gt;&lt;R&gt;1&lt;/R&gt;&lt;C&gt;1&lt;/C&gt;&lt;D xsi:type="xsd:double"&gt;-24.5789064524488&lt;/D&gt;&lt;/FQL&gt;&lt;FQL&gt;&lt;Q&gt;US00507V1098^FF_TAX_RATE(ANN_R,1/1/2010,12/31/2010)&lt;/Q&gt;&lt;R&gt;1&lt;/R&gt;&lt;C&gt;1&lt;/C&gt;&lt;D xsi:type="xsd:double"&gt;15.0406504065041&lt;/D&gt;&lt;/FQL&gt;&lt;FQL&gt;&lt;Q&gt;US00507V1098^FF_TAX_RATE(ANN_R,1/1/2011,12/31/2011)&lt;/Q&gt;&lt;R&gt;1&lt;/R&gt;&lt;C&gt;1&lt;/C&gt;&lt;D xsi:type="xsd:double"&gt;18.4823441021788&lt;/D&gt;&lt;/FQL&gt;&lt;FQL&gt;&lt;Q&gt;US00507V1098^FF_TAX_RATE(ANN_R,1/1/2012,12/31/2012)&lt;/Q&gt;&lt;R&gt;1&lt;/R&gt;&lt;C&gt;1&lt;/C&gt;&lt;D xsi:type="xsd:double"&gt;21.1934156378601&lt;/D&gt;&lt;/FQL&gt;&lt;FQL&gt;&lt;Q&gt;US00507V1098^FF_TAX_RATE(ANN_R,1/1/2013,12/31/2013)&lt;/Q&gt;&lt;R&gt;1&lt;/R&gt;&lt;C&gt;1&lt;/C&gt;&lt;D xsi:type="xsd:double"&gt;23.4268385140258&lt;/D&gt;&lt;/FQL&gt;&lt;FQL&gt;&lt;Q&gt;US00507V1098^FF_TAX_RATE(ANN_R,1/1/2014,12/31/2014)&lt;/Q&gt;&lt;R&gt;1&lt;/R&gt;&lt;C&gt;1&lt;/C&gt;&lt;D xsi:type="xsd:double"&gt;14.8827726809378&lt;/D&gt;&lt;/FQL&gt;&lt;FQL&gt;&lt;Q&gt;US00507V1098^FF_TAX_RATE(ANN_R,1/1/2015,12/31/2015)&lt;/Q&gt;&lt;R&gt;1&lt;/R&gt;&lt;C&gt;1&lt;/C&gt;&lt;D xsi:type="xsd:double"&gt;20.4281891168599&lt;/D&gt;&lt;/FQL&gt;&lt;FQL&gt;&lt;Q&gt;US31428X1063^FF_TAX_RATE(ANN_R,1/1/2010,12/31/2010)&lt;/Q&gt;&lt;R&gt;1&lt;/R&gt;&lt;C&gt;1&lt;/C&gt;&lt;D xsi:type="xsd:double"&gt;37.4868004223865&lt;/D&gt;&lt;/FQL&gt;&lt;FQL&gt;&lt;Q&gt;US31428X1063^FF_TAX_RATE(ANN_R,1/1/2011,12/31/2011)&lt;/Q&gt;&lt;R&gt;1&lt;/R&gt;&lt;C&gt;1&lt;/C&gt;&lt;D xsi:type="xsd:double"&gt;35.8940397350993&lt;/D&gt;&lt;/FQL&gt;&lt;FQL&gt;&lt;Q&gt;US31428X1063^FF_TAX_RATE(ANN_R,1/1/2012,12/31/2012)&lt;/Q&gt;&lt;R&gt;1&lt;/R&gt;&lt;C&gt;1&lt;/C&gt;&lt;D xsi:type="xsd:double"&gt;35.3072269977714&lt;/D&gt;&lt;/FQL&gt;&lt;FQL&gt;&lt;Q&gt;US31428X1063^FF_TAX_RATE(ANN_R,1/1/2013,12/31/2013)&lt;/Q&gt;&lt;R&gt;1&lt;/R&gt;&lt;C&gt;1&lt;/C&gt;&lt;D xsi:type="xsd:double"&gt;36.4154786150713&lt;/D&gt;&lt;/FQL&gt;&lt;FQL&gt;&lt;Q&gt;US31428X1063^FF_TAX_RATE(ANN_R,1/1/2014,12/31/2014)&lt;/Q&gt;&lt;R&gt;1&lt;/R&gt;&lt;C&gt;1&lt;/C&gt;&lt;D xsi:type="xsd:double"&gt;36.2420188507145&lt;/D&gt;&lt;/FQL&gt;&lt;FQL&gt;&lt;Q&gt;US31428X1063^FF_TAX_RATE(ANN_R,1/1/2015,12/31/2015)&lt;/Q&gt;&lt;R&gt;1&lt;/R&gt;&lt;C&gt;1&lt;/C&gt;&lt;D xsi:type="xsd:double"&gt;35.4640442532268&lt;/D&gt;&lt;/FQL&gt;&lt;FQL&gt;&lt;Q&gt;US1941621039^FF_TAX_RATE(ANN_R,1/1/2010,12/31/2010)&lt;/Q&gt;&lt;R&gt;1&lt;/R&gt;&lt;C&gt;1&lt;/C&gt;&lt;D xsi:type="xsd:double"&gt;32.5655976676385&lt;/D&gt;&lt;/FQL&gt;&lt;FQL&gt;&lt;Q&gt;US1941621039^FF_TAX_RATE(ANN_R,1/1/2011,12/31/2011)&lt;/Q&gt;&lt;R&gt;1&lt;/R&gt;&lt;C&gt;1&lt;/C&gt;&lt;D xsi:type="xsd:double"&gt;32.5943520717868&lt;/D&gt;&lt;/FQL&gt;&lt;FQL&gt;&lt;Q&gt;US1941621039^FF_TAX_RATE(ANN_R,1/1/2012,12/31/2012)&lt;/Q&gt;&lt;R&gt;1&lt;/R&gt;&lt;C&gt;1&lt;/C&gt;&lt;D xsi:type="xsd:double"&gt;32.085699535364&lt;/D&gt;&lt;/FQL&gt;&lt;FQL&gt;&lt;Q&gt;US1941621039^FF_TAX_RATE(ANN_R,1/1/2013,12/31/2013)&lt;/Q&gt;&lt;R&gt;1&lt;/R&gt;&lt;C&gt;1&lt;/C&gt;&lt;D xsi:type="xsd:double"&gt;32.398316970547&lt;/D&gt;&lt;/FQL&gt;&lt;FQL&gt;&lt;Q&gt;US1941621039^FF_TAX_RATE(ANN_R,1/1/2014,12/31/2014)&lt;/Q&gt;&lt;R&gt;1&lt;/R&gt;&lt;C&gt;1&lt;/C&gt;&lt;D xsi:type="xsd:double"&gt;33.7956410982168&lt;/D&gt;&lt;/FQL&gt;&lt;FQL&gt;&lt;Q&gt;US1941621039^FF_TAX_RATE(ANN_R,1/1/2015,12/31/2015)&lt;/Q&gt;&lt;R&gt;1&lt;/R&gt;&lt;C&gt;1&lt;/C&gt;&lt;D xsi:type="xsd:double"&gt;43.9739413680782&lt;/D&gt;&lt;/FQL&gt;&lt;FQL&gt;&lt;Q&gt;US5184391044^FF_TAX_RATE(ANN_R,1/1/2010,12/31/2010)&lt;/Q&gt;&lt;R&gt;1&lt;/R&gt;&lt;C&gt;1&lt;/C&gt;&lt;D xsi:type="xsd:double"&gt;29.9142815632718&lt;/D&gt;&lt;/FQL&gt;&lt;FQL&gt;&lt;Q&gt;US5184391044^FF_TAX_RATE(ANN_R,1/1/2011,12/31/2011)&lt;/Q&gt;&lt;R&gt;1&lt;/R&gt;&lt;C&gt;1&lt;/C&gt;&lt;D xsi:type="xsd:double"&gt;31.3700633837153&lt;/D&gt;&lt;/FQL&gt;&lt;FQL&gt;&lt;Q&gt;US5184391044^FF_TAX_RATE(ANN_R,1/1/2012,12/31/2012)&lt;/Q&gt;&lt;R&gt;1&lt;/R&gt;&lt;C&gt;1&lt;/C&gt;&lt;D xsi:type="xsd:double"&gt;31.765918642455&lt;/D&gt;&lt;/FQL&gt;&lt;FQL&gt;&lt;Q&gt;US5184391044^FF_TAX_RATE(ANN_R,1/1/2013,12/31/2013)&lt;/Q&gt;&lt;R&gt;1&lt;/R&gt;&lt;C&gt;1&lt;/C&gt;&lt;D xsi:type="xsd:double"&gt;30.5992407809111&lt;/D&gt;&lt;/FQL&gt;&lt;FQL&gt;&lt;Q&gt;US5184391044^FF_TAX_RATE(ANN_R,1/1/2014,12/31/2014)&lt;/Q&gt;&lt;R&gt;1&lt;/R&gt;&lt;C&gt;1&lt;/C&gt;&lt;D xsi:type="xsd:double"&gt;31.9506978838361&lt;/D&gt;&lt;/FQL&gt;&lt;FQL&gt;&lt;Q&gt;US5184391044^FF_TAX_RATE(ANN_R,1/1/2015,12/31/2015)&lt;/Q&gt;&lt;R&gt;1&lt;/R&gt;&lt;C&gt;1&lt;/C&gt;&lt;D xsi:type="xsd:double"&gt;29.9372036396258&lt;/D&gt;&lt;/FQL&gt;&lt;FQL&gt;&lt;Q&gt;US0091581068^FF_TAX_RATE(ANN_R,1/1/2010,12/31/2010)&lt;/Q&gt;&lt;R&gt;1&lt;/R&gt;&lt;C&gt;1&lt;/C&gt;&lt;D xsi:type="xsd:double"&gt;24.3543758967001&lt;/D&gt;&lt;/FQL&gt;&lt;FQL&gt;&lt;Q&gt;US0091581068^FF_TAX_RATE(ANN_R,1/1/2011,12/31/2011)&lt;/Q&gt;&lt;R&gt;1&lt;/R&gt;&lt;C&gt;1&lt;/C&gt;&lt;D xsi:type="xsd:double"&gt;24.5875978326309&lt;/D&gt;&lt;/FQL&gt;&lt;FQL&gt;&lt;Q&gt;US0091581068^FF_TAX_RATE(ANN_R,1/1/2012,12/31/2012)&lt;/Q&gt;&lt;R&gt;1&lt;/R&gt;&lt;C&gt;1&lt;/C&gt;&lt;D xsi:type="xsd:double"&gt;21.8895238095238&lt;/D&gt;&lt;/FQL&gt;&lt;FQL&gt;&lt;Q&gt;US0091581068^FF_TAX_RATE(ANN_R,1/1/2013,12/31/2013)&lt;/Q&gt;&lt;R&gt;1&lt;/R&gt;&lt;C&gt;1&lt;/C&gt;&lt;D xsi:type="xsd:double"&gt;22.8006516587678&lt;/D&gt;&lt;/FQL&gt;&lt;FQL&gt;&lt;Q&gt;US0091581068^FF_TAX_RATE(ANN_R,1/1/2014,12/31/2014)&lt;/Q&gt;&lt;R&gt;1&lt;/R&gt;&lt;C&gt;1&lt;/C&gt;&lt;D xsi:type="xsd:double"&gt;27.0210409745293&lt;/D&gt;&lt;/FQL&gt;&lt;FQL&gt;&lt;Q&gt;US0091581068^FF_TAX_RATE(ANN_R,1/1/2015,12/31/2015)&lt;/Q&gt;&lt;R&gt;1&lt;/R&gt;&lt;C&gt;1&lt;/C&gt;&lt;D xsi:type="xsd:double"&gt;23.9919238534756&lt;/D&gt;&lt;/FQL&gt;&lt;FQL&gt;&lt;Q&gt;US8725901040^FF_TAX_RATE(ANN_R,1/1/2010,12/31/2010)&lt;/Q&gt;&lt;R&gt;1&lt;/R&gt;&lt;C&gt;1&lt;/C&gt;&lt;D xsi:type="xsd:double"&gt;38.0663733533145&lt;/D&gt;&lt;/FQL&gt;&lt;FQL&gt;&lt;Q&gt;US8725901040^FF_TAX_RATE(ANN_R,1/1/2011,12/31/2011)&lt;/Q&gt;&lt;R&gt;1&lt;/R&gt;&lt;C&gt;1&lt;/C&gt;&lt;D xsi:type="xsd:double"&gt;37.1820638123989&lt;/D&gt;&lt;/FQL&gt;&lt;FQL&gt;&lt;Q&gt;US8725901040^FF_TAX_RATE(ANN_R,1/1/2012,12/31/2012)&lt;/Q&gt;&lt;R&gt;1&lt;/R&gt;&lt;C&gt;1&lt;/C&gt;&lt;D xsi:type="xsd:double"&gt;35.1112340277023&lt;/D&gt;&lt;/FQL&gt;&lt;FQL&gt;&lt;Q&gt;US8725901040^FF_TAX_RATE(ANN_R,1/1/2013,12/31/2013)&lt;/Q&gt;&lt;R&gt;1&lt;/R&gt;&lt;C&gt;1&lt;/C&gt;&lt;D xsi:type="xsd:double"&gt;31.3725490196078&lt;/D&gt;&lt;/FQL&gt;&lt;FQL&gt;&lt;Q&gt;US8725901040^FF_TAX_RATE(ANN_R,1/1/2014,12/31/2014)&lt;/Q&gt;&lt;R&gt;1&lt;/R&gt;&lt;C&gt;1&lt;/C&gt;&lt;D xsi:type="xsd:double"&gt;40.1937046004843&lt;/D&gt;&lt;/FQL&gt;&lt;FQL&gt;&lt;Q&gt;US8725901040^FF_TAX_RATE(ANN_R,1/1/2015,12/31/2015)&lt;/Q&gt;&lt;R&gt;1&lt;/R&gt;&lt;C&gt;1&lt;/C&gt;&lt;D xsi:type="xsd:double"&gt;25.0511247443763&lt;/D&gt;&lt;/FQL&gt;&lt;FQL&gt;&lt;Q&gt;US75886F1075^FF_TAX_RATE(ANN_R,1/1/2010,12/31/2010)&lt;/Q&gt;&lt;R&gt;0&lt;/R&gt;&lt;C&gt;0&lt;/C&gt;&lt;/FQL&gt;&lt;FQL&gt;&lt;Q&gt;US75886F1075^FF_TAX_RATE(ANN_R,1/1/2011,12/31/2011)&lt;/Q&gt;&lt;R&gt;0&lt;/R&gt;&lt;C&gt;0&lt;/C&gt;&lt;/FQL&gt;&lt;FQL&gt;&lt;Q&gt;US75886F1075^FF_TAX_RATE(ANN_R,1/1/2012,12/31/2012)&lt;/Q&gt;&lt;R&gt;1&lt;/R&gt;&lt;C&gt;1&lt;/C&gt;&lt;D xsi:type="xsd:double"&gt;-81.040294772707&lt;/D&gt;&lt;/FQL&gt;&lt;FQL&gt;&lt;Q&gt;US75886F1075^FF_TAX_RATE(ANN_R,1/1/2013,12/31/2013)&lt;/Q&gt;&lt;R&gt;1&lt;/R&gt;&lt;C&gt;1&lt;/C&gt;&lt;D xsi:type="xsd:double"&gt;40.5122238420994&lt;/D&gt;&lt;/FQL&gt;&lt;FQL&gt;&lt;Q&gt;US75886F1075^FF_TAX_RATE(ANN_R,1/1/2014,12/31/2014)&lt;/Q&gt;&lt;R&gt;1&lt;/R&gt;&lt;C&gt;1&lt;/C&gt;&lt;D xsi:type="xsd:double"&gt;55.1304742396683&lt;/D&gt;&lt;/FQL&gt;&lt;FQL&gt;&lt;Q&gt;US75886F1075^FF_TAX_RATE(ANN_R,1/1/2015,12/31/2015)&lt;/Q&gt;&lt;R&gt;1&lt;/R&gt;&lt;C&gt;1&lt;/C&gt;&lt;D xsi:type="xsd:double"&gt;48.0811723479855&lt;/D&gt;&lt;/FQL&gt;&lt;FQL&gt;&lt;Q&gt;US6516391066^FF_TAX_RATE(ANN_R,1/1/2010,12/31/2010)&lt;/Q&gt;&lt;R&gt;1&lt;/R&gt;&lt;C&gt;1&lt;/C&gt;&lt;D xsi:type="xsd:double"&gt;21.4160620465349&lt;/D&gt;&lt;/FQL&gt;&lt;FQL&gt;&lt;Q&gt;US6516391066^FF_TAX_RATE(ANN_R,1/1/2011,12/31/2011)&lt;/Q&gt;&lt;R&gt;1&lt;/R&gt;&lt;C&gt;1&lt;/C&gt;&lt;D xsi:type="xsd:double"&gt;39.3922651933702&lt;/D&gt;&lt;/FQL&gt;&lt;FQL&gt;&lt;Q&gt;US6516391066^FF_TAX_RATE(ANN_R,1/1/2012,12/31/2012)&lt;/Q&gt;&lt;R&gt;1&lt;/R&gt;&lt;C&gt;1&lt;/C&gt;&lt;D xsi:type="xsd:double"&gt;27.9062299293513&lt;/D&gt;&lt;/FQL&gt;&lt;FQL&gt;&lt;Q&gt;US6516391066^FF_TAX_RATE(ANN_R,1/1/2013,12/31/2013)&lt;/Q&gt;&lt;R&gt;0&lt;/R&gt;&lt;C&gt;0&lt;/C&gt;&lt;/FQL&gt;&lt;FQL&gt;&lt;Q&gt;US6516391066^FF_TAX_RATE(ANN_R,1/1/2014,12/31/2014)&lt;/Q&gt;&lt;R&gt;1&lt;/R&gt;&lt;C&gt;1&lt;/C&gt;&lt;D xsi:type="xsd:double"&gt;26.2845849802372&lt;/D&gt;&lt;/FQL&gt;&lt;FQL&gt;&lt;Q&gt;US6516391066^FF_TAX_RATE(ANN_R,1/1/2015,12/31/2015)&lt;/Q&gt;&lt;R&gt;1&lt;/R&gt;&lt;C&gt;1&lt;/C&gt;&lt;D xsi:type="xsd:double"&gt;132.542372881356&lt;/D&gt;&lt;/FQL&gt;&lt;FQL&gt;&lt;Q&gt;US3453708600^FF_TAX_RATE(ANN_R,1/1/2010,12/31/2010)&lt;/Q&gt;&lt;R&gt;1&lt;/R&gt;&lt;C&gt;1&lt;/C&gt;&lt;D xsi:type="xsd:double"&gt;8.2808784445377&lt;/D&gt;&lt;/FQL&gt;&lt;FQL&gt;&lt;Q&gt;US3453708600^FF_TAX_RATE(ANN_R,1/1/2011,12/31/2011)&lt;/Q&gt;&lt;R&gt;1&lt;/R&gt;&lt;C&gt;1&lt;/C&gt;&lt;D xsi:type="xsd:double"&gt;-132.945513189725&lt;/D&gt;&lt;/FQL&gt;&lt;FQL&gt;&lt;Q&gt;US3453708600^FF_TAX_RATE(ANN_R,1/1/2012,12/31/2012)&lt;/Q&gt;&lt;R&gt;1&lt;/R&gt;&lt;C&gt;1&lt;/C&gt;&lt;D xsi:type="xsd:double"&gt;26.6321243523316&lt;/D&gt;&lt;/FQL&gt;&lt;FQL&gt;&lt;Q&gt;US3453708600^FF_TAX_RATE(ANN_R,1/1/2013,12/31/2013)&lt;/Q&gt;&lt;R&gt;1&lt;/R&gt;&lt;C&gt;1&lt;/C&gt;&lt;D xsi:type="xsd:double"&gt;-2.09970004285102&lt;/D&gt;&lt;/FQL&gt;&lt;FQL&gt;&lt;Q&gt;US3453708600^FF_TAX_RATE(ANN_R,1/1/2014,12/31/2014)&lt;/Q&gt;&lt;R&gt;1&lt;/R&gt;&lt;C&gt;1&lt;/C&gt;&lt;D xsi:type="xsd:double"&gt;0.324149108589951&lt;/D&gt;&lt;/FQL&gt;&lt;FQL&gt;&lt;Q&gt;US3453708600^FF_TAX_RATE(ANN_R,1/1/2015,12/31/2015)&lt;/Q&gt;&lt;R&gt;1&lt;/R&gt;&lt;C&gt;1&lt;/C&gt;&lt;D xsi:type="xsd:double"&gt;28.1018337885291&lt;/D&gt;&lt;/FQL&gt;&lt;FQL&gt;&lt;Q&gt;US35671D8570^FF_TAX_RATE(ANN_R,1/1/2010,12/31/2010)&lt;/Q&gt;&lt;R&gt;1&lt;/R&gt;&lt;C&gt;1&lt;/C&gt;&lt;D xsi:type="xsd:double"&gt;35.0446428571429&lt;/D&gt;&lt;/FQL&gt;&lt;FQL&gt;&lt;Q&gt;US35671D8570^FF_TAX_RATE(ANN_R,1/1/2011,12/31/2011)&lt;/Q&gt;&lt;R&gt;1&lt;/R&gt;&lt;C&gt;1&lt;/C&gt;&lt;D xsi:type="xsd:double"&gt;35.0079383080064&lt;/D&gt;&lt;/FQL&gt;&lt;FQL&gt;&lt;Q&gt;US35671D8570^FF_TAX_RATE(ANN_R,1/1/2012,12/31/2012)&lt;/Q&gt;&lt;R&gt;1&lt;/R&gt;&lt;C&gt;1&lt;/C&gt;&lt;D xsi:type="xsd:double"&gt;27.5195917623474&lt;/D&gt;&lt;/FQL&gt;&lt;FQL&gt;&lt;Q&gt;US35671D8570^FF_TAX_RATE(ANN_R,1/1/2013,12/31/2013)&lt;/Q&gt;&lt;R&gt;1&lt;/R&gt;&lt;C&gt;1&lt;/C&gt;&lt;D xsi:type="xsd:double"&gt;30.0223895786688&lt;/D&gt;&lt;/FQL&gt;&lt;FQL&gt;&lt;Q&gt;US35671D8570^FF_TAX_RATE(ANN_R,1/1/2014,12/31/2014)&lt;/Q&gt;&lt;R&gt;0&lt;/R&gt;&lt;C&gt;0&lt;/C&gt;&lt;/FQL&gt;&lt;FQL&gt;&lt;Q&gt;US35671D8570^FF_TAX_RATE(ANN_R,1/1/2015,12/31/2015)&lt;/Q&gt;&lt;R&gt;0&lt;/R&gt;&lt;C&gt;0&lt;/C&gt;&lt;/FQL&gt;&lt;FQL&gt;&lt;Q&gt;US4943681035^FF_TAX_RATE(ANN_R,1/1/2010,12/31/2010)&lt;/Q&gt;&lt;R&gt;1&lt;/R&gt;&lt;C&gt;1&lt;/C&gt;&lt;D xsi:type="xsd:double"&gt;30.9019607843137&lt;/D&gt;&lt;/FQL&gt;&lt;FQL&gt;&lt;Q&gt;US4943681035^FF_TAX_RATE(ANN_R,1/1/2011,12/31/2011)&lt;/Q&gt;&lt;R&gt;1&lt;/R&gt;&lt;C&gt;1&lt;/C&gt;&lt;D xsi:type="xsd:double"&gt;30.2336234539624&lt;/D&gt;&lt;/FQL&gt;&lt;FQL&gt;&lt;Q&gt;US4943681035^FF_TAX_RATE(ANN_R,1/1/2012,12/31/2012)&lt;/Q&gt;&lt;R&gt;1&lt;/R&gt;&lt;C&gt;1&lt;/C&gt;&lt;D xsi:type="xsd:double"&gt;31.7355371900826&lt;/D&gt;&lt;/FQL&gt;&lt;FQL&gt;&lt;Q&gt;US4943681035^FF_TAX_RATE(ANN_R,1/1/2013,12/31/2013)&lt;/Q&gt;&lt;R&gt;1&lt;/R&gt;&lt;C&gt;1&lt;/C&gt;&lt;D xsi:type="xsd:double"&gt;31.5449915110357&lt;/D&gt;&lt;/FQL&gt;&lt;FQL&gt;&lt;Q&gt;US4943681035^FF_TAX_RATE(ANN_R,1/1/2014,12/31/2014)&lt;/Q&gt;&lt;R&gt;1&lt;/R&gt;&lt;C&gt;1&lt;/C&gt;&lt;D xsi:type="xsd:double"&gt;37.960088691796&lt;/D&gt;&lt;/FQL&gt;&lt;FQL&gt;&lt;Q&gt;US4943681035^FF_TAX_RATE(ANN_R,1/1/2015,12/31/2015)&lt;/Q&gt;&lt;R&gt;1&lt;/R&gt;&lt;C&gt;1&lt;/C&gt;&lt;D xsi:type="xsd:double"&gt;31.310861423221&lt;/D&gt;&lt;/FQL&gt;&lt;FQL&gt;&lt;Q&gt;US45168D1046^FF_TAX_RATE(ANN_R,1/1/2010,12/31/2010)&lt;/Q&gt;&lt;R&gt;1&lt;/R&gt;&lt;C&gt;1&lt;/C&gt;&lt;D xsi:type="xsd:double"&gt;30.0842531254793&lt;/D&gt;&lt;/FQL&gt;&lt;FQL&gt;&lt;Q&gt;US45168D1046^FF_TAX_RATE(ANN_R,1/1/2011,12/31/2011)&lt;/Q&gt;&lt;R&gt;1&lt;/R&gt;&lt;C&gt;1&lt;/C&gt;&lt;D xsi:type="xsd:double"&gt;30.9987970412333&lt;/D&gt;&lt;/FQL&gt;&lt;FQL&gt;&lt;Q&gt;US45168D1046^FF_TAX_RATE(ANN_R,1/1/2012,12/31/2012)&lt;/Q&gt;&lt;R&gt;1&lt;/R&gt;&lt;C&gt;1&lt;/C&gt;&lt;D xsi:type="xsd:double"&gt;31.5904181231462&lt;/D&gt;&lt;/FQL&gt;&lt;FQL&gt;&lt;Q&gt;US45168D1046^FF_TAX_RATE(ANN_R,1/1/2013,12/31/2013)&lt;/Q&gt;&lt;R&gt;1&lt;/R&gt;&lt;C&gt;1&lt;/C&gt;&lt;D xsi:type="xsd:double"&gt;28.6662285716456&lt;/D&gt;&lt;/FQL&gt;&lt;FQL&gt;&lt;Q&gt;US45168D1046^FF_TAX_RATE(ANN_R,1/1/2014,12/31/2014)&lt;/Q&gt;&lt;R&gt;1&lt;/R&gt;&lt;C&gt;1&lt;/C&gt;&lt;D xsi:type="xsd:double"&gt;26.2026728316197&lt;/D&gt;&lt;/FQL&gt;&lt;FQL&gt;&lt;Q&gt;US45168D1046^FF_TAX_RATE(ANN_R,1/1/2015,12/31/2015)&lt;/Q&gt;&lt;R&gt;1&lt;/R&gt;&lt;C&gt;1&lt;/C&gt;&lt;D xsi:type="xsd:double"&gt;29.6572100124112&lt;/D&gt;&lt;/FQL&gt;&lt;FQL&gt;&lt;Q&gt;US40434L1052^FF_TAX_RATE(ANN_R,1/1/2010,12/31/2010)&lt;/Q&gt;&lt;R&gt;1&lt;/R&gt;&lt;C&gt;1&lt;/C&gt;&lt;D xsi:type="xsd:double"&gt;20.1658465463824&lt;/D&gt;&lt;/FQL&gt;&lt;FQL&gt;&lt;Q&gt;US40434L1052^FF_TAX_RATE(ANN_R,1/1/2011,12/31/2011)&lt;/Q&gt;&lt;R&gt;1&lt;/R&gt;&lt;C&gt;1&lt;/C&gt;&lt;D xsi:type="xsd:double"&gt;21.2424849699399&lt;/D&gt;&lt;/FQL&gt;&lt;FQL&gt;&lt;Q&gt;US40434L1052^FF_TAX_RATE(ANN_R,1/1/2012,12/31/2012)&lt;/Q&gt;&lt;R&gt;0&lt;/R&gt;&lt;C&gt;0&lt;/C&gt;&lt;/FQL&gt;&lt;FQL&gt;&lt;Q&gt;US40434L1052^FF_TAX_RATE(ANN_R,1/1/2013,12/31/2013)&lt;/Q&gt;&lt;R&gt;1&lt;/R&gt;&lt;C&gt;1&lt;/C&gt;&lt;D xsi:type="xsd:double"&gt;21.4592933947773&lt;/D&gt;&lt;/FQL&gt;&lt;FQL&gt;&lt;Q&gt;US40434L1052^FF_TAX_RATE(ANN_R,1/1/2014,12/31/2014)&lt;/Q&gt;&lt;R&gt;1&lt;/R&gt;&lt;C&gt;1&lt;/C&gt;&lt;D xsi:type="xsd:double"&gt;23.5473539728534&lt;/D&gt;&lt;/FQL&gt;&lt;FQL&gt;&lt;Q&gt;US40434L1052^FF_TAX_RATE(ANN_R,1/1/2015,12/31/2015)&lt;/Q&gt;&lt;R&gt;1&lt;/R&gt;&lt;C&gt;1&lt;/C&gt;&lt;D xsi:type="xsd:double"&gt;-5.26613816534541&lt;/D&gt;&lt;/FQL&gt;&lt;FQL&gt;&lt;Q&gt;US2855121099^FF_TAX_RATE(ANN_R,1/1/2010,12/31/2010)&lt;/Q&gt;&lt;R&gt;0&lt;/R&gt;&lt;C&gt;0&lt;/C&gt;&lt;/FQL&gt;&lt;FQL&gt;&lt;Q&gt;US2855121099^FF_TAX_RATE(ANN_R,1/1/2011,12/31/2011)&lt;/Q&gt;&lt;R&gt;0&lt;/R&gt;&lt;C&gt;0&lt;/C&gt;&lt;/FQL&gt;&lt;FQL&gt;&lt;Q&gt;US2855121099^FF_TAX_RATE(ANN_R,1/1/2012,12/31/2012)&lt;/Q&gt;&lt;R&gt;1&lt;/R&gt;&lt;C&gt;1&lt;/C&gt;&lt;D xsi:type="xsd:double"&gt;-322.222222222222&lt;/D&gt;&lt;/FQL&gt;&lt;FQL&gt;&lt;Q&gt;US2855121099^FF_TAX_RATE(ANN_R,1/1/2013,12/31/2013)&lt;/Q&gt;&lt;R&gt;1&lt;/R&gt;&lt;C&gt;1&lt;/C&gt;&lt;D xsi:type="xsd:double"&gt;29.4964028776978&lt;/D&gt;&lt;/FQL&gt;&lt;FQL&gt;&lt;Q&gt;US2855121099^FF_TAX_RATE(ANN_R,1/1/2014,12/31/2014)&lt;/Q&gt;&lt;R&gt;1&lt;/R&gt;&lt;C&gt;1&lt;/C&gt;&lt;D xsi:type="xsd:double"&gt;-14.2857142857143&lt;/D&gt;&lt;/FQL&gt;&lt;FQL&gt;&lt;Q&gt;US2855121099^FF_TAX_RATE(ANN_R,1/1/2015,12/31/2015)&lt;/Q&gt;&lt;R&gt;1&lt;/R&gt;&lt;C&gt;1&lt;/C&gt;&lt;D xsi:type="xsd:double"&gt;5.40540540540541&lt;/D&gt;&lt;/FQL&gt;&lt;FQL&gt;&lt;Q&gt;US21036P1084^FF_TAX_RATE(ANN_R,1/1/2010,12/31/2010)&lt;/Q&gt;&lt;R&gt;1&lt;/R&gt;&lt;C&gt;1&lt;/C&gt;&lt;D xsi:type="xsd:double"&gt;61.7045892788276&lt;/D&gt;&lt;/FQL&gt;&lt;FQL&gt;&lt;Q&gt;US21036P1084^FF_TAX_RATE(ANN_R,1/1/2011,12/31/2011)&lt;/Q&gt;&lt;R&gt;1&lt;/R&gt;&lt;C&gt;1&lt;/C&gt;&lt;D xsi:type="xsd:double"&gt;-1.5426497277677&lt;/D&gt;&lt;/FQL&gt;&lt;FQL&gt;&lt;Q&gt;US21036P1084^FF_TAX_RATE(ANN_R,1/1/2012,12/31/2012)&lt;/Q&gt;&lt;R&gt;1&lt;/R&gt;&lt;C&gt;1&lt;/C&gt;&lt;D xsi:type="xsd:double"&gt;16.6666666666667&lt;/D&gt;&lt;/FQL&gt;&lt;FQL&gt;&lt;Q&gt;US21036P1084^FF_TAX_RATE(ANN_R,1/1/2013,12/31/2013)&lt;/Q&gt;&lt;R&gt;1&lt;/R&gt;&lt;C&gt;1&lt;/C&gt;&lt;D xsi:type="xsd:double"&gt;24.9031758326878&lt;/D&gt;&lt;/FQL&gt;&lt;FQL&gt;&lt;Q&gt;US21036P1084^FF_TAX_RATE(ANN_R,1/1/2014,12/31/2014)&lt;/Q&gt;&lt;R&gt;1&lt;/R&gt;&lt;C&gt;1&lt;/C&gt;&lt;D xsi:type="xsd:double"&gt;11.7695136902329&lt;/D&gt;&lt;/FQL&gt;&lt;FQL&gt;&lt;Q&gt;US21036P1084^FF_TAX_RATE(ANN_R,1/1/2015,12/31/2015)&lt;/Q&gt;&lt;R&gt;1&lt;/R&gt;&lt;C&gt;1&lt;/C&gt;&lt;D xsi:type="xsd:double"&gt;29.1115632417769&lt;/D&gt;&lt;/FQL&gt;&lt;FQL&gt;&lt;Q&gt;US2310211063^FF_TAX_RATE(ANN_R,1/1/2010,12/31/2010)&lt;/Q&gt;&lt;R&gt;1&lt;/R&gt;&lt;C&gt;1&lt;/C&gt;&lt;D xsi:type="xsd:double"&gt;29.4990723562152&lt;/D&gt;&lt;/FQL&gt;&lt;FQL&gt;&lt;Q&gt;US2310211063^FF_TAX_RATE(ANN_R,1/1/2011,12/31/2011)&lt;/Q&gt;&lt;R&gt;1&lt;/R&gt;&lt;C&gt;1&lt;/C&gt;&lt;D xsi:type="xsd:double"&gt;27.1433919880195&lt;/D&gt;&lt;/FQL&gt;&lt;FQL&gt;&lt;Q&gt;US2310211063^FF_TAX_RATE(ANN_R,1/1/2012,12/31/2012)&lt;/Q&gt;&lt;R&gt;1&lt;/R&gt;&lt;C&gt;1&lt;/C&gt;&lt;D xsi:type="xsd:double"&gt;23.4698370761779&lt;/D&gt;&lt;/FQL&gt;&lt;FQL&gt;&lt;Q&gt;US2310211063^FF_TAX_RATE(ANN_R,1/1/2013,12/31/2013)&lt;/Q&gt;&lt;R&gt;1&lt;/R&gt;&lt;C&gt;1&lt;/C&gt;&lt;D xsi:type="xsd:double"&gt;25.0589900896649&lt;/D&gt;&lt;/FQL&gt;&lt;FQL&gt;&lt;Q&gt;US2310211063^FF_TAX_RATE(ANN_R,1/1/2014,12/31/2014)&lt;/Q&gt;&lt;R&gt;1&lt;/R&gt;&lt;C&gt;1&lt;/C&gt;&lt;D xsi:type="xsd:double"&gt;28.6770747740345&lt;/D&gt;&lt;/FQL&gt;&lt;FQL&gt;&lt;Q&gt;US2310211063^FF_TAX_RATE(ANN_R,1/1/2015,12/31/2015)&lt;/Q&gt;&lt;R&gt;1&lt;/R&gt;&lt;C&gt;1&lt;/C&gt;&lt;D xsi:type="xsd:double"&gt;27.4074074074074&lt;/D&gt;&lt;/FQL&gt;&lt;FQL&gt;&lt;Q&gt;US77543R1023^FF_TAX_RATE(ANN_R,1/1/2010,12/31/2010)&lt;/Q&gt;&lt;R&gt;0&lt;/R&gt;&lt;C&gt;0&lt;/C&gt;&lt;/FQL&gt;&lt;FQL&gt;&lt;Q&gt;US77543R1023^FF_TAX_RATE(ANN_R,1/1/2011,12/31/2011)&lt;/Q&gt;&lt;R&gt;0&lt;/R&gt;&lt;C&gt;0&lt;/C&gt;&lt;/FQL&gt;&lt;FQL&gt;&lt;Q&gt;</t>
        </r>
      </text>
    </comment>
    <comment ref="A4" authorId="0" shapeId="0" xr:uid="{65815656-1A68-4124-93EE-7204AF84FC9B}">
      <text>
        <r>
          <rPr>
            <b/>
            <sz val="9"/>
            <color indexed="81"/>
            <rFont val="Tahoma"/>
            <charset val="1"/>
          </rPr>
          <t>US77543R1023^FF_TAX_RATE(ANN_R,1/1/2012,12/31/2012)&lt;/Q&gt;&lt;R&gt;0&lt;/R&gt;&lt;C&gt;0&lt;/C&gt;&lt;/FQL&gt;&lt;FQL&gt;&lt;Q&gt;US77543R1023^FF_TAX_RATE(ANN_R,1/1/2013,12/31/2013)&lt;/Q&gt;&lt;R&gt;0&lt;/R&gt;&lt;C&gt;0&lt;/C&gt;&lt;/FQL&gt;&lt;FQL&gt;&lt;Q&gt;US77543R1023^FF_TAX_RATE(ANN_R,1/1/2014,12/31/2014)&lt;/Q&gt;&lt;R&gt;0&lt;/R&gt;&lt;C&gt;0&lt;/C&gt;&lt;/FQL&gt;&lt;FQL&gt;&lt;Q&gt;US77543R1023^FF_TAX_RATE(ANN_R,1/1/2015,12/31/2015)&lt;/Q&gt;&lt;R&gt;0&lt;/R&gt;&lt;C&gt;0&lt;/C&gt;&lt;/FQL&gt;&lt;FQL&gt;&lt;Q&gt;US0010551028^FF_TAX_RATE(ANN_R,1/1/2010,12/31/2010)&lt;/Q&gt;&lt;R&gt;1&lt;/R&gt;&lt;C&gt;1&lt;/C&gt;&lt;D xsi:type="xsd:double"&gt;34.6164574616457&lt;/D&gt;&lt;/FQL&gt;&lt;FQL&gt;&lt;Q&gt;US0010551028^FF_TAX_RATE(ANN_R,1/1/2011,12/31/2011)&lt;/Q&gt;&lt;R&gt;1&lt;/R&gt;&lt;C&gt;1&lt;/C&gt;&lt;D xsi:type="xsd:double"&gt;34.3389830508475&lt;/D&gt;&lt;/FQL&gt;&lt;FQL&gt;&lt;Q&gt;US0010551028^FF_TAX_RATE(ANN_R,1/1/2012,12/31/2012)&lt;/Q&gt;&lt;R&gt;1&lt;/R&gt;&lt;C&gt;1&lt;/C&gt;&lt;D xsi:type="xsd:double"&gt;33.3798233379823&lt;/D&gt;&lt;/FQL&gt;&lt;FQL&gt;&lt;Q&gt;US0010551028^FF_TAX_RATE(ANN_R,1/1/2013,12/31/2013)&lt;/Q&gt;&lt;R&gt;1&lt;/R&gt;&lt;C&gt;1&lt;/C&gt;&lt;D xsi:type="xsd:double"&gt;34.4269102990033&lt;/D&gt;&lt;/FQL&gt;&lt;FQL&gt;&lt;Q&gt;US0010551028^FF_TAX_RATE(ANN_R,1/1/2014,12/31/2014)&lt;/Q&gt;&lt;R&gt;1&lt;/R&gt;&lt;C&gt;1&lt;/C&gt;&lt;D xsi:type="xsd:double"&gt;34.290803829882&lt;/D&gt;&lt;/FQL&gt;&lt;FQL&gt;&lt;Q&gt;US0010551028^FF_TAX_RATE(ANN_R,1/1/2015,12/31/2015)&lt;/Q&gt;&lt;R&gt;1&lt;/R&gt;&lt;C&gt;1&lt;/C&gt;&lt;D xsi:type="xsd:double"&gt;34.4122216468151&lt;/D&gt;&lt;/FQL&gt;&lt;FQL&gt;&lt;Q&gt;US98956P1021^FF_TAX_RATE(ANN_R,1/1/2010,12/31/2010)&lt;/Q&gt;&lt;R&gt;1&lt;/R&gt;&lt;C&gt;1&lt;/C&gt;&lt;D xsi:type="xsd:double"&gt;30.6091606603116&lt;/D&gt;&lt;/FQL&gt;&lt;FQL&gt;&lt;Q&gt;US98956P1021^FF_TAX_RATE(ANN_R,1/1/2011,12/31/2011)&lt;/Q&gt;&lt;R&gt;1&lt;/R&gt;&lt;C&gt;1&lt;/C&gt;&lt;D xsi:type="xsd:double"&gt;22.3618347124323&lt;/D&gt;&lt;/FQL&gt;&lt;FQL&gt;&lt;Q&gt;US98956P1021^FF_TAX_RATE(ANN_R,1/1/2012,12/31/2012)&lt;/Q&gt;&lt;R&gt;1&lt;/R&gt;&lt;C&gt;1&lt;/C&gt;&lt;D xsi:type="xsd:double"&gt;23.957176042824&lt;/D&gt;&lt;/FQL&gt;&lt;FQL&gt;&lt;Q&gt;US98956P1021^FF_TAX_RATE(ANN_R,1/1/2013,12/31/2013)&lt;/Q&gt;&lt;R&gt;1&lt;/R&gt;&lt;C&gt;1&lt;/C&gt;&lt;D xsi:type="xsd:double"&gt;22.6174701865253&lt;/D&gt;&lt;/FQL&gt;&lt;FQL&gt;&lt;Q&gt;US98956P1021^FF_TAX_RATE(ANN_R,1/1/2014,12/31/2014)&lt;/Q&gt;&lt;R&gt;1&lt;/R&gt;&lt;C&gt;1&lt;/C&gt;&lt;D xsi:type="xsd:double"&gt;23.8266765547198&lt;/D&gt;&lt;/FQL&gt;&lt;FQL&gt;&lt;Q&gt;US98956P1021^FF_TAX_RATE(ANN_R,1/1/2015,12/31/2015)&lt;/Q&gt;&lt;R&gt;1&lt;/R&gt;&lt;C&gt;1&lt;/C&gt;&lt;D xsi:type="xsd:double"&gt;4.56919060052219&lt;/D&gt;&lt;/FQL&gt;&lt;FQL&gt;&lt;Q&gt;US8936411003^FF_TAX_RATE(ANN_R,1/1/2010,12/31/2010)&lt;/Q&gt;&lt;R&gt;1&lt;/R&gt;&lt;C&gt;1&lt;/C&gt;&lt;D xsi:type="xsd:double"&gt;34.8396356170391&lt;/D&gt;&lt;/FQL&gt;&lt;FQL&gt;&lt;Q&gt;US8936411003^FF_TAX_RATE(ANN_R,1/1/2011,12/31/2011)&lt;/Q&gt;&lt;R&gt;1&lt;/R&gt;&lt;C&gt;1&lt;/C&gt;&lt;D xsi:type="xsd:double"&gt;33.6493407431623&lt;/D&gt;&lt;/FQL&gt;&lt;FQL&gt;&lt;Q&gt;US8936411003^FF_TAX_RATE(ANN_R,1/1/2012,12/31/2012)&lt;/Q&gt;&lt;R&gt;1&lt;/R&gt;&lt;C&gt;1&lt;/C&gt;&lt;D xsi:type="xsd:double"&gt;33.3901108699261&lt;/D&gt;&lt;/FQL&gt;&lt;FQL&gt;&lt;Q&gt;US8936411003^FF_TAX_RATE(ANN_R,1/1/2013,12/31/2013)&lt;/Q&gt;&lt;R&gt;1&lt;/R&gt;&lt;C&gt;1&lt;/C&gt;&lt;D xsi:type="xsd:double"&gt;32.486861439188&lt;/D&gt;&lt;/FQL&gt;&lt;FQL&gt;&lt;Q&gt;US8936411003^FF_TAX_RATE(ANN_R,1/1/2014,12/31/2014)&lt;/Q&gt;&lt;R&gt;1&lt;/R&gt;&lt;C&gt;1&lt;/C&gt;&lt;D xsi:type="xsd:double"&gt;31.5712024258099&lt;/D&gt;&lt;/FQL&gt;&lt;FQL&gt;&lt;Q&gt;US8936411003^FF_TAX_RATE(ANN_R,1/1/2015,12/31/2015)&lt;/Q&gt;&lt;R&gt;1&lt;/R&gt;&lt;C&gt;1&lt;/C&gt;&lt;D xsi:type="xsd:double"&gt;29.7746316093615&lt;/D&gt;&lt;/FQL&gt;&lt;FQL&gt;&lt;Q&gt;US8545021011^FF_TAX_RATE(ANN_R,1/1/2010,12/31/2010)&lt;/Q&gt;&lt;R&gt;1&lt;/R&gt;&lt;C&gt;1&lt;/C&gt;&lt;D xsi:type="xsd:double"&gt;16.4065795023197&lt;/D&gt;&lt;/FQL&gt;&lt;FQL&gt;&lt;Q&gt;US8545021011^FF_TAX_RATE(ANN_R,1/1/2011,12/31/2011)&lt;/Q&gt;&lt;R&gt;1&lt;/R&gt;&lt;C&gt;1&lt;/C&gt;&lt;D xsi:type="xsd:double"&gt;11.3618876635035&lt;/D&gt;&lt;/FQL&gt;&lt;FQL&gt;&lt;Q&gt;US8545021011^FF_TAX_RATE(ANN_R,1/1/2012,12/31/2012)&lt;/Q&gt;&lt;R&gt;1&lt;/R&gt;&lt;C&gt;1&lt;/C&gt;&lt;D xsi:type="xsd:double"&gt;14.4227222427149&lt;/D&gt;&lt;/FQL&gt;&lt;FQL&gt;&lt;Q&gt;US8545021011^FF_TAX_RATE(ANN_R,1/1/2013,12/31/2013)&lt;/Q&gt;&lt;R&gt;1&lt;/R&gt;&lt;C&gt;1&lt;/C&gt;&lt;D xsi:type="xsd:double"&gt;11.6746085772634&lt;/D&gt;&lt;/FQL&gt;&lt;FQL&gt;&lt;Q&gt;US8545021011^FF_TAX_RATE(ANN_R,1/1/2014,12/31/2014)&lt;/Q&gt;&lt;R&gt;1&lt;/R&gt;&lt;C&gt;1&lt;/C&gt;&lt;D xsi:type="xsd:double"&gt;20.9347345132743&lt;/D&gt;&lt;/FQL&gt;&lt;FQL&gt;&lt;Q&gt;US8545021011^FF_TAX_RATE(ANN_R,1/1/2015,12/31/2015)&lt;/Q&gt;&lt;R&gt;1&lt;/R&gt;&lt;C&gt;1&lt;/C&gt;&lt;D xsi:type="xsd:double"&gt;21.6023635731665&lt;/D&gt;&lt;/FQL&gt;&lt;FQL&gt;&lt;Q&gt;US6200763075^FF_TAX_RATE(ANN_R,1/1/2010,12/31/2010)&lt;/Q&gt;&lt;R&gt;1&lt;/R&gt;&lt;C&gt;1&lt;/C&gt;&lt;D xsi:type="xsd:double"&gt;59.9704579025111&lt;/D&gt;&lt;/FQL&gt;&lt;FQL&gt;&lt;Q&gt;US6200763075^FF_TAX_RATE(ANN_R,1/1/2011,12/31/2011)&lt;/Q&gt;&lt;R&gt;1&lt;/R&gt;&lt;C&gt;1&lt;/C&gt;&lt;D xsi:type="xsd:double"&gt;-0.40650406504065&lt;/D&gt;&lt;/FQL&gt;&lt;FQL&gt;&lt;Q&gt;US6200763075^FF_TAX_RATE(ANN_R,1/1/2012,12/31/2012)&lt;/Q&gt;&lt;R&gt;1&lt;/R&gt;&lt;C&gt;1&lt;/C&gt;&lt;D xsi:type="xsd:double"&gt;27.7366255144033&lt;/D&gt;&lt;/FQL&gt;&lt;FQL&gt;&lt;Q&gt;US6200763075^FF_TAX_RATE(ANN_R,1/1/2013,12/31/2013)&lt;/Q&gt;&lt;R&gt;1&lt;/R&gt;&lt;C&gt;1&lt;/C&gt;&lt;D xsi:type="xsd:double"&gt;3.49344978165939&lt;/D&gt;&lt;/FQL&gt;&lt;FQL&gt;&lt;Q&gt;US6200763075^FF_TAX_RATE(ANN_R,1/1/2014,12/31/2014)&lt;/Q&gt;&lt;R&gt;0&lt;/R&gt;&lt;C&gt;0&lt;/C&gt;&lt;/FQL&gt;&lt;FQL&gt;&lt;Q&gt;US6200763075^FF_TAX_RATE(ANN_R,1/1/2015,12/31/2015)&lt;/Q&gt;&lt;R&gt;1&lt;/R&gt;&lt;C&gt;1&lt;/C&gt;&lt;D xsi:type="xsd:double"&gt;29.8800436205016&lt;/D&gt;&lt;/FQL&gt;&lt;FQL&gt;&lt;Q&gt;US58155Q1031^FF_TAX_RATE(ANN_R,1/1/2010,12/31/2010)&lt;/Q&gt;&lt;R&gt;1&lt;/R&gt;&lt;C&gt;1&lt;/C&gt;&lt;D xsi:type="xsd:double"&gt;32.2424892703863&lt;/D&gt;&lt;/FQL&gt;&lt;FQL&gt;&lt;Q&gt;US58155Q1031^FF_TAX_RATE(ANN_R,1/1/2011,12/31/2011)&lt;/Q&gt;&lt;R&gt;1&lt;/R&gt;&lt;C&gt;1&lt;/C&gt;&lt;D xsi:type="xsd:double"&gt;30.8868501529052&lt;/D&gt;&lt;/FQL&gt;&lt;FQL&gt;&lt;Q&gt;US58155Q1031^FF_TAX_RATE(ANN_R,1/1/2012,12/31/2012)&lt;/Q&gt;&lt;R&gt;1&lt;/R&gt;&lt;C&gt;1&lt;/C&gt;&lt;D xsi:type="xsd:double"&gt;26.8890046899427&lt;/D&gt;&lt;/FQL&gt;&lt;FQL&gt;&lt;Q&gt;US58155Q1031^FF_TAX_RATE(ANN_R,1/1/2013,12/31/2013)&lt;/Q&gt;&lt;R&gt;1&lt;/R&gt;&lt;C&gt;1&lt;/C&gt;&lt;D xsi:type="xsd:double"&gt;30.2761855132882&lt;/D&gt;&lt;/FQL&gt;&lt;FQL&gt;&lt;Q&gt;US58155Q1031^FF_TAX_RATE(ANN_R,1/1/2014,12/31/2014)&lt;/Q&gt;&lt;R&gt;1&lt;/R&gt;&lt;C&gt;1&lt;/C&gt;&lt;D xsi:type="xsd:double"&gt;35.4007633587786&lt;/D&gt;&lt;/FQL&gt;&lt;FQL&gt;&lt;Q&gt;US58155Q1031^FF_TAX_RATE(ANN_R,1/1/2015,12/31/2015)&lt;/Q&gt;&lt;R&gt;1&lt;/R&gt;&lt;C&gt;1&lt;/C&gt;&lt;D xsi:type="xsd:double"&gt;30.6736921339857&lt;/D&gt;&lt;/FQL&gt;&lt;FQL&gt;&lt;Q&gt;US2473617023^FF_TAX_RATE(ANN_R,1/1/2010,12/31/2010)&lt;/Q&gt;&lt;R&gt;1&lt;/R&gt;&lt;C&gt;1&lt;/C&gt;&lt;D xsi:type="xsd:double"&gt;2.46710526315789&lt;/D&gt;&lt;/FQL&gt;&lt;FQL&gt;&lt;Q&gt;US2473617023^FF_TAX_RATE(ANN_R,1/1/2011,12/31/2011)&lt;/Q&gt;&lt;R&gt;1&lt;/R&gt;&lt;C&gt;1&lt;/C&gt;&lt;D xsi:type="xsd:double"&gt;-11.0533159947984&lt;/D&gt;&lt;/FQL&gt;&lt;FQL&gt;&lt;Q&gt;US2473617023^FF_TAX_RATE(ANN_R,1/1/2012,12/31/2012)&lt;/Q&gt;&lt;R&gt;1&lt;/R&gt;&lt;C&gt;1&lt;/C&gt;&lt;D xsi:type="xsd:double"&gt;1.5609756097561&lt;/D&gt;&lt;/FQL&gt;&lt;FQL&gt;&lt;Q&gt;US2473617023^FF_TAX_RATE(ANN_R,1/1/2013,12/31/2013)&lt;/Q&gt;&lt;R&gt;1&lt;/R&gt;&lt;C&gt;1&lt;/C&gt;&lt;D xsi:type="xsd:double"&gt;-317.095370003957&lt;/D&gt;&lt;/FQL&gt;&lt;FQL&gt;&lt;Q&gt;US2473617023^FF_TAX_RATE(ANN_R,1/1/2014,12/31/2014)&lt;/Q&gt;&lt;R&gt;1&lt;/R&gt;&lt;C&gt;1&lt;/C&gt;&lt;D xsi:type="xsd:double"&gt;38.5261194029851&lt;/D&gt;&lt;/FQL&gt;&lt;FQL&gt;&lt;Q&gt;US2473617023^FF_TAX_RATE(ANN_R,1/1/2015,12/31/2015)&lt;/Q&gt;&lt;R&gt;1&lt;/R&gt;&lt;C&gt;1&lt;/C&gt;&lt;D xsi:type="xsd:double"&gt;36.7612127986587&lt;/D&gt;&lt;/FQL&gt;&lt;FQL&gt;&lt;Q&gt;US23331A1097^FF_TAX_RATE(ANN_R,1/1/2010,12/31/2010)&lt;/Q&gt;&lt;R&gt;1&lt;/R&gt;&lt;C&gt;1&lt;/C&gt;&lt;D xsi:type="xsd:double"&gt;-146.331658291457&lt;/D&gt;&lt;/FQL&gt;&lt;FQL&gt;&lt;Q&gt;US23331A1097^FF_TAX_RATE(ANN_R,1/1/2011,12/31/2011)&lt;/Q&gt;&lt;R&gt;1&lt;/R&gt;&lt;C&gt;1&lt;/C&gt;&lt;D xsi:type="xsd:double"&gt;-493.388429752066&lt;/D&gt;&lt;/FQL&gt;&lt;FQL&gt;&lt;Q&gt;US23331A1097^FF_TAX_RATE(ANN_R,1/1/2012,12/31/2012)&lt;/Q&gt;&lt;R&gt;1&lt;/R&gt;&lt;C&gt;1&lt;/C&gt;&lt;D xsi:type="xsd:double"&gt;-293.701111568547&lt;/D&gt;&lt;/FQL&gt;&lt;FQL&gt;&lt;Q&gt;US23331A1097^FF_TAX_RATE(ANN_R,1/1/2013,12/31/2013)&lt;/Q&gt;&lt;R&gt;1&lt;/R&gt;&lt;C&gt;1&lt;/C&gt;&lt;D xsi:type="xsd:double"&gt;29.6594709638188&lt;/D&gt;&lt;/FQL&gt;&lt;FQL&gt;&lt;Q&gt;US23331A1097^FF_TAX_RATE(ANN_R,1/1/2014,12/31/2014)&lt;/Q&gt;&lt;R&gt;1&lt;/R&gt;&lt;C&gt;1&lt;/C&gt;&lt;D xsi:type="xsd:double"&gt;34.4755588307541&lt;/D&gt;&lt;/FQL&gt;&lt;FQL&gt;&lt;Q&gt;US23331A1097^FF_TAX_RATE(ANN_R,1/1/2015,12/31/2015)&lt;/Q&gt;&lt;R&gt;1&lt;/R&gt;&lt;C&gt;1&lt;/C&gt;&lt;D xsi:type="xsd:double"&gt;33.1760726366388&lt;/D&gt;&lt;/FQL&gt;&lt;FQL&gt;&lt;Q&gt;US0311001004^FF_TAX_RATE(ANN_R,1/1/2010,12/31/2010)&lt;/Q&gt;&lt;R&gt;1&lt;/R&gt;&lt;C&gt;1&lt;/C&gt;&lt;D xsi:type="xsd:double"&gt;30.1090461538462&lt;/D&gt;&lt;/FQL&gt;&lt;FQL&gt;&lt;Q&gt;US0311001004^FF_TAX_RATE(ANN_R,1/1/2011,12/31/2011)&lt;/Q&gt;&lt;R&gt;1&lt;/R&gt;&lt;C&gt;1&lt;/C&gt;&lt;D xsi:type="xsd:double"&gt;30.9315502603109&lt;/D&gt;&lt;/FQL&gt;&lt;FQL&gt;&lt;Q&gt;US0311001004^FF_TAX_RATE(ANN_R,1/1/2012,12/31/2012)&lt;/Q&gt;&lt;R&gt;1&lt;/R&gt;&lt;C&gt;1&lt;/C&gt;&lt;D xsi:type="xsd:double"&gt;30.6944412996717&lt;/D&gt;&lt;/FQL&gt;&lt;FQL&gt;&lt;Q&gt;US0311001004^FF_TAX_RATE(ANN_R,1/1/2013,12/31/2013)&lt;/Q&gt;&lt;R&gt;1&lt;/R&gt;&lt;C&gt;1&lt;/C&gt;&lt;D xsi:type="xsd:double"&gt;28.6696238246677&lt;/D&gt;&lt;/FQL&gt;&lt;FQL&gt;&lt;Q&gt;US0311001004^FF_TAX_RATE(ANN_R,1/1/2014,12/31/2014)&lt;/Q&gt;&lt;R&gt;1&lt;/R&gt;&lt;C&gt;1&lt;/C&gt;&lt;D xsi:type="xsd:double"&gt;27.3811180469961&lt;/D&gt;&lt;/FQL&gt;&lt;FQL&gt;&lt;Q&gt;US0311001004^FF_TAX_RATE(ANN_R,1/1/2015,12/31/2015)&lt;/Q&gt;&lt;R&gt;1&lt;/R&gt;&lt;C&gt;1&lt;/C&gt;&lt;D xsi:type="xsd:double"&gt;26.7269773555892&lt;/D&gt;&lt;/FQL&gt;&lt;FQL&gt;&lt;Q&gt;US49271V1008^FF_TAX_RATE(ANN_R,1/1/2010,12/31/2010)&lt;/Q&gt;&lt;R&gt;1&lt;/R&gt;&lt;C&gt;1&lt;/C&gt;&lt;D xsi:type="xsd:double"&gt;35.809987819732&lt;/D&gt;&lt;/FQL&gt;&lt;FQL&gt;&lt;Q&gt;US49271V1008^FF_TAX_RATE(ANN_R,1/1/2011,12/31/2011)&lt;/Q&gt;&lt;R&gt;1&lt;/R&gt;&lt;C&gt;1&lt;/C&gt;&lt;D xsi:type="xsd:double"&gt;34.5945945945946&lt;/D&gt;&lt;/FQL&gt;&lt;FQL&gt;&lt;Q&gt;US49271V1008^FF_TAX_RATE(ANN_R,1/1/2012,12/31/2012)&lt;/Q&gt;&lt;R&gt;1&lt;/R&gt;&lt;C&gt;1&lt;/C&gt;&lt;D xsi:type="xsd:double"&gt;35.6850715746421&lt;/D&gt;&lt;/FQL&gt;&lt;FQL&gt;&lt;Q&gt;US49271V1008^FF_TAX_RATE(ANN_R,1/1/2013,12/31/2013)&lt;/Q&gt;&lt;R&gt;1&lt;/R&gt;&lt;C&gt;1&lt;/C&gt;&lt;D xsi:type="xsd:double"&gt;-14.9446494464945&lt;/D&gt;&lt;/FQL&gt;&lt;FQL&gt;&lt;Q&gt;US49271V1008^FF_TAX_RATE(ANN_R,1/1/2014,12/31/2014)&lt;/Q&gt;&lt;R&gt;1&lt;/R&gt;&lt;C&gt;1&lt;/C&gt;&lt;D xsi:type="xsd:double"&gt;34.5759552656104&lt;/D&gt;&lt;/FQL&gt;&lt;FQL&gt;&lt;Q&gt;US49271V1008^FF_TAX_RATE(ANN_R,1/1/2015,12/31/2015)&lt;/Q&gt;&lt;R&gt;1&lt;/R&gt;&lt;C&gt;1&lt;/C&gt;&lt;D xsi:type="xsd:double"&gt;35.472972972973&lt;/D&gt;&lt;/FQL&gt;&lt;FQL&gt;&lt;Q&gt;US5260571048^FF_TAX_RATE(ANN_R,1/1/2010,12/31/2010)&lt;/Q&gt;&lt;R&gt;1&lt;/R&gt;&lt;C&gt;1&lt;/C&gt;&lt;D xsi:type="xsd:double"&gt;-27.1670625494854&lt;/D&gt;&lt;/FQL&gt;&lt;FQL&gt;&lt;Q&gt;US5260571048^FF_TAX_RATE(ANN_R,1/1/2011,12/31/2011)&lt;/Q&gt;&lt;R&gt;1&lt;/R&gt;&lt;C&gt;1&lt;/C&gt;&lt;D xsi:type="xsd:double"&gt;-14.8712923836936&lt;/D&gt;&lt;/FQL&gt;&lt;FQL&gt;&lt;Q&gt;US5260571048^FF_TAX_RATE(ANN_R,1/1/2012,12/31/2012)&lt;/Q&gt;&lt;R&gt;1&lt;/R&gt;&lt;C&gt;1&lt;/C&gt;&lt;D xsi:type="xsd:double"&gt;-195.94352449643&lt;/D&gt;&lt;/FQL&gt;&lt;FQL&gt;&lt;Q&gt;US5260571048^FF_TAX_RATE(ANN_R,1/1/2013,12/31/2013)&lt;/Q&gt;&lt;R&gt;1&lt;/R&gt;&lt;C&gt;1&lt;/C&gt;&lt;D xsi:type="xsd:double"&gt;25.9575241846435&lt;/D&gt;&lt;/FQL&gt;&lt;FQL&gt;&lt;Q&gt;US5260571048^FF_TAX_RATE(ANN_R,1/1/2014,12/31/2014)&lt;/Q&gt;&lt;R&gt;1&lt;/R&gt;&lt;C&gt;1&lt;/C&gt;&lt;D xsi:type="xsd:double"&gt;35.1718527012201&lt;/D&gt;&lt;/FQL&gt;&lt;FQL&gt;&lt;Q&gt;US5260571048^FF_TAX_RATE(ANN_R,1/1/2015,12/31/2015)&lt;/Q&gt;&lt;R&gt;1&lt;/R&gt;&lt;C&gt;1&lt;/C&gt;&lt;D xsi:type="xsd:double"&gt;32.2760280948665&lt;/D&gt;&lt;/FQL&gt;&lt;FQL&gt;&lt;Q&gt;US0584981064^FF_TAX_RATE(ANN_R,1/1/2010,12/31/2010)&lt;/Q&gt;&lt;R&gt;1&lt;/R&gt;&lt;C&gt;1&lt;/C&gt;&lt;D xsi:type="xsd:double"&gt;28.990765171504&lt;/D&gt;&lt;/FQL&gt;&lt;FQL&gt;&lt;Q&gt;US0584981064^FF_TAX_RATE(ANN_R,1/1/2011,12/31/2011)&lt;/Q&gt;&lt;R&gt;1&lt;/R&gt;&lt;C&gt;1&lt;/C&gt;&lt;D xsi:type="xsd:double"&gt;30.509245225826&lt;/D&gt;&lt;/FQL&gt;&lt;FQL&gt;&lt;Q&gt;US0584981064^FF_TAX_RATE(ANN_R,1/1/2012,12/31/2012)&lt;/Q&gt;&lt;R&gt;1&lt;/R&gt;&lt;C&gt;1&lt;/C&gt;&lt;D xsi:type="xsd:double"&gt;27.7031564808596&lt;/D&gt;&lt;/FQL&gt;&lt;FQL&gt;&lt;Q&gt;US0584981064^FF_TAX_RATE(ANN_R,1/1/2013,12/31/2013)&lt;/Q&gt;&lt;R&gt;1&lt;/R&gt;&lt;C&gt;1&lt;/C&gt;&lt;D xsi:type="xsd:double"&gt;25.6339958875942&lt;/D&gt;&lt;/FQL&gt;&lt;FQL&gt;&lt;Q&gt;US0584981064^FF_TAX_RATE(ANN_R,1/1/2014,12/31/2014)&lt;/Q&gt;&lt;R&gt;1&lt;/R&gt;&lt;C&gt;1&lt;/C&gt;&lt;D xsi:type="xsd:double"&gt;23.2187112763321&lt;/D&gt;&lt;/FQL&gt;&lt;FQL&gt;&lt;Q&gt;US0584981064^FF_TAX_RATE(ANN_R,1/1/2015,12/31/2015)&lt;/Q&gt;&lt;R&gt;1&lt;/R&gt;&lt;C&gt;1&lt;/C&gt;&lt;D xsi:type="xsd:double"&gt;13.6034732272069&lt;/D&gt;&lt;/FQL&gt;&lt;FQL&gt;&lt;Q&gt;US5926881054^FF_TAX_RATE(ANN_R,1/1/2010,12/31/2010)&lt;/Q&gt;&lt;R&gt;1&lt;/R&gt;&lt;C&gt;1&lt;/C&gt;&lt;D xsi:type="xsd:double"&gt;24.5079069827942&lt;/D&gt;&lt;/FQL&gt;&lt;FQL&gt;&lt;Q&gt;US5926881054^FF_TAX_RATE(ANN_R,1/1/2011,12/31/2011)&lt;/Q&gt;&lt;R&gt;1&lt;/R&gt;&lt;C&gt;1&lt;/C&gt;&lt;D xsi:type="xsd:double"&gt;22.820517960805&lt;/D&gt;&lt;/FQL&gt;&lt;FQL&gt;&lt;Q&gt;US5926881054^FF_TAX_RATE(ANN_R,1/1/2012,12/31/2012)&lt;/Q&gt;&lt;R&gt;1&lt;/R&gt;&lt;C&gt;1&lt;/C&gt;&lt;D xsi:type="xsd:double"&gt;23.9816414489246&lt;/D&gt;&lt;/FQL&gt;&lt;FQL&gt;&lt;Q&gt;US5926881054^FF_TAX_RATE(ANN_R,1/1/2013,12/31/2013)&lt;/Q&gt;&lt;R&gt;1&lt;/R&gt;&lt;C&gt;1&lt;/C&gt;&lt;D xsi:type="xsd:double"&gt;23.9912691298183&lt;/D&gt;&lt;/FQL&gt;&lt;FQL&gt;&lt;Q&gt;US5926881054^FF_TAX_RATE(ANN_R,1/1/2014,12/31/2014)&lt;/Q&gt;&lt;R&gt;1&lt;/R&gt;&lt;C&gt;1&lt;/C&gt;&lt;D xsi:type="xsd:double"&gt;23.9914697395978&lt;/D&gt;&lt;/FQL&gt;&lt;FQL&gt;&lt;Q&gt;US5926881054^FF_TAX_RATE(ANN_R,1/1/2015,12/31/2015)&lt;/Q&gt;&lt;R&gt;1&lt;/R&gt;&lt;C&gt;1&lt;/C&gt;&lt;D xsi:type="xsd:double"&gt;23.8666965888689&lt;/D&gt;&lt;/FQL&gt;&lt;FQL&gt;&lt;Q&gt;US5010441013^FF_TAX_RATE(ANN_R,1/1/2010,12/31/2010)&lt;/Q&gt;&lt;R&gt;1&lt;/R&gt;&lt;C&gt;1&lt;/C&gt;&lt;D xsi:type="xsd:double"&gt;90.3225806451613&lt;/D&gt;&lt;/FQL&gt;&lt;FQL&gt;&lt;Q&gt;US5010441013^FF_TAX_RATE(ANN_R,1/1/2011,12/31/2011)&lt;/Q&gt;&lt;R&gt;1&lt;/R&gt;&lt;C&gt;1&lt;/C&gt;&lt;D xsi:type="xsd:double"&gt;34.6597462514418&lt;/D&gt;&lt;/FQL&gt;&lt;FQL&gt;&lt;Q&gt;US5010441013^FF_TAX_RATE(ANN_R,1/1/2012,12/31/2012)&lt;/Q&gt;&lt;R&gt;1&lt;/R&gt;&lt;C&gt;1&lt;/C&gt;&lt;D xsi:type="xsd:double"&gt;29.300118623962&lt;/D&gt;&lt;/FQL&gt;&lt;FQL&gt;&lt;Q&gt;US5010441013^FF_TAX_RATE(ANN_R,1/1/2013,12/31/2013)&lt;/Q&gt;&lt;R&gt;1&lt;/R&gt;&lt;C&gt;1&lt;/C&gt;&lt;D xsi:type="xsd:double"&gt;34.4917463075586&lt;/D&gt;&lt;/FQL&gt;&lt;FQL&gt;&lt;Q&gt;US5010441013^FF_TAX_RATE(ANN_R,1/1/2014,12/31/2014)&lt;/Q&gt;&lt;R&gt;1&lt;/R&gt;&lt;C&gt;1&lt;/C&gt;&lt;D xsi:type="xsd:double"&gt;32.9097283085013&lt;/D&gt;&lt;/FQL&gt;&lt;FQL&gt;&lt;Q&gt;US5010441013^FF_TAX_RATE(ANN_R,1/1/2015,12/31/2015)&lt;/Q&gt;&lt;R&gt;1&lt;/R&gt;&lt;C&gt;1&lt;/C&gt;&lt;D xsi:type="xsd:double"&gt;34.0505851264628&lt;/D&gt;&lt;/FQL&gt;&lt;FQL&gt;&lt;Q&gt;US88339J1051^FF_TAX_RATE(ANN_R,1/1/2010,12/31/2010)&lt;/Q&gt;&lt;R&gt;0&lt;/R&gt;&lt;C&gt;0&lt;/C&gt;&lt;/FQL&gt;&lt;FQL&gt;&lt;Q&gt;US88339J1051^FF_TAX_RATE(ANN_R,1/1/2011,12/31/2011)&lt;/Q&gt;&lt;R&gt;0&lt;/R&gt;&lt;C&gt;0&lt;/C&gt;&lt;/FQL&gt;&lt;FQL&gt;&lt;Q&gt;US88339J1051^FF_TAX_RATE(ANN_R,1/1/2012,12/31/2012)&lt;/Q&gt;&lt;R&gt;0&lt;/R&gt;&lt;C&gt;0&lt;/C&gt;&lt;/FQL&gt;&lt;FQL&gt;&lt;Q&gt;US88339J1051^FF_TAX_RATE(ANN_R,1/1/2013,12/31/2013)&lt;/Q&gt;&lt;R&gt;0&lt;/R&gt;&lt;C&gt;0&lt;/C&gt;&lt;/FQL&gt;&lt;FQL&gt;&lt;Q&gt;US88339J1051^FF_TAX_RATE(ANN_R,1/1/2014,12/31/2014)&lt;/Q&gt;&lt;R&gt;0&lt;/R&gt;&lt;C&gt;0&lt;/C&gt;&lt;/FQL&gt;&lt;FQL&gt;&lt;Q&gt;US88339J1051^FF_TAX_RATE(ANN_R,1/1/2015,12/31/2015)&lt;/Q&gt;&lt;R&gt;1&lt;/R&gt;&lt;C&gt;1&lt;/C&gt;&lt;D xsi:type="xsd:double"&gt;46.6454530229442&lt;/D&gt;&lt;/FQL&gt;&lt;FQL&gt;&lt;Q&gt;NL0009434992^FF_TAX_RATE(ANN_R,1/1/2010,12/31/2010)&lt;/Q&gt;&lt;R&gt;1&lt;/R&gt;&lt;C&gt;1&lt;/C&gt;&lt;D xsi:type="xsd:double"&gt;-10.5083250634028&lt;/D&gt;&lt;/FQL&gt;&lt;FQL&gt;&lt;Q&gt;NL0009434992^FF_TAX_RATE(ANN_R,1/1/2011,12/31/2011)&lt;/Q&gt;&lt;R&gt;1&lt;/R&gt;&lt;C&gt;1&lt;/C&gt;&lt;D xsi:type="xsd:double"&gt;32.8732747804266&lt;/D&gt;&lt;/FQL&gt;&lt;FQL&gt;&lt;Q&gt;NL0009434992^FF_TAX_RATE(ANN_R,1/1/2012,12/31/2012)&lt;/Q&gt;&lt;R&gt;1&lt;/R&gt;&lt;C&gt;1&lt;/C&gt;&lt;D xsi:type="xsd:double"&gt;31.7084826762246&lt;/D&gt;&lt;/FQL&gt;&lt;FQL&gt;&lt;Q&gt;NL0009434992^FF_TAX_RATE(ANN_R,1/1/2013,12/31/2013)&lt;/Q&gt;&lt;R&gt;1&lt;/R&gt;&lt;C&gt;1&lt;/C&gt;&lt;D xsi:type="xsd:double"&gt;22.738190552442&lt;/D&gt;&lt;/FQL&gt;&lt;FQL&gt;&lt;Q&gt;NL0009434992^FF_TAX_RATE(ANN_R,1/1/2014,12/31/2014)&lt;/Q&gt;&lt;R&gt;1&lt;/R&gt;&lt;C&gt;1&lt;/C&gt;&lt;D xsi:type="xsd:double"&gt;26.9607843137255&lt;/D&gt;&lt;/FQL&gt;&lt;FQL&gt;&lt;Q&gt;NL0009434992^FF_TAX_RATE(ANN_R,1/1/2015,12/31/2015)&lt;/Q&gt;&lt;R&gt;1&lt;/R&gt;&lt;C&gt;1&lt;/C&gt;&lt;D xsi:type="xsd:double"&gt;27.8627798357223&lt;/D&gt;&lt;/FQL&gt;&lt;FQL&gt;&lt;Q&gt;US6792951054^FF_TAX_RATE(ANN_R,1/1/2010,12/31/2010)&lt;/Q&gt;&lt;R&gt;0&lt;/R&gt;&lt;C&gt;0&lt;/C&gt;&lt;/FQL&gt;&lt;FQL&gt;&lt;Q&gt;US6792951054^FF_TAX_RATE(ANN_R,1/1/2011,12/31/2011)&lt;/Q&gt;&lt;R&gt;0&lt;/R&gt;&lt;C&gt;0&lt;/C&gt;&lt;/FQL&gt;&lt;FQL&gt;&lt;Q&gt;US6792951054^FF_TAX_RATE(ANN_R,1/1/2012,12/31/2012)&lt;/Q&gt;&lt;R&gt;0&lt;/R&gt;&lt;C&gt;0&lt;/C&gt;&lt;/FQL&gt;&lt;FQL&gt;&lt;Q&gt;US6792951054^FF_TAX_RATE(ANN_R,1/1/2013,12/31/2013)&lt;/Q&gt;&lt;R&gt;0&lt;/R&gt;&lt;C&gt;0&lt;/C&gt;&lt;/FQL&gt;&lt;FQL&gt;&lt;Q&gt;US6792951054^FF_TAX_RATE(ANN_R,1/1/2014,12/31/2014)&lt;/Q&gt;&lt;R&gt;0&lt;/R&gt;&lt;C&gt;0&lt;/C&gt;&lt;/FQL&gt;&lt;FQL&gt;&lt;Q&gt;US6792951054^FF_TAX_RATE(ANN_R,1/1/2015,12/31/2015)&lt;/Q&gt;&lt;R&gt;0&lt;/R&gt;&lt;C&gt;0&lt;/C&gt;&lt;/FQL&gt;&lt;FQL&gt;&lt;Q&gt;US9892071054^FF_TAX_RATE(ANN_R,1/1/2010,12/31/2010)&lt;/Q&gt;&lt;R&gt;1&lt;/R&gt;&lt;C&gt;1&lt;/C&gt;&lt;D xsi:type="xsd:double"&gt;29.7767964949805&lt;/D&gt;&lt;/FQL&gt;&lt;FQL&gt;&lt;Q&gt;US9892071054^FF_TAX_RATE(ANN_R,1/1/2011,12/31/2011)&lt;/Q&gt;&lt;R&gt;1&lt;/R&gt;&lt;C&gt;1&lt;/C&gt;&lt;D xsi:type="xsd:double"&gt;27.4740010794629&lt;/D&gt;&lt;/FQL&gt;&lt;FQL&gt;&lt;Q&gt;US9892071054^FF_TAX_RATE(ANN_R,1/1/2012,12/31/2012)&lt;/Q&gt;&lt;R&gt;1&lt;/R&gt;&lt;C&gt;1&lt;/C&gt;&lt;D xsi:type="xsd:double"&gt;25.7513369961139&lt;/D&gt;&lt;/FQL&gt;&lt;FQL&gt;&lt;Q&gt;US9892071054^FF_TAX_RATE(ANN_R,1/1/2013,12/31/2013)&lt;/Q&gt;&lt;R&gt;1&lt;/R&gt;&lt;C&gt;1&lt;/C&gt;&lt;D xsi:type="xsd:double"&gt;18.0690606554475&lt;/D&gt;&lt;/FQL&gt;&lt;FQL&gt;&lt;Q&gt;US9892071054^FF_TAX_RATE(ANN_R,1/1/2014,12/31/2014)&lt;/Q&gt;&lt;R&gt;1&lt;/R&gt;&lt;C&gt;1&lt;/C&gt;&lt;D xsi:type="xsd:double"&gt;-95.0147332972518&lt;/D&gt;&lt;/FQL&gt;&lt;FQL&gt;&lt;Q&gt;US9892071054^FF_TAX_RATE(ANN_R,1/1/2015,12/31/2015)&lt;/Q&gt;&lt;R&gt;0&lt;/R&gt;&lt;C&gt;0&lt;/C&gt;&lt;/FQL&gt;&lt;FQL&gt;&lt;Q&gt;US34959E1091^FF_TAX_RATE(ANN_R,1/1/2010,12/31/2010)&lt;/Q&gt;&lt;R&gt;1&lt;/R&gt;&lt;C&gt;1&lt;/C&gt;&lt;D xsi:type="xsd:double"&gt;26.7939866172059&lt;/D&gt;&lt;/FQL&gt;&lt;FQL&gt;&lt;Q&gt;US34959E1091^FF_TAX_RATE(ANN_R,1/1/2011,12/31/2011)&lt;/Q&gt;&lt;R&gt;1&lt;/R&gt;&lt;C&gt;1&lt;/C&gt;&lt;D xsi:type="xsd:double"&gt;32.127768183941&lt;/D&gt;&lt;/FQL&gt;&lt;FQL&gt;&lt;Q&gt;US34959E1091^FF_TAX_RATE(ANN_R,1/1/2012,12/31/2012)&lt;/Q&gt;&lt;R&gt;1&lt;/R&gt;&lt;C&gt;1&lt;/C&gt;&lt;D xsi:type="xsd:double"&gt;36.3442416853975&lt;/D&gt;&lt;/FQL&gt;&lt;FQL&gt;&lt;Q&gt;US34959E1091^FF_TAX_RATE(ANN_R,1/1/2013,12/31/2013)&lt;/Q&gt;&lt;R&gt;1&lt;/R&gt;&lt;C&gt;1&lt;/C&gt;&lt;D xsi:type="xsd:double"&gt;41.7007940374765&lt;/D&gt;&lt;/FQL&gt;&lt;FQL&gt;&lt;Q&gt;US34959E1091^FF_TAX_RATE(ANN_R,1/1/2014,12/31/2014)&lt;/Q&gt;&lt;R&gt;1&lt;/R&gt;&lt;C&gt;1&lt;/C&gt;&lt;D xsi:type="xsd:double"&gt;58.8246762741881&lt;/D&gt;&lt;/FQL&gt;&lt;FQL&gt;&lt;Q&gt;US34959E1091^FF_TAX_RATE(ANN_R,1/1/2015,12/31/2015)&lt;/Q&gt;&lt;R&gt;1&lt;/R&gt;&lt;C&gt;1&lt;/C&gt;&lt;D xsi:type="xsd:double"&gt;53.0314613349015&lt;/D&gt;&lt;/FQL&gt;&lt;FQL&gt;&lt;Q&gt;US57772K1016^FF_TAX_RATE(ANN_R,1/1/2010,12/31/2010)&lt;/Q&gt;&lt;R&gt;1&lt;/R&gt;&lt;C&gt;1&lt;/C&gt;&lt;D xsi:type="xsd:double"&gt;58.2957578908429&lt;/D&gt;&lt;/FQL&gt;&lt;FQL&gt;&lt;Q&gt;US57772K1016^FF_TAX_RATE(ANN_R,1/1/2011,12/31/2011)&lt;/Q&gt;&lt;R&gt;1&lt;/R&gt;&lt;C&gt;1&lt;/C&gt;&lt;D xsi:type="xsd:double"&gt;26.0948416962509&lt;/D&gt;&lt;/FQL&gt;&lt;FQL&gt;&lt;Q&gt;US57772K1016^FF_TAX_RATE(ANN_R,1/1/2012,12/31/2012)&lt;/Q&gt;&lt;R&gt;1&lt;/R&gt;&lt;C&gt;1&lt;/C&gt;&lt;D xsi:type="xsd:double"&gt;33.3778834800923&lt;/D&gt;&lt;/FQL&gt;&lt;FQL&gt;&lt;Q&gt;US57772K1016^FF_TAX_RATE(ANN_R,1/1/2013,12/31/2013)&lt;/Q&gt;&lt;R&gt;1&lt;/R&gt;&lt;C&gt;1&lt;/C&gt;&lt;D xsi:type="xsd:double"&gt;20.6863657963909&lt;/D&gt;&lt;/FQL&gt;&lt;FQL&gt;&lt;Q&gt;US57772K1016^FF_TAX_RATE(ANN_R,1/1/2014,12/31/2014)&lt;/Q&gt;&lt;R&gt;1&lt;/R&gt;&lt;C&gt;1&lt;/C&gt;&lt;D xsi:type="xsd:double"&gt;13.2972978256514&lt;/D&gt;&lt;/FQL&gt;&lt;FQL&gt;&lt;Q&gt;US57772K1016^FF_TAX_RATE(ANN_R,1/1/2015,12/31/2015)&lt;/Q&gt;&lt;R&gt;1&lt;/R&gt;&lt;C&gt;1&lt;/C&gt;&lt;D xsi:type="xsd:double"&gt;16.3025551448186&lt;/D&gt;&lt;/FQL&gt;&lt;FQL&gt;&lt;Q&gt;US6703461052^FF_TAX_RATE(ANN_R,1/1/2010,12/31/2010)&lt;/Q&gt;&lt;R&gt;1&lt;/R&gt;&lt;C&gt;1&lt;/C&gt;&lt;D xsi:type="xsd:double"&gt;22.7587368736312&lt;/D&gt;&lt;/FQL&gt;&lt;FQL&gt;&lt;Q&gt;US6703461052^FF_TAX_RATE(ANN_R,1/1/2011,12/31/2011)&lt;/Q&gt;&lt;R&gt;1&lt;/R&gt;&lt;C&gt;1&lt;/C&gt;&lt;D xsi:type="xsd:double"&gt;31.2209820643995&lt;/D&gt;&lt;/FQL&gt;&lt;FQL&gt;&lt;Q&gt;US6703461052^FF_TAX_RATE(ANN_R,1/1/2012,12/31/2012)&lt;/Q&gt;&lt;R&gt;1&lt;/R&gt;&lt;C&gt;1&lt;/C&gt;&lt;D xsi:type="xsd:double"&gt;30.4609937393017&lt;/D&gt;&lt;/FQL&gt;&lt;FQL&gt;&lt;Q&gt;US6703461052^FF_TAX_RATE(ANN_R,1/1/2013,12/31/2013)&lt;/Q&gt;&lt;R&gt;1&lt;/R&gt;&lt;C&gt;1&lt;/C&gt;&lt;D xsi:type="xsd:double"&gt;25.9876150737622&lt;/D&gt;&lt;/FQL&gt;&lt;FQL&gt;&lt;Q&gt;US6703461052^FF_TAX_RATE(ANN_R,1/1/2014,12/31/2014)&lt;/Q&gt;&lt;R&gt;1&lt;/R&gt;&lt;C&gt;1&lt;/C&gt;&lt;D xsi:type="xsd:double"&gt;32.2758113429029&lt;/D&gt;&lt;/FQL&gt;&lt;FQL&gt;&lt;Q&gt;US6703461052^FF_TAX_RATE(ANN_R,1/1/2015,12/31/2015)&lt;/Q&gt;&lt;R&gt;1&lt;/R&gt;&lt;C&gt;1&lt;/C&gt;&lt;D xsi:type="xsd:double"&gt;20.1913456211291&lt;/D&gt;&lt;/FQL&gt;&lt;FQL&gt;&lt;Q&gt;US3635761097^FF_TAX_RATE(ANN_R,1/1/2010,12/31/2010)&lt;/Q&gt;&lt;R&gt;1&lt;/R&gt;&lt;C&gt;1&lt;/C&gt;&lt;D xsi:type="xsd:double"&gt;19.5566502463054&lt;/D&gt;&lt;/FQL&gt;&lt;FQL&gt;&lt;Q&gt;US3635761097^FF_TAX_RATE(ANN_R,1/1/2011,12/31/2011)&lt;/Q&gt;&lt;R&gt;1&lt;/R&gt;&lt;C&gt;1&lt;/C&gt;&lt;D xsi:type="xsd:double"&gt;30.6544754571704&lt;/D&gt;&lt;/FQL&gt;&lt;FQL&gt;&lt;Q&gt;US3635761097^FF_TAX_RATE(ANN_R,1/1/2012,12/31/2012)&lt;/Q&gt;&lt;R&gt;1&lt;/R&gt;&lt;C&gt;1&lt;/C&gt;&lt;D xsi:type="xsd:double"&gt;20.5055034651447&lt;/D&gt;&lt;/FQL&gt;&lt;FQL&gt;&lt;Q&gt;US3635761097^FF_TAX_RATE(ANN_R,1/1/2013,12/31/2013)&lt;/Q&gt;&lt;R&gt;1&lt;/R&gt;&lt;C&gt;1&lt;/C&gt;&lt;D xsi:type="xsd:double"&gt;2.14936247723133&lt;/D&gt;&lt;/FQL&gt;&lt;FQL&gt;&lt;Q&gt;US3635761097^FF_TAX_RATE(ANN_R,1/1/2014,12/31/2014)&lt;/Q&gt;&lt;R&gt;1&lt;/R&gt;&lt;C&gt;1&lt;/C&gt;&lt;D xsi:type="xsd:double"&gt;-13.4629768137622&lt;/D&gt;&lt;/FQL&gt;&lt;FQL&gt;&lt;Q&gt;US3635761097^FF_TAX_RATE(ANN_R,1/1/2015,12/31/2015)&lt;/Q&gt;&lt;R&gt;1&lt;/R&gt;&lt;C&gt;1&lt;/C&gt;&lt;D xsi:type="xsd:double"&gt;-32.572402044293&lt;/D&gt;&lt;/FQL&gt;&lt;FQL&gt;&lt;Q&gt;US4165151048^FF_TAX_RATE(ANN_R,1/1/2010,12/31/2010)&lt;/Q&gt;&lt;R&gt;1&lt;/R&gt;&lt;C&gt;1&lt;/C&gt;&lt;D xsi:type="xsd:double"&gt;25.9762308998302&lt;/D&gt;&lt;/FQL&gt;&lt;FQL&gt;&lt;Q&gt;US4165151048^FF_TAX_RATE(ANN_R,1/1/2011,12/31/2011)&lt;/Q&gt;&lt;R&gt;1&lt;/R&gt;&lt;C&gt;1&lt;/C&gt;&lt;D xsi:type="xsd:double"&gt;-107.97342192691&lt;/D&gt;&lt;/FQL&gt;&lt;FQL&gt;&lt;Q&gt;US4165151048^FF_TAX_RATE(ANN_R,1/1/2012,12/31/2012)&lt;/Q&gt;&lt;R&gt;0&lt;/R&gt;&lt;C&gt;0&lt;/C&gt;&lt;/FQL&gt;&lt;FQL&gt;&lt;Q&gt;US4165151048^FF_TAX_RATE(ANN_R,1/1/2013,12/31/2013)&lt;/Q&gt;&lt;R&gt;1&lt;/R&gt;&lt;C&gt;1&lt;/C&gt;&lt;D xsi:type="xsd:double"&gt;16.7233174711081&lt;/D&gt;&lt;/FQL&gt;&lt;FQL&gt;&lt;Q&gt;US4165151048^FF_TAX_RATE(ANN_R,1/1/2014,12/31/2014)&lt;/Q&gt;&lt;R&gt;1&lt;/R&gt;&lt;C&gt;1&lt;/C&gt;&lt;D xsi:type="xsd:double"&gt;20.6003531489111&lt;/D&gt;&lt;/FQL&gt;&lt;FQL&gt;&lt;Q&gt;US4165151048^FF_TAX_RATE(ANN_R,1/1/2015,12/31/2015)&lt;/Q&gt;&lt;R&gt;1&lt;/R&gt;&lt;C&gt;1&lt;/C&gt;&lt;D xsi:type="xsd:double"&gt;15.4196157735086&lt;/D&gt;&lt;/FQL&gt;&lt;FQL&gt;&lt;Q&gt;US0152711091^FF_TAX_RATE(ANN_R,1/1/2010,12/31/2010)&lt;/Q&gt;&lt;R&gt;1&lt;/R&gt;&lt;C&gt;1&lt;/C&gt;&lt;D xsi:type="xsd:double"&gt;0&lt;/D&gt;&lt;/FQL&gt;&lt;FQL&gt;&lt;Q&gt;US0152711091^FF_TAX_RATE(ANN_R,1/1/2011,12/31/2011)&lt;/Q&gt;&lt;R&gt;1&lt;/R&gt;&lt;C&gt;1&lt;/C&gt;&lt;D xsi:type="xsd:double"&gt;0&lt;/D&gt;&lt;/FQL&gt;&lt;FQL&gt;&lt;Q&gt;US0152711091^FF_TAX_RATE(ANN_R,1/1/2012,12/31/2012)&lt;/Q&gt;&lt;R&gt;1&lt;/R&gt;&lt;C&gt;1&lt;/C&gt;&lt;D xsi:type="xsd:double"&gt;0&lt;/D&gt;&lt;/FQL&gt;&lt;FQL&gt;&lt;Q&gt;US0152711091^FF_TAX_RATE(ANN_R,1/1/2013,12/31/2013)&lt;/Q&gt;&lt;R&gt;1&lt;/R&gt;&lt;C&gt;1&lt;/C&gt;&lt;D xsi:type="xsd:double"&gt;0&lt;/D&gt;&lt;/FQL&gt;&lt;FQL&gt;&lt;Q&gt;US0152711091^FF_TAX_RATE(ANN_R,1/1/2014,12/31/2014)&lt;/Q&gt;&lt;R&gt;1&lt;/R&gt;&lt;C&gt;1&lt;/C&gt;&lt;D xsi:type="xsd:double"&gt;0&lt;/D&gt;&lt;/FQL&gt;&lt;FQL&gt;&lt;Q&gt;US0152711091^FF_TAX_RATE(ANN_R,1/1/2015,12/31/2015)&lt;/Q&gt;&lt;R&gt;1&lt;/R&gt;&lt;C&gt;1&lt;/C&gt;&lt;D xsi:type="xsd:double"&gt;0&lt;/D&gt;&lt;/FQL&gt;&lt;FQL&gt;&lt;Q&gt;US5303073051^FF_TAX_RATE(ANN_R,1/1/2010,12/31/2010)&lt;/Q&gt;&lt;R&gt;0&lt;/R&gt;&lt;C&gt;0&lt;/C&gt;&lt;/FQL&gt;&lt;FQL&gt;&lt;Q&gt;US5303073051^FF_TAX_RATE(ANN_R,1/1/2011,12/31/2011)&lt;/Q&gt;&lt;R&gt;1&lt;/R&gt;&lt;C&gt;1&lt;/C&gt;&lt;D xsi:type="xsd:double"&gt;5.0784839591924&lt;/D&gt;&lt;/FQL&gt;&lt;FQL&gt;&lt;Q&gt;US5303073051^FF_TAX_RATE(ANN_R,1/1/2012,12/31/2012)&lt;/Q&gt;&lt;R&gt;1&lt;/R&gt;&lt;C&gt;1&lt;/C&gt;&lt;D xsi:type="xsd:double"&gt;37.9541825068189&lt;/D&gt;&lt;/FQL&gt;&lt;FQL&gt;&lt;Q&gt;US5303073051^FF_TAX_RATE(ANN_R,1/1/2013,12/31/2013)&lt;/Q&gt;&lt;R&gt;0&lt;/R&gt;&lt;C&gt;0&lt;/C&gt;&lt;/FQL&gt;&lt;FQL&gt;&lt;Q&gt;US5303073051^FF_TAX_RATE(ANN_R,1/1/2014,12/31/2014)&lt;/Q&gt;&lt;R&gt;0&lt;/R&gt;&lt;C&gt;0&lt;/C&gt;&lt;/FQL&gt;&lt;FQL&gt;&lt;Q&gt;US5303073051^FF_TAX_RATE(ANN_R,1/1/2015,12/31/2015)&lt;/Q&gt;&lt;R&gt;0&lt;/R&gt;&lt;C&gt;0&lt;/C&gt;&lt;/FQL&gt;&lt;FQL&gt;&lt;Q&gt;US9291601097^FF_TAX_RATE(ANN_R,1/1/2010,12/31/2010)&lt;/Q&gt;&lt;R&gt;0&lt;/R&gt;&lt;C&gt;0&lt;/C&gt;&lt;/FQL&gt;&lt;FQL&gt;&lt;Q&gt;US9291601097^FF_TAX_RATE(ANN_R,1/1/2011,12/31/2011)&lt;/Q&gt;&lt;R&gt;0&lt;/R&gt;&lt;C&gt;0&lt;/C&gt;&lt;/FQL&gt;&lt;FQL&gt;&lt;Q&gt;US9291601097^FF_TAX_RATE(ANN_R,1/1/2012,12/31/2012)&lt;/Q&gt;&lt;R&gt;0&lt;/R&gt;&lt;C&gt;0&lt;/C&gt;&lt;/FQL&gt;&lt;FQL&gt;&lt;Q&gt;US9291601097^FF_TAX_RATE(ANN_R,1/1/2013,12/31/2013)&lt;/Q&gt;&lt;R&gt;0&lt;/R&gt;&lt;C&gt;0&lt;/C&gt;&lt;/FQL&gt;&lt;FQL&gt;&lt;Q&gt;US9291601097^FF_TAX_RATE(ANN_R,1/1/2014,12/31/2014)&lt;/Q&gt;&lt;R&gt;1&lt;/R&gt;&lt;C&gt;1&lt;/C&gt;&lt;D xsi:type="xsd:double"&gt;30.6828448858579&lt;/D&gt;&lt;/FQL&gt;&lt;FQL&gt;&lt;Q&gt;US9291601097^FF_TAX_RATE(ANN_R,1/1/2015,12/31/2015)&lt;/Q&gt;&lt;R&gt;1&lt;/R&gt;&lt;C&gt;1&lt;/C&gt;&lt;D xsi:type="xsd:double"&gt;28.9586618556261&lt;/D&gt;&lt;/FQL&gt;&lt;FQL&gt;&lt;Q&gt;US30063P1057^FF_TAX_RATE(ANN_R,1/1/2010,12/31/2010)&lt;/Q&gt;&lt;R&gt;0&lt;/R&gt;&lt;C&gt;0&lt;/C&gt;&lt;/FQL&gt;&lt;FQL&gt;&lt;Q&gt;US30063P1057^FF_TAX_RATE(ANN_R,1/1/2011,12/31/2011)&lt;/Q&gt;&lt;R&gt;0&lt;/R&gt;&lt;C&gt;0&lt;/C&gt;&lt;/FQL&gt;&lt;FQL&gt;&lt;Q&gt;US30063P1057^FF_TAX_RATE(ANN_R,1/1/2012,12/31/2012)&lt;/Q&gt;&lt;R&gt;0&lt;/R&gt;&lt;C&gt;0&lt;/C&gt;&lt;/FQL&gt;&lt;FQL&gt;&lt;Q&gt;US30063P1057^FF_TAX_RATE(ANN_R,1/1/2013,12/31/2013)&lt;/Q&gt;&lt;R&gt;0&lt;/R&gt;&lt;C&gt;0&lt;/C&gt;&lt;/FQL&gt;&lt;FQL&gt;&lt;Q&gt;US30063P1057^FF_TAX_RATE(ANN_R,1/1/2014,12/31/2014)&lt;/Q&gt;&lt;R&gt;0&lt;/R&gt;&lt;C&gt;0&lt;/C&gt;&lt;/FQL&gt;&lt;FQL&gt;&lt;Q&gt;US30063P1057^FF_TAX_RATE(ANN_R,1/1/2015,12/31/2015)&lt;/Q&gt;&lt;R&gt;0&lt;/R&gt;&lt;C&gt;0&lt;/C&gt;&lt;/FQL&gt;&lt;FQL&gt;&lt;Q&gt;US87165B1035^FF_TAX_RATE(ANN_R,1/1/2010,12/31/2010)&lt;/Q&gt;&lt;R&gt;0&lt;/R&gt;&lt;C&gt;0&lt;/C&gt;&lt;/FQL&gt;&lt;FQL&gt;&lt;Q&gt;US87165B1035^FF_TAX_RATE(ANN_R,1/1/2011,12/31/2011)&lt;/Q&gt;&lt;R&gt;1&lt;/R&gt;&lt;C&gt;1&lt;/C&gt;&lt;D xsi:type="xsd:double"&gt;37.2093023255814&lt;/D&gt;&lt;/FQL&gt;&lt;FQL&gt;&lt;Q&gt;US87165B1035^FF_TAX_RATE(ANN_R,1/1/2012,12/31/2012)&lt;/Q&gt;&lt;R&gt;1&lt;/R&gt;&lt;C&gt;1&lt;/C&gt;&lt;D xsi:type="xsd:double"&gt;37.2334123222749&lt;/D&gt;&lt;/FQL&gt;&lt;FQL&gt;&lt;Q&gt;US87165B1035^FF_TAX_RATE(ANN_R,1/1/2013,12/31/2013)&lt;/Q&gt;&lt;R&gt;1&lt;/R&gt;&lt;C&gt;1&lt;/C&gt;&lt;D xsi:type="xsd:double"&gt;37.0146403564609&lt;/D&gt;&lt;/FQL&gt;&lt;FQL&gt;&lt;Q&gt;US87165B1035^FF_TAX_RATE(ANN_R,1/1/2014,12/31/2014)&lt;/Q&gt;&lt;R&gt;1&lt;/R&gt;&lt;C&gt;1&lt;/C&gt;&lt;D xsi:type="xsd:double"&gt;37.7141169521559&lt;/D&gt;&lt;/FQL&gt;&lt;FQL&gt;&lt;Q&gt;US87165B1035^FF_TAX_RATE(ANN_R,1/1/2015,12/31/2015)&lt;/Q&gt;&lt;R&gt;1&lt;/R&gt;&lt;C&gt;1&lt;/C&gt;&lt;D xsi:type="xsd:double"&gt;37.2982158028887&lt;/D&gt;&lt;/FQL&gt;&lt;FQL&gt;&lt;Q&gt;US1156372096^FF_TAX_RATE(ANN_R,1/1/2010,12/31/2010)&lt;/Q&gt;&lt;R&gt;1&lt;/R&gt;&lt;C&gt;1&lt;/C&gt;&lt;D xsi:type="xsd:double"&gt;34.1642228739003&lt;/D&gt;&lt;/FQL&gt;&lt;FQL&gt;&lt;Q&gt;US1156372096^FF_TAX_RATE(ANN_R,1/1/2011,12/31/2011)&lt;/Q&gt;&lt;R&gt;1&lt;/R&gt;&lt;C&gt;1&lt;/C&gt;&lt;D xsi:type="xsd:double"&gt;31.0012062726176&lt;/D&gt;&lt;/FQL&gt;&lt;FQL&gt;&lt;Q&gt;US1156372096^FF_TAX_RATE(ANN_R,1/1/2012,12/31/2012)&lt;/Q&gt;&lt;R&gt;1&lt;/R&gt;&lt;C&gt;1&lt;/C&gt;&lt;D xsi:type="xsd:double"&gt;32.5&lt;/D&gt;&lt;/FQL&gt;&lt;FQL&gt;&lt;Q&gt;US1156372096^FF_TAX_RATE(ANN_R,1/1/2013,12/31/2013)&lt;/Q&gt;&lt;R&gt;1&lt;/R&gt;&lt;C&gt;1&lt;/C&gt;&lt;D xsi:type="xsd:double"&gt;31.6763005780347&lt;/D&gt;&lt;/FQL&gt;&lt;FQL&gt;&lt;Q&gt;US1156372096^FF_TAX_RATE(ANN_R,1/1/2014,12/31/2014)&lt;/Q&gt;&lt;R&gt;1&lt;/R&gt;&lt;C&gt;1&lt;/C&gt;&lt;D xsi:type="xsd:double"&gt;30.4118268215417&lt;/D&gt;&lt;/FQL&gt;&lt;FQL&gt;&lt;Q&gt;US1156372096^FF_TAX_RATE(ANN_R,1/1/2015,12/31/2015)&lt;/Q&gt;&lt;R&gt;1&lt;/R&gt;&lt;C&gt;1&lt;/C&gt;&lt;D xsi:type="xsd:double"&gt;31.7365269461078&lt;/D&gt;&lt;/FQL&gt;&lt;FQL&gt;&lt;Q&gt;US5732841060^FF_TAX_RATE(ANN_R,1/1/2010,12/31/2010)&lt;/Q&gt;&lt;R&gt;1&lt;/R&gt;&lt;C&gt;1&lt;/C&gt;&lt;D xsi:type="xsd:double"&gt;22.8801215386543&lt;/D&gt;&lt;/FQL&gt;&lt;FQL&gt;&lt;Q&gt;US5732841060^FF_TAX_RATE(ANN_R,1/1/2011,12/31/2011)&lt;/Q&gt;&lt;R&gt;1&lt;/R&gt;&lt;C&gt;1&lt;/C&gt;&lt;D xsi:type="xsd:double"&gt;20.8604202699748&lt;/D&gt;&lt;/FQL&gt;&lt;FQL&gt;&lt;Q&gt;US5732841060^FF_TAX_RATE(ANN_R,1/1/2012,12/31/2012)&lt;/Q&gt;&lt;R&gt;1&lt;/R&gt;&lt;C&gt;1&lt;/C&gt;&lt;D xsi:type="xsd:double"&gt;16.4702224208798&lt;/D&gt;&lt;/FQL&gt;&lt;FQL&gt;&lt;Q&gt;US5732841060^FF_TAX_RATE(ANN_R,1/1/2013,12/31/2013)&lt;/Q&gt;&lt;R&gt;1&lt;/R&gt;&lt;C&gt;1&lt;/C&gt;&lt;D xsi:type="xsd:double"&gt;26.8197483955038&lt;/D&gt;&lt;/FQL&gt;&lt;FQL&gt;&lt;Q&gt;US5732841060^FF_TAX_RATE(ANN_R,1/1/2014,12/31/2014)&lt;/Q&gt;&lt;R&gt;1&lt;/R&gt;&lt;C&gt;1&lt;/C&gt;&lt;D xsi:type="xsd:double"&gt;38.0639542816782&lt;/D&gt;&lt;/FQL&gt;&lt;FQL&gt;&lt;Q&gt;US5732841060^FF_TAX_RATE(ANN_R,1/1/2015,12/31/2015)&lt;/Q&gt;&lt;R&gt;1&lt;/R&gt;&lt;C&gt;1&lt;/C&gt;&lt;D xsi:type="xsd:double"&gt;30.1746491671117&lt;/D&gt;&lt;/FQL&gt;&lt;FQL&gt;&lt;Q&gt;US74736K1016^FF_TAX_RATE(ANN_R,1/1/2010,12/31/2010)&lt;/Q&gt;&lt;R&gt;1&lt;/R&gt;&lt;C&gt;1&lt;/C&gt;&lt;D xsi:type="xsd:double"&gt;16.2847443242096&lt;/D&gt;&lt;/FQL&gt;&lt;FQL&gt;&lt;Q&gt;US74736K1016^FF_TAX_RATE(ANN_R,1/1/2011,12/31/2011)&lt;/Q&gt;&lt;R&gt;1&lt;/R&gt;&lt;C&gt;1&lt;/C&gt;&lt;D xsi:type="xsd:double"&gt;-0.852597060847739&lt;/D&gt;&lt;/FQL&gt;&lt;FQL&gt;&lt;Q&gt;US74736K1016^FF_TAX_RATE(ANN_R,1/1/2012,12/31/2012)&lt;/Q&gt;&lt;R&gt;1&lt;/R&gt;&lt;C&gt;1&lt;/C&gt;&lt;D xsi:type="xsd:double"&gt;94.5162528794472&lt;/D&gt;&lt;/FQL&gt;&lt;FQL&gt;&lt;Q&gt;US74736K1016^FF_TAX_RATE(ANN_R,1/1/2013,12/31/2013)&lt;/Q&gt;&lt;R&gt;0&lt;/R&gt;&lt;C&gt;0&lt;/C&gt;&lt;/FQL&gt;&lt;FQL&gt;&lt;Q&gt;US74736K1016^FF_TAX_RATE(ANN_R,1/1/2014,12/31/2014)&lt;/Q&gt;&lt;R&gt;1&lt;/R&gt;&lt;C&gt;1&lt;/C&gt;&lt;D xsi:type="xsd:double"&gt;47.0447786201985&lt;/D&gt;&lt;/FQL&gt;&lt;FQL&gt;&lt;Q&gt;US74736K1016^FF_TAX_RATE(ANN_R,1/1/2015,12/31/2015)&lt;/Q&gt;&lt;R&gt;1&lt;/R&gt;&lt;C&gt;1&lt;/C&gt;&lt;D xsi:type="xsd:double"&gt;-61.9113996090431&lt;/D&gt;&lt;/FQL&gt;&lt;FQL&gt;&lt;Q&gt;US8740541094^FF_TAX_RATE(ANN_R,1/1/2010,12/31/2010)&lt;/Q&gt;&lt;R&gt;0&lt;/R&gt;&lt;C&gt;0&lt;/C&gt;&lt;/FQL&gt;&lt;FQL&gt;&lt;Q&gt;US8740541094^FF_TAX_RATE(ANN_R,1/1/2011,12/31/2011)&lt;/Q&gt;&lt;R&gt;1&lt;/R&gt;&lt;C&gt;1&lt;/C&gt;&lt;D xsi:type="xsd:double"&gt;15.4330980934568&lt;/D&gt;&lt;/FQL&gt;&lt;FQL&gt;&lt;Q&gt;US8740541094^FF_TAX_RATE(ANN_R,1/1/2012,12/31/2012)&lt;/Q&gt;&lt;R&gt;0&lt;/R&gt;&lt;C&gt;0&lt;/C&gt;&lt;/FQL&gt;&lt;FQL&gt;&lt;Q&gt;US8740541094^FF_TAX_RATE(ANN_R,1/1/2013,12/31/2013)&lt;/Q&gt;&lt;R&gt;0&lt;/R&gt;&lt;C&gt;0&lt;/C&gt;&lt;/FQL&gt;&lt;FQL&gt;&lt;Q&gt;US8740541094^FF_TAX_RATE(ANN_R,1/1/2014,12/31/2014)&lt;/Q&gt;&lt;R&gt;1&lt;/R&gt;&lt;C&gt;1&lt;/C&gt;&lt;D xsi:type="xsd:double"&gt;3.84394523461385&lt;/D&gt;&lt;/FQL&gt;&lt;FQL&gt;&lt;Q&gt;US8740541094^FF_TAX_RATE(ANN_R,1/1/2015,12/31/2015)&lt;/Q&gt;&lt;R&gt;0&lt;/R&gt;&lt;C&gt;0&lt;/C&gt;&lt;/FQL&gt;&lt;FQL&gt;&lt;Q&gt;IE00BQPVQZ61^FF_TAX_RATE(ANN_R,1/1/2010,12/31/2010)&lt;/Q&gt;&lt;R&gt;0&lt;/R&gt;&lt;C&gt;0&lt;/C&gt;&lt;/FQL&gt;&lt;FQL&gt;&lt;Q&gt;IE00BQPVQZ61^FF_TAX_RATE(ANN_R,1/1/2011,12/31/2011)&lt;/Q&gt;&lt;R&gt;0&lt;/R&gt;&lt;C&gt;0&lt;/C&gt;&lt;/FQL&gt;&lt;FQL&gt;&lt;Q&gt;IE00BQPVQZ61^FF_TAX_RATE(ANN_R,1/1/2012,12/31/2012)&lt;/Q&gt;&lt;R&gt;0&lt;/R&gt;&lt;C&gt;0&lt;/C&gt;&lt;/FQL&gt;&lt;FQL&gt;&lt;Q&gt;IE00BQPVQZ61^FF_TAX_RATE(ANN_R,1/1/2013,12/31/2013)&lt;/Q&gt;&lt;R&gt;0&lt;/R&gt;&lt;C&gt;0&lt;/C&gt;&lt;/FQL&gt;&lt;FQL&gt;&lt;Q&gt;IE00BQPVQZ61^FF_TAX_RATE(ANN_R,1/1/2014,12/31/2014)&lt;/Q&gt;&lt;R&gt;0&lt;/R&gt;&lt;C&gt;0&lt;/C&gt;&lt;/FQL&gt;&lt;FQL&gt;&lt;Q&gt;IE00BQPVQZ61^FF_TAX_RATE(ANN_R,1/1/2015,12/31/2015)&lt;/Q&gt;&lt;R&gt;0&lt;/R&gt;&lt;C&gt;0&lt;/C&gt;&lt;/FQL&gt;&lt;FQL&gt;&lt;Q&gt;US92276F1003^FF_TAX_RATE(ANN_R,1/1/2010,12/31/2010)&lt;/Q&gt;&lt;R&gt;1&lt;/R&gt;&lt;C&gt;1&lt;/C&gt;&lt;D xsi:type="xsd:double"&gt;2.32097355045139&lt;/D&gt;&lt;/FQL&gt;&lt;FQL&gt;&lt;Q&gt;US92276F1003^FF_TAX_RATE(ANN_R,1/1/2011,12/31/2011)&lt;/Q&gt;&lt;R&gt;1&lt;/R&gt;&lt;C&gt;1&lt;/C&gt;&lt;D xsi:type="xsd:double"&gt;-9.42286217509329&lt;/D&gt;&lt;/FQL&gt;&lt;FQL&gt;&lt;Q&gt;US92276F1003^FF_TAX_RATE(ANN_R,1/1/2012,12/31/2012)&lt;/Q&gt;&lt;R&gt;1&lt;/R&gt;&lt;C&gt;1&lt;/C&gt;&lt;D xsi:type="xsd:double"&gt;-2.1061736838929&lt;/D&gt;&lt;/FQL&gt;&lt;FQL&gt;&lt;Q&gt;US92276F1003^FF_TAX_RATE(ANN_R,1/1/2013,12/31/2013)&lt;/Q&gt;&lt;R&gt;1&lt;/R&gt;&lt;C&gt;1&lt;/C&gt;&lt;D xsi:type="xsd:double"&gt;-2.4719843170694&lt;/D&gt;&lt;/FQL&gt;&lt;FQL&gt;&lt;Q&gt;US92276F1003^FF_TAX_RATE(ANN_R,1/1/2014,12/31/2014)&lt;/Q&gt;&lt;R&gt;1&lt;/R&gt;&lt;C&gt;1&lt;/C&gt;&lt;D xsi:type="xsd:double"&gt;-1.94746397013234&lt;/D&gt;&lt;/FQL&gt;&lt;FQL&gt;&lt;Q&gt;US92276F1003^FF_TAX_RATE(ANN_R,1/1/2015,12/31/2015)&lt;/Q&gt;&lt;R&gt;1&lt;/R&gt;&lt;C&gt;1&lt;/C&gt;&lt;D xsi:type="xsd:double"&gt;-11.2158284678306&lt;/D&gt;&lt;/FQL&gt;&lt;FQL&gt;&lt;Q&gt;US4932671088^FF_TAX_RATE(ANN_R,1/1/2010,12/31/2010)&lt;/Q&gt;&lt;R&gt;1&lt;/R&gt;&lt;C&gt;1&lt;/C&gt;&lt;D xsi:type="xsd:double"&gt;23.4552332912989&lt;/D&gt;&lt;/FQL&gt;&lt;FQL&gt;&lt;Q&gt;US4932671088^FF_TAX_RATE(ANN_R,1/1/2011,12/31/2011)&lt;/Q&gt;&lt;R&gt;1&lt;/R&gt;&lt;C&gt;1&lt;/C&gt;&lt;D xsi:type="xsd:double"&gt;27.4349442379182&lt;/D&gt;&lt;/FQL&gt;&lt;FQL&gt;&lt;Q&gt;US4932671088^FF_TAX_RATE(ANN_R,1/1/2012,12/31/2012)&lt;/Q&gt;&lt;R&gt;1&lt;/R&gt;&lt;C&gt;1&lt;/C&gt;&lt;D xsi:type="xsd:double"&gt;21.5284249767008&lt;/D&gt;&lt;/FQL&gt;&lt;FQL&gt;&lt;Q&gt;US4932671088^FF_TAX_RATE(ANN_R,1/1/2013,12/31/2013)&lt;/Q&gt;&lt;R&gt;1&lt;/R&gt;&lt;C&gt;1&lt;/C&gt;&lt;D xsi:type="xsd:double"&gt;23.7510955302366&lt;/D&gt;&lt;/FQL&gt;&lt;FQL&gt;&lt;Q&gt;US4932671088^FF_TAX_RATE(ANN_R,1/1/2014,12/31/2014)&lt;/Q&gt;&lt;R&gt;1&lt;/R&gt;&lt;C&gt;1&lt;/C&gt;&lt;D xsi:type="xsd:double"&gt;25.6289308176101&lt;/D&gt;&lt;/FQL&gt;&lt;FQL&gt;&lt;Q&gt;US4932671088^FF_TAX_RATE(ANN_R,1/1/2015,12/31/2015)&lt;/Q&gt;&lt;R&gt;1&lt;/R&gt;&lt;C&gt;1&lt;/C&gt;&lt;D xsi:type="xsd:double"&gt;24.7954173486088&lt;/D&gt;&lt;/FQL&gt;&lt;FQL&gt;&lt;Q&gt;US55261F1049^FF_TAX_RATE(ANN_R,1/1/2010,12/31/2010)&lt;/Q&gt;&lt;R&gt;1&lt;/R&gt;&lt;C&gt;1&lt;/C&gt;&lt;D xsi:type="xsd:double"&gt;32.6346623181602&lt;/D&gt;&lt;/FQL&gt;&lt;FQL&gt;&lt;Q&gt;US55261F1049^FF_TAX_RATE(ANN_R,1/1/2011,12/31/2011)&lt;/Q&gt;&lt;R&gt;1&lt;/R&gt;&lt;C&gt;1&lt;/C&gt;&lt;D xsi:type="xsd:double"&gt;29.8155316021558&lt;/D&gt;&lt;/FQL&gt;&lt;FQL&gt;&lt;Q&gt;US55261F1049^FF_TAX_RATE(ANN_R,1/1/2012,12/31/2012)&lt;/Q&gt;&lt;R&gt;1&lt;/R&gt;&lt;C&gt;1&lt;/C&gt;&lt;D xsi:type="xsd:double"&gt;33.6888399936619&lt;/D&gt;&lt;/FQL&gt;&lt;FQL&gt;&lt;Q&gt;US55261F1049^FF_TAX_RATE(ANN_R,1/1/2013,12/31/2013)&lt;/Q&gt;&lt;R&gt;1&lt;/R&gt;&lt;C&gt;1&lt;/C&gt;&lt;D xsi:type="xsd:double"&gt;33.7148459811045&lt;/D&gt;&lt;/FQL&gt;&lt;FQL&gt;&lt;Q&gt;US55261F1049^FF_TAX_RATE(ANN_R,1/1/2014,12/31/2014)&lt;/Q&gt;&lt;R&gt;1&lt;/R&gt;&lt;C&gt;1&lt;/C&gt;&lt;D xsi:type="xsd:double"&gt;32.8924727257622&lt;/D&gt;&lt;/FQL&gt;&lt;FQL&gt;&lt;Q&gt;US55261F1049^FF_TAX_RATE(ANN_R,1/1/2015,12/31/2015)&lt;/Q&gt;&lt;R&gt;1&lt;/R&gt;&lt;C&gt;1&lt;/C&gt;&lt;D xsi:type="xsd:double"&gt;33.6879460937831&lt;/D&gt;&lt;/FQL&gt;&lt;FQL&gt;&lt;Q&gt;US42809H1077^FF_TAX_RATE(ANN_R,1/1/2010,12/31/2010)&lt;/Q&gt;&lt;R&gt;1&lt;/R&gt;&lt;C&gt;1&lt;/C&gt;&lt;D xsi:type="xsd:double"&gt;35.4273633343401&lt;/D&gt;&lt;/FQL&gt;&lt;FQL&gt;&lt;Q&gt;US42809H1077^FF_TAX_RATE(ANN_R,1/1/2011,12/31/2011)&lt;/Q&gt;&lt;R&gt;1&lt;/R&gt;&lt;C&gt;1&lt;/C&gt;&lt;D xsi:type="xsd:double"&gt;31.8976026005689&lt;/D&gt;&lt;/FQL&gt;&lt;FQL&gt;&lt;Q&gt;US42809H1077^FF_TAX_RATE(ANN_R,1/1/2012,12/31/2012)&lt;/Q&gt;&lt;R&gt;1&lt;/R&gt;&lt;C&gt;1&lt;/C&gt;&lt;D xsi:type="xsd:double"&gt;45.5049620548745&lt;/D&gt;&lt;/FQL&gt;&lt;FQL&gt;&lt;Q&gt;US42809H1077^FF_TAX_RATE(ANN_R,1/1/2013,12/31/2013)&lt;/Q&gt;&lt;R&gt;1&lt;/R&gt;&lt;C&gt;1&lt;/C&gt;&lt;D xsi:type="xsd:double"&gt;12.2799391436644&lt;/D&gt;&lt;/FQL&gt;&lt;FQL&gt;&lt;Q&gt;US42809H1077^FF_TAX_RATE(ANN_R,1/1/2014,12/31/2014)&lt;/Q&gt;&lt;R&gt;1&lt;/R&gt;&lt;C&gt;1&lt;/C&gt;&lt;D xsi:type="xsd:double"&gt;30.5418719211823&lt;/D&gt;&lt;/FQL&gt;&lt;FQL&gt;&lt;Q&gt;US42809H1077^FF_TAX_RATE(ANN_R,1/1/2015,12/31/2015)&lt;/Q&gt;&lt;R&gt;0&lt;/R&gt;&lt;C&gt;0&lt;/C&gt;&lt;/FQL&gt;&lt;FQL&gt;&lt;Q&gt;US4364401012^FF_TAX_RATE(ANN_R,1/1/2010,12/31/2010)&lt;/Q&gt;&lt;R&gt;0&lt;/R&gt;&lt;C&gt;0&lt;/C&gt;&lt;/FQL&gt;&lt;FQL&gt;&lt;Q&gt;US4364401012^FF_TAX_RATE(ANN_R,1/1/2011,12/31/2011)&lt;/Q&gt;&lt;R&gt;1&lt;/R&gt;&lt;C&gt;1&lt;/C&gt;&lt;D xsi:type="xsd:double"&gt;30.8884451989129&lt;/D&gt;&lt;/FQL&gt;&lt;FQL&gt;&lt;Q&gt;US4364401012^FF_TAX_RATE(ANN_R,1/1/2012,12/31/2012)&lt;/Q&gt;&lt;R&gt;0&lt;/R&gt;&lt;C&gt;0&lt;/C&gt;&lt;/FQL&gt;&lt;FQL&gt;&lt;Q&gt;US4364401012^FF_TAX_RATE(ANN_R,1/1/2013,12/31/2013)&lt;/Q&gt;&lt;R&gt;0&lt;/R&gt;&lt;C&gt;0&lt;/C&gt;&lt;/FQL&gt;&lt;FQL&gt;&lt;Q&gt;US4364401012^FF_TAX_RATE(ANN_R,1/1/2014,12/31/2014)&lt;/Q&gt;&lt;R&gt;1&lt;/R&gt;&lt;C&gt;1&lt;/C&gt;&lt;D xsi:type="xsd:double"&gt;64.033264033264&lt;/D&gt;&lt;/FQL&gt;&lt;FQL&gt;&lt;Q&gt;US4364401012^FF_TAX_RATE(ANN_R,1/1/2015,12/31/2015)&lt;/Q&gt;&lt;R&gt;1&lt;/R&gt;&lt;C&gt;1&lt;/C&gt;&lt;D xsi:type="xsd:double"&gt;25.7336343115124&lt;/D&gt;&lt;/FQL&gt;&lt;FQL&gt;&lt;Q&gt;US14149Y1082^FF_TAX_RATE(ANN_R,1/1/2010,12/31/2010)&lt;/Q&gt;&lt;R&gt;1&lt;/R&gt;&lt;C&gt;1&lt;/C&gt;&lt;D xsi:type="xsd:double"&gt;51.5516672169033&lt;/D&gt;&lt;/FQL&gt;&lt;FQL&gt;&lt;Q&gt;US14149Y1082^FF_TAX_RATE(ANN_R,1/1/2011,12/31/2011)&lt;/Q&gt;&lt;R&gt;1&lt;/R&gt;&lt;C&gt;1&lt;/C&gt;&lt;D xsi:type="xsd:double"&gt;36.3630376078509&lt;/D&gt;&lt;/FQL&gt;&lt;FQL&gt;&lt;Q&gt;US14149Y1082^FF_TAX_RATE(ANN_R,1/1/2012,12/31/2012)&lt;/Q&gt;&lt;R&gt;1&lt;/R&gt;&lt;C&gt;1&lt;/C&gt;&lt;D xsi:type="xsd:double"&gt;36.9846878680801&lt;/D&gt;&lt;/FQL&gt;&lt;FQL&gt;&lt;Q&gt;US14149Y1082^FF_TAX_RATE(ANN_R,1/1/2013,12/31/2013)&lt;/Q&gt;&lt;R&gt;1&lt;/R&gt;&lt;C&gt;1&lt;/C&gt;&lt;D xsi:type="xsd:double"&gt;62.2747747747748&lt;/D&gt;&lt;/FQL&gt;&lt;FQL&gt;&lt;Q&gt;US14149Y1082^FF_TAX_RATE(ANN_R,1/1/2014,12/31/2014)&lt;/Q&gt;&lt;R&gt;1&lt;/R&gt;&lt;C&gt;1&lt;/C&gt;&lt;D xsi:type="xsd:double"&gt;35.3170189098999&lt;/D&gt;&lt;/FQL&gt;&lt;FQL&gt;&lt;Q&gt;US14149Y1082^FF_TAX_RATE(ANN_R,1/1/2015,12/31/2015)&lt;/Q&gt;&lt;R&gt;1&lt;/R&gt;&lt;C&gt;1&lt;/C&gt;&lt;D xsi:type="xsd:double"&gt;38.3833248601932&lt;/D&gt;&lt;/FQL&gt;&lt;FQL&gt;&lt;Q&gt;US72919P2020^FF_TAX_RATE(ANN_R,1/1/2010,12/31/2010)&lt;/Q&gt;&lt;R&gt;0&lt;/R&gt;&lt;C&gt;0&lt;/C&gt;&lt;/FQL&gt;&lt;FQL&gt;&lt;Q&gt;US72919P2020^FF_TAX_RATE(ANN_R,1/1/2011,12/31/2011)&lt;/Q&gt;&lt;R&gt;0&lt;/R&gt;&lt;C&gt;0&lt;/C&gt;&lt;/FQL&gt;&lt;FQL&gt;&lt;Q&gt;US72919P2020^FF_TAX_RATE(ANN_R,1/1/2012,12/31/2012)&lt;/Q&gt;&lt;R&gt;0&lt;/R&gt;&lt;C&gt;0&lt;/C&gt;&lt;/FQL&gt;&lt;FQL&gt;&lt;Q&gt;US72919P2020^FF_TAX_RATE(ANN_R,1/1/2013,12/31/2013)&lt;/Q&gt;&lt;R&gt;0&lt;/R&gt;&lt;C&gt;0&lt;/C&gt;&lt;/FQL&gt;&lt;FQL&gt;&lt;Q&gt;US72919P2020^FF_TAX_RATE(ANN_R,1/1/2014,12/31/2014)&lt;/Q&gt;&lt;R&gt;0&lt;/R&gt;&lt;C&gt;0&lt;/C&gt;&lt;/FQL&gt;&lt;FQL&gt;&lt;Q&gt;US72919P2020^FF_TAX_RATE(ANN_R,1/1/2015,12/31/2015)&lt;/Q&gt;&lt;R&gt;0&lt;/R&gt;&lt;C&gt;0&lt;/C&gt;&lt;/FQL&gt;&lt;FQL&gt;&lt;Q&gt;US0404131064^FF_TAX_RATE(ANN_R,1/1/2010,12/31/2010)&lt;/Q&gt;&lt;R&gt;0&lt;/R&gt;&lt;C&gt;0&lt;/C&gt;&lt;/FQL&gt;&lt;FQL&gt;&lt;Q&gt;US0404131064^FF_TAX_RATE(ANN_R,1/1/2011,12/31/2011)&lt;/Q&gt;&lt;R&gt;1&lt;/R&gt;&lt;C&gt;1&lt;/C&gt;&lt;D xsi:type="xsd:double"&gt;9.54393238717908&lt;/D&gt;&lt;/FQL&gt;&lt;FQL&gt;&lt;Q&gt;US0404131064^FF_TAX_RATE(ANN_R,1/1/2012,12/31/2012)&lt;/Q&gt;&lt;R&gt;1&lt;/R&gt;&lt;C&gt;1&lt;/C&gt;&lt;D xsi:type="xsd:double"&gt;35.2570128885519&lt;/D&gt;&lt;/FQL&gt;&lt;FQL&gt;&lt;Q&gt;US0404131064^FF_TAX_RATE(ANN_R,1/1/2013,12/31/2013)&lt;/Q&gt;&lt;R&gt;1&lt;/R&gt;&lt;C&gt;1&lt;/C&gt;&lt;D xsi:type="xsd:double"&gt;27.1385671385671&lt;/D&gt;&lt;/FQL&gt;&lt;FQL&gt;&lt;Q&gt;US0404131064^FF_TAX_RATE(ANN_R,1/1/2014,12/31/2014)&lt;/Q&gt;&lt;R&gt;1&lt;/R&gt;&lt;C&gt;1&lt;/C&gt;&lt;D xsi:type="xsd:double"&gt;28.5232248082431&lt;/D&gt;&lt;/FQL&gt;&lt;FQL&gt;&lt;Q&gt;US0404131064^FF_TAX_RATE(ANN_R,1/1/2015,12/31/2015)&lt;/Q&gt;&lt;R&gt;1&lt;/R&gt;&lt;C&gt;1&lt;/C&gt;&lt;D xsi:type="xsd:double"&gt;17.0585374874152&lt;/D&gt;&lt;/FQL&gt;&lt;FQL&gt;&lt;Q&gt;US29355A1079^FF_TAX_RATE(ANN_R,1/1/2010,12/31/2010)&lt;/Q&gt;&lt;R&gt;0&lt;/R&gt;&lt;C&gt;0&lt;/C&gt;&lt;/FQL&gt;&lt;FQL&gt;&lt;Q&gt;US29355A1079^FF_TAX_RATE(ANN_R,1/1/2011,12/31/2011)&lt;/Q&gt;&lt;R&gt;0&lt;/R&gt;&lt;C&gt;0&lt;/C&gt;&lt;/FQL&gt;&lt;FQL&gt;&lt;Q&gt;US29355A1079^FF_TAX_RATE(ANN_R,1/1/2012,12/31/2012)&lt;/Q&gt;&lt;R&gt;0&lt;/R&gt;&lt;C&gt;0&lt;/C&gt;&lt;/FQL&gt;&lt;FQL&gt;&lt;Q&gt;US29355A1079^FF_TAX_RATE(ANN_R,1/1/2013,12/31/2013)&lt;/Q&gt;&lt;R&gt;0&lt;/R&gt;&lt;C&gt;0&lt;/C&gt;&lt;/FQL&gt;&lt;FQL&gt;&lt;Q&gt;US29355A1079^FF_TAX_RATE(ANN_R,1/1/2014,12/31/2014)&lt;/Q&gt;&lt;R&gt;0&lt;/R&gt;&lt;C&gt;0&lt;/C&gt;&lt;/FQL&gt;&lt;FQL&gt;&lt;Q&gt;US29355A1079^FF_TAX_RATE(ANN_R,1/1/2015,12/31/2015)&lt;/Q&gt;&lt;R&gt;0&lt;/R&gt;&lt;C&gt;0&lt;/C&gt;&lt;/FQL&gt;&lt;FQL&gt;&lt;Q&gt;US62944T1051^FF_TAX_RATE(ANN_R,1/1/2010,12/31/2010)&lt;/Q&gt;&lt;R&gt;1&lt;/R&gt;&lt;C&gt;1&lt;/C&gt;&lt;D xsi:type="xsd:double"&gt;36.1012801146427&lt;/D&gt;&lt;/FQL&gt;&lt;FQL&gt;&lt;Q&gt;US62944T1051^FF_TAX_RATE(ANN_R,1/1/2011,12/31/2011)&lt;/Q&gt;&lt;R&gt;1&lt;/R&gt;&lt;C&gt;1&lt;/C&gt;&lt;D xsi:type="xsd:double"&gt;37.6517516475893&lt;/D&gt;&lt;/FQL&gt;&lt;FQL&gt;&lt;Q&gt;US62944T1051^FF_TAX_RATE(ANN_R,1/1/2012,12/31/2012)&lt;/Q&gt;&lt;R&gt;1&lt;/R&gt;&lt;C&gt;1&lt;/C&gt;&lt;D xsi:type="xsd:double"&gt;34.350018358496&lt;/D&gt;&lt;/FQL&gt;&lt;FQL&gt;&lt;Q&gt;US62944T1051^FF_TAX_RATE(ANN_R,1/1/2013,12/31/2013)&lt;/Q&gt;&lt;R&gt;1&lt;/R&gt;&lt;C&gt;1&lt;/C&gt;&lt;D xsi:type="xsd:double"&gt;36.3554942010432&lt;/D&gt;&lt;/FQL&gt;&lt;FQL&gt;&lt;Q&gt;US62944T1051^FF_TAX_RATE(ANN_R,1/1/2014,12/31/2014)&lt;/Q&gt;&lt;R&gt;1&lt;/R&gt;&lt;C&gt;1&lt;/C&gt;&lt;D xsi:type="xsd:double"&gt;37.9048652176405&lt;/D&gt;&lt;/FQL&gt;&lt;FQL&gt;&lt;Q&gt;US62944T1051^FF_TAX_RATE(ANN_R,1/1/2015,12/31/2015)&lt;/Q&gt;&lt;R&gt;1&lt;/R&gt;&lt;C&gt;1&lt;/C&gt;&lt;D xsi:type="xsd:double"&gt;36.518670052983&lt;/D&gt;&lt;/FQL&gt;&lt;FQL&gt;&lt;Q&gt;US92556V1061^FF_TAX_RATE(ANN_R,1/1/2010,12/31/2010)&lt;/Q&gt;&lt;R&gt;1&lt;/R&gt;&lt;C&gt;1&lt;/C&gt;&lt;D xsi:type="xsd:double"&gt;2.9223698109815&lt;/D&gt;&lt;/FQL&gt;&lt;FQL&gt;&lt;Q&gt;US92556V1061^FF_TAX_RATE(ANN_R,1/1/2011,12/31/2011)&lt;/Q&gt;&lt;R&gt;1&lt;/R&gt;&lt;C&gt;1&lt;/C&gt;&lt;D xsi:type="xsd:double"&gt;17.6942606272799&lt;/D&gt;&lt;/FQL&gt;&lt;FQL&gt;&lt;Q&gt;US92556V1061^FF_TAX_RATE(ANN_R,1/1/2012,12/31/2012)&lt;/Q&gt;&lt;R&gt;1&lt;/R&gt;&lt;C&gt;1&lt;/C&gt;&lt;D xsi:type="xsd:double"&gt;20.0409412507975&lt;/D&gt;&lt;/FQL&gt;&lt;FQL&gt;&lt;Q&gt;US92556V1061^FF_TAX_RATE(ANN_R,1/1/2013,12/31/2013)&lt;/Q&gt;&lt;R&gt;1&lt;/R&gt;&lt;C&gt;1&lt;/C&gt;&lt;D xsi:type="xsd:double"&gt;16.1650654320657&lt;/D&gt;&lt;/FQL&gt;&lt;FQL&gt;&lt;Q&gt;US92556V1061^FF_TAX_RATE(ANN_R,1/1/2014,12/31/2014)&lt;/Q&gt;&lt;R&gt;1&lt;/R&gt;&lt;C&gt;1&lt;/C&gt;&lt;D xsi:type="xsd:double"&gt;4.24833247819395&lt;/D&gt;&lt;/FQL&gt;&lt;FQL&gt;&lt;Q&gt;US92556V1061^FF_TAX_RATE(ANN_R,1/1/2015,12/31/2015)&lt;/Q&gt;&lt;R&gt;1&lt;/R&gt;&lt;C&gt;1&lt;/C&gt;&lt;D xsi:type="xsd:double"&gt;7.39567402228534&lt;/D&gt;&lt;/FQL&gt;&lt;FQL&gt;&lt;Q&gt;US45784P1012^FF_TAX_RATE(ANN_R,1/1/2010,12/31/2010)&lt;/Q&gt;&lt;R&gt;0&lt;/R&gt;&lt;C&gt;0&lt;/C&gt;&lt;/FQL&gt;&lt;FQL&gt;&lt;Q&gt;US45784P1012^FF_TAX_RATE(ANN_R,1/1/2011,12/31/2011)&lt;/Q&gt;&lt;R&gt;0&lt;/R&gt;&lt;C&gt;0&lt;/C&gt;&lt;/FQL&gt;&lt;FQL&gt;&lt;Q&gt;US45784P1012^FF_TAX_RATE(ANN_R,1/1/2012,12/31/2012)&lt;/Q&gt;&lt;R&gt;0&lt;/R&gt;&lt;C&gt;0&lt;/C&gt;&lt;/FQL&gt;&lt;FQL&gt;&lt;Q&gt;US45784P1012^FF_TAX_RATE(ANN_R,1/1/2013,12/31/2013)&lt;/Q&gt;&lt;R&gt;0&lt;/R&gt;&lt;C&gt;0&lt;/C&gt;&lt;/FQL&gt;&lt;FQL&gt;&lt;Q&gt;US45784P1012^FF_TAX_RATE(ANN_R,1/1/2014,12/31/2014)&lt;/Q&gt;&lt;R&gt;0&lt;/R&gt;&lt;C&gt;0&lt;/C&gt;&lt;/FQL&gt;&lt;FQL&gt;&lt;Q&gt;US45784P1012^FF_TAX_RATE(ANN_R,1/1/2015,12/31/2015)&lt;/Q&gt;&lt;R&gt;0&lt;/R&gt;&lt;C&gt;0&lt;/C&gt;&lt;/FQL&gt;&lt;FQL&gt;&lt;Q&gt;US89400J1079^FF_TAX_RATE(ANN_R,1/1/2010,12/31/2010)&lt;/Q&gt;&lt;R&gt;0&lt;/R&gt;&lt;C&gt;0&lt;/C&gt;&lt;/FQL&gt;&lt;FQL&gt;&lt;Q&gt;US89400J1079^FF_TAX_RATE(ANN_R,1/1/2011,12/31/2011)&lt;/Q&gt;&lt;R&gt;0&lt;/R&gt;&lt;C&gt;0&lt;/C&gt;&lt;/FQL&gt;&lt;FQL&gt;&lt;Q&gt;US89400J1079^FF_TAX_RATE(ANN_R,1/1/2012,12/31/2012)&lt;/Q&gt;&lt;R&gt;1&lt;/R&gt;&lt;C&gt;1&lt;/C&gt;&lt;D xsi:type="xsd:doub</t>
        </r>
      </text>
    </comment>
    <comment ref="A5" authorId="0" shapeId="0" xr:uid="{0197166D-D1D2-48BE-9E64-CAE548423879}">
      <text>
        <r>
          <rPr>
            <b/>
            <sz val="9"/>
            <color indexed="81"/>
            <rFont val="Tahoma"/>
            <charset val="1"/>
          </rPr>
          <t>le"&gt;244.444444444444&lt;/D&gt;&lt;/FQL&gt;&lt;FQL&gt;&lt;Q&gt;US89400J1079^FF_TAX_RATE(ANN_R,1/1/2013,12/31/2013)&lt;/Q&gt;&lt;R&gt;0&lt;/R&gt;&lt;C&gt;0&lt;/C&gt;&lt;/FQL&gt;&lt;FQL&gt;&lt;Q&gt;US89400J1079^FF_TAX_RATE(ANN_R,1/1/2014,12/31/2014)&lt;/Q&gt;&lt;R&gt;0&lt;/R&gt;&lt;C&gt;0&lt;/C&gt;&lt;/FQL&gt;&lt;FQL&gt;&lt;Q&gt;US89400J1079^FF_TAX_RATE(ANN_R,1/1/2015,12/31/2015)&lt;/Q&gt;&lt;R&gt;1&lt;/R&gt;&lt;C&gt;1&lt;/C&gt;&lt;D xsi:type="xsd:double"&gt;42.4812030075188&lt;/D&gt;&lt;/FQL&gt;&lt;FQL&gt;&lt;Q&gt;US6311031081^FF_TAX_RATE(ANN_R,1/1/2010,12/31/2010)&lt;/Q&gt;&lt;R&gt;1&lt;/R&gt;&lt;C&gt;1&lt;/C&gt;&lt;D xsi:type="xsd:double"&gt;26.0456273764259&lt;/D&gt;&lt;/FQL&gt;&lt;FQL&gt;&lt;Q&gt;US6311031081^FF_TAX_RATE(ANN_R,1/1/2011,12/31/2011)&lt;/Q&gt;&lt;R&gt;1&lt;/R&gt;&lt;C&gt;1&lt;/C&gt;&lt;D xsi:type="xsd:double"&gt;33.1588132635253&lt;/D&gt;&lt;/FQL&gt;&lt;FQL&gt;&lt;Q&gt;US6311031081^FF_TAX_RATE(ANN_R,1/1/2012,12/31/2012)&lt;/Q&gt;&lt;R&gt;1&lt;/R&gt;&lt;C&gt;1&lt;/C&gt;&lt;D xsi:type="xsd:double"&gt;36.3138686131387&lt;/D&gt;&lt;/FQL&gt;&lt;FQL&gt;&lt;Q&gt;US6311031081^FF_TAX_RATE(ANN_R,1/1/2013,12/31/2013)&lt;/Q&gt;&lt;R&gt;1&lt;/R&gt;&lt;C&gt;1&lt;/C&gt;&lt;D xsi:type="xsd:double"&gt;36&lt;/D&gt;&lt;/FQL&gt;&lt;FQL&gt;&lt;Q&gt;US6311031081^FF_TAX_RATE(ANN_R,1/1/2014,12/31/2014)&lt;/Q&gt;&lt;R&gt;1&lt;/R&gt;&lt;C&gt;1&lt;/C&gt;&lt;D xsi:type="xsd:double"&gt;30.4713804713805&lt;/D&gt;&lt;/FQL&gt;&lt;FQL&gt;&lt;Q&gt;US6311031081^FF_TAX_RATE(ANN_R,1/1/2015,12/31/2015)&lt;/Q&gt;&lt;R&gt;1&lt;/R&gt;&lt;C&gt;1&lt;/C&gt;&lt;D xsi:type="xsd:double"&gt;32.2222222222222&lt;/D&gt;&lt;/FQL&gt;&lt;FQL&gt;&lt;Q&gt;US3724601055^FF_TAX_RATE(ANN_R,1/1/2010,12/31/2010)&lt;/Q&gt;&lt;R&gt;1&lt;/R&gt;&lt;C&gt;1&lt;/C&gt;&lt;D xsi:type="xsd:double"&gt;37.5792056267992&lt;/D&gt;&lt;/FQL&gt;&lt;FQL&gt;&lt;Q&gt;US3724601055^FF_TAX_RATE(ANN_R,1/1/2011,12/31/2011)&lt;/Q&gt;&lt;R&gt;1&lt;/R&gt;&lt;C&gt;1&lt;/C&gt;&lt;D xsi:type="xsd:double"&gt;36.5612714777404&lt;/D&gt;&lt;/FQL&gt;&lt;FQL&gt;&lt;Q&gt;US3724601055^FF_TAX_RATE(ANN_R,1/1/2012,12/31/2012)&lt;/Q&gt;&lt;R&gt;1&lt;/R&gt;&lt;C&gt;1&lt;/C&gt;&lt;D xsi:type="xsd:double"&gt;36.3999756607899&lt;/D&gt;&lt;/FQL&gt;&lt;FQL&gt;&lt;Q&gt;US3724601055^FF_TAX_RATE(ANN_R,1/1/2013,12/31/2013)&lt;/Q&gt;&lt;R&gt;1&lt;/R&gt;&lt;C&gt;1&lt;/C&gt;&lt;D xsi:type="xsd:double"&gt;34.4099993871516&lt;/D&gt;&lt;/FQL&gt;&lt;FQL&gt;&lt;Q&gt;US3724601055^FF_TAX_RATE(ANN_R,1/1/2014,12/31/2014)&lt;/Q&gt;&lt;R&gt;1&lt;/R&gt;&lt;C&gt;1&lt;/C&gt;&lt;D xsi:type="xsd:double"&gt;36.3638559627963&lt;/D&gt;&lt;/FQL&gt;&lt;FQL&gt;&lt;Q&gt;US3724601055^FF_TAX_RATE(ANN_R,1/1/2015,12/31/2015)&lt;/Q&gt;&lt;R&gt;1&lt;/R&gt;&lt;C&gt;1&lt;/C&gt;&lt;D xsi:type="xsd:double"&gt;37.1999704542481&lt;/D&gt;&lt;/FQL&gt;&lt;FQL&gt;&lt;Q&gt;US64110D1046^FF_TAX_RATE(ANN_R,1/1/2010,12/31/2010)&lt;/Q&gt;&lt;R&gt;1&lt;/R&gt;&lt;C&gt;1&lt;/C&gt;&lt;D xsi:type="xsd:double"&gt;10.4250559284116&lt;/D&gt;&lt;/FQL&gt;&lt;FQL&gt;&lt;Q&gt;US64110D1046^FF_TAX_RATE(ANN_R,1/1/2011,12/31/2011)&lt;/Q&gt;&lt;R&gt;1&lt;/R&gt;&lt;C&gt;1&lt;/C&gt;&lt;D xsi:type="xsd:double"&gt;15.2373756453847&lt;/D&gt;&lt;/FQL&gt;&lt;FQL&gt;&lt;Q&gt;US64110D1046^FF_TAX_RATE(ANN_R,1/1/2012,12/31/2012)&lt;/Q&gt;&lt;R&gt;1&lt;/R&gt;&lt;C&gt;1&lt;/C&gt;&lt;D xsi:type="xsd:double"&gt;15.0196518809658&lt;/D&gt;&lt;/FQL&gt;&lt;FQL&gt;&lt;Q&gt;US64110D1046^FF_TAX_RATE(ANN_R,1/1/2013,12/31/2013)&lt;/Q&gt;&lt;R&gt;1&lt;/R&gt;&lt;C&gt;1&lt;/C&gt;&lt;D xsi:type="xsd:double"&gt;10.8189198729262&lt;/D&gt;&lt;/FQL&gt;&lt;FQL&gt;&lt;Q&gt;US64110D1046^FF_TAX_RATE(ANN_R,1/1/2014,12/31/2014)&lt;/Q&gt;&lt;R&gt;1&lt;/R&gt;&lt;C&gt;1&lt;/C&gt;&lt;D xsi:type="xsd:double"&gt;13.9327663021466&lt;/D&gt;&lt;/FQL&gt;&lt;FQL&gt;&lt;Q&gt;US64110D1046^FF_TAX_RATE(ANN_R,1/1/2015,12/31/2015)&lt;/Q&gt;&lt;R&gt;1&lt;/R&gt;&lt;C&gt;1&lt;/C&gt;&lt;D xsi:type="xsd:double"&gt;21.4506172839506&lt;/D&gt;&lt;/FQL&gt;&lt;FQL&gt;&lt;Q&gt;US8666741041^FF_TAX_RATE(ANN_R,1/1/2010,12/31/2010)&lt;/Q&gt;&lt;R&gt;0&lt;/R&gt;&lt;C&gt;0&lt;/C&gt;&lt;/FQL&gt;&lt;FQL&gt;&lt;Q&gt;US8666741041^FF_TAX_RATE(ANN_R,1/1/2011,12/31/2011)&lt;/Q&gt;&lt;R&gt;0&lt;/R&gt;&lt;C&gt;0&lt;/C&gt;&lt;/FQL&gt;&lt;FQL&gt;&lt;Q&gt;US8666741041^FF_TAX_RATE(ANN_R,1/1/2012,12/31/2012)&lt;/Q&gt;&lt;R&gt;1&lt;/R&gt;&lt;C&gt;1&lt;/C&gt;&lt;D xsi:type="xsd:double"&gt;5.73204419889503&lt;/D&gt;&lt;/FQL&gt;&lt;FQL&gt;&lt;Q&gt;US8666741041^FF_TAX_RATE(ANN_R,1/1/2013,12/31/2013)&lt;/Q&gt;&lt;R&gt;1&lt;/R&gt;&lt;C&gt;1&lt;/C&gt;&lt;D xsi:type="xsd:double"&gt;1.29053606882859&lt;/D&gt;&lt;/FQL&gt;&lt;FQL&gt;&lt;Q&gt;US8666741041^FF_TAX_RATE(ANN_R,1/1/2014,12/31/2014)&lt;/Q&gt;&lt;R&gt;1&lt;/R&gt;&lt;C&gt;1&lt;/C&gt;&lt;D xsi:type="xsd:double"&gt;0.679807543069998&lt;/D&gt;&lt;/FQL&gt;&lt;FQL&gt;&lt;Q&gt;US8666741041^FF_TAX_RATE(ANN_R,1/1/2015,12/31/2015)&lt;/Q&gt;&lt;R&gt;1&lt;/R&gt;&lt;C&gt;1&lt;/C&gt;&lt;D xsi:type="xsd:double"&gt;0.70553399418757&lt;/D&gt;&lt;/FQL&gt;&lt;FQL&gt;&lt;Q&gt;US4461501045^FF_TAX_RATE(ANN_R,1/1/2010,12/31/2010)&lt;/Q&gt;&lt;R&gt;1&lt;/R&gt;&lt;C&gt;1&lt;/C&gt;&lt;D xsi:type="xsd:double"&gt;11.3433869507339&lt;/D&gt;&lt;/FQL&gt;&lt;FQL&gt;&lt;Q&gt;US4461501045^FF_TAX_RATE(ANN_R,1/1/2011,12/31/2011)&lt;/Q&gt;&lt;R&gt;1&lt;/R&gt;&lt;C&gt;1&lt;/C&gt;&lt;D xsi:type="xsd:double"&gt;23.2767372609349&lt;/D&gt;&lt;/FQL&gt;&lt;FQL&gt;&lt;Q&gt;US4461501045^FF_TAX_RATE(ANN_R,1/1/2012,12/31/2012)&lt;/Q&gt;&lt;R&gt;1&lt;/R&gt;&lt;C&gt;1&lt;/C&gt;&lt;D xsi:type="xsd:double"&gt;22.3113812950163&lt;/D&gt;&lt;/FQL&gt;&lt;FQL&gt;&lt;Q&gt;US4461501045^FF_TAX_RATE(ANN_R,1/1/2013,12/31/2013)&lt;/Q&gt;&lt;R&gt;1&lt;/R&gt;&lt;C&gt;1&lt;/C&gt;&lt;D xsi:type="xsd:double"&gt;26.1838767156716&lt;/D&gt;&lt;/FQL&gt;&lt;FQL&gt;&lt;Q&gt;US4461501045^FF_TAX_RATE(ANN_R,1/1/2014,12/31/2014)&lt;/Q&gt;&lt;R&gt;1&lt;/R&gt;&lt;C&gt;1&lt;/C&gt;&lt;D xsi:type="xsd:double"&gt;25.8612988505073&lt;/D&gt;&lt;/FQL&gt;&lt;FQL&gt;&lt;Q&gt;US4461501045^FF_TAX_RATE(ANN_R,1/1/2015,12/31/2015)&lt;/Q&gt;&lt;R&gt;1&lt;/R&gt;&lt;C&gt;1&lt;/C&gt;&lt;D xsi:type="xsd:double"&gt;24.1513564395992&lt;/D&gt;&lt;/FQL&gt;&lt;FQL&gt;&lt;Q&gt;US45167R1041^FF_TAX_RATE(ANN_R,1/1/2010,12/31/2010)&lt;/Q&gt;&lt;R&gt;1&lt;/R&gt;&lt;C&gt;1&lt;/C&gt;&lt;D xsi:type="xsd:double"&gt;32.2476862433908&lt;/D&gt;&lt;/FQL&gt;&lt;FQL&gt;&lt;Q&gt;US45167R1041^FF_TAX_RATE(ANN_R,1/1/2011,12/31/2011)&lt;/Q&gt;&lt;R&gt;1&lt;/R&gt;&lt;C&gt;1&lt;/C&gt;&lt;D xsi:type="xsd:double"&gt;29.2185292152431&lt;/D&gt;&lt;/FQL&gt;&lt;FQL&gt;&lt;Q&gt;US45167R1041^FF_TAX_RATE(ANN_R,1/1/2012,12/31/2012)&lt;/Q&gt;&lt;R&gt;1&lt;/R&gt;&lt;C&gt;1&lt;/C&gt;&lt;D xsi:type="xsd:double"&gt;56.3477332838383&lt;/D&gt;&lt;/FQL&gt;&lt;FQL&gt;&lt;Q&gt;US45167R1041^FF_TAX_RATE(ANN_R,1/1/2013,12/31/2013)&lt;/Q&gt;&lt;R&gt;1&lt;/R&gt;&lt;C&gt;1&lt;/C&gt;&lt;D xsi:type="xsd:double"&gt;27.7275443251616&lt;/D&gt;&lt;/FQL&gt;&lt;FQL&gt;&lt;Q&gt;US45167R1041^FF_TAX_RATE(ANN_R,1/1/2014,12/31/2014)&lt;/Q&gt;&lt;R&gt;1&lt;/R&gt;&lt;C&gt;1&lt;/C&gt;&lt;D xsi:type="xsd:double"&gt;28.8079706451942&lt;/D&gt;&lt;/FQL&gt;&lt;FQL&gt;&lt;Q&gt;US45167R1041^FF_TAX_RATE(ANN_R,1/1/2015,12/31/2015)&lt;/Q&gt;&lt;R&gt;1&lt;/R&gt;&lt;C&gt;1&lt;/C&gt;&lt;D xsi:type="xsd:double"&gt;27.9187959576393&lt;/D&gt;&lt;/FQL&gt;&lt;FQL&gt;&lt;Q&gt;US5745991068^FF_TAX_RATE(ANN_R,1/1/2010,12/31/2010)&lt;/Q&gt;&lt;R&gt;0&lt;/R&gt;&lt;C&gt;0&lt;/C&gt;&lt;/FQL&gt;&lt;FQL&gt;&lt;Q&gt;US5745991068^FF_TAX_RATE(ANN_R,1/1/2011,12/31/2011)&lt;/Q&gt;&lt;R&gt;0&lt;/R&gt;&lt;C&gt;0&lt;/C&gt;&lt;/FQL&gt;&lt;FQL&gt;&lt;Q&gt;US5745991068^FF_TAX_RATE(ANN_R,1/1/2012,12/31/2012)&lt;/Q&gt;&lt;R&gt;1&lt;/R&gt;&lt;C&gt;1&lt;/C&gt;&lt;D xsi:type="xsd:double"&gt;124.657534246575&lt;/D&gt;&lt;/FQL&gt;&lt;FQL&gt;&lt;Q&gt;US5745991068^FF_TAX_RATE(ANN_R,1/1/2013,12/31/2013)&lt;/Q&gt;&lt;R&gt;1&lt;/R&gt;&lt;C&gt;1&lt;/C&gt;&lt;D xsi:type="xsd:double"&gt;24.6666666666667&lt;/D&gt;&lt;/FQL&gt;&lt;FQL&gt;&lt;Q&gt;US5745991068^FF_TAX_RATE(ANN_R,1/1/2014,12/31/2014)&lt;/Q&gt;&lt;R&gt;1&lt;/R&gt;&lt;C&gt;1&lt;/C&gt;&lt;D xsi:type="xsd:double"&gt;-71.2031558185404&lt;/D&gt;&lt;/FQL&gt;&lt;FQL&gt;&lt;Q&gt;US5745991068^FF_TAX_RATE(ANN_R,1/1/2015,12/31/2015)&lt;/Q&gt;&lt;R&gt;1&lt;/R&gt;&lt;C&gt;1&lt;/C&gt;&lt;D xsi:type="xsd:double"&gt;42.5253991291727&lt;/D&gt;&lt;/FQL&gt;&lt;FQL&gt;&lt;Q&gt;US18915M1071^FF_TAX_RATE(ANN_R,1/1/2010,12/31/2010)&lt;/Q&gt;&lt;R&gt;0&lt;/R&gt;&lt;C&gt;0&lt;/C&gt;&lt;/FQL&gt;&lt;FQL&gt;&lt;Q&gt;US18915M1071^FF_TAX_RATE(ANN_R,1/1/2011,12/31/2011)&lt;/Q&gt;&lt;R&gt;0&lt;/R&gt;&lt;C&gt;0&lt;/C&gt;&lt;/FQL&gt;&lt;FQL&gt;&lt;Q&gt;US18915M1071^FF_TAX_RATE(ANN_R,1/1/2012,12/31/2012)&lt;/Q&gt;&lt;R&gt;0&lt;/R&gt;&lt;C&gt;0&lt;/C&gt;&lt;/FQL&gt;&lt;FQL&gt;&lt;Q&gt;US18915M1071^FF_TAX_RATE(ANN_R,1/1/2013,12/31/2013)&lt;/Q&gt;&lt;R&gt;0&lt;/R&gt;&lt;C&gt;0&lt;/C&gt;&lt;/FQL&gt;&lt;FQL&gt;&lt;Q&gt;US18915M1071^FF_TAX_RATE(ANN_R,1/1/2014,12/31/2014)&lt;/Q&gt;&lt;R&gt;0&lt;/R&gt;&lt;C&gt;0&lt;/C&gt;&lt;/FQL&gt;&lt;FQL&gt;&lt;Q&gt;US18915M1071^FF_TAX_RATE(ANN_R,1/1/2015,12/31/2015)&lt;/Q&gt;&lt;R&gt;0&lt;/R&gt;&lt;C&gt;0&lt;/C&gt;&lt;/FQL&gt;&lt;FQL&gt;&lt;Q&gt;US8793601050^FF_TAX_RATE(ANN_R,1/1/2010,12/31/2010)&lt;/Q&gt;&lt;R&gt;1&lt;/R&gt;&lt;C&gt;1&lt;/C&gt;&lt;D xsi:type="xsd:double"&gt;30.8755760368664&lt;/D&gt;&lt;/FQL&gt;&lt;FQL&gt;&lt;Q&gt;US8793601050^FF_TAX_RATE(ANN_R,1/1/2011,12/31/2011)&lt;/Q&gt;&lt;R&gt;1&lt;/R&gt;&lt;C&gt;1&lt;/C&gt;&lt;D xsi:type="xsd:double"&gt;32.8449905482042&lt;/D&gt;&lt;/FQL&gt;&lt;FQL&gt;&lt;Q&gt;US8793601050^FF_TAX_RATE(ANN_R,1/1/2012,12/31/2012)&lt;/Q&gt;&lt;R&gt;1&lt;/R&gt;&lt;C&gt;1&lt;/C&gt;&lt;D xsi:type="xsd:double"&gt;28.6590709903593&lt;/D&gt;&lt;/FQL&gt;&lt;FQL&gt;&lt;Q&gt;US8793601050^FF_TAX_RATE(ANN_R,1/1/2013,12/31/2013)&lt;/Q&gt;&lt;R&gt;1&lt;/R&gt;&lt;C&gt;1&lt;/C&gt;&lt;D xsi:type="xsd:double"&gt;17.6339285714286&lt;/D&gt;&lt;/FQL&gt;&lt;FQL&gt;&lt;Q&gt;US8793601050^FF_TAX_RATE(ANN_R,1/1/2014,12/31/2014)&lt;/Q&gt;&lt;R&gt;1&lt;/R&gt;&lt;C&gt;1&lt;/C&gt;&lt;D xsi:type="xsd:double"&gt;23.5732009925558&lt;/D&gt;&lt;/FQL&gt;&lt;FQL&gt;&lt;Q&gt;US8793601050^FF_TAX_RATE(ANN_R,1/1/2015,12/31/2015)&lt;/Q&gt;&lt;R&gt;1&lt;/R&gt;&lt;C&gt;1&lt;/C&gt;&lt;D xsi:type="xsd:double"&gt;24.28350116189&lt;/D&gt;&lt;/FQL&gt;&lt;FQL&gt;&lt;Q&gt;US1011211018^FF_TAX_RATE(ANN_R,1/1/2010,12/31/2010)&lt;/Q&gt;&lt;R&gt;1&lt;/R&gt;&lt;C&gt;1&lt;/C&gt;&lt;D xsi:type="xsd:double"&gt;0&lt;/D&gt;&lt;/FQL&gt;&lt;FQL&gt;&lt;Q&gt;US1011211018^FF_TAX_RATE(ANN_R,1/1/2011,12/31/2011)&lt;/Q&gt;&lt;R&gt;1&lt;/R&gt;&lt;C&gt;1&lt;/C&gt;&lt;D xsi:type="xsd:double"&gt;0&lt;/D&gt;&lt;/FQL&gt;&lt;FQL&gt;&lt;Q&gt;US1011211018^FF_TAX_RATE(ANN_R,1/1/2012,12/31/2012)&lt;/Q&gt;&lt;R&gt;1&lt;/R&gt;&lt;C&gt;1&lt;/C&gt;&lt;D xsi:type="xsd:double"&gt;0&lt;/D&gt;&lt;/FQL&gt;&lt;FQL&gt;&lt;Q&gt;US1011211018^FF_TAX_RATE(ANN_R,1/1/2013,12/31/2013)&lt;/Q&gt;&lt;R&gt;1&lt;/R&gt;&lt;C&gt;1&lt;/C&gt;&lt;D xsi:type="xsd:double"&gt;0&lt;/D&gt;&lt;/FQL&gt;&lt;FQL&gt;&lt;Q&gt;US1011211018^FF_TAX_RATE(ANN_R,1/1/2014,12/31/2014)&lt;/Q&gt;&lt;R&gt;1&lt;/R&gt;&lt;C&gt;1&lt;/C&gt;&lt;D xsi:type="xsd:double"&gt;0&lt;/D&gt;&lt;/FQL&gt;&lt;FQL&gt;&lt;Q&gt;US1011211018^FF_TAX_RATE(ANN_R,1/1/2015,12/31/2015)&lt;/Q&gt;&lt;R&gt;1&lt;/R&gt;&lt;C&gt;1&lt;/C&gt;&lt;D xsi:type="xsd:double"&gt;0&lt;/D&gt;&lt;/FQL&gt;&lt;FQL&gt;&lt;Q&gt;US8326964058^FF_TAX_RATE(ANN_R,1/1/2010,12/31/2010)&lt;/Q&gt;&lt;R&gt;1&lt;/R&gt;&lt;C&gt;1&lt;/C&gt;&lt;D xsi:type="xsd:double"&gt;32.3796139051088&lt;/D&gt;&lt;/FQL&gt;&lt;FQL&gt;&lt;Q&gt;US8326964058^FF_TAX_RATE(ANN_R,1/1/2011,12/31/2011)&lt;/Q&gt;&lt;R&gt;1&lt;/R&gt;&lt;C&gt;1&lt;/C&gt;&lt;D xsi:type="xsd:double"&gt;33.1419312737393&lt;/D&gt;&lt;/FQL&gt;&lt;FQL&gt;&lt;Q&gt;US8326964058^FF_TAX_RATE(ANN_R,1/1/2012,12/31/2012)&lt;/Q&gt;&lt;R&gt;1&lt;/R&gt;&lt;C&gt;1&lt;/C&gt;&lt;D xsi:type="xsd:double"&gt;34.4307559779679&lt;/D&gt;&lt;/FQL&gt;&lt;FQL&gt;&lt;Q&gt;US8326964058^FF_TAX_RATE(ANN_R,1/1/2013,12/31/2013)&lt;/Q&gt;&lt;R&gt;1&lt;/R&gt;&lt;C&gt;1&lt;/C&gt;&lt;D xsi:type="xsd:double"&gt;33.4149027284963&lt;/D&gt;&lt;/FQL&gt;&lt;FQL&gt;&lt;Q&gt;US8326964058^FF_TAX_RATE(ANN_R,1/1/2014,12/31/2014)&lt;/Q&gt;&lt;R&gt;1&lt;/R&gt;&lt;C&gt;1&lt;/C&gt;&lt;D xsi:type="xsd:double"&gt;33.4824055549017&lt;/D&gt;&lt;/FQL&gt;&lt;FQL&gt;&lt;Q&gt;US8326964058^FF_TAX_RATE(ANN_R,1/1/2015,12/31/2015)&lt;/Q&gt;&lt;R&gt;1&lt;/R&gt;&lt;C&gt;1&lt;/C&gt;&lt;D xsi:type="xsd:double"&gt;34.0535372848948&lt;/D&gt;&lt;/FQL&gt;&lt;FQL&gt;&lt;Q&gt;US7458671010^FF_TAX_RATE(ANN_R,1/1/2010,12/31/2010)&lt;/Q&gt;&lt;R&gt;0&lt;/R&gt;&lt;C&gt;0&lt;/C&gt;&lt;/FQL&gt;&lt;FQL&gt;&lt;Q&gt;US7458671010^FF_TAX_RATE(ANN_R,1/1/2011,12/31/2011)&lt;/Q&gt;&lt;R&gt;0&lt;/R&gt;&lt;C&gt;0&lt;/C&gt;&lt;/FQL&gt;&lt;FQL&gt;&lt;Q&gt;US7458671010^FF_TAX_RATE(ANN_R,1/1/2012,12/31/2012)&lt;/Q&gt;&lt;R&gt;1&lt;/R&gt;&lt;C&gt;1&lt;/C&gt;&lt;D xsi:type="xsd:double"&gt;-12.3075498218508&lt;/D&gt;&lt;/FQL&gt;&lt;FQL&gt;&lt;Q&gt;US7458671010^FF_TAX_RATE(ANN_R,1/1/2013,12/31/2013)&lt;/Q&gt;&lt;R&gt;1&lt;/R&gt;&lt;C&gt;1&lt;/C&gt;&lt;D xsi:type="xsd:double"&gt;-396.401438363691&lt;/D&gt;&lt;/FQL&gt;&lt;FQL&gt;&lt;Q&gt;US7458671010^FF_TAX_RATE(ANN_R,1/1/2014,12/31/2014)&lt;/Q&gt;&lt;R&gt;1&lt;/R&gt;&lt;C&gt;1&lt;/C&gt;&lt;D xsi:type="xsd:double"&gt;31.2312434216058&lt;/D&gt;&lt;/FQL&gt;&lt;FQL&gt;&lt;Q&gt;US7458671010^FF_TAX_RATE(ANN_R,1/1/2015,12/31/2015)&lt;/Q&gt;&lt;R&gt;1&lt;/R&gt;&lt;C&gt;1&lt;/C&gt;&lt;D xsi:type="xsd:double"&gt;39.451461539687&lt;/D&gt;&lt;/FQL&gt;&lt;FQL&gt;&lt;Q&gt;US24906P1093^FF_TAX_RATE(ANN_R,1/1/2010,12/31/2010)&lt;/Q&gt;&lt;R&gt;1&lt;/R&gt;&lt;C&gt;1&lt;/C&gt;&lt;D xsi:type="xsd:double"&gt;24.947155926365&lt;/D&gt;&lt;/FQL&gt;&lt;FQL&gt;&lt;Q&gt;US24906P1093^FF_TAX_RATE(ANN_R,1/1/2011,12/31/2011)&lt;/Q&gt;&lt;R&gt;1&lt;/R&gt;&lt;C&gt;1&lt;/C&gt;&lt;D xsi:type="xsd:double"&gt;4.30126000054664&lt;/D&gt;&lt;/FQL&gt;&lt;FQL&gt;&lt;Q&gt;US24906P1093^FF_TAX_RATE(ANN_R,1/1/2012,12/31/2012)&lt;/Q&gt;&lt;R&gt;1&lt;/R&gt;&lt;C&gt;1&lt;/C&gt;&lt;D xsi:type="xsd:double"&gt;2.69748003350682&lt;/D&gt;&lt;/FQL&gt;&lt;FQL&gt;&lt;Q&gt;US24906P1093^FF_TAX_RATE(ANN_R,1/1/2013,12/31/2013)&lt;/Q&gt;&lt;R&gt;1&lt;/R&gt;&lt;C&gt;1&lt;/C&gt;&lt;D xsi:type="xsd:double"&gt;14.1199723827961&lt;/D&gt;&lt;/FQL&gt;&lt;FQL&gt;&lt;Q&gt;US24906P1093^FF_TAX_RATE(ANN_R,1/1/2014,12/31/2014)&lt;/Q&gt;&lt;R&gt;1&lt;/R&gt;&lt;C&gt;1&lt;/C&gt;&lt;D xsi:type="xsd:double"&gt;20.0606865443539&lt;/D&gt;&lt;/FQL&gt;&lt;FQL&gt;&lt;Q&gt;US24906P1093^FF_TAX_RATE(ANN_R,1/1/2015,12/31/2015)&lt;/Q&gt;&lt;R&gt;1&lt;/R&gt;&lt;C&gt;1&lt;/C&gt;&lt;D xsi:type="xsd:double"&gt;23.3545647558386&lt;/D&gt;&lt;/FQL&gt;&lt;FQL&gt;&lt;Q&gt;US73278L1052^FF_TAX_RATE(ANN_R,1/1/2010,12/31/2010)&lt;/Q&gt;&lt;R&gt;1&lt;/R&gt;&lt;C&gt;1&lt;/C&gt;&lt;D xsi:type="xsd:double"&gt;39.1995857375351&lt;/D&gt;&lt;/FQL&gt;&lt;FQL&gt;&lt;Q&gt;US73278L1052^FF_TAX_RATE(ANN_R,1/1/2011,12/31/2011)&lt;/Q&gt;&lt;R&gt;1&lt;/R&gt;&lt;C&gt;1&lt;/C&gt;&lt;D xsi:type="xsd:double"&gt;38.7001186989232&lt;/D&gt;&lt;/FQL&gt;&lt;FQL&gt;&lt;Q&gt;US73278L1052^FF_TAX_RATE(ANN_R,1/1/2012,12/31/2012)&lt;/Q&gt;&lt;R&gt;1&lt;/R&gt;&lt;C&gt;1&lt;/C&gt;&lt;D xsi:type="xsd:double"&gt;41&lt;/D&gt;&lt;/FQL&gt;&lt;FQL&gt;&lt;Q&gt;US73278L1052^FF_TAX_RATE(ANN_R,1/1/2013,12/31/2013)&lt;/Q&gt;&lt;R&gt;1&lt;/R&gt;&lt;C&gt;1&lt;/C&gt;&lt;D xsi:type="xsd:double"&gt;38.7997832907054&lt;/D&gt;&lt;/FQL&gt;&lt;FQL&gt;&lt;Q&gt;US73278L1052^FF_TAX_RATE(ANN_R,1/1/2014,12/31/2014)&lt;/Q&gt;&lt;R&gt;1&lt;/R&gt;&lt;C&gt;1&lt;/C&gt;&lt;D xsi:type="xsd:double"&gt;38.9001295586735&lt;/D&gt;&lt;/FQL&gt;&lt;FQL&gt;&lt;Q&gt;US73278L1052^FF_TAX_RATE(ANN_R,1/1/2015,12/31/2015)&lt;/Q&gt;&lt;R&gt;1&lt;/R&gt;&lt;C&gt;1&lt;/C&gt;&lt;D xsi:type="xsd:double"&gt;38.499639682921&lt;/D&gt;&lt;/FQL&gt;&lt;FQL&gt;&lt;Q&gt;US4404521001^FF_TAX_RATE(ANN_R,1/1/2010,12/31/2010)&lt;/Q&gt;&lt;R&gt;1&lt;/R&gt;&lt;C&gt;1&lt;/C&gt;&lt;D xsi:type="xsd:double"&gt;35.9898551119124&lt;/D&gt;&lt;/FQL&gt;&lt;FQL&gt;&lt;Q&gt;US4404521001^FF_TAX_RATE(ANN_R,1/1/2011,12/31/2011)&lt;/Q&gt;&lt;R&gt;1&lt;/R&gt;&lt;C&gt;1&lt;/C&gt;&lt;D xsi:type="xsd:double"&gt;33.3372285194398&lt;/D&gt;&lt;/FQL&gt;&lt;FQL&gt;&lt;Q&gt;US4404521001^FF_TAX_RATE(ANN_R,1/1/2012,12/31/2012)&lt;/Q&gt;&lt;R&gt;1&lt;/R&gt;&lt;C&gt;1&lt;/C&gt;&lt;D xsi:type="xsd:double"&gt;33.411882611247&lt;/D&gt;&lt;/FQL&gt;&lt;FQL&gt;&lt;Q&gt;US4404521001^FF_TAX_RATE(ANN_R,1/1/2013,12/31/2013)&lt;/Q&gt;&lt;R&gt;1&lt;/R&gt;&lt;C&gt;1&lt;/C&gt;&lt;D xsi:type="xsd:double"&gt;33.616612002149&lt;/D&gt;&lt;/FQL&gt;&lt;FQL&gt;&lt;Q&gt;US4404521001^FF_TAX_RATE(ANN_R,1/1/2014,12/31/2014)&lt;/Q&gt;&lt;R&gt;1&lt;/R&gt;&lt;C&gt;1&lt;/C&gt;&lt;D xsi:type="xsd:double"&gt;34.281333229229&lt;/D&gt;&lt;/FQL&gt;&lt;FQL&gt;&lt;Q&gt;US4404521001^FF_TAX_RATE(ANN_R,1/1/2015,12/31/2015)&lt;/Q&gt;&lt;R&gt;1&lt;/R&gt;&lt;C&gt;1&lt;/C&gt;&lt;D xsi:type="xsd:double"&gt;34.9885493258717&lt;/D&gt;&lt;/FQL&gt;&lt;FQL&gt;&lt;Q&gt;US5502411037^FF_TAX_RATE(ANN_R,1/1/2010,12/31/2010)&lt;/Q&gt;&lt;R&gt;1&lt;/R&gt;&lt;C&gt;1&lt;/C&gt;&lt;D xsi:type="xsd:double"&gt;38.0495207511333&lt;/D&gt;&lt;/FQL&gt;&lt;FQL&gt;&lt;Q&gt;US5502411037^FF_TAX_RATE(ANN_R,1/1/2011,12/31/2011)&lt;/Q&gt;&lt;R&gt;1&lt;/R&gt;&lt;C&gt;1&lt;/C&gt;&lt;D xsi:type="xsd:double"&gt;39.5569620253165&lt;/D&gt;&lt;/FQL&gt;&lt;FQL&gt;&lt;Q&gt;US5502411037^FF_TAX_RATE(ANN_R,1/1/2012,12/31/2012)&lt;/Q&gt;&lt;R&gt;1&lt;/R&gt;&lt;C&gt;1&lt;/C&gt;&lt;D xsi:type="xsd:double"&gt;37.84&lt;/D&gt;&lt;/FQL&gt;&lt;FQL&gt;&lt;Q&gt;US5502411037^FF_TAX_RATE(ANN_R,1/1/2013,12/31/2013)&lt;/Q&gt;&lt;R&gt;1&lt;/R&gt;&lt;C&gt;1&lt;/C&gt;&lt;D xsi:type="xsd:double"&gt;206.696428571429&lt;/D&gt;&lt;/FQL&gt;&lt;FQL&gt;&lt;Q&gt;US5502411037^FF_TAX_RATE(ANN_R,1/1/2014,12/31/2014)&lt;/Q&gt;&lt;R&gt;1&lt;/R&gt;&lt;C&gt;1&lt;/C&gt;&lt;D xsi:type="xsd:double"&gt;30.4504504504505&lt;/D&gt;&lt;/FQL&gt;&lt;FQL&gt;&lt;Q&gt;US5502411037^FF_TAX_RATE(ANN_R,1/1/2015,12/31/2015)&lt;/Q&gt;&lt;R&gt;1&lt;/R&gt;&lt;C&gt;1&lt;/C&gt;&lt;D xsi:type="xsd:double"&gt;33.2826747720365&lt;/D&gt;&lt;/FQL&gt;&lt;FQL&gt;&lt;Q&gt;US3802371076^FF_TAX_RATE(ANN_R,1/1/2010,12/31/2010)&lt;/Q&gt;&lt;R&gt;0&lt;/R&gt;&lt;C&gt;0&lt;/C&gt;&lt;/FQL&gt;&lt;FQL&gt;&lt;Q&gt;US3802371076^FF_TAX_RATE(ANN_R,1/1/2011,12/31/2011)&lt;/Q&gt;&lt;R&gt;0&lt;/R&gt;&lt;C&gt;0&lt;/C&gt;&lt;/FQL&gt;&lt;FQL&gt;&lt;Q&gt;US3802371076^FF_TAX_RATE(ANN_R,1/1/2012,12/31/2012)&lt;/Q&gt;&lt;R&gt;0&lt;/R&gt;&lt;C&gt;0&lt;/C&gt;&lt;/FQL&gt;&lt;FQL&gt;&lt;Q&gt;US3802371076^FF_TAX_RATE(ANN_R,1/1/2013,12/31/2013)&lt;/Q&gt;&lt;R&gt;0&lt;/R&gt;&lt;C&gt;0&lt;/C&gt;&lt;/FQL&gt;&lt;FQL&gt;&lt;Q&gt;US3802371076^FF_TAX_RATE(ANN_R,1/1/2014,12/31/2014)&lt;/Q&gt;&lt;R&gt;0&lt;/R&gt;&lt;C&gt;0&lt;/C&gt;&lt;/FQL&gt;&lt;FQL&gt;&lt;Q&gt;US3802371076^FF_TAX_RATE(ANN_R,1/1/2015,12/31/2015)&lt;/Q&gt;&lt;R&gt;0&lt;/R&gt;&lt;C&gt;0&lt;/C&gt;&lt;/FQL&gt;&lt;FQL&gt;&lt;Q&gt;US12541W2098^FF_TAX_RATE(ANN_R,1/1/2010,12/31/2010)&lt;/Q&gt;&lt;R&gt;1&lt;/R&gt;&lt;C&gt;1&lt;/C&gt;&lt;D xsi:type="xsd:double"&gt;37.9867393470939&lt;/D&gt;&lt;/FQL&gt;&lt;FQL&gt;&lt;Q&gt;US12541W2098^FF_TAX_RATE(ANN_R,1/1/2011,12/31/2011)&lt;/Q&gt;&lt;R&gt;1&lt;/R&gt;&lt;C&gt;1&lt;/C&gt;&lt;D xsi:type="xsd:double"&gt;37.8710933001681&lt;/D&gt;&lt;/FQL&gt;&lt;FQL&gt;&lt;Q&gt;US12541W2098^FF_TAX_RATE(ANN_R,1/1/2012,12/31/2012)&lt;/Q&gt;&lt;R&gt;1&lt;/R&gt;&lt;C&gt;1&lt;/C&gt;&lt;D xsi:type="xsd:double"&gt;38.0461614544969&lt;/D&gt;&lt;/FQL&gt;&lt;FQL&gt;&lt;Q&gt;US12541W2098^FF_TAX_RATE(ANN_R,1/1/2013,12/31/2013)&lt;/Q&gt;&lt;R&gt;1&lt;/R&gt;&lt;C&gt;1&lt;/C&gt;&lt;D xsi:type="xsd:double"&gt;38.234617092466&lt;/D&gt;&lt;/FQL&gt;&lt;FQL&gt;&lt;Q&gt;US12541W2098^FF_TAX_RATE(ANN_R,1/1/2014,12/31/2014)&lt;/Q&gt;&lt;R&gt;1&lt;/R&gt;&lt;C&gt;1&lt;/C&gt;&lt;D xsi:type="xsd:double"&gt;37.8363658731793&lt;/D&gt;&lt;/FQL&gt;&lt;FQL&gt;&lt;Q&gt;US12541W2098^FF_TAX_RATE(ANN_R,1/1/2015,12/31/2015)&lt;/Q&gt;&lt;R&gt;1&lt;/R&gt;&lt;C&gt;1&lt;/C&gt;&lt;D xsi:type="xsd:double"&gt;38.0516808239374&lt;/D&gt;&lt;/FQL&gt;&lt;FQL&gt;&lt;Q&gt;US5018892084^FF_TAX_RATE(ANN_R,1/1/2010,12/31/2010)&lt;/Q&gt;&lt;R&gt;1&lt;/R&gt;&lt;C&gt;1&lt;/C&gt;&lt;D xsi:type="xsd:double"&gt;38.133086534012&lt;/D&gt;&lt;/FQL&gt;&lt;FQL&gt;&lt;Q&gt;US5018892084^FF_TAX_RATE(ANN_R,1/1/2011,12/31/2011)&lt;/Q&gt;&lt;R&gt;1&lt;/R&gt;&lt;C&gt;1&lt;/C&gt;&lt;D xsi:type="xsd:double"&gt;37.3787492070488&lt;/D&gt;&lt;/FQL&gt;&lt;FQL&gt;&lt;Q&gt;US5018892084^FF_TAX_RATE(ANN_R,1/1/2012,12/31/2012)&lt;/Q&gt;&lt;R&gt;1&lt;/R&gt;&lt;C&gt;1&lt;/C&gt;&lt;D xsi:type="xsd:double"&gt;36.1568748212832&lt;/D&gt;&lt;/FQL&gt;&lt;FQL&gt;&lt;Q&gt;US5018892084^FF_TAX_RATE(ANN_R,1/1/2013,12/31/2013)&lt;/Q&gt;&lt;R&gt;1&lt;/R&gt;&lt;C&gt;1&lt;/C&gt;&lt;D xsi:type="xsd:double"&gt;34.5091808577487&lt;/D&gt;&lt;/FQL&gt;&lt;FQL&gt;&lt;Q&gt;US5018892084^FF_TAX_RATE(ANN_R,1/1/2014,12/31/2014)&lt;/Q&gt;&lt;R&gt;1&lt;/R&gt;&lt;C&gt;1&lt;/C&gt;&lt;D xsi:type="xsd:double"&gt;34.7453936804289&lt;/D&gt;&lt;/FQL&gt;&lt;FQL&gt;&lt;Q&gt;US5018892084^FF_TAX_RATE(ANN_R,1/1/2015,12/31/2015)&lt;/Q&gt;&lt;R&gt;1&lt;/R&gt;&lt;C&gt;1&lt;/C&gt;&lt;D xsi:type="xsd:double"&gt;33.8509776127452&lt;/D&gt;&lt;/FQL&gt;&lt;FQL&gt;&lt;Q&gt;US00751Y1064^FF_TAX_RATE(ANN_R,1/1/2010,12/31/2010)&lt;/Q&gt;&lt;R&gt;1&lt;/R&gt;&lt;C&gt;1&lt;/C&gt;&lt;D xsi:type="xsd:double"&gt;37.8781269354014&lt;/D&gt;&lt;/FQL&gt;&lt;FQL&gt;&lt;Q&gt;US00751Y1064^FF_TAX_RATE(ANN_R,1/1/2011,12/31/2011)&lt;/Q&gt;&lt;R&gt;1&lt;/R&gt;&lt;C&gt;1&lt;/C&gt;&lt;D xsi:type="xsd:double"&gt;37.6722106765882&lt;/D&gt;&lt;/FQL&gt;&lt;FQL&gt;&lt;Q&gt;US00751Y1064^FF_TAX_RATE(ANN_R,1/1/2012,12/31/2012)&lt;/Q&gt;&lt;R&gt;1&lt;/R&gt;&lt;C&gt;1&lt;/C&gt;&lt;D xsi:type="xsd:double"&gt;37.88076414015&lt;/D&gt;&lt;/FQL&gt;&lt;FQL&gt;&lt;Q&gt;US00751Y1064^FF_TAX_RATE(ANN_R,1/1/2013,12/31/2013)&lt;/Q&gt;&lt;R&gt;1&lt;/R&gt;&lt;C&gt;1&lt;/C&gt;&lt;D xsi:type="xsd:double"&gt;37.4586125753914&lt;/D&gt;&lt;/FQL&gt;&lt;FQL&gt;&lt;Q&gt;US00751Y1064^FF_TAX_RATE(ANN_R,1/1/2014,12/31/2014)&lt;/Q&gt;&lt;R&gt;1&lt;/R&gt;&lt;C&gt;1&lt;/C&gt;&lt;D xsi:type="xsd:double"&gt;36.8020486463935&lt;/D&gt;&lt;/FQL&gt;&lt;FQL&gt;&lt;Q&gt;US00751Y1064^FF_TAX_RATE(ANN_R,1/1/2015,12/31/2015)&lt;/Q&gt;&lt;R&gt;1&lt;/R&gt;&lt;C&gt;1&lt;/C&gt;&lt;D xsi:type="xsd:double"&gt;37.1223873936097&lt;/D&gt;&lt;/FQL&gt;&lt;FQL&gt;&lt;Q&gt;JE00BYSS4X48^FF_TAX_RATE(ANN_R,1/1/2010,12/31/2010)&lt;/Q&gt;&lt;R&gt;0&lt;/R&gt;&lt;C&gt;0&lt;/C&gt;&lt;/FQL&gt;&lt;FQL&gt;&lt;Q&gt;JE00BYSS4X48^FF_TAX_RATE(ANN_R,1/1/2011,12/31/2011)&lt;/Q&gt;&lt;R&gt;0&lt;/R&gt;&lt;C&gt;0&lt;/C&gt;&lt;/FQL&gt;&lt;FQL&gt;&lt;Q&gt;JE00BYSS4X48^FF_TAX_RATE(ANN_R,1/1/2012,12/31/2012)&lt;/Q&gt;&lt;R&gt;0&lt;/R&gt;&lt;C&gt;0&lt;/C&gt;&lt;/FQL&gt;&lt;FQL&gt;&lt;Q&gt;JE00BYSS4X48^FF_TAX_RATE(ANN_R,1/1/2013,12/31/2013)&lt;/Q&gt;&lt;R&gt;0&lt;/R&gt;&lt;C&gt;0&lt;/C&gt;&lt;/FQL&gt;&lt;FQL&gt;&lt;Q&gt;JE00BYSS4X48^FF_TAX_RATE(ANN_R,1/1/2014,12/31/2014)&lt;/Q&gt;&lt;R&gt;0&lt;/R&gt;&lt;C&gt;0&lt;/C&gt;&lt;/FQL&gt;&lt;FQL&gt;&lt;Q&gt;JE00BYSS4X48^FF_TAX_RATE(ANN_R,1/1/2015,12/31/2015)&lt;/Q&gt;&lt;R&gt;0&lt;/R&gt;&lt;C&gt;0&lt;/C&gt;&lt;/FQL&gt;&lt;FQL&gt;&lt;Q&gt;US4180561072^FF_TAX_RATE(ANN_R,1/1/2010,12/31/2010)&lt;/Q&gt;&lt;R&gt;1&lt;/R&gt;&lt;C&gt;1&lt;/C&gt;&lt;D xsi:type="xsd:double"&gt;21.659182226424&lt;/D&gt;&lt;/FQL&gt;&lt;FQL&gt;&lt;Q&gt;US4180561072^FF_TAX_RATE(ANN_R,1/1/2011,12/31/2011)&lt;/Q&gt;&lt;R&gt;1&lt;/R&gt;&lt;C&gt;1&lt;/C&gt;&lt;D xsi:type="xsd:double"&gt;20.7704469431098&lt;/D&gt;&lt;/FQL&gt;&lt;FQL&gt;&lt;Q&gt;US4180561072^FF_TAX_RATE(ANN_R,1/1/2012,12/31/2012)&lt;/Q&gt;&lt;R&gt;1&lt;/R&gt;&lt;C&gt;1&lt;/C&gt;&lt;D xsi:type="xsd:double"&gt;25.893798439354&lt;/D&gt;&lt;/FQL&gt;&lt;FQL&gt;&lt;Q&gt;US4180561072^FF_TAX_RATE(ANN_R,1/1/2013,12/31/2013)&lt;/Q&gt;&lt;R&gt;1&lt;/R&gt;&lt;C&gt;1&lt;/C&gt;&lt;D xsi:type="xsd:double"&gt;19.297826741932&lt;/D&gt;&lt;/FQL&gt;&lt;FQL&gt;&lt;Q&gt;US4180561072^FF_TAX_RATE(ANN_R,1/1/2014,12/31/2014)&lt;/Q&gt;&lt;R&gt;1&lt;/R&gt;&lt;C&gt;1&lt;/C&gt;&lt;D xsi:type="xsd:double"&gt;23.4594102091158&lt;/D&gt;&lt;/FQL&gt;&lt;FQL&gt;&lt;Q&gt;US4180561072^FF_TAX_RATE(ANN_R,1/1/2015,12/31/2015)&lt;/Q&gt;&lt;R&gt;1&lt;/R&gt;&lt;C&gt;1&lt;/C&gt;&lt;D xsi:type="xsd:double"&gt;26.0041562140367&lt;/D&gt;&lt;/FQL&gt;&lt;FQL&gt;&lt;Q&gt;US6700024010^FF_TAX_RATE(ANN_R,1/1/2010,12/31/2010)&lt;/Q&gt;&lt;R&gt;0&lt;/R&gt;&lt;C&gt;0&lt;/C&gt;&lt;/FQL&gt;&lt;FQL&gt;&lt;Q&gt;US6700024010^FF_TAX_RATE(ANN_R,1/1/2011,12/31/2011)&lt;/Q&gt;&lt;R&gt;0&lt;/R&gt;&lt;C&gt;0&lt;/C&gt;&lt;/FQL&gt;&lt;FQL&gt;&lt;Q&gt;US6700024010^FF_TAX_RATE(ANN_R,1/1/2012,12/31/2012)&lt;/Q&gt;&lt;R&gt;0&lt;/R&gt;&lt;C&gt;0&lt;/C&gt;&lt;/FQL&gt;&lt;FQL&gt;&lt;Q&gt;US6700024010^FF_TAX_RATE(ANN_R,1/1/2013,12/31/2013)&lt;/Q&gt;&lt;R&gt;0&lt;/R&gt;&lt;C&gt;0&lt;/C&gt;&lt;/FQL&gt;&lt;FQL&gt;&lt;Q&gt;US6700024010^FF_TAX_RATE(ANN_R,1/1/2014,12/31/2014)&lt;/Q&gt;&lt;R&gt;0&lt;/R&gt;&lt;C&gt;0&lt;/C&gt;&lt;/FQL&gt;&lt;FQL&gt;&lt;Q&gt;US6700024010^FF_TAX_RATE(ANN_R,1/1/2015,12/31/2015)&lt;/Q&gt;&lt;R&gt;0&lt;/R&gt;&lt;C&gt;0&lt;/C&gt;&lt;/FQL&gt;&lt;FQL&gt;&lt;Q&gt;US5132721045^FF_TAX_RATE(ANN_R,1/1/2010,12/31/2010)&lt;/Q&gt;&lt;R&gt;0&lt;/R&gt;&lt;C&gt;0&lt;/C&gt;&lt;/FQL&gt;&lt;FQL&gt;&lt;Q&gt;US5132721045^FF_TAX_RATE(ANN_R,1/1/2011,12/31/2011)&lt;/Q&gt;&lt;R&gt;0&lt;/R&gt;&lt;C&gt;0&lt;/C&gt;&lt;/FQL&gt;&lt;FQL&gt;&lt;Q&gt;US5132721045^FF_TAX_RATE(ANN_R,1/1/2012,12/31/2012)&lt;/Q&gt;&lt;R&gt;0&lt;/R&gt;&lt;C&gt;0&lt;/C&gt;&lt;/FQL&gt;&lt;FQL&gt;&lt;Q&gt;US5132721045^FF_TAX_RATE(ANN_R,1/1/2013,12/31/2013)&lt;/Q&gt;&lt;R&gt;1&lt;/R&gt;&lt;C&gt;1&lt;/C&gt;&lt;D xsi:type="xsd:double"&gt;35.8677685950413&lt;/D&gt;&lt;/FQL&gt;&lt;FQL&gt;&lt;Q&gt;US5132721045^FF_TAX_RATE(ANN_R,1/1/2014,12/31/2014)&lt;/Q&gt;&lt;R&gt;1&lt;/R&gt;&lt;C&gt;1&lt;/C&gt;&lt;D xsi:type="xsd:double"&gt;32.8404017857143&lt;/D&gt;&lt;/FQL&gt;&lt;FQL&gt;&lt;Q&gt;US5132721045^FF_TAX_RATE(ANN_R,1/1/2015,12/31/2015)&lt;/Q&gt;&lt;R&gt;1&lt;/R&gt;&lt;C&gt;1&lt;/C&gt;&lt;D xsi:type="xsd:double"&gt;37.410071942446&lt;/D&gt;&lt;/FQL&gt;&lt;FQL&gt;&lt;Q&gt;US0995021062^FF_TAX_RATE(ANN_R,1/1/2010,12/31/2010)&lt;/Q&gt;&lt;R&gt;1&lt;/R&gt;&lt;C&gt;1&lt;/C&gt;&lt;D xsi:type="xsd:double"&gt;48.1181369147243&lt;/D&gt;&lt;/FQL&gt;&lt;FQL&gt;&lt;Q&gt;US0995021062^FF_TAX_RATE(ANN_R,1/1/2011,12/31/2011)&lt;/Q&gt;&lt;R&gt;1&lt;/R&gt;&lt;C&gt;1&lt;/C&gt;&lt;D xsi:type="xsd:double"&gt;33.8658795602199&lt;/D&gt;&lt;/FQL&gt;&lt;FQL&gt;&lt;Q&gt;US0995021062^FF_TAX_RATE(ANN_R,1/1/2012,12/31/2012)&lt;/Q&gt;&lt;R&gt;1&lt;/R&gt;&lt;C&gt;1&lt;/C&gt;&lt;D xsi:type="xsd:double"&gt;30.2200806109214&lt;/D&gt;&lt;/FQL&gt;&lt;FQL&gt;&lt;Q&gt;US0995021062^FF_TAX_RATE(ANN_R,1/1/2013,12/31/2013)&lt;/Q&gt;&lt;R&gt;1&lt;/R&gt;&lt;C&gt;1&lt;/C&gt;&lt;D xsi:type="xsd:double"&gt;40.5236335596819&lt;/D&gt;&lt;/FQL&gt;&lt;FQL&gt;&lt;Q&gt;US0995021062^FF_TAX_RATE(ANN_R,1/1/2014,12/31/2014)&lt;/Q&gt;&lt;R&gt;1&lt;/R&gt;&lt;C&gt;1&lt;/C&gt;&lt;D xsi:type="xsd:double"&gt;39.0241788716527&lt;/D&gt;&lt;/FQL&gt;&lt;FQL&gt;&lt;Q&gt;US0995021062^FF_TAX_RATE(ANN_R,1/1/2015,12/31/2015)&lt;/Q&gt;&lt;R&gt;1&lt;/R&gt;&lt;C&gt;1&lt;/C&gt;&lt;D xsi:type="xsd:double"&gt;39.7361615680015&lt;/D&gt;&lt;/FQL&gt;&lt;FQL&gt;&lt;Q&gt;CH0012032048^FF_TAX_RATE(ANN_R,1/1/2010,12/31/2010)&lt;/Q&gt;&lt;R&gt;1&lt;/R&gt;&lt;C&gt;1&lt;/C&gt;&lt;D xsi:type="xsd:double"&gt;20.6884251828072&lt;/D&gt;&lt;/FQL&gt;&lt;FQL&gt;&lt;Q&gt;CH0012032048^FF_TAX_RATE(ANN_R,1/1/2011,12/31/2011)&lt;/Q&gt;&lt;R&gt;1&lt;/R&gt;&lt;C&gt;1&lt;/C&gt;&lt;D xsi:type="xsd:double"&gt;19.717004969258&lt;/D&gt;&lt;/FQL&gt;&lt;FQL&gt;&lt;Q&gt;CH0012032048^FF_TAX_RATE(ANN_R,1/1/2012,12/31/2012)&lt;/Q&gt;&lt;R&gt;1&lt;/R&gt;&lt;C&gt;1&lt;/C&gt;&lt;D xsi:type="xsd:double"&gt;20.552677029361&lt;/D&gt;&lt;/FQL&gt;&lt;FQL&gt;&lt;Q&gt;CH0012032048^FF_TAX_RATE(ANN_R,1/1/2013,12/31/2013)&lt;/Q&gt;&lt;R&gt;1&lt;/R&gt;&lt;C&gt;1&lt;/C&gt;&lt;D xsi:type="xsd:double"&gt;22.5022134441191&lt;/D&gt;&lt;/FQL&gt;&lt;FQL&gt;&lt;Q&gt;CH0012032048^FF_TAX_RATE(ANN_R,1/1/2014,12/31/2014)&lt;/Q&gt;&lt;R&gt;1&lt;/R&gt;&lt;C&gt;1&lt;/C&gt;&lt;D xsi:type="xsd:double"&gt;23.8114262884539&lt;/D&gt;&lt;/FQL&gt;&lt;FQL&gt;&lt;Q&gt;CH0012032048^FF_TAX_RATE(ANN_R,1/1/2015,12/31/2015)&lt;/Q&gt;&lt;R&gt;1&lt;/R&gt;&lt;C&gt;1&lt;/C&gt;&lt;D xsi:type="xsd:double"&gt;24.451489113206&lt;/D&gt;&lt;/FQL&gt;&lt;FQL&gt;&lt;Q&gt;DE0007164600^FF_TAX_RATE(ANN_R,1/1/2010,12/31/2010)&lt;/Q&gt;&lt;R&gt;1&lt;/R&gt;&lt;C&gt;1&lt;/C&gt;&lt;D xsi:type="xsd:double"&gt;22.4839400428266&lt;/D&gt;&lt;/FQL&gt;&lt;FQL&gt;&lt;Q&gt;DE0007164600^FF_TAX_RATE(ANN_R,1/1/2011,12/31/2011)&lt;/Q&gt;&lt;R&gt;1&lt;/R&gt;&lt;C&gt;1&lt;/C&gt;&lt;D xsi:type="xsd:double"&gt;27.9260348812776&lt;/D&gt;&lt;/FQL&gt;&lt;FQL&gt;&lt;Q&gt;DE0007164600^FF_TAX_RATE(ANN_R,1/1/2012,12/31/2012)&lt;/Q&gt;&lt;R&gt;1&lt;/R&gt;&lt;C&gt;1&lt;/C&gt;&lt;D xsi:type="xsd:double"&gt;26.1767782426778&lt;/D&gt;&lt;/FQL&gt;&lt;FQL&gt;&lt;Q&gt;DE0007164600^FF_TAX_RATE(ANN_R,1/1/2013,12/31/2013)&lt;/Q&gt;&lt;R&gt;1&lt;/R&gt;&lt;C&gt;1&lt;/C&gt;&lt;D xsi:type="xsd:double"&gt;24.3630573248408&lt;/D&gt;&lt;/FQL&gt;&lt;FQL&gt;&lt;Q&gt;DE0007164600^FF_TAX_RATE(ANN_R,1/1/2014,12/31/2014)&lt;/Q&gt;&lt;R&gt;1&lt;/R&gt;&lt;C&gt;1&lt;/C&gt;&lt;D xsi:type="xsd:double"&gt;24.6842709529277&lt;/D&gt;&lt;/FQL&gt;&lt;FQL&gt;&lt;Q&gt;DE0007164600^FF_TAX_RATE(ANN_R,1/1/2015,12/31/2015)&lt;/Q&gt;&lt;R&gt;1&lt;/R&gt;&lt;C&gt;1&lt;/C&gt;&lt;D xsi:type="xsd:double"&gt;23.4277123527938&lt;/D&gt;&lt;/FQL&gt;&lt;FQL&gt;&lt;Q&gt;DE0008404005^FF_TAX_RATE(ANN_R,1/1/2010,12/31/2010)&lt;/Q&gt;&lt;R&gt;1&lt;/R&gt;&lt;C&gt;1&lt;/C&gt;&lt;D xsi:type="xsd:double"&gt;28.1254475153945&lt;/D&gt;&lt;/FQL&gt;&lt;FQL&gt;&lt;Q&gt;DE0008404005^FF_TAX_RATE(ANN_R,1/1/2011,12/31/2011)&lt;/Q&gt;&lt;R&gt;1&lt;/R&gt;&lt;C&gt;1&lt;/C&gt;&lt;D xsi:type="xsd:double"&gt;44.9284928492849&lt;/D&gt;&lt;/FQL&gt;&lt;FQL&gt;&lt;Q&gt;DE0008404005^FF_TAX_RATE(ANN_R,1/1/2012,12/31/2012)&lt;/Q&gt;&lt;R&gt;1&lt;/R&gt;&lt;C&gt;1&lt;/C&gt;&lt;D xsi:type="xsd:double"&gt;36.8715735448501&lt;/D&gt;&lt;/FQL&gt;&lt;FQL&gt;&lt;Q&gt;DE0008404005^FF_TAX_RATE(ANN_R,1/1/2013,12/31/2013)&lt;/Q&gt;&lt;R&gt;1&lt;/R&gt;&lt;C&gt;1&lt;/C&gt;&lt;D xsi:type="xsd:double"&gt;34.9724459516744&lt;/D&gt;&lt;/FQL&gt;&lt;FQL&gt;&lt;Q&gt;DE0008404005^FF_TAX_RATE(ANN_R,1/1/2014,12/31/2014)&lt;/Q&gt;&lt;R&gt;1&lt;/R&gt;&lt;C&gt;1&lt;/C&gt;&lt;D xsi:type="xsd:double"&gt;25.9928215815677&lt;/D&gt;&lt;/FQL&gt;&lt;FQL&gt;&lt;Q&gt;DE0008404005^FF_TAX_RATE(ANN_R,1/1/2015,12/31/2015)&lt;/Q&gt;&lt;R&gt;1&lt;/R&gt;&lt;C&gt;1&lt;/C&gt;&lt;D xsi:type="xsd:double"&gt;32.4337982615727&lt;/D&gt;&lt;/FQL&gt;&lt;FQL&gt;&lt;Q&gt;FR0000120321^FF_TAX_RATE(ANN_R,1/1/2010,12/31/2010)&lt;/Q&gt;&lt;R&gt;1&lt;/R&gt;&lt;C&gt;1&lt;/C&gt;&lt;D xsi:type="xsd:double"&gt;28.8683016593166&lt;/D&gt;&lt;/FQL&gt;&lt;FQL&gt;&lt;Q&gt;FR0000120321^FF_TAX_RATE(ANN_R,1/1/2011,12/31/2011)&lt;/Q&gt;&lt;R&gt;1&lt;/R&gt;&lt;C&gt;1&lt;/C&gt;&lt;D xsi:type="xsd:double"&gt;29.5901000951914&lt;/D&gt;&lt;/FQL&gt;&lt;FQL&gt;&lt;Q&gt;FR0000120321^FF_TAX_RATE(ANN_R,1/1/2012,12/31/2012)&lt;/Q&gt;&lt;R&gt;1&lt;/R&gt;&lt;C&gt;1&lt;/C&gt;&lt;D xsi:type="xsd:double"&gt;25.9423617740396&lt;/D&gt;&lt;/FQL&gt;&lt;FQL&gt;&lt;Q&gt;FR0000120321^FF_TAX_RATE(ANN_R,1/1/2013,12/31/2013)&lt;/Q&gt;&lt;R&gt;1&lt;/R&gt;&lt;C&gt;1&lt;/C&gt;&lt;D xsi:type="xsd:double"&gt;26.5682281059063&lt;/D&gt;&lt;/FQL&gt;&lt;FQL&gt;&lt;Q&gt;FR0000120321^FF_TAX_RATE(ANN_R,1/1/2014,12/31/2014)&lt;/Q&gt;&lt;R&gt;1&lt;/R&gt;&lt;C&gt;1&lt;/C&gt;&lt;D xsi:type="xsd:double"&gt;28.5574748097882&lt;/D&gt;&lt;/FQL&gt;&lt;FQL&gt;&lt;Q&gt;FR0000120321^FF_TAX_RATE(ANN_R,1/1/2015,12/31/2015)&lt;/Q&gt;&lt;R&gt;1&lt;/R&gt;&lt;C&gt;1&lt;/C&gt;&lt;D xsi:type="xsd:double"&gt;27.0708814804976&lt;/D&gt;&lt;/FQL&gt;&lt;FQL&gt;&lt;Q&gt;FR0000120073^FF_TAX_RATE(ANN_R,1/1/2010,12/31/2010)&lt;/Q&gt;&lt;R&gt;1&lt;/R&gt;&lt;C&gt;1&lt;/C&gt;&lt;D xsi:type="xsd:double"&gt;26.3870303654143&lt;/D&gt;&lt;/FQL&gt;&lt;FQL&gt;&lt;Q&gt;FR0000120073^FF_TAX_RATE(ANN_R,1/1/2011,12/31/2011)&lt;/Q&gt;&lt;R&gt;1&lt;/R&gt;&lt;C&gt;1&lt;/C&gt;&lt;D xsi:type="xsd:double"&gt;26.9559930786139&lt;/D&gt;&lt;/FQL&gt;&lt;FQL&gt;&lt;Q&gt;FR0000120073^FF_TAX_RATE(ANN_R,1/1/2012,12/31/2012)&lt;/Q&gt;&lt;R&gt;1&lt;/R&gt;&lt;C&gt;1&lt;/C&gt;&lt;D xsi:type="xsd:double"&gt;25.4055039183525&lt;/D&gt;&lt;/FQL&gt;&lt;FQL&gt;&lt;Q&gt;FR0000120073^FF_TAX_RATE(ANN_R,1/1/2013,12/31/2013)&lt;/Q&gt;&lt;R&gt;1&lt;/R&gt;&lt;C&gt;1&lt;/C&gt;&lt;D xsi:type="xsd:double"&gt;26.5823884617055&lt;/D&gt;&lt;/FQL&gt;&lt;FQL&gt;&lt;Q&gt;FR0000120073^FF_TAX_RATE(ANN_R,1/1/2014,12/31/2014)&lt;/Q&gt;&lt;R&gt;1&lt;/R&gt;&lt;C&gt;1&lt;/C&gt;&lt;D xsi:type="xsd:double"&gt;28.2760920306769&lt;/D&gt;&lt;/FQL&gt;&lt;FQL&gt;&lt;Q&gt;FR0000120073^FF_TAX_RATE(ANN_R,1/1/2015,12/31/2015)&lt;/Q&gt;&lt;R&gt;1&lt;/R&gt;&lt;C&gt;1&lt;/C&gt;&lt;D xsi:type="xsd:double"&gt;26.7672884716546&lt;/D&gt;&lt;/FQL&gt;&lt;FQL&gt;&lt;Q&gt;DE0007100000^FF_TAX_RATE(ANN_R,1/1/2010,12/31/2010)&lt;/Q&gt;&lt;R&gt;1&lt;/R&gt;&lt;C&gt;1&lt;/C&gt;&lt;D xsi:type="xsd:double"&gt;28.8370720188902&lt;/D&gt;&lt;/FQL&gt;&lt;FQL&gt;&lt;Q&gt;DE0007100000^FF_TAX_RATE(ANN_R,1/1/2011,12/31/2011)&lt;/Q&gt;&lt;R&gt;1&lt;/R&gt;&lt;C&gt;1&lt;/C&gt;&lt;D xsi:type="xsd:double"&gt;29.5988258317025&lt;/D&gt;&lt;/FQL&gt;&lt;FQL&gt;&lt;Q&gt;DE0007100000^FF_TAX_RATE(ANN_R,1/1/2012,12/31/2012)&lt;/Q&gt;&lt;R&gt;1&lt;/R&gt;&lt;C&gt;1&lt;/C&gt;&lt;D xsi:type="xsd:double"&gt;18.5891876264816&lt;/D&gt;&lt;/FQL&gt;&lt;FQL&gt;&lt;Q&gt;DE0007100000^FF_TAX_RATE(ANN_R,1/1/2013,12/31/2013)&lt;/Q&gt;&lt;R&gt;1&lt;/R&gt;&lt;C&gt;1&lt;/C&gt;&lt;D xsi:type="xsd:double"&gt;20.8860759493671&lt;/D&gt;&lt;/FQL&gt;&lt;FQL&gt;&lt;Q&gt;DE0007100000^FF_TAX_RATE(ANN_R,1/1/2014,12/31/2014)&lt;/Q&gt;&lt;R&gt;1&lt;/R&gt;&lt;C&gt;1&lt;/C&gt;&lt;D xsi:type="xsd:double"&gt;31.0802069857697&lt;/D&gt;&lt;/FQL&gt;&lt;FQL&gt;&lt;Q&gt;DE0007100000^FF_TAX_RATE(ANN_R,1/1/2015,12/31/2015)&lt;/Q&gt;&lt;R&gt;1&lt;/R&gt;&lt;C&gt;1&lt;/C&gt;&lt;D xsi:type="xsd:double"&gt;32.8420195439739&lt;/D&gt;&lt;/FQL&gt;&lt;FQL&gt;&lt;Q&gt;NL0000235190^FF_TAX_RATE(ANN_R,1/1/2010,12/31/2010)&lt;/Q&gt;&lt;R&gt;1&lt;/R&gt;&lt;C&gt;1&lt;/C&gt;&lt;D xsi:type="xsd:double"&gt;35.4136429608128&lt;/D&gt;&lt;/FQL&gt;&lt;FQL&gt;&lt;Q&gt;NL0000235190^FF_TAX_RATE(ANN_R,1/1/2011,12/31/2011)&lt;/Q&gt;&lt;R&gt;1&lt;/R&gt;&lt;C&gt;1&lt;/C&gt;&lt;D xsi:type="xsd:double"&gt;28.966639544345&lt;/D&gt;&lt;/FQL&gt;&lt;FQL&gt;&lt;Q&gt;NL0000235190^FF_TAX_RATE(ANN_R,1/1/2012,12/31/2012)&lt;/Q&gt;&lt;R&gt;1&lt;/R&gt;&lt;C&gt;1&lt;/C&gt;&lt;D xsi:type="xsd:double"&gt;31.3978494623656&lt;/D&gt;&lt;/FQL&gt;&lt;FQL&gt;&lt;Q&gt;NL0000235190^FF_TAX_RATE(ANN_R,1/1/2013,12/31/2013)&lt;/Q&gt;&lt;R&gt;1&lt;/R&gt;&lt;C&gt;1&lt;/C&gt;&lt;D xsi:type="xsd:double"&gt;31.2581913499345&lt;/D&gt;&lt;/FQL&gt;&lt;FQL&gt;&lt;Q&gt;NL0000235190^FF_TAX_RATE(ANN_R,1/1/2014,12/31/2014)&lt;/Q&gt;&lt;R&gt;1&lt;/R&gt;&lt;C&gt;1&lt;/C&gt;&lt;D xsi:type="xsd:double"&gt;36.3674673409187&lt;/D&gt;&lt;/FQL&gt;&lt;FQL&gt;&lt;Q&gt;NL0000235190^FF_TAX_RATE(ANN_R,1/1/2015,12/31/2015)&lt;/Q&gt;&lt;R&gt;1&lt;/R&gt;&lt;C&gt;1&lt;/C&gt;&lt;D xsi:type="xsd:double"&gt;28.6986011021619&lt;/D&gt;&lt;/FQL&gt;&lt;FQL&gt;&lt;Q&gt;DE0005557508^FF_TAX_RATE(ANN_R,1/1/2010,12/31/2010)&lt;/Q&gt;&lt;R&gt;1&lt;/R&gt;&lt;C&gt;1&lt;/C&gt;&lt;D xsi:type="xsd:double"&gt;34.6938775510204&lt;/D&gt;&lt;/FQL&gt;&lt;FQL&gt;&lt;Q&gt;DE0005557508^FF_TAX_RATE(ANN_R,1/1/2011,12/31/2011)&lt;/Q&gt;&lt;R&gt;1&lt;/R&gt;&lt;C&gt;1&lt;/C&gt;&lt;D xsi:type="xsd:double"&gt;75.9702457956016&lt;/D&gt;&lt;/FQL&gt;&lt;FQL&gt;&lt;Q&gt;DE0005557508^FF_TAX_RATE(ANN_R,1/1/2012,12/31/2012)&lt;/Q&gt;&lt;R&gt;0&lt;/R&gt;&lt;C&gt;0&lt;/C&gt;&lt;/FQL&gt;&lt;FQL&gt;&lt;Q&gt;DE0005557508^FF_TAX_RATE(ANN_R,1/1/2013,12/31/2013)&lt;/Q&gt;&lt;R&gt;1&lt;/R&gt;&lt;C&gt;1&lt;/C&gt;&lt;D xsi:type="xsd:double"&gt;42.0190995907231&lt;/D&gt;&lt;/FQL&gt;&lt;FQL&gt;&lt;Q&gt;DE0005557508^FF_TAX_RATE(ANN_R,1/1/2014,12/31/2014)&lt;/Q&gt;&lt;R&gt;1&lt;/R&gt;&lt;C&gt;1&lt;/C&gt;&lt;D xsi:type="xsd:double"&gt;24.3183817062445&lt;/D&gt;&lt;/FQL&gt;&lt;FQL&gt;&lt;Q&gt;DE0005557508^FF_TAX_RATE(ANN_R,1/1/2015,12/31/2015)&lt;/Q&gt;&lt;R&gt;1&lt;/R&gt;&lt;C&gt;1&lt;/C&gt;&lt;D xsi:type="xsd:double"&gt;26.8405553218342&lt;/D&gt;&lt;/FQL&gt;&lt;FQL&gt;&lt;Q&gt;NL0012969182^FF_TAX_RATE(ANN_R,1/1/2010,12/31/2010)&lt;/Q&gt;&lt;R&gt;0&lt;/R&gt;&lt;C&gt;0&lt;/C&gt;&lt;/FQL&gt;&lt;FQL&gt;&lt;Q&gt;NL0012969182^FF_TAX_RATE(ANN_R,1/1/2011,12/31/2011)&lt;/Q&gt;&lt;R&gt;0&lt;/R&gt;&lt;C&gt;0&lt;/C&gt;&lt;/FQL&gt;&lt;FQL&gt;&lt;Q&gt;NL0012969182^FF_TAX_RATE(ANN_R,1/1/2012,12/31/2012)&lt;/Q&gt;&lt;R&gt;0&lt;/R&gt;&lt;C&gt;0&lt;/C&gt;&lt;/FQL&gt;&lt;FQL&gt;&lt;Q&gt;NL0012969182^FF_TAX_RATE(ANN_R,1/1/2013,12/31/2013)&lt;/Q&gt;&lt;R&gt;0&lt;/R&gt;&lt;C&gt;0&lt;/C&gt;&lt;/FQL&gt;&lt;FQL&gt;&lt;Q&gt;NL0012969182^FF_TAX_RATE(ANN_R,1/1/2014,12/31/2014)&lt;/Q&gt;&lt;R&gt;0&lt;/R&gt;&lt;C&gt;0&lt;/C&gt;&lt;/FQL&gt;&lt;FQL&gt;&lt;Q&gt;NL0012969182^FF_TAX_RATE(ANN_R,1/1/2015,12/31/2015)&lt;/Q&gt;&lt;R&gt;1&lt;/R&gt;&lt;C&gt;1&lt;/C&gt;&lt;D xsi:type="xsd:double"&gt;18.1131523804883&lt;/D&gt;&lt;/FQL&gt;&lt;FQL&gt;&lt;Q&gt;DE000BAY0017^FF_TAX_RATE(ANN_R,1/1/2010,12/31/2010)&lt;/Q&gt;&lt;R&gt;1&lt;/R&gt;&lt;C&gt;1&lt;/C&gt;&lt;D xsi:type="xsd:double"&gt;23.1288688801351&lt;/D&gt;&lt;/FQL&gt;&lt;FQL&gt;&lt;Q&gt;DE000BAY0017^FF_TAX_RATE(ANN_R,1/1/2011,12/31/2011)&lt;/Q&gt;&lt;R&gt;1&lt;/R&gt;&lt;C&gt;1&lt;/C&gt;&lt;D xsi:type="xsd:double"&gt;26.1443661971831&lt;/D&gt;&lt;/FQL&gt;&lt;FQL&gt;&lt;Q&gt;DE000BAY0017^FF_TAX_RATE(ANN_R,1/1/2012,12/31/2012)&lt;/Q&gt;&lt;R&gt;1&lt;/R&gt;&lt;C&gt;1&lt;/C&gt;&lt;D xsi:type="xsd:double"&gt;22.6361928616155&lt;/D&gt;&lt;/FQL&gt;&lt;FQL&gt;&lt;Q&gt;DE000BAY0017^FF_TAX_RATE(ANN_R,1/1/2013,12/31/2013)&lt;/Q&gt;&lt;R&gt;1&lt;/R&gt;&lt;C&gt;1&lt;/C&gt;&lt;D xsi:type="xsd:double"&gt;24.1771252663983&lt;/D&gt;&lt;/FQL&gt;&lt;FQL&gt;&lt;Q&gt;DE000BAY0017^FF_TAX_RATE(ANN_R,1/1/2014,12/31/2014)&lt;/Q&gt;&lt;R&gt;1&lt;/R&gt;&lt;C&gt;1&lt;/C&gt;&lt;D xsi:type="xsd:double"&gt;24.1924553873955&lt;/D&gt;&lt;/FQL&gt;&lt;FQL&gt;&lt;Q&gt;DE000BAY0017^FF_TAX_RATE(ANN_R,1/1/2015,12/31/2015)&lt;/Q&gt;&lt;R&gt;1&lt;/R&gt;&lt;C&gt;1&lt;/C&gt;&lt;D xsi:type="xsd:double"&gt;23.3174451858913&lt;/D&gt;&lt;/FQL&gt;&lt;FQL&gt;&lt;Q&gt;FR0000125486^FF_TAX_RATE(ANN_R,1/1/2010,12/31/2010)&lt;/Q&gt;&lt;R&gt;1&lt;/R&gt;&lt;C&gt;1&lt;/C&gt;&lt;D xsi:type="xsd:double"&gt;31.9797720582685&lt;/D&gt;&lt;/FQL&gt;&lt;FQL&gt;&lt;Q&gt;FR0000125486^FF_TAX_RATE(ANN_R,1/1/2011,12/31/2011)&lt;/Q&gt;&lt;R&gt;1&lt;/R&gt;&lt;C&gt;1&lt;/C&gt;&lt;D xsi:type="xsd:double"&gt;33.918410979689&lt;/D&gt;&lt;/FQL&gt;&lt;FQL&gt;&lt;Q&gt;FR0000125486^FF_TAX_RATE(ANN_R,1/1/2012,12/31/2012)&lt;/Q&gt;&lt;R&gt;1&lt;/R&gt;&lt;C&gt;1&lt;/C&gt;&lt;D xsi:type="xsd:double"&gt;33.4595524956971&lt;/D&gt;&lt;/FQL&gt;&lt;FQL&gt;&lt;Q&gt;FR0000125486^FF_TAX_RATE(ANN_R,1/1/2013,12/31/2013)&lt;/Q&gt;&lt;R&gt;1&lt;/R&gt;&lt;C&gt;1&lt;/C&gt;&lt;D xsi:type="xsd:double"&gt;35.7381429525718&lt;/D&gt;&lt;/FQL&gt;&lt;FQL&gt;&lt;Q&gt;FR0000125486^FF_TAX_RATE(ANN_R,1/1/2014,12/31/2014)&lt;/Q&gt;&lt;R&gt;1&lt;/R&gt;&lt;C&gt;1&lt;/C&gt;&lt;D xsi:type="xsd:double"&gt;30.3907380607815&lt;/D&gt;&lt;/FQL&gt;&lt;FQL&gt;&lt;Q&gt;FR0000125486^FF_TAX_RATE(ANN_R,1/1/2015,12/31/2015)&lt;/Q&gt;&lt;R&gt;1&lt;/R&gt;&lt;C&gt;1&lt;/C&gt;&lt;D xsi:type="xsd:double"&gt;34.9106551952349&lt;/D&gt;&lt;/FQL&gt;&lt;FQL&gt;&lt;Q&gt;DE000A1EWWW0^FF_TAX_RATE(ANN_R,1/1/2010,12/31/2010)&lt;/Q&gt;&lt;R&gt;1&lt;/R&gt;&lt;C&gt;1&lt;/C&gt;&lt;D xsi:type="xsd:double"&gt;29.5285359801489&lt;/D&gt;&lt;/FQL&gt;&lt;FQL&gt;&lt;Q&gt;DE000A1EWWW0^FF_TAX_RATE(ANN_R,1/1/2011,12/31/2011)&lt;/Q&gt;&lt;R&gt;1&lt;/R&gt;&lt;C&gt;1&lt;/C&gt;&lt;D xsi:type="xsd:double"&gt;30.0345224395857&lt;/D&gt;&lt;/FQL&gt;&lt;FQL&gt;&lt;Q&gt;DE000A1EWWW0^FF_TAX_RATE(ANN_R,1/1/2012,12/31/2012)&lt;/Q&gt;&lt;R&gt;1&lt;/R&gt;&lt;C&gt;1&lt;/C&gt;&lt;D xsi:type="xsd:double"&gt;38.4253819036428&lt;/D&gt;&lt;/FQL&gt;&lt;FQL&gt;&lt;Q&gt;DE000A1EWWW0^FF_TAX_RATE(ANN_R,1/1/2013,12/31/2013)&lt;/Q&gt;&lt;R&gt;1&lt;/R&gt;&lt;C&gt;1&lt;/C&gt;&lt;D xsi:type="xsd:double"&gt;30.3350970017637&lt;/D&gt;&lt;/FQL&gt;&lt;FQL&gt;&lt;Q&gt;DE000A1EWWW0^FF_TAX_RATE(ANN_R,1/1/2014,12/31/2014)&lt;/Q&gt;&lt;R&gt;1&lt;/R&gt;&lt;C&gt;1&lt;/C&gt;&lt;D xsi:type="xsd:double"&gt;32.4550898203593&lt;/D&gt;&lt;/FQL&gt;&lt;FQL&gt;&lt;Q&gt;DE000A1EWWW0^FF_TAX_RATE(ANN_R,1/1/2015,12/31/2015)&lt;/Q&gt;&lt;R&gt;1&lt;/R&gt;&lt;C&gt;1&lt;/C&gt;&lt;D xsi:type="xsd:double"&gt;33.9749759384023&lt;/D&gt;&lt;/FQL&gt;&lt;FQL&gt;&lt;Q&gt;DE0006231004^FF_TAX_RATE(ANN_R,1/1/2010,12/31/2010)&lt;/Q&gt;&lt;R&gt;1&lt;/R&gt;&lt;C&gt;1&lt;/C&gt;&lt;D xsi:type="xsd:double"&gt;-7.80141843971631&lt;/D&gt;&lt;/FQL&gt;&lt;FQL&gt;&lt;Q&gt;DE0006231004^FF_TAX_RATE(ANN_R,1/1/2011,12/31/2011)&lt;/Q&gt;&lt;R&gt;1&lt;/R&gt;&lt;C&gt;1&lt;/C&gt;&lt;D xsi:type="xsd:double"&gt;-4.22535211267606&lt;/D&gt;&lt;/FQL&gt;&lt;FQL&gt;&lt;Q&gt;DE0006231004^FF_TAX_RATE(ANN_R,1/1/2012,12/31/2012)&lt;/Q&gt;&lt;R&gt;1&lt;/R&gt;&lt;C&gt;1&lt;/C&gt;&lt;D xsi:type="xsd:double"&gt;-0.231481481481481&lt;/D&gt;&lt;/FQL&gt;&lt;FQL&gt;&lt;Q&gt;DE0006231004^FF_TAX_RATE(ANN_R,1/1/2013,12/31/2013)&lt;/Q&gt;&lt;R&gt;1&lt;/R&gt;&lt;C&gt;1&lt;/C&gt;&lt;D xsi:type="xsd:double"&gt;7.56578947368421&lt;/D&gt;&lt;/FQL&gt;&lt;FQL&gt;&lt;Q&gt;DE0006231004^FF_TAX_RATE(ANN_R,1/1/2014,12/31/2014)&lt;/Q&gt;&lt;R&gt;1&lt;/R&gt;&lt;C&gt;1&lt;/C&gt;&lt;D xsi:type="xsd:double"&gt;6.0077519379845&lt;/D&gt;&lt;/FQL&gt;&lt;FQL&gt;&lt;Q&gt;DE0006231004^FF_TAX_RATE(ANN_R,1/1/2015,12/31/2015)&lt;/Q&gt;&lt;R&gt;1&lt;/R&gt;&lt;C&gt;1&lt;/C&gt;&lt;D xsi:type="xsd:double"&gt;-19.7674418604651&lt;/D&gt;&lt;/FQL&gt;&lt;FQL&gt;&lt;Q&gt;DE0005552004^FF_TAX_RATE(ANN_R,1/1/2010,12/31/2010)&lt;/Q&gt;&lt;R&gt;1&lt;/R&gt;&lt;C&gt;1&lt;/C&gt;&lt;D xsi:type="xsd:double"&gt;7.00867052023121&lt;/D&gt;&lt;/FQL&gt;&lt;FQL&gt;&lt;Q&gt;DE0005552004^FF_TAX_RATE(ANN_R,1/1/2011,12/31/2011)&lt;/Q&gt;&lt;R&gt;1&lt;/R&gt;&lt;C&gt;1&lt;/C&gt;&lt;D xsi:type="xsd:double"&gt;24.577861163227&lt;/D&gt;&lt;/FQL&gt;&lt;FQL&gt;&lt;Q&gt;DE0005552004^FF_TAX_RATE(ANN_R,1/1/2012,12/31/2012)&lt;/Q&gt;&lt;R&gt;1&lt;/R&gt;&lt;C&gt;1&lt;/C&gt;&lt;D xsi:type="xsd:double"&gt;20.2537381060263&lt;/D&gt;&lt;/FQL&gt;&lt;FQL&gt;&lt;Q&gt;DE0005552004^FF_TAX_RATE(ANN_R,1/1/2013,12/31/2013)&lt;/Q&gt;&lt;R&gt;1&lt;/R&gt;&lt;C&gt;1&lt;/C&gt;&lt;D xsi:type="xsd:double"&gt;14.0631086871835&lt;/D&gt;&lt;/FQL&gt;&lt;FQL&gt;&lt;Q&gt;DE0005552004^FF_TAX_RATE(ANN_R,1/1/2014,12/31/2014)&lt;/Q&gt;&lt;R&gt;1&lt;/R&gt;&lt;C&gt;1&lt;/C&gt;&lt;D xsi:type="xsd:double"&gt;15.552099533437&lt;/D&gt;&lt;/FQL&gt;&lt;FQL&gt;&lt;Q&gt;DE0005552004^FF_TAX_RATE(ANN_R,1/1/2015,12/31/2015)&lt;/Q&gt;&lt;R&gt;1&lt;/R&gt;&lt;C&gt;1&lt;/C&gt;&lt;D xsi:type="xsd:double"&gt;16.4476885644769&lt;/D&gt;&lt;/FQL&gt;&lt;FQL&gt;&lt;Q&gt;BE0974293251^FF_TAX_RATE(ANN_R,1/1/2010,12/31/2010)&lt;/Q&gt;&lt;R&gt;1&lt;/R&gt;&lt;C&gt;1&lt;/C&gt;&lt;D xsi:type="xsd:double"&gt;26.8118977796397&lt;/D&gt;&lt;/FQL&gt;&lt;FQL&gt;&lt;Q&gt;BE0974293251^FF_TAX_RATE(ANN_R,1/1/2011,12/31/2011)&lt;/Q&gt;&lt;R&gt;1&lt;/R&gt;&lt;C&gt;1&lt;/C&gt;&lt;D xsi:type="xsd:double"&gt;20.1914708442124&lt;/D&gt;&lt;/FQL&gt;&lt;FQL&gt;&lt;Q&gt;BE0974293251^FF_TAX_RATE(ANN_R,1/1/2012,12/31/2012)&lt;/Q&gt;&lt;R&gt;1&lt;/R&gt;&lt;C&gt;1&lt;/C&gt;&lt;D xsi:type="xsd:double"&gt;16.1834120026972&lt;/D&gt;&lt;/FQL&gt;&lt;FQL&gt;&lt;Q&gt;BE0974293251^FF_TAX_RATE(ANN_R,1/1/2013,12/31/2013)&lt;/Q&gt;&lt;R&gt;1&lt;/R&gt;&lt;C&gt;1&lt;/C&gt;&lt;D xsi:type="xsd:double"&gt;11.0526315789473&lt;/D&gt;&lt;/FQL&gt;&lt;FQL&gt;&lt;Q&gt;BE0974293251^FF_TAX_RATE(ANN_R,1/1/2014,12/31/2014)&lt;/Q&gt;&lt;R&gt;1&lt;/R&gt;&lt;C&gt;1&lt;/C&gt;&lt;D xsi:type="xsd:double"&gt;18.1191995359629&lt;/D&gt;&lt;/FQL&gt;&lt;FQL&gt;&lt;Q&gt;BE0974293251^FF_TAX_RATE(ANN_R,1/1/2015,12/31/2015)&lt;/Q&gt;&lt;R&gt;1&lt;/R&gt;&lt;C&gt;1&lt;/C&gt;&lt;D xsi:type="xsd:double"&gt;20.8336679784757&lt;/D&gt;&lt;/FQL&gt;&lt;FQL&gt;&lt;Q&gt;NL0000009538^FF_TAX_RATE(ANN_R,1/1/2010,12/31/2010)&lt;/Q&gt;&lt;R&gt;1&lt;/R&gt;&lt;C&gt;1&lt;/C&gt;&lt;D xsi:type="xsd:double"&gt;25.472179683512&lt;/D&gt;&lt;/FQL&gt;&lt;FQL&gt;&lt;Q&gt;NL0000009538^FF_TAX_RATE(ANN_R,1/1/2011,12/31/2011)&lt;/Q&gt;&lt;R&gt;0&lt;/R&gt;&lt;C&gt;0&lt;/C&gt;&lt;/FQL&gt;&lt;FQL&gt;&lt;Q&gt;NL0000009538^FF_TAX_RATE(ANN_R,1/1/2012,12/31/2012)&lt;/Q&gt;&lt;R&gt;1&lt;/R&gt;&lt;C&gt;1&lt;/C&gt;&lt;D xsi:type="xsd:double"&gt;57.9937304075235&lt;/D&gt;&lt;/FQL&gt;&lt;FQL&gt;&lt;Q&gt;NL0000009538^FF_TAX_RATE(ANN_R,1/1/2013,12/31/2013)&lt;/Q&gt;&lt;R&gt;1&lt;/R&gt;&lt;C&gt;1&lt;/C&gt;&lt;D xsi:type="xsd:double"&gt;30.5573770491803&lt;/D&gt;&lt;/FQL&gt;&lt;FQL&gt;&lt;Q&gt;NL0000009538^FF_TAX_RATE(ANN_R,1/1/2014,12/31/2014)&lt;/Q&gt;&lt;R&gt;1&lt;/R&gt;&lt;C&gt;1&lt;/C&gt;&lt;D xsi:type="xsd:double"&gt;14.0540540540541&lt;/D&gt;&lt;/FQL&gt;&lt;FQL&gt;&lt;Q&gt;NL0000009538^FF_TAX_RATE(ANN_R,1/1/2015,12/31/2015)&lt;/Q&gt;&lt;R&gt;1&lt;/R&gt;&lt;C&gt;1&lt;/C&gt;&lt;D xsi:type="xsd:double"&gt;38.3627608346709&lt;/D&gt;&lt;/FQL&gt;&lt;FQL&gt;&lt;Q&gt;FR0000073272^FF_TAX_RATE(ANN_R,1/1/2010,12/31/2010)&lt;/Q&gt;&lt;R&gt;1&lt;/R&gt;&lt;C&gt;1&lt;/C&gt;&lt;D xsi:type="xsd:double"&gt;-99.0990990990991&lt;/D&gt;&lt;/FQL&gt;&lt;FQL&gt;&lt;Q&gt;FR0000073272^FF_TAX_RATE(ANN_R,1/1/2011,12/31/2011)&lt;/Q&gt;&lt;R&gt;1&lt;/R&gt;&lt;C&gt;1&lt;/C&gt;&lt;D xsi:type="xsd:double"&gt;14.1843971631206&lt;/D&gt;&lt;/FQL&gt;&lt;FQL&gt;&lt;Q&gt;FR0000073272^FF_TAX_RATE(ANN_R,1/1/2012,12/31/2012)&lt;/Q&gt;&lt;R&gt;1&lt;/R&gt;&lt;C&gt;1&lt;/C&gt;&lt;D xsi:type="xsd:double"&gt;25.1744186046512&lt;/D&gt;&lt;/FQL&gt;&lt;FQL&gt;&lt;Q&gt;FR0000073272^FF_TAX_RATE(ANN_R,1/1/2013,12/31/2013)&lt;/Q&gt;&lt;R&gt;1&lt;/R&gt;&lt;C&gt;1&lt;/C&gt;&lt;D xsi:type="xsd:double"&gt;28.1582054309327&lt;/D&gt;&lt;/FQL&gt;&lt;FQL&gt;&lt;Q&gt;FR0000073272^FF_TAX_RATE(ANN_R,1/1/2014,12/31/2014)&lt;/Q&gt;&lt;R&gt;0&lt;/R&gt;&lt;C&gt;0&lt;/C&gt;&lt;/FQL&gt;&lt;FQL&gt;&lt;Q&gt;FR0000073272^FF_TAX_RATE(ANN_R,1/1/2015,12/31/2015)&lt;/Q&gt;&lt;R&gt;0&lt;/R&gt;&lt;C&gt;0&lt;/C&gt;&lt;/FQL&gt;&lt;FQL&gt;&lt;Q&gt;DE0007664039^FF_TAX_RATE(ANN_R,1/1/2010,12/31/2010)&lt;/Q&gt;&lt;R&gt;1&lt;/R&gt;&lt;C&gt;1&lt;/C&gt;&lt;D xsi:type="xsd:double"&gt;25.063829787234&lt;/D&gt;&lt;/FQL&gt;&lt;FQL&gt;&lt;Q&gt;DE0007664039^FF_TAX_RATE(ANN_R,1/1/2011,12/31/2011)&lt;/Q&gt;&lt;R&gt;1&lt;/R&gt;&lt;C&gt;1&lt;/C&gt;&lt;D xsi:type="xsd:double"&gt;18.6664278892073&lt;/D&gt;&lt;/FQL&gt;&lt;FQL&gt;&lt;Q&gt;DE0007664039^FF_TAX_RATE(ANN_R,1/1/2012,12/31/2012)&lt;/Q&gt;&lt;R&gt;1&lt;/R&gt;&lt;C&gt;1&lt;/C&gt;&lt;D xsi:type="xsd:double"&gt;30.2542159577146&lt;/D&gt;&lt;/FQL&gt;&lt;FQL&gt;&lt;Q&gt;DE0007664039^FF_TAX_RATE(ANN_R,1/1/2013,12/31/2013)&lt;/Q&gt;&lt;R&gt;1&lt;/R&gt;&lt;C&gt;1&lt;/C&gt;&lt;D xsi:type="xsd:double"&gt;37.1380090497738&lt;/D&gt;&lt;/FQL&gt;&lt;FQL&gt;&lt;Q&gt;DE0007664039^FF_TAX_RATE(ANN_R,1/1/2014,12/31/2014)&lt;/Q&gt;&lt;R&gt;1&lt;/R&gt;&lt;C&gt;1&lt;/C&gt;&lt;D xsi:type="xsd:double"&gt;34.4808439755691&lt;/D&gt;&lt;/FQL&gt;&lt;FQL&gt;&lt;Q&gt;DE0007664039^FF_TAX_RATE(ANN_R,1/1/2015,12/31/2015)&lt;/Q&gt;&lt;R&gt;0&lt;/R&gt;&lt;C&gt;0&lt;/C&gt;&lt;/FQL&gt;&lt;FQL&gt;&lt;Q&gt;FR0000121485^FF_TAX_RATE(ANN_R,1/1/2010,12/31/2010)&lt;/Q&gt;&lt;R&gt;1&lt;/R&gt;&lt;C&gt;1&lt;/C&gt;&lt;D xsi:type="xsd:double"&gt;26.6504903447579&lt;/D&gt;&lt;/FQL&gt;&lt;FQL&gt;&lt;Q&gt;FR0000121485^FF_TAX_RATE(ANN_R,1/1/2011,12/31/2011)&lt;/Q&gt;&lt;R&gt;1&lt;/R&gt;&lt;C&gt;1&lt;/C&gt;&lt;D xsi:type="xsd:double"&gt;23.1329833085181&lt;/D&gt;&lt;/FQL&gt;&lt;FQL&gt;&lt;Q&gt;FR0000121485^FF_TAX_RATE(ANN_R,1/1/2012,12/31/2012)&lt;/Q&gt;&lt;R&gt;1&lt;/R&gt;&lt;C&gt;1&lt;/C&gt;&lt;D xsi:type="xsd:double"&gt;18.3862597306314&lt;/D&gt;&lt;/FQL&gt;&lt;FQL&gt;&lt;Q&gt;FR0000121485^FF_TAX_RATE(ANN_R,1/1/2013,12/31/2013)&lt;/Q&gt;&lt;R&gt;1&lt;/R&gt;&lt;C&gt;1&lt;/C&gt;&lt;D xsi:type="xsd:double"&gt;21.5363636363636&lt;/D&gt;&lt;/FQL&gt;&lt;FQL&gt;&lt;Q&gt;FR0000121485^FF_TAX_RATE(ANN_R,1/1/2014,12/31/2014)&lt;/Q&gt;&lt;R&gt;1&lt;/R&gt;&lt;C&gt;1&lt;/C&gt;&lt;D xsi:type="xsd:double"&gt;24.0383905500185&lt;/D&gt;&lt;/FQL&gt;&lt;FQL&gt;&lt;Q&gt;FR0000121485^FF_TAX_RATE(ANN_R,1/1/2015,12/31/2015)&lt;/Q&gt;&lt;R&gt;1&lt;/R&gt;&lt;C&gt;1&lt;/C&gt;&lt;D xsi:type="xsd:double"&gt;32.0386415695648&lt;/D&gt;&lt;/FQL&gt;&lt;FQL&gt;&lt;Q&gt;CH0210483332^FF_TAX_RATE(ANN_R,1/1/2010,12/31/2010)&lt;/Q&gt;&lt;R&gt;1&lt;/R&gt;&lt;C&gt;1&lt;/C&gt;&lt;D xsi:type="xsd:double"&gt;13.5642135642136&lt;/D&gt;&lt;/FQL&gt;&lt;FQL&gt;&lt;Q&gt;CH0210483332^FF_TAX_RATE(ANN_R,1/1/2011,12/31/2011)&lt;/Q&gt;&lt;R&gt;</t>
        </r>
      </text>
    </comment>
    <comment ref="A6" authorId="0" shapeId="0" xr:uid="{BD72530E-B859-4632-A5F0-0425020EF69C}">
      <text>
        <r>
          <rPr>
            <b/>
            <sz val="9"/>
            <color indexed="81"/>
            <rFont val="Tahoma"/>
            <charset val="1"/>
          </rPr>
          <t>1&lt;/R&gt;&lt;C&gt;1&lt;/C&gt;&lt;D xsi:type="xsd:double"&gt;16.695059625213&lt;/D&gt;&lt;/FQL&gt;&lt;FQL&gt;&lt;Q&gt;CH0210483332^FF_TAX_RATE(ANN_R,1/1/2012,12/31/2012)&lt;/Q&gt;&lt;R&gt;1&lt;/R&gt;&lt;C&gt;1&lt;/C&gt;&lt;D xsi:type="xsd:double"&gt;14.561500275786&lt;/D&gt;&lt;/FQL&gt;&lt;FQL&gt;&lt;Q&gt;CH0210483332^FF_TAX_RATE(ANN_R,1/1/2013,12/31/2013)&lt;/Q&gt;&lt;R&gt;1&lt;/R&gt;&lt;C&gt;1&lt;/C&gt;&lt;D xsi:type="xsd:double"&gt;15.5527532576713&lt;/D&gt;&lt;/FQL&gt;&lt;FQL&gt;&lt;Q&gt;CH0210483332^FF_TAX_RATE(ANN_R,1/1/2014,12/31/2014)&lt;/Q&gt;&lt;R&gt;1&lt;/R&gt;&lt;C&gt;1&lt;/C&gt;&lt;D xsi:type="xsd:double"&gt;16.6066426570628&lt;/D&gt;&lt;/FQL&gt;&lt;FQL&gt;&lt;Q&gt;CH0210483332^FF_TAX_RATE(ANN_R,1/1/2015,12/31/2015)&lt;/Q&gt;&lt;R&gt;1&lt;/R&gt;&lt;C&gt;1&lt;/C&gt;&lt;D xsi:type="xsd:double"&gt;21.4909726266744&lt;/D&gt;&lt;/FQL&gt;&lt;FQL&gt;&lt;Q&gt;NL0013654783^FF_TAX_RATE(ANN_R,1/1/2010,12/31/2010)&lt;/Q&gt;&lt;R&gt;0&lt;/R&gt;&lt;C&gt;0&lt;/C&gt;&lt;/FQL&gt;&lt;FQL&gt;&lt;Q&gt;NL0013654783^FF_TAX_RATE(ANN_R,1/1/2011,12/31/2011)&lt;/Q&gt;&lt;R&gt;0&lt;/R&gt;&lt;C&gt;0&lt;/C&gt;&lt;/FQL&gt;&lt;FQL&gt;&lt;Q&gt;NL0013654783^FF_TAX_RATE(ANN_R,1/1/2012,12/31/2012)&lt;/Q&gt;&lt;R&gt;0&lt;/R&gt;&lt;C&gt;0&lt;/C&gt;&lt;/FQL&gt;&lt;FQL&gt;&lt;Q&gt;NL0013654783^FF_TAX_RATE(ANN_R,1/1/2013,12/31/2013)&lt;/Q&gt;&lt;R&gt;0&lt;/R&gt;&lt;C&gt;0&lt;/C&gt;&lt;/FQL&gt;&lt;FQL&gt;&lt;Q&gt;NL0013654783^FF_TAX_RATE(ANN_R,1/1/2014,12/31/2014)&lt;/Q&gt;&lt;R&gt;0&lt;/R&gt;&lt;C&gt;0&lt;/C&gt;&lt;/FQL&gt;&lt;FQL&gt;&lt;Q&gt;NL0013654783^FF_TAX_RATE(ANN_R,1/1/2015,12/31/2015)&lt;/Q&gt;&lt;R&gt;0&lt;/R&gt;&lt;C&gt;0&lt;/C&gt;&lt;/FQL&gt;&lt;FQL&gt;&lt;Q&gt;IT0000072618^FF_TAX_RATE(ANN_R,1/1/2010,12/31/2010)&lt;/Q&gt;&lt;R&gt;1&lt;/R&gt;&lt;C&gt;1&lt;/C&gt;&lt;D xsi:type="xsd:double"&gt;39.2323369565217&lt;/D&gt;&lt;/FQL&gt;&lt;FQL&gt;&lt;Q&gt;IT0000072618^FF_TAX_RATE(ANN_R,1/1/2011,12/31/2011)&lt;/Q&gt;&lt;R&gt;0&lt;/R&gt;&lt;C&gt;0&lt;/C&gt;&lt;/FQL&gt;&lt;FQL&gt;&lt;Q&gt;IT0000072618^FF_TAX_RATE(ANN_R,1/1/2012,12/31/2012)&lt;/Q&gt;&lt;R&gt;1&lt;/R&gt;&lt;C&gt;1&lt;/C&gt;&lt;D xsi:type="xsd:double"&gt;42.4919093851133&lt;/D&gt;&lt;/FQL&gt;&lt;FQL&gt;&lt;Q&gt;IT0000072618^FF_TAX_RATE(ANN_R,1/1/2013,12/31/2013)&lt;/Q&gt;&lt;R&gt;0&lt;/R&gt;&lt;C&gt;0&lt;/C&gt;&lt;/FQL&gt;&lt;FQL&gt;&lt;Q&gt;IT0000072618^FF_TAX_RATE(ANN_R,1/1/2014,12/31/2014)&lt;/Q&gt;&lt;R&gt;1&lt;/R&gt;&lt;C&gt;1&lt;/C&gt;&lt;D xsi:type="xsd:double"&gt;61.8583739228175&lt;/D&gt;&lt;/FQL&gt;&lt;FQL&gt;&lt;Q&gt;IT0000072618^FF_TAX_RATE(ANN_R,1/1/2015,12/31/2015)&lt;/Q&gt;&lt;R&gt;1&lt;/R&gt;&lt;C&gt;1&lt;/C&gt;&lt;D xsi:type="xsd:double"&gt;33.5059171597633&lt;/D&gt;&lt;/FQL&gt;&lt;FQL&gt;&lt;Q&gt;FR0000120644^FF_TAX_RATE(ANN_R,1/1/2010,12/31/2010)&lt;/Q&gt;&lt;R&gt;1&lt;/R&gt;&lt;C&gt;1&lt;/C&gt;&lt;D xsi:type="xsd:double"&gt;23.1477773327994&lt;/D&gt;&lt;/FQL&gt;&lt;FQL&gt;&lt;Q&gt;FR0000120644^FF_TAX_RATE(ANN_R,1/1/2011,12/31/2011)&lt;/Q&gt;&lt;R&gt;1&lt;/R&gt;&lt;C&gt;1&lt;/C&gt;&lt;D xsi:type="xsd:double"&gt;25.7084188911704&lt;/D&gt;&lt;/FQL&gt;&lt;FQL&gt;&lt;Q&gt;FR0000120644^FF_TAX_RATE(ANN_R,1/1/2012,12/31/2012)&lt;/Q&gt;&lt;R&gt;1&lt;/R&gt;&lt;C&gt;1&lt;/C&gt;&lt;D xsi:type="xsd:double"&gt;29.120654396728&lt;/D&gt;&lt;/FQL&gt;&lt;FQL&gt;&lt;Q&gt;FR0000120644^FF_TAX_RATE(ANN_R,1/1/2013,12/31/2013)&lt;/Q&gt;&lt;R&gt;1&lt;/R&gt;&lt;C&gt;1&lt;/C&gt;&lt;D xsi:type="xsd:double"&gt;32.3860589812332&lt;/D&gt;&lt;/FQL&gt;&lt;FQL&gt;&lt;Q&gt;FR0000120644^FF_TAX_RATE(ANN_R,1/1/2014,12/31/2014)&lt;/Q&gt;&lt;R&gt;1&lt;/R&gt;&lt;C&gt;1&lt;/C&gt;&lt;D xsi:type="xsd:double"&gt;32.626427406199&lt;/D&gt;&lt;/FQL&gt;&lt;FQL&gt;&lt;Q&gt;FR0000120644^FF_TAX_RATE(ANN_R,1/1/2015,12/31/2015)&lt;/Q&gt;&lt;R&gt;1&lt;/R&gt;&lt;C&gt;1&lt;/C&gt;&lt;D xsi:type="xsd:double"&gt;32.5194805194805&lt;/D&gt;&lt;/FQL&gt;&lt;FQL&gt;&lt;Q&gt;DK0010268606^FF_TAX_RATE(ANN_R,1/1/2010,12/31/2010)&lt;/Q&gt;&lt;R&gt;1&lt;/R&gt;&lt;C&gt;1&lt;/C&gt;&lt;D xsi:type="xsd:double"&gt;34.453781512605&lt;/D&gt;&lt;/FQL&gt;&lt;FQL&gt;&lt;Q&gt;DK0010268606^FF_TAX_RATE(ANN_R,1/1/2011,12/31/2011)&lt;/Q&gt;&lt;R&gt;0&lt;/R&gt;&lt;C&gt;0&lt;/C&gt;&lt;/FQL&gt;&lt;FQL&gt;&lt;Q&gt;DK0010268606^FF_TAX_RATE(ANN_R,1/1/2012,12/31/2012)&lt;/Q&gt;&lt;R&gt;0&lt;/R&gt;&lt;C&gt;0&lt;/C&gt;&lt;/FQL&gt;&lt;FQL&gt;&lt;Q&gt;DK0010268606^FF_TAX_RATE(ANN_R,1/1/2013,12/31/2013)&lt;/Q&gt;&lt;R&gt;0&lt;/R&gt;&lt;C&gt;0&lt;/C&gt;&lt;/FQL&gt;&lt;FQL&gt;&lt;Q&gt;DK0010268606^FF_TAX_RATE(ANN_R,1/1/2014,12/31/2014)&lt;/Q&gt;&lt;R&gt;1&lt;/R&gt;&lt;C&gt;1&lt;/C&gt;&lt;D xsi:type="xsd:double"&gt;23.6462093862816&lt;/D&gt;&lt;/FQL&gt;&lt;FQL&gt;&lt;Q&gt;DK0010268606^FF_TAX_RATE(ANN_R,1/1/2015,12/31/2015)&lt;/Q&gt;&lt;R&gt;1&lt;/R&gt;&lt;C&gt;1&lt;/C&gt;&lt;D xsi:type="xsd:double"&gt;26.9360269360269&lt;/D&gt;&lt;/FQL&gt;&lt;FQL&gt;&lt;Q&gt;SE0000108656^FF_TAX_RATE(ANN_R,1/1/2010,12/31/2010)&lt;/Q&gt;&lt;R&gt;1&lt;/R&gt;&lt;C&gt;1&lt;/C&gt;&lt;D xsi:type="xsd:double"&gt;28.8158144839384&lt;/D&gt;&lt;/FQL&gt;&lt;FQL&gt;&lt;Q&gt;SE0000108656^FF_TAX_RATE(ANN_R,1/1/2011,12/31/2011)&lt;/Q&gt;&lt;R&gt;1&lt;/R&gt;&lt;C&gt;1&lt;/C&gt;&lt;D xsi:type="xsd:double"&gt;30.6384857347829&lt;/D&gt;&lt;/FQL&gt;&lt;FQL&gt;&lt;Q&gt;SE0000108656^FF_TAX_RATE(ANN_R,1/1/2012,12/31/2012)&lt;/Q&gt;&lt;R&gt;1&lt;/R&gt;&lt;C&gt;1&lt;/C&gt;&lt;D xsi:type="xsd:double"&gt;41.6813985464545&lt;/D&gt;&lt;/FQL&gt;&lt;FQL&gt;&lt;Q&gt;SE0000108656^FF_TAX_RATE(ANN_R,1/1/2013,12/31/2013)&lt;/Q&gt;&lt;R&gt;1&lt;/R&gt;&lt;C&gt;1&lt;/C&gt;&lt;D xsi:type="xsd:double"&gt;28.5813791502206&lt;/D&gt;&lt;/FQL&gt;&lt;FQL&gt;&lt;Q&gt;SE0000108656^FF_TAX_RATE(ANN_R,1/1/2014,12/31/2014)&lt;/Q&gt;&lt;R&gt;1&lt;/R&gt;&lt;C&gt;1&lt;/C&gt;&lt;D xsi:type="xsd:double"&gt;29.4195500094536&lt;/D&gt;&lt;/FQL&gt;&lt;FQL&gt;&lt;Q&gt;SE0000108656^FF_TAX_RATE(ANN_R,1/1/2015,12/31/2015)&lt;/Q&gt;&lt;R&gt;1&lt;/R&gt;&lt;C&gt;1&lt;/C&gt;&lt;D xsi:type="xsd:double"&gt;31.1351079859367&lt;/D&gt;&lt;/FQL&gt;&lt;FQL&gt;&lt;Q&gt;SE0000115446^FF_TAX_RATE(ANN_R,1/1/2010,12/31/2010)&lt;/Q&gt;&lt;R&gt;1&lt;/R&gt;&lt;C&gt;1&lt;/C&gt;&lt;D xsi:type="xsd:double"&gt;27.5963820642761&lt;/D&gt;&lt;/FQL&gt;&lt;FQL&gt;&lt;Q&gt;SE0000115446^FF_TAX_RATE(ANN_R,1/1/2011,12/31/2011)&lt;/Q&gt;&lt;R&gt;1&lt;/R&gt;&lt;C&gt;1&lt;/C&gt;&lt;D xsi:type="xsd:double"&gt;27.2451019592163&lt;/D&gt;&lt;/FQL&gt;&lt;FQL&gt;&lt;Q&gt;SE0000115446^FF_TAX_RATE(ANN_R,1/1/2012,12/31/2012)&lt;/Q&gt;&lt;R&gt;1&lt;/R&gt;&lt;C&gt;1&lt;/C&gt;&lt;D xsi:type="xsd:double"&gt;26.7407118732138&lt;/D&gt;&lt;/FQL&gt;&lt;FQL&gt;&lt;Q&gt;SE0000115446^FF_TAX_RATE(ANN_R,1/1/2013,12/31/2013)&lt;/Q&gt;&lt;R&gt;1&lt;/R&gt;&lt;C&gt;1&lt;/C&gt;&lt;D xsi:type="xsd:double"&gt;19.8702702702703&lt;/D&gt;&lt;/FQL&gt;&lt;FQL&gt;&lt;Q&gt;SE0000115446^FF_TAX_RATE(ANN_R,1/1/2014,12/31/2014)&lt;/Q&gt;&lt;R&gt;1&lt;/R&gt;&lt;C&gt;1&lt;/C&gt;&lt;D xsi:type="xsd:double"&gt;56.5932976402935&lt;/D&gt;&lt;/FQL&gt;&lt;FQL&gt;&lt;Q&gt;SE0000115446^FF_TAX_RATE(ANN_R,1/1/2015,12/31/2015)&lt;/Q&gt;&lt;R&gt;1&lt;/R&gt;&lt;C&gt;1&lt;/C&gt;&lt;D xsi:type="xsd:double"&gt;25.8693643305287&lt;/D&gt;&lt;/FQL&gt;&lt;FQL&gt;&lt;Q&gt;SE0011166610^FF_TAX_RATE(ANN_R,1/1/2010,12/31/2010)&lt;/Q&gt;&lt;R&gt;1&lt;/R&gt;&lt;C&gt;1&lt;/C&gt;&lt;D xsi:type="xsd:double"&gt;26.3388221332147&lt;/D&gt;&lt;/FQL&gt;&lt;FQL&gt;&lt;Q&gt;SE0011166610^FF_TAX_RATE(ANN_R,1/1/2011,12/31/2011)&lt;/Q&gt;&lt;R&gt;1&lt;/R&gt;&lt;C&gt;1&lt;/C&gt;&lt;D xsi:type="xsd:double"&gt;24.8291835552982&lt;/D&gt;&lt;/FQL&gt;&lt;FQL&gt;&lt;Q&gt;SE0011166610^FF_TAX_RATE(ANN_R,1/1/2012,12/31/2012)&lt;/Q&gt;&lt;R&gt;1&lt;/R&gt;&lt;C&gt;1&lt;/C&gt;&lt;D xsi:type="xsd:double"&gt;24.9393890415387&lt;/D&gt;&lt;/FQL&gt;&lt;FQL&gt;&lt;Q&gt;SE0011166610^FF_TAX_RATE(ANN_R,1/1/2013,12/31/2013)&lt;/Q&gt;&lt;R&gt;1&lt;/R&gt;&lt;C&gt;1&lt;/C&gt;&lt;D xsi:type="xsd:double"&gt;25.7334399409558&lt;/D&gt;&lt;/FQL&gt;&lt;FQL&gt;&lt;Q&gt;SE0011166610^FF_TAX_RATE(ANN_R,1/1/2014,12/31/2014)&lt;/Q&gt;&lt;R&gt;1&lt;/R&gt;&lt;C&gt;1&lt;/C&gt;&lt;D xsi:type="xsd:double"&gt;24.3471773190749&lt;/D&gt;&lt;/FQL&gt;&lt;FQL&gt;&lt;Q&gt;SE0011166610^FF_TAX_RATE(ANN_R,1/1/2015,12/31/2015)&lt;/Q&gt;&lt;R&gt;1&lt;/R&gt;&lt;C&gt;1&lt;/C&gt;&lt;D xsi:type="xsd:double"&gt;37.733843537415&lt;/D&gt;&lt;/FQL&gt;&lt;FQL&gt;&lt;Q&gt;FR0000052292^FF_TAX_RATE(ANN_R,1/1/2010,12/31/2010)&lt;/Q&gt;&lt;R&gt;1&lt;/R&gt;&lt;C&gt;1&lt;/C&gt;&lt;D xsi:type="xsd:double"&gt;33.6891871282599&lt;/D&gt;&lt;/FQL&gt;&lt;FQL&gt;&lt;Q&gt;FR0000052292^FF_TAX_RATE(ANN_R,1/1/2011,12/31/2011)&lt;/Q&gt;&lt;R&gt;1&lt;/R&gt;&lt;C&gt;1&lt;/C&gt;&lt;D xsi:type="xsd:double"&gt;32.2824997215105&lt;/D&gt;&lt;/FQL&gt;&lt;FQL&gt;&lt;Q&gt;FR0000052292^FF_TAX_RATE(ANN_R,1/1/2012,12/31/2012)&lt;/Q&gt;&lt;R&gt;1&lt;/R&gt;&lt;C&gt;1&lt;/C&gt;&lt;D xsi:type="xsd:double"&gt;31.7363636363636&lt;/D&gt;&lt;/FQL&gt;&lt;FQL&gt;&lt;Q&gt;FR0000052292^FF_TAX_RATE(ANN_R,1/1/2013,12/31/2013)&lt;/Q&gt;&lt;R&gt;1&lt;/R&gt;&lt;C&gt;1&lt;/C&gt;&lt;D xsi:type="xsd:double"&gt;33.2831073162565&lt;/D&gt;&lt;/FQL&gt;&lt;FQL&gt;&lt;Q&gt;FR0000052292^FF_TAX_RATE(ANN_R,1/1/2014,12/31/2014)&lt;/Q&gt;&lt;R&gt;1&lt;/R&gt;&lt;C&gt;1&lt;/C&gt;&lt;D xsi:type="xsd:double"&gt;33.241801349443&lt;/D&gt;&lt;/FQL&gt;&lt;FQL&gt;&lt;Q&gt;FR0000052292^FF_TAX_RATE(ANN_R,1/1/2015,12/31/2015)&lt;/Q&gt;&lt;R&gt;1&lt;/R&gt;&lt;C&gt;1&lt;/C&gt;&lt;D xsi:type="xsd:double"&gt;35.8236907230286&lt;/D&gt;&lt;/FQL&gt;&lt;FQL&gt;&lt;Q&gt;FR0000120693^FF_TAX_RATE(ANN_R,1/1/2010,12/31/2010)&lt;/Q&gt;&lt;R&gt;1&lt;/R&gt;&lt;C&gt;1&lt;/C&gt;&lt;D xsi:type="xsd:double"&gt;18.5833333333333&lt;/D&gt;&lt;/FQL&gt;&lt;FQL&gt;&lt;Q&gt;FR0000120693^FF_TAX_RATE(ANN_R,1/1/2011,12/31/2011)&lt;/Q&gt;&lt;R&gt;1&lt;/R&gt;&lt;C&gt;1&lt;/C&gt;&lt;D xsi:type="xsd:double"&gt;22.8284278535535&lt;/D&gt;&lt;/FQL&gt;&lt;FQL&gt;&lt;Q&gt;FR0000120693^FF_TAX_RATE(ANN_R,1/1/2012,12/31/2012)&lt;/Q&gt;&lt;R&gt;1&lt;/R&gt;&lt;C&gt;1&lt;/C&gt;&lt;D xsi:type="xsd:double"&gt;17.3821252638987&lt;/D&gt;&lt;/FQL&gt;&lt;FQL&gt;&lt;Q&gt;FR0000120693^FF_TAX_RATE(ANN_R,1/1/2013,12/31/2013)&lt;/Q&gt;&lt;R&gt;1&lt;/R&gt;&lt;C&gt;1&lt;/C&gt;&lt;D xsi:type="xsd:double"&gt;23.8977635782748&lt;/D&gt;&lt;/FQL&gt;&lt;FQL&gt;&lt;Q&gt;FR0000120693^FF_TAX_RATE(ANN_R,1/1/2014,12/31/2014)&lt;/Q&gt;&lt;R&gt;1&lt;/R&gt;&lt;C&gt;1&lt;/C&gt;&lt;D xsi:type="xsd:double"&gt;22.8978978978979&lt;/D&gt;&lt;/FQL&gt;&lt;FQL&gt;&lt;Q&gt;FR0000120693^FF_TAX_RATE(ANN_R,1/1/2015,12/31/2015)&lt;/Q&gt;&lt;R&gt;1&lt;/R&gt;&lt;C&gt;1&lt;/C&gt;&lt;D xsi:type="xsd:double"&gt;20.0726612170754&lt;/D&gt;&lt;/FQL&gt;&lt;FQL&gt;&lt;Q&gt;NL00150001Q9^FF_TAX_RATE(ANN_R,1/1/2010,12/31/2010)&lt;/Q&gt;&lt;R&gt;1&lt;/R&gt;&lt;C&gt;1&lt;/C&gt;&lt;D xsi:type="xsd:double"&gt;81.7567567567568&lt;/D&gt;&lt;/FQL&gt;&lt;FQL&gt;&lt;Q&gt;NL00150001Q9^FF_TAX_RATE(ANN_R,1/1/2011,12/31/2011)&lt;/Q&gt;&lt;R&gt;1&lt;/R&gt;&lt;C&gt;1&lt;/C&gt;&lt;D xsi:type="xsd:double"&gt;26.1893084845512&lt;/D&gt;&lt;/FQL&gt;&lt;FQL&gt;&lt;Q&gt;NL00150001Q9^FF_TAX_RATE(ANN_R,1/1/2012,12/31/2012)&lt;/Q&gt;&lt;R&gt;1&lt;/R&gt;&lt;C&gt;1&lt;/C&gt;&lt;D xsi:type="xsd:double"&gt;43.719298245614&lt;/D&gt;&lt;/FQL&gt;&lt;FQL&gt;&lt;Q&gt;NL00150001Q9^FF_TAX_RATE(ANN_R,1/1/2013,12/31/2013)&lt;/Q&gt;&lt;R&gt;1&lt;/R&gt;&lt;C&gt;1&lt;/C&gt;&lt;D xsi:type="xsd:double"&gt;-100.537056928034&lt;/D&gt;&lt;/FQL&gt;&lt;FQL&gt;&lt;Q&gt;NL00150001Q9^FF_TAX_RATE(ANN_R,1/1/2014,12/31/2014)&lt;/Q&gt;&lt;R&gt;1&lt;/R&gt;&lt;C&gt;1&lt;/C&gt;&lt;D xsi:type="xsd:double"&gt;65.0306748466258&lt;/D&gt;&lt;/FQL&gt;&lt;FQL&gt;&lt;Q&gt;NL00150001Q9^FF_TAX_RATE(ANN_R,1/1/2015,12/31/2015)&lt;/Q&gt;&lt;R&gt;1&lt;/R&gt;&lt;C&gt;1&lt;/C&gt;&lt;D xsi:type="xsd:double"&gt;143.103448275862&lt;/D&gt;&lt;/FQL&gt;&lt;FQL&gt;&lt;Q&gt;ES0148396007^FF_TAX_RATE(ANN_R,1/1/2010,12/31/2010)&lt;/Q&gt;&lt;R&gt;1&lt;/R&gt;&lt;C&gt;1&lt;/C&gt;&lt;D xsi:type="xsd:double"&gt;23.6716373104256&lt;/D&gt;&lt;/FQL&gt;&lt;FQL&gt;&lt;Q&gt;ES0148396007^FF_TAX_RATE(ANN_R,1/1/2011,12/31/2011)&lt;/Q&gt;&lt;R&gt;1&lt;/R&gt;&lt;C&gt;1&lt;/C&gt;&lt;D xsi:type="xsd:double"&gt;24.9960694956248&lt;/D&gt;&lt;/FQL&gt;&lt;FQL&gt;&lt;Q&gt;ES0148396007^FF_TAX_RATE(ANN_R,1/1/2012,12/31/2012)&lt;/Q&gt;&lt;R&gt;1&lt;/R&gt;&lt;C&gt;1&lt;/C&gt;&lt;D xsi:type="xsd:double"&gt;23.9733147011425&lt;/D&gt;&lt;/FQL&gt;&lt;FQL&gt;&lt;Q&gt;ES0148396007^FF_TAX_RATE(ANN_R,1/1/2013,12/31/2013)&lt;/Q&gt;&lt;R&gt;1&lt;/R&gt;&lt;C&gt;1&lt;/C&gt;&lt;D xsi:type="xsd:double"&gt;24.3999860745986&lt;/D&gt;&lt;/FQL&gt;&lt;FQL&gt;&lt;Q&gt;ES0148396007^FF_TAX_RATE(ANN_R,1/1/2014,12/31/2014)&lt;/Q&gt;&lt;R&gt;1&lt;/R&gt;&lt;C&gt;1&lt;/C&gt;&lt;D xsi:type="xsd:double"&gt;21.9849130179271&lt;/D&gt;&lt;/FQL&gt;&lt;FQL&gt;&lt;Q&gt;ES0148396007^FF_TAX_RATE(ANN_R,1/1/2015,12/31/2015)&lt;/Q&gt;&lt;R&gt;1&lt;/R&gt;&lt;C&gt;1&lt;/C&gt;&lt;D xsi:type="xsd:double"&gt;22.8670616238399&lt;/D&gt;&lt;/FQL&gt;&lt;FQL&gt;&lt;Q&gt;SE0000107419^FF_TAX_RATE(ANN_R,1/1/2010,12/31/2010)&lt;/Q&gt;&lt;R&gt;1&lt;/R&gt;&lt;C&gt;1&lt;/C&gt;&lt;D xsi:type="xsd:double"&gt;0.130702285696069&lt;/D&gt;&lt;/FQL&gt;&lt;FQL&gt;&lt;Q&gt;SE0000107419^FF_TAX_RATE(ANN_R,1/1/2011,12/31/2011)&lt;/Q&gt;&lt;R&gt;0&lt;/R&gt;&lt;C&gt;0&lt;/C&gt;&lt;/FQL&gt;&lt;FQL&gt;&lt;Q&gt;SE0000107419^FF_TAX_RATE(ANN_R,1/1/2012,12/31/2012)&lt;/Q&gt;&lt;R&gt;1&lt;/R&gt;&lt;C&gt;1&lt;/C&gt;&lt;D xsi:type="xsd:double"&gt;-2.59729343531983&lt;/D&gt;&lt;/FQL&gt;&lt;FQL&gt;&lt;Q&gt;SE0000107419^FF_TAX_RATE(ANN_R,1/1/2013,12/31/2013)&lt;/Q&gt;&lt;R&gt;1&lt;/R&gt;&lt;C&gt;1&lt;/C&gt;&lt;D xsi:type="xsd:double"&gt;-0.318917612949988&lt;/D&gt;&lt;/FQL&gt;&lt;FQL&gt;&lt;Q&gt;SE0000107419^FF_TAX_RATE(ANN_R,1/1/2014,12/31/2014)&lt;/Q&gt;&lt;R&gt;1&lt;/R&gt;&lt;C&gt;1&lt;/C&gt;&lt;D xsi:type="xsd:double"&gt;-0.769152919744965&lt;/D&gt;&lt;/FQL&gt;&lt;FQL&gt;&lt;Q&gt;SE0000107419^FF_TAX_RATE(ANN_R,1/1/2015,12/31/2015)&lt;/Q&gt;&lt;R&gt;1&lt;/R&gt;&lt;C&gt;1&lt;/C&gt;&lt;D xsi:type="xsd:double"&gt;4.15403615134164&lt;/D&gt;&lt;/FQL&gt;&lt;FQL&gt;&lt;Q&gt;CH0432492467^FF_TAX_RATE(ANN_R,1/1/2010,12/31/2010)&lt;/Q&gt;&lt;R&gt;0&lt;/R&gt;&lt;C&gt;0&lt;/C&gt;&lt;/FQL&gt;&lt;FQL&gt;&lt;Q&gt;CH0432492467^FF_TAX_RATE(ANN_R,1/1/2011,12/31/2011)&lt;/Q&gt;&lt;R&gt;0&lt;/R&gt;&lt;C&gt;0&lt;/C&gt;&lt;/FQL&gt;&lt;FQL&gt;&lt;Q&gt;CH0432492467^FF_TAX_RATE(ANN_R,1/1/2012,12/31/2012)&lt;/Q&gt;&lt;R&gt;0&lt;/R&gt;&lt;C&gt;0&lt;/C&gt;&lt;/FQL&gt;&lt;FQL&gt;&lt;Q&gt;CH0432492467^FF_TAX_RATE(ANN_R,1/1/2013,12/31/2013)&lt;/Q&gt;&lt;R&gt;0&lt;/R&gt;&lt;C&gt;0&lt;/C&gt;&lt;/FQL&gt;&lt;FQL&gt;&lt;Q&gt;CH0432492467^FF_TAX_RATE(ANN_R,1/1/2014,12/31/2014)&lt;/Q&gt;&lt;R&gt;0&lt;/R&gt;&lt;C&gt;0&lt;/C&gt;&lt;/FQL&gt;&lt;FQL&gt;&lt;Q&gt;CH0432492467^FF_TAX_RATE(ANN_R,1/1/2015,12/31/2015)&lt;/Q&gt;&lt;R&gt;1&lt;/R&gt;&lt;C&gt;1&lt;/C&gt;&lt;D xsi:type="xsd:double"&gt;12.2507122507122&lt;/D&gt;&lt;/FQL&gt;&lt;FQL&gt;&lt;Q&gt;DE000A1ML7J1^FF_TAX_RATE(ANN_R,1/1/2010,12/31/2010)&lt;/Q&gt;&lt;R&gt;1&lt;/R&gt;&lt;C&gt;1&lt;/C&gt;&lt;D xsi:type="xsd:double"&gt;-20.1759899434318&lt;/D&gt;&lt;/FQL&gt;&lt;FQL&gt;&lt;Q&gt;DE000A1ML7J1^FF_TAX_RATE(ANN_R,1/1/2011,12/31/2011)&lt;/Q&gt;&lt;R&gt;1&lt;/R&gt;&lt;C&gt;1&lt;/C&gt;&lt;D xsi:type="xsd:double"&gt;26.7001211282229&lt;/D&gt;&lt;/FQL&gt;&lt;FQL&gt;&lt;Q&gt;DE000A1ML7J1^FF_TAX_RATE(ANN_R,1/1/2012,12/31/2012)&lt;/Q&gt;&lt;R&gt;1&lt;/R&gt;&lt;C&gt;1&lt;/C&gt;&lt;D xsi:type="xsd:double"&gt;20.2038924930491&lt;/D&gt;&lt;/FQL&gt;&lt;FQL&gt;&lt;Q&gt;DE000A1ML7J1^FF_TAX_RATE(ANN_R,1/1/2013,12/31/2013)&lt;/Q&gt;&lt;R&gt;1&lt;/R&gt;&lt;C&gt;1&lt;/C&gt;&lt;D xsi:type="xsd:double"&gt;29.7853828306264&lt;/D&gt;&lt;/FQL&gt;&lt;FQL&gt;&lt;Q&gt;DE000A1ML7J1^FF_TAX_RATE(ANN_R,1/1/2014,12/31/2014)&lt;/Q&gt;&lt;R&gt;1&lt;/R&gt;&lt;C&gt;1&lt;/C&gt;&lt;D xsi:type="xsd:double"&gt;30.4532337463928&lt;/D&gt;&lt;/FQL&gt;&lt;FQL&gt;&lt;Q&gt;DE000A1ML7J1^FF_TAX_RATE(ANN_R,1/1/2015,12/31/2015)&lt;/Q&gt;&lt;R&gt;1&lt;/R&gt;&lt;C&gt;1&lt;/C&gt;&lt;D xsi:type="xsd:double"&gt;42.6520611127126&lt;/D&gt;&lt;/FQL&gt;&lt;FQL&gt;&lt;Q&gt;FI4000297767^FF_TAX_RATE(ANN_R,1/1/2010,12/31/2010)&lt;/Q&gt;&lt;R&gt;1&lt;/R&gt;&lt;C&gt;1&lt;/C&gt;&lt;D xsi:type="xsd:double"&gt;27.3159809683739&lt;/D&gt;&lt;/FQL&gt;&lt;FQL&gt;&lt;Q&gt;FI4000297767^FF_TAX_RATE(ANN_R,1/1/2011,12/31/2011)&lt;/Q&gt;&lt;R&gt;1&lt;/R&gt;&lt;C&gt;1&lt;/C&gt;&lt;D xsi:type="xsd:double"&gt;26.0485021398003&lt;/D&gt;&lt;/FQL&gt;&lt;FQL&gt;&lt;Q&gt;FI4000297767^FF_TAX_RATE(ANN_R,1/1/2012,12/31/2012)&lt;/Q&gt;&lt;R&gt;1&lt;/R&gt;&lt;C&gt;1&lt;/C&gt;&lt;D xsi:type="xsd:double"&gt;24.5818550430816&lt;/D&gt;&lt;/FQL&gt;&lt;FQL&gt;&lt;Q&gt;FI4000297767^FF_TAX_RATE(ANN_R,1/1/2013,12/31/2013)&lt;/Q&gt;&lt;R&gt;1&lt;/R&gt;&lt;C&gt;1&lt;/C&gt;&lt;D xsi:type="xsd:double"&gt;24.9938072826356&lt;/D&gt;&lt;/FQL&gt;&lt;FQL&gt;&lt;Q&gt;FI4000297767^FF_TAX_RATE(ANN_R,1/1/2014,12/31/2014)&lt;/Q&gt;&lt;R&gt;1&lt;/R&gt;&lt;C&gt;1&lt;/C&gt;&lt;D xsi:type="xsd:double"&gt;22.1319089642359&lt;/D&gt;&lt;/FQL&gt;&lt;FQL&gt;&lt;Q&gt;FI4000297767^FF_TAX_RATE(ANN_R,1/1/2015,12/31/2015)&lt;/Q&gt;&lt;R&gt;1&lt;/R&gt;&lt;C&gt;1&lt;/C&gt;&lt;D xsi:type="xsd:double"&gt;22.3365487674169&lt;/D&gt;&lt;/FQL&gt;&lt;FQL&gt;&lt;Q&gt;DE0005190003^FF_TAX_RATE(ANN_R,1/1/2010,12/31/2010)&lt;/Q&gt;&lt;R&gt;1&lt;/R&gt;&lt;C&gt;1&lt;/C&gt;&lt;D xsi:type="xsd:double"&gt;33.175355450237&lt;/D&gt;&lt;/FQL&gt;&lt;FQL&gt;&lt;Q&gt;DE0005190003^FF_TAX_RATE(ANN_R,1/1/2011,12/31/2011)&lt;/Q&gt;&lt;R&gt;1&lt;/R&gt;&lt;C&gt;1&lt;/C&gt;&lt;D xsi:type="xsd:double"&gt;33.5365027766491&lt;/D&gt;&lt;/FQL&gt;&lt;FQL&gt;&lt;Q&gt;DE0005190003^FF_TAX_RATE(ANN_R,1/1/2012,12/31/2012)&lt;/Q&gt;&lt;R&gt;1&lt;/R&gt;&lt;C&gt;1&lt;/C&gt;&lt;D xsi:type="xsd:double"&gt;34.4995514545688&lt;/D&gt;&lt;/FQL&gt;&lt;FQL&gt;&lt;Q&gt;DE0005190003^FF_TAX_RATE(ANN_R,1/1/2013,12/31/2013)&lt;/Q&gt;&lt;R&gt;1&lt;/R&gt;&lt;C&gt;1&lt;/C&gt;&lt;D xsi:type="xsd:double"&gt;32.4844799189155&lt;/D&gt;&lt;/FQL&gt;&lt;FQL&gt;&lt;Q&gt;DE0005190003^FF_TAX_RATE(ANN_R,1/1/2014,12/31/2014)&lt;/Q&gt;&lt;R&gt;1&lt;/R&gt;&lt;C&gt;1&lt;/C&gt;&lt;D xsi:type="xsd:double"&gt;33.1916848512691&lt;/D&gt;&lt;/FQL&gt;&lt;FQL&gt;&lt;Q&gt;DE0005190003^FF_TAX_RATE(ANN_R,1/1/2015,12/31/2015)&lt;/Q&gt;&lt;R&gt;1&lt;/R&gt;&lt;C&gt;1&lt;/C&gt;&lt;D xsi:type="xsd:double"&gt;30.6591500433651&lt;/D&gt;&lt;/FQL&gt;&lt;FQL&gt;&lt;Q&gt;ES0109067019^FF_TAX_RATE(ANN_R,1/1/2010,12/31/2010)&lt;/Q&gt;&lt;R&gt;1&lt;/R&gt;&lt;C&gt;1&lt;/C&gt;&lt;D xsi:type="xsd:double"&gt;17.9997881131476&lt;/D&gt;&lt;/FQL&gt;&lt;FQL&gt;&lt;Q&gt;ES0109067019^FF_TAX_RATE(ANN_R,1/1/2011,12/31/2011)&lt;/Q&gt;&lt;R&gt;1&lt;/R&gt;&lt;C&gt;1&lt;/C&gt;&lt;D xsi:type="xsd:double"&gt;31.9094462871961&lt;/D&gt;&lt;/FQL&gt;&lt;FQL&gt;&lt;Q&gt;ES0109067019^FF_TAX_RATE(ANN_R,1/1/2012,12/31/2012)&lt;/Q&gt;&lt;R&gt;1&lt;/R&gt;&lt;C&gt;1&lt;/C&gt;&lt;D xsi:type="xsd:double"&gt;31.7615530082464&lt;/D&gt;&lt;/FQL&gt;&lt;FQL&gt;&lt;Q&gt;ES0109067019^FF_TAX_RATE(ANN_R,1/1/2013,12/31/2013)&lt;/Q&gt;&lt;R&gt;1&lt;/R&gt;&lt;C&gt;1&lt;/C&gt;&lt;D xsi:type="xsd:double"&gt;32.2781491676498&lt;/D&gt;&lt;/FQL&gt;&lt;FQL&gt;&lt;Q&gt;ES0109067019^FF_TAX_RATE(ANN_R,1/1/2014,12/31/2014)&lt;/Q&gt;&lt;R&gt;1&lt;/R&gt;&lt;C&gt;1&lt;/C&gt;&lt;D xsi:type="xsd:double"&gt;29.9170196560525&lt;/D&gt;&lt;/FQL&gt;&lt;FQL&gt;&lt;Q&gt;ES0109067019^FF_TAX_RATE(ANN_R,1/1/2015,12/31/2015)&lt;/Q&gt;&lt;R&gt;1&lt;/R&gt;&lt;C&gt;1&lt;/C&gt;&lt;D xsi:type="xsd:double"&gt;32.0143049972854&lt;/D&gt;&lt;/FQL&gt;&lt;FQL&gt;&lt;Q&gt;DE0005810055^FF_TAX_RATE(ANN_R,1/1/2010,12/31/2010)&lt;/Q&gt;&lt;R&gt;1&lt;/R&gt;&lt;C&gt;1&lt;/C&gt;&lt;D xsi:type="xsd:double"&gt;6.04490500863558&lt;/D&gt;&lt;/FQL&gt;&lt;FQL&gt;&lt;Q&gt;DE0005810055^FF_TAX_RATE(ANN_R,1/1/2011,12/31/2011)&lt;/Q&gt;&lt;R&gt;1&lt;/R&gt;&lt;C&gt;1&lt;/C&gt;&lt;D xsi:type="xsd:double"&gt;24.5210054491123&lt;/D&gt;&lt;/FQL&gt;&lt;FQL&gt;&lt;Q&gt;DE0005810055^FF_TAX_RATE(ANN_R,1/1/2012,12/31/2012)&lt;/Q&gt;&lt;R&gt;1&lt;/R&gt;&lt;C&gt;1&lt;/C&gt;&lt;D xsi:type="xsd:double"&gt;19.7404452911061&lt;/D&gt;&lt;/FQL&gt;&lt;FQL&gt;&lt;Q&gt;DE0005810055^FF_TAX_RATE(ANN_R,1/1/2013,12/31/2013)&lt;/Q&gt;&lt;R&gt;1&lt;/R&gt;&lt;C&gt;1&lt;/C&gt;&lt;D xsi:type="xsd:double"&gt;26.1213319142466&lt;/D&gt;&lt;/FQL&gt;&lt;FQL&gt;&lt;Q&gt;DE0005810055^FF_TAX_RATE(ANN_R,1/1/2014,12/31/2014)&lt;/Q&gt;&lt;R&gt;1&lt;/R&gt;&lt;C&gt;1&lt;/C&gt;&lt;D xsi:type="xsd:double"&gt;19.6333597374675&lt;/D&gt;&lt;/FQL&gt;&lt;FQL&gt;&lt;Q&gt;DE0005810055^FF_TAX_RATE(ANN_R,1/1/2015,12/31/2015)&lt;/Q&gt;&lt;R&gt;1&lt;/R&gt;&lt;C&gt;1&lt;/C&gt;&lt;D xsi:type="xsd:double"&gt;25.9111617312073&lt;/D&gt;&lt;/FQL&gt;&lt;FQL&gt;&lt;Q&gt;CH0012214059^FF_TAX_RATE(ANN_R,1/1/2010,12/31/2010)&lt;/Q&gt;&lt;R&gt;1&lt;/R&gt;&lt;C&gt;1&lt;/C&gt;&lt;D xsi:type="xsd:double"&gt;30.8890005022602&lt;/D&gt;&lt;/FQL&gt;&lt;FQL&gt;&lt;Q&gt;CH0012214059^FF_TAX_RATE(ANN_R,1/1/2011,12/31/2011)&lt;/Q&gt;&lt;R&gt;1&lt;/R&gt;&lt;C&gt;1&lt;/C&gt;&lt;D xsi:type="xsd:double"&gt;45.7230142566191&lt;/D&gt;&lt;/FQL&gt;&lt;FQL&gt;&lt;Q&gt;CH0012214059^FF_TAX_RATE(ANN_R,1/1/2012,12/31/2012)&lt;/Q&gt;&lt;R&gt;1&lt;/R&gt;&lt;C&gt;1&lt;/C&gt;&lt;D xsi:type="xsd:double"&gt;39.1459074733096&lt;/D&gt;&lt;/FQL&gt;&lt;FQL&gt;&lt;Q&gt;CH0012214059^FF_TAX_RATE(ANN_R,1/1/2013,12/31/2013)&lt;/Q&gt;&lt;R&gt;1&lt;/R&gt;&lt;C&gt;1&lt;/C&gt;&lt;D xsi:type="xsd:double"&gt;27.0462633451957&lt;/D&gt;&lt;/FQL&gt;&lt;FQL&gt;&lt;Q&gt;CH0012214059^FF_TAX_RATE(ANN_R,1/1/2014,12/31/2014)&lt;/Q&gt;&lt;R&gt;1&lt;/R&gt;&lt;C&gt;1&lt;/C&gt;&lt;D xsi:type="xsd:double"&gt;29.0129611166501&lt;/D&gt;&lt;/FQL&gt;&lt;FQL&gt;&lt;Q&gt;CH0012214059^FF_TAX_RATE(ANN_R,1/1/2015,12/31/2015)&lt;/Q&gt;&lt;R&gt;0&lt;/R&gt;&lt;C&gt;0&lt;/C&gt;&lt;/FQL&gt;&lt;FQL&gt;&lt;Q&gt;FR0000130650^FF_TAX_RATE(ANN_R,1/1/2010,12/31/2010)&lt;/Q&gt;&lt;R&gt;1&lt;/R&gt;&lt;C&gt;1&lt;/C&gt;&lt;D xsi:type="xsd:double"&gt;31.0317564484778&lt;/D&gt;&lt;/FQL&gt;&lt;FQL&gt;&lt;Q&gt;FR0000130650^FF_TAX_RATE(ANN_R,1/1/2011,12/31/2011)&lt;/Q&gt;&lt;R&gt;1&lt;/R&gt;&lt;C&gt;1&lt;/C&gt;&lt;D xsi:type="xsd:double"&gt;32.3411776517477&lt;/D&gt;&lt;/FQL&gt;&lt;FQL&gt;&lt;Q&gt;FR0000130650^FF_TAX_RATE(ANN_R,1/1/2012,12/31/2012)&lt;/Q&gt;&lt;R&gt;1&lt;/R&gt;&lt;C&gt;1&lt;/C&gt;&lt;D xsi:type="xsd:double"&gt;34.7218208510097&lt;/D&gt;&lt;/FQL&gt;&lt;FQL&gt;&lt;Q&gt;FR0000130650^FF_TAX_RATE(ANN_R,1/1/2013,12/31/2013)&lt;/Q&gt;&lt;R&gt;1&lt;/R&gt;&lt;C&gt;1&lt;/C&gt;&lt;D xsi:type="xsd:double"&gt;31.8299597317497&lt;/D&gt;&lt;/FQL&gt;&lt;FQL&gt;&lt;Q&gt;FR0000130650^FF_TAX_RATE(ANN_R,1/1/2014,12/31/2014)&lt;/Q&gt;&lt;R&gt;1&lt;/R&gt;&lt;C&gt;1&lt;/C&gt;&lt;D xsi:type="xsd:double"&gt;34.3876177658143&lt;/D&gt;&lt;/FQL&gt;&lt;FQL&gt;&lt;Q&gt;FR0000130650^FF_TAX_RATE(ANN_R,1/1/2015,12/31/2015)&lt;/Q&gt;&lt;R&gt;1&lt;/R&gt;&lt;C&gt;1&lt;/C&gt;&lt;D xsi:type="xsd:double"&gt;35.8775334195774&lt;/D&gt;&lt;/FQL&gt;&lt;FQL&gt;&lt;Q&gt;SE0000667891^FF_TAX_RATE(ANN_R,1/1/2010,12/31/2010)&lt;/Q&gt;&lt;R&gt;1&lt;/R&gt;&lt;C&gt;1&lt;/C&gt;&lt;D xsi:type="xsd:double"&gt;26.3388094730105&lt;/D&gt;&lt;/FQL&gt;&lt;FQL&gt;&lt;Q&gt;SE0000667891^FF_TAX_RATE(ANN_R,1/1/2011,12/31/2011)&lt;/Q&gt;&lt;R&gt;1&lt;/R&gt;&lt;C&gt;1&lt;/C&gt;&lt;D xsi:type="xsd:double"&gt;28.3651492902594&lt;/D&gt;&lt;/FQL&gt;&lt;FQL&gt;&lt;Q&gt;SE0000667891^FF_TAX_RATE(ANN_R,1/1/2012,12/31/2012)&lt;/Q&gt;&lt;R&gt;1&lt;/R&gt;&lt;C&gt;1&lt;/C&gt;&lt;D xsi:type="xsd:double"&gt;29.6177237185056&lt;/D&gt;&lt;/FQL&gt;&lt;FQL&gt;&lt;Q&gt;SE0000667891^FF_TAX_RATE(ANN_R,1/1/2013,12/31/2013)&lt;/Q&gt;&lt;R&gt;1&lt;/R&gt;&lt;C&gt;1&lt;/C&gt;&lt;D xsi:type="xsd:double"&gt;25.8441943127962&lt;/D&gt;&lt;/FQL&gt;&lt;FQL&gt;&lt;Q&gt;SE0000667891^FF_TAX_RATE(ANN_R,1/1/2014,12/31/2014)&lt;/Q&gt;&lt;R&gt;1&lt;/R&gt;&lt;C&gt;1&lt;/C&gt;&lt;D xsi:type="xsd:double"&gt;27.2258837627322&lt;/D&gt;&lt;/FQL&gt;&lt;FQL&gt;&lt;Q&gt;SE0000667891^FF_TAX_RATE(ANN_R,1/1/2015,12/31/2015)&lt;/Q&gt;&lt;R&gt;1&lt;/R&gt;&lt;C&gt;1&lt;/C&gt;&lt;D xsi:type="xsd:double"&gt;35.188679245283&lt;/D&gt;&lt;/FQL&gt;&lt;FQL&gt;&lt;Q&gt;FR0000125338^FF_TAX_RATE(ANN_R,1/1/2010,12/31/2010)&lt;/Q&gt;&lt;R&gt;1&lt;/R&gt;&lt;C&gt;1&lt;/C&gt;&lt;D xsi:type="xsd:double"&gt;30.8457711442786&lt;/D&gt;&lt;/FQL&gt;&lt;FQL&gt;&lt;Q&gt;FR0000125338^FF_TAX_RATE(ANN_R,1/1/2011,12/31/2011)&lt;/Q&gt;&lt;R&gt;1&lt;/R&gt;&lt;C&gt;1&lt;/C&gt;&lt;D xsi:type="xsd:double"&gt;20.6122448979592&lt;/D&gt;&lt;/FQL&gt;&lt;FQL&gt;&lt;Q&gt;FR0000125338^FF_TAX_RATE(ANN_R,1/1/2012,12/31/2012)&lt;/Q&gt;&lt;R&gt;1&lt;/R&gt;&lt;C&gt;1&lt;/C&gt;&lt;D xsi:type="xsd:double"&gt;28.1837160751566&lt;/D&gt;&lt;/FQL&gt;&lt;FQL&gt;&lt;Q&gt;FR0000125338^FF_TAX_RATE(ANN_R,1/1/2013,12/31/2013)&lt;/Q&gt;&lt;R&gt;1&lt;/R&gt;&lt;C&gt;1&lt;/C&gt;&lt;D xsi:type="xsd:double"&gt;29.4498381877023&lt;/D&gt;&lt;/FQL&gt;&lt;FQL&gt;&lt;Q&gt;FR0000125338^FF_TAX_RATE(ANN_R,1/1/2014,12/31/2014)&lt;/Q&gt;&lt;R&gt;1&lt;/R&gt;&lt;C&gt;1&lt;/C&gt;&lt;D xsi:type="xsd:double"&gt;26.8199233716475&lt;/D&gt;&lt;/FQL&gt;&lt;FQL&gt;&lt;Q&gt;FR0000125338^FF_TAX_RATE(ANN_R,1/1/2015,12/31/2015)&lt;/Q&gt;&lt;R&gt;1&lt;/R&gt;&lt;C&gt;1&lt;/C&gt;&lt;D xsi:type="xsd:double"&gt;-22.4557522123894&lt;/D&gt;&lt;/FQL&gt;&lt;FQL&gt;&lt;Q&gt;FR0000127771^FF_TAX_RATE(ANN_R,1/1/2010,12/31/2010)&lt;/Q&gt;&lt;R&gt;1&lt;/R&gt;&lt;C&gt;1&lt;/C&gt;&lt;D xsi:type="xsd:double"&gt;23.8498512245365&lt;/D&gt;&lt;/FQL&gt;&lt;FQL&gt;&lt;Q&gt;FR0000127771^FF_TAX_RATE(ANN_R,1/1/2011,12/31/2011)&lt;/Q&gt;&lt;R&gt;1&lt;/R&gt;&lt;C&gt;1&lt;/C&gt;&lt;D xsi:type="xsd:double"&gt;26.8983017763029&lt;/D&gt;&lt;/FQL&gt;&lt;FQL&gt;&lt;Q&gt;FR0000127771^FF_TAX_RATE(ANN_R,1/1/2012,12/31/2012)&lt;/Q&gt;&lt;R&gt;1&lt;/R&gt;&lt;C&gt;1&lt;/C&gt;&lt;D xsi:type="xsd:double"&gt;598.019801980198&lt;/D&gt;&lt;/FQL&gt;&lt;FQL&gt;&lt;Q&gt;FR0000127771^FF_TAX_RATE(ANN_R,1/1/2013,12/31/2013)&lt;/Q&gt;&lt;R&gt;1&lt;/R&gt;&lt;C&gt;1&lt;/C&gt;&lt;D xsi:type="xsd:double"&gt;-11.3333333333333&lt;/D&gt;&lt;/FQL&gt;&lt;FQL&gt;&lt;Q&gt;FR0000127771^FF_TAX_RATE(ANN_R,1/1/2014,12/31/2014)&lt;/Q&gt;&lt;R&gt;0&lt;/R&gt;&lt;C&gt;0&lt;/C&gt;&lt;/FQL&gt;&lt;FQL&gt;&lt;Q&gt;FR0000127771^FF_TAX_RATE(ANN_R,1/1/2015,12/31/2015)&lt;/Q&gt;&lt;R&gt;1&lt;/R&gt;&lt;C&gt;1&lt;/C&gt;&lt;D xsi:type="xsd:double"&gt;36.8729096989967&lt;/D&gt;&lt;/FQL&gt;&lt;FQL&gt;&lt;Q&gt;FR0000121261^FF_TAX_RATE(ANN_R,1/1/2010,12/31/2010)&lt;/Q&gt;&lt;R&gt;1&lt;/R&gt;&lt;C&gt;1&lt;/C&gt;&lt;D xsi:type="xsd:double"&gt;30.6885245901639&lt;/D&gt;&lt;/FQL&gt;&lt;FQL&gt;&lt;Q&gt;FR0000121261^FF_TAX_RATE(ANN_R,1/1/2011,12/31/2011)&lt;/Q&gt;&lt;R&gt;1&lt;/R&gt;&lt;C&gt;1&lt;/C&gt;&lt;D xsi:type="xsd:double"&gt;27.0379746835443&lt;/D&gt;&lt;/FQL&gt;&lt;FQL&gt;&lt;Q&gt;FR0000121261^FF_TAX_RATE(ANN_R,1/1/2012,12/31/2012)&lt;/Q&gt;&lt;R&gt;1&lt;/R&gt;&lt;C&gt;1&lt;/C&gt;&lt;D xsi:type="xsd:double"&gt;32.0441988950276&lt;/D&gt;&lt;/FQL&gt;&lt;FQL&gt;&lt;Q&gt;FR0000121261^FF_TAX_RATE(ANN_R,1/1/2013,12/31/2013)&lt;/Q&gt;&lt;R&gt;1&lt;/R&gt;&lt;C&gt;1&lt;/C&gt;&lt;D xsi:type="xsd:double"&gt;33.7639459776864&lt;/D&gt;&lt;/FQL&gt;&lt;FQL&gt;&lt;Q&gt;FR0000121261^FF_TAX_RATE(ANN_R,1/1/2014,12/31/2014)&lt;/Q&gt;&lt;R&gt;1&lt;/R&gt;&lt;C&gt;1&lt;/C&gt;&lt;D xsi:type="xsd:double"&gt;37.2596153846154&lt;/D&gt;&lt;/FQL&gt;&lt;FQL&gt;&lt;Q&gt;FR0000121261^FF_TAX_RATE(ANN_R,1/1/2015,12/31/2015)&lt;/Q&gt;&lt;R&gt;1&lt;/R&gt;&lt;C&gt;1&lt;/C&gt;&lt;D xsi:type="xsd:double"&gt;38.1209503239741&lt;/D&gt;&lt;/FQL&gt;&lt;FQL&gt;&lt;Q&gt;SE0000103699^FF_TAX_RATE(ANN_R,1/1/2010,12/31/2010)&lt;/Q&gt;&lt;R&gt;1&lt;/R&gt;&lt;C&gt;1&lt;/C&gt;&lt;D xsi:type="xsd:double"&gt;17.3131504257332&lt;/D&gt;&lt;/FQL&gt;&lt;FQL&gt;&lt;Q&gt;SE0000103699^FF_TAX_RATE(ANN_R,1/1/2011,12/31/2011)&lt;/Q&gt;&lt;R&gt;1&lt;/R&gt;&lt;C&gt;1&lt;/C&gt;&lt;D xsi:type="xsd:double"&gt;20.1396348012889&lt;/D&gt;&lt;/FQL&gt;&lt;FQL&gt;&lt;Q&gt;SE0000103699^FF_TAX_RATE(ANN_R,1/1/2012,12/31/2012)&lt;/Q&gt;&lt;R&gt;1&lt;/R&gt;&lt;C&gt;1&lt;/C&gt;&lt;D xsi:type="xsd:double"&gt;18.9904934359438&lt;/D&gt;&lt;/FQL&gt;&lt;FQL&gt;&lt;Q&gt;SE0000103699^FF_TAX_RATE(ANN_R,1/1/2013,12/31/2013)&lt;/Q&gt;&lt;R&gt;1&lt;/R&gt;&lt;C&gt;1&lt;/C&gt;&lt;D xsi:type="xsd:double"&gt;19.0279887177262&lt;/D&gt;&lt;/FQL&gt;&lt;FQL&gt;&lt;Q&gt;SE0000103699^FF_TAX_RATE(ANN_R,1/1/2014,12/31/2014)&lt;/Q&gt;&lt;R&gt;1&lt;/R&gt;&lt;C&gt;1&lt;/C&gt;&lt;D xsi:type="xsd:double"&gt;20.117994100295&lt;/D&gt;&lt;/FQL&gt;&lt;FQL&gt;&lt;Q&gt;SE0000103699^FF_TAX_RATE(ANN_R,1/1/2015,12/31/2015)&lt;/Q&gt;&lt;R&gt;1&lt;/R&gt;&lt;C&gt;1&lt;/C&gt;&lt;D xsi:type="xsd:double"&gt;19.7776012708499&lt;/D&gt;&lt;/FQL&gt;&lt;FQL&gt;&lt;Q&gt;IT0000062072^FF_TAX_RATE(ANN_R,1/1/2010,12/31/2010)&lt;/Q&gt;&lt;R&gt;1&lt;/R&gt;&lt;C&gt;1&lt;/C&gt;&lt;D xsi:type="xsd:double"&gt;31.6051626976913&lt;/D&gt;&lt;/FQL&gt;&lt;FQL&gt;&lt;Q&gt;IT0000062072^FF_TAX_RATE(ANN_R,1/1/2011,12/31/2011)&lt;/Q&gt;&lt;R&gt;1&lt;/R&gt;&lt;C&gt;1&lt;/C&gt;&lt;D xsi:type="xsd:double"&gt;30.6124365959046&lt;/D&gt;&lt;/FQL&gt;&lt;FQL&gt;&lt;Q&gt;IT0000062072^FF_TAX_RATE(ANN_R,1/1/2012,12/31/2012)&lt;/Q&gt;&lt;R&gt;1&lt;/R&gt;&lt;C&gt;1&lt;/C&gt;&lt;D xsi:type="xsd:double"&gt;65.3824362606232&lt;/D&gt;&lt;/FQL&gt;&lt;FQL&gt;&lt;Q&gt;IT0000062072^FF_TAX_RATE(ANN_R,1/1/2013,12/31/2013)&lt;/Q&gt;&lt;R&gt;1&lt;/R&gt;&lt;C&gt;1&lt;/C&gt;&lt;D xsi:type="xsd:double"&gt;30.3813038130381&lt;/D&gt;&lt;/FQL&gt;&lt;FQL&gt;&lt;Q&gt;IT0000062072^FF_TAX_RATE(ANN_R,1/1/2014,12/31/2014)&lt;/Q&gt;&lt;R&gt;1&lt;/R&gt;&lt;C&gt;1&lt;/C&gt;&lt;D xsi:type="xsd:double"&gt;36.4793213149523&lt;/D&gt;&lt;/FQL&gt;&lt;FQL&gt;&lt;Q&gt;IT0000062072^FF_TAX_RATE(ANN_R,1/1/2015,12/31/2015)&lt;/Q&gt;&lt;R&gt;1&lt;/R&gt;&lt;C&gt;1&lt;/C&gt;&lt;D xsi:type="xsd:double"&gt;33.7686000607349&lt;/D&gt;&lt;/FQL&gt;&lt;FQL&gt;&lt;Q&gt;NL0011585146^FF_TAX_RATE(ANN_R,1/1/2010,12/31/2010)&lt;/Q&gt;&lt;R&gt;0&lt;/R&gt;&lt;C&gt;0&lt;/C&gt;&lt;/FQL&gt;&lt;FQL&gt;&lt;Q&gt;NL0011585146^FF_TAX_RATE(ANN_R,1/1/2011,12/31/2011)&lt;/Q&gt;&lt;R&gt;0&lt;/R&gt;&lt;C&gt;0&lt;/C&gt;&lt;/FQL&gt;&lt;FQL&gt;&lt;Q&gt;NL0011585146^FF_TAX_RATE(ANN_R,1/1/2012,12/31/2012)&lt;/Q&gt;&lt;R&gt;1&lt;/R&gt;&lt;C&gt;1&lt;/C&gt;&lt;D xsi:type="xsd:double"&gt;30.2179623967794&lt;/D&gt;&lt;/FQL&gt;&lt;FQL&gt;&lt;Q&gt;NL0011585146^FF_TAX_RATE(ANN_R,1/1/2013,12/31/2013)&lt;/Q&gt;&lt;R&gt;1&lt;/R&gt;&lt;C&gt;1&lt;/C&gt;&lt;D xsi:type="xsd:double"&gt;32.8332423580786&lt;/D&gt;&lt;/FQL&gt;&lt;FQL&gt;&lt;Q&gt;NL0011585146^FF_TAX_RATE(ANN_R,1/1/2014,12/31/2014)&lt;/Q&gt;&lt;R&gt;1&lt;/R&gt;&lt;C&gt;1&lt;/C&gt;&lt;D xsi:type="xsd:double"&gt;33.4522754266974&lt;/D&gt;&lt;/FQL&gt;&lt;FQL&gt;&lt;Q&gt;NL0011585146^FF_TAX_RATE(ANN_R,1/1/2015,12/31/2015)&lt;/Q&gt;&lt;R&gt;1&lt;/R&gt;&lt;C&gt;1&lt;/C&gt;&lt;D xsi:type="xsd:double"&gt;33.1932956982189&lt;/D&gt;&lt;/FQL&gt;&lt;FQL&gt;&lt;Q&gt;FR0000133308^FF_TAX_RATE(ANN_R,1/1/2010,12/31/2010)&lt;/Q&gt;&lt;R&gt;1&lt;/R&gt;&lt;C&gt;1&lt;/C&gt;&lt;D xsi:type="xsd:double"&gt;31.474175035868&lt;/D&gt;&lt;/FQL&gt;&lt;FQL&gt;&lt;Q&gt;FR0000133308^FF_TAX_RATE(ANN_R,1/1/2011,12/31/2011)&lt;/Q&gt;&lt;R&gt;1&lt;/R&gt;&lt;C&gt;1&lt;/C&gt;&lt;D xsi:type="xsd:double"&gt;34.7139055222888&lt;/D&gt;&lt;/FQL&gt;&lt;FQL&gt;&lt;Q&gt;FR0000133308^FF_TAX_RATE(ANN_R,1/1/2012,12/31/2012)&lt;/Q&gt;&lt;R&gt;1&lt;/R&gt;&lt;C&gt;1&lt;/C&gt;&lt;D xsi:type="xsd:double"&gt;47.4008471313054&lt;/D&gt;&lt;/FQL&gt;&lt;FQL&gt;&lt;Q&gt;FR0000133308^FF_TAX_RATE(ANN_R,1/1/2013,12/31/2013)&lt;/Q&gt;&lt;R&gt;1&lt;/R&gt;&lt;C&gt;1&lt;/C&gt;&lt;D xsi:type="xsd:double"&gt;37.0028970239663&lt;/D&gt;&lt;/FQL&gt;&lt;FQL&gt;&lt;Q&gt;FR0000133308^FF_TAX_RATE(ANN_R,1/1/2014,12/31/2014)&lt;/Q&gt;&lt;R&gt;1&lt;/R&gt;&lt;C&gt;1&lt;/C&gt;&lt;D xsi:type="xsd:double"&gt;49.9682337992376&lt;/D&gt;&lt;/FQL&gt;&lt;FQL&gt;&lt;Q&gt;FR0000133308^FF_TAX_RATE(ANN_R,1/1/2015,12/31/2015)&lt;/Q&gt;&lt;R&gt;1&lt;/R&gt;&lt;C&gt;1&lt;/C&gt;&lt;D xsi:type="xsd:double"&gt;20.3002815139193&lt;/D&gt;&lt;/FQL&gt;&lt;FQL&gt;&lt;Q&gt;NL0000226223^FF_TAX_RATE(ANN_R,1/1/2010,12/31/2010)&lt;/Q&gt;&lt;R&gt;1&lt;/R&gt;&lt;C&gt;1&lt;/C&gt;&lt;D xsi:type="xsd:double"&gt;33.1848552338529&lt;/D&gt;&lt;/FQL&gt;&lt;FQL&gt;&lt;Q&gt;NL0000226223^FF_TAX_RATE(ANN_R,1/1/2011,12/31/2011)&lt;/Q&gt;&lt;R&gt;1&lt;/R&gt;&lt;C&gt;1&lt;/C&gt;&lt;D xsi:type="xsd:double"&gt;49.7252747252746&lt;/D&gt;&lt;/FQL&gt;&lt;FQL&gt;&lt;Q&gt;NL0000226223^FF_TAX_RATE(ANN_R,1/1/2012,12/31/2012)&lt;/Q&gt;&lt;R&gt;0&lt;/R&gt;&lt;C&gt;0&lt;/C&gt;&lt;/FQL&gt;&lt;FQL&gt;&lt;Q&gt;NL0000226223^FF_TAX_RATE(ANN_R,1/1/2013,12/31/2013)&lt;/Q&gt;&lt;R&gt;0&lt;/R&gt;&lt;C&gt;0&lt;/C&gt;&lt;/FQL&gt;&lt;FQL&gt;&lt;Q&gt;NL0000226223^FF_TAX_RATE(ANN_R,1/1/2014,12/31/2014)&lt;/Q&gt;&lt;R&gt;1&lt;/R&gt;&lt;C&gt;1&lt;/C&gt;&lt;D xsi:type="xsd:double"&gt;-4199.99999999999&lt;/D&gt;&lt;/FQL&gt;&lt;FQL&gt;&lt;Q&gt;NL0000226223^FF_TAX_RATE(ANN_R,1/1/2015,12/31/2015)&lt;/Q&gt;&lt;R&gt;0&lt;/R&gt;&lt;C&gt;0&lt;/C&gt;&lt;/FQL&gt;&lt;FQL&gt;&lt;Q&gt;FR0010307819^FF_TAX_RATE(ANN_R,1/1/2010,12/31/2010)&lt;/Q&gt;&lt;R&gt;1&lt;/R&gt;&lt;C&gt;1&lt;/C&gt;&lt;D xsi:type="xsd:double"&gt;35.1221775440767&lt;/D&gt;&lt;/FQL&gt;&lt;FQL&gt;&lt;Q&gt;FR0010307819^FF_TAX_RATE(ANN_R,1/1/2011,12/31/2011)&lt;/Q&gt;&lt;R&gt;1&lt;/R&gt;&lt;C&gt;1&lt;/C&gt;&lt;D xsi:type="xsd:double"&gt;35.2909410017551&lt;/D&gt;&lt;/FQL&gt;&lt;FQL&gt;&lt;Q&gt;FR0010307819^FF_TAX_RATE(ANN_R,1/1/2012,12/31/2012)&lt;/Q&gt;&lt;R&gt;1&lt;/R&gt;&lt;C&gt;1&lt;/C&gt;&lt;D xsi:type="xsd:double"&gt;32.8120858733104&lt;/D&gt;&lt;/FQL&gt;&lt;FQL&gt;&lt;Q&gt;FR0010307819^FF_TAX_RATE(ANN_R,1/1/2013,12/31/2013)&lt;/Q&gt;&lt;R&gt;1&lt;/R&gt;&lt;C&gt;1&lt;/C&gt;&lt;D xsi:type="xsd:double"&gt;30.4512258737611&lt;/D&gt;&lt;/FQL&gt;&lt;FQL&gt;&lt;Q&gt;FR0010307819^FF_TAX_RATE(ANN_R,1/1/2014,12/31/2014)&lt;/Q&gt;&lt;R&gt;1&lt;/R&gt;&lt;C&gt;1&lt;/C&gt;&lt;D xsi:type="xsd:double"&gt;30.8928340028509&lt;/D&gt;&lt;/FQL&gt;&lt;FQL&gt;&lt;Q&gt;FR0010307819^FF_TAX_RATE(ANN_R,1/1/2015,12/31/2015)&lt;/Q&gt;&lt;R&gt;1&lt;/R&gt;&lt;C&gt;1&lt;/C&gt;&lt;D xsi:type="xsd:double"&gt;31.8518518518519&lt;/D&gt;&lt;/FQL&gt;&lt;FQL&gt;&lt;Q&gt;SE0012673267^FF_TAX_RATE(ANN_R,1/1/2010,12/31/2010)&lt;/Q&gt;&lt;R&gt;0&lt;/R&gt;&lt;C&gt;0&lt;/C&gt;&lt;/FQL&gt;&lt;FQL&gt;&lt;Q&gt;SE0012673267^FF_TAX_RATE(ANN_R,1/1/2011,12/31/2011)&lt;/Q&gt;&lt;R&gt;0&lt;/R&gt;&lt;C&gt;0&lt;/C&gt;&lt;/FQL&gt;&lt;FQL&gt;&lt;Q&gt;SE0012673267^FF_TAX_RATE(ANN_R,1/1/2012,12/31/2012)&lt;/Q&gt;&lt;R&gt;0&lt;/R&gt;&lt;C&gt;0&lt;/C&gt;&lt;/FQL&gt;&lt;FQL&gt;&lt;Q&gt;SE0012673267^FF_TAX_RATE(ANN_R,1/1/2013,12/31/2013)&lt;/Q&gt;&lt;R&gt;1&lt;/R&gt;&lt;C&gt;1&lt;/C&gt;&lt;D xsi:type="xsd:double"&gt;9.00088866319664&lt;/D&gt;&lt;/FQL&gt;&lt;FQL&gt;&lt;Q&gt;SE0012673267^FF_TAX_RATE(ANN_R,1/1/2014,12/31/2014)&lt;/Q&gt;&lt;R&gt;1&lt;/R&gt;&lt;C&gt;1&lt;/C&gt;&lt;D xsi:type="xsd:double"&gt;7.66353713456985&lt;/D&gt;&lt;/FQL&gt;&lt;FQL&gt;&lt;Q&gt;SE0012673267^FF_TAX_RATE(ANN_R,1/1/2015,12/31/2015)&lt;/Q&gt;&lt;R&gt;1&lt;/R&gt;&lt;C&gt;1&lt;/C&gt;&lt;D xsi:type="xsd:double"&gt;4.97248054659329&lt;/D&gt;&lt;/FQL&gt;&lt;FQL&gt;&lt;Q&gt;NL0000009165^FF_TAX_RATE(ANN_R,1/1/2010,12/31/2010)&lt;/Q&gt;&lt;R&gt;1&lt;/R&gt;&lt;C&gt;1&lt;/C&gt;&lt;D xsi:type="xsd:double"&gt;22.5265511458916&lt;/D&gt;&lt;/FQL&gt;&lt;FQL&gt;&lt;Q&gt;NL0000009165^FF_TAX_RATE(ANN_R,1/1/2011,12/31/2011)&lt;/Q&gt;&lt;R&gt;1&lt;/R&gt;&lt;C&gt;1&lt;/C&gt;&lt;D xsi:type="xsd:double"&gt;26.0504201680672&lt;/D&gt;&lt;/FQL&gt;&lt;FQL&gt;&lt;Q&gt;NL0000009165^FF_TAX_RATE(ANN_R,1/1/2012,12/31/2012)&lt;/Q&gt;&lt;R&gt;1&lt;/R&gt;&lt;C&gt;1&lt;/C&gt;&lt;D xsi:type="xsd:double"&gt;15.2547393364929&lt;/D&gt;&lt;/FQL&gt;&lt;FQL&gt;&lt;Q&gt;NL0000009165^FF_TAX_RATE(ANN_R,1/1/2013,12/31/2013)&lt;/Q&gt;&lt;R&gt;1&lt;/R&gt;&lt;C&gt;1&lt;/C&gt;&lt;D xsi:type="xsd:double"&gt;26.5170831208567&lt;/D&gt;&lt;/FQL&gt;&lt;FQL&gt;&lt;Q&gt;NL0000009165^FF_TAX_RATE(ANN_R,1/1/2014,12/31/2014)&lt;/Q&gt;&lt;R&gt;1&lt;/R&gt;&lt;C&gt;1&lt;/C&gt;&lt;D xsi:type="xsd:double"&gt;31.9371727748691&lt;/D&gt;&lt;/FQL&gt;&lt;FQL&gt;&lt;Q&gt;NL0000009165^FF_TAX_RATE(ANN_R,1/1/2015,12/31/2015)&lt;/Q&gt;&lt;R&gt;1&lt;/R&gt;&lt;C&gt;1&lt;/C&gt;&lt;D xsi:type="xsd:double"&gt;26.1440360090023&lt;/D&gt;&lt;/FQL&gt;&lt;FQL&gt;&lt;Q&gt;CH0012138530^FF_TAX_RATE(ANN_R,1/1/2010,12/31/2010)&lt;/Q&gt;&lt;R&gt;1&lt;/R&gt;&lt;C&gt;1&lt;/C&gt;&lt;D xsi:type="xsd:double"&gt;20.675838119407&lt;/D&gt;&lt;/FQL&gt;&lt;FQL&gt;&lt;Q&gt;CH0012138530^FF_TAX_RATE(ANN_R,1/1/2011,12/31/2011)&lt;/Q&gt;&lt;R&gt;1&lt;/R&gt;&lt;C&gt;1&lt;/C&gt;&lt;D xsi:type="xsd:double"&gt;19.3874602715978&lt;/D&gt;&lt;/FQL&gt;&lt;FQL&gt;&lt;Q&gt;CH0012138530^FF_TAX_RATE(ANN_R,1/1/2012,12/31/2012)&lt;/Q&gt;&lt;R&gt;1&lt;/R&gt;&lt;C&gt;1&lt;/C&gt;&lt;D xsi:type="xsd:double"&gt;22.7418615314076&lt;/D&gt;&lt;/FQL&gt;&lt;FQL&gt;&lt;Q&gt;CH0012138530^FF_TAX_RATE(ANN_R,1/1/2013,12/31/2013)&lt;/Q&gt;&lt;R&gt;1&lt;/R&gt;&lt;C&gt;1&lt;/C&gt;&lt;D xsi:type="xsd:double"&gt;31.15234375&lt;/D&gt;&lt;/FQL&gt;&lt;FQL&gt;&lt;Q&gt;CH0012138530^FF_TAX_RATE(ANN_R,1/1/2014,12/31/2014)&lt;/Q&gt;&lt;R&gt;1&lt;/R&gt;&lt;C&gt;1&lt;/C&gt;&lt;D xsi:type="xsd:double"&gt;38.7372484146678&lt;/D&gt;&lt;/FQL&gt;&lt;FQL&gt;&lt;Q&gt;CH0012138530^FF_TAX_RATE(ANN_R,1/1/2015,12/31/2015)&lt;/Q&gt;&lt;R&gt;0&lt;/R&gt;&lt;C&gt;0&lt;/C&gt;&lt;/FQL&gt;&lt;FQL&gt;&lt;Q&gt;IT0005239360^FF_TAX_RATE(ANN_R,1/1/2010,12/31/2010)&lt;/Q&gt;&lt;R&gt;1&lt;/R&gt;&lt;C&gt;1&lt;/C&gt;&lt;D xsi:type="xsd:double"&gt;26.9697996444862&lt;/D&gt;&lt;/FQL&gt;&lt;FQL&gt;&lt;Q&gt;IT0005239360^FF_TAX_RATE(ANN_R,1/1/2011,12/31/2011)&lt;/Q&gt;&lt;R&gt;0&lt;/R&gt;&lt;C&gt;0&lt;/C&gt;&lt;/FQL&gt;&lt;FQL&gt;&lt;Q&gt;IT0005239360^FF_TAX_RATE(ANN_R,1/1/2012,12/31/2012)&lt;/Q&gt;&lt;R&gt;0&lt;/R&gt;&lt;C&gt;0&lt;/C&gt;&lt;/FQL&gt;&lt;FQL&gt;&lt;Q&gt;IT0005239360^FF_TAX_RATE(ANN_R,1/1/2013,12/31/2013)&lt;/Q&gt;&lt;R&gt;0&lt;/R&gt;&lt;C&gt;0&lt;/C&gt;&lt;/FQL&gt;&lt;FQL&gt;&lt;Q&gt;IT0005239360^FF_TAX_RATE(ANN_R,1/1/2014,12/31/2014)&lt;/Q&gt;&lt;R&gt;1&lt;/R&gt;&lt;C&gt;1&lt;/C&gt;&lt;D xsi:type="xsd:double"&gt;38.9458701246009&lt;/D&gt;&lt;/FQL&gt;&lt;FQL&gt;&lt;Q&gt;IT0005239360^FF_TAX_RATE(ANN_R,1/1/2015,12/31/2015)&lt;/Q&gt;&lt;R&gt;1&lt;/R&gt;&lt;C&gt;1&lt;/C&gt;&lt;D xsi:type="xsd:double"&gt;3.07402181000765&lt;/D&gt;&lt;/FQL&gt;&lt;FQL&gt;&lt;Q&gt;CH0030170408^FF_TAX_RATE(ANN_R,1/1/2010,12/31/2010)&lt;/Q&gt;&lt;R&gt;1&lt;/R&gt;&lt;C&gt;1&lt;/C&gt;&lt;D xsi:type="xsd:double"&gt;13.7952956134774&lt;/D&gt;&lt;/FQL&gt;&lt;FQL&gt;&lt;Q&gt;CH0030170408^FF_TAX_RATE(ANN_R,1/1/2011,12/31/2011)&lt;/Q&gt;&lt;R&gt;1&lt;/R&gt;&lt;C&gt;1&lt;/C&gt;&lt;D xsi:type="xsd:double"&gt;13.102511880516&lt;/D&gt;&lt;/FQL&gt;&lt;FQL&gt;&lt;Q&gt;CH0030170408^FF_TAX_RATE(ANN_R,1/1/2012,12/31/2012)&lt;/Q&gt;&lt;R&gt;1&lt;/R&gt;&lt;C&gt;1&lt;/C&gt;&lt;D xsi:type="xsd:double"&gt;13.7547295793456&lt;/D&gt;&lt;/FQL&gt;&lt;FQL&gt;&lt;Q&gt;CH0030170408^FF_TAX_RATE(ANN_R,1/1/2013,12/31/2013)&lt;/Q&gt;&lt;R&gt;1&lt;/R&gt;&lt;C&gt;1&lt;/C&gt;&lt;D xsi:type="xsd:double"&gt;13.7371338083927&lt;/D&gt;&lt;/FQL&gt;&lt;FQL&gt;&lt;Q&gt;CH0030170408^FF_TAX_RATE(ANN_R,1/1/2014,12/31/2014)&lt;/Q&gt;&lt;R&gt;1&lt;/R&gt;&lt;C&gt;1&lt;/C&gt;&lt;D xsi:type="xsd:double"&gt;13.317107093185&lt;/D&gt;&lt;/FQL&gt;&lt;FQL&gt;&lt;Q&gt;CH0030170408^FF_TAX_RATE(ANN_R,1/1/2015,12/31/2015)&lt;/Q&gt;&lt;R&gt;1&lt;/R&gt;&lt;C&gt;1&lt;/C&gt;&lt;D xsi:type="xsd:double"&gt;11.0362257792755&lt;/D&gt;&lt;/FQL&gt;&lt;FQL&gt;&lt;Q&gt;ES0178430E18^FF_TAX_RATE(ANN_R,1/1/2010,12/31/2010)&lt;/Q&gt;&lt;R&gt;1&lt;/R&gt;&lt;C&gt;1&lt;/C&gt;&lt;D xsi:type="xsd:double"&gt;27.6962025316456&lt;/D&gt;&lt;/FQL&gt;&lt;FQL&gt;&lt;Q&gt;ES0178430E18^FF_TAX_RATE(ANN_R,1/1/2011,12/31/2011)&lt;/Q&gt;&lt;R&gt;1&lt;/R&gt;&lt;C&gt;1&lt;/C&gt;&lt;D xsi:type="xsd:double"&gt;4.22574757826758&lt;/D&gt;&lt;/FQL&gt;&lt;FQL&gt;&lt;Q&gt;ES0178430E18^FF_TAX_RATE(ANN_R,1/1/2012,12/31/2012)&lt;/Q&gt;&lt;R&gt;1&lt;/R&gt;&lt;C&gt;1&lt;/C&gt;&lt;D xsi:type="xsd:double"&gt;20.4650511276089&lt;/D&gt;&lt;/FQL&gt;&lt;FQL&gt;&lt;Q&gt;ES0178430E18^FF_TAX_RATE(ANN_R,1/1/2013,12/31/2013)&lt;/Q&gt;&lt;R&gt;1&lt;/R&gt;&lt;C&gt;1&lt;/C&gt;&lt;D xsi:type="xsd:double"&gt;19.9534806446254&lt;/D&gt;&lt;/FQL&gt;&lt;FQL&gt;&lt;Q&gt;ES0178430E18^FF_TAX_RATE(ANN_R,1/1/2014,12/31/2014)&lt;/Q&gt;&lt;R&gt;1&lt;/R&gt;&lt;C&gt;1&lt;/C&gt;&lt;D xsi:type="xsd:double"&gt;7.28087370484458&lt;/D&gt;&lt;/FQL&gt;&lt;FQL&gt;&lt;Q&gt;ES0178430E18^FF_TAX_RATE(ANN_R,1/1/2015,12/31/2015)&lt;/Q&gt;&lt;R&gt;1&lt;/R&gt;&lt;C&gt;1&lt;/C&gt;&lt;D xsi:type="xsd:double"&gt;16.9213973799127&lt;/D&gt;&lt;/FQL&gt;&lt;FQL&gt;&lt;Q&gt;NL0000395903^FF_TAX_RATE(ANN_R,1/1/2010,12/31/2010)&lt;/Q&gt;&lt;R&gt;1&lt;/R&gt;&lt;C&gt;1&lt;/C&gt;&lt;D xsi:type="xsd:double"&gt;18.75&lt;/D&gt;&lt;/FQL&gt;&lt;FQL&gt;&lt;Q&gt;NL0000395903^FF_TAX_RATE(ANN_R,1/1/2011,12/31/2011)&lt;/Q&gt;&lt;R&gt;1&lt;/R&gt;&lt;C&gt;1&lt;/C&gt;&lt;D xsi:type="xsd:double"&gt;21.3836477987421&lt;/D&gt;&lt;/FQL&gt;&lt;FQL&gt;&lt;Q&gt;NL0000395903^FF_TAX_RATE(ANN_R,1/1/2012,12/31/2012)&lt;/Q&gt;&lt;R&gt;1&lt;/R&gt;&lt;C&gt;1&lt;/C&gt;&lt;D xsi:type="xsd:double"&gt;24.6606334841629&lt;/D&gt;&lt;/FQL&gt;&lt;FQL&gt;&lt;Q&gt;NL0000395903^FF_TAX_RATE(ANN_R,1/1/2013,12/31/2013)&lt;/Q&gt;&lt;R&gt;1&lt;/R&gt;&lt;C&gt;1&lt;/C&gt;&lt;D xsi:type="xsd:double"&gt;27.9022403258656&lt;/D&gt;&lt;/FQL&gt;&lt;FQL&gt;&lt;Q&gt;NL0000395903^FF_TAX_RATE(ANN_R,1/1/2014,12/31/2014)&lt;/Q&gt;&lt;R&gt;1&lt;/R&gt;&lt;C&gt;1&lt;/C&gt;&lt;D xsi:type="xsd:double"&gt;7.40740740740741&lt;/D&gt;&lt;/FQL&gt;&lt;FQL&gt;&lt;Q&gt;NL0000395903^FF_TAX_RATE(ANN_R,1/1/2015,12/31/2015)&lt;/Q&gt;&lt;R&gt;1&lt;/R&gt;&lt;C&gt;1&lt;/C&gt;&lt;D xsi:type="xsd:double"&gt;21.9557195571956&lt;/D&gt;&lt;/FQL&gt;&lt;FQL&gt;&lt;Q&gt;FR0000130809^FF_TAX_RATE(ANN_R,1/1/2010,12/31/2010)&lt;/Q&gt;&lt;R&gt;1&lt;/R&gt;&lt;C&gt;1&lt;/C&gt;&lt;D xsi:type="xsd:double"&gt;26.9344978165939&lt;/D&gt;&lt;/FQL&gt;&lt;FQL&gt;&lt;Q&gt;FR0000130809^FF_TAX_RATE(ANN_R,1/1/2011,12/31/2011)&lt;/Q&gt;&lt;R&gt;1&lt;/R&gt;&lt;C&gt;1&lt;/C&gt;&lt;D xsi:type="xsd:double"&gt;32.9350261389096&lt;/D&gt;&lt;/FQL&gt;&lt;FQL&gt;&lt;Q&gt;FR0000130809^FF_TAX_RATE(ANN_R,1/1/2012,12/31/2012)&lt;/Q&gt;&lt;R&gt;1&lt;/R&gt;&lt;C&gt;1&lt;/C&gt;&lt;D xsi:type="xsd:double"&gt;24.1672572643515&lt;/D&gt;&lt;/FQL&gt;&lt;FQL&gt;&lt;Q&gt;FR0000130809^FF_TAX_RATE(ANN_R,1/1/2013,12/31/2013)&lt;/Q&gt;&lt;R&gt;1&lt;/R&gt;&lt;C&gt;1&lt;/C&gt;&lt;D xsi:type="xsd:double"&gt;18.4550856343936&lt;/D&gt;&lt;/FQL&gt;&lt;FQL&gt;&lt;Q&gt;FR0000130809^FF_TAX_RATE(ANN_R,1/1/2014,12/31/2014)&lt;/Q&gt;&lt;R&gt;1&lt;/R&gt;&lt;C&gt;1&lt;/C&gt;&lt;D xsi:type="xsd:double"&gt;33.2286887225308&lt;/D&gt;&lt;/FQL&gt;&lt;FQL&gt;&lt;Q&gt;FR0000130809^FF_TAX_RATE(ANN_R,1/1/2015,12/31/2015)&lt;/Q&gt;&lt;R&gt;1&lt;/R&gt;&lt;C&gt;1&lt;/C&gt;&lt;D xsi:type="xsd:double"&gt;29.159578087785&lt;/D&gt;&lt;/FQL&gt;&lt;FQL&gt;&lt;Q&gt;DE0006599905^FF_TAX_RATE(ANN_R,1/1/2010,12/31/2010)&lt;/Q&gt;&lt;R&gt;1&lt;/R&gt;&lt;C&gt;1&lt;/C&gt;&lt;D xsi:type="xsd:double"&gt;25.5289467565682&lt;/D&gt;&lt;/FQL&gt;&lt;FQL&gt;&lt;Q&gt;DE0006599905^FF_TAX_RATE(ANN_R,1/1/2011,12/31/2011)&lt;/Q&gt;&lt;R&gt;1&lt;/R&gt;&lt;C&gt;1&lt;/C&gt;&lt;D xsi:type="xsd:double"&gt;26.2865918262878&lt;/D&gt;&lt;/FQL&gt;&lt;FQL&gt;&lt;Q&gt;DE0006599905^FF_TAX_RATE(ANN_R,1/1/2012,12/31/2012)&lt;/Q&gt;&lt;R&gt;1&lt;/R&gt;&lt;C&gt;1&lt;/C&gt;&lt;D xsi:type="xsd:double"&gt;18.3356840620592&lt;/D&gt;&lt;/FQL&gt;&lt;FQL&gt;&lt;Q&gt;DE0006599905^FF_TAX_RATE(ANN_R,1/1/2013,12/31/2013)&lt;/Q&gt;&lt;R&gt;1&lt;/R&gt;&lt;C&gt;1&lt;/C&gt;&lt;D xsi:type="xsd:double"&gt;12.9266887512603&lt;/D&gt;&lt;/FQL&gt;&lt;FQL&gt;&lt;Q&gt;DE0006599905^FF_TAX_RATE(ANN_R,1/1/2014,12/31/2014)&lt;/Q&gt;&lt;R&gt;1&lt;/R&gt;&lt;C&gt;1&lt;/C&gt;&lt;D xsi:type="xsd:double"&gt;25.189466923571&lt;/D&gt;&lt;/FQL&gt;&lt;FQL&gt;&lt;Q&gt;DE0006599905^FF_TAX_RATE(ANN_R,1/1/2015,12/31/2015)&lt;/Q&gt;&lt;R&gt;1&lt;/R&gt;&lt;C&gt;1&lt;/C&gt;&lt;D xsi:type="xsd:double"&gt;24.7561385805584&lt;/D&gt;&lt;/FQL&gt;&lt;FQL&gt;&lt;Q&gt;DK0010272202^FF_TAX_RATE(ANN_R,1/1/2010,12/31/2010)&lt;/Q&gt;&lt;R&gt;0&lt;/R&gt;&lt;C&gt;0&lt;/C&gt;&lt;/FQL&gt;&lt;FQL&gt;&lt;Q&gt;DK0010272202^FF_TAX_RATE(ANN_R,1/1/2011,12/31/2011)&lt;/Q&gt;&lt;R&gt;0&lt;/R&gt;&lt;C&gt;0&lt;/C&gt;&lt;/FQL&gt;&lt;FQL&gt;&lt;Q&gt;DK0010272202^FF_TAX_RATE(ANN_R,1/1/2012,12/31/2012)&lt;/Q&gt;&lt;R&gt;0&lt;/R&gt;&lt;C&gt;0&lt;/C&gt;&lt;/FQL&gt;&lt;FQL&gt;&lt;Q&gt;DK0010272202^FF_TAX_RATE(ANN_R,1/1/2013,12/31/2013)&lt;/Q&gt;&lt;R&gt;1&lt;/R&gt;&lt;C&gt;1&lt;/C&gt;&lt;D xsi:type="xsd:double"&gt;-7.26736185437754&lt;/D&gt;&lt;/FQL&gt;&lt;FQL&gt;&lt;Q&gt;DK0010272202^FF_TAX_RATE(ANN_R,1/1/2014,12/31/2014)&lt;/Q&gt;&lt;R&gt;1&lt;/R&gt;&lt;C&gt;1&lt;/C&gt;&lt;D xsi:type="xsd:double"&gt;-1.32841874449295&lt;/D&gt;&lt;/FQL&gt;&lt;FQL&gt;&lt;Q&gt;DK0010272202^FF_TAX_RATE(ANN_R,1/1/2015,12/31/2015)&lt;/Q&gt;&lt;R&gt;1&lt;/R&gt;&lt;C&gt;1&lt;/C&gt;&lt;D xsi:type="xsd:double"&gt;-0.790202857455906&lt;/D&gt;&lt;/FQL&gt;&lt;FQL&gt;&lt;Q&gt;FR0000051807^FF_TAX_RATE(ANN_R,1/1/2010,12/31/2010)&lt;/Q&gt;&lt;R&gt;1&lt;/R&gt;&lt;C&gt;1&lt;/C&gt;&lt;D xsi:type="xsd:double"&gt;35.6555532474726&lt;/D&gt;&lt;/FQL&gt;&lt;FQL&gt;&lt;Q&gt;FR0000051807^FF_TAX_RATE(ANN_R,1/1/2011,12/31/2011)&lt;/Q&gt;&lt;R&gt;1&lt;/R&gt;&lt;C&gt;1&lt;/C&gt;&lt;D xsi:type="xsd:double"&gt;35.207958442264&lt;/D&gt;&lt;/FQL&gt;&lt;FQL&gt;&lt;Q&gt;FR0000051807^FF_TAX_RATE(ANN_R,1/1/2012,12/31/2012)&lt;/Q&gt;&lt;R&gt;1&lt;/R&gt;&lt;C&gt;1&lt;/C&gt;&lt;D xsi:type="xsd:double"&gt;30.4319290751908&lt;/D&gt;&lt;/FQL&gt;&lt;FQL&gt;&lt;Q&gt;FR0000051807^FF_TAX_RATE(ANN_R,1/1/2013,12/31/2013)&lt;/Q&gt;&lt;R&gt;1&lt;/R&gt;&lt;C&gt;1&lt;/C&gt;&lt;D xsi:type="xsd:double"&gt;31.7460317460317&lt;/D&gt;&lt;/FQL&gt;&lt;FQL&gt;&lt;Q&gt;FR0000051807^FF_TAX_RATE(ANN_R,1/1/2014,12/31/2014)&lt;/Q&gt;&lt;R&gt;1&lt;/R&gt;&lt;C&gt;1&lt;/C&gt;&lt;D xsi:type="xsd:double"&gt;30.2752293577982&lt;/D&gt;&lt;/FQL&gt;&lt;FQL&gt;&lt;Q&gt;FR0000051807^FF_TAX_RATE(ANN_R,1/1/2015,12/31/2015)&lt;/Q&gt;&lt;R&gt;1&lt;/R&gt;&lt;C&gt;1&lt;/C&gt;&lt;D xsi:type="xsd:double"&gt;27.7580071174377&lt;/D&gt;&lt;/FQL&gt;&lt;FQL&gt;&lt;Q&gt;NL0013267909^FF_TAX_RATE(ANN_R,1/1/2010,12/31/2010)&lt;/Q&gt;&lt;R&gt;1&lt;/R&gt;&lt;C&gt;1&lt;/C&gt;&lt;D xsi:type="xsd:double"&gt;19.0582959641256&lt;/D&gt;&lt;/FQL&gt;&lt;FQL&gt;&lt;Q&gt;NL0013267909^FF_TAX_RATE(ANN_R,1/1/2011,12/31/2011)&lt;/Q&gt;&lt;R&gt;1&lt;/R&gt;&lt;C&gt;1&lt;/C&gt;&lt;D xsi:type="xsd:double"&gt;28.8009888751545&lt;/D&gt;&lt;/FQL&gt;&lt;FQL&gt;&lt;Q&gt;NL0013267909^FF_TAX_RATE(ANN_R,1/1/2012,12/31/2012)&lt;/Q&gt;&lt;R&gt;0&lt;/R&gt;&lt;C&gt;0&lt;/C&gt;&lt;/FQL&gt;&lt;FQL&gt;&lt;Q&gt;NL0013267909^FF_TAX_RATE(ANN_R,1/1/2013,12/31/2013)&lt;/Q&gt;&lt;R&gt;1&lt;/R&gt;&lt;C&gt;1&lt;/C&gt;&lt;D xsi:type="xsd:double"&gt;14.6437994722955&lt;/D&gt;&lt;/FQL&gt;&lt;FQL&gt;&lt;Q&gt;NL0013267909^FF_TAX_RATE(ANN_R,1/1/2014,12/31/2014)&lt;/Q&gt;&lt;R&gt;1&lt;/R&gt;&lt;C&gt;1&lt;/C&gt;&lt;D xsi:type="xsd:double"&gt;30.3249097472924&lt;/D&gt;&lt;/FQL&gt;&lt;FQL&gt;&lt;Q&gt;NL0013267909^FF_TAX_RATE(ANN_R,1/1/2015,12/31/2015)&lt;/Q&gt;&lt;R&gt;1&lt;/R&gt;&lt;C&gt;1&lt;/C&gt;&lt;D xsi:type="xsd:double"&gt;28.5126799177519&lt;/D&gt;&lt;/FQL&gt;&lt;FQL&gt;&lt;Q&gt;SE0012853455^FF_TAX_RATE(ANN_R,1/1/2010,12/31/2010)&lt;/Q&gt;&lt;R&gt;0&lt;/R&gt;&lt;C&gt;0&lt;/C&gt;&lt;/FQL&gt;&lt;FQL&gt;&lt;Q&gt;SE0012853455^FF_TAX_RATE(ANN_R,1/1/2011,12/31/2011)&lt;/Q&gt;&lt;R&gt;0&lt;/R&gt;&lt;C&gt;0&lt;/C&gt;&lt;/FQL&gt;&lt;FQL&gt;&lt;Q&gt;SE0012853455^FF_TAX_RATE(ANN_R,1/1/2012,12/31/2012)&lt;/Q&gt;&lt;R&gt;0&lt;/R&gt;&lt;C&gt;0&lt;/C&gt;&lt;/FQL&gt;&lt;FQL&gt;&lt;Q&gt;SE0012853455^FF_TAX_RATE(ANN_R,1/1/2013,12/31/2013)&lt;/Q&gt;&lt;R&gt;0&lt;/R&gt;&lt;C&gt;0&lt;/C&gt;&lt;/FQL&gt;&lt;FQL&gt;&lt;Q&gt;SE0012853455^FF_TAX_RATE(ANN_R,1/1/2014,12/31/2014)&lt;/Q&gt;&lt;R&gt;0&lt;/R&gt;&lt;C&gt;0&lt;/C&gt;&lt;/FQL&gt;&lt;FQL&gt;&lt;Q&gt;SE0012853455^FF_TAX_RATE(ANN_R,1/1/2015,12/31/2015)&lt;/Q&gt;&lt;R&gt;0&lt;/R&gt;&lt;C&gt;0&lt;/C&gt;&lt;/FQL&gt;&lt;FQL&gt;&lt;Q&gt;ES0105066007^FF_TAX_RATE(ANN_R,1/1/2010,12/31/2010)&lt;/Q&gt;&lt;R&gt;0&lt;/R&gt;&lt;C&gt;0&lt;/C&gt;&lt;/FQL&gt;&lt;FQL&gt;&lt;Q&gt;ES0105066007^FF_TAX_RATE(ANN_R,1/1/2011,12/31/2011)&lt;/Q&gt;&lt;R&gt;0&lt;/R&gt;&lt;C&gt;0&lt;/C&gt;&lt;/FQL&gt;&lt;FQL&gt;&lt;Q&gt;ES0105066007^FF_TAX_RATE(ANN_R,1/1/2012,12/31/2012)&lt;/Q&gt;&lt;R&gt;0&lt;/R&gt;&lt;C&gt;0&lt;/C&gt;&lt;/FQL&gt;&lt;FQL&gt;&lt;Q&gt;ES0105066007^FF_TAX_RATE(ANN_R,1/1/2013,12/31/2013)&lt;/Q&gt;&lt;R&gt;1&lt;/R&gt;&lt;C&gt;1&lt;/C&gt;&lt;D xsi:type="xsd:double"&gt;16.8778266029445&lt;/D&gt;&lt;/FQL&gt;&lt;FQL&gt;&lt;Q&gt;ES0105066007^FF_TAX_RATE(ANN_R,1/1/2014,12/31/2014)&lt;/Q&gt;&lt;R&gt;1&lt;/R&gt;&lt;C&gt;1&lt;/C&gt;&lt;D xsi:type="xsd:double"&gt;25.2628963063723&lt;</t>
        </r>
      </text>
    </comment>
    <comment ref="A7" authorId="0" shapeId="0" xr:uid="{6D83FA5E-2F22-437F-A3BD-659797EBFC13}">
      <text>
        <r>
          <rPr>
            <b/>
            <sz val="9"/>
            <color indexed="81"/>
            <rFont val="Tahoma"/>
            <charset val="1"/>
          </rPr>
          <t>/D&gt;&lt;/FQL&gt;&lt;FQL&gt;&lt;Q&gt;ES0105066007^FF_TAX_RATE(ANN_R,1/1/2015,12/31/2015)&lt;/Q&gt;&lt;R&gt;1&lt;/R&gt;&lt;C&gt;1&lt;/C&gt;&lt;D xsi:type="xsd:double"&gt;-35.1688529165504&lt;/D&gt;&lt;/FQL&gt;&lt;FQL&gt;&lt;Q&gt;DE0006048432^FF_TAX_RATE(ANN_R,1/1/2010,12/31/2010)&lt;/Q&gt;&lt;R&gt;1&lt;/R&gt;&lt;C&gt;1&lt;/C&gt;&lt;D xsi:type="xsd:double"&gt;26.3530927835052&lt;/D&gt;&lt;/FQL&gt;&lt;FQL&gt;&lt;Q&gt;DE0006048432^FF_TAX_RATE(ANN_R,1/1/2011,12/31/2011)&lt;/Q&gt;&lt;R&gt;1&lt;/R&gt;&lt;C&gt;1&lt;/C&gt;&lt;D xsi:type="xsd:double"&gt;26.0248447204969&lt;/D&gt;&lt;/FQL&gt;&lt;FQL&gt;&lt;Q&gt;DE0006048432^FF_TAX_RATE(ANN_R,1/1/2012,12/31/2012)&lt;/Q&gt;&lt;R&gt;1&lt;/R&gt;&lt;C&gt;1&lt;/C&gt;&lt;D xsi:type="xsd:double"&gt;24.3926141885326&lt;/D&gt;&lt;/FQL&gt;&lt;FQL&gt;&lt;Q&gt;DE0006048432^FF_TAX_RATE(ANN_R,1/1/2013,12/31/2013)&lt;/Q&gt;&lt;R&gt;1&lt;/R&gt;&lt;C&gt;1&lt;/C&gt;&lt;D xsi:type="xsd:double"&gt;25.1841620626151&lt;/D&gt;&lt;/FQL&gt;&lt;FQL&gt;&lt;Q&gt;DE0006048432^FF_TAX_RATE(ANN_R,1/1/2014,12/31/2014)&lt;/Q&gt;&lt;R&gt;1&lt;/R&gt;&lt;C&gt;1&lt;/C&gt;&lt;D xsi:type="xsd:double"&gt;24.2824601366743&lt;/D&gt;&lt;/FQL&gt;&lt;FQL&gt;&lt;Q&gt;DE0006048432^FF_TAX_RATE(ANN_R,1/1/2015,12/31/2015)&lt;/Q&gt;&lt;R&gt;1&lt;/R&gt;&lt;C&gt;1&lt;/C&gt;&lt;D xsi:type="xsd:double"&gt;24.3949289281598&lt;/D&gt;&lt;/FQL&gt;&lt;FQL&gt;&lt;Q&gt;SE0000148884^FF_TAX_RATE(ANN_R,1/1/2010,12/31/2010)&lt;/Q&gt;&lt;R&gt;1&lt;/R&gt;&lt;C&gt;1&lt;/C&gt;&lt;D xsi:type="xsd:double"&gt;22.7014858171995&lt;/D&gt;&lt;/FQL&gt;&lt;FQL&gt;&lt;Q&gt;SE0000148884^FF_TAX_RATE(ANN_R,1/1/2011,12/31/2011)&lt;/Q&gt;&lt;R&gt;1&lt;/R&gt;&lt;C&gt;1&lt;/C&gt;&lt;D xsi:type="xsd:double"&gt;19.9124011244035&lt;/D&gt;&lt;/FQL&gt;&lt;FQL&gt;&lt;Q&gt;SE0000148884^FF_TAX_RATE(ANN_R,1/1/2012,12/31/2012)&lt;/Q&gt;&lt;R&gt;1&lt;/R&gt;&lt;C&gt;1&lt;/C&gt;&lt;D xsi:type="xsd:double"&gt;14.7228474957794&lt;/D&gt;&lt;/FQL&gt;&lt;FQL&gt;&lt;Q&gt;SE0000148884^FF_TAX_RATE(ANN_R,1/1/2013,12/31/2013)&lt;/Q&gt;&lt;R&gt;1&lt;/R&gt;&lt;C&gt;1&lt;/C&gt;&lt;D xsi:type="xsd:double"&gt;18.4318056322474&lt;/D&gt;&lt;/FQL&gt;&lt;FQL&gt;&lt;Q&gt;SE0000148884^FF_TAX_RATE(ANN_R,1/1/2014,12/31/2014)&lt;/Q&gt;&lt;R&gt;1&lt;/R&gt;&lt;C&gt;1&lt;/C&gt;&lt;D xsi:type="xsd:double"&gt;17.7020364415863&lt;/D&gt;&lt;/FQL&gt;&lt;FQL&gt;&lt;Q&gt;SE0000148884^FF_TAX_RATE(ANN_R,1/1/2015,12/31/2015)&lt;/Q&gt;&lt;R&gt;1&lt;/R&gt;&lt;C&gt;1&lt;/C&gt;&lt;D xsi:type="xsd:double"&gt;20.5991248737799&lt;/D&gt;&lt;/FQL&gt;&lt;FQL&gt;&lt;Q&gt;SE0009922164^FF_TAX_RATE(ANN_R,1/1/2010,12/31/2010)&lt;/Q&gt;&lt;R&gt;0&lt;/R&gt;&lt;C&gt;0&lt;/C&gt;&lt;/FQL&gt;&lt;FQL&gt;&lt;Q&gt;SE0009922164^FF_TAX_RATE(ANN_R,1/1/2011,12/31/2011)&lt;/Q&gt;&lt;R&gt;0&lt;/R&gt;&lt;C&gt;0&lt;/C&gt;&lt;/FQL&gt;&lt;FQL&gt;&lt;Q&gt;SE0009922164^FF_TAX_RATE(ANN_R,1/1/2012,12/31/2012)&lt;/Q&gt;&lt;R&gt;0&lt;/R&gt;&lt;C&gt;0&lt;/C&gt;&lt;/FQL&gt;&lt;FQL&gt;&lt;Q&gt;SE0009922164^FF_TAX_RATE(ANN_R,1/1/2013,12/31/2013)&lt;/Q&gt;&lt;R&gt;0&lt;/R&gt;&lt;C&gt;0&lt;/C&gt;&lt;/FQL&gt;&lt;FQL&gt;&lt;Q&gt;SE0009922164^FF_TAX_RATE(ANN_R,1/1/2014,12/31/2014)&lt;/Q&gt;&lt;R&gt;1&lt;/R&gt;&lt;C&gt;1&lt;/C&gt;&lt;D xsi:type="xsd:double"&gt;25.805163694437&lt;/D&gt;&lt;/FQL&gt;&lt;FQL&gt;&lt;Q&gt;SE0009922164^FF_TAX_RATE(ANN_R,1/1/2015,12/31/2015)&lt;/Q&gt;&lt;R&gt;1&lt;/R&gt;&lt;C&gt;1&lt;/C&gt;&lt;D xsi:type="xsd:double"&gt;26.3109263109263&lt;/D&gt;&lt;/FQL&gt;&lt;FQL&gt;&lt;Q&gt;BE0003565737^FF_TAX_RATE(ANN_R,1/1/2010,12/31/2010)&lt;/Q&gt;&lt;R&gt;1&lt;/R&gt;&lt;C&gt;1&lt;/C&gt;&lt;D xsi:type="xsd:double"&gt;3.67218987908643&lt;/D&gt;&lt;/FQL&gt;&lt;FQL&gt;&lt;Q&gt;BE0003565737^FF_TAX_RATE(ANN_R,1/1/2011,12/31/2011)&lt;/Q&gt;&lt;R&gt;1&lt;/R&gt;&lt;C&gt;1&lt;/C&gt;&lt;D xsi:type="xsd:double"&gt;40.2010050251256&lt;/D&gt;&lt;/FQL&gt;&lt;FQL&gt;&lt;Q&gt;BE0003565737^FF_TAX_RATE(ANN_R,1/1/2012,12/31/2012)&lt;/Q&gt;&lt;R&gt;1&lt;/R&gt;&lt;C&gt;1&lt;/C&gt;&lt;D xsi:type="xsd:double"&gt;37.747653806048&lt;/D&gt;&lt;/FQL&gt;&lt;FQL&gt;&lt;Q&gt;BE0003565737^FF_TAX_RATE(ANN_R,1/1/2013,12/31/2013)&lt;/Q&gt;&lt;R&gt;1&lt;/R&gt;&lt;C&gt;1&lt;/C&gt;&lt;D xsi:type="xsd:double"&gt;40.4648390941597&lt;/D&gt;&lt;/FQL&gt;&lt;FQL&gt;&lt;Q&gt;BE0003565737^FF_TAX_RATE(ANN_R,1/1/2014,12/31/2014)&lt;/Q&gt;&lt;R&gt;1&lt;/R&gt;&lt;C&gt;1&lt;/C&gt;&lt;D xsi:type="xsd:double"&gt;27.4739039665971&lt;/D&gt;&lt;/FQL&gt;&lt;FQL&gt;&lt;Q&gt;BE0003565737^FF_TAX_RATE(ANN_R,1/1/2015,12/31/2015)&lt;/Q&gt;&lt;R&gt;1&lt;/R&gt;&lt;C&gt;1&lt;/C&gt;&lt;D xsi:type="xsd:double"&gt;-4.14177618478694&lt;/D&gt;&lt;/FQL&gt;&lt;FQL&gt;&lt;Q&gt;FR0000045072^FF_TAX_RATE(ANN_R,1/1/2010,12/31/2010)&lt;/Q&gt;&lt;R&gt;1&lt;/R&gt;&lt;C&gt;1&lt;/C&gt;&lt;D xsi:type="xsd:double"&gt;33.6273006134969&lt;/D&gt;&lt;/FQL&gt;&lt;FQL&gt;&lt;Q&gt;FR0000045072^FF_TAX_RATE(ANN_R,1/1/2011,12/31/2011)&lt;/Q&gt;&lt;R&gt;1&lt;/R&gt;&lt;C&gt;1&lt;/C&gt;&lt;D xsi:type="xsd:double"&gt;76.1617900172117&lt;/D&gt;&lt;/FQL&gt;&lt;FQL&gt;&lt;Q&gt;FR0000045072^FF_TAX_RATE(ANN_R,1/1/2012,12/31/2012)&lt;/Q&gt;&lt;R&gt;0&lt;/R&gt;&lt;C&gt;0&lt;/C&gt;&lt;/FQL&gt;&lt;FQL&gt;&lt;Q&gt;FR0000045072^FF_TAX_RATE(ANN_R,1/1/2013,12/31/2013)&lt;/Q&gt;&lt;R&gt;1&lt;/R&gt;&lt;C&gt;1&lt;/C&gt;&lt;D xsi:type="xsd:double"&gt;5.59360730593607&lt;/D&gt;&lt;/FQL&gt;&lt;FQL&gt;&lt;Q&gt;FR0000045072^FF_TAX_RATE(ANN_R,1/1/2014,12/31/2014)&lt;/Q&gt;&lt;R&gt;1&lt;/R&gt;&lt;C&gt;1&lt;/C&gt;&lt;D xsi:type="xsd:double"&gt;18.160741885626&lt;/D&gt;&lt;/FQL&gt;&lt;FQL&gt;&lt;Q&gt;FR0000045072^FF_TAX_RATE(ANN_R,1/1/2015,12/31/2015)&lt;/Q&gt;&lt;R&gt;1&lt;/R&gt;&lt;C&gt;1&lt;/C&gt;&lt;D xsi:type="xsd:double"&gt;26.7580452920143&lt;/D&gt;&lt;/FQL&gt;&lt;FQL&gt;&lt;Q&gt;DE0005785604^FF_TAX_RATE(ANN_R,1/1/2010,12/31/2010)&lt;/Q&gt;&lt;R&gt;1&lt;/R&gt;&lt;C&gt;1&lt;/C&gt;&lt;D xsi:type="xsd:double"&gt;32.5307950727884&lt;/D&gt;&lt;/FQL&gt;&lt;FQL&gt;&lt;Q&gt;DE0005785604^FF_TAX_RATE(ANN_R,1/1/2011,12/31/2011)&lt;/Q&gt;&lt;R&gt;1&lt;/R&gt;&lt;C&gt;1&lt;/C&gt;&lt;D xsi:type="xsd:double"&gt;31.2629399585921&lt;/D&gt;&lt;/FQL&gt;&lt;FQL&gt;&lt;Q&gt;DE0005785604^FF_TAX_RATE(ANN_R,1/1/2012,12/31/2012)&lt;/Q&gt;&lt;R&gt;1&lt;/R&gt;&lt;C&gt;1&lt;/C&gt;&lt;D xsi:type="xsd:double"&gt;27.6622296173045&lt;/D&gt;&lt;/FQL&gt;&lt;FQL&gt;&lt;Q&gt;DE0005785604^FF_TAX_RATE(ANN_R,1/1/2013,12/31/2013)&lt;/Q&gt;&lt;R&gt;1&lt;/R&gt;&lt;C&gt;1&lt;/C&gt;&lt;D xsi:type="xsd:double"&gt;28.1117696867062&lt;/D&gt;&lt;/FQL&gt;&lt;FQL&gt;&lt;Q&gt;DE0005785604^FF_TAX_RATE(ANN_R,1/1/2014,12/31/2014)&lt;/Q&gt;&lt;R&gt;1&lt;/R&gt;&lt;C&gt;1&lt;/C&gt;&lt;D xsi:type="xsd:double"&gt;27.9522862823062&lt;/D&gt;&lt;/FQL&gt;&lt;FQL&gt;&lt;Q&gt;DE0005785604^FF_TAX_RATE(ANN_R,1/1/2015,12/31/2015)&lt;/Q&gt;&lt;R&gt;1&lt;/R&gt;&lt;C&gt;1&lt;/C&gt;&lt;D xsi:type="xsd:double"&gt;29.418849744053&lt;/D&gt;&lt;/FQL&gt;&lt;FQL&gt;&lt;Q&gt;CH0025751329^FF_TAX_RATE(ANN_R,1/1/2010,12/31/2010)&lt;/Q&gt;&lt;R&gt;1&lt;/R&gt;&lt;C&gt;1&lt;/C&gt;&lt;D xsi:type="xsd:double"&gt;22.3216100833503&lt;/D&gt;&lt;/FQL&gt;&lt;FQL&gt;&lt;Q&gt;CH0025751329^FF_TAX_RATE(ANN_R,1/1/2011,12/31/2011)&lt;/Q&gt;&lt;R&gt;1&lt;/R&gt;&lt;C&gt;1&lt;/C&gt;&lt;D xsi:type="xsd:double"&gt;13.464647553352&lt;/D&gt;&lt;/FQL&gt;&lt;FQL&gt;&lt;Q&gt;CH0025751329^FF_TAX_RATE(ANN_R,1/1/2012,12/31/2012)&lt;/Q&gt;&lt;R&gt;1&lt;/R&gt;&lt;C&gt;1&lt;/C&gt;&lt;D xsi:type="xsd:double"&gt;21.7130273782005&lt;/D&gt;&lt;/FQL&gt;&lt;FQL&gt;&lt;Q&gt;CH0025751329^FF_TAX_RATE(ANN_R,1/1/2013,12/31/2013)&lt;/Q&gt;&lt;R&gt;0&lt;/R&gt;&lt;C&gt;0&lt;/C&gt;&lt;/FQL&gt;&lt;FQL&gt;&lt;Q&gt;CH0025751329^FF_TAX_RATE(ANN_R,1/1/2014,12/31/2014)&lt;/Q&gt;&lt;R&gt;1&lt;/R&gt;&lt;C&gt;1&lt;/C&gt;&lt;D xsi:type="xsd:double"&gt;4.22520687788404&lt;/D&gt;&lt;/FQL&gt;&lt;FQL&gt;&lt;Q&gt;CH0025751329^FF_TAX_RATE(ANN_R,1/1/2015,12/31/2015)&lt;/Q&gt;&lt;R&gt;1&lt;/R&gt;&lt;C&gt;1&lt;/C&gt;&lt;D xsi:type="xsd:double"&gt;3.04018081694244&lt;/D&gt;&lt;/FQL&gt;&lt;FQL&gt;&lt;Q&gt;DK0060448595^FF_TAX_RATE(ANN_R,1/1/2010,12/31/2010)&lt;/Q&gt;&lt;R&gt;1&lt;/R&gt;&lt;C&gt;1&lt;/C&gt;&lt;D xsi:type="xsd:double"&gt;25.7467144563919&lt;/D&gt;&lt;/FQL&gt;&lt;FQL&gt;&lt;Q&gt;DK0060448595^FF_TAX_RATE(ANN_R,1/1/2011,12/31/2011)&lt;/Q&gt;&lt;R&gt;1&lt;/R&gt;&lt;C&gt;1&lt;/C&gt;&lt;D xsi:type="xsd:double"&gt;25.9259259259259&lt;/D&gt;&lt;/FQL&gt;&lt;FQL&gt;&lt;Q&gt;DK0060448595^FF_TAX_RATE(ANN_R,1/1/2012,12/31/2012)&lt;/Q&gt;&lt;R&gt;1&lt;/R&gt;&lt;C&gt;1&lt;/C&gt;&lt;D xsi:type="xsd:double"&gt;25.7191201353638&lt;/D&gt;&lt;/FQL&gt;&lt;FQL&gt;&lt;Q&gt;DK0060448595^FF_TAX_RATE(ANN_R,1/1/2013,12/31/2013)&lt;/Q&gt;&lt;R&gt;1&lt;/R&gt;&lt;C&gt;1&lt;/C&gt;&lt;D xsi:type="xsd:double"&gt;25.2068394925538&lt;/D&gt;&lt;/FQL&gt;&lt;FQL&gt;&lt;Q&gt;DK0060448595^FF_TAX_RATE(ANN_R,1/1/2014,12/31/2014)&lt;/Q&gt;&lt;R&gt;1&lt;/R&gt;&lt;C&gt;1&lt;/C&gt;&lt;D xsi:type="xsd:double"&gt;25.0861259004071&lt;/D&gt;&lt;/FQL&gt;&lt;FQL&gt;&lt;Q&gt;DK0060448595^FF_TAX_RATE(ANN_R,1/1/2015,12/31/2015)&lt;/Q&gt;&lt;R&gt;1&lt;/R&gt;&lt;C&gt;1&lt;/C&gt;&lt;D xsi:type="xsd:double"&gt;27.768860353129998&lt;/D&gt;&lt;/FQL&gt;&lt;FQL&gt;&lt;Q&gt;DE000ENER6Y0^FF_TAX_RATE(ANN_R,1/1/2010,12/31/2010)&lt;/Q&gt;&lt;R&gt;0&lt;/R&gt;&lt;C&gt;0&lt;/C&gt;&lt;/FQL&gt;&lt;FQL&gt;&lt;Q&gt;DE000ENER6Y0^FF_TAX_RATE(ANN_R,1/1/2011,12/31/2011)&lt;/Q&gt;&lt;R&gt;0&lt;/R&gt;&lt;C&gt;0&lt;/C&gt;&lt;/FQL&gt;&lt;FQL&gt;&lt;Q&gt;DE000ENER6Y0^FF_TAX_RATE(ANN_R,1/1/2012,12/31/2012)&lt;/Q&gt;&lt;R&gt;0&lt;/R&gt;&lt;C&gt;0&lt;/C&gt;&lt;/FQL&gt;&lt;FQL&gt;&lt;Q&gt;DE000ENER6Y0^FF_TAX_RATE(ANN_R,1/1/2013,12/31/2013)&lt;/Q&gt;&lt;R&gt;0&lt;/R&gt;&lt;C&gt;0&lt;/C&gt;&lt;/FQL&gt;&lt;FQL&gt;&lt;Q&gt;DE000ENER6Y0^FF_TAX_RATE(ANN_R,1/1/2014,12/31/2014)&lt;/Q&gt;&lt;R&gt;0&lt;/R&gt;&lt;C&gt;0&lt;/C&gt;&lt;/FQL&gt;&lt;FQL&gt;&lt;Q&gt;DE000ENER6Y0^FF_TAX_RATE(ANN_R,1/1/2015,12/31/2015)&lt;/Q&gt;&lt;R&gt;0&lt;/R&gt;&lt;C&gt;0&lt;/C&gt;&lt;/FQL&gt;&lt;FQL&gt;&lt;Q&gt;SE0007100599^FF_TAX_RATE(ANN_R,1/1/2010,12/31/2010)&lt;/Q&gt;&lt;R&gt;1&lt;/R&gt;&lt;C&gt;1&lt;/C&gt;&lt;D xsi:type="xsd:double"&gt;26.84463717054&lt;/D&gt;&lt;/FQL&gt;&lt;FQL&gt;&lt;Q&gt;SE0007100599^FF_TAX_RATE(ANN_R,1/1/2011,12/31/2011)&lt;/Q&gt;&lt;R&gt;1&lt;/R&gt;&lt;C&gt;1&lt;/C&gt;&lt;D xsi:type="xsd:double"&gt;26.453681853936&lt;/D&gt;&lt;/FQL&gt;&lt;FQL&gt;&lt;Q&gt;SE0007100599^FF_TAX_RATE(ANN_R,1/1/2012,12/31/2012)&lt;/Q&gt;&lt;R&gt;1&lt;/R&gt;&lt;C&gt;1&lt;/C&gt;&lt;D xsi:type="xsd:double"&gt;17.304625199362&lt;/D&gt;&lt;/FQL&gt;&lt;FQL&gt;&lt;Q&gt;SE0007100599^FF_TAX_RATE(ANN_R,1/1/2013,12/31/2013)&lt;/Q&gt;&lt;R&gt;1&lt;/R&gt;&lt;C&gt;1&lt;/C&gt;&lt;D xsi:type="xsd:double"&gt;21.6549587919686&lt;/D&gt;&lt;/FQL&gt;&lt;FQL&gt;&lt;Q&gt;SE0007100599^FF_TAX_RATE(ANN_R,1/1/2014,12/31/2014)&lt;/Q&gt;&lt;R&gt;1&lt;/R&gt;&lt;C&gt;1&lt;/C&gt;&lt;D xsi:type="xsd:double"&gt;21.1993331249349&lt;/D&gt;&lt;/FQL&gt;&lt;FQL&gt;&lt;Q&gt;SE0007100599^FF_TAX_RATE(ANN_R,1/1/2015,12/31/2015)&lt;/Q&gt;&lt;R&gt;1&lt;/R&gt;&lt;C&gt;1&lt;/C&gt;&lt;D xsi:type="xsd:double"&gt;20.9062469449604&lt;/D&gt;&lt;/FQL&gt;&lt;FQL&gt;&lt;Q&gt;DE000PAH0038^FF_TAX_RATE(ANN_R,1/1/2010,12/31/2010)&lt;/Q&gt;&lt;R&gt;1&lt;/R&gt;&lt;C&gt;1&lt;/C&gt;&lt;D xsi:type="xsd:double"&gt;1.94705380017079&lt;/D&gt;&lt;/FQL&gt;&lt;FQL&gt;&lt;Q&gt;DE000PAH0038^FF_TAX_RATE(ANN_R,1/1/2011,12/31/2011)&lt;/Q&gt;&lt;R&gt;0&lt;/R&gt;&lt;C&gt;0&lt;/C&gt;&lt;/FQL&gt;&lt;FQL&gt;&lt;Q&gt;DE000PAH0038^FF_TAX_RATE(ANN_R,1/1/2012,12/31/2012)&lt;/Q&gt;&lt;R&gt;1&lt;/R&gt;&lt;C&gt;1&lt;/C&gt;&lt;D xsi:type="xsd:double"&gt;0.668337510442774&lt;/D&gt;&lt;/FQL&gt;&lt;FQL&gt;&lt;Q&gt;DE000PAH0038^FF_TAX_RATE(ANN_R,1/1/2013,12/31/2013)&lt;/Q&gt;&lt;R&gt;0&lt;/R&gt;&lt;C&gt;0&lt;/C&gt;&lt;/FQL&gt;&lt;FQL&gt;&lt;Q&gt;DE000PAH0038^FF_TAX_RATE(ANN_R,1/1/2014,12/31/2014)&lt;/Q&gt;&lt;R&gt;0&lt;/R&gt;&lt;C&gt;0&lt;/C&gt;&lt;/FQL&gt;&lt;FQL&gt;&lt;Q&gt;DE000PAH0038^FF_TAX_RATE(ANN_R,1/1/2015,12/31/2015)&lt;/Q&gt;&lt;R&gt;0&lt;/R&gt;&lt;C&gt;0&lt;/C&gt;&lt;/FQL&gt;&lt;FQL&gt;&lt;Q&gt;DK0010181759^FF_TAX_RATE(ANN_R,1/1/2010,12/31/2010)&lt;/Q&gt;&lt;R&gt;1&lt;/R&gt;&lt;C&gt;1&lt;/C&gt;&lt;D xsi:type="xsd:double"&gt;24.4900610627517&lt;/D&gt;&lt;/FQL&gt;&lt;FQL&gt;&lt;Q&gt;DK0010181759^FF_TAX_RATE(ANN_R,1/1/2011,12/31/2011)&lt;/Q&gt;&lt;R&gt;1&lt;/R&gt;&lt;C&gt;1&lt;/C&gt;&lt;D xsi:type="xsd:double"&gt;25.0068027210884&lt;/D&gt;&lt;/FQL&gt;&lt;FQL&gt;&lt;Q&gt;DK0010181759^FF_TAX_RATE(ANN_R,1/1/2012,12/31/2012)&lt;/Q&gt;&lt;R&gt;1&lt;/R&gt;&lt;C&gt;1&lt;/C&gt;&lt;D xsi:type="xsd:double"&gt;23.2683170792698&lt;/D&gt;&lt;/FQL&gt;&lt;FQL&gt;&lt;Q&gt;DK0010181759^FF_TAX_RATE(ANN_R,1/1/2013,12/31/2013)&lt;/Q&gt;&lt;R&gt;1&lt;/R&gt;&lt;C&gt;1&lt;/C&gt;&lt;D xsi:type="xsd:double"&gt;24.7301672962763&lt;/D&gt;&lt;/FQL&gt;&lt;FQL&gt;&lt;Q&gt;DK0010181759^FF_TAX_RATE(ANN_R,1/1/2014,12/31/2014)&lt;/Q&gt;&lt;R&gt;1&lt;/R&gt;&lt;C&gt;1&lt;/C&gt;&lt;D xsi:type="xsd:double"&gt;27.8432621854094&lt;/D&gt;&lt;/FQL&gt;&lt;FQL&gt;&lt;Q&gt;DK0010181759^FF_TAX_RATE(ANN_R,1/1/2015,12/31/2015)&lt;/Q&gt;&lt;R&gt;0&lt;/R&gt;&lt;C&gt;0&lt;/C&gt;&lt;/FQL&gt;&lt;FQL&gt;&lt;Q&gt;CH0014852781^FF_TAX_RATE(ANN_R,1/1/2010,12/31/2010)&lt;/Q&gt;&lt;R&gt;1&lt;/R&gt;&lt;C&gt;1&lt;/C&gt;&lt;D xsi:type="xsd:double"&gt;6.10169491525424&lt;/D&gt;&lt;/FQL&gt;&lt;FQL&gt;&lt;Q&gt;CH0014852781^FF_TAX_RATE(ANN_R,1/1/2011,12/31/2011)&lt;/Q&gt;&lt;R&gt;1&lt;/R&gt;&lt;C&gt;1&lt;/C&gt;&lt;D xsi:type="xsd:double"&gt;-3.62694300518135&lt;/D&gt;&lt;/FQL&gt;&lt;FQL&gt;&lt;Q&gt;CH0014852781^FF_TAX_RATE(ANN_R,1/1/2012,12/31/2012)&lt;/Q&gt;&lt;R&gt;1&lt;/R&gt;&lt;C&gt;1&lt;/C&gt;&lt;D xsi:type="xsd:double"&gt;60.2620087336244&lt;/D&gt;&lt;/FQL&gt;&lt;FQL&gt;&lt;Q&gt;CH0014852781^FF_TAX_RATE(ANN_R,1/1/2013,12/31/2013)&lt;/Q&gt;&lt;R&gt;1&lt;/R&gt;&lt;C&gt;1&lt;/C&gt;&lt;D xsi:type="xsd:double"&gt;21.9095477386935&lt;/D&gt;&lt;/FQL&gt;&lt;FQL&gt;&lt;Q&gt;CH0014852781^FF_TAX_RATE(ANN_R,1/1/2014,12/31/2014)&lt;/Q&gt;&lt;R&gt;1&lt;/R&gt;&lt;C&gt;1&lt;/C&gt;&lt;D xsi:type="xsd:double"&gt;19.2269573835481&lt;/D&gt;&lt;/FQL&gt;&lt;FQL&gt;&lt;Q&gt;CH0014852781^FF_TAX_RATE(ANN_R,1/1/2015,12/31/2015)&lt;/Q&gt;&lt;R&gt;1&lt;/R&gt;&lt;C&gt;1&lt;/C&gt;&lt;D xsi:type="xsd:double"&gt;24.978466838932&lt;/D&gt;&lt;/FQL&gt;&lt;FQL&gt;&lt;Q&gt;NL0010545661^FF_TAX_RATE(ANN_R,1/1/2010,12/31/2010)&lt;/Q&gt;&lt;R&gt;1&lt;/R&gt;&lt;C&gt;1&lt;/C&gt;&lt;D xsi:type="xsd:double"&gt;18.5096153846154&lt;/D&gt;&lt;/FQL&gt;&lt;FQL&gt;&lt;Q&gt;NL0010545661^FF_TAX_RATE(ANN_R,1/1/2011,12/31/2011)&lt;/Q&gt;&lt;R&gt;1&lt;/R&gt;&lt;C&gt;1&lt;/C&gt;&lt;D xsi:type="xsd:double"&gt;29.8001737619461&lt;/D&gt;&lt;/FQL&gt;&lt;FQL&gt;&lt;Q&gt;NL0010545661^FF_TAX_RATE(ANN_R,1/1/2012,12/31/2012)&lt;/Q&gt;&lt;R&gt;1&lt;/R&gt;&lt;C&gt;1&lt;/C&gt;&lt;D xsi:type="xsd:double"&gt;41.8708240534521&lt;/D&gt;&lt;/FQL&gt;&lt;FQL&gt;&lt;Q&gt;NL0010545661^FF_TAX_RATE(ANN_R,1/1/2013,12/31/2013)&lt;/Q&gt;&lt;R&gt;1&lt;/R&gt;&lt;C&gt;1&lt;/C&gt;&lt;D xsi:type="xsd:double"&gt;48.8355167394469&lt;/D&gt;&lt;/FQL&gt;&lt;FQL&gt;&lt;Q&gt;NL0010545661^FF_TAX_RATE(ANN_R,1/1/2014,12/31/2014)&lt;/Q&gt;&lt;R&gt;1&lt;/R&gt;&lt;C&gt;1&lt;/C&gt;&lt;D xsi:type="xsd:double"&gt;42.8833792470156&lt;/D&gt;&lt;/FQL&gt;&lt;FQL&gt;&lt;Q&gt;NL0010545661^FF_TAX_RATE(ANN_R,1/1/2015,12/31/2015)&lt;/Q&gt;&lt;R&gt;1&lt;/R&gt;&lt;C&gt;1&lt;/C&gt;&lt;D xsi:type="xsd:double"&gt;63.4920634920635&lt;/D&gt;&lt;/FQL&gt;&lt;FQL&gt;&lt;Q&gt;SE0000242455^FF_TAX_RATE(ANN_R,1/1/2010,12/31/2010)&lt;/Q&gt;&lt;R&gt;1&lt;/R&gt;&lt;C&gt;1&lt;/C&gt;&lt;D xsi:type="xsd:double"&gt;26.4923373700568&lt;/D&gt;&lt;/FQL&gt;&lt;FQL&gt;&lt;Q&gt;SE0000242455^FF_TAX_RATE(ANN_R,1/1/2011,12/31/2011)&lt;/Q&gt;&lt;R&gt;1&lt;/R&gt;&lt;C&gt;1&lt;/C&gt;&lt;D xsi:type="xsd:double"&gt;25.034115720524&lt;/D&gt;&lt;/FQL&gt;&lt;FQL&gt;&lt;Q&gt;SE0000242455^FF_TAX_RATE(ANN_R,1/1/2012,12/31/2012)&lt;/Q&gt;&lt;R&gt;1&lt;/R&gt;&lt;C&gt;1&lt;/C&gt;&lt;D xsi:type="xsd:double"&gt;22.2680522819799&lt;/D&gt;&lt;/FQL&gt;&lt;FQL&gt;&lt;Q&gt;SE0000242455^FF_TAX_RATE(ANN_R,1/1/2013,12/31/2013)&lt;/Q&gt;&lt;R&gt;1&lt;/R&gt;&lt;C&gt;1&lt;/C&gt;&lt;D xsi:type="xsd:double"&gt;22.1531643517267&lt;/D&gt;&lt;/FQL&gt;&lt;FQL&gt;&lt;Q&gt;SE0000242455^FF_TAX_RATE(ANN_R,1/1/2014,12/31/2014)&lt;/Q&gt;&lt;R&gt;1&lt;/R&gt;&lt;C&gt;1&lt;/C&gt;&lt;D xsi:type="xsd:double"&gt;21.4556520003991&lt;/D&gt;&lt;/FQL&gt;&lt;FQL&gt;&lt;Q&gt;SE0000242455^FF_TAX_RATE(ANN_R,1/1/2015,12/31/2015)&lt;/Q&gt;&lt;R&gt;1&lt;/R&gt;&lt;C&gt;1&lt;/C&gt;&lt;D xsi:type="xsd:double"&gt;23.7082222677876&lt;/D&gt;&lt;/FQL&gt;&lt;FQL&gt;&lt;Q&gt;NL0010773842^FF_TAX_RATE(ANN_R,1/1/2010,12/31/2010)&lt;/Q&gt;&lt;R&gt;0&lt;/R&gt;&lt;C&gt;0&lt;/C&gt;&lt;/FQL&gt;&lt;FQL&gt;&lt;Q&gt;NL0010773842^FF_TAX_RATE(ANN_R,1/1/2011,12/31/2011)&lt;/Q&gt;&lt;R&gt;1&lt;/R&gt;&lt;C&gt;1&lt;/C&gt;&lt;D xsi:type="xsd:double"&gt;5.39568345323741&lt;/D&gt;&lt;/FQL&gt;&lt;FQL&gt;&lt;Q&gt;NL0010773842^FF_TAX_RATE(ANN_R,1/1/2012,12/31/2012)&lt;/Q&gt;&lt;R&gt;0&lt;/R&gt;&lt;C&gt;0&lt;/C&gt;&lt;/FQL&gt;&lt;FQL&gt;&lt;Q&gt;NL0010773842^FF_TAX_RATE(ANN_R,1/1/2013,12/31/2013)&lt;/Q&gt;&lt;R&gt;1&lt;/R&gt;&lt;C&gt;1&lt;/C&gt;&lt;D xsi:type="xsd:double"&gt;20.2247191011236&lt;/D&gt;&lt;/FQL&gt;&lt;FQL&gt;&lt;Q&gt;NL0010773842^FF_TAX_RATE(ANN_R,1/1/2014,12/31/2014)&lt;/Q&gt;&lt;R&gt;1&lt;/R&gt;&lt;C&gt;1&lt;/C&gt;&lt;D xsi:type="xsd:double"&gt;23.4375&lt;/D&gt;&lt;/FQL&gt;&lt;FQL&gt;&lt;Q&gt;NL0010773842^FF_TAX_RATE(ANN_R,1/1/2015,12/31/2015)&lt;/Q&gt;&lt;R&gt;1&lt;/R&gt;&lt;C&gt;1&lt;/C&gt;&lt;D xsi:type="xsd:double"&gt;10.7792207792208&lt;/D&gt;&lt;/FQL&gt;&lt;FQL&gt;&lt;Q&gt;DE000SYM9999^FF_TAX_RATE(ANN_R,1/1/2010,12/31/2010)&lt;/Q&gt;&lt;R&gt;1&lt;/R&gt;&lt;C&gt;1&lt;/C&gt;&lt;D xsi:type="xsd:double"&gt;24.7844949011212&lt;/D&gt;&lt;/FQL&gt;&lt;FQL&gt;&lt;Q&gt;DE000SYM9999^FF_TAX_RATE(ANN_R,1/1/2011,12/31/2011)&lt;/Q&gt;&lt;R&gt;1&lt;/R&gt;&lt;C&gt;1&lt;/C&gt;&lt;D xsi:type="xsd:double"&gt;25.1918256492462&lt;/D&gt;&lt;/FQL&gt;&lt;FQL&gt;&lt;Q&gt;DE000SYM9999^FF_TAX_RATE(ANN_R,1/1/2012,12/31/2012)&lt;/Q&gt;&lt;R&gt;1&lt;/R&gt;&lt;C&gt;1&lt;/C&gt;&lt;D xsi:type="xsd:double"&gt;25.8997172283675&lt;/D&gt;&lt;/FQL&gt;&lt;FQL&gt;&lt;Q&gt;DE000SYM9999^FF_TAX_RATE(ANN_R,1/1/2013,12/31/2013)&lt;/Q&gt;&lt;R&gt;1&lt;/R&gt;&lt;C&gt;1&lt;/C&gt;&lt;D xsi:type="xsd:double"&gt;29.9083860154426&lt;/D&gt;&lt;/FQL&gt;&lt;FQL&gt;&lt;Q&gt;DE000SYM9999^FF_TAX_RATE(ANN_R,1/1/2014,12/31/2014)&lt;/Q&gt;&lt;R&gt;1&lt;/R&gt;&lt;C&gt;1&lt;/C&gt;&lt;D xsi:type="xsd:double"&gt;28.0863270571022&lt;/D&gt;&lt;/FQL&gt;&lt;FQL&gt;&lt;Q&gt;DE000SYM9999^FF_TAX_RATE(ANN_R,1/1/2015,12/31/2015)&lt;/Q&gt;&lt;R&gt;1&lt;/R&gt;&lt;C&gt;1&lt;/C&gt;&lt;D xsi:type="xsd:double"&gt;28.072375339491&lt;/D&gt;&lt;/FQL&gt;&lt;FQL&gt;&lt;Q&gt;CH0012549785^FF_TAX_RATE(ANN_R,1/1/2010,12/31/2010)&lt;/Q&gt;&lt;R&gt;1&lt;/R&gt;&lt;C&gt;1&lt;/C&gt;&lt;D xsi:type="xsd:double"&gt;12.1015024933356&lt;/D&gt;&lt;/FQL&gt;&lt;FQL&gt;&lt;Q&gt;CH0012549785^FF_TAX_RATE(ANN_R,1/1/2011,12/31/2011)&lt;/Q&gt;&lt;R&gt;1&lt;/R&gt;&lt;C&gt;1&lt;/C&gt;&lt;D xsi:type="xsd:double"&gt;11.2877509274887&lt;/D&gt;&lt;/FQL&gt;&lt;FQL&gt;&lt;Q&gt;CH0012549785^FF_TAX_RATE(ANN_R,1/1/2012,12/31/2012)&lt;/Q&gt;&lt;R&gt;1&lt;/R&gt;&lt;C&gt;1&lt;/C&gt;&lt;D xsi:type="xsd:double"&gt;12.5970483069077&lt;/D&gt;&lt;/FQL&gt;&lt;FQL&gt;&lt;Q&gt;CH0012549785^FF_TAX_RATE(ANN_R,1/1/2013,12/31/2013)&lt;/Q&gt;&lt;R&gt;1&lt;/R&gt;&lt;C&gt;1&lt;/C&gt;&lt;D xsi:type="xsd:double"&gt;25.6853152586843&lt;/D&gt;&lt;/FQL&gt;&lt;FQL&gt;&lt;Q&gt;CH0012549785^FF_TAX_RATE(ANN_R,1/1/2014,12/31/2014)&lt;/Q&gt;&lt;R&gt;1&lt;/R&gt;&lt;C&gt;1&lt;/C&gt;&lt;D xsi:type="xsd:double"&gt;11.9607997181878&lt;/D&gt;&lt;/FQL&gt;&lt;FQL&gt;&lt;Q&gt;CH0012549785^FF_TAX_RATE(ANN_R,1/1/2015,12/31/2015)&lt;/Q&gt;&lt;R&gt;1&lt;/R&gt;&lt;C&gt;1&lt;/C&gt;&lt;D xsi:type="xsd:double"&gt;12.4246174724991&lt;/D&gt;&lt;/FQL&gt;&lt;FQL&gt;&lt;Q&gt;CH0102484968^FF_TAX_RATE(ANN_R,1/1/2010,12/31/2010)&lt;/Q&gt;&lt;R&gt;1&lt;/R&gt;&lt;C&gt;1&lt;/C&gt;&lt;D xsi:type="xsd:double"&gt;18.7639895728747&lt;/D&gt;&lt;/FQL&gt;&lt;FQL&gt;&lt;Q&gt;CH0102484968^FF_TAX_RATE(ANN_R,1/1/2011,12/31/2011)&lt;/Q&gt;&lt;R&gt;1&lt;/R&gt;&lt;C&gt;1&lt;/C&gt;&lt;D xsi:type="xsd:double"&gt;19.0270205838253&lt;/D&gt;&lt;/FQL&gt;&lt;FQL&gt;&lt;Q&gt;CH0102484968^FF_TAX_RATE(ANN_R,1/1/2012,12/31/2012)&lt;/Q&gt;&lt;R&gt;1&lt;/R&gt;&lt;C&gt;1&lt;/C&gt;&lt;D xsi:type="xsd:double"&gt;20.1827242524917&lt;/D&gt;&lt;/FQL&gt;&lt;FQL&gt;&lt;Q&gt;CH0102484968^FF_TAX_RATE(ANN_R,1/1/2013,12/31/2013)&lt;/Q&gt;&lt;R&gt;1&lt;/R&gt;&lt;C&gt;1&lt;/C&gt;&lt;D xsi:type="xsd:double"&gt;26.8637449430159&lt;/D&gt;&lt;/FQL&gt;&lt;FQL&gt;&lt;Q&gt;CH0102484968^FF_TAX_RATE(ANN_R,1/1/2014,12/31/2014)&lt;/Q&gt;&lt;R&gt;1&lt;/R&gt;&lt;C&gt;1&lt;/C&gt;&lt;D xsi:type="xsd:double"&gt;22.8412157206172&lt;/D&gt;&lt;/FQL&gt;&lt;FQL&gt;&lt;Q&gt;CH0102484968^FF_TAX_RATE(ANN_R,1/1/2015,12/31/2015)&lt;/Q&gt;&lt;R&gt;1&lt;/R&gt;&lt;C&gt;1&lt;/C&gt;&lt;D xsi:type="xsd:double"&gt;12.2648607975922&lt;/D&gt;&lt;/FQL&gt;&lt;FQL&gt;&lt;Q&gt;DE0005439004^FF_TAX_RATE(ANN_R,1/1/2010,12/31/2010)&lt;/Q&gt;&lt;R&gt;1&lt;/R&gt;&lt;C&gt;1&lt;/C&gt;&lt;D xsi:type="xsd:double"&gt;50.9991386735573&lt;/D&gt;&lt;/FQL&gt;&lt;FQL&gt;&lt;Q&gt;DE0005439004^FF_TAX_RATE(ANN_R,1/1/2011,12/31/2011)&lt;/Q&gt;&lt;R&gt;1&lt;/R&gt;&lt;C&gt;1&lt;/C&gt;&lt;D xsi:type="xsd:double"&gt;30.3023452952812&lt;/D&gt;&lt;/FQL&gt;&lt;FQL&gt;&lt;Q&gt;DE0005439004^FF_TAX_RATE(ANN_R,1/1/2012,12/31/2012)&lt;/Q&gt;&lt;R&gt;1&lt;/R&gt;&lt;C&gt;1&lt;/C&gt;&lt;D xsi:type="xsd:double"&gt;26.5919743912198&lt;/D&gt;&lt;/FQL&gt;&lt;FQL&gt;&lt;Q&gt;DE0005439004^FF_TAX_RATE(ANN_R,1/1/2013,12/31/2013)&lt;/Q&gt;&lt;R&gt;1&lt;/R&gt;&lt;C&gt;1&lt;/C&gt;&lt;D xsi:type="xsd:double"&gt;18.562404524999&lt;/D&gt;&lt;/FQL&gt;&lt;FQL&gt;&lt;Q&gt;DE0005439004^FF_TAX_RATE(ANN_R,1/1/2014,12/31/2014)&lt;/Q&gt;&lt;R&gt;1&lt;/R&gt;&lt;C&gt;1&lt;/C&gt;&lt;D xsi:type="xsd:double"&gt;19.7253670757619&lt;/D&gt;&lt;/FQL&gt;&lt;FQL&gt;&lt;Q&gt;DE0005439004^FF_TAX_RATE(ANN_R,1/1/2015,12/31/2015)&lt;/Q&gt;&lt;R&gt;1&lt;/R&gt;&lt;C&gt;1&lt;/C&gt;&lt;D xsi:type="xsd:double"&gt;28.6299427611196&lt;/D&gt;&lt;/FQL&gt;&lt;FQL&gt;&lt;Q&gt;CH0012280076^FF_TAX_RATE(ANN_R,1/1/2010,12/31/2010)&lt;/Q&gt;&lt;R&gt;1&lt;/R&gt;&lt;C&gt;1&lt;/C&gt;&lt;D xsi:type="xsd:double"&gt;17.9155134194146&lt;/D&gt;&lt;/FQL&gt;&lt;FQL&gt;&lt;Q&gt;CH0012280076^FF_TAX_RATE(ANN_R,1/1/2011,12/31/2011)&lt;/Q&gt;&lt;R&gt;1&lt;/R&gt;&lt;C&gt;1&lt;/C&gt;&lt;D xsi:type="xsd:double"&gt;8.59508188252312&lt;/D&gt;&lt;/FQL&gt;&lt;FQL&gt;&lt;Q&gt;CH0012280076^FF_TAX_RATE(ANN_R,1/1/2012,12/31/2012)&lt;/Q&gt;&lt;R&gt;1&lt;/R&gt;&lt;C&gt;1&lt;/C&gt;&lt;D xsi:type="xsd:double"&gt;31.2738367658276&lt;/D&gt;&lt;/FQL&gt;&lt;FQL&gt;&lt;Q&gt;CH0012280076^FF_TAX_RATE(ANN_R,1/1/2013,12/31/2013)&lt;/Q&gt;&lt;R&gt;1&lt;/R&gt;&lt;C&gt;1&lt;/C&gt;&lt;D xsi:type="xsd:double"&gt;16.3868161930398&lt;/D&gt;&lt;/FQL&gt;&lt;FQL&gt;&lt;Q&gt;CH0012280076^FF_TAX_RATE(ANN_R,1/1/2014,12/31/2014)&lt;/Q&gt;&lt;R&gt;1&lt;/R&gt;&lt;C&gt;1&lt;/C&gt;&lt;D xsi:type="xsd:double"&gt;13.8846968634203&lt;/D&gt;&lt;/FQL&gt;&lt;FQL&gt;&lt;Q&gt;CH0012280076^FF_TAX_RATE(ANN_R,1/1/2015,12/31/2015)&lt;/Q&gt;&lt;R&gt;1&lt;/R&gt;&lt;C&gt;1&lt;/C&gt;&lt;D xsi:type="xsd:double"&gt;9.39480457681742&lt;/D&gt;&lt;/FQL&gt;&lt;FQL&gt;&lt;Q&gt;FR0010220475^FF_TAX_RATE(ANN_R,1/1/2010,12/31/2010)&lt;/Q&gt;&lt;R&gt;1&lt;/R&gt;&lt;C&gt;1&lt;/C&gt;&lt;D xsi:type="xsd:double"&gt;24.2596093257719&lt;/D&gt;&lt;/FQL&gt;&lt;FQL&gt;&lt;Q&gt;FR0010220475^FF_TAX_RATE(ANN_R,1/1/2011,12/31/2011)&lt;/Q&gt;&lt;R&gt;1&lt;/R&gt;&lt;C&gt;1&lt;/C&gt;&lt;D xsi:type="xsd:double"&gt;22.4522292993631&lt;/D&gt;&lt;/FQL&gt;&lt;FQL&gt;&lt;Q&gt;FR0010220475^FF_TAX_RATE(ANN_R,1/1/2012,12/31/2012)&lt;/Q&gt;&lt;R&gt;1&lt;/R&gt;&lt;C&gt;1&lt;/C&gt;&lt;D xsi:type="xsd:double"&gt;20&lt;/D&gt;&lt;/FQL&gt;&lt;FQL&gt;&lt;Q&gt;FR0010220475^FF_TAX_RATE(ANN_R,1/1/2013,12/31/2013)&lt;/Q&gt;&lt;R&gt;1&lt;/R&gt;&lt;C&gt;1&lt;/C&gt;&lt;D xsi:type="xsd:double"&gt;20.1516793066089&lt;/D&gt;&lt;/FQL&gt;&lt;FQL&gt;&lt;Q&gt;FR0010220475^FF_TAX_RATE(ANN_R,1/1/2014,12/31/2014)&lt;/Q&gt;&lt;R&gt;1&lt;/R&gt;&lt;C&gt;1&lt;/C&gt;&lt;D xsi:type="xsd:double"&gt;-3133.33333333333&lt;/D&gt;&lt;/FQL&gt;&lt;FQL&gt;&lt;Q&gt;FR0010220475^FF_TAX_RATE(ANN_R,1/1/2015,12/31/2015)&lt;/Q&gt;&lt;R&gt;0&lt;/R&gt;&lt;C&gt;0&lt;/C&gt;&lt;/FQL&gt;&lt;FQL&gt;&lt;Q&gt;NL0010832176^FF_TAX_RATE(ANN_R,1/1/2010,12/31/2010)&lt;/Q&gt;&lt;R&gt;0&lt;/R&gt;&lt;C&gt;0&lt;/C&gt;&lt;/FQL&gt;&lt;FQL&gt;&lt;Q&gt;NL0010832176^FF_TAX_RATE(ANN_R,1/1/2011,12/31/2011)&lt;/Q&gt;&lt;R&gt;0&lt;/R&gt;&lt;C&gt;0&lt;/C&gt;&lt;/FQL&gt;&lt;FQL&gt;&lt;Q&gt;NL0010832176^FF_TAX_RATE(ANN_R,1/1/2012,12/31/2012)&lt;/Q&gt;&lt;R&gt;0&lt;/R&gt;&lt;C&gt;0&lt;/C&gt;&lt;/FQL&gt;&lt;FQL&gt;&lt;Q&gt;NL0010832176^FF_TAX_RATE(ANN_R,1/1/2013,12/31/2013)&lt;/Q&gt;&lt;R&gt;0&lt;/R&gt;&lt;C&gt;0&lt;/C&gt;&lt;/FQL&gt;&lt;FQL&gt;&lt;Q&gt;NL0010832176^FF_TAX_RATE(ANN_R,1/1/2014,12/31/2014)&lt;/Q&gt;&lt;R&gt;0&lt;/R&gt;&lt;C&gt;0&lt;/C&gt;&lt;/FQL&gt;&lt;FQL&gt;&lt;Q&gt;NL0010832176^FF_TAX_RATE(ANN_R,1/1/2015,12/31/2015)&lt;/Q&gt;&lt;R&gt;0&lt;/R&gt;&lt;C&gt;0&lt;/C&gt;&lt;/FQL&gt;&lt;FQL&gt;&lt;Q&gt;CH0008742519^FF_TAX_RATE(ANN_R,1/1/2010,12/31/2010)&lt;/Q&gt;&lt;R&gt;1&lt;/R&gt;&lt;C&gt;1&lt;/C&gt;&lt;D xsi:type="xsd:double"&gt;22.1927497789567&lt;/D&gt;&lt;/FQL&gt;&lt;FQL&gt;&lt;Q&gt;CH0008742519^FF_TAX_RATE(ANN_R,1/1/2011,12/31/2011)&lt;/Q&gt;&lt;R&gt;1&lt;/R&gt;&lt;C&gt;1&lt;/C&gt;&lt;D xsi:type="xsd:double"&gt;18.5276073619632&lt;/D&gt;&lt;/FQL&gt;&lt;FQL&gt;&lt;Q&gt;CH0008742519^FF_TAX_RATE(ANN_R,1/1/2012,12/31/2012)&lt;/Q&gt;&lt;R&gt;1&lt;/R&gt;&lt;C&gt;1&lt;/C&gt;&lt;D xsi:type="xsd:double"&gt;18.9913675601999&lt;/D&gt;&lt;/FQL&gt;&lt;FQL&gt;&lt;Q&gt;CH0008742519^FF_TAX_RATE(ANN_R,1/1/2013,12/31/2013)&lt;/Q&gt;&lt;R&gt;1&lt;/R&gt;&lt;C&gt;1&lt;/C&gt;&lt;D xsi:type="xsd:double"&gt;16.7083541770885&lt;/D&gt;&lt;/FQL&gt;&lt;FQL&gt;&lt;Q&gt;CH0008742519^FF_TAX_RATE(ANN_R,1/1/2014,12/31/2014)&lt;/Q&gt;&lt;R&gt;1&lt;/R&gt;&lt;C&gt;1&lt;/C&gt;&lt;D xsi:type="xsd:double"&gt;18.5257032007759&lt;/D&gt;&lt;/FQL&gt;&lt;FQL&gt;&lt;Q&gt;CH0008742519^FF_TAX_RATE(ANN_R,1/1/2015,12/31/2015)&lt;/Q&gt;&lt;R&gt;1&lt;/R&gt;&lt;C&gt;1&lt;/C&gt;&lt;D xsi:type="xsd:double"&gt;23.0459770114943&lt;/D&gt;&lt;/FQL&gt;&lt;FQL&gt;&lt;Q&gt;DK0060336014^FF_TAX_RATE(ANN_R,1/1/2010,12/31/2010)&lt;/Q&gt;&lt;R&gt;1&lt;/R&gt;&lt;C&gt;1&lt;/C&gt;&lt;D xsi:type="xsd:double"&gt;23.9755063589261&lt;/D&gt;&lt;/FQL&gt;&lt;FQL&gt;&lt;Q&gt;DK0060336014^FF_TAX_RATE(ANN_R,1/1/2011,12/31/2011)&lt;/Q&gt;&lt;R&gt;1&lt;/R&gt;&lt;C&gt;1&lt;/C&gt;&lt;D xsi:type="xsd:double"&gt;24.3064182194617&lt;/D&gt;&lt;/FQL&gt;&lt;FQL&gt;&lt;Q&gt;DK0060336014^FF_TAX_RATE(ANN_R,1/1/2012,12/31/2012)&lt;/Q&gt;&lt;R&gt;1&lt;/R&gt;&lt;C&gt;1&lt;/C&gt;&lt;D xsi:type="xsd:double"&gt;21.9559335137225&lt;/D&gt;&lt;/FQL&gt;&lt;FQL&gt;&lt;Q&gt;DK0060336014^FF_TAX_RATE(ANN_R,1/1/2013,12/31/2013)&lt;/Q&gt;&lt;R&gt;1&lt;/R&gt;&lt;C&gt;1&lt;/C&gt;&lt;D xsi:type="xsd:double"&gt;20.1662450307192&lt;/D&gt;&lt;/FQL&gt;&lt;FQL&gt;&lt;Q&gt;DK0060336014^FF_TAX_RATE(ANN_R,1/1/2014,12/31/2014)&lt;/Q&gt;&lt;R&gt;1&lt;/R&gt;&lt;C&gt;1&lt;/C&gt;&lt;D xsi:type="xsd:double"&gt;22.8484848484848&lt;/D&gt;&lt;/FQL&gt;&lt;FQL&gt;&lt;Q&gt;DK0060336014^FF_TAX_RATE(ANN_R,1/1/2015,12/31/2015)&lt;/Q&gt;&lt;R&gt;1&lt;/R&gt;&lt;C&gt;1&lt;/C&gt;&lt;D xsi:type="xsd:double"&gt;21.9465122690929&lt;/D&gt;&lt;/FQL&gt;&lt;FQL&gt;&lt;Q&gt;DE0006047004^FF_TAX_RATE(ANN_R,1/1/2010,12/31/2010)&lt;/Q&gt;&lt;R&gt;1&lt;/R&gt;&lt;C&gt;1&lt;/C&gt;&lt;D xsi:type="xsd:double"&gt;10.5907397551889&lt;/D&gt;&lt;/FQL&gt;&lt;FQL&gt;&lt;Q&gt;DE0006047004^FF_TAX_RATE(ANN_R,1/1/2011,12/31/2011)&lt;/Q&gt;&lt;R&gt;1&lt;/R&gt;&lt;C&gt;1&lt;/C&gt;&lt;D xsi:type="xsd:double"&gt;32.0856334993941&lt;/D&gt;&lt;/FQL&gt;&lt;FQL&gt;&lt;Q&gt;DE0006047004^FF_TAX_RATE(ANN_R,1/1/2012,12/31/2012)&lt;/Q&gt;&lt;R&gt;1&lt;/R&gt;&lt;C&gt;1&lt;/C&gt;&lt;D xsi:type="xsd:double"&gt;27.6793865254701&lt;/D&gt;&lt;/FQL&gt;&lt;FQL&gt;&lt;Q&gt;DE0006047004^FF_TAX_RATE(ANN_R,1/1/2013,12/31/2013)&lt;/Q&gt;&lt;R&gt;1&lt;/R&gt;&lt;C&gt;1&lt;/C&gt;&lt;D xsi:type="xsd:double"&gt;24.8707706766917&lt;/D&gt;&lt;/FQL&gt;&lt;FQL&gt;&lt;Q&gt;DE0006047004^FF_TAX_RATE(ANN_R,1/1/2014,12/31/2014)&lt;/Q&gt;&lt;R&gt;1&lt;/R&gt;&lt;C&gt;1&lt;/C&gt;&lt;D xsi:type="xsd:double"&gt;8.81027182078951&lt;/D&gt;&lt;/FQL&gt;&lt;FQL&gt;&lt;Q&gt;DE0006047004^FF_TAX_RATE(ANN_R,1/1/2015,12/31/2015)&lt;/Q&gt;&lt;R&gt;1&lt;/R&gt;&lt;C&gt;1&lt;/C&gt;&lt;D xsi:type="xsd:double"&gt;27.1804337794185&lt;/D&gt;&lt;/FQL&gt;&lt;FQL&gt;&lt;Q&gt;DK0010274414^FF_TAX_RATE(ANN_R,1/1/2010,12/31/2010)&lt;/Q&gt;&lt;R&gt;1&lt;/R&gt;&lt;C&gt;1&lt;/C&gt;&lt;D xsi:type="xsd:double"&gt;43.7637448947534&lt;/D&gt;&lt;/FQL&gt;&lt;FQL&gt;&lt;Q&gt;DK0010274414^FF_TAX_RATE(ANN_R,1/1/2011,12/31/2011)&lt;/Q&gt;&lt;R&gt;1&lt;/R&gt;&lt;C&gt;1&lt;/C&gt;&lt;D xsi:type="xsd:double"&gt;60.8333333333333&lt;/D&gt;&lt;/FQL&gt;&lt;FQL&gt;&lt;Q&gt;DK0010274414^FF_TAX_RATE(ANN_R,1/1/2012,12/31/2012)&lt;/Q&gt;&lt;R&gt;1&lt;/R&gt;&lt;C&gt;1&lt;/C&gt;&lt;D xsi:type="xsd:double"&gt;45.4534634610807&lt;/D&gt;&lt;/FQL&gt;&lt;FQL&gt;&lt;Q&gt;DK0010274414^FF_TAX_RATE(ANN_R,1/1/2013,12/31/2013)&lt;/Q&gt;&lt;R&gt;1&lt;/R&gt;&lt;C&gt;1&lt;/C&gt;&lt;D xsi:type="xsd:double"&gt;30.3348789283874&lt;/D&gt;&lt;/FQL&gt;&lt;FQL&gt;&lt;Q&gt;DK0010274414^FF_TAX_RATE(ANN_R,1/1/2014,12/31/2014)&lt;/Q&gt;&lt;R&gt;1&lt;/R&gt;&lt;C&gt;1&lt;/C&gt;&lt;D xsi:type="xsd:double"&gt;51.6174948240166&lt;/D&gt;&lt;/FQL&gt;&lt;FQL&gt;&lt;Q&gt;DK0010274414^FF_TAX_RATE(ANN_R,1/1/2015,12/31/2015)&lt;/Q&gt;&lt;R&gt;1&lt;/R&gt;&lt;C&gt;1&lt;/C&gt;&lt;D xsi:type="xsd:double"&gt;26.8600544264953&lt;/D&gt;&lt;/FQL&gt;&lt;FQL&gt;&lt;Q&gt;SE0000310336^FF_TAX_RATE(ANN_R,1/1/2010,12/31/2010)&lt;/Q&gt;&lt;R&gt;1&lt;/R&gt;&lt;C&gt;1&lt;/C&gt;&lt;D xsi:type="xsd:double"&gt;17.6887435268466&lt;/D&gt;&lt;/FQL&gt;&lt;FQL&gt;&lt;Q&gt;SE0000310336^FF_TAX_RATE(ANN_R,1/1/2011,12/31/2011)&lt;/Q&gt;&lt;R&gt;1&lt;/R&gt;&lt;C&gt;1&lt;/C&gt;&lt;D xsi:type="xsd:double"&gt;22.5026288117771&lt;/D&gt;&lt;/FQL&gt;&lt;FQL&gt;&lt;Q&gt;SE0000310336^FF_TAX_RATE(ANN_R,1/1/2012,12/31/2012)&lt;/Q&gt;&lt;R&gt;1&lt;/R&gt;&lt;C&gt;1&lt;/C&gt;&lt;D xsi:type="xsd:double"&gt;19.0296156269691&lt;/D&gt;&lt;/FQL&gt;&lt;FQL&gt;&lt;Q&gt;SE0000310336^FF_TAX_RATE(ANN_R,1/1/2013,12/31/2013)&lt;/Q&gt;&lt;R&gt;1&lt;/R&gt;&lt;C&gt;1&lt;/C&gt;&lt;D xsi:type="xsd:double"&gt;19.8412698412698&lt;/D&gt;&lt;/FQL&gt;&lt;FQL&gt;&lt;Q&gt;SE0000310336^FF_TAX_RATE(ANN_R,1/1/2014,12/31/2014)&lt;/Q&gt;&lt;R&gt;1&lt;/R&gt;&lt;C&gt;1&lt;/C&gt;&lt;D xsi:type="xsd:double"&gt;21.5745393634841&lt;/D&gt;&lt;/FQL&gt;&lt;FQL&gt;&lt;Q&gt;SE0000310336^FF_TAX_RATE(ANN_R,1/1/2015,12/31/2015)&lt;/Q&gt;&lt;R&gt;1&lt;/R&gt;&lt;C&gt;1&lt;/C&gt;&lt;D xsi:type="xsd:double"&gt;23.0577998756992&lt;/D&gt;&lt;/FQL&gt;&lt;FQL&gt;&lt;Q&gt;DE000A0D9PT0^FF_TAX_RATE(ANN_R,1/1/2010,12/31/2010)&lt;/Q&gt;&lt;R&gt;1&lt;/R&gt;&lt;C&gt;1&lt;/C&gt;&lt;D xsi:type="xsd:double"&gt;37.0693414740515&lt;/D&gt;&lt;/FQL&gt;&lt;FQL&gt;&lt;Q&gt;DE000A0D9PT0^FF_TAX_RATE(ANN_R,1/1/2011,12/31/2011)&lt;/Q&gt;&lt;R&gt;1&lt;/R&gt;&lt;C&gt;1&lt;/C&gt;&lt;D xsi:type="xsd:double"&gt;31.4558058925477&lt;/D&gt;&lt;/FQL&gt;&lt;FQL&gt;&lt;Q&gt;DE000A0D9PT0^FF_TAX_RATE(ANN_R,1/1/2012,12/31/2012)&lt;/Q&gt;&lt;R&gt;1&lt;/R&gt;&lt;C&gt;1&lt;/C&gt;&lt;D xsi:type="xsd:double"&gt;36.2190159082501&lt;/D&gt;&lt;/FQL&gt;&lt;FQL&gt;&lt;Q&gt;DE000A0D9PT0^FF_TAX_RATE(ANN_R,1/1/2013,12/31/2013)&lt;/Q&gt;&lt;R&gt;1&lt;/R&gt;&lt;C&gt;1&lt;/C&gt;&lt;D xsi:type="xsd:double"&gt;41.9178082191781&lt;/D&gt;&lt;/FQL&gt;&lt;FQL&gt;&lt;Q&gt;DE000A0D9PT0^FF_TAX_RATE(ANN_R,1/1/2014,12/31/2014)&lt;/Q&gt;&lt;R&gt;1&lt;/R&gt;&lt;C&gt;1&lt;/C&gt;&lt;D xsi:type="xsd:double"&gt;32.4503311258278&lt;/D&gt;&lt;/FQL&gt;&lt;FQL&gt;&lt;Q&gt;DE000A0D9PT0^FF_TAX_RATE(ANN_R,1/1/2015,12/31/2015)&lt;/Q&gt;&lt;R&gt;1&lt;/R&gt;&lt;C&gt;1&lt;/C&gt;&lt;D xsi:type="xsd:double"&gt;35.3788138498457&lt;/D&gt;&lt;/FQL&gt;&lt;FQL&gt;&lt;Q&gt;DE0007165631^FF_TAX_RATE(ANN_R,1/1/2010,12/31/2010)&lt;/Q&gt;&lt;R&gt;1&lt;/R&gt;&lt;C&gt;1&lt;/C&gt;&lt;D xsi:type="xsd:double"&gt;32.6100279935731&lt;/D&gt;&lt;/FQL&gt;&lt;FQL&gt;&lt;Q&gt;DE0007165631^FF_TAX_RATE(ANN_R,1/1/2011,12/31/2011)&lt;/Q&gt;&lt;R&gt;1&lt;/R&gt;&lt;C&gt;1&lt;/C&gt;&lt;D xsi:type="xsd:double"&gt;30.8386606581429&lt;/D&gt;&lt;/FQL&gt;&lt;FQL&gt;&lt;Q&gt;DE0007165631^FF_TAX_RATE(ANN_R,1/1/2012,12/31/2012)&lt;/Q&gt;&lt;R&gt;1&lt;/R&gt;&lt;C&gt;1&lt;/C&gt;&lt;D xsi:type="xsd:double"&gt;31.5937400191632&lt;/D&gt;&lt;/FQL&gt;&lt;FQL&gt;&lt;Q&gt;DE0007165631^FF_TAX_RATE(ANN_R,1/1/2013,12/31/2013)&lt;/Q&gt;&lt;R&gt;1&lt;/R&gt;&lt;C&gt;1&lt;/C&gt;&lt;D xsi:type="xsd:double"&gt;30.7081083914251&lt;/D&gt;&lt;/FQL&gt;&lt;FQL&gt;&lt;Q&gt;DE0007165631^FF_TAX_RATE(ANN_R,1/1/2014,12/31/2014)&lt;/Q&gt;&lt;R&gt;1&lt;/R&gt;&lt;C&gt;1&lt;/C&gt;&lt;D xsi:type="xsd:double"&gt;33.6464719941806&lt;/D&gt;&lt;/FQL&gt;&lt;FQL&gt;&lt;Q&gt;DE0007165631^FF_TAX_RATE(ANN_R,1/1/2015,12/31/2015)&lt;/Q&gt;&lt;R&gt;1&lt;/R&gt;&lt;C&gt;1&lt;/C&gt;&lt;D xsi:type="xsd:double"&gt;31.8969968036291&lt;/D&gt;&lt;/FQL&gt;&lt;FQL&gt;&lt;Q&gt;BE0003739530^FF_TAX_RATE(ANN_R,1/1/2010,12/31/2010)&lt;/Q&gt;&lt;R&gt;1&lt;/R&gt;&lt;C&gt;1&lt;/C&gt;&lt;D xsi:type="xsd:double"&gt;-452.631578947368&lt;/D&gt;&lt;/FQL&gt;&lt;FQL&gt;&lt;Q&gt;BE0003739530^FF_TAX_RATE(ANN_R,1/1/2011,12/31/2011)&lt;/Q&gt;&lt;R&gt;1&lt;/R&gt;&lt;C&gt;1&lt;/C&gt;&lt;D xsi:type="xsd:double"&gt;3.86266094420601&lt;/D&gt;&lt;/FQL&gt;&lt;FQL&gt;&lt;Q&gt;BE0003739530^FF_TAX_RATE(ANN_R,1/1/2012,12/31/2012)&lt;/Q&gt;&lt;R&gt;1&lt;/R&gt;&lt;C&gt;1&lt;/C&gt;&lt;D xsi:type="xsd:double"&gt;13.3079847908745&lt;/D&gt;&lt;/FQL&gt;&lt;FQL&gt;&lt;Q&gt;BE0003739530^FF_TAX_RATE(ANN_R,1/1/2013,12/31/2013)&lt;/Q&gt;&lt;R&gt;1&lt;/R&gt;&lt;C&gt;1&lt;/C&gt;&lt;D xsi:type="xsd:double"&gt;44.6280991735537&lt;/D&gt;&lt;/FQL&gt;&lt;FQL&gt;&lt;Q&gt;BE0003739530^FF_TAX_RATE(ANN_R,1/1/2014,12/31/2014)&lt;/Q&gt;&lt;R&gt;1&lt;/R&gt;&lt;C&gt;1&lt;/C&gt;&lt;D xsi:type="xsd:double"&gt;5.40540540540541&lt;/D&gt;&lt;/FQL&gt;&lt;FQL&gt;&lt;Q&gt;BE0003739530^FF_TAX_RATE(ANN_R,1/1/2015,12/31/2015)&lt;/Q&gt;&lt;R&gt;1&lt;/R&gt;&lt;C&gt;1&lt;/C&gt;&lt;D xsi:type="xsd:double"&gt;26.056338028169&lt;/D&gt;&lt;/FQL&gt;&lt;FQL&gt;&lt;Q&gt;FR0000120503^FF_TAX_RATE(ANN_R,1/1/2010,12/31/2010)&lt;/Q&gt;&lt;R&gt;1&lt;/R&gt;&lt;C&gt;1&lt;/C&gt;&lt;D xsi:type="xsd:double"&gt;32.8561690524881&lt;/D&gt;&lt;/FQL&gt;&lt;FQL&gt;&lt;Q&gt;FR0000120503^FF_TAX_RATE(ANN_R,1/1/2011,12/31/2011)&lt;/Q&gt;&lt;R&gt;1&lt;/R&gt;&lt;C&gt;1&lt;/C&gt;&lt;D xsi:type="xsd:double"&gt;33.6949585194639&lt;/D&gt;&lt;/FQL&gt;&lt;FQL&gt;&lt;Q&gt;FR0000120503^FF_TAX_RATE(ANN_R,1/1/2012,12/31/2012)&lt;/Q&gt;&lt;R&gt;1&lt;/R&gt;&lt;C&gt;1&lt;/C&gt;&lt;D xsi:type="xsd:double"&gt;39.2390011890606&lt;/D&gt;&lt;/FQL&gt;&lt;FQL&gt;&lt;Q&gt;FR0000120503^FF_TAX_RATE(ANN_R,1/1/2013,12/31/2013)&lt;/Q&gt;&lt;R&gt;1&lt;/R&gt;&lt;C&gt;1&lt;/C&gt;&lt;D xsi:type="xsd:double"&gt;40.0890868596882&lt;/D&gt;&lt;/FQL&gt;&lt;FQL&gt;&lt;Q&gt;FR0000120503^FF_TAX_RATE(ANN_R,1/1/2014,12/31/2014)&lt;/Q&gt;&lt;R&gt;1&lt;/R&gt;&lt;C&gt;1&lt;/C&gt;&lt;D xsi:type="xsd:double"&gt;22.5961538461538&lt;/D&gt;&lt;/FQL&gt;&lt;FQL&gt;&lt;Q&gt;FR0000120503^FF_TAX_RATE(ANN_R,1/1/2015,12/31/2015)&lt;/Q&gt;&lt;R&gt;1&lt;/R&gt;&lt;C&gt;1&lt;/C&gt;&lt;D xsi:type="xsd:double"&gt;29.5739348370927&lt;/D&gt;&lt;/FQL&gt;&lt;FQL&gt;&lt;Q&gt;ES0105046009^FF_TAX_RATE(ANN_R,1/1/2010,12/31/2010)&lt;/Q&gt;&lt;R&gt;0&lt;/R&gt;&lt;C&gt;0&lt;/C&gt;&lt;/FQL&gt;&lt;FQL&gt;&lt;Q&gt;ES0105046009^FF_TAX_RATE(ANN_R,1/1/2011,12/31/2011)&lt;/Q&gt;&lt;R&gt;0&lt;/R&gt;&lt;C&gt;0&lt;/C&gt;&lt;/FQL&gt;&lt;FQL&gt;&lt;Q&gt;ES0105046009^FF_TAX_RATE(ANN_R,1/1/2012,12/31/2012)&lt;/Q&gt;&lt;R&gt;0&lt;/R&gt;&lt;C&gt;0&lt;/C&gt;&lt;/FQL&gt;&lt;FQL&gt;&lt;Q&gt;ES0105046009^FF_TAX_RATE(ANN_R,1/1/2013,12/31/2013)&lt;/Q&gt;&lt;R&gt;1&lt;/R&gt;&lt;C&gt;1&lt;/C&gt;&lt;D xsi:type="xsd:double"&gt;-20.1309810590917&lt;/D&gt;&lt;/FQL&gt;&lt;FQL&gt;&lt;Q&gt;ES0105046009^FF_TAX_RATE(ANN_R,1/1/2014,12/31/2014)&lt;/Q&gt;&lt;R&gt;1&lt;/R&gt;&lt;C&gt;1&lt;/C&gt;&lt;D xsi:type="xsd:double"&gt;29.7768811182884&lt;/D&gt;&lt;/FQL&gt;&lt;FQL&gt;&lt;Q&gt;ES0105046009^FF_TAX_RATE(ANN_R,1/1/2015,12/31/2015)&lt;/Q&gt;&lt;R&gt;1&lt;/R&gt;&lt;C&gt;1&lt;/C&gt;&lt;D xsi:type="xsd:double"&gt;20.4363869444342&lt;/D&gt;&lt;/FQL&gt;&lt;FQL&gt;&lt;Q&gt;NL0000009082^FF_TAX_RATE(ANN_R,1/1/2010,12/31/2010)&lt;/Q&gt;&lt;R&gt;1&lt;/R&gt;&lt;C&gt;1&lt;/C&gt;&lt;D xsi:type="xsd:double"&gt;21.7652099400171&lt;/D&gt;&lt;/FQL&gt;&lt;FQL&gt;&lt;Q&gt;NL0000009082^FF_TAX_RATE(ANN_R,1/1/2011,12/31/2011)&lt;/Q&gt;&lt;R&gt;1&lt;/R&gt;&lt;C&gt;1&lt;/C&gt;&lt;D xsi:type="xsd:double"&gt;12.3676880222841&lt;/D&gt;&lt;/FQL&gt;&lt;FQL&gt;&lt;Q&gt;NL0000009082^FF_TAX_RATE(ANN_R,1/1/2012,12/31/2012)&lt;/Q&gt;&lt;R&gt;1&lt;/R&gt;&lt;C&gt;1&lt;/C&gt;&lt;D xsi:type="xsd:double"&gt;38.5633270321361&lt;/D&gt;&lt;/FQL&gt;&lt;FQL&gt;&lt;Q&gt;NL0000009082^FF_TAX_RATE(ANN_R,1/1/2013,12/31/2013)&lt;/Q&gt;&lt;R&gt;1&lt;/R&gt;&lt;C&gt;1&lt;/C&gt;&lt;D xsi:type="xsd:double"&gt;-11.5241635687732&lt;/D&gt;&lt;/FQL&gt;&lt;FQL&gt;&lt;Q&gt;NL0000009082^FF_TAX_RATE(ANN_R,1/1/2014,12/31/2014)&lt;/Q&gt;&lt;R&gt;1&lt;/R&gt;&lt;C&gt;1&lt;/C&gt;&lt;D xsi:type="xsd:double"&gt;14.4694533762058&lt;/D&gt;&lt;/FQL&gt;&lt;FQL&gt;&lt;Q&gt;NL0000009082^FF_TAX_RATE(ANN_R,1/1/2015,12/31/2015)&lt;/Q&gt;&lt;R&gt;1&lt;/R&gt;&lt;C&gt;1&lt;/C&gt;&lt;D xsi:type="xsd:double"&gt;13.4328358208955&lt;/D&gt;&lt;/FQL&gt;&lt;FQL&gt;&lt;Q&gt;FR0000120172^FF_TAX_RATE(ANN_R,1/1/2010,12/31/2010)&lt;/Q&gt;&lt;R&gt;1&lt;/R&gt;&lt;C&gt;1&lt;/C&gt;&lt;D xsi:type="xsd:double"&gt;57.8199052132701&lt;/D&gt;&lt;/FQL&gt;&lt;FQL&gt;&lt;Q&gt;FR0000120172^FF_TAX_RATE(ANN_R,1/1/2011,12/31/2011)&lt;/Q&gt;&lt;R&gt;0&lt;/R&gt;&lt;C&gt;0&lt;/C&gt;&lt;/FQL&gt;&lt;FQL&gt;&lt;Q&gt;FR0000120172^FF_TAX_RATE(ANN_R,1/1/2012,12/31/2012)&lt;/Q&gt;&lt;R&gt;1&lt;/R&gt;&lt;C&gt;1&lt;/C&gt;&lt;D xsi:type="xsd:double"&gt;65.4044750430293&lt;/D&gt;&lt;/FQL&gt;&lt;FQL&gt;&lt;Q&gt;FR0000120172^FF_TAX_RATE(ANN_R,1/1/2013,12/31/2013)&lt;/Q&gt;&lt;R&gt;1&lt;/R&gt;&lt;C&gt;1&lt;/C&gt;&lt;D xsi:type="xsd:double"&gt;38.0722891566265&lt;/D&gt;&lt;/FQL&gt;&lt;FQL&gt;&lt;Q&gt;FR0000120172^FF_TAX_RATE(ANN_R,1/1/2014,12/31/2014)&lt;/Q&gt;&lt;R&gt;1&lt;/R&gt;&lt;C&gt;1&lt;/C&gt;&lt;D xsi:type="xsd:double"&gt;35.9858084135834&lt;/D&gt;&lt;/FQL&gt;&lt;FQL&gt;&lt;Q&gt;FR0000120172^FF_TAX_RATE(ANN_R,1/1/2015,12/31/2015)&lt;/Q&gt;&lt;R&gt;1&lt;/R&gt;&lt;C&gt;1&lt;/C&gt;&lt;D xsi:type="xsd:double"&gt;35.6843992827256&lt;/D&gt;&lt;/FQL&gt;&lt;FQL&gt;&lt;Q&gt;NL0012015705^FF_TAX_RATE(ANN_R,1/1/2010,12/31/2010)&lt;/Q&gt;&lt;R&gt;0&lt;/R&gt;&lt;C&gt;0&lt;/C&gt;&lt;/FQL&gt;&lt;FQL&gt;&lt;Q&gt;NL0012015705^FF_TAX_RATE(ANN_R,1/1/2011,12/31/2011)&lt;/Q&gt;&lt;R&gt;0&lt;/R&gt;&lt;C&gt;0&lt;/C&gt;&lt;/FQL&gt;&lt;FQL&gt;&lt;Q&gt;NL0012015705^FF_TAX_RATE(ANN_R,1/1/2012,12/31/2012)&lt;/Q&gt;&lt;R&gt;0&lt;/R&gt;&lt;C&gt;0&lt;/C&gt;&lt;/FQL&gt;&lt;FQL&gt;&lt;Q&gt;NL0012015705^FF_TAX_RATE(ANN_R,1/1/2013,12/31/2013)&lt;/Q&gt;&lt;R&gt;0&lt;/R&gt;&lt;C&gt;0&lt;/C&gt;&lt;/FQL&gt;&lt;FQL&gt;&lt;Q&gt;NL0012015705^FF_TAX_RATE(ANN_R,1/1/2014,12/31/2014)&lt;/Q&gt;&lt;R&gt;0&lt;/R&gt;&lt;C&gt;0&lt;/C&gt;&lt;/FQL&gt;&lt;FQL&gt;&lt;Q&gt;NL0012015705^FF_TAX_RATE(ANN_R,1/1/2015,12/31/2015)&lt;/Q&gt;&lt;R&gt;0&lt;/R&gt;&lt;C&gt;0&lt;/C&gt;&lt;/FQL&gt;&lt;FQL&gt;&lt;Q&gt;JP3198900007^FF_TAX_RATE(ANN_R,1/1/2016,12/31/2016)&lt;/Q&gt;&lt;R&gt;1&lt;/R&gt;&lt;C&gt;1&lt;/C&gt;&lt;D xsi:type="xsd:double"&gt;32.2600448985202&lt;/D&gt;&lt;/FQL&gt;&lt;FQL&gt;&lt;Q&gt;JP3198900007^FPC_PTX_INC(01/01/2016,31/12/2016,FY,USD)&lt;/Q&gt;&lt;R&gt;4&lt;/R&gt;&lt;C&gt;1&lt;/C&gt;&lt;D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xsi:type="xsd:string"&gt;@NA&lt;/D&gt;&lt;/FQL&gt;&lt;FQL&gt;&lt;Q&gt;JP3942400007^FPC_PTX_INC(01/01/2016,31/12/2016,FY,USD)&lt;/Q&gt;&lt;R&gt;4&lt;/R&gt;&lt;C&gt;1&lt;/C&gt;&lt;D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xsi:type="xsd:string"&gt;@NA&lt;/D&gt;&lt;/FQL&gt;&lt;FQL&gt;&lt;Q&gt;JP3951600000^FPC_PTX_INC(01/01/2016,31/12/2016,FY,USD)&lt;/Q&gt;&lt;R&gt;4&lt;/R&gt;&lt;C&gt;1&lt;/C&gt;&lt;D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xsi:type="xsd:string"&gt;@NA&lt;/D&gt;&lt;/FQL&gt;&lt;FQL&gt;&lt;Q&gt;JP3173400007^FPC_PTX_INC(01/01/2016,31/12/2016,FY,USD)&lt;/Q&gt;&lt;R&gt;4&lt;/R&gt;&lt;C&gt;1&lt;/C&gt;&lt;D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xsi:type="xsd:string"&gt;@NA&lt;/D&gt;&lt;/FQL&gt;&lt;FQL&gt;&lt;Q&gt;JP3802400006^FPC_PTX_INC(01/01/2016,31/12/2016,FY,USD)&lt;/Q&gt;&lt;R&gt;4&lt;/R&gt;&lt;C&gt;1&lt;/C&gt;&lt;D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xsi:type="xsd:string"&gt;@NA&lt;/D&gt;&lt;/FQL&gt;&lt;FQL&gt;&lt;Q&gt;TW0001326007^FPC_PTX_INC(01/01/2016,31/12/2016,FY,USD)&lt;/Q&gt;&lt;R&gt;4&lt;/R&gt;&lt;C&gt;1&lt;/C&gt;&lt;D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xsi:type="xsd:string"&gt;@NA&lt;/D&gt;&lt;/FQL&gt;&lt;FQL&gt;&lt;Q&gt;JP3197600004^FPC_PTX_INC(01/01/2016,31/12/2016,FY,USD)&lt;/Q&gt;&lt;R&gt;4&lt;/R&gt;&lt;C&gt;1&lt;/C&gt;&lt;D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xsi:type="xsd:string"&gt;@NA&lt;/D&gt;&lt;/FQL&gt;&lt;FQL&gt;&lt;Q&gt;JP3634600005^FPC_PTX_INC(01/01/2016,31/12/2016,FY,USD)&lt;/Q&gt;&lt;R&gt;4&lt;/R&gt;&lt;C&gt;1&lt;/C&gt;&lt;D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xsi:type="xsd:string"&gt;@NA&lt;/D&gt;&lt;/FQL&gt;&lt;FQL&gt;&lt;Q&gt;JP3476480003^FPC_PTX_INC(01/01/2016,31/12/2016,FY,USD)&lt;/Q&gt;&lt;R&gt;4&lt;/R&gt;&lt;C&gt;1&lt;/C&gt;&lt;D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xsi:type="xsd:string"&gt;@NA&lt;/D&gt;&lt;/FQL&gt;&lt;FQL&gt;&lt;Q&gt;JP3371200001^FPC_PTX_INC(01/01/2016,31/12/2016,FY,USD)&lt;/Q&gt;&lt;R&gt;4&lt;/R&gt;&lt;C&gt;1&lt;/C&gt;&lt;D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xsi:type="xsd:string"&gt;@NA&lt;/D&gt;&lt;/FQL&gt;&lt;FQL&gt;&lt;Q&gt;JP3143600009^FPC_PTX_INC(01/01/2016,31/12/2016,FY,USD)&lt;/Q&gt;&lt;R&gt;4&lt;/R&gt;&lt;C&gt;1&lt;/C&gt;&lt;D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xsi:type="xsd:string"&gt;@NA&lt;/D&gt;&lt;/FQL&gt;&lt;FQL&gt;&lt;Q&gt;JP3496400007^FPC_PTX_INC(01/01/2016,31/12/2016,FY,USD)&lt;/Q&gt;&lt;R&gt;4&lt;/R&gt;&lt;C&gt;1&lt;/C&gt;&lt;D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xsi:type="xsd:string"&gt;@NA&lt;/D&gt;&lt;/FQL&gt;&lt;FQL&gt;&lt;Q&gt;JP3814800003^FPC_PTX_INC(01/01/2016,31/12/2016,FY,USD)&lt;/Q&gt;&lt;R&gt;4&lt;/R&gt;&lt;C&gt;1&lt;/C&gt;&lt;D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xsi:type="xsd:string"&gt;@NA&lt;/D&gt;&lt;/FQL&gt;&lt;FQL&gt;&lt;Q&gt;KR7005380001^FPC_PTX_INC(01/01/2016,31/12/2016,FY,USD)&lt;/Q&gt;&lt;R&gt;4&lt;/R&gt;&lt;C&gt;1&lt;/C&gt;&lt;D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xsi:type="xsd:string"&gt;@NA&lt;/D&gt;&lt;/FQL&gt;&lt;FQL&gt;&lt;Q&gt;JP3381000003^FPC_PTX_INC(01/01/2016,31/12/2016,FY,USD)&lt;/Q&gt;&lt;R&gt;4&lt;/R&gt;&lt;C&gt;1&lt;/C&gt;&lt;D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xsi:type="xsd:string"&gt;@NA&lt;/D&gt;&lt;/FQL&gt;&lt;FQL&gt;&lt;Q&gt;JP3830800003^FPC_PTX_INC(01/01/2016,31/12/2016,FY,USD)&lt;/Q&gt;&lt;R&gt;4&lt;/R&gt;&lt;C&gt;1&lt;/C&gt;&lt;D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xsi:type="xsd:string"&gt;@NA&lt;/D&gt;&lt;/FQL&gt;&lt;FQL&gt;&lt;Q&gt;TW0002886009^FPC_PTX_INC(01/01/2016,31/12/2016,FY,USD)&lt;/Q&gt;&lt;R&gt;4&lt;/R&gt;&lt;C&gt;1&lt;/C&gt;&lt;D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xsi:type="xsd:string"&gt;@NA&lt;/D&gt;&lt;/FQL&gt;&lt;FQL&gt;&lt;Q&gt;JP3933800009^FPC_PTX_INC(01/01/2016,31/12/2016,FY,USD)&lt;/Q&gt;&lt;R&gt;4&lt;/R&gt;&lt;C&gt;1&lt;/C&gt;&lt;D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xsi:type="xsd:string"&gt;@NA&lt;/D&gt;&lt;/FQL&gt;&lt;FQL&gt;&lt;Q&gt;KR7068270008^FPC_PTX_INC(01/01/2016,31/12/2016,FY,USD)&lt;/Q&gt;&lt;R&gt;4&lt;/R&gt;&lt;C&gt;1&lt;/C&gt;&lt;D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xsi:type="xsd:string"&gt;@NA&lt;/D&gt;&lt;/FQL&gt;&lt;FQL&gt;&lt;Q&gt;KR7012330007^FPC_PTX_INC(01/01/2016,31/12/2016,FY,USD)&lt;/Q&gt;&lt;R&gt;4&lt;/R&gt;&lt;C&gt;1&lt;/C&gt;&lt;D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xsi:type="xsd:string"&gt;@NA&lt;/D&gt;&lt;/FQL&gt;&lt;FQL&gt;&lt;Q&gt;TW0001216000^FPC_PTX_INC(01/01/2016,31/12/2016,FY,USD)&lt;/Q&gt;&lt;R&gt;4&lt;/R&gt;&lt;C&gt;1&lt;/C&gt;&lt;D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xsi:type="xsd:string"&gt;@NA&lt;/D&gt;&lt;/FQL&gt;&lt;FQL&gt;&lt;Q&gt;JP3890350006^FPC_PTX_INC(01/01/2016,31/12/2016,FY,USD)&lt;/Q&gt;&lt;R&gt;4&lt;/R&gt;&lt;C&gt;1&lt;/C&gt;&lt;D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xsi:type="xsd:string"&gt;@NA&lt;/D&gt;&lt;/FQL&gt;&lt;FQL&gt;&lt;Q&gt;JP3358000002^FPC_PTX_INC(01/01/2016,31/12/2016,FY,USD)&lt;/Q&gt;&lt;R&gt;4&lt;/R&gt;&lt;C&gt;1&lt;/C&gt;&lt;D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xsi:type="xsd:string"&gt;@NA&lt;/D&gt;&lt;/FQL&gt;&lt;FQL&gt;&lt;Q&gt;JP3802300008^FPC_PTX_INC(01/01/2016,31/12/2016,FY,USD)&lt;/Q&gt;&lt;R&gt;4&lt;/R&gt;&lt;C&gt;1&lt;/C&gt;&lt;D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xsi:type="xsd:string"&gt;@NA&lt;/D&gt;&lt;/FQL&gt;&lt;FQL&gt;&lt;Q&gt;JP3898400001^FPC_PTX_INC(01/01/2016,31/12/2016,FY,USD)&lt;/Q&gt;&lt;R&gt;4&lt;/R&gt;&lt;C&gt;1&lt;/C&gt;&lt;D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xsi:type="xsd:string"&gt;@NA&lt;/D&gt;&lt;/FQL&gt;&lt;FQL&gt;&lt;Q&gt;JP3205800000^FPC_PTX_INC(01/01/2016,31/12/2016,FY,USD)&lt;/Q&gt;&lt;R&gt;4&lt;/R&gt;&lt;C&gt;1&lt;/C&gt;&lt;D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xsi:type="xsd:string"&gt;@NA&lt;/D&gt;&lt;/FQL&gt;&lt;FQL&gt;&lt;Q&gt;KR7005930003^FPC_PTX_INC(01/01/2016,31/12/2016,FY,USD)&lt;/Q&gt;&lt;R&gt;4&lt;/R&gt;&lt;C&gt;1&lt;/C&gt;&lt;D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xsi:type="xsd:string"&gt;@NA&lt;/D&gt;&lt;/FQL&gt;&lt;FQL&gt;&lt;Q&gt;KR7006400006^FPC_PTX_INC(01/01/2016,31/12/2016,FY,USD)&lt;/Q&gt;&lt;R&gt;4&lt;/R&gt;&lt;C&gt;1&lt;/C&gt;&lt;D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xsi:type="xsd:string"&gt;@NA&lt;/D&gt;&lt;/FQL&gt;&lt;FQL&gt;&lt;Q&gt;JP324040</t>
        </r>
      </text>
    </comment>
    <comment ref="A8" authorId="0" shapeId="0" xr:uid="{EB1ACDE6-C90D-4098-8363-3689DCDB6657}">
      <text>
        <r>
          <rPr>
            <b/>
            <sz val="9"/>
            <color indexed="81"/>
            <rFont val="Tahoma"/>
            <charset val="1"/>
          </rPr>
          <t>0006^FPC_PTX_INC(01/01/2016,31/12/2016,FY,USD)&lt;/Q&gt;&lt;R&gt;4&lt;/R&gt;&lt;C&gt;1&lt;/C&gt;&lt;D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xsi:type="xsd:string"&gt;@NA&lt;/D&gt;&lt;/FQL&gt;&lt;FQL&gt;&lt;Q&gt;JP3119600009^FPC_PTX_INC(01/01/2016,31/12/2016,FY,USD)&lt;/Q&gt;&lt;R&gt;4&lt;/R&gt;&lt;C&gt;1&lt;/C&gt;&lt;D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xsi:type="xsd:string"&gt;@NA&lt;/D&gt;&lt;/FQL&gt;&lt;FQL&gt;&lt;Q&gt;TW0002002003^FPC_PTX_INC(01/01/2016,31/12/2016,FY,USD)&lt;/Q&gt;&lt;R&gt;4&lt;/R&gt;&lt;C&gt;1&lt;/C&gt;&lt;D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xsi:type="xsd:string"&gt;@NA&lt;/D&gt;&lt;/FQL&gt;&lt;FQL&gt;&lt;Q&gt;JP3249600002^FPC_PTX_INC(01/01/2016,31/12/2016,FY,USD)&lt;/Q&gt;&lt;R&gt;4&lt;/R&gt;&lt;C&gt;1&lt;/C&gt;&lt;D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xsi:type="xsd:string"&gt;@NA&lt;/D&gt;&lt;/FQL&gt;&lt;FQL&gt;&lt;Q&gt;TW0002882008^FPC_PTX_INC(01/01/2016,31/12/2016,FY,USD)&lt;/Q&gt;&lt;R&gt;4&lt;/R&gt;&lt;C&gt;1&lt;/C&gt;&lt;D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xsi:type="xsd:string"&gt;@NA&lt;/D&gt;&lt;/FQL&gt;&lt;FQL&gt;&lt;Q&gt;TW0002454006^FPC_PTX_INC(01/01/2016,31/12/2016,FY,USD)&lt;/Q&gt;&lt;R&gt;4&lt;/R&gt;&lt;C&gt;1&lt;/C&gt;&lt;D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xsi:type="xsd:string"&gt;@NA&lt;/D&gt;&lt;/FQL&gt;&lt;FQL&gt;&lt;Q&gt;JP3421800008^FPC_PTX_INC(01/01/2016,31/12/2016,FY,USD)&lt;/Q&gt;&lt;R&gt;4&lt;/R&gt;&lt;C&gt;1&lt;/C&gt;&lt;D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xsi:type="xsd:string"&gt;@NA&lt;/D&gt;&lt;/FQL&gt;&lt;FQL&gt;&lt;Q&gt;JP3893200000^FPC_PTX_INC(01/01/2016,31/12/2016,FY,USD)&lt;/Q&gt;&lt;R&gt;4&lt;/R&gt;&lt;C&gt;1&lt;/C&gt;&lt;D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xsi:type="xsd:string"&gt;@NA&lt;/D&gt;&lt;/FQL&gt;&lt;FQL&gt;&lt;Q&gt;JP3200450009^FPC_PTX_INC(01/01/2016,31/12/2016,FY,USD)&lt;/Q&gt;&lt;R&gt;4&lt;/R&gt;&lt;C&gt;1&lt;/C&gt;&lt;D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xsi:type="xsd:string"&gt;@NA&lt;/D&gt;&lt;/FQL&gt;&lt;FQL&gt;&lt;Q&gt;JP3571400005^FPC_PTX_INC(01/01/2016,31/12/2016,FY,USD)&lt;/Q&gt;&lt;R&gt;4&lt;/R&gt;&lt;C&gt;1&lt;/C&gt;&lt;D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xsi:type="xsd:string"&gt;@NA&lt;/D&gt;&lt;/FQL&gt;&lt;FQL&gt;&lt;Q&gt;JP3726800000^FPC_PTX_INC(01/01/2016,31/12/2016,FY,USD)&lt;/Q&gt;&lt;R&gt;4&lt;/R&gt;&lt;C&gt;1&lt;/C&gt;&lt;D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xsi:type="xsd:string"&gt;@NA&lt;/D&gt;&lt;/FQL&gt;&lt;FQL&gt;&lt;Q&gt;JP3422950000^FPC_PTX_INC(01/01/2016,31/12/2016,FY,USD)&lt;/Q&gt;&lt;R&gt;4&lt;/R&gt;&lt;C&gt;1&lt;/C&gt;&lt;D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xsi:type="xsd:string"&gt;@NA&lt;/D&gt;&lt;/FQL&gt;&lt;FQL&gt;&lt;Q&gt;JP3505000004^FPC_PTX_INC(01/01/2016,31/12/2016,FY,USD)&lt;/Q&gt;&lt;R&gt;4&lt;/R&gt;&lt;C&gt;1&lt;/C&gt;&lt;D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xsi:type="xsd:string"&gt;@NA&lt;/D&gt;&lt;/FQL&gt;&lt;FQL&gt;&lt;Q&gt;KR7005490008^FPC_PTX_INC(01/01/2016,31/12/2016,FY,USD)&lt;/Q&gt;&lt;R&gt;4&lt;/R&gt;&lt;C&gt;1&lt;/C&gt;&lt;D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xsi:type="xsd:string"&gt;@NA&lt;/D&gt;&lt;/FQL&gt;&lt;FQL&gt;&lt;Q&gt;TW0002303005^FPC_PTX_INC(01/01/2016,31/12/2016,FY,USD)&lt;/Q&gt;&lt;R&gt;4&lt;/R&gt;&lt;C&gt;1&lt;/C&gt;&lt;D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xsi:type="xsd:string"&gt;@NA&lt;/D&gt;&lt;/FQL&gt;&lt;FQL&gt;&lt;Q&gt;JP3758190007^FPC_PTX_INC(01/01/2016,31/12/2016,FY,USD)&lt;/Q&gt;&lt;R&gt;4&lt;/R&gt;&lt;C&gt;1&lt;/C&gt;&lt;D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xsi:type="xsd:string"&gt;@NA&lt;/D&gt;&lt;/FQL&gt;&lt;FQL&gt;&lt;Q&gt;JP3304200003^FPC_PTX_INC(01/01/2016,31/12/2016,FY,USD)&lt;/Q&gt;&lt;R&gt;4&lt;/R&gt;&lt;C&gt;1&lt;/C&gt;&lt;D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xsi:type="xsd:string"&gt;@NA&lt;/D&gt;&lt;/FQL&gt;&lt;FQL&gt;&lt;Q&gt;JP3188220002^FPC_PTX_INC(01/01/2016,31/12/2016,FY,USD)&lt;/Q&gt;&lt;R&gt;4&lt;/R&gt;&lt;C&gt;1&lt;/C&gt;&lt;D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xsi:type="xsd:string"&gt;@NA&lt;/D&gt;&lt;/FQL&gt;&lt;FQL&gt;&lt;Q&gt;JP3633400001^FPC_PTX_INC(01/01/2016,31/12/2016,FY,USD)&lt;/Q&gt;&lt;R&gt;4&lt;/R&gt;&lt;C&gt;1&lt;/C&gt;&lt;D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xsi:type="xsd:string"&gt;@NA&lt;/D&gt;&lt;/FQL&gt;&lt;FQL&gt;&lt;Q&gt;TW0002881000^FPC_PTX_INC(01/01/2016,31/12/2016,FY,USD)&lt;/Q&gt;&lt;R&gt;4&lt;/R&gt;&lt;C&gt;1&lt;/C&gt;&lt;D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xsi:type="xsd:string"&gt;@NA&lt;/D&gt;&lt;/FQL&gt;&lt;FQL&gt;&lt;Q&gt;JP3814000000^FPC_PTX_INC(01/01/2016,31/12/2016,FY,USD)&lt;/Q&gt;&lt;R&gt;4&lt;/R&gt;&lt;C&gt;1&lt;/C&gt;&lt;D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xsi:type="xsd:string"&gt;@NA&lt;/D&gt;&lt;/FQL&gt;&lt;FQL&gt;&lt;Q&gt;JP3752900005^FPC_PTX_INC(01/01/2016,31/12/2016,FY,USD)&lt;/Q&gt;&lt;R&gt;4&lt;/R&gt;&lt;C&gt;1&lt;/C&gt;&lt;D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xsi:type="xsd:string"&gt;@NA&lt;/D&gt;&lt;/FQL&gt;&lt;FQL&gt;&lt;Q&gt;JP3902400005^FPC_PTX_INC(01/01/2016,31/12/2016,FY,USD)&lt;/Q&gt;&lt;R&gt;4&lt;/R&gt;&lt;C&gt;1&lt;/C&gt;&lt;D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xsi:type="xsd:string"&gt;@NA&lt;/D&gt;&lt;/FQL&gt;&lt;FQL&gt;&lt;Q&gt;KR7105560007^FPC_PTX_INC(01/01/2016,31/12/2016,FY,USD)&lt;/Q&gt;&lt;R&gt;4&lt;/R&gt;&lt;C&gt;1&lt;/C&gt;&lt;D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xsi:type="xsd:string"&gt;@NA&lt;/D&gt;&lt;/FQL&gt;&lt;FQL&gt;&lt;Q&gt;JP3890310000^FPC_PTX_INC(01/01/2016,31/12/2016,FY,USD)&lt;/Q&gt;&lt;R&gt;4&lt;/R&gt;&lt;C&gt;1&lt;/C&gt;&lt;D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xsi:type="xsd:string"&gt;@NA&lt;/D&gt;&lt;/FQL&gt;&lt;FQL&gt;&lt;Q&gt;JP3475350009^FPC_PTX_INC(01/01/2016,31/12/2016,FY,USD)&lt;/Q&gt;&lt;R&gt;4&lt;/R&gt;&lt;C&gt;1&lt;/C&gt;&lt;D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xsi:type="xsd:string"&gt;@NA&lt;/D&gt;&lt;/FQL&gt;&lt;FQL&gt;&lt;Q&gt;JP3236200006^FPC_PTX_INC(01/01/2016,31/12/2016,FY,USD)&lt;/Q&gt;&lt;R&gt;4&lt;/R&gt;&lt;C&gt;1&lt;/C&gt;&lt;D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xsi:type="xsd:string"&gt;@NA&lt;/D&gt;&lt;/FQL&gt;&lt;FQL&gt;&lt;Q&gt;JP3497400006^FPC_PTX_INC(01/01/2016,31/12/2016,FY,USD)&lt;/Q&gt;&lt;R&gt;4&lt;/R&gt;&lt;C&gt;1&lt;/C&gt;&lt;D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xsi:type="xsd:string"&gt;@NA&lt;/D&gt;&lt;/FQL&gt;&lt;FQL&gt;&lt;Q&gt;KR7035420009^FPC_PTX_INC(01/01/2016,31/12/2016,FY,USD)&lt;/Q&gt;&lt;R&gt;4&lt;/R&gt;&lt;C&gt;1&lt;/C&gt;&lt;D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xsi:type="xsd:string"&gt;@NA&lt;/D&gt;&lt;/FQL&gt;&lt;FQL&gt;&lt;Q&gt;JP3756100008^FPC_PTX_INC(01/01/2016,31/12/2016,FY,USD)&lt;/Q&gt;&lt;R&gt;4&lt;/R&gt;&lt;C&gt;1&lt;/C&gt;&lt;D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xsi:type="xsd:string"&gt;@NA&lt;/D&gt;&lt;/FQL&gt;&lt;FQL&gt;&lt;Q&gt;JP3409000001^FPC_PTX_INC(01/01/2016,31/12/2016,FY,USD)&lt;/Q&gt;&lt;R&gt;4&lt;/R&gt;&lt;C&gt;1&lt;/C&gt;&lt;D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xsi:type="xsd:string"&gt;@NA&lt;/D&gt;&lt;/FQL&gt;&lt;FQL&gt;&lt;Q&gt;JP3732000009^FPC_PTX_INC(01/01/2016,31/12/2016,FY,USD)&lt;/Q&gt;&lt;R&gt;4&lt;/R&gt;&lt;C&gt;1&lt;/C&gt;&lt;D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xsi:type="xsd:string"&gt;@NA&lt;/D&gt;&lt;/FQL&gt;&lt;FQL&gt;&lt;Q&gt;JP3116000005^FPC_PTX_INC(01/01/2016,31/12/2016,FY,USD)&lt;/Q&gt;&lt;R&gt;4&lt;/R&gt;&lt;C&gt;1&lt;/C&gt;&lt;D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xsi:type="xsd:string"&gt;@NA&lt;/D&gt;&lt;/FQL&gt;&lt;FQL&gt;&lt;Q&gt;KR7028260008^FPC_PTX_INC(01/01/2016,31/12/2016,FY,USD)&lt;/Q&gt;&lt;R&gt;4&lt;/R&gt;&lt;C&gt;1&lt;/C&gt;&lt;D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xsi:type="xsd:string"&gt;@NA&lt;/D&gt;&lt;/FQL&gt;&lt;FQL&gt;&lt;Q&gt;JP3893600001^FPC_PTX_INC(01/01/2016,31/12/2016,FY,USD)&lt;/Q&gt;&lt;R&gt;4&lt;/R&gt;&lt;C&gt;1&lt;/C&gt;&lt;D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xsi:type="xsd:string"&gt;@NA&lt;/D&gt;&lt;/FQL&gt;&lt;FQL&gt;&lt;Q&gt;JP3592200004^FPC_PTX_INC(01/01/2016,31/12/2016,FY,USD)&lt;/Q&gt;&lt;R&gt;4&lt;/R&gt;&lt;C&gt;1&lt;/C&gt;&lt;D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xsi:type="xsd:string"&gt;@NA&lt;/D&gt;&lt;/FQL&gt;&lt;FQL&gt;&lt;Q&gt;JP3566800003^FPC_PTX_INC(01/01/2016,31/12/2016,FY,USD)&lt;/Q&gt;&lt;R&gt;4&lt;/R&gt;&lt;C&gt;1&lt;/C&gt;&lt;D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xsi:type="xsd:string"&gt;@NA&lt;/D&gt;&lt;/FQL&gt;&lt;FQL&gt;&lt;Q&gt;JP3854600008^FPC_PTX_INC(01/01/2016,31/12/2016,FY,USD)&lt;/Q&gt;&lt;R&gt;4&lt;/R&gt;&lt;C&gt;1&lt;/C&gt;&lt;D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xsi:type="xsd:string"&gt;@NA&lt;/D&gt;&lt;/FQL&gt;&lt;FQL&gt;&lt;Q&gt;JP3778630008^FPC_PTX_INC(01/01/2016,31/12/2016,FY,USD)&lt;/Q&gt;&lt;R&gt;4&lt;/R&gt;&lt;C&gt;1&lt;/C&gt;&lt;D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xsi:type="xsd:string"&gt;@NA&lt;/D&gt;&lt;/FQL&gt;&lt;FQL&gt;&lt;Q&gt;JP3519400000^FPC_PTX_INC(01/01/2016,31/12/2016,FY,USD)&lt;/Q&gt;&lt;R&gt;4&lt;/R&gt;&lt;C&gt;1&lt;/C&gt;&lt;D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xsi:type="xsd:string"&gt;@NA&lt;/D&gt;&lt;/FQL&gt;&lt;FQL&gt;&lt;Q&gt;KR7017670001^FPC_PTX_INC(01/01/2016,31/12/2016,FY,USD)&lt;/Q&gt;&lt;R&gt;4&lt;/R&gt;&lt;C&gt;1&lt;/C&gt;&lt;D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xsi:type="xsd:string"&gt;@NA&lt;/D&gt;&lt;/FQL&gt;&lt;FQL&gt;&lt;Q&gt;JP3546800008^FPC_PTX_INC(01/01/2016,31/12/2016,FY,USD)&lt;/Q&gt;&lt;R&gt;4&lt;/R&gt;&lt;C&gt;1&lt;/C&gt;&lt;D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xsi:type="xsd:string"&gt;@NA&lt;/D&gt;&lt;/FQL&gt;&lt;FQL&gt;&lt;Q&gt;TW0001303006^FPC_PTX_INC(01/01/2016,31/12/2016,FY,USD)&lt;/Q&gt;&lt;R&gt;4&lt;/R&gt;&lt;C&gt;1&lt;/C&gt;&lt;D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xsi:type="xsd:string"&gt;@NA&lt;/D&gt;&lt;/FQL&gt;&lt;FQL&gt;&lt;Q&gt;JP3783600004^FPC_PTX_INC(01/01/2016,31/12/2016,FY,USD)&lt;/Q&gt;&lt;R&gt;4&lt;/R&gt;&lt;C&gt;1&lt;/C&gt;&lt;D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xsi:type="xsd:string"&gt;@NA&lt;/D&gt;&lt;/FQL&gt;&lt;FQL&gt;&lt;Q&gt;JP3538800008^FPC_PTX_INC(01/01/2016,31/12/2016,FY,USD)&lt;/Q&gt;&lt;R&gt;4&lt;/R&gt;&lt;C&gt;1&lt;/C&gt;&lt;D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xsi:type="xsd:string"&gt;@NA&lt;/D&gt;&lt;/FQL&gt;&lt;FQL&gt;&lt;Q&gt;TW0002317005^FPC_PTX_INC(01/01/2016,31/12/2016,FY,USD)&lt;/Q&gt;&lt;R&gt;4&lt;/R&gt;&lt;C&gt;1&lt;/C&gt;&lt;D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xsi:type="xsd:string"&gt;@NA&lt;/D&gt;&lt;/FQL&gt;&lt;FQL&gt;&lt;Q&gt;JP3788600009^FPC_PTX_INC(01/01/2016,31/12/2016,FY,USD)&lt;/Q&gt;&lt;R&gt;4&lt;/R&gt;&lt;C&gt;1&lt;/C&gt;&lt;D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xsi:type="xsd:string"&gt;@NA&lt;/D&gt;&lt;/FQL&gt;&lt;FQL&gt;&lt;Q&gt;JP3351600006^FPC_PTX_INC(01/01/2016,31/12/2016,FY,USD)&lt;/Q&gt;&lt;R&gt;4&lt;/R&gt;&lt;C&gt;1&lt;/C&gt;&lt;D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xsi:type="xsd:string"&gt;@NA&lt;/D&gt;&lt;/FQL&gt;&lt;FQL&gt;&lt;Q&gt;KR7000270009^FPC_PTX_INC(01/01/2016,31/12/2016,FY,USD)&lt;/Q&gt;&lt;R&gt;4&lt;/R&gt;&lt;C&gt;1&lt;/C&gt;&lt;D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xsi:type="xsd:string"&gt;@NA&lt;/D&gt;&lt;/FQL&gt;&lt;FQL&gt;&lt;Q&gt;JP3899600005^FPC_PTX_INC(01/01/2016,31/12/2016,FY,USD)&lt;/Q&gt;&lt;R&gt;4&lt;/R&gt;&lt;C&gt;1&lt;/C&gt;&lt;D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xsi:type="xsd:string"&gt;@NA&lt;/D&gt;&lt;/FQL&gt;&lt;FQL&gt;&lt;Q&gt;JP3866800000^FPC_PTX_INC(01/01/2016,31/12/2016,FY,USD)&lt;/Q&gt;&lt;R&gt;4&lt;/R&gt;&lt;C&gt;1&lt;/C&gt;&lt;D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xsi:type="xsd:string"&gt;@NA&lt;/D&gt;&lt;/FQL&gt;&lt;FQL&gt;&lt;Q&gt;KR7035720002^FPC_PTX_INC(01/01/2016,31/12/2016,FY,USD)&lt;/Q&gt;&lt;R&gt;4&lt;/R&gt;&lt;C&gt;1&lt;/C&gt;&lt;D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xsi:type="xsd:string"&gt;@NA&lt;/D&gt;&lt;/FQL&gt;&lt;FQL&gt;&lt;Q&gt;TW0002412004^FPC_PTX_INC(01/01/2016,31/12/2016,FY,USD)&lt;/Q&gt;&lt;R&gt;4&lt;/R&gt;&lt;C&gt;1&lt;/C&gt;&lt;D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xsi:type="xsd:string"&gt;@NA&lt;/D&gt;&lt;/FQL&gt;&lt;FQL&gt;&lt;Q&gt;JP3910660004^FPC_PTX_INC(01/01/2016,31/12/2016,FY,USD)&lt;/Q&gt;&lt;R&gt;4&lt;/R&gt;&lt;C&gt;1&lt;/C&gt;&lt;D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xsi:type="xsd:string"&gt;@NA&lt;/D&gt;&lt;/FQL&gt;&lt;FQL&gt;&lt;Q&gt;JP3386450005^FPC_PTX_INC(01/01/2016,31/12/2016,FY,USD)&lt;/Q&gt;&lt;R&gt;4&lt;/R&gt;&lt;C&gt;1&lt;/C&gt;&lt;D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xsi:type="xsd:string"&gt;@NA&lt;/D&gt;&lt;/FQL&gt;&lt;FQL&gt;&lt;Q&gt;JP3463000004^FPC_PTX_INC(01/01/2016,31/12/2016,FY,USD)&lt;/Q&gt;&lt;R&gt;4&lt;/R&gt;&lt;C&gt;1&lt;/C&gt;&lt;D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xsi:type="xsd:string"&gt;@NA&lt;/D&gt;&lt;/FQL&gt;&lt;FQL&gt;&lt;Q&gt;JP3201200007^FPC_PTX_INC(01/01/2016,31/12/2016,FY,USD)&lt;/Q&gt;&lt;R&gt;4&lt;/R&gt;&lt;C&gt;1&lt;/C&gt;&lt;D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xsi:type="xsd:string"&gt;@NA&lt;/D&gt;&lt;/FQL&gt;&lt;FQL&gt;&lt;Q&gt;JP3756600007^FPC_PTX_INC(01/01/2016,31/12/2016,FY,USD)&lt;/Q&gt;&lt;R&gt;4&lt;/R&gt;&lt;C&gt;1&lt;/C&gt;&lt;D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xsi:type="xsd:string"&gt;@NA&lt;/D&gt;&lt;/FQL&gt;&lt;FQL&gt;&lt;Q&gt;JP3551500006^FPC_PTX_INC(01/01/2016,31/12/2016,FY,USD)&lt;/Q&gt;&lt;R&gt;4&lt;/R&gt;&lt;C&gt;1&lt;/C&gt;&lt;D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xsi:type="xsd:string"&gt;@NA&lt;/D&gt;&lt;/FQL&gt;&lt;FQL&gt;&lt;Q&gt;JP3397200001^FPC_PTX_INC(01/01/2016,31/12/2016,FY,USD)&lt;/Q&gt;&lt;R&gt;4&lt;/R&gt;&lt;C&gt;1&lt;/C&gt;&lt;D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xsi:type="xsd:string"&gt;@NA&lt;/D&gt;&lt;/FQL&gt;&lt;FQL&gt;&lt;Q&gt;JP3734800000^FPC_PTX_INC(01/01/2016,31/12/2016,FY,USD)&lt;/Q&gt;&lt;R&gt;4&lt;/R&gt;&lt;C&gt;1&lt;/C&gt;&lt;D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xsi:type="xsd:string"&gt;@NA&lt;/D&gt;&lt;/FQL&gt;&lt;FQL&gt;&lt;Q&gt;JP3970300004^FPC_PTX_INC(01/01/2016,31/12/2016,FY,USD)&lt;/Q&gt;&lt;R&gt;4&lt;/R&gt;&lt;C&gt;1&lt;/C&gt;&lt;D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xsi:type="xsd:string"&gt;@NA&lt;/D&gt;&lt;/FQL&gt;&lt;FQL&gt;&lt;Q&gt;JP3762600009^FPC_PTX_INC(01/01/2016,31/12/2016,FY,USD)&lt;/Q&gt;&lt;R&gt;4&lt;/R&gt;&lt;C&gt;1&lt;/C&gt;&lt;D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xsi:type="xsd:string"&gt;@NA&lt;/D&gt;&lt;/FQL&gt;&lt;FQL&gt;&lt;Q&gt;JP3122400009^FPC_PTX_INC(01/01/2016,31/12/2016,FY,USD)&lt;/Q&gt;&lt;R&gt;4&lt;/R&gt;&lt;C&gt;1&lt;/C&gt;&lt;D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xsi:type="xsd:string"&gt;@NA&lt;/D&gt;&lt;/FQL&gt;&lt;FQL&gt;&lt;Q&gt;JP3762800005^FPC_PTX_INC(01/01/2016,31/12/2016,FY,USD)&lt;/Q&gt;&lt;R&gt;4&lt;/R&gt;&lt;C&gt;1&lt;/C&gt;&lt;D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xsi:type="xsd:string"&gt;@NA&lt;/D&gt;&lt;/FQL&gt;&lt;FQL&gt;&lt;Q&gt;TW0001301000^FPC_PTX_INC(01/01/2016,31/12/2016,FY,USD)&lt;/Q&gt;&lt;R&gt;4&lt;/R&gt;&lt;C&gt;1&lt;/C&gt;&lt;D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xsi:type="xsd:string"&gt;@NA&lt;/D&gt;&lt;/FQL&gt;&lt;FQL&gt;&lt;Q&gt;JP3160400002^FPC_PTX_INC(01/01/2016,31/12/2016,FY,USD)&lt;/Q&gt;&lt;R&gt;4&lt;/R&gt;&lt;C&gt;1&lt;/C&gt;&lt;D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xsi:type="xsd:string"&gt;@NA&lt;/D&gt;&lt;/FQL&gt;&lt;FQL&gt;&lt;Q&gt;JP3197800000^FPC_PTX_INC(01/01/2016,31/12/2016,FY,USD)&lt;/Q&gt;&lt;R&gt;4&lt;/R&gt;&lt;C&gt;1&lt;/C&gt;&lt;D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xsi:type="xsd:string"&gt;@NA&lt;/D&gt;&lt;/FQL&gt;&lt;FQL&gt;&lt;Q&gt;JP3242800005^FPC_PTX_INC(01/01/2016,31/12/2016,FY,USD)&lt;/Q&gt;&lt;R&gt;4&lt;/R&gt;&lt;C&gt;1&lt;/C&gt;&lt;D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xsi:type="xsd:string"&gt;@NA&lt;/D&gt;&lt;/FQL&gt;&lt;FQL&gt;&lt;Q&gt;JP3735400008^FPC_PTX_INC(01/01/2016,31/12/2016,FY,USD)&lt;/Q&gt;&lt;R&gt;4&lt;/R&gt;&lt;C&gt;1&lt;/C&gt;&lt;D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xsi:type="xsd:string"&gt;@NA&lt;/D&gt;&lt;/FQL&gt;&lt;FQL&gt;&lt;Q&gt;KR7036570000^FPC_PTX_INC(01/01/2016,31/12/2016,FY,USD)&lt;/Q&gt;&lt;R&gt;4&lt;/R&gt;&lt;C&gt;1&lt;/C&gt;&lt;D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xsi:type="xsd:string"&gt;@NA&lt;/D&gt;&lt;/FQL&gt;&lt;FQL&gt;&lt;Q&gt;JP3258000003^FPC_PTX_INC(01/01/2016,31/12/2016,FY,USD)&lt;/Q&gt;&lt;R&gt;4&lt;/R&gt;&lt;C&gt;1&lt;/C&gt;&lt;D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xsi:type="xsd:string"&gt;@NA&lt;/D&gt;&lt;/FQL&gt;&lt;FQL&gt;&lt;Q&gt;US0605051046^FPC_PTX_INC(01/01/2016,31/12/2016,FY,USD)&lt;/Q&gt;&lt;R&gt;4&lt;/R&gt;&lt;C&gt;1&lt;/C&gt;&lt;D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xsi:type="xsd:string"&gt;@NA&lt;/D&gt;&lt;/FQL&gt;&lt;FQL&gt;&lt;Q&gt;US92343V1044^FPC_PTX_INC(01/01/2016,31/12/2016,FY,USD)&lt;/Q&gt;&lt;R&gt;4&lt;/R&gt;&lt;C&gt;1&lt;/C&gt;&lt;D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xsi:type="xsd:string"&gt;@NA&lt;/D&gt;&lt;/FQL&gt;&lt;FQL&gt;&lt;Q&gt;US22160K1051^FPC_PTX_INC(01/01/2016,31/12/2016,FY,USD)&lt;/Q&gt;&lt;R&gt;4&lt;/R&gt;&lt;C&gt;1&lt;/C&gt;&lt;D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xsi:type="xsd:string"&gt;@NA&lt;/D&gt;&lt;/FQL&gt;&lt;FQL&gt;&lt;Q&gt;US9078181081^FPC_PTX_INC(01/01/2016,31/12/2016,FY,USD)&lt;/Q&gt;&lt;R&gt;4&lt;/R&gt;&lt;C&gt;1&lt;/C&gt;&lt;D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xsi:type="xsd:string"&gt;@NA&lt;/D&gt;&lt;/FQL&gt;&lt;FQL&gt;&lt;Q&gt;US0970231058^FPC_PTX_INC(01/01/2016,31/12/2016,FY,USD)&lt;/Q&gt;&lt;R&gt;4&lt;/R&gt;&lt;C&gt;1&lt;/C&gt;&lt;D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xsi:type="xsd:string"&gt;@NA&lt;/D&gt;&lt;/FQL&gt;&lt;FQL&gt;&lt;Q&gt;US88579Y1010^FPC_PTX_INC(01/01/2016,31/12/2016,FY,USD)&lt;/Q&gt;&lt;R&gt;4&lt;/R&gt;&lt;C&gt;1&lt;/C&gt;&lt;D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xsi:type="xsd:string"&gt;@NA&lt;/D&gt;&lt;/FQL&gt;&lt;FQL&gt;&lt;Q&gt;US5128071082^FPC_PTX_INC(01/01/2016,31/12/2016,FY,USD)&lt;/Q&gt;&lt;R&gt;4&lt;/R&gt;&lt;C&gt;1&lt;/C&gt;&lt;D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xsi:type="xsd:string"&gt;@NA&lt;/D&gt;&lt;/FQL&gt;&lt;FQL&gt;&lt;Q&gt;US78409V1044^FPC_PTX_INC(01/01/2016,31/12/2016,FY,USD)&lt;/Q&gt;&lt;R&gt;4&lt;/R&gt;&lt;C&gt;1&lt;/C&gt;&lt;D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xsi:type="xsd:string"&gt;@NA&lt;/D&gt;&lt;/FQL&gt;&lt;FQL&gt;&lt;Q&gt;US6092071058^FPC_PTX_INC(01/01/2016,31/12/2016,FY,USD)&lt;/Q&gt;&lt;R&gt;4&lt;/R&gt;&lt;C&gt;1&lt;/C&gt;&lt;D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xsi:type="xsd:string"&gt;@NA&lt;/D&gt;&lt;/FQL&gt;&lt;FQL&gt;&lt;Q&gt;US98978V1035^FPC_PTX_INC(01/01/2016,31/12/2016,FY,USD)&lt;/Q&gt;&lt;R&gt;4&lt;/R&gt;&lt;C&gt;1&lt;/C&gt;&lt;D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xsi:type="xsd:string"&gt;@NA&lt;/D&gt;&lt;/FQL&gt;&lt;FQL&gt;&lt;Q&gt;US6934751057^FPC_PTX_INC(01/01/2016,31/12/2016,FY,USD)&lt;/Q&gt;&lt;R&gt;4&lt;/R&gt;&lt;C&gt;1&lt;/C&gt;&lt;D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xsi:type="xsd:string"&gt;@NA&lt;/D&gt;&lt;/FQL&gt;&lt;FQL&gt;&lt;Q&gt;US37045V1008^FPC_PTX_INC(01/01/2016,31/12/2016,FY,USD)&lt;/Q&gt;&lt;R&gt;4&lt;/R&gt;&lt;C&gt;1&lt;/C&gt;&lt;D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xsi:type="xsd:string"&gt;@NA&lt;/D&gt;&lt;/FQL&gt;&lt;FQL&gt;&lt;Q&gt;US00507V1098^FPC_PTX_INC(01/01/2016,31/12/2016,FY,USD)&lt;/Q&gt;&lt;R&gt;4&lt;/R&gt;&lt;C&gt;1&lt;/C&gt;&lt;D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xsi:type="xsd:string"&gt;@NA&lt;/D&gt;&lt;/FQL&gt;&lt;FQL&gt;&lt;Q&gt;US31428X1063^FPC_PTX_INC(01/01/2016,31/12/2016,FY,USD)&lt;/Q&gt;&lt;R&gt;4&lt;/R&gt;&lt;C&gt;1&lt;/C&gt;&lt;D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xsi:type="xsd:string"&gt;@NA&lt;/D&gt;&lt;/FQL&gt;&lt;FQL&gt;&lt;Q&gt;US1941621039^FPC_PTX_INC(01/01/2016,31/12/2016,FY,USD)&lt;/Q&gt;&lt;R&gt;4&lt;/R&gt;&lt;C&gt;1&lt;/C&gt;&lt;D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xsi:type="xsd:string"&gt;@NA&lt;/D&gt;&lt;/FQL&gt;&lt;FQL&gt;&lt;Q&gt;US5184391044^FPC_PTX_INC(01/01/2016,31/12/2016,FY,USD)&lt;/Q&gt;&lt;R&gt;4&lt;/R&gt;&lt;C&gt;1&lt;/C&gt;&lt;D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xsi:type="xsd:string"&gt;@NA&lt;/D&gt;&lt;/FQL&gt;&lt;FQL&gt;&lt;Q&gt;US0091581068^FPC_PTX_INC(01/01/2016,31/12/2016,FY,USD)&lt;/Q&gt;&lt;R&gt;4&lt;/R&gt;&lt;C&gt;1&lt;/C&gt;&lt;D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xsi:type="xsd:string"&gt;@NA&lt;/D&gt;&lt;/FQL&gt;&lt;FQL&gt;&lt;Q&gt;US8725901040^FPC_PTX_INC(01/01/2016,31/12/2016,FY,USD)&lt;/Q&gt;&lt;R&gt;4&lt;/R&gt;&lt;C&gt;1&lt;/C&gt;&lt;D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xsi:type="xsd:string"&gt;@NA&lt;/D&gt;&lt;/FQL&gt;&lt;FQL&gt;&lt;Q&gt;US75886F1075^FPC_PTX_INC(01/01/2016,31/12/2016,FY,USD)&lt;/Q&gt;&lt;R&gt;4&lt;/R&gt;&lt;C&gt;1&lt;/C&gt;&lt;D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xsi:type="xsd:string"&gt;@NA&lt;/D&gt;&lt;/FQL&gt;&lt;FQL&gt;&lt;Q&gt;US6516391066^FPC_PTX_INC(01/01/2016,31/12/2016,FY,USD)&lt;/Q&gt;&lt;R&gt;4&lt;/R&gt;&lt;C&gt;1&lt;/C&gt;&lt;D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xsi:type="xsd:string"&gt;@NA&lt;/D&gt;&lt;/FQL&gt;&lt;FQL&gt;&lt;Q&gt;US3453708600^FPC_PTX_INC(01/01/2016,31/12/2016,FY,USD)&lt;/Q&gt;&lt;R&gt;4&lt;/R&gt;&lt;C&gt;1&lt;/C&gt;&lt;D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xsi:type="xsd:string"&gt;@NA&lt;/D&gt;&lt;/FQL&gt;&lt;FQL&gt;&lt;Q&gt;US35671D8570^FPC_PTX_INC(01/01/2016,31/12/2016,FY,USD)&lt;/Q&gt;&lt;R&gt;4&lt;/R&gt;&lt;C&gt;1&lt;/C&gt;&lt;D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xsi:type="xsd:string"&gt;@NA&lt;/D&gt;&lt;/FQL&gt;&lt;FQL&gt;&lt;Q&gt;US4943681035^FPC_PTX_INC(01/01/2016,31/12/2016,FY,USD)&lt;/Q&gt;&lt;R&gt;4&lt;/R&gt;&lt;C&gt;1&lt;/C&gt;&lt;D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xsi:type="xsd:string"&gt;@NA&lt;/D&gt;&lt;/FQL&gt;&lt;FQL&gt;&lt;Q&gt;US45168D1046^FPC_PTX_INC(01/01/2016,31/12/2016,FY,USD)&lt;/Q&gt;&lt;R&gt;4&lt;/R&gt;&lt;C&gt;1&lt;/C&gt;&lt;D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xsi:type="xsd:string"&gt;@NA&lt;/D&gt;&lt;/FQL&gt;&lt;FQL&gt;&lt;Q&gt;US40434L1052^FPC_PTX_INC(01/01/2016,31/12/2016,FY,USD)&lt;/Q&gt;&lt;R&gt;4&lt;/R&gt;&lt;C&gt;1&lt;/C&gt;&lt;D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xsi:type="xsd:string"&gt;@NA&lt;/D&gt;&lt;/FQL&gt;&lt;FQL&gt;&lt;Q&gt;US2855121099^FPC_PTX_INC(01/01/2016,31/12/2016,FY,USD)&lt;/Q&gt;&lt;R&gt;4&lt;/R&gt;&lt;C&gt;1&lt;/C&gt;&lt;D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xsi:type="xsd:string"&gt;@NA&lt;/D&gt;&lt;/FQL&gt;&lt;FQL&gt;&lt;Q&gt;US21036P1084^FPC_PTX_INC(01/01/2016,31/12/2016,FY,USD)&lt;/Q&gt;&lt;R&gt;4&lt;/R&gt;&lt;C&gt;1&lt;/C&gt;&lt;D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xsi:type="xsd:string"&gt;@NA&lt;/D&gt;&lt;/FQL&gt;&lt;FQL&gt;&lt;Q&gt;US2310211063^FPC_PTX_INC(01/01/2016,31/12/2016,FY,USD)&lt;/Q&gt;&lt;R&gt;4&lt;/R&gt;&lt;C&gt;1&lt;/C&gt;&lt;D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xsi:type="xsd:string"&gt;@NA&lt;/D&gt;&lt;/FQL&gt;&lt;FQL&gt;&lt;Q&gt;US77543R1023^FPC_PTX_INC(01/01/2016,31/12/2016,FY,USD)&lt;/Q&gt;&lt;R&gt;4&lt;/R&gt;&lt;C&gt;1&lt;/C&gt;&lt;D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xsi:type="xsd:string"&gt;@NA&lt;/D&gt;&lt;/FQL&gt;&lt;FQL&gt;&lt;Q&gt;US0010551028^FPC_PTX_INC(01/01/2016,31/12/2016,FY,USD)&lt;/Q&gt;&lt;R&gt;4&lt;/R&gt;&lt;C&gt;1&lt;/C&gt;&lt;D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xsi:type="xsd:string"&gt;@NA&lt;/D&gt;&lt;/FQL&gt;&lt;FQL&gt;&lt;Q&gt;US98956P1021^FPC_PTX_INC(01/01/2016,31/12/2016,FY,USD)&lt;/Q&gt;&lt;R&gt;4&lt;/R&gt;&lt;C&gt;1&lt;/C&gt;&lt;D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xsi:type="xsd:string"&gt;@NA&lt;/D&gt;&lt;/FQL&gt;&lt;FQL&gt;&lt;Q&gt;US8936411003^FPC_PTX_INC(01/01/2016,31/12/2016,FY,USD)&lt;/Q&gt;&lt;R&gt;4&lt;/R&gt;&lt;C&gt;1&lt;/C&gt;&lt;D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xsi:type="xsd:string"&gt;@NA&lt;/D&gt;&lt;/FQL&gt;&lt;FQL&gt;&lt;Q&gt;US8545021011^FPC_PTX_INC(01/01/2016,31/12/2016,FY,USD)&lt;/Q&gt;&lt;R&gt;4&lt;/R&gt;&lt;C&gt;1&lt;/C&gt;&lt;D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xsi:type="xsd:string"&gt;@NA&lt;/D&gt;&lt;/FQL&gt;&lt;FQL&gt;&lt;Q&gt;US6200763075^FPC_PTX_INC(01/01/2016,31/12/2016,FY,USD)&lt;/Q&gt;&lt;R&gt;4&lt;/R&gt;&lt;C&gt;1&lt;/C&gt;&lt;D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xsi:type="xsd:string"&gt;@NA&lt;/D&gt;&lt;/FQL&gt;&lt;FQL&gt;&lt;Q&gt;US58155Q1031^FPC_PTX_INC(01/01/2016,31/12/2016,FY,USD)&lt;/Q&gt;&lt;R&gt;4&lt;/R&gt;&lt;C&gt;1&lt;/C&gt;&lt;D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xsi:type="xsd:string"&gt;@NA&lt;/D&gt;&lt;/FQL&gt;&lt;FQL&gt;&lt;Q&gt;US2473617023^FPC_PTX_INC(01/01/2016,31/12/2016,FY,USD)&lt;/Q&gt;&lt;R&gt;4&lt;/R&gt;&lt;C&gt;1&lt;/C&gt;&lt;D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xsi:type="xsd:string"&gt;@NA&lt;/D&gt;&lt;/FQL&gt;&lt;FQL&gt;&lt;Q&gt;US23331A1097^FPC_PTX_INC(01/01/2016,31/12/2016,FY,USD)&lt;/Q&gt;&lt;R&gt;4&lt;/R&gt;&lt;C&gt;1&lt;/C&gt;&lt;D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xsi:type="xsd:string"&gt;@NA&lt;/D&gt;&lt;/FQL&gt;&lt;FQL&gt;&lt;Q&gt;US0311001004^FPC_PTX_INC(01/01/2016,31/12/2016,FY,USD)&lt;/Q&gt;&lt;R&gt;4&lt;/R&gt;&lt;C&gt;1&lt;/C&gt;&lt;D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xsi:type="xsd:string"&gt;@NA&lt;/D&gt;&lt;/FQL&gt;&lt;FQL&gt;&lt;Q&gt;US49271V1008^FPC_PTX_INC(01/01/2016,31/12/2016,FY,USD)&lt;/Q&gt;&lt;R&gt;4&lt;/R&gt;&lt;C&gt;1&lt;/C&gt;&lt;D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xsi:type="xsd:string"&gt;@NA&lt;/D&gt;&lt;/FQL&gt;&lt;FQL&gt;&lt;Q&gt;US5260571048^FPC_PTX_INC(01/01/2016,31/12/2016,FY,USD)&lt;/Q&gt;&lt;R&gt;4&lt;/R&gt;&lt;C&gt;1&lt;/C&gt;&lt;D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xsi:type="xsd:string"&gt;@NA&lt;/D&gt;&lt;/FQL&gt;&lt;FQL&gt;&lt;Q&gt;US0584981064^FPC_PTX_INC(01/01/2016,31/12/2016,FY,USD)&lt;/Q&gt;&lt;R&gt;4&lt;/R&gt;&lt;C&gt;1&lt;/C&gt;&lt;D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xsi:type="xsd:string"&gt;@NA&lt;/D&gt;&lt;/FQL&gt;&lt;FQL&gt;&lt;Q&gt;US5926881054^FPC_PTX_INC(01/01/2016,31/12/2016,FY,USD)&lt;/Q&gt;&lt;R&gt;4&lt;/R&gt;&lt;C&gt;1&lt;/C&gt;&lt;D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xsi:type="xsd:string"&gt;@NA&lt;/D&gt;&lt;/FQL&gt;&lt;FQL&gt;&lt;Q&gt;US5010441013^FPC_PTX_INC(01/01/2016,31/12/2016,FY,USD)&lt;/Q&gt;&lt;R&gt;4&lt;/R&gt;&lt;C&gt;1&lt;/C&gt;&lt;D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xsi:type="xsd:string"&gt;@NA&lt;/D&gt;&lt;/FQL&gt;&lt;FQL&gt;&lt;Q&gt;US88339J1051^FPC_PTX_INC(01/01/2016,31/12/2016,FY,USD)&lt;/Q&gt;&lt;R&gt;4&lt;/R&gt;&lt;C&gt;1&lt;/C&gt;&lt;D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xsi:type="xsd:string"&gt;@NA&lt;/D&gt;&lt;/FQL&gt;&lt;FQL&gt;&lt;Q&gt;NL0009434992^FPC_PTX_INC(01/01/2016,31/12/2016,FY,USD)&lt;/Q&gt;&lt;R&gt;4&lt;/R&gt;&lt;C&gt;1&lt;/C&gt;&lt;D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xsi:type="xsd:string"&gt;@NA&lt;/D&gt;&lt;/FQL&gt;&lt;FQL&gt;&lt;Q&gt;US6792951054^FPC_PTX_INC(01/01/2016,31/12/2016,FY,USD)&lt;/Q&gt;&lt;R&gt;4&lt;/R&gt;&lt;C&gt;1&lt;/C&gt;&lt;D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xsi:type="xsd:string"&gt;@NA&lt;/D&gt;&lt;/FQL&gt;&lt;FQL&gt;&lt;Q&gt;US9892071054^FPC_PTX_INC(01/01/2016,31/12/2016,FY,USD)&lt;/Q&gt;&lt;R&gt;4&lt;/R&gt;&lt;C&gt;1&lt;/C&gt;&lt;D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xsi:type="xsd:string"&gt;@NA&lt;/D&gt;&lt;/FQL&gt;&lt;FQL&gt;&lt;Q&gt;US34959E1091^FPC_PTX_INC(01/01/2016,31/12/2016,FY,USD)&lt;/Q&gt;&lt;R&gt;4&lt;/R&gt;&lt;C&gt;1&lt;/C&gt;&lt;D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xsi:type="xsd:string"&gt;@NA&lt;/D&gt;&lt;/FQL&gt;&lt;FQL&gt;&lt;Q&gt;US57772K1016^FPC_PTX_INC(01/01/2016,31/12/2016,FY,USD)&lt;/Q&gt;&lt;R&gt;4&lt;/R&gt;&lt;C&gt;1&lt;/C&gt;&lt;D xsi:type="xsd:string"&gt;@NA&lt;/D&gt;&lt;D xsi:type="xsd:double"&gt;744.828&lt;/D&gt;&lt;D xsi:type="xsd:string"&gt;@NA&lt;/D&gt;&lt;D xsi:type="xsd:string"&gt;@NA&lt;/D&gt;&lt;/FQL&gt;&lt;FQL&gt;&lt;Q&gt;US6703461052^FPC_PTX_INC(01/01/2016,31/12/2016,FY,USD)&lt;/Q&gt;&lt;R&gt;4&lt;/R&gt;&lt;C&gt;1&lt;/C&gt;&lt;D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xsi:type="xsd:string"&gt;@NA&lt;/D&gt;&lt;/FQL&gt;&lt;FQL&gt;&lt;Q&gt;US3635761097^FPC_PTX_INC(01/01/2016,31/12/2016,FY,USD)&lt;/Q&gt;&lt;R&gt;4&lt;/R&gt;&lt;C&gt;1&lt;/C&gt;&lt;D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xsi:type="xsd:string"&gt;@NA&lt;/D&gt;&lt;/FQL&gt;&lt;FQL&gt;&lt;Q&gt;US4165151048^FPC_PTX_INC(01/01/2016,31/12/2016,FY,USD)&lt;/Q&gt;&lt;R&gt;4&lt;/R&gt;&lt;C&gt;1&lt;/C&gt;&lt;D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xsi:type="xsd:string"&gt;@NA&lt;/D&gt;&lt;/FQL&gt;&lt;FQL&gt;&lt;Q&gt;US0152711091^FPC_PTX_INC(01/01/2016,31/12/2016,FY,USD)&lt;/Q&gt;&lt;R&gt;4&lt;/R&gt;&lt;C&gt;1&lt;/C&gt;&lt;D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xsi:type="xsd:string"&gt;@NA&lt;/D&gt;&lt;/FQL&gt;&lt;FQL&gt;&lt;Q&gt;US5303073051^FPC_PTX_INC(01/01/2016,31/12/2016,FY,USD)&lt;/Q&gt;&lt;R&gt;4&lt;/R&gt;&lt;C&gt;1&lt;/C&gt;&lt;D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xsi:type="xsd:string"&gt;@NA&lt;/D&gt;&lt;/FQL&gt;&lt;FQL&gt;&lt;Q&gt;US9291601097^FPC_PTX_INC(01/01/2016,31/12/2016,FY,USD)&lt;/Q&gt;&lt;R&gt;4&lt;/R&gt;&lt;C&gt;1&lt;/C&gt;&lt;D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xsi:type="xsd:string"&gt;@NA&lt;/D&gt;&lt;/FQL&gt;&lt;FQL&gt;&lt;Q&gt;US30063P1057^FPC_PTX_INC(01/01/2016,31/12/2016,FY,USD)&lt;/Q&gt;&lt;R&gt;4&lt;/R&gt;&lt;C&gt;1&lt;/C&gt;&lt;D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xsi:type="xsd:string"&gt;@NA&lt;/D&gt;&lt;/FQL&gt;&lt;FQL&gt;&lt;Q&gt;US87165B1035^FPC_PTX_INC(01/01/2016,31/12/2016,FY,USD)&lt;/Q&gt;&lt;R&gt;4&lt;/R&gt;&lt;C&gt;1&lt;/C&gt;&lt;D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xsi:type="xsd:string"&gt;@NA&lt;/D&gt;&lt;/FQL&gt;&lt;FQL&gt;&lt;Q&gt;US1156372096^FPC_PTX_INC(01/01/2016,31/12/2016,FY,USD)&lt;/Q&gt;&lt;R&gt;4&lt;/R&gt;&lt;C&gt;1&lt;/C&gt;&lt;D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xsi:type="xsd:string"&gt;@NA&lt;/D&gt;&lt;/FQL&gt;&lt;FQL&gt;&lt;Q&gt;US5732841060^FPC_PTX_INC(01/01/2016,31/12/2016,FY,USD)&lt;/Q&gt;&lt;R&gt;4&lt;/R&gt;&lt;C&gt;1&lt;/C&gt;&lt;D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xsi:type="xsd:string"&gt;@NA&lt;/D&gt;&lt;/FQL&gt;&lt;FQL&gt;&lt;Q&gt;US74736K1016^FPC_PTX_INC(01/01/2016,31/12/2016,FY,USD)&lt;/Q&gt;&lt;R&gt;4&lt;/R&gt;&lt;C&gt;1&lt;/C&gt;&lt;D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xsi:type="xsd:string"&gt;@NA&lt;/D&gt;&lt;/FQL&gt;&lt;FQL&gt;&lt;Q&gt;US8740541094^FPC_PTX_INC(01/01/2016,31/12/2016,FY,USD)&lt;/Q&gt;&lt;R&gt;4&lt;/R&gt;&lt;C&gt;1&lt;/C&gt;&lt;D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xsi:type="xsd:string"&gt;@NA&lt;/D&gt;&lt;/FQL&gt;&lt;FQL&gt;&lt;Q&gt;IE00BQPVQZ61^FPC_PTX_INC(01/01/2016,31/12/2016,FY,USD)&lt;/Q&gt;&lt;R&gt;4&lt;/R&gt;&lt;C&gt;1&lt;/C&gt;&lt;D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xsi:type="xsd:string"&gt;@NA&lt;/D&gt;&lt;/FQL&gt;&lt;FQL&gt;&lt;Q&gt;US92276F1003^FPC_PTX_INC(01/01/2016,31/12/2016,FY,USD)&lt;/Q&gt;&lt;R&gt;4&lt;/R&gt;&lt;C&gt;1&lt;/C&gt;&lt;D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xsi:type="xsd:string"&gt;@NA&lt;/D&gt;&lt;/FQL&gt;&lt;FQL&gt;&lt;Q&gt;US4932671088^FPC_PTX_INC(01/01/2016,31/12/2016,FY,USD)&lt;/Q&gt;&lt;R&gt;4&lt;/R&gt;&lt;C&gt;1&lt;/C&gt;&lt;D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xsi:type="xsd:string"&gt;@NA&lt;/D&gt;&lt;/FQL&gt;&lt;FQL&gt;&lt;Q&gt;US55261F1049^FPC_PTX_INC(01/01/2016,31/12/2016,FY,USD)&lt;/Q&gt;&lt;R&gt;4&lt;/R&gt;&lt;C&gt;1&lt;/C&gt;&lt;D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xsi:type="xsd:string"&gt;@NA&lt;/D&gt;&lt;/FQL&gt;&lt;FQL&gt;&lt;Q&gt;US42809H1077^FPC_PTX_INC(01/01/2016,31/12/2016,FY,USD)&lt;/Q&gt;&lt;R&gt;4&lt;/R&gt;&lt;C&gt;1&lt;/C&gt;&lt;D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xsi:type="xsd:string"&gt;@NA&lt;/D&gt;&lt;/FQL&gt;&lt;FQL&gt;&lt;Q&gt;US4364401012^FPC_PTX_INC(01/01/2016,31/12/2016,FY,USD)&lt;/Q&gt;&lt;R&gt;4&lt;/R&gt;&lt;C&gt;1&lt;/C&gt;&lt;D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xsi:type="xsd:string"&gt;@NA&lt;/D&gt;&lt;/FQL&gt;&lt;FQL&gt;&lt;Q&gt;US14149Y1082^FPC_PTX_INC(01/01/2016,31/12/2016,FY,USD)&lt;/Q&gt;&lt;R&gt;4&lt;/R&gt;&lt;C&gt;1&lt;/C&gt;&lt;D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xsi:type="xsd:string"&gt;@NA&lt;/D&gt;&lt;/FQL&gt;&lt;FQL&gt;&lt;Q&gt;US72919P2020^FPC_PTX_INC(01/01/2016,31/12/2016,FY,USD)&lt;/Q&gt;&lt;R&gt;4&lt;/R&gt;&lt;C&gt;1&lt;/C&gt;&lt;D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xsi:type="xsd:string"&gt;@NA&lt;/D&gt;&lt;/FQL&gt;&lt;FQL&gt;&lt;Q&gt;US0404131064^FPC_PTX_INC(01/01/2016,31/12/2016,FY,USD)&lt;/Q&gt;&lt;R&gt;4&lt;/R&gt;&lt;C&gt;1&lt;/C&gt;&lt;D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xsi:type="xsd:string"&gt;@NA&lt;/D&gt;&lt;/FQL&gt;&lt;FQL&gt;&lt;Q&gt;US29355A1079^FPC_PTX_INC(01/01/2016,31/12/2016,FY,USD)&lt;/Q&gt;&lt;R&gt;4&lt;/R&gt;&lt;C&gt;1&lt;/C&gt;&lt;D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xsi:type="xsd:string"&gt;@NA&lt;/D&gt;&lt;/FQL&gt;&lt;FQL&gt;&lt;Q&gt;US62944T1051^FPC_PTX_INC(01/01/2016,31/12/2016,FY,USD)&lt;/Q&gt;&lt;R&gt;4&lt;/R&gt;&lt;C&gt;1&lt;/C&gt;&lt;D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xsi:type="xsd:string"&gt;@NA&lt;/D&gt;&lt;/FQL&gt;&lt;FQL&gt;&lt;Q&gt;US92556V1061^FPC_PTX_INC(01/01/2016,31/12/2016,FY,USD)&lt;/Q&gt;&lt;R&gt;4&lt;/R&gt;&lt;C&gt;1&lt;/C&gt;&lt;D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xsi:type="xsd:string"&gt;@NA&lt;/D&gt;&lt;/FQL&gt;&lt;FQL&gt;&lt;Q&gt;US45784P1012^FPC_PTX_INC(01/01/2016,31/12/2016,FY,USD)&lt;/Q&gt;&lt;R&gt;4&lt;/R&gt;&lt;C&gt;1&lt;/C&gt;&lt;D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xsi:type="xsd:string"&gt;@NA&lt;/D&gt;&lt;/FQL&gt;&lt;FQL&gt;&lt;Q&gt;US89400J1079^FPC_PTX_INC(01/01/2016,31/12/2016,FY,USD)&lt;/Q&gt;&lt;R&gt;4&lt;/R&gt;&lt;C&gt;1&lt;/C&gt;&lt;D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xsi:type="xsd:string"&gt;@NA&lt;/D&gt;&lt;/FQL&gt;&lt;FQL&gt;&lt;Q&gt;US6311031081^FPC_PTX_INC(01/01/2016,31/12/2016,FY,USD)&lt;/Q&gt;&lt;R&gt;4&lt;/R&gt;&lt;C&gt;1&lt;/C&gt;&lt;D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xsi:type="xsd:string"&gt;@NA&lt;/D&gt;&lt;/FQL&gt;&lt;FQL&gt;&lt;Q&gt;US3724601055^FPC_PTX_INC(01/01/2016,31/12/2016,FY,USD)&lt;/Q&gt;&lt;R&gt;4&lt;/R&gt;&lt;C&gt;1&lt;/C&gt;&lt;D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xsi:type="xsd:string"&gt;@NA&lt;/D&gt;&lt;/FQL&gt;&lt;FQL&gt;&lt;Q&gt;US64110D1046^FPC_PTX_INC(01/01/2016,31/12/2016,FY,USD)&lt;/Q&gt;&lt;R&gt;4&lt;/R&gt;&lt;C&gt;1&lt;/C&gt;&lt;D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xsi:type="xsd:string"&gt;@NA&lt;/D&gt;&lt;/FQL&gt;&lt;FQL&gt;&lt;Q&gt;US8666741041^FPC_PTX_INC(01/01/2016,31/12/2016,FY,USD)&lt;/Q&gt;&lt;R&gt;4&lt;/R&gt;&lt;C&gt;1&lt;/C&gt;&lt;D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xsi:type="xsd:string"&gt;@NA&lt;/D&gt;&lt;/FQL&gt;&lt;FQL&gt;&lt;Q&gt;US4461501045^FPC_PTX_INC(01/01/2016,31/12/2016,FY,USD)&lt;/Q&gt;&lt;R&gt;4&lt;/R&gt;&lt;C&gt;1&lt;/C&gt;&lt;D xsi:type="xsd:string"&gt;@NA&lt;/D&gt;&lt;D xsi:type="xsd:string"&gt;@NA&lt;/D&gt;&lt;D xsi:type="xsd</t>
        </r>
      </text>
    </comment>
    <comment ref="A9" authorId="0" shapeId="0" xr:uid="{FDFF1472-7AB6-4619-989A-ACD642B63752}">
      <text>
        <r>
          <rPr>
            <b/>
            <sz val="9"/>
            <color indexed="81"/>
            <rFont val="Tahoma"/>
            <charset val="1"/>
          </rPr>
          <t>:string"&gt;@NA&lt;/D&gt;&lt;D xsi:type="xsd:string"&gt;@NA&lt;/D&gt;&lt;/FQL&gt;&lt;FQL&gt;&lt;Q&gt;US45167R1041^FPC_PTX_INC(01/01/2016,31/12/2016,FY,USD)&lt;/Q&gt;&lt;R&gt;4&lt;/R&gt;&lt;C&gt;1&lt;/C&gt;&lt;D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xsi:type="xsd:string"&gt;@NA&lt;/D&gt;&lt;/FQL&gt;&lt;FQL&gt;&lt;Q&gt;US5745991068^FPC_PTX_INC(01/01/2016,31/12/2016,FY,USD)&lt;/Q&gt;&lt;R&gt;4&lt;/R&gt;&lt;C&gt;1&lt;/C&gt;&lt;D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xsi:type="xsd:string"&gt;@NA&lt;/D&gt;&lt;/FQL&gt;&lt;FQL&gt;&lt;Q&gt;US18915M1071^FPC_PTX_INC(01/01/2016,31/12/2016,FY,USD)&lt;/Q&gt;&lt;R&gt;4&lt;/R&gt;&lt;C&gt;1&lt;/C&gt;&lt;D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xsi:type="xsd:string"&gt;@NA&lt;/D&gt;&lt;/FQL&gt;&lt;FQL&gt;&lt;Q&gt;US8793601050^FPC_PTX_INC(01/01/2016,31/12/2016,FY,USD)&lt;/Q&gt;&lt;R&gt;4&lt;/R&gt;&lt;C&gt;1&lt;/C&gt;&lt;D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xsi:type="xsd:string"&gt;@NA&lt;/D&gt;&lt;/FQL&gt;&lt;FQL&gt;&lt;Q&gt;US1011211018^FPC_PTX_INC(01/01/2016,31/12/2016,FY,USD)&lt;/Q&gt;&lt;R&gt;4&lt;/R&gt;&lt;C&gt;1&lt;/C&gt;&lt;D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xsi:type="xsd:string"&gt;@NA&lt;/D&gt;&lt;/FQL&gt;&lt;FQL&gt;&lt;Q&gt;US8326964058^FPC_PTX_INC(01/01/2016,31/12/2016,FY,USD)&lt;/Q&gt;&lt;R&gt;4&lt;/R&gt;&lt;C&gt;1&lt;/C&gt;&lt;D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xsi:type="xsd:string"&gt;@NA&lt;/D&gt;&lt;/FQL&gt;&lt;FQL&gt;&lt;Q&gt;US7458671010^FPC_PTX_INC(01/01/2016,31/12/2016,FY,USD)&lt;/Q&gt;&lt;R&gt;4&lt;/R&gt;&lt;C&gt;1&lt;/C&gt;&lt;D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xsi:type="xsd:string"&gt;@NA&lt;/D&gt;&lt;/FQL&gt;&lt;FQL&gt;&lt;Q&gt;US24906P1093^FPC_PTX_INC(01/01/2016,31/12/2016,FY,USD)&lt;/Q&gt;&lt;R&gt;4&lt;/R&gt;&lt;C&gt;1&lt;/C&gt;&lt;D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xsi:type="xsd:string"&gt;@NA&lt;/D&gt;&lt;/FQL&gt;&lt;FQL&gt;&lt;Q&gt;US73278L1052^FPC_PTX_INC(01/01/2016,31/12/2016,FY,USD)&lt;/Q&gt;&lt;R&gt;4&lt;/R&gt;&lt;C&gt;1&lt;/C&gt;&lt;D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xsi:type="xsd:string"&gt;@NA&lt;/D&gt;&lt;/FQL&gt;&lt;FQL&gt;&lt;Q&gt;US4404521001^FPC_PTX_INC(01/01/2016,31/12/2016,FY,USD)&lt;/Q&gt;&lt;R&gt;4&lt;/R&gt;&lt;C&gt;1&lt;/C&gt;&lt;D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xsi:type="xsd:string"&gt;@NA&lt;/D&gt;&lt;/FQL&gt;&lt;FQL&gt;&lt;Q&gt;US5502411037^FPC_PTX_INC(01/01/2016,31/12/2016,FY,USD)&lt;/Q&gt;&lt;R&gt;4&lt;/R&gt;&lt;C&gt;1&lt;/C&gt;&lt;D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xsi:type="xsd:string"&gt;@NA&lt;/D&gt;&lt;/FQL&gt;&lt;FQL&gt;&lt;Q&gt;US3802371076^FPC_PTX_INC(01/01/2016,31/12/2016,FY,USD)&lt;/Q&gt;&lt;R&gt;4&lt;/R&gt;&lt;C&gt;1&lt;/C&gt;&lt;D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xsi:type="xsd:string"&gt;@NA&lt;/D&gt;&lt;/FQL&gt;&lt;FQL&gt;&lt;Q&gt;US12541W2098^FPC_PTX_INC(01/01/2016,31/12/2016,FY,USD)&lt;/Q&gt;&lt;R&gt;4&lt;/R&gt;&lt;C&gt;1&lt;/C&gt;&lt;D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xsi:type="xsd:string"&gt;@NA&lt;/D&gt;&lt;/FQL&gt;&lt;FQL&gt;&lt;Q&gt;US5018892084^FPC_PTX_INC(01/01/2016,31/12/2016,FY,USD)&lt;/Q&gt;&lt;R&gt;4&lt;/R&gt;&lt;C&gt;1&lt;/C&gt;&lt;D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xsi:type="xsd:string"&gt;@NA&lt;/D&gt;&lt;/FQL&gt;&lt;FQL&gt;&lt;Q&gt;US00751Y1064^FPC_PTX_INC(01/01/2016,31/12/2016,FY,USD)&lt;/Q&gt;&lt;R&gt;4&lt;/R&gt;&lt;C&gt;1&lt;/C&gt;&lt;D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xsi:type="xsd:string"&gt;@NA&lt;/D&gt;&lt;/FQL&gt;&lt;FQL&gt;&lt;Q&gt;JE00BYSS4X48^FPC_PTX_INC(01/01/2016,31/12/2016,FY,USD)&lt;/Q&gt;&lt;R&gt;4&lt;/R&gt;&lt;C&gt;1&lt;/C&gt;&lt;D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xsi:type="xsd:string"&gt;@NA&lt;/D&gt;&lt;/FQL&gt;&lt;FQL&gt;&lt;Q&gt;US4180561072^FPC_PTX_INC(01/01/2016,31/12/2016,FY,USD)&lt;/Q&gt;&lt;R&gt;4&lt;/R&gt;&lt;C&gt;1&lt;/C&gt;&lt;D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xsi:type="xsd:string"&gt;@NA&lt;/D&gt;&lt;/FQL&gt;&lt;FQL&gt;&lt;Q&gt;US6700024010^FPC_PTX_INC(01/01/2016,31/12/2016,FY,USD)&lt;/Q&gt;&lt;R&gt;4&lt;/R&gt;&lt;C&gt;1&lt;/C&gt;&lt;D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xsi:type="xsd:string"&gt;@NA&lt;/D&gt;&lt;/FQL&gt;&lt;FQL&gt;&lt;Q&gt;US5132721045^FPC_PTX_INC(01/01/2016,31/12/2016,FY,USD)&lt;/Q&gt;&lt;R&gt;4&lt;/R&gt;&lt;C&gt;1&lt;/C&gt;&lt;D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xsi:type="xsd:string"&gt;@NA&lt;/D&gt;&lt;/FQL&gt;&lt;FQL&gt;&lt;Q&gt;US0995021062^FPC_PTX_INC(01/01/2016,31/12/2016,FY,USD)&lt;/Q&gt;&lt;R&gt;4&lt;/R&gt;&lt;C&gt;1&lt;/C&gt;&lt;D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xsi:type="xsd:string"&gt;@NA&lt;/D&gt;&lt;/FQL&gt;&lt;FQL&gt;&lt;Q&gt;CH0012032048^FPC_PTX_INC(01/01/2016,31/12/2016,FY,USD)&lt;/Q&gt;&lt;R&gt;4&lt;/R&gt;&lt;C&gt;1&lt;/C&gt;&lt;D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xsi:type="xsd:string"&gt;@NA&lt;/D&gt;&lt;/FQL&gt;&lt;FQL&gt;&lt;Q&gt;DE0007164600^FPC_PTX_INC(01/01/2016,31/12/2016,FY,USD)&lt;/Q&gt;&lt;R&gt;4&lt;/R&gt;&lt;C&gt;1&lt;/C&gt;&lt;D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xsi:type="xsd:string"&gt;@NA&lt;/D&gt;&lt;/FQL&gt;&lt;FQL&gt;&lt;Q&gt;DE0008404005^FPC_PTX_INC(01/01/2016,31/12/2016,FY,USD)&lt;/Q&gt;&lt;R&gt;4&lt;/R&gt;&lt;C&gt;1&lt;/C&gt;&lt;D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xsi:type="xsd:string"&gt;@NA&lt;/D&gt;&lt;/FQL&gt;&lt;FQL&gt;&lt;Q&gt;FR0000120321^FPC_PTX_INC(01/01/2016,31/12/2016,FY,USD)&lt;/Q&gt;&lt;R&gt;4&lt;/R&gt;&lt;C&gt;1&lt;/C&gt;&lt;D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xsi:type="xsd:string"&gt;@NA&lt;/D&gt;&lt;/FQL&gt;&lt;FQL&gt;&lt;Q&gt;FR0000120073^FPC_PTX_INC(01/01/2016,31/12/2016,FY,USD)&lt;/Q&gt;&lt;R&gt;4&lt;/R&gt;&lt;C&gt;1&lt;/C&gt;&lt;D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xsi:type="xsd:string"&gt;@NA&lt;/D&gt;&lt;/FQL&gt;&lt;FQL&gt;&lt;Q&gt;DE0007100000^FPC_PTX_INC(01/01/2016,31/12/2016,FY,USD)&lt;/Q&gt;&lt;R&gt;4&lt;/R&gt;&lt;C&gt;1&lt;/C&gt;&lt;D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xsi:type="xsd:string"&gt;@NA&lt;/D&gt;&lt;/FQL&gt;&lt;FQL&gt;&lt;Q&gt;NL0000235190^FPC_PTX_INC(01/01/2016,31/12/2016,FY,USD)&lt;/Q&gt;&lt;R&gt;4&lt;/R&gt;&lt;C&gt;1&lt;/C&gt;&lt;D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xsi:type="xsd:string"&gt;@NA&lt;/D&gt;&lt;/FQL&gt;&lt;FQL&gt;&lt;Q&gt;DE0005557508^FPC_PTX_INC(01/01/2016,31/12/2016,FY,USD)&lt;/Q&gt;&lt;R&gt;4&lt;/R&gt;&lt;C&gt;1&lt;/C&gt;&lt;D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xsi:type="xsd:string"&gt;@NA&lt;/D&gt;&lt;/FQL&gt;&lt;FQL&gt;&lt;Q&gt;NL0012969182^FPC_PTX_INC(01/01/2016,31/12/2016,FY,USD)&lt;/Q&gt;&lt;R&gt;4&lt;/R&gt;&lt;C&gt;1&lt;/C&gt;&lt;D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xsi:type="xsd:string"&gt;@NA&lt;/D&gt;&lt;/FQL&gt;&lt;FQL&gt;&lt;Q&gt;DE000BAY0017^FPC_PTX_INC(01/01/2016,31/12/2016,FY,USD)&lt;/Q&gt;&lt;R&gt;4&lt;/R&gt;&lt;C&gt;1&lt;/C&gt;&lt;D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xsi:type="xsd:string"&gt;@NA&lt;/D&gt;&lt;/FQL&gt;&lt;FQL&gt;&lt;Q&gt;FR0000125486^FPC_PTX_INC(01/01/2016,31/12/2016,FY,USD)&lt;/Q&gt;&lt;R&gt;4&lt;/R&gt;&lt;C&gt;1&lt;/C&gt;&lt;D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xsi:type="xsd:string"&gt;@NA&lt;/D&gt;&lt;/FQL&gt;&lt;FQL&gt;&lt;Q&gt;DE000A1EWWW0^FPC_PTX_INC(01/01/2016,31/12/2016,FY,USD)&lt;/Q&gt;&lt;R&gt;4&lt;/R&gt;&lt;C&gt;1&lt;/C&gt;&lt;D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xsi:type="xsd:string"&gt;@NA&lt;/D&gt;&lt;/FQL&gt;&lt;FQL&gt;&lt;Q&gt;DE0006231004^FPC_PTX_INC(01/01/2016,31/12/2016,FY,USD)&lt;/Q&gt;&lt;R&gt;4&lt;/R&gt;&lt;C&gt;1&lt;/C&gt;&lt;D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xsi:type="xsd:string"&gt;@NA&lt;/D&gt;&lt;/FQL&gt;&lt;FQL&gt;&lt;Q&gt;DE0005552004^FPC_PTX_INC(01/01/2016,31/12/2016,FY,USD)&lt;/Q&gt;&lt;R&gt;4&lt;/R&gt;&lt;C&gt;1&lt;/C&gt;&lt;D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xsi:type="xsd:string"&gt;@NA&lt;/D&gt;&lt;/FQL&gt;&lt;FQL&gt;&lt;Q&gt;BE0974293251^FPC_PTX_INC(01/01/2016,31/12/2016,FY,USD)&lt;/Q&gt;&lt;R&gt;4&lt;/R&gt;&lt;C&gt;1&lt;/C&gt;&lt;D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xsi:type="xsd:string"&gt;@NA&lt;/D&gt;&lt;/FQL&gt;&lt;FQL&gt;&lt;Q&gt;NL0000009538^FPC_PTX_INC(01/01/2016,31/12/2016,FY,USD)&lt;/Q&gt;&lt;R&gt;4&lt;/R&gt;&lt;C&gt;1&lt;/C&gt;&lt;D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xsi:type="xsd:string"&gt;@NA&lt;/D&gt;&lt;/FQL&gt;&lt;FQL&gt;&lt;Q&gt;FR0000073272^FPC_PTX_INC(01/01/2016,31/12/2016,FY,USD)&lt;/Q&gt;&lt;R&gt;4&lt;/R&gt;&lt;C&gt;1&lt;/C&gt;&lt;D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xsi:type="xsd:string"&gt;@NA&lt;/D&gt;&lt;/FQL&gt;&lt;FQL&gt;&lt;Q&gt;DE0007664039^FPC_PTX_INC(01/01/2016,31/12/2016,FY,USD)&lt;/Q&gt;&lt;R&gt;4&lt;/R&gt;&lt;C&gt;1&lt;/C&gt;&lt;D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xsi:type="xsd:string"&gt;@NA&lt;/D&gt;&lt;/FQL&gt;&lt;FQL&gt;&lt;Q&gt;FR0000121485^FPC_PTX_INC(01/01/2016,31/12/2016,FY,USD)&lt;/Q&gt;&lt;R&gt;4&lt;/R&gt;&lt;C&gt;1&lt;/C&gt;&lt;D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xsi:type="xsd:string"&gt;@NA&lt;/D&gt;&lt;/FQL&gt;&lt;FQL&gt;&lt;Q&gt;CH0210483332^FPC_PTX_INC(01/01/2016,31/12/2016,FY,USD)&lt;/Q&gt;&lt;R&gt;4&lt;/R&gt;&lt;C&gt;1&lt;/C&gt;&lt;D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xsi:type="xsd:string"&gt;@NA&lt;/D&gt;&lt;/FQL&gt;&lt;FQL&gt;&lt;Q&gt;NL0013654783^FPC_PTX_INC(01/01/2016,31/12/2016,FY,USD)&lt;/Q&gt;&lt;R&gt;4&lt;/R&gt;&lt;C&gt;1&lt;/C&gt;&lt;D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xsi:type="xsd:string"&gt;@NA&lt;/D&gt;&lt;/FQL&gt;&lt;FQL&gt;&lt;Q&gt;IT0000072618^FPC_PTX_INC(01/01/2016,31/12/2016,FY,USD)&lt;/Q&gt;&lt;R&gt;4&lt;/R&gt;&lt;C&gt;1&lt;/C&gt;&lt;D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xsi:type="xsd:string"&gt;@NA&lt;/D&gt;&lt;/FQL&gt;&lt;FQL&gt;&lt;Q&gt;FR0000120644^FPC_PTX_INC(01/01/2016,31/12/2016,FY,USD)&lt;/Q&gt;&lt;R&gt;4&lt;/R&gt;&lt;C&gt;1&lt;/C&gt;&lt;D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xsi:type="xsd:string"&gt;@NA&lt;/D&gt;&lt;/FQL&gt;&lt;FQL&gt;&lt;Q&gt;DK0010268606^FPC_PTX_INC(01/01/2016,31/12/2016,FY,USD)&lt;/Q&gt;&lt;R&gt;4&lt;/R&gt;&lt;C&gt;1&lt;/C&gt;&lt;D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xsi:type="xsd:string"&gt;@NA&lt;/D&gt;&lt;/FQL&gt;&lt;FQL&gt;&lt;Q&gt;SE0000108656^FPC_PTX_INC(01/01/2016,31/12/2016,FY,USD)&lt;/Q&gt;&lt;R&gt;4&lt;/R&gt;&lt;C&gt;1&lt;/C&gt;&lt;D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xsi:type="xsd:string"&gt;@NA&lt;/D&gt;&lt;/FQL&gt;&lt;FQL&gt;&lt;Q&gt;SE0000115446^FPC_PTX_INC(01/01/2016,31/12/2016,FY,USD)&lt;/Q&gt;&lt;R&gt;4&lt;/R&gt;&lt;C&gt;1&lt;/C&gt;&lt;D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xsi:type="xsd:string"&gt;@NA&lt;/D&gt;&lt;/FQL&gt;&lt;FQL&gt;&lt;Q&gt;SE0011166610^FPC_PTX_INC(01/01/2016,31/12/2016,FY,USD)&lt;/Q&gt;&lt;R&gt;4&lt;/R&gt;&lt;C&gt;1&lt;/C&gt;&lt;D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xsi:type="xsd:string"&gt;@NA&lt;/D&gt;&lt;/FQL&gt;&lt;FQL&gt;&lt;Q&gt;FR0000052292^FPC_PTX_INC(01/01/2016,31/12/2016,FY,USD)&lt;/Q&gt;&lt;R&gt;4&lt;/R&gt;&lt;C&gt;1&lt;/C&gt;&lt;D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xsi:type="xsd:string"&gt;@NA&lt;/D&gt;&lt;/FQL&gt;&lt;FQL&gt;&lt;Q&gt;FR0000120693^FPC_PTX_INC(01/01/2016,31/12/2016,FY,USD)&lt;/Q&gt;&lt;R&gt;4&lt;/R&gt;&lt;C&gt;1&lt;/C&gt;&lt;D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xsi:type="xsd:string"&gt;@NA&lt;/D&gt;&lt;/FQL&gt;&lt;FQL&gt;&lt;Q&gt;NL00150001Q9^FPC_PTX_INC(01/01/2016,31/12/2016,FY,USD)&lt;/Q&gt;&lt;R&gt;4&lt;/R&gt;&lt;C&gt;1&lt;/C&gt;&lt;D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xsi:type="xsd:string"&gt;@NA&lt;/D&gt;&lt;/FQL&gt;&lt;FQL&gt;&lt;Q&gt;ES0148396007^FPC_PTX_INC(01/01/2016,31/12/2016,FY,USD)&lt;/Q&gt;&lt;R&gt;4&lt;/R&gt;&lt;C&gt;1&lt;/C&gt;&lt;D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xsi:type="xsd:string"&gt;@NA&lt;/D&gt;&lt;/FQL&gt;&lt;FQL&gt;&lt;Q&gt;SE0000107419^FPC_PTX_INC(01/01/2016,31/12/2016,FY,USD)&lt;/Q&gt;&lt;R&gt;4&lt;/R&gt;&lt;C&gt;1&lt;/C&gt;&lt;D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xsi:type="xsd:string"&gt;@NA&lt;/D&gt;&lt;/FQL&gt;&lt;FQL&gt;&lt;Q&gt;CH0432492467^FPC_PTX_INC(01/01/2016,31/12/2016,FY,USD)&lt;/Q&gt;&lt;R&gt;4&lt;/R&gt;&lt;C&gt;1&lt;/C&gt;&lt;D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xsi:type="xsd:string"&gt;@NA&lt;/D&gt;&lt;/FQL&gt;&lt;FQL&gt;&lt;Q&gt;DE000A1ML7J1^FPC_PTX_INC(01/01/2016,31/12/2016,FY,USD)&lt;/Q&gt;&lt;R&gt;4&lt;/R&gt;&lt;C&gt;1&lt;/C&gt;&lt;D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xsi:type="xsd:string"&gt;@NA&lt;/D&gt;&lt;/FQL&gt;&lt;FQL&gt;&lt;Q&gt;FI4000297767^FPC_PTX_INC(01/01/2016,31/12/2016,FY,USD)&lt;/Q&gt;&lt;R&gt;4&lt;/R&gt;&lt;C&gt;1&lt;/C&gt;&lt;D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xsi:type="xsd:string"&gt;@NA&lt;/D&gt;&lt;/FQL&gt;&lt;FQL&gt;&lt;Q&gt;DE0005190003^FPC_PTX_INC(01/01/2016,31/12/2016,FY,USD)&lt;/Q&gt;&lt;R&gt;4&lt;/R&gt;&lt;C&gt;1&lt;/C&gt;&lt;D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xsi:type="xsd:string"&gt;@NA&lt;/D&gt;&lt;/FQL&gt;&lt;FQL&gt;&lt;Q&gt;ES0109067019^FPC_PTX_INC(01/01/2016,31/12/2016,FY,USD)&lt;/Q&gt;&lt;R&gt;4&lt;/R&gt;&lt;C&gt;1&lt;/C&gt;&lt;D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xsi:type="xsd:string"&gt;@NA&lt;/D&gt;&lt;/FQL&gt;&lt;FQL&gt;&lt;Q&gt;DE0005810055^FPC_PTX_INC(01/01/2016,31/12/2016,FY,USD)&lt;/Q&gt;&lt;R&gt;4&lt;/R&gt;&lt;C&gt;1&lt;/C&gt;&lt;D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xsi:type="xsd:string"&gt;@NA&lt;/D&gt;&lt;/FQL&gt;&lt;FQL&gt;&lt;Q&gt;CH0012214059^FPC_PTX_INC(01/01/2016,31/12/2016,FY,USD)&lt;/Q&gt;&lt;R&gt;4&lt;/R&gt;&lt;C&gt;1&lt;/C&gt;&lt;D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xsi:type="xsd:string"&gt;@NA&lt;/D&gt;&lt;/FQL&gt;&lt;FQL&gt;&lt;Q&gt;FR0000130650^FPC_PTX_INC(01/01/2016,31/12/2016,FY,USD)&lt;/Q&gt;&lt;R&gt;4&lt;/R&gt;&lt;C&gt;1&lt;/C&gt;&lt;D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xsi:type="xsd:string"&gt;@NA&lt;/D&gt;&lt;/FQL&gt;&lt;FQL&gt;&lt;Q&gt;SE0000667891^FPC_PTX_INC(01/01/2016,31/12/2016,FY,USD)&lt;/Q&gt;&lt;R&gt;4&lt;/R&gt;&lt;C&gt;1&lt;/C&gt;&lt;D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xsi:type="xsd:string"&gt;@NA&lt;/D&gt;&lt;/FQL&gt;&lt;FQL&gt;&lt;Q&gt;FR0000125338^FPC_PTX_INC(01/01/2016,31/12/2016,FY,USD)&lt;/Q&gt;&lt;R&gt;4&lt;/R&gt;&lt;C&gt;1&lt;/C&gt;&lt;D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xsi:type="xsd:string"&gt;@NA&lt;/D&gt;&lt;/FQL&gt;&lt;FQL&gt;&lt;Q&gt;FR0000127771^FPC_PTX_INC(01/01/2016,31/12/2016,FY,USD)&lt;/Q&gt;&lt;R&gt;4&lt;/R&gt;&lt;C&gt;1&lt;/C&gt;&lt;D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xsi:type="xsd:string"&gt;@NA&lt;/D&gt;&lt;/FQL&gt;&lt;FQL&gt;&lt;Q&gt;FR0000121261^FPC_PTX_INC(01/01/2016,31/12/2016,FY,USD)&lt;/Q&gt;&lt;R&gt;4&lt;/R&gt;&lt;C&gt;1&lt;/C&gt;&lt;D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xsi:type="xsd:string"&gt;@NA&lt;/D&gt;&lt;/FQL&gt;&lt;FQL&gt;&lt;Q&gt;SE0000103699^FPC_PTX_INC(01/01/2016,31/12/2016,FY,USD)&lt;/Q&gt;&lt;R&gt;4&lt;/R&gt;&lt;C&gt;1&lt;/C&gt;&lt;D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xsi:type="xsd:string"&gt;@NA&lt;/D&gt;&lt;/FQL&gt;&lt;FQL&gt;&lt;Q&gt;IT0000062072^FPC_PTX_INC(01/01/2016,31/12/2016,FY,USD)&lt;/Q&gt;&lt;R&gt;4&lt;/R&gt;&lt;C&gt;1&lt;/C&gt;&lt;D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xsi:type="xsd:string"&gt;@NA&lt;/D&gt;&lt;/FQL&gt;&lt;FQL&gt;&lt;Q&gt;NL0011585146^FPC_PTX_INC(01/01/2016,31/12/2016,FY,USD)&lt;/Q&gt;&lt;R&gt;4&lt;/R&gt;&lt;C&gt;1&lt;/C&gt;&lt;D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xsi:type="xsd:string"&gt;@NA&lt;/D&gt;&lt;/FQL&gt;&lt;FQL&gt;&lt;Q&gt;FR0000133308^FPC_PTX_INC(01/01/2016,31/12/2016,FY,USD)&lt;/Q&gt;&lt;R&gt;4&lt;/R&gt;&lt;C&gt;1&lt;/C&gt;&lt;D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xsi:type="xsd:string"&gt;@NA&lt;/D&gt;&lt;/FQL&gt;&lt;FQL&gt;&lt;Q&gt;NL0000226223^FPC_PTX_INC(01/01/2016,31/12/2016,FY,USD)&lt;/Q&gt;&lt;R&gt;4&lt;/R&gt;&lt;C&gt;1&lt;/C&gt;&lt;D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xsi:type="xsd:string"&gt;@NA&lt;/D&gt;&lt;/FQL&gt;&lt;FQL&gt;&lt;Q&gt;FR0010307819^FPC_PTX_INC(01/01/2016,31/12/2016,FY,USD)&lt;/Q&gt;&lt;R&gt;4&lt;/R&gt;&lt;C&gt;1&lt;/C&gt;&lt;D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xsi:type="xsd:string"&gt;@NA&lt;/D&gt;&lt;/FQL&gt;&lt;FQL&gt;&lt;Q&gt;SE0012673267^FPC_PTX_INC(01/01/2016,31/12/2016,FY,USD)&lt;/Q&gt;&lt;R&gt;4&lt;/R&gt;&lt;C&gt;1&lt;/C&gt;&lt;D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xsi:type="xsd:string"&gt;@NA&lt;/D&gt;&lt;/FQL&gt;&lt;FQL&gt;&lt;Q&gt;NL0000009165^FPC_PTX_INC(01/01/2016,31/12/2016,FY,USD)&lt;/Q&gt;&lt;R&gt;4&lt;/R&gt;&lt;C&gt;1&lt;/C&gt;&lt;D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xsi:type="xsd:string"&gt;@NA&lt;/D&gt;&lt;/FQL&gt;&lt;FQL&gt;&lt;Q&gt;CH0012138530^FPC_PTX_INC(01/01/2016,31/12/2016,FY,USD)&lt;/Q&gt;&lt;R&gt;4&lt;/R&gt;&lt;C&gt;1&lt;/C&gt;&lt;D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xsi:type="xsd:string"&gt;@NA&lt;/D&gt;&lt;/FQL&gt;&lt;FQL&gt;&lt;Q&gt;IT0005239360^FPC_PTX_INC(01/01/2016,31/12/2016,FY,USD)&lt;/Q&gt;&lt;R&gt;4&lt;/R&gt;&lt;C&gt;1&lt;/C&gt;&lt;D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xsi:type="xsd:string"&gt;@NA&lt;/D&gt;&lt;/FQL&gt;&lt;FQL&gt;&lt;Q&gt;CH0030170408^FPC_PTX_INC(01/01/2016,31/12/2016,FY,USD)&lt;/Q&gt;&lt;R&gt;4&lt;/R&gt;&lt;C&gt;1&lt;/C&gt;&lt;D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xsi:type="xsd:string"&gt;@NA&lt;/D&gt;&lt;/FQL&gt;&lt;FQL&gt;&lt;Q&gt;ES0178430E18^FPC_PTX_INC(01/01/2016,31/12/2016,FY,USD)&lt;/Q&gt;&lt;R&gt;4&lt;/R&gt;&lt;C&gt;1&lt;/C&gt;&lt;D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xsi:type="xsd:string"&gt;@NA&lt;/D&gt;&lt;/FQL&gt;&lt;FQL&gt;&lt;Q&gt;NL0000395903^FPC_PTX_INC(01/01/2016,31/12/2016,FY,USD)&lt;/Q&gt;&lt;R&gt;4&lt;/R&gt;&lt;C&gt;1&lt;/C&gt;&lt;D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xsi:type="xsd:string"&gt;@NA&lt;/D&gt;&lt;/FQL&gt;&lt;FQL&gt;&lt;Q&gt;FR0000130809^FPC_PTX_INC(01/01/2016,31/12/2016,FY,USD)&lt;/Q&gt;&lt;R&gt;4&lt;/R&gt;&lt;C&gt;1&lt;/C&gt;&lt;D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xsi:type="xsd:string"&gt;@NA&lt;/D&gt;&lt;/FQL&gt;&lt;FQL&gt;&lt;Q&gt;DE0006599905^FPC_PTX_INC(01/01/2016,31/12/2016,FY,USD)&lt;/Q&gt;&lt;R&gt;4&lt;/R&gt;&lt;C&gt;1&lt;/C&gt;&lt;D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xsi:type="xsd:string"&gt;@NA&lt;/D&gt;&lt;/FQL&gt;&lt;FQL&gt;&lt;Q&gt;DK0010272202^FPC_PTX_INC(01/01/2016,31/12/2016,FY,USD)&lt;/Q&gt;&lt;R&gt;4&lt;/R&gt;&lt;C&gt;1&lt;/C&gt;&lt;D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xsi:type="xsd:string"&gt;@NA&lt;/D&gt;&lt;/FQL&gt;&lt;FQL&gt;&lt;Q&gt;FR0000051807^FPC_PTX_INC(01/01/2016,31/12/2016,FY,USD)&lt;/Q&gt;&lt;R&gt;4&lt;/R&gt;&lt;C&gt;1&lt;/C&gt;&lt;D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xsi:type="xsd:string"&gt;@NA&lt;/D&gt;&lt;/FQL&gt;&lt;FQL&gt;&lt;Q&gt;NL0013267909^FPC_PTX_INC(01/01/2016,31/12/2016,FY,USD)&lt;/Q&gt;&lt;R&gt;4&lt;/R&gt;&lt;C&gt;1&lt;/C&gt;&lt;D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xsi:type="xsd:string"&gt;@NA&lt;/D&gt;&lt;/FQL&gt;&lt;FQL&gt;&lt;Q&gt;SE0012853455^FPC_PTX_INC(01/01/2016,31/12/2016,FY,USD)&lt;/Q&gt;&lt;R&gt;4&lt;/R&gt;&lt;C&gt;1&lt;/C&gt;&lt;D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xsi:type="xsd:string"&gt;@NA&lt;/D&gt;&lt;/FQL&gt;&lt;FQL&gt;&lt;Q&gt;ES0105066007^FPC_PTX_INC(01/01/2016,31/12/2016,FY,USD)&lt;/Q&gt;&lt;R&gt;4&lt;/R&gt;&lt;C&gt;1&lt;/C&gt;&lt;D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xsi:type="xsd:string"&gt;@NA&lt;/D&gt;&lt;/FQL&gt;&lt;FQL&gt;&lt;Q&gt;DE0006048432^FPC_PTX_INC(01/01/2016,31/12/2016,FY,USD)&lt;/Q&gt;&lt;R&gt;4&lt;/R&gt;&lt;C&gt;1&lt;/C&gt;&lt;D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xsi:type="xsd:string"&gt;@NA&lt;/D&gt;&lt;/FQL&gt;&lt;FQL&gt;&lt;Q&gt;SE0000148884^FPC_PTX_INC(01/01/2016,31/12/2016,FY,USD)&lt;/Q&gt;&lt;R&gt;4&lt;/R&gt;&lt;C&gt;1&lt;/C&gt;&lt;D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xsi:type="xsd:string"&gt;@NA&lt;/D&gt;&lt;/FQL&gt;&lt;FQL&gt;&lt;Q&gt;SE0009922164^FPC_PTX_INC(01/01/2016,31/12/2016,FY,USD)&lt;/Q&gt;&lt;R&gt;4&lt;/R&gt;&lt;C&gt;1&lt;/C&gt;&lt;D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xsi:type="xsd:string"&gt;@NA&lt;/D&gt;&lt;/FQL&gt;&lt;FQL&gt;&lt;Q&gt;BE0003565737^FPC_PTX_INC(01/01/2016,31/12/2016,FY,USD)&lt;/Q&gt;&lt;R&gt;4&lt;/R&gt;&lt;C&gt;1&lt;/C&gt;&lt;D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xsi:type="xsd:string"&gt;@NA&lt;/D&gt;&lt;/FQL&gt;&lt;FQL&gt;&lt;Q&gt;FR0000045072^FPC_PTX_INC(01/01/2016,31/12/2016,FY,USD)&lt;/Q&gt;&lt;R&gt;4&lt;/R&gt;&lt;C&gt;1&lt;/C&gt;&lt;D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xsi:type="xsd:string"&gt;@NA&lt;/D&gt;&lt;/FQL&gt;&lt;FQL&gt;&lt;Q&gt;DE0005785604^FPC_PTX_INC(01/01/2016,31/12/2016,FY,USD)&lt;/Q&gt;&lt;R&gt;4&lt;/R&gt;&lt;C&gt;1&lt;/C&gt;&lt;D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xsi:type="xsd:string"&gt;@NA&lt;/D&gt;&lt;/FQL&gt;&lt;FQL&gt;&lt;Q&gt;CH0025751329^FPC_PTX_INC(01/01/2016,31/12/2016,FY,USD)&lt;/Q&gt;&lt;R&gt;4&lt;/R&gt;&lt;C&gt;1&lt;/C&gt;&lt;D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xsi:type="xsd:string"&gt;@NA&lt;/D&gt;&lt;/FQL&gt;&lt;FQL&gt;&lt;Q&gt;DK0060448595^FPC_PTX_INC(01/01/2016,31/12/2016,FY,USD)&lt;/Q&gt;&lt;R&gt;4&lt;/R&gt;&lt;C&gt;1&lt;/C&gt;&lt;D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xsi:type="xsd:string"&gt;@NA&lt;/D&gt;&lt;/FQL&gt;&lt;FQL&gt;&lt;Q&gt;DE000ENER6Y0^FPC_PTX_INC(01/01/2016,31/12/2016,FY,USD)&lt;/Q&gt;&lt;R&gt;4&lt;/R&gt;&lt;C&gt;1&lt;/C&gt;&lt;D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xsi:type="xsd:string"&gt;@NA&lt;/D&gt;&lt;/FQL&gt;&lt;FQL&gt;&lt;Q&gt;SE0007100599^FPC_PTX_INC(01/01/2016,31/12/2016,FY,USD)&lt;/Q&gt;&lt;R&gt;4&lt;/R&gt;&lt;C&gt;1&lt;/C&gt;&lt;D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xsi:type="xsd:string"&gt;@NA&lt;/D&gt;&lt;/FQL&gt;&lt;FQL&gt;&lt;Q&gt;DE000PAH0038^FPC_PTX_INC(01/01/2016,31/12/2016,FY,USD)&lt;/Q&gt;&lt;R&gt;4&lt;/R&gt;&lt;C&gt;1&lt;/C&gt;&lt;D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xsi:type="xsd:string"&gt;@NA&lt;/D&gt;&lt;/FQL&gt;&lt;FQL&gt;&lt;Q&gt;DK0010181759^FPC_PTX_INC(01/01/2016,31/12/2016,FY,USD)&lt;/Q&gt;&lt;R&gt;4&lt;/R&gt;&lt;C&gt;1&lt;/C&gt;&lt;D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xsi:type="xsd:string"&gt;@NA&lt;/D&gt;&lt;/FQL&gt;&lt;FQL&gt;&lt;Q&gt;CH0014852781^FPC_PTX_INC(01/01/2016,31/12/2016,FY,USD)&lt;/Q&gt;&lt;R&gt;4&lt;/R&gt;&lt;C&gt;1&lt;/C&gt;&lt;D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xsi:type="xsd:string"&gt;@NA&lt;/D&gt;&lt;/FQL&gt;&lt;FQL&gt;&lt;Q&gt;NL0010545661^FPC_PTX_INC(01/01/2016,31/12/2016,FY,USD)&lt;/Q&gt;&lt;R&gt;4&lt;/R&gt;&lt;C&gt;1&lt;/C&gt;&lt;D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xsi:type="xsd:string"&gt;@NA&lt;/D&gt;&lt;/FQL&gt;&lt;FQL&gt;&lt;Q&gt;SE0000242455^FPC_PTX_INC(01/01/2016,31/12/2016,FY,USD)&lt;/Q&gt;&lt;R&gt;4&lt;/R&gt;&lt;C&gt;1&lt;/C&gt;&lt;D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xsi:type="xsd:string"&gt;@NA&lt;/D&gt;&lt;/FQL&gt;&lt;FQL&gt;&lt;Q&gt;NL0010773842^FPC_PTX_INC(01/01/2016,31/12/2016,FY,USD)&lt;/Q&gt;&lt;R&gt;4&lt;/R&gt;&lt;C&gt;1&lt;/C&gt;&lt;D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xsi:type="xsd:string"&gt;@NA&lt;/D&gt;&lt;/FQL&gt;&lt;FQL&gt;&lt;Q&gt;DE000SYM9999^FPC_PTX_INC(01/01/2016,31/12/2016,FY,USD)&lt;/Q&gt;&lt;R&gt;4&lt;/R&gt;&lt;C&gt;1&lt;/C&gt;&lt;D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xsi:type="xsd:string"&gt;@NA&lt;/D&gt;&lt;/FQL&gt;&lt;FQL&gt;&lt;Q&gt;CH0012549785^FPC_PTX_INC(01/01/2016,31/12/2016,FY,USD)&lt;/Q&gt;&lt;R&gt;4&lt;/R&gt;&lt;C&gt;1&lt;/C&gt;&lt;D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xsi:type="xsd:string"&gt;@NA&lt;/D&gt;&lt;/FQL&gt;&lt;FQL&gt;&lt;Q&gt;CH0102484968^FPC_PTX_INC(01/01/2016,31/12/2016,FY,USD)&lt;/Q&gt;&lt;R&gt;4&lt;/R&gt;&lt;C&gt;1&lt;/C&gt;&lt;D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xsi:type="xsd:string"&gt;@NA&lt;/D&gt;&lt;/FQL&gt;&lt;FQL&gt;&lt;Q&gt;DE0005439004^FPC_PTX_INC(01/01/2016,31/12/2016,FY,USD)&lt;/Q&gt;&lt;R&gt;4&lt;/R&gt;&lt;C&gt;1&lt;/C&gt;&lt;D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xsi:type="xsd:string"&gt;@NA&lt;/D&gt;&lt;/FQL&gt;&lt;FQL&gt;&lt;Q&gt;CH0012280076^FPC_PTX_INC(01/01/2016,31/12/2016,FY,USD)&lt;/Q&gt;&lt;R&gt;4&lt;/R&gt;&lt;C&gt;1&lt;/C&gt;&lt;D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xsi:type="xsd:string"&gt;@NA&lt;/D&gt;&lt;/FQL&gt;&lt;FQL&gt;&lt;Q&gt;FR0010220475^FPC_PTX_INC(01/01/2016,31/12/2016,FY,USD)&lt;/Q&gt;&lt;R&gt;4&lt;/R&gt;&lt;C&gt;1&lt;/C&gt;&lt;D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xsi:type="xsd:string"&gt;@NA&lt;/D&gt;&lt;/FQL&gt;&lt;FQL&gt;&lt;Q&gt;NL0010832176^FPC_PTX_INC(01/01/2016,31/12/2016,FY,USD)&lt;/Q&gt;&lt;R&gt;4&lt;/R&gt;&lt;C&gt;1&lt;/C&gt;&lt;D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xsi:type="xsd:string"&gt;@NA&lt;/D&gt;&lt;/FQL&gt;&lt;FQL&gt;&lt;Q&gt;CH0008742519^FPC_PTX_INC(01/01/2016,31/12/2016,FY,USD)&lt;/Q&gt;&lt;R&gt;4&lt;/R&gt;&lt;C&gt;1&lt;/C&gt;&lt;D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xsi:type="xsd:string"&gt;@NA&lt;/D&gt;&lt;/FQL&gt;&lt;FQL&gt;&lt;Q&gt;DK0060336014^FPC_PTX_INC(01/01/2016,31/12/2016,FY,USD)&lt;/Q&gt;&lt;R&gt;4&lt;/R&gt;&lt;C&gt;1&lt;/C&gt;&lt;D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xsi:type="xsd:string"&gt;@NA&lt;/D&gt;&lt;/FQL&gt;&lt;FQL&gt;&lt;Q&gt;DE0006047004^FPC_PTX_INC(01/01/2016,31/12/2016,FY,USD)&lt;/Q&gt;&lt;R&gt;4&lt;/R&gt;&lt;C&gt;1&lt;/C&gt;&lt;D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xsi:type="xsd:string"&gt;@NA&lt;/D&gt;&lt;/FQL&gt;&lt;FQL&gt;&lt;Q&gt;DK0010274414^FPC_PTX_INC(01/01/2016,31/12/2016,FY,USD)&lt;/Q&gt;&lt;R&gt;4&lt;/R&gt;&lt;C&gt;1&lt;/C&gt;&lt;D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xsi:type="xsd:string"&gt;@NA&lt;/D&gt;&lt;/FQL&gt;&lt;FQL&gt;&lt;Q&gt;SE0000310336^FPC_PTX_INC(01/01/2016,31/12/2016,FY,USD)&lt;/Q&gt;&lt;R&gt;4&lt;/R&gt;&lt;C&gt;1&lt;/C&gt;&lt;D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xsi:type="xsd:string"&gt;@NA&lt;/D&gt;&lt;/FQL&gt;&lt;FQL&gt;&lt;Q&gt;DE000A0D9PT0^FPC_PTX_INC(01/01/2016,31/12/2016,FY,USD)&lt;/Q&gt;&lt;R&gt;4&lt;/R&gt;&lt;C&gt;1&lt;/C&gt;&lt;D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xsi:type="xsd:string"&gt;@NA&lt;/D&gt;&lt;/FQL&gt;&lt;FQL&gt;&lt;Q&gt;DE0007165631^FPC_PTX_INC(01/01/2016,31/12/2016,FY,USD)&lt;/Q&gt;&lt;R&gt;4&lt;/R&gt;&lt;C&gt;1&lt;/C&gt;&lt;D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xsi:type="xsd:string"&gt;@NA&lt;/D&gt;&lt;/FQL&gt;&lt;FQL&gt;&lt;Q&gt;BE0003739530^FPC_PTX_INC(01/01/2016,31/12/2016,FY,USD)&lt;/Q&gt;&lt;R&gt;4&lt;/R&gt;&lt;C&gt;1&lt;/C&gt;&lt;D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xsi:type="xsd:string"&gt;@NA&lt;/D&gt;&lt;/FQL&gt;&lt;FQL&gt;&lt;Q&gt;FR0000120503^FPC_PTX_INC(01/01/2016,31/12/2016,FY,USD)&lt;/Q&gt;&lt;R&gt;4&lt;/R&gt;&lt;C&gt;1&lt;/C&gt;&lt;D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xsi:type="xsd:string"&gt;@NA&lt;/D&gt;&lt;/FQL&gt;&lt;FQL&gt;&lt;Q&gt;ES0105046009^FPC_PTX_INC(01/01/2016,31/12/2016,FY,USD)&lt;/Q&gt;&lt;R&gt;4&lt;/R&gt;&lt;C&gt;1&lt;/C&gt;&lt;D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xsi:type="xsd:string"&gt;@NA&lt;/D&gt;&lt;/FQL&gt;&lt;FQL&gt;&lt;Q&gt;NL0000009082^FPC_PTX_INC(01/01/2016,31/12/2016,FY,USD)&lt;/Q&gt;&lt;R&gt;4&lt;/R&gt;&lt;C&gt;1&lt;/C&gt;&lt;D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xsi:type="xsd:string"&gt;@NA&lt;/D&gt;&lt;/FQL&gt;&lt;FQL&gt;&lt;Q&gt;FR0000120172^FPC_PTX_INC(01/01/2016,31/12/2016,FY,USD)&lt;/Q&gt;&lt;R&gt;4&lt;/R&gt;&lt;C&gt;1&lt;/C&gt;&lt;D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xsi:type="xsd:string"&gt;@NA&lt;/D&gt;&lt;/FQL&gt;&lt;FQL&gt;&lt;Q&gt;NL0012015705^FPC_PTX_INC(01/01/2016,31/12/2016,FY,USD)&lt;/Q&gt;&lt;R&gt;4&lt;/R&gt;&lt;C&gt;1&lt;/C&gt;&lt;D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JP3198900007^FPC_PTX_INC(01/01/2016,12/31/2016,FY,USD)&lt;/Q&gt;&lt;R&gt;0&lt;/R&gt;&lt;C&gt;0&lt;/C&gt;&lt;/FQL&gt;&lt;FQL&gt;&lt;Q&gt;JP3942400007^FPC_PTX_INC(01/01/2016,12/31/2016,FY,USD)&lt;/Q&gt;&lt;R&gt;0&lt;/R&gt;&lt;C&gt;0&lt;/C&gt;&lt;/FQL&gt;&lt;FQL&gt;&lt;Q&gt;JP3951600000^FPC_PTX_INC(01/01/2016,12/31/2016,FY,USD)&lt;/Q&gt;&lt;R&gt;0&lt;/R&gt;&lt;C&gt;0&lt;/C&gt;&lt;/FQL&gt;&lt;FQL&gt;&lt;Q&gt;JP3173400007^FPC_PTX_INC(01/01/2016,12/31/2016,FY,USD)&lt;/Q&gt;&lt;R&gt;0&lt;/R&gt;&lt;C&gt;0&lt;/C&gt;&lt;/FQL&gt;&lt;FQL&gt;&lt;Q&gt;JP3802400006^FPC_PTX_INC(01/01/2016,12/31/2016,FY,USD)&lt;/Q&gt;&lt;R&gt;0&lt;/R&gt;&lt;C&gt;0&lt;/C&gt;&lt;/FQL&gt;&lt;FQL&gt;&lt;Q&gt;TW0001326007^FPC_PTX_INC(01/01/2016,12/31/2016,FY,USD)&lt;/Q&gt;&lt;R&gt;0&lt;/R&gt;&lt;C&gt;0&lt;/C&gt;&lt;/FQL&gt;&lt;FQL&gt;&lt;Q&gt;JP3197600004^FPC_PTX_INC(01/01/2016,12/31/2016,FY,USD)&lt;/Q&gt;&lt;R&gt;0&lt;/R&gt;&lt;C&gt;0&lt;/C&gt;&lt;/FQL&gt;&lt;FQL&gt;&lt;Q&gt;JP3634600005^FPC_PTX_INC(01/01/2016,12/31/2016,FY,USD)&lt;/Q&gt;&lt;R&gt;0&lt;/R&gt;&lt;C&gt;0&lt;/C&gt;&lt;/FQL&gt;&lt;FQL&gt;&lt;Q&gt;JP3476480003^FPC_PTX_INC(01/01/2016,12/31/2016,FY,USD)&lt;/Q&gt;&lt;R&gt;0&lt;/R&gt;&lt;C&gt;0&lt;/C&gt;&lt;/FQL&gt;&lt;FQL&gt;&lt;Q&gt;JP3371200001^FPC_PTX_INC(01/01/2016,12/31/2016,FY,USD)&lt;/Q&gt;&lt;R&gt;0&lt;/R&gt;&lt;C&gt;0&lt;/C&gt;&lt;/FQL&gt;&lt;FQL&gt;&lt;Q&gt;JP3143600009^FPC_PTX_INC(01/01/2016,12/31/2016,FY,USD)&lt;/Q&gt;&lt;R&gt;0&lt;/R&gt;&lt;C&gt;0&lt;/C&gt;&lt;/FQL&gt;&lt;FQL&gt;&lt;Q&gt;JP3496400007^FPC_PTX_INC(01/01/2016,12/31/2016,FY,USD)&lt;/Q&gt;&lt;R&gt;0&lt;/R&gt;&lt;C&gt;0&lt;/C&gt;&lt;/FQL&gt;&lt;FQL&gt;&lt;Q&gt;JP3814800003^FPC_PTX_INC(01/01/2016,12/31/2016,FY,USD)&lt;/Q&gt;&lt;R&gt;0&lt;/R&gt;&lt;C&gt;0&lt;/C&gt;&lt;/FQL&gt;&lt;FQL&gt;&lt;Q&gt;KR7005380001^FPC_PTX_INC(01/01/2016,12/31/2016,FY,USD)&lt;/Q&gt;&lt;R&gt;0&lt;/R&gt;&lt;C&gt;0&lt;/C&gt;&lt;/FQL&gt;&lt;FQL&gt;&lt;Q&gt;JP3381000003^FPC_PTX_INC(01/01/2016,12/31/2016,FY,USD)&lt;/Q&gt;&lt;R&gt;0&lt;/R&gt;&lt;C&gt;0&lt;/C&gt;&lt;/FQL&gt;&lt;FQL&gt;&lt;Q&gt;JP3830800003^FPC_PTX_INC(01/01/2016,12/31/2016,FY,USD)&lt;/Q&gt;&lt;R&gt;0&lt;/R&gt;&lt;C&gt;0&lt;/C&gt;&lt;/FQL&gt;&lt;FQL&gt;&lt;Q&gt;TW0002886009^FPC_PTX_INC(01/01/2016,12/31/2016,FY,USD)&lt;/Q&gt;&lt;R&gt;0&lt;/R&gt;&lt;C&gt;0&lt;/C&gt;&lt;/FQL&gt;&lt;FQL&gt;&lt;Q&gt;JP3933800009^FPC_PTX_INC(01/01/2016,12/31/2016,FY,USD)&lt;/Q&gt;&lt;R&gt;0&lt;/R&gt;&lt;C&gt;0&lt;/C&gt;&lt;/FQL&gt;&lt;FQL&gt;&lt;Q&gt;KR7068270008^FPC_PTX_INC(01/01/2016,12/31/2016,FY,USD)&lt;/Q&gt;&lt;R&gt;0&lt;/R&gt;&lt;C&gt;0&lt;/C&gt;&lt;/FQL&gt;&lt;FQL&gt;&lt;Q&gt;KR7012330007^FPC_PTX_INC(01/01/2016,12/31/2016,FY,USD)&lt;/Q&gt;&lt;R&gt;0&lt;/R&gt;&lt;C&gt;0&lt;/C&gt;&lt;/FQL&gt;&lt;FQL&gt;&lt;Q&gt;TW0001216000^FPC_PTX_INC(01/01/2016,12/31/2016,FY,USD)&lt;/Q&gt;&lt;R&gt;0&lt;/R&gt;&lt;C&gt;0&lt;/C&gt;&lt;/FQL&gt;&lt;FQL&gt;&lt;Q&gt;JP3890350006^FPC_PTX_INC(01/01/2016,12/31/2016,FY,USD)&lt;/Q&gt;&lt;R&gt;0&lt;/R&gt;&lt;C&gt;0&lt;/C&gt;&lt;/FQL&gt;&lt;FQL&gt;&lt;Q&gt;JP3358000002^FPC_PTX_INC(01/01/2016,12/31/2016,FY,USD)&lt;/Q&gt;&lt;R&gt;0&lt;/R&gt;&lt;C&gt;0&lt;/C&gt;&lt;/FQL&gt;&lt;FQL&gt;&lt;Q&gt;JP3802300008^FPC_PTX_INC(01/01/2016,12/31/2016,FY,USD)&lt;/Q&gt;&lt;R&gt;0&lt;/R&gt;&lt;C&gt;0&lt;/C&gt;&lt;/FQL&gt;&lt;FQL&gt;&lt;Q&gt;JP3898400001^FPC_PTX_INC(01/01/2016,12/31/2016,FY,USD)&lt;/Q&gt;&lt;R&gt;0&lt;/R&gt;&lt;C&gt;0&lt;/C&gt;&lt;/FQL&gt;&lt;FQL&gt;&lt;Q&gt;JP3205800000^FPC_PTX_INC(01/01/2016,12/31/2016,FY,USD)&lt;/Q&gt;&lt;R&gt;0&lt;/R&gt;&lt;C&gt;0&lt;/C&gt;&lt;/FQL&gt;&lt;FQL&gt;&lt;Q&gt;KR7005930003^FPC_PTX_INC(01/01/2016,12/31/2016,FY,USD)&lt;/Q&gt;&lt;R&gt;0&lt;/R&gt;&lt;C&gt;0&lt;/C&gt;&lt;/FQL&gt;&lt;FQL&gt;&lt;Q&gt;KR7006400006^FPC_PTX_INC(01/01/2016,12/31/2016,FY,USD)&lt;/Q&gt;&lt;R&gt;0&lt;/R&gt;&lt;C&gt;0&lt;/C&gt;&lt;/FQL&gt;&lt;FQL&gt;&lt;Q&gt;JP3240400006^FPC_PTX_INC(01/01/2016,12/31/2016,FY,USD)&lt;/Q&gt;&lt;R&gt;0&lt;/R&gt;&lt;C&gt;0&lt;/C&gt;&lt;/FQL&gt;&lt;FQL&gt;&lt;Q&gt;JP3119600009^FPC_PTX_INC(01/01/2016,12/31/2016,FY,USD)&lt;/Q&gt;&lt;R&gt;0&lt;/R&gt;&lt;C&gt;0&lt;/C&gt;&lt;/FQL&gt;&lt;FQL&gt;&lt;Q&gt;TW0002002003^FPC_PTX_INC(01/01/2016,12/31/2016,FY,USD)&lt;/Q&gt;&lt;R&gt;0&lt;/R&gt;&lt;C&gt;0&lt;/C&gt;&lt;/FQL&gt;&lt;FQL&gt;&lt;Q&gt;JP3249600002^FPC_PTX_INC(01/01/2016,12/31/2016,FY,USD)&lt;/Q&gt;&lt;R&gt;0&lt;/R&gt;&lt;C&gt;0&lt;/C&gt;&lt;/FQL&gt;&lt;FQL&gt;&lt;Q&gt;TW0002882008^FPC_PTX_INC(01/01/2016,12/31/2016,FY,USD)&lt;/Q&gt;&lt;R&gt;0&lt;/R&gt;&lt;C&gt;0&lt;/C&gt;&lt;/FQL&gt;&lt;FQL&gt;&lt;Q&gt;TW0002454006^FPC_PTX_INC(01/01/2016,12/31/2016,FY,USD)&lt;/Q&gt;&lt;R&gt;0&lt;/R&gt;&lt;C&gt;0&lt;/C&gt;&lt;/FQL&gt;&lt;FQL&gt;&lt;Q&gt;JP3421800008^FPC_PTX_INC(01/01/2016,12/31/2016,FY,USD)&lt;/Q&gt;&lt;R&gt;0&lt;/R&gt;&lt;C&gt;0&lt;/C&gt;&lt;/FQL&gt;&lt;FQL&gt;&lt;Q&gt;JP3893200000^FPC_PTX_INC(01/01/2016,12/31/2016,FY,USD)&lt;/Q&gt;&lt;R&gt;0&lt;/R&gt;&lt;C&gt;0&lt;/C&gt;&lt;/FQL&gt;&lt;FQL&gt;&lt;Q&gt;JP3200450009^FPC_PTX_INC(01/01/2016,12/31/2016,FY,USD)&lt;/Q&gt;&lt;R&gt;0&lt;/R&gt;&lt;C&gt;0&lt;/C&gt;&lt;/FQL&gt;&lt;FQL&gt;&lt;Q&gt;JP3571400005^FPC_PTX_INC(01/01/2016,12/31/2016,FY,USD)&lt;/Q&gt;&lt;R&gt;0&lt;/R&gt;&lt;C&gt;0&lt;/C&gt;&lt;/FQL&gt;&lt;FQL&gt;&lt;Q&gt;JP3726800000^FPC_PTX_INC(01/01/2016,12/31/2016,FY,USD)&lt;/Q&gt;&lt;R&gt;0&lt;/R&gt;&lt;C&gt;0&lt;/C&gt;&lt;/FQL&gt;&lt;FQL&gt;&lt;Q&gt;JP3422950000^FPC_PTX_INC(01/01/2016,12/31/2016,FY,USD)&lt;/Q&gt;&lt;R&gt;0&lt;/R&gt;&lt;C&gt;0&lt;/C&gt;&lt;/FQL&gt;&lt;FQL&gt;&lt;Q&gt;JP3505000004^FPC_PTX_INC(01/01/2016,12/31/2016,FY,USD)&lt;/Q&gt;&lt;R&gt;0&lt;/R&gt;&lt;C&gt;0&lt;/C&gt;&lt;/FQL&gt;&lt;FQL&gt;&lt;Q&gt;KR7005490008^FPC_PTX_INC(01/01/2016,12/31/2016,FY,USD)&lt;/Q&gt;&lt;R&gt;0&lt;/R&gt;&lt;C&gt;0&lt;/C&gt;&lt;/FQL&gt;&lt;FQL&gt;&lt;Q&gt;TW0002303005^FPC_PTX_INC(01/01/2016,12/31/2016,FY,USD)&lt;/Q&gt;&lt;R&gt;0&lt;/R&gt;&lt;C&gt;0&lt;/C&gt;&lt;/FQL&gt;&lt;FQL&gt;&lt;Q&gt;JP3758190007^FPC_PTX_INC(01/01/2016,12/31/2016,FY,USD)&lt;/Q&gt;&lt;R&gt;0&lt;/R&gt;&lt;C&gt;0&lt;/C&gt;&lt;/FQL&gt;&lt;FQL&gt;&lt;Q&gt;JP3304200003^FPC_PTX_INC(01/01/2016,12/31/2016,FY,USD)&lt;/Q&gt;&lt;R&gt;0&lt;/R&gt;&lt;C&gt;0&lt;/C&gt;&lt;/FQL&gt;&lt;FQL&gt;&lt;Q&gt;JP3188220002^FPC_PTX_INC(01/01/2016,12/31/2016,FY,USD)&lt;/Q&gt;&lt;R&gt;0&lt;/R&gt;&lt;C&gt;0&lt;/C&gt;&lt;/FQL&gt;&lt;FQL&gt;&lt;Q&gt;JP3633400001^FPC_PTX_INC(01/01/2016,12/31/2016,FY,USD)&lt;/Q&gt;&lt;R&gt;0&lt;/R&gt;&lt;C&gt;0&lt;/C&gt;&lt;/FQL&gt;&lt;FQL&gt;&lt;Q&gt;TW0002881000^FPC_PTX_INC(01/01/2016,12/31/2016,FY,USD)&lt;/Q&gt;&lt;R&gt;0&lt;/R&gt;&lt;C&gt;0&lt;/C&gt;&lt;/FQL&gt;&lt;FQL&gt;&lt;Q&gt;JP3814000000^FPC_PTX_INC(01/01/2016,12/31/2016,FY,USD)&lt;/Q&gt;&lt;R&gt;0&lt;/R&gt;&lt;C&gt;0&lt;/C&gt;&lt;/FQL&gt;&lt;FQL&gt;&lt;Q&gt;JP3752900005^FPC_PTX_INC(01/01/2016,12/31/2016,FY,USD)&lt;/Q&gt;&lt;R&gt;0&lt;/R&gt;&lt;C&gt;0&lt;/C&gt;&lt;/FQL&gt;&lt;FQL&gt;&lt;Q&gt;JP3902400005^FPC_PTX_INC(01/01/2016,12/31/2016,FY,USD)&lt;/Q&gt;&lt;R&gt;0&lt;/R&gt;&lt;C&gt;0&lt;/C&gt;&lt;/FQL&gt;&lt;FQL&gt;&lt;Q&gt;KR7105560007^FPC_PTX_INC(01/01/2016,12/31/2016,FY,USD)&lt;/Q&gt;&lt;R&gt;0&lt;/R&gt;&lt;C&gt;0&lt;/C&gt;&lt;/FQL&gt;&lt;FQL&gt;&lt;Q&gt;JP3890310000^FPC_PTX_INC(01/01/2016,12/31/2016,FY,USD)&lt;/Q&gt;&lt;R&gt;0&lt;/R&gt;&lt;C&gt;0&lt;/C&gt;&lt;/FQL&gt;&lt;FQL&gt;&lt;Q&gt;JP3475350009^FPC_PTX_INC(01/01/2016,12/31/2016,FY,USD)&lt;/Q&gt;&lt;R&gt;0&lt;/R&gt;&lt;C&gt;0&lt;/C&gt;&lt;/FQL&gt;&lt;FQL&gt;&lt;Q&gt;JP3236200006^FPC_PTX_INC(01/01/2016,12/31/2016,FY,USD)&lt;/Q&gt;&lt;R&gt;0&lt;/R&gt;&lt;C&gt;0&lt;/C&gt;&lt;/FQL&gt;&lt;FQL&gt;&lt;Q&gt;JP3497400006^FPC_PTX_INC(01/01/2016,12/31/2016,FY,USD)&lt;/Q&gt;&lt;R&gt;0&lt;/R&gt;&lt;C&gt;0&lt;/C&gt;&lt;/FQL&gt;&lt;FQL&gt;&lt;Q&gt;KR7035420009^FPC_PTX_INC(01/01/2016,12/31/2016,FY,USD)&lt;/Q&gt;&lt;R&gt;0&lt;/R&gt;&lt;C&gt;0&lt;/C&gt;&lt;/FQL&gt;&lt;FQL&gt;&lt;Q&gt;JP3756100008^FPC_PTX_INC(01/01/2016,12/31/2016,FY,USD)&lt;/Q&gt;&lt;R&gt;0&lt;/R&gt;&lt;C&gt;0&lt;/C&gt;&lt;/FQL&gt;&lt;FQL&gt;&lt;Q&gt;JP3409000001^FPC_PTX_INC(01/01/2016,12/31/2016,FY,USD)&lt;/Q&gt;&lt;R&gt;0&lt;/R&gt;&lt;C&gt;0&lt;/C&gt;&lt;/FQL&gt;&lt;FQL&gt;&lt;Q&gt;JP3732000009^FPC_PTX_INC(01/01/2016,12/31/2016,FY,USD)&lt;/Q&gt;&lt;R&gt;0&lt;/R&gt;&lt;C&gt;0&lt;/C&gt;&lt;/FQL&gt;&lt;FQL&gt;&lt;Q&gt;JP3116000005^FPC_PTX_INC(01/01/2016,12/31/2016,FY,USD)&lt;/Q&gt;&lt;R&gt;0&lt;/R&gt;&lt;C&gt;0&lt;/C&gt;&lt;/FQL&gt;&lt;FQL&gt;&lt;Q&gt;KR7028260008^FPC_PTX_INC(01/01/2016,12/31/2016,FY,USD)&lt;/Q&gt;&lt;R&gt;0&lt;/R&gt;&lt;C&gt;0&lt;/C&gt;&lt;/FQL&gt;&lt;FQL&gt;&lt;Q&gt;JP3893600001^FPC_PTX_INC(01/01/2016,12/31/2016,FY,USD)&lt;/Q&gt;&lt;R&gt;0&lt;/R&gt;&lt;C&gt;0&lt;/C&gt;&lt;/FQL&gt;&lt;FQL&gt;&lt;Q&gt;JP3592200004^FPC_PTX_INC(01/01/2016,12/31/2016,FY,USD)&lt;/Q&gt;&lt;R&gt;0&lt;/R&gt;&lt;C&gt;0&lt;/C&gt;&lt;/FQL&gt;&lt;FQL&gt;&lt;Q&gt;JP3566800003^FPC_PTX_INC(01/01/2016,12/31/2016,FY,USD)&lt;/Q&gt;&lt;R&gt;0&lt;/R&gt;&lt;C&gt;0&lt;/C&gt;&lt;/FQL&gt;&lt;FQL&gt;&lt;Q&gt;JP3854600008^FPC_PTX_INC(01/01/2016,12/31/2016,FY,USD)&lt;/Q&gt;&lt;R&gt;0&lt;/R&gt;&lt;C&gt;0&lt;/C&gt;&lt;/FQL&gt;&lt;FQL&gt;&lt;Q&gt;JP3778630008^FPC_PTX_INC(01/01/2016,12/31/2016,FY,USD)&lt;/Q&gt;&lt;R&gt;0&lt;/R&gt;&lt;C&gt;0&lt;/C&gt;&lt;/FQL&gt;&lt;FQL&gt;&lt;Q&gt;JP3519400000^FPC_PTX_INC(01/01/2016,12/31/2016,FY,USD)&lt;/Q&gt;&lt;R&gt;0&lt;/R&gt;&lt;C&gt;0&lt;/C&gt;&lt;/FQL&gt;&lt;FQL&gt;&lt;Q&gt;KR7017670001^FPC_PTX_INC(01/01/2016,12/31/2016,FY,USD)&lt;/Q&gt;&lt;R&gt;0&lt;/R&gt;&lt;C&gt;0&lt;/C&gt;&lt;/FQL&gt;&lt;FQL&gt;&lt;Q&gt;JP3546800008^FPC_PTX_INC(01/01/2016,12/31/2016,FY,USD)&lt;/Q&gt;&lt;R&gt;0&lt;/R&gt;&lt;C&gt;0&lt;/C&gt;&lt;/FQL&gt;&lt;FQL&gt;&lt;Q&gt;TW0001303006^FPC_PTX_INC(01/01/2016,12/31/2016,FY,USD)&lt;/Q&gt;&lt;R&gt;0&lt;/R&gt;&lt;C&gt;0&lt;/C&gt;&lt;/FQL&gt;&lt;FQL&gt;&lt;Q&gt;JP3783600004^FPC_PTX_INC(01/01/2016,12/31/2016,FY,USD)&lt;/Q&gt;&lt;R&gt;0&lt;/R&gt;&lt;C&gt;0&lt;/C&gt;&lt;/FQL&gt;&lt;FQL&gt;&lt;Q&gt;JP3538800008^FPC_PTX_INC(01/01/2016,12/31/2016,FY,USD)&lt;/Q&gt;&lt;R&gt;0&lt;/R&gt;&lt;C&gt;0&lt;/C&gt;&lt;/FQL&gt;&lt;FQL&gt;&lt;Q&gt;TW0002317005^FPC_PTX_INC(01/01/2016,12/31/2016,FY,USD)&lt;/Q&gt;&lt;R&gt;0&lt;/R&gt;&lt;C&gt;0&lt;/C&gt;&lt;/FQL&gt;&lt;FQL&gt;&lt;Q&gt;JP3788600009^FPC_PTX_INC(01/01/2016,12/31/2016,FY,USD)&lt;/Q&gt;&lt;R&gt;0&lt;/R&gt;&lt;C&gt;0&lt;/C&gt;&lt;/FQL&gt;&lt;FQL&gt;&lt;Q&gt;JP3351600006^FPC_PTX_INC(01/01/2016,12/31/2016,FY,USD)&lt;/Q&gt;&lt;R&gt;0&lt;/R&gt;&lt;C&gt;0&lt;/C&gt;&lt;/FQL&gt;&lt;FQL&gt;&lt;Q&gt;KR7000270009^FPC_PTX_INC(01/01/2016,12/31/2016,FY,USD)&lt;/Q&gt;&lt;R&gt;0&lt;/R&gt;&lt;C&gt;0&lt;/C&gt;&lt;/FQL&gt;&lt;FQL&gt;&lt;Q&gt;JP389960</t>
        </r>
      </text>
    </comment>
    <comment ref="A10" authorId="0" shapeId="0" xr:uid="{DD427C18-0957-4F4C-91A2-ED88654AE300}">
      <text>
        <r>
          <rPr>
            <b/>
            <sz val="9"/>
            <color indexed="81"/>
            <rFont val="Tahoma"/>
            <charset val="1"/>
          </rPr>
          <t>0005^FPC_PTX_INC(01/01/2016,12/31/2016,FY,USD)&lt;/Q&gt;&lt;R&gt;0&lt;/R&gt;&lt;C&gt;0&lt;/C&gt;&lt;/FQL&gt;&lt;FQL&gt;&lt;Q&gt;JP3866800000^FPC_PTX_INC(01/01/2016,12/31/2016,FY,USD)&lt;/Q&gt;&lt;R&gt;0&lt;/R&gt;&lt;C&gt;0&lt;/C&gt;&lt;/FQL&gt;&lt;FQL&gt;&lt;Q&gt;KR7035720002^FPC_PTX_INC(01/01/2016,12/31/2016,FY,USD)&lt;/Q&gt;&lt;R&gt;0&lt;/R&gt;&lt;C&gt;0&lt;/C&gt;&lt;/FQL&gt;&lt;FQL&gt;&lt;Q&gt;TW0002412004^FPC_PTX_INC(01/01/2016,12/31/2016,FY,USD)&lt;/Q&gt;&lt;R&gt;0&lt;/R&gt;&lt;C&gt;0&lt;/C&gt;&lt;/FQL&gt;&lt;FQL&gt;&lt;Q&gt;JP3910660004^FPC_PTX_INC(01/01/2016,12/31/2016,FY,USD)&lt;/Q&gt;&lt;R&gt;0&lt;/R&gt;&lt;C&gt;0&lt;/C&gt;&lt;/FQL&gt;&lt;FQL&gt;&lt;Q&gt;JP3386450005^FPC_PTX_INC(01/01/2016,12/31/2016,FY,USD)&lt;/Q&gt;&lt;R&gt;0&lt;/R&gt;&lt;C&gt;0&lt;/C&gt;&lt;/FQL&gt;&lt;FQL&gt;&lt;Q&gt;JP3463000004^FPC_PTX_INC(01/01/2016,12/31/2016,FY,USD)&lt;/Q&gt;&lt;R&gt;0&lt;/R&gt;&lt;C&gt;0&lt;/C&gt;&lt;/FQL&gt;&lt;FQL&gt;&lt;Q&gt;JP3201200007^FPC_PTX_INC(01/01/2016,12/31/2016,FY,USD)&lt;/Q&gt;&lt;R&gt;0&lt;/R&gt;&lt;C&gt;0&lt;/C&gt;&lt;/FQL&gt;&lt;FQL&gt;&lt;Q&gt;JP3756600007^FPC_PTX_INC(01/01/2016,12/31/2016,FY,USD)&lt;/Q&gt;&lt;R&gt;0&lt;/R&gt;&lt;C&gt;0&lt;/C&gt;&lt;/FQL&gt;&lt;FQL&gt;&lt;Q&gt;JP3551500006^FPC_PTX_INC(01/01/2016,12/31/2016,FY,USD)&lt;/Q&gt;&lt;R&gt;0&lt;/R&gt;&lt;C&gt;0&lt;/C&gt;&lt;/FQL&gt;&lt;FQL&gt;&lt;Q&gt;JP3397200001^FPC_PTX_INC(01/01/2016,12/31/2016,FY,USD)&lt;/Q&gt;&lt;R&gt;0&lt;/R&gt;&lt;C&gt;0&lt;/C&gt;&lt;/FQL&gt;&lt;FQL&gt;&lt;Q&gt;JP3734800000^FPC_PTX_INC(01/01/2016,12/31/2016,FY,USD)&lt;/Q&gt;&lt;R&gt;0&lt;/R&gt;&lt;C&gt;0&lt;/C&gt;&lt;/FQL&gt;&lt;FQL&gt;&lt;Q&gt;JP3970300004^FPC_PTX_INC(01/01/2016,12/31/2016,FY,USD)&lt;/Q&gt;&lt;R&gt;0&lt;/R&gt;&lt;C&gt;0&lt;/C&gt;&lt;/FQL&gt;&lt;FQL&gt;&lt;Q&gt;JP3762600009^FPC_PTX_INC(01/01/2016,12/31/2016,FY,USD)&lt;/Q&gt;&lt;R&gt;0&lt;/R&gt;&lt;C&gt;0&lt;/C&gt;&lt;/FQL&gt;&lt;FQL&gt;&lt;Q&gt;JP3122400009^FPC_PTX_INC(01/01/2016,12/31/2016,FY,USD)&lt;/Q&gt;&lt;R&gt;0&lt;/R&gt;&lt;C&gt;0&lt;/C&gt;&lt;/FQL&gt;&lt;FQL&gt;&lt;Q&gt;JP3762800005^FPC_PTX_INC(01/01/2016,12/31/2016,FY,USD)&lt;/Q&gt;&lt;R&gt;0&lt;/R&gt;&lt;C&gt;0&lt;/C&gt;&lt;/FQL&gt;&lt;FQL&gt;&lt;Q&gt;TW0001301000^FPC_PTX_INC(01/01/2016,12/31/2016,FY,USD)&lt;/Q&gt;&lt;R&gt;0&lt;/R&gt;&lt;C&gt;0&lt;/C&gt;&lt;/FQL&gt;&lt;FQL&gt;&lt;Q&gt;JP3160400002^FPC_PTX_INC(01/01/2016,12/31/2016,FY,USD)&lt;/Q&gt;&lt;R&gt;0&lt;/R&gt;&lt;C&gt;0&lt;/C&gt;&lt;/FQL&gt;&lt;FQL&gt;&lt;Q&gt;JP3197800000^FPC_PTX_INC(01/01/2016,12/31/2016,FY,USD)&lt;/Q&gt;&lt;R&gt;0&lt;/R&gt;&lt;C&gt;0&lt;/C&gt;&lt;/FQL&gt;&lt;FQL&gt;&lt;Q&gt;JP3242800005^FPC_PTX_INC(01/01/2016,12/31/2016,FY,USD)&lt;/Q&gt;&lt;R&gt;0&lt;/R&gt;&lt;C&gt;0&lt;/C&gt;&lt;/FQL&gt;&lt;FQL&gt;&lt;Q&gt;JP3735400008^FPC_PTX_INC(01/01/2016,12/31/2016,FY,USD)&lt;/Q&gt;&lt;R&gt;0&lt;/R&gt;&lt;C&gt;0&lt;/C&gt;&lt;/FQL&gt;&lt;FQL&gt;&lt;Q&gt;KR7036570000^FPC_PTX_INC(01/01/2016,12/31/2016,FY,USD)&lt;/Q&gt;&lt;R&gt;0&lt;/R&gt;&lt;C&gt;0&lt;/C&gt;&lt;/FQL&gt;&lt;FQL&gt;&lt;Q&gt;JP3258000003^FPC_PTX_INC(01/01/2016,12/31/2016,FY,USD)&lt;/Q&gt;&lt;R&gt;0&lt;/R&gt;&lt;C&gt;0&lt;/C&gt;&lt;/FQL&gt;&lt;FQL&gt;&lt;Q&gt;US0605051046^FPC_PTX_INC(01/01/2016,12/31/2016,FY,USD)&lt;/Q&gt;&lt;R&gt;0&lt;/R&gt;&lt;C&gt;0&lt;/C&gt;&lt;/FQL&gt;&lt;FQL&gt;&lt;Q&gt;US92343V1044^FPC_PTX_INC(01/01/2016,12/31/2016,FY,USD)&lt;/Q&gt;&lt;R&gt;0&lt;/R&gt;&lt;C&gt;0&lt;/C&gt;&lt;/FQL&gt;&lt;FQL&gt;&lt;Q&gt;US22160K1051^FPC_PTX_INC(01/01/2016,12/31/2016,FY,USD)&lt;/Q&gt;&lt;R&gt;0&lt;/R&gt;&lt;C&gt;0&lt;/C&gt;&lt;/FQL&gt;&lt;FQL&gt;&lt;Q&gt;US9078181081^FPC_PTX_INC(01/01/2016,12/31/2016,FY,USD)&lt;/Q&gt;&lt;R&gt;0&lt;/R&gt;&lt;C&gt;0&lt;/C&gt;&lt;/FQL&gt;&lt;FQL&gt;&lt;Q&gt;US0970231058^FPC_PTX_INC(01/01/2016,12/31/2016,FY,USD)&lt;/Q&gt;&lt;R&gt;0&lt;/R&gt;&lt;C&gt;0&lt;/C&gt;&lt;/FQL&gt;&lt;FQL&gt;&lt;Q&gt;US88579Y1010^FPC_PTX_INC(01/01/2016,12/31/2016,FY,USD)&lt;/Q&gt;&lt;R&gt;0&lt;/R&gt;&lt;C&gt;0&lt;/C&gt;&lt;/FQL&gt;&lt;FQL&gt;&lt;Q&gt;US5128071082^FPC_PTX_INC(01/01/2016,12/31/2016,FY,USD)&lt;/Q&gt;&lt;R&gt;0&lt;/R&gt;&lt;C&gt;0&lt;/C&gt;&lt;/FQL&gt;&lt;FQL&gt;&lt;Q&gt;US78409V1044^FPC_PTX_INC(01/01/2016,12/31/2016,FY,USD)&lt;/Q&gt;&lt;R&gt;0&lt;/R&gt;&lt;C&gt;0&lt;/C&gt;&lt;/FQL&gt;&lt;FQL&gt;&lt;Q&gt;US6092071058^FPC_PTX_INC(01/01/2016,12/31/2016,FY,USD)&lt;/Q&gt;&lt;R&gt;0&lt;/R&gt;&lt;C&gt;0&lt;/C&gt;&lt;/FQL&gt;&lt;FQL&gt;&lt;Q&gt;US98978V1035^FPC_PTX_INC(01/01/2016,12/31/2016,FY,USD)&lt;/Q&gt;&lt;R&gt;0&lt;/R&gt;&lt;C&gt;0&lt;/C&gt;&lt;/FQL&gt;&lt;FQL&gt;&lt;Q&gt;US6934751057^FPC_PTX_INC(01/01/2016,12/31/2016,FY,USD)&lt;/Q&gt;&lt;R&gt;0&lt;/R&gt;&lt;C&gt;0&lt;/C&gt;&lt;/FQL&gt;&lt;FQL&gt;&lt;Q&gt;US37045V1008^FPC_PTX_INC(01/01/2016,12/31/2016,FY,USD)&lt;/Q&gt;&lt;R&gt;0&lt;/R&gt;&lt;C&gt;0&lt;/C&gt;&lt;/FQL&gt;&lt;FQL&gt;&lt;Q&gt;US00507V1098^FPC_PTX_INC(01/01/2016,12/31/2016,FY,USD)&lt;/Q&gt;&lt;R&gt;0&lt;/R&gt;&lt;C&gt;0&lt;/C&gt;&lt;/FQL&gt;&lt;FQL&gt;&lt;Q&gt;US31428X1063^FPC_PTX_INC(01/01/2016,12/31/2016,FY,USD)&lt;/Q&gt;&lt;R&gt;0&lt;/R&gt;&lt;C&gt;0&lt;/C&gt;&lt;/FQL&gt;&lt;FQL&gt;&lt;Q&gt;US1941621039^FPC_PTX_INC(01/01/2016,12/31/2016,FY,USD)&lt;/Q&gt;&lt;R&gt;0&lt;/R&gt;&lt;C&gt;0&lt;/C&gt;&lt;/FQL&gt;&lt;FQL&gt;&lt;Q&gt;US5184391044^FPC_PTX_INC(01/01/2016,12/31/2016,FY,USD)&lt;/Q&gt;&lt;R&gt;0&lt;/R&gt;&lt;C&gt;0&lt;/C&gt;&lt;/FQL&gt;&lt;FQL&gt;&lt;Q&gt;US0091581068^FPC_PTX_INC(01/01/2016,12/31/2016,FY,USD)&lt;/Q&gt;&lt;R&gt;0&lt;/R&gt;&lt;C&gt;0&lt;/C&gt;&lt;/FQL&gt;&lt;FQL&gt;&lt;Q&gt;US8725901040^FPC_PTX_INC(01/01/2016,12/31/2016,FY,USD)&lt;/Q&gt;&lt;R&gt;0&lt;/R&gt;&lt;C&gt;0&lt;/C&gt;&lt;/FQL&gt;&lt;FQL&gt;&lt;Q&gt;US75886F1075^FPC_PTX_INC(01/01/2016,12/31/2016,FY,USD)&lt;/Q&gt;&lt;R&gt;0&lt;/R&gt;&lt;C&gt;0&lt;/C&gt;&lt;/FQL&gt;&lt;FQL&gt;&lt;Q&gt;US6516391066^FPC_PTX_INC(01/01/2016,12/31/2016,FY,USD)&lt;/Q&gt;&lt;R&gt;0&lt;/R&gt;&lt;C&gt;0&lt;/C&gt;&lt;/FQL&gt;&lt;FQL&gt;&lt;Q&gt;US3453708600^FPC_PTX_INC(01/01/2016,12/31/2016,FY,USD)&lt;/Q&gt;&lt;R&gt;0&lt;/R&gt;&lt;C&gt;0&lt;/C&gt;&lt;/FQL&gt;&lt;FQL&gt;&lt;Q&gt;US35671D8570^FPC_PTX_INC(01/01/2016,12/31/2016,FY,USD)&lt;/Q&gt;&lt;R&gt;0&lt;/R&gt;&lt;C&gt;0&lt;/C&gt;&lt;/FQL&gt;&lt;FQL&gt;&lt;Q&gt;US4943681035^FPC_PTX_INC(01/01/2016,12/31/2016,FY,USD)&lt;/Q&gt;&lt;R&gt;0&lt;/R&gt;&lt;C&gt;0&lt;/C&gt;&lt;/FQL&gt;&lt;FQL&gt;&lt;Q&gt;US45168D1046^FPC_PTX_INC(01/01/2016,12/31/2016,FY,USD)&lt;/Q&gt;&lt;R&gt;0&lt;/R&gt;&lt;C&gt;0&lt;/C&gt;&lt;/FQL&gt;&lt;FQL&gt;&lt;Q&gt;US40434L1052^FPC_PTX_INC(01/01/2016,12/31/2016,FY,USD)&lt;/Q&gt;&lt;R&gt;0&lt;/R&gt;&lt;C&gt;0&lt;/C&gt;&lt;/FQL&gt;&lt;FQL&gt;&lt;Q&gt;US2855121099^FPC_PTX_INC(01/01/2016,12/31/2016,FY,USD)&lt;/Q&gt;&lt;R&gt;0&lt;/R&gt;&lt;C&gt;0&lt;/C&gt;&lt;/FQL&gt;&lt;FQL&gt;&lt;Q&gt;US21036P1084^FPC_PTX_INC(01/01/2016,12/31/2016,FY,USD)&lt;/Q&gt;&lt;R&gt;0&lt;/R&gt;&lt;C&gt;0&lt;/C&gt;&lt;/FQL&gt;&lt;FQL&gt;&lt;Q&gt;US2310211063^FPC_PTX_INC(01/01/2016,12/31/2016,FY,USD)&lt;/Q&gt;&lt;R&gt;0&lt;/R&gt;&lt;C&gt;0&lt;/C&gt;&lt;/FQL&gt;&lt;FQL&gt;&lt;Q&gt;US77543R1023^FPC_PTX_INC(01/01/2016,12/31/2016,FY,USD)&lt;/Q&gt;&lt;R&gt;0&lt;/R&gt;&lt;C&gt;0&lt;/C&gt;&lt;/FQL&gt;&lt;FQL&gt;&lt;Q&gt;US0010551028^FPC_PTX_INC(01/01/2016,12/31/2016,FY,USD)&lt;/Q&gt;&lt;R&gt;0&lt;/R&gt;&lt;C&gt;0&lt;/C&gt;&lt;/FQL&gt;&lt;FQL&gt;&lt;Q&gt;US98956P1021^FPC_PTX_INC(01/01/2016,12/31/2016,FY,USD)&lt;/Q&gt;&lt;R&gt;0&lt;/R&gt;&lt;C&gt;0&lt;/C&gt;&lt;/FQL&gt;&lt;FQL&gt;&lt;Q&gt;US8936411003^FPC_PTX_INC(01/01/2016,12/31/2016,FY,USD)&lt;/Q&gt;&lt;R&gt;0&lt;/R&gt;&lt;C&gt;0&lt;/C&gt;&lt;/FQL&gt;&lt;FQL&gt;&lt;Q&gt;US8545021011^FPC_PTX_INC(01/01/2016,12/31/2016,FY,USD)&lt;/Q&gt;&lt;R&gt;0&lt;/R&gt;&lt;C&gt;0&lt;/C&gt;&lt;/FQL&gt;&lt;FQL&gt;&lt;Q&gt;US6200763075^FPC_PTX_INC(01/01/2016,12/31/2016,FY,USD)&lt;/Q&gt;&lt;R&gt;0&lt;/R&gt;&lt;C&gt;0&lt;/C&gt;&lt;/FQL&gt;&lt;FQL&gt;&lt;Q&gt;US58155Q1031^FPC_PTX_INC(01/01/2016,12/31/2016,FY,USD)&lt;/Q&gt;&lt;R&gt;0&lt;/R&gt;&lt;C&gt;0&lt;/C&gt;&lt;/FQL&gt;&lt;FQL&gt;&lt;Q&gt;US2473617023^FPC_PTX_INC(01/01/2016,12/31/2016,FY,USD)&lt;/Q&gt;&lt;R&gt;0&lt;/R&gt;&lt;C&gt;0&lt;/C&gt;&lt;/FQL&gt;&lt;FQL&gt;&lt;Q&gt;US23331A1097^FPC_PTX_INC(01/01/2016,12/31/2016,FY,USD)&lt;/Q&gt;&lt;R&gt;0&lt;/R&gt;&lt;C&gt;0&lt;/C&gt;&lt;/FQL&gt;&lt;FQL&gt;&lt;Q&gt;US0311001004^FPC_PTX_INC(01/01/2016,12/31/2016,FY,USD)&lt;/Q&gt;&lt;R&gt;0&lt;/R&gt;&lt;C&gt;0&lt;/C&gt;&lt;/FQL&gt;&lt;FQL&gt;&lt;Q&gt;US49271V1008^FPC_PTX_INC(01/01/2016,12/31/2016,FY,USD)&lt;/Q&gt;&lt;R&gt;0&lt;/R&gt;&lt;C&gt;0&lt;/C&gt;&lt;/FQL&gt;&lt;FQL&gt;&lt;Q&gt;US5260571048^FPC_PTX_INC(01/01/2016,12/31/2016,FY,USD)&lt;/Q&gt;&lt;R&gt;0&lt;/R&gt;&lt;C&gt;0&lt;/C&gt;&lt;/FQL&gt;&lt;FQL&gt;&lt;Q&gt;US0584981064^FPC_PTX_INC(01/01/2016,12/31/2016,FY,USD)&lt;/Q&gt;&lt;R&gt;0&lt;/R&gt;&lt;C&gt;0&lt;/C&gt;&lt;/FQL&gt;&lt;FQL&gt;&lt;Q&gt;US5926881054^FPC_PTX_INC(01/01/2016,12/31/2016,FY,USD)&lt;/Q&gt;&lt;R&gt;0&lt;/R&gt;&lt;C&gt;0&lt;/C&gt;&lt;/FQL&gt;&lt;FQL&gt;&lt;Q&gt;US5010441013^FPC_PTX_INC(01/01/2016,12/31/2016,FY,USD)&lt;/Q&gt;&lt;R&gt;0&lt;/R&gt;&lt;C&gt;0&lt;/C&gt;&lt;/FQL&gt;&lt;FQL&gt;&lt;Q&gt;US88339J1051^FPC_PTX_INC(01/01/2016,12/31/2016,FY,USD)&lt;/Q&gt;&lt;R&gt;0&lt;/R&gt;&lt;C&gt;0&lt;/C&gt;&lt;/FQL&gt;&lt;FQL&gt;&lt;Q&gt;NL0009434992^FPC_PTX_INC(01/01/2016,12/31/2016,FY,USD)&lt;/Q&gt;&lt;R&gt;0&lt;/R&gt;&lt;C&gt;0&lt;/C&gt;&lt;/FQL&gt;&lt;FQL&gt;&lt;Q&gt;US6792951054^FPC_PTX_INC(01/01/2016,12/31/2016,FY,USD)&lt;/Q&gt;&lt;R&gt;0&lt;/R&gt;&lt;C&gt;0&lt;/C&gt;&lt;/FQL&gt;&lt;FQL&gt;&lt;Q&gt;US9892071054^FPC_PTX_INC(01/01/2016,12/31/2016,FY,USD)&lt;/Q&gt;&lt;R&gt;0&lt;/R&gt;&lt;C&gt;0&lt;/C&gt;&lt;/FQL&gt;&lt;FQL&gt;&lt;Q&gt;US34959E1091^FPC_PTX_INC(01/01/2016,12/31/2016,FY,USD)&lt;/Q&gt;&lt;R&gt;0&lt;/R&gt;&lt;C&gt;0&lt;/C&gt;&lt;/FQL&gt;&lt;FQL&gt;&lt;Q&gt;US57772K1016^FPC_PTX_INC(01/01/2016,12/31/2016,FY,USD)&lt;/Q&gt;&lt;R&gt;0&lt;/R&gt;&lt;C&gt;0&lt;/C&gt;&lt;/FQL&gt;&lt;FQL&gt;&lt;Q&gt;US6703461052^FPC_PTX_INC(01/01/2016,12/31/2016,FY,USD)&lt;/Q&gt;&lt;R&gt;0&lt;/R&gt;&lt;C&gt;0&lt;/C&gt;&lt;/FQL&gt;&lt;FQL&gt;&lt;Q&gt;US3635761097^FPC_PTX_INC(01/01/2016,12/31/2016,FY,USD)&lt;/Q&gt;&lt;R&gt;0&lt;/R&gt;&lt;C&gt;0&lt;/C&gt;&lt;/FQL&gt;&lt;FQL&gt;&lt;Q&gt;US4165151048^FPC_PTX_INC(01/01/2016,12/31/2016,FY,USD)&lt;/Q&gt;&lt;R&gt;0&lt;/R&gt;&lt;C&gt;0&lt;/C&gt;&lt;/FQL&gt;&lt;FQL&gt;&lt;Q&gt;US0152711091^FPC_PTX_INC(01/01/2016,12/31/2016,FY,USD)&lt;/Q&gt;&lt;R&gt;0&lt;/R&gt;&lt;C&gt;0&lt;/C&gt;&lt;/FQL&gt;&lt;FQL&gt;&lt;Q&gt;US5303073051^FPC_PTX_INC(01/01/2016,12/31/2016,FY,USD)&lt;/Q&gt;&lt;R&gt;0&lt;/R&gt;&lt;C&gt;0&lt;/C&gt;&lt;/FQL&gt;&lt;FQL&gt;&lt;Q&gt;US9291601097^FPC_PTX_INC(01/01/2016,12/31/2016,FY,USD)&lt;/Q&gt;&lt;R&gt;0&lt;/R&gt;&lt;C&gt;0&lt;/C&gt;&lt;/FQL&gt;&lt;FQL&gt;&lt;Q&gt;US30063P1057^FPC_PTX_INC(01/01/2016,12/31/2016,FY,USD)&lt;/Q&gt;&lt;R&gt;0&lt;/R&gt;&lt;C&gt;0&lt;/C&gt;&lt;/FQL&gt;&lt;FQL&gt;&lt;Q&gt;US87165B1035^FPC_PTX_INC(01/01/2016,12/31/2016,FY,USD)&lt;/Q&gt;&lt;R&gt;0&lt;/R&gt;&lt;C&gt;0&lt;/C&gt;&lt;/FQL&gt;&lt;FQL&gt;&lt;Q&gt;US1156372096^FPC_PTX_INC(01/01/2016,12/31/2016,FY,USD)&lt;/Q&gt;&lt;R&gt;0&lt;/R&gt;&lt;C&gt;0&lt;/C&gt;&lt;/FQL&gt;&lt;FQL&gt;&lt;Q&gt;US5732841060^FPC_PTX_INC(01/01/2016,12/31/2016,FY,USD)&lt;/Q&gt;&lt;R&gt;0&lt;/R&gt;&lt;C&gt;0&lt;/C&gt;&lt;/FQL&gt;&lt;FQL&gt;&lt;Q&gt;US74736K1016^FPC_PTX_INC(01/01/2016,12/31/2016,FY,USD)&lt;/Q&gt;&lt;R&gt;0&lt;/R&gt;&lt;C&gt;0&lt;/C&gt;&lt;/FQL&gt;&lt;FQL&gt;&lt;Q&gt;US8740541094^FPC_PTX_INC(01/01/2016,12/31/2016,FY,USD)&lt;/Q&gt;&lt;R&gt;0&lt;/R&gt;&lt;C&gt;0&lt;/C&gt;&lt;/FQL&gt;&lt;FQL&gt;&lt;Q&gt;IE00BQPVQZ61^FPC_PTX_INC(01/01/2016,12/31/2016,FY,USD)&lt;/Q&gt;&lt;R&gt;0&lt;/R&gt;&lt;C&gt;0&lt;/C&gt;&lt;/FQL&gt;&lt;FQL&gt;&lt;Q&gt;US92276F1003^FPC_PTX_INC(01/01/2016,12/31/2016,FY,USD)&lt;/Q&gt;&lt;R&gt;0&lt;/R&gt;&lt;C&gt;0&lt;/C&gt;&lt;/FQL&gt;&lt;FQL&gt;&lt;Q&gt;US4932671088^FPC_PTX_INC(01/01/2016,12/31/2016,FY,USD)&lt;/Q&gt;&lt;R&gt;0&lt;/R&gt;&lt;C&gt;0&lt;/C&gt;&lt;/FQL&gt;&lt;FQL&gt;&lt;Q&gt;US55261F1049^FPC_PTX_INC(01/01/2016,12/31/2016,FY,USD)&lt;/Q&gt;&lt;R&gt;0&lt;/R&gt;&lt;C&gt;0&lt;/C&gt;&lt;/FQL&gt;&lt;FQL&gt;&lt;Q&gt;US42809H1077^FPC_PTX_INC(01/01/2016,12/31/2016,FY,USD)&lt;/Q&gt;&lt;R&gt;0&lt;/R&gt;&lt;C&gt;0&lt;/C&gt;&lt;/FQL&gt;&lt;FQL&gt;&lt;Q&gt;US4364401012^FPC_PTX_INC(01/01/2016,12/31/2016,FY,USD)&lt;/Q&gt;&lt;R&gt;0&lt;/R&gt;&lt;C&gt;0&lt;/C&gt;&lt;/FQL&gt;&lt;FQL&gt;&lt;Q&gt;US14149Y1082^FPC_PTX_INC(01/01/2016,12/31/2016,FY,USD)&lt;/Q&gt;&lt;R&gt;0&lt;/R&gt;&lt;C&gt;0&lt;/C&gt;&lt;/FQL&gt;&lt;FQL&gt;&lt;Q&gt;US72919P2020^FPC_PTX_INC(01/01/2016,12/31/2016,FY,USD)&lt;/Q&gt;&lt;R&gt;0&lt;/R&gt;&lt;C&gt;0&lt;/C&gt;&lt;/FQL&gt;&lt;FQL&gt;&lt;Q&gt;US0404131064^FPC_PTX_INC(01/01/2016,12/31/2016,FY,USD)&lt;/Q&gt;&lt;R&gt;0&lt;/R&gt;&lt;C&gt;0&lt;/C&gt;&lt;/FQL&gt;&lt;FQL&gt;&lt;Q&gt;US29355A1079^FPC_PTX_INC(01/01/2016,12/31/2016,FY,USD)&lt;/Q&gt;&lt;R&gt;0&lt;/R&gt;&lt;C&gt;0&lt;/C&gt;&lt;/FQL&gt;&lt;FQL&gt;&lt;Q&gt;US62944T1051^FPC_PTX_INC(01/01/2016,12/31/2016,FY,USD)&lt;/Q&gt;&lt;R&gt;0&lt;/R&gt;&lt;C&gt;0&lt;/C&gt;&lt;/FQL&gt;&lt;FQL&gt;&lt;Q&gt;US92556V1061^FPC_PTX_INC(01/01/2016,12/31/2016,FY,USD)&lt;/Q&gt;&lt;R&gt;0&lt;/R&gt;&lt;C&gt;0&lt;/C&gt;&lt;/FQL&gt;&lt;FQL&gt;&lt;Q&gt;US45784P1012^FPC_PTX_INC(01/01/2016,12/31/2016,FY,USD)&lt;/Q&gt;&lt;R&gt;0&lt;/R&gt;&lt;C&gt;0&lt;/C&gt;&lt;/FQL&gt;&lt;FQL&gt;&lt;Q&gt;US89400J1079^FPC_PTX_INC(01/01/2016,12/31/2016,FY,USD)&lt;/Q&gt;&lt;R&gt;0&lt;/R&gt;&lt;C&gt;0&lt;/C&gt;&lt;/FQL&gt;&lt;FQL&gt;&lt;Q&gt;US6311031081^FPC_PTX_INC(01/01/2016,12/31/2016,FY,USD)&lt;/Q&gt;&lt;R&gt;0&lt;/R&gt;&lt;C&gt;0&lt;/C&gt;&lt;/FQL&gt;&lt;FQL&gt;&lt;Q&gt;US3724601055^FPC_PTX_INC(01/01/2016,12/31/2016,FY,USD)&lt;/Q&gt;&lt;R&gt;0&lt;/R&gt;&lt;C&gt;0&lt;/C&gt;&lt;/FQL&gt;&lt;FQL&gt;&lt;Q&gt;US64110D1046^FPC_PTX_INC(01/01/2016,12/31/2016,FY,USD)&lt;/Q&gt;&lt;R&gt;0&lt;/R&gt;&lt;C&gt;0&lt;/C&gt;&lt;/FQL&gt;&lt;FQL&gt;&lt;Q&gt;US8666741041^FPC_PTX_INC(01/01/2016,12/31/2016,FY,USD)&lt;/Q&gt;&lt;R&gt;0&lt;/R&gt;&lt;C&gt;0&lt;/C&gt;&lt;/FQL&gt;&lt;FQL&gt;&lt;Q&gt;US4461501045^FPC_PTX_INC(01/01/2016,12/31/2016,FY,USD)&lt;/Q&gt;&lt;R&gt;0&lt;/R&gt;&lt;C&gt;0&lt;/C&gt;&lt;/FQL&gt;&lt;FQL&gt;&lt;Q&gt;US45167R1041^FPC_PTX_INC(01/01/2016,12/31/2016,FY,USD)&lt;/Q&gt;&lt;R&gt;0&lt;/R&gt;&lt;C&gt;0&lt;/C&gt;&lt;/FQL&gt;&lt;FQL&gt;&lt;Q&gt;US5745991068^FPC_PTX_INC(01/01/2016,12/31/2016,FY,USD)&lt;/Q&gt;&lt;R&gt;0&lt;/R&gt;&lt;C&gt;0&lt;/C&gt;&lt;/FQL&gt;&lt;FQL&gt;&lt;Q&gt;US18915M1071^FPC_PTX_INC(01/01/2016,12/31/2016,FY,USD)&lt;/Q&gt;&lt;R&gt;0&lt;/R&gt;&lt;C&gt;0&lt;/C&gt;&lt;/FQL&gt;&lt;FQL&gt;&lt;Q&gt;US8793601050^FPC_PTX_INC(01/01/2016,12/31/2016,FY,USD)&lt;/Q&gt;&lt;R&gt;0&lt;/R&gt;&lt;C&gt;0&lt;/C&gt;&lt;/FQL&gt;&lt;FQL&gt;&lt;Q&gt;US1011211018^FPC_PTX_INC(01/01/2016,12/31/2016,FY,USD)&lt;/Q&gt;&lt;R&gt;0&lt;/R&gt;&lt;C&gt;0&lt;/C&gt;&lt;/FQL&gt;&lt;FQL&gt;&lt;Q&gt;US8326964058^FPC_PTX_INC(01/01/2016,12/31/2016,FY,USD)&lt;/Q&gt;&lt;R&gt;0&lt;/R&gt;&lt;C&gt;0&lt;/C&gt;&lt;/FQL&gt;&lt;FQL&gt;&lt;Q&gt;US7458671010^FPC_PTX_INC(01/01/2016,12/31/2016,FY,USD)&lt;/Q&gt;&lt;R&gt;0&lt;/R&gt;&lt;C&gt;0&lt;/C&gt;&lt;/FQL&gt;&lt;FQL&gt;&lt;Q&gt;US24906P1093^FPC_PTX_INC(01/01/2016,12/31/2016,FY,USD)&lt;/Q&gt;&lt;R&gt;0&lt;/R&gt;&lt;C&gt;0&lt;/C&gt;&lt;/FQL&gt;&lt;FQL&gt;&lt;Q&gt;US73278L1052^FPC_PTX_INC(01/01/2016,12/31/2016,FY,USD)&lt;/Q&gt;&lt;R&gt;0&lt;/R&gt;&lt;C&gt;0&lt;/C&gt;&lt;/FQL&gt;&lt;FQL&gt;&lt;Q&gt;US4404521001^FPC_PTX_INC(01/01/2016,12/31/2016,FY,USD)&lt;/Q&gt;&lt;R&gt;0&lt;/R&gt;&lt;C&gt;0&lt;/C&gt;&lt;/FQL&gt;&lt;FQL&gt;&lt;Q&gt;US5502411037^FPC_PTX_INC(01/01/2016,12/31/2016,FY,USD)&lt;/Q&gt;&lt;R&gt;0&lt;/R&gt;&lt;C&gt;0&lt;/C&gt;&lt;/FQL&gt;&lt;FQL&gt;&lt;Q&gt;US3802371076^FPC_PTX_INC(01/01/2016,12/31/2016,FY,USD)&lt;/Q&gt;&lt;R&gt;0&lt;/R&gt;&lt;C&gt;0&lt;/C&gt;&lt;/FQL&gt;&lt;FQL&gt;&lt;Q&gt;US12541W2098^FPC_PTX_INC(01/01/2016,12/31/2016,FY,USD)&lt;/Q&gt;&lt;R&gt;0&lt;/R&gt;&lt;C&gt;0&lt;/C&gt;&lt;/FQL&gt;&lt;FQL&gt;&lt;Q&gt;US5018892084^FPC_PTX_INC(01/01/2016,12/31/2016,FY,USD)&lt;/Q&gt;&lt;R&gt;0&lt;/R&gt;&lt;C&gt;0&lt;/C&gt;&lt;/FQL&gt;&lt;FQL&gt;&lt;Q&gt;US00751Y1064^FPC_PTX_INC(01/01/2016,12/31/2016,FY,USD)&lt;/Q&gt;&lt;R&gt;0&lt;/R&gt;&lt;C&gt;0&lt;/C&gt;&lt;/FQL&gt;&lt;FQL&gt;&lt;Q&gt;JE00BYSS4X48^FPC_PTX_INC(01/01/2016,12/31/2016,FY,USD)&lt;/Q&gt;&lt;R&gt;0&lt;/R&gt;&lt;C&gt;0&lt;/C&gt;&lt;/FQL&gt;&lt;FQL&gt;&lt;Q&gt;US4180561072^FPC_PTX_INC(01/01/2016,12/31/2016,FY,USD)&lt;/Q&gt;&lt;R&gt;0&lt;/R&gt;&lt;C&gt;0&lt;/C&gt;&lt;/FQL&gt;&lt;FQL&gt;&lt;Q&gt;US6700024010^FPC_PTX_INC(01/01/2016,12/31/2016,FY,USD)&lt;/Q&gt;&lt;R&gt;0&lt;/R&gt;&lt;C&gt;0&lt;/C&gt;&lt;/FQL&gt;&lt;FQL&gt;&lt;Q&gt;US5132721045^FPC_PTX_INC(01/01/2016,12/31/2016,FY,USD)&lt;/Q&gt;&lt;R&gt;0&lt;/R&gt;&lt;C&gt;0&lt;/C&gt;&lt;/FQL&gt;&lt;FQL&gt;&lt;Q&gt;US0995021062^FPC_PTX_INC(01/01/2016,12/31/2016,FY,USD)&lt;/Q&gt;&lt;R&gt;0&lt;/R&gt;&lt;C&gt;0&lt;/C&gt;&lt;/FQL&gt;&lt;FQL&gt;&lt;Q&gt;CH0012032048^FPC_PTX_INC(01/01/2016,12/31/2016,FY,USD)&lt;/Q&gt;&lt;R&gt;0&lt;/R&gt;&lt;C&gt;0&lt;/C&gt;&lt;/FQL&gt;&lt;FQL&gt;&lt;Q&gt;DE0007164600^FPC_PTX_INC(01/01/2016,12/31/2016,FY,USD)&lt;/Q&gt;&lt;R&gt;0&lt;/R&gt;&lt;C&gt;0&lt;/C&gt;&lt;/FQL&gt;&lt;FQL&gt;&lt;Q&gt;DE0008404005^FPC_PTX_INC(01/01/2016,12/31/2016,FY,USD)&lt;/Q&gt;&lt;R&gt;0&lt;/R&gt;&lt;C&gt;0&lt;/C&gt;&lt;/FQL&gt;&lt;FQL&gt;&lt;Q&gt;FR0000120321^FPC_PTX_INC(01/01/2016,12/31/2016,FY,USD)&lt;/Q&gt;&lt;R&gt;0&lt;/R&gt;&lt;C&gt;0&lt;/C&gt;&lt;/FQL&gt;&lt;FQL&gt;&lt;Q&gt;FR0000120073^FPC_PTX_INC(01/01/2016,12/31/2016,FY,USD)&lt;/Q&gt;&lt;R&gt;0&lt;/R&gt;&lt;C&gt;0&lt;/C&gt;&lt;/FQL&gt;&lt;FQL&gt;&lt;Q&gt;DE0007100000^FPC_PTX_INC(01/01/2016,12/31/2016,FY,USD)&lt;/Q&gt;&lt;R&gt;0&lt;/R&gt;&lt;C&gt;0&lt;/C&gt;&lt;/FQL&gt;&lt;FQL&gt;&lt;Q&gt;NL0000235190^FPC_PTX_INC(01/01/2016,12/31/2016,FY,USD)&lt;/Q&gt;&lt;R&gt;0&lt;/R&gt;&lt;C&gt;0&lt;/C&gt;&lt;/FQL&gt;&lt;FQL&gt;&lt;Q&gt;DE0005557508^FPC_PTX_INC(01/01/2016,12/31/2016,FY,USD)&lt;/Q&gt;&lt;R&gt;0&lt;/R&gt;&lt;C&gt;0&lt;/C&gt;&lt;/FQL&gt;&lt;FQL&gt;&lt;Q&gt;NL0012969182^FPC_PTX_INC(01/01/2016,12/31/2016,FY,USD)&lt;/Q&gt;&lt;R&gt;0&lt;/R&gt;&lt;C&gt;0&lt;/C&gt;&lt;/FQL&gt;&lt;FQL&gt;&lt;Q&gt;DE000BAY0017^FPC_PTX_INC(01/01/2016,12/31/2016,FY,USD)&lt;/Q&gt;&lt;R&gt;0&lt;/R&gt;&lt;C&gt;0&lt;/C&gt;&lt;/FQL&gt;&lt;FQL&gt;&lt;Q&gt;FR0000125486^FPC_PTX_INC(01/01/2016,12/31/2016,FY,USD)&lt;/Q&gt;&lt;R&gt;0&lt;/R&gt;&lt;C&gt;0&lt;/C&gt;&lt;/FQL&gt;&lt;FQL&gt;&lt;Q&gt;DE000A1EWWW0^FPC_PTX_INC(01/01/2016,12/31/2016,FY,USD)&lt;/Q&gt;&lt;R&gt;0&lt;/R&gt;&lt;C&gt;0&lt;/C&gt;&lt;/FQL&gt;&lt;FQL&gt;&lt;Q&gt;DE0006231004^FPC_PTX_INC(01/01/2016,12/31/2016,FY,USD)&lt;/Q&gt;&lt;R&gt;0&lt;/R&gt;&lt;C&gt;0&lt;/C&gt;&lt;/FQL&gt;&lt;FQL&gt;&lt;Q&gt;DE0005552004^FPC_PTX_INC(01/01/2016,12/31/2016,FY,USD)&lt;/Q&gt;&lt;R&gt;0&lt;/R&gt;&lt;C&gt;0&lt;/C&gt;&lt;/FQL&gt;&lt;FQL&gt;&lt;Q&gt;BE0974293251^FPC_PTX_INC(01/01/2016,12/31/2016,FY,USD)&lt;/Q&gt;&lt;R&gt;0&lt;/R&gt;&lt;C&gt;0&lt;/C&gt;&lt;/FQL&gt;&lt;FQL&gt;&lt;Q&gt;NL0000009538^FPC_PTX_INC(01/01/2016,12/31/2016,FY,USD)&lt;/Q&gt;&lt;R&gt;0&lt;/R&gt;&lt;C&gt;0&lt;/C&gt;&lt;/FQL&gt;&lt;FQL&gt;&lt;Q&gt;FR0000073272^FPC_PTX_INC(01/01/2016,12/31/2016,FY,USD)&lt;/Q&gt;&lt;R&gt;0&lt;/R&gt;&lt;C&gt;0&lt;/C&gt;&lt;/FQL&gt;&lt;FQL&gt;&lt;Q&gt;DE0007664039^FPC_PTX_INC(01/01/2016,12/31/2016,FY,USD)&lt;/Q&gt;&lt;R&gt;0&lt;/R&gt;&lt;C&gt;0&lt;/C&gt;&lt;/FQL&gt;&lt;FQL&gt;&lt;Q&gt;FR0000121485^FPC_PTX_INC(01/01/2016,12/31/2016,FY,USD)&lt;/Q&gt;&lt;R&gt;0&lt;/R&gt;&lt;C&gt;0&lt;/C&gt;&lt;/FQL&gt;&lt;FQL&gt;&lt;Q&gt;CH0210483332^FPC_PTX_INC(01/01/2016,12/31/2016,FY,USD)&lt;/Q&gt;&lt;R&gt;0&lt;/R&gt;&lt;C&gt;0&lt;/C&gt;&lt;/FQL&gt;&lt;FQL&gt;&lt;Q&gt;NL0013654783^FPC_PTX_INC(01/01/2016,12/31/2016,FY,USD)&lt;/Q&gt;&lt;R&gt;0&lt;/R&gt;&lt;C&gt;0&lt;/C&gt;&lt;/FQL&gt;&lt;FQL&gt;&lt;Q&gt;IT0000072618^FPC_PTX_INC(01/01/2016,12/31/2016,FY,USD)&lt;/Q&gt;&lt;R&gt;0&lt;/R&gt;&lt;C&gt;0&lt;/C&gt;&lt;/FQL&gt;&lt;FQL&gt;&lt;Q&gt;FR0000120644^FPC_PTX_INC(01/01/2016,12/31/2016,FY,USD)&lt;/Q&gt;&lt;R&gt;0&lt;/R&gt;&lt;C&gt;0&lt;/C&gt;&lt;/FQL&gt;&lt;FQL&gt;&lt;Q&gt;DK0010268606^FPC_PTX_INC(01/01/2016,12/31/2016,FY,USD)&lt;/Q&gt;&lt;R&gt;0&lt;/R&gt;&lt;C&gt;0&lt;/C&gt;&lt;/FQL&gt;&lt;FQL&gt;&lt;Q&gt;SE0000108656^FPC_PTX_INC(01/01/2016,12/31/2016,FY,USD)&lt;/Q&gt;&lt;R&gt;0&lt;/R&gt;&lt;C&gt;0&lt;/C&gt;&lt;/FQL&gt;&lt;FQL&gt;&lt;Q&gt;SE0000115446^FPC_PTX_INC(01/01/2016,12/31/2016,FY,USD)&lt;/Q&gt;&lt;R&gt;0&lt;/R&gt;&lt;C&gt;0&lt;/C&gt;&lt;/FQL&gt;&lt;FQL&gt;&lt;Q&gt;SE0011166610^FPC_PTX_INC(01/01/2016,12/31/2016,FY,USD)&lt;/Q&gt;&lt;R&gt;0&lt;/R&gt;&lt;C&gt;0&lt;/C&gt;&lt;/FQL&gt;&lt;FQL&gt;&lt;Q&gt;FR0000052292^FPC_PTX_INC(01/01/2016,12/31/2016,FY,USD)&lt;/Q&gt;&lt;R&gt;0&lt;/R&gt;&lt;C&gt;0&lt;/C&gt;&lt;/FQL&gt;&lt;FQL&gt;&lt;Q&gt;FR0000120693^FPC_PTX_INC(01/01/2016,12/31/2016,FY,USD)&lt;/Q&gt;&lt;R&gt;0&lt;/R&gt;&lt;C&gt;0&lt;/C&gt;&lt;/FQL&gt;&lt;FQL&gt;&lt;Q&gt;NL00150001Q9^FPC_PTX_INC(01/01/2016,12/31/2016,FY,USD)&lt;/Q&gt;&lt;R&gt;0&lt;/R&gt;&lt;C&gt;0&lt;/C&gt;&lt;/FQL&gt;&lt;FQL&gt;&lt;Q&gt;ES0148396007^FPC_PTX_INC(01/01/2016,12/31/2016,FY,USD)&lt;/Q&gt;&lt;R&gt;0&lt;/R&gt;&lt;C&gt;0&lt;/C&gt;&lt;/FQL&gt;&lt;FQL&gt;&lt;Q&gt;SE0000107419^FPC_PTX_INC(01/01/2016,12/31/2016,FY,USD)&lt;/Q&gt;&lt;R&gt;0&lt;/R&gt;&lt;C&gt;0&lt;/C&gt;&lt;/FQL&gt;&lt;FQL&gt;&lt;Q&gt;CH0432492467^FPC_PTX_INC(01/01/2016,12/31/2016,FY,USD)&lt;/Q&gt;&lt;R&gt;0&lt;/R&gt;&lt;C&gt;0&lt;/C&gt;&lt;/FQL&gt;&lt;FQL&gt;&lt;Q&gt;DE000A1ML7J1^FPC_PTX_INC(01/01/2016,12/31/2016,FY,USD)&lt;/Q&gt;&lt;R&gt;0&lt;/R&gt;&lt;C&gt;0&lt;/C&gt;&lt;/FQL&gt;&lt;FQL&gt;&lt;Q&gt;FI4000297767^FPC_PTX_INC(01/01/2016,12/31/2016,FY,USD)&lt;/Q&gt;&lt;R&gt;0&lt;/R&gt;&lt;C&gt;0&lt;/C&gt;&lt;/FQL&gt;&lt;FQL&gt;&lt;Q&gt;DE0005190003^FPC_PTX_INC(01/01/2016,12/31/2016,FY,USD)&lt;/Q&gt;&lt;R&gt;0&lt;/R&gt;&lt;C&gt;0&lt;/C&gt;&lt;/FQL&gt;&lt;FQL&gt;&lt;Q&gt;ES0109067019^FPC_PTX_INC(01/01/2016,12/31/2016,FY,USD)&lt;/Q&gt;&lt;R&gt;0&lt;/R&gt;&lt;C&gt;0&lt;/C&gt;&lt;/FQL&gt;&lt;FQL&gt;&lt;Q&gt;DE0005810055^FPC_PTX_INC(01/01/2016,12/31/2016,FY,USD)&lt;/Q&gt;&lt;R&gt;0&lt;/R&gt;&lt;C&gt;0&lt;/C&gt;&lt;/FQL&gt;&lt;FQL&gt;&lt;Q&gt;CH0012214059^FPC_PTX_INC(01/01/2016,12/31/2016,FY,USD)&lt;/Q&gt;&lt;R&gt;0&lt;/R&gt;&lt;C&gt;0&lt;/C&gt;&lt;/FQL&gt;&lt;FQL&gt;&lt;Q&gt;FR0000130650^FPC_PTX_INC(01/01/2016,12/31/2016,FY,USD)&lt;/Q&gt;&lt;R&gt;0&lt;/R&gt;&lt;C&gt;0&lt;/C&gt;&lt;/FQL&gt;&lt;FQL&gt;&lt;Q&gt;SE0000667891^FPC_PTX_INC(01/01/2016,12/31/2016,FY,USD)&lt;/Q&gt;&lt;R&gt;0&lt;/R&gt;&lt;C&gt;0&lt;/C&gt;&lt;/FQL&gt;&lt;FQL&gt;&lt;Q&gt;FR0000125338^FPC_PTX_INC(01/01/2016,12/31/2016,FY,USD)&lt;/Q&gt;&lt;R&gt;0&lt;/R&gt;&lt;C&gt;0&lt;/C&gt;&lt;/FQL&gt;&lt;FQL&gt;&lt;Q&gt;FR0000127771^FPC_PTX_INC(01/01/2016,12/31/2016,FY,USD)&lt;/Q&gt;&lt;R&gt;0&lt;/R&gt;&lt;C&gt;0&lt;/C&gt;&lt;/FQL&gt;&lt;FQL&gt;&lt;Q&gt;FR0000121261^FPC_PTX_INC(01/01/2016,12/31/2016,FY,USD)&lt;/Q&gt;&lt;R&gt;0&lt;/R&gt;&lt;C&gt;0&lt;/C&gt;&lt;/FQL&gt;&lt;FQL&gt;&lt;Q&gt;SE0000103699^FPC_PTX_INC(01/01/2016,12/31/2016,FY,USD)&lt;/Q&gt;&lt;R&gt;0&lt;/R&gt;&lt;C&gt;0&lt;/C&gt;&lt;/FQL&gt;&lt;FQL&gt;&lt;Q&gt;IT0000062072^FPC_PTX_INC(01/01/2016,12/31/2016,FY,USD)&lt;/Q&gt;&lt;R&gt;0&lt;/R&gt;&lt;C&gt;0&lt;/C&gt;&lt;/FQL&gt;&lt;FQL&gt;&lt;Q&gt;NL0011585146^FPC_PTX_INC(01/01/2016,12/31/2016,FY,USD)&lt;/Q&gt;&lt;R&gt;0&lt;/R&gt;&lt;C&gt;0&lt;/C&gt;&lt;/FQL&gt;&lt;FQL&gt;&lt;Q&gt;FR0000133308^FPC_PTX_INC(01/01/2016,12/31/2016,FY,USD)&lt;/Q&gt;&lt;R&gt;0&lt;/R&gt;&lt;C&gt;0&lt;/C&gt;&lt;/FQL&gt;&lt;FQL&gt;&lt;Q&gt;NL0000226223^FPC_PTX_INC(01/01/2016,12/31/2016,FY,USD)&lt;/Q&gt;&lt;R&gt;0&lt;/R&gt;&lt;C&gt;0&lt;/C&gt;&lt;/FQL&gt;&lt;FQL&gt;&lt;Q&gt;FR0010307819^FPC_PTX_INC(01/01/2016,12/31/2016,FY,USD)&lt;/Q&gt;&lt;R&gt;0&lt;/R&gt;&lt;C&gt;0&lt;/C&gt;&lt;/FQL&gt;&lt;FQL&gt;&lt;Q&gt;SE0012673267^FPC_PTX_INC(01/01/2016,12/31/2016,FY,USD)&lt;/Q&gt;&lt;R&gt;0&lt;/R&gt;&lt;C&gt;0&lt;/C&gt;&lt;/FQL&gt;&lt;FQL&gt;&lt;Q&gt;NL0000009165^FPC_PTX_INC(01/01/2016,12/31/2016,FY,USD)&lt;/Q&gt;&lt;R&gt;0&lt;/R&gt;&lt;C&gt;0&lt;/C&gt;&lt;/FQL&gt;&lt;FQL&gt;&lt;Q&gt;CH0012138530^FPC_PTX_INC(01/01/2016,12/31/2016,FY,USD)&lt;/Q&gt;&lt;R&gt;0&lt;/R&gt;&lt;C&gt;0&lt;/C&gt;&lt;/FQL&gt;&lt;FQL&gt;&lt;Q&gt;IT0005239360^FPC_PTX_INC(01/01/2016,12/31/2016,FY,USD)&lt;/Q&gt;&lt;R&gt;0&lt;/R&gt;&lt;C&gt;0&lt;/C&gt;&lt;/FQL&gt;&lt;FQL&gt;&lt;Q&gt;CH0030170408^FPC_PTX_INC(01/01/2016,12/31/2016,FY,USD)&lt;/Q&gt;&lt;R&gt;0&lt;/R&gt;&lt;C&gt;0&lt;/C&gt;&lt;/FQL&gt;&lt;FQL&gt;&lt;Q&gt;ES0178430E18^FPC_PTX_INC(01/01/2016,12/31/2016,FY,USD)&lt;/Q&gt;&lt;R&gt;0&lt;/R&gt;&lt;C&gt;0&lt;/C&gt;&lt;/FQL&gt;&lt;FQL&gt;&lt;Q&gt;NL0000395903^FPC_PTX_INC(01/01/2016,12/31/2016,FY,USD)&lt;/Q&gt;&lt;R&gt;0&lt;/R&gt;&lt;C&gt;0&lt;/C&gt;&lt;/FQL&gt;&lt;FQL&gt;&lt;Q&gt;FR0000130809^FPC_PTX_INC(01/01/2016,12/31/2016,FY,USD)&lt;/Q&gt;&lt;R&gt;0&lt;/R&gt;&lt;C&gt;0&lt;/C&gt;&lt;/FQL&gt;&lt;FQL&gt;&lt;Q&gt;DE0006599905^FPC_PTX_INC(01/01/2016,12/31/2016,FY,USD)&lt;/Q&gt;&lt;R&gt;0&lt;/R&gt;&lt;C&gt;0&lt;/C&gt;&lt;/FQL&gt;&lt;FQL&gt;&lt;Q&gt;DK0010272202^FPC_PTX_INC(01/01/2016,12/31/2016,FY,USD)&lt;/Q&gt;&lt;R&gt;0&lt;/R&gt;&lt;C&gt;0&lt;/C&gt;&lt;/FQL&gt;&lt;FQL&gt;&lt;Q&gt;FR0000051807^FPC_PTX_INC(01/01/2016,12/31/2016,FY,USD)&lt;/Q&gt;&lt;R&gt;0&lt;/R&gt;&lt;C&gt;0&lt;/C&gt;&lt;/FQL&gt;&lt;FQL&gt;&lt;Q&gt;NL0013267909^FPC_PTX_INC(01/01/2016,12/31/2016,FY,USD)&lt;/Q&gt;&lt;R&gt;0&lt;/R&gt;&lt;C&gt;0&lt;/C&gt;&lt;/FQL&gt;&lt;FQL&gt;&lt;Q&gt;SE0012853455^FPC_PTX_INC(01/01/2016,12/31/2016,FY,USD)&lt;/Q&gt;&lt;R&gt;0&lt;/R&gt;&lt;C&gt;0&lt;/C&gt;&lt;/FQL&gt;&lt;FQL&gt;&lt;Q&gt;ES0105066007^FPC_PTX_INC(01/01/2016,12/31/2016,FY,USD)&lt;/Q&gt;&lt;R&gt;0&lt;/R&gt;&lt;C&gt;0&lt;/C&gt;&lt;/FQL&gt;&lt;FQL&gt;&lt;Q&gt;DE0006048432^FPC_PTX_INC(01/01/2016,12/31/2016,FY,USD)&lt;/Q&gt;&lt;R&gt;0&lt;/R&gt;&lt;C&gt;0&lt;/C&gt;&lt;/FQL&gt;&lt;FQL&gt;&lt;Q&gt;SE0000148884^FPC_PTX_INC(01/01/2016,12/31/2016,FY,USD)&lt;/Q&gt;&lt;R&gt;0&lt;/R&gt;&lt;C&gt;0&lt;/C&gt;&lt;/FQL&gt;&lt;FQL&gt;&lt;Q&gt;SE0009922164^FPC_PTX_INC(01/01/2016,12/31/2016,FY,USD)&lt;/Q&gt;&lt;R&gt;0&lt;/R&gt;&lt;C&gt;0&lt;/C&gt;&lt;/FQL&gt;&lt;FQL&gt;&lt;Q&gt;BE0003565737^FPC_PTX_INC(01/01/2016,12/31/2016,FY,USD)&lt;/Q&gt;&lt;R&gt;0&lt;/R&gt;&lt;C&gt;0&lt;/C&gt;&lt;/FQL&gt;&lt;FQL&gt;&lt;Q&gt;FR0000045072^FPC_PTX_INC(01/01/2016,12/31/2016,FY,USD)&lt;/Q&gt;&lt;R&gt;0&lt;/R&gt;&lt;C&gt;0&lt;/C&gt;&lt;/FQL&gt;&lt;FQL&gt;&lt;Q&gt;DE0005785604^FPC_PTX_INC(01/01/2016,12/31/2016,FY,USD)&lt;/Q&gt;&lt;R&gt;0&lt;/R&gt;&lt;C&gt;0&lt;/C&gt;&lt;/FQL&gt;&lt;FQL&gt;&lt;Q&gt;CH0025751329^FPC_PTX_INC(01/01/2016,12/31/2016,FY,USD)&lt;/Q&gt;&lt;R&gt;0&lt;/R&gt;&lt;C&gt;0&lt;/C&gt;&lt;/FQL&gt;&lt;FQL&gt;&lt;Q&gt;DK0060448595^FPC_PTX_INC(01/01/2016,12/31/2016,FY,USD)&lt;/Q&gt;&lt;R&gt;0&lt;/R&gt;&lt;C&gt;0&lt;/C&gt;&lt;/FQL&gt;&lt;FQL&gt;&lt;Q&gt;DE000ENER6Y0^FPC_PTX_INC(01/01/2016,12/31/2016,FY,USD)&lt;/Q&gt;&lt;R&gt;0&lt;/R&gt;&lt;C&gt;0&lt;/C&gt;&lt;/FQL&gt;&lt;FQL&gt;&lt;Q&gt;SE0007100599^FPC_PTX_INC(01/01/2016,12/31/2016,FY,USD)&lt;/Q&gt;&lt;R&gt;0&lt;/R&gt;&lt;C&gt;0&lt;/C&gt;&lt;/FQL&gt;&lt;FQL&gt;&lt;Q&gt;DE000PAH0038^FPC_PTX_INC(01/01/2016,12/31/2016,FY,USD)&lt;/Q&gt;&lt;R&gt;0&lt;/R&gt;&lt;C&gt;0&lt;/C&gt;&lt;/FQL&gt;&lt;FQL&gt;&lt;Q&gt;DK0010181759^FPC_PTX_INC(01/01/2016,12/31/2016,FY,USD)&lt;/Q&gt;&lt;R&gt;0&lt;/R&gt;&lt;C&gt;0&lt;/C&gt;&lt;/FQL&gt;&lt;FQL&gt;&lt;Q&gt;CH0014852781^FPC_PTX_INC(01/01/2016,12/31/2016,FY,USD)&lt;/Q&gt;&lt;R&gt;0&lt;/R&gt;&lt;C&gt;0&lt;/C&gt;&lt;/FQL&gt;&lt;FQL&gt;&lt;Q&gt;NL0010545661^FPC_PTX_INC(01/01/2016,12/31/2016,FY,USD)&lt;/Q&gt;&lt;R&gt;0&lt;/R&gt;&lt;C&gt;0&lt;/C&gt;&lt;/FQL&gt;&lt;FQL&gt;&lt;Q&gt;SE0000242455^FPC_PTX_INC(01/01/2016,12/31/2016,FY,USD)&lt;/Q&gt;&lt;R&gt;0&lt;/R&gt;&lt;C&gt;0&lt;/C&gt;&lt;/FQL&gt;&lt;FQL&gt;&lt;Q&gt;NL0010773842^FPC_PTX_INC(01/01/2016,12/31/2016,FY,USD)&lt;/Q&gt;&lt;R&gt;0&lt;/R&gt;&lt;C&gt;0&lt;/C&gt;&lt;/FQL&gt;&lt;FQL&gt;&lt;Q&gt;DE000SYM9999^FPC_PTX_INC(01/01/2016,12/31/2016,FY,USD)&lt;/Q&gt;&lt;R&gt;0&lt;/R&gt;&lt;C&gt;0&lt;/C&gt;&lt;/FQL&gt;&lt;FQL&gt;&lt;Q&gt;CH0012549785^FPC_PTX_INC(01/01/2016,12/31/2016,FY,USD)&lt;/Q&gt;&lt;R&gt;0&lt;/R&gt;&lt;C&gt;0&lt;/C&gt;&lt;/FQL&gt;&lt;FQL&gt;&lt;Q&gt;CH0102484968^FPC_PTX_INC(01/01/2016,12/31/2016,FY,USD)&lt;/Q&gt;&lt;R&gt;0&lt;/R&gt;&lt;C&gt;0&lt;/C&gt;&lt;/FQL&gt;&lt;FQL&gt;&lt;Q&gt;DE0005439004^FPC_PTX_INC(01/01/2016,12/31/2016,FY,USD)&lt;/Q&gt;&lt;R&gt;0&lt;/R&gt;&lt;C&gt;0&lt;/C&gt;&lt;/FQL&gt;&lt;FQL&gt;&lt;Q&gt;CH0012280076^FPC_PTX_INC(01/01/2016,12/31/2016,FY,USD)&lt;/Q&gt;&lt;R&gt;0&lt;/R&gt;&lt;C&gt;0&lt;/C&gt;&lt;/FQL&gt;&lt;FQL&gt;&lt;Q&gt;FR0010220475^FPC_PTX_INC(01/01/2016,12/31/2016,FY,USD)&lt;/Q&gt;&lt;R&gt;0&lt;/R&gt;&lt;C&gt;0&lt;/C&gt;&lt;/FQL&gt;&lt;FQL&gt;&lt;Q&gt;NL0010832176^FPC_PTX_INC(01/01/2016,12/31/2016,FY,USD)&lt;/Q&gt;&lt;R&gt;0&lt;/R&gt;&lt;C&gt;0&lt;/C&gt;&lt;/FQL&gt;&lt;FQL&gt;&lt;Q&gt;CH0008742519^FPC_PTX_INC(01/01/2016,12/31/2016,FY,USD)&lt;/Q&gt;&lt;R&gt;0&lt;/R&gt;&lt;C&gt;0&lt;/C&gt;&lt;/FQL&gt;&lt;FQL&gt;&lt;Q&gt;DK0060336014^FPC_PTX_INC(01/01/2016,12/31/2016,FY,USD)&lt;/Q&gt;&lt;R&gt;0&lt;/R&gt;&lt;C&gt;0&lt;/C&gt;&lt;/FQL&gt;&lt;FQL&gt;&lt;Q&gt;DE0006047004^FPC_PTX_INC(01/01/2016,12/31/2016,FY,USD)&lt;/Q&gt;&lt;R&gt;0&lt;/R&gt;&lt;C&gt;0&lt;/C&gt;&lt;/FQL&gt;&lt;FQL&gt;&lt;Q&gt;DK0010274414^FPC_PTX_INC(01/01/2016,12/31/2016,FY,USD)&lt;/Q&gt;&lt;R&gt;0&lt;/R&gt;&lt;C&gt;0&lt;/C&gt;&lt;/FQL&gt;&lt;FQL&gt;&lt;Q&gt;SE0000310336^FPC_PTX_INC(01/01/2016,12/31/2016,FY,USD)&lt;/Q&gt;&lt;R&gt;0&lt;/R&gt;&lt;C&gt;0&lt;/C&gt;&lt;/FQL&gt;&lt;FQL&gt;&lt;Q&gt;DE000A0D9PT0^FPC_PTX_INC(01/01/2016,12/31/2016,FY,USD)&lt;/Q&gt;&lt;R&gt;0&lt;/R&gt;&lt;C&gt;0&lt;/C&gt;&lt;/FQL&gt;&lt;FQL&gt;&lt;Q&gt;DE0007165631^FPC_PTX_INC(01/01/2016,12/31/2016,FY,USD)&lt;/Q&gt;&lt;R&gt;0&lt;/R&gt;&lt;C&gt;0&lt;/C&gt;&lt;/FQL&gt;&lt;FQL&gt;&lt;Q&gt;BE0003739530^FPC_PTX_INC(01/01/2016,12/31/2016,FY,USD)&lt;/Q&gt;&lt;R&gt;0&lt;/R&gt;&lt;C&gt;0&lt;/C&gt;&lt;/FQL&gt;&lt;FQL&gt;&lt;Q&gt;FR0000120503^FPC_PTX_INC(01/01/2016,12/31/2016,FY,USD)&lt;/Q&gt;&lt;R&gt;0&lt;/R&gt;&lt;C&gt;0&lt;/C&gt;&lt;/FQL&gt;&lt;FQL&gt;&lt;Q&gt;ES0105046009^FPC_PTX_INC(01/01/2016,12/31/2016,FY,USD)&lt;/Q&gt;&lt;R&gt;0&lt;/R&gt;&lt;C&gt;0&lt;/C&gt;&lt;/FQL&gt;&lt;FQL&gt;&lt;Q&gt;NL0000009082^FPC_PTX_INC(01/01/2016,12/31/2016,FY,USD)&lt;/Q&gt;&lt;R&gt;0&lt;/R&gt;&lt;C&gt;0&lt;/C&gt;&lt;/FQL&gt;&lt;FQL&gt;&lt;Q&gt;FR0000120172^FPC_PTX_INC(01/01/2016,12/31/2016,FY,USD)&lt;/Q&gt;&lt;R&gt;0&lt;/R&gt;&lt;C&gt;0&lt;/C&gt;&lt;/FQL&gt;&lt;FQL&gt;&lt;Q&gt;NL0012015705^FPC_PTX_INC(01/01/2016,12/31/2016,FY,USD)&lt;/Q&gt;&lt;R&gt;0&lt;/R&gt;&lt;C&gt;0&lt;/C&gt;&lt;/FQL&gt;&lt;FQL&gt;&lt;Q&gt;ORIENTAL LAND CO. LTD.^FPC_PTX_INC(1/1/2017,12/31/2017)&lt;/Q&gt;&lt;R&gt;0&lt;/R&gt;&lt;C&gt;0&lt;/C&gt;&lt;/FQL&gt;&lt;FQL&gt;&lt;Q&gt;JP^FPC_PTX_INC(1/1/2018,12/31/2018)&lt;/Q&gt;&lt;R&gt;0&lt;/R&gt;&lt;C&gt;0&lt;/C&gt;&lt;/FQL&gt;&lt;FQL&gt;&lt;Q&gt;LARGE^FPC_PTX_INC(1/1/2019,12/31/2019)&lt;/Q&gt;&lt;R&gt;0&lt;/R&gt;&lt;C&gt;0&lt;/C&gt;&lt;/FQL&gt;&lt;FQL&gt;&lt;Q&gt;289^FPC_PTX_INC(1/1/2020,12/31/2020)&lt;/Q&gt;&lt;R&gt;0&lt;/R&gt;&lt;C&gt;0&lt;/C&gt;&lt;/FQL&gt;&lt;FQL&gt;&lt;Q&gt;JP3942400007^FPC_PTX_INC(1/1/2016,12/31/2016)&lt;/Q&gt;&lt;R&gt;0&lt;/R&gt;&lt;C&gt;0&lt;/C&gt;&lt;/FQL&gt;&lt;FQL&gt;&lt;Q&gt;ASTELLAS PHARMA INC.^FPC_PTX_INC(1/1/2017,12/31/2017)&lt;/Q&gt;&lt;R&gt;0&lt;/R&gt;&lt;C&gt;0&lt;/C&gt;&lt;/FQL&gt;&lt;FQL&gt;&lt;Q&gt;244^FPC_PTX_INC(1/1/2020,12/31/2020)&lt;/Q&gt;&lt;R&gt;0&lt;/R&gt;&lt;C&gt;0&lt;/C&gt;&lt;/FQL&gt;&lt;FQL&gt;&lt;Q&gt;JP3951600000^FPC_PTX_INC(1/1/2016,12/31/2016)&lt;/Q&gt;&lt;R&gt;0&lt;/R&gt;&lt;C&gt;0&lt;/C&gt;&lt;/FQL&gt;&lt;FQL&gt;&lt;Q&gt;UNI-CHARM CORP.^FPC_PTX_INC(1/1/2017,12/31/2017)&lt;/Q&gt;&lt;R&gt;0&lt;/R&gt;&lt;C&gt;0&lt;/C&gt;&lt;/FQL&gt;&lt;FQL&gt;&lt;Q&gt;167^FPC_PTX_INC(1/1/2020,12/31/2020)&lt;/Q&gt;&lt;R&gt;0&lt;/R&gt;&lt;C&gt;0&lt;/C&gt;&lt;/FQL&gt;&lt;FQL&gt;&lt;Q&gt;JP3173400007^FPC_PTX_INC(1/1/2016,12/31/2016)&lt;/Q&gt;&lt;R&gt;0&lt;/R&gt;&lt;C&gt;0&lt;/C&gt;&lt;/FQL&gt;&lt;FQL&gt;&lt;Q&gt;OBIC CO. LTD.^FPC_PTX_INC(1/1/2017,12/31/2017)&lt;/Q&gt;&lt;R&gt;0&lt;/R&gt;&lt;C&gt;0&lt;/C&gt;&lt;/FQL&gt;&lt;FQL&gt;&lt;Q&gt;112^FPC_PTX_INC(1/1/2020,12/31/2020)&lt;/Q&gt;&lt;R&gt;0&lt;/R&gt;&lt;C&gt;0&lt;/C&gt;&lt;/FQL&gt;&lt;FQL&gt;&lt;Q&gt;JP3802400006^FPC_PTX_INC(1/1/2016,12/31/2016)&lt;/Q&gt;&lt;R&gt;0&lt;/R&gt;&lt;C&gt;0&lt;/C&gt;&lt;/FQL&gt;&lt;FQL&gt;&lt;Q&gt;FANUC LTD.^FPC_PTX_INC(1/1/2017,12/31/2017)&lt;/Q&gt;&lt;R&gt;0&lt;/R&gt;&lt;C&gt;0&lt;/C&gt;&lt;/FQL&gt;&lt;FQL&gt;&lt;Q&gt;387^FPC_PTX_INC(1/1/2020,12/31/2020)&lt;/Q&gt;&lt;R&gt;0&lt;/R&gt;&lt;C&gt;0&lt;/C&gt;&lt;/FQL&gt;&lt;FQL&gt;&lt;Q&gt;TW0001326007^FPC_PTX_INC(1/1/2016,12/31/2016)&lt;/Q&gt;&lt;R&gt;0&lt;/R&gt;&lt;C&gt;0&lt;/C&gt;&lt;/FQL&gt;&lt;FQL&gt;&lt;Q&gt;FORMOSA CHEMICALS &amp;amp; FIBRE CORP^FPC_PTX_INC(1/1/2017,12/31/2017)&lt;/Q&gt;&lt;R&gt;0&lt;/R&gt;&lt;C&gt;0&lt;/C&gt;&lt;/FQL&gt;&lt;FQL&gt;&lt;Q&gt;TW^FPC_PTX_INC(1/1/2018,12/31/2018)&lt;/Q&gt;&lt;R&gt;0&lt;/R&gt;&lt;C&gt;0&lt;/C&gt;&lt;/FQL&gt;&lt;FQL&gt;&lt;Q&gt;115^FPC_PTX_INC(1/1/2020,12/31/2020)&lt;/Q&gt;&lt;R&gt;0&lt;/R&gt;&lt;C&gt;0&lt;/C&gt;&lt;/FQL&gt;&lt;FQL&gt;&lt;Q&gt;JP3197600004^FPC_PTX_INC(1/1/2016,12/31/2016)&lt;/Q&gt;&lt;R&gt;0&lt;/R&gt;&lt;C&gt;0&lt;/C&gt;&lt;/FQL&gt;&lt;FQL&gt;&lt;Q&gt;ONO PHARMACEUTICAL CO. LTD.^FPC_PTX_INC(1/1/2017,12/31/2017)&lt;/Q&gt;&lt;R&gt;0&lt;/R&gt;&lt;C&gt;0&lt;/C&gt;&lt;/FQL&gt;&lt;FQL&gt;&lt;Q&gt;111^FPC_PTX_INC(1/1/2020,12/31/2020)&lt;/Q&gt;&lt;R&gt;0&lt;/R&gt;&lt;C&gt;0&lt;/C&gt;&lt;/FQL&gt;&lt;FQL&gt;&lt;Q&gt;JP3634600005^FPC_PTX_INC(1/1/2016,12/31/2016)&lt;/Q&gt;&lt;R&gt;0&lt;/R&gt;&lt;C&gt;0&lt;/C&gt;&lt;/FQL&gt;&lt;FQL&gt;&lt;Q&gt;TOYOTA INDUSTRIES CORP.^FPC_PTX_INC(1/1/2017,12/31/2017)&lt;/Q&gt;&lt;R&gt;0&lt;/R&gt;&lt;C&gt;0&lt;/C&gt;&lt;/FQL&gt;&lt;FQL&gt;&lt;Q&gt;154^FPC_PTX_INC(1/1/2020,12/31/2020)&lt;/Q&gt;&lt;R&gt;0&lt;/R&gt;&lt;C&gt;0&lt;/C&gt;&lt;/FQL&gt;&lt;FQL&gt;&lt;Q&gt;JP3476480003^FPC_PTX_INC(1/1/2016,12/31/2016)&lt;/Q&gt;&lt;R&gt;0&lt;/R&gt;&lt;C&gt;0&lt;/C&gt;&lt;/FQL&gt;&lt;FQL&gt;&lt;Q&gt;DAI-ICHI LIFE HOLDINGS^FPC_PTX_INC(1/1/2017,12/31/2017)&lt;/Q&gt;&lt;R&gt;0&lt;/R&gt;&lt;C&gt;0&lt;/C&gt;&lt;/FQL&gt;&lt;FQL&gt;&lt;Q&gt;163^FPC_PTX_INC(1/1/2020,12/31/2020)&lt;/Q&gt;&lt;R&gt;0&lt;/R&gt;&lt;C&gt;0&lt;/C&gt;&lt;/FQL&gt;&lt;FQL&gt;&lt;Q&gt;JP3371200001^FPC_PTX_INC(1/1/2016,12/31/2016)&lt;/Q&gt;&lt;R&gt;0&lt;/R&gt;&lt;C&gt;0&lt;/C&gt;&lt;/FQL&gt;&lt;FQL&gt;&lt;Q&gt;SHIN-ETSU CHEMICAL CO. LTD.^FPC_PTX_INC(1/1/2017,12/31/2017)&lt;/Q&gt;&lt;R&gt;0&lt;/R&gt;&lt;C&gt;0&lt;/C&gt;&lt;/FQL&gt;&lt;FQL&gt;&lt;Q&gt;597^FPC_PTX_INC(1/1/2020,12/31/2020)&lt;/Q&gt;&lt;R&gt;0&lt;/R&gt;&lt;C&gt;0&lt;/C&gt;&lt;/FQL&gt;&lt;FQL&gt;&lt;Q&gt;JP3143600009^FPC_PTX_INC(1/1/2016,12/31/2016)&lt;/Q&gt;&lt;R&gt;0&lt;/R&gt;&lt;C&gt;0&lt;/C&gt;&lt;/FQL&gt;&lt;FQL&gt;&lt;Q&gt;ITOCHU CORP.^FPC_PTX_INC(1/1/2017,12/31/2017)&lt;/Q&gt;&lt;R&gt;0&lt;/R&gt;&lt;C&gt;0&lt;/C&gt;&lt;/FQL&gt;&lt;FQL&gt;&lt;Q&gt;41^FPC_PTX_INC(1/1/2020,12/31/2020)&lt;/Q&gt;&lt;R&gt;0&lt;/R&gt;&lt;C&gt;0&lt;/C&gt;&lt;/FQL&gt;&lt;FQL&gt;&lt;Q&gt;JP3496400007^FPC_PTX_INC(1/1/2016,12/31/2016)&lt;/Q&gt;&lt;R&gt;0&lt;/R&gt;&lt;C&gt;0&lt;/C&gt;&lt;/FQL&gt;&lt;FQL&gt;&lt;Q&gt;KDDI CORP.^FPC_PTX_INC(1/1/2017,12/31/2017)&lt;/Q&gt;&lt;R&gt;0&lt;/R&gt;&lt;C&gt;0&lt;/C&gt;&lt;/FQL&gt;&lt;FQL&gt;&lt;Q&gt;437^FPC_PTX_INC(1/1/2020,12/31/2020)&lt;/Q&gt;&lt;R&gt;0&lt;/R&gt;&lt;C&gt;0&lt;/C&gt;&lt;/FQL&gt;&lt;FQL&gt;&lt;Q&gt;JP3814800003^FPC_PTX_INC(1/1/2016,12/31/2016)&lt;/Q&gt;&lt;R&gt;0&lt;/R&gt;&lt;C&gt;0&lt;/C&gt;&lt;/FQL&gt;&lt;FQL&gt;&lt;Q&gt;SUBARU CORPORATION^FPC_PTX_INC(1/1/2017,12/31/2017)&lt;/Q&gt;&lt;R&gt;0&lt;/R&gt;&lt;C&gt;0&lt;/C&gt;&lt;/FQL&gt;&lt;FQL&gt;&lt;Q&gt;104^FPC_PTX_INC(1/1/2020,12/31/2020)&lt;/Q&gt;&lt;R&gt;0&lt;/R&gt;&lt;C&gt;0&lt;/C&gt;&lt;/FQL&gt;&lt;FQL&gt;&lt;Q&gt;KR7005380001^FPC_PTX_INC(1/1/2016,12/31/2016)&lt;/Q&gt;&lt;R&gt;0&lt;/R&gt;&lt;C&gt;0&lt;/C&gt;&lt;/FQL&gt;&lt;FQL&gt;&lt;Q&gt;HYUNDAI MOTOR CO^FPC_PTX_INC(1/1/2017,12/31/2017)&lt;/Q&gt;&lt;R&gt;0&lt;/R&gt;&lt;C&gt;0&lt;/C&gt;&lt;/FQL&gt;&lt;FQL&gt;&lt;Q&gt;KR^FPC_PTX_INC(1/1/2018,12/31/2018)&lt;/Q&gt;&lt;R&gt;0&lt;/R&gt;&lt;C&gt;0&lt;/C&gt;&lt;/FQL&gt;&lt;FQL&gt;&lt;Q&gt;256^FPC_PTX_INC(1/1/2020,12/31/2020)&lt;/Q&gt;&lt;R&gt;0&lt;/R&gt;&lt;C&gt;0&lt;/C&gt;&lt;/FQL&gt;&lt;FQL&gt;&lt;Q&gt;JP3381000003^FPC_PTX_INC(1/1/2016,12/31/2016)&lt;/Q&gt;&lt;R&gt;0&lt;/R&gt;&lt;C&gt;0&lt;/C&gt;&lt;/FQL&gt;&lt;FQL&gt;&lt;Q&gt;NIPPON STEEL^FPC_PTX_INC(1/1/2017,12/31/2017)&lt;/Q&gt;&lt;R&gt;0&lt;/R&gt;&lt;C&gt;0&lt;/C&gt;&lt;/FQL&gt;&lt;FQL&gt;&lt;Q&gt;138^FPC_PTX_INC(1/1/2020,12/31/2020)&lt;/Q&gt;&lt;R&gt;0&lt;/R&gt;&lt;C&gt;0&lt;/C&gt;&lt;/FQL&gt;&lt;FQL&gt;&lt;Q&gt;JP3830800003^FPC_PTX_INC(1/1/2016,12/31/2016)&lt;/Q&gt;&lt;R&gt;0&lt;/R&gt;&lt;C&gt;0&lt;/C&gt;&lt;/FQL&gt;&lt;FQL&gt;&lt;Q&gt;BRIDGESTONE CORP.^FPC_PTX_INC(1/1/2017,12/31/2017)&lt;/Q&gt;&lt;R&gt;0&lt;/R&gt;&lt;C&gt;0&lt;/C&gt;&lt;/FQL&gt;&lt;FQL&gt;&lt;Q&gt;219^FPC_PTX_INC(1/1/2020,12/31/2020)&lt;/Q&gt;&lt;R&gt;0&lt;/R&gt;&lt;C&gt;0&lt;/C&gt;&lt;/FQL&gt;&lt;FQL&gt;&lt;Q&gt;TW0002886009^FPC_PTX_INC(1/1/2016,12/31/2016)&lt;/Q&gt;&lt;R&gt;0&lt;/R&gt;&lt;C&gt;0&lt;/C&gt;&lt;/FQL&gt;&lt;FQL&gt;&lt;Q&gt;MEGA FINANCIAL HOLDING CO LTD^FPC_PTX_INC(1/1/2017,12/31/2017)&lt;/Q&gt;&lt;R&gt;0&lt;/R&gt;&lt;C&gt;0&lt;/C&gt;&lt;/FQL&gt;&lt;FQL&gt;&lt;Q&gt;JP3933800009^FPC_PTX_INC(1/1/2016,12/31/2016)&lt;/Q&gt;&lt;R&gt;0&lt;/R&gt;&lt;C&gt;0&lt;/C&gt;&lt;/FQL&gt;&lt;FQL&gt;&lt;Q&gt;Z HOLDINGS^FPC_PTX_INC(1/1/2017,12/31/2017)&lt;/Q&gt;&lt;R&gt;0&lt;/R&gt;&lt;C&gt;0&lt;/C&gt;&lt;/FQL&gt;&lt;FQL&gt;&lt;Q&gt;114^FPC_PTX_INC(1/1/2020,12/31/2020)&lt;/Q&gt;&lt;R&gt;0&lt;/R&gt;&lt;C&gt;0&lt;/C&gt;&lt;/FQL&gt;&lt;FQL&gt;&lt;Q&gt;KR7068270008^FPC_PTX_INC(1/1/2016,12/31/2016)&lt;/Q&gt;&lt;R&gt;0&lt;/R&gt;&lt;C&gt;0&lt;/C&gt;&lt;/FQL&gt;&lt;FQL&gt;&lt;Q&gt;CELLTRION^FPC_PTX_INC(1/1/2017,12/31/2017)&lt;/Q&gt;&lt;R&gt;0&lt;/R&gt;&lt;C&gt;0&lt;/C&gt;&lt;/FQL&gt;&lt;FQL&gt;&lt;Q&gt;268^FPC_PTX_INC(1/1/2020,12/31/2020)&lt;/Q&gt;&lt;R&gt;0&lt;/R&gt;&lt;C&gt;0&lt;/C&gt;&lt;/FQL&gt;&lt;FQL&gt;&lt;Q&gt;KR7012330007^FPC_PTX_INC(1/1/2016,12/31/2016)&lt;/Q&gt;&lt;R&gt;0&lt;/R&gt;&lt;C&gt;0&lt;/C&gt;&lt;/FQL&gt;&lt;FQL&gt;&lt;Q&gt;HYUNDAI MOBIS^FPC_PTX_INC(1/1/2017,12/31/2017)&lt;/Q&gt;&lt;R&gt;0&lt;/R&gt;&lt;C&gt;0&lt;/C&gt;&lt;/FQL&gt;&lt;FQL&gt;&lt;Q&gt;146^FPC_PTX_INC(1/1/2020,12/31/2020)&lt;/Q&gt;&lt;R&gt;0&lt;/R&gt;&lt;C&gt;0&lt;/C&gt;&lt;/FQL&gt;&lt;FQL&gt;&lt;Q&gt;TW0001216000^FPC_PTX_INC(1/1/2016,12/31/2016)&lt;/Q&gt;&lt;R&gt;0&lt;/R&gt;&lt;C&gt;0&lt;/C&gt;&lt;/FQL&gt;&lt;FQL&gt;&lt;Q&gt;UNI-PRESIDENT ENTERPRISES CORP^FPC_PTX_INC(1/1/2017,12/31/2017)&lt;/Q&gt;&lt;R&gt;0&lt;/R&gt;&lt;C&gt;0&lt;/C&gt;&lt;/FQL&gt;&lt;FQL&gt;&lt;Q&gt;124^FPC_PTX_INC(1/1/2020,12/31/2020)&lt;/Q&gt;&lt;R&gt;0&lt;/R&gt;&lt;C&gt;0&lt;/C&gt;&lt;/FQL&gt;&lt;FQL&gt;&lt;Q&gt;JP3890350006^FPC_PTX_INC(1/1/2016,12/31/2016)&lt;/Q&gt;&lt;R&gt;0&lt;/R&gt;&lt;C&gt;0&lt;/C&gt;&lt;/FQL&gt;&lt;FQL&gt;&lt;Q&gt;SUMITOMO MITSUI FINANCIAL GROU^FPC_PTX_INC(1/1/2017,12/31/2017)&lt;/Q&gt;&lt;R&gt;0&lt;/R&gt;&lt;C&gt;0&lt;/C&gt;&lt;/FQL&gt;&lt;FQL&gt;&lt;Q&gt;424^FPC_PTX_INC(1/1/2020,12/31/2020)&lt;/Q&gt;&lt;R&gt;0&lt;/R&gt;&lt;C&gt;0&lt;/C&gt;&lt;/FQL&gt;&lt;FQL&gt;&lt;Q&gt;JP3358000002^FPC_PTX_INC(1/1/2016,12/31/2016)&lt;/Q&gt;&lt;R&gt;0&lt;/R&gt;&lt;C&gt;0&lt;/C&gt;&lt;/FQL&gt;&lt;FQL&gt;&lt;Q&gt;SHIMANO INC.^FPC_PTX_INC(1/1/2017,12/31/2017)&lt;/Q&gt;&lt;R&gt;0&lt;/R&gt;&lt;C&gt;0&lt;/C&gt;&lt;/FQL&gt;&lt;FQL&gt;&lt;Q&gt;173^FPC_PTX_INC(1/1/2020,12/31/2020)&lt;/Q&gt;&lt;R&gt;0&lt;/R&gt;&lt;C&gt;0&lt;/C&gt;&lt;/FQL&gt;&lt;FQL&gt;&lt;Q&gt;JP3802300008^FPC_PTX_INC(1/1/2016,12/31/2016)&lt;/Q&gt;&lt;R&gt;0&lt;/R&gt;&lt;C&gt;0&lt;/C&gt;&lt;/FQL&gt;&lt;FQL&gt;&lt;Q&gt;FAST RETAILING CO. LTD.^FPC_PTX_INC(1/1/2017,12/31/2017)&lt;/Q&gt;&lt;R&gt;0&lt;/R&gt;&lt;C&gt;0&lt;/C&gt;&lt;/FQL&gt;&lt;FQL&gt;&lt;Q&gt;534^FPC_PTX_INC(1/1/2020,12/31/2020)&lt;/Q&gt;&lt;R&gt;0&lt;/R&gt;&lt;C&gt;0&lt;/C&gt;&lt;/FQL&gt;&lt;FQL&gt;&lt;Q&gt;JP3898400001^FPC_PTX_INC(1/1/2016,12/31/2016)&lt;/Q&gt;&lt;R&gt;0&lt;/R&gt;&lt;C&gt;0&lt;/C&gt;&lt;/FQL&gt;&lt;FQL&gt;&lt;Q&gt;MITSUBISHI CORP.^FPC_PTX_INC(1/1/2017,12/31/2017)&lt;/Q&gt;&lt;R&gt;0&lt;/R&gt;&lt;C&gt;0&lt;/C&gt;&lt;/FQL&gt;&lt;FQL&gt;&lt;Q&gt;358^FPC_PTX_INC(1/1/2020,12/31/2020)&lt;/Q&gt;&lt;R&gt;0&lt;/R&gt;&lt;C&gt;0&lt;/C&gt;&lt;/FQL&gt;&lt;FQL&gt;&lt;Q&gt;JP3205800000^FPC_PTX_INC(1/1/2016,12/31/2016)&lt;/Q&gt;&lt;R&gt;0&lt;/R&gt;&lt;C&gt;0&lt;/C&gt;&lt;/FQL&gt;&lt;FQL&gt;&lt;Q&gt;KAO CORP.^FPC_PTX_INC(1/1/2017,12/31/2017)&lt;/Q&gt;&lt;R&gt;0&lt;/R&gt;&lt;C&gt;0&lt;/C&gt;&lt;/FQL&gt;&lt;FQL&gt;&lt;Q&gt;271^FPC_PTX_INC(1/1/2020,12/31/2020)&lt;/Q&gt;&lt;R&gt;0&lt;/R&gt;&lt;C&gt;0&lt;/C&gt;&lt;/FQL&gt;&lt;FQL&gt;&lt;Q&gt;KR7005930003^FPC_PTX_INC(1/1/2016,12/31/2016)&lt;/Q&gt;&lt;R&gt;0&lt;/R&gt;&lt;C&gt;0&lt;/C&gt;&lt;/FQL&gt;&lt;FQL&gt;&lt;Q&gt;SAMSUNG ELECTRONICS CO LTD^FPC_PTX_INC(1/1/2017,12/31/2017)&lt;/Q&gt;&lt;R&gt;0&lt;/R&gt;&lt;C&gt;0&lt;/C&gt;&lt;/FQL&gt;&lt;FQL&gt;&lt;Q&gt;3148^FPC_PTX_INC(1/1/2020,12/31/2020)&lt;/Q&gt;&lt;R&gt;0&lt;/R&gt;&lt;C&gt;0&lt;/C&gt;&lt;/FQL&gt;&lt;FQL&gt;&lt;Q&gt;KR7006400006^FPC_PTX_INC(1/1/2016,12/31/2016)&lt;/Q&gt;&lt;R&gt;0&lt;/R&gt;&lt;C&gt;0&lt;/C&gt;&lt;/FQL&gt;&lt;FQL&gt;&lt;Q&gt;SAMSUNG SDI CO LTD^FPC_PTX_INC(1/1/2017,12/31/2017)&lt;/Q&gt;&lt;R&gt;0&lt;/R&gt;&lt;C&gt;0&lt;/C&gt;&lt;/FQL&gt;&lt;FQL&gt;&lt;Q&gt;274^FPC_PTX_INC(1/1/2020,12/31/2020)&lt;/Q&gt;&lt;R&gt;0&lt;/R&gt;&lt;C&gt;0&lt;/C&gt;&lt;/FQL&gt;&lt;FQL&gt;&lt;Q&gt;JP3240400006^FPC_PTX_INC(1/1/2016,12/31/2016)&lt;/Q&gt;&lt;R&gt;0&lt;/R&gt;&lt;C&gt;0&lt;/C&gt;&lt;/FQL&gt;&lt;FQL&gt;&lt;Q&gt;KIKKOMAN CORP.^FPC_PTX_INC(1/1/2017,12/31/2017)&lt;/Q&gt;&lt;R&gt;0&lt;/R&gt;&lt;C&gt;0&lt;/C&gt;&lt;/FQL&gt;&lt;FQL&gt;&lt;Q&gt;98^FPC_PTX_INC(1/1/2020,12/31/2020)&lt;/Q&gt;&lt;R&gt;0&lt;/R&gt;&lt;C&gt;0&lt;/C&gt;&lt;/FQL&gt;&lt;FQL&gt;&lt;Q&gt;JP3119600009^FPC_PTX_INC(1/1/2016,12/31/2016)&lt;/Q&gt;&lt;R&gt;0&lt;/R&gt;&lt;C&gt;0&lt;/C&gt;&lt;/FQL&gt;&lt;FQL&gt;&lt;Q&gt;AJINOMOTO CO. INC.^FPC_PTX_INC(1/1/2017,12/31/2017)&lt;/Q&gt;&lt;R&gt;0&lt;/R&gt;&lt;C&gt;0&lt;/C&gt;&lt;/FQL&gt;&lt;FQL&gt;&lt;Q&gt;96^FPC_PTX_INC(1/1/2020,12/31/2020)&lt;/Q&gt;&lt;R&gt;0&lt;/R&gt;&lt;C&gt;0&lt;/C&gt;&lt;/FQL&gt;&lt;FQL&gt;&lt;Q&gt;TW0002002003^FPC_PTX_INC(1/1/2016,12/31/2016)&lt;/Q&gt;&lt;R&gt;0&lt;/R&gt;&lt;C&gt;0&lt;/C&gt;&lt;/FQL&gt;&lt;FQL&gt;&lt;Q&gt;CHINA STEEL CORP^FPC_PTX_INC(1/1/2017,12/31/2017)&lt;/Q&gt;&lt;R&gt;0&lt;/R&gt;&lt;C&gt;0&lt;/C&gt;&lt;/FQL&gt;&lt;FQL&gt;&lt;Q&gt;97^FPC_PTX_INC(1/1/2020,12/31/2020)&lt;/Q&gt;&lt;R&gt;0&lt;/R&gt;&lt;C&gt;0&lt;/C&gt;&lt;/FQL&gt;&lt;FQL&gt;&lt;Q&gt;JP3249600002^FPC_PTX_INC(1/1/2016,12/31/2016)&lt;/Q&gt;&lt;R&gt;0&lt;/R&gt;&lt;C&gt;0&lt;/C&gt;&lt;/FQL&gt;&lt;FQL&gt;&lt;Q&gt;KYOCERA CORP.^FPC_PTX_INC(1/1/2017,12/31/2017)&lt;/Q&gt;&lt;R&gt;0&lt;/R&gt;&lt;C&gt;0&lt;/C&gt;&lt;/FQL&gt;&lt;FQL&gt;&lt;Q&gt;204^FPC_PTX_INC(1/1/2020,12/31/2020)&lt;/Q&gt;&lt;R&gt;0&lt;/R&gt;&lt;C&gt;0&lt;/C&gt;&lt;/FQL&gt;&lt;FQL&gt;&lt;Q&gt;TW0002882008^FPC_PTX_INC(1/1/2016,12/31/2016)&lt;/Q&gt;&lt;R&gt;0&lt;/R&gt;&lt;C&gt;0&lt;/C&gt;&lt;/FQL&gt;&lt;FQL&gt;&lt;Q&gt;CATHAY FINANCIAL HOLDING CO LT^FPC_PTX_INC(1/1/2017,12/31/2017)&lt;/Q&gt;&lt;R&gt;0&lt;/R&gt;&lt;C&gt;0&lt;/C&gt;&lt;/FQL&gt;&lt;FQL&gt;&lt;Q&gt;126^FPC_PTX_INC(1/1/2020,12/31/2020)&lt;/Q&gt;&lt;R&gt;0&lt;/R&gt;&lt;C&gt;0&lt;/C&gt;&lt;/FQL&gt;&lt;FQL&gt;&lt;Q&gt;TW0002454006^FPC_PTX_INC(1/1/2016,12/31/2016)&lt;/Q&gt;&lt;R&gt;0&lt;/R&gt;&lt;C&gt;0&lt;/C&gt;&lt;/FQL&gt;&lt;FQL&gt;&lt;Q&gt;MEDIATEK INC^FPC_PTX_INC(1/1/2017,12/31/2017)&lt;/Q&gt;&lt;R&gt;0&lt;/R&gt;&lt;C&gt;0&lt;/C&gt;&lt;/FQL&gt;&lt;FQL&gt;&lt;Q&gt;457^FPC_PTX_INC(1/1/2020,12/31/2020)&lt;/Q&gt;&lt;R&gt;0&lt;/R&gt;&lt;C&gt;0&lt;/C&gt;&lt;/FQL&gt;&lt;FQL&gt;&lt;Q&gt;JP3421800008^FPC_PTX_INC(1/1/2016,12/31/2016)&lt;/Q&gt;&lt;R&gt;0&lt;/R&gt;&lt;C&gt;0&lt;/C&gt;&lt;/FQL&gt;&lt;FQL&gt;&lt;Q&gt;SECOM CO. LTD.^FPC_PTX_INC(1/1/2017,12/31/2017)&lt;/Q&gt;&lt;R&gt;0&lt;/R&gt;&lt;C&gt;0&lt;/C&gt;&lt;/FQL&gt;&lt;FQL&gt;&lt;Q&gt;157^FPC_PTX_INC(1/1/2020,12/31/2020)&lt;/Q&gt;&lt;R&gt;0&lt;/R&gt;&lt;C&gt;0&lt;/C&gt;&lt;/FQL&gt;&lt;FQL&gt;&lt;Q&gt;JP3893200000^FPC_PTX_INC(1/1/2016,12/31/2016)&lt;/Q&gt;&lt;R&gt;0&lt;/R&gt;&lt;C&gt;0&lt;/C&gt;&lt;/FQL&gt;&lt;FQL&gt;&lt;Q&gt;MITSUI FUDOSAN CO. LTD.^FPC_PTX_INC(1/1/2017,12/31/2017)&lt;/Q&gt;&lt;R&gt;0&lt;/R&gt;&lt;C&gt;0&lt;/C&gt;&lt;/FQL&gt;&lt;FQL&gt;&lt;Q&gt;187^FPC_PTX_INC(1/1/2020,12/31/2020)&lt;/Q&gt;&lt;R&gt;0&lt;/R&gt;&lt;C&gt;0&lt;/C&gt;&lt;/FQL&gt;&lt;FQL&gt;&lt;Q&gt;JP3200450009^FPC_PTX_INC(1/1/2016,12/31/2016)&lt;/Q&gt;&lt;R&gt;0&lt;/R&gt;&lt;C&gt;0&lt;/C&gt;&lt;/FQL&gt;&lt;FQL&gt;&lt;Q&gt;ORIX CORP.^FPC_PTX_INC(1/1/2017,12/31/2017)&lt;/Q&gt;&lt;R&gt;0&lt;/R&gt;&lt;C&gt;0&lt;/C&gt;&lt;/FQL&gt;&lt;FQL&gt;&lt;Q&gt;166^FPC_PTX_INC(1/1/2020,12/31/2020)&lt;/Q&gt;&lt;R&gt;0&lt;/R&gt;&lt;C&gt;0&lt;/C&gt;&lt;/FQL&gt;&lt;FQL&gt;&lt;Q&gt;JP3571400005^FPC_PTX_INC(1/1/2016,12/31/2016)&lt;/Q&gt;&lt;R&gt;0&lt;/R&gt;&lt;C&gt;0&lt;/C&gt;&lt;/FQL&gt;&lt;FQL&gt;&lt;Q&gt;TOKYO ELECTRON LTD.^FPC_PTX_INC(1/1/2017,12/31/2017)&lt;/Q&gt;&lt;R&gt;0&lt;/R&gt;&lt;C&gt;0&lt;/C&gt;&lt;/FQL&gt;&lt;FQL&gt;&lt;Q&gt;566^FPC_PTX_INC(1/1/2020,12/31/2020)&lt;/Q&gt;&lt;R&gt;0&lt;/R&gt;&lt;C&gt;0&lt;/C&gt;&lt;/FQL&gt;&lt;FQL&gt;&lt;Q&gt;JP3726800000^FPC_PTX_INC(1/1/2016,12/31/2016)&lt;/Q&gt;&lt;R&gt;0&lt;/R&gt;&lt;C&gt;0&lt;/C&gt;&lt;/FQL&gt;&lt;FQL&gt;&lt;Q&gt;JAPAN TOBACCO INC.^FPC_PTX_INC(1/1/2017,12/31/2017)&lt;/Q&gt;&lt;R&gt;0&lt;/R&gt;&lt;C&gt;0&lt;/C&gt;&lt;/FQL&gt;&lt;FQL&gt;&lt;Q&gt;181^FPC_PTX_INC(1/1/2020,12/31/2020)&lt;/Q&gt;&lt;R&gt;0&lt;/R&gt;&lt;C&gt;0&lt;/C&gt;&lt;/FQL&gt;&lt;FQL&gt;&lt;Q&gt;JP3422950000^FPC_PTX_INC(1/1/2016,12/31/2016)&lt;/Q&gt;&lt;R&gt;0&lt;/R&gt;&lt;C&gt;0&lt;/C&gt;&lt;/FQL&gt;&lt;FQL&gt;&lt;Q&gt;SEVEN &amp;amp; I HOLDINGS CO. LTD.^FPC_PTX_INC(1/1/2017,12/31/2017)&lt;/Q&gt;&lt;R&gt;0&lt;/R&gt;&lt;C&gt;0&lt;/C&gt;&lt;/FQL&gt;&lt;FQL&gt;&lt;Q&gt;281^FPC_PTX_INC(1/1/2020,12/31/2020)&lt;/Q&gt;&lt;R&gt;0&lt;/R&gt;&lt;C&gt;0&lt;/C&gt;&lt;/FQL&gt;&lt;FQL&gt;&lt;Q&gt;JP3505000004^FPC_PTX_INC(1/1/2016,12/31/2016)&lt;/Q&gt;&lt;R&gt;0&lt;/R&gt;&lt;C&gt;0&lt;/C&gt;&lt;/FQL&gt;&lt;FQL&gt;&lt;Q&gt;DAIWA HOUSE INDUSTRY CO. LTD.^FPC_PTX_INC(1/1/2017,12/31/2017)&lt;/Q&gt;&lt;R&gt;0&lt;/R&gt;&lt;C&gt;0&lt;/C&gt;&lt;/FQL&gt;&lt;FQL&gt;&lt;Q&gt;KR7005490008^FPC_PTX_INC(1/1/2016,12/31/2016)&lt;/Q&gt;&lt;R&gt;0&lt;/R&gt;&lt;C&gt;0&lt;/C&gt;&lt;/FQL&gt;&lt;FQL&gt;&lt;Q&gt;POSCO^FPC_PTX_INC(1/1/2017,12/31/2017)&lt;/Q&gt;&lt;R&gt;0&lt;/R&gt;&lt;C&gt;0&lt;/C&gt;&lt;/FQL&gt;&lt;FQL&gt;&lt;Q&gt;21^FPC_PTX_INC(1/1/2020,12/31/2020)&lt;/Q&gt;&lt;R&gt;0&lt;/R&gt;&lt;C&gt;0&lt;/C&gt;&lt;/FQL&gt;&lt;FQL&gt;&lt;Q&gt;TW0002303005^FPC_PTX_INC(1/1/2016,12/31/2016)&lt;/Q&gt;&lt;R&gt;0&lt;/R&gt;&lt;C&gt;0&lt;/C&gt;&lt;/FQL&gt;&lt;FQL&gt;&lt;Q&gt;UNITED MICROELECTRONICS CORP^FPC_PTX_INC(1/1/2017,12/31/2017)&lt;/Q&gt;&lt;R&gt;0&lt;/R&gt;&lt;C&gt;0&lt;/C&gt;&lt;/FQL&gt;&lt;FQL&gt;&lt;Q&gt;175^FPC_PTX_INC(1/1/2020,12/31/2020)&lt;/Q&gt;&lt;R&gt;0&lt;/R&gt;&lt;C&gt;0&lt;/C&gt;&lt;/FQL&gt;&lt;FQL&gt;&lt;Q&gt;JP3758190007^FPC_PTX_INC(1/1/2016,12/31/2016)&lt;/Q&gt;&lt;R&gt;0&lt;/R&gt;&lt;C&gt;0&lt;/C&gt;&lt;/FQL&gt;&lt;FQL&gt;&lt;Q&gt;NEXON^FPC_PTX_INC(1/1/2017,12/31/2017)&lt;/Q&gt;&lt;R&gt;0&lt;/R&gt;&lt;C&gt;0&lt;/C&gt;&lt;/FQL&gt;&lt;FQL&gt;&lt;Q&gt;129^FPC_PTX_INC(1/1/2020,12/31/2020)&lt;/Q&gt;&lt;R&gt;0&lt;/R&gt;&lt;C&gt;0&lt;/C&gt;&lt;/FQL&gt;&lt;FQL&gt;&lt;Q&gt;JP3304200003^FPC_PTX_INC(1/1/2016,12/31/2016)&lt;/Q&gt;&lt;R&gt;0&lt;/R&gt;&lt;C&gt;0&lt;/C&gt;&lt;/FQL&gt;&lt;FQL&gt;&lt;Q&gt;KOMATSU LTD.^FPC_PTX_INC(1/1/2017,12/31/2017)&lt;/Q&gt;&lt;R&gt;0&lt;/R&gt;&lt;C&gt;0&lt;/C&gt;&lt;/FQL&gt;&lt;FQL&gt;&lt;Q&gt;JP3188220002^FPC_PTX_INC(1/1/2016,12/31/2016)&lt;/Q&gt;&lt;R&gt;0&lt;/R&gt;&lt;C&gt;0&lt;/C&gt;&lt;/FQL&gt;&lt;FQL&gt;&lt;Q&gt;OTSUKA HOLDINGS^FPC_PTX_INC(1/1/2017,12/31/2017)&lt;/Q&gt;&lt;R&gt;0&lt;/R&gt;&lt;C&gt;0&lt;/C&gt;&lt;/FQL&gt;&lt;FQL&gt;&lt;Q&gt;18^FPC_PTX_INC(1/1/2020,12/31/2020)&lt;/Q&gt;&lt;R&gt;0&lt;/R&gt;&lt;C&gt;0&lt;/C&gt;&lt;/FQL&gt;&lt;FQL&gt;&lt;Q&gt;JP3633400001^FPC_PTX_INC(1/1/2016,12/31/2016)&lt;/Q&gt;&lt;R&gt;0&lt;/R&gt;&lt;C&gt;0&lt;/C&gt;&lt;/FQL&gt;&lt;FQL&gt;&lt;Q&gt;TOYOTA MOTOR CORP.^FPC_PTX_INC(1/1/2017,12/31/2017)&lt;/Q&gt;&lt;R&gt;0&lt;/R&gt;&lt;C&gt;0&lt;/C&gt;&lt;/FQL&gt;&lt;FQL&gt;&lt;Q&gt;1697^FPC_PTX_INC(1/1/2020,12/31/2020)&lt;/Q&gt;&lt;R&gt;0&lt;/R&gt;&lt;C&gt;0&lt;/C&gt;&lt;/FQL&gt;&lt;FQL&gt;&lt;Q&gt;TW0002881000^FPC_PTX_INC(1/1/2016,12/31/2016)&lt;/Q&gt;&lt;R&gt;0&lt;/R&gt;&lt;C&gt;0&lt;/C&gt;&lt;/FQL&gt;&lt;FQL&gt;&lt;Q&gt;FUBON FINANCIAL HOLDING CO LTD^FPC_PTX_INC(1/1/2017,12/31/2017)&lt;/Q&gt;&lt;R&gt;0&lt;/R&gt;&lt;C&gt;0&lt;/C&gt;&lt;/FQL&gt;&lt;FQL&gt;&lt;Q&gt;123^FPC_PTX_INC(1/1/2020,12/31/2020)&lt;/Q&gt;&lt;R&gt;0&lt;/R&gt;&lt;C&gt;0&lt;/C&gt;&lt;/FQL&gt;&lt;FQL&gt;&lt;Q&gt;NL0009434992^FPC_PTX_INC(1/1/2016,12/31/2016)&lt;/Q&gt;&lt;R&gt;0&lt;/R&gt;&lt;C&gt;0&lt;/C&gt;&lt;/FQL&gt;&lt;FQL&gt;&lt;Q&gt;US6792951054^FPC_PTX_INC(1/1/2016,12/31/2016)&lt;/Q&gt;&lt;R&gt;0&lt;/R&gt;&lt;C&gt;0&lt;/C&gt;&lt;/FQL&gt;&lt;FQL&gt;&lt;Q&gt;US9892071054^FPC_PTX_INC(1/1/2016,12/31/2016)&lt;/Q&gt;&lt;R&gt;0&lt;/R&gt;&lt;C&gt;0&lt;/C&gt;&lt;/FQL&gt;&lt;FQL&gt;&lt;Q&gt;US34959E1091^FPC_PTX_INC(1/1/2016,12/31/2016)&lt;/Q&gt;&lt;R&gt;0&lt;/R&gt;&lt;C&gt;0&lt;/C&gt;&lt;/FQL&gt;&lt;FQL&gt;&lt;Q&gt;JP3814000000^FPC_PTX_INC(1/1/2016,12/31/2016)&lt;/Q&gt;&lt;R&gt;0&lt;/R&gt;&lt;C&gt;0&lt;/C&gt;&lt;/FQL&gt;&lt;FQL&gt;&lt;Q&gt;FUJIFILM HOLDINGS CORP.^FPC_PTX_INC(1/1/2017,12/31/2017)&lt;/Q&gt;&lt;R&gt;0&lt;/R&gt;&lt;C&gt;0&lt;/C&gt;&lt;/FQL&gt;&lt;FQL&gt;&lt;Q&gt;202^FPC_PTX_INC(1/1/2020,12/31/2020)&lt;/Q&gt;&lt;R&gt;0&lt;/R&gt;&lt;C&gt;0&lt;/C&gt;&lt;/FQL&gt;&lt;FQL&gt;&lt;Q&gt;JP3752900005^FPC_PTX_INC(1/1/2016,12/31/2016)&lt;/Q&gt;&lt;R&gt;0&lt;/R&gt;&lt;C&gt;0&lt;/C&gt;&lt;/FQL&gt;&lt;FQL&gt;&lt;Q&gt;JAPAN POST HOLDINGS^FPC_PTX_INC(1/1/2017,12/31/2017)&lt;/Q&gt;&lt;R&gt;0&lt;/R&gt;&lt;C&gt;0&lt;/C&gt;&lt;/FQL&gt;&lt;FQL&gt;&lt;Q&gt;113^FPC_PTX_INC(1/1/2020,12/31/2020)&lt;/Q&gt;&lt;R&gt;0&lt;/R&gt;&lt;C&gt;0&lt;/C&gt;&lt;/FQL&gt;&lt;FQL&gt;&lt;Q&gt;JP3902400005^FPC_PTX_INC(1/1/2016,12/31/2016)&lt;/Q&gt;&lt;R&gt;0&lt;/R&gt;&lt;C&gt;0&lt;/C&gt;&lt;/FQL&gt;&lt;FQL&gt;&lt;Q&gt;MITSUBISHI ELECTRIC CORP.^FPC_PTX_INC(1/1/2017,12/31/2017)&lt;/Q&gt;&lt;R&gt;0&lt;/R&gt;&lt;C&gt;0&lt;/C&gt;&lt;/FQL&gt;&lt;FQL&gt;&lt;Q&gt;279^FPC_PTX_INC(1/1/2020,12/31/2020)&lt;/Q&gt;&lt;R&gt;0&lt;/R&gt;&lt;C&gt;0&lt;/C&gt;&lt;/FQL&gt;&lt;FQL&gt;&lt;Q&gt;KR7105560007^FPC_PTX_INC(1/1/2016,12/31/2016)&lt;/Q&gt;&lt;R&gt;0&lt;/R&gt;&lt;C&gt;0&lt;/C&gt;&lt;/FQL&gt;&lt;FQL&gt;&lt;Q&gt;KB FINANCIAL GROUP INC^FPC_PTX_INC(1/1/2017,12/31/2017)&lt;/Q&gt;&lt;R&gt;0&lt;/R&gt;&lt;C&gt;0&lt;/C&gt;&lt;/FQL&gt;&lt;FQL&gt;&lt;Q&gt;177^FPC_PTX_INC(1/1/2020,12/31/2020)&lt;/Q&gt;&lt;R&gt;0&lt;/R&gt;&lt;C&gt;0&lt;/C&gt;&lt;/FQL&gt;&lt;FQL&gt;&lt;Q&gt;JP3890310000^FPC_PTX_INC(1/1/2016,12/31/2016)&lt;/Q&gt;&lt;R&gt;0&lt;/R&gt;&lt;C&gt;0&lt;/C&gt;&lt;/FQL&gt;&lt;FQL&gt;&lt;Q&gt;MS&amp;amp;AD INSURANCE GROUP HOLDINGS^FPC_PTX_INC(1/1/2017,12/31/2017)&lt;/Q&gt;&lt;R&gt;0&lt;/R&gt;&lt;C&gt;0&lt;/C&gt;&lt;/FQL&gt;&lt;FQL&gt;&lt;Q&gt;JP3475350009^FPC_PTX_INC(1/1/2016,12/31/2016)&lt;/Q&gt;&lt;R&gt;0&lt;/R&gt;&lt;C&gt;0&lt;/C&gt;&lt;/FQL&gt;&lt;FQL&gt;&lt;Q&gt;DAIICHI SANKYO CO. LTD.^FPC_PTX_INC(1/1/2017,12/31/2017)&lt;/Q&gt;&lt;R&gt;0&lt;/R&gt;&lt;C&gt;0&lt;/C&gt;&lt;/FQL&gt;&lt;FQL&gt;&lt;Q&gt;452^FPC_PTX_INC(1/1/2020,12/31/2020)&lt;/Q&gt;&lt;R&gt;0&lt;/R&gt;&lt;C&gt;0&lt;/C&gt;&lt;/FQL&gt;&lt;FQL&gt;&lt;Q&gt;JP3236200006^FPC_PTX_INC(1/1/2016,12/31/2016)&lt;/Q&gt;&lt;R&gt;0&lt;/R&gt;&lt;C&gt;0&lt;/C&gt;&lt;/FQL&gt;&lt;FQL&gt;&lt;Q&gt;KEYENCE CORP.^FPC_PTX_INC(1/1/2017,12/31/2017)&lt;/Q&gt;&lt;R&gt;0&lt;/R&gt;&lt;C&gt;0&lt;/C&gt;&lt;/FQL&gt;&lt;FQL&gt;&lt;Q&gt;741^FPC_PTX_INC(1/1/2020,12/31/2020)&lt;/Q&gt;&lt;R&gt;0&lt;/R&gt;&lt;C&gt;0&lt;/C&gt;&lt;/FQL&gt;&lt;FQL</t>
        </r>
      </text>
    </comment>
    <comment ref="A11" authorId="0" shapeId="0" xr:uid="{696605EC-54C4-4BBD-8FDF-31293CEE3B2C}">
      <text>
        <r>
          <rPr>
            <b/>
            <sz val="9"/>
            <color indexed="81"/>
            <rFont val="Tahoma"/>
            <charset val="1"/>
          </rPr>
          <t>&gt;&lt;Q&gt;JP3497400006^FPC_PTX_INC(1/1/2016,12/31/2016)&lt;/Q&gt;&lt;R&gt;0&lt;/R&gt;&lt;C&gt;0&lt;/C&gt;&lt;/FQL&gt;&lt;FQL&gt;&lt;Q&gt;DAIFUKU^FPC_PTX_INC(1/1/2017,12/31/2017)&lt;/Q&gt;&lt;R&gt;0&lt;/R&gt;&lt;C&gt;0&lt;/C&gt;&lt;/FQL&gt;&lt;FQL&gt;&lt;Q&gt;106^FPC_PTX_INC(1/1/2020,12/31/2020)&lt;/Q&gt;&lt;R&gt;0&lt;/R&gt;&lt;C&gt;0&lt;/C&gt;&lt;/FQL&gt;&lt;FQL&gt;&lt;Q&gt;KR7035420009^FPC_PTX_INC(1/1/2016,12/31/2016)&lt;/Q&gt;&lt;R&gt;0&lt;/R&gt;&lt;C&gt;0&lt;/C&gt;&lt;/FQL&gt;&lt;FQL&gt;&lt;Q&gt;NAVER CORP^FPC_PTX_INC(1/1/2017,12/31/2017)&lt;/Q&gt;&lt;R&gt;0&lt;/R&gt;&lt;C&gt;0&lt;/C&gt;&lt;/FQL&gt;&lt;FQL&gt;&lt;Q&gt;42^FPC_PTX_INC(1/1/2020,12/31/2020)&lt;/Q&gt;&lt;R&gt;0&lt;/R&gt;&lt;C&gt;0&lt;/C&gt;&lt;/FQL&gt;&lt;FQL&gt;&lt;Q&gt;JP3756100008^FPC_PTX_INC(1/1/2016,12/31/2016)&lt;/Q&gt;&lt;R&gt;0&lt;/R&gt;&lt;C&gt;0&lt;/C&gt;&lt;/FQL&gt;&lt;FQL&gt;&lt;Q&gt;NITORI CO. LTD.^FPC_PTX_INC(1/1/2017,12/31/2017)&lt;/Q&gt;&lt;R&gt;0&lt;/R&gt;&lt;C&gt;0&lt;/C&gt;&lt;/FQL&gt;&lt;FQL&gt;&lt;Q&gt;JP3409000001^FPC_PTX_INC(1/1/2016,12/31/2016)&lt;/Q&gt;&lt;R&gt;0&lt;/R&gt;&lt;C&gt;0&lt;/C&gt;&lt;/FQL&gt;&lt;FQL&gt;&lt;Q&gt;SUMITOMO REALTY &amp;amp; DEVELOPMENT^FPC_PTX_INC(1/1/2017,12/31/2017)&lt;/Q&gt;&lt;R&gt;0&lt;/R&gt;&lt;C&gt;0&lt;/C&gt;&lt;/FQL&gt;&lt;FQL&gt;&lt;Q&gt;143^FPC_PTX_INC(1/1/2020,12/31/2020)&lt;/Q&gt;&lt;R&gt;0&lt;/R&gt;&lt;C&gt;0&lt;/C&gt;&lt;/FQL&gt;&lt;FQL&gt;&lt;Q&gt;JP3732000009^FPC_PTX_INC(1/1/2016,12/31/2016)&lt;/Q&gt;&lt;R&gt;0&lt;/R&gt;&lt;C&gt;0&lt;/C&gt;&lt;/FQL&gt;&lt;FQL&gt;&lt;Q&gt;SOFTBANK^FPC_PTX_INC(1/1/2017,12/31/2017)&lt;/Q&gt;&lt;R&gt;0&lt;/R&gt;&lt;C&gt;0&lt;/C&gt;&lt;/FQL&gt;&lt;FQL&gt;&lt;Q&gt;318^FPC_PTX_INC(1/1/2020,12/31/2020)&lt;/Q&gt;&lt;R&gt;0&lt;/R&gt;&lt;C&gt;0&lt;/C&gt;&lt;/FQL&gt;&lt;FQL&gt;&lt;Q&gt;JP3116000005^FPC_PTX_INC(1/1/2016,12/31/2016)&lt;/Q&gt;&lt;R&gt;0&lt;/R&gt;&lt;C&gt;0&lt;/C&gt;&lt;/FQL&gt;&lt;FQL&gt;&lt;Q&gt;ASAHI GROUP HDGS^FPC_PTX_INC(1/1/2017,12/31/2017)&lt;/Q&gt;&lt;R&gt;0&lt;/R&gt;&lt;C&gt;0&lt;/C&gt;&lt;/FQL&gt;&lt;FQL&gt;&lt;Q&gt;182^FPC_PTX_INC(1/1/2020,12/31/2020)&lt;/Q&gt;&lt;R&gt;0&lt;/R&gt;&lt;C&gt;0&lt;/C&gt;&lt;/FQL&gt;&lt;FQL&gt;&lt;Q&gt;KR7028260008^FPC_PTX_INC(1/1/2016,12/31/2016)&lt;/Q&gt;&lt;R&gt;0&lt;/R&gt;&lt;C&gt;0&lt;/C&gt;&lt;/FQL&gt;&lt;FQL&gt;&lt;Q&gt;SAMSUNG C&amp;amp;T CORP^FPC_PTX_INC(1/1/2017,12/31/2017)&lt;/Q&gt;&lt;R&gt;0&lt;/R&gt;&lt;C&gt;0&lt;/C&gt;&lt;/FQL&gt;&lt;FQL&gt;&lt;Q&gt;11^FPC_PTX_INC(1/1/2020,12/31/2020)&lt;/Q&gt;&lt;R&gt;0&lt;/R&gt;&lt;C&gt;0&lt;/C&gt;&lt;/FQL&gt;&lt;FQL&gt;&lt;Q&gt;JP3893600001^FPC_PTX_INC(1/1/2016,12/31/2016)&lt;/Q&gt;&lt;R&gt;0&lt;/R&gt;&lt;C&gt;0&lt;/C&gt;&lt;/FQL&gt;&lt;FQL&gt;&lt;Q&gt;MITSUI &amp;amp; CO. LTD.^FPC_PTX_INC(1/1/2017,12/31/2017)&lt;/Q&gt;&lt;R&gt;0&lt;/R&gt;&lt;C&gt;0&lt;/C&gt;&lt;/FQL&gt;&lt;FQL&gt;&lt;Q&gt;304^FPC_PTX_INC(1/1/2020,12/31/2020)&lt;/Q&gt;&lt;R&gt;0&lt;/R&gt;&lt;C&gt;0&lt;/C&gt;&lt;/FQL&gt;&lt;FQL&gt;&lt;Q&gt;JP3592200004^FPC_PTX_INC(1/1/2016,12/31/2016)&lt;/Q&gt;&lt;R&gt;0&lt;/R&gt;&lt;C&gt;0&lt;/C&gt;&lt;/FQL&gt;&lt;FQL&gt;&lt;Q&gt;TOSHIBA CORP.^FPC_PTX_INC(1/1/2017,12/31/2017)&lt;/Q&gt;&lt;R&gt;0&lt;/R&gt;&lt;C&gt;0&lt;/C&gt;&lt;/FQL&gt;&lt;FQL&gt;&lt;Q&gt;121^FPC_PTX_INC(1/1/2020,12/31/2020)&lt;/Q&gt;&lt;R&gt;0&lt;/R&gt;&lt;C&gt;0&lt;/C&gt;&lt;/FQL&gt;&lt;FQL&gt;&lt;Q&gt;JP3566800003^FPC_PTX_INC(1/1/2016,12/31/2016)&lt;/Q&gt;&lt;R&gt;0&lt;/R&gt;&lt;C&gt;0&lt;/C&gt;&lt;/FQL&gt;&lt;FQL&gt;&lt;Q&gt;CENTRAL JAPAN RAILWAY CO.^FPC_PTX_INC(1/1/2017,12/31/2017)&lt;/Q&gt;&lt;R&gt;0&lt;/R&gt;&lt;C&gt;0&lt;/C&gt;&lt;/FQL&gt;&lt;FQL&gt;&lt;Q&gt;263^FPC_PTX_INC(1/1/2020,12/31/2020)&lt;/Q&gt;&lt;R&gt;0&lt;/R&gt;&lt;C&gt;0&lt;/C&gt;&lt;/FQL&gt;&lt;FQL&gt;&lt;Q&gt;JP3854600008^FPC_PTX_INC(1/1/2016,12/31/2016)&lt;/Q&gt;&lt;R&gt;0&lt;/R&gt;&lt;C&gt;0&lt;/C&gt;&lt;/FQL&gt;&lt;FQL&gt;&lt;Q&gt;HONDA MOTOR CO. LTD.^FPC_PTX_INC(1/1/2017,12/31/2017)&lt;/Q&gt;&lt;R&gt;0&lt;/R&gt;&lt;C&gt;0&lt;/C&gt;&lt;/FQL&gt;&lt;FQL&gt;&lt;Q&gt;463^FPC_PTX_INC(1/1/2020,12/31/2020)&lt;/Q&gt;&lt;R&gt;0&lt;/R&gt;&lt;C&gt;0&lt;/C&gt;&lt;/FQL&gt;&lt;FQL&gt;&lt;Q&gt;JP3778630008^FPC_PTX_INC(1/1/2016,12/31/2016)&lt;/Q&gt;&lt;R&gt;0&lt;/R&gt;&lt;C&gt;0&lt;/C&gt;&lt;/FQL&gt;&lt;FQL&gt;&lt;Q&gt;BANDAI NAMCO HOLDINGS INC.^FPC_PTX_INC(1/1/2017,12/31/2017)&lt;/Q&gt;&lt;R&gt;0&lt;/R&gt;&lt;C&gt;0&lt;/C&gt;&lt;/FQL&gt;&lt;FQL&gt;&lt;Q&gt;135^FPC_PTX_INC(1/1/2020,12/31/2020)&lt;/Q&gt;&lt;R&gt;0&lt;/R&gt;&lt;C&gt;0&lt;/C&gt;&lt;/FQL&gt;&lt;FQL&gt;&lt;Q&gt;JP3519400000^FPC_PTX_INC(1/1/2016,12/31/2016)&lt;/Q&gt;&lt;R&gt;0&lt;/R&gt;&lt;C&gt;0&lt;/C&gt;&lt;/FQL&gt;&lt;FQL&gt;&lt;Q&gt;CHUGAI PHARMACEUTICAL CO. LTD.^FPC_PTX_INC(1/1/2017,12/31/2017)&lt;/Q&gt;&lt;R&gt;0&lt;/R&gt;&lt;C&gt;0&lt;/C&gt;&lt;/FQL&gt;&lt;FQL&gt;&lt;Q&gt;233^FPC_PTX_INC(1/1/2020,12/31/2020)&lt;/Q&gt;&lt;R&gt;0&lt;/R&gt;&lt;C&gt;0&lt;/C&gt;&lt;/FQL&gt;&lt;FQL&gt;&lt;Q&gt;KR7017670001^FPC_PTX_INC(1/1/2016,12/31/2016)&lt;/Q&gt;&lt;R&gt;0&lt;/R&gt;&lt;C&gt;0&lt;/C&gt;&lt;/FQL&gt;&lt;FQL&gt;&lt;Q&gt;SK TELECOM^FPC_PTX_INC(1/1/2017,12/31/2017)&lt;/Q&gt;&lt;R&gt;0&lt;/R&gt;&lt;C&gt;0&lt;/C&gt;&lt;/FQL&gt;&lt;FQL&gt;&lt;Q&gt;JP3546800008^FPC_PTX_INC(1/1/2016,12/31/2016)&lt;/Q&gt;&lt;R&gt;0&lt;/R&gt;&lt;C&gt;0&lt;/C&gt;&lt;/FQL&gt;&lt;FQL&gt;&lt;Q&gt;TERUMO CORP.^FPC_PTX_INC(1/1/2017,12/31/2017)&lt;/Q&gt;&lt;R&gt;0&lt;/R&gt;&lt;C&gt;0&lt;/C&gt;&lt;/FQL&gt;&lt;FQL&gt;&lt;Q&gt;221^FPC_PTX_INC(1/1/2020,12/31/2020)&lt;/Q&gt;&lt;R&gt;0&lt;/R&gt;&lt;C&gt;0&lt;/C&gt;&lt;/FQL&gt;&lt;FQL&gt;&lt;Q&gt;TW0001303006^FPC_PTX_INC(1/1/2016,12/31/2016)&lt;/Q&gt;&lt;R&gt;0&lt;/R&gt;&lt;C&gt;0&lt;/C&gt;&lt;/FQL&gt;&lt;FQL&gt;&lt;Q&gt;NAN YA PLASTICS CORP^FPC_PTX_INC(1/1/2017,12/31/2017)&lt;/Q&gt;&lt;R&gt;0&lt;/R&gt;&lt;C&gt;0&lt;/C&gt;&lt;/FQL&gt;&lt;FQL&gt;&lt;Q&gt;139^FPC_PTX_INC(1/1/2020,12/31/2020)&lt;/Q&gt;&lt;R&gt;0&lt;/R&gt;&lt;C&gt;0&lt;/C&gt;&lt;/FQL&gt;&lt;FQL&gt;&lt;Q&gt;JP3783600004^FPC_PTX_INC(1/1/2016,12/31/2016)&lt;/Q&gt;&lt;R&gt;0&lt;/R&gt;&lt;C&gt;0&lt;/C&gt;&lt;/FQL&gt;&lt;FQL&gt;&lt;Q&gt;EAST JAPAN RAILWAY CO.^FPC_PTX_INC(1/1/2017,12/31/2017)&lt;/Q&gt;&lt;R&gt;0&lt;/R&gt;&lt;C&gt;0&lt;/C&gt;&lt;/FQL&gt;&lt;FQL&gt;&lt;Q&gt;228^FPC_PTX_INC(1/1/2020,12/31/2020)&lt;/Q&gt;&lt;R&gt;0&lt;/R&gt;&lt;C&gt;0&lt;/C&gt;&lt;/FQL&gt;&lt;FQL&gt;&lt;Q&gt;JP3538800008^FPC_PTX_INC(1/1/2016,12/31/2016)&lt;/Q&gt;&lt;R&gt;0&lt;/R&gt;&lt;C&gt;0&lt;/C&gt;&lt;/FQL&gt;&lt;FQL&gt;&lt;Q&gt;TDK CORP.^FPC_PTX_INC(1/1/2017,12/31/2017)&lt;/Q&gt;&lt;R&gt;0&lt;/R&gt;&lt;C&gt;0&lt;/C&gt;&lt;/FQL&gt;&lt;FQL&gt;&lt;Q&gt;153^FPC_PTX_INC(1/1/2020,12/31/2020)&lt;/Q&gt;&lt;R&gt;0&lt;/R&gt;&lt;C&gt;0&lt;/C&gt;&lt;/FQL&gt;&lt;FQL&gt;&lt;Q&gt;TW0002317005^FPC_PTX_INC(1/1/2016,12/31/2016)&lt;/Q&gt;&lt;R&gt;0&lt;/R&gt;&lt;C&gt;0&lt;/C&gt;&lt;/FQL&gt;&lt;FQL&gt;&lt;Q&gt;HON HAI PRECISION INDUSTRY CO^FPC_PTX_INC(1/1/2017,12/31/2017)&lt;/Q&gt;&lt;R&gt;0&lt;/R&gt;&lt;C&gt;0&lt;/C&gt;&lt;/FQL&gt;&lt;FQL&gt;&lt;Q&gt;445^FPC_PTX_INC(1/1/2020,12/31/2020)&lt;/Q&gt;&lt;R&gt;0&lt;/R&gt;&lt;C&gt;0&lt;/C&gt;&lt;/FQL&gt;&lt;FQL&gt;&lt;Q&gt;JP3788600009^FPC_PTX_INC(1/1/2016,12/31/2016)&lt;/Q&gt;&lt;R&gt;0&lt;/R&gt;&lt;C&gt;0&lt;/C&gt;&lt;/FQL&gt;&lt;FQL&gt;&lt;Q&gt;HITACHI LTD.^FPC_PTX_INC(1/1/2017,12/31/2017)&lt;/Q&gt;&lt;R&gt;0&lt;/R&gt;&lt;C&gt;0&lt;/C&gt;&lt;/FQL&gt;&lt;FQL&gt;&lt;Q&gt;373^FPC_PTX_INC(1/1/2020,12/31/2020)&lt;/Q&gt;&lt;R&gt;0&lt;/R&gt;&lt;C&gt;0&lt;/C&gt;&lt;/FQL&gt;&lt;FQL&gt;&lt;Q&gt;JP3351600006^FPC_PTX_INC(1/1/2016,12/31/2016)&lt;/Q&gt;&lt;R&gt;0&lt;/R&gt;&lt;C&gt;0&lt;/C&gt;&lt;/FQL&gt;&lt;FQL&gt;&lt;Q&gt;SHISEIDO CO. LTD.^FPC_PTX_INC(1/1/2017,12/31/2017)&lt;/Q&gt;&lt;R&gt;0&lt;/R&gt;&lt;C&gt;0&lt;/C&gt;&lt;/FQL&gt;&lt;FQL&gt;&lt;Q&gt;229^FPC_PTX_INC(1/1/2020,12/31/2020)&lt;/Q&gt;&lt;R&gt;0&lt;/R&gt;&lt;C&gt;0&lt;/C&gt;&lt;/FQL&gt;&lt;FQL&gt;&lt;Q&gt;KR7000270009^FPC_PTX_INC(1/1/2016,12/31/2016)&lt;/Q&gt;&lt;R&gt;0&lt;/R&gt;&lt;C&gt;0&lt;/C&gt;&lt;/FQL&gt;&lt;FQL&gt;&lt;Q&gt;KIA MOTORS CORP^FPC_PTX_INC(1/1/2017,12/31/2017)&lt;/Q&gt;&lt;R&gt;0&lt;/R&gt;&lt;C&gt;0&lt;/C&gt;&lt;/FQL&gt;&lt;FQL&gt;&lt;Q&gt;JP3899600005^FPC_PTX_INC(1/1/2016,12/31/2016)&lt;/Q&gt;&lt;R&gt;0&lt;/R&gt;&lt;C&gt;0&lt;/C&gt;&lt;/FQL&gt;&lt;FQL&gt;&lt;Q&gt;MITSUBISHI ESTATE CO. LTD.^FPC_PTX_INC(1/1/2017,12/31/2017)&lt;/Q&gt;&lt;R&gt;0&lt;/R&gt;&lt;C&gt;0&lt;/C&gt;&lt;/FQL&gt;&lt;FQL&gt;&lt;Q&gt;207^FPC_PTX_INC(1/1/2020,12/31/2020)&lt;/Q&gt;&lt;R&gt;0&lt;/R&gt;&lt;C&gt;0&lt;/C&gt;&lt;/FQL&gt;&lt;FQL&gt;&lt;Q&gt;JP3866800000^FPC_PTX_INC(1/1/2016,12/31/2016)&lt;/Q&gt;&lt;R&gt;0&lt;/R&gt;&lt;C&gt;0&lt;/C&gt;&lt;/FQL&gt;&lt;FQL&gt;&lt;Q&gt;PANASONIC CORP.^FPC_PTX_INC(1/1/2017,12/31/2017)&lt;/Q&gt;&lt;R&gt;0&lt;/R&gt;&lt;C&gt;0&lt;/C&gt;&lt;/FQL&gt;&lt;FQL&gt;&lt;Q&gt;269^FPC_PTX_INC(1/1/2020,12/31/2020)&lt;/Q&gt;&lt;R&gt;0&lt;/R&gt;&lt;C&gt;0&lt;/C&gt;&lt;/FQL&gt;&lt;FQL&gt;&lt;Q&gt;KR7035720002^FPC_PTX_INC(1/1/2016,12/31/2016)&lt;/Q&gt;&lt;R&gt;0&lt;/R&gt;&lt;C&gt;0&lt;/C&gt;&lt;/FQL&gt;&lt;FQL&gt;&lt;Q&gt;KAKAO CORP^FPC_PTX_INC(1/1/2017,12/31/2017)&lt;/Q&gt;&lt;R&gt;0&lt;/R&gt;&lt;C&gt;0&lt;/C&gt;&lt;/FQL&gt;&lt;FQL&gt;&lt;Q&gt;TW0002412004^FPC_PTX_INC(1/1/2016,12/31/2016)&lt;/Q&gt;&lt;R&gt;0&lt;/R&gt;&lt;C&gt;0&lt;/C&gt;&lt;/FQL&gt;&lt;FQL&gt;&lt;Q&gt;CHUNGHWA TELECOM CO LTD^FPC_PTX_INC(1/1/2017,12/31/2017)&lt;/Q&gt;&lt;R&gt;0&lt;/R&gt;&lt;C&gt;0&lt;/C&gt;&lt;/FQL&gt;&lt;FQL&gt;&lt;Q&gt;148^FPC_PTX_INC(1/1/2020,12/31/2020)&lt;/Q&gt;&lt;R&gt;0&lt;/R&gt;&lt;C&gt;0&lt;/C&gt;&lt;/FQL&gt;&lt;FQL&gt;&lt;Q&gt;JP3910660004^FPC_PTX_INC(1/1/2016,12/31/2016)&lt;/Q&gt;&lt;R&gt;0&lt;/R&gt;&lt;C&gt;0&lt;/C&gt;&lt;/FQL&gt;&lt;FQL&gt;&lt;Q&gt;TOKIO MARINE HOLDINGS INC.^FPC_PTX_INC(1/1/2017,12/31/2017)&lt;/Q&gt;&lt;R&gt;0&lt;/R&gt;&lt;C&gt;0&lt;/C&gt;&lt;/FQL&gt;&lt;FQL&gt;&lt;Q&gt;285^FPC_PTX_INC(1/1/2020,12/31/2020)&lt;/Q&gt;&lt;R&gt;0&lt;/R&gt;&lt;C&gt;0&lt;/C&gt;&lt;/FQL&gt;&lt;FQL&gt;&lt;Q&gt;JP3386450005^FPC_PTX_INC(1/1/2016,12/31/2016)&lt;/Q&gt;&lt;R&gt;0&lt;/R&gt;&lt;C&gt;0&lt;/C&gt;&lt;/FQL&gt;&lt;FQL&gt;&lt;Q&gt;ENEOS HOLDINGS^FPC_PTX_INC(1/1/2017,12/31/2017)&lt;/Q&gt;&lt;R&gt;0&lt;/R&gt;&lt;C&gt;0&lt;/C&gt;&lt;/FQL&gt;&lt;FQL&gt;&lt;Q&gt;125^FPC_PTX_INC(1/1/2020,12/31/2020)&lt;/Q&gt;&lt;R&gt;0&lt;/R&gt;&lt;C&gt;0&lt;/C&gt;&lt;/FQL&gt;&lt;FQL&gt;&lt;Q&gt;JP3463000004^FPC_PTX_INC(1/1/2016,12/31/2016)&lt;/Q&gt;&lt;R&gt;0&lt;/R&gt;&lt;C&gt;0&lt;/C&gt;&lt;/FQL&gt;&lt;FQL&gt;&lt;Q&gt;TAKEDA PHARMACEUTICAL CO. LTD.^FPC_PTX_INC(1/1/2017,12/31/2017)&lt;/Q&gt;&lt;R&gt;0&lt;/R&gt;&lt;C&gt;0&lt;/C&gt;&lt;/FQL&gt;&lt;FQL&gt;&lt;Q&gt;484^FPC_PTX_INC(1/1/2020,12/31/2020)&lt;/Q&gt;&lt;R&gt;0&lt;/R&gt;&lt;C&gt;0&lt;/C&gt;&lt;/FQL&gt;&lt;FQL&gt;&lt;Q&gt;JP3201200007^FPC_PTX_INC(1/1/2016,12/31/2016)&lt;/Q&gt;&lt;R&gt;0&lt;/R&gt;&lt;C&gt;0&lt;/C&gt;&lt;/FQL&gt;&lt;FQL&gt;&lt;Q&gt;OLYMPUS CORP.^FPC_PTX_INC(1/1/2017,12/31/2017)&lt;/Q&gt;&lt;R&gt;0&lt;/R&gt;&lt;C&gt;0&lt;/C&gt;&lt;/FQL&gt;&lt;FQL&gt;&lt;Q&gt;227^FPC_PTX_INC(1/1/2020,12/31/2020)&lt;/Q&gt;&lt;R&gt;0&lt;/R&gt;&lt;C&gt;0&lt;/C&gt;&lt;/FQL&gt;&lt;FQL&gt;&lt;Q&gt;JP3756600007^FPC_PTX_INC(1/1/2016,12/31/2016)&lt;/Q&gt;&lt;R&gt;0&lt;/R&gt;&lt;C&gt;0&lt;/C&gt;&lt;/FQL&gt;&lt;FQL&gt;&lt;Q&gt;NINTENDO CO. LTD.^FPC_PTX_INC(1/1/2017,12/31/2017)&lt;/Q&gt;&lt;R&gt;0&lt;/R&gt;&lt;C&gt;0&lt;/C&gt;&lt;/FQL&gt;&lt;FQL&gt;&lt;Q&gt;567^FPC_PTX_INC(1/1/2020,12/31/2020)&lt;/Q&gt;&lt;R&gt;0&lt;/R&gt;&lt;C&gt;0&lt;/C&gt;&lt;/FQL&gt;&lt;FQL&gt;&lt;Q&gt;JP3551500006^FPC_PTX_INC(1/1/2016,12/31/2016)&lt;/Q&gt;&lt;R&gt;0&lt;/R&gt;&lt;C&gt;0&lt;/C&gt;&lt;/FQL&gt;&lt;FQL&gt;&lt;Q&gt;DENSO CORP.^FPC_PTX_INC(1/1/2017,12/31/2017)&lt;/Q&gt;&lt;R&gt;0&lt;/R&gt;&lt;C&gt;0&lt;/C&gt;&lt;/FQL&gt;&lt;FQL&gt;&lt;Q&gt;30^FPC_PTX_INC(1/1/2020,12/31/2020)&lt;/Q&gt;&lt;R&gt;0&lt;/R&gt;&lt;C&gt;0&lt;/C&gt;&lt;/FQL&gt;&lt;FQL&gt;&lt;Q&gt;JP3397200001^FPC_PTX_INC(1/1/2016,12/31/2016)&lt;/Q&gt;&lt;R&gt;0&lt;/R&gt;&lt;C&gt;0&lt;/C&gt;&lt;/FQL&gt;&lt;FQL&gt;&lt;Q&gt;SUZUKI MOTOR CORP.^FPC_PTX_INC(1/1/2017,12/31/2017)&lt;/Q&gt;&lt;R&gt;0&lt;/R&gt;&lt;C&gt;0&lt;/C&gt;&lt;/FQL&gt;&lt;FQL&gt;&lt;Q&gt;19^FPC_PTX_INC(1/1/2020,12/31/2020)&lt;/Q&gt;&lt;R&gt;0&lt;/R&gt;&lt;C&gt;0&lt;/C&gt;&lt;/FQL&gt;&lt;FQL&gt;&lt;Q&gt;JP3734800000^FPC_PTX_INC(1/1/2016,12/31/2016)&lt;/Q&gt;&lt;R&gt;0&lt;/R&gt;&lt;C&gt;0&lt;/C&gt;&lt;/FQL&gt;&lt;FQL&gt;&lt;Q&gt;NIDEC CORP.^FPC_PTX_INC(1/1/2017,12/31/2017)&lt;/Q&gt;&lt;R&gt;0&lt;/R&gt;&lt;C&gt;0&lt;/C&gt;&lt;/FQL&gt;&lt;FQL&gt;&lt;Q&gt;JP3970300004^FPC_PTX_INC(1/1/2016,12/31/2016)&lt;/Q&gt;&lt;R&gt;0&lt;/R&gt;&lt;C&gt;0&lt;/C&gt;&lt;/FQL&gt;&lt;FQL&gt;&lt;Q&gt;RECRUIT HOLDINGS^FPC_PTX_INC(1/1/2017,12/31/2017)&lt;/Q&gt;&lt;R&gt;0&lt;/R&gt;&lt;C&gt;0&lt;/C&gt;&lt;/FQL&gt;&lt;FQL&gt;&lt;Q&gt;705^FPC_PTX_INC(1/1/2020,12/31/2020)&lt;/Q&gt;&lt;R&gt;0&lt;/R&gt;&lt;C&gt;0&lt;/C&gt;&lt;/FQL&gt;&lt;FQL&gt;&lt;Q&gt;JP3762600009^FPC_PTX_INC(1/1/2016,12/31/2016)&lt;/Q&gt;&lt;R&gt;0&lt;/R&gt;&lt;C&gt;0&lt;/C&gt;&lt;/FQL&gt;&lt;FQL&gt;&lt;Q&gt;NOMURA HOLDINGS INC.^FPC_PTX_INC(1/1/2017,12/31/2017)&lt;/Q&gt;&lt;R&gt;0&lt;/R&gt;&lt;C&gt;0&lt;/C&gt;&lt;/FQL&gt;&lt;FQL&gt;&lt;Q&gt;137^FPC_PTX_INC(1/1/2020,12/31/2020)&lt;/Q&gt;&lt;R&gt;0&lt;/R&gt;&lt;C&gt;0&lt;/C&gt;&lt;/FQL&gt;&lt;FQL&gt;&lt;Q&gt;JP3122400009^FPC_PTX_INC(1/1/2016,12/31/2016)&lt;/Q&gt;&lt;R&gt;0&lt;/R&gt;&lt;C&gt;0&lt;/C&gt;&lt;/FQL&gt;&lt;FQL&gt;&lt;Q&gt;ADVANTEST CORP.^FPC_PTX_INC(1/1/2017,12/31/2017)&lt;/Q&gt;&lt;R&gt;0&lt;/R&gt;&lt;C&gt;0&lt;/C&gt;&lt;/FQL&gt;&lt;FQL&gt;&lt;Q&gt;149^FPC_PTX_INC(1/1/2020,12/31/2020)&lt;/Q&gt;&lt;R&gt;0&lt;/R&gt;&lt;C&gt;0&lt;/C&gt;&lt;/FQL&gt;&lt;FQL&gt;&lt;Q&gt;JP3762800005^FPC_PTX_INC(1/1/2016,12/31/2016)&lt;/Q&gt;&lt;R&gt;0&lt;/R&gt;&lt;C&gt;0&lt;/C&gt;&lt;/FQL&gt;&lt;FQL&gt;&lt;Q&gt;NOMURA RESEARCH INSTITUTE LTD.^FPC_PTX_INC(1/1/2017,12/31/2017)&lt;/Q&gt;&lt;R&gt;0&lt;/R&gt;&lt;C&gt;0&lt;/C&gt;&lt;/FQL&gt;&lt;FQL&gt;&lt;Q&gt;102^FPC_PTX_INC(1/1/2020,12/31/2020)&lt;/Q&gt;&lt;R&gt;0&lt;/R&gt;&lt;C&gt;0&lt;/C&gt;&lt;/FQL&gt;&lt;FQL&gt;&lt;Q&gt;TW0001301000^FPC_PTX_INC(1/1/2016,12/31/2016)&lt;/Q&gt;&lt;R&gt;0&lt;/R&gt;&lt;C&gt;0&lt;/C&gt;&lt;/FQL&gt;&lt;FQL&gt;&lt;Q&gt;FORMOSA PLASTICS CORP^FPC_PTX_INC(1/1/2017,12/31/2017)&lt;/Q&gt;&lt;R&gt;0&lt;/R&gt;&lt;C&gt;0&lt;/C&gt;&lt;/FQL&gt;&lt;FQL&gt;&lt;Q&gt;159^FPC_PTX_INC(1/1/2020,12/31/2020)&lt;/Q&gt;&lt;R&gt;0&lt;/R&gt;&lt;C&gt;0&lt;/C&gt;&lt;/FQL&gt;&lt;FQL&gt;&lt;Q&gt;JP3160400002^FPC_PTX_INC(1/1/2016,12/31/2016)&lt;/Q&gt;&lt;R&gt;0&lt;/R&gt;&lt;C&gt;0&lt;/C&gt;&lt;/FQL&gt;&lt;FQL&gt;&lt;Q&gt;EISAI CO. LTD.^FPC_PTX_INC(1/1/2017,12/31/2017)&lt;/Q&gt;&lt;R&gt;0&lt;/R&gt;&lt;C&gt;0&lt;/C&gt;&lt;/FQL&gt;&lt;FQL&gt;&lt;Q&gt;169^FPC_PTX_INC(1/1/2020,12/31/2020)&lt;/Q&gt;&lt;R&gt;0&lt;/R&gt;&lt;C&gt;0&lt;/C&gt;&lt;/FQL&gt;&lt;FQL&gt;&lt;Q&gt;JP3197800000^FPC_PTX_INC(1/1/2016,12/31/2016)&lt;/Q&gt;&lt;R&gt;0&lt;/R&gt;&lt;C&gt;0&lt;/C&gt;&lt;/FQL&gt;&lt;FQL&gt;&lt;Q&gt;OMRON CORP.^FPC_PTX_INC(1/1/2017,12/31/2017)&lt;/Q&gt;&lt;R&gt;0&lt;/R&gt;&lt;C&gt;0&lt;/C&gt;&lt;/FQL&gt;&lt;FQL&gt;&lt;Q&gt;JP3242800005^FPC_PTX_INC(1/1/2016,12/31/2016)&lt;/Q&gt;&lt;R&gt;0&lt;/R&gt;&lt;C&gt;0&lt;/C&gt;&lt;/FQL&gt;&lt;FQL&gt;&lt;Q&gt;CANON INC.^FPC_PTX_INC(1/1/2017,12/31/2017)&lt;/Q&gt;&lt;R&gt;0&lt;/R&gt;&lt;C&gt;0&lt;/C&gt;&lt;/FQL&gt;&lt;FQL&gt;&lt;Q&gt;JP3735400008^FPC_PTX_INC(1/1/2016,12/31/2016)&lt;/Q&gt;&lt;R&gt;0&lt;/R&gt;&lt;C&gt;0&lt;/C&gt;&lt;/FQL&gt;&lt;FQL&gt;&lt;Q&gt;NIPPON TELEGRAPH &amp;amp; TELEPHONE C^FPC_PTX_INC(1/1/2017,12/31/2017)&lt;/Q&gt;&lt;R&gt;0&lt;/R&gt;&lt;C&gt;0&lt;/C&gt;&lt;/FQL&gt;&lt;FQL&gt;&lt;Q&gt;522^FPC_PTX_INC(1/1/2020,12/31/2020)&lt;/Q&gt;&lt;R&gt;0&lt;/R&gt;&lt;C&gt;0&lt;/C&gt;&lt;/FQL&gt;&lt;FQL&gt;&lt;Q&gt;KR7036570000^FPC_PTX_INC(1/1/2016,12/31/2016)&lt;/Q&gt;&lt;R&gt;0&lt;/R&gt;&lt;C&gt;0&lt;/C&gt;&lt;/FQL&gt;&lt;FQL&gt;&lt;Q&gt;NCSOFT^FPC_PTX_INC(1/1/2017,12/31/2017)&lt;/Q&gt;&lt;R&gt;0&lt;/R&gt;&lt;C&gt;0&lt;/C&gt;&lt;/FQL&gt;&lt;FQL&gt;&lt;Q&gt;JP3258000003^FPC_PTX_INC(1/1/2016,12/31/2016)&lt;/Q&gt;&lt;R&gt;0&lt;/R&gt;&lt;C&gt;0&lt;/C&gt;&lt;/FQL&gt;&lt;FQL&gt;&lt;Q&gt;KIRIN HOLDINGS CO. LTD.^FPC_PTX_INC(1/1/2017,12/31/2017)&lt;/Q&gt;&lt;R&gt;0&lt;/R&gt;&lt;C&gt;0&lt;/C&gt;&lt;/FQL&gt;&lt;FQL&gt;&lt;Q&gt;136^FPC_PTX_INC(1/1/2020,12/31/2020)&lt;/Q&gt;&lt;R&gt;0&lt;/R&gt;&lt;C&gt;0&lt;/C&gt;&lt;/FQL&gt;&lt;FQL&gt;&lt;Q&gt;US0605051046^FPC_PTX_INC(1/1/2016,12/31/2016)&lt;/Q&gt;&lt;R&gt;0&lt;/R&gt;&lt;C&gt;0&lt;/C&gt;&lt;/FQL&gt;&lt;FQL&gt;&lt;Q&gt;BANK OF AMERICA CORP.^FPC_PTX_INC(1/1/2017,12/31/2017)&lt;/Q&gt;&lt;R&gt;0&lt;/R&gt;&lt;C&gt;0&lt;/C&gt;&lt;/FQL&gt;&lt;FQL&gt;&lt;Q&gt;US^FPC_PTX_INC(1/1/2018,12/31/2018)&lt;/Q&gt;&lt;R&gt;0&lt;/R&gt;&lt;C&gt;0&lt;/C&gt;&lt;/FQL&gt;&lt;FQL&gt;&lt;Q&gt;2515^FPC_PTX_INC(1/1/2020,12/31/2020)&lt;/Q&gt;&lt;R&gt;0&lt;/R&gt;&lt;C&gt;0&lt;/C&gt;&lt;/FQL&gt;&lt;FQL&gt;&lt;Q&gt;US92343V1044^FPC_PTX_INC(1/1/2016,12/31/2016)&lt;/Q&gt;&lt;R&gt;0&lt;/R&gt;&lt;C&gt;0&lt;/C&gt;&lt;/FQL&gt;&lt;FQL&gt;&lt;Q&gt;NL0009434992^FPC_PTX_INC(1/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xsi:type="xsd:string"&gt;@NA&lt;/D&gt;&lt;/FQL&gt;&lt;FQL&gt;&lt;Q&gt;NL0009434992^FPC_PTX_INC(0FY,31/12/2016,FY,USD)&lt;/Q&gt;&lt;R&gt;3&lt;/R&gt;&lt;C&gt;1&lt;/C&gt;&lt;D xsi:type="xsd:string"&gt;@NA&lt;/D&gt;&lt;D xsi:type="xsd:string"&gt;@NA&lt;/D&gt;&lt;D xsi:type="xsd:string"&gt;@NA&lt;/D&gt;&lt;/FQL&gt;&lt;FQL&gt;&lt;Q&gt;JP3198900007^FPC_PTX_INC(1/1/2016,12/31/2016)&lt;/Q&gt;&lt;R&gt;0&lt;/R&gt;&lt;C&gt;0&lt;/C&gt;&lt;/FQL&gt;&lt;FQL&gt;&lt;Q&gt;LYB-US^FPC_PTX_INC(1/1/2016,31/12/2016,FY,USD)&lt;/Q&gt;&lt;R&gt;4&lt;/R&gt;&lt;C&gt;1&lt;/C&gt;&lt;D xsi:type="xsd:string"&gt;@NA&lt;/D&gt;&lt;D xsi:type="xsd:string"&gt;@NA&lt;/D&gt;&lt;D xsi:type="xsd:string"&gt;@NA&lt;/D&gt;&lt;D xsi:type="xsd:string"&gt;@NA&lt;/D&gt;&lt;/FQL&gt;&lt;FQL&gt;&lt;Q&gt;LYB-US^FPC_PTX_INC(1/1/2016,12/31/2016,FY,USD)&lt;/Q&gt;&lt;R&gt;0&lt;/R&gt;&lt;C&gt;0&lt;/C&gt;&lt;/FQL&gt;&lt;FQL&gt;&lt;Q&gt;VERIZON COMMUNICATIONS INC.^FPC_PTX_INC(1/1/2017,12/31/2017)&lt;/Q&gt;&lt;R&gt;0&lt;/R&gt;&lt;C&gt;0&lt;/C&gt;&lt;/FQL&gt;&lt;FQL&gt;&lt;Q&gt;2047^FPC_PTX_INC(1/1/2020,12/31/2020)&lt;/Q&gt;&lt;R&gt;0&lt;/R&gt;&lt;C&gt;0&lt;/C&gt;&lt;/FQL&gt;&lt;FQL&gt;&lt;Q&gt;US22160K1051^FPC_PTX_INC(1/1/2016,12/31/2016)&lt;/Q&gt;&lt;R&gt;0&lt;/R&gt;&lt;C&gt;0&lt;/C&gt;&lt;/FQL&gt;&lt;FQL&gt;&lt;Q&gt;COSTCO WHOLESALE CORP.^FPC_PTX_INC(1/1/2017,12/31/2017)&lt;/Q&gt;&lt;R&gt;0&lt;/R&gt;&lt;C&gt;0&lt;/C&gt;&lt;/FQL&gt;&lt;FQL&gt;&lt;Q&gt;1328^FPC_PTX_INC(1/1/2020,12/31/2020)&lt;/Q&gt;&lt;R&gt;0&lt;/R&gt;&lt;C&gt;0&lt;/C&gt;&lt;/FQL&gt;&lt;FQL&gt;&lt;Q&gt;US9078181081^FPC_PTX_INC(1/1/2016,12/31/2016)&lt;/Q&gt;&lt;R&gt;0&lt;/R&gt;&lt;C&gt;0&lt;/C&gt;&lt;/FQL&gt;&lt;FQL&gt;&lt;Q&gt;UNION PACIFIC CORP.^FPC_PTX_INC(1/1/2017,12/31/2017)&lt;/Q&gt;&lt;R&gt;0&lt;/R&gt;&lt;C&gt;0&lt;/C&gt;&lt;/FQL&gt;&lt;FQL&gt;&lt;Q&gt;1264^FPC_PTX_INC(1/1/2020,12/31/2020)&lt;/Q&gt;&lt;R&gt;0&lt;/R&gt;&lt;C&gt;0&lt;/C&gt;&lt;/FQL&gt;&lt;FQL&gt;&lt;Q&gt;US0970231058^FPC_PTX_INC(1/1/2016,12/31/2016)&lt;/Q&gt;&lt;R&gt;0&lt;/R&gt;&lt;C&gt;0&lt;/C&gt;&lt;/FQL&gt;&lt;FQL&gt;&lt;Q&gt;BOEING CO.^FPC_PTX_INC(1/1/2017,12/31/2017)&lt;/Q&gt;&lt;R&gt;0&lt;/R&gt;&lt;C&gt;0&lt;/C&gt;&lt;/FQL&gt;&lt;FQL&gt;&lt;Q&gt;1223^FPC_PTX_INC(1/1/2020,12/31/2020)&lt;/Q&gt;&lt;R&gt;0&lt;/R&gt;&lt;C&gt;0&lt;/C&gt;&lt;/FQL&gt;&lt;FQL&gt;&lt;Q&gt;US88579Y1010^FPC_PTX_INC(1/1/2016,12/31/2016)&lt;/Q&gt;&lt;R&gt;0&lt;/R&gt;&lt;C&gt;0&lt;/C&gt;&lt;/FQL&gt;&lt;FQL&gt;&lt;Q&gt;3M CO.^FPC_PTX_INC(1/1/2017,12/31/2017)&lt;/Q&gt;&lt;R&gt;0&lt;/R&gt;&lt;C&gt;0&lt;/C&gt;&lt;/FQL&gt;&lt;FQL&gt;&lt;Q&gt;946^FPC_PTX_INC(1/1/2020,12/31/2020)&lt;/Q&gt;&lt;R&gt;0&lt;/R&gt;&lt;C&gt;0&lt;/C&gt;&lt;/FQL&gt;&lt;FQL&gt;&lt;Q&gt;US5128071082^FPC_PTX_INC(1/1/2016,12/31/2016)&lt;/Q&gt;&lt;R&gt;0&lt;/R&gt;&lt;C&gt;0&lt;/C&gt;&lt;/FQL&gt;&lt;FQL&gt;&lt;Q&gt;LAM RESEARCH CORP.^FPC_PTX_INC(1/1/2017,12/31/2017)&lt;/Q&gt;&lt;R&gt;0&lt;/R&gt;&lt;C&gt;0&lt;/C&gt;&lt;/FQL&gt;&lt;FQL&gt;&lt;Q&gt;729^FPC_PTX_INC(1/1/2020,12/31/2020)&lt;/Q&gt;&lt;R&gt;0&lt;/R&gt;&lt;C&gt;0&lt;/C&gt;&lt;/FQL&gt;&lt;FQL&gt;&lt;Q&gt;US78409V1044^FPC_PTX_INC(1/1/2016,12/31/2016)&lt;/Q&gt;&lt;R&gt;0&lt;/R&gt;&lt;C&gt;0&lt;/C&gt;&lt;/FQL&gt;&lt;FQL&gt;&lt;Q&gt;S&amp;amp;P GLOBAL^FPC_PTX_INC(1/1/2017,12/31/2017)&lt;/Q&gt;&lt;R&gt;0&lt;/R&gt;&lt;C&gt;0&lt;/C&gt;&lt;/FQL&gt;&lt;FQL&gt;&lt;Q&gt;722^FPC_PTX_INC(1/1/2020,12/31/2020)&lt;/Q&gt;&lt;R&gt;0&lt;/R&gt;&lt;C&gt;0&lt;/C&gt;&lt;/FQL&gt;&lt;FQL&gt;&lt;Q&gt;US6092071058^FPC_PTX_INC(1/1/2016,12/31/2016)&lt;/Q&gt;&lt;R&gt;0&lt;/R&gt;&lt;C&gt;0&lt;/C&gt;&lt;/FQL&gt;&lt;FQL&gt;&lt;Q&gt;MONDELEZ^FPC_PTX_INC(1/1/2017,12/31/2017)&lt;/Q&gt;&lt;R&gt;0&lt;/R&gt;&lt;C&gt;0&lt;/C&gt;&lt;/FQL&gt;&lt;FQL&gt;&lt;Q&gt;712^FPC_PTX_INC(1/1/2020,12/31/2020)&lt;/Q&gt;&lt;R&gt;0&lt;/R&gt;&lt;C&gt;0&lt;/C&gt;&lt;/FQL&gt;&lt;FQL&gt;&lt;Q&gt;US98978V1035^FPC_PTX_INC(1/1/2016,12/31/2016)&lt;/Q&gt;&lt;R&gt;0&lt;/R&gt;&lt;C&gt;0&lt;/C&gt;&lt;/FQL&gt;&lt;FQL&gt;&lt;Q&gt;ZOETIS 'A'^FPC_PTX_INC(1/1/2017,12/31/2017)&lt;/Q&gt;&lt;R&gt;1&lt;/R&gt;&lt;C&gt;1&lt;/C&gt;&lt;D xsi:type="xsd:string"&gt;#NUM&lt;/D&gt;&lt;/FQL&gt;&lt;FQL&gt;&lt;Q&gt;637^FPC_PTX_INC(1/1/2020,12/31/2020)&lt;/Q&gt;&lt;R&gt;1&lt;/R&gt;&lt;C&gt;1&lt;/C&gt;&lt;D xsi:type="xsd:string"&gt;#NUM&lt;/D&gt;&lt;/FQL&gt;&lt;FQL&gt;&lt;Q&gt;US6934751057^FPC_PTX_INC(1/1/2016,12/31/2016)&lt;/Q&gt;&lt;R&gt;1&lt;/R&gt;&lt;C&gt;1&lt;/C&gt;&lt;D xsi:type="xsd:string"&gt;#NUM&lt;/D&gt;&lt;/FQL&gt;&lt;FQL&gt;&lt;Q&gt;PNC FINANCIAL SERVICES GROUP I^FPC_PTX_INC(1/1/2017,12/31/2017)&lt;/Q&gt;&lt;R&gt;1&lt;/R&gt;&lt;C&gt;1&lt;/C&gt;&lt;D xsi:type="xsd:string"&gt;#NUM&lt;/D&gt;&lt;/FQL&gt;&lt;FQL&gt;&lt;Q&gt;632^FPC_PTX_INC(1/1/2020,12/31/2020)&lt;/Q&gt;&lt;R&gt;1&lt;/R&gt;&lt;C&gt;1&lt;/C&gt;&lt;D xsi:type="xsd:string"&gt;#NUM&lt;/D&gt;&lt;/FQL&gt;&lt;FQL&gt;&lt;Q&gt;US37045V1008^FPC_PTX_INC(1/1/2016,12/31/2016)&lt;/Q&gt;&lt;R&gt;1&lt;/R&gt;&lt;C&gt;1&lt;/C&gt;&lt;D xsi:type="xsd:string"&gt;#NUM&lt;/D&gt;&lt;/FQL&gt;&lt;FQL&gt;&lt;Q&gt;GENERAL MOTORS^FPC_PTX_INC(1/1/2017,12/31/2017)&lt;/Q&gt;&lt;R&gt;1&lt;/R&gt;&lt;C&gt;1&lt;/C&gt;&lt;D xsi:type="xsd:string"&gt;#NUM&lt;/D&gt;&lt;/FQL&gt;&lt;FQL&gt;&lt;Q&gt;614^FPC_PTX_INC(1/1/2020,12/31/2020)&lt;/Q&gt;&lt;R&gt;1&lt;/R&gt;&lt;C&gt;1&lt;/C&gt;&lt;D xsi:type="xsd:string"&gt;#NUM&lt;/D&gt;&lt;/FQL&gt;&lt;FQL&gt;&lt;Q&gt;US00507V1098^FPC_PTX_INC(1/1/2016,12/31/2016)&lt;/Q&gt;&lt;R&gt;1&lt;/R&gt;&lt;C&gt;1&lt;/C&gt;&lt;D xsi:type="xsd:string"&gt;#NUM&lt;/D&gt;&lt;/FQL&gt;&lt;FQL&gt;&lt;Q&gt;ACTIVISION BLIZZARD INC.^FPC_PTX_INC(1/1/2017,12/31/2017)&lt;/Q&gt;&lt;R&gt;1&lt;/R&gt;&lt;C&gt;1&lt;/C&gt;&lt;D xsi:type="xsd:string"&gt;#NUM&lt;/D&gt;&lt;/FQL&gt;&lt;FQL&gt;&lt;Q&gt;612^FPC_PTX_INC(1/1/2020,12/31/2020)&lt;/Q&gt;&lt;R&gt;1&lt;/R&gt;&lt;C&gt;1&lt;/C&gt;&lt;D xsi:type="xsd:string"&gt;#NUM&lt;/D&gt;&lt;/FQL&gt;&lt;FQL&gt;&lt;Q&gt;US31428X1063^FPC_PTX_INC(1/1/2016,12/31/2016)&lt;/Q&gt;&lt;R&gt;1&lt;/R&gt;&lt;C&gt;1&lt;/C&gt;&lt;D xsi:type="xsd:string"&gt;#NUM&lt;/D&gt;&lt;/FQL&gt;&lt;FQL&gt;&lt;Q&gt;FEDEX CORP.^FPC_PTX_INC(1/1/2017,12/31/2017)&lt;/Q&gt;&lt;R&gt;1&lt;/R&gt;&lt;C&gt;1&lt;/C&gt;&lt;D xsi:type="xsd:string"&gt;#NUM&lt;/D&gt;&lt;/FQL&gt;&lt;FQL&gt;&lt;Q&gt;593^FPC_PTX_INC(1/1/2020,12/31/2020)&lt;/Q&gt;&lt;R&gt;1&lt;/R&gt;&lt;C&gt;1&lt;/C&gt;&lt;D xsi:type="xsd:string"&gt;#NUM&lt;/D&gt;&lt;/FQL&gt;&lt;FQL&gt;&lt;Q&gt;US1941621039^FPC_PTX_INC(1/1/2016,12/31/2016)&lt;/Q&gt;&lt;R&gt;1&lt;/R&gt;&lt;C&gt;1&lt;/C&gt;&lt;D xsi:type="xsd:string"&gt;#NUM&lt;/D&gt;&lt;/FQL&gt;&lt;FQL&gt;&lt;Q&gt;COLGATE-PALMOLIVE CO.^FPC_PTX_INC(1/1/2017,12/31/2017)&lt;/Q&gt;&lt;R&gt;1&lt;/R&gt;&lt;C&gt;1&lt;/C&gt;&lt;D xsi:type="xsd:string"&gt;#NUM&lt;/D&gt;&lt;/FQL&gt;&lt;FQL&gt;&lt;Q&gt;575^FPC_PTX_INC(1/1/2020,12/31/2020)&lt;/Q&gt;&lt;R&gt;1&lt;/R&gt;&lt;C&gt;1&lt;/C&gt;&lt;D xsi:type="xsd:string"&gt;#NUM&lt;/D&gt;&lt;/FQL&gt;&lt;FQL&gt;&lt;Q&gt;US5184391044^FPC_PTX_INC(1/1/2016,12/31/2016)&lt;/Q&gt;&lt;R&gt;1&lt;/R&gt;&lt;C&gt;1&lt;/C&gt;&lt;D xsi:type="xsd:string"&gt;#NUM&lt;/D&gt;&lt;/FQL&gt;&lt;FQL&gt;&lt;Q&gt;ESTEE LAUDER COS. INC.^FPC_PTX_INC(1/1/2017,12/31/2017)&lt;/Q&gt;&lt;R&gt;1&lt;/R&gt;&lt;C&gt;1&lt;/C&gt;&lt;D xsi:type="xsd:string"&gt;#NUM&lt;/D&gt;&lt;/FQL&gt;&lt;FQL&gt;&lt;Q&gt;561^FPC_PTX_INC(1/1/2020,12/31/2020)&lt;/Q&gt;&lt;R&gt;1&lt;/R&gt;&lt;C&gt;1&lt;/C&gt;&lt;D xsi:type="xsd:string"&gt;#NUM&lt;/D&gt;&lt;/FQL&gt;&lt;FQL&gt;&lt;Q&gt;US0091581068^FPC_PTX_INC(1/1/2016,12/31/2016)&lt;/Q&gt;&lt;R&gt;1&lt;/R&gt;&lt;C&gt;1&lt;/C&gt;&lt;D xsi:type="xsd:string"&gt;#NUM&lt;/D&gt;&lt;/FQL&gt;&lt;FQL&gt;&lt;Q&gt;AIR PRODUCTS &amp;amp; CHEMICALS INC.^FPC_PTX_INC(1/1/2017,12/31/2017)&lt;/Q&gt;&lt;R&gt;1&lt;/R&gt;&lt;C&gt;1&lt;/C&gt;&lt;D xsi:type="xsd:string"&gt;#NUM&lt;/D&gt;&lt;/FQL&gt;&lt;FQL&gt;&lt;Q&gt;529^FPC_PTX_INC(1/1/2020,12/31/2020)&lt;/Q&gt;&lt;R&gt;1&lt;/R&gt;&lt;C&gt;1&lt;/C&gt;&lt;D xsi:type="xsd:string"&gt;#NUM&lt;/D&gt;&lt;/FQL&gt;&lt;FQL&gt;&lt;Q&gt;US8725901040^FPC_PTX_INC(1/1/2016,12/31/2016)&lt;/Q&gt;&lt;R&gt;1&lt;/R&gt;&lt;C&gt;1&lt;/C&gt;&lt;D xsi:type="xsd:string"&gt;#NUM&lt;/D&gt;&lt;/FQL&gt;&lt;FQL&gt;&lt;Q&gt;T-MOBILE US INC^FPC_PTX_INC(1/1/2017,12/31/2017)&lt;/Q&gt;&lt;R&gt;1&lt;/R&gt;&lt;C&gt;1&lt;/C&gt;&lt;D xsi:type="xsd:string"&gt;#NUM&lt;/D&gt;&lt;/FQL&gt;&lt;FQL&gt;&lt;Q&gt;517^FPC_PTX_INC(1/1/2020,12/31/2020)&lt;/Q&gt;&lt;R&gt;1&lt;/R&gt;&lt;C&gt;1&lt;/C&gt;&lt;D xsi:type="xsd:string"&gt;#NUM&lt;/D&gt;&lt;/FQL&gt;&lt;FQL&gt;&lt;Q&gt;US75886F1075^FPC_PTX_INC(1/1/2016,12/31/2016)&lt;/Q&gt;&lt;R&gt;1&lt;/R&gt;&lt;C&gt;1&lt;/C&gt;&lt;D xsi:type="xsd:string"&gt;#NUM&lt;/D&gt;&lt;/FQL&gt;&lt;FQL&gt;&lt;Q&gt;REGENERON PHARMS.^FPC_PTX_INC(1/1/2017,12/31/2017)&lt;/Q&gt;&lt;R&gt;1&lt;/R&gt;&lt;C&gt;1&lt;/C&gt;&lt;D xsi:type="xsd:string"&gt;#NUM&lt;/D&gt;&lt;/FQL&gt;&lt;FQL&gt;&lt;Q&gt;422^FPC_PTX_INC(1/1/2020,12/31/2020)&lt;/Q&gt;&lt;R&gt;1&lt;/R&gt;&lt;C&gt;1&lt;/C&gt;&lt;D xsi:type="xsd:string"&gt;#NUM&lt;/D&gt;&lt;/FQL&gt;&lt;FQL&gt;&lt;Q&gt;US6516391066^FPC_PTX_INC(1/1/2016,12/31/2016)&lt;/Q&gt;&lt;R&gt;1&lt;/R&gt;&lt;C&gt;1&lt;/C&gt;&lt;D xsi:type="xsd:string"&gt;#NUM&lt;/D&gt;&lt;/FQL&gt;&lt;FQL&gt;&lt;Q&gt;NEWMONT^FPC_PTX_INC(1/1/2017,12/31/2017)&lt;/Q&gt;&lt;R&gt;1&lt;/R&gt;&lt;C&gt;1&lt;/C&gt;&lt;D xsi:type="xsd:string"&gt;#NUM&lt;/D&gt;&lt;/FQL&gt;&lt;FQL&gt;&lt;Q&gt;412^FPC_PTX_INC(1/1/2020,12/31/2020)&lt;/Q&gt;&lt;R&gt;1&lt;/R&gt;&lt;C&gt;1&lt;/C&gt;&lt;D xsi:type="xsd:string"&gt;#NUM&lt;/D&gt;&lt;/FQL&gt;&lt;FQL&gt;&lt;Q&gt;US3453708600^FPC_PTX_INC(1/1/2016,12/31/2016)&lt;/Q&gt;&lt;R&gt;1&lt;/R&gt;&lt;C&gt;1&lt;/C&gt;&lt;D xsi:type="xsd:string"&gt;#NUM&lt;/D&gt;&lt;/FQL&gt;&lt;FQL&gt;&lt;Q&gt;FORD MOTOR CO.^FPC_PTX_INC(1/1/2017,12/31/2017)&lt;/Q&gt;&lt;R&gt;1&lt;/R&gt;&lt;C&gt;1&lt;/C&gt;&lt;D xsi:type="xsd:string"&gt;#NUM&lt;/D&gt;&lt;/FQL&gt;&lt;FQL&gt;&lt;Q&gt;407^FPC_PTX_INC(1/1/2020,12/31/2020)&lt;/Q&gt;&lt;R&gt;1&lt;/R&gt;&lt;C&gt;1&lt;/C&gt;&lt;D xsi:type="xsd:string"&gt;#NUM&lt;/D&gt;&lt;/FQL&gt;&lt;FQL&gt;&lt;Q&gt;US35671D8570^FPC_PTX_INC(1/1/2016,12/31/2016)&lt;/Q&gt;&lt;R&gt;1&lt;/R&gt;&lt;C&gt;1&lt;/C&gt;&lt;D xsi:type="xsd:string"&gt;#NUM&lt;/D&gt;&lt;/FQL&gt;&lt;FQL&gt;&lt;Q&gt;FREEPORT-MCMORAN^FPC_PTX_INC(1/1/2017,12/31/2017)&lt;/Q&gt;&lt;R&gt;1&lt;/R&gt;&lt;C&gt;1&lt;/C&gt;&lt;D xsi:type="xsd:string"&gt;#NUM&lt;/D&gt;&lt;/FQL&gt;&lt;FQL&gt;&lt;Q&gt;US4943681035^FPC_PTX_INC(1/1/2016,12/31/2016)&lt;/Q&gt;&lt;R&gt;1&lt;/R&gt;&lt;C&gt;1&lt;/C&gt;&lt;D xsi:type="xsd:string"&gt;#NUM&lt;/D&gt;&lt;/FQL&gt;&lt;FQL&gt;&lt;Q&gt;KIMBERLY-CLARK CORP.^FPC_PTX_INC(1/1/2017,12/31/2017)&lt;/Q&gt;&lt;R&gt;1&lt;/R&gt;&lt;C&gt;1&lt;/C&gt;&lt;D xsi:type="xsd:string"&gt;#NUM&lt;/D&gt;&lt;/FQL&gt;&lt;FQL&gt;&lt;Q&gt;402^FPC_PTX_INC(1/1/2020,12/31/2020)&lt;/Q&gt;&lt;R&gt;1&lt;/R&gt;&lt;C&gt;1&lt;/C&gt;&lt;D xsi:type="xsd:string"&gt;#NUM&lt;/D&gt;&lt;/FQL&gt;&lt;FQL&gt;&lt;Q&gt;US45168D1046^FPC_PTX_INC(1/1/2016,12/31/2016)&lt;/Q&gt;&lt;R&gt;1&lt;/R&gt;&lt;C&gt;1&lt;/C&gt;&lt;D xsi:type="xsd:string"&gt;#NUM&lt;/D&gt;&lt;/FQL&gt;&lt;FQL&gt;&lt;Q&gt;IDEXX LABORATORIES^FPC_PTX_INC(1/1/2017,12/31/2017)&lt;/Q&gt;&lt;R&gt;1&lt;/R&gt;&lt;C&gt;1&lt;/C&gt;&lt;D xsi:type="xsd:string"&gt;#NUM&lt;/D&gt;&lt;/FQL&gt;&lt;FQL&gt;&lt;Q&gt;355^FPC_PTX_INC(1/1/2020,12/31/2020)&lt;/Q&gt;&lt;R&gt;1&lt;/R&gt;&lt;C&gt;1&lt;/C&gt;&lt;D xsi:type="xsd:string"&gt;#NUM&lt;/D&gt;&lt;/FQL&gt;&lt;FQL&gt;&lt;Q&gt;US40434L1052^FPC_PTX_INC(1/1/2016,12/31/2016)&lt;/Q&gt;&lt;R&gt;1&lt;/R&gt;&lt;C&gt;1&lt;/C&gt;&lt;D xsi:type="xsd:string"&gt;#NUM&lt;/D&gt;&lt;/FQL&gt;&lt;FQL&gt;&lt;Q&gt;HP INC.^FPC_PTX_INC(1/1/2017,12/31/2017)&lt;/Q&gt;&lt;R&gt;1&lt;/R&gt;&lt;C&gt;1&lt;/C&gt;&lt;D xsi:type="xsd:string"&gt;#NUM&lt;/D&gt;&lt;/FQL&gt;&lt;FQL&gt;&lt;Q&gt;348^FPC_PTX_INC(1/1/2020,12/31/2020)&lt;/Q&gt;&lt;R&gt;1&lt;/R&gt;&lt;C&gt;1&lt;/C&gt;&lt;D xsi:type="xsd:string"&gt;#NUM&lt;/D&gt;&lt;/FQL&gt;&lt;FQL&gt;&lt;Q&gt;US2855121099^FPC_PTX_INC(1/1/2016,12/31/2016)&lt;/Q&gt;&lt;R&gt;1&lt;/R&gt;&lt;C&gt;1&lt;/C&gt;&lt;D xsi:type="xsd:string"&gt;#NUM&lt;/D&gt;&lt;/FQL&gt;&lt;FQL&gt;&lt;Q&gt;ELECTRONIC ARTS INC.^FPC_PTX_INC(1/1/2017,12/31/2017)&lt;/Q&gt;&lt;R&gt;1&lt;/R&gt;&lt;C&gt;1&lt;/C&gt;&lt;D xsi:type="xsd:string"&gt;#NUM&lt;/D&gt;&lt;/FQL&gt;&lt;FQL&gt;&lt;Q&gt;334^FPC_PTX_INC(1/1/2020,12/31/2020)&lt;/Q&gt;&lt;R&gt;1&lt;/R&gt;&lt;C&gt;1&lt;/C&gt;&lt;D xsi:type="xsd:string"&gt;#NUM&lt;/D&gt;&lt;/FQL&gt;&lt;FQL&gt;&lt;Q&gt;US21036P1084^FPC_PTX_INC(1/1/2016,12/31/2016)&lt;/Q&gt;&lt;R&gt;1&lt;/R&gt;&lt;C&gt;1&lt;/C&gt;&lt;D xsi:type="xsd:string"&gt;#NUM&lt;/D&gt;&lt;/FQL&gt;&lt;FQL&gt;&lt;Q&gt;CONSTELLATION BRANDS 'A'^FPC_PTX_INC(1/1/2017,12/31/2017)&lt;/Q&gt;&lt;R&gt;1&lt;/R&gt;&lt;C&gt;1&lt;/C&gt;&lt;D xsi:type="xsd:string"&gt;#NUM&lt;/D&gt;&lt;/FQL&gt;&lt;FQL&gt;&lt;Q&gt;33^FPC_PTX_INC(1/1/2020,12/31/2020)&lt;/Q&gt;&lt;R&gt;1&lt;/R&gt;&lt;C&gt;1&lt;/C&gt;&lt;D xsi:type="xsd:string"&gt;#NUM&lt;/D&gt;&lt;/FQL&gt;&lt;FQL&gt;&lt;Q&gt;US2310211063^FPC_PTX_INC(1/1/2016,12/31/2016)&lt;/Q&gt;&lt;R&gt;1&lt;/R&gt;&lt;C&gt;1&lt;/C&gt;&lt;D xsi:type="xsd:string"&gt;#NUM&lt;/D&gt;&lt;/FQL&gt;&lt;FQL&gt;&lt;Q&gt;CUMMINS INC.^FPC_PTX_INC(1/1/2017,12/31/2017)&lt;/Q&gt;&lt;R&gt;1&lt;/R&gt;&lt;C&gt;1&lt;/C&gt;&lt;D xsi:type="xsd:string"&gt;#NUM&lt;/D&gt;&lt;/FQL&gt;&lt;FQL&gt;&lt;Q&gt;326^FPC_PTX_INC(1/1/2020,12/31/2020)&lt;/Q&gt;&lt;R&gt;1&lt;/R&gt;&lt;C&gt;1&lt;/C&gt;&lt;D xsi:type="xsd:string"&gt;#NUM&lt;/D&gt;&lt;/FQL&gt;&lt;FQL&gt;&lt;Q&gt;US77543R1023^FPC_PTX_INC(1/1/2016,12/31/2016)&lt;/Q&gt;&lt;R&gt;1&lt;/R&gt;&lt;C&gt;1&lt;/C&gt;&lt;D xsi:type="xsd:string"&gt;#NUM&lt;/D&gt;&lt;/FQL&gt;&lt;FQL&gt;&lt;Q&gt;ROKU^FPC_PTX_INC(1/1/2017,12/31/2017)&lt;/Q&gt;&lt;R&gt;1&lt;/R&gt;&lt;C&gt;1&lt;/C&gt;&lt;D xsi:type="xsd:string"&gt;#NUM&lt;/D&gt;&lt;/FQL&gt;&lt;FQL&gt;&lt;Q&gt;302^FPC_PTX_INC(1/1/2020,12/31/2020)&lt;/Q&gt;&lt;R&gt;1&lt;/R&gt;&lt;C&gt;1&lt;/C&gt;&lt;D xsi:type="xsd:string"&gt;#NUM&lt;/D&gt;&lt;/FQL&gt;&lt;FQL&gt;&lt;Q&gt;US0010551028^FPC_PTX_INC(1/1/2016,12/31/2016)&lt;/Q&gt;&lt;R&gt;1&lt;/R&gt;&lt;C&gt;1&lt;/C&gt;&lt;D xsi:type="xsd:string"&gt;#NUM&lt;/D&gt;&lt;/FQL&gt;&lt;FQL&gt;&lt;Q&gt;AFLAC INC.^FPC_PTX_INC(1/1/2017,12/31/2017)&lt;/Q&gt;&lt;R&gt;1&lt;/R&gt;&lt;C&gt;1&lt;/C&gt;&lt;D xsi:type="xsd:string"&gt;#NUM&lt;/D&gt;&lt;/FQL&gt;&lt;FQL&gt;&lt;Q&gt;286^FPC_PTX_INC(1/1/2020,12/31/2020)&lt;/Q&gt;&lt;R&gt;1&lt;/R&gt;&lt;C&gt;1&lt;/C&gt;&lt;D xsi:type="xsd:string"&gt;#NUM&lt;/D&gt;&lt;/FQL&gt;&lt;FQL&gt;&lt;Q&gt;US98956P1021^FPC_PTX_INC(1/1/2016,12/31/2016)&lt;/Q&gt;&lt;R&gt;1&lt;/R&gt;&lt;C&gt;1&lt;/C&gt;&lt;D xsi:type="xsd:string"&gt;#NUM&lt;/D&gt;&lt;/FQL&gt;&lt;FQL&gt;&lt;Q&gt;ZIMMER BIOMET HOLDINGS^FPC_PTX_INC(1/1/2017,12/31/2017)&lt;/Q&gt;&lt;R&gt;1&lt;/R&gt;&lt;C&gt;1&lt;/C&gt;&lt;D xsi:type="xsd:string"&gt;#NUM&lt;/D&gt;&lt;/FQL&gt;&lt;FQL&gt;&lt;Q&gt;282^FPC_PTX_INC(1/1/2020,12/31/2020)&lt;/Q&gt;&lt;R&gt;1&lt;/R&gt;&lt;C&gt;1&lt;/C&gt;&lt;D xsi:type="xsd:string"&gt;#NUM&lt;/D&gt;&lt;/FQL&gt;&lt;FQL&gt;&lt;Q&gt;US8936411003^FPC_PTX_INC(1/1/2016,12/31/2016)&lt;/Q&gt;&lt;R&gt;1&lt;/R&gt;&lt;C&gt;1&lt;/C&gt;&lt;D xsi:type="xsd:string"&gt;#NUM&lt;/D&gt;&lt;/FQL&gt;&lt;FQL&gt;&lt;Q&gt;TRANSDIGM GROUP^FPC_PTX_INC(1/1/2017,12/31/2017)&lt;/Q&gt;&lt;R&gt;1&lt;/R&gt;&lt;C&gt;1&lt;/C&gt;&lt;D xsi:type="xsd:string"&gt;#NUM&lt;/D&gt;&lt;/FQL&gt;&lt;FQL&gt;&lt;Q&gt;272^FPC_PTX_INC(1/1/2020,12/31/2020)&lt;/Q&gt;&lt;R&gt;1&lt;/R&gt;&lt;C&gt;1&lt;/C&gt;&lt;D xsi:type="xsd:string"&gt;#NUM&lt;/D&gt;&lt;/FQL&gt;&lt;FQL&gt;&lt;Q&gt;US8545021011^FPC_PTX_INC(1/1/2016,12/31/2016)&lt;/Q&gt;&lt;R&gt;1&lt;/R&gt;&lt;C&gt;1&lt;/C&gt;&lt;D xsi:type="xsd:string"&gt;#NUM&lt;/D&gt;&lt;/FQL&gt;&lt;FQL&gt;&lt;Q&gt;STANLEY BLACK &amp;amp; DECKER INC.^FPC_PTX_INC(1/1/2017,12/31/2017)&lt;/Q&gt;&lt;R&gt;1&lt;/R&gt;&lt;C&gt;1&lt;/C&gt;&lt;D xsi:type="xsd:string"&gt;#NUM&lt;/D&gt;&lt;/FQL&gt;&lt;FQL&gt;&lt;Q&gt;US6200763075^FPC_PTX_INC(1/1/2016,12/31/2016)&lt;/Q&gt;&lt;R&gt;1&lt;/R&gt;&lt;C&gt;1&lt;/C&gt;&lt;D xsi:type="xsd:string"&gt;#NUM&lt;/D&gt;&lt;/FQL&gt;&lt;FQL&gt;&lt;Q&gt;MOTOROLA SOLUTIONS INC.^FPC_PTX_INC(1/1/2017,12/31/2017)&lt;/Q&gt;&lt;R&gt;1&lt;/R&gt;&lt;C&gt;1&lt;/C&gt;&lt;D xsi:type="xsd:string"&gt;#NUM&lt;/D&gt;&lt;/FQL&gt;&lt;FQL&gt;&lt;Q&gt;US58155Q1031^FPC_PTX_INC(1/1/2016,12/31/2016)&lt;/Q&gt;&lt;R&gt;1&lt;/R&gt;&lt;C&gt;1&lt;/C&gt;&lt;D xsi:type="xsd:string"&gt;#NUM&lt;/D&gt;&lt;/FQL&gt;&lt;FQL&gt;&lt;Q&gt;MCKESSON CORP.^FPC_PTX_INC(1/1/2017,12/31/2017)&lt;/Q&gt;&lt;R&gt;1&lt;/R&gt;&lt;C&gt;1&lt;/C&gt;&lt;D xsi:type="xsd:string"&gt;#NUM&lt;/D&gt;&lt;/FQL&gt;&lt;FQL&gt;&lt;Q&gt;266^FPC_PTX_INC(1/1/2020,12/31/2020)&lt;/Q&gt;&lt;R&gt;1&lt;/R&gt;&lt;C&gt;1&lt;/C&gt;&lt;D xsi:type="xsd:string"&gt;#NUM&lt;/D&gt;&lt;/FQL&gt;&lt;FQL&gt;&lt;Q&gt;US2473617023^FPC_PTX_INC(1/1/2016,12/31/2016)&lt;/Q&gt;&lt;R&gt;1&lt;/R&gt;&lt;C&gt;1&lt;/C&gt;&lt;D xsi:type="xsd:string"&gt;#NUM&lt;/D&gt;&lt;/FQL&gt;&lt;FQL&gt;&lt;Q&gt;DELTA AIR LINES INC.^FPC_PTX_INC(1/1/2017,12/31/2017)&lt;/Q&gt;&lt;R&gt;1&lt;/R&gt;&lt;C&gt;1&lt;/C&gt;&lt;D xsi:type="xsd:string"&gt;#NUM&lt;/D&gt;&lt;/FQL&gt;&lt;FQL&gt;&lt;Q&gt;262^FPC_PTX_INC(1/1/2020,12/31/2020)&lt;/Q&gt;&lt;R&gt;1&lt;/R&gt;&lt;C&gt;1&lt;/C&gt;&lt;D xsi:type="xsd:string"&gt;#NUM&lt;/D&gt;&lt;/FQL&gt;&lt;FQL&gt;&lt;Q&gt;US23331A1097^FPC_PTX_INC(1/1/2016,12/31/2016)&lt;/Q&gt;&lt;R&gt;1&lt;/R&gt;&lt;C&gt;1&lt;/C&gt;&lt;D xsi:type="xsd:string"&gt;#NUM&lt;/D&gt;&lt;/FQL&gt;&lt;FQL&gt;&lt;Q&gt;D.R. HORTON INC.^FPC_PTX_INC(1/1/2017,12/31/2017)&lt;/Q&gt;&lt;R&gt;1&lt;/R&gt;&lt;C&gt;1&lt;/C&gt;&lt;D xsi:type="xsd:string"&gt;#NUM&lt;/D&gt;&lt;/FQL&gt;&lt;FQL&gt;&lt;Q&gt;258^FPC_PTX_INC(1/1/2020,12/31/2020)&lt;/Q&gt;&lt;R&gt;1&lt;/R&gt;&lt;C&gt;1&lt;/C&gt;&lt;D xsi:type="xsd:string"&gt;#NUM&lt;/D&gt;&lt;/FQL&gt;&lt;FQL&gt;&lt;Q&gt;US0311001004^FPC_PTX_INC(1/1/2016,12/31/2016)&lt;/Q&gt;&lt;R&gt;1&lt;/R&gt;&lt;C&gt;1&lt;/C&gt;&lt;D xsi:type="xsd:string"&gt;#NUM&lt;/D&gt;&lt;/FQL&gt;&lt;FQL&gt;&lt;Q&gt;AMETEK INC.^FPC_PTX_INC(1/1/2017,12/31/2017)&lt;/Q&gt;&lt;R&gt;1&lt;/R&gt;&lt;C&gt;1&lt;/C&gt;&lt;D xsi:type="xsd:string"&gt;#NUM&lt;/D&gt;&lt;/FQL&gt;&lt;FQL&gt;&lt;Q&gt;25^FPC_PTX_INC(1/1/2020,12/31/2020)&lt;/Q&gt;&lt;R&gt;1&lt;/R&gt;&lt;C&gt;1&lt;/C&gt;&lt;D xsi:type="xsd:string"&gt;#NUM&lt;/D&gt;&lt;/FQL&gt;&lt;FQL&gt;&lt;Q&gt;US49271V1008^FPC_PTX_INC(1/1/2016,12/31/2016)&lt;/Q&gt;&lt;R&gt;1&lt;/R&gt;&lt;C&gt;1&lt;/C&gt;&lt;D xsi:type="xsd:string"&gt;#NUM&lt;/D&gt;&lt;/FQL&gt;&lt;FQL&gt;&lt;Q&gt;KEURIG DR PEPPER^FPC_PTX_INC(1/1/2017,12/31/2017)&lt;/Q&gt;&lt;R&gt;1&lt;/R&gt;&lt;C&gt;1&lt;/C&gt;&lt;D xsi:type="xsd:string"&gt;#NUM&lt;/D&gt;&lt;/FQL&gt;&lt;FQL&gt;&lt;Q&gt;241^FPC_PTX_INC(1/1/2020,12/31/2020)&lt;/Q&gt;&lt;R&gt;1&lt;/R&gt;&lt;C&gt;1&lt;/C&gt;&lt;D xsi:type="xsd:string"&gt;#NUM&lt;/D&gt;&lt;/FQL&gt;&lt;FQL&gt;&lt;Q&gt;US5260571048^FPC_PTX_INC(1/1/2016,12/31/2016)&lt;/Q&gt;&lt;R&gt;1&lt;/R&gt;&lt;C&gt;1&lt;/C&gt;&lt;D xsi:type="xsd:string"&gt;#NUM&lt;/D&gt;&lt;/FQL&gt;&lt;FQL&gt;&lt;Q&gt;LENNAR 'A'^FPC_PTX_INC(1/1/2017,12/31/2017)&lt;/Q&gt;&lt;R&gt;1&lt;/R&gt;&lt;C&gt;1&lt;/C&gt;&lt;D xsi:type="xsd:string"&gt;#NUM&lt;/D&gt;&lt;/FQL&gt;&lt;FQL&gt;&lt;Q&gt;237^FPC_PTX_INC(1/1/2020,12/31/2020)&lt;/Q&gt;&lt;R&gt;1&lt;/R&gt;&lt;C&gt;1&lt;/C&gt;&lt;D xsi:type="xsd:string"&gt;#NUM&lt;/D&gt;&lt;/FQL&gt;&lt;FQL&gt;&lt;Q&gt;US0584981064^FPC_PTX_INC(1/1/2016,12/31/2016)&lt;/Q&gt;&lt;R&gt;1&lt;/R&gt;&lt;C&gt;1&lt;/C&gt;&lt;D xsi:type="xsd:string"&gt;#NUM&lt;/D&gt;&lt;/FQL&gt;&lt;FQL&gt;&lt;Q&gt;BALL CORP.^FPC_PTX_INC(1/1/2017,12/31/2017)&lt;/Q&gt;&lt;R&gt;1&lt;/R&gt;&lt;C&gt;1&lt;/C&gt;&lt;D xsi:type="xsd:string"&gt;#NUM&lt;/D&gt;&lt;/FQL&gt;&lt;FQL&gt;&lt;Q&gt;236^FPC_PTX_INC(1/1/2020,12/31/2020)&lt;/Q&gt;&lt;R&gt;1&lt;/R&gt;&lt;C&gt;1&lt;/C&gt;&lt;D xsi:type="xsd:string"&gt;#NUM&lt;/D&gt;&lt;/FQL&gt;&lt;FQL&gt;&lt;Q&gt;US5926881054^FPC_PTX_INC(1/1/2016,12/31/2016)&lt;/Q&gt;&lt;R&gt;1&lt;/R&gt;&lt;C&gt;1&lt;/C&gt;&lt;D xsi:type="xsd:string"&gt;#NUM&lt;/D&gt;&lt;/FQL&gt;&lt;FQL&gt;&lt;Q&gt;METTLER-TOLEDO INTERNATIONAL I^FPC_PTX_INC(1/1/2017,12/31/2017)&lt;/Q&gt;&lt;R&gt;1&lt;/R&gt;&lt;C&gt;1&lt;/C&gt;&lt;D xsi:type="xsd:string"&gt;#NUM&lt;/D&gt;&lt;/FQL&gt;&lt;FQL&gt;&lt;Q&gt;234^FPC_PTX_INC(1/1/2020,12/31/2020)&lt;/Q&gt;&lt;R&gt;1&lt;/R&gt;&lt;C&gt;1&lt;/C&gt;&lt;D xsi:type="xsd:string"&gt;#NUM&lt;/D&gt;&lt;/FQL&gt;&lt;FQL&gt;&lt;Q&gt;US5010441013^FPC_PTX_INC(1/1/2016,12/31/2016)&lt;/Q&gt;&lt;R&gt;1&lt;/R&gt;&lt;C&gt;1&lt;/C&gt;&lt;D xsi:type="xsd:string"&gt;#NUM&lt;/D&gt;&lt;/FQL&gt;&lt;FQL&gt;&lt;Q&gt;KROGER CO.^FPC_PTX_INC(1/1/2017,12/31/2017)&lt;/Q&gt;&lt;R&gt;1&lt;/R&gt;&lt;C&gt;1&lt;/C&gt;&lt;D xsi:type="xsd:string"&gt;#NUM&lt;/D&gt;&lt;/FQL&gt;&lt;FQL&gt;&lt;Q&gt;US88339J1051^FPC_PTX_INC(1/1/2016,12/31/2016)&lt;/Q&gt;&lt;R&gt;1&lt;/R&gt;&lt;C&gt;1&lt;/C&gt;&lt;D xsi:type="xsd:string"&gt;#NUM&lt;/D&gt;&lt;/FQL&gt;&lt;FQL&gt;&lt;Q&gt;TRADE DESK CL.A^FPC_PTX_INC(1/1/2017,12/31/2017)&lt;/Q&gt;&lt;R&gt;1&lt;/R&gt;&lt;C&gt;1&lt;/C&gt;&lt;D xsi:type="xsd:string"&gt;#NUM&lt;/D&gt;&lt;/FQL&gt;&lt;FQL&gt;&lt;Q&gt;NL0009434992^FPC_PTX_INC(1/1/2016,12/31/2016,FY,USD)&lt;/Q&gt;&lt;R&gt;1&lt;/R&gt;&lt;C&gt;1&lt;/C&gt;&lt;D xsi:type="xsd:string"&gt;#NUM&lt;/D&gt;&lt;/FQL&gt;&lt;FQL&gt;&lt;Q&gt;LYONDELLBASELL INDUSTRIES^FPC_PTX_INC(1/1/2017,12/31/2017)&lt;/Q&gt;&lt;R&gt;1&lt;/R&gt;&lt;C&gt;1&lt;/C&gt;&lt;D xsi:type="xsd:string"&gt;#NUM&lt;/D&gt;&lt;/FQL&gt;&lt;FQL&gt;&lt;Q&gt;US6792951054^FPC_PTX_INC(1/1/2016,12/31/2016,FY,USD)&lt;/Q&gt;&lt;R&gt;1&lt;/R&gt;&lt;C&gt;1&lt;/C&gt;&lt;D xsi:type="xsd:string"&gt;#NUM&lt;/D&gt;&lt;/FQL&gt;&lt;FQL&gt;&lt;Q&gt;OKTA CL.A^FPC_PTX_INC(1/1/2017,12/31/2017)&lt;/Q&gt;&lt;R&gt;1&lt;/R&gt;&lt;C&gt;1&lt;/C&gt;&lt;D xsi:type="xsd:string"&gt;#NUM&lt;/D&gt;&lt;/FQL&gt;&lt;FQL&gt;&lt;Q&gt;US9892071054^FPC_PTX_INC(1/1/2016,12/31/2016,FY,USD)&lt;/Q&gt;&lt;R&gt;1&lt;/R&gt;&lt;C&gt;1&lt;/C&gt;&lt;D xsi:type="xsd:string"&gt;#NUM&lt;/D&gt;&lt;/FQL&gt;&lt;FQL&gt;&lt;Q&gt;ZEBRA TECHS. 'A'^FPC_PTX_INC(1/1/2017,12/31/2017)&lt;/Q&gt;&lt;R&gt;1&lt;/R&gt;&lt;C&gt;1&lt;/C&gt;&lt;D xsi:type="xsd:string"&gt;#NUM&lt;/D&gt;&lt;/FQL&gt;&lt;FQL&gt;&lt;Q&gt;22^FPC_PTX_INC(1/1/2020,12/31/2020)&lt;/Q&gt;&lt;R&gt;1&lt;/R&gt;&lt;C&gt;1&lt;/C&gt;&lt;D xsi:type="xsd:string"&gt;#NUM&lt;/D&gt;&lt;/FQL&gt;&lt;FQL&gt;&lt;Q&gt;US34959E1091^FPC_PTX_INC(1/1/2016,12/31/2016,FY,USD)&lt;/Q&gt;&lt;R&gt;1&lt;/R&gt;&lt;C&gt;1&lt;/C&gt;&lt;D xsi:type="xsd:string"&gt;#NUM&lt;/D&gt;&lt;/FQL&gt;&lt;FQL&gt;&lt;Q&gt;FORTINET^FPC_PTX_INC(1/1/2017,12/31/2017)&lt;/Q&gt;&lt;R&gt;1&lt;/R&gt;&lt;C&gt;1&lt;/C&gt;&lt;D xsi:type="xsd:string"&gt;#NUM&lt;/D&gt;&lt;/FQL&gt;&lt;FQL&gt;&lt;Q&gt;211^FPC_PTX_INC(1/1/2020,12/31/2020)&lt;/Q&gt;&lt;R&gt;1&lt;/R&gt;&lt;C&gt;1&lt;/C&gt;&lt;D xsi:type="xsd:string"&gt;#NUM&lt;/D&gt;&lt;/FQL&gt;&lt;FQL&gt;&lt;Q&gt;US57772K1016^FPC_PTX_INC(1/1/2016,12/31/2016)&lt;/Q&gt;&lt;R&gt;1&lt;/R&gt;&lt;C&gt;1&lt;/C&gt;&lt;D xsi:type="xsd:string"&gt;#NUM&lt;/D&gt;&lt;/FQL&gt;&lt;FQL&gt;&lt;Q&gt;MAXIM INTEGRATED PRODUCTS INC.^FPC_PTX_INC(1/1/2017,12/31/2017)&lt;/Q&gt;&lt;R&gt;1&lt;/R&gt;&lt;C&gt;1&lt;/C&gt;&lt;D xsi:type="xsd:string"&gt;#NUM&lt;/D&gt;&lt;/FQL&gt;&lt;FQL&gt;&lt;Q&gt;208^FPC_PTX_INC(1/1/2020,12/31/2020)&lt;/Q&gt;&lt;R&gt;1&lt;/R&gt;&lt;C&gt;1&lt;/C&gt;&lt;D xsi:type="xsd:string"&gt;#NUM&lt;/D&gt;&lt;/FQL&gt;&lt;FQL&gt;&lt;Q&gt;US6703461052^FPC_PTX_INC(1/1/2016,12/31/2016)&lt;/Q&gt;&lt;R&gt;1&lt;/R&gt;&lt;C&gt;1&lt;/C&gt;&lt;D xsi:type="xsd:string"&gt;#NUM&lt;/D&gt;&lt;/FQL&gt;&lt;FQL&gt;&lt;Q&gt;NUCOR CORP.^FPC_PTX_INC(1/1/2017,12/31/2017)&lt;/Q&gt;&lt;R&gt;1&lt;/R&gt;&lt;C&gt;1&lt;/C&gt;&lt;D xsi:type="xsd:string"&gt;#NUM&lt;/D&gt;&lt;/FQL&gt;&lt;FQL&gt;&lt;Q&gt;206^FPC_PTX_INC(1/1/2020,12/31/2020)&lt;/Q&gt;&lt;R&gt;1&lt;/R&gt;&lt;C&gt;1&lt;/C&gt;&lt;D xsi:type="xsd:string"&gt;#NUM&lt;/D&gt;&lt;/FQL&gt;&lt;FQL&gt;&lt;Q&gt;US3635761097^FPC_PTX_INC(1/1/2016,12/31/2016)&lt;/Q&gt;&lt;R&gt;1&lt;/R&gt;&lt;C&gt;1&lt;/C&gt;&lt;D xsi:type="xsd:string"&gt;#NUM&lt;/D&gt;&lt;/FQL&gt;&lt;FQL&gt;&lt;Q&gt;ARTHUR J GALLAGHER^FPC_PTX_INC(1/1/2017,12/31/2017)&lt;/Q&gt;&lt;R&gt;1&lt;/R&gt;&lt;C&gt;1&lt;/C&gt;&lt;D xsi:type="xsd:string"&gt;#NUM&lt;/D&gt;&lt;/FQL&gt;&lt;FQL&gt;&lt;Q&gt;US4165151048^FPC_PTX_INC(1/1/2016,12/31/2016)&lt;/Q&gt;&lt;R&gt;1&lt;/R&gt;&lt;C&gt;1&lt;/C&gt;&lt;D xsi:type="xsd:string"&gt;#NUM&lt;/D&gt;&lt;/FQL&gt;&lt;FQL&gt;&lt;Q&gt;HARTFORD FINANCIAL SERVICES GR^FPC_PTX_INC(1/1/2017,12/31/2017)&lt;/Q&gt;&lt;R&gt;1&lt;/R&gt;&lt;C&gt;1&lt;/C&gt;&lt;D xsi:type="xsd:string"&gt;#NUM&lt;/D&gt;&lt;/FQL&gt;&lt;FQL&gt;&lt;Q&gt;US0152711091^FPC_PTX_INC(1/1/2016,12/31/2016)&lt;/Q&gt;&lt;R&gt;1&lt;/R&gt;&lt;C&gt;1&lt;/C&gt;&lt;D xsi:type="xsd:string"&gt;#NUM&lt;/D&gt;&lt;/FQL&gt;&lt;FQL&gt;&lt;Q&gt;ALEXANDRIA RLST.EQTIES.^FPC_PTX_INC(1/1/2017,12/31/2017)&lt;/Q&gt;&lt;R&gt;1&lt;/R&gt;&lt;C&gt;1&lt;/C&gt;&lt;D xsi:type="xsd:string"&gt;#NUM&lt;/D&gt;&lt;/FQL&gt;&lt;FQL&gt;&lt;Q&gt;195^FPC_PTX_INC(1/1/2020,12/31/2020)&lt;/Q&gt;&lt;R&gt;1&lt;/R&gt;&lt;C&gt;1&lt;/C&gt;&lt;D xsi:type="xsd:string"&gt;#NUM&lt;/D&gt;&lt;/FQL&gt;&lt;FQL&gt;&lt;Q&gt;US5303073051^FPC_PTX_INC(1/1/2016,12/31/2016)&lt;/Q&gt;&lt;R&gt;1&lt;/R&gt;&lt;C&gt;1&lt;/C&gt;&lt;D xsi:type="xsd:string"&gt;#NUM&lt;/D&gt;&lt;/FQL&gt;&lt;FQL&gt;&lt;Q&gt;LIBERTY GLOBAL CL C^FPC_PTX_INC(1/1/2017,12/31/2017)&lt;/Q&gt;&lt;R&gt;1&lt;/R&gt;&lt;C&gt;1&lt;/C&gt;&lt;D xsi:type="xsd:string"&gt;#NUM&lt;/D&gt;&lt;/FQL&gt;&lt;FQL&gt;&lt;Q&gt;191^FPC_PTX_INC(1/1/2020,12/31/2020)&lt;/Q&gt;&lt;R&gt;1&lt;/R&gt;&lt;C&gt;1&lt;/C&gt;&lt;D xsi:type="xsd:string"&gt;#NUM&lt;/D&gt;&lt;/FQL&gt;&lt;FQL&gt;&lt;Q&gt;US9291601097^FPC_PTX_INC(1/1/2016,12/31/2016)&lt;/Q&gt;&lt;R&gt;1&lt;/R&gt;&lt;C&gt;1&lt;/C&gt;&lt;D xsi:type="xsd:string"&gt;#NUM&lt;/D&gt;&lt;/FQL&gt;&lt;FQL&gt;&lt;Q&gt;VULCAN MATERIALS CO.^FPC_PTX_INC(1/1/2017,12/31/2017)&lt;/Q&gt;&lt;R&gt;1&lt;/R&gt;&lt;C&gt;1&lt;/C&gt;&lt;D xsi:type="xsd:string"&gt;#NUM&lt;/D&gt;&lt;/FQL&gt;&lt;FQL&gt;&lt;Q&gt;US30063P1057^FPC_PTX_INC(1/1/2016,12/31/2016)&lt;/Q&gt;&lt;R&gt;1&lt;/R&gt;&lt;C&gt;1&lt;/C&gt;&lt;D xsi:type="xsd:string"&gt;#NUM&lt;/D&gt;&lt;/FQL&gt;&lt;FQL&gt;&lt;Q&gt;EXACT SCIENCES CORP^FPC_PTX_INC(1/1/2017,12/31/2017)&lt;/Q&gt;&lt;R&gt;1&lt;/R&gt;&lt;C&gt;1&lt;/C&gt;&lt;D xsi:type="xsd:string"&gt;#NUM&lt;/D&gt;&lt;/FQL&gt;&lt;FQL&gt;&lt;Q&gt;US87165B1035^FPC_PTX_INC(1/1/2016,12/31/2016)&lt;/Q&gt;&lt;R&gt;1&lt;/R&gt;&lt;C&gt;1&lt;/C&gt;&lt;D xsi:type="xsd:string"&gt;#NUM&lt;/D&gt;&lt;/FQL&gt;&lt;FQL&gt;&lt;Q&gt;SYNCHRONY FINANCIAL^FPC_PTX_INC(1/1/2017,12/31/2017)&lt;/Q&gt;&lt;R&gt;1&lt;/R&gt;&lt;C&gt;1&lt;/C&gt;&lt;D xsi:type="xsd:string"&gt;#NUM&lt;/D&gt;&lt;/FQL&gt;&lt;FQL&gt;&lt;Q&gt;US1156372096^FPC_PTX_INC(1/1/2016,12/31/2016)&lt;/Q&gt;&lt;R&gt;1&lt;/R&gt;&lt;C&gt;1&lt;/C&gt;&lt;D xsi:type="xsd:string"&gt;#NUM&lt;/D&gt;&lt;/FQL&gt;&lt;FQL&gt;&lt;Q&gt;BROWN-FORMAN CORP. CL B^FPC_PTX_INC(1/1/2017,12/31/2017)&lt;/Q&gt;&lt;R&gt;1&lt;/R&gt;&lt;C&gt;1&lt;/C&gt;&lt;D xsi:type="xsd:string"&gt;#NUM&lt;/D&gt;&lt;/FQL&gt;&lt;FQL&gt;&lt;Q&gt;US5732841060^FPC_PTX_INC(1/1/2016,12/31/2016)&lt;/Q&gt;&lt;R&gt;1&lt;/R&gt;&lt;C&gt;1&lt;/C&gt;&lt;D xsi:type="xsd:string"&gt;#NUM&lt;/D&gt;&lt;/FQL&gt;&lt;FQL&gt;&lt;Q&gt;MARTIN MARIETTA MATERIALS INC.^FPC_PTX_INC(1/1/2017,12/31/2017)&lt;/Q&gt;&lt;R&gt;1&lt;/R&gt;&lt;C&gt;1&lt;/C&gt;&lt;D xsi:type="xsd:string"&gt;#NUM&lt;/D&gt;&lt;/FQL&gt;&lt;FQL&gt;&lt;Q&gt;178^FPC_PTX_INC(1/1/2020,12/31/2020)&lt;/Q&gt;&lt;R&gt;1&lt;/R&gt;&lt;C&gt;1&lt;/C&gt;&lt;D xsi:type="xsd:string"&gt;#NUM&lt;/D&gt;&lt;/FQL&gt;&lt;FQL&gt;&lt;Q&gt;US74736K1016^FPC_PTX_INC(1/1/2016,12/31/2016)&lt;/Q&gt;&lt;R&gt;1&lt;/R&gt;&lt;C&gt;1&lt;/C&gt;&lt;D xsi:type="xsd:string"&gt;#NUM&lt;/D&gt;&lt;/FQL&gt;&lt;FQL&gt;&lt;Q&gt;QORVO^FPC_PTX_INC(1/1/2017,12/31/2017)&lt;/Q&gt;&lt;R&gt;1&lt;/R&gt;&lt;C&gt;1&lt;/C&gt;&lt;D xsi:type="xsd:string"&gt;#NUM&lt;/D&gt;&lt;/FQL&gt;&lt;FQL&gt;&lt;Q&gt;US8740541094^FPC_PTX_INC(1/1/2016,12/31/2016)&lt;/Q&gt;&lt;R&gt;1&lt;/R&gt;&lt;C&gt;1&lt;/C&gt;&lt;D xsi:type="xsd:string"&gt;#NUM&lt;/D&gt;&lt;/FQL&gt;&lt;FQL&gt;&lt;Q&gt;TAKE TWO INTACT.SFTW.^FPC_PTX_INC(1/1/2017,12/31/2017)&lt;/Q&gt;&lt;R&gt;1&lt;/R&gt;&lt;C&gt;1&lt;/C&gt;&lt;D xsi:type="xsd:string"&gt;#NUM&lt;/D&gt;&lt;/FQL&gt;&lt;FQL&gt;&lt;Q&gt;IE00BQPVQZ61^FPC_PTX_INC(1/1/2016,12/31/2016)&lt;/Q&gt;&lt;R&gt;1&lt;/R&gt;&lt;C&gt;1&lt;/C&gt;&lt;D xsi:type="xsd:string"&gt;#NUM&lt;/D&gt;&lt;/FQL&gt;&lt;FQL&gt;&lt;Q&gt;HORIZON THERAPEUTICS PUBLIC^FPC_PTX_INC(1/1/2017,12/31/2017)&lt;/Q&gt;&lt;R&gt;1&lt;/R&gt;&lt;C&gt;1&lt;/C&gt;&lt;D xsi:type="xsd:string"&gt;#NUM&lt;/D&gt;&lt;/FQL&gt;&lt;FQL&gt;&lt;Q&gt;US92276F1003^FPC_PTX_INC(1/1/2016,12/31/2016)&lt;/Q&gt;&lt;R&gt;1&lt;/R&gt;&lt;C&gt;1&lt;/C&gt;&lt;D xsi:type="xsd:string"&gt;#NUM&lt;/D&gt;&lt;/FQL&gt;&lt;FQL&gt;&lt;Q&gt;VENTAS INC.^FPC_PTX_INC(1/1/2017,12/31/2017)&lt;/Q&gt;&lt;R&gt;1&lt;/R&gt;&lt;C&gt;1&lt;/C&gt;&lt;D xsi:type="xsd:string"&gt;#NUM&lt;/D&gt;&lt;/FQL&gt;&lt;FQL&gt;&lt;Q&gt;17^FPC_PTX_INC(1/1/2020,12/31/2020)&lt;/Q&gt;&lt;R&gt;1&lt;/R&gt;&lt;C&gt;1&lt;/C&gt;&lt;D xsi:type="xsd:string"&gt;#NUM&lt;/D&gt;&lt;/FQL&gt;&lt;FQL&gt;&lt;Q&gt;US4932671088^FPC_PTX_INC(1/1/2016,12/31/2016)&lt;/Q&gt;&lt;R&gt;1&lt;/R&gt;&lt;C&gt;1&lt;/C&gt;&lt;D xsi:type="xsd:string"&gt;#NUM&lt;/D&gt;&lt;/FQL&gt;&lt;FQL&gt;&lt;Q&gt;KEYCORP^FPC_PTX_INC(1/1/2017,12/31/2017)&lt;/Q&gt;&lt;R&gt;1&lt;/R&gt;&lt;C&gt;1&lt;/C&gt;&lt;D xsi:type="xsd:string"&gt;#NUM&lt;/D&gt;&lt;/FQL&gt;&lt;FQL&gt;&lt;Q&gt;US55261F1049^FPC_PTX_INC(1/1/2016,12/31/2016)&lt;/Q&gt;&lt;R&gt;1&lt;/R&gt;&lt;C&gt;1&lt;/C&gt;&lt;D xsi:type="xsd:string"&gt;#NUM&lt;/D&gt;&lt;/FQL&gt;&lt;FQL&gt;&lt;Q&gt;M&amp;amp;T BANK CORP.^FPC_PTX_INC(1/1/2017,12/31/2017)&lt;/Q&gt;&lt;R&gt;1&lt;/R&gt;&lt;C&gt;1&lt;/C&gt;&lt;D xsi:type="xsd:string"&gt;#NUM&lt;/D&gt;&lt;/FQL&gt;&lt;FQL&gt;&lt;Q&gt;165^FPC_PTX_INC(1/1/2020,12/31/2020)&lt;/Q&gt;&lt;R&gt;1&lt;/R&gt;&lt;C&gt;1&lt;/C&gt;&lt;D xsi:type="xsd:string"&gt;#NUM&lt;/D&gt;&lt;/FQL&gt;&lt;FQL&gt;&lt;Q&gt;US42809H1077^FPC_PTX_INC(1/1/2016,12/31/2016)&lt;/Q&gt;&lt;R&gt;1&lt;/R&gt;&lt;C&gt;1&lt;/C&gt;&lt;D xsi:type="xsd:string"&gt;#NUM&lt;/D&gt;&lt;/FQL&gt;&lt;FQL&gt;&lt;Q&gt;HESS CORP.^FPC_PTX_INC(1/1/2017,12/31/2017)&lt;/Q&gt;&lt;R&gt;1&lt;/R&gt;&lt;C&gt;1&lt;/C&gt;&lt;D xsi:type="xsd:string"&gt;#NUM&lt;/D&gt;&lt;/FQL&gt;&lt;FQL&gt;&lt;Q&gt;164^FPC_PTX_INC(1/1/2020,12/31/2020)&lt;/Q&gt;&lt;R&gt;1&lt;/R&gt;&lt;C&gt;1&lt;/C&gt;&lt;D xsi:type="xsd:string"&gt;#NUM&lt;/D&gt;&lt;/FQL&gt;&lt;FQL&gt;&lt;Q&gt;US4364401012^FPC_PTX_INC(1/1/2016,12/31/2016)&lt;/Q&gt;&lt;R&gt;1&lt;/R&gt;&lt;C&gt;1&lt;/C&gt;&lt;D xsi:type="xsd:string"&gt;#NUM&lt;/D&gt;&lt;/FQL&gt;&lt;FQL&gt;&lt;Q&gt;HOLOGIC INC.^FPC_PTX_INC(1/1/2017,12/31/2017)&lt;/Q&gt;&lt;R&gt;1&lt;/R&gt;&lt;C&gt;1&lt;/C&gt;&lt;D xsi:type="xsd:string"&gt;#NUM&lt;/D&gt;&lt;/FQL&gt;&lt;FQL&gt;&lt;Q&gt;US14149Y1082^FPC_PTX_INC(1/1/2016,12/31/2016)&lt;/Q&gt;&lt;R&gt;1&lt;/R&gt;&lt;C&gt;1&lt;/C&gt;&lt;D xsi:type="xsd:string"&gt;#NUM&lt;/D&gt;&lt;/FQL&gt;&lt;FQL&gt;&lt;Q&gt;CARDINAL HEALTH INC.^FPC_PTX_INC(1/1/2017,12/31/2017)&lt;/Q&gt;&lt;R&gt;1&lt;/R&gt;&lt;C&gt;1&lt;/C&gt;&lt;D xsi:type="xsd:string"&gt;#NUM&lt;/D&gt;&lt;/FQL&gt;&lt;FQL&gt;&lt;Q&gt;152^FPC_PTX_INC(1/1/2020,12/31/2020)&lt;/Q&gt;&lt;R&gt;1&lt;/R&gt;&lt;C&gt;1&lt;/C&gt;&lt;D xsi:type="xsd:string"&gt;#NUM&lt;/D&gt;&lt;/FQL&gt;&lt;FQL&gt;&lt;Q&gt;US72919P2020^FPC_PTX_INC(1/1/2016,12/31/2016)&lt;/Q&gt;&lt;R&gt;1&lt;/R&gt;&lt;C&gt;1&lt;/C&gt;&lt;D xsi:type="xsd:string"&gt;#NUM&lt;/D&gt;&lt;/FQL&gt;&lt;FQL&gt;&lt;Q&gt;PLUG POWER^FPC_PTX_INC(1/1/2017,12/31/2017)&lt;/Q&gt;&lt;R&gt;1&lt;/R&gt;&lt;C&gt;1&lt;/C&gt;&lt;D xsi:type="xsd:string"&gt;#NUM&lt;/D&gt;&lt;/FQL&gt;&lt;FQL&gt;&lt;Q&gt;US0404131064^FPC_PTX_INC(1/1/2016,12/31/2016)&lt;/Q&gt;&lt;R&gt;1&lt;/R&gt;&lt;C&gt;1&lt;/C&gt;&lt;D xsi:type="xsd:string"&gt;#NUM&lt;/D&gt;&lt;/FQL&gt;&lt;FQL&gt;&lt;Q&gt;ARISTA NETWORKS^FPC_PTX_INC(1/1/2017,12/31/2017)&lt;/Q&gt;&lt;R&gt;1&lt;/R&gt;&lt;C&gt;1&lt;/C&gt;&lt;D xsi:type="xsd:string"&gt;#NUM&lt;/D&gt;&lt;/FQL&gt;&lt;FQL&gt;&lt;Q&gt;151^FPC_PTX_INC(1/1/2020,12/31/2020)&lt;/Q&gt;&lt;R&gt;1&lt;/R&gt;&lt;C&gt;1&lt;/C&gt;&lt;D xsi:type="xsd:string"&gt;#NUM&lt;/D&gt;&lt;/FQL&gt;&lt;FQL&gt;&lt;Q&gt;US29355A1079^FPC_PTX_INC(1/1/2016,12/31/2016)&lt;/Q&gt;&lt;R&gt;1&lt;/R&gt;&lt;C&gt;1&lt;/C&gt;&lt;D xsi:type="xsd:string"&gt;#NUM&lt;/D&gt;&lt;/FQL&gt;&lt;FQL&gt;&lt;Q&gt;ENPHASE ENERGY^FPC_PTX_INC(1/1/2017,12/31/2017)&lt;/Q&gt;&lt;R&gt;1&lt;/R&gt;&lt;C&gt;1&lt;/C&gt;&lt;D xsi:type="xsd:string"&gt;#NUM&lt;/D&gt;&lt;/FQL&gt;&lt;FQL&gt;&lt;Q&gt;US62944T1051^FPC_PTX_INC(1/1/2016,12/31/2016)&lt;/Q&gt;&lt;R&gt;1&lt;/R&gt;&lt;C&gt;1&lt;/C&gt;&lt;D xsi:type="xsd:string"&gt;#NUM&lt;/D&gt;&lt;/FQL&gt;&lt;FQL&gt;&lt;Q&gt;NVR INC.^FPC_PTX_INC(1/1/2017,12/31/2017)&lt;/Q&gt;&lt;R&gt;1&lt;/R&gt;&lt;C&gt;1&lt;/C&gt;&lt;D xsi:type="xsd:string"&gt;#NUM&lt;/D&gt;&lt;/FQL&gt;&lt;FQL&gt;&lt;Q&gt;US92556V1061^FPC_PTX_INC(1/1/2016,12/31/2016)&lt;/Q&gt;&lt;R&gt;1&lt;/R&gt;&lt;C&gt;1&lt;/C&gt;&lt;D xsi:type="xsd:string"&gt;#NUM&lt;/D&gt;&lt;/FQL&gt;&lt;FQL&gt;&lt;Q&gt;VIATRIS^FPC_PTX_INC(1/1/2017,12/31/2017)&lt;/Q&gt;&lt;R&gt;1&lt;/R&gt;&lt;C&gt;1&lt;/C&gt;&lt;D xsi:type="xsd:string"&gt;#NUM&lt;/D&gt;&lt;/FQL&gt;&lt;FQL&gt;&lt;Q&gt;US45784P1012^FPC_PTX_INC(1/1/2016,12/31/2016)&lt;/Q&gt;&lt;R&gt;1&lt;/R&gt;&lt;C&gt;1&lt;/C&gt;&lt;D xsi:type="xsd:string"&gt;#NUM&lt;/D&gt;&lt;/FQL&gt;&lt;FQL&gt;&lt;Q&gt;INSULET^FPC_PTX_INC(1/1/2017,12/31/2017)&lt;/Q&gt;&lt;R&gt;1&lt;/R&gt;&lt;C&gt;1&lt;/C&gt;&lt;D xsi:type="xsd:string"&gt;#NUM&lt;/D&gt;&lt;/FQL&gt;&lt;FQL&gt;&lt;Q&gt;US89400J1079^FPC_PTX_INC(1/1/2016,12/31/2016)&lt;/Q&gt;&lt;R&gt;1&lt;/R&gt;&lt;C&gt;1&lt;/C&gt;&lt;D xsi:type="xsd:string"&gt;#NUM&lt;/D&gt;&lt;/FQL&gt;&lt;FQL&gt;&lt;Q&gt;TRANSUNION^FPC_PTX_INC(1/1/2017,12/31/2017)&lt;/Q&gt;&lt;R&gt;1&lt;/R&gt;&lt;C&gt;1&lt;/C&gt;&lt;D xsi:type="xsd:string"&gt;#NUM&lt;/D&gt;&lt;/FQL&gt;&lt;FQL&gt;&lt;Q&gt;US6311031081^FPC_PTX_INC(1/1/2016,12/31/2016)&lt;/Q&gt;&lt;R&gt;1&lt;/R&gt;&lt;C&gt;1&lt;/C&gt;&lt;D xsi:type="xsd:string"&gt;#NUM&lt;/D&gt;&lt;/FQL&gt;&lt;FQL&gt;&lt;Q&gt;NASDAQ INC^FPC_PTX_INC(1/1/2017,12/31/2017)&lt;/Q&gt;&lt;R&gt;1&lt;/R&gt;&lt;C&gt;1&lt;/C&gt;&lt;D xsi:type="xsd:string"&gt;#NUM&lt;/D&gt;&lt;/FQL&gt;&lt;FQL&gt;&lt;Q&gt;144^FPC_PTX_INC(1/1/2020,12/31/2020)&lt;/Q&gt;&lt;R&gt;1&lt;/R&gt;&lt;C&gt;1&lt;/C&gt;&lt;D xsi:type="xsd:string"&gt;#NUM&lt;/D&gt;&lt;/FQL&gt;&lt;FQL&gt;&lt;Q&gt;US3724601055^FPC_PTX_INC(1/1/2016,12/31/2016)&lt;/Q&gt;&lt;R&gt;1&lt;/R&gt;&lt;C&gt;1&lt;/C&gt;&lt;D xsi:type="xsd:string"&gt;#NUM&lt;/D&gt;&lt;/FQL&gt;&lt;FQL&gt;&lt;Q&gt;GENUINE PARTS CO.^FPC_PTX_INC(1/1/2017,12</t>
        </r>
      </text>
    </comment>
    <comment ref="A12" authorId="0" shapeId="0" xr:uid="{EB65A571-7202-4ADC-A038-386CE88BA499}">
      <text>
        <r>
          <rPr>
            <b/>
            <sz val="9"/>
            <color indexed="81"/>
            <rFont val="Tahoma"/>
            <charset val="1"/>
          </rPr>
          <t>/31/2017)&lt;/Q&gt;&lt;R&gt;1&lt;/R&gt;&lt;C&gt;1&lt;/C&gt;&lt;D xsi:type="xsd:string"&gt;#NUM&lt;/D&gt;&lt;/FQL&gt;&lt;FQL&gt;&lt;Q&gt;142^FPC_PTX_INC(1/1/2020,12/31/2020)&lt;/Q&gt;&lt;R&gt;1&lt;/R&gt;&lt;C&gt;1&lt;/C&gt;&lt;D xsi:type="xsd:string"&gt;#NUM&lt;/D&gt;&lt;/FQL&gt;&lt;FQL&gt;&lt;Q&gt;US64110D1046^FPC_PTX_INC(1/1/2016,12/31/2016)&lt;/Q&gt;&lt;R&gt;1&lt;/R&gt;&lt;C&gt;1&lt;/C&gt;&lt;D xsi:type="xsd:string"&gt;#NUM&lt;/D&gt;&lt;/FQL&gt;&lt;FQL&gt;&lt;Q&gt;NETAPP INC.^FPC_PTX_INC(1/1/2017,12/31/2017)&lt;/Q&gt;&lt;R&gt;1&lt;/R&gt;&lt;C&gt;1&lt;/C&gt;&lt;D xsi:type="xsd:string"&gt;#NUM&lt;/D&gt;&lt;/FQL&gt;&lt;FQL&gt;&lt;Q&gt;US8666741041^FPC_PTX_INC(1/1/2016,12/31/2016)&lt;/Q&gt;&lt;R&gt;1&lt;/R&gt;&lt;C&gt;1&lt;/C&gt;&lt;D xsi:type="xsd:string"&gt;#NUM&lt;/D&gt;&lt;/FQL&gt;&lt;FQL&gt;&lt;Q&gt;SUN COMMUNITIES^FPC_PTX_INC(1/1/2017,12/31/2017)&lt;/Q&gt;&lt;R&gt;1&lt;/R&gt;&lt;C&gt;1&lt;/C&gt;&lt;D xsi:type="xsd:string"&gt;#NUM&lt;/D&gt;&lt;/FQL&gt;&lt;FQL&gt;&lt;Q&gt;US4461501045^FPC_PTX_INC(1/1/2016,12/31/2016)&lt;/Q&gt;&lt;R&gt;1&lt;/R&gt;&lt;C&gt;1&lt;/C&gt;&lt;D xsi:type="xsd:string"&gt;#NUM&lt;/D&gt;&lt;/FQL&gt;&lt;FQL&gt;&lt;Q&gt;HUNTINGTON BANCSHARES INC.^FPC_PTX_INC(1/1/2017,12/31/2017)&lt;/Q&gt;&lt;R&gt;1&lt;/R&gt;&lt;C&gt;1&lt;/C&gt;&lt;D xsi:type="xsd:string"&gt;#NUM&lt;/D&gt;&lt;/FQL&gt;&lt;FQL&gt;&lt;Q&gt;US45167R1041^FPC_PTX_INC(1/1/2016,12/31/2016)&lt;/Q&gt;&lt;R&gt;1&lt;/R&gt;&lt;C&gt;1&lt;/C&gt;&lt;D xsi:type="xsd:string"&gt;#NUM&lt;/D&gt;&lt;/FQL&gt;&lt;FQL&gt;&lt;Q&gt;IDEX^FPC_PTX_INC(1/1/2017,12/31/2017)&lt;/Q&gt;&lt;R&gt;1&lt;/R&gt;&lt;C&gt;1&lt;/C&gt;&lt;D xsi:type="xsd:string"&gt;#NUM&lt;/D&gt;&lt;/FQL&gt;&lt;FQL&gt;&lt;Q&gt;US5745991068^FPC_PTX_INC(1/1/2016,12/31/2016)&lt;/Q&gt;&lt;R&gt;1&lt;/R&gt;&lt;C&gt;1&lt;/C&gt;&lt;D xsi:type="xsd:string"&gt;#NUM&lt;/D&gt;&lt;/FQL&gt;&lt;FQL&gt;&lt;Q&gt;MASCO CORP.^FPC_PTX_INC(1/1/2017,12/31/2017)&lt;/Q&gt;&lt;R&gt;1&lt;/R&gt;&lt;C&gt;1&lt;/C&gt;&lt;D xsi:type="xsd:string"&gt;#NUM&lt;/D&gt;&lt;/FQL&gt;&lt;FQL&gt;&lt;Q&gt;133^FPC_PTX_INC(1/1/2020,12/31/2020)&lt;/Q&gt;&lt;R&gt;1&lt;/R&gt;&lt;C&gt;1&lt;/C&gt;&lt;D xsi:type="xsd:string"&gt;#NUM&lt;/D&gt;&lt;/FQL&gt;&lt;FQL&gt;&lt;Q&gt;US18915M1071^FPC_PTX_INC(1/1/2016,12/31/2016)&lt;/Q&gt;&lt;R&gt;1&lt;/R&gt;&lt;C&gt;1&lt;/C&gt;&lt;D xsi:type="xsd:string"&gt;#NUM&lt;/D&gt;&lt;/FQL&gt;&lt;FQL&gt;&lt;Q&gt;CLOUDFLARE A^FPC_PTX_INC(1/1/2017,12/31/2017)&lt;/Q&gt;&lt;R&gt;1&lt;/R&gt;&lt;C&gt;1&lt;/C&gt;&lt;D xsi:type="xsd:string"&gt;#NUM&lt;/D&gt;&lt;/FQL&gt;&lt;FQL&gt;&lt;Q&gt;131^FPC_PTX_INC(1/1/2020,12/31/2020)&lt;/Q&gt;&lt;R&gt;1&lt;/R&gt;&lt;C&gt;1&lt;/C&gt;&lt;D xsi:type="xsd:string"&gt;#NUM&lt;/D&gt;&lt;/FQL&gt;&lt;FQL&gt;&lt;Q&gt;US8793601050^FPC_PTX_INC(1/1/2016,12/31/2016)&lt;/Q&gt;&lt;R&gt;1&lt;/R&gt;&lt;C&gt;1&lt;/C&gt;&lt;D xsi:type="xsd:string"&gt;#NUM&lt;/D&gt;&lt;/FQL&gt;&lt;FQL&gt;&lt;Q&gt;TELEDYNE TECHS.^FPC_PTX_INC(1/1/2017,12/31/2017)&lt;/Q&gt;&lt;R&gt;1&lt;/R&gt;&lt;C&gt;1&lt;/C&gt;&lt;D xsi:type="xsd:string"&gt;#NUM&lt;/D&gt;&lt;/FQL&gt;&lt;FQL&gt;&lt;Q&gt;13^FPC_PTX_INC(1/1/2020,12/31/2020)&lt;/Q&gt;&lt;R&gt;1&lt;/R&gt;&lt;C&gt;1&lt;/C&gt;&lt;D xsi:type="xsd:string"&gt;#NUM&lt;/D&gt;&lt;/FQL&gt;&lt;FQL&gt;&lt;Q&gt;US1011211018^FPC_PTX_INC(1/1/2016,12/31/2016)&lt;/Q&gt;&lt;R&gt;1&lt;/R&gt;&lt;C&gt;1&lt;/C&gt;&lt;D xsi:type="xsd:string"&gt;#NUM&lt;/D&gt;&lt;/FQL&gt;&lt;FQL&gt;&lt;Q&gt;BOSTON PROPERTIES INC.^FPC_PTX_INC(1/1/2017,12/31/2017)&lt;/Q&gt;&lt;R&gt;1&lt;/R&gt;&lt;C&gt;1&lt;/C&gt;&lt;D xsi:type="xsd:string"&gt;#NUM&lt;/D&gt;&lt;/FQL&gt;&lt;FQL&gt;&lt;Q&gt;US8326964058^FPC_PTX_INC(1/1/2016,12/31/2016)&lt;/Q&gt;&lt;R&gt;1&lt;/R&gt;&lt;C&gt;1&lt;/C&gt;&lt;D xsi:type="xsd:string"&gt;#NUM&lt;/D&gt;&lt;/FQL&gt;&lt;FQL&gt;&lt;Q&gt;J.M. SMUCKER CO.^FPC_PTX_INC(1/1/2017,12/31/2017)&lt;/Q&gt;&lt;R&gt;1&lt;/R&gt;&lt;C&gt;1&lt;/C&gt;&lt;D xsi:type="xsd:string"&gt;#NUM&lt;/D&gt;&lt;/FQL&gt;&lt;FQL&gt;&lt;Q&gt;US7458671010^FPC_PTX_INC(1/1/2016,12/31/2016)&lt;/Q&gt;&lt;R&gt;1&lt;/R&gt;&lt;C&gt;1&lt;/C&gt;&lt;D xsi:type="xsd:string"&gt;#NUM&lt;/D&gt;&lt;/FQL&gt;&lt;FQL&gt;&lt;Q&gt;PULTEGROUP^FPC_PTX_INC(1/1/2017,12/31/2017)&lt;/Q&gt;&lt;R&gt;1&lt;/R&gt;&lt;C&gt;1&lt;/C&gt;&lt;D xsi:type="xsd:string"&gt;#NUM&lt;/D&gt;&lt;/FQL&gt;&lt;FQL&gt;&lt;Q&gt;12^FPC_PTX_INC(1/1/2020,12/31/2020)&lt;/Q&gt;&lt;R&gt;1&lt;/R&gt;&lt;C&gt;1&lt;/C&gt;&lt;D xsi:type="xsd:string"&gt;#NUM&lt;/D&gt;&lt;/FQL&gt;&lt;FQL&gt;&lt;Q&gt;US24906P1093^FPC_PTX_INC(1/1/2016,12/31/2016)&lt;/Q&gt;&lt;R&gt;1&lt;/R&gt;&lt;C&gt;1&lt;/C&gt;&lt;D xsi:type="xsd:string"&gt;#NUM&lt;/D&gt;&lt;/FQL&gt;&lt;FQL&gt;&lt;Q&gt;DENTSPLY SIRONA^FPC_PTX_INC(1/1/2017,12/31/2017)&lt;/Q&gt;&lt;R&gt;1&lt;/R&gt;&lt;C&gt;1&lt;/C&gt;&lt;D xsi:type="xsd:string"&gt;#NUM&lt;/D&gt;&lt;/FQL&gt;&lt;FQL&gt;&lt;Q&gt;119^FPC_PTX_INC(1/1/2020,12/31/2020)&lt;/Q&gt;&lt;R&gt;1&lt;/R&gt;&lt;C&gt;1&lt;/C&gt;&lt;D xsi:type="xsd:string"&gt;#NUM&lt;/D&gt;&lt;/FQL&gt;&lt;FQL&gt;&lt;Q&gt;US73278L1052^FPC_PTX_INC(1/1/2016,12/31/2016)&lt;/Q&gt;&lt;R&gt;1&lt;/R&gt;&lt;C&gt;1&lt;/C&gt;&lt;D xsi:type="xsd:string"&gt;#NUM&lt;/D&gt;&lt;/FQL&gt;&lt;FQL&gt;&lt;Q&gt;POOL^FPC_PTX_INC(1/1/2017,12/31/2017)&lt;/Q&gt;&lt;R&gt;1&lt;/R&gt;&lt;C&gt;1&lt;/C&gt;&lt;D xsi:type="xsd:string"&gt;#NUM&lt;/D&gt;&lt;/FQL&gt;&lt;FQL&gt;&lt;Q&gt;118^FPC_PTX_INC(1/1/2020,12/31/2020)&lt;/Q&gt;&lt;R&gt;1&lt;/R&gt;&lt;C&gt;1&lt;/C&gt;&lt;D xsi:type="xsd:string"&gt;#NUM&lt;/D&gt;&lt;/FQL&gt;&lt;FQL&gt;&lt;Q&gt;US4404521001^FPC_PTX_INC(1/1/2016,12/31/2016)&lt;/Q&gt;&lt;R&gt;1&lt;/R&gt;&lt;C&gt;1&lt;/C&gt;&lt;D xsi:type="xsd:string"&gt;#NUM&lt;/D&gt;&lt;/FQL&gt;&lt;FQL&gt;&lt;Q&gt;HORMEL FOODS^FPC_PTX_INC(1/1/2017,12/31/2017)&lt;/Q&gt;&lt;R&gt;1&lt;/R&gt;&lt;C&gt;1&lt;/C&gt;&lt;D xsi:type="xsd:string"&gt;#NUM&lt;/D&gt;&lt;/FQL&gt;&lt;FQL&gt;&lt;Q&gt;US5502411037^FPC_PTX_INC(1/1/2016,12/31/2016)&lt;/Q&gt;&lt;R&gt;1&lt;/R&gt;&lt;C&gt;1&lt;/C&gt;&lt;D xsi:type="xsd:string"&gt;#NUM&lt;/D&gt;&lt;/FQL&gt;&lt;FQL&gt;&lt;Q&gt;LUMEN TECHNOLOGIES^FPC_PTX_INC(1/1/2017,12/31/2017)&lt;/Q&gt;&lt;R&gt;1&lt;/R&gt;&lt;C&gt;1&lt;/C&gt;&lt;D xsi:type="xsd:string"&gt;#NUM&lt;/D&gt;&lt;/FQL&gt;&lt;FQL&gt;&lt;Q&gt;US3802371076^FPC_PTX_INC(1/1/2016,12/31/2016)&lt;/Q&gt;&lt;R&gt;1&lt;/R&gt;&lt;C&gt;1&lt;/C&gt;&lt;D xsi:type="xsd:string"&gt;#NUM&lt;/D&gt;&lt;/FQL&gt;&lt;FQL&gt;&lt;Q&gt;GODADDY CL.A^FPC_PTX_INC(1/1/2017,12/31/2017)&lt;/Q&gt;&lt;R&gt;1&lt;/R&gt;&lt;C&gt;1&lt;/C&gt;&lt;D xsi:type="xsd:string"&gt;#NUM&lt;/D&gt;&lt;/FQL&gt;&lt;FQL&gt;&lt;Q&gt;US12541W2098^FPC_PTX_INC(1/1/2016,12/31/2016)&lt;/Q&gt;&lt;R&gt;1&lt;/R&gt;&lt;C&gt;1&lt;/C&gt;&lt;D xsi:type="xsd:string"&gt;#NUM&lt;/D&gt;&lt;/FQL&gt;&lt;FQL&gt;&lt;Q&gt;C.H. ROBINSON WORLDWIDE INC.^FPC_PTX_INC(1/1/2017,12/31/2017)&lt;/Q&gt;&lt;R&gt;1&lt;/R&gt;&lt;C&gt;1&lt;/C&gt;&lt;D xsi:type="xsd:string"&gt;#NUM&lt;/D&gt;&lt;/FQL&gt;&lt;FQL&gt;&lt;Q&gt;US5018892084^FPC_PTX_INC(1/1/2016,12/31/2016)&lt;/Q&gt;&lt;R&gt;1&lt;/R&gt;&lt;C&gt;1&lt;/C&gt;&lt;D xsi:type="xsd:string"&gt;#NUM&lt;/D&gt;&lt;/FQL&gt;&lt;FQL&gt;&lt;Q&gt;LKQ^FPC_PTX_INC(1/1/2017,12/31/2017)&lt;/Q&gt;&lt;R&gt;1&lt;/R&gt;&lt;C&gt;1&lt;/C&gt;&lt;D xsi:type="xsd:string"&gt;#NUM&lt;/D&gt;&lt;/FQL&gt;&lt;FQL&gt;&lt;Q&gt;US00751Y1064^FPC_PTX_INC(1/1/2016,12/31/2016)&lt;/Q&gt;&lt;R&gt;1&lt;/R&gt;&lt;C&gt;1&lt;/C&gt;&lt;D xsi:type="xsd:string"&gt;#NUM&lt;/D&gt;&lt;/FQL&gt;&lt;FQL&gt;&lt;Q&gt;ADVANCE AUTO PARTS INC.^FPC_PTX_INC(1/1/2017,12/31/2017)&lt;/Q&gt;&lt;R&gt;1&lt;/R&gt;&lt;C&gt;1&lt;/C&gt;&lt;D xsi:type="xsd:string"&gt;#NUM&lt;/D&gt;&lt;/FQL&gt;&lt;FQL&gt;&lt;Q&gt;JE00BYSS4X48^FPC_PTX_INC(1/1/2016,12/31/2016)&lt;/Q&gt;&lt;R&gt;1&lt;/R&gt;&lt;C&gt;1&lt;/C&gt;&lt;D xsi:type="xsd:string"&gt;#NUM&lt;/D&gt;&lt;/FQL&gt;&lt;FQL&gt;&lt;Q&gt;NOVOCURE^FPC_PTX_INC(1/1/2017,12/31/2017)&lt;/Q&gt;&lt;R&gt;1&lt;/R&gt;&lt;C&gt;1&lt;/C&gt;&lt;D xsi:type="xsd:string"&gt;#NUM&lt;/D&gt;&lt;/FQL&gt;&lt;FQL&gt;&lt;Q&gt;105^FPC_PTX_INC(1/1/2020,12/31/2020)&lt;/Q&gt;&lt;R&gt;1&lt;/R&gt;&lt;C&gt;1&lt;/C&gt;&lt;D xsi:type="xsd:string"&gt;#NUM&lt;/D&gt;&lt;/FQL&gt;&lt;FQL&gt;&lt;Q&gt;US4180561072^FPC_PTX_INC(1/1/2016,12/31/2016)&lt;/Q&gt;&lt;R&gt;1&lt;/R&gt;&lt;C&gt;1&lt;/C&gt;&lt;D xsi:type="xsd:string"&gt;#NUM&lt;/D&gt;&lt;/FQL&gt;&lt;FQL&gt;&lt;Q&gt;HASBRO INC.^FPC_PTX_INC(1/1/2017,12/31/2017)&lt;/Q&gt;&lt;R&gt;1&lt;/R&gt;&lt;C&gt;1&lt;/C&gt;&lt;D xsi:type="xsd:string"&gt;#NUM&lt;/D&gt;&lt;/FQL&gt;&lt;FQL&gt;&lt;Q&gt;US6700024010^FPC_PTX_INC(1/1/2016,12/31/2016)&lt;/Q&gt;&lt;R&gt;1&lt;/R&gt;&lt;C&gt;1&lt;/C&gt;&lt;D xsi:type="xsd:string"&gt;#NUM&lt;/D&gt;&lt;/FQL&gt;&lt;FQL&gt;&lt;Q&gt;NOVAVAX^FPC_PTX_INC(1/1/2017,12/31/2017)&lt;/Q&gt;&lt;R&gt;1&lt;/R&gt;&lt;C&gt;1&lt;/C&gt;&lt;D xsi:type="xsd:string"&gt;#NUM&lt;/D&gt;&lt;/FQL&gt;&lt;FQL&gt;&lt;Q&gt;US5132721045^FPC_PTX_INC(1/1/2016,12/31/2016)&lt;/Q&gt;&lt;R&gt;1&lt;/R&gt;&lt;C&gt;1&lt;/C&gt;&lt;D xsi:type="xsd:string"&gt;#NUM&lt;/D&gt;&lt;/FQL&gt;&lt;FQL&gt;&lt;Q&gt;LAMB WESTON HOLDINGS INC.^FPC_PTX_INC(1/1/2017,12/31/2017)&lt;/Q&gt;&lt;R&gt;1&lt;/R&gt;&lt;C&gt;1&lt;/C&gt;&lt;D xsi:type="xsd:string"&gt;#NUM&lt;/D&gt;&lt;/FQL&gt;&lt;FQL&gt;&lt;Q&gt;US0995021062^FPC_PTX_INC(1/1/2016,12/31/2016)&lt;/Q&gt;&lt;R&gt;1&lt;/R&gt;&lt;C&gt;1&lt;/C&gt;&lt;D xsi:type="xsd:string"&gt;#NUM&lt;/D&gt;&lt;/FQL&gt;&lt;FQL&gt;&lt;Q&gt;BOOZ ALLEN HAMILTN.HLDG.^FPC_PTX_INC(1/1/2017,12/31/2017)&lt;/Q&gt;&lt;R&gt;1&lt;/R&gt;&lt;C&gt;1&lt;/C&gt;&lt;D xsi:type="xsd:string"&gt;#NUM&lt;/D&gt;&lt;/FQL&gt;&lt;FQL&gt;&lt;Q&gt;94^FPC_PTX_INC(1/1/2020,12/31/2020)&lt;/Q&gt;&lt;R&gt;1&lt;/R&gt;&lt;C&gt;1&lt;/C&gt;&lt;D xsi:type="xsd:string"&gt;#NUM&lt;/D&gt;&lt;/FQL&gt;&lt;FQL&gt;&lt;Q&gt;CH0012032048^FPC_PTX_INC(1/1/2016,12/31/2016)&lt;/Q&gt;&lt;R&gt;1&lt;/R&gt;&lt;C&gt;1&lt;/C&gt;&lt;D xsi:type="xsd:string"&gt;#NUM&lt;/D&gt;&lt;/FQL&gt;&lt;FQL&gt;&lt;Q&gt;ROCHE HLDG P^FPC_PTX_INC(1/1/2017,12/31/2017)&lt;/Q&gt;&lt;R&gt;1&lt;/R&gt;&lt;C&gt;1&lt;/C&gt;&lt;D xsi:type="xsd:string"&gt;#NUM&lt;/D&gt;&lt;/FQL&gt;&lt;FQL&gt;&lt;Q&gt;CH^FPC_PTX_INC(1/1/2018,12/31/2018)&lt;/Q&gt;&lt;R&gt;1&lt;/R&gt;&lt;C&gt;1&lt;/C&gt;&lt;D xsi:type="xsd:string"&gt;#NUM&lt;/D&gt;&lt;/FQL&gt;&lt;FQL&gt;&lt;Q&gt;194^FPC_PTX_INC(1/1/2020,12/31/2020)&lt;/Q&gt;&lt;R&gt;1&lt;/R&gt;&lt;C&gt;1&lt;/C&gt;&lt;D xsi:type="xsd:string"&gt;#NUM&lt;/D&gt;&lt;/FQL&gt;&lt;FQL&gt;&lt;Q&gt;DE0007164600^FPC_PTX_INC(1/1/2016,12/31/2016)&lt;/Q&gt;&lt;R&gt;1&lt;/R&gt;&lt;C&gt;1&lt;/C&gt;&lt;D xsi:type="xsd:string"&gt;#NUM&lt;/D&gt;&lt;/FQL&gt;&lt;FQL&gt;&lt;Q&gt;SAP^FPC_PTX_INC(1/1/2017,12/31/2017)&lt;/Q&gt;&lt;R&gt;1&lt;/R&gt;&lt;C&gt;1&lt;/C&gt;&lt;D xsi:type="xsd:string"&gt;#NUM&lt;/D&gt;&lt;/FQL&gt;&lt;FQL&gt;&lt;Q&gt;DE^FPC_PTX_INC(1/1/2018,12/31/2018)&lt;/Q&gt;&lt;R&gt;1&lt;/R&gt;&lt;C&gt;1&lt;/C&gt;&lt;D xsi:type="xsd:string"&gt;#NUM&lt;/D&gt;&lt;/FQL&gt;&lt;FQL&gt;&lt;Q&gt;1141^FPC_PTX_INC(1/1/2020,12/31/2020)&lt;/Q&gt;&lt;R&gt;1&lt;/R&gt;&lt;C&gt;1&lt;/C&gt;&lt;D xsi:type="xsd:string"&gt;#NUM&lt;/D&gt;&lt;/FQL&gt;&lt;FQL&gt;&lt;Q&gt;DE0008404005^FPC_PTX_INC(1/1/2016,12/31/2016)&lt;/Q&gt;&lt;R&gt;1&lt;/R&gt;&lt;C&gt;1&lt;/C&gt;&lt;D xsi:type="xsd:string"&gt;#NUM&lt;/D&gt;&lt;/FQL&gt;&lt;FQL&gt;&lt;Q&gt;ALLIANZ^FPC_PTX_INC(1/1/2017,12/31/2017)&lt;/Q&gt;&lt;R&gt;1&lt;/R&gt;&lt;C&gt;1&lt;/C&gt;&lt;D xsi:type="xsd:string"&gt;#NUM&lt;/D&gt;&lt;/FQL&gt;&lt;FQL&gt;&lt;Q&gt;895^FPC_PTX_INC(1/1/2020,12/31/2020)&lt;/Q&gt;&lt;R&gt;1&lt;/R&gt;&lt;C&gt;1&lt;/C&gt;&lt;D xsi:type="xsd:string"&gt;#NUM&lt;/D&gt;&lt;/FQL&gt;&lt;FQL&gt;&lt;Q&gt;FR0000120321^FPC_PTX_INC(1/1/2016,12/31/2016)&lt;/Q&gt;&lt;R&gt;1&lt;/R&gt;&lt;C&gt;1&lt;/C&gt;&lt;D xsi:type="xsd:string"&gt;#NUM&lt;/D&gt;&lt;/FQL&gt;&lt;FQL&gt;&lt;Q&gt;L'OREAL^FPC_PTX_INC(1/1/2017,12/31/2017)&lt;/Q&gt;&lt;R&gt;1&lt;/R&gt;&lt;C&gt;1&lt;/C&gt;&lt;D xsi:type="xsd:string"&gt;#NUM&lt;/D&gt;&lt;/FQL&gt;&lt;FQL&gt;&lt;Q&gt;FR^FPC_PTX_INC(1/1/2018,12/31/2018)&lt;/Q&gt;&lt;R&gt;1&lt;/R&gt;&lt;C&gt;1&lt;/C&gt;&lt;D xsi:type="xsd:string"&gt;#NUM&lt;/D&gt;&lt;/FQL&gt;&lt;FQL&gt;&lt;Q&gt;798^FPC_PTX_INC(1/1/2020,12/31/2020)&lt;/Q&gt;&lt;R&gt;1&lt;/R&gt;&lt;C&gt;1&lt;/C&gt;&lt;D xsi:type="xsd:string"&gt;#NUM&lt;/D&gt;&lt;/FQL&gt;&lt;FQL&gt;&lt;Q&gt;FR0000120073^FPC_PTX_INC(1/1/2016,12/31/2016)&lt;/Q&gt;&lt;R&gt;1&lt;/R&gt;&lt;C&gt;1&lt;/C&gt;&lt;D xsi:type="xsd:string"&gt;#NUM&lt;/D&gt;&lt;/FQL&gt;&lt;FQL&gt;&lt;Q&gt;AIR LIQUIDE^FPC_PTX_INC(1/1/2017,12/31/2017)&lt;/Q&gt;&lt;R&gt;1&lt;/R&gt;&lt;C&gt;1&lt;/C&gt;&lt;D xsi:type="xsd:string"&gt;#NUM&lt;/D&gt;&lt;/FQL&gt;&lt;FQL&gt;&lt;Q&gt;66^FPC_PTX_INC(1/1/2020,12/31/2020)&lt;/Q&gt;&lt;R&gt;1&lt;/R&gt;&lt;C&gt;1&lt;/C&gt;&lt;D xsi:type="xsd:string"&gt;#NUM&lt;/D&gt;&lt;/FQL&gt;&lt;FQL&gt;&lt;Q&gt;DE0007100000^FPC_PTX_INC(1/1/2016,12/31/2016)&lt;/Q&gt;&lt;R&gt;1&lt;/R&gt;&lt;C&gt;1&lt;/C&gt;&lt;D xsi:type="xsd:string"&gt;#NUM&lt;/D&gt;&lt;/FQL&gt;&lt;FQL&gt;&lt;Q&gt;DAIMLER^FPC_PTX_INC(1/1/2017,12/31/2017)&lt;/Q&gt;&lt;R&gt;1&lt;/R&gt;&lt;C&gt;1&lt;/C&gt;&lt;D xsi:type="xsd:string"&gt;#NUM&lt;/D&gt;&lt;/FQL&gt;&lt;FQL&gt;&lt;Q&gt;638^FPC_PTX_INC(1/1/2020,12/31/2020)&lt;/Q&gt;&lt;R&gt;1&lt;/R&gt;&lt;C&gt;1&lt;/C&gt;&lt;D xsi:type="xsd:string"&gt;#NUM&lt;/D&gt;&lt;/FQL&gt;&lt;FQL&gt;&lt;Q&gt;NL0000235190^FPC_PTX_INC(1/1/2016,12/31/2016)&lt;/Q&gt;&lt;R&gt;1&lt;/R&gt;&lt;C&gt;1&lt;/C&gt;&lt;D xsi:type="xsd:string"&gt;#NUM&lt;/D&gt;&lt;/FQL&gt;&lt;FQL&gt;&lt;Q&gt;AIRBUS^FPC_PTX_INC(1/1/2017,12/31/2017)&lt;/Q&gt;&lt;R&gt;1&lt;/R&gt;&lt;C&gt;1&lt;/C&gt;&lt;D xsi:type="xsd:string"&gt;#NUM&lt;/D&gt;&lt;/FQL&gt;&lt;FQL&gt;&lt;Q&gt;56^FPC_PTX_INC(1/1/2020,12/31/2020)&lt;/Q&gt;&lt;R&gt;1&lt;/R&gt;&lt;C&gt;1&lt;/C&gt;&lt;D xsi:type="xsd:string"&gt;#NUM&lt;/D&gt;&lt;/FQL&gt;&lt;FQL&gt;&lt;Q&gt;DE0005557508^FPC_PTX_INC(1/1/2016,12/31/2016)&lt;/Q&gt;&lt;R&gt;1&lt;/R&gt;&lt;C&gt;1&lt;/C&gt;&lt;D xsi:type="xsd:string"&gt;#NUM&lt;/D&gt;&lt;/FQL&gt;&lt;FQL&gt;&lt;Q&gt;DEUTSCHE TELEKOM^FPC_PTX_INC(1/1/2017,12/31/2017)&lt;/Q&gt;&lt;R&gt;1&lt;/R&gt;&lt;C&gt;1&lt;/C&gt;&lt;D xsi:type="xsd:string"&gt;#NUM&lt;/D&gt;&lt;/FQL&gt;&lt;FQL&gt;&lt;Q&gt;557^FPC_PTX_INC(1/1/2020,12/31/2020)&lt;/Q&gt;&lt;R&gt;1&lt;/R&gt;&lt;C&gt;1&lt;/C&gt;&lt;D xsi:type="xsd:string"&gt;#NUM&lt;/D&gt;&lt;/FQL&gt;&lt;FQL&gt;&lt;Q&gt;NL0012969182^FPC_PTX_INC(1/1/2016,12/31/2016)&lt;/Q&gt;&lt;R&gt;1&lt;/R&gt;&lt;C&gt;1&lt;/C&gt;&lt;D xsi:type="xsd:string"&gt;#NUM&lt;/D&gt;&lt;/FQL&gt;&lt;FQL&gt;&lt;Q&gt;ADYEN^FPC_PTX_INC(1/1/2017,12/31/2017)&lt;/Q&gt;&lt;R&gt;1&lt;/R&gt;&lt;C&gt;1&lt;/C&gt;&lt;D xsi:type="xsd:string"&gt;#NUM&lt;/D&gt;&lt;/FQL&gt;&lt;FQL&gt;&lt;Q&gt;NL^FPC_PTX_INC(1/1/2018,12/31/2018)&lt;/Q&gt;&lt;R&gt;1&lt;/R&gt;&lt;C&gt;1&lt;/C&gt;&lt;D xsi:type="xsd:string"&gt;#NUM&lt;/D&gt;&lt;/FQL&gt;&lt;FQL&gt;&lt;Q&gt;532^FPC_PTX_INC(1/1/2020,12/31/2020)&lt;/Q&gt;&lt;R&gt;1&lt;/R&gt;&lt;C&gt;1&lt;/C&gt;&lt;D xsi:type="xsd:string"&gt;#NUM&lt;/D&gt;&lt;/FQL&gt;&lt;FQL&gt;&lt;Q&gt;DE000BAY0017^FPC_PTX_INC(1/1/2016,12/31/2016)&lt;/Q&gt;&lt;R&gt;1&lt;/R&gt;&lt;C&gt;1&lt;/C&gt;&lt;D xsi:type="xsd:string"&gt;#NUM&lt;/D&gt;&lt;/FQL&gt;&lt;FQL&gt;&lt;Q&gt;BAYER^FPC_PTX_INC(1/1/2017,12/31/2017)&lt;/Q&gt;&lt;R&gt;1&lt;/R&gt;&lt;C&gt;1&lt;/C&gt;&lt;D xsi:type="xsd:string"&gt;#NUM&lt;/D&gt;&lt;/FQL&gt;&lt;FQL&gt;&lt;Q&gt;53^FPC_PTX_INC(1/1/2020,12/31/2020)&lt;/Q&gt;&lt;R&gt;1&lt;/R&gt;&lt;C&gt;1&lt;/C&gt;&lt;D xsi:type="xsd:string"&gt;#NUM&lt;/D&gt;&lt;/FQL&gt;&lt;FQL&gt;&lt;Q&gt;FR0000125486^FPC_PTX_INC(1/1/2016,12/31/2016)&lt;/Q&gt;&lt;R&gt;1&lt;/R&gt;&lt;C&gt;1&lt;/C&gt;&lt;D xsi:type="xsd:string"&gt;#NUM&lt;/D&gt;&lt;/FQL&gt;&lt;FQL&gt;&lt;Q&gt;VINCI^FPC_PTX_INC(1/1/2017,12/31/2017)&lt;/Q&gt;&lt;R&gt;1&lt;/R&gt;&lt;C&gt;1&lt;/C&gt;&lt;D xsi:type="xsd:string"&gt;#NUM&lt;/D&gt;&lt;/FQL&gt;&lt;FQL&gt;&lt;Q&gt;DE000A1EWWW0^FPC_PTX_INC(1/1/2016,12/31/2016)&lt;/Q&gt;&lt;R&gt;1&lt;/R&gt;&lt;C&gt;1&lt;/C&gt;&lt;D xsi:type="xsd:string"&gt;#NUM&lt;/D&gt;&lt;/FQL&gt;&lt;FQL&gt;&lt;Q&gt;ADIDAS^FPC_PTX_INC(1/1/2017,12/31/2017)&lt;/Q&gt;&lt;R&gt;1&lt;/R&gt;&lt;C&gt;1&lt;/C&gt;&lt;D xsi:type="xsd:string"&gt;#NUM&lt;/D&gt;&lt;/FQL&gt;&lt;FQL&gt;&lt;Q&gt;497^FPC_PTX_INC(1/1/2020,12/31/2020)&lt;/Q&gt;&lt;R&gt;1&lt;/R&gt;&lt;C&gt;1&lt;/C&gt;&lt;D xsi:type="xsd:string"&gt;#NUM&lt;/D&gt;&lt;/FQL&gt;&lt;FQL&gt;&lt;Q&gt;DE0006231004^FPC_PTX_INC(1/1/2016,12/31/2016)&lt;/Q&gt;&lt;R&gt;1&lt;/R&gt;&lt;C&gt;1&lt;/C&gt;&lt;D xsi:type="xsd:string"&gt;#NUM&lt;/D&gt;&lt;/FQL&gt;&lt;FQL&gt;&lt;Q&gt;INFINEON TECHNOLOGIES^FPC_PTX_INC(1/1/2017,12/31/2017)&lt;/Q&gt;&lt;R&gt;1&lt;/R&gt;&lt;C&gt;1&lt;/C&gt;&lt;D xsi:type="xsd:string"&gt;#NUM&lt;/D&gt;&lt;/FQL&gt;&lt;FQL&gt;&lt;Q&gt;472^FPC_PTX_INC(1/1/2020,12/31/2020)&lt;/Q&gt;&lt;R&gt;1&lt;/R&gt;&lt;C&gt;1&lt;/C&gt;&lt;D xsi:type="xsd:string"&gt;#NUM&lt;/D&gt;&lt;/FQL&gt;&lt;FQL&gt;&lt;Q&gt;DE0005552004^FPC_PTX_INC(1/1/2016,12/31/2016)&lt;/Q&gt;&lt;R&gt;1&lt;/R&gt;&lt;C&gt;1&lt;/C&gt;&lt;D xsi:type="xsd:string"&gt;#NUM&lt;/D&gt;&lt;/FQL&gt;&lt;FQL&gt;&lt;Q&gt;DEUTSCHE POST^FPC_PTX_INC(1/1/2017,12/31/2017)&lt;/Q&gt;&lt;R&gt;1&lt;/R&gt;&lt;C&gt;1&lt;/C&gt;&lt;D xsi:type="xsd:string"&gt;#NUM&lt;/D&gt;&lt;/FQL&gt;&lt;FQL&gt;&lt;Q&gt;46^FPC_PTX_INC(1/1/2020,12/31/2020)&lt;/Q&gt;&lt;R&gt;1&lt;/R&gt;&lt;C&gt;1&lt;/C&gt;&lt;D xsi:type="xsd:string"&gt;#NUM&lt;/D&gt;&lt;/FQL&gt;&lt;FQL&gt;&lt;Q&gt;BE0974293251^FPC_PTX_INC(1/1/2016,12/31/2016)&lt;/Q&gt;&lt;R&gt;1&lt;/R&gt;&lt;C&gt;1&lt;/C&gt;&lt;D xsi:type="xsd:string"&gt;#NUM&lt;/D&gt;&lt;/FQL&gt;&lt;FQL&gt;&lt;Q&gt;ANHEUSER-BUSCH INBEV^FPC_PTX_INC(1/1/2017,12/31/2017)&lt;/Q&gt;&lt;R&gt;1&lt;/R&gt;&lt;C&gt;1&lt;/C&gt;&lt;D xsi:type="xsd:string"&gt;#NUM&lt;/D&gt;&lt;/FQL&gt;&lt;FQL&gt;&lt;Q&gt;BE^FPC_PTX_INC(1/1/2018,12/31/2018)&lt;/Q&gt;&lt;R&gt;1&lt;/R&gt;&lt;C&gt;1&lt;/C&gt;&lt;D xsi:type="xsd:string"&gt;#NUM&lt;/D&gt;&lt;/FQL&gt;&lt;FQL&gt;&lt;Q&gt;455^FPC_PTX_INC(1/1/2020,12/31/2020)&lt;/Q&gt;&lt;R&gt;1&lt;/R&gt;&lt;C&gt;1&lt;/C&gt;&lt;D xsi:type="xsd:string"&gt;#NUM&lt;/D&gt;&lt;/FQL&gt;&lt;FQL&gt;&lt;Q&gt;NL0000009538^FPC_PTX_INC(1/1/2016,12/31/2016)&lt;/Q&gt;&lt;R&gt;1&lt;/R&gt;&lt;C&gt;1&lt;/C&gt;&lt;D xsi:type="xsd:string"&gt;#NUM&lt;/D&gt;&lt;/FQL&gt;&lt;FQL&gt;&lt;Q&gt;PHILIPS^FPC_PTX_INC(1/1/2017,12/31/2017)&lt;/Q&gt;&lt;R&gt;1&lt;/R&gt;&lt;C&gt;1&lt;/C&gt;&lt;D xsi:type="xsd:string"&gt;#NUM&lt;/D&gt;&lt;/FQL&gt;&lt;FQL&gt;&lt;Q&gt;443^FPC_PTX_INC(1/1/2020,12/31/2020)&lt;/Q&gt;&lt;R&gt;1&lt;/R&gt;&lt;C&gt;1&lt;/C&gt;&lt;D xsi:type="xsd:string"&gt;#NUM&lt;/D&gt;&lt;/FQL&gt;&lt;FQL&gt;&lt;Q&gt;FR0000073272^FPC_PTX_INC(1/1/2016,12/31/2016)&lt;/Q&gt;&lt;R&gt;1&lt;/R&gt;&lt;C&gt;1&lt;/C&gt;&lt;D xsi:type="xsd:string"&gt;#NUM&lt;/D&gt;&lt;/FQL&gt;&lt;FQL&gt;&lt;Q&gt;SAFRAN^FPC_PTX_INC(1/1/2017,12/31/2017)&lt;/Q&gt;&lt;R&gt;1&lt;/R&gt;&lt;C&gt;1&lt;/C&gt;&lt;D xsi:type="xsd:string"&gt;#NUM&lt;/D&gt;&lt;/FQL&gt;&lt;FQL&gt;&lt;Q&gt;44^FPC_PTX_INC(1/1/2020,12/31/2020)&lt;/Q&gt;&lt;R&gt;1&lt;/R&gt;&lt;C&gt;1&lt;/C&gt;&lt;D xsi:type="xsd:string"&gt;#NUM&lt;/D&gt;&lt;/FQL&gt;&lt;FQL&gt;&lt;Q&gt;DE0007664039^FPC_PTX_INC(1/1/2016,12/31/2016)&lt;/Q&gt;&lt;R&gt;1&lt;/R&gt;&lt;C&gt;1&lt;/C&gt;&lt;D xsi:type="xsd:string"&gt;#NUM&lt;/D&gt;&lt;/FQL&gt;&lt;FQL&gt;&lt;Q&gt;VOLKSWAGEN PREF^FPC_PTX_INC(1/1/2017,12/31/2017)&lt;/Q&gt;&lt;R&gt;1&lt;/R&gt;&lt;C&gt;1&lt;/C&gt;&lt;D xsi:type="xsd:string"&gt;#NUM&lt;/D&gt;&lt;/FQL&gt;&lt;FQL&gt;&lt;Q&gt;FR0000121485^FPC_PTX_INC(1/1/2016,12/31/2016)&lt;/Q&gt;&lt;R&gt;1&lt;/R&gt;&lt;C&gt;1&lt;/C&gt;&lt;D xsi:type="xsd:string"&gt;#NUM&lt;/D&gt;&lt;/FQL&gt;&lt;FQL&gt;&lt;Q&gt;KERING^FPC_PTX_INC(1/1/2017,12/31/2017)&lt;/Q&gt;&lt;R&gt;1&lt;/R&gt;&lt;C&gt;1&lt;/C&gt;&lt;D xsi:type="xsd:string"&gt;#NUM&lt;/D&gt;&lt;/FQL&gt;&lt;FQL&gt;&lt;Q&gt;431^FPC_PTX_INC(1/1/2020,12/31/2020)&lt;/Q&gt;&lt;R&gt;1&lt;/R&gt;&lt;C&gt;1&lt;/C&gt;&lt;D xsi:type="xsd:string"&gt;#NUM&lt;/D&gt;&lt;/FQL&gt;&lt;FQL&gt;&lt;Q&gt;CH0210483332^FPC_PTX_INC(1/1/2016,12/31/2016)&lt;/Q&gt;&lt;R&gt;1&lt;/R&gt;&lt;C&gt;1&lt;/C&gt;&lt;D xsi:type="xsd:string"&gt;#NUM&lt;/D&gt;&lt;/FQL&gt;&lt;FQL&gt;&lt;Q&gt;CIE FINANCIERE RICHEMONT^FPC_PTX_INC(1/1/2017,12/31/2017)&lt;/Q&gt;&lt;R&gt;1&lt;/R&gt;&lt;C&gt;1&lt;/C&gt;&lt;D xsi:type="xsd:string"&gt;#NUM&lt;/D&gt;&lt;/FQL&gt;&lt;FQL&gt;&lt;Q&gt;428^FPC_PTX_INC(1/1/2020,12/31/2020)&lt;/Q&gt;&lt;R&gt;1&lt;/R&gt;&lt;C&gt;1&lt;/C&gt;&lt;D xsi:type="xsd:string"&gt;#NUM&lt;/D&gt;&lt;/FQL&gt;&lt;FQL&gt;&lt;Q&gt;NL0013654783^FPC_PTX_INC(1/1/2016,12/31/2016)&lt;/Q&gt;&lt;R&gt;1&lt;/R&gt;&lt;C&gt;1&lt;/C&gt;&lt;D xsi:type="xsd:string"&gt;#NUM&lt;/D&gt;&lt;/FQL&gt;&lt;FQL&gt;&lt;Q&gt;PROSUS^FPC_PTX_INC(1/1/2017,12/31/2017)&lt;/Q&gt;&lt;R&gt;1&lt;/R&gt;&lt;C&gt;1&lt;/C&gt;&lt;D xsi:type="xsd:string"&gt;#NUM&lt;/D&gt;&lt;/FQL&gt;&lt;FQL&gt;&lt;Q&gt;IT0000072618^FPC_PTX_INC(1/1/2016,12/31/2016)&lt;/Q&gt;&lt;R&gt;1&lt;/R&gt;&lt;C&gt;1&lt;/C&gt;&lt;D xsi:type="xsd:string"&gt;#NUM&lt;/D&gt;&lt;/FQL&gt;&lt;FQL&gt;&lt;Q&gt;INTESA SANPAOLO^FPC_PTX_INC(1/1/2017,12/31/2017)&lt;/Q&gt;&lt;R&gt;1&lt;/R&gt;&lt;C&gt;1&lt;/C&gt;&lt;D xsi:type="xsd:string"&gt;#NUM&lt;/D&gt;&lt;/FQL&gt;&lt;FQL&gt;&lt;Q&gt;IT^FPC_PTX_INC(1/1/2018,12/31/2018)&lt;/Q&gt;&lt;R&gt;1&lt;/R&gt;&lt;C&gt;1&lt;/C&gt;&lt;D xsi:type="xsd:string"&gt;#NUM&lt;/D&gt;&lt;/FQL&gt;&lt;FQL&gt;&lt;Q&gt;421^FPC_PTX_INC(1/1/2020,12/31/2020)&lt;/Q&gt;&lt;R&gt;1&lt;/R&gt;&lt;C&gt;1&lt;/C&gt;&lt;D xsi:type="xsd:string"&gt;#NUM&lt;/D&gt;&lt;/FQL&gt;&lt;FQL&gt;&lt;Q&gt;FR0000120644^FPC_PTX_INC(1/1/2016,12/31/2016)&lt;/Q&gt;&lt;R&gt;1&lt;/R&gt;&lt;C&gt;1&lt;/C&gt;&lt;D xsi:type="xsd:string"&gt;#NUM&lt;/D&gt;&lt;/FQL&gt;&lt;FQL&gt;&lt;Q&gt;DANONE^FPC_PTX_INC(1/1/2017,12/31/2017)&lt;/Q&gt;&lt;R&gt;1&lt;/R&gt;&lt;C&gt;1&lt;/C&gt;&lt;D xsi:type="xsd:string"&gt;#NUM&lt;/D&gt;&lt;/FQL&gt;&lt;FQL&gt;&lt;Q&gt;38^FPC_PTX_INC(1/1/2020,12/31/2020)&lt;/Q&gt;&lt;R&gt;1&lt;/R&gt;&lt;C&gt;1&lt;/C&gt;&lt;D xsi:type="xsd:string"&gt;#NUM&lt;/D&gt;&lt;/FQL&gt;&lt;FQL&gt;&lt;Q&gt;DK0010268606^FPC_PTX_INC(1/1/2016,12/31/2016)&lt;/Q&gt;&lt;R&gt;1&lt;/R&gt;&lt;C&gt;1&lt;/C&gt;&lt;D xsi:type="xsd:string"&gt;#NUM&lt;/D&gt;&lt;/FQL&gt;&lt;FQL&gt;&lt;Q&gt;VESTAS WIND SYSTEMS^FPC_PTX_INC(1/1/2017,12/31/2017)&lt;/Q&gt;&lt;R&gt;1&lt;/R&gt;&lt;C&gt;1&lt;/C&gt;&lt;D xsi:type="xsd:string"&gt;#NUM&lt;/D&gt;&lt;/FQL&gt;&lt;FQL&gt;&lt;Q&gt;DK^FPC_PTX_INC(1/1/2018,12/31/2018)&lt;/Q&gt;&lt;R&gt;1&lt;/R&gt;&lt;C&gt;1&lt;/C&gt;&lt;D xsi:type="xsd:string"&gt;#NUM&lt;/D&gt;&lt;/FQL&gt;&lt;FQL&gt;&lt;Q&gt;354^FPC_PTX_INC(1/1/2020,12/31/2020)&lt;/Q&gt;&lt;R&gt;1&lt;/R&gt;&lt;C&gt;1&lt;/C&gt;&lt;D xsi:type="xsd:string"&gt;#NUM&lt;/D&gt;&lt;/FQL&gt;&lt;FQL&gt;&lt;Q&gt;SE0000108656^FPC_PTX_INC(1/1/2016,12/31/2016)&lt;/Q&gt;&lt;R&gt;1&lt;/R&gt;&lt;C&gt;1&lt;/C&gt;&lt;D xsi:type="xsd:string"&gt;#NUM&lt;/D&gt;&lt;/FQL&gt;&lt;FQL&gt;&lt;Q&gt;ERICSSON LM B^FPC_PTX_INC(1/1/2017,12/31/2017)&lt;/Q&gt;&lt;R&gt;1&lt;/R&gt;&lt;C&gt;1&lt;/C&gt;&lt;D xsi:type="xsd:string"&gt;#NUM&lt;/D&gt;&lt;/FQL&gt;&lt;FQL&gt;&lt;Q&gt;SE^FPC_PTX_INC(1/1/2018,12/31/2018)&lt;/Q&gt;&lt;R&gt;1&lt;/R&gt;&lt;C&gt;1&lt;/C&gt;&lt;D xsi:type="xsd:string"&gt;#NUM&lt;/D&gt;&lt;/FQL&gt;&lt;FQL&gt;&lt;Q&gt;347^FPC_PTX_INC(1/1/2020,12/31/2020)&lt;/Q&gt;&lt;R&gt;1&lt;/R&gt;&lt;C&gt;1&lt;/C&gt;&lt;D xsi:type="xsd:string"&gt;#NUM&lt;/D&gt;&lt;/FQL&gt;&lt;FQL&gt;&lt;Q&gt;SE0000115446^FPC_PTX_INC(1/1/2016,12/31/2016)&lt;/Q&gt;&lt;R&gt;1&lt;/R&gt;&lt;C&gt;1&lt;/C&gt;&lt;D xsi:type="xsd:string"&gt;#NUM&lt;/D&gt;&lt;/FQL&gt;&lt;FQL&gt;&lt;Q&gt;VOLVO B^FPC_PTX_INC(1/1/2017,12/31/2017)&lt;/Q&gt;&lt;R&gt;1&lt;/R&gt;&lt;C&gt;1&lt;/C&gt;&lt;D xsi:type="xsd:string"&gt;#NUM&lt;/D&gt;&lt;/FQL&gt;&lt;FQL&gt;&lt;Q&gt;343^FPC_PTX_INC(1/1/2020,12/31/2020)&lt;/Q&gt;&lt;R&gt;1&lt;/R&gt;&lt;C&gt;1&lt;/C&gt;&lt;D xsi:type="xsd:string"&gt;#NUM&lt;/D&gt;&lt;/FQL&gt;&lt;FQL&gt;&lt;Q&gt;SE0011166610^FPC_PTX_INC(1/1/2016,12/31/2016)&lt;/Q&gt;&lt;R&gt;1&lt;/R&gt;&lt;C&gt;1&lt;/C&gt;&lt;D xsi:type="xsd:string"&gt;#NUM&lt;/D&gt;&lt;/FQL&gt;&lt;FQL&gt;&lt;Q&gt;ATLAS COPCO A^FPC_PTX_INC(1/1/2017,12/31/2017)&lt;/Q&gt;&lt;R&gt;1&lt;/R&gt;&lt;C&gt;1&lt;/C&gt;&lt;D xsi:type="xsd:string"&gt;#NUM&lt;/D&gt;&lt;/FQL&gt;&lt;FQL&gt;&lt;Q&gt;FR0000052292^FPC_PTX_INC(1/1/2016,12/31/2016)&lt;/Q&gt;&lt;R&gt;1&lt;/R&gt;&lt;C&gt;1&lt;/C&gt;&lt;D xsi:type="xsd:string"&gt;#NUM&lt;/D&gt;&lt;/FQL&gt;&lt;FQL&gt;&lt;Q&gt;HERMES INTERNATIONAL^FPC_PTX_INC(1/1/2017,12/31/2017)&lt;/Q&gt;&lt;R&gt;1&lt;/R&gt;&lt;C&gt;1&lt;/C&gt;&lt;D xsi:type="xsd:string"&gt;#NUM&lt;/D&gt;&lt;/FQL&gt;&lt;FQL&gt;&lt;Q&gt;332^FPC_PTX_INC(1/1/2020,12/31/2020)&lt;/Q&gt;&lt;R&gt;1&lt;/R&gt;&lt;C&gt;1&lt;/C&gt;&lt;D xsi:type="xsd:string"&gt;#NUM&lt;/D&gt;&lt;/FQL&gt;&lt;FQL&gt;&lt;Q&gt;FR0000120693^FPC_PTX_INC(1/1/2016,12/31/2016)&lt;/Q&gt;&lt;R&gt;1&lt;/R&gt;&lt;C&gt;1&lt;/C&gt;&lt;D xsi:type="xsd:string"&gt;#NUM&lt;/D&gt;&lt;/FQL&gt;&lt;FQL&gt;&lt;Q&gt;PERNOD RICARD^FPC_PTX_INC(1/1/2017,12/31/2017)&lt;/Q&gt;&lt;R&gt;1&lt;/R&gt;&lt;C&gt;1&lt;/C&gt;&lt;D xsi:type="xsd:string"&gt;#NUM&lt;/D&gt;&lt;/FQL&gt;&lt;FQL&gt;&lt;Q&gt;328^FPC_PTX_INC(1/1/2020,12/31/2020)&lt;/Q&gt;&lt;R&gt;1&lt;/R&gt;&lt;C&gt;1&lt;/C&gt;&lt;D xsi:type="xsd:string"&gt;#NUM&lt;/D&gt;&lt;/FQL&gt;&lt;FQL&gt;&lt;Q&gt;NL00150001Q9^FPC_PTX_INC(1/1/2016,12/31/2016)&lt;/Q&gt;&lt;R&gt;1&lt;/R&gt;&lt;C&gt;1&lt;/C&gt;&lt;D xsi:type="xsd:string"&gt;#NUM&lt;/D&gt;&lt;/FQL&gt;&lt;FQL&gt;&lt;Q&gt;STELLANTIS^FPC_PTX_INC(1/1/2017,12/31/2017)&lt;/Q&gt;&lt;R&gt;1&lt;/R&gt;&lt;C&gt;1&lt;/C&gt;&lt;D xsi:type="xsd:string"&gt;#NUM&lt;/D&gt;&lt;/FQL&gt;&lt;FQL&gt;&lt;Q&gt;313^FPC_PTX_INC(1/1/2020,12/31/2020)&lt;/Q&gt;&lt;R&gt;1&lt;/R&gt;&lt;C&gt;1&lt;/C&gt;&lt;D xsi:type="xsd:string"&gt;#NUM&lt;/D&gt;&lt;/FQL&gt;&lt;FQL&gt;&lt;Q&gt;ES0148396007^FPC_PTX_INC(1/1/2016,12/31/2016)&lt;/Q&gt;&lt;R&gt;1&lt;/R&gt;&lt;C&gt;1&lt;/C&gt;&lt;D xsi:type="xsd:string"&gt;#NUM&lt;/D&gt;&lt;/FQL&gt;&lt;FQL&gt;&lt;Q&gt;INDUSTRIA DE DISENO TEXTIL SA^FPC_PTX_INC(1/1/2017,12/31/2017)&lt;/Q&gt;&lt;R&gt;1&lt;/R&gt;&lt;C&gt;1&lt;/C&gt;&lt;D xsi:type="xsd:string"&gt;#NUM&lt;/D&gt;&lt;/FQL&gt;&lt;FQL&gt;&lt;Q&gt;ES^FPC_PTX_INC(1/1/2018,12/31/2018)&lt;/Q&gt;&lt;R&gt;1&lt;/R&gt;&lt;C&gt;1&lt;/C&gt;&lt;D xsi:type="xsd:string"&gt;#NUM&lt;/D&gt;&lt;/FQL&gt;&lt;FQL&gt;&lt;Q&gt;312^FPC_PTX_INC(1/1/2020,12/31/2020)&lt;/Q&gt;&lt;R&gt;1&lt;/R&gt;&lt;C&gt;1&lt;/C&gt;&lt;D xsi:type="xsd:string"&gt;#NUM&lt;/D&gt;&lt;/FQL&gt;&lt;FQL&gt;&lt;Q&gt;SE0000107419^FPC_PTX_INC(1/1/2016,12/31/2016)&lt;/Q&gt;&lt;R&gt;1&lt;/R&gt;&lt;C&gt;1&lt;/C&gt;&lt;D xsi:type="xsd:string"&gt;#NUM&lt;/D&gt;&lt;/FQL&gt;&lt;FQL&gt;&lt;Q&gt;INVESTOR B^FPC_PTX_INC(1/1/2017,12/31/2017)&lt;/Q&gt;&lt;R&gt;1&lt;/R&gt;&lt;C&gt;1&lt;/C&gt;&lt;D xsi:type="xsd:string"&gt;#NUM&lt;/D&gt;&lt;/FQL&gt;&lt;FQL&gt;&lt;Q&gt;31^FPC_PTX_INC(1/1/2020,12/31/2020)&lt;/Q&gt;&lt;R&gt;1&lt;/R&gt;&lt;C&gt;1&lt;/C&gt;&lt;D xsi:type="xsd:string"&gt;#NUM&lt;/D&gt;&lt;/FQL&gt;&lt;FQL&gt;&lt;Q&gt;CH0432492467^FPC_PTX_INC(1/1/2016,12/31/2016)&lt;/Q&gt;&lt;R&gt;1&lt;/R&gt;&lt;C&gt;1&lt;/C&gt;&lt;D xsi:type="xsd:string"&gt;#NUM&lt;/D&gt;&lt;/FQL&gt;&lt;FQL&gt;&lt;Q&gt;ALCON^FPC_PTX_INC(1/1/2017,12/31/2017)&lt;/Q&gt;&lt;R&gt;1&lt;/R&gt;&lt;C&gt;1&lt;/C&gt;&lt;D xsi:type="xsd:string"&gt;#NUM&lt;/D&gt;&lt;/FQL&gt;&lt;FQL&gt;&lt;Q&gt;299^FPC_PTX_INC(1/1/2020,12/31/2020)&lt;/Q&gt;&lt;R&gt;1&lt;/R&gt;&lt;C&gt;1&lt;/C&gt;&lt;D xsi:type="xsd:string"&gt;#NUM&lt;/D&gt;&lt;/FQL&gt;&lt;FQL&gt;&lt;Q&gt;DE000A1ML7J1^FPC_PTX_INC(1/1/2016,12/31/2016)&lt;/Q&gt;&lt;R&gt;1&lt;/R&gt;&lt;C&gt;1&lt;/C&gt;&lt;D xsi:type="xsd:string"&gt;#NUM&lt;/D&gt;&lt;/FQL&gt;&lt;FQL&gt;&lt;Q&gt;VONOVIA SE^FPC_PTX_INC(1/1/2017,12/31/2017)&lt;/Q&gt;&lt;R&gt;1&lt;/R&gt;&lt;C&gt;1&lt;/C&gt;&lt;D xsi:type="xsd:string"&gt;#NUM&lt;/D&gt;&lt;/FQL&gt;&lt;FQL&gt;&lt;Q&gt;295^FPC_PTX_INC(1/1/2020,12/31/2020)&lt;/Q&gt;&lt;R&gt;1&lt;/R&gt;&lt;C&gt;1&lt;/C&gt;&lt;D xsi:type="xsd:string"&gt;#NUM&lt;/D&gt;&lt;/FQL&gt;&lt;FQL&gt;&lt;Q&gt;FI4000297767^FPC_PTX_INC(1/1/2016,12/31/2016)&lt;/Q&gt;&lt;R&gt;1&lt;/R&gt;&lt;C&gt;1&lt;/C&gt;&lt;D xsi:type="xsd:string"&gt;#NUM&lt;/D&gt;&lt;/FQL&gt;&lt;FQL&gt;&lt;Q&gt;NORDEA BANK^FPC_PTX_INC(1/1/2017,12/31/2017)&lt;/Q&gt;&lt;R&gt;1&lt;/R&gt;&lt;C&gt;1&lt;/C&gt;&lt;D xsi:type="xsd:string"&gt;#NUM&lt;/D&gt;&lt;/FQL&gt;&lt;FQL&gt;&lt;Q&gt;DE0005190003^FPC_PTX_INC(1/1/2016,12/31/2016)&lt;/Q&gt;&lt;R&gt;1&lt;/R&gt;&lt;C&gt;1&lt;/C&gt;&lt;D xsi:type="xsd:string"&gt;#NUM&lt;/D&gt;&lt;/FQL&gt;&lt;FQL&gt;&lt;Q&gt;BMW^FPC_PTX_INC(1/1/2017,12/31/2017)&lt;/Q&gt;&lt;R&gt;1&lt;/R&gt;&lt;C&gt;1&lt;/C&gt;&lt;D xsi:type="xsd:string"&gt;#NUM&lt;/D&gt;&lt;/FQL&gt;&lt;FQL&gt;&lt;Q&gt;283^FPC_PTX_INC(1/1/2020,12/31/2020)&lt;/Q&gt;&lt;R&gt;1&lt;/R&gt;&lt;C&gt;1&lt;/C&gt;&lt;D xsi:type="xsd:string"&gt;#NUM&lt;/D&gt;&lt;/FQL&gt;&lt;FQL&gt;&lt;Q&gt;ES0109067019^FPC_PTX_INC(1/1/2016,12/31/2016)&lt;/Q&gt;&lt;R&gt;1&lt;/R&gt;&lt;C&gt;1&lt;/C&gt;&lt;D xsi:type="xsd:string"&gt;#NUM&lt;/D&gt;&lt;/FQL&gt;&lt;FQL&gt;&lt;Q&gt;AMADEUS IT GROUP^FPC_PTX_INC(1/1/2017,12/31/2017)&lt;/Q&gt;&lt;R&gt;1&lt;/R&gt;&lt;C&gt;1&lt;/C&gt;&lt;D xsi:type="xsd:string"&gt;#NUM&lt;/D&gt;&lt;/FQL&gt;&lt;FQL&gt;&lt;Q&gt;DE0005810055^FPC_PTX_INC(1/1/2016,12/31/2016)&lt;/Q&gt;&lt;R&gt;1&lt;/R&gt;&lt;C&gt;1&lt;/C&gt;&lt;D xsi:type="xsd:string"&gt;#NUM&lt;/D&gt;&lt;/FQL&gt;&lt;FQL&gt;&lt;Q&gt;DEUTSCHE BOERSE^FPC_PTX_INC(1/1/2017,12/31/2017)&lt;/Q&gt;&lt;R&gt;1&lt;/R&gt;&lt;C&gt;1&lt;/C&gt;&lt;D xsi:type="xsd:string"&gt;#NUM&lt;/D&gt;&lt;/FQL&gt;&lt;FQL&gt;&lt;Q&gt;CH0012214059^FPC_PTX_INC(1/1/2016,12/31/2016)&lt;/Q&gt;&lt;R&gt;1&lt;/R&gt;&lt;C&gt;1&lt;/C&gt;&lt;D xsi:type="xsd:string"&gt;#NUM&lt;/D&gt;&lt;/FQL&gt;&lt;FQL&gt;&lt;Q&gt;LAFARGEHOLCIM^FPC_PTX_INC(1/1/2017,12/31/2017)&lt;/Q&gt;&lt;R&gt;1&lt;/R&gt;&lt;C&gt;1&lt;/C&gt;&lt;D xsi:type="xsd:string"&gt;#NUM&lt;/D&gt;&lt;/FQL&gt;&lt;FQL&gt;&lt;Q&gt;FR0000130650^FPC_PTX_INC(1/1/2016,12/31/2016)&lt;/Q&gt;&lt;R&gt;1&lt;/R&gt;&lt;C&gt;1&lt;/C&gt;&lt;D xsi:type="xsd:string"&gt;#NUM&lt;/D&gt;&lt;/FQL&gt;&lt;FQL&gt;&lt;Q&gt;DASSAULT SYSTEMS^FPC_PTX_INC(1/1/2017,12/31/2017)&lt;/Q&gt;&lt;R&gt;1&lt;/R&gt;&lt;C&gt;1&lt;/C&gt;&lt;D xsi:type="xsd:string"&gt;#NUM&lt;/D&gt;&lt;/FQL&gt;&lt;FQL&gt;&lt;Q&gt;SE0000667891^FPC_PTX_INC(1/1/2016,12/31/2016)&lt;/Q&gt;&lt;R&gt;1&lt;/R&gt;&lt;C&gt;1&lt;/C&gt;&lt;D xsi:type="xsd:string"&gt;#NUM&lt;/D&gt;&lt;/FQL&gt;&lt;FQL&gt;&lt;Q&gt;SANDVIK^FPC_PTX_INC(1/1/2017,12/31/2017)&lt;/Q&gt;&lt;R&gt;1&lt;/R&gt;&lt;C&gt;1&lt;/C&gt;&lt;D xsi:type="xsd:string"&gt;#NUM&lt;/D&gt;&lt;/FQL&gt;&lt;FQL&gt;&lt;Q&gt;255^FPC_PTX_INC(1/1/2020,12/31/2020)&lt;/Q&gt;&lt;R&gt;1&lt;/R&gt;&lt;C&gt;1&lt;/C&gt;&lt;D xsi:type="xsd:string"&gt;#NUM&lt;/D&gt;&lt;/FQL&gt;&lt;FQL&gt;&lt;Q&gt;FR0000125338^FPC_PTX_INC(1/1/2016,12/31/2016)&lt;/Q&gt;&lt;R&gt;1&lt;/R&gt;&lt;C&gt;1&lt;/C&gt;&lt;D xsi:type="xsd:string"&gt;#NUM&lt;/D&gt;&lt;/FQL&gt;&lt;FQL&gt;&lt;Q&gt;CAP GEMINI^FPC_PTX_INC(1/1/2017,12/31/2017)&lt;/Q&gt;&lt;R&gt;1&lt;/R&gt;&lt;C&gt;1&lt;/C&gt;&lt;D xsi:type="xsd:string"&gt;#NUM&lt;/D&gt;&lt;/FQL&gt;&lt;FQL&gt;&lt;Q&gt;245^FPC_PTX_INC(1/1/2020,12/31/2020)&lt;/Q&gt;&lt;R&gt;1&lt;/R&gt;&lt;C&gt;1&lt;/C&gt;&lt;D xsi:type="xsd:string"&gt;#NUM&lt;/D&gt;&lt;/FQL&gt;&lt;FQL&gt;&lt;Q&gt;FR0000127771^FPC_PTX_INC(1/1/2016,12/31/2016)&lt;/Q&gt;&lt;R&gt;1&lt;/R&gt;&lt;C&gt;1&lt;/C&gt;&lt;D xsi:type="xsd:string"&gt;#NUM&lt;/D&gt;&lt;/FQL&gt;&lt;FQL&gt;&lt;Q&gt;VIVENDI^FPC_PTX_INC(1/1/2017,12/31/2017)&lt;/Q&gt;&lt;R&gt;1&lt;/R&gt;&lt;C&gt;1&lt;/C&gt;&lt;D xsi:type="xsd:string"&gt;#NUM&lt;/D&gt;&lt;/FQL&gt;&lt;FQL&gt;&lt;Q&gt;242^FPC_PTX_INC(1/1/2020,12/31/2020)&lt;/Q&gt;&lt;R&gt;1&lt;/R&gt;&lt;C&gt;1&lt;/C&gt;&lt;D xsi:type="xsd:string"&gt;#NUM&lt;/D&gt;&lt;/FQL&gt;&lt;FQL&gt;&lt;Q&gt;FR0000121261^FPC_PTX_INC(1/1/2016,12/31/2016)&lt;/Q&gt;&lt;R&gt;1&lt;/R&gt;&lt;C&gt;1&lt;/C&gt;&lt;D xsi:type="xsd:string"&gt;#NUM&lt;/D&gt;&lt;/FQL&gt;&lt;FQL&gt;&lt;Q&gt;MICHELIN^FPC_PTX_INC(1/1/2017,12/31/2017)&lt;/Q&gt;&lt;R&gt;1&lt;/R&gt;&lt;C&gt;1&lt;/C&gt;&lt;D xsi:type="xsd:string"&gt;#NUM&lt;/D&gt;&lt;/FQL&gt;&lt;FQL&gt;&lt;Q&gt;SE0000103699^FPC_PTX_INC(1/1/2016,12/31/2016)&lt;/Q&gt;&lt;R&gt;1&lt;/R&gt;&lt;C&gt;1&lt;/C&gt;&lt;D xsi:type="xsd:string"&gt;#NUM&lt;/D&gt;&lt;/FQL&gt;&lt;FQL&gt;&lt;Q&gt;HEXAGON B^FPC_PTX_INC(1/1/2017,12/31/2017)&lt;/Q&gt;&lt;R&gt;1&lt;/R&gt;&lt;C&gt;1&lt;/C&gt;&lt;D xsi:type="xsd:string"&gt;#NUM&lt;/D&gt;&lt;/FQL&gt;&lt;FQL&gt;&lt;Q&gt;223^FPC_PTX_INC(1/1/2020,12/31/2020)&lt;/Q&gt;&lt;R&gt;1&lt;/R&gt;&lt;C&gt;1&lt;/C&gt;&lt;D xsi:type="xsd:string"&gt;#NUM&lt;/D&gt;&lt;/FQL&gt;&lt;FQL&gt;&lt;Q&gt;IT0000062072^FPC_PTX_INC(1/1/2016,12/31/2016)&lt;/Q&gt;&lt;R&gt;1&lt;/R&gt;&lt;C&gt;1&lt;/C&gt;&lt;D xsi:type="xsd:string"&gt;#NUM&lt;/D&gt;&lt;/FQL&gt;&lt;FQL&gt;&lt;Q&gt;ASSICURAZIONI GENERALI^FPC_PTX_INC(1/1/2017,12/31/2017)&lt;/Q&gt;&lt;R&gt;1&lt;/R&gt;&lt;C&gt;1&lt;/C&gt;&lt;D xsi:type="xsd:string"&gt;#NUM&lt;/D&gt;&lt;/FQL&gt;&lt;FQL&gt;&lt;Q&gt;NL0011585146^FPC_PTX_INC(1/1/2016,12/31/2016)&lt;/Q&gt;&lt;R&gt;1&lt;/R&gt;&lt;C&gt;1&lt;/C&gt;&lt;D xsi:type="xsd:string"&gt;#NUM&lt;/D&gt;&lt;/FQL&gt;&lt;FQL&gt;&lt;Q&gt;FERRARI^FPC_PTX_INC(1/1/2017,12/31/2017)&lt;/Q&gt;&lt;R&gt;1&lt;/R&gt;&lt;C&gt;1&lt;/C&gt;&lt;D xsi:type="xsd:string"&gt;#NUM&lt;/D&gt;&lt;/FQL&gt;&lt;FQL&gt;&lt;Q&gt;217^FPC_PTX_INC(1/1/2020,12/31/2020)&lt;/Q&gt;&lt;R&gt;1&lt;/R&gt;&lt;C&gt;1&lt;/C&gt;&lt;D xsi:type="xsd:string"&gt;#NUM&lt;/D&gt;&lt;/FQL&gt;&lt;FQL&gt;&lt;Q&gt;FR0000133308^FPC_PTX_INC(1/1/2016,12/31/2016)&lt;/Q&gt;&lt;R&gt;1&lt;/R&gt;&lt;C&gt;1&lt;/C&gt;&lt;D xsi:type="xsd:string"&gt;#NUM&lt;/D&gt;&lt;/FQL&gt;&lt;FQL&gt;&lt;Q&gt;ORANGE^FPC_PTX_INC(1/1/2017,12/31/2017)&lt;/Q&gt;&lt;R&gt;1&lt;/R&gt;&lt;C&gt;1&lt;/C&gt;&lt;D xsi:type="xsd:string"&gt;#NUM&lt;/D&gt;&lt;/FQL&gt;&lt;FQL&gt;&lt;Q&gt;215^FPC_PTX_INC(1/1/2020,12/31/2020)&lt;/Q&gt;&lt;R&gt;1&lt;/R&gt;&lt;C&gt;1&lt;/C&gt;&lt;D xsi:type="xsd:string"&gt;#NUM&lt;/D&gt;&lt;/FQL&gt;&lt;FQL&gt;&lt;Q&gt;NL0000226223^FPC_PTX_INC(1/1/2016,12/31/2016)&lt;/Q&gt;&lt;R&gt;1&lt;/R&gt;&lt;C&gt;1&lt;/C&gt;&lt;D xsi:type="xsd:string"&gt;#NUM&lt;/D&gt;&lt;/FQL&gt;&lt;FQL&gt;&lt;Q&gt;STMICROELECTRONICS^FPC_PTX_INC(1/1/2017,12/31/2017)&lt;/Q&gt;&lt;R&gt;1&lt;/R&gt;&lt;C&gt;1&lt;/C&gt;&lt;D xsi:type="xsd:string"&gt;#NUM&lt;/D&gt;&lt;/FQL&gt;&lt;FQL&gt;&lt;Q&gt;FR0010307819^FPC_PTX_INC(1/1/2016,12/31/2016)&lt;/Q&gt;&lt;R&gt;1&lt;/R&gt;&lt;C&gt;1&lt;/C&gt;&lt;D xsi:type="xsd:string"&gt;#NUM&lt;/D&gt;&lt;/FQL&gt;&lt;FQL&gt;&lt;Q&gt;LEGRAND^FPC_PTX_INC(1/1/2017,12/31/2017)&lt;/Q&gt;&lt;R&gt;1&lt;/R&gt;&lt;C&gt;1&lt;/C&gt;&lt;D xsi:type="xsd:string"&gt;#NUM&lt;/D&gt;&lt;/FQL&gt;&lt;FQL&gt;&lt;Q&gt;212^FPC_PTX_INC(1/1/2020,12/31/2020)&lt;/Q&gt;&lt;R&gt;1&lt;/R&gt;&lt;C&gt;1&lt;/C&gt;&lt;D xsi:type="xsd:string"&gt;#NUM&lt;/D&gt;&lt;/FQL&gt;&lt;FQL&gt;&lt;Q&gt;SE0012673267^FPC_PTX_INC(1/1/2016,12/31/2016)&lt;/Q&gt;&lt;R&gt;1&lt;/R&gt;&lt;C&gt;1&lt;/C&gt;&lt;D xsi:type="xsd:string"&gt;#NUM&lt;/D&gt;&lt;/FQL&gt;&lt;FQL&gt;&lt;Q&gt;EVOLUTION GAMING GROUP^FPC_PTX_INC(1/1/2017,12/31/2017)&lt;/Q&gt;&lt;R&gt;1&lt;/R&gt;&lt;C&gt;1&lt;/C&gt;&lt;D xsi:type="xsd:string"&gt;#NUM&lt;/D&gt;&lt;/FQL&gt;&lt;FQL&gt;&lt;Q&gt;NL0000009165^FPC_PTX_INC(1/1/2016,12/31/2016)&lt;/Q&gt;&lt;R&gt;1&lt;/R&gt;&lt;C&gt;1&lt;/C&gt;&lt;D xsi:type="xsd:string"&gt;#NUM&lt;/D&gt;&lt;/FQL&gt;&lt;FQL&gt;&lt;Q&gt;HEINEKEN^FPC_PTX_INC(1/1/2017,12/31/2017)&lt;/Q&gt;&lt;R&gt;1&lt;/R&gt;&lt;C&gt;1&lt;/C&gt;&lt;D xsi:type="xsd:string"&gt;#NUM&lt;/D&gt;&lt;/FQL&gt;&lt;FQL&gt;&lt;Q&gt;209^FPC_PTX_INC(1/1/2020,12/31/2020)&lt;/Q&gt;&lt;R&gt;1&lt;/R&gt;&lt;C&gt;1&lt;/C&gt;&lt;D xsi:type="xsd:string"&gt;#NUM&lt;/D&gt;&lt;/FQL&gt;&lt;FQL&gt;&lt;Q&gt;CH0012138530^FPC_PTX_INC(1/1/2016,12/31/2016)&lt;/Q&gt;&lt;R&gt;1&lt;/R&gt;&lt;C&gt;1&lt;/C&gt;&lt;D xsi:type="xsd:string"&gt;#NUM&lt;/D&gt;&lt;/FQL&gt;&lt;FQL&gt;&lt;Q&gt;CREDIT SUISSE GRP^FPC_PTX_INC(1/1/2017,12/31/2017)&lt;/Q&gt;&lt;R&gt;1&lt;/R&gt;&lt;C&gt;1&lt;/C&gt;&lt;D xsi:type="xsd:string"&gt;#NUM&lt;/D&gt;&lt;/FQL&gt;&lt;FQL&gt;&lt;Q&gt;IT0005239360^FPC_PTX_INC(1/1/2016,12/31/2016)&lt;/Q&gt;&lt;R&gt;1&lt;/R&gt;&lt;C&gt;1&lt;/C&gt;&lt;D xsi:type="xsd:string"&gt;#NUM&lt;/D&gt;&lt;/FQL&gt;&lt;FQL&gt;&lt;Q&gt;UNICREDIT^FPC_PTX_INC(1/1/2017,12/31/2017)&lt;/Q&gt;&lt;R&gt;1&lt;/R&gt;&lt;C&gt;1&lt;/C&gt;&lt;D xsi:type="xsd:string"&gt;#NUM&lt;/D&gt;&lt;/FQL&gt;&lt;FQL&gt;&lt;Q&gt;CH0030170408^FPC_PTX_INC(1/1/2016,12/31/2016)&lt;/Q&gt;&lt;R&gt;1&lt;/R&gt;&lt;C&gt;1&lt;/C&gt;&lt;D xsi:type="xsd:string"&gt;#NUM&lt;/D&gt;&lt;/FQL&gt;&lt;FQL&gt;&lt;Q&gt;GEBERIT^FPC_PTX_INC(1/1/2017,12/31/2017)&lt;/Q&gt;&lt;R&gt;1&lt;/R&gt;&lt;C&gt;1&lt;/C&gt;&lt;D xsi:type="xsd:string"&gt;#NUM&lt;/D&gt;&lt;/FQL&gt;&lt;FQL&gt;&lt;Q&gt;201^FPC_PTX_INC(1/1/2020,12/31/2020)&lt;/Q&gt;&lt;R&gt;1&lt;/R&gt;&lt;C&gt;1&lt;/C&gt;&lt;D xsi:type="xsd:string"&gt;#NUM&lt;/D&gt;&lt;/FQL&gt;&lt;FQL&gt;&lt;Q&gt;ES0178430E18^FPC_PTX_INC(1/1/2016,12/31/2016)&lt;/Q&gt;&lt;R&gt;1&lt;/R&gt;&lt;C&gt;1&lt;/C&gt;&lt;D xsi:type="xsd:string"&gt;#NUM&lt;/D&gt;&lt;/FQL&gt;&lt;FQL&gt;&lt;Q&gt;TELEFONICA^FPC_PTX_INC(1/1/2017,12/31/2017)&lt;/Q&gt;&lt;R&gt;1&lt;/R&gt;&lt;C&gt;1&lt;/C&gt;&lt;D xsi:type="xsd:string"&gt;#NUM&lt;/D&gt;&lt;/FQL&gt;&lt;FQL&gt;&lt;Q&gt;20^FPC_PTX_INC(1/1/2020,12/31/2020)&lt;/Q&gt;&lt;R&gt;1&lt;/R&gt;&lt;C&gt;1&lt;/C&gt;&lt;D xsi:type="xsd:string"&gt;#NUM&lt;/D&gt;&lt;/FQL&gt;&lt;FQL&gt;&lt;Q&gt;NL0000395903^FPC_PTX_INC(1/1/2016,12/31/2016)&lt;/Q&gt;&lt;R&gt;1&lt;/R&gt;&lt;C&gt;1&lt;/C&gt;&lt;D xsi:type="xsd:string"&gt;#NUM&lt;/D&gt;&lt;/FQL&gt;&lt;FQL&gt;&lt;Q&gt;WOLTERS KLUWER^FPC_PTX_INC(1/1/2017,12/31/2017)&lt;/Q&gt;&lt;R&gt;1&lt;/R&gt;&lt;C&gt;1&lt;/C&gt;&lt;D xsi:type="xsd:string"&gt;#NUM&lt;/D&gt;&lt;/FQL&gt;&lt;FQL&gt;&lt;Q&gt;198^FPC_PTX_INC(1/1/2020,12/31/2020)&lt;/Q&gt;&lt;R&gt;1&lt;/R&gt;&lt;C&gt;1&lt;/C&gt;&lt;D xsi:type="xsd:string"&gt;#NUM&lt;/D&gt;&lt;/FQL&gt;&lt;FQL&gt;&lt;Q&gt;FR0000130809^FPC_PTX_INC(1/1/2016,12/31/2016)&lt;/Q&gt;&lt;R&gt;1&lt;/R&gt;&lt;C&gt;1&lt;/C&gt;&lt;D xsi:type="xsd:string"&gt;#NUM&lt;/D&gt;&lt;/FQL&gt;&lt;FQL&gt;&lt;Q&gt;GRP SOCIETE GENERALE^FPC_PTX_INC(1/1/2017,12/31/2017)&lt;/Q&gt;&lt;R&gt;1&lt;/R&gt;&lt;C&gt;1&lt;/C&gt;&lt;D xsi:type="xsd:string"&gt;#NUM&lt;/D&gt;&lt;/FQL&gt;&lt;FQL&gt;&lt;Q&gt;DE0006599905^FPC_PTX_INC(1/1/2016,12/31/2016)&lt;/Q&gt;&lt;R&gt;1&lt;/R&gt;&lt;C&gt;1&lt;/C&gt;&lt;D xsi:type="xsd:string"&gt;#NUM&lt;/D&gt;&lt;/FQL&gt;&lt;FQL&gt;&lt;Q&gt;MERCK^FPC_PTX_INC(1/1/2017,12/31/2017)&lt;/Q&gt;&lt;R&gt;1&lt;/R&gt;&lt;C&gt;1&lt;/C&gt;&lt;D xsi:type="xsd:string"&gt;#NUM&lt;/D&gt;&lt;/FQL&gt;&lt;FQL&gt;&lt;Q&gt;188^FPC_PTX_INC(1/1/2020,12/31/2020)&lt;/Q&gt;&lt;R&gt;1&lt;/R&gt;&lt;C&gt;1&lt;/C&gt;&lt;D xsi:type="xsd:string"&gt;#NUM&lt;/D&gt;&lt;/FQL&gt;&lt;FQL&gt;&lt;Q&gt;DK0010272202^FPC_PTX_INC(1/1/2016,12/31/2016)&lt;/Q&gt;&lt;R&gt;1&lt;/R&gt;&lt;C&gt;1&lt;/C&gt;&lt;D xsi:type="xsd:string"&gt;#NUM&lt;/D&gt;&lt;/FQL&gt;&lt;FQL&gt;&lt;Q&gt;GENMAB^FPC_PTX_INC(1/1/2017,12/31/2017)&lt;/Q&gt;&lt;R&gt;1&lt;/R&gt;&lt;C&gt;1&lt;/C&gt;&lt;D xsi:type="xsd:string"&gt;#NUM&lt;/D&gt;&lt;/FQL&gt;&lt;FQL&gt;&lt;Q&gt;184^FPC_PTX_INC(1/1/2020,12/31/2020)&lt;/Q&gt;&lt;R&gt;1&lt;/R&gt;&lt;C&gt;1&lt;/C&gt;&lt;D xsi:type="xsd:string"&gt;#NUM&lt;/D&gt;&lt;/FQL&gt;&lt;FQL&gt;&lt;Q&gt;FR0000051807^FPC_PTX_INC(1/1/2016,12/31/2016)&lt;/Q&gt;&lt;R&gt;1&lt;/R&gt;&lt;C&gt;1&lt;/C&gt;&lt;D xsi:type="xsd:string"&gt;#NUM&lt;/D&gt;&lt;/FQL&gt;&lt;FQL&gt;&lt;Q&gt;TELEPERFORMANCE^FPC_PTX_INC(1/1/2017,12/31/2017)&lt;/Q&gt;&lt;R&gt;1&lt;/R&gt;&lt;C&gt;1&lt;/C&gt;&lt;D xsi:type="xsd:string"&gt;#NUM&lt;/D&gt;&lt;/FQL&gt;&lt;FQL&gt;&lt;Q&gt;183^FPC_PTX_INC(1/1/2020,12/31/2020)&lt;/Q&gt;&lt;R&gt;1&lt;/R&gt;&lt;C&gt;1&lt;/C&gt;&lt;D xsi:type="xsd:string"&gt;#NUM&lt;/D&gt;&lt;/FQL&gt;&lt;FQL&gt;&lt;Q&gt;NL0013267909^FPC_PTX_INC(1/1/2016,12/31/2016)&lt;/Q&gt;&lt;R&gt;1&lt;/R&gt;&lt;C&gt;1&lt;/C&gt;&lt;D xsi:type="xsd:string"&gt;#NUM&lt;/D&gt;&lt;/FQL&gt;&lt;FQL&gt;&lt;Q&gt;AKZO NOBEL^FPC_PTX_INC(1/1/2017,12/31/2017)&lt;/Q&gt;&lt;R&gt;1&lt;/R&gt;&lt;C&gt;1&lt;/C&gt;&lt;D xsi:type="xsd:string"&gt;#NUM&lt;/D&gt;&lt;/FQL&gt;&lt;FQL&gt;&lt;Q&gt;SE0012853455^FPC_PTX_INC(1/1/2016,12/31/2016)&lt;/Q&gt;&lt;R&gt;1&lt;/R&gt;&lt;C&gt;1&lt;/C&gt;&lt;D xsi:type="xsd:string"&gt;#NUM&lt;/D&gt;&lt;/FQL&gt;&lt;FQL&gt;&lt;Q&gt;EQT^FPC_PTX_INC(1/1/2017,12/31/2017)&lt;/Q&gt;&lt;R&gt;1&lt;/R&gt;&lt;C&gt;1&lt;/C&gt;&lt;D xsi:type="xsd:string"&gt;#NUM&lt;/D&gt;&lt;/FQL&gt;&lt;FQL&gt;&lt;Q&gt;ES0105066007^FPC_PTX_INC(1/1/2016,12/31/2016)&lt;/Q&gt;&lt;R&gt;1&lt;/R&gt;&lt;C&gt;1&lt;/C&gt;&lt;D xsi:type="xsd:string"&gt;#NUM&lt;/D&gt;&lt;/FQL&gt;&lt;FQL&gt;&lt;Q&gt;CELLNEX TELECOM^FPC_PTX_INC(1/1/2017,12/31/2017)&lt;/Q&gt;&lt;R&gt;1&lt;/R&gt;&lt;C&gt;1&lt;/C&gt;&lt;D xsi:type="xsd:string"&gt;#NUM&lt;/D&gt;&lt;/FQL&gt;&lt;FQL&gt;&lt;Q&gt;174^FPC_PTX_INC(1/1/2020,12/31/2020)&lt;/Q&gt;&lt;R&gt;1&lt;/R&gt;&lt;C&gt;1&lt;/C&gt;&lt;D xsi:type="xsd:string"&gt;#NUM&lt;/D&gt;&lt;/FQL&gt;&lt;FQL&gt;&lt;Q&gt;DE0006048432^FPC_PTX_INC(1/1/2016,12/31/2016)&lt;/Q&gt;&lt;R&gt;1&lt;/R&gt;&lt;C&gt;1&lt;/C&gt;&lt;D xsi:type="xsd:string"&gt;#NUM&lt;/D&gt;&lt;/FQL&gt;&lt;FQL&gt;&lt;Q&gt;HENKEL PREF^FPC_PTX_INC(1/1/2017,12/31/2017)&lt;/Q&gt;&lt;R&gt;1&lt;/R&gt;&lt;C&gt;1&lt;/C&gt;&lt;D xsi:type="xsd:string"&gt;#NUM&lt;/D&gt;&lt;/FQL&gt;&lt;FQL&gt;&lt;Q&gt;171^FPC_PTX_INC(1/1/2020,12/31/2020)&lt;/Q&gt;&lt;R&gt;1&lt;/R&gt;&lt;C&gt;1&lt;/C&gt;&lt;D xsi:type="xsd:string"&gt;#NUM&lt;/D&gt;&lt;/FQL&gt;&lt;FQL&gt;&lt;Q&gt;SE0000148884^FPC_PTX_INC(1/1/2016,12/31/2016)&lt;/Q&gt;&lt;R&gt;1&lt;/R&gt;&lt;C&gt;1&lt;/C&gt;&lt;D xsi:type="xsd:string"&gt;#NUM&lt;/D&gt;&lt;/FQL&gt;&lt;FQL&gt;&lt;Q&gt;SKANDINAVISKA ENSKILDA BK A^FPC_PTX_INC(1/1/2017,12/31/2017)&lt;/Q&gt;&lt;R&gt;1&lt;/R&gt;&lt;C&gt;1&lt;/C&gt;&lt;D xsi:type="xsd:string"&gt;#NUM&lt;/D&gt;&lt;/FQL&gt;&lt;FQL&gt;&lt;Q&gt;SE0009922164^FPC_PTX_INC(1/1/2016,12/31/2016)&lt;/Q&gt;&lt;R&gt;1&lt;/R&gt;&lt;C&gt;1&lt;/C&gt;&lt;D xsi:type="xsd:string"&gt;#NUM&lt;/D&gt;&lt;/FQL&gt;&lt;FQL&gt;&lt;Q&gt;ESSITY B^FPC_PTX_INC(1/1/2017,12/31/2017)&lt;/Q&gt;&lt;R&gt;1&lt;/R&gt;&lt;C&gt;1&lt;/C&gt;&lt;D xsi:type="xsd:string"&gt;#NUM&lt;/D&gt;&lt;/FQL&gt;&lt;FQL&gt;&lt;Q&gt;BE0003565737^FPC_PTX_INC(1/1/2016,12/31/2016)&lt;/Q&gt;&lt;R&gt;1&lt;/R&gt;&lt;C&gt;1&lt;/C&gt;&lt;D xsi:type="xsd:string"&gt;#NUM&lt;/D&gt;&lt;/FQL&gt;&lt;FQL&gt;&lt;Q&gt;KBC GRP^FPC_PTX_INC(1/1/2017,12/31/2017)&lt;/Q&gt;&lt;R&gt;1&lt;/R&gt;&lt;C&gt;1&lt;/C&gt;&lt;D xsi:type="xsd:string"&gt;#NUM&lt;/D&gt;&lt;/FQL&gt;&lt;FQL&gt;&lt;Q&gt;162^FPC_PTX_INC(1/1/2020,12/31/2020)&lt;/Q&gt;&lt;R&gt;1&lt;/R&gt;&lt;C&gt;1&lt;/C&gt;&lt;D xsi:type="xsd:string"&gt;#NUM&lt;/D&gt;&lt;/FQL&gt;&lt;FQL&gt;&lt;Q&gt;FR0000045072^FPC_PTX_INC(1/1/2016,12/31/2016)&lt;/Q&gt;&lt;R&gt;1&lt;/R&gt;&lt;C&gt;1&lt;/C&gt;&lt;D xsi:type="xsd:string"&gt;#NUM&lt;/D&gt;&lt;/FQL&gt;&lt;FQL&gt;&lt;Q&gt;CREDIT AGRICOLE^FPC_PTX_INC(1/1/2017,12/31/2017)&lt;/Q&gt;&lt;R&gt;1&lt;/R&gt;&lt;C&gt;1&lt;/C&gt;&lt;D xsi:type="xsd:string"&gt;#NUM&lt;/D&gt;&lt;/FQL&gt;&lt;FQL&gt;&lt;Q&gt;161^FPC_PTX_INC(1/1/2020,12/31/2020)&lt;/Q&gt;&lt;R&gt;1&lt;/R&gt;&lt;C&gt;1&lt;/C&gt;&lt;D xsi:type="xsd:string"&gt;#NUM&lt;/D&gt;&lt;/FQL&gt;&lt;FQL&gt;&lt;Q&gt;DE0005785604^FPC_PTX_INC(1/1/2016,12/31/2016)&lt;/Q&gt;&lt;R&gt;1&lt;/R&gt;&lt;C&gt;1&lt;/C&gt;&lt;D xsi:type="xsd:string"&gt;#NUM&lt;/D&gt;&lt;/FQL&gt;&lt;FQL&gt;&lt;Q&gt;FRESENIUS^FPC_PTX_INC(1/1/2017,12/31/2017)&lt;/Q&gt;&lt;R&gt;1&lt;/R&gt;&lt;C&gt;1&lt;/C&gt;&lt;D xsi:type="xsd:string"&gt;#NUM&lt;/D&gt;&lt;/FQL&gt;&lt;FQL&gt;&lt;Q&gt;156^FPC_PTX_INC(1/1/2020,12/31/2020)&lt;/Q&gt;&lt;R&gt;1&lt;/R&gt;&lt;C&gt;1&lt;/C&gt;&lt;D xsi:type="xsd:string"&gt;#NUM&lt;/D&gt;&lt;/FQL&gt;&lt;FQL&gt;&lt;Q&gt;CH0025751329^FPC_PTX_INC(1/1/2016,12/31/2016)&lt;/Q&gt;&lt;R&gt;1&lt;/R&gt;&lt;C&gt;1&lt;/C&gt;&lt;D xsi:type="xsd:string"&gt;#NUM&lt;/D&gt;&lt;/FQL&gt;&lt;FQL&gt;&lt;Q&gt;LOGITECH INTERNATIONAL^FPC_PTX_INC(1/1/2017,12/31/2017)&lt;/Q&gt;&lt;R&gt;1&lt;/R&gt;&lt;C&gt;1&lt;/C&gt;&lt;D xsi:type="xsd:string"&gt;#NUM&lt;/D&gt;&lt;/FQL&gt;&lt;FQL&gt;&lt;Q&gt;155^FPC_PTX_INC(1/1/2020,12/31/2020)&lt;/Q&gt;&lt;R&gt;1&lt;/R&gt;&lt;C&gt;1&lt;/C&gt;&lt;D xsi:type="xsd:string"&gt;#NUM&lt;/D&gt;&lt;/FQL&gt;&lt;FQL&gt;&lt;Q&gt;DK0060448595^FPC_PTX_INC(1/1/2016,12/31/2016)&lt;/Q&gt;&lt;R&gt;1&lt;/R&gt;&lt;C&gt;1&lt;/C&gt;&lt;D xsi:type="xsd:string"&gt;#NUM&lt;/D&gt;&lt;/FQL&gt;&lt;FQL&gt;&lt;Q&gt;COLOPLAST B^FPC_PTX_INC(1/1/2017,12/31/2017)&lt;/Q&gt;&lt;R&gt;1&lt;/R&gt;&lt;C&gt;1&lt;/C&gt;&lt;D xsi:type="xsd:string"&gt;#NUM&lt;/D&gt;&lt;/FQL&gt;&lt;FQL&gt;&lt;Q&gt;DE000ENER6Y0^FPC_PTX_INC(1/1/2016,12/31/2016)&lt;/Q&gt;&lt;R&gt;1&lt;/R&gt;&lt;C&gt;1&lt;/C&gt;&lt;D xsi:type="xsd:string"&gt;#NUM&lt;/D&gt;&lt;/FQL&gt;&lt;FQL&gt;&lt;Q&gt;SIEMENS ENERGY^FPC_PTX_INC(1/1/2017,12/31/2017)&lt;/Q&gt;&lt;R&gt;1&lt;/R&gt;&lt;C&gt;1&lt;/C&gt;&lt;D xsi:type="xsd:string"&gt;#NUM&lt;/D&gt;&lt;/FQL&gt;&lt;FQL&gt;&lt;Q&gt;SE0007100599^FPC_PTX_INC(1/1/2016,12/31/2016)&lt;/Q&gt;&lt;R&gt;1&lt;/R&gt;&lt;C&gt;1&lt;/C&gt;&lt;D xsi:type="xsd:string"&gt;#NUM&lt;/D&gt;&lt;/FQL&gt;&lt;FQL&gt;&lt;Q&gt;SVENSKA HANDELSBANKEN A^FPC_PTX_INC(1/1/2017,12/31/2017)&lt;/Q&gt;&lt;R&gt;1&lt;/R&gt;&lt;C&gt;1&lt;/C&gt;&lt;D xsi:type="xsd:string"&gt;#NUM&lt;/D&gt;&lt;/FQL&gt;&lt;FQL&gt;&lt;Q&gt;DE000PAH0038^FPC_PTX_INC(1/1/2016,12/31/2016)&lt;/Q&gt;&lt;R&gt;1&lt;/R&gt;&lt;C&gt;1&lt;/C&gt;&lt;D xsi:type="xsd:string"&gt;#NUM&lt;/D&gt;&lt;/FQL&gt;&lt;FQL&gt;&lt;Q&gt;PORSCHE PREF^FPC_PTX_INC(1/1/2017,12/31/2017)&lt;/Q&gt;&lt;R&gt;1&lt;/R&gt;&lt;C&gt;1&lt;/C&gt;&lt;D xsi:type="xsd:string"&gt;#NUM&lt;/D&gt;&lt;/FQL&gt;&lt;FQL&gt;&lt;Q&gt;DK0010181759^FPC_PTX_INC(1/1/2016,12/31/2016)&lt;/Q&gt;&lt;R&gt;1&lt;/R&gt;&lt;C&gt;1&lt;/C&gt;&lt;D xsi:type="xsd:string"&gt;#NUM&lt;/D&gt;&lt;/FQL&gt;&lt;FQL&gt;&lt;Q&gt;CARLSBERG B^FPC_PTX_INC(1/1/2017,12/31/2017)&lt;/Q&gt;&lt;R&gt;1&lt;/R&gt;&lt;C&gt;1&lt;/C&gt;&lt;D xsi:type="xsd:string"&gt;#NUM&lt;/D&gt;&lt;/FQL&gt;&lt;FQL&gt;&lt;Q&gt;CH0014852781^FPC_PTX_INC(1/1/2016,12/31/2016)&lt;/Q&gt;&lt;R&gt;1&lt;/R&gt;&lt;C&gt;1&lt;/C&gt;&lt;D xsi:type="xsd:string"&gt;#NUM&lt;/D&gt;&lt;/FQL&gt;&lt;FQL&gt;&lt;Q&gt;SWISS LIFE HLDG^FPC_PTX_INC(1/1/2017,12/31/2017)&lt;/Q&gt;&lt;R&gt;1&lt;/R&gt;&lt;C&gt;1&lt;/C&gt;&lt;D xsi:type="xsd:string"&gt;#NUM&lt;/D&gt;&lt;/FQL&gt;&lt;FQL&gt;&lt;Q&gt;134^FPC_PTX_INC(1/1/2020,12/31/2020)&lt;/Q&gt;&lt;R&gt;1&lt;/R&gt;&lt;C&gt;1&lt;/C&gt;&lt;D xsi:type="xsd:string"&gt;#NUM&lt;/D&gt;&lt;/FQL&gt;&lt;FQL&gt;&lt;Q&gt;NL0010545661^FPC_PTX_INC(1/1/2016,12/31/2016)&lt;/Q&gt;&lt;R&gt;1&lt;/R&gt;&lt;C&gt;1&lt;/C&gt;&lt;D xsi:type="xsd:string"&gt;#NUM&lt;/D&gt;&lt;/FQL&gt;&lt;FQL&gt;&lt;Q&gt;CNH INDUSTRIAL NV^FPC_PTX_INC(1/1/2017,12/31/2017)&lt;/Q&gt;&lt;R&gt;1&lt;/R&gt;&lt;C&gt;1&lt;/C&gt;&lt;D xsi:type="xsd:string"&gt;#NUM&lt;/D&gt;&lt;/FQL&gt;&lt;FQL&gt;&lt;Q&gt;132^FPC_PTX_INC(1/1/2020,12/31/2020)&lt;/Q&gt;&lt;R&gt;1&lt;/R&gt;&lt;C&gt;1&lt;/C&gt;&lt;D xsi:type="xsd:string"&gt;#NUM&lt;/D&gt;&lt;/FQL&gt;&lt;FQL&gt;&lt;Q&gt;SE0000242455^FPC_PTX_INC(1/1/2016,12/31/2016)&lt;/Q&gt;&lt;R&gt;1&lt;/R&gt;&lt;C&gt;1&lt;/C&gt;&lt;D xsi:type="xsd:string"&gt;#NUM&lt;/D&gt;&lt;/FQL&gt;&lt;FQL&gt;&lt;Q&gt;SWEDBANK^FPC_PTX_INC(1/1/2017,12/31/2017)&lt;/Q&gt;&lt;R&gt;1&lt;/R&gt;&lt;C&gt;1&lt;/C&gt;&lt;D xsi:type="xsd:string"&gt;#NUM&lt;/D&gt;&lt;/FQL&gt;&lt;FQL&gt;&lt;Q&gt;NL0010773842^FPC_PTX_INC(1/1/2016,12/31/2016)&lt;/Q&gt;&lt;R&gt;1&lt;/R&gt;&lt;C&gt;1&lt;/C&gt;&lt;D xsi:type="xsd:string"&gt;#NUM&lt;/D&gt;&lt;/FQL&gt;&lt;FQL&gt;&lt;Q&gt;NN GROUP^FPC_PTX_INC(1/1/2017,12/31/2017)&lt;/Q&gt;&lt;R&gt;1&lt;/R&gt;&lt;C&gt;1&lt;/C&gt;&lt;D xsi:type="xsd:string"&gt;#NUM&lt;/D&gt;&lt;/FQL&gt;&lt;FQL&gt;&lt;Q&gt;DE000SYM9999^FPC_PTX_INC(1/1/2016,12/31/2016)&lt;/Q&gt;&lt;R&gt;1&lt;/R&gt;&lt;C&gt;1&lt;/C&gt;&lt;D xsi:type="xsd:string"&gt;#NUM&lt;/D&gt;&lt;/FQL&gt;&lt;FQL&gt;&lt;Q&gt;SYMRISE^FPC_PTX_INC(1/1/2017,12/31/2017)&lt;/Q&gt;&lt;R&gt;1&lt;/R&gt;&lt;C&gt;1&lt;/C&gt;&lt;D xsi:type="xsd:string"&gt;#NUM&lt;/D&gt;&lt;/FQL&gt;&lt;FQL&gt;&lt;Q&gt;CH0012549785^FPC_PTX_INC(1/1/2016,12/31/2016)&lt;/Q&gt;&lt;R&gt;1&lt;/R&gt;&lt;C&gt;1&lt;/C&gt;&lt;D xsi:type="xsd:string"&gt;#NUM&lt;/D&gt;&lt;/FQL&gt;&lt;FQL&gt;&lt;Q&gt;SONOVA^FPC_PTX_INC(1/1/2017,12/31/2017)&lt;/Q&gt;&lt;R&gt;1&lt;/R&gt;&lt;C&gt;1&lt;/C&gt;&lt;D xsi:type="xsd:string"&gt;#NUM&lt;/D&gt;&lt;/FQL&gt;&lt;FQL&gt;&lt;Q&gt;122^FPC_PTX_INC(1/1/2020,12/31/2020)&lt;/Q&gt;&lt;R&gt;1&lt;/R&gt;&lt;C&gt;1&lt;/C&gt;&lt;D xsi:type="xsd:string"&gt;#NUM&lt;/D&gt;&lt;/FQL&gt;&lt;FQL&gt;&lt;Q&gt;CH0102484968^FPC_PTX_INC(1/1/2016,12/31/2016)&lt;/Q&gt;&lt;R&gt;1&lt;/R&gt;&lt;C&gt;1&lt;/C&gt;&lt;D xsi:type="xsd:string"&gt;#NUM&lt;/D&gt;&lt;/FQL&gt;&lt;FQL&gt;&lt;Q&gt;JULIUS BAER GRP^FPC_PTX_INC(1/1/2017,12/31/2017)&lt;/Q&gt;&lt;R&gt;1&lt;/R&gt;&lt;C&gt;1&lt;/C&gt;&lt;D xsi:type="xsd:string"&gt;#NUM&lt;/D&gt;&lt;/FQL&gt;&lt;FQL&gt;&lt;Q&gt;DE0005439004^FPC_PTX_INC(1/1/2016,12/31/2016)&lt;/Q&gt;&lt;R&gt;1&lt;/R&gt;&lt;C&gt;1&lt;/C&gt;&lt;D xsi:type="xsd:string"&gt;#NUM&lt;/D&gt;&lt;/FQL&gt;&lt;FQL&gt;&lt;Q&gt;CONTINENTAL^FPC_PTX_INC(1/1/2017,12/31/2017)&lt;/Q&gt;&lt;R&gt;1&lt;/R&gt;&lt;C&gt;1&lt;/C&gt;&lt;D xsi:type="xsd:string"&gt;#NUM&lt;/D&gt;&lt;/FQL&gt;&lt;FQL&gt;&lt;Q&gt;CH0012280076^FPC_PTX_INC(1/1/2016,12/31/2016)&lt;/Q&gt;&lt;R&gt;1&lt;/R&gt;&lt;C&gt;1&lt;/C&gt;&lt;D xsi:type="xsd:string"&gt;#NUM&lt;/D&gt;&lt;/FQL&gt;&lt;FQL&gt;&lt;Q&gt;STRAUMANN^FPC_PTX_INC(1/1/2017,12/31/2017)&lt;/Q&gt;&lt;R&gt;1&lt;/R&gt;&lt;C&gt;1&lt;/C&gt;&lt;D xsi:type="xsd:string"&gt;#NUM&lt;/D&gt;&lt;/FQL&gt;&lt;FQL&gt;&lt;Q&gt;FR0010220475^FPC_PTX_INC(1/1/2016,12/31/2016)&lt;/Q&gt;&lt;R&gt;1&lt;/R&gt;&lt;C&gt;1&lt;/C&gt;&lt;D xsi:type="xsd:string"&gt;#NUM&lt;/D&gt;&lt;/FQL&gt;&lt;FQL&gt;&lt;Q&gt;ALSTOM^FPC_PTX_INC(1/1/2017,12/31/2017)&lt;/Q&gt;&lt;R&gt;1&lt;/R&gt;&lt;C&gt;1&lt;/C&gt;&lt;D xsi:type="xsd:string"&gt;#NUM&lt;/D&gt;&lt;/FQL&gt;&lt;FQL&gt;&lt;Q&gt;NL0010832176^FPC_PTX_INC(1/1/2016,12/31/2016)&lt;/Q&gt;&lt;R&gt;1&lt;/R&gt;&lt;C&gt;1&lt;/C&gt;&lt;D xsi:type="xsd:string"&gt;#NUM&lt;/D&gt;&lt;/FQL&gt;&lt;FQL&gt;&lt;Q&gt;ARGENX^FPC_PTX_INC(1/1/2017,12/31/2017)&lt;/Q&gt;&lt;R&gt;1&lt;/R&gt;&lt;C&gt;1&lt;/C&gt;&lt;D xsi:type="xsd:string"&gt;#NUM&lt;/D&gt;&lt;/FQL&gt;&lt;FQL&gt;&lt;Q&gt;CH0008742519^FPC_PTX_INC(1/1/2016,12/31/2016)&lt;/Q&gt;&lt;R&gt;1&lt;/R&gt;&lt;C&gt;1&lt;/C&gt;&lt;D xsi:type="xsd:string"&gt;#NUM&lt;/D&gt;&lt;/FQL&gt;&lt;FQL&gt;&lt;Q&gt;SWISSCOM^FPC_PTX_INC(1/1/2017,12/31/2017)&lt;/Q&gt;&lt;R&gt;1&lt;/R&gt;&lt;C&gt;1&lt;/C&gt;&lt;D xsi:type="xsd:string"&gt;#NUM&lt;/D&gt;&lt;/FQL&gt;&lt;FQL&gt;&lt;Q&gt;116^FPC_PTX_INC(1/1/2020,12/31/2020)&lt;/Q&gt;&lt;R&gt;1&lt;/R&gt;&lt;C&gt;1&lt;/C&gt;&lt;D xsi:type="xsd:string"&gt;#NUM&lt;/D&gt;&lt;/FQL&gt;&lt;FQL&gt;&lt;Q&gt;DK0060336014^FPC_PTX_INC(1/1/2016,12/31/2016)&lt;/Q&gt;&lt;R&gt;1&lt;/R&gt;&lt;C&gt;1&lt;/C&gt;&lt;D xsi:type="xsd:string"&gt;#NUM&lt;/D&gt;&lt;/FQL&gt;&lt;FQL&gt;&lt;Q&gt;NOVOZYMES^FPC_PTX_INC(1/1/2017,12/31/2017)&lt;/Q&gt;&lt;R&gt;1&lt;/R&gt;&lt;C&gt;1&lt;/C&gt;&lt;D xsi:type="xsd:string"&gt;#NUM&lt;/D&gt;&lt;/FQL&gt;&lt;FQL&gt;&lt;Q&gt;DE0006047004^FPC_PTX_INC(1/1/2016,12/31/2016)&lt;/Q&gt;&lt;R&gt;1&lt;/R&gt;&lt;C&gt;1&lt;/C&gt;&lt;D xsi:type="xsd:string"&gt;#NUM&lt;/D&gt;&lt;/FQL&gt;&lt;</t>
        </r>
      </text>
    </comment>
    <comment ref="A13" authorId="0" shapeId="0" xr:uid="{EDE500E0-B6D2-48A6-8442-DBC648681351}">
      <text>
        <r>
          <rPr>
            <b/>
            <sz val="9"/>
            <color indexed="81"/>
            <rFont val="Tahoma"/>
            <charset val="1"/>
          </rPr>
          <t>FQL&gt;&lt;Q&gt;HEIDELBERGCEMENT^FPC_PTX_INC(1/1/2017,12/31/2017)&lt;/Q&gt;&lt;R&gt;1&lt;/R&gt;&lt;C&gt;1&lt;/C&gt;&lt;D xsi:type="xsd:string"&gt;#NUM&lt;/D&gt;&lt;/FQL&gt;&lt;FQL&gt;&lt;Q&gt;DK0010274414^FPC_PTX_INC(1/1/2016,12/31/2016)&lt;/Q&gt;&lt;R&gt;1&lt;/R&gt;&lt;C&gt;1&lt;/C&gt;&lt;D xsi:type="xsd:string"&gt;#NUM&lt;/D&gt;&lt;/FQL&gt;&lt;FQL&gt;&lt;Q&gt;DANSKE BANK^FPC_PTX_INC(1/1/2017,12/31/2017)&lt;/Q&gt;&lt;R&gt;1&lt;/R&gt;&lt;C&gt;1&lt;/C&gt;&lt;D xsi:type="xsd:string"&gt;#NUM&lt;/D&gt;&lt;/FQL&gt;&lt;FQL&gt;&lt;Q&gt;109^FPC_PTX_INC(1/1/2020,12/31/2020)&lt;/Q&gt;&lt;R&gt;1&lt;/R&gt;&lt;C&gt;1&lt;/C&gt;&lt;D xsi:type="xsd:string"&gt;#NUM&lt;/D&gt;&lt;/FQL&gt;&lt;FQL&gt;&lt;Q&gt;SE0000310336^FPC_PTX_INC(1/1/2016,12/31/2016)&lt;/Q&gt;&lt;R&gt;1&lt;/R&gt;&lt;C&gt;1&lt;/C&gt;&lt;D xsi:type="xsd:string"&gt;#NUM&lt;/D&gt;&lt;/FQL&gt;&lt;FQL&gt;&lt;Q&gt;SWEDISH MATCH^FPC_PTX_INC(1/1/2017,12/31/2017)&lt;/Q&gt;&lt;R&gt;1&lt;/R&gt;&lt;C&gt;1&lt;/C&gt;&lt;D xsi:type="xsd:string"&gt;#NUM&lt;/D&gt;&lt;/FQL&gt;&lt;FQL&gt;&lt;Q&gt;108^FPC_PTX_INC(1/1/2020,12/31/2020)&lt;/Q&gt;&lt;R&gt;1&lt;/R&gt;&lt;C&gt;1&lt;/C&gt;&lt;D xsi:type="xsd:string"&gt;#NUM&lt;/D&gt;&lt;/FQL&gt;&lt;FQL&gt;&lt;Q&gt;DE000A0D9PT0^FPC_PTX_INC(1/1/2016,12/31/2016)&lt;/Q&gt;&lt;R&gt;1&lt;/R&gt;&lt;C&gt;1&lt;/C&gt;&lt;D xsi:type="xsd:string"&gt;#NUM&lt;/D&gt;&lt;/FQL&gt;&lt;FQL&gt;&lt;Q&gt;MTU AERO ENGINES^FPC_PTX_INC(1/1/2017,12/31/2017)&lt;/Q&gt;&lt;R&gt;1&lt;/R&gt;&lt;C&gt;1&lt;/C&gt;&lt;D xsi:type="xsd:string"&gt;#NUM&lt;/D&gt;&lt;/FQL&gt;&lt;FQL&gt;&lt;Q&gt;107^FPC_PTX_INC(1/1/2020,12/31/2020)&lt;/Q&gt;&lt;R&gt;1&lt;/R&gt;&lt;C&gt;1&lt;/C&gt;&lt;D xsi:type="xsd:string"&gt;#NUM&lt;/D&gt;&lt;/FQL&gt;&lt;FQL&gt;&lt;Q&gt;DE0007165631^FPC_PTX_INC(1/1/2016,12/31/2016)&lt;/Q&gt;&lt;R&gt;1&lt;/R&gt;&lt;C&gt;1&lt;/C&gt;&lt;D xsi:type="xsd:string"&gt;#NUM&lt;/D&gt;&lt;/FQL&gt;&lt;FQL&gt;&lt;Q&gt;SARTORIUS PREF.^FPC_PTX_INC(1/1/2017,12/31/2017)&lt;/Q&gt;&lt;R&gt;1&lt;/R&gt;&lt;C&gt;1&lt;/C&gt;&lt;D xsi:type="xsd:string"&gt;#NUM&lt;/D&gt;&lt;/FQL&gt;&lt;FQL&gt;&lt;Q&gt;BE0003739530^FPC_PTX_INC(1/1/2016,12/31/2016)&lt;/Q&gt;&lt;R&gt;1&lt;/R&gt;&lt;C&gt;1&lt;/C&gt;&lt;D xsi:type="xsd:string"&gt;#NUM&lt;/D&gt;&lt;/FQL&gt;&lt;FQL&gt;&lt;Q&gt;UCB^FPC_PTX_INC(1/1/2017,12/31/2017)&lt;/Q&gt;&lt;R&gt;1&lt;/R&gt;&lt;C&gt;1&lt;/C&gt;&lt;D xsi:type="xsd:string"&gt;#NUM&lt;/D&gt;&lt;/FQL&gt;&lt;FQL&gt;&lt;Q&gt;103^FPC_PTX_INC(1/1/2020,12/31/2020)&lt;/Q&gt;&lt;R&gt;1&lt;/R&gt;&lt;C&gt;1&lt;/C&gt;&lt;D xsi:type="xsd:string"&gt;#NUM&lt;/D&gt;&lt;/FQL&gt;&lt;FQL&gt;&lt;Q&gt;FR0000120503^FPC_PTX_INC(1/1/2016,12/31/2016)&lt;/Q&gt;&lt;R&gt;1&lt;/R&gt;&lt;C&gt;1&lt;/C&gt;&lt;D xsi:type="xsd:string"&gt;#NUM&lt;/D&gt;&lt;/FQL&gt;&lt;FQL&gt;&lt;Q&gt;BOUYGUES^FPC_PTX_INC(1/1/2017,12/31/2017)&lt;/Q&gt;&lt;R&gt;1&lt;/R&gt;&lt;C&gt;1&lt;/C&gt;&lt;D xsi:type="xsd:string"&gt;#NUM&lt;/D&gt;&lt;/FQL&gt;&lt;FQL&gt;&lt;Q&gt;ES0105046009^FPC_PTX_INC(1/1/2016,12/31/2016)&lt;/Q&gt;&lt;R&gt;1&lt;/R&gt;&lt;C&gt;1&lt;/C&gt;&lt;D xsi:type="xsd:string"&gt;#NUM&lt;/D&gt;&lt;/FQL&gt;&lt;FQL&gt;&lt;Q&gt;AENA SME^FPC_PTX_INC(1/1/2017,12/31/2017)&lt;/Q&gt;&lt;R&gt;1&lt;/R&gt;&lt;C&gt;1&lt;/C&gt;&lt;D xsi:type="xsd:string"&gt;#NUM&lt;/D&gt;&lt;/FQL&gt;&lt;FQL&gt;&lt;Q&gt;NL0000009082^FPC_PTX_INC(1/1/2016,12/31/2016)&lt;/Q&gt;&lt;R&gt;1&lt;/R&gt;&lt;C&gt;1&lt;/C&gt;&lt;D xsi:type="xsd:string"&gt;#NUM&lt;/D&gt;&lt;/FQL&gt;&lt;FQL&gt;&lt;Q&gt;KPN^FPC_PTX_INC(1/1/2017,12/31/2017)&lt;/Q&gt;&lt;R&gt;1&lt;/R&gt;&lt;C&gt;1&lt;/C&gt;&lt;D xsi:type="xsd:string"&gt;#NUM&lt;/D&gt;&lt;/FQL&gt;&lt;FQL&gt;&lt;Q&gt;FR0000120172^FPC_PTX_INC(1/1/2016,12/31/2016)&lt;/Q&gt;&lt;R&gt;1&lt;/R&gt;&lt;C&gt;1&lt;/C&gt;&lt;D xsi:type="xsd:string"&gt;#NUM&lt;/D&gt;&lt;/FQL&gt;&lt;FQL&gt;&lt;Q&gt;CARREFOUR^FPC_PTX_INC(1/1/2017,12/31/2017)&lt;/Q&gt;&lt;R&gt;1&lt;/R&gt;&lt;C&gt;1&lt;/C&gt;&lt;D xsi:type="xsd:string"&gt;#NUM&lt;/D&gt;&lt;/FQL&gt;&lt;FQL&gt;&lt;Q&gt;NL0012015705^FPC_PTX_INC(1/1/2016,12/31/2016)&lt;/Q&gt;&lt;R&gt;1&lt;/R&gt;&lt;C&gt;1&lt;/C&gt;&lt;D xsi:type="xsd:string"&gt;#NUM&lt;/D&gt;&lt;/FQL&gt;&lt;FQL&gt;&lt;Q&gt;JUST EAT TAKEAWAY.COM NV^FPC_PTX_INC(1/1/2017,12/31/2017)&lt;/Q&gt;&lt;R&gt;1&lt;/R&gt;&lt;C&gt;1&lt;/C&gt;&lt;D xsi:type="xsd:string"&gt;#NUM&lt;/D&gt;&lt;/FQL&gt;&lt;FQL&gt;&lt;Q&gt;93^FPC_PTX_INC(1/1/2020,12/31/2020)&lt;/Q&gt;&lt;R&gt;1&lt;/R&gt;&lt;C&gt;1&lt;/C&gt;&lt;D xsi:type="xsd:string"&gt;#NUM&lt;/D&gt;&lt;/FQL&gt;&lt;FQL&gt;&lt;Q&gt;JP3198900007^FF_PTX_INC(1/1/2016,12/31/2016)&lt;/Q&gt;&lt;R&gt;1&lt;/R&gt;&lt;C&gt;1&lt;/C&gt;&lt;D xsi:type="xsd:string"&gt;#NUM&lt;/D&gt;&lt;/FQL&gt;&lt;FQL&gt;&lt;Q&gt;ORIENTAL LAND CO. LTD.^FF_PTX_INC(1/1/2017,12/31/2017)&lt;/Q&gt;&lt;R&gt;1&lt;/R&gt;&lt;C&gt;1&lt;/C&gt;&lt;D xsi:type="xsd:string"&gt;#NUM&lt;/D&gt;&lt;/FQL&gt;&lt;FQL&gt;&lt;Q&gt;JP^FF_PTX_INC(1/1/2018,12/31/2018)&lt;/Q&gt;&lt;R&gt;1&lt;/R&gt;&lt;C&gt;1&lt;/C&gt;&lt;D xsi:type="xsd:string"&gt;#NUM&lt;/D&gt;&lt;/FQL&gt;&lt;FQL&gt;&lt;Q&gt;LARGE^FF_PTX_INC(1/1/2019,12/31/2019)&lt;/Q&gt;&lt;R&gt;1&lt;/R&gt;&lt;C&gt;1&lt;/C&gt;&lt;D xsi:type="xsd:string"&gt;#NUM&lt;/D&gt;&lt;/FQL&gt;&lt;FQL&gt;&lt;Q&gt;289^FF_PTX_INC(1/1/2020,12/31/2020)&lt;/Q&gt;&lt;R&gt;1&lt;/R&gt;&lt;C&gt;1&lt;/C&gt;&lt;D xsi:type="xsd:string"&gt;#NUM&lt;/D&gt;&lt;/FQL&gt;&lt;FQL&gt;&lt;Q&gt;JP3942400007^FF_PTX_INC(1/1/2016,12/31/2016)&lt;/Q&gt;&lt;R&gt;1&lt;/R&gt;&lt;C&gt;1&lt;/C&gt;&lt;D xsi:type="xsd:string"&gt;#NUM&lt;/D&gt;&lt;/FQL&gt;&lt;FQL&gt;&lt;Q&gt;ASTELLAS PHARMA INC.^FF_PTX_INC(1/1/2017,12/31/2017)&lt;/Q&gt;&lt;R&gt;1&lt;/R&gt;&lt;C&gt;1&lt;/C&gt;&lt;D xsi:type="xsd:string"&gt;#NUM&lt;/D&gt;&lt;/FQL&gt;&lt;FQL&gt;&lt;Q&gt;244^FF_PTX_INC(1/1/2020,12/31/2020)&lt;/Q&gt;&lt;R&gt;1&lt;/R&gt;&lt;C&gt;1&lt;/C&gt;&lt;D xsi:type="xsd:string"&gt;#NUM&lt;/D&gt;&lt;/FQL&gt;&lt;FQL&gt;&lt;Q&gt;JP3951600000^FF_PTX_INC(1/1/2016,12/31/2016)&lt;/Q&gt;&lt;R&gt;1&lt;/R&gt;&lt;C&gt;1&lt;/C&gt;&lt;D xsi:type="xsd:string"&gt;#NUM&lt;/D&gt;&lt;/FQL&gt;&lt;FQL&gt;&lt;Q&gt;UNI-CHARM CORP.^FF_PTX_INC(1/1/2017,12/31/2017)&lt;/Q&gt;&lt;R&gt;1&lt;/R&gt;&lt;C&gt;1&lt;/C&gt;&lt;D xsi:type="xsd:string"&gt;#NUM&lt;/D&gt;&lt;/FQL&gt;&lt;FQL&gt;&lt;Q&gt;167^FF_PTX_INC(1/1/2020,12/31/2020)&lt;/Q&gt;&lt;R&gt;1&lt;/R&gt;&lt;C&gt;1&lt;/C&gt;&lt;D xsi:type="xsd:string"&gt;#NUM&lt;/D&gt;&lt;/FQL&gt;&lt;FQL&gt;&lt;Q&gt;JP3173400007^FF_PTX_INC(1/1/2016,12/31/2016)&lt;/Q&gt;&lt;R&gt;1&lt;/R&gt;&lt;C&gt;1&lt;/C&gt;&lt;D xsi:type="xsd:string"&gt;#NUM&lt;/D&gt;&lt;/FQL&gt;&lt;FQL&gt;&lt;Q&gt;OBIC CO. LTD.^FF_PTX_INC(1/1/2017,12/31/2017)&lt;/Q&gt;&lt;R&gt;1&lt;/R&gt;&lt;C&gt;1&lt;/C&gt;&lt;D xsi:type="xsd:string"&gt;#NUM&lt;/D&gt;&lt;/FQL&gt;&lt;FQL&gt;&lt;Q&gt;112^FF_PTX_INC(1/1/2020,12/31/2020)&lt;/Q&gt;&lt;R&gt;1&lt;/R&gt;&lt;C&gt;1&lt;/C&gt;&lt;D xsi:type="xsd:string"&gt;#NUM&lt;/D&gt;&lt;/FQL&gt;&lt;FQL&gt;&lt;Q&gt;JP3802400006^FF_PTX_INC(1/1/2016,12/31/2016)&lt;/Q&gt;&lt;R&gt;1&lt;/R&gt;&lt;C&gt;1&lt;/C&gt;&lt;D xsi:type="xsd:string"&gt;#NUM&lt;/D&gt;&lt;/FQL&gt;&lt;FQL&gt;&lt;Q&gt;FANUC LTD.^FF_PTX_INC(1/1/2017,12/31/2017)&lt;/Q&gt;&lt;R&gt;1&lt;/R&gt;&lt;C&gt;1&lt;/C&gt;&lt;D xsi:type="xsd:string"&gt;#NUM&lt;/D&gt;&lt;/FQL&gt;&lt;FQL&gt;&lt;Q&gt;387^FF_PTX_INC(1/1/2020,12/31/2020)&lt;/Q&gt;&lt;R&gt;1&lt;/R&gt;&lt;C&gt;1&lt;/C&gt;&lt;D xsi:type="xsd:string"&gt;#NUM&lt;/D&gt;&lt;/FQL&gt;&lt;FQL&gt;&lt;Q&gt;TW0001326007^FF_PTX_INC(1/1/2016,12/31/2016)&lt;/Q&gt;&lt;R&gt;1&lt;/R&gt;&lt;C&gt;1&lt;/C&gt;&lt;D xsi:type="xsd:string"&gt;#NUM&lt;/D&gt;&lt;/FQL&gt;&lt;FQL&gt;&lt;Q&gt;FORMOSA CHEMICALS &amp;amp; FIBRE CORP^FF_PTX_INC(1/1/2017,12/31/2017)&lt;/Q&gt;&lt;R&gt;1&lt;/R&gt;&lt;C&gt;1&lt;/C&gt;&lt;D xsi:type="xsd:string"&gt;#NUM&lt;/D&gt;&lt;/FQL&gt;&lt;FQL&gt;&lt;Q&gt;TW^FF_PTX_INC(1/1/2018,12/31/2018)&lt;/Q&gt;&lt;R&gt;1&lt;/R&gt;&lt;C&gt;1&lt;/C&gt;&lt;D xsi:type="xsd:string"&gt;#NUM&lt;/D&gt;&lt;/FQL&gt;&lt;FQL&gt;&lt;Q&gt;115^FF_PTX_INC(1/1/2020,12/31/2020)&lt;/Q&gt;&lt;R&gt;1&lt;/R&gt;&lt;C&gt;1&lt;/C&gt;&lt;D xsi:type="xsd:string"&gt;#NUM&lt;/D&gt;&lt;/FQL&gt;&lt;FQL&gt;&lt;Q&gt;JP3197600004^FF_PTX_INC(1/1/2016,12/31/2016)&lt;/Q&gt;&lt;R&gt;1&lt;/R&gt;&lt;C&gt;1&lt;/C&gt;&lt;D xsi:type="xsd:string"&gt;#NUM&lt;/D&gt;&lt;/FQL&gt;&lt;FQL&gt;&lt;Q&gt;ONO PHARMACEUTICAL CO. LTD.^FF_PTX_INC(1/1/2017,12/31/2017)&lt;/Q&gt;&lt;R&gt;1&lt;/R&gt;&lt;C&gt;1&lt;/C&gt;&lt;D xsi:type="xsd:string"&gt;#NUM&lt;/D&gt;&lt;/FQL&gt;&lt;FQL&gt;&lt;Q&gt;111^FF_PTX_INC(1/1/2020,12/31/2020)&lt;/Q&gt;&lt;R&gt;1&lt;/R&gt;&lt;C&gt;1&lt;/C&gt;&lt;D xsi:type="xsd:string"&gt;#NUM&lt;/D&gt;&lt;/FQL&gt;&lt;FQL&gt;&lt;Q&gt;JP3634600005^FF_PTX_INC(1/1/2016,12/31/2016)&lt;/Q&gt;&lt;R&gt;1&lt;/R&gt;&lt;C&gt;1&lt;/C&gt;&lt;D xsi:type="xsd:string"&gt;#NUM&lt;/D&gt;&lt;/FQL&gt;&lt;FQL&gt;&lt;Q&gt;TOYOTA INDUSTRIES CORP.^FF_PTX_INC(1/1/2017,12/31/2017)&lt;/Q&gt;&lt;R&gt;1&lt;/R&gt;&lt;C&gt;1&lt;/C&gt;&lt;D xsi:type="xsd:string"&gt;#NUM&lt;/D&gt;&lt;/FQL&gt;&lt;FQL&gt;&lt;Q&gt;154^FF_PTX_INC(1/1/2020,12/31/2020)&lt;/Q&gt;&lt;R&gt;1&lt;/R&gt;&lt;C&gt;1&lt;/C&gt;&lt;D xsi:type="xsd:string"&gt;#NUM&lt;/D&gt;&lt;/FQL&gt;&lt;FQL&gt;&lt;Q&gt;JP3476480003^FF_PTX_INC(1/1/2016,12/31/2016)&lt;/Q&gt;&lt;R&gt;1&lt;/R&gt;&lt;C&gt;1&lt;/C&gt;&lt;D xsi:type="xsd:string"&gt;#NUM&lt;/D&gt;&lt;/FQL&gt;&lt;FQL&gt;&lt;Q&gt;DAI-ICHI LIFE HOLDINGS^FF_PTX_INC(1/1/2017,12/31/2017)&lt;/Q&gt;&lt;R&gt;1&lt;/R&gt;&lt;C&gt;1&lt;/C&gt;&lt;D xsi:type="xsd:string"&gt;#NUM&lt;/D&gt;&lt;/FQL&gt;&lt;FQL&gt;&lt;Q&gt;163^FF_PTX_INC(1/1/2020,12/31/2020)&lt;/Q&gt;&lt;R&gt;1&lt;/R&gt;&lt;C&gt;1&lt;/C&gt;&lt;D xsi:type="xsd:string"&gt;#NUM&lt;/D&gt;&lt;/FQL&gt;&lt;FQL&gt;&lt;Q&gt;JP3371200001^FF_PTX_INC(1/1/2016,12/31/2016)&lt;/Q&gt;&lt;R&gt;1&lt;/R&gt;&lt;C&gt;1&lt;/C&gt;&lt;D xsi:type="xsd:string"&gt;#NUM&lt;/D&gt;&lt;/FQL&gt;&lt;FQL&gt;&lt;Q&gt;SHIN-ETSU CHEMICAL CO. LTD.^FF_PTX_INC(1/1/2017,12/31/2017)&lt;/Q&gt;&lt;R&gt;1&lt;/R&gt;&lt;C&gt;1&lt;/C&gt;&lt;D xsi:type="xsd:string"&gt;#NUM&lt;/D&gt;&lt;/FQL&gt;&lt;FQL&gt;&lt;Q&gt;597^FF_PTX_INC(1/1/2020,12/31/2020)&lt;/Q&gt;&lt;R&gt;1&lt;/R&gt;&lt;C&gt;1&lt;/C&gt;&lt;D xsi:type="xsd:string"&gt;#NUM&lt;/D&gt;&lt;/FQL&gt;&lt;FQL&gt;&lt;Q&gt;JP3143600009^FF_PTX_INC(1/1/2016,12/31/2016)&lt;/Q&gt;&lt;R&gt;1&lt;/R&gt;&lt;C&gt;1&lt;/C&gt;&lt;D xsi:type="xsd:string"&gt;#NUM&lt;/D&gt;&lt;/FQL&gt;&lt;FQL&gt;&lt;Q&gt;ITOCHU CORP.^FF_PTX_INC(1/1/2017,12/31/2017)&lt;/Q&gt;&lt;R&gt;1&lt;/R&gt;&lt;C&gt;1&lt;/C&gt;&lt;D xsi:type="xsd:string"&gt;#NUM&lt;/D&gt;&lt;/FQL&gt;&lt;FQL&gt;&lt;Q&gt;41^FF_PTX_INC(1/1/2020,12/31/2020)&lt;/Q&gt;&lt;R&gt;1&lt;/R&gt;&lt;C&gt;1&lt;/C&gt;&lt;D xsi:type="xsd:string"&gt;#NUM&lt;/D&gt;&lt;/FQL&gt;&lt;FQL&gt;&lt;Q&gt;JP3496400007^FF_PTX_INC(1/1/2016,12/31/2016)&lt;/Q&gt;&lt;R&gt;1&lt;/R&gt;&lt;C&gt;1&lt;/C&gt;&lt;D xsi:type="xsd:string"&gt;#NUM&lt;/D&gt;&lt;/FQL&gt;&lt;FQL&gt;&lt;Q&gt;KDDI CORP.^FF_PTX_INC(1/1/2017,12/31/2017)&lt;/Q&gt;&lt;R&gt;1&lt;/R&gt;&lt;C&gt;1&lt;/C&gt;&lt;D xsi:type="xsd:string"&gt;#NUM&lt;/D&gt;&lt;/FQL&gt;&lt;FQL&gt;&lt;Q&gt;437^FF_PTX_INC(1/1/2020,12/31/2020)&lt;/Q&gt;&lt;R&gt;1&lt;/R&gt;&lt;C&gt;1&lt;/C&gt;&lt;D xsi:type="xsd:string"&gt;#NUM&lt;/D&gt;&lt;/FQL&gt;&lt;FQL&gt;&lt;Q&gt;JP3814800003^FF_PTX_INC(1/1/2016,12/31/2016)&lt;/Q&gt;&lt;R&gt;1&lt;/R&gt;&lt;C&gt;1&lt;/C&gt;&lt;D xsi:type="xsd:string"&gt;#NUM&lt;/D&gt;&lt;/FQL&gt;&lt;FQL&gt;&lt;Q&gt;SUBARU CORPORATION^FF_PTX_INC(1/1/2017,12/31/2017)&lt;/Q&gt;&lt;R&gt;1&lt;/R&gt;&lt;C&gt;1&lt;/C&gt;&lt;D xsi:type="xsd:string"&gt;#NUM&lt;/D&gt;&lt;/FQL&gt;&lt;FQL&gt;&lt;Q&gt;104^FF_PTX_INC(1/1/2020,12/31/2020)&lt;/Q&gt;&lt;R&gt;1&lt;/R&gt;&lt;C&gt;1&lt;/C&gt;&lt;D xsi:type="xsd:string"&gt;#NUM&lt;/D&gt;&lt;/FQL&gt;&lt;FQL&gt;&lt;Q&gt;KR7005380001^FF_PTX_INC(1/1/2016,12/31/2016)&lt;/Q&gt;&lt;R&gt;1&lt;/R&gt;&lt;C&gt;1&lt;/C&gt;&lt;D xsi:type="xsd:string"&gt;#NUM&lt;/D&gt;&lt;/FQL&gt;&lt;FQL&gt;&lt;Q&gt;HYUNDAI MOTOR CO^FF_PTX_INC(1/1/2017,12/31/2017)&lt;/Q&gt;&lt;R&gt;1&lt;/R&gt;&lt;C&gt;1&lt;/C&gt;&lt;D xsi:type="xsd:string"&gt;#NUM&lt;/D&gt;&lt;/FQL&gt;&lt;FQL&gt;&lt;Q&gt;KR^FF_PTX_INC(1/1/2018,12/31/2018)&lt;/Q&gt;&lt;R&gt;1&lt;/R&gt;&lt;C&gt;1&lt;/C&gt;&lt;D xsi:type="xsd:string"&gt;#NUM&lt;/D&gt;&lt;/FQL&gt;&lt;FQL&gt;&lt;Q&gt;256^FF_PTX_INC(1/1/2020,12/31/2020)&lt;/Q&gt;&lt;R&gt;1&lt;/R&gt;&lt;C&gt;1&lt;/C&gt;&lt;D xsi:type="xsd:string"&gt;#NUM&lt;/D&gt;&lt;/FQL&gt;&lt;FQL&gt;&lt;Q&gt;JP3381000003^FF_PTX_INC(1/1/2016,12/31/2016)&lt;/Q&gt;&lt;R&gt;1&lt;/R&gt;&lt;C&gt;1&lt;/C&gt;&lt;D xsi:type="xsd:string"&gt;#NUM&lt;/D&gt;&lt;/FQL&gt;&lt;FQL&gt;&lt;Q&gt;NIPPON STEEL^FF_PTX_INC(1/1/2017,12/31/2017)&lt;/Q&gt;&lt;R&gt;1&lt;/R&gt;&lt;C&gt;1&lt;/C&gt;&lt;D xsi:type="xsd:string"&gt;#NUM&lt;/D&gt;&lt;/FQL&gt;&lt;FQL&gt;&lt;Q&gt;138^FF_PTX_INC(1/1/2020,12/31/2020)&lt;/Q&gt;&lt;R&gt;1&lt;/R&gt;&lt;C&gt;1&lt;/C&gt;&lt;D xsi:type="xsd:string"&gt;#NUM&lt;/D&gt;&lt;/FQL&gt;&lt;FQL&gt;&lt;Q&gt;JP3830800003^FF_PTX_INC(1/1/2016,12/31/2016)&lt;/Q&gt;&lt;R&gt;1&lt;/R&gt;&lt;C&gt;1&lt;/C&gt;&lt;D xsi:type="xsd:string"&gt;#NUM&lt;/D&gt;&lt;/FQL&gt;&lt;FQL&gt;&lt;Q&gt;BRIDGESTONE CORP.^FF_PTX_INC(1/1/2017,12/31/2017)&lt;/Q&gt;&lt;R&gt;1&lt;/R&gt;&lt;C&gt;1&lt;/C&gt;&lt;D xsi:type="xsd:string"&gt;#NUM&lt;/D&gt;&lt;/FQL&gt;&lt;FQL&gt;&lt;Q&gt;219^FF_PTX_INC(1/1/2020,12/31/2020)&lt;/Q&gt;&lt;R&gt;1&lt;/R&gt;&lt;C&gt;1&lt;/C&gt;&lt;D xsi:type="xsd:string"&gt;#NUM&lt;/D&gt;&lt;/FQL&gt;&lt;FQL&gt;&lt;Q&gt;TW0002886009^FF_PTX_INC(1/1/2016,12/31/2016)&lt;/Q&gt;&lt;R&gt;1&lt;/R&gt;&lt;C&gt;1&lt;/C&gt;&lt;D xsi:type="xsd:string"&gt;#NUM&lt;/D&gt;&lt;/FQL&gt;&lt;FQL&gt;&lt;Q&gt;MEGA FINANCIAL HOLDING CO LTD^FF_PTX_INC(1/1/2017,12/31/2017)&lt;/Q&gt;&lt;R&gt;1&lt;/R&gt;&lt;C&gt;1&lt;/C&gt;&lt;D xsi:type="xsd:string"&gt;#NUM&lt;/D&gt;&lt;/FQL&gt;&lt;FQL&gt;&lt;Q&gt;JP3933800009^FF_PTX_INC(1/1/2016,12/31/2016)&lt;/Q&gt;&lt;R&gt;1&lt;/R&gt;&lt;C&gt;1&lt;/C&gt;&lt;D xsi:type="xsd:string"&gt;#NUM&lt;/D&gt;&lt;/FQL&gt;&lt;FQL&gt;&lt;Q&gt;Z HOLDINGS^FF_PTX_INC(1/1/2017,12/31/2017)&lt;/Q&gt;&lt;R&gt;1&lt;/R&gt;&lt;C&gt;1&lt;/C&gt;&lt;D xsi:type="xsd:string"&gt;#NUM&lt;/D&gt;&lt;/FQL&gt;&lt;FQL&gt;&lt;Q&gt;114^FF_PTX_INC(1/1/2020,12/31/2020)&lt;/Q&gt;&lt;R&gt;1&lt;/R&gt;&lt;C&gt;1&lt;/C&gt;&lt;D xsi:type="xsd:string"&gt;#NUM&lt;/D&gt;&lt;/FQL&gt;&lt;FQL&gt;&lt;Q&gt;KR7068270008^FF_PTX_INC(1/1/2016,12/31/2016)&lt;/Q&gt;&lt;R&gt;1&lt;/R&gt;&lt;C&gt;1&lt;/C&gt;&lt;D xsi:type="xsd:string"&gt;#NUM&lt;/D&gt;&lt;/FQL&gt;&lt;FQL&gt;&lt;Q&gt;CELLTRION^FF_PTX_INC(1/1/2017,12/31/2017)&lt;/Q&gt;&lt;R&gt;1&lt;/R&gt;&lt;C&gt;1&lt;/C&gt;&lt;D xsi:type="xsd:string"&gt;#NUM&lt;/D&gt;&lt;/FQL&gt;&lt;FQL&gt;&lt;Q&gt;268^FF_PTX_INC(1/1/2020,12/31/2020)&lt;/Q&gt;&lt;R&gt;1&lt;/R&gt;&lt;C&gt;1&lt;/C&gt;&lt;D xsi:type="xsd:string"&gt;#NUM&lt;/D&gt;&lt;/FQL&gt;&lt;FQL&gt;&lt;Q&gt;KR7012330007^FF_PTX_INC(1/1/2016,12/31/2016)&lt;/Q&gt;&lt;R&gt;1&lt;/R&gt;&lt;C&gt;1&lt;/C&gt;&lt;D xsi:type="xsd:string"&gt;#NUM&lt;/D&gt;&lt;/FQL&gt;&lt;FQL&gt;&lt;Q&gt;HYUNDAI MOBIS^FF_PTX_INC(1/1/2017,12/31/2017)&lt;/Q&gt;&lt;R&gt;1&lt;/R&gt;&lt;C&gt;1&lt;/C&gt;&lt;D xsi:type="xsd:string"&gt;#NUM&lt;/D&gt;&lt;/FQL&gt;&lt;FQL&gt;&lt;Q&gt;146^FF_PTX_INC(1/1/2020,12/31/2020)&lt;/Q&gt;&lt;R&gt;1&lt;/R&gt;&lt;C&gt;1&lt;/C&gt;&lt;D xsi:type="xsd:string"&gt;#NUM&lt;/D&gt;&lt;/FQL&gt;&lt;FQL&gt;&lt;Q&gt;TW0001216000^FF_PTX_INC(1/1/2016,12/31/2016)&lt;/Q&gt;&lt;R&gt;1&lt;/R&gt;&lt;C&gt;1&lt;/C&gt;&lt;D xsi:type="xsd:string"&gt;#NUM&lt;/D&gt;&lt;/FQL&gt;&lt;FQL&gt;&lt;Q&gt;UNI-PRESIDENT ENTERPRISES CORP^FF_PTX_INC(1/1/2017,12/31/2017)&lt;/Q&gt;&lt;R&gt;1&lt;/R&gt;&lt;C&gt;1&lt;/C&gt;&lt;D xsi:type="xsd:string"&gt;#NUM&lt;/D&gt;&lt;/FQL&gt;&lt;FQL&gt;&lt;Q&gt;124^FF_PTX_INC(1/1/2020,12/31/2020)&lt;/Q&gt;&lt;R&gt;1&lt;/R&gt;&lt;C&gt;1&lt;/C&gt;&lt;D xsi:type="xsd:string"&gt;#NUM&lt;/D&gt;&lt;/FQL&gt;&lt;FQL&gt;&lt;Q&gt;JP3890350006^FF_PTX_INC(1/1/2016,12/31/2016)&lt;/Q&gt;&lt;R&gt;1&lt;/R&gt;&lt;C&gt;1&lt;/C&gt;&lt;D xsi:type="xsd:string"&gt;#NUM&lt;/D&gt;&lt;/FQL&gt;&lt;FQL&gt;&lt;Q&gt;SUMITOMO MITSUI FINANCIAL GROU^FF_PTX_INC(1/1/2017,12/31/2017)&lt;/Q&gt;&lt;R&gt;1&lt;/R&gt;&lt;C&gt;1&lt;/C&gt;&lt;D xsi:type="xsd:string"&gt;#NUM&lt;/D&gt;&lt;/FQL&gt;&lt;FQL&gt;&lt;Q&gt;424^FF_PTX_INC(1/1/2020,12/31/2020)&lt;/Q&gt;&lt;R&gt;1&lt;/R&gt;&lt;C&gt;1&lt;/C&gt;&lt;D xsi:type="xsd:string"&gt;#NUM&lt;/D&gt;&lt;/FQL&gt;&lt;FQL&gt;&lt;Q&gt;JP3358000002^FF_PTX_INC(1/1/2016,12/31/2016)&lt;/Q&gt;&lt;R&gt;1&lt;/R&gt;&lt;C&gt;1&lt;/C&gt;&lt;D xsi:type="xsd:string"&gt;#NUM&lt;/D&gt;&lt;/FQL&gt;&lt;FQL&gt;&lt;Q&gt;SHIMANO INC.^FF_PTX_INC(1/1/2017,12/31/2017)&lt;/Q&gt;&lt;R&gt;1&lt;/R&gt;&lt;C&gt;1&lt;/C&gt;&lt;D xsi:type="xsd:string"&gt;#NUM&lt;/D&gt;&lt;/FQL&gt;&lt;FQL&gt;&lt;Q&gt;173^FF_PTX_INC(1/1/2020,12/31/2020)&lt;/Q&gt;&lt;R&gt;1&lt;/R&gt;&lt;C&gt;1&lt;/C&gt;&lt;D xsi:type="xsd:string"&gt;#NUM&lt;/D&gt;&lt;/FQL&gt;&lt;FQL&gt;&lt;Q&gt;JP3802300008^FF_PTX_INC(1/1/2016,12/31/2016)&lt;/Q&gt;&lt;R&gt;1&lt;/R&gt;&lt;C&gt;1&lt;/C&gt;&lt;D xsi:type="xsd:string"&gt;#NUM&lt;/D&gt;&lt;/FQL&gt;&lt;FQL&gt;&lt;Q&gt;FAST RETAILING CO. LTD.^FF_PTX_INC(1/1/2017,12/31/2017)&lt;/Q&gt;&lt;R&gt;1&lt;/R&gt;&lt;C&gt;1&lt;/C&gt;&lt;D xsi:type="xsd:string"&gt;#NUM&lt;/D&gt;&lt;/FQL&gt;&lt;FQL&gt;&lt;Q&gt;534^FF_PTX_INC(1/1/2020,12/31/2020)&lt;/Q&gt;&lt;R&gt;1&lt;/R&gt;&lt;C&gt;1&lt;/C&gt;&lt;D xsi:type="xsd:string"&gt;#NUM&lt;/D&gt;&lt;/FQL&gt;&lt;FQL&gt;&lt;Q&gt;JP3898400001^FF_PTX_INC(1/1/2016,12/31/2016)&lt;/Q&gt;&lt;R&gt;1&lt;/R&gt;&lt;C&gt;1&lt;/C&gt;&lt;D xsi:type="xsd:string"&gt;#NUM&lt;/D&gt;&lt;/FQL&gt;&lt;FQL&gt;&lt;Q&gt;MITSUBISHI CORP.^FF_PTX_INC(1/1/2017,12/31/2017)&lt;/Q&gt;&lt;R&gt;1&lt;/R&gt;&lt;C&gt;1&lt;/C&gt;&lt;D xsi:type="xsd:string"&gt;#NUM&lt;/D&gt;&lt;/FQL&gt;&lt;FQL&gt;&lt;Q&gt;358^FF_PTX_INC(1/1/2020,12/31/2020)&lt;/Q&gt;&lt;R&gt;1&lt;/R&gt;&lt;C&gt;1&lt;/C&gt;&lt;D xsi:type="xsd:string"&gt;#NUM&lt;/D&gt;&lt;/FQL&gt;&lt;FQL&gt;&lt;Q&gt;JP3205800000^FF_PTX_INC(1/1/2016,12/31/2016)&lt;/Q&gt;&lt;R&gt;1&lt;/R&gt;&lt;C&gt;1&lt;/C&gt;&lt;D xsi:type="xsd:string"&gt;#NUM&lt;/D&gt;&lt;/FQL&gt;&lt;FQL&gt;&lt;Q&gt;KAO CORP.^FF_PTX_INC(1/1/2017,12/31/2017)&lt;/Q&gt;&lt;R&gt;1&lt;/R&gt;&lt;C&gt;1&lt;/C&gt;&lt;D xsi:type="xsd:string"&gt;#NUM&lt;/D&gt;&lt;/FQL&gt;&lt;FQL&gt;&lt;Q&gt;271^FF_PTX_INC(1/1/2020,12/31/2020)&lt;/Q&gt;&lt;R&gt;1&lt;/R&gt;&lt;C&gt;1&lt;/C&gt;&lt;D xsi:type="xsd:string"&gt;#NUM&lt;/D&gt;&lt;/FQL&gt;&lt;FQL&gt;&lt;Q&gt;KR7005930003^FF_PTX_INC(1/1/2016,12/31/2016)&lt;/Q&gt;&lt;R&gt;1&lt;/R&gt;&lt;C&gt;1&lt;/C&gt;&lt;D xsi:type="xsd:string"&gt;#NUM&lt;/D&gt;&lt;/FQL&gt;&lt;FQL&gt;&lt;Q&gt;SAMSUNG ELECTRONICS CO LTD^FF_PTX_INC(1/1/2017,12/31/2017)&lt;/Q&gt;&lt;R&gt;1&lt;/R&gt;&lt;C&gt;1&lt;/C&gt;&lt;D xsi:type="xsd:string"&gt;#NUM&lt;/D&gt;&lt;/FQL&gt;&lt;FQL&gt;&lt;Q&gt;3148^FF_PTX_INC(1/1/2020,12/31/2020)&lt;/Q&gt;&lt;R&gt;1&lt;/R&gt;&lt;C&gt;1&lt;/C&gt;&lt;D xsi:type="xsd:string"&gt;#NUM&lt;/D&gt;&lt;/FQL&gt;&lt;FQL&gt;&lt;Q&gt;KR7006400006^FF_PTX_INC(1/1/2016,12/31/2016)&lt;/Q&gt;&lt;R&gt;1&lt;/R&gt;&lt;C&gt;1&lt;/C&gt;&lt;D xsi:type="xsd:string"&gt;#NUM&lt;/D&gt;&lt;/FQL&gt;&lt;FQL&gt;&lt;Q&gt;SAMSUNG SDI CO LTD^FF_PTX_INC(1/1/2017,12/31/2017)&lt;/Q&gt;&lt;R&gt;1&lt;/R&gt;&lt;C&gt;1&lt;/C&gt;&lt;D xsi:type="xsd:string"&gt;#NUM&lt;/D&gt;&lt;/FQL&gt;&lt;FQL&gt;&lt;Q&gt;274^FF_PTX_INC(1/1/2020,12/31/2020)&lt;/Q&gt;&lt;R&gt;1&lt;/R&gt;&lt;C&gt;1&lt;/C&gt;&lt;D xsi:type="xsd:string"&gt;#NUM&lt;/D&gt;&lt;/FQL&gt;&lt;FQL&gt;&lt;Q&gt;JP3240400006^FF_PTX_INC(1/1/2016,12/31/2016)&lt;/Q&gt;&lt;R&gt;1&lt;/R&gt;&lt;C&gt;1&lt;/C&gt;&lt;D xsi:type="xsd:string"&gt;#NUM&lt;/D&gt;&lt;/FQL&gt;&lt;FQL&gt;&lt;Q&gt;KIKKOMAN CORP.^FF_PTX_INC(1/1/2017,12/31/2017)&lt;/Q&gt;&lt;R&gt;1&lt;/R&gt;&lt;C&gt;1&lt;/C&gt;&lt;D xsi:type="xsd:string"&gt;#NUM&lt;/D&gt;&lt;/FQL&gt;&lt;FQL&gt;&lt;Q&gt;98^FF_PTX_INC(1/1/2020,12/31/2020)&lt;/Q&gt;&lt;R&gt;1&lt;/R&gt;&lt;C&gt;1&lt;/C&gt;&lt;D xsi:type="xsd:string"&gt;#NUM&lt;/D&gt;&lt;/FQL&gt;&lt;FQL&gt;&lt;Q&gt;JP3119600009^FF_PTX_INC(1/1/2016,12/31/2016)&lt;/Q&gt;&lt;R&gt;1&lt;/R&gt;&lt;C&gt;1&lt;/C&gt;&lt;D xsi:type="xsd:string"&gt;#NUM&lt;/D&gt;&lt;/FQL&gt;&lt;FQL&gt;&lt;Q&gt;AJINOMOTO CO. INC.^FF_PTX_INC(1/1/2017,12/31/2017)&lt;/Q&gt;&lt;R&gt;1&lt;/R&gt;&lt;C&gt;1&lt;/C&gt;&lt;D xsi:type="xsd:string"&gt;#NUM&lt;/D&gt;&lt;/FQL&gt;&lt;FQL&gt;&lt;Q&gt;96^FF_PTX_INC(1/1/2020,12/31/2020)&lt;/Q&gt;&lt;R&gt;1&lt;/R&gt;&lt;C&gt;1&lt;/C&gt;&lt;D xsi:type="xsd:string"&gt;#NUM&lt;/D&gt;&lt;/FQL&gt;&lt;FQL&gt;&lt;Q&gt;TW0002002003^FF_PTX_INC(1/1/2016,12/31/2016)&lt;/Q&gt;&lt;R&gt;1&lt;/R&gt;&lt;C&gt;1&lt;/C&gt;&lt;D xsi:type="xsd:string"&gt;#NUM&lt;/D&gt;&lt;/FQL&gt;&lt;FQL&gt;&lt;Q&gt;CHINA STEEL CORP^FF_PTX_INC(1/1/2017,12/31/2017)&lt;/Q&gt;&lt;R&gt;1&lt;/R&gt;&lt;C&gt;1&lt;/C&gt;&lt;D xsi:type="xsd:string"&gt;#NUM&lt;/D&gt;&lt;/FQL&gt;&lt;FQL&gt;&lt;Q&gt;97^FF_PTX_INC(1/1/2020,12/31/2020)&lt;/Q&gt;&lt;R&gt;1&lt;/R&gt;&lt;C&gt;1&lt;/C&gt;&lt;D xsi:type="xsd:string"&gt;#NUM&lt;/D&gt;&lt;/FQL&gt;&lt;FQL&gt;&lt;Q&gt;JP3249600002^FF_PTX_INC(1/1/2016,12/31/2016)&lt;/Q&gt;&lt;R&gt;1&lt;/R&gt;&lt;C&gt;1&lt;/C&gt;&lt;D xsi:type="xsd:string"&gt;#NUM&lt;/D&gt;&lt;/FQL&gt;&lt;FQL&gt;&lt;Q&gt;KYOCERA CORP.^FF_PTX_INC(1/1/2017,12/31/2017)&lt;/Q&gt;&lt;R&gt;1&lt;/R&gt;&lt;C&gt;1&lt;/C&gt;&lt;D xsi:type="xsd:string"&gt;#NUM&lt;/D&gt;&lt;/FQL&gt;&lt;FQL&gt;&lt;Q&gt;204^FF_PTX_INC(1/1/2020,12/31/2020)&lt;/Q&gt;&lt;R&gt;1&lt;/R&gt;&lt;C&gt;1&lt;/C&gt;&lt;D xsi:type="xsd:string"&gt;#NUM&lt;/D&gt;&lt;/FQL&gt;&lt;FQL&gt;&lt;Q&gt;TW0002882008^FF_PTX_INC(1/1/2016,12/31/2016)&lt;/Q&gt;&lt;R&gt;1&lt;/R&gt;&lt;C&gt;1&lt;/C&gt;&lt;D xsi:type="xsd:string"&gt;#NUM&lt;/D&gt;&lt;/FQL&gt;&lt;FQL&gt;&lt;Q&gt;CATHAY FINANCIAL HOLDING CO LT^FF_PTX_INC(1/1/2017,12/31/2017)&lt;/Q&gt;&lt;R&gt;1&lt;/R&gt;&lt;C&gt;1&lt;/C&gt;&lt;D xsi:type="xsd:string"&gt;#NUM&lt;/D&gt;&lt;/FQL&gt;&lt;FQL&gt;&lt;Q&gt;126^FF_PTX_INC(1/1/2020,12/31/2020)&lt;/Q&gt;&lt;R&gt;1&lt;/R&gt;&lt;C&gt;1&lt;/C&gt;&lt;D xsi:type="xsd:string"&gt;#NUM&lt;/D&gt;&lt;/FQL&gt;&lt;FQL&gt;&lt;Q&gt;TW0002454006^FF_PTX_INC(1/1/2016,12/31/2016)&lt;/Q&gt;&lt;R&gt;1&lt;/R&gt;&lt;C&gt;1&lt;/C&gt;&lt;D xsi:type="xsd:string"&gt;#NUM&lt;/D&gt;&lt;/FQL&gt;&lt;FQL&gt;&lt;Q&gt;MEDIATEK INC^FF_PTX_INC(1/1/2017,12/31/2017)&lt;/Q&gt;&lt;R&gt;1&lt;/R&gt;&lt;C&gt;1&lt;/C&gt;&lt;D xsi:type="xsd:string"&gt;#NUM&lt;/D&gt;&lt;/FQL&gt;&lt;FQL&gt;&lt;Q&gt;457^FF_PTX_INC(1/1/2020,12/31/2020)&lt;/Q&gt;&lt;R&gt;1&lt;/R&gt;&lt;C&gt;1&lt;/C&gt;&lt;D xsi:type="xsd:string"&gt;#NUM&lt;/D&gt;&lt;/FQL&gt;&lt;FQL&gt;&lt;Q&gt;JP3421800008^FF_PTX_INC(1/1/2016,12/31/2016)&lt;/Q&gt;&lt;R&gt;1&lt;/R&gt;&lt;C&gt;1&lt;/C&gt;&lt;D xsi:type="xsd:string"&gt;#NUM&lt;/D&gt;&lt;/FQL&gt;&lt;FQL&gt;&lt;Q&gt;SECOM CO. LTD.^FF_PTX_INC(1/1/2017,12/31/2017)&lt;/Q&gt;&lt;R&gt;1&lt;/R&gt;&lt;C&gt;1&lt;/C&gt;&lt;D xsi:type="xsd:string"&gt;#NUM&lt;/D&gt;&lt;/FQL&gt;&lt;FQL&gt;&lt;Q&gt;157^FF_PTX_INC(1/1/2020,12/31/2020)&lt;/Q&gt;&lt;R&gt;1&lt;/R&gt;&lt;C&gt;1&lt;/C&gt;&lt;D xsi:type="xsd:string"&gt;#NUM&lt;/D&gt;&lt;/FQL&gt;&lt;FQL&gt;&lt;Q&gt;JP3893200000^FF_PTX_INC(1/1/2016,12/31/2016)&lt;/Q&gt;&lt;R&gt;1&lt;/R&gt;&lt;C&gt;1&lt;/C&gt;&lt;D xsi:type="xsd:string"&gt;#NUM&lt;/D&gt;&lt;/FQL&gt;&lt;FQL&gt;&lt;Q&gt;MITSUI FUDOSAN CO. LTD.^FF_PTX_INC(1/1/2017,12/31/2017)&lt;/Q&gt;&lt;R&gt;1&lt;/R&gt;&lt;C&gt;1&lt;/C&gt;&lt;D xsi:type="xsd:string"&gt;#NUM&lt;/D&gt;&lt;/FQL&gt;&lt;FQL&gt;&lt;Q&gt;187^FF_PTX_INC(1/1/2020,12/31/2020)&lt;/Q&gt;&lt;R&gt;1&lt;/R&gt;&lt;C&gt;1&lt;/C&gt;&lt;D xsi:type="xsd:string"&gt;#NUM&lt;/D&gt;&lt;/FQL&gt;&lt;FQL&gt;&lt;Q&gt;JP3200450009^FF_PTX_INC(1/1/2016,12/31/2016)&lt;/Q&gt;&lt;R&gt;1&lt;/R&gt;&lt;C&gt;1&lt;/C&gt;&lt;D xsi:type="xsd:string"&gt;#NUM&lt;/D&gt;&lt;/FQL&gt;&lt;FQL&gt;&lt;Q&gt;ORIX CORP.^FF_PTX_INC(1/1/2017,12/31/2017)&lt;/Q&gt;&lt;R&gt;1&lt;/R&gt;&lt;C&gt;1&lt;/C&gt;&lt;D xsi:type="xsd:string"&gt;#NUM&lt;/D&gt;&lt;/FQL&gt;&lt;FQL&gt;&lt;Q&gt;166^FF_PTX_INC(1/1/2020,12/31/2020)&lt;/Q&gt;&lt;R&gt;1&lt;/R&gt;&lt;C&gt;1&lt;/C&gt;&lt;D xsi:type="xsd:string"&gt;#NUM&lt;/D&gt;&lt;/FQL&gt;&lt;FQL&gt;&lt;Q&gt;JP3571400005^FF_PTX_INC(1/1/2016,12/31/2016)&lt;/Q&gt;&lt;R&gt;1&lt;/R&gt;&lt;C&gt;1&lt;/C&gt;&lt;D xsi:type="xsd:string"&gt;#NUM&lt;/D&gt;&lt;/FQL&gt;&lt;FQL&gt;&lt;Q&gt;TOKYO ELECTRON LTD.^FF_PTX_INC(1/1/2017,12/31/2017)&lt;/Q&gt;&lt;R&gt;1&lt;/R&gt;&lt;C&gt;1&lt;/C&gt;&lt;D xsi:type="xsd:string"&gt;#NUM&lt;/D&gt;&lt;/FQL&gt;&lt;FQL&gt;&lt;Q&gt;566^FF_PTX_INC(1/1/2020,12/31/2020)&lt;/Q&gt;&lt;R&gt;1&lt;/R&gt;&lt;C&gt;1&lt;/C&gt;&lt;D xsi:type="xsd:string"&gt;#NUM&lt;/D&gt;&lt;/FQL&gt;&lt;FQL&gt;&lt;Q&gt;JP3726800000^FF_PTX_INC(1/1/2016,12/31/2016)&lt;/Q&gt;&lt;R&gt;1&lt;/R&gt;&lt;C&gt;1&lt;/C&gt;&lt;D xsi:type="xsd:string"&gt;#NUM&lt;/D&gt;&lt;/FQL&gt;&lt;FQL&gt;&lt;Q&gt;JAPAN TOBACCO INC.^FF_PTX_INC(1/1/2017,12/31/2017)&lt;/Q&gt;&lt;R&gt;1&lt;/R&gt;&lt;C&gt;1&lt;/C&gt;&lt;D xsi:type="xsd:string"&gt;#NUM&lt;/D&gt;&lt;/FQL&gt;&lt;FQL&gt;&lt;Q&gt;181^FF_PTX_INC(1/1/2020,12/31/2020)&lt;/Q&gt;&lt;R&gt;1&lt;/R&gt;&lt;C&gt;1&lt;/C&gt;&lt;D xsi:type="xsd:string"&gt;#NUM&lt;/D&gt;&lt;/FQL&gt;&lt;FQL&gt;&lt;Q&gt;JP3422950000^FF_PTX_INC(1/1/2016,12/31/2016)&lt;/Q&gt;&lt;R&gt;1&lt;/R&gt;&lt;C&gt;1&lt;/C&gt;&lt;D xsi:type="xsd:string"&gt;#NUM&lt;/D&gt;&lt;/FQL&gt;&lt;FQL&gt;&lt;Q&gt;SEVEN &amp;amp; I HOLDINGS CO. LTD.^FF_PTX_INC(1/1/2017,12/31/2017)&lt;/Q&gt;&lt;R&gt;1&lt;/R&gt;&lt;C&gt;1&lt;/C&gt;&lt;D xsi:type="xsd:string"&gt;#NUM&lt;/D&gt;&lt;/FQL&gt;&lt;FQL&gt;&lt;Q&gt;281^FF_PTX_INC(1/1/2020,12/31/2020)&lt;/Q&gt;&lt;R&gt;1&lt;/R&gt;&lt;C&gt;1&lt;/C&gt;&lt;D xsi:type="xsd:string"&gt;#NUM&lt;/D&gt;&lt;/FQL&gt;&lt;FQL&gt;&lt;Q&gt;JP3505000004^FF_PTX_INC(1/1/2016,12/31/2016)&lt;/Q&gt;&lt;R&gt;1&lt;/R&gt;&lt;C&gt;1&lt;/C&gt;&lt;D xsi:type="xsd:string"&gt;#NUM&lt;/D&gt;&lt;/FQL&gt;&lt;FQL&gt;&lt;Q&gt;DAIWA HOUSE INDUSTRY CO. LTD.^FF_PTX_INC(1/1/2017,12/31/2017)&lt;/Q&gt;&lt;R&gt;1&lt;/R&gt;&lt;C&gt;1&lt;/C&gt;&lt;D xsi:type="xsd:string"&gt;#NUM&lt;/D&gt;&lt;/FQL&gt;&lt;FQL&gt;&lt;Q&gt;KR7005490008^FF_PTX_INC(1/1/2016,12/31/2016)&lt;/Q&gt;&lt;R&gt;1&lt;/R&gt;&lt;C&gt;1&lt;/C&gt;&lt;D xsi:type="xsd:string"&gt;#NUM&lt;/D&gt;&lt;/FQL&gt;&lt;FQL&gt;&lt;Q&gt;POSCO^FF_PTX_INC(1/1/2017,12/31/2017)&lt;/Q&gt;&lt;R&gt;1&lt;/R&gt;&lt;C&gt;1&lt;/C&gt;&lt;D xsi:type="xsd:string"&gt;#NUM&lt;/D&gt;&lt;/FQL&gt;&lt;FQL&gt;&lt;Q&gt;21^FF_PTX_INC(1/1/2020,12/31/2020)&lt;/Q&gt;&lt;R&gt;1&lt;/R&gt;&lt;C&gt;1&lt;/C&gt;&lt;D xsi:type="xsd:string"&gt;#NUM&lt;/D&gt;&lt;/FQL&gt;&lt;FQL&gt;&lt;Q&gt;TW0002303005^FF_PTX_INC(1/1/2016,12/31/2016)&lt;/Q&gt;&lt;R&gt;1&lt;/R&gt;&lt;C&gt;1&lt;/C&gt;&lt;D xsi:type="xsd:string"&gt;#NUM&lt;/D&gt;&lt;/FQL&gt;&lt;FQL&gt;&lt;Q&gt;UNITED MICROELECTRONICS CORP^FF_PTX_INC(1/1/2017,12/31/2017)&lt;/Q&gt;&lt;R&gt;1&lt;/R&gt;&lt;C&gt;1&lt;/C&gt;&lt;D xsi:type="xsd:string"&gt;#NUM&lt;/D&gt;&lt;/FQL&gt;&lt;FQL&gt;&lt;Q&gt;175^FF_PTX_INC(1/1/2020,12/31/2020)&lt;/Q&gt;&lt;R&gt;1&lt;/R&gt;&lt;C&gt;1&lt;/C&gt;&lt;D xsi:type="xsd:string"&gt;#NUM&lt;/D&gt;&lt;/FQL&gt;&lt;FQL&gt;&lt;Q&gt;JP3758190007^FF_PTX_INC(1/1/2016,12/31/2016)&lt;/Q&gt;&lt;R&gt;1&lt;/R&gt;&lt;C&gt;1&lt;/C&gt;&lt;D xsi:type="xsd:string"&gt;#NUM&lt;/D&gt;&lt;/FQL&gt;&lt;FQL&gt;&lt;Q&gt;NEXON^FF_PTX_INC(1/1/2017,12/31/2017)&lt;/Q&gt;&lt;R&gt;1&lt;/R&gt;&lt;C&gt;1&lt;/C&gt;&lt;D xsi:type="xsd:string"&gt;#NUM&lt;/D&gt;&lt;/FQL&gt;&lt;FQL&gt;&lt;Q&gt;129^FF_PTX_INC(1/1/2020,12/31/2020)&lt;/Q&gt;&lt;R&gt;1&lt;/R&gt;&lt;C&gt;1&lt;/C&gt;&lt;D xsi:type="xsd:string"&gt;#NUM&lt;/D&gt;&lt;/FQL&gt;&lt;FQL&gt;&lt;Q&gt;JP3304200003^FF_PTX_INC(1/1/2016,12/31/2016)&lt;/Q&gt;&lt;R&gt;1&lt;/R&gt;&lt;C&gt;1&lt;/C&gt;&lt;D xsi:type="xsd:string"&gt;#NUM&lt;/D&gt;&lt;/FQL&gt;&lt;FQL&gt;&lt;Q&gt;KOMATSU LTD.^FF_PTX_INC(1/1/2017,12/31/2017)&lt;/Q&gt;&lt;R&gt;1&lt;/R&gt;&lt;C&gt;1&lt;/C&gt;&lt;D xsi:type="xsd:string"&gt;#NUM&lt;/D&gt;&lt;/FQL&gt;&lt;FQL&gt;&lt;Q&gt;JP3188220002^FF_PTX_INC(1/1/2016,12/31/2016)&lt;/Q&gt;&lt;R&gt;1&lt;/R&gt;&lt;C&gt;1&lt;/C&gt;&lt;D xsi:type="xsd:string"&gt;#NUM&lt;/D&gt;&lt;/FQL&gt;&lt;FQL&gt;&lt;Q&gt;OTSUKA HOLDINGS^FF_PTX_INC(1/1/2017,12/31/2017)&lt;/Q&gt;&lt;R&gt;1&lt;/R&gt;&lt;C&gt;1&lt;/C&gt;&lt;D xsi:type="xsd:string"&gt;#NUM&lt;/D&gt;&lt;/FQL&gt;&lt;FQL&gt;&lt;Q&gt;18^FF_PTX_INC(1/1/2020,12/31/2020)&lt;/Q&gt;&lt;R&gt;1&lt;/R&gt;&lt;C&gt;1&lt;/C&gt;&lt;D xsi:type="xsd:string"&gt;#NUM&lt;/D&gt;&lt;/FQL&gt;&lt;FQL&gt;&lt;Q&gt;JP3633400001^FF_PTX_INC(1/1/2016,12/31/2016)&lt;/Q&gt;&lt;R&gt;1&lt;/R&gt;&lt;C&gt;1&lt;/C&gt;&lt;D xsi:type="xsd:string"&gt;#NUM&lt;/D&gt;&lt;/FQL&gt;&lt;FQL&gt;&lt;Q&gt;TOYOTA MOTOR CORP.^FF_PTX_INC(1/1/2017,12/31/2017)&lt;/Q&gt;&lt;R&gt;1&lt;/R&gt;&lt;C&gt;1&lt;/C&gt;&lt;D xsi:type="xsd:string"&gt;#NUM&lt;/D&gt;&lt;/FQL&gt;&lt;FQL&gt;&lt;Q&gt;1697^FF_PTX_INC(1/1/2020,12/31/2020)&lt;/Q&gt;&lt;R&gt;1&lt;/R&gt;&lt;C&gt;1&lt;/C&gt;&lt;D xsi:type="xsd:string"&gt;#NUM&lt;/D&gt;&lt;/FQL&gt;&lt;FQL&gt;&lt;Q&gt;TW0002881000^FF_PTX_INC(1/1/2016,12/31/2016)&lt;/Q&gt;&lt;R&gt;1&lt;/R&gt;&lt;C&gt;1&lt;/C&gt;&lt;D xsi:type="xsd:string"&gt;#NUM&lt;/D&gt;&lt;/FQL&gt;&lt;FQL&gt;&lt;Q&gt;FUBON FINANCIAL HOLDING CO LTD^FF_PTX_INC(1/1/2017,12/31/2017)&lt;/Q&gt;&lt;R&gt;1&lt;/R&gt;&lt;C&gt;1&lt;/C&gt;&lt;D xsi:type="xsd:string"&gt;#NUM&lt;/D&gt;&lt;/FQL&gt;&lt;FQL&gt;&lt;Q&gt;123^FF_PTX_INC(1/1/2020,12/31/2020)&lt;/Q&gt;&lt;R&gt;1&lt;/R&gt;&lt;C&gt;1&lt;/C&gt;&lt;D xsi:type="xsd:string"&gt;#NUM&lt;/D&gt;&lt;/FQL&gt;&lt;FQL&gt;&lt;Q&gt;JP3814000000^FF_PTX_INC(1/1/2016,12/31/2016)&lt;/Q&gt;&lt;R&gt;1&lt;/R&gt;&lt;C&gt;1&lt;/C&gt;&lt;D xsi:type="xsd:string"&gt;#NUM&lt;/D&gt;&lt;/FQL&gt;&lt;FQL&gt;&lt;Q&gt;FUJIFILM HOLDINGS CORP.^FF_PTX_INC(1/1/2017,12/31/2017)&lt;/Q&gt;&lt;R&gt;1&lt;/R&gt;&lt;C&gt;1&lt;/C&gt;&lt;D xsi:type="xsd:string"&gt;#NUM&lt;/D&gt;&lt;/FQL&gt;&lt;FQL&gt;&lt;Q&gt;202^FF_PTX_INC(1/1/2020,12/31/2020)&lt;/Q&gt;&lt;R&gt;1&lt;/R&gt;&lt;C&gt;1&lt;/C&gt;&lt;D xsi:type="xsd:string"&gt;#NUM&lt;/D&gt;&lt;/FQL&gt;&lt;FQL&gt;&lt;Q&gt;JP3752900005^FF_PTX_INC(1/1/2016,12/31/2016)&lt;/Q&gt;&lt;R&gt;1&lt;/R&gt;&lt;C&gt;1&lt;/C&gt;&lt;D xsi:type="xsd:string"&gt;#NUM&lt;/D&gt;&lt;/FQL&gt;&lt;FQL&gt;&lt;Q&gt;JAPAN POST HOLDINGS^FF_PTX_INC(1/1/2017,12/31/2017)&lt;/Q&gt;&lt;R&gt;1&lt;/R&gt;&lt;C&gt;1&lt;/C&gt;&lt;D xsi:type="xsd:string"&gt;#NUM&lt;/D&gt;&lt;/FQL&gt;&lt;FQL&gt;&lt;Q&gt;113^FF_PTX_INC(1/1/2020,12/31/2020)&lt;/Q&gt;&lt;R&gt;1&lt;/R&gt;&lt;C&gt;1&lt;/C&gt;&lt;D xsi:type="xsd:string"&gt;#NUM&lt;/D&gt;&lt;/FQL&gt;&lt;FQL&gt;&lt;Q&gt;JP3902400005^FF_PTX_INC(1/1/2016,12/31/2016)&lt;/Q&gt;&lt;R&gt;1&lt;/R&gt;&lt;C&gt;1&lt;/C&gt;&lt;D xsi:type="xsd:string"&gt;#NUM&lt;/D&gt;&lt;/FQL&gt;&lt;FQL&gt;&lt;Q&gt;MITSUBISHI ELECTRIC CORP.^FF_PTX_INC(1/1/2017,12/31/2017)&lt;/Q&gt;&lt;R&gt;1&lt;/R&gt;&lt;C&gt;1&lt;/C&gt;&lt;D xsi:type="xsd:string"&gt;#NUM&lt;/D&gt;&lt;/FQL&gt;&lt;FQL&gt;&lt;Q&gt;279^FF_PTX_INC(1/1/2020,12/31/2020)&lt;/Q&gt;&lt;R&gt;1&lt;/R&gt;&lt;C&gt;1&lt;/C&gt;&lt;D xsi:type="xsd:string"&gt;#NUM&lt;/D&gt;&lt;/FQL&gt;&lt;FQL&gt;&lt;Q&gt;KR7105560007^FF_PTX_INC(1/1/2016,12/31/2016)&lt;/Q&gt;&lt;R&gt;1&lt;/R&gt;&lt;C&gt;1&lt;/C&gt;&lt;D xsi:type="xsd:string"&gt;#NUM&lt;/D&gt;&lt;/FQL&gt;&lt;FQL&gt;&lt;Q&gt;KB FINANCIAL GROUP INC^FF_PTX_INC(1/1/2017,12/31/2017)&lt;/Q&gt;&lt;R&gt;1&lt;/R&gt;&lt;C&gt;1&lt;/C&gt;&lt;D xsi:type="xsd:string"&gt;#NUM&lt;/D&gt;&lt;/FQL&gt;&lt;FQL&gt;&lt;Q&gt;177^FF_PTX_INC(1/1/2020,12/31/2020)&lt;/Q&gt;&lt;R&gt;1&lt;/R&gt;&lt;C&gt;1&lt;/C&gt;&lt;D xsi:type="xsd:string"&gt;#NUM&lt;/D&gt;&lt;/FQL&gt;&lt;FQL&gt;&lt;Q&gt;JP3890310000^FF_PTX_INC(1/1/2016,12/31/2016)&lt;/Q&gt;&lt;R&gt;1&lt;/R&gt;&lt;C&gt;1&lt;/C&gt;&lt;D xsi:type="xsd:string"&gt;#NUM&lt;/D&gt;&lt;/FQL&gt;&lt;FQL&gt;&lt;Q&gt;MS&amp;amp;AD INSURANCE GROUP HOLDINGS^FF_PTX_INC(1/1/2017,12/31/2017)&lt;/Q&gt;&lt;R&gt;1&lt;/R&gt;&lt;C&gt;1&lt;/C&gt;&lt;D xsi:type="xsd:string"&gt;#NUM&lt;/D&gt;&lt;/FQL&gt;&lt;FQL&gt;&lt;Q&gt;JP3475350009^FF_PTX_INC(1/1/2016,12/31/2016)&lt;/Q&gt;&lt;R&gt;1&lt;/R&gt;&lt;C&gt;1&lt;/C&gt;&lt;D xsi:type="xsd:string"&gt;#NUM&lt;/D&gt;&lt;/FQL&gt;&lt;FQL&gt;&lt;Q&gt;DAIICHI SANKYO CO. LTD.^FF_PTX_INC(1/1/2017,12/31/2017)&lt;/Q&gt;&lt;R&gt;1&lt;/R&gt;&lt;C&gt;1&lt;/C&gt;&lt;D xsi:type="xsd:string"&gt;#NUM&lt;/D&gt;&lt;/FQL&gt;&lt;FQL&gt;&lt;Q&gt;452^FF_PTX_INC(1/1/2020,12/31/2020)&lt;/Q&gt;&lt;R&gt;1&lt;/R&gt;&lt;C&gt;1&lt;/C&gt;&lt;D xsi:type="xsd:string"&gt;#NUM&lt;/D&gt;&lt;/FQL&gt;&lt;FQL&gt;&lt;Q&gt;JP3236200006^FF_PTX_INC(1/1/2016,12/31/2016)&lt;/Q&gt;&lt;R&gt;1&lt;/R&gt;&lt;C&gt;1&lt;/C&gt;&lt;D xsi:type="xsd:string"&gt;#NUM&lt;/D&gt;&lt;/FQL&gt;&lt;FQL&gt;&lt;Q&gt;KEYENCE CORP.^FF_PTX_INC(1/1/2017,12/31/2017)&lt;/Q&gt;&lt;R&gt;1&lt;/R&gt;&lt;C&gt;1&lt;/C&gt;&lt;D xsi:type="xsd:string"&gt;#NUM&lt;/D&gt;&lt;/FQL&gt;&lt;FQL&gt;&lt;Q&gt;741^FF_PTX_INC(1/1/2020,12/31/2020)&lt;/Q&gt;&lt;R&gt;1&lt;/R&gt;&lt;C&gt;1&lt;/C&gt;&lt;D xsi:type="xsd:string"&gt;#NUM&lt;/D&gt;&lt;/FQL&gt;&lt;FQL&gt;&lt;Q&gt;JP3497400006^FF_PTX_INC(1/1/2016,12/31/2016)&lt;/Q&gt;&lt;R&gt;1&lt;/R&gt;&lt;C&gt;1&lt;/C&gt;&lt;D xsi:type="xsd:string"&gt;#NUM&lt;/D&gt;&lt;/FQL&gt;&lt;FQL&gt;&lt;Q&gt;DAIFUKU^FF_PTX_INC(1/1/2017,12/31/2017)&lt;/Q&gt;&lt;R&gt;1&lt;/R&gt;&lt;C&gt;1&lt;/C&gt;&lt;D xsi:type="xsd:string"&gt;#NUM&lt;/D&gt;&lt;/FQL&gt;&lt;FQL&gt;&lt;Q&gt;106^FF_PTX_INC(1/1/2020,12/31/2020)&lt;/Q&gt;&lt;R&gt;1&lt;/R&gt;&lt;C&gt;1&lt;/C&gt;&lt;D xsi:type="xsd:string"&gt;#NUM&lt;/D&gt;&lt;/FQL&gt;&lt;FQL&gt;&lt;Q&gt;KR7035420009^FF_PTX_INC(1/1/2016,12/31/2016)&lt;/Q&gt;&lt;R&gt;1&lt;/R&gt;&lt;C&gt;1&lt;/C&gt;&lt;D xsi:type="xsd:string"&gt;#NUM&lt;/D&gt;&lt;/FQL&gt;&lt;FQL&gt;&lt;Q&gt;NAVER CORP^FF_PTX_INC(1/1/2017,12/31/2017)&lt;/Q&gt;&lt;R&gt;1&lt;/R&gt;&lt;C&gt;1&lt;/C&gt;&lt;D xsi:type="xsd:string"&gt;#NUM&lt;/D&gt;&lt;/FQL&gt;&lt;FQL&gt;&lt;Q&gt;42^FF_PTX_INC(1/1/2020,12/31/2020)&lt;/Q&gt;&lt;R&gt;1&lt;/R&gt;&lt;C&gt;1&lt;/C&gt;&lt;D xsi:type="xsd:string"&gt;#NUM&lt;/D&gt;&lt;/FQL&gt;&lt;FQL&gt;&lt;Q&gt;JP3756100008^FF_PTX_INC(1/1/2016,12/31/2016)&lt;/Q&gt;&lt;R&gt;1&lt;/R&gt;&lt;C&gt;1&lt;/C&gt;&lt;D xsi:type="xsd:string"&gt;#NUM&lt;/D&gt;&lt;/FQL&gt;&lt;FQL&gt;&lt;Q&gt;NITORI CO. LTD.^FF_PTX_INC(1/1/2017,12/31/2017)&lt;/Q&gt;&lt;R&gt;1&lt;/R&gt;&lt;C&gt;1&lt;/C&gt;&lt;D xsi:type="xsd:string"&gt;#NUM&lt;/D&gt;&lt;/FQL&gt;&lt;FQL&gt;&lt;Q&gt;JP3409000001^FF_PTX_INC(1/1/2016,12/31/2016)&lt;/Q&gt;&lt;R&gt;1&lt;/R&gt;&lt;C&gt;1&lt;/C&gt;&lt;D xsi:type="xsd:string"&gt;#NUM&lt;/D&gt;&lt;/FQL&gt;&lt;FQL&gt;&lt;Q&gt;SUMITOMO REALTY &amp;amp; DEVELOPMENT^FF_PTX_INC(1/1/2017,12/31/2017)&lt;/Q&gt;&lt;R&gt;1&lt;/R&gt;&lt;C&gt;1&lt;/C&gt;&lt;D xsi:type="xsd:string"&gt;#NUM&lt;/D&gt;&lt;/FQL&gt;&lt;FQL&gt;&lt;Q&gt;143^FF_PTX_INC(1/1/2020,12/31/2020)&lt;/Q&gt;&lt;R&gt;1&lt;/R&gt;&lt;C&gt;1&lt;/C&gt;&lt;D xsi:type="xsd:string"&gt;#NUM&lt;/D&gt;&lt;/FQL&gt;&lt;FQL&gt;&lt;Q&gt;JP3732000009^FF_PTX_INC(1/1/2016,12/31/2016)&lt;/Q&gt;&lt;R&gt;1&lt;/R&gt;&lt;C&gt;1&lt;/C&gt;&lt;D xsi:type="xsd:string"&gt;#NUM&lt;/D&gt;&lt;/FQL&gt;&lt;FQL&gt;&lt;Q&gt;SOFTBANK^FF_PTX_INC(1/1/2017,12/31/2017)&lt;/Q&gt;&lt;R&gt;1&lt;/R&gt;&lt;C&gt;1&lt;/C&gt;&lt;D xsi:type="xsd:string"&gt;#NUM&lt;/D&gt;&lt;/FQL&gt;&lt;FQL&gt;&lt;Q&gt;318^FF_PTX_INC(1/1/2020,12/31/2020)&lt;/Q&gt;&lt;R&gt;1&lt;/R&gt;&lt;C&gt;1&lt;/C&gt;&lt;D xsi:type="xsd:string"&gt;#NUM&lt;/D&gt;&lt;/FQL&gt;&lt;FQL&gt;&lt;Q&gt;JP3116000005^FF_PTX_INC(1/1/2016,12/31/2016)&lt;/Q&gt;&lt;R&gt;1&lt;/R&gt;&lt;C&gt;1&lt;/C&gt;&lt;D xsi:type="xsd:string"&gt;#NUM&lt;/D&gt;&lt;/FQL&gt;&lt;FQL&gt;&lt;Q&gt;ASAHI GROUP HDGS^FF_PTX_INC(1/1/2017,12/31/2017)&lt;/Q&gt;&lt;R&gt;1&lt;/R&gt;&lt;C&gt;1&lt;/C&gt;&lt;D xsi:type="xsd:string"&gt;#NUM&lt;/D&gt;&lt;/FQL&gt;&lt;FQL&gt;&lt;Q&gt;182^FF_PTX_INC(1/1/2020,12/31/2020)&lt;/Q&gt;&lt;R&gt;1&lt;/R&gt;&lt;C&gt;1&lt;/C&gt;&lt;D xsi:type="xsd:string"&gt;#NUM&lt;/D&gt;&lt;/FQL&gt;&lt;FQL&gt;&lt;Q&gt;KR7028260008^FF_PTX_INC(1/1/2016,12/31/2016)&lt;/Q&gt;&lt;R&gt;1&lt;/R&gt;&lt;C&gt;1&lt;/C&gt;&lt;D xsi:type="xsd:string"&gt;#NUM&lt;/D&gt;&lt;/FQL&gt;&lt;FQL&gt;&lt;Q&gt;SAMSUNG C&amp;amp;T CORP^FF_PTX_INC(1/1/2017,12/31/2017)&lt;/Q&gt;&lt;R&gt;1&lt;/R&gt;&lt;C&gt;1&lt;/C&gt;&lt;D xsi:type="xsd:string"&gt;#NUM&lt;/D&gt;&lt;/FQL&gt;&lt;FQL&gt;&lt;Q&gt;11^FF_PTX_INC(1/1/2020,12/31/2020)&lt;/Q&gt;&lt;R&gt;1&lt;/R&gt;&lt;C&gt;1&lt;/C&gt;&lt;D xsi:type="xsd:string"&gt;#NUM&lt;/D&gt;&lt;/FQL&gt;&lt;FQL&gt;&lt;Q&gt;JP3893600001^FF_PTX_INC(1/1/2016,12/31/2016)&lt;/Q&gt;&lt;R&gt;1&lt;/R&gt;&lt;C&gt;1&lt;/C&gt;&lt;D xsi:type="xsd:string"&gt;#NUM&lt;/D&gt;&lt;/FQL&gt;&lt;FQL&gt;&lt;Q&gt;MITSUI &amp;amp; CO. LTD.^FF_PTX_INC(1/1/2017,12/31/2017)&lt;/Q&gt;&lt;R&gt;1&lt;/R&gt;&lt;C&gt;1&lt;/C&gt;&lt;D xsi:type="xsd:string"&gt;#NUM&lt;/D&gt;&lt;/FQL&gt;&lt;FQL&gt;&lt;Q&gt;304^FF_PTX_INC(1/1/2020,12/31/2020)&lt;/Q&gt;&lt;R&gt;1&lt;/R&gt;&lt;C&gt;1&lt;/C&gt;&lt;D xsi:type="xsd:string"&gt;#NUM&lt;/D&gt;&lt;/FQL&gt;&lt;FQL&gt;&lt;Q&gt;JP3592200004^FF_PTX_INC(1/1/2016,12/31/2016)&lt;/Q&gt;&lt;R&gt;1&lt;/R&gt;&lt;C&gt;1&lt;/C&gt;&lt;D xsi:type="xsd:string"&gt;#NUM&lt;/D&gt;&lt;/FQL&gt;&lt;FQL&gt;&lt;Q&gt;TOSHIBA CORP.^FF_PTX_INC(1/1/2017,12/31/2017)&lt;/Q&gt;&lt;R&gt;1&lt;/R&gt;&lt;C&gt;1&lt;/C&gt;&lt;D xsi:type="xsd:string"&gt;#NUM&lt;/D&gt;&lt;/FQL&gt;&lt;FQL&gt;&lt;Q&gt;121^FF_PTX_INC(1/1/2020,12/31/2020)&lt;/Q&gt;&lt;R&gt;1&lt;/R&gt;&lt;C&gt;1&lt;/C&gt;&lt;D xsi:type="xsd:string"&gt;#NUM&lt;/D&gt;&lt;/FQL&gt;&lt;FQL&gt;&lt;Q&gt;JP3566800003^FF_PTX_INC(1/1/2016,12/31/2016)&lt;/Q&gt;&lt;R&gt;1&lt;/R&gt;&lt;C&gt;1&lt;/C&gt;&lt;D xsi:type="xsd:string"&gt;#NUM&lt;/D&gt;&lt;/FQL&gt;&lt;FQL&gt;&lt;Q&gt;CENTRAL JAPAN RAILWAY CO.^FF_PTX_INC(1/1/2017,12/31/2017)&lt;/Q&gt;&lt;R&gt;1&lt;/R&gt;&lt;C&gt;1&lt;/C&gt;&lt;D xsi:type="xsd:string"&gt;#NUM&lt;/D&gt;&lt;/FQL&gt;&lt;FQL&gt;&lt;Q&gt;263^FF_PTX_INC(1/1/2020,12/31/2020)&lt;/Q&gt;&lt;R&gt;1&lt;/R&gt;&lt;C&gt;1&lt;/C&gt;&lt;D xsi:type="xsd:string"&gt;#NUM&lt;/D&gt;&lt;/FQL&gt;&lt;FQL&gt;&lt;Q&gt;JP3854600008^FF_PTX_INC(1/1/2016,12/31/2016)&lt;/Q&gt;&lt;R&gt;1&lt;/R&gt;&lt;C&gt;1&lt;/C&gt;&lt;D xsi:type="xsd:string"&gt;#NUM&lt;/D&gt;&lt;/FQL&gt;&lt;FQL&gt;&lt;Q&gt;HONDA MOTOR CO. LTD.^FF_PTX_INC(1/1/2017,12/31/2017)&lt;/Q&gt;&lt;R&gt;1&lt;/R&gt;&lt;C&gt;1&lt;/C&gt;&lt;D xsi:type="xsd:string"&gt;#NUM&lt;/D&gt;&lt;/FQL&gt;&lt;FQL&gt;&lt;Q&gt;463^FF_PTX_INC(1/1/2020,12/31/2020)&lt;/Q&gt;&lt;R&gt;1&lt;/R&gt;&lt;C&gt;1&lt;/C&gt;&lt;D xsi:type="xsd:string"&gt;#NUM&lt;/D&gt;&lt;/FQL&gt;&lt;FQL&gt;&lt;Q&gt;JP3778630008^FF_PTX_INC(1/1/2016,12/31/2016)&lt;/Q&gt;&lt;R&gt;1&lt;/R&gt;&lt;C&gt;1&lt;/C&gt;&lt;D xsi:type="xsd:string"&gt;#NUM&lt;/D&gt;&lt;/FQL&gt;&lt;FQL&gt;&lt;Q&gt;BANDAI NAMCO HOLDINGS INC.^FF_PTX_INC(1/1/2017,12/31/2017)&lt;/Q&gt;&lt;R&gt;1&lt;/R&gt;&lt;C&gt;1&lt;/C&gt;&lt;D xsi:type="xsd:string"&gt;#NUM&lt;/D&gt;&lt;/FQL&gt;&lt;FQL&gt;&lt;Q&gt;135^FF_PTX_INC(1/1/2020,12/31/2020)&lt;/Q&gt;&lt;R&gt;1&lt;/R&gt;&lt;C&gt;1&lt;/C&gt;&lt;D xsi:type="xsd:string"&gt;#NUM&lt;/D&gt;&lt;/FQL&gt;&lt;FQL&gt;&lt;Q&gt;JP3519400000^FF_PTX_INC(1/1/2016,12/31/2016)&lt;/Q&gt;&lt;R&gt;1&lt;/R&gt;&lt;C&gt;1&lt;/C&gt;&lt;D xsi:type="xsd:string"&gt;#NUM&lt;/D&gt;&lt;/FQL&gt;&lt;FQL&gt;&lt;Q&gt;CHUGAI PHARMACEUTICAL CO. LTD.^FF_PTX_INC(1/1/2017,12/31/2017)&lt;/Q&gt;&lt;R&gt;1&lt;/R&gt;&lt;C&gt;1&lt;/C&gt;&lt;D xsi:type="xsd:string"&gt;#NUM&lt;/D&gt;&lt;/FQL&gt;&lt;FQL&gt;&lt;Q&gt;233^FF_PTX_INC(1/1/2020,12/31/2020)&lt;/Q&gt;&lt;R&gt;1&lt;/R&gt;&lt;C&gt;1&lt;/C&gt;&lt;D xsi:type="xsd:string"&gt;#NUM&lt;/D&gt;&lt;/FQL&gt;&lt;FQL&gt;&lt;Q&gt;KR7017670001^FF_PTX_INC(1/1/2016,12/31/2016)&lt;/Q&gt;&lt;R&gt;1&lt;/R&gt;&lt;C&gt;1&lt;/C&gt;&lt;D xsi:type="xsd:string"&gt;#NUM&lt;/D&gt;&lt;/FQL&gt;&lt;FQL&gt;&lt;Q&gt;SK TELECOM^FF_PTX_INC(1/1/2017,12/31/2017)&lt;/Q&gt;&lt;R&gt;1&lt;/R&gt;&lt;C&gt;1&lt;/C&gt;&lt;D xsi:type="xsd:string"&gt;#NUM&lt;/D&gt;&lt;/FQL&gt;&lt;FQL&gt;&lt;Q&gt;JP3546800008^FF_PTX_INC(1/1/2016,12/31/2016)&lt;/Q&gt;&lt;R&gt;1&lt;/R&gt;&lt;C&gt;1&lt;/C&gt;&lt;D xsi:type="xsd:string"&gt;#NUM&lt;/D&gt;&lt;/FQL&gt;&lt;FQL&gt;&lt;Q&gt;TERUMO CORP.^FF_PTX_INC(1/1/2017,12/31/2017)&lt;/Q&gt;&lt;R&gt;1&lt;/R&gt;&lt;C&gt;1&lt;/C&gt;&lt;D xsi:type="xsd:string"&gt;#NUM&lt;/D&gt;&lt;/FQL&gt;&lt;FQL&gt;&lt;Q&gt;221^FF_PTX_INC(1/1/2020,12/31/2020)&lt;/Q&gt;&lt;R&gt;1&lt;/R&gt;&lt;C&gt;1&lt;/C&gt;&lt;D xsi:type="xsd:string"&gt;#NUM&lt;/D&gt;&lt;/FQL&gt;&lt;FQL&gt;&lt;Q&gt;TW0001303006^FF_PTX_INC(1/1/2016,12/31/2016)&lt;/Q&gt;&lt;R&gt;1&lt;/R&gt;&lt;C&gt;1&lt;/C&gt;&lt;D xsi:type="xsd:string"&gt;#NUM&lt;/D&gt;&lt;/FQL&gt;&lt;FQL&gt;&lt;Q&gt;NAN YA PLASTICS CORP^FF_PTX_INC(1/1/2017,12/31/2017)&lt;/Q&gt;&lt;R&gt;1&lt;/R&gt;&lt;C&gt;1&lt;/C&gt;&lt;D xsi:type="xsd:string"&gt;#NUM&lt;/D&gt;&lt;/FQL&gt;&lt;FQL&gt;&lt;Q&gt;139^FF_PTX_INC(1/1/2020,12/31/2020)&lt;/Q&gt;&lt;R&gt;1&lt;/R&gt;&lt;C&gt;1&lt;/C&gt;&lt;D xsi:type="xsd:string"&gt;#NUM&lt;/D&gt;&lt;/FQL&gt;&lt;FQL&gt;&lt;Q&gt;JP3783600004^FF_PTX_INC(1/1/2016,12/31/2016)&lt;/Q&gt;&lt;R&gt;1&lt;/R&gt;&lt;C&gt;1&lt;/C&gt;&lt;D xsi:type="xsd:string"&gt;#NUM&lt;/D&gt;&lt;/FQL&gt;&lt;FQL&gt;&lt;Q&gt;EAST JAPAN RAILWAY CO.^FF_PTX_INC(1/1/2017,12/31/2017)&lt;/Q&gt;&lt;R&gt;1&lt;/R&gt;&lt;C&gt;1&lt;/C&gt;&lt;D xsi:type="xsd:string"&gt;#NUM&lt;/D&gt;&lt;/FQL&gt;&lt;FQL&gt;&lt;Q&gt;228^FF_PTX_INC(1/1/2020,12/31/2020)&lt;/Q&gt;&lt;R&gt;1&lt;/R&gt;&lt;C&gt;1&lt;/C&gt;&lt;D xsi:type="xsd:string"&gt;#NUM&lt;/D&gt;&lt;/FQL&gt;&lt;FQL&gt;&lt;Q&gt;JP3538800008^FF_PTX_INC(1/1/2016,12/31/2016)&lt;/Q&gt;&lt;R&gt;1&lt;/R&gt;&lt;C&gt;1&lt;/C&gt;&lt;D xsi:type="xsd:string"&gt;#NUM&lt;/D&gt;&lt;/FQL&gt;&lt;FQL&gt;&lt;Q&gt;TDK CORP.^FF_PTX_INC(1/1/2017,12/31/2017)&lt;/Q&gt;&lt;R&gt;1&lt;/R&gt;&lt;C&gt;1&lt;/C&gt;&lt;D xsi:type="xsd:string"&gt;#NUM&lt;/D&gt;&lt;/FQL&gt;&lt;FQL&gt;&lt;Q&gt;153^FF_PTX_INC(1/1/2020,12/31/2020)&lt;/Q&gt;&lt;R&gt;1&lt;/R&gt;&lt;C&gt;1&lt;/C&gt;&lt;D xsi:type="xsd:string"&gt;#NUM&lt;/D&gt;&lt;/FQL&gt;&lt;FQL&gt;&lt;Q&gt;TW0002317005^FF_PTX_INC(1/1/2016,12/31/2016)&lt;/Q&gt;&lt;R&gt;1&lt;/R&gt;&lt;C&gt;1&lt;/C&gt;&lt;D xsi:type="xsd:string"&gt;#NUM&lt;/D&gt;&lt;/FQL&gt;&lt;FQL&gt;&lt;Q&gt;HON HAI PRECISION INDUSTRY CO^FF_PTX_INC(1/1/2017,12/31/2017)&lt;/Q&gt;&lt;R&gt;1&lt;/R&gt;&lt;C&gt;1&lt;/C&gt;&lt;D xsi:type="xsd:string"&gt;#NUM&lt;/D&gt;&lt;/FQL&gt;&lt;FQL&gt;&lt;Q&gt;445^FF_PTX_INC(1/1/2020,12/31/2020)&lt;/Q&gt;&lt;R&gt;1&lt;/R&gt;&lt;C&gt;1&lt;/C&gt;&lt;D xsi:type="xsd:string"&gt;#NUM&lt;/D&gt;&lt;/FQL&gt;&lt;FQL&gt;&lt;Q&gt;JP3788600009^FF_PTX_INC(1/1/2016,12/31/2016)&lt;/Q&gt;&lt;R&gt;1&lt;/R&gt;&lt;C&gt;1&lt;/C&gt;&lt;D xsi:type="xsd:string"&gt;#NUM&lt;/D&gt;&lt;/FQL&gt;&lt;FQL&gt;&lt;Q&gt;HITACHI LTD.^FF_PTX_INC(1/1/2017,12/31/2017)&lt;/Q&gt;&lt;R&gt;1&lt;/R&gt;&lt;C&gt;1&lt;/C&gt;&lt;D xsi:type="xsd:string"&gt;#NUM&lt;/D&gt;&lt;/FQL&gt;&lt;FQL&gt;&lt;Q&gt;373^FF_PTX_INC(1/1/2020,12/31/2020)&lt;/Q&gt;&lt;R&gt;1&lt;/R&gt;&lt;C&gt;1&lt;/C&gt;&lt;D xsi:type="xsd:string"&gt;#NUM&lt;/D&gt;&lt;/FQL&gt;&lt;FQL&gt;&lt;Q&gt;JP3351600006^FF_PTX_INC(1/1/2016,12/31/2016)&lt;/Q&gt;&lt;R&gt;1&lt;/R&gt;&lt;C&gt;1&lt;/C&gt;&lt;D xsi:type="xsd:string"&gt;#NUM&lt;/D&gt;&lt;/FQL&gt;&lt;FQL&gt;&lt;Q&gt;SHISEIDO CO. LTD.^FF_PTX_INC(1/1/2017,12/31/2017)&lt;/Q&gt;&lt;R&gt;1&lt;/R&gt;&lt;C&gt;1&lt;/C&gt;&lt;D xsi:type="xsd:string"&gt;#NUM&lt;/D&gt;&lt;/FQL&gt;&lt;FQL&gt;&lt;Q&gt;229^FF_PTX_INC(1/1/2020,12/31/2020)&lt;/Q&gt;&lt;R&gt;1&lt;/R&gt;&lt;C&gt;1&lt;/C&gt;&lt;D xsi:type="xsd:string"&gt;#NUM&lt;/D&gt;&lt;/FQL&gt;&lt;FQL&gt;&lt;Q&gt;KR7000270009^FF_PTX_INC(1/1/2016,12/31/2016)&lt;/Q&gt;&lt;R&gt;1&lt;/R&gt;&lt;C&gt;1&lt;/C&gt;&lt;D xsi:type="xsd:string"&gt;#NUM&lt;/D&gt;&lt;/FQL&gt;&lt;FQL&gt;&lt;Q&gt;KIA MOTORS CORP^FF_PTX_INC(1/1/2017,12/31/2017)&lt;/Q&gt;&lt;R&gt;1&lt;/R&gt;&lt;C&gt;1&lt;/C&gt;&lt;D xsi:type="xsd:string"&gt;#NUM&lt;/D&gt;&lt;/FQL&gt;&lt;FQL&gt;&lt;Q&gt;JP3899600005^FF_PTX_INC(1/1/2016,12/31/2016)&lt;/Q&gt;&lt;R&gt;1&lt;/R&gt;&lt;C&gt;1&lt;/C&gt;&lt;D xsi:type="xsd:string"&gt;#NUM&lt;/D&gt;&lt;/FQL&gt;&lt;FQL&gt;&lt;Q&gt;MITSUBISHI ESTATE CO. LTD.^FF_PTX_INC(1/1/2017,12/31/2017)&lt;/Q&gt;&lt;R&gt;1&lt;/R&gt;&lt;C&gt;1&lt;/C&gt;&lt;D xsi:type="xsd:string"&gt;#NUM&lt;/D&gt;&lt;/FQL&gt;&lt;FQL&gt;&lt;Q&gt;207^FF_PTX_INC(1/1/2020,12/31/2020)&lt;/Q&gt;&lt;R&gt;1&lt;/R&gt;&lt;C&gt;1&lt;/C&gt;&lt;D xsi:type="xsd:string"&gt;#NUM&lt;/D&gt;&lt;/FQL&gt;&lt;FQL&gt;&lt;Q&gt;JP3866800000^FF_PTX_INC(1/1/2016,12/31/2016)&lt;/Q&gt;&lt;R&gt;1&lt;/R&gt;&lt;C&gt;1&lt;/C&gt;&lt;D xsi:type="xsd:string"&gt;#NUM&lt;/D&gt;&lt;/FQL&gt;&lt;FQL&gt;&lt;Q&gt;PANASONIC CORP.^FF_PTX_INC(1/1/2017,12/31/2017)&lt;/Q&gt;&lt;R&gt;1&lt;/R&gt;&lt;C&gt;1&lt;/C&gt;&lt;D xsi:type="xsd:string"&gt;#NUM&lt;/D&gt;&lt;/FQL&gt;&lt;FQL&gt;&lt;Q&gt;269^FF_PTX_INC(1/1/2020,12/31/2020)&lt;/Q&gt;&lt;R&gt;1&lt;/R&gt;&lt;C&gt;1&lt;/C&gt;&lt;D xsi:type="xsd:string"&gt;#NUM&lt;/D&gt;&lt;/FQL&gt;&lt;FQL&gt;&lt;Q&gt;KR7035720002^FF_PTX_INC(1/1/2016,12/31/2016)&lt;/Q&gt;&lt;R&gt;1&lt;/R&gt;&lt;C&gt;1&lt;/C&gt;&lt;D xsi:type="xsd:string"&gt;#NUM&lt;/D&gt;&lt;/FQL&gt;&lt;FQL&gt;&lt;Q&gt;KAKAO CORP^FF_PTX_INC(1/1/2017,12/31/2017)&lt;/Q&gt;&lt;R&gt;1&lt;/R&gt;&lt;C&gt;1&lt;/C&gt;&lt;D xsi:type="xsd:string"&gt;#NUM&lt;/D&gt;&lt;/FQL&gt;&lt;FQL&gt;&lt;Q&gt;TW0002412004^FF_PTX_INC(1/1/2016,12/31/2016)&lt;/Q&gt;&lt;R&gt;1&lt;/R&gt;&lt;C&gt;1&lt;/C&gt;&lt;D xsi:type="xsd:string"&gt;#NUM&lt;/D&gt;&lt;/FQL&gt;&lt;FQL&gt;&lt;Q&gt;CHUNGHWA TELECOM CO LTD^FF_PTX_INC(1/1/2017,12/31/2017)&lt;/Q&gt;&lt;R&gt;1&lt;/R&gt;&lt;C&gt;1&lt;/C&gt;&lt;D xsi:type="xsd:string"&gt;#NUM&lt;/D&gt;&lt;/FQL&gt;&lt;FQL&gt;&lt;Q&gt;148^FF_PTX_INC(1/1/2020,12/31/2020)&lt;/Q&gt;&lt;R&gt;1&lt;/R&gt;&lt;C&gt;1&lt;/C&gt;&lt;D xsi:type="xsd:string"&gt;#NUM&lt;/D&gt;&lt;/FQL&gt;&lt;FQL&gt;&lt;Q&gt;JP3910660004^FF_PTX_INC(1/1/2016,12/31/2016)&lt;/Q&gt;&lt;R&gt;1&lt;/R&gt;&lt;C&gt;1&lt;/C&gt;&lt;D xsi:type="xsd:string"&gt;#NUM&lt;/D&gt;&lt;/FQL&gt;&lt;FQL&gt;&lt;Q&gt;TOKIO MARINE HOLDINGS INC.^FF_PTX_INC(1/1/2017,12/31/2017)&lt;/Q&gt;&lt;R&gt;1&lt;/R&gt;&lt;C&gt;1&lt;/C&gt;&lt;D xsi:type="xsd:string"&gt;#NUM&lt;/D&gt;&lt;/FQL&gt;&lt;FQL&gt;&lt;Q&gt;285^FF_PTX_INC(1/1/2020,12/31/2020)&lt;/Q&gt;&lt;R&gt;1&lt;/R&gt;&lt;C&gt;1&lt;/C&gt;&lt;D xsi:type="xsd:string"&gt;#NUM&lt;/D&gt;&lt;/FQL&gt;&lt;FQL&gt;&lt;Q&gt;JP3386450005^FF_PTX_INC(1/1/2016,12/31/2016)&lt;/Q&gt;&lt;R&gt;1&lt;/R&gt;&lt;C&gt;1&lt;/C&gt;&lt;D xsi:type="xsd:string"&gt;#NUM&lt;/D&gt;&lt;/FQL&gt;&lt;FQL&gt;&lt;Q&gt;ENEOS HOLDINGS^FF_PTX_INC(1/1/2017,12/31/2017)&lt;/Q&gt;&lt;R&gt;1&lt;/R&gt;&lt;C&gt;1&lt;/C&gt;&lt;D xsi:type="xsd:string"&gt;#NUM&lt;/D&gt;&lt;/FQL&gt;&lt;FQL&gt;&lt;Q&gt;125^FF_PTX_INC(1/1/2020,12/31/2020)&lt;/Q&gt;&lt;R&gt;1&lt;/R&gt;&lt;C&gt;1&lt;/C&gt;&lt;D xsi:type="xsd:string"&gt;#NUM&lt;/D&gt;&lt;/FQL&gt;&lt;FQL&gt;&lt;Q&gt;JP3463000004^FF_PTX_INC(1/1/2016,12/31/2016)&lt;/Q&gt;&lt;R&gt;1&lt;/R&gt;&lt;C&gt;1&lt;/C&gt;&lt;D xsi:type="xsd:string"&gt;#NUM&lt;/D&gt;&lt;/FQL&gt;&lt;FQL&gt;&lt;Q&gt;TAKEDA PHARMACEUTICAL CO. LTD.^FF_PTX_INC(1/1/2017,12/31/2017)&lt;/Q&gt;&lt;R&gt;1&lt;/R&gt;&lt;C&gt;1&lt;/C&gt;&lt;D xsi:type="xsd:string"&gt;#NUM&lt;/D&gt;&lt;/FQL&gt;&lt;FQL&gt;&lt;Q&gt;484^FF_PTX_INC(1/1/2020,12/31/2020)&lt;/Q&gt;&lt;R&gt;1&lt;/R&gt;&lt;C&gt;1&lt;/C&gt;&lt;D xsi:type="xsd:string"&gt;#NUM&lt;/D&gt;&lt;/FQL&gt;&lt;FQL&gt;&lt;Q&gt;JP3201200007^FF_PTX_INC(1/1/2016,12/31/2016)&lt;/Q&gt;&lt;R&gt;1&lt;/R&gt;&lt;C&gt;1&lt;/C&gt;&lt;D xsi:type="xsd:string"&gt;#NUM&lt;/D&gt;&lt;/FQL&gt;&lt;FQL&gt;&lt;Q&gt;OLYMPUS CORP.^FF_PTX_INC(1/1/2017,12/31/2017)&lt;/Q&gt;&lt;R&gt;1&lt;/R&gt;&lt;C&gt;1&lt;/C&gt;&lt;D xsi:type="xsd:string"&gt;#NUM&lt;/D&gt;&lt;/FQL&gt;&lt;FQL&gt;&lt;Q&gt;227^FF_PTX_INC(1/1/2020,12/31/2020)&lt;/Q&gt;&lt;R&gt;1&lt;/R&gt;&lt;C&gt;1&lt;/C&gt;&lt;D xsi:type="xsd:string"&gt;#NUM&lt;/D&gt;&lt;/FQL&gt;&lt;FQL&gt;&lt;Q&gt;JP3756600007^FF_PTX_INC(1/1/2016,12/31/2016)&lt;/Q&gt;&lt;R&gt;1&lt;/R&gt;&lt;C&gt;1&lt;/C&gt;&lt;D xsi:type="xsd:string"&gt;#NUM&lt;/D&gt;&lt;/FQL&gt;&lt;FQL&gt;&lt;Q&gt;NINTENDO CO. LTD.^FF_PTX_INC(1/1/2017,12/31/2017)&lt;/Q&gt;&lt;R&gt;1&lt;/R&gt;&lt;C&gt;1&lt;/C&gt;&lt;D xsi:type="xsd:string"&gt;#NUM&lt;/D&gt;&lt;/FQL&gt;&lt;FQL&gt;&lt;Q&gt;567^FF_PTX_INC(1/1/2020,12/31/2020)&lt;/Q&gt;&lt;R&gt;1&lt;/R&gt;&lt;C&gt;1&lt;/C&gt;&lt;D xsi:type="xsd:string"&gt;#NUM&lt;/D&gt;&lt;/FQL&gt;&lt;FQL&gt;&lt;Q&gt;JP3551500006^FF_PTX_INC(1/1/2016,12/31/2016)&lt;/Q&gt;&lt;R&gt;1&lt;/R&gt;&lt;C&gt;1&lt;/C&gt;&lt;D xsi:type="xsd:string"&gt;#NUM&lt;/D&gt;&lt;/FQL&gt;&lt;FQL&gt;&lt;Q&gt;DENSO CORP.^FF_PTX_INC(1/1/2017,12/31/2017)&lt;/Q&gt;&lt;R&gt;1&lt;/R&gt;&lt;C&gt;1&lt;/C&gt;&lt;D xsi:type="xsd:string"&gt;#NUM&lt;/D&gt;&lt;/FQL&gt;&lt;FQL&gt;&lt;Q&gt;30^FF_PTX_INC(1/1/2020,12/31/2020)&lt;/Q&gt;&lt;R&gt;1&lt;/R&gt;&lt;C&gt;1&lt;/C&gt;&lt;D xsi:type="xsd:string"&gt;#NUM&lt;/D&gt;&lt;/FQL&gt;&lt;FQL&gt;&lt;Q&gt;JP3397200001^FF_PTX_INC(1/1/2016,12/31/2016)&lt;/Q&gt;&lt;R&gt;1&lt;/R&gt;&lt;C&gt;1&lt;/C&gt;&lt;D xsi:type="xsd:string"&gt;#NUM&lt;/D&gt;&lt;/FQL&gt;&lt;FQL&gt;&lt;Q&gt;SUZUKI MOTOR CORP.^FF_PTX_INC(1/1/2017,12/31/2017)&lt;/Q&gt;&lt;R&gt;1&lt;/R&gt;&lt;C&gt;1&lt;/C&gt;&lt;D xsi:type="xsd:string"&gt;#NUM&lt;/D&gt;&lt;/FQL&gt;&lt;FQL&gt;&lt;Q&gt;19^FF_PTX_INC(1/1/2020,12/31/2020)&lt;/Q&gt;&lt;R&gt;1&lt;/R&gt;&lt;C&gt;1&lt;/C&gt;&lt;D xsi:type="xsd:string"&gt;#NUM&lt;/D&gt;&lt;/FQL&gt;&lt;FQL&gt;&lt;Q&gt;JP3734800000^FF_PTX_INC(1/1/2016,12/31/2016)&lt;/Q&gt;&lt;R&gt;1&lt;/R&gt;&lt;C&gt;1&lt;/C&gt;&lt;D xsi:type="xsd:string"&gt;#NUM&lt;/D&gt;&lt;/FQL&gt;&lt;FQL&gt;&lt;Q&gt;NIDEC CORP.^FF_PTX_INC(1/1/2017,12/31/2017)&lt;/Q&gt;&lt;R&gt;1&lt;/R&gt;&lt;C&gt;1&lt;/C&gt;&lt;D xsi:type="xsd:string"&gt;#NUM&lt;/D&gt;&lt;/FQL&gt;&lt;FQL&gt;&lt;Q&gt;JP3970300004^FF_PTX_INC(1/1/2016,12/31/2016)&lt;/Q&gt;&lt;R&gt;1&lt;/R&gt;&lt;C&gt;1&lt;/C&gt;&lt;D xsi:type="xsd:string"&gt;#NUM&lt;/D&gt;&lt;/FQL&gt;&lt;FQL&gt;&lt;Q&gt;RECRUIT HOLDINGS^FF_PTX_INC(1/1/2017,12/31/2017)&lt;/Q&gt;&lt;R&gt;1&lt;/R&gt;&lt;C&gt;1&lt;/C&gt;&lt;D xsi:type="xsd:string"&gt;#NUM&lt;/D&gt;&lt;/FQL&gt;&lt;FQL&gt;&lt;Q&gt;705^FF_PTX_INC(1/1/2020,12/31/2020)&lt;/Q&gt;&lt;R&gt;1&lt;/R&gt;&lt;C&gt;1&lt;/C&gt;&lt;D xsi:type="xsd:string"&gt;#NUM&lt;/D&gt;&lt;/FQL&gt;&lt;FQL&gt;&lt;Q&gt;JP3762600009^FF_PTX_INC(1/1/2016,12/31/2016)&lt;/Q&gt;&lt;R&gt;1&lt;/R&gt;&lt;C&gt;1&lt;/C&gt;&lt;D xsi:type="xsd:string"&gt;#NUM&lt;/D&gt;&lt;/FQL&gt;&lt;FQL&gt;&lt;Q&gt;NOMURA HOLDINGS INC.^FF_PTX_INC(1/1/2017,12/31/2017)&lt;/Q&gt;&lt;R&gt;1&lt;/R&gt;&lt;C&gt;1&lt;/C&gt;&lt;D xsi:type="xsd:string"&gt;#NUM&lt;/D&gt;&lt;/FQL&gt;&lt;FQL&gt;&lt;Q&gt;137^FF_PTX_INC(1/1/2020,12/31/2020)&lt;/Q&gt;&lt;R&gt;1&lt;/R&gt;&lt;C&gt;1&lt;/C&gt;&lt;D xsi:type="xsd:string"&gt;#NUM&lt;/D&gt;&lt;/FQL&gt;&lt;FQL&gt;&lt;Q&gt;JP3122400009^FF_PTX_INC(1/1/2016,12/31/2016)&lt;/Q&gt;&lt;R&gt;1&lt;/R&gt;&lt;C&gt;1&lt;/C&gt;&lt;D xsi:type="xsd:string"&gt;#NUM&lt;/D&gt;&lt;/FQL&gt;&lt;FQL&gt;&lt;Q&gt;ADVANTEST CORP.^FF_PTX_INC(1/1/2017,12/31/2017)&lt;/Q&gt;&lt;R&gt;1&lt;/R&gt;&lt;C&gt;1&lt;/C&gt;&lt;D xsi:type="xsd:string"&gt;#NUM&lt;/D&gt;&lt;/FQL&gt;&lt;FQL&gt;&lt;Q&gt;149^FF_PTX_INC(1/1/2020,12/31/2020)&lt;/Q&gt;&lt;R&gt;1&lt;/R&gt;&lt;C&gt;1&lt;/C&gt;&lt;D xsi:type="xsd:string"&gt;#NUM&lt;/D&gt;&lt;/FQL&gt;&lt;FQL&gt;&lt;Q&gt;JP3762800005^FF_P</t>
        </r>
      </text>
    </comment>
    <comment ref="A14" authorId="0" shapeId="0" xr:uid="{7A075AA5-9D11-4BAB-85D7-6DD987A626BE}">
      <text>
        <r>
          <rPr>
            <b/>
            <sz val="9"/>
            <color indexed="81"/>
            <rFont val="Tahoma"/>
            <charset val="1"/>
          </rPr>
          <t>TX_INC(1/1/2016,12/31/2016)&lt;/Q&gt;&lt;R&gt;1&lt;/R&gt;&lt;C&gt;1&lt;/C&gt;&lt;D xsi:type="xsd:string"&gt;#NUM&lt;/D&gt;&lt;/FQL&gt;&lt;FQL&gt;&lt;Q&gt;NOMURA RESEARCH INSTITUTE LTD.^FF_PTX_INC(1/1/2017,12/31/2017)&lt;/Q&gt;&lt;R&gt;1&lt;/R&gt;&lt;C&gt;1&lt;/C&gt;&lt;D xsi:type="xsd:string"&gt;#NUM&lt;/D&gt;&lt;/FQL&gt;&lt;FQL&gt;&lt;Q&gt;102^FF_PTX_INC(1/1/2020,12/31/2020)&lt;/Q&gt;&lt;R&gt;1&lt;/R&gt;&lt;C&gt;1&lt;/C&gt;&lt;D xsi:type="xsd:string"&gt;#NUM&lt;/D&gt;&lt;/FQL&gt;&lt;FQL&gt;&lt;Q&gt;TW0001301000^FF_PTX_INC(1/1/2016,12/31/2016)&lt;/Q&gt;&lt;R&gt;1&lt;/R&gt;&lt;C&gt;1&lt;/C&gt;&lt;D xsi:type="xsd:string"&gt;#NUM&lt;/D&gt;&lt;/FQL&gt;&lt;FQL&gt;&lt;Q&gt;FORMOSA PLASTICS CORP^FF_PTX_INC(1/1/2017,12/31/2017)&lt;/Q&gt;&lt;R&gt;1&lt;/R&gt;&lt;C&gt;1&lt;/C&gt;&lt;D xsi:type="xsd:string"&gt;#NUM&lt;/D&gt;&lt;/FQL&gt;&lt;FQL&gt;&lt;Q&gt;159^FF_PTX_INC(1/1/2020,12/31/2020)&lt;/Q&gt;&lt;R&gt;1&lt;/R&gt;&lt;C&gt;1&lt;/C&gt;&lt;D xsi:type="xsd:string"&gt;#NUM&lt;/D&gt;&lt;/FQL&gt;&lt;FQL&gt;&lt;Q&gt;JP3160400002^FF_PTX_INC(1/1/2016,12/31/2016)&lt;/Q&gt;&lt;R&gt;1&lt;/R&gt;&lt;C&gt;1&lt;/C&gt;&lt;D xsi:type="xsd:string"&gt;#NUM&lt;/D&gt;&lt;/FQL&gt;&lt;FQL&gt;&lt;Q&gt;EISAI CO. LTD.^FF_PTX_INC(1/1/2017,12/31/2017)&lt;/Q&gt;&lt;R&gt;1&lt;/R&gt;&lt;C&gt;1&lt;/C&gt;&lt;D xsi:type="xsd:string"&gt;#NUM&lt;/D&gt;&lt;/FQL&gt;&lt;FQL&gt;&lt;Q&gt;169^FF_PTX_INC(1/1/2020,12/31/2020)&lt;/Q&gt;&lt;R&gt;1&lt;/R&gt;&lt;C&gt;1&lt;/C&gt;&lt;D xsi:type="xsd:string"&gt;#NUM&lt;/D&gt;&lt;/FQL&gt;&lt;FQL&gt;&lt;Q&gt;JP3197800000^FF_PTX_INC(1/1/2016,12/31/2016)&lt;/Q&gt;&lt;R&gt;1&lt;/R&gt;&lt;C&gt;1&lt;/C&gt;&lt;D xsi:type="xsd:string"&gt;#NUM&lt;/D&gt;&lt;/FQL&gt;&lt;FQL&gt;&lt;Q&gt;OMRON CORP.^FF_PTX_INC(1/1/2017,12/31/2017)&lt;/Q&gt;&lt;R&gt;1&lt;/R&gt;&lt;C&gt;1&lt;/C&gt;&lt;D xsi:type="xsd:string"&gt;#NUM&lt;/D&gt;&lt;/FQL&gt;&lt;FQL&gt;&lt;Q&gt;JP3242800005^FF_PTX_INC(1/1/2016,12/31/2016)&lt;/Q&gt;&lt;R&gt;1&lt;/R&gt;&lt;C&gt;1&lt;/C&gt;&lt;D xsi:type="xsd:string"&gt;#NUM&lt;/D&gt;&lt;/FQL&gt;&lt;FQL&gt;&lt;Q&gt;CANON INC.^FF_PTX_INC(1/1/2017,12/31/2017)&lt;/Q&gt;&lt;R&gt;1&lt;/R&gt;&lt;C&gt;1&lt;/C&gt;&lt;D xsi:type="xsd:string"&gt;#NUM&lt;/D&gt;&lt;/FQL&gt;&lt;FQL&gt;&lt;Q&gt;JP3735400008^FF_PTX_INC(1/1/2016,12/31/2016)&lt;/Q&gt;&lt;R&gt;1&lt;/R&gt;&lt;C&gt;1&lt;/C&gt;&lt;D xsi:type="xsd:string"&gt;#NUM&lt;/D&gt;&lt;/FQL&gt;&lt;FQL&gt;&lt;Q&gt;NIPPON TELEGRAPH &amp;amp; TELEPHONE C^FF_PTX_INC(1/1/2017,12/31/2017)&lt;/Q&gt;&lt;R&gt;1&lt;/R&gt;&lt;C&gt;1&lt;/C&gt;&lt;D xsi:type="xsd:string"&gt;#NUM&lt;/D&gt;&lt;/FQL&gt;&lt;FQL&gt;&lt;Q&gt;522^FF_PTX_INC(1/1/2020,12/31/2020)&lt;/Q&gt;&lt;R&gt;1&lt;/R&gt;&lt;C&gt;1&lt;/C&gt;&lt;D xsi:type="xsd:string"&gt;#NUM&lt;/D&gt;&lt;/FQL&gt;&lt;FQL&gt;&lt;Q&gt;KR7036570000^FF_PTX_INC(1/1/2016,12/31/2016)&lt;/Q&gt;&lt;R&gt;1&lt;/R&gt;&lt;C&gt;1&lt;/C&gt;&lt;D xsi:type="xsd:string"&gt;#NUM&lt;/D&gt;&lt;/FQL&gt;&lt;FQL&gt;&lt;Q&gt;NCSOFT^FF_PTX_INC(1/1/2017,12/31/2017)&lt;/Q&gt;&lt;R&gt;1&lt;/R&gt;&lt;C&gt;1&lt;/C&gt;&lt;D xsi:type="xsd:string"&gt;#NUM&lt;/D&gt;&lt;/FQL&gt;&lt;FQL&gt;&lt;Q&gt;JP3258000003^FF_PTX_INC(1/1/2016,12/31/2016)&lt;/Q&gt;&lt;R&gt;1&lt;/R&gt;&lt;C&gt;1&lt;/C&gt;&lt;D xsi:type="xsd:string"&gt;#NUM&lt;/D&gt;&lt;/FQL&gt;&lt;FQL&gt;&lt;Q&gt;KIRIN HOLDINGS CO. LTD.^FF_PTX_INC(1/1/2017,12/31/2017)&lt;/Q&gt;&lt;R&gt;1&lt;/R&gt;&lt;C&gt;1&lt;/C&gt;&lt;D xsi:type="xsd:string"&gt;#NUM&lt;/D&gt;&lt;/FQL&gt;&lt;FQL&gt;&lt;Q&gt;136^FF_PTX_INC(1/1/2020,12/31/2020)&lt;/Q&gt;&lt;R&gt;1&lt;/R&gt;&lt;C&gt;1&lt;/C&gt;&lt;D xsi:type="xsd:string"&gt;#NUM&lt;/D&gt;&lt;/FQL&gt;&lt;FQL&gt;&lt;Q&gt;US0605051046^FF_PTX_INC(1/1/2016,12/31/2016)&lt;/Q&gt;&lt;R&gt;1&lt;/R&gt;&lt;C&gt;1&lt;/C&gt;&lt;D xsi:type="xsd:string"&gt;#NUM&lt;/D&gt;&lt;/FQL&gt;&lt;FQL&gt;&lt;Q&gt;BANK OF AMERICA CORP.^FF_PTX_INC(1/1/2017,12/31/2017)&lt;/Q&gt;&lt;R&gt;1&lt;/R&gt;&lt;C&gt;1&lt;/C&gt;&lt;D xsi:type="xsd:string"&gt;#NUM&lt;/D&gt;&lt;/FQL&gt;&lt;FQL&gt;&lt;Q&gt;US^FF_PTX_INC(1/1/2018,12/31/2018)&lt;/Q&gt;&lt;R&gt;1&lt;/R&gt;&lt;C&gt;1&lt;/C&gt;&lt;D xsi:type="xsd:string"&gt;#NUM&lt;/D&gt;&lt;/FQL&gt;&lt;FQL&gt;&lt;Q&gt;2515^FF_PTX_INC(1/1/2020,12/31/2020)&lt;/Q&gt;&lt;R&gt;1&lt;/R&gt;&lt;C&gt;1&lt;/C&gt;&lt;D xsi:type="xsd:string"&gt;#NUM&lt;/D&gt;&lt;/FQL&gt;&lt;FQL&gt;&lt;Q&gt;US92343V1044^FF_PTX_INC(1/1/2016,12/31/2016)&lt;/Q&gt;&lt;R&gt;1&lt;/R&gt;&lt;C&gt;1&lt;/C&gt;&lt;D xsi:type="xsd:string"&gt;#NUM&lt;/D&gt;&lt;/FQL&gt;&lt;FQL&gt;&lt;Q&gt;VERIZON COMMUNICATIONS INC.^FF_PTX_INC(1/1/2017,12/31/2017)&lt;/Q&gt;&lt;R&gt;1&lt;/R&gt;&lt;C&gt;1&lt;/C&gt;&lt;D xsi:type="xsd:string"&gt;#NUM&lt;/D&gt;&lt;/FQL&gt;&lt;FQL&gt;&lt;Q&gt;2047^FF_PTX_INC(1/1/2020,12/31/2020)&lt;/Q&gt;&lt;R&gt;1&lt;/R&gt;&lt;C&gt;1&lt;/C&gt;&lt;D xsi:type="xsd:string"&gt;#NUM&lt;/D&gt;&lt;/FQL&gt;&lt;FQL&gt;&lt;Q&gt;US22160K1051^FF_PTX_INC(1/1/2016,12/31/2016)&lt;/Q&gt;&lt;R&gt;1&lt;/R&gt;&lt;C&gt;1&lt;/C&gt;&lt;D xsi:type="xsd:string"&gt;#NUM&lt;/D&gt;&lt;/FQL&gt;&lt;FQL&gt;&lt;Q&gt;COSTCO WHOLESALE CORP.^FF_PTX_INC(1/1/2017,12/31/2017)&lt;/Q&gt;&lt;R&gt;1&lt;/R&gt;&lt;C&gt;1&lt;/C&gt;&lt;D xsi:type="xsd:string"&gt;#NUM&lt;/D&gt;&lt;/FQL&gt;&lt;FQL&gt;&lt;Q&gt;1328^FF_PTX_INC(1/1/2020,12/31/2020)&lt;/Q&gt;&lt;R&gt;1&lt;/R&gt;&lt;C&gt;1&lt;/C&gt;&lt;D xsi:type="xsd:string"&gt;#NUM&lt;/D&gt;&lt;/FQL&gt;&lt;FQL&gt;&lt;Q&gt;US9078181081^FF_PTX_INC(1/1/2016,12/31/2016)&lt;/Q&gt;&lt;R&gt;1&lt;/R&gt;&lt;C&gt;1&lt;/C&gt;&lt;D xsi:type="xsd:string"&gt;#NUM&lt;/D&gt;&lt;/FQL&gt;&lt;FQL&gt;&lt;Q&gt;UNION PACIFIC CORP.^FF_PTX_INC(1/1/2017,12/31/2017)&lt;/Q&gt;&lt;R&gt;1&lt;/R&gt;&lt;C&gt;1&lt;/C&gt;&lt;D xsi:type="xsd:string"&gt;#NUM&lt;/D&gt;&lt;/FQL&gt;&lt;FQL&gt;&lt;Q&gt;1264^FF_PTX_INC(1/1/2020,12/31/2020)&lt;/Q&gt;&lt;R&gt;1&lt;/R&gt;&lt;C&gt;1&lt;/C&gt;&lt;D xsi:type="xsd:string"&gt;#NUM&lt;/D&gt;&lt;/FQL&gt;&lt;FQL&gt;&lt;Q&gt;US0970231058^FF_PTX_INC(1/1/2016,12/31/2016)&lt;/Q&gt;&lt;R&gt;1&lt;/R&gt;&lt;C&gt;1&lt;/C&gt;&lt;D xsi:type="xsd:string"&gt;#NUM&lt;/D&gt;&lt;/FQL&gt;&lt;FQL&gt;&lt;Q&gt;BOEING CO.^FF_PTX_INC(1/1/2017,12/31/2017)&lt;/Q&gt;&lt;R&gt;1&lt;/R&gt;&lt;C&gt;1&lt;/C&gt;&lt;D xsi:type="xsd:string"&gt;#NUM&lt;/D&gt;&lt;/FQL&gt;&lt;FQL&gt;&lt;Q&gt;1223^FF_PTX_INC(1/1/2020,12/31/2020)&lt;/Q&gt;&lt;R&gt;1&lt;/R&gt;&lt;C&gt;1&lt;/C&gt;&lt;D xsi:type="xsd:string"&gt;#NUM&lt;/D&gt;&lt;/FQL&gt;&lt;FQL&gt;&lt;Q&gt;US88579Y1010^FF_PTX_INC(1/1/2016,12/31/2016)&lt;/Q&gt;&lt;R&gt;1&lt;/R&gt;&lt;C&gt;1&lt;/C&gt;&lt;D xsi:type="xsd:string"&gt;#NUM&lt;/D&gt;&lt;/FQL&gt;&lt;FQL&gt;&lt;Q&gt;3M CO.^FF_PTX_INC(1/1/2017,12/31/2017)&lt;/Q&gt;&lt;R&gt;1&lt;/R&gt;&lt;C&gt;1&lt;/C&gt;&lt;D xsi:type="xsd:string"&gt;#NUM&lt;/D&gt;&lt;/FQL&gt;&lt;FQL&gt;&lt;Q&gt;946^FF_PTX_INC(1/1/2020,12/31/2020)&lt;/Q&gt;&lt;R&gt;1&lt;/R&gt;&lt;C&gt;1&lt;/C&gt;&lt;D xsi:type="xsd:string"&gt;#NUM&lt;/D&gt;&lt;/FQL&gt;&lt;FQL&gt;&lt;Q&gt;US5128071082^FF_PTX_INC(1/1/2016,12/31/2016)&lt;/Q&gt;&lt;R&gt;1&lt;/R&gt;&lt;C&gt;1&lt;/C&gt;&lt;D xsi:type="xsd:string"&gt;#NUM&lt;/D&gt;&lt;/FQL&gt;&lt;FQL&gt;&lt;Q&gt;LAM RESEARCH CORP.^FF_PTX_INC(1/1/2017,12/31/2017)&lt;/Q&gt;&lt;R&gt;1&lt;/R&gt;&lt;C&gt;1&lt;/C&gt;&lt;D xsi:type="xsd:string"&gt;#NUM&lt;/D&gt;&lt;/FQL&gt;&lt;FQL&gt;&lt;Q&gt;729^FF_PTX_INC(1/1/2020,12/31/2020)&lt;/Q&gt;&lt;R&gt;1&lt;/R&gt;&lt;C&gt;1&lt;/C&gt;&lt;D xsi:type="xsd:string"&gt;#NUM&lt;/D&gt;&lt;/FQL&gt;&lt;FQL&gt;&lt;Q&gt;US78409V1044^FF_PTX_INC(1/1/2016,12/31/2016)&lt;/Q&gt;&lt;R&gt;1&lt;/R&gt;&lt;C&gt;1&lt;/C&gt;&lt;D xsi:type="xsd:string"&gt;#NUM&lt;/D&gt;&lt;/FQL&gt;&lt;FQL&gt;&lt;Q&gt;S&amp;amp;P GLOBAL^FF_PTX_INC(1/1/2017,12/31/2017)&lt;/Q&gt;&lt;R&gt;1&lt;/R&gt;&lt;C&gt;1&lt;/C&gt;&lt;D xsi:type="xsd:string"&gt;#NUM&lt;/D&gt;&lt;/FQL&gt;&lt;FQL&gt;&lt;Q&gt;722^FF_PTX_INC(1/1/2020,12/31/2020)&lt;/Q&gt;&lt;R&gt;1&lt;/R&gt;&lt;C&gt;1&lt;/C&gt;&lt;D xsi:type="xsd:string"&gt;#NUM&lt;/D&gt;&lt;/FQL&gt;&lt;FQL&gt;&lt;Q&gt;US6092071058^FF_PTX_INC(1/1/2016,12/31/2016)&lt;/Q&gt;&lt;R&gt;1&lt;/R&gt;&lt;C&gt;1&lt;/C&gt;&lt;D xsi:type="xsd:string"&gt;#NUM&lt;/D&gt;&lt;/FQL&gt;&lt;FQL&gt;&lt;Q&gt;MONDELEZ^FF_PTX_INC(1/1/2017,12/31/2017)&lt;/Q&gt;&lt;R&gt;1&lt;/R&gt;&lt;C&gt;1&lt;/C&gt;&lt;D xsi:type="xsd:string"&gt;#NUM&lt;/D&gt;&lt;/FQL&gt;&lt;FQL&gt;&lt;Q&gt;712^FF_PTX_INC(1/1/2020,12/31/2020)&lt;/Q&gt;&lt;R&gt;1&lt;/R&gt;&lt;C&gt;1&lt;/C&gt;&lt;D xsi:type="xsd:string"&gt;#NUM&lt;/D&gt;&lt;/FQL&gt;&lt;FQL&gt;&lt;Q&gt;US98978V1035^FF_PTX_INC(1/1/2016,12/31/2016)&lt;/Q&gt;&lt;R&gt;1&lt;/R&gt;&lt;C&gt;1&lt;/C&gt;&lt;D xsi:type="xsd:string"&gt;#NUM&lt;/D&gt;&lt;/FQL&gt;&lt;FQL&gt;&lt;Q&gt;ZOETIS 'A'^FF_PTX_INC(1/1/2017,12/31/2017)&lt;/Q&gt;&lt;R&gt;1&lt;/R&gt;&lt;C&gt;1&lt;/C&gt;&lt;D xsi:type="xsd:string"&gt;#NUM&lt;/D&gt;&lt;/FQL&gt;&lt;FQL&gt;&lt;Q&gt;637^FF_PTX_INC(1/1/2020,12/31/2020)&lt;/Q&gt;&lt;R&gt;1&lt;/R&gt;&lt;C&gt;1&lt;/C&gt;&lt;D xsi:type="xsd:string"&gt;#NUM&lt;/D&gt;&lt;/FQL&gt;&lt;FQL&gt;&lt;Q&gt;US6934751057^FF_PTX_INC(1/1/2016,12/31/2016)&lt;/Q&gt;&lt;R&gt;1&lt;/R&gt;&lt;C&gt;1&lt;/C&gt;&lt;D xsi:type="xsd:string"&gt;#NUM&lt;/D&gt;&lt;/FQL&gt;&lt;FQL&gt;&lt;Q&gt;PNC FINANCIAL SERVICES GROUP I^FF_PTX_INC(1/1/2017,12/31/2017)&lt;/Q&gt;&lt;R&gt;1&lt;/R&gt;&lt;C&gt;1&lt;/C&gt;&lt;D xsi:type="xsd:string"&gt;#NUM&lt;/D&gt;&lt;/FQL&gt;&lt;FQL&gt;&lt;Q&gt;632^FF_PTX_INC(1/1/2020,12/31/2020)&lt;/Q&gt;&lt;R&gt;1&lt;/R&gt;&lt;C&gt;1&lt;/C&gt;&lt;D xsi:type="xsd:string"&gt;#NUM&lt;/D&gt;&lt;/FQL&gt;&lt;FQL&gt;&lt;Q&gt;US37045V1008^FF_PTX_INC(1/1/2016,12/31/2016)&lt;/Q&gt;&lt;R&gt;1&lt;/R&gt;&lt;C&gt;1&lt;/C&gt;&lt;D xsi:type="xsd:string"&gt;#NUM&lt;/D&gt;&lt;/FQL&gt;&lt;FQL&gt;&lt;Q&gt;GENERAL MOTORS^FF_PTX_INC(1/1/2017,12/31/2017)&lt;/Q&gt;&lt;R&gt;1&lt;/R&gt;&lt;C&gt;1&lt;/C&gt;&lt;D xsi:type="xsd:string"&gt;#NUM&lt;/D&gt;&lt;/FQL&gt;&lt;FQL&gt;&lt;Q&gt;614^FF_PTX_INC(1/1/2020,12/31/2020)&lt;/Q&gt;&lt;R&gt;1&lt;/R&gt;&lt;C&gt;1&lt;/C&gt;&lt;D xsi:type="xsd:string"&gt;#NUM&lt;/D&gt;&lt;/FQL&gt;&lt;FQL&gt;&lt;Q&gt;US00507V1098^FF_PTX_INC(1/1/2016,12/31/2016)&lt;/Q&gt;&lt;R&gt;1&lt;/R&gt;&lt;C&gt;1&lt;/C&gt;&lt;D xsi:type="xsd:string"&gt;#NUM&lt;/D&gt;&lt;/FQL&gt;&lt;FQL&gt;&lt;Q&gt;ACTIVISION BLIZZARD INC.^FF_PTX_INC(1/1/2017,12/31/2017)&lt;/Q&gt;&lt;R&gt;1&lt;/R&gt;&lt;C&gt;1&lt;/C&gt;&lt;D xsi:type="xsd:string"&gt;#NUM&lt;/D&gt;&lt;/FQL&gt;&lt;FQL&gt;&lt;Q&gt;612^FF_PTX_INC(1/1/2020,12/31/2020)&lt;/Q&gt;&lt;R&gt;1&lt;/R&gt;&lt;C&gt;1&lt;/C&gt;&lt;D xsi:type="xsd:string"&gt;#NUM&lt;/D&gt;&lt;/FQL&gt;&lt;FQL&gt;&lt;Q&gt;US31428X1063^FF_PTX_INC(1/1/2016,12/31/2016)&lt;/Q&gt;&lt;R&gt;1&lt;/R&gt;&lt;C&gt;1&lt;/C&gt;&lt;D xsi:type="xsd:string"&gt;#NUM&lt;/D&gt;&lt;/FQL&gt;&lt;FQL&gt;&lt;Q&gt;FEDEX CORP.^FF_PTX_INC(1/1/2017,12/31/2017)&lt;/Q&gt;&lt;R&gt;1&lt;/R&gt;&lt;C&gt;1&lt;/C&gt;&lt;D xsi:type="xsd:string"&gt;#NUM&lt;/D&gt;&lt;/FQL&gt;&lt;FQL&gt;&lt;Q&gt;593^FF_PTX_INC(1/1/2020,12/31/2020)&lt;/Q&gt;&lt;R&gt;1&lt;/R&gt;&lt;C&gt;1&lt;/C&gt;&lt;D xsi:type="xsd:string"&gt;#NUM&lt;/D&gt;&lt;/FQL&gt;&lt;FQL&gt;&lt;Q&gt;US1941621039^FF_PTX_INC(1/1/2016,12/31/2016)&lt;/Q&gt;&lt;R&gt;1&lt;/R&gt;&lt;C&gt;1&lt;/C&gt;&lt;D xsi:type="xsd:string"&gt;#NUM&lt;/D&gt;&lt;/FQL&gt;&lt;FQL&gt;&lt;Q&gt;COLGATE-PALMOLIVE CO.^FF_PTX_INC(1/1/2017,12/31/2017)&lt;/Q&gt;&lt;R&gt;1&lt;/R&gt;&lt;C&gt;1&lt;/C&gt;&lt;D xsi:type="xsd:string"&gt;#NUM&lt;/D&gt;&lt;/FQL&gt;&lt;FQL&gt;&lt;Q&gt;575^FF_PTX_INC(1/1/2020,12/31/2020)&lt;/Q&gt;&lt;R&gt;1&lt;/R&gt;&lt;C&gt;1&lt;/C&gt;&lt;D xsi:type="xsd:string"&gt;#NUM&lt;/D&gt;&lt;/FQL&gt;&lt;FQL&gt;&lt;Q&gt;US5184391044^FF_PTX_INC(1/1/2016,12/31/2016)&lt;/Q&gt;&lt;R&gt;1&lt;/R&gt;&lt;C&gt;1&lt;/C&gt;&lt;D xsi:type="xsd:string"&gt;#NUM&lt;/D&gt;&lt;/FQL&gt;&lt;FQL&gt;&lt;Q&gt;ESTEE LAUDER COS. INC.^FF_PTX_INC(1/1/2017,12/31/2017)&lt;/Q&gt;&lt;R&gt;1&lt;/R&gt;&lt;C&gt;1&lt;/C&gt;&lt;D xsi:type="xsd:string"&gt;#NUM&lt;/D&gt;&lt;/FQL&gt;&lt;FQL&gt;&lt;Q&gt;561^FF_PTX_INC(1/1/2020,12/31/2020)&lt;/Q&gt;&lt;R&gt;1&lt;/R&gt;&lt;C&gt;1&lt;/C&gt;&lt;D xsi:type="xsd:string"&gt;#NUM&lt;/D&gt;&lt;/FQL&gt;&lt;FQL&gt;&lt;Q&gt;US0091581068^FF_PTX_INC(1/1/2016,12/31/2016)&lt;/Q&gt;&lt;R&gt;1&lt;/R&gt;&lt;C&gt;1&lt;/C&gt;&lt;D xsi:type="xsd:string"&gt;#NUM&lt;/D&gt;&lt;/FQL&gt;&lt;FQL&gt;&lt;Q&gt;AIR PRODUCTS &amp;amp; CHEMICALS INC.^FF_PTX_INC(1/1/2017,12/31/2017)&lt;/Q&gt;&lt;R&gt;1&lt;/R&gt;&lt;C&gt;1&lt;/C&gt;&lt;D xsi:type="xsd:string"&gt;#NUM&lt;/D&gt;&lt;/FQL&gt;&lt;FQL&gt;&lt;Q&gt;529^FF_PTX_INC(1/1/2020,12/31/2020)&lt;/Q&gt;&lt;R&gt;1&lt;/R&gt;&lt;C&gt;1&lt;/C&gt;&lt;D xsi:type="xsd:string"&gt;#NUM&lt;/D&gt;&lt;/FQL&gt;&lt;FQL&gt;&lt;Q&gt;US8725901040^FF_PTX_INC(1/1/2016,12/31/2016)&lt;/Q&gt;&lt;R&gt;1&lt;/R&gt;&lt;C&gt;1&lt;/C&gt;&lt;D xsi:type="xsd:string"&gt;#NUM&lt;/D&gt;&lt;/FQL&gt;&lt;FQL&gt;&lt;Q&gt;T-MOBILE US INC^FF_PTX_INC(1/1/2017,12/31/2017)&lt;/Q&gt;&lt;R&gt;1&lt;/R&gt;&lt;C&gt;1&lt;/C&gt;&lt;D xsi:type="xsd:string"&gt;#NUM&lt;/D&gt;&lt;/FQL&gt;&lt;FQL&gt;&lt;Q&gt;517^FF_PTX_INC(1/1/2020,12/31/2020)&lt;/Q&gt;&lt;R&gt;1&lt;/R&gt;&lt;C&gt;1&lt;/C&gt;&lt;D xsi:type="xsd:string"&gt;#NUM&lt;/D&gt;&lt;/FQL&gt;&lt;FQL&gt;&lt;Q&gt;US75886F1075^FF_PTX_INC(1/1/2016,12/31/2016)&lt;/Q&gt;&lt;R&gt;1&lt;/R&gt;&lt;C&gt;1&lt;/C&gt;&lt;D xsi:type="xsd:string"&gt;#NUM&lt;/D&gt;&lt;/FQL&gt;&lt;FQL&gt;&lt;Q&gt;REGENERON PHARMS.^FF_PTX_INC(1/1/2017,12/31/2017)&lt;/Q&gt;&lt;R&gt;1&lt;/R&gt;&lt;C&gt;1&lt;/C&gt;&lt;D xsi:type="xsd:string"&gt;#NUM&lt;/D&gt;&lt;/FQL&gt;&lt;FQL&gt;&lt;Q&gt;422^FF_PTX_INC(1/1/2020,12/31/2020)&lt;/Q&gt;&lt;R&gt;1&lt;/R&gt;&lt;C&gt;1&lt;/C&gt;&lt;D xsi:type="xsd:string"&gt;#NUM&lt;/D&gt;&lt;/FQL&gt;&lt;FQL&gt;&lt;Q&gt;US6516391066^FF_PTX_INC(1/1/2016,12/31/2016)&lt;/Q&gt;&lt;R&gt;1&lt;/R&gt;&lt;C&gt;1&lt;/C&gt;&lt;D xsi:type="xsd:string"&gt;#NUM&lt;/D&gt;&lt;/FQL&gt;&lt;FQL&gt;&lt;Q&gt;NEWMONT^FF_PTX_INC(1/1/2017,12/31/2017)&lt;/Q&gt;&lt;R&gt;1&lt;/R&gt;&lt;C&gt;1&lt;/C&gt;&lt;D xsi:type="xsd:string"&gt;#NUM&lt;/D&gt;&lt;/FQL&gt;&lt;FQL&gt;&lt;Q&gt;412^FF_PTX_INC(1/1/2020,12/31/2020)&lt;/Q&gt;&lt;R&gt;1&lt;/R&gt;&lt;C&gt;1&lt;/C&gt;&lt;D xsi:type="xsd:string"&gt;#NUM&lt;/D&gt;&lt;/FQL&gt;&lt;FQL&gt;&lt;Q&gt;US3453708600^FF_PTX_INC(1/1/2016,12/31/2016)&lt;/Q&gt;&lt;R&gt;1&lt;/R&gt;&lt;C&gt;1&lt;/C&gt;&lt;D xsi:type="xsd:string"&gt;#NUM&lt;/D&gt;&lt;/FQL&gt;&lt;FQL&gt;&lt;Q&gt;FORD MOTOR CO.^FF_PTX_INC(1/1/2017,12/31/2017)&lt;/Q&gt;&lt;R&gt;1&lt;/R&gt;&lt;C&gt;1&lt;/C&gt;&lt;D xsi:type="xsd:string"&gt;#NUM&lt;/D&gt;&lt;/FQL&gt;&lt;FQL&gt;&lt;Q&gt;407^FF_PTX_INC(1/1/2020,12/31/2020)&lt;/Q&gt;&lt;R&gt;1&lt;/R&gt;&lt;C&gt;1&lt;/C&gt;&lt;D xsi:type="xsd:string"&gt;#NUM&lt;/D&gt;&lt;/FQL&gt;&lt;FQL&gt;&lt;Q&gt;US35671D8570^FF_PTX_INC(1/1/2016,12/31/2016)&lt;/Q&gt;&lt;R&gt;1&lt;/R&gt;&lt;C&gt;1&lt;/C&gt;&lt;D xsi:type="xsd:string"&gt;#NUM&lt;/D&gt;&lt;/FQL&gt;&lt;FQL&gt;&lt;Q&gt;FREEPORT-MCMORAN^FF_PTX_INC(1/1/2017,12/31/2017)&lt;/Q&gt;&lt;R&gt;1&lt;/R&gt;&lt;C&gt;1&lt;/C&gt;&lt;D xsi:type="xsd:string"&gt;#NUM&lt;/D&gt;&lt;/FQL&gt;&lt;FQL&gt;&lt;Q&gt;US4943681035^FF_PTX_INC(1/1/2016,12/31/2016)&lt;/Q&gt;&lt;R&gt;1&lt;/R&gt;&lt;C&gt;1&lt;/C&gt;&lt;D xsi:type="xsd:string"&gt;#NUM&lt;/D&gt;&lt;/FQL&gt;&lt;FQL&gt;&lt;Q&gt;KIMBERLY-CLARK CORP.^FF_PTX_INC(1/1/2017,12/31/2017)&lt;/Q&gt;&lt;R&gt;1&lt;/R&gt;&lt;C&gt;1&lt;/C&gt;&lt;D xsi:type="xsd:string"&gt;#NUM&lt;/D&gt;&lt;/FQL&gt;&lt;FQL&gt;&lt;Q&gt;402^FF_PTX_INC(1/1/2020,12/31/2020)&lt;/Q&gt;&lt;R&gt;1&lt;/R&gt;&lt;C&gt;1&lt;/C&gt;&lt;D xsi:type="xsd:string"&gt;#NUM&lt;/D&gt;&lt;/FQL&gt;&lt;FQL&gt;&lt;Q&gt;US45168D1046^FF_PTX_INC(1/1/2016,12/31/2016)&lt;/Q&gt;&lt;R&gt;1&lt;/R&gt;&lt;C&gt;1&lt;/C&gt;&lt;D xsi:type="xsd:string"&gt;#NUM&lt;/D&gt;&lt;/FQL&gt;&lt;FQL&gt;&lt;Q&gt;IDEXX LABORATORIES^FF_PTX_INC(1/1/2017,12/31/2017)&lt;/Q&gt;&lt;R&gt;1&lt;/R&gt;&lt;C&gt;1&lt;/C&gt;&lt;D xsi:type="xsd:string"&gt;#NUM&lt;/D&gt;&lt;/FQL&gt;&lt;FQL&gt;&lt;Q&gt;355^FF_PTX_INC(1/1/2020,12/31/2020)&lt;/Q&gt;&lt;R&gt;1&lt;/R&gt;&lt;C&gt;1&lt;/C&gt;&lt;D xsi:type="xsd:string"&gt;#NUM&lt;/D&gt;&lt;/FQL&gt;&lt;FQL&gt;&lt;Q&gt;US40434L1052^FF_PTX_INC(1/1/2016,12/31/2016)&lt;/Q&gt;&lt;R&gt;1&lt;/R&gt;&lt;C&gt;1&lt;/C&gt;&lt;D xsi:type="xsd:string"&gt;#NUM&lt;/D&gt;&lt;/FQL&gt;&lt;FQL&gt;&lt;Q&gt;HP INC.^FF_PTX_INC(1/1/2017,12/31/2017)&lt;/Q&gt;&lt;R&gt;1&lt;/R&gt;&lt;C&gt;1&lt;/C&gt;&lt;D xsi:type="xsd:string"&gt;#NUM&lt;/D&gt;&lt;/FQL&gt;&lt;FQL&gt;&lt;Q&gt;348^FF_PTX_INC(1/1/2020,12/31/2020)&lt;/Q&gt;&lt;R&gt;1&lt;/R&gt;&lt;C&gt;1&lt;/C&gt;&lt;D xsi:type="xsd:string"&gt;#NUM&lt;/D&gt;&lt;/FQL&gt;&lt;FQL&gt;&lt;Q&gt;US2855121099^FF_PTX_INC(1/1/2016,12/31/2016)&lt;/Q&gt;&lt;R&gt;1&lt;/R&gt;&lt;C&gt;1&lt;/C&gt;&lt;D xsi:type="xsd:string"&gt;#NUM&lt;/D&gt;&lt;/FQL&gt;&lt;FQL&gt;&lt;Q&gt;ELECTRONIC ARTS INC.^FF_PTX_INC(1/1/2017,12/31/2017)&lt;/Q&gt;&lt;R&gt;1&lt;/R&gt;&lt;C&gt;1&lt;/C&gt;&lt;D xsi:type="xsd:string"&gt;#NUM&lt;/D&gt;&lt;/FQL&gt;&lt;FQL&gt;&lt;Q&gt;334^FF_PTX_INC(1/1/2020,12/31/2020)&lt;/Q&gt;&lt;R&gt;1&lt;/R&gt;&lt;C&gt;1&lt;/C&gt;&lt;D xsi:type="xsd:string"&gt;#NUM&lt;/D&gt;&lt;/FQL&gt;&lt;FQL&gt;&lt;Q&gt;US21036P1084^FF_PTX_INC(1/1/2016,12/31/2016)&lt;/Q&gt;&lt;R&gt;1&lt;/R&gt;&lt;C&gt;1&lt;/C&gt;&lt;D xsi:type="xsd:string"&gt;#NUM&lt;/D&gt;&lt;/FQL&gt;&lt;FQL&gt;&lt;Q&gt;CONSTELLATION BRANDS 'A'^FF_PTX_INC(1/1/2017,12/31/2017)&lt;/Q&gt;&lt;R&gt;1&lt;/R&gt;&lt;C&gt;1&lt;/C&gt;&lt;D xsi:type="xsd:string"&gt;#NUM&lt;/D&gt;&lt;/FQL&gt;&lt;FQL&gt;&lt;Q&gt;33^FF_PTX_INC(1/1/2020,12/31/2020)&lt;/Q&gt;&lt;R&gt;1&lt;/R&gt;&lt;C&gt;1&lt;/C&gt;&lt;D xsi:type="xsd:string"&gt;#NUM&lt;/D&gt;&lt;/FQL&gt;&lt;FQL&gt;&lt;Q&gt;US2310211063^FF_PTX_INC(1/1/2016,12/31/2016)&lt;/Q&gt;&lt;R&gt;1&lt;/R&gt;&lt;C&gt;1&lt;/C&gt;&lt;D xsi:type="xsd:string"&gt;#NUM&lt;/D&gt;&lt;/FQL&gt;&lt;FQL&gt;&lt;Q&gt;CUMMINS INC.^FF_PTX_INC(1/1/2017,12/31/2017)&lt;/Q&gt;&lt;R&gt;1&lt;/R&gt;&lt;C&gt;1&lt;/C&gt;&lt;D xsi:type="xsd:string"&gt;#NUM&lt;/D&gt;&lt;/FQL&gt;&lt;FQL&gt;&lt;Q&gt;326^FF_PTX_INC(1/1/2020,12/31/2020)&lt;/Q&gt;&lt;R&gt;1&lt;/R&gt;&lt;C&gt;1&lt;/C&gt;&lt;D xsi:type="xsd:string"&gt;#NUM&lt;/D&gt;&lt;/FQL&gt;&lt;FQL&gt;&lt;Q&gt;US77543R1023^FF_PTX_INC(1/1/2016,12/31/2016)&lt;/Q&gt;&lt;R&gt;1&lt;/R&gt;&lt;C&gt;1&lt;/C&gt;&lt;D xsi:type="xsd:string"&gt;#NUM&lt;/D&gt;&lt;/FQL&gt;&lt;FQL&gt;&lt;Q&gt;ROKU^FF_PTX_INC(1/1/2017,12/31/2017)&lt;/Q&gt;&lt;R&gt;1&lt;/R&gt;&lt;C&gt;1&lt;/C&gt;&lt;D xsi:type="xsd:string"&gt;#NUM&lt;/D&gt;&lt;/FQL&gt;&lt;FQL&gt;&lt;Q&gt;302^FF_PTX_INC(1/1/2020,12/31/2020)&lt;/Q&gt;&lt;R&gt;1&lt;/R&gt;&lt;C&gt;1&lt;/C&gt;&lt;D xsi:type="xsd:string"&gt;#NUM&lt;/D&gt;&lt;/FQL&gt;&lt;FQL&gt;&lt;Q&gt;US0010551028^FF_PTX_INC(1/1/2016,12/31/2016)&lt;/Q&gt;&lt;R&gt;1&lt;/R&gt;&lt;C&gt;1&lt;/C&gt;&lt;D xsi:type="xsd:string"&gt;#NUM&lt;/D&gt;&lt;/FQL&gt;&lt;FQL&gt;&lt;Q&gt;AFLAC INC.^FF_PTX_INC(1/1/2017,12/31/2017)&lt;/Q&gt;&lt;R&gt;1&lt;/R&gt;&lt;C&gt;1&lt;/C&gt;&lt;D xsi:type="xsd:string"&gt;#NUM&lt;/D&gt;&lt;/FQL&gt;&lt;FQL&gt;&lt;Q&gt;286^FF_PTX_INC(1/1/2020,12/31/2020)&lt;/Q&gt;&lt;R&gt;1&lt;/R&gt;&lt;C&gt;1&lt;/C&gt;&lt;D xsi:type="xsd:string"&gt;#NUM&lt;/D&gt;&lt;/FQL&gt;&lt;FQL&gt;&lt;Q&gt;US98956P1021^FF_PTX_INC(1/1/2016,12/31/2016)&lt;/Q&gt;&lt;R&gt;1&lt;/R&gt;&lt;C&gt;1&lt;/C&gt;&lt;D xsi:type="xsd:string"&gt;#NUM&lt;/D&gt;&lt;/FQL&gt;&lt;FQL&gt;&lt;Q&gt;ZIMMER BIOMET HOLDINGS^FF_PTX_INC(1/1/2017,12/31/2017)&lt;/Q&gt;&lt;R&gt;1&lt;/R&gt;&lt;C&gt;1&lt;/C&gt;&lt;D xsi:type="xsd:string"&gt;#NUM&lt;/D&gt;&lt;/FQL&gt;&lt;FQL&gt;&lt;Q&gt;282^FF_PTX_INC(1/1/2020,12/31/2020)&lt;/Q&gt;&lt;R&gt;1&lt;/R&gt;&lt;C&gt;1&lt;/C&gt;&lt;D xsi:type="xsd:string"&gt;#NUM&lt;/D&gt;&lt;/FQL&gt;&lt;FQL&gt;&lt;Q&gt;US8936411003^FF_PTX_INC(1/1/2016,12/31/2016)&lt;/Q&gt;&lt;R&gt;1&lt;/R&gt;&lt;C&gt;1&lt;/C&gt;&lt;D xsi:type="xsd:string"&gt;#NUM&lt;/D&gt;&lt;/FQL&gt;&lt;FQL&gt;&lt;Q&gt;TRANSDIGM GROUP^FF_PTX_INC(1/1/2017,12/31/2017)&lt;/Q&gt;&lt;R&gt;1&lt;/R&gt;&lt;C&gt;1&lt;/C&gt;&lt;D xsi:type="xsd:string"&gt;#NUM&lt;/D&gt;&lt;/FQL&gt;&lt;FQL&gt;&lt;Q&gt;272^FF_PTX_INC(1/1/2020,12/31/2020)&lt;/Q&gt;&lt;R&gt;1&lt;/R&gt;&lt;C&gt;1&lt;/C&gt;&lt;D xsi:type="xsd:string"&gt;#NUM&lt;/D&gt;&lt;/FQL&gt;&lt;FQL&gt;&lt;Q&gt;US8545021011^FF_PTX_INC(1/1/2016,12/31/2016)&lt;/Q&gt;&lt;R&gt;1&lt;/R&gt;&lt;C&gt;1&lt;/C&gt;&lt;D xsi:type="xsd:string"&gt;#NUM&lt;/D&gt;&lt;/FQL&gt;&lt;FQL&gt;&lt;Q&gt;STANLEY BLACK &amp;amp; DECKER INC.^FF_PTX_INC(1/1/2017,12/31/2017)&lt;/Q&gt;&lt;R&gt;1&lt;/R&gt;&lt;C&gt;1&lt;/C&gt;&lt;D xsi:type="xsd:string"&gt;#NUM&lt;/D&gt;&lt;/FQL&gt;&lt;FQL&gt;&lt;Q&gt;US6200763075^FF_PTX_INC(1/1/2016,12/31/2016)&lt;/Q&gt;&lt;R&gt;1&lt;/R&gt;&lt;C&gt;1&lt;/C&gt;&lt;D xsi:type="xsd:string"&gt;#NUM&lt;/D&gt;&lt;/FQL&gt;&lt;FQL&gt;&lt;Q&gt;MOTOROLA SOLUTIONS INC.^FF_PTX_INC(1/1/2017,12/31/2017)&lt;/Q&gt;&lt;R&gt;1&lt;/R&gt;&lt;C&gt;1&lt;/C&gt;&lt;D xsi:type="xsd:string"&gt;#NUM&lt;/D&gt;&lt;/FQL&gt;&lt;FQL&gt;&lt;Q&gt;US58155Q1031^FF_PTX_INC(1/1/2016,12/31/2016)&lt;/Q&gt;&lt;R&gt;1&lt;/R&gt;&lt;C&gt;1&lt;/C&gt;&lt;D xsi:type="xsd:string"&gt;#NUM&lt;/D&gt;&lt;/FQL&gt;&lt;FQL&gt;&lt;Q&gt;MCKESSON CORP.^FF_PTX_INC(1/1/2017,12/31/2017)&lt;/Q&gt;&lt;R&gt;1&lt;/R&gt;&lt;C&gt;1&lt;/C&gt;&lt;D xsi:type="xsd:string"&gt;#NUM&lt;/D&gt;&lt;/FQL&gt;&lt;FQL&gt;&lt;Q&gt;266^FF_PTX_INC(1/1/2020,12/31/2020)&lt;/Q&gt;&lt;R&gt;1&lt;/R&gt;&lt;C&gt;1&lt;/C&gt;&lt;D xsi:type="xsd:string"&gt;#NUM&lt;/D&gt;&lt;/FQL&gt;&lt;FQL&gt;&lt;Q&gt;US2473617023^FF_PTX_INC(1/1/2016,12/31/2016)&lt;/Q&gt;&lt;R&gt;1&lt;/R&gt;&lt;C&gt;1&lt;/C&gt;&lt;D xsi:type="xsd:string"&gt;#NUM&lt;/D&gt;&lt;/FQL&gt;&lt;FQL&gt;&lt;Q&gt;DELTA AIR LINES INC.^FF_PTX_INC(1/1/2017,12/31/2017)&lt;/Q&gt;&lt;R&gt;1&lt;/R&gt;&lt;C&gt;1&lt;/C&gt;&lt;D xsi:type="xsd:string"&gt;#NUM&lt;/D&gt;&lt;/FQL&gt;&lt;FQL&gt;&lt;Q&gt;262^FF_PTX_INC(1/1/2020,12/31/2020)&lt;/Q&gt;&lt;R&gt;1&lt;/R&gt;&lt;C&gt;1&lt;/C&gt;&lt;D xsi:type="xsd:string"&gt;#NUM&lt;/D&gt;&lt;/FQL&gt;&lt;FQL&gt;&lt;Q&gt;US23331A1097^FF_PTX_INC(1/1/2016,12/31/2016)&lt;/Q&gt;&lt;R&gt;1&lt;/R&gt;&lt;C&gt;1&lt;/C&gt;&lt;D xsi:type="xsd:string"&gt;#NUM&lt;/D&gt;&lt;/FQL&gt;&lt;FQL&gt;&lt;Q&gt;D.R. HORTON INC.^FF_PTX_INC(1/1/2017,12/31/2017)&lt;/Q&gt;&lt;R&gt;1&lt;/R&gt;&lt;C&gt;1&lt;/C&gt;&lt;D xsi:type="xsd:string"&gt;#NUM&lt;/D&gt;&lt;/FQL&gt;&lt;FQL&gt;&lt;Q&gt;258^FF_PTX_INC(1/1/2020,12/31/2020)&lt;/Q&gt;&lt;R&gt;1&lt;/R&gt;&lt;C&gt;1&lt;/C&gt;&lt;D xsi:type="xsd:string"&gt;#NUM&lt;/D&gt;&lt;/FQL&gt;&lt;FQL&gt;&lt;Q&gt;US0311001004^FF_PTX_INC(1/1/2016,12/31/2016)&lt;/Q&gt;&lt;R&gt;1&lt;/R&gt;&lt;C&gt;1&lt;/C&gt;&lt;D xsi:type="xsd:string"&gt;#NUM&lt;/D&gt;&lt;/FQL&gt;&lt;FQL&gt;&lt;Q&gt;AMETEK INC.^FF_PTX_INC(1/1/2017,12/31/2017)&lt;/Q&gt;&lt;R&gt;1&lt;/R&gt;&lt;C&gt;1&lt;/C&gt;&lt;D xsi:type="xsd:string"&gt;#NUM&lt;/D&gt;&lt;/FQL&gt;&lt;FQL&gt;&lt;Q&gt;25^FF_PTX_INC(1/1/2020,12/31/2020)&lt;/Q&gt;&lt;R&gt;1&lt;/R&gt;&lt;C&gt;1&lt;/C&gt;&lt;D xsi:type="xsd:string"&gt;#NUM&lt;/D&gt;&lt;/FQL&gt;&lt;FQL&gt;&lt;Q&gt;US49271V1008^FF_PTX_INC(1/1/2016,12/31/2016)&lt;/Q&gt;&lt;R&gt;1&lt;/R&gt;&lt;C&gt;1&lt;/C&gt;&lt;D xsi:type="xsd:string"&gt;#NUM&lt;/D&gt;&lt;/FQL&gt;&lt;FQL&gt;&lt;Q&gt;KEURIG DR PEPPER^FF_PTX_INC(1/1/2017,12/31/2017)&lt;/Q&gt;&lt;R&gt;1&lt;/R&gt;&lt;C&gt;1&lt;/C&gt;&lt;D xsi:type="xsd:string"&gt;#NUM&lt;/D&gt;&lt;/FQL&gt;&lt;FQL&gt;&lt;Q&gt;241^FF_PTX_INC(1/1/2020,12/31/2020)&lt;/Q&gt;&lt;R&gt;1&lt;/R&gt;&lt;C&gt;1&lt;/C&gt;&lt;D xsi:type="xsd:string"&gt;#NUM&lt;/D&gt;&lt;/FQL&gt;&lt;FQL&gt;&lt;Q&gt;US5260571048^FF_PTX_INC(1/1/2016,12/31/2016)&lt;/Q&gt;&lt;R&gt;1&lt;/R&gt;&lt;C&gt;1&lt;/C&gt;&lt;D xsi:type="xsd:string"&gt;#NUM&lt;/D&gt;&lt;/FQL&gt;&lt;FQL&gt;&lt;Q&gt;LENNAR 'A'^FF_PTX_INC(1/1/2017,12/31/2017)&lt;/Q&gt;&lt;R&gt;1&lt;/R&gt;&lt;C&gt;1&lt;/C&gt;&lt;D xsi:type="xsd:string"&gt;#NUM&lt;/D&gt;&lt;/FQL&gt;&lt;FQL&gt;&lt;Q&gt;237^FF_PTX_INC(1/1/2020,12/31/2020)&lt;/Q&gt;&lt;R&gt;1&lt;/R&gt;&lt;C&gt;1&lt;/C&gt;&lt;D xsi:type="xsd:string"&gt;#NUM&lt;/D&gt;&lt;/FQL&gt;&lt;FQL&gt;&lt;Q&gt;US0584981064^FF_PTX_INC(1/1/2016,12/31/2016)&lt;/Q&gt;&lt;R&gt;1&lt;/R&gt;&lt;C&gt;1&lt;/C&gt;&lt;D xsi:type="xsd:string"&gt;#NUM&lt;/D&gt;&lt;/FQL&gt;&lt;FQL&gt;&lt;Q&gt;BALL CORP.^FF_PTX_INC(1/1/2017,12/31/2017)&lt;/Q&gt;&lt;R&gt;1&lt;/R&gt;&lt;C&gt;1&lt;/C&gt;&lt;D xsi:type="xsd:string"&gt;#NUM&lt;/D&gt;&lt;/FQL&gt;&lt;FQL&gt;&lt;Q&gt;236^FF_PTX_INC(1/1/2020,12/31/2020)&lt;/Q&gt;&lt;R&gt;1&lt;/R&gt;&lt;C&gt;1&lt;/C&gt;&lt;D xsi:type="xsd:string"&gt;#NUM&lt;/D&gt;&lt;/FQL&gt;&lt;FQL&gt;&lt;Q&gt;US5926881054^FF_PTX_INC(1/1/2016,12/31/2016)&lt;/Q&gt;&lt;R&gt;1&lt;/R&gt;&lt;C&gt;1&lt;/C&gt;&lt;D xsi:type="xsd:string"&gt;#NUM&lt;/D&gt;&lt;/FQL&gt;&lt;FQL&gt;&lt;Q&gt;METTLER-TOLEDO INTERNATIONAL I^FF_PTX_INC(1/1/2017,12/31/2017)&lt;/Q&gt;&lt;R&gt;1&lt;/R&gt;&lt;C&gt;1&lt;/C&gt;&lt;D xsi:type="xsd:string"&gt;#NUM&lt;/D&gt;&lt;/FQL&gt;&lt;FQL&gt;&lt;Q&gt;234^FF_PTX_INC(1/1/2020,12/31/2020)&lt;/Q&gt;&lt;R&gt;1&lt;/R&gt;&lt;C&gt;1&lt;/C&gt;&lt;D xsi:type="xsd:string"&gt;#NUM&lt;/D&gt;&lt;/FQL&gt;&lt;FQL&gt;&lt;Q&gt;US5010441013^FF_PTX_INC(1/1/2016,12/31/2016)&lt;/Q&gt;&lt;R&gt;1&lt;/R&gt;&lt;C&gt;1&lt;/C&gt;&lt;D xsi:type="xsd:string"&gt;#NUM&lt;/D&gt;&lt;/FQL&gt;&lt;FQL&gt;&lt;Q&gt;KROGER CO.^FF_PTX_INC(1/1/2017,12/31/2017)&lt;/Q&gt;&lt;R&gt;1&lt;/R&gt;&lt;C&gt;1&lt;/C&gt;&lt;D xsi:type="xsd:string"&gt;#NUM&lt;/D&gt;&lt;/FQL&gt;&lt;FQL&gt;&lt;Q&gt;US88339J1051^FF_PTX_INC(1/1/2016,12/31/2016)&lt;/Q&gt;&lt;R&gt;1&lt;/R&gt;&lt;C&gt;1&lt;/C&gt;&lt;D xsi:type="xsd:string"&gt;#NUM&lt;/D&gt;&lt;/FQL&gt;&lt;FQL&gt;&lt;Q&gt;TRADE DESK CL.A^FF_PTX_INC(1/1/2017,12/31/2017)&lt;/Q&gt;&lt;R&gt;1&lt;/R&gt;&lt;C&gt;1&lt;/C&gt;&lt;D xsi:type="xsd:string"&gt;#NUM&lt;/D&gt;&lt;/FQL&gt;&lt;FQL&gt;&lt;Q&gt;NL0009434992^FF_PTX_INC(1/1/2016,12/31/2016)&lt;/Q&gt;&lt;R&gt;1&lt;/R&gt;&lt;C&gt;1&lt;/C&gt;&lt;D xsi:type="xsd:string"&gt;#NUM&lt;/D&gt;&lt;/FQL&gt;&lt;FQL&gt;&lt;Q&gt;LYONDELLBASELL INDUSTRIES^FF_PTX_INC(1/1/2017,12/31/2017)&lt;/Q&gt;&lt;R&gt;1&lt;/R&gt;&lt;C&gt;1&lt;/C&gt;&lt;D xsi:type="xsd:string"&gt;#NUM&lt;/D&gt;&lt;/FQL&gt;&lt;FQL&gt;&lt;Q&gt;US6792951054^FF_PTX_INC(1/1/2016,12/31/2016)&lt;/Q&gt;&lt;R&gt;1&lt;/R&gt;&lt;C&gt;1&lt;/C&gt;&lt;D xsi:type="xsd:string"&gt;#NUM&lt;/D&gt;&lt;/FQL&gt;&lt;FQL&gt;&lt;Q&gt;OKTA CL.A^FF_PTX_INC(1/1/2017,12/31/2017)&lt;/Q&gt;&lt;R&gt;1&lt;/R&gt;&lt;C&gt;1&lt;/C&gt;&lt;D xsi:type="xsd:string"&gt;#NUM&lt;/D&gt;&lt;/FQL&gt;&lt;FQL&gt;&lt;Q&gt;US9892071054^FF_PTX_INC(1/1/2016,12/31/2016)&lt;/Q&gt;&lt;R&gt;1&lt;/R&gt;&lt;C&gt;1&lt;/C&gt;&lt;D xsi:type="xsd:string"&gt;#NUM&lt;/D&gt;&lt;/FQL&gt;&lt;FQL&gt;&lt;Q&gt;ZEBRA TECHS. 'A'^FF_PTX_INC(1/1/2017,12/31/2017)&lt;/Q&gt;&lt;R&gt;1&lt;/R&gt;&lt;C&gt;1&lt;/C&gt;&lt;D xsi:type="xsd:string"&gt;#NUM&lt;/D&gt;&lt;/FQL&gt;&lt;FQL&gt;&lt;Q&gt;22^FF_PTX_INC(1/1/2020,12/31/2020)&lt;/Q&gt;&lt;R&gt;1&lt;/R&gt;&lt;C&gt;1&lt;/C&gt;&lt;D xsi:type="xsd:string"&gt;#NUM&lt;/D&gt;&lt;/FQL&gt;&lt;FQL&gt;&lt;Q&gt;US34959E1091^FF_PTX_INC(1/1/2016,12/31/2016)&lt;/Q&gt;&lt;R&gt;1&lt;/R&gt;&lt;C&gt;1&lt;/C&gt;&lt;D xsi:type="xsd:string"&gt;#NUM&lt;/D&gt;&lt;/FQL&gt;&lt;FQL&gt;&lt;Q&gt;FORTINET^FF_PTX_INC(1/1/2017,12/31/2017)&lt;/Q&gt;&lt;R&gt;1&lt;/R&gt;&lt;C&gt;1&lt;/C&gt;&lt;D xsi:type="xsd:string"&gt;#NUM&lt;/D&gt;&lt;/FQL&gt;&lt;FQL&gt;&lt;Q&gt;211^FF_PTX_INC(1/1/2020,12/31/2020)&lt;/Q&gt;&lt;R&gt;1&lt;/R&gt;&lt;C&gt;1&lt;/C&gt;&lt;D xsi:type="xsd:string"&gt;#NUM&lt;/D&gt;&lt;/FQL&gt;&lt;FQL&gt;&lt;Q&gt;US57772K1016^FF_PTX_INC(1/1/2016,12/31/2016)&lt;/Q&gt;&lt;R&gt;1&lt;/R&gt;&lt;C&gt;1&lt;/C&gt;&lt;D xsi:type="xsd:string"&gt;#NUM&lt;/D&gt;&lt;/FQL&gt;&lt;FQL&gt;&lt;Q&gt;MAXIM INTEGRATED PRODUCTS INC.^FF_PTX_INC(1/1/2017,12/31/2017)&lt;/Q&gt;&lt;R&gt;1&lt;/R&gt;&lt;C&gt;1&lt;/C&gt;&lt;D xsi:type="xsd:string"&gt;#NUM&lt;/D&gt;&lt;/FQL&gt;&lt;FQL&gt;&lt;Q&gt;208^FF_PTX_INC(1/1/2020,12/31/2020)&lt;/Q&gt;&lt;R&gt;1&lt;/R&gt;&lt;C&gt;1&lt;/C&gt;&lt;D xsi:type="xsd:string"&gt;#NUM&lt;/D&gt;&lt;/FQL&gt;&lt;FQL&gt;&lt;Q&gt;US6703461052^FF_PTX_INC(1/1/2016,12/31/2016)&lt;/Q&gt;&lt;R&gt;1&lt;/R&gt;&lt;C&gt;1&lt;/C&gt;&lt;D xsi:type="xsd:string"&gt;#NUM&lt;/D&gt;&lt;/FQL&gt;&lt;FQL&gt;&lt;Q&gt;NUCOR CORP.^FF_PTX_INC(1/1/2017,12/31/2017)&lt;/Q&gt;&lt;R&gt;1&lt;/R&gt;&lt;C&gt;1&lt;/C&gt;&lt;D xsi:type="xsd:string"&gt;#NUM&lt;/D&gt;&lt;/FQL&gt;&lt;FQL&gt;&lt;Q&gt;206^FF_PTX_INC(1/1/2020,12/31/2020)&lt;/Q&gt;&lt;R&gt;1&lt;/R&gt;&lt;C&gt;1&lt;/C&gt;&lt;D xsi:type="xsd:string"&gt;#NUM&lt;/D&gt;&lt;/FQL&gt;&lt;FQL&gt;&lt;Q&gt;US3635761097^FF_PTX_INC(1/1/2016,12/31/2016)&lt;/Q&gt;&lt;R&gt;1&lt;/R&gt;&lt;C&gt;1&lt;/C&gt;&lt;D xsi:type="xsd:string"&gt;#NUM&lt;/D&gt;&lt;/FQL&gt;&lt;FQL&gt;&lt;Q&gt;ARTHUR J GALLAGHER^FF_PTX_INC(1/1/2017,12/31/2017)&lt;/Q&gt;&lt;R&gt;1&lt;/R&gt;&lt;C&gt;1&lt;/C&gt;&lt;D xsi:type="xsd:string"&gt;#NUM&lt;/D&gt;&lt;/FQL&gt;&lt;FQL&gt;&lt;Q&gt;US4165151048^FF_PTX_INC(1/1/2016,12/31/2016)&lt;/Q&gt;&lt;R&gt;1&lt;/R&gt;&lt;C&gt;1&lt;/C&gt;&lt;D xsi:type="xsd:string"&gt;#NUM&lt;/D&gt;&lt;/FQL&gt;&lt;FQL&gt;&lt;Q&gt;HARTFORD FINANCIAL SERVICES GR^FF_PTX_INC(1/1/2017,12/31/2017)&lt;/Q&gt;&lt;R&gt;1&lt;/R&gt;&lt;C&gt;1&lt;/C&gt;&lt;D xsi:type="xsd:string"&gt;#NUM&lt;/D&gt;&lt;/FQL&gt;&lt;FQL&gt;&lt;Q&gt;US0152711091^FF_PTX_INC(1/1/2016,12/31/2016)&lt;/Q&gt;&lt;R&gt;1&lt;/R&gt;&lt;C&gt;1&lt;/C&gt;&lt;D xsi:type="xsd:string"&gt;#NUM&lt;/D&gt;&lt;/FQL&gt;&lt;FQL&gt;&lt;Q&gt;ALEXANDRIA RLST.EQTIES.^FF_PTX_INC(1/1/2017,12/31/2017)&lt;/Q&gt;&lt;R&gt;1&lt;/R&gt;&lt;C&gt;1&lt;/C&gt;&lt;D xsi:type="xsd:string"&gt;#NUM&lt;/D&gt;&lt;/FQL&gt;&lt;FQL&gt;&lt;Q&gt;195^FF_PTX_INC(1/1/2020,12/31/2020)&lt;/Q&gt;&lt;R&gt;1&lt;/R&gt;&lt;C&gt;1&lt;/C&gt;&lt;D xsi:type="xsd:string"&gt;#NUM&lt;/D&gt;&lt;/FQL&gt;&lt;FQL&gt;&lt;Q&gt;US5303073051^FF_PTX_INC(1/1/2016,12/31/2016)&lt;/Q&gt;&lt;R&gt;1&lt;/R&gt;&lt;C&gt;1&lt;/C&gt;&lt;D xsi:type="xsd:string"&gt;#NUM&lt;/D&gt;&lt;/FQL&gt;&lt;FQL&gt;&lt;Q&gt;LIBERTY GLOBAL CL C^FF_PTX_INC(1/1/2017,12/31/2017)&lt;/Q&gt;&lt;R&gt;1&lt;/R&gt;&lt;C&gt;1&lt;/C&gt;&lt;D xsi:type="xsd:string"&gt;#NUM&lt;/D&gt;&lt;/FQL&gt;&lt;FQL&gt;&lt;Q&gt;191^FF_PTX_INC(1/1/2020,12/31/2020)&lt;/Q&gt;&lt;R&gt;1&lt;/R&gt;&lt;C&gt;1&lt;/C&gt;&lt;D xsi:type="xsd:string"&gt;#NUM&lt;/D&gt;&lt;/FQL&gt;&lt;FQL&gt;&lt;Q&gt;US9291601097^FF_PTX_INC(1/1/2016,12/31/2016)&lt;/Q&gt;&lt;R&gt;1&lt;/R&gt;&lt;C&gt;1&lt;/C&gt;&lt;D xsi:type="xsd:string"&gt;#NUM&lt;/D&gt;&lt;/FQL&gt;&lt;FQL&gt;&lt;Q&gt;VULCAN MATERIALS CO.^FF_PTX_INC(1/1/2017,12/31/2017)&lt;/Q&gt;&lt;R&gt;1&lt;/R&gt;&lt;C&gt;1&lt;/C&gt;&lt;D xsi:type="xsd:string"&gt;#NUM&lt;/D&gt;&lt;/FQL&gt;&lt;FQL&gt;&lt;Q&gt;US30063P1057^FF_PTX_INC(1/1/2016,12/31/2016)&lt;/Q&gt;&lt;R&gt;1&lt;/R&gt;&lt;C&gt;1&lt;/C&gt;&lt;D xsi:type="xsd:string"&gt;#NUM&lt;/D&gt;&lt;/FQL&gt;&lt;FQL&gt;&lt;Q&gt;EXACT SCIENCES CORP^FF_PTX_INC(1/1/2017,12/31/2017)&lt;/Q&gt;&lt;R&gt;1&lt;/R&gt;&lt;C&gt;1&lt;/C&gt;&lt;D xsi:type="xsd:string"&gt;#NUM&lt;/D&gt;&lt;/FQL&gt;&lt;FQL&gt;&lt;Q&gt;US87165B1035^FF_PTX_INC(1/1/2016,12/31/2016)&lt;/Q&gt;&lt;R&gt;1&lt;/R&gt;&lt;C&gt;1&lt;/C&gt;&lt;D xsi:type="xsd:string"&gt;#NUM&lt;/D&gt;&lt;/FQL&gt;&lt;FQL&gt;&lt;Q&gt;SYNCHRONY FINANCIAL^FF_PTX_INC(1/1/2017,12/31/2017)&lt;/Q&gt;&lt;R&gt;1&lt;/R&gt;&lt;C&gt;1&lt;/C&gt;&lt;D xsi:type="xsd:string"&gt;#NUM&lt;/D&gt;&lt;/FQL&gt;&lt;FQL&gt;&lt;Q&gt;US1156372096^FF_PTX_INC(1/1/2016,12/31/2016)&lt;/Q&gt;&lt;R&gt;1&lt;/R&gt;&lt;C&gt;1&lt;/C&gt;&lt;D xsi:type="xsd:string"&gt;#NUM&lt;/D&gt;&lt;/FQL&gt;&lt;FQL&gt;&lt;Q&gt;BROWN-FORMAN CORP. CL B^FF_PTX_INC(1/1/2017,12/31/2017)&lt;/Q&gt;&lt;R&gt;1&lt;/R&gt;&lt;C&gt;1&lt;/C&gt;&lt;D xsi:type="xsd:string"&gt;#NUM&lt;/D&gt;&lt;/FQL&gt;&lt;FQL&gt;&lt;Q&gt;US5732841060^FF_PTX_INC(1/1/2016,12/31/2016)&lt;/Q&gt;&lt;R&gt;1&lt;/R&gt;&lt;C&gt;1&lt;/C&gt;&lt;D xsi:type="xsd:string"&gt;#NUM&lt;/D&gt;&lt;/FQL&gt;&lt;FQL&gt;&lt;Q&gt;MARTIN MARIETTA MATERIALS INC.^FF_PTX_INC(1/1/2017,12/31/2017)&lt;/Q&gt;&lt;R&gt;1&lt;/R&gt;&lt;C&gt;1&lt;/C&gt;&lt;D xsi:type="xsd:string"&gt;#NUM&lt;/D&gt;&lt;/FQL&gt;&lt;FQL&gt;&lt;Q&gt;178^FF_PTX_INC(1/1/2020,12/31/2020)&lt;/Q&gt;&lt;R&gt;1&lt;/R&gt;&lt;C&gt;1&lt;/C&gt;&lt;D xsi:type="xsd:string"&gt;#NUM&lt;/D&gt;&lt;/FQL&gt;&lt;FQL&gt;&lt;Q&gt;US74736K1016^FF_PTX_INC(1/1/2016,12/31/2016)&lt;/Q&gt;&lt;R&gt;1&lt;/R&gt;&lt;C&gt;1&lt;/C&gt;&lt;D xsi:type="xsd:string"&gt;#NUM&lt;/D&gt;&lt;/FQL&gt;&lt;FQL&gt;&lt;Q&gt;QORVO^FF_PTX_INC(1/1/2017,12/31/2017)&lt;/Q&gt;&lt;R&gt;1&lt;/R&gt;&lt;C&gt;1&lt;/C&gt;&lt;D xsi:type="xsd:string"&gt;#NUM&lt;/D&gt;&lt;/FQL&gt;&lt;FQL&gt;&lt;Q&gt;US8740541094^FF_PTX_INC(1/1/2016,12/31/2016)&lt;/Q&gt;&lt;R&gt;1&lt;/R&gt;&lt;C&gt;1&lt;/C&gt;&lt;D xsi:type="xsd:string"&gt;#NUM&lt;/D&gt;&lt;/FQL&gt;&lt;FQL&gt;&lt;Q&gt;TAKE TWO INTACT.SFTW.^FF_PTX_INC(1/1/2017,12/31/2017)&lt;/Q&gt;&lt;R&gt;1&lt;/R&gt;&lt;C&gt;1&lt;/C&gt;&lt;D xsi:type="xsd:string"&gt;#NUM&lt;/D&gt;&lt;/FQL&gt;&lt;FQL&gt;&lt;Q&gt;IE00BQPVQZ61^FF_PTX_INC(1/1/2016,12/31/2016)&lt;/Q&gt;&lt;R&gt;1&lt;/R&gt;&lt;C&gt;1&lt;/C&gt;&lt;D xsi:type="xsd:string"&gt;#NUM&lt;/D&gt;&lt;/FQL&gt;&lt;FQL&gt;&lt;Q&gt;HORIZON THERAPEUTICS PUBLIC^FF_PTX_INC(1/1/2017,12/31/2017)&lt;/Q&gt;&lt;R&gt;1&lt;/R&gt;&lt;C&gt;1&lt;/C&gt;&lt;D xsi:type="xsd:string"&gt;#NUM&lt;/D&gt;&lt;/FQL&gt;&lt;FQL&gt;&lt;Q&gt;US92276F1003^FF_PTX_INC(1/1/2016,12/31/2016)&lt;/Q&gt;&lt;R&gt;1&lt;/R&gt;&lt;C&gt;1&lt;/C&gt;&lt;D xsi:type="xsd:string"&gt;#NUM&lt;/D&gt;&lt;/FQL&gt;&lt;FQL&gt;&lt;Q&gt;VENTAS INC.^FF_PTX_INC(1/1/2017,12/31/2017)&lt;/Q&gt;&lt;R&gt;1&lt;/R&gt;&lt;C&gt;1&lt;/C&gt;&lt;D xsi:type="xsd:string"&gt;#NUM&lt;/D&gt;&lt;/FQL&gt;&lt;FQL&gt;&lt;Q&gt;17^FF_PTX_INC(1/1/2020,12/31/2020)&lt;/Q&gt;&lt;R&gt;1&lt;/R&gt;&lt;C&gt;1&lt;/C&gt;&lt;D xsi:type="xsd:string"&gt;#NUM&lt;/D&gt;&lt;/FQL&gt;&lt;FQL&gt;&lt;Q&gt;US4932671088^FF_PTX_INC(1/1/2016,12/31/2016)&lt;/Q&gt;&lt;R&gt;1&lt;/R&gt;&lt;C&gt;1&lt;/C&gt;&lt;D xsi:type="xsd:string"&gt;#NUM&lt;/D&gt;&lt;/FQL&gt;&lt;FQL&gt;&lt;Q&gt;KEYCORP^FF_PTX_INC(1/1/2017,12/31/2017)&lt;/Q&gt;&lt;R&gt;1&lt;/R&gt;&lt;C&gt;1&lt;/C&gt;&lt;D xsi:type="xsd:string"&gt;#NUM&lt;/D&gt;&lt;/FQL&gt;&lt;FQL&gt;&lt;Q&gt;US55261F1049^FF_PTX_INC(1/1/2016,12/31/2016)&lt;/Q&gt;&lt;R&gt;1&lt;/R&gt;&lt;C&gt;1&lt;/C&gt;&lt;D xsi:type="xsd:string"&gt;#NUM&lt;/D&gt;&lt;/FQL&gt;&lt;FQL&gt;&lt;Q&gt;M&amp;amp;T BANK CORP.^FF_PTX_INC(1/1/2017,12/31/2017)&lt;/Q&gt;&lt;R&gt;1&lt;/R&gt;&lt;C&gt;1&lt;/C&gt;&lt;D xsi:type="xsd:string"&gt;#NUM&lt;/D&gt;&lt;/FQL&gt;&lt;FQL&gt;&lt;Q&gt;165^FF_PTX_INC(1/1/2020,12/31/2020)&lt;/Q&gt;&lt;R&gt;1&lt;/R&gt;&lt;C&gt;1&lt;/C&gt;&lt;D xsi:type="xsd:string"&gt;#NUM&lt;/D&gt;&lt;/FQL&gt;&lt;FQL&gt;&lt;Q&gt;US42809H1077^FF_PTX_INC(1/1/2016,12/31/2016)&lt;/Q&gt;&lt;R&gt;1&lt;/R&gt;&lt;C&gt;1&lt;/C&gt;&lt;D xsi:type="xsd:string"&gt;#NUM&lt;/D&gt;&lt;/FQL&gt;&lt;FQL&gt;&lt;Q&gt;HESS CORP.^FF_PTX_INC(1/1/2017,12/31/2017)&lt;/Q&gt;&lt;R&gt;1&lt;/R&gt;&lt;C&gt;1&lt;/C&gt;&lt;D xsi:type="xsd:string"&gt;#NUM&lt;/D&gt;&lt;/FQL&gt;&lt;FQL&gt;&lt;Q&gt;164^FF_PTX_INC(1/1/2020,12/31/2020)&lt;/Q&gt;&lt;R&gt;1&lt;/R&gt;&lt;C&gt;1&lt;/C&gt;&lt;D xsi:type="xsd:string"&gt;#NUM&lt;/D&gt;&lt;/FQL&gt;&lt;FQL&gt;&lt;Q&gt;US4364401012^FF_PTX_INC(1/1/2016,12/31/2016)&lt;/Q&gt;&lt;R&gt;1&lt;/R&gt;&lt;C&gt;1&lt;/C&gt;&lt;D xsi:type="xsd:string"&gt;#NUM&lt;/D&gt;&lt;/FQL&gt;&lt;FQL&gt;&lt;Q&gt;HOLOGIC INC.^FF_PTX_INC(1/1/2017,12/31/2017)&lt;/Q&gt;&lt;R&gt;1&lt;/R&gt;&lt;C&gt;1&lt;/C&gt;&lt;D xsi:type="xsd:string"&gt;#NUM&lt;/D&gt;&lt;/FQL&gt;&lt;FQL&gt;&lt;Q&gt;US14149Y1082^FF_PTX_INC(1/1/2016,12/31/2016)&lt;/Q&gt;&lt;R&gt;1&lt;/R&gt;&lt;C&gt;1&lt;/C&gt;&lt;D xsi:type="xsd:string"&gt;#NUM&lt;/D&gt;&lt;/FQL&gt;&lt;FQL&gt;&lt;Q&gt;CARDINAL HEALTH INC.^FF_PTX_INC(1/1/2017,12/31/2017)&lt;/Q&gt;&lt;R&gt;1&lt;/R&gt;&lt;C&gt;1&lt;/C&gt;&lt;D xsi:type="xsd:string"&gt;#NUM&lt;/D&gt;&lt;/FQL&gt;&lt;FQL&gt;&lt;Q&gt;152^FF_PTX_INC(1/1/2020,12/31/2020)&lt;/Q&gt;&lt;R&gt;1&lt;/R&gt;&lt;C&gt;1&lt;/C&gt;&lt;D xsi:type="xsd:string"&gt;#NUM&lt;/D&gt;&lt;/FQL&gt;&lt;FQL&gt;&lt;Q&gt;US72919P2020^FF_PTX_INC(1/1/2016,12/31/2016)&lt;/Q&gt;&lt;R&gt;1&lt;/R&gt;&lt;C&gt;1&lt;/C&gt;&lt;D xsi:type="xsd:string"&gt;#NUM&lt;/D&gt;&lt;/FQL&gt;&lt;FQL&gt;&lt;Q&gt;PLUG POWER^FF_PTX_INC(1/1/2017,12/31/2017)&lt;/Q&gt;&lt;R&gt;1&lt;/R&gt;&lt;C&gt;1&lt;/C&gt;&lt;D xsi:type="xsd:string"&gt;#NUM&lt;/D&gt;&lt;/FQL&gt;&lt;FQL&gt;&lt;Q&gt;US0404131064^FF_PTX_INC(1/1/2016,12/31/2016)&lt;/Q&gt;&lt;R&gt;1&lt;/R&gt;&lt;C&gt;1&lt;/C&gt;&lt;D xsi:type="xsd:string"&gt;#NUM&lt;/D&gt;&lt;/FQL&gt;&lt;FQL&gt;&lt;Q&gt;ARISTA NETWORKS^FF_PTX_INC(1/1/2017,12/31/2017)&lt;/Q&gt;&lt;R&gt;1&lt;/R&gt;&lt;C&gt;1&lt;/C&gt;&lt;D xsi:type="xsd:string"&gt;#NUM&lt;/D&gt;&lt;/FQL&gt;&lt;FQL&gt;&lt;Q&gt;151^FF_PTX_INC(1/1/2020,12/31/2020)&lt;/Q&gt;&lt;R&gt;1&lt;/R&gt;&lt;C&gt;1&lt;/C&gt;&lt;D xsi:type="xsd:string"&gt;#NUM&lt;/D&gt;&lt;/FQL&gt;&lt;FQL&gt;&lt;Q&gt;US29355A1079^FF_PTX_INC(1/1/2016,12/31/2016)&lt;/Q&gt;&lt;R&gt;1&lt;/R&gt;&lt;C&gt;1&lt;/C&gt;&lt;D xsi:type="xsd:string"&gt;#NUM&lt;/D&gt;&lt;/FQL&gt;&lt;FQL&gt;&lt;Q&gt;ENPHASE ENERGY^FF_PTX_INC(1/1/2017,12/31/2017)&lt;/Q&gt;&lt;R&gt;1&lt;/R&gt;&lt;C&gt;1&lt;/C&gt;&lt;D xsi:type="xsd:string"&gt;#NUM&lt;/D&gt;&lt;/FQL&gt;&lt;FQL&gt;&lt;Q&gt;US62944T1051^FF_PTX_INC(1/1/2016,12/31/2016)&lt;/Q&gt;&lt;R&gt;1&lt;/R&gt;&lt;C&gt;1&lt;/C&gt;&lt;D xsi:type="xsd:string"&gt;#NUM&lt;/D&gt;&lt;/FQL&gt;&lt;FQL&gt;&lt;Q&gt;NVR INC.^FF_PTX_INC(1/1/2017,12/31/2017)&lt;/Q&gt;&lt;R&gt;1&lt;/R&gt;&lt;C&gt;1&lt;/C&gt;&lt;D xsi:type="xsd:string"&gt;#NUM&lt;/D&gt;&lt;/FQL&gt;&lt;FQL&gt;&lt;Q&gt;US92556V1061^FF_PTX_INC(1/1/2016,12/31/2016)&lt;/Q&gt;&lt;R&gt;1&lt;/R&gt;&lt;C&gt;1&lt;/C&gt;&lt;D xsi:type="xsd:string"&gt;#NUM&lt;/D&gt;&lt;/FQL&gt;&lt;FQL&gt;&lt;Q&gt;VIATRIS^FF_PTX_INC(1/1/2017,12/31/2017)&lt;/Q&gt;&lt;R&gt;1&lt;/R&gt;&lt;C&gt;1&lt;/C&gt;&lt;D xsi:type="xsd:string"&gt;#NUM&lt;/D&gt;&lt;/FQL&gt;&lt;FQL&gt;&lt;Q&gt;US45784P1012^FF_PTX_INC(1/1/2016,12/31/2016)&lt;/Q&gt;&lt;R&gt;1&lt;/R&gt;&lt;C&gt;1&lt;/C&gt;&lt;D xsi:type="xsd:string"&gt;#NUM&lt;/D&gt;&lt;/FQL&gt;&lt;FQL&gt;&lt;Q&gt;INSULET^FF_PTX_INC(1/1/2017,12/31/2017)&lt;/Q&gt;&lt;R&gt;1&lt;/R&gt;&lt;C&gt;1&lt;/C&gt;&lt;D xsi:type="xsd:string"&gt;#NUM&lt;/D&gt;&lt;/FQL&gt;&lt;FQL&gt;&lt;Q&gt;US89400J1079^FF_PTX_INC(1/1/2016,12/31/2016)&lt;/Q&gt;&lt;R&gt;1&lt;/R&gt;&lt;C&gt;1&lt;/C&gt;&lt;D xsi:type="xsd:string"&gt;#NUM&lt;/D&gt;&lt;/FQL&gt;&lt;FQL&gt;&lt;Q&gt;TRANSUNION^FF_PTX_INC(1/1/2017,12/31/2017)&lt;/Q&gt;&lt;R&gt;1&lt;/R&gt;&lt;C&gt;1&lt;/C&gt;&lt;D xsi:type="xsd:string"&gt;#NUM&lt;/D&gt;&lt;/FQL&gt;&lt;FQL&gt;&lt;Q&gt;US6311031081^FF_PTX_INC(1/1/2016,12/31/2016)&lt;/Q&gt;&lt;R&gt;1&lt;/R&gt;&lt;C&gt;1&lt;/C&gt;&lt;D xsi:type="xsd:string"&gt;#NUM&lt;/D&gt;&lt;/FQL&gt;&lt;FQL&gt;&lt;Q&gt;NASDAQ INC^FF_PTX_INC(1/1/2017,12/31/2017)&lt;/Q&gt;&lt;R&gt;1&lt;/R&gt;&lt;C&gt;1&lt;/C&gt;&lt;D xsi:type="xsd:string"&gt;#NUM&lt;/D&gt;&lt;/FQL&gt;&lt;FQL&gt;&lt;Q&gt;144^FF_PTX_INC(1/1/2020,12/31/2020)&lt;/Q&gt;&lt;R&gt;1&lt;/R&gt;&lt;C&gt;1&lt;/C&gt;&lt;D xsi:type="xsd:string"&gt;#NUM&lt;/D&gt;&lt;/FQL&gt;&lt;FQL&gt;&lt;Q&gt;US3724601055^FF_PTX_INC(1/1/2016,12/31/2016)&lt;/Q&gt;&lt;R&gt;1&lt;/R&gt;&lt;C&gt;1&lt;/C&gt;&lt;D xsi:type="xsd:string"&gt;#NUM&lt;/D&gt;&lt;/FQL&gt;&lt;FQL&gt;&lt;Q&gt;GENUINE PARTS CO.^FF_PTX_INC(1/1/2017,12/31/2017)&lt;/Q&gt;&lt;R&gt;1&lt;/R&gt;&lt;C&gt;1&lt;/C&gt;&lt;D xsi:type="xsd:string"&gt;#NUM&lt;/D&gt;&lt;/FQL&gt;&lt;FQL&gt;&lt;Q&gt;142^FF_PTX_INC(1/1/2020,12/31/2020)&lt;/Q&gt;&lt;R&gt;1&lt;/R&gt;&lt;C&gt;1&lt;/C&gt;&lt;D xsi:type="xsd:string"&gt;#NUM&lt;/D&gt;&lt;/FQL&gt;&lt;FQL&gt;&lt;Q&gt;US64110D1046^FF_PTX_INC(1/1/2016,12/31/2016)&lt;/Q&gt;&lt;R&gt;1&lt;/R&gt;&lt;C&gt;1&lt;/C&gt;&lt;D xsi:type="xsd:string"&gt;#NUM&lt;/D&gt;&lt;/FQL&gt;&lt;FQL&gt;&lt;Q&gt;NETAPP INC.^FF_PTX_INC(1/1/2017,12/31/2017)&lt;/Q&gt;&lt;R&gt;1&lt;/R&gt;&lt;C&gt;1&lt;/C&gt;&lt;D xsi:type="xsd:string"&gt;#NUM&lt;/D&gt;&lt;/FQL&gt;&lt;FQL&gt;&lt;Q&gt;US8666741041^FF_PTX_INC(1/1/2016,12/31/2016)&lt;/Q&gt;&lt;R&gt;1&lt;/R&gt;&lt;C&gt;1&lt;/C&gt;&lt;D xsi:type="xsd:string"&gt;#NUM&lt;/D&gt;&lt;/FQL&gt;&lt;FQL&gt;&lt;Q&gt;SUN COMMUNITIES^FF_PTX_INC(1/1/2017,12/31/2017)&lt;/Q&gt;&lt;R&gt;1&lt;/R&gt;&lt;C&gt;1&lt;/C&gt;&lt;D xsi:type="xsd:string"&gt;#NUM&lt;/D&gt;&lt;/FQL&gt;&lt;FQL&gt;&lt;Q&gt;US4461501045^FF_PTX_INC(1/1/2016,12/31/2016)&lt;/Q&gt;&lt;R&gt;1&lt;/R&gt;&lt;C&gt;1&lt;/C&gt;&lt;D xsi:type="xsd:string"&gt;#NUM&lt;/D&gt;&lt;/FQL&gt;&lt;FQL&gt;&lt;Q&gt;HUNTINGTON BANCSHARES INC.^FF_PTX_INC(1/1/2017,12/31/2017)&lt;/Q&gt;&lt;R&gt;1&lt;/R&gt;&lt;C&gt;1&lt;/C&gt;&lt;D xsi:type="xsd:string"&gt;#NUM&lt;/D&gt;&lt;/FQL&gt;&lt;FQL&gt;&lt;Q&gt;US45167R1041^FF_PTX_INC(1/1/2016,12/31/2016)&lt;/Q&gt;&lt;R&gt;1&lt;/R&gt;&lt;C&gt;1&lt;/C&gt;&lt;D xsi:type="xsd:string"&gt;#NUM&lt;/D&gt;&lt;/FQL&gt;&lt;FQL&gt;&lt;Q&gt;IDEX^FF_PTX_INC(1/1/2017,12/31/2017)&lt;/Q&gt;&lt;R&gt;1&lt;/R&gt;&lt;C&gt;1&lt;/C&gt;&lt;D xsi:type="xsd:string"&gt;#NUM&lt;/D&gt;&lt;/FQL&gt;&lt;FQL&gt;&lt;Q&gt;US5745991068^FF_PTX_INC(1/1/2016,12/31/2016)&lt;/Q&gt;&lt;R&gt;1&lt;/R&gt;&lt;C&gt;1&lt;/C&gt;&lt;D xsi:type="xsd:string"&gt;#NUM&lt;/D&gt;&lt;/FQL&gt;&lt;FQL&gt;&lt;Q&gt;MASCO CORP.^FF_PTX_INC(1/1/2017,12/31/2017)&lt;/Q&gt;&lt;R&gt;1&lt;/R&gt;&lt;C&gt;1&lt;/C&gt;&lt;D xsi:type="xsd:string"&gt;#NUM&lt;/D&gt;&lt;/FQL&gt;&lt;FQL&gt;&lt;Q&gt;133^FF_PTX_INC(1/1/2020,12/31/2020)&lt;/Q&gt;&lt;R&gt;1&lt;/R&gt;&lt;C&gt;1&lt;/C&gt;&lt;D xsi:type="xsd:string"&gt;#NUM&lt;/D&gt;&lt;/FQL&gt;&lt;FQL&gt;&lt;Q&gt;US18915M1071^FF_PTX_INC(1/1/2016,12/31/2016)&lt;/Q&gt;&lt;R&gt;1&lt;/R&gt;&lt;C&gt;1&lt;/C&gt;&lt;D xsi:type="xsd:string"&gt;#NUM&lt;/D&gt;&lt;/FQL&gt;&lt;FQL&gt;&lt;Q&gt;CLOUDFLARE A^FF_PTX_INC(1/1/2017,12/31/2017)&lt;/Q&gt;&lt;R&gt;1&lt;/R&gt;&lt;C&gt;1&lt;/C&gt;&lt;D xsi:type="xsd:string"&gt;#NUM&lt;/D&gt;&lt;/FQL&gt;&lt;FQL&gt;&lt;Q&gt;131^FF_PTX_INC(1/1/2020,12/31/2020)&lt;/Q&gt;&lt;R&gt;1&lt;/R&gt;&lt;C&gt;1&lt;/C&gt;&lt;D xsi:type="xsd:string"&gt;#NUM&lt;/D&gt;&lt;/FQL&gt;&lt;FQL&gt;&lt;Q&gt;US8793601050^FF_PTX_INC(1/1/2016,12/31/2016)&lt;/Q&gt;&lt;R&gt;1&lt;/R&gt;&lt;C&gt;1&lt;/C&gt;&lt;D xsi:type="xsd:string"&gt;#NUM&lt;/D&gt;&lt;/FQL&gt;&lt;FQL&gt;&lt;Q&gt;TELEDYNE TECHS.^FF_PTX_INC(1/1/2017,12/31/2017)&lt;/Q&gt;&lt;R&gt;1&lt;/R&gt;&lt;C&gt;1&lt;/C&gt;&lt;D xsi:type="xsd:string"&gt;#NUM&lt;/D&gt;&lt;/FQL&gt;&lt;FQL&gt;&lt;Q&gt;13^FF_PTX_INC(1/1/2020,12/31/2020)&lt;/Q&gt;&lt;R&gt;1&lt;/R&gt;&lt;C&gt;1&lt;/C&gt;&lt;D xsi:type="xsd:string"&gt;#NUM&lt;/D&gt;&lt;/FQL&gt;&lt;FQL&gt;&lt;Q&gt;US1011211018^FF_PTX_INC(1/1/2016,12/31/2016)&lt;/Q&gt;&lt;R&gt;1&lt;/R&gt;&lt;C&gt;1&lt;/C&gt;&lt;D xsi:type="xsd:string"&gt;#NUM&lt;/D&gt;&lt;/FQL&gt;&lt;FQL&gt;&lt;Q&gt;BOSTON PROPERTIES INC.^FF_PTX_INC(1/1/2017,12/31/2017)&lt;/Q&gt;&lt;R&gt;1&lt;/R&gt;&lt;C&gt;1&lt;/C&gt;&lt;D xsi:type="xsd:string"&gt;#NUM&lt;/D&gt;&lt;/FQL&gt;&lt;FQL&gt;&lt;Q&gt;US8326964058^FF_PTX_INC(1/1/2016,12/31/2016)&lt;/Q&gt;&lt;R&gt;1&lt;/R&gt;&lt;C&gt;1&lt;/C&gt;&lt;D xsi:type="xsd:string"&gt;#NUM&lt;/D&gt;&lt;/FQL&gt;&lt;FQL&gt;&lt;Q&gt;J.M. SMUCKER CO.^FF_PTX_INC(1/1/2017,12/31/2017)&lt;/Q&gt;&lt;R&gt;1&lt;/R&gt;&lt;C&gt;1&lt;/C&gt;&lt;D xsi:type="xsd:string"&gt;#NUM&lt;/D&gt;&lt;/FQL&gt;&lt;FQL&gt;&lt;Q&gt;US7458671010^FF_PTX_INC(1/1/2016,12/31/2016)&lt;/Q&gt;&lt;R&gt;1&lt;/R&gt;&lt;C&gt;1&lt;/C&gt;&lt;D xsi:type="xsd:string"&gt;#NUM&lt;/D&gt;&lt;/FQL&gt;&lt;FQL&gt;&lt;Q&gt;PULTEGROUP^FF_PTX_INC(1/1/2017,12/31/2017)&lt;/Q&gt;&lt;R&gt;1&lt;/R&gt;&lt;C&gt;1&lt;/C&gt;&lt;D xsi:type="xsd:string"&gt;#NUM&lt;/D&gt;&lt;/FQL&gt;&lt;FQL&gt;&lt;Q&gt;12^FF_PTX_INC(1/1/2020,12/31/2020)&lt;/Q&gt;&lt;R&gt;1&lt;/R&gt;&lt;C&gt;1&lt;/C&gt;&lt;D xsi:type="xsd:string"&gt;#NUM&lt;/D&gt;&lt;/FQL&gt;&lt;FQL&gt;&lt;Q&gt;US24906P1093^FF_PTX_INC(1/1/2016,12/31/2016)&lt;/Q&gt;&lt;R&gt;1&lt;/R&gt;&lt;C&gt;1&lt;/C&gt;&lt;D xsi:type="xsd:string"&gt;#NUM&lt;/D&gt;&lt;/FQL&gt;&lt;FQL&gt;&lt;Q&gt;DENTSPLY SIRONA^FF_PTX_INC(1/1/2017,12/31/2017)&lt;/Q&gt;&lt;R&gt;1&lt;/R&gt;&lt;C&gt;1&lt;/C&gt;&lt;D xsi:type="xsd:string"&gt;#NUM&lt;/D&gt;&lt;/FQL&gt;&lt;FQL&gt;&lt;Q&gt;119^FF_PTX_INC(1/1/2020,12/31/2020)&lt;/Q&gt;&lt;R&gt;1&lt;/R&gt;&lt;C&gt;1&lt;/C&gt;&lt;D xsi:type="xsd:string"&gt;#NUM&lt;/D&gt;&lt;/FQL&gt;&lt;FQL&gt;&lt;Q&gt;US73278L1052^FF_PTX_INC(1/1/2016,12/31/2016)&lt;/Q&gt;&lt;R&gt;1&lt;/R&gt;&lt;C&gt;1&lt;/C&gt;&lt;D xsi:type="xsd:string"&gt;#NUM&lt;/D&gt;&lt;/FQL&gt;&lt;FQL&gt;&lt;Q&gt;POOL^FF_PTX_INC(1/1/2017,12/31/2017)&lt;/Q&gt;&lt;R&gt;1&lt;/R&gt;&lt;C&gt;1&lt;/C&gt;&lt;D xsi:type="xsd:string"&gt;#NUM&lt;/D&gt;&lt;/FQL&gt;&lt;FQL&gt;&lt;Q&gt;118^FF_PTX_INC(1/1/2020,12/31/2020)&lt;/Q&gt;&lt;R&gt;1&lt;/R&gt;&lt;C&gt;1&lt;/C&gt;&lt;D xsi:type="xsd:string"&gt;#NUM&lt;/D&gt;&lt;/FQL&gt;&lt;FQL&gt;&lt;Q&gt;US4404521001^FF_PTX_INC(1/1/2016,12/31/2016)&lt;/Q&gt;&lt;R&gt;1&lt;/R&gt;&lt;C&gt;1&lt;/C&gt;&lt;D xsi:type="xsd:string"&gt;#NUM&lt;/D&gt;&lt;/FQL&gt;&lt;FQL&gt;&lt;Q&gt;HORMEL FOODS^FF_PTX_INC(1/1/2017,12/31/2017)&lt;/Q&gt;&lt;R&gt;1&lt;/R&gt;&lt;C&gt;1&lt;/C&gt;&lt;D xsi:type="xsd:string"&gt;#NUM&lt;/D&gt;&lt;/FQL&gt;&lt;FQL&gt;&lt;Q&gt;US5502411037^FF_PTX_INC(1/1/2016,12/31/2016)&lt;/Q&gt;&lt;R&gt;1&lt;/R&gt;&lt;C&gt;1&lt;/C&gt;&lt;D xsi:type="xsd:string"&gt;#NUM&lt;/D&gt;&lt;/FQL&gt;&lt;FQL&gt;&lt;Q&gt;LUMEN TECHNOLOGIES^FF_PTX_INC(1/1/2017,12/31/2017)&lt;/Q&gt;&lt;R&gt;1&lt;/R&gt;&lt;C&gt;1&lt;/C&gt;&lt;D xsi:type="xsd:string"&gt;#NUM&lt;/D&gt;&lt;/FQL&gt;&lt;FQL&gt;&lt;Q&gt;US3802371076^FF_PTX_INC(1/1/2016,12/31/2016)&lt;/Q&gt;&lt;R&gt;1&lt;/R&gt;&lt;C&gt;1&lt;/C&gt;&lt;D xsi:type="xsd:string"&gt;#NUM&lt;/D&gt;&lt;/FQL&gt;&lt;FQL&gt;&lt;Q&gt;GODADDY CL.A^FF_PTX_INC(1/1/2017,12/31/2017)&lt;/Q&gt;&lt;R&gt;1&lt;/R&gt;&lt;C&gt;1&lt;/C&gt;&lt;D xsi:type="xsd:string"&gt;#NUM&lt;/D&gt;&lt;/FQL&gt;&lt;FQL&gt;&lt;Q&gt;US12541W2098^FF_PTX_INC(1/1/2016,12/31/2016)&lt;/Q&gt;&lt;R&gt;1&lt;/R&gt;&lt;C&gt;1&lt;/C&gt;&lt;D xsi:type="xsd:string"&gt;#NUM&lt;/D&gt;&lt;/FQL&gt;&lt;FQL&gt;&lt;Q&gt;C.H. ROBINSON WORLDWIDE INC.^FF_PTX_INC(1/1/2017,12/31/2017)&lt;/Q&gt;&lt;R&gt;1&lt;/R&gt;&lt;C&gt;1&lt;/C&gt;&lt;D xsi:type="xsd:string"&gt;#NUM&lt;/D&gt;&lt;/FQL&gt;&lt;FQL&gt;&lt;Q&gt;US5018892084^FF_PTX_INC(1/1/2016,12/31/2016)&lt;/Q&gt;&lt;R&gt;1&lt;/R&gt;&lt;C&gt;1&lt;/C&gt;&lt;D xsi:type="xsd:string"&gt;#NUM&lt;/D&gt;&lt;/FQL&gt;&lt;FQL&gt;&lt;Q&gt;LKQ^FF_PTX_INC(1/1/2017,12/31/2017)&lt;/Q&gt;&lt;R&gt;1&lt;/R&gt;&lt;C&gt;1&lt;/C&gt;&lt;D xsi:type="xsd:string"&gt;#NUM&lt;/D&gt;&lt;/FQL&gt;&lt;FQL&gt;&lt;Q&gt;US00751Y1064^FF_PTX_INC(1/1/2016,12/31/2016)&lt;/Q&gt;&lt;R&gt;1&lt;/R&gt;&lt;C&gt;1&lt;/C&gt;&lt;D xsi:type="xsd:string"&gt;#NUM&lt;/D&gt;&lt;/FQL&gt;&lt;FQL&gt;&lt;Q&gt;ADVANCE AUTO PARTS INC.^FF_PTX_INC(1/1/2017,12/31/2017)&lt;/Q&gt;&lt;R&gt;1&lt;/R&gt;&lt;C&gt;1&lt;/C&gt;&lt;D xsi:type="xsd:string"&gt;#NUM&lt;/D&gt;&lt;/FQL&gt;&lt;FQL&gt;&lt;Q&gt;JE00BYSS4X48^FF_PTX_INC(1/1/2016,12/31/2016)&lt;/Q&gt;&lt;R&gt;1&lt;/R&gt;&lt;C&gt;1&lt;/C&gt;&lt;D xsi:type="xsd:string"&gt;#NUM&lt;/D&gt;&lt;/FQL&gt;&lt;FQL&gt;&lt;Q&gt;NOVOCURE^FF_PTX_INC(1/1/2017,12/31/2017)&lt;/Q&gt;&lt;R&gt;1&lt;/R&gt;&lt;C&gt;1&lt;/C&gt;&lt;D xsi:type="xsd:string"&gt;#NUM&lt;/D&gt;&lt;/FQL&gt;&lt;FQL&gt;&lt;Q&gt;105^FF_PTX_INC(1/1/2020,12/31/2020)&lt;/Q&gt;&lt;R&gt;1&lt;/R&gt;&lt;C&gt;1&lt;/C&gt;&lt;D xsi:type="xsd:string"&gt;#NUM&lt;/D&gt;&lt;/FQL&gt;&lt;FQL&gt;&lt;Q&gt;US4180561072^FF_PTX_INC(1/1/2016,12/31/2016)&lt;/Q&gt;&lt;R&gt;1&lt;/R&gt;&lt;C&gt;1&lt;/C&gt;&lt;D xsi:type="xsd:string"&gt;#NUM&lt;/D&gt;&lt;/FQL&gt;&lt;FQL&gt;&lt;Q&gt;HASBRO INC.^FF_PTX_INC(1/1/2017,12/31/2017)&lt;/Q&gt;&lt;R&gt;1&lt;/R&gt;&lt;C&gt;1&lt;/C&gt;&lt;D xsi:type="xsd:string"&gt;#NUM&lt;/D&gt;&lt;/FQL&gt;&lt;FQL&gt;&lt;Q&gt;US6700024010^FF_PTX_INC(1/1/2016,12/31/2016)&lt;/Q&gt;&lt;R&gt;1&lt;/R&gt;&lt;C&gt;1&lt;/C&gt;&lt;D xsi:type="xsd:string"&gt;#NUM&lt;/D&gt;&lt;/FQL&gt;&lt;FQL&gt;&lt;Q&gt;NOVAVAX^FF_PTX_INC(1/1/2017,12/31/2017)&lt;/Q&gt;&lt;R&gt;1&lt;/R&gt;&lt;C&gt;1&lt;/C&gt;&lt;D xsi:type="xsd:string"&gt;#NUM&lt;/D&gt;&lt;/FQL&gt;&lt;FQL&gt;&lt;Q&gt;US5132721045^FF_PTX_INC(1/1/2016,12/31/2016)&lt;/Q&gt;&lt;R&gt;1&lt;/R&gt;&lt;C&gt;1&lt;/C&gt;&lt;D xsi:type="xsd:string"&gt;#NUM&lt;/D&gt;&lt;/FQL&gt;&lt;FQL&gt;&lt;Q&gt;LAMB WESTON HOLDINGS INC.^FF_PTX_INC(1/1/2017,12/31/2017)&lt;/Q&gt;&lt;R&gt;1&lt;/R&gt;&lt;C&gt;1&lt;/C&gt;&lt;D xsi:type="xsd:string"&gt;#NUM&lt;/D&gt;&lt;/FQL&gt;&lt;FQL&gt;&lt;Q&gt;US0995021062^FF_PTX_INC(1/1/2016,12/31/2016)&lt;/Q&gt;&lt;R&gt;1&lt;/R&gt;&lt;C&gt;1&lt;/C&gt;&lt;D xsi:type="xsd:string"&gt;#NUM&lt;/D&gt;&lt;/FQL&gt;&lt;FQL&gt;&lt;Q&gt;BOOZ ALLEN HAMILTN.HLDG.^FF_PTX_INC(1/1/2017,12/31/2017)&lt;/Q&gt;&lt;R&gt;1&lt;/R&gt;&lt;C&gt;1&lt;/C&gt;&lt;D xsi:type="xsd:string"&gt;#NUM&lt;/D&gt;&lt;/FQL&gt;&lt;FQL&gt;&lt;Q&gt;94^FF_PTX_INC(1/1/2020,12/31/2020)&lt;/Q&gt;&lt;R&gt;1&lt;/R&gt;&lt;C&gt;1&lt;/C&gt;&lt;D xsi:type="xsd:string"&gt;#NUM&lt;/D&gt;&lt;/FQL&gt;&lt;FQL&gt;&lt;Q&gt;CH0012032048^FF_PTX_INC(1/1/2016,12/31/2016)&lt;/Q&gt;&lt;R&gt;1&lt;/R&gt;&lt;C&gt;1&lt;/C&gt;&lt;D xsi:type="xsd:string"&gt;#NUM&lt;/D&gt;&lt;/FQL&gt;&lt;FQL&gt;&lt;Q&gt;ROCHE HLDG P^FF_PTX_INC(1/1/2017,12/31/2017)&lt;/Q&gt;&lt;R&gt;1&lt;/R&gt;&lt;C&gt;1&lt;/C&gt;&lt;D xsi:type="xsd:string"&gt;#NUM&lt;/D&gt;&lt;/FQL&gt;&lt;FQL&gt;&lt;Q&gt;CH^FF_PTX_INC(1/1/2018,12/31/2018)&lt;/Q&gt;&lt;R&gt;1&lt;/R&gt;&lt;C&gt;1&lt;/C&gt;&lt;D xsi:type="xsd:string"&gt;#NUM&lt;/D&gt;&lt;/FQL&gt;&lt;FQL&gt;&lt;Q&gt;194^FF_PTX_INC(1/1/2020,12/31/2020)&lt;/Q&gt;&lt;R&gt;1&lt;/R&gt;&lt;C&gt;1&lt;/C&gt;&lt;D xsi:type="xsd:string"&gt;#NUM&lt;/D&gt;&lt;/FQL&gt;&lt;FQL&gt;&lt;Q&gt;DE0007164600^FF_PTX_INC(1/1/2016,12/31/2016)&lt;/Q&gt;&lt;R&gt;1&lt;/R&gt;&lt;C&gt;1&lt;/C&gt;&lt;D xsi:type="xsd:string"&gt;#NUM&lt;/D&gt;&lt;/FQL&gt;&lt;FQL&gt;&lt;Q&gt;SAP^FF_PTX_INC(1/1/2017,12/31/2017)&lt;/Q&gt;&lt;R&gt;1&lt;/R&gt;&lt;C&gt;1&lt;/C&gt;&lt;D xsi:type="xsd:string"&gt;#NUM&lt;/D&gt;&lt;/FQL&gt;&lt;FQL&gt;&lt;Q&gt;DE^FF_PTX_INC(1/1/2018,12/31/2018)&lt;/Q&gt;&lt;R&gt;1&lt;/R&gt;&lt;C&gt;1&lt;/C&gt;&lt;D xsi:type="xsd:string"&gt;#NUM&lt;/D&gt;&lt;/FQL&gt;&lt;FQL&gt;&lt;Q&gt;1141^FF_PTX_INC(1/1/2020,12/31/2020)&lt;/Q&gt;&lt;R&gt;1&lt;/R&gt;&lt;C&gt;1&lt;/C&gt;&lt;D xsi:type="xsd:string"&gt;#NUM&lt;/D&gt;&lt;/FQL&gt;&lt;FQL&gt;&lt;Q&gt;DE0008404005^FF_PTX_INC(1/1/2016,12/31/2016)&lt;/Q&gt;&lt;R&gt;1&lt;/R&gt;&lt;C&gt;1&lt;/C&gt;&lt;D xsi:type="xsd:string"&gt;#NUM&lt;/D&gt;&lt;/FQL&gt;&lt;FQL&gt;&lt;Q&gt;ALLIANZ^FF_PTX_INC(1/1/2017,12/31/2017)&lt;/Q&gt;&lt;R&gt;1&lt;/R&gt;&lt;C&gt;1&lt;/C&gt;&lt;D xsi:type="xsd:string"&gt;#NUM&lt;/D&gt;&lt;/FQL&gt;&lt;FQL&gt;&lt;Q&gt;895^FF_PTX_INC(1/1/2020,12/31/2020)&lt;/Q&gt;&lt;R&gt;1&lt;/R&gt;&lt;C&gt;1&lt;/C&gt;&lt;D xsi:type="xsd:string"&gt;#NUM&lt;/D&gt;&lt;/FQL&gt;&lt;FQL&gt;&lt;Q&gt;FR0000120321^FF_PTX_INC(1/1/2016,12/31/2016)&lt;/Q&gt;&lt;R&gt;1&lt;/R&gt;&lt;C&gt;1&lt;/C&gt;&lt;D xsi:type="xsd:string"&gt;#NUM&lt;/D&gt;&lt;/FQL&gt;&lt;FQL&gt;&lt;Q&gt;L'OREAL^FF_PTX_INC(1/1/2017,12/31/2017)&lt;/Q&gt;&lt;R&gt;1&lt;/R&gt;&lt;C&gt;1&lt;/C&gt;&lt;D xsi:type="xsd:string"&gt;#NUM&lt;/D&gt;&lt;/FQL&gt;&lt;FQL&gt;&lt;Q&gt;FR^FF_PTX_INC(1/1/2018,12/31/2018)&lt;/Q&gt;&lt;R&gt;1&lt;/R&gt;&lt;C&gt;1&lt;/C&gt;&lt;D xsi:type="xsd:string"&gt;#NUM&lt;/D&gt;&lt;/FQL&gt;&lt;FQL&gt;&lt;Q&gt;798^FF_PTX_INC(1/1/2020,12/31/2020)&lt;/Q&gt;&lt;R&gt;1&lt;/R</t>
        </r>
      </text>
    </comment>
    <comment ref="A15" authorId="0" shapeId="0" xr:uid="{87E962ED-99CB-4B01-AD09-7F73005A353D}">
      <text>
        <r>
          <rPr>
            <b/>
            <sz val="9"/>
            <color indexed="81"/>
            <rFont val="Tahoma"/>
            <charset val="1"/>
          </rPr>
          <t>&gt;&lt;C&gt;1&lt;/C&gt;&lt;D xsi:type="xsd:string"&gt;#NUM&lt;/D&gt;&lt;/FQL&gt;&lt;FQL&gt;&lt;Q&gt;FR0000120073^FF_PTX_INC(1/1/2016,12/31/2016)&lt;/Q&gt;&lt;R&gt;1&lt;/R&gt;&lt;C&gt;1&lt;/C&gt;&lt;D xsi:type="xsd:string"&gt;#NUM&lt;/D&gt;&lt;/FQL&gt;&lt;FQL&gt;&lt;Q&gt;AIR LIQUIDE^FF_PTX_INC(1/1/2017,12/31/2017)&lt;/Q&gt;&lt;R&gt;1&lt;/R&gt;&lt;C&gt;1&lt;/C&gt;&lt;D xsi:type="xsd:string"&gt;#NUM&lt;/D&gt;&lt;/FQL&gt;&lt;FQL&gt;&lt;Q&gt;66^FF_PTX_INC(1/1/2020,12/31/2020)&lt;/Q&gt;&lt;R&gt;1&lt;/R&gt;&lt;C&gt;1&lt;/C&gt;&lt;D xsi:type="xsd:string"&gt;#NUM&lt;/D&gt;&lt;/FQL&gt;&lt;FQL&gt;&lt;Q&gt;DE0007100000^FF_PTX_INC(1/1/2016,12/31/2016)&lt;/Q&gt;&lt;R&gt;1&lt;/R&gt;&lt;C&gt;1&lt;/C&gt;&lt;D xsi:type="xsd:string"&gt;#NUM&lt;/D&gt;&lt;/FQL&gt;&lt;FQL&gt;&lt;Q&gt;DAIMLER^FF_PTX_INC(1/1/2017,12/31/2017)&lt;/Q&gt;&lt;R&gt;1&lt;/R&gt;&lt;C&gt;1&lt;/C&gt;&lt;D xsi:type="xsd:string"&gt;#NUM&lt;/D&gt;&lt;/FQL&gt;&lt;FQL&gt;&lt;Q&gt;638^FF_PTX_INC(1/1/2020,12/31/2020)&lt;/Q&gt;&lt;R&gt;1&lt;/R&gt;&lt;C&gt;1&lt;/C&gt;&lt;D xsi:type="xsd:string"&gt;#NUM&lt;/D&gt;&lt;/FQL&gt;&lt;FQL&gt;&lt;Q&gt;NL0000235190^FF_PTX_INC(1/1/2016,12/31/2016)&lt;/Q&gt;&lt;R&gt;1&lt;/R&gt;&lt;C&gt;1&lt;/C&gt;&lt;D xsi:type="xsd:string"&gt;#NUM&lt;/D&gt;&lt;/FQL&gt;&lt;FQL&gt;&lt;Q&gt;AIRBUS^FF_PTX_INC(1/1/2017,12/31/2017)&lt;/Q&gt;&lt;R&gt;1&lt;/R&gt;&lt;C&gt;1&lt;/C&gt;&lt;D xsi:type="xsd:string"&gt;#NUM&lt;/D&gt;&lt;/FQL&gt;&lt;FQL&gt;&lt;Q&gt;56^FF_PTX_INC(1/1/2020,12/31/2020)&lt;/Q&gt;&lt;R&gt;1&lt;/R&gt;&lt;C&gt;1&lt;/C&gt;&lt;D xsi:type="xsd:string"&gt;#NUM&lt;/D&gt;&lt;/FQL&gt;&lt;FQL&gt;&lt;Q&gt;DE0005557508^FF_PTX_INC(1/1/2016,12/31/2016)&lt;/Q&gt;&lt;R&gt;1&lt;/R&gt;&lt;C&gt;1&lt;/C&gt;&lt;D xsi:type="xsd:string"&gt;#NUM&lt;/D&gt;&lt;/FQL&gt;&lt;FQL&gt;&lt;Q&gt;DEUTSCHE TELEKOM^FF_PTX_INC(1/1/2017,12/31/2017)&lt;/Q&gt;&lt;R&gt;1&lt;/R&gt;&lt;C&gt;1&lt;/C&gt;&lt;D xsi:type="xsd:string"&gt;#NUM&lt;/D&gt;&lt;/FQL&gt;&lt;FQL&gt;&lt;Q&gt;557^FF_PTX_INC(1/1/2020,12/31/2020)&lt;/Q&gt;&lt;R&gt;1&lt;/R&gt;&lt;C&gt;1&lt;/C&gt;&lt;D xsi:type="xsd:string"&gt;#NUM&lt;/D&gt;&lt;/FQL&gt;&lt;FQL&gt;&lt;Q&gt;NL0012969182^FF_PTX_INC(1/1/2016,12/31/2016)&lt;/Q&gt;&lt;R&gt;1&lt;/R&gt;&lt;C&gt;1&lt;/C&gt;&lt;D xsi:type="xsd:string"&gt;#NUM&lt;/D&gt;&lt;/FQL&gt;&lt;FQL&gt;&lt;Q&gt;ADYEN^FF_PTX_INC(1/1/2017,12/31/2017)&lt;/Q&gt;&lt;R&gt;1&lt;/R&gt;&lt;C&gt;1&lt;/C&gt;&lt;D xsi:type="xsd:string"&gt;#NUM&lt;/D&gt;&lt;/FQL&gt;&lt;FQL&gt;&lt;Q&gt;NL^FF_PTX_INC(1/1/2018,12/31/2018)&lt;/Q&gt;&lt;R&gt;1&lt;/R&gt;&lt;C&gt;1&lt;/C&gt;&lt;D xsi:type="xsd:string"&gt;#NUM&lt;/D&gt;&lt;/FQL&gt;&lt;FQL&gt;&lt;Q&gt;532^FF_PTX_INC(1/1/2020,12/31/2020)&lt;/Q&gt;&lt;R&gt;1&lt;/R&gt;&lt;C&gt;1&lt;/C&gt;&lt;D xsi:type="xsd:string"&gt;#NUM&lt;/D&gt;&lt;/FQL&gt;&lt;FQL&gt;&lt;Q&gt;DE000BAY0017^FF_PTX_INC(1/1/2016,12/31/2016)&lt;/Q&gt;&lt;R&gt;1&lt;/R&gt;&lt;C&gt;1&lt;/C&gt;&lt;D xsi:type="xsd:string"&gt;#NUM&lt;/D&gt;&lt;/FQL&gt;&lt;FQL&gt;&lt;Q&gt;BAYER^FF_PTX_INC(1/1/2017,12/31/2017)&lt;/Q&gt;&lt;R&gt;1&lt;/R&gt;&lt;C&gt;1&lt;/C&gt;&lt;D xsi:type="xsd:string"&gt;#NUM&lt;/D&gt;&lt;/FQL&gt;&lt;FQL&gt;&lt;Q&gt;53^FF_PTX_INC(1/1/2020,12/31/2020)&lt;/Q&gt;&lt;R&gt;1&lt;/R&gt;&lt;C&gt;1&lt;/C&gt;&lt;D xsi:type="xsd:string"&gt;#NUM&lt;/D&gt;&lt;/FQL&gt;&lt;FQL&gt;&lt;Q&gt;FR0000125486^FF_PTX_INC(1/1/2016,12/31/2016)&lt;/Q&gt;&lt;R&gt;1&lt;/R&gt;&lt;C&gt;1&lt;/C&gt;&lt;D xsi:type="xsd:string"&gt;#NUM&lt;/D&gt;&lt;/FQL&gt;&lt;FQL&gt;&lt;Q&gt;VINCI^FF_PTX_INC(1/1/2017,12/31/2017)&lt;/Q&gt;&lt;R&gt;1&lt;/R&gt;&lt;C&gt;1&lt;/C&gt;&lt;D xsi:type="xsd:string"&gt;#NUM&lt;/D&gt;&lt;/FQL&gt;&lt;FQL&gt;&lt;Q&gt;DE000A1EWWW0^FF_PTX_INC(1/1/2016,12/31/2016)&lt;/Q&gt;&lt;R&gt;1&lt;/R&gt;&lt;C&gt;1&lt;/C&gt;&lt;D xsi:type="xsd:string"&gt;#NUM&lt;/D&gt;&lt;/FQL&gt;&lt;FQL&gt;&lt;Q&gt;ADIDAS^FF_PTX_INC(1/1/2017,12/31/2017)&lt;/Q&gt;&lt;R&gt;1&lt;/R&gt;&lt;C&gt;1&lt;/C&gt;&lt;D xsi:type="xsd:string"&gt;#NUM&lt;/D&gt;&lt;/FQL&gt;&lt;FQL&gt;&lt;Q&gt;497^FF_PTX_INC(1/1/2020,12/31/2020)&lt;/Q&gt;&lt;R&gt;1&lt;/R&gt;&lt;C&gt;1&lt;/C&gt;&lt;D xsi:type="xsd:string"&gt;#NUM&lt;/D&gt;&lt;/FQL&gt;&lt;FQL&gt;&lt;Q&gt;DE0006231004^FF_PTX_INC(1/1/2016,12/31/2016)&lt;/Q&gt;&lt;R&gt;1&lt;/R&gt;&lt;C&gt;1&lt;/C&gt;&lt;D xsi:type="xsd:string"&gt;#NUM&lt;/D&gt;&lt;/FQL&gt;&lt;FQL&gt;&lt;Q&gt;INFINEON TECHNOLOGIES^FF_PTX_INC(1/1/2017,12/31/2017)&lt;/Q&gt;&lt;R&gt;1&lt;/R&gt;&lt;C&gt;1&lt;/C&gt;&lt;D xsi:type="xsd:string"&gt;#NUM&lt;/D&gt;&lt;/FQL&gt;&lt;FQL&gt;&lt;Q&gt;472^FF_PTX_INC(1/1/2020,12/31/2020)&lt;/Q&gt;&lt;R&gt;1&lt;/R&gt;&lt;C&gt;1&lt;/C&gt;&lt;D xsi:type="xsd:string"&gt;#NUM&lt;/D&gt;&lt;/FQL&gt;&lt;FQL&gt;&lt;Q&gt;DE0005552004^FF_PTX_INC(1/1/2016,12/31/2016)&lt;/Q&gt;&lt;R&gt;1&lt;/R&gt;&lt;C&gt;1&lt;/C&gt;&lt;D xsi:type="xsd:string"&gt;#NUM&lt;/D&gt;&lt;/FQL&gt;&lt;FQL&gt;&lt;Q&gt;DEUTSCHE POST^FF_PTX_INC(1/1/2017,12/31/2017)&lt;/Q&gt;&lt;R&gt;1&lt;/R&gt;&lt;C&gt;1&lt;/C&gt;&lt;D xsi:type="xsd:string"&gt;#NUM&lt;/D&gt;&lt;/FQL&gt;&lt;FQL&gt;&lt;Q&gt;46^FF_PTX_INC(1/1/2020,12/31/2020)&lt;/Q&gt;&lt;R&gt;1&lt;/R&gt;&lt;C&gt;1&lt;/C&gt;&lt;D xsi:type="xsd:string"&gt;#NUM&lt;/D&gt;&lt;/FQL&gt;&lt;FQL&gt;&lt;Q&gt;BE0974293251^FF_PTX_INC(1/1/2016,12/31/2016)&lt;/Q&gt;&lt;R&gt;1&lt;/R&gt;&lt;C&gt;1&lt;/C&gt;&lt;D xsi:type="xsd:string"&gt;#NUM&lt;/D&gt;&lt;/FQL&gt;&lt;FQL&gt;&lt;Q&gt;ANHEUSER-BUSCH INBEV^FF_PTX_INC(1/1/2017,12/31/2017)&lt;/Q&gt;&lt;R&gt;1&lt;/R&gt;&lt;C&gt;1&lt;/C&gt;&lt;D xsi:type="xsd:string"&gt;#NUM&lt;/D&gt;&lt;/FQL&gt;&lt;FQL&gt;&lt;Q&gt;BE^FF_PTX_INC(1/1/2018,12/31/2018)&lt;/Q&gt;&lt;R&gt;1&lt;/R&gt;&lt;C&gt;1&lt;/C&gt;&lt;D xsi:type="xsd:string"&gt;#NUM&lt;/D&gt;&lt;/FQL&gt;&lt;FQL&gt;&lt;Q&gt;455^FF_PTX_INC(1/1/2020,12/31/2020)&lt;/Q&gt;&lt;R&gt;1&lt;/R&gt;&lt;C&gt;1&lt;/C&gt;&lt;D xsi:type="xsd:string"&gt;#NUM&lt;/D&gt;&lt;/FQL&gt;&lt;FQL&gt;&lt;Q&gt;NL0000009538^FF_PTX_INC(1/1/2016,12/31/2016)&lt;/Q&gt;&lt;R&gt;1&lt;/R&gt;&lt;C&gt;1&lt;/C&gt;&lt;D xsi:type="xsd:string"&gt;#NUM&lt;/D&gt;&lt;/FQL&gt;&lt;FQL&gt;&lt;Q&gt;PHILIPS^FF_PTX_INC(1/1/2017,12/31/2017)&lt;/Q&gt;&lt;R&gt;1&lt;/R&gt;&lt;C&gt;1&lt;/C&gt;&lt;D xsi:type="xsd:string"&gt;#NUM&lt;/D&gt;&lt;/FQL&gt;&lt;FQL&gt;&lt;Q&gt;443^FF_PTX_INC(1/1/2020,12/31/2020)&lt;/Q&gt;&lt;R&gt;1&lt;/R&gt;&lt;C&gt;1&lt;/C&gt;&lt;D xsi:type="xsd:string"&gt;#NUM&lt;/D&gt;&lt;/FQL&gt;&lt;FQL&gt;&lt;Q&gt;FR0000073272^FF_PTX_INC(1/1/2016,12/31/2016)&lt;/Q&gt;&lt;R&gt;1&lt;/R&gt;&lt;C&gt;1&lt;/C&gt;&lt;D xsi:type="xsd:string"&gt;#NUM&lt;/D&gt;&lt;/FQL&gt;&lt;FQL&gt;&lt;Q&gt;SAFRAN^FF_PTX_INC(1/1/2017,12/31/2017)&lt;/Q&gt;&lt;R&gt;1&lt;/R&gt;&lt;C&gt;1&lt;/C&gt;&lt;D xsi:type="xsd:string"&gt;#NUM&lt;/D&gt;&lt;/FQL&gt;&lt;FQL&gt;&lt;Q&gt;44^FF_PTX_INC(1/1/2020,12/31/2020)&lt;/Q&gt;&lt;R&gt;1&lt;/R&gt;&lt;C&gt;1&lt;/C&gt;&lt;D xsi:type="xsd:string"&gt;#NUM&lt;/D&gt;&lt;/FQL&gt;&lt;FQL&gt;&lt;Q&gt;DE0007664039^FF_PTX_INC(1/1/2016,12/31/2016)&lt;/Q&gt;&lt;R&gt;1&lt;/R&gt;&lt;C&gt;1&lt;/C&gt;&lt;D xsi:type="xsd:string"&gt;#NUM&lt;/D&gt;&lt;/FQL&gt;&lt;FQL&gt;&lt;Q&gt;VOLKSWAGEN PREF^FF_PTX_INC(1/1/2017,12/31/2017)&lt;/Q&gt;&lt;R&gt;1&lt;/R&gt;&lt;C&gt;1&lt;/C&gt;&lt;D xsi:type="xsd:string"&gt;#NUM&lt;/D&gt;&lt;/FQL&gt;&lt;FQL&gt;&lt;Q&gt;FR0000121485^FF_PTX_INC(1/1/2016,12/31/2016)&lt;/Q&gt;&lt;R&gt;1&lt;/R&gt;&lt;C&gt;1&lt;/C&gt;&lt;D xsi:type="xsd:string"&gt;#NUM&lt;/D&gt;&lt;/FQL&gt;&lt;FQL&gt;&lt;Q&gt;KERING^FF_PTX_INC(1/1/2017,12/31/2017)&lt;/Q&gt;&lt;R&gt;1&lt;/R&gt;&lt;C&gt;1&lt;/C&gt;&lt;D xsi:type="xsd:string"&gt;#NUM&lt;/D&gt;&lt;/FQL&gt;&lt;FQL&gt;&lt;Q&gt;431^FF_PTX_INC(1/1/2020,12/31/2020)&lt;/Q&gt;&lt;R&gt;1&lt;/R&gt;&lt;C&gt;1&lt;/C&gt;&lt;D xsi:type="xsd:string"&gt;#NUM&lt;/D&gt;&lt;/FQL&gt;&lt;FQL&gt;&lt;Q&gt;CH0210483332^FF_PTX_INC(1/1/2016,12/31/2016)&lt;/Q&gt;&lt;R&gt;1&lt;/R&gt;&lt;C&gt;1&lt;/C&gt;&lt;D xsi:type="xsd:string"&gt;#NUM&lt;/D&gt;&lt;/FQL&gt;&lt;FQL&gt;&lt;Q&gt;CIE FINANCIERE RICHEMONT^FF_PTX_INC(1/1/2017,12/31/2017)&lt;/Q&gt;&lt;R&gt;1&lt;/R&gt;&lt;C&gt;1&lt;/C&gt;&lt;D xsi:type="xsd:string"&gt;#NUM&lt;/D&gt;&lt;/FQL&gt;&lt;FQL&gt;&lt;Q&gt;428^FF_PTX_INC(1/1/2020,12/31/2020)&lt;/Q&gt;&lt;R&gt;1&lt;/R&gt;&lt;C&gt;1&lt;/C&gt;&lt;D xsi:type="xsd:string"&gt;#NUM&lt;/D&gt;&lt;/FQL&gt;&lt;FQL&gt;&lt;Q&gt;NL0013654783^FF_PTX_INC(1/1/2016,12/31/2016)&lt;/Q&gt;&lt;R&gt;1&lt;/R&gt;&lt;C&gt;1&lt;/C&gt;&lt;D xsi:type="xsd:string"&gt;#NUM&lt;/D&gt;&lt;/FQL&gt;&lt;FQL&gt;&lt;Q&gt;PROSUS^FF_PTX_INC(1/1/2017,12/31/2017)&lt;/Q&gt;&lt;R&gt;1&lt;/R&gt;&lt;C&gt;1&lt;/C&gt;&lt;D xsi:type="xsd:string"&gt;#NUM&lt;/D&gt;&lt;/FQL&gt;&lt;FQL&gt;&lt;Q&gt;IT0000072618^FF_PTX_INC(1/1/2016,12/31/2016)&lt;/Q&gt;&lt;R&gt;1&lt;/R&gt;&lt;C&gt;1&lt;/C&gt;&lt;D xsi:type="xsd:string"&gt;#NUM&lt;/D&gt;&lt;/FQL&gt;&lt;FQL&gt;&lt;Q&gt;INTESA SANPAOLO^FF_PTX_INC(1/1/2017,12/31/2017)&lt;/Q&gt;&lt;R&gt;1&lt;/R&gt;&lt;C&gt;1&lt;/C&gt;&lt;D xsi:type="xsd:string"&gt;#NUM&lt;/D&gt;&lt;/FQL&gt;&lt;FQL&gt;&lt;Q&gt;IT^FF_PTX_INC(1/1/2018,12/31/2018)&lt;/Q&gt;&lt;R&gt;1&lt;/R&gt;&lt;C&gt;1&lt;/C&gt;&lt;D xsi:type="xsd:string"&gt;#NUM&lt;/D&gt;&lt;/FQL&gt;&lt;FQL&gt;&lt;Q&gt;421^FF_PTX_INC(1/1/2020,12/31/2020)&lt;/Q&gt;&lt;R&gt;1&lt;/R&gt;&lt;C&gt;1&lt;/C&gt;&lt;D xsi:type="xsd:string"&gt;#NUM&lt;/D&gt;&lt;/FQL&gt;&lt;FQL&gt;&lt;Q&gt;FR0000120644^FF_PTX_INC(1/1/2016,12/31/2016)&lt;/Q&gt;&lt;R&gt;1&lt;/R&gt;&lt;C&gt;1&lt;/C&gt;&lt;D xsi:type="xsd:string"&gt;#NUM&lt;/D&gt;&lt;/FQL&gt;&lt;FQL&gt;&lt;Q&gt;DANONE^FF_PTX_INC(1/1/2017,12/31/2017)&lt;/Q&gt;&lt;R&gt;1&lt;/R&gt;&lt;C&gt;1&lt;/C&gt;&lt;D xsi:type="xsd:string"&gt;#NUM&lt;/D&gt;&lt;/FQL&gt;&lt;FQL&gt;&lt;Q&gt;38^FF_PTX_INC(1/1/2020,12/31/2020)&lt;/Q&gt;&lt;R&gt;1&lt;/R&gt;&lt;C&gt;1&lt;/C&gt;&lt;D xsi:type="xsd:string"&gt;#NUM&lt;/D&gt;&lt;/FQL&gt;&lt;FQL&gt;&lt;Q&gt;DK0010268606^FF_PTX_INC(1/1/2016,12/31/2016)&lt;/Q&gt;&lt;R&gt;1&lt;/R&gt;&lt;C&gt;1&lt;/C&gt;&lt;D xsi:type="xsd:string"&gt;#NUM&lt;/D&gt;&lt;/FQL&gt;&lt;FQL&gt;&lt;Q&gt;VESTAS WIND SYSTEMS^FF_PTX_INC(1/1/2017,12/31/2017)&lt;/Q&gt;&lt;R&gt;1&lt;/R&gt;&lt;C&gt;1&lt;/C&gt;&lt;D xsi:type="xsd:string"&gt;#NUM&lt;/D&gt;&lt;/FQL&gt;&lt;FQL&gt;&lt;Q&gt;DK^FF_PTX_INC(1/1/2018,12/31/2018)&lt;/Q&gt;&lt;R&gt;1&lt;/R&gt;&lt;C&gt;1&lt;/C&gt;&lt;D xsi:type="xsd:string"&gt;#NUM&lt;/D&gt;&lt;/FQL&gt;&lt;FQL&gt;&lt;Q&gt;354^FF_PTX_INC(1/1/2020,12/31/2020)&lt;/Q&gt;&lt;R&gt;1&lt;/R&gt;&lt;C&gt;1&lt;/C&gt;&lt;D xsi:type="xsd:string"&gt;#NUM&lt;/D&gt;&lt;/FQL&gt;&lt;FQL&gt;&lt;Q&gt;SE0000108656^FF_PTX_INC(1/1/2016,12/31/2016)&lt;/Q&gt;&lt;R&gt;1&lt;/R&gt;&lt;C&gt;1&lt;/C&gt;&lt;D xsi:type="xsd:string"&gt;#NUM&lt;/D&gt;&lt;/FQL&gt;&lt;FQL&gt;&lt;Q&gt;ERICSSON LM B^FF_PTX_INC(1/1/2017,12/31/2017)&lt;/Q&gt;&lt;R&gt;1&lt;/R&gt;&lt;C&gt;1&lt;/C&gt;&lt;D xsi:type="xsd:string"&gt;#NUM&lt;/D&gt;&lt;/FQL&gt;&lt;FQL&gt;&lt;Q&gt;SE^FF_PTX_INC(1/1/2018,12/31/2018)&lt;/Q&gt;&lt;R&gt;1&lt;/R&gt;&lt;C&gt;1&lt;/C&gt;&lt;D xsi:type="xsd:string"&gt;#NUM&lt;/D&gt;&lt;/FQL&gt;&lt;FQL&gt;&lt;Q&gt;347^FF_PTX_INC(1/1/2020,12/31/2020)&lt;/Q&gt;&lt;R&gt;1&lt;/R&gt;&lt;C&gt;1&lt;/C&gt;&lt;D xsi:type="xsd:string"&gt;#NUM&lt;/D&gt;&lt;/FQL&gt;&lt;FQL&gt;&lt;Q&gt;SE0000115446^FF_PTX_INC(1/1/2016,12/31/2016)&lt;/Q&gt;&lt;R&gt;1&lt;/R&gt;&lt;C&gt;1&lt;/C&gt;&lt;D xsi:type="xsd:string"&gt;#NUM&lt;/D&gt;&lt;/FQL&gt;&lt;FQL&gt;&lt;Q&gt;VOLVO B^FF_PTX_INC(1/1/2017,12/31/2017)&lt;/Q&gt;&lt;R&gt;1&lt;/R&gt;&lt;C&gt;1&lt;/C&gt;&lt;D xsi:type="xsd:string"&gt;#NUM&lt;/D&gt;&lt;/FQL&gt;&lt;FQL&gt;&lt;Q&gt;343^FF_PTX_INC(1/1/2020,12/31/2020)&lt;/Q&gt;&lt;R&gt;1&lt;/R&gt;&lt;C&gt;1&lt;/C&gt;&lt;D xsi:type="xsd:string"&gt;#NUM&lt;/D&gt;&lt;/FQL&gt;&lt;FQL&gt;&lt;Q&gt;SE0011166610^FF_PTX_INC(1/1/2016,12/31/2016)&lt;/Q&gt;&lt;R&gt;1&lt;/R&gt;&lt;C&gt;1&lt;/C&gt;&lt;D xsi:type="xsd:string"&gt;#NUM&lt;/D&gt;&lt;/FQL&gt;&lt;FQL&gt;&lt;Q&gt;ATLAS COPCO A^FF_PTX_INC(1/1/2017,12/31/2017)&lt;/Q&gt;&lt;R&gt;1&lt;/R&gt;&lt;C&gt;1&lt;/C&gt;&lt;D xsi:type="xsd:string"&gt;#NUM&lt;/D&gt;&lt;/FQL&gt;&lt;FQL&gt;&lt;Q&gt;FR0000052292^FF_PTX_INC(1/1/2016,12/31/2016)&lt;/Q&gt;&lt;R&gt;1&lt;/R&gt;&lt;C&gt;1&lt;/C&gt;&lt;D xsi:type="xsd:string"&gt;#NUM&lt;/D&gt;&lt;/FQL&gt;&lt;FQL&gt;&lt;Q&gt;HERMES INTERNATIONAL^FF_PTX_INC(1/1/2017,12/31/2017)&lt;/Q&gt;&lt;R&gt;1&lt;/R&gt;&lt;C&gt;1&lt;/C&gt;&lt;D xsi:type="xsd:string"&gt;#NUM&lt;/D&gt;&lt;/FQL&gt;&lt;FQL&gt;&lt;Q&gt;332^FF_PTX_INC(1/1/2020,12/31/2020)&lt;/Q&gt;&lt;R&gt;1&lt;/R&gt;&lt;C&gt;1&lt;/C&gt;&lt;D xsi:type="xsd:string"&gt;#NUM&lt;/D&gt;&lt;/FQL&gt;&lt;FQL&gt;&lt;Q&gt;FR0000120693^FF_PTX_INC(1/1/2016,12/31/2016)&lt;/Q&gt;&lt;R&gt;1&lt;/R&gt;&lt;C&gt;1&lt;/C&gt;&lt;D xsi:type="xsd:string"&gt;#NUM&lt;/D&gt;&lt;/FQL&gt;&lt;FQL&gt;&lt;Q&gt;PERNOD RICARD^FF_PTX_INC(1/1/2017,12/31/2017)&lt;/Q&gt;&lt;R&gt;1&lt;/R&gt;&lt;C&gt;1&lt;/C&gt;&lt;D xsi:type="xsd:string"&gt;#NUM&lt;/D&gt;&lt;/FQL&gt;&lt;FQL&gt;&lt;Q&gt;328^FF_PTX_INC(1/1/2020,12/31/2020)&lt;/Q&gt;&lt;R&gt;1&lt;/R&gt;&lt;C&gt;1&lt;/C&gt;&lt;D xsi:type="xsd:string"&gt;#NUM&lt;/D&gt;&lt;/FQL&gt;&lt;FQL&gt;&lt;Q&gt;NL00150001Q9^FF_PTX_INC(1/1/2016,12/31/2016)&lt;/Q&gt;&lt;R&gt;1&lt;/R&gt;&lt;C&gt;1&lt;/C&gt;&lt;D xsi:type="xsd:string"&gt;#NUM&lt;/D&gt;&lt;/FQL&gt;&lt;FQL&gt;&lt;Q&gt;STELLANTIS^FF_PTX_INC(1/1/2017,12/31/2017)&lt;/Q&gt;&lt;R&gt;1&lt;/R&gt;&lt;C&gt;1&lt;/C&gt;&lt;D xsi:type="xsd:string"&gt;#NUM&lt;/D&gt;&lt;/FQL&gt;&lt;FQL&gt;&lt;Q&gt;313^FF_PTX_INC(1/1/2020,12/31/2020)&lt;/Q&gt;&lt;R&gt;1&lt;/R&gt;&lt;C&gt;1&lt;/C&gt;&lt;D xsi:type="xsd:string"&gt;#NUM&lt;/D&gt;&lt;/FQL&gt;&lt;FQL&gt;&lt;Q&gt;ES0148396007^FF_PTX_INC(1/1/2016,12/31/2016)&lt;/Q&gt;&lt;R&gt;1&lt;/R&gt;&lt;C&gt;1&lt;/C&gt;&lt;D xsi:type="xsd:string"&gt;#NUM&lt;/D&gt;&lt;/FQL&gt;&lt;FQL&gt;&lt;Q&gt;INDUSTRIA DE DISENO TEXTIL SA^FF_PTX_INC(1/1/2017,12/31/2017)&lt;/Q&gt;&lt;R&gt;1&lt;/R&gt;&lt;C&gt;1&lt;/C&gt;&lt;D xsi:type="xsd:string"&gt;#NUM&lt;/D&gt;&lt;/FQL&gt;&lt;FQL&gt;&lt;Q&gt;ES^FF_PTX_INC(1/1/2018,12/31/2018)&lt;/Q&gt;&lt;R&gt;1&lt;/R&gt;&lt;C&gt;1&lt;/C&gt;&lt;D xsi:type="xsd:string"&gt;#NUM&lt;/D&gt;&lt;/FQL&gt;&lt;FQL&gt;&lt;Q&gt;312^FF_PTX_INC(1/1/2020,12/31/2020)&lt;/Q&gt;&lt;R&gt;1&lt;/R&gt;&lt;C&gt;1&lt;/C&gt;&lt;D xsi:type="xsd:string"&gt;#NUM&lt;/D&gt;&lt;/FQL&gt;&lt;FQL&gt;&lt;Q&gt;SE0000107419^FF_PTX_INC(1/1/2016,12/31/2016)&lt;/Q&gt;&lt;R&gt;1&lt;/R&gt;&lt;C&gt;1&lt;/C&gt;&lt;D xsi:type="xsd:string"&gt;#NUM&lt;/D&gt;&lt;/FQL&gt;&lt;FQL&gt;&lt;Q&gt;INVESTOR B^FF_PTX_INC(1/1/2017,12/31/2017)&lt;/Q&gt;&lt;R&gt;1&lt;/R&gt;&lt;C&gt;1&lt;/C&gt;&lt;D xsi:type="xsd:string"&gt;#NUM&lt;/D&gt;&lt;/FQL&gt;&lt;FQL&gt;&lt;Q&gt;31^FF_PTX_INC(1/1/2020,12/31/2020)&lt;/Q&gt;&lt;R&gt;1&lt;/R&gt;&lt;C&gt;1&lt;/C&gt;&lt;D xsi:type="xsd:string"&gt;#NUM&lt;/D&gt;&lt;/FQL&gt;&lt;FQL&gt;&lt;Q&gt;CH0432492467^FF_PTX_INC(1/1/2016,12/31/2016)&lt;/Q&gt;&lt;R&gt;1&lt;/R&gt;&lt;C&gt;1&lt;/C&gt;&lt;D xsi:type="xsd:string"&gt;#NUM&lt;/D&gt;&lt;/FQL&gt;&lt;FQL&gt;&lt;Q&gt;ALCON^FF_PTX_INC(1/1/2017,12/31/2017)&lt;/Q&gt;&lt;R&gt;1&lt;/R&gt;&lt;C&gt;1&lt;/C&gt;&lt;D xsi:type="xsd:string"&gt;#NUM&lt;/D&gt;&lt;/FQL&gt;&lt;FQL&gt;&lt;Q&gt;299^FF_PTX_INC(1/1/2020,12/31/2020)&lt;/Q&gt;&lt;R&gt;1&lt;/R&gt;&lt;C&gt;1&lt;/C&gt;&lt;D xsi:type="xsd:string"&gt;#NUM&lt;/D&gt;&lt;/FQL&gt;&lt;FQL&gt;&lt;Q&gt;DE000A1ML7J1^FF_PTX_INC(1/1/2016,12/31/2016)&lt;/Q&gt;&lt;R&gt;1&lt;/R&gt;&lt;C&gt;1&lt;/C&gt;&lt;D xsi:type="xsd:string"&gt;#NUM&lt;/D&gt;&lt;/FQL&gt;&lt;FQL&gt;&lt;Q&gt;VONOVIA SE^FF_PTX_INC(1/1/2017,12/31/2017)&lt;/Q&gt;&lt;R&gt;1&lt;/R&gt;&lt;C&gt;1&lt;/C&gt;&lt;D xsi:type="xsd:string"&gt;#NUM&lt;/D&gt;&lt;/FQL&gt;&lt;FQL&gt;&lt;Q&gt;295^FF_PTX_INC(1/1/2020,12/31/2020)&lt;/Q&gt;&lt;R&gt;1&lt;/R&gt;&lt;C&gt;1&lt;/C&gt;&lt;D xsi:type="xsd:string"&gt;#NUM&lt;/D&gt;&lt;/FQL&gt;&lt;FQL&gt;&lt;Q&gt;FI4000297767^FF_PTX_INC(1/1/2016,12/31/2016)&lt;/Q&gt;&lt;R&gt;1&lt;/R&gt;&lt;C&gt;1&lt;/C&gt;&lt;D xsi:type="xsd:string"&gt;#NUM&lt;/D&gt;&lt;/FQL&gt;&lt;FQL&gt;&lt;Q&gt;NORDEA BANK^FF_PTX_INC(1/1/2017,12/31/2017)&lt;/Q&gt;&lt;R&gt;1&lt;/R&gt;&lt;C&gt;1&lt;/C&gt;&lt;D xsi:type="xsd:string"&gt;#NUM&lt;/D&gt;&lt;/FQL&gt;&lt;FQL&gt;&lt;Q&gt;DE0005190003^FF_PTX_INC(1/1/2016,12/31/2016)&lt;/Q&gt;&lt;R&gt;1&lt;/R&gt;&lt;C&gt;1&lt;/C&gt;&lt;D xsi:type="xsd:string"&gt;#NUM&lt;/D&gt;&lt;/FQL&gt;&lt;FQL&gt;&lt;Q&gt;BMW^FF_PTX_INC(1/1/2017,12/31/2017)&lt;/Q&gt;&lt;R&gt;1&lt;/R&gt;&lt;C&gt;1&lt;/C&gt;&lt;D xsi:type="xsd:string"&gt;#NUM&lt;/D&gt;&lt;/FQL&gt;&lt;FQL&gt;&lt;Q&gt;283^FF_PTX_INC(1/1/2020,12/31/2020)&lt;/Q&gt;&lt;R&gt;1&lt;/R&gt;&lt;C&gt;1&lt;/C&gt;&lt;D xsi:type="xsd:string"&gt;#NUM&lt;/D&gt;&lt;/FQL&gt;&lt;FQL&gt;&lt;Q&gt;ES0109067019^FF_PTX_INC(1/1/2016,12/31/2016)&lt;/Q&gt;&lt;R&gt;1&lt;/R&gt;&lt;C&gt;1&lt;/C&gt;&lt;D xsi:type="xsd:string"&gt;#NUM&lt;/D&gt;&lt;/FQL&gt;&lt;FQL&gt;&lt;Q&gt;AMADEUS IT GROUP^FF_PTX_INC(1/1/2017,12/31/2017)&lt;/Q&gt;&lt;R&gt;1&lt;/R&gt;&lt;C&gt;1&lt;/C&gt;&lt;D xsi:type="xsd:string"&gt;#NUM&lt;/D&gt;&lt;/FQL&gt;&lt;FQL&gt;&lt;Q&gt;DE0005810055^FF_PTX_INC(1/1/2016,12/31/2016)&lt;/Q&gt;&lt;R&gt;1&lt;/R&gt;&lt;C&gt;1&lt;/C&gt;&lt;D xsi:type="xsd:string"&gt;#NUM&lt;/D&gt;&lt;/FQL&gt;&lt;FQL&gt;&lt;Q&gt;DEUTSCHE BOERSE^FF_PTX_INC(1/1/2017,12/31/2017)&lt;/Q&gt;&lt;R&gt;1&lt;/R&gt;&lt;C&gt;1&lt;/C&gt;&lt;D xsi:type="xsd:string"&gt;#NUM&lt;/D&gt;&lt;/FQL&gt;&lt;FQL&gt;&lt;Q&gt;CH0012214059^FF_PTX_INC(1/1/2016,12/31/2016)&lt;/Q&gt;&lt;R&gt;1&lt;/R&gt;&lt;C&gt;1&lt;/C&gt;&lt;D xsi:type="xsd:string"&gt;#NUM&lt;/D&gt;&lt;/FQL&gt;&lt;FQL&gt;&lt;Q&gt;LAFARGEHOLCIM^FF_PTX_INC(1/1/2017,12/31/2017)&lt;/Q&gt;&lt;R&gt;1&lt;/R&gt;&lt;C&gt;1&lt;/C&gt;&lt;D xsi:type="xsd:string"&gt;#NUM&lt;/D&gt;&lt;/FQL&gt;&lt;FQL&gt;&lt;Q&gt;FR0000130650^FF_PTX_INC(1/1/2016,12/31/2016)&lt;/Q&gt;&lt;R&gt;1&lt;/R&gt;&lt;C&gt;1&lt;/C&gt;&lt;D xsi:type="xsd:string"&gt;#NUM&lt;/D&gt;&lt;/FQL&gt;&lt;FQL&gt;&lt;Q&gt;DASSAULT SYSTEMS^FF_PTX_INC(1/1/2017,12/31/2017)&lt;/Q&gt;&lt;R&gt;1&lt;/R&gt;&lt;C&gt;1&lt;/C&gt;&lt;D xsi:type="xsd:string"&gt;#NUM&lt;/D&gt;&lt;/FQL&gt;&lt;FQL&gt;&lt;Q&gt;SE0000667891^FF_PTX_INC(1/1/2016,12/31/2016)&lt;/Q&gt;&lt;R&gt;1&lt;/R&gt;&lt;C&gt;1&lt;/C&gt;&lt;D xsi:type="xsd:string"&gt;#NUM&lt;/D&gt;&lt;/FQL&gt;&lt;FQL&gt;&lt;Q&gt;SANDVIK^FF_PTX_INC(1/1/2017,12/31/2017)&lt;/Q&gt;&lt;R&gt;1&lt;/R&gt;&lt;C&gt;1&lt;/C&gt;&lt;D xsi:type="xsd:string"&gt;#NUM&lt;/D&gt;&lt;/FQL&gt;&lt;FQL&gt;&lt;Q&gt;255^FF_PTX_INC(1/1/2020,12/31/2020)&lt;/Q&gt;&lt;R&gt;1&lt;/R&gt;&lt;C&gt;1&lt;/C&gt;&lt;D xsi:type="xsd:string"&gt;#NUM&lt;/D&gt;&lt;/FQL&gt;&lt;FQL&gt;&lt;Q&gt;FR0000125338^FF_PTX_INC(1/1/2016,12/31/2016)&lt;/Q&gt;&lt;R&gt;1&lt;/R&gt;&lt;C&gt;1&lt;/C&gt;&lt;D xsi:type="xsd:string"&gt;#NUM&lt;/D&gt;&lt;/FQL&gt;&lt;FQL&gt;&lt;Q&gt;CAP GEMINI^FF_PTX_INC(1/1/2017,12/31/2017)&lt;/Q&gt;&lt;R&gt;1&lt;/R&gt;&lt;C&gt;1&lt;/C&gt;&lt;D xsi:type="xsd:string"&gt;#NUM&lt;/D&gt;&lt;/FQL&gt;&lt;FQL&gt;&lt;Q&gt;245^FF_PTX_INC(1/1/2020,12/31/2020)&lt;/Q&gt;&lt;R&gt;1&lt;/R&gt;&lt;C&gt;1&lt;/C&gt;&lt;D xsi:type="xsd:string"&gt;#NUM&lt;/D&gt;&lt;/FQL&gt;&lt;FQL&gt;&lt;Q&gt;FR0000127771^FF_PTX_INC(1/1/2016,12/31/2016)&lt;/Q&gt;&lt;R&gt;1&lt;/R&gt;&lt;C&gt;1&lt;/C&gt;&lt;D xsi:type="xsd:string"&gt;#NUM&lt;/D&gt;&lt;/FQL&gt;&lt;FQL&gt;&lt;Q&gt;VIVENDI^FF_PTX_INC(1/1/2017,12/31/2017)&lt;/Q&gt;&lt;R&gt;1&lt;/R&gt;&lt;C&gt;1&lt;/C&gt;&lt;D xsi:type="xsd:string"&gt;#NUM&lt;/D&gt;&lt;/FQL&gt;&lt;FQL&gt;&lt;Q&gt;242^FF_PTX_INC(1/1/2020,12/31/2020)&lt;/Q&gt;&lt;R&gt;1&lt;/R&gt;&lt;C&gt;1&lt;/C&gt;&lt;D xsi:type="xsd:string"&gt;#NUM&lt;/D&gt;&lt;/FQL&gt;&lt;FQL&gt;&lt;Q&gt;FR0000121261^FF_PTX_INC(1/1/2016,12/31/2016)&lt;/Q&gt;&lt;R&gt;1&lt;/R&gt;&lt;C&gt;1&lt;/C&gt;&lt;D xsi:type="xsd:string"&gt;#NUM&lt;/D&gt;&lt;/FQL&gt;&lt;FQL&gt;&lt;Q&gt;MICHELIN^FF_PTX_INC(1/1/2017,12/31/2017)&lt;/Q&gt;&lt;R&gt;1&lt;/R&gt;&lt;C&gt;1&lt;/C&gt;&lt;D xsi:type="xsd:string"&gt;#NUM&lt;/D&gt;&lt;/FQL&gt;&lt;FQL&gt;&lt;Q&gt;SE0000103699^FF_PTX_INC(1/1/2016,12/31/2016)&lt;/Q&gt;&lt;R&gt;1&lt;/R&gt;&lt;C&gt;1&lt;/C&gt;&lt;D xsi:type="xsd:string"&gt;#NUM&lt;/D&gt;&lt;/FQL&gt;&lt;FQL&gt;&lt;Q&gt;HEXAGON B^FF_PTX_INC(1/1/2017,12/31/2017)&lt;/Q&gt;&lt;R&gt;1&lt;/R&gt;&lt;C&gt;1&lt;/C&gt;&lt;D xsi:type="xsd:string"&gt;#NUM&lt;/D&gt;&lt;/FQL&gt;&lt;FQL&gt;&lt;Q&gt;223^FF_PTX_INC(1/1/2020,12/31/2020)&lt;/Q&gt;&lt;R&gt;1&lt;/R&gt;&lt;C&gt;1&lt;/C&gt;&lt;D xsi:type="xsd:string"&gt;#NUM&lt;/D&gt;&lt;/FQL&gt;&lt;FQL&gt;&lt;Q&gt;IT0000062072^FF_PTX_INC(1/1/2016,12/31/2016)&lt;/Q&gt;&lt;R&gt;1&lt;/R&gt;&lt;C&gt;1&lt;/C&gt;&lt;D xsi:type="xsd:string"&gt;#NUM&lt;/D&gt;&lt;/FQL&gt;&lt;FQL&gt;&lt;Q&gt;ASSICURAZIONI GENERALI^FF_PTX_INC(1/1/2017,12/31/2017)&lt;/Q&gt;&lt;R&gt;1&lt;/R&gt;&lt;C&gt;1&lt;/C&gt;&lt;D xsi:type="xsd:string"&gt;#NUM&lt;/D&gt;&lt;/FQL&gt;&lt;FQL&gt;&lt;Q&gt;NL0011585146^FF_PTX_INC(1/1/2016,12/31/2016)&lt;/Q&gt;&lt;R&gt;1&lt;/R&gt;&lt;C&gt;1&lt;/C&gt;&lt;D xsi:type="xsd:string"&gt;#NUM&lt;/D&gt;&lt;/FQL&gt;&lt;FQL&gt;&lt;Q&gt;FERRARI^FF_PTX_INC(1/1/2017,12/31/2017)&lt;/Q&gt;&lt;R&gt;1&lt;/R&gt;&lt;C&gt;1&lt;/C&gt;&lt;D xsi:type="xsd:string"&gt;#NUM&lt;/D&gt;&lt;/FQL&gt;&lt;FQL&gt;&lt;Q&gt;217^FF_PTX_INC(1/1/2020,12/31/2020)&lt;/Q&gt;&lt;R&gt;1&lt;/R&gt;&lt;C&gt;1&lt;/C&gt;&lt;D xsi:type="xsd:string"&gt;#NUM&lt;/D&gt;&lt;/FQL&gt;&lt;FQL&gt;&lt;Q&gt;FR0000133308^FF_PTX_INC(1/1/2016,12/31/2016)&lt;/Q&gt;&lt;R&gt;1&lt;/R&gt;&lt;C&gt;1&lt;/C&gt;&lt;D xsi:type="xsd:string"&gt;#NUM&lt;/D&gt;&lt;/FQL&gt;&lt;FQL&gt;&lt;Q&gt;ORANGE^FF_PTX_INC(1/1/2017,12/31/2017)&lt;/Q&gt;&lt;R&gt;1&lt;/R&gt;&lt;C&gt;1&lt;/C&gt;&lt;D xsi:type="xsd:string"&gt;#NUM&lt;/D&gt;&lt;/FQL&gt;&lt;FQL&gt;&lt;Q&gt;215^FF_PTX_INC(1/1/2020,12/31/2020)&lt;/Q&gt;&lt;R&gt;1&lt;/R&gt;&lt;C&gt;1&lt;/C&gt;&lt;D xsi:type="xsd:string"&gt;#NUM&lt;/D&gt;&lt;/FQL&gt;&lt;FQL&gt;&lt;Q&gt;NL0000226223^FF_PTX_INC(1/1/2016,12/31/2016)&lt;/Q&gt;&lt;R&gt;1&lt;/R&gt;&lt;C&gt;1&lt;/C&gt;&lt;D xsi:type="xsd:string"&gt;#NUM&lt;/D&gt;&lt;/FQL&gt;&lt;FQL&gt;&lt;Q&gt;STMICROELECTRONICS^FF_PTX_INC(1/1/2017,12/31/2017)&lt;/Q&gt;&lt;R&gt;1&lt;/R&gt;&lt;C&gt;1&lt;/C&gt;&lt;D xsi:type="xsd:string"&gt;#NUM&lt;/D&gt;&lt;/FQL&gt;&lt;FQL&gt;&lt;Q&gt;FR0010307819^FF_PTX_INC(1/1/2016,12/31/2016)&lt;/Q&gt;&lt;R&gt;1&lt;/R&gt;&lt;C&gt;1&lt;/C&gt;&lt;D xsi:type="xsd:string"&gt;#NUM&lt;/D&gt;&lt;/FQL&gt;&lt;FQL&gt;&lt;Q&gt;LEGRAND^FF_PTX_INC(1/1/2017,12/31/2017)&lt;/Q&gt;&lt;R&gt;1&lt;/R&gt;&lt;C&gt;1&lt;/C&gt;&lt;D xsi:type="xsd:string"&gt;#NUM&lt;/D&gt;&lt;/FQL&gt;&lt;FQL&gt;&lt;Q&gt;212^FF_PTX_INC(1/1/2020,12/31/2020)&lt;/Q&gt;&lt;R&gt;1&lt;/R&gt;&lt;C&gt;1&lt;/C&gt;&lt;D xsi:type="xsd:string"&gt;#NUM&lt;/D&gt;&lt;/FQL&gt;&lt;FQL&gt;&lt;Q&gt;SE0012673267^FF_PTX_INC(1/1/2016,12/31/2016)&lt;/Q&gt;&lt;R&gt;1&lt;/R&gt;&lt;C&gt;1&lt;/C&gt;&lt;D xsi:type="xsd:string"&gt;#NUM&lt;/D&gt;&lt;/FQL&gt;&lt;FQL&gt;&lt;Q&gt;EVOLUTION GAMING GROUP^FF_PTX_INC(1/1/2017,12/31/2017)&lt;/Q&gt;&lt;R&gt;1&lt;/R&gt;&lt;C&gt;1&lt;/C&gt;&lt;D xsi:type="xsd:string"&gt;#NUM&lt;/D&gt;&lt;/FQL&gt;&lt;FQL&gt;&lt;Q&gt;NL0000009165^FF_PTX_INC(1/1/2016,12/31/2016)&lt;/Q&gt;&lt;R&gt;1&lt;/R&gt;&lt;C&gt;1&lt;/C&gt;&lt;D xsi:type="xsd:string"&gt;#NUM&lt;/D&gt;&lt;/FQL&gt;&lt;FQL&gt;&lt;Q&gt;HEINEKEN^FF_PTX_INC(1/1/2017,12/31/2017)&lt;/Q&gt;&lt;R&gt;1&lt;/R&gt;&lt;C&gt;1&lt;/C&gt;&lt;D xsi:type="xsd:string"&gt;#NUM&lt;/D&gt;&lt;/FQL&gt;&lt;FQL&gt;&lt;Q&gt;209^FF_PTX_INC(1/1/2020,12/31/2020)&lt;/Q&gt;&lt;R&gt;1&lt;/R&gt;&lt;C&gt;1&lt;/C&gt;&lt;D xsi:type="xsd:string"&gt;#NUM&lt;/D&gt;&lt;/FQL&gt;&lt;FQL&gt;&lt;Q&gt;CH0012138530^FF_PTX_INC(1/1/2016,12/31/2016)&lt;/Q&gt;&lt;R&gt;1&lt;/R&gt;&lt;C&gt;1&lt;/C&gt;&lt;D xsi:type="xsd:string"&gt;#NUM&lt;/D&gt;&lt;/FQL&gt;&lt;FQL&gt;&lt;Q&gt;CREDIT SUISSE GRP^FF_PTX_INC(1/1/2017,12/31/2017)&lt;/Q&gt;&lt;R&gt;1&lt;/R&gt;&lt;C&gt;1&lt;/C&gt;&lt;D xsi:type="xsd:string"&gt;#NUM&lt;/D&gt;&lt;/FQL&gt;&lt;FQL&gt;&lt;Q&gt;IT0005239360^FF_PTX_INC(1/1/2016,12/31/2016)&lt;/Q&gt;&lt;R&gt;1&lt;/R&gt;&lt;C&gt;1&lt;/C&gt;&lt;D xsi:type="xsd:string"&gt;#NUM&lt;/D&gt;&lt;/FQL&gt;&lt;FQL&gt;&lt;Q&gt;UNICREDIT^FF_PTX_INC(1/1/2017,12/31/2017)&lt;/Q&gt;&lt;R&gt;1&lt;/R&gt;&lt;C&gt;1&lt;/C&gt;&lt;D xsi:type="xsd:string"&gt;#NUM&lt;/D&gt;&lt;/FQL&gt;&lt;FQL&gt;&lt;Q&gt;CH0030170408^FF_PTX_INC(1/1/2016,12/31/2016)&lt;/Q&gt;&lt;R&gt;1&lt;/R&gt;&lt;C&gt;1&lt;/C&gt;&lt;D xsi:type="xsd:string"&gt;#NUM&lt;/D&gt;&lt;/FQL&gt;&lt;FQL&gt;&lt;Q&gt;GEBERIT^FF_PTX_INC(1/1/2017,12/31/2017)&lt;/Q&gt;&lt;R&gt;1&lt;/R&gt;&lt;C&gt;1&lt;/C&gt;&lt;D xsi:type="xsd:string"&gt;#NUM&lt;/D&gt;&lt;/FQL&gt;&lt;FQL&gt;&lt;Q&gt;201^FF_PTX_INC(1/1/2020,12/31/2020)&lt;/Q&gt;&lt;R&gt;1&lt;/R&gt;&lt;C&gt;1&lt;/C&gt;&lt;D xsi:type="xsd:string"&gt;#NUM&lt;/D&gt;&lt;/FQL&gt;&lt;FQL&gt;&lt;Q&gt;ES0178430E18^FF_PTX_INC(1/1/2016,12/31/2016)&lt;/Q&gt;&lt;R&gt;1&lt;/R&gt;&lt;C&gt;1&lt;/C&gt;&lt;D xsi:type="xsd:string"&gt;#NUM&lt;/D&gt;&lt;/FQL&gt;&lt;FQL&gt;&lt;Q&gt;TELEFONICA^FF_PTX_INC(1/1/2017,12/31/2017)&lt;/Q&gt;&lt;R&gt;1&lt;/R&gt;&lt;C&gt;1&lt;/C&gt;&lt;D xsi:type="xsd:string"&gt;#NUM&lt;/D&gt;&lt;/FQL&gt;&lt;FQL&gt;&lt;Q&gt;20^FF_PTX_INC(1/1/2020,12/31/2020)&lt;/Q&gt;&lt;R&gt;1&lt;/R&gt;&lt;C&gt;1&lt;/C&gt;&lt;D xsi:type="xsd:string"&gt;#NUM&lt;/D&gt;&lt;/FQL&gt;&lt;FQL&gt;&lt;Q&gt;NL0000395903^FF_PTX_INC(1/1/2016,12/31/2016)&lt;/Q&gt;&lt;R&gt;1&lt;/R&gt;&lt;C&gt;1&lt;/C&gt;&lt;D xsi:type="xsd:string"&gt;#NUM&lt;/D&gt;&lt;/FQL&gt;&lt;FQL&gt;&lt;Q&gt;WOLTERS KLUWER^FF_PTX_INC(1/1/2017,12/31/2017)&lt;/Q&gt;&lt;R&gt;1&lt;/R&gt;&lt;C&gt;1&lt;/C&gt;&lt;D xsi:type="xsd:string"&gt;#NUM&lt;/D&gt;&lt;/FQL&gt;&lt;FQL&gt;&lt;Q&gt;198^FF_PTX_INC(1/1/2020,12/31/2020)&lt;/Q&gt;&lt;R&gt;1&lt;/R&gt;&lt;C&gt;1&lt;/C&gt;&lt;D xsi:type="xsd:string"&gt;#NUM&lt;/D&gt;&lt;/FQL&gt;&lt;FQL&gt;&lt;Q&gt;FR0000130809^FF_PTX_INC(1/1/2016,12/31/2016)&lt;/Q&gt;&lt;R&gt;1&lt;/R&gt;&lt;C&gt;1&lt;/C&gt;&lt;D xsi:type="xsd:string"&gt;#NUM&lt;/D&gt;&lt;/FQL&gt;&lt;FQL&gt;&lt;Q&gt;GRP SOCIETE GENERALE^FF_PTX_INC(1/1/2017,12/31/2017)&lt;/Q&gt;&lt;R&gt;1&lt;/R&gt;&lt;C&gt;1&lt;/C&gt;&lt;D xsi:type="xsd:string"&gt;#NUM&lt;/D&gt;&lt;/FQL&gt;&lt;FQL&gt;&lt;Q&gt;DE0006599905^FF_PTX_INC(1/1/2016,12/31/2016)&lt;/Q&gt;&lt;R&gt;1&lt;/R&gt;&lt;C&gt;1&lt;/C&gt;&lt;D xsi:type="xsd:string"&gt;#NUM&lt;/D&gt;&lt;/FQL&gt;&lt;FQL&gt;&lt;Q&gt;MERCK^FF_PTX_INC(1/1/2017,12/31/2017)&lt;/Q&gt;&lt;R&gt;1&lt;/R&gt;&lt;C&gt;1&lt;/C&gt;&lt;D xsi:type="xsd:string"&gt;#NUM&lt;/D&gt;&lt;/FQL&gt;&lt;FQL&gt;&lt;Q&gt;188^FF_PTX_INC(1/1/2020,12/31/2020)&lt;/Q&gt;&lt;R&gt;1&lt;/R&gt;&lt;C&gt;1&lt;/C&gt;&lt;D xsi:type="xsd:string"&gt;#NUM&lt;/D&gt;&lt;/FQL&gt;&lt;FQL&gt;&lt;Q&gt;DK0010272202^FF_PTX_INC(1/1/2016,12/31/2016)&lt;/Q&gt;&lt;R&gt;1&lt;/R&gt;&lt;C&gt;1&lt;/C&gt;&lt;D xsi:type="xsd:string"&gt;#NUM&lt;/D&gt;&lt;/FQL&gt;&lt;FQL&gt;&lt;Q&gt;GENMAB^FF_PTX_INC(1/1/2017,12/31/2017)&lt;/Q&gt;&lt;R&gt;1&lt;/R&gt;&lt;C&gt;1&lt;/C&gt;&lt;D xsi:type="xsd:string"&gt;#NUM&lt;/D&gt;&lt;/FQL&gt;&lt;FQL&gt;&lt;Q&gt;184^FF_PTX_INC(1/1/2020,12/31/2020)&lt;/Q&gt;&lt;R&gt;1&lt;/R&gt;&lt;C&gt;1&lt;/C&gt;&lt;D xsi:type="xsd:string"&gt;#NUM&lt;/D&gt;&lt;/FQL&gt;&lt;FQL&gt;&lt;Q&gt;FR0000051807^FF_PTX_INC(1/1/2016,12/31/2016)&lt;/Q&gt;&lt;R&gt;1&lt;/R&gt;&lt;C&gt;1&lt;/C&gt;&lt;D xsi:type="xsd:string"&gt;#NUM&lt;/D&gt;&lt;/FQL&gt;&lt;FQL&gt;&lt;Q&gt;TELEPERFORMANCE^FF_PTX_INC(1/1/2017,12/31/2017)&lt;/Q&gt;&lt;R&gt;1&lt;/R&gt;&lt;C&gt;1&lt;/C&gt;&lt;D xsi:type="xsd:string"&gt;#NUM&lt;/D&gt;&lt;/FQL&gt;&lt;FQL&gt;&lt;Q&gt;183^FF_PTX_INC(1/1/2020,12/31/2020)&lt;/Q&gt;&lt;R&gt;1&lt;/R&gt;&lt;C&gt;1&lt;/C&gt;&lt;D xsi:type="xsd:string"&gt;#NUM&lt;/D&gt;&lt;/FQL&gt;&lt;FQL&gt;&lt;Q&gt;NL0013267909^FF_PTX_INC(1/1/2016,12/31/2016)&lt;/Q&gt;&lt;R&gt;1&lt;/R&gt;&lt;C&gt;1&lt;/C&gt;&lt;D xsi:type="xsd:string"&gt;#NUM&lt;/D&gt;&lt;/FQL&gt;&lt;FQL&gt;&lt;Q&gt;AKZO NOBEL^FF_PTX_INC(1/1/2017,12/31/2017)&lt;/Q&gt;&lt;R&gt;1&lt;/R&gt;&lt;C&gt;1&lt;/C&gt;&lt;D xsi:type="xsd:string"&gt;#NUM&lt;/D&gt;&lt;/FQL&gt;&lt;FQL&gt;&lt;Q&gt;SE0012853455^FF_PTX_INC(1/1/2016,12/31/2016)&lt;/Q&gt;&lt;R&gt;1&lt;/R&gt;&lt;C&gt;1&lt;/C&gt;&lt;D xsi:type="xsd:string"&gt;#NUM&lt;/D&gt;&lt;/FQL&gt;&lt;FQL&gt;&lt;Q&gt;EQT^FF_PTX_INC(1/1/2017,12/31/2017)&lt;/Q&gt;&lt;R&gt;1&lt;/R&gt;&lt;C&gt;1&lt;/C&gt;&lt;D xsi:type="xsd:string"&gt;#NUM&lt;/D&gt;&lt;/FQL&gt;&lt;FQL&gt;&lt;Q&gt;ES0105066007^FF_PTX_INC(1/1/2016,12/31/2016)&lt;/Q&gt;&lt;R&gt;1&lt;/R&gt;&lt;C&gt;1&lt;/C&gt;&lt;D xsi:type="xsd:string"&gt;#NUM&lt;/D&gt;&lt;/FQL&gt;&lt;FQL&gt;&lt;Q&gt;CELLNEX TELECOM^FF_PTX_INC(1/1/2017,12/31/2017)&lt;/Q&gt;&lt;R&gt;1&lt;/R&gt;&lt;C&gt;1&lt;/C&gt;&lt;D xsi:type="xsd:string"&gt;#NUM&lt;/D&gt;&lt;/FQL&gt;&lt;FQL&gt;&lt;Q&gt;174^FF_PTX_INC(1/1/2020,12/31/2020)&lt;/Q&gt;&lt;R&gt;1&lt;/R&gt;&lt;C&gt;1&lt;/C&gt;&lt;D xsi:type="xsd:string"&gt;#NUM&lt;/D&gt;&lt;/FQL&gt;&lt;FQL&gt;&lt;Q&gt;DE0006048432^FF_PTX_INC(1/1/2016,12/31/2016)&lt;/Q&gt;&lt;R&gt;1&lt;/R&gt;&lt;C&gt;1&lt;/C&gt;&lt;D xsi:type="xsd:string"&gt;#NUM&lt;/D&gt;&lt;/FQL&gt;&lt;FQL&gt;&lt;Q&gt;HENKEL PREF^FF_PTX_INC(1/1/2017,12/31/2017)&lt;/Q&gt;&lt;R&gt;1&lt;/R&gt;&lt;C&gt;1&lt;/C&gt;&lt;D xsi:type="xsd:string"&gt;#NUM&lt;/D&gt;&lt;/FQL&gt;&lt;FQL&gt;&lt;Q&gt;171^FF_PTX_INC(1/1/2020,12/31/2020)&lt;/Q&gt;&lt;R&gt;1&lt;/R&gt;&lt;C&gt;1&lt;/C&gt;&lt;D xsi:type="xsd:string"&gt;#NUM&lt;/D&gt;&lt;/FQL&gt;&lt;FQL&gt;&lt;Q&gt;SE0000148884^FF_PTX_INC(1/1/2016,12/31/2016)&lt;/Q&gt;&lt;R&gt;1&lt;/R&gt;&lt;C&gt;1&lt;/C&gt;&lt;D xsi:type="xsd:string"&gt;#NUM&lt;/D&gt;&lt;/FQL&gt;&lt;FQL&gt;&lt;Q&gt;SKANDINAVISKA ENSKILDA BK A^FF_PTX_INC(1/1/2017,12/31/2017)&lt;/Q&gt;&lt;R&gt;1&lt;/R&gt;&lt;C&gt;1&lt;/C&gt;&lt;D xsi:type="xsd:string"&gt;#NUM&lt;/D&gt;&lt;/FQL&gt;&lt;FQL&gt;&lt;Q&gt;SE0009922164^FF_PTX_INC(1/1/2016,12/31/2016)&lt;/Q&gt;&lt;R&gt;1&lt;/R&gt;&lt;C&gt;1&lt;/C&gt;&lt;D xsi:type="xsd:string"&gt;#NUM&lt;/D&gt;&lt;/FQL&gt;&lt;FQL&gt;&lt;Q&gt;ESSITY B^FF_PTX_INC(1/1/2017,12/31/2017)&lt;/Q&gt;&lt;R&gt;1&lt;/R&gt;&lt;C&gt;1&lt;/C&gt;&lt;D xsi:type="xsd:string"&gt;#NUM&lt;/D&gt;&lt;/FQL&gt;&lt;FQL&gt;&lt;Q&gt;BE0003565737^FF_PTX_INC(1/1/2016,12/31/2016)&lt;/Q&gt;&lt;R&gt;1&lt;/R&gt;&lt;C&gt;1&lt;/C&gt;&lt;D xsi:type="xsd:string"&gt;#NUM&lt;/D&gt;&lt;/FQL&gt;&lt;FQL&gt;&lt;Q&gt;KBC GRP^FF_PTX_INC(1/1/2017,12/31/2017)&lt;/Q&gt;&lt;R&gt;1&lt;/R&gt;&lt;C&gt;1&lt;/C&gt;&lt;D xsi:type="xsd:string"&gt;#NUM&lt;/D&gt;&lt;/FQL&gt;&lt;FQL&gt;&lt;Q&gt;162^FF_PTX_INC(1/1/2020,12/31/2020)&lt;/Q&gt;&lt;R&gt;1&lt;/R&gt;&lt;C&gt;1&lt;/C&gt;&lt;D xsi:type="xsd:string"&gt;#NUM&lt;/D&gt;&lt;/FQL&gt;&lt;FQL&gt;&lt;Q&gt;FR0000045072^FF_PTX_INC(1/1/2016,12/31/2016)&lt;/Q&gt;&lt;R&gt;1&lt;/R&gt;&lt;C&gt;1&lt;/C&gt;&lt;D xsi:type="xsd:string"&gt;#NUM&lt;/D&gt;&lt;/FQL&gt;&lt;FQL&gt;&lt;Q&gt;CREDIT AGRICOLE^FF_PTX_INC(1/1/2017,12/31/2017)&lt;/Q&gt;&lt;R&gt;1&lt;/R&gt;&lt;C&gt;1&lt;/C&gt;&lt;D xsi:type="xsd:string"&gt;#NUM&lt;/D&gt;&lt;/FQL&gt;&lt;FQL&gt;&lt;Q&gt;161^FF_PTX_INC(1/1/2020,12/31/2020)&lt;/Q&gt;&lt;R&gt;1&lt;/R&gt;&lt;C&gt;1&lt;/C&gt;&lt;D xsi:type="xsd:string"&gt;#NUM&lt;/D&gt;&lt;/FQL&gt;&lt;FQL&gt;&lt;Q&gt;DE0005785604^FF_PTX_INC(1/1/2016,12/31/2016)&lt;/Q&gt;&lt;R&gt;1&lt;/R&gt;&lt;C&gt;1&lt;/C&gt;&lt;D xsi:type="xsd:string"&gt;#NUM&lt;/D&gt;&lt;/FQL&gt;&lt;FQL&gt;&lt;Q&gt;FRESENIUS^FF_PTX_INC(1/1/2017,12/31/2017)&lt;/Q&gt;&lt;R&gt;1&lt;/R&gt;&lt;C&gt;1&lt;/C&gt;&lt;D xsi:type="xsd:string"&gt;#NUM&lt;/D&gt;&lt;/FQL&gt;&lt;FQL&gt;&lt;Q&gt;156^FF_PTX_INC(1/1/2020,12/31/2020)&lt;/Q&gt;&lt;R&gt;1&lt;/R&gt;&lt;C&gt;1&lt;/C&gt;&lt;D xsi:type="xsd:string"&gt;#NUM&lt;/D&gt;&lt;/FQL&gt;&lt;FQL&gt;&lt;Q&gt;CH0025751329^FF_PTX_INC(1/1/2016,12/31/2016)&lt;/Q&gt;&lt;R&gt;1&lt;/R&gt;&lt;C&gt;1&lt;/C&gt;&lt;D xsi:type="xsd:string"&gt;#NUM&lt;/D&gt;&lt;/FQL&gt;&lt;FQL&gt;&lt;Q&gt;LOGITECH INTERNATIONAL^FF_PTX_INC(1/1/2017,12/31/2017)&lt;/Q&gt;&lt;R&gt;1&lt;/R&gt;&lt;C&gt;1&lt;/C&gt;&lt;D xsi:type="xsd:string"&gt;#NUM&lt;/D&gt;&lt;/FQL&gt;&lt;FQL&gt;&lt;Q&gt;155^FF_PTX_INC(1/1/2020,12/31/2020)&lt;/Q&gt;&lt;R&gt;1&lt;/R&gt;&lt;C&gt;1&lt;/C&gt;&lt;D xsi:type="xsd:string"&gt;#NUM&lt;/D&gt;&lt;/FQL&gt;&lt;FQL&gt;&lt;Q&gt;DK0060448595^FF_PTX_INC(1/1/2016,12/31/2016)&lt;/Q&gt;&lt;R&gt;1&lt;/R&gt;&lt;C&gt;1&lt;/C&gt;&lt;D xsi:type="xsd:string"&gt;#NUM&lt;/D&gt;&lt;/FQL&gt;&lt;FQL&gt;&lt;Q&gt;COLOPLAST B^FF_PTX_INC(1/1/2017,12/31/2017)&lt;/Q&gt;&lt;R&gt;1&lt;/R&gt;&lt;C&gt;1&lt;/C&gt;&lt;D xsi:type="xsd:string"&gt;#NUM&lt;/D&gt;&lt;/FQL&gt;&lt;FQL&gt;&lt;Q&gt;DE000ENER6Y0^FF_PTX_INC(1/1/2016,12/31/2016)&lt;/Q&gt;&lt;R&gt;1&lt;/R&gt;&lt;C&gt;1&lt;/C&gt;&lt;D xsi:type="xsd:string"&gt;#NUM&lt;/D&gt;&lt;/FQL&gt;&lt;FQL&gt;&lt;Q&gt;SIEMENS ENERGY^FF_PTX_INC(1/1/2017,12/31/2017)&lt;/Q&gt;&lt;R&gt;1&lt;/R&gt;&lt;C&gt;1&lt;/C&gt;&lt;D xsi:type="xsd:string"&gt;#NUM&lt;/D&gt;&lt;/FQL&gt;&lt;FQL&gt;&lt;Q&gt;SE0007100599^FF_PTX_INC(1/1/2016,12/31/2016)&lt;/Q&gt;&lt;R&gt;1&lt;/R&gt;&lt;C&gt;1&lt;/C&gt;&lt;D xsi:type="xsd:string"&gt;#NUM&lt;/D&gt;&lt;/FQL&gt;&lt;FQL&gt;&lt;Q&gt;SVENSKA HANDELSBANKEN A^FF_PTX_INC(1/1/2017,12/31/2017)&lt;/Q&gt;&lt;R&gt;1&lt;/R&gt;&lt;C&gt;1&lt;/C&gt;&lt;D xsi:type="xsd:string"&gt;#NUM&lt;/D&gt;&lt;/FQL&gt;&lt;FQL&gt;&lt;Q&gt;DE000PAH0038^FF_PTX_INC(1/1/2016,12/31/2016)&lt;/Q&gt;&lt;R&gt;1&lt;/R&gt;&lt;C&gt;1&lt;/C&gt;&lt;D xsi:type="xsd:string"&gt;#NUM&lt;/D&gt;&lt;/FQL&gt;&lt;FQL&gt;&lt;Q&gt;PORSCHE PREF^FF_PTX_INC(1/1/2017,12/31/2017)&lt;/Q&gt;&lt;R&gt;1&lt;/R&gt;&lt;C&gt;1&lt;/C&gt;&lt;D xsi:type="xsd:string"&gt;#NUM&lt;/D&gt;&lt;/FQL&gt;&lt;FQL&gt;&lt;Q&gt;DK0010181759^FF_PTX_INC(1/1/2016,12/31/2016)&lt;/Q&gt;&lt;R&gt;1&lt;/R&gt;&lt;C&gt;1&lt;/C&gt;&lt;D xsi:type="xsd:string"&gt;#NUM&lt;/D&gt;&lt;/FQL&gt;&lt;FQL&gt;&lt;Q&gt;CARLSBERG B^FF_PTX_INC(1/1/2017,12/31/2017)&lt;/Q&gt;&lt;R&gt;1&lt;/R&gt;&lt;C&gt;1&lt;/C&gt;&lt;D xsi:type="xsd:string"&gt;#NUM&lt;/D&gt;&lt;/FQL&gt;&lt;FQL&gt;&lt;Q&gt;CH0014852781^FF_PTX_INC(1/1/2016,12/31/2016)&lt;/Q&gt;&lt;R&gt;1&lt;/R&gt;&lt;C&gt;1&lt;/C&gt;&lt;D xsi:type="xsd:string"&gt;#NUM&lt;/D&gt;&lt;/FQL&gt;&lt;FQL&gt;&lt;Q&gt;SWISS LIFE HLDG^FF_PTX_INC(1/1/2017,12/31/2017)&lt;/Q&gt;&lt;R&gt;1&lt;/R&gt;&lt;C&gt;1&lt;/C&gt;&lt;D xsi:type="xsd:string"&gt;#NUM&lt;/D&gt;&lt;/FQL&gt;&lt;FQL&gt;&lt;Q&gt;134^FF_PTX_INC(1/1/2020,12/31/2020)&lt;/Q&gt;&lt;R&gt;1&lt;/R&gt;&lt;C&gt;1&lt;/C&gt;&lt;D xsi:type="xsd:string"&gt;#NUM&lt;/D&gt;&lt;/FQL&gt;&lt;FQL&gt;&lt;Q&gt;NL0010545661^FF_PTX_INC(1/1/2016,12/31/2016)&lt;/Q&gt;&lt;R&gt;1&lt;/R&gt;&lt;C&gt;1&lt;/C&gt;&lt;D xsi:type="xsd:string"&gt;#NUM&lt;/D&gt;&lt;/FQL&gt;&lt;FQL&gt;&lt;Q&gt;CNH INDUSTRIAL NV^FF_PTX_INC(1/1/2017,12/31/2017)&lt;/Q&gt;&lt;R&gt;1&lt;/R&gt;&lt;C&gt;1&lt;/C&gt;&lt;D xsi:type="xsd:string"&gt;#NUM&lt;/D&gt;&lt;/FQL&gt;&lt;FQL&gt;&lt;Q&gt;132^FF_PTX_INC(1/1/2020,12/31/2020)&lt;/Q&gt;&lt;R&gt;1&lt;/R&gt;&lt;C&gt;1&lt;/C&gt;&lt;D xsi:type="xsd:string"&gt;#NUM&lt;/D&gt;&lt;/FQL&gt;&lt;FQL&gt;&lt;Q&gt;SE0000242455^FF_PTX_INC(1/1/2016,12/31/2016)&lt;/Q&gt;&lt;R&gt;1&lt;/R&gt;&lt;C&gt;1&lt;/C&gt;&lt;D xsi:type="xsd:string"&gt;#NUM&lt;/D&gt;&lt;/FQL&gt;&lt;FQL&gt;&lt;Q&gt;SWEDBANK^FF_PTX_INC(1/1/2017,12/31/2017)&lt;/Q&gt;&lt;R&gt;1&lt;/R&gt;&lt;C&gt;1&lt;/C&gt;&lt;D xsi:type="xsd:string"&gt;#NUM&lt;/D&gt;&lt;/FQL&gt;&lt;FQL&gt;&lt;Q&gt;NL0010773842^FF_PTX_INC(1/1/2016,12/31/2016)&lt;/Q&gt;&lt;R&gt;1&lt;/R&gt;&lt;C&gt;1&lt;/C&gt;&lt;D xsi:type="xsd:string"&gt;#NUM&lt;/D&gt;&lt;/FQL&gt;&lt;FQL&gt;&lt;Q&gt;NN GROUP^FF_PTX_INC(1/1/2017,12/31/2017)&lt;/Q&gt;&lt;R&gt;1&lt;/R&gt;&lt;C&gt;1&lt;/C&gt;&lt;D xsi:type="xsd:string"&gt;#NUM&lt;/D&gt;&lt;/FQL&gt;&lt;FQL&gt;&lt;Q&gt;DE000SYM9999^FF_PTX_INC(1/1/2016,12/31/2016)&lt;/Q&gt;&lt;R&gt;1&lt;/R&gt;&lt;C&gt;1&lt;/C&gt;&lt;D xsi:type="xsd:string"&gt;#NUM&lt;/D&gt;&lt;/FQL&gt;&lt;FQL&gt;&lt;Q&gt;SYMRISE^FF_PTX_INC(1/1/2017,12/31/2017)&lt;/Q&gt;&lt;R&gt;1&lt;/R&gt;&lt;C&gt;1&lt;/C&gt;&lt;D xsi:type="xsd:string"&gt;#NUM&lt;/D&gt;&lt;/FQL&gt;&lt;FQL&gt;&lt;Q&gt;CH0012549785^FF_PTX_INC(1/1/2016,12/31/2016)&lt;/Q&gt;&lt;R&gt;1&lt;/R&gt;&lt;C&gt;1&lt;/C&gt;&lt;D xsi:type="xsd:string"&gt;#NUM&lt;/D&gt;&lt;/FQL&gt;&lt;FQL&gt;&lt;Q&gt;SONOVA^FF_PTX_INC(1/1/2017,12/31/2017)&lt;/Q&gt;&lt;R&gt;1&lt;/R&gt;&lt;C&gt;1&lt;/C&gt;&lt;D xsi:type="xsd:string"&gt;#NUM&lt;/D&gt;&lt;/FQL&gt;&lt;FQL&gt;&lt;Q&gt;122^FF_PTX_INC(1/1/2020,12/31/2020)&lt;/Q&gt;&lt;R&gt;1&lt;/R&gt;&lt;C&gt;1&lt;/C&gt;&lt;D xsi:type="xsd:string"&gt;#NUM&lt;/D&gt;&lt;/FQL&gt;&lt;FQL&gt;&lt;Q&gt;CH0102484968^FF_PTX_INC(1/1/2016,12/31/2016)&lt;/Q&gt;&lt;R&gt;1&lt;/R&gt;&lt;C&gt;1&lt;/C&gt;&lt;D xsi:type="xsd:string"&gt;#NUM&lt;/D&gt;&lt;/FQL&gt;&lt;FQL&gt;&lt;Q&gt;JULIUS BAER GRP^FF_PTX_INC(1/1/2017,12/31/2017)&lt;/Q&gt;&lt;R&gt;1&lt;/R&gt;&lt;C&gt;1&lt;/C&gt;&lt;D xsi:type="xsd:string"&gt;#NUM&lt;/D&gt;&lt;/FQL&gt;&lt;FQL&gt;&lt;Q&gt;DE0005439004^FF_PTX_INC(1/1/2016,12/31/2016)&lt;/Q&gt;&lt;R&gt;1&lt;/R&gt;&lt;C&gt;1&lt;/C&gt;&lt;D xsi:type="xsd:string"&gt;#NUM&lt;/D&gt;&lt;/FQL&gt;&lt;FQL&gt;&lt;Q&gt;CONTINENTAL^FF_PTX_INC(1/1/2017,12/31/2017)&lt;/Q&gt;&lt;R&gt;1&lt;/R&gt;&lt;C&gt;1&lt;/C&gt;&lt;D xsi:type="xsd:string"&gt;#NUM&lt;/D&gt;&lt;/FQL&gt;&lt;FQL&gt;&lt;Q&gt;CH0012280076^FF_PTX_INC(1/1/2016,12/31/2016)&lt;/Q&gt;&lt;R&gt;1&lt;/R&gt;&lt;C&gt;1&lt;/C&gt;&lt;D xsi:type="xsd:string"&gt;#NUM&lt;/D&gt;&lt;/FQL&gt;&lt;FQL&gt;&lt;Q&gt;STRAUMANN^FF_PTX_INC(1/1/2017,12/31/2017)&lt;/Q&gt;&lt;R&gt;1&lt;/R&gt;&lt;C&gt;1&lt;/C&gt;&lt;D xsi:type="xsd:string"&gt;#NUM&lt;/D&gt;&lt;/FQL&gt;&lt;FQL&gt;&lt;Q&gt;FR0010220475^FF_PTX_INC(1/1/2016,12/31/2016)&lt;/Q&gt;&lt;R&gt;1&lt;/R&gt;&lt;C&gt;1&lt;/C&gt;&lt;D xsi:type="xsd:string"&gt;#NUM&lt;/D&gt;&lt;/FQL&gt;&lt;FQL&gt;&lt;Q&gt;ALSTOM^FF_PTX_INC(1/1/2017,12/31/2017)&lt;/Q&gt;&lt;R&gt;1&lt;/R&gt;&lt;C&gt;1&lt;/C&gt;&lt;D xsi:type="xsd:string"&gt;#NUM&lt;/D&gt;&lt;/FQL&gt;&lt;FQL&gt;&lt;Q&gt;NL0010832176^FF_PTX_INC(1/1/2016,12/31/2016)&lt;/Q&gt;&lt;R&gt;1&lt;/R&gt;&lt;C&gt;1&lt;/C&gt;&lt;D xsi:type="xsd:string"&gt;#NUM&lt;/D&gt;&lt;/FQL&gt;&lt;FQL&gt;&lt;Q&gt;ARGENX^FF_PTX_INC(1/1/2017,12/31/2017)&lt;/Q&gt;&lt;R&gt;1&lt;/R&gt;&lt;C&gt;1&lt;/C&gt;&lt;D xsi:type="xsd:string"&gt;#NUM&lt;/D&gt;&lt;/FQL&gt;&lt;FQL&gt;&lt;Q&gt;CH0008742519^FF_PTX_INC(1/1/2016,12/31/2016)&lt;/Q&gt;&lt;R&gt;1&lt;/R&gt;&lt;C&gt;1&lt;/C&gt;&lt;D xsi:type="xsd:string"&gt;#NUM&lt;/D&gt;&lt;/FQL&gt;&lt;FQL&gt;&lt;Q&gt;SWISSCOM^FF_PTX_INC(1/1/2017,12/31/2017)&lt;/Q&gt;&lt;R&gt;1&lt;/R&gt;&lt;C&gt;1&lt;/C&gt;&lt;D xsi:type="xsd:string"&gt;#NUM&lt;/D&gt;&lt;/FQL&gt;&lt;FQL&gt;&lt;Q&gt;116^FF_PTX_INC(1/1/2020,12/31/2020)&lt;/Q&gt;&lt;R&gt;1&lt;/R&gt;&lt;C&gt;1&lt;/C&gt;&lt;D xsi:type="xsd:string"&gt;#NUM&lt;/D&gt;&lt;/FQL&gt;&lt;FQL&gt;&lt;Q&gt;DK0060336014^FF_PTX_INC(1/1/2016,12/31/2016)&lt;/Q&gt;&lt;R&gt;1&lt;/R&gt;&lt;C&gt;1&lt;/C&gt;&lt;D xsi:type="xsd:string"&gt;#NUM&lt;/D&gt;&lt;/FQL&gt;&lt;FQL&gt;&lt;Q&gt;NOVOZYMES^FF_PTX_INC(1/1/2017,12/31/2017)&lt;/Q&gt;&lt;R&gt;1&lt;/R&gt;&lt;C&gt;1&lt;/C&gt;&lt;D xsi:type="xsd:string"&gt;#NUM&lt;/D&gt;&lt;/FQL&gt;&lt;FQL&gt;&lt;Q&gt;DE0006047004^FF_PTX_INC(1/1/2016,12/31/2016)&lt;/Q&gt;&lt;R&gt;1&lt;/R&gt;&lt;C&gt;1&lt;/C&gt;&lt;D xsi:type="xsd:string"&gt;#NUM&lt;/D&gt;&lt;/FQL&gt;&lt;FQL&gt;&lt;Q&gt;HEIDELBERGCEMENT^FF_PTX_INC(1/1/2017,12/31/2017)&lt;/Q&gt;&lt;R&gt;1&lt;/R&gt;&lt;C&gt;1&lt;/C&gt;&lt;D xsi:type="xsd:string"&gt;#NUM&lt;/D&gt;&lt;/FQL&gt;&lt;FQL&gt;&lt;Q&gt;DK0010274414^FF_PTX_INC(1/1/2016,12/31/2016)&lt;/Q&gt;&lt;R&gt;1&lt;/R&gt;&lt;C&gt;1&lt;/C&gt;&lt;D xsi:type="xsd:string"&gt;#NUM&lt;/D&gt;&lt;/FQL&gt;&lt;FQL&gt;&lt;Q&gt;DANSKE BANK^FF_PTX_INC(1/1/2017,12/31/2017)&lt;/Q&gt;&lt;R&gt;1&lt;/R&gt;&lt;C&gt;1&lt;/C&gt;&lt;D xsi:type="xsd:string"&gt;#NUM&lt;/D&gt;&lt;/FQL&gt;&lt;FQL&gt;&lt;Q&gt;109^FF_PTX_INC(1/1/2020,12/31/2020)&lt;/Q&gt;&lt;R&gt;1&lt;/R&gt;&lt;C&gt;1&lt;/C&gt;&lt;D xsi:type="xsd:string"&gt;#NUM&lt;/D&gt;&lt;/FQL&gt;&lt;FQL&gt;&lt;Q&gt;SE0000310336^FF_PTX_INC(1/1/2016,12/31/2016)&lt;/Q&gt;&lt;R&gt;1&lt;/R&gt;&lt;C&gt;1&lt;/C&gt;&lt;D xsi:type="xsd:string"&gt;#NUM&lt;/D&gt;&lt;/FQL&gt;&lt;FQL&gt;&lt;Q&gt;SWEDISH MATCH^FF_PTX_INC(1/1/2017,12/31/2017)&lt;/Q&gt;&lt;R&gt;1&lt;/R&gt;&lt;C&gt;1&lt;/C&gt;&lt;D xsi:type="xsd:string"&gt;#NUM&lt;/D&gt;&lt;/FQL&gt;&lt;FQL&gt;&lt;Q&gt;108^FF_PTX_INC(1/1/2020,12/31/2020)&lt;/Q&gt;&lt;R&gt;1&lt;/R&gt;&lt;C&gt;1&lt;/C&gt;&lt;D xsi:type="xsd:string"&gt;#NUM&lt;/D&gt;&lt;/FQL&gt;&lt;FQL&gt;&lt;Q&gt;DE000A0D9PT0^FF_PTX_INC(1/1/2016,12/31/2016)&lt;/Q&gt;&lt;R&gt;1&lt;/R&gt;&lt;C&gt;1&lt;/C&gt;&lt;D xsi:type="xsd:string"&gt;#NUM&lt;/D&gt;&lt;/FQL&gt;&lt;FQL&gt;&lt;Q&gt;MTU AERO ENGINES^FF_PTX_INC(1/1/2017,12/31/2017)&lt;/Q&gt;&lt;R&gt;1&lt;/R&gt;&lt;C&gt;1&lt;/C&gt;&lt;D xsi:type="xsd:string"&gt;#NUM&lt;/D&gt;&lt;/FQL&gt;&lt;FQL&gt;&lt;Q&gt;107^FF_PTX_INC(1/1/2020,12/31/2020)&lt;/Q&gt;&lt;R&gt;1&lt;/R&gt;&lt;C&gt;1&lt;/C&gt;&lt;D xsi:type="xsd:string"&gt;#NUM&lt;/D&gt;&lt;/FQL&gt;&lt;FQL&gt;&lt;Q&gt;DE0007165631^FF_PTX_INC(1/1/2016,12/31/2016)&lt;/Q&gt;&lt;R&gt;1&lt;/R&gt;&lt;C&gt;1&lt;/C&gt;&lt;D xsi:type="xsd:string"&gt;#NUM&lt;/D&gt;&lt;/FQL&gt;&lt;FQL&gt;&lt;Q&gt;SARTORIUS PREF.^FF_PTX_INC(1/1/2017,12/31/2017)&lt;/Q&gt;&lt;R&gt;1&lt;/R&gt;&lt;C&gt;1&lt;/C&gt;&lt;D xsi:type="xsd:string"&gt;#NUM&lt;/D&gt;&lt;/FQL&gt;&lt;FQL&gt;&lt;Q&gt;BE0003739530^FF_PTX_INC(1/1/2016,12/31/2016)&lt;/Q&gt;&lt;R&gt;1&lt;/R&gt;&lt;C&gt;1&lt;/C&gt;&lt;D xsi:type="xsd:string"&gt;#NUM&lt;/D&gt;&lt;/FQL&gt;&lt;FQL&gt;&lt;Q&gt;UCB^FF_PTX_INC(1/1/2017,12/31/2017)&lt;/Q&gt;&lt;R&gt;1&lt;/R&gt;&lt;C&gt;1&lt;/C&gt;&lt;D xsi:type="xsd:string"&gt;#NUM&lt;/D&gt;&lt;/FQL&gt;&lt;FQL&gt;&lt;Q&gt;103^FF_PTX_INC(1/1/2020,12/31/2020)&lt;/Q&gt;&lt;R&gt;1&lt;/R&gt;&lt;C&gt;1&lt;/C&gt;&lt;D xsi:type="xsd:string"&gt;#NUM&lt;/D&gt;&lt;/FQL&gt;&lt;FQL&gt;&lt;Q&gt;FR0000120503^FF_PTX_INC(1/1/2016,12/31/2016)&lt;/Q&gt;&lt;R&gt;1&lt;/R&gt;&lt;C&gt;1&lt;/C&gt;&lt;D xsi:type="xsd:string"&gt;#NUM&lt;/D&gt;&lt;/FQL&gt;&lt;FQL&gt;&lt;Q&gt;BOUYGUES^FF_PTX_INC(1/1/2017,12/31/2017)&lt;/Q&gt;&lt;R&gt;1&lt;/R&gt;&lt;C&gt;1&lt;/C&gt;&lt;D xsi:type="xsd:string"&gt;#NUM&lt;/D&gt;&lt;/FQL&gt;&lt;FQL&gt;&lt;Q&gt;ES0105046009^FF_PTX_INC(1/1/2016,12/31/2016)&lt;/Q&gt;&lt;R&gt;1&lt;/R&gt;&lt;C&gt;1&lt;/C&gt;&lt;D xsi:type="xsd:string"&gt;#NUM&lt;/D&gt;&lt;/FQL&gt;&lt;FQL&gt;&lt;Q&gt;AENA SME^FF_PTX_INC(1/1/2017,12/31/2017)&lt;/Q&gt;&lt;R&gt;1&lt;/R&gt;&lt;C&gt;1&lt;/C&gt;&lt;D xsi:type="xsd:string"&gt;#NUM&lt;/D&gt;&lt;/FQL&gt;&lt;FQL&gt;&lt;Q&gt;NL0000009082^FF_PTX_INC(1/1/2016,12/31/2016)&lt;/Q&gt;&lt;R&gt;1&lt;/R&gt;&lt;C&gt;1&lt;/C&gt;&lt;D xsi:type="xsd:string"&gt;#NUM&lt;/D&gt;&lt;/FQL&gt;&lt;FQL&gt;&lt;Q&gt;KPN^FF_PTX_INC(1/1/2017,12/31/2017)&lt;/Q&gt;&lt;R&gt;1&lt;/R&gt;&lt;C&gt;1&lt;/C&gt;&lt;D xsi:type="xsd:string"&gt;#NUM&lt;/D&gt;&lt;/FQL&gt;&lt;FQL&gt;&lt;Q&gt;FR0000120172^FF_PTX_INC(1/1/2016,12/31/2016)&lt;/Q&gt;&lt;R&gt;1&lt;/R&gt;&lt;C&gt;1&lt;/C&gt;&lt;D xsi:type="xsd:string"&gt;#NUM&lt;/D&gt;&lt;/FQL&gt;&lt;FQL&gt;&lt;Q&gt;CARREFOUR^FF_PTX_INC(1/1/2017,12/31/2017)&lt;/Q&gt;&lt;R&gt;1&lt;/R&gt;&lt;C&gt;1&lt;/C&gt;&lt;D xsi:type="xsd:string"&gt;#NUM&lt;/D&gt;&lt;/FQL&gt;&lt;FQL&gt;&lt;Q&gt;NL0012015705^FF_PTX_INC(1/1/2016,12/31/2016)&lt;/Q&gt;&lt;R&gt;1&lt;/R&gt;&lt;C&gt;1&lt;/C&gt;&lt;D xsi:type="xsd:string"&gt;#NUM&lt;/D&gt;&lt;/FQL&gt;&lt;FQL&gt;&lt;Q&gt;JUST EAT TAKEAWAY.COM NV^FF_PTX_INC(1/1/2017,12/31/2017)&lt;/Q&gt;&lt;R&gt;1&lt;/R&gt;&lt;C&gt;1&lt;/C&gt;&lt;D xsi:type="xsd:string"&gt;#NUM&lt;/D&gt;&lt;/FQL&gt;&lt;FQL&gt;&lt;Q&gt;93^FF_PTX_INC(1/1/2020,12/31/2020)&lt;/Q&gt;&lt;R&gt;1&lt;/R&gt;&lt;C&gt;1&lt;/C&gt;&lt;D xsi:type="xsd:string"&gt;#NUM&lt;/D&gt;&lt;/FQL&gt;&lt;FQL&gt;&lt;Q&gt;LYB-US^FF_PTX_INC(ANN_R,0)&lt;/Q&gt;&lt;R&gt;1&lt;/R&gt;&lt;C&gt;1&lt;/C&gt;&lt;D xsi:type="xsd:double"&gt;6786&lt;/D&gt;&lt;/FQL&gt;&lt;FQL&gt;&lt;Q&gt;JP3198900007^FF_PTX_INC(ANN_R,0)&lt;/Q&gt;&lt;R&gt;1&lt;/R&gt;&lt;C&gt;1&lt;/C&gt;&lt;D xsi:type="xsd:double"&gt;11699&lt;/D&gt;&lt;/FQL&gt;&lt;FQL&gt;&lt;Q&gt;JP3198900007^FF_PTX_INC(ANN_R,3/1/2020)&lt;/Q&gt;&lt;R&gt;1&lt;/R&gt;&lt;C&gt;1&lt;/C&gt;&lt;D xsi:type="xsd:double"&gt;129439&lt;/D&gt;&lt;/FQL&gt;&lt;FQL&gt;&lt;Q&gt;JP3198900007^FF_PTX_INC(ANN_R,3/1/2020,8/31/2022)&lt;/Q&gt;&lt;R&gt;3&lt;/R&gt;&lt;C&gt;1&lt;/C&gt;&lt;D xsi:type="xsd:double"&gt;89133&lt;/D&gt;&lt;D xsi:type="xsd:double"&gt;-67804&lt;/D&gt;&lt;D xsi:type="xsd:double"&gt;11699&lt;/D&gt;&lt;/FQL&gt;&lt;FQL&gt;&lt;Q&gt;JP3198900007^FF_PTX_INC(ANN_R,1/1/2016,8/31/2022)&lt;/Q&gt;&lt;R&gt;7&lt;/R&gt;&lt;C&gt;1&lt;/C&gt;&lt;D xsi:type="xsd:double"&gt;109135&lt;/D&gt;&lt;D xsi:type="xsd:double"&gt;114611&lt;/D&gt;&lt;D xsi:type="xsd:double"&gt;112997&lt;/D&gt;&lt;D xsi:type="xsd:double"&gt;129439&lt;/D&gt;&lt;D xsi:type="xsd:double"&gt;89133&lt;/D&gt;&lt;D xsi:type="xsd:double"&gt;-67804&lt;/D&gt;&lt;D xsi:type="xsd:double"&gt;11699&lt;/D&gt;&lt;/FQL&gt;&lt;FQL&gt;&lt;Q&gt;JP3814800003^FF_PTX_INC(ANN_R,1/1/2016,12/31/2016)&lt;/Q&gt;&lt;R&gt;1&lt;/R&gt;&lt;C&gt;1&lt;/C&gt;&lt;D xsi:type="xsd:double"&gt;619003&lt;/D&gt;&lt;/FQL&gt;&lt;FQL&gt;&lt;Q&gt;JP3198900007^FF_PTX_INC(ANN_R,1/1/2017,12/31/2017)&lt;/Q&gt;&lt;R&gt;1&lt;/R&gt;&lt;C&gt;1&lt;/C&gt;&lt;D xsi:type="xsd:double"&gt;114611&lt;/D&gt;&lt;/FQL&gt;&lt;FQL&gt;&lt;Q&gt;JP3198900007^FF_PTX_INC(ANN_R,1/1/2018,12/31/2018)&lt;/Q&gt;&lt;R&gt;1&lt;/R&gt;&lt;C&gt;1&lt;/C&gt;&lt;D xsi:type="xsd:double"&gt;112997&lt;/D&gt;&lt;/FQL&gt;&lt;FQL&gt;&lt;Q&gt;JP3198900007^FF_PTX_INC(ANN_R,1/1/2019,12/31/2019)&lt;/Q&gt;&lt;R&gt;1&lt;/R&gt;&lt;C&gt;1&lt;/C&gt;&lt;D xsi:type="xsd:double"&gt;129439&lt;/D&gt;&lt;/FQL&gt;&lt;FQL&gt;&lt;Q&gt;JP3198900007^FF_PTX_INC(ANN_R,1/1/2020,12/31/2020)&lt;/Q&gt;&lt;R&gt;1&lt;/R&gt;&lt;C&gt;1&lt;/C&gt;&lt;D xsi:type="xsd:double"&gt;89133&lt;/D&gt;&lt;/FQL&gt;&lt;FQL&gt;&lt;Q&gt;TW0001216000^FF_PTX_INC(ANN_R,1/1/2016,12/31/2016)&lt;/Q&gt;&lt;R&gt;1&lt;/R&gt;&lt;C&gt;1&lt;/C&gt;&lt;D xsi:type="xsd:double"&gt;25655.128&lt;/D&gt;&lt;/FQL&gt;&lt;FQL&gt;&lt;Q&gt;JP3942400007^FF_PTX_INC(ANN_R,1/1/2017,12/31/2017)&lt;/Q&gt;&lt;R&gt;1&lt;/R&gt;&lt;C&gt;1&lt;/C&gt;&lt;D xsi:type="xsd:double"&gt;281769&lt;/D&gt;&lt;/FQL&gt;&lt;FQL&gt;&lt;Q&gt;JP3942400007^FF_PTX_INC(ANN_R,1/1/2018,12/31/2018)&lt;/Q&gt;&lt;R&gt;1&lt;/R&gt;&lt;C&gt;1&lt;/C&gt;&lt;D xsi:type="xsd:double"&gt;218113&lt;/D&gt;&lt;/FQL&gt;&lt;FQL&gt;&lt;Q&gt;JP3942400007^FF_PTX_INC(ANN_R,1/1/2019,12/31/2019)&lt;/Q&gt;&lt;R&gt;1&lt;/R&gt;&lt;C&gt;1&lt;/C&gt;&lt;D xsi:type="xsd:double"&gt;248967&lt;/D&gt;&lt;/FQL&gt;&lt;FQL&gt;&lt;Q&gt;JP3942400007^FF_PTX_INC(ANN_R,1/1/2020,12/31/2020)&lt;/Q&gt;&lt;R&gt;1&lt;/R&gt;&lt;C&gt;1&lt;/C&gt;&lt;D xsi:type="xsd:double"&gt;247010&lt;/D&gt;&lt;/FQL&gt;&lt;FQL&gt;&lt;Q&gt;JP3200450009^FF_PTX_INC(ANN_R,1/1/2016,12/31/2016)&lt;/Q&gt;&lt;R&gt;1&lt;/R&gt;&lt;C&gt;1&lt;/C&gt;&lt;D xsi:type="xsd:double"&gt;391302&lt;/D&gt;&lt;/FQL&gt;&lt;FQL&gt;&lt;Q&gt;JP3951600000^FF_PTX_INC(ANN_R,1/1/2017,12/31/2017)&lt;/Q&gt;&lt;R&gt;1&lt;/R&gt;&lt;C&gt;1&lt;/C&gt;&lt;D xsi:type="xsd:double"&gt;92926&lt;/D&gt;&lt;/FQL&gt;&lt;FQL&gt;&lt;Q&gt;JP3951600000^FF_PTX_INC(ANN_R,1/1/2018,12/31/2018)&lt;/Q&gt;&lt;R&gt;1&lt;/R&gt;&lt;C&gt;1&lt;/C&gt;&lt;D xsi:type="xsd:double"&gt;91561&lt;/D&gt;&lt;/FQL&gt;&lt;FQL&gt;&lt;Q&gt;JP3951600000^FF_PTX_INC(ANN_R,1/1/2019,12/31/2019)&lt;/Q&gt;&lt;R&gt;1&lt;/R&gt;&lt;C&gt;1&lt;/C&gt;&lt;D xsi:type="xsd:double"&gt;69538&lt;/D&gt;&lt;/FQL&gt;&lt;FQL&gt;&lt;Q&gt;JP3951600000^FF_PTX_INC(ANN_R,1/1/2020,12/31/2020)&lt;/Q&gt;&lt;R&gt;1&lt;/R&gt;&lt;C&gt;1&lt;/C&gt;&lt;D xsi:type="xsd:double"&gt;95849&lt;/D&gt;&lt;/FQL&gt;&lt;FQL&gt;&lt;Q&gt;JP3890310000^FF_PTX_INC(ANN_R,1/1/2016,12/31/2016)&lt;/Q&gt;&lt;R&gt;1&lt;/R&gt;&lt;C&gt;1&lt;/C&gt;&lt;D xsi:type="xsd:double"&gt;257094&lt;/D&gt;&lt;/FQL&gt;&lt;FQL&gt;&lt;Q&gt;JP3173400007^FF_PTX_INC(ANN_R,1/1/2017,12/31/2017)&lt;/Q&gt;&lt;R&gt;1&lt;/R&gt;&lt;C&gt;1&lt;/C&gt;&lt;D xsi:type="xsd:double"&gt;32445&lt;/D&gt;&lt;/FQL&gt;&lt;FQL&gt;&lt;Q&gt;JP3173400007^FF_PTX_INC(ANN_R,1/1/2018,12/31/2018)&lt;/Q&gt;&lt;R&gt;1&lt;/R&gt;&lt;C&gt;1&lt;/C&gt;&lt;D xsi:type="xsd:double"&gt;36325&lt;/D&gt;&lt;/FQL&gt;&lt;FQL&gt;&lt;Q&gt;JP3173400007^FF_PTX_INC(ANN_R,1/1/2019,12/31/2019)&lt;/Q&gt;&lt;R&gt;1&lt;/R&gt;&lt;C&gt;1&lt;/C&gt;&lt;D xsi:type="xsd:double"&gt;43985&lt;/D&gt;&lt;/FQL&gt;&lt;FQL&gt;&lt;Q&gt;JP3173400007^FF_PTX_INC(ANN_R,1/1/2020,12/31/2020)&lt;/Q&gt;&lt;R&gt;1&lt;/R&gt;&lt;C&gt;1&lt;/C&gt;&lt;D xsi:type="xsd:double"&gt;47905&lt;/D&gt;&lt;/FQL&gt;&lt;FQL&gt;&lt;Q&gt;KR7017670001^FF_PTX_INC(ANN_R,1/1/2016,12/31/2016)&lt;/Q&gt;&lt;R&gt;1&lt;/R&gt;&lt;C&gt;1&lt;/C&gt;&lt;D xsi:type="xsd:double"&gt;2096139&lt;/D&gt;&lt;/FQL&gt;&lt;FQL&gt;&lt;Q&gt;JP3802400006^FF_PTX_INC(ANN_R,1/1/2017,12/31/2017)&lt;/Q&gt;&lt;R&gt;1&lt;/R&gt;&lt;C&gt;1&lt;/C&gt;&lt;D xsi:type="xsd:double"&gt;168829&lt;/D&gt;&lt;/FQL&gt;&lt;FQL&gt;&lt;Q&gt;JP3802400006^FF_PTX_INC(ANN_R,1/1/2018,12/31/2018)&lt;/Q&gt;&lt;R&gt;1&lt;/R&gt;&lt;C&gt;1&lt;/C&gt;&lt;D xsi:type="xsd:double"&gt;249525&lt;/D&gt;&lt;/FQL&gt;&lt;FQL&gt;&lt;Q&gt;JP3802400006^FF_PTX_INC(ANN_R,1/1/2019,12/31/2019)&lt;/Q&gt;&lt;R&gt;1&lt;/R&gt;&lt;C&gt;1&lt;/C&gt;&lt;D xsi:type="xsd:double"&gt;208540&lt;/D&gt;&lt;/FQL&gt;&lt;FQL&gt;&lt;Q&gt;JP3802400006^FF_PTX_INC(ANN_R,1/1/2020,12/31/2020)&lt;/Q&gt;&lt;R&gt;1&lt;/R&gt;&lt;C&gt;1&lt;/C&gt;&lt;D xsi:type="xsd:double"&gt;100843&lt;/D&gt;&lt;/FQL&gt;&lt;FQL&gt;&lt;Q&gt;TW0002412004^FF_PTX_INC(ANN_R,1/1/2016,12/31/2016)&lt;/Q&gt;&lt;R&gt;1&lt;/R&gt;&lt;C&gt;1&lt;/C&gt;&lt;D xsi:type="xsd:double"&gt;48899.887&lt;/D&gt;&lt;/FQL&gt;&lt;FQL&gt;&lt;Q&gt;TW0001326007^FF_PTX_INC(ANN_R,1/1/2017,12/31/2017)&lt;/Q&gt;&lt;R&gt;1&lt;/R&gt;&lt;C&gt;1&lt;/C&gt;&lt;D xsi:type="xsd:double"&gt;66706.883&lt;/D&gt;&lt;/FQL&gt;&lt;FQL&gt;&lt;Q&gt;TW0001326007^FF_PTX_INC(ANN_R,1/1/2018,12/31/2018)&lt;/Q&gt;&lt;R&gt;1&lt;/R&gt;&lt;C&gt;1&lt;/C&gt;&lt;D xsi:type="xsd:double"&gt;46927.868&lt;/D&gt;&lt;/FQL&gt;&lt;FQL&gt;&lt;Q&gt;TW0001326007^FF_PTX_INC(ANN_R,1/1/2019,12/31/2019)&lt;/Q&gt;&lt;R&gt;1&lt;/R&gt;&lt;C&gt;1&lt;/C&gt;&lt;D xsi:type="xsd:double"&gt;27891.43&lt;/D&gt;&lt;/FQL&gt;&lt;FQL&gt;&lt;Q&gt;TW0001326007^FF_PTX_INC(ANN_R,1/1/2020,12/31/2020)&lt;/Q&gt;&lt;R&gt;1&lt;/R&gt;&lt;C&gt;1&lt;/C&gt;&lt;D xsi:type="xsd:double"&gt;20987.741&lt;/D&gt;&lt;/FQL&gt;&lt;FQL&gt;&lt;Q&gt;JP3762800005^FF_PTX_INC(ANN_R,1/1/2016,12/31/2016)&lt;/Q&gt;&lt;R&gt;1&lt;/R&gt;&lt;C&gt;1&lt;/C&gt;&lt;D xsi:type="xsd:double"&gt;62305&lt;/D&gt;&lt;/FQL&gt;&lt;FQL&gt;&lt;Q&gt;JP3197600004^FF_PTX_INC(ANN_R,1/1/2017,12/31/2017)&lt;/Q&gt;&lt;R&gt;1&lt;/R&gt;&lt;C&gt;1&lt;/C&gt;&lt;D xsi:type="xsd:double"&gt;74540&lt;/D&gt;&lt;/FQL&gt;&lt;FQL&gt;&lt;Q&gt;JP3197600004^FF_PTX_INC(ANN_R,1/1/2018,12/31/2018)&lt;/Q&gt;&lt;R&gt;1&lt;/R&gt;&lt;C&gt;1&lt;/C&gt;&lt;D xsi:type="xsd:double"&gt;63922&lt;/D&gt;&lt;/FQL&gt;&lt;FQL&gt;&lt;Q&gt;JP3197600004^FF_PTX_INC(ANN_R,1/1/2019,12/31/2019)&lt;/Q&gt;&lt;R&gt;1&lt;/R&gt;&lt;C&gt;1&lt;/C&gt;&lt;D xsi:type="xsd:double"&gt;65141&lt;/D&gt;&lt;/FQL&gt;&lt;FQL&gt;&lt;Q&gt;JP3197600004^FF_PTX_INC(ANN_R,1/1/2020,12/31/2020)&lt;/Q&gt;&lt;R&gt;1&lt;/R&gt;&lt;C&gt;1&lt;/C&gt;&lt;D xsi:type="xsd:double"&gt;79696&lt;/D&gt;&lt;/FQL&gt;&lt;FQL&gt;&lt;Q&gt;US0970231058^FF_PTX_INC(ANN_R,1/1/2016,12/31/2016)&lt;/Q&gt;&lt;R&gt;1&lt;/R&gt;&lt;C&gt;1&lt;/C&gt;&lt;D xsi:type="xsd:double"&gt;5568&lt;/D&gt;&lt;/FQL&gt;&lt;FQL&gt;&lt;Q&gt;JP3634600005^FF_PTX_INC(ANN_R,1/1/20</t>
        </r>
      </text>
    </comment>
    <comment ref="A16" authorId="0" shapeId="0" xr:uid="{4FA9E36E-DADA-4F3E-B7F4-84E059788178}">
      <text>
        <r>
          <rPr>
            <b/>
            <sz val="9"/>
            <color indexed="81"/>
            <rFont val="Tahoma"/>
            <charset val="1"/>
          </rPr>
          <t>17,12/31/2017)&lt;/Q&gt;&lt;R&gt;1&lt;/R&gt;&lt;C&gt;1&lt;/C&gt;&lt;D xsi:type="xsd:double"&gt;181986&lt;/D&gt;&lt;/FQL&gt;&lt;FQL&gt;&lt;Q&gt;JP3634600005^FF_PTX_INC(ANN_R,1/1/2018,12/31/2018)&lt;/Q&gt;&lt;R&gt;1&lt;/R&gt;&lt;C&gt;1&lt;/C&gt;&lt;D xsi:type="xsd:double"&gt;209827&lt;/D&gt;&lt;/FQL&gt;&lt;FQL&gt;&lt;Q&gt;JP3634600005^FF_PTX_INC(ANN_R,1/1/2019,12/31/2019)&lt;/Q&gt;&lt;R&gt;1&lt;/R&gt;&lt;C&gt;1&lt;/C&gt;&lt;D xsi:type="xsd:double"&gt;202225&lt;/D&gt;&lt;/FQL&gt;&lt;FQL&gt;&lt;Q&gt;JP3634600005^FF_PTX_INC(ANN_R,1/1/2020,12/31/2020)&lt;/Q&gt;&lt;R&gt;1&lt;/R&gt;&lt;C&gt;1&lt;/C&gt;&lt;D xsi:type="xsd:double"&gt;196288&lt;/D&gt;&lt;/FQL&gt;&lt;FQL&gt;&lt;Q&gt;US00507V1098^FF_PTX_INC(ANN_R,1/1/2016,12/31/2016)&lt;/Q&gt;&lt;R&gt;1&lt;/R&gt;&lt;C&gt;1&lt;/C&gt;&lt;D xsi:type="xsd:double"&gt;1106&lt;/D&gt;&lt;/FQL&gt;&lt;FQL&gt;&lt;Q&gt;JP3476480003^FF_PTX_INC(ANN_R,1/1/2017,12/31/2017)&lt;/Q&gt;&lt;R&gt;1&lt;/R&gt;&lt;C&gt;1&lt;/C&gt;&lt;D xsi:type="xsd:double"&gt;310367&lt;/D&gt;&lt;/FQL&gt;&lt;FQL&gt;&lt;Q&gt;JP3476480003^FF_PTX_INC(ANN_R,1/1/2018,12/31/2018)&lt;/Q&gt;&lt;R&gt;1&lt;/R&gt;&lt;C&gt;1&lt;/C&gt;&lt;D xsi:type="xsd:double"&gt;376760&lt;/D&gt;&lt;/FQL&gt;&lt;FQL&gt;&lt;Q&gt;JP3476480003^FF_PTX_INC(ANN_R,1/1/2019,12/31/2019)&lt;/Q&gt;&lt;R&gt;1&lt;/R&gt;&lt;C&gt;1&lt;/C&gt;&lt;D xsi:type="xsd:double"&gt;319349&lt;/D&gt;&lt;/FQL&gt;&lt;FQL&gt;&lt;Q&gt;JP3476480003^FF_PTX_INC(ANN_R,1/1/2020,12/31/2020)&lt;/Q&gt;&lt;R&gt;1&lt;/R&gt;&lt;C&gt;1&lt;/C&gt;&lt;D xsi:type="xsd:double"&gt;101264&lt;/D&gt;&lt;/FQL&gt;&lt;FQL&gt;&lt;Q&gt;US3453708600^FF_PTX_INC(ANN_R,1/1/2016,12/31/2016)&lt;/Q&gt;&lt;R&gt;1&lt;/R&gt;&lt;C&gt;1&lt;/C&gt;&lt;D xsi:type="xsd:double"&gt;6796&lt;/D&gt;&lt;/FQL&gt;&lt;FQL&gt;&lt;Q&gt;JP3371200001^FF_PTX_INC(ANN_R,1/1/2017,12/31/2017)&lt;/Q&gt;&lt;R&gt;1&lt;/R&gt;&lt;C&gt;1&lt;/C&gt;&lt;D xsi:type="xsd:double"&gt;242133&lt;/D&gt;&lt;/FQL&gt;&lt;FQL&gt;&lt;Q&gt;JP3371200001^FF_PTX_INC(ANN_R,1/1/2018,12/31/2018)&lt;/Q&gt;&lt;R&gt;1&lt;/R&gt;&lt;C&gt;1&lt;/C&gt;&lt;D xsi:type="xsd:double"&gt;340308&lt;/D&gt;&lt;/FQL&gt;&lt;FQL&gt;&lt;Q&gt;JP3371200001^FF_PTX_INC(ANN_R,1/1/2019,12/31/2019)&lt;/Q&gt;&lt;R&gt;1&lt;/R&gt;&lt;C&gt;1&lt;/C&gt;&lt;D xsi:type="xsd:double"&gt;415311&lt;/D&gt;&lt;/FQL&gt;&lt;FQL&gt;&lt;Q&gt;JP3371200001^FF_PTX_INC(ANN_R,1/1/2020,12/31/2020)&lt;/Q&gt;&lt;R&gt;1&lt;/R&gt;&lt;C&gt;1&lt;/C&gt;&lt;D xsi:type="xsd:double"&gt;426017&lt;/D&gt;&lt;/FQL&gt;&lt;FQL&gt;&lt;Q&gt;US40434L1052^FF_PTX_INC(ANN_R,1/1/2016,12/31/2016)&lt;/Q&gt;&lt;R&gt;1&lt;/R&gt;&lt;C&gt;1&lt;/C&gt;&lt;D xsi:type="xsd:double"&gt;3761&lt;/D&gt;&lt;/FQL&gt;&lt;FQL&gt;&lt;Q&gt;JP3143600009^FF_PTX_INC(ANN_R,1/1/2017,12/31/2017)&lt;/Q&gt;&lt;R&gt;1&lt;/R&gt;&lt;C&gt;1&lt;/C&gt;&lt;D xsi:type="xsd:double"&gt;499855&lt;/D&gt;&lt;/FQL&gt;&lt;FQL&gt;&lt;Q&gt;JP3143600009^FF_PTX_INC(ANN_R,1/1/2018,12/31/2018)&lt;/Q&gt;&lt;R&gt;1&lt;/R&gt;&lt;C&gt;1&lt;/C&gt;&lt;D xsi:type="xsd:double"&gt;537858&lt;/D&gt;&lt;/FQL&gt;&lt;FQL&gt;&lt;Q&gt;JP3143600009^FF_PTX_INC(ANN_R,1/1/2019,12/31/2019)&lt;/Q&gt;&lt;R&gt;1&lt;/R&gt;&lt;C&gt;1&lt;/C&gt;&lt;D xsi:type="xsd:double"&gt;695383&lt;/D&gt;&lt;/FQL&gt;&lt;FQL&gt;&lt;Q&gt;JP3143600009^FF_PTX_INC(ANN_R,1/1/2020,12/31/2020)&lt;/Q&gt;&lt;R&gt;1&lt;/R&gt;&lt;C&gt;1&lt;/C&gt;&lt;D xsi:type="xsd:double"&gt;701430&lt;/D&gt;&lt;/FQL&gt;&lt;FQL&gt;&lt;Q&gt;US23331A1097^FF_PTX_INC(ANN_R,1/1/2016,12/31/2016)&lt;/Q&gt;&lt;R&gt;1&lt;/R&gt;&lt;C&gt;1&lt;/C&gt;&lt;D xsi:type="xsd:double"&gt;1353.5&lt;/D&gt;&lt;/FQL&gt;&lt;FQL&gt;&lt;Q&gt;JP3496400007^FF_PTX_INC(ANN_R,1/1/2017,12/31/2017)&lt;/Q&gt;&lt;R&gt;1&lt;/R&gt;&lt;C&gt;1&lt;/C&gt;&lt;D xsi:type="xsd:double"&gt;895897&lt;/D&gt;&lt;/FQL&gt;&lt;FQL&gt;&lt;Q&gt;JP3496400007^FF_PTX_INC(ANN_R,1/1/2018,12/31/2018)&lt;/Q&gt;&lt;R&gt;1&lt;/R&gt;&lt;C&gt;1&lt;/C&gt;&lt;D xsi:type="xsd:double"&gt;955147&lt;/D&gt;&lt;/FQL&gt;&lt;FQL&gt;&lt;Q&gt;JP3496400007^FF_PTX_INC(ANN_R,1/1/2019,12/31/2019)&lt;/Q&gt;&lt;R&gt;1&lt;/R&gt;&lt;C&gt;1&lt;/C&gt;&lt;D xsi:type="xsd:double"&gt;1010275&lt;/D&gt;&lt;/FQL&gt;&lt;FQL&gt;&lt;Q&gt;JP3496400007^FF_PTX_INC(ANN_R,1/1/2020,12/31/2020)&lt;/Q&gt;&lt;R&gt;1&lt;/R&gt;&lt;C&gt;1&lt;/C&gt;&lt;D xsi:type="xsd:double"&gt;1020699&lt;/D&gt;&lt;/FQL&gt;&lt;FQL&gt;&lt;Q&gt;US87165B1035^FF_PTX_INC(ANN_R,1/1/2016,12/31/2016)&lt;/Q&gt;&lt;R&gt;1&lt;/R&gt;&lt;C&gt;1&lt;/C&gt;&lt;D xsi:type="xsd:double"&gt;3570&lt;/D&gt;&lt;/FQL&gt;&lt;FQL&gt;&lt;Q&gt;JP3814800003^FF_PTX_INC(ANN_R,1/1/2017,12/31/2017)&lt;/Q&gt;&lt;R&gt;1&lt;/R&gt;&lt;C&gt;1&lt;/C&gt;&lt;D xsi:type="xsd:double"&gt;394695&lt;/D&gt;&lt;/FQL&gt;&lt;FQL&gt;&lt;Q&gt;JP3814800003^FF_PTX_INC(ANN_R,1/1/2018,12/31/2018)&lt;/Q&gt;&lt;R&gt;1&lt;/R&gt;&lt;C&gt;1&lt;/C&gt;&lt;D xsi:type="xsd:double"&gt;297340&lt;/D&gt;&lt;/FQL&gt;&lt;FQL&gt;&lt;Q&gt;JP3814800003^FF_PTX_INC(ANN_R,1/1/2019,12/31/2019)&lt;/Q&gt;&lt;R&gt;1&lt;/R&gt;&lt;C&gt;1&lt;/C&gt;&lt;D xsi:type="xsd:double"&gt;186026&lt;/D&gt;&lt;/FQL&gt;&lt;FQL&gt;&lt;Q&gt;JP3814800003^FF_PTX_INC(ANN_R,1/1/2020,12/31/2020)&lt;/Q&gt;&lt;R&gt;1&lt;/R&gt;&lt;C&gt;1&lt;/C&gt;&lt;D xsi:type="xsd:double"&gt;207656&lt;/D&gt;&lt;/FQL&gt;&lt;FQL&gt;&lt;Q&gt;TW0001326007^FF_PTX_INC(ANN_R,1/1/2016,12/31/2016)&lt;/Q&gt;&lt;R&gt;1&lt;/R&gt;&lt;C&gt;1&lt;/C&gt;&lt;D xsi:type="xsd:double"&gt;35653.955&lt;/D&gt;&lt;/FQL&gt;&lt;FQL&gt;&lt;Q&gt;KR7005380001^FF_PTX_INC(ANN_R,1/1/2017,12/31/2017)&lt;/Q&gt;&lt;R&gt;1&lt;/R&gt;&lt;C&gt;1&lt;/C&gt;&lt;D xsi:type="xsd:double"&gt;3910961&lt;/D&gt;&lt;/FQL&gt;&lt;FQL&gt;&lt;Q&gt;KR7005380001^FF_PTX_INC(ANN_R,1/1/2018,12/31/2018)&lt;/Q&gt;&lt;R&gt;1&lt;/R&gt;&lt;C&gt;1&lt;/C&gt;&lt;D xsi:type="xsd:double"&gt;1930060&lt;/D&gt;&lt;/FQL&gt;&lt;FQL&gt;&lt;Q&gt;KR7005380001^FF_PTX_INC(ANN_R,1/1/2019,12/31/2019)&lt;/Q&gt;&lt;R&gt;1&lt;/R&gt;&lt;C&gt;1&lt;/C&gt;&lt;D xsi:type="xsd:double"&gt;3593031&lt;/D&gt;&lt;/FQL&gt;&lt;FQL&gt;&lt;Q&gt;KR7005380001^FF_PTX_INC(ANN_R,1/1/2020,12/31/2020)&lt;/Q&gt;&lt;R&gt;1&lt;/R&gt;&lt;C&gt;1&lt;/C&gt;&lt;D xsi:type="xsd:double"&gt;1989580&lt;/D&gt;&lt;/FQL&gt;&lt;FQL&gt;&lt;Q&gt;JP3371200001^FF_PTX_INC(ANN_R,1/1/2016,12/31/2016)&lt;/Q&gt;&lt;R&gt;1&lt;/R&gt;&lt;C&gt;1&lt;/C&gt;&lt;D xsi:type="xsd:double"&gt;220005&lt;/D&gt;&lt;/FQL&gt;&lt;FQL&gt;&lt;Q&gt;JP3381000003^FF_PTX_INC(ANN_R,1/1/2017,12/31/2017)&lt;/Q&gt;&lt;R&gt;1&lt;/R&gt;&lt;C&gt;1&lt;/C&gt;&lt;D xsi:type="xsd:double"&gt;181692&lt;/D&gt;&lt;/FQL&gt;&lt;FQL&gt;&lt;Q&gt;JP3381000003^FF_PTX_INC(ANN_R,1/1/2018,12/31/2018)&lt;/Q&gt;&lt;R&gt;1&lt;/R&gt;&lt;C&gt;1&lt;/C&gt;&lt;D xsi:type="xsd:double"&gt;271760&lt;/D&gt;&lt;/FQL&gt;&lt;FQL&gt;&lt;Q&gt;JP3381000003^FF_PTX_INC(ANN_R,1/1/2019,12/31/2019)&lt;/Q&gt;&lt;R&gt;1&lt;/R&gt;&lt;C&gt;1&lt;/C&gt;&lt;D xsi:type="xsd:double"&gt;248769&lt;/D&gt;&lt;/FQL&gt;&lt;FQL&gt;&lt;Q&gt;JP3381000003^FF_PTX_INC(ANN_R,1/1/2020,12/31/2020)&lt;/Q&gt;&lt;R&gt;1&lt;/R&gt;&lt;C&gt;1&lt;/C&gt;&lt;D xsi:type="xsd:double"&gt;-423572&lt;/D&gt;&lt;/FQL&gt;&lt;FQL&gt;&lt;Q&gt;KR7005380001^FF_PTX_INC(ANN_R,1/1/2016,12/31/2016)&lt;/Q&gt;&lt;R&gt;1&lt;/R&gt;&lt;C&gt;1&lt;/C&gt;&lt;D xsi:type="xsd:double"&gt;5578645&lt;/D&gt;&lt;/FQL&gt;&lt;FQL&gt;&lt;Q&gt;JP3830800003^FF_PTX_INC(ANN_R,1/1/2017,12/31/2017)&lt;/Q&gt;&lt;R&gt;1&lt;/R&gt;&lt;C&gt;1&lt;/C&gt;&lt;D xsi:type="xsd:double"&gt;420422&lt;/D&gt;&lt;/FQL&gt;&lt;FQL&gt;&lt;Q&gt;JP3830800003^FF_PTX_INC(ANN_R,1/1/2018,12/31/2018)&lt;/Q&gt;&lt;R&gt;1&lt;/R&gt;&lt;C&gt;1&lt;/C&gt;&lt;D xsi:type="xsd:double"&gt;427768&lt;/D&gt;&lt;/FQL&gt;&lt;FQL&gt;&lt;Q&gt;JP3830800003^FF_PTX_INC(ANN_R,1/1/2019,12/31/2019)&lt;/Q&gt;&lt;R&gt;1&lt;/R&gt;&lt;C&gt;1&lt;/C&gt;&lt;D xsi:type="xsd:double"&gt;335510&lt;/D&gt;&lt;/FQL&gt;&lt;FQL&gt;&lt;Q&gt;JP3830800003^FF_PTX_INC(ANN_R,1/1/2020,12/31/2020)&lt;/Q&gt;&lt;R&gt;1&lt;/R&gt;&lt;C&gt;1&lt;/C&gt;&lt;D xsi:type="xsd:double"&gt;28841&lt;/D&gt;&lt;/FQL&gt;&lt;FQL&gt;&lt;Q&gt;JP3933800009^FF_PTX_INC(ANN_R,1/1/2016,12/31/2016)&lt;/Q&gt;&lt;R&gt;1&lt;/R&gt;&lt;C&gt;1&lt;/C&gt;&lt;D xsi:type="xsd:double"&gt;226585&lt;/D&gt;&lt;/FQL&gt;&lt;FQL&gt;&lt;Q&gt;TW0002886009^FF_PTX_INC(ANN_R,1/1/2017,12/31/2017)&lt;/Q&gt;&lt;R&gt;1&lt;/R&gt;&lt;C&gt;1&lt;/C&gt;&lt;D xsi:type="xsd:double"&gt;29068.712&lt;/D&gt;&lt;/FQL&gt;&lt;FQL&gt;&lt;Q&gt;TW0002886009^FF_PTX_INC(ANN_R,1/1/2018,12/31/2018)&lt;/Q&gt;&lt;R&gt;1&lt;/R&gt;&lt;C&gt;1&lt;/C&gt;&lt;D xsi:type="xsd:double"&gt;30779.801&lt;/D&gt;&lt;/FQL&gt;&lt;FQL&gt;&lt;Q&gt;TW0002886009^FF_PTX_INC(ANN_R,1/1/2019,12/31/2019)&lt;/Q&gt;&lt;R&gt;1&lt;/R&gt;&lt;C&gt;1&lt;/C&gt;&lt;D xsi:type="xsd:double"&gt;33612.915&lt;/D&gt;&lt;/FQL&gt;&lt;FQL&gt;&lt;Q&gt;TW0002886009^FF_PTX_INC(ANN_R,1/1/2020,12/31/2020)&lt;/Q&gt;&lt;R&gt;1&lt;/R&gt;&lt;C&gt;1&lt;/C&gt;&lt;D xsi:type="xsd:double"&gt;29350.271&lt;/D&gt;&lt;/FQL&gt;&lt;FQL&gt;&lt;Q&gt;JP3890350006^FF_PTX_INC(ANN_R,1/1/2016,12/31/2016)&lt;/Q&gt;&lt;R&gt;1&lt;/R&gt;&lt;C&gt;1&lt;/C&gt;&lt;D xsi:type="xsd:double"&gt;980170&lt;/D&gt;&lt;/FQL&gt;&lt;FQL&gt;&lt;Q&gt;JP3933800009^FF_PTX_INC(ANN_R,1/1/2017,12/31/2017)&lt;/Q&gt;&lt;R&gt;1&lt;/R&gt;&lt;C&gt;1&lt;/C&gt;&lt;D xsi:type="xsd:double"&gt;193475&lt;/D&gt;&lt;/FQL&gt;&lt;FQL&gt;&lt;Q&gt;JP3933800009^FF_PTX_INC(ANN_R,1/1/2018,12/31/2018)&lt;/Q&gt;&lt;R&gt;1&lt;/R&gt;&lt;C&gt;1&lt;/C&gt;&lt;D xsi:type="xsd:double"&gt;193177&lt;/D&gt;&lt;/FQL&gt;&lt;FQL&gt;&lt;Q&gt;JP3933800009^FF_PTX_INC(ANN_R,1/1/2019,12/31/2019)&lt;/Q&gt;&lt;R&gt;1&lt;/R&gt;&lt;C&gt;1&lt;/C&gt;&lt;D xsi:type="xsd:double"&gt;123370&lt;/D&gt;&lt;/FQL&gt;&lt;FQL&gt;&lt;Q&gt;JP3933800009^FF_PTX_INC(ANN_R,1/1/2020,12/31/2020)&lt;/Q&gt;&lt;R&gt;1&lt;/R&gt;&lt;C&gt;1&lt;/C&gt;&lt;D xsi:type="xsd:double"&gt;135676&lt;/D&gt;&lt;/FQL&gt;&lt;FQL&gt;&lt;Q&gt;JP3205800000^FF_PTX_INC(ANN_R,1/1/2016,12/31/2016)&lt;/Q&gt;&lt;R&gt;1&lt;/R&gt;&lt;C&gt;1&lt;/C&gt;&lt;D xsi:type="xsd:double"&gt;183430&lt;/D&gt;&lt;/FQL&gt;&lt;FQL&gt;&lt;Q&gt;KR7068270008^FF_PTX_INC(ANN_R,1/1/2017,12/31/2017)&lt;/Q&gt;&lt;R&gt;1&lt;/R&gt;&lt;C&gt;1&lt;/C&gt;&lt;D xsi:type="xsd:double"&gt;491503.197927&lt;/D&gt;&lt;/FQL&gt;&lt;FQL&gt;&lt;Q&gt;KR7068270008^FF_PTX_INC(ANN_R,1/1/2018,12/31/2018)&lt;/Q&gt;&lt;R&gt;1&lt;/R&gt;&lt;C&gt;1&lt;/C&gt;&lt;D xsi:type="xsd:double"&gt;302159.303724&lt;/D&gt;&lt;/FQL&gt;&lt;FQL&gt;&lt;Q&gt;KR7068270008^FF_PTX_INC(ANN_R,1/1/2019,12/31/2019)&lt;/Q&gt;&lt;R&gt;1&lt;/R&gt;&lt;C&gt;1&lt;/C&gt;&lt;D xsi:type="xsd:double"&gt;382510.477721&lt;/D&gt;&lt;/FQL&gt;&lt;FQL&gt;&lt;Q&gt;KR7068270008^FF_PTX_INC(ANN_R,1/1/2020,12/31/2020)&lt;/Q&gt;&lt;R&gt;1&lt;/R&gt;&lt;C&gt;1&lt;/C&gt;&lt;D xsi:type="xsd:double"&gt;654561.598333&lt;/D&gt;&lt;/FQL&gt;&lt;FQL&gt;&lt;Q&gt;JP3119600009^FF_PTX_INC(ANN_R,1/1/2016,12/31/2016)&lt;/Q&gt;&lt;R&gt;1&lt;/R&gt;&lt;C&gt;1&lt;/C&gt;&lt;D xsi:type="xsd:double"&gt;98778&lt;/D&gt;&lt;/FQL&gt;&lt;FQL&gt;&lt;Q&gt;KR7012330007^FF_PTX_INC(ANN_R,1/1/2017,12/31/2017)&lt;/Q&gt;&lt;R&gt;1&lt;/R&gt;&lt;C&gt;1&lt;/C&gt;&lt;D xsi:type="xsd:double"&gt;2734383&lt;/D&gt;&lt;/FQL&gt;&lt;FQL&gt;&lt;Q&gt;KR7012330007^FF_PTX_INC(ANN_R,1/1/2018,12/31/2018)&lt;/Q&gt;&lt;R&gt;1&lt;/R&gt;&lt;C&gt;1&lt;/C&gt;&lt;D xsi:type="xsd:double"&gt;2474883&lt;/D&gt;&lt;/FQL&gt;&lt;FQL&gt;&lt;Q&gt;KR7012330007^FF_PTX_INC(ANN_R,1/1/2019,12/31/2019)&lt;/Q&gt;&lt;R&gt;1&lt;/R&gt;&lt;C&gt;1&lt;/C&gt;&lt;D xsi:type="xsd:double"&gt;2505400&lt;/D&gt;&lt;/FQL&gt;&lt;FQL&gt;&lt;Q&gt;KR7012330007^FF_PTX_INC(ANN_R,1/1/2020,12/31/2020)&lt;/Q&gt;&lt;R&gt;1&lt;/R&gt;&lt;C&gt;1&lt;/C&gt;&lt;D xsi:type="xsd:double"&gt;1742502&lt;/D&gt;&lt;/FQL&gt;&lt;FQL&gt;&lt;Q&gt;TW0002454006^FF_PTX_INC(ANN_R,1/1/2016,12/31/2016)&lt;/Q&gt;&lt;R&gt;1&lt;/R&gt;&lt;C&gt;1&lt;/C&gt;&lt;D xsi:type="xsd:double"&gt;26546.744&lt;/D&gt;&lt;/FQL&gt;&lt;FQL&gt;&lt;Q&gt;TW0001216000^FF_PTX_INC(ANN_R,1/1/2017,12/31/2017)&lt;/Q&gt;&lt;R&gt;1&lt;/R&gt;&lt;C&gt;1&lt;/C&gt;&lt;D xsi:type="xsd:double"&gt;71232.634&lt;/D&gt;&lt;/FQL&gt;&lt;FQL&gt;&lt;Q&gt;TW0001216000^FF_PTX_INC(ANN_R,1/1/2018,12/31/2018)&lt;/Q&gt;&lt;R&gt;1&lt;/R&gt;&lt;C&gt;1&lt;/C&gt;&lt;D xsi:type="xsd:double"&gt;32449.161&lt;/D&gt;&lt;/FQL&gt;&lt;FQL&gt;&lt;Q&gt;TW0001216000^FF_PTX_INC(ANN_R,1/1/2019,12/31/2019)&lt;/Q&gt;&lt;R&gt;1&lt;/R&gt;&lt;C&gt;1&lt;/C&gt;&lt;D xsi:type="xsd:double"&gt;33293.771&lt;/D&gt;&lt;/FQL&gt;&lt;FQL&gt;&lt;Q&gt;TW0001216000^FF_PTX_INC(ANN_R,1/1/2020,12/31/2020)&lt;/Q&gt;&lt;R&gt;1&lt;/R&gt;&lt;C&gt;1&lt;/C&gt;&lt;D xsi:type="xsd:double"&gt;34576.044&lt;/D&gt;&lt;/FQL&gt;&lt;FQL&gt;&lt;Q&gt;JP3571400005^FF_PTX_INC(ANN_R,1/1/2016,12/31/2016)&lt;/Q&gt;&lt;R&gt;1&lt;/R&gt;&lt;C&gt;1&lt;/C&gt;&lt;D xsi:type="xsd:double"&gt;106466&lt;/D&gt;&lt;/FQL&gt;&lt;FQL&gt;&lt;Q&gt;JP3890350006^FF_PTX_INC(ANN_R,1/1/2017,12/31/2017)&lt;/Q&gt;&lt;R&gt;1&lt;/R&gt;&lt;C&gt;1&lt;/C&gt;&lt;D xsi:type="xsd:double"&gt;979305&lt;/D&gt;&lt;/FQL&gt;&lt;FQL&gt;&lt;Q&gt;JP3890350006^FF_PTX_INC(ANN_R,1/1/2018,12/31/2018)&lt;/Q&gt;&lt;R&gt;1&lt;/R&gt;&lt;C&gt;1&lt;/C&gt;&lt;D xsi:type="xsd:double"&gt;1108850&lt;/D&gt;&lt;/FQL&gt;&lt;FQL&gt;&lt;Q&gt;JP3890350006^FF_PTX_INC(ANN_R,1/1/2019,12/31/2019)&lt;/Q&gt;&lt;R&gt;1&lt;/R&gt;&lt;C&gt;1&lt;/C&gt;&lt;D xsi:type="xsd:double"&gt;1123579&lt;/D&gt;&lt;/FQL&gt;&lt;FQL&gt;&lt;Q&gt;JP3890350006^FF_PTX_INC(ANN_R,1/1/2020,12/31/2020)&lt;/Q&gt;&lt;R&gt;1&lt;/R&gt;&lt;C&gt;1&lt;/C&gt;&lt;D xsi:type="xsd:double"&gt;888646&lt;/D&gt;&lt;/FQL&gt;&lt;FQL&gt;&lt;Q&gt;KR7005490008^FF_PTX_INC(ANN_R,1/1/2016,12/31/2016)&lt;/Q&gt;&lt;R&gt;1&lt;/R&gt;&lt;C&gt;1&lt;/C&gt;&lt;D xsi:type="xsd:double"&gt;1521530.094418&lt;/D&gt;&lt;/FQL&gt;&lt;FQL&gt;&lt;Q&gt;JP3358000002^FF_PTX_INC(ANN_R,1/1/2017,12/31/2017)&lt;/Q&gt;&lt;R&gt;1&lt;/R&gt;&lt;C&gt;1&lt;/C&gt;&lt;D xsi:type="xsd:double"&gt;54563&lt;/D&gt;&lt;/FQL&gt;&lt;FQL&gt;&lt;Q&gt;JP3358000002^FF_PTX_INC(ANN_R,1/1/2018,12/31/2018)&lt;/Q&gt;&lt;R&gt;1&lt;/R&gt;&lt;C&gt;1&lt;/C&gt;&lt;D xsi:type="xsd:double"&gt;71224&lt;/D&gt;&lt;/FQL&gt;&lt;FQL&gt;&lt;Q&gt;JP3358000002^FF_PTX_INC(ANN_R,1/1/2019,12/31/2019)&lt;/Q&gt;&lt;R&gt;1&lt;/R&gt;&lt;C&gt;1&lt;/C&gt;&lt;D xsi:type="xsd:double"&gt;71393&lt;/D&gt;&lt;/FQL&gt;&lt;FQL&gt;&lt;Q&gt;JP3358000002^FF_PTX_INC(ANN_R,1/1/2020,12/31/2020)&lt;/Q&gt;&lt;R&gt;1&lt;/R&gt;&lt;C&gt;1&lt;/C&gt;&lt;D xsi:type="xsd:double"&gt;84820&lt;/D&gt;&lt;/FQL&gt;&lt;FQL&gt;&lt;Q&gt;JP3188220002^FF_PTX_INC(ANN_R,1/1/2016,12/31/2016)&lt;/Q&gt;&lt;R&gt;1&lt;/R&gt;&lt;C&gt;1&lt;/C&gt;&lt;D xsi:type="xsd:double"&gt;100706&lt;/D&gt;&lt;/FQL&gt;&lt;FQL&gt;&lt;Q&gt;JP3802300008^FF_PTX_INC(ANN_R,1/1/2017,12/31/2017)&lt;/Q&gt;&lt;R&gt;1&lt;/R&gt;&lt;C&gt;1&lt;/C&gt;&lt;D xsi:type="xsd:double"&gt;193398&lt;/D&gt;&lt;/FQL&gt;&lt;FQL&gt;&lt;Q&gt;JP3802300008^FF_PTX_INC(ANN_R,1/1/2018,12/31/2018)&lt;/Q&gt;&lt;R&gt;1&lt;/R&gt;&lt;C&gt;1&lt;/C&gt;&lt;D xsi:type="xsd:double"&gt;242678&lt;/D&gt;&lt;/FQL&gt;&lt;FQL&gt;&lt;Q&gt;JP3802300008^FF_PTX_INC(ANN_R,1/1/2019,12/31/2019)&lt;/Q&gt;&lt;R&gt;1&lt;/R&gt;&lt;C&gt;1&lt;/C&gt;&lt;D xsi:type="xsd:double"&gt;252447&lt;/D&gt;&lt;/FQL&gt;&lt;FQL&gt;&lt;Q&gt;JP3802300008^FF_PTX_INC(ANN_R,1/1/2020,12/31/2020)&lt;/Q&gt;&lt;R&gt;1&lt;/R&gt;&lt;C&gt;1&lt;/C&gt;&lt;D xsi:type="xsd:double"&gt;152868&lt;/D&gt;&lt;/FQL&gt;&lt;FQL&gt;&lt;Q&gt;JP3752900005^FF_PTX_INC(ANN_R,1/1/2016,12/31/2016)&lt;/Q&gt;&lt;R&gt;1&lt;/R&gt;&lt;C&gt;1&lt;/C&gt;&lt;D xsi:type="xsd:double"&gt;670943&lt;/D&gt;&lt;/FQL&gt;&lt;FQL&gt;&lt;Q&gt;JP3898400001^FF_PTX_INC(ANN_R,1/1/2017,12/31/2017)&lt;/Q&gt;&lt;R&gt;1&lt;/R&gt;&lt;C&gt;1&lt;/C&gt;&lt;D xsi:type="xsd:double"&gt;601440&lt;/D&gt;&lt;/FQL&gt;&lt;FQL&gt;&lt;Q&gt;JP3898400001^FF_PTX_INC(ANN_R,1/1/2018,12/31/2018)&lt;/Q&gt;&lt;R&gt;1&lt;/R&gt;&lt;C&gt;1&lt;/C&gt;&lt;D xsi:type="xsd:double"&gt;812722&lt;/D&gt;&lt;/FQL&gt;&lt;FQL&gt;&lt;Q&gt;JP3898400001^FF_PTX_INC(ANN_R,1/1/2019,12/31/2019)&lt;/Q&gt;&lt;R&gt;1&lt;/R&gt;&lt;C&gt;1&lt;/C&gt;&lt;D xsi:type="xsd:double"&gt;851813&lt;/D&gt;&lt;/FQL&gt;&lt;FQL&gt;&lt;Q&gt;JP3898400001^FF_PTX_INC(ANN_R,1/1/2020,12/31/2020)&lt;/Q&gt;&lt;R&gt;1&lt;/R&gt;&lt;C&gt;1&lt;/C&gt;&lt;D xsi:type="xsd:double"&gt;406909&lt;/D&gt;&lt;/FQL&gt;&lt;FQL&gt;&lt;Q&gt;JP3475350009^FF_PTX_INC(ANN_R,1/1/2016,12/31/2016)&lt;/Q&gt;&lt;R&gt;1&lt;/R&gt;&lt;C&gt;1&lt;/C&gt;&lt;D xsi:type="xsd:double"&gt;122388&lt;/D&gt;&lt;/FQL&gt;&lt;FQL&gt;&lt;Q&gt;JP3205800000^FF_PTX_INC(ANN_R,1/1/2017,12/31/2017)&lt;/Q&gt;&lt;R&gt;1&lt;/R&gt;&lt;C&gt;1&lt;/C&gt;&lt;D xsi:type="xsd:double"&gt;204290&lt;/D&gt;&lt;/FQL&gt;&lt;FQL&gt;&lt;Q&gt;JP3205800000^FF_PTX_INC(ANN_R,1/1/2018,12/31/2018)&lt;/Q&gt;&lt;R&gt;1&lt;/R&gt;&lt;C&gt;1&lt;/C&gt;&lt;D xsi:type="xsd:double"&gt;207251&lt;/D&gt;&lt;/FQL&gt;&lt;FQL&gt;&lt;Q&gt;JP3205800000^FF_PTX_INC(ANN_R,1/1/2019,12/31/2019)&lt;/Q&gt;&lt;R&gt;1&lt;/R&gt;&lt;C&gt;1&lt;/C&gt;&lt;D xsi:type="xsd:double"&gt;210645&lt;/D&gt;&lt;/FQL&gt;&lt;FQL&gt;&lt;Q&gt;JP3205800000^FF_PTX_INC(ANN_R,1/1/2020,12/31/2020)&lt;/Q&gt;&lt;R&gt;1&lt;/R&gt;&lt;C&gt;1&lt;/C&gt;&lt;D xsi:type="xsd:double"&gt;171435&lt;/D&gt;&lt;/FQL&gt;&lt;FQL&gt;&lt;Q&gt;JP3756100008^FF_PTX_INC(ANN_R,1/1/2016,12/31/2016)&lt;/Q&gt;&lt;R&gt;1&lt;/R&gt;&lt;C&gt;1&lt;/C&gt;&lt;D xsi:type="xsd:double"&gt;74619&lt;/D&gt;&lt;/FQL&gt;&lt;FQL&gt;&lt;Q&gt;KR7005930003^FF_PTX_INC(ANN_R,1/1/2017,12/31/2017)&lt;/Q&gt;&lt;R&gt;1&lt;/R&gt;&lt;C&gt;1&lt;/C&gt;&lt;D xsi:type="xsd:double"&gt;56195967&lt;/D&gt;&lt;/FQL&gt;&lt;FQL&gt;&lt;Q&gt;KR7005930003^FF_PTX_INC(ANN_R,1/1/2018,12/31/2018)&lt;/Q&gt;&lt;R&gt;1&lt;/R&gt;&lt;C&gt;1&lt;/C&gt;&lt;D xsi:type="xsd:double"&gt;61159958&lt;/D&gt;&lt;/FQL&gt;&lt;FQL&gt;&lt;Q&gt;KR7005930003^FF_PTX_INC(ANN_R,1/1/2019,12/31/2019)&lt;/Q&gt;&lt;R&gt;1&lt;/R&gt;&lt;C&gt;1&lt;/C&gt;&lt;D xsi:type="xsd:double"&gt;30019229&lt;/D&gt;&lt;/FQL&gt;&lt;FQL&gt;&lt;Q&gt;KR7005930003^FF_PTX_INC(ANN_R,1/1/2020,12/31/2020)&lt;/Q&gt;&lt;R&gt;1&lt;/R&gt;&lt;C&gt;1&lt;/C&gt;&lt;D xsi:type="xsd:double"&gt;35838587&lt;/D&gt;&lt;/FQL&gt;&lt;FQL&gt;&lt;Q&gt;KR7028260008^FF_PTX_INC(ANN_R,1/1/2016,12/31/2016)&lt;/Q&gt;&lt;R&gt;1&lt;/R&gt;&lt;C&gt;1&lt;/C&gt;&lt;D xsi:type="xsd:double"&gt;162667.116509&lt;/D&gt;&lt;/FQL&gt;&lt;FQL&gt;&lt;Q&gt;KR7006400006^FF_PTX_INC(ANN_R,1/1/2017,12/31/2017)&lt;/Q&gt;&lt;R&gt;1&lt;/R&gt;&lt;C&gt;1&lt;/C&gt;&lt;D xsi:type="xsd:double"&gt;824064.878556&lt;/D&gt;&lt;/FQL&gt;&lt;FQL&gt;&lt;Q&gt;KR7006400006^FF_PTX_INC(ANN_R,1/1/2018,12/31/2018)&lt;/Q&gt;&lt;R&gt;1&lt;/R&gt;&lt;C&gt;1&lt;/C&gt;&lt;D xsi:type="xsd:double"&gt;1036233.637433&lt;/D&gt;&lt;/FQL&gt;&lt;FQL&gt;&lt;Q&gt;KR7006400006^FF_PTX_INC(ANN_R,1/1/2019,12/31/2019)&lt;/Q&gt;&lt;R&gt;1&lt;/R&gt;&lt;C&gt;1&lt;/C&gt;&lt;D xsi:type="xsd:double"&gt;386012.500185&lt;/D&gt;&lt;/FQL&gt;&lt;FQL&gt;&lt;Q&gt;KR7006400006^FF_PTX_INC(ANN_R,1/1/2020,12/31/2020)&lt;/Q&gt;&lt;R&gt;1&lt;/R&gt;&lt;C&gt;1&lt;/C&gt;&lt;D xsi:type="xsd:double"&gt;510700.426343&lt;/D&gt;&lt;/FQL&gt;&lt;FQL&gt;&lt;Q&gt;JP3854600008^FF_PTX_INC(ANN_R,1/1/2016,12/31/2016)&lt;/Q&gt;&lt;R&gt;1&lt;/R&gt;&lt;C&gt;1&lt;/C&gt;&lt;D xsi:type="xsd:double"&gt;635450&lt;/D&gt;&lt;/FQL&gt;&lt;FQL&gt;&lt;Q&gt;JP3240400006^FF_PTX_INC(ANN_R,1/1/2017,12/31/2017)&lt;/Q&gt;&lt;R&gt;1&lt;/R&gt;&lt;C&gt;1&lt;/C&gt;&lt;D xsi:type="xsd:double"&gt;27079&lt;/D&gt;&lt;/FQL&gt;&lt;FQL&gt;&lt;Q&gt;JP3240400006^FF_PTX_INC(ANN_R,1/1/2018,12/31/2018)&lt;/Q&gt;&lt;R&gt;1&lt;/R&gt;&lt;C&gt;1&lt;/C&gt;&lt;D xsi:type="xsd:double"&gt;35999&lt;/D&gt;&lt;/FQL&gt;&lt;FQL&gt;&lt;Q&gt;JP3240400006^FF_PTX_INC(ANN_R,1/1/2019,12/31/2019)&lt;/Q&gt;&lt;R&gt;1&lt;/R&gt;&lt;C&gt;1&lt;/C&gt;&lt;D xsi:type="xsd:double"&gt;37595&lt;/D&gt;&lt;/FQL&gt;&lt;FQL&gt;&lt;Q&gt;JP3240400006^FF_PTX_INC(ANN_R,1/1/2020,12/31/2020)&lt;/Q&gt;&lt;R&gt;1&lt;/R&gt;&lt;C&gt;1&lt;/C&gt;&lt;D xsi:type="xsd:double"&gt;37605&lt;/D&gt;&lt;/FQL&gt;&lt;FQL&gt;&lt;Q&gt;JP3546800008^FF_PTX_INC(ANN_R,1/1/2016,12/31/2016)&lt;/Q&gt;&lt;R&gt;1&lt;/R&gt;&lt;C&gt;1&lt;/C&gt;&lt;D xsi:type="xsd:double"&gt;76920&lt;/D&gt;&lt;/FQL&gt;&lt;FQL&gt;&lt;Q&gt;JP3119600009^FF_PTX_INC(ANN_R,1/1/2017,12/31/2017)&lt;/Q&gt;&lt;R&gt;1&lt;/R&gt;&lt;C&gt;1&lt;/C&gt;&lt;D xsi:type="xsd:double"&gt;86684&lt;/D&gt;&lt;/FQL&gt;&lt;FQL&gt;&lt;Q&gt;JP3119600009^FF_PTX_INC(ANN_R,1/1/2018,12/31/2018)&lt;/Q&gt;&lt;R&gt;1&lt;/R&gt;&lt;C&gt;1&lt;/C&gt;&lt;D xsi:type="xsd:double"&gt;80819&lt;/D&gt;&lt;/FQL&gt;&lt;FQL&gt;&lt;Q&gt;JP3119600009^FF_PTX_INC(ANN_R,1/1/2019,12/31/2019)&lt;/Q&gt;&lt;R&gt;1&lt;/R&gt;&lt;C&gt;1&lt;/C&gt;&lt;D xsi:type="xsd:double"&gt;54698&lt;/D&gt;&lt;/FQL&gt;&lt;FQL&gt;&lt;Q&gt;JP3119600009^FF_PTX_INC(ANN_R,1/1/2020,12/31/2020)&lt;/Q&gt;&lt;R&gt;1&lt;/R&gt;&lt;C&gt;1&lt;/C&gt;&lt;D xsi:type="xsd:double"&gt;48795&lt;/D&gt;&lt;/FQL&gt;&lt;FQL&gt;&lt;Q&gt;TW0002317005^FF_PTX_INC(ANN_R,1/1/2016,12/31/2016)&lt;/Q&gt;&lt;R&gt;1&lt;/R&gt;&lt;C&gt;1&lt;/C&gt;&lt;D xsi:type="xsd:double"&gt;197122.291&lt;/D&gt;&lt;/FQL&gt;&lt;FQL&gt;&lt;Q&gt;TW0002002003^FF_PTX_INC(ANN_R,1/1/2017,12/31/2017)&lt;/Q&gt;&lt;R&gt;1&lt;/R&gt;&lt;C&gt;1&lt;/C&gt;&lt;D xsi:type="xsd:double"&gt;23727.612&lt;/D&gt;&lt;/FQL&gt;&lt;FQL&gt;&lt;Q&gt;TW0002002003^FF_PTX_INC(ANN_R,1/1/2018,12/31/2018)&lt;/Q&gt;&lt;R&gt;1&lt;/R&gt;&lt;C&gt;1&lt;/C&gt;&lt;D xsi:type="xsd:double"&gt;31735.51&lt;/D&gt;&lt;/FQL&gt;&lt;FQL&gt;&lt;Q&gt;TW0002002003^FF_PTX_INC(ANN_R,1/1/2019,12/31/2019)&lt;/Q&gt;&lt;R&gt;1&lt;/R&gt;&lt;C&gt;1&lt;/C&gt;&lt;D xsi:type="xsd:double"&gt;12192.23&lt;/D&gt;&lt;/FQL&gt;&lt;FQL&gt;&lt;Q&gt;TW0002002003^FF_PTX_INC(ANN_R,1/1/2020,12/31/2020)&lt;/Q&gt;&lt;R&gt;1&lt;/R&gt;&lt;C&gt;1&lt;/C&gt;&lt;D xsi:type="xsd:double"&gt;2184.912&lt;/D&gt;&lt;/FQL&gt;&lt;FQL&gt;&lt;Q&gt;JP3899600005^FF_PTX_INC(ANN_R,1/1/2016,12/31/2016)&lt;/Q&gt;&lt;R&gt;1&lt;/R&gt;&lt;C&gt;1&lt;/C&gt;&lt;D xsi:type="xsd:double"&gt;141850&lt;/D&gt;&lt;/FQL&gt;&lt;FQL&gt;&lt;Q&gt;JP3249600002^FF_PTX_INC(ANN_R,1/1/2017,12/31/2017)&lt;/Q&gt;&lt;R&gt;1&lt;/R&gt;&lt;C&gt;1&lt;/C&gt;&lt;D xsi:type="xsd:double"&gt;137849&lt;/D&gt;&lt;/FQL&gt;&lt;FQL&gt;&lt;Q&gt;JP3249600002^FF_PTX_INC(ANN_R,1/1/2018,12/31/2018)&lt;/Q&gt;&lt;R&gt;1&lt;/R&gt;&lt;C&gt;1&lt;/C&gt;&lt;D xsi:type="xsd:double"&gt;129992&lt;/D&gt;&lt;/FQL&gt;&lt;FQL&gt;&lt;Q&gt;JP3249600002^FF_PTX_INC(ANN_R,1/1/2019,12/31/2019)&lt;/Q&gt;&lt;R&gt;1&lt;/R&gt;&lt;C&gt;1&lt;/C&gt;&lt;D xsi:type="xsd:double"&gt;140610&lt;/D&gt;&lt;/FQL&gt;&lt;FQL&gt;&lt;Q&gt;JP3249600002^FF_PTX_INC(ANN_R,1/1/2020,12/31/2020)&lt;/Q&gt;&lt;R&gt;1&lt;/R&gt;&lt;C&gt;1&lt;/C&gt;&lt;D xsi:type="xsd:double"&gt;148826&lt;/D&gt;&lt;/FQL&gt;&lt;FQL&gt;&lt;Q&gt;JP3910660004^FF_PTX_INC(ANN_R,1/1/2016,12/31/2016)&lt;/Q&gt;&lt;R&gt;1&lt;/R&gt;&lt;C&gt;1&lt;/C&gt;&lt;D xsi:type="xsd:double"&gt;372845&lt;/D&gt;&lt;/FQL&gt;&lt;FQL&gt;&lt;Q&gt;TW0002882008^FF_PTX_INC(ANN_R,1/1/2017,12/31/2017)&lt;/Q&gt;&lt;R&gt;1&lt;/R&gt;&lt;C&gt;1&lt;/C&gt;&lt;D xsi:type="xsd:double"&gt;58337.753&lt;/D&gt;&lt;/FQL&gt;&lt;FQL&gt;&lt;Q&gt;TW0002882008^FF_PTX_INC(ANN_R,1/1/2018,12/31/2018)&lt;/Q&gt;&lt;R&gt;1&lt;/R&gt;&lt;C&gt;1&lt;/C&gt;&lt;D xsi:type="xsd:double"&gt;54595.189&lt;/D&gt;&lt;/FQL&gt;&lt;FQL&gt;&lt;Q&gt;TW0002882008^FF_PTX_INC(ANN_R,1/1/2019,12/31/2019)&lt;/Q&gt;&lt;R&gt;1&lt;/R&gt;&lt;C&gt;1&lt;/C&gt;&lt;D xsi:type="xsd:double"&gt;69408.153&lt;/D&gt;&lt;/FQL&gt;&lt;FQL&gt;&lt;Q&gt;TW0002882008^FF_PTX_INC(ANN_R,1/1/2020,12/31/2020)&lt;/Q&gt;&lt;R&gt;1&lt;/R&gt;&lt;C&gt;1&lt;/C&gt;&lt;D xsi:type="xsd:double"&gt;93700.445&lt;/D&gt;&lt;/FQL&gt;&lt;FQL&gt;&lt;Q&gt;JP3756600007^FF_PTX_INC(ANN_R,1/1/2016,12/31/2016)&lt;/Q&gt;&lt;R&gt;1&lt;/R&gt;&lt;C&gt;1&lt;/C&gt;&lt;D xsi:type="xsd:double"&gt;27715&lt;/D&gt;&lt;/FQL&gt;&lt;FQL&gt;&lt;Q&gt;TW0002454006^FF_PTX_INC(ANN_R,1/1/2017,12/31/2017)&lt;/Q&gt;&lt;R&gt;1&lt;/R&gt;&lt;C&gt;1&lt;/C&gt;&lt;D xsi:type="xsd:double"&gt;27165.295&lt;/D&gt;&lt;/FQL&gt;&lt;FQL&gt;&lt;Q&gt;TW0002454006^FF_PTX_INC(ANN_R,1/1/2018,12/31/2018)&lt;/Q&gt;&lt;R&gt;1&lt;/R&gt;&lt;C&gt;1&lt;/C&gt;&lt;D xsi:type="xsd:double"&gt;23330.295&lt;/D&gt;&lt;/FQL&gt;&lt;FQL&gt;&lt;Q&gt;TW0002454006^FF_PTX_INC(ANN_R,1/1/2019,12/31/2019)&lt;/Q&gt;&lt;R&gt;1&lt;/R&gt;&lt;C&gt;1&lt;/C&gt;&lt;D xsi:type="xsd:double"&gt;27099.987&lt;/D&gt;&lt;/FQL&gt;&lt;FQL&gt;&lt;Q&gt;TW0002454006^FF_PTX_INC(ANN_R,1/1/2020,12/31/2020)&lt;/Q&gt;&lt;R&gt;1&lt;/R&gt;&lt;C&gt;1&lt;/C&gt;&lt;D xsi:type="xsd:double"&gt;47231.638&lt;/D&gt;&lt;/FQL&gt;&lt;FQL&gt;&lt;Q&gt;JP3970300004^FF_PTX_INC(ANN_R,1/1/2016,12/31/2016)&lt;/Q&gt;&lt;R&gt;1&lt;/R&gt;&lt;C&gt;1&lt;/C&gt;&lt;D xsi:type="xsd:double"&gt;123256&lt;/D&gt;&lt;/FQL&gt;&lt;FQL&gt;&lt;Q&gt;JP3421800008^FF_PTX_INC(ANN_R,1/1/2017,12/31/2017)&lt;/Q&gt;&lt;R&gt;1&lt;/R&gt;&lt;C&gt;1&lt;/C&gt;&lt;D xsi:type="xsd:double"&gt;141852&lt;/D&gt;&lt;/FQL&gt;&lt;FQL&gt;&lt;Q&gt;JP3421800008^FF_PTX_INC(ANN_R,1/1/2018,12/31/2018)&lt;/Q&gt;&lt;R&gt;1&lt;/R&gt;&lt;C&gt;1&lt;/C&gt;&lt;D xsi:type="xsd:double"&gt;144245&lt;/D&gt;&lt;/FQL&gt;&lt;FQL&gt;&lt;Q&gt;JP3421800008^FF_PTX_INC(ANN_R,1/1/2019,12/31/2019)&lt;/Q&gt;&lt;R&gt;1&lt;/R&gt;&lt;C&gt;1&lt;/C&gt;&lt;D xsi:type="xsd:double"&gt;143960&lt;/D&gt;&lt;/FQL&gt;&lt;FQL&gt;&lt;Q&gt;JP3421800008^FF_PTX_INC(ANN_R,1/1/2020,12/31/2020)&lt;/Q&gt;&lt;R&gt;1&lt;/R&gt;&lt;C&gt;1&lt;/C&gt;&lt;D xsi:type="xsd:double"&gt;147855&lt;/D&gt;&lt;/FQL&gt;&lt;FQL&gt;&lt;Q&gt;TW0001301000^FF_PTX_INC(ANN_R,1/1/2016,12/31/2016)&lt;/Q&gt;&lt;R&gt;1&lt;/R&gt;&lt;C&gt;1&lt;/C&gt;&lt;D xsi:type="xsd:double"&gt;43813.949&lt;/D&gt;&lt;/FQL&gt;&lt;FQL&gt;&lt;Q&gt;JP3893200000^FF_PTX_INC(ANN_R,1/1/2017,12/31/2017)&lt;/Q&gt;&lt;R&gt;1&lt;/R&gt;&lt;C&gt;1&lt;/C&gt;&lt;D xsi:type="xsd:double"&gt;192257&lt;/D&gt;&lt;/FQL&gt;&lt;FQL&gt;&lt;Q&gt;JP3893200000^FF_PTX_INC(ANN_R,1/1/2018,12/31/2018)&lt;/Q&gt;&lt;R&gt;1&lt;/R&gt;&lt;C&gt;1&lt;/C&gt;&lt;D xsi:type="xsd:double"&gt;224748&lt;/D&gt;&lt;/FQL&gt;&lt;FQL&gt;&lt;Q&gt;JP3893200000^FF_PTX_INC(ANN_R,1/1/2019,12/31/2019)&lt;/Q&gt;&lt;R&gt;1&lt;/R&gt;&lt;C&gt;1&lt;/C&gt;&lt;D xsi:type="xsd:double"&gt;242043&lt;/D&gt;&lt;/FQL&gt;&lt;FQL&gt;&lt;Q&gt;JP3893200000^FF_PTX_INC(ANN_R,1/1/2020,12/31/2020)&lt;/Q&gt;&lt;R&gt;1&lt;/R&gt;&lt;C&gt;1&lt;/C&gt;&lt;D xsi:type="xsd:double"&gt;261217&lt;/D&gt;&lt;/FQL&gt;&lt;FQL&gt;&lt;Q&gt;JP3735400008^FF_PTX_INC(ANN_R,1/1/2016,12/31/2016)&lt;/Q&gt;&lt;R&gt;1&lt;/R&gt;&lt;C&gt;1&lt;/C&gt;&lt;D xsi:type="xsd:double"&gt;1329259&lt;/D&gt;&lt;/FQL&gt;&lt;FQL&gt;&lt;Q&gt;JP3200450009^FF_PTX_INC(ANN_R,1/1/2017,12/31/2017)&lt;/Q&gt;&lt;R&gt;1&lt;/R&gt;&lt;C&gt;1&lt;/C&gt;&lt;D xsi:type="xsd:double"&gt;424965&lt;/D&gt;&lt;/FQL&gt;&lt;FQL&gt;&lt;Q&gt;JP3200450009^FF_PTX_INC(ANN_R,1/1/2018,12/31/2018)&lt;/Q&gt;&lt;R&gt;1&lt;/R&gt;&lt;C&gt;1&lt;/C&gt;&lt;D xsi:type="xsd:double"&gt;435501&lt;/D&gt;&lt;/FQL&gt;&lt;FQL&gt;&lt;Q&gt;JP3200450009^FF_PTX_INC(ANN_R,1/1/2019,12/31/2019)&lt;/Q&gt;&lt;R&gt;1&lt;/R&gt;&lt;C&gt;1&lt;/C&gt;&lt;D xsi:type="xsd:double"&gt;395730&lt;/D&gt;&lt;/FQL&gt;&lt;FQL&gt;&lt;Q&gt;JP3200450009^FF_PTX_INC(ANN_R,1/1/2020,12/31/2020)&lt;/Q&gt;&lt;R&gt;1&lt;/R&gt;&lt;C&gt;1&lt;/C&gt;&lt;D xsi:type="xsd:double"&gt;412561&lt;/D&gt;&lt;/FQL&gt;&lt;FQL&gt;&lt;Q&gt;US92343V1044^FF_PTX_INC(ANN_R,1/1/2016,12/31/2016)&lt;/Q&gt;&lt;R&gt;1&lt;/R&gt;&lt;C&gt;1&lt;/C&gt;&lt;D xsi:type="xsd:double"&gt;20986&lt;/D&gt;&lt;/FQL&gt;&lt;FQL&gt;&lt;Q&gt;JP3571400005^FF_PTX_INC(ANN_R,1/1/2017,12/31/2017)&lt;/Q&gt;&lt;R&gt;1&lt;/R&gt;&lt;C&gt;1&lt;/C&gt;&lt;D xsi:type="xsd:double"&gt;149116&lt;/D&gt;&lt;/FQL&gt;&lt;FQL&gt;&lt;Q&gt;JP3571400005^FF_PTX_INC(ANN_R,1/1/2018,12/31/2018)&lt;/Q&gt;&lt;R&gt;1&lt;/R&gt;&lt;C&gt;1&lt;/C&gt;&lt;D xsi:type="xsd:double"&gt;275242&lt;/D&gt;&lt;/FQL&gt;&lt;FQL&gt;&lt;Q&gt;JP3571400005^FF_PTX_INC(ANN_R,1/1/2019,12/31/2019)&lt;/Q&gt;&lt;R&gt;1&lt;/R&gt;&lt;C&gt;1&lt;/C&gt;&lt;D xsi:type="xsd:double"&gt;321508&lt;/D&gt;&lt;/FQL&gt;&lt;FQL&gt;&lt;Q&gt;JP3571400005^FF_PTX_INC(ANN_R,1/1/2020,12/31/2020)&lt;/Q&gt;&lt;R&gt;1&lt;/R&gt;&lt;C&gt;1&lt;/C&gt;&lt;D xsi:type="xsd:double"&gt;244626&lt;/D&gt;&lt;/FQL&gt;&lt;FQL&gt;&lt;Q&gt;US88579Y1010^FF_PTX_INC(ANN_R,1/1/2016,12/31/2016)&lt;/Q&gt;&lt;R&gt;1&lt;/R&gt;&lt;C&gt;1&lt;/C&gt;&lt;D xsi:type="xsd:double"&gt;7053&lt;/D&gt;&lt;/FQL&gt;&lt;FQL&gt;&lt;Q&gt;JP3726800000^FF_PTX_INC(ANN_R,1/1/2017,12/31/2017)&lt;/Q&gt;&lt;R&gt;1&lt;/R&gt;&lt;C&gt;1&lt;/C&gt;&lt;D xsi:type="xsd:double"&gt;538532&lt;/D&gt;&lt;/FQL&gt;&lt;FQL&gt;&lt;Q&gt;JP3726800000^FF_PTX_INC(ANN_R,1/1/2018,12/31/2018)&lt;/Q&gt;&lt;R&gt;1&lt;/R&gt;&lt;C&gt;1&lt;/C&gt;&lt;D xsi:type="xsd:double"&gt;531486&lt;/D&gt;&lt;/FQL&gt;&lt;FQL&gt;&lt;Q&gt;JP3726800000^FF_PTX_INC(ANN_R,1/1/2019,12/31/2019)&lt;/Q&gt;&lt;R&gt;1&lt;/R&gt;&lt;C&gt;1&lt;/C&gt;&lt;D xsi:type="xsd:double"&gt;465232&lt;/D&gt;&lt;/FQL&gt;&lt;FQL&gt;&lt;Q&gt;JP3726800000^FF_PTX_INC(ANN_R,1/1/2020,12/31/2020)&lt;/Q&gt;&lt;R&gt;1&lt;/R&gt;&lt;C&gt;1&lt;/C&gt;&lt;D xsi:type="xsd:double"&gt;420063&lt;/D&gt;&lt;/FQL&gt;&lt;FQL&gt;&lt;Q&gt;US98978V1035^FF_PTX_INC(ANN_R,1/1/2016,12/31/2016)&lt;/Q&gt;&lt;R&gt;1&lt;/R&gt;&lt;C&gt;1&lt;/C&gt;&lt;D xsi:type="xsd:double"&gt;1228&lt;/D&gt;&lt;/FQL&gt;&lt;FQL&gt;&lt;Q&gt;JP3422950000^FF_PTX_INC(ANN_R,1/1/2017,12/31/2017)&lt;/Q&gt;&lt;R&gt;1&lt;/R&gt;&lt;C&gt;1&lt;/C&gt;&lt;D xsi:type="xsd:double"&gt;217569&lt;/D&gt;&lt;/FQL&gt;&lt;FQL&gt;&lt;Q&gt;JP3422950000^FF_PTX_INC(ANN_R,1/1/2018,12/31/2018)&lt;/Q&gt;&lt;R&gt;1&lt;/R&gt;&lt;C&gt;1&lt;/C&gt;&lt;D xsi:type="xsd:double"&gt;276320&lt;/D&gt;&lt;/FQL&gt;&lt;FQL&gt;&lt;Q&gt;JP3422950000^FF_PTX_INC(ANN_R,1/1/2019,12/31/2019)&lt;/Q&gt;&lt;R&gt;1&lt;/R&gt;&lt;C&gt;1&lt;/C&gt;&lt;D xsi:type="xsd:double"&gt;317411&lt;/D&gt;&lt;/FQL&gt;&lt;FQL&gt;&lt;Q&gt;JP3422950000^FF_PTX_INC(ANN_R,1/1/2020,12/31/2020)&lt;/Q&gt;&lt;R&gt;1&lt;/R&gt;&lt;C&gt;1&lt;/C&gt;&lt;D xsi:type="xsd:double"&gt;346469&lt;/D&gt;&lt;/FQL&gt;&lt;FQL&gt;&lt;Q&gt;US31428X1063^FF_PTX_INC(ANN_R,1/1/2016,12/31/2016)&lt;/Q&gt;&lt;R&gt;1&lt;/R&gt;&lt;C&gt;1&lt;/C&gt;&lt;D xsi:type="xsd:double"&gt;2740&lt;/D&gt;&lt;/FQL&gt;&lt;FQL&gt;&lt;Q&gt;JP3505000004^FF_PTX_INC(ANN_R,1/1/2017,12/31/2017)&lt;/Q&gt;&lt;R&gt;1&lt;/R&gt;&lt;C&gt;1&lt;/C&gt;&lt;D xsi:type="xsd:double"&gt;294865&lt;/D&gt;&lt;/FQL&gt;&lt;FQL&gt;&lt;Q&gt;JP3505000004^FF_PTX_INC(ANN_R,1/1/2018,12/31/2018)&lt;/Q&gt;&lt;R&gt;1&lt;/R&gt;&lt;C&gt;1&lt;/C&gt;&lt;D xsi:type="xsd:double"&gt;346315&lt;/D&gt;&lt;/FQL&gt;&lt;FQL&gt;&lt;Q&gt;JP3505000004^FF_PTX_INC(ANN_R,1/1/2019,12/31/2019)&lt;/Q&gt;&lt;R&gt;1&lt;/R&gt;&lt;C&gt;1&lt;/C&gt;&lt;D xsi:type="xsd:double"&gt;352230&lt;/D&gt;&lt;/FQL&gt;&lt;FQL&gt;&lt;Q&gt;JP3505000004^FF_PTX_INC(ANN_R,1/1/2020,12/31/2020)&lt;/Q&gt;&lt;R&gt;1&lt;/R&gt;&lt;C&gt;1&lt;/C&gt;&lt;D xsi:type="xsd:double"&gt;349683&lt;/D&gt;&lt;/FQL&gt;&lt;FQL&gt;&lt;Q&gt;US8725901040^FF_PTX_INC(ANN_R,1/1/2016,12/31/2016)&lt;/Q&gt;&lt;R&gt;1&lt;/R&gt;&lt;C&gt;1&lt;/C&gt;&lt;D xsi:type="xsd:double"&gt;2327&lt;/D&gt;&lt;/FQL&gt;&lt;FQL&gt;&lt;Q&gt;KR7005490008^FF_PTX_INC(ANN_R,1/1/2017,12/31/2017)&lt;/Q&gt;&lt;R&gt;1&lt;/R&gt;&lt;C&gt;1&lt;/C&gt;&lt;D xsi:type="xsd:double"&gt;4179691.661146&lt;/D&gt;&lt;/FQL&gt;&lt;FQL&gt;&lt;Q&gt;KR7005490008^FF_PTX_INC(ANN_R,1/1/2018,12/31/2018)&lt;/Q&gt;&lt;R&gt;1&lt;/R&gt;&lt;C&gt;1&lt;/C&gt;&lt;D xsi:type="xsd:double"&gt;3562821.170091&lt;/D&gt;&lt;/FQL&gt;&lt;FQL&gt;&lt;Q&gt;KR7005490008^FF_PTX_INC(ANN_R,1/1/2019,12/31/2019)&lt;/Q&gt;&lt;R&gt;1&lt;/R&gt;&lt;C&gt;1&lt;/C&gt;&lt;D xsi:type="xsd:double"&gt;2779537.204475&lt;/D&gt;&lt;/FQL&gt;&lt;FQL&gt;&lt;Q&gt;KR7005490008^FF_PTX_INC(ANN_R,1/1/2020,12/31/2020)&lt;/Q&gt;&lt;R&gt;1&lt;/R&gt;&lt;C&gt;1&lt;/C&gt;&lt;D xsi:type="xsd:double"&gt;1891789.689745&lt;/D&gt;&lt;/FQL&gt;&lt;FQL&gt;&lt;Q&gt;US35671D8570^FF_PTX_INC(ANN_R,1/1/2016,12/31/2016)&lt;/Q&gt;&lt;R&gt;1&lt;/R&gt;&lt;C&gt;1&lt;/C&gt;&lt;D xsi:type="xsd:double"&gt;-3472&lt;/D&gt;&lt;/FQL&gt;&lt;FQL&gt;&lt;Q&gt;TW0002303005^FF_PTX_INC(ANN_R,1/1/2017,12/31/2017)&lt;/Q&gt;&lt;R&gt;1&lt;/R&gt;&lt;C&gt;1&lt;/C&gt;&lt;D xsi:type="xsd:double"&gt;7521.46&lt;/D&gt;&lt;/FQL&gt;&lt;FQL&gt;&lt;Q&gt;TW0002303005^FF_PTX_INC(ANN_R,1/1/2018,12/31/2018)&lt;/Q&gt;&lt;R&gt;1&lt;/R&gt;&lt;C&gt;1&lt;/C&gt;&lt;D xsi:type="xsd:double"&gt;2852.1&lt;/D&gt;&lt;/FQL&gt;&lt;FQL&gt;&lt;Q&gt;TW0002303005^FF_PTX_INC(ANN_R,1/1/2019,12/31/2019)&lt;/Q&gt;&lt;R&gt;1&lt;/R&gt;&lt;C&gt;1&lt;/C&gt;&lt;D xsi:type="xsd:double"&gt;4588.142&lt;/D&gt;&lt;/FQL&gt;&lt;FQL&gt;&lt;Q&gt;TW0002303005^FF_PTX_INC(ANN_R,1/1/2020,12/31/2020)&lt;/Q&gt;&lt;R&gt;1&lt;/R&gt;&lt;C&gt;1&lt;/C&gt;&lt;D xsi:type="xsd:double"&gt;21258.227&lt;/D&gt;&lt;/FQL&gt;&lt;FQL&gt;&lt;Q&gt;US2855121099^FF_PTX_INC(ANN_R,1/1/2016,12/31/2016)&lt;/Q&gt;&lt;R&gt;1&lt;/R&gt;&lt;C&gt;1&lt;/C&gt;&lt;D xsi:type="xsd:double"&gt;877&lt;/D&gt;&lt;/FQL&gt;&lt;FQL&gt;&lt;Q&gt;JP3758190007^FF_PTX_INC(ANN_R,1/1/2017,12/31/2017)&lt;/Q&gt;&lt;R&gt;1&lt;/R&gt;&lt;C&gt;1&lt;/C&gt;&lt;D xsi:type="xsd:double"&gt;69995&lt;/D&gt;&lt;/FQL&gt;&lt;FQL&gt;&lt;Q&gt;JP3758190007^FF_PTX_INC(ANN_R,1/1/2018,12/31/2018)&lt;/Q&gt;&lt;R&gt;1&lt;/R&gt;&lt;C&gt;1&lt;/C&gt;&lt;D xsi:type="xsd:double"&gt;117444&lt;/D&gt;&lt;/FQL&gt;&lt;FQL&gt;&lt;Q&gt;JP3758190007^FF_PTX_INC(ANN_R,1/1/2019,12/31/2019)&lt;/Q&gt;&lt;R&gt;1&lt;/R&gt;&lt;C&gt;1&lt;/C&gt;&lt;D xsi:type="xsd:double"&gt;121968&lt;/D&gt;&lt;/FQL&gt;&lt;FQL&gt;&lt;Q&gt;JP3758190007^FF_PTX_INC(ANN_R,1/1/2020,12/31/2020)&lt;/Q&gt;&lt;R&gt;1&lt;/R&gt;&lt;C&gt;1&lt;/C&gt;&lt;D xsi:type="xsd:double"&gt;107406&lt;/D&gt;&lt;/FQL&gt;&lt;FQL&gt;&lt;Q&gt;US0010551028^FF_PTX_INC(ANN_R,1/1/2016,12/31/2016)&lt;/Q&gt;&lt;R&gt;1&lt;/R&gt;&lt;C&gt;1&lt;/C&gt;&lt;D xsi:type="xsd:double"&gt;4067&lt;/D&gt;&lt;/FQL&gt;&lt;FQL&gt;&lt;Q&gt;JP3304200003^FF_PTX_INC(ANN_R,1/1/2017,12/31/2017)&lt;/Q&gt;&lt;R&gt;1&lt;/R&gt;&lt;C&gt;1&lt;/C&gt;&lt;D xsi:type="xsd:double"&gt;166469&lt;/D&gt;&lt;/FQL&gt;&lt;FQL&gt;&lt;Q&gt;JP3304200003^FF_PTX_INC(ANN_R,1/1/2018,12/31/2018)&lt;/Q&gt;&lt;R&gt;1&lt;/R&gt;&lt;C&gt;1&lt;/C&gt;&lt;D xsi:type="xsd:double"&gt;291807&lt;/D&gt;&lt;/FQL&gt;&lt;FQL&gt;&lt;Q&gt;JP3304200003^FF_PTX_INC(ANN_R,1/1/2019,12/31/2019)&lt;/Q&gt;&lt;R&gt;1&lt;/R&gt;&lt;C&gt;1&lt;/C&gt;&lt;D xsi:type="xsd:double"&gt;377471&lt;/D&gt;&lt;/FQL&gt;&lt;FQL&gt;&lt;Q&gt;JP3304200003^FF_PTX_INC(ANN_R,1/1/2020,12/31/2020)&lt;/Q&gt;&lt;R&gt;1&lt;/R&gt;&lt;C&gt;1&lt;/C&gt;&lt;D xsi:type="xsd:double"&gt;223114&lt;/D&gt;&lt;/FQL&gt;&lt;FQL&gt;&lt;Q&gt;US6200763075^FF_PTX_INC(ANN_R,1/1/2016,12/31/2016)&lt;/Q&gt;&lt;R&gt;1&lt;/R&gt;&lt;C&gt;1&lt;/C&gt;&lt;D xsi:type="xsd:double"&gt;844&lt;/D&gt;&lt;/FQL&gt;&lt;FQL&gt;&lt;Q&gt;JP3188220002^FF_PTX_INC(ANN_R,1/1/2017,12/31/2017)&lt;/Q&gt;&lt;R&gt;1&lt;/R&gt;&lt;C&gt;1&lt;/C&gt;&lt;D xsi:type="xsd:double"&gt;103712&lt;/D&gt;&lt;/FQL&gt;&lt;FQL&gt;&lt;Q&gt;JP3188220002^FF_PTX_INC(ANN_R,1/1/2018,12/31/2018)&lt;/Q&gt;&lt;R&gt;1&lt;/R&gt;&lt;C&gt;1&lt;/C&gt;&lt;D xsi:type="xsd:double"&gt;109497&lt;/D&gt;&lt;/FQL&gt;&lt;FQL&gt;&lt;Q&gt;JP3188220002^FF_PTX_INC(ANN_R,1/1/2019,12/31/2019)&lt;/Q&gt;&lt;R&gt;1&lt;/R&gt;&lt;C&gt;1&lt;/C&gt;&lt;D xsi:type="xsd:double"&gt;173515&lt;/D&gt;&lt;/FQL&gt;&lt;FQL&gt;&lt;Q&gt;JP3188220002^FF_PTX_INC(ANN_R,1/1/2020,12/31/2020)&lt;/Q&gt;&lt;R&gt;1&lt;/R&gt;&lt;C&gt;1&lt;/C&gt;&lt;D xsi:type="xsd:double"&gt;189988&lt;/D&gt;&lt;/FQL&gt;&lt;FQL&gt;&lt;Q&gt;US0311001004^FF_PTX_INC(ANN_R,1/1/2016,12/31/2016)&lt;/Q&gt;&lt;R&gt;1&lt;/R&gt;&lt;C&gt;1&lt;/C&gt;&lt;D xsi:type="xsd:double"&gt;693.103&lt;/D&gt;&lt;/FQL&gt;&lt;FQL&gt;&lt;Q&gt;JP3633400001^FF_PTX_INC(ANN_R,1/1/2017,12/31/2017)&lt;/Q&gt;&lt;R&gt;1&lt;/R&gt;&lt;C&gt;1&lt;/C&gt;&lt;D xsi:type="xsd:double"&gt;2193825&lt;/D&gt;&lt;/FQL&gt;&lt;FQL&gt;&lt;Q&gt;JP3633400001^FF_PTX_INC(ANN_R,1/1/2018,12/31/2018)&lt;/Q&gt;&lt;R&gt;1&lt;/R&gt;&lt;C&gt;1&lt;/C&gt;&lt;D xsi:type="xsd:double"&gt;2620429&lt;/D&gt;&lt;/FQL&gt;&lt;FQL&gt;&lt;Q&gt;JP3633400001^FF_PTX_INC(ANN_R,1/1/2019,12/31/2019)&lt;/Q&gt;&lt;R&gt;1&lt;/R&gt;&lt;C&gt;1&lt;/C&gt;&lt;D xsi:type="xsd:double"&gt;2285465&lt;/D&gt;&lt;/FQL&gt;&lt;FQL&gt;&lt;Q&gt;JP3633400001^FF_PTX_INC(ANN_R,1/1/2020,12/31/2020)&lt;/Q&gt;&lt;R&gt;1&lt;/R&gt;&lt;C&gt;1&lt;/C&gt;&lt;D xsi:type="xsd:double"&gt;2482695&lt;/D&gt;&lt;/FQL&gt;&lt;FQL&gt;&lt;Q&gt;US5926881054^FF_PTX_INC(ANN_R,1/1/2016,12/31/2016)&lt;/Q&gt;&lt;R&gt;1&lt;/R&gt;&lt;C&gt;1&lt;/C&gt;&lt;D xsi:type="xsd:double"&gt;504.193&lt;/D&gt;&lt;/FQL&gt;&lt;FQL&gt;&lt;Q&gt;TW0002881000^FF_PTX_INC(ANN_R,1/1/2017,12/31/2017)&lt;/Q&gt;&lt;R&gt;1&lt;/R&gt;&lt;C&gt;1&lt;/C&gt;&lt;D xsi:type="xsd:double"&gt;57358.788&lt;/D&gt;&lt;/FQL&gt;&lt;FQL&gt;&lt;Q&gt;TW0002881000^FF_PTX_INC(ANN_R,1/1/2018,12/31/2018)&lt;/Q&gt;&lt;R&gt;1&lt;/R&gt;&lt;C&gt;1&lt;/C&gt;&lt;D xsi:type="xsd:double"&gt;55853.772&lt;/D&gt;&lt;/FQL&gt;&lt;FQL&gt;&lt;Q&gt;TW0002881000^FF_PTX_INC(ANN_R,1/1/2019,12/31/2019)&lt;/Q&gt;&lt;R&gt;1&lt;/R&gt;&lt;C&gt;1&lt;/C&gt;&lt;D xsi:type="xsd:double"&gt;65138.979&lt;/D&gt;&lt;/FQL&gt;&lt;FQL&gt;&lt;Q&gt;TW0002881000^FF_PTX_INC(ANN_R,1/1/2020,12/31/2020)&lt;/Q&gt;&lt;R&gt;1&lt;/R&gt;&lt;C&gt;1&lt;/C&gt;&lt;D xsi:type="xsd:double"&gt;102320.047&lt;/D&gt;&lt;/FQL&gt;&lt;FQL&gt;&lt;Q&gt;US6792951054^FF_PTX_INC(ANN_R,1/1/2016,12/31/2016)&lt;/Q&gt;&lt;R&gt;1&lt;/R&gt;&lt;C&gt;1&lt;/C&gt;&lt;D xsi:type="xsd:double"&gt;-76.007&lt;/D&gt;&lt;/FQL&gt;&lt;FQL&gt;&lt;Q&gt;JP3814000000^FF_PTX_INC(ANN_R,1/1/2017,12/31/2017)&lt;/Q&gt;&lt;R&gt;1&lt;/R&gt;&lt;C&gt;1&lt;/C&gt;&lt;D xsi:type="xsd:double"&gt;194775&lt;/D&gt;&lt;/FQL&gt;&lt;FQL&gt;&lt;Q&gt;JP3814000000^FF_PTX_INC(ANN_R,1/1/2018,12/31/2018)&lt;/Q&gt;&lt;R&gt;1&lt;/R&gt;&lt;C&gt;1&lt;/C&gt;&lt;D xsi:type="xsd:double"&gt;197807&lt;/D&gt;&lt;/FQL&gt;&lt;FQL&gt;&lt;Q&gt;JP3814000000^FF_PTX_INC(ANN_R,1/1/2019,12/31/2019)&lt;/Q&gt;&lt;R&gt;1&lt;/R&gt;&lt;C&gt;1&lt;/C&gt;&lt;D xsi:type="xsd:double"&gt;212762&lt;/D&gt;&lt;/FQL&gt;&lt;FQL&gt;&lt;Q&gt;JP3814000000^FF_PTX_INC(ANN_R,1/1/2020,12/31/2020)&lt;/Q&gt;&lt;R&gt;1&lt;/R&gt;&lt;C&gt;1&lt;/C&gt;&lt;D xsi:type="xsd:double"&gt;173071&lt;/D&gt;&lt;/FQL&gt;&lt;FQL&gt;&lt;Q&gt;US6703461052^FF_PTX_INC(ANN_R,1/1/2016,12/31/2016)&lt;/Q&gt;&lt;R&gt;1&lt;/R&gt;&lt;C&gt;1&lt;/C&gt;&lt;D xsi:type="xsd:double"&gt;1298.659&lt;/D&gt;&lt;/FQL&gt;&lt;FQL&gt;&lt;Q&gt;JP3752900005^FF_PTX_INC(ANN_R,1/1/2017,12/31/2017)&lt;/Q&gt;&lt;R&gt;1&lt;/R&gt;&lt;C&gt;1&lt;/C&gt;&lt;D xsi:type="xsd:double"&gt;170887&lt;/D&gt;&lt;/FQL&gt;&lt;FQL&gt;&lt;Q&gt;JP3752900005^FF_PTX_INC(ANN_R,1/1/2018,12/31/2018)&lt;/Q&gt;&lt;R&gt;1&lt;/R&gt;&lt;C&gt;1&lt;/C&gt;&lt;D xsi:type="xsd:double"&gt;709134&lt;/D&gt;&lt;/FQL&gt;&lt;FQL&gt;&lt;Q&gt;JP3752900005^FF_PTX_INC(ANN_R,1/1/2019,12/31/2019)&lt;/Q&gt;&lt;R&gt;1&lt;/R&gt;&lt;C&gt;1&lt;/C&gt;&lt;D xsi:type="xsd:double"&gt;695487&lt;/D&gt;&lt;/FQL&gt;&lt;FQL&gt;&lt;Q&gt;JP3752900005^FF_PTX_INC(ANN_R,1/1/2020,12/31/2020)&lt;/Q&gt;&lt;R&gt;1&lt;/R&gt;&lt;C&gt;1&lt;/C&gt;&lt;D xsi:type="xsd:double"&gt;749534&lt;/D&gt;&lt;/FQL&gt;&lt;FQL&gt;&lt;Q&gt;US5303073051^FF_PTX_INC(ANN_R,1/1/2016,12/31/2016)&lt;/Q&gt;&lt;R&gt;1&lt;/R&gt;&lt;C&gt;1&lt;/C&gt;&lt;D xsi:type="xsd:double"&gt;1475.672&lt;/D&gt;&lt;/FQL&gt;&lt;FQL&gt;&lt;Q&gt;JP3902400005^FF_PTX_INC(ANN_R,1/1/2017,12/31/2017)&lt;/Q&gt;&lt;R&gt;1&lt;/R&gt;&lt;C&gt;1&lt;/C&gt;&lt;D xsi:type="xsd:double"&gt;296249&lt;/D&gt;&lt;/FQL&gt;&lt;FQL&gt;&lt;Q&gt;JP3902400005^FF_PTX_INC(ANN_R,1/1/2018,12/31/2018)&lt;/Q&gt;&lt;R&gt;1&lt;/R&gt;&lt;C&gt;1&lt;/C&gt;&lt;D xsi:type="xsd:double"&gt;353206&lt;/D&gt;&lt;/FQL&gt;&lt;FQL&gt;&lt;Q&gt;JP3902400005^FF_PTX_INC(ANN_R,1/1/2019,12/31/2019)&lt;/Q&gt;&lt;R&gt;1&lt;/R&gt;&lt;C&gt;1&lt;/C&gt;&lt;D xsi:type="xsd:double"&gt;315958&lt;/D&gt;&lt;/FQL&gt;&lt;FQL&gt;&lt;Q&gt;JP3902400005^FF_PTX_INC(ANN_R,1/1/2020,12/31/2020)&lt;/Q&gt;&lt;R&gt;1&lt;/R&gt;&lt;C&gt;1&lt;/C&gt;&lt;D xsi:type="xsd:double"&gt;281986&lt;/D&gt;&lt;/FQL&gt;&lt;FQL&gt;&lt;Q&gt;US1156372096^FF_PTX_INC(ANN_R,1/1/2016,12/31/2016)&lt;/Q&gt;&lt;R&gt;1&lt;/R&gt;&lt;C&gt;1&lt;/C&gt;&lt;D xsi:type="xsd:double"&gt;1489&lt;/D&gt;&lt;/FQL&gt;&lt;FQL&gt;&lt;Q&gt;KR7105560007^FF_PTX_INC(ANN_R,1/1/2017,12/31/2017)&lt;/Q&gt;&lt;R&gt;1&lt;/R&gt;&lt;C&gt;1&lt;/C&gt;&lt;D xsi:type="xsd:double"&gt;4138424&lt;/D&gt;&lt;/FQL&gt;&lt;FQL&gt;&lt;Q&gt;KR7105560007^FF_PTX_INC(ANN_R,1/1/2018,12/31/2018)&lt;/Q&gt;&lt;R&gt;1&lt;/R&gt;&lt;C&gt;1&lt;/C&gt;&lt;D xsi:type="xsd:double"&gt;4301532&lt;/D&gt;&lt;/FQL&gt;&lt;FQL&gt;&lt;Q&gt;KR7105560007^FF_PTX_INC(ANN_R,1/1/2019,12/31/2019)&lt;/Q&gt;&lt;R&gt;1&lt;/R&gt;&lt;C&gt;1&lt;/C&gt;&lt;D xsi:type="xsd:double"&gt;4517535&lt;/D&gt;&lt;/FQL&gt;&lt;FQL&gt;&lt;Q&gt;KR7105560007^FF_PTX_INC(ANN_R,1/1/2020,12/31/2020)&lt;/Q&gt;&lt;R&gt;1&lt;/R&gt;&lt;C&gt;1&lt;/C&gt;&lt;D xsi:type="xsd:double"&gt;4848490&lt;/D&gt;&lt;/FQL&gt;&lt;FQL&gt;&lt;Q&gt;IE00BQPVQZ61^FF_PTX_INC(ANN_R,1/1/2016,12/31/2016)&lt;/Q&gt;&lt;R&gt;1&lt;/R&gt;&lt;C&gt;1&lt;/C&gt;&lt;D xsi:type="xsd:double"&gt;-228.085&lt;/D&gt;&lt;/FQL&gt;&lt;FQL&gt;&lt;Q&gt;JP3890310000^FF_PTX_INC(ANN_R,1/1/2017,12/31/2017)&lt;/Q&gt;&lt;R&gt;1&lt;/R&gt;&lt;C&gt;1&lt;/C&gt;&lt;D xsi:type="xsd:double"&gt;282605&lt;/D&gt;&lt;/FQL&gt;&lt;FQL&gt;&lt;Q&gt;JP3890310000^FF_PTX_INC(ANN_R,1/1/2018,12/31/2018)&lt;/Q&gt;&lt;R&gt;1&lt;/R&gt;&lt;C&gt;1&lt;/C&gt;&lt;D xsi:type="xsd:double"&gt;244307&lt;/D&gt;&lt;/FQL&gt;&lt;FQL&gt;&lt;Q&gt;JP3890310000^FF_PTX_INC(ANN_R,1/1/2019,12/31/2019)&lt;/Q&gt;&lt;R&gt;1&lt;/R&gt;&lt;C&gt;1&lt;/C&gt;&lt;D xsi:type="xsd:double"&gt;279842&lt;/D&gt;&lt;/FQL&gt;&lt;FQL&gt;&lt;Q&gt;JP3890310000^FF_PTX_INC(ANN_R,1/1/2020,12/31/2020)&lt;/Q&gt;&lt;R&gt;1&lt;/R&gt;&lt;C&gt;1&lt;/C&gt;&lt;D xsi:type="xsd:double"&gt;12505&lt;/D&gt;&lt;/FQL&gt;&lt;FQL&gt;&lt;Q&gt;US42809H1077^FF_PTX_INC(ANN_R,1/1/2016,12/31/2016)&lt;/Q&gt;&lt;R&gt;1&lt;/R&gt;&lt;C&gt;1&lt;/C&gt;&lt;D xsi:type="xsd:double"&gt;-3854&lt;/D&gt;&lt;/FQL&gt;&lt;FQL&gt;&lt;Q&gt;JP3475350009^FF_PTX_INC(ANN_R,1/1/2017,12/31/2017)&lt;/Q&gt;&lt;R&gt;1&lt;/R&gt;&lt;C&gt;1&lt;/C&gt;&lt;D xsi:type="xsd:double"&gt;87788&lt;/D&gt;&lt;/FQL&gt;&lt;FQL&gt;&lt;Q&gt;JP3475350009^FF_PTX_INC(ANN_R,1/1/2018,12/31/2018)&lt;/Q&gt;&lt;R&gt;1&lt;/R&gt;&lt;C&gt;1&lt;/C&gt;&lt;D xsi:type="xsd:double"&gt;81021&lt;/D&gt;&lt;/FQL&gt;&lt;FQL&gt;&lt;Q&gt;JP3475350009^FF_PTX_INC(ANN_R,1/1/2019,12/31/2019)&lt;/Q&gt;&lt;R&gt;1&lt;/R&gt;&lt;C&gt;1&lt;/C&gt;&lt;D xsi:type="xsd:double"&gt;85831&lt;/D&gt;&lt;/FQL&gt;&lt;FQL&gt;&lt;Q&gt;JP3475350009^FF_PTX_INC(ANN_R,1/1/2020,12/31/2020)&lt;/Q&gt;&lt;R&gt;1&lt;/R&gt;&lt;C&gt;1&lt;/C&gt;&lt;D xsi:type="xsd:double"&gt;141164&lt;/D&gt;&lt;/FQL&gt;&lt;FQL&gt;&lt;Q&gt;US0404131064^FF_PTX_INC(ANN_R,1/1/2016,12/31/2016)&lt;/Q&gt;&lt;R&gt;1&lt;/R&gt;&lt;C&gt;1&lt;/C&gt;&lt;D xsi:type="xsd:double"&gt;242.225&lt;/D&gt;&lt;/FQL&gt;&lt;FQL&gt;&lt;Q&gt;JP3236200006^FF_PTX_INC(ANN_R,1/1/2017,12/31/2017)&lt;/Q&gt;&lt;R&gt;1&lt;/R&gt;&lt;C&gt;1&lt;/C&gt;&lt;D xsi:type="xsd:double"&gt;221379&lt;/D&gt;&lt;/FQL&gt;&lt;FQL&gt;&lt;Q&gt;JP3236200006^FF_PTX_INC(ANN_R,1/1/2018,12/31/2018)&lt;/Q&gt;&lt;R&gt;1&lt;/R&gt;&lt;C&gt;1&lt;/C&gt;&lt;D xsi:type="xsd:double"&gt;298860&lt;/D&gt;&lt;/FQL&gt;&lt;FQL&gt;&lt;Q&gt;JP3236200006^FF_PTX_INC(ANN_R,1/1/2019,12/31/2019)&lt;/Q&gt;&lt;R&gt;1&lt;/R&gt;&lt;C&gt;1&lt;/C&gt;&lt;D xsi:type="xsd:double"&gt;319860&lt;/D&gt;&lt;/FQL&gt;&lt;FQL&gt;&lt;Q&gt;JP3236200006^FF_PTX_INC(ANN_R,1/1/2020,12/31/2020)&lt;/Q&gt;&lt;R&gt;1&lt;/R&gt;&lt;C&gt;1&lt;/C&gt;&lt;D xsi:type="xsd:double"&gt;280253&lt;/D&gt;&lt;/FQL&gt;&lt;FQL&gt;&lt;Q&gt;US45784P1012^FF_PTX_INC(ANN_R,1/1/2016,12/31/2016)&lt;/Q&gt;&lt;R&gt;1&lt;/R&gt;&lt;C&gt;1&lt;/C&gt;&lt;D xsi:type="xsd:double"&gt;-26.818&lt;/D&gt;&lt;/FQL&gt;&lt;FQL&gt;&lt;Q&gt;JP3497400006^FF_PTX_INC(ANN_R,1/1/2017,12/31/2017)&lt;/Q&gt;&lt;R&gt;1&lt;/R&gt;&lt;C&gt;1&lt;/C&gt;&lt;D xsi:type="xsd:double"&gt;23942&lt;/D&gt;&lt;/FQL&gt;&lt;FQL&gt;&lt;Q&gt;JP3497400006^FF_PTX_INC(ANN_R,1/1/2018,12/31/2018)&lt;/Q&gt;&lt;R&gt;1&lt;/R&gt;&lt;C&gt;1&lt;/C&gt;&lt;D xsi:type="xsd:double"&gt;41059&lt;/D&gt;&lt;/FQL&gt;&lt;FQL&gt;&lt;Q&gt;JP3497400006^FF_PTX_INC(ANN_R,1/1/2019,12/31/2019)&lt;/Q&gt;&lt;R&gt;1&lt;/R&gt;&lt;C&gt;1&lt;/C&gt;&lt;D xsi:type="xsd:double"&gt;55329&lt;/D&gt;&lt;/FQL&gt;&lt;FQL&gt;&lt;Q&gt;JP3497400006^FF_PTX_INC(ANN_R,1/1/2020,12/31/2020)&lt;/Q&gt;&lt;R&gt;1&lt;/R&gt;&lt;C&gt;1&lt;/C&gt;&lt;D xsi:type="xsd:double"&gt;39808&lt;/D&gt;&lt;/FQL&gt;&lt;FQL&gt;&lt;Q&gt;US64110D1046^FF_PTX_INC(ANN_R,1/1/2016,12/31/2016)&lt;/Q&gt;&lt;R&gt;1&lt;/R&gt;&lt;C&gt;1&lt;/C&gt;&lt;D xsi:type="xsd:double"&gt;345&lt;/D&gt;&lt;/FQL&gt;&lt;FQL&gt;&lt;Q&gt;KR7035420009^FF_PTX_INC(ANN_R,1/1/2017,12/31/2017)&lt;/Q&gt;&lt;R&gt;1&lt;/R&gt;&lt;C&gt;1&lt;/C&gt;&lt;D xsi:type="xsd:double"&gt;1209855.810654&lt;/D&gt;&lt;/FQL&gt;&lt;FQL&gt;&lt;Q&gt;KR7035420009^FF_PTX_INC(ANN_R,1/1/2018,12/31/2018)&lt;/Q&gt;&lt;R&gt;1&lt;/R&gt;&lt;C&gt;1&lt;/C&gt;&lt;D xsi:type="xsd:double"&gt;1196742.04749&lt;/D&gt;&lt;/FQL&gt;&lt;FQL&gt;&lt;Q&gt;KR7035420009^FF_PTX_INC(ANN_R,1/1/2019,12/31/2019)&lt;/Q&gt;&lt;R&gt;1&lt;/R&gt;&lt;C&gt;1&lt;/C&gt;&lt;D xsi:type="xsd:double"&gt;1372831.993997&lt;/D&gt;&lt;/FQL&gt;&lt;FQL&gt;&lt;Q&gt;KR7035420009^FF_PTX_INC(ANN_R,1/1/2020,12/31/2020)&lt;/Q&gt;&lt;R&gt;1&lt;/R&gt;&lt;C&gt;1&lt;/C&gt;&lt;D xsi:type="xsd:double"&gt;1518004.570558&lt;/D&gt;&lt;/FQL&gt;&lt;FQL&gt;&lt;Q&gt;US5745991068^FF_PTX_INC(ANN_R,1/1/2016,12/31/2016)&lt;/Q&gt;&lt;R&gt;1&lt;/R&gt;&lt;C&gt;1&lt;/C&gt;&lt;D xsi:type="xsd:double"&gt;832&lt;/D&gt;&lt;/FQL&gt;&lt;FQL&gt;&lt;Q&gt;JP3756100008^FF_PTX_INC(ANN_R,1/1/2017,12/31/2017)&lt;/Q&gt;&lt;R&gt;1&lt;/R&gt;&lt;C&gt;1&lt;/C&gt;&lt;D xsi:type="xsd:double"&gt;87822&lt;/D&gt;&lt;/FQL&gt;&lt;FQL&gt;&lt;Q&gt;JP3756100008^FF_PTX_INC(ANN_R,1/1/2018,12/31/2018)&lt;/Q&gt;&lt;R&gt;1&lt;/R&gt;&lt;C&gt;1&lt;/C&gt;&lt;D xsi:type="xsd:double"&gt;92783&lt;/D&gt;&lt;/FQL&gt;&lt;FQL&gt;&lt;Q&gt;JP3756100008^FF_PTX_INC(ANN_R,1/1/2019,12/31/2019)&lt;/Q&gt;&lt;R&gt;1&lt;/R&gt;&lt;C&gt;1&lt;/C&gt;&lt;D xsi:type="xsd:double"&gt;100490&lt;/D&gt;&lt;/FQL&gt;&lt;FQL&gt;&lt;Q&gt;JP3756100008^FF_PTX_INC(ANN_R,1/1/2020,12/31/2020)&lt;/Q&gt;&lt;R&gt;1&lt;/R&gt;&lt;C&gt;1&lt;/C&gt;&lt;D xsi:type="xsd:double"&gt;105069&lt;/D&gt;&lt;/FQL&gt;&lt;FQL&gt;&lt;Q&gt;US8326964058^FF_PTX_INC(ANN_R,1/1/2016,12/31/2016)&lt;/Q&gt;&lt;R&gt;1&lt;/R&gt;&lt;C&gt;1&lt;/C&gt;&lt;D xsi:type="xsd:double"&gt;977.9&lt;/D&gt;&lt;/FQL&gt;&lt;FQL&gt;&lt;Q&gt;JP3409000001^FF_PTX_INC(ANN_R,1/1/2017,12/31/2017)&lt;/Q&gt;&lt;R&gt;1&lt;/R&gt;&lt;C&gt;1&lt;/C&gt;&lt;D xsi:type="xsd:double"&gt;150623&lt;/D&gt;&lt;/FQL&gt;&lt;FQL&gt;&lt;Q&gt;JP3409000001^FF_PTX_INC(ANN_R,1/1/2018,12/31/2018)&lt;/Q&gt;&lt;R&gt;1&lt;/R&gt;&lt;C&gt;1&lt;/C&gt;&lt;D xsi:type="xsd:double"&gt;176444&lt;/D&gt;&lt;/FQL&gt;&lt;FQL&gt;&lt;Q&gt;JP3409000001^FF_PTX_INC(ANN_R,1/1/2019,12/31/2019)&lt;/Q&gt;&lt;R&gt;1&lt;/R&gt;&lt;C&gt;1&lt;/C&gt;&lt;D xsi:type="xsd:double"&gt;188558&lt;/D&gt;&lt;/FQL&gt;&lt;FQL&gt;&lt;Q&gt;JP3409000001^FF_PTX_INC(ANN_R,1/1/2020,12/31/2020)&lt;/Q&gt;&lt;R&gt;1&lt;/R&gt;&lt;C&gt;1&lt;/C&gt;&lt;D xsi:type="xsd:double"&gt;205809&lt;/D&gt;&lt;/FQL&gt;&lt;FQL&gt;&lt;Q&gt;US4404521001^FF_PTX_INC(ANN_R,1/1/2016,12/31/2016)&lt;/Q&gt;&lt;R&gt;1&lt;/R&gt;&lt;C&gt;1&lt;/C&gt;&lt;D xsi:type="xsd:double"&gt;1317.215&lt;/D&gt;&lt;/FQL&gt;&lt;FQL&gt;&lt;Q&gt;JP3732000009^FF_PTX_INC(ANN_R,1/1/2017,12/31/2017)&lt;/Q&gt;&lt;R&gt;1&lt;/R&gt;&lt;C&gt;1&lt;/C&gt;&lt;D xsi:type="xsd:double"&gt;636555&lt;/D&gt;&lt;/FQL&gt;&lt;FQL&gt;&lt;Q&gt;JP3732000009^FF_PTX_INC(ANN_R,1/1/2018,12/31/2018)&lt;/Q&gt;&lt;R&gt;1&lt;/R&gt;&lt;C&gt;1&lt;/C&gt;&lt;D xsi:type="xsd:double"&gt;597554&lt;/D&gt;&lt;/FQL&gt;&lt;FQL&gt;&lt;Q&gt;JP3732000009^FF_PTX_INC(ANN_R,1/1/2019,12/31/2019)&lt;/Q&gt;&lt;R&gt;1&lt;/R&gt;&lt;C&gt;1&lt;/C&gt;&lt;D xsi:type="xsd:double"&gt;746113&lt;/D&gt;&lt;/FQL&gt;&lt;FQL&gt;&lt;Q&gt;JP3732000009^FF_PTX_INC(ANN_R,1/1/2020,12/31/2020)&lt;/Q&gt;&lt;R&gt;1&lt;/R&gt;&lt;C&gt;1&lt;/C&gt;&lt;D xsi:type="xsd:double"&gt;811195&lt;/D&gt;&lt;/FQL&gt;&lt;FQL&gt;&lt;Q&gt;US5018892084^FF_PTX_INC(ANN_R,1/1/2016,12/31/2016)&lt;/Q&gt;&lt;R&gt;1&lt;/R&gt;&lt;C&gt;1&lt;/C&gt;&lt;D xsi:type="xsd:double"&gt;677.281&lt;/D&gt;&lt;/FQL&gt;&lt;FQL&gt;&lt;Q&gt;JP3116000005^FF_PTX_INC(ANN_R,1/1/2017,12/31/2017)&lt;/Q&gt;&lt;R&gt;1&lt;/R&gt;&lt;C&gt;1&lt;/C&gt;&lt;D xsi:type="xsd:double"&gt;196984&lt;/D&gt;&lt;/FQL&gt;&lt;FQL&gt;&lt;Q&gt;JP3116000005^FF_PTX_INC(ANN_R,1/1/2018,12/31/2018)&lt;/Q&gt;&lt;R&gt;1&lt;/R&gt;&lt;C&gt;1&lt;/C&gt;&lt;D xsi:type="xsd:double"&gt;207308&lt;/D&gt;&lt;/FQL&gt;&lt;FQL&gt;&lt;Q&gt;JP3116000005^FF_PTX_INC(ANN_R,1/1/2019,12/31/2019)&lt;/Q&gt;&lt;R&gt;1&lt;/R&gt;&lt;C&gt;1&lt;/C&gt;&lt;D xsi:type="xsd:double"&gt;197391&lt;/D&gt;&lt;/FQL&gt;&lt;FQL&gt;&lt;Q&gt;JP3116000005^FF_PTX_INC(ANN_R,1/1/2020,12/31/2020)&lt;/Q&gt;&lt;R&gt;1&lt;/R&gt;&lt;C&gt;1&lt;/C&gt;&lt;D xsi:type="xsd:double"&gt;125399&lt;/D&gt;&lt;/FQL&gt;&lt;FQL&gt;&lt;Q&gt;US6700024010^FF_PTX_INC(ANN_R,1/1/2016,12/31/2016)&lt;/Q&gt;&lt;R&gt;1&lt;/R&gt;&lt;C&gt;1&lt;/C&gt;&lt;D xsi:type="xsd:double"&gt;-279.966&lt;/D&gt;&lt;/FQL&gt;&lt;FQL&gt;&lt;Q&gt;KR7028260008^FF_PTX_INC(ANN_R,1/1/2017,12/31/2017)&lt;/Q&gt;&lt;R&gt;1&lt;/R&gt;&lt;C&gt;1&lt;/C&gt;&lt;D xsi:type="xsd:double"&gt;825011.44409&lt;/D&gt;&lt;/FQL&gt;&lt;FQL&gt;&lt;Q&gt;KR7028260008^FF_PTX_INC(ANN_R,1/1/2018,12/31/2018)&lt;/Q&gt;&lt;R&gt;1&lt;/R&gt;&lt;C&gt;1&lt;/C&gt;&lt;D xsi:type="xsd:double"&gt;2382737.545658&lt;/D&gt;&lt;/FQL&gt;&lt;FQL&gt;&lt;Q&gt;KR7028260008^FF_PTX_INC(ANN_R,1/1/2019,12/31/2019)&lt;/Q&gt;&lt;R&gt;1&lt;/R&gt;&lt;C&gt;1&lt;/C&gt;&lt;D xsi:type="xsd:double"&gt;1222563.953722&lt;/D&gt;&lt;/FQL&gt;&lt;FQL&gt;&lt;Q&gt;KR7028260008^FF_PTX_INC(ANN_R,1/1/2020,12/31/2020)&lt;/Q&gt;&lt;R&gt;1&lt;/R&gt;&lt;C&gt;1&lt;/C&gt;&lt;D xsi:type="xsd</t>
        </r>
      </text>
    </comment>
    <comment ref="A17" authorId="0" shapeId="0" xr:uid="{7F9D8B49-5F40-4758-BAE9-DE426F906542}">
      <text>
        <r>
          <rPr>
            <b/>
            <sz val="9"/>
            <color indexed="81"/>
            <rFont val="Tahoma"/>
            <charset val="1"/>
          </rPr>
          <t>:double"&gt;1303530.70675&lt;/D&gt;&lt;/FQL&gt;&lt;FQL&gt;&lt;Q&gt;DE0007164600^FF_PTX_INC(ANN_R,1/1/2016,12/31/2016)&lt;/Q&gt;&lt;R&gt;1&lt;/R&gt;&lt;C&gt;1&lt;/C&gt;&lt;D xsi:type="xsd:double"&gt;4863&lt;/D&gt;&lt;/FQL&gt;&lt;FQL&gt;&lt;Q&gt;JP3893600001^FF_PTX_INC(ANN_R,1/1/2017,12/31/2017)&lt;/Q&gt;&lt;R&gt;1&lt;/R&gt;&lt;C&gt;1&lt;/C&gt;&lt;D xsi:type="xsd:double"&gt;460791&lt;/D&gt;&lt;/FQL&gt;&lt;FQL&gt;&lt;Q&gt;JP3893600001^FF_PTX_INC(ANN_R,1/1/2018,12/31/2018)&lt;/Q&gt;&lt;R&gt;1&lt;/R&gt;&lt;C&gt;1&lt;/C&gt;&lt;D xsi:type="xsd:double"&gt;544384&lt;/D&gt;&lt;/FQL&gt;&lt;FQL&gt;&lt;Q&gt;JP3893600001^FF_PTX_INC(ANN_R,1/1/2019,12/31/2019)&lt;/Q&gt;&lt;R&gt;1&lt;/R&gt;&lt;C&gt;1&lt;/C&gt;&lt;D xsi:type="xsd:double"&gt;584338&lt;/D&gt;&lt;/FQL&gt;&lt;FQL&gt;&lt;Q&gt;JP3893600001^FF_PTX_INC(ANN_R,1/1/2020,12/31/2020)&lt;/Q&gt;&lt;R&gt;1&lt;/R&gt;&lt;C&gt;1&lt;/C&gt;&lt;D xsi:type="xsd:double"&gt;265088&lt;/D&gt;&lt;/FQL&gt;&lt;FQL&gt;&lt;Q&gt;DE0007100000^FF_PTX_INC(ANN_R,1/1/2016,12/31/2016)&lt;/Q&gt;&lt;R&gt;1&lt;/R&gt;&lt;C&gt;1&lt;/C&gt;&lt;D xsi:type="xsd:double"&gt;12072&lt;/D&gt;&lt;/FQL&gt;&lt;FQL&gt;&lt;Q&gt;JP3592200004^FF_PTX_INC(ANN_R,1/1/2017,12/31/2017)&lt;/Q&gt;&lt;R&gt;1&lt;/R&gt;&lt;C&gt;1&lt;/C&gt;&lt;D xsi:type="xsd:double"&gt;44945&lt;/D&gt;&lt;/FQL&gt;&lt;FQL&gt;&lt;Q&gt;JP3592200004^FF_PTX_INC(ANN_R,1/1/2018,12/31/2018)&lt;/Q&gt;&lt;R&gt;1&lt;/R&gt;&lt;C&gt;1&lt;/C&gt;&lt;D xsi:type="xsd:double"&gt;82378&lt;/D&gt;&lt;/FQL&gt;&lt;FQL&gt;&lt;Q&gt;JP3592200004^FF_PTX_INC(ANN_R,1/1/2019,12/31/2019)&lt;/Q&gt;&lt;R&gt;1&lt;/R&gt;&lt;C&gt;1&lt;/C&gt;&lt;D xsi:type="xsd:double"&gt;10909&lt;/D&gt;&lt;/FQL&gt;&lt;FQL&gt;&lt;Q&gt;JP3592200004^FF_PTX_INC(ANN_R,1/1/2020,12/31/2020)&lt;/Q&gt;&lt;R&gt;1&lt;/R&gt;&lt;C&gt;1&lt;/C&gt;&lt;D xsi:type="xsd:double"&gt;-47539&lt;/D&gt;&lt;/FQL&gt;&lt;FQL&gt;&lt;Q&gt;DE000BAY0017^FF_PTX_INC(ANN_R,1/1/2016,12/31/2016)&lt;/Q&gt;&lt;R&gt;1&lt;/R&gt;&lt;C&gt;1&lt;/C&gt;&lt;D xsi:type="xsd:double"&gt;4779&lt;/D&gt;&lt;/FQL&gt;&lt;FQL&gt;&lt;Q&gt;JP3566800003^FF_PTX_INC(ANN_R,1/1/2017,12/31/2017)&lt;/Q&gt;&lt;R&gt;1&lt;/R&gt;&lt;C&gt;1&lt;/C&gt;&lt;D xsi:type="xsd:double"&gt;560029&lt;/D&gt;&lt;/FQL&gt;&lt;FQL&gt;&lt;Q&gt;JP3566800003^FF_PTX_INC(ANN_R,1/1/2018,12/31/2018)&lt;/Q&gt;&lt;R&gt;1&lt;/R&gt;&lt;C&gt;1&lt;/C&gt;&lt;D xsi:type="xsd:double"&gt;561852&lt;/D&gt;&lt;/FQL&gt;&lt;FQL&gt;&lt;Q&gt;JP3566800003^FF_PTX_INC(ANN_R,1/1/2019,12/31/2019)&lt;/Q&gt;&lt;R&gt;1&lt;/R&gt;&lt;C&gt;1&lt;/C&gt;&lt;D xsi:type="xsd:double"&gt;630271&lt;/D&gt;&lt;/FQL&gt;&lt;FQL&gt;&lt;Q&gt;JP3566800003^FF_PTX_INC(ANN_R,1/1/2020,12/31/2020)&lt;/Q&gt;&lt;R&gt;1&lt;/R&gt;&lt;C&gt;1&lt;/C&gt;&lt;D xsi:type="xsd:double"&gt;573436&lt;/D&gt;&lt;/FQL&gt;&lt;FQL&gt;&lt;Q&gt;JP3476480003^FF_PTX_INC(ANN_R,1/1/2016,12/31/2016)&lt;/Q&gt;&lt;R&gt;1&lt;/R&gt;&lt;C&gt;1&lt;/C&gt;&lt;D xsi:type="xsd:double"&gt;265702&lt;/D&gt;&lt;/FQL&gt;&lt;FQL&gt;&lt;Q&gt;JP3854600008^FF_PTX_INC(ANN_R,1/1/2017,12/31/2017)&lt;/Q&gt;&lt;R&gt;1&lt;/R&gt;&lt;C&gt;1&lt;/C&gt;&lt;D xsi:type="xsd:double"&gt;1006986&lt;/D&gt;&lt;/FQL&gt;&lt;FQL&gt;&lt;Q&gt;JP3854600008^FF_PTX_INC(ANN_R,1/1/2018,12/31/2018)&lt;/Q&gt;&lt;R&gt;1&lt;/R&gt;&lt;C&gt;1&lt;/C&gt;&lt;D xsi:type="xsd:double"&gt;1114973&lt;/D&gt;&lt;/FQL&gt;&lt;FQL&gt;&lt;Q&gt;JP3854600008^FF_PTX_INC(ANN_R,1/1/2019,12/31/2019)&lt;/Q&gt;&lt;R&gt;1&lt;/R&gt;&lt;C&gt;1&lt;/C&gt;&lt;D xsi:type="xsd:double"&gt;979375&lt;/D&gt;&lt;/FQL&gt;&lt;FQL&gt;&lt;Q&gt;JP3854600008^FF_PTX_INC(ANN_R,1/1/2020,12/31/2020)&lt;/Q&gt;&lt;R&gt;1&lt;/R&gt;&lt;C&gt;1&lt;/C&gt;&lt;D xsi:type="xsd:double"&gt;789918&lt;/D&gt;&lt;/FQL&gt;&lt;FQL&gt;&lt;Q&gt;JP3898400001^FF_PTX_INC(ANN_R,1/1/2016,12/31/2016)&lt;/Q&gt;&lt;R&gt;1&lt;/R&gt;&lt;C&gt;1&lt;/C&gt;&lt;D xsi:type="xsd:double"&gt;-92823&lt;/D&gt;&lt;/FQL&gt;&lt;FQL&gt;&lt;Q&gt;JP3778630008^FF_PTX_INC(ANN_R,1/1/2017,12/31/2017)&lt;/Q&gt;&lt;R&gt;1&lt;/R&gt;&lt;C&gt;1&lt;/C&gt;&lt;D xsi:type="xsd:double"&gt;60860&lt;/D&gt;&lt;/FQL&gt;&lt;FQL&gt;&lt;Q&gt;JP3778630008^FF_PTX_INC(ANN_R,1/1/2018,12/31/2018)&lt;/Q&gt;&lt;R&gt;1&lt;/R&gt;&lt;C&gt;1&lt;/C&gt;&lt;D xsi:type="xsd:double"&gt;72497&lt;/D&gt;&lt;/FQL&gt;&lt;FQL&gt;&lt;Q&gt;JP3778630008^FF_PTX_INC(ANN_R,1/1/2019,12/31/2019)&lt;/Q&gt;&lt;R&gt;1&lt;/R&gt;&lt;C&gt;1&lt;/C&gt;&lt;D xsi:type="xsd:double"&gt;86838&lt;/D&gt;&lt;/FQL&gt;&lt;FQL&gt;&lt;Q&gt;JP3778630008^FF_PTX_INC(ANN_R,1/1/2020,12/31/2020)&lt;/Q&gt;&lt;R&gt;1&lt;/R&gt;&lt;C&gt;1&lt;/C&gt;&lt;D xsi:type="xsd:double"&gt;78753&lt;/D&gt;&lt;/FQL&gt;&lt;FQL&gt;&lt;Q&gt;JP3505000004^FF_PTX_INC(ANN_R,1/1/2016,12/31/2016)&lt;/Q&gt;&lt;R&gt;1&lt;/R&gt;&lt;C&gt;1&lt;/C&gt;&lt;D xsi:type="xsd:double"&gt;156214&lt;/D&gt;&lt;/FQL&gt;&lt;FQL&gt;&lt;Q&gt;JP3519400000^FF_PTX_INC(ANN_R,1/1/2017,12/31/2017)&lt;/Q&gt;&lt;R&gt;1&lt;/R&gt;&lt;C&gt;1&lt;/C&gt;&lt;D xsi:type="xsd:double"&gt;97031&lt;/D&gt;&lt;/FQL&gt;&lt;FQL&gt;&lt;Q&gt;JP3519400000^FF_PTX_INC(ANN_R,1/1/2018,12/31/2018)&lt;/Q&gt;&lt;R&gt;1&lt;/R&gt;&lt;C&gt;1&lt;/C&gt;&lt;D xsi:type="xsd:double"&gt;121449&lt;/D&gt;&lt;/FQL&gt;&lt;FQL&gt;&lt;Q&gt;JP3519400000^FF_PTX_INC(ANN_R,1/1/2019,12/31/2019)&lt;/Q&gt;&lt;R&gt;1&lt;/R&gt;&lt;C&gt;1&lt;/C&gt;&lt;D xsi:type="xsd:double"&gt;207893&lt;/D&gt;&lt;/FQL&gt;&lt;FQL&gt;&lt;Q&gt;JP3519400000^FF_PTX_INC(ANN_R,1/1/2020,12/31/2020)&lt;/Q&gt;&lt;R&gt;1&lt;/R&gt;&lt;C&gt;1&lt;/C&gt;&lt;D xsi:type="xsd:double"&gt;298188&lt;/D&gt;&lt;/FQL&gt;&lt;FQL&gt;&lt;Q&gt;JP3814000000^FF_PTX_INC(ANN_R,1/1/2016,12/31/2016)&lt;/Q&gt;&lt;R&gt;1&lt;/R&gt;&lt;C&gt;1&lt;/C&gt;&lt;D xsi:type="xsd:double"&gt;194529&lt;/D&gt;&lt;/FQL&gt;&lt;FQL&gt;&lt;Q&gt;KR7017670001^FF_PTX_INC(ANN_R,1/1/2017,12/31/2017)&lt;/Q&gt;&lt;R&gt;1&lt;/R&gt;&lt;C&gt;1&lt;/C&gt;&lt;D xsi:type="xsd:double"&gt;3403249&lt;/D&gt;&lt;/FQL&gt;&lt;FQL&gt;&lt;Q&gt;KR7017670001^FF_PTX_INC(ANN_R,1/1/2018,12/31/2018)&lt;/Q&gt;&lt;R&gt;1&lt;/R&gt;&lt;C&gt;1&lt;/C&gt;&lt;D xsi:type="xsd:double"&gt;3975966&lt;/D&gt;&lt;/FQL&gt;&lt;FQL&gt;&lt;Q&gt;KR7017670001^FF_PTX_INC(ANN_R,1/1/2019,12/31/2019)&lt;/Q&gt;&lt;R&gt;1&lt;/R&gt;&lt;C&gt;1&lt;/C&gt;&lt;D xsi:type="xsd:double"&gt;711458&lt;/D&gt;&lt;/FQL&gt;&lt;FQL&gt;&lt;Q&gt;KR7017670001^FF_PTX_INC(ANN_R,1/1/2020,12/31/2020)&lt;/Q&gt;&lt;R&gt;1&lt;/R&gt;&lt;C&gt;1&lt;/C&gt;&lt;D xsi:type="xsd:double"&gt;852762&lt;/D&gt;&lt;/FQL&gt;&lt;FQL&gt;&lt;Q&gt;JP3116000005^FF_PTX_INC(ANN_R,1/1/2016,12/31/2016)&lt;/Q&gt;&lt;R&gt;1&lt;/R&gt;&lt;C&gt;1&lt;/C&gt;&lt;D xsi:type="xsd:double"&gt;150068&lt;/D&gt;&lt;/FQL&gt;&lt;FQL&gt;&lt;Q&gt;JP3546800008^FF_PTX_INC(ANN_R,1/1/2017,12/31/2017)&lt;/Q&gt;&lt;R&gt;1&lt;/R&gt;&lt;C&gt;1&lt;/C&gt;&lt;D xsi:type="xsd:double"&gt;74881&lt;/D&gt;&lt;/FQL&gt;&lt;FQL&gt;&lt;Q&gt;JP3546800008^FF_PTX_INC(ANN_R,1/1/2018,12/31/2018)&lt;/Q&gt;&lt;R&gt;1&lt;/R&gt;&lt;C&gt;1&lt;/C&gt;&lt;D xsi:type="xsd:double"&gt;106630&lt;/D&gt;&lt;/FQL&gt;&lt;FQL&gt;&lt;Q&gt;JP3546800008^FF_PTX_INC(ANN_R,1/1/2019,12/31/2019)&lt;/Q&gt;&lt;R&gt;1&lt;/R&gt;&lt;C&gt;1&lt;/C&gt;&lt;D xsi:type="xsd:double"&gt;102709&lt;/D&gt;&lt;/FQL&gt;&lt;FQL&gt;&lt;Q&gt;JP3546800008^FF_PTX_INC(ANN_R,1/1/2020,12/31/2020)&lt;/Q&gt;&lt;R&gt;1&lt;/R&gt;&lt;C&gt;1&lt;/C&gt;&lt;D xsi:type="xsd:double"&gt;106466&lt;/D&gt;&lt;/FQL&gt;&lt;FQL&gt;&lt;Q&gt;JP3538800008^FF_PTX_INC(ANN_R,1/1/2016,12/31/2016)&lt;/Q&gt;&lt;R&gt;1&lt;/R&gt;&lt;C&gt;1&lt;/C&gt;&lt;D xsi:type="xsd:double"&gt;91839&lt;/D&gt;&lt;/FQL&gt;&lt;FQL&gt;&lt;Q&gt;TW0001303006^FF_PTX_INC(ANN_R,1/1/2017,12/31/2017)&lt;/Q&gt;&lt;R&gt;1&lt;/R&gt;&lt;C&gt;1&lt;/C&gt;&lt;D xsi:type="xsd:double"&gt;31193.76&lt;/D&gt;&lt;/FQL&gt;&lt;FQL&gt;&lt;Q&gt;TW0001303006^FF_PTX_INC(ANN_R,1/1/2018,12/31/2018)&lt;/Q&gt;&lt;R&gt;1&lt;/R&gt;&lt;C&gt;1&lt;/C&gt;&lt;D xsi:type="xsd:double"&gt;35345.446&lt;/D&gt;&lt;/FQL&gt;&lt;FQL&gt;&lt;Q&gt;TW0001303006^FF_PTX_INC(ANN_R,1/1/2019,12/31/2019)&lt;/Q&gt;&lt;R&gt;1&lt;/R&gt;&lt;C&gt;1&lt;/C&gt;&lt;D xsi:type="xsd:double"&gt;14850.277&lt;/D&gt;&lt;/FQL&gt;&lt;FQL&gt;&lt;Q&gt;TW0001303006^FF_PTX_INC(ANN_R,1/1/2020,12/31/2020)&lt;/Q&gt;&lt;R&gt;1&lt;/R&gt;&lt;C&gt;1&lt;/C&gt;&lt;D xsi:type="xsd:double"&gt;23794.437&lt;/D&gt;&lt;/FQL&gt;&lt;FQL&gt;&lt;Q&gt;JP3734800000^FF_PTX_INC(ANN_R,1/1/2016,12/31/2016)&lt;/Q&gt;&lt;R&gt;1&lt;/R&gt;&lt;C&gt;1&lt;/C&gt;&lt;D xsi:type="xsd:double"&gt;117164&lt;/D&gt;&lt;/FQL&gt;&lt;FQL&gt;&lt;Q&gt;JP3783600004^FF_PTX_INC(ANN_R,1/1/2017,12/31/2017)&lt;/Q&gt;&lt;R&gt;1&lt;/R&gt;&lt;C&gt;1&lt;/C&gt;&lt;D xsi:type="xsd:double"&gt;404266&lt;/D&gt;&lt;/FQL&gt;&lt;FQL&gt;&lt;Q&gt;JP3783600004^FF_PTX_INC(ANN_R,1/1/2018,12/31/2018)&lt;/Q&gt;&lt;R&gt;1&lt;/R&gt;&lt;C&gt;1&lt;/C&gt;&lt;D xsi:type="xsd:double"&gt;421594&lt;/D&gt;&lt;/FQL&gt;&lt;FQL&gt;&lt;Q&gt;JP3783600004^FF_PTX_INC(ANN_R,1/1/2019,12/31/2019)&lt;/Q&gt;&lt;R&gt;1&lt;/R&gt;&lt;C&gt;1&lt;/C&gt;&lt;D xsi:type="xsd:double"&gt;428619&lt;/D&gt;&lt;/FQL&gt;&lt;FQL&gt;&lt;Q&gt;JP3783600004^FF_PTX_INC(ANN_R,1/1/2020,12/31/2020)&lt;/Q&gt;&lt;R&gt;1&lt;/R&gt;&lt;C&gt;1&lt;/C&gt;&lt;D xsi:type="xsd:double"&gt;284174&lt;/D&gt;&lt;/FQL&gt;&lt;FQL&gt;&lt;Q&gt;US0605051046^FF_PTX_INC(ANN_R,1/1/2016,12/31/2016)&lt;/Q&gt;&lt;R&gt;1&lt;/R&gt;&lt;C&gt;1&lt;/C&gt;&lt;D xsi:type="xsd:double"&gt;25021&lt;/D&gt;&lt;/FQL&gt;&lt;FQL&gt;&lt;Q&gt;JP3538800008^FF_PTX_INC(ANN_R,1/1/2017,12/31/2017)&lt;/Q&gt;&lt;R&gt;1&lt;/R&gt;&lt;C&gt;1&lt;/C&gt;&lt;D xsi:type="xsd:double"&gt;211717&lt;/D&gt;&lt;/FQL&gt;&lt;FQL&gt;&lt;Q&gt;JP3538800008^FF_PTX_INC(ANN_R,1/1/2018,12/31/2018)&lt;/Q&gt;&lt;R&gt;1&lt;/R&gt;&lt;C&gt;1&lt;/C&gt;&lt;D xsi:type="xsd:double"&gt;89811&lt;/D&gt;&lt;/FQL&gt;&lt;FQL&gt;&lt;Q&gt;JP3538800008^FF_PTX_INC(ANN_R,1/1/2019,12/31/2019)&lt;/Q&gt;&lt;R&gt;1&lt;/R&gt;&lt;C&gt;1&lt;/C&gt;&lt;D xsi:type="xsd:double"&gt;115554&lt;/D&gt;&lt;/FQL&gt;&lt;FQL&gt;&lt;Q&gt;JP3538800008^FF_PTX_INC(ANN_R,1/1/2020,12/31/2020)&lt;/Q&gt;&lt;R&gt;1&lt;/R&gt;&lt;C&gt;1&lt;/C&gt;&lt;D xsi:type="xsd:double"&gt;95876&lt;/D&gt;&lt;/FQL&gt;&lt;FQL&gt;&lt;Q&gt;US77543R1023^FF_PTX_INC(ANN_R,1/1/2016,12/31/2016)&lt;/Q&gt;&lt;R&gt;1&lt;/R&gt;&lt;C&gt;1&lt;/C&gt;&lt;D xsi:type="xsd:double"&gt;-42.547&lt;/D&gt;&lt;/FQL&gt;&lt;FQL&gt;&lt;Q&gt;TW0002317005^FF_PTX_INC(ANN_R,1/1/2017,12/31/2017)&lt;/Q&gt;&lt;R&gt;1&lt;/R&gt;&lt;C&gt;1&lt;/C&gt;&lt;D xsi:type="xsd:double"&gt;172055.87&lt;/D&gt;&lt;/FQL&gt;&lt;FQL&gt;&lt;Q&gt;TW0002317005^FF_PTX_INC(ANN_R,1/1/2018,12/31/2018)&lt;/Q&gt;&lt;R&gt;1&lt;/R&gt;&lt;C&gt;1&lt;/C&gt;&lt;D xsi:type="xsd:double"&gt;154019.729&lt;/D&gt;&lt;/FQL&gt;&lt;FQL&gt;&lt;Q&gt;TW0002317005^FF_PTX_INC(ANN_R,1/1/2019,12/31/2019)&lt;/Q&gt;&lt;R&gt;1&lt;/R&gt;&lt;C&gt;1&lt;/C&gt;&lt;D xsi:type="xsd:double"&gt;144243.894&lt;/D&gt;&lt;/FQL&gt;&lt;FQL&gt;&lt;Q&gt;TW0002317005^FF_PTX_INC(ANN_R,1/1/2020,12/31/2020)&lt;/Q&gt;&lt;R&gt;1&lt;/R&gt;&lt;C&gt;1&lt;/C&gt;&lt;D xsi:type="xsd:double"&gt;137646.785&lt;/D&gt;&lt;/FQL&gt;&lt;FQL&gt;&lt;Q&gt;JP3942400007^FF_PTX_INC(ANN_R,1/1/2016,12/31/2016)&lt;/Q&gt;&lt;R&gt;1&lt;/R&gt;&lt;C&gt;1&lt;/C&gt;&lt;D xsi:type="xsd:double"&gt;261770&lt;/D&gt;&lt;/FQL&gt;&lt;FQL&gt;&lt;Q&gt;JP3788600009^FF_PTX_INC(ANN_R,1/1/2017,12/31/2017)&lt;/Q&gt;&lt;R&gt;1&lt;/R&gt;&lt;C&gt;1&lt;/C&gt;&lt;D xsi:type="xsd:double"&gt;469091&lt;/D&gt;&lt;/FQL&gt;&lt;FQL&gt;&lt;Q&gt;JP3788600009^FF_PTX_INC(ANN_R,1/1/2018,12/31/2018)&lt;/Q&gt;&lt;R&gt;1&lt;/R&gt;&lt;C&gt;1&lt;/C&gt;&lt;D xsi:type="xsd:double"&gt;638646&lt;/D&gt;&lt;/FQL&gt;&lt;FQL&gt;&lt;Q&gt;JP3788600009^FF_PTX_INC(ANN_R,1/1/2019,12/31/2019)&lt;/Q&gt;&lt;R&gt;1&lt;/R&gt;&lt;C&gt;1&lt;/C&gt;&lt;D xsi:type="xsd:double"&gt;516502&lt;/D&gt;&lt;/FQL&gt;&lt;FQL&gt;&lt;Q&gt;JP3788600009^FF_PTX_INC(ANN_R,1/1/2020,12/31/2020)&lt;/Q&gt;&lt;R&gt;1&lt;/R&gt;&lt;C&gt;1&lt;/C&gt;&lt;D xsi:type="xsd:double"&gt;180268&lt;/D&gt;&lt;/FQL&gt;&lt;FQL&gt;&lt;Q&gt;JP3381000003^FF_PTX_INC(ANN_R,1/1/2016,12/31/2016)&lt;/Q&gt;&lt;R&gt;1&lt;/R&gt;&lt;C&gt;1&lt;/C&gt;&lt;D xsi:type="xsd:double"&gt;230778&lt;/D&gt;&lt;/FQL&gt;&lt;FQL&gt;&lt;Q&gt;JP3351600006^FF_PTX_INC(ANN_R,1/1/2017,12/31/2017)&lt;/Q&gt;&lt;R&gt;1&lt;/R&gt;&lt;C&gt;1&lt;/C&gt;&lt;D xsi:type="xsd:double"&gt;38555&lt;/D&gt;&lt;/FQL&gt;&lt;FQL&gt;&lt;Q&gt;JP3351600006^FF_PTX_INC(ANN_R,1/1/2018,12/31/2018)&lt;/Q&gt;&lt;R&gt;1&lt;/R&gt;&lt;C&gt;1&lt;/C&gt;&lt;D xsi:type="xsd:double"&gt;104310&lt;/D&gt;&lt;/FQL&gt;&lt;FQL&gt;&lt;Q&gt;JP3351600006^FF_PTX_INC(ANN_R,1/1/2019,12/31/2019)&lt;/Q&gt;&lt;R&gt;1&lt;/R&gt;&lt;C&gt;1&lt;/C&gt;&lt;D xsi:type="xsd:double"&gt;107378&lt;/D&gt;&lt;/FQL&gt;&lt;FQL&gt;&lt;Q&gt;JP3351600006^FF_PTX_INC(ANN_R,1/1/2020,12/31/2020)&lt;/Q&gt;&lt;R&gt;1&lt;/R&gt;&lt;C&gt;1&lt;/C&gt;&lt;D xsi:type="xsd:double"&gt;-2040&lt;/D&gt;&lt;/FQL&gt;&lt;FQL&gt;&lt;Q&gt;TW0002303005^FF_PTX_INC(ANN_R,1/1/2016,12/31/2016)&lt;/Q&gt;&lt;R&gt;1&lt;/R&gt;&lt;C&gt;1&lt;/C&gt;&lt;D xsi:type="xsd:double"&gt;5036.752&lt;/D&gt;&lt;/FQL&gt;&lt;FQL&gt;&lt;Q&gt;KR7000270009^FF_PTX_INC(ANN_R,1/1/2017,12/31/2017)&lt;/Q&gt;&lt;R&gt;1&lt;/R&gt;&lt;C&gt;1&lt;/C&gt;&lt;D xsi:type="xsd:double"&gt;1140053&lt;/D&gt;&lt;/FQL&gt;&lt;FQL&gt;&lt;Q&gt;KR7000270009^FF_PTX_INC(ANN_R,1/1/2018,12/31/2018)&lt;/Q&gt;&lt;R&gt;1&lt;/R&gt;&lt;C&gt;1&lt;/C&gt;&lt;D xsi:type="xsd:double"&gt;1468644&lt;/D&gt;&lt;/FQL&gt;&lt;FQL&gt;&lt;Q&gt;KR7000270009^FF_PTX_INC(ANN_R,1/1/2019,12/31/2019)&lt;/Q&gt;&lt;R&gt;1&lt;/R&gt;&lt;C&gt;1&lt;/C&gt;&lt;D xsi:type="xsd:double"&gt;2023999&lt;/D&gt;&lt;/FQL&gt;&lt;FQL&gt;&lt;Q&gt;KR7000270009^FF_PTX_INC(ANN_R,1/1/2020,12/31/2020)&lt;/Q&gt;&lt;R&gt;1&lt;/R&gt;&lt;C&gt;1&lt;/C&gt;&lt;D xsi:type="xsd:double"&gt;1779959&lt;/D&gt;&lt;/FQL&gt;&lt;FQL&gt;&lt;Q&gt;JP3893600001^FF_PTX_INC(ANN_R,1/1/2016,12/31/2016)&lt;/Q&gt;&lt;R&gt;1&lt;/R&gt;&lt;C&gt;1&lt;/C&gt;&lt;D xsi:type="xsd:double"&gt;24329&lt;/D&gt;&lt;/FQL&gt;&lt;FQL&gt;&lt;Q&gt;JP3899600005^FF_PTX_INC(ANN_R,1/1/2017,12/31/2017)&lt;/Q&gt;&lt;R&gt;1&lt;/R&gt;&lt;C&gt;1&lt;/C&gt;&lt;D xsi:type="xsd:double"&gt;162881&lt;/D&gt;&lt;/FQL&gt;&lt;FQL&gt;&lt;Q&gt;JP3899600005^FF_PTX_INC(ANN_R,1/1/2018,12/31/2018)&lt;/Q&gt;&lt;R&gt;1&lt;/R&gt;&lt;C&gt;1&lt;/C&gt;&lt;D xsi:type="xsd:double"&gt;191457&lt;/D&gt;&lt;/FQL&gt;&lt;FQL&gt;&lt;Q&gt;JP3899600005^FF_PTX_INC(ANN_R,1/1/2019,12/31/2019)&lt;/Q&gt;&lt;R&gt;1&lt;/R&gt;&lt;C&gt;1&lt;/C&gt;&lt;D xsi:type="xsd:double"&gt;210939&lt;/D&gt;&lt;/FQL&gt;&lt;FQL&gt;&lt;Q&gt;JP3899600005^FF_PTX_INC(ANN_R,1/1/2020,12/31/2020)&lt;/Q&gt;&lt;R&gt;1&lt;/R&gt;&lt;C&gt;1&lt;/C&gt;&lt;D xsi:type="xsd:double"&gt;223949&lt;/D&gt;&lt;/FQL&gt;&lt;FQL&gt;&lt;Q&gt;JP3551500006^FF_PTX_INC(ANN_R,1/1/2016,12/31/2016)&lt;/Q&gt;&lt;R&gt;1&lt;/R&gt;&lt;C&gt;1&lt;/C&gt;&lt;D xsi:type="xsd:double"&gt;342163&lt;/D&gt;&lt;/FQL&gt;&lt;FQL&gt;&lt;Q&gt;JP3866800000^FF_PTX_INC(ANN_R,1/1/2017,12/31/2017)&lt;/Q&gt;&lt;R&gt;1&lt;/R&gt;&lt;C&gt;1&lt;/C&gt;&lt;D xsi:type="xsd:double"&gt;275066&lt;/D&gt;&lt;/FQL&gt;&lt;FQL&gt;&lt;Q&gt;JP3866800000^FF_PTX_INC(ANN_R,1/1/2018,12/31/2018)&lt;/Q&gt;&lt;R&gt;1&lt;/R&gt;&lt;C&gt;1&lt;/C&gt;&lt;D xsi:type="xsd:double"&gt;378590&lt;/D&gt;&lt;/FQL&gt;&lt;FQL&gt;&lt;Q&gt;JP3866800000^FF_PTX_INC(ANN_R,1/1/2019,12/31/2019)&lt;/Q&gt;&lt;R&gt;1&lt;/R&gt;&lt;C&gt;1&lt;/C&gt;&lt;D xsi:type="xsd:double"&gt;416456&lt;/D&gt;&lt;/FQL&gt;&lt;FQL&gt;&lt;Q&gt;JP3866800000^FF_PTX_INC(ANN_R,1/1/2020,12/31/2020)&lt;/Q&gt;&lt;R&gt;1&lt;/R&gt;&lt;C&gt;1&lt;/C&gt;&lt;D xsi:type="xsd:double"&gt;291050&lt;/D&gt;&lt;/FQL&gt;&lt;FQL&gt;&lt;Q&gt;US5128071082^FF_PTX_INC(ANN_R,1/1/2016,12/31/2016)&lt;/Q&gt;&lt;R&gt;1&lt;/R&gt;&lt;C&gt;1&lt;/C&gt;&lt;D xsi:type="xsd:double"&gt;960.117&lt;/D&gt;&lt;/FQL&gt;&lt;FQL&gt;&lt;Q&gt;KR7035720002^FF_PTX_INC(ANN_R,1/1/2017,12/31/2017)&lt;/Q&gt;&lt;R&gt;1&lt;/R&gt;&lt;C&gt;1&lt;/C&gt;&lt;D xsi:type="xsd:double"&gt;153297.7254&lt;/D&gt;&lt;/FQL&gt;&lt;FQL&gt;&lt;Q&gt;KR7035720002^FF_PTX_INC(ANN_R,1/1/2018,12/31/2018)&lt;/Q&gt;&lt;R&gt;1&lt;/R&gt;&lt;C&gt;1&lt;/C&gt;&lt;D xsi:type="xsd:double"&gt;130669.862739&lt;/D&gt;&lt;/FQL&gt;&lt;FQL&gt;&lt;Q&gt;KR7035720002^FF_PTX_INC(ANN_R,1/1/2019,12/31/2019)&lt;/Q&gt;&lt;R&gt;1&lt;/R&gt;&lt;C&gt;1&lt;/C&gt;&lt;D xsi:type="xsd:double"&gt;-214485.682688&lt;/D&gt;&lt;/FQL&gt;&lt;FQL&gt;&lt;Q&gt;KR7035720002^FF_PTX_INC(ANN_R,1/1/2020,12/31/2020)&lt;/Q&gt;&lt;R&gt;1&lt;/R&gt;&lt;C&gt;1&lt;/C&gt;&lt;D xsi:type="xsd:double"&gt;405579.0596&lt;/D&gt;&lt;/FQL&gt;&lt;FQL&gt;&lt;Q&gt;US4943681035^FF_PTX_INC(ANN_R,1/1/2016,12/31/2016)&lt;/Q&gt;&lt;R&gt;1&lt;/R&gt;&lt;C&gt;1&lt;/C&gt;&lt;D xsi:type="xsd:double"&gt;3009&lt;/D&gt;&lt;/FQL&gt;&lt;FQL&gt;&lt;Q&gt;TW0002412004^FF_PTX_INC(ANN_R,1/1/2017,12/31/2017)&lt;/Q&gt;&lt;R&gt;1&lt;/R&gt;&lt;C&gt;1&lt;/C&gt;&lt;D xsi:type="xsd:double"&gt;47589.819&lt;/D&gt;&lt;/FQL&gt;&lt;FQL&gt;&lt;Q&gt;TW0002412004^FF_PTX_INC(ANN_R,1/1/2018,12/31/2018)&lt;/Q&gt;&lt;R&gt;1&lt;/R&gt;&lt;C&gt;1&lt;/C&gt;&lt;D xsi:type="xsd:double"&gt;44477.104&lt;/D&gt;&lt;/FQL&gt;&lt;FQL&gt;&lt;Q&gt;TW0002412004^FF_PTX_INC(ANN_R,1/1/2019,12/31/2019)&lt;/Q&gt;&lt;R&gt;1&lt;/R&gt;&lt;C&gt;1&lt;/C&gt;&lt;D xsi:type="xsd:double"&gt;41287.652&lt;/D&gt;&lt;/FQL&gt;&lt;FQL&gt;&lt;Q&gt;TW0002412004^FF_PTX_INC(ANN_R,1/1/2020,12/31/2020)&lt;/Q&gt;&lt;R&gt;1&lt;/R&gt;&lt;C&gt;1&lt;/C&gt;&lt;D xsi:type="xsd:double"&gt;42588.226&lt;/D&gt;&lt;/FQL&gt;&lt;FQL&gt;&lt;Q&gt;US58155Q1031^FF_PTX_INC(ANN_R,1/1/2016,12/31/2016)&lt;/Q&gt;&lt;R&gt;1&lt;/R&gt;&lt;C&gt;1&lt;/C&gt;&lt;D xsi:type="xsd:double"&gt;3250&lt;/D&gt;&lt;/FQL&gt;&lt;FQL&gt;&lt;Q&gt;JP3910660004^FF_PTX_INC(ANN_R,1/1/2017,12/31/2017)&lt;/Q&gt;&lt;R&gt;1&lt;/R&gt;&lt;C&gt;1&lt;/C&gt;&lt;D xsi:type="xsd:double"&gt;386962&lt;/D&gt;&lt;/FQL&gt;&lt;FQL&gt;&lt;Q&gt;JP3910660004^FF_PTX_INC(ANN_R,1/1/2018,12/31/2018)&lt;/Q&gt;&lt;R&gt;1&lt;/R&gt;&lt;C&gt;1&lt;/C&gt;&lt;D xsi:type="xsd:double"&gt;337553&lt;/D&gt;&lt;/FQL&gt;&lt;FQL&gt;&lt;Q&gt;JP3910660004^FF_PTX_INC(ANN_R,1/1/2019,12/31/2019)&lt;/Q&gt;&lt;R&gt;1&lt;/R&gt;&lt;C&gt;1&lt;/C&gt;&lt;D xsi:type="xsd:double"&gt;385733&lt;/D&gt;&lt;/FQL&gt;&lt;FQL&gt;&lt;Q&gt;JP3910660004^FF_PTX_INC(ANN_R,1/1/2020,12/31/2020)&lt;/Q&gt;&lt;R&gt;1&lt;/R&gt;&lt;C&gt;1&lt;/C&gt;&lt;D xsi:type="xsd:double"&gt;354127&lt;/D&gt;&lt;/FQL&gt;&lt;FQL&gt;&lt;Q&gt;US5010441013^FF_PTX_INC(ANN_R,1/1/2016,12/31/2016)&lt;/Q&gt;&lt;R&gt;1&lt;/R&gt;&lt;C&gt;1&lt;/C&gt;&lt;D xsi:type="xsd:double"&gt;3094&lt;/D&gt;&lt;/FQL&gt;&lt;FQL&gt;&lt;Q&gt;JP3386450005^FF_PTX_INC(ANN_R,1/1/2017,12/31/2017)&lt;/Q&gt;&lt;R&gt;1&lt;/R&gt;&lt;C&gt;1&lt;/C&gt;&lt;D xsi:type="xsd:double"&gt;249115&lt;/D&gt;&lt;/FQL&gt;&lt;FQL&gt;&lt;Q&gt;JP3386450005^FF_PTX_INC(ANN_R,1/1/2018,12/31/2018)&lt;/Q&gt;&lt;R&gt;1&lt;/R&gt;&lt;C&gt;1&lt;/C&gt;&lt;D xsi:type="xsd:double"&gt;467435&lt;/D&gt;&lt;/FQL&gt;&lt;FQL&gt;&lt;Q&gt;JP3386450005^FF_PTX_INC(ANN_R,1/1/2019,12/31/2019)&lt;/Q&gt;&lt;R&gt;1&lt;/R&gt;&lt;C&gt;1&lt;/C&gt;&lt;D xsi:type="xsd:double"&gt;508617&lt;/D&gt;&lt;/FQL&gt;&lt;FQL&gt;&lt;Q&gt;JP3386450005^FF_PTX_INC(ANN_R,1/1/2020,12/31/2020)&lt;/Q&gt;&lt;R&gt;1&lt;/R&gt;&lt;C&gt;1&lt;/C&gt;&lt;D xsi:type="xsd:double"&gt;-135764&lt;/D&gt;&lt;/FQL&gt;&lt;FQL&gt;&lt;Q&gt;US9892071054^FF_PTX_INC(ANN_R,1/1/2016,12/31/2016)&lt;/Q&gt;&lt;R&gt;1&lt;/R&gt;&lt;C&gt;1&lt;/C&gt;&lt;D xsi:type="xsd:double"&gt;-129&lt;/D&gt;&lt;/FQL&gt;&lt;FQL&gt;&lt;Q&gt;JP3463000004^FF_PTX_INC(ANN_R,1/1/2017,12/31/2017)&lt;/Q&gt;&lt;R&gt;1&lt;/R&gt;&lt;C&gt;1&lt;/C&gt;&lt;D xsi:type="xsd:double"&gt;143346&lt;/D&gt;&lt;/FQL&gt;&lt;FQL&gt;&lt;Q&gt;JP3463000004^FF_PTX_INC(ANN_R,1/1/2018,12/31/2018)&lt;/Q&gt;&lt;R&gt;1&lt;/R&gt;&lt;C&gt;1&lt;/C&gt;&lt;D xsi:type="xsd:double"&gt;217205&lt;/D&gt;&lt;/FQL&gt;&lt;FQL&gt;&lt;Q&gt;JP3463000004^FF_PTX_INC(ANN_R,1/1/2019,12/31/2019)&lt;/Q&gt;&lt;R&gt;1&lt;/R&gt;&lt;C&gt;1&lt;/C&gt;&lt;D xsi:type="xsd:double"&gt;127612&lt;/D&gt;&lt;/FQL&gt;&lt;FQL&gt;&lt;Q&gt;JP3463000004^FF_PTX_INC(ANN_R,1/1/2020,12/31/2020)&lt;/Q&gt;&lt;R&gt;1&lt;/R&gt;&lt;C&gt;1&lt;/C&gt;&lt;D xsi:type="xsd:double"&gt;-60754&lt;/D&gt;&lt;/FQL&gt;&lt;FQL&gt;&lt;Q&gt;US3635761097^FF_PTX_INC(ANN_R,1/1/2016,12/31/2016)&lt;/Q&gt;&lt;R&gt;1&lt;/R&gt;&lt;C&gt;1&lt;/C&gt;&lt;D xsi:type="xsd:double"&gt;356.9&lt;/D&gt;&lt;/FQL&gt;&lt;FQL&gt;&lt;Q&gt;JP3201200007^FF_PTX_INC(ANN_R,1/1/2017,12/31/2017)&lt;/Q&gt;&lt;R&gt;1&lt;/R&gt;&lt;C&gt;1&lt;/C&gt;&lt;D xsi:type="xsd:double"&gt;62481&lt;/D&gt;&lt;/FQL&gt;&lt;FQL&gt;&lt;Q&gt;JP3201200007^FF_PTX_INC(ANN_R,1/1/2018,12/31/2018)&lt;/Q&gt;&lt;R&gt;1&lt;/R&gt;&lt;C&gt;1&lt;/C&gt;&lt;D xsi:type="xsd:double"&gt;76665&lt;/D&gt;&lt;/FQL&gt;&lt;FQL&gt;&lt;Q&gt;JP3201200007^FF_PTX_INC(ANN_R,1/1/2019,12/31/2019)&lt;/Q&gt;&lt;R&gt;1&lt;/R&gt;&lt;C&gt;1&lt;/C&gt;&lt;D xsi:type="xsd:double"&gt;20117&lt;/D&gt;&lt;/FQL&gt;&lt;FQL&gt;&lt;Q&gt;JP3201200007^FF_PTX_INC(ANN_R,1/1/2020,12/31/2020)&lt;/Q&gt;&lt;R&gt;1&lt;/R&gt;&lt;C&gt;1&lt;/C&gt;&lt;D xsi:type="xsd:double"&gt;86132&lt;/D&gt;&lt;/FQL&gt;&lt;FQL&gt;&lt;Q&gt;US92276F1003^FF_PTX_INC(ANN_R,1/1/2016,12/31/2016)&lt;/Q&gt;&lt;R&gt;1&lt;/R&gt;&lt;C&gt;1&lt;/C&gt;&lt;D xsi:type="xsd:double"&gt;522.866&lt;/D&gt;&lt;/FQL&gt;&lt;FQL&gt;&lt;Q&gt;JP3756600007^FF_PTX_INC(ANN_R,1/1/2017,12/31/2017)&lt;/Q&gt;&lt;R&gt;1&lt;/R&gt;&lt;C&gt;1&lt;/C&gt;&lt;D xsi:type="xsd:double"&gt;114730&lt;/D&gt;&lt;/FQL&gt;&lt;FQL&gt;&lt;Q&gt;JP3756600007^FF_PTX_INC(ANN_R,1/1/2018,12/31/2018)&lt;/Q&gt;&lt;R&gt;1&lt;/R&gt;&lt;C&gt;1&lt;/C&gt;&lt;D xsi:type="xsd:double"&gt;201090&lt;/D&gt;&lt;/FQL&gt;&lt;FQL&gt;&lt;Q&gt;JP3756600007^FF_PTX_INC(ANN_R,1/1/2019,12/31/2019)&lt;/Q&gt;&lt;R&gt;1&lt;/R&gt;&lt;C&gt;1&lt;/C&gt;&lt;D xsi:type="xsd:double"&gt;271772&lt;/D&gt;&lt;/FQL&gt;&lt;FQL&gt;&lt;Q&gt;JP3756600007^FF_PTX_INC(ANN_R,1/1/2020,12/31/2020)&lt;/Q&gt;&lt;R&gt;1&lt;/R&gt;&lt;C&gt;1&lt;/C&gt;&lt;D xsi:type="xsd:double"&gt;361273&lt;/D&gt;&lt;/FQL&gt;&lt;FQL&gt;&lt;Q&gt;US29355A1079^FF_PTX_INC(ANN_R,1/1/2016,12/31/2016)&lt;/Q&gt;&lt;R&gt;1&lt;/R&gt;&lt;C&gt;1&lt;/C&gt;&lt;D xsi:type="xsd:double"&gt;-65.987&lt;/D&gt;&lt;/FQL&gt;&lt;FQL&gt;&lt;Q&gt;JP3551500006^FF_PTX_INC(ANN_R,1/1/2017,12/31/2017)&lt;/Q&gt;&lt;R&gt;1&lt;/R&gt;&lt;C&gt;1&lt;/C&gt;&lt;D xsi:type="xsd:double"&gt;360858&lt;/D&gt;&lt;/FQL&gt;&lt;FQL&gt;&lt;Q&gt;JP3551500006^FF_PTX_INC(ANN_R,1/1/2018,12/31/2018)&lt;/Q&gt;&lt;R&gt;1&lt;/R&gt;&lt;C&gt;1&lt;/C&gt;&lt;D xsi:type="xsd:double"&gt;449903&lt;/D&gt;&lt;/FQL&gt;&lt;FQL&gt;&lt;Q&gt;JP3551500006^FF_PTX_INC(ANN_R,1/1/2019,12/31/2019)&lt;/Q&gt;&lt;R&gt;1&lt;/R&gt;&lt;C&gt;1&lt;/C&gt;&lt;D xsi:type="xsd:double"&gt;356031&lt;/D&gt;&lt;/FQL&gt;&lt;FQL&gt;&lt;Q&gt;JP3551500006^FF_PTX_INC(ANN_R,1/1/2020,12/31/2020)&lt;/Q&gt;&lt;R&gt;1&lt;/R&gt;&lt;C&gt;1&lt;/C&gt;&lt;D xsi:type="xsd:double"&gt;89631&lt;/D&gt;&lt;/FQL&gt;&lt;FQL&gt;&lt;Q&gt;US89400J1079^FF_PTX_INC(ANN_R,1/1/2016,12/31/2016)&lt;/Q&gt;&lt;R&gt;1&lt;/R&gt;&lt;C&gt;1&lt;/C&gt;&lt;D xsi:type="xsd:double"&gt;205.4&lt;/D&gt;&lt;/FQL&gt;&lt;FQL&gt;&lt;Q&gt;JP3397200001^FF_PTX_INC(ANN_R,1/1/2017,12/31/2017)&lt;/Q&gt;&lt;R&gt;1&lt;/R&gt;&lt;C&gt;1&lt;/C&gt;&lt;D xsi:type="xsd:double"&gt;295200&lt;/D&gt;&lt;/FQL&gt;&lt;FQL&gt;&lt;Q&gt;JP3397200001^FF_PTX_INC(ANN_R,1/1/2018,12/31/2018)&lt;/Q&gt;&lt;R&gt;1&lt;/R&gt;&lt;C&gt;1&lt;/C&gt;&lt;D xsi:type="xsd:double"&gt;384033&lt;/D&gt;&lt;/FQL&gt;&lt;FQL&gt;&lt;Q&gt;JP3397200001^FF_PTX_INC(ANN_R,1/1/2019,12/31/2019)&lt;/Q&gt;&lt;R&gt;1&lt;/R&gt;&lt;C&gt;1&lt;/C&gt;&lt;D xsi:type="xsd:double"&gt;298390&lt;/D&gt;&lt;/FQL&gt;&lt;FQL&gt;&lt;Q&gt;JP3397200001^FF_PTX_INC(ANN_R,1/1/2020,12/31/2020)&lt;/Q&gt;&lt;R&gt;1&lt;/R&gt;&lt;C&gt;1&lt;/C&gt;&lt;D xsi:type="xsd:double"&gt;246027&lt;/D&gt;&lt;/FQL&gt;&lt;FQL&gt;&lt;Q&gt;US8666741041^FF_PTX_INC(ANN_R,1/1/2016,12/31/2016)&lt;/Q&gt;&lt;R&gt;1&lt;/R&gt;&lt;C&gt;1&lt;/C&gt;&lt;D xsi:type="xsd:double"&gt;31.754&lt;/D&gt;&lt;/FQL&gt;&lt;FQL&gt;&lt;Q&gt;JP3734800000^FF_PTX_INC(ANN_R,1/1/2017,12/31/2017)&lt;/Q&gt;&lt;R&gt;1&lt;/R&gt;&lt;C&gt;1&lt;/C&gt;&lt;D xsi:type="xsd:double"&gt;141313&lt;/D&gt;&lt;/FQL&gt;&lt;FQL&gt;&lt;Q&gt;JP3734800000^FF_PTX_INC(ANN_R,1/1/2018,12/31/2018)&lt;/Q&gt;&lt;R&gt;1&lt;/R&gt;&lt;C&gt;1&lt;/C&gt;&lt;D xsi:type="xsd:double"&gt;163665&lt;/D&gt;&lt;/FQL&gt;&lt;FQL&gt;&lt;Q&gt;JP3734800000^FF_PTX_INC(ANN_R,1/1/2019,12/31/2019)&lt;/Q&gt;&lt;R&gt;1&lt;/R&gt;&lt;C&gt;1&lt;/C&gt;&lt;D xsi:type="xsd:double"&gt;129830&lt;/D&gt;&lt;/FQL&gt;&lt;FQL&gt;&lt;Q&gt;JP3734800000^FF_PTX_INC(ANN_R,1/1/2020,12/31/2020)&lt;/Q&gt;&lt;R&gt;1&lt;/R&gt;&lt;C&gt;1&lt;/C&gt;&lt;D xsi:type="xsd:double"&gt;106825&lt;/D&gt;&lt;/FQL&gt;&lt;FQL&gt;&lt;Q&gt;US18915M1071^FF_PTX_INC(ANN_R,1/1/2016,12/31/2016)&lt;/Q&gt;&lt;R&gt;1&lt;/R&gt;&lt;C&gt;1&lt;/C&gt;&lt;D xsi:type="xsd:double"&gt;-17.265&lt;/D&gt;&lt;/FQL&gt;&lt;FQL&gt;&lt;Q&gt;JP3970300004^FF_PTX_INC(ANN_R,1/1/2017,12/31/2017)&lt;/Q&gt;&lt;R&gt;1&lt;/R&gt;&lt;C&gt;1&lt;/C&gt;&lt;D xsi:type="xsd:double"&gt;198929&lt;/D&gt;&lt;/FQL&gt;&lt;FQL&gt;&lt;Q&gt;JP3970300004^FF_PTX_INC(ANN_R,1/1/2018,12/31/2018)&lt;/Q&gt;&lt;R&gt;1&lt;/R&gt;&lt;C&gt;1&lt;/C&gt;&lt;D xsi:type="xsd:double"&gt;199228&lt;/D&gt;&lt;/FQL&gt;&lt;FQL&gt;&lt;Q&gt;JP3970300004^FF_PTX_INC(ANN_R,1/1/2019,12/31/2019)&lt;/Q&gt;&lt;R&gt;1&lt;/R&gt;&lt;C&gt;1&lt;/C&gt;&lt;D xsi:type="xsd:double"&gt;239814&lt;/D&gt;&lt;/FQL&gt;&lt;FQL&gt;&lt;Q&gt;JP3970300004^FF_PTX_INC(ANN_R,1/1/2020,12/31/2020)&lt;/Q&gt;&lt;R&gt;1&lt;/R&gt;&lt;C&gt;1&lt;/C&gt;&lt;D xsi:type="xsd:double"&gt;226149&lt;/D&gt;&lt;/FQL&gt;&lt;FQL&gt;&lt;Q&gt;US7458671010^FF_PTX_INC(ANN_R,1/1/2016,12/31/2016)&lt;/Q&gt;&lt;R&gt;1&lt;/R&gt;&lt;C&gt;1&lt;/C&gt;&lt;D xsi:type="xsd:double"&gt;933.85&lt;/D&gt;&lt;/FQL&gt;&lt;FQL&gt;&lt;Q&gt;JP3762600009^FF_PTX_INC(ANN_R,1/1/2017,12/31/2017)&lt;/Q&gt;&lt;R&gt;1&lt;/R&gt;&lt;C&gt;1&lt;/C&gt;&lt;D xsi:type="xsd:double"&gt;322795&lt;/D&gt;&lt;/FQL&gt;&lt;FQL&gt;&lt;Q&gt;JP3762600009^FF_PTX_INC(ANN_R,1/1/2018,12/31/2018)&lt;/Q&gt;&lt;R&gt;1&lt;/R&gt;&lt;C&gt;1&lt;/C&gt;&lt;D xsi:type="xsd:double"&gt;328158&lt;/D&gt;&lt;/FQL&gt;&lt;FQL&gt;&lt;Q&gt;JP3762600009^FF_PTX_INC(ANN_R,1/1/2019,12/31/2019)&lt;/Q&gt;&lt;R&gt;1&lt;/R&gt;&lt;C&gt;1&lt;/C&gt;&lt;D xsi:type="xsd:double"&gt;-37701&lt;/D&gt;&lt;/FQL&gt;&lt;FQL&gt;&lt;Q&gt;JP3762600009^FF_PTX_INC(ANN_R,1/1/2020,12/31/2020)&lt;/Q&gt;&lt;R&gt;1&lt;/R&gt;&lt;C&gt;1&lt;/C&gt;&lt;D xsi:type="xsd:double"&gt;248261&lt;/D&gt;&lt;/FQL&gt;&lt;FQL&gt;&lt;Q&gt;US5502411037^FF_PTX_INC(ANN_R,1/1/2016,12/31/2016)&lt;/Q&gt;&lt;R&gt;1&lt;/R&gt;&lt;C&gt;1&lt;/C&gt;&lt;D xsi:type="xsd:double"&gt;1020&lt;/D&gt;&lt;/FQL&gt;&lt;FQL&gt;&lt;Q&gt;JP3122400009^FF_PTX_INC(ANN_R,1/1/2017,12/31/2017)&lt;/Q&gt;&lt;R&gt;1&lt;/R&gt;&lt;C&gt;1&lt;/C&gt;&lt;D xsi:type="xsd:double"&gt;15022&lt;/D&gt;&lt;/FQL&gt;&lt;FQL&gt;&lt;Q&gt;JP3122400009^FF_PTX_INC(ANN_R,1/1/2018,12/31/2018)&lt;/Q&gt;&lt;R&gt;1&lt;/R&gt;&lt;C&gt;1&lt;/C&gt;&lt;D xsi:type="xsd:double"&gt;24282&lt;/D&gt;&lt;/FQL&gt;&lt;FQL&gt;&lt;Q&gt;JP3122400009^FF_PTX_INC(ANN_R,1/1/2019,12/31/2019)&lt;/Q&gt;&lt;R&gt;1&lt;/R&gt;&lt;C&gt;1&lt;/C&gt;&lt;D xsi:type="xsd:double"&gt;66211&lt;/D&gt;&lt;/FQL&gt;&lt;FQL&gt;&lt;Q&gt;JP3122400009^FF_PTX_INC(ANN_R,1/1/2020,12/31/2020)&lt;/Q&gt;&lt;R&gt;1&lt;/R&gt;&lt;C&gt;1&lt;/C&gt;&lt;D xsi:type="xsd:double"&gt;58574&lt;/D&gt;&lt;/FQL&gt;&lt;FQL&gt;&lt;Q&gt;US00751Y1064^FF_PTX_INC(ANN_R,1/1/2016,12/31/2016)&lt;/Q&gt;&lt;R&gt;1&lt;/R&gt;&lt;C&gt;1&lt;/C&gt;&lt;D xsi:type="xsd:double"&gt;738.835&lt;/D&gt;&lt;/FQL&gt;&lt;FQL&gt;&lt;Q&gt;JP3762800005^FF_PTX_INC(ANN_R,1/1/2017,12/31/2017)&lt;/Q&gt;&lt;R&gt;1&lt;/R&gt;&lt;C&gt;1&lt;/C&gt;&lt;D xsi:type="xsd:double"&gt;64992&lt;/D&gt;&lt;/FQL&gt;&lt;FQL&gt;&lt;Q&gt;JP3762800005^FF_PTX_INC(ANN_R,1/1/2018,12/31/2018)&lt;/Q&gt;&lt;R&gt;1&lt;/R&gt;&lt;C&gt;1&lt;/C&gt;&lt;D xsi:type="xsd:double"&gt;82527&lt;/D&gt;&lt;/FQL&gt;&lt;FQL&gt;&lt;Q&gt;JP3762800005^FF_PTX_INC(ANN_R,1/1/2019,12/31/2019)&lt;/Q&gt;&lt;R&gt;1&lt;/R&gt;&lt;C&gt;1&lt;/C&gt;&lt;D xsi:type="xsd:double"&gt;76749&lt;/D&gt;&lt;/FQL&gt;&lt;FQL&gt;&lt;Q&gt;JP3762800005^FF_PTX_INC(ANN_R,1/1/2020,12/31/2020)&lt;/Q&gt;&lt;R&gt;1&lt;/R&gt;&lt;C&gt;1&lt;/C&gt;&lt;D xsi:type="xsd:double"&gt;85476&lt;/D&gt;&lt;/FQL&gt;&lt;FQL&gt;&lt;Q&gt;US5132721045^FF_PTX_INC(ANN_R,1/1/2016,12/31/2016)&lt;/Q&gt;&lt;R&gt;1&lt;/R&gt;&lt;C&gt;1&lt;/C&gt;&lt;D xsi:type="xsd:double"&gt;367.4&lt;/D&gt;&lt;/FQL&gt;&lt;FQL&gt;&lt;Q&gt;TW0001301000^FF_PTX_INC(ANN_R,1/1/2017,12/31/2017)&lt;/Q&gt;&lt;R&gt;1&lt;/R&gt;&lt;C&gt;1&lt;/C&gt;&lt;D xsi:type="xsd:double"&gt;54904.343&lt;/D&gt;&lt;/FQL&gt;&lt;FQL&gt;&lt;Q&gt;TW0001301000^FF_PTX_INC(ANN_R,1/1/2018,12/31/2018)&lt;/Q&gt;&lt;R&gt;1&lt;/R&gt;&lt;C&gt;1&lt;/C&gt;&lt;D xsi:type="xsd:double"&gt;33012.804&lt;/D&gt;&lt;/FQL&gt;&lt;FQL&gt;&lt;Q&gt;TW0001301000^FF_PTX_INC(ANN_R,1/1/2019,12/31/2019)&lt;/Q&gt;&lt;R&gt;1&lt;/R&gt;&lt;C&gt;1&lt;/C&gt;&lt;D xsi:type="xsd:double"&gt;27485.034&lt;/D&gt;&lt;/FQL&gt;&lt;FQL&gt;&lt;Q&gt;TW0001301000^FF_PTX_INC(ANN_R,1/1/2020,12/31/2020)&lt;/Q&gt;&lt;R&gt;1&lt;/R&gt;&lt;C&gt;1&lt;/C&gt;&lt;D xsi:type="xsd:double"&gt;18953.785&lt;/D&gt;&lt;/FQL&gt;&lt;FQL&gt;&lt;Q&gt;DE0008404005^FF_PTX_INC(ANN_R,1/1/2016,12/31/2016)&lt;/Q&gt;&lt;R&gt;1&lt;/R&gt;&lt;C&gt;1&lt;/C&gt;&lt;D xsi:type="xsd:double"&gt;10413&lt;/D&gt;&lt;/FQL&gt;&lt;FQL&gt;&lt;Q&gt;JP3160400002^FF_PTX_INC(ANN_R,1/1/2017,12/31/2017)&lt;/Q&gt;&lt;R&gt;1&lt;/R&gt;&lt;C&gt;1&lt;/C&gt;&lt;D xsi:type="xsd:double"&gt;57668&lt;/D&gt;&lt;/FQL&gt;&lt;FQL&gt;&lt;Q&gt;JP3160400002^FF_PTX_INC(ANN_R,1/1/2018,12/31/2018)&lt;/Q&gt;&lt;R&gt;1&lt;/R&gt;&lt;C&gt;1&lt;/C&gt;&lt;D xsi:type="xsd:double"&gt;76803&lt;/D&gt;&lt;/FQL&gt;&lt;FQL&gt;&lt;Q&gt;JP3160400002^FF_PTX_INC(ANN_R,1/1/2019,12/31/2019)&lt;/Q&gt;&lt;R&gt;1&lt;/R&gt;&lt;C&gt;1&lt;/C&gt;&lt;D xsi:type="xsd:double"&gt;89454&lt;/D&gt;&lt;/FQL&gt;&lt;FQL&gt;&lt;Q&gt;JP3160400002^FF_PTX_INC(ANN_R,1/1/2020,12/31/2020)&lt;/Q&gt;&lt;R&gt;1&lt;/R&gt;&lt;C&gt;1&lt;/C&gt;&lt;D xsi:type="xsd:double"&gt;128063&lt;/D&gt;&lt;/FQL&gt;&lt;FQL&gt;&lt;Q&gt;NL0000235190^FF_PTX_INC(ANN_R,1/1/2016,12/31/2016)&lt;/Q&gt;&lt;R&gt;1&lt;/R&gt;&lt;C&gt;1&lt;/C&gt;&lt;D xsi:type="xsd:double"&gt;1060&lt;/D&gt;&lt;/FQL&gt;&lt;FQL&gt;&lt;Q&gt;JP3197800000^FF_PTX_INC(ANN_R,1/1/2017,12/31/2017)&lt;/Q&gt;&lt;R&gt;1&lt;/R&gt;&lt;C&gt;1&lt;/C&gt;&lt;D xsi:type="xsd:double"&gt;65492&lt;/D&gt;&lt;/FQL&gt;&lt;FQL&gt;&lt;Q&gt;JP3197800000^FF_PTX_INC(ANN_R,1/1/2018,12/31/2018)&lt;/Q&gt;&lt;R&gt;1&lt;/R&gt;&lt;C&gt;1&lt;/C&gt;&lt;D xsi:type="xsd:double"&gt;83367&lt;/D&gt;&lt;/FQL&gt;&lt;FQL&gt;&lt;Q&gt;JP3197800000^FF_PTX_INC(ANN_R,1/1/2019,12/31/2019)&lt;/Q&gt;&lt;R&gt;1&lt;/R&gt;&lt;C&gt;1&lt;/C&gt;&lt;D xsi:type="xsd:double"&gt;65912&lt;/D&gt;&lt;/FQL&gt;&lt;FQL&gt;&lt;Q&gt;JP3197800000^FF_PTX_INC(ANN_R,1/1/2020,12/31/2020)&lt;/Q&gt;&lt;R&gt;1&lt;/R&gt;&lt;C&gt;1&lt;/C&gt;&lt;D xsi:type="xsd:double"&gt;51836&lt;/D&gt;&lt;/FQL&gt;&lt;FQL&gt;&lt;Q&gt;FR0000125486^FF_PTX_INC(ANN_R,1/1/2016,12/31/2016)&lt;/Q&gt;&lt;R&gt;1&lt;/R&gt;&lt;C&gt;1&lt;/C&gt;&lt;D xsi:type="xsd:double"&gt;3467&lt;/D&gt;&lt;/FQL&gt;&lt;FQL&gt;&lt;Q&gt;JP3242800005^FF_PTX_INC(ANN_R,1/1/2017,12/31/2017)&lt;/Q&gt;&lt;R&gt;1&lt;/R&gt;&lt;C&gt;1&lt;/C&gt;&lt;D xsi:type="xsd:double"&gt;353884&lt;/D&gt;&lt;/FQL&gt;&lt;FQL&gt;&lt;Q&gt;JP3242800005^FF_PTX_INC(ANN_R,1/1/2018,12/31/2018)&lt;/Q&gt;&lt;R&gt;1&lt;/R&gt;&lt;C&gt;1&lt;/C&gt;&lt;D xsi:type="xsd:double"&gt;362892&lt;/D&gt;&lt;/FQL&gt;&lt;FQL&gt;&lt;Q&gt;JP3242800005^FF_PTX_INC(ANN_R,1/1/2019,12/31/2019)&lt;/Q&gt;&lt;R&gt;1&lt;/R&gt;&lt;C&gt;1&lt;/C&gt;&lt;D xsi:type="xsd:double"&gt;195493&lt;/D&gt;&lt;/FQL&gt;&lt;FQL&gt;&lt;Q&gt;JP3242800005^FF_PTX_INC(ANN_R,1/1/2020,12/31/2020)&lt;/Q&gt;&lt;R&gt;1&lt;/R&gt;&lt;C&gt;1&lt;/C&gt;&lt;D xsi:type="xsd:double"&gt;130280&lt;/D&gt;&lt;/FQL&gt;&lt;FQL&gt;&lt;Q&gt;JP3197600004^FF_PTX_INC(ANN_R,1/1/2016,12/31/2016)&lt;/Q&gt;&lt;R&gt;1&lt;/R&gt;&lt;C&gt;1&lt;/C&gt;&lt;D xsi:type="xsd:double"&gt;33272&lt;/D&gt;&lt;/FQL&gt;&lt;FQL&gt;&lt;Q&gt;JP3735400008^FF_PTX_INC(ANN_R,1/1/2017,12/31/2017)&lt;/Q&gt;&lt;R&gt;1&lt;/R&gt;&lt;C&gt;1&lt;/C&gt;&lt;D xsi:type="xsd:double"&gt;1527769&lt;/D&gt;&lt;/FQL&gt;&lt;FQL&gt;&lt;Q&gt;JP3735400008^FF_PTX_INC(ANN_R,1/1/2018,12/31/2018)&lt;/Q&gt;&lt;R&gt;1&lt;/R&gt;&lt;C&gt;1&lt;/C&gt;&lt;D xsi:type="xsd:double"&gt;1740479&lt;/D&gt;&lt;/FQL&gt;&lt;FQL&gt;&lt;Q&gt;JP3735400008^FF_PTX_INC(ANN_R,1/1/2019,12/31/2019)&lt;/Q&gt;&lt;R&gt;1&lt;/R&gt;&lt;C&gt;1&lt;/C&gt;&lt;D xsi:type="xsd:double"&gt;1671861&lt;/D&gt;&lt;/FQL&gt;&lt;FQL&gt;&lt;Q&gt;JP3735400008^FF_PTX_INC(ANN_R,1/1/2020,12/31/2020)&lt;/Q&gt;&lt;R&gt;1&lt;/R&gt;&lt;C&gt;1&lt;/C&gt;&lt;D xsi:type="xsd:double"&gt;1570141&lt;/D&gt;&lt;/FQL&gt;&lt;FQL&gt;&lt;Q&gt;KR7068270008^FF_PTX_INC(ANN_R,1/1/2016,12/31/2016)&lt;/Q&gt;&lt;R&gt;1&lt;/R&gt;&lt;C&gt;1&lt;/C&gt;&lt;D xsi:type="xsd:double"&gt;228752.759677&lt;/D&gt;&lt;/FQL&gt;&lt;FQL&gt;&lt;Q&gt;KR7036570000^FF_PTX_INC(ANN_R,1/1/2017,12/31/2017)&lt;/Q&gt;&lt;R&gt;1&lt;/R&gt;&lt;C&gt;1&lt;/C&gt;&lt;D xsi:type="xsd:double"&gt;610242.811228&lt;/D&gt;&lt;/FQL&gt;&lt;FQL&gt;&lt;Q&gt;KR7036570000^FF_PTX_INC(ANN_R,1/1/2018,12/31/2018)&lt;/Q&gt;&lt;R&gt;1&lt;/R&gt;&lt;C&gt;1&lt;/C&gt;&lt;D xsi:type="xsd:double"&gt;637349.91866&lt;/D&gt;&lt;/FQL&gt;&lt;FQL&gt;&lt;Q&gt;KR7036570000^FF_PTX_INC(ANN_R,1/1/2019,12/31/2019)&lt;/Q&gt;&lt;R&gt;1&lt;/R&gt;&lt;C&gt;1&lt;/C&gt;&lt;D xsi:type="xsd:double"&gt;500718.121499&lt;/D&gt;&lt;/FQL&gt;&lt;FQL&gt;&lt;Q&gt;KR7036570000^FF_PTX_INC(ANN_R,1/1/2020,12/31/2020)&lt;/Q&gt;&lt;R&gt;1&lt;/R&gt;&lt;C&gt;1&lt;/C&gt;&lt;D xsi:type="xsd:double"&gt;802629.376995&lt;/D&gt;&lt;/FQL&gt;&lt;FQL&gt;&lt;Q&gt;TW0002002003^FF_PTX_INC(ANN_R,1/1/2016,12/31/2016)&lt;/Q&gt;&lt;R&gt;1&lt;/R&gt;&lt;C&gt;1&lt;/C&gt;&lt;D xsi:type="xsd:double"&gt;22563.049&lt;/D&gt;&lt;/FQL&gt;&lt;FQL&gt;&lt;Q&gt;JP3258000003^FF_PTX_INC(ANN_R,1/1/2017,12/31/2017)&lt;/Q&gt;&lt;R&gt;1&lt;/R&gt;&lt;C&gt;1&lt;/C&gt;&lt;D xsi:type="xsd:double"&gt;233711&lt;/D&gt;&lt;/FQL&gt;&lt;FQL&gt;&lt;Q&gt;JP3258000003^FF_PTX_INC(ANN_R,1/1/2018,12/31/2018)&lt;/Q&gt;&lt;R&gt;1&lt;/R&gt;&lt;C&gt;1&lt;/C&gt;&lt;D xsi:type="xsd:double"&gt;246852&lt;/D&gt;&lt;/FQL&gt;&lt;FQL&gt;&lt;Q&gt;JP3258000003^FF_PTX_INC(ANN_R,1/1/2019,12/31/2019)&lt;/Q&gt;&lt;R&gt;1&lt;/R&gt;&lt;C&gt;1&lt;/C&gt;&lt;D xsi:type="xsd:double"&gt;116823&lt;/D&gt;&lt;/FQL&gt;&lt;FQL&gt;&lt;Q&gt;JP3258000003^FF_PTX_INC(ANN_R,1/1/2020,12/31/2020)&lt;/Q&gt;&lt;R&gt;1&lt;/R&gt;&lt;C&gt;1&lt;/C&gt;&lt;D xsi:type="xsd:double"&gt;99798&lt;/D&gt;&lt;/FQL&gt;&lt;FQL&gt;&lt;Q&gt;JP3902400005^FF_PTX_INC(ANN_R,1/1/2016,12/31/2016)&lt;/Q&gt;&lt;R&gt;1&lt;/R&gt;&lt;C&gt;1&lt;/C&gt;&lt;D xsi:type="xsd:double"&gt;318476&lt;/D&gt;&lt;/FQL&gt;&lt;FQL&gt;&lt;Q&gt;US0605051046^FF_PTX_INC(ANN_R,1/1/2017,12/31/2017)&lt;/Q&gt;&lt;R&gt;1&lt;/R&gt;&lt;C&gt;1&lt;/C&gt;&lt;D xsi:type="xsd:double"&gt;29213&lt;/D&gt;&lt;/FQL&gt;&lt;FQL&gt;&lt;Q&gt;US0605051046^FF_PTX_INC(ANN_R,1/1/2018,12/31/2018)&lt;/Q&gt;&lt;R&gt;1&lt;/R&gt;&lt;C&gt;1&lt;/C&gt;&lt;D xsi:type="xsd:double"&gt;34584&lt;/D&gt;&lt;/FQL&gt;&lt;FQL&gt;&lt;Q&gt;US0605051046^FF_PTX_INC(ANN_R,1/1/2019,12/31/2019)&lt;/Q&gt;&lt;R&gt;1&lt;/R&gt;&lt;C&gt;1&lt;/C&gt;&lt;D xsi:type="xsd:double"&gt;32754&lt;/D&gt;&lt;/FQL&gt;&lt;FQL&gt;&lt;Q&gt;US0605051046^FF_PTX_INC(ANN_R,1/1/2020,12/31/2020)&lt;/Q&gt;&lt;R&gt;1&lt;/R&gt;&lt;C&gt;1&lt;/C&gt;&lt;D xsi:type="xsd:double"&gt;18995&lt;/D&gt;&lt;/FQL&gt;&lt;FQL&gt;&lt;Q&gt;JP3778630008^FF_PTX_INC(ANN_R,1/1/2016,12/31/2016)&lt;/Q&gt;&lt;R&gt;1&lt;/R&gt;&lt;C&gt;1&lt;/C&gt;&lt;D xsi:type="xsd:double"&gt;48489&lt;/D&gt;&lt;/FQL&gt;&lt;FQL&gt;&lt;Q&gt;US92343V1044^FF_PTX_INC(ANN_R,1/1/2017,12/31/2017)&lt;/Q&gt;&lt;R&gt;1&lt;/R&gt;&lt;C&gt;1&lt;/C&gt;&lt;D xsi:type="xsd:double"&gt;20594&lt;/D&gt;&lt;/FQL&gt;&lt;FQL&gt;&lt;Q&gt;US92343V1044^FF_PTX_INC(ANN_R,1/1/2018,12/31/2018)&lt;/Q&gt;&lt;R&gt;1&lt;/R&gt;&lt;C&gt;1&lt;/C&gt;&lt;D xsi:type="xsd:double"&gt;19623&lt;/D&gt;&lt;/FQL&gt;&lt;FQL&gt;&lt;Q&gt;US92343V1044^FF_PTX_INC(ANN_R,1/1/2019,12/31/2019)&lt;/Q&gt;&lt;R&gt;1&lt;/R&gt;&lt;C&gt;1&lt;/C&gt;&lt;D xsi:type="xsd:double"&gt;22733&lt;/D&gt;&lt;/FQL&gt;&lt;FQL&gt;&lt;Q&gt;US92343V1044^FF_PTX_INC(ANN_R,1/1/2020,12/31/2020)&lt;/Q&gt;&lt;R&gt;1&lt;/R&gt;&lt;C&gt;1&lt;/C&gt;&lt;D xsi:type="xsd:double"&gt;23967&lt;/D&gt;&lt;/FQL&gt;&lt;FQL&gt;&lt;Q&gt;JP3386450005^FF_PTX_INC(ANN_R,1/1/2016,12/31/2016)&lt;/Q&gt;&lt;R&gt;1&lt;/R&gt;&lt;C&gt;1&lt;/C&gt;&lt;D xsi:type="xsd:double"&gt;-357572&lt;/D&gt;&lt;/FQL&gt;&lt;FQL&gt;&lt;Q&gt;US22160K1051^FF_PTX_INC(ANN_R,1/1/2017,12/31/2017)&lt;/Q&gt;&lt;R&gt;1&lt;/R&gt;&lt;C&gt;1&lt;/C&gt;&lt;D xsi:type="xsd:double"&gt;4039&lt;/D&gt;&lt;/FQL&gt;&lt;FQL&gt;&lt;Q&gt;US22160K1051^FF_PTX_INC(ANN_R,1/1/2018,12/31/2018)&lt;/Q&gt;&lt;R&gt;1&lt;/R&gt;&lt;C&gt;1&lt;/C&gt;&lt;D xsi:type="xsd:double"&gt;4442&lt;/D&gt;&lt;/FQL&gt;&lt;FQL&gt;&lt;Q&gt;US22160K1051^FF_PTX_INC(ANN_R,1/1/2019,12/31/2019)&lt;/Q&gt;&lt;R&gt;1&lt;/R&gt;&lt;C&gt;1&lt;/C&gt;&lt;D xsi:type="xsd:double"&gt;4765&lt;/D&gt;&lt;/FQL&gt;&lt;FQL&gt;&lt;Q&gt;US22160K1051^FF_PTX_INC(ANN_R,1/1/2020,12/31/2020)&lt;/Q&gt;&lt;R&gt;1&lt;/R&gt;&lt;C&gt;1&lt;/C&gt;&lt;D xsi:type="xsd:double"&gt;5367&lt;/D&gt;&lt;/FQL&gt;&lt;FQL&gt;&lt;Q&gt;US6934751057^FF_PTX_INC(ANN_R,1/1/2016,12/31/2016)&lt;/Q&gt;&lt;R&gt;1&lt;/R&gt;&lt;C&gt;1&lt;/C&gt;&lt;D xsi:type="xsd:double"&gt;5253&lt;/D&gt;&lt;/FQL&gt;&lt;FQL&gt;&lt;Q&gt;US9078181081^FF_PTX_INC(ANN_R,1/1/2017,12/31/2017)&lt;/Q&gt;&lt;R&gt;1&lt;/R&gt;&lt;C&gt;1&lt;/C&gt;&lt;D xsi:type="xsd:double"&gt;7632&lt;/D&gt;&lt;/FQL&gt;&lt;FQL&gt;&lt;Q&gt;US9078181081^FF_PTX_INC(ANN_R,1/1/2018,12/31/2018)&lt;/Q&gt;&lt;R&gt;1&lt;/R&gt;&lt;C&gt;1&lt;/C&gt;&lt;D xsi:type="xsd:double"&gt;7741&lt;/D&gt;&lt;/FQL&gt;&lt;FQL&gt;&lt;Q&gt;US9078181081^FF_PTX_INC(ANN_R,1/1/2019,12/31/2019)&lt;/Q&gt;&lt;R&gt;1&lt;/R&gt;&lt;C&gt;1&lt;/C&gt;&lt;D xsi:type="xsd:double"&gt;7747&lt;/D&gt;&lt;/FQL&gt;&lt;FQL&gt;&lt;Q&gt;US9078181081^FF_PTX_INC(ANN_R,1/1/2020,12/31/2020)&lt;/Q&gt;&lt;R&gt;1&lt;/R&gt;&lt;C&gt;1&lt;/C&gt;&lt;D xsi:type="xsd:double"&gt;6980&lt;/D&gt;&lt;/FQL&gt;&lt;FQL&gt;&lt;Q&gt;US4364401012^FF_PTX_INC(ANN_R,1/1/2016,12/31/2016)&lt;/Q&gt;&lt;R&gt;1&lt;/R&gt;&lt;C&gt;1&lt;/C&gt;&lt;D xsi:type="xsd:double"&gt;415.3&lt;/D&gt;&lt;/FQL&gt;&lt;FQL&gt;&lt;Q&gt;US0970231058^FF_PTX_INC(ANN_R,1/1/2017,12/31/2017)&lt;/Q&gt;&lt;R&gt;1&lt;/R&gt;&lt;C&gt;1&lt;/C&gt;&lt;D xsi:type="xsd:double"&gt;10107&lt;/D&gt;&lt;/FQL&gt;&lt;FQL&gt;&lt;Q&gt;US0970231058^FF_PTX_INC(ANN_R,1/1/2018,12/31/2018)&lt;/Q&gt;&lt;R&gt;1&lt;/R&gt;&lt;C&gt;1&lt;/C&gt;&lt;D xsi:type="xsd:double"&gt;11604&lt;/D&gt;&lt;/FQL&gt;&lt;FQL&gt;&lt;Q&gt;US0970231058^FF_PTX_INC(ANN_R,1/1/2019,12/31/2019)&lt;/Q&gt;&lt;R&gt;1&lt;/R&gt;&lt;C&gt;1&lt;/C&gt;&lt;D xsi:type="xsd:double"&gt;-2259&lt;/D&gt;&lt;/FQL&gt;&lt;FQL&gt;&lt;Q&gt;US0970231058^FF_PTX_INC(ANN_R,1/1/2020,12/31/2020)&lt;/Q&gt;&lt;R&gt;1&lt;/R&gt;&lt;C&gt;1&lt;/C&gt;&lt;D xsi:type="xsd:double"&gt;-14476&lt;/D&gt;&lt;/FQL&gt;&lt;FQL&gt;&lt;Q&gt;JP3951600000^FF_PTX_INC(ANN_R,1/1/2016,12/31/2016)&lt;/Q&gt;&lt;R&gt;1&lt;/R&gt;&lt;C&gt;1&lt;/C&gt;&lt;D xsi:type="xsd:double"&gt;75835&lt;/D&gt;&lt;/FQL&gt;&lt;FQL&gt;&lt;Q&gt;US88579Y1010^FF_PTX_INC(ANN_R,1/1/2017,12/31/2017)&lt;/Q&gt;&lt;R&gt;1&lt;/R&gt;&lt;C&gt;1&lt;/C&gt;&lt;D xsi:type="xsd:double"&gt;7548&lt;/D&gt;&lt;/FQL&gt;&lt;FQL&gt;&lt;Q&gt;US88579Y1010^FF_PTX_INC(ANN_R,1/1/2018,12/31/2018)&lt;/Q&gt;&lt;R&gt;1&lt;/R&gt;&lt;C&gt;1&lt;/C&gt;&lt;D xsi:type="xsd:double"&gt;7000&lt;/D&gt;&lt;/FQL&gt;&lt;FQL&gt;&lt;Q&gt;US88579Y1010^FF_PTX_INC(ANN_R,1/1/2019,12/31/2019)&lt;/Q&gt;&lt;R&gt;1&lt;/R&gt;&lt;C&gt;1&lt;/C&gt;&lt;D xsi:type="xsd:double"&gt;5712&lt;/D&gt;&lt;/FQL&gt;&lt;FQL&gt;&lt;Q&gt;US88579Y1010^FF_PTX_INC(ANN_R,1/1/2020,12/31/2020)&lt;/Q&gt;&lt;R&gt;1&lt;/R&gt;&lt;C&gt;1&lt;/C&gt;&lt;D xsi:type="xsd:double"&gt;6795&lt;/D&gt;&lt;/FQL&gt;&lt;FQL&gt;&lt;Q&gt;JP3358000002^FF_PTX_INC(ANN_R,1/1/2016,12/31/2016)&lt;/Q&gt;&lt;R&gt;1&lt;/R&gt;&lt;C&gt;1&lt;/C&gt;&lt;D xsi:type="xsd:double"&gt;68402&lt;/D&gt;&lt;/FQL&gt;&lt;FQL&gt;&lt;Q&gt;US5128071082^FF_PTX_INC(ANN_R,1/1/2017,12/31/2017)&lt;/Q&gt;&lt;R&gt;1&lt;/R&gt;&lt;C&gt;1&lt;/C&gt;&lt;D xsi:type="xsd:double"&gt;1811.673&lt;/D&gt;&lt;/FQL&gt;&lt;FQL&gt;&lt;Q&gt;US5128071082^FF_PTX_INC(ANN_R,1/1/2018,12/31/2018)&lt;/Q&gt;&lt;R&gt;1&lt;/R&gt;&lt;C&gt;1&lt;/C&gt;&lt;D xsi:type="xsd:double"&gt;3151.789&lt;/D&gt;&lt;/FQL&gt;&lt;FQL&gt;&lt;Q&gt;US5128071082^FF_PTX_INC(ANN_R,1/1/2019,12/31/2019)&lt;/Q&gt;&lt;R&gt;1&lt;/R&gt;&lt;C&gt;1&lt;/C&gt;&lt;D xsi:type="xsd:double"&gt;2446.571&lt;/D&gt;&lt;/FQL&gt;&lt;FQL&gt;&lt;Q&gt;US5128071082^FF_PTX_INC(ANN_R,1/1/2020,12/31/2020)&lt;/Q&gt;&lt;R&gt;1&lt;/R&gt;&lt;C&gt;1&lt;/C&gt;&lt;D xsi:type="xsd:double"&gt;2574.978&lt;/D&gt;&lt;/FQL&gt;&lt;FQL&gt;&lt;Q&gt;JP3421800008^FF_PTX_INC(ANN_R,1/1/2016,12/31/2016)&lt;/Q&gt;&lt;R&gt;1&lt;/R&gt;&lt;C&gt;1&lt;/C&gt;&lt;D xsi:type="xsd:double"&gt;121408&lt;/D&gt;&lt;/FQL&gt;&lt;FQL&gt;&lt;Q&gt;US78409V1044^FF_PTX_INC(ANN_R,1/1/2017,12/31/2017)&lt;/Q&gt;&lt;R&gt;1&lt;/R&gt;&lt;C&gt;1&lt;/C&gt;&lt;D xsi:type="xsd:double"&gt;2461&lt;/D&gt;&lt;/FQL&gt;&lt;FQL&gt;&lt;Q&gt;US78409V1044^FF_PTX_INC(ANN_R,1/1/2018,12/31/2018)&lt;/Q&gt;&lt;R&gt;1&lt;/R&gt;&lt;C&gt;1&lt;/C&gt;&lt;D xsi:type="xsd:double"&gt;2681&lt;/D&gt;&lt;/FQL&gt;&lt;FQL&gt;&lt;Q&gt;US78409V1044^FF_PTX_INC(ANN_R,1/1/2019,12/31/2019)&lt;/Q&gt;&lt;R&gt;1&lt;/R&gt;&lt;C&gt;1&lt;/C&gt;&lt;D xsi:type="xsd:double"&gt;2930&lt;/D&gt;&lt;/FQL&gt;&lt;FQL&gt;&lt;Q&gt;US78409V1044^FF_PTX_INC(ANN_R,1/1/2020,12/31/2020)&lt;/Q&gt;&lt;R&gt;1&lt;/R&gt;&lt;C&gt;1&lt;/C&gt;&lt;D xsi:type="xsd:double"&gt;3228&lt;/D&gt;&lt;/FQL&gt;&lt;FQL&gt;&lt;Q&gt;JP3236200006^FF_PTX_INC(ANN_R,1/1/2016,12/31/2016)&lt;/Q&gt;&lt;R&gt;1&lt;/R&gt;&lt;C&gt;1&lt;/C&gt;&lt;D xsi:type="xsd:double"&gt;205520&lt;/D&gt;&lt;/FQL&gt;&lt;FQL&gt;&lt;Q&gt;US6092071058^FF_PTX_INC(ANN_R,1/1/2017,12/31/2017)&lt;/Q&gt;&lt;R&gt;1&lt;/R&gt;&lt;C&gt;1&lt;/C&gt;&lt;D xsi:type="xsd:double"&gt;3164&lt;/D&gt;&lt;/FQL&gt;&lt;FQL&gt;&lt;Q&gt;US6092071058^FF_PTX_INC(ANN_R,1/1/2018,12/31/2018)&lt;/Q&gt;&lt;R&gt;1&lt;/R&gt;&lt;C&gt;1&lt;/C&gt;&lt;D xsi:type="xsd:double"&gt;3620&lt;/D&gt;&lt;/FQL&gt;&lt;FQL&gt;&lt;Q&gt;US6092071058^FF_PTX_INC(ANN_R,1/1/2019,12/31/2019)&lt;/Q&gt;&lt;R&gt;1&lt;/R&gt;&lt;C&gt;1&lt;/C&gt;&lt;D xsi:type="xsd:double"&gt;3445&lt;/D&gt;&lt;/FQL&gt;&lt;FQL&gt;&lt;Q&gt;US6092071058^FF_PTX_INC(ANN_R,1/1/2020,12/31/2020)&lt;/Q&gt;&lt;R&gt;1&lt;/R&gt;&lt;C&gt;1&lt;/C&gt;&lt;D xsi:type="xsd:double"&gt;4372&lt;/D&gt;&lt;/FQL&gt;&lt;FQL&gt;&lt;Q&gt;TW0001303006^FF_PTX_INC(ANN_R,1/1/2016,12/31/2016)&lt;/Q&gt;&lt;R&gt;1&lt;/R&gt;&lt;C&gt;1&lt;/C&gt;&lt;D xsi:type="xsd:double"&gt;26276.659&lt;/D&gt;&lt;/FQL&gt;&lt;FQL&gt;&lt;Q&gt;US98978V1035^FF_PTX_INC(ANN_R,1/1/2017,12/31/2017)&lt;/Q&gt;&lt;R&gt;1&lt;/R&gt;&lt;C&gt;1&lt;/C&gt;&lt;D xsi:type="xsd:double"&gt;1525&lt;/D&gt;&lt;/FQL&gt;&lt;FQL&gt;&lt;Q&gt;US98978V1035^FF_PTX_INC(ANN_R,1/1/2018,12/31/2018)&lt;/Q&gt;&lt;R&gt;1&lt;/R&gt;&lt;C&gt;1&lt;/C&gt;&lt;D xsi:type="xsd:double"&gt;1690&lt;/D&gt;&lt;/FQL&gt;&lt;FQL&gt;&lt;Q&gt;US98978V1035^FF_PTX_INC(ANN_R,1/1/2019,12/31/2019)&lt;/Q&gt;&lt;R&gt;1&lt;/R&gt;&lt;C&gt;1&lt;/C&gt;&lt;D xsi:type="xsd:double"&gt;1801&lt;/D&gt;&lt;/FQL&gt;&lt;FQL&gt;&lt;Q&gt;US98978V1035^FF_PTX_INC(ANN_R,1/1/2020,12/31/2020)&lt;/Q&gt;&lt;R&gt;1&lt;/R&gt;&lt;C&gt;1&lt;/C&gt;&lt;D xsi:type="xsd:double"&gt;1996&lt;/D&gt;&lt;/FQL&gt;&lt;FQL&gt;&lt;Q&gt;JP3866800000^FF_PTX_INC(ANN_R,1/1/2016,12/31/2016)&lt;/Q&gt;&lt;R&gt;1&lt;/R&gt;&lt;C&gt;1&lt;/C&gt;&lt;D xsi:type="xsd:double"&gt;227529&lt;/D&gt;&lt;/FQL&gt;&lt;FQL&gt;&lt;Q&gt;US6934751057^FF_PTX_INC(ANN_R,1/1/2017,12/31/2017)&lt;/Q&gt;&lt;R&gt;1&lt;/R&gt;&lt;C&gt;1&lt;/C&gt;&lt;D xsi:type="xsd:double"&gt;5490&lt;/D&gt;&lt;/FQL&gt;&lt;FQL&gt;&lt;Q&gt;US6934751057^FF_PTX_INC(ANN_R,1/1/2018,12/31/2018)&lt;/Q&gt;&lt;R&gt;1&lt;/R&gt;&lt;C&gt;1&lt;/C&gt;&lt;D xsi:type="xsd:double"&gt;6428&lt;/D&gt;&lt;/FQL&gt;&lt;FQL&gt;&lt;Q&gt;US6934751057^FF_PTX_INC(ANN_R,1/1/2019,12/31/2019)&lt;/Q&gt;&lt;R&gt;1&lt;/R&gt;&lt;C&gt;1&lt;/C&gt;&lt;D xsi:type="xsd:double"&gt;6480&lt;/D&gt;&lt;/FQL&gt;&lt;FQL&gt;&lt;Q&gt;US6934751057^FF_PTX_INC(ANN_R,1/1/2020,12/31/2020)&lt;/Q&gt;&lt;R&gt;1&lt;/R&gt;&lt;C&gt;1&lt;/C&gt;&lt;D xsi:type="xsd:double"&gt;3429&lt;/D&gt;&lt;/FQL&gt;&lt;FQL&gt;&lt;Q&gt;JP3160400002^FF_PTX_INC(ANN_R,1/1/2016,12/31/2016)&lt;/Q&gt;&lt;R&gt;1&lt;/R&gt;&lt;C&gt;1&lt;/C&gt;&lt;D xsi:type="xsd:double"&gt;50473&lt;/D&gt;&lt;/FQL&gt;&lt;FQL&gt;&lt;Q&gt;US37045V1008^FF_PTX_INC(ANN_R,1/1/2017,12/31/2017)&lt;/Q&gt;&lt;R&gt;1&lt;/R&gt;&lt;C&gt;1&lt;/C&gt;&lt;D xsi:type="xsd:double"&gt;11863&lt;/D&gt;&lt;/FQL&gt;&lt;FQL&gt;&lt;Q&gt;US37045V1008^FF_PTX_INC(ANN_R,1/1/2018,12/31/2018)&lt;/Q&gt;&lt;R&gt;1&lt;/R&gt;&lt;C&gt;1&lt;/C&gt;&lt;D xsi:type="xsd:double"&gt;8549&lt;/D&gt;&lt;/FQL&gt;&lt;FQL&gt;&lt;Q&gt;US37045V1008^FF_PTX_INC(ANN_R,1/1/2019,12/31/2019)&lt;/Q&gt;&lt;R&gt;1&lt;/R&gt;&lt;C&gt;1&lt;/C&gt;&lt;D xsi:type="xsd:double"&gt;7436&lt;/D&gt;&lt;/FQL&gt;&lt;FQL&gt;&lt;Q&gt;US37045V1008^FF_PTX_INC(ANN_R,1/1/2020,12/31/2020)&lt;/Q&gt;&lt;R&gt;1&lt;/R&gt;&lt;C&gt;1&lt;/C&gt;&lt;D xsi:type="xsd:double"&gt;8095&lt;/D&gt;&lt;/FQL&gt;&lt;FQL&gt;&lt;Q&gt;US22160K1051^FF_PTX_INC(ANN_R,1/1/2016,12/31/2016)&lt;/Q&gt;&lt;R&gt;1&lt;/R&gt;&lt;C&gt;1&lt;/C&gt;&lt;D xsi:type="xsd:double"&gt;3619&lt;/D&gt;&lt;/FQL&gt;&lt;FQL&gt;&lt;Q&gt;US00507V1098^FF_PTX_INC(ANN_R,1/1/2017,12/31/2017)&lt;/Q&gt;&lt;R&gt;1&lt;/R&gt;&lt;C&gt;1&lt;/C&gt;&lt;D xsi:type="xsd:double"&gt;1151&lt;/D&gt;&lt;/FQL&gt;&lt;FQL&gt;&lt;Q&gt;US00507V1098^FF_PTX_INC(ANN_R,1/1/2018,12/31/2018)&lt;/Q&gt;&lt;R&gt;1&lt;/R&gt;&lt;C&gt;1&lt;/C&gt;&lt;D xsi:type="xsd:double"&gt;1877&lt;/D&gt;&lt;/FQL&gt;&lt;FQL&gt;&lt;Q&gt;US00507V1098^FF_PTX_INC(ANN_R,1/1/2019,12/31/2019)&lt;/Q&gt;&lt;R&gt;1&lt;/R&gt;&lt;C&gt;1&lt;/C&gt;&lt;D xsi:type="xsd:double"&gt;1633&lt;/D&gt;&lt;/FQL&gt;&lt;FQL&gt;&lt;Q&gt;US00507V1098^FF_PTX_INC(ANN_R,1/1/2020,12/31/2020)&lt;/Q&gt;&lt;R&gt;1&lt;/R&gt;&lt;C&gt;1&lt;/C&gt;&lt;D xsi:type="xsd:double"&gt;2616&lt;/D&gt;&lt;/FQL&gt;&lt;FQL&gt;&lt;Q&gt;US75886F1075^FF_PTX_INC(ANN_R,1/1/2016,12/31/2016)&lt;/Q&gt;&lt;R&gt;1&lt;/R&gt;&lt;C&gt;1&lt;/C&gt;&lt;D xsi:type="xsd:double"&gt;1329.815&lt;/D&gt;&lt;/FQL&gt;&lt;FQL&gt;&lt;Q&gt;US31428X1063^FF_PTX_INC(ANN_R,1/1/2017,12/31/2017)&lt;/Q&gt;&lt;R&gt;1&lt;/R&gt;&lt;C&gt;1&lt;/C&gt;&lt;D xsi:type="xsd:double"&gt;4579&lt;/D&gt;&lt;/FQL&gt;&lt;FQL&gt;&lt;Q&gt;US31428X1063^FF_PTX_INC(ANN_R,1/1/2018,12/31/2018)&lt;/Q&gt;&lt;R&gt;1&lt;/R&gt;&lt;C&gt;1&lt;/C&gt;&lt;D xsi:type="xsd:double"&gt;4353&lt;/D&gt;&lt;/FQL&gt;&lt;FQL&gt;&lt;Q&gt;US31428X1063^FF_PTX_INC(ANN_R,1/1/2019,12/31/2019)&lt;/Q&gt;&lt;R&gt;1&lt;/R&gt;&lt;C&gt;1&lt;/C&gt;&lt;D xsi:type="xsd:double"&gt;655&lt;/D&gt;&lt;/FQL&gt;&lt;FQL&gt;&lt;Q&gt;US31428X1063^FF_PTX_INC(ANN_R,1/1/2020,12/31/2020)&lt;/Q&gt;&lt;R&gt;1&lt;/R&gt;&lt;C&gt;1&lt;/C&gt;&lt;D xsi:type="xsd:double"&gt;1669&lt;/D&gt;&lt;/FQL&gt;&lt;FQL&gt;&lt;Q&gt;US21036P1084^FF_PTX_INC(ANN_R,1/1/2016,12/31/2016)&lt;/Q&gt;&lt;R&gt;1&lt;/R&gt;&lt;C&gt;1&lt;/C&gt;&lt;D xsi:type="xsd:double"&gt;1501.2&lt;/D&gt;&lt;/FQL&gt;&lt;FQL&gt;&lt;Q&gt;US1941621039^FF_PTX_INC(ANN_R,1/1/2017,12/31/2017)&lt;/Q&gt;&lt;R&gt;1&lt;/R&gt;&lt;C&gt;1&lt;/C&gt;&lt;D xsi:type="xsd:double"&gt;3487&lt;/D&gt;&lt;/FQL&gt;&lt;FQL&gt;&lt;Q&gt;US1941621039^FF_PTX_INC(ANN_R,1/1/2018,12/31/2018)&lt;/Q&gt;&lt;R&gt;1&lt;/R&gt;&lt;C&gt;1&lt;/C&gt;&lt;D xsi:type="xsd:double"&gt;3464&lt;/D&gt;&lt;/FQL&gt;&lt;FQL&gt;&lt;Q&gt;US1941621039^FF_PTX_INC(ANN_R,1/1/2019,12/31/2019)&lt;/Q&gt;&lt;R&gt;1&lt;/R&gt;&lt;C&gt;1&lt;/C&gt;&lt;D xsi:type="xsd:double"&gt;3301&lt;/D&gt;&lt;/FQL&gt;&lt;FQL&gt;&lt;Q&gt;US1941621039^FF_PTX_INC(ANN_R,1/1/2020,12/31/2020)&lt;/Q&gt;&lt;R&gt;1&lt;/R&gt;&lt;C&gt;1&lt;/C&gt;&lt;D xsi:type="xsd:double"&gt;3647&lt;/D&gt;&lt;/FQL&gt;&lt;FQL&gt;&lt;Q&gt;US49271V1008^FF_PTX_INC(ANN_R,1/1/2016,12/31/2016)&lt;/Q&gt;&lt;R&gt;1&lt;/R&gt;&lt;C&gt;1&lt;/C&gt;&lt;D xsi:type="xsd:double"&gt;1283&lt;/D&gt;&lt;/FQL&gt;&lt;FQL&gt;&lt;Q&gt;US5184391044^FF_PTX_INC(ANN_R,1/1/2017,12/31/2017)&lt;/Q&gt;&lt;R&gt;1&lt;/R&gt;&lt;C&gt;1&lt;/C&gt;&lt;D xsi:type="xsd:double"&gt;1617&lt;/D&gt;&lt;/FQL&gt;&lt;FQL&gt;&lt;Q&gt;US5184391044^FF_PTX_INC(ANN_R,1/1/2018,12/31/2018)&lt;/Q&gt;&lt;R&gt;1&lt;/R&gt;&lt;C&gt;1&lt;/C&gt;&lt;D xsi:type="xsd:double"&gt;1980&lt;/D&gt;&lt;/FQL&gt;&lt;FQL&gt;&lt;Q&gt;US5184391044^FF_PTX_INC(ANN_R,1/1/2019,12/31/2019)&lt;/Q&gt;&lt;R&gt;1&lt;/R&gt;&lt;C&gt;1&lt;/C&gt;&lt;D xsi:type="xsd:double"&gt;2307&lt;/D&gt;&lt;/FQL&gt;&lt;FQL&gt;&lt;Q&gt;US5184391044^FF_PTX_INC(ANN_R,1/1/2020,12/31/2020)&lt;/Q&gt;&lt;R&gt;1&lt;/R&gt;&lt;C&gt;1&lt;/C&gt;&lt;D xsi:type="xsd:double"&gt;1046&lt;/D&gt;&lt;/FQL&gt;&lt;FQL&gt;&lt;Q&gt;US9291601097^FF_PTX_INC(ANN_R,1/1/2016,12/31/2016)&lt;/Q&gt;&lt;R&gt;1&lt;/R&gt;&lt;C&gt;1&lt;/C&gt;&lt;D xsi:type="xsd:double"&gt;547.257&lt;/D&gt;&lt;/FQL&gt;&lt;FQL&gt;&lt;Q&gt;US0091581068^FF_PTX_INC(ANN_R,1/1/2017,12/31/2017)&lt;/Q&gt;&lt;R&gt;1&lt;/R&gt;&lt;C&gt;1&lt;/C&gt;&lt;D xsi:type="xsd:double"&gt;1416.1&lt;/D&gt;&lt;/FQL&gt;&lt;FQL&gt;&lt;Q&gt;US0091581068^FF_PTX_INC(ANN_R,1/1/2018,12/31/2018)&lt;/Q&gt;&lt;R&gt;1&lt;/R&gt;&lt;C&gt;1&lt;/C&gt;&lt;D xsi:type="xsd:double"&gt;2015&lt;/D&gt;&lt;/FQL&gt;&lt;FQL&gt;&lt;Q&gt;US0091581068^FF_PTX_INC(ANN_R,1/1/2019,12/31/2019)&lt;/Q&gt;&lt;R&gt;1&lt;/R&gt;&lt;C&gt;1&lt;/C&gt;&lt;D xsi:type="xsd:double"&gt;2289.5&lt;/D&gt;&lt;/FQL&gt;&lt;FQL&gt;&lt;Q&gt;US0091581068^FF_PTX_INC(ANN_R,1/1/2020,12/31/2020)&lt;/Q&gt;&lt;R&gt;1&lt;/R&gt;&lt;C&gt;1&lt;/C&gt;&lt;D xsi:type="xsd:double"&gt;2423.8&lt;/D&gt;&lt;/FQL&gt;&lt;FQL&gt;&lt;Q&gt;JP3173400007^FF_PTX_INC(ANN_R,1/1/</t>
        </r>
      </text>
    </comment>
    <comment ref="A18" authorId="0" shapeId="0" xr:uid="{C8094E68-7B95-43DB-B0ED-6D7FF1D800B2}">
      <text>
        <r>
          <rPr>
            <b/>
            <sz val="9"/>
            <color indexed="81"/>
            <rFont val="Tahoma"/>
            <charset val="1"/>
          </rPr>
          <t>2016,12/31/2016)&lt;/Q&gt;&lt;R&gt;1&lt;/R&gt;&lt;C&gt;1&lt;/C&gt;&lt;D xsi:type="xsd:double"&gt;32196&lt;/D&gt;&lt;/FQL&gt;&lt;FQL&gt;&lt;Q&gt;US8725901040^FF_PTX_INC(ANN_R,1/1/2017,12/31/2017)&lt;/Q&gt;&lt;R&gt;1&lt;/R&gt;&lt;C&gt;1&lt;/C&gt;&lt;D xsi:type="xsd:double"&gt;3161&lt;/D&gt;&lt;/FQL&gt;&lt;FQL&gt;&lt;Q&gt;US8725901040^FF_PTX_INC(ANN_R,1/1/2018,12/31/2018)&lt;/Q&gt;&lt;R&gt;1&lt;/R&gt;&lt;C&gt;1&lt;/C&gt;&lt;D xsi:type="xsd:double"&gt;3917&lt;/D&gt;&lt;/FQL&gt;&lt;FQL&gt;&lt;Q&gt;US8725901040^FF_PTX_INC(ANN_R,1/1/2019,12/31/2019)&lt;/Q&gt;&lt;R&gt;1&lt;/R&gt;&lt;C&gt;1&lt;/C&gt;&lt;D xsi:type="xsd:double"&gt;4603&lt;/D&gt;&lt;/FQL&gt;&lt;FQL&gt;&lt;Q&gt;US8725901040^FF_PTX_INC(ANN_R,1/1/2020,12/31/2020)&lt;/Q&gt;&lt;R&gt;1&lt;/R&gt;&lt;C&gt;1&lt;/C&gt;&lt;D xsi:type="xsd:double"&gt;3530&lt;/D&gt;&lt;/FQL&gt;&lt;FQL&gt;&lt;Q&gt;JP3634600005^FF_PTX_INC(ANN_R,1/1/2016,12/31/2016)&lt;/Q&gt;&lt;R&gt;1&lt;/R&gt;&lt;C&gt;1&lt;/C&gt;&lt;D xsi:type="xsd:double"&gt;191386&lt;/D&gt;&lt;/FQL&gt;&lt;FQL&gt;&lt;Q&gt;US75886F1075^FF_PTX_INC(ANN_R,1/1/2017,12/31/2017)&lt;/Q&gt;&lt;R&gt;1&lt;/R&gt;&lt;C&gt;1&lt;/C&gt;&lt;D xsi:type="xsd:double"&gt;2078.511&lt;/D&gt;&lt;/FQL&gt;&lt;FQL&gt;&lt;Q&gt;US75886F1075^FF_PTX_INC(ANN_R,1/1/2018,12/31/2018)&lt;/Q&gt;&lt;R&gt;1&lt;/R&gt;&lt;C&gt;1&lt;/C&gt;&lt;D xsi:type="xsd:double"&gt;2553.5&lt;/D&gt;&lt;/FQL&gt;&lt;FQL&gt;&lt;Q&gt;US75886F1075^FF_PTX_INC(ANN_R,1/1/2019,12/31/2019)&lt;/Q&gt;&lt;R&gt;1&lt;/R&gt;&lt;C&gt;1&lt;/C&gt;&lt;D xsi:type="xsd:double"&gt;2429.1&lt;/D&gt;&lt;/FQL&gt;&lt;FQL&gt;&lt;Q&gt;US75886F1075^FF_PTX_INC(ANN_R,1/1/2020,12/31/2020)&lt;/Q&gt;&lt;R&gt;1&lt;/R&gt;&lt;C&gt;1&lt;/C&gt;&lt;D xsi:type="xsd:double"&gt;3810.4&lt;/D&gt;&lt;/FQL&gt;&lt;FQL&gt;&lt;Q&gt;JP3496400007^FF_PTX_INC(ANN_R,1/1/2016,12/31/2016)&lt;/Q&gt;&lt;R&gt;1&lt;/R&gt;&lt;C&gt;1&lt;/C&gt;&lt;D xsi:type="xsd:double"&gt;818410&lt;/D&gt;&lt;/FQL&gt;&lt;FQL&gt;&lt;Q&gt;US6516391066^FF_PTX_INC(ANN_R,1/1/2017,12/31/2017)&lt;/Q&gt;&lt;R&gt;1&lt;/R&gt;&lt;C&gt;1&lt;/C&gt;&lt;D xsi:type="xsd:double"&gt;1072&lt;/D&gt;&lt;/FQL&gt;&lt;FQL&gt;&lt;Q&gt;US6516391066^FF_PTX_INC(ANN_R,1/1/2018,12/31/2018)&lt;/Q&gt;&lt;R&gt;1&lt;/R&gt;&lt;C&gt;1&lt;/C&gt;&lt;D xsi:type="xsd:double"&gt;738&lt;/D&gt;&lt;/FQL&gt;&lt;FQL&gt;&lt;Q&gt;US6516391066^FF_PTX_INC(ANN_R,1/1/2019,12/31/2019)&lt;/Q&gt;&lt;R&gt;1&lt;/R&gt;&lt;C&gt;1&lt;/C&gt;&lt;D xsi:type="xsd:double"&gt;3693&lt;/D&gt;&lt;/FQL&gt;&lt;FQL&gt;&lt;Q&gt;US6516391066^FF_PTX_INC(ANN_R,1/1/2020,12/31/2020)&lt;/Q&gt;&lt;R&gt;1&lt;/R&gt;&lt;C&gt;1&lt;/C&gt;&lt;D xsi:type="xsd:double"&gt;3143&lt;/D&gt;&lt;/FQL&gt;&lt;FQL&gt;&lt;Q&gt;JP3830800003^FF_PTX_INC(ANN_R,1/1/2016,12/31/2016)&lt;/Q&gt;&lt;R&gt;1&lt;/R&gt;&lt;C&gt;1&lt;/C&gt;&lt;D xsi:type="xsd:double"&gt;421588&lt;/D&gt;&lt;/FQL&gt;&lt;FQL&gt;&lt;Q&gt;US3453708600^FF_PTX_INC(ANN_R,1/1/2017,12/31/2017)&lt;/Q&gt;&lt;R&gt;1&lt;/R&gt;&lt;C&gt;1&lt;/C&gt;&lt;D xsi:type="xsd:double"&gt;8159&lt;/D&gt;&lt;/FQL&gt;&lt;FQL&gt;&lt;Q&gt;US3453708600^FF_PTX_INC(ANN_R,1/1/2018,12/31/2018)&lt;/Q&gt;&lt;R&gt;1&lt;/R&gt;&lt;C&gt;1&lt;/C&gt;&lt;D xsi:type="xsd:double"&gt;4345&lt;/D&gt;&lt;/FQL&gt;&lt;FQL&gt;&lt;Q&gt;US3453708600^FF_PTX_INC(ANN_R,1/1/2019,12/31/2019)&lt;/Q&gt;&lt;R&gt;1&lt;/R&gt;&lt;C&gt;1&lt;/C&gt;&lt;D xsi:type="xsd:double"&gt;-640&lt;/D&gt;&lt;/FQL&gt;&lt;FQL&gt;&lt;Q&gt;US3453708600^FF_PTX_INC(ANN_R,1/1/2020,12/31/2020)&lt;/Q&gt;&lt;R&gt;1&lt;/R&gt;&lt;C&gt;1&lt;/C&gt;&lt;D xsi:type="xsd:double"&gt;-1116&lt;/D&gt;&lt;/FQL&gt;&lt;FQL&gt;&lt;Q&gt;KR7012330007^FF_PTX_INC(ANN_R,1/1/2016,12/31/2016)&lt;/Q&gt;&lt;R&gt;1&lt;/R&gt;&lt;C&gt;1&lt;/C&gt;&lt;D xsi:type="xsd:double"&gt;3021139&lt;/D&gt;&lt;/FQL&gt;&lt;FQL&gt;&lt;Q&gt;US35671D8570^FF_PTX_INC(ANN_R,1/1/2017,12/31/2017)&lt;/Q&gt;&lt;R&gt;1&lt;/R&gt;&lt;C&gt;1&lt;/C&gt;&lt;D xsi:type="xsd:double"&gt;2902&lt;/D&gt;&lt;/FQL&gt;&lt;FQL&gt;&lt;Q&gt;US35671D8570^FF_PTX_INC(ANN_R,1/1/2018,12/31/2018)&lt;/Q&gt;&lt;R&gt;1&lt;/R&gt;&lt;C&gt;1&lt;/C&gt;&lt;D xsi:type="xsd:double"&gt;3892&lt;/D&gt;&lt;/FQL&gt;&lt;FQL&gt;&lt;Q&gt;US35671D8570^FF_PTX_INC(ANN_R,1/1/2019,12/31/2019)&lt;/Q&gt;&lt;R&gt;1&lt;/R&gt;&lt;C&gt;1&lt;/C&gt;&lt;D xsi:type="xsd:double"&gt;306&lt;/D&gt;&lt;/FQL&gt;&lt;FQL&gt;&lt;Q&gt;US35671D8570^FF_PTX_INC(ANN_R,1/1/2020,12/31/2020)&lt;/Q&gt;&lt;R&gt;1&lt;/R&gt;&lt;C&gt;1&lt;/C&gt;&lt;D xsi:type="xsd:double"&gt;1797&lt;/D&gt;&lt;/FQL&gt;&lt;FQL&gt;&lt;Q&gt;JP3802300008^FF_PTX_INC(ANN_R,1/1/2016,12/31/2016)&lt;/Q&gt;&lt;R&gt;1&lt;/R&gt;&lt;C&gt;1&lt;/C&gt;&lt;D xsi:type="xsd:double"&gt;90237&lt;/D&gt;&lt;/FQL&gt;&lt;FQL&gt;&lt;Q&gt;US4943681035^FF_PTX_INC(ANN_R,1/1/2017,12/31/2017)&lt;/Q&gt;&lt;R&gt;1&lt;/R&gt;&lt;C&gt;1&lt;/C&gt;&lt;D xsi:type="xsd:double"&gt;2991&lt;/D&gt;&lt;/FQL&gt;&lt;FQL&gt;&lt;Q&gt;US4943681035^FF_PTX_INC(ANN_R,1/1/2018,12/31/2018)&lt;/Q&gt;&lt;R&gt;1&lt;/R&gt;&lt;C&gt;1&lt;/C&gt;&lt;D xsi:type="xsd:double"&gt;1813&lt;/D&gt;&lt;/FQL&gt;&lt;FQL&gt;&lt;Q&gt;US4943681035^FF_PTX_INC(ANN_R,1/1/2019,12/31/2019)&lt;/Q&gt;&lt;R&gt;1&lt;/R&gt;&lt;C&gt;1&lt;/C&gt;&lt;D xsi:type="xsd:double"&gt;2650&lt;/D&gt;&lt;/FQL&gt;&lt;FQL&gt;&lt;Q&gt;US4943681035^FF_PTX_INC(ANN_R,1/1/2020,12/31/2020)&lt;/Q&gt;&lt;R&gt;1&lt;/R&gt;&lt;C&gt;1&lt;/C&gt;&lt;D xsi:type="xsd:double"&gt;2930&lt;/D&gt;&lt;/FQL&gt;&lt;FQL&gt;&lt;Q&gt;KR7006400006^FF_PTX_INC(ANN_R,1/1/2016,12/31/2016)&lt;/Q&gt;&lt;R&gt;1&lt;/R&gt;&lt;C&gt;1&lt;/C&gt;&lt;D xsi:type="xsd:double"&gt;-820693.892467&lt;/D&gt;&lt;/FQL&gt;&lt;FQL&gt;&lt;Q&gt;US45168D1046^FF_PTX_INC(ANN_R,1/1/2017,12/31/2017)&lt;/Q&gt;&lt;R&gt;1&lt;/R&gt;&lt;C&gt;1&lt;/C&gt;&lt;D xsi:type="xsd:double"&gt;381.057&lt;/D&gt;&lt;/FQL&gt;&lt;FQL&gt;&lt;Q&gt;US45168D1046^FF_PTX_INC(ANN_R,1/1/2018,12/31/2018)&lt;/Q&gt;&lt;R&gt;1&lt;/R&gt;&lt;C&gt;1&lt;/C&gt;&lt;D xsi:type="xsd:double"&gt;457.742&lt;/D&gt;&lt;/FQL&gt;&lt;FQL&gt;&lt;Q&gt;US45168D1046^FF_PTX_INC(ANN_R,1/1/2019,12/31/2019)&lt;/Q&gt;&lt;R&gt;1&lt;/R&gt;&lt;C&gt;1&lt;/C&gt;&lt;D xsi:type="xsd:double"&gt;522.218&lt;/D&gt;&lt;/FQL&gt;&lt;FQL&gt;&lt;Q&gt;US45168D1046^FF_PTX_INC(ANN_R,1/1/2020,12/31/2020)&lt;/Q&gt;&lt;R&gt;1&lt;/R&gt;&lt;C&gt;1&lt;/C&gt;&lt;D xsi:type="xsd:double"&gt;661.985&lt;/D&gt;&lt;/FQL&gt;&lt;FQL&gt;&lt;Q&gt;JP3249600002^FF_PTX_INC(ANN_R,1/1/2016,12/31/2016)&lt;/Q&gt;&lt;R&gt;1&lt;/R&gt;&lt;C&gt;1&lt;/C&gt;&lt;D xsi:type="xsd:double"&gt;145583&lt;/D&gt;&lt;/FQL&gt;&lt;FQL&gt;&lt;Q&gt;US40434L1052^FF_PTX_INC(ANN_R,1/1/2017,12/31/2017)&lt;/Q&gt;&lt;R&gt;1&lt;/R&gt;&lt;C&gt;1&lt;/C&gt;&lt;D xsi:type="xsd:double"&gt;3276&lt;/D&gt;&lt;/FQL&gt;&lt;FQL&gt;&lt;Q&gt;US40434L1052^FF_PTX_INC(ANN_R,1/1/2018,12/31/2018)&lt;/Q&gt;&lt;R&gt;1&lt;/R&gt;&lt;C&gt;1&lt;/C&gt;&lt;D xsi:type="xsd:double"&gt;3013&lt;/D&gt;&lt;/FQL&gt;&lt;FQL&gt;&lt;Q&gt;US40434L1052^FF_PTX_INC(ANN_R,1/1/2019,12/31/2019)&lt;/Q&gt;&lt;R&gt;1&lt;/R&gt;&lt;C&gt;1&lt;/C&gt;&lt;D xsi:type="xsd:double"&gt;2523&lt;/D&gt;&lt;/FQL&gt;&lt;FQL&gt;&lt;Q&gt;US40434L1052^FF_PTX_INC(ANN_R,1/1/2020,12/31/2020)&lt;/Q&gt;&lt;R&gt;1&lt;/R&gt;&lt;C&gt;1&lt;/C&gt;&lt;D xsi:type="xsd:double"&gt;3231&lt;/D&gt;&lt;/FQL&gt;&lt;FQL&gt;&lt;Q&gt;JP3893200000^FF_PTX_INC(ANN_R,1/1/2016,12/31/2016)&lt;/Q&gt;&lt;R&gt;1&lt;/R&gt;&lt;C&gt;1&lt;/C&gt;&lt;D xsi:type="xsd:double"&gt;181317&lt;/D&gt;&lt;/FQL&gt;&lt;FQL&gt;&lt;Q&gt;US2855121099^FF_PTX_INC(ANN_R,1/1/2017,12/31/2017)&lt;/Q&gt;&lt;R&gt;1&lt;/R&gt;&lt;C&gt;1&lt;/C&gt;&lt;D xsi:type="xsd:double"&gt;1210&lt;/D&gt;&lt;/FQL&gt;&lt;FQL&gt;&lt;Q&gt;US2855121099^FF_PTX_INC(ANN_R,1/1/2018,12/31/2018)&lt;/Q&gt;&lt;R&gt;1&lt;/R&gt;&lt;C&gt;1&lt;/C&gt;&lt;D xsi:type="xsd:double"&gt;1449&lt;/D&gt;&lt;/FQL&gt;&lt;FQL&gt;&lt;Q&gt;US2855121099^FF_PTX_INC(ANN_R,1/1/2019,12/31/2019)&lt;/Q&gt;&lt;R&gt;1&lt;/R&gt;&lt;C&gt;1&lt;/C&gt;&lt;D xsi:type="xsd:double"&gt;1079&lt;/D&gt;&lt;/FQL&gt;&lt;FQL&gt;&lt;Q&gt;US2855121099^FF_PTX_INC(ANN_R,1/1/2020,12/31/2020)&lt;/Q&gt;&lt;R&gt;1&lt;/R&gt;&lt;C&gt;1&lt;/C&gt;&lt;D xsi:type="xsd:double"&gt;1508&lt;/D&gt;&lt;/FQL&gt;&lt;FQL&gt;&lt;Q&gt;JP3422950000^FF_PTX_INC(ANN_R,1/1/2016,12/31/2016)&lt;/Q&gt;&lt;R&gt;1&lt;/R&gt;&lt;C&gt;1&lt;/C&gt;&lt;D xsi:type="xsd:double"&gt;303775&lt;/D&gt;&lt;/FQL&gt;&lt;FQL&gt;&lt;Q&gt;US21036P1084^FF_PTX_INC(ANN_R,1/1/2017,12/31/2017)&lt;/Q&gt;&lt;R&gt;1&lt;/R&gt;&lt;C&gt;1&lt;/C&gt;&lt;D xsi:type="xsd:double"&gt;2093.4&lt;/D&gt;&lt;/FQL&gt;&lt;FQL&gt;&lt;Q&gt;US21036P1084^FF_PTX_INC(ANN_R,1/1/2018,12/31/2018)&lt;/Q&gt;&lt;R&gt;1&lt;/R&gt;&lt;C&gt;1&lt;/C&gt;&lt;D xsi:type="xsd:double"&gt;2338&lt;/D&gt;&lt;/FQL&gt;&lt;FQL&gt;&lt;Q&gt;US21036P1084^FF_PTX_INC(ANN_R,1/1/2019,12/31/2019)&lt;/Q&gt;&lt;R&gt;1&lt;/R&gt;&lt;C&gt;1&lt;/C&gt;&lt;D xsi:type="xsd:double"&gt;4145&lt;/D&gt;&lt;/FQL&gt;&lt;FQL&gt;&lt;Q&gt;US21036P1084^FF_PTX_INC(ANN_R,1/1/2020,12/31/2020)&lt;/Q&gt;&lt;R&gt;1&lt;/R&gt;&lt;C&gt;1&lt;/C&gt;&lt;D xsi:type="xsd:double"&gt;-945.2&lt;/D&gt;&lt;/FQL&gt;&lt;FQL&gt;&lt;Q&gt;JP3758190007^FF_PTX_INC(ANN_R,1/1/2016,12/31/2016)&lt;/Q&gt;&lt;R&gt;1&lt;/R&gt;&lt;C&gt;1&lt;/C&gt;&lt;D xsi:type="xsd:double"&gt;47022&lt;/D&gt;&lt;/FQL&gt;&lt;FQL&gt;&lt;Q&gt;US2310211063^FF_PTX_INC(ANN_R,1/1/2017,12/31/2017)&lt;/Q&gt;&lt;R&gt;1&lt;/R&gt;&lt;C&gt;1&lt;/C&gt;&lt;D xsi:type="xsd:double"&gt;2365&lt;/D&gt;&lt;/FQL&gt;&lt;FQL&gt;&lt;Q&gt;US2310211063^FF_PTX_INC(ANN_R,1/1/2018,12/31/2018)&lt;/Q&gt;&lt;R&gt;1&lt;/R&gt;&lt;C&gt;1&lt;/C&gt;&lt;D xsi:type="xsd:double"&gt;2753&lt;/D&gt;&lt;/FQL&gt;&lt;FQL&gt;&lt;Q&gt;US2310211063^FF_PTX_INC(ANN_R,1/1/2019,12/31/2019)&lt;/Q&gt;&lt;R&gt;1&lt;/R&gt;&lt;C&gt;1&lt;/C&gt;&lt;D xsi:type="xsd:double"&gt;2834&lt;/D&gt;&lt;/FQL&gt;&lt;FQL&gt;&lt;Q&gt;US2310211063^FF_PTX_INC(ANN_R,1/1/2020,12/31/2020)&lt;/Q&gt;&lt;R&gt;1&lt;/R&gt;&lt;C&gt;1&lt;/C&gt;&lt;D xsi:type="xsd:double"&gt;2338&lt;/D&gt;&lt;/FQL&gt;&lt;FQL&gt;&lt;Q&gt;TW0002881000^FF_PTX_INC(ANN_R,1/1/2016,12/31/2016)&lt;/Q&gt;&lt;R&gt;1&lt;/R&gt;&lt;C&gt;1&lt;/C&gt;&lt;D xsi:type="xsd:double"&gt;53247.688&lt;/D&gt;&lt;/FQL&gt;&lt;FQL&gt;&lt;Q&gt;US77543R1023^FF_PTX_INC(ANN_R,1/1/2017,12/31/2017)&lt;/Q&gt;&lt;R&gt;1&lt;/R&gt;&lt;C&gt;1&lt;/C&gt;&lt;D xsi:type="xsd:double"&gt;-63.194&lt;/D&gt;&lt;/FQL&gt;&lt;FQL&gt;&lt;Q&gt;US77543R1023^FF_PTX_INC(ANN_R,1/1/2018,12/31/2018)&lt;/Q&gt;&lt;R&gt;1&lt;/R&gt;&lt;C&gt;1&lt;/C&gt;&lt;D xsi:type="xsd:double"&gt;-9.333&lt;/D&gt;&lt;/FQL&gt;&lt;FQL&gt;&lt;Q&gt;US77543R1023^FF_PTX_INC(ANN_R,1/1/2019,12/31/2019)&lt;/Q&gt;&lt;R&gt;1&lt;/R&gt;&lt;C&gt;1&lt;/C&gt;&lt;D xsi:type="xsd:double"&gt;-60.919&lt;/D&gt;&lt;/FQL&gt;&lt;FQL&gt;&lt;Q&gt;US77543R1023^FF_PTX_INC(ANN_R,1/1/2020,12/31/2020)&lt;/Q&gt;&lt;R&gt;1&lt;/R&gt;&lt;C&gt;1&lt;/C&gt;&lt;D xsi:type="xsd:double"&gt;-18.452&lt;/D&gt;&lt;/FQL&gt;&lt;FQL&gt;&lt;Q&gt;KR7105560007^FF_PTX_INC(ANN_R,1/1/2016,12/31/2016)&lt;/Q&gt;&lt;R&gt;1&lt;/R&gt;&lt;C&gt;1&lt;/C&gt;&lt;D xsi:type="xsd:double"&gt;2347817&lt;/D&gt;&lt;/FQL&gt;&lt;FQL&gt;&lt;Q&gt;US0010551028^FF_PTX_INC(ANN_R,1/1/2017,12/31/2017)&lt;/Q&gt;&lt;R&gt;1&lt;/R&gt;&lt;C&gt;1&lt;/C&gt;&lt;D xsi:type="xsd:double"&gt;4018&lt;/D&gt;&lt;/FQL&gt;&lt;FQL&gt;&lt;Q&gt;US0010551028^FF_PTX_INC(ANN_R,1/1/2018,12/31/2018)&lt;/Q&gt;&lt;R&gt;1&lt;/R&gt;&lt;C&gt;1&lt;/C&gt;&lt;D xsi:type="xsd:double"&gt;3983&lt;/D&gt;&lt;/FQL&gt;&lt;FQL&gt;&lt;Q&gt;US0010551028^FF_PTX_INC(ANN_R,1/1/2019,12/31/2019)&lt;/Q&gt;&lt;R&gt;1&lt;/R&gt;&lt;C&gt;1&lt;/C&gt;&lt;D xsi:type="xsd:double"&gt;4445&lt;/D&gt;&lt;/FQL&gt;&lt;FQL&gt;&lt;Q&gt;US0010551028^FF_PTX_INC(ANN_R,1/1/2020,12/31/2020)&lt;/Q&gt;&lt;R&gt;1&lt;/R&gt;&lt;C&gt;1&lt;/C&gt;&lt;D xsi:type="xsd:double"&gt;4159&lt;/D&gt;&lt;/FQL&gt;&lt;FQL&gt;&lt;Q&gt;JP3497400006^FF_PTX_INC(ANN_R,1/1/2016,12/31/2016)&lt;/Q&gt;&lt;R&gt;1&lt;/R&gt;&lt;C&gt;1&lt;/C&gt;&lt;D xsi:type="xsd:double"&gt;20650&lt;/D&gt;&lt;/FQL&gt;&lt;FQL&gt;&lt;Q&gt;US98956P1021^FF_PTX_INC(ANN_R,1/1/2017,12/31/2017)&lt;/Q&gt;&lt;R&gt;1&lt;/R&gt;&lt;C&gt;1&lt;/C&gt;&lt;D xsi:type="xsd:double"&gt;464.6&lt;/D&gt;&lt;/FQL&gt;&lt;FQL&gt;&lt;Q&gt;US98956P1021^FF_PTX_INC(ANN_R,1/1/2018,12/31/2018)&lt;/Q&gt;&lt;R&gt;1&lt;/R&gt;&lt;C&gt;1&lt;/C&gt;&lt;D xsi:type="xsd:double"&gt;-271.1&lt;/D&gt;&lt;/FQL&gt;&lt;FQL&gt;&lt;Q&gt;US98956P1021^FF_PTX_INC(ANN_R,1/1/2019,12/31/2019)&lt;/Q&gt;&lt;R&gt;1&lt;/R&gt;&lt;C&gt;1&lt;/C&gt;&lt;D xsi:type="xsd:double"&gt;905.8&lt;/D&gt;&lt;/FQL&gt;&lt;FQL&gt;&lt;Q&gt;US98956P1021^FF_PTX_INC(ANN_R,1/1/2020,12/31/2020)&lt;/Q&gt;&lt;R&gt;1&lt;/R&gt;&lt;C&gt;1&lt;/C&gt;&lt;D xsi:type="xsd:double"&gt;-274.4&lt;/D&gt;&lt;/FQL&gt;&lt;FQL&gt;&lt;Q&gt;JP3732000009^FF_PTX_INC(ANN_R,1/1/2016,12/31/2016)&lt;/Q&gt;&lt;R&gt;1&lt;/R&gt;&lt;C&gt;1&lt;/C&gt;&lt;D xsi:type="xsd:double"&gt;607387&lt;/D&gt;&lt;/FQL&gt;&lt;FQL&gt;&lt;Q&gt;US8936411003^FF_PTX_INC(ANN_R,1/1/2017,12/31/2017)&lt;/Q&gt;&lt;R&gt;1&lt;/R&gt;&lt;C&gt;1&lt;/C&gt;&lt;D xsi:type="xsd:double"&gt;837.43&lt;/D&gt;&lt;/FQL&gt;&lt;FQL&gt;&lt;Q&gt;US8936411003^FF_PTX_INC(ANN_R,1/1/2018,12/31/2018)&lt;/Q&gt;&lt;R&gt;1&lt;/R&gt;&lt;C&gt;1&lt;/C&gt;&lt;D xsi:type="xsd:double"&gt;985.557&lt;/D&gt;&lt;/FQL&gt;&lt;FQL&gt;&lt;Q&gt;US8936411003^FF_PTX_INC(ANN_R,1/1/2019,12/31/2019)&lt;/Q&gt;&lt;R&gt;1&lt;/R&gt;&lt;C&gt;1&lt;/C&gt;&lt;D xsi:type="xsd:double"&gt;1062.865&lt;/D&gt;&lt;/FQL&gt;&lt;FQL&gt;&lt;Q&gt;US8936411003^FF_PTX_INC(ANN_R,1/1/2020,12/31/2020)&lt;/Q&gt;&lt;R&gt;1&lt;/R&gt;&lt;C&gt;1&lt;/C&gt;&lt;D xsi:type="xsd:double"&gt;740&lt;/D&gt;&lt;/FQL&gt;&lt;FQL&gt;&lt;Q&gt;JP3592200004^FF_PTX_INC(ANN_R,1/1/2016,12/31/2016)&lt;/Q&gt;&lt;R&gt;1&lt;/R&gt;&lt;C&gt;1&lt;/C&gt;&lt;D xsi:type="xsd:double"&gt;-399361&lt;/D&gt;&lt;/FQL&gt;&lt;FQL&gt;&lt;Q&gt;US8545021011^FF_PTX_INC(ANN_R,1/1/2017,12/31/2017)&lt;/Q&gt;&lt;R&gt;1&lt;/R&gt;&lt;C&gt;1&lt;/C&gt;&lt;D xsi:type="xsd:double"&gt;1527.8&lt;/D&gt;&lt;/FQL&gt;&lt;FQL&gt;&lt;Q&gt;US8545021011^FF_PTX_INC(ANN_R,1/1/2018,12/31/2018)&lt;/Q&gt;&lt;R&gt;1&lt;/R&gt;&lt;C&gt;1&lt;/C&gt;&lt;D xsi:type="xsd:double"&gt;1022.1&lt;/D&gt;&lt;/FQL&gt;&lt;FQL&gt;&lt;Q&gt;US8545021011^FF_PTX_INC(ANN_R,1/1/2019,12/31/2019)&lt;/Q&gt;&lt;R&gt;1&lt;/R&gt;&lt;C&gt;1&lt;/C&gt;&lt;D xsi:type="xsd:double"&gt;1094.4&lt;/D&gt;&lt;/FQL&gt;&lt;FQL&gt;&lt;Q&gt;US8545021011^FF_PTX_INC(ANN_R,1/1/2020,12/31/2020)&lt;/Q&gt;&lt;R&gt;1&lt;/R&gt;&lt;C&gt;1&lt;/C&gt;&lt;D xsi:type="xsd:double"&gt;1219.8&lt;/D&gt;&lt;/FQL&gt;&lt;FQL&gt;&lt;Q&gt;JP3519400000^FF_PTX_INC(ANN_R,1/1/2016,12/31/2016)&lt;/Q&gt;&lt;R&gt;1&lt;/R&gt;&lt;C&gt;1&lt;/C&gt;&lt;D xsi:type="xsd:double"&gt;74448&lt;/D&gt;&lt;/FQL&gt;&lt;FQL&gt;&lt;Q&gt;US6200763075^FF_PTX_INC(ANN_R,1/1/2017,12/31/2017)&lt;/Q&gt;&lt;R&gt;1&lt;/R&gt;&lt;C&gt;1&lt;/C&gt;&lt;D xsi:type="xsd:double"&gt;1076&lt;/D&gt;&lt;/FQL&gt;&lt;FQL&gt;&lt;Q&gt;US6200763075^FF_PTX_INC(ANN_R,1/1/2018,12/31/2018)&lt;/Q&gt;&lt;R&gt;1&lt;/R&gt;&lt;C&gt;1&lt;/C&gt;&lt;D xsi:type="xsd:double"&gt;1102&lt;/D&gt;&lt;/FQL&gt;&lt;FQL&gt;&lt;Q&gt;US6200763075^FF_PTX_INC(ANN_R,1/1/2019,12/31/2019)&lt;/Q&gt;&lt;R&gt;1&lt;/R&gt;&lt;C&gt;1&lt;/C&gt;&lt;D xsi:type="xsd:double"&gt;1001&lt;/D&gt;&lt;/FQL&gt;&lt;FQL&gt;&lt;Q&gt;US6200763075^FF_PTX_INC(ANN_R,1/1/2020,12/31/2020)&lt;/Q&gt;&lt;R&gt;1&lt;/R&gt;&lt;C&gt;1&lt;/C&gt;&lt;D xsi:type="xsd:double"&gt;1174&lt;/D&gt;&lt;/FQL&gt;&lt;FQL&gt;&lt;Q&gt;JP3783600004^FF_PTX_INC(ANN_R,1/1/2016,12/31/2016)&lt;/Q&gt;&lt;R&gt;1&lt;/R&gt;&lt;C&gt;1&lt;/C&gt;&lt;D xsi:type="xsd:double"&gt;384860&lt;/D&gt;&lt;/FQL&gt;&lt;FQL&gt;&lt;Q&gt;US58155Q1031^FF_PTX_INC(ANN_R,1/1/2017,12/31/2017)&lt;/Q&gt;&lt;R&gt;1&lt;/R&gt;&lt;C&gt;1&lt;/C&gt;&lt;D xsi:type="xsd:double"&gt;6891&lt;/D&gt;&lt;/FQL&gt;&lt;FQL&gt;&lt;Q&gt;US58155Q1031^FF_PTX_INC(ANN_R,1/1/2018,12/31/2018)&lt;/Q&gt;&lt;R&gt;1&lt;/R&gt;&lt;C&gt;1&lt;/C&gt;&lt;D xsi:type="xsd:double"&gt;239&lt;/D&gt;&lt;/FQL&gt;&lt;FQL&gt;&lt;Q&gt;US58155Q1031^FF_PTX_INC(ANN_R,1/1/2019,12/31/2019)&lt;/Q&gt;&lt;R&gt;1&lt;/R&gt;&lt;C&gt;1&lt;/C&gt;&lt;D xsi:type="xsd:double"&gt;610&lt;/D&gt;&lt;/FQL&gt;&lt;FQL&gt;&lt;Q&gt;US58155Q1031^FF_PTX_INC(ANN_R,1/1/2020,12/31/2020)&lt;/Q&gt;&lt;R&gt;1&lt;/R&gt;&lt;C&gt;1&lt;/C&gt;&lt;D xsi:type="xsd:double"&gt;1144&lt;/D&gt;&lt;/FQL&gt;&lt;FQL&gt;&lt;Q&gt;JP3351600006^FF_PTX_INC(ANN_R,1/1/2016,12/31/2016)&lt;/Q&gt;&lt;R&gt;1&lt;/R&gt;&lt;C&gt;1&lt;/C&gt;&lt;D xsi:type="xsd:double"&gt;49866&lt;/D&gt;&lt;/FQL&gt;&lt;FQL&gt;&lt;Q&gt;US2473617023^FF_PTX_INC(ANN_R,1/1/2017,12/31/2017)&lt;/Q&gt;&lt;R&gt;1&lt;/R&gt;&lt;C&gt;1&lt;/C&gt;&lt;D xsi:type="xsd:double"&gt;5500&lt;/D&gt;&lt;/FQL&gt;&lt;FQL&gt;&lt;Q&gt;US2473617023^FF_PTX_INC(ANN_R,1/1/2018,12/31/2018)&lt;/Q&gt;&lt;R&gt;1&lt;/R&gt;&lt;C&gt;1&lt;/C&gt;&lt;D xsi:type="xsd:double"&gt;5151&lt;/D&gt;&lt;/FQL&gt;&lt;FQL&gt;&lt;Q&gt;US2473617023^FF_PTX_INC(ANN_R,1/1/2019,12/31/2019)&lt;/Q&gt;&lt;R&gt;1&lt;/R&gt;&lt;C&gt;1&lt;/C&gt;&lt;D xsi:type="xsd:double"&gt;6198&lt;/D&gt;&lt;/FQL&gt;&lt;FQL&gt;&lt;Q&gt;US2473617023^FF_PTX_INC(ANN_R,1/1/2020,12/31/2020)&lt;/Q&gt;&lt;R&gt;1&lt;/R&gt;&lt;C&gt;1&lt;/C&gt;&lt;D xsi:type="xsd:double"&gt;-15587&lt;/D&gt;&lt;/FQL&gt;&lt;FQL&gt;&lt;Q&gt;KR7035720002^FF_PTX_INC(ANN_R,1/1/2016,12/31/2016)&lt;/Q&gt;&lt;R&gt;1&lt;/R&gt;&lt;C&gt;1&lt;/C&gt;&lt;D xsi:type="xsd:double"&gt;110679.41493&lt;/D&gt;&lt;/FQL&gt;&lt;FQL&gt;&lt;Q&gt;US23331A1097^FF_PTX_INC(ANN_R,1/1/2017,12/31/2017)&lt;/Q&gt;&lt;R&gt;1&lt;/R&gt;&lt;C&gt;1&lt;/C&gt;&lt;D xsi:type="xsd:double"&gt;1602.1&lt;/D&gt;&lt;/FQL&gt;&lt;FQL&gt;&lt;Q&gt;US23331A1097^FF_PTX_INC(ANN_R,1/1/2018,12/31/2018)&lt;/Q&gt;&lt;R&gt;1&lt;/R&gt;&lt;C&gt;1&lt;/C&gt;&lt;D xsi:type="xsd:double"&gt;2060&lt;/D&gt;&lt;/FQL&gt;&lt;FQL&gt;&lt;Q&gt;US23331A1097^FF_PTX_INC(ANN_R,1/1/2019,12/31/2019)&lt;/Q&gt;&lt;R&gt;1&lt;/R&gt;&lt;C&gt;1&lt;/C&gt;&lt;D xsi:type="xsd:double"&gt;2125.3&lt;/D&gt;&lt;/FQL&gt;&lt;FQL&gt;&lt;Q&gt;US23331A1097^FF_PTX_INC(ANN_R,1/1/2020,12/31/2020)&lt;/Q&gt;&lt;R&gt;1&lt;/R&gt;&lt;C&gt;1&lt;/C&gt;&lt;D xsi:type="xsd:double"&gt;2983&lt;/D&gt;&lt;/FQL&gt;&lt;FQL&gt;&lt;Q&gt;JP3463000004^FF_PTX_INC(ANN_R,1/1/2016,12/31/2016)&lt;/Q&gt;&lt;R&gt;1&lt;/R&gt;&lt;C&gt;1&lt;/C&gt;&lt;D xsi:type="xsd:double"&gt;120539&lt;/D&gt;&lt;/FQL&gt;&lt;FQL&gt;&lt;Q&gt;US0311001004^FF_PTX_INC(ANN_R,1/1/2017,12/31/2017)&lt;/Q&gt;&lt;R&gt;1&lt;/R&gt;&lt;C&gt;1&lt;/C&gt;&lt;D xsi:type="xsd:double"&gt;796.729&lt;/D&gt;&lt;/FQL&gt;&lt;FQL&gt;&lt;Q&gt;US0311001004^FF_PTX_INC(ANN_R,1/1/2018,12/31/2018)&lt;/Q&gt;&lt;R&gt;1&lt;/R&gt;&lt;C&gt;1&lt;/C&gt;&lt;D xsi:type="xsd:double"&gt;987.745&lt;/D&gt;&lt;/FQL&gt;&lt;FQL&gt;&lt;Q&gt;US0311001004^FF_PTX_INC(ANN_R,1/1/2019,12/31/2019)&lt;/Q&gt;&lt;R&gt;1&lt;/R&gt;&lt;C&gt;1&lt;/C&gt;&lt;D xsi:type="xsd:double"&gt;1069.748&lt;/D&gt;&lt;/FQL&gt;&lt;FQL&gt;&lt;Q&gt;US0311001004^FF_PTX_INC(ANN_R,1/1/2020,12/31/2020)&lt;/Q&gt;&lt;R&gt;1&lt;/R&gt;&lt;C&gt;1&lt;/C&gt;&lt;D xsi:type="xsd:double"&gt;1082.309&lt;/D&gt;&lt;/FQL&gt;&lt;FQL&gt;&lt;Q&gt;JP3397200001^FF_PTX_INC(ANN_R,1/1/2016,12/31/2016)&lt;/Q&gt;&lt;R&gt;1&lt;/R&gt;&lt;C&gt;1&lt;/C&gt;&lt;D xsi:type="xsd:double"&gt;245631&lt;/D&gt;&lt;/FQL&gt;&lt;FQL&gt;&lt;Q&gt;US49271V1008^FF_PTX_INC(ANN_R,1/1/2017,12/31/2017)&lt;/Q&gt;&lt;R&gt;1&lt;/R&gt;&lt;C&gt;1&lt;/C&gt;&lt;D xsi:type="xsd:double"&gt;1173&lt;/D&gt;&lt;/FQL&gt;&lt;FQL&gt;&lt;Q&gt;US49271V1008^FF_PTX_INC(ANN_R,1/1/2018,12/31/2018)&lt;/Q&gt;&lt;R&gt;1&lt;/R&gt;&lt;C&gt;1&lt;/C&gt;&lt;D xsi:type="xsd:double"&gt;791&lt;/D&gt;&lt;/FQL&gt;&lt;FQL&gt;&lt;Q&gt;US49271V1008^FF_PTX_INC(ANN_R,1/1/2019,12/31/2019)&lt;/Q&gt;&lt;R&gt;1&lt;/R&gt;&lt;C&gt;1&lt;/C&gt;&lt;D xsi:type="xsd:double"&gt;1694&lt;/D&gt;&lt;/FQL&gt;&lt;FQL&gt;&lt;Q&gt;US49271V1008^FF_PTX_INC(ANN_R,1/1/2020,12/31/2020)&lt;/Q&gt;&lt;R&gt;1&lt;/R&gt;&lt;C&gt;1&lt;/C&gt;&lt;D xsi:type="xsd:double"&gt;1753&lt;/D&gt;&lt;/FQL&gt;&lt;FQL&gt;&lt;Q&gt;JP3122400009^FF_PTX_INC(ANN_R,1/1/2016,12/31/2016)&lt;/Q&gt;&lt;R&gt;1&lt;/R&gt;&lt;C&gt;1&lt;/C&gt;&lt;D xsi:type="xsd:double"&gt;11767&lt;/D&gt;&lt;/FQL&gt;&lt;FQL&gt;&lt;Q&gt;US5260571048^FF_PTX_INC(ANN_R,1/1/2017,12/31/2017)&lt;/Q&gt;&lt;R&gt;1&lt;/R&gt;&lt;C&gt;1&lt;/C&gt;&lt;D xsi:type="xsd:double"&gt;1189.611&lt;/D&gt;&lt;/FQL&gt;&lt;FQL&gt;&lt;Q&gt;US5260571048^FF_PTX_INC(ANN_R,1/1/2018,12/31/2018)&lt;/Q&gt;&lt;R&gt;1&lt;/R&gt;&lt;C&gt;1&lt;/C&gt;&lt;D xsi:type="xsd:double"&gt;2262.684&lt;/D&gt;&lt;/FQL&gt;&lt;FQL&gt;&lt;Q&gt;US5260571048^FF_PTX_INC(ANN_R,1/1/2019,12/31/2019)&lt;/Q&gt;&lt;R&gt;1&lt;/R&gt;&lt;C&gt;1&lt;/C&gt;&lt;D xsi:type="xsd:double"&gt;2434.292&lt;/D&gt;&lt;/FQL&gt;&lt;FQL&gt;&lt;Q&gt;US5260571048^FF_PTX_INC(ANN_R,1/1/2020,12/31/2020)&lt;/Q&gt;&lt;R&gt;1&lt;/R&gt;&lt;C&gt;1&lt;/C&gt;&lt;D xsi:type="xsd:double"&gt;3123.788&lt;/D&gt;&lt;/FQL&gt;&lt;FQL&gt;&lt;Q&gt;JP3197800000^FF_PTX_INC(ANN_R,1/1/2016,12/31/2016)&lt;/Q&gt;&lt;R&gt;1&lt;/R&gt;&lt;C&gt;1&lt;/C&gt;&lt;D xsi:type="xsd:double"&gt;65686&lt;/D&gt;&lt;/FQL&gt;&lt;FQL&gt;&lt;Q&gt;US0584981064^FF_PTX_INC(ANN_R,1/1/2017,12/31/2017)&lt;/Q&gt;&lt;R&gt;1&lt;/R&gt;&lt;C&gt;1&lt;/C&gt;&lt;D xsi:type="xsd:double"&gt;514&lt;/D&gt;&lt;/FQL&gt;&lt;FQL&gt;&lt;Q&gt;US0584981064^FF_PTX_INC(ANN_R,1/1/2018,12/31/2018)&lt;/Q&gt;&lt;R&gt;1&lt;/R&gt;&lt;C&gt;1&lt;/C&gt;&lt;D xsi:type="xsd:double"&gt;633&lt;/D&gt;&lt;/FQL&gt;&lt;FQL&gt;&lt;Q&gt;US0584981064^FF_PTX_INC(ANN_R,1/1/2019,12/31/2019)&lt;/Q&gt;&lt;R&gt;1&lt;/R&gt;&lt;C&gt;1&lt;/C&gt;&lt;D xsi:type="xsd:double"&gt;608&lt;/D&gt;&lt;/FQL&gt;&lt;FQL&gt;&lt;Q&gt;US0584981064^FF_PTX_INC(ANN_R,1/1/2020,12/31/2020)&lt;/Q&gt;&lt;R&gt;1&lt;/R&gt;&lt;C&gt;1&lt;/C&gt;&lt;D xsi:type="xsd:double"&gt;687&lt;/D&gt;&lt;/FQL&gt;&lt;FQL&gt;&lt;Q&gt;JP3258000003^FF_PTX_INC(ANN_R,1/1/2016,12/31/2016)&lt;/Q&gt;&lt;R&gt;1&lt;/R&gt;&lt;C&gt;1&lt;/C&gt;&lt;D xsi:type="xsd:double"&gt;208151&lt;/D&gt;&lt;/FQL&gt;&lt;FQL&gt;&lt;Q&gt;US5926881054^FF_PTX_INC(ANN_R,1/1/2017,12/31/2017)&lt;/Q&gt;&lt;R&gt;1&lt;/R&gt;&lt;C&gt;1&lt;/C&gt;&lt;D xsi:type="xsd:double"&gt;574.222&lt;/D&gt;&lt;/FQL&gt;&lt;FQL&gt;&lt;Q&gt;US5926881054^FF_PTX_INC(ANN_R,1/1/2018,12/31/2018)&lt;/Q&gt;&lt;R&gt;1&lt;/R&gt;&lt;C&gt;1&lt;/C&gt;&lt;D xsi:type="xsd:double"&gt;651.858&lt;/D&gt;&lt;/FQL&gt;&lt;FQL&gt;&lt;Q&gt;US5926881054^FF_PTX_INC(ANN_R,1/1/2019,12/31/2019)&lt;/Q&gt;&lt;R&gt;1&lt;/R&gt;&lt;C&gt;1&lt;/C&gt;&lt;D xsi:type="xsd:double"&gt;681.394&lt;/D&gt;&lt;/FQL&gt;&lt;FQL&gt;&lt;Q&gt;US5926881054^FF_PTX_INC(ANN_R,1/1/2020,12/31/2020)&lt;/Q&gt;&lt;R&gt;1&lt;/R&gt;&lt;C&gt;1&lt;/C&gt;&lt;D xsi:type="xsd:double"&gt;748.743&lt;/D&gt;&lt;/FQL&gt;&lt;FQL&gt;&lt;Q&gt;US9078181081^FF_PTX_INC(ANN_R,1/1/2016,12/31/2016)&lt;/Q&gt;&lt;R&gt;1&lt;/R&gt;&lt;C&gt;1&lt;/C&gt;&lt;D xsi:type="xsd:double"&gt;6766&lt;/D&gt;&lt;/FQL&gt;&lt;FQL&gt;&lt;Q&gt;US5010441013^FF_PTX_INC(ANN_R,1/1/2017,12/31/2017)&lt;/Q&gt;&lt;R&gt;1&lt;/R&gt;&lt;C&gt;1&lt;/C&gt;&lt;D xsi:type="xsd:double"&gt;2914&lt;/D&gt;&lt;/FQL&gt;&lt;FQL&gt;&lt;Q&gt;US5010441013^FF_PTX_INC(ANN_R,1/1/2018,12/31/2018)&lt;/Q&gt;&lt;R&gt;1&lt;/R&gt;&lt;C&gt;1&lt;/C&gt;&lt;D xsi:type="xsd:double"&gt;1484&lt;/D&gt;&lt;/FQL&gt;&lt;FQL&gt;&lt;Q&gt;US5010441013^FF_PTX_INC(ANN_R,1/1/2019,12/31/2019)&lt;/Q&gt;&lt;R&gt;1&lt;/R&gt;&lt;C&gt;1&lt;/C&gt;&lt;D xsi:type="xsd:double"&gt;3978&lt;/D&gt;&lt;/FQL&gt;&lt;FQL&gt;&lt;Q&gt;US5010441013^FF_PTX_INC(ANN_R,1/1/2020,12/31/2020)&lt;/Q&gt;&lt;R&gt;1&lt;/R&gt;&lt;C&gt;1&lt;/C&gt;&lt;D xsi:type="xsd:double"&gt;1981&lt;/D&gt;&lt;/FQL&gt;&lt;FQL&gt;&lt;Q&gt;US78409V1044^FF_PTX_INC(ANN_R,1/1/2016,12/31/2016)&lt;/Q&gt;&lt;R&gt;1&lt;/R&gt;&lt;C&gt;1&lt;/C&gt;&lt;D xsi:type="xsd:double"&gt;3188&lt;/D&gt;&lt;/FQL&gt;&lt;FQL&gt;&lt;Q&gt;US88339J1051^FF_PTX_INC(ANN_R,1/1/2017,12/31/2017)&lt;/Q&gt;&lt;R&gt;1&lt;/R&gt;&lt;C&gt;1&lt;/C&gt;&lt;D xsi:type="xsd:double"&gt;63.625&lt;/D&gt;&lt;/FQL&gt;&lt;FQL&gt;&lt;Q&gt;US88339J1051^FF_PTX_INC(ANN_R,1/1/2018,12/31/2018)&lt;/Q&gt;&lt;R&gt;1&lt;/R&gt;&lt;C&gt;1&lt;/C&gt;&lt;D xsi:type="xsd:double"&gt;105.737&lt;/D&gt;&lt;/FQL&gt;&lt;FQL&gt;&lt;Q&gt;US88339J1051^FF_PTX_INC(ANN_R,1/1/2019,12/31/2019)&lt;/Q&gt;&lt;R&gt;1&lt;/R&gt;&lt;C&gt;1&lt;/C&gt;&lt;D xsi:type="xsd:double"&gt;116.22&lt;/D&gt;&lt;/FQL&gt;&lt;FQL&gt;&lt;Q&gt;US88339J1051^FF_PTX_INC(ANN_R,1/1/2020,12/31/2020)&lt;/Q&gt;&lt;R&gt;1&lt;/R&gt;&lt;C&gt;1&lt;/C&gt;&lt;D xsi:type="xsd:double"&gt;143.903&lt;/D&gt;&lt;/FQL&gt;&lt;FQL&gt;&lt;Q&gt;US37045V1008^FF_PTX_INC(ANN_R,1/1/2016,12/31/2016)&lt;/Q&gt;&lt;R&gt;1&lt;/R&gt;&lt;C&gt;1&lt;/C&gt;&lt;D xsi:type="xsd:double"&gt;12008&lt;/D&gt;&lt;/FQL&gt;&lt;FQL&gt;&lt;Q&gt;NL0009434992^FF_PTX_INC(ANN_R,1/1/2017,12/31/2017)&lt;/Q&gt;&lt;R&gt;1&lt;/R&gt;&lt;C&gt;1&lt;/C&gt;&lt;D xsi:type="xsd:double"&gt;5493&lt;/D&gt;&lt;/FQL&gt;&lt;FQL&gt;&lt;Q&gt;NL0009434992^FF_PTX_INC(ANN_R,1/1/2018,12/31/2018)&lt;/Q&gt;&lt;R&gt;1&lt;/R&gt;&lt;C&gt;1&lt;/C&gt;&lt;D xsi:type="xsd:double"&gt;5311&lt;/D&gt;&lt;/FQL&gt;&lt;FQL&gt;&lt;Q&gt;NL0009434992^FF_PTX_INC(ANN_R,1/1/2019,12/31/2019)&lt;/Q&gt;&lt;R&gt;1&lt;/R&gt;&lt;C&gt;1&lt;/C&gt;&lt;D xsi:type="xsd:double"&gt;4052&lt;/D&gt;&lt;/FQL&gt;&lt;FQL&gt;&lt;Q&gt;NL0009434992^FF_PTX_INC(ANN_R,1/1/2020,12/31/2020)&lt;/Q&gt;&lt;R&gt;1&lt;/R&gt;&lt;C&gt;1&lt;/C&gt;&lt;D xsi:type="xsd:double"&gt;1386&lt;/D&gt;&lt;/FQL&gt;&lt;FQL&gt;&lt;Q&gt;US5184391044^FF_PTX_INC(ANN_R,1/1/2016,12/31/2016)&lt;/Q&gt;&lt;R&gt;1&lt;/R&gt;&lt;C&gt;1&lt;/C&gt;&lt;D xsi:type="xsd:double"&gt;1555.2&lt;/D&gt;&lt;/FQL&gt;&lt;FQL&gt;&lt;Q&gt;US6792951054^FF_PTX_INC(ANN_R,1/1/2017,12/31/2017)&lt;/Q&gt;&lt;R&gt;1&lt;/R&gt;&lt;C&gt;1&lt;/C&gt;&lt;D xsi:type="xsd:double"&gt;-83.084&lt;/D&gt;&lt;/FQL&gt;&lt;FQL&gt;&lt;Q&gt;US6792951054^FF_PTX_INC(ANN_R,1/1/2018,12/31/2018)&lt;/Q&gt;&lt;R&gt;1&lt;/R&gt;&lt;C&gt;1&lt;/C&gt;&lt;D xsi:type="xsd:double"&gt;-110.17&lt;/D&gt;&lt;/FQL&gt;&lt;FQL&gt;&lt;Q&gt;US6792951054^FF_PTX_INC(ANN_R,1/1/2019,12/31/2019)&lt;/Q&gt;&lt;R&gt;1&lt;/R&gt;&lt;C&gt;1&lt;/C&gt;&lt;D xsi:type="xsd:double"&gt;-125.514&lt;/D&gt;&lt;/FQL&gt;&lt;FQL&gt;&lt;Q&gt;US6792951054^FF_PTX_INC(ANN_R,1/1/2020,12/31/2020)&lt;/Q&gt;&lt;R&gt;1&lt;/R&gt;&lt;C&gt;1&lt;/C&gt;&lt;D xsi:type="xsd:double"&gt;-210.332&lt;/D&gt;&lt;/FQL&gt;&lt;FQL&gt;&lt;Q&gt;US6516391066^FF_PTX_INC(ANN_R,1/1/2016,12/31/2016)&lt;/Q&gt;&lt;R&gt;1&lt;/R&gt;&lt;C&gt;1&lt;/C&gt;&lt;D xsi:type="xsd:double"&gt;-214&lt;/D&gt;&lt;/FQL&gt;&lt;FQL&gt;&lt;Q&gt;US9892071054^FF_PTX_INC(ANN_R,1/1/2017,12/31/2017)&lt;/Q&gt;&lt;R&gt;1&lt;/R&gt;&lt;C&gt;1&lt;/C&gt;&lt;D xsi:type="xsd:double"&gt;88&lt;/D&gt;&lt;/FQL&gt;&lt;FQL&gt;&lt;Q&gt;US9892071054^FF_PTX_INC(ANN_R,1/1/2018,12/31/2018)&lt;/Q&gt;&lt;R&gt;1&lt;/R&gt;&lt;C&gt;1&lt;/C&gt;&lt;D xsi:type="xsd:double"&gt;524&lt;/D&gt;&lt;/FQL&gt;&lt;FQL&gt;&lt;Q&gt;US9892071054^FF_PTX_INC(ANN_R,1/1/2019,12/31/2019)&lt;/Q&gt;&lt;R&gt;1&lt;/R&gt;&lt;C&gt;1&lt;/C&gt;&lt;D xsi:type="xsd:double"&gt;598&lt;/D&gt;&lt;/FQL&gt;&lt;FQL&gt;&lt;Q&gt;US9892071054^FF_PTX_INC(ANN_R,1/1/2020,12/31/2020)&lt;/Q&gt;&lt;R&gt;1&lt;/R&gt;&lt;C&gt;1&lt;/C&gt;&lt;D xsi:type="xsd:double"&gt;560&lt;/D&gt;&lt;/FQL&gt;&lt;FQL&gt;&lt;Q&gt;US45168D1046^FF_PTX_INC(ANN_R,1/1/2016,12/31/2016)&lt;/Q&gt;&lt;R&gt;1&lt;/R&gt;&lt;C&gt;1&lt;/C&gt;&lt;D xsi:type="xsd:double"&gt;321.846&lt;/D&gt;&lt;/FQL&gt;&lt;FQL&gt;&lt;Q&gt;US34959E1091^FF_PTX_INC(ANN_R,1/1/2017,12/31/2017)&lt;/Q&gt;&lt;R&gt;1&lt;/R&gt;&lt;C&gt;1&lt;/C&gt;&lt;D xsi:type="xsd:double"&gt;123.994&lt;/D&gt;&lt;/FQL&gt;&lt;FQL&gt;&lt;Q&gt;US34959E1091^FF_PTX_INC(ANN_R,1/1/2018,12/31/2018)&lt;/Q&gt;&lt;R&gt;1&lt;/R&gt;&lt;C&gt;1&lt;/C&gt;&lt;D xsi:type="xsd:double"&gt;250.9&lt;/D&gt;&lt;/FQL&gt;&lt;FQL&gt;&lt;Q&gt;US34959E1091^FF_PTX_INC(ANN_R,1/1/2019,12/31/2019)&lt;/Q&gt;&lt;R&gt;1&lt;/R&gt;&lt;C&gt;1&lt;/C&gt;&lt;D xsi:type="xsd:double"&gt;386&lt;/D&gt;&lt;/FQL&gt;&lt;FQL&gt;&lt;Q&gt;US34959E1091^FF_PTX_INC(ANN_R,1/1/2020,12/31/2020)&lt;/Q&gt;&lt;R&gt;1&lt;/R&gt;&lt;C&gt;1&lt;/C&gt;&lt;D xsi:type="xsd:double"&gt;541.7&lt;/D&gt;&lt;/FQL&gt;&lt;FQL&gt;&lt;Q&gt;US2310211063^FF_PTX_INC(ANN_R,1/1/2016,12/31/2016)&lt;/Q&gt;&lt;R&gt;1&lt;/R&gt;&lt;C&gt;1&lt;/C&gt;&lt;D xsi:type="xsd:double"&gt;1930&lt;/D&gt;&lt;/FQL&gt;&lt;FQL&gt;&lt;Q&gt;US57772K1016^FF_PTX_INC(ANN_R,1/1/2017,12/31/2017)&lt;/Q&gt;&lt;R&gt;1&lt;/R&gt;&lt;C&gt;1&lt;/C&gt;&lt;D xsi:type="xsd:double"&gt;679.589&lt;/D&gt;&lt;/FQL&gt;&lt;FQL&gt;&lt;Q&gt;US57772K1016^FF_PTX_INC(ANN_R,1/1/2018,12/31/2018)&lt;/Q&gt;&lt;R&gt;1&lt;/R&gt;&lt;C&gt;1&lt;/C&gt;&lt;D xsi:type="xsd:double"&gt;824.885&lt;/D&gt;&lt;/FQL&gt;&lt;FQL&gt;&lt;Q&gt;US57772K1016^FF_PTX_INC(ANN_R,1/1/2019,12/31/2019)&lt;/Q&gt;&lt;R&gt;1&lt;/R&gt;&lt;C&gt;1&lt;/C&gt;&lt;D xsi:type="xsd:double"&gt;754.421&lt;/D&gt;&lt;/FQL&gt;&lt;FQL&gt;&lt;Q&gt;US57772K1016^FF_PTX_INC(ANN_R,1/1/2020,12/31/2020)&lt;/Q&gt;&lt;R&gt;1&lt;/R&gt;&lt;C&gt;1&lt;/C&gt;&lt;D xsi:type="xsd:double"&gt;678.096&lt;/D&gt;&lt;/FQL&gt;&lt;FQL&gt;&lt;Q&gt;US8936411003^FF_PTX_INC(ANN_R,1/1/2016,12/31/2016)&lt;/Q&gt;&lt;R&gt;1&lt;/R&gt;&lt;C&gt;1&lt;/C&gt;&lt;D xsi:type="xsd:double"&gt;768.116&lt;/D&gt;&lt;/FQL&gt;&lt;FQL&gt;&lt;Q&gt;US6703461052^FF_PTX_INC(ANN_R,1/1/2017,12/31/2017)&lt;/Q&gt;&lt;R&gt;1&lt;/R&gt;&lt;C&gt;1&lt;/C&gt;&lt;D xsi:type="xsd:double"&gt;1749.957&lt;/D&gt;&lt;/FQL&gt;&lt;FQL&gt;&lt;Q&gt;US6703461052^FF_PTX_INC(ANN_R,1/1/2018,12/31/2018)&lt;/Q&gt;&lt;R&gt;1&lt;/R&gt;&lt;C&gt;1&lt;/C&gt;&lt;D xsi:type="xsd:double"&gt;3229.391&lt;/D&gt;&lt;/FQL&gt;&lt;FQL&gt;&lt;Q&gt;US6703461052^FF_PTX_INC(ANN_R,1/1/2019,12/31/2019)&lt;/Q&gt;&lt;R&gt;1&lt;/R&gt;&lt;C&gt;1&lt;/C&gt;&lt;D xsi:type="xsd:double"&gt;1782.807&lt;/D&gt;&lt;/FQL&gt;&lt;FQL&gt;&lt;Q&gt;US6703461052^FF_PTX_INC(ANN_R,1/1/2020,12/31/2020)&lt;/Q&gt;&lt;R&gt;1&lt;/R&gt;&lt;C&gt;1&lt;/C&gt;&lt;D xsi:type="xsd:double"&gt;835.538&lt;/D&gt;&lt;/FQL&gt;&lt;FQL&gt;&lt;Q&gt;US2473617023^FF_PTX_INC(ANN_R,1/1/2016,12/31/2016)&lt;/Q&gt;&lt;R&gt;1&lt;/R&gt;&lt;C&gt;1&lt;/C&gt;&lt;D xsi:type="xsd:double"&gt;6636&lt;/D&gt;&lt;/FQL&gt;&lt;FQL&gt;&lt;Q&gt;US3635761097^FF_PTX_INC(ANN_R,1/1/2017,12/31/2017)&lt;/Q&gt;&lt;R&gt;1&lt;/R&gt;&lt;C&gt;1&lt;/C&gt;&lt;D xsi:type="xsd:double"&gt;359.8&lt;/D&gt;&lt;/FQL&gt;&lt;FQL&gt;&lt;Q&gt;US3635761097^FF_PTX_INC(ANN_R,1/1/2018,12/31/2018)&lt;/Q&gt;&lt;R&gt;1&lt;/R&gt;&lt;C&gt;1&lt;/C&gt;&lt;D xsi:type="xsd:double"&gt;479.4&lt;/D&gt;&lt;/FQL&gt;&lt;FQL&gt;&lt;Q&gt;US3635761097^FF_PTX_INC(ANN_R,1/1/2019,12/31/2019)&lt;/Q&gt;&lt;R&gt;1&lt;/R&gt;&lt;C&gt;1&lt;/C&gt;&lt;D xsi:type="xsd:double"&gt;626.1&lt;/D&gt;&lt;/FQL&gt;&lt;FQL&gt;&lt;Q&gt;US3635761097^FF_PTX_INC(ANN_R,1/1/2020,12/31/2020)&lt;/Q&gt;&lt;R&gt;1&lt;/R&gt;&lt;C&gt;1&lt;/C&gt;&lt;D xsi:type="xsd:double"&gt;870.9&lt;/D&gt;&lt;/FQL&gt;&lt;FQL&gt;&lt;Q&gt;US5260571048^FF_PTX_INC(ANN_R,1/1/2016,12/31/2016)&lt;/Q&gt;&lt;R&gt;1&lt;/R&gt;&lt;C&gt;1&lt;/C&gt;&lt;D xsi:type="xsd:double"&gt;1330.469&lt;/D&gt;&lt;/FQL&gt;&lt;FQL&gt;&lt;Q&gt;US4165151048^FF_PTX_INC(ANN_R,1/1/2017,12/31/2017)&lt;/Q&gt;&lt;R&gt;1&lt;/R&gt;&lt;C&gt;1&lt;/C&gt;&lt;D xsi:type="xsd:double"&gt;723&lt;/D&gt;&lt;/FQL&gt;&lt;FQL&gt;&lt;Q&gt;US4165151048^FF_PTX_INC(ANN_R,1/1/2018,12/31/2018)&lt;/Q&gt;&lt;R&gt;1&lt;/R&gt;&lt;C&gt;1&lt;/C&gt;&lt;D xsi:type="xsd:double"&gt;1753&lt;/D&gt;&lt;/FQL&gt;&lt;FQL&gt;&lt;Q&gt;US4165151048^FF_PTX_INC(ANN_R,1/1/2019,12/31/2019)&lt;/Q&gt;&lt;R&gt;1&lt;/R&gt;&lt;C&gt;1&lt;/C&gt;&lt;D xsi:type="xsd:double"&gt;2560&lt;/D&gt;&lt;/FQL&gt;&lt;FQL&gt;&lt;Q&gt;US4165151048^FF_PTX_INC(ANN_R,1/1/2020,12/31/2020)&lt;/Q&gt;&lt;R&gt;1&lt;/R&gt;&lt;C&gt;1&lt;/C&gt;&lt;D xsi:type="xsd:double"&gt;2120&lt;/D&gt;&lt;/FQL&gt;&lt;FQL&gt;&lt;Q&gt;US88339J1051^FF_PTX_INC(ANN_R,1/1/2016,12/31/2016)&lt;/Q&gt;&lt;R&gt;1&lt;/R&gt;&lt;C&gt;1&lt;/C&gt;&lt;D xsi:type="xsd:double"&gt;43.834&lt;/D&gt;&lt;/FQL&gt;&lt;FQL&gt;&lt;Q&gt;US0152711091^FF_PTX_INC(ANN_R,1/1/2017,12/31/2017)&lt;/Q&gt;&lt;R&gt;1&lt;/R&gt;&lt;C&gt;1&lt;/C&gt;&lt;D xsi:type="xsd:double"&gt;252.315&lt;/D&gt;&lt;/FQL&gt;&lt;FQL&gt;&lt;Q&gt;US0152711091^FF_PTX_INC(ANN_R,1/1/2018,12/31/2018)&lt;/Q&gt;&lt;R&gt;1&lt;/R&gt;&lt;C&gt;1&lt;/C&gt;&lt;D xsi:type="xsd:double"&gt;605.776&lt;/D&gt;&lt;/FQL&gt;&lt;FQL&gt;&lt;Q&gt;US0152711091^FF_PTX_INC(ANN_R,1/1/2019,12/31/2019)&lt;/Q&gt;&lt;R&gt;1&lt;/R&gt;&lt;C&gt;1&lt;/C&gt;&lt;D xsi:type="xsd:double"&gt;687.257&lt;/D&gt;&lt;/FQL&gt;&lt;FQL&gt;&lt;Q&gt;US0152711091^FF_PTX_INC(ANN_R,1/1/2020,12/31/2020)&lt;/Q&gt;&lt;R&gt;1&lt;/R&gt;&lt;C&gt;1&lt;/C&gt;&lt;D xsi:type="xsd:double"&gt;1076.883&lt;/D&gt;&lt;/FQL&gt;&lt;FQL&gt;&lt;Q&gt;US34959E1091^FF_PTX_INC(ANN_R,1/1/2016,12/31/2016)&lt;/Q&gt;&lt;R&gt;1&lt;/R&gt;&lt;C&gt;1&lt;/C&gt;&lt;D xsi:type="xsd:double"&gt;43.148&lt;/D&gt;&lt;/FQL&gt;&lt;FQL&gt;&lt;Q&gt;US5303073051^FF_PTX_INC(ANN_R,1/1/2017,12/31/2017)&lt;/Q&gt;&lt;R&gt;1&lt;/R&gt;&lt;C&gt;1&lt;/C&gt;&lt;D xsi:type="xsd:double"&gt;2450.6&lt;/D&gt;&lt;/FQL&gt;&lt;FQL&gt;&lt;Q&gt;US5303073051^FF_PTX_INC(ANN_R,1/1/2018,12/31/2018)&lt;/Q&gt;&lt;R&gt;1&lt;/R&gt;&lt;C&gt;1&lt;/C&gt;&lt;D xsi:type="xsd:double"&gt;91.877&lt;/D&gt;&lt;/FQL&gt;&lt;FQL&gt;&lt;Q&gt;US5303073051^FF_PTX_INC(ANN_R,1/1/2019,12/31/2019)&lt;/Q&gt;&lt;R&gt;1&lt;/R&gt;&lt;C&gt;1&lt;/C&gt;&lt;D xsi:type="xsd:double"&gt;155.158&lt;/D&gt;&lt;/FQL&gt;&lt;FQL&gt;&lt;Q&gt;US5303073051^FF_PTX_INC(ANN_R,1/1/2020,12/31/2020)&lt;/Q&gt;&lt;R&gt;1&lt;/R&gt;&lt;C&gt;1&lt;/C&gt;&lt;D xsi:type="xsd:double"&gt;361.165&lt;/D&gt;&lt;/FQL&gt;&lt;FQL&gt;&lt;Q&gt;US4165151048^FF_PTX_INC(ANN_R,1/1/2016,12/31/2016)&lt;/Q&gt;&lt;R&gt;1&lt;/R&gt;&lt;C&gt;1&lt;/C&gt;&lt;D xsi:type="xsd:double"&gt;447&lt;/D&gt;&lt;/FQL&gt;&lt;FQL&gt;&lt;Q&gt;US9291601097^FF_PTX_INC(ANN_R,1/1/2017,12/31/2017)&lt;/Q&gt;&lt;R&gt;1&lt;/R&gt;&lt;C&gt;1&lt;/C&gt;&lt;D xsi:type="xsd:double"&gt;361.316&lt;/D&gt;&lt;/FQL&gt;&lt;FQL&gt;&lt;Q&gt;US9291601097^FF_PTX_INC(ANN_R,1/1/2018,12/31/2018)&lt;/Q&gt;&lt;R&gt;1&lt;/R&gt;&lt;C&gt;1&lt;/C&gt;&lt;D xsi:type="xsd:double"&gt;623.29&lt;/D&gt;&lt;/FQL&gt;&lt;FQL&gt;&lt;Q&gt;US9291601097^FF_PTX_INC(ANN_R,1/1/2019,12/31/2019)&lt;/Q&gt;&lt;R&gt;1&lt;/R&gt;&lt;C&gt;1&lt;/C&gt;&lt;D xsi:type="xsd:double"&gt;757.701&lt;/D&gt;&lt;/FQL&gt;&lt;FQL&gt;&lt;Q&gt;US9291601097^FF_PTX_INC(ANN_R,1/1/2020,12/31/2020)&lt;/Q&gt;&lt;R&gt;1&lt;/R&gt;&lt;C&gt;1&lt;/C&gt;&lt;D xsi:type="xsd:double"&gt;743.798&lt;/D&gt;&lt;/FQL&gt;&lt;FQL&gt;&lt;Q&gt;US30063P1057^FF_PTX_INC(ANN_R,1/1/2016,12/31/2016)&lt;/Q&gt;&lt;R&gt;1&lt;/R&gt;&lt;C&gt;1&lt;/C&gt;&lt;D xsi:type="xsd:double"&gt;-167.211&lt;/D&gt;&lt;/FQL&gt;&lt;FQL&gt;&lt;Q&gt;US30063P1057^FF_PTX_INC(ANN_R,1/1/2017,12/31/2017)&lt;/Q&gt;&lt;R&gt;1&lt;/R&gt;&lt;C&gt;1&lt;/C&gt;&lt;D xsi:type="xsd:double"&gt;-114.584&lt;/D&gt;&lt;/FQL&gt;&lt;FQL&gt;&lt;Q&gt;US30063P1057^FF_PTX_INC(ANN_R,1/1/2018,12/31/2018)&lt;/Q&gt;&lt;R&gt;1&lt;/R&gt;&lt;C&gt;1&lt;/C&gt;&lt;D xsi:type="xsd:double"&gt;-175.057&lt;/D&gt;&lt;/FQL&gt;&lt;FQL&gt;&lt;Q&gt;US30063P1057^FF_PTX_INC(ANN_R,1/1/2019,12/31/2019)&lt;/Q&gt;&lt;R&gt;1&lt;/R&gt;&lt;C&gt;1&lt;/C&gt;&lt;D xsi:type="xsd:double"&gt;-268.851&lt;/D&gt;&lt;/FQL&gt;&lt;FQL&gt;&lt;Q&gt;US30063P1057^FF_PTX_INC(ANN_R,1/1/2020,12/31/2020)&lt;/Q&gt;&lt;R&gt;1&lt;/R&gt;&lt;C&gt;1&lt;/C&gt;&lt;D xsi:type="xsd:double"&gt;-829.063&lt;/D&gt;&lt;/FQL&gt;&lt;FQL&gt;&lt;Q&gt;US74736K1016^FF_PTX_INC(ANN_R,1/1/2016,12/31/2016)&lt;/Q&gt;&lt;R&gt;1&lt;/R&gt;&lt;C&gt;1&lt;/C&gt;&lt;D xsi:type="xsd:double"&gt;-2.862&lt;/D&gt;&lt;/FQL&gt;&lt;FQL&gt;&lt;Q&gt;US87165B1035^FF_PTX_INC(ANN_R,1/1/2017,12/31/2017)&lt;/Q&gt;&lt;R&gt;1&lt;/R&gt;&lt;C&gt;1&lt;/C&gt;&lt;D xsi:type="xsd:double"&gt;3324&lt;/D&gt;&lt;/FQL&gt;&lt;FQL&gt;&lt;Q&gt;US87165B1035^FF_PTX_INC(ANN_R,1/1/2018,12/31/2018)&lt;/Q&gt;&lt;R&gt;1&lt;/R&gt;&lt;C&gt;1&lt;/C&gt;&lt;D xsi:type="xsd:double"&gt;3644&lt;/D&gt;&lt;/FQL&gt;&lt;FQL&gt;&lt;Q&gt;US87165B1035^FF_PTX_INC(ANN_R,1/1/2019,12/31/2019)&lt;/Q&gt;&lt;R&gt;1&lt;/R&gt;&lt;C&gt;1&lt;/C&gt;&lt;D xsi:type="xsd:double"&gt;4887&lt;/D&gt;&lt;/FQL&gt;&lt;FQL&gt;&lt;Q&gt;US87165B1035^FF_PTX_INC(ANN_R,1/1/2020,12/31/2020)&lt;/Q&gt;&lt;R&gt;1&lt;/R&gt;&lt;C&gt;1&lt;/C&gt;&lt;D xsi:type="xsd:double"&gt;1797&lt;/D&gt;&lt;/FQL&gt;&lt;FQL&gt;&lt;Q&gt;US4932671088^FF_PTX_INC(ANN_R,1/1/2016,12/31/2016)&lt;/Q&gt;&lt;R&gt;1&lt;/R&gt;&lt;C&gt;1&lt;/C&gt;&lt;D xsi:type="xsd:double"&gt;968&lt;/D&gt;&lt;/FQL&gt;&lt;FQL&gt;&lt;Q&gt;US1156372096^FF_PTX_INC(ANN_R,1/1/2017,12/31/2017)&lt;/Q&gt;&lt;R&gt;1&lt;/R&gt;&lt;C&gt;1&lt;/C&gt;&lt;D xsi:type="xsd:double"&gt;933&lt;/D&gt;&lt;/FQL&gt;&lt;FQL&gt;&lt;Q&gt;US1156372096^FF_PTX_INC(ANN_R,1/1/2018,12/31/2018)&lt;/Q&gt;&lt;R&gt;1&lt;/R&gt;&lt;C&gt;1&lt;/C&gt;&lt;D xsi:type="xsd:double"&gt;977&lt;/D&gt;&lt;/FQL&gt;&lt;FQL&gt;&lt;Q&gt;US1156372096^FF_PTX_INC(ANN_R,1/1/2019,12/31/2019)&lt;/Q&gt;&lt;R&gt;1&lt;/R&gt;&lt;C&gt;1&lt;/C&gt;&lt;D xsi:type="xsd:double"&gt;1042&lt;/D&gt;&lt;/FQL&gt;&lt;FQL&gt;&lt;Q&gt;US1156372096^FF_PTX_INC(ANN_R,1/1/2020,12/31/2020)&lt;/Q&gt;&lt;R&gt;1&lt;/R&gt;&lt;C&gt;1&lt;/C&gt;&lt;D xsi:type="xsd:double"&gt;1009&lt;/D&gt;&lt;/FQL&gt;&lt;FQL&gt;&lt;Q&gt;US14149Y1082^FF_PTX_INC(ANN_R,1/1/2016,12/31/2016)&lt;/Q&gt;&lt;R&gt;1&lt;/R&gt;&lt;C&gt;1&lt;/C&gt;&lt;D xsi:type="xsd:double"&gt;2276&lt;/D&gt;&lt;/FQL&gt;&lt;FQL&gt;&lt;Q&gt;US5732841060^FF_PTX_INC(ANN_R,1/1/2017,12/31/2017)&lt;/Q&gt;&lt;R&gt;1&lt;/R&gt;&lt;C&gt;1&lt;/C&gt;&lt;D xsi:type="xsd:double"&gt;618.928&lt;/D&gt;&lt;/FQL&gt;&lt;FQL&gt;&lt;Q&gt;US5732841060^FF_PTX_INC(ANN_R,1/1/2018,12/31/2018)&lt;/Q&gt;&lt;R&gt;1&lt;/R&gt;&lt;C&gt;1&lt;/C&gt;&lt;D xsi:type="xsd:double"&gt;576.081&lt;/D&gt;&lt;/FQL&gt;&lt;FQL&gt;&lt;Q&gt;US5732841060^FF_PTX_INC(ANN_R,1/1/2019,12/31/2019)&lt;/Q&gt;&lt;R&gt;1&lt;/R&gt;&lt;C&gt;1&lt;/C&gt;&lt;D xsi:type="xsd:double"&gt;748.3&lt;/D&gt;&lt;/FQL&gt;&lt;FQL&gt;&lt;Q&gt;US5732841060^FF_PTX_INC(ANN_R,1/1/2020,12/31/2020)&lt;/Q&gt;&lt;R&gt;1&lt;/R&gt;&lt;C&gt;1&lt;/C&gt;&lt;D xsi:type="xsd:double"&gt;889.3&lt;/D&gt;&lt;/FQL&gt;&lt;FQL&gt;&lt;Q&gt;US62944T1051^FF_PTX_INC(ANN_R,1/1/2016,12/31/2016)&lt;/Q&gt;&lt;R&gt;1&lt;/R&gt;&lt;C&gt;1&lt;/C&gt;&lt;D xsi:type="xsd:double"&gt;661.697&lt;/D&gt;&lt;/FQL&gt;&lt;FQL&gt;&lt;Q&gt;US74736K1016^FF_PTX_INC(ANN_R,1/1/2017,12/31/2017)&lt;/Q&gt;&lt;R&gt;1&lt;/R&gt;&lt;C&gt;1&lt;/C&gt;&lt;D xsi:type="xsd:double"&gt;27.305&lt;/D&gt;&lt;/FQL&gt;&lt;FQL&gt;&lt;Q&gt;US74736K1016^FF_PTX_INC(ANN_R,1/1/2018,12/31/2018)&lt;/Q&gt;&lt;R&gt;1&lt;/R&gt;&lt;C&gt;1&lt;/C&gt;&lt;D xsi:type="xsd:double"&gt;17.145&lt;/D&gt;&lt;/FQL&gt;&lt;FQL&gt;&lt;Q&gt;US74736K1016^FF_PTX_INC(ANN_R,1/1/2019,12/31/2019)&lt;/Q&gt;&lt;R&gt;1&lt;/R&gt;&lt;C&gt;1&lt;/C&gt;&lt;D xsi:type="xsd:double"&gt;91.792&lt;/D&gt;&lt;/FQL&gt;&lt;FQL&gt;&lt;Q&gt;US74736K1016^FF_PTX_INC(ANN_R,1/1/2020,12/31/2020)&lt;/Q&gt;&lt;R&gt;1&lt;/R&gt;&lt;C&gt;1&lt;/C&gt;&lt;D xsi:type="xsd:double"&gt;395.089&lt;/D&gt;&lt;/FQL&gt;&lt;FQL&gt;&lt;Q&gt;US6311031081^FF_PTX_INC(ANN_R,1/1/2016,12/31/2016)&lt;/Q&gt;&lt;R&gt;1&lt;/R&gt;&lt;C&gt;1&lt;/C&gt;&lt;D xsi:type="xsd:double"&gt;136&lt;/D&gt;&lt;/FQL&gt;&lt;FQL&gt;&lt;Q&gt;US8740541094^FF_PTX_INC(ANN_R,1/1/2017,12/31/2017)&lt;/Q&gt;&lt;R&gt;1&lt;/R&gt;&lt;C&gt;1&lt;/C&gt;&lt;D xsi:type="xsd:double"&gt;76.965&lt;/D&gt;&lt;/FQL&gt;&lt;FQL&gt;&lt;Q&gt;US8740541094^FF_PTX_INC(ANN_R,1/1/2018,12/31/2018)&lt;/Q&gt;&lt;R&gt;1&lt;/R&gt;&lt;C&gt;1&lt;/C&gt;&lt;D xsi:type="xsd:double"&gt;136.625&lt;/D&gt;&lt;/FQL&gt;&lt;FQL&gt;&lt;Q&gt;US8740541094^FF_PTX_INC(ANN_R,1/1/2019,12/31/2019)&lt;/Q&gt;&lt;R&gt;1&lt;/R&gt;&lt;C&gt;1&lt;/C&gt;&lt;D xsi:type="xsd:double"&gt;232.785&lt;/D&gt;&lt;/FQL&gt;&lt;FQL&gt;&lt;Q&gt;US8740541094^FF_PTX_INC(ANN_R,1/1/2020,12/31/2020)&lt;/Q&gt;&lt;R&gt;1&lt;/R&gt;&lt;C&gt;1&lt;/C&gt;&lt;D xsi:type="xsd:double"&gt;458.439&lt;/D&gt;&lt;/FQL&gt;&lt;FQL&gt;&lt;Q&gt;US4461501045^FF_PTX_INC(ANN_R,1/1/2016,12/31/2016)&lt;/Q&gt;&lt;R&gt;1&lt;/R&gt;&lt;C&gt;1&lt;/C&gt;&lt;D xsi:type="xsd:double"&gt;919.762&lt;/D&gt;&lt;/FQL&gt;&lt;FQL&gt;&lt;Q&gt;IE00BQPVQZ61^FF_PTX_INC(ANN_R,1/1/2017,12/31/2017)&lt;/Q&gt;&lt;R&gt;1&lt;/R&gt;&lt;C&gt;1&lt;/C&gt;&lt;D xsi:type="xsd:double"&gt;-504.334&lt;/D&gt;&lt;/FQL&gt;&lt;FQL&gt;&lt;Q&gt;IE00BQPVQZ61^FF_PTX_INC(ANN_R,1/1/2018,12/31/2018)&lt;/Q&gt;&lt;R&gt;1&lt;/R&gt;&lt;C&gt;1&lt;/C&gt;&lt;D xsi:type="xsd:double"&gt;-83.132&lt;/D&gt;&lt;/FQL&gt;&lt;FQL&gt;&lt;Q&gt;IE00BQPVQZ61^FF_PTX_INC(ANN_R,1/1/2019,12/31/2019)&lt;/Q&gt;&lt;R&gt;1&lt;/R&gt;&lt;C&gt;1&lt;/C&gt;&lt;D xsi:type="xsd:double"&gt;-20.224&lt;/D&gt;&lt;/FQL&gt;&lt;FQL&gt;&lt;Q&gt;IE00BQPVQZ61^FF_PTX_INC(ANN_R,1/1/2020,12/31/2020)&lt;/Q&gt;&lt;R&gt;1&lt;/R&gt;&lt;C&gt;1&lt;/C&gt;&lt;D xsi:type="xsd:double"&gt;401.645&lt;/D&gt;&lt;/FQL&gt;&lt;FQL&gt;&lt;Q&gt;US8793601050^FF_PTX_INC(ANN_R,1/1/2016,12/31/2016)&lt;/Q&gt;&lt;R&gt;1&lt;/R&gt;&lt;C&gt;1&lt;/C&gt;&lt;D xsi:type="xsd:double"&gt;241.3&lt;/D&gt;&lt;/FQL&gt;&lt;FQL&gt;&lt;Q&gt;US92276F1003^FF_PTX_INC(ANN_R,1/1/2017,12/31/2017)&lt;/Q&gt;&lt;R&gt;1&lt;/R&gt;&lt;C&gt;1&lt;/C&gt;&lt;D xsi:type="xsd:double"&gt;1301.423&lt;/D&gt;&lt;/FQL&gt;&lt;FQL&gt;&lt;Q&gt;US92276F1003^FF_PTX_INC(ANN_R,1/1/2018,12/31/2018)&lt;/Q&gt;&lt;R&gt;1&lt;/R&gt;&lt;C&gt;1&lt;/C&gt;&lt;D xsi:type="xsd:double"&gt;376.038&lt;/D&gt;&lt;/FQL&gt;&lt;FQL&gt;&lt;Q&gt;US92276F1003^FF_PTX_INC(ANN_R,1/1/2019,12/31/2019)&lt;/Q&gt;&lt;R&gt;1&lt;/R&gt;&lt;C&gt;1&lt;/C&gt;&lt;D xsi:type="xsd:double"&gt;382.987&lt;/D&gt;&lt;/FQL&gt;&lt;FQL&gt;&lt;Q&gt;US92276F1003^FF_PTX_INC(ANN_R,1/1/2020,12/31/2020)&lt;/Q&gt;&lt;R&gt;1&lt;/R&gt;&lt;C&gt;1&lt;/C&gt;&lt;D xsi:type="xsd:double"&gt;344.651&lt;/D&gt;&lt;/FQL&gt;&lt;FQL&gt;&lt;Q&gt;US24906P1093^FF_PTX_INC(ANN_R,1/1/2016,12/31/2016)&lt;/Q&gt;&lt;R&gt;1&lt;/R&gt;&lt;C&gt;1&lt;/C&gt;&lt;D xsi:type="xsd:double"&gt;440.9&lt;/D&gt;&lt;/FQL&gt;&lt;FQL&gt;&lt;Q&gt;US4932671088^FF_PTX_INC(ANN_R,1/1/2017,12/31/2017)&lt;/Q&gt;&lt;R&gt;1&lt;/R&gt;&lt;C&gt;1&lt;/C&gt;&lt;D xsi:type="xsd:double"&gt;1928&lt;/D&gt;&lt;/FQL&gt;&lt;FQL&gt;&lt;Q&gt;US4932671088^FF_PTX_INC(ANN_R,1/1/2018,12/31/2018)&lt;/Q&gt;&lt;R&gt;1&lt;/R&gt;&lt;C&gt;1&lt;/C&gt;&lt;D xsi:type="xsd:double"&gt;2203&lt;/D&gt;&lt;/FQL&gt;&lt;FQL&gt;&lt;Q&gt;US4932671088^FF_PTX_INC(ANN_R,1/1/2019,12/31/2019)&lt;/Q&gt;&lt;R&gt;1&lt;/R&gt;&lt;C&gt;1&lt;/C&gt;&lt;D xsi:type="xsd:double"&gt;2022&lt;/D&gt;&lt;/FQL&gt;&lt;FQL&gt;&lt;Q&gt;US4932671088^FF_PTX_INC(ANN_R,1/1/2020,12/31/2020)&lt;/Q&gt;&lt;R&gt;1&lt;/R&gt;&lt;C&gt;1&lt;/C&gt;&lt;D xsi:type="xsd:double"&gt;1556&lt;/D&gt;&lt;/FQL&gt;&lt;FQL&gt;&lt;Q&gt;US3802371076^FF_PTX_INC(ANN_R,1/1/2016,12/31/2016)&lt;/Q&gt;&lt;R&gt;1&lt;/R&gt;&lt;C&gt;1&lt;/C&gt;&lt;D xsi:type="xsd:double"&gt;-21.5&lt;/D&gt;&lt;/FQL&gt;&lt;FQL&gt;&lt;Q&gt;US55261F1049^FF_PTX_INC(ANN_R,1/1/2017,12/31/2017)&lt;/Q&gt;&lt;R&gt;1&lt;/R&gt;&lt;C&gt;1&lt;/C&gt;&lt;D xsi:type="xsd:double"&gt;2265.853&lt;/D&gt;&lt;/FQL&gt;&lt;FQL&gt;&lt;Q&gt;US55261F1049^FF_PTX_INC(ANN_R,1/1/2018,12/31/2018)&lt;/Q&gt;&lt;R&gt;1&lt;/R&gt;&lt;C&gt;1&lt;/C&gt;&lt;D xsi:type="xsd:double"&gt;2432.071&lt;/D&gt;&lt;/FQL&gt;&lt;FQL&gt;&lt;Q&gt;US55261F1049^FF_PTX_INC(ANN_R,1/1/2019,12/31/2019)&lt;/Q&gt;&lt;R&gt;1&lt;/R&gt;&lt;C&gt;1&lt;/C&gt;&lt;D xsi:type="xsd:double"&gt;2442.061&lt;/D&gt;&lt;/FQL&gt;&lt;FQL&gt;&lt;Q&gt;US55261F1049^FF_PTX_INC(ANN_R,1/1/2020,12/31/2020)&lt;/Q&gt;&lt;R&gt;1&lt;/R&gt;&lt;C&gt;1&lt;/C&gt;&lt;D xsi:type="xsd:double"&gt;1634.842&lt;/D&gt;&lt;/FQL&gt;&lt;FQL&gt;&lt;Q&gt;JE00BYSS4X48^FF_PTX_INC(ANN_R,1/1/2016,12/31/2016)&lt;/Q&gt;&lt;R&gt;1&lt;/R&gt;&lt;C&gt;1&lt;/C&gt;&lt;D xsi:type="xsd:double"&gt;-121.464&lt;/D&gt;&lt;/FQL&gt;&lt;FQL&gt;&lt;Q&gt;US42809H1077^FF_PTX_INC(ANN_R,1/1/2017,12/31/2017)&lt;/Q&gt;&lt;R&gt;1&lt;/R&gt;&lt;C&gt;1&lt;/C&gt;&lt;D xsi:type="xsd:double"&gt;-5778&lt;/D&gt;&lt;/FQL&gt;&lt;FQL&gt;&lt;Q&gt;US42809H1077^FF_PTX_INC(ANN_R,1/1/2018,12/31/2018)&lt;/Q&gt;&lt;R&gt;1&lt;/R&gt;&lt;C&gt;1&lt;/C&gt;&lt;D xsi:type="xsd:double"&gt;220&lt;/D&gt;&lt;/FQL&gt;&lt;FQL&gt;&lt;Q&gt;US42809H1077^FF_PTX_INC(ANN_R,1/1/2019,12/31/2019)&lt;/Q&gt;&lt;R&gt;1&lt;/R&gt;&lt;C&gt;1&lt;/C&gt;&lt;D xsi:type="xsd:double"&gt;221&lt;/D&gt;&lt;/FQL&gt;&lt;FQL&gt;&lt;Q&gt;US42809H1077^FF_PTX_INC(ANN_R,1/1/2020,12/31/2020)&lt;/Q&gt;&lt;R&gt;1&lt;/R&gt;&lt;C&gt;1&lt;/C&gt;&lt;D xsi:type="xsd:double"&gt;-2850&lt;/D&gt;&lt;/FQL&gt;&lt;FQL&gt;&lt;Q&gt;US0995021062^FF_PTX_INC(ANN_R,1/1/2016,12/31/2016)&lt;/Q&gt;&lt;R&gt;1&lt;/R&gt;&lt;C&gt;1&lt;/C&gt;&lt;D xsi:type="xsd:double"&gt;379.462&lt;/D&gt;&lt;/FQL&gt;&lt;FQL&gt;&lt;Q&gt;US4364401012^FF_PTX_INC(ANN_R,1/1/2017,12/31/2017)&lt;/Q&gt;&lt;R&gt;1&lt;/R&gt;&lt;C&gt;1&lt;/C&gt;&lt;D xsi:type="xsd:double"&gt;1230.5&lt;/D&gt;&lt;/FQL&gt;&lt;FQL&gt;&lt;Q&gt;US4364401012^FF_PTX_INC(ANN_R,1/1/2018,12/31/2018)&lt;/Q&gt;&lt;R&gt;1&lt;/R&gt;&lt;C&gt;1&lt;/C&gt;&lt;D xsi:type="xsd:double"&gt;-418.6&lt;/D&gt;&lt;/FQL&gt;&lt;FQL&gt;&lt;Q&gt;US4364401012^FF_PTX_INC(ANN_R,1/1/2019,12/31/2019)&lt;/Q&gt;&lt;R&gt;1&lt;/R&gt;&lt;C&gt;1&lt;/C&gt;&lt;D xsi:type="xsd:double"&gt;-257.7&lt;/D&gt;&lt;/FQL&gt;&lt;FQL&gt;&lt;Q&gt;US4364401012^FF_PTX_INC(ANN_R,1/1/2020,12/31/2020)&lt;/Q&gt;&lt;R&gt;1&lt;/R&gt;&lt;C&gt;1&lt;/C&gt;&lt;D xsi:type="xsd:double"&gt;1001.9&lt;/D&gt;&lt;/FQL&gt;&lt;FQL&gt;&lt;Q&gt;FR0000120321^FF_PTX_INC(ANN_R,1/1/2016,12/31/2016)&lt;/Q&gt;&lt;R&gt;1&lt;/R&gt;&lt;C&gt;1&lt;/C&gt;&lt;D xsi:type="xsd:double"&gt;4297.2&lt;/D&gt;&lt;/FQL&gt;&lt;FQL&gt;&lt;Q&gt;US14149Y1082^FF_PTX_INC(ANN_R,1/1/2017,12/31/2017)&lt;/Q&gt;&lt;R&gt;1&lt;/R&gt;&lt;C&gt;1&lt;/C&gt;&lt;D xsi:type="xsd:double"&gt;1924&lt;/D&gt;&lt;/FQL&gt;&lt;FQL&gt;&lt;Q&gt;US14149Y1082^FF_PTX_INC(ANN_R,1/1/2018,12/31/2018)&lt;/Q&gt;&lt;R&gt;1&lt;/R&gt;&lt;C&gt;1&lt;/C&gt;&lt;D xsi:type="xsd:double"&gt;-228&lt;/D&gt;&lt;/FQL&gt;&lt;FQL&gt;&lt;Q&gt;US14149Y1082^FF_PTX_INC(ANN_R,1/1/2019,12/31/2019)&lt;/Q&gt;&lt;R&gt;1&lt;/R&gt;&lt;C&gt;1&lt;/C&gt;&lt;D xsi:type="xsd:double"&gt;1751&lt;/D&gt;&lt;/FQL&gt;&lt;FQL&gt;&lt;Q&gt;US14149Y1082^FF_PTX_INC(ANN_R,1/1/2020,12/31/2020)&lt;/Q&gt;&lt;R&gt;1&lt;/R&gt;&lt;C&gt;1&lt;/C&gt;&lt;D xsi:type="xsd:double"&gt;-3772&lt;/D&gt;&lt;/FQL&gt;&lt;FQL&gt;&lt;Q&gt;DE0005557508^FF_PTX_INC(ANN_R,1/1/2016,12/31/2016)&lt;/Q&gt;&lt;R&gt;1&lt;/R&gt;&lt;C&gt;1&lt;/C&gt;&lt;D xsi:type="xsd:double"&gt;4600&lt;/D&gt;&lt;/FQL&gt;&lt;FQL&gt;&lt;Q&gt;US72919P2020^FF_PTX_INC(ANN_R,1/1/2017,12/31/2017)&lt;/Q&gt;&lt;R&gt;1&lt;/R&gt;&lt;C&gt;1&lt;/C&gt;&lt;D xsi:type="xsd:double"&gt;-127.08&lt;/D&gt;&lt;/FQL&gt;&lt;FQL&gt;&lt;Q&gt;US72919P2020^FF_PTX_INC(ANN_R,1/1/2018,12/31/2018)&lt;/Q&gt;&lt;R&gt;1&lt;/R&gt;&lt;C&gt;1&lt;/C&gt;&lt;D xsi:type="xsd:double"&gt;-87.332&lt;/D&gt;&lt;/FQL&gt;&lt;FQL&gt;&lt;Q&gt;US72919P2020^FF_PTX_INC(ANN_R,1/1/2019,12/31/2019)&lt;/Q&gt;&lt;R&gt;1&lt;/R&gt;&lt;C&gt;1&lt;/C&gt;&lt;D xsi:type="xsd:double"&gt;-83.743&lt;/D&gt;&lt;/FQL&gt;&lt;FQL&gt;&lt;Q&gt;US72919P2020^FF_PTX_INC(ANN_R,1/1/2020,12/31/2020)&lt;/Q&gt;&lt;R&gt;1&lt;/R&gt;&lt;C&gt;1&lt;/C&gt;&lt;D xsi:type="xsd:double"&gt;-627&lt;/D&gt;&lt;/FQL&gt;&lt;FQL&gt;&lt;Q&gt;DE000A1EWWW0^FF_PTX_INC(ANN_R,1/1/2016,12/31/2016)&lt;/Q&gt;&lt;R&gt;1&lt;/R&gt;&lt;C&gt;1&lt;/C&gt;&lt;D xsi:type="xsd:double"&gt;1536&lt;/D&gt;&lt;/FQL&gt;&lt;FQL&gt;&lt;Q&gt;US0404131064^FF_PTX_INC(ANN_R,1/1/2017,12/31/2017)&lt;/Q&gt;&lt;R&gt;1&lt;/R&gt;&lt;C&gt;1&lt;/C&gt;&lt;D xsi:type="xsd:double"&gt;474.76&lt;/D&gt;&lt;/FQL&gt;&lt;FQL&gt;&lt;Q&gt;US0404131064^FF_PTX_INC(ANN_R,1/1/2018,12/31/2018)&lt;/Q&gt;&lt;R&gt;1&lt;/R&gt;&lt;C&gt;1&lt;/C&gt;&lt;D xsi:type="xsd:double"&gt;288.801&lt;/D&gt;&lt;/FQL&gt;&lt;FQL&gt;&lt;Q&gt;US0404131064^FF_PTX_INC(ANN_R,1/1/2019,12/31/2019)&lt;/Q&gt;&lt;R&gt;1&lt;/R&gt;&lt;C&gt;1&lt;/C&gt;&lt;D xsi:type="xsd:double"&gt;862.27&lt;/D&gt;&lt;/FQL&gt;&lt;FQL&gt;&lt;Q&gt;US0404131064^FF_PTX_INC(ANN_R,1/1/2020,12/31/2020)&lt;/Q&gt;&lt;R&gt;1&lt;/R&gt;&lt;C&gt;1&lt;/C&gt;&lt;D xsi:type="xsd:double"&gt;738.863&lt;/D&gt;&lt;/FQL&gt;&lt;FQL&gt;&lt;Q&gt;JP3143600009^FF_PTX_INC(ANN_R,1/1/2016,12/31/2016)&lt;/Q&gt;&lt;R&gt;1&lt;/R&gt;&lt;C&gt;1&lt;/C&gt;&lt;D xsi:type="xsd:double"&gt;322749&lt;/D&gt;&lt;/FQL&gt;&lt;FQL&gt;&lt;Q&gt;US29355A1079^FF_PTX_INC(ANN_R,1/1/2017,12/31/2017)&lt;/Q&gt;&lt;R&gt;1&lt;/R&gt;&lt;C&gt;1&lt;/C&gt;&lt;D xsi:type="xsd:double"&gt;-45.341&lt;/D&gt;&lt;/FQL&gt;&lt;FQL&gt;&lt;Q&gt;US29355A1079^FF_PTX_INC(ANN_R,1/1/2018,12/31/2018)&lt;/Q&gt;&lt;R&gt;1&lt;/R&gt;&lt;C&gt;1&lt;/C&gt;&lt;D xsi:type="xsd:double"&gt;-10.229&lt;/D&gt;&lt;/FQL&gt;&lt;FQL&gt;&lt;Q&gt;US29355A1079^FF_PTX_INC(ANN_R,1/1/2019,12/31/2019)&lt;/Q&gt;&lt;R&gt;1&lt;/R&gt;&lt;C&gt;1&lt;/C&gt;&lt;D xsi:type="xsd:double"&gt;90.114&lt;/D&gt;&lt;/FQL&gt;&lt;FQL&gt;&lt;Q&gt;US29355A1079^FF_PTX_INC(ANN_R,1/1/2020,12/31/2020)&lt;/Q&gt;&lt;R&gt;1&lt;/R&gt;&lt;C&gt;1&lt;/C&gt;&lt;D xsi:type="xsd:double"&gt;119.41&lt;/D&gt;&lt;/FQL&gt;&lt;FQL&gt;&lt;Q&gt;KR7005930003^FF_PTX_INC(ANN_R,1/1/2016,12/31/2016)&lt;/Q&gt;&lt;R&gt;1&lt;/R&gt;&lt;C&gt;1&lt;/C&gt;&lt;D xsi:type="xsd:double"&gt;30713652&lt;/D&gt;&lt;/FQL&gt;&lt;FQL&gt;&lt;Q&gt;US62944T1051^FF_PTX_INC(ANN_R,1/1/2017,12/31/2017)&lt;/Q&gt;&lt;R&gt;1&lt;/R&gt;&lt;C&gt;1&lt;/C&gt;&lt;D xsi:type="xsd:double"&gt;846.911&lt;/D&gt;&lt;/FQL&gt;&lt;FQL&gt;&lt;Q&gt;US62944T1051^FF_PTX_INC(ANN_R,1/1/2018,12/31/2018)&lt;/Q&gt;&lt;R&gt;1&lt;/R&gt;&lt;C&gt;1&lt;/C&gt;&lt;D xsi:type="xsd:double"&gt;959.732&lt;/D&gt;&lt;/FQL&gt;&lt;FQL&gt;&lt;Q&gt;US62944T1051^FF_PTX_INC(ANN_R,1/1/2019,12/31/2019)&lt;/Q&gt;&lt;R&gt;1&lt;/R&gt;&lt;C&gt;1&lt;/C&gt;&lt;D xsi:type="xsd:double"&gt;1025.795&lt;/D&gt;&lt;/FQL&gt;&lt;FQL&gt;&lt;Q&gt;US62944T1051^FF_PTX_INC(ANN_R,1/1/2020,12/31/2020)&lt;/Q&gt;&lt;R&gt;1&lt;/R&gt;&lt;C&gt;1&lt;/C&gt;&lt;D xsi:type="xsd:double"&gt;1078.033&lt;/D&gt;&lt;/FQL&gt;&lt;FQL&gt;&lt;Q&gt;JP3726800000^FF_PTX_INC(ANN_R,1/1/2016,12/31/2016)&lt;/Q&gt;&lt;R&gt;1&lt;/R&gt;&lt;C&gt;1&lt;/C&gt;&lt;D xsi:type="xsd:double"&gt;571748&lt;/D&gt;&lt;/FQL&gt;&lt;FQL&gt;&lt;Q&gt;US92556V1061^FF_PTX_INC(ANN_R,1/1/2017,12/31/2017)&lt;/Q&gt;&lt;R&gt;1&lt;/R&gt;&lt;C&gt;1&lt;/C&gt;&lt;D xsi:t</t>
        </r>
      </text>
    </comment>
    <comment ref="A19" authorId="0" shapeId="0" xr:uid="{958C87EF-9ACA-4591-B281-079133B31D49}">
      <text>
        <r>
          <rPr>
            <b/>
            <sz val="9"/>
            <color indexed="81"/>
            <rFont val="Tahoma"/>
            <charset val="1"/>
          </rPr>
          <t>ype="xsd:double"&gt;903&lt;/D&gt;&lt;/FQL&gt;&lt;FQL&gt;&lt;Q&gt;US92556V1061^FF_PTX_INC(ANN_R,1/1/2018,12/31/2018)&lt;/Q&gt;&lt;R&gt;1&lt;/R&gt;&lt;C&gt;1&lt;/C&gt;&lt;D xsi:type="xsd:double"&gt;298.4&lt;/D&gt;&lt;/FQL&gt;&lt;FQL&gt;&lt;Q&gt;US92556V1061^FF_PTX_INC(ANN_R,1/1/2019,12/31/2019)&lt;/Q&gt;&lt;R&gt;1&lt;/R&gt;&lt;C&gt;1&lt;/C&gt;&lt;D xsi:type="xsd:double"&gt;154.4&lt;/D&gt;&lt;/FQL&gt;&lt;FQL&gt;&lt;Q&gt;US92556V1061^FF_PTX_INC(ANN_R,1/1/2020,12/31/2020)&lt;/Q&gt;&lt;R&gt;1&lt;/R&gt;&lt;C&gt;1&lt;/C&gt;&lt;D xsi:type="xsd:double"&gt;-721.2&lt;/D&gt;&lt;/FQL&gt;&lt;FQL&gt;&lt;Q&gt;JP3633400001^FF_PTX_INC(ANN_R,1/1/2016,12/31/2016)&lt;/Q&gt;&lt;R&gt;1&lt;/R&gt;&lt;C&gt;1&lt;/C&gt;&lt;D xsi:type="xsd:double"&gt;2983381&lt;/D&gt;&lt;/FQL&gt;&lt;FQL&gt;&lt;Q&gt;US45784P1012^FF_PTX_INC(ANN_R,1/1/2017,12/31/2017)&lt;/Q&gt;&lt;R&gt;1&lt;/R&gt;&lt;C&gt;1&lt;/C&gt;&lt;D xsi:type="xsd:double"&gt;-26.574&lt;/D&gt;&lt;/FQL&gt;&lt;FQL&gt;&lt;Q&gt;US45784P1012^FF_PTX_INC(ANN_R,1/1/2018,12/31/2018)&lt;/Q&gt;&lt;R&gt;1&lt;/R&gt;&lt;C&gt;1&lt;/C&gt;&lt;D xsi:type="xsd:double"&gt;5.226&lt;/D&gt;&lt;/FQL&gt;&lt;FQL&gt;&lt;Q&gt;US45784P1012^FF_PTX_INC(ANN_R,1/1/2019,12/31/2019)&lt;/Q&gt;&lt;R&gt;1&lt;/R&gt;&lt;C&gt;1&lt;/C&gt;&lt;D xsi:type="xsd:double"&gt;14.5&lt;/D&gt;&lt;/FQL&gt;&lt;FQL&gt;&lt;Q&gt;US45784P1012^FF_PTX_INC(ANN_R,1/1/2020,12/31/2020)&lt;/Q&gt;&lt;R&gt;1&lt;/R&gt;&lt;C&gt;1&lt;/C&gt;&lt;D xsi:type="xsd:double"&gt;9.7&lt;/D&gt;&lt;/FQL&gt;&lt;FQL&gt;&lt;Q&gt;JP3409000001^FF_PTX_INC(ANN_R,1/1/2016,12/31/2016)&lt;/Q&gt;&lt;R&gt;1&lt;/R&gt;&lt;C&gt;1&lt;/C&gt;&lt;D xsi:type="xsd:double"&gt;135553&lt;/D&gt;&lt;/FQL&gt;&lt;FQL&gt;&lt;Q&gt;US89400J1079^FF_PTX_INC(ANN_R,1/1/2017,12/31/2017)&lt;/Q&gt;&lt;R&gt;1&lt;/R&gt;&lt;C&gt;1&lt;/C&gt;&lt;D xsi:type="xsd:double"&gt;372.5&lt;/D&gt;&lt;/FQL&gt;&lt;FQL&gt;&lt;Q&gt;US89400J1079^FF_PTX_INC(ANN_R,1/1/2018,12/31/2018)&lt;/Q&gt;&lt;R&gt;1&lt;/R&gt;&lt;C&gt;1&lt;/C&gt;&lt;D xsi:type="xsd:double"&gt;343.5&lt;/D&gt;&lt;/FQL&gt;&lt;FQL&gt;&lt;Q&gt;US89400J1079^FF_PTX_INC(ANN_R,1/1/2019,12/31/2019)&lt;/Q&gt;&lt;R&gt;1&lt;/R&gt;&lt;C&gt;1&lt;/C&gt;&lt;D xsi:type="xsd:double"&gt;440.5&lt;/D&gt;&lt;/FQL&gt;&lt;FQL&gt;&lt;Q&gt;US89400J1079^FF_PTX_INC(ANN_R,1/1/2020,12/31/2020)&lt;/Q&gt;&lt;R&gt;1&lt;/R&gt;&lt;C&gt;1&lt;/C&gt;&lt;D xsi:type="xsd:double"&gt;389.4&lt;/D&gt;&lt;/FQL&gt;&lt;FQL&gt;&lt;Q&gt;JP3788600009^FF_PTX_INC(ANN_R,1/1/2016,12/31/2016)&lt;/Q&gt;&lt;R&gt;1&lt;/R&gt;&lt;C&gt;1&lt;/C&gt;&lt;D xsi:type="xsd:double"&gt;517040&lt;/D&gt;&lt;/FQL&gt;&lt;FQL&gt;&lt;Q&gt;US6311031081^FF_PTX_INC(ANN_R,1/1/2017,12/31/2017)&lt;/Q&gt;&lt;R&gt;1&lt;/R&gt;&lt;C&gt;1&lt;/C&gt;&lt;D xsi:type="xsd:double"&gt;872&lt;/D&gt;&lt;/FQL&gt;&lt;FQL&gt;&lt;Q&gt;US6311031081^FF_PTX_INC(ANN_R,1/1/2018,12/31/2018)&lt;/Q&gt;&lt;R&gt;1&lt;/R&gt;&lt;C&gt;1&lt;/C&gt;&lt;D xsi:type="xsd:double"&gt;1064&lt;/D&gt;&lt;/FQL&gt;&lt;FQL&gt;&lt;Q&gt;US6311031081^FF_PTX_INC(ANN_R,1/1/2019,12/31/2019)&lt;/Q&gt;&lt;R&gt;1&lt;/R&gt;&lt;C&gt;1&lt;/C&gt;&lt;D xsi:type="xsd:double"&gt;1019&lt;/D&gt;&lt;/FQL&gt;&lt;FQL&gt;&lt;Q&gt;US6311031081^FF_PTX_INC(ANN_R,1/1/2020,12/31/2020)&lt;/Q&gt;&lt;R&gt;1&lt;/R&gt;&lt;C&gt;1&lt;/C&gt;&lt;D xsi:type="xsd:double"&gt;1212&lt;/D&gt;&lt;/FQL&gt;&lt;FQL&gt;&lt;Q&gt;JP3762600009^FF_PTX_INC(ANN_R,1/1/2016,12/31/2016)&lt;/Q&gt;&lt;R&gt;1&lt;/R&gt;&lt;C&gt;1&lt;/C&gt;&lt;D xsi:type="xsd:double"&gt;131241&lt;/D&gt;&lt;/FQL&gt;&lt;FQL&gt;&lt;Q&gt;US3724601055^FF_PTX_INC(ANN_R,1/1/2017,12/31/2017)&lt;/Q&gt;&lt;R&gt;1&lt;/R&gt;&lt;C&gt;1&lt;/C&gt;&lt;D xsi:type="xsd:double"&gt;1009.268&lt;/D&gt;&lt;/FQL&gt;&lt;FQL&gt;&lt;Q&gt;US3724601055^FF_PTX_INC(ANN_R,1/1/2018,12/31/2018)&lt;/Q&gt;&lt;R&gt;1&lt;/R&gt;&lt;C&gt;1&lt;/C&gt;&lt;D xsi:type="xsd:double"&gt;1075.612&lt;/D&gt;&lt;/FQL&gt;&lt;FQL&gt;&lt;Q&gt;US3724601055^FF_PTX_INC(ANN_R,1/1/2019,12/31/2019)&lt;/Q&gt;&lt;R&gt;1&lt;/R&gt;&lt;C&gt;1&lt;/C&gt;&lt;D xsi:type="xsd:double"&gt;859.283&lt;/D&gt;&lt;/FQL&gt;&lt;FQL&gt;&lt;Q&gt;US3724601055^FF_PTX_INC(ANN_R,1/1/2020,12/31/2020)&lt;/Q&gt;&lt;R&gt;1&lt;/R&gt;&lt;C&gt;1&lt;/C&gt;&lt;D xsi:type="xsd:double"&gt;379.368&lt;/D&gt;&lt;/FQL&gt;&lt;FQL&gt;&lt;Q&gt;KR7036570000^FF_PTX_INC(ANN_R,1/1/2016,12/31/2016)&lt;/Q&gt;&lt;R&gt;1&lt;/R&gt;&lt;C&gt;1&lt;/C&gt;&lt;D xsi:type="xsd:double"&gt;346073.078203&lt;/D&gt;&lt;/FQL&gt;&lt;FQL&gt;&lt;Q&gt;US64110D1046^FF_PTX_INC(ANN_R,1/1/2017,12/31/2017)&lt;/Q&gt;&lt;R&gt;1&lt;/R&gt;&lt;C&gt;1&lt;/C&gt;&lt;D xsi:type="xsd:double"&gt;665&lt;/D&gt;&lt;/FQL&gt;&lt;FQL&gt;&lt;Q&gt;US64110D1046^FF_PTX_INC(ANN_R,1/1/2018,12/31/2018)&lt;/Q&gt;&lt;R&gt;1&lt;/R&gt;&lt;C&gt;1&lt;/C&gt;&lt;D xsi:type="xsd:double"&gt;1199&lt;/D&gt;&lt;/FQL&gt;&lt;FQL&gt;&lt;Q&gt;US64110D1046^FF_PTX_INC(ANN_R,1/1/2019,12/31/2019)&lt;/Q&gt;&lt;R&gt;1&lt;/R&gt;&lt;C&gt;1&lt;/C&gt;&lt;D xsi:type="xsd:double"&gt;1268&lt;/D&gt;&lt;/FQL&gt;&lt;FQL&gt;&lt;Q&gt;US64110D1046^FF_PTX_INC(ANN_R,1/1/2020,12/31/2020)&lt;/Q&gt;&lt;R&gt;1&lt;/R&gt;&lt;C&gt;1&lt;/C&gt;&lt;D xsi:type="xsd:double"&gt;944&lt;/D&gt;&lt;/FQL&gt;&lt;FQL&gt;&lt;Q&gt;US1941621039^FF_PTX_INC(ANN_R,1/1/2016,12/31/2016)&lt;/Q&gt;&lt;R&gt;1&lt;/R&gt;&lt;C&gt;1&lt;/C&gt;&lt;D xsi:type="xsd:double"&gt;3738&lt;/D&gt;&lt;/FQL&gt;&lt;FQL&gt;&lt;Q&gt;US8666741041^FF_PTX_INC(ANN_R,1/1/2017,12/31/2017)&lt;/Q&gt;&lt;R&gt;1&lt;/R&gt;&lt;C&gt;1&lt;/C&gt;&lt;D xsi:type="xsd:double"&gt;81.683&lt;/D&gt;&lt;/FQL&gt;&lt;FQL&gt;&lt;Q&gt;US8666741041^FF_PTX_INC(ANN_R,1/1/2018,12/31/2018)&lt;/Q&gt;&lt;R&gt;1&lt;/R&gt;&lt;C&gt;1&lt;/C&gt;&lt;D xsi:type="xsd:double"&gt;120.246&lt;/D&gt;&lt;/FQL&gt;&lt;FQL&gt;&lt;Q&gt;US8666741041^FF_PTX_INC(ANN_R,1/1/2019,12/31/2019)&lt;/Q&gt;&lt;R&gt;1&lt;/R&gt;&lt;C&gt;1&lt;/C&gt;&lt;D xsi:type="xsd:double"&gt;178.252&lt;/D&gt;&lt;/FQL&gt;&lt;FQL&gt;&lt;Q&gt;US8666741041^FF_PTX_INC(ANN_R,1/1/2020,12/31/2020)&lt;/Q&gt;&lt;R&gt;1&lt;/R&gt;&lt;C&gt;1&lt;/C&gt;&lt;D xsi:type="xsd:double"&gt;146.676&lt;/D&gt;&lt;/FQL&gt;&lt;FQL&gt;&lt;Q&gt;US98956P1021^FF_PTX_INC(ANN_R,1/1/2016,12/31/2016)&lt;/Q&gt;&lt;R&gt;1&lt;/R&gt;&lt;C&gt;1&lt;/C&gt;&lt;D xsi:type="xsd:double"&gt;399.6&lt;/D&gt;&lt;/FQL&gt;&lt;FQL&gt;&lt;Q&gt;US4461501045^FF_PTX_INC(ANN_R,1/1/2017,12/31/2017)&lt;/Q&gt;&lt;R&gt;1&lt;/R&gt;&lt;C&gt;1&lt;/C&gt;&lt;D xsi:type="xsd:double"&gt;1394&lt;/D&gt;&lt;/FQL&gt;&lt;FQL&gt;&lt;Q&gt;US4461501045^FF_PTX_INC(ANN_R,1/1/2018,12/31/2018)&lt;/Q&gt;&lt;R&gt;1&lt;/R&gt;&lt;C&gt;1&lt;/C&gt;&lt;D xsi:type="xsd:double"&gt;1628&lt;/D&gt;&lt;/FQL&gt;&lt;FQL&gt;&lt;Q&gt;US4461501045^FF_PTX_INC(ANN_R,1/1/2019,12/31/2019)&lt;/Q&gt;&lt;R&gt;1&lt;/R&gt;&lt;C&gt;1&lt;/C&gt;&lt;D xsi:type="xsd:double"&gt;1659&lt;/D&gt;&lt;/FQL&gt;&lt;FQL&gt;&lt;Q&gt;US4461501045^FF_PTX_INC(ANN_R,1/1/2020,12/31/2020)&lt;/Q&gt;&lt;R&gt;1&lt;/R&gt;&lt;C&gt;1&lt;/C&gt;&lt;D xsi:type="xsd:double"&gt;972&lt;/D&gt;&lt;/FQL&gt;&lt;FQL&gt;&lt;Q&gt;US5732841060^FF_PTX_INC(ANN_R,1/1/2016,12/31/2016)&lt;/Q&gt;&lt;R&gt;1&lt;/R&gt;&lt;C&gt;1&lt;/C&gt;&lt;D xsi:type="xsd:double"&gt;607.028&lt;/D&gt;&lt;/FQL&gt;&lt;FQL&gt;&lt;Q&gt;US45167R1041^FF_PTX_INC(ANN_R,1/1/2017,12/31/2017)&lt;/Q&gt;&lt;R&gt;1&lt;/R&gt;&lt;C&gt;1&lt;/C&gt;&lt;D xsi:type="xsd:double"&gt;455.273&lt;/D&gt;&lt;/FQL&gt;&lt;FQL&gt;&lt;Q&gt;US45167R1041^FF_PTX_INC(ANN_R,1/1/2018,12/31/2018)&lt;/Q&gt;&lt;R&gt;1&lt;/R&gt;&lt;C&gt;1&lt;/C&gt;&lt;D xsi:type="xsd:double"&gt;528.939&lt;/D&gt;&lt;/FQL&gt;&lt;FQL&gt;&lt;Q&gt;US45167R1041^FF_PTX_INC(ANN_R,1/1/2019,12/31/2019)&lt;/Q&gt;&lt;R&gt;1&lt;/R&gt;&lt;C&gt;1&lt;/C&gt;&lt;D xsi:type="xsd:double"&gt;532.903&lt;/D&gt;&lt;/FQL&gt;&lt;FQL&gt;&lt;Q&gt;US45167R1041^FF_PTX_INC(ANN_R,1/1/2020,12/31/2020)&lt;/Q&gt;&lt;R&gt;1&lt;/R&gt;&lt;C&gt;1&lt;/C&gt;&lt;D xsi:type="xsd:double"&gt;470.34&lt;/D&gt;&lt;/FQL&gt;&lt;FQL&gt;&lt;Q&gt;JP3198900007^FF_PTX_INC(ANN_R,1/1/2016,12/31/2016)&lt;/Q&gt;&lt;R&gt;1&lt;/R&gt;&lt;C&gt;1&lt;/C&gt;&lt;D xsi:type="xsd:double"&gt;109135&lt;/D&gt;&lt;/FQL&gt;&lt;FQL&gt;&lt;Q&gt;US5745991068^FF_PTX_INC(ANN_R,1/1/2017,12/31/2017)&lt;/Q&gt;&lt;R&gt;1&lt;/R&gt;&lt;C&gt;1&lt;/C&gt;&lt;D xsi:type="xsd:double"&gt;884&lt;/D&gt;&lt;/FQL&gt;&lt;FQL&gt;&lt;Q&gt;US5745991068^FF_PTX_INC(ANN_R,1/1/2018,12/31/2018)&lt;/Q&gt;&lt;R&gt;1&lt;/R&gt;&lt;C&gt;1&lt;/C&gt;&lt;D xsi:type="xsd:double"&gt;907&lt;/D&gt;&lt;/FQL&gt;&lt;FQL&gt;&lt;Q&gt;US5745991068^FF_PTX_INC(ANN_R,1/1/2019,12/31/2019)&lt;/Q&gt;&lt;R&gt;1&lt;/R&gt;&lt;C&gt;1&lt;/C&gt;&lt;D xsi:type="xsd:double"&gt;914&lt;/D&gt;&lt;/FQL&gt;&lt;FQL&gt;&lt;Q&gt;US5745991068^FF_PTX_INC(ANN_R,1/1/2020,12/31/2020)&lt;/Q&gt;&lt;R&gt;1&lt;/R&gt;&lt;C&gt;1&lt;/C&gt;&lt;D xsi:type="xsd:double"&gt;1131&lt;/D&gt;&lt;/FQL&gt;&lt;FQL&gt;&lt;Q&gt;TW0002882008^FF_PTX_INC(ANN_R,1/1/2016,12/31/2016)&lt;/Q&gt;&lt;R&gt;1&lt;/R&gt;&lt;C&gt;1&lt;/C&gt;&lt;D xsi:type="xsd:double"&gt;48982.402&lt;/D&gt;&lt;/FQL&gt;&lt;FQL&gt;&lt;Q&gt;US18915M1071^FF_PTX_INC(ANN_R,1/1/2017,12/31/2017)&lt;/Q&gt;&lt;R&gt;1&lt;/R&gt;&lt;C&gt;1&lt;/C&gt;&lt;D xsi:type="xsd:double"&gt;-9.715&lt;/D&gt;&lt;/FQL&gt;&lt;FQL&gt;&lt;Q&gt;US18915M1071^FF_PTX_INC(ANN_R,1/1/2018,12/31/2018)&lt;/Q&gt;&lt;R&gt;1&lt;/R&gt;&lt;C&gt;1&lt;/C&gt;&lt;D xsi:type="xsd:double"&gt;-86.087&lt;/D&gt;&lt;/FQL&gt;&lt;FQL&gt;&lt;Q&gt;US18915M1071^FF_PTX_INC(ANN_R,1/1/2019,12/31/2019)&lt;/Q&gt;&lt;R&gt;1&lt;/R&gt;&lt;C&gt;1&lt;/C&gt;&lt;D xsi:type="xsd:double"&gt;-115.013&lt;/D&gt;&lt;/FQL&gt;&lt;FQL&gt;&lt;Q&gt;US18915M1071^FF_PTX_INC(ANN_R,1/1/2020,12/31/2020)&lt;/Q&gt;&lt;R&gt;1&lt;/R&gt;&lt;C&gt;1&lt;/C&gt;&lt;D xsi:type="xsd:double"&gt;-134.973&lt;/D&gt;&lt;/FQL&gt;&lt;FQL&gt;&lt;Q&gt;KR7035420009^FF_PTX_INC(ANN_R,1/1/2016,12/31/2016)&lt;/Q&gt;&lt;R&gt;1&lt;/R&gt;&lt;C&gt;1&lt;/C&gt;&lt;D xsi:type="xsd:double"&gt;1131770.948917&lt;/D&gt;&lt;/FQL&gt;&lt;FQL&gt;&lt;Q&gt;US8793601050^FF_PTX_INC(ANN_R,1/1/2017,12/31/2017)&lt;/Q&gt;&lt;R&gt;1&lt;/R&gt;&lt;C&gt;1&lt;/C&gt;&lt;D xsi:type="xsd:double"&gt;287&lt;/D&gt;&lt;/FQL&gt;&lt;FQL&gt;&lt;Q&gt;US8793601050^FF_PTX_INC(ANN_R,1/1/2018,12/31/2018)&lt;/Q&gt;&lt;R&gt;1&lt;/R&gt;&lt;C&gt;1&lt;/C&gt;&lt;D xsi:type="xsd:double"&gt;393.9&lt;/D&gt;&lt;/FQL&gt;&lt;FQL&gt;&lt;Q&gt;US8793601050^FF_PTX_INC(ANN_R,1/1/2019,12/31/2019)&lt;/Q&gt;&lt;R&gt;1&lt;/R&gt;&lt;C&gt;1&lt;/C&gt;&lt;D xsi:type="xsd:double"&gt;473.7&lt;/D&gt;&lt;/FQL&gt;&lt;FQL&gt;&lt;Q&gt;US8793601050^FF_PTX_INC(ANN_R,1/1/2020,12/31/2020)&lt;/Q&gt;&lt;R&gt;1&lt;/R&gt;&lt;C&gt;1&lt;/C&gt;&lt;D xsi:type="xsd:double"&gt;469.7&lt;/D&gt;&lt;/FQL&gt;&lt;FQL&gt;&lt;Q&gt;KR7000270009^FF_PTX_INC(ANN_R,1/1/2016,12/31/2016)&lt;/Q&gt;&lt;R&gt;1&lt;/R&gt;&lt;C&gt;1&lt;/C&gt;&lt;D xsi:type="xsd:double"&gt;3442034&lt;/D&gt;&lt;/FQL&gt;&lt;FQL&gt;&lt;Q&gt;US1011211018^FF_PTX_INC(ANN_R,1/1/2017,12/31/2017)&lt;/Q&gt;&lt;R&gt;1&lt;/R&gt;&lt;C&gt;1&lt;/C&gt;&lt;D xsi:type="xsd:double"&gt;562.481&lt;/D&gt;&lt;/FQL&gt;&lt;FQL&gt;&lt;Q&gt;US1011211018^FF_PTX_INC(ANN_R,1/1/2018,12/31/2018)&lt;/Q&gt;&lt;R&gt;1&lt;/R&gt;&lt;C&gt;1&lt;/C&gt;&lt;D xsi:type="xsd:double"&gt;712.563&lt;/D&gt;&lt;/FQL&gt;&lt;FQL&gt;&lt;Q&gt;US1011211018^FF_PTX_INC(ANN_R,1/1/2019,12/31/2019)&lt;/Q&gt;&lt;R&gt;1&lt;/R&gt;&lt;C&gt;1&lt;/C&gt;&lt;D xsi:type="xsd:double"&gt;651.999&lt;/D&gt;&lt;/FQL&gt;&lt;FQL&gt;&lt;Q&gt;US1011211018^FF_PTX_INC(ANN_R,1/1/2020,12/31/2020)&lt;/Q&gt;&lt;R&gt;1&lt;/R&gt;&lt;C&gt;1&lt;/C&gt;&lt;D xsi:type="xsd:double"&gt;964.791&lt;/D&gt;&lt;/FQL&gt;&lt;FQL&gt;&lt;Q&gt;JP3242800005^FF_PTX_INC(ANN_R,1/1/2016,12/31/2016)&lt;/Q&gt;&lt;R&gt;1&lt;/R&gt;&lt;C&gt;1&lt;/C&gt;&lt;D xsi:type="xsd:double"&gt;244651&lt;/D&gt;&lt;/FQL&gt;&lt;FQL&gt;&lt;Q&gt;US8326964058^FF_PTX_INC(ANN_R,1/1/2017,12/31/2017)&lt;/Q&gt;&lt;R&gt;1&lt;/R&gt;&lt;C&gt;1&lt;/C&gt;&lt;D xsi:type="xsd:double"&gt;878.4&lt;/D&gt;&lt;/FQL&gt;&lt;FQL&gt;&lt;Q&gt;US8326964058^FF_PTX_INC(ANN_R,1/1/2018,12/31/2018)&lt;/Q&gt;&lt;R&gt;1&lt;/R&gt;&lt;C&gt;1&lt;/C&gt;&lt;D xsi:type="xsd:double"&gt;861&lt;/D&gt;&lt;/FQL&gt;&lt;FQL&gt;&lt;Q&gt;US8326964058^FF_PTX_INC(ANN_R,1/1/2019,12/31/2019)&lt;/Q&gt;&lt;R&gt;1&lt;/R&gt;&lt;C&gt;1&lt;/C&gt;&lt;D xsi:type="xsd:double"&gt;701.6&lt;/D&gt;&lt;/FQL&gt;&lt;FQL&gt;&lt;Q&gt;US8326964058^FF_PTX_INC(ANN_R,1/1/2020,12/31/2020)&lt;/Q&gt;&lt;R&gt;1&lt;/R&gt;&lt;C&gt;1&lt;/C&gt;&lt;D xsi:type="xsd:double"&gt;1026.7&lt;/D&gt;&lt;/FQL&gt;&lt;FQL&gt;&lt;Q&gt;US0091581068^FF_PTX_INC(ANN_R,1/1/2016,12/31/2016)&lt;/Q&gt;&lt;R&gt;1&lt;/R&gt;&lt;C&gt;1&lt;/C&gt;&lt;D xsi:type="xsd:double"&gt;1554.6&lt;/D&gt;&lt;/FQL&gt;&lt;FQL&gt;&lt;Q&gt;US7458671010^FF_PTX_INC(ANN_R,1/1/2017,12/31/2017)&lt;/Q&gt;&lt;R&gt;1&lt;/R&gt;&lt;C&gt;1&lt;/C&gt;&lt;D xsi:type="xsd:double"&gt;938.828&lt;/D&gt;&lt;/FQL&gt;&lt;FQL&gt;&lt;Q&gt;US7458671010^FF_PTX_INC(ANN_R,1/1/2018,12/31/2018)&lt;/Q&gt;&lt;R&gt;1&lt;/R&gt;&lt;C&gt;1&lt;/C&gt;&lt;D xsi:type="xsd:double"&gt;1347.54&lt;/D&gt;&lt;/FQL&gt;&lt;FQL&gt;&lt;Q&gt;US7458671010^FF_PTX_INC(ANN_R,1/1/2019,12/31/2019)&lt;/Q&gt;&lt;R&gt;1&lt;/R&gt;&lt;C&gt;1&lt;/C&gt;&lt;D xsi:type="xsd:double"&gt;1339.576&lt;/D&gt;&lt;/FQL&gt;&lt;FQL&gt;&lt;Q&gt;US7458671010^FF_PTX_INC(ANN_R,1/1/2020,12/31/2020)&lt;/Q&gt;&lt;R&gt;1&lt;/R&gt;&lt;C&gt;1&lt;/C&gt;&lt;D xsi:type="xsd:double"&gt;1728.694&lt;/D&gt;&lt;/FQL&gt;&lt;FQL&gt;&lt;Q&gt;US8545021011^FF_PTX_INC(ANN_R,1/1/2016,12/31/2016)&lt;/Q&gt;&lt;R&gt;1&lt;/R&gt;&lt;C&gt;1&lt;/C&gt;&lt;D xsi:type="xsd:double"&gt;1226.1&lt;/D&gt;&lt;/FQL&gt;&lt;FQL&gt;&lt;Q&gt;US24906P1093^FF_PTX_INC(ANN_R,1/1/2017,12/31/2017)&lt;/Q&gt;&lt;R&gt;1&lt;/R&gt;&lt;C&gt;1&lt;/C&gt;&lt;D xsi:type="xsd:double"&gt;-1603.5&lt;/D&gt;&lt;/FQL&gt;&lt;FQL&gt;&lt;Q&gt;US24906P1093^FF_PTX_INC(ANN_R,1/1/2018,12/31/2018)&lt;/Q&gt;&lt;R&gt;1&lt;/R&gt;&lt;C&gt;1&lt;/C&gt;&lt;D xsi:type="xsd:double"&gt;-958.4&lt;/D&gt;&lt;/FQL&gt;&lt;FQL&gt;&lt;Q&gt;US24906P1093^FF_PTX_INC(ANN_R,1/1/2019,12/31/2019)&lt;/Q&gt;&lt;R&gt;1&lt;/R&gt;&lt;C&gt;1&lt;/C&gt;&lt;D xsi:type="xsd:double"&gt;345.4&lt;/D&gt;&lt;/FQL&gt;&lt;FQL&gt;&lt;Q&gt;US24906P1093^FF_PTX_INC(ANN_R,1/1/2020,12/31/2020)&lt;/Q&gt;&lt;R&gt;1&lt;/R&gt;&lt;C&gt;1&lt;/C&gt;&lt;D xsi:type="xsd:double"&gt;-60&lt;/D&gt;&lt;/FQL&gt;&lt;FQL&gt;&lt;Q&gt;US0584981064^FF_PTX_INC(ANN_R,1/1/2016,12/31/2016)&lt;/Q&gt;&lt;R&gt;1&lt;/R&gt;&lt;C&gt;1&lt;/C&gt;&lt;D xsi:type="xsd:double"&gt;125&lt;/D&gt;&lt;/FQL&gt;&lt;FQL&gt;&lt;Q&gt;US73278L1052^FF_PTX_INC(ANN_R,1/1/2017,12/31/2017)&lt;/Q&gt;&lt;R&gt;1&lt;/R&gt;&lt;C&gt;1&lt;/C&gt;&lt;D xsi:type="xsd:double"&gt;269.182&lt;/D&gt;&lt;/FQL&gt;&lt;FQL&gt;&lt;Q&gt;US73278L1052^FF_PTX_INC(ANN_R,1/1/2018,12/31/2018)&lt;/Q&gt;&lt;R&gt;1&lt;/R&gt;&lt;C&gt;1&lt;/C&gt;&lt;D xsi:type="xsd:double"&gt;292.993&lt;/D&gt;&lt;/FQL&gt;&lt;FQL&gt;&lt;Q&gt;US73278L1052^FF_PTX_INC(ANN_R,1/1/2019,12/31/2019)&lt;/Q&gt;&lt;R&gt;1&lt;/R&gt;&lt;C&gt;1&lt;/C&gt;&lt;D xsi:type="xsd:double"&gt;317.474&lt;/D&gt;&lt;/FQL&gt;&lt;FQL&gt;&lt;Q&gt;US73278L1052^FF_PTX_INC(ANN_R,1/1/2020,12/31/2020)&lt;/Q&gt;&lt;R&gt;1&lt;/R&gt;&lt;C&gt;1&lt;/C&gt;&lt;D xsi:type="xsd:double"&gt;451.674&lt;/D&gt;&lt;/FQL&gt;&lt;FQL&gt;&lt;Q&gt;NL0009434992^FF_PTX_INC(ANN_R,1/1/2016,12/31/2016)&lt;/Q&gt;&lt;R&gt;1&lt;/R&gt;&lt;C&gt;1&lt;/C&gt;&lt;D xsi:type="xsd:double"&gt;5233&lt;/D&gt;&lt;/FQL&gt;&lt;FQL&gt;&lt;Q&gt;US4404521001^FF_PTX_INC(ANN_R,1/1/2017,12/31/2017)&lt;/Q&gt;&lt;R&gt;1&lt;/R&gt;&lt;C&gt;1&lt;/C&gt;&lt;D xsi:type="xsd:double"&gt;1278.645&lt;/D&gt;&lt;/FQL&gt;&lt;FQL&gt;&lt;Q&gt;US4404521001^FF_PTX_INC(ANN_R,1/1/2018,12/31/2018)&lt;/Q&gt;&lt;R&gt;1&lt;/R&gt;&lt;C&gt;1&lt;/C&gt;&lt;D xsi:type="xsd:double"&gt;1181.284&lt;/D&gt;&lt;/FQL&gt;&lt;FQL&gt;&lt;Q&gt;US4404521001^FF_PTX_INC(ANN_R,1/1/2019,12/31/2019)&lt;/Q&gt;&lt;R&gt;1&lt;/R&gt;&lt;C&gt;1&lt;/C&gt;&lt;D xsi:type="xsd:double"&gt;1209.715&lt;/D&gt;&lt;/FQL&gt;&lt;FQL&gt;&lt;Q&gt;US4404521001^FF_PTX_INC(ANN_R,1/1/2020,12/31/2020)&lt;/Q&gt;&lt;R&gt;1&lt;/R&gt;&lt;C&gt;1&lt;/C&gt;&lt;D xsi:type="xsd:double"&gt;1114.747&lt;/D&gt;&lt;/FQL&gt;&lt;FQL&gt;&lt;Q&gt;US57772K1016^FF_PTX_INC(ANN_R,1/1/2016,12/31/2016)&lt;/Q&gt;&lt;R&gt;1&lt;/R&gt;&lt;C&gt;1&lt;/C&gt;&lt;D xsi:type="xsd:double"&gt;285.054&lt;/D&gt;&lt;/FQL&gt;&lt;FQL&gt;&lt;Q&gt;US5502411037^FF_PTX_INC(ANN_R,1/1/2017,12/31/2017)&lt;/Q&gt;&lt;R&gt;1&lt;/R&gt;&lt;C&gt;1&lt;/C&gt;&lt;D xsi:type="xsd:double"&gt;540&lt;/D&gt;&lt;/FQL&gt;&lt;FQL&gt;&lt;Q&gt;US5502411037^FF_PTX_INC(ANN_R,1/1/2018,12/31/2018)&lt;/Q&gt;&lt;R&gt;1&lt;/R&gt;&lt;C&gt;1&lt;/C&gt;&lt;D xsi:type="xsd:double"&gt;-1563&lt;/D&gt;&lt;/FQL&gt;&lt;FQL&gt;&lt;Q&gt;US5502411037^FF_PTX_INC(ANN_R,1/1/2019,12/31/2019)&lt;/Q&gt;&lt;R&gt;1&lt;/R&gt;&lt;C&gt;1&lt;/C&gt;&lt;D xsi:type="xsd:double"&gt;-4766&lt;/D&gt;&lt;/FQL&gt;&lt;FQL&gt;&lt;Q&gt;US5502411037^FF_PTX_INC(ANN_R,1/1/2020,12/31/2020)&lt;/Q&gt;&lt;R&gt;1&lt;/R&gt;&lt;C&gt;1&lt;/C&gt;&lt;D xsi:type="xsd:double"&gt;-782&lt;/D&gt;&lt;/FQL&gt;&lt;FQL&gt;&lt;Q&gt;US0152711091^FF_PTX_INC(ANN_R,1/1/2016,12/31/2016)&lt;/Q&gt;&lt;R&gt;1&lt;/R&gt;&lt;C&gt;1&lt;/C&gt;&lt;D xsi:type="xsd:double"&gt;2.561&lt;/D&gt;&lt;/FQL&gt;&lt;FQL&gt;&lt;Q&gt;US3802371076^FF_PTX_INC(ANN_R,1/1/2017,12/31/2017)&lt;/Q&gt;&lt;R&gt;1&lt;/R&gt;&lt;C&gt;1&lt;/C&gt;&lt;D xsi:type="xsd:double"&gt;106.8&lt;/D&gt;&lt;/FQL&gt;&lt;FQL&gt;&lt;Q&gt;US3802371076^FF_PTX_INC(ANN_R,1/1/2018,12/31/2018)&lt;/Q&gt;&lt;R&gt;1&lt;/R&gt;&lt;C&gt;1&lt;/C&gt;&lt;D xsi:type="xsd:double"&gt;73&lt;/D&gt;&lt;/FQL&gt;&lt;FQL&gt;&lt;Q&gt;US3802371076^FF_PTX_INC(ANN_R,1/1/2019,12/31/2019)&lt;/Q&gt;&lt;R&gt;1&lt;/R&gt;&lt;C&gt;1&lt;/C&gt;&lt;D xsi:type="xsd:double"&gt;126.4&lt;/D&gt;&lt;/FQL&gt;&lt;FQL&gt;&lt;Q&gt;US3802371076^FF_PTX_INC(ANN_R,1/1/2020,12/31/2020)&lt;/Q&gt;&lt;R&gt;1&lt;/R&gt;&lt;C&gt;1&lt;/C&gt;&lt;D xsi:type="xsd:double"&gt;-495.4&lt;/D&gt;&lt;/FQL&gt;&lt;FQL&gt;&lt;Q&gt;US8740541094^FF_PTX_INC(ANN_R,1/1/2016,12/31/2016)&lt;/Q&gt;&lt;R&gt;1&lt;/R&gt;&lt;C&gt;1&lt;/C&gt;&lt;D xsi:type="xsd:double"&gt;-38.35&lt;/D&gt;&lt;/FQL&gt;&lt;FQL&gt;&lt;Q&gt;US12541W2098^FF_PTX_INC(ANN_R,1/1/2017,12/31/2017)&lt;/Q&gt;&lt;R&gt;1&lt;/R&gt;&lt;C&gt;1&lt;/C&gt;&lt;D xsi:type="xsd:double"&gt;728.463&lt;/D&gt;&lt;/FQL&gt;&lt;FQL&gt;&lt;Q&gt;US12541W2098^FF_PTX_INC(ANN_R,1/1/2018,12/31/2018)&lt;/Q&gt;&lt;R&gt;1&lt;/R&gt;&lt;C&gt;1&lt;/C&gt;&lt;D xsi:type="xsd:double"&gt;880.273&lt;/D&gt;&lt;/FQL&gt;&lt;FQL&gt;&lt;Q&gt;US12541W2098^FF_PTX_INC(ANN_R,1/1/2019,12/31/2019)&lt;/Q&gt;&lt;R&gt;1&lt;/R&gt;&lt;C&gt;1&lt;/C&gt;&lt;D xsi:type="xsd:double"&gt;742.257&lt;/D&gt;&lt;/FQL&gt;&lt;FQL&gt;&lt;Q&gt;US12541W2098^FF_PTX_INC(ANN_R,1/1/2020,12/31/2020)&lt;/Q&gt;&lt;R&gt;1&lt;/R&gt;&lt;C&gt;1&lt;/C&gt;&lt;D xsi:type="xsd:double"&gt;628.331&lt;/D&gt;&lt;/FQL&gt;&lt;FQL&gt;&lt;Q&gt;US72919P2020^FF_PTX_INC(ANN_R,1/1/2016,12/31/2016)&lt;/Q&gt;&lt;R&gt;1&lt;/R&gt;&lt;C&gt;1&lt;/C&gt;&lt;D xsi:type="xsd:double"&gt;-57.879&lt;/D&gt;&lt;/FQL&gt;&lt;FQL&gt;&lt;Q&gt;US5018892084^FF_PTX_INC(ANN_R,1/1/2017,12/31/2017)&lt;/Q&gt;&lt;R&gt;1&lt;/R&gt;&lt;C&gt;1&lt;/C&gt;&lt;D xsi:type="xsd:double"&gt;766.627&lt;/D&gt;&lt;/FQL&gt;&lt;FQL&gt;&lt;Q&gt;US5018892084^FF_PTX_INC(ANN_R,1/1/2018,12/31/2018)&lt;/Q&gt;&lt;R&gt;1&lt;/R&gt;&lt;C&gt;1&lt;/C&gt;&lt;D xsi:type="xsd:double"&gt;743.431&lt;/D&gt;&lt;/FQL&gt;&lt;FQL&gt;&lt;Q&gt;US5018892084^FF_PTX_INC(ANN_R,1/1/2019,12/31/2019)&lt;/Q&gt;&lt;R&gt;1&lt;/R&gt;&lt;C&gt;1&lt;/C&gt;&lt;D xsi:type="xsd:double"&gt;791.022&lt;/D&gt;&lt;/FQL&gt;&lt;FQL&gt;&lt;Q&gt;US5018892084^FF_PTX_INC(ANN_R,1/1/2020,12/31/2020)&lt;/Q&gt;&lt;R&gt;1&lt;/R&gt;&lt;C&gt;1&lt;/C&gt;&lt;D xsi:type="xsd:double"&gt;884.995&lt;/D&gt;&lt;/FQL&gt;&lt;FQL&gt;&lt;Q&gt;US92556V1061^FF_PTX_INC(ANN_R,1/1/2016,12/31/2016)&lt;/Q&gt;&lt;R&gt;1&lt;/R&gt;&lt;C&gt;1&lt;/C&gt;&lt;D xsi:type="xsd:double"&gt;121.7&lt;/D&gt;&lt;/FQL&gt;&lt;FQL&gt;&lt;Q&gt;US00751Y1064^FF_PTX_INC(ANN_R,1/1/2017,12/31/2017)&lt;/Q&gt;&lt;R&gt;1&lt;/R&gt;&lt;C&gt;1&lt;/C&gt;&lt;D xsi:type="xsd:double"&gt;520.259&lt;/D&gt;&lt;/FQL&gt;&lt;FQL&gt;&lt;Q&gt;US00751Y1064^FF_PTX_INC(ANN_R,1/1/2018,12/31/2018)&lt;/Q&gt;&lt;R&gt;1&lt;/R&gt;&lt;C&gt;1&lt;/C&gt;&lt;D xsi:type="xsd:double"&gt;555.264&lt;/D&gt;&lt;/FQL&gt;&lt;FQL&gt;&lt;Q&gt;US00751Y1064^FF_PTX_INC(ANN_R,1/1/2019,12/31/2019)&lt;/Q&gt;&lt;R&gt;1&lt;/R&gt;&lt;C&gt;1&lt;/C&gt;&lt;D xsi:type="xsd:double"&gt;637.746&lt;/D&gt;&lt;/FQL&gt;&lt;FQL&gt;&lt;Q&gt;US00751Y1064^FF_PTX_INC(ANN_R,1/1/2020,12/31/2020)&lt;/Q&gt;&lt;R&gt;1&lt;/R&gt;&lt;C&gt;1&lt;/C&gt;&lt;D xsi:type="xsd:double"&gt;651.015&lt;/D&gt;&lt;/FQL&gt;&lt;FQL&gt;&lt;Q&gt;US3724601055^FF_PTX_INC(ANN_R,1/1/2016,12/31/2016)&lt;/Q&gt;&lt;R&gt;1&lt;/R&gt;&lt;C&gt;1&lt;/C&gt;&lt;D xsi:type="xsd:double"&gt;1074.34&lt;/D&gt;&lt;/FQL&gt;&lt;FQL&gt;&lt;Q&gt;JE00BYSS4X48^FF_PTX_INC(ANN_R,1/1/2017,12/31/2017)&lt;/Q&gt;&lt;R&gt;1&lt;/R&gt;&lt;C&gt;1&lt;/C&gt;&lt;D xsi:type="xsd:double"&gt;-48.497&lt;/D&gt;&lt;/FQL&gt;&lt;FQL&gt;&lt;Q&gt;JE00BYSS4X48^FF_PTX_INC(ANN_R,1/1/2018,12/31/2018)&lt;/Q&gt;&lt;R&gt;1&lt;/R&gt;&lt;C&gt;1&lt;/C&gt;&lt;D xsi:type="xsd:double"&gt;-45.942&lt;/D&gt;&lt;/FQL&gt;&lt;FQL&gt;&lt;Q&gt;JE00BYSS4X48^FF_PTX_INC(ANN_R,1/1/2019,12/31/2019)&lt;/Q&gt;&lt;R&gt;1&lt;/R&gt;&lt;C&gt;1&lt;/C&gt;&lt;D xsi:type="xsd:double"&gt;-8.824&lt;/D&gt;&lt;/FQL&gt;&lt;FQL&gt;&lt;Q&gt;JE00BYSS4X48^FF_PTX_INC(ANN_R,1/1/2020,12/31/2020)&lt;/Q&gt;&lt;R&gt;1&lt;/R&gt;&lt;C&gt;1&lt;/C&gt;&lt;D xsi:type="xsd:double"&gt;18.102&lt;/D&gt;&lt;/FQL&gt;&lt;FQL&gt;&lt;Q&gt;US45167R1041^FF_PTX_INC(ANN_R,1/1/2016,12/31/2016)&lt;/Q&gt;&lt;R&gt;1&lt;/R&gt;&lt;C&gt;1&lt;/C&gt;&lt;D xsi:type="xsd:double"&gt;368.512&lt;/D&gt;&lt;/FQL&gt;&lt;FQL&gt;&lt;Q&gt;US4180561072^FF_PTX_INC(ANN_R,1/1/2017,12/31/2017)&lt;/Q&gt;&lt;R&gt;1&lt;/R&gt;&lt;C&gt;1&lt;/C&gt;&lt;D xsi:type="xsd:double"&gt;786.15&lt;/D&gt;&lt;/FQL&gt;&lt;FQL&gt;&lt;Q&gt;US4180561072^FF_PTX_INC(ANN_R,1/1/2018,12/31/2018)&lt;/Q&gt;&lt;R&gt;1&lt;/R&gt;&lt;C&gt;1&lt;/C&gt;&lt;D xsi:type="xsd:double"&gt;270.402&lt;/D&gt;&lt;/FQL&gt;&lt;FQL&gt;&lt;Q&gt;US4180561072^FF_PTX_INC(ANN_R,1/1/2019,12/31/2019)&lt;/Q&gt;&lt;R&gt;1&lt;/R&gt;&lt;C&gt;1&lt;/C&gt;&lt;D xsi:type="xsd:double"&gt;594.21&lt;/D&gt;&lt;/FQL&gt;&lt;FQL&gt;&lt;Q&gt;US4180561072^FF_PTX_INC(ANN_R,1/1/2020,12/31/2020)&lt;/Q&gt;&lt;R&gt;1&lt;/R&gt;&lt;C&gt;1&lt;/C&gt;&lt;D xsi:type="xsd:double"&gt;322.062&lt;/D&gt;&lt;/FQL&gt;&lt;FQL&gt;&lt;Q&gt;US1011211018^FF_PTX_INC(ANN_R,1/1/2016,12/31/2016)&lt;/Q&gt;&lt;R&gt;1&lt;/R&gt;&lt;C&gt;1&lt;/C&gt;&lt;D xsi:type="xsd:double"&gt;569.977&lt;/D&gt;&lt;/FQL&gt;&lt;FQL&gt;&lt;Q&gt;US6700024010^FF_PTX_INC(ANN_R,1/1/2017,12/31/2017)&lt;/Q&gt;&lt;R&gt;1&lt;/R&gt;&lt;C&gt;1&lt;/C&gt;&lt;D xsi:type="xsd:double"&gt;-183.769&lt;/D&gt;&lt;/FQL&gt;&lt;FQL&gt;&lt;Q&gt;US6700024010^FF_PTX_INC(ANN_R,1/1/2018,12/31/2018)&lt;/Q&gt;&lt;R&gt;1&lt;/R&gt;&lt;C&gt;1&lt;/C&gt;&lt;D xsi:type="xsd:double"&gt;-184.748&lt;/D&gt;&lt;/FQL&gt;&lt;FQL&gt;&lt;Q&gt;US6700024010^FF_PTX_INC(ANN_R,1/1/2019,12/31/2019)&lt;/Q&gt;&lt;R&gt;1&lt;/R&gt;&lt;C&gt;1&lt;/C&gt;&lt;D xsi:type="xsd:double"&gt;-132.694&lt;/D&gt;&lt;/FQL&gt;&lt;FQL&gt;&lt;Q&gt;US6700024010^FF_PTX_INC(ANN_R,1/1/2020,12/31/2020)&lt;/Q&gt;&lt;R&gt;1&lt;/R&gt;&lt;C&gt;1&lt;/C&gt;&lt;D xsi:type="xsd:double"&gt;-418.259&lt;/D&gt;&lt;/FQL&gt;&lt;FQL&gt;&lt;Q&gt;US73278L1052^FF_PTX_INC(ANN_R,1/1/2016,12/31/2016)&lt;/Q&gt;&lt;R&gt;1&lt;/R&gt;&lt;C&gt;1&lt;/C&gt;&lt;D xsi:type="xsd:double"&gt;241.378&lt;/D&gt;&lt;/FQL&gt;&lt;FQL&gt;&lt;Q&gt;US5132721045^FF_PTX_INC(ANN_R,1/1/2017,12/31/2017)&lt;/Q&gt;&lt;R&gt;1&lt;/R&gt;&lt;C&gt;1&lt;/C&gt;&lt;D xsi:type="xsd:double"&gt;457.1&lt;/D&gt;&lt;/FQL&gt;&lt;FQL&gt;&lt;Q&gt;US5132721045^FF_PTX_INC(ANN_R,1/1/2018,12/31/2018)&lt;/Q&gt;&lt;R&gt;1&lt;/R&gt;&lt;C&gt;1&lt;/C&gt;&lt;D xsi:type="xsd:double"&gt;471.3&lt;/D&gt;&lt;/FQL&gt;&lt;FQL&gt;&lt;Q&gt;US5132721045^FF_PTX_INC(ANN_R,1/1/2019,12/31/2019)&lt;/Q&gt;&lt;R&gt;1&lt;/R&gt;&lt;C&gt;1&lt;/C&gt;&lt;D xsi:type="xsd:double"&gt;561.3&lt;/D&gt;&lt;/FQL&gt;&lt;FQL&gt;&lt;Q&gt;US5132721045^FF_PTX_INC(ANN_R,1/1/2020,12/31/2020)&lt;/Q&gt;&lt;R&gt;1&lt;/R&gt;&lt;C&gt;1&lt;/C&gt;&lt;D xsi:type="xsd:double"&gt;448.9&lt;/D&gt;&lt;/FQL&gt;&lt;FQL&gt;&lt;Q&gt;US12541W2098^FF_PTX_INC(ANN_R,1/1/2016,12/31/2016)&lt;/Q&gt;&lt;R&gt;1&lt;/R&gt;&lt;C&gt;1&lt;/C&gt;&lt;D xsi:type="xsd:double"&gt;811.95&lt;/D&gt;&lt;/FQL&gt;&lt;FQL&gt;&lt;Q&gt;US0995021062^FF_PTX_INC(ANN_R,1/1/2017,12/31/2017)&lt;/Q&gt;&lt;R&gt;1&lt;/R&gt;&lt;C&gt;1&lt;/C&gt;&lt;D xsi:type="xsd:double"&gt;411.9&lt;/D&gt;&lt;/FQL&gt;&lt;FQL&gt;&lt;Q&gt;US0995021062^FF_PTX_INC(ANN_R,1/1/2018,12/31/2018)&lt;/Q&gt;&lt;R&gt;1&lt;/R&gt;&lt;C&gt;1&lt;/C&gt;&lt;D xsi:type="xsd:double"&gt;430.036&lt;/D&gt;&lt;/FQL&gt;&lt;FQL&gt;&lt;Q&gt;US0995021062^FF_PTX_INC(ANN_R,1/1/2019,12/31/2019)&lt;/Q&gt;&lt;R&gt;1&lt;/R&gt;&lt;C&gt;1&lt;/C&gt;&lt;D xsi:type="xsd:double"&gt;515.403&lt;/D&gt;&lt;/FQL&gt;&lt;FQL&gt;&lt;Q&gt;US0995021062^FF_PTX_INC(ANN_R,1/1/2020,12/31/2020)&lt;/Q&gt;&lt;R&gt;1&lt;/R&gt;&lt;C&gt;1&lt;/C&gt;&lt;D xsi:type="xsd:double"&gt;579.434&lt;/D&gt;&lt;/FQL&gt;&lt;FQL&gt;&lt;Q&gt;US4180561072^FF_PTX_INC(ANN_R,1/1/2016,12/31/2016)&lt;/Q&gt;&lt;R&gt;1&lt;/R&gt;&lt;C&gt;1&lt;/C&gt;&lt;D xsi:type="xsd:double"&gt;692.489&lt;/D&gt;&lt;/FQL&gt;&lt;FQL&gt;&lt;Q&gt;CH0012032048^FF_PTX_INC(ANN_R,1/1/2017,12/31/2017)&lt;/Q&gt;&lt;R&gt;1&lt;/R&gt;&lt;C&gt;1&lt;/C&gt;&lt;D xsi:type="xsd:double"&gt;12250&lt;/D&gt;&lt;/FQL&gt;&lt;FQL&gt;&lt;Q&gt;CH0012032048^FF_PTX_INC(ANN_R,1/1/2018,12/31/2018)&lt;/Q&gt;&lt;R&gt;1&lt;/R&gt;&lt;C&gt;1&lt;/C&gt;&lt;D xsi:type="xsd:double"&gt;14142&lt;/D&gt;&lt;/FQL&gt;&lt;FQL&gt;&lt;Q&gt;CH0012032048^FF_PTX_INC(ANN_R,1/1/2019,12/31/2019)&lt;/Q&gt;&lt;R&gt;1&lt;/R&gt;&lt;C&gt;1&lt;/C&gt;&lt;D xsi:type="xsd:double"&gt;16629&lt;/D&gt;&lt;/FQL&gt;&lt;FQL&gt;&lt;Q&gt;CH0012032048^FF_PTX_INC(ANN_R,1/1/2020,12/31/2020)&lt;/Q&gt;&lt;R&gt;1&lt;/R&gt;&lt;C&gt;1&lt;/C&gt;&lt;D xsi:type="xsd:double"&gt;17966&lt;/D&gt;&lt;/FQL&gt;&lt;FQL&gt;&lt;Q&gt;CH0012032048^FF_PTX_INC(ANN_R,1/1/2016,12/31/2016)&lt;/Q&gt;&lt;R&gt;1&lt;/R&gt;&lt;C&gt;1&lt;/C&gt;&lt;D xsi:type="xsd:double"&gt;13007&lt;/D&gt;&lt;/FQL&gt;&lt;FQL&gt;&lt;Q&gt;DE0007164600^FF_PTX_INC(ANN_R,1/1/2017,12/31/2017)&lt;/Q&gt;&lt;R&gt;1&lt;/R&gt;&lt;C&gt;1&lt;/C&gt;&lt;D xsi:type="xsd:double"&gt;5029&lt;/D&gt;&lt;/FQL&gt;&lt;FQL&gt;&lt;Q&gt;DE0007164600^FF_PTX_INC(ANN_R,1/1/2018,12/31/2018)&lt;/Q&gt;&lt;R&gt;1&lt;/R&gt;&lt;C&gt;1&lt;/C&gt;&lt;D xsi:type="xsd:double"&gt;5600&lt;/D&gt;&lt;/FQL&gt;&lt;FQL&gt;&lt;Q&gt;DE0007164600^FF_PTX_INC(ANN_R,1/1/2019,12/31/2019)&lt;/Q&gt;&lt;R&gt;1&lt;/R&gt;&lt;C&gt;1&lt;/C&gt;&lt;D xsi:type="xsd:double"&gt;4596&lt;/D&gt;&lt;/FQL&gt;&lt;FQL&gt;&lt;Q&gt;DE0007164600^FF_PTX_INC(ANN_R,1/1/2020,12/31/2020)&lt;/Q&gt;&lt;R&gt;1&lt;/R&gt;&lt;C&gt;1&lt;/C&gt;&lt;D xsi:type="xsd:double"&gt;7220&lt;/D&gt;&lt;/FQL&gt;&lt;FQL&gt;&lt;Q&gt;FR0000120073^FF_PTX_INC(ANN_R,1/1/2016,12/31/2016)&lt;/Q&gt;&lt;R&gt;1&lt;/R&gt;&lt;C&gt;1&lt;/C&gt;&lt;D xsi:type="xsd:double"&gt;2656.4&lt;/D&gt;&lt;/FQL&gt;&lt;FQL&gt;&lt;Q&gt;DE0008404005^FF_PTX_INC(ANN_R,1/1/2017,12/31/2017)&lt;/Q&gt;&lt;R&gt;1&lt;/R&gt;&lt;C&gt;1&lt;/C&gt;&lt;D xsi:type="xsd:double"&gt;10148&lt;/D&gt;&lt;/FQL&gt;&lt;FQL&gt;&lt;Q&gt;DE0008404005^FF_PTX_INC(ANN_R,1/1/2018,12/31/2018)&lt;/Q&gt;&lt;R&gt;1&lt;/R&gt;&lt;C&gt;1&lt;/C&gt;&lt;D xsi:type="xsd:double"&gt;10399&lt;/D&gt;&lt;/FQL&gt;&lt;FQL&gt;&lt;Q&gt;DE0008404005^FF_PTX_INC(ANN_R,1/1/2019,12/31/2019)&lt;/Q&gt;&lt;R&gt;1&lt;/R&gt;&lt;C&gt;1&lt;/C&gt;&lt;D xsi:type="xsd:double"&gt;11077&lt;/D&gt;&lt;/FQL&gt;&lt;FQL&gt;&lt;Q&gt;DE0008404005^FF_PTX_INC(ANN_R,1/1/2020,12/31/2020)&lt;/Q&gt;&lt;R&gt;1&lt;/R&gt;&lt;C&gt;1&lt;/C&gt;&lt;D xsi:type="xsd:double"&gt;9604&lt;/D&gt;&lt;/FQL&gt;&lt;FQL&gt;&lt;Q&gt;NL0012969182^FF_PTX_INC(ANN_R,1/1/2016,12/31/2016)&lt;/Q&gt;&lt;R&gt;1&lt;/R&gt;&lt;C&gt;1&lt;/C&gt;&lt;D xsi:type="xsd:double"&gt;119.509&lt;/D&gt;&lt;/FQL&gt;&lt;FQL&gt;&lt;Q&gt;FR0000120321^FF_PTX_INC(ANN_R,1/1/2017,12/31/2017)&lt;/Q&gt;&lt;R&gt;1&lt;/R&gt;&lt;C&gt;1&lt;/C&gt;&lt;D xsi:type="xsd:double"&gt;4727&lt;/D&gt;&lt;/FQL&gt;&lt;FQL&gt;&lt;Q&gt;FR0000120321^FF_PTX_INC(ANN_R,1/1/2018,12/31/2018)&lt;/Q&gt;&lt;R&gt;1&lt;/R&gt;&lt;C&gt;1&lt;/C&gt;&lt;D xsi:type="xsd:double"&gt;5183.7&lt;/D&gt;&lt;/FQL&gt;&lt;FQL&gt;&lt;Q&gt;FR0000120321^FF_PTX_INC(ANN_R,1/1/2019,12/31/2019)&lt;/Q&gt;&lt;R&gt;1&lt;/R&gt;&lt;C&gt;1&lt;/C&gt;&lt;D xsi:type="xsd:double"&gt;5411.4&lt;/D&gt;&lt;/FQL&gt;&lt;FQL&gt;&lt;Q&gt;FR0000120321^FF_PTX_INC(ANN_R,1/1/2020,12/31/2020)&lt;/Q&gt;&lt;R&gt;1&lt;/R&gt;&lt;C&gt;1&lt;/C&gt;&lt;D xsi:type="xsd:double"&gt;4776.5&lt;/D&gt;&lt;/FQL&gt;&lt;FQL&gt;&lt;Q&gt;DE0006231004^FF_PTX_INC(ANN_R,1/1/2016,12/31/2016)&lt;/Q&gt;&lt;R&gt;1&lt;/R&gt;&lt;C&gt;1&lt;/C&gt;&lt;D xsi:type="xsd:double"&gt;702&lt;/D&gt;&lt;/FQL&gt;&lt;FQL&gt;&lt;Q&gt;FR0000120073^FF_PTX_INC(ANN_R,1/1/2017,12/31/2017)&lt;/Q&gt;&lt;R&gt;1&lt;/R&gt;&lt;C&gt;1&lt;/C&gt;&lt;D xsi:type="xsd:double"&gt;2530.9&lt;/D&gt;&lt;/FQL&gt;&lt;FQL&gt;&lt;Q&gt;FR0000120073^FF_PTX_INC(ANN_R,1/1/2018,12/31/2018)&lt;/Q&gt;&lt;R&gt;1&lt;/R&gt;&lt;C&gt;1&lt;/C&gt;&lt;D xsi:type="xsd:double"&gt;2934&lt;/D&gt;&lt;/FQL&gt;&lt;FQL&gt;&lt;Q&gt;FR0000120073^FF_PTX_INC(ANN_R,1/1/2019,12/31/2019)&lt;/Q&gt;&lt;R&gt;1&lt;/R&gt;&lt;C&gt;1&lt;/C&gt;&lt;D xsi:type="xsd:double"&gt;3138.6&lt;/D&gt;&lt;/FQL&gt;&lt;FQL&gt;&lt;Q&gt;FR0000120073^FF_PTX_INC(ANN_R,1/1/2020,12/31/2020)&lt;/Q&gt;&lt;R&gt;1&lt;/R&gt;&lt;C&gt;1&lt;/C&gt;&lt;D xsi:type="xsd:double"&gt;3210.2&lt;/D&gt;&lt;/FQL&gt;&lt;FQL&gt;&lt;Q&gt;JP3802400006^FF_PTX_INC(ANN_R,1/1/2016,12/31/2016)&lt;/Q&gt;&lt;R&gt;1&lt;/R&gt;&lt;C&gt;1&lt;/C&gt;&lt;D xsi:type="xsd:double"&gt;229361&lt;/D&gt;&lt;/FQL&gt;&lt;FQL&gt;&lt;Q&gt;DE0007100000^FF_PTX_INC(ANN_R,1/1/2017,12/31/2017)&lt;/Q&gt;&lt;R&gt;1&lt;/R&gt;&lt;C&gt;1&lt;/C&gt;&lt;D xsi:type="xsd:double"&gt;12469&lt;/D&gt;&lt;/FQL&gt;&lt;FQL&gt;&lt;Q&gt;DE0007100000^FF_PTX_INC(ANN_R,1/1/2018,12/31/2018)&lt;/Q&gt;&lt;R&gt;1&lt;/R&gt;&lt;C&gt;1&lt;/C&gt;&lt;D xsi:type="xsd:double"&gt;9939&lt;/D&gt;&lt;/FQL&gt;&lt;FQL&gt;&lt;Q&gt;DE0007100000^FF_PTX_INC(ANN_R,1/1/2019,12/31/2019)&lt;/Q&gt;&lt;R&gt;1&lt;/R&gt;&lt;C&gt;1&lt;/C&gt;&lt;D xsi:type="xsd:double"&gt;3351&lt;/D&gt;&lt;/FQL&gt;&lt;FQL&gt;&lt;Q&gt;DE0007100000^FF_PTX_INC(ANN_R,1/1/2020,12/31/2020)&lt;/Q&gt;&lt;R&gt;1&lt;/R&gt;&lt;C&gt;1&lt;/C&gt;&lt;D xsi:type="xsd:double"&gt;5210&lt;/D&gt;&lt;/FQL&gt;&lt;FQL&gt;&lt;Q&gt;TW0002886009^FF_PTX_INC(ANN_R,1/1/2016,12/31/2016)&lt;/Q&gt;&lt;R&gt;1&lt;/R&gt;&lt;C&gt;1&lt;/C&gt;&lt;D xsi:type="xsd:double"&gt;27688.115&lt;/D&gt;&lt;/FQL&gt;&lt;FQL&gt;&lt;Q&gt;NL0000235190^FF_PTX_INC(ANN_R,1/1/2017,12/31/2017)&lt;/Q&gt;&lt;R&gt;1&lt;/R&gt;&lt;C&gt;1&lt;/C&gt;&lt;D xsi:type="xsd:double"&gt;3515&lt;/D&gt;&lt;/FQL&gt;&lt;FQL&gt;&lt;Q&gt;NL0000235190^FF_PTX_INC(ANN_R,1/1/2018,12/31/2018)&lt;/Q&gt;&lt;R&gt;1&lt;/R&gt;&lt;C&gt;1&lt;/C&gt;&lt;D xsi:type="xsd:double"&gt;3955&lt;/D&gt;&lt;/FQL&gt;&lt;FQL&gt;&lt;Q&gt;NL0000235190^FF_PTX_INC(ANN_R,1/1/2019,12/31/2019)&lt;/Q&gt;&lt;R&gt;1&lt;/R&gt;&lt;C&gt;1&lt;/C&gt;&lt;D xsi:type="xsd:double"&gt;765&lt;/D&gt;&lt;/FQL&gt;&lt;FQL&gt;&lt;Q&gt;NL0000235190^FF_PTX_INC(ANN_R,1/1/2020,12/31/2020)&lt;/Q&gt;&lt;R&gt;1&lt;/R&gt;&lt;C&gt;1&lt;/C&gt;&lt;D xsi:type="xsd:double"&gt;-1169&lt;/D&gt;&lt;/FQL&gt;&lt;FQL&gt;&lt;Q&gt;JP3240400006^FF_PTX_INC(ANN_R,1/1/2016,12/31/2016)&lt;/Q&gt;&lt;R&gt;1&lt;/R&gt;&lt;C&gt;1&lt;/C&gt;&lt;D xsi:type="xsd:double"&gt;30253&lt;/D&gt;&lt;/FQL&gt;&lt;FQL&gt;&lt;Q&gt;DE0005557508^FF_PTX_INC(ANN_R,1/1/2017,12/31/2017)&lt;/Q&gt;&lt;R&gt;1&lt;/R&gt;&lt;C&gt;1&lt;/C&gt;&lt;D xsi:type="xsd:double"&gt;4918&lt;/D&gt;&lt;/FQL&gt;&lt;FQL&gt;&lt;Q&gt;DE0005557508^FF_PTX_INC(ANN_R,1/1/2018,12/31/2018)&lt;/Q&gt;&lt;R&gt;1&lt;/R&gt;&lt;C&gt;1&lt;/C&gt;&lt;D xsi:type="xsd:double"&gt;5682&lt;/D&gt;&lt;/FQL&gt;&lt;FQL&gt;&lt;Q&gt;DE0005557508^FF_PTX_INC(ANN_R,1/1/2019,12/31/2019)&lt;/Q&gt;&lt;R&gt;1&lt;/R&gt;&lt;C&gt;1&lt;/C&gt;&lt;D xsi:type="xsd:double"&gt;7173&lt;/D&gt;&lt;/FQL&gt;&lt;FQL&gt;&lt;Q&gt;DE0005557508^FF_PTX_INC(ANN_R,1/1/2020,12/31/2020)&lt;/Q&gt;&lt;R&gt;1&lt;/R&gt;&lt;C&gt;1&lt;/C&gt;&lt;D xsi:type="xsd:double"&gt;8689&lt;/D&gt;&lt;/FQL&gt;&lt;FQL&gt;&lt;Q&gt;JP3304200003^FF_PTX_INC(ANN_R,1/1/2016,12/31/2016)&lt;/Q&gt;&lt;R&gt;1&lt;/R&gt;&lt;C&gt;1&lt;/C&gt;&lt;D xsi:type="xsd:double"&gt;204881&lt;/D&gt;&lt;/FQL&gt;&lt;FQL&gt;&lt;Q&gt;NL0012969182^FF_PTX_INC(ANN_R,1/1/2017,12/31/2017)&lt;/Q&gt;&lt;R&gt;1&lt;/R&gt;&lt;C&gt;1&lt;/C&gt;&lt;D xsi:type="xsd:double"&gt;92.224&lt;/D&gt;&lt;/FQL&gt;&lt;FQL&gt;&lt;Q&gt;NL0012969182^FF_PTX_INC(ANN_R,1/1/2018,12/31/2018)&lt;/Q&gt;&lt;R&gt;1&lt;/R&gt;&lt;C&gt;1&lt;/C&gt;&lt;D xsi:type="xsd:double"&gt;164.71&lt;/D&gt;&lt;/FQL&gt;&lt;FQL&gt;&lt;Q&gt;NL0012969182^FF_PTX_INC(ANN_R,1/1/2019,12/31/2019)&lt;/Q&gt;&lt;R&gt;1&lt;/R&gt;&lt;C&gt;1&lt;/C&gt;&lt;D xsi:type="xsd:double"&gt;294.877&lt;/D&gt;&lt;/FQL&gt;&lt;FQL&gt;&lt;Q&gt;NL0012969182^FF_PTX_INC(ANN_R,1/1/2020,12/31/2020)&lt;/Q&gt;&lt;R&gt;1&lt;/R&gt;&lt;C&gt;1&lt;/C&gt;&lt;D xsi:type="xsd:double"&gt;323.18&lt;/D&gt;&lt;/FQL&gt;&lt;FQL&gt;&lt;Q&gt;JP3566800003^FF_PTX_INC(ANN_R,1/1/2016,12/31/2016)&lt;/Q&gt;&lt;R&gt;1&lt;/R&gt;&lt;C&gt;1&lt;/C&gt;&lt;D xsi:type="xsd:double"&gt;508101&lt;/D&gt;&lt;/FQL&gt;&lt;FQL&gt;&lt;Q&gt;DE000BAY0017^FF_PTX_INC(ANN_R,1/1/2017,12/31/2017)&lt;/Q&gt;&lt;R&gt;1&lt;/R&gt;&lt;C&gt;1&lt;/C&gt;&lt;D xsi:type="xsd:double"&gt;4557&lt;/D&gt;&lt;/FQL&gt;&lt;FQL&gt;&lt;Q&gt;DE000BAY0017^FF_PTX_INC(ANN_R,1/1/2018,12/31/2018)&lt;/Q&gt;&lt;R&gt;1&lt;/R&gt;&lt;C&gt;1&lt;/C&gt;&lt;D xsi:type="xsd:double"&gt;1818&lt;/D&gt;&lt;/FQL&gt;&lt;FQL&gt;&lt;Q&gt;DE000BAY0017^FF_PTX_INC(ANN_R,1/1/2019,12/31/2019)&lt;/Q&gt;&lt;R&gt;1&lt;/R&gt;&lt;C&gt;1&lt;/C&gt;&lt;D xsi:type="xsd:double"&gt;2693&lt;/D&gt;&lt;/FQL&gt;&lt;FQL&gt;&lt;Q&gt;DE000BAY0017^FF_PTX_INC(ANN_R,1/1/2020,12/31/2020)&lt;/Q&gt;&lt;R&gt;1&lt;/R&gt;&lt;C&gt;1&lt;/C&gt;&lt;D xsi:type="xsd:double"&gt;-17154&lt;/D&gt;&lt;/FQL&gt;&lt;FQL&gt;&lt;Q&gt;JP3201200007^FF_PTX_INC(ANN_R,1/1/2016,12/31/2016)&lt;/Q&gt;&lt;R&gt;1&lt;/R&gt;&lt;C&gt;1&lt;/C&gt;&lt;D xsi:type="xsd:double"&gt;70800&lt;/D&gt;&lt;/FQL&gt;&lt;FQL&gt;&lt;Q&gt;FR0000125486^FF_PTX_INC(ANN_R,1/1/2017,12/31/2017)&lt;/Q&gt;&lt;R&gt;1&lt;/R&gt;&lt;C&gt;1&lt;/C&gt;&lt;D xsi:type="xsd:double"&gt;3938&lt;/D&gt;&lt;/FQL&gt;&lt;FQL&gt;&lt;Q&gt;FR0000125486^FF_PTX_INC(ANN_R,1/1/2018,12/31/2018)&lt;/Q&gt;&lt;R&gt;1&lt;/R&gt;&lt;C&gt;1&lt;/C&gt;&lt;D xsi:type="xsd:double"&gt;4368&lt;/D&gt;&lt;/FQL&gt;&lt;FQL&gt;&lt;Q&gt;FR0000125486^FF_PTX_INC(ANN_R,1/1/2019,12/31/2019)&lt;/Q&gt;&lt;R&gt;1&lt;/R&gt;&lt;C&gt;1&lt;/C&gt;&lt;D xsi:type="xsd:double"&gt;4814&lt;/D&gt;&lt;/FQL&gt;&lt;FQL&gt;&lt;Q&gt;FR0000125486^FF_PTX_INC(ANN_R,1/1/2020,12/31/2020)&lt;/Q&gt;&lt;R&gt;1&lt;/R&gt;&lt;C&gt;1&lt;/C&gt;&lt;D xsi:type="xsd:double"&gt;1957&lt;/D&gt;&lt;/FQL&gt;&lt;FQL&gt;&lt;Q&gt;US6092071058^FF_PTX_INC(ANN_R,1/1/2016,12/31/2016)&lt;/Q&gt;&lt;R&gt;1&lt;/R&gt;&lt;C&gt;1&lt;/C&gt;&lt;D xsi:type="xsd:double"&gt;1497&lt;/D&gt;&lt;/FQL&gt;&lt;FQL&gt;&lt;Q&gt;DE000A1EWWW0^FF_PTX_INC(ANN_R,1/1/2017,12/31/2017)&lt;/Q&gt;&lt;R&gt;1&lt;/R&gt;&lt;C&gt;1&lt;/C&gt;&lt;D xsi:type="xsd:double"&gt;2023&lt;/D&gt;&lt;/FQL&gt;&lt;FQL&gt;&lt;Q&gt;DE000A1EWWW0^FF_PTX_INC(ANN_R,1/1/2018,12/31/2018)&lt;/Q&gt;&lt;R&gt;1&lt;/R&gt;&lt;C&gt;1&lt;/C&gt;&lt;D xsi:type="xsd:double"&gt;2378&lt;/D&gt;&lt;/FQL&gt;&lt;FQL&gt;&lt;Q&gt;DE000A1EWWW0^FF_PTX_INC(ANN_R,1/1/2019,12/31/2019)&lt;/Q&gt;&lt;R&gt;1&lt;/R&gt;&lt;C&gt;1&lt;/C&gt;&lt;D xsi:type="xsd:double"&gt;2558&lt;/D&gt;&lt;/FQL&gt;&lt;FQL&gt;&lt;Q&gt;DE000A1EWWW0^FF_PTX_INC(ANN_R,1/1/2020,12/31/2020)&lt;/Q&gt;&lt;R&gt;1&lt;/R&gt;&lt;C&gt;1&lt;/C&gt;&lt;D xsi:type="xsd:double"&gt;578&lt;/D&gt;&lt;/FQL&gt;&lt;FQL&gt;&lt;Q&gt;US55261F1049^FF_PTX_INC(ANN_R,1/1/2016,12/31/2016)&lt;/Q&gt;&lt;R&gt;1&lt;/R&gt;&lt;C&gt;1&lt;/C&gt;&lt;D xsi:type="xsd:double"&gt;2002.303&lt;/D&gt;&lt;/FQL&gt;&lt;FQL&gt;&lt;Q&gt;DE0006231004^FF_PTX_INC(ANN_R,1/1/2017,12/31/2017)&lt;/Q&gt;&lt;R&gt;1&lt;/R&gt;&lt;C&gt;1&lt;/C&gt;&lt;D xsi:type="xsd:double"&gt;930&lt;/D&gt;&lt;/FQL&gt;&lt;FQL&gt;&lt;Q&gt;DE0006231004^FF_PTX_INC(ANN_R,1/1/2018,12/31/2018)&lt;/Q&gt;&lt;R&gt;1&lt;/R&gt;&lt;C&gt;1&lt;/C&gt;&lt;D xsi:type="xsd:double"&gt;1416&lt;/D&gt;&lt;/FQL&gt;&lt;FQL&gt;&lt;Q&gt;DE0006231004^FF_PTX_INC(ANN_R,1/1/2019,12/31/2019)&lt;/Q&gt;&lt;R&gt;1&lt;/R&gt;&lt;C&gt;1&lt;/C&gt;&lt;D xsi:type="xsd:double"&gt;1089&lt;/D&gt;&lt;/FQL&gt;&lt;FQL&gt;&lt;Q&gt;DE0006231004^FF_PTX_INC(ANN_R,1/1/2020,12/31/2020)&lt;/Q&gt;&lt;R&gt;1&lt;/R&gt;&lt;C&gt;1&lt;/C&gt;&lt;D xsi:type="xsd:double"&gt;433&lt;/D&gt;&lt;/FQL&gt;&lt;FQL&gt;&lt;Q&gt;DE0005552004^FF_PTX_INC(ANN_R,1/1/2016,12/31/2016)&lt;/Q&gt;&lt;R&gt;1&lt;/R&gt;&lt;C&gt;1&lt;/C&gt;&lt;D xsi:type="xsd:double"&gt;3128&lt;/D&gt;&lt;/FQL&gt;&lt;FQL&gt;&lt;Q&gt;DE0005552004^FF_PTX_INC(ANN_R,1/1/2017,12/31/2017)&lt;/Q&gt;&lt;R&gt;1&lt;/R&gt;&lt;C&gt;1&lt;/C&gt;&lt;D xsi:type="xsd:double"&gt;3328&lt;/D&gt;&lt;/FQL&gt;&lt;FQL&gt;&lt;Q&gt;DE0005552004^FF_PTX_INC(ANN_R,1/1/2018,12/31/2018)&lt;/Q&gt;&lt;R&gt;1&lt;/R&gt;&lt;C&gt;1&lt;/C&gt;&lt;D xsi:type="xsd:double"&gt;2588&lt;/D&gt;&lt;/FQL&gt;&lt;FQL&gt;&lt;Q&gt;DE0005552004^FF_PTX_INC(ANN_R,1/1/2019,12/31/2019)&lt;/Q&gt;&lt;R&gt;1&lt;/R&gt;&lt;C&gt;1&lt;/C&gt;&lt;D xsi:type="xsd:double"&gt;3482&lt;/D&gt;&lt;/FQL&gt;&lt;FQL&gt;&lt;Q&gt;DE0005552004^FF_PTX_INC(ANN_R,1/1/2020,12/31/2020)&lt;/Q&gt;&lt;R&gt;1&lt;/R&gt;&lt;C&gt;1&lt;/C&gt;&lt;D xsi:type="xsd:double"&gt;4205&lt;/D&gt;&lt;/FQL&gt;&lt;FQL&gt;&lt;Q&gt;BE0974293251^FF_PTX_INC(ANN_R,1/1/2016,12/31/2016)&lt;/Q&gt;&lt;R&gt;1&lt;/R&gt;&lt;C&gt;1&lt;/C&gt;&lt;D xsi:type="xsd:double"&gt;3903.46299568358&lt;/D&gt;&lt;/FQL&gt;&lt;FQL&gt;&lt;Q&gt;BE0974293251^FF_PTX_INC(ANN_R,1/1/2017,12/31/2017)&lt;/Q&gt;&lt;R&gt;1&lt;/R&gt;&lt;C&gt;1&lt;/C&gt;&lt;D xsi:type="xsd:double"&gt;9437.60419801598&lt;/D&gt;&lt;/FQL&gt;&lt;FQL&gt;&lt;Q&gt;BE0974293251^FF_PTX_INC(ANN_R,1/1/2018,12/31/2018)&lt;/Q&gt;&lt;R&gt;1&lt;/R&gt;&lt;C&gt;1&lt;/C&gt;&lt;D xsi:type="xsd:double"&gt;6431.87250765314&lt;/D&gt;&lt;/FQL&gt;&lt;FQL&gt;&lt;Q&gt;BE0974293251^FF_PTX_INC(ANN_R,1/1/2019,12/31/2019)&lt;/Q&gt;&lt;R&gt;1&lt;/R&gt;&lt;C&gt;1&lt;/C&gt;&lt;D xsi:type="xsd:double"&gt;11278.9952717583&lt;/D&gt;&lt;/FQL&gt;&lt;FQL&gt;&lt;Q&gt;BE0974293251^FF_PTX_INC(ANN_R,1/1/2020,12/31/2020)&lt;/Q&gt;&lt;R&gt;1&lt;/R&gt;&lt;C&gt;1&lt;/C&gt;&lt;D xsi:type="xsd:double"&gt;1686.87995283917&lt;/D&gt;&lt;/FQL&gt;&lt;FQL&gt;&lt;Q&gt;DE0005785604^FF_PTX_INC(ANN_R,1/1/2016,12/31/2016)&lt;/Q&gt;&lt;R&gt;1&lt;/R&gt;&lt;C&gt;1&lt;/C&gt;&lt;D xsi:type="xsd:double"&gt;3720&lt;/D&gt;&lt;/FQL&gt;&lt;FQL&gt;&lt;Q&gt;NL0000009538^FF_PTX_INC(ANN_R,1/1/2017,12/31/2017)&lt;/Q&gt;&lt;R&gt;1&lt;/R&gt;&lt;C&gt;1&lt;/C&gt;&lt;D xsi:type="xsd:double"&gt;1381&lt;/D&gt;&lt;/FQL&gt;&lt;FQL&gt;&lt;Q&gt;NL0000009538^FF_PTX_INC(ANN_R,1/1/2018,12/31/2018)&lt;/Q&gt;&lt;R&gt;1&lt;/R&gt;&lt;C&gt;1&lt;/C&gt;&lt;D xsi:type="xsd:double"&gt;1505&lt;/D&gt;&lt;/FQL&gt;&lt;FQL&gt;&lt;Q&gt;NL0000009538^FF_PTX_INC(ANN_R,1/1/2019,12/31/2019)&lt;/Q&gt;&lt;R&gt;1&lt;/R&gt;&lt;C&gt;1&lt;/C&gt;&lt;D xsi:type="xsd:double"&gt;1528&lt;/D&gt;&lt;/FQL&gt;&lt;FQL&gt;&lt;Q&gt;NL0000009538^FF_PTX_INC(ANN_R,1/1/2020,12/31/2020)&lt;/Q&gt;&lt;R&gt;1&lt;/R&gt;&lt;C&gt;1&lt;/C&gt;&lt;D xsi:type="xsd:double"&gt;1220&lt;/D&gt;&lt;/FQL&gt;&lt;FQL&gt;&lt;Q&gt;FR0000125338^FF_PTX_INC(ANN_R,1/1/2016,12/31/2016)&lt;/Q&gt;&lt;R&gt;1&lt;/R&gt;&lt;C&gt;1&lt;/C&gt;&lt;D xsi:type="xsd:double"&gt;1002&lt;/D&gt;&lt;/FQL&gt;&lt;FQL&gt;&lt;Q&gt;FR0000073272^FF_PTX_INC(ANN_R,1/1/2017,12/31/2017)&lt;/Q&gt;&lt;R&gt;1&lt;/R&gt;&lt;C&gt;1&lt;/C&gt;&lt;D xsi:type="xsd:double"&gt;5156&lt;/D&gt;&lt;/FQL&gt;&lt;FQL&gt;&lt;Q&gt;FR0000073272^FF_PTX_INC(ANN_R,1/1/2018,12/31/2018)&lt;/Q&gt;&lt;R&gt;1&lt;/R&gt;&lt;C&gt;1&lt;/C&gt;&lt;D xsi:type="xsd:double"&gt;1349&lt;/D&gt;&lt;/FQL&gt;&lt;FQL&gt;&lt;Q&gt;FR0000073272^FF_PTX_INC(ANN_R,1/1/2019,12/31/2019)&lt;/Q&gt;&lt;R&gt;1&lt;/R&gt;&lt;C&gt;1&lt;/C&gt;&lt;D xsi:type="xsd:double"&gt;3144&lt;/D&gt;&lt;/FQL&gt;&lt;FQL&gt;&lt;Q&gt;FR0000073272^FF_PTX_INC(ANN_R,1/1/2020,12/31/2020)&lt;/Q&gt;&lt;R&gt;1&lt;/R&gt;&lt;C&gt;1&lt;/C&gt;&lt;D xsi:type="xsd:double"&gt;373&lt;/D&gt;&lt;/FQL&gt;&lt;FQL&gt;&lt;Q&gt;NL00150001Q9^FF_PTX_INC(ANN_R,1/1/2016,12/31/2016)&lt;/Q&gt;&lt;R&gt;1&lt;/R&gt;&lt;C&gt;1&lt;/C&gt;&lt;D xsi:type="xsd:double"&gt;2790&lt;/D&gt;&lt;/FQL&gt;&lt;FQL&gt;&lt;Q&gt;DE0007664039^FF_PTX_INC(ANN_R,1/1/2017,12/31/2017)&lt;/Q&gt;&lt;R&gt;1&lt;/R&gt;&lt;C&gt;1&lt;/C&gt;&lt;D xsi:type="xsd:double"&gt;10191&lt;/D&gt;&lt;/FQL&gt;&lt;FQL&gt;&lt;Q&gt;DE0007664039^FF_PTX_INC(ANN_R,1/1/2018,12/31/2018)&lt;/Q&gt;&lt;R&gt;1&lt;/R&gt;&lt;C&gt;1&lt;/C&gt;&lt;D xsi:type="xsd:double"&gt;12274&lt;/D&gt;&lt;/FQL&gt;&lt;FQL&gt;&lt;Q&gt;DE0007664039^FF_PTX_INC(ANN_R,1/1/2019,12/31/2019)&lt;/Q&gt;&lt;R&gt;1&lt;/R&gt;&lt;C&gt;1&lt;/C&gt;&lt;D xsi:type="xsd:double"&gt;15007&lt;/D&gt;&lt;/FQL&gt;&lt;FQL&gt;&lt;Q&gt;DE0007664039^FF_PTX_INC(ANN_R,1/1/2020,12/31/2020)&lt;/Q&gt;&lt;R&gt;1&lt;/R&gt;&lt;C&gt;1&lt;/C&gt;&lt;D xsi:type="xsd:double"&gt;8911&lt;/D&gt;&lt;/FQL&gt;&lt;FQL&gt;&lt;Q&gt;IT0005239360^FF_PTX_INC(ANN_R,1/1/2016,12/31/2016)&lt;/Q&gt;&lt;R&gt;1&lt;/R&gt;&lt;C&gt;1&lt;/C&gt;&lt;D xsi:type="xsd:double"&gt;-11342.065&lt;/D&gt;&lt;/FQL&gt;&lt;FQL&gt;&lt;Q&gt;FR0000121485^FF_PTX_INC(ANN_R,1/1/2017,12/31/2017)&lt;/Q&gt;&lt;R&gt;1&lt;/R&gt;&lt;C&gt;1&lt;/C&gt;&lt;D xsi:type="xsd:double"&gt;2306.3&lt;/D&gt;&lt;/FQL&gt;&lt;FQL&gt;&lt;Q&gt;FR0000121485^FF_PTX_INC(ANN_R,1/1/2018,12/31/2018)&lt;/Q&gt;&lt;R&gt;1&lt;/R&gt;&lt;C&gt;1&lt;/C&gt;&lt;D xsi:type="xsd:double"&gt;3514.1&lt;/D&gt;&lt;/FQL&gt;&lt;FQL&gt;&lt;Q&gt;FR0000121485^FF_PTX_INC(ANN_R,1/1/2019,12/31/2019)&lt;/Q&gt;&lt;R&gt;1&lt;/R&gt;&lt;C&gt;1&lt;/C&gt;&lt;D xsi:type="xsd:double"&gt;4300.3&lt;/D&gt;&lt;/FQL&gt;&lt;FQL&gt;&lt;Q&gt;FR0000121485^FF_PTX_INC(ANN_R,1/1/2020,12/31/2020)&lt;/Q&gt;&lt;R&gt;1&lt;/R&gt;&lt;C&gt;1&lt;/C&gt;&lt;D xsi:type="xsd:double"&gt;2956.5&lt;/D&gt;&lt;/FQL&gt;&lt;FQL&gt;&lt;Q&gt;NL0013267909^FF_PTX_INC(ANN_R,1/1/2016,12/31/2016)&lt;/Q&gt;&lt;R&gt;1&lt;/R&gt;&lt;C&gt;1&lt;/C&gt;&lt;D xsi:type="xsd:double"&gt;832&lt;/D&gt;&lt;/FQL&gt;&lt;FQL&gt;&lt;Q&gt;CH0210483332^FF_PTX_INC(ANN_R,1/1/2017,12/31/2017)&lt;/Q&gt;&lt;R&gt;1&lt;/R&gt;&lt;C&gt;1&lt;/C&gt;&lt;D xsi:type="xsd:double"&gt;1737.44323219311&lt;/D&gt;&lt;/FQL&gt;&lt;FQL&gt;&lt;Q&gt;CH0210483332^FF_PTX_INC(ANN_R,1/1/2018,12/31/2018)&lt;/Q&gt;&lt;R&gt;1&lt;/R&gt;&lt;C&gt;1&lt;/C&gt;&lt;D xsi:type="xsd:double"&gt;1921.4073738671&lt;/D&gt;&lt;/FQL&gt;&lt;FQL&gt;&lt;Q&gt;CH0210483332^FF_PTX_INC(ANN_R,1/1/2019,12/31/2019)&lt;/Q&gt;&lt;R&gt;1&lt;/R&gt;&lt;C&gt;1&lt;/C&gt;&lt;D xsi:type="xsd:double"&gt;2017.81016812253&lt;/D&gt;&lt;/FQL&gt;&lt;FQL&gt;&lt;Q&gt;CH0210483332^FF_PTX_INC(ANN_R,1/1/2020,12/31/2020)&lt;/Q&gt;&lt;R&gt;1&lt;/R&gt;&lt;C&gt;1&lt;/C&gt;&lt;D xsi:type="xsd:double"&gt;1294.68500868531&lt;/D&gt;&lt;/FQL&gt;&lt;FQL&gt;&lt;Q&gt;FR0000121485^FF_PTX_INC(ANN_R,1/1/2016,12/31/2016)&lt;/Q&gt;&lt;R&gt;1&lt;/R&gt;&lt;C&gt;1&lt;/C&gt;&lt;D xsi:type="xsd:double"&gt;1178.4&lt;/D&gt;&lt;/FQL&gt;&lt;FQL&gt;&lt;Q&gt;NL0013654783^FF_PTX_INC(ANN_R,1/1/2017,12/31/2017)&lt;/Q&gt;&lt;R&gt;1&lt;/R&gt;&lt;C&gt;1&lt;/C&gt;&lt;D xsi:type="xsd:double"&gt;-1374.882127087&lt;/D&gt;&lt;/FQL&gt;&lt;FQL&gt;&lt;Q&gt;NL0013654783^FF_PTX_INC(ANN_R,1/1/2018,12/31/2018)&lt;/Q&gt;&lt;R&gt;1&lt;/R&gt;&lt;C&gt;1&lt;/C&gt;&lt;D xsi:type="xsd:double"&gt;6933.00474364272&lt;/D&gt;&lt;/FQL&gt;&lt;FQL&gt;&lt;Q&gt;NL0013654783^FF_PTX_INC(ANN_R,1/1/2019,12/31/2019)&lt;/Q&gt;&lt;R&gt;1&lt;/R&gt;&lt;C&gt;1&lt;/C&gt;&lt;D xsi:type="xsd:double"&gt;947.81382391636&lt;/D&gt;&lt;/FQL&gt;&lt;FQL&gt;&lt;Q&gt;NL0013654783^FF_PTX_INC(ANN_R,1/1/2020,12/31/2020)&lt;/Q&gt;&lt;R&gt;1&lt;/R&gt;&lt;C&gt;1&lt;/C&gt;&lt;D xsi:type="xsd:double"&gt;-173.715980284706&lt;/D&gt;&lt;/FQL&gt;&lt;FQL&gt;&lt;Q&gt;SE0011166610^FF_PTX_INC(ANN_R,1/1/2016,12/31/2016)&lt;/Q&gt;&lt;R&gt;1&lt;/R&gt;&lt;C&gt;1&lt;/C&gt;&lt;D xsi:type="xsd:double"&gt;18798&lt;/D&gt;&lt;/FQL&gt;&lt;FQL&gt;&lt;Q&gt;IT0000072618^FF_PTX_INC(ANN_R,1/1/2017,12/31/2017)&lt;/Q&gt;&lt;R&gt;1&lt;/R&gt;&lt;C&gt;1&lt;/C&gt;&lt;D xsi:type="xsd:double"&gt;6668&lt;/D&gt;&lt;/FQL&gt;&lt;FQL&gt;&lt;Q&gt;IT0000072618^FF_PTX_INC(ANN_R,1/1/2018,12/31/2018)&lt;/Q&gt;&lt;R&gt;1&lt;/R&gt;&lt;C&gt;1&lt;/C&gt;&lt;D xsi:type="xsd:double"&gt;5210&lt;/D&gt;&lt;/FQL&gt;&lt;FQL&gt;&lt;Q&gt;IT0000072618^FF_PTX_INC(ANN_R,1/1/2019,12/31/2019)&lt;/Q&gt;&lt;R&gt;1&lt;/R&gt;&lt;C&gt;1&lt;/C&gt;&lt;D xsi:type="xsd:double"&gt;5619&lt;/D&gt;&lt;/FQL&gt;&lt;FQL&gt;&lt;Q&gt;IT0000072618^FF_PTX_INC(ANN_R,1/1/2020,12/31/2020)&lt;/Q&gt;&lt;R&gt;1&lt;/R&gt;&lt;C&gt;1&lt;/C&gt;&lt;D xsi:type="xsd:double"&gt;4408&lt;/D&gt;&lt;/FQL&gt;&lt;FQL&gt;&lt;Q&gt;ES0148396007^FF_PTX_INC(ANN_R,1/1/2016,12/31/2016)&lt;/Q&gt;&lt;R&gt;1&lt;/R&gt;&lt;C&gt;1&lt;/C&gt;&lt;D xsi:type="xsd:double"&gt;3687.511&lt;/D&gt;&lt;/FQL&gt;&lt;FQL&gt;&lt;Q&gt;FR0000120644^FF_PTX_INC(ANN_R,1/1/2017,12/31/2017)&lt;/Q&gt;&lt;R&gt;1&lt;/R&gt;&lt;C&gt;1&lt;/C&gt;&lt;D xsi:type="xsd:double"&gt;3292&lt;/D&gt;&lt;/FQL&gt;&lt;FQL&gt;&lt;Q&gt;FR0000120644^FF_PTX_INC(ANN_R,1/1/2018,12/31/2018)&lt;/Q&gt;&lt;R&gt;1&lt;/R&gt;&lt;C&gt;1&lt;/C&gt;&lt;D xsi:type="xsd:double"&gt;2394&lt;/D&gt;&lt;/FQL&gt;&lt;FQL&gt;&lt;Q&gt;FR0000120644^FF_PTX_INC(ANN_R,1/1/2019,12/31/2019)&lt;/Q&gt;&lt;R&gt;1&lt;/R&gt;&lt;C&gt;1&lt;/C&gt;&lt;D xsi:type="xsd:double"&gt;2868&lt;/D&gt;&lt;/FQL&gt;&lt;FQL&gt;&lt;Q&gt;FR0000120644^FF_PTX_INC(ANN_R,1/1/2020,12/31/2020)&lt;/Q&gt;&lt;R&gt;1&lt;/R&gt;&lt;C&gt;1&lt;/C&gt;&lt;D xsi:type="xsd:double"&gt;2488&lt;/D&gt;&lt;/FQL&gt;&lt;FQL&gt;&lt;Q&gt;CH0012214059^FF_PTX_INC(ANN_R,1/1/2016,12/31/2016)&lt;/Q&gt;&lt;R&gt;1&lt;/R&gt;&lt;C&gt;1&lt;/C&gt;&lt;D xsi:type="xsd:double"&gt;2675&lt;/D&gt;&lt;/FQL&gt;&lt;FQL&gt;&lt;Q&gt;DK0010268606^FF_PTX_INC(ANN_R,1/1/2017,12/31/2017)&lt;/Q&gt;&lt;R&gt;1&lt;/R&gt;&lt;C&gt;1&lt;/C&gt;&lt;D xsi:type="xsd:double"&gt;9164.29394358144&lt;/D&gt;&lt;/FQL&gt;&lt;FQL&gt;&lt;Q&gt;DK0010268606^FF_PTX_INC(ANN_R,1/1/2018,12/31/2018)&lt;/Q&gt;&lt;R&gt;1&lt;/R&gt;&lt;C&gt;1&lt;/C&gt;&lt;D xsi:type="xsd:double"&gt;6484.47004258518&lt;/D&gt;&lt;/FQL&gt;&lt;FQL&gt;&lt;Q&gt;DK0010268606^FF_PTX_INC(ANN_R,1/1/2019,12/31/2019)&lt;/Q&gt;&lt;R&gt;1&lt;/R&gt;&lt;C&gt;1&lt;/C&gt;&lt;D xsi:type="xsd:double"&gt;6764.34126503125&lt;/D&gt;&lt;/FQL&gt;&lt;FQL&gt;&lt;Q&gt;DK0010268606^FF_PTX_INC(ANN_R,1/1/2020,12/31/2020)&lt;/Q&gt;&lt;R&gt;1&lt;/R&gt;&lt;C&gt;1&lt;/C&gt;&lt;D xsi:type="xsd:double"&gt;4495.12696643152&lt;/D&gt;&lt;/FQL&gt;&lt;FQL&gt;&lt;Q&gt;FR0000127771^FF_PTX_INC(ANN_R,1/1/2016,12/31/2016)&lt;/Q&gt;&lt;R&gt;1&lt;/R&gt;&lt;C&gt;1&lt;/C&gt;&lt;D xsi:type="xsd:double"&gt;1163&lt;/D&gt;&lt;/FQL&gt;&lt;FQL&gt;&lt;Q&gt;SE0000108656^FF_PTX_INC(ANN_R,1/1/2017,12/31/2017)&lt;/Q&gt;&lt;R&gt;1&lt;/R&gt;&lt;C&gt;1&lt;/C&gt;&lt;D xsi:type="xsd:double"&gt;-35982&lt;/D&gt;&lt;/FQL&gt;&lt;FQL&gt;&lt;Q&gt;SE0000108656^FF_PTX_INC(ANN_R,1/1/2018,12/31/2018)&lt;/Q&gt;&lt;R&gt;1&lt;/R&gt;&lt;C&gt;1&lt;/C&gt;&lt;D xsi:type="xsd:double"&gt;-1521&lt;/D&gt;&lt;/FQL&gt;&lt;FQL&gt;&lt;Q&gt;SE0000108656^FF_PTX_INC(ANN_R,1/1/2019,12/31/2019)&lt;/Q&gt;&lt;R&gt;1&lt;/R&gt;&lt;C&gt;1&lt;/C&gt;&lt;D xsi:type="xsd:double"&gt;9097&lt;/D&gt;&lt;/FQL&gt;&lt;FQL&gt;&lt;Q&gt;SE0000108656^FF_PTX_INC(ANN_R,1/1/2020,12/31/2020)&lt;/Q&gt;&lt;R&gt;1&lt;/R&gt;&lt;C&gt;1&lt;/C&gt;&lt;D xsi:type="xsd:double"&gt;27510&lt;/D&gt;&lt;/FQL&gt;&lt;FQL&gt;&lt;Q&gt;NL0011585146^FF_PTX_INC(ANN_R,1/1/2016,12/31/2016)&lt;/Q&gt;&lt;R&gt;1&lt;/R&gt;&lt;C&gt;1&lt;/C&gt;&lt;D xsi:type="xsd:double"&gt;566.436&lt;/D&gt;&lt;/FQL&gt;&lt;FQL&gt;&lt;Q&gt;SE0000115446^FF_PTX_INC(ANN_R,1/1/2017,12/31/2017)&lt;/Q&gt;&lt;R&gt;1&lt;/R&gt;&lt;C&gt;1&lt;/C&gt;&lt;D xsi:type="xsd:double"&gt;26597&lt;/D&gt;&lt;/FQL&gt;&lt;FQL&gt;&lt;Q&gt;SE0000115446^FF_PTX_INC(ANN_R,1/1/2018,12/31/2018)&lt;/Q&gt;&lt;R&gt;1&lt;/R&gt;&lt;C&gt;1&lt;/C&gt;&lt;D xsi:type="xsd:double"&gt;31021&lt;/D&gt;&lt;/FQL&gt;&lt;FQL&gt;&lt;Q&gt;SE0000115446^FF_PTX_INC(ANN_R,1/1/2019,12/31/2019)&lt;/Q&gt;&lt;R&gt;1&lt;/R&gt;&lt;C&gt;1&lt;/C&gt;&lt;D xsi:type="xsd:double"&gt;44973&lt;/D&gt;&lt;/FQL&gt;&lt;FQL&gt;&lt;Q&gt;SE0000115446^FF_PTX_INC(ANN_R,1/1/2020,12/31/2020)&lt;/Q&gt;&lt;R&gt;1&lt;/R&gt;&lt;C&gt;1&lt;/C&gt;&lt;D xsi:type="xsd:double"&gt;24168&lt;/D&gt;&lt;/FQL&gt;&lt;FQL&gt;&lt;Q&gt;SE0012673267^FF_PTX_INC(ANN_R,1/1/2016,12/31/2016)&lt;/Q&gt;&lt;R&gt;1&lt;/R&gt;&lt;C&gt;1&lt;/C&gt;&lt;D xsi:type="xsd:double"&gt;327.981498153443&lt;/D&gt;&lt;/FQL&gt;&lt;FQL&gt;&lt;Q&gt;SE0011166610^FF_PTX_INC(ANN_R,1/1/2017,12/31/2017)&lt;/Q&gt;&lt;R&gt;1&lt;/R&gt;&lt;C&gt;1&lt;/C&gt;&lt;D xsi:type="xsd:double"&gt;17587&lt;/D&gt;&lt;/FQL&gt;&lt;FQL&gt;&lt;Q&gt;SE0011166610^FF_PTX_INC(ANN_R,1/1/2018,12/31/2018)&lt;/Q&gt;&lt;R&gt;1&lt;/R&gt;&lt;C&gt;1&lt;/C&gt;&lt;D xsi:type="xsd:double"&gt;20839&lt;/D&gt;&lt;/FQL&gt;&lt;FQL&gt;&lt;Q&gt;SE0011166610^FF_PTX_INC(ANN_R,1/1/2019,12/31/2019)&lt;/Q&gt;&lt;R&gt;1&lt;/R&gt;&lt;C&gt;1&lt;/C&gt;&lt;D xsi:type="xsd:double"&gt;21556&lt;/D&gt;&lt;/FQL&gt;&lt;FQL&gt;&lt;Q&gt;SE0011166610^FF_PTX_INC(ANN_R,1/1/2020,12/31/2020)&lt;/Q&gt;&lt;R&gt;1&lt;/R&gt;&lt;C&gt;1&lt;/C&gt;&lt;D xsi:type="xsd:double"&gt;18792&lt;/D&gt;&lt;/FQL&gt;&lt;FQL&gt;&lt;Q&gt;CH0030170408^FF_PTX_INC(ANN_R,1/1/2016,12/31/2016)&lt;/Q&gt;&lt;R&gt;1&lt;/R&gt;&lt;C&gt;1&lt;/C&gt;&lt;D xsi:type="xsd:double"&gt;630.8&lt;/D&gt;&lt;/FQL&gt;&lt;FQL&gt;&lt;Q&gt;FR0000052292^FF_PTX_INC(ANN_R,1/1/2017,12/31/2017)&lt;/Q&gt;&lt;R&gt;1&lt;/R&gt;&lt;C&gt;1&lt;/C&gt;&lt;D xsi:type="xsd:d</t>
        </r>
      </text>
    </comment>
    <comment ref="A20" authorId="0" shapeId="0" xr:uid="{EE77414E-AAC2-4DC4-A8B5-3F5BECAA96D4}">
      <text>
        <r>
          <rPr>
            <b/>
            <sz val="9"/>
            <color indexed="81"/>
            <rFont val="Tahoma"/>
            <charset val="1"/>
          </rPr>
          <t>ouble"&gt;1889.8&lt;/D&gt;&lt;/FQL&gt;&lt;FQL&gt;&lt;Q&gt;FR0000052292^FF_PTX_INC(ANN_R,1/1/2018,12/31/2018)&lt;/Q&gt;&lt;R&gt;1&lt;/R&gt;&lt;C&gt;1&lt;/C&gt;&lt;D xsi:type="xsd:double"&gt;2066.2&lt;/D&gt;&lt;/FQL&gt;&lt;FQL&gt;&lt;Q&gt;FR0000052292^FF_PTX_INC(ANN_R,1/1/2019,12/31/2019)&lt;/Q&gt;&lt;R&gt;1&lt;/R&gt;&lt;C&gt;1&lt;/C&gt;&lt;D xsi:type="xsd:double"&gt;2270.3&lt;/D&gt;&lt;/FQL&gt;&lt;FQL&gt;&lt;Q&gt;FR0000052292^FF_PTX_INC(ANN_R,1/1/2020,12/31/2020)&lt;/Q&gt;&lt;R&gt;1&lt;/R&gt;&lt;C&gt;1&lt;/C&gt;&lt;D xsi:type="xsd:double"&gt;1986.4&lt;/D&gt;&lt;/FQL&gt;&lt;FQL&gt;&lt;Q&gt;DE0006599905^FF_PTX_INC(ANN_R,1/1/2016,12/31/2016)&lt;/Q&gt;&lt;R&gt;1&lt;/R&gt;&lt;C&gt;1&lt;/C&gt;&lt;D xsi:type="xsd:double"&gt;2154&lt;/D&gt;&lt;/FQL&gt;&lt;FQL&gt;&lt;Q&gt;FR0000120693^FF_PTX_INC(ANN_R,1/1/2017,12/31/2017)&lt;/Q&gt;&lt;R&gt;1&lt;/R&gt;&lt;C&gt;1&lt;/C&gt;&lt;D xsi:type="xsd:double"&gt;1858&lt;/D&gt;&lt;/FQL&gt;&lt;FQL&gt;&lt;Q&gt;FR0000120693^FF_PTX_INC(ANN_R,1/1/2018,12/31/2018)&lt;/Q&gt;&lt;R&gt;1&lt;/R&gt;&lt;C&gt;1&lt;/C&gt;&lt;D xsi:type="xsd:double"&gt;1995&lt;/D&gt;&lt;/FQL&gt;&lt;FQL&gt;&lt;Q&gt;FR0000120693^FF_PTX_INC(ANN_R,1/1/2019,12/31/2019)&lt;/Q&gt;&lt;R&gt;1&lt;/R&gt;&lt;C&gt;1&lt;/C&gt;&lt;D xsi:type="xsd:double"&gt;2064&lt;/D&gt;&lt;/FQL&gt;&lt;FQL&gt;&lt;Q&gt;FR0000120693^FF_PTX_INC(ANN_R,1/1/2020,12/31/2020)&lt;/Q&gt;&lt;R&gt;1&lt;/R&gt;&lt;C&gt;1&lt;/C&gt;&lt;D xsi:type="xsd:double"&gt;612&lt;/D&gt;&lt;/FQL&gt;&lt;FQL&gt;&lt;Q&gt;SE0009922164^FF_PTX_INC(ANN_R,1/1/2016,12/31/2016)&lt;/Q&gt;&lt;R&gt;1&lt;/R&gt;&lt;C&gt;1&lt;/C&gt;&lt;D xsi:type="xsd:double"&gt;8016&lt;/D&gt;&lt;/FQL&gt;&lt;FQL&gt;&lt;Q&gt;NL00150001Q9^FF_PTX_INC(ANN_R,1/1/2017,12/31/2017)&lt;/Q&gt;&lt;R&gt;1&lt;/R&gt;&lt;C&gt;1&lt;/C&gt;&lt;D xsi:type="xsd:double"&gt;5480&lt;/D&gt;&lt;/FQL&gt;&lt;FQL&gt;&lt;Q&gt;NL00150001Q9^FF_PTX_INC(ANN_R,1/1/2018,12/31/2018)&lt;/Q&gt;&lt;R&gt;1&lt;/R&gt;&lt;C&gt;1&lt;/C&gt;&lt;D xsi:type="xsd:double"&gt;3873&lt;/D&gt;&lt;/FQL&gt;&lt;FQL&gt;&lt;Q&gt;NL00150001Q9^FF_PTX_INC(ANN_R,1/1/2019,12/31/2019)&lt;/Q&gt;&lt;R&gt;1&lt;/R&gt;&lt;C&gt;1&lt;/C&gt;&lt;D xsi:type="xsd:double"&gt;3812&lt;/D&gt;&lt;/FQL&gt;&lt;FQL&gt;&lt;Q&gt;NL00150001Q9^FF_PTX_INC(ANN_R,1/1/2020,12/31/2020)&lt;/Q&gt;&lt;R&gt;1&lt;/R&gt;&lt;C&gt;1&lt;/C&gt;&lt;D xsi:type="xsd:double"&gt;2916&lt;/D&gt;&lt;/FQL&gt;&lt;FQL&gt;&lt;Q&gt;DE000A1ML7J1^FF_PTX_INC(ANN_R,1/1/2016,12/31/2016)&lt;/Q&gt;&lt;R&gt;1&lt;/R&gt;&lt;C&gt;1&lt;/C&gt;&lt;D xsi:type="xsd:double"&gt;3859.8&lt;/D&gt;&lt;/FQL&gt;&lt;FQL&gt;&lt;Q&gt;ES0148396007^FF_PTX_INC(ANN_R,1/1/2017,12/31/2017)&lt;/Q&gt;&lt;R&gt;1&lt;/R&gt;&lt;C&gt;1&lt;/C&gt;&lt;D xsi:type="xsd:double"&gt;4030.731&lt;/D&gt;&lt;/FQL&gt;&lt;FQL&gt;&lt;Q&gt;ES0148396007^FF_PTX_INC(ANN_R,1/1/2018,12/31/2018)&lt;/Q&gt;&lt;R&gt;1&lt;/R&gt;&lt;C&gt;1&lt;/C&gt;&lt;D xsi:type="xsd:double"&gt;4310&lt;/D&gt;&lt;/FQL&gt;&lt;FQL&gt;&lt;Q&gt;ES0148396007^FF_PTX_INC(ANN_R,1/1/2019,12/31/2019)&lt;/Q&gt;&lt;R&gt;1&lt;/R&gt;&lt;C&gt;1&lt;/C&gt;&lt;D xsi:type="xsd:double"&gt;4374&lt;/D&gt;&lt;/FQL&gt;&lt;FQL&gt;&lt;Q&gt;ES0148396007^FF_PTX_INC(ANN_R,1/1/2020,12/31/2020)&lt;/Q&gt;&lt;R&gt;1&lt;/R&gt;&lt;C&gt;1&lt;/C&gt;&lt;D xsi:type="xsd:double"&gt;4620&lt;/D&gt;&lt;/FQL&gt;&lt;FQL&gt;&lt;Q&gt;FR0000130809^FF_PTX_INC(ANN_R,1/1/2016,12/31/2016)&lt;/Q&gt;&lt;R&gt;1&lt;/R&gt;&lt;C&gt;1&lt;/C&gt;&lt;D xsi:type="xsd:double"&gt;6178&lt;/D&gt;&lt;/FQL&gt;&lt;FQL&gt;&lt;Q&gt;SE0000107419^FF_PTX_INC(ANN_R,1/1/2017,12/31/2017)&lt;/Q&gt;&lt;R&gt;1&lt;/R&gt;&lt;C&gt;1&lt;/C&gt;&lt;D xsi:type="xsd:double"&gt;44152&lt;/D&gt;&lt;/FQL&gt;&lt;FQL&gt;&lt;Q&gt;SE0000107419^FF_PTX_INC(ANN_R,1/1/2018,12/31/2018)&lt;/Q&gt;&lt;R&gt;1&lt;/R&gt;&lt;C&gt;1&lt;/C&gt;&lt;D xsi:type="xsd:double"&gt;-721&lt;/D&gt;&lt;/FQL&gt;&lt;FQL&gt;&lt;Q&gt;SE0000107419^FF_PTX_INC(ANN_R,1/1/2019,12/31/2019)&lt;/Q&gt;&lt;R&gt;1&lt;/R&gt;&lt;C&gt;1&lt;/C&gt;&lt;D xsi:type="xsd:double"&gt;102071&lt;/D&gt;&lt;/FQL&gt;&lt;FQL&gt;&lt;Q&gt;SE0000107419^FF_PTX_INC(ANN_R,1/1/2020,12/31/2020)&lt;/Q&gt;&lt;R&gt;1&lt;/R&gt;&lt;C&gt;1&lt;/C&gt;&lt;D xsi:type="xsd:double"&gt;51300&lt;/D&gt;&lt;/FQL&gt;&lt;FQL&gt;&lt;Q&gt;SE0000148884^FF_PTX_INC(ANN_R,1/1/2016,12/31/2016)&lt;/Q&gt;&lt;R&gt;1&lt;/R&gt;&lt;C&gt;1&lt;/C&gt;&lt;D xsi:type="xsd:double"&gt;14649&lt;/D&gt;&lt;/FQL&gt;&lt;FQL&gt;&lt;Q&gt;CH0432492467^FF_PTX_INC(ANN_R,1/1/2017,12/31/2017)&lt;/Q&gt;&lt;R&gt;1&lt;/R&gt;&lt;C&gt;1&lt;/C&gt;&lt;D xsi:type="xsd:double"&gt;-125.001281906615&lt;/D&gt;&lt;/FQL&gt;&lt;FQL&gt;&lt;Q&gt;CH0432492467^FF_PTX_INC(ANN_R,1/1/2018,12/31/2018)&lt;/Q&gt;&lt;R&gt;1&lt;/R&gt;&lt;C&gt;1&lt;/C&gt;&lt;D xsi:type="xsd:double"&gt;-293.598720930232&lt;/D&gt;&lt;/FQL&gt;&lt;FQL&gt;&lt;Q&gt;CH0432492467^FF_PTX_INC(ANN_R,1/1/2019,12/31/2019)&lt;/Q&gt;&lt;R&gt;1&lt;/R&gt;&lt;C&gt;1&lt;/C&gt;&lt;D xsi:type="xsd:double"&gt;-329.935873643411&lt;/D&gt;&lt;/FQL&gt;&lt;FQL&gt;&lt;Q&gt;CH0432492467^FF_PTX_INC(ANN_R,1/1/2020,12/31/2020)&lt;/Q&gt;&lt;R&gt;1&lt;/R&gt;&lt;C&gt;1&lt;/C&gt;&lt;D xsi:type="xsd:double"&gt;-596.019826254826&lt;/D&gt;&lt;/FQL&gt;&lt;FQL&gt;&lt;Q&gt;FR0000120644^FF_PTX_INC(ANN_R,1/1/2016,12/31/2016)&lt;/Q&gt;&lt;R&gt;1&lt;/R&gt;&lt;C&gt;1&lt;/C&gt;&lt;D xsi:type="xsd:double"&gt;2630&lt;/D&gt;&lt;/FQL&gt;&lt;FQL&gt;&lt;Q&gt;DE000A1ML7J1^FF_PTX_INC(ANN_R,1/1/2017,12/31/2017)&lt;/Q&gt;&lt;R&gt;1&lt;/R&gt;&lt;C&gt;1&lt;/C&gt;&lt;D xsi:type="xsd:double"&gt;4007.4&lt;/D&gt;&lt;/FQL&gt;&lt;FQL&gt;&lt;Q&gt;DE000A1ML7J1^FF_PTX_INC(ANN_R,1/1/2018,12/31/2018)&lt;/Q&gt;&lt;R&gt;1&lt;/R&gt;&lt;C&gt;1&lt;/C&gt;&lt;D xsi:type="xsd:double"&gt;3872.5&lt;/D&gt;&lt;/FQL&gt;&lt;FQL&gt;&lt;Q&gt;DE000A1ML7J1^FF_PTX_INC(ANN_R,1/1/2019,12/31/2019)&lt;/Q&gt;&lt;R&gt;1&lt;/R&gt;&lt;C&gt;1&lt;/C&gt;&lt;D xsi:type="xsd:double"&gt;3138.3&lt;/D&gt;&lt;/FQL&gt;&lt;FQL&gt;&lt;Q&gt;DE000A1ML7J1^FF_PTX_INC(ANN_R,1/1/2020,12/31/2020)&lt;/Q&gt;&lt;R&gt;1&lt;/R&gt;&lt;C&gt;1&lt;/C&gt;&lt;D xsi:type="xsd:double"&gt;5011.7&lt;/D&gt;&lt;/FQL&gt;&lt;FQL&gt;&lt;Q&gt;FI4000297767^FF_PTX_INC(ANN_R,1/1/2016,12/31/2016)&lt;/Q&gt;&lt;R&gt;1&lt;/R&gt;&lt;C&gt;1&lt;/C&gt;&lt;D xsi:type="xsd:double"&gt;43661.4122577841&lt;/D&gt;&lt;/FQL&gt;&lt;FQL&gt;&lt;Q&gt;FI4000297767^FF_PTX_INC(ANN_R,1/1/2017,12/31/2017)&lt;/Q&gt;&lt;R&gt;1&lt;/R&gt;&lt;C&gt;1&lt;/C&gt;&lt;D xsi:type="xsd:double"&gt;38301.396754711&lt;/D&gt;&lt;/FQL&gt;&lt;FQL&gt;&lt;Q&gt;FI4000297767^FF_PTX_INC(ANN_R,1/1/2018,12/31/2018)&lt;/Q&gt;&lt;R&gt;1&lt;/R&gt;&lt;C&gt;1&lt;/C&gt;&lt;D xsi:type="xsd:double"&gt;39303.5402444006&lt;/D&gt;&lt;/FQL&gt;&lt;FQL&gt;&lt;Q&gt;FI4000297767^FF_PTX_INC(ANN_R,1/1/2019,12/31/2019)&lt;/Q&gt;&lt;R&gt;1&lt;/R&gt;&lt;C&gt;1&lt;/C&gt;&lt;D xsi:type="xsd:double"&gt;21844.3534697522&lt;/D&gt;&lt;/FQL&gt;&lt;FQL&gt;&lt;Q&gt;FI4000297767^FF_PTX_INC(ANN_R,1/1/2020,12/31/2020)&lt;/Q&gt;&lt;R&gt;1&lt;/R&gt;&lt;C&gt;1&lt;/C&gt;&lt;D xsi:type="xsd:double"&gt;31101.756182516&lt;/D&gt;&lt;/FQL&gt;&lt;FQL&gt;&lt;Q&gt;SE0012853455^FF_PTX_INC(ANN_R,1/1/2016,12/31/2016)&lt;/Q&gt;&lt;R&gt;1&lt;/R&gt;&lt;C&gt;1&lt;/C&gt;&lt;D xsi:type="xsd:double"&gt;131.6472083261&lt;/D&gt;&lt;/FQL&gt;&lt;FQL&gt;&lt;Q&gt;DE0005190003^FF_PTX_INC(ANN_R,1/1/2017,12/31/2017)&lt;/Q&gt;&lt;R&gt;1&lt;/R&gt;&lt;C&gt;1&lt;/C&gt;&lt;D xsi:type="xsd:double"&gt;9936&lt;/D&gt;&lt;/FQL&gt;&lt;FQL&gt;&lt;Q&gt;DE0005190003^FF_PTX_INC(ANN_R,1/1/2018,12/31/2018)&lt;/Q&gt;&lt;R&gt;1&lt;/R&gt;&lt;C&gt;1&lt;/C&gt;&lt;D xsi:type="xsd:double"&gt;8995&lt;/D&gt;&lt;/FQL&gt;&lt;FQL&gt;&lt;Q&gt;DE0005190003^FF_PTX_INC(ANN_R,1/1/2019,12/31/2019)&lt;/Q&gt;&lt;R&gt;1&lt;/R&gt;&lt;C&gt;1&lt;/C&gt;&lt;D xsi:type="xsd:double"&gt;6982&lt;/D&gt;&lt;/FQL&gt;&lt;FQL&gt;&lt;Q&gt;DE0005190003^FF_PTX_INC(ANN_R,1/1/2020,12/31/2020)&lt;/Q&gt;&lt;R&gt;1&lt;/R&gt;&lt;C&gt;1&lt;/C&gt;&lt;D xsi:type="xsd:double"&gt;4302&lt;/D&gt;&lt;/FQL&gt;&lt;FQL&gt;&lt;Q&gt;IT0000072618^FF_PTX_INC(ANN_R,1/1/2016,12/31/2016)&lt;/Q&gt;&lt;R&gt;1&lt;/R&gt;&lt;C&gt;1&lt;/C&gt;&lt;D xsi:type="xsd:double"&gt;3091&lt;/D&gt;&lt;/FQL&gt;&lt;FQL&gt;&lt;Q&gt;ES0109067019^FF_PTX_INC(ANN_R,1/1/2017,12/31/2017)&lt;/Q&gt;&lt;R&gt;1&lt;/R&gt;&lt;C&gt;1&lt;/C&gt;&lt;D xsi:type="xsd:double"&gt;1262.1&lt;/D&gt;&lt;/FQL&gt;&lt;FQL&gt;&lt;Q&gt;ES0109067019^FF_PTX_INC(ANN_R,1/1/2018,12/31/2018)&lt;/Q&gt;&lt;R&gt;1&lt;/R&gt;&lt;C&gt;1&lt;/C&gt;&lt;D xsi:type="xsd:double"&gt;1336.3&lt;/D&gt;&lt;/FQL&gt;&lt;FQL&gt;&lt;Q&gt;ES0109067019^FF_PTX_INC(ANN_R,1/1/2019,12/31/2019)&lt;/Q&gt;&lt;R&gt;1&lt;/R&gt;&lt;C&gt;1&lt;/C&gt;&lt;D xsi:type="xsd:double"&gt;1406.4&lt;/D&gt;&lt;/FQL&gt;&lt;FQL&gt;&lt;Q&gt;ES0109067019^FF_PTX_INC(ANN_R,1/1/2020,12/31/2020)&lt;/Q&gt;&lt;R&gt;1&lt;/R&gt;&lt;C&gt;1&lt;/C&gt;&lt;D xsi:type="xsd:double"&gt;-874&lt;/D&gt;&lt;/FQL&gt;&lt;FQL&gt;&lt;Q&gt;DK0010268606^FF_PTX_INC(ANN_R,1/1/2016,12/31/2016)&lt;/Q&gt;&lt;R&gt;1&lt;/R&gt;&lt;C&gt;1&lt;/C&gt;&lt;D xsi:type="xsd:double"&gt;10333.950806728&lt;/D&gt;&lt;/FQL&gt;&lt;FQL&gt;&lt;Q&gt;DE0005810055^FF_PTX_INC(ANN_R,1/1/2017,12/31/2017)&lt;/Q&gt;&lt;R&gt;1&lt;/R&gt;&lt;C&gt;1&lt;/C&gt;&lt;D xsi:type="xsd:double"&gt;1089.6&lt;/D&gt;&lt;/FQL&gt;&lt;FQL&gt;&lt;Q&gt;DE0005810055^FF_PTX_INC(ANN_R,1/1/2018,12/31/2018)&lt;/Q&gt;&lt;R&gt;1&lt;/R&gt;&lt;C&gt;1&lt;/C&gt;&lt;D xsi:type="xsd:double"&gt;1152&lt;/D&gt;&lt;/FQL&gt;&lt;FQL&gt;&lt;Q&gt;DE0005810055^FF_PTX_INC(ANN_R,1/1/2019,12/31/2019)&lt;/Q&gt;&lt;R&gt;1&lt;/R&gt;&lt;C&gt;1&lt;/C&gt;&lt;D xsi:type="xsd:double"&gt;1397.8&lt;/D&gt;&lt;/FQL&gt;&lt;FQL&gt;&lt;Q&gt;DE0005810055^FF_PTX_INC(ANN_R,1/1/2020,12/31/2020)&lt;/Q&gt;&lt;R&gt;1&lt;/R&gt;&lt;C&gt;1&lt;/C&gt;&lt;D xsi:type="xsd:double"&gt;1506.2&lt;/D&gt;&lt;/FQL&gt;&lt;FQL&gt;&lt;Q&gt;DE0005190003^FF_PTX_INC(ANN_R,1/1/2016,12/31/2016)&lt;/Q&gt;&lt;R&gt;1&lt;/R&gt;&lt;C&gt;1&lt;/C&gt;&lt;D xsi:type="xsd:double"&gt;9665&lt;/D&gt;&lt;/FQL&gt;&lt;FQL&gt;&lt;Q&gt;CH0012214059^FF_PTX_INC(ANN_R,1/1/2017,12/31/2017)&lt;/Q&gt;&lt;R&gt;1&lt;/R&gt;&lt;C&gt;1&lt;/C&gt;&lt;D xsi:type="xsd:double"&gt;-1517&lt;/D&gt;&lt;/FQL&gt;&lt;FQL&gt;&lt;Q&gt;CH0012214059^FF_PTX_INC(ANN_R,1/1/2018,12/31/2018)&lt;/Q&gt;&lt;R&gt;1&lt;/R&gt;&lt;C&gt;1&lt;/C&gt;&lt;D xsi:type="xsd:double"&gt;1851&lt;/D&gt;&lt;/FQL&gt;&lt;FQL&gt;&lt;Q&gt;CH0012214059^FF_PTX_INC(ANN_R,1/1/2019,12/31/2019)&lt;/Q&gt;&lt;R&gt;1&lt;/R&gt;&lt;C&gt;1&lt;/C&gt;&lt;D xsi:type="xsd:double"&gt;2759&lt;/D&gt;&lt;/FQL&gt;&lt;FQL&gt;&lt;Q&gt;CH0012214059^FF_PTX_INC(ANN_R,1/1/2020,12/31/2020)&lt;/Q&gt;&lt;R&gt;1&lt;/R&gt;&lt;C&gt;1&lt;/C&gt;&lt;D xsi:type="xsd:double"&gt;2256&lt;/D&gt;&lt;/FQL&gt;&lt;FQL&gt;&lt;Q&gt;FR0000130650^FF_PTX_INC(ANN_R,1/1/2016,12/31/2016)&lt;/Q&gt;&lt;R&gt;1&lt;/R&gt;&lt;C&gt;1&lt;/C&gt;&lt;D xsi:type="xsd:double"&gt;661.499&lt;/D&gt;&lt;/FQL&gt;&lt;FQL&gt;&lt;Q&gt;FR0000130650^FF_PTX_INC(ANN_R,1/1/2017,12/31/2017)&lt;/Q&gt;&lt;R&gt;1&lt;/R&gt;&lt;C&gt;1&lt;/C&gt;&lt;D xsi:type="xsd:double"&gt;751.424&lt;/D&gt;&lt;/FQL&gt;&lt;FQL&gt;&lt;Q&gt;FR0000130650^FF_PTX_INC(ANN_R,1/1/2018,12/31/2018)&lt;/Q&gt;&lt;R&gt;1&lt;/R&gt;&lt;C&gt;1&lt;/C&gt;&lt;D xsi:type="xsd:double"&gt;783.8&lt;/D&gt;&lt;/FQL&gt;&lt;FQL&gt;&lt;Q&gt;FR0000130650^FF_PTX_INC(ANN_R,1/1/2019,12/31/2019)&lt;/Q&gt;&lt;R&gt;1&lt;/R&gt;&lt;C&gt;1&lt;/C&gt;&lt;D xsi:type="xsd:double"&gt;815.9&lt;/D&gt;&lt;/FQL&gt;&lt;FQL&gt;&lt;Q&gt;FR0000130650^FF_PTX_INC(ANN_R,1/1/2020,12/31/2020)&lt;/Q&gt;&lt;R&gt;1&lt;/R&gt;&lt;C&gt;1&lt;/C&gt;&lt;D xsi:type="xsd:double"&gt;646.3&lt;/D&gt;&lt;/FQL&gt;&lt;FQL&gt;&lt;Q&gt;FR0000121261^FF_PTX_INC(ANN_R,1/1/2016,12/31/2016)&lt;/Q&gt;&lt;R&gt;1&lt;/R&gt;&lt;C&gt;1&lt;/C&gt;&lt;D xsi:type="xsd:double"&gt;2469&lt;/D&gt;&lt;/FQL&gt;&lt;FQL&gt;&lt;Q&gt;SE0000667891^FF_PTX_INC(ANN_R,1/1/2017,12/31/2017)&lt;/Q&gt;&lt;R&gt;1&lt;/R&gt;&lt;C&gt;1&lt;/C&gt;&lt;D xsi:type="xsd:double"&gt;16936&lt;/D&gt;&lt;/FQL&gt;&lt;FQL&gt;&lt;Q&gt;SE0000667891^FF_PTX_INC(ANN_R,1/1/2018,12/31/2018)&lt;/Q&gt;&lt;R&gt;1&lt;/R&gt;&lt;C&gt;1&lt;/C&gt;&lt;D xsi:type="xsd:double"&gt;17815&lt;/D&gt;&lt;/FQL&gt;&lt;FQL&gt;&lt;Q&gt;SE0000667891^FF_PTX_INC(ANN_R,1/1/2019,12/31/2019)&lt;/Q&gt;&lt;R&gt;1&lt;/R&gt;&lt;C&gt;1&lt;/C&gt;&lt;D xsi:type="xsd:double"&gt;12141&lt;/D&gt;&lt;/FQL&gt;&lt;FQL&gt;&lt;Q&gt;SE0000667891^FF_PTX_INC(ANN_R,1/1/2020,12/31/2020)&lt;/Q&gt;&lt;R&gt;1&lt;/R&gt;&lt;C&gt;1&lt;/C&gt;&lt;D xsi:type="xsd:double"&gt;11264&lt;/D&gt;&lt;/FQL&gt;&lt;FQL&gt;&lt;Q&gt;FR0000133308^FF_PTX_INC(ANN_R,1/1/2016,12/31/2016)&lt;/Q&gt;&lt;R&gt;1&lt;/R&gt;&lt;C&gt;1&lt;/C&gt;&lt;D xsi:type="xsd:double"&gt;2026&lt;/D&gt;&lt;/FQL&gt;&lt;FQL&gt;&lt;Q&gt;FR0000125338^FF_PTX_INC(ANN_R,1/1/2017,12/31/2017)&lt;/Q&gt;&lt;R&gt;1&lt;/R&gt;&lt;C&gt;1&lt;/C&gt;&lt;D xsi:type="xsd:double"&gt;1111&lt;/D&gt;&lt;/FQL&gt;&lt;FQL&gt;&lt;Q&gt;FR0000125338^FF_PTX_INC(ANN_R,1/1/2018,12/31/2018)&lt;/Q&gt;&lt;R&gt;1&lt;/R&gt;&lt;C&gt;1&lt;/C&gt;&lt;D xsi:type="xsd:double"&gt;1171&lt;/D&gt;&lt;/FQL&gt;&lt;FQL&gt;&lt;Q&gt;FR0000125338^FF_PTX_INC(ANN_R,1/1/2019,12/31/2019)&lt;/Q&gt;&lt;R&gt;1&lt;/R&gt;&lt;C&gt;1&lt;/C&gt;&lt;D xsi:type="xsd:double"&gt;1354&lt;/D&gt;&lt;/FQL&gt;&lt;FQL&gt;&lt;Q&gt;FR0000125338^FF_PTX_INC(ANN_R,1/1/2020,12/31/2020)&lt;/Q&gt;&lt;R&gt;1&lt;/R&gt;&lt;C&gt;1&lt;/C&gt;&lt;D xsi:type="xsd:double"&gt;1355&lt;/D&gt;&lt;/FQL&gt;&lt;FQL&gt;&lt;Q&gt;NL0000009165^FF_PTX_INC(ANN_R,1/1/2016,12/31/2016)&lt;/Q&gt;&lt;R&gt;1&lt;/R&gt;&lt;C&gt;1&lt;/C&gt;&lt;D xsi:type="xsd:double"&gt;2262&lt;/D&gt;&lt;/FQL&gt;&lt;FQL&gt;&lt;Q&gt;FR0000127771^FF_PTX_INC(ANN_R,1/1/2017,12/31/2017)&lt;/Q&gt;&lt;R&gt;1&lt;/R&gt;&lt;C&gt;1&lt;/C&gt;&lt;D xsi:type="xsd:double"&gt;748&lt;/D&gt;&lt;/FQL&gt;&lt;FQL&gt;&lt;Q&gt;FR0000127771^FF_PTX_INC(ANN_R,1/1/2018,12/31/2018)&lt;/Q&gt;&lt;R&gt;1&lt;/R&gt;&lt;C&gt;1&lt;/C&gt;&lt;D xsi:type="xsd:double"&gt;385&lt;/D&gt;&lt;/FQL&gt;&lt;FQL&gt;&lt;Q&gt;FR0000127771^FF_PTX_INC(ANN_R,1/1/2019,12/31/2019)&lt;/Q&gt;&lt;R&gt;1&lt;/R&gt;&lt;C&gt;1&lt;/C&gt;&lt;D xsi:type="xsd:double"&gt;1406&lt;/D&gt;&lt;/FQL&gt;&lt;FQL&gt;&lt;Q&gt;FR0000127771^FF_PTX_INC(ANN_R,1/1/2020,12/31/2020)&lt;/Q&gt;&lt;R&gt;1&lt;/R&gt;&lt;C&gt;1&lt;/C&gt;&lt;D xsi:type="xsd:double"&gt;282&lt;/D&gt;&lt;/FQL&gt;&lt;FQL&gt;&lt;Q&gt;ES0178430E18^FF_PTX_INC(ANN_R,1/1/2016,12/31/2016)&lt;/Q&gt;&lt;R&gt;1&lt;/R&gt;&lt;C&gt;1&lt;/C&gt;&lt;D xsi:type="xsd:double"&gt;3250&lt;/D&gt;&lt;/FQL&gt;&lt;FQL&gt;&lt;Q&gt;FR0000121261^FF_PTX_INC(ANN_R,1/1/2017,12/31/2017)&lt;/Q&gt;&lt;R&gt;1&lt;/R&gt;&lt;C&gt;1&lt;/C&gt;&lt;D xsi:type="xsd:double"&gt;2340&lt;/D&gt;&lt;/FQL&gt;&lt;FQL&gt;&lt;Q&gt;FR0000121261^FF_PTX_INC(ANN_R,1/1/2018,12/31/2018)&lt;/Q&gt;&lt;R&gt;1&lt;/R&gt;&lt;C&gt;1&lt;/C&gt;&lt;D xsi:type="xsd:double"&gt;2276&lt;/D&gt;&lt;/FQL&gt;&lt;FQL&gt;&lt;Q&gt;FR0000121261^FF_PTX_INC(ANN_R,1/1/2019,12/31/2019)&lt;/Q&gt;&lt;R&gt;1&lt;/R&gt;&lt;C&gt;1&lt;/C&gt;&lt;D xsi:type="xsd:double"&gt;2258&lt;/D&gt;&lt;/FQL&gt;&lt;FQL&gt;&lt;Q&gt;FR0000121261^FF_PTX_INC(ANN_R,1/1/2020,12/31/2020)&lt;/Q&gt;&lt;R&gt;1&lt;/R&gt;&lt;C&gt;1&lt;/C&gt;&lt;D xsi:type="xsd:double"&gt;1091&lt;/D&gt;&lt;/FQL&gt;&lt;FQL&gt;&lt;Q&gt;DK0010272202^FF_PTX_INC(ANN_R,1/1/2016,12/31/2016)&lt;/Q&gt;&lt;R&gt;1&lt;/R&gt;&lt;C&gt;1&lt;/C&gt;&lt;D xsi:type="xsd:double"&gt;1130.217&lt;/D&gt;&lt;/FQL&gt;&lt;FQL&gt;&lt;Q&gt;SE0000103699^FF_PTX_INC(ANN_R,1/1/2017,12/31/2017)&lt;/Q&gt;&lt;R&gt;1&lt;/R&gt;&lt;C&gt;1&lt;/C&gt;&lt;D xsi:type="xsd:double"&gt;7101.416203333&lt;/D&gt;&lt;/FQL&gt;&lt;FQL&gt;&lt;Q&gt;SE0000103699^FF_PTX_INC(ANN_R,1/1/2018,12/31/2018)&lt;/Q&gt;&lt;R&gt;1&lt;/R&gt;&lt;C&gt;1&lt;/C&gt;&lt;D xsi:type="xsd:double"&gt;9262.86620960477&lt;/D&gt;&lt;/FQL&gt;&lt;FQL&gt;&lt;Q&gt;SE0000103699^FF_PTX_INC(ANN_R,1/1/2019,12/31/2019)&lt;/Q&gt;&lt;R&gt;1&lt;/R&gt;&lt;C&gt;1&lt;/C&gt;&lt;D xsi:type="xsd:double"&gt;9162.34564100454&lt;/D&gt;&lt;/FQL&gt;&lt;FQL&gt;&lt;Q&gt;SE0000103699^FF_PTX_INC(ANN_R,1/1/2020,12/31/2020)&lt;/Q&gt;&lt;R&gt;1&lt;/R&gt;&lt;C&gt;1&lt;/C&gt;&lt;D xsi:type="xsd:double"&gt;7970.61200952998&lt;/D&gt;&lt;/FQL&gt;&lt;FQL&gt;&lt;Q&gt;ES0105066007^FF_PTX_INC(ANN_R,1/1/2016,12/31/2016)&lt;/Q&gt;&lt;R&gt;1&lt;/R&gt;&lt;C&gt;1&lt;/C&gt;&lt;D xsi:type="xsd:double"&gt;40.954&lt;/D&gt;&lt;/FQL&gt;&lt;FQL&gt;&lt;Q&gt;IT0000062072^FF_PTX_INC(ANN_R,1/1/2017,12/31/2017)&lt;/Q&gt;&lt;R&gt;1&lt;/R&gt;&lt;C&gt;1&lt;/C&gt;&lt;D xsi:type="xsd:double"&gt;3394&lt;/D&gt;&lt;/FQL&gt;&lt;FQL&gt;&lt;Q&gt;IT0000062072^FF_PTX_INC(ANN_R,1/1/2018,12/31/2018)&lt;/Q&gt;&lt;R&gt;1&lt;/R&gt;&lt;C&gt;1&lt;/C&gt;&lt;D xsi:type="xsd:double"&gt;3300&lt;/D&gt;&lt;/FQL&gt;&lt;FQL&gt;&lt;Q&gt;IT0000062072^FF_PTX_INC(ANN_R,1/1/2019,12/31/2019)&lt;/Q&gt;&lt;R&gt;1&lt;/R&gt;&lt;C&gt;1&lt;/C&gt;&lt;D xsi:type="xsd:double"&gt;3499&lt;/D&gt;&lt;/FQL&gt;&lt;FQL&gt;&lt;Q&gt;IT0000062072^FF_PTX_INC(ANN_R,1/1/2020,12/31/2020)&lt;/Q&gt;&lt;R&gt;1&lt;/R&gt;&lt;C&gt;1&lt;/C&gt;&lt;D xsi:type="xsd:double"&gt;3349&lt;/D&gt;&lt;/FQL&gt;&lt;FQL&gt;&lt;Q&gt;BE0003565737^FF_PTX_INC(ANN_R,1/1/2016,12/31/2016)&lt;/Q&gt;&lt;R&gt;1&lt;/R&gt;&lt;C&gt;1&lt;/C&gt;&lt;D xsi:type="xsd:double"&gt;3063&lt;/D&gt;&lt;/FQL&gt;&lt;FQL&gt;&lt;Q&gt;NL0011585146^FF_PTX_INC(ANN_R,1/1/2017,12/31/2017)&lt;/Q&gt;&lt;R&gt;1&lt;/R&gt;&lt;C&gt;1&lt;/C&gt;&lt;D xsi:type="xsd:double"&gt;743.719&lt;/D&gt;&lt;/FQL&gt;&lt;FQL&gt;&lt;Q&gt;NL0011585146^FF_PTX_INC(ANN_R,1/1/2018,12/31/2018)&lt;/Q&gt;&lt;R&gt;1&lt;/R&gt;&lt;C&gt;1&lt;/C&gt;&lt;D xsi:type="xsd:double"&gt;800.279&lt;/D&gt;&lt;/FQL&gt;&lt;FQL&gt;&lt;Q&gt;NL0011585146^FF_PTX_INC(ANN_R,1/1/2019,12/31/2019)&lt;/Q&gt;&lt;R&gt;1&lt;/R&gt;&lt;C&gt;1&lt;/C&gt;&lt;D xsi:type="xsd:double"&gt;871.842&lt;/D&gt;&lt;/FQL&gt;&lt;FQL&gt;&lt;Q&gt;NL0011585146^FF_PTX_INC(ANN_R,1/1/2020,12/31/2020)&lt;/Q&gt;&lt;R&gt;1&lt;/R&gt;&lt;C&gt;1&lt;/C&gt;&lt;D xsi:type="xsd:double"&gt;662.388&lt;/D&gt;&lt;/FQL&gt;&lt;FQL&gt;&lt;Q&gt;DE0005810055^FF_PTX_INC(ANN_R,1/1/2016,12/31/2016)&lt;/Q&gt;&lt;R&gt;1&lt;/R&gt;&lt;C&gt;1&lt;/C&gt;&lt;D xsi:type="xsd:double"&gt;995.2&lt;/D&gt;&lt;/FQL&gt;&lt;FQL&gt;&lt;Q&gt;FR0000133308^FF_PTX_INC(ANN_R,1/1/2017,12/31/2017)&lt;/Q&gt;&lt;R&gt;1&lt;/R&gt;&lt;C&gt;1&lt;/C&gt;&lt;D xsi:type="xsd:double"&gt;3057&lt;/D&gt;&lt;/FQL&gt;&lt;FQL&gt;&lt;Q&gt;FR0000133308^FF_PTX_INC(ANN_R,1/1/2018,12/31/2018)&lt;/Q&gt;&lt;R&gt;1&lt;/R&gt;&lt;C&gt;1&lt;/C&gt;&lt;D xsi:type="xsd:double"&gt;3464&lt;/D&gt;&lt;/FQL&gt;&lt;FQL&gt;&lt;Q&gt;FR0000133308^FF_PTX_INC(ANN_R,1/1/2019,12/31/2019)&lt;/Q&gt;&lt;R&gt;1&lt;/R&gt;&lt;C&gt;1&lt;/C&gt;&lt;D xsi:type="xsd:double"&gt;4661&lt;/D&gt;&lt;/FQL&gt;&lt;FQL&gt;&lt;Q&gt;FR0000133308^FF_PTX_INC(ANN_R,1/1/2020,12/31/2020)&lt;/Q&gt;&lt;R&gt;1&lt;/R&gt;&lt;C&gt;1&lt;/C&gt;&lt;D xsi:type="xsd:double"&gt;4209&lt;/D&gt;&lt;/FQL&gt;&lt;FQL&gt;&lt;Q&gt;DE0007664039^FF_PTX_INC(ANN_R,1/1/2016,12/31/2016)&lt;/Q&gt;&lt;R&gt;1&lt;/R&gt;&lt;C&gt;1&lt;/C&gt;&lt;D xsi:type="xsd:double"&gt;3795&lt;/D&gt;&lt;/FQL&gt;&lt;FQL&gt;&lt;Q&gt;NL0000226223^FF_PTX_INC(ANN_R,1/1/2017,12/31/2017)&lt;/Q&gt;&lt;R&gt;1&lt;/R&gt;&lt;C&gt;1&lt;/C&gt;&lt;D xsi:type="xsd:double"&gt;736.744865058834&lt;/D&gt;&lt;/FQL&gt;&lt;FQL&gt;&lt;Q&gt;NL0000226223^FF_PTX_INC(ANN_R,1/1/2018,12/31/2018)&lt;/Q&gt;&lt;R&gt;1&lt;/R&gt;&lt;C&gt;1&lt;/C&gt;&lt;D xsi:type="xsd:double"&gt;1053.61327451408&lt;/D&gt;&lt;/FQL&gt;&lt;FQL&gt;&lt;Q&gt;NL0000226223^FF_PTX_INC(ANN_R,1/1/2019,12/31/2019)&lt;/Q&gt;&lt;R&gt;1&lt;/R&gt;&lt;C&gt;1&lt;/C&gt;&lt;D xsi:type="xsd:double"&gt;948.850837975866&lt;/D&gt;&lt;/FQL&gt;&lt;FQL&gt;&lt;Q&gt;NL0000226223^FF_PTX_INC(ANN_R,1/1/2020,12/31/2020)&lt;/Q&gt;&lt;R&gt;1&lt;/R&gt;&lt;C&gt;1&lt;/C&gt;&lt;D xsi:type="xsd:double"&gt;994.759160956638&lt;/D&gt;&lt;/FQL&gt;&lt;FQL&gt;&lt;Q&gt;IT0000062072^FF_PTX_INC(ANN_R,1/1/2016,12/31/2016)&lt;/Q&gt;&lt;R&gt;1&lt;/R&gt;&lt;C&gt;1&lt;/C&gt;&lt;D xsi:type="xsd:double"&gt;3027&lt;/D&gt;&lt;/FQL&gt;&lt;FQL&gt;&lt;Q&gt;FR0010307819^FF_PTX_INC(ANN_R,1/1/2017,12/31/2017)&lt;/Q&gt;&lt;R&gt;1&lt;/R&gt;&lt;C&gt;1&lt;/C&gt;&lt;D xsi:type="xsd:double"&gt;938.9&lt;/D&gt;&lt;/FQL&gt;&lt;FQL&gt;&lt;Q&gt;FR0010307819^FF_PTX_INC(ANN_R,1/1/2018,12/31/2018)&lt;/Q&gt;&lt;R&gt;1&lt;/R&gt;&lt;C&gt;1&lt;/C&gt;&lt;D xsi:type="xsd:double"&gt;1074.1&lt;/D&gt;&lt;/FQL&gt;&lt;FQL&gt;&lt;Q&gt;FR0010307819^FF_PTX_INC(ANN_R,1/1/2019,12/31/2019)&lt;/Q&gt;&lt;R&gt;1&lt;/R&gt;&lt;C&gt;1&lt;/C&gt;&lt;D xsi:type="xsd:double"&gt;1156.2&lt;/D&gt;&lt;/FQL&gt;&lt;FQL&gt;&lt;Q&gt;FR0010307819^FF_PTX_INC(ANN_R,1/1/2020,12/31/2020)&lt;/Q&gt;&lt;R&gt;1&lt;/R&gt;&lt;C&gt;1&lt;/C&gt;&lt;D xsi:type="xsd:double"&gt;961.9&lt;/D&gt;&lt;/FQL&gt;&lt;FQL&gt;&lt;Q&gt;NL0000009538^FF_PTX_INC(ANN_R,1/1/2016,12/31/2016)&lt;/Q&gt;&lt;R&gt;1&lt;/R&gt;&lt;C&gt;1&lt;/C&gt;&lt;D xsi:type="xsd:double"&gt;1023&lt;/D&gt;&lt;/FQL&gt;&lt;FQL&gt;&lt;Q&gt;SE0012673267^FF_PTX_INC(ANN_R,1/1/2017,12/31/2017)&lt;/Q&gt;&lt;R&gt;1&lt;/R&gt;&lt;C&gt;1&lt;/C&gt;&lt;D xsi:type="xsd:double"&gt;642.345739183912&lt;/D&gt;&lt;/FQL&gt;&lt;FQL&gt;&lt;Q&gt;SE0012673267^FF_PTX_INC(ANN_R,1/1/2018,12/31/2018)&lt;/Q&gt;&lt;R&gt;1&lt;/R&gt;&lt;C&gt;1&lt;/C&gt;&lt;D xsi:type="xsd:double"&gt;916.904684218923&lt;/D&gt;&lt;/FQL&gt;&lt;FQL&gt;&lt;Q&gt;SE0012673267^FF_PTX_INC(ANN_R,1/1/2019,12/31/2019)&lt;/Q&gt;&lt;R&gt;1&lt;/R&gt;&lt;C&gt;1&lt;/C&gt;&lt;D xsi:type="xsd:double"&gt;1665.29576291698&lt;/D&gt;&lt;/FQL&gt;&lt;FQL&gt;&lt;Q&gt;SE0012673267^FF_PTX_INC(ANN_R,1/1/2020,12/31/2020)&lt;/Q&gt;&lt;R&gt;1&lt;/R&gt;&lt;C&gt;1&lt;/C&gt;&lt;D xsi:type="xsd:double"&gt;3134.12103242553&lt;/D&gt;&lt;/FQL&gt;&lt;FQL&gt;&lt;Q&gt;SE0000107419^FF_PTX_INC(ANN_R,1/1/2016,12/31/2016)&lt;/Q&gt;&lt;R&gt;1&lt;/R&gt;&lt;C&gt;1&lt;/C&gt;&lt;D xsi:type="xsd:double"&gt;33602&lt;/D&gt;&lt;/FQL&gt;&lt;FQL&gt;&lt;Q&gt;NL0000009165^FF_PTX_INC(ANN_R,1/1/2017,12/31/2017)&lt;/Q&gt;&lt;R&gt;1&lt;/R&gt;&lt;C&gt;1&lt;/C&gt;&lt;D xsi:type="xsd:double"&gt;2833&lt;/D&gt;&lt;/FQL&gt;&lt;FQL&gt;&lt;Q&gt;NL0000009165^FF_PTX_INC(ANN_R,1/1/2018,12/31/2018)&lt;/Q&gt;&lt;R&gt;1&lt;/R&gt;&lt;C&gt;1&lt;/C&gt;&lt;D xsi:type="xsd:double"&gt;2636&lt;/D&gt;&lt;/FQL&gt;&lt;FQL&gt;&lt;Q&gt;NL0000009165^FF_PTX_INC(ANN_R,1/1/2019,12/31/2019)&lt;/Q&gt;&lt;R&gt;1&lt;/R&gt;&lt;C&gt;1&lt;/C&gt;&lt;D xsi:type="xsd:double"&gt;3120&lt;/D&gt;&lt;/FQL&gt;&lt;FQL&gt;&lt;Q&gt;NL0000009165^FF_PTX_INC(ANN_R,1/1/2020,12/31/2020)&lt;/Q&gt;&lt;R&gt;1&lt;/R&gt;&lt;C&gt;1&lt;/C&gt;&lt;D xsi:type="xsd:double"&gt;188&lt;/D&gt;&lt;/FQL&gt;&lt;FQL&gt;&lt;Q&gt;NL0013654783^FF_PTX_INC(ANN_R,1/1/2016,12/31/2016)&lt;/Q&gt;&lt;R&gt;0&lt;/R&gt;&lt;C&gt;0&lt;/C&gt;&lt;/FQL&gt;&lt;FQL&gt;&lt;Q&gt;CH0012138530^FF_PTX_INC(ANN_R,1/1/2017,12/31/2017)&lt;/Q&gt;&lt;R&gt;1&lt;/R&gt;&lt;C&gt;1&lt;/C&gt;&lt;D xsi:type="xsd:double"&gt;1793&lt;/D&gt;&lt;/FQL&gt;&lt;FQL&gt;&lt;Q&gt;CH0012138530^FF_PTX_INC(ANN_R,1/1/2018,12/31/2018)&lt;/Q&gt;&lt;R&gt;1&lt;/R&gt;&lt;C&gt;1&lt;/C&gt;&lt;D xsi:type="xsd:double"&gt;3372&lt;/D&gt;&lt;/FQL&gt;&lt;FQL&gt;&lt;Q&gt;CH0012138530^FF_PTX_INC(ANN_R,1/1/2019,12/31/2019)&lt;/Q&gt;&lt;R&gt;1&lt;/R&gt;&lt;C&gt;1&lt;/C&gt;&lt;D xsi:type="xsd:double"&gt;4720&lt;/D&gt;&lt;/FQL&gt;&lt;FQL&gt;&lt;Q&gt;CH0012138530^FF_PTX_INC(ANN_R,1/1/2020,12/31/2020)&lt;/Q&gt;&lt;R&gt;1&lt;/R&gt;&lt;C&gt;1&lt;/C&gt;&lt;D xsi:type="xsd:double"&gt;3467&lt;/D&gt;&lt;/FQL&gt;&lt;FQL&gt;&lt;Q&gt;SE0000108656^FF_PTX_INC(ANN_R,1/1/2016,12/31/2016)&lt;/Q&gt;&lt;R&gt;1&lt;/R&gt;&lt;C&gt;1&lt;/C&gt;&lt;D xsi:type="xsd:double"&gt;3995&lt;/D&gt;&lt;/FQL&gt;&lt;FQL&gt;&lt;Q&gt;IT0005239360^FF_PTX_INC(ANN_R,1/1/2017,12/31/2017)&lt;/Q&gt;&lt;R&gt;1&lt;/R&gt;&lt;C&gt;1&lt;/C&gt;&lt;D xsi:type="xsd:double"&gt;3123.314&lt;/D&gt;&lt;/FQL&gt;&lt;FQL&gt;&lt;Q&gt;IT0005239360^FF_PTX_INC(ANN_R,1/1/2018,12/31/2018)&lt;/Q&gt;&lt;R&gt;1&lt;/R&gt;&lt;C&gt;1&lt;/C&gt;&lt;D xsi:type="xsd:double"&gt;3788&lt;/D&gt;&lt;/FQL&gt;&lt;FQL&gt;&lt;Q&gt;IT0005239360^FF_PTX_INC(ANN_R,1/1/2019,12/31/2019)&lt;/Q&gt;&lt;R&gt;1&lt;/R&gt;&lt;C&gt;1&lt;/C&gt;&lt;D xsi:type="xsd:double"&gt;2705&lt;/D&gt;&lt;/FQL&gt;&lt;FQL&gt;&lt;Q&gt;IT0005239360^FF_PTX_INC(ANN_R,1/1/2020,12/31/2020)&lt;/Q&gt;&lt;R&gt;1&lt;/R&gt;&lt;C&gt;1&lt;/C&gt;&lt;D xsi:type="xsd:double"&gt;-1208&lt;/D&gt;&lt;/FQL&gt;&lt;FQL&gt;&lt;Q&gt;FR0000120693^FF_PTX_INC(ANN_R,1/1/2016,12/31/2016)&lt;/Q&gt;&lt;R&gt;1&lt;/R&gt;&lt;C&gt;1&lt;/C&gt;&lt;D xsi:type="xsd:double"&gt;1663&lt;/D&gt;&lt;/FQL&gt;&lt;FQL&gt;&lt;Q&gt;CH0030170408^FF_PTX_INC(ANN_R,1/1/2017,12/31/2017)&lt;/Q&gt;&lt;R&gt;1&lt;/R&gt;&lt;C&gt;1&lt;/C&gt;&lt;D xsi:type="xsd:double"&gt;612.3&lt;/D&gt;&lt;/FQL&gt;&lt;FQL&gt;&lt;Q&gt;CH0030170408^FF_PTX_INC(ANN_R,1/1/2018,12/31/2018)&lt;/Q&gt;&lt;R&gt;1&lt;/R&gt;&lt;C&gt;1&lt;/C&gt;&lt;D xsi:type="xsd:double"&gt;687.2&lt;/D&gt;&lt;/FQL&gt;&lt;FQL&gt;&lt;Q&gt;CH0030170408^FF_PTX_INC(ANN_R,1/1/2019,12/31/2019)&lt;/Q&gt;&lt;R&gt;1&lt;/R&gt;&lt;C&gt;1&lt;/C&gt;&lt;D xsi:type="xsd:double"&gt;742.8&lt;/D&gt;&lt;/FQL&gt;&lt;FQL&gt;&lt;Q&gt;CH0030170408^FF_PTX_INC(ANN_R,1/1/2020,12/31/2020)&lt;/Q&gt;&lt;R&gt;1&lt;/R&gt;&lt;C&gt;1&lt;/C&gt;&lt;D xsi:type="xsd:double"&gt;754.3&lt;/D&gt;&lt;/FQL&gt;&lt;FQL&gt;&lt;Q&gt;CH0432492467^FF_PTX_INC(ANN_R,1/1/2016,12/31/2016)&lt;/Q&gt;&lt;R&gt;1&lt;/R&gt;&lt;C&gt;1&lt;/C&gt;&lt;D xsi:type="xsd:double"&gt;-111.323833333333&lt;/D&gt;&lt;/FQL&gt;&lt;FQL&gt;&lt;Q&gt;ES0178430E18^FF_PTX_INC(ANN_R,1/1/2017,12/31/2017)&lt;/Q&gt;&lt;R&gt;1&lt;/R&gt;&lt;C&gt;1&lt;/C&gt;&lt;D xsi:type="xsd:double"&gt;4592&lt;/D&gt;&lt;/FQL&gt;&lt;FQL&gt;&lt;Q&gt;ES0178430E18^FF_PTX_INC(ANN_R,1/1/2018,12/31/2018)&lt;/Q&gt;&lt;R&gt;1&lt;/R&gt;&lt;C&gt;1&lt;/C&gt;&lt;D xsi:type="xsd:double"&gt;5567&lt;/D&gt;&lt;/FQL&gt;&lt;FQL&gt;&lt;Q&gt;ES0178430E18^FF_PTX_INC(ANN_R,1/1/2019,12/31/2019)&lt;/Q&gt;&lt;R&gt;1&lt;/R&gt;&lt;C&gt;1&lt;/C&gt;&lt;D xsi:type="xsd:double"&gt;2705&lt;/D&gt;&lt;/FQL&gt;&lt;FQL&gt;&lt;Q&gt;ES0178430E18^FF_PTX_INC(ANN_R,1/1/2020,12/31/2020)&lt;/Q&gt;&lt;R&gt;1&lt;/R&gt;&lt;C&gt;1&lt;/C&gt;&lt;D xsi:type="xsd:double"&gt;2581&lt;/D&gt;&lt;/FQL&gt;&lt;FQL&gt;&lt;Q&gt;SE0000667891^FF_PTX_INC(ANN_R,1/1/2016,12/31/2016)&lt;/Q&gt;&lt;R&gt;1&lt;/R&gt;&lt;C&gt;1&lt;/C&gt;&lt;D xsi:type="xsd:double"&gt;9350&lt;/D&gt;&lt;/FQL&gt;&lt;FQL&gt;&lt;Q&gt;NL0000395903^FF_PTX_INC(ANN_R,1/1/2017,12/31/2017)&lt;/Q&gt;&lt;R&gt;1&lt;/R&gt;&lt;C&gt;1&lt;/C&gt;&lt;D xsi:type="xsd:double"&gt;722&lt;/D&gt;&lt;/FQL&gt;&lt;FQL&gt;&lt;Q&gt;NL0000395903^FF_PTX_INC(ANN_R,1/1/2018,12/31/2018)&lt;/Q&gt;&lt;R&gt;1&lt;/R&gt;&lt;C&gt;1&lt;/C&gt;&lt;D xsi:type="xsd:double"&gt;888&lt;/D&gt;&lt;/FQL&gt;&lt;FQL&gt;&lt;Q&gt;NL0000395903^FF_PTX_INC(ANN_R,1/1/2019,12/31/2019)&lt;/Q&gt;&lt;R&gt;1&lt;/R&gt;&lt;C&gt;1&lt;/C&gt;&lt;D xsi:type="xsd:double"&gt;855&lt;/D&gt;&lt;/FQL&gt;&lt;FQL&gt;&lt;Q&gt;NL0000395903^FF_PTX_INC(ANN_R,1/1/2020,12/31/2020)&lt;/Q&gt;&lt;R&gt;1&lt;/R&gt;&lt;C&gt;1&lt;/C&gt;&lt;D xsi:type="xsd:double"&gt;931&lt;/D&gt;&lt;/FQL&gt;&lt;FQL&gt;&lt;Q&gt;SE0000103699^FF_PTX_INC(ANN_R,1/1/2016,12/31/2016)&lt;/Q&gt;&lt;R&gt;1&lt;/R&gt;&lt;C&gt;1&lt;/C&gt;&lt;D xsi:type="xsd:double"&gt;6761.36273553978&lt;/D&gt;&lt;/FQL&gt;&lt;FQL&gt;&lt;Q&gt;FR0000130809^FF_PTX_INC(ANN_R,1/1/2017,12/31/2017)&lt;/Q&gt;&lt;R&gt;1&lt;/R&gt;&lt;C&gt;1&lt;/C&gt;&lt;D xsi:type="xsd:double"&gt;5046&lt;/D&gt;&lt;/FQL&gt;&lt;FQL&gt;&lt;Q&gt;FR0000130809^FF_PTX_INC(ANN_R,1/1/2018,12/31/2018)&lt;/Q&gt;&lt;R&gt;1&lt;/R&gt;&lt;C&gt;1&lt;/C&gt;&lt;D xsi:type="xsd:double"&gt;6061&lt;/D&gt;&lt;/FQL&gt;&lt;FQL&gt;&lt;Q&gt;FR0000130809^FF_PTX_INC(ANN_R,1/1/2019,12/31/2019)&lt;/Q&gt;&lt;R&gt;1&lt;/R&gt;&lt;C&gt;1&lt;/C&gt;&lt;D xsi:type="xsd:double"&gt;5339&lt;/D&gt;&lt;/FQL&gt;&lt;FQL&gt;&lt;Q&gt;FR0000130809^FF_PTX_INC(ANN_R,1/1/2020,12/31/2020)&lt;/Q&gt;&lt;R&gt;1&lt;/R&gt;&lt;C&gt;1&lt;/C&gt;&lt;D xsi:type="xsd:double"&gt;1397&lt;/D&gt;&lt;/FQL&gt;&lt;FQL&gt;&lt;Q&gt;NL0000226223^FF_PTX_INC(ANN_R,1/1/2016,12/31/2016)&lt;/Q&gt;&lt;R&gt;1&lt;/R&gt;&lt;C&gt;1&lt;/C&gt;&lt;D xsi:type="xsd:double"&gt;85.8798018966976&lt;/D&gt;&lt;/FQL&gt;&lt;FQL&gt;&lt;Q&gt;DE0006599905^FF_PTX_INC(ANN_R,1/1/2017,12/31/2017)&lt;/Q&gt;&lt;R&gt;1&lt;/R&gt;&lt;C&gt;1&lt;/C&gt;&lt;D xsi:type="xsd:double"&gt;2129&lt;/D&gt;&lt;/FQL&gt;&lt;FQL&gt;&lt;Q&gt;DE0006599905^FF_PTX_INC(ANN_R,1/1/2018,12/31/2018)&lt;/Q&gt;&lt;R&gt;1&lt;/R&gt;&lt;C&gt;1&lt;/C&gt;&lt;D xsi:type="xsd:double"&gt;1461&lt;/D&gt;&lt;/FQL&gt;&lt;FQL&gt;&lt;Q&gt;DE0006599905^FF_PTX_INC(ANN_R,1/1/2019,12/31/2019)&lt;/Q&gt;&lt;R&gt;1&lt;/R&gt;&lt;C&gt;1&lt;/C&gt;&lt;D xsi:type="xsd:double"&gt;1735&lt;/D&gt;&lt;/FQL&gt;&lt;FQL&gt;&lt;Q&gt;DE0006599905^FF_PTX_INC(ANN_R,1/1/2020,12/31/2020)&lt;/Q&gt;&lt;R&gt;1&lt;/R&gt;&lt;C&gt;1&lt;/C&gt;&lt;D xsi:type="xsd:double"&gt;2630&lt;/D&gt;&lt;/FQL&gt;&lt;FQL&gt;&lt;Q&gt;CH0012138530^FF_PTX_INC(ANN_R,1/1/2016,12/31/2016)&lt;/Q&gt;&lt;R&gt;1&lt;/R&gt;&lt;C&gt;1&lt;/C&gt;&lt;D xsi:type="xsd:double"&gt;-2266&lt;/D&gt;&lt;/FQL&gt;&lt;FQL&gt;&lt;Q&gt;DK0010272202^FF_PTX_INC(ANN_R,1/1/2017,12/31/2017)&lt;/Q&gt;&lt;R&gt;1&lt;/R&gt;&lt;C&gt;1&lt;/C&gt;&lt;D xsi:type="xsd:double"&gt;1063.72&lt;/D&gt;&lt;/FQL&gt;&lt;FQL&gt;&lt;Q&gt;DK0010272202^FF_PTX_INC(ANN_R,1/1/2018,12/31/2018)&lt;/Q&gt;&lt;R&gt;1&lt;/R&gt;&lt;C&gt;1&lt;/C&gt;&lt;D xsi:type="xsd:double"&gt;1611.971&lt;/D&gt;&lt;/FQL&gt;&lt;FQL&gt;&lt;Q&gt;DK0010272202^FF_PTX_INC(ANN_R,1/1/2019,12/31/2019)&lt;/Q&gt;&lt;R&gt;1&lt;/R&gt;&lt;C&gt;1&lt;/C&gt;&lt;D xsi:type="xsd:double"&gt;2859&lt;/D&gt;&lt;/FQL&gt;&lt;FQL&gt;&lt;Q&gt;DK0010272202^FF_PTX_INC(ANN_R,1/1/2020,12/31/2020)&lt;/Q&gt;&lt;R&gt;1&lt;/R&gt;&lt;C&gt;1&lt;/C&gt;&lt;D xsi:type="xsd:double"&gt;5904&lt;/D&gt;&lt;/FQL&gt;&lt;FQL&gt;&lt;Q&gt;NL0000395903^FF_PTX_INC(ANN_R,1/1/2016,12/31/2016)&lt;/Q&gt;&lt;R&gt;1&lt;/R&gt;&lt;C&gt;1&lt;/C&gt;&lt;D xsi:type="xsd:double"&gt;653&lt;/D&gt;&lt;/FQL&gt;&lt;FQL&gt;&lt;Q&gt;FR0000051807^FF_PTX_INC(ANN_R,1/1/2017,12/31/2017)&lt;/Q&gt;&lt;R&gt;1&lt;/R&gt;&lt;C&gt;1&lt;/C&gt;&lt;D xsi:type="xsd:double"&gt;305&lt;/D&gt;&lt;/FQL&gt;&lt;FQL&gt;&lt;Q&gt;FR0000051807^FF_PTX_INC(ANN_R,1/1/2018,12/31/2018)&lt;/Q&gt;&lt;R&gt;1&lt;/R&gt;&lt;C&gt;1&lt;/C&gt;&lt;D xsi:type="xsd:double"&gt;435&lt;/D&gt;&lt;/FQL&gt;&lt;FQL&gt;&lt;Q&gt;FR0000051807^FF_PTX_INC(ANN_R,1/1/2019,12/31/2019)&lt;/Q&gt;&lt;R&gt;1&lt;/R&gt;&lt;C&gt;1&lt;/C&gt;&lt;D xsi:type="xsd:double"&gt;531&lt;/D&gt;&lt;/FQL&gt;&lt;FQL&gt;&lt;Q&gt;FR0000051807^FF_PTX_INC(ANN_R,1/1/2020,12/31/2020)&lt;/Q&gt;&lt;R&gt;1&lt;/R&gt;&lt;C&gt;1&lt;/C&gt;&lt;D xsi:type="xsd:double"&gt;467&lt;/D&gt;&lt;/FQL&gt;&lt;FQL&gt;&lt;Q&gt;FR0000051807^FF_PTX_INC(ANN_R,1/1/2016,12/31/2016)&lt;/Q&gt;&lt;R&gt;1&lt;/R&gt;&lt;C&gt;1&lt;/C&gt;&lt;D xsi:type="xsd:double"&gt;300&lt;/D&gt;&lt;/FQL&gt;&lt;FQL&gt;&lt;Q&gt;NL0013267909^FF_PTX_INC(ANN_R,1/1/2017,12/31/2017)&lt;/Q&gt;&lt;R&gt;1&lt;/R&gt;&lt;C&gt;1&lt;/C&gt;&lt;D xsi:type="xsd:double"&gt;747&lt;/D&gt;&lt;/FQL&gt;&lt;FQL&gt;&lt;Q&gt;NL0013267909^FF_PTX_INC(ANN_R,1/1/2018,12/31/2018)&lt;/Q&gt;&lt;R&gt;1&lt;/R&gt;&lt;C&gt;1&lt;/C&gt;&lt;D xsi:type="xsd:double"&gt;553&lt;/D&gt;&lt;/FQL&gt;&lt;FQL&gt;&lt;Q&gt;NL0013267909^FF_PTX_INC(ANN_R,1/1/2019,12/31/2019)&lt;/Q&gt;&lt;R&gt;1&lt;/R&gt;&lt;C&gt;1&lt;/C&gt;&lt;D xsi:type="xsd:double"&gt;765&lt;/D&gt;&lt;/FQL&gt;&lt;FQL&gt;&lt;Q&gt;NL0013267909^FF_PTX_INC(ANN_R,1/1/2020,12/31/2020)&lt;/Q&gt;&lt;R&gt;1&lt;/R&gt;&lt;C&gt;1&lt;/C&gt;&lt;D xsi:type="xsd:double"&gt;894&lt;/D&gt;&lt;/FQL&gt;&lt;FQL&gt;&lt;Q&gt;DE0006048432^FF_PTX_INC(ANN_R,1/1/2016,12/31/2016)&lt;/Q&gt;&lt;R&gt;1&lt;/R&gt;&lt;C&gt;1&lt;/C&gt;&lt;D xsi:type="xsd:double"&gt;2744&lt;/D&gt;&lt;/FQL&gt;&lt;FQL&gt;&lt;Q&gt;SE0012853455^FF_PTX_INC(ANN_R,1/1/2017,12/31/2017)&lt;/Q&gt;&lt;R&gt;1&lt;/R&gt;&lt;C&gt;1&lt;/C&gt;&lt;D xsi:type="xsd:double"&gt;850.820964388471&lt;/D&gt;&lt;/FQL&gt;&lt;FQL&gt;&lt;Q&gt;SE0012853455^FF_PTX_INC(ANN_R,1/1/2018,12/31/2018)&lt;/Q&gt;&lt;R&gt;1&lt;/R&gt;&lt;C&gt;1&lt;/C&gt;&lt;D xsi:type="xsd:double"&gt;1317.98761227089&lt;/D&gt;&lt;/FQL&gt;&lt;FQL&gt;&lt;Q&gt;SE0012853455^FF_PTX_INC(ANN_R,1/1/2019,12/31/2019)&lt;/Q&gt;&lt;R&gt;1&lt;/R&gt;&lt;C&gt;1&lt;/C&gt;&lt;D xsi:type="xsd:double"&gt;1707.94678365195&lt;/D&gt;&lt;/FQL&gt;&lt;FQL&gt;&lt;Q&gt;SE0012853455^FF_PTX_INC(ANN_R,1/1/2020,12/31/2020)&lt;/Q&gt;&lt;R&gt;1&lt;/R&gt;&lt;C&gt;1&lt;/C&gt;&lt;D xsi:type="xsd:double"&gt;3265.4745357632&lt;/D&gt;&lt;/FQL&gt;&lt;FQL&gt;&lt;Q&gt;FR0000045072^FF_PTX_INC(ANN_R,1/1/2016,12/31/2016)&lt;/Q&gt;&lt;R&gt;1&lt;/R&gt;&lt;C&gt;1&lt;/C&gt;&lt;D xsi:type="xsd:double"&gt;2829&lt;/D&gt;&lt;/FQL&gt;&lt;FQL&gt;&lt;Q&gt;ES0105066007^FF_PTX_INC(ANN_R,1/1/2017,12/31/2017)&lt;/Q&gt;&lt;R&gt;1&lt;/R&gt;&lt;C&gt;1&lt;/C&gt;&lt;D xsi:type="xsd:double"&gt;19.485&lt;/D&gt;&lt;/FQL&gt;&lt;FQL&gt;&lt;Q&gt;ES0105066007^FF_PTX_INC(ANN_R,1/1/2018,12/31/2018)&lt;/Q&gt;&lt;R&gt;1&lt;/R&gt;&lt;C&gt;1&lt;/C&gt;&lt;D xsi:type="xsd:double"&gt;-36.294&lt;/D&gt;&lt;/FQL&gt;&lt;FQL&gt;&lt;Q&gt;ES0105066007^FF_PTX_INC(ANN_R,1/1/2019,12/31/2019)&lt;/Q&gt;&lt;R&gt;1&lt;/R&gt;&lt;C&gt;1&lt;/C&gt;&lt;D xsi:type="xsd:double"&gt;-54.474&lt;/D&gt;&lt;/FQL&gt;&lt;FQL&gt;&lt;Q&gt;ES0105066007^FF_PTX_INC(ANN_R,1/1/2020,12/31/2020)&lt;/Q&gt;&lt;R&gt;1&lt;/R&gt;&lt;C&gt;1&lt;/C&gt;&lt;D xsi:type="xsd:double"&gt;-201.83&lt;/D&gt;&lt;/FQL&gt;&lt;FQL&gt;&lt;Q&gt;SE0000115446^FF_PTX_INC(ANN_R,1/1/2016,12/31/2016)&lt;/Q&gt;&lt;R&gt;1&lt;/R&gt;&lt;C&gt;1&lt;/C&gt;&lt;D xsi:type="xsd:double"&gt;19074&lt;/D&gt;&lt;/FQL&gt;&lt;FQL&gt;&lt;Q&gt;DE0006048432^FF_PTX_INC(ANN_R,1/1/2017,12/31/2017)&lt;/Q&gt;&lt;R&gt;1&lt;/R&gt;&lt;C&gt;1&lt;/C&gt;&lt;D xsi:type="xsd:double"&gt;2992&lt;/D&gt;&lt;/FQL&gt;&lt;FQL&gt;&lt;Q&gt;DE0006048432^FF_PTX_INC(ANN_R,1/1/2018,12/31/2018)&lt;/Q&gt;&lt;R&gt;1&lt;/R&gt;&lt;C&gt;1&lt;/C&gt;&lt;D xsi:type="xsd:double"&gt;3050&lt;/D&gt;&lt;/FQL&gt;&lt;FQL&gt;&lt;Q&gt;DE0006048432^FF_PTX_INC(ANN_R,1/1/2019,12/31/2019)&lt;/Q&gt;&lt;R&gt;1&lt;/R&gt;&lt;C&gt;1&lt;/C&gt;&lt;D xsi:type="xsd:double"&gt;2811&lt;/D&gt;&lt;/FQL&gt;&lt;FQL&gt;&lt;Q&gt;DE0006048432^FF_PTX_INC(ANN_R,1/1/2020,12/31/2020)&lt;/Q&gt;&lt;R&gt;1&lt;/R&gt;&lt;C&gt;1&lt;/C&gt;&lt;D xsi:type="xsd:double"&gt;1925&lt;/D&gt;&lt;/FQL&gt;&lt;FQL&gt;&lt;Q&gt;FR0010307819^FF_PTX_INC(ANN_R,1/1/2016,12/31/2016)&lt;/Q&gt;&lt;R&gt;1&lt;/R&gt;&lt;C&gt;1&lt;/C&gt;&lt;D xsi:type="xsd:double"&gt;850.1&lt;/D&gt;&lt;/FQL&gt;&lt;FQL&gt;&lt;Q&gt;SE0000148884^FF_PTX_INC(ANN_R,1/1/2017,12/31/2017)&lt;/Q&gt;&lt;R&gt;1&lt;/R&gt;&lt;C&gt;1&lt;/C&gt;&lt;D xsi:type="xsd:double"&gt;20797&lt;/D&gt;&lt;/FQL&gt;&lt;FQL&gt;&lt;Q&gt;SE0000148884^FF_PTX_INC(ANN_R,1/1/2018,12/31/2018)&lt;/Q&gt;&lt;R&gt;1&lt;/R&gt;&lt;C&gt;1&lt;/C&gt;&lt;D xsi:type="xsd:double"&gt;27134&lt;/D&gt;&lt;/FQL&gt;&lt;FQL&gt;&lt;Q&gt;SE0000148884^FF_PTX_INC(ANN_R,1/1/2019,12/31/2019)&lt;/Q&gt;&lt;R&gt;1&lt;/R&gt;&lt;C&gt;1&lt;/C&gt;&lt;D xsi:type="xsd:double"&gt;24769&lt;/D&gt;&lt;/FQL&gt;&lt;FQL&gt;&lt;Q&gt;SE0000148884^FF_PTX_INC(ANN_R,1/1/2020,12/31/2020)&lt;/Q&gt;&lt;R&gt;1&lt;/R&gt;&lt;C&gt;1&lt;/C&gt;&lt;D xsi:type="xsd:double"&gt;19778&lt;/D&gt;&lt;/FQL&gt;&lt;FQL&gt;&lt;Q&gt;CH0210483332^FF_PTX_INC(ANN_R,1/1/2016,12/31/2016)&lt;/Q&gt;&lt;R&gt;1&lt;/R&gt;&lt;C&gt;1&lt;/C&gt;&lt;D xsi:type="xsd:double"&gt;2215.07093311263&lt;/D&gt;&lt;/FQL&gt;&lt;FQL&gt;&lt;Q&gt;SE0009922164^FF_PTX_INC(ANN_R,1/1/2017,12/31/2017)&lt;/Q&gt;&lt;R&gt;1&lt;/R&gt;&lt;C&gt;1&lt;/C&gt;&lt;D xsi:type="xsd:double"&gt;10554&lt;/D&gt;&lt;/FQL&gt;&lt;FQL&gt;&lt;Q&gt;SE0009922164^FF_PTX_INC(ANN_R,1/1/2018,12/31/2018)&lt;/Q&gt;&lt;R&gt;1&lt;/R&gt;&lt;C&gt;1&lt;/C&gt;&lt;D xsi:type="xsd:double"&gt;9539&lt;/D&gt;&lt;/FQL&gt;&lt;FQL&gt;&lt;Q&gt;SE0009922164^FF_PTX_INC(ANN_R,1/1/2019,12/31/2019)&lt;/Q&gt;&lt;R&gt;1&lt;/R&gt;&lt;C&gt;1&lt;/C&gt;&lt;D xsi:type="xsd:double"&gt;12980&lt;/D&gt;&lt;/FQL&gt;&lt;FQL&gt;&lt;Q&gt;SE0009922164^FF_PTX_INC(ANN_R,1/1/2020,12/31/2020)&lt;/Q&gt;&lt;R&gt;1&lt;/R&gt;&lt;C&gt;1&lt;/C&gt;&lt;D xsi:type="xsd:double"&gt;15706&lt;/D&gt;&lt;/FQL&gt;&lt;FQL&gt;&lt;Q&gt;FR0000052292^FF_PTX_INC(ANN_R,1/1/2016,12/31/2016)&lt;/Q&gt;&lt;R&gt;1&lt;/R&gt;&lt;C&gt;1&lt;/C&gt;&lt;D xsi:type="xsd:double"&gt;1648.8&lt;/D&gt;&lt;/FQL&gt;&lt;FQL&gt;&lt;Q&gt;BE0003565737^FF_PTX_INC(ANN_R,1/1/2017,12/31/2017)&lt;/Q&gt;&lt;R&gt;1&lt;/R&gt;&lt;C&gt;1&lt;/C&gt;&lt;D xsi:type="xsd:double"&gt;3656&lt;/D&gt;&lt;/FQL&gt;&lt;FQL&gt;&lt;Q&gt;BE0003565737^FF_PTX_INC(ANN_R,1/1/2018,12/31/2018)&lt;/Q&gt;&lt;R&gt;1&lt;/R&gt;&lt;C&gt;1&lt;/C&gt;&lt;D xsi:type="xsd:double"&gt;3294&lt;/D&gt;&lt;/FQL&gt;&lt;FQL&gt;&lt;Q&gt;BE0003565737^FF_PTX_INC(ANN_R,1/1/2019,12/31/2019)&lt;/Q&gt;&lt;R&gt;1&lt;/R&gt;&lt;C&gt;1&lt;/C&gt;&lt;D xsi:type="xsd:double"&gt;3109&lt;/D&gt;&lt;/FQL&gt;&lt;FQL&gt;&lt;Q&gt;BE0003565737^FF_PTX_INC(ANN_R,1/1/2020,12/31/2020)&lt;/Q&gt;&lt;R&gt;1&lt;/R&gt;&lt;C&gt;1&lt;/C&gt;&lt;D xsi:type="xsd:double"&gt;1858&lt;/D&gt;&lt;/FQL&gt;&lt;FQL&gt;&lt;Q&gt;FR0000073272^FF_PTX_INC(ANN_R,1/1/2016,12/31/2016)&lt;/Q&gt;&lt;R&gt;1&lt;/R&gt;&lt;C&gt;1&lt;/C&gt;&lt;D xsi:type="xsd:double"&gt;2061&lt;/D&gt;&lt;/FQL&gt;&lt;FQL&gt;&lt;Q&gt;FR0000045072^FF_PTX_INC(ANN_R,1/1/2017,12/31/2017)&lt;/Q&gt;&lt;R&gt;1&lt;/R&gt;&lt;C&gt;1&lt;/C&gt;&lt;D xsi:type="xsd:double"&gt;5201&lt;/D&gt;&lt;/FQL&gt;&lt;FQL&gt;&lt;Q&gt;FR0000045072^FF_PTX_INC(ANN_R,1/1/2018,12/31/2018)&lt;/Q&gt;&lt;R&gt;1&lt;/R&gt;&lt;C&gt;1&lt;/C&gt;&lt;D xsi:type="xsd:double"&gt;6241&lt;/D&gt;&lt;/FQL&gt;&lt;FQL&gt;&lt;Q&gt;FR0000045072^FF_PTX_INC(ANN_R,1/1/2019,12/31/2019)&lt;/Q&gt;&lt;R&gt;1&lt;/R&gt;&lt;C&gt;1&lt;/C&gt;&lt;D xsi:type="xsd:double"&gt;5600&lt;/D&gt;&lt;/FQL&gt;&lt;FQL&gt;&lt;Q&gt;FR0000045072^FF_PTX_INC(ANN_R,1/1/2020,12/31/2020)&lt;/Q&gt;&lt;R&gt;1&lt;/R&gt;&lt;C&gt;1&lt;/C&gt;&lt;D xsi:type="xsd:double"&gt;4175&lt;/D&gt;&lt;/FQL&gt;&lt;FQL&gt;&lt;Q&gt;ES0109067019^FF_PTX_INC(ANN_R,1/1/2016,12/31/2016)&lt;/Q&gt;&lt;R&gt;1&lt;/R&gt;&lt;C&gt;1&lt;/C&gt;&lt;D xsi:type="xsd:double"&gt;1143.8&lt;/D&gt;&lt;/FQL&gt;&lt;FQL&gt;&lt;Q&gt;DE0005785604^FF_PTX_INC(ANN_R,1/1/2017,12/31/2017)&lt;/Q&gt;&lt;R&gt;1&lt;/R&gt;&lt;C&gt;1&lt;/C&gt;&lt;D xsi:type="xsd:double"&gt;3938&lt;/D&gt;&lt;/FQL&gt;&lt;FQL&gt;&lt;Q&gt;DE0005785604^FF_PTX_INC(ANN_R,1/1/2018,12/31/2018)&lt;/Q&gt;&lt;R&gt;1&lt;/R&gt;&lt;C&gt;1&lt;/C&gt;&lt;D xsi:type="xsd:double"&gt;4664&lt;/D&gt;&lt;/FQL&gt;&lt;FQL&gt;&lt;Q&gt;DE0005785604^FF_PTX_INC(ANN_R,1/1/2019,12/31/2019)&lt;/Q&gt;&lt;R&gt;1&lt;/R&gt;&lt;C&gt;1&lt;/C&gt;&lt;D xsi:type="xsd:double"&gt;3912&lt;/D&gt;&lt;/FQL&gt;&lt;FQL&gt;&lt;Q&gt;DE0005785604^FF_PTX_INC(ANN_R,1/1/2020,12/31/2020)&lt;/Q&gt;&lt;R&gt;1&lt;/R&gt;&lt;C&gt;1&lt;/C&gt;&lt;D xsi:type="xsd:double"&gt;3726&lt;/D&gt;&lt;/FQL&gt;&lt;FQL&gt;&lt;Q&gt;CH0025751329^FF_PTX_INC(ANN_R,1/1/2016,12/31/2016)&lt;/Q&gt;&lt;R&gt;1&lt;/R&gt;&lt;C&gt;1&lt;/C&gt;&lt;D xsi:type="xsd:double"&gt;127.90286771711&lt;/D&gt;&lt;/FQL&gt;&lt;FQL&gt;&lt;Q&gt;CH0025751329^FF_PTX_INC(ANN_R,1/1/2017,12/31/2017)&lt;/Q&gt;&lt;R&gt;1&lt;/R&gt;&lt;C&gt;1&lt;/C&gt;&lt;D xsi:type="xsd:double"&gt;212.317906939058&lt;/D&gt;&lt;/FQL&gt;&lt;FQL&gt;&lt;Q&gt;CH0025751329^FF_PTX_INC(ANN_R,1/1/2018,12/31/2018)&lt;/Q&gt;&lt;R&gt;1&lt;/R&gt;&lt;C&gt;1&lt;/C&gt;&lt;D xsi:type="xsd:double"&gt;225.433823239047&lt;/D&gt;&lt;/FQL&gt;&lt;FQL&gt;&lt;Q&gt;CH0025751329^FF_PTX_INC(ANN_R,1/1/2019,12/31/2019)&lt;/Q&gt;&lt;R&gt;1&lt;/R&gt;&lt;C&gt;1&lt;/C&gt;&lt;D xsi:type="xsd:double"&gt;268.57552221408&lt;/D&gt;&lt;/FQL&gt;&lt;FQL&gt;&lt;Q&gt;CH0025751329^FF_PTX_INC(ANN_R,1/1/2020,12/31/2020)&lt;/Q&gt;&lt;R&gt;1&lt;/R&gt;&lt;C&gt;1&lt;/C&gt;&lt;D xsi:type="xsd:double"&gt;320.020979324809&lt;/D&gt;&lt;/FQL&gt;&lt;FQL&gt;&lt;Q&gt;ES0105046009^FF_PTX_INC(ANN_R,1/1/2016,12/31/2016)&lt;/Q&gt;&lt;R&gt;1&lt;/R&gt;&lt;C&gt;1&lt;/C&gt;&lt;D xsi:type="xsd:double"&gt;1499.998&lt;/D&gt;&lt;/FQL&gt;&lt;FQL&gt;&lt;Q&gt;DK0060448595^FF_PTX_INC(ANN_R,1/1/2017,12/31/2017)&lt;/Q&gt;&lt;R&gt;1&lt;/R&gt;&lt;C&gt;1&lt;/C&gt;&lt;D xsi:type="xsd:double"&gt;4952&lt;/D&gt;&lt;/FQL&gt;&lt;FQL&gt;&lt;Q&gt;DK0060448595^FF_PTX_INC(ANN_R,1/1/2018,12/31/2018)&lt;/Q&gt;&lt;R&gt;1&lt;/R&gt;&lt;C&gt;1&lt;/C&gt;&lt;D xsi:type="xsd:double"&gt;5009&lt;/D&gt;&lt;/FQL&gt;&lt;FQL&gt;&lt;Q&gt;DK0060448595^FF_PTX_INC(ANN_R,1/1/2019,12/31/2019)&lt;/Q&gt;&lt;R&gt;1&lt;/R&gt;&lt;C&gt;1&lt;/C&gt;&lt;D xsi:type="xsd:double"&gt;5028&lt;/D&gt;&lt;/FQL&gt;&lt;FQL&gt;&lt;Q&gt;DK0060448595^FF_PTX_INC(ANN_R,1/1/2020,12/31/2020)&lt;/Q&gt;&lt;R&gt;1&lt;/R&gt;&lt;C&gt;1&lt;/C&gt;&lt;D xsi:type="xsd:double"&gt;5466&lt;/D&gt;&lt;/FQL&gt;&lt;FQL&gt;&lt;Q&gt;DK0060336014^FF_PTX_INC(ANN_R,1/1/2016,12/31/2016)&lt;/Q&gt;&lt;R&gt;1&lt;/R&gt;&lt;C&gt;1&lt;/C&gt;&lt;D xsi:type="xsd:double"&gt;3912&lt;/D&gt;&lt;/FQL&gt;&lt;FQL&gt;&lt;Q&gt;DE000ENER6Y0^FF_PTX_INC(ANN_R,1/1/2017,12/31/2017)&lt;/Q&gt;&lt;R&gt;1&lt;/R&gt;&lt;C&gt;1&lt;/C&gt;&lt;D xsi:type="xsd:double"&gt;1244&lt;/D&gt;&lt;/FQL&gt;&lt;FQL&gt;&lt;Q&gt;DE000ENER6Y0^FF_PTX_INC(ANN_R,1/1/2018,12/31/2018)&lt;/Q&gt;&lt;R&gt;1&lt;/R&gt;&lt;C&gt;1&lt;/C&gt;&lt;D xsi:type="xsd:double"&gt;236&lt;/D&gt;&lt;/FQL&gt;&lt;FQL&gt;&lt;Q&gt;DE000ENER6Y0^FF_PTX_INC(ANN_R,1/1/2019,12/31/2019)&lt;/Q&gt;&lt;R&gt;1&lt;/R&gt;&lt;C&gt;1&lt;/C&gt;&lt;D xsi:type="xsd:double"&gt;206&lt;/D&gt;&lt;/FQL&gt;&lt;FQL&gt;&lt;Q&gt;DE000ENER6Y0^FF_PTX_INC(ANN_R,1/1/2020,12/31/2020)&lt;/Q&gt;&lt;R&gt;1&lt;/R&gt;&lt;C&gt;1&lt;/C&gt;&lt;D xsi:type="xsd:double"&gt;-2147&lt;/D&gt;&lt;/FQL&gt;&lt;FQL&gt;&lt;Q&gt;NL0010545661^FF_PTX_INC(ANN_R,1/1/2016,12/31/2016)&lt;/Q&gt;&lt;R&gt;1&lt;/R&gt;&lt;C&gt;1&lt;/C&gt;&lt;D xsi:type="xsd:double"&gt;-9&lt;/D&gt;&lt;/FQL&gt;&lt;FQL&gt;&lt;Q&gt;SE0007100599^FF_PTX_INC(ANN_R,1/1/2017,12/31/2017)&lt;/Q&gt;&lt;R&gt;1&lt;/R&gt;&lt;C&gt;1&lt;/C&gt;&lt;D xsi:type="xsd:double"&gt;21011&lt;/D&gt;&lt;/FQL&gt;&lt;FQL&gt;&lt;Q&gt;SE0007100599^FF_PTX_INC(ANN_R,1/1/2018,12/31/2018)&lt;/Q&gt;&lt;R&gt;1&lt;/R&gt;&lt;C&gt;1&lt;/C&gt;&lt;D xsi:type="xsd:double"&gt;22013&lt;/D&gt;&lt;/FQL&gt;&lt;FQL&gt;&lt;Q&gt;SE0007100599^FF_PTX_INC(ANN_R,1/1/2019,12/31/2019)&lt;/Q&gt;&lt;R&gt;1&lt;/R&gt;&lt;C&gt;1&lt;/C&gt;&lt;D xsi:type="xsd:double"&gt;21764&lt;/D&gt;&lt;/FQL&gt;&lt;FQL&gt;&lt;Q&gt;SE0007100599^FF_PTX_INC(ANN_R,1/1/2020,12/31/2020)&lt;/Q&gt;&lt;R&gt;1&lt;/R&gt;&lt;C&gt;1&lt;/C&gt;&lt;D xsi:type="xsd:double"&gt;18779&lt;/D&gt;&lt;/FQL&gt;&lt;FQL&gt;&lt;Q&gt;FR0010220475^FF_PTX_INC(ANN_R,1/1/2016,12/31/2016)&lt;/Q&gt;&lt;R&gt;1&lt;/R&gt;&lt;C&gt;1&lt;/C&gt;&lt;D xsi:type="xsd:double"&gt;-501&lt;/D&gt;&lt;/FQL&gt;&lt;FQL&gt;&lt;Q&gt;DE000PAH0038^FF_PTX_INC(ANN_R,1/1/2017,12/31/2017)&lt;/Q&gt;&lt;R&gt;1&lt;/R&gt;&lt;C&gt;1&lt;/C&gt;&lt;D xsi:type="xsd:double"&gt;-58&lt;/D&gt;&lt;/FQL&gt;&lt;FQL&gt;&lt;Q&gt;DE000PAH0038^FF_PTX_INC(ANN_R,1/1/2018,12/31/2018)&lt;/Q&gt;&lt;R&gt;1&lt;/R&gt;&lt;C&gt;1&lt;/C&gt;&lt;D xsi:type="xsd:double"&gt;-127&lt;/D&gt;&lt;/FQL&gt;&lt;FQL&gt;&lt;Q&gt;DE000PAH0038^FF_PTX_INC(ANN_R,1/1/2019,12/31/2019)&lt;/Q&gt;&lt;R&gt;1&lt;/R&gt;&lt;C&gt;1&lt;/C&gt;&lt;D xsi:type="xsd:double"&gt;10&lt;/D&gt;&lt;/FQL&gt;&lt;FQL&gt;&lt;Q&gt;DE000PAH0038^FF_PTX_INC(ANN_R,1/1/2020,12/31/2020)&lt;/Q&gt;&lt;R&gt;1&lt;/R&gt;&lt;C&gt;1&lt;/C&gt;&lt;D xsi:type="xsd:double"&gt;12&lt;/D&gt;&lt;/FQL&gt;&lt;FQL&gt;&lt;Q&gt;DE0006047004^FF_PTX_INC(ANN_R,1/1/2016,12/31/2016)&lt;/Q&gt;&lt;R&gt;1&lt;/R&gt;&lt;C&gt;1&lt;/C&gt;&lt;D xsi:type="xsd:double"&gt;898.8&lt;/D&gt;&lt;/FQL&gt;&lt;FQL&gt;&lt;Q&gt;DK0010181759^FF_PTX_INC(ANN_R,1/1/2017,12/31/2017)&lt;/Q&gt;&lt;R&gt;1&lt;/R&gt;&lt;C&gt;1&lt;/C&gt;&lt;D xsi:type="xsd:double"&gt;3261&lt;/D&gt;&lt;/FQL&gt;&lt;FQL&gt;&lt;Q&gt;DK0010181759^FF_PTX_INC(ANN_R,1/1/2018,12/31/2018)&lt;/Q&gt;&lt;R&gt;1&lt;/R&gt;&lt;C&gt;1&lt;/C&gt;&lt;D xsi:type="xsd:double"&gt;8389&lt;/D&gt;&lt;/FQL&gt;&lt;FQL&gt;&lt;Q&gt;DK0010181759^FF_PTX_INC(ANN_R,1/1/2019,12/31/2019)&lt;/Q&gt;&lt;R&gt;1&lt;/R&gt;&lt;C&gt;1&lt;/C&gt;&lt;D xsi:type="xsd:double"&gt;9950&lt;/D&gt;&lt;/FQL&gt;&lt;FQL&gt;&lt;Q&gt;DK0010181759^FF_PTX_INC(ANN_R,1/1/2020,12/31/2020)&lt;/Q&gt;&lt;R&gt;1&lt;/R&gt;&lt;C&gt;1&lt;/C&gt;&lt;D xsi:type="xsd:double"&gt;8726&lt;/D&gt;&lt;/FQL&gt;&lt;FQL&gt;&lt;Q&gt;NL0000009082^FF_PTX_INC(ANN_R,1/1/2016,12/31/2016)&lt;/Q&gt;&lt;R&gt;1&lt;/R&gt;&lt;C&gt;1&lt;/C&gt;&lt;D xsi:type="xsd:double"&gt;467&lt;/D&gt;&lt;/FQL&gt;&lt;FQL&gt;&lt;Q&gt;CH0014852781^FF_PTX_INC(ANN_R,1/1/2017,12/31/2017)&lt;/Q&gt;&lt;R&gt;1&lt;/R&gt;&lt;C&gt;1&lt;/C&gt;&lt;D xsi:type="xsd:double"&gt;1317&lt;/D&gt;&lt;/FQL&gt;&lt;FQL&gt;&lt;Q&gt;CH0014852781^FF_PTX_INC(ANN_R,1/1/2018,12/31/2018)&lt;/Q&gt;&lt;R&gt;1&lt;/R&gt;&lt;C&gt;1&lt;/C&gt;&lt;D xsi:type="xsd:double"&gt;1397&lt;/D&gt;&lt;/FQL&gt;&lt;FQL&gt;&lt;Q&gt;CH0014852781^FF_PTX_INC(ANN_R,1/1/2019,12/31/2019)&lt;/Q&gt;&lt;R&gt;1&lt;/R&gt;&lt;C&gt;1&lt;/C&gt;&lt;D xsi:type="xsd:double"&gt;1522&lt;/D&gt;&lt;/FQL&gt;&lt;FQL&gt;&lt;Q&gt;CH0014852781^FF_PTX_INC(ANN_R,1/1/2020,12/31/2020)&lt;/Q&gt;&lt;R&gt;1&lt;/R&gt;&lt;C&gt;1&lt;/C&gt;&lt;D xsi:type="xsd:double"&gt;1342&lt;/D&gt;&lt;/FQL&gt;&lt;FQL&gt;&lt;Q&gt;DE000SYM9999^FF_PTX_INC(ANN_R,1/1/2016,12/31/2016)&lt;/Q&gt;&lt;R&gt;1&lt;/R&gt;&lt;C&gt;1&lt;/C&gt;&lt;D xsi:type="xsd:double"&gt;357.74&lt;/D&gt;&lt;/FQL&gt;&lt;FQL&gt;&lt;Q&gt;NL0010545661^FF_PTX_INC(ANN_R,1/1/2017,12/31/2017)&lt;/Q&gt;&lt;R&gt;1&lt;/R&gt;&lt;C&gt;1&lt;/C&gt;&lt;D xsi:type="xsd:double"&gt;659&lt;/D&gt;&lt;/FQL&gt;&lt;FQL&gt;&lt;Q&gt;NL0010545661^FF_PTX_INC(ANN_R,1/1/2018,12/31/2018)&lt;/Q&gt;&lt;R&gt;1&lt;/R&gt;&lt;C&gt;1&lt;/C&gt;&lt;D xsi:type="xsd:double"&gt;1466&lt;/D&gt;&lt;/FQL&gt;&lt;FQL&gt;&lt;Q&gt;NL0010545661^FF_PTX_INC(ANN_R,1/1/2019,12/31/2019)&lt;/Q&gt;&lt;R&gt;1&lt;/R&gt;&lt;C&gt;1&lt;/C&gt;&lt;D xsi:type="xsd:double"&gt;1170&lt;/D&gt;&lt;/FQL&gt;&lt;FQL&gt;&lt;Q&gt;NL0010545661^FF_PTX_INC(ANN_R,1/1/2020,12/31/2020)&lt;/Q&gt;&lt;R&gt;1&lt;/R&gt;&lt;C&gt;1&lt;/C&gt;&lt;D xsi:type="xsd:double"&gt;-505&lt;/D&gt;&lt;/FQL&gt;&lt;FQL&gt;&lt;Q&gt;SE0007100599^FF_PTX_INC(ANN_R,1/1/2016,12/31/2016)&lt;/Q&gt;&lt;R&gt;1&lt;/R&gt;&lt;C&gt;1&lt;/C&gt;&lt;D xsi:type="xsd:double"&gt;20608&lt;/D&gt;&lt;/FQL&gt;&lt;FQL&gt;&lt;Q&gt;SE0000242455^FF_PTX_INC(ANN_R,1/1/2017,12/31/2017)&lt;/Q&gt;&lt;R&gt;1&lt;/R&gt;&lt;C&gt;1&lt;/C&gt;&lt;D xsi:type="xsd:double"&gt;23571&lt;/D&gt;&lt;/FQL&gt;&lt;FQL&gt;&lt;Q&gt;SE0000242455^FF_PTX_INC(ANN_R,1/1/2018,12/31/2018)&lt;/Q&gt;&lt;R&gt;1&lt;/R&gt;&lt;C&gt;1&lt;/C&gt;&lt;D xsi:type="xsd:double"&gt;25524&lt;/D&gt;&lt;/FQL&gt;&lt;FQL&gt;&lt;Q&gt;SE0000242455^FF_PTX_INC(ANN_R,1/1/2019,12/31/2019)&lt;/Q&gt;&lt;R&gt;1&lt;/R&gt;&lt;C&gt;1&lt;/C&gt;&lt;D xsi:type="xsd:double"&gt;23598&lt;/D&gt;&lt;/FQL&gt;&lt;FQL&gt;&lt;Q&gt;SE0000242455^FF_PTX_INC(ANN_R,1/1/2020,12/31/2020)&lt;/Q&gt;&lt;R&gt;1&lt;/R&gt;&lt;C&gt;1&lt;/C&gt;&lt;D xsi:type="xsd:double"&gt;16198&lt;/D&gt;&lt;/FQL&gt;&lt;FQL&gt;&lt;Q&gt;CH0012549785^FF_PTX_INC(ANN_R,1/1/2016,12/31/2016)&lt;/Q&gt;&lt;R&gt;1&lt;/R&gt;&lt;C&gt;1&lt;/C&gt;&lt;D xsi:type="xsd:double"&gt;395.486&lt;/D&gt;&lt;/FQL&gt;&lt;FQL&gt;&lt;Q&gt;NL0010773842^FF_PTX_INC(ANN_R,1/1/2017,12/31/2017)&lt;/Q&gt;&lt;R&gt;1&lt;/R&gt;&lt;C&gt;1&lt;/C&gt;&lt;D xsi:type="xsd:double"&gt;2125&lt;/D&gt;&lt;/FQL&gt;&lt;FQL&gt;&lt;Q&gt;NL0010773842^FF_PTX_INC(ANN_R,1/1/2018,12/31/2018)&lt;/Q&gt;&lt;R&gt;1&lt;/R&gt;&lt;C&gt;1&lt;/C&gt;&lt;D xsi:type="xsd:double"&gt;1157&lt;/D&gt;&lt;/FQL&gt;&lt;FQL&gt;&lt;Q&gt;NL0010773842^FF_PTX_INC(ANN_R,1/1/2019,12/31/2019)&lt;/Q&gt;&lt;R&gt;1&lt;/R&gt;&lt;C&gt;1&lt;/C&gt;&lt;D xsi:type="xsd:double"&gt;1810&lt;/D&gt;&lt;/FQL&gt;&lt;FQL&gt;&lt;Q&gt;NL0010773842^FF_PTX_INC(ANN_R,1/1/2020,12/31/2020)&lt;/Q&gt;&lt;R&gt;1&lt;/R&gt;&lt;C&gt;1&lt;/C&gt;&lt;D xsi:type="xsd:double"&gt;1977&lt;/D&gt;&lt;/FQL&gt;&lt;FQL&gt;&lt;Q&gt;DE0007165631^FF_PTX_INC(ANN_R,1/1/2016,12/31/2016)&lt;/Q&gt;&lt;R&gt;1&lt;/R&gt;&lt;C&gt;1&lt;/C&gt;&lt;D xsi:type="xsd:double"&gt;204.106&lt;/D&gt;&lt;/FQL&gt;&lt;FQL&gt;&lt;Q&gt;DE000SYM9999^FF_PTX_INC(ANN_R,1/1/2017,12/31/2017)&lt;/Q&gt;&lt;R&gt;1&lt;/R&gt;&lt;C&gt;1&lt;/C&gt;&lt;D xsi:type="xsd:double"&gt;375.448&lt;/D&gt;&lt;/FQL&gt;&lt;FQL&gt;&lt;Q&gt;DE000SYM9999^FF_PTX_INC(ANN_R,1/1/2018,12/31/2018)&lt;/Q&gt;&lt;R&gt;1&lt;/R&gt;&lt;C&gt;1&lt;/C&gt;&lt;D xsi:type="xsd:double"&gt;389.043&lt;/D&gt;&lt;/FQL&gt;&lt;FQL&gt;&lt;Q&gt;DE000SYM9999^FF_PTX_INC(ANN_R,1/1/2019,12/31/2019)&lt;/Q&gt;&lt;R&gt;1&lt;/R&gt;&lt;C&gt;1&lt;/C&gt;&lt;D xsi:type="xsd:double"&gt;410.712&lt;/D&gt;&lt;/FQL&gt;&lt;FQL&gt;&lt;Q&gt;DE000SYM9999^FF_PTX_INC(ANN_R,1/1/2020,12/31/2020)&lt;/Q&gt;&lt;R&gt;1&lt;/R&gt;&lt;C&gt;1&lt;/C&gt;&lt;D xsi:type="xsd:double"&gt;420.037&lt;/D&gt;&lt;/FQL&gt;&lt;FQL&gt;&lt;Q&gt;DE000ENER6Y0^FF_PTX_INC(ANN_R,1/1/2016,12/31/2016)&lt;/Q&gt;&lt;R&gt;0&lt;/R&gt;&lt;C&gt;0&lt;/C&gt;&lt;/FQL&gt;&lt;FQL&gt;&lt;Q&gt;CH0012549785^FF_PTX_INC(ANN_R,1/1/2017,12/31/2017)&lt;/Q&gt;&lt;R&gt;1&lt;/R&gt;&lt;C&gt;1&lt;/C&gt;&lt;D xsi:type="xsd:double"&gt;417.472&lt;/D&gt;&lt;/FQL&gt;&lt;FQL&gt;&lt;Q&gt;CH0012549785^FF_PTX_INC(ANN_R,1/1/2018,12/31/2018)&lt;/Q&gt;&lt;R&gt;1&lt;/R&gt;&lt;C&gt;1&lt;/C&gt;&lt;D xsi:type="xsd:double"&gt;475.743&lt;/D&gt;&lt;/FQL&gt;&lt;FQL&gt;&lt;Q&gt;CH0012549785^FF_PTX_INC(ANN_R,1/1/2019,12/31/2019)&lt;/Q&gt;&lt;R&gt;1&lt;/R&gt;&lt;C&gt;1&lt;/C&gt;&lt;D xsi:type="xsd:double"&gt;527.5&lt;/D&gt;&lt;/FQL&gt;&lt;FQL&gt;&lt;Q&gt;CH0012549785^FF_PTX_INC(ANN_R,1/1/2020,12/31/2020)&lt;/Q&gt;&lt;R&gt;1&lt;/R&gt;&lt;C&gt;1&lt;/C&gt;&lt;D xsi:type="xsd:double"&gt;500&lt;/D&gt;&lt;/FQL&gt;&lt;FQL&gt;&lt;Q&gt;DE000PAH0038^FF_PTX_INC(ANN_R,1/1/2016,12/31/2016)&lt;/Q&gt;&lt;R&gt;1&lt;/R&gt;&lt;C&gt;1&lt;/C&gt;&lt;D xsi:type="xsd:double"&gt;-67&lt;/D&gt;&lt;/FQL&gt;&lt;FQL&gt;&lt;Q&gt;CH0102484968^FF_PTX_INC(ANN_R,1/1/2017,12/31/2017)&lt;/Q&gt;&lt;R&gt;1&lt;/R&gt;&lt;C&gt;1&lt;/C&gt;&lt;D xsi:type="xsd:double"&gt;884.7&lt;/D&gt;&lt;/FQL&gt;&lt;FQL&gt;&lt;Q&gt;CH0102484968^FF_PTX_INC(ANN_R,1/1/2018,12/31/2018)&lt;/Q&gt;&lt;R&gt;1&lt;/R&gt;&lt;C&gt;1&lt;/C&gt;</t>
        </r>
      </text>
    </comment>
    <comment ref="A21" authorId="0" shapeId="0" xr:uid="{52064FDB-80F2-4DB0-9A21-5DEA551E5D12}">
      <text>
        <r>
          <rPr>
            <b/>
            <sz val="9"/>
            <color indexed="81"/>
            <rFont val="Tahoma"/>
            <charset val="1"/>
          </rPr>
          <t>&lt;D xsi:type="xsd:double"&gt;892&lt;/D&gt;&lt;/FQL&gt;&lt;FQL&gt;&lt;Q&gt;CH0102484968^FF_PTX_INC(ANN_R,1/1/2019,12/31/2019)&lt;/Q&gt;&lt;R&gt;1&lt;/R&gt;&lt;C&gt;1&lt;/C&gt;&lt;D xsi:type="xsd:double"&gt;565.5&lt;/D&gt;&lt;/FQL&gt;&lt;FQL&gt;&lt;Q&gt;CH0102484968^FF_PTX_INC(ANN_R,1/1/2020,12/31/2020)&lt;/Q&gt;&lt;R&gt;1&lt;/R&gt;&lt;C&gt;1&lt;/C&gt;&lt;D xsi:type="xsd:double"&gt;845.9&lt;/D&gt;&lt;/FQL&gt;&lt;FQL&gt;&lt;Q&gt;CH0102484968^FF_PTX_INC(ANN_R,1/1/2016,12/31/2016)&lt;/Q&gt;&lt;R&gt;1&lt;/R&gt;&lt;C&gt;1&lt;/C&gt;&lt;D xsi:type="xsd:double"&gt;712.2&lt;/D&gt;&lt;/FQL&gt;&lt;FQL&gt;&lt;Q&gt;DE0005439004^FF_PTX_INC(ANN_R,1/1/2017,12/31/2017)&lt;/Q&gt;&lt;R&gt;1&lt;/R&gt;&lt;C&gt;1&lt;/C&gt;&lt;D xsi:type="xsd:double"&gt;4199&lt;/D&gt;&lt;/FQL&gt;&lt;FQL&gt;&lt;Q&gt;DE0005439004^FF_PTX_INC(ANN_R,1/1/2018,12/31/2018)&lt;/Q&gt;&lt;R&gt;1&lt;/R&gt;&lt;C&gt;1&lt;/C&gt;&lt;D xsi:type="xsd:double"&gt;3780.3&lt;/D&gt;&lt;/FQL&gt;&lt;FQL&gt;&lt;Q&gt;DE0005439004^FF_PTX_INC(ANN_R,1/1/2019,12/31/2019)&lt;/Q&gt;&lt;R&gt;1&lt;/R&gt;&lt;C&gt;1&lt;/C&gt;&lt;D xsi:type="xsd:double"&gt;-464.3&lt;/D&gt;&lt;/FQL&gt;&lt;FQL&gt;&lt;Q&gt;DE0005439004^FF_PTX_INC(ANN_R,1/1/2020,12/31/2020)&lt;/Q&gt;&lt;R&gt;1&lt;/R&gt;&lt;C&gt;1&lt;/C&gt;&lt;D xsi:type="xsd:double"&gt;-546.4&lt;/D&gt;&lt;/FQL&gt;&lt;FQL&gt;&lt;Q&gt;NL0010832176^FF_PTX_INC(ANN_R,1/1/2016,12/31/2016)&lt;/Q&gt;&lt;R&gt;1&lt;/R&gt;&lt;C&gt;1&lt;/C&gt;&lt;D xsi:type="xsd:double"&gt;-22.015&lt;/D&gt;&lt;/FQL&gt;&lt;FQL&gt;&lt;Q&gt;CH0012280076^FF_PTX_INC(ANN_R,1/1/2017,12/31/2017)&lt;/Q&gt;&lt;R&gt;1&lt;/R&gt;&lt;C&gt;1&lt;/C&gt;&lt;D xsi:type="xsd:double"&gt;332.824&lt;/D&gt;&lt;/FQL&gt;&lt;FQL&gt;&lt;Q&gt;CH0012280076^FF_PTX_INC(ANN_R,1/1/2018,12/31/2018)&lt;/Q&gt;&lt;R&gt;1&lt;/R&gt;&lt;C&gt;1&lt;/C&gt;&lt;D xsi:type="xsd:double"&gt;336.41&lt;/D&gt;&lt;/FQL&gt;&lt;FQL&gt;&lt;Q&gt;CH0012280076^FF_PTX_INC(ANN_R,1/1/2019,12/31/2019)&lt;/Q&gt;&lt;R&gt;1&lt;/R&gt;&lt;C&gt;1&lt;/C&gt;&lt;D xsi:type="xsd:double"&gt;368.505&lt;/D&gt;&lt;/FQL&gt;&lt;FQL&gt;&lt;Q&gt;CH0012280076^FF_PTX_INC(ANN_R,1/1/2020,12/31/2020)&lt;/Q&gt;&lt;R&gt;1&lt;/R&gt;&lt;C&gt;1&lt;/C&gt;&lt;D xsi:type="xsd:double"&gt;115.495&lt;/D&gt;&lt;/FQL&gt;&lt;FQL&gt;&lt;Q&gt;DK0010274414^FF_PTX_INC(ANN_R,1/1/2016,12/31/2016)&lt;/Q&gt;&lt;R&gt;1&lt;/R&gt;&lt;C&gt;1&lt;/C&gt;&lt;D xsi:type="xsd:double"&gt;24817&lt;/D&gt;&lt;/FQL&gt;&lt;FQL&gt;&lt;Q&gt;FR0010220475^FF_PTX_INC(ANN_R,1/1/2017,12/31/2017)&lt;/Q&gt;&lt;R&gt;1&lt;/R&gt;&lt;C&gt;1&lt;/C&gt;&lt;D xsi:type="xsd:double"&gt;231&lt;/D&gt;&lt;/FQL&gt;&lt;FQL&gt;&lt;Q&gt;FR0010220475^FF_PTX_INC(ANN_R,1/1/2018,12/31/2018)&lt;/Q&gt;&lt;R&gt;1&lt;/R&gt;&lt;C&gt;1&lt;/C&gt;&lt;D xsi:type="xsd:double"&gt;165&lt;/D&gt;&lt;/FQL&gt;&lt;FQL&gt;&lt;Q&gt;FR0010220475^FF_PTX_INC(ANN_R,1/1/2019,12/31/2019)&lt;/Q&gt;&lt;R&gt;1&lt;/R&gt;&lt;C&gt;1&lt;/C&gt;&lt;D xsi:type="xsd:double"&gt;320&lt;/D&gt;&lt;/FQL&gt;&lt;FQL&gt;&lt;Q&gt;FR0010220475^FF_PTX_INC(ANN_R,1/1/2020,12/31/2020)&lt;/Q&gt;&lt;R&gt;1&lt;/R&gt;&lt;C&gt;1&lt;/C&gt;&lt;D xsi:type="xsd:double"&gt;469&lt;/D&gt;&lt;/FQL&gt;&lt;FQL&gt;&lt;Q&gt;FR0000120172^FF_PTX_INC(ANN_R,1/1/2016,12/31/2016)&lt;/Q&gt;&lt;R&gt;1&lt;/R&gt;&lt;C&gt;1&lt;/C&gt;&lt;D xsi:type="xsd:double"&gt;1464&lt;/D&gt;&lt;/FQL&gt;&lt;FQL&gt;&lt;Q&gt;NL0010832176^FF_PTX_INC(ANN_R,1/1/2017,12/31/2017)&lt;/Q&gt;&lt;R&gt;1&lt;/R&gt;&lt;C&gt;1&lt;/C&gt;&lt;D xsi:type="xsd:double"&gt;-28.462&lt;/D&gt;&lt;/FQL&gt;&lt;FQL&gt;&lt;Q&gt;NL0010832176^FF_PTX_INC(ANN_R,1/1/2018,12/31/2018)&lt;/Q&gt;&lt;R&gt;1&lt;/R&gt;&lt;C&gt;1&lt;/C&gt;&lt;D xsi:type="xsd:double"&gt;-67.998&lt;/D&gt;&lt;/FQL&gt;&lt;FQL&gt;&lt;Q&gt;NL0010832176^FF_PTX_INC(ANN_R,1/1/2019,12/31/2019)&lt;/Q&gt;&lt;R&gt;1&lt;/R&gt;&lt;C&gt;1&lt;/C&gt;&lt;D xsi:type="xsd:double"&gt;-163.031&lt;/D&gt;&lt;/FQL&gt;&lt;FQL&gt;&lt;Q&gt;NL0010832176^FF_PTX_INC(ANN_R,1/1/2020,12/31/2020)&lt;/Q&gt;&lt;R&gt;1&lt;/R&gt;&lt;C&gt;1&lt;/C&gt;&lt;D xsi:type="xsd:double"&gt;-540.020010861865&lt;/D&gt;&lt;/FQL&gt;&lt;FQL&gt;&lt;Q&gt;DE000A0D9PT0^FF_PTX_INC(ANN_R,1/1/2016,12/31/2016)&lt;/Q&gt;&lt;R&gt;1&lt;/R&gt;&lt;C&gt;1&lt;/C&gt;&lt;D xsi:type="xsd:double"&gt;387&lt;/D&gt;&lt;/FQL&gt;&lt;FQL&gt;&lt;Q&gt;CH0008742519^FF_PTX_INC(ANN_R,1/1/2017,12/31/2017)&lt;/Q&gt;&lt;R&gt;1&lt;/R&gt;&lt;C&gt;1&lt;/C&gt;&lt;D xsi:type="xsd:double"&gt;1971&lt;/D&gt;&lt;/FQL&gt;&lt;FQL&gt;&lt;Q&gt;CH0008742519^FF_PTX_INC(ANN_R,1/1/2018,12/31/2018)&lt;/Q&gt;&lt;R&gt;1&lt;/R&gt;&lt;C&gt;1&lt;/C&gt;&lt;D xsi:type="xsd:double"&gt;1911&lt;/D&gt;&lt;/FQL&gt;&lt;FQL&gt;&lt;Q&gt;CH0008742519^FF_PTX_INC(ANN_R,1/1/2019,12/31/2019)&lt;/Q&gt;&lt;R&gt;1&lt;/R&gt;&lt;C&gt;1&lt;/C&gt;&lt;D xsi:type="xsd:double"&gt;1752&lt;/D&gt;&lt;/FQL&gt;&lt;FQL&gt;&lt;Q&gt;CH0008742519^FF_PTX_INC(ANN_R,1/1/2020,12/31/2020)&lt;/Q&gt;&lt;R&gt;1&lt;/R&gt;&lt;C&gt;1&lt;/C&gt;&lt;D xsi:type="xsd:double"&gt;1795&lt;/D&gt;&lt;/FQL&gt;&lt;FQL&gt;&lt;Q&gt;SE0000242455^FF_PTX_INC(ANN_R,1/1/2016,12/31/2016)&lt;/Q&gt;&lt;R&gt;1&lt;/R&gt;&lt;C&gt;1&lt;/C&gt;&lt;D xsi:type="xsd:double"&gt;21294&lt;/D&gt;&lt;/FQL&gt;&lt;FQL&gt;&lt;Q&gt;DK0060336014^FF_PTX_INC(ANN_R,1/1/2017,12/31/2017)&lt;/Q&gt;&lt;R&gt;1&lt;/R&gt;&lt;C&gt;1&lt;/C&gt;&lt;D xsi:type="xsd:double"&gt;3890&lt;/D&gt;&lt;/FQL&gt;&lt;FQL&gt;&lt;Q&gt;DK0060336014^FF_PTX_INC(ANN_R,1/1/2018,12/31/2018)&lt;/Q&gt;&lt;R&gt;1&lt;/R&gt;&lt;C&gt;1&lt;/C&gt;&lt;D xsi:type="xsd:double"&gt;3953&lt;/D&gt;&lt;/FQL&gt;&lt;FQL&gt;&lt;Q&gt;DK0060336014^FF_PTX_INC(ANN_R,1/1/2019,12/31/2019)&lt;/Q&gt;&lt;R&gt;1&lt;/R&gt;&lt;C&gt;1&lt;/C&gt;&lt;D xsi:type="xsd:double"&gt;3804&lt;/D&gt;&lt;/FQL&gt;&lt;FQL&gt;&lt;Q&gt;DK0060336014^FF_PTX_INC(ANN_R,1/1/2020,12/31/2020)&lt;/Q&gt;&lt;R&gt;1&lt;/R&gt;&lt;C&gt;1&lt;/C&gt;&lt;D xsi:type="xsd:double"&gt;3525&lt;/D&gt;&lt;/FQL&gt;&lt;FQL&gt;&lt;Q&gt;BE0003739530^FF_PTX_INC(ANN_R,1/1/2016,12/31/2016)&lt;/Q&gt;&lt;R&gt;1&lt;/R&gt;&lt;C&gt;1&lt;/C&gt;&lt;D xsi:type="xsd:double"&gt;764&lt;/D&gt;&lt;/FQL&gt;&lt;FQL&gt;&lt;Q&gt;DE0006047004^FF_PTX_INC(ANN_R,1/1/2017,12/31/2017)&lt;/Q&gt;&lt;R&gt;1&lt;/R&gt;&lt;C&gt;1&lt;/C&gt;&lt;D xsi:type="xsd:double"&gt;1432.5&lt;/D&gt;&lt;/FQL&gt;&lt;FQL&gt;&lt;Q&gt;DE0006047004^FF_PTX_INC(ANN_R,1/1/2018,12/31/2018)&lt;/Q&gt;&lt;R&gt;1&lt;/R&gt;&lt;C&gt;1&lt;/C&gt;&lt;D xsi:type="xsd:double"&gt;1518.9&lt;/D&gt;&lt;/FQL&gt;&lt;FQL&gt;&lt;Q&gt;DE0006047004^FF_PTX_INC(ANN_R,1/1/2019,12/31/2019)&lt;/Q&gt;&lt;R&gt;1&lt;/R&gt;&lt;C&gt;1&lt;/C&gt;&lt;D xsi:type="xsd:double"&gt;1343.4&lt;/D&gt;&lt;/FQL&gt;&lt;FQL&gt;&lt;Q&gt;DE0006047004^FF_PTX_INC(ANN_R,1/1/2020,12/31/2020)&lt;/Q&gt;&lt;R&gt;1&lt;/R&gt;&lt;C&gt;1&lt;/C&gt;&lt;D xsi:type="xsd:double"&gt;-1880.9&lt;/D&gt;&lt;/FQL&gt;&lt;FQL&gt;&lt;Q&gt;CH0012280076^FF_PTX_INC(ANN_R,1/1/2016,12/31/2016)&lt;/Q&gt;&lt;R&gt;1&lt;/R&gt;&lt;C&gt;1&lt;/C&gt;&lt;D xsi:type="xsd:double"&gt;223.828&lt;/D&gt;&lt;/FQL&gt;&lt;FQL&gt;&lt;Q&gt;DK0010274414^FF_PTX_INC(ANN_R,1/1/2017,12/31/2017)&lt;/Q&gt;&lt;R&gt;1&lt;/R&gt;&lt;C&gt;1&lt;/C&gt;&lt;D xsi:type="xsd:double"&gt;25722&lt;/D&gt;&lt;/FQL&gt;&lt;FQL&gt;&lt;Q&gt;DK0010274414^FF_PTX_INC(ANN_R,1/1/2018,12/31/2018)&lt;/Q&gt;&lt;R&gt;1&lt;/R&gt;&lt;C&gt;1&lt;/C&gt;&lt;D xsi:type="xsd:double"&gt;18871&lt;/D&gt;&lt;/FQL&gt;&lt;FQL&gt;&lt;Q&gt;DK0010274414^FF_PTX_INC(ANN_R,1/1/2019,12/31/2019)&lt;/Q&gt;&lt;R&gt;1&lt;/R&gt;&lt;C&gt;1&lt;/C&gt;&lt;D xsi:type="xsd:double"&gt;13436&lt;/D&gt;&lt;/FQL&gt;&lt;FQL&gt;&lt;Q&gt;DK0010274414^FF_PTX_INC(ANN_R,1/1/2020,12/31/2020)&lt;/Q&gt;&lt;R&gt;1&lt;/R&gt;&lt;C&gt;1&lt;/C&gt;&lt;D xsi:type="xsd:double"&gt;6397&lt;/D&gt;&lt;/FQL&gt;&lt;FQL&gt;&lt;Q&gt;DK0010181759^FF_PTX_INC(ANN_R,1/1/2016,12/31/2016)&lt;/Q&gt;&lt;R&gt;1&lt;/R&gt;&lt;C&gt;1&lt;/C&gt;&lt;D xsi:type="xsd:double"&gt;6925&lt;/D&gt;&lt;/FQL&gt;&lt;FQL&gt;&lt;Q&gt;SE0000310336^FF_PTX_INC(ANN_R,1/1/2017,12/31/2017)&lt;/Q&gt;&lt;R&gt;1&lt;/R&gt;&lt;C&gt;1&lt;/C&gt;&lt;D xsi:type="xsd:double"&gt;4342&lt;/D&gt;&lt;/FQL&gt;&lt;FQL&gt;&lt;Q&gt;SE0000310336^FF_PTX_INC(ANN_R,1/1/2018,12/31/2018)&lt;/Q&gt;&lt;R&gt;1&lt;/R&gt;&lt;C&gt;1&lt;/C&gt;&lt;D xsi:type="xsd:double"&gt;4528&lt;/D&gt;&lt;/FQL&gt;&lt;FQL&gt;&lt;Q&gt;SE0000310336^FF_PTX_INC(ANN_R,1/1/2019,12/31/2019)&lt;/Q&gt;&lt;R&gt;1&lt;/R&gt;&lt;C&gt;1&lt;/C&gt;&lt;D xsi:type="xsd:double"&gt;5055&lt;/D&gt;&lt;/FQL&gt;&lt;FQL&gt;&lt;Q&gt;SE0000310336^FF_PTX_INC(ANN_R,1/1/2020,12/31/2020)&lt;/Q&gt;&lt;R&gt;1&lt;/R&gt;&lt;C&gt;1&lt;/C&gt;&lt;D xsi:type="xsd:double"&gt;6631&lt;/D&gt;&lt;/FQL&gt;&lt;FQL&gt;&lt;Q&gt;DE0005439004^FF_PTX_INC(ANN_R,1/1/2016,12/31/2016)&lt;/Q&gt;&lt;R&gt;1&lt;/R&gt;&lt;C&gt;1&lt;/C&gt;&lt;D xsi:type="xsd:double"&gt;3909.1&lt;/D&gt;&lt;/FQL&gt;&lt;FQL&gt;&lt;Q&gt;DE000A0D9PT0^FF_PTX_INC(ANN_R,1/1/2017,12/31/2017)&lt;/Q&gt;&lt;R&gt;1&lt;/R&gt;&lt;C&gt;1&lt;/C&gt;&lt;D xsi:type="xsd:double"&gt;435.7&lt;/D&gt;&lt;/FQL&gt;&lt;FQL&gt;&lt;Q&gt;DE000A0D9PT0^FF_PTX_INC(ANN_R,1/1/2018,12/31/2018)&lt;/Q&gt;&lt;R&gt;1&lt;/R&gt;&lt;C&gt;1&lt;/C&gt;&lt;D xsi:type="xsd:double"&gt;563.5&lt;/D&gt;&lt;/FQL&gt;&lt;FQL&gt;&lt;Q&gt;DE000A0D9PT0^FF_PTX_INC(ANN_R,1/1/2019,12/31/2019)&lt;/Q&gt;&lt;R&gt;1&lt;/R&gt;&lt;C&gt;1&lt;/C&gt;&lt;D xsi:type="xsd:double"&gt;586.6&lt;/D&gt;&lt;/FQL&gt;&lt;FQL&gt;&lt;Q&gt;DE000A0D9PT0^FF_PTX_INC(ANN_R,1/1/2020,12/31/2020)&lt;/Q&gt;&lt;R&gt;1&lt;/R&gt;&lt;C&gt;1&lt;/C&gt;&lt;D xsi:type="xsd:double"&gt;126&lt;/D&gt;&lt;/FQL&gt;&lt;FQL&gt;&lt;Q&gt;CH0008742519^FF_PTX_INC(ANN_R,1/1/2016,12/31/2016)&lt;/Q&gt;&lt;R&gt;1&lt;/R&gt;&lt;C&gt;1&lt;/C&gt;&lt;D xsi:type="xsd:double"&gt;1993&lt;/D&gt;&lt;/FQL&gt;&lt;FQL&gt;&lt;Q&gt;DE0007165631^FF_PTX_INC(ANN_R,1/1/2017,12/31/2017)&lt;/Q&gt;&lt;R&gt;1&lt;/R&gt;&lt;C&gt;1&lt;/C&gt;&lt;D xsi:type="xsd:double"&gt;201.185&lt;/D&gt;&lt;/FQL&gt;&lt;FQL&gt;&lt;Q&gt;DE0007165631^FF_PTX_INC(ANN_R,1/1/2018,12/31/2018)&lt;/Q&gt;&lt;R&gt;1&lt;/R&gt;&lt;C&gt;1&lt;/C&gt;&lt;D xsi:type="xsd:double"&gt;270.695&lt;/D&gt;&lt;/FQL&gt;&lt;FQL&gt;&lt;Q&gt;DE0007165631^FF_PTX_INC(ANN_R,1/1/2019,12/31/2019)&lt;/Q&gt;&lt;R&gt;1&lt;/R&gt;&lt;C&gt;1&lt;/C&gt;&lt;D xsi:type="xsd:double"&gt;302.989&lt;/D&gt;&lt;/FQL&gt;&lt;FQL&gt;&lt;Q&gt;DE0007165631^FF_PTX_INC(ANN_R,1/1/2020,12/31/2020)&lt;/Q&gt;&lt;R&gt;1&lt;/R&gt;&lt;C&gt;1&lt;/C&gt;&lt;D xsi:type="xsd:double"&gt;424.746&lt;/D&gt;&lt;/FQL&gt;&lt;FQL&gt;&lt;Q&gt;SE0000310336^FF_PTX_INC(ANN_R,1/1/2016,12/31/2016)&lt;/Q&gt;&lt;R&gt;1&lt;/R&gt;&lt;C&gt;1&lt;/C&gt;&lt;D xsi:type="xsd:double"&gt;5808&lt;/D&gt;&lt;/FQL&gt;&lt;FQL&gt;&lt;Q&gt;BE0003739530^FF_PTX_INC(ANN_R,1/1/2017,12/31/2017)&lt;/Q&gt;&lt;R&gt;1&lt;/R&gt;&lt;C&gt;1&lt;/C&gt;&lt;D xsi:type="xsd:double"&gt;988&lt;/D&gt;&lt;/FQL&gt;&lt;FQL&gt;&lt;Q&gt;BE0003739530^FF_PTX_INC(ANN_R,1/1/2018,12/31/2018)&lt;/Q&gt;&lt;R&gt;1&lt;/R&gt;&lt;C&gt;1&lt;/C&gt;&lt;D xsi:type="xsd:double"&gt;1016&lt;/D&gt;&lt;/FQL&gt;&lt;FQL&gt;&lt;Q&gt;BE0003739530^FF_PTX_INC(ANN_R,1/1/2019,12/31/2019)&lt;/Q&gt;&lt;R&gt;1&lt;/R&gt;&lt;C&gt;1&lt;/C&gt;&lt;D xsi:type="xsd:double"&gt;961&lt;/D&gt;&lt;/FQL&gt;&lt;FQL&gt;&lt;Q&gt;BE0003739530^FF_PTX_INC(ANN_R,1/1/2020,12/31/2020)&lt;/Q&gt;&lt;R&gt;1&lt;/R&gt;&lt;C&gt;1&lt;/C&gt;&lt;D xsi:type="xsd:double"&gt;878&lt;/D&gt;&lt;/FQL&gt;&lt;FQL&gt;&lt;Q&gt;NL0012015705^FF_PTX_INC(ANN_R,1/1/2016,12/31/2016)&lt;/Q&gt;&lt;R&gt;1&lt;/R&gt;&lt;C&gt;1&lt;/C&gt;&lt;D xsi:type="xsd:double"&gt;-27.154&lt;/D&gt;&lt;/FQL&gt;&lt;FQL&gt;&lt;Q&gt;FR0000120503^FF_PTX_INC(ANN_R,1/1/2017,12/31/2017)&lt;/Q&gt;&lt;R&gt;1&lt;/R&gt;&lt;C&gt;1&lt;/C&gt;&lt;D xsi:type="xsd:double"&gt;1331&lt;/D&gt;&lt;/FQL&gt;&lt;FQL&gt;&lt;Q&gt;FR0000120503^FF_PTX_INC(ANN_R,1/1/2018,12/31/2018)&lt;/Q&gt;&lt;R&gt;1&lt;/R&gt;&lt;C&gt;1&lt;/C&gt;&lt;D xsi:type="xsd:double"&gt;1574&lt;/D&gt;&lt;/FQL&gt;&lt;FQL&gt;&lt;Q&gt;FR0000120503^FF_PTX_INC(ANN_R,1/1/2019,12/31/2019)&lt;/Q&gt;&lt;R&gt;1&lt;/R&gt;&lt;C&gt;1&lt;/C&gt;&lt;D xsi:type="xsd:double"&gt;1422&lt;/D&gt;&lt;/FQL&gt;&lt;FQL&gt;&lt;Q&gt;FR0000120503^FF_PTX_INC(ANN_R,1/1/2020,12/31/2020)&lt;/Q&gt;&lt;R&gt;1&lt;/R&gt;&lt;C&gt;1&lt;/C&gt;&lt;D xsi:type="xsd:double"&gt;871&lt;/D&gt;&lt;/FQL&gt;&lt;FQL&gt;&lt;Q&gt;CH0014852781^FF_PTX_INC(ANN_R,1/1/2016,12/31/2016)&lt;/Q&gt;&lt;R&gt;1&lt;/R&gt;&lt;C&gt;1&lt;/C&gt;&lt;D xsi:type="xsd:double"&gt;1206&lt;/D&gt;&lt;/FQL&gt;&lt;FQL&gt;&lt;Q&gt;ES0105046009^FF_PTX_INC(ANN_R,1/1/2017,12/31/2017)&lt;/Q&gt;&lt;R&gt;1&lt;/R&gt;&lt;C&gt;1&lt;/C&gt;&lt;D xsi:type="xsd:double"&gt;1577.78&lt;/D&gt;&lt;/FQL&gt;&lt;FQL&gt;&lt;Q&gt;ES0105046009^FF_PTX_INC(ANN_R,1/1/2018,12/31/2018)&lt;/Q&gt;&lt;R&gt;1&lt;/R&gt;&lt;C&gt;1&lt;/C&gt;&lt;D xsi:type="xsd:double"&gt;1717.198&lt;/D&gt;&lt;/FQL&gt;&lt;FQL&gt;&lt;Q&gt;ES0105046009^FF_PTX_INC(ANN_R,1/1/2019,12/31/2019)&lt;/Q&gt;&lt;R&gt;1&lt;/R&gt;&lt;C&gt;1&lt;/C&gt;&lt;D xsi:type="xsd:double"&gt;1860.403&lt;/D&gt;&lt;/FQL&gt;&lt;FQL&gt;&lt;Q&gt;ES0105046009^FF_PTX_INC(ANN_R,1/1/2020,12/31/2020)&lt;/Q&gt;&lt;R&gt;1&lt;/R&gt;&lt;C&gt;1&lt;/C&gt;&lt;D xsi:type="xsd:double"&gt;-213.703&lt;/D&gt;&lt;/FQL&gt;&lt;FQL&gt;&lt;Q&gt;DK0060448595^FF_PTX_INC(ANN_R,1/1/2016,12/31/2016)&lt;/Q&gt;&lt;R&gt;1&lt;/R&gt;&lt;C&gt;1&lt;/C&gt;&lt;D xsi:type="xsd:double"&gt;4083&lt;/D&gt;&lt;/FQL&gt;&lt;FQL&gt;&lt;Q&gt;NL0000009082^FF_PTX_INC(ANN_R,1/1/2017,12/31/2017)&lt;/Q&gt;&lt;R&gt;1&lt;/R&gt;&lt;C&gt;1&lt;/C&gt;&lt;D xsi:type="xsd:double"&gt;508&lt;/D&gt;&lt;/FQL&gt;&lt;FQL&gt;&lt;Q&gt;NL0000009082^FF_PTX_INC(ANN_R,1/1/2018,12/31/2018)&lt;/Q&gt;&lt;R&gt;1&lt;/R&gt;&lt;C&gt;1&lt;/C&gt;&lt;D xsi:type="xsd:double"&gt;524&lt;/D&gt;&lt;/FQL&gt;&lt;FQL&gt;&lt;Q&gt;NL0000009082^FF_PTX_INC(ANN_R,1/1/2019,12/31/2019)&lt;/Q&gt;&lt;R&gt;1&lt;/R&gt;&lt;C&gt;1&lt;/C&gt;&lt;D xsi:type="xsd:double"&gt;669&lt;/D&gt;&lt;/FQL&gt;&lt;FQL&gt;&lt;Q&gt;NL0000009082^FF_PTX_INC(ANN_R,1/1/2020,12/31/2020)&lt;/Q&gt;&lt;R&gt;1&lt;/R&gt;&lt;C&gt;1&lt;/C&gt;&lt;D xsi:type="xsd:double"&gt;643&lt;/D&gt;&lt;/FQL&gt;&lt;FQL&gt;&lt;Q&gt;NL0010773842^FF_PTX_INC(ANN_R,1/1/2016,12/31/2016)&lt;/Q&gt;&lt;R&gt;1&lt;/R&gt;&lt;C&gt;1&lt;/C&gt;&lt;D xsi:type="xsd:double"&gt;1086&lt;/D&gt;&lt;/FQL&gt;&lt;FQL&gt;&lt;Q&gt;FR0000120172^FF_PTX_INC(ANN_R,1/1/2017,12/31/2017)&lt;/Q&gt;&lt;R&gt;1&lt;/R&gt;&lt;C&gt;1&lt;/C&gt;&lt;D xsi:type="xsd:double"&gt;529&lt;/D&gt;&lt;/FQL&gt;&lt;FQL&gt;&lt;Q&gt;FR0000120172^FF_PTX_INC(ANN_R,1/1/2018,12/31/2018)&lt;/Q&gt;&lt;R&gt;1&lt;/R&gt;&lt;C&gt;1&lt;/C&gt;&lt;D xsi:type="xsd:double"&gt;551&lt;/D&gt;&lt;/FQL&gt;&lt;FQL&gt;&lt;Q&gt;FR0000120172^FF_PTX_INC(ANN_R,1/1/2019,12/31/2019)&lt;/Q&gt;&lt;R&gt;1&lt;/R&gt;&lt;C&gt;1&lt;/C&gt;&lt;D xsi:type="xsd:double"&gt;717&lt;/D&gt;&lt;/FQL&gt;&lt;FQL&gt;&lt;Q&gt;FR0000120172^FF_PTX_INC(ANN_R,1/1/2020,12/31/2020)&lt;/Q&gt;&lt;R&gt;1&lt;/R&gt;&lt;C&gt;1&lt;/C&gt;&lt;D xsi:type="xsd:double"&gt;1364&lt;/D&gt;&lt;/FQL&gt;&lt;FQL&gt;&lt;Q&gt;FR0000120503^FF_PTX_INC(ANN_R,1/1/2016,12/31/2016)&lt;/Q&gt;&lt;R&gt;1&lt;/R&gt;&lt;C&gt;1&lt;/C&gt;&lt;D xsi:type="xsd:double"&gt;766&lt;/D&gt;&lt;/FQL&gt;&lt;FQL&gt;&lt;Q&gt;NL0012015705^FF_PTX_INC(ANN_R,1/1/2017,12/31/2017)&lt;/Q&gt;&lt;R&gt;1&lt;/R&gt;&lt;C&gt;1&lt;/C&gt;&lt;D xsi:type="xsd:double"&gt;-37.449&lt;/D&gt;&lt;/FQL&gt;&lt;FQL&gt;&lt;Q&gt;NL0012015705^FF_PTX_INC(ANN_R,1/1/2018,12/31/2018)&lt;/Q&gt;&lt;R&gt;1&lt;/R&gt;&lt;C&gt;1&lt;/C&gt;&lt;D xsi:type="xsd:double"&gt;-35.204&lt;/D&gt;&lt;/FQL&gt;&lt;FQL&gt;&lt;Q&gt;NL0012015705^FF_PTX_INC(ANN_R,1/1/2019,12/31/2019)&lt;/Q&gt;&lt;R&gt;1&lt;/R&gt;&lt;C&gt;1&lt;/C&gt;&lt;D xsi:type="xsd:double"&gt;-88.105&lt;/D&gt;&lt;/FQL&gt;&lt;FQL&gt;&lt;Q&gt;NL0012015705^FF_PTX_INC(ANN_R,1/1/2020,12/31/2020)&lt;/Q&gt;&lt;R&gt;1&lt;/R&gt;&lt;C&gt;1&lt;/C&gt;&lt;D xsi:type="xsd:double"&gt;-149&lt;/D&gt;&lt;/FQL&gt;&lt;FQL&gt;&lt;Q&gt;JP3198900007^FF_MKT_VAL(ANN_R,0)&lt;/Q&gt;&lt;R&gt;1&lt;/R&gt;&lt;C&gt;1&lt;/C&gt;&lt;D xsi:type="xsd:double"&gt;7700375.1216&lt;/D&gt;&lt;/FQL&gt;&lt;FQL&gt;&lt;Q&gt;JP3198900007^FF_MKT_VAL(ANN_R,8/31/2022)&lt;/Q&gt;&lt;R&gt;1&lt;/R&gt;&lt;C&gt;1&lt;/C&gt;&lt;D xsi:type="xsd:double"&gt;7700375.1216&lt;/D&gt;&lt;/FQL&gt;&lt;FQL&gt;&lt;Q&gt;JP3198900007^FF_MKT_VAL(ANN_R,1/1/2016)&lt;/Q&gt;&lt;R&gt;1&lt;/R&gt;&lt;C&gt;1&lt;/C&gt;&lt;D xsi:type="xsd:double"&gt;3038596.78988&lt;/D&gt;&lt;/FQL&gt;&lt;FQL&gt;&lt;Q&gt;JP3198900007^FF_MKT_VAL(ANN_R,1/1/2018,12/31/2018)&lt;/Q&gt;&lt;R&gt;1&lt;/R&gt;&lt;C&gt;1&lt;/C&gt;&lt;D xsi:type="xsd:double"&gt;3571175.1284&lt;/D&gt;&lt;/FQL&gt;&lt;FQL&gt;&lt;Q&gt;JP3198900007^FF_MKT_VAL(ANN_R,1/1/2017,12/31/2017)&lt;/Q&gt;&lt;R&gt;1&lt;/R&gt;&lt;C&gt;1&lt;/C&gt;&lt;D xsi:type="xsd:double"&gt;2115001.68828&lt;/D&gt;&lt;/FQL&gt;&lt;FQL&gt;&lt;Q&gt;JP3198900007^FF_COM_EQ(ANN_R,1/1/2016,12/31/2016)&lt;/Q&gt;&lt;R&gt;1&lt;/R&gt;&lt;C&gt;1&lt;/C&gt;&lt;D xsi:type="xsd:double"&gt;624941&lt;/D&gt;&lt;/FQL&gt;&lt;FQL&gt;&lt;Q&gt;JP3198900007^FF_MKT_VAL(ANN_R,1/1/2016,12/31/2016)&lt;/Q&gt;&lt;R&gt;1&lt;/R&gt;&lt;C&gt;1&lt;/C&gt;&lt;D xsi:type="xsd:double"&gt;2663378.28071&lt;/D&gt;&lt;/FQL&gt;&lt;FQL&gt;&lt;Q&gt;JP3198900007^FF_MKT_VAL(ANN_R,1/1/2019,12/31/2019)&lt;/Q&gt;&lt;R&gt;1&lt;/R&gt;&lt;C&gt;1&lt;/C&gt;&lt;D xsi:type="xsd:double"&gt;4132791.7512&lt;/D&gt;&lt;/FQL&gt;&lt;FQL&gt;&lt;Q&gt;JP3198900007^FF_MKT_VAL(ANN_R,1/1/2020,12/31/2020)&lt;/Q&gt;&lt;R&gt;1&lt;/R&gt;&lt;C&gt;1&lt;/C&gt;&lt;D xsi:type="xsd:double"&gt;4524352.3512&lt;/D&gt;&lt;/FQL&gt;&lt;FQL&gt;&lt;Q&gt;JP3198900007^FF_SHLDRS_EQ(ANN_R,1/1/2016,12/31/2016)&lt;/Q&gt;&lt;R&gt;1&lt;/R&gt;&lt;C&gt;1&lt;/C&gt;&lt;D xsi:type="xsd:double"&gt;624941&lt;/D&gt;&lt;/FQL&gt;&lt;FQL&gt;&lt;Q&gt;JP3198900007^FF_SHLDRS_EQ(ANN_R,1/1/2017,12/31/2017)&lt;/Q&gt;&lt;R&gt;1&lt;/R&gt;&lt;C&gt;1&lt;/C&gt;&lt;D xsi:type="xsd:double"&gt;669515&lt;/D&gt;&lt;/FQL&gt;&lt;FQL&gt;&lt;Q&gt;JP3198900007^FF_SHLDRS_EQ(ANN_R,1/1/2018,12/31/2018)&lt;/Q&gt;&lt;R&gt;1&lt;/R&gt;&lt;C&gt;1&lt;/C&gt;&lt;D xsi:type="xsd:double"&gt;721976&lt;/D&gt;&lt;/FQL&gt;&lt;FQL&gt;&lt;Q&gt;JP3198900007^FF_SHLDRS_EQ(ANN_R,1/1/2019,12/31/2019)&lt;/Q&gt;&lt;R&gt;1&lt;/R&gt;&lt;C&gt;1&lt;/C&gt;&lt;D xsi:type="xsd:double"&gt;803201&lt;/D&gt;&lt;/FQL&gt;&lt;FQL&gt;&lt;Q&gt;JP3198900007^FF_SHLDRS_EQ(ANN_R,1/1/2020,12/31/2020)&lt;/Q&gt;&lt;R&gt;1&lt;/R&gt;&lt;C&gt;1&lt;/C&gt;&lt;D xsi:type="xsd:double"&gt;820257&lt;/D&gt;&lt;/FQL&gt;&lt;FQL&gt;&lt;Q&gt;JP3198900007^FF_ASSETS(ANN_R,1/1/2016,12/31/2016)&lt;/Q&gt;&lt;R&gt;1&lt;/R&gt;&lt;C&gt;1&lt;/C&gt;&lt;D xsi:type="xsd:double"&gt;810268&lt;/D&gt;&lt;/FQL&gt;&lt;FQL&gt;&lt;Q&gt;JP3198900007^FF_ASSETS(ANN_R,1/1/2017,12/31/2017)&lt;/Q&gt;&lt;R&gt;1&lt;/R&gt;&lt;C&gt;1&lt;/C&gt;&lt;D xsi:type="xsd:double"&gt;849798&lt;/D&gt;&lt;/FQL&gt;&lt;FQL&gt;&lt;Q&gt;JP3198900007^FF_ASSETS(ANN_R,1/1/2018,12/31/2018)&lt;/Q&gt;&lt;R&gt;1&lt;/R&gt;&lt;C&gt;1&lt;/C&gt;&lt;D xsi:type="xsd:double"&gt;910673&lt;/D&gt;&lt;/FQL&gt;&lt;FQL&gt;&lt;Q&gt;JP3198900007^FF_ASSETS(ANN_R,1/1/2019,12/31/2019)&lt;/Q&gt;&lt;R&gt;1&lt;/R&gt;&lt;C&gt;1&lt;/C&gt;&lt;D xsi:type="xsd:double"&gt;1051455&lt;/D&gt;&lt;/FQL&gt;&lt;FQL&gt;&lt;Q&gt;JP3198900007^FF_ASSETS(ANN_R,1/1/2020,12/31/2020)&lt;/Q&gt;&lt;R&gt;1&lt;/R&gt;&lt;C&gt;1&lt;/C&gt;&lt;D xsi:type="xsd:double"&gt;1010651&lt;/D&gt;&lt;/FQL&gt;&lt;FQL&gt;&lt;Q&gt;JP3942400007^FF_MKT_VAL(ANN_R,1/1/2016,12/31/2016)&lt;/Q&gt;&lt;R&gt;1&lt;/R&gt;&lt;C&gt;1&lt;/C&gt;&lt;D xsi:type="xsd:double"&gt;3180031.3353875&lt;/D&gt;&lt;/FQL&gt;&lt;FQL&gt;&lt;Q&gt;JP3942400007^FF_MKT_VAL(ANN_R,1/1/2017,12/31/2017)&lt;/Q&gt;&lt;R&gt;1&lt;/R&gt;&lt;C&gt;1&lt;/C&gt;&lt;D xsi:type="xsd:double"&gt;3027298.796&lt;/D&gt;&lt;/FQL&gt;&lt;FQL&gt;&lt;Q&gt;JP3942400007^FF_MKT_VAL(ANN_R,1/1/2018,12/31/2018)&lt;/Q&gt;&lt;R&gt;1&lt;/R&gt;&lt;C&gt;1&lt;/C&gt;&lt;D xsi:type="xsd:double"&gt;3189511.22445&lt;/D&gt;&lt;/FQL&gt;&lt;FQL&gt;&lt;Q&gt;JP3942400007^FF_MKT_VAL(ANN_R,1/1/2019,12/31/2019)&lt;/Q&gt;&lt;R&gt;1&lt;/R&gt;&lt;C&gt;1&lt;/C&gt;&lt;D xsi:type="xsd:double"&gt;3127660.9547375&lt;/D&gt;&lt;/FQL&gt;&lt;FQL&gt;&lt;Q&gt;JP3942400007^FF_MKT_VAL(ANN_R,1/1/2020,12/31/2020)&lt;/Q&gt;&lt;R&gt;1&lt;/R&gt;&lt;C&gt;1&lt;/C&gt;&lt;D xsi:type="xsd:double"&gt;3103901.006325&lt;/D&gt;&lt;/FQL&gt;&lt;FQL&gt;&lt;Q&gt;JP3942400007^FF_SHLDRS_EQ(ANN_R,1/1/2016,12/31/2016)&lt;/Q&gt;&lt;R&gt;1&lt;/R&gt;&lt;C&gt;1&lt;/C&gt;&lt;D xsi:type="xsd:double"&gt;1259209&lt;/D&gt;&lt;/FQL&gt;&lt;FQL&gt;&lt;Q&gt;JP3942400007^FF_SHLDRS_EQ(ANN_R,1/1/2017,12/31/2017)&lt;/Q&gt;&lt;R&gt;1&lt;/R&gt;&lt;C&gt;1&lt;/C&gt;&lt;D xsi:type="xsd:double"&gt;1271810&lt;/D&gt;&lt;/FQL&gt;&lt;FQL&gt;&lt;Q&gt;JP3942400007^FF_SHLDRS_EQ(ANN_R,1/1/2018,12/31/2018)&lt;/Q&gt;&lt;R&gt;1&lt;/R&gt;&lt;C&gt;1&lt;/C&gt;&lt;D xsi:type="xsd:double"&gt;1268289&lt;/D&gt;&lt;/FQL&gt;&lt;FQL&gt;&lt;Q&gt;JP3942400007^FF_SHLDRS_EQ(ANN_R,1/1/2019,12/31/2019)&lt;/Q&gt;&lt;R&gt;1&lt;/R&gt;&lt;C&gt;1&lt;/C&gt;&lt;D xsi:type="xsd:double"&gt;1258396&lt;/D&gt;&lt;/FQL&gt;&lt;FQL&gt;&lt;Q&gt;JP3942400007^FF_SHLDRS_EQ(ANN_R,1/1/2020,12/31/2020)&lt;/Q&gt;&lt;R&gt;1&lt;/R&gt;&lt;C&gt;1&lt;/C&gt;&lt;D xsi:type="xsd:double"&gt;1289168&lt;/D&gt;&lt;/FQL&gt;&lt;FQL&gt;&lt;Q&gt;JP3942400007^FF_ASSETS(ANN_R,1/1/2016,12/31/2016)&lt;/Q&gt;&lt;R&gt;1&lt;/R&gt;&lt;C&gt;1&lt;/C&gt;&lt;D xsi:type="xsd:double"&gt;1799338&lt;/D&gt;&lt;/FQL&gt;&lt;FQL&gt;&lt;Q&gt;JP3942400007^FF_ASSETS(ANN_R,1/1/2017,12/31/2017)&lt;/Q&gt;&lt;R&gt;1&lt;/R&gt;&lt;C&gt;1&lt;/C&gt;&lt;D xsi:type="xsd:double"&gt;1814072&lt;/D&gt;&lt;/FQL&gt;&lt;FQL&gt;&lt;Q&gt;JP3942400007^FF_ASSETS(ANN_R,1/1/2018,12/31/2018)&lt;/Q&gt;&lt;R&gt;1&lt;/R&gt;&lt;C&gt;1&lt;/C&gt;&lt;D xsi:type="xsd:double"&gt;1858205&lt;/D&gt;&lt;/FQL&gt;&lt;FQL&gt;&lt;Q&gt;JP3942400007^FF_ASSETS(ANN_R,1/1/2019,12/31/2019)&lt;/Q&gt;&lt;R&gt;1&lt;/R&gt;&lt;C&gt;1&lt;/C&gt;&lt;D xsi:type="xsd:double"&gt;1897648&lt;/D&gt;&lt;/FQL&gt;&lt;FQL&gt;&lt;Q&gt;JP3942400007^FF_ASSETS(ANN_R,1/1/2020,12/31/2020)&lt;/Q&gt;&lt;R&gt;1&lt;/R&gt;&lt;C&gt;1&lt;/C&gt;&lt;D xsi:type="xsd:double"&gt;2315169&lt;/D&gt;&lt;/FQL&gt;&lt;FQL&gt;&lt;Q&gt;JP3951600000^FF_MKT_VAL(ANN_R,1/1/2016,12/31/2016)&lt;/Q&gt;&lt;R&gt;1&lt;/R&gt;&lt;C&gt;1&lt;/C&gt;&lt;D xsi:type="xsd:double"&gt;1511102.7854175&lt;/D&gt;&lt;/FQL&gt;&lt;FQL&gt;&lt;Q&gt;JP3951600000^FF_MKT_VAL(ANN_R,1/1/2017,12/31/2017)&lt;/Q&gt;&lt;R&gt;1&lt;/R&gt;&lt;C&gt;1&lt;/C&gt;&lt;D xsi:type="xsd:double"&gt;1715914.760364&lt;/D&gt;&lt;/FQL&gt;&lt;FQL&gt;&lt;Q&gt;JP3951600000^FF_MKT_VAL(ANN_R,1/1/2018,12/31/2018)&lt;/Q&gt;&lt;R&gt;1&lt;/R&gt;&lt;C&gt;1&lt;/C&gt;&lt;D xsi:type="xsd:double"&gt;2123595.039012&lt;/D&gt;&lt;/FQL&gt;&lt;FQL&gt;&lt;Q&gt;JP3951600000^FF_MKT_VAL(ANN_R,1/1/2019,12/31/2019)&lt;/Q&gt;&lt;R&gt;1&lt;/R&gt;&lt;C&gt;1&lt;/C&gt;&lt;D xsi:type="xsd:double"&gt;2206048.706&lt;/D&gt;&lt;/FQL&gt;&lt;FQL&gt;&lt;Q&gt;JP3951600000^FF_MKT_VAL(ANN_R,1/1/2020,12/31/2020)&lt;/Q&gt;&lt;R&gt;1&lt;/R&gt;&lt;C&gt;1&lt;/C&gt;&lt;D xsi:type="xsd:double"&gt;2930756.317556&lt;/D&gt;&lt;/FQL&gt;&lt;FQL&gt;&lt;Q&gt;JP3951600000^FF_SHLDRS_EQ(ANN_R,1/1/2016,12/31/2016)&lt;/Q&gt;&lt;R&gt;1&lt;/R&gt;&lt;C&gt;1&lt;/C&gt;&lt;D xsi:type="xsd:double"&gt;352098&lt;/D&gt;&lt;/FQL&gt;&lt;FQL&gt;&lt;Q&gt;JP3951600000^FF_SHLDRS_EQ(ANN_R,1/1/2017,12/31/2017)&lt;/Q&gt;&lt;R&gt;1&lt;/R&gt;&lt;C&gt;1&lt;/C&gt;&lt;D xsi:type="xsd:double"&gt;387568&lt;/D&gt;&lt;/FQL&gt;&lt;FQL&gt;&lt;Q&gt;JP3951600000^FF_SHLDRS_EQ(ANN_R,1/1/2018,12/31/2018)&lt;/Q&gt;&lt;R&gt;1&lt;/R&gt;&lt;C&gt;1&lt;/C&gt;&lt;D xsi:type="xsd:double"&gt;441456&lt;/D&gt;&lt;/FQL&gt;&lt;FQL&gt;&lt;Q&gt;JP3951600000^FF_SHLDRS_EQ(ANN_R,1/1/2019,12/31/2019)&lt;/Q&gt;&lt;R&gt;1&lt;/R&gt;&lt;C&gt;1&lt;/C&gt;&lt;D xsi:type="xsd:double"&gt;473073&lt;/D&gt;&lt;/FQL&gt;&lt;FQL&gt;&lt;Q&gt;JP3951600000^FF_SHLDRS_EQ(ANN_R,1/1/2020,12/31/2020)&lt;/Q&gt;&lt;R&gt;1&lt;/R&gt;&lt;C&gt;1&lt;/C&gt;&lt;D xsi:type="xsd:double"&gt;493002&lt;/D&gt;&lt;/FQL&gt;&lt;FQL&gt;&lt;Q&gt;JP3951600000^FF_ASSETS(ANN_R,1/1/2016,12/31/2016)&lt;/Q&gt;&lt;R&gt;1&lt;/R&gt;&lt;C&gt;1&lt;/C&gt;&lt;D xsi:type="xsd:double"&gt;668592&lt;/D&gt;&lt;/FQL&gt;&lt;FQL&gt;&lt;Q&gt;JP3951600000^FF_ASSETS(ANN_R,1/1/2017,12/31/2017)&lt;/Q&gt;&lt;R&gt;1&lt;/R&gt;&lt;C&gt;1&lt;/C&gt;&lt;D xsi:type="xsd:double"&gt;736644&lt;/D&gt;&lt;/FQL&gt;&lt;FQL&gt;&lt;Q&gt;JP3951600000^FF_ASSETS(ANN_R,1/1/2018,12/31/2018)&lt;/Q&gt;&lt;R&gt;1&lt;/R&gt;&lt;C&gt;1&lt;/C&gt;&lt;D xsi:type="xsd:double"&gt;795483&lt;/D&gt;&lt;/FQL&gt;&lt;FQL&gt;&lt;Q&gt;JP3951600000^FF_ASSETS(ANN_R,1/1/2019,12/31/2019)&lt;/Q&gt;&lt;R&gt;1&lt;/R&gt;&lt;C&gt;1&lt;/C&gt;&lt;D xsi:type="xsd:double"&gt;864003&lt;/D&gt;&lt;/FQL&gt;&lt;FQL&gt;&lt;Q&gt;JP3951600000^FF_ASSETS(ANN_R,1/1/2020,12/31/2020)&lt;/Q&gt;&lt;R&gt;1&lt;/R&gt;&lt;C&gt;1&lt;/C&gt;&lt;D xsi:type="xsd:double"&gt;893413&lt;/D&gt;&lt;/FQL&gt;&lt;FQL&gt;&lt;Q&gt;JP3173400007^FF_MKT_VAL(ANN_R,1/1/2016,12/31/2016)&lt;/Q&gt;&lt;R&gt;1&lt;/R&gt;&lt;C&gt;1&lt;/C&gt;&lt;D xsi:type="xsd:double"&gt;529256.6531&lt;/D&gt;&lt;/FQL&gt;&lt;FQL&gt;&lt;Q&gt;JP3173400007^FF_MKT_VAL(ANN_R,1/1/2017,12/31/2017)&lt;/Q&gt;&lt;R&gt;1&lt;/R&gt;&lt;C&gt;1&lt;/C&gt;&lt;D xsi:type="xsd:double"&gt;471438.5351&lt;/D&gt;&lt;/FQL&gt;&lt;FQL&gt;&lt;Q&gt;JP3173400007^FF_MKT_VAL(ANN_R,1/1/2018,12/31/2018)&lt;/Q&gt;&lt;R&gt;1&lt;/R&gt;&lt;C&gt;1&lt;/C&gt;&lt;D xsi:type="xsd:double"&gt;787212.8631&lt;/D&gt;&lt;/FQL&gt;&lt;FQL&gt;&lt;Q&gt;JP3173400007^FF_MKT_VAL(ANN_R,1/1/2019,12/31/2019)&lt;/Q&gt;&lt;R&gt;1&lt;/R&gt;&lt;C&gt;1&lt;/C&gt;&lt;D xsi:type="xsd:double"&gt;992687.71392&lt;/D&gt;&lt;/FQL&gt;&lt;FQL&gt;&lt;Q&gt;JP3173400007^FF_MKT_VAL(ANN_R,1/1/2020,12/31/2020)&lt;/Q&gt;&lt;R&gt;1&lt;/R&gt;&lt;C&gt;1&lt;/C&gt;&lt;D xsi:type="xsd:double"&gt;1259538.40032&lt;/D&gt;&lt;/FQL&gt;&lt;FQL&gt;&lt;Q&gt;JP3173400007^FF_SHLDRS_EQ(ANN_R,1/1/2016,12/31/2016)&lt;/Q&gt;&lt;R&gt;1&lt;/R&gt;&lt;C&gt;1&lt;/C&gt;&lt;D xsi:type="xsd:double"&gt;160522&lt;/D&gt;&lt;/FQL&gt;&lt;FQL&gt;&lt;Q&gt;JP3173400007^FF_SHLDRS_EQ(ANN_R,1/1/2017,12/31/2017)&lt;/Q&gt;&lt;R&gt;1&lt;/R&gt;&lt;C&gt;1&lt;/C&gt;&lt;D xsi:type="xsd:double"&gt;177500&lt;/D&gt;&lt;/FQL&gt;&lt;FQL&gt;&lt;Q&gt;JP3173400007^FF_SHLDRS_EQ(ANN_R,1/1/2018,12/31/2018)&lt;/Q&gt;&lt;R&gt;1&lt;/R&gt;&lt;C&gt;1&lt;/C&gt;&lt;D xsi:type="xsd:double"&gt;197394&lt;/D&gt;&lt;/FQL&gt;&lt;FQL&gt;&lt;Q&gt;JP3173400007^FF_SHLDRS_EQ(ANN_R,1/1/2019,12/31/2019)&lt;/Q&gt;&lt;R&gt;1&lt;/R&gt;&lt;C&gt;1&lt;/C&gt;&lt;D xsi:type="xsd:double"&gt;218476&lt;/D&gt;&lt;/FQL&gt;&lt;FQL&gt;&lt;Q&gt;JP3173400007^FF_SHLDRS_EQ(ANN_R,1/1/2020,12/31/2020)&lt;/Q&gt;&lt;R&gt;1&lt;/R&gt;&lt;C&gt;1&lt;/C&gt;&lt;D xsi:type="xsd:double"&gt;238392&lt;/D&gt;&lt;/FQL&gt;&lt;FQL&gt;&lt;Q&gt;JP3173400007^FF_ASSETS(ANN_R,1/1/2016,12/31/2016)&lt;/Q&gt;&lt;R&gt;1&lt;/R&gt;&lt;C&gt;1&lt;/C&gt;&lt;D xsi:type="xsd:double"&gt;181522&lt;/D&gt;&lt;/FQL&gt;&lt;FQL&gt;&lt;Q&gt;JP3173400007^FF_ASSETS(ANN_R,1/1/2017,12/31/2017)&lt;/Q&gt;&lt;R&gt;1&lt;/R&gt;&lt;C&gt;1&lt;/C&gt;&lt;D xsi:type="xsd:double"&gt;200061&lt;/D&gt;&lt;/FQL&gt;&lt;FQL&gt;&lt;Q&gt;JP3173400007^FF_ASSETS(ANN_R,1/1/2018,12/31/2018)&lt;/Q&gt;&lt;R&gt;1&lt;/R&gt;&lt;C&gt;1&lt;/C&gt;&lt;D xsi:type="xsd:double"&gt;221260&lt;/D&gt;&lt;/FQL&gt;&lt;FQL&gt;&lt;Q&gt;JP3173400007^FF_ASSETS(ANN_R,1/1/2019,12/31/2019)&lt;/Q&gt;&lt;R&gt;1&lt;/R&gt;&lt;C&gt;1&lt;/C&gt;&lt;D xsi:type="xsd:double"&gt;244909&lt;/D&gt;&lt;/FQL&gt;&lt;FQL&gt;&lt;Q&gt;JP3173400007^FF_ASSETS(ANN_R,1/1/2020,12/31/2020)&lt;/Q&gt;&lt;R&gt;1&lt;/R&gt;&lt;C&gt;1&lt;/C&gt;&lt;D xsi:type="xsd:double"&gt;264596&lt;/D&gt;&lt;/FQL&gt;&lt;FQL&gt;&lt;Q&gt;JP3802400006^FF_MKT_VAL(ANN_R,1/1/2016,12/31/2016)&lt;/Q&gt;&lt;R&gt;1&lt;/R&gt;&lt;C&gt;1&lt;/C&gt;&lt;D xsi:type="xsd:double"&gt;3403314.98533&lt;/D&gt;&lt;/FQL&gt;&lt;FQL&gt;&lt;Q&gt;JP3802400006^FF_MKT_VAL(ANN_R,1/1/2017,12/31/2017)&lt;/Q&gt;&lt;R&gt;1&lt;/R&gt;&lt;C&gt;1&lt;/C&gt;&lt;D xsi:type="xsd:double"&gt;4423795.44894&lt;/D&gt;&lt;/FQL&gt;&lt;FQL&gt;&lt;Q&gt;JP3802400006^FF_MKT_VAL(ANN_R,1/1/2018,12/31/2018)&lt;/Q&gt;&lt;R&gt;1&lt;/R&gt;&lt;C&gt;1&lt;/C&gt;&lt;D xsi:type="xsd:double"&gt;5225892.24168&lt;/D&gt;&lt;/FQL&gt;&lt;FQL&gt;&lt;Q&gt;JP3802400006^FF_MKT_VAL(ANN_R,1/1/2019,12/31/2019)&lt;/Q&gt;&lt;R&gt;1&lt;/R&gt;&lt;C&gt;1&lt;/C&gt;&lt;D xsi:type="xsd:double"&gt;3659515.10112&lt;/D&gt;&lt;/FQL&gt;&lt;FQL&gt;&lt;Q&gt;JP3802400006^FF_MKT_VAL(ANN_R,1/1/2020,12/31/2020)&lt;/Q&gt;&lt;R&gt;1&lt;/R&gt;&lt;C&gt;1&lt;/C&gt;&lt;D xsi:type="xsd:double"&gt;2811209.927415&lt;/D&gt;&lt;/FQL&gt;&lt;FQL&gt;&lt;Q&gt;JP3802400006^FF_SHLDRS_EQ(ANN_R,1/1/2016,12/31/2016)&lt;/Q&gt;&lt;R&gt;1&lt;/R&gt;&lt;C&gt;1&lt;/C&gt;&lt;D xsi:type="xsd:double"&gt;1328483&lt;/D&gt;&lt;/FQL&gt;&lt;FQL&gt;&lt;Q&gt;JP3802400006^FF_SHLDRS_EQ(ANN_R,1/1/2017,12/31/2017)&lt;/Q&gt;&lt;R&gt;1&lt;/R&gt;&lt;C&gt;1&lt;/C&gt;&lt;D xsi:type="xsd:double"&gt;1363155&lt;/D&gt;&lt;/FQL&gt;&lt;FQL&gt;&lt;Q&gt;JP3802400006^FF_SHLDRS_EQ(ANN_R,1/1/2018,12/31/2018)&lt;/Q&gt;&lt;R&gt;1&lt;/R&gt;&lt;C&gt;1&lt;/C&gt;&lt;D xsi:type="xsd:double"&gt;1461590&lt;/D&gt;&lt;/FQL&gt;&lt;FQL&gt;&lt;Q&gt;JP3802400006^FF_SHLDRS_EQ(ANN_R,1/1/2019,12/31/2019)&lt;/Q&gt;&lt;R&gt;1&lt;/R&gt;&lt;C&gt;1&lt;/C&gt;&lt;D xsi:type="xsd:double"&gt;1437775&lt;/D&gt;&lt;/FQL&gt;&lt;FQL&gt;&lt;Q&gt;JP3802400006^FF_SHLDRS_EQ(ANN_R,1/1/2020,12/31/2020)&lt;/Q&gt;&lt;R&gt;1&lt;/R&gt;&lt;C&gt;1&lt;/C&gt;&lt;D xsi:type="xsd:double"&gt;1355100&lt;/D&gt;&lt;/FQL&gt;&lt;FQL&gt;&lt;Q&gt;JP3802400006^FF_ASSETS(ANN_R,1/1/2016,12/31/2016)&lt;/Q&gt;&lt;R&gt;1&lt;/R&gt;&lt;C&gt;1&lt;/C&gt;&lt;D xsi:type="xsd:double"&gt;1512895&lt;/D&gt;&lt;/FQL&gt;&lt;FQL&gt;&lt;Q&gt;JP3802400006^FF_ASSETS(ANN_R,1/1/2017,12/31/2017)&lt;/Q&gt;&lt;R&gt;1&lt;/R&gt;&lt;C&gt;1&lt;/C&gt;&lt;D xsi:type="xsd:double"&gt;1564769&lt;/D&gt;&lt;/FQL&gt;&lt;FQL&gt;&lt;Q&gt;JP3802400006^FF_ASSETS(ANN_R,1/1/2018,12/31/2018)&lt;/Q&gt;&lt;R&gt;1&lt;/R&gt;&lt;C&gt;1&lt;/C&gt;&lt;D xsi:type="xsd:double"&gt;1728227&lt;/D&gt;&lt;/FQL&gt;&lt;FQL&gt;&lt;Q&gt;JP3802400006^FF_ASSETS(ANN_R,1/1/2019,12/31/2019)&lt;/Q&gt;&lt;R&gt;1&lt;/R&gt;&lt;C&gt;1&lt;/C&gt;&lt;D xsi:type="xsd:double"&gt;1625340&lt;/D&gt;&lt;/FQL&gt;&lt;FQL&gt;&lt;Q&gt;JP3802400006^FF_ASSETS(ANN_R,1/1/2020,12/31/2020)&lt;/Q&gt;&lt;R&gt;1&lt;/R&gt;&lt;C&gt;1&lt;/C&gt;&lt;D xsi:type="xsd:double"&gt;1512499&lt;/D&gt;&lt;/FQL&gt;&lt;FQL&gt;&lt;Q&gt;TW0001326007^FF_MKT_VAL(ANN_R,1/1/2016,12/31/2016)&lt;/Q&gt;&lt;R&gt;1&lt;/R&gt;&lt;C&gt;1&lt;/C&gt;&lt;D xsi:type="xsd:double"&gt;562647.232557&lt;/D&gt;&lt;/FQL&gt;&lt;FQL&gt;&lt;Q&gt;TW0001326007^FF_MKT_VAL(ANN_R,1/1/2017,12/31/2017)&lt;/Q&gt;&lt;R&gt;1&lt;/R&gt;&lt;C&gt;1&lt;/C&gt;&lt;D xsi:type="xsd:double"&gt;600878.04117&lt;/D&gt;&lt;/FQL&gt;&lt;FQL&gt;&lt;Q&gt;TW0001326007^FF_MKT_VAL(ANN_R,1/1/2018,12/31/2018)&lt;/Q&gt;&lt;R&gt;1&lt;/R&gt;&lt;C&gt;1&lt;/C&gt;&lt;D xsi:type="xsd:double"&gt;612545.57595&lt;/D&gt;&lt;/FQL&gt;&lt;FQL&gt;&lt;Q&gt;TW0001326007^FF_MKT_VAL(ANN_R,1/1/2019,12/31/2019)&lt;/Q&gt;&lt;R&gt;1&lt;/R&gt;&lt;C&gt;1&lt;/C&gt;&lt;D xsi:type="xsd:double"&gt;511788.934125&lt;/D&gt;&lt;/FQL&gt;&lt;FQL&gt;&lt;Q&gt;TW0001326007^FF_MKT_VAL(ANN_R,1/1/2020,12/31/2020)&lt;/Q&gt;&lt;R&gt;1&lt;/R&gt;&lt;C&gt;1&lt;/C&gt;&lt;D xsi:type="xsd:double"&gt;495411.688233&lt;/D&gt;&lt;/FQL&gt;&lt;FQL&gt;&lt;Q&gt;TW0001326007^FF_SHLDRS_EQ(ANN_R,1/1/2016,12/31/2016)&lt;/Q&gt;&lt;R&gt;1&lt;/R&gt;&lt;C&gt;1&lt;/C&gt;&lt;D xsi:type="xsd:double"&gt;319990.566&lt;/D&gt;&lt;/FQL&gt;&lt;FQL&gt;&lt;Q&gt;TW0001326007^FF_SHLDRS_EQ(ANN_R,1/1/2017,12/31/2017)&lt;/Q&gt;&lt;R&gt;1&lt;/R&gt;&lt;C&gt;1&lt;/C&gt;&lt;D xsi:type="xsd:double"&gt;357669.876&lt;/D&gt;&lt;/FQL&gt;&lt;FQL&gt;&lt;Q&gt;TW0001326007^FF_SHLDRS_EQ(ANN_R,1/1/2018,12/31/2018)&lt;/Q&gt;&lt;R&gt;1&lt;/R&gt;&lt;C&gt;1&lt;/C&gt;&lt;D xsi:type="xsd:double"&gt;369808.874&lt;/D&gt;&lt;/FQL&gt;&lt;FQL&gt;&lt;Q&gt;TW0001326007^FF_SHLDRS_EQ(ANN_R,1/1/2019,12/31/2019)&lt;/Q&gt;&lt;R&gt;1&lt;/R&gt;&lt;C&gt;1&lt;/C&gt;&lt;D xsi:type="xsd:double"&gt;356514.671&lt;/D&gt;&lt;/FQL&gt;&lt;FQL&gt;&lt;Q&gt;TW0001326007^FF_SHLDRS_EQ(ANN_R,1/1/2020,12/31/2020)&lt;/Q&gt;&lt;R&gt;1&lt;/R&gt;&lt;C&gt;1&lt;/C&gt;&lt;D xsi:type="xsd:double"&gt;344353.858&lt;/D&gt;&lt;/FQL&gt;&lt;FQL&gt;&lt;Q&gt;TW0001326007^FF_ASSETS(ANN_R,1/1/2016,12/31/2016)&lt;/Q&gt;&lt;R&gt;1&lt;/R&gt;&lt;C&gt;1&lt;/C&gt;&lt;D xsi:type="xsd:double"&gt;544436.59&lt;/D&gt;&lt;/FQL&gt;&lt;FQL&gt;&lt;Q&gt;TW0001326007^FF_ASSETS(ANN_R,1/1/2017,12/31/2017)&lt;/Q&gt;&lt;R&gt;1&lt;/R&gt;&lt;C&gt;1&lt;/C&gt;&lt;D xsi:type="xsd:double"&gt;572326.493&lt;/D&gt;&lt;/FQL&gt;&lt;FQL&gt;&lt;Q&gt;TW0001326007^FF_ASSETS(ANN_R,1/1/2018,12/31/2018)&lt;/Q&gt;&lt;R&gt;1&lt;/R&gt;&lt;C&gt;1&lt;/C&gt;&lt;D xsi:type="xsd:double"&gt;591500.932&lt;/D&gt;&lt;/FQL&gt;&lt;FQL&gt;&lt;Q&gt;TW0001326007^FF_ASSETS(ANN_R,1/1/2019,12/31/2019)&lt;/Q&gt;&lt;R&gt;1&lt;/R&gt;&lt;C&gt;1&lt;/C&gt;&lt;D xsi:type="xsd:double"&gt;550549.017&lt;/D&gt;&lt;/FQL&gt;&lt;FQL&gt;&lt;Q&gt;TW0001326007^FF_ASSETS(ANN_R,1/1/2020,12/31/2020)&lt;/Q&gt;&lt;R&gt;1&lt;/R&gt;&lt;C&gt;1&lt;/C&gt;&lt;D xsi:type="xsd:double"&gt;531820.428&lt;/D&gt;&lt;/FQL&gt;&lt;FQL&gt;&lt;Q&gt;JP3197600004^FF_MKT_VAL(ANN_R,1/1/2016,12/31/2016)&lt;/Q&gt;&lt;R&gt;1&lt;/R&gt;&lt;C&gt;1&lt;/C&gt;&lt;D xsi:type="xsd:double"&gt;2525566.089695&lt;/D&gt;&lt;/FQL&gt;&lt;FQL&gt;&lt;Q&gt;JP3197600004^FF_MKT_VAL(ANN_R,1/1/2017,12/31/2017)&lt;/Q&gt;&lt;R&gt;1&lt;/R&gt;&lt;C&gt;1&lt;/C&gt;&lt;D xsi:type="xsd:double"&gt;1221429.0827805&lt;/D&gt;&lt;/FQL&gt;&lt;FQL&gt;&lt;Q&gt;JP3197600004^FF_MKT_VAL(ANN_R,1/1/2018,12/31/2018)&lt;/Q&gt;&lt;R&gt;1&lt;/R&gt;&lt;C&gt;1&lt;/C&gt;&lt;D xsi:type="xsd:double"&gt;1693516.593222&lt;/D&gt;&lt;/FQL&gt;&lt;FQL&gt;&lt;Q&gt;JP3197600004^FF_MKT_VAL(ANN_R,1/1/2019,12/31/2019)&lt;/Q&gt;&lt;R&gt;1&lt;/R&gt;&lt;C&gt;1&lt;/C&gt;&lt;D xsi:type="xsd:double"&gt;1115127.45126&lt;/D&gt;&lt;/FQL&gt;&lt;FQL&gt;&lt;Q&gt;JP3197600004^FF_MKT_VAL(ANN_R,1/1/2020,12/31/2020)&lt;/Q&gt;&lt;R&gt;1&lt;/R&gt;&lt;C&gt;1&lt;/C&gt;&lt;D xsi:type="xsd:double"&gt;1240810.152208&lt;/D&gt;&lt;/FQL&gt;&lt;FQL&gt;&lt;Q&gt;JP3197600004^FF_SHLDRS_EQ(ANN_R,1/1/2016,12/31/2016)&lt;/Q&gt;&lt;R&gt;1&lt;/R&gt;&lt;C&gt;1&lt;/C&gt;&lt;D xsi:type="xsd:double"&gt;471393&lt;/D&gt;&lt;/FQL&gt;&lt;FQL&gt;&lt;Q&gt;JP3197600004^FF_SHLDRS_EQ(ANN_R,1/1/2017,12/31/2017)&lt;/Q&gt;&lt;R&gt;1&lt;/R&gt;&lt;C&gt;1&lt;/C&gt;&lt;D xsi:type="xsd:double"&gt;519110&lt;/D&gt;&lt;/FQL&gt;&lt;FQL&gt;&lt;Q&gt;JP3197600004^FF_SHLDRS_EQ(ANN_R,1/1/2018,12/31/2018)&lt;/Q&gt;&lt;R&gt;1&lt;/R&gt;&lt;C&gt;1&lt;/C&gt;&lt;D xsi:type="xsd:double"&gt;524390&lt;/D&gt;&lt;/FQL&gt;&lt;FQL&gt;&lt;Q&gt;JP3197600004^FF_SHLDRS_EQ(ANN_R,1/1/2019,12/31/2019)&lt;/Q&gt;&lt;R&gt;1&lt;/R&gt;&lt;C&gt;1&lt;/C&gt;&lt;D xsi:type="xsd:double"&gt;557350&lt;/D&gt;&lt;/FQL&gt;&lt;FQL&gt;&lt;Q&gt;JP3197600004^FF_SHLDRS_EQ(ANN_R,1/1/2020,12/31/2020)&lt;/Q&gt;&lt;R&gt;1&lt;/R&gt;&lt;C&gt;1&lt;/C&gt;&lt;D xsi:type="xsd:double"&gt;562484&lt;/D&gt;&lt;/FQL&gt;&lt;FQL&gt;&lt;Q&gt;JP3197600004^FF_ASSETS(ANN_R,1/1/2016,12/31/2016)&lt;/Q&gt;&lt;R&gt;1&lt;/R&gt;&lt;C&gt;1&lt;/C&gt;&lt;D xsi:type="xsd:double"&gt;540450&lt;/D&gt;&lt;/FQL&gt;&lt;FQL&gt;&lt;Q&gt;JP3197600004^FF_ASSETS(ANN_R,1/1/2017,12/31/2017)&lt;/Q&gt;&lt;R&gt;1&lt;/R&gt;&lt;C&gt;1&lt;/C&gt;&lt;D xsi:type="xsd:double"&gt;617461&lt;/D&gt;&lt;/FQL&gt;&lt;FQL&gt;&lt;Q&gt;JP3197600004^FF_ASSETS(ANN_R,1/1/2018,12/31/2018)&lt;/Q&gt;&lt;R&gt;1&lt;/R&gt;&lt;C&gt;1&lt;/C&gt;&lt;D xsi:type="xsd:double"&gt;609226&lt;/D&gt;&lt;/FQL&gt;&lt;FQL&gt;&lt;Q&gt;JP3197600004^FF_ASSETS(ANN_R,1/1/2019,12/31/2019)&lt;/Q&gt;&lt;R&gt;1&lt;/R&gt;&lt;C&gt;1&lt;/C&gt;&lt;D xsi:type="xsd:double"&gt;655056&lt;/D&gt;&lt;/FQL&gt;&lt;FQL&gt;&lt;Q&gt;JP3197600004^FF_ASSETS(ANN_R,1/1/2020,12/31/2020)&lt;/Q&gt;&lt;R&gt;1&lt;/R&gt;&lt;C&gt;1&lt;/C&gt;&lt;D xsi:type="xsd:double"&gt;673444&lt;/D&gt;&lt;/FQL&gt;&lt;FQL&gt;&lt;Q&gt;JP3634600005^FF_MKT_VAL(ANN_R,1/1/2016,12/31/2016)&lt;/Q&gt;&lt;R&gt;1&lt;/R&gt;&lt;C&gt;1&lt;/C&gt;&lt;D xsi:type="xsd:double"&gt;1589987.74968&lt;/D&gt;&lt;/FQL&gt;&lt;FQL&gt;&lt;Q&gt;JP3634600005^FF_MKT_VAL(ANN_R,1/1/2017,12/31/2017)&lt;/Q&gt;&lt;R&gt;1&lt;/R&gt;&lt;C&gt;1&lt;/C&gt;&lt;D xsi:type="xsd:double"&gt;1717005.26494&lt;/D&gt;&lt;/FQL&gt;&lt;FQL&gt;&lt;Q&gt;JP3634600005^FF_MKT_VAL(ANN_R,1/1/2018,12/31/2018)&lt;/Q&gt;&lt;R&gt;1&lt;/R&gt;&lt;C&gt;1&lt;/C&gt;&lt;D xsi:type="xsd:double"&gt;1999537.96728&lt;/D&gt;&lt;/FQL&gt;&lt;FQL&gt;&lt;Q&gt;JP3634600005^FF_MKT_VAL(ANN_R,1/1/2019,12/31/2019)&lt;/Q&gt;&lt;R&gt;1&lt;/R&gt;&lt;C&gt;1&lt;/C&gt;&lt;D xsi:type="xsd:double"&gt;1723192.7046&lt;/D&gt;&lt;/FQL&gt;&lt;FQL&gt;&lt;Q&gt;JP3634600005^FF_MKT_VAL(ANN_R,1/1/2020,12/31/2020)&lt;/Q&gt;&lt;R&gt;1&lt;/R&gt;&lt;C&gt;1&lt;/C&gt;&lt;D xsi:type="xsd:double"&gt;1608305.11016&lt;/D&gt;&lt;/FQL&gt;&lt;FQL&gt;&lt;Q&gt;JP3634600005^FF_SHLDRS_EQ(ANN_R,1/1/2016,12/31/2016)&lt;/Q&gt;&lt;R&gt;1&lt;/R&gt;&lt;C&gt;1&lt;/C&gt;&lt;D xsi:type="xsd:double"&gt;2098658&lt;/D&gt;&lt;/FQL&gt;&lt;FQL&gt;&lt;Q&gt;JP3634600005^FF_SHLDRS_EQ(ANN_R,1/1/2017,12/31/2017)&lt;/Q&gt;&lt;R&gt;1&lt;/R&gt;&lt;C&gt;1&lt;/C&gt;&lt;D xsi:type="xsd:double"&gt;2240293&lt;/D&gt;&lt;/FQL&gt;&lt;FQL&gt;&lt;Q&gt;JP3634600005^FF_SHLDRS_EQ(ANN_R,1/1/2018,12/31/2018)&lt;/Q&gt;&lt;R&gt;1&lt;/R&gt;&lt;C&gt;1&lt;/C&gt;&lt;D xsi:type="xsd:double"&gt;2553391&lt;/D&gt;&lt;/FQL&gt;&lt;FQL&gt;&lt;Q&gt;JP3634600005^FF_SHLDRS_EQ(ANN_R,1/1/2019,12/31/2019)&lt;/Q&gt;&lt;R&gt;1&lt;/R&gt;&lt;C&gt;1&lt;/C&gt;&lt;D xsi:type="xsd:double"&gt;2479718&lt;/D&gt;&lt;/FQL&gt;&lt;FQL&gt;&lt;Q&gt;JP3634600005^FF_SHLDRS_EQ(ANN_R,1/1/2020,12/31/2020)&lt;/Q&gt;&lt;R&gt;1&lt;/R&gt;&lt;C&gt;1&lt;/C&gt;&lt;D xsi:type="xsd:double"&gt;2438807&lt;/D&gt;&lt;/FQL&gt;&lt;FQL&gt;&lt;Q&gt;JP3634600005^FF_ASSETS(ANN_R,1/1/2016,12/31/2016)&lt;/Q&gt;&lt;R&gt;1&lt;/R&gt;&lt;C&gt;1&lt;/C&gt;&lt;D xsi:type="xsd:double"&gt;4317282&lt;/D&gt;&lt;/FQL&gt;&lt;FQL&gt;&lt;Q&gt;JP3634600005^FF_ASSETS(ANN_R,1/1/2017,12/31/2017)&lt;/Q&gt;&lt;R&gt;1&lt;/R&gt;&lt;C&gt;1&lt;/C&gt;&lt;D xsi:type="xsd:double"&gt;4558212&lt;/D&gt;&lt;/FQL&gt;&lt;FQL&gt;&lt;Q&gt;JP3634600005^FF_ASSETS(ANN_R,1/1/2018,12/31/2018)&lt;/Q&gt;&lt;R&gt;1&lt;/R&gt;&lt;C&gt;1&lt;/C&gt;&lt;D xsi:type="xsd:double"&gt;5258500&lt;/D&gt;&lt;/FQL&gt;&lt;FQL&gt;&lt;Q&gt;JP3634600005^FF_ASSETS(ANN_R,1/1/2019,12/31/2019)&lt;/Q&gt;&lt;R&gt;1&lt;/R&gt;&lt;C&gt;1&lt;/C&gt;&lt;D xsi:type="xsd:double"&gt;5261174&lt;/D&gt;&lt;/FQL&gt;&lt;FQL&gt;&lt;Q&gt;JP3634600005^FF_ASSETS(ANN_R,1/1/2020,12/31/2020)&lt;/Q&gt;&lt;R&gt;1&lt;/R&gt;&lt;C&gt;1&lt;/C&gt;&lt;D xsi:type="xsd:double"&gt;5279653&lt;/D&gt;&lt;/FQL&gt;&lt;FQL&gt;&lt;Q&gt;JP3476480003^FF_MKT_VAL(ANN_R,1/1/2016,12/31/2016)&lt;/Q&gt;&lt;R&gt;1&lt;/R&gt;&lt;C&gt;1&lt;/C&gt;&lt;D xsi:type="xsd:double"&gt;1615453.8475&lt;/D&gt;&lt;/FQL&gt;&lt;FQL&gt;&lt;Q&gt;JP3476480003^FF_MKT_VAL(ANN_R,1/1/2017,12/31/2017)&lt;/Q&gt;&lt;R&gt;1&lt;/R&gt;&lt;C&gt;1&lt;/C&gt;&lt;D xsi:type="xsd:double"&gt;2346185.7771&lt;/D&gt;&lt;/FQL&gt;&lt;FQL&gt;&lt;Q&gt;JP3476480003^FF_MKT_VAL(ANN_R,1/1/2018,12/31/2018)&lt;/Q&gt;&lt;R&gt;1&lt;/R&gt;&lt;C&gt;1&lt;/C&gt;&lt;D xsi:type="xsd:double"&gt;2262609.237&lt;/D&gt;&lt;/FQL&gt;&lt;FQL&gt;&lt;Q&gt;JP3476480003^FF_MKT_VAL(ANN_R,1/1/2019,12/31/2019)&lt;/Q&gt;&lt;R&gt;1&lt;/R&gt;&lt;C&gt;1&lt;/C&gt;&lt;D xsi:type="xsd:double"&gt;1761868.5116&lt;/D&gt;&lt;/FQL&gt;&lt;FQL&gt;&lt;Q&gt;JP3476480003^FF_MKT_VAL(ANN_R,1/1/2020,12/31/2020)&lt;/Q&gt;&lt;R&gt;1&lt;/R&gt;&lt;C&gt;1&lt;/C&gt;&lt;D xsi:type="xsd:double"&gt;1462703.7075&lt;/D&gt;&lt;/FQL&gt;&lt;FQL&gt;&lt;Q&gt;JP3476480003^FF_SHLDRS_EQ(ANN_R,1/1/2016,12/31/2016)&lt;/Q&gt;&lt;R&gt;1&lt;/R&gt;&lt;C&gt;1&lt;/C&gt;&lt;D xsi:type="xsd:double"&gt;2932887&lt;/D&gt;&lt;/FQL&gt;&lt;FQL&gt;&lt;Q&gt;JP3476480003^FF_SHLDRS_EQ(ANN_R,1/1/2017,12/31/2017)&lt;/Q&gt;&lt;R&gt;1&lt;/R&gt;&lt;C&gt;1&lt;/C&gt;&lt;D xsi:type="xsd:double"&gt;3137266&lt;/D&gt;&lt;/FQL&gt;&lt;FQL&gt;&lt;Q&gt;JP3476480003^FF_SHLDRS_EQ(ANN_R,1/1/2018,12/31/2018)&lt;/Q&gt;&lt;R&gt;1&lt;/R&gt;&lt;C&gt;1&lt;/C&gt;&lt;D xsi:type="xsd:double"&gt;3749271&lt;/D&gt;&lt;/FQL&gt;&lt;FQL&gt;&lt;Q&gt;JP3476480003^FF_SHLDRS_EQ(ANN_R,1/1/2019,12/31/2019)&lt;/Q&gt;&lt;R&gt;1&lt;/R&gt;&lt;C&gt;1&lt;/C&gt;&lt;D xsi:type="xsd:double"&gt;3713592&lt;/D&gt;&lt;/FQL&gt;&lt;FQL&gt;&lt;Q&gt;JP3476480003^FF_SHLDRS_EQ(ANN_R,1/1/2020,12/31/2020)&lt;/Q&gt;&lt;R&gt;1&lt;/R&gt;&lt;C&gt;1&lt;/C&gt;&lt;D xsi:type="xsd:double"&gt;3776918&lt;/D&gt;&lt;/FQL&gt;&lt;FQL&gt;&lt;Q&gt;JP3476480003^FF_ASSETS(ANN_R,1/1/2016,12/31/2016)&lt;/Q&gt;&lt;R&gt;1&lt;/R&gt;&lt;C&gt;1&lt;/C&gt;&lt;D xsi:type="xsd:double"&gt;49924922&lt;/D&gt;&lt;/FQL&gt;&lt;FQL&gt;&lt;Q&gt;JP3476480003^FF_ASSETS(ANN_R,1/1/2017,12/31/2017)&lt;/Q&gt;&lt;R&gt;1&lt;/R&gt;&lt;C&gt;1&lt;/C&gt;&lt;D xsi:type="xsd:double"&gt;51985850&lt;/D&gt;&lt;/FQL&gt;&lt;FQL&gt;&lt;Q&gt;JP3476480003^FF_ASSETS(ANN_R,1/1/2018,12/31/2018)&lt;/Q&gt;&lt;R&gt;1&lt;/R&gt;&lt;C&gt;1&lt;/C&gt;&lt;D xsi:type="xsd:double"&gt;53603028&lt;/D&gt;&lt;/FQL&gt;&lt;FQL&gt;&lt;Q&gt;JP3476480003^FF_ASSETS(ANN_R,1/1/2019,12/31/2019)&lt;/Q&gt;&lt;R&gt;1&lt;/R&gt;&lt;C&gt;1&lt;/C&gt;&lt;D xsi:type="xsd:double"&gt;55941261&lt;/D&gt;&lt;/FQL&gt;&lt;FQL&gt;&lt;Q&gt;JP3476480003^FF_ASSETS(ANN_R,1/1/2020,12/31/2020)&lt;/Q&gt;&lt;R&gt;1&lt;/R&gt;&lt;C&gt;1&lt;/C&gt;&lt;D xsi:type="xsd:double"&gt;60011999&lt;/D&gt;&lt;/FQL&gt;&lt;FQL&gt;&lt;Q&gt;JP3371200001^FF_MKT_VAL(ANN_R,1/1/2016,12/31/2016)&lt;/Q&gt;&lt;R&gt;1&lt;/R&gt;&lt;C&gt;1&lt;/C&gt;&lt;D xsi:type="xsd:double"&gt;2480901.701824&lt;/D&gt;&lt;/FQL&gt;&lt;FQL&gt;&lt;Q&gt;JP3371200001^FF_MKT_VAL(ANN_R,1/1/2017,12/31/2017)&lt;/Q&gt;&lt;R&gt;1&lt;/R&gt;&lt;C&gt;1&lt;/C&gt;&lt;D xsi:type="xsd:double"&gt;4112034.401972&lt;/D&gt;&lt;/FQL&gt;&lt;FQL&gt;&lt;Q&gt;JP3371200001^FF_MKT_VAL(ANN_R,1/1/2018,12/31/2018)&lt;/Q&gt;&lt;R&gt;1&lt;/R&gt;&lt;C&gt;1&lt;/C&gt;&lt;D xsi:type="xsd:double"&gt;4694401.59543&lt;/D&gt;&lt;/FQL&gt;&lt;FQL&gt;&lt;Q&gt;JP3371200001^FF_MKT_VAL(ANN_R,1/1/2019,12/31/2019)&lt;/Q&gt;&lt;R&gt;1&lt;/R&gt;&lt;C&gt;1&lt;/C&gt;&lt;D xsi:type="xsd:double"&gt;3867948.08&lt;/D&gt;&lt;/FQL&gt;&lt;FQL&gt;&lt;Q&gt;JP3371200001^FF_MKT_VAL(ANN_R,1/1/2020,12/31/2020)&lt;/Q&gt;&lt;R&gt;1&lt;/R&gt;&lt;C&gt;1&lt;/C&gt;&lt;D xsi:type="xsd:double"&gt;4462149.86981&lt;/D&gt;&lt;/FQL&gt;&lt;FQL&gt;&lt;Q&gt;JP3371200001^FF_SHLDRS_EQ(ANN_R,1/1/2016,12/31/2016)&lt;/Q&gt;&lt;R&gt;1&lt;/R&gt;&lt;C&gt;1&lt;/C&gt;&lt;D xsi:type="xsd:double"&gt;2028529&lt;/D&gt;&lt;/FQL&gt;&lt;FQL&gt;&lt;Q&gt;JP3371200001^FF_SHLDRS_EQ(ANN_R,1/1/2017,12/31/2017)&lt;/Q&gt;&lt;R&gt;1&lt;/R&gt;&lt;C&gt;1&lt;/C&gt;&lt;D xsi:type="xsd:double"&gt;2132986&lt;/D&gt;&lt;/FQL&gt;&lt;FQL&gt;&lt;Q&gt;JP3371200001^FF_SHLDRS_EQ(ANN_R,1/1/2018,12/31/2018)&lt;/Q&gt;&lt;R&gt;1&lt;/R&gt;&lt;C&gt;1&lt;/C&gt;&lt;D xsi:type="xsd:double"&gt;2351767&lt;/D&gt;&lt;/FQL&gt;&lt;FQL&gt;&lt;Q&gt;JP3371200001^FF_SHLDRS_EQ(ANN_R,1/1/2019,12/31/2019)&lt;/Q&gt;&lt;R&gt;1&lt;/R&gt;&lt;C&gt;1&lt;/C&gt;&lt;D xsi:type="xsd:double"&gt;2466742&lt;/D&gt;&lt;/FQL&gt;&lt;FQL&gt;&lt;Q&gt;JP3371200001^FF_SHLDRS_EQ(ANN_R,1/1/2020,12/31/2020)&lt;/Q&gt;&lt;R&gt;1&lt;/R&gt;&lt;C&gt;1&lt;/C&gt;&lt;D xsi:type="xsd:double"&gt;2654214&lt;/D&gt;&lt;/FQL&gt;&lt;FQL&gt;&lt;Q&gt;JP3371200001^FF_ASSETS(ANN_R,1/1/2016,12/31/2016)&lt;/Q&gt;&lt;R&gt;1&lt;/R&gt;&lt;C&gt;1&lt;/C&gt;&lt;D xsi:type="xsd:double"&gt;2510085&lt;/D&gt;&lt;/FQL&gt;&lt;FQL&gt;&lt;Q&gt;JP3371200001^FF_ASSETS(ANN_R,1/1/2017,12/31/2017)&lt;/Q&gt;&lt;R&gt;1&lt;/R&gt;&lt;C&gt;1&lt;/C&gt;&lt;D xsi:type="xsd:double"&gt;2655636&lt;/D&gt;&lt;/FQL&gt;&lt;FQL&gt;&lt;Q&gt;JP3371200001^FF_ASSETS(ANN_R,1/1/2018,12/31/2018)&lt;/Q&gt;&lt;R&gt;1&lt;/R&gt;&lt;C&gt;1&lt;/C&gt;&lt;D xsi:type="xsd:double"&gt;2903137&lt;/D&gt;&lt;/FQL&gt;&lt;FQL&gt;&lt;Q&gt;JP3371200001^FF_ASSETS(ANN_R,1/1/2019,12/31/2019)&lt;/Q&gt;&lt;R&gt;1&lt;/R&gt;&lt;C&gt;1&lt;/C&gt;&lt;D xsi:type="xsd:double"&gt;3038717&lt;/D&gt;&lt;/FQL&gt;&lt;FQL&gt;&lt;Q&gt;JP3371200001^FF_ASSETS(ANN_R,1/1/2020,12/31/2020)&lt;/Q&gt;&lt;R&gt;1&lt;/R&gt;&lt;C&gt;1&lt;/C&gt;&lt;D xsi:type="xsd:double"&gt;3230485&lt;/D&gt;&lt;/FQL&gt;&lt;FQL&gt;&lt;Q&gt;JP3143600009^FF_MKT_VAL(ANN_R,1/1/2016,12/31/2016)&lt;/Q&gt;&lt;R&gt;1&lt;/R&gt;&lt;C&gt;1&lt;/C&gt;&lt;D xsi:type="xsd:double"&gt;2189482.594992&lt;/D&gt;&lt;/FQL&gt;&lt;FQL&gt;&lt;Q&gt;JP3143600009^FF_MKT_VAL(ANN_R,1/1/2017,12/31/2017)&lt;/Q&gt;&lt;R&gt;1&lt;/R&gt;&lt;C&gt;1&lt;/C&gt;&lt;D xsi:type="xsd:double"&gt;2476251.05632&lt;/D&gt;&lt;/FQL&gt;&lt;FQL&gt;&lt;Q&gt;JP3143600009^FF_MKT_VAL(ANN_R,1/1/2018,12/31/2018)&lt;/Q&gt;&lt;R&gt;1&lt;/R&gt;&lt;C&gt;1&lt;/C&gt;&lt;D xsi:type="xsd:double"&gt;3203414.5445485&lt;/D&gt;&lt;/FQL&gt;&lt;FQL&gt;&lt;Q&gt;JP3143600009^FF_MKT_VAL(ANN_R,1/1/2019,12/31/2019)&lt;/Q&gt;&lt;R&gt;1&lt;/R&gt;&lt;C&gt;1&lt;/C&gt;&lt;D xsi:type="xsd:double"&gt;3046487.999805&lt;/D&gt;&lt;/FQL&gt;&lt;FQL&gt;&lt;Q&gt;JP3143600009^FF_MKT_VAL(ANN_R,1/1/2020,12/31/2020)&lt;/Q&gt;&lt;R&gt;1&lt;/R&gt;&lt;C&gt;1&lt;/C&gt;&lt;D xsi:type="xsd:double"&gt;3341947.163685&lt;/D&gt;&lt;/FQL&gt;&lt;FQL&gt;&lt;Q&gt;JP3143600009^FF_SHLDRS_EQ(ANN_R,1/1/2016,12/31/2016)&lt;/Q&gt;&lt;R&gt;1&lt;/R&gt;&lt;C&gt;1&lt;/C&gt;&lt;D xsi:type="xsd:double"&gt;2193677&lt;/D&gt;&lt;/FQL&gt;&lt;FQL&gt;&lt;Q&gt;JP3143600009^FF_SHLDRS_EQ(ANN_R,1/1/2017,12/31/2017)&lt;/Q&gt;&lt;R&gt;1&lt;/R&gt;&lt;C&gt;1&lt;/C&gt;&lt;D xsi:type="xsd:double"&gt;2401893&lt;/D&gt;&lt;/FQL&gt;&lt;FQL&gt;&lt;Q&gt;JP3143600009^FF_SHLDRS_EQ(ANN_R,1/1/2018,12/31/2018)&lt;/Q&gt;&lt;R&gt;1&lt;/R&gt;&lt;C&gt;1&lt;/C&gt;&lt;D xsi:type="xsd:double"&gt;2669483&lt;/D&gt;&lt;/FQL&gt;&lt;FQL&gt;&lt;Q&gt;JP3143600009^FF_SHLDRS_EQ(ANN_R,1/1/2019,12/31/2019)&lt;/Q&gt;&lt;R&gt;1&lt;/R&gt;&lt;C&gt;1&lt;/C&gt;&lt;D xsi:type="xsd:double"&gt;2936908&lt;/D&gt;&lt;/FQL&gt;&lt;FQL&gt;&lt;Q&gt;JP3143600009^FF_SHLDRS_EQ(ANN_R,1/1/2020,12/31/2020)&lt;/Q&gt;&lt;R&gt;1&lt;/R&gt;&lt;C&gt;1&lt;/C&gt;&lt;D xsi:type="xsd:double"&gt;2995951&lt;/D&gt;&lt;/FQL&gt;&lt;FQL&gt;&lt;Q&gt;JP3143600009^FF_ASSETS(ANN_R,1/1/2016,12/31/2016)&lt;/Q&gt;&lt;R&gt;1&lt;/R&gt;&lt;C&gt;1&lt;/C&gt;&lt;D xsi:type="xsd:double"&gt;8036395&lt;/D&gt;&lt;/FQL&gt;&lt;FQL&gt;&lt;Q&gt;JP3143600009^FF_ASSETS(ANN_R,1/1/2017,12/31/2017)&lt;/Q&gt;&lt;R&gt;1&lt;/R&gt;&lt;C&gt;1&lt;/C&gt;&lt;D xsi:type="xsd:double"&gt;8122032&lt;/D&gt;&lt;/FQL&gt;&lt;FQL&gt;&lt;Q&gt;JP3143600009^FF_ASSETS(ANN_R,1/1/2018,12/31/2018)&lt;/Q&gt;&lt;R&gt;1&lt;/R&gt;&lt;C&gt;1&lt;/C&gt;&lt;D xsi:type="xsd:double"&gt;8663937&lt;/D&gt;&lt;/FQL&gt;&lt;FQL&gt;&lt;Q&gt;JP3143600009^FF_ASSETS(ANN_R,1/1/2019,12/31/2019)&lt;/Q&gt;&lt;R&gt;1&lt;/R&gt;&lt;C&gt;1&lt;/C&gt;&lt;D xsi:type="xsd:double"&gt;10098703&lt;/D&gt;&lt;/FQL&gt;&lt;FQL&gt;&lt;Q&gt;JP3143600009^FF_ASSETS(ANN_R,1/1/2020,12/31/2020)&lt;/Q&gt;&lt;R&gt;1&lt;/R&gt;&lt;C&gt;1&lt;/C&gt;&lt;D xsi:type="xsd:double"&gt;10919598&lt;/D&gt;&lt;/FQL&gt;&lt;FQL&gt;&lt;Q&gt;JP3496400007^FF_MKT_VAL(ANN_R,1/1/2016,12/31/2016)&lt;/Q&gt;&lt;R&gt;1&lt;/R&gt;&lt;C&gt;1&lt;/C&gt;&lt;D xsi:type="xsd:double"&gt;7483345.45227&lt;/D&gt;&lt;/FQL&gt;&lt;FQL&gt;&lt;Q&gt;JP3496400007^FF_MKT_VAL(ANN_R,1/1/2017,12/31/2017)&lt;/Q&gt;&lt;R&gt;1&lt;/R&gt;&lt;C&gt;1&lt;/C&gt;&lt;D xsi:type="xsd:double"&gt;7181846.024778&lt;/D&gt;&lt;/FQL&gt;&lt;FQL&gt;&lt;Q&gt;JP3496400007^FF_MKT_VAL(ANN_R,1/1/2018,12/31/2018)&lt;/Q&gt;&lt;R&gt;1&lt;/R&gt;&lt;C&gt;1&lt;/C&gt;&lt;D xsi:type="xsd:double"&gt;6534280.5717795&lt;/D&gt;&lt;/FQL&gt;&lt;FQL&gt;&lt;Q&gt;JP3496400007^FF_MKT_VAL(ANN_R,1/1/2019,12/31/2019)&lt;/Q&gt;&lt;R&gt;1&lt;/R&gt;&lt;C&gt;1&lt;/C&gt;&lt;D xsi:type="xsd:double"&gt;5607255.85272&lt;/D&gt;&lt;/FQL&gt;&lt;FQL&gt;&lt;Q&gt;JP3496400007^FF_MKT_VAL(ANN_R,1/1/2020,12/31/2020)&lt;/Q&gt;&lt;R&gt;1&lt;/R&gt;&lt;C&gt;1&lt;/C&gt;&lt;D xsi:type="xsd:double"&gt;7336708.5616&lt;/D&gt;&lt;/FQL&gt;&lt;FQL&gt;&lt;Q&gt;JP3496400007^FF_SHLDRS_EQ(ANN_R,1/1/2016,12/31/2016)&lt;/Q&gt;&lt;R&gt;1&lt;/R&gt;&lt;C&gt;1&lt;/C&gt;&lt;D xsi:type="xsd:double"&gt;3308642&lt;/D&gt;&lt;/FQL&gt;&lt;FQL&gt;&lt;Q&gt;JP3496400007^FF_SHLDRS_EQ(ANN_R,1/1/2017,12/31/2017)&lt;/Q&gt;&lt;R&gt;1&lt;/R&gt;&lt;C&gt;1&lt;/C&gt;&lt;D xsi:type="xsd:double"&gt;3554423&lt;/D&gt;&lt;/FQL&gt;&lt;FQL&gt;&lt;Q&gt;JP3496400007^FF_SHLDRS_EQ(ANN_R,1/1/2018,12/31/2018)&lt;/Q&gt;&lt;R&gt;1&lt;/R&gt;&lt;C&gt;1&lt;/C&gt;&lt;D xsi:type="xsd:double"&gt;3773703&lt;/D&gt;&lt;/FQL&gt;&lt;FQL&gt;&lt;Q&gt;JP3496400007^FF_SHLDRS_EQ(ANN_R,1/1/2019,12/31/2019)&lt;/Q&gt;&lt;R&gt;1&lt;/R&gt;&lt;C&gt;1&lt;/C&gt;&lt;D xsi:type="xsd:double"&gt;4183492&lt;/D&gt;&lt;/FQL&gt;&lt;FQL&gt;&lt;Q&gt;JP3496400007^FF_SHLDRS_EQ(ANN_R,1/1/2020,12/31/2020)&lt;/Q&gt;&lt;R&gt;1&lt;/R&gt;&lt;C&gt;1&lt;/C&gt;&lt;D xsi:type="xsd:double"&gt;4384424&lt;/D&gt;&lt;/FQL&gt;&lt;FQL&gt;&lt;Q&gt;JP3496400007^FF_ASSETS(ANN_R,1/1/2016,12/31/2016)&lt;/Q&gt;&lt;R&gt;1&lt;/R&gt;&lt;C&gt;1&lt;/C&gt;&lt;D xsi:type="xsd:double"&gt;5880623&lt;/D&gt;&lt;/FQL&gt;&lt;FQL&gt;&lt;Q&gt;JP3496400007^FF_ASSETS(ANN_R,1/1/2017,12/31/2017)&lt;/Q&gt;&lt;R&gt;1&lt;/R&gt;&lt;C&gt;1&lt;/C&gt;&lt;D xsi:type="xsd:double"&gt;6263826&lt;/D&gt;&lt;/FQL&gt;&lt;FQL&gt;&lt;Q&gt;JP3496400007^FF_ASSETS(ANN_R,1/1/2018,12/31/2018)&lt;/Q&gt;&lt;R&gt;1&lt;/R&gt;&lt;C&gt;1&lt;/C&gt;&lt;D xsi:type="xsd:double"&gt;6574555&lt;/D&gt;&lt;/FQL&gt;&lt;FQL&gt;&lt;Q&gt;JP3496400007^FF_ASSETS(ANN_R,1/1/2019,12/31/2019)&lt;/Q&gt;&lt;R&gt;1&lt;/R&gt;&lt;C&gt;1&lt;/C&gt;&lt;D xsi:type="xsd:double"&gt;7330416&lt;/D&gt;&lt;/FQL&gt;&lt;FQL&gt;&lt;Q&gt;JP3496400007^FF_ASSETS(ANN_R,1/1/2020,12/31/2020)&lt;/Q&gt;&lt;R&gt;1&lt;/R&gt;&lt;C&gt;1&lt;/C&gt;&lt;D xsi:type="xsd:double"&gt;958014</t>
        </r>
      </text>
    </comment>
    <comment ref="A22" authorId="0" shapeId="0" xr:uid="{45414C2C-4D39-4E76-841C-3F3D0C6C8B4C}">
      <text>
        <r>
          <rPr>
            <b/>
            <sz val="9"/>
            <color indexed="81"/>
            <rFont val="Tahoma"/>
            <charset val="1"/>
          </rPr>
          <t>9&lt;/D&gt;&lt;/FQL&gt;&lt;FQL&gt;&lt;Q&gt;JP3814800003^FF_MKT_VAL(ANN_R,1/1/2016,12/31/2016)&lt;/Q&gt;&lt;R&gt;1&lt;/R&gt;&lt;C&gt;1&lt;/C&gt;&lt;D xsi:type="xsd:double"&gt;3102002.66925&lt;/D&gt;&lt;/FQL&gt;&lt;FQL&gt;&lt;Q&gt;JP3814800003^FF_MKT_VAL(ANN_R,1/1/2017,12/31/2017)&lt;/Q&gt;&lt;R&gt;1&lt;/R&gt;&lt;C&gt;1&lt;/C&gt;&lt;D xsi:type="xsd:double"&gt;3130377.504867&lt;/D&gt;&lt;/FQL&gt;&lt;FQL&gt;&lt;Q&gt;JP3814800003^FF_MKT_VAL(ANN_R,1/1/2018,12/31/2018)&lt;/Q&gt;&lt;R&gt;1&lt;/R&gt;&lt;C&gt;1&lt;/C&gt;&lt;D xsi:type="xsd:double"&gt;2673555.548158&lt;/D&gt;&lt;/FQL&gt;&lt;FQL&gt;&lt;Q&gt;JP3814800003^FF_MKT_VAL(ANN_R,1/1/2019,12/31/2019)&lt;/Q&gt;&lt;R&gt;1&lt;/R&gt;&lt;C&gt;1&lt;/C&gt;&lt;D xsi:type="xsd:double"&gt;1934154.70322&lt;/D&gt;&lt;/FQL&gt;&lt;FQL&gt;&lt;Q&gt;JP3814800003^FF_MKT_VAL(ANN_R,1/1/2020,12/31/2020)&lt;/Q&gt;&lt;R&gt;1&lt;/R&gt;&lt;C&gt;1&lt;/C&gt;&lt;D xsi:type="xsd:double"&gt;1589991.9496175&lt;/D&gt;&lt;/FQL&gt;&lt;FQL&gt;&lt;Q&gt;JP3814800003^FF_SHLDRS_EQ(ANN_R,1/1/2016,12/31/2016)&lt;/Q&gt;&lt;R&gt;1&lt;/R&gt;&lt;C&gt;1&lt;/C&gt;&lt;D xsi:type="xsd:double"&gt;1343732&lt;/D&gt;&lt;/FQL&gt;&lt;FQL&gt;&lt;Q&gt;JP3814800003^FF_SHLDRS_EQ(ANN_R,1/1/2017,12/31/2017)&lt;/Q&gt;&lt;R&gt;1&lt;/R&gt;&lt;C&gt;1&lt;/C&gt;&lt;D xsi:type="xsd:double"&gt;1458664&lt;/D&gt;&lt;/FQL&gt;&lt;FQL&gt;&lt;Q&gt;JP3814800003^FF_SHLDRS_EQ(ANN_R,1/1/2018,12/31/2018)&lt;/Q&gt;&lt;R&gt;1&lt;/R&gt;&lt;C&gt;1&lt;/C&gt;&lt;D xsi:type="xsd:double"&gt;1552844&lt;/D&gt;&lt;/FQL&gt;&lt;FQL&gt;&lt;Q&gt;JP3814800003^FF_SHLDRS_EQ(ANN_R,1/1/2019,12/31/2019)&lt;/Q&gt;&lt;R&gt;1&lt;/R&gt;&lt;C&gt;1&lt;/C&gt;&lt;D xsi:type="xsd:double"&gt;1682248&lt;/D&gt;&lt;/FQL&gt;&lt;FQL&gt;&lt;Q&gt;JP3814800003^FF_SHLDRS_EQ(ANN_R,1/1/2020,12/31/2020)&lt;/Q&gt;&lt;R&gt;1&lt;/R&gt;&lt;C&gt;1&lt;/C&gt;&lt;D xsi:type="xsd:double"&gt;1712881&lt;/D&gt;&lt;/FQL&gt;&lt;FQL&gt;&lt;Q&gt;JP3814800003^FF_ASSETS(ANN_R,1/1/2016,12/31/2016)&lt;/Q&gt;&lt;R&gt;1&lt;/R&gt;&lt;C&gt;1&lt;/C&gt;&lt;D xsi:type="xsd:double"&gt;2592410&lt;/D&gt;&lt;/FQL&gt;&lt;FQL&gt;&lt;Q&gt;JP3814800003^FF_ASSETS(ANN_R,1/1/2017,12/31/2017)&lt;/Q&gt;&lt;R&gt;1&lt;/R&gt;&lt;C&gt;1&lt;/C&gt;&lt;D xsi:type="xsd:double"&gt;2762321&lt;/D&gt;&lt;/FQL&gt;&lt;FQL&gt;&lt;Q&gt;JP3814800003^FF_ASSETS(ANN_R,1/1/2018,12/31/2018)&lt;/Q&gt;&lt;R&gt;1&lt;/R&gt;&lt;C&gt;1&lt;/C&gt;&lt;D xsi:type="xsd:double"&gt;2866474&lt;/D&gt;&lt;/FQL&gt;&lt;FQL&gt;&lt;Q&gt;JP3814800003^FF_ASSETS(ANN_R,1/1/2019,12/31/2019)&lt;/Q&gt;&lt;R&gt;1&lt;/R&gt;&lt;C&gt;1&lt;/C&gt;&lt;D xsi:type="xsd:double"&gt;3180597&lt;/D&gt;&lt;/FQL&gt;&lt;FQL&gt;&lt;Q&gt;JP3814800003^FF_ASSETS(ANN_R,1/1/2020,12/31/2020)&lt;/Q&gt;&lt;R&gt;1&lt;/R&gt;&lt;C&gt;1&lt;/C&gt;&lt;D xsi:type="xsd:double"&gt;3293908&lt;/D&gt;&lt;/FQL&gt;&lt;FQL&gt;&lt;Q&gt;KR7005380001^FF_MKT_VAL(ANN_R,1/1/2016,12/31/2016)&lt;/Q&gt;&lt;R&gt;1&lt;/R&gt;&lt;C&gt;1&lt;/C&gt;&lt;D xsi:type="xsd:double"&gt;39223386.472&lt;/D&gt;&lt;/FQL&gt;&lt;FQL&gt;&lt;Q&gt;KR7005380001^FF_MKT_VAL(ANN_R,1/1/2017,12/31/2017)&lt;/Q&gt;&lt;R&gt;1&lt;/R&gt;&lt;C&gt;1&lt;/C&gt;&lt;D xsi:type="xsd:double"&gt;41909888.592&lt;/D&gt;&lt;/FQL&gt;&lt;FQL&gt;&lt;Q&gt;KR7005380001^FF_MKT_VAL(ANN_R,1/1/2018,12/31/2018)&lt;/Q&gt;&lt;R&gt;1&lt;/R&gt;&lt;C&gt;1&lt;/C&gt;&lt;D xsi:type="xsd:double"&gt;31412695.74&lt;/D&gt;&lt;/FQL&gt;&lt;FQL&gt;&lt;Q&gt;KR7005380001^FF_MKT_VAL(ANN_R,1/1/2019,12/31/2019)&lt;/Q&gt;&lt;R&gt;1&lt;/R&gt;&lt;C&gt;1&lt;/C&gt;&lt;D xsi:type="xsd:double"&gt;31556571.6915&lt;/D&gt;&lt;/FQL&gt;&lt;FQL&gt;&lt;Q&gt;KR7005380001^FF_MKT_VAL(ANN_R,1/1/2020,12/31/2020)&lt;/Q&gt;&lt;R&gt;1&lt;/R&gt;&lt;C&gt;1&lt;/C&gt;&lt;D xsi:type="xsd:double"&gt;49969632.576&lt;/D&gt;&lt;/FQL&gt;&lt;FQL&gt;&lt;Q&gt;KR7005380001^FF_SHLDRS_EQ(ANN_R,1/1/2016,12/31/2016)&lt;/Q&gt;&lt;R&gt;1&lt;/R&gt;&lt;C&gt;1&lt;/C&gt;&lt;D xsi:type="xsd:double"&gt;67189658&lt;/D&gt;&lt;/FQL&gt;&lt;FQL&gt;&lt;Q&gt;KR7005380001^FF_SHLDRS_EQ(ANN_R,1/1/2017,12/31/2017)&lt;/Q&gt;&lt;R&gt;1&lt;/R&gt;&lt;C&gt;1&lt;/C&gt;&lt;D xsi:type="xsd:double"&gt;69103484&lt;/D&gt;&lt;/FQL&gt;&lt;FQL&gt;&lt;Q&gt;KR7005380001^FF_SHLDRS_EQ(ANN_R,1/1/2018,12/31/2018)&lt;/Q&gt;&lt;R&gt;1&lt;/R&gt;&lt;C&gt;1&lt;/C&gt;&lt;D xsi:type="xsd:double"&gt;67973969&lt;/D&gt;&lt;/FQL&gt;&lt;FQL&gt;&lt;Q&gt;KR7005380001^FF_SHLDRS_EQ(ANN_R,1/1/2019,12/31/2019)&lt;/Q&gt;&lt;R&gt;1&lt;/R&gt;&lt;C&gt;1&lt;/C&gt;&lt;D xsi:type="xsd:double"&gt;70065802&lt;/D&gt;&lt;/FQL&gt;&lt;FQL&gt;&lt;Q&gt;KR7005380001^FF_SHLDRS_EQ(ANN_R,1/1/2020,12/31/2020)&lt;/Q&gt;&lt;R&gt;1&lt;/R&gt;&lt;C&gt;1&lt;/C&gt;&lt;D xsi:type="xsd:double"&gt;69480633&lt;/D&gt;&lt;/FQL&gt;&lt;FQL&gt;&lt;Q&gt;KR7005380001^FF_ASSETS(ANN_R,1/1/2016,12/31/2016)&lt;/Q&gt;&lt;R&gt;1&lt;/R&gt;&lt;C&gt;1&lt;/C&gt;&lt;D xsi:type="xsd:double"&gt;178835928&lt;/D&gt;&lt;/FQL&gt;&lt;FQL&gt;&lt;Q&gt;KR7005380001^FF_ASSETS(ANN_R,1/1/2017,12/31/2017)&lt;/Q&gt;&lt;R&gt;1&lt;/R&gt;&lt;C&gt;1&lt;/C&gt;&lt;D xsi:type="xsd:double"&gt;178199454&lt;/D&gt;&lt;/FQL&gt;&lt;FQL&gt;&lt;Q&gt;KR7005380001^FF_ASSETS(ANN_R,1/1/2018,12/31/2018)&lt;/Q&gt;&lt;R&gt;1&lt;/R&gt;&lt;C&gt;1&lt;/C&gt;&lt;D xsi:type="xsd:double"&gt;180655752&lt;/D&gt;&lt;/FQL&gt;&lt;FQL&gt;&lt;Q&gt;KR7005380001^FF_ASSETS(ANN_R,1/1/2019,12/31/2019)&lt;/Q&gt;&lt;R&gt;1&lt;/R&gt;&lt;C&gt;1&lt;/C&gt;&lt;D xsi:type="xsd:double"&gt;194512220&lt;/D&gt;&lt;/FQL&gt;&lt;FQL&gt;&lt;Q&gt;KR7005380001^FF_ASSETS(ANN_R,1/1/2020,12/31/2020)&lt;/Q&gt;&lt;R&gt;1&lt;/R&gt;&lt;C&gt;1&lt;/C&gt;&lt;D xsi:type="xsd:double"&gt;209344212&lt;/D&gt;&lt;/FQL&gt;&lt;FQL&gt;&lt;Q&gt;JP3381000003^FF_MKT_VAL(ANN_R,1/1/2016,12/31/2016)&lt;/Q&gt;&lt;R&gt;1&lt;/R&gt;&lt;C&gt;1&lt;/C&gt;&lt;D xsi:type="xsd:double"&gt;1950699.961124&lt;/D&gt;&lt;/FQL&gt;&lt;FQL&gt;&lt;Q&gt;JP3381000003^FF_MKT_VAL(ANN_R,1/1/2017,12/31/2017)&lt;/Q&gt;&lt;R&gt;1&lt;/R&gt;&lt;C&gt;1&lt;/C&gt;&lt;D xsi:type="xsd:double"&gt;2263990.58613&lt;/D&gt;&lt;/FQL&gt;&lt;FQL&gt;&lt;Q&gt;JP3381000003^FF_MKT_VAL(ANN_R,1/1/2018,12/31/2018)&lt;/Q&gt;&lt;R&gt;1&lt;/R&gt;&lt;C&gt;1&lt;/C&gt;&lt;D xsi:type="xsd:double"&gt;2062220.6015&lt;/D&gt;&lt;/FQL&gt;&lt;FQL&gt;&lt;Q&gt;JP3381000003^FF_MKT_VAL(ANN_R,1/1/2019,12/31/2019)&lt;/Q&gt;&lt;R&gt;1&lt;/R&gt;&lt;C&gt;1&lt;/C&gt;&lt;D xsi:type="xsd:double"&gt;1798704.681508&lt;/D&gt;&lt;/FQL&gt;&lt;FQL&gt;&lt;Q&gt;JP3381000003^FF_MKT_VAL(ANN_R,1/1/2020,12/31/2020)&lt;/Q&gt;&lt;R&gt;1&lt;/R&gt;&lt;C&gt;1&lt;/C&gt;&lt;D xsi:type="xsd:double"&gt;852000.4202108&lt;/D&gt;&lt;/FQL&gt;&lt;FQL&gt;&lt;Q&gt;JP3381000003^FF_SHLDRS_EQ(ANN_R,1/1/2016,12/31/2016)&lt;/Q&gt;&lt;R&gt;1&lt;/R&gt;&lt;C&gt;1&lt;/C&gt;&lt;D xsi:type="xsd:double"&gt;2773823&lt;/D&gt;&lt;/FQL&gt;&lt;FQL&gt;&lt;Q&gt;JP3381000003^FF_SHLDRS_EQ(ANN_R,1/1/2017,12/31/2017)&lt;/Q&gt;&lt;R&gt;1&lt;/R&gt;&lt;C&gt;1&lt;/C&gt;&lt;D xsi:type="xsd:double"&gt;2948233&lt;/D&gt;&lt;/FQL&gt;&lt;FQL&gt;&lt;Q&gt;JP3381000003^FF_SHLDRS_EQ(ANN_R,1/1/2018,12/31/2018)&lt;/Q&gt;&lt;R&gt;1&lt;/R&gt;&lt;C&gt;1&lt;/C&gt;&lt;D xsi:type="xsd:double"&gt;3136991&lt;/D&gt;&lt;/FQL&gt;&lt;FQL&gt;&lt;Q&gt;JP3381000003^FF_SHLDRS_EQ(ANN_R,1/1/2019,12/31/2019)&lt;/Q&gt;&lt;R&gt;1&lt;/R&gt;&lt;C&gt;1&lt;/C&gt;&lt;D xsi:type="xsd:double"&gt;3230788&lt;/D&gt;&lt;/FQL&gt;&lt;FQL&gt;&lt;Q&gt;JP3381000003^FF_SHLDRS_EQ(ANN_R,1/1/2020,12/31/2020)&lt;/Q&gt;&lt;R&gt;1&lt;/R&gt;&lt;C&gt;1&lt;/C&gt;&lt;D xsi:type="xsd:double"&gt;2641618&lt;/D&gt;&lt;/FQL&gt;&lt;FQL&gt;&lt;Q&gt;JP3381000003^FF_ASSETS(ANN_R,1/1/2016,12/31/2016)&lt;/Q&gt;&lt;R&gt;1&lt;/R&gt;&lt;C&gt;1&lt;/C&gt;&lt;D xsi:type="xsd:double"&gt;6425043&lt;/D&gt;&lt;/FQL&gt;&lt;FQL&gt;&lt;Q&gt;JP3381000003^FF_ASSETS(ANN_R,1/1/2017,12/31/2017)&lt;/Q&gt;&lt;R&gt;1&lt;/R&gt;&lt;C&gt;1&lt;/C&gt;&lt;D xsi:type="xsd:double"&gt;7261923&lt;/D&gt;&lt;/FQL&gt;&lt;FQL&gt;&lt;Q&gt;JP3381000003^FF_ASSETS(ANN_R,1/1/2018,12/31/2018)&lt;/Q&gt;&lt;R&gt;1&lt;/R&gt;&lt;C&gt;1&lt;/C&gt;&lt;D xsi:type="xsd:double"&gt;7756134&lt;/D&gt;&lt;/FQL&gt;&lt;FQL&gt;&lt;Q&gt;JP3381000003^FF_ASSETS(ANN_R,1/1/2019,12/31/2019)&lt;/Q&gt;&lt;R&gt;1&lt;/R&gt;&lt;C&gt;1&lt;/C&gt;&lt;D xsi:type="xsd:double"&gt;8049528&lt;/D&gt;&lt;/FQL&gt;&lt;FQL&gt;&lt;Q&gt;JP3381000003^FF_ASSETS(ANN_R,1/1/2020,12/31/2020)&lt;/Q&gt;&lt;R&gt;1&lt;/R&gt;&lt;C&gt;1&lt;/C&gt;&lt;D xsi:type="xsd:double"&gt;7444965&lt;/D&gt;&lt;/FQL&gt;&lt;FQL&gt;&lt;Q&gt;JP3830800003^FF_MKT_VAL(ANN_R,1/1/2016,12/31/2016)&lt;/Q&gt;&lt;R&gt;1&lt;/R&gt;&lt;C&gt;1&lt;/C&gt;&lt;D xsi:type="xsd:double"&gt;3300649.212&lt;/D&gt;&lt;/FQL&gt;&lt;FQL&gt;&lt;Q&gt;JP3830800003^FF_MKT_VAL(ANN_R,1/1/2017,12/31/2017)&lt;/Q&gt;&lt;R&gt;1&lt;/R&gt;&lt;C&gt;1&lt;/C&gt;&lt;D xsi:type="xsd:double"&gt;3937560.22098&lt;/D&gt;&lt;/FQL&gt;&lt;FQL&gt;&lt;Q&gt;JP3830800003^FF_MKT_VAL(ANN_R,1/1/2018,12/31/2018)&lt;/Q&gt;&lt;R&gt;1&lt;/R&gt;&lt;C&gt;1&lt;/C&gt;&lt;D xsi:type="xsd:double"&gt;3184668.943356&lt;/D&gt;&lt;/FQL&gt;&lt;FQL&gt;&lt;Q&gt;JP3830800003^FF_MKT_VAL(ANN_R,1/1/2019,12/31/2019)&lt;/Q&gt;&lt;R&gt;1&lt;/R&gt;&lt;C&gt;1&lt;/C&gt;&lt;D xsi:type="xsd:double"&gt;2865504.52969&lt;/D&gt;&lt;/FQL&gt;&lt;FQL&gt;&lt;Q&gt;JP3830800003^FF_MKT_VAL(ANN_R,1/1/2020,12/31/2020)&lt;/Q&gt;&lt;R&gt;1&lt;/R&gt;&lt;C&gt;1&lt;/C&gt;&lt;D xsi:type="xsd:double"&gt;2382781.716792&lt;/D&gt;&lt;/FQL&gt;&lt;FQL&gt;&lt;Q&gt;JP3830800003^FF_SHLDRS_EQ(ANN_R,1/1/2016,12/31/2016)&lt;/Q&gt;&lt;R&gt;1&lt;/R&gt;&lt;C&gt;1&lt;/C&gt;&lt;D xsi:type="xsd:double"&gt;2286836&lt;/D&gt;&lt;/FQL&gt;&lt;FQL&gt;&lt;Q&gt;JP3830800003^FF_SHLDRS_EQ(ANN_R,1/1/2017,12/31/2017)&lt;/Q&gt;&lt;R&gt;1&lt;/R&gt;&lt;C&gt;1&lt;/C&gt;&lt;D xsi:type="xsd:double"&gt;2345777&lt;/D&gt;&lt;/FQL&gt;&lt;FQL&gt;&lt;Q&gt;JP3830800003^FF_SHLDRS_EQ(ANN_R,1/1/2018,12/31/2018)&lt;/Q&gt;&lt;R&gt;1&lt;/R&gt;&lt;C&gt;1&lt;/C&gt;&lt;D xsi:type="xsd:double"&gt;2381964&lt;/D&gt;&lt;/FQL&gt;&lt;FQL&gt;&lt;Q&gt;JP3830800003^FF_SHLDRS_EQ(ANN_R,1/1/2019,12/31/2019)&lt;/Q&gt;&lt;R&gt;1&lt;/R&gt;&lt;C&gt;1&lt;/C&gt;&lt;D xsi:type="xsd:double"&gt;2349378&lt;/D&gt;&lt;/FQL&gt;&lt;FQL&gt;&lt;Q&gt;JP3830800003^FF_SHLDRS_EQ(ANN_R,1/1/2020,12/31/2020)&lt;/Q&gt;&lt;R&gt;1&lt;/R&gt;&lt;C&gt;1&lt;/C&gt;&lt;D xsi:type="xsd:double"&gt;2149958&lt;/D&gt;&lt;/FQL&gt;&lt;FQL&gt;&lt;Q&gt;JP3830800003^FF_ASSETS(ANN_R,1/1/2016,12/31/2016)&lt;/Q&gt;&lt;R&gt;1&lt;/R&gt;&lt;C&gt;1&lt;/C&gt;&lt;D xsi:type="xsd:double"&gt;3716030&lt;/D&gt;&lt;/FQL&gt;&lt;FQL&gt;&lt;Q&gt;JP3830800003^FF_ASSETS(ANN_R,1/1/2017,12/31/2017)&lt;/Q&gt;&lt;R&gt;1&lt;/R&gt;&lt;C&gt;1&lt;/C&gt;&lt;D xsi:type="xsd:double"&gt;3959038&lt;/D&gt;&lt;/FQL&gt;&lt;FQL&gt;&lt;Q&gt;JP3830800003^FF_ASSETS(ANN_R,1/1/2018,12/31/2018)&lt;/Q&gt;&lt;R&gt;1&lt;/R&gt;&lt;C&gt;1&lt;/C&gt;&lt;D xsi:type="xsd:double"&gt;3840269&lt;/D&gt;&lt;/FQL&gt;&lt;FQL&gt;&lt;Q&gt;JP3830800003^FF_ASSETS(ANN_R,1/1/2019,12/31/2019)&lt;/Q&gt;&lt;R&gt;1&lt;/R&gt;&lt;C&gt;1&lt;/C&gt;&lt;D xsi:type="xsd:double"&gt;4277016&lt;/D&gt;&lt;/FQL&gt;&lt;FQL&gt;&lt;Q&gt;JP3830800003^FF_ASSETS(ANN_R,1/1/2020,12/31/2020)&lt;/Q&gt;&lt;R&gt;1&lt;/R&gt;&lt;C&gt;1&lt;/C&gt;&lt;D xsi:type="xsd:double"&gt;4189327&lt;/D&gt;&lt;/FQL&gt;&lt;FQL&gt;&lt;Q&gt;TW0002886009^FF_MKT_VAL(ANN_R,1/1/2016,12/31/2016)&lt;/Q&gt;&lt;R&gt;1&lt;/R&gt;&lt;C&gt;1&lt;/C&gt;&lt;D xsi:type="xsd:double"&gt;312796.014940645&lt;/D&gt;&lt;/FQL&gt;&lt;FQL&gt;&lt;Q&gt;TW0002886009^FF_MKT_VAL(ANN_R,1/1/2017,12/31/2017)&lt;/Q&gt;&lt;R&gt;1&lt;/R&gt;&lt;C&gt;1&lt;/C&gt;&lt;D xsi:type="xsd:double"&gt;327075.826044113&lt;/D&gt;&lt;/FQL&gt;&lt;FQL&gt;&lt;Q&gt;TW0002886009^FF_MKT_VAL(ANN_R,1/1/2018,12/31/2018)&lt;/Q&gt;&lt;R&gt;1&lt;/R&gt;&lt;C&gt;1&lt;/C&gt;&lt;D xsi:type="xsd:double"&gt;352915.371385187&lt;/D&gt;&lt;/FQL&gt;&lt;FQL&gt;&lt;Q&gt;TW0002886009^FF_MKT_VAL(ANN_R,1/1/2019,12/31/2019)&lt;/Q&gt;&lt;R&gt;1&lt;/R&gt;&lt;C&gt;1&lt;/C&gt;&lt;D xsi:type="xsd:double"&gt;416154.61449951&lt;/D&gt;&lt;/FQL&gt;&lt;FQL&gt;&lt;Q&gt;TW0002886009^FF_MKT_VAL(ANN_R,1/1/2020,12/31/2020)&lt;/Q&gt;&lt;R&gt;1&lt;/R&gt;&lt;C&gt;1&lt;/C&gt;&lt;D xsi:type="xsd:double"&gt;405274.725230632&lt;/D&gt;&lt;/FQL&gt;&lt;FQL&gt;&lt;Q&gt;TW0002886009^FF_SHLDRS_EQ(ANN_R,1/1/2016,12/31/2016)&lt;/Q&gt;&lt;R&gt;1&lt;/R&gt;&lt;C&gt;1&lt;/C&gt;&lt;D xsi:type="xsd:double"&gt;291985.353&lt;/D&gt;&lt;/FQL&gt;&lt;FQL&gt;&lt;Q&gt;TW0002886009^FF_SHLDRS_EQ(ANN_R,1/1/2017,12/31/2017)&lt;/Q&gt;&lt;R&gt;1&lt;/R&gt;&lt;C&gt;1&lt;/C&gt;&lt;D xsi:type="xsd:double"&gt;298054.133&lt;/D&gt;&lt;/FQL&gt;&lt;FQL&gt;&lt;Q&gt;TW0002886009^FF_SHLDRS_EQ(ANN_R,1/1/2018,12/31/2018)&lt;/Q&gt;&lt;R&gt;1&lt;/R&gt;&lt;C&gt;1&lt;/C&gt;&lt;D xsi:type="xsd:double"&gt;314242.28&lt;/D&gt;&lt;/FQL&gt;&lt;FQL&gt;&lt;Q&gt;TW0002886009^FF_SHLDRS_EQ(ANN_R,1/1/2019,12/31/2019)&lt;/Q&gt;&lt;R&gt;1&lt;/R&gt;&lt;C&gt;1&lt;/C&gt;&lt;D xsi:type="xsd:double"&gt;324061.248&lt;/D&gt;&lt;/FQL&gt;&lt;FQL&gt;&lt;Q&gt;TW0002886009^FF_SHLDRS_EQ(ANN_R,1/1/2020,12/31/2020)&lt;/Q&gt;&lt;R&gt;1&lt;/R&gt;&lt;C&gt;1&lt;/C&gt;&lt;D xsi:type="xsd:double"&gt;326588.96&lt;/D&gt;&lt;/FQL&gt;&lt;FQL&gt;&lt;Q&gt;TW0002886009^FF_ASSETS(ANN_R,1/1/2016,12/31/2016)&lt;/Q&gt;&lt;R&gt;1&lt;/R&gt;&lt;C&gt;1&lt;/C&gt;&lt;D xsi:type="xsd:double"&gt;3319791.416&lt;/D&gt;&lt;/FQL&gt;&lt;FQL&gt;&lt;Q&gt;TW0002886009^FF_ASSETS(ANN_R,1/1/2017,12/31/2017)&lt;/Q&gt;&lt;R&gt;1&lt;/R&gt;&lt;C&gt;1&lt;/C&gt;&lt;D xsi:type="xsd:double"&gt;3547292.507&lt;/D&gt;&lt;/FQL&gt;&lt;FQL&gt;&lt;Q&gt;TW0002886009^FF_ASSETS(ANN_R,1/1/2018,12/31/2018)&lt;/Q&gt;&lt;R&gt;1&lt;/R&gt;&lt;C&gt;1&lt;/C&gt;&lt;D xsi:type="xsd:double"&gt;3542059.361&lt;/D&gt;&lt;/FQL&gt;&lt;FQL&gt;&lt;Q&gt;TW0002886009^FF_ASSETS(ANN_R,1/1/2019,12/31/2019)&lt;/Q&gt;&lt;R&gt;1&lt;/R&gt;&lt;C&gt;1&lt;/C&gt;&lt;D xsi:type="xsd:double"&gt;3683547.78&lt;/D&gt;&lt;/FQL&gt;&lt;FQL&gt;&lt;Q&gt;TW0002886009^FF_ASSETS(ANN_R,1/1/2020,12/31/2020)&lt;/Q&gt;&lt;R&gt;1&lt;/R&gt;&lt;C&gt;1&lt;/C&gt;&lt;D xsi:type="xsd:double"&gt;3856376.532&lt;/D&gt;&lt;/FQL&gt;&lt;FQL&gt;&lt;Q&gt;JP3933800009^FF_MKT_VAL(ANN_R,1/1/2016,12/31/2016)&lt;/Q&gt;&lt;R&gt;1&lt;/R&gt;&lt;C&gt;1&lt;/C&gt;&lt;D xsi:type="xsd:double"&gt;2726703.3806&lt;/D&gt;&lt;/FQL&gt;&lt;FQL&gt;&lt;Q&gt;JP3933800009^FF_MKT_VAL(ANN_R,1/1/2017,12/31/2017)&lt;/Q&gt;&lt;R&gt;1&lt;/R&gt;&lt;C&gt;1&lt;/C&gt;&lt;D xsi:type="xsd:double"&gt;2926087.6864&lt;/D&gt;&lt;/FQL&gt;&lt;FQL&gt;&lt;Q&gt;JP3933800009^FF_MKT_VAL(ANN_R,1/1/2018,12/31/2018)&lt;/Q&gt;&lt;R&gt;1&lt;/R&gt;&lt;C&gt;1&lt;/C&gt;&lt;D xsi:type="xsd:double"&gt;2812859.57121&lt;/D&gt;&lt;/FQL&gt;&lt;FQL&gt;&lt;Q&gt;JP3933800009^FF_MKT_VAL(ANN_R,1/1/2019,12/31/2019)&lt;/Q&gt;&lt;R&gt;1&lt;/R&gt;&lt;C&gt;1&lt;/C&gt;&lt;D xsi:type="xsd:double"&gt;1377696.416665&lt;/D&gt;&lt;/FQL&gt;&lt;FQL&gt;&lt;Q&gt;JP3933800009^FF_MKT_VAL(ANN_R,1/1/2020,12/31/2020)&lt;/Q&gt;&lt;R&gt;1&lt;/R&gt;&lt;C&gt;1&lt;/C&gt;&lt;D xsi:type="xsd:double"&gt;1657331.36982&lt;/D&gt;&lt;/FQL&gt;&lt;FQL&gt;&lt;Q&gt;JP3933800009^FF_SHLDRS_EQ(ANN_R,1/1/2016,12/31/2016)&lt;/Q&gt;&lt;R&gt;1&lt;/R&gt;&lt;C&gt;1&lt;/C&gt;&lt;D xsi:type="xsd:double"&gt;844166&lt;/D&gt;&lt;/FQL&gt;&lt;FQL&gt;&lt;Q&gt;JP3933800009^FF_SHLDRS_EQ(ANN_R,1/1/2017,12/31/2017)&lt;/Q&gt;&lt;R&gt;1&lt;/R&gt;&lt;C&gt;1&lt;/C&gt;&lt;D xsi:type="xsd:double"&gt;930820&lt;/D&gt;&lt;/FQL&gt;&lt;FQL&gt;&lt;Q&gt;JP3933800009^FF_SHLDRS_EQ(ANN_R,1/1/2018,12/31/2018)&lt;/Q&gt;&lt;R&gt;1&lt;/R&gt;&lt;C&gt;1&lt;/C&gt;&lt;D xsi:type="xsd:double"&gt;1013368&lt;/D&gt;&lt;/FQL&gt;&lt;FQL&gt;&lt;Q&gt;JP3933800009^FF_SHLDRS_EQ(ANN_R,1/1/2019,12/31/2019)&lt;/Q&gt;&lt;R&gt;1&lt;/R&gt;&lt;C&gt;1&lt;/C&gt;&lt;D xsi:type="xsd:double"&gt;818291&lt;/D&gt;&lt;/FQL&gt;&lt;FQL&gt;&lt;Q&gt;JP3933800009^FF_SHLDRS_EQ(ANN_R,1/1/2020,12/31/2020)&lt;/Q&gt;&lt;R&gt;1&lt;/R&gt;&lt;C&gt;1&lt;/C&gt;&lt;D xsi:type="xsd:double"&gt;771548&lt;/D&gt;&lt;/FQL&gt;&lt;FQL&gt;&lt;Q&gt;JP3933800009^FF_ASSETS(ANN_R,1/1/2016,12/31/2016)&lt;/Q&gt;&lt;R&gt;1&lt;/R&gt;&lt;C&gt;1&lt;/C&gt;&lt;D xsi:type="xsd:double"&gt;1342799&lt;/D&gt;&lt;/FQL&gt;&lt;FQL&gt;&lt;Q&gt;JP3933800009^FF_ASSETS(ANN_R,1/1/2017,12/31/2017)&lt;/Q&gt;&lt;R&gt;1&lt;/R&gt;&lt;C&gt;1&lt;/C&gt;&lt;D xsi:type="xsd:double"&gt;1551255&lt;/D&gt;&lt;/FQL&gt;&lt;FQL&gt;&lt;Q&gt;JP3933800009^FF_ASSETS(ANN_R,1/1/2018,12/31/2018)&lt;/Q&gt;&lt;R&gt;1&lt;/R&gt;&lt;C&gt;1&lt;/C&gt;&lt;D xsi:type="xsd:double"&gt;2534075&lt;/D&gt;&lt;/FQL&gt;&lt;FQL&gt;&lt;Q&gt;JP3933800009^FF_ASSETS(ANN_R,1/1/2019,12/31/2019)&lt;/Q&gt;&lt;R&gt;1&lt;/R&gt;&lt;C&gt;1&lt;/C&gt;&lt;D xsi:type="xsd:double"&gt;2443561&lt;/D&gt;&lt;/FQL&gt;&lt;FQL&gt;&lt;Q&gt;JP3933800009^FF_ASSETS(ANN_R,1/1/2020,12/31/2020)&lt;/Q&gt;&lt;R&gt;1&lt;/R&gt;&lt;C&gt;1&lt;/C&gt;&lt;D xsi:type="xsd:double"&gt;3951299&lt;/D&gt;&lt;/FQL&gt;&lt;FQL&gt;&lt;Q&gt;KR7068270008^FF_MKT_VAL(ANN_R,1/1/2016,12/31/2016)&lt;/Q&gt;&lt;R&gt;1&lt;/R&gt;&lt;C&gt;1&lt;/C&gt;&lt;D xsi:type="xsd:double"&gt;13144961.4161254&lt;/D&gt;&lt;/FQL&gt;&lt;FQL&gt;&lt;Q&gt;KR7068270008^FF_MKT_VAL(ANN_R,1/1/2017,12/31/2017)&lt;/Q&gt;&lt;R&gt;1&lt;/R&gt;&lt;C&gt;1&lt;/C&gt;&lt;D xsi:type="xsd:double"&gt;27535712.3224444&lt;/D&gt;&lt;/FQL&gt;&lt;FQL&gt;&lt;Q&gt;KR7068270008^FF_MKT_VAL(ANN_R,1/1/2018,12/31/2018)&lt;/Q&gt;&lt;R&gt;1&lt;/R&gt;&lt;C&gt;1&lt;/C&gt;&lt;D xsi:type="xsd:double"&gt;28278548.4501078&lt;/D&gt;&lt;/FQL&gt;&lt;FQL&gt;&lt;Q&gt;KR7068270008^FF_MKT_VAL(ANN_R,1/1/2019,12/31/2019)&lt;/Q&gt;&lt;R&gt;1&lt;/R&gt;&lt;C&gt;1&lt;/C&gt;&lt;D xsi:type="xsd:double"&gt;24175552.18365&lt;/D&gt;&lt;/FQL&gt;&lt;FQL&gt;&lt;Q&gt;KR7068270008^FF_MKT_VAL(ANN_R,1/1/2020,12/31/2020)&lt;/Q&gt;&lt;R&gt;1&lt;/R&gt;&lt;C&gt;1&lt;/C&gt;&lt;D xsi:type="xsd:double"&gt;48989351.0202&lt;/D&gt;&lt;/FQL&gt;&lt;FQL&gt;&lt;Q&gt;KR7068270008^FF_SHLDRS_EQ(ANN_R,1/1/2016,12/31/2016)&lt;/Q&gt;&lt;R&gt;1&lt;/R&gt;&lt;C&gt;1&lt;/C&gt;&lt;D xsi:type="xsd:double"&gt;2053638.429131&lt;/D&gt;&lt;/FQL&gt;&lt;FQL&gt;&lt;Q&gt;KR7068270008^FF_SHLDRS_EQ(ANN_R,1/1/2017,12/31/2017)&lt;/Q&gt;&lt;R&gt;1&lt;/R&gt;&lt;C&gt;1&lt;/C&gt;&lt;D xsi:type="xsd:double"&gt;2308892.376906&lt;/D&gt;&lt;/FQL&gt;&lt;FQL&gt;&lt;Q&gt;KR7068270008^FF_SHLDRS_EQ(ANN_R,1/1/2018,12/31/2018)&lt;/Q&gt;&lt;R&gt;1&lt;/R&gt;&lt;C&gt;1&lt;/C&gt;&lt;D xsi:type="xsd:double"&gt;2486503.851739&lt;/D&gt;&lt;/FQL&gt;&lt;FQL&gt;&lt;Q&gt;KR7068270008^FF_SHLDRS_EQ(ANN_R,1/1/2019,12/31/2019)&lt;/Q&gt;&lt;R&gt;1&lt;/R&gt;&lt;C&gt;1&lt;/C&gt;&lt;D xsi:type="xsd:double"&gt;2760109.363157&lt;/D&gt;&lt;/FQL&gt;&lt;FQL&gt;&lt;Q&gt;KR7068270008^FF_SHLDRS_EQ(ANN_R,1/1/2020,12/31/2020)&lt;/Q&gt;&lt;R&gt;1&lt;/R&gt;&lt;C&gt;1&lt;/C&gt;&lt;D xsi:type="xsd:double"&gt;3307677.045157&lt;/D&gt;&lt;/FQL&gt;&lt;FQL&gt;&lt;Q&gt;KR7068270008^FF_ASSETS(ANN_R,1/1/2016,12/31/2016)&lt;/Q&gt;&lt;R&gt;1&lt;/R&gt;&lt;C&gt;1&lt;/C&gt;&lt;D xsi:type="xsd:double"&gt;3117567.414472&lt;/D&gt;&lt;/FQL&gt;&lt;FQL&gt;&lt;Q&gt;KR7068270008^FF_ASSETS(ANN_R,1/1/2017,12/31/2017)&lt;/Q&gt;&lt;R&gt;1&lt;/R&gt;&lt;C&gt;1&lt;/C&gt;&lt;D xsi:type="xsd:double"&gt;3410792.945653&lt;/D&gt;&lt;/FQL&gt;&lt;FQL&gt;&lt;Q&gt;KR7068270008^FF_ASSETS(ANN_R,1/1/2018,12/31/2018)&lt;/Q&gt;&lt;R&gt;1&lt;/R&gt;&lt;C&gt;1&lt;/C&gt;&lt;D xsi:type="xsd:double"&gt;3590820.99093&lt;/D&gt;&lt;/FQL&gt;&lt;FQL&gt;&lt;Q&gt;KR7068270008^FF_ASSETS(ANN_R,1/1/2019,12/31/2019)&lt;/Q&gt;&lt;R&gt;1&lt;/R&gt;&lt;C&gt;1&lt;/C&gt;&lt;D xsi:type="xsd:double"&gt;3859646.629058&lt;/D&gt;&lt;/FQL&gt;&lt;FQL&gt;&lt;Q&gt;KR7068270008^FF_ASSETS(ANN_R,1/1/2020,12/31/2020)&lt;/Q&gt;&lt;R&gt;1&lt;/R&gt;&lt;C&gt;1&lt;/C&gt;&lt;D xsi:type="xsd:double"&gt;5020121.254019&lt;/D&gt;&lt;/FQL&gt;&lt;FQL&gt;&lt;Q&gt;KR7012330007^FF_MKT_VAL(ANN_R,1/1/2016,12/31/2016)&lt;/Q&gt;&lt;R&gt;1&lt;/R&gt;&lt;C&gt;1&lt;/C&gt;&lt;D xsi:type="xsd:double"&gt;25002025.488&lt;/D&gt;&lt;/FQL&gt;&lt;FQL&gt;&lt;Q&gt;KR7012330007^FF_MKT_VAL(ANN_R,1/1/2017,12/31/2017)&lt;/Q&gt;&lt;R&gt;1&lt;/R&gt;&lt;C&gt;1&lt;/C&gt;&lt;D xsi:type="xsd:double"&gt;24907320.846&lt;/D&gt;&lt;/FQL&gt;&lt;FQL&gt;&lt;Q&gt;KR7012330007^FF_MKT_VAL(ANN_R,1/1/2018,12/31/2018)&lt;/Q&gt;&lt;R&gt;1&lt;/R&gt;&lt;C&gt;1&lt;/C&gt;&lt;D xsi:type="xsd:double"&gt;17993126.92&lt;/D&gt;&lt;/FQL&gt;&lt;FQL&gt;&lt;Q&gt;KR7012330007^FF_MKT_VAL(ANN_R,1/1/2019,12/31/2019)&lt;/Q&gt;&lt;R&gt;1&lt;/R&gt;&lt;C&gt;1&lt;/C&gt;&lt;D xsi:type="xsd:double"&gt;23919912.704&lt;/D&gt;&lt;/FQL&gt;&lt;FQL&gt;&lt;Q&gt;KR7012330007^FF_MKT_VAL(ANN_R,1/1/2020,12/31/2020)&lt;/Q&gt;&lt;R&gt;1&lt;/R&gt;&lt;C&gt;1&lt;/C&gt;&lt;D xsi:type="xsd:double"&gt;23639395.017&lt;/D&gt;&lt;/FQL&gt;&lt;FQL&gt;&lt;Q&gt;KR7012330007^FF_SHLDRS_EQ(ANN_R,1/1/2016,12/31/2016)&lt;/Q&gt;&lt;R&gt;1&lt;/R&gt;&lt;C&gt;1&lt;/C&gt;&lt;D xsi:type="xsd:double"&gt;28494530&lt;/D&gt;&lt;/FQL&gt;&lt;FQL&gt;&lt;Q&gt;KR7012330007^FF_SHLDRS_EQ(ANN_R,1/1/2017,12/31/2017)&lt;/Q&gt;&lt;R&gt;1&lt;/R&gt;&lt;C&gt;1&lt;/C&gt;&lt;D xsi:type="xsd:double"&gt;29295405&lt;/D&gt;&lt;/FQL&gt;&lt;FQL&gt;&lt;Q&gt;KR7012330007^FF_SHLDRS_EQ(ANN_R,1/1/2018,12/31/2018)&lt;/Q&gt;&lt;R&gt;1&lt;/R&gt;&lt;C&gt;1&lt;/C&gt;&lt;D xsi:type="xsd:double"&gt;30630495&lt;/D&gt;&lt;/FQL&gt;&lt;FQL&gt;&lt;Q&gt;KR7012330007^FF_SHLDRS_EQ(ANN_R,1/1/2019,12/31/2019)&lt;/Q&gt;&lt;R&gt;1&lt;/R&gt;&lt;C&gt;1&lt;/C&gt;&lt;D xsi:type="xsd:double"&gt;32330018&lt;/D&gt;&lt;/FQL&gt;&lt;FQL&gt;&lt;Q&gt;KR7012330007^FF_SHLDRS_EQ(ANN_R,1/1/2020,12/31/2020)&lt;/Q&gt;&lt;R&gt;1&lt;/R&gt;&lt;C&gt;1&lt;/C&gt;&lt;D xsi:type="xsd:double"&gt;33252668&lt;/D&gt;&lt;/FQL&gt;&lt;FQL&gt;&lt;Q&gt;KR7012330007^FF_ASSETS(ANN_R,1/1/2016,12/31/2016)&lt;/Q&gt;&lt;R&gt;1&lt;/R&gt;&lt;C&gt;1&lt;/C&gt;&lt;D xsi:type="xsd:double"&gt;41711608&lt;/D&gt;&lt;/FQL&gt;&lt;FQL&gt;&lt;Q&gt;KR7012330007^FF_ASSETS(ANN_R,1/1/2017,12/31/2017)&lt;/Q&gt;&lt;R&gt;1&lt;/R&gt;&lt;C&gt;1&lt;/C&gt;&lt;D xsi:type="xsd:double"&gt;41736819&lt;/D&gt;&lt;/FQL&gt;&lt;FQL&gt;&lt;Q&gt;KR7012330007^FF_ASSETS(ANN_R,1/1/2018,12/31/2018)&lt;/Q&gt;&lt;R&gt;1&lt;/R&gt;&lt;C&gt;1&lt;/C&gt;&lt;D xsi:type="xsd:double"&gt;43071132&lt;/D&gt;&lt;/FQL&gt;&lt;FQL&gt;&lt;Q&gt;KR7012330007^FF_ASSETS(ANN_R,1/1/2019,12/31/2019)&lt;/Q&gt;&lt;R&gt;1&lt;/R&gt;&lt;C&gt;1&lt;/C&gt;&lt;D xsi:type="xsd:double"&gt;46606064&lt;/D&gt;&lt;/FQL&gt;&lt;FQL&gt;&lt;Q&gt;KR7012330007^FF_ASSETS(ANN_R,1/1/2020,12/31/2020)&lt;/Q&gt;&lt;R&gt;1&lt;/R&gt;&lt;C&gt;1&lt;/C&gt;&lt;D xsi:type="xsd:double"&gt;48497676&lt;/D&gt;&lt;/FQL&gt;&lt;FQL&gt;&lt;Q&gt;TW0001216000^FF_MKT_VAL(ANN_R,1/1/2016,12/31/2016)&lt;/Q&gt;&lt;R&gt;1&lt;/R&gt;&lt;C&gt;1&lt;/C&gt;&lt;D xsi:type="xsd:double"&gt;303419.601&lt;/D&gt;&lt;/FQL&gt;&lt;FQL&gt;&lt;Q&gt;TW0001216000^FF_MKT_VAL(ANN_R,1/1/2017,12/31/2017)&lt;/Q&gt;&lt;R&gt;1&lt;/R&gt;&lt;C&gt;1&lt;/C&gt;&lt;D xsi:type="xsd:double"&gt;375012.99&lt;/D&gt;&lt;/FQL&gt;&lt;FQL&gt;&lt;Q&gt;TW0001216000^FF_MKT_VAL(ANN_R,1/1/2018,12/31/2018)&lt;/Q&gt;&lt;R&gt;1&lt;/R&gt;&lt;C&gt;1&lt;/C&gt;&lt;D xsi:type="xsd:double"&gt;396604.647&lt;/D&gt;&lt;/FQL&gt;&lt;FQL&gt;&lt;Q&gt;TW0001216000^FF_MKT_VAL(ANN_R,1/1/2019,12/31/2019)&lt;/Q&gt;&lt;R&gt;1&lt;/R&gt;&lt;C&gt;1&lt;/C&gt;&lt;D xsi:type="xsd:double"&gt;421605.513&lt;/D&gt;&lt;/FQL&gt;&lt;FQL&gt;&lt;Q&gt;TW0001216000^FF_MKT_VAL(ANN_R,1/1/2020,12/31/2020)&lt;/Q&gt;&lt;R&gt;1&lt;/R&gt;&lt;C&gt;1&lt;/C&gt;&lt;D xsi:type="xsd:double"&gt;383536.0125&lt;/D&gt;&lt;/FQL&gt;&lt;FQL&gt;&lt;Q&gt;TW0001216000^FF_SHLDRS_EQ(ANN_R,1/1/2016,12/31/2016)&lt;/Q&gt;&lt;R&gt;1&lt;/R&gt;&lt;C&gt;1&lt;/C&gt;&lt;D xsi:type="xsd:double"&gt;94405.847&lt;/D&gt;&lt;/FQL&gt;&lt;FQL&gt;&lt;Q&gt;TW0001216000^FF_SHLDRS_EQ(ANN_R,1/1/2017,12/31/2017)&lt;/Q&gt;&lt;R&gt;1&lt;/R&gt;&lt;C&gt;1&lt;/C&gt;&lt;D xsi:type="xsd:double"&gt;120075.277&lt;/D&gt;&lt;/FQL&gt;&lt;FQL&gt;&lt;Q&gt;TW0001216000^FF_SHLDRS_EQ(ANN_R,1/1/2018,12/31/2018)&lt;/Q&gt;&lt;R&gt;1&lt;/R&gt;&lt;C&gt;1&lt;/C&gt;&lt;D xsi:type="xsd:double"&gt;106354.513&lt;/D&gt;&lt;/FQL&gt;&lt;FQL&gt;&lt;Q&gt;TW0001216000^FF_SHLDRS_EQ(ANN_R,1/1/2019,12/31/2019)&lt;/Q&gt;&lt;R&gt;1&lt;/R&gt;&lt;C&gt;1&lt;/C&gt;&lt;D xsi:type="xsd:double"&gt;108416.344&lt;/D&gt;&lt;/FQL&gt;&lt;FQL&gt;&lt;Q&gt;TW0001216000^FF_SHLDRS_EQ(ANN_R,1/1/2020,12/31/2020)&lt;/Q&gt;&lt;R&gt;1&lt;/R&gt;&lt;C&gt;1&lt;/C&gt;&lt;D xsi:type="xsd:double"&gt;114444.019&lt;/D&gt;&lt;/FQL&gt;&lt;FQL&gt;&lt;Q&gt;TW0001216000^FF_ASSETS(ANN_R,1/1/2016,12/31/2016)&lt;/Q&gt;&lt;R&gt;1&lt;/R&gt;&lt;C&gt;1&lt;/C&gt;&lt;D xsi:type="xsd:double"&gt;378585.465&lt;/D&gt;&lt;/FQL&gt;&lt;FQL&gt;&lt;Q&gt;TW0001216000^FF_ASSETS(ANN_R,1/1/2017,12/31/2017)&lt;/Q&gt;&lt;R&gt;1&lt;/R&gt;&lt;C&gt;1&lt;/C&gt;&lt;D xsi:type="xsd:double"&gt;414655.454&lt;/D&gt;&lt;/FQL&gt;&lt;FQL&gt;&lt;Q&gt;TW0001216000^FF_ASSETS(ANN_R,1/1/2018,12/31/2018)&lt;/Q&gt;&lt;R&gt;1&lt;/R&gt;&lt;C&gt;1&lt;/C&gt;&lt;D xsi:type="xsd:double"&gt;407150.086&lt;/D&gt;&lt;/FQL&gt;&lt;FQL&gt;&lt;Q&gt;TW0001216000^FF_ASSETS(ANN_R,1/1/2019,12/31/2019)&lt;/Q&gt;&lt;R&gt;1&lt;/R&gt;&lt;C&gt;1&lt;/C&gt;&lt;D xsi:type="xsd:double"&gt;477455.273&lt;/D&gt;&lt;/FQL&gt;&lt;FQL&gt;&lt;Q&gt;TW0001216000^FF_ASSETS(ANN_R,1/1/2020,12/31/2020)&lt;/Q&gt;&lt;R&gt;1&lt;/R&gt;&lt;C&gt;1&lt;/C&gt;&lt;D xsi:type="xsd:double"&gt;495338.492&lt;/D&gt;&lt;/FQL&gt;&lt;FQL&gt;&lt;Q&gt;JP3890350006^FF_MKT_VAL(ANN_R,1/1/2016,12/31/2016)&lt;/Q&gt;&lt;R&gt;1&lt;/R&gt;&lt;C&gt;1&lt;/C&gt;&lt;D xsi:type="xsd:double"&gt;4664970.823116&lt;/D&gt;&lt;/FQL&gt;&lt;FQL&gt;&lt;Q&gt;JP3890350006^FF_MKT_VAL(ANN_R,1/1/2017,12/31/2017)&lt;/Q&gt;&lt;R&gt;1&lt;/R&gt;&lt;C&gt;1&lt;/C&gt;&lt;D xsi:type="xsd:double"&gt;5703558.17139&lt;/D&gt;&lt;/FQL&gt;&lt;FQL&gt;&lt;Q&gt;JP3890350006^FF_MKT_VAL(ANN_R,1/1/2018,12/31/2018)&lt;/Q&gt;&lt;R&gt;1&lt;/R&gt;&lt;C&gt;1&lt;/C&gt;&lt;D xsi:type="xsd:double"&gt;6288269.445276&lt;/D&gt;&lt;/FQL&gt;&lt;FQL&gt;&lt;Q&gt;JP3890350006^FF_MKT_VAL(ANN_R,1/1/2019,12/31/2019)&lt;/Q&gt;&lt;R&gt;1&lt;/R&gt;&lt;C&gt;1&lt;/C&gt;&lt;D xsi:type="xsd:double"&gt;5409347.545752&lt;/D&gt;&lt;/FQL&gt;&lt;FQL&gt;&lt;Q&gt;JP3890350006^FF_MKT_VAL(ANN_R,1/1/2020,12/31/2020)&lt;/Q&gt;&lt;R&gt;1&lt;/R&gt;&lt;C&gt;1&lt;/C&gt;&lt;D xsi:type="xsd:double"&gt;3592268.043599&lt;/D&gt;&lt;/FQL&gt;&lt;FQL&gt;&lt;Q&gt;JP3890350006^FF_SHLDRS_EQ(ANN_R,1/1/2016,12/31/2016)&lt;/Q&gt;&lt;R&gt;1&lt;/R&gt;&lt;C&gt;1&lt;/C&gt;&lt;D xsi:type="xsd:double"&gt;8916647&lt;/D&gt;&lt;/FQL&gt;&lt;FQL&gt;&lt;Q&gt;JP3890350006^FF_SHLDRS_EQ(ANN_R,1/1/2017,12/31/2017)&lt;/Q&gt;&lt;R&gt;1&lt;/R&gt;&lt;C&gt;1&lt;/C&gt;&lt;D xsi:type="xsd:double"&gt;9735022&lt;/D&gt;&lt;/FQL&gt;&lt;FQL&gt;&lt;Q&gt;JP3890350006^FF_SHLDRS_EQ(ANN_R,1/1/2018,12/31/2018)&lt;/Q&gt;&lt;R&gt;1&lt;/R&gt;&lt;C&gt;1&lt;/C&gt;&lt;D xsi:type="xsd:double"&gt;10393288&lt;/D&gt;&lt;/FQL&gt;&lt;FQL&gt;&lt;Q&gt;JP3890350006^FF_SHLDRS_EQ(ANN_R,1/1/2019,12/31/2019)&lt;/Q&gt;&lt;R&gt;1&lt;/R&gt;&lt;C&gt;1&lt;/C&gt;&lt;D xsi:type="xsd:double"&gt;10773071&lt;/D&gt;&lt;/FQL&gt;&lt;FQL&gt;&lt;Q&gt;JP3890350006^FF_SHLDRS_EQ(ANN_R,1/1/2020,12/31/2020)&lt;/Q&gt;&lt;R&gt;1&lt;/R&gt;&lt;C&gt;1&lt;/C&gt;&lt;D xsi:type="xsd:double"&gt;10722034&lt;/D&gt;&lt;/FQL&gt;&lt;FQL&gt;&lt;Q&gt;JP3890350006^FF_ASSETS(ANN_R,1/1/2016,12/31/2016)&lt;/Q&gt;&lt;R&gt;1&lt;/R&gt;&lt;C&gt;1&lt;/C&gt;&lt;D xsi:type="xsd:double"&gt;186585842&lt;/D&gt;&lt;/FQL&gt;&lt;FQL&gt;&lt;Q&gt;JP3890350006^FF_ASSETS(ANN_R,1/1/2017,12/31/2017)&lt;/Q&gt;&lt;R&gt;1&lt;/R&gt;&lt;C&gt;1&lt;/C&gt;&lt;D xsi:type="xsd:double"&gt;197791611&lt;/D&gt;&lt;/FQL&gt;&lt;FQL&gt;&lt;Q&gt;JP3890350006^FF_ASSETS(ANN_R,1/1/2018,12/31/2018)&lt;/Q&gt;&lt;R&gt;1&lt;/R&gt;&lt;C&gt;1&lt;/C&gt;&lt;D xsi:type="xsd:double"&gt;199049128&lt;/D&gt;&lt;/FQL&gt;&lt;FQL&gt;&lt;Q&gt;JP3890350006^FF_ASSETS(ANN_R,1/1/2019,12/31/2019)&lt;/Q&gt;&lt;R&gt;1&lt;/R&gt;&lt;C&gt;1&lt;/C&gt;&lt;D xsi:type="xsd:double"&gt;203659146&lt;/D&gt;&lt;/FQL&gt;&lt;FQL&gt;&lt;Q&gt;JP3890350006^FF_ASSETS(ANN_R,1/1/2020,12/31/2020)&lt;/Q&gt;&lt;R&gt;1&lt;/R&gt;&lt;C&gt;1&lt;/C&gt;&lt;D xsi:type="xsd:double"&gt;219863518&lt;/D&gt;&lt;/FQL&gt;&lt;FQL&gt;&lt;Q&gt;JP3358000002^FF_MKT_VAL(ANN_R,1/1/2016,12/31/2016)&lt;/Q&gt;&lt;R&gt;1&lt;/R&gt;&lt;C&gt;1&lt;/C&gt;&lt;D xsi:type="xsd:double"&gt;1700174.81732&lt;/D&gt;&lt;/FQL&gt;&lt;FQL&gt;&lt;Q&gt;JP3358000002^FF_MKT_VAL(ANN_R,1/1/2017,12/31/2017)&lt;/Q&gt;&lt;R&gt;1&lt;/R&gt;&lt;C&gt;1&lt;/C&gt;&lt;D xsi:type="xsd:double"&gt;1469338.1754&lt;/D&gt;&lt;/FQL&gt;&lt;FQL&gt;&lt;Q&gt;JP3358000002^FF_MKT_VAL(ANN_R,1/1/2018,12/31/2018)&lt;/Q&gt;&lt;R&gt;1&lt;/R&gt;&lt;C&gt;1&lt;/C&gt;&lt;D xsi:type="xsd:double"&gt;1438735.04&lt;/D&gt;&lt;/FQL&gt;&lt;FQL&gt;&lt;Q&gt;JP3358000002^FF_MKT_VAL(ANN_R,1/1/2019,12/31/2019)&lt;/Q&gt;&lt;R&gt;1&lt;/R&gt;&lt;C&gt;1&lt;/C&gt;&lt;D xsi:type="xsd:double"&gt;1647291.93656&lt;/D&gt;&lt;/FQL&gt;&lt;FQL&gt;&lt;Q&gt;JP3358000002^FF_MKT_VAL(ANN_R,1/1/2020,12/31/2020)&lt;/Q&gt;&lt;R&gt;1&lt;/R&gt;&lt;C&gt;1&lt;/C&gt;&lt;D xsi:type="xsd:double"&gt;2232675.670485&lt;/D&gt;&lt;/FQL&gt;&lt;FQL&gt;&lt;Q&gt;JP3358000002^FF_SHLDRS_EQ(ANN_R,1/1/2016,12/31/2016)&lt;/Q&gt;&lt;R&gt;1&lt;/R&gt;&lt;C&gt;1&lt;/C&gt;&lt;D xsi:type="xsd:double"&gt;390627&lt;/D&gt;&lt;/FQL&gt;&lt;FQL&gt;&lt;Q&gt;JP3358000002^FF_SHLDRS_EQ(ANN_R,1/1/2017,12/31/2017)&lt;/Q&gt;&lt;R&gt;1&lt;/R&gt;&lt;C&gt;1&lt;/C&gt;&lt;D xsi:type="xsd:double"&gt;430313&lt;/D&gt;&lt;/FQL&gt;&lt;FQL&gt;&lt;Q&gt;JP3358000002^FF_SHLDRS_EQ(ANN_R,1/1/2018,12/31/2018)&lt;/Q&gt;&lt;R&gt;1&lt;/R&gt;&lt;C&gt;1&lt;/C&gt;&lt;D xsi:type="xsd:double"&gt;453318&lt;/D&gt;&lt;/FQL&gt;&lt;FQL&gt;&lt;Q&gt;JP3358000002^FF_SHLDRS_EQ(ANN_R,1/1/2019,12/31/2019)&lt;/Q&gt;&lt;R&gt;1&lt;/R&gt;&lt;C&gt;1&lt;/C&gt;&lt;D xsi:type="xsd:double"&gt;489085&lt;/D&gt;&lt;/FQL&gt;&lt;FQL&gt;&lt;Q&gt;JP3358000002^FF_SHLDRS_EQ(ANN_R,1/1/2020,12/31/2020)&lt;/Q&gt;&lt;R&gt;1&lt;/R&gt;&lt;C&gt;1&lt;/C&gt;&lt;D xsi:type="xsd:double"&gt;529287&lt;/D&gt;&lt;/FQL&gt;&lt;FQL&gt;&lt;Q&gt;JP3358000002^FF_ASSETS(ANN_R,1/1/2016,12/31/2016)&lt;/Q&gt;&lt;R&gt;1&lt;/R&gt;&lt;C&gt;1&lt;/C&gt;&lt;D xsi:type="xsd:double"&gt;443954&lt;/D&gt;&lt;/FQL&gt;&lt;FQL&gt;&lt;Q&gt;JP3358000002^FF_ASSETS(ANN_R,1/1/2017,12/31/2017)&lt;/Q&gt;&lt;R&gt;1&lt;/R&gt;&lt;C&gt;1&lt;/C&gt;&lt;D xsi:type="xsd:double"&gt;488770&lt;/D&gt;&lt;/FQL&gt;&lt;FQL&gt;&lt;Q&gt;JP3358000002^FF_ASSETS(ANN_R,1/1/2018,12/31/2018)&lt;/Q&gt;&lt;R&gt;1&lt;/R&gt;&lt;C&gt;1&lt;/C&gt;&lt;D xsi:type="xsd:double"&gt;503845&lt;/D&gt;&lt;/FQL&gt;&lt;FQL&gt;&lt;Q&gt;JP3358000002^FF_ASSETS(ANN_R,1/1/2019,12/31/2019)&lt;/Q&gt;&lt;R&gt;1&lt;/R&gt;&lt;C&gt;1&lt;/C&gt;&lt;D xsi:type="xsd:double"&gt;538769&lt;/D&gt;&lt;/FQL&gt;&lt;FQL&gt;&lt;Q&gt;JP3358000002^FF_ASSETS(ANN_R,1/1/2020,12/31/2020)&lt;/Q&gt;&lt;R&gt;1&lt;/R&gt;&lt;C&gt;1&lt;/C&gt;&lt;D xsi:type="xsd:double"&gt;590420&lt;/D&gt;&lt;/FQL&gt;&lt;FQL&gt;&lt;Q&gt;JP3802300008^FF_MKT_VAL(ANN_R,1/1/2016,12/31/2016)&lt;/Q&gt;&lt;R&gt;1&lt;/R&gt;&lt;C&gt;1&lt;/C&gt;&lt;D xsi:type="xsd:double"&gt;3705377.32002&lt;/D&gt;&lt;/FQL&gt;&lt;FQL&gt;&lt;Q&gt;JP3802300008^FF_MKT_VAL(ANN_R,1/1/2017,12/31/2017)&lt;/Q&gt;&lt;R&gt;1&lt;/R&gt;&lt;C&gt;1&lt;/C&gt;&lt;D xsi:type="xsd:double"&gt;3209436.22824&lt;/D&gt;&lt;/FQL&gt;&lt;FQL&gt;&lt;Q&gt;JP3802300008^FF_MKT_VAL(ANN_R,1/1/2018,12/31/2018)&lt;/Q&gt;&lt;R&gt;1&lt;/R&gt;&lt;C&gt;1&lt;/C&gt;&lt;D xsi:type="xsd:double"&gt;5285645.00904&lt;/D&gt;&lt;/FQL&gt;&lt;FQL&gt;&lt;Q&gt;JP3802300008^FF_MKT_VAL(ANN_R,1/1/2019,12/31/2019)&lt;/Q&gt;&lt;R&gt;1&lt;/R&gt;&lt;C&gt;1&lt;/C&gt;&lt;D xsi:type="xsd:double"&gt;6352322.3864&lt;/D&gt;&lt;/FQL&gt;&lt;FQL&gt;&lt;Q&gt;JP3802300008^FF_MKT_VAL(ANN_R,1/1/2020,12/31/2020)&lt;/Q&gt;&lt;R&gt;1&lt;/R&gt;&lt;C&gt;1&lt;/C&gt;&lt;D xsi:type="xsd:double"&gt;6460922.36104&lt;/D&gt;&lt;/FQL&gt;&lt;FQL&gt;&lt;Q&gt;JP3802300008^FF_SHLDRS_EQ(ANN_R,1/1/2016,12/31/2016)&lt;/Q&gt;&lt;R&gt;1&lt;/R&gt;&lt;C&gt;1&lt;/C&gt;&lt;D xsi:type="xsd:double"&gt;574501&lt;/D&gt;&lt;/FQL&gt;&lt;FQL&gt;&lt;Q&gt;JP3802300008^FF_SHLDRS_EQ(ANN_R,1/1/2017,12/31/2017)&lt;/Q&gt;&lt;R&gt;1&lt;/R&gt;&lt;C&gt;1&lt;/C&gt;&lt;D xsi:type="xsd:double"&gt;731770&lt;/D&gt;&lt;/FQL&gt;&lt;FQL&gt;&lt;Q&gt;JP3802300008^FF_SHLDRS_EQ(ANN_R,1/1/2018,12/31/2018)&lt;/Q&gt;&lt;R&gt;1&lt;/R&gt;&lt;C&gt;1&lt;/C&gt;&lt;D xsi:type="xsd:double"&gt;862936&lt;/D&gt;&lt;/FQL&gt;&lt;FQL&gt;&lt;Q&gt;JP3802300008^FF_SHLDRS_EQ(ANN_R,1/1/2019,12/31/2019)&lt;/Q&gt;&lt;R&gt;1&lt;/R&gt;&lt;C&gt;1&lt;/C&gt;&lt;D xsi:type="xsd:double"&gt;938621&lt;/D&gt;&lt;/FQL&gt;&lt;FQL&gt;&lt;Q&gt;JP3802300008^FF_SHLDRS_EQ(ANN_R,1/1/2020,12/31/2020)&lt;/Q&gt;&lt;R&gt;1&lt;/R&gt;&lt;C&gt;1&lt;/C&gt;&lt;D xsi:type="xsd:double"&gt;956562&lt;/D&gt;&lt;/FQL&gt;&lt;FQL&gt;&lt;Q&gt;JP3802300008^FF_ASSETS(ANN_R,1/1/2016,12/31/2016)&lt;/Q&gt;&lt;R&gt;1&lt;/R&gt;&lt;C&gt;1&lt;/C&gt;&lt;D xsi:type="xsd:double"&gt;1238119&lt;/D&gt;&lt;/FQL&gt;&lt;FQL&gt;&lt;Q&gt;JP3802300008^FF_ASSETS(ANN_R,1/1/2017,12/31/2017)&lt;/Q&gt;&lt;R&gt;1&lt;/R&gt;&lt;C&gt;1&lt;/C&gt;&lt;D xsi:type="xsd:double"&gt;1388486&lt;/D&gt;&lt;/FQL&gt;&lt;FQL&gt;&lt;Q&gt;JP3802300008^FF_ASSETS(ANN_R,1/1/2018,12/31/2018)&lt;/Q&gt;&lt;R&gt;1&lt;/R&gt;&lt;C&gt;1&lt;/C&gt;&lt;D xsi:type="xsd:double"&gt;1953466&lt;/D&gt;&lt;/FQL&gt;&lt;FQL&gt;&lt;Q&gt;JP3802300008^FF_ASSETS(ANN_R,1/1/2019,12/31/2019)&lt;/Q&gt;&lt;R&gt;1&lt;/R&gt;&lt;C&gt;1&lt;/C&gt;&lt;D xsi:type="xsd:double"&gt;2010558&lt;/D&gt;&lt;/FQL&gt;&lt;FQL&gt;&lt;Q&gt;JP3802300008^FF_ASSETS(ANN_R,1/1/2020,12/31/2020)&lt;/Q&gt;&lt;R&gt;1&lt;/R&gt;&lt;C&gt;1&lt;/C&gt;&lt;D xsi:type="xsd:double"&gt;2411990&lt;/D&gt;&lt;/FQL&gt;&lt;FQL&gt;&lt;Q&gt;JP3898400001^FF_MKT_VAL(ANN_R,1/1/2016,12/31/2016)&lt;/Q&gt;&lt;R&gt;1&lt;/R&gt;&lt;C&gt;1&lt;/C&gt;&lt;D xsi:type="xsd:double"&gt;3020237.147496&lt;/D&gt;&lt;/FQL&gt;&lt;FQL&gt;&lt;Q&gt;JP3898400001^FF_MKT_VAL(ANN_R,1/1/2017,12/31/2017)&lt;/Q&gt;&lt;R&gt;1&lt;/R&gt;&lt;C&gt;1&lt;/C&gt;&lt;D xsi:type="xsd:double"&gt;3813871.245154&lt;/D&gt;&lt;/FQL&gt;&lt;FQL&gt;&lt;Q&gt;JP3898400001^FF_MKT_VAL(ANN_R,1/1/2018,12/31/2018)&lt;/Q&gt;&lt;R&gt;1&lt;/R&gt;&lt;C&gt;1&lt;/C&gt;&lt;D xsi:type="xsd:double"&gt;4538929.510638&lt;/D&gt;&lt;/FQL&gt;&lt;FQL&gt;&lt;Q&gt;JP3898400001^FF_MKT_VAL(ANN_R,1/1/2019,12/31/2019)&lt;/Q&gt;&lt;R&gt;1&lt;/R&gt;&lt;C&gt;1&lt;/C&gt;&lt;D xsi:type="xsd:double"&gt;4878368.069574&lt;/D&gt;&lt;/FQL&gt;&lt;FQL&gt;&lt;Q&gt;JP3898400001^FF_MKT_VAL(ANN_R,1/1/2020,12/31/2020)&lt;/Q&gt;&lt;R&gt;1&lt;/R&gt;&lt;C&gt;1&lt;/C&gt;&lt;D xsi:type="xsd:double"&gt;3401723.7595395&lt;/D&gt;&lt;/FQL&gt;&lt;FQL&gt;&lt;Q&gt;JP3898400001^FF_SHLDRS_EQ(ANN_R,1/1/2016,12/31/2016)&lt;/Q&gt;&lt;R&gt;1&lt;/R&gt;&lt;C&gt;1&lt;/C&gt;&lt;D xsi:type="xsd:double"&gt;4592516&lt;/D&gt;&lt;/FQL&gt;&lt;FQL&gt;&lt;Q&gt;JP3898400001^FF_SHLDRS_EQ(ANN_R,1/1/2017,12/31/2017)&lt;/Q&gt;&lt;R&gt;1&lt;/R&gt;&lt;C&gt;1&lt;/C&gt;&lt;D xsi:type="xsd:double"&gt;4917247&lt;/D&gt;&lt;/FQL&gt;&lt;FQL&gt;&lt;Q&gt;JP3898400001^FF_SHLDRS_EQ(ANN_R,1/1/2018,12/31/2018)&lt;/Q&gt;&lt;R&gt;1&lt;/R&gt;&lt;C&gt;1&lt;/C&gt;&lt;D xsi:type="xsd:double"&gt;5332427&lt;/D&gt;&lt;/FQL&gt;&lt;FQL&gt;&lt;Q&gt;JP3898400001^FF_SHLDRS_EQ(ANN_R,1/1/2019,12/31/2019)&lt;/Q&gt;&lt;R&gt;1&lt;/R&gt;&lt;C&gt;1&lt;/C&gt;&lt;D xsi:type="xsd:double"&gt;5696246&lt;/D&gt;&lt;/FQL&gt;&lt;FQL&gt;&lt;Q&gt;JP3898400001^FF_SHLDRS_EQ(ANN_R,1/1/2020,12/31/2020)&lt;/Q&gt;&lt;R&gt;1&lt;/R&gt;&lt;C&gt;1&lt;/C&gt;&lt;D xsi:type="xsd:double"&gt;5227359&lt;/D&gt;&lt;/FQL&gt;&lt;FQL&gt;&lt;Q&gt;JP3898400001^FF_ASSETS(ANN_R,1/1/2016,12/31/2016)&lt;/Q&gt;&lt;R&gt;1&lt;/R&gt;&lt;C&gt;1&lt;/C&gt;&lt;D xsi:type="xsd:double"&gt;14916256&lt;/D&gt;&lt;/FQL&gt;&lt;FQL&gt;&lt;Q&gt;JP3898400001^FF_ASSETS(ANN_R,1/1/2017,12/31/2017)&lt;/Q&gt;&lt;R&gt;1&lt;/R&gt;&lt;C&gt;1&lt;/C&gt;&lt;D xsi:type="xsd:double"&gt;15753557&lt;/D&gt;&lt;/FQL&gt;&lt;FQL&gt;&lt;Q&gt;JP3898400001^FF_ASSETS(ANN_R,1/1/2018,12/31/2018)&lt;/Q&gt;&lt;R&gt;1&lt;/R&gt;&lt;C&gt;1&lt;/C&gt;&lt;D xsi:type="xsd:double"&gt;16036989&lt;/D&gt;&lt;/FQL&gt;&lt;FQL&gt;&lt;Q&gt;JP3898400001^FF_ASSETS(ANN_R,1/1/2019,12/31/2019)&lt;/Q&gt;&lt;R&gt;1&lt;/R&gt;&lt;C&gt;1&lt;/C&gt;&lt;D xsi:type="xsd:double"&gt;16532800&lt;/D&gt;&lt;/FQL&gt;&lt;FQL&gt;&lt;Q&gt;JP3898400001^FF_ASSETS(ANN_R,1/1/2020,12/31/2020)&lt;/Q&gt;&lt;R&gt;1&lt;/R&gt;&lt;C&gt;1&lt;/C&gt;&lt;D xsi:type="xsd:double"&gt;18033424&lt;/D&gt;&lt;/FQL&gt;&lt;FQL&gt;&lt;Q&gt;JP3205800000^FF_MKT_VAL(ANN_R,1/1/2016,12/31/2016)&lt;/Q&gt;&lt;R&gt;1&lt;/R&gt;&lt;C&gt;1&lt;/C&gt;&lt;D xsi:type="xsd:double"&gt;2730950.259186&lt;/D&gt;&lt;/FQL&gt;&lt;FQL&gt;&lt;Q&gt;JP3205800000^FF_MKT_VAL(ANN_R,1/1/2017,12/31/2017)&lt;/Q&gt;&lt;R&gt;1&lt;/R&gt;&lt;C&gt;1&lt;/C&gt;&lt;D xsi:type="xsd:double"&gt;3754448.450741&lt;/D&gt;&lt;/FQL&gt;&lt;FQL&gt;&lt;Q&gt;JP3205800000^FF_MKT_VAL(ANN_R,1/1/2018,12/31/2018)&lt;/Q&gt;&lt;R&gt;1&lt;/R&gt;&lt;C&gt;1&lt;/C&gt;&lt;D xsi:type="xsd:double"&gt;3968198.960112&lt;/D&gt;&lt;/FQL&gt;&lt;FQL&gt;&lt;Q&gt;JP3205800000^FF_MKT_VAL(ANN_R,1/1/2019,12/31/2019)&lt;/Q&gt;&lt;R&gt;1&lt;/R&gt;&lt;C&gt;1&lt;/C&gt;&lt;D xsi:type="xsd:double"&gt;4340271.71935&lt;/D&gt;&lt;/FQL&gt;&lt;FQL&gt;&lt;Q&gt;JP3205800000^FF_MKT_VAL(ANN_R,1/1/2020,12/31/2020)&lt;/Q&gt;&lt;R&gt;1&lt;/R&gt;&lt;C&gt;1&lt;/C&gt;&lt;D xsi:type="xsd:double"&gt;3833139.46857&lt;/D&gt;&lt;/FQL&gt;&lt;FQL&gt;&lt;Q&gt;JP3205800000^FF_SHLDRS_EQ(ANN_R,1/1/2016,12/31/2016)&lt;/Q&gt;&lt;R&gt;1&lt;/R&gt;&lt;C&gt;1&lt;/C&gt;&lt;D xsi:type="xsd:double"&gt;679842&lt;/D&gt;&lt;/FQL&gt;&lt;FQL&gt;&lt;Q&gt;JP3205800000^FF_SHLDRS_EQ(ANN_R,1/1/2017,12/31/2017)&lt;/Q&gt;&lt;R&gt;1&lt;/R&gt;&lt;C&gt;1&lt;/C&gt;&lt;D xsi:type="xsd:double"&gt;806381&lt;/D&gt;&lt;/FQL&gt;&lt;FQL&gt;&lt;Q&gt;JP3205800000^FF_SHLDRS_EQ(ANN_R,1/1/2018,12/31/2018)&lt;/Q&gt;&lt;R&gt;1&lt;/R&gt;&lt;C&gt;1&lt;/C&gt;&lt;D xsi:type="xsd:double"&gt;822360&lt;/D&gt;&lt;/FQL&gt;&lt;FQL&gt;&lt;Q&gt;JP3205800000^FF_SHLDRS_EQ(ANN_R,1/1/2019,12/31/2019)&lt;/Q&gt;&lt;R&gt;1&lt;/R&gt;&lt;C&gt;1&lt;/C&gt;&lt;D xsi:type="xsd:double"&gt;857695&lt;/D&gt;&lt;/FQL&gt;&lt;FQL&gt;&lt;Q&gt;JP3205800000^FF_SHLDRS_EQ(ANN_R,1/1/2020,12/31/2020)&lt;/Q&gt;&lt;R&gt;1&lt;/R&gt;&lt;C&gt;1&lt;/C&gt;&lt;D xsi:type="xsd:double"&gt;923687&lt;/D&gt;&lt;/FQL&gt;&lt;FQL&gt;&lt;Q&gt;JP3205800000^FF_ASSETS(ANN_R,1/1/2016,12/31/2016)&lt;/Q&gt;&lt;R&gt;1&lt;/R&gt;&lt;C&gt;1&lt;/C&gt;&lt;D xsi:type="xsd:double"&gt;1338309&lt;/D&gt;&lt;/FQL&gt;&lt;FQL&gt;&lt;Q&gt;JP3205800000^FF_ASSETS(ANN_R,1/1/2017,12/31/2017)&lt;/Q&gt;&lt;R&gt;1&lt;/R&gt;&lt;C&gt;1&lt;/C&gt;&lt;D xsi:type="xsd:double"&gt;1427375&lt;/D&gt;&lt;/FQL&gt;&lt;FQL&gt;&lt;Q&gt;JP3205800000^FF_ASSETS(ANN_R,1/1/2018,12/31/2018)&lt;/Q&gt;&lt;R&gt;1&lt;/R&gt;&lt;C&gt;1&lt;/C&gt;&lt;D xsi:type="xsd:double"&gt;1460986&lt;/D&gt;&lt;/FQL&gt;&lt;FQL&gt;&lt;Q&gt;JP3205800000^FF_ASSETS(ANN_R,1/1/2019,12/31/2019)&lt;/Q&gt;&lt;R&gt;1&lt;/R&gt;&lt;C&gt;1&lt;/C&gt;&lt;D xsi:type="xsd:double"&gt;1653919&lt;/D&gt;&lt;/FQL&gt;&lt;FQL&gt;&lt;Q&gt;JP3205800000^FF_ASSETS(ANN_R,1/1/2020,12/31/2020)&lt;/Q&gt;&lt;R&gt;1&lt;/R&gt;&lt;C&gt;1&lt;/C&gt;&lt;D xsi:type="xsd:double"&gt;1665616&lt;/D&gt;&lt;/FQL&gt;&lt;FQL&gt;&lt;Q&gt;KR7005930003^FF_MKT_VAL(ANN_R,1/1/2016,12/31/2016)&lt;/Q&gt;&lt;R&gt;1&lt;/R&gt;&lt;C&gt;1&lt;/C&gt;&lt;D xsi:type="xsd:double"&gt;252246455.77&lt;/D&gt;&lt;/FQL&gt;&lt;FQL&gt;&lt;Q&gt;KR7005930003^FF_MKT_VAL(ANN_R,1/1/2017,12/31/2017)&lt;/Q&gt;&lt;R&gt;1&lt;/R&gt;&lt;C&gt;1&lt;/C&gt;&lt;D xsi:type="xsd:double"&gt;347085446.344&lt;/D&gt;&lt;/FQL&gt;&lt;FQL&gt;&lt;Q&gt;KR7005930003^FF_MKT_VAL(ANN_R,1/1/2018,12/31/2018)&lt;/Q&gt;&lt;R&gt;1&lt;/R&gt;&lt;C&gt;1&lt;/C&gt;&lt;D xsi:type="xsd:double"&gt;262876299.975&lt;/D&gt;&lt;/FQL&gt;&lt;FQL&gt;&lt;Q&gt;KR7005930003^FF_MKT_VAL(ANN_R,1/1/2019,12/31/2019)&lt;/Q&gt;&lt;R&gt;1&lt;/R&gt;&lt;C&gt;1&lt;/C&gt;&lt;D xsi:type="xsd:double"&gt;379030944.15&lt;/D&gt;&lt;/FQL&gt;&lt;FQL&gt;&lt;Q&gt;KR7005930003^FF_MKT_VAL(ANN_R,1/1/2020,12/31/2020)&lt;/Q&gt;&lt;R&gt;1&lt;/R&gt;&lt;C&gt;1&lt;/C&gt;&lt;D xsi:type="xsd:double"&gt;550206209.25&lt;/D&gt;&lt;/FQL&gt;&lt;FQL&gt;&lt;Q&gt;KR7005930003^FF_SHLDRS_EQ(ANN_R,1/1/2016,12/31/2016)&lt;/Q&gt;&lt;R&gt;1&lt;/R&gt;&lt;C&gt;1&lt;/C&gt;&lt;D xsi:type="xsd:double"&gt;186424328&lt;/D&gt;&lt;/FQL&gt;&lt;FQL&gt;&lt;Q&gt;KR7005930003^FF_SHLDRS_EQ(ANN_R,1/1/2017,12/31/2017)&lt;/Q&gt;&lt;R&gt;1&lt;/R&gt;&lt;C&gt;1&lt;/C&gt;&lt;D xsi:type="xsd:double"&gt;207213416&lt;/D&gt;&lt;/FQL&gt;&lt;FQL&gt;&lt;Q&gt;KR7005930003^FF_SHLDRS_EQ(ANN_R,1/1/2018,12/31/2018)&lt;/Q&gt;&lt;R&gt;1&lt;/R&gt;&lt;C&gt;1&lt;/C&gt;&lt;D xsi:type="xsd:double"&gt;240068993&lt;/D&gt;&lt;/FQL&gt;&lt;FQL&gt;&lt;Q&gt;KR7005930003^FF_SHLDRS_EQ(ANN_R,1/1/2019,12/31/2019)&lt;/Q&gt;&lt;R&gt;1&lt;/R&gt;&lt;C&gt;1&lt;/C&gt;&lt;D xsi:type="xsd:double"&gt;254915472&lt;/D&gt;&lt;/FQL&gt;&lt;FQL&gt;&lt;Q&gt;KR7005930003^FF_SHLDRS_EQ(ANN_R,1/1/2020,12/31/2020)&lt;/Q&gt;&lt;R&gt;1&lt;/R&gt;&lt;C&gt;1&lt;/C&gt;&lt;D xsi:type="xsd:double"&gt;267670331&lt;/D&gt;&lt;/FQL&gt;&lt;FQL&gt;&lt;Q&gt;KR7005930003^FF_ASSETS(ANN_R,1/1/2016,12/31/2016)&lt;/Q&gt;&lt;R&gt;1&lt;/R&gt;&lt;C&gt;1&lt;/C&gt;&lt;D xsi:type="xsd:double"&gt;262174324&lt;/D&gt;&lt;/FQL&gt;&lt;FQL&gt;&lt;Q&gt;KR7005930003^FF_ASSETS(ANN_R,1/1/2017,12/31/2017)&lt;/Q&gt;&lt;R&gt;1&lt;/R&gt;&lt;C&gt;1&lt;/C&gt;&lt;D xsi:type="xsd:double"&gt;301752090&lt;/D&gt;&lt;/FQL&gt;&lt;FQL&gt;&lt;Q&gt;KR7005930003^FF_ASSETS(ANN_R,1/1/2018,12/31/2018)&lt;/Q&gt;&lt;R&gt;1&lt;/R&gt;&lt;C&gt;1&lt;/C&gt;&lt;D xsi:type="xsd:double"&gt;339357244&lt;/D&gt;&lt;/FQL&gt;&lt;FQL&gt;&lt;Q&gt;KR7005930003^FF_ASSETS(ANN_R,1/1/2019,12/31/2019)&lt;/Q&gt;&lt;R&gt;1&lt;/R&gt;&lt;C&gt;1&lt;/C&gt;&lt;D xsi:type="xsd:double"&gt;352564497&lt;/D&gt;&lt;/FQL&gt;&lt;FQL&gt;&lt;Q&gt;KR7005930003^FF_ASSETS(ANN_R,1/1/2020,12/31/2020)&lt;/Q&gt;&lt;R&gt;1&lt;/R&gt;&lt;C&gt;1&lt;/C&gt;&lt;D xsi:type="xsd:double"&gt;378235718&lt;/D&gt;&lt;/FQL&gt;&lt;FQL&gt;&lt;Q&gt;KR7006400006^FF_MKT_VAL(ANN_R,1/1/2016,12/31/2016)&lt;/Q&gt;&lt;R&gt;1&lt;/R&gt;&lt;C&gt;1&lt;/C&gt;&lt;D xsi:type="xsd:double"&gt;7380896.196&lt;/D&gt;&lt;/FQL&gt;&lt;FQL&gt;&lt;Q&gt;KR7006400006^FF_MKT_VAL(ANN_R,1/1/2017,12/31/2017)&lt;/Q&gt;&lt;R&gt;1&lt;/R&gt;&lt;C&gt;1&lt;/C&gt;&lt;D xsi:type="xsd:double"&gt;13675453.8575&lt;/D&gt;&lt;/FQL&gt;&lt;FQL&gt;&lt;Q&gt;KR7006400006^FF_MKT_VAL(ANN_R,1/1/2018,12/31/2018)&lt;/Q&gt;&lt;R&gt;1&lt;/R&gt;&lt;C&gt;1&lt;/C&gt;&lt;D xsi:type="xsd:double"&gt;14645107.065&lt;/D&gt;&lt;/FQL&gt;&lt;FQL&gt;&lt;Q&gt;KR7006400006^FF_MKT_VAL(ANN_R,1/1/2019,12/31/2019)&lt;/Q&gt;&lt;R&gt;1&lt;/R&gt;&lt;C&gt;1&lt;/C&gt;&lt;D xsi:type="xsd:double"&gt;15781941.86&lt;/D&gt;&lt;/FQL&gt;&lt;FQL&gt;&lt;Q&gt;KR7006400006^FF_MKT_VAL(ANN_R,1/1/2020,12/31/2020)&lt;/Q&gt;&lt;R&gt;1&lt;/R&gt;&lt;C&gt;1&lt;/C&gt;&lt;D xsi:type="xsd:double"&gt;41996014.78&lt;/D&gt;&lt;/FQL&gt;&lt;FQL&gt;&lt;Q&gt;KR7006400006^FF_SHLDRS_EQ(ANN_R,1/1/2016,12/31/2016)&lt;/Q&gt;&lt;R&gt;1&lt;/R&gt;&lt;C&gt;1&lt;/C&gt;&lt;D xsi:type="xsd:double"&gt;10722130.891929&lt;/D&gt;&lt;/FQL&gt;&lt;FQL&gt;&lt;Q&gt;KR7006400006^FF_SHLDRS_EQ(ANN_R,1/1/2017,12/31/2017)&lt;/Q&gt;&lt;R&gt;1&lt;/R&gt;&lt;C&gt;1&lt;/C&gt;&lt;D xsi:type="xsd:double"&gt;11257301.680704&lt;/D&gt;&lt;/FQL&gt;&lt;FQL&gt;&lt;Q&gt;KR7006400006^FF_SHLDRS_EQ(ANN_R,1/1/2018,12/31/2018)&lt;/Q&gt;&lt;R&gt;1&lt;/R&gt;&lt;C&gt;1&lt;/C&gt;&lt;D xsi:type="xsd:double"&gt;11934022.744253&lt;/D&gt;&lt;/FQL&gt;&lt;FQL&gt;&lt;Q&gt;KR7006400006^FF_SHLDRS_EQ(ANN_R,1/1/2019,12/31/2019)&lt;/Q&gt;&lt;R&gt;1&lt;/R&gt;&lt;C&gt;1&lt;/C&gt;&lt;D xsi:type="xsd:double"&gt;12324936.720467&lt;/D&gt;&lt;/FQL&gt;&lt;FQL&gt;&lt;Q&gt;KR7006400006^FF_SHLDRS_EQ(ANN_R,1/1/2020,12/31/2020)&lt;/Q&gt;&lt;R&gt;1&lt;/R&gt;&lt;C&gt;1&lt;/C&gt;&lt;D xsi:type="xsd:double"&gt;12977616.019092&lt;/D&gt;&lt;/FQL&gt;&lt;FQL&gt;&lt;Q&gt;KR7006400006^FF_ASSETS(ANN_R,1/1/2016,12/31/2016)&lt;/Q&gt;&lt;R&gt;1&lt;/R&gt;&lt;C&gt;1&lt;/C&gt;&lt;D xsi:type="xsd:double"&gt;14900311.234207&lt;/D&gt;&lt;/FQL&gt;&lt;FQL&gt;&lt;Q&gt;KR7006400006^FF_ASSETS(ANN_R,1/1/2017,12/31/2017)&lt;/Q&gt;&lt;R&gt;1&lt;/R&gt;&lt;C&gt;1&lt;/C&gt;&lt;D xsi:type="xsd:double"&gt;15741705.378257&lt;/D&gt;&lt;/FQL&gt;&lt;FQL&gt;&lt;Q&gt;KR7006400006^FF_ASSETS(ANN_R,1/1/2018,12/31/2018)&lt;/Q&gt;&lt;R&gt;1&lt;/R&gt;&lt;C&gt;1&lt;/C&gt;&lt;D xsi:type="xsd:double"&gt;19349721.183929&lt;/D&gt;&lt;/FQL&gt;&lt;FQL&gt;&lt;Q&gt;KR7006400006^FF_ASSETS(ANN_R,1/1/2019,12/31/2019)&lt;/Q&gt;&lt;R&gt;1&lt;/R&gt;&lt;C&gt;1&lt;/C&gt;&lt;D xsi:type="xsd:double"&gt;19852096.448004&lt;/D&gt;&lt;/FQL&gt;&lt;FQL&gt;&lt;Q&gt;KR7006400006^FF_ASSETS(ANN_R,1/1/2020,12/31/2020)&lt;/Q&gt;&lt;R&gt;1&lt;/R&gt;&lt;C&gt;1&lt;/C&gt;&lt;D xsi:type="xsd:double"&gt;21534232.266829&lt;/D&gt;&lt;/FQL&gt;&lt;FQL&gt;&lt;Q&gt;JP3240400006^FF_MKT_VAL(ANN_R,1/1/2016,12/31/2016)&lt;/Q&gt;&lt;R&gt;1&lt;/R&gt;&lt;C&gt;1&lt;/C&gt;&lt;D xsi:type="xsd:double"&gt;713445.8474&lt;/D&gt;&lt;/FQL&gt;&lt;FQL&gt;&lt;Q&gt;JP3240400006^FF_MKT_VAL(ANN_R,1/1/2017,12/31/2017)&lt;/Q&gt;&lt;R&gt;1&lt;/R&gt;&lt;C&gt;1&lt;/C&gt;&lt;D xsi:type="xsd:double"&gt;642171.22165&lt;/D&gt;&lt;/FQL&gt;&lt;FQL&gt;&lt;Q&gt;JP3240400006^FF_MKT_VAL(ANN_R,1/1/2018,12/31/2018)&lt;/Q&gt;&lt;R&gt;1&lt;/R&gt;&lt;C&gt;1&lt;/C&gt;&lt;D xsi:type="xsd:double"&gt;821674.4&lt;/D&gt;&lt;/FQL&gt;&lt;FQL&gt;&lt;Q&gt;JP3240400006^FF_MKT_VAL(ANN_R,1/1/2019,12/31/2019)&lt;/Q&gt;&lt;R&gt;1&lt;/R&gt;&lt;C&gt;1&lt;/C&gt;&lt;D xsi:type="xsd:double"&gt;1042441.63686&lt;/D&gt;&lt;/FQL&gt;&lt;FQL&gt;&lt;Q&gt;JP3240400006^FF_MKT_VAL(ANN_R,1/1/2020,12/31/2020)&lt;/Q&gt;&lt;R&gt;1&lt;/R&gt;&lt;C&gt;1&lt;/C&gt;&lt;D xsi:type="xsd:double"&gt;884045.80521&lt;/D&gt;&lt;/FQL&gt;&lt;FQL&gt;&lt;Q&gt;JP3240400006^FF_SHLDRS_EQ(ANN_R,1/1/2016,12/31/2016)&lt;/Q&gt;&lt;R&gt;1&lt;/R&gt;&lt;C&gt;1&lt;/C&gt;&lt;D xsi:type="xsd:double"&gt;223684&lt;/D&gt;&lt;/FQL&gt;&lt;FQL&gt;&lt;Q&gt;JP3240400006^FF_SHLDRS_EQ(ANN_R,1/1/2017,12/31/2017)&lt;/Q&gt;&lt;R&gt;1&lt;/R&gt;&lt;C&gt;1&lt;/C&gt;&lt;D xsi:type="xsd:double"&gt;240010&lt;/D&gt;&lt;/FQL&gt;&lt;FQL&gt;&lt;Q&gt;JP3240400006^FF_SHLDRS_EQ(ANN_R,1/1/2018,12/31/2018)&lt;/Q&gt;&lt;R&gt;1&lt;/R&gt;&lt;C&gt;1&lt;/C&gt;&lt;D xsi:type="xsd:double"&gt;248073&lt;/D&gt;&lt;/FQL&gt;&lt;FQL&gt;&lt;Q&gt;JP3240400006^FF_SHLDRS_EQ(ANN_R,1/1/2019,12/31/2019)&lt;/Q&gt;&lt;R&gt;1&lt;/R&gt;&lt;C&gt;1&lt;/C&gt;&lt;D xsi:type="xsd:double"&gt;265429&lt;/D&gt;&lt;/FQL&gt;&lt;FQL&gt;&lt;Q&gt;JP3240400006^FF_SHLDRS_EQ(ANN_R,1/1/2020,12/31/2020)&lt;/Q&gt;&lt;R&gt;1&lt;/R&gt;&lt;C&gt;1&lt;/C&gt;&lt;D xsi:type="xsd:double"&gt;272258&lt;/D&gt;&lt;/FQL&gt;&lt;FQL&gt;&lt;Q&gt;JP3240400006^FF_ASSETS(ANN_R,1/1/2016,12/31/2016)&lt;/Q&gt;&lt;R&gt;1&lt;/R&gt;&lt;C&gt;1&lt;/C&gt;&lt;D xsi:type="xsd:double"&gt;365671&lt;/D&gt;&lt;/FQL&gt;&lt;FQL&gt;&lt;Q&gt;JP3240400006^FF_ASSETS(ANN_R,1/1/2017,12/31/2017)&lt;/Q&gt;&lt;R&gt;1&lt;/R&gt;&lt;C&gt;1&lt;/C&gt;&lt;D xsi:type="xsd:double"&gt;361248&lt;/D&gt;&lt;/FQL&gt;&lt;FQL&gt;&lt;Q&gt;JP3240400006^FF_ASSETS(ANN_R,1/1/2018,12/31/2018)&lt;/Q&gt;&lt;R&gt;1&lt;/R&gt;&lt;C&gt;1&lt;/C&gt;&lt;D xsi:type="xsd:double"&gt;343929&lt;/D&gt;&lt;/FQL&gt;&lt;FQL&gt;&lt;Q&gt;JP3240400006^FF_ASSETS(ANN_R,1/1/2019,12/31/2019)&lt;/Q&gt;&lt;R&gt;1&lt;/R&gt;&lt;C&gt;1&lt;/C&gt;&lt;D xsi:type="xsd:double"&gt;362119&lt;/D&gt;&lt;/FQL&gt;&lt;FQL&gt;&lt;Q&gt;JP3240400006^FF_ASSETS(ANN_R,1/1/2020,12/31/2020)&lt;/Q&gt;&lt;R&gt;1&lt;/R&gt;&lt;C&gt;1&lt;/C&gt;&lt;D xsi:type="xsd:double"&gt;398698&lt;/D&gt;&lt;/FQL&gt;&lt;FQL&gt;&lt;Q&gt;JP3119600009^FF_MKT_VAL(ANN_R,1/1/2016,12/31/2016)&lt;/Q&gt;&lt;R&gt;1&lt;/R&gt;&lt;C&gt;1&lt;/C&gt;&lt;D xsi:type="xsd:double"&gt;1475547.1412355&lt;/D&gt;&lt;/FQL&gt;&lt;FQL&gt;&lt;Q&gt;JP3119600009^FF_MKT_VAL(ANN_R,1/1/2017,12/31/2017)&lt;/Q&gt;&lt;R&gt;1&lt;/R&gt;&lt;C&gt;1&lt;/C&gt;&lt;D xsi:type="xsd:double"&gt;1250101.961186&lt;/D&gt;&lt;/FQL&gt;&lt;FQL&gt;&lt;Q&gt;JP3119600009^FF_MKT_VAL(ANN_R,1/1/2018,12/31/2018)&lt;/Q&gt;&lt;R&gt;1&lt;/R&gt;&lt;C&gt;1&lt;/C&gt;&lt;D xsi:type="xsd:double"&gt;1093192.7314&lt;/D&gt;&lt;/FQL&gt;&lt;FQL&gt;&lt;Q&gt;JP3119600009^FF_MKT_VAL(ANN_R,1/1/2019,12/31/2019)&lt;/Q&gt;&lt;R&gt;1&lt;/R&gt;&lt;C&gt;1&lt;/C&gt;&lt;D xsi:type="xsd:double"&gt;969588.618729&lt;/D&gt;&lt;/FQL&gt;&lt;FQL&gt;&lt;Q&gt;JP3119600009^FF_MKT_VAL(ANN_R,1/1/2020,12/31/2020)&lt;/Q&gt;&lt;R&gt;1&lt;/R&gt;&lt;C&gt;1&lt;/C&gt;&lt;D xsi:type="xsd:double"&gt;1102134.4891355&lt;/D&gt;&lt;/FQL&gt;&lt;FQL&gt;&lt;Q&gt;JP3119600009^FF_SHLDRS_EQ(ANN_R,1/1/2016,12/31/2016)&lt;/Q&gt;&lt;R&gt;1&lt;/R&gt;&lt;C&gt;1&lt;/C&gt;&lt;D xsi:type="xsd:double"&gt;609486&lt;/D&gt;&lt;/FQL&gt;&lt;FQL&gt;&lt;Q&gt;JP3119600009^FF_SHLDRS_EQ(ANN_R,1/1/2017,12/31/2017)&lt;/Q&gt;&lt;R&gt;1&lt;/R&gt;&lt;C&gt;1&lt;/C&gt;&lt;D xsi:type="xsd:double"&gt;616315&lt;/D&gt;&lt;/FQL&gt;&lt;FQL&gt;&lt;Q&gt;JP3119600009^FF_SHLDRS_EQ(ANN_R,1/1/2018,12/31/2018)&lt;/Q&gt;&lt;R&gt;1&lt;/R&gt;&lt;C&gt;1&lt;/C&gt;&lt;D xsi:type="xsd:double"&gt;640833&lt;/D&gt;&lt;/FQL&gt;&lt;FQL&gt;&lt;Q&gt;JP3119600009^FF_SHLDRS_EQ(ANN_R,1/1/2019,12/31/2019)&lt;/Q&gt;&lt;R&gt;1&lt;/R&gt;&lt;C&gt;1&lt;/C&gt;&lt;D xsi:type="xsd:double"&gt;610543&lt;/D&gt;&lt;/FQL&gt;&lt;FQL&gt;&lt;Q&gt;JP3119600009^FF_SHLDRS_EQ(ANN_R,1/1/2020,12/31/2020)&lt;/Q&gt;&lt;R&gt;1&lt;/R&gt;&lt;C&gt;1&lt;/C&gt;&lt;D xsi:type="xsd:double"&gt;538975&lt;/D&gt;&lt;/FQL&gt;&lt;FQL&gt;&lt;Q&gt;JP3119600009^FF_ASSETS(ANN_R,1/1/2016,12/31/2016)&lt;/Q&gt;&lt;R&gt;1&lt;/R&gt;&lt;C&gt;1&lt;/C&gt;&lt;D xsi:type=</t>
        </r>
      </text>
    </comment>
    <comment ref="A23" authorId="0" shapeId="0" xr:uid="{F1CF018D-BA45-4F65-BD5E-08022CE2F293}">
      <text>
        <r>
          <rPr>
            <b/>
            <sz val="9"/>
            <color indexed="81"/>
            <rFont val="Tahoma"/>
            <charset val="1"/>
          </rPr>
          <t>"xsd:double"&gt;1273893&lt;/D&gt;&lt;/FQL&gt;&lt;FQL&gt;&lt;Q&gt;JP3119600009^FF_ASSETS(ANN_R,1/1/2017,12/31/2017)&lt;/Q&gt;&lt;R&gt;1&lt;/R&gt;&lt;C&gt;1&lt;/C&gt;&lt;D xsi:type="xsd:double"&gt;1350105&lt;/D&gt;&lt;/FQL&gt;&lt;FQL&gt;&lt;Q&gt;JP3119600009^FF_ASSETS(ANN_R,1/1/2018,12/31/2018)&lt;/Q&gt;&lt;R&gt;1&lt;/R&gt;&lt;C&gt;1&lt;/C&gt;&lt;D xsi:type="xsd:double"&gt;1426230&lt;/D&gt;&lt;/FQL&gt;&lt;FQL&gt;&lt;Q&gt;JP3119600009^FF_ASSETS(ANN_R,1/1/2019,12/31/2019)&lt;/Q&gt;&lt;R&gt;1&lt;/R&gt;&lt;C&gt;1&lt;/C&gt;&lt;D xsi:type="xsd:double"&gt;1393869&lt;/D&gt;&lt;/FQL&gt;&lt;FQL&gt;&lt;Q&gt;JP3119600009^FF_ASSETS(ANN_R,1/1/2020,12/31/2020)&lt;/Q&gt;&lt;R&gt;1&lt;/R&gt;&lt;C&gt;1&lt;/C&gt;&lt;D xsi:type="xsd:double"&gt;1353616&lt;/D&gt;&lt;/FQL&gt;&lt;FQL&gt;&lt;Q&gt;TW0002002003^FF_MKT_VAL(ANN_R,1/1/2016,12/31/2016)&lt;/Q&gt;&lt;R&gt;1&lt;/R&gt;&lt;C&gt;1&lt;/C&gt;&lt;D xsi:type="xsd:double"&gt;380025.4511&lt;/D&gt;&lt;/FQL&gt;&lt;FQL&gt;&lt;Q&gt;TW0002002003^FF_MKT_VAL(ANN_R,1/1/2017,12/31/2017)&lt;/Q&gt;&lt;R&gt;1&lt;/R&gt;&lt;C&gt;1&lt;/C&gt;&lt;D xsi:type="xsd:double"&gt;381637.45125&lt;/D&gt;&lt;/FQL&gt;&lt;FQL&gt;&lt;Q&gt;TW0002002003^FF_MKT_VAL(ANN_R,1/1/2018,12/31/2018)&lt;/Q&gt;&lt;R&gt;1&lt;/R&gt;&lt;C&gt;1&lt;/C&gt;&lt;D xsi:type="xsd:double"&gt;373810.28225&lt;/D&gt;&lt;/FQL&gt;&lt;FQL&gt;&lt;Q&gt;TW0002002003^FF_MKT_VAL(ANN_R,1/1/2019,12/31/2019)&lt;/Q&gt;&lt;R&gt;1&lt;/R&gt;&lt;C&gt;1&lt;/C&gt;&lt;D xsi:type="xsd:double"&gt;368396.8944&lt;/D&gt;&lt;/FQL&gt;&lt;FQL&gt;&lt;Q&gt;TW0002002003^FF_MKT_VAL(ANN_R,1/1/2020,12/31/2020)&lt;/Q&gt;&lt;R&gt;1&lt;/R&gt;&lt;C&gt;1&lt;/C&gt;&lt;D xsi:type="xsd:double"&gt;381498.876&lt;/D&gt;&lt;/FQL&gt;&lt;FQL&gt;&lt;Q&gt;TW0002002003^FF_SHLDRS_EQ(ANN_R,1/1/2016,12/31/2016)&lt;/Q&gt;&lt;R&gt;1&lt;/R&gt;&lt;C&gt;1&lt;/C&gt;&lt;D xsi:type="xsd:double"&gt;302559.886&lt;/D&gt;&lt;/FQL&gt;&lt;FQL&gt;&lt;Q&gt;TW0002002003^FF_SHLDRS_EQ(ANN_R,1/1/2017,12/31/2017)&lt;/Q&gt;&lt;R&gt;1&lt;/R&gt;&lt;C&gt;1&lt;/C&gt;&lt;D xsi:type="xsd:double"&gt;304010.063&lt;/D&gt;&lt;/FQL&gt;&lt;FQL&gt;&lt;Q&gt;TW0002002003^FF_SHLDRS_EQ(ANN_R,1/1/2018,12/31/2018)&lt;/Q&gt;&lt;R&gt;1&lt;/R&gt;&lt;C&gt;1&lt;/C&gt;&lt;D xsi:type="xsd:double"&gt;312908.037&lt;/D&gt;&lt;/FQL&gt;&lt;FQL&gt;&lt;Q&gt;TW0002002003^FF_SHLDRS_EQ(ANN_R,1/1/2019,12/31/2019)&lt;/Q&gt;&lt;R&gt;1&lt;/R&gt;&lt;C&gt;1&lt;/C&gt;&lt;D xsi:type="xsd:double"&gt;302558.533&lt;/D&gt;&lt;/FQL&gt;&lt;FQL&gt;&lt;Q&gt;TW0002002003^FF_SHLDRS_EQ(ANN_R,1/1/2020,12/31/2020)&lt;/Q&gt;&lt;R&gt;1&lt;/R&gt;&lt;C&gt;1&lt;/C&gt;&lt;D xsi:type="xsd:double"&gt;293298.945&lt;/D&gt;&lt;/FQL&gt;&lt;FQL&gt;&lt;Q&gt;TW0002002003^FF_ASSETS(ANN_R,1/1/2016,12/31/2016)&lt;/Q&gt;&lt;R&gt;1&lt;/R&gt;&lt;C&gt;1&lt;/C&gt;&lt;D xsi:type="xsd:double"&gt;676121.793&lt;/D&gt;&lt;/FQL&gt;&lt;FQL&gt;&lt;Q&gt;TW0002002003^FF_ASSETS(ANN_R,1/1/2017,12/31/2017)&lt;/Q&gt;&lt;R&gt;1&lt;/R&gt;&lt;C&gt;1&lt;/C&gt;&lt;D xsi:type="xsd:double"&gt;667715.879&lt;/D&gt;&lt;/FQL&gt;&lt;FQL&gt;&lt;Q&gt;TW0002002003^FF_ASSETS(ANN_R,1/1/2018,12/31/2018)&lt;/Q&gt;&lt;R&gt;1&lt;/R&gt;&lt;C&gt;1&lt;/C&gt;&lt;D xsi:type="xsd:double"&gt;674526.596&lt;/D&gt;&lt;/FQL&gt;&lt;FQL&gt;&lt;Q&gt;TW0002002003^FF_ASSETS(ANN_R,1/1/2019,12/31/2019)&lt;/Q&gt;&lt;R&gt;1&lt;/R&gt;&lt;C&gt;1&lt;/C&gt;&lt;D xsi:type="xsd:double"&gt;666631.981&lt;/D&gt;&lt;/FQL&gt;&lt;FQL&gt;&lt;Q&gt;TW0002002003^FF_ASSETS(ANN_R,1/1/2020,12/31/2020)&lt;/Q&gt;&lt;R&gt;1&lt;/R&gt;&lt;C&gt;1&lt;/C&gt;&lt;D xsi:type="xsd:double"&gt;636082.697&lt;/D&gt;&lt;/FQL&gt;&lt;FQL&gt;&lt;Q&gt;JP3249600002^FF_MKT_VAL(ANN_R,1/1/2016,12/31/2016)&lt;/Q&gt;&lt;R&gt;1&lt;/R&gt;&lt;C&gt;1&lt;/C&gt;&lt;D xsi:type="xsd:double"&gt;1818510.530689&lt;/D&gt;&lt;/FQL&gt;&lt;FQL&gt;&lt;Q&gt;JP3249600002^FF_MKT_VAL(ANN_R,1/1/2017,12/31/2017)&lt;/Q&gt;&lt;R&gt;1&lt;/R&gt;&lt;C&gt;1&lt;/C&gt;&lt;D xsi:type="xsd:double"&gt;2280552.199366&lt;/D&gt;&lt;/FQL&gt;&lt;FQL&gt;&lt;Q&gt;JP3249600002^FF_MKT_VAL(ANN_R,1/1/2018,12/31/2018)&lt;/Q&gt;&lt;R&gt;1&lt;/R&gt;&lt;C&gt;1&lt;/C&gt;&lt;D xsi:type="xsd:double"&gt;2207717.379032&lt;/D&gt;&lt;/FQL&gt;&lt;FQL&gt;&lt;Q&gt;JP3249600002^FF_MKT_VAL(ANN_R,1/1/2019,12/31/2019)&lt;/Q&gt;&lt;R&gt;1&lt;/R&gt;&lt;C&gt;1&lt;/C&gt;&lt;D xsi:type="xsd:double"&gt;2351398.7835&lt;/D&gt;&lt;/FQL&gt;&lt;FQL&gt;&lt;Q&gt;JP3249600002^FF_MKT_VAL(ANN_R,1/1/2020,12/31/2020)&lt;/Q&gt;&lt;R&gt;1&lt;/R&gt;&lt;C&gt;1&lt;/C&gt;&lt;D xsi:type="xsd:double"&gt;2322465.704208&lt;/D&gt;&lt;/FQL&gt;&lt;FQL&gt;&lt;Q&gt;JP3249600002^FF_SHLDRS_EQ(ANN_R,1/1/2016,12/31/2016)&lt;/Q&gt;&lt;R&gt;1&lt;/R&gt;&lt;C&gt;1&lt;/C&gt;&lt;D xsi:type="xsd:double"&gt;2284264&lt;/D&gt;&lt;/FQL&gt;&lt;FQL&gt;&lt;Q&gt;JP3249600002^FF_SHLDRS_EQ(ANN_R,1/1/2017,12/31/2017)&lt;/Q&gt;&lt;R&gt;1&lt;/R&gt;&lt;C&gt;1&lt;/C&gt;&lt;D xsi:type="xsd:double"&gt;2334219&lt;/D&gt;&lt;/FQL&gt;&lt;FQL&gt;&lt;Q&gt;JP3249600002^FF_SHLDRS_EQ(ANN_R,1/1/2018,12/31/2018)&lt;/Q&gt;&lt;R&gt;1&lt;/R&gt;&lt;C&gt;1&lt;/C&gt;&lt;D xsi:type="xsd:double"&gt;2325791&lt;/D&gt;&lt;/FQL&gt;&lt;FQL&gt;&lt;Q&gt;JP3249600002^FF_SHLDRS_EQ(ANN_R,1/1/2019,12/31/2019)&lt;/Q&gt;&lt;R&gt;1&lt;/R&gt;&lt;C&gt;1&lt;/C&gt;&lt;D xsi:type="xsd:double"&gt;2265919&lt;/D&gt;&lt;/FQL&gt;&lt;FQL&gt;&lt;Q&gt;JP3249600002^FF_SHLDRS_EQ(ANN_R,1/1/2020,12/31/2020)&lt;/Q&gt;&lt;R&gt;1&lt;/R&gt;&lt;C&gt;1&lt;/C&gt;&lt;D xsi:type="xsd:double"&gt;2432134&lt;/D&gt;&lt;/FQL&gt;&lt;FQL&gt;&lt;Q&gt;JP3249600002^FF_ASSETS(ANN_R,1/1/2016,12/31/2016)&lt;/Q&gt;&lt;R&gt;1&lt;/R&gt;&lt;C&gt;1&lt;/C&gt;&lt;D xsi:type="xsd:double"&gt;3095049&lt;/D&gt;&lt;/FQL&gt;&lt;FQL&gt;&lt;Q&gt;JP3249600002^FF_ASSETS(ANN_R,1/1/2017,12/31/2017)&lt;/Q&gt;&lt;R&gt;1&lt;/R&gt;&lt;C&gt;1&lt;/C&gt;&lt;D xsi:type="xsd:double"&gt;3110470&lt;/D&gt;&lt;/FQL&gt;&lt;FQL&gt;&lt;Q&gt;JP3249600002^FF_ASSETS(ANN_R,1/1/2018,12/31/2018)&lt;/Q&gt;&lt;R&gt;1&lt;/R&gt;&lt;C&gt;1&lt;/C&gt;&lt;D xsi:type="xsd:double"&gt;3128813&lt;/D&gt;&lt;/FQL&gt;&lt;FQL&gt;&lt;Q&gt;JP3249600002^FF_ASSETS(ANN_R,1/1/2019,12/31/2019)&lt;/Q&gt;&lt;R&gt;1&lt;/R&gt;&lt;C&gt;1&lt;/C&gt;&lt;D xsi:type="xsd:double"&gt;2968475&lt;/D&gt;&lt;/FQL&gt;&lt;FQL&gt;&lt;Q&gt;JP3249600002^FF_ASSETS(ANN_R,1/1/2020,12/31/2020)&lt;/Q&gt;&lt;R&gt;1&lt;/R&gt;&lt;C&gt;1&lt;/C&gt;&lt;D xsi:type="xsd:double"&gt;3250175&lt;/D&gt;&lt;/FQL&gt;&lt;FQL&gt;&lt;Q&gt;TW0002882008^FF_MKT_VAL(ANN_R,1/1/2016,12/31/2016)&lt;/Q&gt;&lt;R&gt;1&lt;/R&gt;&lt;C&gt;1&lt;/C&gt;&lt;D xsi:type="xsd:double"&gt;605546.722&lt;/D&gt;&lt;/FQL&gt;&lt;FQL&gt;&lt;Q&gt;TW0002882008^FF_MKT_VAL(ANN_R,1/1/2017,12/31/2017)&lt;/Q&gt;&lt;R&gt;1&lt;/R&gt;&lt;C&gt;1&lt;/C&gt;&lt;D xsi:type="xsd:double"&gt;672131.735&lt;/D&gt;&lt;/FQL&gt;&lt;FQL&gt;&lt;Q&gt;TW0002882008^FF_MKT_VAL(ANN_R,1/1/2018,12/31/2018)&lt;/Q&gt;&lt;R&gt;1&lt;/R&gt;&lt;C&gt;1&lt;/C&gt;&lt;D xsi:type="xsd:double"&gt;590470.87&lt;/D&gt;&lt;/FQL&gt;&lt;FQL&gt;&lt;Q&gt;TW0002882008^FF_MKT_VAL(ANN_R,1/1/2019,12/31/2019)&lt;/Q&gt;&lt;R&gt;1&lt;/R&gt;&lt;C&gt;1&lt;/C&gt;&lt;D xsi:type="xsd:double"&gt;560349.8855&lt;/D&gt;&lt;/FQL&gt;&lt;FQL&gt;&lt;Q&gt;TW0002882008^FF_MKT_VAL(ANN_R,1/1/2020,12/31/2020)&lt;/Q&gt;&lt;R&gt;1&lt;/R&gt;&lt;C&gt;1&lt;/C&gt;&lt;D xsi:type="xsd:double"&gt;556399.1225&lt;/D&gt;&lt;/FQL&gt;&lt;FQL&gt;&lt;Q&gt;TW0002882008^FF_SHLDRS_EQ(ANN_R,1/1/2016,12/31/2016)&lt;/Q&gt;&lt;R&gt;1&lt;/R&gt;&lt;C&gt;1&lt;/C&gt;&lt;D xsi:type="xsd:double"&gt;522180.086&lt;/D&gt;&lt;/FQL&gt;&lt;FQL&gt;&lt;Q&gt;TW0002882008^FF_SHLDRS_EQ(ANN_R,1/1/2017,12/31/2017)&lt;/Q&gt;&lt;R&gt;1&lt;/R&gt;&lt;C&gt;1&lt;/C&gt;&lt;D xsi:type="xsd:double"&gt;597922.585&lt;/D&gt;&lt;/FQL&gt;&lt;FQL&gt;&lt;Q&gt;TW0002882008^FF_SHLDRS_EQ(ANN_R,1/1/2018,12/31/2018)&lt;/Q&gt;&lt;R&gt;1&lt;/R&gt;&lt;C&gt;1&lt;/C&gt;&lt;D xsi:type="xsd:double"&gt;519731.33&lt;/D&gt;&lt;/FQL&gt;&lt;FQL&gt;&lt;Q&gt;TW0002882008^FF_SHLDRS_EQ(ANN_R,1/1/2019,12/31/2019)&lt;/Q&gt;&lt;R&gt;1&lt;/R&gt;&lt;C&gt;1&lt;/C&gt;&lt;D xsi:type="xsd:double"&gt;771747.365&lt;/D&gt;&lt;/FQL&gt;&lt;FQL&gt;&lt;Q&gt;TW0002882008^FF_SHLDRS_EQ(ANN_R,1/1/2020,12/31/2020)&lt;/Q&gt;&lt;R&gt;1&lt;/R&gt;&lt;C&gt;1&lt;/C&gt;&lt;D xsi:type="xsd:double"&gt;893061.216&lt;/D&gt;&lt;/FQL&gt;&lt;FQL&gt;&lt;Q&gt;TW0002882008^FF_ASSETS(ANN_R,1/1/2016,12/31/2016)&lt;/Q&gt;&lt;R&gt;1&lt;/R&gt;&lt;C&gt;1&lt;/C&gt;&lt;D xsi:type="xsd:double"&gt;8127716.6&lt;/D&gt;&lt;/FQL&gt;&lt;FQL&gt;&lt;Q&gt;TW0002882008^FF_ASSETS(ANN_R,1/1/2017,12/31/2017)&lt;/Q&gt;&lt;R&gt;1&lt;/R&gt;&lt;C&gt;1&lt;/C&gt;&lt;D xsi:type="xsd:double"&gt;8835531.84&lt;/D&gt;&lt;/FQL&gt;&lt;FQL&gt;&lt;Q&gt;TW0002882008^FF_ASSETS(ANN_R,1/1/2018,12/31/2018)&lt;/Q&gt;&lt;R&gt;1&lt;/R&gt;&lt;C&gt;1&lt;/C&gt;&lt;D xsi:type="xsd:double"&gt;9218160.495&lt;/D&gt;&lt;/FQL&gt;&lt;FQL&gt;&lt;Q&gt;TW0002882008^FF_ASSETS(ANN_R,1/1/2019,12/31/2019)&lt;/Q&gt;&lt;R&gt;1&lt;/R&gt;&lt;C&gt;1&lt;/C&gt;&lt;D xsi:type="xsd:double"&gt;10057020.683&lt;/D&gt;&lt;/FQL&gt;&lt;FQL&gt;&lt;Q&gt;TW0002882008^FF_ASSETS(ANN_R,1/1/2020,12/31/2020)&lt;/Q&gt;&lt;R&gt;1&lt;/R&gt;&lt;C&gt;1&lt;/C&gt;&lt;D xsi:type="xsd:double"&gt;10942414.259&lt;/D&gt;&lt;/FQL&gt;&lt;FQL&gt;&lt;Q&gt;TW0002454006^FF_MKT_VAL(ANN_R,1/1/2016,12/31/2016)&lt;/Q&gt;&lt;R&gt;1&lt;/R&gt;&lt;C&gt;1&lt;/C&gt;&lt;D xsi:type="xsd:double"&gt;340839.869949&lt;/D&gt;&lt;/FQL&gt;&lt;FQL&gt;&lt;Q&gt;TW0002454006^FF_MKT_VAL(ANN_R,1/1/2017,12/31/2017)&lt;/Q&gt;&lt;R&gt;1&lt;/R&gt;&lt;C&gt;1&lt;/C&gt;&lt;D xsi:type="xsd:double"&gt;462644.247072&lt;/D&gt;&lt;/FQL&gt;&lt;FQL&gt;&lt;Q&gt;TW0002454006^FF_MKT_VAL(ANN_R,1/1/2018,12/31/2018)&lt;/Q&gt;&lt;R&gt;1&lt;/R&gt;&lt;C&gt;1&lt;/C&gt;&lt;D xsi:type="xsd:double"&gt;363462.108714&lt;/D&gt;&lt;/FQL&gt;&lt;FQL&gt;&lt;Q&gt;TW0002454006^FF_MKT_VAL(ANN_R,1/1/2019,12/31/2019)&lt;/Q&gt;&lt;R&gt;1&lt;/R&gt;&lt;C&gt;1&lt;/C&gt;&lt;D xsi:type="xsd:double"&gt;701551.922584&lt;/D&gt;&lt;/FQL&gt;&lt;FQL&gt;&lt;Q&gt;TW0002454006^FF_MKT_VAL(ANN_R,1/1/2020,12/31/2020)&lt;/Q&gt;&lt;R&gt;1&lt;/R&gt;&lt;C&gt;1&lt;/C&gt;&lt;D xsi:type="xsd:double"&gt;1181954.269206&lt;/D&gt;&lt;/FQL&gt;&lt;FQL&gt;&lt;Q&gt;TW0002454006^FF_SHLDRS_EQ(ANN_R,1/1/2016,12/31/2016)&lt;/Q&gt;&lt;R&gt;1&lt;/R&gt;&lt;C&gt;1&lt;/C&gt;&lt;D xsi:type="xsd:double"&gt;244778.91&lt;/D&gt;&lt;/FQL&gt;&lt;FQL&gt;&lt;Q&gt;TW0002454006^FF_SHLDRS_EQ(ANN_R,1/1/2017,12/31/2017)&lt;/Q&gt;&lt;R&gt;1&lt;/R&gt;&lt;C&gt;1&lt;/C&gt;&lt;D xsi:type="xsd:double"&gt;259811.643&lt;/D&gt;&lt;/FQL&gt;&lt;FQL&gt;&lt;Q&gt;TW0002454006^FF_SHLDRS_EQ(ANN_R,1/1/2018,12/31/2018)&lt;/Q&gt;&lt;R&gt;1&lt;/R&gt;&lt;C&gt;1&lt;/C&gt;&lt;D xsi:type="xsd:double"&gt;272946.221&lt;/D&gt;&lt;/FQL&gt;&lt;FQL&gt;&lt;Q&gt;TW0002454006^FF_SHLDRS_EQ(ANN_R,1/1/2019,12/31/2019)&lt;/Q&gt;&lt;R&gt;1&lt;/R&gt;&lt;C&gt;1&lt;/C&gt;&lt;D xsi:type="xsd:double"&gt;312750.344&lt;/D&gt;&lt;/FQL&gt;&lt;FQL&gt;&lt;Q&gt;TW0002454006^FF_SHLDRS_EQ(ANN_R,1/1/2020,12/31/2020)&lt;/Q&gt;&lt;R&gt;1&lt;/R&gt;&lt;C&gt;1&lt;/C&gt;&lt;D xsi:type="xsd:double"&gt;371833.821&lt;/D&gt;&lt;/FQL&gt;&lt;FQL&gt;&lt;Q&gt;TW0002454006^FF_ASSETS(ANN_R,1/1/2016,12/31/2016)&lt;/Q&gt;&lt;R&gt;1&lt;/R&gt;&lt;C&gt;1&lt;/C&gt;&lt;D xsi:type="xsd:double"&gt;370711.772&lt;/D&gt;&lt;/FQL&gt;&lt;FQL&gt;&lt;Q&gt;TW0002454006^FF_ASSETS(ANN_R,1/1/2017,12/31/2017)&lt;/Q&gt;&lt;R&gt;1&lt;/R&gt;&lt;C&gt;1&lt;/C&gt;&lt;D xsi:type="xsd:double"&gt;394814.185&lt;/D&gt;&lt;/FQL&gt;&lt;FQL&gt;&lt;Q&gt;TW0002454006^FF_ASSETS(ANN_R,1/1/2018,12/31/2018)&lt;/Q&gt;&lt;R&gt;1&lt;/R&gt;&lt;C&gt;1&lt;/C&gt;&lt;D xsi:type="xsd:double"&gt;402836.044&lt;/D&gt;&lt;/FQL&gt;&lt;FQL&gt;&lt;Q&gt;TW0002454006^FF_ASSETS(ANN_R,1/1/2019,12/31/2019)&lt;/Q&gt;&lt;R&gt;1&lt;/R&gt;&lt;C&gt;1&lt;/C&gt;&lt;D xsi:type="xsd:double"&gt;458701.794&lt;/D&gt;&lt;/FQL&gt;&lt;FQL&gt;&lt;Q&gt;TW0002454006^FF_ASSETS(ANN_R,1/1/2020,12/31/2020)&lt;/Q&gt;&lt;R&gt;1&lt;/R&gt;&lt;C&gt;1&lt;/C&gt;&lt;D xsi:type="xsd:double"&gt;533906.327&lt;/D&gt;&lt;/FQL&gt;&lt;FQL&gt;&lt;Q&gt;JP3421800008^FF_MKT_VAL(ANN_R,1/1/2016,12/31/2016)&lt;/Q&gt;&lt;R&gt;1&lt;/R&gt;&lt;C&gt;1&lt;/C&gt;&lt;D xsi:type="xsd:double"&gt;1825978.996838&lt;/D&gt;&lt;/FQL&gt;&lt;FQL&gt;&lt;Q&gt;JP3421800008^FF_MKT_VAL(ANN_R,1/1/2017,12/31/2017)&lt;/Q&gt;&lt;R&gt;1&lt;/R&gt;&lt;C&gt;1&lt;/C&gt;&lt;D xsi:type="xsd:double"&gt;1739315.908343&lt;/D&gt;&lt;/FQL&gt;&lt;FQL&gt;&lt;Q&gt;JP3421800008^FF_MKT_VAL(ANN_R,1/1/2018,12/31/2018)&lt;/Q&gt;&lt;R&gt;1&lt;/R&gt;&lt;C&gt;1&lt;/C&gt;&lt;D xsi:type="xsd:double"&gt;1728618.15456&lt;/D&gt;&lt;/FQL&gt;&lt;FQL&gt;&lt;Q&gt;JP3421800008^FF_MKT_VAL(ANN_R,1/1/2019,12/31/2019)&lt;/Q&gt;&lt;R&gt;1&lt;/R&gt;&lt;C&gt;1&lt;/C&gt;&lt;D xsi:type="xsd:double"&gt;2069544.657664&lt;/D&gt;&lt;/FQL&gt;&lt;FQL&gt;&lt;Q&gt;JP3421800008^FF_MKT_VAL(ANN_R,1/1/2020,12/31/2020)&lt;/Q&gt;&lt;R&gt;1&lt;/R&gt;&lt;C&gt;1&lt;/C&gt;&lt;D xsi:type="xsd:double"&gt;1958668.91934&lt;/D&gt;&lt;/FQL&gt;&lt;FQL&gt;&lt;Q&gt;JP3421800008^FF_SHLDRS_EQ(ANN_R,1/1/2016,12/31/2016)&lt;/Q&gt;&lt;R&gt;1&lt;/R&gt;&lt;C&gt;1&lt;/C&gt;&lt;D xsi:type="xsd:double"&gt;833285&lt;/D&gt;&lt;/FQL&gt;&lt;FQL&gt;&lt;Q&gt;JP3421800008^FF_SHLDRS_EQ(ANN_R,1/1/2017,12/31/2017)&lt;/Q&gt;&lt;R&gt;1&lt;/R&gt;&lt;C&gt;1&lt;/C&gt;&lt;D xsi:type="xsd:double"&gt;892000&lt;/D&gt;&lt;/FQL&gt;&lt;FQL&gt;&lt;Q&gt;JP3421800008^FF_SHLDRS_EQ(ANN_R,1/1/2018,12/31/2018)&lt;/Q&gt;&lt;R&gt;1&lt;/R&gt;&lt;C&gt;1&lt;/C&gt;&lt;D xsi:type="xsd:double"&gt;952624&lt;/D&gt;&lt;/FQL&gt;&lt;FQL&gt;&lt;Q&gt;JP3421800008^FF_SHLDRS_EQ(ANN_R,1/1/2019,12/31/2019)&lt;/Q&gt;&lt;R&gt;1&lt;/R&gt;&lt;C&gt;1&lt;/C&gt;&lt;D xsi:type="xsd:double"&gt;995720&lt;/D&gt;&lt;/FQL&gt;&lt;FQL&gt;&lt;Q&gt;JP3421800008^FF_SHLDRS_EQ(ANN_R,1/1/2020,12/31/2020)&lt;/Q&gt;&lt;R&gt;1&lt;/R&gt;&lt;C&gt;1&lt;/C&gt;&lt;D xsi:type="xsd:double"&gt;1035116&lt;/D&gt;&lt;/FQL&gt;&lt;FQL&gt;&lt;Q&gt;JP3421800008^FF_ASSETS(ANN_R,1/1/2016,12/31/2016)&lt;/Q&gt;&lt;R&gt;1&lt;/R&gt;&lt;C&gt;1&lt;/C&gt;&lt;D xsi:type="xsd:double"&gt;1568052&lt;/D&gt;&lt;/FQL&gt;&lt;FQL&gt;&lt;Q&gt;JP3421800008^FF_ASSETS(ANN_R,1/1/2017,12/31/2017)&lt;/Q&gt;&lt;R&gt;1&lt;/R&gt;&lt;C&gt;1&lt;/C&gt;&lt;D xsi:type="xsd:double"&gt;1650176&lt;/D&gt;&lt;/FQL&gt;&lt;FQL&gt;&lt;Q&gt;JP3421800008^FF_ASSETS(ANN_R,1/1/2018,12/31/2018)&lt;/Q&gt;&lt;R&gt;1&lt;/R&gt;&lt;C&gt;1&lt;/C&gt;&lt;D xsi:type="xsd:double"&gt;1715123&lt;/D&gt;&lt;/FQL&gt;&lt;FQL&gt;&lt;Q&gt;JP3421800008^FF_ASSETS(ANN_R,1/1/2019,12/31/2019)&lt;/Q&gt;&lt;R&gt;1&lt;/R&gt;&lt;C&gt;1&lt;/C&gt;&lt;D xsi:type="xsd:double"&gt;1765105&lt;/D&gt;&lt;/FQL&gt;&lt;FQL&gt;&lt;Q&gt;JP3421800008^FF_ASSETS(ANN_R,1/1/2020,12/31/2020)&lt;/Q&gt;&lt;R&gt;1&lt;/R&gt;&lt;C&gt;1&lt;/C&gt;&lt;D xsi:type="xsd:double"&gt;1815121&lt;/D&gt;&lt;/FQL&gt;&lt;FQL&gt;&lt;Q&gt;JP3893200000^FF_MKT_VAL(ANN_R,1/1/2016,12/31/2016)&lt;/Q&gt;&lt;R&gt;1&lt;/R&gt;&lt;C&gt;1&lt;/C&gt;&lt;D xsi:type="xsd:double"&gt;2774645.809416&lt;/D&gt;&lt;/FQL&gt;&lt;FQL&gt;&lt;Q&gt;JP3893200000^FF_MKT_VAL(ANN_R,1/1/2017,12/31/2017)&lt;/Q&gt;&lt;R&gt;1&lt;/R&gt;&lt;C&gt;1&lt;/C&gt;&lt;D xsi:type="xsd:double"&gt;2345831.841898&lt;/D&gt;&lt;/FQL&gt;&lt;FQL&gt;&lt;Q&gt;JP3893200000^FF_MKT_VAL(ANN_R,1/1/2018,12/31/2018)&lt;/Q&gt;&lt;R&gt;1&lt;/R&gt;&lt;C&gt;1&lt;/C&gt;&lt;D xsi:type="xsd:double"&gt;2551102.8375&lt;/D&gt;&lt;/FQL&gt;&lt;FQL&gt;&lt;Q&gt;JP3893200000^FF_MKT_VAL(ANN_R,1/1/2019,12/31/2019)&lt;/Q&gt;&lt;R&gt;1&lt;/R&gt;&lt;C&gt;1&lt;/C&gt;&lt;D xsi:type="xsd:double"&gt;2733086.979315&lt;/D&gt;&lt;/FQL&gt;&lt;FQL&gt;&lt;Q&gt;JP3893200000^FF_MKT_VAL(ANN_R,1/1/2020,12/31/2020)&lt;/Q&gt;&lt;R&gt;1&lt;/R&gt;&lt;C&gt;1&lt;/C&gt;&lt;D xsi:type="xsd:double"&gt;1816446.7156035&lt;/D&gt;&lt;/FQL&gt;&lt;FQL&gt;&lt;Q&gt;JP3893200000^FF_SHLDRS_EQ(ANN_R,1/1/2016,12/31/2016)&lt;/Q&gt;&lt;R&gt;1&lt;/R&gt;&lt;C&gt;1&lt;/C&gt;&lt;D xsi:type="xsd:double"&gt;1923337&lt;/D&gt;&lt;/FQL&gt;&lt;FQL&gt;&lt;Q&gt;JP3893200000^FF_SHLDRS_EQ(ANN_R,1/1/2017,12/31/2017)&lt;/Q&gt;&lt;R&gt;1&lt;/R&gt;&lt;C&gt;1&lt;/C&gt;&lt;D xsi:type="xsd:double"&gt;1985740&lt;/D&gt;&lt;/FQL&gt;&lt;FQL&gt;&lt;Q&gt;JP3893200000^FF_SHLDRS_EQ(ANN_R,1/1/2018,12/31/2018)&lt;/Q&gt;&lt;R&gt;1&lt;/R&gt;&lt;C&gt;1&lt;/C&gt;&lt;D xsi:type="xsd:double"&gt;2205973&lt;/D&gt;&lt;/FQL&gt;&lt;FQL&gt;&lt;Q&gt;JP3893200000^FF_SHLDRS_EQ(ANN_R,1/1/2019,12/31/2019)&lt;/Q&gt;&lt;R&gt;1&lt;/R&gt;&lt;C&gt;1&lt;/C&gt;&lt;D xsi:type="xsd:double"&gt;2343797&lt;/D&gt;&lt;/FQL&gt;&lt;FQL&gt;&lt;Q&gt;JP3893200000^FF_SHLDRS_EQ(ANN_R,1/1/2020,12/31/2020)&lt;/Q&gt;&lt;R&gt;1&lt;/R&gt;&lt;C&gt;1&lt;/C&gt;&lt;D xsi:type="xsd:double"&gt;2410134&lt;/D&gt;&lt;/FQL&gt;&lt;FQL&gt;&lt;Q&gt;JP3893200000^FF_ASSETS(ANN_R,1/1/2016,12/31/2016)&lt;/Q&gt;&lt;R&gt;1&lt;/R&gt;&lt;C&gt;1&lt;/C&gt;&lt;D xsi:type="xsd:double"&gt;5374277&lt;/D&gt;&lt;/FQL&gt;&lt;FQL&gt;&lt;Q&gt;JP3893200000^FF_ASSETS(ANN_R,1/1/2017,12/31/2017)&lt;/Q&gt;&lt;R&gt;1&lt;/R&gt;&lt;C&gt;1&lt;/C&gt;&lt;D xsi:type="xsd:double"&gt;5570750&lt;/D&gt;&lt;/FQL&gt;&lt;FQL&gt;&lt;Q&gt;JP3893200000^FF_ASSETS(ANN_R,1/1/2018,12/31/2018)&lt;/Q&gt;&lt;R&gt;1&lt;/R&gt;&lt;C&gt;1&lt;/C&gt;&lt;D xsi:type="xsd:double"&gt;6284723&lt;/D&gt;&lt;/FQL&gt;&lt;FQL&gt;&lt;Q&gt;JP3893200000^FF_ASSETS(ANN_R,1/1/2019,12/31/2019)&lt;/Q&gt;&lt;R&gt;1&lt;/R&gt;&lt;C&gt;1&lt;/C&gt;&lt;D xsi:type="xsd:double"&gt;6802731&lt;/D&gt;&lt;/FQL&gt;&lt;FQL&gt;&lt;Q&gt;JP3893200000^FF_ASSETS(ANN_R,1/1/2020,12/31/2020)&lt;/Q&gt;&lt;R&gt;1&lt;/R&gt;&lt;C&gt;1&lt;/C&gt;&lt;D xsi:type="xsd:double"&gt;7395359&lt;/D&gt;&lt;/FQL&gt;&lt;FQL&gt;&lt;Q&gt;JP3200450009^FF_MKT_VAL(ANN_R,1/1/2016,12/31/2016)&lt;/Q&gt;&lt;R&gt;1&lt;/R&gt;&lt;C&gt;1&lt;/C&gt;&lt;D xsi:type="xsd:double"&gt;2102424.75911&lt;/D&gt;&lt;/FQL&gt;&lt;FQL&gt;&lt;Q&gt;JP3200450009^FF_MKT_VAL(ANN_R,1/1/2017,12/31/2017)&lt;/Q&gt;&lt;R&gt;1&lt;/R&gt;&lt;C&gt;1&lt;/C&gt;&lt;D xsi:type="xsd:double"&gt;2146012.1829975&lt;/D&gt;&lt;/FQL&gt;&lt;FQL&gt;&lt;Q&gt;JP3200450009^FF_MKT_VAL(ANN_R,1/1/2018,12/31/2018)&lt;/Q&gt;&lt;R&gt;1&lt;/R&gt;&lt;C&gt;1&lt;/C&gt;&lt;D xsi:type="xsd:double"&gt;2401921.636308&lt;/D&gt;&lt;/FQL&gt;&lt;FQL&gt;&lt;Q&gt;JP3200450009^FF_MKT_VAL(ANN_R,1/1/2019,12/31/2019)&lt;/Q&gt;&lt;R&gt;1&lt;/R&gt;&lt;C&gt;1&lt;/C&gt;&lt;D xsi:type="xsd:double"&gt;2034498.569004&lt;/D&gt;&lt;/FQL&gt;&lt;FQL&gt;&lt;Q&gt;JP3200450009^FF_MKT_VAL(ANN_R,1/1/2020,12/31/2020)&lt;/Q&gt;&lt;R&gt;1&lt;/R&gt;&lt;C&gt;1&lt;/C&gt;&lt;D xsi:type="xsd:double"&gt;1633361.003442&lt;/D&gt;&lt;/FQL&gt;&lt;FQL&gt;&lt;Q&gt;JP3200450009^FF_SHLDRS_EQ(ANN_R,1/1/2016,12/31/2016)&lt;/Q&gt;&lt;R&gt;1&lt;/R&gt;&lt;C&gt;1&lt;/C&gt;&lt;D xsi:type="xsd:double"&gt;2310431&lt;/D&gt;&lt;/FQL&gt;&lt;FQL&gt;&lt;Q&gt;JP3200450009^FF_SHLDRS_EQ(ANN_R,1/1/2017,12/31/2017)&lt;/Q&gt;&lt;R&gt;1&lt;/R&gt;&lt;C&gt;1&lt;/C&gt;&lt;D xsi:type="xsd:double"&gt;2507698&lt;/D&gt;&lt;/FQL&gt;&lt;FQL&gt;&lt;Q&gt;JP3200450009^FF_SHLDRS_EQ(ANN_R,1/1/2018,12/31/2018)&lt;/Q&gt;&lt;R&gt;1&lt;/R&gt;&lt;C&gt;1&lt;/C&gt;&lt;D xsi:type="xsd:double"&gt;2682424&lt;/D&gt;&lt;/FQL&gt;&lt;FQL&gt;&lt;Q&gt;JP3200450009^FF_SHLDRS_EQ(ANN_R,1/1/2019,12/31/2019)&lt;/Q&gt;&lt;R&gt;1&lt;/R&gt;&lt;C&gt;1&lt;/C&gt;&lt;D xsi:type="xsd:double"&gt;2897074&lt;/D&gt;&lt;/FQL&gt;&lt;FQL&gt;&lt;Q&gt;JP3200450009^FF_SHLDRS_EQ(ANN_R,1/1/2020,12/31/2020)&lt;/Q&gt;&lt;R&gt;1&lt;/R&gt;&lt;C&gt;1&lt;/C&gt;&lt;D xsi:type="xsd:double"&gt;2993608&lt;/D&gt;&lt;/FQL&gt;&lt;FQL&gt;&lt;Q&gt;JP3200450009^FF_ASSETS(ANN_R,1/1/2016,12/31/2016)&lt;/Q&gt;&lt;R&gt;1&lt;/R&gt;&lt;C&gt;1&lt;/C&gt;&lt;D xsi:type="xsd:double"&gt;10992918&lt;/D&gt;&lt;/FQL&gt;&lt;FQL&gt;&lt;Q&gt;JP3200450009^FF_ASSETS(ANN_R,1/1/2017,12/31/2017)&lt;/Q&gt;&lt;R&gt;1&lt;/R&gt;&lt;C&gt;1&lt;/C&gt;&lt;D xsi:type="xsd:double"&gt;11231895&lt;/D&gt;&lt;/FQL&gt;&lt;FQL&gt;&lt;Q&gt;JP3200450009^FF_ASSETS(ANN_R,1/1/2018,12/31/2018)&lt;/Q&gt;&lt;R&gt;1&lt;/R&gt;&lt;C&gt;1&lt;/C&gt;&lt;D xsi:type="xsd:double"&gt;11425982&lt;/D&gt;&lt;/FQL&gt;&lt;FQL&gt;&lt;Q&gt;JP3200450009^FF_ASSETS(ANN_R,1/1/2019,12/31/2019)&lt;/Q&gt;&lt;R&gt;1&lt;/R&gt;&lt;C&gt;1&lt;/C&gt;&lt;D xsi:type="xsd:double"&gt;12174917&lt;/D&gt;&lt;/FQL&gt;&lt;FQL&gt;&lt;Q&gt;JP3200450009^FF_ASSETS(ANN_R,1/1/2020,12/31/2020)&lt;/Q&gt;&lt;R&gt;1&lt;/R&gt;&lt;C&gt;1&lt;/C&gt;&lt;D xsi:type="xsd:double"&gt;13067528&lt;/D&gt;&lt;/FQL&gt;&lt;FQL&gt;&lt;Q&gt;JP3571400005^FF_MKT_VAL(ANN_R,1/1/2016,12/31/2016)&lt;/Q&gt;&lt;R&gt;1&lt;/R&gt;&lt;C&gt;1&lt;/C&gt;&lt;D xsi:type="xsd:double"&gt;1203354.238296&lt;/D&gt;&lt;/FQL&gt;&lt;FQL&gt;&lt;Q&gt;JP3571400005^FF_MKT_VAL(ANN_R,1/1/2017,12/31/2017)&lt;/Q&gt;&lt;R&gt;1&lt;/R&gt;&lt;C&gt;1&lt;/C&gt;&lt;D xsi:type="xsd:double"&gt;1994341.434085&lt;/D&gt;&lt;/FQL&gt;&lt;FQL&gt;&lt;Q&gt;JP3571400005^FF_MKT_VAL(ANN_R,1/1/2018,12/31/2018)&lt;/Q&gt;&lt;R&gt;1&lt;/R&gt;&lt;C&gt;1&lt;/C&gt;&lt;D xsi:type="xsd:double"&gt;3284721.695&lt;/D&gt;&lt;/FQL&gt;&lt;FQL&gt;&lt;Q&gt;JP3571400005^FF_MKT_VAL(ANN_R,1/1/2019,12/31/2019)&lt;/Q&gt;&lt;R&gt;1&lt;/R&gt;&lt;C&gt;1&lt;/C&gt;&lt;D xsi:type="xsd:double"&gt;2623342.576&lt;/D&gt;&lt;/FQL&gt;&lt;FQL&gt;&lt;Q&gt;JP3571400005^FF_MKT_VAL(ANN_R,1/1/2020,12/31/2020)&lt;/Q&gt;&lt;R&gt;1&lt;/R&gt;&lt;C&gt;1&lt;/C&gt;&lt;D xsi:type="xsd:double"&gt;3165718.601025&lt;/D&gt;&lt;/FQL&gt;&lt;FQL&gt;&lt;Q&gt;JP3571400005^FF_SHLDRS_EQ(ANN_R,1/1/2016,12/31/2016)&lt;/Q&gt;&lt;R&gt;1&lt;/R&gt;&lt;C&gt;1&lt;/C&gt;&lt;D xsi:type="xsd:double"&gt;564011&lt;/D&gt;&lt;/FQL&gt;&lt;FQL&gt;&lt;Q&gt;JP3571400005^FF_SHLDRS_EQ(ANN_R,1/1/2017,12/31/2017)&lt;/Q&gt;&lt;R&gt;1&lt;/R&gt;&lt;C&gt;1&lt;/C&gt;&lt;D xsi:type="xsd:double"&gt;645715&lt;/D&gt;&lt;/FQL&gt;&lt;FQL&gt;&lt;Q&gt;JP3571400005^FF_SHLDRS_EQ(ANN_R,1/1/2018,12/31/2018)&lt;/Q&gt;&lt;R&gt;1&lt;/R&gt;&lt;C&gt;1&lt;/C&gt;&lt;D xsi:type="xsd:double"&gt;771509&lt;/D&gt;&lt;/FQL&gt;&lt;FQL&gt;&lt;Q&gt;JP3571400005^FF_SHLDRS_EQ(ANN_R,1/1/2019,12/31/2019)&lt;/Q&gt;&lt;R&gt;1&lt;/R&gt;&lt;C&gt;1&lt;/C&gt;&lt;D xsi:type="xsd:double"&gt;888117&lt;/D&gt;&lt;/FQL&gt;&lt;FQL&gt;&lt;Q&gt;JP3571400005^FF_SHLDRS_EQ(ANN_R,1/1/2020,12/31/2020)&lt;/Q&gt;&lt;R&gt;1&lt;/R&gt;&lt;C&gt;1&lt;/C&gt;&lt;D xsi:type="xsd:double"&gt;829692&lt;/D&gt;&lt;/FQL&gt;&lt;FQL&gt;&lt;Q&gt;JP3571400005^FF_ASSETS(ANN_R,1/1/2016,12/31/2016)&lt;/Q&gt;&lt;R&gt;1&lt;/R&gt;&lt;C&gt;1&lt;/C&gt;&lt;D xsi:type="xsd:double"&gt;793367&lt;/D&gt;&lt;/FQL&gt;&lt;FQL&gt;&lt;Q&gt;JP3571400005^FF_ASSETS(ANN_R,1/1/2017,12/31/2017)&lt;/Q&gt;&lt;R&gt;1&lt;/R&gt;&lt;C&gt;1&lt;/C&gt;&lt;D xsi:type="xsd:double"&gt;957447&lt;/D&gt;&lt;/FQL&gt;&lt;FQL&gt;&lt;Q&gt;JP3571400005^FF_ASSETS(ANN_R,1/1/2018,12/31/2018)&lt;/Q&gt;&lt;R&gt;1&lt;/R&gt;&lt;C&gt;1&lt;/C&gt;&lt;D xsi:type="xsd:double"&gt;1202796&lt;/D&gt;&lt;/FQL&gt;&lt;FQL&gt;&lt;Q&gt;JP3571400005^FF_ASSETS(ANN_R,1/1/2019,12/31/2019)&lt;/Q&gt;&lt;R&gt;1&lt;/R&gt;&lt;C&gt;1&lt;/C&gt;&lt;D xsi:type="xsd:double"&gt;1257627&lt;/D&gt;&lt;/FQL&gt;&lt;FQL&gt;&lt;Q&gt;JP3571400005^FF_ASSETS(ANN_R,1/1/2020,12/31/2020)&lt;/Q&gt;&lt;R&gt;1&lt;/R&gt;&lt;C&gt;1&lt;/C&gt;&lt;D xsi:type="xsd:double"&gt;1278495&lt;/D&gt;&lt;/FQL&gt;&lt;FQL&gt;&lt;Q&gt;JP3726800000^FF_MKT_VAL(ANN_R,1/1/2016,12/31/2016)&lt;/Q&gt;&lt;R&gt;1&lt;/R&gt;&lt;C&gt;1&lt;/C&gt;&lt;D xsi:type="xsd:double"&gt;6884433.837652&lt;/D&gt;&lt;/FQL&gt;&lt;FQL&gt;&lt;Q&gt;JP3726800000^FF_MKT_VAL(ANN_R,1/1/2017,12/31/2017)&lt;/Q&gt;&lt;R&gt;1&lt;/R&gt;&lt;C&gt;1&lt;/C&gt;&lt;D xsi:type="xsd:double"&gt;6503278.625341&lt;/D&gt;&lt;/FQL&gt;&lt;FQL&gt;&lt;Q&gt;JP3726800000^FF_MKT_VAL(ANN_R,1/1/2018,12/31/2018)&lt;/Q&gt;&lt;R&gt;1&lt;/R&gt;&lt;C&gt;1&lt;/C&gt;&lt;D xsi:type="xsd:double"&gt;4687259.2188235&lt;/D&gt;&lt;/FQL&gt;&lt;FQL&gt;&lt;Q&gt;JP3726800000^FF_MKT_VAL(ANN_R,1/1/2019,12/31/2019)&lt;/Q&gt;&lt;R&gt;1&lt;/R&gt;&lt;C&gt;1&lt;/C&gt;&lt;D xsi:type="xsd:double"&gt;4314776.853205&lt;/D&gt;&lt;/FQL&gt;&lt;FQL&gt;&lt;Q&gt;JP3726800000^FF_MKT_VAL(ANN_R,1/1/2020,12/31/2020)&lt;/Q&gt;&lt;R&gt;1&lt;/R&gt;&lt;C&gt;1&lt;/C&gt;&lt;D xsi:type="xsd:double"&gt;3729463.681558&lt;/D&gt;&lt;/FQL&gt;&lt;FQL&gt;&lt;Q&gt;JP3726800000^FF_SHLDRS_EQ(ANN_R,1/1/2016,12/31/2016)&lt;/Q&gt;&lt;R&gt;1&lt;/R&gt;&lt;C&gt;1&lt;/C&gt;&lt;D xsi:type="xsd:double"&gt;2456091&lt;/D&gt;&lt;/FQL&gt;&lt;FQL&gt;&lt;Q&gt;JP3726800000^FF_SHLDRS_EQ(ANN_R,1/1/2017,12/31/2017)&lt;/Q&gt;&lt;R&gt;1&lt;/R&gt;&lt;C&gt;1&lt;/C&gt;&lt;D xsi:type="xsd:double"&gt;2761687&lt;/D&gt;&lt;/FQL&gt;&lt;FQL&gt;&lt;Q&gt;JP3726800000^FF_SHLDRS_EQ(ANN_R,1/1/2018,12/31/2018)&lt;/Q&gt;&lt;R&gt;1&lt;/R&gt;&lt;C&gt;1&lt;/C&gt;&lt;D xsi:type="xsd:double"&gt;2630594&lt;/D&gt;&lt;/FQL&gt;&lt;FQL&gt;&lt;Q&gt;JP3726800000^FF_SHLDRS_EQ(ANN_R,1/1/2019,12/31/2019)&lt;/Q&gt;&lt;R&gt;1&lt;/R&gt;&lt;C&gt;1&lt;/C&gt;&lt;D xsi:type="xsd:double"&gt;2662696&lt;/D&gt;&lt;/FQL&gt;&lt;FQL&gt;&lt;Q&gt;JP3726800000^FF_SHLDRS_EQ(ANN_R,1/1/2020,12/31/2020)&lt;/Q&gt;&lt;R&gt;1&lt;/R&gt;&lt;C&gt;1&lt;/C&gt;&lt;D xsi:type="xsd:double"&gt;2522834&lt;/D&gt;&lt;/FQL&gt;&lt;FQL&gt;&lt;Q&gt;JP3726800000^FF_ASSETS(ANN_R,1/1/2016,12/31/2016)&lt;/Q&gt;&lt;R&gt;1&lt;/R&gt;&lt;C&gt;1&lt;/C&gt;&lt;D xsi:type="xsd:double"&gt;4744374&lt;/D&gt;&lt;/FQL&gt;&lt;FQL&gt;&lt;Q&gt;JP3726800000^FF_ASSETS(ANN_R,1/1/2017,12/31/2017)&lt;/Q&gt;&lt;R&gt;1&lt;/R&gt;&lt;C&gt;1&lt;/C&gt;&lt;D xsi:type="xsd:double"&gt;5221484&lt;/D&gt;&lt;/FQL&gt;&lt;FQL&gt;&lt;Q&gt;JP3726800000^FF_ASSETS(ANN_R,1/1/2018,12/31/2018)&lt;/Q&gt;&lt;R&gt;1&lt;/R&gt;&lt;C&gt;1&lt;/C&gt;&lt;D xsi:type="xsd:double"&gt;5461400&lt;/D&gt;&lt;/FQL&gt;&lt;FQL&gt;&lt;Q&gt;JP3726800000^FF_ASSETS(ANN_R,1/1/2019,12/31/2019)&lt;/Q&gt;&lt;R&gt;1&lt;/R&gt;&lt;C&gt;1&lt;/C&gt;&lt;D xsi:type="xsd:double"&gt;5553071&lt;/D&gt;&lt;/FQL&gt;&lt;FQL&gt;&lt;Q&gt;JP3726800000^FF_ASSETS(ANN_R,1/1/2020,12/31/2020)&lt;/Q&gt;&lt;R&gt;1&lt;/R&gt;&lt;C&gt;1&lt;/C&gt;&lt;D xsi:type="xsd:double"&gt;5381382&lt;/D&gt;&lt;/FQL&gt;&lt;FQL&gt;&lt;Q&gt;JP3422950000^FF_MKT_VAL(ANN_R,1/1/2016,12/31/2016)&lt;/Q&gt;&lt;R&gt;1&lt;/R&gt;&lt;C&gt;1&lt;/C&gt;&lt;D xsi:type="xsd:double"&gt;3974263.163585&lt;/D&gt;&lt;/FQL&gt;&lt;FQL&gt;&lt;Q&gt;JP3422950000^FF_MKT_VAL(ANN_R,1/1/2017,12/31/2017)&lt;/Q&gt;&lt;R&gt;1&lt;/R&gt;&lt;C&gt;1&lt;/C&gt;&lt;D xsi:type="xsd:double"&gt;3891373.1252&lt;/D&gt;&lt;/FQL&gt;&lt;FQL&gt;&lt;Q&gt;JP3422950000^FF_MKT_VAL(ANN_R,1/1/2018,12/31/2018)&lt;/Q&gt;&lt;R&gt;1&lt;/R&gt;&lt;C&gt;1&lt;/C&gt;&lt;D xsi:type="xsd:double"&gt;3945955.169163&lt;/D&gt;&lt;/FQL&gt;&lt;FQL&gt;&lt;Q&gt;JP3422950000^FF_MKT_VAL(ANN_R,1/1/2019,12/31/2019)&lt;/Q&gt;&lt;R&gt;1&lt;/R&gt;&lt;C&gt;1&lt;/C&gt;&lt;D xsi:type="xsd:double"&gt;4329075.792&lt;/D&gt;&lt;/FQL&gt;&lt;FQL&gt;&lt;Q&gt;JP3422950000^FF_MKT_VAL(ANN_R,1/1/2020,12/31/2020)&lt;/Q&gt;&lt;R&gt;1&lt;/R&gt;&lt;C&gt;1&lt;/C&gt;&lt;D xsi:type="xsd:double"&gt;3262998.753168&lt;/D&gt;&lt;/FQL&gt;&lt;FQL&gt;&lt;Q&gt;JP3422950000^FF_SHLDRS_EQ(ANN_R,1/1/2016,12/31/2016)&lt;/Q&gt;&lt;R&gt;1&lt;/R&gt;&lt;C&gt;1&lt;/C&gt;&lt;D xsi:type="xsd:double"&gt;2375270&lt;/D&gt;&lt;/FQL&gt;&lt;FQL&gt;&lt;Q&gt;JP3422950000^FF_SHLDRS_EQ(ANN_R,1/1/2017,12/31/2017)&lt;/Q&gt;&lt;R&gt;1&lt;/R&gt;&lt;C&gt;1&lt;/C&gt;&lt;D xsi:type="xsd:double"&gt;2338652&lt;/D&gt;&lt;/FQL&gt;&lt;FQL&gt;&lt;Q&gt;JP3422950000^FF_SHLDRS_EQ(ANN_R,1/1/2018,12/31/2018)&lt;/Q&gt;&lt;R&gt;1&lt;/R&gt;&lt;C&gt;1&lt;/C&gt;&lt;D xsi:type="xsd:double"&gt;2429888&lt;/D&gt;&lt;/FQL&gt;&lt;FQL&gt;&lt;Q&gt;JP3422950000^FF_SHLDRS_EQ(ANN_R,1/1/2019,12/31/2019)&lt;/Q&gt;&lt;R&gt;1&lt;/R&gt;&lt;C&gt;1&lt;/C&gt;&lt;D xsi:type="xsd:double"&gt;2524201&lt;/D&gt;&lt;/FQL&gt;&lt;FQL&gt;&lt;Q&gt;JP3422950000^FF_SHLDRS_EQ(ANN_R,1/1/2020,12/31/2020)&lt;/Q&gt;&lt;R&gt;1&lt;/R&gt;&lt;C&gt;1&lt;/C&gt;&lt;D xsi:type="xsd:double"&gt;2601927&lt;/D&gt;&lt;/FQL&gt;&lt;FQL&gt;&lt;Q&gt;JP3422950000^FF_ASSETS(ANN_R,1/1/2016,12/31/2016)&lt;/Q&gt;&lt;R&gt;1&lt;/R&gt;&lt;C&gt;1&lt;/C&gt;&lt;D xsi:type="xsd:double"&gt;5441691&lt;/D&gt;&lt;/FQL&gt;&lt;FQL&gt;&lt;Q&gt;JP3422950000^FF_ASSETS(ANN_R,1/1/2017,12/31/2017)&lt;/Q&gt;&lt;R&gt;1&lt;/R&gt;&lt;C&gt;1&lt;/C&gt;&lt;D xsi:type="xsd:double"&gt;5508888&lt;/D&gt;&lt;/FQL&gt;&lt;FQL&gt;&lt;Q&gt;JP3422950000^FF_ASSETS(ANN_R,1/1/2018,12/31/2018)&lt;/Q&gt;&lt;R&gt;1&lt;/R&gt;&lt;C&gt;1&lt;/C&gt;&lt;D xsi:type="xsd:double"&gt;5494950&lt;/D&gt;&lt;/FQL&gt;&lt;FQL&gt;&lt;Q&gt;JP3422950000^FF_ASSETS(ANN_R,1/1/2019,12/31/2019)&lt;/Q&gt;&lt;R&gt;1&lt;/R&gt;&lt;C&gt;1&lt;/C&gt;&lt;D xsi:type="xsd:double"&gt;5795065&lt;/D&gt;&lt;/FQL&gt;&lt;FQL&gt;&lt;Q&gt;JP3422950000^FF_ASSETS(ANN_R,1/1/2020,12/31/2020)&lt;/Q&gt;&lt;R&gt;1&lt;/R&gt;&lt;C&gt;1&lt;/C&gt;&lt;D xsi:type="xsd:double"&gt;5996887&lt;/D&gt;&lt;/FQL&gt;&lt;FQL&gt;&lt;Q&gt;JP3505000004^FF_MKT_VAL(ANN_R,1/1/2016,12/31/2016)&lt;/Q&gt;&lt;R&gt;1&lt;/R&gt;&lt;C&gt;1&lt;/C&gt;&lt;D xsi:type="xsd:double"&gt;2101618.606978&lt;/D&gt;&lt;/FQL&gt;&lt;FQL&gt;&lt;Q&gt;JP3505000004^FF_MKT_VAL(ANN_R,1/1/2017,12/31/2017)&lt;/Q&gt;&lt;R&gt;1&lt;/R&gt;&lt;C&gt;1&lt;/C&gt;&lt;D xsi:type="xsd:double"&gt;2120696.86718&lt;/D&gt;&lt;/FQL&gt;&lt;FQL&gt;&lt;Q&gt;JP3505000004^FF_MKT_VAL(ANN_R,1/1/2018,12/31/2018)&lt;/Q&gt;&lt;R&gt;1&lt;/R&gt;&lt;C&gt;1&lt;/C&gt;&lt;D xsi:type="xsd:double"&gt;2725499.6&lt;/D&gt;&lt;/FQL&gt;&lt;FQL&gt;&lt;Q&gt;JP3505000004^FF_MKT_VAL(ANN_R,1/1/2019,12/31/2019)&lt;/Q&gt;&lt;R&gt;1&lt;/R&gt;&lt;C&gt;1&lt;/C&gt;&lt;D xsi:type="xsd:double"&gt;2335919.959395&lt;/D&gt;&lt;/FQL&gt;&lt;FQL&gt;&lt;Q&gt;JP3505000004^FF_MKT_VAL(ANN_R,1/1/2020,12/31/2020)&lt;/Q&gt;&lt;R&gt;1&lt;/R&gt;&lt;C&gt;1&lt;/C&gt;&lt;D xsi:type="xsd:double"&gt;1777912.034535&lt;/D&gt;&lt;/FQL&gt;&lt;FQL&gt;&lt;Q&gt;JP3505000004^FF_SHLDRS_EQ(ANN_R,1/1/2016,12/31/2016)&lt;/Q&gt;&lt;R&gt;1&lt;/R&gt;&lt;C&gt;1&lt;/C&gt;&lt;D xsi:type="xsd:double"&gt;1170317&lt;/D&gt;&lt;/FQL&gt;&lt;FQL&gt;&lt;Q&gt;JP3505000004^FF_SHLDRS_EQ(ANN_R,1/1/2017,12/31/2017)&lt;/Q&gt;&lt;R&gt;1&lt;/R&gt;&lt;C&gt;1&lt;/C&gt;&lt;D xsi:type="xsd:double"&gt;1308406&lt;/D&gt;&lt;/FQL&gt;&lt;FQL&gt;&lt;Q&gt;JP3505000004^FF_SHLDRS_EQ(ANN_R,1/1/2018,12/31/2018)&lt;/Q&gt;&lt;R&gt;1&lt;/R&gt;&lt;C&gt;1&lt;/C&gt;&lt;D xsi:type="xsd:double"&gt;1474656&lt;/D&gt;&lt;/FQL&gt;&lt;FQL&gt;&lt;Q&gt;JP3505000004^FF_SHLDRS_EQ(ANN_R,1/1/2019,12/31/2019)&lt;/Q&gt;&lt;R&gt;1&lt;/R&gt;&lt;C&gt;1&lt;/C&gt;&lt;D xsi:type="xsd:double"&gt;1596107&lt;/D&gt;&lt;/FQL&gt;&lt;FQL&gt;&lt;Q&gt;JP3505000004^FF_SHLDRS_EQ(ANN_R,1/1/2020,12/31/2020)&lt;/Q&gt;&lt;R&gt;1&lt;/R&gt;&lt;C&gt;1&lt;/C&gt;&lt;D xsi:type="xsd:double"&gt;1727096&lt;/D&gt;&lt;/FQL&gt;&lt;FQL&gt;&lt;Q&gt;JP3505000004^FF_ASSETS(ANN_R,1/1/2016,12/31/2016)&lt;/Q&gt;&lt;R&gt;1&lt;/R&gt;&lt;C&gt;1&lt;/C&gt;&lt;D xsi:type="xsd:double"&gt;3257805&lt;/D&gt;&lt;/FQL&gt;&lt;FQL&gt;&lt;Q&gt;JP3505000004^FF_ASSETS(ANN_R,1/1/2017,12/31/2017)&lt;/Q&gt;&lt;R&gt;1&lt;/R&gt;&lt;C&gt;1&lt;/C&gt;&lt;D xsi:type="xsd:double"&gt;3555885&lt;/D&gt;&lt;/FQL&gt;&lt;FQL&gt;&lt;Q&gt;JP3505000004^FF_ASSETS(ANN_R,1/1/2018,12/31/2018)&lt;/Q&gt;&lt;R&gt;1&lt;/R&gt;&lt;C&gt;1&lt;/C&gt;&lt;D xsi:type="xsd:double"&gt;4035059&lt;/D&gt;&lt;/FQL&gt;&lt;FQL&gt;&lt;Q&gt;JP3505000004^FF_ASSETS(ANN_R,1/1/2019,12/31/2019)&lt;/Q&gt;&lt;R&gt;1&lt;/R&gt;&lt;C&gt;1&lt;/C&gt;&lt;D xsi:type="xsd:double"&gt;4334037&lt;/D&gt;&lt;/FQL&gt;&lt;FQL&gt;&lt;Q&gt;JP3505000004^FF_ASSETS(ANN_R,1/1/2020,12/31/2020)&lt;/Q&gt;&lt;R&gt;1&lt;/R&gt;&lt;C&gt;1&lt;/C&gt;&lt;D xsi:type="xsd:double"&gt;4627388&lt;/D&gt;&lt;/FQL&gt;&lt;FQL&gt;&lt;Q&gt;KR7005490008^FF_MKT_VAL(ANN_R,1/1/2016,12/31/2016)&lt;/Q&gt;&lt;R&gt;1&lt;/R&gt;&lt;C&gt;1&lt;/C&gt;&lt;D xsi:type="xsd:double"&gt;20599398.7375&lt;/D&gt;&lt;/FQL&gt;&lt;FQL&gt;&lt;Q&gt;KR7005490008^FF_MKT_VAL(ANN_R,1/1/2017,12/31/2017)&lt;/Q&gt;&lt;R&gt;1&lt;/R&gt;&lt;C&gt;1&lt;/C&gt;&lt;D xsi:type="xsd:double"&gt;26599868.33&lt;/D&gt;&lt;/FQL&gt;&lt;FQL&gt;&lt;Q&gt;KR7005490008^FF_MKT_VAL(ANN_R,1/1/2018,12/31/2018)&lt;/Q&gt;&lt;R&gt;1&lt;/R&gt;&lt;C&gt;1&lt;/C&gt;&lt;D xsi:type="xsd:double"&gt;19440275.076&lt;/D&gt;&lt;/FQL&gt;&lt;FQL&gt;&lt;Q&gt;KR7005490008^FF_MKT_VAL(ANN_R,1/1/2019,12/31/2019)&lt;/Q&gt;&lt;R&gt;1&lt;/R&gt;&lt;C&gt;1&lt;/C&gt;&lt;D xsi:type="xsd:double"&gt;18947349.0965&lt;/D&gt;&lt;/FQL&gt;&lt;FQL&gt;&lt;Q&gt;KR7005490008^FF_MKT_VAL(ANN_R,1/1/2020,12/31/2020)&lt;/Q&gt;&lt;R&gt;1&lt;/R&gt;&lt;C&gt;1&lt;/C&gt;&lt;D xsi:type="xsd:double"&gt;20676208.384&lt;/D&gt;&lt;/FQL&gt;&lt;FQL&gt;&lt;Q&gt;KR7005490008^FF_SHLDRS_EQ(ANN_R,1/1/2016,12/31/2016)&lt;/Q&gt;&lt;R&gt;1&lt;/R&gt;&lt;C&gt;1&lt;/C&gt;&lt;D xsi:type="xsd:double"&gt;41376519.325962&lt;/D&gt;&lt;/FQL&gt;&lt;FQL&gt;&lt;Q&gt;KR7005490008^FF_SHLDRS_EQ(ANN_R,1/1/2017,12/31/2017)&lt;/Q&gt;&lt;R&gt;1&lt;/R&gt;&lt;C&gt;1&lt;/C&gt;&lt;D xsi:type="xsd:double"&gt;42735958.305406&lt;/D&gt;&lt;/FQL&gt;&lt;FQL&gt;&lt;Q&gt;KR7005490008^FF_SHLDRS_EQ(ANN_R,1/1/2018,12/31/2018)&lt;/Q&gt;&lt;R&gt;1&lt;/R&gt;&lt;C&gt;1&lt;/C&gt;&lt;D xsi:type="xsd:double"&gt;43171876.139406&lt;/D&gt;&lt;/FQL&gt;&lt;FQL&gt;&lt;Q&gt;KR7005490008^FF_SHLDRS_EQ(ANN_R,1/1/2019,12/31/2019)&lt;/Q&gt;&lt;R&gt;1&lt;/R&gt;&lt;C&gt;1&lt;/C&gt;&lt;D xsi:type="xsd:double"&gt;44272488.928744&lt;/D&gt;&lt;/FQL&gt;&lt;FQL&gt;&lt;Q&gt;KR7005490008^FF_SHLDRS_EQ(ANN_R,1/1/2020,12/31/2020)&lt;/Q&gt;&lt;R&gt;1&lt;/R&gt;&lt;C&gt;1&lt;/C&gt;&lt;D xsi:type="xsd:double"&gt;44131966.926988&lt;/D&gt;&lt;/FQL&gt;&lt;FQL&gt;&lt;Q&gt;KR7005490008^FF_ASSETS(ANN_R,1/1/2016,12/31/2016)&lt;/Q&gt;&lt;R&gt;1&lt;/R&gt;&lt;C&gt;1&lt;/C&gt;&lt;D xsi:type="xsd:double"&gt;79762994.519614&lt;/D&gt;&lt;/FQL&gt;&lt;FQL&gt;&lt;Q&gt;KR7005490008^FF_ASSETS(ANN_R,1/1/2017,12/31/2017)&lt;/Q&gt;&lt;R&gt;1&lt;/R&gt;&lt;C&gt;1&lt;/C&gt;&lt;D xsi:type="xsd:double"&gt;79024959.079531&lt;/D&gt;&lt;/FQL&gt;&lt;FQL&gt;&lt;Q&gt;KR7005490008^FF_ASSETS(ANN_R,1/1/2018,12/31/2018)&lt;/Q&gt;&lt;R&gt;1&lt;/R&gt;&lt;C&gt;1&lt;/C&gt;&lt;D xsi:type="xsd:double"&gt;78248265.216732&lt;/D&gt;&lt;/FQL&gt;&lt;FQL&gt;&lt;Q&gt;KR7005490008^FF_ASSETS(ANN_R,1/1/2019,12/31/2019)&lt;/Q&gt;&lt;R&gt;1&lt;/R&gt;&lt;C&gt;1&lt;/C&gt;&lt;D xsi:type="xsd:double"&gt;79058661.130791&lt;/D&gt;&lt;/FQL&gt;&lt;FQL&gt;&lt;Q&gt;KR7005490008^FF_ASSETS(ANN_R,1/1/2020,12/31/2020)&lt;/Q&gt;&lt;R&gt;1&lt;/R&gt;&lt;C&gt;1&lt;/C&gt;&lt;D xsi:type="xsd:double"&gt;79086973.226376&lt;/D&gt;&lt;/FQL&gt;&lt;FQL&gt;&lt;Q&gt;TW0002303005^FF_MKT_VAL(ANN_R,1/1/2016,12/31/2016)&lt;/Q&gt;&lt;R&gt;1&lt;/R&gt;&lt;C&gt;1&lt;/C&gt;&lt;D xsi:type="xsd:double"&gt;139353.6&lt;/D&gt;&lt;/FQL&gt;&lt;FQL&gt;&lt;Q&gt;TW0002303005^FF_MKT_VAL(ANN_R,1/1/2017,12/31/2017)&lt;/Q&gt;&lt;R&gt;1&lt;/R&gt;&lt;C&gt;1&lt;/C&gt;&lt;D xsi:type="xsd:double"&gt;173580.8&lt;/D&gt;&lt;/FQL&gt;&lt;FQL&gt;&lt;Q&gt;TW0002303005^FF_MKT_VAL(ANN_R,1/1/2018,12/31/2018)&lt;/Q&gt;&lt;R&gt;1&lt;/R&gt;&lt;C&gt;1&lt;/C&gt;&lt;D xsi:type="xsd:double"&gt;134370&lt;/D&gt;&lt;/FQL&gt;&lt;FQL&gt;&lt;Q&gt;TW0002303005^FF_MKT_VAL(ANN_R,1/1/2019,12/31/2019)&lt;/Q&gt;&lt;R&gt;1&lt;/R&gt;&lt;C&gt;1&lt;/C&gt;&lt;D xsi:type="xsd:double"&gt;192865.04755&lt;/D&gt;&lt;/FQL&gt;&lt;FQL&gt;&lt;Q&gt;TW0002303005^FF_MKT_VAL(ANN_R,1/1/2020,12/31/2020)&lt;/Q&gt;&lt;R&gt;1&lt;/R&gt;&lt;C&gt;1&lt;/C&gt;&lt;D xsi:type="xsd:double"&gt;585697.3&lt;/D&gt;&lt;/FQL&gt;&lt;FQL&gt;&lt;Q&gt;TW0002303005^FF_SHLDRS_EQ(ANN_R,1/1/2016,12/31/2016)&lt;/Q&gt;&lt;R&gt;1&lt;/R&gt;&lt;C&gt;1&lt;/C&gt;&lt;D xsi:type="xsd:double"&gt;215007.774&lt;/D&gt;&lt;/FQL&gt;&lt;FQL&gt;&lt;Q&gt;TW0002303005^FF_SHLDRS_EQ(ANN_R,1/1/2017,12/31/2017)&lt;/Q&gt;&lt;R&gt;1&lt;/R&gt;&lt;C&gt;1&lt;/C&gt;&lt;D xsi:type="xsd:double"&gt;211508.655&lt;/D&gt;&lt;/FQL&gt;&lt;FQL&gt;&lt;Q&gt;TW0002303005^FF_SHLDRS_EQ(ANN_R,1/1/2018,12/31/2018)&lt;/Q&gt;&lt;R&gt;1&lt;/R&gt;&lt;C&gt;1&lt;/C&gt;&lt;D xsi:type="xsd:double"&gt;206069.723&lt;/D&gt;&lt;/FQL&gt;&lt;FQL&gt;&lt;Q&gt;TW0002303005^FF_SHLDRS_EQ(ANN_R,1/1/2019,12/31/2019)&lt;/Q&gt;&lt;R&gt;1&lt;/R&gt;&lt;C&gt;1&lt;/C&gt;&lt;D xsi:type="xsd:double"&gt;206804.357&lt;/D&gt;&lt;/FQL&gt;&lt;FQL&gt;&lt;Q&gt;TW0002303005^FF_SHLDRS_EQ(ANN_R,1/1/2020,12/31/2020)&lt;/Q&gt;&lt;R&gt;1&lt;/R&gt;&lt;C&gt;1&lt;/C&gt;&lt;D xsi:type="xsd:double"&gt;235659.746&lt;/D&gt;&lt;/FQL&gt;&lt;FQL&gt;&lt;Q&gt;TW0002303005^FF_ASSETS(ANN_R,1/1/2016,12/31/2016)&lt;/Q&gt;&lt;R&gt;1&lt;/R&gt;&lt;C&gt;1&lt;/C&gt;&lt;D xsi:type="xsd:double"&gt;386655.182&lt;/D&gt;&lt;/FQL&gt;&lt;FQL&gt;&lt;Q&gt;TW0002303005^FF_ASSETS(ANN_R,1/1/2017,12/31/2017)&lt;/Q&gt;&lt;R&gt;1&lt;/R&gt;&lt;C&gt;1&lt;/C&gt;&lt;D xsi:type="xsd:double"&gt;394099.162&lt;/D&gt;&lt;/FQL&gt;&lt;FQL&gt;&lt;Q&gt;TW0002303005^FF_ASSETS(ANN_R,1/1/2018,12/31/2018)&lt;/Q&gt;&lt;R&gt;1&lt;/R&gt;&lt;C&gt;1&lt;/C&gt;&lt;D xsi:type="xsd:double"&gt;364604.906&lt;/D&gt;&lt;/FQL&gt;&lt;FQL&gt;&lt;Q&gt;TW0002303005^FF_ASSETS(ANN_R,1/1/2019,12/31/2019)&lt;/Q&gt;&lt;R&gt;1&lt;/R&gt;&lt;C&gt;1&lt;/C&gt;&lt;D xsi:type="xsd:double"&gt;370187.365&lt;/D&gt;&lt;/FQL&gt;&lt;FQL&gt;&lt;Q&gt;TW0002303005^FF_ASSETS(ANN_R,1/1/2020,12/31/2020)&lt;/Q&gt;&lt;R&gt;1&lt;/R&gt;&lt;C&gt;1&lt;/C&gt;&lt;D xsi:type="xsd:double"&gt;377516.375&lt;/D&gt;&lt;/FQL&gt;&lt;FQL&gt;&lt;Q&gt;JP3758190007^FF_MKT_VAL(ANN_R,1/1/2016,12/31/2016)&lt;/Q&gt;&lt;R&gt;1&lt;/R&gt;&lt;C&gt;1&lt;/C&gt;&lt;D xsi:type="xsd:double"&gt;736672.071982&lt;/D&gt;&lt;/FQL&gt;&lt;FQL&gt;&lt;Q&gt;JP3758190007^FF_MKT_VAL(ANN_R,1/1/2017,12/31/2017)&lt;/Q&gt;&lt;R&gt;1&lt;/R&gt;&lt;C&gt;1&lt;/C&gt;&lt;D xsi:type="xsd:double"&gt;1443804.60896&lt;/D&gt;&lt;/FQL&gt;&lt;FQL&gt;&lt;Q&gt;JP3758190007^FF_MKT_VAL(ANN_R,1/1/2018,12/31/2018)&lt;/Q&gt;&lt;R&gt;1&lt;/R&gt;&lt;C&gt;1&lt;/C&gt;&lt;D xsi:type="xsd:double"&gt;1263615.342462&lt;/D&gt;&lt;/FQL&gt;&lt;FQL&gt;&lt;Q&gt;JP3758190007^FF_MKT_VAL(ANN_R,1/1/2019,12/31/2019)&lt;/Q&gt;&lt;R&gt;1&lt;/R&gt;&lt;C&gt;1&lt;/C&gt;&lt;D xsi:type="xsd:double"&gt;1279511.23155&lt;/D&gt;&lt;/FQL&gt;&lt;FQL&gt;&lt;Q&gt;JP3758190007^FF_MKT_VAL(ANN_R,1/1/2020,12/31/2020)&lt;/Q&gt;&lt;R&gt;1&lt;/R&gt;&lt;C&gt;1&lt;/C&gt;&lt;D xsi:type="xsd:double"&gt;2820537.5541&lt;/D&gt;&lt;/FQL&gt;&lt;FQL&gt;&lt;Q&gt;JP3758190007^FF_SHLDRS_EQ(ANN_R,1/1/2016,12/31/2016)&lt;/Q&gt;&lt;R&gt;1&lt;/R&gt;&lt;C&gt;1&lt;/C&gt;&lt;D xsi:type="xsd:double"&gt;372924&lt;/D&gt;&lt;/FQL&gt;&lt;FQL&gt;&lt;Q&gt;JP3758190007^FF_SHLDRS_EQ(ANN_R,1/1/2017,12/31/2017)&lt;/Q&gt;&lt;R&gt;1&lt;/R&gt;&lt;C&gt;1&lt;/C&gt;&lt;D xsi:type="xsd:double"&gt;465207&lt;/D&gt;&lt;/FQL&gt;&lt;FQL&gt;&lt;Q&gt;JP3758190007^FF_SHLDRS_EQ(ANN_R,1/1/2018,12/31/2018)&lt;/Q&gt;&lt;R&gt;1&lt;/R&gt;&lt;C&gt;1&lt;/C&gt;&lt;D xsi:type="xsd:double"&gt;555268&lt;/D&gt;&lt;/FQL&gt;&lt;FQL&gt;&lt;Q&gt;JP3758190007^FF_SHLDRS_EQ(ANN_R,1/1/2019,12/31/2019)&lt;/Q&gt;&lt;R&gt;1&lt;/R&gt;&lt;C&gt;1&lt;/C&gt;&lt;D xsi:type="xsd:double"&gt;619985&lt;/D&gt;&lt;/FQL&gt;&lt;FQL&gt;&lt;Q&gt;JP3758190007^FF_SHLDRS_EQ(ANN_R,1/1/2020,12/31/2020)&lt;/Q&gt;&lt;R&gt;1&lt;/R&gt;&lt;C&gt;1&lt;/C&gt;&lt;D xsi:type="xsd:double"&gt;709882&lt;/D&gt;&lt;/FQL&gt;&lt;FQL&gt;&lt;Q&gt;JP3758190007^FF_ASSETS(ANN_R,1/1/2016,12/31/2016)&lt;/Q&gt;&lt;R&gt;1&lt;/R&gt;&lt;C&gt;1&lt;/C&gt;&lt;D xsi:type="xsd:double"&gt;441832&lt;/D&gt;&lt;/FQL&gt;&lt;FQL&gt;&lt;Q&gt;JP3758190007^FF_ASSETS(ANN_R,1/1/2017,12/31/2017)&lt;/Q&gt;&lt;R&gt;1&lt;/R&gt;&lt;C&gt;1&lt;/C&gt;&lt;D xsi:type="xsd:double"&gt;543231&lt;/D&gt;&lt;/FQL&gt;&lt;FQL&gt;&lt;Q&gt;JP3758190007^FF_ASSETS(ANN_R,1/1/2018,12/31/2018)&lt;/Q&gt;&lt;R&gt;1&lt;/R&gt;&lt;C&gt;1&lt;/C&gt;&lt;D xsi:type="xsd:double"&gt;649998&lt;/D&gt;&lt;/FQL&gt;&lt;FQL&gt;&lt;Q&gt;JP3758190007^FF_ASSETS(ANN_R,1/1/2019,12/31/2019)&lt;/Q&gt;&lt;R&gt;1&lt;/R&gt;&lt;C&gt;1&lt;/C&gt;&lt;D xsi:type="xsd:double"&gt;719088&lt;/D&gt;&lt;/FQL&gt;&lt;FQL&gt;&lt;Q&gt;JP3758190007^FF_ASSETS(ANN_R,1/1/2020,12/31/2020)&lt;/Q&gt;&lt;R&gt;1&lt;/R&gt;&lt;C&gt;1&lt;/C&gt;&lt;D xsi:type="xsd:double"&gt;862161&lt;/D&gt;&lt;/FQL&gt;&lt;FQL&gt;&lt;Q&gt;JP3304200003^FF_MKT_VAL(ANN_R,1/1/2016,12/31/2016)&lt;/Q&gt;&lt;R&gt;1&lt;/R&gt;&lt;C&gt;1&lt;/C&gt;&lt;D xsi:type="xsd:double"&gt;1806165.982096&lt;/D&gt;&lt;/FQL&gt;&lt;FQL&gt;&lt;Q&gt;JP3304200003^FF_MKT_VAL(ANN_R,1/1/2017,12/31/2017)&lt;/Q&gt;&lt;R&gt;1&lt;/R&gt;&lt;C&gt;1&lt;/C&gt;&lt;D xsi:type="xsd:double"&gt;2736065.8273375&lt;/D&gt;&lt;/FQL&gt;&lt;FQL&gt;&lt;Q&gt;JP3304200003^FF_MKT_VAL(ANN_R,1/1/2018,12/31/2018)&lt;/Q&gt;&lt;R&gt;1&lt;/R&gt;&lt;C&gt;1&lt;/C&gt;&lt;D xsi:type="xsd:double"&gt;3345904.569483&lt;/D&gt;&lt;/FQL&gt;&lt;FQL&gt;&lt;Q&gt;JP3304200003^FF_MKT_VAL(ANN_R,1/1/2019,12/31/2019)&lt;/Q&gt;&lt;R&gt;1&lt;/R&gt;&lt;C&gt;1&lt;/C&gt;&lt;D xsi:type="xsd:double"&gt;2426317.945693&lt;/D&gt;&lt;/FQL&gt;&lt;FQL&gt;&lt;Q&gt;JP3304200003^FF_MKT_VAL(ANN_R,1/1/2020,12/31/2020)&lt;/Q&gt;&lt;R&gt;1&lt;/R&gt;&lt;C&gt;1&lt;/C&gt;&lt;D xsi:type="xsd:double"&gt;1680010.1505245&lt;/D&gt;&lt;/FQL&gt;&lt;FQL&gt;&lt;Q&gt;JP3304200003^FF_SHLDRS_EQ(ANN_R,1/1/2016,12/31/2016)&lt;/Q&gt;&lt;R&gt;1&lt;/R&gt;&lt;C&gt;1&lt;/C&gt;&lt;D xsi:type="xsd:double"&gt;1517414&lt;/D&gt;&lt;/FQL&gt;&lt;FQL&gt;&lt;Q&gt;JP3304200003^FF_SHLDRS_EQ(ANN_R,1/1/2017,12/31/2017)&lt;/Q&gt;&lt;R&gt;1&lt;/R&gt;&lt;C&gt;1&lt;/C&gt;&lt;D xsi:type="xsd:double"&gt;1576674&lt;/D&gt;&lt;/FQL&gt;&lt;FQL&gt;&lt;Q&gt;JP3304200003^FF_SHLDRS_EQ(ANN_R,1/1/2018,12/31/2018)&lt;/Q&gt;&lt;R&gt;1&lt;/R&gt;&lt;C&gt;1&lt;/C&gt;&lt;D xsi:type="xsd:double"&gt;1664540&lt;/D&gt;&lt;/FQL&gt;&lt;FQL&gt;&lt;Q&gt;JP3304200003^FF_SHLDRS_EQ(ANN_R,1/1/2019,12/31/2019)&lt;/Q&gt;&lt;R&gt;1&lt;/R&gt;&lt;C&gt;1&lt;/C&gt;&lt;D xsi:type="xsd:double"&gt;1815582&lt;/D&gt;&lt;/FQL&gt;&lt;FQL&gt;&lt;Q&gt;JP3304200003^FF_SHLDRS_EQ(ANN_R,1/1/2020,12/31/2020)&lt;/Q&gt;&lt;R&gt;1&lt;/R&gt;&lt;C&gt;1&lt;/C&gt;&lt;D xsi:type="xsd:double"&gt;1771606&lt;/D&gt;&lt;/FQL&gt;&lt;FQL&gt;&lt;Q&gt;JP3304200003^FF_ASSETS(ANN_R,1/1/2016,12/31/2016)&lt;/Q&gt;&lt;R&gt;1&lt;/R&gt;&lt;C&gt;1&lt;/C&gt;&lt;D xsi:type="xsd:double"&gt;2614654&lt;/D&gt;&lt;/FQL&gt;&lt;FQL&gt;&lt;Q&gt;JP3304200003^FF_ASSETS(ANN_R,1/1/2017,12/31/2017)&lt;/Q&gt;&lt;R&gt;1&lt;/R&gt;&lt;C&gt;1&lt;/C&gt;&lt;D xsi:type="xsd:double"&gt;2656482&lt;/D&gt;&lt;/FQL&gt;&lt;FQL&gt;&lt;Q&gt;JP3304200003^FF_ASSETS(ANN_R,1/1/2018,12/31/2018)&lt;/Q&gt;&lt;R&gt;1&lt;/R&gt;&lt;C&gt;1&lt;/C&gt;&lt;D xsi:type="xsd:double"&gt;3372538&lt;/D&gt;&lt;/FQL&gt;&lt;FQL&gt;&lt;Q&gt;JP3304200003^FF_ASSETS(ANN_R,1/1/2019,12/31/2019)&lt;/Q&gt;&lt;R&gt;1&lt;/R&gt;&lt;C&gt;1&lt;/C&gt;&lt;D xsi:type="xsd:double"&gt;3638219&lt;/D&gt;&lt;/FQL&gt;&lt;FQL&gt;&lt;Q&gt;JP3304200003^FF_ASSETS(ANN_R,1/1/2020,12/31/2020)&lt;/Q&gt;&lt;R&gt;1&lt;/R&gt;&lt;C&gt;1&lt;/C&gt;&lt;D xsi:type="xsd:double"&gt;3653686&lt;/D&gt;&lt;/FQL&gt;&lt;FQL&gt;&lt;Q&gt;JP3188220002^FF_MKT_VAL(ANN_R,1/1/2016,12/31/2016)&lt;/Q&gt;&lt;R&gt;1&lt;/R&gt;&lt;C&gt;1&lt;/C&gt;&lt;D xsi:type="xsd:double"&gt;2759638.33211&lt;/D&gt;&lt;/FQL&gt;&lt;FQL&gt;&lt;Q&gt;JP3188220002^FF_MKT_VAL(ANN_R,1/1/2017,12/31/2017)&lt;/Q&gt;&lt;R&gt;1&lt;/R&gt;&lt;C&gt;1&lt;/C&gt;&lt;D xsi:type="xsd:double"&gt;2681067.560572&lt;/D&gt;&lt;/FQL&gt;&lt;FQL&gt;&lt;Q&gt;JP3188220002^FF_MKT_VAL(ANN_R,1/1/2018,12/31/2018)&lt;/Q&gt;&lt;R&gt;1&lt;/R&gt;&lt;C&gt;1&lt;/C&gt;&lt;D xsi:type="xsd:double"&gt;2434524.8612&lt;/D&gt;&lt;/FQL&gt;&lt;FQL&gt;&lt;Q&gt;JP3188220002^FF_MKT_VAL(ANN_R,1/1/2019,12/31/2019)&lt;/Q&gt;&lt;R&gt;1&lt;/R&gt;&lt;C&gt;1&lt;/C&gt;&lt;D xsi:type="xsd:double"&gt;2647911.39269&lt;/D&gt;&lt;/FQL&gt;&lt;FQL&gt;&lt;Q&gt;JP3188220002^FF_MKT_VAL(ANN_R,1/1/2020,12/31/2020)&lt;/Q&gt;&lt;R&gt;1&lt;/R&gt;&lt;C&gt;1&lt;/C&gt;&lt;D xsi:type="xsd:double"&gt;2396042.48028&lt;/D&gt;&lt;/FQL&gt;&lt;FQL&gt;&lt;Q&gt;JP3188220002^FF_SHLDRS_EQ(ANN_R,1/1/2016,12/31/2016)&lt;/Q&gt;&lt;R&gt;1&lt;/R&gt;&lt;C&gt;1&lt;/C&gt;&lt;D xsi:type="xsd:double"&gt;1710531&lt;/D&gt;&lt;/FQL&gt;&lt;FQL&gt;&lt;Q&gt;JP3188220002^FF_SHLDRS_EQ(ANN_R,1/1/2017,12/31/2017)&lt;/Q&gt;&lt;R&gt;1&lt;/R&gt;&lt;C&gt;1&lt;/C&gt;&lt;D xsi:type="xsd:double"&gt;1793278&lt;/D&gt;&lt;/FQL&gt;&lt;FQL&gt;&lt;Q&gt;JP3188220002^FF_SHLDRS_EQ(ANN_R,1/1/2018,12/31/2018)&lt;/Q&gt;&lt;R&gt;1&lt;/R&gt;&lt;C&gt;1&lt;/C&gt;&lt;D xsi:type="xsd:double"&gt;1704499&lt;/D&gt;&lt;/FQL&gt;&lt;FQL&gt;&lt;Q&gt;JP3188220002^FF_SHLDRS_EQ(ANN_R,1/1/2019,12/31/2019)&lt;/Q&gt;&lt;R&gt;1&lt;/R&gt;&lt;C&gt;1&lt;/C&gt;&lt;D xsi:type="xsd:double"&gt;1766272&lt;/D&gt;&lt;/FQL&gt;&lt;FQL&gt;&lt;Q&gt;JP3188220002^FF_SHLDRS_EQ(ANN_R,1/1/2020,12/31/2020)&lt;/Q&gt;&lt;R&gt;1&lt;/R&gt;&lt;C&gt;1&lt;/C&gt;&lt;D xsi:type="xsd:double"&gt;1852375&lt;/D&gt;&lt;/FQL&gt;&lt;FQL&gt;&lt;Q&gt;JP3188220002^FF_ASSETS(ANN_R,1/1/2016,12/31/2016)&lt;/Q&gt;&lt;R&gt;1&lt;/R&gt;&lt;C&gt;1&lt;/C&gt;&lt;D xsi:type="xsd:double"&gt;2478290&lt;/D&gt;&lt;/FQL&gt;&lt;FQL&gt;&lt;Q&gt;JP3188220002^FF_ASSETS(ANN_R,1/1/2017,12/31/2017)&lt;/Q&gt;&lt;R&gt;1&lt;/R&gt;&lt;C&gt;1&lt;/C&gt;&lt;D xsi:type="xsd:double"&gt;2480256&lt;/D&gt;&lt;/FQL&gt;&lt;FQL&gt;&lt;Q&gt;JP3188220002^FF_ASSETS(ANN_R,1/1/2018,12/31/2018)&lt;/Q&gt;&lt;R&gt;1&lt;/R&gt;&lt;C&gt;1&lt;/C&gt;&lt;D xsi:type="xsd:double"&gt;2477363&lt;/D&gt;&lt;/FQL&gt;&lt;FQL&gt;&lt;Q&gt;JP3188220002^FF_ASSETS(ANN_R,1/1/2019,12/31/2019)&lt;/Q&gt;&lt;R&gt;1&lt;/R&gt;&lt;C&gt;1&lt;/C&gt;&lt;D xsi:type="xsd:double"&gt;2581309&lt;/D&gt;&lt;/FQL&gt;&lt;FQL&gt;&lt;Q&gt;JP3188220002^FF_ASSETS(ANN_R,1/1/2020,12/31/2020)&lt;/Q&gt;&lt;R&gt;1&lt;/R&gt;&lt;C&gt;1&lt;/C&gt;&lt;D xsi:type="xsd:double"&gt;2627807&lt;/D&gt;&lt;/FQL&gt;&lt;FQL&gt;&lt;Q&gt;JP3633400001^FF_MKT_VAL(ANN_R,1/1/2016,12/31/2016)&lt;/Q&gt;&lt;R&gt;1&lt;/R&gt;&lt;C&gt;1&lt;/C&gt;&lt;D xsi:type="xsd:double"&gt;18080246.77824&lt;/D&gt;&lt;/FQL&gt;&lt;FQL&gt;&lt;Q&gt;JP3633400001^FF_MKT_VAL(ANN_R,1/1/2017,12/31/2017)&lt;/Q&gt;&lt;R&gt;1&lt;/R&gt;&lt;C&gt;1&lt;/C&gt;&lt;D xsi:type="xsd:double"&gt;17973275.495952&lt;/D&gt;&lt;/FQL&gt;&lt;FQL&gt;&lt;Q&gt;JP3633400001^FF_MKT_VAL(ANN_R,1/1/2018,12/31/2018)&lt;/Q&gt;&lt;R&gt;1&lt;/R&gt;&lt;C&gt;1&lt;/C&gt;&lt;D xsi:type="xsd:double"&gt;19860231.2454&lt;/D&gt;&lt;/FQL&gt;&lt;FQL&gt;&lt;Q&gt;JP3633400001^FF_MKT_VAL(ANN_R,1/1/2019,12/31/2019)&lt;/Q&gt;&lt;R&gt;1&lt;/R&gt;&lt;C&gt;1&lt;/C&gt;&lt;D xsi:type="xsd:double"&gt;18374032.876329&lt;/D&gt;&lt;/FQL&gt;&lt;FQL&gt;&lt;Q&gt;JP3633400001^FF_MKT_VAL(ANN_R,1/1/2020,12/31/2020)&lt;/Q&gt;&lt;R&gt;1&lt;/R&gt;&lt;C&gt;1&lt;/C&gt;&lt;D xsi:type="xsd:double"&gt;17982758.9936083&lt;/D&gt;&lt;/FQL&gt;&lt;FQL&gt;&lt;Q&gt;JP3633400001^FF_SHLDRS_EQ(ANN_R,1/1/2016,12/31/2016)&lt;/Q&gt;&lt;R&gt;1&lt;/R&gt;&lt;C&gt;1&lt;/C&gt;&lt;D xsi:type="xsd:double"&gt;17226714&lt;/D&gt;&lt;/FQL&gt;&lt;FQL&gt;&lt;Q&gt;JP3633400001^FF_SHLDRS_EQ(ANN_R,1/1/2017,12/31/2017)&lt;/Q&gt;&lt;R&gt;1&lt;/R&gt;&lt;C&gt;1&lt;/C&gt;&lt;D xsi:type="xsd:double"&gt;18000689&lt;/D&gt;&lt;/FQL&gt;&lt;FQL&gt;&lt;Q&gt;JP3633400001^FF_SHLDRS_EQ(ANN_R,1/1/2018,12/31/2018)&lt;/Q&gt;&lt;R&gt;1&lt;/R&gt;&lt;C&gt;1&lt;/C&gt;&lt;D xsi:type="xsd:double"&gt;19227956&lt;/D&gt;&lt;/FQL&gt;&lt;FQL&gt;&lt;Q&gt;JP3633400001^FF_SHLDRS_EQ(ANN_R,1/1/2019,12/31/2019)&lt;/Q&gt;&lt;R&gt;1&lt;/R&gt;&lt;C&gt;1&lt;/C&gt;&lt;D xsi:type="xsd:double"&gt;19846225&lt;/D&gt;&lt;/FQL&gt;&lt;FQL&gt;&lt;Q&gt;JP3633400001^FF_SHLDRS_EQ(ANN_R,1/1/2020,12/31/2020)&lt;/Q&gt;&lt;R&gt;1&lt;/R&gt;&lt;C&gt;1&lt;/C&gt;&lt;D xsi:type="xsd:double"&gt;20618888&lt;/D&gt;&lt;/FQL&gt;&lt;FQL&gt;&lt;Q&gt;JP3633400001^FF_ASSETS(ANN_R,1/1/2016,12/31/2016)&lt;/Q&gt;&lt;R&gt;1&lt;/R&gt;&lt;C&gt;1&lt;/C&gt;&lt;D xsi:type="xsd:double"&gt;47427597&lt;/D&gt;&lt;/FQL&gt;&lt;FQL&gt;&lt;Q&gt;JP3633400001^FF_ASSETS(ANN_R,1/1/2017,12/31/2017)&lt;/Q&gt;&lt;R&gt;1&lt;/R&gt;&lt;C&gt;1&lt;/C&gt;&lt;D xsi:type="xsd:double"&gt;48750186&lt;/D&gt;&lt;/FQL&gt;&lt;FQL&gt;&lt;Q&gt;JP3633400001^FF_ASSETS(ANN_R,1/1/2018,12/31/2018)&lt;/Q&gt;&lt;R&gt;1&lt;/R&gt;&lt;C&gt;1&lt;/C&gt;&lt;D xsi:type="xsd:double"&gt;50308249&lt;/D&gt;&lt;/FQL&gt;&lt;FQL&gt;&lt;Q&gt;JP3633400001^FF_ASSETS(ANN_R,1/1/2019,12/31/2019)&lt;/Q&gt;&lt;R&gt;1&lt;/R&gt;&lt;C&gt;1&lt;/C&gt;&lt;D xsi:type="xsd:double"&gt;51936949&lt;/D&gt;&lt;/FQL&gt;&lt;FQL&gt;&lt;Q&gt;JP3633400001^FF_ASSETS(ANN_R,1/1/2020,12/31/2020)&lt;/Q&gt;&lt;R&gt;1&lt;/R&gt;&lt;C&gt;1&lt;/C&gt;&lt;D xsi:type="xsd:double"&gt;53972363&lt;/D&gt;&lt;/FQL&gt;&lt;FQL&gt;&lt;Q&gt;TW0002881000^FF_MKT_VAL(ANN_R,1/1/2016,12/31/2016)&lt;/Q&gt;&lt;R&gt;1&lt;/R&gt;&lt;C&gt;1&lt;/C&gt;&lt;D xsi:type="xsd:double"&gt;521913.804&lt;/D&gt;&lt;/FQL&gt;&lt;FQL&gt;&lt;Q&gt;TW0002881000^FF_MKT_VAL(ANN_R,1/1/2017,12/31/2017)&lt;/Q&gt;&lt;R&gt;1&lt;/R&gt;&lt;C&gt;1&lt;/C&gt;&lt;D xsi:type="xsd:double"&gt;518843.7228&lt;/D&gt;&lt;/FQL&gt;&lt;FQL&gt;&lt;Q&gt;TW0002881000^FF_MKT_VAL(ANN_R,1/1/2018,12/31/2018)&lt;/Q&gt;&lt;R&gt;1&lt;/R&gt;&lt;C&gt;1&lt;/C&gt;&lt;D xsi:type="xsd:double"&gt;481491.0682&lt;/D&gt;&lt;/FQL&gt;&lt;FQL&gt;&lt;Q&gt;TW0002881000^FF_MKT_VAL(ANN_R,1/1/2019,12/31/2019)&lt;/Q&gt;&lt;R&gt;1&lt;/R&gt;&lt;C&gt;1&lt;/C&gt;&lt;D xsi:type="xsd:double"&gt;474839.2256&lt;/D&gt;&lt;/FQL&gt;&lt;FQL&gt;&lt;Q&gt;TW0002881000^FF_MKT_VAL(ANN_R,1/1/2020,12/31/2020)&lt;/Q&gt;&lt;R&gt;1&lt;/R&gt;&lt;C&gt;1&lt;/C&gt;&lt;D xsi:type="xsd:double"&gt;478420.987&lt;/D&gt;&lt;/FQL&gt;&lt;FQL&gt;&lt;Q&gt;TW0002881000^FF_SHLDRS_EQ(ANN_R,1/1/2016,12/31/2016)&lt;/Q&gt;&lt;R&gt;1&lt;/R&gt;&lt;C&gt;1&lt;/C&gt;&lt;D xsi:type="xsd:double"&gt;426819.661&lt;/D&gt;&lt;/FQL&gt;&lt;FQL&gt;&lt;Q&gt;TW0002881000^FF_SHLDRS_EQ(ANN_R,1/1/2017,12/31/2017)&lt;/Q&gt;&lt;R&gt;1&lt;/R&gt;&lt;C&gt;1&lt;/C&gt;&lt;D xsi:type="xsd:double"&gt;488431.608&lt;/D&gt;&lt;/FQL&gt;&lt;FQL&gt;&lt;Q&gt;TW000288</t>
        </r>
      </text>
    </comment>
    <comment ref="A24" authorId="0" shapeId="0" xr:uid="{71A4C7C0-D35F-418C-B82A-CC46D5FAB663}">
      <text>
        <r>
          <rPr>
            <b/>
            <sz val="9"/>
            <color indexed="81"/>
            <rFont val="Tahoma"/>
            <charset val="1"/>
          </rPr>
          <t>1000^FF_SHLDRS_EQ(ANN_R,1/1/2018,12/31/2018)&lt;/Q&gt;&lt;R&gt;1&lt;/R&gt;&lt;C&gt;1&lt;/C&gt;&lt;D xsi:type="xsd:double"&gt;459243.35&lt;/D&gt;&lt;/FQL&gt;&lt;FQL&gt;&lt;Q&gt;TW0002881000^FF_SHLDRS_EQ(ANN_R,1/1/2019,12/31/2019)&lt;/Q&gt;&lt;R&gt;1&lt;/R&gt;&lt;C&gt;1&lt;/C&gt;&lt;D xsi:type="xsd:double"&gt;607774.104&lt;/D&gt;&lt;/FQL&gt;&lt;FQL&gt;&lt;Q&gt;TW0002881000^FF_SHLDRS_EQ(ANN_R,1/1/2020,12/31/2020)&lt;/Q&gt;&lt;R&gt;1&lt;/R&gt;&lt;C&gt;1&lt;/C&gt;&lt;D xsi:type="xsd:double"&gt;762868.909&lt;/D&gt;&lt;/FQL&gt;&lt;FQL&gt;&lt;Q&gt;TW0002881000^FF_ASSETS(ANN_R,1/1/2016,12/31/2016)&lt;/Q&gt;&lt;R&gt;1&lt;/R&gt;&lt;C&gt;1&lt;/C&gt;&lt;D xsi:type="xsd:double"&gt;6333673.192&lt;/D&gt;&lt;/FQL&gt;&lt;FQL&gt;&lt;Q&gt;TW0002881000^FF_ASSETS(ANN_R,1/1/2017,12/31/2017)&lt;/Q&gt;&lt;R&gt;1&lt;/R&gt;&lt;C&gt;1&lt;/C&gt;&lt;D xsi:type="xsd:double"&gt;6905735.883&lt;/D&gt;&lt;/FQL&gt;&lt;FQL&gt;&lt;Q&gt;TW0002881000^FF_ASSETS(ANN_R,1/1/2018,12/31/2018)&lt;/Q&gt;&lt;R&gt;1&lt;/R&gt;&lt;C&gt;1&lt;/C&gt;&lt;D xsi:type="xsd:double"&gt;7701491.342&lt;/D&gt;&lt;/FQL&gt;&lt;FQL&gt;&lt;Q&gt;TW0002881000^FF_ASSETS(ANN_R,1/1/2019,12/31/2019)&lt;/Q&gt;&lt;R&gt;1&lt;/R&gt;&lt;C&gt;1&lt;/C&gt;&lt;D xsi:type="xsd:double"&gt;8532504.804&lt;/D&gt;&lt;/FQL&gt;&lt;FQL&gt;&lt;Q&gt;TW0002881000^FF_ASSETS(ANN_R,1/1/2020,12/31/2020)&lt;/Q&gt;&lt;R&gt;1&lt;/R&gt;&lt;C&gt;1&lt;/C&gt;&lt;D xsi:type="xsd:double"&gt;9227815.818&lt;/D&gt;&lt;/FQL&gt;&lt;FQL&gt;&lt;Q&gt;JP3814000000^FF_MKT_VAL(ANN_R,1/1/2016,12/31/2016)&lt;/Q&gt;&lt;R&gt;1&lt;/R&gt;&lt;C&gt;1&lt;/C&gt;&lt;D xsi:type="xsd:double"&gt;2005164.038675&lt;/D&gt;&lt;/FQL&gt;&lt;FQL&gt;&lt;Q&gt;JP3814000000^FF_MKT_VAL(ANN_R,1/1/2017,12/31/2017)&lt;/Q&gt;&lt;R&gt;1&lt;/R&gt;&lt;C&gt;1&lt;/C&gt;&lt;D xsi:type="xsd:double"&gt;1903363.879336&lt;/D&gt;&lt;/FQL&gt;&lt;FQL&gt;&lt;Q&gt;JP3814000000^FF_MKT_VAL(ANN_R,1/1/2018,12/31/2018)&lt;/Q&gt;&lt;R&gt;1&lt;/R&gt;&lt;C&gt;1&lt;/C&gt;&lt;D xsi:type="xsd:double"&gt;1826323.48887&lt;/D&gt;&lt;/FQL&gt;&lt;FQL&gt;&lt;Q&gt;JP3814000000^FF_MKT_VAL(ANN_R,1/1/2019,12/31/2019)&lt;/Q&gt;&lt;R&gt;1&lt;/R&gt;&lt;C&gt;1&lt;/C&gt;&lt;D xsi:type="xsd:double"&gt;2060342.456934&lt;/D&gt;&lt;/FQL&gt;&lt;FQL&gt;&lt;Q&gt;JP3814000000^FF_MKT_VAL(ANN_R,1/1/2020,12/31/2020)&lt;/Q&gt;&lt;R&gt;1&lt;/R&gt;&lt;C&gt;1&lt;/C&gt;&lt;D xsi:type="xsd:double"&gt;2174030.52216&lt;/D&gt;&lt;/FQL&gt;&lt;FQL&gt;&lt;Q&gt;JP3814000000^FF_SHLDRS_EQ(ANN_R,1/1/2016,12/31/2016)&lt;/Q&gt;&lt;R&gt;1&lt;/R&gt;&lt;C&gt;1&lt;/C&gt;&lt;D xsi:type="xsd:double"&gt;2054453&lt;/D&gt;&lt;/FQL&gt;&lt;FQL&gt;&lt;Q&gt;JP3814000000^FF_SHLDRS_EQ(ANN_R,1/1/2017,12/31/2017)&lt;/Q&gt;&lt;R&gt;1&lt;/R&gt;&lt;C&gt;1&lt;/C&gt;&lt;D xsi:type="xsd:double"&gt;2043559&lt;/D&gt;&lt;/FQL&gt;&lt;FQL&gt;&lt;Q&gt;JP3814000000^FF_SHLDRS_EQ(ANN_R,1/1/2018,12/31/2018)&lt;/Q&gt;&lt;R&gt;1&lt;/R&gt;&lt;C&gt;1&lt;/C&gt;&lt;D xsi:type="xsd:double"&gt;2079134&lt;/D&gt;&lt;/FQL&gt;&lt;FQL&gt;&lt;Q&gt;JP3814000000^FF_SHLDRS_EQ(ANN_R,1/1/2019,12/31/2019)&lt;/Q&gt;&lt;R&gt;1&lt;/R&gt;&lt;C&gt;1&lt;/C&gt;&lt;D xsi:type="xsd:double"&gt;2036963&lt;/D&gt;&lt;/FQL&gt;&lt;FQL&gt;&lt;Q&gt;JP3814000000^FF_SHLDRS_EQ(ANN_R,1/1/2020,12/31/2020)&lt;/Q&gt;&lt;R&gt;1&lt;/R&gt;&lt;C&gt;1&lt;/C&gt;&lt;D xsi:type="xsd:double"&gt;1953252&lt;/D&gt;&lt;/FQL&gt;&lt;FQL&gt;&lt;Q&gt;JP3814000000^FF_ASSETS(ANN_R,1/1/2016,12/31/2016)&lt;/Q&gt;&lt;R&gt;1&lt;/R&gt;&lt;C&gt;1&lt;/C&gt;&lt;D xsi:type="xsd:double"&gt;3363674&lt;/D&gt;&lt;/FQL&gt;&lt;FQL&gt;&lt;Q&gt;JP3814000000^FF_ASSETS(ANN_R,1/1/2017,12/31/2017)&lt;/Q&gt;&lt;R&gt;1&lt;/R&gt;&lt;C&gt;1&lt;/C&gt;&lt;D xsi:type="xsd:double"&gt;3533189&lt;/D&gt;&lt;/FQL&gt;&lt;FQL&gt;&lt;Q&gt;JP3814000000^FF_ASSETS(ANN_R,1/1/2018,12/31/2018)&lt;/Q&gt;&lt;R&gt;1&lt;/R&gt;&lt;C&gt;1&lt;/C&gt;&lt;D xsi:type="xsd:double"&gt;3492940&lt;/D&gt;&lt;/FQL&gt;&lt;FQL&gt;&lt;Q&gt;JP3814000000^FF_ASSETS(ANN_R,1/1/2019,12/31/2019)&lt;/Q&gt;&lt;R&gt;1&lt;/R&gt;&lt;C&gt;1&lt;/C&gt;&lt;D xsi:type="xsd:double"&gt;3414692&lt;/D&gt;&lt;/FQL&gt;&lt;FQL&gt;&lt;Q&gt;JP3814000000^FF_ASSETS(ANN_R,1/1/2020,12/31/2020)&lt;/Q&gt;&lt;R&gt;1&lt;/R&gt;&lt;C&gt;1&lt;/C&gt;&lt;D xsi:type="xsd:double"&gt;3321692&lt;/D&gt;&lt;/FQL&gt;&lt;FQL&gt;&lt;Q&gt;JP3752900005^FF_MKT_VAL(ANN_R,1/1/2016,12/31/2016)&lt;/Q&gt;&lt;R&gt;1&lt;/R&gt;&lt;C&gt;1&lt;/C&gt;&lt;D xsi:type="xsd:double"&gt;6183274.388&lt;/D&gt;&lt;/FQL&gt;&lt;FQL&gt;&lt;Q&gt;JP3752900005^FF_MKT_VAL(ANN_R,1/1/2017,12/31/2017)&lt;/Q&gt;&lt;R&gt;1&lt;/R&gt;&lt;C&gt;1&lt;/C&gt;&lt;D xsi:type="xsd:double"&gt;5749999.6125&lt;/D&gt;&lt;/FQL&gt;&lt;FQL&gt;&lt;Q&gt;JP3752900005^FF_MKT_VAL(ANN_R,1/1/2018,12/31/2018)&lt;/Q&gt;&lt;R&gt;1&lt;/R&gt;&lt;C&gt;1&lt;/C&gt;&lt;D xsi:type="xsd:double"&gt;5179291.417419&lt;/D&gt;&lt;/FQL&gt;&lt;FQL&gt;&lt;Q&gt;JP3752900005^FF_MKT_VAL(ANN_R,1/1/2019,12/31/2019)&lt;/Q&gt;&lt;R&gt;1&lt;/R&gt;&lt;C&gt;1&lt;/C&gt;&lt;D xsi:type="xsd:double"&gt;5239992.382704&lt;/D&gt;&lt;/FQL&gt;&lt;FQL&gt;&lt;Q&gt;JP3752900005^FF_MKT_VAL(ANN_R,1/1/2020,12/31/2020)&lt;/Q&gt;&lt;R&gt;1&lt;/R&gt;&lt;C&gt;1&lt;/C&gt;&lt;D xsi:type="xsd:double"&gt;3419446.2944043&lt;/D&gt;&lt;/FQL&gt;&lt;FQL&gt;&lt;Q&gt;JP3752900005^FF_SHLDRS_EQ(ANN_R,1/1/2016,12/31/2016)&lt;/Q&gt;&lt;R&gt;1&lt;/R&gt;&lt;C&gt;1&lt;/C&gt;&lt;D xsi:type="xsd:double"&gt;13697750&lt;/D&gt;&lt;/FQL&gt;&lt;FQL&gt;&lt;Q&gt;JP3752900005^FF_SHLDRS_EQ(ANN_R,1/1/2017,12/31/2017)&lt;/Q&gt;&lt;R&gt;1&lt;/R&gt;&lt;C&gt;1&lt;/C&gt;&lt;D xsi:type="xsd:double"&gt;13451766&lt;/D&gt;&lt;/FQL&gt;&lt;FQL&gt;&lt;Q&gt;JP3752900005^FF_SHLDRS_EQ(ANN_R,1/1/2018,12/31/2018)&lt;/Q&gt;&lt;R&gt;1&lt;/R&gt;&lt;C&gt;1&lt;/C&gt;&lt;D xsi:type="xsd:double"&gt;13253942&lt;/D&gt;&lt;/FQL&gt;&lt;FQL&gt;&lt;Q&gt;JP3752900005^FF_SHLDRS_EQ(ANN_R,1/1/2019,12/31/2019)&lt;/Q&gt;&lt;R&gt;1&lt;/R&gt;&lt;C&gt;1&lt;/C&gt;&lt;D xsi:type="xsd:double"&gt;13293509&lt;/D&gt;&lt;/FQL&gt;&lt;FQL&gt;&lt;Q&gt;JP3752900005^FF_SHLDRS_EQ(ANN_R,1/1/2020,12/31/2020)&lt;/Q&gt;&lt;R&gt;1&lt;/R&gt;&lt;C&gt;1&lt;/C&gt;&lt;D xsi:type="xsd:double"&gt;10934152&lt;/D&gt;&lt;/FQL&gt;&lt;FQL&gt;&lt;Q&gt;JP3752900005^FF_ASSETS(ANN_R,1/1/2016,12/31/2016)&lt;/Q&gt;&lt;R&gt;1&lt;/R&gt;&lt;C&gt;1&lt;/C&gt;&lt;D xsi:type="xsd:double"&gt;291947080&lt;/D&gt;&lt;/FQL&gt;&lt;FQL&gt;&lt;Q&gt;JP3752900005^FF_ASSETS(ANN_R,1/1/2017,12/31/2017)&lt;/Q&gt;&lt;R&gt;1&lt;/R&gt;&lt;C&gt;1&lt;/C&gt;&lt;D xsi:type="xsd:double"&gt;293162545&lt;/D&gt;&lt;/FQL&gt;&lt;FQL&gt;&lt;Q&gt;JP3752900005^FF_ASSETS(ANN_R,1/1/2018,12/31/2018)&lt;/Q&gt;&lt;R&gt;1&lt;/R&gt;&lt;C&gt;1&lt;/C&gt;&lt;D xsi:type="xsd:double"&gt;290640154&lt;/D&gt;&lt;/FQL&gt;&lt;FQL&gt;&lt;Q&gt;JP3752900005^FF_ASSETS(ANN_R,1/1/2019,12/31/2019)&lt;/Q&gt;&lt;R&gt;1&lt;/R&gt;&lt;C&gt;1&lt;/C&gt;&lt;D xsi:type="xsd:double"&gt;286170709&lt;/D&gt;&lt;/FQL&gt;&lt;FQL&gt;&lt;Q&gt;JP3752900005^FF_ASSETS(ANN_R,1/1/2020,12/31/2020)&lt;/Q&gt;&lt;R&gt;1&lt;/R&gt;&lt;C&gt;1&lt;/C&gt;&lt;D xsi:type="xsd:double"&gt;286098449&lt;/D&gt;&lt;/FQL&gt;&lt;FQL&gt;&lt;Q&gt;JP3902400005^FF_MKT_VAL(ANN_R,1/1/2016,12/31/2016)&lt;/Q&gt;&lt;R&gt;1&lt;/R&gt;&lt;C&gt;1&lt;/C&gt;&lt;D xsi:type="xsd:double"&gt;2532134.2698225&lt;/D&gt;&lt;/FQL&gt;&lt;FQL&gt;&lt;Q&gt;JP3902400005^FF_MKT_VAL(ANN_R,1/1/2017,12/31/2017)&lt;/Q&gt;&lt;R&gt;1&lt;/R&gt;&lt;C&gt;1&lt;/C&gt;&lt;D xsi:type="xsd:double"&gt;3427388.264557&lt;/D&gt;&lt;/FQL&gt;&lt;FQL&gt;&lt;Q&gt;JP3902400005^FF_MKT_VAL(ANN_R,1/1/2018,12/31/2018)&lt;/Q&gt;&lt;R&gt;1&lt;/R&gt;&lt;C&gt;1&lt;/C&gt;&lt;D xsi:type="xsd:double"&gt;3650922.3168365&lt;/D&gt;&lt;/FQL&gt;&lt;FQL&gt;&lt;Q&gt;JP3902400005^FF_MKT_VAL(ANN_R,1/1/2019,12/31/2019)&lt;/Q&gt;&lt;R&gt;1&lt;/R&gt;&lt;C&gt;1&lt;/C&gt;&lt;D xsi:type="xsd:double"&gt;3051326.8382525&lt;/D&gt;&lt;/FQL&gt;&lt;FQL&gt;&lt;Q&gt;JP3902400005^FF_MKT_VAL(ANN_R,1/1/2020,12/31/2020)&lt;/Q&gt;&lt;R&gt;1&lt;/R&gt;&lt;C&gt;1&lt;/C&gt;&lt;D xsi:type="xsd:double"&gt;2863718.13336&lt;/D&gt;&lt;/FQL&gt;&lt;FQL&gt;&lt;Q&gt;JP3902400005^FF_SHLDRS_EQ(ANN_R,1/1/2016,12/31/2016)&lt;/Q&gt;&lt;R&gt;1&lt;/R&gt;&lt;C&gt;1&lt;/C&gt;&lt;D xsi:type="xsd:double"&gt;1838773&lt;/D&gt;&lt;/FQL&gt;&lt;FQL&gt;&lt;Q&gt;JP3902400005^FF_SHLDRS_EQ(ANN_R,1/1/2017,12/31/2017)&lt;/Q&gt;&lt;R&gt;1&lt;/R&gt;&lt;C&gt;1&lt;/C&gt;&lt;D xsi:type="xsd:double"&gt;2039627&lt;/D&gt;&lt;/FQL&gt;&lt;FQL&gt;&lt;Q&gt;JP3902400005^FF_SHLDRS_EQ(ANN_R,1/1/2018,12/31/2018)&lt;/Q&gt;&lt;R&gt;1&lt;/R&gt;&lt;C&gt;1&lt;/C&gt;&lt;D xsi:type="xsd:double"&gt;2294174&lt;/D&gt;&lt;/FQL&gt;&lt;FQL&gt;&lt;Q&gt;JP3902400005^FF_SHLDRS_EQ(ANN_R,1/1/2019,12/31/2019)&lt;/Q&gt;&lt;R&gt;1&lt;/R&gt;&lt;C&gt;1&lt;/C&gt;&lt;D xsi:type="xsd:double"&gt;2399946&lt;/D&gt;&lt;/FQL&gt;&lt;FQL&gt;&lt;Q&gt;JP3902400005^FF_SHLDRS_EQ(ANN_R,1/1/2020,12/31/2020)&lt;/Q&gt;&lt;R&gt;1&lt;/R&gt;&lt;C&gt;1&lt;/C&gt;&lt;D xsi:type="xsd:double"&gt;2429743&lt;/D&gt;&lt;/FQL&gt;&lt;FQL&gt;&lt;Q&gt;JP3902400005^FF_ASSETS(ANN_R,1/1/2016,12/31/2016)&lt;/Q&gt;&lt;R&gt;1&lt;/R&gt;&lt;C&gt;1&lt;/C&gt;&lt;D xsi:type="xsd:double"&gt;4059941&lt;/D&gt;&lt;/FQL&gt;&lt;FQL&gt;&lt;Q&gt;JP3902400005^FF_ASSETS(ANN_R,1/1/2017,12/31/2017)&lt;/Q&gt;&lt;R&gt;1&lt;/R&gt;&lt;C&gt;1&lt;/C&gt;&lt;D xsi:type="xsd:double"&gt;4172270&lt;/D&gt;&lt;/FQL&gt;&lt;FQL&gt;&lt;Q&gt;JP3902400005^FF_ASSETS(ANN_R,1/1/2018,12/31/2018)&lt;/Q&gt;&lt;R&gt;1&lt;/R&gt;&lt;C&gt;1&lt;/C&gt;&lt;D xsi:type="xsd:double"&gt;4305580&lt;/D&gt;&lt;/FQL&gt;&lt;FQL&gt;&lt;Q&gt;JP3902400005^FF_ASSETS(ANN_R,1/1/2019,12/31/2019)&lt;/Q&gt;&lt;R&gt;1&lt;/R&gt;&lt;C&gt;1&lt;/C&gt;&lt;D xsi:type="xsd:double"&gt;4356211&lt;/D&gt;&lt;/FQL&gt;&lt;FQL&gt;&lt;Q&gt;JP3902400005^FF_ASSETS(ANN_R,1/1/2020,12/31/2020)&lt;/Q&gt;&lt;R&gt;1&lt;/R&gt;&lt;C&gt;1&lt;/C&gt;&lt;D xsi:type="xsd:double"&gt;4409771&lt;/D&gt;&lt;/FQL&gt;&lt;FQL&gt;&lt;Q&gt;KR7105560007^FF_MKT_VAL(ANN_R,1/1/2016,12/31/2016)&lt;/Q&gt;&lt;R&gt;1&lt;/R&gt;&lt;C&gt;1&lt;/C&gt;&lt;D xsi:type="xsd:double"&gt;17046616.7036&lt;/D&gt;&lt;/FQL&gt;&lt;FQL&gt;&lt;Q&gt;KR7105560007^FF_MKT_VAL(ANN_R,1/1/2017,12/31/2017)&lt;/Q&gt;&lt;R&gt;1&lt;/R&gt;&lt;C&gt;1&lt;/C&gt;&lt;D xsi:type="xsd:double"&gt;25298982.7622&lt;/D&gt;&lt;/FQL&gt;&lt;FQL&gt;&lt;Q&gt;KR7105560007^FF_MKT_VAL(ANN_R,1/1/2018,12/31/2018)&lt;/Q&gt;&lt;R&gt;1&lt;/R&gt;&lt;C&gt;1&lt;/C&gt;&lt;D xsi:type="xsd:double"&gt;18393135.3105&lt;/D&gt;&lt;/FQL&gt;&lt;FQL&gt;&lt;Q&gt;KR7105560007^FF_MKT_VAL(ANN_R,1/1/2019,12/31/2019)&lt;/Q&gt;&lt;R&gt;1&lt;/R&gt;&lt;C&gt;1&lt;/C&gt;&lt;D xsi:type="xsd:double"&gt;18566076.06275&lt;/D&gt;&lt;/FQL&gt;&lt;FQL&gt;&lt;Q&gt;KR7105560007^FF_MKT_VAL(ANN_R,1/1/2020,12/31/2020)&lt;/Q&gt;&lt;R&gt;1&lt;/R&gt;&lt;C&gt;1&lt;/C&gt;&lt;D xsi:type="xsd:double"&gt;16910130.139&lt;/D&gt;&lt;/FQL&gt;&lt;FQL&gt;&lt;Q&gt;KR7105560007^FF_SHLDRS_EQ(ANN_R,1/1/2016,12/31/2016)&lt;/Q&gt;&lt;R&gt;1&lt;/R&gt;&lt;C&gt;1&lt;/C&gt;&lt;D xsi:type="xsd:double"&gt;30998044&lt;/D&gt;&lt;/FQL&gt;&lt;FQL&gt;&lt;Q&gt;KR7105560007^FF_SHLDRS_EQ(ANN_R,1/1/2017,12/31/2017)&lt;/Q&gt;&lt;R&gt;1&lt;/R&gt;&lt;C&gt;1&lt;/C&gt;&lt;D xsi:type="xsd:double"&gt;34038685&lt;/D&gt;&lt;/FQL&gt;&lt;FQL&gt;&lt;Q&gt;KR7105560007^FF_SHLDRS_EQ(ANN_R,1/1/2018,12/31/2018)&lt;/Q&gt;&lt;R&gt;1&lt;/R&gt;&lt;C&gt;1&lt;/C&gt;&lt;D xsi:type="xsd:double"&gt;35703916&lt;/D&gt;&lt;/FQL&gt;&lt;FQL&gt;&lt;Q&gt;KR7105560007^FF_SHLDRS_EQ(ANN_R,1/1/2019,12/31/2019)&lt;/Q&gt;&lt;R&gt;1&lt;/R&gt;&lt;C&gt;1&lt;/C&gt;&lt;D xsi:type="xsd:double"&gt;38134713&lt;/D&gt;&lt;/FQL&gt;&lt;FQL&gt;&lt;Q&gt;KR7105560007^FF_SHLDRS_EQ(ANN_R,1/1/2020,12/31/2020)&lt;/Q&gt;&lt;R&gt;1&lt;/R&gt;&lt;C&gt;1&lt;/C&gt;&lt;D xsi:type="xsd:double"&gt;40848586&lt;/D&gt;&lt;/FQL&gt;&lt;FQL&gt;&lt;Q&gt;KR7105560007^FF_ASSETS(ANN_R,1/1/2016,12/31/2016)&lt;/Q&gt;&lt;R&gt;1&lt;/R&gt;&lt;C&gt;1&lt;/C&gt;&lt;D xsi:type="xsd:double"&gt;376823300&lt;/D&gt;&lt;/FQL&gt;&lt;FQL&gt;&lt;Q&gt;KR7105560007^FF_ASSETS(ANN_R,1/1/2017,12/31/2017)&lt;/Q&gt;&lt;R&gt;1&lt;/R&gt;&lt;C&gt;1&lt;/C&gt;&lt;D xsi:type="xsd:double"&gt;438106985&lt;/D&gt;&lt;/FQL&gt;&lt;FQL&gt;&lt;Q&gt;KR7105560007^FF_ASSETS(ANN_R,1/1/2018,12/31/2018)&lt;/Q&gt;&lt;R&gt;1&lt;/R&gt;&lt;C&gt;1&lt;/C&gt;&lt;D xsi:type="xsd:double"&gt;481146473&lt;/D&gt;&lt;/FQL&gt;&lt;FQL&gt;&lt;Q&gt;KR7105560007^FF_ASSETS(ANN_R,1/1/2019,12/31/2019)&lt;/Q&gt;&lt;R&gt;1&lt;/R&gt;&lt;C&gt;1&lt;/C&gt;&lt;D xsi:type="xsd:double"&gt;520249707&lt;/D&gt;&lt;/FQL&gt;&lt;FQL&gt;&lt;Q&gt;KR7105560007^FF_ASSETS(ANN_R,1/1/2020,12/31/2020)&lt;/Q&gt;&lt;R&gt;1&lt;/R&gt;&lt;C&gt;1&lt;/C&gt;&lt;D xsi:type="xsd:double"&gt;613133169&lt;/D&gt;&lt;/FQL&gt;&lt;FQL&gt;&lt;Q&gt;JP3890310000^FF_MKT_VAL(ANN_R,1/1/2016,12/31/2016)&lt;/Q&gt;&lt;R&gt;1&lt;/R&gt;&lt;C&gt;1&lt;/C&gt;&lt;D xsi:type="xsd:double"&gt;1893118.2144&lt;/D&gt;&lt;/FQL&gt;&lt;FQL&gt;&lt;Q&gt;JP3890310000^FF_MKT_VAL(ANN_R,1/1/2017,12/31/2017)&lt;/Q&gt;&lt;R&gt;1&lt;/R&gt;&lt;C&gt;1&lt;/C&gt;&lt;D xsi:type="xsd:double"&gt;2097123.25446&lt;/D&gt;&lt;/FQL&gt;&lt;FQL&gt;&lt;Q&gt;JP3890310000^FF_MKT_VAL(ANN_R,1/1/2018,12/31/2018)&lt;/Q&gt;&lt;R&gt;1&lt;/R&gt;&lt;C&gt;1&lt;/C&gt;&lt;D xsi:type="xsd:double"&gt;1987539.07946&lt;/D&gt;&lt;/FQL&gt;&lt;FQL&gt;&lt;Q&gt;JP3890310000^FF_MKT_VAL(ANN_R,1/1/2019,12/31/2019)&lt;/Q&gt;&lt;R&gt;1&lt;/R&gt;&lt;C&gt;1&lt;/C&gt;&lt;D xsi:type="xsd:double"&gt;1967108.59413&lt;/D&gt;&lt;/FQL&gt;&lt;FQL&gt;&lt;Q&gt;JP3890310000^FF_MKT_VAL(ANN_R,1/1/2020,12/31/2020)&lt;/Q&gt;&lt;R&gt;1&lt;/R&gt;&lt;C&gt;1&lt;/C&gt;&lt;D xsi:type="xsd:double"&gt;1721368.127875&lt;/D&gt;&lt;/FQL&gt;&lt;FQL&gt;&lt;Q&gt;JP3890310000^FF_SHLDRS_EQ(ANN_R,1/1/2016,12/31/2016)&lt;/Q&gt;&lt;R&gt;1&lt;/R&gt;&lt;C&gt;1&lt;/C&gt;&lt;D xsi:type="xsd:double"&gt;2698168&lt;/D&gt;&lt;/FQL&gt;&lt;FQL&gt;&lt;Q&gt;JP3890310000^FF_SHLDRS_EQ(ANN_R,1/1/2017,12/31/2017)&lt;/Q&gt;&lt;R&gt;1&lt;/R&gt;&lt;C&gt;1&lt;/C&gt;&lt;D xsi:type="xsd:double"&gt;2709285&lt;/D&gt;&lt;/FQL&gt;&lt;FQL&gt;&lt;Q&gt;JP3890310000^FF_SHLDRS_EQ(ANN_R,1/1/2018,12/31/2018)&lt;/Q&gt;&lt;R&gt;1&lt;/R&gt;&lt;C&gt;1&lt;/C&gt;&lt;D xsi:type="xsd:double"&gt;2941678&lt;/D&gt;&lt;/FQL&gt;&lt;FQL&gt;&lt;Q&gt;JP3890310000^FF_SHLDRS_EQ(ANN_R,1/1/2019,12/31/2019)&lt;/Q&gt;&lt;R&gt;1&lt;/R&gt;&lt;C&gt;1&lt;/C&gt;&lt;D xsi:type="xsd:double"&gt;2751304&lt;/D&gt;&lt;/FQL&gt;&lt;FQL&gt;&lt;Q&gt;JP3890310000^FF_SHLDRS_EQ(ANN_R,1/1/2020,12/31/2020)&lt;/Q&gt;&lt;R&gt;1&lt;/R&gt;&lt;C&gt;1&lt;/C&gt;&lt;D xsi:type="xsd:double"&gt;2452877&lt;/D&gt;&lt;/FQL&gt;&lt;FQL&gt;&lt;Q&gt;JP3890310000^FF_ASSETS(ANN_R,1/1/2016,12/31/2016)&lt;/Q&gt;&lt;R&gt;1&lt;/R&gt;&lt;C&gt;1&lt;/C&gt;&lt;D xsi:type="xsd:double"&gt;20303649&lt;/D&gt;&lt;/FQL&gt;&lt;FQL&gt;&lt;Q&gt;JP3890310000^FF_ASSETS(ANN_R,1/1/2017,12/31/2017)&lt;/Q&gt;&lt;R&gt;1&lt;/R&gt;&lt;C&gt;1&lt;/C&gt;&lt;D xsi:type="xsd:double"&gt;21234300&lt;/D&gt;&lt;/FQL&gt;&lt;FQL&gt;&lt;Q&gt;JP3890310000^FF_ASSETS(ANN_R,1/1/2018,12/31/2018)&lt;/Q&gt;&lt;R&gt;1&lt;/R&gt;&lt;C&gt;1&lt;/C&gt;&lt;D xsi:type="xsd:double"&gt;22472927&lt;/D&gt;&lt;/FQL&gt;&lt;FQL&gt;&lt;Q&gt;JP3890310000^FF_ASSETS(ANN_R,1/1/2019,12/31/2019)&lt;/Q&gt;&lt;R&gt;1&lt;/R&gt;&lt;C&gt;1&lt;/C&gt;&lt;D xsi:type="xsd:double"&gt;23132539&lt;/D&gt;&lt;/FQL&gt;&lt;FQL&gt;&lt;Q&gt;JP3890310000^FF_ASSETS(ANN_R,1/1/2020,12/31/2020)&lt;/Q&gt;&lt;R&gt;1&lt;/R&gt;&lt;C&gt;1&lt;/C&gt;&lt;D xsi:type="xsd:double"&gt;23196455&lt;/D&gt;&lt;/FQL&gt;&lt;FQL&gt;&lt;Q&gt;JP3475350009^FF_MKT_VAL(ANN_R,1/1/2016,12/31/2016)&lt;/Q&gt;&lt;R&gt;1&lt;/R&gt;&lt;C&gt;1&lt;/C&gt;&lt;D xsi:type="xsd:double"&gt;1710191.37289&lt;/D&gt;&lt;/FQL&gt;&lt;FQL&gt;&lt;Q&gt;JP3475350009^FF_MKT_VAL(ANN_R,1/1/2017,12/31/2017)&lt;/Q&gt;&lt;R&gt;1&lt;/R&gt;&lt;C&gt;1&lt;/C&gt;&lt;D xsi:type="xsd:double"&gt;1662711.89404&lt;/D&gt;&lt;/FQL&gt;&lt;FQL&gt;&lt;Q&gt;JP3475350009^FF_MKT_VAL(ANN_R,1/1/2018,12/31/2018)&lt;/Q&gt;&lt;R&gt;1&lt;/R&gt;&lt;C&gt;1&lt;/C&gt;&lt;D xsi:type="xsd:double"&gt;2283676.07302952&lt;/D&gt;&lt;/FQL&gt;&lt;FQL&gt;&lt;Q&gt;JP3475350009^FF_MKT_VAL(ANN_R,1/1/2019,12/31/2019)&lt;/Q&gt;&lt;R&gt;1&lt;/R&gt;&lt;C&gt;1&lt;/C&gt;&lt;D xsi:type="xsd:double"&gt;3304221.8691&lt;/D&gt;&lt;/FQL&gt;&lt;FQL&gt;&lt;Q&gt;JP3475350009^FF_MKT_VAL(ANN_R,1/1/2020,12/31/2020)&lt;/Q&gt;&lt;R&gt;1&lt;/R&gt;&lt;C&gt;1&lt;/C&gt;&lt;D xsi:type="xsd:double"&gt;4817735.33690013&lt;/D&gt;&lt;/FQL&gt;&lt;FQL&gt;&lt;Q&gt;JP3475350009^FF_SHLDRS_EQ(ANN_R,1/1/2016,12/31/2016)&lt;/Q&gt;&lt;R&gt;1&lt;/R&gt;&lt;C&gt;1&lt;/C&gt;&lt;D xsi:type="xsd:double"&gt;1231406&lt;/D&gt;&lt;/FQL&gt;&lt;FQL&gt;&lt;Q&gt;JP3475350009^FF_SHLDRS_EQ(ANN_R,1/1/2017,12/31/2017)&lt;/Q&gt;&lt;R&gt;1&lt;/R&gt;&lt;C&gt;1&lt;/C&gt;&lt;D xsi:type="xsd:double"&gt;1175897&lt;/D&gt;&lt;/FQL&gt;&lt;FQL&gt;&lt;Q&gt;JP3475350009^FF_SHLDRS_EQ(ANN_R,1/1/2018,12/31/2018)&lt;/Q&gt;&lt;R&gt;1&lt;/R&gt;&lt;C&gt;1&lt;/C&gt;&lt;D xsi:type="xsd:double"&gt;1132982&lt;/D&gt;&lt;/FQL&gt;&lt;FQL&gt;&lt;Q&gt;JP3475350009^FF_SHLDRS_EQ(ANN_R,1/1/2019,12/31/2019)&lt;/Q&gt;&lt;R&gt;1&lt;/R&gt;&lt;C&gt;1&lt;/C&gt;&lt;D xsi:type="xsd:double"&gt;1249642&lt;/D&gt;&lt;/FQL&gt;&lt;FQL&gt;&lt;Q&gt;JP3475350009^FF_SHLDRS_EQ(ANN_R,1/1/2020,12/31/2020)&lt;/Q&gt;&lt;R&gt;1&lt;/R&gt;&lt;C&gt;1&lt;/C&gt;&lt;D xsi:type="xsd:double"&gt;1305809&lt;/D&gt;&lt;/FQL&gt;&lt;FQL&gt;&lt;Q&gt;JP3475350009^FF_ASSETS(ANN_R,1/1/2016,12/31/2016)&lt;/Q&gt;&lt;R&gt;1&lt;/R&gt;&lt;C&gt;1&lt;/C&gt;&lt;D xsi:type="xsd:double"&gt;1900522&lt;/D&gt;&lt;/FQL&gt;&lt;FQL&gt;&lt;Q&gt;JP3475350009^FF_ASSETS(ANN_R,1/1/2017,12/31/2017)&lt;/Q&gt;&lt;R&gt;1&lt;/R&gt;&lt;C&gt;1&lt;/C&gt;&lt;D xsi:type="xsd:double"&gt;1914979&lt;/D&gt;&lt;/FQL&gt;&lt;FQL&gt;&lt;Q&gt;JP3475350009^FF_ASSETS(ANN_R,1/1/2018,12/31/2018)&lt;/Q&gt;&lt;R&gt;1&lt;/R&gt;&lt;C&gt;1&lt;/C&gt;&lt;D xsi:type="xsd:double"&gt;1897754&lt;/D&gt;&lt;/FQL&gt;&lt;FQL&gt;&lt;Q&gt;JP3475350009^FF_ASSETS(ANN_R,1/1/2019,12/31/2019)&lt;/Q&gt;&lt;R&gt;1&lt;/R&gt;&lt;C&gt;1&lt;/C&gt;&lt;D xsi:type="xsd:double"&gt;2088051&lt;/D&gt;&lt;/FQL&gt;&lt;FQL&gt;&lt;Q&gt;JP3475350009^FF_ASSETS(ANN_R,1/1/2020,12/31/2020)&lt;/Q&gt;&lt;R&gt;1&lt;/R&gt;&lt;C&gt;1&lt;/C&gt;&lt;D xsi:type="xsd:double"&gt;2105619&lt;/D&gt;&lt;/FQL&gt;&lt;FQL&gt;&lt;Q&gt;JP3236200006^FF_MKT_VAL(ANN_R,1/1/2016,12/31/2016)&lt;/Q&gt;&lt;R&gt;1&lt;/R&gt;&lt;C&gt;1&lt;/C&gt;&lt;D xsi:type="xsd:double"&gt;3552795.59481&lt;/D&gt;&lt;/FQL&gt;&lt;FQL&gt;&lt;Q&gt;JP3236200006^FF_MKT_VAL(ANN_R,1/1/2017,12/31/2017)&lt;/Q&gt;&lt;R&gt;1&lt;/R&gt;&lt;C&gt;1&lt;/C&gt;&lt;D xsi:type="xsd:double"&gt;5453308.05099&lt;/D&gt;&lt;/FQL&gt;&lt;FQL&gt;&lt;Q&gt;JP3236200006^FF_MKT_VAL(ANN_R,1/1/2018,12/31/2018)&lt;/Q&gt;&lt;R&gt;1&lt;/R&gt;&lt;C&gt;1&lt;/C&gt;&lt;D xsi:type="xsd:double"&gt;7820356.56911&lt;/D&gt;&lt;/FQL&gt;&lt;FQL&gt;&lt;Q&gt;JP3236200006^FF_MKT_VAL(ANN_R,1/1/2019,12/31/2019)&lt;/Q&gt;&lt;R&gt;1&lt;/R&gt;&lt;C&gt;1&lt;/C&gt;&lt;D xsi:type="xsd:double"&gt;8256874.33934&lt;/D&gt;&lt;/FQL&gt;&lt;FQL&gt;&lt;Q&gt;JP3236200006^FF_MKT_VAL(ANN_R,1/1/2020,12/31/2020)&lt;/Q&gt;&lt;R&gt;1&lt;/R&gt;&lt;C&gt;1&lt;/C&gt;&lt;D xsi:type="xsd:double"&gt;7656579.06321&lt;/D&gt;&lt;/FQL&gt;&lt;FQL&gt;&lt;Q&gt;JP3236200006^FF_SHLDRS_EQ(ANN_R,1/1/2016,12/31/2016)&lt;/Q&gt;&lt;R&gt;1&lt;/R&gt;&lt;C&gt;1&lt;/C&gt;&lt;D xsi:type="xsd:double"&gt;1043043&lt;/D&gt;&lt;/FQL&gt;&lt;FQL&gt;&lt;Q&gt;JP3236200006^FF_SHLDRS_EQ(ANN_R,1/1/2017,12/31/2017)&lt;/Q&gt;&lt;R&gt;1&lt;/R&gt;&lt;C&gt;1&lt;/C&gt;&lt;D xsi:type="xsd:double"&gt;1184552&lt;/D&gt;&lt;/FQL&gt;&lt;FQL&gt;&lt;Q&gt;JP3236200006^FF_SHLDRS_EQ(ANN_R,1/1/2018,12/31/2018)&lt;/Q&gt;&lt;R&gt;1&lt;/R&gt;&lt;C&gt;1&lt;/C&gt;&lt;D xsi:type="xsd:double"&gt;1381057&lt;/D&gt;&lt;/FQL&gt;&lt;FQL&gt;&lt;Q&gt;JP3236200006^FF_SHLDRS_EQ(ANN_R,1/1/2019,12/31/2019)&lt;/Q&gt;&lt;R&gt;1&lt;/R&gt;&lt;C&gt;1&lt;/C&gt;&lt;D xsi:type="xsd:double"&gt;1588309&lt;/D&gt;&lt;/FQL&gt;&lt;FQL&gt;&lt;Q&gt;JP3236200006^FF_SHLDRS_EQ(ANN_R,1/1/2020,12/31/2020)&lt;/Q&gt;&lt;R&gt;1&lt;/R&gt;&lt;C&gt;1&lt;/C&gt;&lt;D xsi:type="xsd:double"&gt;1758083&lt;/D&gt;&lt;/FQL&gt;&lt;FQL&gt;&lt;Q&gt;JP3236200006^FF_ASSETS(ANN_R,1/1/2016,12/31/2016)&lt;/Q&gt;&lt;R&gt;1&lt;/R&gt;&lt;C&gt;1&lt;/C&gt;&lt;D xsi:type="xsd:double"&gt;1102018&lt;/D&gt;&lt;/FQL&gt;&lt;FQL&gt;&lt;Q&gt;JP3236200006^FF_ASSETS(ANN_R,1/1/2017,12/31/2017)&lt;/Q&gt;&lt;R&gt;1&lt;/R&gt;&lt;C&gt;1&lt;/C&gt;&lt;D xsi:type="xsd:double"&gt;1250591&lt;/D&gt;&lt;/FQL&gt;&lt;FQL&gt;&lt;Q&gt;JP3236200006^FF_ASSETS(ANN_R,1/1/2018,12/31/2018)&lt;/Q&gt;&lt;R&gt;1&lt;/R&gt;&lt;C&gt;1&lt;/C&gt;&lt;D xsi:type="xsd:double"&gt;1486222&lt;/D&gt;&lt;/FQL&gt;&lt;FQL&gt;&lt;Q&gt;JP3236200006^FF_ASSETS(ANN_R,1/1/2019,12/31/2019)&lt;/Q&gt;&lt;R&gt;1&lt;/R&gt;&lt;C&gt;1&lt;/C&gt;&lt;D xsi:type="xsd:double"&gt;1675913&lt;/D&gt;&lt;/FQL&gt;&lt;FQL&gt;&lt;Q&gt;JP3236200006^FF_ASSETS(ANN_R,1/1/2020,12/31/2020)&lt;/Q&gt;&lt;R&gt;1&lt;/R&gt;&lt;C&gt;1&lt;/C&gt;&lt;D xsi:type="xsd:double"&gt;1836018&lt;/D&gt;&lt;/FQL&gt;&lt;FQL&gt;&lt;Q&gt;JP3497400006^FF_MKT_VAL(ANN_R,1/1/2016,12/31/2016)&lt;/Q&gt;&lt;R&gt;1&lt;/R&gt;&lt;C&gt;1&lt;/C&gt;&lt;D xsi:type="xsd:double"&gt;230772.404177&lt;/D&gt;&lt;/FQL&gt;&lt;FQL&gt;&lt;Q&gt;JP3497400006^FF_MKT_VAL(ANN_R,1/1/2017,12/31/2017)&lt;/Q&gt;&lt;R&gt;1&lt;/R&gt;&lt;C&gt;1&lt;/C&gt;&lt;D xsi:type="xsd:double"&gt;337945.530075&lt;/D&gt;&lt;/FQL&gt;&lt;FQL&gt;&lt;Q&gt;JP3497400006^FF_MKT_VAL(ANN_R,1/1/2018,12/31/2018)&lt;/Q&gt;&lt;R&gt;1&lt;/R&gt;&lt;C&gt;1&lt;/C&gt;&lt;D xsi:type="xsd:double"&gt;801226.70901&lt;/D&gt;&lt;/FQL&gt;&lt;FQL&gt;&lt;Q&gt;JP3497400006^FF_MKT_VAL(ANN_R,1/1/2019,12/31/2019)&lt;/Q&gt;&lt;R&gt;1&lt;/R&gt;&lt;C&gt;1&lt;/C&gt;&lt;D xsi:type="xsd:double"&gt;724689.16416&lt;/D&gt;&lt;/FQL&gt;&lt;FQL&gt;&lt;Q&gt;JP3497400006^FF_MKT_VAL(ANN_R,1/1/2020,12/31/2020)&lt;/Q&gt;&lt;R&gt;1&lt;/R&gt;&lt;C&gt;1&lt;/C&gt;&lt;D xsi:type="xsd:double"&gt;862457.95635&lt;/D&gt;&lt;/FQL&gt;&lt;FQL&gt;&lt;Q&gt;JP3497400006^FF_SHLDRS_EQ(ANN_R,1/1/2016,12/31/2016)&lt;/Q&gt;&lt;R&gt;1&lt;/R&gt;&lt;C&gt;1&lt;/C&gt;&lt;D xsi:type="xsd:double"&gt;127053&lt;/D&gt;&lt;/FQL&gt;&lt;FQL&gt;&lt;Q&gt;JP3497400006^FF_SHLDRS_EQ(ANN_R,1/1/2017,12/31/2017)&lt;/Q&gt;&lt;R&gt;1&lt;/R&gt;&lt;C&gt;1&lt;/C&gt;&lt;D xsi:type="xsd:double"&gt;139093&lt;/D&gt;&lt;/FQL&gt;&lt;FQL&gt;&lt;Q&gt;JP3497400006^FF_SHLDRS_EQ(ANN_R,1/1/2018,12/31/2018)&lt;/Q&gt;&lt;R&gt;1&lt;/R&gt;&lt;C&gt;1&lt;/C&gt;&lt;D xsi:type="xsd:double"&gt;187879&lt;/D&gt;&lt;/FQL&gt;&lt;FQL&gt;&lt;Q&gt;JP3497400006^FF_SHLDRS_EQ(ANN_R,1/1/2019,12/31/2019)&lt;/Q&gt;&lt;R&gt;1&lt;/R&gt;&lt;C&gt;1&lt;/C&gt;&lt;D xsi:type="xsd:double"&gt;218690&lt;/D&gt;&lt;/FQL&gt;&lt;FQL&gt;&lt;Q&gt;JP3497400006^FF_SHLDRS_EQ(ANN_R,1/1/2020,12/31/2020)&lt;/Q&gt;&lt;R&gt;1&lt;/R&gt;&lt;C&gt;1&lt;/C&gt;&lt;D xsi:type="xsd:double"&gt;232962&lt;/D&gt;&lt;/FQL&gt;&lt;FQL&gt;&lt;Q&gt;JP3497400006^FF_ASSETS(ANN_R,1/1/2016,12/31/2016)&lt;/Q&gt;&lt;R&gt;1&lt;/R&gt;&lt;C&gt;1&lt;/C&gt;&lt;D xsi:type="xsd:double"&gt;298013&lt;/D&gt;&lt;/FQL&gt;&lt;FQL&gt;&lt;Q&gt;JP3497400006^FF_ASSETS(ANN_R,1/1/2017,12/31/2017)&lt;/Q&gt;&lt;R&gt;1&lt;/R&gt;&lt;C&gt;1&lt;/C&gt;&lt;D xsi:type="xsd:double"&gt;303540&lt;/D&gt;&lt;/FQL&gt;&lt;FQL&gt;&lt;Q&gt;JP3497400006^FF_ASSETS(ANN_R,1/1/2018,12/31/2018)&lt;/Q&gt;&lt;R&gt;1&lt;/R&gt;&lt;C&gt;1&lt;/C&gt;&lt;D xsi:type="xsd:double"&gt;376967&lt;/D&gt;&lt;/FQL&gt;&lt;FQL&gt;&lt;Q&gt;JP3497400006^FF_ASSETS(ANN_R,1/1/2019,12/31/2019)&lt;/Q&gt;&lt;R&gt;1&lt;/R&gt;&lt;C&gt;1&lt;/C&gt;&lt;D xsi:type="xsd:double"&gt;413076&lt;/D&gt;&lt;/FQL&gt;&lt;FQL&gt;&lt;Q&gt;JP3497400006^FF_ASSETS(ANN_R,1/1/2020,12/31/2020)&lt;/Q&gt;&lt;R&gt;1&lt;/R&gt;&lt;C&gt;1&lt;/C&gt;&lt;D xsi:type="xsd:double"&gt;413539&lt;/D&gt;&lt;/FQL&gt;&lt;FQL&gt;&lt;Q&gt;KR7035420009^FF_MKT_VAL(ANN_R,1/1/2016,12/31/2016)&lt;/Q&gt;&lt;R&gt;1&lt;/R&gt;&lt;C&gt;1&lt;/C&gt;&lt;D xsi:type="xsd:double"&gt;22325745.075&lt;/D&gt;&lt;/FQL&gt;&lt;FQL&gt;&lt;Q&gt;KR7035420009^FF_MKT_VAL(ANN_R,1/1/2017,12/31/2017)&lt;/Q&gt;&lt;R&gt;1&lt;/R&gt;&lt;C&gt;1&lt;/C&gt;&lt;D xsi:type="xsd:double"&gt;25552314.12&lt;/D&gt;&lt;/FQL&gt;&lt;FQL&gt;&lt;Q&gt;KR7035420009^FF_MKT_VAL(ANN_R,1/1/2018,12/31/2018)&lt;/Q&gt;&lt;R&gt;1&lt;/R&gt;&lt;C&gt;1&lt;/C&gt;&lt;D xsi:type="xsd:double"&gt;17834336.98&lt;/D&gt;&lt;/FQL&gt;&lt;FQL&gt;&lt;Q&gt;KR7035420009^FF_MKT_VAL(ANN_R,1/1/2019,12/31/2019)&lt;/Q&gt;&lt;R&gt;1&lt;/R&gt;&lt;C&gt;1&lt;/C&gt;&lt;D xsi:type="xsd:double"&gt;27126013.7675&lt;/D&gt;&lt;/FQL&gt;&lt;FQL&gt;&lt;Q&gt;KR7035420009^FF_MKT_VAL(ANN_R,1/1/2020,12/31/2020)&lt;/Q&gt;&lt;R&gt;1&lt;/R&gt;&lt;C&gt;1&lt;/C&gt;&lt;D xsi:type="xsd:double"&gt;43131767.7375&lt;/D&gt;&lt;/FQL&gt;&lt;FQL&gt;&lt;Q&gt;KR7035420009^FF_SHLDRS_EQ(ANN_R,1/1/2016,12/31/2016)&lt;/Q&gt;&lt;R&gt;1&lt;/R&gt;&lt;C&gt;1&lt;/C&gt;&lt;D xsi:type="xsd:double"&gt;3594748.499601&lt;/D&gt;&lt;/FQL&gt;&lt;FQL&gt;&lt;Q&gt;KR7035420009^FF_SHLDRS_EQ(ANN_R,1/1/2017,12/31/2017)&lt;/Q&gt;&lt;R&gt;1&lt;/R&gt;&lt;C&gt;1&lt;/C&gt;&lt;D xsi:type="xsd:double"&gt;4762346.095984&lt;/D&gt;&lt;/FQL&gt;&lt;FQL&gt;&lt;Q&gt;KR7035420009^FF_SHLDRS_EQ(ANN_R,1/1/2018,12/31/2018)&lt;/Q&gt;&lt;R&gt;1&lt;/R&gt;&lt;C&gt;1&lt;/C&gt;&lt;D xsi:type="xsd:double"&gt;5240280.006228&lt;/D&gt;&lt;/FQL&gt;&lt;FQL&gt;&lt;Q&gt;KR7035420009^FF_SHLDRS_EQ(ANN_R,1/1/2019,12/31/2019)&lt;/Q&gt;&lt;R&gt;1&lt;/R&gt;&lt;C&gt;1&lt;/C&gt;&lt;D xsi:type="xsd:double"&gt;5805227.623271&lt;/D&gt;&lt;/FQL&gt;&lt;FQL&gt;&lt;Q&gt;KR7035420009^FF_SHLDRS_EQ(ANN_R,1/1/2020,12/31/2020)&lt;/Q&gt;&lt;R&gt;1&lt;/R&gt;&lt;C&gt;1&lt;/C&gt;&lt;D xsi:type="xsd:double"&gt;7367219.163302&lt;/D&gt;&lt;/FQL&gt;&lt;FQL&gt;&lt;Q&gt;KR7035420009^FF_ASSETS(ANN_R,1/1/2016,12/31/2016)&lt;/Q&gt;&lt;R&gt;1&lt;/R&gt;&lt;C&gt;1&lt;/C&gt;&lt;D xsi:type="xsd:double"&gt;6370635.180592&lt;/D&gt;&lt;/FQL&gt;&lt;FQL&gt;&lt;Q&gt;KR7035420009^FF_ASSETS(ANN_R,1/1/2017,12/31/2017)&lt;/Q&gt;&lt;R&gt;1&lt;/R&gt;&lt;C&gt;1&lt;/C&gt;&lt;D xsi:type="xsd:double"&gt;8019251.559914&lt;/D&gt;&lt;/FQL&gt;&lt;FQL&gt;&lt;Q&gt;KR7035420009^FF_ASSETS(ANN_R,1/1/2018,12/31/2018)&lt;/Q&gt;&lt;R&gt;1&lt;/R&gt;&lt;C&gt;1&lt;/C&gt;&lt;D xsi:type="xsd:double"&gt;9881190.909324&lt;/D&gt;&lt;/FQL&gt;&lt;FQL&gt;&lt;Q&gt;KR7035420009^FF_ASSETS(ANN_R,1/1/2019,12/31/2019)&lt;/Q&gt;&lt;R&gt;1&lt;/R&gt;&lt;C&gt;1&lt;/C&gt;&lt;D xsi:type="xsd:double"&gt;12299527.120786&lt;/D&gt;&lt;/FQL&gt;&lt;FQL&gt;&lt;Q&gt;KR7035420009^FF_ASSETS(ANN_R,1/1/2020,12/31/2020)&lt;/Q&gt;&lt;R&gt;1&lt;/R&gt;&lt;C&gt;1&lt;/C&gt;&lt;D xsi:type="xsd:double"&gt;17014238.66377&lt;/D&gt;&lt;/FQL&gt;&lt;FQL&gt;&lt;Q&gt;JP3756100008^FF_MKT_VAL(ANN_R,1/1/2016,12/31/2016)&lt;/Q&gt;&lt;R&gt;1&lt;/R&gt;&lt;C&gt;1&lt;/C&gt;&lt;D xsi:type="xsd:double"&gt;913465.37128&lt;/D&gt;&lt;/FQL&gt;&lt;FQL&gt;&lt;Q&gt;JP3756100008^FF_MKT_VAL(ANN_R,1/1/2017,12/31/2017)&lt;/Q&gt;&lt;R&gt;1&lt;/R&gt;&lt;C&gt;1&lt;/C&gt;&lt;D xsi:type="xsd:double"&gt;1366018.7905&lt;/D&gt;&lt;/FQL&gt;&lt;FQL&gt;&lt;Q&gt;JP3756100008^FF_MKT_VAL(ANN_R,1/1/2018,12/31/2018)&lt;/Q&gt;&lt;R&gt;1&lt;/R&gt;&lt;C&gt;1&lt;/C&gt;&lt;D xsi:type="xsd:double"&gt;1973262.18225&lt;/D&gt;&lt;/FQL&gt;&lt;FQL&gt;&lt;Q&gt;JP3756100008^FF_MKT_VAL(ANN_R,1/1/2019,12/31/2019)&lt;/Q&gt;&lt;R&gt;1&lt;/R&gt;&lt;C&gt;1&lt;/C&gt;&lt;D xsi:type="xsd:double"&gt;1576714.5759&lt;/D&gt;&lt;/FQL&gt;&lt;FQL&gt;&lt;Q&gt;JP3756100008^FF_MKT_VAL(ANN_R,1/1/2020,12/31/2020)&lt;/Q&gt;&lt;R&gt;1&lt;/R&gt;&lt;C&gt;1&lt;/C&gt;&lt;D xsi:type="xsd:double"&gt;1862465.34384&lt;/D&gt;&lt;/FQL&gt;&lt;FQL&gt;&lt;Q&gt;JP3756100008^FF_SHLDRS_EQ(ANN_R,1/1/2016,12/31/2016)&lt;/Q&gt;&lt;R&gt;1&lt;/R&gt;&lt;C&gt;1&lt;/C&gt;&lt;D xsi:type="xsd:double"&gt;330870&lt;/D&gt;&lt;/FQL&gt;&lt;FQL&gt;&lt;Q&gt;JP3756100008^FF_SHLDRS_EQ(ANN_R,1/1/2017,12/31/2017)&lt;/Q&gt;&lt;R&gt;1&lt;/R&gt;&lt;C&gt;1&lt;/C&gt;&lt;D xsi:type="xsd:double"&gt;394634&lt;/D&gt;&lt;/FQL&gt;&lt;FQL&gt;&lt;Q&gt;JP3756100008^FF_SHLDRS_EQ(ANN_R,1/1/2018,12/31/2018)&lt;/Q&gt;&lt;R&gt;1&lt;/R&gt;&lt;C&gt;1&lt;/C&gt;&lt;D xsi:type="xsd:double"&gt;441668&lt;/D&gt;&lt;/FQL&gt;&lt;FQL&gt;&lt;Q&gt;JP3756100008^FF_SHLDRS_EQ(ANN_R,1/1/2019,12/31/2019)&lt;/Q&gt;&lt;R&gt;1&lt;/R&gt;&lt;C&gt;1&lt;/C&gt;&lt;D xsi:type="xsd:double"&gt;500192&lt;/D&gt;&lt;/FQL&gt;&lt;FQL&gt;&lt;Q&gt;JP3756100008^FF_SHLDRS_EQ(ANN_R,1/1/2020,12/31/2020)&lt;/Q&gt;&lt;R&gt;1&lt;/R&gt;&lt;C&gt;1&lt;/C&gt;&lt;D xsi:type="xsd:double"&gt;560861&lt;/D&gt;&lt;/FQL&gt;&lt;FQL&gt;&lt;Q&gt;JP3756100008^FF_ASSETS(ANN_R,1/1/2016,12/31/2016)&lt;/Q&gt;&lt;R&gt;1&lt;/R&gt;&lt;C&gt;1&lt;/C&gt;&lt;D xsi:type="xsd:double"&gt;417462&lt;/D&gt;&lt;/FQL&gt;&lt;FQL&gt;&lt;Q&gt;JP3756100008^FF_ASSETS(ANN_R,1/1/2017,12/31/2017)&lt;/Q&gt;&lt;R&gt;1&lt;/R&gt;&lt;C&gt;1&lt;/C&gt;&lt;D xsi:type="xsd:double"&gt;491216&lt;/D&gt;&lt;/FQL&gt;&lt;FQL&gt;&lt;Q&gt;JP3756100008^FF_ASSETS(ANN_R,1/1/2018,12/31/2018)&lt;/Q&gt;&lt;R&gt;1&lt;/R&gt;&lt;C&gt;1&lt;/C&gt;&lt;D xsi:type="xsd:double"&gt;553269&lt;/D&gt;&lt;/FQL&gt;&lt;FQL&gt;&lt;Q&gt;JP3756100008^FF_ASSETS(ANN_R,1/1/2019,12/31/2019)&lt;/Q&gt;&lt;R&gt;1&lt;/R&gt;&lt;C&gt;1&lt;/C&gt;&lt;D xsi:type="xsd:double"&gt;619286&lt;/D&gt;&lt;/FQL&gt;&lt;FQL&gt;&lt;Q&gt;JP3756100008^FF_ASSETS(ANN_R,1/1/2020,12/31/2020)&lt;/Q&gt;&lt;R&gt;1&lt;/R&gt;&lt;C&gt;1&lt;/C&gt;&lt;D xsi:type="xsd:double"&gt;683247&lt;/D&gt;&lt;/FQL&gt;&lt;FQL&gt;&lt;Q&gt;JP3409000001^FF_MKT_VAL(ANN_R,1/1/2016,12/31/2016)&lt;/Q&gt;&lt;R&gt;1&lt;/R&gt;&lt;C&gt;1&lt;/C&gt;&lt;D xsi:type="xsd:double"&gt;1561287.593502&lt;/D&gt;&lt;/FQL&gt;&lt;FQL&gt;&lt;Q&gt;JP3409000001^FF_MKT_VAL(ANN_R,1/1/2017,12/31/2017)&lt;/Q&gt;&lt;R&gt;1&lt;/R&gt;&lt;C&gt;1&lt;/C&gt;&lt;D xsi:type="xsd:double"&gt;1367862.147288&lt;/D&gt;&lt;/FQL&gt;&lt;FQL&gt;&lt;Q&gt;JP3409000001^FF_MKT_VAL(ANN_R,1/1/2018,12/31/2018)&lt;/Q&gt;&lt;R&gt;1&lt;/R&gt;&lt;C&gt;1&lt;/C&gt;&lt;D xsi:type="xsd:double"&gt;1864981.445&lt;/D&gt;&lt;/FQL&gt;&lt;FQL&gt;&lt;Q&gt;JP3409000001^FF_MKT_VAL(ANN_R,1/1/2019,12/31/2019)&lt;/Q&gt;&lt;R&gt;1&lt;/R&gt;&lt;C&gt;1&lt;/C&gt;&lt;D xsi:type="xsd:double"&gt;2173489.523314&lt;/D&gt;&lt;/FQL&gt;&lt;FQL&gt;&lt;Q&gt;JP3409000001^FF_MKT_VAL(ANN_R,1/1/2020,12/31/2020)&lt;/Q&gt;&lt;R&gt;1&lt;/R&gt;&lt;C&gt;1&lt;/C&gt;&lt;D xsi:type="xsd:double"&gt;1248830.785395&lt;/D&gt;&lt;/FQL&gt;&lt;FQL&gt;&lt;Q&gt;JP3409000001^FF_SHLDRS_EQ(ANN_R,1/1/2016,12/31/2016)&lt;/Q&gt;&lt;R&gt;1&lt;/R&gt;&lt;C&gt;1&lt;/C&gt;&lt;D xsi:type="xsd:double"&gt;888100&lt;/D&gt;&lt;/FQL&gt;&lt;FQL&gt;&lt;Q&gt;JP3409000001^FF_SHLDRS_EQ(ANN_R,1/1/2017,12/31/2017)&lt;/Q&gt;&lt;R&gt;1&lt;/R&gt;&lt;C&gt;1&lt;/C&gt;&lt;D xsi:type="xsd:double"&gt;1007347&lt;/D&gt;&lt;/FQL&gt;&lt;FQL&gt;&lt;Q&gt;JP3409000001^FF_SHLDRS_EQ(ANN_R,1/1/2018,12/31/2018)&lt;/Q&gt;&lt;R&gt;1&lt;/R&gt;&lt;C&gt;1&lt;/C&gt;&lt;D xsi:type="xsd:double"&gt;1114975&lt;/D&gt;&lt;/FQL&gt;&lt;FQL&gt;&lt;Q&gt;JP3409000001^FF_SHLDRS_EQ(ANN_R,1/1/2019,12/31/2019)&lt;/Q&gt;&lt;R&gt;1&lt;/R&gt;&lt;C&gt;1&lt;/C&gt;&lt;D xsi:type="xsd:double"&gt;1202103&lt;/D&gt;&lt;/FQL&gt;&lt;FQL&gt;&lt;Q&gt;JP3409000001^FF_SHLDRS_EQ(ANN_R,1/1/2020,12/31/2020)&lt;/Q&gt;&lt;R&gt;1&lt;/R&gt;&lt;C&gt;1&lt;/C&gt;&lt;D xsi:type="xsd:double"&gt;1294998&lt;/D&gt;&lt;/FQL&gt;&lt;FQL&gt;&lt;Q&gt;JP3409000001^FF_ASSETS(ANN_R,1/1/2016,12/31/2016)&lt;/Q&gt;&lt;R&gt;1&lt;/R&gt;&lt;C&gt;1&lt;/C&gt;&lt;D xsi:type="xsd:double"&gt;4675914&lt;/D&gt;&lt;/FQL&gt;&lt;FQL&gt;&lt;Q&gt;JP3409000001^FF_ASSETS(ANN_R,1/1/2017,12/31/2017)&lt;/Q&gt;&lt;R&gt;1&lt;/R&gt;&lt;C&gt;1&lt;/C&gt;&lt;D xsi:type="xsd:double"&gt;4980039&lt;/D&gt;&lt;/FQL&gt;&lt;FQL&gt;&lt;Q&gt;JP3409000001^FF_ASSETS(ANN_R,1/1/2018,12/31/2018)&lt;/Q&gt;&lt;R&gt;1&lt;/R&gt;&lt;C&gt;1&lt;/C&gt;&lt;D xsi:type="xsd:double"&gt;5167198&lt;/D&gt;&lt;/FQL&gt;&lt;FQL&gt;&lt;Q&gt;JP3409000001^FF_ASSETS(ANN_R,1/1/2019,12/31/2019)&lt;/Q&gt;&lt;R&gt;1&lt;/R&gt;&lt;C&gt;1&lt;/C&gt;&lt;D xsi:type="xsd:double"&gt;5130118&lt;/D&gt;&lt;/FQL&gt;&lt;FQL&gt;&lt;Q&gt;JP3409000001^FF_ASSETS(ANN_R,1/1/2020,12/31/2020)&lt;/Q&gt;&lt;R&gt;1&lt;/R&gt;&lt;C&gt;1&lt;/C&gt;&lt;D xsi:type="xsd:double"&gt;5317623&lt;/D&gt;&lt;/FQL&gt;&lt;FQL&gt;&lt;Q&gt;JP3732000009^FF_MKT_VAL(ANN_R,1/1/2016,12/31/2016)&lt;/Q&gt;&lt;R&gt;0&lt;/R&gt;&lt;C&gt;0&lt;/C&gt;&lt;/FQL&gt;&lt;FQL&gt;&lt;Q&gt;JP3732000009^FF_MKT_VAL(ANN_R,1/1/2017,12/31/2017)&lt;/Q&gt;&lt;R&gt;0&lt;/R&gt;&lt;C&gt;0&lt;/C&gt;&lt;/FQL&gt;&lt;FQL&gt;&lt;Q&gt;JP3732000009^FF_MKT_VAL(ANN_R,1/1/2018,12/31/2018)&lt;/Q&gt;&lt;R&gt;0&lt;/R&gt;&lt;C&gt;0&lt;/C&gt;&lt;/FQL&gt;&lt;FQL&gt;&lt;Q&gt;JP3732000009^FF_MKT_VAL(ANN_R,1/1/2019,12/31/2019)&lt;/Q&gt;&lt;R&gt;1&lt;/R&gt;&lt;C&gt;1&lt;/C&gt;&lt;D xsi:type="xsd:double"&gt;5969570.02699&lt;/D&gt;&lt;/FQL&gt;&lt;FQL&gt;&lt;Q&gt;JP3732000009^FF_MKT_VAL(ANN_R,1/1/2020,12/31/2020)&lt;/Q&gt;&lt;R&gt;1&lt;/R&gt;&lt;C&gt;1&lt;/C&gt;&lt;D xsi:type="xsd:double"&gt;6516704.036165&lt;/D&gt;&lt;/FQL&gt;&lt;FQL&gt;&lt;Q&gt;JP3732000009^FF_SHLDRS_EQ(ANN_R,1/1/2016,12/31/2016)&lt;/Q&gt;&lt;R&gt;1&lt;/R&gt;&lt;C&gt;1&lt;/C&gt;&lt;D xsi:type="xsd:double"&gt;1508396&lt;/D&gt;&lt;/FQL&gt;&lt;FQL&gt;&lt;Q&gt;JP3732000009^FF_SHLDRS_EQ(ANN_R,1/1/2017,12/31/2017)&lt;/Q&gt;&lt;R&gt;1&lt;/R&gt;&lt;C&gt;1&lt;/C&gt;&lt;D xsi:type="xsd:double"&gt;1538814&lt;/D&gt;&lt;/FQL&gt;&lt;FQL&gt;&lt;Q&gt;JP3732000009^FF_SHLDRS_EQ(ANN_R,1/1/2018,12/31/2018)&lt;/Q&gt;&lt;R&gt;1&lt;/R&gt;&lt;C&gt;1&lt;/C&gt;&lt;D xsi:type="xsd:double"&gt;866573&lt;/D&gt;&lt;/FQL&gt;&lt;FQL&gt;&lt;Q&gt;JP3732000009^FF_SHLDRS_EQ(ANN_R,1/1/2019,12/31/2019)&lt;/Q&gt;&lt;R&gt;1&lt;/R&gt;&lt;C&gt;1&lt;/C&gt;&lt;D xsi:type="xsd:double"&gt;1498157&lt;/D&gt;&lt;/FQL&gt;&lt;FQL&gt;&lt;Q&gt;JP3732000009^FF_SHLDRS_EQ(ANN_R,1/1/2020,12/31/2020)&lt;/Q&gt;&lt;R&gt;1&lt;/R&gt;&lt;C&gt;1&lt;/C&gt;&lt;D xsi:type="xsd:double"&gt;1000546&lt;/D&gt;&lt;/FQL&gt;&lt;FQL&gt;&lt;Q&gt;JP3732000009^FF_ASSETS(ANN_R,1/1/2016,12/31/2016)&lt;/Q&gt;&lt;R&gt;1&lt;/R&gt;&lt;C&gt;1&lt;/C&gt;&lt;D xsi:type="xsd:double"&gt;4767075&lt;/D&gt;&lt;/FQL&gt;&lt;FQL&gt;&lt;Q&gt;JP3732000009^FF_ASSETS(ANN_R,1/1/2017,12/31/2017)&lt;/Q&gt;&lt;R&gt;1&lt;/R&gt;&lt;C&gt;1&lt;/C&gt;&lt;D xsi:type="xsd:double"&gt;4691048&lt;/D&gt;&lt;/FQL&gt;&lt;FQL&gt;&lt;Q&gt;JP3732000009^FF_ASSETS(ANN_R,1/1/2018,12/31/2018)&lt;/Q&gt;&lt;R&gt;1&lt;/R&gt;&lt;C&gt;1&lt;/C&gt;&lt;D xsi:type="xsd:double"&gt;5305567&lt;/D&gt;&lt;/FQL&gt;&lt;FQL&gt;&lt;Q&gt;JP3732000009^FF_ASSETS(ANN_R,1/1/2019,12/31/2019)&lt;/Q&gt;&lt;R&gt;1&lt;/R&gt;&lt;C&gt;1&lt;/C&gt;&lt;D xsi:type="xsd:double"&gt;8036328&lt;/D&gt;&lt;/FQL&gt;&lt;FQL&gt;&lt;Q&gt;JP3732000009^FF_ASSETS(ANN_R,1/1/2020,12/31/2020)&lt;/Q&gt;&lt;R&gt;1&lt;/R&gt;&lt;C&gt;1&lt;/C&gt;&lt;D xsi:type="xsd:double"&gt;9792258&lt;/D&gt;&lt;/FQL&gt;&lt;FQL&gt;&lt;Q&gt;JP3116000005^FF_MKT_VAL(ANN_R,1/1/2016,12/31/2016)&lt;/Q&gt;&lt;R&gt;1&lt;/R&gt;&lt;C&gt;1&lt;/C&gt;&lt;D xsi:type="xsd:double"&gt;1690508.38257&lt;/D&gt;&lt;/FQL&gt;&lt;FQL&gt;&lt;Q&gt;JP3116000005^FF_MKT_VAL(ANN_R,1/1/2017,12/31/2017)&lt;/Q&gt;&lt;R&gt;1&lt;/R&gt;&lt;C&gt;1&lt;/C&gt;&lt;D xsi:type="xsd:double"&gt;2560913.67987&lt;/D&gt;&lt;/FQL&gt;&lt;FQL&gt;&lt;Q&gt;JP3116000005^FF_MKT_VAL(ANN_R,1/1/2018,12/31/2018)&lt;/Q&gt;&lt;R&gt;1&lt;/R&gt;&lt;C&gt;1&lt;/C&gt;&lt;D xsi:type="xsd:double"&gt;1955542.158189&lt;/D&gt;&lt;/FQL&gt;&lt;FQL&gt;&lt;Q&gt;JP3116000005^FF_MKT_VAL(ANN_R,1/1/2019,12/31/2019)&lt;/Q&gt;&lt;R&gt;1&lt;/R&gt;&lt;C&gt;1&lt;/C&gt;&lt;D xsi:type="xsd:double"&gt;2282595.14967&lt;/D&gt;&lt;/FQL&gt;&lt;FQL&gt;&lt;Q&gt;JP3116000005^FF_MKT_VAL(ANN_R,1/1/2020,12/31/2020)&lt;/Q&gt;&lt;R&gt;1&lt;/R&gt;&lt;C&gt;1&lt;/C&gt;&lt;D xsi:type="xsd:double"&gt;2150500.191552&lt;/D&gt;&lt;/FQL&gt;&lt;FQL&gt;&lt;Q&gt;JP3116000005^FF_SHLDRS_EQ(ANN_R,1/1/2016,12/31/2016)&lt;/Q&gt;&lt;R&gt;1&lt;/R&gt;&lt;C&gt;1&lt;/C&gt;&lt;D xsi:type="xsd:double"&gt;836354&lt;/D&gt;&lt;/FQL&gt;&lt;FQL&gt;&lt;Q&gt;JP3116000005^FF_SHLDRS_EQ(ANN_R,1/1/2017,12/31/2017)&lt;/Q&gt;&lt;R&gt;1&lt;/R&gt;&lt;C&gt;1&lt;/C&gt;&lt;D xsi:type="xsd:double"&gt;1145135&lt;/D&gt;&lt;/FQL&gt;&lt;FQL&gt;&lt;Q&gt;JP3116000005^FF_SHLDRS_EQ(ANN_R,1/1/2018,12/31/2018)&lt;/Q&gt;&lt;R&gt;1&lt;/R&gt;&lt;C&gt;1&lt;/C&gt;&lt;D xsi:type="xsd:double"&gt;1146420&lt;/D&gt;&lt;/FQL&gt;&lt;FQL&gt;&lt;Q&gt;JP3116000005^FF_SHLDRS_EQ(ANN_R,1/1/2019,12/31/2019)&lt;/Q&gt;&lt;R&gt;1&lt;/R&gt;&lt;C&gt;1&lt;/C&gt;&lt;D xsi:type="xsd:double"&gt;1246314&lt;/D&gt;&lt;/FQL&gt;&lt;FQL&gt;&lt;Q&gt;JP3116000005^FF_SHLDRS_EQ(ANN_R,1/1/2020,12/31/2020)&lt;/Q&gt;&lt;R&gt;1&lt;/R&gt;&lt;C&gt;1&lt;/C&gt;&lt;D xsi:type="xsd:double"&gt;1516124&lt;/D&gt;&lt;/FQL&gt;&lt;FQL&gt;&lt;Q&gt;JP3116000005^FF_ASSETS(ANN_R,1/1/2016,12/31/2016)&lt;/Q&gt;&lt;R&gt;1&lt;/R&gt;&lt;C&gt;1&lt;/C&gt;&lt;D xsi:type="xsd:double"&gt;2094332&lt;/D&gt;&lt;/FQL&gt;&lt;FQL&gt;&lt;Q&gt;JP3116000005^FF_ASSETS(ANN_R,1/1/2017,12/31/2017)&lt;/Q&gt;&lt;R&gt;1&lt;/R&gt;&lt;C&gt;1&lt;/C&gt;&lt;D xsi:type="xsd:double"&gt;3346822&lt;/D&gt;&lt;/FQL&gt;&lt;FQL&gt;&lt;Q&gt;JP3116000005^FF_ASSETS(ANN_R,1/1/2018,12/31/2018)&lt;/Q&gt;&lt;R&gt;1&lt;/R&gt;&lt;C&gt;1&lt;/C&gt;&lt;D xsi:type="xsd:double"&gt;3079315&lt;/D&gt;&lt;/FQL&gt;&lt;FQL&gt;&lt;Q&gt;JP3116000005^FF_ASSETS(ANN_R,1/1/2019,12/31/2019)&lt;/Q&gt;&lt;R&gt;1&lt;/R&gt;&lt;C&gt;1&lt;/C&gt;&lt;D xsi:type="xsd:double"&gt;3140788&lt;/D&gt;&lt;/FQL&gt;&lt;FQL&gt;&lt;Q&gt;JP3116000005^FF_ASSETS(ANN_R,1/1/2020,12/31/2020)&lt;/Q&gt;&lt;R&gt;1&lt;/R&gt;&lt;C&gt;1&lt;/C&gt;&lt;D xsi:type="xsd:double"&gt;4439378&lt;/D&gt;&lt;/FQL&gt;&lt;FQL&gt;&lt;Q&gt;KR7028260008^FF_MKT_VAL(ANN_R,1/1/2016,12/31/2016)&lt;/Q&gt;&lt;R&gt;1&lt;/R&gt;&lt;C&gt;1&lt;/C&gt;&lt;D xsi:type="xsd:double"&gt;20698982.4405&lt;/D&gt;&lt;/FQL&gt;&lt;FQL&gt;&lt;Q&gt;KR7028260008^FF_MKT_VAL(ANN_R,1/1/2017,12/31/2017)&lt;/Q&gt;&lt;R&gt;1&lt;/R&gt;&lt;C&gt;1&lt;/C&gt;&lt;D xsi:type="xsd:double"&gt;20781448.506&lt;/D&gt;&lt;/FQL&gt;&lt;FQL&gt;&lt;Q&gt;KR7028260008^FF_MKT_VAL(ANN_R,1/1/2018,12/31/2018)&lt;/Q&gt;&lt;R&gt;1&lt;/R&gt;&lt;C&gt;1&lt;/C&gt;&lt;D xsi:type="xsd:double"&gt;17400324.312&lt;/D&gt;&lt;/FQL&gt;&lt;FQL&gt;&lt;Q&gt;KR7028260008^FF_MKT_VAL(ANN_R,1/1/2019,12/31/2019)&lt;/Q&gt;&lt;R&gt;1&lt;/R&gt;&lt;C&gt;1&lt;/C&gt;&lt;D xsi:type="xsd:double"&gt;17895120.1555&lt;/D&gt;&lt;/FQL&gt;&lt;FQL&gt;&lt;Q&gt;KR7028260008^FF_MKT_VAL(ANN_R,1/1/2020,12/31/2020)&lt;/Q&gt;&lt;R&gt;1&lt;/R&gt;&lt;C&gt;1&lt;/C&gt;&lt;D xsi:type="xsd:double"&gt;22760613.654&lt;/D&gt;&lt;/FQL&gt;&lt;FQL&gt;&lt;Q&gt;KR7028260008^FF_SHLDRS_EQ(ANN_R,1/1/2016,12/31/2016)&lt;/Q&gt;&lt;R&gt;1&lt;/R&gt;&lt;C&gt;1&lt;/C&gt;&lt;D xsi:type="xsd:double"&gt;18301586.55294&lt;/D&gt;&lt;/FQL&gt;&lt;FQL&gt;&lt;Q&gt;KR7028260008^FF_SHLDRS_EQ(ANN_R,1/1/2017,12/31/2017)&lt;/Q&gt;&lt;R&gt;1&lt;/R&gt;&lt;C&gt;1&lt;/C&gt;&lt;D xsi:type="xsd:double"&gt;22556751.66032&lt;/D&gt;&lt;/FQL&gt;&lt;FQL&gt;&lt;Q&gt;KR7028260008^FF_SHLDRS_EQ(ANN_R,1/1/2018,12/31/2018)&lt;/Q&gt;&lt;R&gt;1&lt;/R&gt;&lt;C&gt;1&lt;/C&gt;&lt;D xsi:type="xsd:double"&gt;19946590.008044&lt;/D&gt;&lt;/FQL&gt;&lt;FQL&gt;&lt;Q&gt;KR7028260008^FF_SHLDRS_EQ(ANN_R,1/1/2019,12/31/2019)&lt;/Q&gt;&lt;R&gt;1&lt;/R&gt;&lt;C&gt;1&lt;/C&gt;&lt;D xsi:type="xsd:double"&gt;24096133.986655&lt;/D&gt;&lt;/FQL&gt;&lt;FQL&gt;&lt;Q&gt;KR7028260008^FF_SHLDRS_EQ(ANN_R,1/1/2020,12/31/2020)&lt;/Q&gt;&lt;R&gt;1&lt;/R&gt;&lt;C&gt;1&lt;/C&gt;&lt;D xsi:type="xsd:double"&gt;30197977.885537&lt;/D&gt;&lt;/FQL&gt;&lt;FQL&gt;&lt;Q&gt;KR7028260008^FF_ASSETS(ANN_R,1/1/2016,12/31/2016)&lt;/Q&gt;&lt;R&gt;1&lt;/R&gt;&lt;C&gt;1&lt;/C&gt;&lt;D xsi:type="xsd:double"&gt;44458515.389663&lt;/D&gt;&lt;/FQL&gt;&lt;FQL&gt;&lt;Q&gt;KR7028260008^FF_ASSETS(ANN_R,1/1/2017,12/31/2017)&lt;/Q&gt;&lt;R&gt;1&lt;/R&gt;&lt;C&gt;1&lt;/C&gt;&lt;D xsi:type="xsd:double"&gt;49048902.93741&lt;/D&gt;&lt;/FQL&gt;&lt;FQL&gt;&lt;Q&gt;KR7028260008^FF_ASSETS(ANN_R,1/1/2018,12/31/2018)&lt;/Q&gt;&lt;R&gt;1&lt;/R&gt;&lt;C&gt;1&lt;/C&gt;&lt;D xsi:type="xsd:double"&gt;43674271.757716&lt;/D&gt;&lt;/FQL&gt;&lt;FQL&gt;&lt;Q&gt;KR7028260008^FF_ASSETS(ANN_R,1/1/2019,12/31/2019)&lt;/Q&gt;&lt;R&gt;1&lt;/R&gt;&lt;C&gt;1&lt;/C&gt;&lt;D xsi:type="xsd:double"&gt;45905516.600415&lt;/D&gt;&lt;/FQL&gt;&lt;FQL&gt;&lt;Q&gt;KR7028260008^FF_ASSETS(ANN_R,1/1/2020,12/31/2020)&lt;/Q&gt;&lt;R&gt;1&lt;/R&gt;&lt;C&gt;1&lt;/C&gt;&lt;D xsi:type="xsd:double"&gt;54331740.265746&lt;/D&gt;&lt;/FQL&gt;&lt;FQL&gt;&lt;Q&gt;JP3893600001^FF_MKT_VAL(ANN_R,1/1/2016,12/31/2016)&lt;/Q&gt;&lt;R&gt;1&lt;/R&gt;&lt;C&gt;1&lt;/C&gt;&lt;D xsi:type="xsd:double"&gt;2321299.50465&lt;/D&gt;&lt;/FQL&gt;&lt;FQL&gt;&lt;Q&gt;JP3893600001^FF_MKT_VAL(ANN_R,1/1/2017,12/31/2017)&lt;/Q&gt;&lt;R&gt;1&lt;/R&gt;&lt;C&gt;1&lt;/C&gt;&lt;D xsi:type="xsd:double"&gt;2844378.775875&lt;/D&gt;&lt;/FQL&gt;&lt;FQL&gt;&lt;Q&gt;JP3893600001^FF_MKT_VAL(ANN_R,1/1/2018,12/31/2018)&lt;/Q&gt;&lt;R&gt;1&lt;/R&gt;&lt;C&gt;1&lt;/C&gt;&lt;D xsi:type="xsd:double"&gt;3167288.98272&lt;/D&gt;&lt;/FQL&gt;&lt;FQL&gt;&lt;Q&gt;JP3893600001^FF_MKT_VAL(ANN_R,1/1/2019,12/31/2019)&lt;/Q&gt;&lt;R&gt;1&lt;/R&gt;&lt;C&gt;1&lt;/C&gt;&lt;D xsi:type="xsd:double"&gt;2986880.320228&lt;/D&gt;&lt;/FQL&gt;&lt;FQL&gt;&lt;Q&gt;JP3893600001^FF_MKT_VAL(ANN_R,1/1/2020,12/31/2020)&lt;/Q&gt;&lt;R&gt;1&lt;/R&gt;&lt;C&gt;1&lt;/C&gt;&lt;D xsi:type="xsd:double"&gt;2567226.7596865&lt;/D&gt;&lt;/FQL&gt;&lt;FQL&gt;&lt;Q&gt;JP3893600001^FF_SHLDRS_EQ(ANN_R,1/1/2016,12/31/2016)&lt;/Q&gt;&lt;R&gt;1&lt;/R&gt;&lt;C&gt;1&lt;/C&gt;&lt;D xsi:type="xsd:double"&gt;3379725&lt;/D&gt;&lt;/FQL&gt;&lt;FQL&gt;&lt;Q&gt;JP3893600001^FF_SHLDRS_EQ(ANN_R,1/1/2017,12/31/2017)&lt;/Q&gt;&lt;R&gt;1&lt;/R&gt;&lt;C&gt;1&lt;/C&gt;&lt;D xsi:type="xsd:double"&gt;3732179&lt;/D&gt;&lt;/FQL&gt;&lt;FQL&gt;&lt;Q&gt;JP3893600001^FF_SHLDRS_EQ(ANN_R,1/1/2018,12/31/2018)&lt;/Q&gt;&lt;R&gt;1&lt;/R&gt;&lt;C&gt;1&lt;/C&gt;&lt;D xsi:type="xsd:double"&gt;3974715&lt;/D&gt;&lt;/FQL&gt;&lt;FQL&gt;&lt;Q&gt;JP3893600001^FF_SHLDRS_EQ(ANN_R,1/1/2019,12/31/2019)&lt;/Q&gt;&lt;R&gt;1&lt;/R&gt;&lt;C&gt;1&lt;/C&gt;&lt;D xsi:type="xsd:double"&gt;4263166&lt;/D&gt;&lt;/FQL&gt;&lt;FQL&gt;&lt;Q&gt;JP3893600001^FF_SHLDRS_EQ(ANN_R,1/1/2020,12/31/2020)&lt;/Q&gt;&lt;R&gt;1&lt;/R&gt;&lt;C&gt;1&lt;/C&gt;&lt;D xsi:type="xsd:double"&gt;3817677&lt;/D&gt;&lt;/FQL&gt;&lt;FQL&gt;&lt;Q&gt;JP3893600001^FF_ASSETS(ANN_R,1/1/2016,12/31/2016)&lt;/Q&gt;&lt;R&gt;1&lt;/R&gt;&lt;C&gt;1&lt;/C&gt;&lt;D xsi:type="xsd:double"&gt;10910511&lt;/D&gt;&lt;/FQL&gt;&lt;FQL&gt;&lt;Q&gt;JP3893600001^FF_ASSETS(ANN_R,1/1/2017,12/31/2017)&lt;/Q&gt;&lt;R&gt;1&lt;/R&gt;&lt;C&gt;1&lt;/C&gt;&lt;D xsi:type="xsd:double"&gt;11501013&lt;/D&gt;&lt;/FQL&gt;&lt;FQL&gt;&lt;Q&gt;JP3893600001^FF_ASSETS(ANN_R,1/1/2018,12/31/2018)&lt;/Q&gt;&lt;R&gt;1&lt;/R&gt;&lt;C&gt;1&lt;/C&gt;&lt;D xsi:type="xsd:double"&gt;11306660&lt;/D&gt;&lt;/FQL&gt;&lt;FQL&gt;&lt;Q&gt;JP3893600001^FF_ASSETS(ANN_R,1/1/2019,12/31/2019)&lt;/Q&gt;&lt;R&gt;1&lt;/R&gt;&lt;C&gt;1&lt;/C&gt;&lt;D xsi:type="xsd:double"&gt;11945779&lt;/D&gt;&lt;/FQL&gt;&lt;FQL&gt;&lt;Q&gt;JP3893600001^FF_ASSETS(ANN_R,1/1/2020,12/31/2020)&lt;/Q&gt;&lt;R&gt;1&lt;/R&gt;&lt;C&gt;1&lt;/C&gt;&lt;D xsi:type="xsd:double"&gt;11806292&lt;/D&gt;&lt;/FQL&gt;&lt;FQL&gt;&lt;Q&gt;JP3592200004^FF_MKT_VAL(ANN_R,1/1/2016,12/31/2016)&lt;/Q&gt;&lt;R&gt;1&lt;/R&gt;&lt;C&gt;1&lt;/C&gt;&lt;D xsi:type="xsd:double"&gt;927249.912216&lt;/D&gt;&lt;/FQL&gt;&lt;FQL&gt;&lt;Q&gt;JP3592200004^FF_MKT_VAL(ANN_R,1/1/2017,12/31/2017)&lt;/Q&gt;&lt;R&gt;1&lt;/R&gt;&lt;C&gt;1&lt;/C&gt;&lt;D xsi:type="xsd:double"&gt;1022041.416559&lt;/D&gt;&lt;/FQL&gt;&lt;FQL&gt;&lt;Q&gt;JP3592200004^FF_MKT_VAL(ANN_R,1/1/2018,12/31/2018)&lt;/Q&gt;&lt;R&gt;1&lt;/R&gt;&lt;C&gt;1&lt;/C&gt;&lt;D xsi:type="xsd:double"&gt;2007069.2334&lt;/D&gt;&lt;/FQL&gt;&lt;FQL&gt;&lt;Q&gt;JP3592200004^FF_MKT_VAL(ANN_R,1/1/2019,12/31/2019)&lt;/Q&gt;&lt;R&gt;1&lt;/R&gt;&lt;C&gt;1&lt;/C&gt;&lt;D xsi:type="xsd:double"&gt;1907958.99105&lt;/D&gt;&lt;/FQL&gt;&lt;FQL&gt;&lt;Q&gt;JP3592200004^FF_MKT_VAL(ANN_R,1/1/2020,12/31/2020)&lt;/Q&gt;&lt;R&gt;1&lt;/R&gt;&lt;C&gt;1&lt;/C&gt;&lt;D xsi:type="xsd:double"&gt;1079515.51148&lt;/D&gt;&lt;/FQL&gt;&lt;FQL&gt;&lt;Q&gt;JP3592200004^FF_SHLDRS_EQ(ANN_R,1/1/2016,12/31/2016)&lt;/Q&gt;&lt;R&gt;1&lt;/R&gt;&lt;C&gt;1&lt;/C&gt;&lt;D xsi:type="xsd:double"&gt;328874&lt;/D&gt;&lt;/FQL&gt;&lt;FQL&gt;&lt;Q&gt;JP3592200004^FF_SHLDRS_EQ(ANN_R,1/1/2017,12/31/2017)&lt;/Q&gt;&lt;R&gt;1&lt;/R&gt;&lt;C&gt;1&lt;/C&gt;&lt;D xsi:type="xsd:double"&gt;-552947&lt;/D&gt;&lt;/FQL&gt;&lt;FQL&gt;&lt;Q&gt;JP3592200004^FF_SHLDRS_EQ(ANN_R,1/1/2018,12/31/2018)&lt;/Q&gt;&lt;R&gt;1&lt;/R&gt;&lt;C&gt;1&lt;/C&gt;&lt;D xsi:type="xsd:double"&gt;783135&lt;/D&gt;&lt;/FQL&gt;&lt;FQL&gt;&lt;Q&gt;JP3592200004^FF_SHLDRS_EQ(ANN_R,1/1/2019,12/31/2019)&lt;/Q&gt;&lt;R&gt;1&lt;/R&gt;&lt;C&gt;1&lt;/C&gt;&lt;D xsi:type="xsd:double"&gt;1456659&lt;/D&gt;&lt;/FQL&gt;&lt;FQL&gt;&lt;Q&gt;JP3592200004^FF_SHLDRS_EQ(ANN_R,1/1/2020,12/31/2020)&lt;/Q&gt;&lt;R&gt;1&lt;/R&gt;&lt;C&gt;1&lt;/C&gt;&lt;D xsi:type="xsd:double"&gt;939806&lt;/D&gt;&lt;/FQL&gt;&lt;FQL&gt;&lt;Q&gt;JP3592200004^FF_ASSETS(ANN_R,1/1/2016,12/31/2016)&lt;/Q&gt;&lt;R&gt;1&lt;/R&gt;&lt;C&gt;1&lt;/C&gt;&lt;D xsi:type="xsd:double"&gt;5433341&lt;/D&gt;&lt;/FQL&gt;&lt;FQL&gt;&lt;Q&gt;JP3592200004^FF_ASSETS(ANN_R,1/1/2017,12/31/2017)&lt;/Q&gt;&lt;R&gt;1&lt;/R&gt;&lt;C&gt;1&lt;/C&gt;&lt;D xsi:type="xsd:double"&gt;4269513&lt;/D&gt;&lt;/FQL&gt;&lt;FQL&gt;&lt;Q&gt;JP3592200004^FF_ASSETS(ANN_R,1/1/2018,12/31/2018)&lt;/Q&gt;&lt;R&gt;1&lt;/R&gt;&lt;C&gt;1&lt;/C&gt;&lt;D xsi:type="xsd:double"&gt;4458211&lt;/D&gt;&lt;/FQL&gt;&lt;FQL&gt;&lt;Q&gt;JP3592200004^FF_ASSETS(ANN_R,1/1/2019,12/31/2019)&lt;/Q&gt;&lt;R&gt;1&lt;/R&gt;&lt;C&gt;1&lt;/C&gt;&lt;D xsi:type="xsd:double"&gt;4297344&lt;/D&gt;&lt;/FQL&gt;&lt;FQL&gt;&lt;Q&gt;JP3592200004^FF_ASSETS(ANN_R,1/1/2020,12/31/2020)&lt;/Q&gt;&lt;R&gt;1&lt;/R&gt;&lt;C&gt;1&lt;/C&gt;&lt;D xsi:type="xsd:double"&gt;3383433&lt;/D&gt;&lt;/FQL&gt;&lt;FQL&gt;&lt;Q&gt;JP3566800003^FF_MKT_VAL(ANN_R,1/1/2016,12/31/2016)&lt;/Q&gt;&lt;R&gt;1&lt;/R&gt;&lt;C&gt;1&lt;/C&gt;&lt;D xsi:type="xsd:double"&gt;3917288.55372&lt;/D&gt;&lt;/FQL&gt;&lt;FQL&gt;&lt;Q&gt;JP3566800003^FF_MKT_VAL(ANN_R,1/1/2017,12/31/2017)&lt;/Q&gt;&lt;R&gt;1&lt;/R&gt;&lt;C&gt;1&lt;/C&gt;&lt;D xsi:type="xsd:double"&gt;3569935.92796&lt;/D&gt;&lt;/FQL&gt;&lt;FQL&gt;&lt;Q&gt;JP3566800003^FF_MKT_VAL(ANN_R,1/1/2018,12/31/2018)&lt;/Q&gt;&lt;R&gt;1&lt;/R&gt;&lt;C&gt;1&lt;/C&gt;&lt;D xsi:type="xsd:double"&gt;3941982.43263&lt;/D&gt;&lt;/FQL&gt;&lt;FQL&gt;&lt;Q&gt;JP3566800003^FF_MKT_VAL(ANN_R,1/1/2019,12/31/2019)&lt;/Q&gt;&lt;R&gt;1&lt;/R&gt;&lt;C&gt;1&lt;/C&gt;&lt;D xsi:type="xsd:double"&gt;5041138.15311&lt;/D&gt;&lt;/FQL&gt;&lt;FQL&gt;&lt;Q&gt;JP3566800003^FF_MKT_VAL(ANN_R,1/1/2020,12/31/2020)&lt;/Q&gt;&lt;R&gt;1&lt;/R&gt;&lt;C&gt;1&lt;/C&gt;&lt;D xsi:type="xsd:double"&gt;3400870.86892&lt;/D&gt;&lt;/FQL&gt;&lt;FQL&gt;&lt;Q&gt;JP3566800003^FF_SHLDRS_EQ(ANN_R,1/1/2016,12/31/2016)&lt;/Q&gt;&lt;R&gt;1&lt;/R&gt;&lt;C&gt;1&lt;/C&gt;&lt;D xsi:type="xsd:double"&gt;2316398&lt;/D&gt;&lt;/FQL&gt;&lt;FQL&gt;&lt;Q&gt;JP3566800003^FF_SHLDRS_EQ(ANN_R,1/1/2017,12/31/2017)&lt;/Q&gt;&lt;R&gt;1&lt;/R&gt;&lt;C&gt;1&lt;/C&gt;&lt;D xsi:type="xsd:double"&gt;2692452&lt;/D&gt;&lt;/FQL&gt;&lt;FQL&gt;&lt;Q&gt;JP3566800003^FF_SHLDRS_EQ(ANN_R,1/1/2018,12/31/2018)&lt;/Q&gt;&lt;R&gt;1&lt;/R&gt;&lt;C&gt;1&lt;/C&gt;&lt;D xsi:type="xsd:double"&gt;3055410&lt;/D&gt;&lt;/FQL&gt;&lt;FQL&gt;&lt;Q&gt;JP3566800003^FF_SHLDRS_EQ(ANN_R,1/1/2019,12/31/2019)&lt;/Q&gt;&lt;R&gt;1&lt;/R&gt;&lt;C&gt;1&lt;/C&gt;&lt;D xsi:type="xsd:double"&gt;3471295&lt;/D&gt;&lt;/FQL&gt;&lt;FQL&gt;&lt;Q&gt;JP3566800003^FF_SHLDRS_EQ(ANN_R,1/1/2020,12/31/2020)&lt;/Q&gt;&lt;R&gt;1&lt;/R&gt;&lt;C&gt;1&lt;/C&gt;&lt;D xsi:type="xsd:double"&gt;3831834&lt;/D&gt;&lt;/FQL&gt;&lt;FQL&gt;&lt;Q&gt;JP3566800003^FF_ASSETS(ANN_R,1/1/2016,12/31/2016)&lt;/Q&gt;&lt;R&gt;1&lt;/R&gt;&lt;C&gt;1&lt;/C&gt;&lt;D xsi:type="xsd:double"&gt;5268544&lt;/D&gt;&lt;/FQL&gt;&lt;FQL&gt;&lt;Q&gt;JP3566800003^FF_ASSETS(ANN_R,1/1/2017,12/31/2017)&lt;/Q&gt;&lt;R&gt;1&lt;/R&gt;&lt;C&gt;1&lt;/C&gt;&lt;D xsi:type="xsd:double"&gt;7052675&lt;/D&gt;&lt;/FQL&gt;&lt;FQL&gt;&lt;Q&gt;JP3566800003^FF_ASSETS(ANN_R,1/1/2018,12/31/2018)&lt;/Q&gt;&lt;R&gt;1&lt;/R&gt;&lt;C&gt;1&lt;/C&gt;&lt;D xsi:type="xsd:double"&gt;8908682&lt;/D&gt;&lt;/FQL&gt;&lt;FQL&gt;&lt;Q&gt;JP3566800003^FF_ASSETS(ANN_R,1/1/2019,12/31/2019)&lt;/Q&gt;&lt;R&gt;1&lt;/R&gt;&lt;C&gt;1&lt;/C&gt;&lt;D xsi:type="xsd:double"&gt;9295745&lt;/D&gt;&lt;/FQL&gt;&lt;FQL&gt;&lt;Q&gt;JP3566800003^FF_ASSETS(ANN_R,1/1/2020,12/31/2020)&lt;/Q&gt;&lt;R&gt;1&lt;/R&gt;&lt;C&gt;1&lt;/C&gt;&lt;D xsi:type="xsd:double"&gt;9603126&lt;/D&gt;&lt;/FQL&gt;&lt;FQL&gt;&lt;Q&gt;JP3854600008^FF_MKT_VAL(ANN_R,1/1/2016,12/31/2016)&lt;/Q&gt;&lt;R&gt;1&lt;/R&gt;&lt;C&gt;1&lt;/C&gt;&lt;D xsi:type="xsd:double"&gt;5561846.939634&lt;/D&gt;&lt;/FQL&gt;&lt;FQL&gt;&lt;Q&gt;JP3854600008^FF_MKT_VAL(ANN_R,1/1/2017,12/31/2017)&lt;/Q&gt;&lt;R&gt;1&lt;/R&gt;&lt;C&gt;1&lt;/C&gt;&lt;D xsi:type="xsd:double"&gt;6039441.603645&lt;/D&gt;&lt;/FQL&gt;&lt;FQL&gt;&lt;Q&gt;JP3854600008^FF_MKT_VAL(ANN_R,1/1/2018,12/31/2018)&lt;/Q&gt;&lt;R&gt;1&lt;/R&gt;&lt;C&gt;1&lt;/C&gt;&lt;D xsi:type="xsd:double"&gt;6508496.8029&lt;/D&gt;&lt;/FQL&gt;&lt;FQL&gt;&lt;Q&gt;JP3854600008^FF_MKT_VAL(ANN_R,1/1/2019,12/31/2019)&lt;/Q&gt;&lt;R&gt;1&lt;/R&gt;&lt;C&gt;1&lt;/C&gt;&lt;D xsi:type="xsd:double"&gt;5269886.348075&lt;/D&gt;&lt;/FQL&gt;&lt;FQL&gt;&lt;Q&gt;JP3854600008^FF_MKT_VAL(ANN_R,1/1/202</t>
        </r>
      </text>
    </comment>
    <comment ref="A25" authorId="0" shapeId="0" xr:uid="{7D832E6A-0DB3-427A-8BB7-976BC82B7C62}">
      <text>
        <r>
          <rPr>
            <b/>
            <sz val="9"/>
            <color indexed="81"/>
            <rFont val="Tahoma"/>
            <charset val="1"/>
          </rPr>
          <t>0,12/31/2020)&lt;/Q&gt;&lt;R&gt;1&lt;/R&gt;&lt;C&gt;1&lt;/C&gt;&lt;D xsi:type="xsd:double"&gt;4195661.77998&lt;/D&gt;&lt;/FQL&gt;&lt;FQL&gt;&lt;Q&gt;JP3854600008^FF_SHLDRS_EQ(ANN_R,1/1/2016,12/31/2016)&lt;/Q&gt;&lt;R&gt;1&lt;/R&gt;&lt;C&gt;1&lt;/C&gt;&lt;D xsi:type="xsd:double"&gt;6761433&lt;/D&gt;&lt;/FQL&gt;&lt;FQL&gt;&lt;Q&gt;JP3854600008^FF_SHLDRS_EQ(ANN_R,1/1/2017,12/31/2017)&lt;/Q&gt;&lt;R&gt;1&lt;/R&gt;&lt;C&gt;1&lt;/C&gt;&lt;D xsi:type="xsd:double"&gt;7295296&lt;/D&gt;&lt;/FQL&gt;&lt;FQL&gt;&lt;Q&gt;JP3854600008^FF_SHLDRS_EQ(ANN_R,1/1/2018,12/31/2018)&lt;/Q&gt;&lt;R&gt;1&lt;/R&gt;&lt;C&gt;1&lt;/C&gt;&lt;D xsi:type="xsd:double"&gt;7933538&lt;/D&gt;&lt;/FQL&gt;&lt;FQL&gt;&lt;Q&gt;JP3854600008^FF_SHLDRS_EQ(ANN_R,1/1/2019,12/31/2019)&lt;/Q&gt;&lt;R&gt;1&lt;/R&gt;&lt;C&gt;1&lt;/C&gt;&lt;D xsi:type="xsd:double"&gt;8267720&lt;/D&gt;&lt;/FQL&gt;&lt;FQL&gt;&lt;Q&gt;JP3854600008^FF_SHLDRS_EQ(ANN_R,1/1/2020,12/31/2020)&lt;/Q&gt;&lt;R&gt;1&lt;/R&gt;&lt;C&gt;1&lt;/C&gt;&lt;D xsi:type="xsd:double"&gt;8012259&lt;/D&gt;&lt;/FQL&gt;&lt;FQL&gt;&lt;Q&gt;JP3854600008^FF_ASSETS(ANN_R,1/1/2016,12/31/2016)&lt;/Q&gt;&lt;R&gt;1&lt;/R&gt;&lt;C&gt;1&lt;/C&gt;&lt;D xsi:type="xsd:double"&gt;18229294&lt;/D&gt;&lt;/FQL&gt;&lt;FQL&gt;&lt;Q&gt;JP3854600008^FF_ASSETS(ANN_R,1/1/2017,12/31/2017)&lt;/Q&gt;&lt;R&gt;1&lt;/R&gt;&lt;C&gt;1&lt;/C&gt;&lt;D xsi:type="xsd:double"&gt;18958123&lt;/D&gt;&lt;/FQL&gt;&lt;FQL&gt;&lt;Q&gt;JP3854600008^FF_ASSETS(ANN_R,1/1/2018,12/31/2018)&lt;/Q&gt;&lt;R&gt;1&lt;/R&gt;&lt;C&gt;1&lt;/C&gt;&lt;D xsi:type="xsd:double"&gt;19349164&lt;/D&gt;&lt;/FQL&gt;&lt;FQL&gt;&lt;Q&gt;JP3854600008^FF_ASSETS(ANN_R,1/1/2019,12/31/2019)&lt;/Q&gt;&lt;R&gt;1&lt;/R&gt;&lt;C&gt;1&lt;/C&gt;&lt;D xsi:type="xsd:double"&gt;20419122&lt;/D&gt;&lt;/FQL&gt;&lt;FQL&gt;&lt;Q&gt;JP3854600008^FF_ASSETS(ANN_R,1/1/2020,12/31/2020)&lt;/Q&gt;&lt;R&gt;1&lt;/R&gt;&lt;C&gt;1&lt;/C&gt;&lt;D xsi:type="xsd:double"&gt;20461465&lt;/D&gt;&lt;/FQL&gt;&lt;FQL&gt;&lt;Q&gt;JP3778630008^FF_MKT_VAL(ANN_R,1/1/2016,12/31/2016)&lt;/Q&gt;&lt;R&gt;1&lt;/R&gt;&lt;C&gt;1&lt;/C&gt;&lt;D xsi:type="xsd:double"&gt;539090.87949&lt;/D&gt;&lt;/FQL&gt;&lt;FQL&gt;&lt;Q&gt;JP3778630008^FF_MKT_VAL(ANN_R,1/1/2017,12/31/2017)&lt;/Q&gt;&lt;R&gt;1&lt;/R&gt;&lt;C&gt;1&lt;/C&gt;&lt;D xsi:type="xsd:double"&gt;731485.8486&lt;/D&gt;&lt;/FQL&gt;&lt;FQL&gt;&lt;Q&gt;JP3778630008^FF_MKT_VAL(ANN_R,1/1/2018,12/31/2018)&lt;/Q&gt;&lt;R&gt;1&lt;/R&gt;&lt;C&gt;1&lt;/C&gt;&lt;D xsi:type="xsd:double"&gt;768061.546005&lt;/D&gt;&lt;/FQL&gt;&lt;FQL&gt;&lt;Q&gt;JP3778630008^FF_MKT_VAL(ANN_R,1/1/2019,12/31/2019)&lt;/Q&gt;&lt;R&gt;1&lt;/R&gt;&lt;C&gt;1&lt;/C&gt;&lt;D xsi:type="xsd:double"&gt;1140713.20362&lt;/D&gt;&lt;/FQL&gt;&lt;FQL&gt;&lt;Q&gt;JP3778630008^FF_MKT_VAL(ANN_R,1/1/2020,12/31/2020)&lt;/Q&gt;&lt;R&gt;1&lt;/R&gt;&lt;C&gt;1&lt;/C&gt;&lt;D xsi:type="xsd:double"&gt;1151320.23888&lt;/D&gt;&lt;/FQL&gt;&lt;FQL&gt;&lt;Q&gt;JP3778630008^FF_SHLDRS_EQ(ANN_R,1/1/2016,12/31/2016)&lt;/Q&gt;&lt;R&gt;1&lt;/R&gt;&lt;C&gt;1&lt;/C&gt;&lt;D xsi:type="xsd:double"&gt;316763&lt;/D&gt;&lt;/FQL&gt;&lt;FQL&gt;&lt;Q&gt;JP3778630008^FF_SHLDRS_EQ(ANN_R,1/1/2017,12/31/2017)&lt;/Q&gt;&lt;R&gt;1&lt;/R&gt;&lt;C&gt;1&lt;/C&gt;&lt;D xsi:type="xsd:double"&gt;348207&lt;/D&gt;&lt;/FQL&gt;&lt;FQL&gt;&lt;Q&gt;JP3778630008^FF_SHLDRS_EQ(ANN_R,1/1/2018,12/31/2018)&lt;/Q&gt;&lt;R&gt;1&lt;/R&gt;&lt;C&gt;1&lt;/C&gt;&lt;D xsi:type="xsd:double"&gt;386557&lt;/D&gt;&lt;/FQL&gt;&lt;FQL&gt;&lt;Q&gt;JP3778630008^FF_SHLDRS_EQ(ANN_R,1/1/2019,12/31/2019)&lt;/Q&gt;&lt;R&gt;1&lt;/R&gt;&lt;C&gt;1&lt;/C&gt;&lt;D xsi:type="xsd:double"&gt;429032&lt;/D&gt;&lt;/FQL&gt;&lt;FQL&gt;&lt;Q&gt;JP3778630008^FF_SHLDRS_EQ(ANN_R,1/1/2020,12/31/2020)&lt;/Q&gt;&lt;R&gt;1&lt;/R&gt;&lt;C&gt;1&lt;/C&gt;&lt;D xsi:type="xsd:double"&gt;449292&lt;/D&gt;&lt;/FQL&gt;&lt;FQL&gt;&lt;Q&gt;JP3778630008^FF_ASSETS(ANN_R,1/1/2016,12/31/2016)&lt;/Q&gt;&lt;R&gt;1&lt;/R&gt;&lt;C&gt;1&lt;/C&gt;&lt;D xsi:type="xsd:double"&gt;448336&lt;/D&gt;&lt;/FQL&gt;&lt;FQL&gt;&lt;Q&gt;JP3778630008^FF_ASSETS(ANN_R,1/1/2017,12/31/2017)&lt;/Q&gt;&lt;R&gt;1&lt;/R&gt;&lt;C&gt;1&lt;/C&gt;&lt;D xsi:type="xsd:double"&gt;488032&lt;/D&gt;&lt;/FQL&gt;&lt;FQL&gt;&lt;Q&gt;JP3778630008^FF_ASSETS(ANN_R,1/1/2018,12/31/2018)&lt;/Q&gt;&lt;R&gt;1&lt;/R&gt;&lt;C&gt;1&lt;/C&gt;&lt;D xsi:type="xsd:double"&gt;540490&lt;/D&gt;&lt;/FQL&gt;&lt;FQL&gt;&lt;Q&gt;JP3778630008^FF_ASSETS(ANN_R,1/1/2019,12/31/2019)&lt;/Q&gt;&lt;R&gt;1&lt;/R&gt;&lt;C&gt;1&lt;/C&gt;&lt;D xsi:type="xsd:double"&gt;612955&lt;/D&gt;&lt;/FQL&gt;&lt;FQL&gt;&lt;Q&gt;JP3778630008^FF_ASSETS(ANN_R,1/1/2020,12/31/2020)&lt;/Q&gt;&lt;R&gt;1&lt;/R&gt;&lt;C&gt;1&lt;/C&gt;&lt;D xsi:type="xsd:double"&gt;619819&lt;/D&gt;&lt;/FQL&gt;&lt;FQL&gt;&lt;Q&gt;JP3519400000^FF_MKT_VAL(ANN_R,1/1/2016,12/31/2016)&lt;/Q&gt;&lt;R&gt;1&lt;/R&gt;&lt;C&gt;1&lt;/C&gt;&lt;D xsi:type="xsd:double"&gt;1832728.92528&lt;/D&gt;&lt;/FQL&gt;&lt;FQL&gt;&lt;Q&gt;JP3519400000^FF_MKT_VAL(ANN_R,1/1/2017,12/31/2017)&lt;/Q&gt;&lt;R&gt;1&lt;/R&gt;&lt;C&gt;1&lt;/C&gt;&lt;D xsi:type="xsd:double"&gt;3154897.18533999&lt;/D&gt;&lt;/FQL&gt;&lt;FQL&gt;&lt;Q&gt;JP3519400000^FF_MKT_VAL(ANN_R,1/1/2018,12/31/2018)&lt;/Q&gt;&lt;R&gt;1&lt;/R&gt;&lt;C&gt;1&lt;/C&gt;&lt;D xsi:type="xsd:double"&gt;3491304.91687999&lt;/D&gt;&lt;/FQL&gt;&lt;FQL&gt;&lt;Q&gt;JP3519400000^FF_MKT_VAL(ANN_R,1/1/2019,12/31/2019)&lt;/Q&gt;&lt;R&gt;1&lt;/R&gt;&lt;C&gt;1&lt;/C&gt;&lt;D xsi:type="xsd:double"&gt;5519037.2328&lt;/D&gt;&lt;/FQL&gt;&lt;FQL&gt;&lt;Q&gt;JP3519400000^FF_MKT_VAL(ANN_R,1/1/2020,12/31/2020)&lt;/Q&gt;&lt;R&gt;1&lt;/R&gt;&lt;C&gt;1&lt;/C&gt;&lt;D xsi:type="xsd:double"&gt;9046222.558743&lt;/D&gt;&lt;/FQL&gt;&lt;FQL&gt;&lt;Q&gt;JP3519400000^FF_SHLDRS_EQ(ANN_R,1/1/2016,12/31/2016)&lt;/Q&gt;&lt;R&gt;1&lt;/R&gt;&lt;C&gt;1&lt;/C&gt;&lt;D xsi:type="xsd:double"&gt;645508&lt;/D&gt;&lt;/FQL&gt;&lt;FQL&gt;&lt;Q&gt;JP3519400000^FF_SHLDRS_EQ(ANN_R,1/1/2017,12/31/2017)&lt;/Q&gt;&lt;R&gt;1&lt;/R&gt;&lt;C&gt;1&lt;/C&gt;&lt;D xsi:type="xsd:double"&gt;691924&lt;/D&gt;&lt;/FQL&gt;&lt;FQL&gt;&lt;Q&gt;JP3519400000^FF_SHLDRS_EQ(ANN_R,1/1/2018,12/31/2018)&lt;/Q&gt;&lt;R&gt;1&lt;/R&gt;&lt;C&gt;1&lt;/C&gt;&lt;D xsi:type="xsd:double"&gt;755865&lt;/D&gt;&lt;/FQL&gt;&lt;FQL&gt;&lt;Q&gt;JP3519400000^FF_SHLDRS_EQ(ANN_R,1/1/2019,12/31/2019)&lt;/Q&gt;&lt;R&gt;1&lt;/R&gt;&lt;C&gt;1&lt;/C&gt;&lt;D xsi:type="xsd:double"&gt;853985&lt;/D&gt;&lt;/FQL&gt;&lt;FQL&gt;&lt;Q&gt;JP3519400000^FF_SHLDRS_EQ(ANN_R,1/1/2020,12/31/2020)&lt;/Q&gt;&lt;R&gt;1&lt;/R&gt;&lt;C&gt;1&lt;/C&gt;&lt;D xsi:type="xsd:double"&gt;980003&lt;/D&gt;&lt;/FQL&gt;&lt;FQL&gt;&lt;Q&gt;JP3519400000^FF_ASSETS(ANN_R,1/1/2016,12/31/2016)&lt;/Q&gt;&lt;R&gt;1&lt;/R&gt;&lt;C&gt;1&lt;/C&gt;&lt;D xsi:type="xsd:double"&gt;806285&lt;/D&gt;&lt;/FQL&gt;&lt;FQL&gt;&lt;Q&gt;JP3519400000^FF_ASSETS(ANN_R,1/1/2017,12/31/2017)&lt;/Q&gt;&lt;R&gt;1&lt;/R&gt;&lt;C&gt;1&lt;/C&gt;&lt;D xsi:type="xsd:double"&gt;852473&lt;/D&gt;&lt;/FQL&gt;&lt;FQL&gt;&lt;Q&gt;JP3519400000^FF_ASSETS(ANN_R,1/1/2018,12/31/2018)&lt;/Q&gt;&lt;R&gt;1&lt;/R&gt;&lt;C&gt;1&lt;/C&gt;&lt;D xsi:type="xsd:double"&gt;919548&lt;/D&gt;&lt;/FQL&gt;&lt;FQL&gt;&lt;Q&gt;JP3519400000^FF_ASSETS(ANN_R,1/1/2019,12/31/2019)&lt;/Q&gt;&lt;R&gt;1&lt;/R&gt;&lt;C&gt;1&lt;/C&gt;&lt;D xsi:type="xsd:double"&gt;1058915&lt;/D&gt;&lt;/FQL&gt;&lt;FQL&gt;&lt;Q&gt;JP3519400000^FF_ASSETS(ANN_R,1/1/2020,12/31/2020)&lt;/Q&gt;&lt;R&gt;1&lt;/R&gt;&lt;C&gt;1&lt;/C&gt;&lt;D xsi:type="xsd:double"&gt;1235498&lt;/D&gt;&lt;/FQL&gt;&lt;FQL&gt;&lt;Q&gt;KR7017670001^FF_MKT_VAL(ANN_R,1/1/2016,12/31/2016)&lt;/Q&gt;&lt;R&gt;1&lt;/R&gt;&lt;C&gt;1&lt;/C&gt;&lt;D xsi:type="xsd:double"&gt;15816451.8399998&lt;/D&gt;&lt;/FQL&gt;&lt;FQL&gt;&lt;Q&gt;KR7017670001^FF_MKT_VAL(ANN_R,1/1/2017,12/31/2017)&lt;/Q&gt;&lt;R&gt;1&lt;/R&gt;&lt;C&gt;1&lt;/C&gt;&lt;D xsi:type="xsd:double"&gt;18852645.7199998&lt;/D&gt;&lt;/FQL&gt;&lt;FQL&gt;&lt;Q&gt;KR7017670001^FF_MKT_VAL(ANN_R,1/1/2018,12/31/2018)&lt;/Q&gt;&lt;R&gt;1&lt;/R&gt;&lt;C&gt;1&lt;/C&gt;&lt;D xsi:type="xsd:double"&gt;19368918.6460003&lt;/D&gt;&lt;/FQL&gt;&lt;FQL&gt;&lt;Q&gt;KR7017670001^FF_MKT_VAL(ANN_R,1/1/2019,12/31/2019)&lt;/Q&gt;&lt;R&gt;1&lt;/R&gt;&lt;C&gt;1&lt;/C&gt;&lt;D xsi:type="xsd:double"&gt;17406476.086729&lt;/D&gt;&lt;/FQL&gt;&lt;FQL&gt;&lt;Q&gt;KR7017670001^FF_MKT_VAL(ANN_R,1/1/2020,12/31/2020)&lt;/Q&gt;&lt;R&gt;1&lt;/R&gt;&lt;C&gt;1&lt;/C&gt;&lt;D xsi:type="xsd:double"&gt;16975863.8405431&lt;/D&gt;&lt;/FQL&gt;&lt;FQL&gt;&lt;Q&gt;KR7017670001^FF_SHLDRS_EQ(ANN_R,1/1/2016,12/31/2016)&lt;/Q&gt;&lt;R&gt;1&lt;/R&gt;&lt;C&gt;1&lt;/C&gt;&lt;D xsi:type="xsd:double"&gt;15572881&lt;/D&gt;&lt;/FQL&gt;&lt;FQL&gt;&lt;Q&gt;KR7017670001^FF_SHLDRS_EQ(ANN_R,1/1/2017,12/31/2017)&lt;/Q&gt;&lt;R&gt;1&lt;/R&gt;&lt;C&gt;1&lt;/C&gt;&lt;D xsi:type="xsd:double"&gt;17443621&lt;/D&gt;&lt;/FQL&gt;&lt;FQL&gt;&lt;Q&gt;KR7017670001^FF_SHLDRS_EQ(ANN_R,1/1/2018,12/31/2018)&lt;/Q&gt;&lt;R&gt;1&lt;/R&gt;&lt;C&gt;1&lt;/C&gt;&lt;D xsi:type="xsd:double"&gt;22072063&lt;/D&gt;&lt;/FQL&gt;&lt;FQL&gt;&lt;Q&gt;KR7017670001^FF_SHLDRS_EQ(ANN_R,1/1/2019,12/31/2019)&lt;/Q&gt;&lt;R&gt;1&lt;/R&gt;&lt;C&gt;1&lt;/C&gt;&lt;D xsi:type="xsd:double"&gt;22551468&lt;/D&gt;&lt;/FQL&gt;&lt;FQL&gt;&lt;Q&gt;KR7017670001^FF_SHLDRS_EQ(ANN_R,1/1/2020,12/31/2020)&lt;/Q&gt;&lt;R&gt;1&lt;/R&gt;&lt;C&gt;1&lt;/C&gt;&lt;D xsi:type="xsd:double"&gt;23345135&lt;/D&gt;&lt;/FQL&gt;&lt;FQL&gt;&lt;Q&gt;KR7017670001^FF_ASSETS(ANN_R,1/1/2016,12/31/2016)&lt;/Q&gt;&lt;R&gt;1&lt;/R&gt;&lt;C&gt;1&lt;/C&gt;&lt;D xsi:type="xsd:double"&gt;31297663&lt;/D&gt;&lt;/FQL&gt;&lt;FQL&gt;&lt;Q&gt;KR7017670001^FF_ASSETS(ANN_R,1/1/2017,12/31/2017)&lt;/Q&gt;&lt;R&gt;1&lt;/R&gt;&lt;C&gt;1&lt;/C&gt;&lt;D xsi:type="xsd:double"&gt;33428669&lt;/D&gt;&lt;/FQL&gt;&lt;FQL&gt;&lt;Q&gt;KR7017670001^FF_ASSETS(ANN_R,1/1/2018,12/31/2018)&lt;/Q&gt;&lt;R&gt;1&lt;/R&gt;&lt;C&gt;1&lt;/C&gt;&lt;D xsi:type="xsd:double"&gt;42369111&lt;/D&gt;&lt;/FQL&gt;&lt;FQL&gt;&lt;Q&gt;KR7017670001^FF_ASSETS(ANN_R,1/1/2019,12/31/2019)&lt;/Q&gt;&lt;R&gt;1&lt;/R&gt;&lt;C&gt;1&lt;/C&gt;&lt;D xsi:type="xsd:double"&gt;45202368&lt;/D&gt;&lt;/FQL&gt;&lt;FQL&gt;&lt;Q&gt;KR7017670001^FF_ASSETS(ANN_R,1/1/2020,12/31/2020)&lt;/Q&gt;&lt;R&gt;1&lt;/R&gt;&lt;C&gt;1&lt;/C&gt;&lt;D xsi:type="xsd:double"&gt;47906957&lt;/D&gt;&lt;/FQL&gt;&lt;FQL&gt;&lt;Q&gt;JP3546800008^FF_MKT_VAL(ANN_R,1/1/2016,12/31/2016)&lt;/Q&gt;&lt;R&gt;1&lt;/R&gt;&lt;C&gt;1&lt;/C&gt;&lt;D xsi:type="xsd:double"&gt;1464583.16721&lt;/D&gt;&lt;/FQL&gt;&lt;FQL&gt;&lt;Q&gt;JP3546800008^FF_MKT_VAL(ANN_R,1/1/2017,12/31/2017)&lt;/Q&gt;&lt;R&gt;1&lt;/R&gt;&lt;C&gt;1&lt;/C&gt;&lt;D xsi:type="xsd:double"&gt;1360398.835&lt;/D&gt;&lt;/FQL&gt;&lt;FQL&gt;&lt;Q&gt;JP3546800008^FF_MKT_VAL(ANN_R,1/1/2018,12/31/2018)&lt;/Q&gt;&lt;R&gt;1&lt;/R&gt;&lt;C&gt;1&lt;/C&gt;&lt;D xsi:type="xsd:double"&gt;1977151.17054&lt;/D&gt;&lt;/FQL&gt;&lt;FQL&gt;&lt;Q&gt;JP3546800008^FF_MKT_VAL(ANN_R,1/1/2019,12/31/2019)&lt;/Q&gt;&lt;R&gt;1&lt;/R&gt;&lt;C&gt;1&lt;/C&gt;&lt;D xsi:type="xsd:double"&gt;2511011.18008&lt;/D&gt;&lt;/FQL&gt;&lt;FQL&gt;&lt;Q&gt;JP3546800008^FF_MKT_VAL(ANN_R,1/1/2020,12/31/2020)&lt;/Q&gt;&lt;R&gt;1&lt;/R&gt;&lt;C&gt;1&lt;/C&gt;&lt;D xsi:type="xsd:double"&gt;2798496.89292&lt;/D&gt;&lt;/FQL&gt;&lt;FQL&gt;&lt;Q&gt;JP3546800008^FF_SHLDRS_EQ(ANN_R,1/1/2016,12/31/2016)&lt;/Q&gt;&lt;R&gt;1&lt;/R&gt;&lt;C&gt;1&lt;/C&gt;&lt;D xsi:type="xsd:double"&gt;511435&lt;/D&gt;&lt;/FQL&gt;&lt;FQL&gt;&lt;Q&gt;JP3546800008^FF_SHLDRS_EQ(ANN_R,1/1/2017,12/31/2017)&lt;/Q&gt;&lt;R&gt;1&lt;/R&gt;&lt;C&gt;1&lt;/C&gt;&lt;D xsi:type="xsd:double"&gt;491421&lt;/D&gt;&lt;/FQL&gt;&lt;FQL&gt;&lt;Q&gt;JP3546800008^FF_SHLDRS_EQ(ANN_R,1/1/2018,12/31/2018)&lt;/Q&gt;&lt;R&gt;1&lt;/R&gt;&lt;C&gt;1&lt;/C&gt;&lt;D xsi:type="xsd:double"&gt;550307&lt;/D&gt;&lt;/FQL&gt;&lt;FQL&gt;&lt;Q&gt;JP3546800008^FF_SHLDRS_EQ(ANN_R,1/1/2019,12/31/2019)&lt;/Q&gt;&lt;R&gt;1&lt;/R&gt;&lt;C&gt;1&lt;/C&gt;&lt;D xsi:type="xsd:double"&gt;698034&lt;/D&gt;&lt;/FQL&gt;&lt;FQL&gt;&lt;Q&gt;JP3546800008^FF_SHLDRS_EQ(ANN_R,1/1/2020,12/31/2020)&lt;/Q&gt;&lt;R&gt;1&lt;/R&gt;&lt;C&gt;1&lt;/C&gt;&lt;D xsi:type="xsd:double"&gt;754813&lt;/D&gt;&lt;/FQL&gt;&lt;FQL&gt;&lt;Q&gt;JP3546800008^FF_ASSETS(ANN_R,1/1/2016,12/31/2016)&lt;/Q&gt;&lt;R&gt;1&lt;/R&gt;&lt;C&gt;1&lt;/C&gt;&lt;D xsi:type="xsd:double"&gt;901685&lt;/D&gt;&lt;/FQL&gt;&lt;FQL&gt;&lt;Q&gt;JP3546800008^FF_ASSETS(ANN_R,1/1/2017,12/31/2017)&lt;/Q&gt;&lt;R&gt;1&lt;/R&gt;&lt;C&gt;1&lt;/C&gt;&lt;D xsi:type="xsd:double"&gt;1022262&lt;/D&gt;&lt;/FQL&gt;&lt;FQL&gt;&lt;Q&gt;JP3546800008^FF_ASSETS(ANN_R,1/1/2018,12/31/2018)&lt;/Q&gt;&lt;R&gt;1&lt;/R&gt;&lt;C&gt;1&lt;/C&gt;&lt;D xsi:type="xsd:double"&gt;1081045&lt;/D&gt;&lt;/FQL&gt;&lt;FQL&gt;&lt;Q&gt;JP3546800008^FF_ASSETS(ANN_R,1/1/2019,12/31/2019)&lt;/Q&gt;&lt;R&gt;1&lt;/R&gt;&lt;C&gt;1&lt;/C&gt;&lt;D xsi:type="xsd:double"&gt;1120790&lt;/D&gt;&lt;/FQL&gt;&lt;FQL&gt;&lt;Q&gt;JP3546800008^FF_ASSETS(ANN_R,1/1/2020,12/31/2020)&lt;/Q&gt;&lt;R&gt;1&lt;/R&gt;&lt;C&gt;1&lt;/C&gt;&lt;D xsi:type="xsd:double"&gt;1241355&lt;/D&gt;&lt;/FQL&gt;&lt;FQL&gt;&lt;Q&gt;TW0001303006^FF_MKT_VAL(ANN_R,1/1/2016,12/31/2016)&lt;/Q&gt;&lt;R&gt;1&lt;/R&gt;&lt;C&gt;1&lt;/C&gt;&lt;D xsi:type="xsd:double"&gt;564674.5264&lt;/D&gt;&lt;/FQL&gt;&lt;FQL&gt;&lt;Q&gt;TW0001303006^FF_MKT_VAL(ANN_R,1/1/2017,12/31/2017)&lt;/Q&gt;&lt;R&gt;1&lt;/R&gt;&lt;C&gt;1&lt;/C&gt;&lt;D xsi:type="xsd:double"&gt;617811.0338&lt;/D&gt;&lt;/FQL&gt;&lt;FQL&gt;&lt;Q&gt;TW0001303006^FF_MKT_VAL(ANN_R,1/1/2018,12/31/2018)&lt;/Q&gt;&lt;R&gt;1&lt;/R&gt;&lt;C&gt;1&lt;/C&gt;&lt;D xsi:type="xsd:double"&gt;598777.061&lt;/D&gt;&lt;/FQL&gt;&lt;FQL&gt;&lt;Q&gt;TW0001303006^FF_MKT_VAL(ANN_R,1/1/2019,12/31/2019)&lt;/Q&gt;&lt;R&gt;1&lt;/R&gt;&lt;C&gt;1&lt;/C&gt;&lt;D xsi:type="xsd:double"&gt;577363.8416&lt;/D&gt;&lt;/FQL&gt;&lt;FQL&gt;&lt;Q&gt;TW0001303006^FF_MKT_VAL(ANN_R,1/1/2020,12/31/2020)&lt;/Q&gt;&lt;R&gt;1&lt;/R&gt;&lt;C&gt;1&lt;/C&gt;&lt;D xsi:type="xsd:double"&gt;570226.1018&lt;/D&gt;&lt;/FQL&gt;&lt;FQL&gt;&lt;Q&gt;TW0001303006^FF_SHLDRS_EQ(ANN_R,1/1/2016,12/31/2016)&lt;/Q&gt;&lt;R&gt;1&lt;/R&gt;&lt;C&gt;1&lt;/C&gt;&lt;D xsi:type="xsd:double"&gt;329455.978&lt;/D&gt;&lt;/FQL&gt;&lt;FQL&gt;&lt;Q&gt;TW0001303006^FF_SHLDRS_EQ(ANN_R,1/1/2017,12/31/2017)&lt;/Q&gt;&lt;R&gt;1&lt;/R&gt;&lt;C&gt;1&lt;/C&gt;&lt;D xsi:type="xsd:double"&gt;346622.724&lt;/D&gt;&lt;/FQL&gt;&lt;FQL&gt;&lt;Q&gt;TW0001303006^FF_SHLDRS_EQ(ANN_R,1/1/2018,12/31/2018)&lt;/Q&gt;&lt;R&gt;1&lt;/R&gt;&lt;C&gt;1&lt;/C&gt;&lt;D xsi:type="xsd:double"&gt;375672.197&lt;/D&gt;&lt;/FQL&gt;&lt;FQL&gt;&lt;Q&gt;TW0001303006^FF_SHLDRS_EQ(ANN_R,1/1/2019,12/31/2019)&lt;/Q&gt;&lt;R&gt;1&lt;/R&gt;&lt;C&gt;1&lt;/C&gt;&lt;D xsi:type="xsd:double"&gt;344571.884&lt;/D&gt;&lt;/FQL&gt;&lt;FQL&gt;&lt;Q&gt;TW0001303006^FF_SHLDRS_EQ(ANN_R,1/1/2020,12/31/2020)&lt;/Q&gt;&lt;R&gt;1&lt;/R&gt;&lt;C&gt;1&lt;/C&gt;&lt;D xsi:type="xsd:double"&gt;344616.867&lt;/D&gt;&lt;/FQL&gt;&lt;FQL&gt;&lt;Q&gt;TW0001303006^FF_ASSETS(ANN_R,1/1/2016,12/31/2016)&lt;/Q&gt;&lt;R&gt;1&lt;/R&gt;&lt;C&gt;1&lt;/C&gt;&lt;D xsi:type="xsd:double"&gt;537184.804&lt;/D&gt;&lt;/FQL&gt;&lt;FQL&gt;&lt;Q&gt;TW0001303006^FF_ASSETS(ANN_R,1/1/2017,12/31/2017)&lt;/Q&gt;&lt;R&gt;1&lt;/R&gt;&lt;C&gt;1&lt;/C&gt;&lt;D xsi:type="xsd:double"&gt;544071.389&lt;/D&gt;&lt;/FQL&gt;&lt;FQL&gt;&lt;Q&gt;TW0001303006^FF_ASSETS(ANN_R,1/1/2018,12/31/2018)&lt;/Q&gt;&lt;R&gt;1&lt;/R&gt;&lt;C&gt;1&lt;/C&gt;&lt;D xsi:type="xsd:double"&gt;570249.344&lt;/D&gt;&lt;/FQL&gt;&lt;FQL&gt;&lt;Q&gt;TW0001303006^FF_ASSETS(ANN_R,1/1/2019,12/31/2019)&lt;/Q&gt;&lt;R&gt;1&lt;/R&gt;&lt;C&gt;1&lt;/C&gt;&lt;D xsi:type="xsd:double"&gt;554678.679&lt;/D&gt;&lt;/FQL&gt;&lt;FQL&gt;&lt;Q&gt;TW0001303006^FF_ASSETS(ANN_R,1/1/2020,12/31/2020)&lt;/Q&gt;&lt;R&gt;1&lt;/R&gt;&lt;C&gt;1&lt;/C&gt;&lt;D xsi:type="xsd:double"&gt;584712.347&lt;/D&gt;&lt;/FQL&gt;&lt;FQL&gt;&lt;Q&gt;JP3783600004^FF_MKT_VAL(ANN_R,1/1/2016,12/31/2016)&lt;/Q&gt;&lt;R&gt;1&lt;/R&gt;&lt;C&gt;1&lt;/C&gt;&lt;D xsi:type="xsd:double"&gt;3805981.714161&lt;/D&gt;&lt;/FQL&gt;&lt;FQL&gt;&lt;Q&gt;JP3783600004^FF_MKT_VAL(ANN_R,1/1/2017,12/31/2017)&lt;/Q&gt;&lt;R&gt;1&lt;/R&gt;&lt;C&gt;1&lt;/C&gt;&lt;D xsi:type="xsd:double"&gt;3768544.855642&lt;/D&gt;&lt;/FQL&gt;&lt;FQL&gt;&lt;Q&gt;JP3783600004^FF_MKT_VAL(ANN_R,1/1/2018,12/31/2018)&lt;/Q&gt;&lt;R&gt;1&lt;/R&gt;&lt;C&gt;1&lt;/C&gt;&lt;D xsi:type="xsd:double"&gt;3796826.45927&lt;/D&gt;&lt;/FQL&gt;&lt;FQL&gt;&lt;Q&gt;JP3783600004^FF_MKT_VAL(ANN_R,1/1/2019,12/31/2019)&lt;/Q&gt;&lt;R&gt;1&lt;/R&gt;&lt;C&gt;1&lt;/C&gt;&lt;D xsi:type="xsd:double"&gt;4070794.7274&lt;/D&gt;&lt;/FQL&gt;&lt;FQL&gt;&lt;Q&gt;JP3783600004^FF_MKT_VAL(ANN_R,1/1/2020,12/31/2020)&lt;/Q&gt;&lt;R&gt;1&lt;/R&gt;&lt;C&gt;1&lt;/C&gt;&lt;D xsi:type="xsd:double"&gt;3084323.822272&lt;/D&gt;&lt;/FQL&gt;&lt;FQL&gt;&lt;Q&gt;JP3783600004^FF_SHLDRS_EQ(ANN_R,1/1/2016,12/31/2016)&lt;/Q&gt;&lt;R&gt;1&lt;/R&gt;&lt;C&gt;1&lt;/C&gt;&lt;D xsi:type="xsd:double"&gt;2442129&lt;/D&gt;&lt;/FQL&gt;&lt;FQL&gt;&lt;Q&gt;JP3783600004^FF_SHLDRS_EQ(ANN_R,1/1/2017,12/31/2017)&lt;/Q&gt;&lt;R&gt;1&lt;/R&gt;&lt;C&gt;1&lt;/C&gt;&lt;D xsi:type="xsd:double"&gt;2653420&lt;/D&gt;&lt;/FQL&gt;&lt;FQL&gt;&lt;Q&gt;JP3783600004^FF_SHLDRS_EQ(ANN_R,1/1/2018,12/31/2018)&lt;/Q&gt;&lt;R&gt;1&lt;/R&gt;&lt;C&gt;1&lt;/C&gt;&lt;D xsi:type="xsd:double"&gt;2859330&lt;/D&gt;&lt;/FQL&gt;&lt;FQL&gt;&lt;Q&gt;JP3783600004^FF_SHLDRS_EQ(ANN_R,1/1/2019,12/31/2019)&lt;/Q&gt;&lt;R&gt;1&lt;/R&gt;&lt;C&gt;1&lt;/C&gt;&lt;D xsi:type="xsd:double"&gt;3067174&lt;/D&gt;&lt;/FQL&gt;&lt;FQL&gt;&lt;Q&gt;JP3783600004^FF_SHLDRS_EQ(ANN_R,1/1/2020,12/31/2020)&lt;/Q&gt;&lt;R&gt;1&lt;/R&gt;&lt;C&gt;1&lt;/C&gt;&lt;D xsi:type="xsd:double"&gt;3146196&lt;/D&gt;&lt;/FQL&gt;&lt;FQL&gt;&lt;Q&gt;JP3783600004^FF_ASSETS(ANN_R,1/1/2016,12/31/2016)&lt;/Q&gt;&lt;R&gt;1&lt;/R&gt;&lt;C&gt;1&lt;/C&gt;&lt;D xsi:type="xsd:double"&gt;7789762&lt;/D&gt;&lt;/FQL&gt;&lt;FQL&gt;&lt;Q&gt;JP3783600004^FF_ASSETS(ANN_R,1/1/2017,12/31/2017)&lt;/Q&gt;&lt;R&gt;1&lt;/R&gt;&lt;C&gt;1&lt;/C&gt;&lt;D xsi:type="xsd:double"&gt;7911114&lt;/D&gt;&lt;/FQL&gt;&lt;FQL&gt;&lt;Q&gt;JP3783600004^FF_ASSETS(ANN_R,1/1/2018,12/31/2018)&lt;/Q&gt;&lt;R&gt;1&lt;/R&gt;&lt;C&gt;1&lt;/C&gt;&lt;D xsi:type="xsd:double"&gt;8204714&lt;/D&gt;&lt;/FQL&gt;&lt;FQL&gt;&lt;Q&gt;JP3783600004^FF_ASSETS(ANN_R,1/1/2019,12/31/2019)&lt;/Q&gt;&lt;R&gt;1&lt;/R&gt;&lt;C&gt;1&lt;/C&gt;&lt;D xsi:type="xsd:double"&gt;8417229&lt;/D&gt;&lt;/FQL&gt;&lt;FQL&gt;&lt;Q&gt;JP3783600004^FF_ASSETS(ANN_R,1/1/2020,12/31/2020)&lt;/Q&gt;&lt;R&gt;1&lt;/R&gt;&lt;C&gt;1&lt;/C&gt;&lt;D xsi:type="xsd:double"&gt;8587446&lt;/D&gt;&lt;/FQL&gt;&lt;FQL&gt;&lt;Q&gt;JP3538800008^FF_MKT_VAL(ANN_R,1/1/2016,12/31/2016)&lt;/Q&gt;&lt;R&gt;1&lt;/R&gt;&lt;C&gt;1&lt;/C&gt;&lt;D xsi:type="xsd:double"&gt;788267.524438589&lt;/D&gt;&lt;/FQL&gt;&lt;FQL&gt;&lt;Q&gt;JP3538800008^FF_MKT_VAL(ANN_R,1/1/2017,12/31/2017)&lt;/Q&gt;&lt;R&gt;1&lt;/R&gt;&lt;C&gt;1&lt;/C&gt;&lt;D xsi:type="xsd:double"&gt;889708.695750012&lt;/D&gt;&lt;/FQL&gt;&lt;FQL&gt;&lt;Q&gt;JP3538800008^FF_MKT_VAL(ANN_R,1/1/2018,12/31/2018)&lt;/Q&gt;&lt;R&gt;1&lt;/R&gt;&lt;C&gt;1&lt;/C&gt;&lt;D xsi:type="xsd:double"&gt;1210690.30761&lt;/D&gt;&lt;/FQL&gt;&lt;FQL&gt;&lt;Q&gt;JP3538800008^FF_MKT_VAL(ANN_R,1/1/2019,12/31/2019)&lt;/Q&gt;&lt;R&gt;1&lt;/R&gt;&lt;C&gt;1&lt;/C&gt;&lt;D xsi:type="xsd:double"&gt;1094924.05206&lt;/D&gt;&lt;/FQL&gt;&lt;FQL&gt;&lt;Q&gt;JP3538800008^FF_MKT_VAL(ANN_R,1/1/2020,12/31/2020)&lt;/Q&gt;&lt;R&gt;1&lt;/R&gt;&lt;C&gt;1&lt;/C&gt;&lt;D xsi:type="xsd:double"&gt;1058554.33454&lt;/D&gt;&lt;/FQL&gt;&lt;FQL&gt;&lt;Q&gt;JP3538800008^FF_SHLDRS_EQ(ANN_R,1/1/2016,12/31/2016)&lt;/Q&gt;&lt;R&gt;1&lt;/R&gt;&lt;C&gt;1&lt;/C&gt;&lt;D xsi:type="xsd:double"&gt;675361&lt;/D&gt;&lt;/FQL&gt;&lt;FQL&gt;&lt;Q&gt;JP3538800008^FF_SHLDRS_EQ(ANN_R,1/1/2017,12/31/2017)&lt;/Q&gt;&lt;R&gt;1&lt;/R&gt;&lt;C&gt;1&lt;/C&gt;&lt;D xsi:type="xsd:double"&gt;793614&lt;/D&gt;&lt;/FQL&gt;&lt;FQL&gt;&lt;Q&gt;JP3538800008^FF_SHLDRS_EQ(ANN_R,1/1/2018,12/31/2018)&lt;/Q&gt;&lt;R&gt;1&lt;/R&gt;&lt;C&gt;1&lt;/C&gt;&lt;D xsi:type="xsd:double"&gt;824634&lt;/D&gt;&lt;/FQL&gt;&lt;FQL&gt;&lt;Q&gt;JP3538800008^FF_SHLDRS_EQ(ANN_R,1/1/2019,12/31/2019)&lt;/Q&gt;&lt;R&gt;1&lt;/R&gt;&lt;C&gt;1&lt;/C&gt;&lt;D xsi:type="xsd:double"&gt;877290&lt;/D&gt;&lt;/FQL&gt;&lt;FQL&gt;&lt;Q&gt;JP3538800008^FF_SHLDRS_EQ(ANN_R,1/1/2020,12/31/2020)&lt;/Q&gt;&lt;R&gt;1&lt;/R&gt;&lt;C&gt;1&lt;/C&gt;&lt;D xsi:type="xsd:double"&gt;843957&lt;/D&gt;&lt;/FQL&gt;&lt;FQL&gt;&lt;Q&gt;JP3538800008^FF_ASSETS(ANN_R,1/1/2016,12/31/2016)&lt;/Q&gt;&lt;R&gt;1&lt;/R&gt;&lt;C&gt;1&lt;/C&gt;&lt;D xsi:type="xsd:double"&gt;1450585&lt;/D&gt;&lt;/FQL&gt;&lt;FQL&gt;&lt;Q&gt;JP3538800008^FF_ASSETS(ANN_R,1/1/2017,12/31/2017)&lt;/Q&gt;&lt;R&gt;1&lt;/R&gt;&lt;C&gt;1&lt;/C&gt;&lt;D xsi:type="xsd:double"&gt;1664333&lt;/D&gt;&lt;/FQL&gt;&lt;FQL&gt;&lt;Q&gt;JP3538800008^FF_ASSETS(ANN_R,1/1/2018,12/31/2018)&lt;/Q&gt;&lt;R&gt;1&lt;/R&gt;&lt;C&gt;1&lt;/C&gt;&lt;D xsi:type="xsd:double"&gt;1905209&lt;/D&gt;&lt;/FQL&gt;&lt;FQL&gt;&lt;Q&gt;JP3538800008^FF_ASSETS(ANN_R,1/1/2019,12/31/2019)&lt;/Q&gt;&lt;R&gt;1&lt;/R&gt;&lt;C&gt;1&lt;/C&gt;&lt;D xsi:type="xsd:double"&gt;1992480&lt;/D&gt;&lt;/FQL&gt;&lt;FQL&gt;&lt;Q&gt;JP3538800008^FF_ASSETS(ANN_R,1/1/2020,12/31/2020)&lt;/Q&gt;&lt;R&gt;1&lt;/R&gt;&lt;C&gt;1&lt;/C&gt;&lt;D xsi:type="xsd:double"&gt;1943379&lt;/D&gt;&lt;/FQL&gt;&lt;FQL&gt;&lt;Q&gt;TW0002317005^FF_MKT_VAL(ANN_R,1/1/2016,12/31/2016)&lt;/Q&gt;&lt;R&gt;1&lt;/R&gt;&lt;C&gt;1&lt;/C&gt;&lt;D xsi:type="xsd:double"&gt;1458923.6455984&lt;/D&gt;&lt;/FQL&gt;&lt;FQL&gt;&lt;Q&gt;TW0002317005^FF_MKT_VAL(ANN_R,1/1/2017,12/31/2017)&lt;/Q&gt;&lt;R&gt;1&lt;/R&gt;&lt;C&gt;1&lt;/C&gt;&lt;D xsi:type="xsd:double"&gt;1649519.3712704&lt;/D&gt;&lt;/FQL&gt;&lt;FQL&gt;&lt;Q&gt;TW0002317005^FF_MKT_VAL(ANN_R,1/1/2018,12/31/2018)&lt;/Q&gt;&lt;R&gt;1&lt;/R&gt;&lt;C&gt;1&lt;/C&gt;&lt;D xsi:type="xsd:double"&gt;981394.7608776&lt;/D&gt;&lt;/FQL&gt;&lt;FQL&gt;&lt;Q&gt;TW0002317005^FF_MKT_VAL(ANN_R,1/1/2019,12/31/2019)&lt;/Q&gt;&lt;R&gt;1&lt;/R&gt;&lt;C&gt;1&lt;/C&gt;&lt;D xsi:type="xsd:double"&gt;1258624.9193176&lt;/D&gt;&lt;/FQL&gt;&lt;FQL&gt;&lt;Q&gt;TW0002317005^FF_MKT_VAL(ANN_R,1/1/2020,12/31/2020)&lt;/Q&gt;&lt;R&gt;1&lt;/R&gt;&lt;C&gt;1&lt;/C&gt;&lt;D xsi:type="xsd:double"&gt;1275258.728824&lt;/D&gt;&lt;/FQL&gt;&lt;FQL&gt;&lt;Q&gt;TW0002317005^FF_SHLDRS_EQ(ANN_R,1/1/2016,12/31/2016)&lt;/Q&gt;&lt;R&gt;1&lt;/R&gt;&lt;C&gt;1&lt;/C&gt;&lt;D xsi:type="xsd:double"&gt;1078749.394&lt;/D&gt;&lt;/FQL&gt;&lt;FQL&gt;&lt;Q&gt;TW0002317005^FF_SHLDRS_EQ(ANN_R,1/1/2017,12/31/2017)&lt;/Q&gt;&lt;R&gt;1&lt;/R&gt;&lt;C&gt;1&lt;/C&gt;&lt;D xsi:type="xsd:double"&gt;1083121.562&lt;/D&gt;&lt;/FQL&gt;&lt;FQL&gt;&lt;Q&gt;TW0002317005^FF_SHLDRS_EQ(ANN_R,1/1/2018,12/31/2018)&lt;/Q&gt;&lt;R&gt;1&lt;/R&gt;&lt;C&gt;1&lt;/C&gt;&lt;D xsi:type="xsd:double"&gt;1211878.469&lt;/D&gt;&lt;/FQL&gt;&lt;FQL&gt;&lt;Q&gt;TW0002317005^FF_SHLDRS_EQ(ANN_R,1/1/2019,12/31/2019)&lt;/Q&gt;&lt;R&gt;1&lt;/R&gt;&lt;C&gt;1&lt;/C&gt;&lt;D xsi:type="xsd:double"&gt;1239984.346&lt;/D&gt;&lt;/FQL&gt;&lt;FQL&gt;&lt;Q&gt;TW0002317005^FF_SHLDRS_EQ(ANN_R,1/1/2020,12/31/2020)&lt;/Q&gt;&lt;R&gt;1&lt;/R&gt;&lt;C&gt;1&lt;/C&gt;&lt;D xsi:type="xsd:double"&gt;1297277.376&lt;/D&gt;&lt;/FQL&gt;&lt;FQL&gt;&lt;Q&gt;TW0002317005^FF_ASSETS(ANN_R,1/1/2016,12/31/2016)&lt;/Q&gt;&lt;R&gt;1&lt;/R&gt;&lt;C&gt;1&lt;/C&gt;&lt;D xsi:type="xsd:double"&gt;2592042.94&lt;/D&gt;&lt;/FQL&gt;&lt;FQL&gt;&lt;Q&gt;TW0002317005^FF_ASSETS(ANN_R,1/1/2017,12/31/2017)&lt;/Q&gt;&lt;R&gt;1&lt;/R&gt;&lt;C&gt;1&lt;/C&gt;&lt;D xsi:type="xsd:double"&gt;3407216.613&lt;/D&gt;&lt;/FQL&gt;&lt;FQL&gt;&lt;Q&gt;TW0002317005^FF_ASSETS(ANN_R,1/1/2018,12/31/2018)&lt;/Q&gt;&lt;R&gt;1&lt;/R&gt;&lt;C&gt;1&lt;/C&gt;&lt;D xsi:type="xsd:double"&gt;3381355.427&lt;/D&gt;&lt;/FQL&gt;&lt;FQL&gt;&lt;Q&gt;TW0002317005^FF_ASSETS(ANN_R,1/1/2019,12/31/2019)&lt;/Q&gt;&lt;R&gt;1&lt;/R&gt;&lt;C&gt;1&lt;/C&gt;&lt;D xsi:type="xsd:double"&gt;3320941.698&lt;/D&gt;&lt;/FQL&gt;&lt;FQL&gt;&lt;Q&gt;TW0002317005^FF_ASSETS(ANN_R,1/1/2020,12/31/2020)&lt;/Q&gt;&lt;R&gt;1&lt;/R&gt;&lt;C&gt;1&lt;/C&gt;&lt;D xsi:type="xsd:double"&gt;3674275.59&lt;/D&gt;&lt;/FQL&gt;&lt;FQL&gt;&lt;Q&gt;JP3788600009^FF_MKT_VAL(ANN_R,1/1/2016,12/31/2016)&lt;/Q&gt;&lt;R&gt;1&lt;/R&gt;&lt;C&gt;1&lt;/C&gt;&lt;D xsi:type="xsd:double"&gt;2542538.2601828&lt;/D&gt;&lt;/FQL&gt;&lt;FQL&gt;&lt;Q&gt;JP3788600009^FF_MKT_VAL(ANN_R,1/1/2017,12/31/2017)&lt;/Q&gt;&lt;R&gt;1&lt;/R&gt;&lt;C&gt;1&lt;/C&gt;&lt;D xsi:type="xsd:double"&gt;2908871.6960375&lt;/D&gt;&lt;/FQL&gt;&lt;FQL&gt;&lt;Q&gt;JP3788600009^FF_MKT_VAL(ANN_R,1/1/2018,12/31/2018)&lt;/Q&gt;&lt;R&gt;1&lt;/R&gt;&lt;C&gt;1&lt;/C&gt;&lt;D xsi:type="xsd:double"&gt;3721212.310752&lt;/D&gt;&lt;/FQL&gt;&lt;FQL&gt;&lt;Q&gt;JP3788600009^FF_MKT_VAL(ANN_R,1/1/2019,12/31/2019)&lt;/Q&gt;&lt;R&gt;1&lt;/R&gt;&lt;C&gt;1&lt;/C&gt;&lt;D xsi:type="xsd:double"&gt;3461697.54585&lt;/D&gt;&lt;/FQL&gt;&lt;FQL&gt;&lt;Q&gt;JP3788600009^FF_MKT_VAL(ANN_R,1/1/2020,12/31/2020)&lt;/Q&gt;&lt;R&gt;1&lt;/R&gt;&lt;C&gt;1&lt;/C&gt;&lt;D xsi:type="xsd:double"&gt;3036860.060248&lt;/D&gt;&lt;/FQL&gt;&lt;FQL&gt;&lt;Q&gt;JP3788600009^FF_SHLDRS_EQ(ANN_R,1/1/2016,12/31/2016)&lt;/Q&gt;&lt;R&gt;1&lt;/R&gt;&lt;C&gt;1&lt;/C&gt;&lt;D xsi:type="xsd:double"&gt;2735078&lt;/D&gt;&lt;/FQL&gt;&lt;FQL&gt;&lt;Q&gt;JP3788600009^FF_SHLDRS_EQ(ANN_R,1/1/2017,12/31/2017)&lt;/Q&gt;&lt;R&gt;1&lt;/R&gt;&lt;C&gt;1&lt;/C&gt;&lt;D xsi:type="xsd:double"&gt;2967085&lt;/D&gt;&lt;/FQL&gt;&lt;FQL&gt;&lt;Q&gt;JP3788600009^FF_SHLDRS_EQ(ANN_R,1/1/2018,12/31/2018)&lt;/Q&gt;&lt;R&gt;1&lt;/R&gt;&lt;C&gt;1&lt;/C&gt;&lt;D xsi:type="xsd:double"&gt;3278024&lt;/D&gt;&lt;/FQL&gt;&lt;FQL&gt;&lt;Q&gt;JP3788600009^FF_SHLDRS_EQ(ANN_R,1/1/2019,12/31/2019)&lt;/Q&gt;&lt;R&gt;1&lt;/R&gt;&lt;C&gt;1&lt;/C&gt;&lt;D xsi:type="xsd:double"&gt;3262603&lt;/D&gt;&lt;/FQL&gt;&lt;FQL&gt;&lt;Q&gt;JP3788600009^FF_SHLDRS_EQ(ANN_R,1/1/2020,12/31/2020)&lt;/Q&gt;&lt;R&gt;1&lt;/R&gt;&lt;C&gt;1&lt;/C&gt;&lt;D xsi:type="xsd:double"&gt;3159986&lt;/D&gt;&lt;/FQL&gt;&lt;FQL&gt;&lt;Q&gt;JP3788600009^FF_ASSETS(ANN_R,1/1/2016,12/31/2016)&lt;/Q&gt;&lt;R&gt;1&lt;/R&gt;&lt;C&gt;1&lt;/C&gt;&lt;D xsi:type="xsd:double"&gt;12551005&lt;/D&gt;&lt;/FQL&gt;&lt;FQL&gt;&lt;Q&gt;JP3788600009^FF_ASSETS(ANN_R,1/1/2017,12/31/2017)&lt;/Q&gt;&lt;R&gt;1&lt;/R&gt;&lt;C&gt;1&lt;/C&gt;&lt;D xsi:type="xsd:double"&gt;9663917&lt;/D&gt;&lt;/FQL&gt;&lt;FQL&gt;&lt;Q&gt;JP3788600009^FF_ASSETS(ANN_R,1/1/2018,12/31/2018)&lt;/Q&gt;&lt;R&gt;1&lt;/R&gt;&lt;C&gt;1&lt;/C&gt;&lt;D xsi:type="xsd:double"&gt;10106603&lt;/D&gt;&lt;/FQL&gt;&lt;FQL&gt;&lt;Q&gt;JP3788600009^FF_ASSETS(ANN_R,1/1/2019,12/31/2019)&lt;/Q&gt;&lt;R&gt;1&lt;/R&gt;&lt;C&gt;1&lt;/C&gt;&lt;D xsi:type="xsd:double"&gt;9626592&lt;/D&gt;&lt;/FQL&gt;&lt;FQL&gt;&lt;Q&gt;JP3788600009^FF_ASSETS(ANN_R,1/1/2020,12/31/2020)&lt;/Q&gt;&lt;R&gt;1&lt;/R&gt;&lt;C&gt;1&lt;/C&gt;&lt;D xsi:type="xsd:double"&gt;9930081&lt;/D&gt;&lt;/FQL&gt;&lt;FQL&gt;&lt;Q&gt;JP3351600006^FF_MKT_VAL(ANN_R,1/1/2016,12/31/2016)&lt;/Q&gt;&lt;R&gt;1&lt;/R&gt;&lt;C&gt;1&lt;/C&gt;&lt;D xsi:type="xsd:double"&gt;1181329.05&lt;/D&gt;&lt;/FQL&gt;&lt;FQL&gt;&lt;Q&gt;JP3351600006^FF_MKT_VAL(ANN_R,1/1/2017,12/31/2017)&lt;/Q&gt;&lt;R&gt;1&lt;/R&gt;&lt;C&gt;1&lt;/C&gt;&lt;D xsi:type="xsd:double"&gt;2175894.660282&lt;/D&gt;&lt;/FQL&gt;&lt;FQL&gt;&lt;Q&gt;JP3351600006^FF_MKT_VAL(ANN_R,1/1/2018,12/31/2018)&lt;/Q&gt;&lt;R&gt;1&lt;/R&gt;&lt;C&gt;1&lt;/C&gt;&lt;D xsi:type="xsd:double"&gt;2752540.744&lt;/D&gt;&lt;/FQL&gt;&lt;FQL&gt;&lt;Q&gt;JP3351600006^FF_MKT_VAL(ANN_R,1/1/2019,12/31/2019)&lt;/Q&gt;&lt;R&gt;1&lt;/R&gt;&lt;C&gt;1&lt;/C&gt;&lt;D xsi:type="xsd:double"&gt;3108407.41119&lt;/D&gt;&lt;/FQL&gt;&lt;FQL&gt;&lt;Q&gt;JP3351600006^FF_MKT_VAL(ANN_R,1/1/2020,12/31/2020)&lt;/Q&gt;&lt;R&gt;1&lt;/R&gt;&lt;C&gt;1&lt;/C&gt;&lt;D xsi:type="xsd:double"&gt;2850587.963072&lt;/D&gt;&lt;/FQL&gt;&lt;FQL&gt;&lt;Q&gt;JP3351600006^FF_SHLDRS_EQ(ANN_R,1/1/2016,12/31/2016)&lt;/Q&gt;&lt;R&gt;1&lt;/R&gt;&lt;C&gt;1&lt;/C&gt;&lt;D xsi:type="xsd:double"&gt;393783&lt;/D&gt;&lt;/FQL&gt;&lt;FQL&gt;&lt;Q&gt;JP3351600006^FF_SHLDRS_EQ(ANN_R,1/1/2017,12/31/2017)&lt;/Q&gt;&lt;R&gt;1&lt;/R&gt;&lt;C&gt;1&lt;/C&gt;&lt;D xsi:type="xsd:double"&gt;424322&lt;/D&gt;&lt;/FQL&gt;&lt;FQL&gt;&lt;Q&gt;JP3351600006^FF_SHLDRS_EQ(ANN_R,1/1/2018,12/31/2018)&lt;/Q&gt;&lt;R&gt;1&lt;/R&gt;&lt;C&gt;1&lt;/C&gt;&lt;D xsi:type="xsd:double"&gt;449533&lt;/D&gt;&lt;/FQL&gt;&lt;FQL&gt;&lt;Q&gt;JP3351600006^FF_SHLDRS_EQ(ANN_R,1/1/2019,12/31/2019)&lt;/Q&gt;&lt;R&gt;1&lt;/R&gt;&lt;C&gt;1&lt;/C&gt;&lt;D xsi:type="xsd:double"&gt;497701&lt;/D&gt;&lt;/FQL&gt;&lt;FQL&gt;&lt;Q&gt;JP3351600006^FF_SHLDRS_EQ(ANN_R,1/1/2020,12/31/2020)&lt;/Q&gt;&lt;R&gt;1&lt;/R&gt;&lt;C&gt;1&lt;/C&gt;&lt;D xsi:type="xsd:double"&gt;485688&lt;/D&gt;&lt;/FQL&gt;&lt;FQL&gt;&lt;Q&gt;JP3351600006^FF_ASSETS(ANN_R,1/1/2016,12/31/2016)&lt;/Q&gt;&lt;R&gt;1&lt;/R&gt;&lt;C&gt;1&lt;/C&gt;&lt;D xsi:type="xsd:double"&gt;934590&lt;/D&gt;&lt;/FQL&gt;&lt;FQL&gt;&lt;Q&gt;JP3351600006^FF_ASSETS(ANN_R,1/1/2017,12/31/2017)&lt;/Q&gt;&lt;R&gt;1&lt;/R&gt;&lt;C&gt;1&lt;/C&gt;&lt;D xsi:type="xsd:double"&gt;949425&lt;/D&gt;&lt;/FQL&gt;&lt;FQL&gt;&lt;Q&gt;JP3351600006^FF_ASSETS(ANN_R,1/1/2018,12/31/2018)&lt;/Q&gt;&lt;R&gt;1&lt;/R&gt;&lt;C&gt;1&lt;/C&gt;&lt;D xsi:type="xsd:double"&gt;1009618&lt;/D&gt;&lt;/FQL&gt;&lt;FQL&gt;&lt;Q&gt;JP3351600006^FF_ASSETS(ANN_R,1/1/2019,12/31/2019)&lt;/Q&gt;&lt;R&gt;1&lt;/R&gt;&lt;C&gt;1&lt;/C&gt;&lt;D xsi:type="xsd:double"&gt;1218795&lt;/D&gt;&lt;/FQL&gt;&lt;FQL&gt;&lt;Q&gt;JP3351600006^FF_ASSETS(ANN_R,1/1/2020,12/31/2020)&lt;/Q&gt;&lt;R&gt;1&lt;/R&gt;&lt;C&gt;1&lt;/C&gt;&lt;D xsi:type="xsd:double"&gt;1204229&lt;/D&gt;&lt;/FQL&gt;&lt;FQL&gt;&lt;Q&gt;KR7000270009^FF_MKT_VAL(ANN_R,1/1/2016,12/31/2016)&lt;/Q&gt;&lt;R&gt;1&lt;/R&gt;&lt;C&gt;1&lt;/C&gt;&lt;D xsi:type="xsd:double"&gt;15736552.07275&lt;/D&gt;&lt;/FQL&gt;&lt;FQL&gt;&lt;Q&gt;KR7000270009^FF_MKT_VAL(ANN_R,1/1/2017,12/31/2017)&lt;/Q&gt;&lt;R&gt;1&lt;/R&gt;&lt;C&gt;1&lt;/C&gt;&lt;D xsi:type="xsd:double"&gt;13431197.3105&lt;/D&gt;&lt;/FQL&gt;&lt;FQL&gt;&lt;Q&gt;KR7000270009^FF_MKT_VAL(ANN_R,1/1/2018,12/31/2018)&lt;/Q&gt;&lt;R&gt;1&lt;/R&gt;&lt;C&gt;1&lt;/C&gt;&lt;D xsi:type="xsd:double"&gt;13511383.5631&lt;/D&gt;&lt;/FQL&gt;&lt;FQL&gt;&lt;Q&gt;KR7000270009^FF_MKT_VAL(ANN_R,1/1/2019,12/31/2019)&lt;/Q&gt;&lt;R&gt;1&lt;/R&gt;&lt;C&gt;1&lt;/C&gt;&lt;D xsi:type="xsd:double"&gt;17761254.9509&lt;/D&gt;&lt;/FQL&gt;&lt;FQL&gt;&lt;Q&gt;KR7000270009^FF_MKT_VAL(ANN_R,1/1/2020,12/31/2020)&lt;/Q&gt;&lt;R&gt;1&lt;/R&gt;&lt;C&gt;1&lt;/C&gt;&lt;D xsi:type="xsd:double"&gt;25018110.8112&lt;/D&gt;&lt;/FQL&gt;&lt;FQL&gt;&lt;Q&gt;KR7000270009^FF_SHLDRS_EQ(ANN_R,1/1/2016,12/31/2016)&lt;/Q&gt;&lt;R&gt;1&lt;/R&gt;&lt;C&gt;1&lt;/C&gt;&lt;D xsi:type="xsd:double"&gt;26579424&lt;/D&gt;&lt;/FQL&gt;&lt;FQL&gt;&lt;Q&gt;KR7000270009^FF_SHLDRS_EQ(ANN_R,1/1/2017,12/31/2017)&lt;/Q&gt;&lt;R&gt;1&lt;/R&gt;&lt;C&gt;1&lt;/C&gt;&lt;D xsi:type="xsd:double"&gt;26861177&lt;/D&gt;&lt;/FQL&gt;&lt;FQL&gt;&lt;Q&gt;KR7000270009^FF_SHLDRS_EQ(ANN_R,1/1/2018,12/31/2018)&lt;/Q&gt;&lt;R&gt;1&lt;/R&gt;&lt;C&gt;1&lt;/C&gt;&lt;D xsi:type="xsd:double"&gt;27243464&lt;/D&gt;&lt;/FQL&gt;&lt;FQL&gt;&lt;Q&gt;KR7000270009^FF_SHLDRS_EQ(ANN_R,1/1/2019,12/31/2019)&lt;/Q&gt;&lt;R&gt;1&lt;/R&gt;&lt;C&gt;1&lt;/C&gt;&lt;D xsi:type="xsd:double"&gt;28978138&lt;/D&gt;&lt;/FQL&gt;&lt;FQL&gt;&lt;Q&gt;KR7000270009^FF_SHLDRS_EQ(ANN_R,1/1/2020,12/31/2020)&lt;/Q&gt;&lt;R&gt;1&lt;/R&gt;&lt;C&gt;1&lt;/C&gt;&lt;D xsi:type="xsd:double"&gt;29891672&lt;/D&gt;&lt;/FQL&gt;&lt;FQL&gt;&lt;Q&gt;KR7000270009^FF_ASSETS(ANN_R,1/1/2016,12/31/2016)&lt;/Q&gt;&lt;R&gt;1&lt;/R&gt;&lt;C&gt;1&lt;/C&gt;&lt;D xsi:type="xsd:double"&gt;50889260&lt;/D&gt;&lt;/FQL&gt;&lt;FQL&gt;&lt;Q&gt;KR7000270009^FF_ASSETS(ANN_R,1/1/2017,12/31/2017)&lt;/Q&gt;&lt;R&gt;1&lt;/R&gt;&lt;C&gt;1&lt;/C&gt;&lt;D xsi:type="xsd:double"&gt;52294438&lt;/D&gt;&lt;/FQL&gt;&lt;FQL&gt;&lt;Q&gt;KR7000270009^FF_ASSETS(ANN_R,1/1/2018,12/31/2018)&lt;/Q&gt;&lt;R&gt;1&lt;/R&gt;&lt;C&gt;1&lt;/C&gt;&lt;D xsi:type="xsd:double"&gt;51786605&lt;/D&gt;&lt;/FQL&gt;&lt;FQL&gt;&lt;Q&gt;KR7000270009^FF_ASSETS(ANN_R,1/1/2019,12/31/2019)&lt;/Q&gt;&lt;R&gt;1&lt;/R&gt;&lt;C&gt;1&lt;/C&gt;&lt;D xsi:type="xsd:double"&gt;55344798&lt;/D&gt;&lt;/FQL&gt;&lt;FQL&gt;&lt;Q&gt;KR7000270009^FF_ASSETS(ANN_R,1/1/2020,12/31/2020)&lt;/Q&gt;&lt;R&gt;1&lt;/R&gt;&lt;C&gt;1&lt;/C&gt;&lt;D xsi:type="xsd:double"&gt;60490443&lt;/D&gt;&lt;/FQL&gt;&lt;FQL&gt;&lt;Q&gt;JP3899600005^FF_MKT_VAL(ANN_R,1/1/2016,12/31/2016)&lt;/Q&gt;&lt;R&gt;1&lt;/R&gt;&lt;C&gt;1&lt;/C&gt;&lt;D xsi:type="xsd:double"&gt;2900441.956994&lt;/D&gt;&lt;/FQL&gt;&lt;FQL&gt;&lt;Q&gt;JP3899600005^FF_MKT_VAL(ANN_R,1/1/2017,12/31/2017)&lt;/Q&gt;&lt;R&gt;1&lt;/R&gt;&lt;C&gt;1&lt;/C&gt;&lt;D xsi:type="xsd:double"&gt;2816991.87378&lt;/D&gt;&lt;/FQL&gt;&lt;FQL&gt;&lt;Q&gt;JP3899600005^FF_MKT_VAL(ANN_R,1/1/2018,12/31/2018)&lt;/Q&gt;&lt;R&gt;1&lt;/R&gt;&lt;C&gt;1&lt;/C&gt;&lt;D xsi:type="xsd:double"&gt;2496337.7835&lt;/D&gt;&lt;/FQL&gt;&lt;FQL&gt;&lt;Q&gt;JP3899600005^FF_MKT_VAL(ANN_R,1/1/2019,12/31/2019)&lt;/Q&gt;&lt;R&gt;1&lt;/R&gt;&lt;C&gt;1&lt;/C&gt;&lt;D xsi:type="xsd:double"&gt;2783934.917253&lt;/D&gt;&lt;/FQL&gt;&lt;FQL&gt;&lt;Q&gt;JP3899600005^FF_MKT_VAL(ANN_R,1/1/2020,12/31/2020)&lt;/Q&gt;&lt;R&gt;1&lt;/R&gt;&lt;C&gt;1&lt;/C&gt;&lt;D xsi:type="xsd:double"&gt;2134902.892045&lt;/D&gt;&lt;/FQL&gt;&lt;FQL&gt;&lt;Q&gt;JP3899600005^FF_SHLDRS_EQ(ANN_R,1/1/2016,12/31/2016)&lt;/Q&gt;&lt;R&gt;1&lt;/R&gt;&lt;C&gt;1&lt;/C&gt;&lt;D xsi:type="xsd:double"&gt;1510210&lt;/D&gt;&lt;/FQL&gt;&lt;FQL&gt;&lt;Q&gt;JP3899600005^FF_SHLDRS_EQ(ANN_R,1/1/2017,12/31/2017)&lt;/Q&gt;&lt;R&gt;1&lt;/R&gt;&lt;C&gt;1&lt;/C&gt;&lt;D xsi:type="xsd:double"&gt;1593306&lt;/D&gt;&lt;/FQL&gt;&lt;FQL&gt;&lt;Q&gt;JP3899600005^FF_SHLDRS_EQ(ANN_R,1/1/2018,12/31/2018)&lt;/Q&gt;&lt;R&gt;1&lt;/R&gt;&lt;C&gt;1&lt;/C&gt;&lt;D xsi:type="xsd:double"&gt;1698676&lt;/D&gt;&lt;/FQL&gt;&lt;FQL&gt;&lt;Q&gt;JP3899600005^FF_SHLDRS_EQ(ANN_R,1/1/2019,12/31/2019)&lt;/Q&gt;&lt;R&gt;1&lt;/R&gt;&lt;C&gt;1&lt;/C&gt;&lt;D xsi:type="xsd:double"&gt;1770946&lt;/D&gt;&lt;/FQL&gt;&lt;FQL&gt;&lt;Q&gt;JP3899600005^FF_SHLDRS_EQ(ANN_R,1/1/2020,12/31/2020)&lt;/Q&gt;&lt;R&gt;1&lt;/R&gt;&lt;C&gt;1&lt;/C&gt;&lt;D xsi:type="xsd:double"&gt;1734752&lt;/D&gt;&lt;/FQL&gt;&lt;FQL&gt;&lt;Q&gt;JP3899600005^FF_ASSETS(ANN_R,1/1/2016,12/31/2016)&lt;/Q&gt;&lt;R&gt;1&lt;/R&gt;&lt;C&gt;1&lt;/C&gt;&lt;D xsi:type="xsd:double"&gt;5338792&lt;/D&gt;&lt;/FQL&gt;&lt;FQL&gt;&lt;Q&gt;JP3899600005^FF_ASSETS(ANN_R,1/1/2017,12/31/2017)&lt;/Q&gt;&lt;R&gt;1&lt;/R&gt;&lt;C&gt;1&lt;/C&gt;&lt;D xsi:type="xsd:double"&gt;5504838&lt;/D&gt;&lt;/FQL&gt;&lt;FQL&gt;&lt;Q&gt;JP3899600005^FF_ASSETS(ANN_R,1/1/2018,12/31/2018)&lt;/Q&gt;&lt;R&gt;1&lt;/R&gt;&lt;C&gt;1&lt;/C&gt;&lt;D xsi:type="xsd:double"&gt;5817195&lt;/D&gt;&lt;/FQL&gt;&lt;FQL&gt;&lt;Q&gt;JP3899600005^FF_ASSETS(ANN_R,1/1/2019,12/31/2019)&lt;/Q&gt;&lt;R&gt;1&lt;/R&gt;&lt;C&gt;1&lt;/C&gt;&lt;D xsi:type="xsd:double"&gt;5793987&lt;/D&gt;&lt;/FQL&gt;&lt;FQL&gt;&lt;Q&gt;JP3899600005^FF_ASSETS(ANN_R,1/1/2020,12/31/2020)&lt;/Q&gt;&lt;R&gt;1&lt;/R&gt;&lt;C&gt;1&lt;/C&gt;&lt;D xsi:type="xsd:double"&gt;5875362&lt;/D&gt;&lt;/FQL&gt;&lt;FQL&gt;&lt;Q&gt;JP3866800000^FF_MKT_VAL(ANN_R,1/1/2016,12/31/2016)&lt;/Q&gt;&lt;R&gt;1&lt;/R&gt;&lt;C&gt;1&lt;/C&gt;&lt;D xsi:type="xsd:double"&gt;2398749.6832845&lt;/D&gt;&lt;/FQL&gt;&lt;FQL&gt;&lt;Q&gt;JP3866800000^FF_MKT_VAL(ANN_R,1/1/2017,12/31/2017)&lt;/Q&gt;&lt;R&gt;1&lt;/R&gt;&lt;C&gt;1&lt;/C&gt;&lt;D xsi:type="xsd:double"&gt;2934165.205692&lt;/D&gt;&lt;/FQL&gt;&lt;FQL&gt;&lt;Q&gt;JP3866800000^FF_MKT_VAL(ANN_R,1/1/2018,12/31/2018)&lt;/Q&gt;&lt;R&gt;1&lt;/R&gt;&lt;C&gt;1&lt;/C&gt;&lt;D xsi:type="xsd:double"&gt;3547481.830074&lt;/D&gt;&lt;/FQL&gt;&lt;FQL&gt;&lt;Q&gt;JP3866800000^FF_MKT_VAL(ANN_R,1/1/2019,12/31/2019)&lt;/Q&gt;&lt;R&gt;1&lt;/R&gt;&lt;C&gt;1&lt;/C&gt;&lt;D xsi:type="xsd:double"&gt;2225566.9883824&lt;/D&gt;&lt;/FQL&gt;&lt;FQL&gt;&lt;Q&gt;JP3866800000^FF_MKT_VAL(ANN_R,1/1/2020,12/31/2020)&lt;/Q&gt;&lt;R&gt;1&lt;/R&gt;&lt;C&gt;1&lt;/C&gt;&lt;D xsi:type="xsd:double"&gt;1924693.3992&lt;/D&gt;&lt;/FQL&gt;&lt;FQL&gt;&lt;Q&gt;JP3866800000^FF_SHLDRS_EQ(ANN_R,1/1/2016,12/31/2016)&lt;/Q&gt;&lt;R&gt;1&lt;/R&gt;&lt;C&gt;1&lt;/C&gt;&lt;D xsi:type="xsd:double"&gt;1444442&lt;/D&gt;&lt;/FQL&gt;&lt;FQL&gt;&lt;Q&gt;JP3866800000^FF_SHLDRS_EQ(ANN_R,1/1/2017,12/31/2017)&lt;/Q&gt;&lt;R&gt;1&lt;/R&gt;&lt;C&gt;1&lt;/C&gt;&lt;D xsi:type="xsd:double"&gt;1571889&lt;/D&gt;&lt;/FQL&gt;&lt;FQL&gt;&lt;Q&gt;JP3866800000^FF_SHLDRS_EQ(ANN_R,1/1/2018,12/31/2018)&lt;/Q&gt;&lt;R&gt;1&lt;/R&gt;&lt;C&gt;1&lt;/C&gt;&lt;D xsi:type="xsd:double"&gt;1707551&lt;/D&gt;&lt;/FQL&gt;&lt;FQL&gt;&lt;Q&gt;JP3866800000^FF_SHLDRS_EQ(ANN_R,1/1/2019,12/31/2019)&lt;/Q&gt;&lt;R&gt;1&lt;/R&gt;&lt;C&gt;1&lt;/C&gt;&lt;D xsi:type="xsd:double"&gt;1913513&lt;/D&gt;&lt;/FQL&gt;&lt;FQL&gt;&lt;Q&gt;JP3866800000^FF_SHLDRS_EQ(ANN_R,1/1/2020,12/31/2020)&lt;/Q&gt;&lt;R&gt;1&lt;/R&gt;&lt;C&gt;1&lt;/C&gt;&lt;D xsi:type="xsd:double"&gt;1998349&lt;/D&gt;&lt;/FQL&gt;&lt;FQL&gt;&lt;Q&gt;JP3866800000^FF_ASSETS(ANN_R,1/1/2016,12/31/2016)&lt;/Q&gt;&lt;R&gt;1&lt;/R&gt;&lt;C&gt;1&lt;/C&gt;&lt;D xsi:type="xsd:double"&gt;5488024&lt;/D&gt;&lt;/FQL&gt;&lt;FQL&gt;&lt;Q&gt;JP3866800000^FF_ASSETS(ANN_R,1/1/2017,12/31/2017)&lt;/Q&gt;&lt;R&gt;1&lt;/R&gt;&lt;C&gt;1&lt;/C&gt;&lt;D xsi:type="xsd:double"&gt;5982961&lt;/D&gt;&lt;/FQL&gt;&lt;FQL&gt;&lt;Q&gt;JP3866800000^FF_ASSETS(ANN_R,1/1/2018,12/31/2018)&lt;/Q&gt;&lt;R&gt;1&lt;/R&gt;&lt;C&gt;1&lt;/C&gt;&lt;D xsi:type="xsd:double"&gt;6291148&lt;/D&gt;&lt;/FQL&gt;&lt;FQL&gt;&lt;Q&gt;JP3866800000^FF_ASSETS(ANN_R,1/1/2019,12/31/2019)&lt;/Q&gt;&lt;R&gt;1&lt;/R&gt;&lt;C&gt;1&lt;/C&gt;&lt;D xsi:type="xsd:double"&gt;6013931&lt;/D&gt;&lt;/FQL&gt;&lt;FQL&gt;&lt;Q&gt;JP3866800000^FF_ASSETS(ANN_R,1/1/2020,12/31/2020)&lt;/Q&gt;&lt;R&gt;1&lt;/R&gt;&lt;C&gt;1&lt;/C&gt;&lt;D xsi:type="xsd:double"&gt;6218518&lt;/D&gt;&lt;/FQL&gt;&lt;FQL&gt;&lt;Q&gt;KR7035720002^FF_MKT_VAL(ANN_R,1/1/2016,12/31/2016)&lt;/Q&gt;&lt;R&gt;1&lt;/R&gt;&lt;C&gt;1&lt;/C&gt;&lt;D xsi:type="xsd:double"&gt;5206010.579&lt;/D&gt;&lt;/FQL&gt;&lt;FQL&gt;&lt;Q&gt;KR7035720002^FF_MKT_VAL(ANN_R,1/1/2017,12/31/2017)&lt;/Q&gt;&lt;R&gt;1&lt;/R&gt;&lt;C&gt;1&lt;/C&gt;&lt;D xsi:type="xsd:double"&gt;9316457.443&lt;/D&gt;&lt;/FQL&gt;&lt;FQL&gt;&lt;Q&gt;KR7035720002^FF_MKT_VAL(ANN_R,1/1/2018,12/31/2018)&lt;/Q&gt;&lt;R&gt;1&lt;/R&gt;&lt;C&gt;1&lt;/C&gt;&lt;D xsi:type="xsd:double"&gt;8152890.943&lt;/D&gt;&lt;/FQL&gt;&lt;FQL&gt;&lt;Q&gt;KR7035720002^FF_MKT_VAL(ANN_R,1/1/2019,12/31/2019)&lt;/Q&gt;&lt;R&gt;1&lt;/R&gt;&lt;C&gt;1&lt;/C&gt;&lt;D xsi:type="xsd:double"&gt;12600683.604&lt;/D&gt;&lt;/FQL&gt;&lt;FQL&gt;&lt;Q&gt;KR7035720002^FF_MKT_VAL(ANN_R,1/1/2020,12/31/2020)&lt;/Q&gt;&lt;R&gt;1&lt;/R&gt;&lt;C&gt;1&lt;/C&gt;&lt;D xsi:type="xsd:double"&gt;33501698.928&lt;/D&gt;&lt;/FQL&gt;&lt;FQL&gt;&lt;Q&gt;KR7035720002^FF_SHLDRS_EQ(ANN_R,1/1/2016,12/31/2016)&lt;/Q&gt;&lt;R&gt;1&lt;/R&gt;&lt;C&gt;1&lt;/C&gt;&lt;D xsi:type="xsd:double"&gt;3432512.229981&lt;/D&gt;&lt;/FQL&gt;&lt;FQL&gt;&lt;Q&gt;KR7035720002^FF_SHLDRS_EQ(ANN_R,1/1/2017,12/31/2017)&lt;/Q&gt;&lt;R&gt;1&lt;/R&gt;&lt;C&gt;1&lt;/C&gt;&lt;D xsi:type="xsd:double"&gt;4029139.273051&lt;/D&gt;&lt;/FQL&gt;&lt;FQL&gt;&lt;Q&gt;KR7035720002^FF_SHLDRS_EQ(ANN_R,1/1/2018,12/31/2018)&lt;/Q&gt;&lt;R&gt;1&lt;/R&gt;&lt;C&gt;1&lt;/C&gt;&lt;D xsi:type="xsd:double"&gt;5136850.609262&lt;/D&gt;&lt;/FQL&gt;&lt;FQL&gt;&lt;Q&gt;KR7035720002^FF_SHLDRS_EQ(ANN_R,1/1/2019,12/31/2019)&lt;/Q&gt;&lt;R&gt;1&lt;/R&gt;&lt;C&gt;1&lt;/C&gt;&lt;D xsi:type="xsd:double"&gt;5225359.119201&lt;/D&gt;&lt;/FQL&gt;&lt;FQL&gt;&lt;Q&gt;KR7035720002^FF_SHLDRS_EQ(ANN_R,1/1/2020,12/31/2020)&lt;/Q&gt;&lt;R&gt;1&lt;/R&gt;&lt;C&gt;1&lt;/C&gt;&lt;D xsi:type="xsd:double"&gt;6298920.282572&lt;/D&gt;&lt;/FQL&gt;&lt;FQL&gt;&lt;Q&gt;KR7035720002^FF_ASSETS(ANN_R,1/1/2016,12/31/2016)&lt;/Q&gt;&lt;R&gt;1&lt;/R&gt;&lt;C&gt;1&lt;/C&gt;&lt;D xsi:type="xsd:double"&gt;5484117.180416&lt;/D&gt;&lt;/FQL&gt;&lt;FQL&gt;&lt;Q&gt;KR7035720002^FF_ASSETS(ANN_R,1/1/2017,12/31/2017)&lt;/Q&gt;&lt;R&gt;1&lt;/R&gt;&lt;C&gt;1&lt;/C&gt;&lt;D xsi:type="xsd:double"&gt;6349428.454887&lt;/D&gt;&lt;/FQL&gt;&lt;FQL&gt;&lt;Q&gt;KR7035720002^FF_ASSETS(ANN_R,1/1/2018,12/31/2018)&lt;/Q&gt;&lt;R&gt;1&lt;/R&gt;&lt;C&gt;1&lt;/C&gt;&lt;D xsi:type="xsd:double"&gt;7959542.105267&lt;/D&gt;&lt;/FQL&gt;&lt;FQL&gt;&lt;Q&gt;KR7035720002^FF_ASSETS(ANN_R,1/1/2019,12/31/2019)&lt;/Q&gt;&lt;R&gt;1&lt;/R&gt;&lt;C&gt;1&lt;/C&gt;&lt;D xsi:type="xsd:double"&gt;8737255.755774&lt;/D&gt;&lt;/FQL&gt;&lt;FQL&gt;&lt;Q&gt;KR7035720002^FF_ASSETS(ANN_R,1/1/2020,12/31/2020)&lt;/Q&gt;&lt;R&gt;1&lt;/R&gt;&lt;C&gt;1&lt;/C&gt;&lt;D xsi:type="xsd:double"&gt;11953970.238956&lt;/D&gt;&lt;/FQL&gt;&lt;FQL&gt;&lt;Q&gt;TW0002412004^FF_MKT_VAL(ANN_R,1/1/2016,12/31/2016)&lt;/Q&gt;&lt;R&gt;1&lt;/R&gt;&lt;C&gt;1&lt;/C&gt;&lt;D xsi:type="xsd:double"&gt;787380.8705&lt;/D&gt;&lt;/FQL&gt;&lt;FQL&gt;&lt;Q&gt;TW0002412004^FF_MKT_VAL(ANN_R,1/1/2017,12/31/2017)&lt;/Q&gt;&lt;R&gt;1&lt;/R&gt;&lt;C&gt;1&lt;/C&gt;&lt;D xsi:type="xsd:double"&gt;822289.382&lt;/D&gt;&lt;/FQL&gt;&lt;FQL&gt;&lt;Q&gt;TW0002412004^FF_MKT_VAL(ANN_R,1/1/2018,12/31/2018)&lt;/Q&gt;&lt;R&gt;1&lt;/R&gt;&lt;C&gt;1&lt;/C&gt;&lt;D xsi:type="xsd:double"&gt;876591.511&lt;/D&gt;&lt;/FQL&gt;&lt;FQL&gt;&lt;Q&gt;TW0002412004^FF_MKT_VAL(ANN_R,1/1/2019,12/31/2019)&lt;/Q&gt;&lt;R&gt;1&lt;/R&gt;&lt;C&gt;1&lt;/C&gt;&lt;D xsi:type="xsd:double"&gt;853319.17&lt;/D&gt;&lt;/FQL&gt;&lt;FQL&gt;&lt;Q&gt;TW0002412004^FF_MKT_VAL(ANN_R,1/1/2020,12/31/2020)&lt;/Q&gt;&lt;R&gt;1&lt;/R&gt;&lt;C&gt;1&lt;/C&gt;&lt;D xsi:type="xsd:double"&gt;845561.723&lt;/D&gt;&lt;/FQL&gt;&lt;FQL&gt;&lt;Q&gt;TW0002412004^FF_SHLDRS_EQ(ANN_R,1/1/2016,12/31/2016)&lt;/Q&gt;&lt;R&gt;1&lt;/R&gt;&lt;C&gt;1&lt;/C&gt;&lt;D xsi:type="xsd:double"&gt;364703.748&lt;/D&gt;&lt;/FQL&gt;&lt;FQL&gt;&lt;Q&gt;TW0002412004^FF_SHLDRS_EQ(ANN_R,1/1/2017,12/31/2017)&lt;/Q&gt;&lt;R&gt;1&lt;/R&gt;&lt;C&gt;1&lt;/C&gt;&lt;D xsi:type="xsd:double"&gt;364881.985&lt;/D&gt;&lt;/FQL&gt;&lt;FQL&gt;&lt;Q&gt;TW0002412004^FF_SHLDRS_EQ(ANN_R,1/1/2018,12/31/2018)&lt;/Q&gt;&lt;R&gt;1&lt;/R&gt;&lt;C&gt;1&lt;/C&gt;&lt;D xsi:type="xsd:double"&gt;376562.372&lt;/D&gt;&lt;/FQL&gt;&lt;FQL&gt;&lt;Q&gt;TW0002412004^FF_SHLDRS_EQ(ANN_R,1/1/2019,12/31/2019)&lt;/Q&gt;&lt;R&gt;1&lt;/R&gt;&lt;C&gt;1&lt;/C&gt;&lt;D xsi:type="xsd:double"&gt;376110.243&lt;/D&gt;&lt;/FQL&gt;&lt;FQL&gt;&lt;Q&gt;TW0002412004^FF_SHLDRS_EQ(ANN_R,1/1/2020,12/31/2020)&lt;/Q&gt;&lt;R&gt;1&lt;/R&gt;&lt;C&gt;1&lt;/C&gt;&lt;D xsi:type="xsd:double"&gt;377931.016&lt;/D&gt;&lt;/FQL&gt;&lt;FQL&gt;&lt;Q&gt;TW0002412004^FF_ASSETS(ANN_R,1/1/2016,12/31/2016)&lt;/Q&gt;&lt;R&gt;1&lt;/R&gt;&lt;C&gt;1&lt;/C&gt;&lt;D xsi:type="xsd:double"&gt;447132.505&lt;/D&gt;&lt;/FQL&gt;&lt;FQL&gt;&lt;Q&gt;TW0002412004^FF_ASSETS(ANN_R,1/1/2017,12/31/2017)&lt;/Q&gt;&lt;R&gt;1&lt;/R&gt;&lt;C&gt;1&lt;/C&gt;&lt;D xsi:type="xsd:double"&gt;451123.122&lt;/D&gt;&lt;/FQL&gt;&lt;FQL&gt;&lt;Q&gt;TW0002412004^FF_ASSETS(ANN_R,1/1/2018,12/31/2018)&lt;/Q&gt;&lt;R&gt;1&lt;/R&gt;&lt;C&gt;1&lt;/C&gt;&lt;D xsi:type="xsd:double"&gt;467268.704&lt;/D&gt;&lt;/FQL&gt;&lt;FQL&gt;&lt;Q&gt;TW0002412004^FF_ASSETS(ANN_R,1/1/2019,12/31/2019)&lt;/Q&gt;&lt;R&gt;1&lt;/R&gt;&lt;C&gt;1&lt;/C&gt;&lt;D xsi:type="xsd:double"&gt;477458.238&lt;/D&gt;&lt;/FQL&gt;&lt;FQL&gt;&lt;Q&gt;TW0002412004^FF_ASSETS(ANN_R,1/1/2020,12/31/2020)&lt;/Q&gt;&lt;R&gt;1&lt;/R&gt;&lt;C&gt;1&lt;/C&gt;&lt;D xsi:type="xsd:double"&gt;506377.992&lt;/D&gt;&lt;/FQL&gt;&lt;FQL&gt;&lt;Q&gt;JP3910660004^FF_MKT_VAL(ANN_R,1/1/2016,12/31/2016)&lt;/Q&gt;&lt;R&gt;1&lt;/R&gt;&lt;C&gt;1&lt;/C&gt;&lt;D xsi:type="xsd:double"&gt;2867801.4534&lt;/D&gt;&lt;/FQL&gt;&lt;FQL&gt;&lt;Q&gt;JP3910660004^FF_MKT_VAL(ANN_R,1/1/2017,12/31/2017)&lt;/Q&gt;&lt;R&gt;1&lt;/R&gt;&lt;C&gt;1&lt;/C&gt;&lt;D xsi:type="xsd:double"&gt;3522525.815816&lt;/D&gt;&lt;/FQL&gt;&lt;FQL&gt;&lt;Q&gt;JP3910660004^FF_MKT_VAL(ANN_R,1/1/2018,12/31/2018)&lt;/Q&gt;&lt;R&gt;1&lt;/R&gt;&lt;C&gt;1&lt;/C&gt;&lt;D xsi:type="xsd:double"&gt;3434926.32511&lt;/D&gt;&lt;/FQL&gt;&lt;FQL&gt;&lt;Q&gt;JP3910660004^FF_MKT_VAL(ANN_R,1/1/2019,12/31/2019)&lt;/Q&gt;&lt;R&gt;1&lt;/R&gt;&lt;C&gt;1&lt;/C&gt;&lt;D xsi:type="xsd:double"&gt;3788557.5616&lt;/D&gt;&lt;/FQL&gt;&lt;FQL&gt;&lt;Q&gt;JP3910660004^FF_MKT_VAL(ANN_R,1/1/2020,12/31/2020)&lt;/Q&gt;&lt;R&gt;1&lt;/R&gt;&lt;C&gt;1&lt;/C&gt;&lt;D xsi:type="xsd:double"&gt;3454458.30675&lt;/D&gt;&lt;/FQL&gt;&lt;FQL&gt;&lt;Q&gt;JP3910660004^FF_SHLDRS_EQ(ANN_R,1/1/2016,12/31/2016)&lt;/Q&gt;&lt;R&gt;1&lt;/R&gt;&lt;C&gt;1&lt;/C&gt;&lt;D xsi:type="xsd:double"&gt;3487211&lt;/D&gt;&lt;/FQL&gt;&lt;FQL&gt;&lt;Q&gt;JP3910660004^FF_SHLDRS_EQ(ANN_R,1/1/2017,12/31/2017)&lt;/Q&gt;&lt;R&gt;1&lt;/R&gt;&lt;C&gt;1&lt;/C&gt;&lt;D xsi:type="xsd:double"&gt;3544439&lt;/D&gt;&lt;/FQL&gt;&lt;FQL&gt;&lt;Q&gt;JP3910660004^FF_SHLDRS_EQ(ANN_R,1/1/2018,12/31/2018)&lt;/Q&gt;&lt;R&gt;1&lt;/R&gt;&lt;C&gt;1&lt;/C&gt;&lt;D xsi:type="xsd:double"&gt;3807747&lt;/D&gt;&lt;/FQL&gt;&lt;FQL&gt;&lt;Q&gt;JP3910660004^FF_SHLDRS_EQ(ANN_R,1/1/2019,12/31/2019)&lt;/Q&gt;&lt;R&gt;1&lt;/R&gt;&lt;C&gt;1&lt;/C&gt;&lt;D xsi:type="xsd:double"&gt;3576714&lt;/D&gt;&lt;/FQL&gt;&lt;FQL&gt;&lt;Q&gt;JP3910660004^FF_SHLDRS_EQ(ANN_R,1/1/2020,12/31/2020)&lt;/Q&gt;&lt;R&gt;1&lt;/R&gt;&lt;C&gt;1&lt;/C&gt;&lt;D xsi:type="xsd:double"&gt;3374695&lt;/D&gt;&lt;/FQL&gt;&lt;FQL&gt;&lt;Q&gt;JP3910660004^FF_ASSETS(ANN_R,1/1/2016,12/31/2016)&lt;/Q&gt;&lt;R&gt;1&lt;/R&gt;&lt;C&gt;1&lt;/C&gt;&lt;D xsi:type="xsd:double"&gt;21855328&lt;/D&gt;&lt;/FQL&gt;&lt;FQL&gt;&lt;Q&gt;JP3910660004^FF_ASSETS(ANN_R,1/1/2017,12/31/2017)&lt;/Q&gt;&lt;R&gt;1&lt;/R&gt;&lt;C&gt;1&lt;/C&gt;&lt;D xsi:type="xsd:double"&gt;22607603&lt;/D&gt;&lt;/FQL&gt;&lt;FQL&gt;&lt;Q&gt;JP3910660004^FF_ASSETS(ANN_R,1/1/2018,12/31/2018)&lt;/Q&gt;&lt;R&gt;1&lt;/R&gt;&lt;C&gt;1&lt;/C&gt;&lt;D xsi:type="xsd:double"&gt;22929935&lt;/D&gt;&lt;/FQL&gt;&lt;FQL&gt;&lt;Q&gt;JP3910660004^FF_ASSETS(ANN_R,1/1/2019,12/31/2019)&lt;/Q&gt;&lt;R&gt;1&lt;/R&gt;&lt;C&gt;1&lt;/C&gt;&lt;D xsi:type="xsd:double"&gt;22531402&lt;/D&gt;&lt;/FQL&gt;&lt;FQL&gt;&lt;Q&gt;JP3910660004^FF_ASSETS(ANN_R,1/1/2020,12/31/2020)&lt;/Q&gt;&lt;R&gt;1&lt;/R&gt;&lt;C&gt;1&lt;/C&gt;&lt;D xsi:type="xsd:double"&gt;25253966&lt;/D&gt;&lt;/FQL&gt;&lt;FQL&gt;&lt;Q&gt;JP3386450005^FF_MKT_VAL(ANN_R,1/1/2016,12/31/2016)&lt;/Q&gt;&lt;R&gt;1&lt;/R&gt;&lt;C&gt;1&lt;/C&gt;&lt;D xsi:type="xsd:double"&gt;1078584.7032&lt;/D&gt;&lt;/FQL&gt;&lt;FQL&gt;&lt;Q&gt;JP3386450005^FF_MKT_VAL(ANN_R,1/1/2017,12/31/2017)&lt;/Q&gt;&lt;R&gt;1&lt;/R&gt;&lt;C&gt;1&lt;/C&gt;&lt;D xsi:type="xsd:double"&gt;1359252.5173843&lt;/D&gt;&lt;/FQL&gt;&lt;FQL&gt;&lt;Q&gt;JP3386450005^FF_MKT_VAL(ANN_R,1/1/2018,12/31/2018)&lt;/Q&gt;&lt;R&gt;1&lt;/R&gt;&lt;C&gt;1&lt;/C&gt;&lt;D xsi:type="xsd:double"&gt;2199073.9507913&lt;/D&gt;&lt;/FQL&gt;&lt;FQL&gt;&lt;Q&gt;JP3386450005^FF_MKT_VAL(ANN_R,1/1/2019,12/31/2019)&lt;/Q&gt;&lt;R&gt;1&lt;/R&gt;&lt;C&gt;1&lt;/C&gt;&lt;D xsi:type="xsd:double"&gt;1686186.4397185&lt;/D&gt;&lt;/FQL&gt;&lt;FQL&gt;&lt;Q&gt;JP3386450005^FF_MKT_VAL(ANN_R,1/1/2020,12/31/2020)&lt;/Q&gt;&lt;R&gt;1&lt;/R&gt;&lt;C&gt;1&lt;/C&gt;&lt;D xsi:type="xsd:double"&gt;1191104.6726598&lt;/D&gt;&lt;/FQL&gt;&lt;FQL&gt;&lt;Q&gt;JP3386450005^FF_SHLDRS_EQ(ANN_R,1/1/2016,12/31/2016)&lt;/Q&gt;&lt;R&gt;1&lt;/R&gt;&lt;C&gt;1&lt;/C&gt;&lt;D xsi:type="xsd:double"&gt;1583077&lt;/D&gt;&lt;/FQL&gt;&lt;FQL&gt;&lt;Q&gt;JP3386450005^FF_SHLDRS_EQ(ANN_R,1/1/2017,12/31/2017)&lt;/Q&gt;&lt;R&gt;1&lt;/R&gt;&lt;C&gt;1&lt;/C&gt;&lt;D xsi:type="xsd:double"&gt;1707194&lt;/D&gt;&lt;/FQL&gt;&lt;FQL&gt;&lt;Q&gt;JP3386450005^FF_SHLDRS_EQ(ANN_R,1/1/2018,12/31/2018)&lt;/Q&gt;&lt;R&gt;1&lt;/R&gt;&lt;C&gt;1&lt;/C&gt;&lt;D xsi:type="xsd:double"&gt;2539541&lt;/D&gt;&lt;/FQL&gt;&lt;FQL&gt;&lt;Q&gt;JP3386450005^FF_SHLDRS_EQ(ANN_R,1/1/2019,12/31/2019)&lt;/Q&gt;&lt;R&gt;1&lt;/R&gt;&lt;C&gt;1&lt;/C&gt;&lt;D xsi:type="xsd:double"&gt;2717840&lt;/D&gt;&lt;/FQL&gt;&lt;FQL&gt;&lt;Q&gt;JP3386450005^FF_SHLDRS_EQ(ANN_R,1/1/2020,12/31/2020)&lt;/Q&gt;&lt;R&gt;1&lt;/R&gt;&lt;C&gt;1&lt;/C&gt;&lt;D xsi:type="xsd:double"&gt;2311046&lt;/D&gt;&lt;/FQL&gt;&lt;FQL&gt;&lt;Q&gt;JP3386450005^FF_ASSETS(ANN_R,1/1/2016,12/31/2016)&lt;/Q&gt;&lt;R&gt;1&lt;/R&gt;&lt;C&gt;1&lt;/C&gt;&lt;D xsi:type="xsd:double"&gt;6828514&lt;/D&gt;&lt;/FQL&gt;&lt;FQL&gt;&lt;Q&gt;JP3386450005^FF_ASSETS(ANN_R,1/1/2017,12/31/2017)&lt;/Q&gt;&lt;R&gt;1&lt;/R&gt;&lt;C&gt;1&lt;/C&gt;&lt;D xsi:type="xsd:double"&gt;6792892&lt;/D&gt;&lt;/FQL&gt;&lt;FQL&gt;&lt;Q&gt;JP3386450005^FF_ASSETS(ANN_R,1/1/2018,12/31/2018)&lt;/Q&gt;&lt;R&gt;1&lt;/R&gt;&lt;C&gt;1&lt;/C&gt;&lt;D xsi:type="xsd:double"&gt;8457555&lt;/D&gt;&lt;/FQL&gt;&lt;FQL&gt;&lt;Q&gt;JP3386450005^FF_ASSETS(ANN_R,1/1/2019,12/31/2019)&lt;/Q&gt;&lt;R&gt;1&lt;/R&gt;&lt;C&gt;1&lt;/C&gt;&lt;D xsi:type="xsd:double"&gt;8477811&lt;/D&gt;&lt;/FQL&gt;&lt;FQL&gt;&lt;Q&gt;JP3386450005^FF_ASSETS(ANN_R,1/1/2020,12/31/2020)&lt;/Q&gt;&lt;R&gt;1&lt;/R&gt;&lt;C&gt;1&lt;/C&gt;&lt;D xsi:type="xsd:double"&gt;8011292&lt;/D&gt;&lt;/FQL&gt;&lt;FQL&gt;&lt;Q&gt;JP3463000004^FF_MKT_VAL(ANN_R,1/1/2016,12/31/2016)&lt;/Q&gt;&lt;R&gt;1&lt;/R&gt;&lt;C&gt;1&lt;/C&gt;&lt;D xsi:type="xsd:double"&gt;402</t>
        </r>
      </text>
    </comment>
    <comment ref="A26" authorId="0" shapeId="0" xr:uid="{A84F9863-9273-4F1C-AB0A-183E15D7A6EE}">
      <text>
        <r>
          <rPr>
            <b/>
            <sz val="9"/>
            <color indexed="81"/>
            <rFont val="Tahoma"/>
            <charset val="1"/>
          </rPr>
          <t>4256.79192&lt;/D&gt;&lt;/FQL&gt;&lt;FQL&gt;&lt;Q&gt;JP3463000004^FF_MKT_VAL(ANN_R,1/1/2017,12/31/2017)&lt;/Q&gt;&lt;R&gt;1&lt;/R&gt;&lt;C&gt;1&lt;/C&gt;&lt;D xsi:type="xsd:double"&gt;4083018.608655&lt;/D&gt;&lt;/FQL&gt;&lt;FQL&gt;&lt;Q&gt;JP3463000004^FF_MKT_VAL(ANN_R,1/1/2018,12/31/2018)&lt;/Q&gt;&lt;R&gt;1&lt;/R&gt;&lt;C&gt;1&lt;/C&gt;&lt;D xsi:type="xsd:double"&gt;4049526.075985&lt;/D&gt;&lt;/FQL&gt;&lt;FQL&gt;&lt;Q&gt;JP3463000004^FF_MKT_VAL(ANN_R,1/1/2019,12/31/2019)&lt;/Q&gt;&lt;R&gt;1&lt;/R&gt;&lt;C&gt;1&lt;/C&gt;&lt;D xsi:type="xsd:double"&gt;7029160.38&lt;/D&gt;&lt;/FQL&gt;&lt;FQL&gt;&lt;Q&gt;JP3463000004^FF_MKT_VAL(ANN_R,1/1/2020,12/31/2020)&lt;/Q&gt;&lt;R&gt;1&lt;/R&gt;&lt;C&gt;1&lt;/C&gt;&lt;D xsi:type="xsd:double"&gt;5153089.623664&lt;/D&gt;&lt;/FQL&gt;&lt;FQL&gt;&lt;Q&gt;JP3463000004^FF_SHLDRS_EQ(ANN_R,1/1/2016,12/31/2016)&lt;/Q&gt;&lt;R&gt;1&lt;/R&gt;&lt;C&gt;1&lt;/C&gt;&lt;D xsi:type="xsd:double"&gt;1948692&lt;/D&gt;&lt;/FQL&gt;&lt;FQL&gt;&lt;Q&gt;JP3463000004^FF_SHLDRS_EQ(ANN_R,1/1/2017,12/31/2017)&lt;/Q&gt;&lt;R&gt;1&lt;/R&gt;&lt;C&gt;1&lt;/C&gt;&lt;D xsi:type="xsd:double"&gt;1894261&lt;/D&gt;&lt;/FQL&gt;&lt;FQL&gt;&lt;Q&gt;JP3463000004^FF_SHLDRS_EQ(ANN_R,1/1/2018,12/31/2018)&lt;/Q&gt;&lt;R&gt;1&lt;/R&gt;&lt;C&gt;1&lt;/C&gt;&lt;D xsi:type="xsd:double"&gt;1997424&lt;/D&gt;&lt;/FQL&gt;&lt;FQL&gt;&lt;Q&gt;JP3463000004^FF_SHLDRS_EQ(ANN_R,1/1/2019,12/31/2019)&lt;/Q&gt;&lt;R&gt;1&lt;/R&gt;&lt;C&gt;1&lt;/C&gt;&lt;D xsi:type="xsd:double"&gt;5181985&lt;/D&gt;&lt;/FQL&gt;&lt;FQL&gt;&lt;Q&gt;JP3463000004^FF_SHLDRS_EQ(ANN_R,1/1/2020,12/31/2020)&lt;/Q&gt;&lt;R&gt;1&lt;/R&gt;&lt;C&gt;1&lt;/C&gt;&lt;D xsi:type="xsd:double"&gt;4723483&lt;/D&gt;&lt;/FQL&gt;&lt;FQL&gt;&lt;Q&gt;JP3463000004^FF_ASSETS(ANN_R,1/1/2016,12/31/2016)&lt;/Q&gt;&lt;R&gt;1&lt;/R&gt;&lt;C&gt;1&lt;/C&gt;&lt;D xsi:type="xsd:double"&gt;3824085&lt;/D&gt;&lt;/FQL&gt;&lt;FQL&gt;&lt;Q&gt;JP3463000004^FF_ASSETS(ANN_R,1/1/2017,12/31/2017)&lt;/Q&gt;&lt;R&gt;1&lt;/R&gt;&lt;C&gt;1&lt;/C&gt;&lt;D xsi:type="xsd:double"&gt;4346794&lt;/D&gt;&lt;/FQL&gt;&lt;FQL&gt;&lt;Q&gt;JP3463000004^FF_ASSETS(ANN_R,1/1/2018,12/31/2018)&lt;/Q&gt;&lt;R&gt;1&lt;/R&gt;&lt;C&gt;1&lt;/C&gt;&lt;D xsi:type="xsd:double"&gt;4106463&lt;/D&gt;&lt;/FQL&gt;&lt;FQL&gt;&lt;Q&gt;JP3463000004^FF_ASSETS(ANN_R,1/1/2019,12/31/2019)&lt;/Q&gt;&lt;R&gt;1&lt;/R&gt;&lt;C&gt;1&lt;/C&gt;&lt;D xsi:type="xsd:double"&gt;13792773&lt;/D&gt;&lt;/FQL&gt;&lt;FQL&gt;&lt;Q&gt;JP3463000004^FF_ASSETS(ANN_R,1/1/2020,12/31/2020)&lt;/Q&gt;&lt;R&gt;1&lt;/R&gt;&lt;C&gt;1&lt;/C&gt;&lt;D xsi:type="xsd:double"&gt;12821094&lt;/D&gt;&lt;/FQL&gt;&lt;FQL&gt;&lt;Q&gt;JP3201200007^FF_MKT_VAL(ANN_R,1/1/2016,12/31/2016)&lt;/Q&gt;&lt;R&gt;1&lt;/R&gt;&lt;C&gt;1&lt;/C&gt;&lt;D xsi:type="xsd:double"&gt;1497277.691875&lt;/D&gt;&lt;/FQL&gt;&lt;FQL&gt;&lt;Q&gt;JP3201200007^FF_MKT_VAL(ANN_R,1/1/2017,12/31/2017)&lt;/Q&gt;&lt;R&gt;1&lt;/R&gt;&lt;C&gt;1&lt;/C&gt;&lt;D xsi:type="xsd:double"&gt;1464771.01732&lt;/D&gt;&lt;/FQL&gt;&lt;FQL&gt;&lt;Q&gt;JP3201200007^FF_MKT_VAL(ANN_R,1/1/2018,12/31/2018)&lt;/Q&gt;&lt;R&gt;1&lt;/R&gt;&lt;C&gt;1&lt;/C&gt;&lt;D xsi:type="xsd:double"&gt;1379239.32692&lt;/D&gt;&lt;/FQL&gt;&lt;FQL&gt;&lt;Q&gt;JP3201200007^FF_MKT_VAL(ANN_R,1/1/2019,12/31/2019)&lt;/Q&gt;&lt;R&gt;1&lt;/R&gt;&lt;C&gt;1&lt;/C&gt;&lt;D xsi:type="xsd:double"&gt;1641551.345832&lt;/D&gt;&lt;/FQL&gt;&lt;FQL&gt;&lt;Q&gt;JP3201200007^FF_MKT_VAL(ANN_R,1/1/2020,12/31/2020)&lt;/Q&gt;&lt;R&gt;1&lt;/R&gt;&lt;C&gt;1&lt;/C&gt;&lt;D xsi:type="xsd:double"&gt;2008084.055846&lt;/D&gt;&lt;/FQL&gt;&lt;FQL&gt;&lt;Q&gt;JP3201200007^FF_SHLDRS_EQ(ANN_R,1/1/2016,12/31/2016)&lt;/Q&gt;&lt;R&gt;1&lt;/R&gt;&lt;C&gt;1&lt;/C&gt;&lt;D xsi:type="xsd:double"&gt;382787&lt;/D&gt;&lt;/FQL&gt;&lt;FQL&gt;&lt;Q&gt;JP3201200007^FF_SHLDRS_EQ(ANN_R,1/1/2017,12/31/2017)&lt;/Q&gt;&lt;R&gt;1&lt;/R&gt;&lt;C&gt;1&lt;/C&gt;&lt;D xsi:type="xsd:double"&gt;394751&lt;/D&gt;&lt;/FQL&gt;&lt;FQL&gt;&lt;Q&gt;JP3201200007^FF_SHLDRS_EQ(ANN_R,1/1/2018,12/31/2018)&lt;/Q&gt;&lt;R&gt;1&lt;/R&gt;&lt;C&gt;1&lt;/C&gt;&lt;D xsi:type="xsd:double"&gt;442793&lt;/D&gt;&lt;/FQL&gt;&lt;FQL&gt;&lt;Q&gt;JP3201200007^FF_SHLDRS_EQ(ANN_R,1/1/2019,12/31/2019)&lt;/Q&gt;&lt;R&gt;1&lt;/R&gt;&lt;C&gt;1&lt;/C&gt;&lt;D xsi:type="xsd:double"&gt;441193&lt;/D&gt;&lt;/FQL&gt;&lt;FQL&gt;&lt;Q&gt;JP3201200007^FF_SHLDRS_EQ(ANN_R,1/1/2020,12/31/2020)&lt;/Q&gt;&lt;R&gt;1&lt;/R&gt;&lt;C&gt;1&lt;/C&gt;&lt;D xsi:type="xsd:double"&gt;370747&lt;/D&gt;&lt;/FQL&gt;&lt;FQL&gt;&lt;Q&gt;JP3201200007^FF_ASSETS(ANN_R,1/1/2016,12/31/2016)&lt;/Q&gt;&lt;R&gt;1&lt;/R&gt;&lt;C&gt;1&lt;/C&gt;&lt;D xsi:type="xsd:double"&gt;1000614&lt;/D&gt;&lt;/FQL&gt;&lt;FQL&gt;&lt;Q&gt;JP3201200007^FF_ASSETS(ANN_R,1/1/2017,12/31/2017)&lt;/Q&gt;&lt;R&gt;1&lt;/R&gt;&lt;C&gt;1&lt;/C&gt;&lt;D xsi:type="xsd:double"&gt;960032&lt;/D&gt;&lt;/FQL&gt;&lt;FQL&gt;&lt;Q&gt;JP3201200007^FF_ASSETS(ANN_R,1/1/2018,12/31/2018)&lt;/Q&gt;&lt;R&gt;1&lt;/R&gt;&lt;C&gt;1&lt;/C&gt;&lt;D xsi:type="xsd:double"&gt;978663&lt;/D&gt;&lt;/FQL&gt;&lt;FQL&gt;&lt;Q&gt;JP3201200007^FF_ASSETS(ANN_R,1/1/2019,12/31/2019)&lt;/Q&gt;&lt;R&gt;1&lt;/R&gt;&lt;C&gt;1&lt;/C&gt;&lt;D xsi:type="xsd:double"&gt;932030&lt;/D&gt;&lt;/FQL&gt;&lt;FQL&gt;&lt;Q&gt;JP3201200007^FF_ASSETS(ANN_R,1/1/2020,12/31/2020)&lt;/Q&gt;&lt;R&gt;1&lt;/R&gt;&lt;C&gt;1&lt;/C&gt;&lt;D xsi:type="xsd:double"&gt;1015663&lt;/D&gt;&lt;/FQL&gt;&lt;FQL&gt;&lt;Q&gt;JP3756600007^FF_MKT_VAL(ANN_R,1/1/2016,12/31/2016)&lt;/Q&gt;&lt;R&gt;1&lt;/R&gt;&lt;C&gt;1&lt;/C&gt;&lt;D xsi:type="xsd:double"&gt;1922069.168&lt;/D&gt;&lt;/FQL&gt;&lt;FQL&gt;&lt;Q&gt;JP3756600007^FF_MKT_VAL(ANN_R,1/1/2017,12/31/2017)&lt;/Q&gt;&lt;R&gt;1&lt;/R&gt;&lt;C&gt;1&lt;/C&gt;&lt;D xsi:type="xsd:double"&gt;3103498.070265&lt;/D&gt;&lt;/FQL&gt;&lt;FQL&gt;&lt;Q&gt;JP3756600007^FF_MKT_VAL(ANN_R,1/1/2018,12/31/2018)&lt;/Q&gt;&lt;R&gt;1&lt;/R&gt;&lt;C&gt;1&lt;/C&gt;&lt;D xsi:type="xsd:double"&gt;5629093.53534&lt;/D&gt;&lt;/FQL&gt;&lt;FQL&gt;&lt;Q&gt;JP3756600007^FF_MKT_VAL(ANN_R,1/1/2019,12/31/2019)&lt;/Q&gt;&lt;R&gt;1&lt;/R&gt;&lt;C&gt;1&lt;/C&gt;&lt;D xsi:type="xsd:double"&gt;3759576.66816&lt;/D&gt;&lt;/FQL&gt;&lt;FQL&gt;&lt;Q&gt;JP3756600007^FF_MKT_VAL(ANN_R,1/1/2020,12/31/2020)&lt;/Q&gt;&lt;R&gt;1&lt;/R&gt;&lt;C&gt;1&lt;/C&gt;&lt;D xsi:type="xsd:double"&gt;4956734.91006&lt;/D&gt;&lt;/FQL&gt;&lt;FQL&gt;&lt;Q&gt;JP3756600007^FF_SHLDRS_EQ(ANN_R,1/1/2016,12/31/2016)&lt;/Q&gt;&lt;R&gt;1&lt;/R&gt;&lt;C&gt;1&lt;/C&gt;&lt;D xsi:type="xsd:double"&gt;1160777&lt;/D&gt;&lt;/FQL&gt;&lt;FQL&gt;&lt;Q&gt;JP3756600007^FF_SHLDRS_EQ(ANN_R,1/1/2017,12/31/2017)&lt;/Q&gt;&lt;R&gt;1&lt;/R&gt;&lt;C&gt;1&lt;/C&gt;&lt;D xsi:type="xsd:double"&gt;1250840&lt;/D&gt;&lt;/FQL&gt;&lt;FQL&gt;&lt;Q&gt;JP3756600007^FF_SHLDRS_EQ(ANN_R,1/1/2018,12/31/2018)&lt;/Q&gt;&lt;R&gt;1&lt;/R&gt;&lt;C&gt;1&lt;/C&gt;&lt;D xsi:type="xsd:double"&gt;1319034&lt;/D&gt;&lt;/FQL&gt;&lt;FQL&gt;&lt;Q&gt;JP3756600007^FF_SHLDRS_EQ(ANN_R,1/1/2019,12/31/2019)&lt;/Q&gt;&lt;R&gt;1&lt;/R&gt;&lt;C&gt;1&lt;/C&gt;&lt;D xsi:type="xsd:double"&gt;1409712&lt;/D&gt;&lt;/FQL&gt;&lt;FQL&gt;&lt;Q&gt;JP3756600007^FF_SHLDRS_EQ(ANN_R,1/1/2020,12/31/2020)&lt;/Q&gt;&lt;R&gt;1&lt;/R&gt;&lt;C&gt;1&lt;/C&gt;&lt;D xsi:type="xsd:double"&gt;1540687&lt;/D&gt;&lt;/FQL&gt;&lt;FQL&gt;&lt;Q&gt;JP3756600007^FF_ASSETS(ANN_R,1/1/2016,12/31/2016)&lt;/Q&gt;&lt;R&gt;1&lt;/R&gt;&lt;C&gt;1&lt;/C&gt;&lt;D xsi:type="xsd:double"&gt;1296902&lt;/D&gt;&lt;/FQL&gt;&lt;FQL&gt;&lt;Q&gt;JP3756600007^FF_ASSETS(ANN_R,1/1/2017,12/31/2017)&lt;/Q&gt;&lt;R&gt;1&lt;/R&gt;&lt;C&gt;1&lt;/C&gt;&lt;D xsi:type="xsd:double"&gt;1468978&lt;/D&gt;&lt;/FQL&gt;&lt;FQL&gt;&lt;Q&gt;JP3756600007^FF_ASSETS(ANN_R,1/1/2018,12/31/2018)&lt;/Q&gt;&lt;R&gt;1&lt;/R&gt;&lt;C&gt;1&lt;/C&gt;&lt;D xsi:type="xsd:double"&gt;1656753&lt;/D&gt;&lt;/FQL&gt;&lt;FQL&gt;&lt;Q&gt;JP3756600007^FF_ASSETS(ANN_R,1/1/2019,12/31/2019)&lt;/Q&gt;&lt;R&gt;1&lt;/R&gt;&lt;C&gt;1&lt;/C&gt;&lt;D xsi:type="xsd:double"&gt;1715139&lt;/D&gt;&lt;/FQL&gt;&lt;FQL&gt;&lt;Q&gt;JP3756600007^FF_ASSETS(ANN_R,1/1/2020,12/31/2020)&lt;/Q&gt;&lt;R&gt;1&lt;/R&gt;&lt;C&gt;1&lt;/C&gt;&lt;D xsi:type="xsd:double"&gt;1960128&lt;/D&gt;&lt;/FQL&gt;&lt;FQL&gt;&lt;Q&gt;JP3551500006^FF_MKT_VAL(ANN_R,1/1/2016,12/31/2016)&lt;/Q&gt;&lt;R&gt;1&lt;/R&gt;&lt;C&gt;1&lt;/C&gt;&lt;D xsi:type="xsd:double"&gt;3586589.239116&lt;/D&gt;&lt;/FQL&gt;&lt;FQL&gt;&lt;Q&gt;JP3551500006^FF_MKT_VAL(ANN_R,1/1/2017,12/31/2017)&lt;/Q&gt;&lt;R&gt;1&lt;/R&gt;&lt;C&gt;1&lt;/C&gt;&lt;D xsi:type="xsd:double"&gt;3848315.001174&lt;/D&gt;&lt;/FQL&gt;&lt;FQL&gt;&lt;Q&gt;JP3551500006^FF_MKT_VAL(ANN_R,1/1/2018,12/31/2018)&lt;/Q&gt;&lt;R&gt;1&lt;/R&gt;&lt;C&gt;1&lt;/C&gt;&lt;D xsi:type="xsd:double"&gt;4537986.98118&lt;/D&gt;&lt;/FQL&gt;&lt;FQL&gt;&lt;Q&gt;JP3551500006^FF_MKT_VAL(ANN_R,1/1/2019,12/31/2019)&lt;/Q&gt;&lt;R&gt;1&lt;/R&gt;&lt;C&gt;1&lt;/C&gt;&lt;D xsi:type="xsd:double"&gt;3345128.062002&lt;/D&gt;&lt;/FQL&gt;&lt;FQL&gt;&lt;Q&gt;JP3551500006^FF_MKT_VAL(ANN_R,1/1/2020,12/31/2020)&lt;/Q&gt;&lt;R&gt;1&lt;/R&gt;&lt;C&gt;1&lt;/C&gt;&lt;D xsi:type="xsd:double"&gt;2705071.934529&lt;/D&gt;&lt;/FQL&gt;&lt;FQL&gt;&lt;Q&gt;JP3551500006^FF_SHLDRS_EQ(ANN_R,1/1/2016,12/31/2016)&lt;/Q&gt;&lt;R&gt;1&lt;/R&gt;&lt;C&gt;1&lt;/C&gt;&lt;D xsi:type="xsd:double"&gt;3123578&lt;/D&gt;&lt;/FQL&gt;&lt;FQL&gt;&lt;Q&gt;JP3551500006^FF_SHLDRS_EQ(ANN_R,1/1/2017,12/31/2017)&lt;/Q&gt;&lt;R&gt;1&lt;/R&gt;&lt;C&gt;1&lt;/C&gt;&lt;D xsi:type="xsd:double"&gt;3312724&lt;/D&gt;&lt;/FQL&gt;&lt;FQL&gt;&lt;Q&gt;JP3551500006^FF_SHLDRS_EQ(ANN_R,1/1/2018,12/31/2018)&lt;/Q&gt;&lt;R&gt;1&lt;/R&gt;&lt;C&gt;1&lt;/C&gt;&lt;D xsi:type="xsd:double"&gt;3598321&lt;/D&gt;&lt;/FQL&gt;&lt;FQL&gt;&lt;Q&gt;JP3551500006^FF_SHLDRS_EQ(ANN_R,1/1/2019,12/31/2019)&lt;/Q&gt;&lt;R&gt;1&lt;/R&gt;&lt;C&gt;1&lt;/C&gt;&lt;D xsi:type="xsd:double"&gt;3595694&lt;/D&gt;&lt;/FQL&gt;&lt;FQL&gt;&lt;Q&gt;JP3551500006^FF_SHLDRS_EQ(ANN_R,1/1/2020,12/31/2020)&lt;/Q&gt;&lt;R&gt;1&lt;/R&gt;&lt;C&gt;1&lt;/C&gt;&lt;D xsi:type="xsd:double"&gt;3397136&lt;/D&gt;&lt;/FQL&gt;&lt;FQL&gt;&lt;Q&gt;JP3551500006^FF_ASSETS(ANN_R,1/1/2016,12/31/2016)&lt;/Q&gt;&lt;R&gt;1&lt;/R&gt;&lt;C&gt;1&lt;/C&gt;&lt;D xsi:type="xsd:double"&gt;5042896&lt;/D&gt;&lt;/FQL&gt;&lt;FQL&gt;&lt;Q&gt;JP3551500006^FF_ASSETS(ANN_R,1/1/2017,12/31/2017)&lt;/Q&gt;&lt;R&gt;1&lt;/R&gt;&lt;C&gt;1&lt;/C&gt;&lt;D xsi:type="xsd:double"&gt;5150762&lt;/D&gt;&lt;/FQL&gt;&lt;FQL&gt;&lt;Q&gt;JP3551500006^FF_ASSETS(ANN_R,1/1/2018,12/31/2018)&lt;/Q&gt;&lt;R&gt;1&lt;/R&gt;&lt;C&gt;1&lt;/C&gt;&lt;D xsi:type="xsd:double"&gt;5764417&lt;/D&gt;&lt;/FQL&gt;&lt;FQL&gt;&lt;Q&gt;JP3551500006^FF_ASSETS(ANN_R,1/1/2019,12/31/2019)&lt;/Q&gt;&lt;R&gt;1&lt;/R&gt;&lt;C&gt;1&lt;/C&gt;&lt;D xsi:type="xsd:double"&gt;5792414&lt;/D&gt;&lt;/FQL&gt;&lt;FQL&gt;&lt;Q&gt;JP3551500006^FF_ASSETS(ANN_R,1/1/2020,12/31/2020)&lt;/Q&gt;&lt;R&gt;1&lt;/R&gt;&lt;C&gt;1&lt;/C&gt;&lt;D xsi:type="xsd:double"&gt;5651801&lt;/D&gt;&lt;/FQL&gt;&lt;FQL&gt;&lt;Q&gt;JP3397200001^FF_MKT_VAL(ANN_R,1/1/2016,12/31/2016)&lt;/Q&gt;&lt;R&gt;1&lt;/R&gt;&lt;C&gt;1&lt;/C&gt;&lt;D xsi:type="xsd:double"&gt;1328414.571881&lt;/D&gt;&lt;/FQL&gt;&lt;FQL&gt;&lt;Q&gt;JP3397200001^FF_MKT_VAL(ANN_R,1/1/2017,12/31/2017)&lt;/Q&gt;&lt;R&gt;1&lt;/R&gt;&lt;C&gt;1&lt;/C&gt;&lt;D xsi:type="xsd:double"&gt;2039309.11069&lt;/D&gt;&lt;/FQL&gt;&lt;FQL&gt;&lt;Q&gt;JP3397200001^FF_MKT_VAL(ANN_R,1/1/2018,12/31/2018)&lt;/Q&gt;&lt;R&gt;1&lt;/R&gt;&lt;C&gt;1&lt;/C&gt;&lt;D xsi:type="xsd:double"&gt;2531155.44525&lt;/D&gt;&lt;/FQL&gt;&lt;FQL&gt;&lt;Q&gt;JP3397200001^FF_MKT_VAL(ANN_R,1/1/2019,12/31/2019)&lt;/Q&gt;&lt;R&gt;1&lt;/R&gt;&lt;C&gt;1&lt;/C&gt;&lt;D xsi:type="xsd:double"&gt;2259609.08298&lt;/D&gt;&lt;/FQL&gt;&lt;FQL&gt;&lt;Q&gt;JP3397200001^FF_MKT_VAL(ANN_R,1/1/2020,12/31/2020)&lt;/Q&gt;&lt;R&gt;1&lt;/R&gt;&lt;C&gt;1&lt;/C&gt;&lt;D xsi:type="xsd:double"&gt;1254341.7557925&lt;/D&gt;&lt;/FQL&gt;&lt;FQL&gt;&lt;Q&gt;JP3397200001^FF_SHLDRS_EQ(ANN_R,1/1/2016,12/31/2016)&lt;/Q&gt;&lt;R&gt;1&lt;/R&gt;&lt;C&gt;1&lt;/C&gt;&lt;D xsi:type="xsd:double"&gt;957887&lt;/D&gt;&lt;/FQL&gt;&lt;FQL&gt;&lt;Q&gt;JP3397200001^FF_SHLDRS_EQ(ANN_R,1/1/2017,12/31/2017)&lt;/Q&gt;&lt;R&gt;1&lt;/R&gt;&lt;C&gt;1&lt;/C&gt;&lt;D xsi:type="xsd:double"&gt;1119992&lt;/D&gt;&lt;/FQL&gt;&lt;FQL&gt;&lt;Q&gt;JP3397200001^FF_SHLDRS_EQ(ANN_R,1/1/2018,12/31/2018)&lt;/Q&gt;&lt;R&gt;1&lt;/R&gt;&lt;C&gt;1&lt;/C&gt;&lt;D xsi:type="xsd:double"&gt;1297663&lt;/D&gt;&lt;/FQL&gt;&lt;FQL&gt;&lt;Q&gt;JP3397200001^FF_SHLDRS_EQ(ANN_R,1/1/2019,12/31/2019)&lt;/Q&gt;&lt;R&gt;1&lt;/R&gt;&lt;C&gt;1&lt;/C&gt;&lt;D xsi:type="xsd:double"&gt;1392605&lt;/D&gt;&lt;/FQL&gt;&lt;FQL&gt;&lt;Q&gt;JP3397200001^FF_SHLDRS_EQ(ANN_R,1/1/2020,12/31/2020)&lt;/Q&gt;&lt;R&gt;1&lt;/R&gt;&lt;C&gt;1&lt;/C&gt;&lt;D xsi:type="xsd:double"&gt;1487667&lt;/D&gt;&lt;/FQL&gt;&lt;FQL&gt;&lt;Q&gt;JP3397200001^FF_ASSETS(ANN_R,1/1/2016,12/31/2016)&lt;/Q&gt;&lt;R&gt;1&lt;/R&gt;&lt;C&gt;1&lt;/C&gt;&lt;D xsi:type="xsd:double"&gt;2702008&lt;/D&gt;&lt;/FQL&gt;&lt;FQL&gt;&lt;Q&gt;JP3397200001^FF_ASSETS(ANN_R,1/1/2017,12/31/2017)&lt;/Q&gt;&lt;R&gt;1&lt;/R&gt;&lt;C&gt;1&lt;/C&gt;&lt;D xsi:type="xsd:double"&gt;3115985&lt;/D&gt;&lt;/FQL&gt;&lt;FQL&gt;&lt;Q&gt;JP3397200001^FF_ASSETS(ANN_R,1/1/2018,12/31/2018)&lt;/Q&gt;&lt;R&gt;1&lt;/R&gt;&lt;C&gt;1&lt;/C&gt;&lt;D xsi:type="xsd:double"&gt;3340828&lt;/D&gt;&lt;/FQL&gt;&lt;FQL&gt;&lt;Q&gt;JP3397200001^FF_ASSETS(ANN_R,1/1/2019,12/31/2019)&lt;/Q&gt;&lt;R&gt;1&lt;/R&gt;&lt;C&gt;1&lt;/C&gt;&lt;D xsi:type="xsd:double"&gt;3401970&lt;/D&gt;&lt;/FQL&gt;&lt;FQL&gt;&lt;Q&gt;JP3397200001^FF_ASSETS(ANN_R,1/1/2020,12/31/2020)&lt;/Q&gt;&lt;R&gt;1&lt;/R&gt;&lt;C&gt;1&lt;/C&gt;&lt;D xsi:type="xsd:double"&gt;3339783&lt;/D&gt;&lt;/FQL&gt;&lt;FQL&gt;&lt;Q&gt;JP3734800000^FF_MKT_VAL(ANN_R,1/1/2016,12/31/2016)&lt;/Q&gt;&lt;R&gt;1&lt;/R&gt;&lt;C&gt;1&lt;/C&gt;&lt;D xsi:type="xsd:double"&gt;2284124.485824&lt;/D&gt;&lt;/FQL&gt;&lt;FQL&gt;&lt;Q&gt;JP3734800000^FF_MKT_VAL(ANN_R,1/1/2017,12/31/2017)&lt;/Q&gt;&lt;R&gt;1&lt;/R&gt;&lt;C&gt;1&lt;/C&gt;&lt;D xsi:type="xsd:double"&gt;3142451.572&lt;/D&gt;&lt;/FQL&gt;&lt;FQL&gt;&lt;Q&gt;JP3734800000^FF_MKT_VAL(ANN_R,1/1/2018,12/31/2018)&lt;/Q&gt;&lt;R&gt;1&lt;/R&gt;&lt;C&gt;1&lt;/C&gt;&lt;D xsi:type="xsd:double"&gt;4850784.80975&lt;/D&gt;&lt;/FQL&gt;&lt;FQL&gt;&lt;Q&gt;JP3734800000^FF_MKT_VAL(ANN_R,1/1/2019,12/31/2019)&lt;/Q&gt;&lt;R&gt;1&lt;/R&gt;&lt;C&gt;1&lt;/C&gt;&lt;D xsi:type="xsd:double"&gt;4128615.29355&lt;/D&gt;&lt;/FQL&gt;&lt;FQL&gt;&lt;Q&gt;JP3734800000^FF_MKT_VAL(ANN_R,1/1/2020,12/31/2020)&lt;/Q&gt;&lt;R&gt;1&lt;/R&gt;&lt;C&gt;1&lt;/C&gt;&lt;D xsi:type="xsd:double"&gt;3284322.307938&lt;/D&gt;&lt;/FQL&gt;&lt;FQL&gt;&lt;Q&gt;JP3734800000^FF_SHLDRS_EQ(ANN_R,1/1/2016,12/31/2016)&lt;/Q&gt;&lt;R&gt;1&lt;/R&gt;&lt;C&gt;1&lt;/C&gt;&lt;D xsi:type="xsd:double"&gt;763023&lt;/D&gt;&lt;/FQL&gt;&lt;FQL&gt;&lt;Q&gt;JP3734800000^FF_SHLDRS_EQ(ANN_R,1/1/2017,12/31/2017)&lt;/Q&gt;&lt;R&gt;1&lt;/R&gt;&lt;C&gt;1&lt;/C&gt;&lt;D xsi:type="xsd:double"&gt;846572&lt;/D&gt;&lt;/FQL&gt;&lt;FQL&gt;&lt;Q&gt;JP3734800000^FF_SHLDRS_EQ(ANN_R,1/1/2018,12/31/2018)&lt;/Q&gt;&lt;R&gt;1&lt;/R&gt;&lt;C&gt;1&lt;/C&gt;&lt;D xsi:type="xsd:double"&gt;932501&lt;/D&gt;&lt;/FQL&gt;&lt;FQL&gt;&lt;Q&gt;JP3734800000^FF_SHLDRS_EQ(ANN_R,1/1/2019,12/31/2019)&lt;/Q&gt;&lt;R&gt;1&lt;/R&gt;&lt;C&gt;1&lt;/C&gt;&lt;D xsi:type="xsd:double"&gt;996795&lt;/D&gt;&lt;/FQL&gt;&lt;FQL&gt;&lt;Q&gt;JP3734800000^FF_SHLDRS_EQ(ANN_R,1/1/2020,12/31/2020)&lt;/Q&gt;&lt;R&gt;1&lt;/R&gt;&lt;C&gt;1&lt;/C&gt;&lt;D xsi:type="xsd:double"&gt;947290&lt;/D&gt;&lt;/FQL&gt;&lt;FQL&gt;&lt;Q&gt;JP3734800000^FF_ASSETS(ANN_R,1/1/2016,12/31/2016)&lt;/Q&gt;&lt;R&gt;1&lt;/R&gt;&lt;C&gt;1&lt;/C&gt;&lt;D xsi:type="xsd:double"&gt;1376636&lt;/D&gt;&lt;/FQL&gt;&lt;FQL&gt;&lt;Q&gt;JP3734800000^FF_ASSETS(ANN_R,1/1/2017,12/31/2017)&lt;/Q&gt;&lt;R&gt;1&lt;/R&gt;&lt;C&gt;1&lt;/C&gt;&lt;D xsi:type="xsd:double"&gt;1678997&lt;/D&gt;&lt;/FQL&gt;&lt;FQL&gt;&lt;Q&gt;JP3734800000^FF_ASSETS(ANN_R,1/1/2018,12/31/2018)&lt;/Q&gt;&lt;R&gt;1&lt;/R&gt;&lt;C&gt;1&lt;/C&gt;&lt;D xsi:type="xsd:double"&gt;1773199&lt;/D&gt;&lt;/FQL&gt;&lt;FQL&gt;&lt;Q&gt;JP3734800000^FF_ASSETS(ANN_R,1/1/2019,12/31/2019)&lt;/Q&gt;&lt;R&gt;1&lt;/R&gt;&lt;C&gt;1&lt;/C&gt;&lt;D xsi:type="xsd:double"&gt;1884008&lt;/D&gt;&lt;/FQL&gt;&lt;FQL&gt;&lt;Q&gt;JP3734800000^FF_ASSETS(ANN_R,1/1/2020,12/31/2020)&lt;/Q&gt;&lt;R&gt;1&lt;/R&gt;&lt;C&gt;1&lt;/C&gt;&lt;D xsi:type="xsd:double"&gt;2122493&lt;/D&gt;&lt;/FQL&gt;&lt;FQL&gt;&lt;Q&gt;JP3970300004^FF_MKT_VAL(ANN_R,1/1/2016,12/31/2016)&lt;/Q&gt;&lt;R&gt;1&lt;/R&gt;&lt;C&gt;1&lt;/C&gt;&lt;D xsi:type="xsd:double"&gt;1939867.39440284&lt;/D&gt;&lt;/FQL&gt;&lt;FQL&gt;&lt;Q&gt;JP3970300004^FF_MKT_VAL(ANN_R,1/1/2017,12/31/2017)&lt;/Q&gt;&lt;R&gt;1&lt;/R&gt;&lt;C&gt;1&lt;/C&gt;&lt;D xsi:type="xsd:double"&gt;3162973.036&lt;/D&gt;&lt;/FQL&gt;&lt;FQL&gt;&lt;Q&gt;JP3970300004^FF_MKT_VAL(ANN_R,1/1/2018,12/31/2018)&lt;/Q&gt;&lt;R&gt;1&lt;/R&gt;&lt;C&gt;1&lt;/C&gt;&lt;D xsi:type="xsd:double"&gt;4417762.7659035&lt;/D&gt;&lt;/FQL&gt;&lt;FQL&gt;&lt;Q&gt;JP3970300004^FF_MKT_VAL(ANN_R,1/1/2019,12/31/2019)&lt;/Q&gt;&lt;R&gt;1&lt;/R&gt;&lt;C&gt;1&lt;/C&gt;&lt;D xsi:type="xsd:double"&gt;5281348.09756&lt;/D&gt;&lt;/FQL&gt;&lt;FQL&gt;&lt;Q&gt;JP3970300004^FF_MKT_VAL(ANN_R,1/1/2020,12/31/2020)&lt;/Q&gt;&lt;R&gt;1&lt;/R&gt;&lt;C&gt;1&lt;/C&gt;&lt;D xsi:type="xsd:double"&gt;4608886.056516&lt;/D&gt;&lt;/FQL&gt;&lt;FQL&gt;&lt;Q&gt;JP3970300004^FF_SHLDRS_EQ(ANN_R,1/1/2016,12/31/2016)&lt;/Q&gt;&lt;R&gt;1&lt;/R&gt;&lt;C&gt;1&lt;/C&gt;&lt;D xsi:type="xsd:double"&gt;772415&lt;/D&gt;&lt;/FQL&gt;&lt;FQL&gt;&lt;Q&gt;JP3970300004^FF_SHLDRS_EQ(ANN_R,1/1/2017,12/31/2017)&lt;/Q&gt;&lt;R&gt;1&lt;/R&gt;&lt;C&gt;1&lt;/C&gt;&lt;D xsi:type="xsd:double"&gt;737575&lt;/D&gt;&lt;/FQL&gt;&lt;FQL&gt;&lt;Q&gt;JP3970300004^FF_SHLDRS_EQ(ANN_R,1/1/2018,12/31/2018)&lt;/Q&gt;&lt;R&gt;1&lt;/R&gt;&lt;C&gt;1&lt;/C&gt;&lt;D xsi:type="xsd:double"&gt;835605&lt;/D&gt;&lt;/FQL&gt;&lt;FQL&gt;&lt;Q&gt;JP3970300004^FF_SHLDRS_EQ(ANN_R,1/1/2019,12/31/2019)&lt;/Q&gt;&lt;R&gt;1&lt;/R&gt;&lt;C&gt;1&lt;/C&gt;&lt;D xsi:type="xsd:double"&gt;965775&lt;/D&gt;&lt;/FQL&gt;&lt;FQL&gt;&lt;Q&gt;JP3970300004^FF_SHLDRS_EQ(ANN_R,1/1/2020,12/31/2020)&lt;/Q&gt;&lt;R&gt;1&lt;/R&gt;&lt;C&gt;1&lt;/C&gt;&lt;D xsi:type="xsd:double"&gt;988449&lt;/D&gt;&lt;/FQL&gt;&lt;FQL&gt;&lt;Q&gt;JP3970300004^FF_ASSETS(ANN_R,1/1/2016,12/31/2016)&lt;/Q&gt;&lt;R&gt;1&lt;/R&gt;&lt;C&gt;1&lt;/C&gt;&lt;D xsi:type="xsd:double"&gt;1150681&lt;/D&gt;&lt;/FQL&gt;&lt;FQL&gt;&lt;Q&gt;JP3970300004^FF_ASSETS(ANN_R,1/1/2017,12/31/2017)&lt;/Q&gt;&lt;R&gt;1&lt;/R&gt;&lt;C&gt;1&lt;/C&gt;&lt;D xsi:type="xsd:double"&gt;1462903&lt;/D&gt;&lt;/FQL&gt;&lt;FQL&gt;&lt;Q&gt;JP3970300004^FF_ASSETS(ANN_R,1/1/2018,12/31/2018)&lt;/Q&gt;&lt;R&gt;1&lt;/R&gt;&lt;C&gt;1&lt;/C&gt;&lt;D xsi:type="xsd:double"&gt;1574032&lt;/D&gt;&lt;/FQL&gt;&lt;FQL&gt;&lt;Q&gt;JP3970300004^FF_ASSETS(ANN_R,1/1/2019,12/31/2019)&lt;/Q&gt;&lt;R&gt;1&lt;/R&gt;&lt;C&gt;1&lt;/C&gt;&lt;D xsi:type="xsd:double"&gt;1748982&lt;/D&gt;&lt;/FQL&gt;&lt;FQL&gt;&lt;Q&gt;JP3970300004^FF_ASSETS(ANN_R,1/1/2020,12/31/2020)&lt;/Q&gt;&lt;R&gt;1&lt;/R&gt;&lt;C&gt;1&lt;/C&gt;&lt;D xsi:type="xsd:double"&gt;1998917&lt;/D&gt;&lt;/FQL&gt;&lt;FQL&gt;&lt;Q&gt;JP3762600009^FF_MKT_VAL(ANN_R,1/1/2016,12/31/2016)&lt;/Q&gt;&lt;R&gt;1&lt;/R&gt;&lt;C&gt;1&lt;/C&gt;&lt;D xsi:type="xsd:double"&gt;1814660.3362971&lt;/D&gt;&lt;/FQL&gt;&lt;FQL&gt;&lt;Q&gt;JP3762600009^FF_MKT_VAL(ANN_R,1/1/2017,12/31/2017)&lt;/Q&gt;&lt;R&gt;1&lt;/R&gt;&lt;C&gt;1&lt;/C&gt;&lt;D xsi:type="xsd:double"&gt;2441320.3371469&lt;/D&gt;&lt;/FQL&gt;&lt;FQL&gt;&lt;Q&gt;JP3762600009^FF_MKT_VAL(ANN_R,1/1/2018,12/31/2018)&lt;/Q&gt;&lt;R&gt;1&lt;/R&gt;&lt;C&gt;1&lt;/C&gt;&lt;D xsi:type="xsd:double"&gt;2087674.4351358&lt;/D&gt;&lt;/FQL&gt;&lt;FQL&gt;&lt;Q&gt;JP3762600009^FF_MKT_VAL(ANN_R,1/1/2019,12/31/2019)&lt;/Q&gt;&lt;R&gt;1&lt;/R&gt;&lt;C&gt;1&lt;/C&gt;&lt;D xsi:type="xsd:double"&gt;1324982.4797598&lt;/D&gt;&lt;/FQL&gt;&lt;FQL&gt;&lt;Q&gt;JP3762600009^FF_MKT_VAL(ANN_R,1/1/2020,12/31/2020)&lt;/Q&gt;&lt;R&gt;1&lt;/R&gt;&lt;C&gt;1&lt;/C&gt;&lt;D xsi:type="xsd:double"&gt;1391065.3542954&lt;/D&gt;&lt;/FQL&gt;&lt;FQL&gt;&lt;Q&gt;JP3762600009^FF_SHLDRS_EQ(ANN_R,1/1/2016,12/31/2016)&lt;/Q&gt;&lt;R&gt;1&lt;/R&gt;&lt;C&gt;1&lt;/C&gt;&lt;D xsi:type="xsd:double"&gt;2700239&lt;/D&gt;&lt;/FQL&gt;&lt;FQL&gt;&lt;Q&gt;JP3762600009^FF_SHLDRS_EQ(ANN_R,1/1/2017,12/31/2017)&lt;/Q&gt;&lt;R&gt;1&lt;/R&gt;&lt;C&gt;1&lt;/C&gt;&lt;D xsi:type="xsd:double"&gt;2789916&lt;/D&gt;&lt;/FQL&gt;&lt;FQL&gt;&lt;Q&gt;JP3762600009^FF_SHLDRS_EQ(ANN_R,1/1/2018,12/31/2018)&lt;/Q&gt;&lt;R&gt;1&lt;/R&gt;&lt;C&gt;1&lt;/C&gt;&lt;D xsi:type="xsd:double"&gt;2749320&lt;/D&gt;&lt;/FQL&gt;&lt;FQL&gt;&lt;Q&gt;JP3762600009^FF_SHLDRS_EQ(ANN_R,1/1/2019,12/31/2019)&lt;/Q&gt;&lt;R&gt;1&lt;/R&gt;&lt;C&gt;1&lt;/C&gt;&lt;D xsi:type="xsd:double"&gt;2631061&lt;/D&gt;&lt;/FQL&gt;&lt;FQL&gt;&lt;Q&gt;JP3762600009^FF_SHLDRS_EQ(ANN_R,1/1/2020,12/31/2020)&lt;/Q&gt;&lt;R&gt;1&lt;/R&gt;&lt;C&gt;1&lt;/C&gt;&lt;D xsi:type="xsd:double"&gt;2653467&lt;/D&gt;&lt;/FQL&gt;&lt;FQL&gt;&lt;Q&gt;JP3762600009^FF_ASSETS(ANN_R,1/1/2016,12/31/2016)&lt;/Q&gt;&lt;R&gt;1&lt;/R&gt;&lt;C&gt;1&lt;/C&gt;&lt;D xsi:type="xsd:double"&gt;41090167&lt;/D&gt;&lt;/FQL&gt;&lt;FQL&gt;&lt;Q&gt;JP3762600009^FF_ASSETS(ANN_R,1/1/2017,12/31/2017)&lt;/Q&gt;&lt;R&gt;1&lt;/R&gt;&lt;C&gt;1&lt;/C&gt;&lt;D xsi:type="xsd:double"&gt;42852078&lt;/D&gt;&lt;/FQL&gt;&lt;FQL&gt;&lt;Q&gt;JP3762600009^FF_ASSETS(ANN_R,1/1/2018,12/31/2018)&lt;/Q&gt;&lt;R&gt;1&lt;/R&gt;&lt;C&gt;1&lt;/C&gt;&lt;D xsi:type="xsd:double"&gt;40343947&lt;/D&gt;&lt;/FQL&gt;&lt;FQL&gt;&lt;Q&gt;JP3762600009^FF_ASSETS(ANN_R,1/1/2019,12/31/2019)&lt;/Q&gt;&lt;R&gt;1&lt;/R&gt;&lt;C&gt;1&lt;/C&gt;&lt;D xsi:type="xsd:double"&gt;40969439&lt;/D&gt;&lt;/FQL&gt;&lt;FQL&gt;&lt;Q&gt;JP3762600009^FF_ASSETS(ANN_R,1/1/2020,12/31/2020)&lt;/Q&gt;&lt;R&gt;1&lt;/R&gt;&lt;C&gt;1&lt;/C&gt;&lt;D xsi:type="xsd:double"&gt;43999815&lt;/D&gt;&lt;/FQL&gt;&lt;FQL&gt;&lt;Q&gt;JP3122400009^FF_MKT_VAL(ANN_R,1/1/2016,12/31/2016)&lt;/Q&gt;&lt;R&gt;1&lt;/R&gt;&lt;C&gt;1&lt;/C&gt;&lt;D xsi:type="xsd:double"&gt;181730.084928&lt;/D&gt;&lt;/FQL&gt;&lt;FQL&gt;&lt;Q&gt;JP3122400009^FF_MKT_VAL(ANN_R,1/1/2017,12/31/2017)&lt;/Q&gt;&lt;R&gt;1&lt;/R&gt;&lt;C&gt;1&lt;/C&gt;&lt;D xsi:type="xsd:double"&gt;367807.65632&lt;/D&gt;&lt;/FQL&gt;&lt;FQL&gt;&lt;Q&gt;JP3122400009^FF_MKT_VAL(ANN_R,1/1/2018,12/31/2018)&lt;/Q&gt;&lt;R&gt;1&lt;/R&gt;&lt;C&gt;1&lt;/C&gt;&lt;D xsi:type="xsd:double"&gt;399052.350996&lt;/D&gt;&lt;/FQL&gt;&lt;FQL&gt;&lt;Q&gt;JP3122400009^FF_MKT_VAL(ANN_R,1/1/2019,12/31/2019)&lt;/Q&gt;&lt;R&gt;1&lt;/R&gt;&lt;C&gt;1&lt;/C&gt;&lt;D xsi:type="xsd:double"&gt;509027.538115&lt;/D&gt;&lt;/FQL&gt;&lt;FQL&gt;&lt;Q&gt;JP3122400009^FF_MKT_VAL(ANN_R,1/1/2020,12/31/2020)&lt;/Q&gt;&lt;R&gt;1&lt;/R&gt;&lt;C&gt;1&lt;/C&gt;&lt;D xsi:type="xsd:double"&gt;861119.80234&lt;/D&gt;&lt;/FQL&gt;&lt;FQL&gt;&lt;Q&gt;JP3122400009^FF_SHLDRS_EQ(ANN_R,1/1/2016,12/31/2016)&lt;/Q&gt;&lt;R&gt;1&lt;/R&gt;&lt;C&gt;1&lt;/C&gt;&lt;D xsi:type="xsd:double"&gt;93619&lt;/D&gt;&lt;/FQL&gt;&lt;FQL&gt;&lt;Q&gt;JP3122400009^FF_SHLDRS_EQ(ANN_R,1/1/2017,12/31/2017)&lt;/Q&gt;&lt;R&gt;1&lt;/R&gt;&lt;C&gt;1&lt;/C&gt;&lt;D xsi:type="xsd:double"&gt;109517&lt;/D&gt;&lt;/FQL&gt;&lt;FQL&gt;&lt;Q&gt;JP3122400009^FF_SHLDRS_EQ(ANN_R,1/1/2018,12/31/2018)&lt;/Q&gt;&lt;R&gt;1&lt;/R&gt;&lt;C&gt;1&lt;/C&gt;&lt;D xsi:type="xsd:double"&gt;124610&lt;/D&gt;&lt;/FQL&gt;&lt;FQL&gt;&lt;Q&gt;JP3122400009^FF_SHLDRS_EQ(ANN_R,1/1/2019,12/31/2019)&lt;/Q&gt;&lt;R&gt;1&lt;/R&gt;&lt;C&gt;1&lt;/C&gt;&lt;D xsi:type="xsd:double"&gt;198731&lt;/D&gt;&lt;/FQL&gt;&lt;FQL&gt;&lt;Q&gt;JP3122400009^FF_SHLDRS_EQ(ANN_R,1/1/2020,12/31/2020)&lt;/Q&gt;&lt;R&gt;1&lt;/R&gt;&lt;C&gt;1&lt;/C&gt;&lt;D xsi:type="xsd:double"&gt;231452&lt;/D&gt;&lt;/FQL&gt;&lt;FQL&gt;&lt;Q&gt;JP3122400009^FF_ASSETS(ANN_R,1/1/2016,12/31/2016)&lt;/Q&gt;&lt;R&gt;1&lt;/R&gt;&lt;C&gt;1&lt;/C&gt;&lt;D xsi:type="xsd:double"&gt;210451&lt;/D&gt;&lt;/FQL&gt;&lt;FQL&gt;&lt;Q&gt;JP3122400009^FF_ASSETS(ANN_R,1/1/2017,12/31/2017)&lt;/Q&gt;&lt;R&gt;1&lt;/R&gt;&lt;C&gt;1&lt;/C&gt;&lt;D xsi:type="xsd:double"&gt;231603&lt;/D&gt;&lt;/FQL&gt;&lt;FQL&gt;&lt;Q&gt;JP3122400009^FF_ASSETS(ANN_R,1/1/2018,12/31/2018)&lt;/Q&gt;&lt;R&gt;1&lt;/R&gt;&lt;C&gt;1&lt;/C&gt;&lt;D xsi:type="xsd:double"&gt;254559&lt;/D&gt;&lt;/FQL&gt;&lt;FQL&gt;&lt;Q&gt;JP3122400009^FF_ASSETS(ANN_R,1/1/2019,12/31/2019)&lt;/Q&gt;&lt;R&gt;1&lt;/R&gt;&lt;C&gt;1&lt;/C&gt;&lt;D xsi:type="xsd:double"&gt;304580&lt;/D&gt;&lt;/FQL&gt;&lt;FQL&gt;&lt;Q&gt;JP3122400009^FF_ASSETS(ANN_R,1/1/2020,12/31/2020)&lt;/Q&gt;&lt;R&gt;1&lt;/R&gt;&lt;C&gt;1&lt;/C&gt;&lt;D xsi:type="xsd:double"&gt;355777&lt;/D&gt;&lt;/FQL&gt;&lt;FQL&gt;&lt;Q&gt;JP3762800005^FF_MKT_VAL(ANN_R,1/1/2016,12/31/2016)&lt;/Q&gt;&lt;R&gt;1&lt;/R&gt;&lt;C&gt;1&lt;/C&gt;&lt;D xsi:type="xsd:double"&gt;860958.984609999&lt;/D&gt;&lt;/FQL&gt;&lt;FQL&gt;&lt;Q&gt;JP3762800005^FF_MKT_VAL(ANN_R,1/1/2017,12/31/2017)&lt;/Q&gt;&lt;R&gt;1&lt;/R&gt;&lt;C&gt;1&lt;/C&gt;&lt;D xsi:type="xsd:double"&gt;1017349.4&lt;/D&gt;&lt;/FQL&gt;&lt;FQL&gt;&lt;Q&gt;JP3762800005^FF_MKT_VAL(ANN_R,1/1/2018,12/31/2018)&lt;/Q&gt;&lt;R&gt;1&lt;/R&gt;&lt;C&gt;1&lt;/C&gt;&lt;D xsi:type="xsd:double"&gt;1200306.24&lt;/D&gt;&lt;/FQL&gt;&lt;FQL&gt;&lt;Q&gt;JP3762800005^FF_MKT_VAL(ANN_R,1/1/2019,12/31/2019)&lt;/Q&gt;&lt;R&gt;1&lt;/R&gt;&lt;C&gt;1&lt;/C&gt;&lt;D xsi:type="xsd:double"&gt;1172482.94&lt;/D&gt;&lt;/FQL&gt;&lt;FQL&gt;&lt;Q&gt;JP3762800005^FF_MKT_VAL(ANN_R,1/1/2020,12/31/2020)&lt;/Q&gt;&lt;R&gt;1&lt;/R&gt;&lt;C&gt;1&lt;/C&gt;&lt;D xsi:type="xsd:double"&gt;1364110.979088&lt;/D&gt;&lt;/FQL&gt;&lt;FQL&gt;&lt;Q&gt;JP3762800005^FF_SHLDRS_EQ(ANN_R,1/1/2016,12/31/2016)&lt;/Q&gt;&lt;R&gt;1&lt;/R&gt;&lt;C&gt;1&lt;/C&gt;&lt;D xsi:type="xsd:double"&gt;412584&lt;/D&gt;&lt;/FQL&gt;&lt;FQL&gt;&lt;Q&gt;JP3762800005^FF_SHLDRS_EQ(ANN_R,1/1/2017,12/31/2017)&lt;/Q&gt;&lt;R&gt;1&lt;/R&gt;&lt;C&gt;1&lt;/C&gt;&lt;D xsi:type="xsd:double"&gt;435653&lt;/D&gt;&lt;/FQL&gt;&lt;FQL&gt;&lt;Q&gt;JP3762800005^FF_SHLDRS_EQ(ANN_R,1/1/2018,12/31/2018)&lt;/Q&gt;&lt;R&gt;1&lt;/R&gt;&lt;C&gt;1&lt;/C&gt;&lt;D xsi:type="xsd:double"&gt;420486&lt;/D&gt;&lt;/FQL&gt;&lt;FQL&gt;&lt;Q&gt;JP3762800005^FF_SHLDRS_EQ(ANN_R,1/1/2019,12/31/2019)&lt;/Q&gt;&lt;R&gt;1&lt;/R&gt;&lt;C&gt;1&lt;/C&gt;&lt;D xsi:type="xsd:double"&gt;411957&lt;/D&gt;&lt;/FQL&gt;&lt;FQL&gt;&lt;Q&gt;JP3762800005^FF_SHLDRS_EQ(ANN_R,1/1/2020,12/31/2020)&lt;/Q&gt;&lt;R&gt;1&lt;/R&gt;&lt;C&gt;1&lt;/C&gt;&lt;D xsi:type="xsd:double"&gt;249424&lt;/D&gt;&lt;/FQL&gt;&lt;FQL&gt;&lt;Q&gt;JP3762800005^FF_ASSETS(ANN_R,1/1/2016,12/31/2016)&lt;/Q&gt;&lt;R&gt;1&lt;/R&gt;&lt;C&gt;1&lt;/C&gt;&lt;D xsi:type="xsd:double"&gt;621695&lt;/D&gt;&lt;/FQL&gt;&lt;FQL&gt;&lt;Q&gt;JP3762800005^FF_ASSETS(ANN_R,1/1/2017,12/31/2017)&lt;/Q&gt;&lt;R&gt;1&lt;/R&gt;&lt;C&gt;1&lt;/C&gt;&lt;D xsi:type="xsd:double"&gt;628944&lt;/D&gt;&lt;/FQL&gt;&lt;FQL&gt;&lt;Q&gt;JP3762800005^FF_ASSETS(ANN_R,1/1/2018,12/31/2018)&lt;/Q&gt;&lt;R&gt;1&lt;/R&gt;&lt;C&gt;1&lt;/C&gt;&lt;D xsi:type="xsd:double"&gt;643117&lt;/D&gt;&lt;/FQL&gt;&lt;FQL&gt;&lt;Q&gt;JP3762800005^FF_ASSETS(ANN_R,1/1/2019,12/31/2019)&lt;/Q&gt;&lt;R&gt;1&lt;/R&gt;&lt;C&gt;1&lt;/C&gt;&lt;D xsi:type="xsd:double"&gt;612192&lt;/D&gt;&lt;/FQL&gt;&lt;FQL&gt;&lt;Q&gt;JP3762800005^FF_ASSETS(ANN_R,1/1/2020,12/31/2020)&lt;/Q&gt;&lt;R&gt;1&lt;/R&gt;&lt;C&gt;1&lt;/C&gt;&lt;D xsi:type="xsd:double"&gt;565229&lt;/D&gt;&lt;/FQL&gt;&lt;FQL&gt;&lt;Q&gt;TW0001301000^FF_MKT_VAL(ANN_R,1/1/2016,12/31/2016)&lt;/Q&gt;&lt;R&gt;1&lt;/R&gt;&lt;C&gt;1&lt;/C&gt;&lt;D xsi:type="xsd:double"&gt;567824.0972&lt;/D&gt;&lt;/FQL&gt;&lt;FQL&gt;&lt;Q&gt;TW0001301000^FF_MKT_VAL(ANN_R,1/1/2017,12/31/2017)&lt;/Q&gt;&lt;R&gt;1&lt;/R&gt;&lt;C&gt;1&lt;/C&gt;&lt;D xsi:type="xsd:double"&gt;628298.6367&lt;/D&gt;&lt;/FQL&gt;&lt;FQL&gt;&lt;Q&gt;TW0001301000^FF_MKT_VAL(ANN_R,1/1/2018,12/31/2018)&lt;/Q&gt;&lt;R&gt;1&lt;/R&gt;&lt;C&gt;1&lt;/C&gt;&lt;D xsi:type="xsd:double"&gt;642939.841&lt;/D&gt;&lt;/FQL&gt;&lt;FQL&gt;&lt;Q&gt;TW0001301000^FF_MKT_VAL(ANN_R,1/1/2019,12/31/2019)&lt;/Q&gt;&lt;R&gt;1&lt;/R&gt;&lt;C&gt;1&lt;/C&gt;&lt;D xsi:type="xsd:double"&gt;635300.9518&lt;/D&gt;&lt;/FQL&gt;&lt;FQL&gt;&lt;Q&gt;TW0001301000^FF_MKT_VAL(ANN_R,1/1/2020,12/31/2020)&lt;/Q&gt;&lt;R&gt;1&lt;/R&gt;&lt;C&gt;1&lt;/C&gt;&lt;D xsi:type="xsd:double"&gt;613657.4324&lt;/D&gt;&lt;/FQL&gt;&lt;FQL&gt;&lt;Q&gt;TW0001301000^FF_SHLDRS_EQ(ANN_R,1/1/2016,12/31/2016)&lt;/Q&gt;&lt;R&gt;1&lt;/R&gt;&lt;C&gt;1&lt;/C&gt;&lt;D xsi:type="xsd:double"&gt;313070.487&lt;/D&gt;&lt;/FQL&gt;&lt;FQL&gt;&lt;Q&gt;TW0001301000^FF_SHLDRS_EQ(ANN_R,1/1/2017,12/31/2017)&lt;/Q&gt;&lt;R&gt;1&lt;/R&gt;&lt;C&gt;1&lt;/C&gt;&lt;D xsi:type="xsd:double"&gt;345010.166&lt;/D&gt;&lt;/FQL&gt;&lt;FQL&gt;&lt;Q&gt;TW0001301000^FF_SHLDRS_EQ(ANN_R,1/1/2018,12/31/2018)&lt;/Q&gt;&lt;R&gt;1&lt;/R&gt;&lt;C&gt;1&lt;/C&gt;&lt;D xsi:type="xsd:double"&gt;355568.001&lt;/D&gt;&lt;/FQL&gt;&lt;FQL&gt;&lt;Q&gt;TW0001301000^FF_SHLDRS_EQ(ANN_R,1/1/2019,12/31/2019)&lt;/Q&gt;&lt;R&gt;1&lt;/R&gt;&lt;C&gt;1&lt;/C&gt;&lt;D xsi:type="xsd:double"&gt;349153.32&lt;/D&gt;&lt;/FQL&gt;&lt;FQL&gt;&lt;Q&gt;TW0001301000^FF_SHLDRS_EQ(ANN_R,1/1/2020,12/31/2020)&lt;/Q&gt;&lt;R&gt;1&lt;/R&gt;&lt;C&gt;1&lt;/C&gt;&lt;D xsi:type="xsd:double"&gt;332536.14&lt;/D&gt;&lt;/FQL&gt;&lt;FQL&gt;&lt;Q&gt;TW0001301000^FF_ASSETS(ANN_R,1/1/2016,12/31/2016)&lt;/Q&gt;&lt;R&gt;1&lt;/R&gt;&lt;C&gt;1&lt;/C&gt;&lt;D xsi:type="xsd:double"&gt;455666.072&lt;/D&gt;&lt;/FQL&gt;&lt;FQL&gt;&lt;Q&gt;TW0001301000^FF_ASSETS(ANN_R,1/1/2017,12/31/2017)&lt;/Q&gt;&lt;R&gt;1&lt;/R&gt;&lt;C&gt;1&lt;/C&gt;&lt;D xsi:type="xsd:double"&gt;476071.036&lt;/D&gt;&lt;/FQL&gt;&lt;FQL&gt;&lt;Q&gt;TW0001301000^FF_ASSETS(ANN_R,1/1/2018,12/31/2018)&lt;/Q&gt;&lt;R&gt;1&lt;/R&gt;&lt;C&gt;1&lt;/C&gt;&lt;D xsi:type="xsd:double"&gt;501513.267&lt;/D&gt;&lt;/FQL&gt;&lt;FQL&gt;&lt;Q&gt;TW0001301000^FF_ASSETS(ANN_R,1/1/2019,12/31/2019)&lt;/Q&gt;&lt;R&gt;1&lt;/R&gt;&lt;C&gt;1&lt;/C&gt;&lt;D xsi:type="xsd:double"&gt;497087.959&lt;/D&gt;&lt;/FQL&gt;&lt;FQL&gt;&lt;Q&gt;TW0001301000^FF_ASSETS(ANN_R,1/1/2020,12/31/2020)&lt;/Q&gt;&lt;R&gt;1&lt;/R&gt;&lt;C&gt;1&lt;/C&gt;&lt;D xsi:type="xsd:double"&gt;479280.423&lt;/D&gt;&lt;/FQL&gt;&lt;FQL&gt;&lt;Q&gt;JP3160400002^FF_MKT_VAL(ANN_R,1/1/2016,12/31/2016)&lt;/Q&gt;&lt;R&gt;1&lt;/R&gt;&lt;C&gt;1&lt;/C&gt;&lt;D xsi:type="xsd:double"&gt;1935819.16184&lt;/D&gt;&lt;/FQL&gt;&lt;FQL&gt;&lt;Q&gt;JP3160400002^FF_MKT_VAL(ANN_R,1/1/2017,12/31/2017)&lt;/Q&gt;&lt;R&gt;1&lt;/R&gt;&lt;C&gt;1&lt;/C&gt;&lt;D xsi:type="xsd:double"&gt;1649468.161572&lt;/D&gt;&lt;/FQL&gt;&lt;FQL&gt;&lt;Q&gt;JP3160400002^FF_MKT_VAL(ANN_R,1/1/2018,12/31/2018)&lt;/Q&gt;&lt;R&gt;1&lt;/R&gt;&lt;C&gt;1&lt;/C&gt;&lt;D xsi:type="xsd:double"&gt;1941204.729179&lt;/D&gt;&lt;/FQL&gt;&lt;FQL&gt;&lt;Q&gt;JP3160400002^FF_MKT_VAL(ANN_R,1/1/2019,12/31/2019)&lt;/Q&gt;&lt;R&gt;1&lt;/R&gt;&lt;C&gt;1&lt;/C&gt;&lt;D xsi:type="xsd:double"&gt;1780153.084248&lt;/D&gt;&lt;/FQL&gt;&lt;FQL&gt;&lt;Q&gt;JP3160400002^FF_MKT_VAL(ANN_R,1/1/2020,12/31/2020)&lt;/Q&gt;&lt;R&gt;1&lt;/R&gt;&lt;C&gt;1&lt;/C&gt;&lt;D xsi:type="xsd:double"&gt;2273530.320215&lt;/D&gt;&lt;/FQL&gt;&lt;FQL&gt;&lt;Q&gt;JP3160400002^FF_SHLDRS_EQ(ANN_R,1/1/2016,12/31/2016)&lt;/Q&gt;&lt;R&gt;1&lt;/R&gt;&lt;C&gt;1&lt;/C&gt;&lt;D xsi:type="xsd:double"&gt;573660&lt;/D&gt;&lt;/FQL&gt;&lt;FQL&gt;&lt;Q&gt;JP3160400002^FF_SHLDRS_EQ(ANN_R,1/1/2017,12/31/2017)&lt;/Q&gt;&lt;R&gt;1&lt;/R&gt;&lt;C&gt;1&lt;/C&gt;&lt;D xsi:type="xsd:double"&gt;584630&lt;/D&gt;&lt;/FQL&gt;&lt;FQL&gt;&lt;Q&gt;JP3160400002^FF_SHLDRS_EQ(ANN_R,1/1/2018,12/31/2018)&lt;/Q&gt;&lt;R&gt;1&lt;/R&gt;&lt;C&gt;1&lt;/C&gt;&lt;D xsi:type="xsd:double"&gt;593582&lt;/D&gt;&lt;/FQL&gt;&lt;FQL&gt;&lt;Q&gt;JP3160400002^FF_SHLDRS_EQ(ANN_R,1/1/2019,12/31/2019)&lt;/Q&gt;&lt;R&gt;1&lt;/R&gt;&lt;C&gt;1&lt;/C&gt;&lt;D xsi:type="xsd:double"&gt;628120&lt;/D&gt;&lt;/FQL&gt;&lt;FQL&gt;&lt;Q&gt;JP3160400002^FF_SHLDRS_EQ(ANN_R,1/1/2020,12/31/2020)&lt;/Q&gt;&lt;R&gt;1&lt;/R&gt;&lt;C&gt;1&lt;/C&gt;&lt;D xsi:type="xsd:double"&gt;678127&lt;/D&gt;&lt;/FQL&gt;&lt;FQL&gt;&lt;Q&gt;JP3160400002^FF_ASSETS(ANN_R,1/1/2016,12/31/2016)&lt;/Q&gt;&lt;R&gt;1&lt;/R&gt;&lt;C&gt;1&lt;/C&gt;&lt;D xsi:type="xsd:double"&gt;973987&lt;/D&gt;&lt;/FQL&gt;&lt;FQL&gt;&lt;Q&gt;JP3160400002^FF_ASSETS(ANN_R,1/1/2017,12/31/2017)&lt;/Q&gt;&lt;R&gt;1&lt;/R&gt;&lt;C&gt;1&lt;/C&gt;&lt;D xsi:type="xsd:double"&gt;1030764&lt;/D&gt;&lt;/FQL&gt;&lt;FQL&gt;&lt;Q&gt;JP3160400002^FF_ASSETS(ANN_R,1/1/2018,12/31/2018)&lt;/Q&gt;&lt;R&gt;1&lt;/R&gt;&lt;C&gt;1&lt;/C&gt;&lt;D xsi:type="xsd:double"&gt;1049031&lt;/D&gt;&lt;/FQL&gt;&lt;FQL&gt;&lt;Q&gt;JP3160400002^FF_ASSETS(ANN_R,1/1/2019,12/31/2019)&lt;/Q&gt;&lt;R&gt;1&lt;/R&gt;&lt;C&gt;1&lt;/C&gt;&lt;D xsi:type="xsd:double"&gt;1071520&lt;/D&gt;&lt;/FQL&gt;&lt;FQL&gt;&lt;Q&gt;JP3160400002^FF_ASSETS(ANN_R,1/1/2020,12/31/2020)&lt;/Q&gt;&lt;R&gt;1&lt;/R&gt;&lt;C&gt;1&lt;/C&gt;&lt;D xsi:type="xsd:double"&gt;1062140&lt;/D&gt;&lt;/FQL&gt;&lt;FQL&gt;&lt;Q&gt;JP3197800000^FF_MKT_VAL(ANN_R,1/1/2016,12/31/2016)&lt;/Q&gt;&lt;R&gt;1&lt;/R&gt;&lt;C&gt;1&lt;/C&gt;&lt;D xsi:type="xsd:double"&gt;716259.3929&lt;/D&gt;&lt;/FQL&gt;&lt;FQL&gt;&lt;Q&gt;JP3197800000^FF_MKT_VAL(ANN_R,1/1/2017,12/31/2017)&lt;/Q&gt;&lt;R&gt;1&lt;/R&gt;&lt;C&gt;1&lt;/C&gt;&lt;D xsi:type="xsd:double"&gt;1044439.06636&lt;/D&gt;&lt;/FQL&gt;&lt;FQL&gt;&lt;Q&gt;JP3197800000^FF_MKT_VAL(ANN_R,1/1/2018,12/31/2018)&lt;/Q&gt;&lt;R&gt;1&lt;/R&gt;&lt;C&gt;1&lt;/C&gt;&lt;D xsi:type="xsd:double"&gt;1318388.90256&lt;/D&gt;&lt;/FQL&gt;&lt;FQL&gt;&lt;Q&gt;JP3197800000^FF_MKT_VAL(ANN_R,1/1/2019,12/31/2019)&lt;/Q&gt;&lt;R&gt;1&lt;/R&gt;&lt;C&gt;1&lt;/C&gt;&lt;D xsi:type="xsd:double"&gt;1063772.90152&lt;/D&gt;&lt;/FQL&gt;&lt;FQL&gt;&lt;Q&gt;JP3197800000^FF_MKT_VAL(ANN_R,1/1/2020,12/31/2020)&lt;/Q&gt;&lt;R&gt;1&lt;/R&gt;&lt;C&gt;1&lt;/C&gt;&lt;D xsi:type="xsd:double"&gt;1136911.63812&lt;/D&gt;&lt;/FQL&gt;&lt;FQL&gt;&lt;Q&gt;JP3197800000^FF_SHLDRS_EQ(ANN_R,1/1/2016,12/31/2016)&lt;/Q&gt;&lt;R&gt;1&lt;/R&gt;&lt;C&gt;1&lt;/C&gt;&lt;D xsi:type="xsd:double"&gt;444718&lt;/D&gt;&lt;/FQL&gt;&lt;FQL&gt;&lt;Q&gt;JP3197800000^FF_SHLDRS_EQ(ANN_R,1/1/2017,12/31/2017)&lt;/Q&gt;&lt;R&gt;1&lt;/R&gt;&lt;C&gt;1&lt;/C&gt;&lt;D xsi:type="xsd:double"&gt;469029&lt;/D&gt;&lt;/FQL&gt;&lt;FQL&gt;&lt;Q&gt;JP3197800000^FF_SHLDRS_EQ(ANN_R,1/1/2018,12/31/2018)&lt;/Q&gt;&lt;R&gt;1&lt;/R&gt;&lt;C&gt;1&lt;/C&gt;&lt;D xsi:type="xsd:double"&gt;505530&lt;/D&gt;&lt;/FQL&gt;&lt;FQL&gt;&lt;Q&gt;JP3197800000^FF_SHLDRS_EQ(ANN_R,1/1/2019,12/31/2019)&lt;/Q&gt;&lt;R&gt;1&lt;/R&gt;&lt;C&gt;1&lt;/C&gt;&lt;D xsi:type="xsd:double"&gt;504212&lt;/D&gt;&lt;/FQL&gt;&lt;FQL&gt;&lt;Q&gt;JP3197800000^FF_SHLDRS_EQ(ANN_R,1/1/2020,12/31/2020)&lt;/Q&gt;&lt;R&gt;1&lt;/R&gt;&lt;C&gt;1&lt;/C&gt;&lt;D xsi:type="xsd:double"&gt;530415&lt;/D&gt;&lt;/FQL&gt;&lt;FQL&gt;&lt;Q&gt;JP3197800000^FF_ASSETS(ANN_R,1/1/2016,12/31/2016)&lt;/Q&gt;&lt;R&gt;1&lt;/R&gt;&lt;C&gt;1&lt;/C&gt;&lt;D xsi:type="xsd:double"&gt;683325&lt;/D&gt;&lt;/FQL&gt;&lt;FQL&gt;&lt;Q&gt;JP3197800000^FF_ASSETS(ANN_R,1/1/2017,12/31/2017)&lt;/Q&gt;&lt;R&gt;1&lt;/R&gt;&lt;C&gt;1&lt;/C&gt;&lt;D xsi:type="xsd:double"&gt;697701&lt;/D&gt;&lt;/FQL&gt;&lt;FQL&gt;&lt;Q&gt;JP3197800000^FF_ASSETS(ANN_R,1/1/2018,12/31/2018)&lt;/Q&gt;&lt;R&gt;1&lt;/R&gt;&lt;C&gt;1&lt;/C&gt;&lt;D xsi:type="xsd:double"&gt;744952&lt;/D&gt;&lt;/FQL&gt;&lt;FQL&gt;&lt;Q&gt;JP3197800000^FF_ASSETS(ANN_R,1/1/2019,12/31/2019)&lt;/Q&gt;&lt;R&gt;1&lt;/R&gt;&lt;C&gt;1&lt;/C&gt;&lt;D xsi:type="xsd:double"&gt;749878&lt;/D&gt;&lt;/FQL&gt;&lt;FQL&gt;&lt;Q&gt;JP3197800000^FF_ASSETS(ANN_R,1/1/2020,12/31/2020)&lt;/Q&gt;&lt;R&gt;1&lt;/R&gt;&lt;C&gt;1&lt;/C&gt;&lt;D xsi:type="xsd:double"&gt;758124&lt;/D&gt;&lt;/FQL&gt;&lt;FQL&gt;&lt;Q&gt;JP3242800005^FF_MKT_VAL(ANN_R,1/1/2016,12/31/2016)&lt;/Q&gt;&lt;R&gt;1&lt;/R&gt;&lt;C&gt;1&lt;/C&gt;&lt;D xsi:type="xsd:double"&gt;3598364.56743&lt;/D&gt;&lt;/FQL&gt;&lt;FQL&gt;&lt;Q&gt;JP3242800005^FF_MKT_VAL(ANN_R,1/1/2017,12/31/2017)&lt;/Q&gt;&lt;R&gt;1&lt;/R&gt;&lt;C&gt;1&lt;/C&gt;&lt;D xsi:type="xsd:double"&gt;4534974.2886&lt;/D&gt;&lt;/FQL&gt;&lt;FQL&gt;&lt;Q&gt;JP3242800005^FF_MKT_VAL(ANN_R,1/1/2018,12/31/2018)&lt;/Q&gt;&lt;R&gt;1&lt;/R&gt;&lt;C&gt;1&lt;/C&gt;&lt;D xsi:type="xsd:double"&gt;3240329.218823&lt;/D&gt;&lt;/FQL&gt;&lt;FQL&gt;&lt;Q&gt;JP3242800005^FF_MKT_VAL(ANN_R,1/1/2019,12/31/2019)&lt;/Q&gt;&lt;R&gt;1&lt;/R&gt;&lt;C&gt;1&lt;/C&gt;&lt;D xsi:type="xsd:double"&gt;4789427.5228305&lt;/D&gt;&lt;/FQL&gt;&lt;FQL&gt;&lt;Q&gt;JP3242800005^FF_MKT_VAL(ANN_R,1/1/2020,12/31/2020)&lt;/Q&gt;&lt;R&gt;1&lt;/R&gt;&lt;C&gt;1&lt;/C&gt;&lt;D xsi:type="xsd:double"&gt;2068540.26981&lt;/D&gt;&lt;/FQL&gt;&lt;FQL&gt;&lt;Q&gt;JP3242800005^FF_SHLDRS_EQ(ANN_R,1/1/2016,12/31/2016)&lt;/Q&gt;&lt;R&gt;1&lt;/R&gt;&lt;C&gt;1&lt;/C&gt;&lt;D xsi:type="xsd:double"&gt;2783129&lt;/D&gt;&lt;/FQL&gt;&lt;FQL&gt;&lt;Q&gt;JP3242800005^FF_SHLDRS_EQ(ANN_R,1/1/2017,12/31/2017)&lt;/Q&gt;&lt;R&gt;1&lt;/R&gt;&lt;C&gt;1&lt;/C&gt;&lt;D xsi:type="xsd:double"&gt;2870630&lt;/D&gt;&lt;/FQL&gt;&lt;FQL&gt;&lt;Q&gt;JP3242800005^FF_SHLDRS_EQ(ANN_R,1/1/2018,12/31/2018)&lt;/Q&gt;&lt;R&gt;1&lt;/R&gt;&lt;C&gt;1&lt;/C&gt;&lt;D xsi:type="xsd:double"&gt;2827602&lt;/D&gt;&lt;/FQL&gt;&lt;FQL&gt;&lt;Q&gt;JP3242800005^FF_SHLDRS_EQ(ANN_R,1/1/2019,12/31/2019)&lt;/Q&gt;&lt;R&gt;1&lt;/R&gt;&lt;C&gt;1&lt;/C&gt;&lt;D xsi:type="xsd:double"&gt;2685496&lt;/D&gt;&lt;/FQL&gt;&lt;FQL&gt;&lt;Q&gt;JP3242800005^FF_SHLDRS_EQ(ANN_R,1/1/2020,12/31/2020)&lt;/Q&gt;&lt;R&gt;1&lt;/R&gt;&lt;C&gt;1&lt;/C&gt;&lt;D xsi:type="xsd:double"&gt;2575031&lt;/D&gt;&lt;/FQL&gt;&lt;FQL&gt;&lt;Q&gt;JP3242800005^FF_ASSETS(ANN_R,1/1/2016,12/31/2016)&lt;/Q&gt;&lt;R&gt;1&lt;/R&gt;&lt;C&gt;1&lt;/C&gt;&lt;D xsi:type="xsd:double"&gt;5138529&lt;/D&gt;&lt;/FQL&gt;&lt;FQL&gt;&lt;Q&gt;JP3242800005^FF_ASSETS(ANN_R,1/1/2017,12/31/2017)&lt;/Q&gt;&lt;R&gt;1&lt;/R&gt;&lt;C&gt;1&lt;/C&gt;&lt;D xsi:type="xsd:double"&gt;5198291&lt;/D&gt;&lt;/FQL&gt;&lt;FQL&gt;&lt;Q&gt;JP3242800005^FF_ASSETS(ANN_R,1/1/2018,12/31/2018)&lt;/Q&gt;&lt;R&gt;1&lt;/R&gt;&lt;C&gt;1&lt;/C&gt;&lt;D xsi:type="xsd:double"&gt;4899465&lt;/D&gt;&lt;/FQL&gt;&lt;FQL&gt;&lt;Q&gt;JP3242800005^FF_ASSETS(ANN_R,1/1/2019,12/31/2019)&lt;/Q&gt;&lt;R&gt;1&lt;/R&gt;&lt;C&gt;1&lt;/C&gt;&lt;D xsi:type="xsd:double"&gt;4771918&lt;/D&gt;&lt;/FQL&gt;&lt;FQL&gt;&lt;Q&gt;JP3242800005^FF_ASSETS(ANN_R,1/1/2020,12/31/2020)&lt;/Q&gt;&lt;R&gt;1&lt;/R&gt;&lt;C&gt;1&lt;/C&gt;&lt;D xsi:type="xsd:double"&gt;4625614&lt;/D&gt;&lt;/FQL&gt;&lt;FQL&gt;&lt;Q&gt;JP3735400008^FF_MKT_VAL(ANN_R,1/1/2016,12/31/2016)&lt;/Q&gt;&lt;R&gt;1&lt;/R&gt;&lt;C&gt;1&lt;/C&gt;&lt;D xsi:type="xsd:double"&gt;10162082.846448&lt;/D&gt;&lt;/FQL&gt;&lt;FQL&gt;&lt;Q&gt;JP3735400008^FF_MKT_VAL(ANN_R,1/1/2017,12/31/2017)&lt;/Q&gt;&lt;R&gt;1&lt;/R&gt;&lt;C&gt;1&lt;/C&gt;&lt;D xsi:type="xsd:double"&gt;9577026.412272&lt;/D&gt;&lt;/FQL&gt;&lt;FQL&gt;&lt;Q&gt;JP3735400008^FF_MKT_VAL(ANN_R,1/1/2018,12/31/2018)&lt;/Q&gt;&lt;R&gt;1&lt;/R&gt;&lt;C&gt;1&lt;/C&gt;&lt;D xsi:type="xsd:double"&gt;9658271.9688&lt;/D&gt;&lt;/FQL&gt;&lt;FQL&gt;&lt;Q&gt;JP3735400008^FF_MKT_VAL(ANN_R,1/1/2019,12/31/2019)&lt;/Q&gt;&lt;R&gt;1&lt;/R&gt;&lt;C&gt;1&lt;/C&gt;&lt;D xsi:type="xsd:double"&gt;9017516.792972&lt;/D&gt;&lt;/FQL&gt;&lt;FQL&gt;&lt;Q&gt;JP3735400008^FF_MKT_VAL(ANN_R,1/1/2020,12/31/2020)&lt;/Q&gt;&lt;R&gt;1&lt;/R&gt;&lt;C&gt;1&lt;/C&gt;&lt;D xsi:type="xsd:double"&gt;9362447.885214&lt;/D&gt;&lt;/FQL&gt;&lt;FQL&gt;&lt;Q&gt;JP3735400008^FF_SHLDRS_EQ(ANN_R,1/1/2016,12/31/2016)&lt;/Q&gt;&lt;R&gt;1&lt;/R&gt;&lt;C&gt;1&lt;/C&gt;&lt;D xsi:type="xsd:double"&gt;8833806&lt;/D&gt;&lt;/FQL&gt;&lt;FQL&gt;&lt;Q&gt;JP3735400008^FF_SHLDRS_EQ(ANN_R,1/1/2017,12/31/2017)&lt;/Q&gt;&lt;R&gt;1&lt;/R&gt;&lt;C&gt;1&lt;/C&gt;&lt;D xsi:type="xsd:double"&gt;9052479&lt;/D&gt;&lt;/FQL&gt;&lt;FQL&gt;&lt;Q&gt;JP3735400008^FF_SHLDRS_EQ(ANN_R,1/1/2018,12/31/2018)&lt;/Q&gt;&lt;R&gt;1&lt;/R&gt;&lt;C&gt;1&lt;/C&gt;&lt;D xsi:type="xsd:double"&gt;9050358&lt;/D&gt;&lt;/FQL&gt;&lt;FQL&gt;&lt;Q&gt;JP3735400008^FF_SHLDRS_EQ(ANN_R,1/1/2019,12/31/2019)&lt;/Q&gt;&lt;R&gt;1&lt;/R&gt;&lt;C&gt;1&lt;/C&gt;&lt;D xsi:type="xsd:double"&gt;9264913&lt;/D&gt;&lt;/FQL&gt;&lt;FQL&gt;&lt;Q&gt;JP3735400008^FF_SHLDRS_EQ(ANN_R,1/1/2020,12/31/2020)&lt;/Q&gt;&lt;R&gt;1&lt;/R&gt;&lt;C&gt;1&lt;/C&gt;&lt;D xsi:type="xsd:double"&gt;9061103&lt;/D&gt;&lt;/FQL&gt;&lt;FQL&gt;&lt;Q&gt;JP3735400008^FF_ASSETS(ANN_R,1/1/2016,12/31/2016)&lt;/Q&gt;&lt;R&gt;1&lt;/R&gt;&lt;C&gt;1&lt;/C&gt;&lt;D xsi:type="xsd:double"&gt;21035931&lt;/D&gt;&lt;/FQL&gt;&lt;FQL&gt;&lt;Q&gt;JP3735400008^FF_ASSETS(ANN_R,1/1/2017,12/31/2017)&lt;/Q&gt;&lt;R&gt;1&lt;/R&gt;&lt;C&gt;1&lt;/C&gt;&lt;D xsi:type="xsd:double"&gt;21250325&lt;/D&gt;&lt;/FQL&gt;&lt;FQL&gt;&lt;Q&gt;JP3735400008^FF_ASSETS(ANN_R,1/1/2018,12/31/2018)&lt;/Q&gt;&lt;R&gt;1&lt;/R&gt;&lt;C&gt;1&lt;/C&gt;&lt;D xsi:type="xsd:double"&gt;21888630&lt;/D&gt;&lt;/FQL&gt;&lt;FQL&gt;&lt;Q&gt;JP3735400008^FF_ASSETS(ANN_R,1/1/2019,12/31/2019)&lt;/Q&gt;&lt;R&gt;1&lt;/R&gt;&lt;C&gt;1&lt;/C&gt;&lt;D xsi:type="xsd:double"&gt;22702524&lt;/D&gt;&lt;/FQL&gt;&lt;FQL&gt;&lt;Q&gt;JP3735400008^FF_ASSETS(ANN_R,1/1/2020,12/31/2020)&lt;/Q&gt;&lt;R&gt;1&lt;/R&gt;&lt;C&gt;1&lt;/C&gt;&lt;D xsi:type="xsd:double"&gt;23370548&lt;/D&gt;&lt;/FQL&gt;&lt;FQL&gt;&lt;Q&gt;KR7036570000^FF_MKT_VAL(ANN_R,1/1/2016,12/31/2016)&lt;/Q&gt;&lt;R&gt;1&lt;/R&gt;&lt;C&gt;1&lt;/C&gt;&lt;D xsi:type="xsd:double"&gt;5257008.6525&lt;/D&gt;&lt;/FQL&gt;&lt;FQL&gt;&lt;Q&gt;KR7036570000^FF_MKT_VAL(ANN_R,1/1/2017,12/31/2017)&lt;/Q&gt;&lt;R&gt;1&lt;/R&gt;&lt;C&gt;1&lt;/C&gt;&lt;D xsi:type="xsd:double"&gt;9509571.4525&lt;/D&gt;&lt;/FQL&gt;&lt;FQL&gt;&lt;Q&gt;KR7036570000^FF_MKT_VAL(ANN_R,1/1/2018,12/31/2018)&lt;/Q&gt;&lt;R&gt;1&lt;/R&gt;&lt;C&gt;1&lt;/C&gt;&lt;D xsi:type="xsd:double"&gt;9606372.7935&lt;/D&gt;&lt;/FQL&gt;&lt;FQL&gt;&lt;Q&gt;KR7036570000^FF_MKT_VAL(ANN_R,1/1/2019,12/31/2019)&lt;/Q&gt;&lt;R&gt;1&lt;/R&gt;&lt;C&gt;1&lt;/C&gt;&lt;D xsi:type="xsd:double"&gt;11148624.499&lt;/D&gt;&lt;/FQL&gt;&lt;FQL&gt;&lt;Q&gt;KR7036570000^FF_MKT_VAL(ANN_R,1/1/2020,12/31/2020)&lt;/Q&gt;&lt;R&gt;1&lt;/R&gt;&lt;C&gt;1&lt;/C&gt;&lt;D xsi:type="xsd:double"&gt;19185525.709&lt;/D&gt;&lt;/FQL&gt;&lt;FQL&gt;&lt;Q&gt;KR7036570000^FF_SHLDRS_EQ(ANN_R,1/1/2016,12/31/2016)&lt;/Q&gt;&lt;R&gt;1&lt;/R&gt;&lt;C&gt;1&lt;/C&gt;&lt;D xsi:type="xsd:double"&gt;1885562.660878&lt;/D&gt;&lt;/FQL&gt;&lt;FQL&gt;&lt;Q&gt;KR7036570000^FF_SHLDRS_EQ(ANN_R,1/1/2017,12/31/2017)&lt;/Q&gt;&lt;R&gt;1&lt;/R&gt;&lt;C&gt;1&lt;/C&gt;&lt;D xsi:type="xsd:double"&gt;2721242.691055&lt;/D&gt;&lt;/FQL&gt;&lt;FQL&gt;&lt;Q&gt;KR7036570000^FF_SHLDRS_EQ(ANN_R,1/1/2018,12/31/2018)&lt;/Q&gt;&lt;R&gt;1&lt;/R&gt;&lt;C&gt;1&lt;/C&gt;&lt;D xsi:type="xsd:double"&gt;2367717.184303&lt;/D&gt;&lt;/FQL&gt;&lt;FQL&gt;&lt;Q&gt;KR7036570000^FF_SHLDRS_EQ(ANN_R,1/1/2019,12/31/2019)&lt;/Q&gt;&lt;R&gt;1&lt;/R&gt;&lt;C&gt;1&lt;/C&gt;&lt;D xsi:type="xsd:double"&gt;2499168.181415&lt;/D&gt;&lt;/FQL&gt;&lt;FQL&gt;&lt;Q&gt;KR7036570000^FF_SHLDRS_EQ(ANN_R,1/1/2020,12/31/2020)&lt;/Q&gt;&lt;R&gt;1&lt;/R&gt;&lt;C&gt;1&lt;/C&gt;&lt;D xsi:type="xsd:double"&gt;3141584.402622&lt;/D&gt;&lt;/FQL&gt;&lt;FQL&gt;&lt;Q&gt;KR7036570000^FF_ASSETS(ANN_R,1/1/2016,12/31/2016)&lt;/Q&gt;&lt;R&gt;1&lt;/R&gt;&lt;C&gt;1&lt;/C&gt;&lt;D xsi:type="xsd:double"&gt;2360802.86168&lt;/D&gt;&lt;/FQL&gt;&lt;FQL&gt;&lt;Q&gt;KR7036570000^FF_ASSETS(ANN_R,1/1/2017,12/31/2017)&lt;/Q&gt;&lt;R&gt;1&lt;/R&gt;&lt;C&gt;1&lt;/C&gt;&lt;D xsi:type="xsd:double"&gt;3526567.160619&lt;/D&gt;&lt;/FQL&gt;&lt;FQL&gt;&lt;Q&gt;KR7036570000^FF_ASSETS(ANN_R,1/1/2018,12/31/2018)&lt;/Q&gt;&lt;R&gt;1&lt;/R&gt;&lt;C&gt;1&lt;/C&gt;&lt;D xsi:type="xsd:double"&gt;2941278.714044&lt;/D&gt;&lt;/FQL&gt;&lt;FQL&gt;&lt;Q&gt;KR7036570000^FF_ASSETS(ANN_R,1/1/2019,12/31/2019)&lt;/Q&gt;&lt;R&gt;1&lt;/R&gt;&lt;C&gt;1&lt;/C&gt;&lt;D xsi:type="xsd:double"&gt;3346377.400385&lt;/D&gt;&lt;/FQL&gt;&lt;FQL&gt;&lt;Q&gt;KR7036570000^FF_ASSETS(ANN_R,1/1/2020,12/31/2020)&lt;/Q&gt;&lt;R&gt;1&lt;/R&gt;&lt;C&gt;1&lt;/C&gt;&lt;D xsi:type="xsd:double"&gt;4081208.896622&lt;/D&gt;&lt;/FQL&gt;&lt;FQL&gt;&lt;Q&gt;JP3258000003^FF_MKT_VAL(ANN_R,1/1/2016,12/31/2016)&lt;/Q&gt;&lt;R&gt;1&lt;/R&gt;&lt;C&gt;1&lt;/C&gt;&lt;D xsi:type="xsd:double"&gt;1735148.8944795&lt;/D&gt;&lt;/FQL&gt;&lt;FQL&gt;&lt;Q&gt;JP3258000003^FF_MKT_VAL(ANN_R,1/1/2017,12/31/2017)&lt;/Q&gt;&lt;R&gt;1&lt;/R&gt;&lt;C&gt;1&lt;/C&gt;&lt;D xsi:type="xsd:double"&gt;2592256.303377&lt;/D&gt;&lt;/FQL&gt;&lt;FQL&gt;&lt;Q&gt;JP3258000003^FF_MKT_VAL(ANN_R,1/1/2018,12/31/2018)&lt;/Q&gt;&lt;R&gt;1&lt;/R&gt;&lt;C&gt;1&lt;/C&gt;&lt;D xsi:type="xsd:double"&gt;2018080.4233815&lt;/D&gt;&lt;/FQL&gt;&lt;FQL&gt;&lt;Q&gt;JP3258000003^FF_MKT_VAL(ANN_R,1/1/2019,12/31/2019)&lt;/Q&gt;&lt;R&gt;1&lt;/R&gt;&lt;C&gt;1&lt;/C&gt;&lt;D xsi:type="xsd:double"&gt;2076261.51891&lt;/D&gt;&lt;/FQL&gt;&lt;FQL&gt;&lt;Q&gt;JP3258000003^FF_MKT_VAL(ANN_R,1/1/2020,12/31/2020)&lt;/Q&gt;&lt;R&gt;1&lt;/R&gt;&lt;C&gt;1&lt;/C&gt;&lt;D xsi:type="xsd:double"&gt;2029018.91&lt;/D&gt;&lt;/FQL&gt;&lt;FQL&gt;&lt;Q&gt;JP3258000003^FF_SHLDRS_EQ(ANN_R,1/1/2016,12/31/2016)&lt;/Q&gt;&lt;R&gt;1&lt;/R&gt;&lt;C&gt;1&lt;/C&gt;&lt;D xsi:type="xsd:double"&gt;706124&lt;/D&gt;&lt;/FQL&gt;&lt;FQL&gt;&lt;Q&gt;JP3258000003^FF_SHLDRS_EQ(ANN_R,1/1/2017,12/31/2017)&lt;/Q&gt;&lt;R&gt;1&lt;/R&gt;&lt;C&gt;1&lt;/C&gt;&lt;D xsi:type="xsd:double"&gt;957828&lt;/D&gt;&lt;/FQL&gt;&lt;FQL&gt;&lt;Q&gt;JP3258000003^FF_SHLDRS_EQ(ANN_R,1/1/2018,12/31/2018)&lt;/Q&gt;&lt;R&gt;1&lt;/R&gt;&lt;C&gt;1&lt;/C&gt;&lt;D xsi:type="xsd:double"&gt;916080&lt;/D&gt;&lt;/FQL&gt;&lt;FQL&gt;&lt;Q&gt;JP3258000003^FF_SHLDRS_EQ(ANN_R,1/1/2019,12/31/2019)&lt;/Q&gt;&lt;R&gt;1&lt;/R&gt;&lt;C&gt;1&lt;/C&gt;&lt;D xsi:type="xsd:double"&gt;906576&lt;/D&gt;&lt;/FQL&gt;&lt;FQL&gt;&lt;Q&gt;JP3258000003^FF_SHLDRS_EQ(ANN_R,1/1/2020,12/31/2020)&lt;/Q&gt;&lt;R&gt;1&lt;/R&gt;&lt;C&gt;1&lt;/C&gt;&lt;D xsi:type="xsd:double"&gt;838584&lt;/D&gt;&lt;/FQL&gt;&lt;FQL&gt;&lt;Q&gt;JP3258000003^FF_ASSETS(ANN_R,1/1/2016,12/31/2016)&lt;/Q&gt;&lt;R&gt;1&lt;/R&gt;&lt;C&gt;1&lt;/C&gt;&lt;D xsi:type="xsd:double"&gt;2422825&lt;/D&gt;&lt;/FQL&gt;&lt;FQL&gt;&lt;Q&gt;JP3258000003^FF_ASSETS(ANN_R,1/1/2017,12/31/2017)&lt;/Q&gt;&lt;R&gt;1&lt;/R&gt;&lt;C&gt;1&lt;/C&gt;&lt;D xsi:type="xsd:double"&gt;2398572&lt;/D&gt;&lt;/FQL&gt;&lt;FQL&gt;&lt;Q&gt;JP3258000003^FF_ASSETS(ANN_R,1/1/2018,12/31/2018)&lt;/Q&gt;&lt;R&gt;1&lt;/R&gt;&lt;C&gt;1&lt;/C&gt;&lt;D xsi:type="xsd:double"&gt;2303624&lt;/D&gt;&lt;/FQL&gt;&lt;FQL&gt;&lt;Q&gt;JP3258000003^FF_ASSETS(ANN_R,1/1/2019,12/31/2019)&lt;/Q&gt;&lt;R&gt;1&lt;/R&gt;&lt;C&gt;1&lt;/C&gt;&lt;D xsi:type="xsd:double"&gt;2412874&lt;/D&gt;&lt;/FQL&gt;&lt;FQL&gt;&lt;Q&gt;JP3258000003^FF_ASSETS(ANN_R,1/1/2020,12/31/2020)&lt;/Q&gt;&lt;R&gt;1&lt;/R&gt;&lt;C&gt;1&lt;/C&gt;&lt;D xsi:type="xsd:double"&gt;2459363&lt;/D&gt;&lt;/FQL&gt;&lt;FQL&gt;&lt;Q&gt;US0605051046^FF_MKT_VAL(ANN_R,1/1/2016,12/31/2016)&lt;/Q&gt;&lt;R&gt;1&lt;/R&gt;&lt;C&gt;1&lt;/C&gt;&lt;D xsi:type="xsd:double"&gt;222163.0258484&lt;/D&gt;&lt;/FQL&gt;&lt;FQL&gt;&lt;Q&gt;US0605051046^FF_MKT_VAL(ANN_R,1/1/2017,12/31/2017)&lt;/Q&gt;&lt;R&gt;1&lt;/R&gt;&lt;C&gt;1&lt;/C&gt;&lt;D xsi:type="xsd:double"&gt;303681.16776311997&lt;/D&gt;&lt;/FQL&gt;&lt;FQL&gt;&lt;Q&gt;US0605051046^FF_MKT_VAL(ANN_R,1/1/2018,12/31/2018)&lt;/Q&gt;&lt;R&gt;1&lt;/R&gt;&lt;C&gt;1&lt;/C&gt;&lt;D xsi:type="xsd:double"&gt;238251.2161568&lt;/D&gt;&lt;/FQL&gt;&lt;FQL&gt;&lt;Q&gt;US0605051046^FF_MKT_VAL(ANN_R,1/1/2019,12/31/2019)&lt;/Q&gt;&lt;R&gt;1&lt;/R&gt;&lt;C&gt;1&lt;/C&gt;&lt;D xsi:type="xsd:double"&gt;311209.16615988&lt;/D&gt;&lt;/FQL&gt;&lt;FQL&gt;&lt;Q&gt;US0605051046^FF_MKT_VAL(ANN_R,1/1/2020,12/31/2020)&lt;/Q&gt;&lt;R&gt;1&lt;/R&gt;&lt;C&gt;1&lt;/C&gt;&lt;D xsi:type="xsd:double"&gt;262206.17552255&lt;/D&gt;&lt;/FQL&gt;&lt;FQL&gt;&lt;Q&gt;US0605051046^FF_SHLDRS_EQ(ANN_R,1/1/2016,12/31/2016)&lt;/Q&gt;&lt;R&gt;1&lt;/R&gt;&lt;C&gt;1&lt;/C&gt;&lt;D xsi:type="xsd:double"&gt;266195&lt;/D&gt;&lt;/FQL&gt;&lt;FQL&gt;&lt;Q&gt;US0605051046^FF_SHLDRS_EQ(ANN_R,1/1/2017,12/31/2017)&lt;/Q&gt;&lt;R&gt;1&lt;/R&gt;&lt;C&gt;1&lt;/C&gt;&lt;D xsi:type="xsd:double"&gt;267146&lt;/D&gt;&lt;/FQL&gt;&lt;FQL&gt;&lt;Q&gt;US0605051046^FF_SHLDRS_EQ(ANN_R,1/1/2018,12/31/2018)&lt;/Q&gt;&lt;R&gt;1&lt;/R&gt;&lt;C&gt;1&lt;/C&gt;&lt;D xsi:type="xsd:double"&gt;265325&lt;/D&gt;&lt;/FQL&gt;&lt;FQL&gt;&lt;Q&gt;US0605051046^FF_SHLDRS_EQ(ANN_R,1/1/2019,12/31/2019)&lt;/Q&gt;&lt;R&gt;1&lt;/R&gt;&lt;C&gt;1&lt;/C&gt;&lt;D xsi:type="xsd:double"&gt;264810&lt;/D&gt;&lt;/FQL&gt;&lt;FQL&gt;&lt;Q&gt;US0605051046^FF_SHLDRS_EQ(ANN_R,1/1/2020,12/31/2020)&lt;/Q&gt;&lt;R&gt;1&lt;/R&gt;&lt;C&gt;1&lt;/C&gt;&lt;D xsi:type="xsd:double"&gt;272924&lt;/D&gt;&lt;/FQL&gt;&lt;FQL&gt;&lt;Q&gt;US0605051046^FF_ASSETS(ANN_R,1/1/2016,12/31/2016)&lt;/Q&gt;&lt;R&gt;1&lt;/R&gt;&lt;C&gt;1&lt;/C&gt;&lt;D xsi:type="xsd:double"&gt;2197212&lt;/D&gt;&lt;/FQL&gt;&lt;FQL&gt;&lt;Q&gt;US0605051046^FF_ASSETS(ANN_R,1/1/2017,12/31/2017)&lt;/Q&gt;&lt;R&gt;1&lt;/R&gt;&lt;C&gt;1&lt;/C&gt;&lt;D xsi:type="xsd:double"&gt;2288071&lt;/D&gt;&lt;/FQL&gt;&lt;FQL&gt;&lt;Q&gt;US0605051046^FF_ASSETS(ANN_R,1/1/2018,12/31/2018)&lt;/Q&gt;&lt;R&gt;1&lt;/R&gt;&lt;C&gt;1&lt;/C&gt;&lt;D xsi:type="xsd:double"&gt;2361361&lt;/D&gt;&lt;/FQL&gt;&lt;FQL&gt;&lt;Q&gt;US0605051</t>
        </r>
      </text>
    </comment>
    <comment ref="A27" authorId="0" shapeId="0" xr:uid="{692411EC-83CD-4D4F-B3A7-9F7FDD0620D8}">
      <text>
        <r>
          <rPr>
            <b/>
            <sz val="9"/>
            <color indexed="81"/>
            <rFont val="Tahoma"/>
            <charset val="1"/>
          </rPr>
          <t>046^FF_ASSETS(ANN_R,1/1/2019,12/31/2019)&lt;/Q&gt;&lt;R&gt;1&lt;/R&gt;&lt;C&gt;1&lt;/C&gt;&lt;D xsi:type="xsd:double"&gt;2444325&lt;/D&gt;&lt;/FQL&gt;&lt;FQL&gt;&lt;Q&gt;US0605051046^FF_ASSETS(ANN_R,1/1/2020,12/31/2020)&lt;/Q&gt;&lt;R&gt;1&lt;/R&gt;&lt;C&gt;1&lt;/C&gt;&lt;D xsi:type="xsd:double"&gt;2832182&lt;/D&gt;&lt;/FQL&gt;&lt;FQL&gt;&lt;Q&gt;US92343V1044^FF_MKT_VAL(ANN_R,1/1/2016,12/31/2016)&lt;/Q&gt;&lt;R&gt;1&lt;/R&gt;&lt;C&gt;1&lt;/C&gt;&lt;D xsi:type="xsd:double"&gt;217613.4047312&lt;/D&gt;&lt;/FQL&gt;&lt;FQL&gt;&lt;Q&gt;US92343V1044^FF_MKT_VAL(ANN_R,1/1/2017,12/31/2017)&lt;/Q&gt;&lt;R&gt;1&lt;/R&gt;&lt;C&gt;1&lt;/C&gt;&lt;D xsi:type="xsd:double"&gt;215926.68436996&lt;/D&gt;&lt;/FQL&gt;&lt;FQL&gt;&lt;Q&gt;US92343V1044^FF_MKT_VAL(ANN_R,1/1/2018,12/31/2018)&lt;/Q&gt;&lt;R&gt;1&lt;/R&gt;&lt;C&gt;1&lt;/C&gt;&lt;D xsi:type="xsd:double"&gt;232302.91656738&lt;/D&gt;&lt;/FQL&gt;&lt;FQL&gt;&lt;Q&gt;US92343V1044^FF_MKT_VAL(ANN_R,1/1/2019,12/31/2019)&lt;/Q&gt;&lt;R&gt;1&lt;/R&gt;&lt;C&gt;1&lt;/C&gt;&lt;D xsi:type="xsd:double"&gt;253939.8465066&lt;/D&gt;&lt;/FQL&gt;&lt;FQL&gt;&lt;Q&gt;US92343V1044^FF_MKT_VAL(ANN_R,1/1/2020,12/31/2020)&lt;/Q&gt;&lt;R&gt;1&lt;/R&gt;&lt;C&gt;1&lt;/C&gt;&lt;D xsi:type="xsd:double"&gt;243115.1115325&lt;/D&gt;&lt;/FQL&gt;&lt;FQL&gt;&lt;Q&gt;US92343V1044^FF_SHLDRS_EQ(ANN_R,1/1/2016,12/31/2016)&lt;/Q&gt;&lt;R&gt;1&lt;/R&gt;&lt;C&gt;1&lt;/C&gt;&lt;D xsi:type="xsd:double"&gt;22524&lt;/D&gt;&lt;/FQL&gt;&lt;FQL&gt;&lt;Q&gt;US92343V1044^FF_SHLDRS_EQ(ANN_R,1/1/2017,12/31/2017)&lt;/Q&gt;&lt;R&gt;1&lt;/R&gt;&lt;C&gt;1&lt;/C&gt;&lt;D xsi:type="xsd:double"&gt;43096&lt;/D&gt;&lt;/FQL&gt;&lt;FQL&gt;&lt;Q&gt;US92343V1044^FF_SHLDRS_EQ(ANN_R,1/1/2018,12/31/2018)&lt;/Q&gt;&lt;R&gt;1&lt;/R&gt;&lt;C&gt;1&lt;/C&gt;&lt;D xsi:type="xsd:double"&gt;53145&lt;/D&gt;&lt;/FQL&gt;&lt;FQL&gt;&lt;Q&gt;US92343V1044^FF_SHLDRS_EQ(ANN_R,1/1/2019,12/31/2019)&lt;/Q&gt;&lt;R&gt;1&lt;/R&gt;&lt;C&gt;1&lt;/C&gt;&lt;D xsi:type="xsd:double"&gt;61395&lt;/D&gt;&lt;/FQL&gt;&lt;FQL&gt;&lt;Q&gt;US92343V1044^FF_SHLDRS_EQ(ANN_R,1/1/2020,12/31/2020)&lt;/Q&gt;&lt;R&gt;1&lt;/R&gt;&lt;C&gt;1&lt;/C&gt;&lt;D xsi:type="xsd:double"&gt;67842&lt;/D&gt;&lt;/FQL&gt;&lt;FQL&gt;&lt;Q&gt;US92343V1044^FF_ASSETS(ANN_R,1/1/2016,12/31/2016)&lt;/Q&gt;&lt;R&gt;1&lt;/R&gt;&lt;C&gt;1&lt;/C&gt;&lt;D xsi:type="xsd:double"&gt;244180&lt;/D&gt;&lt;/FQL&gt;&lt;FQL&gt;&lt;Q&gt;US92343V1044^FF_ASSETS(ANN_R,1/1/2017,12/31/2017)&lt;/Q&gt;&lt;R&gt;1&lt;/R&gt;&lt;C&gt;1&lt;/C&gt;&lt;D xsi:type="xsd:double"&gt;257143&lt;/D&gt;&lt;/FQL&gt;&lt;FQL&gt;&lt;Q&gt;US92343V1044^FF_ASSETS(ANN_R,1/1/2018,12/31/2018)&lt;/Q&gt;&lt;R&gt;1&lt;/R&gt;&lt;C&gt;1&lt;/C&gt;&lt;D xsi:type="xsd:double"&gt;264829&lt;/D&gt;&lt;/FQL&gt;&lt;FQL&gt;&lt;Q&gt;US92343V1044^FF_ASSETS(ANN_R,1/1/2019,12/31/2019)&lt;/Q&gt;&lt;R&gt;1&lt;/R&gt;&lt;C&gt;1&lt;/C&gt;&lt;D xsi:type="xsd:double"&gt;291727&lt;/D&gt;&lt;/FQL&gt;&lt;FQL&gt;&lt;Q&gt;US92343V1044^FF_ASSETS(ANN_R,1/1/2020,12/31/2020)&lt;/Q&gt;&lt;R&gt;1&lt;/R&gt;&lt;C&gt;1&lt;/C&gt;&lt;D xsi:type="xsd:double"&gt;316481&lt;/D&gt;&lt;/FQL&gt;&lt;FQL&gt;&lt;Q&gt;US22160K1051^FF_MKT_VAL(ANN_R,1/1/2016,12/31/2016)&lt;/Q&gt;&lt;R&gt;1&lt;/R&gt;&lt;C&gt;1&lt;/C&gt;&lt;D xsi:type="xsd:double"&gt;71723.30932&lt;/D&gt;&lt;/FQL&gt;&lt;FQL&gt;&lt;Q&gt;US22160K1051^FF_MKT_VAL(ANN_R,1/1/2017,12/31/2017)&lt;/Q&gt;&lt;R&gt;1&lt;/R&gt;&lt;C&gt;1&lt;/C&gt;&lt;D xsi:type="xsd:double"&gt;69183.16096&lt;/D&gt;&lt;/FQL&gt;&lt;FQL&gt;&lt;Q&gt;US22160K1051^FF_MKT_VAL(ANN_R,1/1/2018,12/31/2018)&lt;/Q&gt;&lt;R&gt;1&lt;/R&gt;&lt;C&gt;1&lt;/C&gt;&lt;D xsi:type="xsd:double"&gt;102155.00157&lt;/D&gt;&lt;/FQL&gt;&lt;FQL&gt;&lt;Q&gt;US22160K1051^FF_MKT_VAL(ANN_R,1/1/2019,12/31/2019)&lt;/Q&gt;&lt;R&gt;1&lt;/R&gt;&lt;C&gt;1&lt;/C&gt;&lt;D xsi:type="xsd:double"&gt;129583.865&lt;/D&gt;&lt;/FQL&gt;&lt;FQL&gt;&lt;Q&gt;US22160K1051^FF_MKT_VAL(ANN_R,1/1/2020,12/31/2020)&lt;/Q&gt;&lt;R&gt;1&lt;/R&gt;&lt;C&gt;1&lt;/C&gt;&lt;D xsi:type="xsd:double"&gt;153720.00435&lt;/D&gt;&lt;/FQL&gt;&lt;FQL&gt;&lt;Q&gt;US22160K1051^FF_SHLDRS_EQ(ANN_R,1/1/2016,12/31/2016)&lt;/Q&gt;&lt;R&gt;1&lt;/R&gt;&lt;C&gt;1&lt;/C&gt;&lt;D xsi:type="xsd:double"&gt;12079&lt;/D&gt;&lt;/FQL&gt;&lt;FQL&gt;&lt;Q&gt;US22160K1051^FF_SHLDRS_EQ(ANN_R,1/1/2017,12/31/2017)&lt;/Q&gt;&lt;R&gt;1&lt;/R&gt;&lt;C&gt;1&lt;/C&gt;&lt;D xsi:type="xsd:double"&gt;10778&lt;/D&gt;&lt;/FQL&gt;&lt;FQL&gt;&lt;Q&gt;US22160K1051^FF_SHLDRS_EQ(ANN_R,1/1/2018,12/31/2018)&lt;/Q&gt;&lt;R&gt;1&lt;/R&gt;&lt;C&gt;1&lt;/C&gt;&lt;D xsi:type="xsd:double"&gt;12799&lt;/D&gt;&lt;/FQL&gt;&lt;FQL&gt;&lt;Q&gt;US22160K1051^FF_SHLDRS_EQ(ANN_R,1/1/2019,12/31/2019)&lt;/Q&gt;&lt;R&gt;1&lt;/R&gt;&lt;C&gt;1&lt;/C&gt;&lt;D xsi:type="xsd:double"&gt;15243&lt;/D&gt;&lt;/FQL&gt;&lt;FQL&gt;&lt;Q&gt;US22160K1051^FF_SHLDRS_EQ(ANN_R,1/1/2020,12/31/2020)&lt;/Q&gt;&lt;R&gt;1&lt;/R&gt;&lt;C&gt;1&lt;/C&gt;&lt;D xsi:type="xsd:double"&gt;18284&lt;/D&gt;&lt;/FQL&gt;&lt;FQL&gt;&lt;Q&gt;US22160K1051^FF_ASSETS(ANN_R,1/1/2016,12/31/2016)&lt;/Q&gt;&lt;R&gt;1&lt;/R&gt;&lt;C&gt;1&lt;/C&gt;&lt;D xsi:type="xsd:double"&gt;33163&lt;/D&gt;&lt;/FQL&gt;&lt;FQL&gt;&lt;Q&gt;US22160K1051^FF_ASSETS(ANN_R,1/1/2017,12/31/2017)&lt;/Q&gt;&lt;R&gt;1&lt;/R&gt;&lt;C&gt;1&lt;/C&gt;&lt;D xsi:type="xsd:double"&gt;36347&lt;/D&gt;&lt;/FQL&gt;&lt;FQL&gt;&lt;Q&gt;US22160K1051^FF_ASSETS(ANN_R,1/1/2018,12/31/2018)&lt;/Q&gt;&lt;R&gt;1&lt;/R&gt;&lt;C&gt;1&lt;/C&gt;&lt;D xsi:type="xsd:double"&gt;40830&lt;/D&gt;&lt;/FQL&gt;&lt;FQL&gt;&lt;Q&gt;US22160K1051^FF_ASSETS(ANN_R,1/1/2019,12/31/2019)&lt;/Q&gt;&lt;R&gt;1&lt;/R&gt;&lt;C&gt;1&lt;/C&gt;&lt;D xsi:type="xsd:double"&gt;45400&lt;/D&gt;&lt;/FQL&gt;&lt;FQL&gt;&lt;Q&gt;US22160K1051^FF_ASSETS(ANN_R,1/1/2020,12/31/2020)&lt;/Q&gt;&lt;R&gt;1&lt;/R&gt;&lt;C&gt;1&lt;/C&gt;&lt;D xsi:type="xsd:double"&gt;55556&lt;/D&gt;&lt;/FQL&gt;&lt;FQL&gt;&lt;Q&gt;US9078181081^FF_MKT_VAL(ANN_R,1/1/2016,12/31/2016)&lt;/Q&gt;&lt;R&gt;1&lt;/R&gt;&lt;C&gt;1&lt;/C&gt;&lt;D xsi:type="xsd:double"&gt;84584.67513984&lt;/D&gt;&lt;/FQL&gt;&lt;FQL&gt;&lt;Q&gt;US9078181081^FF_MKT_VAL(ANN_R,1/1/2017,12/31/2017)&lt;/Q&gt;&lt;R&gt;1&lt;/R&gt;&lt;C&gt;1&lt;/C&gt;&lt;D xsi:type="xsd:double"&gt;104721.0710796&lt;/D&gt;&lt;/FQL&gt;&lt;FQL&gt;&lt;Q&gt;US9078181081^FF_MKT_VAL(ANN_R,1/1/2018,12/31/2018)&lt;/Q&gt;&lt;R&gt;1&lt;/R&gt;&lt;C&gt;1&lt;/C&gt;&lt;D xsi:type="xsd:double"&gt;100224.5862587&lt;/D&gt;&lt;/FQL&gt;&lt;FQL&gt;&lt;Q&gt;US9078181081^FF_MKT_VAL(ANN_R,1/1/2019,12/31/2019)&lt;/Q&gt;&lt;R&gt;1&lt;/R&gt;&lt;C&gt;1&lt;/C&gt;&lt;D xsi:type="xsd:double"&gt;125124.87669429&lt;/D&gt;&lt;/FQL&gt;&lt;FQL&gt;&lt;Q&gt;US9078181081^FF_MKT_VAL(ANN_R,1/1/2020,12/31/2020)&lt;/Q&gt;&lt;R&gt;1&lt;/R&gt;&lt;C&gt;1&lt;/C&gt;&lt;D xsi:type="xsd:double"&gt;139788.7801792&lt;/D&gt;&lt;/FQL&gt;&lt;FQL&gt;&lt;Q&gt;US9078181081^FF_SHLDRS_EQ(ANN_R,1/1/2016,12/31/2016)&lt;/Q&gt;&lt;R&gt;1&lt;/R&gt;&lt;C&gt;1&lt;/C&gt;&lt;D xsi:type="xsd:double"&gt;19932&lt;/D&gt;&lt;/FQL&gt;&lt;FQL&gt;&lt;Q&gt;US9078181081^FF_SHLDRS_EQ(ANN_R,1/1/2017,12/31/2017)&lt;/Q&gt;&lt;R&gt;1&lt;/R&gt;&lt;C&gt;1&lt;/C&gt;&lt;D xsi:type="xsd:double"&gt;24856&lt;/D&gt;&lt;/FQL&gt;&lt;FQL&gt;&lt;Q&gt;US9078181081^FF_SHLDRS_EQ(ANN_R,1/1/2018,12/31/2018)&lt;/Q&gt;&lt;R&gt;1&lt;/R&gt;&lt;C&gt;1&lt;/C&gt;&lt;D xsi:type="xsd:double"&gt;20423&lt;/D&gt;&lt;/FQL&gt;&lt;FQL&gt;&lt;Q&gt;US9078181081^FF_SHLDRS_EQ(ANN_R,1/1/2019,12/31/2019)&lt;/Q&gt;&lt;R&gt;1&lt;/R&gt;&lt;C&gt;1&lt;/C&gt;&lt;D xsi:type="xsd:double"&gt;18128&lt;/D&gt;&lt;/FQL&gt;&lt;FQL&gt;&lt;Q&gt;US9078181081^FF_SHLDRS_EQ(ANN_R,1/1/2020,12/31/2020)&lt;/Q&gt;&lt;R&gt;1&lt;/R&gt;&lt;C&gt;1&lt;/C&gt;&lt;D xsi:type="xsd:double"&gt;16958&lt;/D&gt;&lt;/FQL&gt;&lt;FQL&gt;&lt;Q&gt;US9078181081^FF_ASSETS(ANN_R,1/1/2016,12/31/2016)&lt;/Q&gt;&lt;R&gt;1&lt;/R&gt;&lt;C&gt;1&lt;/C&gt;&lt;D xsi:type="xsd:double"&gt;56755&lt;/D&gt;&lt;/FQL&gt;&lt;FQL&gt;&lt;Q&gt;US9078181081^FF_ASSETS(ANN_R,1/1/2017,12/31/2017)&lt;/Q&gt;&lt;R&gt;1&lt;/R&gt;&lt;C&gt;1&lt;/C&gt;&lt;D xsi:type="xsd:double"&gt;58329&lt;/D&gt;&lt;/FQL&gt;&lt;FQL&gt;&lt;Q&gt;US9078181081^FF_ASSETS(ANN_R,1/1/2018,12/31/2018)&lt;/Q&gt;&lt;R&gt;1&lt;/R&gt;&lt;C&gt;1&lt;/C&gt;&lt;D xsi:type="xsd:double"&gt;59648&lt;/D&gt;&lt;/FQL&gt;&lt;FQL&gt;&lt;Q&gt;US9078181081^FF_ASSETS(ANN_R,1/1/2019,12/31/2019)&lt;/Q&gt;&lt;R&gt;1&lt;/R&gt;&lt;C&gt;1&lt;/C&gt;&lt;D xsi:type="xsd:double"&gt;62206&lt;/D&gt;&lt;/FQL&gt;&lt;FQL&gt;&lt;Q&gt;US9078181081^FF_ASSETS(ANN_R,1/1/2020,12/31/2020)&lt;/Q&gt;&lt;R&gt;1&lt;/R&gt;&lt;C&gt;1&lt;/C&gt;&lt;D xsi:type="xsd:double"&gt;63466&lt;/D&gt;&lt;/FQL&gt;&lt;FQL&gt;&lt;Q&gt;US0970231058^FF_MKT_VAL(ANN_R,1/1/2016,12/31/2016)&lt;/Q&gt;&lt;R&gt;1&lt;/R&gt;&lt;C&gt;1&lt;/C&gt;&lt;D xsi:type="xsd:double"&gt;96078.15968688&lt;/D&gt;&lt;/FQL&gt;&lt;FQL&gt;&lt;Q&gt;US0970231058^FF_MKT_VAL(ANN_R,1/1/2017,12/31/2017)&lt;/Q&gt;&lt;R&gt;1&lt;/R&gt;&lt;C&gt;1&lt;/C&gt;&lt;D xsi:type="xsd:double"&gt;174303.26224003&lt;/D&gt;&lt;/FQL&gt;&lt;FQL&gt;&lt;Q&gt;US0970231058^FF_MKT_VAL(ANN_R,1/1/2018,12/31/2018)&lt;/Q&gt;&lt;R&gt;1&lt;/R&gt;&lt;C&gt;1&lt;/C&gt;&lt;D xsi:type="xsd:double"&gt;183064.2834525&lt;/D&gt;&lt;/FQL&gt;&lt;FQL&gt;&lt;Q&gt;US0970231058^FF_MKT_VAL(ANN_R,1/1/2019,12/31/2019)&lt;/Q&gt;&lt;R&gt;1&lt;/R&gt;&lt;C&gt;1&lt;/C&gt;&lt;D xsi:type="xsd:double"&gt;183373.15570304&lt;/D&gt;&lt;/FQL&gt;&lt;FQL&gt;&lt;Q&gt;US0970231058^FF_MKT_VAL(ANN_R,1/1/2020,12/31/2020)&lt;/Q&gt;&lt;R&gt;1&lt;/R&gt;&lt;C&gt;1&lt;/C&gt;&lt;D xsi:type="xsd:double"&gt;124651.44874028&lt;/D&gt;&lt;/FQL&gt;&lt;FQL&gt;&lt;Q&gt;US0970231058^FF_SHLDRS_EQ(ANN_R,1/1/2016,12/31/2016)&lt;/Q&gt;&lt;R&gt;1&lt;/R&gt;&lt;C&gt;1&lt;/C&gt;&lt;D xsi:type="xsd:double"&gt;817&lt;/D&gt;&lt;/FQL&gt;&lt;FQL&gt;&lt;Q&gt;US0970231058^FF_SHLDRS_EQ(ANN_R,1/1/2017,12/31/2017)&lt;/Q&gt;&lt;R&gt;1&lt;/R&gt;&lt;C&gt;1&lt;/C&gt;&lt;D xsi:type="xsd:double"&gt;1656&lt;/D&gt;&lt;/FQL&gt;&lt;FQL&gt;&lt;Q&gt;US0970231058^FF_SHLDRS_EQ(ANN_R,1/1/2018,12/31/2018)&lt;/Q&gt;&lt;R&gt;1&lt;/R&gt;&lt;C&gt;1&lt;/C&gt;&lt;D xsi:type="xsd:double"&gt;339&lt;/D&gt;&lt;/FQL&gt;&lt;FQL&gt;&lt;Q&gt;US0970231058^FF_SHLDRS_EQ(ANN_R,1/1/2019,12/31/2019)&lt;/Q&gt;&lt;R&gt;1&lt;/R&gt;&lt;C&gt;1&lt;/C&gt;&lt;D xsi:type="xsd:double"&gt;-8617&lt;/D&gt;&lt;/FQL&gt;&lt;FQL&gt;&lt;Q&gt;US0970231058^FF_SHLDRS_EQ(ANN_R,1/1/2020,12/31/2020)&lt;/Q&gt;&lt;R&gt;1&lt;/R&gt;&lt;C&gt;1&lt;/C&gt;&lt;D xsi:type="xsd:double"&gt;-18316&lt;/D&gt;&lt;/FQL&gt;&lt;FQL&gt;&lt;Q&gt;US0970231058^FF_ASSETS(ANN_R,1/1/2016,12/31/2016)&lt;/Q&gt;&lt;R&gt;1&lt;/R&gt;&lt;C&gt;1&lt;/C&gt;&lt;D xsi:type="xsd:double"&gt;89997&lt;/D&gt;&lt;/FQL&gt;&lt;FQL&gt;&lt;Q&gt;US0970231058^FF_ASSETS(ANN_R,1/1/2017,12/31/2017)&lt;/Q&gt;&lt;R&gt;1&lt;/R&gt;&lt;C&gt;1&lt;/C&gt;&lt;D xsi:type="xsd:double"&gt;112362&lt;/D&gt;&lt;/FQL&gt;&lt;FQL&gt;&lt;Q&gt;US0970231058^FF_ASSETS(ANN_R,1/1/2018,12/31/2018)&lt;/Q&gt;&lt;R&gt;1&lt;/R&gt;&lt;C&gt;1&lt;/C&gt;&lt;D xsi:type="xsd:double"&gt;117359&lt;/D&gt;&lt;/FQL&gt;&lt;FQL&gt;&lt;Q&gt;US0970231058^FF_ASSETS(ANN_R,1/1/2019,12/31/2019)&lt;/Q&gt;&lt;R&gt;1&lt;/R&gt;&lt;C&gt;1&lt;/C&gt;&lt;D xsi:type="xsd:double"&gt;133625&lt;/D&gt;&lt;/FQL&gt;&lt;FQL&gt;&lt;Q&gt;US0970231058^FF_ASSETS(ANN_R,1/1/2020,12/31/2020)&lt;/Q&gt;&lt;R&gt;1&lt;/R&gt;&lt;C&gt;1&lt;/C&gt;&lt;D xsi:type="xsd:double"&gt;152136&lt;/D&gt;&lt;/FQL&gt;&lt;FQL&gt;&lt;Q&gt;US88579Y1010^FF_MKT_VAL(ANN_R,1/1/2016,12/31/2016)&lt;/Q&gt;&lt;R&gt;1&lt;/R&gt;&lt;C&gt;1&lt;/C&gt;&lt;D xsi:type="xsd:double"&gt;106557.41146246&lt;/D&gt;&lt;/FQL&gt;&lt;FQL&gt;&lt;Q&gt;US88579Y1010^FF_MKT_VAL(ANN_R,1/1/2017,12/31/2017)&lt;/Q&gt;&lt;R&gt;1&lt;/R&gt;&lt;C&gt;1&lt;/C&gt;&lt;D xsi:type="xsd:double"&gt;140017.90286269&lt;/D&gt;&lt;/FQL&gt;&lt;FQL&gt;&lt;Q&gt;US88579Y1010^FF_MKT_VAL(ANN_R,1/1/2018,12/31/2018)&lt;/Q&gt;&lt;R&gt;1&lt;/R&gt;&lt;C&gt;1&lt;/C&gt;&lt;D xsi:type="xsd:double"&gt;109860.63251072&lt;/D&gt;&lt;/FQL&gt;&lt;FQL&gt;&lt;Q&gt;US88579Y1010^FF_MKT_VAL(ANN_R,1/1/2019,12/31/2019)&lt;/Q&gt;&lt;R&gt;1&lt;/R&gt;&lt;C&gt;1&lt;/C&gt;&lt;D xsi:type="xsd:double"&gt;101474.1085907&lt;/D&gt;&lt;/FQL&gt;&lt;FQL&gt;&lt;Q&gt;US88579Y1010^FF_MKT_VAL(ANN_R,1/1/2020,12/31/2020)&lt;/Q&gt;&lt;R&gt;1&lt;/R&gt;&lt;C&gt;1&lt;/C&gt;&lt;D xsi:type="xsd:double"&gt;100984.85922602&lt;/D&gt;&lt;/FQL&gt;&lt;FQL&gt;&lt;Q&gt;US88579Y1010^FF_SHLDRS_EQ(ANN_R,1/1/2016,12/31/2016)&lt;/Q&gt;&lt;R&gt;1&lt;/R&gt;&lt;C&gt;1&lt;/C&gt;&lt;D xsi:type="xsd:double"&gt;10298&lt;/D&gt;&lt;/FQL&gt;&lt;FQL&gt;&lt;Q&gt;US88579Y1010^FF_SHLDRS_EQ(ANN_R,1/1/2017,12/31/2017)&lt;/Q&gt;&lt;R&gt;1&lt;/R&gt;&lt;C&gt;1&lt;/C&gt;&lt;D xsi:type="xsd:double"&gt;11563&lt;/D&gt;&lt;/FQL&gt;&lt;FQL&gt;&lt;Q&gt;US88579Y1010^FF_SHLDRS_EQ(ANN_R,1/1/2018,12/31/2018)&lt;/Q&gt;&lt;R&gt;1&lt;/R&gt;&lt;C&gt;1&lt;/C&gt;&lt;D xsi:type="xsd:double"&gt;9796&lt;/D&gt;&lt;/FQL&gt;&lt;FQL&gt;&lt;Q&gt;US88579Y1010^FF_SHLDRS_EQ(ANN_R,1/1/2019,12/31/2019)&lt;/Q&gt;&lt;R&gt;1&lt;/R&gt;&lt;C&gt;1&lt;/C&gt;&lt;D xsi:type="xsd:double"&gt;10063&lt;/D&gt;&lt;/FQL&gt;&lt;FQL&gt;&lt;Q&gt;US88579Y1010^FF_SHLDRS_EQ(ANN_R,1/1/2020,12/31/2020)&lt;/Q&gt;&lt;R&gt;1&lt;/R&gt;&lt;C&gt;1&lt;/C&gt;&lt;D xsi:type="xsd:double"&gt;12867&lt;/D&gt;&lt;/FQL&gt;&lt;FQL&gt;&lt;Q&gt;US88579Y1010^FF_ASSETS(ANN_R,1/1/2016,12/31/2016)&lt;/Q&gt;&lt;R&gt;1&lt;/R&gt;&lt;C&gt;1&lt;/C&gt;&lt;D xsi:type="xsd:double"&gt;32906&lt;/D&gt;&lt;/FQL&gt;&lt;FQL&gt;&lt;Q&gt;US88579Y1010^FF_ASSETS(ANN_R,1/1/2017,12/31/2017)&lt;/Q&gt;&lt;R&gt;1&lt;/R&gt;&lt;C&gt;1&lt;/C&gt;&lt;D xsi:type="xsd:double"&gt;37987&lt;/D&gt;&lt;/FQL&gt;&lt;FQL&gt;&lt;Q&gt;US88579Y1010^FF_ASSETS(ANN_R,1/1/2018,12/31/2018)&lt;/Q&gt;&lt;R&gt;1&lt;/R&gt;&lt;C&gt;1&lt;/C&gt;&lt;D xsi:type="xsd:double"&gt;36500&lt;/D&gt;&lt;/FQL&gt;&lt;FQL&gt;&lt;Q&gt;US88579Y1010^FF_ASSETS(ANN_R,1/1/2019,12/31/2019)&lt;/Q&gt;&lt;R&gt;1&lt;/R&gt;&lt;C&gt;1&lt;/C&gt;&lt;D xsi:type="xsd:double"&gt;44659&lt;/D&gt;&lt;/FQL&gt;&lt;FQL&gt;&lt;Q&gt;US88579Y1010^FF_ASSETS(ANN_R,1/1/2020,12/31/2020)&lt;/Q&gt;&lt;R&gt;1&lt;/R&gt;&lt;C&gt;1&lt;/C&gt;&lt;D xsi:type="xsd:double"&gt;47344&lt;/D&gt;&lt;/FQL&gt;&lt;FQL&gt;&lt;Q&gt;US5128071082^FF_MKT_VAL(ANN_R,1/1/2016,12/31/2016)&lt;/Q&gt;&lt;R&gt;1&lt;/R&gt;&lt;C&gt;1&lt;/C&gt;&lt;D xsi:type="xsd:double"&gt;13181.33828&lt;/D&gt;&lt;/FQL&gt;&lt;FQL&gt;&lt;Q&gt;US5128071082^FF_MKT_VAL(ANN_R,1/1/2017,12/31/2017)&lt;/Q&gt;&lt;R&gt;1&lt;/R&gt;&lt;C&gt;1&lt;/C&gt;&lt;D xsi:type="xsd:double"&gt;24546.31694&lt;/D&gt;&lt;/FQL&gt;&lt;FQL&gt;&lt;Q&gt;US5128071082^FF_MKT_VAL(ANN_R,1/1/2018,12/31/2018)&lt;/Q&gt;&lt;R&gt;1&lt;/R&gt;&lt;C&gt;1&lt;/C&gt;&lt;D xsi:type="xsd:double"&gt;27409.0324&lt;/D&gt;&lt;/FQL&gt;&lt;FQL&gt;&lt;Q&gt;US5128071082^FF_MKT_VAL(ANN_R,1/1/2019,12/31/2019)&lt;/Q&gt;&lt;R&gt;1&lt;/R&gt;&lt;C&gt;1&lt;/C&gt;&lt;D xsi:type="xsd:double"&gt;27130.29472&lt;/D&gt;&lt;/FQL&gt;&lt;FQL&gt;&lt;Q&gt;US5128071082^FF_MKT_VAL(ANN_R,1/1/2020,12/31/2020)&lt;/Q&gt;&lt;R&gt;1&lt;/R&gt;&lt;C&gt;1&lt;/C&gt;&lt;D xsi:type="xsd:double"&gt;43965.53412&lt;/D&gt;&lt;/FQL&gt;&lt;FQL&gt;&lt;Q&gt;US5128071082^FF_SHLDRS_EQ(ANN_R,1/1/2016,12/31/2016)&lt;/Q&gt;&lt;R&gt;1&lt;/R&gt;&lt;C&gt;1&lt;/C&gt;&lt;D xsi:type="xsd:double"&gt;5894.517&lt;/D&gt;&lt;/FQL&gt;&lt;FQL&gt;&lt;Q&gt;US5128071082^FF_SHLDRS_EQ(ANN_R,1/1/2017,12/31/2017)&lt;/Q&gt;&lt;R&gt;1&lt;/R&gt;&lt;C&gt;1&lt;/C&gt;&lt;D xsi:type="xsd:double"&gt;6817.451&lt;/D&gt;&lt;/FQL&gt;&lt;FQL&gt;&lt;Q&gt;US5128071082^FF_SHLDRS_EQ(ANN_R,1/1/2018,12/31/2018)&lt;/Q&gt;&lt;R&gt;1&lt;/R&gt;&lt;C&gt;1&lt;/C&gt;&lt;D xsi:type="xsd:double"&gt;6501.851&lt;/D&gt;&lt;/FQL&gt;&lt;FQL&gt;&lt;Q&gt;US5128071082^FF_SHLDRS_EQ(ANN_R,1/1/2019,12/31/2019)&lt;/Q&gt;&lt;R&gt;1&lt;/R&gt;&lt;C&gt;1&lt;/C&gt;&lt;D xsi:type="xsd:double"&gt;4673.865&lt;/D&gt;&lt;/FQL&gt;&lt;FQL&gt;&lt;Q&gt;US5128071082^FF_SHLDRS_EQ(ANN_R,1/1/2020,12/31/2020)&lt;/Q&gt;&lt;R&gt;1&lt;/R&gt;&lt;C&gt;1&lt;/C&gt;&lt;D xsi:type="xsd:double"&gt;5172.494&lt;/D&gt;&lt;/FQL&gt;&lt;FQL&gt;&lt;Q&gt;US5128071082^FF_ASSETS(ANN_R,1/1/2016,12/31/2016)&lt;/Q&gt;&lt;R&gt;1&lt;/R&gt;&lt;C&gt;1&lt;/C&gt;&lt;D xsi:type="xsd:double"&gt;12271.528&lt;/D&gt;&lt;/FQL&gt;&lt;FQL&gt;&lt;Q&gt;US5128071082^FF_ASSETS(ANN_R,1/1/2017,12/31/2017)&lt;/Q&gt;&lt;R&gt;1&lt;/R&gt;&lt;C&gt;1&lt;/C&gt;&lt;D xsi:type="xsd:double"&gt;12122.765&lt;/D&gt;&lt;/FQL&gt;&lt;FQL&gt;&lt;Q&gt;US5128071082^FF_ASSETS(ANN_R,1/1/2018,12/31/2018)&lt;/Q&gt;&lt;R&gt;1&lt;/R&gt;&lt;C&gt;1&lt;/C&gt;&lt;D xsi:type="xsd:double"&gt;12479.478&lt;/D&gt;&lt;/FQL&gt;&lt;FQL&gt;&lt;Q&gt;US5128071082^FF_ASSETS(ANN_R,1/1/2019,12/31/2019)&lt;/Q&gt;&lt;R&gt;1&lt;/R&gt;&lt;C&gt;1&lt;/C&gt;&lt;D xsi:type="xsd:double"&gt;12001.333&lt;/D&gt;&lt;/FQL&gt;&lt;FQL&gt;&lt;Q&gt;US5128071082^FF_ASSETS(ANN_R,1/1/2020,12/31/2020)&lt;/Q&gt;&lt;R&gt;1&lt;/R&gt;&lt;C&gt;1&lt;/C&gt;&lt;D xsi:type="xsd:double"&gt;14559.047&lt;/D&gt;&lt;/FQL&gt;&lt;FQL&gt;&lt;Q&gt;US78409V1044^FF_MKT_VAL(ANN_R,1/1/2016,12/31/2016)&lt;/Q&gt;&lt;R&gt;1&lt;/R&gt;&lt;C&gt;1&lt;/C&gt;&lt;D xsi:type="xsd:double"&gt;27852.86&lt;/D&gt;&lt;/FQL&gt;&lt;FQL&gt;&lt;Q&gt;US78409V1044^FF_MKT_VAL(ANN_R,1/1/2017,12/31/2017)&lt;/Q&gt;&lt;R&gt;1&lt;/R&gt;&lt;C&gt;1&lt;/C&gt;&lt;D xsi:type="xsd:double"&gt;43027.6&lt;/D&gt;&lt;/FQL&gt;&lt;FQL&gt;&lt;Q&gt;US78409V1044^FF_MKT_VAL(ANN_R,1/1/2018,12/31/2018)&lt;/Q&gt;&lt;R&gt;1&lt;/R&gt;&lt;C&gt;1&lt;/C&gt;&lt;D xsi:type="xsd:double"&gt;42315.06&lt;/D&gt;&lt;/FQL&gt;&lt;FQL&gt;&lt;Q&gt;US78409V1044^FF_MKT_VAL(ANN_R,1/1/2019,12/31/2019)&lt;/Q&gt;&lt;R&gt;1&lt;/R&gt;&lt;C&gt;1&lt;/C&gt;&lt;D xsi:type="xsd:double"&gt;66624.2&lt;/D&gt;&lt;/FQL&gt;&lt;FQL&gt;&lt;Q&gt;US78409V1044^FF_MKT_VAL(ANN_R,1/1/2020,12/31/2020)&lt;/Q&gt;&lt;R&gt;1&lt;/R&gt;&lt;C&gt;1&lt;/C&gt;&lt;D xsi:type="xsd:double"&gt;79223.93&lt;/D&gt;&lt;/FQL&gt;&lt;FQL&gt;&lt;Q&gt;US78409V1044^FF_SHLDRS_EQ(ANN_R,1/1/2016,12/31/2016)&lt;/Q&gt;&lt;R&gt;1&lt;/R&gt;&lt;C&gt;1&lt;/C&gt;&lt;D xsi:type="xsd:double"&gt;650&lt;/D&gt;&lt;/FQL&gt;&lt;FQL&gt;&lt;Q&gt;US78409V1044^FF_SHLDRS_EQ(ANN_R,1/1/2017,12/31/2017)&lt;/Q&gt;&lt;R&gt;1&lt;/R&gt;&lt;C&gt;1&lt;/C&gt;&lt;D xsi:type="xsd:double"&gt;711&lt;/D&gt;&lt;/FQL&gt;&lt;FQL&gt;&lt;Q&gt;US78409V1044^FF_SHLDRS_EQ(ANN_R,1/1/2018,12/31/2018)&lt;/Q&gt;&lt;R&gt;1&lt;/R&gt;&lt;C&gt;1&lt;/C&gt;&lt;D xsi:type="xsd:double"&gt;628&lt;/D&gt;&lt;/FQL&gt;&lt;FQL&gt;&lt;Q&gt;US78409V1044^FF_SHLDRS_EQ(ANN_R,1/1/2019,12/31/2019)&lt;/Q&gt;&lt;R&gt;1&lt;/R&gt;&lt;C&gt;1&lt;/C&gt;&lt;D xsi:type="xsd:double"&gt;479&lt;/D&gt;&lt;/FQL&gt;&lt;FQL&gt;&lt;Q&gt;US78409V1044^FF_SHLDRS_EQ(ANN_R,1/1/2020,12/31/2020)&lt;/Q&gt;&lt;R&gt;1&lt;/R&gt;&lt;C&gt;1&lt;/C&gt;&lt;D xsi:type="xsd:double"&gt;509&lt;/D&gt;&lt;/FQL&gt;&lt;FQL&gt;&lt;Q&gt;US78409V1044^FF_ASSETS(ANN_R,1/1/2016,12/31/2016)&lt;/Q&gt;&lt;R&gt;1&lt;/R&gt;&lt;C&gt;1&lt;/C&gt;&lt;D xsi:type="xsd:double"&gt;8669&lt;/D&gt;&lt;/FQL&gt;&lt;FQL&gt;&lt;Q&gt;US78409V1044^FF_ASSETS(ANN_R,1/1/2017,12/31/2017)&lt;/Q&gt;&lt;R&gt;1&lt;/R&gt;&lt;C&gt;1&lt;/C&gt;&lt;D xsi:type="xsd:double"&gt;9425&lt;/D&gt;&lt;/FQL&gt;&lt;FQL&gt;&lt;Q&gt;US78409V1044^FF_ASSETS(ANN_R,1/1/2018,12/31/2018)&lt;/Q&gt;&lt;R&gt;1&lt;/R&gt;&lt;C&gt;1&lt;/C&gt;&lt;D xsi:type="xsd:double"&gt;9441&lt;/D&gt;&lt;/FQL&gt;&lt;FQL&gt;&lt;Q&gt;US78409V1044^FF_ASSETS(ANN_R,1/1/2019,12/31/2019)&lt;/Q&gt;&lt;R&gt;1&lt;/R&gt;&lt;C&gt;1&lt;/C&gt;&lt;D xsi:type="xsd:double"&gt;11348&lt;/D&gt;&lt;/FQL&gt;&lt;FQL&gt;&lt;Q&gt;US78409V1044^FF_ASSETS(ANN_R,1/1/2020,12/31/2020)&lt;/Q&gt;&lt;R&gt;1&lt;/R&gt;&lt;C&gt;1&lt;/C&gt;&lt;D xsi:type="xsd:double"&gt;12537&lt;/D&gt;&lt;/FQL&gt;&lt;FQL&gt;&lt;Q&gt;US6092071058^FF_MKT_VAL(ANN_R,1/1/2016,12/31/2016)&lt;/Q&gt;&lt;R&gt;1&lt;/R&gt;&lt;C&gt;1&lt;/C&gt;&lt;D xsi:type="xsd:double"&gt;67752.44443253&lt;/D&gt;&lt;/FQL&gt;&lt;FQL&gt;&lt;Q&gt;US6092071058^FF_MKT_VAL(ANN_R,1/1/2017,12/31/2017)&lt;/Q&gt;&lt;R&gt;1&lt;/R&gt;&lt;C&gt;1&lt;/C&gt;&lt;D xsi:type="xsd:double"&gt;63692.2243952&lt;/D&gt;&lt;/FQL&gt;&lt;FQL&gt;&lt;Q&gt;US6092071058^FF_MKT_VAL(ANN_R,1/1/2018,12/31/2018)&lt;/Q&gt;&lt;R&gt;1&lt;/R&gt;&lt;C&gt;1&lt;/C&gt;&lt;D xsi:type="xsd:double"&gt;58083.52419565&lt;/D&gt;&lt;/FQL&gt;&lt;FQL&gt;&lt;Q&gt;US6092071058^FF_MKT_VAL(ANN_R,1/1/2019,12/31/2019)&lt;/Q&gt;&lt;R&gt;1&lt;/R&gt;&lt;C&gt;1&lt;/C&gt;&lt;D xsi:type="xsd:double"&gt;79040.14447032&lt;/D&gt;&lt;/FQL&gt;&lt;FQL&gt;&lt;Q&gt;US6092071058^FF_MKT_VAL(ANN_R,1/1/2020,12/31/2020)&lt;/Q&gt;&lt;R&gt;1&lt;/R&gt;&lt;C&gt;1&lt;/C&gt;&lt;D xsi:type="xsd:double"&gt;82979.11670187&lt;/D&gt;&lt;/FQL&gt;&lt;FQL&gt;&lt;Q&gt;US6092071058^FF_SHLDRS_EQ(ANN_R,1/1/2016,12/31/2016)&lt;/Q&gt;&lt;R&gt;1&lt;/R&gt;&lt;C&gt;1&lt;/C&gt;&lt;D xsi:type="xsd:double"&gt;25161&lt;/D&gt;&lt;/FQL&gt;&lt;FQL&gt;&lt;Q&gt;US6092071058^FF_SHLDRS_EQ(ANN_R,1/1/2017,12/31/2017)&lt;/Q&gt;&lt;R&gt;1&lt;/R&gt;&lt;C&gt;1&lt;/C&gt;&lt;D xsi:type="xsd:double"&gt;25994&lt;/D&gt;&lt;/FQL&gt;&lt;FQL&gt;&lt;Q&gt;US6092071058^FF_SHLDRS_EQ(ANN_R,1/1/2018,12/31/2018)&lt;/Q&gt;&lt;R&gt;1&lt;/R&gt;&lt;C&gt;1&lt;/C&gt;&lt;D xsi:type="xsd:double"&gt;25637&lt;/D&gt;&lt;/FQL&gt;&lt;FQL&gt;&lt;Q&gt;US6092071058^FF_SHLDRS_EQ(ANN_R,1/1/2019,12/31/2019)&lt;/Q&gt;&lt;R&gt;1&lt;/R&gt;&lt;C&gt;1&lt;/C&gt;&lt;D xsi:type="xsd:double"&gt;27241&lt;/D&gt;&lt;/FQL&gt;&lt;FQL&gt;&lt;Q&gt;US6092071058^FF_SHLDRS_EQ(ANN_R,1/1/2020,12/31/2020)&lt;/Q&gt;&lt;R&gt;1&lt;/R&gt;&lt;C&gt;1&lt;/C&gt;&lt;D xsi:type="xsd:double"&gt;27578&lt;/D&gt;&lt;/FQL&gt;&lt;FQL&gt;&lt;Q&gt;US6092071058^FF_ASSETS(ANN_R,1/1/2016,12/31/2016)&lt;/Q&gt;&lt;R&gt;1&lt;/R&gt;&lt;C&gt;1&lt;/C&gt;&lt;D xsi:type="xsd:double"&gt;61538&lt;/D&gt;&lt;/FQL&gt;&lt;FQL&gt;&lt;Q&gt;US6092071058^FF_ASSETS(ANN_R,1/1/2017,12/31/2017)&lt;/Q&gt;&lt;R&gt;1&lt;/R&gt;&lt;C&gt;1&lt;/C&gt;&lt;D xsi:type="xsd:double"&gt;62957&lt;/D&gt;&lt;/FQL&gt;&lt;FQL&gt;&lt;Q&gt;US6092071058^FF_ASSETS(ANN_R,1/1/2018,12/31/2018)&lt;/Q&gt;&lt;R&gt;1&lt;/R&gt;&lt;C&gt;1&lt;/C&gt;&lt;D xsi:type="xsd:double"&gt;62729&lt;/D&gt;&lt;/FQL&gt;&lt;FQL&gt;&lt;Q&gt;US6092071058^FF_ASSETS(ANN_R,1/1/2019,12/31/2019)&lt;/Q&gt;&lt;R&gt;1&lt;/R&gt;&lt;C&gt;1&lt;/C&gt;&lt;D xsi:type="xsd:double"&gt;64515&lt;/D&gt;&lt;/FQL&gt;&lt;FQL&gt;&lt;Q&gt;US6092071058^FF_ASSETS(ANN_R,1/1/2020,12/31/2020)&lt;/Q&gt;&lt;R&gt;1&lt;/R&gt;&lt;C&gt;1&lt;/C&gt;&lt;D xsi:type="xsd:double"&gt;67810&lt;/D&gt;&lt;/FQL&gt;&lt;FQL&gt;&lt;Q&gt;US98978V1035^FF_MKT_VAL(ANN_R,1/1/2016,12/31/2016)&lt;/Q&gt;&lt;R&gt;1&lt;/R&gt;&lt;C&gt;1&lt;/C&gt;&lt;D xsi:type="xsd:double"&gt;26382.54404841&lt;/D&gt;&lt;/FQL&gt;&lt;FQL&gt;&lt;Q&gt;US98978V1035^FF_MKT_VAL(ANN_R,1/1/2017,12/31/2017)&lt;/Q&gt;&lt;R&gt;1&lt;/R&gt;&lt;C&gt;1&lt;/C&gt;&lt;D xsi:type="xsd:double"&gt;35020.83841044&lt;/D&gt;&lt;/FQL&gt;&lt;FQL&gt;&lt;Q&gt;US98978V1035^FF_MKT_VAL(ANN_R,1/1/2018,12/31/2018)&lt;/Q&gt;&lt;R&gt;1&lt;/R&gt;&lt;C&gt;1&lt;/C&gt;&lt;D xsi:type="xsd:double"&gt;41021.76136604&lt;/D&gt;&lt;/FQL&gt;&lt;FQL&gt;&lt;Q&gt;US98978V1035^FF_MKT_VAL(ANN_R,1/1/2019,12/31/2019)&lt;/Q&gt;&lt;R&gt;1&lt;/R&gt;&lt;C&gt;1&lt;/C&gt;&lt;D xsi:type="xsd:double"&gt;62936.1585935&lt;/D&gt;&lt;/FQL&gt;&lt;FQL&gt;&lt;Q&gt;US98978V1035^FF_MKT_VAL(ANN_R,1/1/2020,12/31/2020)&lt;/Q&gt;&lt;R&gt;1&lt;/R&gt;&lt;C&gt;1&lt;/C&gt;&lt;D xsi:type="xsd:double"&gt;78665.0877905&lt;/D&gt;&lt;/FQL&gt;&lt;FQL&gt;&lt;Q&gt;US98978V1035^FF_SHLDRS_EQ(ANN_R,1/1/2016,12/31/2016)&lt;/Q&gt;&lt;R&gt;1&lt;/R&gt;&lt;C&gt;1&lt;/C&gt;&lt;D xsi:type="xsd:double"&gt;1487&lt;/D&gt;&lt;/FQL&gt;&lt;FQL&gt;&lt;Q&gt;US98978V1035^FF_SHLDRS_EQ(ANN_R,1/1/2017,12/31/2017)&lt;/Q&gt;&lt;R&gt;1&lt;/R&gt;&lt;C&gt;1&lt;/C&gt;&lt;D xsi:type="xsd:double"&gt;1770&lt;/D&gt;&lt;/FQL&gt;&lt;FQL&gt;&lt;Q&gt;US98978V1035^FF_SHLDRS_EQ(ANN_R,1/1/2018,12/31/2018)&lt;/Q&gt;&lt;R&gt;1&lt;/R&gt;&lt;C&gt;1&lt;/C&gt;&lt;D xsi:type="xsd:double"&gt;2185&lt;/D&gt;&lt;/FQL&gt;&lt;FQL&gt;&lt;Q&gt;US98978V1035^FF_SHLDRS_EQ(ANN_R,1/1/2019,12/31/2019)&lt;/Q&gt;&lt;R&gt;1&lt;/R&gt;&lt;C&gt;1&lt;/C&gt;&lt;D xsi:type="xsd:double"&gt;2708&lt;/D&gt;&lt;/FQL&gt;&lt;FQL&gt;&lt;Q&gt;US98978V1035^FF_SHLDRS_EQ(ANN_R,1/1/2020,12/31/2020)&lt;/Q&gt;&lt;R&gt;1&lt;/R&gt;&lt;C&gt;1&lt;/C&gt;&lt;D xsi:type="xsd:double"&gt;3769&lt;/D&gt;&lt;/FQL&gt;&lt;FQL&gt;&lt;Q&gt;US98978V1035^FF_ASSETS(ANN_R,1/1/2016,12/31/2016)&lt;/Q&gt;&lt;R&gt;1&lt;/R&gt;&lt;C&gt;1&lt;/C&gt;&lt;D xsi:type="xsd:double"&gt;7649&lt;/D&gt;&lt;/FQL&gt;&lt;FQL&gt;&lt;Q&gt;US98978V1035^FF_ASSETS(ANN_R,1/1/2017,12/31/2017)&lt;/Q&gt;&lt;R&gt;1&lt;/R&gt;&lt;C&gt;1&lt;/C&gt;&lt;D xsi:type="xsd:double"&gt;8586&lt;/D&gt;&lt;/FQL&gt;&lt;FQL&gt;&lt;Q&gt;US98978V1035^FF_ASSETS(ANN_R,1/1/2018,12/31/2018)&lt;/Q&gt;&lt;R&gt;1&lt;/R&gt;&lt;C&gt;1&lt;/C&gt;&lt;D xsi:type="xsd:double"&gt;10777&lt;/D&gt;&lt;/FQL&gt;&lt;FQL&gt;&lt;Q&gt;US98978V1035^FF_ASSETS(ANN_R,1/1/2019,12/31/2019)&lt;/Q&gt;&lt;R&gt;1&lt;/R&gt;&lt;C&gt;1&lt;/C&gt;&lt;D xsi:type="xsd:double"&gt;11545&lt;/D&gt;&lt;/FQL&gt;&lt;FQL&gt;&lt;Q&gt;US98978V1035^FF_ASSETS(ANN_R,1/1/2020,12/31/2020)&lt;/Q&gt;&lt;R&gt;1&lt;/R&gt;&lt;C&gt;1&lt;/C&gt;&lt;D xsi:type="xsd:double"&gt;13609&lt;/D&gt;&lt;/FQL&gt;&lt;FQL&gt;&lt;Q&gt;US6934751057^FF_MKT_VAL(ANN_R,1/1/2016,12/31/2016)&lt;/Q&gt;&lt;R&gt;1&lt;/R&gt;&lt;C&gt;1&lt;/C&gt;&lt;D xsi:type="xsd:double"&gt;56725.6&lt;/D&gt;&lt;/FQL&gt;&lt;FQL&gt;&lt;Q&gt;US6934751057^FF_MKT_VAL(ANN_R,1/1/2017,12/31/2017)&lt;/Q&gt;&lt;R&gt;1&lt;/R&gt;&lt;C&gt;1&lt;/C&gt;&lt;D xsi:type="xsd:double"&gt;68249.17&lt;/D&gt;&lt;/FQL&gt;&lt;FQL&gt;&lt;Q&gt;US6934751057^FF_MKT_VAL(ANN_R,1/1/2018,12/31/2018)&lt;/Q&gt;&lt;R&gt;1&lt;/R&gt;&lt;C&gt;1&lt;/C&gt;&lt;D xsi:type="xsd:double"&gt;53427.87&lt;/D&gt;&lt;/FQL&gt;&lt;FQL&gt;&lt;Q&gt;US6934751057^FF_MKT_VAL(ANN_R,1/1/2019,12/31/2019)&lt;/Q&gt;&lt;R&gt;1&lt;/R&gt;&lt;C&gt;1&lt;/C&gt;&lt;D xsi:type="xsd:double"&gt;69119.79&lt;/D&gt;&lt;/FQL&gt;&lt;FQL&gt;&lt;Q&gt;US6934751057^FF_MKT_VAL(ANN_R,1/1/2020,12/31/2020)&lt;/Q&gt;&lt;R&gt;1&lt;/R&gt;&lt;C&gt;1&lt;/C&gt;&lt;D xsi:type="xsd:double"&gt;63176&lt;/D&gt;&lt;/FQL&gt;&lt;FQL&gt;&lt;Q&gt;US6934751057^FF_SHLDRS_EQ(ANN_R,1/1/2016,12/31/2016)&lt;/Q&gt;&lt;R&gt;1&lt;/R&gt;&lt;C&gt;1&lt;/C&gt;&lt;D xsi:type="xsd:double"&gt;45699&lt;/D&gt;&lt;/FQL&gt;&lt;FQL&gt;&lt;Q&gt;US6934751057^FF_SHLDRS_EQ(ANN_R,1/1/2017,12/31/2017)&lt;/Q&gt;&lt;R&gt;1&lt;/R&gt;&lt;C&gt;1&lt;/C&gt;&lt;D xsi:type="xsd:double"&gt;47513&lt;/D&gt;&lt;/FQL&gt;&lt;FQL&gt;&lt;Q&gt;US6934751057^FF_SHLDRS_EQ(ANN_R,1/1/2018,12/31/2018)&lt;/Q&gt;&lt;R&gt;1&lt;/R&gt;&lt;C&gt;1&lt;/C&gt;&lt;D xsi:type="xsd:double"&gt;47728&lt;/D&gt;&lt;/FQL&gt;&lt;FQL&gt;&lt;Q&gt;US6934751057^FF_SHLDRS_EQ(ANN_R,1/1/2019,12/31/2019)&lt;/Q&gt;&lt;R&gt;1&lt;/R&gt;&lt;C&gt;1&lt;/C&gt;&lt;D xsi:type="xsd:double"&gt;49314&lt;/D&gt;&lt;/FQL&gt;&lt;FQL&gt;&lt;Q&gt;US6934751057^FF_SHLDRS_EQ(ANN_R,1/1/2020,12/31/2020)&lt;/Q&gt;&lt;R&gt;1&lt;/R&gt;&lt;C&gt;1&lt;/C&gt;&lt;D xsi:type="xsd:double"&gt;54010&lt;/D&gt;&lt;/FQL&gt;&lt;FQL&gt;&lt;Q&gt;US6934751057^FF_ASSETS(ANN_R,1/1/2016,12/31/2016)&lt;/Q&gt;&lt;R&gt;1&lt;/R&gt;&lt;C&gt;1&lt;/C&gt;&lt;D xsi:type="xsd:double"&gt;369353&lt;/D&gt;&lt;/FQL&gt;&lt;FQL&gt;&lt;Q&gt;US6934751057^FF_ASSETS(ANN_R,1/1/2017,12/31/2017)&lt;/Q&gt;&lt;R&gt;1&lt;/R&gt;&lt;C&gt;1&lt;/C&gt;&lt;D xsi:type="xsd:double"&gt;382471&lt;/D&gt;&lt;/FQL&gt;&lt;FQL&gt;&lt;Q&gt;US6934751057^FF_ASSETS(ANN_R,1/1/2018,12/31/2018)&lt;/Q&gt;&lt;R&gt;1&lt;/R&gt;&lt;C&gt;1&lt;/C&gt;&lt;D xsi:type="xsd:double"&gt;384144&lt;/D&gt;&lt;/FQL&gt;&lt;FQL&gt;&lt;Q&gt;US6934751057^FF_ASSETS(ANN_R,1/1/2019,12/31/2019)&lt;/Q&gt;&lt;R&gt;1&lt;/R&gt;&lt;C&gt;1&lt;/C&gt;&lt;D xsi:type="xsd:double"&gt;412419&lt;/D&gt;&lt;/FQL&gt;&lt;FQL&gt;&lt;Q&gt;US6934751057^FF_ASSETS(ANN_R,1/1/2020,12/31/2020)&lt;/Q&gt;&lt;R&gt;1&lt;/R&gt;&lt;C&gt;1&lt;/C&gt;&lt;D xsi:type="xsd:double"&gt;469390&lt;/D&gt;&lt;/FQL&gt;&lt;FQL&gt;&lt;Q&gt;US37045V1008^FF_MKT_VAL(ANN_R,1/1/2016,12/31/2016)&lt;/Q&gt;&lt;R&gt;1&lt;/R&gt;&lt;C&gt;1&lt;/C&gt;&lt;D xsi:type="xsd:double"&gt;52260&lt;/D&gt;&lt;/FQL&gt;&lt;FQL&gt;&lt;Q&gt;US37045V1008^FF_MKT_VAL(ANN_R,1/1/2017,12/31/2017)&lt;/Q&gt;&lt;R&gt;1&lt;/R&gt;&lt;C&gt;1&lt;/C&gt;&lt;D xsi:type="xsd:double"&gt;57386&lt;/D&gt;&lt;/FQL&gt;&lt;FQL&gt;&lt;Q&gt;US37045V1008^FF_MKT_VAL(ANN_R,1/1/2018,12/31/2018)&lt;/Q&gt;&lt;R&gt;1&lt;/R&gt;&lt;C&gt;1&lt;/C&gt;&lt;D xsi:type="xsd:double"&gt;46830&lt;/D&gt;&lt;/FQL&gt;&lt;FQL&gt;&lt;Q&gt;US37045V1008^FF_MKT_VAL(ANN_R,1/1/2019,12/31/2019)&lt;/Q&gt;&lt;R&gt;1&lt;/R&gt;&lt;C&gt;1&lt;/C&gt;&lt;D xsi:type="xsd:double"&gt;51240&lt;/D&gt;&lt;/FQL&gt;&lt;FQL&gt;&lt;Q&gt;US37045V1008^FF_MKT_VAL(ANN_R,1/1/2020,12/31/2020)&lt;/Q&gt;&lt;R&gt;1&lt;/R&gt;&lt;C&gt;1&lt;/C&gt;&lt;D xsi:type="xsd:double"&gt;58296&lt;/D&gt;&lt;/FQL&gt;&lt;FQL&gt;&lt;Q&gt;US37045V1008^FF_SHLDRS_EQ(ANN_R,1/1/2016,12/31/2016)&lt;/Q&gt;&lt;R&gt;1&lt;/R&gt;&lt;C&gt;1&lt;/C&gt;&lt;D xsi:type="xsd:double"&gt;43836&lt;/D&gt;&lt;/FQL&gt;&lt;FQL&gt;&lt;Q&gt;US37045V1008^FF_SHLDRS_EQ(ANN_R,1/1/2017,12/31/2017)&lt;/Q&gt;&lt;R&gt;1&lt;/R&gt;&lt;C&gt;1&lt;/C&gt;&lt;D xsi:type="xsd:double"&gt;35001&lt;/D&gt;&lt;/FQL&gt;&lt;FQL&gt;&lt;Q&gt;US37045V1008^FF_SHLDRS_EQ(ANN_R,1/1/2018,12/31/2018)&lt;/Q&gt;&lt;R&gt;1&lt;/R&gt;&lt;C&gt;1&lt;/C&gt;&lt;D xsi:type="xsd:double"&gt;38860&lt;/D&gt;&lt;/FQL&gt;&lt;FQL&gt;&lt;Q&gt;US37045V1008^FF_SHLDRS_EQ(ANN_R,1/1/2019,12/31/2019)&lt;/Q&gt;&lt;R&gt;1&lt;/R&gt;&lt;C&gt;1&lt;/C&gt;&lt;D xsi:type="xsd:double"&gt;41792&lt;/D&gt;&lt;/FQL&gt;&lt;FQL&gt;&lt;Q&gt;US37045V1008^FF_SHLDRS_EQ(ANN_R,1/1/2020,12/31/2020)&lt;/Q&gt;&lt;R&gt;1&lt;/R&gt;&lt;C&gt;1&lt;/C&gt;&lt;D xsi:type="xsd:double"&gt;45030&lt;/D&gt;&lt;/FQL&gt;&lt;FQL&gt;&lt;Q&gt;US37045V1008^FF_ASSETS(ANN_R,1/1/2016,12/31/2016)&lt;/Q&gt;&lt;R&gt;1&lt;/R&gt;&lt;C&gt;1&lt;/C&gt;&lt;D xsi:type="xsd:double"&gt;221690&lt;/D&gt;&lt;/FQL&gt;&lt;FQL&gt;&lt;Q&gt;US37045V1008^FF_ASSETS(ANN_R,1/1/2017,12/31/2017)&lt;/Q&gt;&lt;R&gt;1&lt;/R&gt;&lt;C&gt;1&lt;/C&gt;&lt;D xsi:type="xsd:double"&gt;212482&lt;/D&gt;&lt;/FQL&gt;&lt;FQL&gt;&lt;Q&gt;US37045V1008^FF_ASSETS(ANN_R,1/1/2018,12/31/2018)&lt;/Q&gt;&lt;R&gt;1&lt;/R&gt;&lt;C&gt;1&lt;/C&gt;&lt;D xsi:type="xsd:double"&gt;227339&lt;/D&gt;&lt;/FQL&gt;&lt;FQL&gt;&lt;Q&gt;US37045V1008^FF_ASSETS(ANN_R,1/1/2019,12/31/2019)&lt;/Q&gt;&lt;R&gt;1&lt;/R&gt;&lt;C&gt;1&lt;/C&gt;&lt;D xsi:type="xsd:double"&gt;228037&lt;/D&gt;&lt;/FQL&gt;&lt;FQL&gt;&lt;Q&gt;US37045V1008^FF_ASSETS(ANN_R,1/1/2020,12/31/2020)&lt;/Q&gt;&lt;R&gt;1&lt;/R&gt;&lt;C&gt;1&lt;/C&gt;&lt;D xsi:type="xsd:double"&gt;235194&lt;/D&gt;&lt;/FQL&gt;&lt;FQL&gt;&lt;Q&gt;US00507V1098^FF_MKT_VAL(ANN_R,1/1/2016,12/31/2016)&lt;/Q&gt;&lt;R&gt;1&lt;/R&gt;&lt;C&gt;1&lt;/C&gt;&lt;D xsi:type="xsd:double"&gt;26919.52105378&lt;/D&gt;&lt;/FQL&gt;&lt;FQL&gt;&lt;Q&gt;US00507V1098^FF_MKT_VAL(ANN_R,1/1/2017,12/31/2017)&lt;/Q&gt;&lt;R&gt;1&lt;/R&gt;&lt;C&gt;1&lt;/C&gt;&lt;D xsi:type="xsd:double"&gt;47965.2289474&lt;/D&gt;&lt;/FQL&gt;&lt;FQL&gt;&lt;Q&gt;US00507V1098^FF_MKT_VAL(ANN_R,1/1/2018,12/31/2018)&lt;/Q&gt;&lt;R&gt;1&lt;/R&gt;&lt;C&gt;1&lt;/C&gt;&lt;D xsi:type="xsd:double"&gt;35552.3539064&lt;/D&gt;&lt;/FQL&gt;&lt;FQL&gt;&lt;Q&gt;US00507V1098^FF_MKT_VAL(ANN_R,1/1/2019,12/31/2019)&lt;/Q&gt;&lt;R&gt;1&lt;/R&gt;&lt;C&gt;1&lt;/C&gt;&lt;D xsi:type="xsd:double"&gt;45679.72947966&lt;/D&gt;&lt;/FQL&gt;&lt;FQL&gt;&lt;Q&gt;US00507V1098^FF_MKT_VAL(ANN_R,1/1/2020,12/31/2020)&lt;/Q&gt;&lt;R&gt;1&lt;/R&gt;&lt;C&gt;1&lt;/C&gt;&lt;D xsi:type="xsd:double"&gt;71887.2198456&lt;/D&gt;&lt;/FQL&gt;&lt;FQL&gt;&lt;Q&gt;US00507V1098^FF_SHLDRS_EQ(ANN_R,1/1/2016,12/31/2016)&lt;/Q&gt;&lt;R&gt;1&lt;/R&gt;&lt;C&gt;1&lt;/C&gt;&lt;D xsi:type="xsd:double"&gt;9119&lt;/D&gt;&lt;/FQL&gt;&lt;FQL&gt;&lt;Q&gt;US00507V1098^FF_SHLDRS_EQ(ANN_R,1/1/2017,12/31/2017)&lt;/Q&gt;&lt;R&gt;1&lt;/R&gt;&lt;C&gt;1&lt;/C&gt;&lt;D xsi:type="xsd:double"&gt;9462&lt;/D&gt;&lt;/FQL&gt;&lt;FQL&gt;&lt;Q&gt;US00507V1098^FF_SHLDRS_EQ(ANN_R,1/1/2018,12/31/2018)&lt;/Q&gt;&lt;R&gt;1&lt;/R&gt;&lt;C&gt;1&lt;/C&gt;&lt;D xsi:type="xsd:double"&gt;11392&lt;/D&gt;&lt;/FQL&gt;&lt;FQL&gt;&lt;Q&gt;US00507V1098^FF_SHLDRS_EQ(ANN_R,1/1/2019,12/31/2019)&lt;/Q&gt;&lt;R&gt;1&lt;/R&gt;&lt;C&gt;1&lt;/C&gt;&lt;D xsi:type="xsd:double"&gt;12805&lt;/D&gt;&lt;/FQL&gt;&lt;FQL&gt;&lt;Q&gt;US00507V1098^FF_SHLDRS_EQ(ANN_R,1/1/2020,12/31/2020)&lt;/Q&gt;&lt;R&gt;1&lt;/R&gt;&lt;C&gt;1&lt;/C&gt;&lt;D xsi:type="xsd:double"&gt;15037&lt;/D&gt;&lt;/FQL&gt;&lt;FQL&gt;&lt;Q&gt;US00507V1098^FF_ASSETS(ANN_R,1/1/2016,12/31/2016)&lt;/Q&gt;&lt;R&gt;1&lt;/R&gt;&lt;C&gt;1&lt;/C&gt;&lt;D xsi:type="xsd:double"&gt;17452&lt;/D&gt;&lt;/FQL&gt;&lt;FQL&gt;&lt;Q&gt;US00507V1098^FF_ASSETS(ANN_R,1/1/2017,12/31/2017)&lt;/Q&gt;&lt;R&gt;1&lt;/R&gt;&lt;C&gt;1&lt;/C&gt;&lt;D xsi:type="xsd:double"&gt;18668&lt;/D&gt;&lt;/FQL&gt;&lt;FQL&gt;&lt;Q&gt;US00507V1098^FF_ASSETS(ANN_R,1/1/2018,12/31/2018)&lt;/Q&gt;&lt;R&gt;1&lt;/R&gt;&lt;C&gt;1&lt;/C&gt;&lt;D xsi:type="xsd:double"&gt;17890&lt;/D&gt;&lt;/FQL&gt;&lt;FQL&gt;&lt;Q&gt;US00507V1098^FF_ASSETS(ANN_R,1/1/2019,12/31/2019)&lt;/Q&gt;&lt;R&gt;1&lt;/R&gt;&lt;C&gt;1&lt;/C&gt;&lt;D xsi:type="xsd:double"&gt;19845&lt;/D&gt;&lt;/FQL&gt;&lt;FQL&gt;&lt;Q&gt;US00507V1098^FF_ASSETS(ANN_R,1/1/2020,12/31/2020)&lt;/Q&gt;&lt;R&gt;1&lt;/R&gt;&lt;C&gt;1&lt;/C&gt;&lt;D xsi:type="xsd:double"&gt;23109&lt;/D&gt;&lt;/FQL&gt;&lt;FQL&gt;&lt;Q&gt;US31428X1063^FF_MKT_VAL(ANN_R,1/1/2016,12/31/2016)&lt;/Q&gt;&lt;R&gt;1&lt;/R&gt;&lt;C&gt;1&lt;/C&gt;&lt;D xsi:type="xsd:double"&gt;43803.54756531&lt;/D&gt;&lt;/FQL&gt;&lt;FQL&gt;&lt;Q&gt;US31428X1063^FF_MKT_VAL(ANN_R,1/1/2017,12/31/2017)&lt;/Q&gt;&lt;R&gt;1&lt;/R&gt;&lt;C&gt;1&lt;/C&gt;&lt;D xsi:type="xsd:double"&gt;51999.02100656&lt;/D&gt;&lt;/FQL&gt;&lt;FQL&gt;&lt;Q&gt;US31428X1063^FF_MKT_VAL(ANN_R,1/1/2018,12/31/2018)&lt;/Q&gt;&lt;R&gt;1&lt;/R&gt;&lt;C&gt;1&lt;/C&gt;&lt;D xsi:type="xsd:double"&gt;66247.1961408&lt;/D&gt;&lt;/FQL&gt;&lt;FQL&gt;&lt;Q&gt;US31428X1063^FF_MKT_VAL(ANN_R,1/1/2019,12/31/2019)&lt;/Q&gt;&lt;R&gt;1&lt;/R&gt;&lt;C&gt;1&lt;/C&gt;&lt;D xsi:type="xsd:double"&gt;40237.5214948&lt;/D&gt;&lt;/FQL&gt;&lt;FQL&gt;&lt;Q&gt;US31428X1063^FF_MKT_VAL(ANN_R,1/1/2020,12/31/2020)&lt;/Q&gt;&lt;R&gt;1&lt;/R&gt;&lt;C&gt;1&lt;/C&gt;&lt;D xsi:type="xsd:double"&gt;34200.77899776&lt;/D&gt;&lt;/FQL&gt;&lt;FQL&gt;&lt;Q&gt;US31428X1063^FF_SHLDRS_EQ(ANN_R,1/1/2016,12/31/2016)&lt;/Q&gt;&lt;R&gt;1&lt;/R&gt;&lt;C&gt;1&lt;/C&gt;&lt;D xsi:type="xsd:double"&gt;13784&lt;/D&gt;&lt;/FQL&gt;&lt;FQL&gt;&lt;Q&gt;US31428X1063^FF_SHLDRS_EQ(ANN_R,1/1/2017,12/31/2017)&lt;/Q&gt;&lt;R&gt;1&lt;/R&gt;&lt;C&gt;1&lt;/C&gt;&lt;D xsi:type="xsd:double"&gt;16073&lt;/D&gt;&lt;/FQL&gt;&lt;FQL&gt;&lt;Q&gt;US31428X1063^FF_SHLDRS_EQ(ANN_R,1/1/2018,12/31/2018)&lt;/Q&gt;&lt;R&gt;1&lt;/R&gt;&lt;C&gt;1&lt;/C&gt;&lt;D xsi:type="xsd:double"&gt;19416&lt;/D&gt;&lt;/FQL&gt;&lt;FQL&gt;&lt;Q&gt;US31428X1063^FF_SHLDRS_EQ(ANN_R,1/1/2019,12/31/2019)&lt;/Q&gt;&lt;R&gt;1&lt;/R&gt;&lt;C&gt;1&lt;/C&gt;&lt;D xsi:type="xsd:double"&gt;17757&lt;/D&gt;&lt;/FQL&gt;&lt;FQL&gt;&lt;Q&gt;US31428X1063^FF_SHLDRS_EQ(ANN_R,1/1/2020,12/31/2020)&lt;/Q&gt;&lt;R&gt;1&lt;/R&gt;&lt;C&gt;1&lt;/C&gt;&lt;D xsi:type="xsd:double"&gt;18295&lt;/D&gt;&lt;/FQL&gt;&lt;FQL&gt;&lt;Q&gt;US31428X1063^FF_ASSETS(ANN_R,1/1/2016,12/31/2016)&lt;/Q&gt;&lt;R&gt;1&lt;/R&gt;&lt;C&gt;1&lt;/C&gt;&lt;D xsi:type="xsd:double"&gt;45959&lt;/D&gt;&lt;/FQL&gt;&lt;FQL&gt;&lt;Q&gt;US31428X1063^FF_ASSETS(ANN_R,1/1/2017,12/31/2017)&lt;/Q&gt;&lt;R&gt;1&lt;/R&gt;&lt;C&gt;1&lt;/C&gt;&lt;D xsi:type="xsd:double"&gt;48552&lt;/D&gt;&lt;/FQL&gt;&lt;FQL&gt;&lt;Q&gt;US31428X1063^FF_ASSETS(ANN_R,1/1/2018,12/31/2018)&lt;/Q&gt;&lt;R&gt;1&lt;/R&gt;&lt;C&gt;1&lt;/C&gt;&lt;D xsi:type="xsd:double"&gt;52330&lt;/D&gt;&lt;/FQL&gt;&lt;FQL&gt;&lt;Q&gt;US31428X1063^FF_ASSETS(ANN_R,1/1/2019,12/31/2019)&lt;/Q&gt;&lt;R&gt;1&lt;/R&gt;&lt;C&gt;1&lt;/C&gt;&lt;D xsi:type="xsd:double"&gt;54403&lt;/D&gt;&lt;/FQL&gt;&lt;FQL&gt;&lt;Q&gt;US31428X1063^FF_ASSETS(ANN_R,1/1/2020,12/31/2020)&lt;/Q&gt;&lt;R&gt;1&lt;/R&gt;&lt;C&gt;1&lt;/C&gt;&lt;D xsi:type="xsd:double"&gt;73537&lt;/D&gt;&lt;/FQL&gt;&lt;FQL&gt;&lt;Q&gt;US1941621039^FF_MKT_VAL(ANN_R,1/1/2016,12/31/2016)&lt;/Q&gt;&lt;R&gt;1&lt;/R&gt;&lt;C&gt;1&lt;/C&gt;&lt;D xsi:type="xsd:double"&gt;57790.65053872&lt;/D&gt;&lt;/FQL&gt;&lt;FQL&gt;&lt;Q&gt;US1941621039^FF_MKT_VAL(ANN_R,1/1/2017,12/31/2017)&lt;/Q&gt;&lt;R&gt;1&lt;/R&gt;&lt;C&gt;1&lt;/C&gt;&lt;D xsi:type="xsd:double"&gt;65996.1993531&lt;/D&gt;&lt;/FQL&gt;&lt;FQL&gt;&lt;Q&gt;US1941621039^FF_MKT_VAL(ANN_R,1/1/2018,12/31/2018)&lt;/Q&gt;&lt;R&gt;1&lt;/R&gt;&lt;C&gt;1&lt;/C&gt;&lt;D xsi:type="xsd:double"&gt;51360.56937984&lt;/D&gt;&lt;/FQL&gt;&lt;FQL&gt;&lt;Q&gt;US1941621039^FF_MKT_VAL(ANN_R,1/1/2019,12/31/2019)&lt;/Q&gt;&lt;R&gt;1&lt;/R&gt;&lt;C&gt;1&lt;/C&gt;&lt;D xsi:type="xsd:double"&gt;58837.67046636&lt;/D&gt;&lt;/FQL&gt;&lt;FQL&gt;&lt;Q&gt;US1941621039^FF_MKT_VAL(ANN_R,1/1/2020,12/31/2020)&lt;/Q&gt;&lt;R&gt;1&lt;/R&gt;&lt;C&gt;1&lt;/C&gt;&lt;D xsi:type="xsd:double"&gt;72674.40182151&lt;/D&gt;&lt;/FQL&gt;&lt;FQL&gt;&lt;Q&gt;US1941621039^FF_SHLDRS_EQ(ANN_R,1/1/2016,12/31/2016)&lt;/Q&gt;&lt;R&gt;1&lt;/R&gt;&lt;C&gt;1&lt;/C&gt;&lt;D xsi:type="xsd:double"&gt;-243&lt;/D&gt;&lt;/FQL&gt;&lt;FQL&gt;&lt;Q&gt;US1941621039^FF_SHLDRS_EQ(ANN_R,1/1/2017,12/31/2017)&lt;/Q&gt;&lt;R&gt;1&lt;/R&gt;&lt;C&gt;1&lt;/C&gt;&lt;D xsi:type="xsd:double"&gt;-60&lt;/D&gt;&lt;/FQL&gt;&lt;FQL&gt;&lt;Q&gt;US1941621039^FF_SHLDRS_EQ(ANN_R,1/1/2018,12/31/2018)&lt;/Q&gt;&lt;R&gt;1&lt;/R&gt;&lt;C&gt;1&lt;/C&gt;&lt;D xsi:type="xsd:double"&gt;-102&lt;/D&gt;&lt;/FQL&gt;&lt;FQL&gt;&lt;Q&gt;US1941621039^FF_SHLDRS_EQ(ANN_R,1/1/2019,12/31/2019)&lt;/Q&gt;&lt;R&gt;1&lt;/R&gt;&lt;C&gt;1&lt;/C&gt;&lt;D xsi:type="xsd:double"&gt;117&lt;/D&gt;&lt;/FQL&gt;&lt;FQL&gt;&lt;Q&gt;US1941621039^FF_SHLDRS_EQ(ANN_R,1/1/2020,12/31/2020)&lt;/Q&gt;&lt;R&gt;1&lt;/R&gt;&lt;C&gt;1&lt;/C&gt;&lt;D xsi:type="xsd:double"&gt;743&lt;/D&gt;&lt;/FQL&gt;&lt;FQL&gt;&lt;Q&gt;US1941621039^FF_ASSETS(ANN_R,1/1/2016,12/31/2016)&lt;/Q&gt;&lt;R&gt;1&lt;/R&gt;&lt;C&gt;1&lt;/C&gt;&lt;D xsi:type="xsd:double"&gt;12123&lt;/D&gt;&lt;/FQL&gt;&lt;FQL&gt;&lt;Q&gt;US1941621039^FF_ASSETS(ANN_R,1/1/2017,12/31/2017)&lt;/Q&gt;&lt;R&gt;1&lt;/R&gt;&lt;C&gt;1&lt;/C&gt;&lt;D xsi:type="xsd:double"&gt;12676&lt;/D&gt;&lt;/FQL&gt;&lt;FQL&gt;&lt;Q&gt;US1941621039^FF_ASSETS(ANN_R,1/1/2018,12/31/2018)&lt;/Q&gt;&lt;R&gt;1&lt;/R&gt;&lt;C&gt;1&lt;/C&gt;&lt;D xsi:type="xsd:double"&gt;12161&lt;/D&gt;&lt;/FQL&gt;&lt;FQL&gt;&lt;Q&gt;US1941621039^FF_ASSETS(ANN_R,1/1/2019,12/31/2019)&lt;/Q&gt;&lt;R&gt;1&lt;/R&gt;&lt;C&gt;1&lt;/C&gt;&lt;D xsi:type="xsd:double"&gt;15034&lt;/D&gt;&lt;/FQL&gt;&lt;FQL&gt;&lt;Q&gt;US1941621039^FF_ASSETS(ANN_R,1/1/2020,12/31/2020)&lt;/Q&gt;&lt;R&gt;1&lt;/R&gt;&lt;C&gt;1&lt;/C&gt;&lt;D xsi:type="xsd:double"&gt;15920&lt;/D&gt;&lt;/FQL&gt;&lt;FQL&gt;&lt;Q&gt;US5184391044^FF_MKT_VAL(ANN_R,1/1/2016,12/31/2016)&lt;/Q&gt;&lt;R&gt;1&lt;/R&gt;&lt;C&gt;1&lt;/C&gt;&lt;D xsi:type="xsd:double"&gt;33473.4979062&lt;/D&gt;&lt;/FQL&gt;&lt;FQL&gt;&lt;Q&gt;US5184391044^FF_MKT_VAL(ANN_R,1/1/2017,12/31/2017)&lt;/Q&gt;&lt;R&gt;1&lt;/R&gt;&lt;C&gt;1&lt;/C&gt;&lt;D xsi:type="xsd:double"&gt;35330.57066668&lt;/D&gt;&lt;/FQL&gt;&lt;FQL&gt;&lt;Q&gt;US5184391044^FF_MKT_VAL(ANN_R,1/1/2018,12/31/2018)&lt;/Q&gt;&lt;R&gt;1&lt;/R&gt;&lt;C&gt;1&lt;/C&gt;&lt;D xsi:type="xsd:double"&gt;52387.98383243&lt;/D&gt;&lt;/FQL&gt;&lt;FQL&gt;&lt;Q&gt;US5184391044^FF_MKT_VAL(ANN_R,1/1/2019,12/31/2019)&lt;/Q&gt;&lt;R&gt;1&lt;/R&gt;&lt;C&gt;1&lt;/C&gt;&lt;D xsi:type="xsd:double"&gt;66121.44361788&lt;/D&gt;&lt;/FQL&gt;&lt;FQL&gt;&lt;Q&gt;US5184391044^FF_MKT_VAL(ANN_R,1/1/2020,12/31/2020)&lt;/Q&gt;&lt;R&gt;1&lt;/R&gt;&lt;C&gt;1&lt;/C&gt;&lt;D xsi:type="xsd:double"&gt;68023.97624576&lt;/D&gt;&lt;/FQL&gt;&lt;FQL&gt;&lt;Q&gt;US5184391044^FF_SHLDRS_EQ(ANN_R,1/1/2016,12/31/2016)&lt;/Q&gt;&lt;R&gt;1&lt;/R&gt;&lt;C&gt;1&lt;/C&gt;&lt;D xsi:type="xsd:double"&gt;3571.9&lt;/D&gt;&lt;/FQL&gt;&lt;FQL&gt;&lt;Q&gt;US5184391044^FF_SHLDRS_EQ(ANN_R,1/1/2017,12/31/2017)&lt;/Q&gt;&lt;R&gt;1&lt;/R&gt;&lt;C&gt;1&lt;/C&gt;&lt;D xsi:type="xsd:double"&gt;4384&lt;/D&gt;&lt;/FQL&gt;&lt;FQL&gt;&lt;Q&gt;US5184391044^FF_SHLDRS_EQ(ANN_R,1/1/2018,12/31/2018)&lt;/Q&gt;&lt;R&gt;1&lt;/R&gt;&lt;C&gt;1&lt;/C&gt;&lt;D xsi:type="xsd:double"&gt;4688&lt;/D&gt;&lt;/FQL&gt;&lt;FQL&gt;&lt;Q&gt;US5184391044^FF_SHLDRS_EQ(ANN_R,1/1/2019,12/31/2019)&lt;/Q&gt;&lt;R&gt;1&lt;/R&gt;&lt;C&gt;1&lt;/C&gt;&lt;D xsi:type="xsd:double"&gt;4386&lt;/D&gt;&lt;/FQL&gt;&lt;FQL&gt;&lt;Q&gt;US5184391044^FF_SHLDRS_EQ(ANN_R,1/1/2020,12/31/2020)&lt;/Q&gt;&lt;R&gt;1&lt;/R&gt;&lt;C&gt;1&lt;/C&gt;&lt;D xsi:type="xsd:double"&gt;3935&lt;/D&gt;&lt;/FQL&gt;&lt;FQL&gt;&lt;Q&gt;US5184391044^FF_ASSETS(ANN_R,1/1/2016,12/31/2016)&lt;/Q&gt;&lt;R&gt;1&lt;/R&gt;&lt;C&gt;1&lt;/C&gt;&lt;D xsi:type="xsd:double"&gt;9223.3&lt;/D&gt;&lt;/FQL&gt;&lt;FQL&gt;&lt;Q&gt;US5184391044^FF_ASSETS(ANN_R,1/1/2017,12/31/2017)&lt;/Q&gt;&lt;R&gt;1&lt;/R&gt;&lt;C&gt;1&lt;/C&gt;&lt;D xsi:type="xsd:double"&gt;11568&lt;/D&gt;&lt;/FQL&gt;&lt;FQL&gt;&lt;Q&gt;US5184391044^FF_ASSETS(ANN_R,1/1/2018,12/31/2018)&lt;/Q&gt;&lt;R&gt;1&lt;/R&gt;&lt;C&gt;1&lt;/C&gt;&lt;D xsi:type="xsd:double"&gt;12567&lt;/D&gt;&lt;/FQL&gt;&lt;FQL&gt;&lt;Q&gt;US5184391044^FF_ASSETS(ANN_R,1/1/2019,12/31/2019)&lt;/Q&gt;&lt;R&gt;1&lt;/R&gt;&lt;C&gt;1&lt;/C&gt;&lt;D xsi:type="xsd:double"&gt;13156&lt;/D&gt;&lt;/FQL&gt;&lt;FQL&gt;&lt;Q&gt;US5184391044^FF_ASSETS(ANN_R,1/1/2020,12/31/2020)&lt;/Q&gt;&lt;R&gt;1&lt;/R&gt;&lt;C&gt;1&lt;/C&gt;&lt;D xsi:type="xsd:double"&gt;17781&lt;/D&gt;&lt;/FQL&gt;&lt;FQL&gt;&lt;Q&gt;US0091581068^FF_MKT_VAL(ANN_R,1/1/2016,12/31/2016)&lt;/Q&gt;&lt;R&gt;1&lt;/R&gt;&lt;C&gt;1&lt;/C&gt;&lt;D xsi:type="xsd:double"&gt;32676.5230305&lt;/D&gt;&lt;/FQL&gt;&lt;FQL&gt;&lt;Q&gt;US0091581068^FF_MKT_VAL(ANN_R,1/1/2017,12/31/2017)&lt;/Q&gt;&lt;R&gt;1&lt;/R&gt;&lt;C&gt;1&lt;/C&gt;&lt;D xsi:type="xsd:double"&gt;33018.29331028&lt;/D&gt;&lt;/FQL&gt;&lt;FQL&gt;&lt;Q&gt;US0091581068^FF_MKT_VAL(ANN_R,1/1/2018,12/31/2018)&lt;/Q&gt;&lt;R&gt;1&lt;/R&gt;&lt;C&gt;1&lt;/C&gt;&lt;D xsi:type="xsd:double"&gt;36670.02167725&lt;/D&gt;&lt;/FQL&gt;&lt;FQL&gt;&lt;Q&gt;US0091581068^FF_MKT_VAL(ANN_R,1/1/2019,12/31/2019)&lt;/Q&gt;&lt;R&gt;1&lt;/R&gt;&lt;C&gt;1&lt;/C&gt;&lt;D xsi:type="xsd:double"&gt;48901.33002732&lt;/D&gt;&lt;/FQL&gt;&lt;FQL&gt;&lt;Q&gt;US0091581068^FF_MKT_VAL(ANN_R,1/1/2020,12/31/2020)&lt;/Q&gt;&lt;R&gt;1&lt;/R&gt;&lt;C&gt;1&lt;/C&gt;&lt;D xsi:type="xsd:double"&gt;65832.26033774&lt;/D&gt;&lt;/FQL&gt;&lt;FQL&gt;&lt;Q&gt;US0091581068^FF_SHLDRS_EQ(ANN_R,1/1/2016,12/31/2016)&lt;/Q&gt;&lt;R&gt;1&lt;/R&gt;&lt;C&gt;1&lt;/C&gt;&lt;D xsi:type="xsd:double"&gt;7079.6&lt;/D&gt;&lt;/FQL&gt;&lt;FQL&gt;&lt;Q&gt;US0091581068^FF_SHLDRS_EQ(ANN_R,1/1/2017,12/31/2017)&lt;/Q&gt;&lt;R&gt;1&lt;/R&gt;&lt;C&gt;1&lt;/C&gt;&lt;D xsi:type="xsd:double"&gt;10086.2&lt;/D&gt;&lt;/FQL&gt;&lt;FQL&gt;&lt;Q&gt;US0091581068^FF_SHLDRS_EQ(ANN_R,1/1/2018,12/31/2018)&lt;/Q&gt;&lt;R&gt;1&lt;/R&gt;&lt;C&gt;1&lt;/C&gt;&lt;D xsi:type="xsd:double"&gt;10857.5&lt;/D&gt;&lt;/FQL&gt;&lt;FQL&gt;&lt;Q&gt;US0091581068^FF_SHLDRS_EQ(ANN_R,1/1/2019,12/31/2019)&lt;/Q&gt;&lt;R&gt;1&lt;/R&gt;&lt;C&gt;1&lt;/C&gt;&lt;D xsi:type="xsd:double"&gt;11053.6&lt;/D&gt;&lt;/FQL&gt;&lt;FQL&gt;&lt;Q&gt;US0091581068^FF_SHLDRS_EQ(ANN_R,1/1/2020,12/31/2020)&lt;/Q&gt;&lt;R&gt;1&lt;/R&gt;&lt;C&gt;1&lt;/C&gt;&lt;D xsi:type="xsd:double"&gt;12079.8&lt;/D&gt;&lt;/FQL&gt;&lt;FQL&gt;&lt;Q&gt;US0091581068^FF_ASSETS(ANN_R,1/1/2016,12/31/2016)&lt;/Q&gt;&lt;R&gt;1&lt;/R&gt;&lt;C&gt;1&lt;/C&gt;&lt;D xsi:type="xsd:double"&gt;18028.6&lt;/D&gt;&lt;/FQL&gt;&lt;FQL&gt;&lt;Q&gt;US0091581068^FF_ASSETS(ANN_R,1/1/2017,12/31/2017)&lt;/Q&gt;&lt;R&gt;1&lt;/R&gt;&lt;C&gt;1&lt;/C&gt;&lt;D xsi:type="xsd:double"&gt;18467.2&lt;/D&gt;&lt;/FQL&gt;&lt;FQL&gt;&lt;Q&gt;US0091581068^FF_ASSETS(ANN_R,1/1/2018,12/31/2018)&lt;/Q&gt;&lt;R&gt;1&lt;/R&gt;&lt;C&gt;1&lt;/C&gt;&lt;D xsi:type="xsd:double"&gt;19178.3&lt;/D&gt;&lt;/FQL&gt;&lt;FQL&gt;&lt;Q&gt;US0091581068^FF_ASSETS(ANN_R,1/1/2019,12/31/2019)&lt;/Q&gt;&lt;R&gt;1&lt;/R&gt;&lt;C&gt;1&lt;/C&gt;&lt;D xsi:type="xsd:double"&gt;18942.8&lt;/D&gt;&lt;/FQL&gt;&lt;FQL&gt;&lt;Q&gt;US0091581068^FF_ASSETS(ANN_R,1/1/2020,12/31/2020)&lt;/Q&gt;&lt;R&gt;1&lt;/R&gt;&lt;C&gt;1&lt;/C&gt;&lt;D xsi:type="xsd:double"&gt;25168.5&lt;/D&gt;&lt;/FQL&gt;&lt;FQL&gt;&lt;Q&gt;US8725901040^FF_MKT_VAL(ANN_R,1/1/2016,12/31/2016)&lt;/Q&gt;&lt;R&gt;1&lt;/R&gt;&lt;C&gt;1&lt;/C&gt;&lt;D xsi:type="xsd:double"&gt;47523.8101058099&lt;/D&gt;&lt;/FQL&gt;&lt;FQL&gt;&lt;Q&gt;US8725901040^FF_MKT_VAL(ANN_R,1/1/2017,12/31/2017)&lt;/Q&gt;&lt;R&gt;1&lt;/R&gt;&lt;C&gt;1&lt;/C&gt;&lt;D xsi:type="xsd:double"&gt;54580.9164050099&lt;/D&gt;&lt;/FQL&gt;&lt;FQL&gt;&lt;Q&gt;US8725901040^FF_MKT_VAL(ANN_R,1/1/2018,12/31/2018)&lt;/Q&gt;&lt;R&gt;1&lt;/R&gt;&lt;C&gt;1&lt;/C&gt;&lt;D xsi:type="xsd:double"&gt;54079.9784661729&lt;/D&gt;&lt;/FQL&gt;&lt;FQL&gt;&lt;Q&gt;US8725901040^FF_MKT_VAL(ANN_R,1/1/2019,12/31/2019)&lt;/Q&gt;&lt;R&gt;1&lt;/R&gt;&lt;C&gt;1&lt;/C&gt;&lt;D xsi:type="xsd:double"&gt;67198.521468&lt;/D&gt;&lt;/FQL&gt;&lt;FQL&gt;&lt;Q&gt;US8725901040^FF_MKT_VAL(ANN_R,1/1/2020,12/31/2020)&lt;/Q&gt;&lt;R&gt;1&lt;/R&gt;&lt;C&gt;1&lt;/C&gt;&lt;D xsi:type="xsd:double"&gt;167457.4994541&lt;/D&gt;&lt;/FQL&gt;&lt;FQL&gt;&lt;Q&gt;US8725901040^FF_SHLDRS_EQ(ANN_R,1/1/2016,12/31/2016)&lt;/Q&gt;&lt;R&gt;1&lt;/R&gt;&lt;C&gt;1&lt;/C&gt;&lt;D xsi:type="xsd:double"&gt;18236&lt;/D&gt;&lt;/FQL&gt;&lt;FQL&gt;&lt;Q&gt;US8725901040^FF_SHLDRS_EQ(ANN_R,1/1/2017,12/31/2017)&lt;/Q&gt;&lt;R&gt;1&lt;/R&gt;&lt;C&gt;1&lt;/C&gt;&lt;D xsi:type="xsd:double"&gt;22559&lt;/D&gt;&lt;/FQL&gt;&lt;FQL&gt;&lt;Q&gt;US8725901040^FF_SHLDRS_EQ(ANN_R,1/1/2018,12/31/2018)&lt;/Q&gt;&lt;R&gt;1&lt;/R&gt;&lt;C&gt;1&lt;/C&gt;&lt;D xsi:type="xsd:double"&gt;24718&lt;/D&gt;&lt;/FQL&gt;&lt;FQL&gt;&lt;Q&gt;US8725901040^FF_SHLDRS_EQ(ANN_R,1/1/2019,12/31/2019)&lt;/Q&gt;&lt;R&gt;1&lt;/R&gt;&lt;C&gt;1&lt;/C&gt;&lt;D xsi:type="xsd:double"&gt;28789&lt;/D&gt;&lt;/FQL&gt;&lt;FQL&gt;&lt;Q&gt;US8725901040^FF_SHLDRS_EQ(ANN_R,1/1/2020,12/31/2020)&lt;/Q&gt;&lt;R&gt;1&lt;/R&gt;&lt;C&gt;1&lt;/C&gt;&lt;D xsi:type="xsd:double"&gt;65344&lt;/D&gt;&lt;/FQL&gt;&lt;FQL&gt;&lt;Q&gt;US8725901040^FF_ASSETS(ANN_R,1/1/2016,12/31/2016)&lt;/Q&gt;&lt;R&gt;1&lt;/R&gt;&lt;C&gt;1&lt;/C&gt;&lt;D xsi:type="xsd:double"&gt;69768&lt;/D&gt;&lt;/FQL&gt;&lt;FQL&gt;&lt;Q&gt;US8725901040^FF_ASSETS(ANN_R,1/1/2017,12/31/2017)&lt;/Q&gt;&lt;R&gt;1&lt;/R&gt;&lt;C&gt;1&lt;/C&gt;&lt;D xsi:type="xsd:double"&gt;73993&lt;/D&gt;&lt;/FQL&gt;&lt;FQL&gt;&lt;Q&gt;US8725901040^FF_ASSETS(ANN_R,1/1/2018,12/31/2018)&lt;/Q&gt;&lt;R&gt;1&lt;/R&gt;&lt;C&gt;1&lt;/C&gt;&lt;D xsi:type="xsd:double"&gt;76196&lt;/D&gt;&lt;/FQL&gt;&lt;FQL&gt;&lt;Q&gt;US8725901040^FF_ASSETS(ANN_R,1/1/2019,12/31/2019)&lt;/Q&gt;&lt;R&gt;1&lt;/R&gt;&lt;C&gt;1&lt;/C&gt;&lt;D xsi:type="xsd:double"&gt;86921&lt;/D&gt;&lt;/FQL&gt;&lt;FQL&gt;&lt;Q&gt;US8725901040^FF_ASSETS(ANN_R,1/1/2020,12/31/2020)&lt;/Q&gt;&lt;R&gt;1&lt;/R&gt;&lt;C&gt;1&lt;/C&gt;&lt;D xsi:type="xsd:double"&gt;216369&lt;/D&gt;&lt;/FQL&gt;&lt;FQL&gt;&lt;Q&gt;US75886F1075^FF_MKT_VAL(ANN_R,1/1/2016,12/31/2016)&lt;/Q&gt;&lt;R&gt;1&lt;/R&gt;&lt;C&gt;1&lt;/C&gt;&lt;D xsi:type="xsd:double"&gt;38914.53361895&lt;/D&gt;&lt;/FQL&gt;&lt;FQL&gt;&lt;Q&gt;US75886F1075^FF_MKT_VAL(ANN_R,1/1/2017,12/31/2017)&lt;/Q&gt;&lt;R&gt;1&lt;/R&gt;&lt;C&gt;1&lt;/C&gt;&lt;D xsi:type="xsd:double"&gt;40462.58521968&lt;/D&gt;&lt;/FQL&gt;&lt;FQL&gt;&lt;Q&gt;US75886F1075^FF_MKT_VAL(ANN_R,1/1/2018,12/31/2018)&lt;/Q&gt;&lt;R&gt;1&lt;/R&gt;&lt;C&gt;1&lt;/C&gt;&lt;D xsi:type="xsd:double"&gt;40713.847074&lt;/D&gt;&lt;/FQL&gt;&lt;FQL&gt;&lt;Q&gt;US75886F1075^FF_MKT_VAL(ANN_R,1/1/2019,12/31/2019)&lt;/Q&gt;&lt;R&gt;1&lt;/R&gt;&lt;C&gt;1&lt;/C&gt;&lt;D xsi:type="xsd:double"&gt;41406.789186&lt;/D&gt;&lt;/FQL&gt;&lt;FQL&gt;&lt;Q&gt;US75886F1075^FF_MKT_VAL(ANN_R,1/1/2020,12/31/2020)&lt;/Q&gt;&lt;R&gt;1&lt;/R&gt;&lt;C&gt;1&lt;/C&gt;&lt;D xsi:type="xsd:double"&gt;51669.0541301&lt;/D&gt;&lt;/FQL&gt;&lt;FQL&gt;&lt;Q&gt;US75886F1075^FF_SHLDRS_EQ(ANN_R,1/1/2016,12/31/2016)&lt;/Q&gt;&lt;R&gt;1&lt;/R&gt;&lt;C&gt;1&lt;/C&gt;&lt;D xsi:type="xsd:double"&gt;4449.245&lt;/D&gt;&lt;/FQL&gt;&lt;FQL&gt;&lt;Q&gt;US75886F1075^FF_SHLDRS_EQ(ANN_R,1/1/2017,12/31/2017)&lt;/Q&gt;&lt;R&gt;1&lt;/R&gt;&lt;C&gt;1&lt;/C&gt;&lt;D xsi:type="xsd:double"&gt;6144.078&lt;/D&gt;&lt;/FQL&gt;&lt;FQL&gt;&lt;Q&gt;US75886F1075^FF_SHLDRS_EQ(ANN_R,1/1/2018,12/31/2018)&lt;/Q&gt;&lt;R&gt;1&lt;/R&gt;&lt;C&gt;1&lt;/C&gt;&lt;D xsi:type="xsd:double"&gt;8757.3&lt;/D&gt;&lt;/FQL&gt;&lt;FQL&gt;&lt;Q&gt;US75886F1075^FF_SHLDRS_EQ(ANN_R,1/1/2019,12/31/2019)&lt;/Q&gt;&lt;R&gt;1&lt;/R&gt;&lt;C&gt;1&lt;/C&gt;&lt;D xsi:type="xsd:double"&gt;11089.7&lt;/D&gt;&lt;/FQL&gt;&lt;FQL&gt;&lt;Q&gt;US75886F1075^FF_SHLDRS_EQ(ANN_R,1/1/2020,12/31/2020)&lt;/Q&gt;&lt;R&gt;1&lt;/R&gt;&lt;C&gt;1&lt;/C&gt;&lt;D xsi:type="xsd:double"&gt;11025.3&lt;/D&gt;&lt;/FQL&gt;&lt;FQL&gt;&lt;Q&gt;US75886F1075^FF_ASSETS(ANN_R,1/1/2016,12/31/2016)&lt;/Q&gt;&lt;R&gt;1&lt;/R&gt;&lt;C&gt;1&lt;/C&gt;&lt;D xsi:type="xsd:double"&gt;6982.741&lt;/D&gt;&lt;/FQL&gt;&lt;FQL&gt;&lt;Q&gt;US75886F1075^FF_ASSETS(ANN_R,1/1/2017,12/31/2017)&lt;/Q&gt;&lt;R&gt;1&lt;/R&gt;&lt;C&gt;1&lt;/C&gt;&lt;D xsi:type="xsd:double"&gt;8811.982&lt;/D&gt;&lt;/FQL&gt;&lt;FQL&gt;&lt;Q&gt;US75886F1075^FF_ASSETS(ANN_R,1/1/2018,12/31/2018)&lt;/Q&gt;&lt;R&gt;1&lt;/R&gt;&lt;C&gt;1&lt;/C&gt;&lt;D xsi:type="xsd:double"&gt;11734.5&lt;/D&gt;&lt;/FQL&gt;&lt;FQL&gt;&lt;Q&gt;US75886F1075^FF_ASSETS(ANN_R,1/1/2019,12/31/2019)&lt;/Q&gt;&lt;R&gt;1&lt;/R&gt;&lt;C&gt;1&lt;/C&gt;&lt;D xsi:type="xsd:double"&gt;1480</t>
        </r>
      </text>
    </comment>
    <comment ref="A28" authorId="0" shapeId="0" xr:uid="{8E5377AB-0300-490B-86DF-7B12FB7D6C0B}">
      <text>
        <r>
          <rPr>
            <b/>
            <sz val="9"/>
            <color indexed="81"/>
            <rFont val="Tahoma"/>
            <charset val="1"/>
          </rPr>
          <t>5.2&lt;/D&gt;&lt;/FQL&gt;&lt;FQL&gt;&lt;Q&gt;US75886F1075^FF_ASSETS(ANN_R,1/1/2020,12/31/2020)&lt;/Q&gt;&lt;R&gt;1&lt;/R&gt;&lt;C&gt;1&lt;/C&gt;&lt;D xsi:type="xsd:double"&gt;17163.3&lt;/D&gt;&lt;/FQL&gt;&lt;FQL&gt;&lt;Q&gt;US6516391066^FF_MKT_VAL(ANN_R,1/1/2016,12/31/2016)&lt;/Q&gt;&lt;R&gt;1&lt;/R&gt;&lt;C&gt;1&lt;/C&gt;&lt;D xsi:type="xsd:double"&gt;18072.94255&lt;/D&gt;&lt;/FQL&gt;&lt;FQL&gt;&lt;Q&gt;US6516391066^FF_MKT_VAL(ANN_R,1/1/2017,12/31/2017)&lt;/Q&gt;&lt;R&gt;1&lt;/R&gt;&lt;C&gt;1&lt;/C&gt;&lt;D xsi:type="xsd:double"&gt;19998.16&lt;/D&gt;&lt;/FQL&gt;&lt;FQL&gt;&lt;Q&gt;US6516391066^FF_MKT_VAL(ANN_R,1/1/2018,12/31/2018)&lt;/Q&gt;&lt;R&gt;1&lt;/R&gt;&lt;C&gt;1&lt;/C&gt;&lt;D xsi:type="xsd:double"&gt;18468.45&lt;/D&gt;&lt;/FQL&gt;&lt;FQL&gt;&lt;Q&gt;US6516391066^FF_MKT_VAL(ANN_R,1/1/2019,12/31/2019)&lt;/Q&gt;&lt;R&gt;1&lt;/R&gt;&lt;C&gt;1&lt;/C&gt;&lt;D xsi:type="xsd:double"&gt;35107.6&lt;/D&gt;&lt;/FQL&gt;&lt;FQL&gt;&lt;Q&gt;US6516391066^FF_MKT_VAL(ANN_R,1/1/2020,12/31/2020)&lt;/Q&gt;&lt;R&gt;1&lt;/R&gt;&lt;C&gt;1&lt;/C&gt;&lt;D xsi:type="xsd:double"&gt;47912&lt;/D&gt;&lt;/FQL&gt;&lt;FQL&gt;&lt;Q&gt;US6516391066^FF_SHLDRS_EQ(ANN_R,1/1/2016,12/31/2016)&lt;/Q&gt;&lt;R&gt;1&lt;/R&gt;&lt;C&gt;1&lt;/C&gt;&lt;D xsi:type="xsd:double"&gt;10721&lt;/D&gt;&lt;/FQL&gt;&lt;FQL&gt;&lt;Q&gt;US6516391066^FF_SHLDRS_EQ(ANN_R,1/1/2017,12/31/2017)&lt;/Q&gt;&lt;R&gt;1&lt;/R&gt;&lt;C&gt;1&lt;/C&gt;&lt;D xsi:type="xsd:double"&gt;10535&lt;/D&gt;&lt;/FQL&gt;&lt;FQL&gt;&lt;Q&gt;US6516391066^FF_SHLDRS_EQ(ANN_R,1/1/2018,12/31/2018)&lt;/Q&gt;&lt;R&gt;1&lt;/R&gt;&lt;C&gt;1&lt;/C&gt;&lt;D xsi:type="xsd:double"&gt;10502&lt;/D&gt;&lt;/FQL&gt;&lt;FQL&gt;&lt;Q&gt;US6516391066^FF_SHLDRS_EQ(ANN_R,1/1/2019,12/31/2019)&lt;/Q&gt;&lt;R&gt;1&lt;/R&gt;&lt;C&gt;1&lt;/C&gt;&lt;D xsi:type="xsd:double"&gt;21420&lt;/D&gt;&lt;/FQL&gt;&lt;FQL&gt;&lt;Q&gt;US6516391066^FF_SHLDRS_EQ(ANN_R,1/1/2020,12/31/2020)&lt;/Q&gt;&lt;R&gt;1&lt;/R&gt;&lt;C&gt;1&lt;/C&gt;&lt;D xsi:type="xsd:double"&gt;23008&lt;/D&gt;&lt;/FQL&gt;&lt;FQL&gt;&lt;Q&gt;US6516391066^FF_ASSETS(ANN_R,1/1/2016,12/31/2016)&lt;/Q&gt;&lt;R&gt;1&lt;/R&gt;&lt;C&gt;1&lt;/C&gt;&lt;D xsi:type="xsd:double"&gt;21031&lt;/D&gt;&lt;/FQL&gt;&lt;FQL&gt;&lt;Q&gt;US6516391066^FF_ASSETS(ANN_R,1/1/2017,12/31/2017)&lt;/Q&gt;&lt;R&gt;1&lt;/R&gt;&lt;C&gt;1&lt;/C&gt;&lt;D xsi:type="xsd:double"&gt;20646&lt;/D&gt;&lt;/FQL&gt;&lt;FQL&gt;&lt;Q&gt;US6516391066^FF_ASSETS(ANN_R,1/1/2018,12/31/2018)&lt;/Q&gt;&lt;R&gt;1&lt;/R&gt;&lt;C&gt;1&lt;/C&gt;&lt;D xsi:type="xsd:double"&gt;20715&lt;/D&gt;&lt;/FQL&gt;&lt;FQL&gt;&lt;Q&gt;US6516391066^FF_ASSETS(ANN_R,1/1/2019,12/31/2019)&lt;/Q&gt;&lt;R&gt;1&lt;/R&gt;&lt;C&gt;1&lt;/C&gt;&lt;D xsi:type="xsd:double"&gt;39974&lt;/D&gt;&lt;/FQL&gt;&lt;FQL&gt;&lt;Q&gt;US6516391066^FF_ASSETS(ANN_R,1/1/2020,12/31/2020)&lt;/Q&gt;&lt;R&gt;1&lt;/R&gt;&lt;C&gt;1&lt;/C&gt;&lt;D xsi:type="xsd:double"&gt;41369&lt;/D&gt;&lt;/FQL&gt;&lt;FQL&gt;&lt;Q&gt;US3453708600^FF_MKT_VAL(ANN_R,1/1/2016,12/31/2016)&lt;/Q&gt;&lt;R&gt;1&lt;/R&gt;&lt;C&gt;1&lt;/C&gt;&lt;D xsi:type="xsd:double"&gt;49090.11&lt;/D&gt;&lt;/FQL&gt;&lt;FQL&gt;&lt;Q&gt;US3453708600^FF_MKT_VAL(ANN_R,1/1/2017,12/31/2017)&lt;/Q&gt;&lt;R&gt;1&lt;/R&gt;&lt;C&gt;1&lt;/C&gt;&lt;D xsi:type="xsd:double"&gt;50846.79&lt;/D&gt;&lt;/FQL&gt;&lt;FQL&gt;&lt;Q&gt;US3453708600^FF_MKT_VAL(ANN_R,1/1/2018,12/31/2018)&lt;/Q&gt;&lt;R&gt;1&lt;/R&gt;&lt;C&gt;1&lt;/C&gt;&lt;D xsi:type="xsd:double"&gt;31143.15&lt;/D&gt;&lt;/FQL&gt;&lt;FQL&gt;&lt;Q&gt;US3453708600^FF_MKT_VAL(ANN_R,1/1/2019,12/31/2019)&lt;/Q&gt;&lt;R&gt;1&lt;/R&gt;&lt;C&gt;1&lt;/C&gt;&lt;D xsi:type="xsd:double"&gt;37860.3&lt;/D&gt;&lt;/FQL&gt;&lt;FQL&gt;&lt;Q&gt;US3453708600^FF_MKT_VAL(ANN_R,1/1/2020,12/31/2020)&lt;/Q&gt;&lt;R&gt;1&lt;/R&gt;&lt;C&gt;1&lt;/C&gt;&lt;D xsi:type="xsd:double"&gt;36003.84&lt;/D&gt;&lt;/FQL&gt;&lt;FQL&gt;&lt;Q&gt;US3453708600^FF_SHLDRS_EQ(ANN_R,1/1/2016,12/31/2016)&lt;/Q&gt;&lt;R&gt;1&lt;/R&gt;&lt;C&gt;1&lt;/C&gt;&lt;D xsi:type="xsd:double"&gt;29170&lt;/D&gt;&lt;/FQL&gt;&lt;FQL&gt;&lt;Q&gt;US3453708600^FF_SHLDRS_EQ(ANN_R,1/1/2017,12/31/2017)&lt;/Q&gt;&lt;R&gt;1&lt;/R&gt;&lt;C&gt;1&lt;/C&gt;&lt;D xsi:type="xsd:double"&gt;35578&lt;/D&gt;&lt;/FQL&gt;&lt;FQL&gt;&lt;Q&gt;US3453708600^FF_SHLDRS_EQ(ANN_R,1/1/2018,12/31/2018)&lt;/Q&gt;&lt;R&gt;1&lt;/R&gt;&lt;C&gt;1&lt;/C&gt;&lt;D xsi:type="xsd:double"&gt;35932&lt;/D&gt;&lt;/FQL&gt;&lt;FQL&gt;&lt;Q&gt;US3453708600^FF_SHLDRS_EQ(ANN_R,1/1/2019,12/31/2019)&lt;/Q&gt;&lt;R&gt;1&lt;/R&gt;&lt;C&gt;1&lt;/C&gt;&lt;D xsi:type="xsd:double"&gt;33185&lt;/D&gt;&lt;/FQL&gt;&lt;FQL&gt;&lt;Q&gt;US3453708600^FF_SHLDRS_EQ(ANN_R,1/1/2020,12/31/2020)&lt;/Q&gt;&lt;R&gt;1&lt;/R&gt;&lt;C&gt;1&lt;/C&gt;&lt;D xsi:type="xsd:double"&gt;30690&lt;/D&gt;&lt;/FQL&gt;&lt;FQL&gt;&lt;Q&gt;US3453708600^FF_ASSETS(ANN_R,1/1/2016,12/31/2016)&lt;/Q&gt;&lt;R&gt;1&lt;/R&gt;&lt;C&gt;1&lt;/C&gt;&lt;D xsi:type="xsd:double"&gt;237951&lt;/D&gt;&lt;/FQL&gt;&lt;FQL&gt;&lt;Q&gt;US3453708600^FF_ASSETS(ANN_R,1/1/2017,12/31/2017)&lt;/Q&gt;&lt;R&gt;1&lt;/R&gt;&lt;C&gt;1&lt;/C&gt;&lt;D xsi:type="xsd:double"&gt;258496&lt;/D&gt;&lt;/FQL&gt;&lt;FQL&gt;&lt;Q&gt;US3453708600^FF_ASSETS(ANN_R,1/1/2018,12/31/2018)&lt;/Q&gt;&lt;R&gt;1&lt;/R&gt;&lt;C&gt;1&lt;/C&gt;&lt;D xsi:type="xsd:double"&gt;256540&lt;/D&gt;&lt;/FQL&gt;&lt;FQL&gt;&lt;Q&gt;US3453708600^FF_ASSETS(ANN_R,1/1/2019,12/31/2019)&lt;/Q&gt;&lt;R&gt;1&lt;/R&gt;&lt;C&gt;1&lt;/C&gt;&lt;D xsi:type="xsd:double"&gt;258537&lt;/D&gt;&lt;/FQL&gt;&lt;FQL&gt;&lt;Q&gt;US3453708600^FF_ASSETS(ANN_R,1/1/2020,12/31/2020)&lt;/Q&gt;&lt;R&gt;1&lt;/R&gt;&lt;C&gt;1&lt;/C&gt;&lt;D xsi:type="xsd:double"&gt;267261&lt;/D&gt;&lt;/FQL&gt;&lt;FQL&gt;&lt;Q&gt;US35671D8570^FF_MKT_VAL(ANN_R,1/1/2016,12/31/2016)&lt;/Q&gt;&lt;R&gt;1&lt;/R&gt;&lt;C&gt;1&lt;/C&gt;&lt;D xsi:type="xsd:double"&gt;19059.55&lt;/D&gt;&lt;/FQL&gt;&lt;FQL&gt;&lt;Q&gt;US35671D8570^FF_MKT_VAL(ANN_R,1/1/2017,12/31/2017)&lt;/Q&gt;&lt;R&gt;1&lt;/R&gt;&lt;C&gt;1&lt;/C&gt;&lt;D xsi:type="xsd:double"&gt;27454.08&lt;/D&gt;&lt;/FQL&gt;&lt;FQL&gt;&lt;Q&gt;US35671D8570^FF_MKT_VAL(ANN_R,1/1/2018,12/31/2018)&lt;/Q&gt;&lt;R&gt;1&lt;/R&gt;&lt;C&gt;1&lt;/C&gt;&lt;D xsi:type="xsd:double"&gt;14939.19&lt;/D&gt;&lt;/FQL&gt;&lt;FQL&gt;&lt;Q&gt;US35671D8570^FF_MKT_VAL(ANN_R,1/1/2019,12/31/2019)&lt;/Q&gt;&lt;R&gt;1&lt;/R&gt;&lt;C&gt;1&lt;/C&gt;&lt;D xsi:type="xsd:double"&gt;19037.12&lt;/D&gt;&lt;/FQL&gt;&lt;FQL&gt;&lt;Q&gt;US35671D8570^FF_MKT_VAL(ANN_R,1/1/2020,12/31/2020)&lt;/Q&gt;&lt;R&gt;1&lt;/R&gt;&lt;C&gt;1&lt;/C&gt;&lt;D xsi:type="xsd:double"&gt;37937.16&lt;/D&gt;&lt;/FQL&gt;&lt;FQL&gt;&lt;Q&gt;US35671D8570^FF_SHLDRS_EQ(ANN_R,1/1/2016,12/31/2016)&lt;/Q&gt;&lt;R&gt;1&lt;/R&gt;&lt;C&gt;1&lt;/C&gt;&lt;D xsi:type="xsd:double"&gt;6051&lt;/D&gt;&lt;/FQL&gt;&lt;FQL&gt;&lt;Q&gt;US35671D8570^FF_SHLDRS_EQ(ANN_R,1/1/2017,12/31/2017)&lt;/Q&gt;&lt;R&gt;1&lt;/R&gt;&lt;C&gt;1&lt;/C&gt;&lt;D xsi:type="xsd:double"&gt;7977&lt;/D&gt;&lt;/FQL&gt;&lt;FQL&gt;&lt;Q&gt;US35671D8570^FF_SHLDRS_EQ(ANN_R,1/1/2018,12/31/2018)&lt;/Q&gt;&lt;R&gt;1&lt;/R&gt;&lt;C&gt;1&lt;/C&gt;&lt;D xsi:type="xsd:double"&gt;9798&lt;/D&gt;&lt;/FQL&gt;&lt;FQL&gt;&lt;Q&gt;US35671D8570^FF_SHLDRS_EQ(ANN_R,1/1/2019,12/31/2019)&lt;/Q&gt;&lt;R&gt;1&lt;/R&gt;&lt;C&gt;1&lt;/C&gt;&lt;D xsi:type="xsd:double"&gt;9298&lt;/D&gt;&lt;/FQL&gt;&lt;FQL&gt;&lt;Q&gt;US35671D8570^FF_SHLDRS_EQ(ANN_R,1/1/2020,12/31/2020)&lt;/Q&gt;&lt;R&gt;1&lt;/R&gt;&lt;C&gt;1&lt;/C&gt;&lt;D xsi:type="xsd:double"&gt;10174&lt;/D&gt;&lt;/FQL&gt;&lt;FQL&gt;&lt;Q&gt;US35671D8570^FF_ASSETS(ANN_R,1/1/2016,12/31/2016)&lt;/Q&gt;&lt;R&gt;1&lt;/R&gt;&lt;C&gt;1&lt;/C&gt;&lt;D xsi:type="xsd:double"&gt;37317&lt;/D&gt;&lt;/FQL&gt;&lt;FQL&gt;&lt;Q&gt;US35671D8570^FF_ASSETS(ANN_R,1/1/2017,12/31/2017)&lt;/Q&gt;&lt;R&gt;1&lt;/R&gt;&lt;C&gt;1&lt;/C&gt;&lt;D xsi:type="xsd:double"&gt;37302&lt;/D&gt;&lt;/FQL&gt;&lt;FQL&gt;&lt;Q&gt;US35671D8570^FF_ASSETS(ANN_R,1/1/2018,12/31/2018)&lt;/Q&gt;&lt;R&gt;1&lt;/R&gt;&lt;C&gt;1&lt;/C&gt;&lt;D xsi:type="xsd:double"&gt;42216&lt;/D&gt;&lt;/FQL&gt;&lt;FQL&gt;&lt;Q&gt;US35671D8570^FF_ASSETS(ANN_R,1/1/2019,12/31/2019)&lt;/Q&gt;&lt;R&gt;1&lt;/R&gt;&lt;C&gt;1&lt;/C&gt;&lt;D xsi:type="xsd:double"&gt;40809&lt;/D&gt;&lt;/FQL&gt;&lt;FQL&gt;&lt;Q&gt;US35671D8570^FF_ASSETS(ANN_R,1/1/2020,12/31/2020)&lt;/Q&gt;&lt;R&gt;1&lt;/R&gt;&lt;C&gt;1&lt;/C&gt;&lt;D xsi:type="xsd:double"&gt;42144&lt;/D&gt;&lt;/FQL&gt;&lt;FQL&gt;&lt;Q&gt;US4943681035^FF_MKT_VAL(ANN_R,1/1/2016,12/31/2016)&lt;/Q&gt;&lt;R&gt;1&lt;/R&gt;&lt;C&gt;1&lt;/C&gt;&lt;D xsi:type="xsd:double"&gt;40691.54016&lt;/D&gt;&lt;/FQL&gt;&lt;FQL&gt;&lt;Q&gt;US4943681035^FF_MKT_VAL(ANN_R,1/1/2017,12/31/2017)&lt;/Q&gt;&lt;R&gt;1&lt;/R&gt;&lt;C&gt;1&lt;/C&gt;&lt;D xsi:type="xsd:double"&gt;42364.44996&lt;/D&gt;&lt;/FQL&gt;&lt;FQL&gt;&lt;Q&gt;US4943681035^FF_MKT_VAL(ANN_R,1/1/2018,12/31/2018)&lt;/Q&gt;&lt;R&gt;1&lt;/R&gt;&lt;C&gt;1&lt;/C&gt;&lt;D xsi:type="xsd:double"&gt;39304.97028&lt;/D&gt;&lt;/FQL&gt;&lt;FQL&gt;&lt;Q&gt;US4943681035^FF_MKT_VAL(ANN_R,1/1/2019,12/31/2019)&lt;/Q&gt;&lt;R&gt;1&lt;/R&gt;&lt;C&gt;1&lt;/C&gt;&lt;D xsi:type="xsd:double"&gt;46966.1724&lt;/D&gt;&lt;/FQL&gt;&lt;FQL&gt;&lt;Q&gt;US4943681035^FF_MKT_VAL(ANN_R,1/1/2020,12/31/2020)&lt;/Q&gt;&lt;R&gt;1&lt;/R&gt;&lt;C&gt;1&lt;/C&gt;&lt;D xsi:type="xsd:double"&gt;45670.15692&lt;/D&gt;&lt;/FQL&gt;&lt;FQL&gt;&lt;Q&gt;US4943681035^FF_SHLDRS_EQ(ANN_R,1/1/2016,12/31/2016)&lt;/Q&gt;&lt;R&gt;1&lt;/R&gt;&lt;C&gt;1&lt;/C&gt;&lt;D xsi:type="xsd:double"&gt;-102&lt;/D&gt;&lt;/FQL&gt;&lt;FQL&gt;&lt;Q&gt;US4943681035^FF_SHLDRS_EQ(ANN_R,1/1/2017,12/31/2017)&lt;/Q&gt;&lt;R&gt;1&lt;/R&gt;&lt;C&gt;1&lt;/C&gt;&lt;D xsi:type="xsd:double"&gt;629&lt;/D&gt;&lt;/FQL&gt;&lt;FQL&gt;&lt;Q&gt;US4943681035^FF_SHLDRS_EQ(ANN_R,1/1/2018,12/31/2018)&lt;/Q&gt;&lt;R&gt;1&lt;/R&gt;&lt;C&gt;1&lt;/C&gt;&lt;D xsi:type="xsd:double"&gt;-287&lt;/D&gt;&lt;/FQL&gt;&lt;FQL&gt;&lt;Q&gt;US4943681035^FF_SHLDRS_EQ(ANN_R,1/1/2019,12/31/2019)&lt;/Q&gt;&lt;R&gt;1&lt;/R&gt;&lt;C&gt;1&lt;/C&gt;&lt;D xsi:type="xsd:double"&gt;-33&lt;/D&gt;&lt;/FQL&gt;&lt;FQL&gt;&lt;Q&gt;US4943681035^FF_SHLDRS_EQ(ANN_R,1/1/2020,12/31/2020)&lt;/Q&gt;&lt;R&gt;1&lt;/R&gt;&lt;C&gt;1&lt;/C&gt;&lt;D xsi:type="xsd:double"&gt;626&lt;/D&gt;&lt;/FQL&gt;&lt;FQL&gt;&lt;Q&gt;US4943681035^FF_ASSETS(ANN_R,1/1/2016,12/31/2016)&lt;/Q&gt;&lt;R&gt;1&lt;/R&gt;&lt;C&gt;1&lt;/C&gt;&lt;D xsi:type="xsd:double"&gt;14602&lt;/D&gt;&lt;/FQL&gt;&lt;FQL&gt;&lt;Q&gt;US4943681035^FF_ASSETS(ANN_R,1/1/2017,12/31/2017)&lt;/Q&gt;&lt;R&gt;1&lt;/R&gt;&lt;C&gt;1&lt;/C&gt;&lt;D xsi:type="xsd:double"&gt;15151&lt;/D&gt;&lt;/FQL&gt;&lt;FQL&gt;&lt;Q&gt;US4943681035^FF_ASSETS(ANN_R,1/1/2018,12/31/2018)&lt;/Q&gt;&lt;R&gt;1&lt;/R&gt;&lt;C&gt;1&lt;/C&gt;&lt;D xsi:type="xsd:double"&gt;14518&lt;/D&gt;&lt;/FQL&gt;&lt;FQL&gt;&lt;Q&gt;US4943681035^FF_ASSETS(ANN_R,1/1/2019,12/31/2019)&lt;/Q&gt;&lt;R&gt;1&lt;/R&gt;&lt;C&gt;1&lt;/C&gt;&lt;D xsi:type="xsd:double"&gt;15283&lt;/D&gt;&lt;/FQL&gt;&lt;FQL&gt;&lt;Q&gt;US4943681035^FF_ASSETS(ANN_R,1/1/2020,12/31/2020)&lt;/Q&gt;&lt;R&gt;1&lt;/R&gt;&lt;C&gt;1&lt;/C&gt;&lt;D xsi:type="xsd:double"&gt;17523&lt;/D&gt;&lt;/FQL&gt;&lt;FQL&gt;&lt;Q&gt;US45168D1046^FF_MKT_VAL(ANN_R,1/1/2016,12/31/2016)&lt;/Q&gt;&lt;R&gt;1&lt;/R&gt;&lt;C&gt;1&lt;/C&gt;&lt;D xsi:type="xsd:double"&gt;10343.80035&lt;/D&gt;&lt;/FQL&gt;&lt;FQL&gt;&lt;Q&gt;US45168D1046^FF_MKT_VAL(ANN_R,1/1/2017,12/31/2017)&lt;/Q&gt;&lt;R&gt;1&lt;/R&gt;&lt;C&gt;1&lt;/C&gt;&lt;D xsi:type="xsd:double"&gt;13657.13454&lt;/D&gt;&lt;/FQL&gt;&lt;FQL&gt;&lt;Q&gt;US45168D1046^FF_MKT_VAL(ANN_R,1/1/2018,12/31/2018)&lt;/Q&gt;&lt;R&gt;1&lt;/R&gt;&lt;C&gt;1&lt;/C&gt;&lt;D xsi:type="xsd:double"&gt;16046.45724&lt;/D&gt;&lt;/FQL&gt;&lt;FQL&gt;&lt;Q&gt;US45168D1046^FF_MKT_VAL(ANN_R,1/1/2019,12/31/2019)&lt;/Q&gt;&lt;R&gt;1&lt;/R&gt;&lt;C&gt;1&lt;/C&gt;&lt;D xsi:type="xsd:double"&gt;22356.38382&lt;/D&gt;&lt;/FQL&gt;&lt;FQL&gt;&lt;Q&gt;US45168D1046^FF_MKT_VAL(ANN_R,1/1/2020,12/31/2020)&lt;/Q&gt;&lt;R&gt;1&lt;/R&gt;&lt;C&gt;1&lt;/C&gt;&lt;D xsi:type="xsd:double"&gt;42756.88032&lt;/D&gt;&lt;/FQL&gt;&lt;FQL&gt;&lt;Q&gt;US45168D1046^FF_SHLDRS_EQ(ANN_R,1/1/2016,12/31/2016)&lt;/Q&gt;&lt;R&gt;1&lt;/R&gt;&lt;C&gt;1&lt;/C&gt;&lt;D xsi:type="xsd:double"&gt;-108.352&lt;/D&gt;&lt;/FQL&gt;&lt;FQL&gt;&lt;Q&gt;US45168D1046^FF_SHLDRS_EQ(ANN_R,1/1/2017,12/31/2017)&lt;/Q&gt;&lt;R&gt;1&lt;/R&gt;&lt;C&gt;1&lt;/C&gt;&lt;D xsi:type="xsd:double"&gt;-54.106&lt;/D&gt;&lt;/FQL&gt;&lt;FQL&gt;&lt;Q&gt;US45168D1046^FF_SHLDRS_EQ(ANN_R,1/1/2018,12/31/2018)&lt;/Q&gt;&lt;R&gt;1&lt;/R&gt;&lt;C&gt;1&lt;/C&gt;&lt;D xsi:type="xsd:double"&gt;-9.513&lt;/D&gt;&lt;/FQL&gt;&lt;FQL&gt;&lt;Q&gt;US45168D1046^FF_SHLDRS_EQ(ANN_R,1/1/2019,12/31/2019)&lt;/Q&gt;&lt;R&gt;1&lt;/R&gt;&lt;C&gt;1&lt;/C&gt;&lt;D xsi:type="xsd:double"&gt;177.473&lt;/D&gt;&lt;/FQL&gt;&lt;FQL&gt;&lt;Q&gt;US45168D1046^FF_SHLDRS_EQ(ANN_R,1/1/2020,12/31/2020)&lt;/Q&gt;&lt;R&gt;1&lt;/R&gt;&lt;C&gt;1&lt;/C&gt;&lt;D xsi:type="xsd:double"&gt;632.088&lt;/D&gt;&lt;/FQL&gt;&lt;FQL&gt;&lt;Q&gt;US45168D1046^FF_ASSETS(ANN_R,1/1/2016,12/31/2016)&lt;/Q&gt;&lt;R&gt;1&lt;/R&gt;&lt;C&gt;1&lt;/C&gt;&lt;D xsi:type="xsd:double"&gt;1530.704&lt;/D&gt;&lt;/FQL&gt;&lt;FQL&gt;&lt;Q&gt;US45168D1046^FF_ASSETS(ANN_R,1/1/2017,12/31/2017)&lt;/Q&gt;&lt;R&gt;1&lt;/R&gt;&lt;C&gt;1&lt;/C&gt;&lt;D xsi:type="xsd:double"&gt;1713.416&lt;/D&gt;&lt;/FQL&gt;&lt;FQL&gt;&lt;Q&gt;US45168D1046^FF_ASSETS(ANN_R,1/1/2018,12/31/2018)&lt;/Q&gt;&lt;R&gt;1&lt;/R&gt;&lt;C&gt;1&lt;/C&gt;&lt;D xsi:type="xsd:double"&gt;1537.349&lt;/D&gt;&lt;/FQL&gt;&lt;FQL&gt;&lt;Q&gt;US45168D1046^FF_ASSETS(ANN_R,1/1/2019,12/31/2019)&lt;/Q&gt;&lt;R&gt;1&lt;/R&gt;&lt;C&gt;1&lt;/C&gt;&lt;D xsi:type="xsd:double"&gt;1832.475&lt;/D&gt;&lt;/FQL&gt;&lt;FQL&gt;&lt;Q&gt;US45168D1046^FF_ASSETS(ANN_R,1/1/2020,12/31/2020)&lt;/Q&gt;&lt;R&gt;1&lt;/R&gt;&lt;C&gt;1&lt;/C&gt;&lt;D xsi:type="xsd:double"&gt;2294.561&lt;/D&gt;&lt;/FQL&gt;&lt;FQL&gt;&lt;Q&gt;US40434L1052^FF_MKT_VAL(ANN_R,1/1/2016,12/31/2016)&lt;/Q&gt;&lt;R&gt;1&lt;/R&gt;&lt;C&gt;1&lt;/C&gt;&lt;D xsi:type="xsd:double"&gt;24806.88&lt;/D&gt;&lt;/FQL&gt;&lt;FQL&gt;&lt;Q&gt;US40434L1052^FF_MKT_VAL(ANN_R,1/1/2017,12/31/2017)&lt;/Q&gt;&lt;R&gt;1&lt;/R&gt;&lt;C&gt;1&lt;/C&gt;&lt;D xsi:type="xsd:double"&gt;35557.5&lt;/D&gt;&lt;/FQL&gt;&lt;FQL&gt;&lt;Q&gt;US40434L1052^FF_MKT_VAL(ANN_R,1/1/2018,12/31/2018)&lt;/Q&gt;&lt;R&gt;1&lt;/R&gt;&lt;C&gt;1&lt;/C&gt;&lt;D xsi:type="xsd:double"&gt;37658.4&lt;/D&gt;&lt;/FQL&gt;&lt;FQL&gt;&lt;Q&gt;US40434L1052^FF_MKT_VAL(ANN_R,1/1/2019,12/31/2019)&lt;/Q&gt;&lt;R&gt;1&lt;/R&gt;&lt;C&gt;1&lt;/C&gt;&lt;D xsi:type="xsd:double"&gt;25325.46&lt;/D&gt;&lt;/FQL&gt;&lt;FQL&gt;&lt;Q&gt;US40434L1052^FF_MKT_VAL(ANN_R,1/1/2020,12/31/2020)&lt;/Q&gt;&lt;R&gt;1&lt;/R&gt;&lt;C&gt;1&lt;/C&gt;&lt;D xsi:type="xsd:double"&gt;23418.52892&lt;/D&gt;&lt;/FQL&gt;&lt;FQL&gt;&lt;Q&gt;US40434L1052^FF_SHLDRS_EQ(ANN_R,1/1/2016,12/31/2016)&lt;/Q&gt;&lt;R&gt;1&lt;/R&gt;&lt;C&gt;1&lt;/C&gt;&lt;D xsi:type="xsd:double"&gt;-3889&lt;/D&gt;&lt;/FQL&gt;&lt;FQL&gt;&lt;Q&gt;US40434L1052^FF_SHLDRS_EQ(ANN_R,1/1/2017,12/31/2017)&lt;/Q&gt;&lt;R&gt;1&lt;/R&gt;&lt;C&gt;1&lt;/C&gt;&lt;D xsi:type="xsd:double"&gt;-3408&lt;/D&gt;&lt;/FQL&gt;&lt;FQL&gt;&lt;Q&gt;US40434L1052^FF_SHLDRS_EQ(ANN_R,1/1/2018,12/31/2018)&lt;/Q&gt;&lt;R&gt;1&lt;/R&gt;&lt;C&gt;1&lt;/C&gt;&lt;D xsi:type="xsd:double"&gt;-639&lt;/D&gt;&lt;/FQL&gt;&lt;FQL&gt;&lt;Q&gt;US40434L1052^FF_SHLDRS_EQ(ANN_R,1/1/2019,12/31/2019)&lt;/Q&gt;&lt;R&gt;1&lt;/R&gt;&lt;C&gt;1&lt;/C&gt;&lt;D xsi:type="xsd:double"&gt;-1193&lt;/D&gt;&lt;/FQL&gt;&lt;FQL&gt;&lt;Q&gt;US40434L1052^FF_SHLDRS_EQ(ANN_R,1/1/2020,12/31/2020)&lt;/Q&gt;&lt;R&gt;1&lt;/R&gt;&lt;C&gt;1&lt;/C&gt;&lt;D xsi:type="xsd:double"&gt;-2228&lt;/D&gt;&lt;/FQL&gt;&lt;FQL&gt;&lt;Q&gt;US40434L1052^FF_ASSETS(ANN_R,1/1/2016,12/31/2016)&lt;/Q&gt;&lt;R&gt;1&lt;/R&gt;&lt;C&gt;1&lt;/C&gt;&lt;D xsi:type="xsd:double"&gt;28987&lt;/D&gt;&lt;/FQL&gt;&lt;FQL&gt;&lt;Q&gt;US40434L1052^FF_ASSETS(ANN_R,1/1/2017,12/31/2017)&lt;/Q&gt;&lt;R&gt;1&lt;/R&gt;&lt;C&gt;1&lt;/C&gt;&lt;D xsi:type="xsd:double"&gt;32913&lt;/D&gt;&lt;/FQL&gt;&lt;FQL&gt;&lt;Q&gt;US40434L1052^FF_ASSETS(ANN_R,1/1/2018,12/31/2018)&lt;/Q&gt;&lt;R&gt;1&lt;/R&gt;&lt;C&gt;1&lt;/C&gt;&lt;D xsi:type="xsd:double"&gt;34622&lt;/D&gt;&lt;/FQL&gt;&lt;FQL&gt;&lt;Q&gt;US40434L1052^FF_ASSETS(ANN_R,1/1/2019,12/31/2019)&lt;/Q&gt;&lt;R&gt;1&lt;/R&gt;&lt;C&gt;1&lt;/C&gt;&lt;D xsi:type="xsd:double"&gt;33467&lt;/D&gt;&lt;/FQL&gt;&lt;FQL&gt;&lt;Q&gt;US40434L1052^FF_ASSETS(ANN_R,1/1/2020,12/31/2020)&lt;/Q&gt;&lt;R&gt;1&lt;/R&gt;&lt;C&gt;1&lt;/C&gt;&lt;D xsi:type="xsd:double"&gt;34681&lt;/D&gt;&lt;/FQL&gt;&lt;FQL&gt;&lt;Q&gt;US2855121099^FF_MKT_VAL(ANN_R,1/1/2016,12/31/2016)&lt;/Q&gt;&lt;R&gt;1&lt;/R&gt;&lt;C&gt;1&lt;/C&gt;&lt;D xsi:type="xsd:double"&gt;19872.79822&lt;/D&gt;&lt;/FQL&gt;&lt;FQL&gt;&lt;Q&gt;US2855121099^FF_MKT_VAL(ANN_R,1/1/2017,12/31/2017)&lt;/Q&gt;&lt;R&gt;1&lt;/R&gt;&lt;C&gt;1&lt;/C&gt;&lt;D xsi:type="xsd:double"&gt;27605.01384&lt;/D&gt;&lt;/FQL&gt;&lt;FQL&gt;&lt;Q&gt;US2855121099^FF_MKT_VAL(ANN_R,1/1/2018,12/31/2018)&lt;/Q&gt;&lt;R&gt;1&lt;/R&gt;&lt;C&gt;1&lt;/C&gt;&lt;D xsi:type="xsd:double"&gt;37099.44&lt;/D&gt;&lt;/FQL&gt;&lt;FQL&gt;&lt;Q&gt;US2855121099^FF_MKT_VAL(ANN_R,1/1/2019,12/31/2019)&lt;/Q&gt;&lt;R&gt;1&lt;/R&gt;&lt;C&gt;1&lt;/C&gt;&lt;D xsi:type="xsd:double"&gt;30285.74&lt;/D&gt;&lt;/FQL&gt;&lt;FQL&gt;&lt;Q&gt;US2855121099^FF_MKT_VAL(ANN_R,1/1/2020,12/31/2020)&lt;/Q&gt;&lt;R&gt;1&lt;/R&gt;&lt;C&gt;1&lt;/C&gt;&lt;D xsi:type="xsd:double"&gt;28848.96&lt;/D&gt;&lt;/FQL&gt;&lt;FQL&gt;&lt;Q&gt;US2855121099^FF_SHLDRS_EQ(ANN_R,1/1/2016,12/31/2016)&lt;/Q&gt;&lt;R&gt;1&lt;/R&gt;&lt;C&gt;1&lt;/C&gt;&lt;D xsi:type="xsd:double"&gt;3396&lt;/D&gt;&lt;/FQL&gt;&lt;FQL&gt;&lt;Q&gt;US2855121099^FF_SHLDRS_EQ(ANN_R,1/1/2017,12/31/2017)&lt;/Q&gt;&lt;R&gt;1&lt;/R&gt;&lt;C&gt;1&lt;/C&gt;&lt;D xsi:type="xsd:double"&gt;4060&lt;/D&gt;&lt;/FQL&gt;&lt;FQL&gt;&lt;Q&gt;US2855121099^FF_SHLDRS_EQ(ANN_R,1/1/2018,12/31/2018)&lt;/Q&gt;&lt;R&gt;1&lt;/R&gt;&lt;C&gt;1&lt;/C&gt;&lt;D xsi:type="xsd:double"&gt;4595&lt;/D&gt;&lt;/FQL&gt;&lt;FQL&gt;&lt;Q&gt;US2855121099^FF_SHLDRS_EQ(ANN_R,1/1/2019,12/31/2019)&lt;/Q&gt;&lt;R&gt;1&lt;/R&gt;&lt;C&gt;1&lt;/C&gt;&lt;D xsi:type="xsd:double"&gt;5331&lt;/D&gt;&lt;/FQL&gt;&lt;FQL&gt;&lt;Q&gt;US2855121099^FF_SHLDRS_EQ(ANN_R,1/1/2020,12/31/2020)&lt;/Q&gt;&lt;R&gt;1&lt;/R&gt;&lt;C&gt;1&lt;/C&gt;&lt;D xsi:type="xsd:double"&gt;7461&lt;/D&gt;&lt;/FQL&gt;&lt;FQL&gt;&lt;Q&gt;US2855121099^FF_ASSETS(ANN_R,1/1/2016,12/31/2016)&lt;/Q&gt;&lt;R&gt;1&lt;/R&gt;&lt;C&gt;1&lt;/C&gt;&lt;D xsi:type="xsd:double"&gt;7050&lt;/D&gt;&lt;/FQL&gt;&lt;FQL&gt;&lt;Q&gt;US2855121099^FF_ASSETS(ANN_R,1/1/2017,12/31/2017)&lt;/Q&gt;&lt;R&gt;1&lt;/R&gt;&lt;C&gt;1&lt;/C&gt;&lt;D xsi:type="xsd:double"&gt;7718&lt;/D&gt;&lt;/FQL&gt;&lt;FQL&gt;&lt;Q&gt;US2855121099^FF_ASSETS(ANN_R,1/1/2018,12/31/2018)&lt;/Q&gt;&lt;R&gt;1&lt;/R&gt;&lt;C&gt;1&lt;/C&gt;&lt;D xsi:type="xsd:double"&gt;8584&lt;/D&gt;&lt;/FQL&gt;&lt;FQL&gt;&lt;Q&gt;US2855121099^FF_ASSETS(ANN_R,1/1/2019,12/31/2019)&lt;/Q&gt;&lt;R&gt;1&lt;/R&gt;&lt;C&gt;1&lt;/C&gt;&lt;D xsi:type="xsd:double"&gt;8957&lt;/D&gt;&lt;/FQL&gt;&lt;FQL&gt;&lt;Q&gt;US2855121099^FF_ASSETS(ANN_R,1/1/2020,12/31/2020)&lt;/Q&gt;&lt;R&gt;1&lt;/R&gt;&lt;C&gt;1&lt;/C&gt;&lt;D xsi:type="xsd:double"&gt;11112&lt;/D&gt;&lt;/FQL&gt;&lt;FQL&gt;&lt;Q&gt;US21036P1084^FF_MKT_VAL(ANN_R,1/1/2016,12/31/2016)&lt;/Q&gt;&lt;R&gt;1&lt;/R&gt;&lt;C&gt;1&lt;/C&gt;&lt;D xsi:type="xsd:double"&gt;27878.889657673&lt;/D&gt;&lt;/FQL&gt;&lt;FQL&gt;&lt;Q&gt;US21036P1084^FF_MKT_VAL(ANN_R,1/1/2017,12/31/2017)&lt;/Q&gt;&lt;R&gt;1&lt;/R&gt;&lt;C&gt;1&lt;/C&gt;&lt;D xsi:type="xsd:double"&gt;30533.213866233&lt;/D&gt;&lt;/FQL&gt;&lt;FQL&gt;&lt;Q&gt;US21036P1084^FF_MKT_VAL(ANN_R,1/1/2018,12/31/2018)&lt;/Q&gt;&lt;R&gt;1&lt;/R&gt;&lt;C&gt;1&lt;/C&gt;&lt;D xsi:type="xsd:double"&gt;40720.056172844&lt;/D&gt;&lt;/FQL&gt;&lt;FQL&gt;&lt;Q&gt;US21036P1084^FF_MKT_VAL(ANN_R,1/1/2019,12/31/2019)&lt;/Q&gt;&lt;R&gt;1&lt;/R&gt;&lt;C&gt;1&lt;/C&gt;&lt;D xsi:type="xsd:double"&gt;31962.239520796&lt;/D&gt;&lt;/FQL&gt;&lt;FQL&gt;&lt;Q&gt;US21036P1084^FF_MKT_VAL(ANN_R,1/1/2020,12/31/2020)&lt;/Q&gt;&lt;R&gt;1&lt;/R&gt;&lt;C&gt;1&lt;/C&gt;&lt;D xsi:type="xsd:double"&gt;32836.857783132&lt;/D&gt;&lt;/FQL&gt;&lt;FQL&gt;&lt;Q&gt;US21036P1084^FF_SHLDRS_EQ(ANN_R,1/1/2016,12/31/2016)&lt;/Q&gt;&lt;R&gt;1&lt;/R&gt;&lt;C&gt;1&lt;/C&gt;&lt;D xsi:type="xsd:double"&gt;6559.6&lt;/D&gt;&lt;/FQL&gt;&lt;FQL&gt;&lt;Q&gt;US21036P1084^FF_SHLDRS_EQ(ANN_R,1/1/2017,12/31/2017)&lt;/Q&gt;&lt;R&gt;1&lt;/R&gt;&lt;C&gt;1&lt;/C&gt;&lt;D xsi:type="xsd:double"&gt;6891.2&lt;/D&gt;&lt;/FQL&gt;&lt;FQL&gt;&lt;Q&gt;US21036P1084^FF_SHLDRS_EQ(ANN_R,1/1/2018,12/31/2018)&lt;/Q&gt;&lt;R&gt;1&lt;/R&gt;&lt;C&gt;1&lt;/C&gt;&lt;D xsi:type="xsd:double"&gt;7975.1&lt;/D&gt;&lt;/FQL&gt;&lt;FQL&gt;&lt;Q&gt;US21036P1084^FF_SHLDRS_EQ(ANN_R,1/1/2019,12/31/2019)&lt;/Q&gt;&lt;R&gt;1&lt;/R&gt;&lt;C&gt;1&lt;/C&gt;&lt;D xsi:type="xsd:double"&gt;12551&lt;/D&gt;&lt;/FQL&gt;&lt;FQL&gt;&lt;Q&gt;US21036P1084^FF_SHLDRS_EQ(ANN_R,1/1/2020,12/31/2020)&lt;/Q&gt;&lt;R&gt;1&lt;/R&gt;&lt;C&gt;1&lt;/C&gt;&lt;D xsi:type="xsd:double"&gt;12131.8&lt;/D&gt;&lt;/FQL&gt;&lt;FQL&gt;&lt;Q&gt;US21036P1084^FF_ASSETS(ANN_R,1/1/2016,12/31/2016)&lt;/Q&gt;&lt;R&gt;1&lt;/R&gt;&lt;C&gt;1&lt;/C&gt;&lt;D xsi:type="xsd:double"&gt;16965&lt;/D&gt;&lt;/FQL&gt;&lt;FQL&gt;&lt;Q&gt;US21036P1084^FF_ASSETS(ANN_R,1/1/2017,12/31/2017)&lt;/Q&gt;&lt;R&gt;1&lt;/R&gt;&lt;C&gt;1&lt;/C&gt;&lt;D xsi:type="xsd:double"&gt;18602.4&lt;/D&gt;&lt;/FQL&gt;&lt;FQL&gt;&lt;Q&gt;US21036P1084^FF_ASSETS(ANN_R,1/1/2018,12/31/2018)&lt;/Q&gt;&lt;R&gt;1&lt;/R&gt;&lt;C&gt;1&lt;/C&gt;&lt;D xsi:type="xsd:double"&gt;20538.7&lt;/D&gt;&lt;/FQL&gt;&lt;FQL&gt;&lt;Q&gt;US21036P1084^FF_ASSETS(ANN_R,1/1/2019,12/31/2019)&lt;/Q&gt;&lt;R&gt;1&lt;/R&gt;&lt;C&gt;1&lt;/C&gt;&lt;D xsi:type="xsd:double"&gt;29231.5&lt;/D&gt;&lt;/FQL&gt;&lt;FQL&gt;&lt;Q&gt;US21036P1084^FF_ASSETS(ANN_R,1/1/2020,12/31/2020)&lt;/Q&gt;&lt;R&gt;1&lt;/R&gt;&lt;C&gt;1&lt;/C&gt;&lt;D xsi:type="xsd:double"&gt;27323.2&lt;/D&gt;&lt;/FQL&gt;&lt;FQL&gt;&lt;Q&gt;US2310211063^FF_MKT_VAL(ANN_R,1/1/2016,12/31/2016)&lt;/Q&gt;&lt;R&gt;1&lt;/R&gt;&lt;C&gt;1&lt;/C&gt;&lt;D xsi:type="xsd:double"&gt;22987.894&lt;/D&gt;&lt;/FQL&gt;&lt;FQL&gt;&lt;Q&gt;US2310211063^FF_MKT_VAL(ANN_R,1/1/2017,12/31/2017)&lt;/Q&gt;&lt;R&gt;1&lt;/R&gt;&lt;C&gt;1&lt;/C&gt;&lt;D xsi:type="xsd:double"&gt;29269.248&lt;/D&gt;&lt;/FQL&gt;&lt;FQL&gt;&lt;Q&gt;US2310211063^FF_MKT_VAL(ANN_R,1/1/2018,12/31/2018)&lt;/Q&gt;&lt;R&gt;1&lt;/R&gt;&lt;C&gt;1&lt;/C&gt;&lt;D xsi:type="xsd:double"&gt;21115.12&lt;/D&gt;&lt;/FQL&gt;&lt;FQL&gt;&lt;Q&gt;US2310211063^FF_MKT_VAL(ANN_R,1/1/2019,12/31/2019)&lt;/Q&gt;&lt;R&gt;1&lt;/R&gt;&lt;C&gt;1&lt;/C&gt;&lt;D xsi:type="xsd:double"&gt;26969.272&lt;/D&gt;&lt;/FQL&gt;&lt;FQL&gt;&lt;Q&gt;US2310211063^FF_MKT_VAL(ANN_R,1/1/2020,12/31/2020)&lt;/Q&gt;&lt;R&gt;1&lt;/R&gt;&lt;C&gt;1&lt;/C&gt;&lt;D xsi:type="xsd:double"&gt;33519.96&lt;/D&gt;&lt;/FQL&gt;&lt;FQL&gt;&lt;Q&gt;US2310211063^FF_SHLDRS_EQ(ANN_R,1/1/2016,12/31/2016)&lt;/Q&gt;&lt;R&gt;1&lt;/R&gt;&lt;C&gt;1&lt;/C&gt;&lt;D xsi:type="xsd:double"&gt;6875&lt;/D&gt;&lt;/FQL&gt;&lt;FQL&gt;&lt;Q&gt;US2310211063^FF_SHLDRS_EQ(ANN_R,1/1/2017,12/31/2017)&lt;/Q&gt;&lt;R&gt;1&lt;/R&gt;&lt;C&gt;1&lt;/C&gt;&lt;D xsi:type="xsd:double"&gt;7259&lt;/D&gt;&lt;/FQL&gt;&lt;FQL&gt;&lt;Q&gt;US2310211063^FF_SHLDRS_EQ(ANN_R,1/1/2018,12/31/2018)&lt;/Q&gt;&lt;R&gt;1&lt;/R&gt;&lt;C&gt;1&lt;/C&gt;&lt;D xsi:type="xsd:double"&gt;7348&lt;/D&gt;&lt;/FQL&gt;&lt;FQL&gt;&lt;Q&gt;US2310211063^FF_SHLDRS_EQ(ANN_R,1/1/2019,12/31/2019)&lt;/Q&gt;&lt;R&gt;1&lt;/R&gt;&lt;C&gt;1&lt;/C&gt;&lt;D xsi:type="xsd:double"&gt;7507&lt;/D&gt;&lt;/FQL&gt;&lt;FQL&gt;&lt;Q&gt;US2310211063^FF_SHLDRS_EQ(ANN_R,1/1/2020,12/31/2020)&lt;/Q&gt;&lt;R&gt;1&lt;/R&gt;&lt;C&gt;1&lt;/C&gt;&lt;D xsi:type="xsd:double"&gt;8062&lt;/D&gt;&lt;/FQL&gt;&lt;FQL&gt;&lt;Q&gt;US2310211063^FF_ASSETS(ANN_R,1/1/2016,12/31/2016)&lt;/Q&gt;&lt;R&gt;1&lt;/R&gt;&lt;C&gt;1&lt;/C&gt;&lt;D xsi:type="xsd:double"&gt;15011&lt;/D&gt;&lt;/FQL&gt;&lt;FQL&gt;&lt;Q&gt;US2310211063^FF_ASSETS(ANN_R,1/1/2017,12/31/2017)&lt;/Q&gt;&lt;R&gt;1&lt;/R&gt;&lt;C&gt;1&lt;/C&gt;&lt;D xsi:type="xsd:double"&gt;18075&lt;/D&gt;&lt;/FQL&gt;&lt;FQL&gt;&lt;Q&gt;US2310211063^FF_ASSETS(ANN_R,1/1/2018,12/31/2018)&lt;/Q&gt;&lt;R&gt;1&lt;/R&gt;&lt;C&gt;1&lt;/C&gt;&lt;D xsi:type="xsd:double"&gt;19062&lt;/D&gt;&lt;/FQL&gt;&lt;FQL&gt;&lt;Q&gt;US2310211063^FF_ASSETS(ANN_R,1/1/2019,12/31/2019)&lt;/Q&gt;&lt;R&gt;1&lt;/R&gt;&lt;C&gt;1&lt;/C&gt;&lt;D xsi:type="xsd:double"&gt;19737&lt;/D&gt;&lt;/FQL&gt;&lt;FQL&gt;&lt;Q&gt;US2310211063^FF_ASSETS(ANN_R,1/1/2020,12/31/2020)&lt;/Q&gt;&lt;R&gt;1&lt;/R&gt;&lt;C&gt;1&lt;/C&gt;&lt;D xsi:type="xsd:double"&gt;22624&lt;/D&gt;&lt;/FQL&gt;&lt;FQL&gt;&lt;Q&gt;US77543R1023^FF_MKT_VAL(ANN_R,1/1/2016,12/31/2016)&lt;/Q&gt;&lt;R&gt;0&lt;/R&gt;&lt;C&gt;0&lt;/C&gt;&lt;/FQL&gt;&lt;FQL&gt;&lt;Q&gt;US77543R1023^FF_MKT_VAL(ANN_R,1/1/2017,12/31/2017)&lt;/Q&gt;&lt;R&gt;1&lt;/R&gt;&lt;C&gt;1&lt;/C&gt;&lt;D xsi:type="xsd:double"&gt;5134.34946&lt;/D&gt;&lt;/FQL&gt;&lt;FQL&gt;&lt;Q&gt;US77543R1023^FF_MKT_VAL(ANN_R,1/1/2018,12/31/2018)&lt;/Q&gt;&lt;R&gt;1&lt;/R&gt;&lt;C&gt;1&lt;/C&gt;&lt;D xsi:type="xsd:double"&gt;3363.3528&lt;/D&gt;&lt;/FQL&gt;&lt;FQL&gt;&lt;Q&gt;US77543R1023^FF_MKT_VAL(ANN_R,1/1/2019,12/31/2019)&lt;/Q&gt;&lt;R&gt;1&lt;/R&gt;&lt;C&gt;1&lt;/C&gt;&lt;D xsi:type="xsd:double"&gt;16054.2083&lt;/D&gt;&lt;/FQL&gt;&lt;FQL&gt;&lt;Q&gt;US77543R1023^FF_MKT_VAL(ANN_R,1/1/2020,12/31/2020)&lt;/Q&gt;&lt;R&gt;1&lt;/R&gt;&lt;C&gt;1&lt;/C&gt;&lt;D xsi:type="xsd:double"&gt;42499.88808&lt;/D&gt;&lt;/FQL&gt;&lt;FQL&gt;&lt;Q&gt;US77543R1023^FF_SHLDRS_EQ(ANN_R,1/1/2016,12/31/2016)&lt;/Q&gt;&lt;R&gt;1&lt;/R&gt;&lt;C&gt;1&lt;/C&gt;&lt;D xsi:type="xsd:double"&gt;19.356&lt;/D&gt;&lt;/FQL&gt;&lt;FQL&gt;&lt;Q&gt;US77543R1023^FF_SHLDRS_EQ(ANN_R,1/1/2017,12/31/2017)&lt;/Q&gt;&lt;R&gt;1&lt;/R&gt;&lt;C&gt;1&lt;/C&gt;&lt;D xsi:type="xsd:double"&gt;152.279&lt;/D&gt;&lt;/FQL&gt;&lt;FQL&gt;&lt;Q&gt;US77543R1023^FF_SHLDRS_EQ(ANN_R,1/1/2018,12/31/2018)&lt;/Q&gt;&lt;R&gt;1&lt;/R&gt;&lt;C&gt;1&lt;/C&gt;&lt;D xsi:type="xsd:double"&gt;244.651&lt;/D&gt;&lt;/FQL&gt;&lt;FQL&gt;&lt;Q&gt;US77543R1023^FF_SHLDRS_EQ(ANN_R,1/1/2019,12/31/2019)&lt;/Q&gt;&lt;R&gt;1&lt;/R&gt;&lt;C&gt;1&lt;/C&gt;&lt;D xsi:type="xsd:double"&gt;698.426&lt;/D&gt;&lt;/FQL&gt;&lt;FQL&gt;&lt;Q&gt;US77543R1023^FF_SHLDRS_EQ(ANN_R,1/1/2020,12/31/2020)&lt;/Q&gt;&lt;R&gt;1&lt;/R&gt;&lt;C&gt;1&lt;/C&gt;&lt;D xsi:type="xsd:double"&gt;1328.015&lt;/D&gt;&lt;/FQL&gt;&lt;FQL&gt;&lt;Q&gt;US77543R1023^FF_ASSETS(ANN_R,1/1/2016,12/31/2016)&lt;/Q&gt;&lt;R&gt;1&lt;/R&gt;&lt;C&gt;1&lt;/C&gt;&lt;D xsi:type="xsd:double"&gt;179.078&lt;/D&gt;&lt;/FQL&gt;&lt;FQL&gt;&lt;Q&gt;US77543R1023^FF_ASSETS(ANN_R,1/1/2017,12/31/2017)&lt;/Q&gt;&lt;R&gt;1&lt;/R&gt;&lt;C&gt;1&lt;/C&gt;&lt;D xsi:type="xsd:double"&gt;371.897&lt;/D&gt;&lt;/FQL&gt;&lt;FQL&gt;&lt;Q&gt;US77543R1023^FF_ASSETS(ANN_R,1/1/2018,12/31/2018)&lt;/Q&gt;&lt;R&gt;1&lt;/R&gt;&lt;C&gt;1&lt;/C&gt;&lt;D xsi:type="xsd:double"&gt;464.997&lt;/D&gt;&lt;/FQL&gt;&lt;FQL&gt;&lt;Q&gt;US77543R1023^FF_ASSETS(ANN_R,1/1/2019,12/31/2019)&lt;/Q&gt;&lt;R&gt;1&lt;/R&gt;&lt;C&gt;1&lt;/C&gt;&lt;D xsi:type="xsd:double"&gt;1470.234&lt;/D&gt;&lt;/FQL&gt;&lt;FQL&gt;&lt;Q&gt;US77543R1023^FF_ASSETS(ANN_R,1/1/2020,12/31/2020)&lt;/Q&gt;&lt;R&gt;1&lt;/R&gt;&lt;C&gt;1&lt;/C&gt;&lt;D xsi:type="xsd:double"&gt;2270.542&lt;/D&gt;&lt;/FQL&gt;&lt;FQL&gt;&lt;Q&gt;US0010551028^FF_MKT_VAL(ANN_R,1/1/2016,12/31/2016)&lt;/Q&gt;&lt;R&gt;1&lt;/R&gt;&lt;C&gt;1&lt;/C&gt;&lt;D xsi:type="xsd:double"&gt;28244.376&lt;/D&gt;&lt;/FQL&gt;&lt;FQL&gt;&lt;Q&gt;US0010551028^FF_MKT_VAL(ANN_R,1/1/2017,12/31/2017)&lt;/Q&gt;&lt;R&gt;1&lt;/R&gt;&lt;C&gt;1&lt;/C&gt;&lt;D xsi:type="xsd:double"&gt;34274.1399&lt;/D&gt;&lt;/FQL&gt;&lt;FQL&gt;&lt;Q&gt;US0010551028^FF_MKT_VAL(ANN_R,1/1/2018,12/31/2018)&lt;/Q&gt;&lt;R&gt;1&lt;/R&gt;&lt;C&gt;1&lt;/C&gt;&lt;D xsi:type="xsd:double"&gt;34410.83016&lt;/D&gt;&lt;/FQL&gt;&lt;FQL&gt;&lt;Q&gt;US0010551028^FF_MKT_VAL(ANN_R,1/1/2019,12/31/2019)&lt;/Q&gt;&lt;R&gt;1&lt;/R&gt;&lt;C&gt;1&lt;/C&gt;&lt;D xsi:type="xsd:double"&gt;38447.3497&lt;/D&gt;&lt;/FQL&gt;&lt;FQL&gt;&lt;Q&gt;US0010551028^FF_MKT_VAL(ANN_R,1/1/2020,12/31/2020)&lt;/Q&gt;&lt;R&gt;1&lt;/R&gt;&lt;C&gt;1&lt;/C&gt;&lt;D xsi:type="xsd:double"&gt;30793.42938&lt;/D&gt;&lt;/FQL&gt;&lt;FQL&gt;&lt;Q&gt;US0010551028^FF_SHLDRS_EQ(ANN_R,1/1/2016,12/31/2016)&lt;/Q&gt;&lt;R&gt;1&lt;/R&gt;&lt;C&gt;1&lt;/C&gt;&lt;D xsi:type="xsd:double"&gt;20482&lt;/D&gt;&lt;/FQL&gt;&lt;FQL&gt;&lt;Q&gt;US0010551028^FF_SHLDRS_EQ(ANN_R,1/1/2017,12/31/2017)&lt;/Q&gt;&lt;R&gt;1&lt;/R&gt;&lt;C&gt;1&lt;/C&gt;&lt;D xsi:type="xsd:double"&gt;24598&lt;/D&gt;&lt;/FQL&gt;&lt;FQL&gt;&lt;Q&gt;US0010551028^FF_SHLDRS_EQ(ANN_R,1/1/2018,12/31/2018)&lt;/Q&gt;&lt;R&gt;1&lt;/R&gt;&lt;C&gt;1&lt;/C&gt;&lt;D xsi:type="xsd:double"&gt;23462&lt;/D&gt;&lt;/FQL&gt;&lt;FQL&gt;&lt;Q&gt;US0010551028^FF_SHLDRS_EQ(ANN_R,1/1/2019,12/31/2019)&lt;/Q&gt;&lt;R&gt;1&lt;/R&gt;&lt;C&gt;1&lt;/C&gt;&lt;D xsi:type="xsd:double"&gt;28959&lt;/D&gt;&lt;/FQL&gt;&lt;FQL&gt;&lt;Q&gt;US0010551028^FF_SHLDRS_EQ(ANN_R,1/1/2020,12/31/2020)&lt;/Q&gt;&lt;R&gt;1&lt;/R&gt;&lt;C&gt;1&lt;/C&gt;&lt;D xsi:type="xsd:double"&gt;33559&lt;/D&gt;&lt;/FQL&gt;&lt;FQL&gt;&lt;Q&gt;US0010551028^FF_ASSETS(ANN_R,1/1/2016,12/31/2016)&lt;/Q&gt;&lt;R&gt;1&lt;/R&gt;&lt;C&gt;1&lt;/C&gt;&lt;D xsi:type="xsd:double"&gt;130797&lt;/D&gt;&lt;/FQL&gt;&lt;FQL&gt;&lt;Q&gt;US0010551028^FF_ASSETS(ANN_R,1/1/2017,12/31/2017)&lt;/Q&gt;&lt;R&gt;1&lt;/R&gt;&lt;C&gt;1&lt;/C&gt;&lt;D xsi:type="xsd:double"&gt;141568&lt;/D&gt;&lt;/FQL&gt;&lt;FQL&gt;&lt;Q&gt;US0010551028^FF_ASSETS(ANN_R,1/1/2018,12/31/2018)&lt;/Q&gt;&lt;R&gt;1&lt;/R&gt;&lt;C&gt;1&lt;/C&gt;&lt;D xsi:type="xsd:double"&gt;144656&lt;/D&gt;&lt;/FQL&gt;&lt;FQL&gt;&lt;Q&gt;US0010551028^FF_ASSETS(ANN_R,1/1/2019,12/31/2019)&lt;/Q&gt;&lt;R&gt;1&lt;/R&gt;&lt;C&gt;1&lt;/C&gt;&lt;D xsi:type="xsd:double"&gt;157955&lt;/D&gt;&lt;/FQL&gt;&lt;FQL&gt;&lt;Q&gt;US0010551028^FF_ASSETS(ANN_R,1/1/2020,12/31/2020)&lt;/Q&gt;&lt;R&gt;1&lt;/R&gt;&lt;C&gt;1&lt;/C&gt;&lt;D xsi:type="xsd:double"&gt;172296&lt;/D&gt;&lt;/FQL&gt;&lt;FQL&gt;&lt;Q&gt;US98956P1021^FF_MKT_VAL(ANN_R,1/1/2016,12/31/2016)&lt;/Q&gt;&lt;R&gt;1&lt;/R&gt;&lt;C&gt;1&lt;/C&gt;&lt;D xsi:type="xsd:double"&gt;20701.92&lt;/D&gt;&lt;/FQL&gt;&lt;FQL&gt;&lt;Q&gt;US98956P1021^FF_MKT_VAL(ANN_R,1/1/2017,12/31/2017)&lt;/Q&gt;&lt;R&gt;1&lt;/R&gt;&lt;C&gt;1&lt;/C&gt;&lt;D xsi:type="xsd:double"&gt;24447.742&lt;/D&gt;&lt;/FQL&gt;&lt;FQL&gt;&lt;Q&gt;US98956P1021^FF_MKT_VAL(ANN_R,1/1/2018,12/31/2018)&lt;/Q&gt;&lt;R&gt;1&lt;/R&gt;&lt;C&gt;1&lt;/C&gt;&lt;D xsi:type="xsd:double"&gt;21158.88&lt;/D&gt;&lt;/FQL&gt;&lt;FQL&gt;&lt;Q&gt;US98956P1021^FF_MKT_VAL(ANN_R,1/1/2019,12/31/2019)&lt;/Q&gt;&lt;R&gt;1&lt;/R&gt;&lt;C&gt;1&lt;/C&gt;&lt;D xsi:type="xsd:double"&gt;30834.08&lt;/D&gt;&lt;/FQL&gt;&lt;FQL&gt;&lt;Q&gt;US98956P1021^FF_MKT_VAL(ANN_R,1/1/2020,12/31/2020)&lt;/Q&gt;&lt;R&gt;1&lt;/R&gt;&lt;C&gt;1&lt;/C&gt;&lt;D xsi:type="xsd:double"&gt;31989.084&lt;/D&gt;&lt;/FQL&gt;&lt;FQL&gt;&lt;Q&gt;US98956P1021^FF_SHLDRS_EQ(ANN_R,1/1/2016,12/31/2016)&lt;/Q&gt;&lt;R&gt;1&lt;/R&gt;&lt;C&gt;1&lt;/C&gt;&lt;D xsi:type="xsd:double"&gt;9668.9&lt;/D&gt;&lt;/FQL&gt;&lt;FQL&gt;&lt;Q&gt;US98956P1021^FF_SHLDRS_EQ(ANN_R,1/1/2017,12/31/2017)&lt;/Q&gt;&lt;R&gt;1&lt;/R&gt;&lt;C&gt;1&lt;/C&gt;&lt;D xsi:type="xsd:double"&gt;11735.8&lt;/D&gt;&lt;/FQL&gt;&lt;FQL&gt;&lt;Q&gt;US98956P1021^FF_SHLDRS_EQ(ANN_R,1/1/2018,12/31/2018)&lt;/Q&gt;&lt;R&gt;1&lt;/R&gt;&lt;C&gt;1&lt;/C&gt;&lt;D xsi:type="xsd:double"&gt;11271.3&lt;/D&gt;&lt;/FQL&gt;&lt;FQL&gt;&lt;Q&gt;US98956P1021^FF_SHLDRS_EQ(ANN_R,1/1/2019,12/31/2019)&lt;/Q&gt;&lt;R&gt;1&lt;/R&gt;&lt;C&gt;1&lt;/C&gt;&lt;D xsi:type="xsd:double"&gt;12388.1&lt;/D&gt;&lt;/FQL&gt;&lt;FQL&gt;&lt;Q&gt;US98956P1021^FF_SHLDRS_EQ(ANN_R,1/1/2020,12/31/2020)&lt;/Q&gt;&lt;R&gt;1&lt;/R&gt;&lt;C&gt;1&lt;/C&gt;&lt;D xsi:type="xsd:double"&gt;12194.2&lt;/D&gt;&lt;/FQL&gt;&lt;FQL&gt;&lt;Q&gt;US98956P1021^FF_ASSETS(ANN_R,1/1/2016,12/31/2016)&lt;/Q&gt;&lt;R&gt;1&lt;/R&gt;&lt;C&gt;1&lt;/C&gt;&lt;D xsi:type="xsd:double"&gt;26684.4&lt;/D&gt;&lt;/FQL&gt;&lt;FQL&gt;&lt;Q&gt;US98956P1021^FF_ASSETS(ANN_R,1/1/2017,12/31/2017)&lt;/Q&gt;&lt;R&gt;1&lt;/R&gt;&lt;C&gt;1&lt;/C&gt;&lt;D xsi:type="xsd:double"&gt;26014&lt;/D&gt;&lt;/FQL&gt;&lt;FQL&gt;&lt;Q&gt;US98956P1021^FF_ASSETS(ANN_R,1/1/2018,12/31/2018)&lt;/Q&gt;&lt;R&gt;1&lt;/R&gt;&lt;C&gt;1&lt;/C&gt;&lt;D xsi:type="xsd:double"&gt;24126.8&lt;/D&gt;&lt;/FQL&gt;&lt;FQL&gt;&lt;Q&gt;US98956P1021^FF_ASSETS(ANN_R,1/1/2019,12/31/2019)&lt;/Q&gt;&lt;R&gt;1&lt;/R&gt;&lt;C&gt;1&lt;/C&gt;&lt;D xsi:type="xsd:double"&gt;24638.7&lt;/D&gt;&lt;/FQL&gt;&lt;FQL&gt;&lt;Q&gt;US98956P1021^FF_ASSETS(ANN_R,1/1/2020,12/31/2020)&lt;/Q&gt;&lt;R&gt;1&lt;/R&gt;&lt;C&gt;1&lt;/C&gt;&lt;D xsi:type="xsd:double"&gt;24417.7&lt;/D&gt;&lt;/FQL&gt;&lt;FQL&gt;&lt;Q&gt;US8936411003^FF_MKT_VAL(ANN_R,1/1/2016,12/31/2016)&lt;/Q&gt;&lt;R&gt;1&lt;/R&gt;&lt;C&gt;1&lt;/C&gt;&lt;D xsi:type="xsd:double"&gt;15420.13771584&lt;/D&gt;&lt;/FQL&gt;&lt;FQL&gt;&lt;Q&gt;US8936411003^FF_MKT_VAL(ANN_R,1/1/2017,12/31/2017)&lt;/Q&gt;&lt;R&gt;1&lt;/R&gt;&lt;C&gt;1&lt;/C&gt;&lt;D xsi:type="xsd:double"&gt;13277.0426538&lt;/D&gt;&lt;/FQL&gt;&lt;FQL&gt;&lt;Q&gt;US8936411003^FF_MKT_VAL(ANN_R,1/1/2018,12/31/2018)&lt;/Q&gt;&lt;R&gt;1&lt;/R&gt;&lt;C&gt;1&lt;/C&gt;&lt;D xsi:type="xsd:double"&gt;19633.002228&lt;/D&gt;&lt;/FQL&gt;&lt;FQL&gt;&lt;Q&gt;US8936411003^FF_MKT_VAL(ANN_R,1/1/2019,12/31/2019)&lt;/Q&gt;&lt;R&gt;1&lt;/R&gt;&lt;C&gt;1&lt;/C&gt;&lt;D xsi:type="xsd:double"&gt;27836.05172995&lt;/D&gt;&lt;/FQL&gt;&lt;FQL&gt;&lt;Q&gt;US8936411003^FF_MKT_VAL(ANN_R,1/1/2020,12/31/2020)&lt;/Q&gt;&lt;R&gt;1&lt;/R&gt;&lt;C&gt;1&lt;/C&gt;&lt;D xsi:type="xsd:double"&gt;25853.08560624&lt;/D&gt;&lt;/FQL&gt;&lt;FQL&gt;&lt;Q&gt;US8936411003^FF_SHLDRS_EQ(ANN_R,1/1/2016,12/31/2016)&lt;/Q&gt;&lt;R&gt;1&lt;/R&gt;&lt;C&gt;1&lt;/C&gt;&lt;D xsi:type="xsd:double"&gt;-651.49&lt;/D&gt;&lt;/FQL&gt;&lt;FQL&gt;&lt;Q&gt;US8936411003^FF_SHLDRS_EQ(ANN_R,1/1/2017,12/31/2017)&lt;/Q&gt;&lt;R&gt;1&lt;/R&gt;&lt;C&gt;1&lt;/C&gt;&lt;D xsi:type="xsd:double"&gt;-2951.204&lt;/D&gt;&lt;/FQL&gt;&lt;FQL&gt;&lt;Q&gt;US8936411003^FF_SHLDRS_EQ(ANN_R,1/1/2018,12/31/2018)&lt;/Q&gt;&lt;R&gt;1&lt;/R&gt;&lt;C&gt;1&lt;/C&gt;&lt;D xsi:type="xsd:double"&gt;-1808.471&lt;/D&gt;&lt;/FQL&gt;&lt;FQL&gt;&lt;Q&gt;US8936411003^FF_SHLDRS_EQ(ANN_R,1/1/2019,12/31/2019)&lt;/Q&gt;&lt;R&gt;1&lt;/R&gt;&lt;C&gt;1&lt;/C&gt;&lt;D xsi:type="xsd:double"&gt;-2894.905&lt;/D&gt;&lt;/FQL&gt;&lt;FQL&gt;&lt;Q&gt;US8936411003^FF_SHLDRS_EQ(ANN_R,1/1/2020,12/31/2020)&lt;/Q&gt;&lt;R&gt;1&lt;/R&gt;&lt;C&gt;1&lt;/C&gt;&lt;D xsi:type="xsd:double"&gt;-3972&lt;/D&gt;&lt;/FQL&gt;&lt;FQL&gt;&lt;Q&gt;US8936411003^FF_ASSETS(ANN_R,1/1/2016,12/31/2016)&lt;/Q&gt;&lt;R&gt;1&lt;/R&gt;&lt;C&gt;1&lt;/C&gt;&lt;D xsi:type="xsd:double"&gt;10726.277&lt;/D&gt;&lt;/FQL&gt;&lt;FQL&gt;&lt;Q&gt;US8936411003^FF_ASSETS(ANN_R,1/1/2017,12/31/2017)&lt;/Q&gt;&lt;R&gt;1&lt;/R&gt;&lt;C&gt;1&lt;/C&gt;&lt;D xsi:type="xsd:double"&gt;9975.661&lt;/D&gt;&lt;/FQL&gt;&lt;FQL&gt;&lt;Q&gt;US8936411003^FF_ASSETS(ANN_R,1/1/2018,12/31/2018)&lt;/Q&gt;&lt;R&gt;1&lt;/R&gt;&lt;C&gt;1&lt;/C&gt;&lt;D xsi:type="xsd:double"&gt;12197.467&lt;/D&gt;&lt;/FQL&gt;&lt;FQL&gt;&lt;Q&gt;US8936411003^FF_ASSETS(ANN_R,1/1/2019,12/31/2019)&lt;/Q&gt;&lt;R&gt;1&lt;/R&gt;&lt;C&gt;1&lt;/C&gt;&lt;D xsi:type="xsd:double"&gt;16254.731&lt;/D&gt;&lt;/FQL&gt;&lt;FQL&gt;&lt;Q&gt;US8936411003^FF_ASSETS(ANN_R,1/1/2020,12/31/2020)&lt;/Q&gt;&lt;R&gt;1&lt;/R&gt;&lt;C&gt;1&lt;/C&gt;&lt;D xsi:type="xsd:double"&gt;18395&lt;/D&gt;&lt;/FQL&gt;&lt;FQL&gt;&lt;Q&gt;US8545021011^FF_MKT_VAL(ANN_R,1/1/2016,12/31/2016)&lt;/Q&gt;&lt;R&gt;1&lt;/R&gt;&lt;C&gt;1&lt;/C&gt;&lt;D xsi:type="xsd:double"&gt;17497.07967723&lt;/D&gt;&lt;/FQL&gt;&lt;FQL&gt;&lt;Q&gt;US8545021011^FF_MKT_VAL(ANN_R,1/1/2017,12/31/2017)&lt;/Q&gt;&lt;R&gt;1&lt;/R&gt;&lt;C&gt;1&lt;/C&gt;&lt;D xsi:type="xsd:double"&gt;26138.71348039&lt;/D&gt;&lt;/FQL&gt;&lt;FQL&gt;&lt;Q&gt;US8545021011^FF_MKT_VAL(ANN_R,1/1/2018,12/31/2018)&lt;/Q&gt;&lt;R&gt;1&lt;/R&gt;&lt;C&gt;1&lt;/C&gt;&lt;D xsi:type="xsd:double"&gt;17979.2701335&lt;/D&gt;&lt;/FQL&gt;&lt;FQL&gt;&lt;Q&gt;US8545021011^FF_MKT_VAL(ANN_R,1/1/2019,12/31/2019)&lt;/Q&gt;&lt;R&gt;1&lt;/R&gt;&lt;C&gt;1&lt;/C&gt;&lt;D xsi:type="xsd:double"&gt;25466.7132531&lt;/D&gt;&lt;/FQL&gt;&lt;FQL&gt;&lt;Q&gt;US8545021011^FF_MKT_VAL(ANN_R,1/1/2020,12/31/2020)&lt;/Q&gt;&lt;R&gt;1&lt;/R&gt;&lt;C&gt;1&lt;/C&gt;&lt;D xsi:type="xsd:double"&gt;28703.92390272&lt;/D&gt;&lt;/FQL&gt;&lt;FQL&gt;&lt;Q&gt;US8545021011^FF_SHLDRS_EQ(ANN_R,1/1/2016,12/31/2016)&lt;/Q&gt;&lt;R&gt;1&lt;/R&gt;&lt;C&gt;1&lt;/C&gt;&lt;D xsi:type="xsd:double"&gt;6367&lt;/D&gt;&lt;/FQL&gt;&lt;FQL&gt;&lt;Q&gt;US8545021011^FF_SHLDRS_EQ(ANN_R,1/1/2017,12/31/2017)&lt;/Q&gt;&lt;R&gt;1&lt;/R&gt;&lt;C&gt;1&lt;/C&gt;&lt;D xsi:type="xsd:double"&gt;8302.2&lt;/D&gt;&lt;/FQL&gt;&lt;FQL&gt;&lt;Q&gt;US8545021011^FF_SHLDRS_EQ(ANN_R,1/1/2018,12/31/2018)&lt;/Q&gt;&lt;R&gt;1&lt;/R&gt;&lt;C&gt;1&lt;/C&gt;&lt;D xsi:type="xsd:double"&gt;7836.2&lt;/D&gt;&lt;/FQL&gt;&lt;FQL&gt;&lt;Q&gt;US8545021011^FF_SHLDRS_EQ(ANN_R,1/1/2019,12/31/2019)&lt;/Q&gt;&lt;R&gt;1&lt;/R&gt;&lt;C&gt;1&lt;/C&gt;&lt;D xsi:type="xsd:double"&gt;9136.3&lt;/D&gt;&lt;/FQL&gt;&lt;FQL&gt;&lt;Q&gt;US8545021011^FF_SHLDRS_EQ(ANN_R,1/1/2020,12/31/2020)&lt;/Q&gt;&lt;R&gt;1&lt;/R&gt;&lt;C&gt;1&lt;/C&gt;&lt;D xsi:type="xsd:double"&gt;11059.6&lt;/D&gt;&lt;/FQL&gt;&lt;FQL&gt;&lt;Q&gt;US8545021011^FF_ASSETS(ANN_R,1/1/2016,12/31/2016)&lt;/Q&gt;&lt;R&gt;1&lt;/R&gt;&lt;C&gt;1&lt;/C&gt;&lt;D xsi:type="xsd:double"&gt;15634.9&lt;/D&gt;&lt;/FQL&gt;&lt;FQL&gt;&lt;Q&gt;US8545021011^FF_ASSETS(ANN_R,1/1/2017,12/31/2017)&lt;/Q&gt;&lt;R&gt;1&lt;/R&gt;&lt;C&gt;1&lt;/C&gt;&lt;D xsi:type="xsd:double"&gt;19097.7&lt;/D&gt;&lt;/FQL&gt;&lt;FQL&gt;&lt;Q&gt;US8545021011^FF_ASSETS(ANN_R,1/1/2018,12/31/2018)&lt;/Q&gt;&lt;R&gt;1&lt;/R&gt;&lt;C&gt;1&lt;/C&gt;&lt;D xsi:type="xsd:double"&gt;19408&lt;/D&gt;&lt;/FQL&gt;&lt;FQL&gt;&lt;Q&gt;US8545021011^FF_ASSETS(ANN_R,1/1/2019,12/31/2019)&lt;/Q&gt;&lt;R&gt;1&lt;/R&gt;&lt;C&gt;1&lt;/C&gt;&lt;D xsi:type="xsd:double"&gt;20596.6&lt;/D&gt;&lt;/FQL&gt;&lt;FQL&gt;&lt;Q&gt;US8545021011^FF_ASSETS(ANN_R,1/1/2020,12/31/2020)&lt;/Q&gt;&lt;R&gt;1&lt;/R&gt;&lt;C&gt;1&lt;/C&gt;&lt;D xsi:type="xsd:double"&gt;23566.3&lt;/D&gt;&lt;/FQL&gt;&lt;FQL&gt;&lt;Q&gt;US6200763075^FF_MKT_VAL(ANN_R,1/1/2016,12/31/2016)&lt;/Q&gt;&lt;R&gt;1&lt;/R&gt;&lt;C&gt;1&lt;/C&gt;&lt;D xsi:type="xsd:double"&gt;13651.983&lt;/D&gt;&lt;/FQL&gt;&lt;FQL&gt;&lt;Q&gt;US6200763075^FF_MKT_VAL(ANN_R,1/1/2017,12/31/2017)&lt;/Q&gt;&lt;R&gt;1&lt;/R&gt;&lt;C&gt;1&lt;/C&gt;&lt;D xsi:type="xsd:double"&gt;14562.808&lt;/D&gt;&lt;/FQL&gt;&lt;FQL&gt;&lt;Q&gt;US6200763075^FF_MKT_VAL(ANN_R,1/1/2018,12/31/2018)&lt;/Q&gt;&lt;R&gt;1&lt;/R&gt;&lt;C&gt;1&lt;/C&gt;&lt;D xsi:type="xsd:double"&gt;18809.04&lt;/D&gt;&lt;/FQL&gt;&lt;FQL&gt;&lt;Q&gt;US6200763075^FF_MKT_VAL(ANN_R,1/1/2019,12/31/2019)&lt;/Q&gt;&lt;R&gt;1&lt;/R&gt;&lt;C&gt;1&lt;/C&gt;&lt;D xsi:type="xsd:double"&gt;27474.37&lt;/D&gt;&lt;/FQL&gt;&lt;FQL&gt;&lt;Q&gt;US6200763075^FF_MKT_VAL(ANN_R,1/1/2020,12/31/2020)&lt;/Q&gt;&lt;R&gt;1&lt;/R&gt;&lt;C&gt;1&lt;/C&gt;&lt;D xsi:type="xsd:double"&gt;28808.164&lt;/D&gt;&lt;/FQL&gt;&lt;FQL&gt;&lt;Q&gt;US6200763075^FF_SHLDRS_EQ(ANN_R,1/1/2016,12/31/2016)&lt;/Q&gt;&lt;R&gt;1&lt;/R&gt;&lt;C&gt;1&lt;/C&gt;&lt;D xsi:type="xsd:double"&gt;-964&lt;/D&gt;&lt;/FQL&gt;&lt;FQL&gt;&lt;Q&gt;US6200763075^FF_SHLDRS_EQ(ANN_R,1/1/2017,12/31/2017)&lt;/Q&gt;&lt;R&gt;1&lt;/R&gt;&lt;C&gt;1&lt;/C&gt;&lt;D xsi:type="xsd:double"&gt;-1742&lt;/D&gt;&lt;/FQL&gt;&lt;FQL&gt;&lt;Q&gt;US6200763075^FF_SHLDRS_EQ(ANN_R,1/1/2018,12/31/2018)&lt;/Q&gt;&lt;R&gt;1&lt;/R&gt;&lt;C&gt;1&lt;/C&gt;&lt;D xsi:type="xsd:double"&gt;-1293&lt;/D&gt;&lt;/FQL&gt;&lt;FQL&gt;&lt;Q&gt;US6200763075^FF_SHLDRS_EQ(ANN_R,1/1/2019,12/31/2019)&lt;/Q&gt;&lt;R&gt;1&lt;/R&gt;&lt;C&gt;1&lt;/C&gt;&lt;D xsi:type="xsd:double"&gt;-700&lt;/D&gt;&lt;/FQL&gt;&lt;FQL&gt;&lt;Q&gt;US6200763075^FF_SHLDRS_EQ(ANN_R,1/1/2020,12/31/2020)&lt;/Q&gt;&lt;R&gt;1&lt;/R&gt;&lt;C&gt;1&lt;/C&gt;&lt;D xsi:type="xsd:double"&gt;-558&lt;/D&gt;&lt;/FQL&gt;&lt;FQL&gt;&lt;Q&gt;US6200763075^FF_ASSETS(ANN_R,1/1/2016,12/31/2016)&lt;/Q&gt;&lt;R&gt;1&lt;/R&gt;&lt;C&gt;1&lt;/C&gt;&lt;D xsi:type="xsd:double"&gt;8463&lt;/D&gt;&lt;/FQL&gt;&lt;FQL&gt;&lt;Q&gt;US6200763075^FF_ASSETS(ANN_R,1/1/2017,12/31/2017)&lt;/Q&gt;&lt;R&gt;1&lt;/R&gt;&lt;C&gt;1&lt;/C&gt;&lt;D xsi:type="xsd:double"&gt;8208&lt;/D&gt;&lt;/FQL&gt;&lt;FQL&gt;&lt;Q&gt;US6200763075^FF_ASSETS(ANN_R,1/1/2018,12/31/2018)&lt;/Q&gt;&lt;R&gt;1&lt;/R&gt;&lt;C&gt;1&lt;/C&gt;&lt;D xsi:type="xsd:double"&gt;9409&lt;/D&gt;&lt;/FQL&gt;&lt;FQL&gt;&lt;Q&gt;US6200763075^FF_ASSETS(ANN_R,1/1/2019,12/31/2019)&lt;/Q&gt;&lt;R&gt;1&lt;/R&gt;&lt;C&gt;1&lt;/C&gt;&lt;D xsi:type="xsd:double"&gt;10642&lt;/D&gt;&lt;/FQL&gt;&lt;FQL&gt;&lt;Q&gt;US6200763075^FF_ASSETS(ANN_R,1/1/2020,12/31/2020)&lt;/Q&gt;&lt;R&gt;1&lt;/R&gt;&lt;C&gt;1&lt;/C&gt;&lt;D xsi:type="xsd:double"&gt;10876&lt;/D&gt;&lt;/FQL&gt;&lt;FQL&gt;&lt;Q&gt;US58155Q1031^FF_MKT_VAL(ANN_R,1/1/2016,12/31/2016)&lt;/Q&gt;&lt;R&gt;1&lt;/R&gt;&lt;C&gt;1&lt;/C&gt;&lt;D xsi:type="xsd:double"&gt;35381.25&lt;/D&gt;&lt;/FQL&gt;&lt;FQL&gt;&lt;Q&gt;US58155Q1031^FF_MKT_VAL(ANN_R,1/1/2017,12/31/2017)&lt;/Q&gt;&lt;R&gt;1&lt;/R&gt;&lt;C&gt;1&lt;/C&gt;&lt;D xsi:type="xsd:double"&gt;31282.86&lt;/D&gt;&lt;/FQL&gt;&lt;FQL&gt;&lt;Q&gt;US58155Q1031^FF_MKT_VAL(ANN_R,1/1/2018,12/31/2018)&lt;/Q&gt;&lt;R&gt;1&lt;/R&gt;&lt;C&gt;1&lt;/C&gt;&lt;D xsi:type="xsd:double"&gt;28455.74&lt;/D&gt;&lt;/FQL&gt;&lt;FQL&gt;&lt;Q&gt;US58155Q1031^FF_MKT_VAL(ANN_R,1/1/2019,12/31/2019)&lt;/Q&gt;&lt;R&gt;1&lt;/R&gt;&lt;C&gt;1&lt;/C&gt;&lt;D xsi:type="xsd:double"&gt;22241.4&lt;/D&gt;&lt;/FQL&gt;&lt;FQL&gt;&lt;Q&gt;US58155Q1031^FF_MKT_VAL(ANN_R,1/1/2020,12/31/2020)&lt;/Q&gt;&lt;R&gt;1&lt;/R&gt;&lt;C&gt;1&lt;/C&gt;&lt;D xsi:type="xsd:double"&gt;21912.12&lt;/D&gt;&lt;/FQL&gt;&lt;FQL&gt;&lt;Q&gt;US58155Q1031^FF_SHLDRS_EQ(ANN_R,1/1/2016,12/31/2016)&lt;/Q&gt;&lt;R&gt;1&lt;/R&gt;&lt;C&gt;1&lt;/C&gt;&lt;D xsi:type="xsd:double"&gt;8924&lt;/D&gt;&lt;/FQL&gt;&lt;FQL&gt;&lt;Q&gt;US58155Q1031^FF_SHLDRS_EQ(ANN_R,1/1/2017,12/31/2017)&lt;/Q&gt;&lt;R&gt;1&lt;/R&gt;&lt;C&gt;1&lt;/C&gt;&lt;D xsi:type="xsd:double"&gt;11095&lt;/D&gt;&lt;/FQL&gt;&lt;FQL&gt;&lt;Q&gt;US58155Q1031^FF_SHLDRS_EQ(ANN_R,1/1/2018,12/31/2018)&lt;/Q&gt;&lt;R&gt;1&lt;/R&gt;&lt;C&gt;1&lt;/C&gt;&lt;D xsi:type="xsd:double"&gt;9804&lt;/D&gt;&lt;/FQL&gt;&lt;FQL&gt;&lt;Q&gt;US58155Q1031^FF_SHLDRS_EQ(ANN_R,1/1/2019,12/31/2019)&lt;/Q&gt;&lt;R&gt;1&lt;/R&gt;&lt;C&gt;1&lt;/C&gt;&lt;D xsi:type="xsd:double"&gt;8094&lt;/D&gt;&lt;/FQL&gt;&lt;FQL&gt;&lt;Q&gt;US58155Q1031^FF_SHLDRS_EQ(ANN_R,1/1/2020,12/31/2020)&lt;/Q&gt;&lt;R&gt;1&lt;/R&gt;&lt;C&gt;1&lt;/C&gt;&lt;D xsi:type="xsd:double"&gt;5092&lt;/D&gt;&lt;/FQL&gt;&lt;FQL&gt;&lt;Q&gt;US58155Q1031^FF_ASSETS(ANN_R,1/1/2016,12/31/2016)&lt;/Q&gt;&lt;R&gt;1&lt;/R&gt;&lt;C&gt;1&lt;/C&gt;&lt;D xsi:type="xsd:double"&gt;56523&lt;/D&gt;&lt;/FQL&gt;&lt;FQL&gt;&lt;Q&gt;US58155Q1031^FF_ASSETS(ANN_R,1/1/2017,12/31/2017)&lt;/Q&gt;&lt;R&gt;1&lt;/R&gt;&lt;C&gt;1&lt;/C&gt;&lt;D xsi:type="xsd:double"&gt;60969&lt;/D&gt;&lt;/FQL&gt;&lt;FQL&gt;&lt;Q&gt;US58155Q1031^FF_ASSETS(ANN_R,1/1/2018,12/31/2018)&lt;/Q&gt;&lt;R&gt;1&lt;/R&gt;&lt;C&gt;1&lt;/C&gt;&lt;D xsi:type="xsd:double"&gt;60381&lt;/D&gt;&lt;/FQL&gt;&lt;FQL&gt;&lt;Q&gt;US58155Q1031^FF_ASSETS(ANN_R,1/1/2019,12/31/2019)&lt;/Q&gt;&lt;R&gt;1&lt;/R&gt;&lt;C&gt;1&lt;/C&gt;&lt;D xsi:type="xsd:double"&gt;59672&lt;/D&gt;&lt;/FQL&gt;&lt;FQL&gt;&lt;Q&gt;US58155Q1031^FF_ASSETS(ANN_R,1/1/2020,12/31/2020)&lt;/Q&gt;&lt;R&gt;1&lt;/R&gt;&lt;C&gt;1&lt;/C&gt;&lt;D xsi:type="xsd:double"&gt;61247&lt;/D&gt;&lt;/FQL&gt;&lt;FQL&gt;&lt;Q&gt;US2473617023^FF_MKT_VAL(ANN_R,1/1/2016,12/31/2016)&lt;/Q&gt;&lt;R&gt;1&lt;/R&gt;&lt;C&gt;1&lt;/C&gt;&lt;D xsi:type="xsd:double"&gt;35944.98790571&lt;/D&gt;&lt;/FQL&gt;&lt;FQL&gt;&lt;Q&gt;US2473617023^FF_MKT_VAL(ANN_R,1/1/2017,12/31/2017)&lt;/Q&gt;&lt;R&gt;1&lt;/R&gt;&lt;C&gt;1&lt;/C&gt;&lt;D xsi:type="xsd:double"&gt;39603.086824&lt;/D&gt;&lt;/FQL&gt;&lt;FQL&gt;&lt;Q&gt;US2473617023^FF_MKT_VAL(ANN_R,1/1/2018,12/31/2018)&lt;/Q&gt;&lt;R&gt;1&lt;/R&gt;&lt;C&gt;1&lt;/C&gt;&lt;D xsi:type="xsd:double"&gt;33929.2293025&lt;/D&gt;&lt;/FQL&gt;&lt;FQL&gt;&lt;Q&gt;US2473617023^FF_MKT_VAL(ANN_R,1/1/2019,12/31/2019)&lt;/Q&gt;&lt;R&gt;1&lt;/R&gt;&lt;C&gt;1&lt;/C&gt;&lt;D xsi:type="xsd:double"&gt;37589.28977624&lt;/D&gt;&lt;/FQL&gt;&lt;FQL&gt;&lt;Q&gt;US2473617023^FF_MKT_VAL(ANN_R,1/1/2020,12/31/2020)&lt;/Q&gt;&lt;R&gt;1&lt;/R&gt;&lt;C&gt;1&lt;/C&gt;&lt;D xsi:type="xsd:double"&gt;25661.3191292&lt;/D&gt;&lt;/FQL&gt;&lt;FQL&gt;&lt;Q&gt;US2473617023^FF_SHLDRS_EQ(ANN_R,1/1/2016,12/31/2016)&lt;/Q&gt;&lt;R&gt;1&lt;/R&gt;&lt;C&gt;1&lt;/C&gt;&lt;D xsi:type="xsd:double"&gt;12287&lt;/D&gt;&lt;/FQL&gt;&lt;FQL&gt;&lt;Q&gt;US2473617023^FF_SHLDRS_EQ(ANN_R,1/1/2017,12/31/2017)&lt;/Q&gt;&lt;R&gt;1&lt;/R&gt;&lt;C&gt;1&lt;/C&gt;&lt;D xsi:type="xsd:double"&gt;12530&lt;/D&gt;&lt;/FQL&gt;&lt;FQL&gt;&lt;Q&gt;US2473617023^FF_SHLDRS_EQ(ANN_R,1/1/2018,12/31/2018)&lt;/Q&gt;&lt;R&gt;1&lt;/R&gt;&lt;C&gt;1&lt;/C&gt;&lt;D xsi:type="xsd:double"&gt;13687&lt;/D&gt;&lt;/FQL&gt;&lt;FQL&gt;&lt;Q&gt;US2473617023^FF_SHLDRS_EQ(ANN_R,1/1/2019,12/31/2019)&lt;/Q&gt;&lt;R&gt;1&lt;/R&gt;&lt;C&gt;1&lt;/C&gt;&lt;D xsi:type="xsd:double"&gt;15358&lt;/D&gt;&lt;/FQL&gt;&lt;FQL&gt;&lt;Q&gt;US2473617023^FF_SHLDRS_EQ(ANN_R,1/1/2020,12/31/2020)&lt;/Q&gt;&lt;R&gt;1&lt;/R&gt;&lt;C&gt;1&lt;/C&gt;&lt;D xsi:type="xsd:double"&gt;1534&lt;/D&gt;&lt;/FQL&gt;&lt;FQL&gt;&lt;Q&gt;US2473617023^FF_ASSETS(ANN_R,1/1/2016,12/31/2016)&lt;/Q&gt;&lt;R&gt;1&lt;/R&gt;&lt;C&gt;1&lt;/C&gt;&lt;D xsi:type="xsd:double"&gt;58899&lt;/D&gt;&lt;/FQL&gt;&lt;FQL&gt;&lt;Q&gt;US2473617023^FF_ASSETS(ANN_R,1/1/2017,12/31/2017)&lt;/Q&gt;&lt;R&gt;1&lt;/R&gt;&lt;C&gt;1&lt;/C&gt;&lt;D xsi:type="xsd:double"&gt;53671&lt;/D&gt;&lt;/FQL&gt;&lt;FQL&gt;&lt;Q&gt;US2473617023^FF_ASSETS(ANN_R,1/1/2018,12/31/2018)&lt;/Q&gt;&lt;R&gt;1&lt;/R&gt;&lt;C&gt;1&lt;/C&gt;&lt;D xsi:type="xsd:double"&gt;60266&lt;/D&gt;&lt;/FQL&gt;&lt;FQL&gt;&lt;Q&gt;US2473617023^FF_ASSETS(ANN_R,1/1/2019,12/31/2019)&lt;/Q&gt;&lt;R&gt;1&lt;/R&gt;&lt;C&gt;1&lt;/C&gt;&lt;D xsi:type="xsd:double"&gt;64532&lt;/D&gt;&lt;/FQL&gt;&lt;FQL&gt;&lt;Q&gt;US2473617023^FF_ASSETS(ANN_R,1/1/2020,12/31/2020)&lt;/Q&gt;&lt;R&gt;1&lt;/R&gt;&lt;C&gt;1&lt;/C&gt;&lt;D xsi:type="xsd:double"&gt;71996&lt;/D&gt;&lt;/FQL&gt;&lt;FQL&gt;&lt;Q&gt;US23331A1097^FF_MKT_VAL(ANN_R,1/1/2016,12/31/2016)&lt;/Q&gt;&lt;R&gt;1&lt;/R&gt;&lt;C&gt;1&lt;/C&gt;&lt;D xsi:type="xsd:double"&gt;11262.2802474&lt;/D&gt;&lt;/FQL&gt;&lt;FQL&gt;&lt;Q&gt;US23331A1097^FF_MKT_VAL(ANN_R,1/1/2017,12/31/2017)&lt;/Q&gt;&lt;R&gt;1&lt;/R&gt;&lt;C&gt;1&lt;/C&gt;&lt;D xsi:type="xsd:double"&gt;14973.19413447&lt;/D&gt;&lt;/FQL&gt;&lt;FQL&gt;&lt;Q&gt;US23331A1097^FF_MKT_VAL(ANN_R,1/1/2018,12/31/2018)&lt;/Q&gt;&lt;R&gt;1&lt;/R&gt;&lt;C&gt;1&lt;/C&gt;&lt;D xsi:type="xsd:double"&gt;15870.7157643&lt;/D&gt;&lt;/FQL&gt;&lt;FQL&gt;&lt;Q&gt;US23331A1097^FF_MKT_VAL(ANN_R,1/1/2019,12/31/2019)&lt;/Q&gt;&lt;R&gt;1&lt;/R&gt;&lt;C&gt;1&lt;/C&gt;&lt;D xsi:type="xsd:double"&gt;19420.02194034&lt;/D&gt;&lt;/FQL&gt;&lt;FQL&gt;&lt;Q&gt;US23331A1097^FF_MKT_VAL(ANN_R,1/1/2020,12/31/2020)&lt;/Q&gt;&lt;R&gt;1&lt;/R&gt;&lt;C&gt;1&lt;/C&gt;&lt;D xsi:type="xsd:double"&gt;27529.31863866&lt;/D&gt;&lt;/FQL&gt;&lt;FQL&gt;&lt;Q&gt;US23331A1097^FF_SHLDRS_EQ(ANN_R,1/1/2016,12/31/2016)&lt;/Q&gt;&lt;R&gt;1&lt;/R&gt;&lt;C&gt;1&lt;/C&gt;&lt;D xsi:type="xsd:double"&gt;6792.5&lt;/D&gt;&lt;/FQL&gt;&lt;FQL&gt;&lt;Q&gt;US23331A1097^FF_SHLDRS_EQ(ANN_R,1/1/2017,12/31/2017)&lt;/Q&gt;&lt;R&gt;1&lt;/R&gt;&lt;C&gt;1&lt;/C&gt;&lt;D xsi:type="xsd:double"&gt;7747.1&lt;/D&gt;&lt;/FQL&gt;&lt;FQL&gt;&lt;Q&gt;US23331A1097^FF_SHLDRS_EQ(ANN_R,1/1/2018,12/31/2018)&lt;/Q&gt;&lt;R&gt;1&lt;/R&gt;&lt;C&gt;1&lt;/C&gt;&lt;D xsi:type="xsd:double"&gt;8984.4&lt;/D&gt;&lt;/FQL&gt;&lt;FQL&gt;&lt;Q&gt;US23331A1097^FF_SHLDRS_EQ(ANN_R,1/1/2019,12/31/2019)&lt;/Q&gt;&lt;R&gt;1&lt;/R&gt;&lt;C&gt;1&lt;/C&gt;&lt;D xsi:type="xsd:double"&gt;10020.9&lt;/D&gt;&lt;/FQL&gt;&lt;FQL&gt;&lt;Q&gt;US23331A1097^FF_SHLDRS_EQ(ANN_R,1/1/2020,12/31/2020)&lt;/Q&gt;&lt;R&gt;1&lt;/R&gt;&lt;C&gt;1&lt;/C&gt;&lt;D xsi:type="xsd:double"&gt;11840&lt;/D&gt;&lt;/FQL&gt;&lt;FQL&gt;&lt;Q&gt;US23331A1097^FF_ASSETS(ANN_R,1/1/2016,12/31/2016)&lt;/Q&gt;&lt;R&gt;1&lt;/R&gt;&lt;C&gt;1&lt;/C&gt;&lt;D xsi:type="xsd:double"&gt;11565.5&lt;/D&gt;&lt;/FQL&gt;&lt;FQL&gt;&lt;Q&gt;US23331A1097^FF_ASSETS(ANN_R,1/1/2017,12/31/2017)&lt;/Q&gt;&lt;R&gt;1&lt;/R&gt;&lt;C&gt;1&lt;/C&gt;&lt;D xsi:type="xsd:double"&gt;12235.5&lt;/D&gt;&lt;/FQL&gt;&lt;FQL&gt;&lt;Q&gt;US23331A1097^FF_ASSETS(ANN_R,1/1/2018,12/31/2018)&lt;/Q&gt;&lt;R&gt;1&lt;/R&gt;&lt;C&gt;1&lt;/C&gt;&lt;D xsi:type="xsd:double"&gt;14202.1&lt;/D&gt;&lt;/FQL&gt;&lt;FQL&gt;&lt;Q&gt;US23331A1097^FF_ASSETS(ANN_R,1/1/2019,12/31/2019)&lt;/Q&gt;&lt;R&gt;1&lt;/R&gt;&lt;C&gt;1&lt;/C&gt;&lt;D xsi:type="xsd:double"&gt;15734.9&lt;/D&gt;&lt;/FQL&gt;&lt;FQL&gt;&lt;Q&gt;US23331A1097^FF_ASSETS(ANN_R,1/1/2020,12/31/2020)&lt;/Q&gt;&lt;R&gt;1&lt;/R&gt;&lt;C&gt;1&lt;/C&gt;&lt;D xsi:type="xsd:double"&gt;19079.2&lt;/D&gt;&lt;/FQL&gt;&lt;FQL&gt;&lt;Q&gt;US0311001004^FF_MKT_VAL(ANN_R,1/1/2016,12/31/2016)&lt;/Q&gt;&lt;R&gt;1&lt;/R&gt;&lt;C&gt;1&lt;/C&gt;&lt;D xsi:type="xsd:double"&gt;11147.8148802&lt;/D&gt;&lt;/FQL&gt;&lt;FQL&gt;&lt;Q&gt;US031100</t>
        </r>
      </text>
    </comment>
    <comment ref="A29" authorId="0" shapeId="0" xr:uid="{FFBAD6BE-5D77-4F4D-95C1-8DB306B688D1}">
      <text>
        <r>
          <rPr>
            <b/>
            <sz val="9"/>
            <color indexed="81"/>
            <rFont val="Tahoma"/>
            <charset val="1"/>
          </rPr>
          <t>1004^FF_MKT_VAL(ANN_R,1/1/2017,12/31/2017)&lt;/Q&gt;&lt;R&gt;1&lt;/R&gt;&lt;C&gt;1&lt;/C&gt;&lt;D xsi:type="xsd:double"&gt;16754.60910581&lt;/D&gt;&lt;/FQL&gt;&lt;FQL&gt;&lt;Q&gt;US0311001004^FF_MKT_VAL(ANN_R,1/1/2018,12/31/2018)&lt;/Q&gt;&lt;R&gt;1&lt;/R&gt;&lt;C&gt;1&lt;/C&gt;&lt;D xsi:type="xsd:double"&gt;15375.3935099&lt;/D&gt;&lt;/FQL&gt;&lt;FQL&gt;&lt;Q&gt;US0311001004^FF_MKT_VAL(ANN_R,1/1/2019,12/31/2019)&lt;/Q&gt;&lt;R&gt;1&lt;/R&gt;&lt;C&gt;1&lt;/C&gt;&lt;D xsi:type="xsd:double"&gt;22848.72086576&lt;/D&gt;&lt;/FQL&gt;&lt;FQL&gt;&lt;Q&gt;US0311001004^FF_MKT_VAL(ANN_R,1/1/2020,12/31/2020)&lt;/Q&gt;&lt;R&gt;1&lt;/R&gt;&lt;C&gt;1&lt;/C&gt;&lt;D xsi:type="xsd:double"&gt;27878.99047578&lt;/D&gt;&lt;/FQL&gt;&lt;FQL&gt;&lt;Q&gt;US0311001004^FF_SHLDRS_EQ(ANN_R,1/1/2016,12/31/2016)&lt;/Q&gt;&lt;R&gt;1&lt;/R&gt;&lt;C&gt;1&lt;/C&gt;&lt;D xsi:type="xsd:double"&gt;3256.513&lt;/D&gt;&lt;/FQL&gt;&lt;FQL&gt;&lt;Q&gt;US0311001004^FF_SHLDRS_EQ(ANN_R,1/1/2017,12/31/2017)&lt;/Q&gt;&lt;R&gt;1&lt;/R&gt;&lt;C&gt;1&lt;/C&gt;&lt;D xsi:type="xsd:double"&gt;4027.633&lt;/D&gt;&lt;/FQL&gt;&lt;FQL&gt;&lt;Q&gt;US0311001004^FF_SHLDRS_EQ(ANN_R,1/1/2018,12/31/2018)&lt;/Q&gt;&lt;R&gt;1&lt;/R&gt;&lt;C&gt;1&lt;/C&gt;&lt;D xsi:type="xsd:double"&gt;4241.922&lt;/D&gt;&lt;/FQL&gt;&lt;FQL&gt;&lt;Q&gt;US0311001004^FF_SHLDRS_EQ(ANN_R,1/1/2019,12/31/2019)&lt;/Q&gt;&lt;R&gt;1&lt;/R&gt;&lt;C&gt;1&lt;/C&gt;&lt;D xsi:type="xsd:double"&gt;5115.492&lt;/D&gt;&lt;/FQL&gt;&lt;FQL&gt;&lt;Q&gt;US0311001004^FF_SHLDRS_EQ(ANN_R,1/1/2020,12/31/2020)&lt;/Q&gt;&lt;R&gt;1&lt;/R&gt;&lt;C&gt;1&lt;/C&gt;&lt;D xsi:type="xsd:double"&gt;5949.346&lt;/D&gt;&lt;/FQL&gt;&lt;FQL&gt;&lt;Q&gt;US0311001004^FF_ASSETS(ANN_R,1/1/2016,12/31/2016)&lt;/Q&gt;&lt;R&gt;1&lt;/R&gt;&lt;C&gt;1&lt;/C&gt;&lt;D xsi:type="xsd:double"&gt;7100.674&lt;/D&gt;&lt;/FQL&gt;&lt;FQL&gt;&lt;Q&gt;US0311001004^FF_ASSETS(ANN_R,1/1/2017,12/31/2017)&lt;/Q&gt;&lt;R&gt;1&lt;/R&gt;&lt;C&gt;1&lt;/C&gt;&lt;D xsi:type="xsd:double"&gt;7796.064&lt;/D&gt;&lt;/FQL&gt;&lt;FQL&gt;&lt;Q&gt;US0311001004^FF_ASSETS(ANN_R,1/1/2018,12/31/2018)&lt;/Q&gt;&lt;R&gt;1&lt;/R&gt;&lt;C&gt;1&lt;/C&gt;&lt;D xsi:type="xsd:double"&gt;8662.288&lt;/D&gt;&lt;/FQL&gt;&lt;FQL&gt;&lt;Q&gt;US0311001004^FF_ASSETS(ANN_R,1/1/2019,12/31/2019)&lt;/Q&gt;&lt;R&gt;1&lt;/R&gt;&lt;C&gt;1&lt;/C&gt;&lt;D xsi:type="xsd:double"&gt;9844.559&lt;/D&gt;&lt;/FQL&gt;&lt;FQL&gt;&lt;Q&gt;US0311001004^FF_ASSETS(ANN_R,1/1/2020,12/31/2020)&lt;/Q&gt;&lt;R&gt;1&lt;/R&gt;&lt;C&gt;1&lt;/C&gt;&lt;D xsi:type="xsd:double"&gt;10357.483&lt;/D&gt;&lt;/FQL&gt;&lt;FQL&gt;&lt;Q&gt;US49271V1008^FF_MKT_VAL(ANN_R,1/1/2016,12/31/2016)&lt;/Q&gt;&lt;R&gt;1&lt;/R&gt;&lt;C&gt;1&lt;/C&gt;&lt;D xsi:type="xsd:double"&gt;16603.47616481&lt;/D&gt;&lt;/FQL&gt;&lt;FQL&gt;&lt;Q&gt;US49271V1008^FF_MKT_VAL(ANN_R,1/1/2017,12/31/2017)&lt;/Q&gt;&lt;R&gt;1&lt;/R&gt;&lt;C&gt;1&lt;/C&gt;&lt;D xsi:type="xsd:double"&gt;17445.85829768&lt;/D&gt;&lt;/FQL&gt;&lt;FQL&gt;&lt;Q&gt;US49271V1008^FF_MKT_VAL(ANN_R,1/1/2018,12/31/2018)&lt;/Q&gt;&lt;R&gt;1&lt;/R&gt;&lt;C&gt;1&lt;/C&gt;&lt;D xsi:type="xsd:double"&gt;36048.42780008&lt;/D&gt;&lt;/FQL&gt;&lt;FQL&gt;&lt;Q&gt;US49271V1008^FF_MKT_VAL(ANN_R,1/1/2019,12/31/2019)&lt;/Q&gt;&lt;R&gt;1&lt;/R&gt;&lt;C&gt;1&lt;/C&gt;&lt;D xsi:type="xsd:double"&gt;40728.37422975&lt;/D&gt;&lt;/FQL&gt;&lt;FQL&gt;&lt;Q&gt;US49271V1008^FF_MKT_VAL(ANN_R,1/1/2020,12/31/2020)&lt;/Q&gt;&lt;R&gt;1&lt;/R&gt;&lt;C&gt;1&lt;/C&gt;&lt;D xsi:type="xsd:double"&gt;45032.341632&lt;/D&gt;&lt;/FQL&gt;&lt;FQL&gt;&lt;Q&gt;US49271V1008^FF_SHLDRS_EQ(ANN_R,1/1/2016,12/31/2016)&lt;/Q&gt;&lt;R&gt;1&lt;/R&gt;&lt;C&gt;1&lt;/C&gt;&lt;D xsi:type="xsd:double"&gt;2134&lt;/D&gt;&lt;/FQL&gt;&lt;FQL&gt;&lt;Q&gt;US49271V1008^FF_SHLDRS_EQ(ANN_R,1/1/2017,12/31/2017)&lt;/Q&gt;&lt;R&gt;1&lt;/R&gt;&lt;C&gt;1&lt;/C&gt;&lt;D xsi:type="xsd:double"&gt;2451&lt;/D&gt;&lt;/FQL&gt;&lt;FQL&gt;&lt;Q&gt;US49271V1008^FF_SHLDRS_EQ(ANN_R,1/1/2018,12/31/2018)&lt;/Q&gt;&lt;R&gt;1&lt;/R&gt;&lt;C&gt;1&lt;/C&gt;&lt;D xsi:type="xsd:double"&gt;22533&lt;/D&gt;&lt;/FQL&gt;&lt;FQL&gt;&lt;Q&gt;US49271V1008^FF_SHLDRS_EQ(ANN_R,1/1/2019,12/31/2019)&lt;/Q&gt;&lt;R&gt;1&lt;/R&gt;&lt;C&gt;1&lt;/C&gt;&lt;D xsi:type="xsd:double"&gt;23257&lt;/D&gt;&lt;/FQL&gt;&lt;FQL&gt;&lt;Q&gt;US49271V1008^FF_SHLDRS_EQ(ANN_R,1/1/2020,12/31/2020)&lt;/Q&gt;&lt;R&gt;1&lt;/R&gt;&lt;C&gt;1&lt;/C&gt;&lt;D xsi:type="xsd:double"&gt;23829&lt;/D&gt;&lt;/FQL&gt;&lt;FQL&gt;&lt;Q&gt;US49271V1008^FF_ASSETS(ANN_R,1/1/2016,12/31/2016)&lt;/Q&gt;&lt;R&gt;1&lt;/R&gt;&lt;C&gt;1&lt;/C&gt;&lt;D xsi:type="xsd:double"&gt;9791&lt;/D&gt;&lt;/FQL&gt;&lt;FQL&gt;&lt;Q&gt;US49271V1008^FF_ASSETS(ANN_R,1/1/2017,12/31/2017)&lt;/Q&gt;&lt;R&gt;1&lt;/R&gt;&lt;C&gt;1&lt;/C&gt;&lt;D xsi:type="xsd:double"&gt;10022&lt;/D&gt;&lt;/FQL&gt;&lt;FQL&gt;&lt;Q&gt;US49271V1008^FF_ASSETS(ANN_R,1/1/2018,12/31/2018)&lt;/Q&gt;&lt;R&gt;1&lt;/R&gt;&lt;C&gt;1&lt;/C&gt;&lt;D xsi:type="xsd:double"&gt;48918&lt;/D&gt;&lt;/FQL&gt;&lt;FQL&gt;&lt;Q&gt;US49271V1008^FF_ASSETS(ANN_R,1/1/2019,12/31/2019)&lt;/Q&gt;&lt;R&gt;1&lt;/R&gt;&lt;C&gt;1&lt;/C&gt;&lt;D xsi:type="xsd:double"&gt;49518&lt;/D&gt;&lt;/FQL&gt;&lt;FQL&gt;&lt;Q&gt;US49271V1008^FF_ASSETS(ANN_R,1/1/2020,12/31/2020)&lt;/Q&gt;&lt;R&gt;1&lt;/R&gt;&lt;C&gt;1&lt;/C&gt;&lt;D xsi:type="xsd:double"&gt;49779&lt;/D&gt;&lt;/FQL&gt;&lt;FQL&gt;&lt;Q&gt;US5260571048^FF_MKT_VAL(ANN_R,1/1/2016,12/31/2016)&lt;/Q&gt;&lt;R&gt;1&lt;/R&gt;&lt;C&gt;1&lt;/C&gt;&lt;D xsi:type="xsd:double"&gt;9974.57471022&lt;/D&gt;&lt;/FQL&gt;&lt;FQL&gt;&lt;Q&gt;US5260571048^FF_MKT_VAL(ANN_R,1/1/2017,12/31/2017)&lt;/Q&gt;&lt;R&gt;1&lt;/R&gt;&lt;C&gt;1&lt;/C&gt;&lt;D xsi:type="xsd:double"&gt;15064.95291546&lt;/D&gt;&lt;/FQL&gt;&lt;FQL&gt;&lt;Q&gt;US5260571048^FF_MKT_VAL(ANN_R,1/1/2018,12/31/2018)&lt;/Q&gt;&lt;R&gt;1&lt;/R&gt;&lt;C&gt;1&lt;/C&gt;&lt;D xsi:type="xsd:double"&gt;13854.69632042&lt;/D&gt;&lt;/FQL&gt;&lt;FQL&gt;&lt;Q&gt;US5260571048^FF_MKT_VAL(ANN_R,1/1/2019,12/31/2019)&lt;/Q&gt;&lt;R&gt;1&lt;/R&gt;&lt;C&gt;1&lt;/C&gt;&lt;D xsi:type="xsd:double"&gt;18842.9944251&lt;/D&gt;&lt;/FQL&gt;&lt;FQL&gt;&lt;Q&gt;US5260571048^FF_MKT_VAL(ANN_R,1/1/2020,12/31/2020)&lt;/Q&gt;&lt;R&gt;1&lt;/R&gt;&lt;C&gt;1&lt;/C&gt;&lt;D xsi:type="xsd:double"&gt;23721.37640814&lt;/D&gt;&lt;/FQL&gt;&lt;FQL&gt;&lt;Q&gt;US5260571048^FF_SHLDRS_EQ(ANN_R,1/1/2016,12/31/2016)&lt;/Q&gt;&lt;R&gt;1&lt;/R&gt;&lt;C&gt;1&lt;/C&gt;&lt;D xsi:type="xsd:double"&gt;7026.042&lt;/D&gt;&lt;/FQL&gt;&lt;FQL&gt;&lt;Q&gt;US5260571048^FF_SHLDRS_EQ(ANN_R,1/1/2017,12/31/2017)&lt;/Q&gt;&lt;R&gt;1&lt;/R&gt;&lt;C&gt;1&lt;/C&gt;&lt;D xsi:type="xsd:double"&gt;7872.317&lt;/D&gt;&lt;/FQL&gt;&lt;FQL&gt;&lt;Q&gt;US5260571048^FF_SHLDRS_EQ(ANN_R,1/1/2018,12/31/2018)&lt;/Q&gt;&lt;R&gt;1&lt;/R&gt;&lt;C&gt;1&lt;/C&gt;&lt;D xsi:type="xsd:double"&gt;14581.535&lt;/D&gt;&lt;/FQL&gt;&lt;FQL&gt;&lt;Q&gt;US5260571048^FF_SHLDRS_EQ(ANN_R,1/1/2019,12/31/2019)&lt;/Q&gt;&lt;R&gt;1&lt;/R&gt;&lt;C&gt;1&lt;/C&gt;&lt;D xsi:type="xsd:double"&gt;15949.517&lt;/D&gt;&lt;/FQL&gt;&lt;FQL&gt;&lt;Q&gt;US5260571048^FF_SHLDRS_EQ(ANN_R,1/1/2020,12/31/2020)&lt;/Q&gt;&lt;R&gt;1&lt;/R&gt;&lt;C&gt;1&lt;/C&gt;&lt;D xsi:type="xsd:double"&gt;17994.856&lt;/D&gt;&lt;/FQL&gt;&lt;FQL&gt;&lt;Q&gt;US5260571048^FF_ASSETS(ANN_R,1/1/2016,12/31/2016)&lt;/Q&gt;&lt;R&gt;1&lt;/R&gt;&lt;C&gt;1&lt;/C&gt;&lt;D xsi:type="xsd:double"&gt;15361.781&lt;/D&gt;&lt;/FQL&gt;&lt;FQL&gt;&lt;Q&gt;US5260571048^FF_ASSETS(ANN_R,1/1/2017,12/31/2017)&lt;/Q&gt;&lt;R&gt;1&lt;/R&gt;&lt;C&gt;1&lt;/C&gt;&lt;D xsi:type="xsd:double"&gt;18745.034&lt;/D&gt;&lt;/FQL&gt;&lt;FQL&gt;&lt;Q&gt;US5260571048^FF_ASSETS(ANN_R,1/1/2018,12/31/2018)&lt;/Q&gt;&lt;R&gt;1&lt;/R&gt;&lt;C&gt;1&lt;/C&gt;&lt;D xsi:type="xsd:double"&gt;28566.181&lt;/D&gt;&lt;/FQL&gt;&lt;FQL&gt;&lt;Q&gt;US5260571048^FF_ASSETS(ANN_R,1/1/2019,12/31/2019)&lt;/Q&gt;&lt;R&gt;1&lt;/R&gt;&lt;C&gt;1&lt;/C&gt;&lt;D xsi:type="xsd:double"&gt;29359.511&lt;/D&gt;&lt;/FQL&gt;&lt;FQL&gt;&lt;Q&gt;US5260571048^FF_ASSETS(ANN_R,1/1/2020,12/31/2020)&lt;/Q&gt;&lt;R&gt;1&lt;/R&gt;&lt;C&gt;1&lt;/C&gt;&lt;D xsi:type="xsd:double"&gt;29935.177&lt;/D&gt;&lt;/FQL&gt;&lt;FQL&gt;&lt;Q&gt;US0584981064^FF_MKT_VAL(ANN_R,1/1/2016,12/31/2016)&lt;/Q&gt;&lt;R&gt;1&lt;/R&gt;&lt;C&gt;1&lt;/C&gt;&lt;D xsi:type="xsd:double"&gt;13127.12500882&lt;/D&gt;&lt;/FQL&gt;&lt;FQL&gt;&lt;Q&gt;US0584981064^FF_MKT_VAL(ANN_R,1/1/2017,12/31/2017)&lt;/Q&gt;&lt;R&gt;1&lt;/R&gt;&lt;C&gt;1&lt;/C&gt;&lt;D xsi:type="xsd:double"&gt;13243.01920345&lt;/D&gt;&lt;/FQL&gt;&lt;FQL&gt;&lt;Q&gt;US0584981064^FF_MKT_VAL(ANN_R,1/1/2018,12/31/2018)&lt;/Q&gt;&lt;R&gt;1&lt;/R&gt;&lt;C&gt;1&lt;/C&gt;&lt;D xsi:type="xsd:double"&gt;15415.16969102&lt;/D&gt;&lt;/FQL&gt;&lt;FQL&gt;&lt;Q&gt;US0584981064^FF_MKT_VAL(ANN_R,1/1/2019,12/31/2019)&lt;/Q&gt;&lt;R&gt;1&lt;/R&gt;&lt;C&gt;1&lt;/C&gt;&lt;D xsi:type="xsd:double"&gt;20994.14525599&lt;/D&gt;&lt;/FQL&gt;&lt;FQL&gt;&lt;Q&gt;US0584981064^FF_MKT_VAL(ANN_R,1/1/2020,12/31/2020)&lt;/Q&gt;&lt;R&gt;1&lt;/R&gt;&lt;C&gt;1&lt;/C&gt;&lt;D xsi:type="xsd:double"&gt;30524.42769888&lt;/D&gt;&lt;/FQL&gt;&lt;FQL&gt;&lt;Q&gt;US0584981064^FF_SHLDRS_EQ(ANN_R,1/1/2016,12/31/2016)&lt;/Q&gt;&lt;R&gt;1&lt;/R&gt;&lt;C&gt;1&lt;/C&gt;&lt;D xsi:type="xsd:double"&gt;3435&lt;/D&gt;&lt;/FQL&gt;&lt;FQL&gt;&lt;Q&gt;US0584981064^FF_SHLDRS_EQ(ANN_R,1/1/2017,12/31/2017)&lt;/Q&gt;&lt;R&gt;1&lt;/R&gt;&lt;C&gt;1&lt;/C&gt;&lt;D xsi:type="xsd:double"&gt;3941&lt;/D&gt;&lt;/FQL&gt;&lt;FQL&gt;&lt;Q&gt;US0584981064^FF_SHLDRS_EQ(ANN_R,1/1/2018,12/31/2018)&lt;/Q&gt;&lt;R&gt;1&lt;/R&gt;&lt;C&gt;1&lt;/C&gt;&lt;D xsi:type="xsd:double"&gt;3458&lt;/D&gt;&lt;/FQL&gt;&lt;FQL&gt;&lt;Q&gt;US0584981064^FF_SHLDRS_EQ(ANN_R,1/1/2019,12/31/2019)&lt;/Q&gt;&lt;R&gt;1&lt;/R&gt;&lt;C&gt;1&lt;/C&gt;&lt;D xsi:type="xsd:double"&gt;2949&lt;/D&gt;&lt;/FQL&gt;&lt;FQL&gt;&lt;Q&gt;US0584981064^FF_SHLDRS_EQ(ANN_R,1/1/2020,12/31/2020)&lt;/Q&gt;&lt;R&gt;1&lt;/R&gt;&lt;C&gt;1&lt;/C&gt;&lt;D xsi:type="xsd:double"&gt;3275&lt;/D&gt;&lt;/FQL&gt;&lt;FQL&gt;&lt;Q&gt;US0584981064^FF_ASSETS(ANN_R,1/1/2016,12/31/2016)&lt;/Q&gt;&lt;R&gt;1&lt;/R&gt;&lt;C&gt;1&lt;/C&gt;&lt;D xsi:type="xsd:double"&gt;16173&lt;/D&gt;&lt;/FQL&gt;&lt;FQL&gt;&lt;Q&gt;US0584981064^FF_ASSETS(ANN_R,1/1/2017,12/31/2017)&lt;/Q&gt;&lt;R&gt;1&lt;/R&gt;&lt;C&gt;1&lt;/C&gt;&lt;D xsi:type="xsd:double"&gt;17169&lt;/D&gt;&lt;/FQL&gt;&lt;FQL&gt;&lt;Q&gt;US0584981064^FF_ASSETS(ANN_R,1/1/2018,12/31/2018)&lt;/Q&gt;&lt;R&gt;1&lt;/R&gt;&lt;C&gt;1&lt;/C&gt;&lt;D xsi:type="xsd:double"&gt;16554&lt;/D&gt;&lt;/FQL&gt;&lt;FQL&gt;&lt;Q&gt;US0584981064^FF_ASSETS(ANN_R,1/1/2019,12/31/2019)&lt;/Q&gt;&lt;R&gt;1&lt;/R&gt;&lt;C&gt;1&lt;/C&gt;&lt;D xsi:type="xsd:double"&gt;17360&lt;/D&gt;&lt;/FQL&gt;&lt;FQL&gt;&lt;Q&gt;US0584981064^FF_ASSETS(ANN_R,1/1/2020,12/31/2020)&lt;/Q&gt;&lt;R&gt;1&lt;/R&gt;&lt;C&gt;1&lt;/C&gt;&lt;D xsi:type="xsd:double"&gt;18252&lt;/D&gt;&lt;/FQL&gt;&lt;FQL&gt;&lt;Q&gt;US5926881054^FF_MKT_VAL(ANN_R,1/1/2016,12/31/2016)&lt;/Q&gt;&lt;R&gt;1&lt;/R&gt;&lt;C&gt;1&lt;/C&gt;&lt;D xsi:type="xsd:double"&gt;10891.02914304&lt;/D&gt;&lt;/FQL&gt;&lt;FQL&gt;&lt;Q&gt;US5926881054^FF_MKT_VAL(ANN_R,1/1/2017,12/31/2017)&lt;/Q&gt;&lt;R&gt;1&lt;/R&gt;&lt;C&gt;1&lt;/C&gt;&lt;D xsi:type="xsd:double"&gt;15823.40379136&lt;/D&gt;&lt;/FQL&gt;&lt;FQL&gt;&lt;Q&gt;US5926881054^FF_MKT_VAL(ANN_R,1/1/2018,12/31/2018)&lt;/Q&gt;&lt;R&gt;1&lt;/R&gt;&lt;C&gt;1&lt;/C&gt;&lt;D xsi:type="xsd:double"&gt;14095.36383354&lt;/D&gt;&lt;/FQL&gt;&lt;FQL&gt;&lt;Q&gt;US5926881054^FF_MKT_VAL(ANN_R,1/1/2019,12/31/2019)&lt;/Q&gt;&lt;R&gt;1&lt;/R&gt;&lt;C&gt;1&lt;/C&gt;&lt;D xsi:type="xsd:double"&gt;19138.13146976&lt;/D&gt;&lt;/FQL&gt;&lt;FQL&gt;&lt;Q&gt;US5926881054^FF_MKT_VAL(ANN_R,1/1/2020,12/31/2020)&lt;/Q&gt;&lt;R&gt;1&lt;/R&gt;&lt;C&gt;1&lt;/C&gt;&lt;D xsi:type="xsd:double"&gt;26750.38775088&lt;/D&gt;&lt;/FQL&gt;&lt;FQL&gt;&lt;Q&gt;US5926881054^FF_SHLDRS_EQ(ANN_R,1/1/2016,12/31/2016)&lt;/Q&gt;&lt;R&gt;1&lt;/R&gt;&lt;C&gt;1&lt;/C&gt;&lt;D xsi:type="xsd:double"&gt;434.943&lt;/D&gt;&lt;/FQL&gt;&lt;FQL&gt;&lt;Q&gt;US5926881054^FF_SHLDRS_EQ(ANN_R,1/1/2017,12/31/2017)&lt;/Q&gt;&lt;R&gt;1&lt;/R&gt;&lt;C&gt;1&lt;/C&gt;&lt;D xsi:type="xsd:double"&gt;547.28&lt;/D&gt;&lt;/FQL&gt;&lt;FQL&gt;&lt;Q&gt;US5926881054^FF_SHLDRS_EQ(ANN_R,1/1/2018,12/31/2018)&lt;/Q&gt;&lt;R&gt;1&lt;/R&gt;&lt;C&gt;1&lt;/C&gt;&lt;D xsi:type="xsd:double"&gt;590.063&lt;/D&gt;&lt;/FQL&gt;&lt;FQL&gt;&lt;Q&gt;US5926881054^FF_SHLDRS_EQ(ANN_R,1/1/2019,12/31/2019)&lt;/Q&gt;&lt;R&gt;1&lt;/R&gt;&lt;C&gt;1&lt;/C&gt;&lt;D xsi:type="xsd:double"&gt;420.78&lt;/D&gt;&lt;/FQL&gt;&lt;FQL&gt;&lt;Q&gt;US5926881054^FF_SHLDRS_EQ(ANN_R,1/1/2020,12/31/2020)&lt;/Q&gt;&lt;R&gt;1&lt;/R&gt;&lt;C&gt;1&lt;/C&gt;&lt;D xsi:type="xsd:double"&gt;282.675&lt;/D&gt;&lt;/FQL&gt;&lt;FQL&gt;&lt;Q&gt;US5926881054^FF_ASSETS(ANN_R,1/1/2016,12/31/2016)&lt;/Q&gt;&lt;R&gt;1&lt;/R&gt;&lt;C&gt;1&lt;/C&gt;&lt;D xsi:type="xsd:double"&gt;2166.777&lt;/D&gt;&lt;/FQL&gt;&lt;FQL&gt;&lt;Q&gt;US5926881054^FF_ASSETS(ANN_R,1/1/2017,12/31/2017)&lt;/Q&gt;&lt;R&gt;1&lt;/R&gt;&lt;C&gt;1&lt;/C&gt;&lt;D xsi:type="xsd:double"&gt;2549.805&lt;/D&gt;&lt;/FQL&gt;&lt;FQL&gt;&lt;Q&gt;US5926881054^FF_ASSETS(ANN_R,1/1/2018,12/31/2018)&lt;/Q&gt;&lt;R&gt;1&lt;/R&gt;&lt;C&gt;1&lt;/C&gt;&lt;D xsi:type="xsd:double"&gt;2618.847&lt;/D&gt;&lt;/FQL&gt;&lt;FQL&gt;&lt;Q&gt;US5926881054^FF_ASSETS(ANN_R,1/1/2019,12/31/2019)&lt;/Q&gt;&lt;R&gt;1&lt;/R&gt;&lt;C&gt;1&lt;/C&gt;&lt;D xsi:type="xsd:double"&gt;2789.321&lt;/D&gt;&lt;/FQL&gt;&lt;FQL&gt;&lt;Q&gt;US5926881054^FF_ASSETS(ANN_R,1/1/2020,12/31/2020)&lt;/Q&gt;&lt;R&gt;1&lt;/R&gt;&lt;C&gt;1&lt;/C&gt;&lt;D xsi:type="xsd:double"&gt;2814.549&lt;/D&gt;&lt;/FQL&gt;&lt;FQL&gt;&lt;Q&gt;US5010441013^FF_MKT_VAL(ANN_R,1/1/2016,12/31/2016)&lt;/Q&gt;&lt;R&gt;1&lt;/R&gt;&lt;C&gt;1&lt;/C&gt;&lt;D xsi:type="xsd:double"&gt;37529.27&lt;/D&gt;&lt;/FQL&gt;&lt;FQL&gt;&lt;Q&gt;US5010441013^FF_MKT_VAL(ANN_R,1/1/2017,12/31/2017)&lt;/Q&gt;&lt;R&gt;1&lt;/R&gt;&lt;C&gt;1&lt;/C&gt;&lt;D xsi:type="xsd:double"&gt;30824.64&lt;/D&gt;&lt;/FQL&gt;&lt;FQL&gt;&lt;Q&gt;US5010441013^FF_MKT_VAL(ANN_R,1/1/2018,12/31/2018)&lt;/Q&gt;&lt;R&gt;1&lt;/R&gt;&lt;C&gt;1&lt;/C&gt;&lt;D xsi:type="xsd:double"&gt;25525.8&lt;/D&gt;&lt;/FQL&gt;&lt;FQL&gt;&lt;Q&gt;US5010441013^FF_MKT_VAL(ANN_R,1/1/2019,12/31/2019)&lt;/Q&gt;&lt;R&gt;1&lt;/R&gt;&lt;C&gt;1&lt;/C&gt;&lt;D xsi:type="xsd:double"&gt;22399.86&lt;/D&gt;&lt;/FQL&gt;&lt;FQL&gt;&lt;Q&gt;US5010441013^FF_MKT_VAL(ANN_R,1/1/2020,12/31/2020)&lt;/Q&gt;&lt;R&gt;1&lt;/R&gt;&lt;C&gt;1&lt;/C&gt;&lt;D xsi:type="xsd:double"&gt;21165.68&lt;/D&gt;&lt;/FQL&gt;&lt;FQL&gt;&lt;Q&gt;US5010441013^FF_SHLDRS_EQ(ANN_R,1/1/2016,12/31/2016)&lt;/Q&gt;&lt;R&gt;1&lt;/R&gt;&lt;C&gt;1&lt;/C&gt;&lt;D xsi:type="xsd:double"&gt;6820&lt;/D&gt;&lt;/FQL&gt;&lt;FQL&gt;&lt;Q&gt;US5010441013^FF_SHLDRS_EQ(ANN_R,1/1/2017,12/31/2017)&lt;/Q&gt;&lt;R&gt;1&lt;/R&gt;&lt;C&gt;1&lt;/C&gt;&lt;D xsi:type="xsd:double"&gt;6698&lt;/D&gt;&lt;/FQL&gt;&lt;FQL&gt;&lt;Q&gt;US5010441013^FF_SHLDRS_EQ(ANN_R,1/1/2018,12/31/2018)&lt;/Q&gt;&lt;R&gt;1&lt;/R&gt;&lt;C&gt;1&lt;/C&gt;&lt;D xsi:type="xsd:double"&gt;6931&lt;/D&gt;&lt;/FQL&gt;&lt;FQL&gt;&lt;Q&gt;US5010441013^FF_SHLDRS_EQ(ANN_R,1/1/2019,12/31/2019)&lt;/Q&gt;&lt;R&gt;1&lt;/R&gt;&lt;C&gt;1&lt;/C&gt;&lt;D xsi:type="xsd:double"&gt;7886&lt;/D&gt;&lt;/FQL&gt;&lt;FQL&gt;&lt;Q&gt;US5010441013^FF_SHLDRS_EQ(ANN_R,1/1/2020,12/31/2020)&lt;/Q&gt;&lt;R&gt;1&lt;/R&gt;&lt;C&gt;1&lt;/C&gt;&lt;D xsi:type="xsd:double"&gt;8602&lt;/D&gt;&lt;/FQL&gt;&lt;FQL&gt;&lt;Q&gt;US5010441013^FF_ASSETS(ANN_R,1/1/2016,12/31/2016)&lt;/Q&gt;&lt;R&gt;1&lt;/R&gt;&lt;C&gt;1&lt;/C&gt;&lt;D xsi:type="xsd:double"&gt;34900&lt;/D&gt;&lt;/FQL&gt;&lt;FQL&gt;&lt;Q&gt;US5010441013^FF_ASSETS(ANN_R,1/1/2017,12/31/2017)&lt;/Q&gt;&lt;R&gt;1&lt;/R&gt;&lt;C&gt;1&lt;/C&gt;&lt;D xsi:type="xsd:double"&gt;37525&lt;/D&gt;&lt;/FQL&gt;&lt;FQL&gt;&lt;Q&gt;US5010441013^FF_ASSETS(ANN_R,1/1/2018,12/31/2018)&lt;/Q&gt;&lt;R&gt;1&lt;/R&gt;&lt;C&gt;1&lt;/C&gt;&lt;D xsi:type="xsd:double"&gt;37806&lt;/D&gt;&lt;/FQL&gt;&lt;FQL&gt;&lt;Q&gt;US5010441013^FF_ASSETS(ANN_R,1/1/2019,12/31/2019)&lt;/Q&gt;&lt;R&gt;1&lt;/R&gt;&lt;C&gt;1&lt;/C&gt;&lt;D xsi:type="xsd:double"&gt;38701&lt;/D&gt;&lt;/FQL&gt;&lt;FQL&gt;&lt;Q&gt;US5010441013^FF_ASSETS(ANN_R,1/1/2020,12/31/2020)&lt;/Q&gt;&lt;R&gt;1&lt;/R&gt;&lt;C&gt;1&lt;/C&gt;&lt;D xsi:type="xsd:double"&gt;47899&lt;/D&gt;&lt;/FQL&gt;&lt;FQL&gt;&lt;Q&gt;US88339J1051^FF_MKT_VAL(ANN_R,1/1/2016,12/31/2016)&lt;/Q&gt;&lt;R&gt;1&lt;/R&gt;&lt;C&gt;1&lt;/C&gt;&lt;D xsi:type="xsd:double"&gt;1082.75477&lt;/D&gt;&lt;/FQL&gt;&lt;FQL&gt;&lt;Q&gt;US88339J1051^FF_MKT_VAL(ANN_R,1/1/2017,12/31/2017)&lt;/Q&gt;&lt;R&gt;1&lt;/R&gt;&lt;C&gt;1&lt;/C&gt;&lt;D xsi:type="xsd:double"&gt;1904.24293&lt;/D&gt;&lt;/FQL&gt;&lt;FQL&gt;&lt;Q&gt;US88339J1051^FF_MKT_VAL(ANN_R,1/1/2018,12/31/2018)&lt;/Q&gt;&lt;R&gt;1&lt;/R&gt;&lt;C&gt;1&lt;/C&gt;&lt;D xsi:type="xsd:double"&gt;5090.85584&lt;/D&gt;&lt;/FQL&gt;&lt;FQL&gt;&lt;Q&gt;US88339J1051^FF_MKT_VAL(ANN_R,1/1/2019,12/31/2019)&lt;/Q&gt;&lt;R&gt;1&lt;/R&gt;&lt;C&gt;1&lt;/C&gt;&lt;D xsi:type="xsd:double"&gt;11813.75528&lt;/D&gt;&lt;/FQL&gt;&lt;FQL&gt;&lt;Q&gt;US88339J1051^FF_MKT_VAL(ANN_R,1/1/2020,12/31/2020)&lt;/Q&gt;&lt;R&gt;1&lt;/R&gt;&lt;C&gt;1&lt;/C&gt;&lt;D xsi:type="xsd:double"&gt;37919.34&lt;/D&gt;&lt;/FQL&gt;&lt;FQL&gt;&lt;Q&gt;US88339J1051^FF_SHLDRS_EQ(ANN_R,1/1/2016,12/31/2016)&lt;/Q&gt;&lt;R&gt;1&lt;/R&gt;&lt;C&gt;1&lt;/C&gt;&lt;D xsi:type="xsd:double"&gt;164.38&lt;/D&gt;&lt;/FQL&gt;&lt;FQL&gt;&lt;Q&gt;US88339J1051^FF_SHLDRS_EQ(ANN_R,1/1/2017,12/31/2017)&lt;/Q&gt;&lt;R&gt;1&lt;/R&gt;&lt;C&gt;1&lt;/C&gt;&lt;D xsi:type="xsd:double"&gt;245.583&lt;/D&gt;&lt;/FQL&gt;&lt;FQL&gt;&lt;Q&gt;US88339J1051^FF_SHLDRS_EQ(ANN_R,1/1/2018,12/31/2018)&lt;/Q&gt;&lt;R&gt;1&lt;/R&gt;&lt;C&gt;1&lt;/C&gt;&lt;D xsi:type="xsd:double"&gt;394.567&lt;/D&gt;&lt;/FQL&gt;&lt;FQL&gt;&lt;Q&gt;US88339J1051^FF_SHLDRS_EQ(ANN_R,1/1/2019,12/31/2019)&lt;/Q&gt;&lt;R&gt;1&lt;/R&gt;&lt;C&gt;1&lt;/C&gt;&lt;D xsi:type="xsd:double"&gt;612.517&lt;/D&gt;&lt;/FQL&gt;&lt;FQL&gt;&lt;Q&gt;US88339J1051^FF_SHLDRS_EQ(ANN_R,1/1/2020,12/31/2020)&lt;/Q&gt;&lt;R&gt;1&lt;/R&gt;&lt;C&gt;1&lt;/C&gt;&lt;D xsi:type="xsd:double"&gt;1013.145&lt;/D&gt;&lt;/FQL&gt;&lt;FQL&gt;&lt;Q&gt;US88339J1051^FF_ASSETS(ANN_R,1/1/2016,12/31/2016)&lt;/Q&gt;&lt;R&gt;1&lt;/R&gt;&lt;C&gt;1&lt;/C&gt;&lt;D xsi:type="xsd:double"&gt;537.596&lt;/D&gt;&lt;/FQL&gt;&lt;FQL&gt;&lt;Q&gt;US88339J1051^FF_ASSETS(ANN_R,1/1/2017,12/31/2017)&lt;/Q&gt;&lt;R&gt;1&lt;/R&gt;&lt;C&gt;1&lt;/C&gt;&lt;D xsi:type="xsd:double"&gt;797.164&lt;/D&gt;&lt;/FQL&gt;&lt;FQL&gt;&lt;Q&gt;US88339J1051^FF_ASSETS(ANN_R,1/1/2018,12/31/2018)&lt;/Q&gt;&lt;R&gt;1&lt;/R&gt;&lt;C&gt;1&lt;/C&gt;&lt;D xsi:type="xsd:double"&gt;1117.872&lt;/D&gt;&lt;/FQL&gt;&lt;FQL&gt;&lt;Q&gt;US88339J1051^FF_ASSETS(ANN_R,1/1/2019,12/31/2019)&lt;/Q&gt;&lt;R&gt;1&lt;/R&gt;&lt;C&gt;1&lt;/C&gt;&lt;D xsi:type="xsd:double"&gt;1728.761&lt;/D&gt;&lt;/FQL&gt;&lt;FQL&gt;&lt;Q&gt;US88339J1051^FF_ASSETS(ANN_R,1/1/2020,12/31/2020)&lt;/Q&gt;&lt;R&gt;1&lt;/R&gt;&lt;C&gt;1&lt;/C&gt;&lt;D xsi:type="xsd:double"&gt;2753.645&lt;/D&gt;&lt;/FQL&gt;&lt;FQL&gt;&lt;Q&gt;NL0009434992^FF_MKT_VAL(ANN_R,1/1/2016,12/31/2016)&lt;/Q&gt;&lt;R&gt;1&lt;/R&gt;&lt;C&gt;1&lt;/C&gt;&lt;D xsi:type="xsd:double"&gt;34659.09427318&lt;/D&gt;&lt;/FQL&gt;&lt;FQL&gt;&lt;Q&gt;NL0009434992^FF_MKT_VAL(ANN_R,1/1/2017,12/31/2017)&lt;/Q&gt;&lt;R&gt;1&lt;/R&gt;&lt;C&gt;1&lt;/C&gt;&lt;D xsi:type="xsd:double"&gt;43522.56979728&lt;/D&gt;&lt;/FQL&gt;&lt;FQL&gt;&lt;Q&gt;NL0009434992^FF_MKT_VAL(ANN_R,1/1/2018,12/31/2018)&lt;/Q&gt;&lt;R&gt;1&lt;/R&gt;&lt;C&gt;1&lt;/C&gt;&lt;D xsi:type="xsd:double"&gt;31242.93432876&lt;/D&gt;&lt;/FQL&gt;&lt;FQL&gt;&lt;Q&gt;NL0009434992^FF_MKT_VAL(ANN_R,1/1/2019,12/31/2019)&lt;/Q&gt;&lt;R&gt;1&lt;/R&gt;&lt;C&gt;1&lt;/C&gt;&lt;D xsi:type="xsd:double"&gt;31506.89590584&lt;/D&gt;&lt;/FQL&gt;&lt;FQL&gt;&lt;Q&gt;NL0009434992^FF_MKT_VAL(ANN_R,1/1/2020,12/31/2020)&lt;/Q&gt;&lt;R&gt;1&lt;/R&gt;&lt;C&gt;1&lt;/C&gt;&lt;D xsi:type="xsd:double"&gt;30615.8350652&lt;/D&gt;&lt;/FQL&gt;&lt;FQL&gt;&lt;Q&gt;NL0009434992^FF_SHLDRS_EQ(ANN_R,1/1/2016,12/31/2016)&lt;/Q&gt;&lt;R&gt;1&lt;/R&gt;&lt;C&gt;1&lt;/C&gt;&lt;D xsi:type="xsd:double"&gt;6048&lt;/D&gt;&lt;/FQL&gt;&lt;FQL&gt;&lt;Q&gt;NL0009434992^FF_SHLDRS_EQ(ANN_R,1/1/2017,12/31/2017)&lt;/Q&gt;&lt;R&gt;1&lt;/R&gt;&lt;C&gt;1&lt;/C&gt;&lt;D xsi:type="xsd:double"&gt;8949&lt;/D&gt;&lt;/FQL&gt;&lt;FQL&gt;&lt;Q&gt;NL0009434992^FF_SHLDRS_EQ(ANN_R,1/1/2018,12/31/2018)&lt;/Q&gt;&lt;R&gt;1&lt;/R&gt;&lt;C&gt;1&lt;/C&gt;&lt;D xsi:type="xsd:double"&gt;10257&lt;/D&gt;&lt;/FQL&gt;&lt;FQL&gt;&lt;Q&gt;NL0009434992^FF_SHLDRS_EQ(ANN_R,1/1/2019,12/31/2019)&lt;/Q&gt;&lt;R&gt;1&lt;/R&gt;&lt;C&gt;1&lt;/C&gt;&lt;D xsi:type="xsd:double"&gt;8044&lt;/D&gt;&lt;/FQL&gt;&lt;FQL&gt;&lt;Q&gt;NL0009434992^FF_SHLDRS_EQ(ANN_R,1/1/2020,12/31/2020)&lt;/Q&gt;&lt;R&gt;1&lt;/R&gt;&lt;C&gt;1&lt;/C&gt;&lt;D xsi:type="xsd:double"&gt;7971&lt;/D&gt;&lt;/FQL&gt;&lt;FQL&gt;&lt;Q&gt;NL0009434992^FF_ASSETS(ANN_R,1/1/2016,12/31/2016)&lt;/Q&gt;&lt;R&gt;1&lt;/R&gt;&lt;C&gt;1&lt;/C&gt;&lt;D xsi:type="xsd:double"&gt;23442&lt;/D&gt;&lt;/FQL&gt;&lt;FQL&gt;&lt;Q&gt;NL0009434992^FF_ASSETS(ANN_R,1/1/2017,12/31/2017)&lt;/Q&gt;&lt;R&gt;1&lt;/R&gt;&lt;C&gt;1&lt;/C&gt;&lt;D xsi:type="xsd:double"&gt;26206&lt;/D&gt;&lt;/FQL&gt;&lt;FQL&gt;&lt;Q&gt;NL0009434992^FF_ASSETS(ANN_R,1/1/2018,12/31/2018)&lt;/Q&gt;&lt;R&gt;1&lt;/R&gt;&lt;C&gt;1&lt;/C&gt;&lt;D xsi:type="xsd:double"&gt;28278&lt;/D&gt;&lt;/FQL&gt;&lt;FQL&gt;&lt;Q&gt;NL0009434992^FF_ASSETS(ANN_R,1/1/2019,12/31/2019)&lt;/Q&gt;&lt;R&gt;1&lt;/R&gt;&lt;C&gt;1&lt;/C&gt;&lt;D xsi:type="xsd:double"&gt;30435&lt;/D&gt;&lt;/FQL&gt;&lt;FQL&gt;&lt;Q&gt;NL0009434992^FF_ASSETS(ANN_R,1/1/2020,12/31/2020)&lt;/Q&gt;&lt;R&gt;1&lt;/R&gt;&lt;C&gt;1&lt;/C&gt;&lt;D xsi:type="xsd:double"&gt;35403&lt;/D&gt;&lt;/FQL&gt;&lt;FQL&gt;&lt;Q&gt;US6792951054^FF_MKT_VAL(ANN_R,1/1/2016,12/31/2016)&lt;/Q&gt;&lt;R&gt;0&lt;/R&gt;&lt;C&gt;0&lt;/C&gt;&lt;/FQL&gt;&lt;FQL&gt;&lt;Q&gt;US6792951054^FF_MKT_VAL(ANN_R,1/1/2017,12/31/2017)&lt;/Q&gt;&lt;R&gt;0&lt;/R&gt;&lt;C&gt;0&lt;/C&gt;&lt;/FQL&gt;&lt;FQL&gt;&lt;Q&gt;US6792951054^FF_MKT_VAL(ANN_R,1/1/2018,12/31/2018)&lt;/Q&gt;&lt;R&gt;1&lt;/R&gt;&lt;C&gt;1&lt;/C&gt;&lt;D xsi:type="xsd:double"&gt;3061.94595&lt;/D&gt;&lt;/FQL&gt;&lt;FQL&gt;&lt;Q&gt;US6792951054^FF_MKT_VAL(ANN_R,1/1/2019,12/31/2019)&lt;/Q&gt;&lt;R&gt;1&lt;/R&gt;&lt;C&gt;1&lt;/C&gt;&lt;D xsi:type="xsd:double"&gt;9244.73082229&lt;/D&gt;&lt;/FQL&gt;&lt;FQL&gt;&lt;Q&gt;US6792951054^FF_MKT_VAL(ANN_R,1/1/2020,12/31/2020)&lt;/Q&gt;&lt;R&gt;1&lt;/R&gt;&lt;C&gt;1&lt;/C&gt;&lt;D xsi:type="xsd:double"&gt;15703.7764364&lt;/D&gt;&lt;/FQL&gt;&lt;FQL&gt;&lt;Q&gt;US6792951054^FF_SHLDRS_EQ(ANN_R,1/1/2016,12/31/2016)&lt;/Q&gt;&lt;R&gt;1&lt;/R&gt;&lt;C&gt;1&lt;/C&gt;&lt;D xsi:type="xsd:double"&gt;46.892&lt;/D&gt;&lt;/FQL&gt;&lt;FQL&gt;&lt;Q&gt;US6792951054^FF_SHLDRS_EQ(ANN_R,1/1/2017,12/31/2017)&lt;/Q&gt;&lt;R&gt;1&lt;/R&gt;&lt;C&gt;1&lt;/C&gt;&lt;D xsi:type="xsd:double"&gt;-15.651&lt;/D&gt;&lt;/FQL&gt;&lt;FQL&gt;&lt;Q&gt;US6792951054^FF_SHLDRS_EQ(ANN_R,1/1/2018,12/31/2018)&lt;/Q&gt;&lt;R&gt;1&lt;/R&gt;&lt;C&gt;1&lt;/C&gt;&lt;D xsi:type="xsd:double"&gt;199.34&lt;/D&gt;&lt;/FQL&gt;&lt;FQL&gt;&lt;Q&gt;US6792951054^FF_SHLDRS_EQ(ANN_R,1/1/2019,12/31/2019)&lt;/Q&gt;&lt;R&gt;1&lt;/R&gt;&lt;C&gt;1&lt;/C&gt;&lt;D xsi:type="xsd:double"&gt;252.377&lt;/D&gt;&lt;/FQL&gt;&lt;FQL&gt;&lt;Q&gt;US6792951054^FF_SHLDRS_EQ(ANN_R,1/1/2020,12/31/2020)&lt;/Q&gt;&lt;R&gt;1&lt;/R&gt;&lt;C&gt;1&lt;/C&gt;&lt;D xsi:type="xsd:double"&gt;405.344&lt;/D&gt;&lt;/FQL&gt;&lt;FQL&gt;&lt;Q&gt;US6792951054^FF_ASSETS(ANN_R,1/1/2016,12/31/2016)&lt;/Q&gt;&lt;R&gt;1&lt;/R&gt;&lt;C&gt;1&lt;/C&gt;&lt;D xsi:type="xsd:double"&gt;149.763&lt;/D&gt;&lt;/FQL&gt;&lt;FQL&gt;&lt;Q&gt;US6792951054^FF_ASSETS(ANN_R,1/1/2017,12/31/2017)&lt;/Q&gt;&lt;R&gt;1&lt;/R&gt;&lt;C&gt;1&lt;/C&gt;&lt;D xsi:type="xsd:double"&gt;130.635&lt;/D&gt;&lt;/FQL&gt;&lt;FQL&gt;&lt;Q&gt;US6792951054^FF_ASSETS(ANN_R,1/1/2018,12/31/2018)&lt;/Q&gt;&lt;R&gt;1&lt;/R&gt;&lt;C&gt;1&lt;/C&gt;&lt;D xsi:type="xsd:double"&gt;399.263&lt;/D&gt;&lt;/FQL&gt;&lt;FQL&gt;&lt;Q&gt;US6792951054^FF_ASSETS(ANN_R,1/1/2019,12/31/2019)&lt;/Q&gt;&lt;R&gt;1&lt;/R&gt;&lt;C&gt;1&lt;/C&gt;&lt;D xsi:type="xsd:double"&gt;984.313&lt;/D&gt;&lt;/FQL&gt;&lt;FQL&gt;&lt;Q&gt;US6792951054^FF_ASSETS(ANN_R,1/1/2020,12/31/2020)&lt;/Q&gt;&lt;R&gt;1&lt;/R&gt;&lt;C&gt;1&lt;/C&gt;&lt;D xsi:type="xsd:double"&gt;1955.395&lt;/D&gt;&lt;/FQL&gt;&lt;FQL&gt;&lt;Q&gt;US9892071054^FF_MKT_VAL(ANN_R,1/1/2016,12/31/2016)&lt;/Q&gt;&lt;R&gt;1&lt;/R&gt;&lt;C&gt;1&lt;/C&gt;&lt;D xsi:type="xsd:double"&gt;4535.38226688&lt;/D&gt;&lt;/FQL&gt;&lt;FQL&gt;&lt;Q&gt;US9892071054^FF_MKT_VAL(ANN_R,1/1/2017,12/31/2017)&lt;/Q&gt;&lt;R&gt;1&lt;/R&gt;&lt;C&gt;1&lt;/C&gt;&lt;D xsi:type="xsd:double"&gt;5525.906661&lt;/D&gt;&lt;/FQL&gt;&lt;FQL&gt;&lt;Q&gt;US9892071054^FF_MKT_VAL(ANN_R,1/1/2018,12/31/2018)&lt;/Q&gt;&lt;R&gt;1&lt;/R&gt;&lt;C&gt;1&lt;/C&gt;&lt;D xsi:type="xsd:double"&gt;8577.90862832&lt;/D&gt;&lt;/FQL&gt;&lt;FQL&gt;&lt;Q&gt;US9892071054^FF_MKT_VAL(ANN_R,1/1/2019,12/31/2019)&lt;/Q&gt;&lt;R&gt;1&lt;/R&gt;&lt;C&gt;1&lt;/C&gt;&lt;D xsi:type="xsd:double"&gt;13794.50895008&lt;/D&gt;&lt;/FQL&gt;&lt;FQL&gt;&lt;Q&gt;US9892071054^FF_MKT_VAL(ANN_R,1/1/2020,12/31/2020)&lt;/Q&gt;&lt;R&gt;1&lt;/R&gt;&lt;C&gt;1&lt;/C&gt;&lt;D xsi:type="xsd:double"&gt;20547.08197506&lt;/D&gt;&lt;/FQL&gt;&lt;FQL&gt;&lt;Q&gt;US9892071054^FF_SHLDRS_EQ(ANN_R,1/1/2016,12/31/2016)&lt;/Q&gt;&lt;R&gt;1&lt;/R&gt;&lt;C&gt;1&lt;/C&gt;&lt;D xsi:type="xsd:double"&gt;792&lt;/D&gt;&lt;/FQL&gt;&lt;FQL&gt;&lt;Q&gt;US9892071054^FF_SHLDRS_EQ(ANN_R,1/1/2017,12/31/2017)&lt;/Q&gt;&lt;R&gt;1&lt;/R&gt;&lt;C&gt;1&lt;/C&gt;&lt;D xsi:type="xsd:double"&gt;834&lt;/D&gt;&lt;/FQL&gt;&lt;FQL&gt;&lt;Q&gt;US9892071054^FF_SHLDRS_EQ(ANN_R,1/1/2018,12/31/2018)&lt;/Q&gt;&lt;R&gt;1&lt;/R&gt;&lt;C&gt;1&lt;/C&gt;&lt;D xsi:type="xsd:double"&gt;1335&lt;/D&gt;&lt;/FQL&gt;&lt;FQL&gt;&lt;Q&gt;US9892071054^FF_SHLDRS_EQ(ANN_R,1/1/2019,12/31/2019)&lt;/Q&gt;&lt;R&gt;1&lt;/R&gt;&lt;C&gt;1&lt;/C&gt;&lt;D xsi:type="xsd:double"&gt;1839&lt;/D&gt;&lt;/FQL&gt;&lt;FQL&gt;&lt;Q&gt;US9892071054^FF_SHLDRS_EQ(ANN_R,1/1/2020,12/31/2020)&lt;/Q&gt;&lt;R&gt;1&lt;/R&gt;&lt;C&gt;1&lt;/C&gt;&lt;D xsi:type="xsd:double"&gt;2144&lt;/D&gt;&lt;/FQL&gt;&lt;FQL&gt;&lt;Q&gt;US9892071054^FF_ASSETS(ANN_R,1/1/2016,12/31/2016)&lt;/Q&gt;&lt;R&gt;1&lt;/R&gt;&lt;C&gt;1&lt;/C&gt;&lt;D xsi:type="xsd:double"&gt;4632&lt;/D&gt;&lt;/FQL&gt;&lt;FQL&gt;&lt;Q&gt;US9892071054^FF_ASSETS(ANN_R,1/1/2017,12/31/2017)&lt;/Q&gt;&lt;R&gt;1&lt;/R&gt;&lt;C&gt;1&lt;/C&gt;&lt;D xsi:type="xsd:double"&gt;4275&lt;/D&gt;&lt;/FQL&gt;&lt;FQL&gt;&lt;Q&gt;US9892071054^FF_ASSETS(ANN_R,1/1/2018,12/31/2018)&lt;/Q&gt;&lt;R&gt;1&lt;/R&gt;&lt;C&gt;1&lt;/C&gt;&lt;D xsi:type="xsd:double"&gt;4339&lt;/D&gt;&lt;/FQL&gt;&lt;FQL&gt;&lt;Q&gt;US9892071054^FF_ASSETS(ANN_R,1/1/2019,12/31/2019)&lt;/Q&gt;&lt;R&gt;1&lt;/R&gt;&lt;C&gt;1&lt;/C&gt;&lt;D xsi:type="xsd:double"&gt;4711&lt;/D&gt;&lt;/FQL&gt;&lt;FQL&gt;&lt;Q&gt;US9892071054^FF_ASSETS(ANN_R,1/1/2020,12/31/2020)&lt;/Q&gt;&lt;R&gt;1&lt;/R&gt;&lt;C&gt;1&lt;/C&gt;&lt;D xsi:type="xsd:double"&gt;5375&lt;/D&gt;&lt;/FQL&gt;&lt;FQL&gt;&lt;Q&gt;US34959E1091^FF_MKT_VAL(ANN_R,1/1/2016,12/31/2016)&lt;/Q&gt;&lt;R&gt;1&lt;/R&gt;&lt;C&gt;1&lt;/C&gt;&lt;D xsi:type="xsd:double"&gt;5213.10936&lt;/D&gt;&lt;/FQL&gt;&lt;FQL&gt;&lt;Q&gt;US34959E1091^FF_MKT_VAL(ANN_R,1/1/2017,12/31/2017)&lt;/Q&gt;&lt;R&gt;1&lt;/R&gt;&lt;C&gt;1&lt;/C&gt;&lt;D xsi:type="xsd:double"&gt;7335.1141&lt;/D&gt;&lt;/FQL&gt;&lt;FQL&gt;&lt;Q&gt;US34959E1091^FF_MKT_VAL(ANN_R,1/1/2018,12/31/2018)&lt;/Q&gt;&lt;R&gt;1&lt;/R&gt;&lt;C&gt;1&lt;/C&gt;&lt;D xsi:type="xsd:double"&gt;11959.014&lt;/D&gt;&lt;/FQL&gt;&lt;FQL&gt;&lt;Q&gt;US34959E1091^FF_MKT_VAL(ANN_R,1/1/2019,12/31/2019)&lt;/Q&gt;&lt;R&gt;1&lt;/R&gt;&lt;C&gt;1&lt;/C&gt;&lt;D xsi:type="xsd:double"&gt;18330.692&lt;/D&gt;&lt;/FQL&gt;&lt;FQL&gt;&lt;Q&gt;US34959E1091^FF_MKT_VAL(ANN_R,1/1/2020,12/31/2020)&lt;/Q&gt;&lt;R&gt;1&lt;/R&gt;&lt;C&gt;1&lt;/C&gt;&lt;D xsi:type="xsd:double"&gt;24136.125&lt;/D&gt;&lt;/FQL&gt;&lt;FQL&gt;&lt;Q&gt;US34959E1091^FF_SHLDRS_EQ(ANN_R,1/1/2016,12/31/2016)&lt;/Q&gt;&lt;R&gt;1&lt;/R&gt;&lt;C&gt;1&lt;/C&gt;&lt;D xsi:type="xsd:double"&gt;837.681&lt;/D&gt;&lt;/FQL&gt;&lt;FQL&gt;&lt;Q&gt;US34959E1091^FF_SHLDRS_EQ(ANN_R,1/1/2017,12/31/2017)&lt;/Q&gt;&lt;R&gt;1&lt;/R&gt;&lt;C&gt;1&lt;/C&gt;&lt;D xsi:type="xsd:double"&gt;589.377&lt;/D&gt;&lt;/FQL&gt;&lt;FQL&gt;&lt;Q&gt;US34959E1091^FF_SHLDRS_EQ(ANN_R,1/1/2018,12/31/2018)&lt;/Q&gt;&lt;R&gt;1&lt;/R&gt;&lt;C&gt;1&lt;/C&gt;&lt;D xsi:type="xsd:double"&gt;1010.2&lt;/D&gt;&lt;/FQL&gt;&lt;FQL&gt;&lt;Q&gt;US34959E1091^FF_SHLDRS_EQ(ANN_R,1/1/2019,12/31/2019)&lt;/Q&gt;&lt;R&gt;1&lt;/R&gt;&lt;C&gt;1&lt;/C&gt;&lt;D xsi:type="xsd:double"&gt;1342.4&lt;/D&gt;&lt;/FQL&gt;&lt;FQL&gt;&lt;Q&gt;US34959E1091^FF_SHLDRS_EQ(ANN_R,1/1/2020,12/31/2020)&lt;/Q&gt;&lt;R&gt;1&lt;/R&gt;&lt;C&gt;1&lt;/C&gt;&lt;D xsi:type="xsd:double"&gt;856&lt;/D&gt;&lt;/FQL&gt;&lt;FQL&gt;&lt;Q&gt;US34959E1091^FF_ASSETS(ANN_R,1/1/2016,12/31/2016)&lt;/Q&gt;&lt;R&gt;1&lt;/R&gt;&lt;C&gt;1&lt;/C&gt;&lt;D xsi:type="xsd:double"&gt;2139.941&lt;/D&gt;&lt;/FQL&gt;&lt;FQL&gt;&lt;Q&gt;US34959E1091^FF_ASSETS(ANN_R,1/1/2017,12/31/2017)&lt;/Q&gt;&lt;R&gt;1&lt;/R&gt;&lt;C&gt;1&lt;/C&gt;&lt;D xsi:type="xsd:double"&gt;2257.916&lt;/D&gt;&lt;/FQL&gt;&lt;FQL&gt;&lt;Q&gt;US34959E1091^FF_ASSETS(ANN_R,1/1/2018,12/31/2018)&lt;/Q&gt;&lt;R&gt;1&lt;/R&gt;&lt;C&gt;1&lt;/C&gt;&lt;D xsi:type="xsd:double"&gt;3078&lt;/D&gt;&lt;/FQL&gt;&lt;FQL&gt;&lt;Q&gt;US34959E1091^FF_ASSETS(ANN_R,1/1/2019,12/31/2019)&lt;/Q&gt;&lt;R&gt;1&lt;/R&gt;&lt;C&gt;1&lt;/C&gt;&lt;D xsi:type="xsd:double"&gt;3879.2&lt;/D&gt;&lt;/FQL&gt;&lt;FQL&gt;&lt;Q&gt;US34959E1091^FF_ASSETS(ANN_R,1/1/2020,12/31/2020)&lt;/Q&gt;&lt;R&gt;1&lt;/R&gt;&lt;C&gt;1&lt;/C&gt;&lt;D xsi:type="xsd:double"&gt;4044.5&lt;/D&gt;&lt;/FQL&gt;&lt;FQL&gt;&lt;Q&gt;US57772K1016^FF_MKT_VAL(ANN_R,1/1/2016,12/31/2016)&lt;/Q&gt;&lt;R&gt;1&lt;/R&gt;&lt;C&gt;1&lt;/C&gt;&lt;D xsi:type="xsd:double"&gt;9965.2059&lt;/D&gt;&lt;/FQL&gt;&lt;FQL&gt;&lt;Q&gt;US57772K1016^FF_MKT_VAL(ANN_R,1/1/2017,12/31/2017)&lt;/Q&gt;&lt;R&gt;1&lt;/R&gt;&lt;C&gt;1&lt;/C&gt;&lt;D xsi:type="xsd:double"&gt;12991.31904&lt;/D&gt;&lt;/FQL&gt;&lt;FQL&gt;&lt;Q&gt;US57772K1016^FF_MKT_VAL(ANN_R,1/1/2018,12/31/2018)&lt;/Q&gt;&lt;R&gt;1&lt;/R&gt;&lt;C&gt;1&lt;/C&gt;&lt;D xsi:type="xsd:double"&gt;16346.43024&lt;/D&gt;&lt;/FQL&gt;&lt;FQL&gt;&lt;Q&gt;US57772K1016^FF_MKT_VAL(ANN_R,1/1/2019,12/31/2019)&lt;/Q&gt;&lt;R&gt;1&lt;/R&gt;&lt;C&gt;1&lt;/C&gt;&lt;D xsi:type="xsd:double"&gt;16262.18664&lt;/D&gt;&lt;/FQL&gt;&lt;FQL&gt;&lt;Q&gt;US57772K1016^FF_MKT_VAL(ANN_R,1/1/2020,12/31/2020)&lt;/Q&gt;&lt;R&gt;1&lt;/R&gt;&lt;C&gt;1&lt;/C&gt;&lt;D xsi:type="xsd:double"&gt;15794.3824&lt;/D&gt;&lt;/FQL&gt;&lt;FQL&gt;&lt;Q&gt;US57772K1016^FF_SHLDRS_EQ(ANN_R,1/1/2016,12/31/2016)&lt;/Q&gt;&lt;R&gt;1&lt;/R&gt;&lt;C&gt;1&lt;/C&gt;&lt;D xsi:type="xsd:double"&gt;2107.814&lt;/D&gt;&lt;/FQL&gt;&lt;FQL&gt;&lt;Q&gt;US57772K1016^FF_SHLDRS_EQ(ANN_R,1/1/2017,12/31/2017)&lt;/Q&gt;&lt;R&gt;1&lt;/R&gt;&lt;C&gt;1&lt;/C&gt;&lt;D xsi:type="xsd:double"&gt;2202.694&lt;/D&gt;&lt;/FQL&gt;&lt;FQL&gt;&lt;Q&gt;US57772K1016^FF_SHLDRS_EQ(ANN_R,1/1/2018,12/31/2018)&lt;/Q&gt;&lt;R&gt;1&lt;/R&gt;&lt;C&gt;1&lt;/C&gt;&lt;D xsi:type="xsd:double"&gt;1930.94&lt;/D&gt;&lt;/FQL&gt;&lt;FQL&gt;&lt;Q&gt;US57772K1016^FF_SHLDRS_EQ(ANN_R,1/1/2019,12/31/2019)&lt;/Q&gt;&lt;R&gt;1&lt;/R&gt;&lt;C&gt;1&lt;/C&gt;&lt;D xsi:type="xsd:double"&gt;1845.276&lt;/D&gt;&lt;/FQL&gt;&lt;FQL&gt;&lt;Q&gt;US57772K1016^FF_SHLDRS_EQ(ANN_R,1/1/2020,12/31/2020)&lt;/Q&gt;&lt;R&gt;1&lt;/R&gt;&lt;C&gt;1&lt;/C&gt;&lt;D xsi:type="xsd:double"&gt;1657.457&lt;/D&gt;&lt;/FQL&gt;&lt;FQL&gt;&lt;Q&gt;US57772K1016^FF_ASSETS(ANN_R,1/1/2016,12/31/2016)&lt;/Q&gt;&lt;R&gt;1&lt;/R&gt;&lt;C&gt;1&lt;/C&gt;&lt;D xsi:type="xsd:double"&gt;4234.616&lt;/D&gt;&lt;/FQL&gt;&lt;FQL&gt;&lt;Q&gt;US57772K1016^FF_ASSETS(ANN_R,1/1/2017,12/31/2017)&lt;/Q&gt;&lt;R&gt;1&lt;/R&gt;&lt;C&gt;1&lt;/C&gt;&lt;D xsi:type="xsd:double"&gt;4570.233&lt;/D&gt;&lt;/FQL&gt;&lt;FQL&gt;&lt;Q&gt;US57772K1016^FF_ASSETS(ANN_R,1/1/2018,12/31/2018)&lt;/Q&gt;&lt;R&gt;1&lt;/R&gt;&lt;C&gt;1&lt;/C&gt;&lt;D xsi:type="xsd:double"&gt;4451.561&lt;/D&gt;&lt;/FQL&gt;&lt;FQL&gt;&lt;Q&gt;US57772K1016^FF_ASSETS(ANN_R,1/1/2019,12/31/2019)&lt;/Q&gt;&lt;R&gt;1&lt;/R&gt;&lt;C&gt;1&lt;/C&gt;&lt;D xsi:type="xsd:double"&gt;3743.982&lt;/D&gt;&lt;/FQL&gt;&lt;FQL&gt;&lt;Q&gt;US57772K1016^FF_ASSETS(ANN_R,1/1/2020,12/31/2020)&lt;/Q&gt;&lt;R&gt;1&lt;/R&gt;&lt;C&gt;1&lt;/C&gt;&lt;D xsi:type="xsd:double"&gt;3629.303&lt;/D&gt;&lt;/FQL&gt;&lt;FQL&gt;&lt;Q&gt;US6703461052^FF_MKT_VAL(ANN_R,1/1/2016,12/31/2016)&lt;/Q&gt;&lt;R&gt;1&lt;/R&gt;&lt;C&gt;1&lt;/C&gt;&lt;D xsi:type="xsd:double"&gt;18971.22624&lt;/D&gt;&lt;/FQL&gt;&lt;FQL&gt;&lt;Q&gt;US6703461052^FF_MKT_VAL(ANN_R,1/1/2017,12/31/2017)&lt;/Q&gt;&lt;R&gt;1&lt;/R&gt;&lt;C&gt;1&lt;/C&gt;&lt;D xsi:type="xsd:double"&gt;20216.46902&lt;/D&gt;&lt;/FQL&gt;&lt;FQL&gt;&lt;Q&gt;US6703461052^FF_MKT_VAL(ANN_R,1/1/2018,12/31/2018)&lt;/Q&gt;&lt;R&gt;1&lt;/R&gt;&lt;C&gt;1&lt;/C&gt;&lt;D xsi:type="xsd:double"&gt;15832.72152&lt;/D&gt;&lt;/FQL&gt;&lt;FQL&gt;&lt;Q&gt;US6703461052^FF_MKT_VAL(ANN_R,1/1/2019,12/31/2019)&lt;/Q&gt;&lt;R&gt;1&lt;/R&gt;&lt;C&gt;1&lt;/C&gt;&lt;D xsi:type="xsd:double"&gt;16985.97936&lt;/D&gt;&lt;/FQL&gt;&lt;FQL&gt;&lt;Q&gt;US6703461052^FF_MKT_VAL(ANN_R,1/1/2020,12/31/2020)&lt;/Q&gt;&lt;R&gt;1&lt;/R&gt;&lt;C&gt;1&lt;/C&gt;&lt;D xsi:type="xsd:double"&gt;16076.41155&lt;/D&gt;&lt;/FQL&gt;&lt;FQL&gt;&lt;Q&gt;US6703461052^FF_SHLDRS_EQ(ANN_R,1/1/2016,12/31/2016)&lt;/Q&gt;&lt;R&gt;1&lt;/R&gt;&lt;C&gt;1&lt;/C&gt;&lt;D xsi:type="xsd:double"&gt;7879.865&lt;/D&gt;&lt;/FQL&gt;&lt;FQL&gt;&lt;Q&gt;US6703461052^FF_SHLDRS_EQ(ANN_R,1/1/2017,12/31/2017)&lt;/Q&gt;&lt;R&gt;1&lt;/R&gt;&lt;C&gt;1&lt;/C&gt;&lt;D xsi:type="xsd:double"&gt;8739.036&lt;/D&gt;&lt;/FQL&gt;&lt;FQL&gt;&lt;Q&gt;US6703461052^FF_SHLDRS_EQ(ANN_R,1/1/2018,12/31/2018)&lt;/Q&gt;&lt;R&gt;1&lt;/R&gt;&lt;C&gt;1&lt;/C&gt;&lt;D xsi:type="xsd:double"&gt;9792.078&lt;/D&gt;&lt;/FQL&gt;&lt;FQL&gt;&lt;Q&gt;US6703461052^FF_SHLDRS_EQ(ANN_R,1/1/2019,12/31/2019)&lt;/Q&gt;&lt;R&gt;1&lt;/R&gt;&lt;C&gt;1&lt;/C&gt;&lt;D xsi:type="xsd:double"&gt;10357.866&lt;/D&gt;&lt;/FQL&gt;&lt;FQL&gt;&lt;Q&gt;US6703461052^FF_SHLDRS_EQ(ANN_R,1/1/2020,12/31/2020)&lt;/Q&gt;&lt;R&gt;1&lt;/R&gt;&lt;C&gt;1&lt;/C&gt;&lt;D xsi:type="xsd:double"&gt;10788.665&lt;/D&gt;&lt;/FQL&gt;&lt;FQL&gt;&lt;Q&gt;US6703461052^FF_ASSETS(ANN_R,1/1/2016,12/31/2016)&lt;/Q&gt;&lt;R&gt;1&lt;/R&gt;&lt;C&gt;1&lt;/C&gt;&lt;D xsi:type="xsd:double"&gt;15223.518&lt;/D&gt;&lt;/FQL&gt;&lt;FQL&gt;&lt;Q&gt;US6703461052^FF_ASSETS(ANN_R,1/1/2017,12/31/2017)&lt;/Q&gt;&lt;R&gt;1&lt;/R&gt;&lt;C&gt;1&lt;/C&gt;&lt;D xsi:type="xsd:double"&gt;15841.258&lt;/D&gt;&lt;/FQL&gt;&lt;FQL&gt;&lt;Q&gt;US6703461052^FF_ASSETS(ANN_R,1/1/2018,12/31/2018)&lt;/Q&gt;&lt;R&gt;1&lt;/R&gt;&lt;C&gt;1&lt;/C&gt;&lt;D xsi:type="xsd:double"&gt;17920.588&lt;/D&gt;&lt;/FQL&gt;&lt;FQL&gt;&lt;Q&gt;US6703461052^FF_ASSETS(ANN_R,1/1/2019,12/31/2019)&lt;/Q&gt;&lt;R&gt;1&lt;/R&gt;&lt;C&gt;1&lt;/C&gt;&lt;D xsi:type="xsd:double"&gt;18344.666&lt;/D&gt;&lt;/FQL&gt;&lt;FQL&gt;&lt;Q&gt;US6703461052^FF_ASSETS(ANN_R,1/1/2020,12/31/2020)&lt;/Q&gt;&lt;R&gt;1&lt;/R&gt;&lt;C&gt;1&lt;/C&gt;&lt;D xsi:type="xsd:double"&gt;20125.394&lt;/D&gt;&lt;/FQL&gt;&lt;FQL&gt;&lt;Q&gt;US3635761097^FF_MKT_VAL(ANN_R,1/1/2016,12/31/2016)&lt;/Q&gt;&lt;R&gt;1&lt;/R&gt;&lt;C&gt;1&lt;/C&gt;&lt;D xsi:type="xsd:double"&gt;9264.468&lt;/D&gt;&lt;/FQL&gt;&lt;FQL&gt;&lt;Q&gt;US3635761097^FF_MKT_VAL(ANN_R,1/1/2017,12/31/2017)&lt;/Q&gt;&lt;R&gt;1&lt;/R&gt;&lt;C&gt;1&lt;/C&gt;&lt;D xsi:type="xsd:double"&gt;11453.68&lt;/D&gt;&lt;/FQL&gt;&lt;FQL&gt;&lt;Q&gt;US3635761097^FF_MKT_VAL(ANN_R,1/1/2018,12/31/2018)&lt;/Q&gt;&lt;R&gt;1&lt;/R&gt;&lt;C&gt;1&lt;/C&gt;&lt;D xsi:type="xsd:double"&gt;13560.8&lt;/D&gt;&lt;/FQL&gt;&lt;FQL&gt;&lt;Q&gt;US3635761097^FF_MKT_VAL(ANN_R,1/1/2019,12/31/2019)&lt;/Q&gt;&lt;R&gt;1&lt;/R&gt;&lt;C&gt;1&lt;/C&gt;&lt;D xsi:type="xsd:double"&gt;17912.763&lt;/D&gt;&lt;/FQL&gt;&lt;FQL&gt;&lt;Q&gt;US3635761097^FF_MKT_VAL(ANN_R,1/1/2020,12/31/2020)&lt;/Q&gt;&lt;R&gt;1&lt;/R&gt;&lt;C&gt;1&lt;/C&gt;&lt;D xsi:type="xsd:double"&gt;23962.627&lt;/D&gt;&lt;/FQL&gt;&lt;FQL&gt;&lt;Q&gt;US3635761097^FF_SHLDRS_EQ(ANN_R,1/1/2016,12/31/2016)&lt;/Q&gt;&lt;R&gt;1&lt;/R&gt;&lt;C&gt;1&lt;/C&gt;&lt;D xsi:type="xsd:double"&gt;3596.6&lt;/D&gt;&lt;/FQL&gt;&lt;FQL&gt;&lt;Q&gt;US3635761097^FF_SHLDRS_EQ(ANN_R,1/1/2017,12/31/2017)&lt;/Q&gt;&lt;R&gt;1&lt;/R&gt;&lt;C&gt;1&lt;/C&gt;&lt;D xsi:type="xsd:double"&gt;4235.6&lt;/D&gt;&lt;/FQL&gt;&lt;FQL&gt;&lt;Q&gt;US3635761097^FF_SHLDRS_EQ(ANN_R,1/1/2018,12/31/2018)&lt;/Q&gt;&lt;R&gt;1&lt;/R&gt;&lt;C&gt;1&lt;/C&gt;&lt;D xsi:type="xsd:double"&gt;4498.9&lt;/D&gt;&lt;/FQL&gt;&lt;FQL&gt;&lt;Q&gt;US3635761097^FF_SHLDRS_EQ(ANN_R,1/1/2019,12/31/2019)&lt;/Q&gt;&lt;R&gt;1&lt;/R&gt;&lt;C&gt;1&lt;/C&gt;&lt;D xsi:type="xsd:double"&gt;5155.5&lt;/D&gt;&lt;/FQL&gt;&lt;FQL&gt;&lt;Q&gt;US3635761097^FF_SHLDRS_EQ(ANN_R,1/1/2020,12/31/2020)&lt;/Q&gt;&lt;R&gt;1&lt;/R&gt;&lt;C&gt;1&lt;/C&gt;&lt;D xsi:type="xsd:double"&gt;6186.2&lt;/D&gt;&lt;/FQL&gt;&lt;FQL&gt;&lt;Q&gt;US3635761097^FF_ASSETS(ANN_R,1/1/2016,12/31/2016)&lt;/Q&gt;&lt;R&gt;1&lt;/R&gt;&lt;C&gt;1&lt;/C&gt;&lt;D xsi:type="xsd:double"&gt;11489.6&lt;/D&gt;&lt;/FQL&gt;&lt;FQL&gt;&lt;Q&gt;US3635761097^FF_ASSETS(ANN_R,1/1/2017,12/31/2017)&lt;/Q&gt;&lt;R&gt;1&lt;/R&gt;&lt;C&gt;1&lt;/C&gt;&lt;D xsi:type="xsd:double"&gt;14909.7&lt;/D&gt;&lt;/FQL&gt;&lt;FQL&gt;&lt;Q&gt;US3635761097^FF_ASSETS(ANN_R,1/1/2018,12/31/2018)&lt;/Q&gt;&lt;R&gt;1&lt;/R&gt;&lt;C&gt;1&lt;/C&gt;&lt;D xsi:type="xsd:double"&gt;16334&lt;/D&gt;&lt;/FQL&gt;&lt;FQL&gt;&lt;Q&gt;US3635761097^FF_ASSETS(ANN_R,1/1/2019,12/31/2019)&lt;/Q&gt;&lt;R&gt;1&lt;/R&gt;&lt;C&gt;1&lt;/C&gt;&lt;D xsi:type="xsd:double"&gt;19634.8&lt;/D&gt;&lt;/FQL&gt;&lt;FQL&gt;&lt;Q&gt;US3635761097^FF_ASSETS(ANN_R,1/1/2020,12/31/2020)&lt;/Q&gt;&lt;R&gt;1&lt;/R&gt;&lt;C&gt;1&lt;/C&gt;&lt;D xsi:type="xsd:double"&gt;22331.4&lt;/D&gt;&lt;/FQL&gt;&lt;FQL&gt;&lt;Q&gt;US4165151048^FF_MKT_VAL(ANN_R,1/1/2016,12/31/2016)&lt;/Q&gt;&lt;R&gt;1&lt;/R&gt;&lt;C&gt;1&lt;/C&gt;&lt;D xsi:type="xsd:double"&gt;17818.67714045&lt;/D&gt;&lt;/FQL&gt;&lt;FQL&gt;&lt;Q&gt;US4165151048^FF_MKT_VAL(ANN_R,1/1/2017,12/31/2017)&lt;/Q&gt;&lt;R&gt;1&lt;/R&gt;&lt;C&gt;1&lt;/C&gt;&lt;D xsi:type="xsd:double"&gt;20082.67582608&lt;/D&gt;&lt;/FQL&gt;&lt;FQL&gt;&lt;Q&gt;US4165151048^FF_MKT_VAL(ANN_R,1/1/2018,12/31/2018)&lt;/Q&gt;&lt;R&gt;1&lt;/R&gt;&lt;C&gt;1&lt;/C&gt;&lt;D xsi:type="xsd:double"&gt;15964.2612388&lt;/D&gt;&lt;/FQL&gt;&lt;FQL&gt;&lt;Q&gt;US4165151048^FF_MKT_VAL(ANN_R,1/1/2019,12/31/2019)&lt;/Q&gt;&lt;R&gt;1&lt;/R&gt;&lt;C&gt;1&lt;/C&gt;&lt;D xsi:type="xsd:double"&gt;21851.08378865&lt;/D&gt;&lt;/FQL&gt;&lt;FQL&gt;&lt;Q&gt;US4165151048^FF_MKT_VAL(ANN_R,1/1/2020,12/31/2020)&lt;/Q&gt;&lt;R&gt;1&lt;/R&gt;&lt;C&gt;1&lt;/C&gt;&lt;D xsi:type="xsd:double"&gt;17558.7686892&lt;/D&gt;&lt;/FQL&gt;&lt;FQL&gt;&lt;Q&gt;US4165151048^FF_SHLDRS_EQ(ANN_R,1/1/2016,12/31/2016)&lt;/Q&gt;&lt;R&gt;1&lt;/R&gt;&lt;C&gt;1&lt;/C&gt;&lt;D xsi:type="xsd:double"&gt;16903&lt;/D&gt;&lt;/FQL&gt;&lt;FQL&gt;&lt;Q&gt;US4165151048^FF_SHLDRS_EQ(ANN_R,1/1/2017,12/31/2017)&lt;/Q&gt;&lt;R&gt;1&lt;/R&gt;&lt;C&gt;1&lt;/C&gt;&lt;D xsi:type="xsd:double"&gt;13494&lt;/D&gt;&lt;/FQL&gt;&lt;FQL&gt;&lt;Q&gt;US4165151048^FF_SHLDRS_EQ(ANN_R,1/1/2018,12/31/2018)&lt;/Q&gt;&lt;R&gt;1&lt;/R&gt;&lt;C&gt;1&lt;/C&gt;&lt;D xsi:type="xsd:double"&gt;13101&lt;/D&gt;&lt;/FQL&gt;&lt;FQL&gt;&lt;Q&gt;US4165151048^FF_SHLDRS_EQ(ANN_R,1/1/2019,12/31/2019)&lt;/Q&gt;&lt;R&gt;1&lt;/R&gt;&lt;C&gt;1&lt;/C&gt;&lt;D xsi:type="xsd:double"&gt;16270&lt;/D&gt;&lt;/FQL&gt;&lt;FQL&gt;&lt;Q&gt;US4165151048^FF_SHLDRS_EQ(ANN_R,1/1/2020,12/31/2020)&lt;/Q&gt;&lt;R&gt;1&lt;/R&gt;&lt;C&gt;1&lt;/C&gt;&lt;D xsi:type="xsd:double"&gt;18556&lt;/D&gt;&lt;/FQL&gt;&lt;FQL&gt;&lt;Q&gt;US4165151048^FF_ASSETS(ANN_R,1/1/2016,12/31/2016)&lt;/Q&gt;&lt;R&gt;1&lt;/R&gt;&lt;C&gt;1&lt;/C&gt;&lt;D xsi:type="xsd:double"&gt;221783&lt;/D&gt;&lt;/FQL&gt;&lt;FQL&gt;&lt;Q&gt;US4165151048^FF_ASSETS(ANN_R,1/1/2017,12/31/2017)&lt;/Q&gt;&lt;R&gt;1&lt;/R&gt;&lt;C&gt;1&lt;/C&gt;&lt;D xsi:type="xsd:double"&gt;221738&lt;/D&gt;&lt;/FQL&gt;&lt;FQL&gt;&lt;Q&gt;US4165151048^FF_ASSETS(ANN_R,1/1/2018,12/31/2018)&lt;/Q&gt;&lt;R&gt;1&lt;/R&gt;&lt;C&gt;1&lt;/C&gt;&lt;D xsi:type="xsd:double"&gt;58199&lt;/D&gt;&lt;/FQL&gt;&lt;FQL&gt;&lt;Q&gt;US4165151048^FF_ASSETS(ANN_R,1/1/2019,12/31/2019)&lt;/Q&gt;&lt;R&gt;1&lt;/R&gt;&lt;C&gt;1&lt;/C&gt;&lt;D xsi:type="xsd:double"&gt;66114&lt;/D&gt;&lt;/FQL&gt;&lt;FQL&gt;&lt;Q&gt;US4165151048^FF_ASSETS(ANN_R,1/1/2020,12/31/2020)&lt;/Q&gt;&lt;R&gt;1&lt;/R&gt;&lt;C&gt;1&lt;/C&gt;&lt;D xsi:type="xsd:double"&gt;69198&lt;/D&gt;&lt;/FQL&gt;&lt;FQL&gt;&lt;Q&gt;US0152711091^FF_MKT_VAL(ANN_R,1/1/2016,12/31/2016)&lt;/Q&gt;&lt;R&gt;1&lt;/R&gt;&lt;C&gt;1&lt;/C&gt;&lt;D xsi:type="xsd:double"&gt;9742.3092444&lt;/D&gt;&lt;/FQL&gt;&lt;FQL&gt;&lt;Q&gt;US0152711091^FF_MKT_VAL(ANN_R,1/1/2017,12/31/2017)&lt;/Q&gt;&lt;R&gt;1&lt;/R&gt;&lt;C&gt;1&lt;/C&gt;&lt;D xsi:type="xsd:double"&gt;13030.75155474&lt;/D&gt;&lt;/FQL&gt;&lt;FQL&gt;&lt;Q&gt;US0152711091^FF_MKT_VAL(ANN_R,1/1/2018,12/31/2018)&lt;/Q&gt;&lt;R&gt;1&lt;/R&gt;&lt;C&gt;1&lt;/C&gt;&lt;D xsi:type="xsd:double"&gt;12793.00167584&lt;/D&gt;&lt;/FQL&gt;&lt;FQL&gt;&lt;Q&gt;US0152711091^FF_MKT_VAL(ANN_R,1/1/2019,12/31/2019)&lt;/Q&gt;&lt;R&gt;1&lt;/R&gt;&lt;C&gt;1&lt;/C&gt;&lt;D xsi:type="xsd:double"&gt;19518.9148977&lt;/D&gt;&lt;/FQL&gt;&lt;FQL&gt;&lt;Q&gt;US0152711091^FF_MKT_VAL(ANN_R,1/1/2020,12/31/2020)&lt;/Q&gt;&lt;R&gt;1&lt;/R&gt;&lt;C&gt;1&lt;/C&gt;&lt;D xsi:type="xsd:double"&gt;24360.95043438&lt;/D&gt;&lt;/FQL&gt;&lt;FQL&gt;&lt;Q&gt;US0152711091^FF_SHLDRS_EQ(ANN_R,1/1/2016,12/31/2016)&lt;/Q&gt;&lt;R&gt;1&lt;/R&gt;&lt;C&gt;1&lt;/C&gt;&lt;D xsi:type="xsd:double"&gt;4895.796&lt;/D&gt;&lt;/FQL&gt;&lt;FQL&gt;&lt;Q&gt;US0152711091^FF_SHLDRS_EQ(ANN_R,1/1/2017,12/31/2017)&lt;/Q&gt;&lt;R&gt;1&lt;/R&gt;&lt;C&gt;1&lt;/C&gt;&lt;D xsi:type="xsd:double"&gt;5949.666&lt;/D&gt;&lt;/FQL&gt;&lt;FQL&gt;&lt;Q&gt;US0152711091^FF_SHLDRS_EQ(ANN_R,1/1/2018,12/31/2018)&lt;/Q&gt;&lt;R&gt;1&lt;/R&gt;&lt;C&gt;1&lt;/C&gt;&lt;D xsi:type="xsd:double"&gt;7341.965&lt;/D&gt;&lt;/FQL&gt;&lt;FQL&gt;&lt;Q&gt;US0152711091^FF_SHLDRS_EQ(ANN_R,1/1/2019,12/31/2019)&lt;/Q&gt;&lt;R&gt;1&lt;/R&gt;&lt;C&gt;1&lt;/C&gt;&lt;D xsi:type="xsd:double"&gt;8865.826&lt;/D&gt;&lt;/FQL&gt;&lt;FQL&gt;&lt;Q&gt;US0152711091^FF_SHLDRS_EQ(ANN_R,1/1/2020,12/31/2020)&lt;/Q&gt;&lt;R&gt;1&lt;/R&gt;&lt;C&gt;1&lt;/C&gt;&lt;D xsi:type="xsd:double"&gt;11725.712&lt;/D&gt;&lt;/FQL&gt;&lt;FQL&gt;&lt;Q&gt;US0152711091^FF_ASSETS(ANN_R,1/1/2016,12/31/2016)&lt;/Q&gt;&lt;R&gt;1&lt;/R&gt;&lt;C&gt;1&lt;/C&gt;&lt;D xsi:type="xsd:double"&gt;10354.888&lt;/D&gt;&lt;/FQL&gt;&lt;FQL&gt;&lt;Q&gt;US0152711091^FF_ASSETS(ANN_R,1/1/2017,12/31/2017)&lt;/Q&gt;&lt;R&gt;1&lt;/R&gt;&lt;C&gt;1&lt;/C&gt;&lt;D xsi:type="xsd:double"&gt;12103.953&lt;/D&gt;&lt;/FQL&gt;&lt;FQL&gt;&lt;Q&gt;US0152711091^FF_ASSETS(ANN_R,1/1/2018,12/31/2018)&lt;/Q&gt;&lt;R&gt;1&lt;/R&gt;&lt;C&gt;1&lt;/C&gt;&lt;D xsi:type="xsd:double"&gt;14464.956&lt;/D&gt;&lt;/FQL&gt;&lt;FQL&gt;&lt;Q&gt;US0152711091^FF_ASSETS(ANN_R,1/1/2019,12/31/2019)&lt;/Q&gt;&lt;R&gt;1&lt;/R&gt;&lt;C&gt;1&lt;/C&gt;&lt;D xsi:type="xsd:double"&gt;18390.503&lt;/D&gt;&lt;/FQL&gt;&lt;FQL&gt;&lt;Q&gt;US0152711091^FF_ASSETS(ANN_R,1/1/2020,12/31/2020)&lt;/Q&gt;&lt;R&gt;1&lt;/R&gt;&lt;C&gt;1&lt;/C&gt;&lt;D xsi:type="xsd:double"&gt;22827.878&lt;/D&gt;&lt;/FQL&gt;&lt;FQL&gt;&lt;Q&gt;US5303073051^FF_MKT_VAL(ANN_R,1/1/2016,12/31/2016)&lt;/Q&gt;&lt;R&gt;1&lt;/R&gt;&lt;C&gt;1&lt;/C&gt;&lt;D xsi:type="xsd:double"&gt;13461.37728723&lt;/D&gt;&lt;/FQL&gt;&lt;FQL&gt;&lt;Q&gt;US5303073051^FF_MKT_VAL(ANN_R,1/1/2017,12/31/2017)&lt;/Q&gt;&lt;R&gt;1&lt;/R&gt;&lt;C&gt;1&lt;/C&gt;&lt;D xsi:type="xsd:double"&gt;15441.22508108&lt;/D&gt;&lt;/FQL&gt;&lt;FQL&gt;&lt;Q&gt;US5303073051^FF_MKT_VAL(ANN_R,1/1/2018,12/31/2018)&lt;/Q&gt;&lt;R&gt;1&lt;/R&gt;&lt;C&gt;1&lt;/C&gt;&lt;D xsi:type="xsd:double"&gt;13063.2268242&lt;/D&gt;&lt;/FQL&gt;&lt;FQL&gt;&lt;Q&gt;US5303073051^FF_MKT_VAL(ANN_R,1/1/2019,12/31/2019)&lt;/Q&gt;&lt;R&gt;1&lt;/R&gt;&lt;C&gt;1&lt;/C&gt;&lt;D xsi:type="xsd:double"&gt;22874.10519975&lt;/D&gt;&lt;/FQL&gt;&lt;FQL&gt;&lt;Q&gt;US5303073051^FF_MKT_VAL(ANN_R,1/1/2020,12/31/2020)&lt;/Q&gt;&lt;R&gt;1&lt;/R&gt;&lt;C&gt;1&lt;/C&gt;&lt;D xsi:type="xsd:double"&gt;31123.76639865&lt;/D&gt;&lt;/FQL&gt;&lt;FQL&gt;&lt;Q&gt;US5303073051^FF_SHLDRS_EQ(ANN_R,1/1/2016,12/31/2016)&lt;/Q&gt;&lt;R&gt;1&lt;/R&gt;&lt;C&gt;1&lt;/C&gt;&lt;D xsi:type="xsd:double"&gt;8473.092&lt;/D&gt;&lt;/FQL&gt;&lt;FQL&gt;&lt;Q&gt;US5303073051^FF_SHLDRS_EQ(ANN_R,1/1/2017,12/31/2017)&lt;/Q&gt;&lt;R&gt;1&lt;/R&gt;&lt;C&gt;1&lt;/C&gt;&lt;D xsi:type="xsd:double"&gt;10486.901&lt;/D&gt;&lt;/FQL&gt;&lt;FQL&gt;&lt;Q&gt;US5303073051^FF_SHLDRS_EQ(ANN_R,1/1/2018,12/31/2018)&lt;/Q&gt;&lt;R&gt;1&lt;/R&gt;&lt;C&gt;1&lt;/C&gt;&lt;D xsi:type="xsd:double"&gt;10598.618&lt;/D&gt;&lt;/FQL&gt;&lt;FQL&gt;&lt;Q&gt;US5303073051^FF_SHLDRS_EQ(ANN_R,1/1/2019,12/31/2019)&lt;/Q&gt;&lt;R&gt;1&lt;/R&gt;&lt;C&gt;1&lt;/C&gt;&lt;D xsi:type="xsd:double"&gt;10667.946&lt;/D&gt;&lt;/FQL&gt;&lt;FQL&gt;&lt;Q&gt;US5303073051^FF_SHLDRS_EQ(ANN_R,1/1/2020,12/31/2020)&lt;/Q&gt;&lt;R&gt;1&lt;/R&gt;&lt;C&gt;1&lt;/C&gt;&lt;D xsi:type="xsd:double"&gt;13705.576&lt;/D&gt;&lt;/FQL&gt;&lt;FQL&gt;&lt;Q&gt;US5303073051^FF_ASSETS(ANN_R,1/1/2016,12/31/2016)&lt;/Q&gt;&lt;R&gt;1&lt;/R&gt;&lt;C&gt;1&lt;/C&gt;&lt;D xsi:type="xsd:double"&gt;9615.638&lt;/D&gt;&lt;/FQL&gt;&lt;FQL&gt;&lt;Q&gt;US5303073051^FF_ASSETS(ANN_R,1/1/2017,12/31/2017)&lt;/Q&gt;&lt;R&gt;1&lt;/R&gt;&lt;C&gt;1&lt;/C&gt;&lt;D xsi:type="xsd:double"&gt;11979.335&lt;/D&gt;&lt;/FQL&gt;&lt;FQL&gt;&lt;Q&gt;US5303073051^FF_ASSETS(ANN_R,1/1/2018,12/31/2018)&lt;/Q&gt;&lt;R&gt;1&lt;/R&gt;&lt;C&gt;1&lt;/C&gt;&lt;D xsi:type="xsd:double"&gt;12153.765&lt;/D&gt;&lt;/FQL&gt;&lt;FQL&gt;&lt;Q&gt;US5303073051^FF_ASSETS(ANN_R,1/1/2019,12/31/2019)&lt;/Q&gt;&lt;R&gt;1&lt;/R&gt;&lt;C&gt;1&lt;/C&gt;&lt;D xsi:type="xsd:double"&gt;12256.342&lt;/D&gt;&lt;/FQL&gt;&lt;FQL&gt;&lt;Q&gt;US5303073051^FF_ASSETS(ANN_R,1/1/2020,12/31/2020)&lt;/Q&gt;&lt;R&gt;1&lt;/R&gt;&lt;C&gt;1&lt;/C&gt;&lt;D xsi:type="xsd:double"&gt;21706.705&lt;/D&gt;&lt;/FQL&gt;&lt;FQL&gt;&lt;Q&gt;US9291601097^FF_MKT_VAL(ANN_R,1/1/2016,12/31/2016)&lt;/Q&gt;&lt;R&gt;1&lt;/R&gt;&lt;C&gt;1&lt;/C&gt;&lt;D xsi:type="xsd:double"&gt;16562.22717339&lt;/D&gt;&lt;/FQL&gt;&lt;FQL&gt;&lt;Q&gt;US9291601097^FF_MKT_VAL(ANN_R,1/1/2017,12/31/2017)&lt;/Q&gt;&lt;R&gt;1&lt;/R&gt;&lt;C&gt;1&lt;/C&gt;&lt;D xsi:type="xsd:double"&gt;16986.43188&lt;/D&gt;&lt;/FQL&gt;&lt;FQL&gt;&lt;Q&gt;US9291601097^FF_MKT_VAL(ANN_R,1/1/2018,12/31/2018)&lt;/Q&gt;&lt;R&gt;1&lt;/R&gt;&lt;C&gt;1&lt;/C&gt;&lt;D xsi:type="xsd:double"&gt;13018.08691762&lt;/D&gt;&lt;/FQL&gt;&lt;FQL&gt;&lt;Q&gt;US9291601097^FF_MKT_VAL(ANN_R,1/1/2019,12/31/2019)&lt;/Q&gt;&lt;R&gt;1&lt;/R&gt;&lt;C&gt;1&lt;/C&gt;&lt;D xsi:type="xsd:double"&gt;19060.10293742&lt;/D&gt;&lt;/FQL&gt;&lt;FQL&gt;&lt;Q&gt;US9291601097^FF_MKT_VAL(ANN_R,1/1/2020,12/31/2020)&lt;/Q&gt;&lt;R&gt;1&lt;/R&gt;&lt;C&gt;1&lt;/C&gt;&lt;D xsi:type="xsd:double"&gt;19653.44796&lt;/D&gt;&lt;/FQL&gt;&lt;FQL&gt;&lt;Q&gt;US9291601097^FF_SHLDRS_EQ(ANN_R,1/1/2016,12/31/2016)&lt;/Q&gt;&lt;R&gt;1&lt;/R&gt;&lt;C&gt;1&lt;/C&gt;&lt;D xsi:type="xsd:double"&gt;4572.476&lt;/D&gt;&lt;/FQL&gt;&lt;FQL&gt;&lt;Q&gt;US9291601097^FF_SHLDRS_EQ(ANN_R,1/1/2017,12/31/2017)&lt;/Q&gt;&lt;R&gt;1&lt;/R&gt;&lt;C&gt;1&lt;/C&gt;&lt;D xsi:type="xsd:double"&gt;4968.893&lt;/D&gt;&lt;/FQL&gt;&lt;FQL&gt;&lt;Q&gt;US9291601097^FF_SHLDRS_EQ(ANN_R,1/1/2018,12/31/2018)&lt;/Q&gt;&lt;R&gt;1&lt;/R&gt;&lt;C&gt;1&lt;/C&gt;&lt;D xsi:type="xsd:double"&gt;5202.903&lt;/D&gt;&lt;/FQL&gt;&lt;FQL&gt;&lt;Q&gt;US9291601097^FF_SHLDRS_EQ(ANN_R,1/1/2019,12/31/2019)&lt;/Q&gt;&lt;R&gt;1&lt;/R&gt;&lt;C&gt;1&lt;/C&gt;&lt;D xsi:type="xsd:double"&gt;5621.857&lt;/D&gt;&lt;/FQL&gt;&lt;FQL&gt;&lt;Q&gt;US9291601097^FF_SHLDRS_EQ(ANN_R,1/1/2020,12/31/2020)&lt;/Q&gt;&lt;R&gt;1&lt;/R&gt;&lt;C&gt;1&lt;/C&gt;&lt;D xsi:type="xsd:double"&gt;6027.33&lt;/D&gt;&lt;/FQL&gt;&lt;FQL&gt;&lt;Q&gt;US9291601097^FF_ASSETS(ANN_R,1/1/2016,12/31/2016)&lt;/Q&gt;&lt;R&gt;1&lt;/R&gt;&lt;C&gt;1&lt;/C&gt;&lt;D xsi:type="xsd:double"&gt;8797.405&lt;/D&gt;&lt;/FQL&gt;&lt;FQL&gt;&lt;Q&gt;US9291601097^FF_ASSETS(ANN_R,1/1/2017,12/31/2017)&lt;/Q&gt;&lt;R&gt;1&lt;/R&gt;&lt;C&gt;1&lt;/C&gt;&lt;D xsi:type="xsd:double"&gt;9772.726&lt;/D&gt;&lt;/FQL&gt;&lt;FQL&gt;&lt;Q&gt;US9291601097^FF_ASSETS(ANN_R,1/1/2018,12/31/2018)&lt;/Q&gt;&lt;R&gt;1&lt;/R&gt;&lt;C&gt;1&lt;/C&gt;&lt;D xsi:type="xsd:double"&gt;10045.238&lt;/D&gt;&lt;/FQL&gt;&lt;FQL&gt;&lt;Q&gt;US9291601097^FF_ASSETS(ANN_R,1/1/2019,12/31/2019)&lt;/Q&gt;&lt;R&gt;1&lt;/R&gt;&lt;C&gt;1&lt;/C&gt;&lt;D xsi:type="xsd:double"&gt;10882.183&lt;/D&gt;&lt;/FQL&gt;&lt;FQL&gt;&lt;Q&gt;US9291601097^FF_ASSETS(ANN_R,1/1/2020,12/31/2020)&lt;/Q&gt;&lt;R&gt;1&lt;/R&gt;&lt;C&gt;1&lt;/C&gt;&lt;D xsi:type="xsd:double"&gt;11885.906&lt;/D&gt;&lt;/FQL&gt;&lt;FQL&gt;&lt;Q&gt;US30063P1057^FF_MKT_VAL(ANN_R,1/1/2016,12/31/2016)&lt;/Q&gt;&lt;R&gt;1&lt;/R&gt;&lt;C&gt;1&lt;/C&gt;&lt;D xsi:type="xsd:doub</t>
        </r>
      </text>
    </comment>
    <comment ref="A30" authorId="0" shapeId="0" xr:uid="{171A308F-CA99-4C4C-BA5D-5D59CEB5035F}">
      <text>
        <r>
          <rPr>
            <b/>
            <sz val="9"/>
            <color indexed="81"/>
            <rFont val="Tahoma"/>
            <charset val="1"/>
          </rPr>
          <t>le"&gt;1472.75465672&lt;/D&gt;&lt;/FQL&gt;&lt;FQL&gt;&lt;Q&gt;US30063P1057^FF_MKT_VAL(ANN_R,1/1/2017,12/31/2017)&lt;/Q&gt;&lt;R&gt;1&lt;/R&gt;&lt;C&gt;1&lt;/C&gt;&lt;D xsi:type="xsd:double"&gt;6330.93476204&lt;/D&gt;&lt;/FQL&gt;&lt;FQL&gt;&lt;Q&gt;US30063P1057^FF_MKT_VAL(ANN_R,1/1/2018,12/31/2018)&lt;/Q&gt;&lt;R&gt;1&lt;/R&gt;&lt;C&gt;1&lt;/C&gt;&lt;D xsi:type="xsd:double"&gt;7773.449274&lt;/D&gt;&lt;/FQL&gt;&lt;FQL&gt;&lt;Q&gt;US30063P1057^FF_MKT_VAL(ANN_R,1/1/2019,12/31/2019)&lt;/Q&gt;&lt;R&gt;1&lt;/R&gt;&lt;C&gt;1&lt;/C&gt;&lt;D xsi:type="xsd:double"&gt;13652.42436608&lt;/D&gt;&lt;/FQL&gt;&lt;FQL&gt;&lt;Q&gt;US30063P1057^FF_MKT_VAL(ANN_R,1/1/2020,12/31/2020)&lt;/Q&gt;&lt;R&gt;1&lt;/R&gt;&lt;C&gt;1&lt;/C&gt;&lt;D xsi:type="xsd:double"&gt;21122.0075909&lt;/D&gt;&lt;/FQL&gt;&lt;FQL&gt;&lt;Q&gt;US30063P1057^FF_SHLDRS_EQ(ANN_R,1/1/2016,12/31/2016)&lt;/Q&gt;&lt;R&gt;1&lt;/R&gt;&lt;C&gt;1&lt;/C&gt;&lt;D xsi:type="xsd:double"&gt;335.295&lt;/D&gt;&lt;/FQL&gt;&lt;FQL&gt;&lt;Q&gt;US30063P1057^FF_SHLDRS_EQ(ANN_R,1/1/2017,12/31/2017)&lt;/Q&gt;&lt;R&gt;1&lt;/R&gt;&lt;C&gt;1&lt;/C&gt;&lt;D xsi:type="xsd:double"&gt;520.418&lt;/D&gt;&lt;/FQL&gt;&lt;FQL&gt;&lt;Q&gt;US30063P1057^FF_SHLDRS_EQ(ANN_R,1/1/2018,12/31/2018)&lt;/Q&gt;&lt;R&gt;1&lt;/R&gt;&lt;C&gt;1&lt;/C&gt;&lt;D xsi:type="xsd:double"&gt;680.941&lt;/D&gt;&lt;/FQL&gt;&lt;FQL&gt;&lt;Q&gt;US30063P1057^FF_SHLDRS_EQ(ANN_R,1/1/2019,12/31/2019)&lt;/Q&gt;&lt;R&gt;1&lt;/R&gt;&lt;C&gt;1&lt;/C&gt;&lt;D xsi:type="xsd:double"&gt;2288.061&lt;/D&gt;&lt;/FQL&gt;&lt;FQL&gt;&lt;Q&gt;US30063P1057^FF_SHLDRS_EQ(ANN_R,1/1/2020,12/31/2020)&lt;/Q&gt;&lt;R&gt;1&lt;/R&gt;&lt;C&gt;1&lt;/C&gt;&lt;D xsi:type="xsd:double"&gt;2235.553&lt;/D&gt;&lt;/FQL&gt;&lt;FQL&gt;&lt;Q&gt;US30063P1057^FF_ASSETS(ANN_R,1/1/2016,12/31/2016)&lt;/Q&gt;&lt;R&gt;1&lt;/R&gt;&lt;C&gt;1&lt;/C&gt;&lt;D xsi:type="xsd:double"&gt;377.04&lt;/D&gt;&lt;/FQL&gt;&lt;FQL&gt;&lt;Q&gt;US30063P1057^FF_ASSETS(ANN_R,1/1/2017,12/31/2017)&lt;/Q&gt;&lt;R&gt;1&lt;/R&gt;&lt;C&gt;1&lt;/C&gt;&lt;D xsi:type="xsd:double"&gt;598.56&lt;/D&gt;&lt;/FQL&gt;&lt;FQL&gt;&lt;Q&gt;US30063P1057^FF_ASSETS(ANN_R,1/1/2018,12/31/2018)&lt;/Q&gt;&lt;R&gt;1&lt;/R&gt;&lt;C&gt;1&lt;/C&gt;&lt;D xsi:type="xsd:double"&gt;1524.022&lt;/D&gt;&lt;/FQL&gt;&lt;FQL&gt;&lt;Q&gt;US30063P1057^FF_ASSETS(ANN_R,1/1/2019,12/31/2019)&lt;/Q&gt;&lt;R&gt;1&lt;/R&gt;&lt;C&gt;1&lt;/C&gt;&lt;D xsi:type="xsd:double"&gt;3505.768&lt;/D&gt;&lt;/FQL&gt;&lt;FQL&gt;&lt;Q&gt;US30063P1057^FF_ASSETS(ANN_R,1/1/2020,12/31/2020)&lt;/Q&gt;&lt;R&gt;1&lt;/R&gt;&lt;C&gt;1&lt;/C&gt;&lt;D xsi:type="xsd:double"&gt;5152.52&lt;/D&gt;&lt;/FQL&gt;&lt;FQL&gt;&lt;Q&gt;US87165B1035^FF_MKT_VAL(ANN_R,1/1/2016,12/31/2016)&lt;/Q&gt;&lt;R&gt;1&lt;/R&gt;&lt;C&gt;1&lt;/C&gt;&lt;D xsi:type="xsd:double"&gt;29645.36893656&lt;/D&gt;&lt;/FQL&gt;&lt;FQL&gt;&lt;Q&gt;US87165B1035^FF_MKT_VAL(ANN_R,1/1/2017,12/31/2017)&lt;/Q&gt;&lt;R&gt;1&lt;/R&gt;&lt;C&gt;1&lt;/C&gt;&lt;D xsi:type="xsd:double"&gt;29750.21862813&lt;/D&gt;&lt;/FQL&gt;&lt;FQL&gt;&lt;Q&gt;US87165B1035^FF_MKT_VAL(ANN_R,1/1/2018,12/31/2018)&lt;/Q&gt;&lt;R&gt;1&lt;/R&gt;&lt;C&gt;1&lt;/C&gt;&lt;D xsi:type="xsd:double"&gt;16862.07670908&lt;/D&gt;&lt;/FQL&gt;&lt;FQL&gt;&lt;Q&gt;US87165B1035^FF_MKT_VAL(ANN_R,1/1/2019,12/31/2019)&lt;/Q&gt;&lt;R&gt;1&lt;/R&gt;&lt;C&gt;1&lt;/C&gt;&lt;D xsi:type="xsd:double"&gt;22179.46529968&lt;/D&gt;&lt;/FQL&gt;&lt;FQL&gt;&lt;Q&gt;US87165B1035^FF_MKT_VAL(ANN_R,1/1/2020,12/31/2020)&lt;/Q&gt;&lt;R&gt;1&lt;/R&gt;&lt;C&gt;1&lt;/C&gt;&lt;D xsi:type="xsd:double"&gt;20270.9714805&lt;/D&gt;&lt;/FQL&gt;&lt;FQL&gt;&lt;Q&gt;US87165B1035^FF_SHLDRS_EQ(ANN_R,1/1/2016,12/31/2016)&lt;/Q&gt;&lt;R&gt;1&lt;/R&gt;&lt;C&gt;1&lt;/C&gt;&lt;D xsi:type="xsd:double"&gt;14196&lt;/D&gt;&lt;/FQL&gt;&lt;FQL&gt;&lt;Q&gt;US87165B1035^FF_SHLDRS_EQ(ANN_R,1/1/2017,12/31/2017)&lt;/Q&gt;&lt;R&gt;1&lt;/R&gt;&lt;C&gt;1&lt;/C&gt;&lt;D xsi:type="xsd:double"&gt;14234&lt;/D&gt;&lt;/FQL&gt;&lt;FQL&gt;&lt;Q&gt;US87165B1035^FF_SHLDRS_EQ(ANN_R,1/1/2018,12/31/2018)&lt;/Q&gt;&lt;R&gt;1&lt;/R&gt;&lt;C&gt;1&lt;/C&gt;&lt;D xsi:type="xsd:double"&gt;14678&lt;/D&gt;&lt;/FQL&gt;&lt;FQL&gt;&lt;Q&gt;US87165B1035^FF_SHLDRS_EQ(ANN_R,1/1/2019,12/31/2019)&lt;/Q&gt;&lt;R&gt;1&lt;/R&gt;&lt;C&gt;1&lt;/C&gt;&lt;D xsi:type="xsd:double"&gt;15088&lt;/D&gt;&lt;/FQL&gt;&lt;FQL&gt;&lt;Q&gt;US87165B1035^FF_SHLDRS_EQ(ANN_R,1/1/2020,12/31/2020)&lt;/Q&gt;&lt;R&gt;1&lt;/R&gt;&lt;C&gt;1&lt;/C&gt;&lt;D xsi:type="xsd:double"&gt;12701&lt;/D&gt;&lt;/FQL&gt;&lt;FQL&gt;&lt;Q&gt;US87165B1035^FF_ASSETS(ANN_R,1/1/2016,12/31/2016)&lt;/Q&gt;&lt;R&gt;1&lt;/R&gt;&lt;C&gt;1&lt;/C&gt;&lt;D xsi:type="xsd:double"&gt;90207&lt;/D&gt;&lt;/FQL&gt;&lt;FQL&gt;&lt;Q&gt;US87165B1035^FF_ASSETS(ANN_R,1/1/2017,12/31/2017)&lt;/Q&gt;&lt;R&gt;1&lt;/R&gt;&lt;C&gt;1&lt;/C&gt;&lt;D xsi:type="xsd:double"&gt;95808&lt;/D&gt;&lt;/FQL&gt;&lt;FQL&gt;&lt;Q&gt;US87165B1035^FF_ASSETS(ANN_R,1/1/2018,12/31/2018)&lt;/Q&gt;&lt;R&gt;1&lt;/R&gt;&lt;C&gt;1&lt;/C&gt;&lt;D xsi:type="xsd:double"&gt;106792&lt;/D&gt;&lt;/FQL&gt;&lt;FQL&gt;&lt;Q&gt;US87165B1035^FF_ASSETS(ANN_R,1/1/2019,12/31/2019)&lt;/Q&gt;&lt;R&gt;1&lt;/R&gt;&lt;C&gt;1&lt;/C&gt;&lt;D xsi:type="xsd:double"&gt;104826&lt;/D&gt;&lt;/FQL&gt;&lt;FQL&gt;&lt;Q&gt;US87165B1035^FF_ASSETS(ANN_R,1/1/2020,12/31/2020)&lt;/Q&gt;&lt;R&gt;1&lt;/R&gt;&lt;C&gt;1&lt;/C&gt;&lt;D xsi:type="xsd:double"&gt;95948&lt;/D&gt;&lt;/FQL&gt;&lt;FQL&gt;&lt;Q&gt;US1156372096^FF_MKT_VAL(ANN_R,1/1/2016,12/31/2016)&lt;/Q&gt;&lt;R&gt;1&lt;/R&gt;&lt;C&gt;1&lt;/C&gt;&lt;D xsi:type="xsd:double"&gt;19046.50944&lt;/D&gt;&lt;/FQL&gt;&lt;FQL&gt;&lt;Q&gt;US1156372096^FF_MKT_VAL(ANN_R,1/1/2017,12/31/2017)&lt;/Q&gt;&lt;R&gt;1&lt;/R&gt;&lt;C&gt;1&lt;/C&gt;&lt;D xsi:type="xsd:double"&gt;18174.94952&lt;/D&gt;&lt;/FQL&gt;&lt;FQL&gt;&lt;Q&gt;US1156372096^FF_MKT_VAL(ANN_R,1/1/2018,12/31/2018)&lt;/Q&gt;&lt;R&gt;1&lt;/R&gt;&lt;C&gt;1&lt;/C&gt;&lt;D xsi:type="xsd:double"&gt;26955.29604&lt;/D&gt;&lt;/FQL&gt;&lt;FQL&gt;&lt;Q&gt;US1156372096^FF_MKT_VAL(ANN_R,1/1/2019,12/31/2019)&lt;/Q&gt;&lt;R&gt;1&lt;/R&gt;&lt;C&gt;1&lt;/C&gt;&lt;D xsi:type="xsd:double"&gt;25428.49588&lt;/D&gt;&lt;/FQL&gt;&lt;FQL&gt;&lt;Q&gt;US1156372096^FF_MKT_VAL(ANN_R,1/1/2020,12/31/2020)&lt;/Q&gt;&lt;R&gt;1&lt;/R&gt;&lt;C&gt;1&lt;/C&gt;&lt;D xsi:type="xsd:double"&gt;29744.5998&lt;/D&gt;&lt;/FQL&gt;&lt;FQL&gt;&lt;Q&gt;US1156372096^FF_SHLDRS_EQ(ANN_R,1/1/2016,12/31/2016)&lt;/Q&gt;&lt;R&gt;1&lt;/R&gt;&lt;C&gt;1&lt;/C&gt;&lt;D xsi:type="xsd:double"&gt;1562&lt;/D&gt;&lt;/FQL&gt;&lt;FQL&gt;&lt;Q&gt;US1156372096^FF_SHLDRS_EQ(ANN_R,1/1/2017,12/31/2017)&lt;/Q&gt;&lt;R&gt;1&lt;/R&gt;&lt;C&gt;1&lt;/C&gt;&lt;D xsi:type="xsd:double"&gt;1370&lt;/D&gt;&lt;/FQL&gt;&lt;FQL&gt;&lt;Q&gt;US1156372096^FF_SHLDRS_EQ(ANN_R,1/1/2018,12/31/2018)&lt;/Q&gt;&lt;R&gt;1&lt;/R&gt;&lt;C&gt;1&lt;/C&gt;&lt;D xsi:type="xsd:double"&gt;1316&lt;/D&gt;&lt;/FQL&gt;&lt;FQL&gt;&lt;Q&gt;US1156372096^FF_SHLDRS_EQ(ANN_R,1/1/2019,12/31/2019)&lt;/Q&gt;&lt;R&gt;1&lt;/R&gt;&lt;C&gt;1&lt;/C&gt;&lt;D xsi:type="xsd:double"&gt;1647&lt;/D&gt;&lt;/FQL&gt;&lt;FQL&gt;&lt;Q&gt;US1156372096^FF_SHLDRS_EQ(ANN_R,1/1/2020,12/31/2020)&lt;/Q&gt;&lt;R&gt;1&lt;/R&gt;&lt;C&gt;1&lt;/C&gt;&lt;D xsi:type="xsd:double"&gt;1975&lt;/D&gt;&lt;/FQL&gt;&lt;FQL&gt;&lt;Q&gt;US1156372096^FF_ASSETS(ANN_R,1/1/2016,12/31/2016)&lt;/Q&gt;&lt;R&gt;1&lt;/R&gt;&lt;C&gt;1&lt;/C&gt;&lt;D xsi:type="xsd:double"&gt;4183&lt;/D&gt;&lt;/FQL&gt;&lt;FQL&gt;&lt;Q&gt;US1156372096^FF_ASSETS(ANN_R,1/1/2017,12/31/2017)&lt;/Q&gt;&lt;R&gt;1&lt;/R&gt;&lt;C&gt;1&lt;/C&gt;&lt;D xsi:type="xsd:double"&gt;4625&lt;/D&gt;&lt;/FQL&gt;&lt;FQL&gt;&lt;Q&gt;US1156372096^FF_ASSETS(ANN_R,1/1/2018,12/31/2018)&lt;/Q&gt;&lt;R&gt;1&lt;/R&gt;&lt;C&gt;1&lt;/C&gt;&lt;D xsi:type="xsd:double"&gt;4976&lt;/D&gt;&lt;/FQL&gt;&lt;FQL&gt;&lt;Q&gt;US1156372096^FF_ASSETS(ANN_R,1/1/2019,12/31/2019)&lt;/Q&gt;&lt;R&gt;1&lt;/R&gt;&lt;C&gt;1&lt;/C&gt;&lt;D xsi:type="xsd:double"&gt;5139&lt;/D&gt;&lt;/FQL&gt;&lt;FQL&gt;&lt;Q&gt;US1156372096^FF_ASSETS(ANN_R,1/1/2020,12/31/2020)&lt;/Q&gt;&lt;R&gt;1&lt;/R&gt;&lt;C&gt;1&lt;/C&gt;&lt;D xsi:type="xsd:double"&gt;5766&lt;/D&gt;&lt;/FQL&gt;&lt;FQL&gt;&lt;Q&gt;US5732841060^FF_MKT_VAL(ANN_R,1/1/2016,12/31/2016)&lt;/Q&gt;&lt;R&gt;1&lt;/R&gt;&lt;C&gt;1&lt;/C&gt;&lt;D xsi:type="xsd:double"&gt;13995.37928&lt;/D&gt;&lt;/FQL&gt;&lt;FQL&gt;&lt;Q&gt;US5732841060^FF_MKT_VAL(ANN_R,1/1/2017,12/31/2017)&lt;/Q&gt;&lt;R&gt;1&lt;/R&gt;&lt;C&gt;1&lt;/C&gt;&lt;D xsi:type="xsd:double"&gt;13897.44792&lt;/D&gt;&lt;/FQL&gt;&lt;FQL&gt;&lt;Q&gt;US5732841060^FF_MKT_VAL(ANN_R,1/1/2018,12/31/2018)&lt;/Q&gt;&lt;R&gt;1&lt;/R&gt;&lt;C&gt;1&lt;/C&gt;&lt;D xsi:type="xsd:double"&gt;10744.45305&lt;/D&gt;&lt;/FQL&gt;&lt;FQL&gt;&lt;Q&gt;US5732841060^FF_MKT_VAL(ANN_R,1/1/2019,12/31/2019)&lt;/Q&gt;&lt;R&gt;1&lt;/R&gt;&lt;C&gt;1&lt;/C&gt;&lt;D xsi:type="xsd:double"&gt;17449.536&lt;/D&gt;&lt;/FQL&gt;&lt;FQL&gt;&lt;Q&gt;US5732841060^FF_MKT_VAL(ANN_R,1/1/2020,12/31/2020)&lt;/Q&gt;&lt;R&gt;1&lt;/R&gt;&lt;C&gt;1&lt;/C&gt;&lt;D xsi:type="xsd:double"&gt;17691.331&lt;/D&gt;&lt;/FQL&gt;&lt;FQL&gt;&lt;Q&gt;US5732841060^FF_SHLDRS_EQ(ANN_R,1/1/2016,12/31/2016)&lt;/Q&gt;&lt;R&gt;1&lt;/R&gt;&lt;C&gt;1&lt;/C&gt;&lt;D xsi:type="xsd:double"&gt;4139.978&lt;/D&gt;&lt;/FQL&gt;&lt;FQL&gt;&lt;Q&gt;US5732841060^FF_SHLDRS_EQ(ANN_R,1/1/2017,12/31/2017)&lt;/Q&gt;&lt;R&gt;1&lt;/R&gt;&lt;C&gt;1&lt;/C&gt;&lt;D xsi:type="xsd:double"&gt;4679.6&lt;/D&gt;&lt;/FQL&gt;&lt;FQL&gt;&lt;Q&gt;US5732841060^FF_SHLDRS_EQ(ANN_R,1/1/2018,12/31/2018)&lt;/Q&gt;&lt;R&gt;1&lt;/R&gt;&lt;C&gt;1&lt;/C&gt;&lt;D xsi:type="xsd:double"&gt;4946.363&lt;/D&gt;&lt;/FQL&gt;&lt;FQL&gt;&lt;Q&gt;US5732841060^FF_SHLDRS_EQ(ANN_R,1/1/2019,12/31/2019)&lt;/Q&gt;&lt;R&gt;1&lt;/R&gt;&lt;C&gt;1&lt;/C&gt;&lt;D xsi:type="xsd:double"&gt;5350.8&lt;/D&gt;&lt;/FQL&gt;&lt;FQL&gt;&lt;Q&gt;US5732841060^FF_SHLDRS_EQ(ANN_R,1/1/2020,12/31/2020)&lt;/Q&gt;&lt;R&gt;1&lt;/R&gt;&lt;C&gt;1&lt;/C&gt;&lt;D xsi:type="xsd:double"&gt;5890.7&lt;/D&gt;&lt;/FQL&gt;&lt;FQL&gt;&lt;Q&gt;US5732841060^FF_ASSETS(ANN_R,1/1/2016,12/31/2016)&lt;/Q&gt;&lt;R&gt;1&lt;/R&gt;&lt;C&gt;1&lt;/C&gt;&lt;D xsi:type="xsd:double"&gt;7559.613&lt;/D&gt;&lt;/FQL&gt;&lt;FQL&gt;&lt;Q&gt;US5732841060^FF_ASSETS(ANN_R,1/1/2017,12/31/2017)&lt;/Q&gt;&lt;R&gt;1&lt;/R&gt;&lt;C&gt;1&lt;/C&gt;&lt;D xsi:type="xsd:double"&gt;9169.348&lt;/D&gt;&lt;/FQL&gt;&lt;FQL&gt;&lt;Q&gt;US5732841060^FF_ASSETS(ANN_R,1/1/2018,12/31/2018)&lt;/Q&gt;&lt;R&gt;1&lt;/R&gt;&lt;C&gt;1&lt;/C&gt;&lt;D xsi:type="xsd:double"&gt;9716.041&lt;/D&gt;&lt;/FQL&gt;&lt;FQL&gt;&lt;Q&gt;US5732841060^FF_ASSETS(ANN_R,1/1/2019,12/31/2019)&lt;/Q&gt;&lt;R&gt;1&lt;/R&gt;&lt;C&gt;1&lt;/C&gt;&lt;D xsi:type="xsd:double"&gt;10420.8&lt;/D&gt;&lt;/FQL&gt;&lt;FQL&gt;&lt;Q&gt;US5732841060^FF_ASSETS(ANN_R,1/1/2020,12/31/2020)&lt;/Q&gt;&lt;R&gt;1&lt;/R&gt;&lt;C&gt;1&lt;/C&gt;&lt;D xsi:type="xsd:double"&gt;10883.3&lt;/D&gt;&lt;/FQL&gt;&lt;FQL&gt;&lt;Q&gt;US74736K1016^FF_MKT_VAL(ANN_R,1/1/2016,12/31/2016)&lt;/Q&gt;&lt;R&gt;1&lt;/R&gt;&lt;C&gt;1&lt;/C&gt;&lt;D xsi:type="xsd:double"&gt;6473.75652&lt;/D&gt;&lt;/FQL&gt;&lt;FQL&gt;&lt;Q&gt;US74736K1016^FF_MKT_VAL(ANN_R,1/1/2017,12/31/2017)&lt;/Q&gt;&lt;R&gt;1&lt;/R&gt;&lt;C&gt;1&lt;/C&gt;&lt;D xsi:type="xsd:double"&gt;8670.37184&lt;/D&gt;&lt;/FQL&gt;&lt;FQL&gt;&lt;Q&gt;US74736K1016^FF_MKT_VAL(ANN_R,1/1/2018,12/31/2018)&lt;/Q&gt;&lt;R&gt;1&lt;/R&gt;&lt;C&gt;1&lt;/C&gt;&lt;D xsi:type="xsd:double"&gt;8899.3849&lt;/D&gt;&lt;/FQL&gt;&lt;FQL&gt;&lt;Q&gt;US74736K1016^FF_MKT_VAL(ANN_R,1/1/2019,12/31/2019)&lt;/Q&gt;&lt;R&gt;1&lt;/R&gt;&lt;C&gt;1&lt;/C&gt;&lt;D xsi:type="xsd:double"&gt;8540.38899&lt;/D&gt;&lt;/FQL&gt;&lt;FQL&gt;&lt;Q&gt;US74736K1016^FF_MKT_VAL(ANN_R,1/1/2020,12/31/2020)&lt;/Q&gt;&lt;R&gt;1&lt;/R&gt;&lt;C&gt;1&lt;/C&gt;&lt;D xsi:type="xsd:double"&gt;9249.09125&lt;/D&gt;&lt;/FQL&gt;&lt;FQL&gt;&lt;Q&gt;US74736K1016^FF_SHLDRS_EQ(ANN_R,1/1/2016,12/31/2016)&lt;/Q&gt;&lt;R&gt;1&lt;/R&gt;&lt;C&gt;1&lt;/C&gt;&lt;D xsi:type="xsd:double"&gt;4999.672&lt;/D&gt;&lt;/FQL&gt;&lt;FQL&gt;&lt;Q&gt;US74736K1016^FF_SHLDRS_EQ(ANN_R,1/1/2017,12/31/2017)&lt;/Q&gt;&lt;R&gt;1&lt;/R&gt;&lt;C&gt;1&lt;/C&gt;&lt;D xsi:type="xsd:double"&gt;4896.722&lt;/D&gt;&lt;/FQL&gt;&lt;FQL&gt;&lt;Q&gt;US74736K1016^FF_SHLDRS_EQ(ANN_R,1/1/2018,12/31/2018)&lt;/Q&gt;&lt;R&gt;1&lt;/R&gt;&lt;C&gt;1&lt;/C&gt;&lt;D xsi:type="xsd:double"&gt;4775.564&lt;/D&gt;&lt;/FQL&gt;&lt;FQL&gt;&lt;Q&gt;US74736K1016^FF_SHLDRS_EQ(ANN_R,1/1/2019,12/31/2019)&lt;/Q&gt;&lt;R&gt;1&lt;/R&gt;&lt;C&gt;1&lt;/C&gt;&lt;D xsi:type="xsd:double"&gt;4359.679&lt;/D&gt;&lt;/FQL&gt;&lt;FQL&gt;&lt;Q&gt;US74736K1016^FF_SHLDRS_EQ(ANN_R,1/1/2020,12/31/2020)&lt;/Q&gt;&lt;R&gt;1&lt;/R&gt;&lt;C&gt;1&lt;/C&gt;&lt;D xsi:type="xsd:double"&gt;4292.665&lt;/D&gt;&lt;/FQL&gt;&lt;FQL&gt;&lt;Q&gt;US74736K1016^FF_ASSETS(ANN_R,1/1/2016,12/31/2016)&lt;/Q&gt;&lt;R&gt;1&lt;/R&gt;&lt;C&gt;1&lt;/C&gt;&lt;D xsi:type="xsd:double"&gt;6596.819&lt;/D&gt;&lt;/FQL&gt;&lt;FQL&gt;&lt;Q&gt;US74736K1016^FF_ASSETS(ANN_R,1/1/2017,12/31/2017)&lt;/Q&gt;&lt;R&gt;1&lt;/R&gt;&lt;C&gt;1&lt;/C&gt;&lt;D xsi:type="xsd:double"&gt;6522.323&lt;/D&gt;&lt;/FQL&gt;&lt;FQL&gt;&lt;Q&gt;US74736K1016^FF_ASSETS(ANN_R,1/1/2018,12/31/2018)&lt;/Q&gt;&lt;R&gt;1&lt;/R&gt;&lt;C&gt;1&lt;/C&gt;&lt;D xsi:type="xsd:double"&gt;6381.519&lt;/D&gt;&lt;/FQL&gt;&lt;FQL&gt;&lt;Q&gt;US74736K1016^FF_ASSETS(ANN_R,1/1/2019,12/31/2019)&lt;/Q&gt;&lt;R&gt;1&lt;/R&gt;&lt;C&gt;1&lt;/C&gt;&lt;D xsi:type="xsd:double"&gt;5808.024&lt;/D&gt;&lt;/FQL&gt;&lt;FQL&gt;&lt;Q&gt;US74736K1016^FF_ASSETS(ANN_R,1/1/2020,12/31/2020)&lt;/Q&gt;&lt;R&gt;1&lt;/R&gt;&lt;C&gt;1&lt;/C&gt;&lt;D xsi:type="xsd:double"&gt;6560.682&lt;/D&gt;&lt;/FQL&gt;&lt;FQL&gt;&lt;Q&gt;US8740541094^FF_MKT_VAL(ANN_R,1/1/2016,12/31/2016)&lt;/Q&gt;&lt;R&gt;1&lt;/R&gt;&lt;C&gt;1&lt;/C&gt;&lt;D xsi:type="xsd:double"&gt;3261.20491&lt;/D&gt;&lt;/FQL&gt;&lt;FQL&gt;&lt;Q&gt;US8740541094^FF_MKT_VAL(ANN_R,1/1/2017,12/31/2017)&lt;/Q&gt;&lt;R&gt;1&lt;/R&gt;&lt;C&gt;1&lt;/C&gt;&lt;D xsi:type="xsd:double"&gt;6082.34667&lt;/D&gt;&lt;/FQL&gt;&lt;FQL&gt;&lt;Q&gt;US8740541094^FF_MKT_VAL(ANN_R,1/1/2018,12/31/2018)&lt;/Q&gt;&lt;R&gt;1&lt;/R&gt;&lt;C&gt;1&lt;/C&gt;&lt;D xsi:type="xsd:double"&gt;11150.63564&lt;/D&gt;&lt;/FQL&gt;&lt;FQL&gt;&lt;Q&gt;US8740541094^FF_MKT_VAL(ANN_R,1/1/2019,12/31/2019)&lt;/Q&gt;&lt;R&gt;1&lt;/R&gt;&lt;C&gt;1&lt;/C&gt;&lt;D xsi:type="xsd:double"&gt;10586.52097&lt;/D&gt;&lt;/FQL&gt;&lt;FQL&gt;&lt;Q&gt;US8740541094^FF_MKT_VAL(ANN_R,1/1/2020,12/31/2020)&lt;/Q&gt;&lt;R&gt;1&lt;/R&gt;&lt;C&gt;1&lt;/C&gt;&lt;D xsi:type="xsd:double"&gt;13462.94666&lt;/D&gt;&lt;/FQL&gt;&lt;FQL&gt;&lt;Q&gt;US8740541094^FF_SHLDRS_EQ(ANN_R,1/1/2016,12/31/2016)&lt;/Q&gt;&lt;R&gt;1&lt;/R&gt;&lt;C&gt;1&lt;/C&gt;&lt;D xsi:type="xsd:double"&gt;581.385&lt;/D&gt;&lt;/FQL&gt;&lt;FQL&gt;&lt;Q&gt;US8740541094^FF_SHLDRS_EQ(ANN_R,1/1/2017,12/31/2017)&lt;/Q&gt;&lt;R&gt;1&lt;/R&gt;&lt;C&gt;1&lt;/C&gt;&lt;D xsi:type="xsd:double"&gt;1003.728&lt;/D&gt;&lt;/FQL&gt;&lt;FQL&gt;&lt;Q&gt;US8740541094^FF_SHLDRS_EQ(ANN_R,1/1/2018,12/31/2018)&lt;/Q&gt;&lt;R&gt;1&lt;/R&gt;&lt;C&gt;1&lt;/C&gt;&lt;D xsi:type="xsd:double"&gt;1488.97&lt;/D&gt;&lt;/FQL&gt;&lt;FQL&gt;&lt;Q&gt;US8740541094^FF_SHLDRS_EQ(ANN_R,1/1/2019,12/31/2019)&lt;/Q&gt;&lt;R&gt;1&lt;/R&gt;&lt;C&gt;1&lt;/C&gt;&lt;D xsi:type="xsd:double"&gt;2040.58&lt;/D&gt;&lt;/FQL&gt;&lt;FQL&gt;&lt;Q&gt;US8740541094^FF_SHLDRS_EQ(ANN_R,1/1/2020,12/31/2020)&lt;/Q&gt;&lt;R&gt;1&lt;/R&gt;&lt;C&gt;1&lt;/C&gt;&lt;D xsi:type="xsd:double"&gt;2539.244&lt;/D&gt;&lt;/FQL&gt;&lt;FQL&gt;&lt;Q&gt;US8740541094^FF_ASSETS(ANN_R,1/1/2016,12/31/2016)&lt;/Q&gt;&lt;R&gt;1&lt;/R&gt;&lt;C&gt;1&lt;/C&gt;&lt;D xsi:type="xsd:double"&gt;2710.782&lt;/D&gt;&lt;/FQL&gt;&lt;FQL&gt;&lt;Q&gt;US8740541094^FF_ASSETS(ANN_R,1/1/2017,12/31/2017)&lt;/Q&gt;&lt;R&gt;1&lt;/R&gt;&lt;C&gt;1&lt;/C&gt;&lt;D xsi:type="xsd:double"&gt;3277.124&lt;/D&gt;&lt;/FQL&gt;&lt;FQL&gt;&lt;Q&gt;US8740541094^FF_ASSETS(ANN_R,1/1/2018,12/31/2018)&lt;/Q&gt;&lt;R&gt;1&lt;/R&gt;&lt;C&gt;1&lt;/C&gt;&lt;D xsi:type="xsd:double"&gt;3881.21&lt;/D&gt;&lt;/FQL&gt;&lt;FQL&gt;&lt;Q&gt;US8740541094^FF_ASSETS(ANN_R,1/1/2019,12/31/2019)&lt;/Q&gt;&lt;R&gt;1&lt;/R&gt;&lt;C&gt;1&lt;/C&gt;&lt;D xsi:type="xsd:double"&gt;4243.065&lt;/D&gt;&lt;/FQL&gt;&lt;FQL&gt;&lt;Q&gt;US8740541094^FF_ASSETS(ANN_R,1/1/2020,12/31/2020)&lt;/Q&gt;&lt;R&gt;1&lt;/R&gt;&lt;C&gt;1&lt;/C&gt;&lt;D xsi:type="xsd:double"&gt;4948.832&lt;/D&gt;&lt;/FQL&gt;&lt;FQL&gt;&lt;Q&gt;IE00BQPVQZ61^FF_MKT_VAL(ANN_R,1/1/2016,12/31/2016)&lt;/Q&gt;&lt;R&gt;1&lt;/R&gt;&lt;C&gt;1&lt;/C&gt;&lt;D xsi:type="xsd:double"&gt;2615.0211462&lt;/D&gt;&lt;/FQL&gt;&lt;FQL&gt;&lt;Q&gt;IE00BQPVQZ61^FF_MKT_VAL(ANN_R,1/1/2017,12/31/2017)&lt;/Q&gt;&lt;R&gt;1&lt;/R&gt;&lt;C&gt;1&lt;/C&gt;&lt;D xsi:type="xsd:double"&gt;2400.2504682&lt;/D&gt;&lt;/FQL&gt;&lt;FQL&gt;&lt;Q&gt;IE00BQPVQZ61^FF_MKT_VAL(ANN_R,1/1/2018,12/31/2018)&lt;/Q&gt;&lt;R&gt;1&lt;/R&gt;&lt;C&gt;1&lt;/C&gt;&lt;D xsi:type="xsd:double"&gt;3299.52740916&lt;/D&gt;&lt;/FQL&gt;&lt;FQL&gt;&lt;Q&gt;IE00BQPVQZ61^FF_MKT_VAL(ANN_R,1/1/2019,12/31/2019)&lt;/Q&gt;&lt;R&gt;1&lt;/R&gt;&lt;C&gt;1&lt;/C&gt;&lt;D xsi:type="xsd:double"&gt;6806.2397988&lt;/D&gt;&lt;/FQL&gt;&lt;FQL&gt;&lt;Q&gt;IE00BQPVQZ61^FF_MKT_VAL(ANN_R,1/1/2020,12/31/2020)&lt;/Q&gt;&lt;R&gt;1&lt;/R&gt;&lt;C&gt;1&lt;/C&gt;&lt;D xsi:type="xsd:double"&gt;16190.8240802&lt;/D&gt;&lt;/FQL&gt;&lt;FQL&gt;&lt;Q&gt;IE00BQPVQZ61^FF_SHLDRS_EQ(ANN_R,1/1/2016,12/31/2016)&lt;/Q&gt;&lt;R&gt;1&lt;/R&gt;&lt;C&gt;1&lt;/C&gt;&lt;D xsi:type="xsd:double"&gt;1263.779&lt;/D&gt;&lt;/FQL&gt;&lt;FQL&gt;&lt;Q&gt;IE00BQPVQZ61^FF_SHLDRS_EQ(ANN_R,1/1/2017,12/31/2017)&lt;/Q&gt;&lt;R&gt;1&lt;/R&gt;&lt;C&gt;1&lt;/C&gt;&lt;D xsi:type="xsd:double"&gt;1001.31&lt;/D&gt;&lt;/FQL&gt;&lt;FQL&gt;&lt;Q&gt;IE00BQPVQZ61^FF_SHLDRS_EQ(ANN_R,1/1/2018,12/31/2018)&lt;/Q&gt;&lt;R&gt;1&lt;/R&gt;&lt;C&gt;1&lt;/C&gt;&lt;D xsi:type="xsd:double"&gt;1190.106&lt;/D&gt;&lt;/FQL&gt;&lt;FQL&gt;&lt;Q&gt;IE00BQPVQZ61^FF_SHLDRS_EQ(ANN_R,1/1/2019,12/31/2019)&lt;/Q&gt;&lt;R&gt;1&lt;/R&gt;&lt;C&gt;1&lt;/C&gt;&lt;D xsi:type="xsd:double"&gt;2185.449&lt;/D&gt;&lt;/FQL&gt;&lt;FQL&gt;&lt;Q&gt;IE00BQPVQZ61^FF_SHLDRS_EQ(ANN_R,1/1/2020,12/31/2020)&lt;/Q&gt;&lt;R&gt;1&lt;/R&gt;&lt;C&gt;1&lt;/C&gt;&lt;D xsi:type="xsd:double"&gt;4025.351&lt;/D&gt;&lt;/FQL&gt;&lt;FQL&gt;&lt;Q&gt;IE00BQPVQZ61^FF_ASSETS(ANN_R,1/1/2016,12/31/2016)&lt;/Q&gt;&lt;R&gt;1&lt;/R&gt;&lt;C&gt;1&lt;/C&gt;&lt;D xsi:type="xsd:double"&gt;4292.059&lt;/D&gt;&lt;/FQL&gt;&lt;FQL&gt;&lt;Q&gt;IE00BQPVQZ61^FF_ASSETS(ANN_R,1/1/2017,12/31/2017)&lt;/Q&gt;&lt;R&gt;1&lt;/R&gt;&lt;C&gt;1&lt;/C&gt;&lt;D xsi:type="xsd:double"&gt;4202.298&lt;/D&gt;&lt;/FQL&gt;&lt;FQL&gt;&lt;Q&gt;IE00BQPVQZ61^FF_ASSETS(ANN_R,1/1/2018,12/31/2018)&lt;/Q&gt;&lt;R&gt;1&lt;/R&gt;&lt;C&gt;1&lt;/C&gt;&lt;D xsi:type="xsd:double"&gt;3941.962&lt;/D&gt;&lt;/FQL&gt;&lt;FQL&gt;&lt;Q&gt;IE00BQPVQZ61^FF_ASSETS(ANN_R,1/1/2019,12/31/2019)&lt;/Q&gt;&lt;R&gt;1&lt;/R&gt;&lt;C&gt;1&lt;/C&gt;&lt;D xsi:type="xsd:double"&gt;4436.034&lt;/D&gt;&lt;/FQL&gt;&lt;FQL&gt;&lt;Q&gt;IE00BQPVQZ61^FF_ASSETS(ANN_R,1/1/2020,12/31/2020)&lt;/Q&gt;&lt;R&gt;1&lt;/R&gt;&lt;C&gt;1&lt;/C&gt;&lt;D xsi:type="xsd:double"&gt;6072.616&lt;/D&gt;&lt;/FQL&gt;&lt;FQL&gt;&lt;Q&gt;US92276F1003^FF_MKT_VAL(ANN_R,1/1/2016,12/31/2016)&lt;/Q&gt;&lt;R&gt;1&lt;/R&gt;&lt;C&gt;1&lt;/C&gt;&lt;D xsi:type="xsd:double"&gt;22139.83248&lt;/D&gt;&lt;/FQL&gt;&lt;FQL&gt;&lt;Q&gt;US92276F1003^FF_MKT_VAL(ANN_R,1/1/2017,12/31/2017)&lt;/Q&gt;&lt;R&gt;1&lt;/R&gt;&lt;C&gt;1&lt;/C&gt;&lt;D xsi:type="xsd:double"&gt;21374.72186&lt;/D&gt;&lt;/FQL&gt;&lt;FQL&gt;&lt;Q&gt;US92276F1003^FF_MKT_VAL(ANN_R,1/1/2018,12/31/2018)&lt;/Q&gt;&lt;R&gt;1&lt;/R&gt;&lt;C&gt;1&lt;/C&gt;&lt;D xsi:type="xsd:double"&gt;20891.55348&lt;/D&gt;&lt;/FQL&gt;&lt;FQL&gt;&lt;Q&gt;US92276F1003^FF_MKT_VAL(ANN_R,1/1/2019,12/31/2019)&lt;/Q&gt;&lt;R&gt;1&lt;/R&gt;&lt;C&gt;1&lt;/C&gt;&lt;D xsi:type="xsd:double"&gt;21525.99166&lt;/D&gt;&lt;/FQL&gt;&lt;FQL&gt;&lt;Q&gt;US92276F1003^FF_MKT_VAL(ANN_R,1/1/2020,12/31/2020)&lt;/Q&gt;&lt;R&gt;1&lt;/R&gt;&lt;C&gt;1&lt;/C&gt;&lt;D xsi:type="xsd:double"&gt;18370.82536&lt;/D&gt;&lt;/FQL&gt;&lt;FQL&gt;&lt;Q&gt;US92276F1003^FF_SHLDRS_EQ(ANN_R,1/1/2016,12/31/2016)&lt;/Q&gt;&lt;R&gt;1&lt;/R&gt;&lt;C&gt;1&lt;/C&gt;&lt;D xsi:type="xsd:double"&gt;10460.24&lt;/D&gt;&lt;/FQL&gt;&lt;FQL&gt;&lt;Q&gt;US92276F1003^FF_SHLDRS_EQ(ANN_R,1/1/2017,12/31/2017)&lt;/Q&gt;&lt;R&gt;1&lt;/R&gt;&lt;C&gt;1&lt;/C&gt;&lt;D xsi:type="xsd:double"&gt;10866.226&lt;/D&gt;&lt;/FQL&gt;&lt;FQL&gt;&lt;Q&gt;US92276F1003^FF_SHLDRS_EQ(ANN_R,1/1/2018,12/31/2018)&lt;/Q&gt;&lt;R&gt;1&lt;/R&gt;&lt;C&gt;1&lt;/C&gt;&lt;D xsi:type="xsd:double"&gt;10215.857&lt;/D&gt;&lt;/FQL&gt;&lt;FQL&gt;&lt;Q&gt;US92276F1003^FF_SHLDRS_EQ(ANN_R,1/1/2019,12/31/2019)&lt;/Q&gt;&lt;R&gt;1&lt;/R&gt;&lt;C&gt;1&lt;/C&gt;&lt;D xsi:type="xsd:double"&gt;10445.892&lt;/D&gt;&lt;/FQL&gt;&lt;FQL&gt;&lt;Q&gt;US92276F1003^FF_SHLDRS_EQ(ANN_R,1/1/2020,12/31/2020)&lt;/Q&gt;&lt;R&gt;1&lt;/R&gt;&lt;C&gt;1&lt;/C&gt;&lt;D xsi:type="xsd:double"&gt;10180.167&lt;/D&gt;&lt;/FQL&gt;&lt;FQL&gt;&lt;Q&gt;US92276F1003^FF_ASSETS(ANN_R,1/1/2016,12/31/2016)&lt;/Q&gt;&lt;R&gt;1&lt;/R&gt;&lt;C&gt;1&lt;/C&gt;&lt;D xsi:type="xsd:double"&gt;23166.6&lt;/D&gt;&lt;/FQL&gt;&lt;FQL&gt;&lt;Q&gt;US92276F1003^FF_ASSETS(ANN_R,1/1/2017,12/31/2017)&lt;/Q&gt;&lt;R&gt;1&lt;/R&gt;&lt;C&gt;1&lt;/C&gt;&lt;D xsi:type="xsd:double"&gt;23954.541&lt;/D&gt;&lt;/FQL&gt;&lt;FQL&gt;&lt;Q&gt;US92276F1003^FF_ASSETS(ANN_R,1/1/2018,12/31/2018)&lt;/Q&gt;&lt;R&gt;1&lt;/R&gt;&lt;C&gt;1&lt;/C&gt;&lt;D xsi:type="xsd:double"&gt;22584.555&lt;/D&gt;&lt;/FQL&gt;&lt;FQL&gt;&lt;Q&gt;US92276F1003^FF_ASSETS(ANN_R,1/1/2019,12/31/2019)&lt;/Q&gt;&lt;R&gt;1&lt;/R&gt;&lt;C&gt;1&lt;/C&gt;&lt;D xsi:type="xsd:double"&gt;24692.208&lt;/D&gt;&lt;/FQL&gt;&lt;FQL&gt;&lt;Q&gt;US92276F1003^FF_ASSETS(ANN_R,1/1/2020,12/31/2020)&lt;/Q&gt;&lt;R&gt;1&lt;/R&gt;&lt;C&gt;1&lt;/C&gt;&lt;D xsi:type="xsd:double"&gt;23929.404&lt;/D&gt;&lt;/FQL&gt;&lt;FQL&gt;&lt;Q&gt;US4932671088^FF_MKT_VAL(ANN_R,1/1/2016,12/31/2016)&lt;/Q&gt;&lt;R&gt;1&lt;/R&gt;&lt;C&gt;1&lt;/C&gt;&lt;D xsi:type="xsd:double"&gt;19719.06042204&lt;/D&gt;&lt;/FQL&gt;&lt;FQL&gt;&lt;Q&gt;US4932671088^FF_MKT_VAL(ANN_R,1/1/2017,12/31/2017)&lt;/Q&gt;&lt;R&gt;1&lt;/R&gt;&lt;C&gt;1&lt;/C&gt;&lt;D xsi:type="xsd:double"&gt;21563.42930233&lt;/D&gt;&lt;/FQL&gt;&lt;FQL&gt;&lt;Q&gt;US4932671088^FF_MKT_VAL(ANN_R,1/1/2018,12/31/2018)&lt;/Q&gt;&lt;R&gt;1&lt;/R&gt;&lt;C&gt;1&lt;/C&gt;&lt;D xsi:type="xsd:double"&gt;15068.25636486&lt;/D&gt;&lt;/FQL&gt;&lt;FQL&gt;&lt;Q&gt;US4932671088^FF_MKT_VAL(ANN_R,1/1/2019,12/31/2019)&lt;/Q&gt;&lt;R&gt;1&lt;/R&gt;&lt;C&gt;1&lt;/C&gt;&lt;D xsi:type="xsd:double"&gt;19778.29627224&lt;/D&gt;&lt;/FQL&gt;&lt;FQL&gt;&lt;Q&gt;US4932671088^FF_MKT_VAL(ANN_R,1/1/2020,12/31/2020)&lt;/Q&gt;&lt;R&gt;1&lt;/R&gt;&lt;C&gt;1&lt;/C&gt;&lt;D xsi:type="xsd:double"&gt;16012.43983659&lt;/D&gt;&lt;/FQL&gt;&lt;FQL&gt;&lt;Q&gt;US4932671088^FF_SHLDRS_EQ(ANN_R,1/1/2016,12/31/2016)&lt;/Q&gt;&lt;R&gt;1&lt;/R&gt;&lt;C&gt;1&lt;/C&gt;&lt;D xsi:type="xsd:double"&gt;15240&lt;/D&gt;&lt;/FQL&gt;&lt;FQL&gt;&lt;Q&gt;US4932671088^FF_SHLDRS_EQ(ANN_R,1/1/2017,12/31/2017)&lt;/Q&gt;&lt;R&gt;1&lt;/R&gt;&lt;C&gt;1&lt;/C&gt;&lt;D xsi:type="xsd:double"&gt;15023&lt;/D&gt;&lt;/FQL&gt;&lt;FQL&gt;&lt;Q&gt;US4932671088^FF_SHLDRS_EQ(ANN_R,1/1/2018,12/31/2018)&lt;/Q&gt;&lt;R&gt;1&lt;/R&gt;&lt;C&gt;1&lt;/C&gt;&lt;D xsi:type="xsd:double"&gt;15595&lt;/D&gt;&lt;/FQL&gt;&lt;FQL&gt;&lt;Q&gt;US4932671088^FF_SHLDRS_EQ(ANN_R,1/1/2019,12/31/2019)&lt;/Q&gt;&lt;R&gt;1&lt;/R&gt;&lt;C&gt;1&lt;/C&gt;&lt;D xsi:type="xsd:double"&gt;17038&lt;/D&gt;&lt;/FQL&gt;&lt;FQL&gt;&lt;Q&gt;US4932671088^FF_SHLDRS_EQ(ANN_R,1/1/2020,12/31/2020)&lt;/Q&gt;&lt;R&gt;1&lt;/R&gt;&lt;C&gt;1&lt;/C&gt;&lt;D xsi:type="xsd:double"&gt;17981&lt;/D&gt;&lt;/FQL&gt;&lt;FQL&gt;&lt;Q&gt;US4932671088^FF_ASSETS(ANN_R,1/1/2016,12/31/2016)&lt;/Q&gt;&lt;R&gt;1&lt;/R&gt;&lt;C&gt;1&lt;/C&gt;&lt;D xsi:type="xsd:double"&gt;137282&lt;/D&gt;&lt;/FQL&gt;&lt;FQL&gt;&lt;Q&gt;US4932671088^FF_ASSETS(ANN_R,1/1/2017,12/31/2017)&lt;/Q&gt;&lt;R&gt;1&lt;/R&gt;&lt;C&gt;1&lt;/C&gt;&lt;D xsi:type="xsd:double"&gt;137698&lt;/D&gt;&lt;/FQL&gt;&lt;FQL&gt;&lt;Q&gt;US4932671088^FF_ASSETS(ANN_R,1/1/2018,12/31/2018)&lt;/Q&gt;&lt;R&gt;1&lt;/R&gt;&lt;C&gt;1&lt;/C&gt;&lt;D xsi:type="xsd:double"&gt;140305&lt;/D&gt;&lt;/FQL&gt;&lt;FQL&gt;&lt;Q&gt;US4932671088^FF_ASSETS(ANN_R,1/1/2019,12/31/2019)&lt;/Q&gt;&lt;R&gt;1&lt;/R&gt;&lt;C&gt;1&lt;/C&gt;&lt;D xsi:type="xsd:double"&gt;144988&lt;/D&gt;&lt;/FQL&gt;&lt;FQL&gt;&lt;Q&gt;US4932671088^FF_ASSETS(ANN_R,1/1/2020,12/31/2020)&lt;/Q&gt;&lt;R&gt;1&lt;/R&gt;&lt;C&gt;1&lt;/C&gt;&lt;D xsi:type="xsd:double"&gt;171500&lt;/D&gt;&lt;/FQL&gt;&lt;FQL&gt;&lt;Q&gt;US55261F1049^FF_MKT_VAL(ANN_R,1/1/2016,12/31/2016)&lt;/Q&gt;&lt;R&gt;1&lt;/R&gt;&lt;C&gt;1&lt;/C&gt;&lt;D xsi:type="xsd:double"&gt;24436.45261977&lt;/D&gt;&lt;/FQL&gt;&lt;FQL&gt;&lt;Q&gt;US55261F1049^FF_MKT_VAL(ANN_R,1/1/2017,12/31/2017)&lt;/Q&gt;&lt;R&gt;1&lt;/R&gt;&lt;C&gt;1&lt;/C&gt;&lt;D xsi:type="xsd:double"&gt;25667.57239559&lt;/D&gt;&lt;/FQL&gt;&lt;FQL&gt;&lt;Q&gt;US55261F1049^FF_MKT_VAL(ANN_R,1/1/2018,12/31/2018)&lt;/Q&gt;&lt;R&gt;1&lt;/R&gt;&lt;C&gt;1&lt;/C&gt;&lt;D xsi:type="xsd:double"&gt;19828.41893916&lt;/D&gt;&lt;/FQL&gt;&lt;FQL&gt;&lt;Q&gt;US55261F1049^FF_MKT_VAL(ANN_R,1/1/2019,12/31/2019)&lt;/Q&gt;&lt;R&gt;1&lt;/R&gt;&lt;C&gt;1&lt;/C&gt;&lt;D xsi:type="xsd:double"&gt;22167.4878425&lt;/D&gt;&lt;/FQL&gt;&lt;FQL&gt;&lt;Q&gt;US55261F1049^FF_MKT_VAL(ANN_R,1/1/2020,12/31/2020)&lt;/Q&gt;&lt;R&gt;1&lt;/R&gt;&lt;C&gt;1&lt;/C&gt;&lt;D xsi:type="xsd:double"&gt;16336.8251437&lt;/D&gt;&lt;/FQL&gt;&lt;FQL&gt;&lt;Q&gt;US55261F1049^FF_SHLDRS_EQ(ANN_R,1/1/2016,12/31/2016)&lt;/Q&gt;&lt;R&gt;1&lt;/R&gt;&lt;C&gt;1&lt;/C&gt;&lt;D xsi:type="xsd:double"&gt;16486.622&lt;/D&gt;&lt;/FQL&gt;&lt;FQL&gt;&lt;Q&gt;US55261F1049^FF_SHLDRS_EQ(ANN_R,1/1/2017,12/31/2017)&lt;/Q&gt;&lt;R&gt;1&lt;/R&gt;&lt;C&gt;1&lt;/C&gt;&lt;D xsi:type="xsd:double"&gt;16250.819&lt;/D&gt;&lt;/FQL&gt;&lt;FQL&gt;&lt;Q&gt;US55261F1049^FF_SHLDRS_EQ(ANN_R,1/1/2018,12/31/2018)&lt;/Q&gt;&lt;R&gt;1&lt;/R&gt;&lt;C&gt;1&lt;/C&gt;&lt;D xsi:type="xsd:double"&gt;15460.191&lt;/D&gt;&lt;/FQL&gt;&lt;FQL&gt;&lt;Q&gt;US55261F1049^FF_SHLDRS_EQ(ANN_R,1/1/2019,12/31/2019)&lt;/Q&gt;&lt;R&gt;1&lt;/R&gt;&lt;C&gt;1&lt;/C&gt;&lt;D xsi:type="xsd:double"&gt;15716.649&lt;/D&gt;&lt;/FQL&gt;&lt;FQL&gt;&lt;Q&gt;US55261F1049^FF_SHLDRS_EQ(ANN_R,1/1/2020,12/31/2020)&lt;/Q&gt;&lt;R&gt;1&lt;/R&gt;&lt;C&gt;1&lt;/C&gt;&lt;D xsi:type="xsd:double"&gt;16187.283&lt;/D&gt;&lt;/FQL&gt;&lt;FQL&gt;&lt;Q&gt;US55261F1049^FF_ASSETS(ANN_R,1/1/2016,12/31/2016)&lt;/Q&gt;&lt;R&gt;1&lt;/R&gt;&lt;C&gt;1&lt;/C&gt;&lt;D xsi:type="xsd:double"&gt;123449.206&lt;/D&gt;&lt;/FQL&gt;&lt;FQL&gt;&lt;Q&gt;US55261F1049^FF_ASSETS(ANN_R,1/1/2017,12/31/2017)&lt;/Q&gt;&lt;R&gt;1&lt;/R&gt;&lt;C&gt;1&lt;/C&gt;&lt;D xsi:type="xsd:double"&gt;118593.487&lt;/D&gt;&lt;/FQL&gt;&lt;FQL&gt;&lt;Q&gt;US55261F1049^FF_ASSETS(ANN_R,1/1/2018,12/31/2018)&lt;/Q&gt;&lt;R&gt;1&lt;/R&gt;&lt;C&gt;1&lt;/C&gt;&lt;D xsi:type="xsd:double"&gt;120097.403&lt;/D&gt;&lt;/FQL&gt;&lt;FQL&gt;&lt;Q&gt;US55261F1049^FF_ASSETS(ANN_R,1/1/2019,12/31/2019)&lt;/Q&gt;&lt;R&gt;1&lt;/R&gt;&lt;C&gt;1&lt;/C&gt;&lt;D xsi:type="xsd:double"&gt;119872.757&lt;/D&gt;&lt;/FQL&gt;&lt;FQL&gt;&lt;Q&gt;US55261F1049^FF_ASSETS(ANN_R,1/1/2020,12/31/2020)&lt;/Q&gt;&lt;R&gt;1&lt;/R&gt;&lt;C&gt;1&lt;/C&gt;&lt;D xsi:type="xsd:double"&gt;142601.105&lt;/D&gt;&lt;/FQL&gt;&lt;FQL&gt;&lt;Q&gt;US42809H1077^FF_MKT_VAL(ANN_R,1/1/2016,12/31/2016)&lt;/Q&gt;&lt;R&gt;1&lt;/R&gt;&lt;C&gt;1&lt;/C&gt;&lt;D xsi:type="xsd:double"&gt;19716.230128&lt;/D&gt;&lt;/FQL&gt;&lt;FQL&gt;&lt;Q&gt;US42809H1077^FF_MKT_VAL(ANN_R,1/1/2017,12/31/2017)&lt;/Q&gt;&lt;R&gt;1&lt;/R&gt;&lt;C&gt;1&lt;/C&gt;&lt;D xsi:type="xsd:double"&gt;14955.59510405&lt;/D&gt;&lt;/FQL&gt;&lt;FQL&gt;&lt;Q&gt;US42809H1077^FF_MKT_VAL(ANN_R,1/1/2018,12/31/2018)&lt;/Q&gt;&lt;R&gt;1&lt;/R&gt;&lt;C&gt;1&lt;/C&gt;&lt;D xsi:type="xsd:double"&gt;11803.098627&lt;/D&gt;&lt;/FQL&gt;&lt;FQL&gt;&lt;Q&gt;US42809H1077^FF_MKT_VAL(ANN_R,1/1/2019,12/31/2019)&lt;/Q&gt;&lt;R&gt;1&lt;/R&gt;&lt;C&gt;1&lt;/C&gt;&lt;D xsi:type="xsd:double"&gt;20374.07508432&lt;/D&gt;&lt;/FQL&gt;&lt;FQL&gt;&lt;Q&gt;US42809H1077^FF_MKT_VAL(ANN_R,1/1/2020,12/31/2020)&lt;/Q&gt;&lt;R&gt;1&lt;/R&gt;&lt;C&gt;1&lt;/C&gt;&lt;D xsi:type="xsd:double"&gt;16205.47905668&lt;/D&gt;&lt;/FQL&gt;&lt;FQL&gt;&lt;Q&gt;US42809H1077^FF_SHLDRS_EQ(ANN_R,1/1/2016,12/31/2016)&lt;/Q&gt;&lt;R&gt;1&lt;/R&gt;&lt;C&gt;1&lt;/C&gt;&lt;D xsi:type="xsd:double"&gt;14534&lt;/D&gt;&lt;/FQL&gt;&lt;FQL&gt;&lt;Q&gt;US42809H1077^FF_SHLDRS_EQ(ANN_R,1/1/2017,12/31/2017)&lt;/Q&gt;&lt;R&gt;1&lt;/R&gt;&lt;C&gt;1&lt;/C&gt;&lt;D xsi:type="xsd:double"&gt;11051&lt;/D&gt;&lt;/FQL&gt;&lt;FQL&gt;&lt;Q&gt;US42809H1077^FF_SHLDRS_EQ(ANN_R,1/1/2018,12/31/2018)&lt;/Q&gt;&lt;R&gt;1&lt;/R&gt;&lt;C&gt;1&lt;/C&gt;&lt;D xsi:type="xsd:double"&gt;9629&lt;/D&gt;&lt;/FQL&gt;&lt;FQL&gt;&lt;Q&gt;US42809H1077^FF_SHLDRS_EQ(ANN_R,1/1/2019,12/31/2019)&lt;/Q&gt;&lt;R&gt;1&lt;/R&gt;&lt;C&gt;1&lt;/C&gt;&lt;D xsi:type="xsd:double"&gt;8732&lt;/D&gt;&lt;/FQL&gt;&lt;FQL&gt;&lt;Q&gt;US42809H1077^FF_SHLDRS_EQ(ANN_R,1/1/2020,12/31/2020)&lt;/Q&gt;&lt;R&gt;1&lt;/R&gt;&lt;C&gt;1&lt;/C&gt;&lt;D xsi:type="xsd:double"&gt;5366&lt;/D&gt;&lt;/FQL&gt;&lt;FQL&gt;&lt;Q&gt;US42809H1077^FF_ASSETS(ANN_R,1/1/2016,12/31/2016)&lt;/Q&gt;&lt;R&gt;1&lt;/R&gt;&lt;C&gt;1&lt;/C&gt;&lt;D xsi:type="xsd:double"&gt;28621&lt;/D&gt;&lt;/FQL&gt;&lt;FQL&gt;&lt;Q&gt;US42809H1077^FF_ASSETS(ANN_R,1/1/2017,12/31/2017)&lt;/Q&gt;&lt;R&gt;1&lt;/R&gt;&lt;C&gt;1&lt;/C&gt;&lt;D xsi:type="xsd:double"&gt;23112&lt;/D&gt;&lt;/FQL&gt;&lt;FQL&gt;&lt;Q&gt;US42809H1077^FF_ASSETS(ANN_R,1/1/2018,12/31/2018)&lt;/Q&gt;&lt;R&gt;1&lt;/R&gt;&lt;C&gt;1&lt;/C&gt;&lt;D xsi:type="xsd:double"&gt;21433&lt;/D&gt;&lt;/FQL&gt;&lt;FQL&gt;&lt;Q&gt;US42809H1077^FF_ASSETS(ANN_R,1/1/2019,12/31/2019)&lt;/Q&gt;&lt;R&gt;1&lt;/R&gt;&lt;C&gt;1&lt;/C&gt;&lt;D xsi:type="xsd:double"&gt;21782&lt;/D&gt;&lt;/FQL&gt;&lt;FQL&gt;&lt;Q&gt;US42809H1077^FF_ASSETS(ANN_R,1/1/2020,12/31/2020)&lt;/Q&gt;&lt;R&gt;1&lt;/R&gt;&lt;C&gt;1&lt;/C&gt;&lt;D xsi:type="xsd:double"&gt;18821&lt;/D&gt;&lt;/FQL&gt;&lt;FQL&gt;&lt;Q&gt;US4364401012^FF_MKT_VAL(ANN_R,1/1/2016,12/31/2016)&lt;/Q&gt;&lt;R&gt;1&lt;/R&gt;&lt;C&gt;1&lt;/C&gt;&lt;D xsi:type="xsd:double"&gt;10678.5647&lt;/D&gt;&lt;/FQL&gt;&lt;FQL&gt;&lt;Q&gt;US4364401012^FF_MKT_VAL(ANN_R,1/1/2017,12/31/2017)&lt;/Q&gt;&lt;R&gt;1&lt;/R&gt;&lt;C&gt;1&lt;/C&gt;&lt;D xsi:type="xsd:double"&gt;10100.50017&lt;/D&gt;&lt;/FQL&gt;&lt;FQL&gt;&lt;Q&gt;US4364401012^FF_MKT_VAL(ANN_R,1/1/2018,12/31/2018)&lt;/Q&gt;&lt;R&gt;1&lt;/R&gt;&lt;C&gt;1&lt;/C&gt;&lt;D xsi:type="xsd:double"&gt;11068.20624&lt;/D&gt;&lt;/FQL&gt;&lt;FQL&gt;&lt;Q&gt;US4364401012^FF_MKT_VAL(ANN_R,1/1/2019,12/31/2019)&lt;/Q&gt;&lt;R&gt;1&lt;/R&gt;&lt;C&gt;1&lt;/C&gt;&lt;D xsi:type="xsd:double"&gt;13279.80324&lt;/D&gt;&lt;/FQL&gt;&lt;FQL&gt;&lt;Q&gt;US4364401012^FF_MKT_VAL(ANN_R,1/1/2020,12/31/2020)&lt;/Q&gt;&lt;R&gt;1&lt;/R&gt;&lt;C&gt;1&lt;/C&gt;&lt;D xsi:type="xsd:double"&gt;16569.9963&lt;/D&gt;&lt;/FQL&gt;&lt;FQL&gt;&lt;Q&gt;US4364401012^FF_SHLDRS_EQ(ANN_R,1/1/2016,12/31/2016)&lt;/Q&gt;&lt;R&gt;1&lt;/R&gt;&lt;C&gt;1&lt;/C&gt;&lt;D xsi:type="xsd:double"&gt;2142.7&lt;/D&gt;&lt;/FQL&gt;&lt;FQL&gt;&lt;Q&gt;US4364401012^FF_SHLDRS_EQ(ANN_R,1/1/2017,12/31/2017)&lt;/Q&gt;&lt;R&gt;1&lt;/R&gt;&lt;C&gt;1&lt;/C&gt;&lt;D xsi:type="xsd:double"&gt;2784.7&lt;/D&gt;&lt;/FQL&gt;&lt;FQL&gt;&lt;Q&gt;US4364401012^FF_SHLDRS_EQ(ANN_R,1/1/2018,12/31/2018)&lt;/Q&gt;&lt;R&gt;1&lt;/R&gt;&lt;C&gt;1&lt;/C&gt;&lt;D xsi:type="xsd:double"&gt;2428.8&lt;/D&gt;&lt;/FQL&gt;&lt;FQL&gt;&lt;Q&gt;US4364401012^FF_SHLDRS_EQ(ANN_R,1/1/2019,12/31/2019)&lt;/Q&gt;&lt;R&gt;1&lt;/R&gt;&lt;C&gt;1&lt;/C&gt;&lt;D xsi:type="xsd:double"&gt;2115.7&lt;/D&gt;&lt;/FQL&gt;&lt;FQL&gt;&lt;Q&gt;US4364401012^FF_SHLDRS_EQ(ANN_R,1/1/2020,12/31/2020)&lt;/Q&gt;&lt;R&gt;1&lt;/R&gt;&lt;C&gt;1&lt;/C&gt;&lt;D xsi:type="xsd:double"&gt;2705.2&lt;/D&gt;&lt;/FQL&gt;&lt;FQL&gt;&lt;Q&gt;US4364401012^FF_ASSETS(ANN_R,1/1/2016,12/31/2016)&lt;/Q&gt;&lt;R&gt;1&lt;/R&gt;&lt;C&gt;1&lt;/C&gt;&lt;D xsi:type="xsd:double"&gt;7317&lt;/D&gt;&lt;/FQL&gt;&lt;FQL&gt;&lt;Q&gt;US4364401012^FF_ASSETS(ANN_R,1/1/2017,12/31/2017)&lt;/Q&gt;&lt;R&gt;1&lt;/R&gt;&lt;C&gt;1&lt;/C&gt;&lt;D xsi:type="xsd:double"&gt;7979.6&lt;/D&gt;&lt;/FQL&gt;&lt;FQL&gt;&lt;Q&gt;US4364401012^FF_ASSETS(ANN_R,1/1/2018,12/31/2018)&lt;/Q&gt;&lt;R&gt;1&lt;/R&gt;&lt;C&gt;1&lt;/C&gt;&lt;D xsi:type="xsd:double"&gt;7230.9&lt;/D&gt;&lt;/FQL&gt;&lt;FQL&gt;&lt;Q&gt;US4364401012^FF_ASSETS(ANN_R,1/1/2019,12/31/2019)&lt;/Q&gt;&lt;R&gt;1&lt;/R&gt;&lt;C&gt;1&lt;/C&gt;&lt;D xsi:type="xsd:double"&gt;6442.1&lt;/D&gt;&lt;/FQL&gt;&lt;FQL&gt;&lt;Q&gt;US4364401012^FF_ASSETS(ANN_R,1/1/2020,12/31/2020)&lt;/Q&gt;&lt;R&gt;1&lt;/R&gt;&lt;C&gt;1&lt;/C&gt;&lt;D xsi:type="xsd:double"&gt;7195.8&lt;/D&gt;&lt;/FQL&gt;&lt;FQL&gt;&lt;Q&gt;US14149Y1082^FF_MKT_VAL(ANN_R,1/1/2016,12/31/2016)&lt;/Q&gt;&lt;R&gt;1&lt;/R&gt;&lt;C&gt;1&lt;/C&gt;&lt;D xsi:type="xsd:double"&gt;25119.22&lt;/D&gt;&lt;/FQL&gt;&lt;FQL&gt;&lt;Q&gt;US14149Y1082^FF_MKT_VAL(ANN_R,1/1/2017,12/31/2017)&lt;/Q&gt;&lt;R&gt;1&lt;/R&gt;&lt;C&gt;1&lt;/C&gt;&lt;D xsi:type="xsd:double"&gt;24622.72&lt;/D&gt;&lt;/FQL&gt;&lt;FQL&gt;&lt;Q&gt;US14149Y1082^FF_MKT_VAL(ANN_R,1/1/2018,12/31/2018)&lt;/Q&gt;&lt;R&gt;1&lt;/R&gt;&lt;C&gt;1&lt;/C&gt;&lt;D xsi:type="xsd:double"&gt;15088.47&lt;/D&gt;&lt;/FQL&gt;&lt;FQL&gt;&lt;Q&gt;US14149Y1082^FF_MKT_VAL(ANN_R,1/1/2019,12/31/2019)&lt;/Q&gt;&lt;R&gt;1&lt;/R&gt;&lt;C&gt;1&lt;/C&gt;&lt;D xsi:type="xsd:double"&gt;14082.9&lt;/D&gt;&lt;/FQL&gt;&lt;FQL&gt;&lt;Q&gt;US14149Y1082^FF_MKT_VAL(ANN_R,1/1/2020,12/31/2020)&lt;/Q&gt;&lt;R&gt;1&lt;/R&gt;&lt;C&gt;1&lt;/C&gt;&lt;D xsi:type="xsd:double"&gt;15291.67&lt;/D&gt;&lt;/FQL&gt;&lt;FQL&gt;&lt;Q&gt;US14149Y1082^FF_SHLDRS_EQ(ANN_R,1/1/2016,12/31/2016)&lt;/Q&gt;&lt;R&gt;1&lt;/R&gt;&lt;C&gt;1&lt;/C&gt;&lt;D xsi:type="xsd:double"&gt;6554&lt;/D&gt;&lt;/FQL&gt;&lt;FQL&gt;&lt;Q&gt;US14149Y1082^FF_SHLDRS_EQ(ANN_R,1/1/2017,12/31/2017)&lt;/Q&gt;&lt;R&gt;1&lt;/R&gt;&lt;C&gt;1&lt;/C&gt;&lt;D xsi:type="xsd:double"&gt;6808&lt;/D&gt;&lt;/FQL&gt;&lt;FQL&gt;&lt;Q&gt;US14149Y1082^FF_SHLDRS_EQ(ANN_R,1/1/2018,12/31/2018)&lt;/Q&gt;&lt;R&gt;1&lt;/R&gt;&lt;C&gt;1&lt;/C&gt;&lt;D xsi:type="xsd:double"&gt;6059&lt;/D&gt;&lt;/FQL&gt;&lt;FQL&gt;&lt;Q&gt;US14149Y1082^FF_SHLDRS_EQ(ANN_R,1/1/2019,12/31/2019)&lt;/Q&gt;&lt;R&gt;1&lt;/R&gt;&lt;C&gt;1&lt;/C&gt;&lt;D xsi:type="xsd:double"&gt;6328&lt;/D&gt;&lt;/FQL&gt;&lt;FQL&gt;&lt;Q&gt;US14149Y1082^FF_SHLDRS_EQ(ANN_R,1/1/2020,12/31/2020)&lt;/Q&gt;&lt;R&gt;1&lt;/R&gt;&lt;C&gt;1&lt;/C&gt;&lt;D xsi:type="xsd:double"&gt;1789&lt;/D&gt;&lt;/FQL&gt;&lt;FQL&gt;&lt;Q&gt;US14149Y1082^FF_ASSETS(ANN_R,1/1/2016,12/31/2016)&lt;/Q&gt;&lt;R&gt;1&lt;/R&gt;&lt;C&gt;1&lt;/C&gt;&lt;D xsi:type="xsd:double"&gt;34122&lt;/D&gt;&lt;/FQL&gt;&lt;FQL&gt;&lt;Q&gt;US14149Y1082^FF_ASSETS(ANN_R,1/1/2017,12/31/2017)&lt;/Q&gt;&lt;R&gt;1&lt;/R&gt;&lt;C&gt;1&lt;/C&gt;&lt;D xsi:type="xsd:double"&gt;40112&lt;/D&gt;&lt;/FQL&gt;&lt;FQL&gt;&lt;Q&gt;US14149Y1082^FF_ASSETS(ANN_R,1/1/2018,12/31/2018)&lt;/Q&gt;&lt;R&gt;1&lt;/R&gt;&lt;C&gt;1&lt;/C&gt;&lt;D xsi:type="xsd:double"&gt;39951&lt;/D&gt;&lt;/FQL&gt;&lt;FQL&gt;&lt;Q&gt;US14149Y1082^FF_ASSETS(ANN_R,1/1/2019,12/31/2019)&lt;/Q&gt;&lt;R&gt;1&lt;/R&gt;&lt;C&gt;1&lt;/C&gt;&lt;D xsi:type="xsd:double"&gt;40963&lt;/D&gt;&lt;/FQL&gt;&lt;FQL&gt;&lt;Q&gt;US14149Y1082^FF_ASSETS(ANN_R,1/1/2020,12/31/2020)&lt;/Q&gt;&lt;R&gt;1&lt;/R&gt;&lt;C&gt;1&lt;/C&gt;&lt;D xsi:type="xsd:double"&gt;40766&lt;/D&gt;&lt;/FQL&gt;&lt;FQL&gt;&lt;Q&gt;US72919P2020^FF_MKT_VAL(ANN_R,1/1/2016,12/31/2016)&lt;/Q&gt;&lt;R&gt;1&lt;/R&gt;&lt;C&gt;1&lt;/C&gt;&lt;D xsi:type="xsd:double"&gt;229.3699752&lt;/D&gt;&lt;/FQL&gt;&lt;FQL&gt;&lt;Q&gt;US72919P2020^FF_MKT_VAL(ANN_R,1/1/2017,12/31/2017)&lt;/Q&gt;&lt;R&gt;1&lt;/R&gt;&lt;C&gt;1&lt;/C&gt;&lt;D xsi:type="xsd:double"&gt;539.22782376&lt;/D&gt;&lt;/FQL&gt;&lt;FQL&gt;&lt;Q&gt;US72919P2020^FF_MKT_VAL(ANN_R,1/1/2018,12/31/2018)&lt;/Q&gt;&lt;R&gt;1&lt;/R&gt;&lt;C&gt;1&lt;/C&gt;&lt;D xsi:type="xsd:double"&gt;271.75591752&lt;/D&gt;&lt;/FQL&gt;&lt;FQL&gt;&lt;Q&gt;US72919P2020^FF_MKT_VAL(ANN_R,1/1/2019,12/31/2019)&lt;/Q&gt;&lt;R&gt;1&lt;/R&gt;&lt;C&gt;1&lt;/C&gt;&lt;D xsi:type="xsd:double"&gt;958.6761074&lt;/D&gt;&lt;/FQL&gt;&lt;FQL&gt;&lt;Q&gt;US72919P2020^FF_MKT_VAL(ANN_R,1/1/2020,12/31/2020)&lt;/Q&gt;&lt;R&gt;1&lt;/R&gt;&lt;C&gt;1&lt;/C&gt;&lt;D xsi:type="xsd:double"&gt;15532.52300791&lt;/D&gt;&lt;/FQL&gt;&lt;FQL&gt;&lt;Q&gt;US72919P2020^FF_SHLDRS_EQ(ANN_R,1/1/2016,12/31/2016)&lt;/Q&gt;&lt;R&gt;1&lt;/R&gt;&lt;C&gt;1&lt;/C&gt;&lt;D xsi:type="xsd:double"&gt;94.71&lt;/D&gt;&lt;/FQL&gt;&lt;FQL&gt;&lt;Q&gt;US72919P2020^FF_SHLDRS_EQ(ANN_R,1/1/2017,12/31/2017)&lt;/Q&gt;&lt;R&gt;1&lt;/R&gt;&lt;C&gt;1&lt;/C&gt;&lt;D xsi:type="xsd:double"&gt;74.355&lt;/D&gt;&lt;/FQL&gt;&lt;FQL&gt;&lt;Q&gt;US72919P2020^FF_SHLDRS_EQ(ANN_R,1/1/2018,12/31/2018)&lt;/Q&gt;&lt;R&gt;1&lt;/R&gt;&lt;C&gt;1&lt;/C&gt;&lt;D xsi:type="xsd:double"&gt;34.356&lt;/D&gt;&lt;/FQL&gt;&lt;FQL&gt;&lt;Q&gt;US72919P2020^FF_SHLDRS_EQ(ANN_R,1/1/2019,12/31/2019)&lt;/Q&gt;&lt;R&gt;1&lt;/R&gt;&lt;C&gt;1&lt;/C&gt;&lt;D xsi:type="xsd:double"&gt;131.054&lt;/D&gt;&lt;/FQL&gt;&lt;FQL&gt;&lt;Q&gt;US72919P2020^FF_SHLDRS_EQ(ANN_R,1/1/2020,12/31/2020)&lt;/Q&gt;&lt;R&gt;1&lt;/R&gt;&lt;C&gt;1&lt;/C&gt;&lt;D xsi:type="xsd:double"&gt;1466.919&lt;/D&gt;&lt;/FQL&gt;&lt;FQL&gt;&lt;Q&gt;US72919P2020^FF_ASSETS(ANN_R,1/1/2016,12/31/2016)&lt;/Q&gt;&lt;R&gt;1&lt;/R&gt;&lt;C&gt;1&lt;/C&gt;&lt;D xsi:type="xsd:double"&gt;240.832&lt;/D&gt;&lt;/FQL&gt;&lt;FQL&gt;&lt;Q&gt;US72919P2020^FF_ASSETS(ANN_R,1/1/2017,12/31/2017)&lt;/Q&gt;&lt;R&gt;1&lt;/R&gt;&lt;C&gt;1&lt;/C&gt;&lt;D xsi:type="xsd:double"&gt;270.81&lt;/D&gt;&lt;/FQL&gt;&lt;FQL&gt;&lt;Q&gt;US72919P2020^FF_ASSETS(ANN_R,1/1/2018,12/31/2018)&lt;/Q&gt;&lt;R&gt;1&lt;/R&gt;&lt;C&gt;1&lt;/C&gt;&lt;D xsi:type="xsd:double"&gt;390.326&lt;/D&gt;&lt;/FQL&gt;&lt;FQL&gt;&lt;Q&gt;US72919P2020^FF_ASSETS(ANN_R,1/1/2019,12/31/2019)&lt;/Q&gt;&lt;R&gt;1&lt;/R&gt;&lt;C&gt;1&lt;/C&gt;&lt;D xsi:type="xsd:double"&gt;659.513&lt;/D&gt;&lt;/FQL&gt;&lt;FQL&gt;&lt;Q&gt;US72919P2020^FF_ASSETS(ANN_R,1/1/2020,12/31/2020)&lt;/Q&gt;&lt;R&gt;1&lt;/R&gt;&lt;C&gt;1&lt;/C&gt;&lt;D xsi:type="xsd:double"&gt;2251.282&lt;/D&gt;&lt;/FQL&gt;&lt;FQL&gt;&lt;Q&gt;US0404131064^FF_MKT_VAL(ANN_R,1/1/2016,12/31/2016)&lt;/Q&gt;&lt;R&gt;1&lt;/R&gt;&lt;C&gt;1&lt;/C&gt;&lt;D xsi:type="xsd:double"&gt;6852.38047&lt;/D&gt;&lt;/FQL&gt;&lt;FQL&gt;&lt;Q&gt;US0404131064^FF_MKT_VAL(ANN_R,1/1/2017,12/31/2017)&lt;/Q&gt;&lt;R&gt;1&lt;/R&gt;&lt;C&gt;1&lt;/C&gt;&lt;D xsi:type="xsd:double"&gt;17363.65948&lt;/D&gt;&lt;/FQL&gt;&lt;FQL&gt;&lt;Q&gt;US0404131064^FF_MKT_VAL(ANN_R,1/1/2018,12/31/2018)&lt;/Q&gt;&lt;R&gt;1&lt;/R&gt;&lt;C&gt;1&lt;/C&gt;&lt;D xsi:type="xsd:double"&gt;15943.2476&lt;/D&gt;&lt;/FQL&gt;&lt;FQL&gt;&lt;Q&gt;US0404131064^FF_MKT_VAL(ANN_R,1/1/2019,12/31/2019)&lt;/Q&gt;&lt;R&gt;1&lt;/R&gt;&lt;C&gt;1&lt;/C&gt;&lt;D xsi:type="xsd:double"&gt;15537.5226&lt;/D&gt;&lt;/FQL&gt;&lt;FQL&gt;&lt;Q&gt;US0404131064^FF_MKT_VAL(ANN_R,1/1/2020,12/31/2020)&lt;/Q&gt;&lt;R&gt;1&lt;/R&gt;&lt;C&gt;1&lt;/C&gt;&lt;D xsi:type="xsd:double"&gt;22133.87918&lt;/D&gt;&lt;/FQL&gt;&lt;FQL&gt;&lt;Q&gt;US0404131064^FF_SHLDRS_EQ(ANN_R,1/1/2016,12/31/2016)&lt;/Q&gt;&lt;R&gt;1&lt;/R&gt;&lt;C&gt;1&lt;/C&gt;&lt;D xsi:type="xsd:double"&gt;1107.82&lt;/D&gt;&lt;/FQL&gt;&lt;FQL&gt;&lt;Q&gt;US0404131064^FF_SHLDRS_EQ(ANN_R,1/1/2017,12/31/2017)&lt;/Q&gt;&lt;R&gt;1&lt;/R&gt;&lt;C&gt;1&lt;/C&gt;&lt;D xsi:type="xsd:double"&gt;1661.914&lt;/D&gt;&lt;/FQL&gt;&lt;FQL&gt;&lt;Q&gt;US0404131064^FF_SHLDRS_EQ(ANN_R,1/1/2018,12/31/2018)&lt;/Q&gt;&lt;R&gt;1&lt;/R&gt;&lt;C&gt;1&lt;/C&gt;&lt;D xsi:type="xsd:double"&gt;2143.389&lt;/D&gt;&lt;/FQL&gt;&lt;FQL&gt;&lt;Q&gt;US0404131064^FF_SHLDRS_EQ(ANN_R,1/1/2019,12/31/2019)&lt;/Q&gt;&lt;R&gt;1&lt;/R&gt;&lt;C&gt;1&lt;/C&gt;&lt;D xsi:type="xsd:double"&gt;2894.686&lt;/D&gt;&lt;/FQL&gt;&lt;FQL&gt;&lt;Q&gt;US0404131064^FF_SHLDRS_EQ(ANN_R,1/1/2020,12/31/2020)&lt;/Q&gt;&lt;R&gt;1&lt;/R&gt;&lt;C&gt;1&lt;/C&gt;&lt;D xsi:type="xsd:double"&gt;3320.291&lt;/D&gt;&lt;/FQL&gt;&lt;FQL&gt;&lt;Q&gt;US0404131064^FF_ASSETS(ANN_R,1/1/2016,12/31/2016)&lt;/Q&gt;&lt;R&gt;1&lt;/R&gt;&lt;C&gt;1&lt;/C&gt;&lt;D xsi:type="xsd:double"&gt;1729.007&lt;/D&gt;&lt;/FQL&gt;&lt;FQL&gt;&lt;Q&gt;US0404131064^FF_ASSETS(ANN_R,1/1/2017,12/31/2017)&lt;/Q&gt;&lt;R&gt;1&lt;/R&gt;&lt;C&gt;1&lt;/C&gt;&lt;D xsi:type="xsd:double"&gt;2460.86&lt;/D&gt;&lt;/FQL&gt;&lt;FQL&gt;&lt;Q&gt;US0404131064^FF_ASSETS(ANN_R,1/1/2018,12/31/2018)&lt;/Q&gt;&lt;R&gt;1&lt;/R&gt;&lt;C&gt;1&lt;/C&gt;&lt;D xsi:type="xsd:double"&gt;3081.983&lt;/D&gt;&lt;/FQL&gt;&lt;FQL&gt;&lt;Q&gt;US0404131064^FF_ASSETS(ANN_R,1/1/2019,12/31/2019)&lt;/Q&gt;&lt;R&gt;1&lt;/R&gt;&lt;C&gt;1&lt;/C&gt;&lt;D xsi:type="xsd:double"&gt;4185.29&lt;/D&gt;&lt;/FQL&gt;&lt;FQL&gt;&lt;Q&gt;US0404131064^FF_ASSETS(ANN_R,1/1/2020,12/31/2020)&lt;/Q&gt;&lt;R&gt;1&lt;/R&gt;&lt;C&gt;1&lt;/C&gt;&lt;D xsi:type="xsd:double"&gt;4738.919&lt;/D&gt;&lt;/FQL&gt;&lt;FQL&gt;&lt;Q&gt;US29355A1079^FF_MKT_VAL(ANN_R,1/1/2016,12/31/2016)&lt;/Q&gt;&lt;R&gt;1&lt;/R&gt;&lt;C&gt;1&lt;/C&gt;&lt;D xsi:type="xsd:double"&gt;62.89169&lt;/D&gt;&lt;/FQL&gt;&lt;FQL&gt;&lt;Q&gt;US29355A1079^FF_MKT_VAL(ANN_R,1/1/2017,12/31/2017)&lt;/Q&gt;&lt;R&gt;1&lt;/R&gt;&lt;C&gt;1&lt;/C&gt;&lt;D xsi:type="xsd:double"&gt;207.05274&lt;/D&gt;&lt;/FQL&gt;&lt;FQL&gt;&lt;Q&gt;US29355A1079^FF_MKT_VAL(ANN_R,1/1/2018,12/31/2018)&lt;/Q&gt;&lt;R&gt;1&lt;/R&gt;&lt;C&gt;1&lt;/C&gt;&lt;D xsi:type="xsd:double"&gt;506.27555&lt;/D&gt;&lt;/FQL&gt;&lt;FQL&gt;&lt;Q&gt;US29355A1079^FF_MKT_VAL(ANN_R,1/1/2019,12/31/2019)&lt;/Q&gt;&lt;R&gt;1&lt;/R&gt;&lt;C&gt;1&lt;/C&gt;&lt;D xsi:type="xsd:double"&gt;3216.83817&lt;/D&gt;&lt;/FQL&gt;&lt;FQL&gt;&lt;Q&gt;US29355A1079^FF_MKT_VAL(ANN_R,1/1/2020,12/31/2020)&lt;/Q&gt;&lt;R&gt;1&lt;/R&gt;&lt;C&gt;1&lt;/C&gt;&lt;D xsi:type="xsd:double"&gt;22628.96214&lt;/D&gt;&lt;/FQL&gt;&lt;FQL&gt;&lt;Q&gt;US29355A1079^FF_SHLDRS_EQ(ANN_R,1/1/2016,12/31/2016)&lt;/Q&gt;&lt;R&gt;1&lt;/R&gt;&lt;C&gt;1&lt;/C&gt;&lt;D xsi:type="xsd:double"&gt;1.3&lt;/D&gt;&lt;/FQL&gt;&lt;FQL&gt;&lt;Q&gt;US29355A1079^FF_SHLDRS_EQ(ANN_R,1/1/2017,12/31/2017)&lt;/Q&gt;&lt;R&gt;1&lt;/R&gt;&lt;C&gt;1&lt;/C&gt;&lt;D xsi:type="xsd:double"&gt;-9.126&lt;/D&gt;&lt;/FQL&gt;&lt;FQL&gt;&lt;Q&gt;US29355A1079^FF_SHLDRS_EQ(ANN_R,1/1/2018,12/31/2018)&lt;/Q&gt;&lt;R&gt;1&lt;/R&gt;&lt;C&gt;1&lt;/C&gt;&lt;D xsi:type="xsd:double"&gt;7.776&lt;/D&gt;&lt;/FQL&gt;&lt;FQL&gt;&lt;Q&gt;US29355A1079^FF_SHLDRS_EQ(ANN_R,1/1/2019,12/31/2019)&lt;/Q&gt;&lt;R&gt;1&lt;/R&gt;&lt;C&gt;1&lt;/C&gt;&lt;D xsi:type="xsd:double"&gt;272.212&lt;/D&gt;&lt;/FQL&gt;&lt;FQL&gt;&lt;Q&gt;US29355A1079^FF_SHLDRS_EQ(ANN_R,1/1/2020,12/31/2020)&lt;/Q&gt;&lt;R&gt;1&lt;/R&gt;&lt;C&gt;1&lt;/C&gt;&lt;D xsi:type="xsd:double"&gt;483.993&lt;/D&gt;&lt;/FQL&gt;&lt;FQL&gt;&lt;Q&gt;US29355A1079^FF_ASSETS(ANN_R,1/1/2016,12/31/2016)&lt;/Q&gt;&lt;R&gt;1&lt;/R&gt;&lt;C&gt;1&lt;/C&gt;&lt;D xsi:type="xsd:double"&gt;163.576&lt;/D&gt;&lt;/FQL&gt;&lt;FQL&gt;&lt;Q&gt;US29355A1079^FF_ASSETS(ANN_R,1/1/2017,12/31/2017)&lt;/Q&gt;&lt;R&gt;1&lt;/R&gt;&lt;C&gt;1&lt;/C&gt;&lt;D xsi:type="xsd:double"&gt;169.147&lt;/D&gt;&lt;/FQL&gt;&lt;FQL&gt;&lt;Q&gt;US29355A1079^FF_ASSETS(ANN_R,1/1/2018,12/31/2018)&lt;/Q&gt;&lt;R&gt;1&lt;/R&gt;&lt;C&gt;1&lt;/C&gt;&lt;D xsi:type="xsd:double"&gt;339.937&lt;/D&gt;&lt;/FQL&gt;&lt;FQL&gt;&lt;Q&gt;US29355A1079^FF_ASSETS(ANN_R,1/1/2019,12/31/2019)&lt;/Q&gt;&lt;R&gt;1&lt;/R&gt;&lt;C&gt;1&lt;/C&gt;&lt;D xsi:type="xsd:double"&gt;713.223&lt;/D&gt;&lt;/FQL&gt;&lt;FQL&gt;&lt;Q&gt;US29355A1079^FF_ASSETS(ANN_R,1/1/2020,12/31/2020)&lt;/Q&gt;&lt;R&gt;1&lt;/R&gt;&lt;C&gt;1&lt;/C&gt;&lt;D xsi:type="xsd:double"&gt;1200.102&lt;/D&gt;&lt;/FQL&gt;&lt;FQL&gt;&lt;Q&gt;US62944T1051^FF_MKT_VAL(ANN_R,1/1/2016,12/31/2016)&lt;/Q&gt;&lt;R&gt;1&lt;/R&gt;&lt;C&gt;1&lt;/C&gt;&lt;D xsi:type="xsd:double"&gt;6163.622007&lt;/D&gt;&lt;/FQL&gt;&lt;FQL&gt;&lt;Q&gt;US62944T1051^FF_MKT_VAL(ANN_R,1/1/2017,12/31/2017)&lt;/Q&gt;&lt;R&gt;1&lt;/R&gt;&lt;C&gt;1&lt;/C&gt;&lt;D xsi:type="xsd:double"&gt;12948.86106932&lt;/D&gt;&lt;/FQL&gt;&lt;FQL&gt;&lt;Q&gt;US62944T1051^FF_MKT_VAL(ANN_R,1/1/2018,12/31/2018)&lt;/Q&gt;&lt;R&gt;1&lt;/R&gt;&lt;C&gt;1&lt;/C&gt;&lt;D xsi:type="xsd:double"&gt;8719.13836869&lt;/D&gt;&lt;/FQL&gt;&lt;FQL&gt;&lt;Q&gt;US62944T1051^FF_MKT_VAL(ANN_R,1/1/2019,12/31/2019)&lt;/Q&gt;&lt;R&gt;1&lt;/R&gt;&lt;C&gt;1&lt;/C&gt;&lt;D xsi:type="xsd:double"&gt;13426.46186157&lt;/D&gt;&lt;/FQL&gt;&lt;FQL&gt;&lt;Q&gt;US62944T1051^FF_MKT_VAL(ANN_R,1/1/2020,12/31/2020)&lt;/Q&gt;&lt;R&gt;1&lt;/R&gt;&lt;C&gt;1&lt;/C&gt;&lt;D xsi:type="xsd:double"&gt;14642.1279568&lt;/D&gt;&lt;/FQL&gt;&lt;FQL&gt;&lt;Q&gt;US62944T1051^FF_SHLDRS_EQ(ANN_R,1/1/2016,12/31/2016)&lt;/Q&gt;&lt;R&gt;1&lt;/R&gt;&lt;C&gt;1&lt;/C&gt;&lt;D xsi:type="xsd:double"&gt;1304.441&lt;/D&gt;&lt;/FQL&gt;&lt;FQL&gt;&lt;Q&gt;US62944T1051^FF_SHLDRS_EQ(ANN_R,1/1/2017,12/31/2017)&lt;/Q&gt;&lt;R&gt;1&lt;/R&gt;&lt;C&gt;1&lt;/C&gt;&lt;D xsi:type="xsd:double"&gt;1605.492&lt;/D&gt;&lt;/FQL&gt;&lt;FQL&gt;&lt;Q&gt;US62944T1051^FF_SHLDRS_EQ(ANN_R,1/1/2018,12/31/2018)&lt;/Q&gt;&lt;R&gt;1&lt;/R&gt;&lt;C&gt;1&lt;/C&gt;&lt;D xsi:type="xsd:double"&gt;1808.562&lt;/D&gt;&lt;/FQL&gt;&lt;FQL&gt;&lt;Q&gt;US62944T1051^FF_SHLDRS_EQ(ANN_R,1/1/2019,12/31/2019)&lt;/Q&gt;&lt;R&gt;1&lt;/R&gt;&lt;C&gt;1&lt;/C&gt;&lt;D xsi:type="xsd:double"&gt;2341.244&lt;/D&gt;&lt;/FQL&gt;&lt;FQL&gt;&lt;Q&gt;US62944T1051^FF_SHLDRS_EQ(ANN_R,1/1/2020,12/31/2020)&lt;/Q&gt;&lt;R&gt;1&lt;/R&gt;&lt;C&gt;1&lt;/C&gt;&lt;D xsi:type="xsd:double"&gt;3103.074&lt;/D&gt;&lt;/FQL&gt;&lt;FQL&gt;&lt;Q&gt;US62944T1051^FF_ASSETS(ANN_R,1/1/2016,12/31/2016)&lt;/Q&gt;&lt;R&gt;1&lt;/R&gt;&lt;C&gt;1&lt;/C&gt;&lt;D xsi:type="xsd:double"&gt;2643.943&lt;/D&gt;&lt;/FQL&gt;&lt;FQL&gt;&lt;Q&gt;US62944T1051^FF_ASSETS(ANN_R,1/1/2017,12/31/2017)&lt;/Q&gt;&lt;R&gt;1&lt;/R&gt;&lt;C&gt;1&lt;/C&gt;&lt;D xsi:type="xsd:double"&gt;2989.279&lt;/D&gt;&lt;/FQL&gt;&lt;FQL&gt;&lt;Q&gt;US62944T1051^FF_ASSETS(ANN_R,1/1/2018,12/31/2018)&lt;/Q&gt;&lt;R&gt;1&lt;/R&gt;&lt;C&gt;1&lt;/C&gt;&lt;D xsi:type="xsd:double"&gt;3165.933&lt;/D&gt;&lt;/FQL&gt;&lt;FQL&gt;&lt;Q&gt;US62944T1051^FF_ASSETS(ANN_R,1/1/2019,12/31/2019)&lt;/Q&gt;&lt;R&gt;1&lt;/R&gt;&lt;C&gt;1&lt;/C&gt;&lt;D xsi:type="xsd:double"&gt;3809.815&lt;/D&gt;&lt;/FQL&gt;&lt;FQL&gt;&lt;Q&gt;US62944T1051^FF_ASSETS(ANN_R,1/1/2020,12/31/2020)&lt;/Q&gt;&lt;R&gt;1&lt;/R&gt;&lt;C&gt;1&lt;/C&gt;&lt;D xsi:type="xsd:double"&gt;5777.141&lt;/D&gt;&lt;/FQL&gt;&lt;FQL&gt;&lt;Q&gt;US92556V1061^FF_MKT_VAL(ANN_R,1/1/2016,12/31/2016)&lt;/Q&gt;&lt;R&gt;1&lt;/R&gt;&lt;C&gt;1&lt;/C&gt;&lt;D xsi:type="xsd:double"&gt;20422.7669387&lt;/D&gt;&lt;/FQL&gt;&lt;FQL&gt;&lt;Q&gt;US92556V1061^FF_MKT_VAL(ANN_R,1/1/2017,12/31/2017)&lt;/Q&gt;&lt;R&gt;1&lt;/R&gt;&lt;C&gt;1&lt;/C&gt;&lt;D xsi:type="xsd:double"&gt;22179.20557425&lt;/D&gt;&lt;/FQL&gt;&lt;FQL&gt;&lt;Q&gt;US92556V1061^FF_MKT_VAL(ANN_R,1/1/2018,12/31/2018)&lt;/Q&gt;&lt;R&gt;1&lt;/R&gt;&lt;C&gt;1&lt;/C&gt;&lt;D xsi:type="xsd:double"&gt;14132.8870652&lt;/D&gt;&lt;/FQL&gt;&lt;FQL&gt;&lt;Q&gt;US92556V1061^FF_MKT_VAL(ANN_R,1/1/2019,12/31/2019)&lt;/Q&gt;&lt;R&gt;1&lt;/R&gt;&lt;C&gt;1&lt;/C&gt;&lt;D xsi:type="xsd:double"&gt;10374.5908197&lt;/D&gt;&lt;/FQL&gt;&lt;FQL&gt;&lt;Q&gt;US92556V1061^FF_MKT_VAL(ANN_R,1/1/2020,12/31/2020)&lt;/Q&gt;&lt;R&gt;1&lt;/R&gt;&lt;C&gt;1&lt;/C&gt;&lt;D xsi:type="xsd:double"&gt;22617.22436856&lt;/D&gt;&lt;/FQL&gt;&lt;FQL&gt;&lt;Q&gt;US92556V1061^FF_SHLDRS_EQ(ANN_R,1/1/2016,12/31/2016)&lt;/Q&gt;&lt;R&gt;1&lt;/R&gt;&lt;C&gt;1&lt;/C&gt;&lt;D xsi:type="xsd:double"&gt;11116.2&lt;/D&gt;&lt;/FQL&gt;&lt;FQL&gt;&lt;Q&gt;US92556V1061^FF_SHLDRS_EQ(ANN_R,1/1/2017,12/31/2017)&lt;/Q&gt;&lt;R&gt;1&lt;/R&gt;&lt;C&gt;1&lt;/C&gt;&lt;D xsi:type="xsd:double"&gt;13307.6&lt;/D&gt;&lt;/FQL&gt;&lt;FQL&gt;&lt;Q&gt;US92556V1061^FF_SHLDRS_EQ(ANN_R,1/1/2018,12/31/2018)&lt;/Q&gt;&lt;R&gt;1&lt;/R&gt;&lt;C&gt;1&lt;/C&gt;&lt;D xsi:type="xsd:double"&gt;12167.1&lt;/D&gt;&lt;/FQL&gt;&lt;FQL&gt;&lt;Q&gt;US92556V1061^FF_SHLDRS_EQ(ANN_R,1/1/2019,12/31/2019)&lt;/Q&gt;&lt;R&gt;1&lt;/R&gt;&lt;C&gt;1&lt;/C&gt;&lt;D xsi:type="xsd:double"&gt;11883.8&lt;/D&gt;&lt;/FQL&gt;&lt;FQL&gt;&lt;Q&gt;US92556V1061^FF_SHLDRS_EQ(ANN_R,1/1/2020,12/31/2020)&lt;/Q&gt;&lt;R&gt;1&lt;/R&gt;&lt;C&gt;1&lt;/C&gt;&lt;D xsi:type="xsd:double"&gt;22954.1&lt;/D&gt;&lt;/FQL&gt;&lt;FQL&gt;&lt;Q&gt;US92556V1061^FF_ASSETS(ANN_R,1/1/2016,12/31/2016)&lt;/Q&gt;&lt;R&gt;1&lt;/R&gt;&lt;C&gt;1&lt;/C&gt;&lt;D xsi:type="xsd:double"&gt;34726.2&lt;/D&gt;&lt;/FQL&gt;&lt;FQL&gt;&lt;Q&gt;US92556V1061^FF_ASSETS(ANN_R,1/1/2017,12/31/2017)&lt;/Q&gt;&lt;R&gt;1&lt;/R&gt;&lt;C&gt;1&lt;/C&gt;&lt;D xsi:type="xsd:double"&gt;35806.3&lt;/D&gt;&lt;/FQL&gt;&lt;FQL&gt;&lt;Q&gt;US92556V1061^FF_ASSETS(ANN_R,1/1/2018,12/31/2018)&lt;/Q&gt;&lt;R&gt;1&lt;/R&gt;&lt;C&gt;1&lt;/C&gt;&lt;D xsi:type="xsd:double"&gt;32734.9&lt;/D&gt;&lt;/FQL&gt;&lt;FQL&gt;&lt;Q&gt;US92556V1061^FF_ASSETS(ANN_R,1/1/2019,12/31/2019)&lt;/Q&gt;&lt;R&gt;1&lt;/R&gt;&lt;C&gt;1&lt;/C&gt;&lt;D xsi:type="xsd:double"&gt;31255.5&lt;/D&gt;&lt;/FQL&gt;&lt;FQL&gt;&lt;Q&gt;US92556V1061^FF_ASSETS(ANN_R,1/1/2020,12/31/2020)&lt;/Q&gt;&lt;R&gt;1&lt;/R&gt;&lt;C&gt;1&lt;/C&gt;&lt;D xsi:type="xsd:double"&gt;61553&lt;/D&gt;&lt;/FQL&gt;&lt;FQL&gt;&lt;Q</t>
        </r>
      </text>
    </comment>
    <comment ref="A31" authorId="0" shapeId="0" xr:uid="{20EA3B0C-FA8F-45A1-AAB7-11CF869D73C2}">
      <text>
        <r>
          <rPr>
            <b/>
            <sz val="9"/>
            <color indexed="81"/>
            <rFont val="Tahoma"/>
            <charset val="1"/>
          </rPr>
          <t>&gt;US45784P1012^FF_MKT_VAL(ANN_R,1/1/2016,12/31/2016)&lt;/Q&gt;&lt;R&gt;1&lt;/R&gt;&lt;C&gt;1&lt;/C&gt;&lt;D xsi:type="xsd:double"&gt;2165.01619656&lt;/D&gt;&lt;/FQL&gt;&lt;FQL&gt;&lt;Q&gt;US45784P1012^FF_MKT_VAL(ANN_R,1/1/2017,12/31/2017)&lt;/Q&gt;&lt;R&gt;1&lt;/R&gt;&lt;C&gt;1&lt;/C&gt;&lt;D xsi:type="xsd:double"&gt;4024.035012&lt;/D&gt;&lt;/FQL&gt;&lt;FQL&gt;&lt;Q&gt;US45784P1012^FF_MKT_VAL(ANN_R,1/1/2018,12/31/2018)&lt;/Q&gt;&lt;R&gt;1&lt;/R&gt;&lt;C&gt;1&lt;/C&gt;&lt;D xsi:type="xsd:double"&gt;4694.85228456&lt;/D&gt;&lt;/FQL&gt;&lt;FQL&gt;&lt;Q&gt;US45784P1012^FF_MKT_VAL(ANN_R,1/1/2019,12/31/2019)&lt;/Q&gt;&lt;R&gt;1&lt;/R&gt;&lt;C&gt;1&lt;/C&gt;&lt;D xsi:type="xsd:double"&gt;10731.7562304&lt;/D&gt;&lt;/FQL&gt;&lt;FQL&gt;&lt;Q&gt;US45784P1012^FF_MKT_VAL(ANN_R,1/1/2020,12/31/2020)&lt;/Q&gt;&lt;R&gt;1&lt;/R&gt;&lt;C&gt;1&lt;/C&gt;&lt;D xsi:type="xsd:double"&gt;16875.92571&lt;/D&gt;&lt;/FQL&gt;&lt;FQL&gt;&lt;Q&gt;US45784P1012^FF_SHLDRS_EQ(ANN_R,1/1/2016,12/31/2016)&lt;/Q&gt;&lt;R&gt;1&lt;/R&gt;&lt;C&gt;1&lt;/C&gt;&lt;D xsi:type="xsd:double"&gt;63.15&lt;/D&gt;&lt;/FQL&gt;&lt;FQL&gt;&lt;Q&gt;US45784P1012^FF_SHLDRS_EQ(ANN_R,1/1/2017,12/31/2017)&lt;/Q&gt;&lt;R&gt;1&lt;/R&gt;&lt;C&gt;1&lt;/C&gt;&lt;D xsi:type="xsd:double"&gt;158.516&lt;/D&gt;&lt;/FQL&gt;&lt;FQL&gt;&lt;Q&gt;US45784P1012^FF_SHLDRS_EQ(ANN_R,1/1/2018,12/31/2018)&lt;/Q&gt;&lt;R&gt;1&lt;/R&gt;&lt;C&gt;1&lt;/C&gt;&lt;D xsi:type="xsd:double"&gt;212.099&lt;/D&gt;&lt;/FQL&gt;&lt;FQL&gt;&lt;Q&gt;US45784P1012^FF_SHLDRS_EQ(ANN_R,1/1/2019,12/31/2019)&lt;/Q&gt;&lt;R&gt;1&lt;/R&gt;&lt;C&gt;1&lt;/C&gt;&lt;D xsi:type="xsd:double"&gt;75.9&lt;/D&gt;&lt;/FQL&gt;&lt;FQL&gt;&lt;Q&gt;US45784P1012^FF_SHLDRS_EQ(ANN_R,1/1/2020,12/31/2020)&lt;/Q&gt;&lt;R&gt;1&lt;/R&gt;&lt;C&gt;1&lt;/C&gt;&lt;D xsi:type="xsd:double"&gt;603.6&lt;/D&gt;&lt;/FQL&gt;&lt;FQL&gt;&lt;Q&gt;US45784P1012^FF_ASSETS(ANN_R,1/1/2016,12/31/2016)&lt;/Q&gt;&lt;R&gt;1&lt;/R&gt;&lt;C&gt;1&lt;/C&gt;&lt;D xsi:type="xsd:double"&gt;456.647&lt;/D&gt;&lt;/FQL&gt;&lt;FQL&gt;&lt;Q&gt;US45784P1012^FF_ASSETS(ANN_R,1/1/2017,12/31/2017)&lt;/Q&gt;&lt;R&gt;1&lt;/R&gt;&lt;C&gt;1&lt;/C&gt;&lt;D xsi:type="xsd:double"&gt;816.744&lt;/D&gt;&lt;/FQL&gt;&lt;FQL&gt;&lt;Q&gt;US45784P1012^FF_ASSETS(ANN_R,1/1/2018,12/31/2018)&lt;/Q&gt;&lt;R&gt;1&lt;/R&gt;&lt;C&gt;1&lt;/C&gt;&lt;D xsi:type="xsd:double"&gt;928.744&lt;/D&gt;&lt;/FQL&gt;&lt;FQL&gt;&lt;Q&gt;US45784P1012^FF_ASSETS(ANN_R,1/1/2019,12/31/2019)&lt;/Q&gt;&lt;R&gt;1&lt;/R&gt;&lt;C&gt;1&lt;/C&gt;&lt;D xsi:type="xsd:double"&gt;1142.9&lt;/D&gt;&lt;/FQL&gt;&lt;FQL&gt;&lt;Q&gt;US45784P1012^FF_ASSETS(ANN_R,1/1/2020,12/31/2020)&lt;/Q&gt;&lt;R&gt;1&lt;/R&gt;&lt;C&gt;1&lt;/C&gt;&lt;D xsi:type="xsd:double"&gt;1872.9&lt;/D&gt;&lt;/FQL&gt;&lt;FQL&gt;&lt;Q&gt;US89400J1079^FF_MKT_VAL(ANN_R,1/1/2016,12/31/2016)&lt;/Q&gt;&lt;R&gt;1&lt;/R&gt;&lt;C&gt;1&lt;/C&gt;&lt;D xsi:type="xsd:double"&gt;5666.376&lt;/D&gt;&lt;/FQL&gt;&lt;FQL&gt;&lt;Q&gt;US89400J1079^FF_MKT_VAL(ANN_R,1/1/2017,12/31/2017)&lt;/Q&gt;&lt;R&gt;1&lt;/R&gt;&lt;C&gt;1&lt;/C&gt;&lt;D xsi:type="xsd:double"&gt;10068.672&lt;/D&gt;&lt;/FQL&gt;&lt;FQL&gt;&lt;Q&gt;US89400J1079^FF_MKT_VAL(ANN_R,1/1/2018,12/31/2018)&lt;/Q&gt;&lt;R&gt;1&lt;/R&gt;&lt;C&gt;1&lt;/C&gt;&lt;D xsi:type="xsd:double"&gt;10547.76&lt;/D&gt;&lt;/FQL&gt;&lt;FQL&gt;&lt;Q&gt;US89400J1079^FF_MKT_VAL(ANN_R,1/1/2019,12/31/2019)&lt;/Q&gt;&lt;R&gt;1&lt;/R&gt;&lt;C&gt;1&lt;/C&gt;&lt;D xsi:type="xsd:double"&gt;16154.607&lt;/D&gt;&lt;/FQL&gt;&lt;FQL&gt;&lt;Q&gt;US89400J1079^FF_MKT_VAL(ANN_R,1/1/2020,12/31/2020)&lt;/Q&gt;&lt;R&gt;1&lt;/R&gt;&lt;C&gt;1&lt;/C&gt;&lt;D xsi:type="xsd:double"&gt;18901.41&lt;/D&gt;&lt;/FQL&gt;&lt;FQL&gt;&lt;Q&gt;US89400J1079^FF_SHLDRS_EQ(ANN_R,1/1/2016,12/31/2016)&lt;/Q&gt;&lt;R&gt;1&lt;/R&gt;&lt;C&gt;1&lt;/C&gt;&lt;D xsi:type="xsd:double"&gt;1362.8&lt;/D&gt;&lt;/FQL&gt;&lt;FQL&gt;&lt;Q&gt;US89400J1079^FF_SHLDRS_EQ(ANN_R,1/1/2017,12/31/2017)&lt;/Q&gt;&lt;R&gt;1&lt;/R&gt;&lt;C&gt;1&lt;/C&gt;&lt;D xsi:type="xsd:double"&gt;1728.7&lt;/D&gt;&lt;/FQL&gt;&lt;FQL&gt;&lt;Q&gt;US89400J1079^FF_SHLDRS_EQ(ANN_R,1/1/2018,12/31/2018)&lt;/Q&gt;&lt;R&gt;1&lt;/R&gt;&lt;C&gt;1&lt;/C&gt;&lt;D xsi:type="xsd:double"&gt;1889.7&lt;/D&gt;&lt;/FQL&gt;&lt;FQL&gt;&lt;Q&gt;US89400J1079^FF_SHLDRS_EQ(ANN_R,1/1/2019,12/31/2019)&lt;/Q&gt;&lt;R&gt;1&lt;/R&gt;&lt;C&gt;1&lt;/C&gt;&lt;D xsi:type="xsd:double"&gt;2245.4&lt;/D&gt;&lt;/FQL&gt;&lt;FQL&gt;&lt;Q&gt;US89400J1079^FF_SHLDRS_EQ(ANN_R,1/1/2020,12/31/2020)&lt;/Q&gt;&lt;R&gt;1&lt;/R&gt;&lt;C&gt;1&lt;/C&gt;&lt;D xsi:type="xsd:double"&gt;2540.2&lt;/D&gt;&lt;/FQL&gt;&lt;FQL&gt;&lt;Q&gt;US89400J1079^FF_ASSETS(ANN_R,1/1/2016,12/31/2016)&lt;/Q&gt;&lt;R&gt;1&lt;/R&gt;&lt;C&gt;1&lt;/C&gt;&lt;D xsi:type="xsd:double"&gt;4781.2&lt;/D&gt;&lt;/FQL&gt;&lt;FQL&gt;&lt;Q&gt;US89400J1079^FF_ASSETS(ANN_R,1/1/2017,12/31/2017)&lt;/Q&gt;&lt;R&gt;1&lt;/R&gt;&lt;C&gt;1&lt;/C&gt;&lt;D xsi:type="xsd:double"&gt;5118.5&lt;/D&gt;&lt;/FQL&gt;&lt;FQL&gt;&lt;Q&gt;US89400J1079^FF_ASSETS(ANN_R,1/1/2018,12/31/2018)&lt;/Q&gt;&lt;R&gt;1&lt;/R&gt;&lt;C&gt;1&lt;/C&gt;&lt;D xsi:type="xsd:double"&gt;7039.8&lt;/D&gt;&lt;/FQL&gt;&lt;FQL&gt;&lt;Q&gt;US89400J1079^FF_ASSETS(ANN_R,1/1/2019,12/31/2019)&lt;/Q&gt;&lt;R&gt;1&lt;/R&gt;&lt;C&gt;1&lt;/C&gt;&lt;D xsi:type="xsd:double"&gt;7113.2&lt;/D&gt;&lt;/FQL&gt;&lt;FQL&gt;&lt;Q&gt;US89400J1079^FF_ASSETS(ANN_R,1/1/2020,12/31/2020)&lt;/Q&gt;&lt;R&gt;1&lt;/R&gt;&lt;C&gt;1&lt;/C&gt;&lt;D xsi:type="xsd:double"&gt;7311.6&lt;/D&gt;&lt;/FQL&gt;&lt;FQL&gt;&lt;Q&gt;US6311031081^FF_MKT_VAL(ANN_R,1/1/2016,12/31/2016)&lt;/Q&gt;&lt;R&gt;1&lt;/R&gt;&lt;C&gt;1&lt;/C&gt;&lt;D xsi:type="xsd:double"&gt;11180.81389216&lt;/D&gt;&lt;/FQL&gt;&lt;FQL&gt;&lt;Q&gt;US6311031081^FF_MKT_VAL(ANN_R,1/1/2017,12/31/2017)&lt;/Q&gt;&lt;R&gt;1&lt;/R&gt;&lt;C&gt;1&lt;/C&gt;&lt;D xsi:type="xsd:double"&gt;12864.4943349&lt;/D&gt;&lt;/FQL&gt;&lt;FQL&gt;&lt;Q&gt;US6311031081^FF_MKT_VAL(ANN_R,1/1/2018,12/31/2018)&lt;/Q&gt;&lt;R&gt;1&lt;/R&gt;&lt;C&gt;1&lt;/C&gt;&lt;D xsi:type="xsd:double"&gt;13472.51753328&lt;/D&gt;&lt;/FQL&gt;&lt;FQL&gt;&lt;Q&gt;US6311031081^FF_MKT_VAL(ANN_R,1/1/2019,12/31/2019)&lt;/Q&gt;&lt;R&gt;1&lt;/R&gt;&lt;C&gt;1&lt;/C&gt;&lt;D xsi:type="xsd:double"&gt;17681.614524&lt;/D&gt;&lt;/FQL&gt;&lt;FQL&gt;&lt;Q&gt;US6311031081^FF_MKT_VAL(ANN_R,1/1/2020,12/31/2020)&lt;/Q&gt;&lt;R&gt;1&lt;/R&gt;&lt;C&gt;1&lt;/C&gt;&lt;D xsi:type="xsd:double"&gt;21893.29641772&lt;/D&gt;&lt;/FQL&gt;&lt;FQL&gt;&lt;Q&gt;US6311031081^FF_SHLDRS_EQ(ANN_R,1/1/2016,12/31/2016)&lt;/Q&gt;&lt;R&gt;1&lt;/R&gt;&lt;C&gt;1&lt;/C&gt;&lt;D xsi:type="xsd:double"&gt;5430&lt;/D&gt;&lt;/FQL&gt;&lt;FQL&gt;&lt;Q&gt;US6311031081^FF_SHLDRS_EQ(ANN_R,1/1/2017,12/31/2017)&lt;/Q&gt;&lt;R&gt;1&lt;/R&gt;&lt;C&gt;1&lt;/C&gt;&lt;D xsi:type="xsd:double"&gt;5880&lt;/D&gt;&lt;/FQL&gt;&lt;FQL&gt;&lt;Q&gt;US6311031081^FF_SHLDRS_EQ(ANN_R,1/1/2018,12/31/2018)&lt;/Q&gt;&lt;R&gt;1&lt;/R&gt;&lt;C&gt;1&lt;/C&gt;&lt;D xsi:type="xsd:double"&gt;5449&lt;/D&gt;&lt;/FQL&gt;&lt;FQL&gt;&lt;Q&gt;US6311031081^FF_SHLDRS_EQ(ANN_R,1/1/2019,12/31/2019)&lt;/Q&gt;&lt;R&gt;1&lt;/R&gt;&lt;C&gt;1&lt;/C&gt;&lt;D xsi:type="xsd:double"&gt;5639&lt;/D&gt;&lt;/FQL&gt;&lt;FQL&gt;&lt;Q&gt;US6311031081^FF_SHLDRS_EQ(ANN_R,1/1/2020,12/31/2020)&lt;/Q&gt;&lt;R&gt;1&lt;/R&gt;&lt;C&gt;1&lt;/C&gt;&lt;D xsi:type="xsd:double"&gt;6433&lt;/D&gt;&lt;/FQL&gt;&lt;FQL&gt;&lt;Q&gt;US6311031081^FF_ASSETS(ANN_R,1/1/2016,12/31/2016)&lt;/Q&gt;&lt;R&gt;1&lt;/R&gt;&lt;C&gt;1&lt;/C&gt;&lt;D xsi:type="xsd:double"&gt;14150&lt;/D&gt;&lt;/FQL&gt;&lt;FQL&gt;&lt;Q&gt;US6311031081^FF_ASSETS(ANN_R,1/1/2017,12/31/2017)&lt;/Q&gt;&lt;R&gt;1&lt;/R&gt;&lt;C&gt;1&lt;/C&gt;&lt;D xsi:type="xsd:double"&gt;15354&lt;/D&gt;&lt;/FQL&gt;&lt;FQL&gt;&lt;Q&gt;US6311031081^FF_ASSETS(ANN_R,1/1/2018,12/31/2018)&lt;/Q&gt;&lt;R&gt;1&lt;/R&gt;&lt;C&gt;1&lt;/C&gt;&lt;D xsi:type="xsd:double"&gt;15700&lt;/D&gt;&lt;/FQL&gt;&lt;FQL&gt;&lt;Q&gt;US6311031081^FF_ASSETS(ANN_R,1/1/2019,12/31/2019)&lt;/Q&gt;&lt;R&gt;1&lt;/R&gt;&lt;C&gt;1&lt;/C&gt;&lt;D xsi:type="xsd:double"&gt;13924&lt;/D&gt;&lt;/FQL&gt;&lt;FQL&gt;&lt;Q&gt;US6311031081^FF_ASSETS(ANN_R,1/1/2020,12/31/2020)&lt;/Q&gt;&lt;R&gt;1&lt;/R&gt;&lt;C&gt;1&lt;/C&gt;&lt;D xsi:type="xsd:double"&gt;17979&lt;/D&gt;&lt;/FQL&gt;&lt;FQL&gt;&lt;Q&gt;US3724601055^FF_MKT_VAL(ANN_R,1/1/2016,12/31/2016)&lt;/Q&gt;&lt;R&gt;1&lt;/R&gt;&lt;C&gt;1&lt;/C&gt;&lt;D xsi:type="xsd:double"&gt;14179.13171788&lt;/D&gt;&lt;/FQL&gt;&lt;FQL&gt;&lt;Q&gt;US3724601055^FF_MKT_VAL(ANN_R,1/1/2017,12/31/2017)&lt;/Q&gt;&lt;R&gt;1&lt;/R&gt;&lt;C&gt;1&lt;/C&gt;&lt;D xsi:type="xsd:double"&gt;13933.46495115&lt;/D&gt;&lt;/FQL&gt;&lt;FQL&gt;&lt;Q&gt;US3724601055^FF_MKT_VAL(ANN_R,1/1/2018,12/31/2018)&lt;/Q&gt;&lt;R&gt;1&lt;/R&gt;&lt;C&gt;1&lt;/C&gt;&lt;D xsi:type="xsd:double"&gt;14012.83358026&lt;/D&gt;&lt;/FQL&gt;&lt;FQL&gt;&lt;Q&gt;US3724601055^FF_MKT_VAL(ANN_R,1/1/2019,12/31/2019)&lt;/Q&gt;&lt;R&gt;1&lt;/R&gt;&lt;C&gt;1&lt;/C&gt;&lt;D xsi:type="xsd:double"&gt;15443.52172434&lt;/D&gt;&lt;/FQL&gt;&lt;FQL&gt;&lt;Q&gt;US3724601055^FF_MKT_VAL(ANN_R,1/1/2020,12/31/2020)&lt;/Q&gt;&lt;R&gt;1&lt;/R&gt;&lt;C&gt;1&lt;/C&gt;&lt;D xsi:type="xsd:double"&gt;14497.50586405&lt;/D&gt;&lt;/FQL&gt;&lt;FQL&gt;&lt;Q&gt;US3724601055^FF_SHLDRS_EQ(ANN_R,1/1/2016,12/31/2016)&lt;/Q&gt;&lt;R&gt;1&lt;/R&gt;&lt;C&gt;1&lt;/C&gt;&lt;D xsi:type="xsd:double"&gt;3193.728&lt;/D&gt;&lt;/FQL&gt;&lt;FQL&gt;&lt;Q&gt;US3724601055^FF_SHLDRS_EQ(ANN_R,1/1/2017,12/31/2017)&lt;/Q&gt;&lt;R&gt;1&lt;/R&gt;&lt;C&gt;1&lt;/C&gt;&lt;D xsi:type="xsd:double"&gt;3412.152&lt;/D&gt;&lt;/FQL&gt;&lt;FQL&gt;&lt;Q&gt;US3724601055^FF_SHLDRS_EQ(ANN_R,1/1/2018,12/31/2018)&lt;/Q&gt;&lt;R&gt;1&lt;/R&gt;&lt;C&gt;1&lt;/C&gt;&lt;D xsi:type="xsd:double"&gt;3450.451&lt;/D&gt;&lt;/FQL&gt;&lt;FQL&gt;&lt;Q&gt;US3724601055^FF_SHLDRS_EQ(ANN_R,1/1/2019,12/31/2019)&lt;/Q&gt;&lt;R&gt;1&lt;/R&gt;&lt;C&gt;1&lt;/C&gt;&lt;D xsi:type="xsd:double"&gt;3674.707&lt;/D&gt;&lt;/FQL&gt;&lt;FQL&gt;&lt;Q&gt;US3724601055^FF_SHLDRS_EQ(ANN_R,1/1/2020,12/31/2020)&lt;/Q&gt;&lt;R&gt;1&lt;/R&gt;&lt;C&gt;1&lt;/C&gt;&lt;D xsi:type="xsd:double"&gt;3204.796&lt;/D&gt;&lt;/FQL&gt;&lt;FQL&gt;&lt;Q&gt;US3724601055^FF_ASSETS(ANN_R,1/1/2016,12/31/2016)&lt;/Q&gt;&lt;R&gt;1&lt;/R&gt;&lt;C&gt;1&lt;/C&gt;&lt;D xsi:type="xsd:double"&gt;8859.4&lt;/D&gt;&lt;/FQL&gt;&lt;FQL&gt;&lt;Q&gt;US3724601055^FF_ASSETS(ANN_R,1/1/2017,12/31/2017)&lt;/Q&gt;&lt;R&gt;1&lt;/R&gt;&lt;C&gt;1&lt;/C&gt;&lt;D xsi:type="xsd:double"&gt;12412.381&lt;/D&gt;&lt;/FQL&gt;&lt;FQL&gt;&lt;Q&gt;US3724601055^FF_ASSETS(ANN_R,1/1/2018,12/31/2018)&lt;/Q&gt;&lt;R&gt;1&lt;/R&gt;&lt;C&gt;1&lt;/C&gt;&lt;D xsi:type="xsd:double"&gt;12683.04&lt;/D&gt;&lt;/FQL&gt;&lt;FQL&gt;&lt;Q&gt;US3724601055^FF_ASSETS(ANN_R,1/1/2019,12/31/2019)&lt;/Q&gt;&lt;R&gt;1&lt;/R&gt;&lt;C&gt;1&lt;/C&gt;&lt;D xsi:type="xsd:double"&gt;14645.629&lt;/D&gt;&lt;/FQL&gt;&lt;FQL&gt;&lt;Q&gt;US3724601055^FF_ASSETS(ANN_R,1/1/2020,12/31/2020)&lt;/Q&gt;&lt;R&gt;1&lt;/R&gt;&lt;C&gt;1&lt;/C&gt;&lt;D xsi:type="xsd:double"&gt;13440.215&lt;/D&gt;&lt;/FQL&gt;&lt;FQL&gt;&lt;Q&gt;US64110D1046^FF_MKT_VAL(ANN_R,1/1/2016,12/31/2016)&lt;/Q&gt;&lt;R&gt;1&lt;/R&gt;&lt;C&gt;1&lt;/C&gt;&lt;D xsi:type="xsd:double"&gt;6642.84&lt;/D&gt;&lt;/FQL&gt;&lt;FQL&gt;&lt;Q&gt;US64110D1046^FF_MKT_VAL(ANN_R,1/1/2017,12/31/2017)&lt;/Q&gt;&lt;R&gt;1&lt;/R&gt;&lt;C&gt;1&lt;/C&gt;&lt;D xsi:type="xsd:double"&gt;10719.65&lt;/D&gt;&lt;/FQL&gt;&lt;FQL&gt;&lt;Q&gt;US64110D1046^FF_MKT_VAL(ANN_R,1/1/2018,12/31/2018)&lt;/Q&gt;&lt;R&gt;1&lt;/R&gt;&lt;C&gt;1&lt;/C&gt;&lt;D xsi:type="xsd:double"&gt;17726.2&lt;/D&gt;&lt;/FQL&gt;&lt;FQL&gt;&lt;Q&gt;US64110D1046^FF_MKT_VAL(ANN_R,1/1/2019,12/31/2019)&lt;/Q&gt;&lt;R&gt;1&lt;/R&gt;&lt;C&gt;1&lt;/C&gt;&lt;D xsi:type="xsd:double"&gt;17256&lt;/D&gt;&lt;/FQL&gt;&lt;FQL&gt;&lt;Q&gt;US64110D1046^FF_MKT_VAL(ANN_R,1/1/2020,12/31/2020)&lt;/Q&gt;&lt;R&gt;1&lt;/R&gt;&lt;C&gt;1&lt;/C&gt;&lt;D xsi:type="xsd:double"&gt;9430.14&lt;/D&gt;&lt;/FQL&gt;&lt;FQL&gt;&lt;Q&gt;US64110D1046^FF_SHLDRS_EQ(ANN_R,1/1/2016,12/31/2016)&lt;/Q&gt;&lt;R&gt;1&lt;/R&gt;&lt;C&gt;1&lt;/C&gt;&lt;D xsi:type="xsd:double"&gt;2881&lt;/D&gt;&lt;/FQL&gt;&lt;FQL&gt;&lt;Q&gt;US64110D1046^FF_SHLDRS_EQ(ANN_R,1/1/2017,12/31/2017)&lt;/Q&gt;&lt;R&gt;1&lt;/R&gt;&lt;C&gt;1&lt;/C&gt;&lt;D xsi:type="xsd:double"&gt;2780&lt;/D&gt;&lt;/FQL&gt;&lt;FQL&gt;&lt;Q&gt;US64110D1046^FF_SHLDRS_EQ(ANN_R,1/1/2018,12/31/2018)&lt;/Q&gt;&lt;R&gt;1&lt;/R&gt;&lt;C&gt;1&lt;/C&gt;&lt;D xsi:type="xsd:double"&gt;2276&lt;/D&gt;&lt;/FQL&gt;&lt;FQL&gt;&lt;Q&gt;US64110D1046^FF_SHLDRS_EQ(ANN_R,1/1/2019,12/31/2019)&lt;/Q&gt;&lt;R&gt;1&lt;/R&gt;&lt;C&gt;1&lt;/C&gt;&lt;D xsi:type="xsd:double"&gt;1090&lt;/D&gt;&lt;/FQL&gt;&lt;FQL&gt;&lt;Q&gt;US64110D1046^FF_SHLDRS_EQ(ANN_R,1/1/2020,12/31/2020)&lt;/Q&gt;&lt;R&gt;1&lt;/R&gt;&lt;C&gt;1&lt;/C&gt;&lt;D xsi:type="xsd:double"&gt;242&lt;/D&gt;&lt;/FQL&gt;&lt;FQL&gt;&lt;Q&gt;US64110D1046^FF_ASSETS(ANN_R,1/1/2016,12/31/2016)&lt;/Q&gt;&lt;R&gt;1&lt;/R&gt;&lt;C&gt;1&lt;/C&gt;&lt;D xsi:type="xsd:double"&gt;10084&lt;/D&gt;&lt;/FQL&gt;&lt;FQL&gt;&lt;Q&gt;US64110D1046^FF_ASSETS(ANN_R,1/1/2017,12/31/2017)&lt;/Q&gt;&lt;R&gt;1&lt;/R&gt;&lt;C&gt;1&lt;/C&gt;&lt;D xsi:type="xsd:double"&gt;9493&lt;/D&gt;&lt;/FQL&gt;&lt;FQL&gt;&lt;Q&gt;US64110D1046^FF_ASSETS(ANN_R,1/1/2018,12/31/2018)&lt;/Q&gt;&lt;R&gt;1&lt;/R&gt;&lt;C&gt;1&lt;/C&gt;&lt;D xsi:type="xsd:double"&gt;9991&lt;/D&gt;&lt;/FQL&gt;&lt;FQL&gt;&lt;Q&gt;US64110D1046^FF_ASSETS(ANN_R,1/1/2019,12/31/2019)&lt;/Q&gt;&lt;R&gt;1&lt;/R&gt;&lt;C&gt;1&lt;/C&gt;&lt;D xsi:type="xsd:double"&gt;8741&lt;/D&gt;&lt;/FQL&gt;&lt;FQL&gt;&lt;Q&gt;US64110D1046^FF_ASSETS(ANN_R,1/1/2020,12/31/2020)&lt;/Q&gt;&lt;R&gt;1&lt;/R&gt;&lt;C&gt;1&lt;/C&gt;&lt;D xsi:type="xsd:double"&gt;7522&lt;/D&gt;&lt;/FQL&gt;&lt;FQL&gt;&lt;Q&gt;US8666741041^FF_MKT_VAL(ANN_R,1/1/2016,12/31/2016)&lt;/Q&gt;&lt;R&gt;1&lt;/R&gt;&lt;C&gt;1&lt;/C&gt;&lt;D xsi:type="xsd:double"&gt;5608.27917736&lt;/D&gt;&lt;/FQL&gt;&lt;FQL&gt;&lt;Q&gt;US8666741041^FF_MKT_VAL(ANN_R,1/1/2017,12/31/2017)&lt;/Q&gt;&lt;R&gt;1&lt;/R&gt;&lt;C&gt;1&lt;/C&gt;&lt;D xsi:type="xsd:double"&gt;7392.61762&lt;/D&gt;&lt;/FQL&gt;&lt;FQL&gt;&lt;Q&gt;US8666741041^FF_MKT_VAL(ANN_R,1/1/2018,12/31/2018)&lt;/Q&gt;&lt;R&gt;1&lt;/R&gt;&lt;C&gt;1&lt;/C&gt;&lt;D xsi:type="xsd:double"&gt;8783.37047&lt;/D&gt;&lt;/FQL&gt;&lt;FQL&gt;&lt;Q&gt;US8666741041^FF_MKT_VAL(ANN_R,1/1/2019,12/31/2019)&lt;/Q&gt;&lt;R&gt;1&lt;/R&gt;&lt;C&gt;1&lt;/C&gt;&lt;D xsi:type="xsd:double"&gt;13986.318&lt;/D&gt;&lt;/FQL&gt;&lt;FQL&gt;&lt;Q&gt;US8666741041^FF_MKT_VAL(ANN_R,1/1/2020,12/31/2020)&lt;/Q&gt;&lt;R&gt;1&lt;/R&gt;&lt;C&gt;1&lt;/C&gt;&lt;D xsi:type="xsd:double"&gt;16353.7707&lt;/D&gt;&lt;/FQL&gt;&lt;FQL&gt;&lt;Q&gt;US8666741041^FF_SHLDRS_EQ(ANN_R,1/1/2016,12/31/2016)&lt;/Q&gt;&lt;R&gt;1&lt;/R&gt;&lt;C&gt;1&lt;/C&gt;&lt;D xsi:type="xsd:double"&gt;2362.555&lt;/D&gt;&lt;/FQL&gt;&lt;FQL&gt;&lt;Q&gt;US8666741041^FF_SHLDRS_EQ(ANN_R,1/1/2017,12/31/2017)&lt;/Q&gt;&lt;R&gt;1&lt;/R&gt;&lt;C&gt;1&lt;/C&gt;&lt;D xsi:type="xsd:double"&gt;2641.497&lt;/D&gt;&lt;/FQL&gt;&lt;FQL&gt;&lt;Q&gt;US8666741041^FF_SHLDRS_EQ(ANN_R,1/1/2018,12/31/2018)&lt;/Q&gt;&lt;R&gt;1&lt;/R&gt;&lt;C&gt;1&lt;/C&gt;&lt;D xsi:type="xsd:double"&gt;3148.439&lt;/D&gt;&lt;/FQL&gt;&lt;FQL&gt;&lt;Q&gt;US8666741041^FF_SHLDRS_EQ(ANN_R,1/1/2019,12/31/2019)&lt;/Q&gt;&lt;R&gt;1&lt;/R&gt;&lt;C&gt;1&lt;/C&gt;&lt;D xsi:type="xsd:double"&gt;3870.637&lt;/D&gt;&lt;/FQL&gt;&lt;FQL&gt;&lt;Q&gt;US8666741041^FF_SHLDRS_EQ(ANN_R,1/1/2020,12/31/2020)&lt;/Q&gt;&lt;R&gt;1&lt;/R&gt;&lt;C&gt;1&lt;/C&gt;&lt;D xsi:type="xsd:double"&gt;5525.276&lt;/D&gt;&lt;/FQL&gt;&lt;FQL&gt;&lt;Q&gt;US8666741041^FF_ASSETS(ANN_R,1/1/2016,12/31/2016)&lt;/Q&gt;&lt;R&gt;1&lt;/R&gt;&lt;C&gt;1&lt;/C&gt;&lt;D xsi:type="xsd:double"&gt;5870.776&lt;/D&gt;&lt;/FQL&gt;&lt;FQL&gt;&lt;Q&gt;US8666741041^FF_ASSETS(ANN_R,1/1/2017,12/31/2017)&lt;/Q&gt;&lt;R&gt;1&lt;/R&gt;&lt;C&gt;1&lt;/C&gt;&lt;D xsi:type="xsd:double"&gt;6111.957&lt;/D&gt;&lt;/FQL&gt;&lt;FQL&gt;&lt;Q&gt;US8666741041^FF_ASSETS(ANN_R,1/1/2018,12/31/2018)&lt;/Q&gt;&lt;R&gt;1&lt;/R&gt;&lt;C&gt;1&lt;/C&gt;&lt;D xsi:type="xsd:double"&gt;6710.026&lt;/D&gt;&lt;/FQL&gt;&lt;FQL&gt;&lt;Q&gt;US8666741041^FF_ASSETS(ANN_R,1/1/2019,12/31/2019)&lt;/Q&gt;&lt;R&gt;1&lt;/R&gt;&lt;C&gt;1&lt;/C&gt;&lt;D xsi:type="xsd:double"&gt;7802.06&lt;/D&gt;&lt;/FQL&gt;&lt;FQL&gt;&lt;Q&gt;US8666741041^FF_ASSETS(ANN_R,1/1/2020,12/31/2020)&lt;/Q&gt;&lt;R&gt;1&lt;/R&gt;&lt;C&gt;1&lt;/C&gt;&lt;D xsi:type="xsd:double"&gt;11206.586&lt;/D&gt;&lt;/FQL&gt;&lt;FQL&gt;&lt;Q&gt;US4461501045^FF_MKT_VAL(ANN_R,1/1/2016,12/31/2016)&lt;/Q&gt;&lt;R&gt;1&lt;/R&gt;&lt;C&gt;1&lt;/C&gt;&lt;D xsi:type="xsd:double"&gt;14352.80247236&lt;/D&gt;&lt;/FQL&gt;&lt;FQL&gt;&lt;Q&gt;US4461501045^FF_MKT_VAL(ANN_R,1/1/2017,12/31/2017)&lt;/Q&gt;&lt;R&gt;1&lt;/R&gt;&lt;C&gt;1&lt;/C&gt;&lt;D xsi:type="xsd:double"&gt;15608.70847536&lt;/D&gt;&lt;/FQL&gt;&lt;FQL&gt;&lt;Q&gt;US4461501045^FF_MKT_VAL(ANN_R,1/1/2018,12/31/2018)&lt;/Q&gt;&lt;R&gt;1&lt;/R&gt;&lt;C&gt;1&lt;/C&gt;&lt;D xsi:type="xsd:double"&gt;12477.46564384&lt;/D&gt;&lt;/FQL&gt;&lt;FQL&gt;&lt;Q&gt;US4461501045^FF_MKT_VAL(ANN_R,1/1/2019,12/31/2019)&lt;/Q&gt;&lt;R&gt;1&lt;/R&gt;&lt;C&gt;1&lt;/C&gt;&lt;D xsi:type="xsd:double"&gt;15381.65250856&lt;/D&gt;&lt;/FQL&gt;&lt;FQL&gt;&lt;Q&gt;US4461501045^FF_MKT_VAL(ANN_R,1/1/2020,12/31/2020)&lt;/Q&gt;&lt;R&gt;1&lt;/R&gt;&lt;C&gt;1&lt;/C&gt;&lt;D xsi:type="xsd:double"&gt;12847.19528088&lt;/D&gt;&lt;/FQL&gt;&lt;FQL&gt;&lt;Q&gt;US4461501045^FF_SHLDRS_EQ(ANN_R,1/1/2016,12/31/2016)&lt;/Q&gt;&lt;R&gt;1&lt;/R&gt;&lt;C&gt;1&lt;/C&gt;&lt;D xsi:type="xsd:double"&gt;10308.146&lt;/D&gt;&lt;/FQL&gt;&lt;FQL&gt;&lt;Q&gt;US4461501045^FF_SHLDRS_EQ(ANN_R,1/1/2017,12/31/2017)&lt;/Q&gt;&lt;R&gt;1&lt;/R&gt;&lt;C&gt;1&lt;/C&gt;&lt;D xsi:type="xsd:double"&gt;10814&lt;/D&gt;&lt;/FQL&gt;&lt;FQL&gt;&lt;Q&gt;US4461501045^FF_SHLDRS_EQ(ANN_R,1/1/2018,12/31/2018)&lt;/Q&gt;&lt;R&gt;1&lt;/R&gt;&lt;C&gt;1&lt;/C&gt;&lt;D xsi:type="xsd:double"&gt;11102&lt;/D&gt;&lt;/FQL&gt;&lt;FQL&gt;&lt;Q&gt;US4461501045^FF_SHLDRS_EQ(ANN_R,1/1/2019,12/31/2019)&lt;/Q&gt;&lt;R&gt;1&lt;/R&gt;&lt;C&gt;1&lt;/C&gt;&lt;D xsi:type="xsd:double"&gt;11795&lt;/D&gt;&lt;/FQL&gt;&lt;FQL&gt;&lt;Q&gt;US4461501045^FF_SHLDRS_EQ(ANN_R,1/1/2020,12/31/2020)&lt;/Q&gt;&lt;R&gt;1&lt;/R&gt;&lt;C&gt;1&lt;/C&gt;&lt;D xsi:type="xsd:double"&gt;12993&lt;/D&gt;&lt;/FQL&gt;&lt;FQL&gt;&lt;Q&gt;US4461501045^FF_ASSETS(ANN_R,1/1/2016,12/31/2016)&lt;/Q&gt;&lt;R&gt;1&lt;/R&gt;&lt;C&gt;1&lt;/C&gt;&lt;D xsi:type="xsd:double"&gt;99714.097&lt;/D&gt;&lt;/FQL&gt;&lt;FQL&gt;&lt;Q&gt;US4461501045^FF_ASSETS(ANN_R,1/1/2017,12/31/2017)&lt;/Q&gt;&lt;R&gt;1&lt;/R&gt;&lt;C&gt;1&lt;/C&gt;&lt;D xsi:type="xsd:double"&gt;104185&lt;/D&gt;&lt;/FQL&gt;&lt;FQL&gt;&lt;Q&gt;US4461501045^FF_ASSETS(ANN_R,1/1/2018,12/31/2018)&lt;/Q&gt;&lt;R&gt;1&lt;/R&gt;&lt;C&gt;1&lt;/C&gt;&lt;D xsi:type="xsd:double"&gt;108781&lt;/D&gt;&lt;/FQL&gt;&lt;FQL&gt;&lt;Q&gt;US4461501045^FF_ASSETS(ANN_R,1/1/2019,12/31/2019)&lt;/Q&gt;&lt;R&gt;1&lt;/R&gt;&lt;C&gt;1&lt;/C&gt;&lt;D xsi:type="xsd:double"&gt;109002&lt;/D&gt;&lt;/FQL&gt;&lt;FQL&gt;&lt;Q&gt;US4461501045^FF_ASSETS(ANN_R,1/1/2020,12/31/2020)&lt;/Q&gt;&lt;R&gt;1&lt;/R&gt;&lt;C&gt;1&lt;/C&gt;&lt;D xsi:type="xsd:double"&gt;123038&lt;/D&gt;&lt;/FQL&gt;&lt;FQL&gt;&lt;Q&gt;US45167R1041^FF_MKT_VAL(ANN_R,1/1/2016,12/31/2016)&lt;/Q&gt;&lt;R&gt;1&lt;/R&gt;&lt;C&gt;1&lt;/C&gt;&lt;D xsi:type="xsd:double"&gt;6884.2480911&lt;/D&gt;&lt;/FQL&gt;&lt;FQL&gt;&lt;Q&gt;US45167R1041^FF_MKT_VAL(ANN_R,1/1/2017,12/31/2017)&lt;/Q&gt;&lt;R&gt;1&lt;/R&gt;&lt;C&gt;1&lt;/C&gt;&lt;D xsi:type="xsd:double"&gt;10121.24594592&lt;/D&gt;&lt;/FQL&gt;&lt;FQL&gt;&lt;Q&gt;US45167R1041^FF_MKT_VAL(ANN_R,1/1/2018,12/31/2018)&lt;/Q&gt;&lt;R&gt;1&lt;/R&gt;&lt;C&gt;1&lt;/C&gt;&lt;D xsi:type="xsd:double"&gt;9589.79762402&lt;/D&gt;&lt;/FQL&gt;&lt;FQL&gt;&lt;Q&gt;US45167R1041^FF_MKT_VAL(ANN_R,1/1/2019,12/31/2019)&lt;/Q&gt;&lt;R&gt;1&lt;/R&gt;&lt;C&gt;1&lt;/C&gt;&lt;D xsi:type="xsd:double"&gt;13087.141848&lt;/D&gt;&lt;/FQL&gt;&lt;FQL&gt;&lt;Q&gt;US45167R1041^FF_MKT_VAL(ANN_R,1/1/2020,12/31/2020)&lt;/Q&gt;&lt;R&gt;1&lt;/R&gt;&lt;C&gt;1&lt;/C&gt;&lt;D xsi:type="xsd:double"&gt;15131.3399664&lt;/D&gt;&lt;/FQL&gt;&lt;FQL&gt;&lt;Q&gt;US45167R1041^FF_SHLDRS_EQ(ANN_R,1/1/2016,12/31/2016)&lt;/Q&gt;&lt;R&gt;1&lt;/R&gt;&lt;C&gt;1&lt;/C&gt;&lt;D xsi:type="xsd:double"&gt;1543.894&lt;/D&gt;&lt;/FQL&gt;&lt;FQL&gt;&lt;Q&gt;US45167R1041^FF_SHLDRS_EQ(ANN_R,1/1/2017,12/31/2017)&lt;/Q&gt;&lt;R&gt;1&lt;/R&gt;&lt;C&gt;1&lt;/C&gt;&lt;D xsi:type="xsd:double"&gt;1886.542&lt;/D&gt;&lt;/FQL&gt;&lt;FQL&gt;&lt;Q&gt;US45167R1041^FF_SHLDRS_EQ(ANN_R,1/1/2018,12/31/2018)&lt;/Q&gt;&lt;R&gt;1&lt;/R&gt;&lt;C&gt;1&lt;/C&gt;&lt;D xsi:type="xsd:double"&gt;1994.64&lt;/D&gt;&lt;/FQL&gt;&lt;FQL&gt;&lt;Q&gt;US45167R1041^FF_SHLDRS_EQ(ANN_R,1/1/2019,12/31/2019)&lt;/Q&gt;&lt;R&gt;1&lt;/R&gt;&lt;C&gt;1&lt;/C&gt;&lt;D xsi:type="xsd:double"&gt;2263.229&lt;/D&gt;&lt;/FQL&gt;&lt;FQL&gt;&lt;Q&gt;US45167R1041^FF_SHLDRS_EQ(ANN_R,1/1/2020,12/31/2020)&lt;/Q&gt;&lt;R&gt;1&lt;/R&gt;&lt;C&gt;1&lt;/C&gt;&lt;D xsi:type="xsd:double"&gt;2540.203&lt;/D&gt;&lt;/FQL&gt;&lt;FQL&gt;&lt;Q&gt;US45167R1041^FF_ASSETS(ANN_R,1/1/2016,12/31/2016)&lt;/Q&gt;&lt;R&gt;1&lt;/R&gt;&lt;C&gt;1&lt;/C&gt;&lt;D xsi:type="xsd:double"&gt;3154.944&lt;/D&gt;&lt;/FQL&gt;&lt;FQL&gt;&lt;Q&gt;US45167R1041^FF_ASSETS(ANN_R,1/1/2017,12/31/2017)&lt;/Q&gt;&lt;R&gt;1&lt;/R&gt;&lt;C&gt;1&lt;/C&gt;&lt;D xsi:type="xsd:double"&gt;3399.628&lt;/D&gt;&lt;/FQL&gt;&lt;FQL&gt;&lt;Q&gt;US45167R1041^FF_ASSETS(ANN_R,1/1/2018,12/31/2018)&lt;/Q&gt;&lt;R&gt;1&lt;/R&gt;&lt;C&gt;1&lt;/C&gt;&lt;D xsi:type="xsd:double"&gt;3473.857&lt;/D&gt;&lt;/FQL&gt;&lt;FQL&gt;&lt;Q&gt;US45167R1041^FF_ASSETS(ANN_R,1/1/2019,12/31/2019)&lt;/Q&gt;&lt;R&gt;1&lt;/R&gt;&lt;C&gt;1&lt;/C&gt;&lt;D xsi:type="xsd:double"&gt;3813.912&lt;/D&gt;&lt;/FQL&gt;&lt;FQL&gt;&lt;Q&gt;US45167R1041^FF_ASSETS(ANN_R,1/1/2020,12/31/2020)&lt;/Q&gt;&lt;R&gt;1&lt;/R&gt;&lt;C&gt;1&lt;/C&gt;&lt;D xsi:type="xsd:double"&gt;4414.398&lt;/D&gt;&lt;/FQL&gt;&lt;FQL&gt;&lt;Q&gt;US5745991068^FF_MKT_VAL(ANN_R,1/1/2016,12/31/2016)&lt;/Q&gt;&lt;R&gt;1&lt;/R&gt;&lt;C&gt;1&lt;/C&gt;&lt;D xsi:type="xsd:double"&gt;10055.16&lt;/D&gt;&lt;/FQL&gt;&lt;FQL&gt;&lt;Q&gt;US5745991068^FF_MKT_VAL(ANN_R,1/1/2017,12/31/2017)&lt;/Q&gt;&lt;R&gt;1&lt;/R&gt;&lt;C&gt;1&lt;/C&gt;&lt;D xsi:type="xsd:double"&gt;13638.976&lt;/D&gt;&lt;/FQL&gt;&lt;FQL&gt;&lt;Q&gt;US5745991068^FF_MKT_VAL(ANN_R,1/1/2018,12/31/2018)&lt;/Q&gt;&lt;R&gt;1&lt;/R&gt;&lt;C&gt;1&lt;/C&gt;&lt;D xsi:type="xsd:double"&gt;8593.636&lt;/D&gt;&lt;/FQL&gt;&lt;FQL&gt;&lt;Q&gt;US5745991068^FF_MKT_VAL(ANN_R,1/1/2019,12/31/2019)&lt;/Q&gt;&lt;R&gt;1&lt;/R&gt;&lt;C&gt;1&lt;/C&gt;&lt;D xsi:type="xsd:double"&gt;13226.044&lt;/D&gt;&lt;/FQL&gt;&lt;FQL&gt;&lt;Q&gt;US5745991068^FF_MKT_VAL(ANN_R,1/1/2020,12/31/2020)&lt;/Q&gt;&lt;R&gt;1&lt;/R&gt;&lt;C&gt;1&lt;/C&gt;&lt;D xsi:type="xsd:double"&gt;14182.926&lt;/D&gt;&lt;/FQL&gt;&lt;FQL&gt;&lt;Q&gt;US5745991068^FF_SHLDRS_EQ(ANN_R,1/1/2016,12/31/2016)&lt;/Q&gt;&lt;R&gt;1&lt;/R&gt;&lt;C&gt;1&lt;/C&gt;&lt;D xsi:type="xsd:double"&gt;-298&lt;/D&gt;&lt;/FQL&gt;&lt;FQL&gt;&lt;Q&gt;US5745991068^FF_SHLDRS_EQ(ANN_R,1/1/2017,12/31/2017)&lt;/Q&gt;&lt;R&gt;1&lt;/R&gt;&lt;C&gt;1&lt;/C&gt;&lt;D xsi:type="xsd:double"&gt;-53&lt;/D&gt;&lt;/FQL&gt;&lt;FQL&gt;&lt;Q&gt;US5745991068^FF_SHLDRS_EQ(ANN_R,1/1/2018,12/31/2018)&lt;/Q&gt;&lt;R&gt;1&lt;/R&gt;&lt;C&gt;1&lt;/C&gt;&lt;D xsi:type="xsd:double"&gt;-111&lt;/D&gt;&lt;/FQL&gt;&lt;FQL&gt;&lt;Q&gt;US5745991068^FF_SHLDRS_EQ(ANN_R,1/1/2019,12/31/2019)&lt;/Q&gt;&lt;R&gt;1&lt;/R&gt;&lt;C&gt;1&lt;/C&gt;&lt;D xsi:type="xsd:double"&gt;-235&lt;/D&gt;&lt;/FQL&gt;&lt;FQL&gt;&lt;Q&gt;US5745991068^FF_SHLDRS_EQ(ANN_R,1/1/2020,12/31/2020)&lt;/Q&gt;&lt;R&gt;1&lt;/R&gt;&lt;C&gt;1&lt;/C&gt;&lt;D xsi:type="xsd:double"&gt;195&lt;/D&gt;&lt;/FQL&gt;&lt;FQL&gt;&lt;Q&gt;US5745991068^FF_ASSETS(ANN_R,1/1/2016,12/31/2016)&lt;/Q&gt;&lt;R&gt;1&lt;/R&gt;&lt;C&gt;1&lt;/C&gt;&lt;D xsi:type="xsd:double"&gt;5137&lt;/D&gt;&lt;/FQL&gt;&lt;FQL&gt;&lt;Q&gt;US5745991068^FF_ASSETS(ANN_R,1/1/2017,12/31/2017)&lt;/Q&gt;&lt;R&gt;1&lt;/R&gt;&lt;C&gt;1&lt;/C&gt;&lt;D xsi:type="xsd:double"&gt;5534&lt;/D&gt;&lt;/FQL&gt;&lt;FQL&gt;&lt;Q&gt;US5745991068^FF_ASSETS(ANN_R,1/1/2018,12/31/2018)&lt;/Q&gt;&lt;R&gt;1&lt;/R&gt;&lt;C&gt;1&lt;/C&gt;&lt;D xsi:type="xsd:double"&gt;5393&lt;/D&gt;&lt;/FQL&gt;&lt;FQL&gt;&lt;Q&gt;US5745991068^FF_ASSETS(ANN_R,1/1/2019,12/31/2019)&lt;/Q&gt;&lt;R&gt;1&lt;/R&gt;&lt;C&gt;1&lt;/C&gt;&lt;D xsi:type="xsd:double"&gt;5027&lt;/D&gt;&lt;/FQL&gt;&lt;FQL&gt;&lt;Q&gt;US5745991068^FF_ASSETS(ANN_R,1/1/2020,12/31/2020)&lt;/Q&gt;&lt;R&gt;1&lt;/R&gt;&lt;C&gt;1&lt;/C&gt;&lt;D xsi:type="xsd:double"&gt;5777&lt;/D&gt;&lt;/FQL&gt;&lt;FQL&gt;&lt;Q&gt;US18915M1071^FF_MKT_VAL(ANN_R,1/1/2016,12/31/2016)&lt;/Q&gt;&lt;R&gt;0&lt;/R&gt;&lt;C&gt;0&lt;/C&gt;&lt;/FQL&gt;&lt;FQL&gt;&lt;Q&gt;US18915M1071^FF_MKT_VAL(ANN_R,1/1/2017,12/31/2017)&lt;/Q&gt;&lt;R&gt;0&lt;/R&gt;&lt;C&gt;0&lt;/C&gt;&lt;/FQL&gt;&lt;FQL&gt;&lt;Q&gt;US18915M1071^FF_MKT_VAL(ANN_R,1/1/2018,12/31/2018)&lt;/Q&gt;&lt;R&gt;0&lt;/R&gt;&lt;C&gt;0&lt;/C&gt;&lt;/FQL&gt;&lt;FQL&gt;&lt;Q&gt;US18915M1071^FF_MKT_VAL(ANN_R,1/1/2019,12/31/2019)&lt;/Q&gt;&lt;R&gt;1&lt;/R&gt;&lt;C&gt;1&lt;/C&gt;&lt;D xsi:type="xsd:double"&gt;5120.95388782&lt;/D&gt;&lt;/FQL&gt;&lt;FQL&gt;&lt;Q&gt;US18915M1071^FF_MKT_VAL(ANN_R,1/1/2020,12/31/2020)&lt;/Q&gt;&lt;R&gt;1&lt;/R&gt;&lt;C&gt;1&lt;/C&gt;&lt;D xsi:type="xsd:double"&gt;23453.55162426&lt;/D&gt;&lt;/FQL&gt;&lt;FQL&gt;&lt;Q&gt;US18915M1071^FF_SHLDRS_EQ(ANN_R,1/1/2016,12/31/2016)&lt;/Q&gt;&lt;R&gt;0&lt;/R&gt;&lt;C&gt;0&lt;/C&gt;&lt;/FQL&gt;&lt;FQL&gt;&lt;Q&gt;US18915M1071^FF_SHLDRS_EQ(ANN_R,1/1/2017,12/31/2017)&lt;/Q&gt;&lt;R&gt;1&lt;/R&gt;&lt;C&gt;1&lt;/C&gt;&lt;D xsi:type="xsd:double"&gt;121.712&lt;/D&gt;&lt;/FQL&gt;&lt;FQL&gt;&lt;Q&gt;US18915M1071^FF_SHLDRS_EQ(ANN_R,1/1/2018,12/31/2018)&lt;/Q&gt;&lt;R&gt;1&lt;/R&gt;&lt;C&gt;1&lt;/C&gt;&lt;D xsi:type="xsd:double"&gt;218.016&lt;/D&gt;&lt;/FQL&gt;&lt;FQL&gt;&lt;Q&gt;US18915M1071^FF_SHLDRS_EQ(ANN_R,1/1/2019,12/31/2019)&lt;/Q&gt;&lt;R&gt;1&lt;/R&gt;&lt;C&gt;1&lt;/C&gt;&lt;D xsi:type="xsd:double"&gt;725.828&lt;/D&gt;&lt;/FQL&gt;&lt;FQL&gt;&lt;Q&gt;US18915M1071^FF_SHLDRS_EQ(ANN_R,1/1/2020,12/31/2020)&lt;/Q&gt;&lt;R&gt;1&lt;/R&gt;&lt;C&gt;1&lt;/C&gt;&lt;D xsi:type="xsd:double"&gt;816.94&lt;/D&gt;&lt;/FQL&gt;&lt;FQL&gt;&lt;Q&gt;US18915M1071^FF_ASSETS(ANN_R,1/1/2016,12/31/2016)&lt;/Q&gt;&lt;R&gt;0&lt;/R&gt;&lt;C&gt;0&lt;/C&gt;&lt;/FQL&gt;&lt;FQL&gt;&lt;Q&gt;US18915M1071^FF_ASSETS(ANN_R,1/1/2017,12/31/2017)&lt;/Q&gt;&lt;R&gt;1&lt;/R&gt;&lt;C&gt;1&lt;/C&gt;&lt;D xsi:type="xsd:double"&gt;163.143&lt;/D&gt;&lt;/FQL&gt;&lt;FQL&gt;&lt;Q&gt;US18915M1071^FF_ASSETS(ANN_R,1/1/2018,12/31/2018)&lt;/Q&gt;&lt;R&gt;1&lt;/R&gt;&lt;C&gt;1&lt;/C&gt;&lt;D xsi:type="xsd:double"&gt;298.38&lt;/D&gt;&lt;/FQL&gt;&lt;FQL&gt;&lt;Q&gt;US18915M1071^FF_ASSETS(ANN_R,1/1/2019,12/31/2019)&lt;/Q&gt;&lt;R&gt;1&lt;/R&gt;&lt;C&gt;1&lt;/C&gt;&lt;D xsi:type="xsd:double"&gt;830.824&lt;/D&gt;&lt;/FQL&gt;&lt;FQL&gt;&lt;Q&gt;US18915M1071^FF_ASSETS(ANN_R,1/1/2020,12/31/2020)&lt;/Q&gt;&lt;R&gt;1&lt;/R&gt;&lt;C&gt;1&lt;/C&gt;&lt;D xsi:type="xsd:double"&gt;1380.651&lt;/D&gt;&lt;/FQL&gt;&lt;FQL&gt;&lt;Q&gt;US8793601050^FF_MKT_VAL(ANN_R,1/1/2016,12/31/2016)&lt;/Q&gt;&lt;R&gt;1&lt;/R&gt;&lt;C&gt;1&lt;/C&gt;&lt;D xsi:type="xsd:double"&gt;4318.623726&lt;/D&gt;&lt;/FQL&gt;&lt;FQL&gt;&lt;Q&gt;US8793601050^FF_MKT_VAL(ANN_R,1/1/2017,12/31/2017)&lt;/Q&gt;&lt;R&gt;1&lt;/R&gt;&lt;C&gt;1&lt;/C&gt;&lt;D xsi:type="xsd:double"&gt;6438.11320795&lt;/D&gt;&lt;/FQL&gt;&lt;FQL&gt;&lt;Q&gt;US8793601050^FF_MKT_VAL(ANN_R,1/1/2018,12/31/2018)&lt;/Q&gt;&lt;R&gt;1&lt;/R&gt;&lt;C&gt;1&lt;/C&gt;&lt;D xsi:type="xsd:double"&gt;7317.42121269&lt;/D&gt;&lt;/FQL&gt;&lt;FQL&gt;&lt;Q&gt;US8793601050^FF_MKT_VAL(ANN_R,1/1/2019,12/31/2019)&lt;/Q&gt;&lt;R&gt;1&lt;/R&gt;&lt;C&gt;1&lt;/C&gt;&lt;D xsi:type="xsd:double"&gt;12712.11353412&lt;/D&gt;&lt;/FQL&gt;&lt;FQL&gt;&lt;Q&gt;US8793601050^FF_MKT_VAL(ANN_R,1/1/2020,12/31/2020)&lt;/Q&gt;&lt;R&gt;1&lt;/R&gt;&lt;C&gt;1&lt;/C&gt;&lt;D xsi:type="xsd:double"&gt;14484.29091186&lt;/D&gt;&lt;/FQL&gt;&lt;FQL&gt;&lt;Q&gt;US8793601050^FF_SHLDRS_EQ(ANN_R,1/1/2016,12/31/2016)&lt;/Q&gt;&lt;R&gt;1&lt;/R&gt;&lt;C&gt;1&lt;/C&gt;&lt;D xsi:type="xsd:double"&gt;1554.4&lt;/D&gt;&lt;/FQL&gt;&lt;FQL&gt;&lt;Q&gt;US8793601050^FF_SHLDRS_EQ(ANN_R,1/1/2017,12/31/2017)&lt;/Q&gt;&lt;R&gt;1&lt;/R&gt;&lt;C&gt;1&lt;/C&gt;&lt;D xsi:type="xsd:double"&gt;1947.3&lt;/D&gt;&lt;/FQL&gt;&lt;FQL&gt;&lt;Q&gt;US8793601050^FF_SHLDRS_EQ(ANN_R,1/1/2018,12/31/2018)&lt;/Q&gt;&lt;R&gt;1&lt;/R&gt;&lt;C&gt;1&lt;/C&gt;&lt;D xsi:type="xsd:double"&gt;2229.7&lt;/D&gt;&lt;/FQL&gt;&lt;FQL&gt;&lt;Q&gt;US8793601050^FF_SHLDRS_EQ(ANN_R,1/1/2019,12/31/2019)&lt;/Q&gt;&lt;R&gt;1&lt;/R&gt;&lt;C&gt;1&lt;/C&gt;&lt;D xsi:type="xsd:double"&gt;2714.7&lt;/D&gt;&lt;/FQL&gt;&lt;FQL&gt;&lt;Q&gt;US8793601050^FF_SHLDRS_EQ(ANN_R,1/1/2020,12/31/2020)&lt;/Q&gt;&lt;R&gt;1&lt;/R&gt;&lt;C&gt;1&lt;/C&gt;&lt;D xsi:type="xsd:double"&gt;3228.6&lt;/D&gt;&lt;/FQL&gt;&lt;FQL&gt;&lt;Q&gt;US8793601050^FF_ASSETS(ANN_R,1/1/2016,12/31/2016)&lt;/Q&gt;&lt;R&gt;1&lt;/R&gt;&lt;C&gt;1&lt;/C&gt;&lt;D xsi:type="xsd:double"&gt;2774.4&lt;/D&gt;&lt;/FQL&gt;&lt;FQL&gt;&lt;Q&gt;US8793601050^FF_ASSETS(ANN_R,1/1/2017,12/31/2017)&lt;/Q&gt;&lt;R&gt;1&lt;/R&gt;&lt;C&gt;1&lt;/C&gt;&lt;D xsi:type="xsd:double"&gt;3846.4&lt;/D&gt;&lt;/FQL&gt;&lt;FQL&gt;&lt;Q&gt;US8793601050^FF_ASSETS(ANN_R,1/1/2018,12/31/2018)&lt;/Q&gt;&lt;R&gt;1&lt;/R&gt;&lt;C&gt;1&lt;/C&gt;&lt;D xsi:type="xsd:double"&gt;3809.3&lt;/D&gt;&lt;/FQL&gt;&lt;FQL&gt;&lt;Q&gt;US8793601050^FF_ASSETS(ANN_R,1/1/2019,12/31/2019)&lt;/Q&gt;&lt;R&gt;1&lt;/R&gt;&lt;C&gt;1&lt;/C&gt;&lt;D xsi:type="xsd:double"&gt;4579.8&lt;/D&gt;&lt;/FQL&gt;&lt;FQL&gt;&lt;Q&gt;US8793601050^FF_ASSETS(ANN_R,1/1/2020,12/31/2020)&lt;/Q&gt;&lt;R&gt;1&lt;/R&gt;&lt;C&gt;1&lt;/C&gt;&lt;D xsi:type="xsd:double"&gt;5084.8&lt;/D&gt;&lt;/FQL&gt;&lt;FQL&gt;&lt;Q&gt;US1011211018^FF_MKT_VAL(ANN_R,1/1/2016,12/31/2016)&lt;/Q&gt;&lt;R&gt;1&lt;/R&gt;&lt;C&gt;1&lt;/C&gt;&lt;D xsi:type="xsd:double"&gt;19343.7282115&lt;/D&gt;&lt;/FQL&gt;&lt;FQL&gt;&lt;Q&gt;US1011211018^FF_MKT_VAL(ANN_R,1/1/2017,12/31/2017)&lt;/Q&gt;&lt;R&gt;1&lt;/R&gt;&lt;C&gt;1&lt;/C&gt;&lt;D xsi:type="xsd:double"&gt;20066.91693858&lt;/D&gt;&lt;/FQL&gt;&lt;FQL&gt;&lt;Q&gt;US1011211018^FF_MKT_VAL(ANN_R,1/1/2018,12/31/2018)&lt;/Q&gt;&lt;R&gt;1&lt;/R&gt;&lt;C&gt;1&lt;/C&gt;&lt;D xsi:type="xsd:double"&gt;17384.3016989&lt;/D&gt;&lt;/FQL&gt;&lt;FQL&gt;&lt;Q&gt;US1011211018^FF_MKT_VAL(ANN_R,1/1/2019,12/31/2019)&lt;/Q&gt;&lt;R&gt;1&lt;/R&gt;&lt;C&gt;1&lt;/C&gt;&lt;D xsi:type="xsd:double"&gt;21339.39048228&lt;/D&gt;&lt;/FQL&gt;&lt;FQL&gt;&lt;Q&gt;US1011211018^FF_MKT_VAL(ANN_R,1/1/2020,12/31/2020)&lt;/Q&gt;&lt;R&gt;1&lt;/R&gt;&lt;C&gt;1&lt;/C&gt;&lt;D xsi:type="xsd:double"&gt;14720.10052725&lt;/D&gt;&lt;/FQL&gt;&lt;FQL&gt;&lt;Q&gt;US1011211018^FF_SHLDRS_EQ(ANN_R,1/1/2016,12/31/2016)&lt;/Q&gt;&lt;R&gt;1&lt;/R&gt;&lt;C&gt;1&lt;/C&gt;&lt;D xsi:type="xsd:double"&gt;5786.295&lt;/D&gt;&lt;/FQL&gt;&lt;FQL&gt;&lt;Q&gt;US1011211018^FF_SHLDRS_EQ(ANN_R,1/1/2017,12/31/2017)&lt;/Q&gt;&lt;R&gt;1&lt;/R&gt;&lt;C&gt;1&lt;/C&gt;&lt;D xsi:type="xsd:double"&gt;5813.957&lt;/D&gt;&lt;/FQL&gt;&lt;FQL&gt;&lt;Q&gt;US1011211018^FF_SHLDRS_EQ(ANN_R,1/1/2018,12/31/2018)&lt;/Q&gt;&lt;R&gt;1&lt;/R&gt;&lt;C&gt;1&lt;/C&gt;&lt;D xsi:type="xsd:double"&gt;5883.171&lt;/D&gt;&lt;/FQL&gt;&lt;FQL&gt;&lt;Q&gt;US1011211018^FF_SHLDRS_EQ(ANN_R,1/1/2019,12/31/2019)&lt;/Q&gt;&lt;R&gt;1&lt;/R&gt;&lt;C&gt;1&lt;/C&gt;&lt;D xsi:type="xsd:double"&gt;5684.687&lt;/D&gt;&lt;/FQL&gt;&lt;FQL&gt;&lt;Q&gt;US1011211018^FF_SHLDRS_EQ(ANN_R,1/1/2020,12/31/2020)&lt;/Q&gt;&lt;R&gt;1&lt;/R&gt;&lt;C&gt;1&lt;/C&gt;&lt;D xsi:type="xsd:double"&gt;5996.083&lt;/D&gt;&lt;/FQL&gt;&lt;FQL&gt;&lt;Q&gt;US1011211018^FF_ASSETS(ANN_R,1/1/2016,12/31/2016)&lt;/Q&gt;&lt;R&gt;1&lt;/R&gt;&lt;C&gt;1&lt;/C&gt;&lt;D xsi:type="xsd:double"&gt;18851.643&lt;/D&gt;&lt;/FQL&gt;&lt;FQL&gt;&lt;Q&gt;US1011211018^FF_ASSETS(ANN_R,1/1/2017,12/31/2017)&lt;/Q&gt;&lt;R&gt;1&lt;/R&gt;&lt;C&gt;1&lt;/C&gt;&lt;D xsi:type="xsd:double"&gt;19372.233&lt;/D&gt;&lt;/FQL&gt;&lt;FQL&gt;&lt;Q&gt;US1011211018^FF_ASSETS(ANN_R,1/1/2018,12/31/2018)&lt;/Q&gt;&lt;R&gt;1&lt;/R&gt;&lt;C&gt;1&lt;/C&gt;&lt;D xsi:type="xsd:double"&gt;20256.477&lt;/D&gt;&lt;/FQL&gt;&lt;FQL&gt;&lt;Q&gt;US1011211018^FF_ASSETS(ANN_R,1/1/2019,12/31/2019)&lt;/Q&gt;&lt;R&gt;1&lt;/R&gt;&lt;C&gt;1&lt;/C&gt;&lt;D xsi:type="xsd:double"&gt;21284.905&lt;/D&gt;&lt;/FQL&gt;&lt;FQL&gt;&lt;Q&gt;US1011211018^FF_ASSETS(ANN_R,1/1/2020,12/31/2020)&lt;/Q&gt;&lt;R&gt;1&lt;/R&gt;&lt;C&gt;1&lt;/C&gt;&lt;D xsi:type="xsd:double"&gt;22858.19&lt;/D&gt;&lt;/FQL&gt;&lt;FQL&gt;&lt;Q&gt;US8326964058^FF_MKT_VAL(ANN_R,1/1/2016,12/31/2016)&lt;/Q&gt;&lt;R&gt;1&lt;/R&gt;&lt;C&gt;1&lt;/C&gt;&lt;D xsi:type="xsd:double"&gt;14768.64940012&lt;/D&gt;&lt;/FQL&gt;&lt;FQL&gt;&lt;Q&gt;US8326964058^FF_MKT_VAL(ANN_R,1/1/2017,12/31/2017)&lt;/Q&gt;&lt;R&gt;1&lt;/R&gt;&lt;C&gt;1&lt;/C&gt;&lt;D xsi:type="xsd:double"&gt;14375.06015616&lt;/D&gt;&lt;/FQL&gt;&lt;FQL&gt;&lt;Q&gt;US8326964058^FF_MKT_VAL(ANN_R,1/1/2018,12/31/2018)&lt;/Q&gt;&lt;R&gt;1&lt;/R&gt;&lt;C&gt;1&lt;/C&gt;&lt;D xsi:type="xsd:double"&gt;12956.3895872&lt;/D&gt;&lt;/FQL&gt;&lt;FQL&gt;&lt;Q&gt;US8326964058^FF_MKT_VAL(ANN_R,1/1/2019,12/31/2019)&lt;/Q&gt;&lt;R&gt;1&lt;/R&gt;&lt;C&gt;1&lt;/C&gt;&lt;D xsi:type="xsd:double"&gt;13948.21775848&lt;/D&gt;&lt;/FQL&gt;&lt;FQL&gt;&lt;Q&gt;US8326964058^FF_MKT_VAL(ANN_R,1/1/2020,12/31/2020)&lt;/Q&gt;&lt;R&gt;1&lt;/R&gt;&lt;C&gt;1&lt;/C&gt;&lt;D xsi:type="xsd:double"&gt;13108.09694466&lt;/D&gt;&lt;/FQL&gt;&lt;FQL&gt;&lt;Q&gt;US8326964058^FF_SHLDRS_EQ(ANN_R,1/1/2016,12/31/2016)&lt;/Q&gt;&lt;R&gt;1&lt;/R&gt;&lt;C&gt;1&lt;/C&gt;&lt;D xsi:type="xsd:double"&gt;7008.5&lt;/D&gt;&lt;/FQL&gt;&lt;FQL&gt;&lt;Q&gt;US8326964058^FF_SHLDRS_EQ(ANN_R,1/1/2017,12/31/2017)&lt;/Q&gt;&lt;R&gt;1&lt;/R&gt;&lt;C&gt;1&lt;/C&gt;&lt;D xsi:type="xsd:double"&gt;6850.2&lt;/D&gt;&lt;/FQL&gt;&lt;FQL&gt;&lt;Q&gt;US8326964058^FF_SHLDRS_EQ(ANN_R,1/1/2018,12/31/2018)&lt;/Q&gt;&lt;R&gt;1&lt;/R&gt;&lt;C&gt;1&lt;/C&gt;&lt;D xsi:type="xsd:double"&gt;7891.1&lt;/D&gt;&lt;/FQL&gt;&lt;FQL&gt;&lt;Q&gt;US8326964058^FF_SHLDRS_EQ(ANN_R,1/1/2019,12/31/2019)&lt;/Q&gt;&lt;R&gt;1&lt;/R&gt;&lt;C&gt;1&lt;/C&gt;&lt;D xsi:type="xsd:double"&gt;7970.5&lt;/D&gt;&lt;/FQL&gt;&lt;FQL&gt;&lt;Q&gt;US8326964058^FF_SHLDRS_EQ(ANN_R,1/1/2020,12/31/2020)&lt;/Q&gt;&lt;R&gt;1&lt;/R&gt;&lt;C&gt;1&lt;/C&gt;&lt;D xsi:type="xsd:double"&gt;8190.9&lt;/D&gt;&lt;/FQL&gt;&lt;FQL&gt;&lt;Q&gt;US8326964058^FF_ASSETS(ANN_R,1/1/2016,12/31/2016)&lt;/Q&gt;&lt;R&gt;1&lt;/R&gt;&lt;C&gt;1&lt;/C&gt;&lt;D xsi:type="xsd:double"&gt;16237&lt;/D&gt;&lt;/FQL&gt;&lt;FQL&gt;&lt;Q&gt;US8326964058^FF_ASSETS(ANN_R,1/1/2017,12/31/2017)&lt;/Q&gt;&lt;R&gt;1&lt;/R&gt;&lt;C&gt;1&lt;/C&gt;&lt;D xsi:type="xsd:double"&gt;15867&lt;/D&gt;&lt;/FQL&gt;&lt;FQL&gt;&lt;Q&gt;US8326964058^FF_ASSETS(ANN_R,1/1/2018,12/31/2018)&lt;/Q&gt;&lt;R&gt;1&lt;/R&gt;&lt;C&gt;1&lt;/C&gt;&lt;D xsi:type="xsd:double"&gt;15430.3&lt;/D&gt;&lt;/FQL&gt;&lt;FQL&gt;&lt;Q&gt;US8326964058^FF_ASSETS(ANN_R,1/1/2019,12/31/2019)&lt;/Q&gt;&lt;R&gt;1&lt;/R&gt;&lt;C&gt;1&lt;/C&gt;&lt;D xsi:type="xsd:double"&gt;16874.9&lt;/D&gt;&lt;/FQL&gt;&lt;FQL&gt;&lt;Q&gt;US8326964058^FF_ASSETS(ANN_R,1/1/2020,12/31/2020)&lt;/Q&gt;&lt;R&gt;1&lt;/R&gt;&lt;C&gt;1&lt;/C&gt;&lt;D xsi:type="xsd:double"&gt;17215.2&lt;/D&gt;&lt;/FQL&gt;&lt;FQL&gt;&lt;Q&gt;US7458671010^FF_MKT_VAL(ANN_R,1/1/2016,12/31/2016)&lt;/Q&gt;&lt;R&gt;1&lt;/R&gt;&lt;C&gt;1&lt;/C&gt;&lt;D xsi:type="xsd:double"&gt;5864.8690536&lt;/D&gt;&lt;/FQL&gt;&lt;FQL&gt;&lt;Q&gt;US7458671010^FF_MKT_VAL(ANN_R,1/1/2017,12/31/2017)&lt;/Q&gt;&lt;R&gt;1&lt;/R&gt;&lt;C&gt;1&lt;/C&gt;&lt;D xsi:type="xsd:double"&gt;9534.518497&lt;/D&gt;&lt;/FQL&gt;&lt;FQL&gt;&lt;Q&gt;US7458671010^FF_MKT_VAL(ANN_R,1/1/2018,12/31/2018)&lt;/Q&gt;&lt;R&gt;1&lt;/R&gt;&lt;C&gt;1&lt;/C&gt;&lt;D xsi:type="xsd:double"&gt;7202.07608693&lt;/D&gt;&lt;/FQL&gt;&lt;FQL&gt;&lt;Q&gt;US7458671010^FF_MKT_VAL(ANN_R,1/1/2019,12/31/2019)&lt;/Q&gt;&lt;R&gt;1&lt;/R&gt;&lt;C&gt;1&lt;/C&gt;&lt;D xsi:type="xsd:double"&gt;10485.1295236&lt;/D&gt;&lt;/FQL&gt;&lt;FQL&gt;&lt;Q&gt;US7458671010^FF_MKT_VAL(ANN_R,1/1/2020,12/31/2020)&lt;/Q&gt;&lt;R&gt;1&lt;/R&gt;&lt;C&gt;1&lt;/C&gt;&lt;D xsi:type="xsd:double"&gt;11489.93039656&lt;/D&gt;&lt;/FQL&gt;&lt;FQL&gt;&lt;Q&gt;US7458671010^FF_SHLDRS_EQ(ANN_R,1/1/2016,12/31/2016)&lt;/Q&gt;&lt;R&gt;1&lt;/R&gt;&lt;C&gt;1&lt;/C&gt;&lt;D xsi:type="xsd:double"&gt;4659.363&lt;/D&gt;&lt;/FQL&gt;&lt;FQL&gt;&lt;Q&gt;US7458671010^FF_SHLDRS_EQ(ANN_R,1/1/2017,12/31/2017)&lt;/Q&gt;&lt;R&gt;1&lt;/R&gt;&lt;C&gt;1&lt;/C&gt;&lt;D xsi:type="xsd:double"&gt;4154.026&lt;/D&gt;&lt;/FQL&gt;&lt;FQL&gt;&lt;Q&gt;US7458671010^FF_SHLDRS_EQ(ANN_R,1/1/2018,12/31/2018)&lt;/Q&gt;&lt;R&gt;1&lt;/R&gt;&lt;C&gt;1&lt;/C&gt;&lt;D xsi:type="xsd:double"&gt;4817.782&lt;/D&gt;&lt;/FQL&gt;&lt;FQL&gt;&lt;Q&gt;US7458671010^FF_SHLDRS_EQ(ANN_R,1/1/2019,12/31/2019)&lt;/Q&gt;&lt;R&gt;1&lt;/R&gt;&lt;C&gt;1&lt;/C&gt;&lt;D xsi:type="xsd:double"&gt;5458.18&lt;/D&gt;&lt;/FQL&gt;&lt;FQL&gt;&lt;Q&gt;US7458671010^FF_SHLDRS_EQ(ANN_R,1/1/2020,12/31/2020)&lt;/Q&gt;&lt;R&gt;1&lt;/R&gt;&lt;C&gt;1&lt;/C&gt;&lt;D xsi:type="xsd:double"&gt;6569.989&lt;/D&gt;&lt;/FQL&gt;&lt;FQL&gt;&lt;Q&gt;US7458671010^FF_ASSETS(ANN_R,1/1/2016,12/31/2016)&lt;/Q&gt;&lt;R&gt;1&lt;/R&gt;&lt;C&gt;1&lt;/C&gt;&lt;D xsi:type="xsd:double"&gt;10178.2&lt;/D&gt;&lt;/FQL&gt;&lt;FQL&gt;&lt;Q&gt;US7458671010^FF_ASSETS(ANN_R,1/1/2017,12/31/2017)&lt;/Q&gt;&lt;R&gt;1&lt;/R&gt;&lt;C&gt;1&lt;/C&gt;&lt;D xsi:type="xsd:double"&gt;9686.649&lt;/D&gt;&lt;/FQL&gt;&lt;FQL&gt;&lt;Q&gt;US7458671010^FF_ASSETS(ANN_R,1/1/2018,12/31/2018)&lt;/Q&gt;&lt;R&gt;1&lt;/R&gt;&lt;C&gt;1&lt;/C&gt;&lt;D xsi:type="xsd:double"&gt;10172.976&lt;/D&gt;&lt;/FQL&gt;&lt;FQL&gt;&lt;Q&gt;US7458671010^FF_ASSETS(ANN_R,1/1/2019,12/31/2019)&lt;/Q&gt;&lt;R&gt;1&lt;/R&gt;&lt;C&gt;1&lt;/C&gt;&lt;D xsi:type="xsd:double"&gt;10715.597&lt;/D&gt;&lt;/FQL&gt;&lt;FQL&gt;&lt;Q&gt;US7458671010^FF_ASSETS(ANN_R,1/1/2020,12/31/2020)&lt;/Q&gt;&lt;R&gt;1&lt;/R&gt;&lt;C&gt;1&lt;/C&gt;&lt;D xsi:type="xsd:double"&gt;12205.498&lt;/D&gt;&lt;/FQL&gt;&lt;FQL&gt;&lt;Q&gt;US24906P1093^FF_MKT_VAL(ANN_R,1/1/2016,12/31/2016)&lt;/Q&gt;&lt;R&gt;1&lt;/R&gt;&lt;C&gt;1&lt;/C&gt;&lt;D xsi:type="xsd:double"&gt;13283.673&lt;/D&gt;&lt;/FQL&gt;&lt;FQL&gt;&lt;Q&gt;US24906P1093^FF_MKT_VAL(ANN_R,1/1/2017,12/31/2017)&lt;/Q&gt;&lt;R&gt;1&lt;/R&gt;&lt;C&gt;1&lt;/C&gt;&lt;D xsi:type="xsd:double"&gt;14930.244&lt;/D&gt;&lt;/FQL&gt;&lt;FQL&gt;&lt;Q&gt;US24906P1093^FF_MKT_VAL(ANN_R,1/1/2018,12/31/2018)&lt;/Q&gt;&lt;R&gt;1&lt;/R&gt;&lt;C&gt;1&lt;/C&gt;&lt;D xsi:type="xsd:double"&gt;8297.83&lt;/D&gt;&lt;/FQL&gt;&lt;FQL&gt;&lt;Q&gt;US24906P1093^FF_MKT_VAL(ANN_R,1/1/2019,12/31/2019)&lt;/Q&gt;&lt;R&gt;1&lt;/R&gt;&lt;C&gt;1&lt;/C&gt;&lt;D xsi:type="xsd:double"&gt;12523.367&lt;/D&gt;&lt;/FQL&gt;&lt;FQL&gt;&lt;Q&gt;US24906P1093^FF_MKT_VAL(ANN_R,1/1/2020,12/31/2020)&lt;/Q&gt;&lt;R&gt;1&lt;/R&gt;&lt;C&gt;1&lt;/C&gt;&lt;D xsi:type="xsd:double"&gt;11451.132&lt;/D&gt;&lt;/FQL&gt;&lt;FQL&gt;&lt;Q&gt;US24906P1093^FF_SHLDRS_EQ(ANN_R,1/1/2016,12/31/2016)&lt;/Q&gt;&lt;R&gt;1&lt;/R&gt;&lt;C&gt;1&lt;/C&gt;&lt;D xsi:type="xsd:double"&gt;8114.3&lt;/D&gt;&lt;/FQL&gt;&lt;FQL&gt;&lt;Q&gt;US24906P1093^FF_SHLDRS_EQ(ANN_R,1/1/2017,12/31/2017)&lt;/Q&gt;&lt;R&gt;1&lt;/R&gt;&lt;C&gt;1&lt;/C&gt;&lt;D xsi:type="xsd:double"&gt;6616.3&lt;/D&gt;&lt;/FQL&gt;&lt;FQL&gt;&lt;Q&gt;US24906P1093^FF_SHLDRS_EQ(ANN_R,1/1/2018,12/31/2018)&lt;/Q&gt;&lt;R&gt;1&lt;/R&gt;&lt;C&gt;1&lt;/C&gt;&lt;D xsi:type="xsd:double"&gt;5121.1&lt;/D&gt;&lt;/FQL&gt;&lt;FQL&gt;&lt;Q&gt;US24906P1093^FF_SHLDRS_EQ(ANN_R,1/1/2019,12/31/2019)&lt;/Q&gt;&lt;R&gt;1&lt;/R&gt;&lt;C&gt;1&lt;/C&gt;&lt;D xsi:type="xsd:double"&gt;5092.5&lt;/D&gt;&lt;/FQL&gt;&lt;FQL&gt;&lt;Q&gt;US24906P1093^FF_SHLDRS_EQ(ANN_R,1/1/2020,12/31/2020)&lt;/Q&gt;&lt;R&gt;1&lt;/R&gt;&lt;C&gt;1&lt;/C&gt;&lt;D xsi:type="xsd:double"&gt;4967&lt;/D&gt;&lt;/FQL&gt;&lt;FQL&gt;&lt;Q&gt;US24906P1093^FF_ASSETS(ANN_R,1/1/2016,12/31/2016)&lt;/Q&gt;&lt;R&gt;1&lt;/R&gt;&lt;C&gt;1&lt;/C&gt;&lt;D xsi:type="xsd:double"&gt;11555.8&lt;/D&gt;&lt;/FQL&gt;&lt;FQL&gt;&lt;Q&gt;US24906P1093^FF_ASSETS(ANN_R,1/1/2017,12/31/2017)&lt;/Q&gt;&lt;R&gt;1&lt;/R&gt;&lt;C&gt;1&lt;/C&gt;&lt;D xsi:type="xsd:double"&gt;10374.5&lt;/D&gt;&lt;/FQL&gt;&lt;FQL&gt;&lt;Q&gt;US24906P1093^FF_ASSETS(ANN_R,1/1/2018,12/31/2018)&lt;/Q&gt;&lt;R&gt;1&lt;/R&gt;&lt;C&gt;1&lt;/C&gt;&lt;D xsi:type="xsd:double"&gt;8687&lt;/D&gt;&lt;/FQL&gt;&lt;FQL&gt;&lt;Q&gt;US24906P1093^FF_ASSETS(ANN_R,1/1/2019,12/31/2019)&lt;/Q&gt;&lt;R&gt;1&lt;/R&gt;&lt;C&gt;1&lt;/C&gt;&lt;D xsi:type="xsd:double"&gt;8602.9&lt;/D&gt;&lt;/FQL&gt;&lt;FQL&gt;&lt;Q&gt;US24906P1093^FF_ASSETS(ANN_R,1/1/2020,12/31/2020)&lt;/Q&gt;&lt;R&gt;1&lt;/R&gt;&lt;C&gt;1&lt;/C&gt;&lt;D xsi:type="xsd:double"&gt;9342&lt;/D&gt;&lt;/FQL&gt;&lt;FQL&gt;&lt;Q&gt;US73278L1052^FF_MKT_VAL(ANN_R,1/1/2016,12/31/2016)&lt;/Q&gt;&lt;R&gt;1&lt;/R&gt;&lt;C&gt;1&lt;/C&gt;&lt;D xsi:type="xsd:double"&gt;4287.3013848&lt;/D&gt;&lt;/FQL&gt;&lt;FQL&gt;&lt;Q&gt;US73278L1052^FF_MKT_VAL(ANN_R,1/1/2017,12/31/2017)&lt;/Q&gt;&lt;R&gt;1&lt;/R&gt;&lt;C&gt;1&lt;/C&gt;&lt;D xsi:type="xsd:double"&gt;5213.54764305&lt;/D&gt;&lt;/FQL&gt;&lt;FQL&gt;&lt;Q&gt;US73278L1052^FF_MKT_VAL(ANN_R,1/1/2018,12/31/2018)&lt;/Q&gt;&lt;R&gt;1&lt;/R&gt;&lt;C&gt;1&lt;/C&gt;&lt;D xsi:type="xsd:double"&gt;5872.57685955&lt;/D&gt;&lt;/FQL&gt;&lt;FQL&gt;&lt;Q&gt;US73278L1052^FF_MKT_VAL(ANN_R,1/1/2019,12/31/2019)&lt;/Q&gt;&lt;R&gt;1&lt;/R&gt;&lt;C&gt;1&lt;/C&gt;&lt;D xsi:type="xsd:double"&gt;8510.9501008&lt;/D&gt;&lt;/FQL&gt;&lt;FQL&gt;&lt;Q&gt;US73278L1052^FF_MKT_VAL(ANN_R,1/1/2020,12/31/2020)&lt;/Q&gt;&lt;R&gt;1&lt;/R&gt;&lt;C&gt;1&lt;/C&gt;&lt;D xsi:type="xsd:double"&gt;14986.498225&lt;/D&gt;&lt;/FQL&gt;&lt;FQL&gt;&lt;Q&gt;US73278L1052^FF_SHLDRS_EQ(ANN_R,1/1/2016,12/31/2016)&lt;/Q&gt;&lt;R&gt;1&lt;/R&gt;&lt;C&gt;1&lt;/C&gt;&lt;D xsi:type="xsd:double"&gt;205.21&lt;/D&gt;&lt;/FQL&gt;&lt;FQL&gt;&lt;Q&gt;US73278L1052^FF_SHLDRS_EQ(ANN_R,1/1/2017,12/31/2017)&lt;/Q&gt;&lt;R&gt;1&lt;/R&gt;&lt;C&gt;1&lt;/C&gt;&lt;D xsi:type="xsd:double"&gt;223.146&lt;/D&gt;&lt;/FQL&gt;&lt;FQL&gt;&lt;Q&gt;US73278L1052^FF_SHLDRS_EQ(ANN_R,1/1/2018,12/31/2018)&lt;/Q&gt;&lt;R&gt;1&lt;/R&gt;&lt;C&gt;1&lt;/C&gt;&lt;D xsi:type="xsd:double"&gt;223.59&lt;/D&gt;&lt;/FQL&gt;&lt;FQL&gt;&lt;Q&gt;US73278L1052^FF_SHLDRS_EQ(ANN_R,1/1/2019,12/31/2019)&lt;/Q&gt;&lt;R&gt;1&lt;/R&gt;&lt;C&gt;1&lt;/C&gt;&lt;D xsi:type="xsd:double"&gt;410.18&lt;/D&gt;&lt;/FQL&gt;&lt;FQL&gt;&lt;Q&gt;US73278L1052^FF_SHLDRS_EQ(ANN_R,1/1/2020,12/31/2020)&lt;/Q&gt;&lt;R&gt;1&lt;/R&gt;&lt;C&gt;1&lt;/C&gt;&lt;D xsi:type="xsd:double"&gt;639.47&lt;/D&gt;&lt;/FQL&gt;&lt;FQL&gt;&lt;Q&gt;US73278L1052^FF_ASSETS(ANN_R,1/1/2016,12/31/2016)&lt;/Q&gt;&lt;R&gt;1&lt;/R&gt;&lt;C&gt;1&lt;/C&gt;&lt;D xsi:type="xsd:double"&gt;994.095&lt;/D&gt;&lt;/FQL&gt;&lt;FQL&gt;&lt;Q&gt;US73278L1052^FF_ASSETS(ANN_R,1/1/2017,12/31/2017)&lt;/Q&gt;&lt;R&gt;1&lt;/R&gt;&lt;C&gt;1&lt;/C&gt;&lt;D xsi:type="xsd:double"&gt;1101.062&lt;/D&gt;&lt;/FQL&gt;&lt;FQL&gt;&lt;Q&gt;US73278L1052^FF_ASSETS(ANN_R,1/1/2018,12/31/2018)&lt;/Q&gt;&lt;R&gt;1&lt;/R&gt;&lt;C&gt;1&lt;/C&gt;&lt;D xsi:type="xsd:double"&gt;1240.871&lt;/D&gt;&lt;/FQL&gt;&lt;FQL&gt;&lt;Q&gt;US73278L1052^FF_ASSETS(ANN_R,1/1/2019,12/31/2019)&lt;/Q&gt;&lt;R&gt;1&lt;/R&gt;&lt;C&gt;1&lt;/C&gt;&lt;D xsi:type="xsd:double"&gt;1483.266&lt;/D&gt;&lt;/FQL&gt;&lt;FQL&gt;&lt;Q&gt;US73278L1052^FF_ASSETS(ANN_R,1/1/2020,12/31/2020)&lt;/Q&gt;&lt;R&gt;1&lt;/R&gt;&lt;C&gt;1&lt;/C&gt;&lt;D xsi:type="xsd:double"&gt;1739.67&lt;/D&gt;&lt;/FQL&gt;&lt;FQL&gt;&lt;Q&gt;US4404521001^FF_MKT_VAL(ANN_R,1/1/2016,12/31/2016)&lt;/Q&gt;&lt;R&gt;1&lt;/R&gt;&lt;C&gt;1&lt;/C&gt;&lt;D xsi:type="xsd:double"&gt;20198.65343496&lt;/D&gt;&lt;/FQL&gt;&lt;FQL&gt;&lt;Q&gt;US4404521001^FF_MKT_VAL(ANN_R,1/1/2017,12/31/2017)&lt;/Q&gt;&lt;R&gt;1&lt;/R&gt;&lt;C&gt;1&lt;/C&gt;&lt;D xsi:type="xsd:double"&gt;16053.5091199&lt;/D&gt;&lt;/FQL&gt;&lt;FQL&gt;&lt;Q&gt;US4404521001^FF_MKT_VAL(ANN_R,1/1/2018,12/31/2018)&lt;/Q&gt;&lt;R&gt;1&lt;/R&gt;&lt;C&gt;1&lt;/C&gt;&lt;D xsi:type="xsd:double"&gt;21990.35787628&lt;/D&gt;&lt;/FQL&gt;&lt;FQL&gt;&lt;Q&gt;US4404521001^FF_MKT_VAL(ANN_R,1/1/2019,12/31/2019)&lt;/Q&gt;&lt;R&gt;1&lt;/R&gt;&lt;C&gt;1&lt;/C&gt;&lt;D xsi:type="xsd:double"&gt;21684.20842522&lt;/D&gt;&lt;/FQL&gt;&lt;FQL&gt;&lt;Q&gt;US4404521001^FF_MKT_VAL(ANN_R,1/1/2020,12/31/2020)&lt;/Q&gt;&lt;R&gt;1&lt;/R&gt;&lt;C&gt;1&lt;/C&gt;&lt;D xsi:type="xsd:double"&gt;26783.79863412&lt;/D&gt;&lt;/FQL&gt;&lt;FQL&gt;&lt;Q&gt;US4404521001^FF_SHLDRS_EQ(ANN_R,1/1/2016,12/31/2016)&lt;/Q&gt;&lt;R&gt;1&lt;/R&gt;&lt;C&gt;1&lt;/C&gt;&lt;D xsi:type="xsd:double"&gt;4448.006&lt;/D&gt;&lt;/FQL&gt;&lt;FQL&gt;&lt;Q&gt;US4404521001^FF_SHLDRS_EQ(ANN_R,1/1/2017,12/31/2017)&lt;/Q&gt;&lt;R&gt;1&lt;/R&gt;&lt;C&gt;1&lt;/C&gt;&lt;D xsi:type="xsd:double"&gt;4935.907&lt;/D&gt;&lt;/FQL&gt;&lt;FQL&gt;&lt;Q&gt;US4404521001^FF_SHLDRS_EQ(ANN_R,1/1/2018,12/31/2018)&lt;/Q&gt;&lt;R&gt;1&lt;/R&gt;&lt;C&gt;1&lt;/C&gt;&lt;D xsi:type="xsd:double"&gt;5600.811&lt;/D&gt;&lt;/FQL&gt;&lt;FQL&gt;&lt;Q&gt;US4404521001^FF_SHLDRS_EQ(ANN_R,1/1/2019,12/31/2019)&lt;/Q&gt;&lt;R&gt;1&lt;/R&gt;&lt;C&gt;1&lt;/C&gt;&lt;D xsi:type="xsd:double"&gt;5921.458&lt;/D&gt;&lt;/FQL&gt;&lt;FQL&gt;&lt;Q&gt;US4404521001^FF_SHLDRS_EQ(ANN_R,1/1/2020,12/31/2020)&lt;/Q&gt;&lt;R&gt;1&lt;/R&gt;&lt;C&gt;1&lt;/C&gt;&lt;D xsi:type="xsd:double"&gt;6425.548&lt;/D&gt;&lt;/FQL&gt;&lt;FQL&gt;&lt;Q&gt;US4404521001^FF_ASSETS(ANN_R,1/1/2016,12/31/2016)&lt;/Q&gt;&lt;R&gt;1&lt;/R&gt;&lt;C&gt;1&lt;/C&gt;&lt;D xsi:type="xsd:double"&gt;6737.32&lt;/D&gt;&lt;/FQL&gt;&lt;FQL&gt;&lt;Q&gt;US4404521001^FF_ASSETS(ANN_R,1/1/2017,12/31/2017)&lt;/Q&gt;&lt;R&gt;1&lt;/R&gt;&lt;C&gt;1&lt;/C&gt;&lt;D xsi:type="xsd:double"&gt;7301.39&lt;/D&gt;&lt;/FQL&gt;&lt;FQL&gt;&lt;Q&gt;US4404521001^FF_ASSETS(ANN_R,1/1/2018,12/31/2018)&lt;/Q&gt;&lt;R&gt;1&lt;/R&gt;&lt;C&gt;1&lt;/C&gt;&lt;D xsi:type="xsd:double"&gt;8340.99&lt;/D&gt;&lt;/FQL&gt;&lt;FQL&gt;&lt;Q&gt;US4404521001^FF_ASSETS(ANN_R,1/1/2019,12/31/2019)&lt;/Q&gt;&lt;R&gt;1&lt;/R&gt;&lt;C&gt;1&lt;/C&gt;&lt;D xsi:type="xsd:double"&gt;8338.313&lt;/D&gt;&lt;/FQL&gt;&lt;FQL&gt;&lt;Q&gt;US4404521001^FF_ASSETS(ANN_R,1/1/2020,12/31/2020)&lt;/Q&gt;&lt;R&gt;1&lt;/R&gt;&lt;C&gt;1&lt;/C&gt;&lt;D xsi:type="xsd:double"&gt;9908.282&lt;/D&gt;&lt;/FQL&gt;&lt;FQL&gt;&lt;Q&gt;US5502411037^FF_MKT_VAL(ANN_R,1/1/2016,12/31/2016)&lt;/Q&gt;&lt;R&gt;1&lt;/R&gt;&lt;C&gt;1&lt;/C&gt;&lt;D xsi:type="xsd:double"&gt;12996.8401&lt;/D&gt;&lt;/FQL&gt;&lt;FQL&gt;&lt;Q&gt;US5502411037^FF_MKT_VAL(ANN_R,1/1/2017,12/31/2017)&lt;/Q&gt;&lt;R&gt;1&lt;/R&gt;&lt;C&gt;1&lt;/C&gt;&lt;D xsi:type="xsd:double"&gt;17833.73892&lt;/D&gt;&lt;/FQL&gt;&lt;FQL&gt;&lt;Q&gt;US5502411037^FF_MKT_VAL(ANN_R,1/1/2018,12/31/2018)&lt;/Q&gt;&lt;R&gt;1&lt;/R&gt;&lt;C&gt;1&lt;/C&gt;&lt;D xsi:type="xsd:double"&gt;16364.53005&lt;/D&gt;&lt;/FQL&gt;&lt;FQL&gt;&lt;Q&gt;US5502411037^FF_MKT_VAL(ANN_R,1/1/2019,12/31/2019)&lt;/Q&gt;&lt;R&gt;1&lt;/R&gt;&lt;C&gt;1&lt;/C&gt;&lt;D xsi:type="xsd:double"&gt;14399.66618&lt;/D&gt;&lt;/FQL&gt;&lt;FQL&gt;&lt;Q&gt;US5502411037^FF_MKT_VAL(ANN_R,1/1/2020,12/31/2020)&lt;/Q&gt;&lt;R&gt;1&lt;/R&gt;&lt;C&gt;1&lt;/C&gt;&lt;D xsi:type="xsd:double"&gt;10694.97975&lt;/D&gt;&lt;/FQL&gt;&lt;FQL&gt;&lt;Q&gt;US5502411037^FF_SHLDRS_EQ(ANN_R,1/1/2016,12/31/2016)&lt;/Q&gt;&lt;R&gt;1&lt;/R&gt;&lt;C&gt;1&lt;/C&gt;&lt;D xsi:type="xsd:double"&gt;13399&lt;/D&gt;&lt;/FQL&gt;&lt;FQL&gt;&lt;Q&gt;US5502411037^FF_SHLDRS_EQ(ANN_R,1/1/2017,12/31/2017)&lt;/Q&gt;&lt;R&gt;1&lt;/R&gt;&lt;C&gt;1&lt;/C&gt;&lt;D xsi:type="xsd:double"&gt;23491&lt;/D&gt;&lt;/FQL&gt;&lt;FQL&gt;&lt;Q&gt;US5502411037^FF_SHLDRS_EQ(ANN_R,1/1/2018,12/31/2018)&lt;/Q&gt;&lt;R&gt;1&lt;/R&gt;&lt;C&gt;1&lt;/C&gt;&lt;D xsi:type="xsd:double"&gt;19828&lt;/D&gt;&lt;/FQL&gt;&lt;FQL&gt;&lt;Q&gt;US5502411037^FF_SHLDRS_EQ(ANN_R,1/1/2019,12/31/2019)&lt;/Q&gt;&lt;R&gt;1&lt;/R&gt;&lt;C&gt;1&lt;/C&gt;&lt;D xsi:type="xsd:double"&gt;13470&lt;/D&gt;&lt;/FQL&gt;&lt;FQL&gt;&lt;Q&gt;US5502411037^FF_SHLDRS_EQ(ANN_R,1/1/2020,12/31/2020)&lt;/Q&gt;&lt;R&gt;1&lt;/R&gt;&lt;C&gt;1&lt;/C&gt;&lt;D xsi:type="xsd:double"&gt;11162&lt;/D&gt;&lt;/FQL&gt;&lt;FQL&gt;&lt;Q&gt;US5502411037^FF_ASSETS(ANN_R,1/1/2016,12/31/2016)&lt;/Q&gt;&lt;R&gt;1&lt;/R&gt;&lt;C&gt;1&lt;/C&gt;&lt;D xsi:type="xsd:double"&gt;47017&lt;/D&gt;&lt;/FQL&gt;&lt;FQL&gt;&lt;Q&gt;US5502411037^FF_ASSETS(ANN_R,1/1/2017,12/31/2017)&lt;/Q&gt;&lt;R&gt;1&lt;/R&gt;&lt;C&gt;1&lt;/C&gt;&lt;D xsi:type="xsd:double"&gt;75611&lt;/D&gt;&lt;/FQL&gt;&lt;FQL&gt;&lt;Q&gt;US5502411037^FF_ASSETS(ANN_R,1/1/2018,12/31/2018)&lt;/Q&gt;&lt;R&gt;1&lt;/R&gt;&lt;C&gt;1&lt;/C&gt;&lt;D xsi:type="xsd:double"&gt;70256&lt;/D&gt;&lt;/FQL&gt;&lt;FQL&gt;&lt;Q&gt;US5502411037^FF_ASSETS(ANN_R,1/1/2019,12/31/2019)&lt;/Q&gt;&lt;R&gt;1&lt;/R&gt;&lt;C&gt;1&lt;/C&gt;&lt;D xsi:type="xsd:double"&gt;64742&lt;/D&gt;&lt;/FQL&gt;&lt;FQL&gt;&lt;Q&gt;US5502411037^FF_ASSETS(ANN_R,1/1/2020,12/31/2020)&lt;/Q&gt;&lt;R&gt;1&lt;/R&gt;&lt;C&gt;1&lt;/C&gt;&lt;D xsi:type="xsd:double"&gt;59394&lt;/D&gt;&lt;/FQL&gt;&lt;FQL&gt;&lt;Q&gt;US3802371076^FF_MKT_VAL(ANN_R,1/1/2016,12/31/2016)&lt;/Q&gt;&lt;R&gt;1&lt;/R&gt;&lt;C&gt;1&lt;/C&gt;&lt;D xsi:type="xsd:double"&gt;3095.1021&lt;/D&gt;&lt;/FQL&gt;&lt;FQL&gt;&lt;Q&gt;US3802371076^FF_MKT_VAL(AN</t>
        </r>
      </text>
    </comment>
    <comment ref="A32" authorId="0" shapeId="0" xr:uid="{6A72D8A2-E6FF-43A9-ADC4-3052B0D820E6}">
      <text>
        <r>
          <rPr>
            <b/>
            <sz val="9"/>
            <color indexed="81"/>
            <rFont val="Tahoma"/>
            <charset val="1"/>
          </rPr>
          <t>N_R,1/1/2017,12/31/2017)&lt;/Q&gt;&lt;R&gt;1&lt;/R&gt;&lt;C&gt;1&lt;/C&gt;&lt;D xsi:type="xsd:double"&gt;6686.88804&lt;/D&gt;&lt;/FQL&gt;&lt;FQL&gt;&lt;Q&gt;US3802371076^FF_MKT_VAL(ANN_R,1/1/2018,12/31/2018)&lt;/Q&gt;&lt;R&gt;1&lt;/R&gt;&lt;C&gt;1&lt;/C&gt;&lt;D xsi:type="xsd:double"&gt;11060.18538&lt;/D&gt;&lt;/FQL&gt;&lt;FQL&gt;&lt;Q&gt;US3802371076^FF_MKT_VAL(ANN_R,1/1/2019,12/31/2019)&lt;/Q&gt;&lt;R&gt;1&lt;/R&gt;&lt;C&gt;1&lt;/C&gt;&lt;D xsi:type="xsd:double"&gt;11741.12664&lt;/D&gt;&lt;/FQL&gt;&lt;FQL&gt;&lt;Q&gt;US3802371076^FF_MKT_VAL(ANN_R,1/1/2020,12/31/2020)&lt;/Q&gt;&lt;R&gt;1&lt;/R&gt;&lt;C&gt;1&lt;/C&gt;&lt;D xsi:type="xsd:double"&gt;14031.57315&lt;/D&gt;&lt;/FQL&gt;&lt;FQL&gt;&lt;Q&gt;US3802371076^FF_SHLDRS_EQ(ANN_R,1/1/2016,12/31/2016)&lt;/Q&gt;&lt;R&gt;1&lt;/R&gt;&lt;C&gt;1&lt;/C&gt;&lt;D xsi:type="xsd:double"&gt;562.5&lt;/D&gt;&lt;/FQL&gt;&lt;FQL&gt;&lt;Q&gt;US3802371076^FF_SHLDRS_EQ(ANN_R,1/1/2017,12/31/2017)&lt;/Q&gt;&lt;R&gt;1&lt;/R&gt;&lt;C&gt;1&lt;/C&gt;&lt;D xsi:type="xsd:double"&gt;486.5&lt;/D&gt;&lt;/FQL&gt;&lt;FQL&gt;&lt;Q&gt;US3802371076^FF_SHLDRS_EQ(ANN_R,1/1/2018,12/31/2018)&lt;/Q&gt;&lt;R&gt;1&lt;/R&gt;&lt;C&gt;1&lt;/C&gt;&lt;D xsi:type="xsd:double"&gt;792.7&lt;/D&gt;&lt;/FQL&gt;&lt;FQL&gt;&lt;Q&gt;US3802371076^FF_SHLDRS_EQ(ANN_R,1/1/2019,12/31/2019)&lt;/Q&gt;&lt;R&gt;1&lt;/R&gt;&lt;C&gt;1&lt;/C&gt;&lt;D xsi:type="xsd:double"&gt;772&lt;/D&gt;&lt;/FQL&gt;&lt;FQL&gt;&lt;Q&gt;US3802371076^FF_SHLDRS_EQ(ANN_R,1/1/2020,12/31/2020)&lt;/Q&gt;&lt;R&gt;1&lt;/R&gt;&lt;C&gt;1&lt;/C&gt;&lt;D xsi:type="xsd:double"&gt;-12.9&lt;/D&gt;&lt;/FQL&gt;&lt;FQL&gt;&lt;Q&gt;US3802371076^FF_ASSETS(ANN_R,1/1/2016,12/31/2016)&lt;/Q&gt;&lt;R&gt;1&lt;/R&gt;&lt;C&gt;1&lt;/C&gt;&lt;D xsi:type="xsd:double"&gt;3786.9&lt;/D&gt;&lt;/FQL&gt;&lt;FQL&gt;&lt;Q&gt;US3802371076^FF_ASSETS(ANN_R,1/1/2017,12/31/2017)&lt;/Q&gt;&lt;R&gt;1&lt;/R&gt;&lt;C&gt;1&lt;/C&gt;&lt;D xsi:type="xsd:double"&gt;5738.3&lt;/D&gt;&lt;/FQL&gt;&lt;FQL&gt;&lt;Q&gt;US3802371076^FF_ASSETS(ANN_R,1/1/2018,12/31/2018)&lt;/Q&gt;&lt;R&gt;1&lt;/R&gt;&lt;C&gt;1&lt;/C&gt;&lt;D xsi:type="xsd:double"&gt;6083.4&lt;/D&gt;&lt;/FQL&gt;&lt;FQL&gt;&lt;Q&gt;US3802371076^FF_ASSETS(ANN_R,1/1/2019,12/31/2019)&lt;/Q&gt;&lt;R&gt;1&lt;/R&gt;&lt;C&gt;1&lt;/C&gt;&lt;D xsi:type="xsd:double"&gt;6301.2&lt;/D&gt;&lt;/FQL&gt;&lt;FQL&gt;&lt;Q&gt;US3802371076^FF_ASSETS(ANN_R,1/1/2020,12/31/2020)&lt;/Q&gt;&lt;R&gt;1&lt;/R&gt;&lt;C&gt;1&lt;/C&gt;&lt;D xsi:type="xsd:double"&gt;6432.9&lt;/D&gt;&lt;/FQL&gt;&lt;FQL&gt;&lt;Q&gt;US12541W2098^FF_MKT_VAL(ANN_R,1/1/2016,12/31/2016)&lt;/Q&gt;&lt;R&gt;1&lt;/R&gt;&lt;C&gt;1&lt;/C&gt;&lt;D xsi:type="xsd:double"&gt;10348.56108&lt;/D&gt;&lt;/FQL&gt;&lt;FQL&gt;&lt;Q&gt;US12541W2098^FF_MKT_VAL(ANN_R,1/1/2017,12/31/2017)&lt;/Q&gt;&lt;R&gt;1&lt;/R&gt;&lt;C&gt;1&lt;/C&gt;&lt;D xsi:type="xsd:double"&gt;12431.79678&lt;/D&gt;&lt;/FQL&gt;&lt;FQL&gt;&lt;Q&gt;US12541W2098^FF_MKT_VAL(ANN_R,1/1/2018,12/31/2018)&lt;/Q&gt;&lt;R&gt;1&lt;/R&gt;&lt;C&gt;1&lt;/C&gt;&lt;D xsi:type="xsd:double"&gt;11544.21156&lt;/D&gt;&lt;/FQL&gt;&lt;FQL&gt;&lt;Q&gt;US12541W2098^FF_MKT_VAL(ANN_R,1/1/2019,12/31/2019)&lt;/Q&gt;&lt;R&gt;1&lt;/R&gt;&lt;C&gt;1&lt;/C&gt;&lt;D xsi:type="xsd:double"&gt;10548.789&lt;/D&gt;&lt;/FQL&gt;&lt;FQL&gt;&lt;Q&gt;US12541W2098^FF_MKT_VAL(ANN_R,1/1/2020,12/31/2020)&lt;/Q&gt;&lt;R&gt;1&lt;/R&gt;&lt;C&gt;1&lt;/C&gt;&lt;D xsi:type="xsd:double"&gt;12606.55326&lt;/D&gt;&lt;/FQL&gt;&lt;FQL&gt;&lt;Q&gt;US12541W2098^FF_SHLDRS_EQ(ANN_R,1/1/2016,12/31/2016)&lt;/Q&gt;&lt;R&gt;1&lt;/R&gt;&lt;C&gt;1&lt;/C&gt;&lt;D xsi:type="xsd:double"&gt;1257.847&lt;/D&gt;&lt;/FQL&gt;&lt;FQL&gt;&lt;Q&gt;US12541W2098^FF_SHLDRS_EQ(ANN_R,1/1/2017,12/31/2017)&lt;/Q&gt;&lt;R&gt;1&lt;/R&gt;&lt;C&gt;1&lt;/C&gt;&lt;D xsi:type="xsd:double"&gt;1425.745&lt;/D&gt;&lt;/FQL&gt;&lt;FQL&gt;&lt;Q&gt;US12541W2098^FF_SHLDRS_EQ(ANN_R,1/1/2018,12/31/2018)&lt;/Q&gt;&lt;R&gt;1&lt;/R&gt;&lt;C&gt;1&lt;/C&gt;&lt;D xsi:type="xsd:double"&gt;1595.087&lt;/D&gt;&lt;/FQL&gt;&lt;FQL&gt;&lt;Q&gt;US12541W2098^FF_SHLDRS_EQ(ANN_R,1/1/2019,12/31/2019)&lt;/Q&gt;&lt;R&gt;1&lt;/R&gt;&lt;C&gt;1&lt;/C&gt;&lt;D xsi:type="xsd:double"&gt;1670.73&lt;/D&gt;&lt;/FQL&gt;&lt;FQL&gt;&lt;Q&gt;US12541W2098^FF_SHLDRS_EQ(ANN_R,1/1/2020,12/31/2020)&lt;/Q&gt;&lt;R&gt;1&lt;/R&gt;&lt;C&gt;1&lt;/C&gt;&lt;D xsi:type="xsd:double"&gt;1879.933&lt;/D&gt;&lt;/FQL&gt;&lt;FQL&gt;&lt;Q&gt;US12541W2098^FF_ASSETS(ANN_R,1/1/2016,12/31/2016)&lt;/Q&gt;&lt;R&gt;1&lt;/R&gt;&lt;C&gt;1&lt;/C&gt;&lt;D xsi:type="xsd:double"&gt;3687.758&lt;/D&gt;&lt;/FQL&gt;&lt;FQL&gt;&lt;Q&gt;US12541W2098^FF_ASSETS(ANN_R,1/1/2017,12/31/2017)&lt;/Q&gt;&lt;R&gt;1&lt;/R&gt;&lt;C&gt;1&lt;/C&gt;&lt;D xsi:type="xsd:double"&gt;4235.834&lt;/D&gt;&lt;/FQL&gt;&lt;FQL&gt;&lt;Q&gt;US12541W2098^FF_ASSETS(ANN_R,1/1/2018,12/31/2018)&lt;/Q&gt;&lt;R&gt;1&lt;/R&gt;&lt;C&gt;1&lt;/C&gt;&lt;D xsi:type="xsd:double"&gt;4427.412&lt;/D&gt;&lt;/FQL&gt;&lt;FQL&gt;&lt;Q&gt;US12541W2098^FF_ASSETS(ANN_R,1/1/2019,12/31/2019)&lt;/Q&gt;&lt;R&gt;1&lt;/R&gt;&lt;C&gt;1&lt;/C&gt;&lt;D xsi:type="xsd:double"&gt;4641.06&lt;/D&gt;&lt;/FQL&gt;&lt;FQL&gt;&lt;Q&gt;US12541W2098^FF_ASSETS(ANN_R,1/1/2020,12/31/2020)&lt;/Q&gt;&lt;R&gt;1&lt;/R&gt;&lt;C&gt;1&lt;/C&gt;&lt;D xsi:type="xsd:double"&gt;5144.258&lt;/D&gt;&lt;/FQL&gt;&lt;FQL&gt;&lt;Q&gt;US5018892084^FF_MKT_VAL(ANN_R,1/1/2016,12/31/2016)&lt;/Q&gt;&lt;R&gt;1&lt;/R&gt;&lt;C&gt;1&lt;/C&gt;&lt;D xsi:type="xsd:double"&gt;9426.24686335&lt;/D&gt;&lt;/FQL&gt;&lt;FQL&gt;&lt;Q&gt;US5018892084^FF_MKT_VAL(ANN_R,1/1/2017,12/31/2017)&lt;/Q&gt;&lt;R&gt;1&lt;/R&gt;&lt;C&gt;1&lt;/C&gt;&lt;D xsi:type="xsd:double"&gt;12572.17011862&lt;/D&gt;&lt;/FQL&gt;&lt;FQL&gt;&lt;Q&gt;US5018892084^FF_MKT_VAL(ANN_R,1/1/2018,12/31/2018)&lt;/Q&gt;&lt;R&gt;1&lt;/R&gt;&lt;C&gt;1&lt;/C&gt;&lt;D xsi:type="xsd:double"&gt;7502.14728522&lt;/D&gt;&lt;/FQL&gt;&lt;FQL&gt;&lt;Q&gt;US5018892084^FF_MKT_VAL(ANN_R,1/1/2019,12/31/2019)&lt;/Q&gt;&lt;R&gt;1&lt;/R&gt;&lt;C&gt;1&lt;/C&gt;&lt;D xsi:type="xsd:double"&gt;10950.3084096&lt;/D&gt;&lt;/FQL&gt;&lt;FQL&gt;&lt;Q&gt;US5018892084^FF_MKT_VAL(ANN_R,1/1/2020,12/31/2020)&lt;/Q&gt;&lt;R&gt;1&lt;/R&gt;&lt;C&gt;1&lt;/C&gt;&lt;D xsi:type="xsd:double"&gt;10697.20772&lt;/D&gt;&lt;/FQL&gt;&lt;FQL&gt;&lt;Q&gt;US5018892084^FF_SHLDRS_EQ(ANN_R,1/1/2016,12/31/2016)&lt;/Q&gt;&lt;R&gt;1&lt;/R&gt;&lt;C&gt;1&lt;/C&gt;&lt;D xsi:type="xsd:double"&gt;3442.949&lt;/D&gt;&lt;/FQL&gt;&lt;FQL&gt;&lt;Q&gt;US5018892084^FF_SHLDRS_EQ(ANN_R,1/1/2017,12/31/2017)&lt;/Q&gt;&lt;R&gt;1&lt;/R&gt;&lt;C&gt;1&lt;/C&gt;&lt;D xsi:type="xsd:double"&gt;4198.169&lt;/D&gt;&lt;/FQL&gt;&lt;FQL&gt;&lt;Q&gt;US5018892084^FF_SHLDRS_EQ(ANN_R,1/1/2018,12/31/2018)&lt;/Q&gt;&lt;R&gt;1&lt;/R&gt;&lt;C&gt;1&lt;/C&gt;&lt;D xsi:type="xsd:double"&gt;4782.298&lt;/D&gt;&lt;/FQL&gt;&lt;FQL&gt;&lt;Q&gt;US5018892084^FF_SHLDRS_EQ(ANN_R,1/1/2019,12/31/2019)&lt;/Q&gt;&lt;R&gt;1&lt;/R&gt;&lt;C&gt;1&lt;/C&gt;&lt;D xsi:type="xsd:double"&gt;5008.876&lt;/D&gt;&lt;/FQL&gt;&lt;FQL&gt;&lt;Q&gt;US5018892084^FF_SHLDRS_EQ(ANN_R,1/1/2020,12/31/2020)&lt;/Q&gt;&lt;R&gt;1&lt;/R&gt;&lt;C&gt;1&lt;/C&gt;&lt;D xsi:type="xsd:double"&gt;5655.718&lt;/D&gt;&lt;/FQL&gt;&lt;FQL&gt;&lt;Q&gt;US5018892084^FF_ASSETS(ANN_R,1/1/2016,12/31/2016)&lt;/Q&gt;&lt;R&gt;1&lt;/R&gt;&lt;C&gt;1&lt;/C&gt;&lt;D xsi:type="xsd:double"&gt;8303.199&lt;/D&gt;&lt;/FQL&gt;&lt;FQL&gt;&lt;Q&gt;US5018892084^FF_ASSETS(ANN_R,1/1/2017,12/31/2017)&lt;/Q&gt;&lt;R&gt;1&lt;/R&gt;&lt;C&gt;1&lt;/C&gt;&lt;D xsi:type="xsd:double"&gt;9366.872&lt;/D&gt;&lt;/FQL&gt;&lt;FQL&gt;&lt;Q&gt;US5018892084^FF_ASSETS(ANN_R,1/1/2018,12/31/2018)&lt;/Q&gt;&lt;R&gt;1&lt;/R&gt;&lt;C&gt;1&lt;/C&gt;&lt;D xsi:type="xsd:double"&gt;11393.402&lt;/D&gt;&lt;/FQL&gt;&lt;FQL&gt;&lt;Q&gt;US5018892084^FF_ASSETS(ANN_R,1/1/2019,12/31/2019)&lt;/Q&gt;&lt;R&gt;1&lt;/R&gt;&lt;C&gt;1&lt;/C&gt;&lt;D xsi:type="xsd:double"&gt;12779.956&lt;/D&gt;&lt;/FQL&gt;&lt;FQL&gt;&lt;Q&gt;US5018892084^FF_ASSETS(ANN_R,1/1/2020,12/31/2020)&lt;/Q&gt;&lt;R&gt;1&lt;/R&gt;&lt;C&gt;1&lt;/C&gt;&lt;D xsi:type="xsd:double"&gt;12360.533&lt;/D&gt;&lt;/FQL&gt;&lt;FQL&gt;&lt;Q&gt;US00751Y1064^FF_MKT_VAL(ANN_R,1/1/2016,12/31/2016)&lt;/Q&gt;&lt;R&gt;1&lt;/R&gt;&lt;C&gt;1&lt;/C&gt;&lt;D xsi:type="xsd:double"&gt;12472.43088&lt;/D&gt;&lt;/FQL&gt;&lt;FQL&gt;&lt;Q&gt;US00751Y1064^FF_MKT_VAL(ANN_R,1/1/2017,12/31/2017)&lt;/Q&gt;&lt;R&gt;1&lt;/R&gt;&lt;C&gt;1&lt;/C&gt;&lt;D xsi:type="xsd:double"&gt;7370.67984&lt;/D&gt;&lt;/FQL&gt;&lt;FQL&gt;&lt;Q&gt;US00751Y1064^FF_MKT_VAL(ANN_R,1/1/2018,12/31/2018)&lt;/Q&gt;&lt;R&gt;1&lt;/R&gt;&lt;C&gt;1&lt;/C&gt;&lt;D xsi:type="xsd:double"&gt;11264.6316&lt;/D&gt;&lt;/FQL&gt;&lt;FQL&gt;&lt;Q&gt;US00751Y1064^FF_MKT_VAL(ANN_R,1/1/2019,12/31/2019)&lt;/Q&gt;&lt;R&gt;1&lt;/R&gt;&lt;C&gt;1&lt;/C&gt;&lt;D xsi:type="xsd:double"&gt;10962.8872&lt;/D&gt;&lt;/FQL&gt;&lt;FQL&gt;&lt;Q&gt;US00751Y1064^FF_MKT_VAL(ANN_R,1/1/2020,12/31/2020)&lt;/Q&gt;&lt;R&gt;1&lt;/R&gt;&lt;C&gt;1&lt;/C&gt;&lt;D xsi:type="xsd:double"&gt;10452.52111&lt;/D&gt;&lt;/FQL&gt;&lt;FQL&gt;&lt;Q&gt;US00751Y1064^FF_SHLDRS_EQ(ANN_R,1/1/2016,12/31/2016)&lt;/Q&gt;&lt;R&gt;1&lt;/R&gt;&lt;C&gt;1&lt;/C&gt;&lt;D xsi:type="xsd:double"&gt;2916.192&lt;/D&gt;&lt;/FQL&gt;&lt;FQL&gt;&lt;Q&gt;US00751Y1064^FF_SHLDRS_EQ(ANN_R,1/1/2017,12/31/2017)&lt;/Q&gt;&lt;R&gt;1&lt;/R&gt;&lt;C&gt;1&lt;/C&gt;&lt;D xsi:type="xsd:double"&gt;3415.196&lt;/D&gt;&lt;/FQL&gt;&lt;FQL&gt;&lt;Q&gt;US00751Y1064^FF_SHLDRS_EQ(ANN_R,1/1/2018,12/31/2018)&lt;/Q&gt;&lt;R&gt;1&lt;/R&gt;&lt;C&gt;1&lt;/C&gt;&lt;D xsi:type="xsd:double"&gt;3550.813&lt;/D&gt;&lt;/FQL&gt;&lt;FQL&gt;&lt;Q&gt;US00751Y1064^FF_SHLDRS_EQ(ANN_R,1/1/2019,12/31/2019)&lt;/Q&gt;&lt;R&gt;1&lt;/R&gt;&lt;C&gt;1&lt;/C&gt;&lt;D xsi:type="xsd:double"&gt;3549.081&lt;/D&gt;&lt;/FQL&gt;&lt;FQL&gt;&lt;Q&gt;US00751Y1064^FF_SHLDRS_EQ(ANN_R,1/1/2020,12/31/2020)&lt;/Q&gt;&lt;R&gt;1&lt;/R&gt;&lt;C&gt;1&lt;/C&gt;&lt;D xsi:type="xsd:double"&gt;3559.512&lt;/D&gt;&lt;/FQL&gt;&lt;FQL&gt;&lt;Q&gt;US00751Y1064^FF_ASSETS(ANN_R,1/1/2016,12/31/2016)&lt;/Q&gt;&lt;R&gt;1&lt;/R&gt;&lt;C&gt;1&lt;/C&gt;&lt;D xsi:type="xsd:double"&gt;8315.033&lt;/D&gt;&lt;/FQL&gt;&lt;FQL&gt;&lt;Q&gt;US00751Y1064^FF_ASSETS(ANN_R,1/1/2017,12/31/2017)&lt;/Q&gt;&lt;R&gt;1&lt;/R&gt;&lt;C&gt;1&lt;/C&gt;&lt;D xsi:type="xsd:double"&gt;8482.301&lt;/D&gt;&lt;/FQL&gt;&lt;FQL&gt;&lt;Q&gt;US00751Y1064^FF_ASSETS(ANN_R,1/1/2018,12/31/2018)&lt;/Q&gt;&lt;R&gt;1&lt;/R&gt;&lt;C&gt;1&lt;/C&gt;&lt;D xsi:type="xsd:double"&gt;9040.648&lt;/D&gt;&lt;/FQL&gt;&lt;FQL&gt;&lt;Q&gt;US00751Y1064^FF_ASSETS(ANN_R,1/1/2019,12/31/2019)&lt;/Q&gt;&lt;R&gt;1&lt;/R&gt;&lt;C&gt;1&lt;/C&gt;&lt;D xsi:type="xsd:double"&gt;11248.525&lt;/D&gt;&lt;/FQL&gt;&lt;FQL&gt;&lt;Q&gt;US00751Y1064^FF_ASSETS(ANN_R,1/1/2020,12/31/2020)&lt;/Q&gt;&lt;R&gt;1&lt;/R&gt;&lt;C&gt;1&lt;/C&gt;&lt;D xsi:type="xsd:double"&gt;11839.636&lt;/D&gt;&lt;/FQL&gt;&lt;FQL&gt;&lt;Q&gt;JE00BYSS4X48^FF_MKT_VAL(ANN_R,1/1/2016,12/31/2016)&lt;/Q&gt;&lt;R&gt;1&lt;/R&gt;&lt;C&gt;1&lt;/C&gt;&lt;D xsi:type="xsd:double"&gt;683.4716011&lt;/D&gt;&lt;/FQL&gt;&lt;FQL&gt;&lt;Q&gt;JE00BYSS4X48^FF_MKT_VAL(ANN_R,1/1/2017,12/31/2017)&lt;/Q&gt;&lt;R&gt;1&lt;/R&gt;&lt;C&gt;1&lt;/C&gt;&lt;D xsi:type="xsd:double"&gt;1807.4562464&lt;/D&gt;&lt;/FQL&gt;&lt;FQL&gt;&lt;Q&gt;JE00BYSS4X48^FF_MKT_VAL(ANN_R,1/1/2018,12/31/2018)&lt;/Q&gt;&lt;R&gt;1&lt;/R&gt;&lt;C&gt;1&lt;/C&gt;&lt;D xsi:type="xsd:double"&gt;3122.1501138&lt;/D&gt;&lt;/FQL&gt;&lt;FQL&gt;&lt;Q&gt;JE00BYSS4X48^FF_MKT_VAL(ANN_R,1/1/2019,12/31/2019)&lt;/Q&gt;&lt;R&gt;1&lt;/R&gt;&lt;C&gt;1&lt;/C&gt;&lt;D xsi:type="xsd:double"&gt;8387.26121745&lt;/D&gt;&lt;/FQL&gt;&lt;FQL&gt;&lt;Q&gt;JE00BYSS4X48^FF_MKT_VAL(ANN_R,1/1/2020,12/31/2020)&lt;/Q&gt;&lt;R&gt;1&lt;/R&gt;&lt;C&gt;1&lt;/C&gt;&lt;D xsi:type="xsd:double"&gt;17707.92311904&lt;/D&gt;&lt;/FQL&gt;&lt;FQL&gt;&lt;Q&gt;JE00BYSS4X48^FF_SHLDRS_EQ(ANN_R,1/1/2016,12/31/2016)&lt;/Q&gt;&lt;R&gt;1&lt;/R&gt;&lt;C&gt;1&lt;/C&gt;&lt;D xsi:type="xsd:double"&gt;142.345&lt;/D&gt;&lt;/FQL&gt;&lt;FQL&gt;&lt;Q&gt;JE00BYSS4X48^FF_SHLDRS_EQ(ANN_R,1/1/2017,12/31/2017)&lt;/Q&gt;&lt;R&gt;1&lt;/R&gt;&lt;C&gt;1&lt;/C&gt;&lt;D xsi:type="xsd:double"&gt;113.564&lt;/D&gt;&lt;/FQL&gt;&lt;FQL&gt;&lt;Q&gt;JE00BYSS4X48^FF_SHLDRS_EQ(ANN_R,1/1/2018,12/31/2018)&lt;/Q&gt;&lt;R&gt;1&lt;/R&gt;&lt;C&gt;1&lt;/C&gt;&lt;D xsi:type="xsd:double"&gt;112.259&lt;/D&gt;&lt;/FQL&gt;&lt;FQL&gt;&lt;Q&gt;JE00BYSS4X48^FF_SHLDRS_EQ(ANN_R,1/1/2019,12/31/2019)&lt;/Q&gt;&lt;R&gt;1&lt;/R&gt;&lt;C&gt;1&lt;/C&gt;&lt;D xsi:type="xsd:double"&gt;217.79&lt;/D&gt;&lt;/FQL&gt;&lt;FQL&gt;&lt;Q&gt;JE00BYSS4X48^FF_SHLDRS_EQ(ANN_R,1/1/2020,12/31/2020)&lt;/Q&gt;&lt;R&gt;1&lt;/R&gt;&lt;C&gt;1&lt;/C&gt;&lt;D xsi:type="xsd:double"&gt;476.526&lt;/D&gt;&lt;/FQL&gt;&lt;FQL&gt;&lt;Q&gt;JE00BYSS4X48^FF_ASSETS(ANN_R,1/1/2016,12/31/2016)&lt;/Q&gt;&lt;R&gt;1&lt;/R&gt;&lt;C&gt;1&lt;/C&gt;&lt;D xsi:type="xsd:double"&gt;282.081&lt;/D&gt;&lt;/FQL&gt;&lt;FQL&gt;&lt;Q&gt;JE00BYSS4X48^FF_ASSETS(ANN_R,1/1/2017,12/31/2017)&lt;/Q&gt;&lt;R&gt;1&lt;/R&gt;&lt;C&gt;1&lt;/C&gt;&lt;D xsi:type="xsd:double"&gt;265.298&lt;/D&gt;&lt;/FQL&gt;&lt;FQL&gt;&lt;Q&gt;JE00BYSS4X48^FF_ASSETS(ANN_R,1/1/2018,12/31/2018)&lt;/Q&gt;&lt;R&gt;1&lt;/R&gt;&lt;C&gt;1&lt;/C&gt;&lt;D xsi:type="xsd:double"&gt;339.793&lt;/D&gt;&lt;/FQL&gt;&lt;FQL&gt;&lt;Q&gt;JE00BYSS4X48^FF_ASSETS(ANN_R,1/1/2019,12/31/2019)&lt;/Q&gt;&lt;R&gt;1&lt;/R&gt;&lt;C&gt;1&lt;/C&gt;&lt;D xsi:type="xsd:double"&gt;479.448&lt;/D&gt;&lt;/FQL&gt;&lt;FQL&gt;&lt;Q&gt;JE00BYSS4X48^FF_ASSETS(ANN_R,1/1/2020,12/31/2020)&lt;/Q&gt;&lt;R&gt;1&lt;/R&gt;&lt;C&gt;1&lt;/C&gt;&lt;D xsi:type="xsd:double"&gt;1051.983&lt;/D&gt;&lt;/FQL&gt;&lt;FQL&gt;&lt;Q&gt;US4180561072^FF_MKT_VAL(ANN_R,1/1/2016,12/31/2016)&lt;/Q&gt;&lt;R&gt;1&lt;/R&gt;&lt;C&gt;1&lt;/C&gt;&lt;D xsi:type="xsd:double"&gt;9754.79763708&lt;/D&gt;&lt;/FQL&gt;&lt;FQL&gt;&lt;Q&gt;US4180561072^FF_MKT_VAL(ANN_R,1/1/2017,12/31/2017)&lt;/Q&gt;&lt;R&gt;1&lt;/R&gt;&lt;C&gt;1&lt;/C&gt;&lt;D xsi:type="xsd:double"&gt;11311.23386923&lt;/D&gt;&lt;/FQL&gt;&lt;FQL&gt;&lt;Q&gt;US4180561072^FF_MKT_VAL(ANN_R,1/1/2018,12/31/2018)&lt;/Q&gt;&lt;R&gt;1&lt;/R&gt;&lt;C&gt;1&lt;/C&gt;&lt;D xsi:type="xsd:double"&gt;10232.84836616&lt;/D&gt;&lt;/FQL&gt;&lt;FQL&gt;&lt;Q&gt;US4180561072^FF_MKT_VAL(ANN_R,1/1/2019,12/31/2019)&lt;/Q&gt;&lt;R&gt;1&lt;/R&gt;&lt;C&gt;1&lt;/C&gt;&lt;D xsi:type="xsd:double"&gt;14474.58931632&lt;/D&gt;&lt;/FQL&gt;&lt;FQL&gt;&lt;Q&gt;US4180561072^FF_MKT_VAL(ANN_R,1/1/2020,12/31/2020)&lt;/Q&gt;&lt;R&gt;1&lt;/R&gt;&lt;C&gt;1&lt;/C&gt;&lt;D xsi:type="xsd:double"&gt;12790.17806895&lt;/D&gt;&lt;/FQL&gt;&lt;FQL&gt;&lt;Q&gt;US4180561072^FF_SHLDRS_EQ(ANN_R,1/1/2016,12/31/2016)&lt;/Q&gt;&lt;R&gt;1&lt;/R&gt;&lt;C&gt;1&lt;/C&gt;&lt;D xsi:type="xsd:double"&gt;1862.736&lt;/D&gt;&lt;/FQL&gt;&lt;FQL&gt;&lt;Q&gt;US4180561072^FF_SHLDRS_EQ(ANN_R,1/1/2017,12/31/2017)&lt;/Q&gt;&lt;R&gt;1&lt;/R&gt;&lt;C&gt;1&lt;/C&gt;&lt;D xsi:type="xsd:double"&gt;1829.957&lt;/D&gt;&lt;/FQL&gt;&lt;FQL&gt;&lt;Q&gt;US4180561072^FF_SHLDRS_EQ(ANN_R,1/1/2018,12/31/2018)&lt;/Q&gt;&lt;R&gt;1&lt;/R&gt;&lt;C&gt;1&lt;/C&gt;&lt;D xsi:type="xsd:double"&gt;1754.486&lt;/D&gt;&lt;/FQL&gt;&lt;FQL&gt;&lt;Q&gt;US4180561072^FF_SHLDRS_EQ(ANN_R,1/1/2019,12/31/2019)&lt;/Q&gt;&lt;R&gt;1&lt;/R&gt;&lt;C&gt;1&lt;/C&gt;&lt;D xsi:type="xsd:double"&gt;2995.53&lt;/D&gt;&lt;/FQL&gt;&lt;FQL&gt;&lt;Q&gt;US4180561072^FF_SHLDRS_EQ(ANN_R,1/1/2020,12/31/2020)&lt;/Q&gt;&lt;R&gt;1&lt;/R&gt;&lt;C&gt;1&lt;/C&gt;&lt;D xsi:type="xsd:double"&gt;2896.689&lt;/D&gt;&lt;/FQL&gt;&lt;FQL&gt;&lt;Q&gt;US4180561072^FF_ASSETS(ANN_R,1/1/2016,12/31/2016)&lt;/Q&gt;&lt;R&gt;1&lt;/R&gt;&lt;C&gt;1&lt;/C&gt;&lt;D xsi:type="xsd:double"&gt;5091.366&lt;/D&gt;&lt;/FQL&gt;&lt;FQL&gt;&lt;Q&gt;US4180561072^FF_ASSETS(ANN_R,1/1/2017,12/31/2017)&lt;/Q&gt;&lt;R&gt;1&lt;/R&gt;&lt;C&gt;1&lt;/C&gt;&lt;D xsi:type="xsd:double"&gt;5289.983&lt;/D&gt;&lt;/FQL&gt;&lt;FQL&gt;&lt;Q&gt;US4180561072^FF_ASSETS(ANN_R,1/1/2018,12/31/2018)&lt;/Q&gt;&lt;R&gt;1&lt;/R&gt;&lt;C&gt;1&lt;/C&gt;&lt;D xsi:type="xsd:double"&gt;5262.988&lt;/D&gt;&lt;/FQL&gt;&lt;FQL&gt;&lt;Q&gt;US4180561072^FF_ASSETS(ANN_R,1/1/2019,12/31/2019)&lt;/Q&gt;&lt;R&gt;1&lt;/R&gt;&lt;C&gt;1&lt;/C&gt;&lt;D xsi:type="xsd:double"&gt;8855.628&lt;/D&gt;&lt;/FQL&gt;&lt;FQL&gt;&lt;Q&gt;US4180561072^FF_ASSETS(ANN_R,1/1/2020,12/31/2020)&lt;/Q&gt;&lt;R&gt;1&lt;/R&gt;&lt;C&gt;1&lt;/C&gt;&lt;D xsi:type="xsd:double"&gt;10818.385&lt;/D&gt;&lt;/FQL&gt;&lt;FQL&gt;&lt;Q&gt;US6700024010^FF_MKT_VAL(ANN_R,1/1/2016,12/31/2016)&lt;/Q&gt;&lt;R&gt;1&lt;/R&gt;&lt;C&gt;1&lt;/C&gt;&lt;D xsi:type="xsd:double"&gt;341.76991842&lt;/D&gt;&lt;/FQL&gt;&lt;FQL&gt;&lt;Q&gt;US6700024010^FF_MKT_VAL(ANN_R,1/1/2017,12/31/2017)&lt;/Q&gt;&lt;R&gt;1&lt;/R&gt;&lt;C&gt;1&lt;/C&gt;&lt;D xsi:type="xsd:double"&gt;400.8044436&lt;/D&gt;&lt;/FQL&gt;&lt;FQL&gt;&lt;Q&gt;US6700024010^FF_MKT_VAL(ANN_R,1/1/2018,12/31/2018)&lt;/Q&gt;&lt;R&gt;1&lt;/R&gt;&lt;C&gt;1&lt;/C&gt;&lt;D xsi:type="xsd:double"&gt;707.38911688&lt;/D&gt;&lt;/FQL&gt;&lt;FQL&gt;&lt;Q&gt;US6700024010^FF_MKT_VAL(ANN_R,1/1/2019,12/31/2019)&lt;/Q&gt;&lt;R&gt;1&lt;/R&gt;&lt;C&gt;1&lt;/C&gt;&lt;D xsi:type="xsd:double"&gt;128.76261568&lt;/D&gt;&lt;/FQL&gt;&lt;FQL&gt;&lt;Q&gt;US6700024010^FF_MKT_VAL(ANN_R,1/1/2020,12/31/2020)&lt;/Q&gt;&lt;R&gt;1&lt;/R&gt;&lt;C&gt;1&lt;/C&gt;&lt;D xsi:type="xsd:double"&gt;7912.05143589&lt;/D&gt;&lt;/FQL&gt;&lt;FQL&gt;&lt;Q&gt;US6700024010^FF_SHLDRS_EQ(ANN_R,1/1/2016,12/31/2016)&lt;/Q&gt;&lt;R&gt;1&lt;/R&gt;&lt;C&gt;1&lt;/C&gt;&lt;D xsi:type="xsd:double"&gt;-5.546&lt;/D&gt;&lt;/FQL&gt;&lt;FQL&gt;&lt;Q&gt;US6700024010^FF_SHLDRS_EQ(ANN_R,1/1/2017,12/31/2017)&lt;/Q&gt;&lt;R&gt;1&lt;/R&gt;&lt;C&gt;1&lt;/C&gt;&lt;D xsi:type="xsd:double"&gt;-101.732&lt;/D&gt;&lt;/FQL&gt;&lt;FQL&gt;&lt;Q&gt;US6700024010^FF_SHLDRS_EQ(ANN_R,1/1/2018,12/31/2018)&lt;/Q&gt;&lt;R&gt;1&lt;/R&gt;&lt;C&gt;1&lt;/C&gt;&lt;D xsi:type="xsd:double"&gt;-167.935&lt;/D&gt;&lt;/FQL&gt;&lt;FQL&gt;&lt;Q&gt;US6700024010^FF_SHLDRS_EQ(ANN_R,1/1/2019,12/31/2019)&lt;/Q&gt;&lt;R&gt;1&lt;/R&gt;&lt;C&gt;1&lt;/C&gt;&lt;D xsi:type="xsd:double"&gt;-186.017&lt;/D&gt;&lt;/FQL&gt;&lt;FQL&gt;&lt;Q&gt;US6700024010^FF_SHLDRS_EQ(ANN_R,1/1/2020,12/31/2020)&lt;/Q&gt;&lt;R&gt;1&lt;/R&gt;&lt;C&gt;1&lt;/C&gt;&lt;D xsi:type="xsd:double"&gt;627.209&lt;/D&gt;&lt;/FQL&gt;&lt;FQL&gt;&lt;Q&gt;US6700024010^FF_ASSETS(ANN_R,1/1/2016,12/31/2016)&lt;/Q&gt;&lt;R&gt;1&lt;/R&gt;&lt;C&gt;1&lt;/C&gt;&lt;D xsi:type="xsd:double"&gt;394.301&lt;/D&gt;&lt;/FQL&gt;&lt;FQL&gt;&lt;Q&gt;US6700024010^FF_ASSETS(ANN_R,1/1/2017,12/31/2017)&lt;/Q&gt;&lt;R&gt;1&lt;/R&gt;&lt;C&gt;1&lt;/C&gt;&lt;D xsi:type="xsd:double"&gt;302.493&lt;/D&gt;&lt;/FQL&gt;&lt;FQL&gt;&lt;Q&gt;US6700024010^FF_ASSETS(ANN_R,1/1/2018,12/31/2018)&lt;/Q&gt;&lt;R&gt;1&lt;/R&gt;&lt;C&gt;1&lt;/C&gt;&lt;D xsi:type="xsd:double"&gt;207.978&lt;/D&gt;&lt;/FQL&gt;&lt;FQL&gt;&lt;Q&gt;US6700024010^FF_ASSETS(ANN_R,1/1/2019,12/31/2019)&lt;/Q&gt;&lt;R&gt;1&lt;/R&gt;&lt;C&gt;1&lt;/C&gt;&lt;D xsi:type="xsd:double"&gt;172.957&lt;/D&gt;&lt;/FQL&gt;&lt;FQL&gt;&lt;Q&gt;US6700024010^FF_ASSETS(ANN_R,1/1/2020,12/31/2020)&lt;/Q&gt;&lt;R&gt;1&lt;/R&gt;&lt;C&gt;1&lt;/C&gt;&lt;D xsi:type="xsd:double"&gt;1582.479&lt;/D&gt;&lt;/FQL&gt;&lt;FQL&gt;&lt;Q&gt;US5132721045^FF_MKT_VAL(ANN_R,1/1/2016,12/31/2016)&lt;/Q&gt;&lt;R&gt;0&lt;/R&gt;&lt;C&gt;0&lt;/C&gt;&lt;/FQL&gt;&lt;FQL&gt;&lt;Q&gt;US5132721045^FF_MKT_VAL(ANN_R,1/1/2017,12/31/2017)&lt;/Q&gt;&lt;R&gt;1&lt;/R&gt;&lt;C&gt;1&lt;/C&gt;&lt;D xsi:type="xsd:double"&gt;6669.77345028&lt;/D&gt;&lt;/FQL&gt;&lt;FQL&gt;&lt;Q&gt;US5132721045^FF_MKT_VAL(ANN_R,1/1/2018,12/31/2018)&lt;/Q&gt;&lt;R&gt;1&lt;/R&gt;&lt;C&gt;1&lt;/C&gt;&lt;D xsi:type="xsd:double"&gt;9574.52448276&lt;/D&gt;&lt;/FQL&gt;&lt;FQL&gt;&lt;Q&gt;US5132721045^FF_MKT_VAL(ANN_R,1/1/2019,12/31/2019)&lt;/Q&gt;&lt;R&gt;1&lt;/R&gt;&lt;C&gt;1&lt;/C&gt;&lt;D xsi:type="xsd:double"&gt;9075.26902029&lt;/D&gt;&lt;/FQL&gt;&lt;FQL&gt;&lt;Q&gt;US5132721045^FF_MKT_VAL(ANN_R,1/1/2020,12/31/2020)&lt;/Q&gt;&lt;R&gt;1&lt;/R&gt;&lt;C&gt;1&lt;/C&gt;&lt;D xsi:type="xsd:double"&gt;8771.09591358&lt;/D&gt;&lt;/FQL&gt;&lt;FQL&gt;&lt;Q&gt;US5132721045^FF_SHLDRS_EQ(ANN_R,1/1/2016,12/31/2016)&lt;/Q&gt;&lt;R&gt;1&lt;/R&gt;&lt;C&gt;1&lt;/C&gt;&lt;D xsi:type="xsd:double"&gt;1400.6&lt;/D&gt;&lt;/FQL&gt;&lt;FQL&gt;&lt;Q&gt;US5132721045^FF_SHLDRS_EQ(ANN_R,1/1/2017,12/31/2017)&lt;/Q&gt;&lt;R&gt;1&lt;/R&gt;&lt;C&gt;1&lt;/C&gt;&lt;D xsi:type="xsd:double"&gt;-647.2&lt;/D&gt;&lt;/FQL&gt;&lt;FQL&gt;&lt;Q&gt;US5132721045^FF_SHLDRS_EQ(ANN_R,1/1/2018,12/31/2018)&lt;/Q&gt;&lt;R&gt;1&lt;/R&gt;&lt;C&gt;1&lt;/C&gt;&lt;D xsi:type="xsd:double"&gt;-334.8&lt;/D&gt;&lt;/FQL&gt;&lt;FQL&gt;&lt;Q&gt;US5132721045^FF_SHLDRS_EQ(ANN_R,1/1/2019,12/31/2019)&lt;/Q&gt;&lt;R&gt;1&lt;/R&gt;&lt;C&gt;1&lt;/C&gt;&lt;D xsi:type="xsd:double"&gt;-4.6&lt;/D&gt;&lt;/FQL&gt;&lt;FQL&gt;&lt;Q&gt;US5132721045^FF_SHLDRS_EQ(ANN_R,1/1/2020,12/31/2020)&lt;/Q&gt;&lt;R&gt;1&lt;/R&gt;&lt;C&gt;1&lt;/C&gt;&lt;D xsi:type="xsd:double"&gt;240&lt;/D&gt;&lt;/FQL&gt;&lt;FQL&gt;&lt;Q&gt;US5132721045^FF_ASSETS(ANN_R,1/1/2016,12/31/2016)&lt;/Q&gt;&lt;R&gt;1&lt;/R&gt;&lt;C&gt;1&lt;/C&gt;&lt;D xsi:type="xsd:double"&gt;2158.3&lt;/D&gt;&lt;/FQL&gt;&lt;FQL&gt;&lt;Q&gt;US5132721045^FF_ASSETS(ANN_R,1/1/2017,12/31/2017)&lt;/Q&gt;&lt;R&gt;1&lt;/R&gt;&lt;C&gt;1&lt;/C&gt;&lt;D xsi:type="xsd:double"&gt;2485.6&lt;/D&gt;&lt;/FQL&gt;&lt;FQL&gt;&lt;Q&gt;US5132721045^FF_ASSETS(ANN_R,1/1/2018,12/31/2018)&lt;/Q&gt;&lt;R&gt;1&lt;/R&gt;&lt;C&gt;1&lt;/C&gt;&lt;D xsi:type="xsd:double"&gt;2752.6&lt;/D&gt;&lt;/FQL&gt;&lt;FQL&gt;&lt;Q&gt;US5132721045^FF_ASSETS(ANN_R,1/1/2019,12/31/2019)&lt;/Q&gt;&lt;R&gt;1&lt;/R&gt;&lt;C&gt;1&lt;/C&gt;&lt;D xsi:type="xsd:double"&gt;3048.1&lt;/D&gt;&lt;/FQL&gt;&lt;FQL&gt;&lt;Q&gt;US5132721045^FF_ASSETS(ANN_R,1/1/2020,12/31/2020)&lt;/Q&gt;&lt;R&gt;1&lt;/R&gt;&lt;C&gt;1&lt;/C&gt;&lt;D xsi:type="xsd:double"&gt;4662.3&lt;/D&gt;&lt;/FQL&gt;&lt;FQL&gt;&lt;Q&gt;US0995021062^FF_MKT_VAL(ANN_R,1/1/2016,12/31/2016)&lt;/Q&gt;&lt;R&gt;1&lt;/R&gt;&lt;C&gt;1&lt;/C&gt;&lt;D xsi:type="xsd:double"&gt;4481.21174936&lt;/D&gt;&lt;/FQL&gt;&lt;FQL&gt;&lt;Q&gt;US0995021062^FF_MKT_VAL(ANN_R,1/1/2017,12/31/2017)&lt;/Q&gt;&lt;R&gt;1&lt;/R&gt;&lt;C&gt;1&lt;/C&gt;&lt;D xsi:type="xsd:double"&gt;5269.13598612&lt;/D&gt;&lt;/FQL&gt;&lt;FQL&gt;&lt;Q&gt;US0995021062^FF_MKT_VAL(ANN_R,1/1/2018,12/31/2018)&lt;/Q&gt;&lt;R&gt;1&lt;/R&gt;&lt;C&gt;1&lt;/C&gt;&lt;D xsi:type="xsd:double"&gt;5554.24999008&lt;/D&gt;&lt;/FQL&gt;&lt;FQL&gt;&lt;Q&gt;US0995021062^FF_MKT_VAL(ANN_R,1/1/2019,12/31/2019)&lt;/Q&gt;&lt;R&gt;1&lt;/R&gt;&lt;C&gt;1&lt;/C&gt;&lt;D xsi:type="xsd:double"&gt;8141.21937342&lt;/D&gt;&lt;/FQL&gt;&lt;FQL&gt;&lt;Q&gt;US0995021062^FF_MKT_VAL(ANN_R,1/1/2020,12/31/2020)&lt;/Q&gt;&lt;R&gt;1&lt;/R&gt;&lt;C&gt;1&lt;/C&gt;&lt;D xsi:type="xsd:double"&gt;9521.73537744&lt;/D&gt;&lt;/FQL&gt;&lt;FQL&gt;&lt;Q&gt;US0995021062^FF_SHLDRS_EQ(ANN_R,1/1/2016,12/31/2016)&lt;/Q&gt;&lt;R&gt;1&lt;/R&gt;&lt;C&gt;1&lt;/C&gt;&lt;D xsi:type="xsd:double"&gt;408.488&lt;/D&gt;&lt;/FQL&gt;&lt;FQL&gt;&lt;Q&gt;US0995021062^FF_SHLDRS_EQ(ANN_R,1/1/2017,12/31/2017)&lt;/Q&gt;&lt;R&gt;1&lt;/R&gt;&lt;C&gt;1&lt;/C&gt;&lt;D xsi:type="xsd:double"&gt;573.591&lt;/D&gt;&lt;/FQL&gt;&lt;FQL&gt;&lt;Q&gt;US0995021062^FF_SHLDRS_EQ(ANN_R,1/1/2018,12/31/2018)&lt;/Q&gt;&lt;R&gt;1&lt;/R&gt;&lt;C&gt;1&lt;/C&gt;&lt;D xsi:type="xsd:double"&gt;562.491&lt;/D&gt;&lt;/FQL&gt;&lt;FQL&gt;&lt;Q&gt;US0995021062^FF_SHLDRS_EQ(ANN_R,1/1/2019,12/31/2019)&lt;/Q&gt;&lt;R&gt;1&lt;/R&gt;&lt;C&gt;1&lt;/C&gt;&lt;D xsi:type="xsd:double"&gt;675.366&lt;/D&gt;&lt;/FQL&gt;&lt;FQL&gt;&lt;Q&gt;US0995021062^FF_SHLDRS_EQ(ANN_R,1/1/2020,12/31/2020)&lt;/Q&gt;&lt;R&gt;1&lt;/R&gt;&lt;C&gt;1&lt;/C&gt;&lt;D xsi:type="xsd:double"&gt;856.356&lt;/D&gt;&lt;/FQL&gt;&lt;FQL&gt;&lt;Q&gt;US0995021062^FF_ASSETS(ANN_R,1/1/2016,12/31/2016)&lt;/Q&gt;&lt;R&gt;1&lt;/R&gt;&lt;C&gt;1&lt;/C&gt;&lt;D xsi:type="xsd:double"&gt;3217.054&lt;/D&gt;&lt;/FQL&gt;&lt;FQL&gt;&lt;Q&gt;US0995021062^FF_ASSETS(ANN_R,1/1/2017,12/31/2017)&lt;/Q&gt;&lt;R&gt;1&lt;/R&gt;&lt;C&gt;1&lt;/C&gt;&lt;D xsi:type="xsd:double"&gt;3598.133&lt;/D&gt;&lt;/FQL&gt;&lt;FQL&gt;&lt;Q&gt;US0995021062^FF_ASSETS(ANN_R,1/1/2018,12/31/2018)&lt;/Q&gt;&lt;R&gt;1&lt;/R&gt;&lt;C&gt;1&lt;/C&gt;&lt;D xsi:type="xsd:double"&gt;3770.39&lt;/D&gt;&lt;/FQL&gt;&lt;FQL&gt;&lt;Q&gt;US0995021062^FF_ASSETS(ANN_R,1/1/2019,12/31/2019)&lt;/Q&gt;&lt;R&gt;1&lt;/R&gt;&lt;C&gt;1&lt;/C&gt;&lt;D xsi:type="xsd:double"&gt;4010.436&lt;/D&gt;&lt;/FQL&gt;&lt;FQL&gt;&lt;Q&gt;US0995021062^FF_ASSETS(ANN_R,1/1/2020,12/31/2020)&lt;/Q&gt;&lt;R&gt;1&lt;/R&gt;&lt;C&gt;1&lt;/C&gt;&lt;D xsi:type="xsd:double"&gt;5063.334&lt;/D&gt;&lt;/FQL&gt;&lt;FQL&gt;&lt;Q&gt;CH0012032048^FF_MKT_VAL(ANN_R,1/1/2016,12/31/2016)&lt;/Q&gt;&lt;R&gt;1&lt;/R&gt;&lt;C&gt;1&lt;/C&gt;&lt;D xsi:type="xsd:double"&gt;198158.366738&lt;/D&gt;&lt;/FQL&gt;&lt;FQL&gt;&lt;Q&gt;CH0012032048^FF_MKT_VAL(ANN_R,1/1/2017,12/31/2017)&lt;/Q&gt;&lt;R&gt;1&lt;/R&gt;&lt;C&gt;1&lt;/C&gt;&lt;D xsi:type="xsd:double"&gt;210473.9567195&lt;/D&gt;&lt;/FQL&gt;&lt;FQL&gt;&lt;Q&gt;CH0012032048^FF_MKT_VAL(ANN_R,1/1/2018,12/31/2018)&lt;/Q&gt;&lt;R&gt;1&lt;/R&gt;&lt;C&gt;1&lt;/C&gt;&lt;D xsi:type="xsd:double"&gt;207967.7754434&lt;/D&gt;&lt;/FQL&gt;&lt;FQL&gt;&lt;Q&gt;CH0012032048^FF_MKT_VAL(ANN_R,1/1/2019,12/31/2019)&lt;/Q&gt;&lt;R&gt;1&lt;/R&gt;&lt;C&gt;1&lt;/C&gt;&lt;D xsi:type="xsd:double"&gt;268707.52687&lt;/D&gt;&lt;/FQL&gt;&lt;FQL&gt;&lt;Q&gt;CH0012032048^FF_MKT_VAL(ANN_R,1/1/2020,12/31/2020)&lt;/Q&gt;&lt;R&gt;1&lt;/R&gt;&lt;C&gt;1&lt;/C&gt;&lt;D xsi:type="xsd:double"&gt;263615.91855&lt;/D&gt;&lt;/FQL&gt;&lt;FQL&gt;&lt;Q&gt;CH0012032048^FF_SHLDRS_EQ(ANN_R,1/1/2016,12/31/2016)&lt;/Q&gt;&lt;R&gt;1&lt;/R&gt;&lt;C&gt;1&lt;/C&gt;&lt;D xsi:type="xsd:double"&gt;23911&lt;/D&gt;&lt;/FQL&gt;&lt;FQL&gt;&lt;Q&gt;CH0012032048^FF_SHLDRS_EQ(ANN_R,1/1/2017,12/31/2017)&lt;/Q&gt;&lt;R&gt;1&lt;/R&gt;&lt;C&gt;1&lt;/C&gt;&lt;D xsi:type="xsd:double"&gt;26441&lt;/D&gt;&lt;/FQL&gt;&lt;FQL&gt;&lt;Q&gt;CH0012032048^FF_SHLDRS_EQ(ANN_R,1/1/2018,12/31/2018)&lt;/Q&gt;&lt;R&gt;1&lt;/R&gt;&lt;C&gt;1&lt;/C&gt;&lt;D xsi:type="xsd:double"&gt;27622&lt;/D&gt;&lt;/FQL&gt;&lt;FQL&gt;&lt;Q&gt;CH0012032048^FF_SHLDRS_EQ(ANN_R,1/1/2019,12/31/2019)&lt;/Q&gt;&lt;R&gt;1&lt;/R&gt;&lt;C&gt;1&lt;/C&gt;&lt;D xsi:type="xsd:double"&gt;32747&lt;/D&gt;&lt;/FQL&gt;&lt;FQL&gt;&lt;Q&gt;CH0012032048^FF_SHLDRS_EQ(ANN_R,1/1/2020,12/31/2020)&lt;/Q&gt;&lt;R&gt;1&lt;/R&gt;&lt;C&gt;1&lt;/C&gt;&lt;D xsi:type="xsd:double"&gt;36341&lt;/D&gt;&lt;/FQL&gt;&lt;FQL&gt;&lt;Q&gt;CH0012032048^FF_ASSETS(ANN_R,1/1/2016,12/31/2016)&lt;/Q&gt;&lt;R&gt;1&lt;/R&gt;&lt;C&gt;1&lt;/C&gt;&lt;D xsi:type="xsd:double"&gt;76819&lt;/D&gt;&lt;/FQL&gt;&lt;FQL&gt;&lt;Q&gt;CH0012032048^FF_ASSETS(ANN_R,1/1/2017,12/31/2017)&lt;/Q&gt;&lt;R&gt;1&lt;/R&gt;&lt;C&gt;1&lt;/C&gt;&lt;D xsi:type="xsd:double"&gt;76676&lt;/D&gt;&lt;/FQL&gt;&lt;FQL&gt;&lt;Q&gt;CH0012032048^FF_ASSETS(ANN_R,1/1/2018,12/31/2018)&lt;/Q&gt;&lt;R&gt;1&lt;/R&gt;&lt;C&gt;1&lt;/C&gt;&lt;D xsi:type="xsd:double"&gt;78517&lt;/D&gt;&lt;/FQL&gt;&lt;FQL&gt;&lt;Q&gt;CH0012032048^FF_ASSETS(ANN_R,1/1/2019,12/31/2019)&lt;/Q&gt;&lt;R&gt;1&lt;/R&gt;&lt;C&gt;1&lt;/C&gt;&lt;D xsi:type="xsd:double"&gt;83091&lt;/D&gt;&lt;/FQL&gt;&lt;FQL&gt;&lt;Q&gt;CH0012032048^FF_ASSETS(ANN_R,1/1/2020,12/31/2020)&lt;/Q&gt;&lt;R&gt;1&lt;/R&gt;&lt;C&gt;1&lt;/C&gt;&lt;D xsi:type="xsd:double"&gt;86138&lt;/D&gt;&lt;/FQL&gt;&lt;FQL&gt;&lt;Q&gt;DE0007164600^FF_MKT_VAL(ANN_R,1/1/2016,12/31/2016)&lt;/Q&gt;&lt;R&gt;1&lt;/R&gt;&lt;C&gt;1&lt;/C&gt;&lt;D xsi:type="xsd:double"&gt;99258.04035602&lt;/D&gt;&lt;/FQL&gt;&lt;FQL&gt;&lt;Q&gt;DE0007164600^FF_MKT_VAL(ANN_R,1/1/2017,12/31/2017)&lt;/Q&gt;&lt;R&gt;1&lt;/R&gt;&lt;C&gt;1&lt;/C&gt;&lt;D xsi:type="xsd:double"&gt;111523.71995835&lt;/D&gt;&lt;/FQL&gt;&lt;FQL&gt;&lt;Q&gt;DE0007164600^FF_MKT_VAL(ANN_R,1/1/2018,12/31/2018)&lt;/Q&gt;&lt;R&gt;1&lt;/R&gt;&lt;C&gt;1&lt;/C&gt;&lt;D xsi:type="xsd:double"&gt;103763.98389454&lt;/D&gt;&lt;/FQL&gt;&lt;FQL&gt;&lt;Q&gt;DE0007164600^FF_MKT_VAL(ANN_R,1/1/2019,12/31/2019)&lt;/Q&gt;&lt;R&gt;1&lt;/R&gt;&lt;C&gt;1&lt;/C&gt;&lt;D xsi:type="xsd:double"&gt;143619.95332096&lt;/D&gt;&lt;/FQL&gt;&lt;FQL&gt;&lt;Q&gt;DE0007164600^FF_MKT_VAL(ANN_R,1/1/2020,12/31/2020)&lt;/Q&gt;&lt;R&gt;1&lt;/R&gt;&lt;C&gt;1&lt;/C&gt;&lt;D xsi:type="xsd:double"&gt;126474.4968348&lt;/D&gt;&lt;/FQL&gt;&lt;FQL&gt;&lt;Q&gt;DE0007164600^FF_SHLDRS_EQ(ANN_R,1/1/2016,12/31/2016)&lt;/Q&gt;&lt;R&gt;1&lt;/R&gt;&lt;C&gt;1&lt;/C&gt;&lt;D xsi:type="xsd:double"&gt;26376&lt;/D&gt;&lt;/FQL&gt;&lt;FQL&gt;&lt;Q&gt;DE0007164600^FF_SHLDRS_EQ(ANN_R,1/1/2017,12/31/2017)&lt;/Q&gt;&lt;R&gt;1&lt;/R&gt;&lt;C&gt;1&lt;/C&gt;&lt;D xsi:type="xsd:double"&gt;25484&lt;/D&gt;&lt;/FQL&gt;&lt;FQL&gt;&lt;Q&gt;DE0007164600^FF_SHLDRS_EQ(ANN_R,1/1/2018,12/31/2018)&lt;/Q&gt;&lt;R&gt;1&lt;/R&gt;&lt;C&gt;1&lt;/C&gt;&lt;D xsi:type="xsd:double"&gt;28832&lt;/D&gt;&lt;/FQL&gt;&lt;FQL&gt;&lt;Q&gt;DE0007164600^FF_SHLDRS_EQ(ANN_R,1/1/2019,12/31/2019)&lt;/Q&gt;&lt;R&gt;1&lt;/R&gt;&lt;C&gt;1&lt;/C&gt;&lt;D xsi:type="xsd:double"&gt;30746&lt;/D&gt;&lt;/FQL&gt;&lt;FQL&gt;&lt;Q&gt;DE0007164600^FF_SHLDRS_EQ(ANN_R,1/1/2020,12/31/2020)&lt;/Q&gt;&lt;R&gt;1&lt;/R&gt;&lt;C&gt;1&lt;/C&gt;&lt;D xsi:type="xsd:double"&gt;29716&lt;/D&gt;&lt;/FQL&gt;&lt;FQL&gt;&lt;Q&gt;DE0007164600^FF_ASSETS(ANN_R,1/1/2016,12/31/2016)&lt;/Q&gt;&lt;R&gt;1&lt;/R&gt;&lt;C&gt;1&lt;/C&gt;&lt;D xsi:type="xsd:double"&gt;44277&lt;/D&gt;&lt;/FQL&gt;&lt;FQL&gt;&lt;Q&gt;DE0007164600^FF_ASSETS(ANN_R,1/1/2017,12/31/2017)&lt;/Q&gt;&lt;R&gt;1&lt;/R&gt;&lt;C&gt;1&lt;/C&gt;&lt;D xsi:type="xsd:double"&gt;42484&lt;/D&gt;&lt;/FQL&gt;&lt;FQL&gt;&lt;Q&gt;DE0007164600^FF_ASSETS(ANN_R,1/1/2018,12/31/2018)&lt;/Q&gt;&lt;R&gt;1&lt;/R&gt;&lt;C&gt;1&lt;/C&gt;&lt;D xsi:type="xsd:double"&gt;51502&lt;/D&gt;&lt;/FQL&gt;&lt;FQL&gt;&lt;Q&gt;DE0007164600^FF_ASSETS(ANN_R,1/1/2019,12/31/2019)&lt;/Q&gt;&lt;R&gt;1&lt;/R&gt;&lt;C&gt;1&lt;/C&gt;&lt;D xsi:type="xsd:double"&gt;60215&lt;/D&gt;&lt;/FQL&gt;&lt;FQL&gt;&lt;Q&gt;DE0007164600^FF_ASSETS(ANN_R,1/1/2020,12/31/2020)&lt;/Q&gt;&lt;R&gt;1&lt;/R&gt;&lt;C&gt;1&lt;/C&gt;&lt;D xsi:type="xsd:double"&gt;58464&lt;/D&gt;&lt;/FQL&gt;&lt;FQL&gt;&lt;Q&gt;DE0008404005^FF_MKT_VAL(ANN_R,1/1/2016,12/31/2016)&lt;/Q&gt;&lt;R&gt;1&lt;/R&gt;&lt;C&gt;1&lt;/C&gt;&lt;D xsi:type="xsd:double"&gt;71445.634709&lt;/D&gt;&lt;/FQL&gt;&lt;FQL&gt;&lt;Q&gt;DE0008404005^FF_MKT_VAL(ANN_R,1/1/2017,12/31/2017)&lt;/Q&gt;&lt;R&gt;1&lt;/R&gt;&lt;C&gt;1&lt;/C&gt;&lt;D xsi:type="xsd:double"&gt;84045.5064035&lt;/D&gt;&lt;/FQL&gt;&lt;FQL&gt;&lt;Q&gt;DE0008404005^FF_MKT_VAL(ANN_R,1/1/2018,12/31/2018)&lt;/Q&gt;&lt;R&gt;1&lt;/R&gt;&lt;C&gt;1&lt;/C&gt;&lt;D xsi:type="xsd:double"&gt;74171.4440985&lt;/D&gt;&lt;/FQL&gt;&lt;FQL&gt;&lt;Q&gt;DE0008404005^FF_MKT_VAL(ANN_R,1/1/2019,12/31/2019)&lt;/Q&gt;&lt;R&gt;1&lt;/R&gt;&lt;C&gt;1&lt;/C&gt;&lt;D xsi:type="xsd:double"&gt;90980.4565488&lt;/D&gt;&lt;/FQL&gt;&lt;FQL&gt;&lt;Q&gt;DE0008404005^FF_MKT_VAL(ANN_R,1/1/2020,12/31/2020)&lt;/Q&gt;&lt;R&gt;1&lt;/R&gt;&lt;C&gt;1&lt;/C&gt;&lt;D xsi:type="xsd:double"&gt;82697.5597473&lt;/D&gt;&lt;/FQL&gt;&lt;FQL&gt;&lt;Q&gt;DE0008404005^FF_SHLDRS_EQ(ANN_R,1/1/2016,12/31/2016)&lt;/Q&gt;&lt;R&gt;1&lt;/R&gt;&lt;C&gt;1&lt;/C&gt;&lt;D xsi:type="xsd:double"&gt;67083&lt;/D&gt;&lt;/FQL&gt;&lt;FQL&gt;&lt;Q&gt;DE0008404005^FF_SHLDRS_EQ(ANN_R,1/1/2017,12/31/2017)&lt;/Q&gt;&lt;R&gt;1&lt;/R&gt;&lt;C&gt;1&lt;/C&gt;&lt;D xsi:type="xsd:double"&gt;65553&lt;/D&gt;&lt;/FQL&gt;&lt;FQL&gt;&lt;Q&gt;DE0008404005^FF_SHLDRS_EQ(ANN_R,1/1/2018,12/31/2018)&lt;/Q&gt;&lt;R&gt;1&lt;/R&gt;&lt;C&gt;1&lt;/C&gt;&lt;D xsi:type="xsd:double"&gt;61232&lt;/D&gt;&lt;/FQL&gt;&lt;FQL&gt;&lt;Q&gt;DE0008404005^FF_SHLDRS_EQ(ANN_R,1/1/2019,12/31/2019)&lt;/Q&gt;&lt;R&gt;1&lt;/R&gt;&lt;C&gt;1&lt;/C&gt;&lt;D xsi:type="xsd:double"&gt;74002&lt;/D&gt;&lt;/FQL&gt;&lt;FQL&gt;&lt;Q&gt;DE0008404005^FF_SHLDRS_EQ(ANN_R,1/1/2020,12/31/2020)&lt;/Q&gt;&lt;R&gt;1&lt;/R&gt;&lt;C&gt;1&lt;/C&gt;&lt;D xsi:type="xsd:double"&gt;78562&lt;/D&gt;&lt;/FQL&gt;&lt;FQL&gt;&lt;Q&gt;DE0008404005^FF_ASSETS(ANN_R,1/1/2016,12/31/2016)&lt;/Q&gt;&lt;R&gt;1&lt;/R&gt;&lt;C&gt;1&lt;/C&gt;&lt;D xsi:type="xsd:double"&gt;917653&lt;/D&gt;&lt;/FQL&gt;&lt;FQL&gt;&lt;Q&gt;DE0008404005^FF_ASSETS(ANN_R,1/1/2017,12/31/2017)&lt;/Q&gt;&lt;R&gt;1&lt;/R&gt;&lt;C&gt;1&lt;/C&gt;&lt;D xsi:type="xsd:double"&gt;939861&lt;/D&gt;&lt;/FQL&gt;&lt;FQL&gt;&lt;Q&gt;DE0008404005^FF_ASSETS(ANN_R,1/1/2018,12/31/2018)&lt;/Q&gt;&lt;R&gt;1&lt;/R&gt;&lt;C&gt;1&lt;/C&gt;&lt;D xsi:type="xsd:double"&gt;927452&lt;/D&gt;&lt;/FQL&gt;&lt;FQL&gt;&lt;Q&gt;DE0008404005^FF_ASSETS(ANN_R,1/1/2019,12/31/2019)&lt;/Q&gt;&lt;R&gt;1&lt;/R&gt;&lt;C&gt;1&lt;/C&gt;&lt;D xsi:type="xsd:double"&gt;1054372&lt;/D&gt;&lt;/FQL&gt;&lt;FQL&gt;&lt;Q&gt;DE0008404005^FF_ASSETS(ANN_R,1/1/2020,12/31/2020)&lt;/Q&gt;&lt;R&gt;1&lt;/R&gt;&lt;C&gt;1&lt;/C&gt;&lt;D xsi:type="xsd:double"&gt;1109507&lt;/D&gt;&lt;/FQL&gt;&lt;FQL&gt;&lt;Q&gt;FR0000120321^FF_MKT_VAL(ANN_R,1/1/2016,12/31/2016)&lt;/Q&gt;&lt;R&gt;1&lt;/R&gt;&lt;C&gt;1&lt;/C&gt;&lt;D xsi:type="xsd:double"&gt;97121.0618664&lt;/D&gt;&lt;/FQL&gt;&lt;FQL&gt;&lt;Q&gt;FR0000120321^FF_MKT_VAL(ANN_R,1/1/2017,12/31/2017)&lt;/Q&gt;&lt;R&gt;1&lt;/R&gt;&lt;C&gt;1&lt;/C&gt;&lt;D xsi:type="xsd:double"&gt;103525.38575685&lt;/D&gt;&lt;/FQL&gt;&lt;FQL&gt;&lt;Q&gt;FR0000120321^FF_MKT_VAL(ANN_R,1/1/2018,12/31/2018)&lt;/Q&gt;&lt;R&gt;1&lt;/R&gt;&lt;C&gt;1&lt;/C&gt;&lt;D xsi:type="xsd:double"&gt;112596.6560324&lt;/D&gt;&lt;/FQL&gt;&lt;FQL&gt;&lt;Q&gt;FR0000120321^FF_MKT_VAL(ANN_R,1/1/2019,12/31/2019)&lt;/Q&gt;&lt;R&gt;1&lt;/R&gt;&lt;C&gt;1&lt;/C&gt;&lt;D xsi:type="xsd:double"&gt;147342.94212&lt;/D&gt;&lt;/FQL&gt;&lt;FQL&gt;&lt;Q&gt;FR0000120321^FF_MKT_VAL(ANN_R,1/1/2020,12/31/2020)&lt;/Q&gt;&lt;R&gt;1&lt;/R&gt;&lt;C&gt;1&lt;/C&gt;&lt;D xsi:type="xsd:double"&gt;174008.087064&lt;/D&gt;&lt;/FQL&gt;&lt;FQL&gt;&lt;Q&gt;FR0000120321^FF_SHLDRS_EQ(ANN_R,1/1/2016,12/31/2016)&lt;/Q&gt;&lt;R&gt;1&lt;/R&gt;&lt;C&gt;1&lt;/C&gt;&lt;D xsi:type="xsd:double"&gt;24501.9&lt;/D&gt;&lt;/FQL&gt;&lt;FQL&gt;&lt;Q&gt;FR0000120321^FF_SHLDRS_EQ(ANN_R,1/1/2017,12/31/2017)&lt;/Q&gt;&lt;R&gt;1&lt;/R&gt;&lt;C&gt;1&lt;/C&gt;&lt;D xsi:type="xsd:double"&gt;24815.7&lt;/D&gt;&lt;/FQL&gt;&lt;FQL&gt;&lt;Q&gt;FR0000120321^FF_SHLDRS_EQ(ANN_R,1/1/2018,12/31/2018)&lt;/Q&gt;&lt;R&gt;1&lt;/R&gt;&lt;C&gt;1&lt;/C&gt;&lt;D xsi:type="xsd:double"&gt;26928.4&lt;/D&gt;&lt;/FQL&gt;&lt;FQL&gt;&lt;Q&gt;FR0000120321^FF_SHLDRS_EQ(ANN_R,1/1/2019,12/31/2019)&lt;/Q&gt;&lt;R&gt;1&lt;/R&gt;&lt;C&gt;1&lt;/C&gt;&lt;D xsi:type="xsd:double"&gt;29419.3&lt;/D&gt;&lt;/FQL&gt;&lt;FQL&gt;&lt;Q&gt;FR0000120321^FF_SHLDRS_EQ(ANN_R,1/1/2020,12/31/2020)&lt;/Q&gt;&lt;R&gt;1&lt;/R&gt;&lt;C&gt;1&lt;/C&gt;&lt;D xsi:type="xsd:double"&gt;28993&lt;/D&gt;&lt;/FQL&gt;&lt;FQL&gt;&lt;Q&gt;FR0000120321^FF_ASSETS(ANN_R,1/1/2016,12/31/2016)&lt;/Q&gt;&lt;R&gt;1&lt;/R&gt;&lt;C&gt;1&lt;/C&gt;&lt;D xsi:type="xsd:double"&gt;35630.2&lt;/D&gt;&lt;/FQL&gt;&lt;FQL&gt;&lt;Q&gt;FR0000120321^FF_ASSETS(ANN_R,1/1/2017,12/31/2017)&lt;/Q&gt;&lt;R&gt;1&lt;/R&gt;&lt;C&gt;1&lt;/C&gt;&lt;D xsi:type="xsd:double"&gt;35339.1&lt;/D&gt;&lt;/FQL&gt;&lt;FQL&gt;&lt;Q&gt;FR0000120321^FF_ASSETS(ANN_R,1/1/2018,12/31/2018)&lt;/Q&gt;&lt;R&gt;1&lt;/R&gt;&lt;C&gt;1&lt;/C&gt;&lt;D xsi:type="xsd:double"&gt;38457.5&lt;/D&gt;&lt;/FQL&gt;&lt;FQL&gt;&lt;Q&gt;FR0000120321^FF_ASSETS(ANN_R,1/1/2019,12/31/2019)&lt;/Q&gt;&lt;R&gt;1&lt;/R&gt;&lt;C&gt;1&lt;/C&gt;&lt;D xsi:type="xsd:double"&gt;43809.8&lt;/D&gt;&lt;/FQL&gt;&lt;FQL&gt;&lt;Q&gt;FR0000120321^FF_ASSETS(ANN_R,1/1/2020,12/31/2020)&lt;/Q&gt;&lt;R&gt;1&lt;/R&gt;&lt;C&gt;1&lt;/C&gt;&lt;D xsi:type="xsd:double"&gt;43606.9&lt;/D&gt;&lt;/FQL&gt;&lt;FQL&gt;&lt;Q&gt;FR0000120073^FF_MKT_VAL(ANN_R,1/1/2016,12/31/2016)&lt;/Q&gt;&lt;R&gt;1&lt;/R&gt;&lt;C&gt;1&lt;/C&gt;&lt;D xsi:type="xsd:double"&gt;40965.7067426734&lt;/D&gt;&lt;/FQL&gt;&lt;FQL&gt;&lt;Q&gt;FR0000120073^FF_MKT_VAL(ANN_R,1/1/2017,12/31/2017)&lt;/Q&gt;&lt;R&gt;1&lt;/R&gt;&lt;C&gt;1&lt;/C&gt;&lt;D xsi:type="xsd:double"&gt;44828.1814230811&lt;/D&gt;&lt;/FQL&gt;&lt;FQL&gt;&lt;Q&gt;FR0000120073^FF_MKT_VAL(ANN_R,1/1/2018,12/31/2018)&lt;/Q&gt;&lt;R&gt;1&lt;/R&gt;&lt;C&gt;1&lt;/C&gt;&lt;D xsi:type="xsd:double"&gt;46413.0139420787&lt;/D&gt;&lt;/FQL&gt;&lt;FQL&gt;&lt;Q&gt;FR0000120073^FF_MKT_VAL(ANN_R,1/1/2019,12/31/2019)&lt;/Q&gt;&lt;R&gt;1&lt;/R&gt;&lt;C&gt;1&lt;/C&gt;&lt;D xsi:type="xsd:double"&gt;59501.9188671999&lt;/D&gt;&lt;/FQL&gt;&lt;FQL&gt;&lt;Q&gt;FR0000120073^FF_MKT_VAL(ANN_R,1/1/2020,12/31/2020)&lt;/Q&gt;&lt;R&gt;1&lt;/R&gt;&lt;C&gt;1&lt;/C&gt;&lt;D xsi:type="xsd:double"&gt;63384.1679182496&lt;/D&gt;&lt;/FQL&gt;&lt;FQL&gt;&lt;Q&gt;FR0000120073^FF_SHLDRS_EQ(ANN_R,1/1/2016,12/31/2016)&lt;/Q&gt;&lt;R&gt;1&lt;/R&gt;&lt;C&gt;1&lt;/C&gt;&lt;D xsi:type="xsd:double"&gt;16741.8&lt;/D&gt;&lt;/FQL&gt;&lt;FQL&gt;&lt;Q&gt;FR0000120073^FF_SHLDRS_EQ(ANN_R,1/1/2017,12/31/2017)&lt;/Q&gt;&lt;R&gt;1&lt;/R&gt;&lt;C&gt;1&lt;/C&gt;&lt;D xsi:type="xsd:double"&gt;16317.9&lt;/D&gt;&lt;/FQL&gt;&lt;FQL&gt;&lt;Q&gt;FR0000120073^FF_SHLDRS_EQ(ANN_R,1/1/2018,12/31/2018)&lt;/Q&gt;&lt;R&gt;1&lt;/R&gt;&lt;C&gt;1&lt;/C&gt;&lt;D xsi:type="xsd:double"&gt;17783.1&lt;/D&gt;&lt;/FQL&gt;&lt;FQL&gt;&lt;Q&gt;FR0000120073^FF_SHLDRS_EQ(ANN_R,1/1/2019,12/31/2019)&lt;/Q&gt;&lt;R&gt;1&lt;/R&gt;&lt;C&gt;1&lt;/C&gt;&lt;D xsi:type="xsd:double"&gt;18870.4&lt;/D&gt;&lt;/FQL&gt;&lt;FQL&gt;&lt;Q&gt;FR0000120073^FF_SHLDRS_EQ(ANN_R,1/1/2020,12/31/2020)&lt;/Q&gt;&lt;R&gt;1&lt;/R&gt;&lt;C&gt;1&lt;/C&gt;&lt;D xsi:type="xsd:double"&gt;18542.3&lt;/D&gt;&lt;/FQL&gt;&lt;FQL&gt;&lt;Q&gt;FR0000120073^FF_ASSETS(ANN_R,1/1/2016,12/31/2016)&lt;/Q&gt;&lt;R&gt;1&lt;/R&gt;&lt;C&gt;1&lt;/C&gt;&lt;D xsi:type="xsd:double"&gt;44117.8&lt;/D&gt;&lt;/FQL&gt;&lt;FQL&gt;&lt;Q&gt;FR0000120073^FF_ASSETS(ANN_R,1/1/2017,12/31/2017)&lt;/Q&gt;&lt;R&gt;1&lt;/R&gt;&lt;C&gt;1&lt;/C&gt;&lt;D xsi:type="xsd:double"&gt;41027.3&lt;/D&gt;&lt;/FQL&gt;&lt;FQL&gt;&lt;Q&gt;FR0000120073^FF_ASSETS(ANN_R,1/1/2018,12/31/2018)&lt;/Q&gt;&lt;R&gt;1&lt;/R&gt;&lt;C&gt;1&lt;/C&gt;&lt;D xsi:type="xsd:double"&gt;41980.6&lt;/D&gt;&lt;/FQL&gt;&lt;FQL&gt;&lt;Q&gt;FR0000120073^FF_ASSETS(ANN_R,1/1/2019,12/31/2019)&lt;/Q&gt;&lt;R&gt;1&lt;/R&gt;&lt;C&gt;1&lt;/C&gt;&lt;D xsi:type="xsd:double"&gt;43666.5&lt;/D&gt;&lt;/FQL&gt;&lt;FQL&gt;&lt;Q&gt;FR0000120073^FF_ASSETS(ANN_R,1/1/2020,12/31/2020)&lt;/Q&gt;&lt;R&gt;1&lt;/R&gt;&lt;C&gt;1&lt;/C&gt;&lt;D xsi:type="xsd:double"&gt;41977.1&lt;/D&gt;&lt;/FQL&gt;&lt;FQL&gt;&lt;Q&gt;DE0007100000^FF_MKT_VAL(ANN_R,1/1/2016,12/31/2016)&lt;/Q&gt;&lt;R&gt;1&lt;/R&gt;&lt;C&gt;1&lt;/C&gt;&lt;D xsi:type="xsd:double"&gt;75658.90425184&lt;/D&gt;&lt;/FQL&gt;&lt;FQL&gt;&lt;Q&gt;DE0007100000^FF_MKT_VAL(ANN_R,1/1/2017,12/31/2017)&lt;/Q&gt;&lt;R&gt;1&lt;/R&gt;&lt;C&gt;1&lt;/C&gt;&lt;D xsi:type="xsd:double"&gt;75741.84&lt;/D&gt;&lt;/FQL&gt;&lt;FQL&gt;&lt;Q&gt;DE0007100000^FF_MKT_VAL(ANN_R,1/1/2018,12/31/2018)&lt;/Q&gt;&lt;R&gt;1&lt;/R&gt;&lt;C&gt;1&lt;/C&gt;&lt;D xsi:type="xsd:double"&gt;49116.23719177&lt;/D&gt;&lt;/FQL&gt;&lt;FQL&gt;&lt;Q&gt;DE0007100000^FF_MKT_VAL(ANN_R,1/1/2019,12/31/2019)&lt;/Q&gt;&lt;R&gt;1&lt;/R&gt;&lt;C&gt;1&lt;/C&gt;&lt;D xsi:type="xsd:double"&gt;52817.87475839&lt;/D&gt;&lt;/FQL&gt;&lt;FQL&gt;&lt;Q&gt;DE0007100000^FF_MKT_VAL(ANN_R,1/1/2020,12/31/2020)&lt;/Q&gt;&lt;R&gt;1&lt;/R&gt;&lt;C&gt;1&lt;/C&gt;&lt;D xsi:type="xsd:double"&gt;61825.90606213&lt;/D&gt;&lt;/FQL&gt;&lt;FQL&gt;&lt;Q&gt;DE0007100000^FF_SHLDRS_EQ(ANN_R,1/1/2016,12/31/2016)&lt;/Q&gt;&lt;R&gt;1&lt;/R&gt;&lt;C&gt;1&lt;/C&gt;&lt;D xsi:type="xsd:double"&gt;57950&lt;/D&gt;&lt;/FQL&gt;&lt;FQL&gt;&lt;Q&gt;DE0007100000^FF_SHLDRS_EQ(ANN_R,1/1/2017,12/31/2017)&lt;/Q&gt;&lt;R&gt;1&lt;/R&gt;&lt;C&gt;1&lt;/C&gt;&lt;D xsi:type="xsd:double"&gt;63869&lt;/D&gt;&lt;/FQL&gt;&lt;FQL&gt;&lt;Q&gt;DE0007100000^FF_SHLDRS_EQ(ANN_R,1/1/2018,12/31/2018)&lt;/Q&gt;&lt;R&gt;1&lt;/R&gt;&lt;C&gt;1&lt;/C&gt;&lt;D xsi:type="xsd:double"&gt;64667&lt;/D&gt;&lt;/FQL&gt;&lt;FQL&gt;&lt;Q&gt;DE0007100000^FF_SHLDRS_EQ(ANN_R,1/1/2019,12/31/2019)&lt;/Q&gt;&lt;R&gt;1&lt;/R&gt;&lt;C&gt;1&lt;/C&gt;&lt;D xsi:type="xsd:double"&gt;61344&lt;/D&gt;&lt;/FQL&gt;&lt;FQL&gt;&lt;Q&gt;DE0007100000^FF_SHLDRS_EQ(ANN_R,1/1/2020,12/31/2020)&lt;/Q&gt;&lt;R&gt;1&lt;/R&gt;&lt;C&gt;1&lt;/C&gt;&lt;D xsi:type="xsd:double"&gt;60691&lt;/D&gt;&lt;/FQL&gt;&lt;FQL&gt;&lt;Q&gt;DE0007100000^FF_ASSETS(ANN_R,1/1/2016,12/31/2016)&lt;/Q&gt;&lt;R&gt;1&lt;/R&gt;&lt;C&gt;1&lt;/C&gt;&lt;D xsi:type="xsd:double"&gt;242988&lt;/D&gt;&lt;/FQL&gt;&lt;FQL&gt;&lt;Q&gt;DE0007100000^FF_ASSETS(ANN_R,1/1/2017,12/31/2017)&lt;/Q&gt;&lt;R&gt;1&lt;/R&gt;&lt;C&gt;1&lt;/C&gt;&lt;D xsi:type="xsd:double"&gt;255345&lt;/D&gt;&lt;/FQL&gt;&lt;FQL&gt;&lt;Q&gt;DE0007100000^FF_ASSETS(ANN_R,1/1/2018,12/31/2018)&lt;/Q&gt;&lt;R&gt;1&lt;/R&gt;&lt;C&gt;1&lt;/C&gt;&lt;D xsi:type="xsd:double"&gt;281619&lt;/D&gt;&lt;/FQL&gt;&lt;FQL&gt;&lt;Q&gt;DE0007100000^FF_ASSETS(ANN_R,1/1/2019,12/31/2019)&lt;/Q&gt;&lt;R&gt;1&lt;/R&gt;&lt;C&gt;1&lt;/C&gt;&lt;D xsi:type="xsd:double"&gt;302438&lt;/D&gt;&lt;/FQL&gt;&lt;FQL&gt;&lt;Q&gt;DE0007100000^FF_ASSETS(ANN_R,1/1/2020,12/31/2020)&lt;/Q&gt;&lt;R&gt;1&lt;/R&gt;&lt;C&gt;1&lt;/C&gt;&lt;D xsi:type="xsd:double"&gt;285737&lt;/D&gt;&lt;/FQL&gt;&lt;FQL&gt;&lt;Q&gt;NL0000235190^FF_MKT_VAL(ANN_R,1/1/2016,12/31/2016)&lt;/Q&gt;&lt;R&gt;1&lt;/R&gt;&lt;C&gt;1&lt;/C&gt;&lt;D xsi:type="xsd:double"&gt;48558.27144516&lt;/D&gt;&lt;/FQL&gt;&lt;FQL&gt;&lt;Q&gt;NL0000235190^FF_MKT_VAL(ANN_R,1/1/2017,12/31/2017)&lt;/Q&gt;&lt;R&gt;1&lt;/R&gt;&lt;C&gt;1&lt;/C&gt;&lt;D xsi:type="xsd:double"&gt;64277.402571&lt;/D&gt;&lt;/FQL&gt;&lt;FQL&gt;&lt;Q&gt;NL0000235190^FF_MKT_VAL(ANN_R,1/1/2018,12/31/2018)&lt;/Q&gt;&lt;R&gt;1&lt;/R&gt;&lt;C&gt;1&lt;/C&gt;&lt;D xsi:type="xsd:double"&gt;65130.37114972&lt;/D&gt;&lt;/FQL&gt;&lt;FQL&gt;&lt;Q&gt;NL0000235190^FF_MKT_VAL(ANN_R,1/1/2019,12/31/2019)&lt;/Q&gt;&lt;R&gt;1&lt;/R&gt;&lt;C&gt;1&lt;/C&gt;&lt;D xsi:type="xsd:double"&gt;102075.8746924&lt;/D&gt;&lt;/FQL&gt;&lt;FQL&gt;&lt;Q&gt;NL0000235190^FF_MKT_VAL(ANN_R,1/1/2020,12/31/2020)&lt;/Q&gt;&lt;R&gt;1&lt;/R&gt;&lt;C&gt;1&lt;/C&gt;&lt;D xsi:type="xsd:double"&gt;70362.0579431&lt;/D&gt;&lt;/FQL&gt;&lt;FQL&gt;&lt;Q&gt;NL0000235190^FF_SHLDRS_EQ(ANN_R,1/1/2016,12/31/2016)&lt;/Q&gt;&lt;R&gt;1&lt;/R&gt;&lt;C&gt;1&lt;/C&gt;&lt;D xsi:type="xsd:double"&gt;3657&lt;/D&gt;&lt;/FQL&gt;&lt;FQL&gt;&lt;Q&gt;NL0000235190^FF_SHLDRS_EQ(ANN_R,1/1/2017,12/31/2017)&lt;/Q&gt;&lt;R&gt;1&lt;/R&gt;&lt;C&gt;1&lt;/C&gt;&lt;D xsi:type="xsd:double"&gt;10740&lt;/D&gt;&lt;/FQL&gt;&lt;FQL&gt;&lt;Q&gt;NL0000235190^FF_SHLDRS_EQ(ANN_R,1/1/2018,12/31/2018)&lt;/Q&gt;&lt;R&gt;1&lt;/R&gt;&lt;C&gt;1&lt;/C&gt;&lt;D xsi:type="xsd:double"&gt;9724&lt;/D&gt;&lt;/FQL&gt;&lt;FQL&gt;&lt;Q&gt;NL0000235190^FF_SHLDRS_EQ(ANN_R,1/1/2019,12/31/2019)&lt;/Q&gt;&lt;R&gt;1&lt;/R&gt;&lt;C&gt;1&lt;/C&gt;&lt;D xsi:type="xsd:double"&gt;5975&lt;/D&gt;&lt;/FQL&gt;&lt;FQL&gt;&lt;Q&gt;NL0000235190^FF_SHLDRS_EQ(ANN_R,1/1/2020,12/31/2020)&lt;/Q&gt;&lt;R&gt;1&lt;/R&gt;&lt;C&gt;1&lt;/C&gt;&lt;D xsi:type="xsd:double"&gt;6445&lt;/D&gt;&lt;/FQL&gt;&lt;FQL&gt;&lt;Q&gt;NL0000235190^FF_ASSETS(ANN_R,1/1/2016,12/31/2016)&lt;/Q&gt;&lt;R&gt;1&lt;/R&gt;&lt;C&gt;1&lt;/C&gt;&lt;D xsi:type="xsd:double"&gt;119624&lt;/D&gt;&lt;/FQL&gt;&lt;FQL&gt;&lt;Q&gt;NL0000235190^FF_ASSETS(ANN_R,1/1/2017,12/31/2017)&lt;/Q&gt;&lt;R&gt;1&lt;/R&gt;&lt;C&gt;1&lt;/C&gt;&lt;D xsi:type="xsd:double"&gt;109449&lt;/D&gt;&lt;/FQL&gt;&lt;FQL&gt;&lt;Q&gt;NL0000235190^FF_ASSETS(ANN_R,1/1/2018,12/31/2018)&lt;/Q&gt;&lt;R&gt;1&lt;/R&gt;&lt;C&gt;1&lt;/C&gt;&lt;D xsi:type="xsd:double"&gt;115198&lt;/D&gt;&lt;/FQL&gt;&lt;FQL&gt;&lt;Q&gt;NL0000235190^FF_ASSETS(ANN_R,1/1/2019,12/31/2019)&lt;/Q&gt;&lt;R&gt;1&lt;/R&gt;&lt;C&gt;1&lt;/C&gt;&lt;D xsi:type="xsd:double"&gt;114409&lt;/D&gt;&lt;/FQL&gt;&lt;FQL&gt;&lt;Q&gt;NL0000235190^FF_ASSETS(ANN_R,1/1/2020,12/31/2020)&lt;/Q&gt;&lt;R&gt;1&lt;/R&gt;&lt;C&gt;1&lt;/C&gt;&lt;D xsi:type="xsd:double"&gt;110095&lt;/D&gt;&lt;/FQL&gt;&lt;FQL&gt;&lt;Q&gt;DE0005557508^FF_MKT_VAL(ANN_R,1/1/2016,12/31/2016)&lt;/Q&gt;&lt;R&gt;1&lt;/R&gt;&lt;C&gt;1&lt;/C&gt;&lt;D xsi:type="xsd:double"&gt;76163.632749715&lt;/D&gt;&lt;/FQL&gt;&lt;FQL&gt;&lt;Q&gt;DE0005557508^FF_MKT_VAL(ANN_R,1/1/2017,12/31/2017)&lt;/Q&gt;&lt;R&gt;1&lt;/R&gt;&lt;C&gt;1&lt;/C&gt;&lt;D xsi:type="xsd:double"&gt;70164.67492782&lt;/D&gt;&lt;/FQL&gt;&lt;FQL&gt;&lt;Q&gt;DE0005557508^FF_MKT_VAL(ANN_R,1/1/2018,12/31/2018)&lt;/Q&gt;&lt;R&gt;1&lt;/R&gt;&lt;C&gt;1&lt;/C&gt;&lt;D xsi:type="xsd:double"&gt;70283.23639272&lt;/D&gt;&lt;/FQL&gt;&lt;FQL&gt;&lt;Q&gt;DE0005557508^FF_MKT_VAL(ANN_R,1/1/2019,12/31/2019)&lt;/Q&gt;&lt;R&gt;1&lt;/R&gt;&lt;C&gt;1&lt;/C&gt;&lt;D xsi:type="xsd:double"&gt;69104.54470836&lt;/D&gt;&lt;/FQL&gt;&lt;FQL&gt;&lt;Q&gt;DE0005557508^FF_MKT_VAL(ANN_R,1/1/2020,12/31/2020)&lt;/Q&gt;&lt;R&gt;1&lt;/R&gt;&lt;C&gt;1&lt;/C&gt;&lt;D xsi:type="xsd:double"&gt;70938.388861815&lt;/D&gt;&lt;/FQL&gt;&lt;FQL&gt;&lt;Q&gt;DE0005557508^FF_SHLDRS_EQ(ANN_R,1/1/2016,12/31/2016)&lt;/Q&gt;&lt;R&gt;1&lt;/R&gt;&lt;C&gt;1&lt;/C&gt;&lt;D xsi:type="xsd:double"&gt;29305&lt;/D&gt;&lt;/FQL&gt;&lt;FQL&gt;&lt;Q&gt;DE0005557508^FF_SHLDRS_EQ(ANN_R,1/1/2017,12/31/2017)&lt;/Q&gt;&lt;R&gt;1&lt;/R&gt;&lt;C&gt;1&lt;/C&gt;&lt;D xsi:type="xsd:double"&gt;30734&lt;/D&gt;&lt;/FQL&gt;&lt;FQL&gt;&lt;Q&gt;DE0005557508^FF_SHLDRS_EQ(ANN_R,1/1/2018,12/31/2018)&lt;/Q&gt;&lt;R&gt;1&lt;/R&gt;&lt;C&gt;1&lt;/C&gt;&lt;D xsi:type="xsd:double"&gt;30907&lt;/D&gt;&lt;/FQL&gt;&lt;FQL&gt;&lt;Q&gt;DE0005557508^FF_SHLDRS_EQ(ANN_R,1/1/2019,12/31/2019)&lt;/Q&gt;&lt;R&gt;1&lt;/R&gt;&lt;C&gt;1&lt;/C&gt;&lt;D xsi:type="xsd:double"&gt;31707&lt;/D&gt;&lt;/FQL&gt;&lt;FQL&gt;&lt;Q&gt;DE0005557508^FF_SHLDRS_EQ(ANN_R,1/1/2020,12/31/2020)&lt;/Q&gt;&lt;R&gt;1&lt;/R&gt;&lt;C&gt;1&lt;/C&gt;&lt;D xsi:type="xsd:double"&gt;35922&lt;/D&gt;&lt;/FQL&gt;&lt;FQL&gt;&lt;Q&gt;DE0005557508^FF_ASSETS(ANN_R,1/1/2016,12/31/2016)&lt;/Q&gt;&lt;R&gt;1&lt;/R&gt;&lt;C&gt;1&lt;/C&gt;&lt;D xsi:type="xsd:double"&gt;148485&lt;/D&gt;&lt;/FQL&gt;&lt;FQL&gt;&lt;Q&gt;DE0005557508^FF_ASSETS(ANN_R,1/1/2017,12/31/2017)&lt;/Q&gt;&lt;R&gt;1&lt;/R&gt;&lt;C&gt;1&lt;/C&gt;&lt;D xsi:type="xsd:double"&gt;149132&lt;/D&gt;&lt;/FQL&gt;&lt;FQL&gt;&lt;Q&gt;DE0005557508^FF_ASSETS(ANN_R,1/1/2018,12/31/2018)&lt;/Q&gt;&lt;R&gt;1&lt;/R&gt;&lt;C&gt;1&lt;/C&gt;&lt;D xsi:type="xsd:double"&gt;154387&lt;/D&gt;&lt;/FQL&gt;&lt;FQL&gt;&lt;Q&gt;DE0005557508^FF_ASSETS(ANN_R,1/1/2019,12/31/2019)&lt;/Q&gt;&lt;R&gt;1&lt;/R&gt;&lt;C&gt;1&lt;/C&gt;&lt;D xsi:type="xsd:double"&gt;184542&lt;/D&gt;&lt;/FQL&gt;&lt;FQL&gt;&lt;Q&gt;DE0005557508^FF_ASSETS(ANN_R,1/1/2020,12/31/2020)&lt;/Q&gt;&lt;R&gt;1&lt;/R&gt;&lt;C&gt;1&lt;/C&gt;&lt;D xsi:type="xsd:double"&gt;282306&lt;/D&gt;&lt;/FQL&gt;&lt;FQL&gt;&lt;Q&gt;NL0012969182^FF_MKT_VAL(ANN_R,1/1/2016,12/31/2016)&lt;/Q&gt;&lt;R&gt;0&lt;/R&gt;&lt;C&gt;0&lt;/C&gt;&lt;/FQL&gt;&lt;FQL&gt;&lt;Q&gt;NL0012969182^FF_MKT_VAL(ANN_R,1/1/2017,12/31/2017)&lt;/Q&gt;&lt;R&gt;0&lt;/R&gt;&lt;C&gt;0&lt;/C&gt;&lt;/FQL&gt;&lt;FQL&gt;&lt;Q&gt;NL0012969182^FF_MKT_VAL(ANN_R,1/1/2018,12/31/2018)&lt;/Q&gt;&lt;R&gt;1&lt;/R&gt;&lt;C&gt;1&lt;/C&gt;&lt;D xsi:type="xsd:double"&gt;14011.1323008&lt;/D&gt;&lt;/FQL&gt;&lt;FQL&gt;&lt;Q&gt;NL0012969182^FF_MKT_VAL(ANN_R,1/1/2019,12/31/2019)&lt;/Q&gt;&lt;R&gt;1&lt;/R&gt;&lt;C&gt;1&lt;/C&gt;&lt;D xsi:type="xsd:double"&gt;21974.552257&lt;/D&gt;&lt;/FQL&gt;&lt;FQL&gt;&lt;Q&gt;NL0012969182^FF_MKT_VAL(ANN_R,1/1/2020,12/31/2020)&lt;/Q&gt;&lt;R&gt;1&lt;/R&gt;&lt;C&gt;1&lt;/C&gt;&lt;D xsi:type="xsd:double"&gt;57828.62958&lt;/D&gt;&lt;/FQL&gt;&lt;FQL&gt;&lt;Q&gt;NL0012969182^FF_SHLDRS_EQ(ANN_R,1/1/2016,12/31/2016)&lt;/Q&gt;&lt;R&gt;1&lt;/R&gt;&lt;C&gt;1&lt;/C&gt;&lt;D xsi:type="xsd:double"&gt;314.962&lt;/D&gt;&lt;/FQL&gt;&lt;FQL&gt;&lt;Q&gt;NL0012969182^FF_SHLDRS_EQ(ANN_R,1/1/2017,12/31/2017)&lt;/Q&gt;&lt;R&gt;1&lt;/R&gt;&lt;C&gt;1&lt;/C&gt;&lt;D xsi:type="xsd:double"&gt;389.777&lt;/D&gt;&lt;/FQL&gt;&lt;FQL&gt;&lt;Q&gt;NL0012969182^FF_SHLDRS_EQ(ANN_R,1/1/2018,12/31/2018)&lt;/Q&gt;&lt;R&gt;1&lt;/R&gt;&lt;C&gt;1&lt;/C&gt;&lt;D xsi:type="xsd:double"&gt;582.404&lt;/D&gt;&lt;/FQL&gt;&lt;FQL&gt;&lt;Q&gt;NL0012969182^FF_SHLDRS_EQ(ANN_R,1/1/2019,12/31/2019)&lt;/Q&gt;&lt;R&gt;1&lt;/R&gt;&lt;C&gt;1&lt;/C&gt;&lt;D xsi:type="xsd:double"&gt;918.334&lt;/D&gt;&lt;/FQL&gt;&lt;FQL&gt;&lt;Q&gt;NL0012969182^FF_SHLDRS_EQ(ANN_R,1/1/2020,12/31/2020)&lt;/Q&gt;&lt;R&gt;1&lt;/R&gt;&lt;C&gt;1&lt;/C&gt;&lt;D xsi:type="xsd:double"&gt;1218.134&lt;/D&gt;&lt;/FQL&gt;&lt;FQL&gt;&lt;Q&gt;NL0012969182^FF_ASSETS(ANN_R,1/1/2016,12/31/2016)&lt;/Q&gt;&lt;R&gt;1&lt;/R&gt;&lt;C&gt;1&lt;/C&gt;&lt;D xsi:type="xsd:double"&gt;1375.603&lt;/D&gt;&lt;/FQL&gt;&lt;FQL&gt;&lt;Q&gt;NL0012969182^FF_ASSETS(ANN_R,1/1/2017,12/31/2017)&lt;/Q&gt;&lt;R&gt;1&lt;/R&gt;&lt;C&gt;1&lt;/C&gt;&lt;D xsi:type="xsd:double"&gt;1137.202&lt;/D&gt;&lt;/FQL&gt;&lt;FQL&gt;&lt;Q&gt;NL0012969182^FF_ASSETS(ANN_R,1/1/2018,12/31/2018)&lt;/Q&gt;&lt;R&gt;1&lt;/R&gt;&lt;C&gt;1&lt;/C&gt;&lt;D xsi:type="xsd:double"&gt;1860.416&lt;/D&gt;&lt;/FQL&gt;&lt;FQL&gt;&lt;Q&gt;NL0012969182^FF_ASSETS(ANN_R,1/1/2019,12/31/2019)&lt;/Q&gt;&lt;R&gt;1&lt;/R&gt;&lt;C&gt;1&lt;/C&gt;&lt;D xsi:type="xsd:double"&gt;2608.974&lt;/D&gt;&lt;/FQL&gt;&lt;FQL&gt;&lt;Q&gt;NL0012969182^FF_ASSETS(ANN_R,1/1/2020,12/31/2020)&lt;/Q&gt;&lt;R&gt;1&lt;/R&gt;&lt;C&gt;1&lt;/C&gt;&lt;D xsi:type="xsd:double"&gt;4158.461&lt;/D&gt;&lt;/FQL&gt;&lt;FQL&gt;&lt;Q&gt;DE000BAY0017^FF_MKT_VAL(ANN_R,1/1/2016,12/31/2016)&lt;/Q&gt;&lt;R&gt;1&lt;/R&gt;&lt;C&gt;1&lt;/C&gt;&lt;D xsi:type="xsd:double"&gt;81975.336</t>
        </r>
      </text>
    </comment>
    <comment ref="A33" authorId="0" shapeId="0" xr:uid="{DAD59D28-FC3E-4133-88F9-4DCE9542B77D}">
      <text>
        <r>
          <rPr>
            <b/>
            <sz val="9"/>
            <color indexed="81"/>
            <rFont val="Tahoma"/>
            <charset val="1"/>
          </rPr>
          <t>2070396&lt;/D&gt;&lt;/FQL&gt;&lt;FQL&gt;&lt;Q&gt;DE000BAY0017^FF_MKT_VAL(ANN_R,1/1/2017,12/31/2017)&lt;/Q&gt;&lt;R&gt;1&lt;/R&gt;&lt;C&gt;1&lt;/C&gt;&lt;D xsi:type="xsd:double"&gt;86002.5720319995&lt;/D&gt;&lt;/FQL&gt;&lt;FQL&gt;&lt;Q&gt;DE000BAY0017^FF_MKT_VAL(ANN_R,1/1/2018,12/31/2018)&lt;/Q&gt;&lt;R&gt;1&lt;/R&gt;&lt;C&gt;1&lt;/C&gt;&lt;D xsi:type="xsd:double"&gt;56475.34693984&lt;/D&gt;&lt;/FQL&gt;&lt;FQL&gt;&lt;Q&gt;DE000BAY0017^FF_MKT_VAL(ANN_R,1/1/2019,12/31/2019)&lt;/Q&gt;&lt;R&gt;1&lt;/R&gt;&lt;C&gt;1&lt;/C&gt;&lt;D xsi:type="xsd:double"&gt;71530.29741042&lt;/D&gt;&lt;/FQL&gt;&lt;FQL&gt;&lt;Q&gt;DE000BAY0017^FF_MKT_VAL(ANN_R,1/1/2020,12/31/2020)&lt;/Q&gt;&lt;R&gt;1&lt;/R&gt;&lt;C&gt;1&lt;/C&gt;&lt;D xsi:type="xsd:double"&gt;47308.63166871&lt;/D&gt;&lt;/FQL&gt;&lt;FQL&gt;&lt;Q&gt;DE000BAY0017^FF_SHLDRS_EQ(ANN_R,1/1/2016,12/31/2016)&lt;/Q&gt;&lt;R&gt;1&lt;/R&gt;&lt;C&gt;1&lt;/C&gt;&lt;D xsi:type="xsd:double"&gt;30333&lt;/D&gt;&lt;/FQL&gt;&lt;FQL&gt;&lt;Q&gt;DE000BAY0017^FF_SHLDRS_EQ(ANN_R,1/1/2017,12/31/2017)&lt;/Q&gt;&lt;R&gt;1&lt;/R&gt;&lt;C&gt;1&lt;/C&gt;&lt;D xsi:type="xsd:double"&gt;36801&lt;/D&gt;&lt;/FQL&gt;&lt;FQL&gt;&lt;Q&gt;DE000BAY0017^FF_SHLDRS_EQ(ANN_R,1/1/2018,12/31/2018)&lt;/Q&gt;&lt;R&gt;1&lt;/R&gt;&lt;C&gt;1&lt;/C&gt;&lt;D xsi:type="xsd:double"&gt;45977&lt;/D&gt;&lt;/FQL&gt;&lt;FQL&gt;&lt;Q&gt;DE000BAY0017^FF_SHLDRS_EQ(ANN_R,1/1/2019,12/31/2019)&lt;/Q&gt;&lt;R&gt;1&lt;/R&gt;&lt;C&gt;1&lt;/C&gt;&lt;D xsi:type="xsd:double"&gt;47253&lt;/D&gt;&lt;/FQL&gt;&lt;FQL&gt;&lt;Q&gt;DE000BAY0017^FF_SHLDRS_EQ(ANN_R,1/1/2020,12/31/2020)&lt;/Q&gt;&lt;R&gt;1&lt;/R&gt;&lt;C&gt;1&lt;/C&gt;&lt;D xsi:type="xsd:double"&gt;30523&lt;/D&gt;&lt;/FQL&gt;&lt;FQL&gt;&lt;Q&gt;DE000BAY0017^FF_ASSETS(ANN_R,1/1/2016,12/31/2016)&lt;/Q&gt;&lt;R&gt;1&lt;/R&gt;&lt;C&gt;1&lt;/C&gt;&lt;D xsi:type="xsd:double"&gt;85410&lt;/D&gt;&lt;/FQL&gt;&lt;FQL&gt;&lt;Q&gt;DE000BAY0017^FF_ASSETS(ANN_R,1/1/2017,12/31/2017)&lt;/Q&gt;&lt;R&gt;1&lt;/R&gt;&lt;C&gt;1&lt;/C&gt;&lt;D xsi:type="xsd:double"&gt;76820&lt;/D&gt;&lt;/FQL&gt;&lt;FQL&gt;&lt;Q&gt;DE000BAY0017^FF_ASSETS(ANN_R,1/1/2018,12/31/2018)&lt;/Q&gt;&lt;R&gt;1&lt;/R&gt;&lt;C&gt;1&lt;/C&gt;&lt;D xsi:type="xsd:double"&gt;131886&lt;/D&gt;&lt;/FQL&gt;&lt;FQL&gt;&lt;Q&gt;DE000BAY0017^FF_ASSETS(ANN_R,1/1/2019,12/31/2019)&lt;/Q&gt;&lt;R&gt;1&lt;/R&gt;&lt;C&gt;1&lt;/C&gt;&lt;D xsi:type="xsd:double"&gt;131243&lt;/D&gt;&lt;/FQL&gt;&lt;FQL&gt;&lt;Q&gt;DE000BAY0017^FF_ASSETS(ANN_R,1/1/2020,12/31/2020)&lt;/Q&gt;&lt;R&gt;1&lt;/R&gt;&lt;C&gt;1&lt;/C&gt;&lt;D xsi:type="xsd:double"&gt;122608&lt;/D&gt;&lt;/FQL&gt;&lt;FQL&gt;&lt;Q&gt;FR0000125486^FF_MKT_VAL(ANN_R,1/1/2016,12/31/2016)&lt;/Q&gt;&lt;R&gt;1&lt;/R&gt;&lt;C&gt;1&lt;/C&gt;&lt;D xsi:type="xsd:double"&gt;35883.9247402&lt;/D&gt;&lt;/FQL&gt;&lt;FQL&gt;&lt;Q&gt;FR0000125486^FF_MKT_VAL(ANN_R,1/1/2017,12/31/2017)&lt;/Q&gt;&lt;R&gt;1&lt;/R&gt;&lt;C&gt;1&lt;/C&gt;&lt;D xsi:type="xsd:double"&gt;47249.699237&lt;/D&gt;&lt;/FQL&gt;&lt;FQL&gt;&lt;Q&gt;FR0000125486^FF_MKT_VAL(ANN_R,1/1/2018,12/31/2018)&lt;/Q&gt;&lt;R&gt;1&lt;/R&gt;&lt;C&gt;1&lt;/C&gt;&lt;D xsi:type="xsd:double"&gt;39954.27497568&lt;/D&gt;&lt;/FQL&gt;&lt;FQL&gt;&lt;Q&gt;FR0000125486^FF_MKT_VAL(ANN_R,1/1/2019,12/31/2019)&lt;/Q&gt;&lt;R&gt;1&lt;/R&gt;&lt;C&gt;1&lt;/C&gt;&lt;D xsi:type="xsd:double"&gt;54919.85301&lt;/D&gt;&lt;/FQL&gt;&lt;FQL&gt;&lt;Q&gt;FR0000125486^FF_MKT_VAL(ANN_R,1/1/2020,12/31/2020)&lt;/Q&gt;&lt;R&gt;1&lt;/R&gt;&lt;C&gt;1&lt;/C&gt;&lt;D xsi:type="xsd:double"&gt;45729.34178328&lt;/D&gt;&lt;/FQL&gt;&lt;FQL&gt;&lt;Q&gt;FR0000125486^FF_SHLDRS_EQ(ANN_R,1/1/2016,12/31/2016)&lt;/Q&gt;&lt;R&gt;1&lt;/R&gt;&lt;C&gt;1&lt;/C&gt;&lt;D xsi:type="xsd:double"&gt;16465&lt;/D&gt;&lt;/FQL&gt;&lt;FQL&gt;&lt;Q&gt;FR0000125486^FF_SHLDRS_EQ(ANN_R,1/1/2017,12/31/2017)&lt;/Q&gt;&lt;R&gt;1&lt;/R&gt;&lt;C&gt;1&lt;/C&gt;&lt;D xsi:type="xsd:double"&gt;17812&lt;/D&gt;&lt;/FQL&gt;&lt;FQL&gt;&lt;Q&gt;FR0000125486^FF_SHLDRS_EQ(ANN_R,1/1/2018,12/31/2018)&lt;/Q&gt;&lt;R&gt;1&lt;/R&gt;&lt;C&gt;1&lt;/C&gt;&lt;D xsi:type="xsd:double"&gt;19185&lt;/D&gt;&lt;/FQL&gt;&lt;FQL&gt;&lt;Q&gt;FR0000125486^FF_SHLDRS_EQ(ANN_R,1/1/2019,12/31/2019)&lt;/Q&gt;&lt;R&gt;1&lt;/R&gt;&lt;C&gt;1&lt;/C&gt;&lt;D xsi:type="xsd:double"&gt;20438&lt;/D&gt;&lt;/FQL&gt;&lt;FQL&gt;&lt;Q&gt;FR0000125486^FF_SHLDRS_EQ(ANN_R,1/1/2020,12/31/2020)&lt;/Q&gt;&lt;R&gt;1&lt;/R&gt;&lt;C&gt;1&lt;/C&gt;&lt;D xsi:type="xsd:double"&gt;20863&lt;/D&gt;&lt;/FQL&gt;&lt;FQL&gt;&lt;Q&gt;FR0000125486^FF_ASSETS(ANN_R,1/1/2016,12/31/2016)&lt;/Q&gt;&lt;R&gt;1&lt;/R&gt;&lt;C&gt;1&lt;/C&gt;&lt;D xsi:type="xsd:double"&gt;69075&lt;/D&gt;&lt;/FQL&gt;&lt;FQL&gt;&lt;Q&gt;FR0000125486^FF_ASSETS(ANN_R,1/1/2017,12/31/2017)&lt;/Q&gt;&lt;R&gt;1&lt;/R&gt;&lt;C&gt;1&lt;/C&gt;&lt;D xsi:type="xsd:double"&gt;69803&lt;/D&gt;&lt;/FQL&gt;&lt;FQL&gt;&lt;Q&gt;FR0000125486^FF_ASSETS(ANN_R,1/1/2018,12/31/2018)&lt;/Q&gt;&lt;R&gt;1&lt;/R&gt;&lt;C&gt;1&lt;/C&gt;&lt;D xsi:type="xsd:double"&gt;75357&lt;/D&gt;&lt;/FQL&gt;&lt;FQL&gt;&lt;Q&gt;FR0000125486^FF_ASSETS(ANN_R,1/1/2019,12/31/2019)&lt;/Q&gt;&lt;R&gt;1&lt;/R&gt;&lt;C&gt;1&lt;/C&gt;&lt;D xsi:type="xsd:double"&gt;91159&lt;/D&gt;&lt;/FQL&gt;&lt;FQL&gt;&lt;Q&gt;FR0000125486^FF_ASSETS(ANN_R,1/1/2020,12/31/2020)&lt;/Q&gt;&lt;R&gt;1&lt;/R&gt;&lt;C&gt;1&lt;/C&gt;&lt;D xsi:type="xsd:double"&gt;91165&lt;/D&gt;&lt;/FQL&gt;&lt;FQL&gt;&lt;Q&gt;DE000A1EWWW0^FF_MKT_VAL(ANN_R,1/1/2016,12/31/2016)&lt;/Q&gt;&lt;R&gt;1&lt;/R&gt;&lt;C&gt;1&lt;/C&gt;&lt;D xsi:type="xsd:double"&gt;30253.6198965&lt;/D&gt;&lt;/FQL&gt;&lt;FQL&gt;&lt;Q&gt;DE000A1EWWW0^FF_MKT_VAL(ANN_R,1/1/2017,12/31/2017)&lt;/Q&gt;&lt;R&gt;1&lt;/R&gt;&lt;C&gt;1&lt;/C&gt;&lt;D xsi:type="xsd:double"&gt;34075.4052631&lt;/D&gt;&lt;/FQL&gt;&lt;FQL&gt;&lt;Q&gt;DE000A1EWWW0^FF_MKT_VAL(ANN_R,1/1/2018,12/31/2018)&lt;/Q&gt;&lt;R&gt;1&lt;/R&gt;&lt;C&gt;1&lt;/C&gt;&lt;D xsi:type="xsd:double"&gt;36328.853328&lt;/D&gt;&lt;/FQL&gt;&lt;FQL&gt;&lt;Q&gt;DE000A1EWWW0^FF_MKT_VAL(ANN_R,1/1/2019,12/31/2019)&lt;/Q&gt;&lt;R&gt;1&lt;/R&gt;&lt;C&gt;1&lt;/C&gt;&lt;D xsi:type="xsd:double"&gt;56791.9283526&lt;/D&gt;&lt;/FQL&gt;&lt;FQL&gt;&lt;Q&gt;DE000A1EWWW0^FF_MKT_VAL(ANN_R,1/1/2020,12/31/2020)&lt;/Q&gt;&lt;R&gt;1&lt;/R&gt;&lt;C&gt;1&lt;/C&gt;&lt;D xsi:type="xsd:double"&gt;58110.179274&lt;/D&gt;&lt;/FQL&gt;&lt;FQL&gt;&lt;Q&gt;DE000A1EWWW0^FF_SHLDRS_EQ(ANN_R,1/1/2016,12/31/2016)&lt;/Q&gt;&lt;R&gt;1&lt;/R&gt;&lt;C&gt;1&lt;/C&gt;&lt;D xsi:type="xsd:double"&gt;6472&lt;/D&gt;&lt;/FQL&gt;&lt;FQL&gt;&lt;Q&gt;DE000A1EWWW0^FF_SHLDRS_EQ(ANN_R,1/1/2017,12/31/2017)&lt;/Q&gt;&lt;R&gt;1&lt;/R&gt;&lt;C&gt;1&lt;/C&gt;&lt;D xsi:type="xsd:double"&gt;6032&lt;/D&gt;&lt;/FQL&gt;&lt;FQL&gt;&lt;Q&gt;DE000A1EWWW0^FF_SHLDRS_EQ(ANN_R,1/1/2018,12/31/2018)&lt;/Q&gt;&lt;R&gt;1&lt;/R&gt;&lt;C&gt;1&lt;/C&gt;&lt;D xsi:type="xsd:double"&gt;6377&lt;/D&gt;&lt;/FQL&gt;&lt;FQL&gt;&lt;Q&gt;DE000A1EWWW0^FF_SHLDRS_EQ(ANN_R,1/1/2019,12/31/2019)&lt;/Q&gt;&lt;R&gt;1&lt;/R&gt;&lt;C&gt;1&lt;/C&gt;&lt;D xsi:type="xsd:double"&gt;6796&lt;/D&gt;&lt;/FQL&gt;&lt;FQL&gt;&lt;Q&gt;DE000A1EWWW0^FF_SHLDRS_EQ(ANN_R,1/1/2020,12/31/2020)&lt;/Q&gt;&lt;R&gt;1&lt;/R&gt;&lt;C&gt;1&lt;/C&gt;&lt;D xsi:type="xsd:double"&gt;6454&lt;/D&gt;&lt;/FQL&gt;&lt;FQL&gt;&lt;Q&gt;DE000A1EWWW0^FF_ASSETS(ANN_R,1/1/2016,12/31/2016)&lt;/Q&gt;&lt;R&gt;1&lt;/R&gt;&lt;C&gt;1&lt;/C&gt;&lt;D xsi:type="xsd:double"&gt;15176&lt;/D&gt;&lt;/FQL&gt;&lt;FQL&gt;&lt;Q&gt;DE000A1EWWW0^FF_ASSETS(ANN_R,1/1/2017,12/31/2017)&lt;/Q&gt;&lt;R&gt;1&lt;/R&gt;&lt;C&gt;1&lt;/C&gt;&lt;D xsi:type="xsd:double"&gt;14019&lt;/D&gt;&lt;/FQL&gt;&lt;FQL&gt;&lt;Q&gt;DE000A1EWWW0^FF_ASSETS(ANN_R,1/1/2018,12/31/2018)&lt;/Q&gt;&lt;R&gt;1&lt;/R&gt;&lt;C&gt;1&lt;/C&gt;&lt;D xsi:type="xsd:double"&gt;15612&lt;/D&gt;&lt;/FQL&gt;&lt;FQL&gt;&lt;Q&gt;DE000A1EWWW0^FF_ASSETS(ANN_R,1/1/2019,12/31/2019)&lt;/Q&gt;&lt;R&gt;1&lt;/R&gt;&lt;C&gt;1&lt;/C&gt;&lt;D xsi:type="xsd:double"&gt;20680&lt;/D&gt;&lt;/FQL&gt;&lt;FQL&gt;&lt;Q&gt;DE000A1EWWW0^FF_ASSETS(ANN_R,1/1/2020,12/31/2020)&lt;/Q&gt;&lt;R&gt;1&lt;/R&gt;&lt;C&gt;1&lt;/C&gt;&lt;D xsi:type="xsd:double"&gt;21053&lt;/D&gt;&lt;/FQL&gt;&lt;FQL&gt;&lt;Q&gt;DE0006231004^FF_MKT_VAL(ANN_R,1/1/2016,12/31/2016)&lt;/Q&gt;&lt;R&gt;1&lt;/R&gt;&lt;C&gt;1&lt;/C&gt;&lt;D xsi:type="xsd:double"&gt;17891.56897092&lt;/D&gt;&lt;/FQL&gt;&lt;FQL&gt;&lt;Q&gt;DE0006231004^FF_MKT_VAL(ANN_R,1/1/2017,12/31/2017)&lt;/Q&gt;&lt;R&gt;1&lt;/R&gt;&lt;C&gt;1&lt;/C&gt;&lt;D xsi:type="xsd:double"&gt;24039.37375983&lt;/D&gt;&lt;/FQL&gt;&lt;FQL&gt;&lt;Q&gt;DE0006231004^FF_MKT_VAL(ANN_R,1/1/2018,12/31/2018)&lt;/Q&gt;&lt;R&gt;1&lt;/R&gt;&lt;C&gt;1&lt;/C&gt;&lt;D xsi:type="xsd:double"&gt;22133.58847138&lt;/D&gt;&lt;/FQL&gt;&lt;FQL&gt;&lt;Q&gt;DE0006231004^FF_MKT_VAL(ANN_R,1/1/2019,12/31/2019)&lt;/Q&gt;&lt;R&gt;1&lt;/R&gt;&lt;C&gt;1&lt;/C&gt;&lt;D xsi:type="xsd:double"&gt;20552.223380352&lt;/D&gt;&lt;/FQL&gt;&lt;FQL&gt;&lt;Q&gt;DE0006231004^FF_MKT_VAL(ANN_R,1/1/2020,12/31/2020)&lt;/Q&gt;&lt;R&gt;1&lt;/R&gt;&lt;C&gt;1&lt;/C&gt;&lt;D xsi:type="xsd:double"&gt;31365.65092479&lt;/D&gt;&lt;/FQL&gt;&lt;FQL&gt;&lt;Q&gt;DE0006231004^FF_SHLDRS_EQ(ANN_R,1/1/2016,12/31/2016)&lt;/Q&gt;&lt;R&gt;1&lt;/R&gt;&lt;C&gt;1&lt;/C&gt;&lt;D xsi:type="xsd:double"&gt;5023&lt;/D&gt;&lt;/FQL&gt;&lt;FQL&gt;&lt;Q&gt;DE0006231004^FF_SHLDRS_EQ(ANN_R,1/1/2017,12/31/2017)&lt;/Q&gt;&lt;R&gt;1&lt;/R&gt;&lt;C&gt;1&lt;/C&gt;&lt;D xsi:type="xsd:double"&gt;5636&lt;/D&gt;&lt;/FQL&gt;&lt;FQL&gt;&lt;Q&gt;DE0006231004^FF_SHLDRS_EQ(ANN_R,1/1/2018,12/31/2018)&lt;/Q&gt;&lt;R&gt;1&lt;/R&gt;&lt;C&gt;1&lt;/C&gt;&lt;D xsi:type="xsd:double"&gt;6446&lt;/D&gt;&lt;/FQL&gt;&lt;FQL&gt;&lt;Q&gt;DE0006231004^FF_SHLDRS_EQ(ANN_R,1/1/2019,12/31/2019)&lt;/Q&gt;&lt;R&gt;1&lt;/R&gt;&lt;C&gt;1&lt;/C&gt;&lt;D xsi:type="xsd:double"&gt;8633&lt;/D&gt;&lt;/FQL&gt;&lt;FQL&gt;&lt;Q&gt;DE0006231004^FF_SHLDRS_EQ(ANN_R,1/1/2020,12/31/2020)&lt;/Q&gt;&lt;R&gt;1&lt;/R&gt;&lt;C&gt;1&lt;/C&gt;&lt;D xsi:type="xsd:double"&gt;9016&lt;/D&gt;&lt;/FQL&gt;&lt;FQL&gt;&lt;Q&gt;DE0006231004^FF_ASSETS(ANN_R,1/1/2016,12/31/2016)&lt;/Q&gt;&lt;R&gt;1&lt;/R&gt;&lt;C&gt;1&lt;/C&gt;&lt;D xsi:type="xsd:double"&gt;9087&lt;/D&gt;&lt;/FQL&gt;&lt;FQL&gt;&lt;Q&gt;DE0006231004^FF_ASSETS(ANN_R,1/1/2017,12/31/2017)&lt;/Q&gt;&lt;R&gt;1&lt;/R&gt;&lt;C&gt;1&lt;/C&gt;&lt;D xsi:type="xsd:double"&gt;10481&lt;/D&gt;&lt;/FQL&gt;&lt;FQL&gt;&lt;Q&gt;DE0006231004^FF_ASSETS(ANN_R,1/1/2018,12/31/2018)&lt;/Q&gt;&lt;R&gt;1&lt;/R&gt;&lt;C&gt;1&lt;/C&gt;&lt;D xsi:type="xsd:double"&gt;11229&lt;/D&gt;&lt;/FQL&gt;&lt;FQL&gt;&lt;Q&gt;DE0006231004^FF_ASSETS(ANN_R,1/1/2019,12/31/2019)&lt;/Q&gt;&lt;R&gt;1&lt;/R&gt;&lt;C&gt;1&lt;/C&gt;&lt;D xsi:type="xsd:double"&gt;13993&lt;/D&gt;&lt;/FQL&gt;&lt;FQL&gt;&lt;Q&gt;DE0006231004^FF_ASSETS(ANN_R,1/1/2020,12/31/2020)&lt;/Q&gt;&lt;R&gt;1&lt;/R&gt;&lt;C&gt;1&lt;/C&gt;&lt;D xsi:type="xsd:double"&gt;22802&lt;/D&gt;&lt;/FQL&gt;&lt;FQL&gt;&lt;Q&gt;DE0005552004^FF_MKT_VAL(ANN_R,1/1/2016,12/31/2016)&lt;/Q&gt;&lt;R&gt;1&lt;/R&gt;&lt;C&gt;1&lt;/C&gt;&lt;D xsi:type="xsd:double"&gt;37835.85050769&lt;/D&gt;&lt;/FQL&gt;&lt;FQL&gt;&lt;Q&gt;DE0005552004^FF_MKT_VAL(ANN_R,1/1/2017,12/31/2017)&lt;/Q&gt;&lt;R&gt;1&lt;/R&gt;&lt;C&gt;1&lt;/C&gt;&lt;D xsi:type="xsd:double"&gt;48661.71002925&lt;/D&gt;&lt;/FQL&gt;&lt;FQL&gt;&lt;Q&gt;DE0005552004^FF_MKT_VAL(ANN_R,1/1/2018,12/31/2018)&lt;/Q&gt;&lt;R&gt;1&lt;/R&gt;&lt;C&gt;1&lt;/C&gt;&lt;D xsi:type="xsd:double"&gt;29478.11556228&lt;/D&gt;&lt;/FQL&gt;&lt;FQL&gt;&lt;Q&gt;DE0005552004^FF_MKT_VAL(ANN_R,1/1/2019,12/31/2019)&lt;/Q&gt;&lt;R&gt;1&lt;/R&gt;&lt;C&gt;1&lt;/C&gt;&lt;D xsi:type="xsd:double"&gt;42020.13944065&lt;/D&gt;&lt;/FQL&gt;&lt;FQL&gt;&lt;Q&gt;DE0005552004^FF_MKT_VAL(ANN_R,1/1/2020,12/31/2020)&lt;/Q&gt;&lt;R&gt;1&lt;/R&gt;&lt;C&gt;1&lt;/C&gt;&lt;D xsi:type="xsd:double"&gt;50181.9060645&lt;/D&gt;&lt;/FQL&gt;&lt;FQL&gt;&lt;Q&gt;DE0005552004^FF_SHLDRS_EQ(ANN_R,1/1/2016,12/31/2016)&lt;/Q&gt;&lt;R&gt;1&lt;/R&gt;&lt;C&gt;1&lt;/C&gt;&lt;D xsi:type="xsd:double"&gt;11087&lt;/D&gt;&lt;/FQL&gt;&lt;FQL&gt;&lt;Q&gt;DE0005552004^FF_SHLDRS_EQ(ANN_R,1/1/2017,12/31/2017)&lt;/Q&gt;&lt;R&gt;1&lt;/R&gt;&lt;C&gt;1&lt;/C&gt;&lt;D xsi:type="xsd:double"&gt;12637&lt;/D&gt;&lt;/FQL&gt;&lt;FQL&gt;&lt;Q&gt;DE0005552004^FF_SHLDRS_EQ(ANN_R,1/1/2018,12/31/2018)&lt;/Q&gt;&lt;R&gt;1&lt;/R&gt;&lt;C&gt;1&lt;/C&gt;&lt;D xsi:type="xsd:double"&gt;13590&lt;/D&gt;&lt;/FQL&gt;&lt;FQL&gt;&lt;Q&gt;DE0005552004^FF_SHLDRS_EQ(ANN_R,1/1/2019,12/31/2019)&lt;/Q&gt;&lt;R&gt;1&lt;/R&gt;&lt;C&gt;1&lt;/C&gt;&lt;D xsi:type="xsd:double"&gt;14117&lt;/D&gt;&lt;/FQL&gt;&lt;FQL&gt;&lt;Q&gt;DE0005552004^FF_SHLDRS_EQ(ANN_R,1/1/2020,12/31/2020)&lt;/Q&gt;&lt;R&gt;1&lt;/R&gt;&lt;C&gt;1&lt;/C&gt;&lt;D xsi:type="xsd:double"&gt;13777&lt;/D&gt;&lt;/FQL&gt;&lt;FQL&gt;&lt;Q&gt;DE0005552004^FF_ASSETS(ANN_R,1/1/2016,12/31/2016)&lt;/Q&gt;&lt;R&gt;1&lt;/R&gt;&lt;C&gt;1&lt;/C&gt;&lt;D xsi:type="xsd:double"&gt;38527&lt;/D&gt;&lt;/FQL&gt;&lt;FQL&gt;&lt;Q&gt;DE0005552004^FF_ASSETS(ANN_R,1/1/2017,12/31/2017)&lt;/Q&gt;&lt;R&gt;1&lt;/R&gt;&lt;C&gt;1&lt;/C&gt;&lt;D xsi:type="xsd:double"&gt;38888&lt;/D&gt;&lt;/FQL&gt;&lt;FQL&gt;&lt;Q&gt;DE0005552004^FF_ASSETS(ANN_R,1/1/2018,12/31/2018)&lt;/Q&gt;&lt;R&gt;1&lt;/R&gt;&lt;C&gt;1&lt;/C&gt;&lt;D xsi:type="xsd:double"&gt;52450&lt;/D&gt;&lt;/FQL&gt;&lt;FQL&gt;&lt;Q&gt;DE0005552004^FF_ASSETS(ANN_R,1/1/2019,12/31/2019)&lt;/Q&gt;&lt;R&gt;1&lt;/R&gt;&lt;C&gt;1&lt;/C&gt;&lt;D xsi:type="xsd:double"&gt;54368&lt;/D&gt;&lt;/FQL&gt;&lt;FQL&gt;&lt;Q&gt;DE0005552004^FF_ASSETS(ANN_R,1/1/2020,12/31/2020)&lt;/Q&gt;&lt;R&gt;1&lt;/R&gt;&lt;C&gt;1&lt;/C&gt;&lt;D xsi:type="xsd:double"&gt;57607&lt;/D&gt;&lt;/FQL&gt;&lt;FQL&gt;&lt;Q&gt;BE0974293251^FF_MKT_VAL(ANN_R,1/1/2016,12/31/2016)&lt;/Q&gt;&lt;R&gt;1&lt;/R&gt;&lt;C&gt;1&lt;/C&gt;&lt;D xsi:type="xsd:double"&gt;194433.69396955&lt;/D&gt;&lt;/FQL&gt;&lt;FQL&gt;&lt;Q&gt;BE0974293251^FF_MKT_VAL(ANN_R,1/1/2017,12/31/2017)&lt;/Q&gt;&lt;R&gt;1&lt;/R&gt;&lt;C&gt;1&lt;/C&gt;&lt;D xsi:type="xsd:double"&gt;180085.49850844&lt;/D&gt;&lt;/FQL&gt;&lt;FQL&gt;&lt;Q&gt;BE0974293251^FF_MKT_VAL(ANN_R,1/1/2018,12/31/2018)&lt;/Q&gt;&lt;R&gt;1&lt;/R&gt;&lt;C&gt;1&lt;/C&gt;&lt;D xsi:type="xsd:double"&gt;112903.86915&lt;/D&gt;&lt;/FQL&gt;&lt;FQL&gt;&lt;Q&gt;BE0974293251^FF_MKT_VAL(ANN_R,1/1/2019,12/31/2019)&lt;/Q&gt;&lt;R&gt;1&lt;/R&gt;&lt;C&gt;1&lt;/C&gt;&lt;D xsi:type="xsd:double"&gt;142466.45625146&lt;/D&gt;&lt;/FQL&gt;&lt;FQL&gt;&lt;Q&gt;BE0974293251^FF_MKT_VAL(ANN_R,1/1/2020,12/31/2020)&lt;/Q&gt;&lt;R&gt;1&lt;/R&gt;&lt;C&gt;1&lt;/C&gt;&lt;D xsi:type="xsd:double"&gt;112437.93863606&lt;/D&gt;&lt;/FQL&gt;&lt;FQL&gt;&lt;Q&gt;BE0974293251^FF_SHLDRS_EQ(ANN_R,1/1/2016,12/31/2016)&lt;/Q&gt;&lt;R&gt;1&lt;/R&gt;&lt;C&gt;1&lt;/C&gt;&lt;D xsi:type="xsd:double"&gt;67635.9326855131&lt;/D&gt;&lt;/FQL&gt;&lt;FQL&gt;&lt;Q&gt;BE0974293251^FF_SHLDRS_EQ(ANN_R,1/1/2017,12/31/2017)&lt;/Q&gt;&lt;R&gt;1&lt;/R&gt;&lt;C&gt;1&lt;/C&gt;&lt;D xsi:type="xsd:double"&gt;60447.2018655246&lt;/D&gt;&lt;/FQL&gt;&lt;FQL&gt;&lt;Q&gt;BE0974293251^FF_SHLDRS_EQ(ANN_R,1/1/2018,12/31/2018)&lt;/Q&gt;&lt;R&gt;1&lt;/R&gt;&lt;C&gt;1&lt;/C&gt;&lt;D xsi:type="xsd:double"&gt;56409.9199580968&lt;/D&gt;&lt;/FQL&gt;&lt;FQL&gt;&lt;Q&gt;BE0974293251^FF_SHLDRS_EQ(ANN_R,1/1/2019,12/31/2019)&lt;/Q&gt;&lt;R&gt;1&lt;/R&gt;&lt;C&gt;1&lt;/C&gt;&lt;D xsi:type="xsd:double"&gt;67458.3518932442&lt;/D&gt;&lt;/FQL&gt;&lt;FQL&gt;&lt;Q&gt;BE0974293251^FF_SHLDRS_EQ(ANN_R,1/1/2020,12/31/2020)&lt;/Q&gt;&lt;R&gt;1&lt;/R&gt;&lt;C&gt;1&lt;/C&gt;&lt;D xsi:type="xsd:double"&gt;55595.6029589739&lt;/D&gt;&lt;/FQL&gt;&lt;FQL&gt;&lt;Q&gt;BE0974293251^FF_ASSETS(ANN_R,1/1/2016,12/31/2016)&lt;/Q&gt;&lt;R&gt;1&lt;/R&gt;&lt;C&gt;1&lt;/C&gt;&lt;D xsi:type="xsd:double"&gt;247583.787627556&lt;/D&gt;&lt;/FQL&gt;&lt;FQL&gt;&lt;Q&gt;BE0974293251^FF_ASSETS(ANN_R,1/1/2017,12/31/2017)&lt;/Q&gt;&lt;R&gt;1&lt;/R&gt;&lt;C&gt;1&lt;/C&gt;&lt;D xsi:type="xsd:double"&gt;207057.794803812&lt;/D&gt;&lt;/FQL&gt;&lt;FQL&gt;&lt;Q&gt;BE0974293251^FF_ASSETS(ANN_R,1/1/2018,12/31/2018)&lt;/Q&gt;&lt;R&gt;1&lt;/R&gt;&lt;C&gt;1&lt;/C&gt;&lt;D xsi:type="xsd:double"&gt;206102.436251025&lt;/D&gt;&lt;/FQL&gt;&lt;FQL&gt;&lt;Q&gt;BE0974293251^FF_ASSETS(ANN_R,1/1/2019,12/31/2019)&lt;/Q&gt;&lt;R&gt;1&lt;/R&gt;&lt;C&gt;1&lt;/C&gt;&lt;D xsi:type="xsd:double"&gt;212275.278396904&lt;/D&gt;&lt;/FQL&gt;&lt;FQL&gt;&lt;Q&gt;BE0974293251^FF_ASSETS(ANN_R,1/1/2020,12/31/2020)&lt;/Q&gt;&lt;R&gt;1&lt;/R&gt;&lt;C&gt;1&lt;/C&gt;&lt;D xsi:type="xsd:double"&gt;186490.948470858&lt;/D&gt;&lt;/FQL&gt;&lt;FQL&gt;&lt;Q&gt;NL0000009538^FF_MKT_VAL(ANN_R,1/1/2016,12/31/2016)&lt;/Q&gt;&lt;R&gt;1&lt;/R&gt;&lt;C&gt;1&lt;/C&gt;&lt;D xsi:type="xsd:double"&gt;26750.660327&lt;/D&gt;&lt;/FQL&gt;&lt;FQL&gt;&lt;Q&gt;NL0000009538^FF_MKT_VAL(ANN_R,1/1/2017,12/31/2017)&lt;/Q&gt;&lt;R&gt;1&lt;/R&gt;&lt;C&gt;1&lt;/C&gt;&lt;D xsi:type="xsd:double"&gt;29212.0869434201&lt;/D&gt;&lt;/FQL&gt;&lt;FQL&gt;&lt;Q&gt;NL0000009538^FF_MKT_VAL(ANN_R,1/1/2018,12/31/2018)&lt;/Q&gt;&lt;R&gt;1&lt;/R&gt;&lt;C&gt;1&lt;/C&gt;&lt;D xsi:type="xsd:double"&gt;28275.7138109099&lt;/D&gt;&lt;/FQL&gt;&lt;FQL&gt;&lt;Q&gt;NL0000009538^FF_MKT_VAL(ANN_R,1/1/2019,12/31/2019)&lt;/Q&gt;&lt;R&gt;1&lt;/R&gt;&lt;C&gt;1&lt;/C&gt;&lt;D xsi:type="xsd:double"&gt;38775.1793408&lt;/D&gt;&lt;/FQL&gt;&lt;FQL&gt;&lt;Q&gt;NL0000009538^FF_MKT_VAL(ANN_R,1/1/2020,12/31/2020)&lt;/Q&gt;&lt;R&gt;1&lt;/R&gt;&lt;C&gt;1&lt;/C&gt;&lt;D xsi:type="xsd:double"&gt;39626.51666754&lt;/D&gt;&lt;/FQL&gt;&lt;FQL&gt;&lt;Q&gt;NL0000009538^FF_SHLDRS_EQ(ANN_R,1/1/2016,12/31/2016)&lt;/Q&gt;&lt;R&gt;1&lt;/R&gt;&lt;C&gt;1&lt;/C&gt;&lt;D xsi:type="xsd:double"&gt;12546&lt;/D&gt;&lt;/FQL&gt;&lt;FQL&gt;&lt;Q&gt;NL0000009538^FF_SHLDRS_EQ(ANN_R,1/1/2017,12/31/2017)&lt;/Q&gt;&lt;R&gt;1&lt;/R&gt;&lt;C&gt;1&lt;/C&gt;&lt;D xsi:type="xsd:double"&gt;11999&lt;/D&gt;&lt;/FQL&gt;&lt;FQL&gt;&lt;Q&gt;NL0000009538^FF_SHLDRS_EQ(ANN_R,1/1/2018,12/31/2018)&lt;/Q&gt;&lt;R&gt;1&lt;/R&gt;&lt;C&gt;1&lt;/C&gt;&lt;D xsi:type="xsd:double"&gt;12088&lt;/D&gt;&lt;/FQL&gt;&lt;FQL&gt;&lt;Q&gt;NL0000009538^FF_SHLDRS_EQ(ANN_R,1/1/2019,12/31/2019)&lt;/Q&gt;&lt;R&gt;1&lt;/R&gt;&lt;C&gt;1&lt;/C&gt;&lt;D xsi:type="xsd:double"&gt;12597&lt;/D&gt;&lt;/FQL&gt;&lt;FQL&gt;&lt;Q&gt;NL0000009538^FF_SHLDRS_EQ(ANN_R,1/1/2020,12/31/2020)&lt;/Q&gt;&lt;R&gt;1&lt;/R&gt;&lt;C&gt;1&lt;/C&gt;&lt;D xsi:type="xsd:double"&gt;11870&lt;/D&gt;&lt;/FQL&gt;&lt;FQL&gt;&lt;Q&gt;NL0000009538^FF_ASSETS(ANN_R,1/1/2016,12/31/2016)&lt;/Q&gt;&lt;R&gt;1&lt;/R&gt;&lt;C&gt;1&lt;/C&gt;&lt;D xsi:type="xsd:double"&gt;32270&lt;/D&gt;&lt;/FQL&gt;&lt;FQL&gt;&lt;Q&gt;NL0000009538^FF_ASSETS(ANN_R,1/1/2017,12/31/2017)&lt;/Q&gt;&lt;R&gt;1&lt;/R&gt;&lt;C&gt;1&lt;/C&gt;&lt;D xsi:type="xsd:double"&gt;25315&lt;/D&gt;&lt;/FQL&gt;&lt;FQL&gt;&lt;Q&gt;NL0000009538^FF_ASSETS(ANN_R,1/1/2018,12/31/2018)&lt;/Q&gt;&lt;R&gt;1&lt;/R&gt;&lt;C&gt;1&lt;/C&gt;&lt;D xsi:type="xsd:double"&gt;26019&lt;/D&gt;&lt;/FQL&gt;&lt;FQL&gt;&lt;Q&gt;NL0000009538^FF_ASSETS(ANN_R,1/1/2019,12/31/2019)&lt;/Q&gt;&lt;R&gt;1&lt;/R&gt;&lt;C&gt;1&lt;/C&gt;&lt;D xsi:type="xsd:double"&gt;27016&lt;/D&gt;&lt;/FQL&gt;&lt;FQL&gt;&lt;Q&gt;NL0000009538^FF_ASSETS(ANN_R,1/1/2020,12/31/2020)&lt;/Q&gt;&lt;R&gt;1&lt;/R&gt;&lt;C&gt;1&lt;/C&gt;&lt;D xsi:type="xsd:double"&gt;27925&lt;/D&gt;&lt;/FQL&gt;&lt;FQL&gt;&lt;Q&gt;FR0000073272^FF_MKT_VAL(ANN_R,1/1/2016,12/31/2016)&lt;/Q&gt;&lt;R&gt;1&lt;/R&gt;&lt;C&gt;1&lt;/C&gt;&lt;D xsi:type="xsd:double"&gt;28407.37492516&lt;/D&gt;&lt;/FQL&gt;&lt;FQL&gt;&lt;Q&gt;FR0000073272^FF_MKT_VAL(ANN_R,1/1/2017,12/31/2017)&lt;/Q&gt;&lt;R&gt;1&lt;/R&gt;&lt;C&gt;1&lt;/C&gt;&lt;D xsi:type="xsd:double"&gt;35161.84281951&lt;/D&gt;&lt;/FQL&gt;&lt;FQL&gt;&lt;Q&gt;FR0000073272^FF_MKT_VAL(ANN_R,1/1/2018,12/31/2018)&lt;/Q&gt;&lt;R&gt;1&lt;/R&gt;&lt;C&gt;1&lt;/C&gt;&lt;D xsi:type="xsd:double"&gt;45778.1952312&lt;/D&gt;&lt;/FQL&gt;&lt;FQL&gt;&lt;Q&gt;FR0000073272^FF_MKT_VAL(ANN_R,1/1/2019,12/31/2019)&lt;/Q&gt;&lt;R&gt;1&lt;/R&gt;&lt;C&gt;1&lt;/C&gt;&lt;D xsi:type="xsd:double"&gt;58457.76264845&lt;/D&gt;&lt;/FQL&gt;&lt;FQL&gt;&lt;Q&gt;FR0000073272^FF_MKT_VAL(ANN_R,1/1/2020,12/31/2020)&lt;/Q&gt;&lt;R&gt;1&lt;/R&gt;&lt;C&gt;1&lt;/C&gt;&lt;D xsi:type="xsd:double"&gt;49500.98614725&lt;/D&gt;&lt;/FQL&gt;&lt;FQL&gt;&lt;Q&gt;FR0000073272^FF_SHLDRS_EQ(ANN_R,1/1/2016,12/31/2016)&lt;/Q&gt;&lt;R&gt;1&lt;/R&gt;&lt;C&gt;1&lt;/C&gt;&lt;D xsi:type="xsd:double"&gt;6521&lt;/D&gt;&lt;/FQL&gt;&lt;FQL&gt;&lt;Q&gt;FR0000073272^FF_SHLDRS_EQ(ANN_R,1/1/2017,12/31/2017)&lt;/Q&gt;&lt;R&gt;1&lt;/R&gt;&lt;C&gt;1&lt;/C&gt;&lt;D xsi:type="xsd:double"&gt;9347&lt;/D&gt;&lt;/FQL&gt;&lt;FQL&gt;&lt;Q&gt;FR0000073272^FF_SHLDRS_EQ(ANN_R,1/1/2018,12/31/2018)&lt;/Q&gt;&lt;R&gt;1&lt;/R&gt;&lt;C&gt;1&lt;/C&gt;&lt;D xsi:type="xsd:double"&gt;11955&lt;/D&gt;&lt;/FQL&gt;&lt;FQL&gt;&lt;Q&gt;FR0000073272^FF_SHLDRS_EQ(ANN_R,1/1/2019,12/31/2019)&lt;/Q&gt;&lt;R&gt;1&lt;/R&gt;&lt;C&gt;1&lt;/C&gt;&lt;D xsi:type="xsd:double"&gt;12371&lt;/D&gt;&lt;/FQL&gt;&lt;FQL&gt;&lt;Q&gt;FR0000073272^FF_SHLDRS_EQ(ANN_R,1/1/2020,12/31/2020)&lt;/Q&gt;&lt;R&gt;1&lt;/R&gt;&lt;C&gt;1&lt;/C&gt;&lt;D xsi:type="xsd:double"&gt;12349&lt;/D&gt;&lt;/FQL&gt;&lt;FQL&gt;&lt;Q&gt;FR0000073272^FF_ASSETS(ANN_R,1/1/2016,12/31/2016)&lt;/Q&gt;&lt;R&gt;1&lt;/R&gt;&lt;C&gt;1&lt;/C&gt;&lt;D xsi:type="xsd:double"&gt;31058&lt;/D&gt;&lt;/FQL&gt;&lt;FQL&gt;&lt;Q&gt;FR0000073272^FF_ASSETS(ANN_R,1/1/2017,12/31/2017)&lt;/Q&gt;&lt;R&gt;1&lt;/R&gt;&lt;C&gt;1&lt;/C&gt;&lt;D xsi:type="xsd:double"&gt;32385&lt;/D&gt;&lt;/FQL&gt;&lt;FQL&gt;&lt;Q&gt;FR0000073272^FF_ASSETS(ANN_R,1/1/2018,12/31/2018)&lt;/Q&gt;&lt;R&gt;1&lt;/R&gt;&lt;C&gt;1&lt;/C&gt;&lt;D xsi:type="xsd:double"&gt;40620&lt;/D&gt;&lt;/FQL&gt;&lt;FQL&gt;&lt;Q&gt;FR0000073272^FF_ASSETS(ANN_R,1/1/2019,12/31/2019)&lt;/Q&gt;&lt;R&gt;1&lt;/R&gt;&lt;C&gt;1&lt;/C&gt;&lt;D xsi:type="xsd:double"&gt;42808&lt;/D&gt;&lt;/FQL&gt;&lt;FQL&gt;&lt;Q&gt;FR0000073272^FF_ASSETS(ANN_R,1/1/2020,12/31/2020)&lt;/Q&gt;&lt;R&gt;1&lt;/R&gt;&lt;C&gt;1&lt;/C&gt;&lt;D xsi:type="xsd:double"&gt;39531&lt;/D&gt;&lt;/FQL&gt;&lt;FQL&gt;&lt;Q&gt;DE0007664039^FF_MKT_VAL(ANN_R,1/1/2016,12/31/2016)&lt;/Q&gt;&lt;R&gt;1&lt;/R&gt;&lt;C&gt;1&lt;/C&gt;&lt;D xsi:type="xsd:double"&gt;66847.72332105&lt;/D&gt;&lt;/FQL&gt;&lt;FQL&gt;&lt;Q&gt;DE0007664039^FF_MKT_VAL(ANN_R,1/1/2017,12/31/2017)&lt;/Q&gt;&lt;R&gt;1&lt;/R&gt;&lt;C&gt;1&lt;/C&gt;&lt;D xsi:type="xsd:double"&gt;83440.59652635&lt;/D&gt;&lt;/FQL&gt;&lt;FQL&gt;&lt;Q&gt;DE0007664039^FF_MKT_VAL(ANN_R,1/1/2018,12/31/2018)&lt;/Q&gt;&lt;R&gt;1&lt;/R&gt;&lt;C&gt;1&lt;/C&gt;&lt;D xsi:type="xsd:double"&gt;69639.93793596&lt;/D&gt;&lt;/FQL&gt;&lt;FQL&gt;&lt;Q&gt;DE0007664039^FF_MKT_VAL(ANN_R,1/1/2019,12/31/2019)&lt;/Q&gt;&lt;R&gt;1&lt;/R&gt;&lt;C&gt;1&lt;/C&gt;&lt;D xsi:type="xsd:double"&gt;88348.27715112&lt;/D&gt;&lt;/FQL&gt;&lt;FQL&gt;&lt;Q&gt;DE0007664039^FF_MKT_VAL(ANN_R,1/1/2020,12/31/2020)&lt;/Q&gt;&lt;R&gt;1&lt;/R&gt;&lt;C&gt;1&lt;/C&gt;&lt;D xsi:type="xsd:double"&gt;76407.42398646&lt;/D&gt;&lt;/FQL&gt;&lt;FQL&gt;&lt;Q&gt;DE0007664039^FF_SHLDRS_EQ(ANN_R,1/1/2016,12/31/2016)&lt;/Q&gt;&lt;R&gt;1&lt;/R&gt;&lt;C&gt;1&lt;/C&gt;&lt;D xsi:type="xsd:double"&gt;85122&lt;/D&gt;&lt;/FQL&gt;&lt;FQL&gt;&lt;Q&gt;DE0007664039^FF_SHLDRS_EQ(ANN_R,1/1/2017,12/31/2017)&lt;/Q&gt;&lt;R&gt;1&lt;/R&gt;&lt;C&gt;1&lt;/C&gt;&lt;D xsi:type="xsd:double"&gt;97761&lt;/D&gt;&lt;/FQL&gt;&lt;FQL&gt;&lt;Q&gt;DE0007664039^FF_SHLDRS_EQ(ANN_R,1/1/2018,12/31/2018)&lt;/Q&gt;&lt;R&gt;1&lt;/R&gt;&lt;C&gt;1&lt;/C&gt;&lt;D xsi:type="xsd:double"&gt;104521&lt;/D&gt;&lt;/FQL&gt;&lt;FQL&gt;&lt;Q&gt;DE0007664039^FF_SHLDRS_EQ(ANN_R,1/1/2019,12/31/2019)&lt;/Q&gt;&lt;R&gt;1&lt;/R&gt;&lt;C&gt;1&lt;/C&gt;&lt;D xsi:type="xsd:double"&gt;109118&lt;/D&gt;&lt;/FQL&gt;&lt;FQL&gt;&lt;Q&gt;DE0007664039^FF_SHLDRS_EQ(ANN_R,1/1/2020,12/31/2020)&lt;/Q&gt;&lt;R&gt;1&lt;/R&gt;&lt;C&gt;1&lt;/C&gt;&lt;D xsi:type="xsd:double"&gt;111336&lt;/D&gt;&lt;/FQL&gt;&lt;FQL&gt;&lt;Q&gt;DE0007664039^FF_ASSETS(ANN_R,1/1/2016,12/31/2016)&lt;/Q&gt;&lt;R&gt;1&lt;/R&gt;&lt;C&gt;1&lt;/C&gt;&lt;D xsi:type="xsd:double"&gt;434930&lt;/D&gt;&lt;/FQL&gt;&lt;FQL&gt;&lt;Q&gt;DE0007664039^FF_ASSETS(ANN_R,1/1/2017,12/31/2017)&lt;/Q&gt;&lt;R&gt;1&lt;/R&gt;&lt;C&gt;1&lt;/C&gt;&lt;D xsi:type="xsd:double"&gt;447009&lt;/D&gt;&lt;/FQL&gt;&lt;FQL&gt;&lt;Q&gt;DE0007664039^FF_ASSETS(ANN_R,1/1/2018,12/31/2018)&lt;/Q&gt;&lt;R&gt;1&lt;/R&gt;&lt;C&gt;1&lt;/C&gt;&lt;D xsi:type="xsd:double"&gt;484194&lt;/D&gt;&lt;/FQL&gt;&lt;FQL&gt;&lt;Q&gt;DE0007664039^FF_ASSETS(ANN_R,1/1/2019,12/31/2019)&lt;/Q&gt;&lt;R&gt;1&lt;/R&gt;&lt;C&gt;1&lt;/C&gt;&lt;D xsi:type="xsd:double"&gt;517698&lt;/D&gt;&lt;/FQL&gt;&lt;FQL&gt;&lt;Q&gt;DE0007664039^FF_ASSETS(ANN_R,1/1/2020,12/31/2020)&lt;/Q&gt;&lt;R&gt;1&lt;/R&gt;&lt;C&gt;1&lt;/C&gt;&lt;D xsi:type="xsd:double"&gt;528286&lt;/D&gt;&lt;/FQL&gt;&lt;FQL&gt;&lt;Q&gt;FR0000121485^FF_MKT_VAL(ANN_R,1/1/2016,12/31/2016)&lt;/Q&gt;&lt;R&gt;1&lt;/R&gt;&lt;C&gt;1&lt;/C&gt;&lt;D xsi:type="xsd:double"&gt;26935.3793826&lt;/D&gt;&lt;/FQL&gt;&lt;FQL&gt;&lt;Q&gt;FR0000121485^FF_MKT_VAL(ANN_R,1/1/2017,12/31/2017)&lt;/Q&gt;&lt;R&gt;1&lt;/R&gt;&lt;C&gt;1&lt;/C&gt;&lt;D xsi:type="xsd:double"&gt;49627.773546&lt;/D&gt;&lt;/FQL&gt;&lt;FQL&gt;&lt;Q&gt;FR0000121485^FF_MKT_VAL(ANN_R,1/1/2018,12/31/2018)&lt;/Q&gt;&lt;R&gt;1&lt;/R&gt;&lt;C&gt;1&lt;/C&gt;&lt;D xsi:type="xsd:double"&gt;51976.5689352&lt;/D&gt;&lt;/FQL&gt;&lt;FQL&gt;&lt;Q&gt;FR0000121485^FF_MKT_VAL(ANN_R,1/1/2019,12/31/2019)&lt;/Q&gt;&lt;R&gt;1&lt;/R&gt;&lt;C&gt;1&lt;/C&gt;&lt;D xsi:type="xsd:double"&gt;73160.4844432&lt;/D&gt;&lt;/FQL&gt;&lt;FQL&gt;&lt;Q&gt;FR0000121485^FF_MKT_VAL(ANN_R,1/1/2020,12/31/2020)&lt;/Q&gt;&lt;R&gt;1&lt;/R&gt;&lt;C&gt;1&lt;/C&gt;&lt;D xsi:type="xsd:double"&gt;74254.1812704&lt;/D&gt;&lt;/FQL&gt;&lt;FQL&gt;&lt;Q&gt;FR0000121485^FF_SHLDRS_EQ(ANN_R,1/1/2016,12/31/2016)&lt;/Q&gt;&lt;R&gt;1&lt;/R&gt;&lt;C&gt;1&lt;/C&gt;&lt;D xsi:type="xsd:double"&gt;11269.7&lt;/D&gt;&lt;/FQL&gt;&lt;FQL&gt;&lt;Q&gt;FR0000121485^FF_SHLDRS_EQ(ANN_R,1/1/2017,12/31/2017)&lt;/Q&gt;&lt;R&gt;1&lt;/R&gt;&lt;C&gt;1&lt;/C&gt;&lt;D xsi:type="xsd:double"&gt;11948.2&lt;/D&gt;&lt;/FQL&gt;&lt;FQL&gt;&lt;Q&gt;FR0000121485^FF_SHLDRS_EQ(ANN_R,1/1/2018,12/31/2018)&lt;/Q&gt;&lt;R&gt;1&lt;/R&gt;&lt;C&gt;1&lt;/C&gt;&lt;D xsi:type="xsd:double"&gt;9905.9&lt;/D&gt;&lt;/FQL&gt;&lt;FQL&gt;&lt;Q&gt;FR0000121485^FF_SHLDRS_EQ(ANN_R,1/1/2019,12/31/2019)&lt;/Q&gt;&lt;R&gt;1&lt;/R&gt;&lt;C&gt;1&lt;/C&gt;&lt;D xsi:type="xsd:double"&gt;10278.1&lt;/D&gt;&lt;/FQL&gt;&lt;FQL&gt;&lt;Q&gt;FR0000121485^FF_SHLDRS_EQ(ANN_R,1/1/2020,12/31/2020)&lt;/Q&gt;&lt;R&gt;1&lt;/R&gt;&lt;C&gt;1&lt;/C&gt;&lt;D xsi:type="xsd:double"&gt;11820.9&lt;/D&gt;&lt;/FQL&gt;&lt;FQL&gt;&lt;Q&gt;FR0000121485^FF_ASSETS(ANN_R,1/1/2016,12/31/2016)&lt;/Q&gt;&lt;R&gt;1&lt;/R&gt;&lt;C&gt;1&lt;/C&gt;&lt;D xsi:type="xsd:double"&gt;24139&lt;/D&gt;&lt;/FQL&gt;&lt;FQL&gt;&lt;Q&gt;FR0000121485^FF_ASSETS(ANN_R,1/1/2017,12/31/2017)&lt;/Q&gt;&lt;R&gt;1&lt;/R&gt;&lt;C&gt;1&lt;/C&gt;&lt;D xsi:type="xsd:double"&gt;25577.4&lt;/D&gt;&lt;/FQL&gt;&lt;FQL&gt;&lt;Q&gt;FR0000121485^FF_ASSETS(ANN_R,1/1/2018,12/31/2018)&lt;/Q&gt;&lt;R&gt;1&lt;/R&gt;&lt;C&gt;1&lt;/C&gt;&lt;D xsi:type="xsd:double"&gt;21367.5&lt;/D&gt;&lt;/FQL&gt;&lt;FQL&gt;&lt;Q&gt;FR0000121485^FF_ASSETS(ANN_R,1/1/2019,12/31/2019)&lt;/Q&gt;&lt;R&gt;1&lt;/R&gt;&lt;C&gt;1&lt;/C&gt;&lt;D xsi:type="xsd:double"&gt;27148.2&lt;/D&gt;&lt;/FQL&gt;&lt;FQL&gt;&lt;Q&gt;FR0000121485^FF_ASSETS(ANN_R,1/1/2020,12/31/2020)&lt;/Q&gt;&lt;R&gt;1&lt;/R&gt;&lt;C&gt;1&lt;/C&gt;&lt;D xsi:type="xsd:double"&gt;28005.4&lt;/D&gt;&lt;/FQL&gt;&lt;FQL&gt;&lt;Q&gt;CH0210483332^FF_MKT_VAL(ANN_R,1/1/2016,12/31/2016)&lt;/Q&gt;&lt;R&gt;1&lt;/R&gt;&lt;C&gt;1&lt;/C&gt;&lt;D xsi:type="xsd:double"&gt;35880.33&lt;/D&gt;&lt;/FQL&gt;&lt;FQL&gt;&lt;Q&gt;CH0210483332^FF_MKT_VAL(ANN_R,1/1/2017,12/31/2017)&lt;/Q&gt;&lt;R&gt;1&lt;/R&gt;&lt;C&gt;1&lt;/C&gt;&lt;D xsi:type="xsd:double"&gt;44732.16&lt;/D&gt;&lt;/FQL&gt;&lt;FQL&gt;&lt;Q&gt;CH0210483332^FF_MKT_VAL(ANN_R,1/1/2018,12/31/2018)&lt;/Q&gt;&lt;R&gt;1&lt;/R&gt;&lt;C&gt;1&lt;/C&gt;&lt;D xsi:type="xsd:double"&gt;48420.096&lt;/D&gt;&lt;/FQL&gt;&lt;FQL&gt;&lt;Q&gt;CH0210483332^FF_MKT_VAL(ANN_R,1/1/2019,12/31/2019)&lt;/Q&gt;&lt;R&gt;1&lt;/R&gt;&lt;C&gt;1&lt;/C&gt;&lt;D xsi:type="xsd:double"&gt;40970.592&lt;/D&gt;&lt;/FQL&gt;&lt;FQL&gt;&lt;Q&gt;CH0210483332^FF_MKT_VAL(ANN_R,1/1/2020,12/31/2020)&lt;/Q&gt;&lt;R&gt;1&lt;/R&gt;&lt;C&gt;1&lt;/C&gt;&lt;D xsi:type="xsd:double"&gt;29984.206&lt;/D&gt;&lt;/FQL&gt;&lt;FQL&gt;&lt;Q&gt;CH0210483332^FF_SHLDRS_EQ(ANN_R,1/1/2016,12/31/2016)&lt;/Q&gt;&lt;R&gt;1&lt;/R&gt;&lt;C&gt;1&lt;/C&gt;&lt;D xsi:type="xsd:double"&gt;16420.6414952025&lt;/D&gt;&lt;/FQL&gt;&lt;FQL&gt;&lt;Q&gt;CH0210483332^FF_SHLDRS_EQ(ANN_R,1/1/2017,12/31/2017)&lt;/Q&gt;&lt;R&gt;1&lt;/R&gt;&lt;C&gt;1&lt;/C&gt;&lt;D xsi:type="xsd:double"&gt;16624.8205398525&lt;/D&gt;&lt;/FQL&gt;&lt;FQL&gt;&lt;Q&gt;CH0210483332^FF_SHLDRS_EQ(ANN_R,1/1/2018,12/31/2018)&lt;/Q&gt;&lt;R&gt;1&lt;/R&gt;&lt;C&gt;1&lt;/C&gt;&lt;D xsi:type="xsd:double"&gt;17230.99249116&lt;/D&gt;&lt;/FQL&gt;&lt;FQL&gt;&lt;Q&gt;CH0210483332^FF_SHLDRS_EQ(ANN_R,1/1/2019,12/31/2019)&lt;/Q&gt;&lt;R&gt;1&lt;/R&gt;&lt;C&gt;1&lt;/C&gt;&lt;D xsi:type="xsd:double"&gt;18955.393285565&lt;/D&gt;&lt;/FQL&gt;&lt;FQL&gt;&lt;Q&gt;CH0210483332^FF_SHLDRS_EQ(ANN_R,1/1/2020,12/31/2020)&lt;/Q&gt;&lt;R&gt;1&lt;/R&gt;&lt;C&gt;1&lt;/C&gt;&lt;D xsi:type="xsd:double"&gt;18192.3356538&lt;/D&gt;&lt;/FQL&gt;&lt;FQL&gt;&lt;Q&gt;CH0210483332^FF_ASSETS(ANN_R,1/1/2016,12/31/2016)&lt;/Q&gt;&lt;R&gt;1&lt;/R&gt;&lt;C&gt;1&lt;/C&gt;&lt;D xsi:type="xsd:double"&gt;22085.528183685&lt;/D&gt;&lt;/FQL&gt;&lt;FQL&gt;&lt;Q&gt;CH0210483332^FF_ASSETS(ANN_R,1/1/2017,12/31/2017)&lt;/Q&gt;&lt;R&gt;1&lt;/R&gt;&lt;C&gt;1&lt;/C&gt;&lt;D xsi:type="xsd:double"&gt;21582.6120216&lt;/D&gt;&lt;/FQL&gt;&lt;FQL&gt;&lt;Q&gt;CH0210483332^FF_ASSETS(ANN_R,1/1/2018,12/31/2018)&lt;/Q&gt;&lt;R&gt;1&lt;/R&gt;&lt;C&gt;1&lt;/C&gt;&lt;D xsi:type="xsd:double"&gt;30329.42038308&lt;/D&gt;&lt;/FQL&gt;&lt;FQL&gt;&lt;Q&gt;CH0210483332^FF_ASSETS(ANN_R,1/1/2019,12/31/2019)&lt;/Q&gt;&lt;R&gt;1&lt;/R&gt;&lt;C&gt;1&lt;/C&gt;&lt;D xsi:type="xsd:double"&gt;31664.26265554&lt;/D&gt;&lt;/FQL&gt;&lt;FQL&gt;&lt;Q&gt;CH0210483332^FF_ASSETS(ANN_R,1/1/2020,12/31/2020)&lt;/Q&gt;&lt;R&gt;1&lt;/R&gt;&lt;C&gt;1&lt;/C&gt;&lt;D xsi:type="xsd:double"&gt;32712.4438900875&lt;/D&gt;&lt;/FQL&gt;&lt;FQL&gt;&lt;Q&gt;NL0013654783^FF_MKT_VAL(ANN_R,1/1/2016,12/31/2016)&lt;/Q&gt;&lt;R&gt;0&lt;/R&gt;&lt;C&gt;0&lt;/C&gt;&lt;/FQL&gt;&lt;FQL&gt;&lt;Q&gt;NL0013654783^FF_MKT_VAL(ANN_R,1/1/2017,12/31/2017)&lt;/Q&gt;&lt;R&gt;0&lt;/R&gt;&lt;C&gt;0&lt;/C&gt;&lt;/FQL&gt;&lt;FQL&gt;&lt;Q&gt;NL0013654783^FF_MKT_VAL(ANN_R,1/1/2018,12/31/2018)&lt;/Q&gt;&lt;R&gt;0&lt;/R&gt;&lt;C&gt;0&lt;/C&gt;&lt;/FQL&gt;&lt;FQL&gt;&lt;Q&gt;NL0013654783^FF_MKT_VAL(ANN_R,1/1/2019,12/31/2019)&lt;/Q&gt;&lt;R&gt;0&lt;/R&gt;&lt;C&gt;0&lt;/C&gt;&lt;/FQL&gt;&lt;FQL&gt;&lt;Q&gt;NL0013654783^FF_MKT_VAL(ANN_R,1/1/2020,12/31/2020)&lt;/Q&gt;&lt;R&gt;1&lt;/R&gt;&lt;C&gt;1&lt;/C&gt;&lt;D xsi:type="xsd:double"&gt;102641.13248184&lt;/D&gt;&lt;/FQL&gt;&lt;FQL&gt;&lt;Q&gt;NL0013654783^FF_SHLDRS_EQ(ANN_R,1/1/2016,12/31/2016)&lt;/Q&gt;&lt;R&gt;0&lt;/R&gt;&lt;C&gt;0&lt;/C&gt;&lt;/FQL&gt;&lt;FQL&gt;&lt;Q&gt;NL0013654783^FF_SHLDRS_EQ(ANN_R,1/1/2017,12/31/2017)&lt;/Q&gt;&lt;R&gt;1&lt;/R&gt;&lt;C&gt;1&lt;/C&gt;&lt;D xsi:type="xsd:double"&gt;10522.1822262816&lt;/D&gt;&lt;/FQL&gt;&lt;FQL&gt;&lt;Q&gt;NL0013654783^FF_SHLDRS_EQ(ANN_R,1/1/2018,12/31/2018)&lt;/Q&gt;&lt;R&gt;1&lt;/R&gt;&lt;C&gt;1&lt;/C&gt;&lt;D xsi:type="xsd:double"&gt;19581.249746069&lt;/D&gt;&lt;/FQL&gt;&lt;FQL&gt;&lt;Q&gt;NL0013654783^FF_SHLDRS_EQ(ANN_R,1/1/2019,12/31/2019)&lt;/Q&gt;&lt;R&gt;1&lt;/R&gt;&lt;C&gt;1&lt;/C&gt;&lt;D xsi:type="xsd:double"&gt;24268.6022177577&lt;/D&gt;&lt;/FQL&gt;&lt;FQL&gt;&lt;Q&gt;NL0013654783^FF_SHLDRS_EQ(ANN_R,1/1/2020,12/31/2020)&lt;/Q&gt;&lt;R&gt;1&lt;/R&gt;&lt;C&gt;1&lt;/C&gt;&lt;D xsi:type="xsd:double"&gt;26520.8475735363&lt;/D&gt;&lt;/FQL&gt;&lt;FQL&gt;&lt;Q&gt;NL0013654783^FF_ASSETS(ANN_R,1/1/2016,12/31/2016)&lt;/Q&gt;&lt;R&gt;0&lt;/R&gt;&lt;C&gt;0&lt;/C&gt;&lt;/FQL&gt;&lt;FQL&gt;&lt;Q&gt;NL0013654783^FF_ASSETS(ANN_R,1/1/2017,12/31/2017)&lt;/Q&gt;&lt;R&gt;1&lt;/R&gt;&lt;C&gt;1&lt;/C&gt;&lt;D xsi:type="xsd:double"&gt;16744.42522574&lt;/D&gt;&lt;/FQL&gt;&lt;FQL&gt;&lt;Q&gt;NL0013654783^FF_ASSETS(ANN_R,1/1/2018,12/31/2018)&lt;/Q&gt;&lt;R&gt;1&lt;/R&gt;&lt;C&gt;1&lt;/C&gt;&lt;D xsi:type="xsd:double"&gt;25691.7510267644&lt;/D&gt;&lt;/FQL&gt;&lt;FQL&gt;&lt;Q&gt;NL0013654783^FF_ASSETS(ANN_R,1/1/2019,12/31/2019)&lt;/Q&gt;&lt;R&gt;1&lt;/R&gt;&lt;C&gt;1&lt;/C&gt;&lt;D xsi:type="xsd:double"&gt;29381.4846152677&lt;/D&gt;&lt;/FQL&gt;&lt;FQL&gt;&lt;Q&gt;NL0013654783^FF_ASSETS(ANN_R,1/1/2020,12/31/2020)&lt;/Q&gt;&lt;R&gt;1&lt;/R&gt;&lt;C&gt;1&lt;/C&gt;&lt;D xsi:type="xsd:double"&gt;32600.5923901363&lt;/D&gt;&lt;/FQL&gt;&lt;FQL&gt;&lt;Q&gt;IT0000072618^FF_MKT_VAL(ANN_R,1/1/2016,12/31/2016)&lt;/Q&gt;&lt;R&gt;1&lt;/R&gt;&lt;C&gt;1&lt;/C&gt;&lt;D xsi:type="xsd:double"&gt;40717.231622194&lt;/D&gt;&lt;/FQL&gt;&lt;FQL&gt;&lt;Q&gt;IT0000072618^FF_MKT_VAL(ANN_R,1/1/2017,12/31/2017)&lt;/Q&gt;&lt;R&gt;1&lt;/R&gt;&lt;C&gt;1&lt;/C&gt;&lt;D xsi:type="xsd:double"&gt;46486.55493492&lt;/D&gt;&lt;/FQL&gt;&lt;FQL&gt;&lt;Q&gt;IT0000072618^FF_MKT_VAL(ANN_R,1/1/2018,12/31/2018)&lt;/Q&gt;&lt;R&gt;1&lt;/R&gt;&lt;C&gt;1&lt;/C&gt;&lt;D xsi:type="xsd:double"&gt;33933.1676246334&lt;/D&gt;&lt;/FQL&gt;&lt;FQL&gt;&lt;Q&gt;IT0000072618^FF_MKT_VAL(ANN_R,1/1/2019,12/31/2019)&lt;/Q&gt;&lt;R&gt;1&lt;/R&gt;&lt;C&gt;1&lt;/C&gt;&lt;D xsi:type="xsd:double"&gt;41059.64376437&lt;/D&gt;&lt;/FQL&gt;&lt;FQL&gt;&lt;Q&gt;IT0000072618^FF_MKT_VAL(ANN_R,1/1/2020,12/31/2020)&lt;/Q&gt;&lt;R&gt;1&lt;/R&gt;&lt;C&gt;1&lt;/C&gt;&lt;D xsi:type="xsd:double"&gt;37082.1301024304&lt;/D&gt;&lt;/FQL&gt;&lt;FQL&gt;&lt;Q&gt;IT0000072618^FF_SHLDRS_EQ(ANN_R,1/1/2016,12/31/2016)&lt;/Q&gt;&lt;R&gt;1&lt;/R&gt;&lt;C&gt;1&lt;/C&gt;&lt;D xsi:type="xsd:double"&gt;48911&lt;/D&gt;&lt;/FQL&gt;&lt;FQL&gt;&lt;Q&gt;IT0000072618^FF_SHLDRS_EQ(ANN_R,1/1/2017,12/31/2017)&lt;/Q&gt;&lt;R&gt;1&lt;/R&gt;&lt;C&gt;1&lt;/C&gt;&lt;D xsi:type="xsd:double"&gt;56205&lt;/D&gt;&lt;/FQL&gt;&lt;FQL&gt;&lt;Q&gt;IT0000072618^FF_SHLDRS_EQ(ANN_R,1/1/2018,12/31/2018)&lt;/Q&gt;&lt;R&gt;1&lt;/R&gt;&lt;C&gt;1&lt;/C&gt;&lt;D xsi:type="xsd:double"&gt;54024&lt;/D&gt;&lt;/FQL&gt;&lt;FQL&gt;&lt;Q&gt;IT0000072618^FF_SHLDRS_EQ(ANN_R,1/1/2019,12/31/2019)&lt;/Q&gt;&lt;R&gt;1&lt;/R&gt;&lt;C&gt;1&lt;/C&gt;&lt;D xsi:type="xsd:double"&gt;55968&lt;/D&gt;&lt;/FQL&gt;&lt;FQL&gt;&lt;Q&gt;IT0000072618^FF_SHLDRS_EQ(ANN_R,1/1/2020,12/31/2020)&lt;/Q&gt;&lt;R&gt;1&lt;/R&gt;&lt;C&gt;1&lt;/C&gt;&lt;D xsi:type="xsd:double"&gt;65871&lt;/D&gt;&lt;/FQL&gt;&lt;FQL&gt;&lt;Q&gt;IT0000072618^FF_ASSETS(ANN_R,1/1/2016,12/31/2016)&lt;/Q&gt;&lt;R&gt;1&lt;/R&gt;&lt;C&gt;1&lt;/C&gt;&lt;D xsi:type="xsd:double"&gt;725100&lt;/D&gt;&lt;/FQL&gt;&lt;FQL&gt;&lt;Q&gt;IT0000072618^FF_ASSETS(ANN_R,1/1/2017,12/31/2017)&lt;/Q&gt;&lt;R&gt;1&lt;/R&gt;&lt;C&gt;1&lt;/C&gt;&lt;D xsi:type="xsd:double"&gt;796861&lt;/D&gt;&lt;/FQL&gt;&lt;FQL&gt;&lt;Q&gt;IT0000072618^FF_ASSETS(ANN_R,1/1/2018,12/31/2018)&lt;/Q&gt;&lt;R&gt;1&lt;/R&gt;&lt;C&gt;1&lt;/C&gt;&lt;D xsi:type="xsd:double"&gt;787790&lt;/D&gt;&lt;/FQL&gt;&lt;FQL&gt;&lt;Q&gt;IT0000072618^FF_ASSETS(ANN_R,1/1/2019,12/31/2019)&lt;/Q&gt;&lt;R&gt;1&lt;/R&gt;&lt;C&gt;1&lt;/C&gt;&lt;D xsi:type="xsd:double"&gt;816102&lt;/D&gt;&lt;/FQL&gt;&lt;FQL&gt;&lt;Q&gt;IT0000072618^FF_ASSETS(ANN_R,1/1/2020,12/31/2020)&lt;/Q&gt;&lt;R&gt;1&lt;/R&gt;&lt;C&gt;1&lt;/C&gt;&lt;D xsi:type="xsd:double"&gt;1002614&lt;/D&gt;&lt;/FQL&gt;&lt;FQL&gt;&lt;Q&gt;FR0000120644^FF_MKT_VAL(ANN_R,1/1/2016,12/31/2016)&lt;/Q&gt;&lt;R&gt;1&lt;/R&gt;&lt;C&gt;1&lt;/C&gt;&lt;D xsi:type="xsd:double"&gt;37142.3643794&lt;/D&gt;&lt;/FQL&gt;&lt;FQL&gt;&lt;Q&gt;FR0000120644^FF_MKT_VAL(ANN_R,1/1/2017,12/31/2017)&lt;/Q&gt;&lt;R&gt;1&lt;/R&gt;&lt;C&gt;1&lt;/C&gt;&lt;D xsi:type="xsd:double"&gt;44236.61803985&lt;/D&gt;&lt;/FQL&gt;&lt;FQL&gt;&lt;Q&gt;FR0000120644^FF_MKT_VAL(ANN_R,1/1/2018,12/31/2018)&lt;/Q&gt;&lt;R&gt;1&lt;/R&gt;&lt;C&gt;1&lt;/C&gt;&lt;D xsi:type="xsd:double"&gt;39813.7751471&lt;/D&gt;&lt;/FQL&gt;&lt;FQL&gt;&lt;Q&gt;FR0000120644^FF_MKT_VAL(ANN_R,1/1/2019,12/31/2019)&lt;/Q&gt;&lt;R&gt;1&lt;/R&gt;&lt;C&gt;1&lt;/C&gt;&lt;D xsi:type="xsd:double"&gt;47951.5866313&lt;/D&gt;&lt;/FQL&gt;&lt;FQL&gt;&lt;Q&gt;FR0000120644^FF_MKT_VAL(ANN_R,1/1/2020,12/31/2020)&lt;/Q&gt;&lt;R&gt;1&lt;/R&gt;&lt;C&gt;1&lt;/C&gt;&lt;D xsi:type="xsd:double"&gt;34933.0281216&lt;/D&gt;&lt;/FQL&gt;&lt;FQL&gt;&lt;Q&gt;FR0000120644^FF_SHLDRS_EQ(ANN_R,1/1/2016,12/31/2016)&lt;/Q&gt;&lt;R&gt;1&lt;/R&gt;&lt;C&gt;1&lt;/C&gt;&lt;D xsi:type="xsd:double"&gt;13109&lt;/D&gt;&lt;/FQL&gt;&lt;FQL&gt;&lt;Q&gt;FR0000120644^FF_SHLDRS_EQ(ANN_R,1/1/2017,12/31/2017)&lt;/Q&gt;&lt;R&gt;1&lt;/R&gt;&lt;C&gt;1&lt;/C&gt;&lt;D xsi:type="xsd:double"&gt;14456&lt;/D&gt;&lt;/FQL&gt;&lt;FQL&gt;&lt;Q&gt;FR0000120644^FF_SHLDRS_EQ(ANN_R,1/1/2018,12/31/2018)&lt;/Q&gt;&lt;R&gt;1&lt;/R&gt;&lt;C&gt;1&lt;/C&gt;&lt;D xsi:type="xsd:double"&gt;16344&lt;/D&gt;&lt;/FQL&gt;&lt;FQL&gt;&lt;Q&gt;FR0000120644^FF_SHLDRS_EQ(ANN_R,1/1/2019,12/31/2019)&lt;/Q&gt;&lt;R&gt;1&lt;/R&gt;&lt;C&gt;1&lt;/C&gt;&lt;D xsi:type="xsd:double"&gt;17241&lt;/D&gt;&lt;/FQL&gt;&lt;FQL&gt;&lt;Q&gt;FR0000120644^FF_SHLDRS_EQ(ANN_R,1/1/2020,12/31/2020)&lt;/Q&gt;&lt;R&gt;1&lt;/R&gt;&lt;C&gt;1&lt;/C&gt;&lt;D xsi:type="xsd:double"&gt;16205&lt;/D&gt;&lt;/FQL&gt;&lt;FQL&gt;&lt;Q&gt;FR0000120644^FF_ASSETS(ANN_R,1/1/2016,12/31/2016)&lt;/Q&gt;&lt;R&gt;1&lt;/R&gt;&lt;C&gt;1&lt;/C&gt;&lt;D xsi:type="xsd:double"&gt;43949&lt;/D&gt;&lt;/FQL&gt;&lt;FQL&gt;&lt;Q&gt;FR0000120644^FF_ASSETS(ANN_R,1/1/2017,12/31/2017)&lt;/Q&gt;&lt;R&gt;1&lt;/R&gt;&lt;C&gt;1&lt;/C&gt;&lt;D xsi:type="xsd:double"&gt;44259&lt;/D&gt;&lt;/FQL&gt;&lt;FQL&gt;&lt;Q&gt;FR0000120644^FF_ASSETS(ANN_R,1/1/2018,12/31/2018)&lt;/Q&gt;&lt;R&gt;1&lt;/R&gt;&lt;C&gt;1&lt;/C&gt;&lt;D xsi:type="xsd:double"&gt;44177&lt;/D&gt;&lt;/FQL&gt;&lt;FQL&gt;&lt;Q&gt;FR0000120644^FF_ASSETS(ANN_R,1/1/2019,12/31/2019)&lt;/Q&gt;&lt;R&gt;1&lt;/R&gt;&lt;C&gt;1&lt;/C&gt;&lt;D xsi:type="xsd:double"&gt;45362&lt;/D&gt;&lt;/FQL&gt;&lt;FQL&gt;&lt;Q&gt;FR0000120644^FF_ASSETS(ANN_R,1/1/2020,12/31/2020)&lt;/Q&gt;&lt;R&gt;1&lt;/R&gt;&lt;C&gt;1&lt;/C&gt;&lt;D xsi:type="xsd:double"&gt;42776&lt;/D&gt;&lt;/FQL&gt;&lt;FQL&gt;&lt;Q&gt;DK0010268606^FF_MKT_VAL(ANN_R,1/1/2016,12/31/2016)&lt;/Q&gt;&lt;R&gt;0&lt;/R&gt;&lt;C&gt;0&lt;/C&gt;&lt;/FQL&gt;&lt;FQL&gt;&lt;Q&gt;DK0010268606^FF_MKT_VAL(ANN_R,1/1/2017,12/31/2017)&lt;/Q&gt;&lt;R&gt;0&lt;/R&gt;&lt;C&gt;0&lt;/C&gt;&lt;/FQL&gt;&lt;FQL&gt;&lt;Q&gt;DK0010268606^FF_MKT_VAL(ANN_R,1/1/2018,12/31/2018)&lt;/Q&gt;&lt;R&gt;0&lt;/R&gt;&lt;C&gt;0&lt;/C&gt;&lt;/FQL&gt;&lt;FQL&gt;&lt;Q&gt;DK0010268606^FF_MKT_VAL(ANN_R,1/1/2019,12/31/2019)&lt;/Q&gt;&lt;R&gt;0&lt;/R&gt;&lt;C&gt;0&lt;/C&gt;&lt;/FQL&gt;&lt;FQL&gt;&lt;Q&gt;DK0010268606^FF_MKT_VAL(ANN_R,1/1/2020,12/31/2020)&lt;/Q&gt;&lt;R&gt;0&lt;/R&gt;&lt;C&gt;0&lt;/C&gt;&lt;/FQL&gt;&lt;FQL&gt;&lt;Q&gt;DK0010268606^FF_SHLDRS_EQ(ANN_R,1/1/2016,12/31/2016)&lt;/Q&gt;&lt;R&gt;1&lt;/R&gt;&lt;C&gt;1&lt;/C&gt;&lt;D xsi:type="xsd:double"&gt;23719.286031375&lt;/D&gt;&lt;/FQL&gt;&lt;FQL&gt;&lt;Q&gt;DK0010268606^FF_SHLDRS_EQ(ANN_R,1/1/2017,12/31/2017)&lt;/Q&gt;&lt;R&gt;1&lt;/R&gt;&lt;C&gt;1&lt;/C&gt;&lt;D xsi:type="xsd:double"&gt;23170.21027584&lt;/D&gt;&lt;/FQL&gt;&lt;FQL&gt;&lt;Q&gt;DK0010268606^FF_SHLDRS_EQ(ANN_R,1/1/2018,12/31/2018)&lt;/Q&gt;&lt;R&gt;1&lt;/R&gt;&lt;C&gt;1&lt;/C&gt;&lt;D xsi:type="xsd:double"&gt;23073.82132341&lt;/D&gt;&lt;/FQL&gt;&lt;FQL&gt;&lt;Q&gt;DK0010268606^FF_SHLDRS_EQ(ANN_R,1/1/2019,12/31/2019)&lt;/Q&gt;&lt;R&gt;1&lt;/R&gt;&lt;C&gt;1&lt;/C&gt;&lt;D xsi:type="xsd:double"&gt;24606.8848725&lt;/D&gt;&lt;/FQL&gt;&lt;FQL&gt;&lt;Q&gt;DK0010268606^FF_SHLDRS_EQ(ANN_R,1/1/2020,12/31/2020)&lt;/Q&gt;&lt;R&gt;1&lt;/R&gt;&lt;C&gt;1&lt;/C&gt;&lt;D xsi:type="xsd:double"&gt;34641.89274195&lt;/D&gt;&lt;/FQL&gt;&lt;FQL&gt;&lt;Q&gt;DK0010268606^FF_ASSETS(ANN_R,1/1/2016,12/31/2016)&lt;/Q&gt;&lt;R&gt;1&lt;/R&gt;&lt;C&gt;1&lt;/C&gt;&lt;D xsi:type="xsd:double"&gt;73842.0782374876&lt;/D&gt;&lt;/FQL&gt;&lt;FQL&gt;&lt;Q&gt;DK0010268606^FF_ASSETS(ANN_R,1/1/2017,12/31/2017)&lt;/Q&gt;&lt;R&gt;1&lt;/R&gt;&lt;C&gt;1&lt;/C&gt;&lt;D xsi:type="xsd:double"&gt;80939.38171872&lt;/D&gt;&lt;/FQL&gt;&lt;FQL&gt;&lt;Q&gt;DK0010268606^FF_ASSETS(ANN_R,1/1/2018,12/31/2018)&lt;/Q&gt;&lt;R&gt;1&lt;/R&gt;&lt;C&gt;1&lt;/C&gt;&lt;D xsi:type="xsd:double"&gt;88795.4074797076&lt;/D&gt;&lt;/FQL&gt;&lt;FQL&gt;&lt;Q&gt;DK0010268606^FF_ASSETS(ANN_R,1/1/2019,12/31/2019)&lt;/Q&gt;&lt;R&gt;1&lt;/R&gt;&lt;C&gt;1&lt;/C&gt;&lt;D xsi:type="xsd:double"&gt;107088.1467075&lt;/D&gt;&lt;/FQL&gt;&lt;FQL&gt;&lt;Q&gt;DK0010268606^FF_ASSETS(ANN_R,1/1/2020,12/31/2020)&lt;/Q&gt;&lt;R&gt;1&lt;/R&gt;&lt;C&gt;1&lt;/C&gt;&lt;D xsi:type="xsd:double"&gt;135173.350278&lt;/D&gt;&lt;/FQL&gt;&lt;FQL&gt;&lt;Q&gt;SE0000108656^FF_MKT_VAL(ANN_R,1/1/2016,12/31/2016)&lt;/Q&gt;&lt;R&gt;1&lt;/R&gt;&lt;C&gt;1&lt;/C&gt;&lt;D xsi:type="xsd:double"&gt;174889.3249575&lt;/D&gt;&lt;/FQL&gt;&lt;FQL&gt;&lt;Q&gt;SE0000108656^FF_MKT_VAL(ANN_R,1/1/2017,12/31/2017)&lt;/Q&gt;&lt;R&gt;1&lt;/R&gt;&lt;C&gt;1&lt;/C&gt;&lt;D xsi:type="xsd:double"&gt;176837.2738086&lt;/D&gt;&lt;/FQL&gt;&lt;FQL&gt;&lt;Q&gt;SE0000108656^FF_MKT_VAL(ANN_R,1/1/2018,12/31/2018)&lt;/Q&gt;&lt;R&gt;1&lt;/R&gt;&lt;C&gt;1&lt;/C&gt;&lt;D xsi:type="xsd:double"&gt;256909.61871232&lt;/D&gt;&lt;/FQL&gt;&lt;FQL&gt;&lt;Q&gt;SE0000108656^FF_MKT_VAL(ANN_R,1/1/2019,12/31/2019)&lt;/Q&gt;&lt;R&gt;1&lt;/R&gt;&lt;C&gt;1&lt;/C&gt;&lt;D xsi:type="xsd:double"&gt;270314.18468128&lt;/D&gt;&lt;/FQL&gt;&lt;FQL&gt;&lt;Q&gt;SE0000108656^FF_MKT_VAL(ANN_R,1/1/2020,12/31/2020)&lt;/Q&gt;&lt;R&gt;1&lt;/R&gt;&lt;C&gt;1&lt;/C&gt;&lt;D xsi:type="xsd:double"&gt;324956.443151&lt;/D&gt;&lt;/FQL&gt;&lt;FQL&gt;&lt;Q&gt;SE0000108656^FF_SHLDRS_EQ(ANN_R,1/1/2016,12/31/2016)&lt;/Q&gt;&lt;R&gt;1&lt;/R&gt;&lt;C&gt;1&lt;/C&gt;&lt;D xsi:type="xsd:double"&gt;139817&lt;/D&gt;&lt;/FQL&gt;&lt;FQL&gt;&lt;Q&gt;SE0000108656^FF_SHLDRS_EQ(ANN_R,1/1/2017,12/31/2017)&lt;/Q&gt;&lt;R&gt;1&lt;/R&gt;&lt;C&gt;1&lt;/C&gt;&lt;D xsi:type="xsd:double"&gt;96935&lt;/D&gt;&lt;/FQL&gt;&lt;FQL&gt;&lt;Q&gt;SE0000108656^FF_SHLDRS_EQ(ANN_R,1/1/2018,12/31/2018)&lt;/Q&gt;&lt;R&gt;1&lt;/R&gt;&lt;C&gt;1&lt;/C&gt;&lt;D xsi:type="xsd:double"&gt;86978&lt;/D&gt;&lt;/FQL&gt;&lt;FQL&gt;&lt;Q&gt;SE0000108656^FF_SHLDRS_EQ(ANN_R,1/1/2019,12/31/2019)&lt;/Q&gt;&lt;R&gt;1&lt;/R&gt;&lt;C&gt;1&lt;/C&gt;&lt;D xsi:type="xsd:double"&gt;82559&lt;/D&gt;&lt;/FQL&gt;&lt;FQL&gt;&lt;Q&gt;SE0000108656^FF_SHLDRS_EQ(ANN_R,1/1/2020,12/31/2020)&lt;/Q&gt;&lt;R&gt;1&lt;/R&gt;&lt;C&gt;1&lt;/C&gt;&lt;D xsi:type="xsd:double"&gt;86674&lt;/D&gt;&lt;/FQL&gt;&lt;FQL&gt;&lt;Q&gt;SE0000108656^FF_ASSETS(ANN_R,1/1/2016,12/31/2016)&lt;/Q&gt;&lt;R&gt;1&lt;/R&gt;&lt;C&gt;1&lt;/C&gt;&lt;D xsi:type="xsd:double"&gt;286853&lt;/D&gt;&lt;/FQL&gt;&lt;FQL&gt;&lt;Q&gt;SE0000108656^FF_ASSETS(ANN_R,1/1/2017,12/31/2017)&lt;/Q&gt;&lt;R&gt;1&lt;/R&gt;&lt;C&gt;1&lt;/C&gt;&lt;D xsi:type="xsd:double"&gt;266548&lt;/D&gt;&lt;/FQL&gt;&lt;FQL&gt;&lt;Q&gt;SE0000108656^FF_ASSETS(ANN_R,1/1/2018,12/31/2018)&lt;/Q&gt;&lt;R&gt;1&lt;/R&gt;&lt;C&gt;1&lt;/C&gt;&lt;D xsi:type="xsd:double"&gt;271977&lt;/D&gt;&lt;/FQL&gt;&lt;FQL&gt;&lt;Q&gt;SE0000108656^FF_ASSETS(ANN_R,1/1/2019,12/31/2019)&lt;/Q&gt;&lt;R&gt;1&lt;/R&gt;&lt;C&gt;1&lt;/C&gt;&lt;D xsi:type="xsd:double"&gt;278897&lt;/D&gt;&lt;/FQL&gt;&lt;FQL&gt;&lt;Q&gt;SE0000108656^FF_ASSETS(ANN_R,1/1/2020,12/31/2020)&lt;/Q&gt;&lt;R&gt;1&lt;/R&gt;&lt;C&gt;1&lt;/C&gt;&lt;D xsi:type="xsd:double"&gt;273537&lt;/D&gt;&lt;/FQL&gt;&lt;FQL&gt;&lt;Q&gt;SE0000115446^FF_MKT_VAL(ANN_R,1/1/2016,12/31/2016)&lt;/Q&gt;&lt;R&gt;1&lt;/R&gt;&lt;C&gt;1&lt;/C&gt;&lt;D xsi:type="xsd:double"&gt;216145.395284&lt;/D&gt;&lt;/FQL&gt;&lt;FQL&gt;&lt;Q&gt;SE0000115446^FF_MKT_VAL(ANN_R,1/1/2017,12/31/2017)&lt;/Q&gt;&lt;R&gt;1&lt;/R&gt;&lt;C&gt;1&lt;/C&gt;&lt;D xsi:type="xsd:double"&gt;310264.1491668&lt;/D&gt;&lt;/FQL&gt;&lt;FQL&gt;&lt;Q&gt;SE0000115446^FF_MKT_VAL(ANN_R,1/1/2018,12/31/2018)&lt;/Q&gt;&lt;R&gt;1&lt;/R&gt;&lt;C&gt;1&lt;/C&gt;&lt;D xsi:type="xsd:double"&gt;235716.4198101&lt;/D&gt;&lt;/FQL&gt;&lt;FQL&gt;&lt;Q&gt;SE0000115446^FF_MKT_VAL(ANN_R,1/1/2019,12/31/2019)&lt;/Q&gt;&lt;R&gt;1&lt;/R&gt;&lt;C&gt;1&lt;/C&gt;&lt;D xsi:type="xsd:double"&gt;319048.6319796&lt;/D&gt;&lt;/FQL&gt;&lt;FQL&gt;&lt;Q&gt;SE0000115446^FF_MKT_VAL(ANN_R,1/1/2020,12/31/2020)&lt;/Q&gt;&lt;R&gt;1&lt;/R&gt;&lt;C&gt;1&lt;/C&gt;&lt;D xsi:type="xsd:double"&gt;394083.0138792&lt;/D&gt;&lt;/FQL&gt;&lt;FQL&gt;&lt;Q&gt;SE0000115446^FF_SHLDRS_EQ(ANN_R,1/1/2016,12/31/2016)&lt;/Q&gt;&lt;R&gt;1&lt;/R&gt;&lt;C&gt;1&lt;/C&gt;&lt;D xsi:type="xsd:double"&gt;96061&lt;/D&gt;&lt;/FQL&gt;&lt;FQL&gt;&lt;Q&gt;SE0000115446^FF_SHLDRS_EQ(ANN_R,1/1/2017,12/31/2017)&lt;/Q&gt;&lt;R&gt;1&lt;/R&gt;&lt;C&gt;1&lt;/C&gt;&lt;D xsi:type="xsd:double"&gt;105861&lt;/D&gt;&lt;/FQL&gt;&lt;FQL&gt;&lt;Q&gt;SE0000115446^FF_SHLDRS_EQ(ANN_R,1/1/2018,12/31/2018)&lt;/Q&gt;&lt;R&gt;1&lt;/R&gt;&lt;C&gt;1&lt;/C&gt;&lt;D xsi:type="xsd:double"&gt;123379&lt;/D&gt;&lt;/FQL&gt;&lt;FQL&gt;&lt;Q&gt;SE0000115446^FF_SHLDRS_EQ(ANN_R,1/1/2019,12/31/2019)&lt;/Q&gt;&lt;R&gt;1&lt;/R&gt;&lt;C&gt;1&lt;/C&gt;&lt;D xsi:type="xsd:double"&gt;138594&lt;/D&gt;&lt;/FQL&gt;&lt;FQL&gt;&lt;Q&gt;SE0000115446^FF_SHLDRS_EQ(ANN_R,1/1/2020,12/31/2020)&lt;/Q&gt;&lt;R&gt;1&lt;/R&gt;&lt;C&gt;1&lt;/C&gt;&lt;D xsi:type="xsd:double"&gt;145295&lt;/D&gt;&lt;/FQL&gt;&lt;FQL&gt;&lt;Q&gt;SE0000115446^FF_ASSETS(ANN_R,1/1/2016,12/31/2016)&lt;/Q&gt;&lt;R&gt;1&lt;/R&gt;&lt;C&gt;1&lt;/C&gt;&lt;D xsi:type="xsd:double"&gt;406193&lt;/D&gt;&lt;/FQL&gt;&lt;FQL&gt;&lt;Q&gt;SE0000115446^FF_ASSETS(ANN_R,1/1/2017,12/31/2017)&lt;/Q&gt;&lt;R&gt;1&lt;/R&gt;&lt;C&gt;1&lt;/C&gt;&lt;D xsi:type="xsd:double"&gt;431654&lt;/D&gt;&lt;/FQL&gt;&lt;FQL&gt;&lt;Q&gt;SE0000115446^FF_ASSETS(ANN_R,1/1/2018,12/31/2018)&lt;/Q&gt;&lt;R&gt;1&lt;/R&gt;&lt;C&gt;1&lt;/C&gt;&lt;D xsi:type="xsd:double"&gt;489811&lt;/D&gt;&lt;/FQL&gt;&lt;FQL&gt;&lt;Q&gt;SE0000115446^FF_ASSETS(ANN_R,1/1/2019,12/31/2019)&lt;/Q&gt;&lt;R&gt;1&lt;/R&gt;&lt;C&gt;1&lt;/C&gt;&lt;D xsi:type="xsd:double"&gt;534532&lt;/D&gt;&lt;/FQL&gt;&lt;FQL&gt;&lt;Q&gt;SE0000115446^FF_ASSETS(ANN_R,1/1/2020,12/31/2020)&lt;/Q&gt;&lt;R&gt;1&lt;/R&gt;&lt;C&gt;1&lt;/C&gt;&lt;D xsi:type="xsd:double"&gt;519879&lt;/D&gt;&lt;/FQL&gt;&lt;FQL&gt;&lt;Q&gt;SE0011166610^FF_MKT_VAL(ANN_R,1/1/2016,12/31/2016)&lt;/Q&gt;&lt;R&gt;1&lt;/R&gt;&lt;C&gt;1&lt;/C&gt;&lt;D xsi:type="xsd:double"&gt;337014.6094275&lt;/D&gt;&lt;/FQL&gt;&lt;FQL&gt;&lt;Q&gt;SE0011166610^FF_MKT_VAL(ANN_R,1/1/2017,12/31/2017)&lt;/Q&gt;&lt;R&gt;1&lt;/R&gt;&lt;C&gt;1&lt;/C&gt;&lt;D xsi:type="xsd:double"&gt;429901.5186158&lt;/D&gt;&lt;/FQL&gt;&lt;FQL&gt;&lt;Q&gt;SE0011166610^FF_MKT_VAL(ANN_R,1/1/2018,12/31/2018)&lt;/Q&gt;&lt;R&gt;1&lt;/R&gt;&lt;C&gt;1&lt;/C&gt;&lt;D xsi:type="xsd:double"&gt;255276.305841&lt;/D&gt;&lt;/FQL&gt;&lt;FQL&gt;&lt;Q&gt;SE0011166610^FF_MKT_VAL(ANN_R,1/1/2019,12/31/2019)&lt;/Q&gt;&lt;R&gt;1&lt;/R&gt;&lt;C&gt;1&lt;/C&gt;&lt;D xsi:type="xsd:double"&gt;454688.4842304&lt;/D&gt;&lt;/FQL&gt;&lt;FQL&gt;&lt;Q&gt;SE0011166610^FF_MKT_VAL(ANN_R,1/1/2020,12/31/2020)&lt;/Q&gt;&lt;R&gt;1&lt;/R&gt;&lt;C&gt;1&lt;/C&gt;&lt;D xsi:type="xsd:double"&gt;512138.7261783&lt;/D&gt;&lt;/FQL&gt;&lt;FQL&gt;&lt;Q&gt;SE0011166610^FF_SHLDRS_EQ(ANN_R,1/1/2016,12/31/2016)&lt;/Q&gt;&lt;R&gt;1&lt;/R&gt;&lt;C&gt;1&lt;/C&gt;&lt;D xsi:type="xsd:double"&gt;53105&lt;/D&gt;&lt;/FQL&gt;&lt;FQL&gt;&lt;Q&gt;SE0011166610^FF_SHLDRS_EQ(ANN_R,1/1/2017,12/31/2017)&lt;/Q&gt;&lt;R&gt;1&lt;/R&gt;&lt;C&gt;1&lt;/C&gt;&lt;D xsi:type="xsd:double"&gt;60517&lt;/D&gt;&lt;/FQL&gt;&lt;FQL&gt;&lt;Q&gt;SE0011166610^FF_SHLDRS_EQ(ANN_R,1/1/2018,12/31/2018)&lt;/Q&gt;&lt;R&gt;1&lt;/R&gt;&lt;C&gt;1&lt;/C&gt;&lt;D xsi:type="xsd:double"&gt;42425&lt;/D&gt;&lt;/FQL&gt;&lt;FQL&gt;&lt;Q&gt;SE0011166610^FF_SHLDRS_EQ(ANN_R,1/1/2019,12/31/2019)&lt;/Q&gt;&lt;R&gt;1&lt;/R&gt;&lt;C&gt;1&lt;/C&gt;&lt;D xsi:type="xsd:double"&gt;53231&lt;/D&gt;&lt;/FQL&gt;&lt;FQL&gt;&lt;Q&gt;SE0011166610^FF_SHLDRS_EQ(ANN_R,1/1/2020,12/31/2020)&lt;/Q&gt;&lt;R&gt;1&lt;/R&gt;&lt;C&gt;1&lt;/C&gt;&lt;D xsi:type="xsd:double"&gt;53215&lt;/D&gt;&lt;/FQL&gt;&lt;FQL&gt;&lt;Q&gt;SE0011166610^FF_ASSETS(ANN_R,1/1/2016,12/31/2016)&lt;/Q&gt;&lt;R&gt;1&lt;/R&gt;&lt;C&gt;1&lt;/C&gt;&lt;D xsi:type="xsd:double"&gt;119558&lt;/D&gt;&lt;/FQL&gt;&lt;FQL&gt;&lt;Q&gt;SE0011166610^FF_ASSETS(ANN_R,1/1/2017,12/31/2017)&lt;/Q&gt;&lt;R&gt;1&lt;/R&gt;&lt;C&gt;1&lt;/C&gt;&lt;D xsi:type="xsd:double"&gt;133681&lt;/D&gt;&lt;/FQL&gt;&lt;FQL&gt;&lt;Q&gt;SE0011166610^FF_ASSETS(ANN_R,1/1/2018,12/31/2018)&lt;/Q&gt;&lt;R&gt;1&lt;/R&gt;&lt;C&gt;1&lt;/C&gt;&lt;D xsi:type="xsd:double"&gt;102104&lt;/D&gt;&lt;/FQL&gt;&lt;FQL&gt;&lt;Q&gt;SE0011166610^FF_ASSETS(ANN_R,1/1/2019,12/31/2019)&lt;/Q&gt;&lt;R&gt;1&lt;/R&gt;&lt;C&gt;1&lt;/C&gt;&lt;D xsi:type="xsd:double"&gt;115013&lt;/D&gt;&lt;/FQL&gt;&lt;FQL&gt;&lt;Q&gt;SE0011166610^FF_ASSETS(ANN_R,1/1/2020,12/31/2020)&lt;/Q&gt;&lt;R&gt;1&lt;/R&gt;&lt;C&gt;1&lt;/C&gt;&lt;D xsi:type="xsd:double"&gt;116752&lt;/D&gt;&lt;/FQL&gt;&lt;FQL&gt;&lt;Q&gt;FR0000052292^FF_MKT_VAL(ANN_R,1/1/2016,12/31/2016)&lt;/Q&gt;&lt;R&gt;1&lt;/R&gt;&lt;C&gt;1&lt;/C&gt;&lt;D xsi:type="xsd:double"&gt;40751.00328&lt;/D&gt;&lt;/FQL&gt;&lt;FQL&gt;&lt;Q&gt;FR0000052292^FF_MKT_VAL(ANN_R,1/1/2017,12/31/2017)&lt;/Q&gt;&lt;</t>
        </r>
      </text>
    </comment>
    <comment ref="A34" authorId="0" shapeId="0" xr:uid="{98F02D9E-B1D5-4E03-A6B9-FE74A4A553A0}">
      <text>
        <r>
          <rPr>
            <b/>
            <sz val="9"/>
            <color indexed="81"/>
            <rFont val="Tahoma"/>
            <charset val="1"/>
          </rPr>
          <t>R&gt;1&lt;/R&gt;&lt;C&gt;1&lt;/C&gt;&lt;D xsi:type="xsd:double"&gt;46478.5930875&lt;/D&gt;&lt;/FQL&gt;&lt;FQL&gt;&lt;Q&gt;FR0000052292^FF_MKT_VAL(ANN_R,1/1/2018,12/31/2018)&lt;/Q&gt;&lt;R&gt;1&lt;/R&gt;&lt;C&gt;1&lt;/C&gt;&lt;D xsi:type="xsd:double"&gt;50541.3855984&lt;/D&gt;&lt;/FQL&gt;&lt;FQL&gt;&lt;Q&gt;FR0000052292^FF_MKT_VAL(ANN_R,1/1/2019,12/31/2019)&lt;/Q&gt;&lt;R&gt;1&lt;/R&gt;&lt;C&gt;1&lt;/C&gt;&lt;D xsi:type="xsd:double"&gt;69423.2250346&lt;/D&gt;&lt;/FQL&gt;&lt;FQL&gt;&lt;Q&gt;FR0000052292^FF_MKT_VAL(ANN_R,1/1/2020,12/31/2020)&lt;/Q&gt;&lt;R&gt;1&lt;/R&gt;&lt;C&gt;1&lt;/C&gt;&lt;D xsi:type="xsd:double"&gt;92008.4636724&lt;/D&gt;&lt;/FQL&gt;&lt;FQL&gt;&lt;Q&gt;FR0000052292^FF_SHLDRS_EQ(ANN_R,1/1/2016,12/31/2016)&lt;/Q&gt;&lt;R&gt;1&lt;/R&gt;&lt;C&gt;1&lt;/C&gt;&lt;D xsi:type="xsd:double"&gt;4382.6&lt;/D&gt;&lt;/FQL&gt;&lt;FQL&gt;&lt;Q&gt;FR0000052292^FF_SHLDRS_EQ(ANN_R,1/1/2017,12/31/2017)&lt;/Q&gt;&lt;R&gt;1&lt;/R&gt;&lt;C&gt;1&lt;/C&gt;&lt;D xsi:type="xsd:double"&gt;5038.9&lt;/D&gt;&lt;/FQL&gt;&lt;FQL&gt;&lt;Q&gt;FR0000052292^FF_SHLDRS_EQ(ANN_R,1/1/2018,12/31/2018)&lt;/Q&gt;&lt;R&gt;1&lt;/R&gt;&lt;C&gt;1&lt;/C&gt;&lt;D xsi:type="xsd:double"&gt;5469.8&lt;/D&gt;&lt;/FQL&gt;&lt;FQL&gt;&lt;Q&gt;FR0000052292^FF_SHLDRS_EQ(ANN_R,1/1/2019,12/31/2019)&lt;/Q&gt;&lt;R&gt;1&lt;/R&gt;&lt;C&gt;1&lt;/C&gt;&lt;D xsi:type="xsd:double"&gt;6568.1&lt;/D&gt;&lt;/FQL&gt;&lt;FQL&gt;&lt;Q&gt;FR0000052292^FF_SHLDRS_EQ(ANN_R,1/1/2020,12/31/2020)&lt;/Q&gt;&lt;R&gt;1&lt;/R&gt;&lt;C&gt;1&lt;/C&gt;&lt;D xsi:type="xsd:double"&gt;7380.1&lt;/D&gt;&lt;/FQL&gt;&lt;FQL&gt;&lt;Q&gt;FR0000052292^FF_ASSETS(ANN_R,1/1/2016,12/31/2016)&lt;/Q&gt;&lt;R&gt;1&lt;/R&gt;&lt;C&gt;1&lt;/C&gt;&lt;D xsi:type="xsd:double"&gt;5998.7&lt;/D&gt;&lt;/FQL&gt;&lt;FQL&gt;&lt;Q&gt;FR0000052292^FF_ASSETS(ANN_R,1/1/2017,12/31/2017)&lt;/Q&gt;&lt;R&gt;1&lt;/R&gt;&lt;C&gt;1&lt;/C&gt;&lt;D xsi:type="xsd:double"&gt;6768.2&lt;/D&gt;&lt;/FQL&gt;&lt;FQL&gt;&lt;Q&gt;FR0000052292^FF_ASSETS(ANN_R,1/1/2018,12/31/2018)&lt;/Q&gt;&lt;R&gt;1&lt;/R&gt;&lt;C&gt;1&lt;/C&gt;&lt;D xsi:type="xsd:double"&gt;8451.9&lt;/D&gt;&lt;/FQL&gt;&lt;FQL&gt;&lt;Q&gt;FR0000052292^FF_ASSETS(ANN_R,1/1/2019,12/31/2019)&lt;/Q&gt;&lt;R&gt;1&lt;/R&gt;&lt;C&gt;1&lt;/C&gt;&lt;D xsi:type="xsd:double"&gt;9881.1&lt;/D&gt;&lt;/FQL&gt;&lt;FQL&gt;&lt;Q&gt;FR0000052292^FF_ASSETS(ANN_R,1/1/2020,12/31/2020)&lt;/Q&gt;&lt;R&gt;1&lt;/R&gt;&lt;C&gt;1&lt;/C&gt;&lt;D xsi:type="xsd:double"&gt;11050.5&lt;/D&gt;&lt;/FQL&gt;&lt;FQL&gt;&lt;Q&gt;FR0000120693^FF_MKT_VAL(ANN_R,1/1/2016,12/31/2016)&lt;/Q&gt;&lt;R&gt;1&lt;/R&gt;&lt;C&gt;1&lt;/C&gt;&lt;D xsi:type="xsd:double"&gt;26469.0423998&lt;/D&gt;&lt;/FQL&gt;&lt;FQL&gt;&lt;Q&gt;FR0000120693^FF_MKT_VAL(ANN_R,1/1/2017,12/31/2017)&lt;/Q&gt;&lt;R&gt;1&lt;/R&gt;&lt;C&gt;1&lt;/C&gt;&lt;D xsi:type="xsd:double"&gt;30960.064639&lt;/D&gt;&lt;/FQL&gt;&lt;FQL&gt;&lt;Q&gt;FR0000120693^FF_MKT_VAL(ANN_R,1/1/2018,12/31/2018)&lt;/Q&gt;&lt;R&gt;1&lt;/R&gt;&lt;C&gt;1&lt;/C&gt;&lt;D xsi:type="xsd:double"&gt;36965.2767176&lt;/D&gt;&lt;/FQL&gt;&lt;FQL&gt;&lt;Q&gt;FR0000120693^FF_MKT_VAL(ANN_R,1/1/2019,12/31/2019)&lt;/Q&gt;&lt;R&gt;1&lt;/R&gt;&lt;C&gt;1&lt;/C&gt;&lt;D xsi:type="xsd:double"&gt;42752.85567245&lt;/D&gt;&lt;/FQL&gt;&lt;FQL&gt;&lt;Q&gt;FR0000120693^FF_MKT_VAL(ANN_R,1/1/2020,12/31/2020)&lt;/Q&gt;&lt;R&gt;1&lt;/R&gt;&lt;C&gt;1&lt;/C&gt;&lt;D xsi:type="xsd:double"&gt;36507.39468035&lt;/D&gt;&lt;/FQL&gt;&lt;FQL&gt;&lt;Q&gt;FR0000120693^FF_SHLDRS_EQ(ANN_R,1/1/2016,12/31/2016)&lt;/Q&gt;&lt;R&gt;1&lt;/R&gt;&lt;C&gt;1&lt;/C&gt;&lt;D xsi:type="xsd:double"&gt;13337&lt;/D&gt;&lt;/FQL&gt;&lt;FQL&gt;&lt;Q&gt;FR0000120693^FF_SHLDRS_EQ(ANN_R,1/1/2017,12/31/2017)&lt;/Q&gt;&lt;R&gt;1&lt;/R&gt;&lt;C&gt;1&lt;/C&gt;&lt;D xsi:type="xsd:double"&gt;13706&lt;/D&gt;&lt;/FQL&gt;&lt;FQL&gt;&lt;Q&gt;FR0000120693^FF_SHLDRS_EQ(ANN_R,1/1/2018,12/31/2018)&lt;/Q&gt;&lt;R&gt;1&lt;/R&gt;&lt;C&gt;1&lt;/C&gt;&lt;D xsi:type="xsd:double"&gt;14797&lt;/D&gt;&lt;/FQL&gt;&lt;FQL&gt;&lt;Q&gt;FR0000120693^FF_SHLDRS_EQ(ANN_R,1/1/2019,12/31/2019)&lt;/Q&gt;&lt;R&gt;1&lt;/R&gt;&lt;C&gt;1&lt;/C&gt;&lt;D xsi:type="xsd:double"&gt;15987&lt;/D&gt;&lt;/FQL&gt;&lt;FQL&gt;&lt;Q&gt;FR0000120693^FF_SHLDRS_EQ(ANN_R,1/1/2020,12/31/2020)&lt;/Q&gt;&lt;R&gt;1&lt;/R&gt;&lt;C&gt;1&lt;/C&gt;&lt;D xsi:type="xsd:double"&gt;13968&lt;/D&gt;&lt;/FQL&gt;&lt;FQL&gt;&lt;Q&gt;FR0000120693^FF_ASSETS(ANN_R,1/1/2016,12/31/2016)&lt;/Q&gt;&lt;R&gt;1&lt;/R&gt;&lt;C&gt;1&lt;/C&gt;&lt;D xsi:type="xsd:double"&gt;30598&lt;/D&gt;&lt;/FQL&gt;&lt;FQL&gt;&lt;Q&gt;FR0000120693^FF_ASSETS(ANN_R,1/1/2017,12/31/2017)&lt;/Q&gt;&lt;R&gt;1&lt;/R&gt;&lt;C&gt;1&lt;/C&gt;&lt;D xsi:type="xsd:double"&gt;30088&lt;/D&gt;&lt;/FQL&gt;&lt;FQL&gt;&lt;Q&gt;FR0000120693^FF_ASSETS(ANN_R,1/1/2018,12/31/2018)&lt;/Q&gt;&lt;R&gt;1&lt;/R&gt;&lt;C&gt;1&lt;/C&gt;&lt;D xsi:type="xsd:double"&gt;29558&lt;/D&gt;&lt;/FQL&gt;&lt;FQL&gt;&lt;Q&gt;FR0000120693^FF_ASSETS(ANN_R,1/1/2019,12/31/2019)&lt;/Q&gt;&lt;R&gt;1&lt;/R&gt;&lt;C&gt;1&lt;/C&gt;&lt;D xsi:type="xsd:double"&gt;31045&lt;/D&gt;&lt;/FQL&gt;&lt;FQL&gt;&lt;Q&gt;FR0000120693^FF_ASSETS(ANN_R,1/1/2020,12/31/2020)&lt;/Q&gt;&lt;R&gt;1&lt;/R&gt;&lt;C&gt;1&lt;/C&gt;&lt;D xsi:type="xsd:double"&gt;31525&lt;/D&gt;&lt;/FQL&gt;&lt;FQL&gt;&lt;Q&gt;NL00150001Q9^FF_MKT_VAL(ANN_R,1/1/2016,12/31/2016)&lt;/Q&gt;&lt;R&gt;1&lt;/R&gt;&lt;C&gt;1&lt;/C&gt;&lt;D xsi:type="xsd:double"&gt;16783.30336619&lt;/D&gt;&lt;/FQL&gt;&lt;FQL&gt;&lt;Q&gt;NL00150001Q9^FF_MKT_VAL(ANN_R,1/1/2017,12/31/2017)&lt;/Q&gt;&lt;R&gt;1&lt;/R&gt;&lt;C&gt;1&lt;/C&gt;&lt;D xsi:type="xsd:double"&gt;29060.05902387&lt;/D&gt;&lt;/FQL&gt;&lt;FQL&gt;&lt;Q&gt;NL00150001Q9^FF_MKT_VAL(ANN_R,1/1/2018,12/31/2018)&lt;/Q&gt;&lt;R&gt;1&lt;/R&gt;&lt;C&gt;1&lt;/C&gt;&lt;D xsi:type="xsd:double"&gt;24851.13142306&lt;/D&gt;&lt;/FQL&gt;&lt;FQL&gt;&lt;Q&gt;NL00150001Q9^FF_MKT_VAL(ANN_R,1/1/2019,12/31/2019)&lt;/Q&gt;&lt;R&gt;1&lt;/R&gt;&lt;C&gt;1&lt;/C&gt;&lt;D xsi:type="xsd:double"&gt;26077.426974954&lt;/D&gt;&lt;/FQL&gt;&lt;FQL&gt;&lt;Q&gt;NL00150001Q9^FF_MKT_VAL(ANN_R,1/1/2020,12/31/2020)&lt;/Q&gt;&lt;R&gt;1&lt;/R&gt;&lt;C&gt;1&lt;/C&gt;&lt;D xsi:type="xsd:double"&gt;29193.85838184&lt;/D&gt;&lt;/FQL&gt;&lt;FQL&gt;&lt;Q&gt;NL00150001Q9^FF_SHLDRS_EQ(ANN_R,1/1/2016,12/31/2016)&lt;/Q&gt;&lt;R&gt;1&lt;/R&gt;&lt;C&gt;1&lt;/C&gt;&lt;D xsi:type="xsd:double"&gt;19168&lt;/D&gt;&lt;/FQL&gt;&lt;FQL&gt;&lt;Q&gt;NL00150001Q9^FF_SHLDRS_EQ(ANN_R,1/1/2017,12/31/2017)&lt;/Q&gt;&lt;R&gt;1&lt;/R&gt;&lt;C&gt;1&lt;/C&gt;&lt;D xsi:type="xsd:double"&gt;20819&lt;/D&gt;&lt;/FQL&gt;&lt;FQL&gt;&lt;Q&gt;NL00150001Q9^FF_SHLDRS_EQ(ANN_R,1/1/2018,12/31/2018)&lt;/Q&gt;&lt;R&gt;1&lt;/R&gt;&lt;C&gt;1&lt;/C&gt;&lt;D xsi:type="xsd:double"&gt;24702&lt;/D&gt;&lt;/FQL&gt;&lt;FQL&gt;&lt;Q&gt;NL00150001Q9^FF_SHLDRS_EQ(ANN_R,1/1/2019,12/31/2019)&lt;/Q&gt;&lt;R&gt;1&lt;/R&gt;&lt;C&gt;1&lt;/C&gt;&lt;D xsi:type="xsd:double"&gt;28537&lt;/D&gt;&lt;/FQL&gt;&lt;FQL&gt;&lt;Q&gt;NL00150001Q9^FF_SHLDRS_EQ(ANN_R,1/1/2020,12/31/2020)&lt;/Q&gt;&lt;R&gt;1&lt;/R&gt;&lt;C&gt;1&lt;/C&gt;&lt;D xsi:type="xsd:double"&gt;21293&lt;/D&gt;&lt;/FQL&gt;&lt;FQL&gt;&lt;Q&gt;NL00150001Q9^FF_ASSETS(ANN_R,1/1/2016,12/31/2016)&lt;/Q&gt;&lt;R&gt;1&lt;/R&gt;&lt;C&gt;1&lt;/C&gt;&lt;D xsi:type="xsd:double"&gt;104343&lt;/D&gt;&lt;/FQL&gt;&lt;FQL&gt;&lt;Q&gt;NL00150001Q9^FF_ASSETS(ANN_R,1/1/2017,12/31/2017)&lt;/Q&gt;&lt;R&gt;1&lt;/R&gt;&lt;C&gt;1&lt;/C&gt;&lt;D xsi:type="xsd:double"&gt;96299&lt;/D&gt;&lt;/FQL&gt;&lt;FQL&gt;&lt;Q&gt;NL00150001Q9^FF_ASSETS(ANN_R,1/1/2018,12/31/2018)&lt;/Q&gt;&lt;R&gt;1&lt;/R&gt;&lt;C&gt;1&lt;/C&gt;&lt;D xsi:type="xsd:double"&gt;96873&lt;/D&gt;&lt;/FQL&gt;&lt;FQL&gt;&lt;Q&gt;NL00150001Q9^FF_ASSETS(ANN_R,1/1/2019,12/31/2019)&lt;/Q&gt;&lt;R&gt;1&lt;/R&gt;&lt;C&gt;1&lt;/C&gt;&lt;D xsi:type="xsd:double"&gt;98044&lt;/D&gt;&lt;/FQL&gt;&lt;FQL&gt;&lt;Q&gt;NL00150001Q9^FF_ASSETS(ANN_R,1/1/2020,12/31/2020)&lt;/Q&gt;&lt;R&gt;1&lt;/R&gt;&lt;C&gt;1&lt;/C&gt;&lt;D xsi:type="xsd:double"&gt;75285&lt;/D&gt;&lt;/FQL&gt;&lt;FQL&gt;&lt;Q&gt;ES0148396007^FF_MKT_VAL(ANN_R,1/1/2016,12/31/2016)&lt;/Q&gt;&lt;R&gt;1&lt;/R&gt;&lt;C&gt;1&lt;/C&gt;&lt;D xsi:type="xsd:double"&gt;93970.49312&lt;/D&gt;&lt;/FQL&gt;&lt;FQL&gt;&lt;Q&gt;ES0148396007^FF_MKT_VAL(ANN_R,1/1/2017,12/31/2017)&lt;/Q&gt;&lt;R&gt;1&lt;/R&gt;&lt;C&gt;1&lt;/C&gt;&lt;D xsi:type="xsd:double"&gt;95056.714416075&lt;/D&gt;&lt;/FQL&gt;&lt;FQL&gt;&lt;Q&gt;ES0148396007^FF_MKT_VAL(ANN_R,1/1/2018,12/31/2018)&lt;/Q&gt;&lt;R&gt;1&lt;/R&gt;&lt;C&gt;1&lt;/C&gt;&lt;D xsi:type="xsd:double"&gt;89892.57261159&lt;/D&gt;&lt;/FQL&gt;&lt;FQL&gt;&lt;Q&gt;ES0148396007^FF_MKT_VAL(ANN_R,1/1/2019,12/31/2019)&lt;/Q&gt;&lt;R&gt;1&lt;/R&gt;&lt;C&gt;1&lt;/C&gt;&lt;D xsi:type="xsd:double"&gt;75818.64021795&lt;/D&gt;&lt;/FQL&gt;&lt;FQL&gt;&lt;Q&gt;ES0148396007^FF_MKT_VAL(ANN_R,1/1/2020,12/31/2020)&lt;/Q&gt;&lt;R&gt;1&lt;/R&gt;&lt;C&gt;1&lt;/C&gt;&lt;D xsi:type="xsd:double"&gt;94588.17332792&lt;/D&gt;&lt;/FQL&gt;&lt;FQL&gt;&lt;Q&gt;ES0148396007^FF_SHLDRS_EQ(ANN_R,1/1/2016,12/31/2016)&lt;/Q&gt;&lt;R&gt;1&lt;/R&gt;&lt;C&gt;1&lt;/C&gt;&lt;D xsi:type="xsd:double"&gt;11410.197&lt;/D&gt;&lt;/FQL&gt;&lt;FQL&gt;&lt;Q&gt;ES0148396007^FF_SHLDRS_EQ(ANN_R,1/1/2017,12/31/2017)&lt;/Q&gt;&lt;R&gt;1&lt;/R&gt;&lt;C&gt;1&lt;/C&gt;&lt;D xsi:type="xsd:double"&gt;12713.38&lt;/D&gt;&lt;/FQL&gt;&lt;FQL&gt;&lt;Q&gt;ES0148396007^FF_SHLDRS_EQ(ANN_R,1/1/2018,12/31/2018)&lt;/Q&gt;&lt;R&gt;1&lt;/R&gt;&lt;C&gt;1&lt;/C&gt;&lt;D xsi:type="xsd:double"&gt;13497&lt;/D&gt;&lt;/FQL&gt;&lt;FQL&gt;&lt;Q&gt;ES0148396007^FF_SHLDRS_EQ(ANN_R,1/1/2019,12/31/2019)&lt;/Q&gt;&lt;R&gt;1&lt;/R&gt;&lt;C&gt;1&lt;/C&gt;&lt;D xsi:type="xsd:double"&gt;14653&lt;/D&gt;&lt;/FQL&gt;&lt;FQL&gt;&lt;Q&gt;ES0148396007^FF_SHLDRS_EQ(ANN_R,1/1/2020,12/31/2020)&lt;/Q&gt;&lt;R&gt;1&lt;/R&gt;&lt;C&gt;1&lt;/C&gt;&lt;D xsi:type="xsd:double"&gt;14913&lt;/D&gt;&lt;/FQL&gt;&lt;FQL&gt;&lt;Q&gt;ES0148396007^FF_ASSETS(ANN_R,1/1/2016,12/31/2016)&lt;/Q&gt;&lt;R&gt;1&lt;/R&gt;&lt;C&gt;1&lt;/C&gt;&lt;D xsi:type="xsd:double"&gt;17357.148&lt;/D&gt;&lt;/FQL&gt;&lt;FQL&gt;&lt;Q&gt;ES0148396007^FF_ASSETS(ANN_R,1/1/2017,12/31/2017)&lt;/Q&gt;&lt;R&gt;1&lt;/R&gt;&lt;C&gt;1&lt;/C&gt;&lt;D xsi:type="xsd:double"&gt;19621.435&lt;/D&gt;&lt;/FQL&gt;&lt;FQL&gt;&lt;Q&gt;ES0148396007^FF_ASSETS(ANN_R,1/1/2018,12/31/2018)&lt;/Q&gt;&lt;R&gt;1&lt;/R&gt;&lt;C&gt;1&lt;/C&gt;&lt;D xsi:type="xsd:double"&gt;20231&lt;/D&gt;&lt;/FQL&gt;&lt;FQL&gt;&lt;Q&gt;ES0148396007^FF_ASSETS(ANN_R,1/1/2019,12/31/2019)&lt;/Q&gt;&lt;R&gt;1&lt;/R&gt;&lt;C&gt;1&lt;/C&gt;&lt;D xsi:type="xsd:double"&gt;21684&lt;/D&gt;&lt;/FQL&gt;&lt;FQL&gt;&lt;Q&gt;ES0148396007^FF_ASSETS(ANN_R,1/1/2020,12/31/2020)&lt;/Q&gt;&lt;R&gt;1&lt;/R&gt;&lt;C&gt;1&lt;/C&gt;&lt;D xsi:type="xsd:double"&gt;28391&lt;/D&gt;&lt;/FQL&gt;&lt;FQL&gt;&lt;Q&gt;SE0000107419^FF_MKT_VAL(ANN_R,1/1/2016,12/31/2016)&lt;/Q&gt;&lt;R&gt;1&lt;/R&gt;&lt;C&gt;1&lt;/C&gt;&lt;D xsi:type="xsd:double"&gt;260271.9494415&lt;/D&gt;&lt;/FQL&gt;&lt;FQL&gt;&lt;Q&gt;SE0000107419^FF_MKT_VAL(ANN_R,1/1/2017,12/31/2017)&lt;/Q&gt;&lt;R&gt;1&lt;/R&gt;&lt;C&gt;1&lt;/C&gt;&lt;D xsi:type="xsd:double"&gt;286104.9806172&lt;/D&gt;&lt;/FQL&gt;&lt;FQL&gt;&lt;Q&gt;SE0000107419^FF_MKT_VAL(ANN_R,1/1/2018,12/31/2018)&lt;/Q&gt;&lt;R&gt;1&lt;/R&gt;&lt;C&gt;1&lt;/C&gt;&lt;D xsi:type="xsd:double"&gt;287358.9203088&lt;/D&gt;&lt;/FQL&gt;&lt;FQL&gt;&lt;Q&gt;SE0000107419^FF_MKT_VAL(ANN_R,1/1/2019,12/31/2019)&lt;/Q&gt;&lt;R&gt;1&lt;/R&gt;&lt;C&gt;1&lt;/C&gt;&lt;D xsi:type="xsd:double"&gt;391235.36688&lt;/D&gt;&lt;/FQL&gt;&lt;FQL&gt;&lt;Q&gt;SE0000107419^FF_MKT_VAL(ANN_R,1/1/2020,12/31/2020)&lt;/Q&gt;&lt;R&gt;1&lt;/R&gt;&lt;C&gt;1&lt;/C&gt;&lt;D xsi:type="xsd:double"&gt;458874.4006&lt;/D&gt;&lt;/FQL&gt;&lt;FQL&gt;&lt;Q&gt;SE0000107419^FF_SHLDRS_EQ(ANN_R,1/1/2016,12/31/2016)&lt;/Q&gt;&lt;R&gt;1&lt;/R&gt;&lt;C&gt;1&lt;/C&gt;&lt;D xsi:type="xsd:double"&gt;300077&lt;/D&gt;&lt;/FQL&gt;&lt;FQL&gt;&lt;Q&gt;SE0000107419^FF_SHLDRS_EQ(ANN_R,1/1/2017,12/31/2017)&lt;/Q&gt;&lt;R&gt;1&lt;/R&gt;&lt;C&gt;1&lt;/C&gt;&lt;D xsi:type="xsd:double"&gt;336262&lt;/D&gt;&lt;/FQL&gt;&lt;FQL&gt;&lt;Q&gt;SE0000107419^FF_SHLDRS_EQ(ANN_R,1/1/2018,12/31/2018)&lt;/Q&gt;&lt;R&gt;1&lt;/R&gt;&lt;C&gt;1&lt;/C&gt;&lt;D xsi:type="xsd:double"&gt;327508&lt;/D&gt;&lt;/FQL&gt;&lt;FQL&gt;&lt;Q&gt;SE0000107419^FF_SHLDRS_EQ(ANN_R,1/1/2019,12/31/2019)&lt;/Q&gt;&lt;R&gt;1&lt;/R&gt;&lt;C&gt;1&lt;/C&gt;&lt;D xsi:type="xsd:double"&gt;420681&lt;/D&gt;&lt;/FQL&gt;&lt;FQL&gt;&lt;Q&gt;SE0000107419^FF_SHLDRS_EQ(ANN_R,1/1/2020,12/31/2020)&lt;/Q&gt;&lt;R&gt;1&lt;/R&gt;&lt;C&gt;1&lt;/C&gt;&lt;D xsi:type="xsd:double"&gt;461836&lt;/D&gt;&lt;/FQL&gt;&lt;FQL&gt;&lt;Q&gt;SE0000107419^FF_ASSETS(ANN_R,1/1/2016,12/31/2016)&lt;/Q&gt;&lt;R&gt;1&lt;/R&gt;&lt;C&gt;1&lt;/C&gt;&lt;D xsi:type="xsd:double"&gt;370068&lt;/D&gt;&lt;/FQL&gt;&lt;FQL&gt;&lt;Q&gt;SE0000107419^FF_ASSETS(ANN_R,1/1/2017,12/31/2017)&lt;/Q&gt;&lt;R&gt;1&lt;/R&gt;&lt;C&gt;1&lt;/C&gt;&lt;D xsi:type="xsd:double"&gt;408861&lt;/D&gt;&lt;/FQL&gt;&lt;FQL&gt;&lt;Q&gt;SE0000107419^FF_ASSETS(ANN_R,1/1/2018,12/31/2018)&lt;/Q&gt;&lt;R&gt;1&lt;/R&gt;&lt;C&gt;1&lt;/C&gt;&lt;D xsi:type="xsd:double"&gt;416450&lt;/D&gt;&lt;/FQL&gt;&lt;FQL&gt;&lt;Q&gt;SE0000107419^FF_ASSETS(ANN_R,1/1/2019,12/31/2019)&lt;/Q&gt;&lt;R&gt;1&lt;/R&gt;&lt;C&gt;1&lt;/C&gt;&lt;D xsi:type="xsd:double"&gt;518125&lt;/D&gt;&lt;/FQL&gt;&lt;FQL&gt;&lt;Q&gt;SE0000107419^FF_ASSETS(ANN_R,1/1/2020,12/31/2020)&lt;/Q&gt;&lt;R&gt;1&lt;/R&gt;&lt;C&gt;1&lt;/C&gt;&lt;D xsi:type="xsd:double"&gt;571857&lt;/D&gt;&lt;/FQL&gt;&lt;FQL&gt;&lt;Q&gt;CH0432492467^FF_MKT_VAL(ANN_R,1/1/2016,12/31/2016)&lt;/Q&gt;&lt;R&gt;0&lt;/R&gt;&lt;C&gt;0&lt;/C&gt;&lt;/FQL&gt;&lt;FQL&gt;&lt;Q&gt;CH0432492467^FF_MKT_VAL(ANN_R,1/1/2017,12/31/2017)&lt;/Q&gt;&lt;R&gt;0&lt;/R&gt;&lt;C&gt;0&lt;/C&gt;&lt;/FQL&gt;&lt;FQL&gt;&lt;Q&gt;CH0432492467^FF_MKT_VAL(ANN_R,1/1/2018,12/31/2018)&lt;/Q&gt;&lt;R&gt;0&lt;/R&gt;&lt;C&gt;0&lt;/C&gt;&lt;/FQL&gt;&lt;FQL&gt;&lt;Q&gt;CH0432492467^FF_MKT_VAL(ANN_R,1/1/2019,12/31/2019)&lt;/Q&gt;&lt;R&gt;1&lt;/R&gt;&lt;C&gt;1&lt;/C&gt;&lt;D xsi:type="xsd:double"&gt;26922.9174243318&lt;/D&gt;&lt;/FQL&gt;&lt;FQL&gt;&lt;Q&gt;CH0432492467^FF_MKT_VAL(ANN_R,1/1/2020,12/31/2020)&lt;/Q&gt;&lt;R&gt;1&lt;/R&gt;&lt;C&gt;1&lt;/C&gt;&lt;D xsi:type="xsd:double"&gt;28818.7603449568&lt;/D&gt;&lt;/FQL&gt;&lt;FQL&gt;&lt;Q&gt;CH0432492467^FF_SHLDRS_EQ(ANN_R,1/1/2016,12/31/2016)&lt;/Q&gt;&lt;R&gt;1&lt;/R&gt;&lt;C&gt;1&lt;/C&gt;&lt;D xsi:type="xsd:double"&gt;23388.2462&lt;/D&gt;&lt;/FQL&gt;&lt;FQL&gt;&lt;Q&gt;CH0432492467^FF_SHLDRS_EQ(ANN_R,1/1/2017,12/31/2017)&lt;/Q&gt;&lt;R&gt;1&lt;/R&gt;&lt;C&gt;1&lt;/C&gt;&lt;D xsi:type="xsd:double"&gt;22441.7605&lt;/D&gt;&lt;/FQL&gt;&lt;FQL&gt;&lt;Q&gt;CH0432492467^FF_SHLDRS_EQ(ANN_R,1/1/2018,12/31/2018)&lt;/Q&gt;&lt;R&gt;1&lt;/R&gt;&lt;C&gt;1&lt;/C&gt;&lt;D xsi:type="xsd:double"&gt;22317.5262&lt;/D&gt;&lt;/FQL&gt;&lt;FQL&gt;&lt;Q&gt;CH0432492467^FF_SHLDRS_EQ(ANN_R,1/1/2019,12/31/2019)&lt;/Q&gt;&lt;R&gt;1&lt;/R&gt;&lt;C&gt;1&lt;/C&gt;&lt;D xsi:type="xsd:double"&gt;18692.06005&lt;/D&gt;&lt;/FQL&gt;&lt;FQL&gt;&lt;Q&gt;CH0432492467^FF_SHLDRS_EQ(ANN_R,1/1/2020,12/31/2020)&lt;/Q&gt;&lt;R&gt;1&lt;/R&gt;&lt;C&gt;1&lt;/C&gt;&lt;D xsi:type="xsd:double"&gt;16637.7069&lt;/D&gt;&lt;/FQL&gt;&lt;FQL&gt;&lt;Q&gt;CH0432492467^FF_ASSETS(ANN_R,1/1/2016,12/31/2016)&lt;/Q&gt;&lt;R&gt;1&lt;/R&gt;&lt;C&gt;1&lt;/C&gt;&lt;D xsi:type="xsd:double"&gt;28193.549&lt;/D&gt;&lt;/FQL&gt;&lt;FQL&gt;&lt;Q&gt;CH0432492467^FF_ASSETS(ANN_R,1/1/2017,12/31/2017)&lt;/Q&gt;&lt;R&gt;1&lt;/R&gt;&lt;C&gt;1&lt;/C&gt;&lt;D xsi:type="xsd:double"&gt;26689.606&lt;/D&gt;&lt;/FQL&gt;&lt;FQL&gt;&lt;Q&gt;CH0432492467^FF_ASSETS(ANN_R,1/1/2018,12/31/2018)&lt;/Q&gt;&lt;R&gt;1&lt;/R&gt;&lt;C&gt;1&lt;/C&gt;&lt;D xsi:type="xsd:double"&gt;26677.7196&lt;/D&gt;&lt;/FQL&gt;&lt;FQL&gt;&lt;Q&gt;CH0432492467^FF_ASSETS(ANN_R,1/1/2019,12/31/2019)&lt;/Q&gt;&lt;R&gt;1&lt;/R&gt;&lt;C&gt;1&lt;/C&gt;&lt;D xsi:type="xsd:double"&gt;26779.71925&lt;/D&gt;&lt;/FQL&gt;&lt;FQL&gt;&lt;Q&gt;CH0432492467^FF_ASSETS(ANN_R,1/1/2020,12/31/2020)&lt;/Q&gt;&lt;R&gt;1&lt;/R&gt;&lt;C&gt;1&lt;/C&gt;&lt;D xsi:type="xsd:double"&gt;24397.02&lt;/D&gt;&lt;/FQL&gt;&lt;FQL&gt;&lt;Q&gt;DE000A1ML7J1^FF_MKT_VAL(ANN_R,1/1/2016,12/31/2016)&lt;/Q&gt;&lt;R&gt;1&lt;/R&gt;&lt;C&gt;1&lt;/C&gt;&lt;D xsi:type="xsd:double"&gt;14401.7492847201&lt;/D&gt;&lt;/FQL&gt;&lt;FQL&gt;&lt;Q&gt;DE000A1ML7J1^FF_MKT_VAL(ANN_R,1/1/2017,12/31/2017)&lt;/Q&gt;&lt;R&gt;1&lt;/R&gt;&lt;C&gt;1&lt;/C&gt;&lt;D xsi:type="xsd:double"&gt;20078.3231881401&lt;/D&gt;&lt;/FQL&gt;&lt;FQL&gt;&lt;Q&gt;DE000A1ML7J1^FF_MKT_VAL(ANN_R,1/1/2018,12/31/2018)&lt;/Q&gt;&lt;R&gt;1&lt;/R&gt;&lt;C&gt;1&lt;/C&gt;&lt;D xsi:type="xsd:double"&gt;20510.7054070599&lt;/D&gt;&lt;/FQL&gt;&lt;FQL&gt;&lt;Q&gt;DE000A1ML7J1^FF_MKT_VAL(ANN_R,1/1/2019,12/31/2019)&lt;/Q&gt;&lt;R&gt;1&lt;/R&gt;&lt;C&gt;1&lt;/C&gt;&lt;D xsi:type="xsd:double"&gt;26029.133328&lt;/D&gt;&lt;/FQL&gt;&lt;FQL&gt;&lt;Q&gt;DE000A1ML7J1^FF_MKT_VAL(ANN_R,1/1/2020,12/31/2020)&lt;/Q&gt;&lt;R&gt;1&lt;/R&gt;&lt;C&gt;1&lt;/C&gt;&lt;D xsi:type="xsd:double"&gt;33817.4249882399&lt;/D&gt;&lt;/FQL&gt;&lt;FQL&gt;&lt;Q&gt;DE000A1ML7J1^FF_SHLDRS_EQ(ANN_R,1/1/2016,12/31/2016)&lt;/Q&gt;&lt;R&gt;1&lt;/R&gt;&lt;C&gt;1&lt;/C&gt;&lt;D xsi:type="xsd:double"&gt;12467.8&lt;/D&gt;&lt;/FQL&gt;&lt;FQL&gt;&lt;Q&gt;DE000A1ML7J1^FF_SHLDRS_EQ(ANN_R,1/1/2017,12/31/2017)&lt;/Q&gt;&lt;R&gt;1&lt;/R&gt;&lt;C&gt;1&lt;/C&gt;&lt;D xsi:type="xsd:double"&gt;15080.8&lt;/D&gt;&lt;/FQL&gt;&lt;FQL&gt;&lt;Q&gt;DE000A1ML7J1^FF_SHLDRS_EQ(ANN_R,1/1/2018,12/31/2018)&lt;/Q&gt;&lt;R&gt;1&lt;/R&gt;&lt;C&gt;1&lt;/C&gt;&lt;D xsi:type="xsd:double"&gt;17880.2&lt;/D&gt;&lt;/FQL&gt;&lt;FQL&gt;&lt;Q&gt;DE000A1ML7J1^FF_SHLDRS_EQ(ANN_R,1/1/2019,12/31/2019)&lt;/Q&gt;&lt;R&gt;1&lt;/R&gt;&lt;C&gt;1&lt;/C&gt;&lt;D xsi:type="xsd:double"&gt;19308.3&lt;/D&gt;&lt;/FQL&gt;&lt;FQL&gt;&lt;Q&gt;DE000A1ML7J1^FF_SHLDRS_EQ(ANN_R,1/1/2020,12/31/2020)&lt;/Q&gt;&lt;R&gt;1&lt;/R&gt;&lt;C&gt;1&lt;/C&gt;&lt;D xsi:type="xsd:double"&gt;23143.9&lt;/D&gt;&lt;/FQL&gt;&lt;FQL&gt;&lt;Q&gt;DE000A1ML7J1^FF_ASSETS(ANN_R,1/1/2016,12/31/2016)&lt;/Q&gt;&lt;R&gt;1&lt;/R&gt;&lt;C&gt;1&lt;/C&gt;&lt;D xsi:type="xsd:double"&gt;32522.1&lt;/D&gt;&lt;/FQL&gt;&lt;FQL&gt;&lt;Q&gt;DE000A1ML7J1^FF_ASSETS(ANN_R,1/1/2017,12/31/2017)&lt;/Q&gt;&lt;R&gt;1&lt;/R&gt;&lt;C&gt;1&lt;/C&gt;&lt;D xsi:type="xsd:double"&gt;37516.3&lt;/D&gt;&lt;/FQL&gt;&lt;FQL&gt;&lt;Q&gt;DE000A1ML7J1^FF_ASSETS(ANN_R,1/1/2018,12/31/2018)&lt;/Q&gt;&lt;R&gt;1&lt;/R&gt;&lt;C&gt;1&lt;/C&gt;&lt;D xsi:type="xsd:double"&gt;49387.6&lt;/D&gt;&lt;/FQL&gt;&lt;FQL&gt;&lt;Q&gt;DE000A1ML7J1^FF_ASSETS(ANN_R,1/1/2019,12/31/2019)&lt;/Q&gt;&lt;R&gt;1&lt;/R&gt;&lt;C&gt;1&lt;/C&gt;&lt;D xsi:type="xsd:double"&gt;56476.1&lt;/D&gt;&lt;/FQL&gt;&lt;FQL&gt;&lt;Q&gt;DE000A1ML7J1^FF_ASSETS(ANN_R,1/1/2020,12/31/2020)&lt;/Q&gt;&lt;R&gt;1&lt;/R&gt;&lt;C&gt;1&lt;/C&gt;&lt;D xsi:type="xsd:double"&gt;62417.4&lt;/D&gt;&lt;/FQL&gt;&lt;FQL&gt;&lt;Q&gt;FI4000297767^FF_MKT_VAL(ANN_R,1/1/2016,12/31/2016)&lt;/Q&gt;&lt;R&gt;1&lt;/R&gt;&lt;C&gt;1&lt;/C&gt;&lt;D xsi:type="xsd:double"&gt;408907.824414112&lt;/D&gt;&lt;/FQL&gt;&lt;FQL&gt;&lt;Q&gt;FI4000297767^FF_MKT_VAL(ANN_R,1/1/2017,12/31/2017)&lt;/Q&gt;&lt;R&gt;1&lt;/R&gt;&lt;C&gt;1&lt;/C&gt;&lt;D xsi:type="xsd:double"&gt;400795.949722014&lt;/D&gt;&lt;/FQL&gt;&lt;FQL&gt;&lt;Q&gt;FI4000297767^FF_MKT_VAL(ANN_R,1/1/2018,12/31/2018)&lt;/Q&gt;&lt;R&gt;1&lt;/R&gt;&lt;C&gt;1&lt;/C&gt;&lt;D xsi:type="xsd:double"&gt;296922.620264055&lt;/D&gt;&lt;/FQL&gt;&lt;FQL&gt;&lt;Q&gt;FI4000297767^FF_MKT_VAL(ANN_R,1/1/2019,12/31/2019)&lt;/Q&gt;&lt;R&gt;1&lt;/R&gt;&lt;C&gt;1&lt;/C&gt;&lt;D xsi:type="xsd:double"&gt;307488.969904226&lt;/D&gt;&lt;/FQL&gt;&lt;FQL&gt;&lt;Q&gt;FI4000297767^FF_MKT_VAL(ANN_R,1/1/2020,12/31/2020)&lt;/Q&gt;&lt;R&gt;1&lt;/R&gt;&lt;C&gt;1&lt;/C&gt;&lt;D xsi:type="xsd:double"&gt;270900.616966211&lt;/D&gt;&lt;/FQL&gt;&lt;FQL&gt;&lt;Q&gt;FI4000297767^FF_SHLDRS_EQ(ANN_R,1/1/2016,12/31/2016)&lt;/Q&gt;&lt;R&gt;1&lt;/R&gt;&lt;C&gt;1&lt;/C&gt;&lt;D xsi:type="xsd:double"&gt;310542.44977665&lt;/D&gt;&lt;/FQL&gt;&lt;FQL&gt;&lt;Q&gt;FI4000297767^FF_SHLDRS_EQ(ANN_R,1/1/2017,12/31/2017)&lt;/Q&gt;&lt;R&gt;1&lt;/R&gt;&lt;C&gt;1&lt;/C&gt;&lt;D xsi:type="xsd:double"&gt;318522.5569&lt;/D&gt;&lt;/FQL&gt;&lt;FQL&gt;&lt;Q&gt;FI4000297767^FF_SHLDRS_EQ(ANN_R,1/1/2018,12/31/2018)&lt;/Q&gt;&lt;R&gt;1&lt;/R&gt;&lt;C&gt;1&lt;/C&gt;&lt;D xsi:type="xsd:double"&gt;325789.460161988&lt;/D&gt;&lt;/FQL&gt;&lt;FQL&gt;&lt;Q&gt;FI4000297767^FF_SHLDRS_EQ(ANN_R,1/1/2019,12/31/2019)&lt;/Q&gt;&lt;R&gt;1&lt;/R&gt;&lt;C&gt;1&lt;/C&gt;&lt;D xsi:type="xsd:double"&gt;323009.1149325&lt;/D&gt;&lt;/FQL&gt;&lt;FQL&gt;&lt;Q&gt;FI4000297767^FF_SHLDRS_EQ(ANN_R,1/1/2020,12/31/2020)&lt;/Q&gt;&lt;R&gt;1&lt;/R&gt;&lt;C&gt;1&lt;/C&gt;&lt;D xsi:type="xsd:double"&gt;331428.539318107&lt;/D&gt;&lt;/FQL&gt;&lt;FQL&gt;&lt;Q&gt;FI4000297767^FF_ASSETS(ANN_R,1/1/2016,12/31/2016)&lt;/Q&gt;&lt;R&gt;1&lt;/R&gt;&lt;C&gt;1&lt;/C&gt;&lt;D xsi:type="xsd:double"&gt;5901178.5061047&lt;/D&gt;&lt;/FQL&gt;&lt;FQL&gt;&lt;Q&gt;FI4000297767^FF_ASSETS(ANN_R,1/1/2017,12/31/2017)&lt;/Q&gt;&lt;R&gt;1&lt;/R&gt;&lt;C&gt;1&lt;/C&gt;&lt;D xsi:type="xsd:double"&gt;5719258.42375&lt;/D&gt;&lt;/FQL&gt;&lt;FQL&gt;&lt;Q&gt;FI4000297767^FF_ASSETS(ANN_R,1/1/2018,12/31/2018)&lt;/Q&gt;&lt;R&gt;1&lt;/R&gt;&lt;C&gt;1&lt;/C&gt;&lt;D xsi:type="xsd:double"&gt;5590494.43439828&lt;/D&gt;&lt;/FQL&gt;&lt;FQL&gt;&lt;Q&gt;FI4000297767^FF_ASSETS(ANN_R,1/1/2019,12/31/2019)&lt;/Q&gt;&lt;R&gt;1&lt;/R&gt;&lt;C&gt;1&lt;/C&gt;&lt;D xsi:type="xsd:double"&gt;5833929.20037862&lt;/D&gt;&lt;/FQL&gt;&lt;FQL&gt;&lt;Q&gt;FI4000297767^FF_ASSETS(ANN_R,1/1/2020,12/31/2020)&lt;/Q&gt;&lt;R&gt;1&lt;/R&gt;&lt;C&gt;1&lt;/C&gt;&lt;D xsi:type="xsd:double"&gt;5552802.1612426&lt;/D&gt;&lt;/FQL&gt;&lt;FQL&gt;&lt;Q&gt;DE0005190003^FF_MKT_VAL(ANN_R,1/1/2016,12/31/2016)&lt;/Q&gt;&lt;R&gt;1&lt;/R&gt;&lt;C&gt;1&lt;/C&gt;&lt;D xsi:type="xsd:double"&gt;58318.477&lt;/D&gt;&lt;/FQL&gt;&lt;FQL&gt;&lt;Q&gt;DE0005190003^FF_MKT_VAL(ANN_R,1/1/2017,12/31/2017)&lt;/Q&gt;&lt;R&gt;1&lt;/R&gt;&lt;C&gt;1&lt;/C&gt;&lt;D xsi:type="xsd:double"&gt;57099.460098&lt;/D&gt;&lt;/FQL&gt;&lt;FQL&gt;&lt;Q&gt;DE0005190003^FF_MKT_VAL(ANN_R,1/1/2018,12/31/2018)&lt;/Q&gt;&lt;R&gt;1&lt;/R&gt;&lt;C&gt;1&lt;/C&gt;&lt;D xsi:type="xsd:double"&gt;46529.23247&lt;/D&gt;&lt;/FQL&gt;&lt;FQL&gt;&lt;Q&gt;DE0005190003^FF_MKT_VAL(ANN_R,1/1/2019,12/31/2019)&lt;/Q&gt;&lt;R&gt;1&lt;/R&gt;&lt;C&gt;1&lt;/C&gt;&lt;D xsi:type="xsd:double"&gt;48189.20325&lt;/D&gt;&lt;/FQL&gt;&lt;FQL&gt;&lt;Q&gt;DE0005190003^FF_MKT_VAL(ANN_R,1/1/2020,12/31/2020)&lt;/Q&gt;&lt;R&gt;1&lt;/R&gt;&lt;C&gt;1&lt;/C&gt;&lt;D xsi:type="xsd:double"&gt;47692.873523715&lt;/D&gt;&lt;/FQL&gt;&lt;FQL&gt;&lt;Q&gt;DE0005190003^FF_SHLDRS_EQ(ANN_R,1/1/2016,12/31/2016)&lt;/Q&gt;&lt;R&gt;1&lt;/R&gt;&lt;C&gt;1&lt;/C&gt;&lt;D xsi:type="xsd:double"&gt;47108&lt;/D&gt;&lt;/FQL&gt;&lt;FQL&gt;&lt;Q&gt;DE0005190003^FF_SHLDRS_EQ(ANN_R,1/1/2017,12/31/2017)&lt;/Q&gt;&lt;R&gt;1&lt;/R&gt;&lt;C&gt;1&lt;/C&gt;&lt;D xsi:type="xsd:double"&gt;53671&lt;/D&gt;&lt;/FQL&gt;&lt;FQL&gt;&lt;Q&gt;DE0005190003^FF_SHLDRS_EQ(ANN_R,1/1/2018,12/31/2018)&lt;/Q&gt;&lt;R&gt;1&lt;/R&gt;&lt;C&gt;1&lt;/C&gt;&lt;D xsi:type="xsd:double"&gt;57559&lt;/D&gt;&lt;/FQL&gt;&lt;FQL&gt;&lt;Q&gt;DE0005190003^FF_SHLDRS_EQ(ANN_R,1/1/2019,12/31/2019)&lt;/Q&gt;&lt;R&gt;1&lt;/R&gt;&lt;C&gt;1&lt;/C&gt;&lt;D xsi:type="xsd:double"&gt;59324&lt;/D&gt;&lt;/FQL&gt;&lt;FQL&gt;&lt;Q&gt;DE0005190003^FF_SHLDRS_EQ(ANN_R,1/1/2020,12/31/2020)&lt;/Q&gt;&lt;R&gt;1&lt;/R&gt;&lt;C&gt;1&lt;/C&gt;&lt;D xsi:type="xsd:double"&gt;60891&lt;/D&gt;&lt;/FQL&gt;&lt;FQL&gt;&lt;Q&gt;DE0005190003^FF_ASSETS(ANN_R,1/1/2016,12/31/2016)&lt;/Q&gt;&lt;R&gt;1&lt;/R&gt;&lt;C&gt;1&lt;/C&gt;&lt;D xsi:type="xsd:double"&gt;199423&lt;/D&gt;&lt;/FQL&gt;&lt;FQL&gt;&lt;Q&gt;DE0005190003^FF_ASSETS(ANN_R,1/1/2017,12/31/2017)&lt;/Q&gt;&lt;R&gt;1&lt;/R&gt;&lt;C&gt;1&lt;/C&gt;&lt;D xsi:type="xsd:double"&gt;195506&lt;/D&gt;&lt;/FQL&gt;&lt;FQL&gt;&lt;Q&gt;DE0005190003^FF_ASSETS(ANN_R,1/1/2018,12/31/2018)&lt;/Q&gt;&lt;R&gt;1&lt;/R&gt;&lt;C&gt;1&lt;/C&gt;&lt;D xsi:type="xsd:double"&gt;208980&lt;/D&gt;&lt;/FQL&gt;&lt;FQL&gt;&lt;Q&gt;DE0005190003^FF_ASSETS(ANN_R,1/1/2019,12/31/2019)&lt;/Q&gt;&lt;R&gt;1&lt;/R&gt;&lt;C&gt;1&lt;/C&gt;&lt;D xsi:type="xsd:double"&gt;241663&lt;/D&gt;&lt;/FQL&gt;&lt;FQL&gt;&lt;Q&gt;DE0005190003^FF_ASSETS(ANN_R,1/1/2020,12/31/2020)&lt;/Q&gt;&lt;R&gt;1&lt;/R&gt;&lt;C&gt;1&lt;/C&gt;&lt;D xsi:type="xsd:double"&gt;230483&lt;/D&gt;&lt;/FQL&gt;&lt;FQL&gt;&lt;Q&gt;ES0109067019^FF_MKT_VAL(ANN_R,1/1/2016,12/31/2016)&lt;/Q&gt;&lt;R&gt;1&lt;/R&gt;&lt;C&gt;1&lt;/C&gt;&lt;D xsi:type="xsd:double"&gt;18878.29422861&lt;/D&gt;&lt;/FQL&gt;&lt;FQL&gt;&lt;Q&gt;ES0109067019^FF_MKT_VAL(ANN_R,1/1/2017,12/31/2017)&lt;/Q&gt;&lt;R&gt;1&lt;/R&gt;&lt;C&gt;1&lt;/C&gt;&lt;D xsi:type="xsd:double"&gt;26313.34809794&lt;/D&gt;&lt;/FQL&gt;&lt;FQL&gt;&lt;Q&gt;ES0109067019^FF_MKT_VAL(ANN_R,1/1/2018,12/31/2018)&lt;/Q&gt;&lt;R&gt;1&lt;/R&gt;&lt;C&gt;1&lt;/C&gt;&lt;D xsi:type="xsd:double"&gt;26198.20392228&lt;/D&gt;&lt;/FQL&gt;&lt;FQL&gt;&lt;Q&gt;ES0109067019^FF_MKT_VAL(ANN_R,1/1/2019,12/31/2019)&lt;/Q&gt;&lt;R&gt;1&lt;/R&gt;&lt;C&gt;1&lt;/C&gt;&lt;D xsi:type="xsd:double"&gt;31378.5273984&lt;/D&gt;&lt;/FQL&gt;&lt;FQL&gt;&lt;Q&gt;ES0109067019^FF_MKT_VAL(ANN_R,1/1/2020,12/31/2020)&lt;/Q&gt;&lt;R&gt;1&lt;/R&gt;&lt;C&gt;1&lt;/C&gt;&lt;D xsi:type="xsd:double"&gt;26817.96261604&lt;/D&gt;&lt;/FQL&gt;&lt;FQL&gt;&lt;Q&gt;ES0109067019^FF_SHLDRS_EQ(ANN_R,1/1/2016,12/31/2016)&lt;/Q&gt;&lt;R&gt;1&lt;/R&gt;&lt;C&gt;1&lt;/C&gt;&lt;D xsi:type="xsd:double"&gt;2735.8&lt;/D&gt;&lt;/FQL&gt;&lt;FQL&gt;&lt;Q&gt;ES0109067019^FF_SHLDRS_EQ(ANN_R,1/1/2017,12/31/2017)&lt;/Q&gt;&lt;R&gt;1&lt;/R&gt;&lt;C&gt;1&lt;/C&gt;&lt;D xsi:type="xsd:double"&gt;2628.3&lt;/D&gt;&lt;/FQL&gt;&lt;FQL&gt;&lt;Q&gt;ES0109067019^FF_SHLDRS_EQ(ANN_R,1/1/2018,12/31/2018)&lt;/Q&gt;&lt;R&gt;1&lt;/R&gt;&lt;C&gt;1&lt;/C&gt;&lt;D xsi:type="xsd:double"&gt;3175.7&lt;/D&gt;&lt;/FQL&gt;&lt;FQL&gt;&lt;Q&gt;ES0109067019^FF_SHLDRS_EQ(ANN_R,1/1/2019,12/31/2019)&lt;/Q&gt;&lt;R&gt;1&lt;/R&gt;&lt;C&gt;1&lt;/C&gt;&lt;D xsi:type="xsd:double"&gt;3782.5&lt;/D&gt;&lt;/FQL&gt;&lt;FQL&gt;&lt;Q&gt;ES0109067019^FF_SHLDRS_EQ(ANN_R,1/1/2020,12/31/2020)&lt;/Q&gt;&lt;R&gt;1&lt;/R&gt;&lt;C&gt;1&lt;/C&gt;&lt;D xsi:type="xsd:double"&gt;3744.8&lt;/D&gt;&lt;/FQL&gt;&lt;FQL&gt;&lt;Q&gt;ES0109067019^FF_ASSETS(ANN_R,1/1/2016,12/31/2016)&lt;/Q&gt;&lt;R&gt;1&lt;/R&gt;&lt;C&gt;1&lt;/C&gt;&lt;D xsi:type="xsd:double"&gt;7844.1&lt;/D&gt;&lt;/FQL&gt;&lt;FQL&gt;&lt;Q&gt;ES0109067019^FF_ASSETS(ANN_R,1/1/2017,12/31/2017)&lt;/Q&gt;&lt;R&gt;1&lt;/R&gt;&lt;C&gt;1&lt;/C&gt;&lt;D xsi:type="xsd:double"&gt;7927.4&lt;/D&gt;&lt;/FQL&gt;&lt;FQL&gt;&lt;Q&gt;ES0109067019^FF_ASSETS(ANN_R,1/1/2018,12/31/2018)&lt;/Q&gt;&lt;R&gt;1&lt;/R&gt;&lt;C&gt;1&lt;/C&gt;&lt;D xsi:type="xsd:double"&gt;10196.2&lt;/D&gt;&lt;/FQL&gt;&lt;FQL&gt;&lt;Q&gt;ES0109067019^FF_ASSETS(ANN_R,1/1/2019,12/31/2019)&lt;/Q&gt;&lt;R&gt;1&lt;/R&gt;&lt;C&gt;1&lt;/C&gt;&lt;D xsi:type="xsd:double"&gt;10401.1&lt;/D&gt;&lt;/FQL&gt;&lt;FQL&gt;&lt;Q&gt;ES0109067019^FF_ASSETS(ANN_R,1/1/2020,12/31/2020)&lt;/Q&gt;&lt;R&gt;1&lt;/R&gt;&lt;C&gt;1&lt;/C&gt;&lt;D xsi:type="xsd:double"&gt;11952.2&lt;/D&gt;&lt;/FQL&gt;&lt;FQL&gt;&lt;Q&gt;DE0005810055^FF_MKT_VAL(ANN_R,1/1/2016,12/31/2016)&lt;/Q&gt;&lt;R&gt;1&lt;/R&gt;&lt;C&gt;1&lt;/C&gt;&lt;D xsi:type="xsd:double"&gt;14275.6392463&lt;/D&gt;&lt;/FQL&gt;&lt;FQL&gt;&lt;Q&gt;DE0005810055^FF_MKT_VAL(ANN_R,1/1/2017,12/31/2017)&lt;/Q&gt;&lt;R&gt;1&lt;/R&gt;&lt;C&gt;1&lt;/C&gt;&lt;D xsi:type="xsd:double"&gt;18031.7149496&lt;/D&gt;&lt;/FQL&gt;&lt;FQL&gt;&lt;Q&gt;DE0005810055^FF_MKT_VAL(ANN_R,1/1/2018,12/31/2018)&lt;/Q&gt;&lt;R&gt;1&lt;/R&gt;&lt;C&gt;1&lt;/C&gt;&lt;D xsi:type="xsd:double"&gt;19242.27237275&lt;/D&gt;&lt;/FQL&gt;&lt;FQL&gt;&lt;Q&gt;DE0005810055^FF_MKT_VAL(ANN_R,1/1/2019,12/31/2019)&lt;/Q&gt;&lt;R&gt;1&lt;/R&gt;&lt;C&gt;1&lt;/C&gt;&lt;D xsi:type="xsd:double"&gt;25707.57925525&lt;/D&gt;&lt;/FQL&gt;&lt;FQL&gt;&lt;Q&gt;DE0005810055^FF_MKT_VAL(ANN_R,1/1/2020,12/31/2020)&lt;/Q&gt;&lt;R&gt;1&lt;/R&gt;&lt;C&gt;1&lt;/C&gt;&lt;D xsi:type="xsd:double"&gt;25555.33503725&lt;/D&gt;&lt;/FQL&gt;&lt;FQL&gt;&lt;Q&gt;DE0005810055^FF_SHLDRS_EQ(ANN_R,1/1/2016,12/31/2016)&lt;/Q&gt;&lt;R&gt;1&lt;/R&gt;&lt;C&gt;1&lt;/C&gt;&lt;D xsi:type="xsd:double"&gt;4481&lt;/D&gt;&lt;/FQL&gt;&lt;FQL&gt;&lt;Q&gt;DE0005810055^FF_SHLDRS_EQ(ANN_R,1/1/2017,12/31/2017)&lt;/Q&gt;&lt;R&gt;1&lt;/R&gt;&lt;C&gt;1&lt;/C&gt;&lt;D xsi:type="xsd:double"&gt;4829.3&lt;/D&gt;&lt;/FQL&gt;&lt;FQL&gt;&lt;Q&gt;DE0005810055^FF_SHLDRS_EQ(ANN_R,1/1/2018,12/31/2018)&lt;/Q&gt;&lt;R&gt;1&lt;/R&gt;&lt;C&gt;1&lt;/C&gt;&lt;D xsi:type="xsd:double"&gt;4829.9&lt;/D&gt;&lt;/FQL&gt;&lt;FQL&gt;&lt;Q&gt;DE0005810055^FF_SHLDRS_EQ(ANN_R,1/1/2019,12/31/2019)&lt;/Q&gt;&lt;R&gt;1&lt;/R&gt;&lt;C&gt;1&lt;/C&gt;&lt;D xsi:type="xsd:double"&gt;5735.3&lt;/D&gt;&lt;/FQL&gt;&lt;FQL&gt;&lt;Q&gt;DE0005810055^FF_SHLDRS_EQ(ANN_R,1/1/2020,12/31/2020)&lt;/Q&gt;&lt;R&gt;1&lt;/R&gt;&lt;C&gt;1&lt;/C&gt;&lt;D xsi:type="xsd:double"&gt;6168.3&lt;/D&gt;&lt;/FQL&gt;&lt;FQL&gt;&lt;Q&gt;DE0005810055^FF_ASSETS(ANN_R,1/1/2016,12/31/2016)&lt;/Q&gt;&lt;R&gt;1&lt;/R&gt;&lt;C&gt;1&lt;/C&gt;&lt;D xsi:type="xsd:double"&gt;163863.5&lt;/D&gt;&lt;/FQL&gt;&lt;FQL&gt;&lt;Q&gt;DE0005810055^FF_ASSETS(ANN_R,1/1/2017,12/31/2017)&lt;/Q&gt;&lt;R&gt;1&lt;/R&gt;&lt;C&gt;1&lt;/C&gt;&lt;D xsi:type="xsd:double"&gt;135166.3&lt;/D&gt;&lt;/FQL&gt;&lt;FQL&gt;&lt;Q&gt;DE0005810055^FF_ASSETS(ANN_R,1/1/2018,12/31/2018)&lt;/Q&gt;&lt;R&gt;1&lt;/R&gt;&lt;C&gt;1&lt;/C&gt;&lt;D xsi:type="xsd:double"&gt;161931&lt;/D&gt;&lt;/FQL&gt;&lt;FQL&gt;&lt;Q&gt;DE0005810055^FF_ASSETS(ANN_R,1/1/2019,12/31/2019)&lt;/Q&gt;&lt;R&gt;1&lt;/R&gt;&lt;C&gt;1&lt;/C&gt;&lt;D xsi:type="xsd:double"&gt;137236.5&lt;/D&gt;&lt;/FQL&gt;&lt;FQL&gt;&lt;Q&gt;DE0005810055^FF_ASSETS(ANN_R,1/1/2020,12/31/2020)&lt;/Q&gt;&lt;R&gt;1&lt;/R&gt;&lt;C&gt;1&lt;/C&gt;&lt;D xsi:type="xsd:double"&gt;152773.9&lt;/D&gt;&lt;/FQL&gt;&lt;FQL&gt;&lt;Q&gt;CH0012214059^FF_MKT_VAL(ANN_R,1/1/2016,12/31/2016)&lt;/Q&gt;&lt;R&gt;1&lt;/R&gt;&lt;C&gt;1&lt;/C&gt;&lt;D xsi:type="xsd:double"&gt;32498.84979845&lt;/D&gt;&lt;/FQL&gt;&lt;FQL&gt;&lt;Q&gt;CH0012214059^FF_MKT_VAL(ANN_R,1/1/2017,12/31/2017)&lt;/Q&gt;&lt;R&gt;1&lt;/R&gt;&lt;C&gt;1&lt;/C&gt;&lt;D xsi:type="xsd:double"&gt;32816.74065845&lt;/D&gt;&lt;/FQL&gt;&lt;FQL&gt;&lt;Q&gt;CH0012214059^FF_MKT_VAL(ANN_R,1/1/2018,12/31/2018)&lt;/Q&gt;&lt;R&gt;1&lt;/R&gt;&lt;C&gt;1&lt;/C&gt;&lt;D xsi:type="xsd:double"&gt;24144.9754365&lt;/D&gt;&lt;/FQL&gt;&lt;FQL&gt;&lt;Q&gt;CH0012214059^FF_MKT_VAL(ANN_R,1/1/2019,12/31/2019)&lt;/Q&gt;&lt;R&gt;1&lt;/R&gt;&lt;C&gt;1&lt;/C&gt;&lt;D xsi:type="xsd:double"&gt;32955.3452997&lt;/D&gt;&lt;/FQL&gt;&lt;FQL&gt;&lt;Q&gt;CH0012214059^FF_MKT_VAL(ANN_R,1/1/2020,12/31/2020)&lt;/Q&gt;&lt;R&gt;1&lt;/R&gt;&lt;C&gt;1&lt;/C&gt;&lt;D xsi:type="xsd:double"&gt;29741.44483024&lt;/D&gt;&lt;/FQL&gt;&lt;FQL&gt;&lt;Q&gt;CH0012214059^FF_SHLDRS_EQ(ANN_R,1/1/2016,12/31/2016)&lt;/Q&gt;&lt;R&gt;1&lt;/R&gt;&lt;C&gt;1&lt;/C&gt;&lt;D xsi:type="xsd:double"&gt;30822&lt;/D&gt;&lt;/FQL&gt;&lt;FQL&gt;&lt;Q&gt;CH0012214059^FF_SHLDRS_EQ(ANN_R,1/1/2017,12/31/2017)&lt;/Q&gt;&lt;R&gt;1&lt;/R&gt;&lt;C&gt;1&lt;/C&gt;&lt;D xsi:type="xsd:double"&gt;27787&lt;/D&gt;&lt;/FQL&gt;&lt;FQL&gt;&lt;Q&gt;CH0012214059^FF_SHLDRS_EQ(ANN_R,1/1/2018,12/31/2018)&lt;/Q&gt;&lt;R&gt;1&lt;/R&gt;&lt;C&gt;1&lt;/C&gt;&lt;D xsi:type="xsd:double"&gt;26925&lt;/D&gt;&lt;/FQL&gt;&lt;FQL&gt;&lt;Q&gt;CH0012214059^FF_SHLDRS_EQ(ANN_R,1/1/2019,12/31/2019)&lt;/Q&gt;&lt;R&gt;1&lt;/R&gt;&lt;C&gt;1&lt;/C&gt;&lt;D xsi:type="xsd:double"&gt;28566&lt;/D&gt;&lt;/FQL&gt;&lt;FQL&gt;&lt;Q&gt;CH0012214059^FF_SHLDRS_EQ(ANN_R,1/1/2020,12/31/2020)&lt;/Q&gt;&lt;R&gt;1&lt;/R&gt;&lt;C&gt;1&lt;/C&gt;&lt;D xsi:type="xsd:double"&gt;26071&lt;/D&gt;&lt;/FQL&gt;&lt;FQL&gt;&lt;Q&gt;CH0012214059^FF_ASSETS(ANN_R,1/1/2016,12/31/2016)&lt;/Q&gt;&lt;R&gt;1&lt;/R&gt;&lt;C&gt;1&lt;/C&gt;&lt;D xsi:type="xsd:double"&gt;69617&lt;/D&gt;&lt;/FQL&gt;&lt;FQL&gt;&lt;Q&gt;CH0012214059^FF_ASSETS(ANN_R,1/1/2017,12/31/2017)&lt;/Q&gt;&lt;R&gt;1&lt;/R&gt;&lt;C&gt;1&lt;/C&gt;&lt;D xsi:type="xsd:double"&gt;63679&lt;/D&gt;&lt;/FQL&gt;&lt;FQL&gt;&lt;Q&gt;CH0012214059^FF_ASSETS(ANN_R,1/1/2018,12/31/2018)&lt;/Q&gt;&lt;R&gt;1&lt;/R&gt;&lt;C&gt;1&lt;/C&gt;&lt;D xsi:type="xsd:double"&gt;59695&lt;/D&gt;&lt;/FQL&gt;&lt;FQL&gt;&lt;Q&gt;CH0012214059^FF_ASSETS(ANN_R,1/1/2019,12/31/2019)&lt;/Q&gt;&lt;R&gt;1&lt;/R&gt;&lt;C&gt;1&lt;/C&gt;&lt;D xsi:type="xsd:double"&gt;58310&lt;/D&gt;&lt;/FQL&gt;&lt;FQL&gt;&lt;Q&gt;CH0012214059^FF_ASSETS(ANN_R,1/1/2020,12/31/2020)&lt;/Q&gt;&lt;R&gt;1&lt;/R&gt;&lt;C&gt;1&lt;/C&gt;&lt;D xsi:type="xsd:double"&gt;53224&lt;/D&gt;&lt;/FQL&gt;&lt;FQL&gt;&lt;Q&gt;FR0000130650^FF_MKT_VAL(ANN_R,1/1/2016,12/31/2016)&lt;/Q&gt;&lt;R&gt;1&lt;/R&gt;&lt;C&gt;1&lt;/C&gt;&lt;D xsi:type="xsd:double"&gt;18360.02609928&lt;/D&gt;&lt;/FQL&gt;&lt;FQL&gt;&lt;Q&gt;FR0000130650^FF_MKT_VAL(ANN_R,1/1/2017,12/31/2017)&lt;/Q&gt;&lt;R&gt;1&lt;/R&gt;&lt;C&gt;1&lt;/C&gt;&lt;D xsi:type="xsd:double"&gt;22681.54745136&lt;/D&gt;&lt;/FQL&gt;&lt;FQL&gt;&lt;Q&gt;FR0000130650^FF_MKT_VAL(ANN_R,1/1/2018,12/31/2018)&lt;/Q&gt;&lt;R&gt;1&lt;/R&gt;&lt;C&gt;1&lt;/C&gt;&lt;D xsi:type="xsd:double"&gt;26817.7086053&lt;/D&gt;&lt;/FQL&gt;&lt;FQL&gt;&lt;Q&gt;FR0000130650^FF_MKT_VAL(ANN_R,1/1/2019,12/31/2019)&lt;/Q&gt;&lt;R&gt;1&lt;/R&gt;&lt;C&gt;1&lt;/C&gt;&lt;D xsi:type="xsd:double"&gt;38024.10378165&lt;/D&gt;&lt;/FQL&gt;&lt;FQL&gt;&lt;Q&gt;FR0000130650^FF_MKT_VAL(ANN_R,1/1/2020,12/31/2020)&lt;/Q&gt;&lt;R&gt;1&lt;/R&gt;&lt;C&gt;1&lt;/C&gt;&lt;D xsi:type="xsd:double"&gt;43377.8269127&lt;/D&gt;&lt;/FQL&gt;&lt;FQL&gt;&lt;Q&gt;FR0000130650^FF_SHLDRS_EQ(ANN_R,1/1/2016,12/31/2016)&lt;/Q&gt;&lt;R&gt;1&lt;/R&gt;&lt;C&gt;1&lt;/C&gt;&lt;D xsi:type="xsd:double"&gt;3860.225&lt;/D&gt;&lt;/FQL&gt;&lt;FQL&gt;&lt;Q&gt;FR0000130650^FF_SHLDRS_EQ(ANN_R,1/1/2017,12/31/2017)&lt;/Q&gt;&lt;R&gt;1&lt;/R&gt;&lt;C&gt;1&lt;/C&gt;&lt;D xsi:type="xsd:double"&gt;3994.178&lt;/D&gt;&lt;/FQL&gt;&lt;FQL&gt;&lt;Q&gt;FR0000130650^FF_SHLDRS_EQ(ANN_R,1/1/2018,12/31/2018)&lt;/Q&gt;&lt;R&gt;1&lt;/R&gt;&lt;C&gt;1&lt;/C&gt;&lt;D xsi:type="xsd:double"&gt;4561.9&lt;/D&gt;&lt;/FQL&gt;&lt;FQL&gt;&lt;Q&gt;FR0000130650^FF_SHLDRS_EQ(ANN_R,1/1/2019,12/31/2019)&lt;/Q&gt;&lt;R&gt;1&lt;/R&gt;&lt;C&gt;1&lt;/C&gt;&lt;D xsi:type="xsd:double"&gt;5208.7&lt;/D&gt;&lt;/FQL&gt;&lt;FQL&gt;&lt;Q&gt;FR0000130650^FF_SHLDRS_EQ(ANN_R,1/1/2020,12/31/2020)&lt;/Q&gt;&lt;R&gt;1&lt;/R&gt;&lt;C&gt;1&lt;/C&gt;&lt;D xsi:type="xsd:double"&gt;5061.3&lt;/D&gt;&lt;/FQL&gt;&lt;FQL&gt;&lt;Q&gt;FR0000130650^FF_ASSETS(ANN_R,1/1/2016,12/31/2016)&lt;/Q&gt;&lt;R&gt;1&lt;/R&gt;&lt;C&gt;1&lt;/C&gt;&lt;D xsi:type="xsd:double"&gt;6943.066&lt;/D&gt;&lt;/FQL&gt;&lt;FQL&gt;&lt;Q&gt;FR0000130650^FF_ASSETS(ANN_R,1/1/2017,12/31/2017)&lt;/Q&gt;&lt;R&gt;1&lt;/R&gt;&lt;C&gt;1&lt;/C&gt;&lt;D xsi:type="xsd:double"&gt;7029.806&lt;/D&gt;&lt;/FQL&gt;&lt;FQL&gt;&lt;Q&gt;FR0000130650^FF_ASSETS(ANN_R,1/1/2018,12/31/2018)&lt;/Q&gt;&lt;R&gt;1&lt;/R&gt;&lt;C&gt;1&lt;/C&gt;&lt;D xsi:type="xsd:double"&gt;7974&lt;/D&gt;&lt;/FQL&gt;&lt;FQL&gt;&lt;Q&gt;FR0000130650^FF_ASSETS(ANN_R,1/1/2019,12/31/2019)&lt;/Q&gt;&lt;R&gt;1&lt;/R&gt;&lt;C&gt;1&lt;/C&gt;&lt;D xsi:type="xsd:double"&gt;13872.6&lt;/D&gt;&lt;/FQL&gt;&lt;FQL&gt;&lt;Q&gt;FR0000130650^FF_ASSETS(ANN_R,1/1/2020,12/31/2020)&lt;/Q&gt;&lt;R&gt;1&lt;/R&gt;&lt;C&gt;1&lt;/C&gt;&lt;D xsi:type="xsd:double"&gt;12964.2&lt;/D&gt;&lt;/FQL&gt;&lt;FQL&gt;&lt;Q&gt;SE0000667891^FF_MKT_VAL(ANN_R,1/1/2016,12/31/2016)&lt;/Q&gt;&lt;R&gt;1&lt;/R&gt;&lt;C&gt;1&lt;/C&gt;&lt;D xsi:type="xsd:double"&gt;141369.2935221&lt;/D&gt;&lt;/FQL&gt;&lt;FQL&gt;&lt;Q&gt;SE0000667891^FF_MKT_VAL(ANN_R,1/1/2017,12/31/2017)&lt;/Q&gt;&lt;R&gt;1&lt;/R&gt;&lt;C&gt;1&lt;/C&gt;&lt;D xsi:type="xsd:double"&gt;180255.2571351&lt;/D&gt;&lt;/FQL&gt;&lt;FQL&gt;&lt;Q&gt;SE0000667891^FF_MKT_VAL(ANN_R,1/1/2018,12/31/2018)&lt;/Q&gt;&lt;R&gt;1&lt;/R&gt;&lt;C&gt;1&lt;/C&gt;&lt;D xsi:type="xsd:double"&gt;158491.66137105&lt;/D&gt;&lt;/FQL&gt;&lt;FQL&gt;&lt;Q&gt;SE0000667891^FF_MKT_VAL(ANN_R,1/1/2019,12/31/2019)&lt;/Q&gt;&lt;R&gt;1&lt;/R&gt;&lt;C&gt;1&lt;/C&gt;&lt;D xsi:type="xsd:double"&gt;229113.58883595&lt;/D&gt;&lt;/FQL&gt;&lt;FQL&gt;&lt;Q&gt;SE0000667891^FF_MKT_VAL(ANN_R,1/1/2020,12/31/2020)&lt;/Q&gt;&lt;R&gt;1&lt;/R&gt;&lt;C&gt;1&lt;/C&gt;&lt;D xsi:type="xsd:double"&gt;252507.8862999&lt;/D&gt;&lt;/FQL&gt;&lt;FQL&gt;&lt;Q&gt;SE0000667891^FF_SHLDRS_EQ(ANN_R,1/1/2016,12/31/2016)&lt;/Q&gt;&lt;R&gt;1&lt;/R&gt;&lt;C&gt;1&lt;/C&gt;&lt;D xsi:type="xsd:double"&gt;39197&lt;/D&gt;&lt;/FQL&gt;&lt;FQL&gt;&lt;Q&gt;SE0000667891^FF_SHLDRS_EQ(ANN_R,1/1/2017,12/31/2017)&lt;/Q&gt;&lt;R&gt;1&lt;/R&gt;&lt;C&gt;1&lt;/C&gt;&lt;D xsi:type="xsd:double"&gt;48694&lt;/D&gt;&lt;/FQL&gt;&lt;FQL&gt;&lt;Q&gt;SE0000667891^FF_SHLDRS_EQ(ANN_R,1/1/2018,12/31/2018)&lt;/Q&gt;&lt;R&gt;1&lt;/R&gt;&lt;C&gt;1&lt;/C&gt;&lt;D xsi:type="xsd:double"&gt;58120&lt;/D&gt;&lt;/FQL&gt;&lt;FQL&gt;&lt;Q&gt;SE0000667891^FF_SHLDRS_EQ(ANN_R,1/1/2019,12/31/2019)&lt;/Q&gt;&lt;R&gt;1&lt;/R&gt;&lt;C&gt;1&lt;/C&gt;&lt;D xsi:type="xsd:double"&gt;61844&lt;/D&gt;&lt;/FQL&gt;&lt;FQL&gt;&lt;Q&gt;SE0000667891^FF_SHLDRS_EQ(ANN_R,1/1/2020,12/31/2020)&lt;/Q&gt;&lt;R&gt;1&lt;/R&gt;&lt;C&gt;1&lt;/C&gt;&lt;D xsi:type="xsd:double"&gt;65081&lt;/D&gt;&lt;/FQL&gt;&lt;FQL&gt;&lt;Q&gt;SE0000667891^FF_ASSETS(ANN_R,1/1/2016,12/31/2016)&lt;/Q&gt;&lt;R&gt;1&lt;/R&gt;&lt;C&gt;1&lt;/C&gt;&lt;D xsi:type="xsd:double"&gt;104260&lt;/D&gt;&lt;/FQL&gt;&lt;FQL&gt;&lt;Q&gt;SE0000667891^FF_ASSETS(ANN_R,1/1/2017,12/31/2017)&lt;/Q&gt;&lt;R&gt;1&lt;/R&gt;&lt;C&gt;1&lt;/C&gt;&lt;D xsi:type="xsd:double"&gt;107843&lt;/D&gt;&lt;/FQL&gt;&lt;FQL&gt;&lt;Q&gt;SE0000667891^FF_ASSETS(ANN_R,1/1/2018,12/31/2018)&lt;/Q&gt;&lt;R&gt;1&lt;/R&gt;&lt;C&gt;1&lt;/C&gt;&lt;D xsi:type="xsd:double"&gt;118975&lt;/D&gt;&lt;/FQL&gt;&lt;FQL&gt;&lt;Q&gt;SE0000667891^FF_ASSETS(ANN_R,1/1/2019,12/31/2019)&lt;/Q&gt;&lt;R&gt;1&lt;/R&gt;&lt;C&gt;1&lt;/C&gt;&lt;D xsi:type="xsd:double"&gt;120423&lt;/D&gt;&lt;/FQL&gt;&lt;FQL&gt;&lt;Q&gt;SE0000667891^FF_ASSETS(ANN_R,1/1/2020,12/31/2020)&lt;/Q&gt;&lt;R&gt;1&lt;/R&gt;&lt;C&gt;1&lt;/C&gt;&lt;D xsi:type="xsd:double"&gt;119128&lt;/D&gt;&lt;/FQL&gt;&lt;FQL&gt;&lt;Q&gt;FR0000125338^FF_MKT_VAL(ANN_R,1/1/2016,12/31/2016)&lt;/Q&gt;&lt;R&gt;1&lt;/R&gt;&lt;C&gt;1&lt;/C&gt;&lt;D xsi:type="xsd:double"&gt;13498.3819397&lt;/D&gt;&lt;/FQL&gt;&lt;FQL&gt;&lt;Q&gt;FR0000125338^FF_MKT_VAL(ANN_R,1/1/2017,12/31/2017)&lt;/Q&gt;&lt;R&gt;1&lt;/R&gt;&lt;C&gt;1&lt;/C&gt;&lt;D xsi:type="xsd:double"&gt;16592.72550969&lt;/D&gt;&lt;/FQL&gt;&lt;FQL&gt;&lt;Q&gt;FR0000125338^FF_MKT_VAL(ANN_R,1/1/2018,12/31/2018)&lt;/Q&gt;&lt;R&gt;1&lt;/R&gt;&lt;C&gt;1&lt;/C&gt;&lt;D xsi:type="xsd:double"&gt;14477.4143584&lt;/D&gt;&lt;/FQL&gt;&lt;FQL&gt;&lt;Q&gt;FR0000125338^FF_MKT_VAL(ANN_R,1/1/2019,12/31/2019)&lt;/Q&gt;&lt;R&gt;1&lt;/R&gt;&lt;C&gt;1&lt;/C&gt;&lt;D xsi:type="xsd:double"&gt;18407.2342509&lt;/D&gt;&lt;/FQL&gt;&lt;FQL&gt;&lt;Q&gt;FR0000125338^FF_MKT_VAL(ANN_R,1/1/2020,12/31/2020)&lt;/Q&gt;&lt;R&gt;1&lt;/R&gt;&lt;C&gt;1&lt;/C&gt;&lt;D xsi:type="xsd:double"&gt;21351.1244216&lt;/D&gt;&lt;/FQL&gt;&lt;FQL&gt;&lt;Q&gt;FR0000125338^FF_SHLDRS_EQ(ANN_R,1/1/2016,12/31/2016)&lt;/Q&gt;&lt;R&gt;1&lt;/R&gt;&lt;C&gt;1&lt;/C&gt;&lt;D xsi:type="xsd:double"&gt;7272&lt;/D&gt;&lt;/FQL&gt;&lt;FQL&gt;&lt;Q&gt;FR0000125338^FF_SHLDRS_EQ(ANN_R,1/1/2017,12/31/2017)&lt;/Q&gt;&lt;R&gt;1&lt;/R&gt;&lt;C&gt;1&lt;/C&gt;&lt;D xsi:type="xsd:double"&gt;6956&lt;/D&gt;&lt;/FQL&gt;&lt;FQL&gt;&lt;Q&gt;FR0000125338^FF_SHLDRS_EQ(ANN_R,1/1/2018,12/31/2018)&lt;/Q&gt;&lt;R&gt;1&lt;/R&gt;&lt;C&gt;1&lt;/C&gt;&lt;D xsi:type="xsd:double"&gt;7480&lt;/D&gt;&lt;/FQL&gt;&lt;FQL&gt;&lt;Q&gt;FR0000125338^FF_SHLDRS_EQ(ANN_R,1/1/2019,12/31/2019)&lt;/Q&gt;&lt;R&gt;1&lt;/R&gt;&lt;C&gt;1&lt;/C&gt;&lt;D xsi:type="xsd:double"&gt;8424&lt;/D&gt;&lt;/FQL&gt;&lt;FQL&gt;&lt;Q&gt;FR0000125338^FF_SHLDRS_EQ(ANN_R,1/1/2020,12/31/2020)&lt;/Q&gt;&lt;R&gt;1&lt;/R&gt;&lt;C&gt;1&lt;/C&gt;&lt;D xsi:type="xsd:double"&gt;6103&lt;/D&gt;&lt;/FQL&gt;&lt;FQL&gt;&lt;Q&gt;FR0000125338^FF_ASSETS(ANN_R,1/1/2016,12/31/2016)&lt;/Q&gt;&lt;R&gt;1&lt;/R&gt;&lt;C&gt;1&lt;/C&gt;&lt;D xsi:type="xsd:double"&gt;16459&lt;/D&gt;&lt;/FQL&gt;&lt;FQL&gt;&lt;Q&gt;FR0000125338^FF_ASSETS(ANN_R,1/1/2017,12/31/2017)&lt;/Q&gt;&lt;R&gt;1&lt;/R&gt;&lt;C&gt;1&lt;/C&gt;&lt;D xsi:type="xsd:double"&gt;15944&lt;/D&gt;&lt;/FQL&gt;&lt;FQL&gt;&lt;Q&gt;FR0000125338^FF_ASSETS(ANN_R,1/1/2018,12/31/2018)&lt;/Q&gt;&lt;R&gt;1&lt;/R&gt;&lt;C&gt;1&lt;/C&gt;&lt;D xsi:type="xsd:double"&gt;16498&lt;/D&gt;&lt;/FQL&gt;&lt;FQL&gt;&lt;Q&gt;FR0000125338^FF_ASSETS(ANN_R,1/1/2019,12/31/2019)&lt;/Q&gt;&lt;R&gt;1&lt;/R&gt;&lt;C&gt;1&lt;/C&gt;&lt;D xsi:type="xsd:double"&gt;18135&lt;/D&gt;&lt;/FQL&gt;&lt;FQL&gt;&lt;Q&gt;FR0000125338^FF_ASSETS(ANN_R,1/1/2020,12/31/2020)&lt;/Q&gt;&lt;R&gt;1&lt;/R&gt;&lt;C&gt;1&lt;/C&gt;&lt;D xsi:type="xsd:double"&gt;21954&lt;/D&gt;&lt;/FQL&gt;&lt;FQL&gt;&lt;Q&gt;FR0000127771^FF_MKT_VAL(ANN_R,1/1/2016,12/31/2016)&lt;/Q&gt;&lt;R&gt;1&lt;/R&gt;&lt;C&gt;1&lt;/C&gt;&lt;D xsi:type="xsd:double"&gt;22739.80307&lt;/D&gt;&lt;/FQL&gt;&lt;FQL&gt;&lt;Q&gt;FR0000127771^FF_MKT_VAL(ANN_R,1/1/2017,12/31/2017)&lt;/Q&gt;&lt;R&gt;1&lt;/R&gt;&lt;C&gt;1&lt;/C&gt;&lt;D xsi:type="xsd:double"&gt;28174.11542&lt;/D&gt;&lt;/FQL&gt;&lt;FQL&gt;&lt;Q&gt;FR0000127771^FF_MKT_VAL(ANN_R,1/1/2018,12/31/2018)&lt;/Q&gt;&lt;R&gt;1&lt;/R&gt;&lt;C&gt;1&lt;/C&gt;&lt;D xsi:type="xsd:double"&gt;26982.4016&lt;/D&gt;&lt;/FQL&gt;&lt;FQL&gt;&lt;Q&gt;FR0000127771^FF_MKT_VAL(ANN_R,1/1/2019,12/31/2019)&lt;/Q&gt;&lt;R&gt;1&lt;/R&gt;&lt;C&gt;1&lt;/C&gt;&lt;D xsi:type="xsd:double"&gt;30224.2465&lt;/D&gt;&lt;/FQL&gt;&lt;FQL&gt;&lt;Q&gt;FR0000127771^FF_MKT_VAL(ANN_R,1/1/2020,12/31/2020)&lt;/Q&gt;&lt;R&gt;1&lt;/R&gt;&lt;C&gt;1&lt;/C&gt;&lt;D xsi:type="xsd:double"&gt;28828.8554&lt;/D&gt;&lt;/FQL&gt;&lt;FQL&gt;&lt;Q&gt;FR0000127771^FF_SHLDRS_EQ(ANN_R,1/1/2016,12/31/2016)&lt;/Q&gt;&lt;R&gt;1&lt;/R&gt;&lt;C&gt;1&lt;/C&gt;&lt;D xsi:type="xsd:double"&gt;19383&lt;/D&gt;&lt;/FQL&gt;&lt;FQL&gt;&lt;Q&gt;FR0000127771^FF_SHLDRS_EQ(ANN_R,1/1/2017,12/31/2017)&lt;/Q&gt;&lt;R&gt;1&lt;/R&gt;&lt;C&gt;1&lt;/C&gt;&lt;D xsi:type="xsd:double"&gt;17644&lt;/D&gt;&lt;/FQL&gt;&lt;FQL&gt;&lt;Q&gt;FR0000127771^FF_SHLDRS_EQ(ANN_R,1/1/2018,12/31/2018)&lt;/Q&gt;&lt;R&gt;1&lt;/R&gt;&lt;C&gt;1&lt;/C&gt;&lt;D xsi:type="xsd:double"&gt;17313&lt;/D&gt;&lt;/FQL&gt;&lt;FQL&gt;&lt;Q&gt;FR0000127771^FF_SHLDRS_EQ(ANN_R,1/1/2019,12/31/2019)&lt;/Q&gt;&lt;R&gt;1&lt;/R&gt;&lt;C&gt;1&lt;/C&gt;&lt;D xsi:type="xsd:double"&gt;15353&lt;/D&gt;&lt;/FQL&gt;&lt;FQL&gt;&lt;Q&gt;FR0000127771^FF_SHLDRS_EQ(ANN_R,1/1/2020,12/31/2020)&lt;/Q&gt;&lt;R&gt;1&lt;/R&gt;&lt;C&gt;1&lt;/C&gt;&lt;D xsi:type="xsd:double"&gt;15759&lt;/D&gt;&lt;/FQL&gt;&lt;FQL&gt;&lt;Q&gt;FR0000127771^FF_ASSETS(ANN_R,1/1/2016,12/31/2016)&lt;/Q&gt;&lt;R&gt;1&lt;/R&gt;&lt;C&gt;1&lt;/C&gt;&lt;D xsi:type="xsd:double"&gt;32365&lt;/D&gt;&lt;/FQL&gt;&lt;FQL&gt;&lt;Q&gt;FR0000127771^FF_ASSETS(ANN_R,1/1/2017,12/31/2017)&lt;/Q&gt;&lt;R&gt;1&lt;/R&gt;&lt;C&gt;1&lt;/C&gt;&lt;D xsi:type="xsd:double"&gt;34339&lt;/D&gt;&lt;/FQL&gt;&lt;FQL&gt;&lt;Q&gt;FR0000127771^FF_ASSETS(ANN_R,1/1/2018,12/31/2018)&lt;/Q&gt;&lt;R&gt;1&lt;/R&gt;&lt;C&gt;1&lt;/C&gt;&lt;D xsi:type="xsd:double"&gt;34134&lt;/D&gt;&lt;/FQL&gt;&lt;FQL&gt;&lt;Q&gt;FR0000127771^FF_ASSETS(ANN_R,1/1/2019,12/31/2019)&lt;/Q&gt;&lt;R&gt;1&lt;/R&gt;&lt;C&gt;1&lt;/C&gt;&lt;D xsi:type="xsd:double"&gt;37346&lt;/D&gt;&lt;/FQL&gt;&lt;FQL&gt;&lt;Q&gt;FR0000127771^FF_ASSETS(ANN_R,1/1/2020,12/31/2020)&lt;/Q&gt;&lt;R&gt;1&lt;/R&gt;&lt;C&gt;1&lt;/C&gt;&lt;D xsi:type="xsd:double"&gt;38122&lt;/D&gt;&lt;/FQL&gt;&lt;FQL&gt;&lt;Q&gt;FR0000121261^FF_MKT_VAL(ANN_R,1/1/2016,12/31/2016)&lt;/Q&gt;&lt;R&gt;1&lt;/R&gt;&lt;C&gt;1&lt;/C&gt;&lt;D xsi:type="xsd:double"&gt;19032.9889897&lt;/D&gt;&lt;/FQL&gt;&lt;FQL&gt;&lt;Q&gt;FR0000121261^FF_MKT_VAL(ANN_R,1/1/2017,12/31/2017)&lt;/Q&gt;&lt;R&gt;1&lt;/R&gt;&lt;C&gt;1&lt;/C&gt;&lt;D xsi:type="xsd:double"&gt;21461.73399585&lt;/D&gt;&lt;/FQL&gt;&lt;FQL&gt;&lt;Q&gt;FR0000121261^FF_MKT_VAL(ANN_R,1/1/2018,12/31/2018)&lt;/Q&gt;&lt;R&gt;1&lt;/R&gt;&lt;C&gt;1&lt;/C&gt;&lt;D xsi:type="xsd:double"&gt;15592.7896944&lt;/D&gt;&lt;/FQL&gt;&lt;FQL&gt;&lt;Q&gt;FR0000121261^FF_MKT_VAL(ANN_R,1/1/2019,12/31/2019)&lt;/Q&gt;&lt;R&gt;1&lt;/R&gt;&lt;C&gt;1&lt;/C&gt;&lt;D xsi:type="xsd:double"&gt;19488.2662505&lt;/D&gt;&lt;/FQL&gt;&lt;FQL&gt;&lt;Q&gt;FR0000121261^FF_MKT_VAL(ANN_R,1/1/2020,12/31/2020)&lt;/Q&gt;&lt;R&gt;1&lt;/R&gt;&lt;C&gt;1&lt;/C&gt;&lt;D xsi:type="xsd:double"&gt;18716.7920257&lt;/D&gt;&lt;/FQL&gt;&lt;FQL&gt;&lt;Q&gt;FR0000121261^FF_SHLDRS_EQ(ANN_R,1/1/2016,12/31/2016)&lt;/Q&gt;&lt;R&gt;1&lt;/R&gt;&lt;C&gt;1&lt;/C&gt;&lt;D xsi:type="xsd:double"&gt;10599&lt;/D&gt;&lt;/FQL&gt;&lt;FQL&gt;&lt;Q&gt;FR0000121261^FF_SHLDRS_EQ(ANN_R,1/1/2017,12/31/2017)&lt;/Q&gt;&lt;R&gt;1&lt;/R&gt;&lt;C&gt;1&lt;/C&gt;&lt;D xsi:type="xsd:double"&gt;11226&lt;/D&gt;&lt;/FQL&gt;&lt;FQL&gt;&lt;Q&gt;FR0000121261^FF_SHLDRS_EQ(ANN_R,1/1/2018,12/31/2018)&lt;/Q&gt;&lt;R&gt;1&lt;/R&gt;&lt;C&gt;1&lt;/C&gt;&lt;D xsi:type="xsd:double"&gt;12158&lt;/D&gt;&lt;/FQL&gt;&lt;FQL&gt;&lt;Q&gt;FR0000121261^FF_SHLDRS_EQ(ANN_R,1/1/2019,12/31/2019)&lt;/Q&gt;&lt;R&gt;1&lt;/R&gt;&lt;C&gt;1&lt;/C&gt;&lt;D xsi:type="xsd:double"&gt;13226&lt;/D&gt;&lt;/FQL&gt;&lt;FQL&gt;&lt;Q&gt;FR0000121261^FF_SHLDRS_EQ(ANN_R,1/1/2020,12/31/2020)&lt;/Q&gt;&lt;R&gt;1&lt;/R&gt;&lt;C&gt;1&lt;/C&gt;&lt;D xsi:type="xsd:double"&gt;12633&lt;/D&gt;&lt;/FQL&gt;&lt;FQL&gt;&lt;Q&gt;FR0000121261^FF_ASSETS(ANN_R,1/1/2016,12/31/2016)&lt;/Q&gt;&lt;R&gt;1&lt;/R&gt;&lt;C&gt;1&lt;/C&gt;&lt;D xsi:type="xsd:double"&gt;25322&lt;/D&gt;&lt;/FQL&gt;&lt;FQL&gt;&lt;Q&gt;FR0000121261^FF_ASSETS(ANN_R,1/1/2017,12/31/2017)&lt;/Q&gt;&lt;R&gt;1&lt;/R&gt;&lt;C&gt;1&lt;/C&gt;&lt;D xsi:type="xsd:double"&gt;25267&lt;/D&gt;&lt;/FQL&gt;&lt;FQL&gt;&lt;Q&gt;FR0000121261^FF_ASSETS(ANN_R,1/1/2018,12/31/2018)&lt;/Q&gt;&lt;R&gt;1&lt;/R&gt;&lt;C&gt;1&lt;/C&gt;&lt;D xsi:type="xsd:double"&gt;30126&lt;/D&gt;&lt;/FQL&gt;&lt;FQL&gt;&lt;Q&gt;FR0000121261^FF_ASSETS(ANN_R,1/1/2019,12/31/2019)&lt;/Q&gt;&lt;R&gt;1&lt;/R&gt;&lt;C&gt;1&lt;/C&gt;&lt;D xsi:type="xsd:double"&gt;31677&lt;/D&gt;&lt;/FQL&gt;&lt;FQL&gt;&lt;Q&gt;FR0000121261^FF_ASSETS(ANN_R,1/1/2020,12/31/2020)&lt;/Q&gt;&lt;R&gt;1&lt;/R&gt;&lt;C&gt;1&lt;/C&gt;&lt;D xsi:type="xsd:double"&gt;31637&lt;/D&gt;&lt;/FQL&gt;&lt;FQL&gt;&lt;Q&gt;SE0000103699^FF_MKT_VAL(ANN_R,1/1/2016,12/31/2016)&lt;/Q&gt;&lt;R&gt;1&lt;/R&gt;&lt;C&gt;1&lt;/C&gt;&lt;D xsi:type="xsd:double"&gt;117324.242721&lt;/D&gt;&lt;/FQL&gt;&lt;FQL&gt;&lt;Q&gt;SE0000103699^FF_MKT_VAL(ANN_R,1/1/2017,12/31/2017)&lt;/Q&gt;&lt;R&gt;1&lt;/R&gt;&lt;C&gt;1&lt;/C&gt;&lt;D xsi:type="xsd:double"&gt;148106.0870478&lt;/D&gt;&lt;/FQL&gt;&lt;FQL&gt;&lt;Q&gt;SE0000103699^FF_MKT_VAL(ANN_R,1/1/2018,12/31/2018)&lt;/Q&gt;&lt;R&gt;1&lt;/R&gt;&lt;C&gt;1&lt;/C&gt;&lt;D xsi:type="xsd:double"&gt;148073.274336&lt;/D&gt;&lt;/FQL&gt;&lt;FQL&gt;&lt;Q&gt;SE0000103699^FF_MKT_VAL(ANN_R,1/1/2019,12/31/2019)&lt;/Q&gt;&lt;R&gt;1&lt;/R&gt;&lt;C&gt;1&lt;/C&gt;&lt;D xsi:type="xsd:double"&gt;192958.13355&lt;/D&gt;&lt;/FQL&gt;&lt;FQL&gt;&lt;Q&gt;SE0000103699^FF_MKT_VAL(ANN_R,1/1/2020,12/31/2020)&lt;/Q&gt;&lt;R&gt;1&lt;/R&gt;&lt;C&gt;1&lt;/C&gt;&lt;D xsi:type="xsd:double"&gt;275105.2205396&lt;/D&gt;&lt;/FQL&gt;&lt;FQL&gt;&lt;Q&gt;SE0000103699^FF_SHLDRS_EQ(ANN_R,1/1/2016,12/31/2016)&lt;/Q&gt;&lt;R&gt;1&lt;/R&gt;&lt;C&gt;1&lt;/C&gt;&lt;D xsi:type="xsd:double"&gt;43854.81453108&lt;/D&gt;&lt;/FQL&gt;&lt;FQL&gt;&lt;Q&gt;SE0000103699^FF_SHLDRS_EQ(ANN_R,1/1/2017,12/31/2017)&lt;/Q&gt;&lt;R&gt;1&lt;/R&gt;&lt;C&gt;1&lt;/C&gt;&lt;D xsi:type="xsd:double"&gt;45151.393375&lt;/D&gt;&lt;/FQL&gt;&lt;FQL&gt;&lt;Q&gt;SE0000103699^FF_SHLDRS_EQ(ANN_R,1/1/2018,12/31/2018)&lt;/Q&gt;&lt;R&gt;1&lt;/R&gt;&lt;C&gt;1&lt;/C&gt;&lt;D xsi:type="xsd:double"&gt;53769.1965468158&lt;/D&gt;&lt;/FQL&gt;&lt;FQL&gt;&lt;Q&gt;SE0000103699^FF_SHLDRS_EQ(ANN_R,1/1/2019,12/31/2019)&lt;/Q&gt;&lt;R&gt;1&lt;/R&gt;&lt;C&gt;1&lt;/C&gt;&lt;D xsi:type="xsd:double"&gt;63717.068026275&lt;/D&gt;&lt;/FQL&gt;&lt;FQL&gt;&lt;Q&gt;SE0000103699^FF_SHLDRS_EQ(ANN_R,1/1/2020,12/31/2020)&lt;/Q&gt;&lt;R&gt;1&lt;/R&gt;&lt;C&gt;1&lt;/C&gt;&lt;D xsi:type="xsd:double"&gt;59635.633360977&lt;/D&gt;&lt;/FQL&gt;&lt;FQL&gt;&lt;Q&gt;SE0000103699^FF_ASSETS(ANN_R,1/1/2016,12/31/2016)&lt;/Q&gt;&lt;R&gt;1&lt;/R&gt;&lt;C&gt;1&lt;/C&gt;&lt;D xsi:type="xsd:double"&gt;75832.762559085&lt;/D&gt;&lt;/FQL&gt;&lt;FQL&gt;&lt;Q&gt;SE0000103699^FF_ASSETS(ANN_R,1/1/2017,12/31/2017)&lt;/Q&gt;&lt;R&gt;1&lt;/R&gt;&lt;C&gt;1&lt;/C&gt;&lt;D xsi:type="xsd:double"&gt;84683.07277&lt;/D&gt;&lt;/FQL&gt;&lt;FQL&gt;&lt;Q&gt;SE0000103699^FF_ASSETS(ANN_R,1/1/2018,12/31/2018)&lt;/Q&gt;&lt;R&gt;1&lt;/R&gt;&lt;C&gt;1&lt;/C&gt;&lt;D xsi:type="xsd:double"&gt;98148.3189035528&lt;/D&gt;&lt;/FQL&gt;&lt;FQL&gt;&lt;Q&gt;SE0000103699^FF_ASSETS(ANN_R,1/1/2019,12/31/2019)&lt;/Q&gt;&lt;R&gt;1&lt;/R&gt;&lt;C&gt;1&lt;/C&gt;&lt;D xsi:type="xsd:double"&gt;111388.758092175&lt;/D&gt;&lt;/FQL&gt;&lt;FQL&gt;&lt;Q&gt;SE0000103699^FF_ASSETS(ANN_R,1/1/2020,12/31/2020)&lt;/Q&gt;&lt;R&gt;1&lt;/R&gt;&lt;C&gt;1&lt;/C&gt;&lt;D xsi:type="xsd:double"&gt;107554.755887739&lt;/D&gt;&lt;/FQL&gt;&lt;FQL&gt;&lt;Q&gt;IT000006</t>
        </r>
      </text>
    </comment>
    <comment ref="A35" authorId="0" shapeId="0" xr:uid="{5C848067-7D25-4F82-89A1-4F4B81E41CBF}">
      <text>
        <r>
          <rPr>
            <b/>
            <sz val="9"/>
            <color indexed="81"/>
            <rFont val="Tahoma"/>
            <charset val="1"/>
          </rPr>
          <t>2072^FF_MKT_VAL(ANN_R,1/1/2016,12/31/2016)&lt;/Q&gt;&lt;R&gt;1&lt;/R&gt;&lt;C&gt;1&lt;/C&gt;&lt;D xsi:type="xsd:double"&gt;22021.1745018&lt;/D&gt;&lt;/FQL&gt;&lt;FQL&gt;&lt;Q&gt;IT0000062072^FF_MKT_VAL(ANN_R,1/1/2017,12/31/2017)&lt;/Q&gt;&lt;R&gt;1&lt;/R&gt;&lt;C&gt;1&lt;/C&gt;&lt;D xsi:type="xsd:double"&gt;23734.7694328&lt;/D&gt;&lt;/FQL&gt;&lt;FQL&gt;&lt;Q&gt;IT0000062072^FF_MKT_VAL(ANN_R,1/1/2018,12/31/2018)&lt;/Q&gt;&lt;R&gt;1&lt;/R&gt;&lt;C&gt;1&lt;/C&gt;&lt;D xsi:type="xsd:double"&gt;22846.8843286&lt;/D&gt;&lt;/FQL&gt;&lt;FQL&gt;&lt;Q&gt;IT0000062072^FF_MKT_VAL(ANN_R,1/1/2019,12/31/2019)&lt;/Q&gt;&lt;R&gt;1&lt;/R&gt;&lt;C&gt;1&lt;/C&gt;&lt;D xsi:type="xsd:double"&gt;28870.295265045&lt;/D&gt;&lt;/FQL&gt;&lt;FQL&gt;&lt;Q&gt;IT0000062072^FF_MKT_VAL(ANN_R,1/1/2020,12/31/2020)&lt;/Q&gt;&lt;R&gt;1&lt;/R&gt;&lt;C&gt;1&lt;/C&gt;&lt;D xsi:type="xsd:double"&gt;22384.5353939&lt;/D&gt;&lt;/FQL&gt;&lt;FQL&gt;&lt;Q&gt;IT0000062072^FF_SHLDRS_EQ(ANN_R,1/1/2016,12/31/2016)&lt;/Q&gt;&lt;R&gt;1&lt;/R&gt;&lt;C&gt;1&lt;/C&gt;&lt;D xsi:type="xsd:double"&gt;24545&lt;/D&gt;&lt;/FQL&gt;&lt;FQL&gt;&lt;Q&gt;IT0000062072^FF_SHLDRS_EQ(ANN_R,1/1/2017,12/31/2017)&lt;/Q&gt;&lt;R&gt;1&lt;/R&gt;&lt;C&gt;1&lt;/C&gt;&lt;D xsi:type="xsd:double"&gt;25079&lt;/D&gt;&lt;/FQL&gt;&lt;FQL&gt;&lt;Q&gt;IT0000062072^FF_SHLDRS_EQ(ANN_R,1/1/2018,12/31/2018)&lt;/Q&gt;&lt;R&gt;1&lt;/R&gt;&lt;C&gt;1&lt;/C&gt;&lt;D xsi:type="xsd:double"&gt;23601&lt;/D&gt;&lt;/FQL&gt;&lt;FQL&gt;&lt;Q&gt;IT0000062072^FF_SHLDRS_EQ(ANN_R,1/1/2019,12/31/2019)&lt;/Q&gt;&lt;R&gt;1&lt;/R&gt;&lt;C&gt;1&lt;/C&gt;&lt;D xsi:type="xsd:double"&gt;28360&lt;/D&gt;&lt;/FQL&gt;&lt;FQL&gt;&lt;Q&gt;IT0000062072^FF_SHLDRS_EQ(ANN_R,1/1/2020,12/31/2020)&lt;/Q&gt;&lt;R&gt;1&lt;/R&gt;&lt;C&gt;1&lt;/C&gt;&lt;D xsi:type="xsd:double"&gt;30029&lt;/D&gt;&lt;/FQL&gt;&lt;FQL&gt;&lt;Q&gt;IT0000062072^FF_ASSETS(ANN_R,1/1/2016,12/31/2016)&lt;/Q&gt;&lt;R&gt;1&lt;/R&gt;&lt;C&gt;1&lt;/C&gt;&lt;D xsi:type="xsd:double"&gt;524298&lt;/D&gt;&lt;/FQL&gt;&lt;FQL&gt;&lt;Q&gt;IT0000062072^FF_ASSETS(ANN_R,1/1/2017,12/31/2017)&lt;/Q&gt;&lt;R&gt;1&lt;/R&gt;&lt;C&gt;1&lt;/C&gt;&lt;D xsi:type="xsd:double"&gt;538958&lt;/D&gt;&lt;/FQL&gt;&lt;FQL&gt;&lt;Q&gt;IT0000062072^FF_ASSETS(ANN_R,1/1/2018,12/31/2018)&lt;/Q&gt;&lt;R&gt;1&lt;/R&gt;&lt;C&gt;1&lt;/C&gt;&lt;D xsi:type="xsd:double"&gt;514829&lt;/D&gt;&lt;/FQL&gt;&lt;FQL&gt;&lt;Q&gt;IT0000062072^FF_ASSETS(ANN_R,1/1/2019,12/31/2019)&lt;/Q&gt;&lt;R&gt;1&lt;/R&gt;&lt;C&gt;1&lt;/C&gt;&lt;D xsi:type="xsd:double"&gt;515428&lt;/D&gt;&lt;/FQL&gt;&lt;FQL&gt;&lt;Q&gt;IT0000062072^FF_ASSETS(ANN_R,1/1/2020,12/31/2020)&lt;/Q&gt;&lt;R&gt;1&lt;/R&gt;&lt;C&gt;1&lt;/C&gt;&lt;D xsi:type="xsd:double"&gt;545964&lt;/D&gt;&lt;/FQL&gt;&lt;FQL&gt;&lt;Q&gt;NL0011585146^FF_MKT_VAL(ANN_R,1/1/2016,12/31/2016)&lt;/Q&gt;&lt;R&gt;1&lt;/R&gt;&lt;C&gt;1&lt;/C&gt;&lt;D xsi:type="xsd:double"&gt;10447.4694947&lt;/D&gt;&lt;/FQL&gt;&lt;FQL&gt;&lt;Q&gt;NL0011585146^FF_MKT_VAL(ANN_R,1/1/2017,12/31/2017)&lt;/Q&gt;&lt;R&gt;1&lt;/R&gt;&lt;C&gt;1&lt;/C&gt;&lt;D xsi:type="xsd:double"&gt;16524.0162813&lt;/D&gt;&lt;/FQL&gt;&lt;FQL&gt;&lt;Q&gt;NL0011585146^FF_MKT_VAL(ANN_R,1/1/2018,12/31/2018)&lt;/Q&gt;&lt;R&gt;1&lt;/R&gt;&lt;C&gt;1&lt;/C&gt;&lt;D xsi:type="xsd:double"&gt;16307.75452768&lt;/D&gt;&lt;/FQL&gt;&lt;FQL&gt;&lt;Q&gt;NL0011585146^FF_MKT_VAL(ANN_R,1/1/2019,12/31/2019)&lt;/Q&gt;&lt;R&gt;1&lt;/R&gt;&lt;C&gt;1&lt;/C&gt;&lt;D xsi:type="xsd:double"&gt;27403.4034717&lt;/D&gt;&lt;/FQL&gt;&lt;FQL&gt;&lt;Q&gt;NL0011585146^FF_MKT_VAL(ANN_R,1/1/2020,12/31/2020)&lt;/Q&gt;&lt;R&gt;1&lt;/R&gt;&lt;C&gt;1&lt;/C&gt;&lt;D xsi:type="xsd:double"&gt;34852.6894485&lt;/D&gt;&lt;/FQL&gt;&lt;FQL&gt;&lt;Q&gt;NL0011585146^FF_SHLDRS_EQ(ANN_R,1/1/2016,12/31/2016)&lt;/Q&gt;&lt;R&gt;1&lt;/R&gt;&lt;C&gt;1&lt;/C&gt;&lt;D xsi:type="xsd:double"&gt;324.995&lt;/D&gt;&lt;/FQL&gt;&lt;FQL&gt;&lt;Q&gt;NL0011585146^FF_SHLDRS_EQ(ANN_R,1/1/2017,12/31/2017)&lt;/Q&gt;&lt;R&gt;1&lt;/R&gt;&lt;C&gt;1&lt;/C&gt;&lt;D xsi:type="xsd:double"&gt;778.678&lt;/D&gt;&lt;/FQL&gt;&lt;FQL&gt;&lt;Q&gt;NL0011585146^FF_SHLDRS_EQ(ANN_R,1/1/2018,12/31/2018)&lt;/Q&gt;&lt;R&gt;1&lt;/R&gt;&lt;C&gt;1&lt;/C&gt;&lt;D xsi:type="xsd:double"&gt;1348.722&lt;/D&gt;&lt;/FQL&gt;&lt;FQL&gt;&lt;Q&gt;NL0011585146^FF_SHLDRS_EQ(ANN_R,1/1/2019,12/31/2019)&lt;/Q&gt;&lt;R&gt;1&lt;/R&gt;&lt;C&gt;1&lt;/C&gt;&lt;D xsi:type="xsd:double"&gt;1481.29&lt;/D&gt;&lt;/FQL&gt;&lt;FQL&gt;&lt;Q&gt;NL0011585146^FF_SHLDRS_EQ(ANN_R,1/1/2020,12/31/2020)&lt;/Q&gt;&lt;R&gt;1&lt;/R&gt;&lt;C&gt;1&lt;/C&gt;&lt;D xsi:type="xsd:double"&gt;1785.186&lt;/D&gt;&lt;/FQL&gt;&lt;FQL&gt;&lt;Q&gt;NL0011585146^FF_ASSETS(ANN_R,1/1/2016,12/31/2016)&lt;/Q&gt;&lt;R&gt;1&lt;/R&gt;&lt;C&gt;1&lt;/C&gt;&lt;D xsi:type="xsd:double"&gt;3849.604&lt;/D&gt;&lt;/FQL&gt;&lt;FQL&gt;&lt;Q&gt;NL0011585146^FF_ASSETS(ANN_R,1/1/2017,12/31/2017)&lt;/Q&gt;&lt;R&gt;1&lt;/R&gt;&lt;C&gt;1&lt;/C&gt;&lt;D xsi:type="xsd:double"&gt;4141.104&lt;/D&gt;&lt;/FQL&gt;&lt;FQL&gt;&lt;Q&gt;NL0011585146^FF_ASSETS(ANN_R,1/1/2018,12/31/2018)&lt;/Q&gt;&lt;R&gt;1&lt;/R&gt;&lt;C&gt;1&lt;/C&gt;&lt;D xsi:type="xsd:double"&gt;4851.733&lt;/D&gt;&lt;/FQL&gt;&lt;FQL&gt;&lt;Q&gt;NL0011585146^FF_ASSETS(ANN_R,1/1/2019,12/31/2019)&lt;/Q&gt;&lt;R&gt;1&lt;/R&gt;&lt;C&gt;1&lt;/C&gt;&lt;D xsi:type="xsd:double"&gt;5446.372&lt;/D&gt;&lt;/FQL&gt;&lt;FQL&gt;&lt;Q&gt;NL0011585146^FF_ASSETS(ANN_R,1/1/2020,12/31/2020)&lt;/Q&gt;&lt;R&gt;1&lt;/R&gt;&lt;C&gt;1&lt;/C&gt;&lt;D xsi:type="xsd:double"&gt;6262.047&lt;/D&gt;&lt;/FQL&gt;&lt;FQL&gt;&lt;Q&gt;FR0000133308^FF_MKT_VAL(ANN_R,1/1/2016,12/31/2016)&lt;/Q&gt;&lt;R&gt;1&lt;/R&gt;&lt;C&gt;1&lt;/C&gt;&lt;D xsi:type="xsd:double"&gt;38397.59333056&lt;/D&gt;&lt;/FQL&gt;&lt;FQL&gt;&lt;Q&gt;FR0000133308^FF_MKT_VAL(ANN_R,1/1/2017,12/31/2017)&lt;/Q&gt;&lt;R&gt;1&lt;/R&gt;&lt;C&gt;1&lt;/C&gt;&lt;D xsi:type="xsd:double"&gt;38497.11614865&lt;/D&gt;&lt;/FQL&gt;&lt;FQL&gt;&lt;Q&gt;FR0000133308^FF_MKT_VAL(ANN_R,1/1/2018,12/31/2018)&lt;/Q&gt;&lt;R&gt;1&lt;/R&gt;&lt;C&gt;1&lt;/C&gt;&lt;D xsi:type="xsd:double"&gt;37550.985573345&lt;/D&gt;&lt;/FQL&gt;&lt;FQL&gt;&lt;Q&gt;FR0000133308^FF_MKT_VAL(ANN_R,1/1/2019,12/31/2019)&lt;/Q&gt;&lt;R&gt;1&lt;/R&gt;&lt;C&gt;1&lt;/C&gt;&lt;D xsi:type="xsd:double"&gt;34772.11483872&lt;/D&gt;&lt;/FQL&gt;&lt;FQL&gt;&lt;Q&gt;FR0000133308^FF_MKT_VAL(ANN_R,1/1/2020,12/31/2020)&lt;/Q&gt;&lt;R&gt;1&lt;/R&gt;&lt;C&gt;1&lt;/C&gt;&lt;D xsi:type="xsd:double"&gt;25880.676461&lt;/D&gt;&lt;/FQL&gt;&lt;FQL&gt;&lt;Q&gt;FR0000133308^FF_SHLDRS_EQ(ANN_R,1/1/2016,12/31/2016)&lt;/Q&gt;&lt;R&gt;1&lt;/R&gt;&lt;C&gt;1&lt;/C&gt;&lt;D xsi:type="xsd:double"&gt;24885&lt;/D&gt;&lt;/FQL&gt;&lt;FQL&gt;&lt;Q&gt;FR0000133308^FF_SHLDRS_EQ(ANN_R,1/1/2017,12/31/2017)&lt;/Q&gt;&lt;R&gt;1&lt;/R&gt;&lt;C&gt;1&lt;/C&gt;&lt;D xsi:type="xsd:double"&gt;25172&lt;/D&gt;&lt;/FQL&gt;&lt;FQL&gt;&lt;Q&gt;FR0000133308^FF_SHLDRS_EQ(ANN_R,1/1/2018,12/31/2018)&lt;/Q&gt;&lt;R&gt;1&lt;/R&gt;&lt;C&gt;1&lt;/C&gt;&lt;D xsi:type="xsd:double"&gt;24866&lt;/D&gt;&lt;/FQL&gt;&lt;FQL&gt;&lt;Q&gt;FR0000133308^FF_SHLDRS_EQ(ANN_R,1/1/2019,12/31/2019)&lt;/Q&gt;&lt;R&gt;1&lt;/R&gt;&lt;C&gt;1&lt;/C&gt;&lt;D xsi:type="xsd:double"&gt;25922&lt;/D&gt;&lt;/FQL&gt;&lt;FQL&gt;&lt;Q&gt;FR0000133308^FF_SHLDRS_EQ(ANN_R,1/1/2020,12/31/2020)&lt;/Q&gt;&lt;R&gt;1&lt;/R&gt;&lt;C&gt;1&lt;/C&gt;&lt;D xsi:type="xsd:double"&gt;28754&lt;/D&gt;&lt;/FQL&gt;&lt;FQL&gt;&lt;Q&gt;FR0000133308^FF_ASSETS(ANN_R,1/1/2016,12/31/2016)&lt;/Q&gt;&lt;R&gt;1&lt;/R&gt;&lt;C&gt;1&lt;/C&gt;&lt;D xsi:type="xsd:double"&gt;96251&lt;/D&gt;&lt;/FQL&gt;&lt;FQL&gt;&lt;Q&gt;FR0000133308^FF_ASSETS(ANN_R,1/1/2017,12/31/2017)&lt;/Q&gt;&lt;R&gt;1&lt;/R&gt;&lt;C&gt;1&lt;/C&gt;&lt;D xsi:type="xsd:double"&gt;97240&lt;/D&gt;&lt;/FQL&gt;&lt;FQL&gt;&lt;Q&gt;FR0000133308^FF_ASSETS(ANN_R,1/1/2018,12/31/2018)&lt;/Q&gt;&lt;R&gt;1&lt;/R&gt;&lt;C&gt;1&lt;/C&gt;&lt;D xsi:type="xsd:double"&gt;98230&lt;/D&gt;&lt;/FQL&gt;&lt;FQL&gt;&lt;Q&gt;FR0000133308^FF_ASSETS(ANN_R,1/1/2019,12/31/2019)&lt;/Q&gt;&lt;R&gt;1&lt;/R&gt;&lt;C&gt;1&lt;/C&gt;&lt;D xsi:type="xsd:double"&gt;110113&lt;/D&gt;&lt;/FQL&gt;&lt;FQL&gt;&lt;Q&gt;FR0000133308^FF_ASSETS(ANN_R,1/1/2020,12/31/2020)&lt;/Q&gt;&lt;R&gt;1&lt;/R&gt;&lt;C&gt;1&lt;/C&gt;&lt;D xsi:type="xsd:double"&gt;110917&lt;/D&gt;&lt;/FQL&gt;&lt;FQL&gt;&lt;Q&gt;NL0000226223^FF_MKT_VAL(ANN_R,1/1/2016,12/31/2016)&lt;/Q&gt;&lt;R&gt;1&lt;/R&gt;&lt;C&gt;1&lt;/C&gt;&lt;D xsi:type="xsd:double"&gt;9518.74820215&lt;/D&gt;&lt;/FQL&gt;&lt;FQL&gt;&lt;Q&gt;NL0000226223^FF_MKT_VAL(ANN_R,1/1/2017,12/31/2017)&lt;/Q&gt;&lt;R&gt;1&lt;/R&gt;&lt;C&gt;1&lt;/C&gt;&lt;D xsi:type="xsd:double"&gt;16322.42615663&lt;/D&gt;&lt;/FQL&gt;&lt;FQL&gt;&lt;Q&gt;NL0000226223^FF_MKT_VAL(ANN_R,1/1/2018,12/31/2018)&lt;/Q&gt;&lt;R&gt;1&lt;/R&gt;&lt;C&gt;1&lt;/C&gt;&lt;D xsi:type="xsd:double"&gt;11215.3389238&lt;/D&gt;&lt;/FQL&gt;&lt;FQL&gt;&lt;Q&gt;NL0000226223^FF_MKT_VAL(ANN_R,1/1/2019,12/31/2019)&lt;/Q&gt;&lt;R&gt;1&lt;/R&gt;&lt;C&gt;1&lt;/C&gt;&lt;D xsi:type="xsd:double"&gt;21367.68470133&lt;/D&gt;&lt;/FQL&gt;&lt;FQL&gt;&lt;Q&gt;NL0000226223^FF_MKT_VAL(ANN_R,1/1/2020,12/31/2020)&lt;/Q&gt;&lt;R&gt;1&lt;/R&gt;&lt;C&gt;1&lt;/C&gt;&lt;D xsi:type="xsd:double"&gt;27415.96626056&lt;/D&gt;&lt;/FQL&gt;&lt;FQL&gt;&lt;Q&gt;NL0000226223^FF_SHLDRS_EQ(ANN_R,1/1/2016,12/31/2016)&lt;/Q&gt;&lt;R&gt;1&lt;/R&gt;&lt;C&gt;1&lt;/C&gt;&lt;D xsi:type="xsd:double"&gt;4299.59706091762&lt;/D&gt;&lt;/FQL&gt;&lt;FQL&gt;&lt;Q&gt;NL0000226223^FF_SHLDRS_EQ(ANN_R,1/1/2017,12/31/2017)&lt;/Q&gt;&lt;R&gt;1&lt;/R&gt;&lt;C&gt;1&lt;/C&gt;&lt;D xsi:type="xsd:double"&gt;4500.33311126672&lt;/D&gt;&lt;/FQL&gt;&lt;FQL&gt;&lt;Q&gt;NL0000226223^FF_SHLDRS_EQ(ANN_R,1/1/2018,12/31/2018)&lt;/Q&gt;&lt;R&gt;1&lt;/R&gt;&lt;C&gt;1&lt;/C&gt;&lt;D xsi:type="xsd:double"&gt;5562.69955824669&lt;/D&gt;&lt;/FQL&gt;&lt;FQL&gt;&lt;Q&gt;NL0000226223^FF_SHLDRS_EQ(ANN_R,1/1/2019,12/31/2019)&lt;/Q&gt;&lt;R&gt;1&lt;/R&gt;&lt;C&gt;1&lt;/C&gt;&lt;D xsi:type="xsd:double"&gt;6274.38752785345&lt;/D&gt;&lt;/FQL&gt;&lt;FQL&gt;&lt;Q&gt;NL0000226223^FF_SHLDRS_EQ(ANN_R,1/1/2020,12/31/2020)&lt;/Q&gt;&lt;R&gt;1&lt;/R&gt;&lt;C&gt;1&lt;/C&gt;&lt;D xsi:type="xsd:double"&gt;6904.49920318434&lt;/D&gt;&lt;/FQL&gt;&lt;FQL&gt;&lt;Q&gt;NL0000226223^FF_ASSETS(ANN_R,1/1/2016,12/31/2016)&lt;/Q&gt;&lt;R&gt;1&lt;/R&gt;&lt;C&gt;1&lt;/C&gt;&lt;D xsi:type="xsd:double"&gt;7588.52808722924&lt;/D&gt;&lt;/FQL&gt;&lt;FQL&gt;&lt;Q&gt;NL0000226223^FF_ASSETS(ANN_R,1/1/2017,12/31/2017)&lt;/Q&gt;&lt;R&gt;1&lt;/R&gt;&lt;C&gt;1&lt;/C&gt;&lt;D xsi:type="xsd:double"&gt;8062.12524984699&lt;/D&gt;&lt;/FQL&gt;&lt;FQL&gt;&lt;Q&gt;NL0000226223^FF_ASSETS(ANN_R,1/1/2018,12/31/2018)&lt;/Q&gt;&lt;R&gt;1&lt;/R&gt;&lt;C&gt;1&lt;/C&gt;&lt;D xsi:type="xsd:double"&gt;9506.18903907324&lt;/D&gt;&lt;/FQL&gt;&lt;FQL&gt;&lt;Q&gt;NL0000226223^FF_ASSETS(ANN_R,1/1/2019,12/31/2019)&lt;/Q&gt;&lt;R&gt;1&lt;/R&gt;&lt;C&gt;1&lt;/C&gt;&lt;D xsi:type="xsd:double"&gt;10572.8285078184&lt;/D&gt;&lt;/FQL&gt;&lt;FQL&gt;&lt;Q&gt;NL0000226223^FF_ASSETS(ANN_R,1/1/2020,12/31/2020)&lt;/Q&gt;&lt;R&gt;1&lt;/R&gt;&lt;C&gt;1&lt;/C&gt;&lt;D xsi:type="xsd:double"&gt;11813.1666054482&lt;/D&gt;&lt;/FQL&gt;&lt;FQL&gt;&lt;Q&gt;FR0010307819^FF_MKT_VAL(ANN_R,1/1/2016,12/31/2016)&lt;/Q&gt;&lt;R&gt;1&lt;/R&gt;&lt;C&gt;1&lt;/C&gt;&lt;D xsi:type="xsd:double"&gt;14348.63981135&lt;/D&gt;&lt;/FQL&gt;&lt;FQL&gt;&lt;Q&gt;FR0010307819^FF_MKT_VAL(ANN_R,1/1/2017,12/31/2017)&lt;/Q&gt;&lt;R&gt;1&lt;/R&gt;&lt;C&gt;1&lt;/C&gt;&lt;D xsi:type="xsd:double"&gt;17123.36439037&lt;/D&gt;&lt;/FQL&gt;&lt;FQL&gt;&lt;Q&gt;FR0010307819^FF_MKT_VAL(ANN_R,1/1/2018,12/31/2018)&lt;/Q&gt;&lt;R&gt;1&lt;/R&gt;&lt;C&gt;1&lt;/C&gt;&lt;D xsi:type="xsd:double"&gt;13142.8772386&lt;/D&gt;&lt;/FQL&gt;&lt;FQL&gt;&lt;Q&gt;FR0010307819^FF_MKT_VAL(ANN_R,1/1/2019,12/31/2019)&lt;/Q&gt;&lt;R&gt;1&lt;/R&gt;&lt;C&gt;1&lt;/C&gt;&lt;D xsi:type="xsd:double"&gt;19392.17212608&lt;/D&gt;&lt;/FQL&gt;&lt;FQL&gt;&lt;Q&gt;FR0010307819^FF_MKT_VAL(ANN_R,1/1/2020,12/31/2020)&lt;/Q&gt;&lt;R&gt;1&lt;/R&gt;&lt;C&gt;1&lt;/C&gt;&lt;D xsi:type="xsd:double"&gt;19514.530747&lt;/D&gt;&lt;/FQL&gt;&lt;FQL&gt;&lt;Q&gt;FR0010307819^FF_SHLDRS_EQ(ANN_R,1/1/2016,12/31/2016)&lt;/Q&gt;&lt;R&gt;1&lt;/R&gt;&lt;C&gt;1&lt;/C&gt;&lt;D xsi:type="xsd:double"&gt;4057.1&lt;/D&gt;&lt;/FQL&gt;&lt;FQL&gt;&lt;Q&gt;FR0010307819^FF_SHLDRS_EQ(ANN_R,1/1/2017,12/31/2017)&lt;/Q&gt;&lt;R&gt;1&lt;/R&gt;&lt;C&gt;1&lt;/C&gt;&lt;D xsi:type="xsd:double"&gt;4138.6&lt;/D&gt;&lt;/FQL&gt;&lt;FQL&gt;&lt;Q&gt;FR0010307819^FF_SHLDRS_EQ(ANN_R,1/1/2018,12/31/2018)&lt;/Q&gt;&lt;R&gt;1&lt;/R&gt;&lt;C&gt;1&lt;/C&gt;&lt;D xsi:type="xsd:double"&gt;4591.2&lt;/D&gt;&lt;/FQL&gt;&lt;FQL&gt;&lt;Q&gt;FR0010307819^FF_SHLDRS_EQ(ANN_R,1/1/2019,12/31/2019)&lt;/Q&gt;&lt;R&gt;1&lt;/R&gt;&lt;C&gt;1&lt;/C&gt;&lt;D xsi:type="xsd:double"&gt;5102.2&lt;/D&gt;&lt;/FQL&gt;&lt;FQL&gt;&lt;Q&gt;FR0010307819^FF_SHLDRS_EQ(ANN_R,1/1/2020,12/31/2020)&lt;/Q&gt;&lt;R&gt;1&lt;/R&gt;&lt;C&gt;1&lt;/C&gt;&lt;D xsi:type="xsd:double"&gt;4895.8&lt;/D&gt;&lt;/FQL&gt;&lt;FQL&gt;&lt;Q&gt;FR0010307819^FF_ASSETS(ANN_R,1/1/2016,12/31/2016)&lt;/Q&gt;&lt;R&gt;1&lt;/R&gt;&lt;C&gt;1&lt;/C&gt;&lt;D xsi:type="xsd:double"&gt;8111.4&lt;/D&gt;&lt;/FQL&gt;&lt;FQL&gt;&lt;Q&gt;FR0010307819^FF_ASSETS(ANN_R,1/1/2017,12/31/2017)&lt;/Q&gt;&lt;R&gt;1&lt;/R&gt;&lt;C&gt;1&lt;/C&gt;&lt;D xsi:type="xsd:double"&gt;9424.3&lt;/D&gt;&lt;/FQL&gt;&lt;FQL&gt;&lt;Q&gt;FR0010307819^FF_ASSETS(ANN_R,1/1/2018,12/31/2018)&lt;/Q&gt;&lt;R&gt;1&lt;/R&gt;&lt;C&gt;1&lt;/C&gt;&lt;D xsi:type="xsd:double"&gt;10306.3&lt;/D&gt;&lt;/FQL&gt;&lt;FQL&gt;&lt;Q&gt;FR0010307819^FF_ASSETS(ANN_R,1/1/2019,12/31/2019)&lt;/Q&gt;&lt;R&gt;1&lt;/R&gt;&lt;C&gt;1&lt;/C&gt;&lt;D xsi:type="xsd:double"&gt;11822.8&lt;/D&gt;&lt;/FQL&gt;&lt;FQL&gt;&lt;Q&gt;FR0010307819^FF_ASSETS(ANN_R,1/1/2020,12/31/2020)&lt;/Q&gt;&lt;R&gt;1&lt;/R&gt;&lt;C&gt;1&lt;/C&gt;&lt;D xsi:type="xsd:double"&gt;12907.7&lt;/D&gt;&lt;/FQL&gt;&lt;FQL&gt;&lt;Q&gt;SE0012673267^FF_MKT_VAL(ANN_R,1/1/2016,12/31/2016)&lt;/Q&gt;&lt;R&gt;1&lt;/R&gt;&lt;C&gt;1&lt;/C&gt;&lt;D xsi:type="xsd:double"&gt;9334.3128315&lt;/D&gt;&lt;/FQL&gt;&lt;FQL&gt;&lt;Q&gt;SE0012673267^FF_MKT_VAL(ANN_R,1/1/2017,12/31/2017)&lt;/Q&gt;&lt;R&gt;1&lt;/R&gt;&lt;C&gt;1&lt;/C&gt;&lt;D xsi:type="xsd:double"&gt;20880.8038485&lt;/D&gt;&lt;/FQL&gt;&lt;FQL&gt;&lt;Q&gt;SE0012673267^FF_MKT_VAL(ANN_R,1/1/2018,12/31/2018)&lt;/Q&gt;&lt;R&gt;1&lt;/R&gt;&lt;C&gt;1&lt;/C&gt;&lt;D xsi:type="xsd:double"&gt;18326.9070815&lt;/D&gt;&lt;/FQL&gt;&lt;FQL&gt;&lt;Q&gt;SE0012673267^FF_MKT_VAL(ANN_R,1/1/2019,12/31/2019)&lt;/Q&gt;&lt;R&gt;1&lt;/R&gt;&lt;C&gt;1&lt;/C&gt;&lt;D xsi:type="xsd:double"&gt;51217.60845&lt;/D&gt;&lt;/FQL&gt;&lt;FQL&gt;&lt;Q&gt;SE0012673267^FF_MKT_VAL(ANN_R,1/1/2020,12/31/2020)&lt;/Q&gt;&lt;R&gt;1&lt;/R&gt;&lt;C&gt;1&lt;/C&gt;&lt;D xsi:type="xsd:double"&gt;177250.5862784&lt;/D&gt;&lt;/FQL&gt;&lt;FQL&gt;&lt;Q&gt;SE0012673267^FF_SHLDRS_EQ(ANN_R,1/1/2016,12/31/2016)&lt;/Q&gt;&lt;R&gt;1&lt;/R&gt;&lt;C&gt;1&lt;/C&gt;&lt;D xsi:type="xsd:double"&gt;612.2503122876&lt;/D&gt;&lt;/FQL&gt;&lt;FQL&gt;&lt;Q&gt;SE0012673267^FF_SHLDRS_EQ(ANN_R,1/1/2017,12/31/2017)&lt;/Q&gt;&lt;R&gt;1&lt;/R&gt;&lt;C&gt;1&lt;/C&gt;&lt;D xsi:type="xsd:double"&gt;1080.30054555&lt;/D&gt;&lt;/FQL&gt;&lt;FQL&gt;&lt;Q&gt;SE0012673267^FF_SHLDRS_EQ(ANN_R,1/1/2018,12/31/2018)&lt;/Q&gt;&lt;R&gt;1&lt;/R&gt;&lt;C&gt;1&lt;/C&gt;&lt;D xsi:type="xsd:double"&gt;1644.60587029043&lt;/D&gt;&lt;/FQL&gt;&lt;FQL&gt;&lt;Q&gt;SE0012673267^FF_SHLDRS_EQ(ANN_R,1/1/2019,12/31/2019)&lt;/Q&gt;&lt;R&gt;1&lt;/R&gt;&lt;C&gt;1&lt;/C&gt;&lt;D xsi:type="xsd:double"&gt;2951.60349242663&lt;/D&gt;&lt;/FQL&gt;&lt;FQL&gt;&lt;Q&gt;SE0012673267^FF_SHLDRS_EQ(ANN_R,1/1/2020,12/31/2020)&lt;/Q&gt;&lt;R&gt;1&lt;/R&gt;&lt;C&gt;1&lt;/C&gt;&lt;D xsi:type="xsd:double"&gt;27393.8353837245&lt;/D&gt;&lt;/FQL&gt;&lt;FQL&gt;&lt;Q&gt;SE0012673267^FF_ASSETS(ANN_R,1/1/2016,12/31/2016)&lt;/Q&gt;&lt;R&gt;1&lt;/R&gt;&lt;C&gt;1&lt;/C&gt;&lt;D xsi:type="xsd:double"&gt;989.991200778301&lt;/D&gt;&lt;/FQL&gt;&lt;FQL&gt;&lt;Q&gt;SE0012673267^FF_ASSETS(ANN_R,1/1/2017,12/31/2017)&lt;/Q&gt;&lt;R&gt;1&lt;/R&gt;&lt;C&gt;1&lt;/C&gt;&lt;D xsi:type="xsd:double"&gt;1645.18208235&lt;/D&gt;&lt;/FQL&gt;&lt;FQL&gt;&lt;Q&gt;SE0012673267^FF_ASSETS(ANN_R,1/1/2018,12/31/2018)&lt;/Q&gt;&lt;R&gt;1&lt;/R&gt;&lt;C&gt;1&lt;/C&gt;&lt;D xsi:type="xsd:double"&gt;2439.05783525287&lt;/D&gt;&lt;/FQL&gt;&lt;FQL&gt;&lt;Q&gt;SE0012673267^FF_ASSETS(ANN_R,1/1/2019,12/31/2019)&lt;/Q&gt;&lt;R&gt;1&lt;/R&gt;&lt;C&gt;1&lt;/C&gt;&lt;D xsi:type="xsd:double"&gt;4562.05716783&lt;/D&gt;&lt;/FQL&gt;&lt;FQL&gt;&lt;Q&gt;SE0012673267^FF_ASSETS(ANN_R,1/1/2020,12/31/2020)&lt;/Q&gt;&lt;R&gt;1&lt;/R&gt;&lt;C&gt;1&lt;/C&gt;&lt;D xsi:type="xsd:double"&gt;31844.7127640144&lt;/D&gt;&lt;/FQL&gt;&lt;FQL&gt;&lt;Q&gt;NL0000009165^FF_MKT_VAL(ANN_R,1/1/2016,12/31/2016)&lt;/Q&gt;&lt;R&gt;1&lt;/R&gt;&lt;C&gt;1&lt;/C&gt;&lt;D xsi:type="xsd:double"&gt;40595.4523828&lt;/D&gt;&lt;/FQL&gt;&lt;FQL&gt;&lt;Q&gt;NL0000009165^FF_MKT_VAL(ANN_R,1/1/2017,12/31/2017)&lt;/Q&gt;&lt;R&gt;1&lt;/R&gt;&lt;C&gt;1&lt;/C&gt;&lt;D xsi:type="xsd:double"&gt;49565.71149791&lt;/D&gt;&lt;/FQL&gt;&lt;FQL&gt;&lt;Q&gt;NL0000009165^FF_MKT_VAL(ANN_R,1/1/2018,12/31/2018)&lt;/Q&gt;&lt;R&gt;1&lt;/R&gt;&lt;C&gt;1&lt;/C&gt;&lt;D xsi:type="xsd:double"&gt;44017.8641164&lt;/D&gt;&lt;/FQL&gt;&lt;FQL&gt;&lt;Q&gt;NL0000009165^FF_MKT_VAL(ANN_R,1/1/2019,12/31/2019)&lt;/Q&gt;&lt;R&gt;1&lt;/R&gt;&lt;C&gt;1&lt;/C&gt;&lt;D xsi:type="xsd:double"&gt;54608.23944156&lt;/D&gt;&lt;/FQL&gt;&lt;FQL&gt;&lt;Q&gt;NL0000009165^FF_MKT_VAL(ANN_R,1/1/2020,12/31/2020)&lt;/Q&gt;&lt;R&gt;1&lt;/R&gt;&lt;C&gt;1&lt;/C&gt;&lt;D xsi:type="xsd:double"&gt;52517.44120482&lt;/D&gt;&lt;/FQL&gt;&lt;FQL&gt;&lt;Q&gt;NL0000009165^FF_SHLDRS_EQ(ANN_R,1/1/2016,12/31/2016)&lt;/Q&gt;&lt;R&gt;1&lt;/R&gt;&lt;C&gt;1&lt;/C&gt;&lt;D xsi:type="xsd:double"&gt;13238&lt;/D&gt;&lt;/FQL&gt;&lt;FQL&gt;&lt;Q&gt;NL0000009165^FF_SHLDRS_EQ(ANN_R,1/1/2017,12/31/2017)&lt;/Q&gt;&lt;R&gt;1&lt;/R&gt;&lt;C&gt;1&lt;/C&gt;&lt;D xsi:type="xsd:double"&gt;13321&lt;/D&gt;&lt;/FQL&gt;&lt;FQL&gt;&lt;Q&gt;NL0000009165^FF_SHLDRS_EQ(ANN_R,1/1/2018,12/31/2018)&lt;/Q&gt;&lt;R&gt;1&lt;/R&gt;&lt;C&gt;1&lt;/C&gt;&lt;D xsi:type="xsd:double"&gt;14525&lt;/D&gt;&lt;/FQL&gt;&lt;FQL&gt;&lt;Q&gt;NL0000009165^FF_SHLDRS_EQ(ANN_R,1/1/2019,12/31/2019)&lt;/Q&gt;&lt;R&gt;1&lt;/R&gt;&lt;C&gt;1&lt;/C&gt;&lt;D xsi:type="xsd:double"&gt;16147&lt;/D&gt;&lt;/FQL&gt;&lt;FQL&gt;&lt;Q&gt;NL0000009165^FF_SHLDRS_EQ(ANN_R,1/1/2020,12/31/2020)&lt;/Q&gt;&lt;R&gt;1&lt;/R&gt;&lt;C&gt;1&lt;/C&gt;&lt;D xsi:type="xsd:double"&gt;13392&lt;/D&gt;&lt;/FQL&gt;&lt;FQL&gt;&lt;Q&gt;NL0000009165^FF_ASSETS(ANN_R,1/1/2016,12/31/2016)&lt;/Q&gt;&lt;R&gt;1&lt;/R&gt;&lt;C&gt;1&lt;/C&gt;&lt;D xsi:type="xsd:double"&gt;39867&lt;/D&gt;&lt;/FQL&gt;&lt;FQL&gt;&lt;Q&gt;NL0000009165^FF_ASSETS(ANN_R,1/1/2017,12/31/2017)&lt;/Q&gt;&lt;R&gt;1&lt;/R&gt;&lt;C&gt;1&lt;/C&gt;&lt;D xsi:type="xsd:double"&gt;42674&lt;/D&gt;&lt;/FQL&gt;&lt;FQL&gt;&lt;Q&gt;NL0000009165^FF_ASSETS(ANN_R,1/1/2018,12/31/2018)&lt;/Q&gt;&lt;R&gt;1&lt;/R&gt;&lt;C&gt;1&lt;/C&gt;&lt;D xsi:type="xsd:double"&gt;42852&lt;/D&gt;&lt;/FQL&gt;&lt;FQL&gt;&lt;Q&gt;NL0000009165^FF_ASSETS(ANN_R,1/1/2019,12/31/2019)&lt;/Q&gt;&lt;R&gt;1&lt;/R&gt;&lt;C&gt;1&lt;/C&gt;&lt;D xsi:type="xsd:double"&gt;47508&lt;/D&gt;&lt;/FQL&gt;&lt;FQL&gt;&lt;Q&gt;NL0000009165^FF_ASSETS(ANN_R,1/1/2020,12/31/2020)&lt;/Q&gt;&lt;R&gt;1&lt;/R&gt;&lt;C&gt;1&lt;/C&gt;&lt;D xsi:type="xsd:double"&gt;43515&lt;/D&gt;&lt;/FQL&gt;&lt;FQL&gt;&lt;Q&gt;CH0012138530^FF_MKT_VAL(ANN_R,1/1/2016,12/31/2016)&lt;/Q&gt;&lt;R&gt;1&lt;/R&gt;&lt;C&gt;1&lt;/C&gt;&lt;D xsi:type="xsd:double"&gt;31643.453161449&lt;/D&gt;&lt;/FQL&gt;&lt;FQL&gt;&lt;Q&gt;CH0012138530^FF_MKT_VAL(ANN_R,1/1/2017,12/31/2017)&lt;/Q&gt;&lt;R&gt;1&lt;/R&gt;&lt;C&gt;1&lt;/C&gt;&lt;D xsi:type="xsd:double"&gt;44374.4205396&lt;/D&gt;&lt;/FQL&gt;&lt;FQL&gt;&lt;Q&gt;CH0012138530^FF_MKT_VAL(ANN_R,1/1/2018,12/31/2018)&lt;/Q&gt;&lt;R&gt;1&lt;/R&gt;&lt;C&gt;1&lt;/C&gt;&lt;D xsi:type="xsd:double"&gt;27546.3075132&lt;/D&gt;&lt;/FQL&gt;&lt;FQL&gt;&lt;Q&gt;CH0012138530^FF_MKT_VAL(ANN_R,1/1/2019,12/31/2019)&lt;/Q&gt;&lt;R&gt;1&lt;/R&gt;&lt;C&gt;1&lt;/C&gt;&lt;D xsi:type="xsd:double"&gt;31927.055057445&lt;/D&gt;&lt;/FQL&gt;&lt;FQL&gt;&lt;Q&gt;CH0012138530^FF_MKT_VAL(ANN_R,1/1/2020,12/31/2020)&lt;/Q&gt;&lt;R&gt;1&lt;/R&gt;&lt;C&gt;1&lt;/C&gt;&lt;D xsi:type="xsd:double"&gt;27430.0516206&lt;/D&gt;&lt;/FQL&gt;&lt;FQL&gt;&lt;Q&gt;CH0012138530^FF_SHLDRS_EQ(ANN_R,1/1/2016,12/31/2016)&lt;/Q&gt;&lt;R&gt;1&lt;/R&gt;&lt;C&gt;1&lt;/C&gt;&lt;D xsi:type="xsd:double"&gt;41897&lt;/D&gt;&lt;/FQL&gt;&lt;FQL&gt;&lt;Q&gt;CH0012138530^FF_SHLDRS_EQ(ANN_R,1/1/2017,12/31/2017)&lt;/Q&gt;&lt;R&gt;1&lt;/R&gt;&lt;C&gt;1&lt;/C&gt;&lt;D xsi:type="xsd:double"&gt;41902&lt;/D&gt;&lt;/FQL&gt;&lt;FQL&gt;&lt;Q&gt;CH0012138530^FF_SHLDRS_EQ(ANN_R,1/1/2018,12/31/2018)&lt;/Q&gt;&lt;R&gt;1&lt;/R&gt;&lt;C&gt;1&lt;/C&gt;&lt;D xsi:type="xsd:double"&gt;43922&lt;/D&gt;&lt;/FQL&gt;&lt;FQL&gt;&lt;Q&gt;CH0012138530^FF_SHLDRS_EQ(ANN_R,1/1/2019,12/31/2019)&lt;/Q&gt;&lt;R&gt;1&lt;/R&gt;&lt;C&gt;1&lt;/C&gt;&lt;D xsi:type="xsd:double"&gt;43644&lt;/D&gt;&lt;/FQL&gt;&lt;FQL&gt;&lt;Q&gt;CH0012138530^FF_SHLDRS_EQ(ANN_R,1/1/2020,12/31/2020)&lt;/Q&gt;&lt;R&gt;1&lt;/R&gt;&lt;C&gt;1&lt;/C&gt;&lt;D xsi:type="xsd:double"&gt;42677&lt;/D&gt;&lt;/FQL&gt;&lt;FQL&gt;&lt;Q&gt;CH0012138530^FF_ASSETS(ANN_R,1/1/2016,12/31/2016)&lt;/Q&gt;&lt;R&gt;1&lt;/R&gt;&lt;C&gt;1&lt;/C&gt;&lt;D xsi:type="xsd:double"&gt;819861&lt;/D&gt;&lt;/FQL&gt;&lt;FQL&gt;&lt;Q&gt;CH0012138530^FF_ASSETS(ANN_R,1/1/2017,12/31/2017)&lt;/Q&gt;&lt;R&gt;1&lt;/R&gt;&lt;C&gt;1&lt;/C&gt;&lt;D xsi:type="xsd:double"&gt;796289&lt;/D&gt;&lt;/FQL&gt;&lt;FQL&gt;&lt;Q&gt;CH0012138530^FF_ASSETS(ANN_R,1/1/2018,12/31/2018)&lt;/Q&gt;&lt;R&gt;1&lt;/R&gt;&lt;C&gt;1&lt;/C&gt;&lt;D xsi:type="xsd:double"&gt;768916&lt;/D&gt;&lt;/FQL&gt;&lt;FQL&gt;&lt;Q&gt;CH0012138530^FF_ASSETS(ANN_R,1/1/2019,12/31/2019)&lt;/Q&gt;&lt;R&gt;1&lt;/R&gt;&lt;C&gt;1&lt;/C&gt;&lt;D xsi:type="xsd:double"&gt;787295&lt;/D&gt;&lt;/FQL&gt;&lt;FQL&gt;&lt;Q&gt;CH0012138530^FF_ASSETS(ANN_R,1/1/2020,12/31/2020)&lt;/Q&gt;&lt;R&gt;1&lt;/R&gt;&lt;C&gt;1&lt;/C&gt;&lt;D xsi:type="xsd:double"&gt;818965&lt;/D&gt;&lt;/FQL&gt;&lt;FQL&gt;&lt;Q&gt;IT0005239360^FF_MKT_VAL(ANN_R,1/1/2016,12/31/2016)&lt;/Q&gt;&lt;R&gt;1&lt;/R&gt;&lt;C&gt;1&lt;/C&gt;&lt;D xsi:type="xsd:double"&gt;16896.927823182&lt;/D&gt;&lt;/FQL&gt;&lt;FQL&gt;&lt;Q&gt;IT0005239360^FF_MKT_VAL(ANN_R,1/1/2017,12/31/2017)&lt;/Q&gt;&lt;R&gt;1&lt;/R&gt;&lt;C&gt;1&lt;/C&gt;&lt;D xsi:type="xsd:double"&gt;34680.2276961&lt;/D&gt;&lt;/FQL&gt;&lt;FQL&gt;&lt;Q&gt;IT0005239360^FF_MKT_VAL(ANN_R,1/1/2018,12/31/2018)&lt;/Q&gt;&lt;R&gt;1&lt;/R&gt;&lt;C&gt;1&lt;/C&gt;&lt;D xsi:type="xsd:double"&gt;22065.32082807&lt;/D&gt;&lt;/FQL&gt;&lt;FQL&gt;&lt;Q&gt;IT0005239360^FF_MKT_VAL(ANN_R,1/1/2019,12/31/2019)&lt;/Q&gt;&lt;R&gt;1&lt;/R&gt;&lt;C&gt;1&lt;/C&gt;&lt;D xsi:type="xsd:double"&gt;29078.50450764&lt;/D&gt;&lt;/FQL&gt;&lt;FQL&gt;&lt;Q&gt;IT0005239360^FF_MKT_VAL(ANN_R,1/1/2020,12/31/2020)&lt;/Q&gt;&lt;R&gt;1&lt;/R&gt;&lt;C&gt;1&lt;/C&gt;&lt;D xsi:type="xsd:double"&gt;17110.541864864&lt;/D&gt;&lt;/FQL&gt;&lt;FQL&gt;&lt;Q&gt;IT0005239360^FF_SHLDRS_EQ(ANN_R,1/1/2016,12/31/2016)&lt;/Q&gt;&lt;R&gt;1&lt;/R&gt;&lt;C&gt;1&lt;/C&gt;&lt;D xsi:type="xsd:double"&gt;39335.55&lt;/D&gt;&lt;/FQL&gt;&lt;FQL&gt;&lt;Q&gt;IT0005239360^FF_SHLDRS_EQ(ANN_R,1/1/2017,12/31/2017)&lt;/Q&gt;&lt;R&gt;1&lt;/R&gt;&lt;C&gt;1&lt;/C&gt;&lt;D xsi:type="xsd:double"&gt;59330.617&lt;/D&gt;&lt;/FQL&gt;&lt;FQL&gt;&lt;Q&gt;IT0005239360^FF_SHLDRS_EQ(ANN_R,1/1/2018,12/31/2018)&lt;/Q&gt;&lt;R&gt;1&lt;/R&gt;&lt;C&gt;1&lt;/C&gt;&lt;D xsi:type="xsd:double"&gt;56389&lt;/D&gt;&lt;/FQL&gt;&lt;FQL&gt;&lt;Q&gt;IT0005239360^FF_SHLDRS_EQ(ANN_R,1/1/2019,12/31/2019)&lt;/Q&gt;&lt;R&gt;1&lt;/R&gt;&lt;C&gt;1&lt;/C&gt;&lt;D xsi:type="xsd:double"&gt;61416&lt;/D&gt;&lt;/FQL&gt;&lt;FQL&gt;&lt;Q&gt;IT0005239360^FF_SHLDRS_EQ(ANN_R,1/1/2020,12/31/2020)&lt;/Q&gt;&lt;R&gt;1&lt;/R&gt;&lt;C&gt;1&lt;/C&gt;&lt;D xsi:type="xsd:double"&gt;59507&lt;/D&gt;&lt;/FQL&gt;&lt;FQL&gt;&lt;Q&gt;IT0005239360^FF_ASSETS(ANN_R,1/1/2016,12/31/2016)&lt;/Q&gt;&lt;R&gt;1&lt;/R&gt;&lt;C&gt;1&lt;/C&gt;&lt;D xsi:type="xsd:double"&gt;859532.774&lt;/D&gt;&lt;/FQL&gt;&lt;FQL&gt;&lt;Q&gt;IT0005239360^FF_ASSETS(ANN_R,1/1/2017,12/31/2017)&lt;/Q&gt;&lt;R&gt;1&lt;/R&gt;&lt;C&gt;1&lt;/C&gt;&lt;D xsi:type="xsd:double"&gt;836789.724&lt;/D&gt;&lt;/FQL&gt;&lt;FQL&gt;&lt;Q&gt;IT0005239360^FF_ASSETS(ANN_R,1/1/2018,12/31/2018)&lt;/Q&gt;&lt;R&gt;1&lt;/R&gt;&lt;C&gt;1&lt;/C&gt;&lt;D xsi:type="xsd:double"&gt;832172&lt;/D&gt;&lt;/FQL&gt;&lt;FQL&gt;&lt;Q&gt;IT0005239360^FF_ASSETS(ANN_R,1/1/2019,12/31/2019)&lt;/Q&gt;&lt;R&gt;1&lt;/R&gt;&lt;C&gt;1&lt;/C&gt;&lt;D xsi:type="xsd:double"&gt;855647&lt;/D&gt;&lt;/FQL&gt;&lt;FQL&gt;&lt;Q&gt;IT0005239360^FF_ASSETS(ANN_R,1/1/2020,12/31/2020)&lt;/Q&gt;&lt;R&gt;1&lt;/R&gt;&lt;C&gt;1&lt;/C&gt;&lt;D xsi:type="xsd:double"&gt;931456&lt;/D&gt;&lt;/FQL&gt;&lt;FQL&gt;&lt;Q&gt;CH0030170408^FF_MKT_VAL(ANN_R,1/1/2016,12/31/2016)&lt;/Q&gt;&lt;R&gt;1&lt;/R&gt;&lt;C&gt;1&lt;/C&gt;&lt;D xsi:type="xsd:double"&gt;15022.3959756&lt;/D&gt;&lt;/FQL&gt;&lt;FQL&gt;&lt;Q&gt;CH0030170408^FF_MKT_VAL(ANN_R,1/1/2017,12/31/2017)&lt;/Q&gt;&lt;R&gt;1&lt;/R&gt;&lt;C&gt;1&lt;/C&gt;&lt;D xsi:type="xsd:double"&gt;15726.4236017&lt;/D&gt;&lt;/FQL&gt;&lt;FQL&gt;&lt;Q&gt;CH0030170408^FF_MKT_VAL(ANN_R,1/1/2018,12/31/2018)&lt;/Q&gt;&lt;R&gt;1&lt;/R&gt;&lt;C&gt;1&lt;/C&gt;&lt;D xsi:type="xsd:double"&gt;13778.9502635&lt;/D&gt;&lt;/FQL&gt;&lt;FQL&gt;&lt;Q&gt;CH0030170408^FF_MKT_VAL(ANN_R,1/1/2019,12/31/2019)&lt;/Q&gt;&lt;R&gt;1&lt;/R&gt;&lt;C&gt;1&lt;/C&gt;&lt;D xsi:type="xsd:double"&gt;19559.1675328&lt;/D&gt;&lt;/FQL&gt;&lt;FQL&gt;&lt;Q&gt;CH0030170408^FF_MKT_VAL(ANN_R,1/1/2020,12/31/2020)&lt;/Q&gt;&lt;R&gt;1&lt;/R&gt;&lt;C&gt;1&lt;/C&gt;&lt;D xsi:type="xsd:double"&gt;19743.7036406&lt;/D&gt;&lt;/FQL&gt;&lt;FQL&gt;&lt;Q&gt;CH0030170408^FF_SHLDRS_EQ(ANN_R,1/1/2016,12/31/2016)&lt;/Q&gt;&lt;R&gt;1&lt;/R&gt;&lt;C&gt;1&lt;/C&gt;&lt;D xsi:type="xsd:double"&gt;1635.2&lt;/D&gt;&lt;/FQL&gt;&lt;FQL&gt;&lt;Q&gt;CH0030170408^FF_SHLDRS_EQ(ANN_R,1/1/2017,12/31/2017)&lt;/Q&gt;&lt;R&gt;1&lt;/R&gt;&lt;C&gt;1&lt;/C&gt;&lt;D xsi:type="xsd:double"&gt;1837.2&lt;/D&gt;&lt;/FQL&gt;&lt;FQL&gt;&lt;Q&gt;CH0030170408^FF_SHLDRS_EQ(ANN_R,1/1/2018,12/31/2018)&lt;/Q&gt;&lt;R&gt;1&lt;/R&gt;&lt;C&gt;1&lt;/C&gt;&lt;D xsi:type="xsd:double"&gt;1745.4&lt;/D&gt;&lt;/FQL&gt;&lt;FQL&gt;&lt;Q&gt;CH0030170408^FF_SHLDRS_EQ(ANN_R,1/1/2019,12/31/2019)&lt;/Q&gt;&lt;R&gt;1&lt;/R&gt;&lt;C&gt;1&lt;/C&gt;&lt;D xsi:type="xsd:double"&gt;1899&lt;/D&gt;&lt;/FQL&gt;&lt;FQL&gt;&lt;Q&gt;CH0030170408^FF_SHLDRS_EQ(ANN_R,1/1/2020,12/31/2020)&lt;/Q&gt;&lt;R&gt;1&lt;/R&gt;&lt;C&gt;1&lt;/C&gt;&lt;D xsi:type="xsd:double"&gt;1922&lt;/D&gt;&lt;/FQL&gt;&lt;FQL&gt;&lt;Q&gt;CH0030170408^FF_ASSETS(ANN_R,1/1/2016,12/31/2016)&lt;/Q&gt;&lt;R&gt;1&lt;/R&gt;&lt;C&gt;1&lt;/C&gt;&lt;D xsi:type="xsd:double"&gt;3601.1&lt;/D&gt;&lt;/FQL&gt;&lt;FQL&gt;&lt;Q&gt;CH0030170408^FF_ASSETS(ANN_R,1/1/2017,12/31/2017)&lt;/Q&gt;&lt;R&gt;1&lt;/R&gt;&lt;C&gt;1&lt;/C&gt;&lt;D xsi:type="xsd:double"&gt;3742.8&lt;/D&gt;&lt;/FQL&gt;&lt;FQL&gt;&lt;Q&gt;CH0030170408^FF_ASSETS(ANN_R,1/1/2018,12/31/2018)&lt;/Q&gt;&lt;R&gt;1&lt;/R&gt;&lt;C&gt;1&lt;/C&gt;&lt;D xsi:type="xsd:double"&gt;3501.8&lt;/D&gt;&lt;/FQL&gt;&lt;FQL&gt;&lt;Q&gt;CH0030170408^FF_ASSETS(ANN_R,1/1/2019,12/31/2019)&lt;/Q&gt;&lt;R&gt;1&lt;/R&gt;&lt;C&gt;1&lt;/C&gt;&lt;D xsi:type="xsd:double"&gt;3725.3&lt;/D&gt;&lt;/FQL&gt;&lt;FQL&gt;&lt;Q&gt;CH0030170408^FF_ASSETS(ANN_R,1/1/2020,12/31/2020)&lt;/Q&gt;&lt;R&gt;1&lt;/R&gt;&lt;C&gt;1&lt;/C&gt;&lt;D xsi:type="xsd:double"&gt;3751&lt;/D&gt;&lt;/FQL&gt;&lt;FQL&gt;&lt;Q&gt;ES0178430E18^FF_MKT_VAL(ANN_R,1/1/2016,12/31/2016)&lt;/Q&gt;&lt;R&gt;1&lt;/R&gt;&lt;C&gt;1&lt;/C&gt;&lt;D xsi:type="xsd:double"&gt;43187.79904992&lt;/D&gt;&lt;/FQL&gt;&lt;FQL&gt;&lt;Q&gt;ES0178430E18^FF_MKT_VAL(ANN_R,1/1/2017,12/31/2017)&lt;/Q&gt;&lt;R&gt;1&lt;/R&gt;&lt;C&gt;1&lt;/C&gt;&lt;D xsi:type="xsd:double"&gt;41652.356094375&lt;/D&gt;&lt;/FQL&gt;&lt;FQL&gt;&lt;Q&gt;ES0178430E18^FF_MKT_VAL(ANN_R,1/1/2018,12/31/2018)&lt;/Q&gt;&lt;R&gt;1&lt;/R&gt;&lt;C&gt;1&lt;/C&gt;&lt;D xsi:type="xsd:double"&gt;37624.378418874&lt;/D&gt;&lt;/FQL&gt;&lt;FQL&gt;&lt;Q&gt;ES0178430E18^FF_MKT_VAL(ANN_R,1/1/2019,12/31/2019)&lt;/Q&gt;&lt;R&gt;1&lt;/R&gt;&lt;C&gt;1&lt;/C&gt;&lt;D xsi:type="xsd:double"&gt;31848.421480577&lt;/D&gt;&lt;/FQL&gt;&lt;FQL&gt;&lt;Q&gt;ES0178430E18^FF_MKT_VAL(ANN_R,1/1/2020,12/31/2020)&lt;/Q&gt;&lt;R&gt;1&lt;/R&gt;&lt;C&gt;1&lt;/C&gt;&lt;D xsi:type="xsd:double"&gt;17614.50796809&lt;/D&gt;&lt;/FQL&gt;&lt;FQL&gt;&lt;Q&gt;ES0178430E18^FF_SHLDRS_EQ(ANN_R,1/1/2016,12/31/2016)&lt;/Q&gt;&lt;R&gt;1&lt;/R&gt;&lt;C&gt;1&lt;/C&gt;&lt;D xsi:type="xsd:double"&gt;10354&lt;/D&gt;&lt;/FQL&gt;&lt;FQL&gt;&lt;Q&gt;ES0178430E18^FF_SHLDRS_EQ(ANN_R,1/1/2017,12/31/2017)&lt;/Q&gt;&lt;R&gt;1&lt;/R&gt;&lt;C&gt;1&lt;/C&gt;&lt;D xsi:type="xsd:double"&gt;9402&lt;/D&gt;&lt;/FQL&gt;&lt;FQL&gt;&lt;Q&gt;ES0178430E18^FF_SHLDRS_EQ(ANN_R,1/1/2018,12/31/2018)&lt;/Q&gt;&lt;R&gt;1&lt;/R&gt;&lt;C&gt;1&lt;/C&gt;&lt;D xsi:type="xsd:double"&gt;10451&lt;/D&gt;&lt;/FQL&gt;&lt;FQL&gt;&lt;Q&gt;ES0178430E18^FF_SHLDRS_EQ(ANN_R,1/1/2019,12/31/2019)&lt;/Q&gt;&lt;R&gt;1&lt;/R&gt;&lt;C&gt;1&lt;/C&gt;&lt;D xsi:type="xsd:double"&gt;8875&lt;/D&gt;&lt;/FQL&gt;&lt;FQL&gt;&lt;Q&gt;ES0178430E18^FF_SHLDRS_EQ(ANN_R,1/1/2020,12/31/2020)&lt;/Q&gt;&lt;R&gt;1&lt;/R&gt;&lt;C&gt;1&lt;/C&gt;&lt;D xsi:type="xsd:double"&gt;3685&lt;/D&gt;&lt;/FQL&gt;&lt;FQL&gt;&lt;Q&gt;ES0178430E18^FF_ASSETS(ANN_R,1/1/2016,12/31/2016)&lt;/Q&gt;&lt;R&gt;1&lt;/R&gt;&lt;C&gt;1&lt;/C&gt;&lt;D xsi:type="xsd:double"&gt;123641&lt;/D&gt;&lt;/FQL&gt;&lt;FQL&gt;&lt;Q&gt;ES0178430E18^FF_ASSETS(ANN_R,1/1/2017,12/31/2017)&lt;/Q&gt;&lt;R&gt;1&lt;/R&gt;&lt;C&gt;1&lt;/C&gt;&lt;D xsi:type="xsd:double"&gt;115066&lt;/D&gt;&lt;/FQL&gt;&lt;FQL&gt;&lt;Q&gt;ES0178430E18^FF_ASSETS(ANN_R,1/1/2018,12/31/2018)&lt;/Q&gt;&lt;R&gt;1&lt;/R&gt;&lt;C&gt;1&lt;/C&gt;&lt;D xsi:type="xsd:double"&gt;114047&lt;/D&gt;&lt;/FQL&gt;&lt;FQL&gt;&lt;Q&gt;ES0178430E18^FF_ASSETS(ANN_R,1/1/2019,12/31/2019)&lt;/Q&gt;&lt;R&gt;1&lt;/R&gt;&lt;C&gt;1&lt;/C&gt;&lt;D xsi:type="xsd:double"&gt;118877&lt;/D&gt;&lt;/FQL&gt;&lt;FQL&gt;&lt;Q&gt;ES0178430E18^FF_ASSETS(ANN_R,1/1/2020,12/31/2020)&lt;/Q&gt;&lt;R&gt;1&lt;/R&gt;&lt;C&gt;1&lt;/C&gt;&lt;D xsi:type="xsd:double"&gt;105051&lt;/D&gt;&lt;/FQL&gt;&lt;FQL&gt;&lt;Q&gt;NL0000395903^FF_MKT_VAL(ANN_R,1/1/2016,12/31/2016)&lt;/Q&gt;&lt;R&gt;1&lt;/R&gt;&lt;C&gt;1&lt;/C&gt;&lt;D xsi:type="xsd:double"&gt;9902.59958&lt;/D&gt;&lt;/FQL&gt;&lt;FQL&gt;&lt;Q&gt;NL0000395903^FF_MKT_VAL(ANN_R,1/1/2017,12/31/2017)&lt;/Q&gt;&lt;R&gt;1&lt;/R&gt;&lt;C&gt;1&lt;/C&gt;&lt;D xsi:type="xsd:double"&gt;12233.57628&lt;/D&gt;&lt;/FQL&gt;&lt;FQL&gt;&lt;Q&gt;NL0000395903^FF_MKT_VAL(ANN_R,1/1/2018,12/31/2018)&lt;/Q&gt;&lt;R&gt;1&lt;/R&gt;&lt;C&gt;1&lt;/C&gt;&lt;D xsi:type="xsd:double"&gt;14008.33224&lt;/D&gt;&lt;/FQL&gt;&lt;FQL&gt;&lt;Q&gt;NL0000395903^FF_MKT_VAL(ANN_R,1/1/2019,12/31/2019)&lt;/Q&gt;&lt;R&gt;1&lt;/R&gt;&lt;C&gt;1&lt;/C&gt;&lt;D xsi:type="xsd:double"&gt;17337.9081&lt;/D&gt;&lt;/FQL&gt;&lt;FQL&gt;&lt;Q&gt;NL0000395903^FF_MKT_VAL(ANN_R,1/1/2020,12/31/2020)&lt;/Q&gt;&lt;R&gt;1&lt;/R&gt;&lt;C&gt;1&lt;/C&gt;&lt;D xsi:type="xsd:double"&gt;18124.38264&lt;/D&gt;&lt;/FQL&gt;&lt;FQL&gt;&lt;Q&gt;NL0000395903^FF_SHLDRS_EQ(ANN_R,1/1/2016,12/31/2016)&lt;/Q&gt;&lt;R&gt;1&lt;/R&gt;&lt;C&gt;1&lt;/C&gt;&lt;D xsi:type="xsd:double"&gt;2621&lt;/D&gt;&lt;/FQL&gt;&lt;FQL&gt;&lt;Q&gt;NL0000395903^FF_SHLDRS_EQ(ANN_R,1/1/2017,12/31/2017)&lt;/Q&gt;&lt;R&gt;1&lt;/R&gt;&lt;C&gt;1&lt;/C&gt;&lt;D xsi:type="xsd:double"&gt;2228&lt;/D&gt;&lt;/FQL&gt;&lt;FQL&gt;&lt;Q&gt;NL0000395903^FF_SHLDRS_EQ(ANN_R,1/1/2018,12/31/2018)&lt;/Q&gt;&lt;R&gt;1&lt;/R&gt;&lt;C&gt;1&lt;/C&gt;&lt;D xsi:type="xsd:double"&gt;2254&lt;/D&gt;&lt;/FQL&gt;&lt;FQL&gt;&lt;Q&gt;NL0000395903^FF_SHLDRS_EQ(ANN_R,1/1/2019,12/31/2019)&lt;/Q&gt;&lt;R&gt;1&lt;/R&gt;&lt;C&gt;1&lt;/C&gt;&lt;D xsi:type="xsd:double"&gt;2380&lt;/D&gt;&lt;/FQL&gt;&lt;FQL&gt;&lt;Q&gt;NL0000395903^FF_SHLDRS_EQ(ANN_R,1/1/2020,12/31/2020)&lt;/Q&gt;&lt;R&gt;1&lt;/R&gt;&lt;C&gt;1&lt;/C&gt;&lt;D xsi:type="xsd:double"&gt;2087&lt;/D&gt;&lt;/FQL&gt;&lt;FQL&gt;&lt;Q&gt;NL0000395903^FF_ASSETS(ANN_R,1/1/2016,12/31/2016)&lt;/Q&gt;&lt;R&gt;1&lt;/R&gt;&lt;C&gt;1&lt;/C&gt;&lt;D xsi:type="xsd:double"&gt;8839&lt;/D&gt;&lt;/FQL&gt;&lt;FQL&gt;&lt;Q&gt;NL0000395903^FF_ASSETS(ANN_R,1/1/2017,12/31/2017)&lt;/Q&gt;&lt;R&gt;1&lt;/R&gt;&lt;C&gt;1&lt;/C&gt;&lt;D xsi:type="xsd:double"&gt;8477&lt;/D&gt;&lt;/FQL&gt;&lt;FQL&gt;&lt;Q&gt;NL0000395903^FF_ASSETS(ANN_R,1/1/2018,12/31/2018)&lt;/Q&gt;&lt;R&gt;1&lt;/R&gt;&lt;C&gt;1&lt;/C&gt;&lt;D xsi:type="xsd:double"&gt;8544&lt;/D&gt;&lt;/FQL&gt;&lt;FQL&gt;&lt;Q&gt;NL0000395903^FF_ASSETS(ANN_R,1/1/2019,12/31/2019)&lt;/Q&gt;&lt;R&gt;1&lt;/R&gt;&lt;C&gt;1&lt;/C&gt;&lt;D xsi:type="xsd:double"&gt;8775&lt;/D&gt;&lt;/FQL&gt;&lt;FQL&gt;&lt;Q&gt;NL0000395903^FF_ASSETS(ANN_R,1/1/2020,12/31/2020)&lt;/Q&gt;&lt;R&gt;1&lt;/R&gt;&lt;C&gt;1&lt;/C&gt;&lt;D xsi:type="xsd:double"&gt;8350&lt;/D&gt;&lt;/FQL&gt;&lt;FQL&gt;&lt;Q&gt;FR0000130809^FF_MKT_VAL(ANN_R,1/1/2016,12/31/2016)&lt;/Q&gt;&lt;R&gt;1&lt;/R&gt;&lt;C&gt;1&lt;/C&gt;&lt;D xsi:type="xsd:double"&gt;34763.914466835&lt;/D&gt;&lt;/FQL&gt;&lt;FQL&gt;&lt;Q&gt;FR0000130809^FF_MKT_VAL(ANN_R,1/1/2017,12/31/2017)&lt;/Q&gt;&lt;R&gt;1&lt;/R&gt;&lt;C&gt;1&lt;/C&gt;&lt;D xsi:type="xsd:double"&gt;32340.76899375&lt;/D&gt;&lt;/FQL&gt;&lt;FQL&gt;&lt;Q&gt;FR0000130809^FF_MKT_VAL(ANN_R,1/1/2018,12/31/2018)&lt;/Q&gt;&lt;R&gt;1&lt;/R&gt;&lt;C&gt;1&lt;/C&gt;&lt;D xsi:type="xsd:double"&gt;20872.60540378&lt;/D&gt;&lt;/FQL&gt;&lt;FQL&gt;&lt;Q&gt;FR0000130809^FF_MKT_VAL(ANN_R,1/1/2019,12/31/2019)&lt;/Q&gt;&lt;R&gt;1&lt;/R&gt;&lt;C&gt;1&lt;/C&gt;&lt;D xsi:type="xsd:double"&gt;24573.03823326&lt;/D&gt;&lt;/FQL&gt;&lt;FQL&gt;&lt;Q&gt;FR0000130809^FF_MKT_VAL(ANN_R,1/1/2020,12/31/2020)&lt;/Q&gt;&lt;R&gt;1&lt;/R&gt;&lt;C&gt;1&lt;/C&gt;&lt;D xsi:type="xsd:double"&gt;13274.20515102&lt;/D&gt;&lt;/FQL&gt;&lt;FQL&gt;&lt;Q&gt;FR0000130809^FF_SHLDRS_EQ(ANN_R,1/1/2016,12/31/2016)&lt;/Q&gt;&lt;R&gt;1&lt;/R&gt;&lt;C&gt;1&lt;/C&gt;&lt;D xsi:type="xsd:double"&gt;52273&lt;/D&gt;&lt;/FQL&gt;&lt;FQL&gt;&lt;Q&gt;FR0000130809^FF_SHLDRS_EQ(ANN_R,1/1/2017,12/31/2017)&lt;/Q&gt;&lt;R&gt;1&lt;/R&gt;&lt;C&gt;1&lt;/C&gt;&lt;D xsi:type="xsd:double"&gt;50807&lt;/D&gt;&lt;/FQL&gt;&lt;FQL&gt;&lt;Q&gt;FR0000130809^FF_SHLDRS_EQ(ANN_R,1/1/2018,12/31/2018)&lt;/Q&gt;&lt;R&gt;1&lt;/R&gt;&lt;C&gt;1&lt;/C&gt;&lt;D xsi:type="xsd:double"&gt;61026&lt;/D&gt;&lt;/FQL&gt;&lt;FQL&gt;&lt;Q&gt;FR0000130809^FF_SHLDRS_EQ(ANN_R,1/1/2019,12/31/2019)&lt;/Q&gt;&lt;R&gt;1&lt;/R&gt;&lt;C&gt;1&lt;/C&gt;&lt;D xsi:type="xsd:double"&gt;63527&lt;/D&gt;&lt;/FQL&gt;&lt;FQL&gt;&lt;Q&gt;FR0000130809^FF_SHLDRS_EQ(ANN_R,1/1/2020,12/31/2020)&lt;/Q&gt;&lt;R&gt;1&lt;/R&gt;&lt;C&gt;1&lt;/C&gt;&lt;D xsi:type="xsd:double"&gt;61710&lt;/D&gt;&lt;/FQL&gt;&lt;FQL&gt;&lt;Q&gt;FR0000130809^FF_ASSETS(ANN_R,1/1/2016,12/31/2016)&lt;/Q&gt;&lt;R&gt;1&lt;/R&gt;&lt;C&gt;1&lt;/C&gt;&lt;D xsi:type="xsd:double"&gt;1354422&lt;/D&gt;&lt;/FQL&gt;&lt;FQL&gt;&lt;Q&gt;FR0000130809^FF_ASSETS(ANN_R,1/1/2017,12/31/2017)&lt;/Q&gt;&lt;R&gt;1&lt;/R&gt;&lt;C&gt;1&lt;/C&gt;&lt;D xsi:type="xsd:double"&gt;1275128&lt;/D&gt;&lt;/FQL&gt;&lt;FQL&gt;&lt;Q&gt;FR0000130809^FF_ASSETS(ANN_R,1/1/2018,12/31/2018)&lt;/Q&gt;&lt;R&gt;1&lt;/R&gt;&lt;C&gt;1&lt;/C&gt;&lt;D xsi:type="xsd:double"&gt;1309428&lt;/D&gt;&lt;/FQL&gt;&lt;FQL&gt;&lt;Q&gt;FR0000130809^FF_ASSETS(ANN_R,1/1/2019,12/31/2019)&lt;/Q&gt;&lt;R&gt;1&lt;/R&gt;&lt;C&gt;1&lt;/C&gt;&lt;D xsi:type="xsd:double"&gt;1356495&lt;/D&gt;&lt;/FQL&gt;&lt;FQL&gt;&lt;Q&gt;FR0000130809^FF_ASSETS(ANN_R,1/1/2020,12/31/2020)&lt;/Q&gt;&lt;R&gt;1&lt;/R&gt;&lt;C&gt;1&lt;/C&gt;&lt;D xsi:type="xsd:double"&gt;1444404&lt;/D&gt;&lt;/FQL&gt;&lt;FQL&gt;&lt;Q&gt;DE0006599905^FF_MKT_VAL(ANN_R,1/1/2016,12/31/2016)&lt;/Q&gt;&lt;R&gt;1&lt;/R&gt;&lt;C&gt;1&lt;/C&gt;&lt;D xsi:type="xsd:double"&gt;43108.2266037&lt;/D&gt;&lt;/FQL&gt;&lt;FQL&gt;&lt;Q&gt;DE0006599905^FF_MKT_VAL(ANN_R,1/1/2017,12/31/2017)&lt;/Q&gt;&lt;R&gt;1&lt;/R&gt;&lt;C&gt;1&lt;/C&gt;&lt;D xsi:type="xsd:double"&gt;39021.3145505&lt;/D&gt;&lt;/FQL&gt;&lt;FQL&gt;&lt;Q&gt;DE0006599905^FF_MKT_VAL(ANN_R,1/1/2018,12/31/2018)&lt;/Q&gt;&lt;R&gt;1&lt;/R&gt;&lt;C&gt;1&lt;/C&gt;&lt;D xsi:type="xsd:double"&gt;39121.31346244&lt;/D&gt;&lt;/FQL&gt;&lt;FQL&gt;&lt;Q&gt;DE0006599905^FF_MKT_VAL(ANN_R,1/1/2019,12/31/2019)&lt;/Q&gt;&lt;R&gt;1&lt;/R&gt;&lt;C&gt;1&lt;/C&gt;&lt;D xsi:type="xsd:double"&gt;45803.8494473&lt;/D&gt;&lt;/FQL&gt;&lt;FQL&gt;&lt;Q&gt;DE0006599905^FF_MKT_VAL(ANN_R,1/1/2020,12/31/2020)&lt;/Q&gt;&lt;R&gt;1&lt;/R&gt;&lt;C&gt;1&lt;/C&gt;&lt;D xsi:type="xsd:double"&gt;61021.0751773&lt;/D&gt;&lt;/FQL&gt;&lt;FQL&gt;&lt;Q&gt;DE0006599905^FF_SHLDRS_EQ(ANN_R,1/1/2016,12/31/2016)&lt;/Q&gt;&lt;R&gt;1&lt;/R&gt;&lt;C&gt;1&lt;/C&gt;&lt;D xsi:type="xsd:double"&gt;13989&lt;/D&gt;&lt;/FQL&gt;&lt;FQL&gt;&lt;Q&gt;DE0006599905^FF_SHLDRS_EQ(ANN_R,1/1/2017,12/31/2017)&lt;/Q&gt;&lt;R&gt;1&lt;/R&gt;&lt;C&gt;1&lt;/C&gt;&lt;D xsi:type="xsd:double"&gt;14003&lt;/D&gt;&lt;/FQL&gt;&lt;FQL&gt;&lt;Q&gt;DE0006599905^FF_SHLDRS_EQ(ANN_R,1/1/2018,12/31/2018)&lt;/Q&gt;&lt;R&gt;1&lt;/R&gt;&lt;C&gt;1&lt;/C&gt;&lt;D xsi:type="xsd:double"&gt;17200&lt;/D&gt;&lt;/FQL&gt;&lt;FQL&gt;&lt;Q&gt;DE0006599905^FF_SHLDRS_EQ(ANN_R,1/1/2019,12/31/2019)&lt;/Q&gt;&lt;R&gt;1&lt;/R&gt;&lt;C&gt;1&lt;/C&gt;&lt;D xsi:type="xsd:double"&gt;17865&lt;/D&gt;&lt;/FQL&gt;&lt;FQL&gt;&lt;Q&gt;DE0006599905^FF_SHLDRS_EQ(ANN_R,1/1/2020,12/31/2020)&lt;/Q&gt;&lt;R&gt;1&lt;/R&gt;&lt;C&gt;1&lt;/C&gt;&lt;D xsi:type="xsd:double"&gt;16946&lt;/D&gt;&lt;/FQL&gt;&lt;FQL&gt;&lt;Q&gt;DE0006599905^FF_ASSETS(ANN_R,1/1/2016,12/31/2016)&lt;/Q&gt;&lt;R&gt;1&lt;/R&gt;&lt;C&gt;1&lt;/C&gt;&lt;D xsi:type="xsd:double"&gt;39009&lt;/D&gt;&lt;/FQL&gt;&lt;FQL&gt;&lt;Q&gt;DE0006599905^FF_ASSETS(ANN_R,1/1/2017,12/31/2017)&lt;/Q&gt;&lt;R&gt;1&lt;/R&gt;&lt;C&gt;1&lt;/C&gt;&lt;D xsi:type="xsd:double"&gt;36063&lt;/D&gt;&lt;/FQL&gt;&lt;FQL&gt;&lt;Q&gt;DE0006599905^FF_ASSETS(ANN_R,1/1/2018,12/31/2018)&lt;/Q&gt;&lt;R&gt;1&lt;/R&gt;&lt;C&gt;1&lt;/C&gt;&lt;D xsi:type="xsd:double"&gt;37403&lt;/D&gt;&lt;/FQL&gt;&lt;FQL&gt;&lt;Q&gt;DE0006599905^FF_ASSETS(ANN_R,1/1/2019,12/31/2019)&lt;/Q&gt;&lt;R&gt;1&lt;/R&gt;&lt;C&gt;1&lt;/C&gt;&lt;D xsi:type="xsd:double"&gt;44201&lt;/D&gt;&lt;/FQL&gt;&lt;FQL&gt;&lt;Q&gt;DE0006599905^FF_ASSETS(ANN_R,1/1/2020,12/31/2020)&lt;/Q&gt;&lt;R&gt;1&lt;/R&gt;&lt;C&gt;1&lt;/C&gt;&lt;D xsi:type="xsd:double"&gt;42204&lt;/D&gt;&lt;/FQL&gt;&lt;FQL&gt;&lt;Q&gt;DK0010272202^FF_MKT_VAL(ANN_R,1/1/2016,12/31/2016)&lt;/Q&gt;&lt;R&gt;1&lt;/R&gt;&lt;C&gt;1&lt;/C&gt;&lt;D xsi:type="xsd:double"&gt;70673.315688&lt;/D&gt;&lt;/FQL&gt;&lt;FQL&gt;&lt;Q&gt;DK0010272202^FF_MKT_VAL(ANN_R,1/1/2017,12/31/2017)&lt;/Q&gt;&lt;R&gt;1&lt;/R&gt;&lt;C&gt;1&lt;/C&gt;&lt;D xsi:type="xsd:double"&gt;62857.158546&lt;/D&gt;&lt;/FQL&gt;&lt;FQL&gt;&lt;Q&gt;DK0010272202^FF_MKT_VAL(ANN_R,1/1/2018,12/31/2018)&lt;/Q&gt;&lt;R&gt;1&lt;/R&gt;&lt;C&gt;1&lt;/C&gt;&lt;D xsi:type="xsd:double"&gt;65459.1224175&lt;/D&gt;&lt;/FQL&gt;&lt;FQL&gt;&lt;Q&gt;DK0010272202^FF_MKT_VAL(ANN_R,1/1/2019,12/31/2019)&lt;/Q&gt;&lt;R&gt;1&lt;/R&gt;&lt;C&gt;1&lt;/C&gt;&lt;D xsi:type="xsd:double"&gt;96165.0257515&lt;/D&gt;&lt;/FQL&gt;&lt;FQL&gt;&lt;Q&gt;DK0010272202^FF_MKT_VAL(ANN_R,1/1/2020,12/31/2020)&lt;/Q&gt;&lt;R&gt;1&lt;/R&gt;&lt;C&gt;1&lt;/C&gt;&lt;D xsi:type="xsd:double"&gt;161113.800246&lt;/D&gt;&lt;/FQL&gt;&lt;FQL&gt;&lt;Q&gt;DK0010272202^FF_SHLDRS_EQ(ANN_R,1/1/2016,12/31/2016)&lt;/Q&gt;&lt;R&gt;1&lt;/R&gt;&lt;C&gt;1&lt;/C&gt;&lt;D xsi:type="xsd:double"&gt;4826.696&lt;/D&gt;&lt;/FQL&gt;&lt;FQL&gt;&lt;Q&gt;DK0010272202^FF_SHLDRS_EQ(ANN_R,1/1/2017,12/31/2017)&lt;/Q&gt;&lt;R&gt;1&lt;/R&gt;&lt;C&gt;1&lt;/C&gt;&lt;D xsi:type="xsd:double"&gt;6272.192&lt;/D&gt;&lt;/FQL&gt;&lt;FQL&gt;&lt;Q&gt;DK0010272202^FF_SHLDRS_EQ(ANN_R,1/1/2018,12/31/2018)&lt;/Q&gt;&lt;R&gt;1&lt;/R&gt;&lt;C&gt;1&lt;/C&gt;&lt;D xsi:type="xsd:double"&gt;8014.36&lt;/D&gt;&lt;/FQL&gt;&lt;FQL&gt;&lt;Q&gt;DK0010272202^FF_SHLDRS_EQ(ANN_R,1/1/2019,12/31/2019)&lt;/Q&gt;&lt;R&gt;1&lt;/R&gt;&lt;C&gt;1&lt;/C&gt;&lt;D xsi:type="xsd:double"&gt;14048&lt;/D&gt;&lt;/FQL&gt;&lt;FQL&gt;&lt;Q&gt;DK0010272202^FF_SHLDRS_EQ(ANN_R,1/1/2020,12/31/2020)&lt;/Q&gt;&lt;R&gt;1&lt;/R&gt;&lt;C&gt;1&lt;/C&gt;&lt;D xsi:type="xsd:double"&gt;19121&lt;/D&gt;&lt;/FQL&gt;&lt;FQL&gt;&lt;Q&gt;DK0010272202^FF_ASSETS(ANN_R,1/1/2016,12/31/2016)&lt;/Q&gt;&lt;R&gt;1&lt;/R&gt;&lt;C&gt;1&lt;/C&gt;&lt;D xsi:type="xsd:double"&gt;5238.236&lt;/D&gt;&lt;/FQL&gt;&lt;FQL&gt;&lt;Q&gt;DK0010272202^FF_ASSETS(ANN_R,1/1/2017,12/31/2017)&lt;/Q&gt;&lt;R&gt;1&lt;/R&gt;&lt;C&gt;1&lt;/C&gt;&lt;D xsi:type="xsd:double"&gt;6602.942&lt;/D&gt;&lt;/FQL&gt;&lt;FQL&gt;&lt;Q&gt;DK0010272202^FF_ASSETS(ANN_R,1/1/2018,12/31/2018)&lt;/Q&gt;&lt;R&gt;1&lt;/R&gt;&lt;C&gt;1&lt;/C&gt;&lt;D xsi:type="xsd:double"&gt;8460.999&lt;/D&gt;&lt;/FQL&gt;&lt;FQL&gt;&lt;Q&gt;DK0010272202^FF_ASSETS(ANN_R,1/1/2019,12/31/2019)&lt;/Q&gt;&lt;R&gt;1&lt;/R&gt;&lt;C&gt;1&lt;/C&gt;&lt;D xsi:type="xsd:double"&gt;15144&lt;/D&gt;&lt;/FQL&gt;&lt;FQL&gt;&lt;Q&gt;DK0010272202^FF_ASSETS(ANN_R,1/1/2020,12/31/2020)&lt;/Q&gt;&lt;R&gt;1&lt;/R&gt;&lt;C&gt;1&lt;/C&gt;&lt;D xsi:type="xsd:double"&gt;21143&lt;/D&gt;&lt;/FQL&gt;&lt;FQL&gt;&lt;Q&gt;FR0000051807^FF_MKT_VAL(ANN_R,1/1/2016,12/31/2016)&lt;/Q&gt;&lt;R&gt;1&lt;/R&gt;&lt;C&gt;1&lt;/C&gt;&lt;D xsi:type="xsd:double"&gt;5505.0998&lt;/D&gt;&lt;/FQL&gt;&lt;FQL&gt;&lt;Q&gt;FR0000051807^FF_MKT_VAL(ANN_R,1/1/2017,12/31/2017)&lt;/Q&gt;&lt;R&gt;1&lt;/R&gt;&lt;C&gt;1&lt;/C&gt;&lt;D xsi:type="xsd:double"&gt;6898.78697&lt;/D&gt;&lt;/FQL&gt;&lt;FQL&gt;&lt;Q&gt;FR0000051807^FF_MKT_VAL(ANN_R,1/1/2018,12/31/2018)&lt;/Q&gt;&lt;R&gt;1&lt;/R&gt;&lt;C&gt;1&lt;/C&gt;&lt;D xsi:type="xsd:double"&gt;8035.3025704&lt;/D&gt;&lt;/FQL&gt;&lt;FQL&gt;&lt;Q&gt;FR0000051807^FF_MKT_VAL(ANN_R,1/1/2019,12/31/2019)&lt;/Q&gt;&lt;R&gt;1&lt;/R&gt;&lt;C&gt;1&lt;/C&gt;&lt;D xsi:type="xsd:double"&gt;12763.3394262&lt;/D&gt;&lt;/FQL&gt;&lt;FQL&gt;&lt;Q&gt;FR0000051807^FF_MKT_VAL(ANN_R,1/1/2020,12/31/2020)&lt;/Q&gt;&lt;R&gt;1&lt;/R&gt;&lt;C&gt;1&lt;/C&gt;&lt;D xsi:type="xsd:double"&gt;15929.4231793&lt;/D&gt;&lt;/FQL&gt;&lt;FQL&gt;&lt;Q&gt;FR0000051807^FF_SHLDRS_EQ(ANN_R,1/1/2016,12/31/2016)&lt;/Q&gt;&lt;R&gt;1&lt;/R&gt;&lt;C&gt;1&lt;/C&gt;&lt;D xsi:type="xsd:double"&gt;1911&lt;/D&gt;&lt;/FQL&gt;&lt;FQL&gt;&lt;Q&gt;FR0000051807^FF_SHLDRS_EQ(ANN_R,1/1/2017,12/31/2017)&lt;/Q&gt;&lt;R&gt;1&lt;/R&gt;&lt;C&gt;1&lt;/C&gt;&lt;D xsi:type="xsd:double"&gt;1910&lt;/D&gt;&lt;/FQL&gt;&lt;FQL&gt;&lt;Q&gt;FR0000051807^FF_SHLDRS_EQ(ANN_R,1/1/2018,12/31/2018)&lt;/Q&gt;&lt;R&gt;1&lt;/R&gt;&lt;C&gt;1&lt;/C&gt;&lt;D xsi:type="xsd:double"&gt;2217&lt;/D&gt;&lt;/FQL&gt;&lt;FQL&gt;&lt;Q&gt;FR0000051807^FF_SHLDRS_EQ(ANN_R,1/1/2019,12/31/2019)&lt;/Q&gt;&lt;R&gt;1&lt;/R&gt;&lt;C&gt;1&lt;/C&gt;&lt;D xsi:type="xsd:double"&gt;2568&lt;/D&gt;&lt;/FQL&gt;&lt;FQL&gt;&lt;Q&gt;FR0000051807^FF_SHLDRS_EQ(ANN_R,1/1/2020,12/31/2020)&lt;/Q&gt;&lt;R&gt;1&lt;/R&gt;&lt;C&gt;1&lt;/C&gt;&lt;D xsi:type="xsd:double"&gt;2409&lt;/D&gt;&lt;/FQL&gt;&lt;FQL&gt;&lt;Q&gt;FR0000051807^FF_ASSETS(ANN_R,1/1/2016,12/31/2016)&lt;/Q&gt;&lt;R&gt;1&lt;/R&gt;&lt;C&gt;1&lt;/C&gt;&lt;D xsi:type="xsd:double"&gt;4995&lt;/D&gt;&lt;/FQL&gt;&lt;FQL&gt;&lt;Q&gt;FR0000051807^FF_ASSETS(ANN_R,1/1/2017,12/31/2017)&lt;/Q&gt;&lt;R&gt;1&lt;/R&gt;&lt;C&gt;1&lt;/C&gt;&lt;D xsi:type="xsd:double"&gt;4490&lt;/D&gt;&lt;/FQL&gt;&lt;FQL&gt;&lt;Q&gt;FR0000051807^FF_ASSETS(ANN_R,1/1/2018,12/31/2018)&lt;/Q&gt;&lt;R&gt;1&lt;/R&gt;&lt;C&gt;1&lt;/C&gt;&lt;D xsi:type="xsd:double"&gt;5888&lt;/D&gt;&lt;/FQL&gt;&lt;FQL&gt;&lt;Q&gt;FR0000051807^FF_ASSETS(ANN_R,1/1/2019,12/31/2019)&lt;/Q&gt;&lt;R&gt;1&lt;/R&gt;&lt;C&gt;1&lt;/C&gt;&lt;D xsi:type="xsd:double"&gt;6890&lt;/D&gt;&lt;/FQL&gt;&lt;FQL&gt;&lt;Q&gt;FR0000051807^FF_ASSETS(ANN_R,1/1/2020,12/31/2020)&lt;/Q&gt;&lt;R&gt;1&lt;/R&gt;&lt;C&gt;1&lt;/C&gt;&lt;D xsi:type="xsd:double"&gt;7024&lt;/D&gt;&lt;/FQL&gt;&lt;FQL&gt;&lt;Q&gt;NL0013267909^FF_MKT_VAL(ANN_R,1/1/2016,12/31/2016)&lt;/Q&gt;&lt;R&gt;1&lt;/R&gt;&lt;C&gt;1&lt;/C&gt;&lt;D xsi:type="xsd:double"&gt;14976.75710868&lt;/D&gt;&lt;/FQL&gt;&lt;FQL&gt;&lt;Q&gt;NL0013267909^FF_MKT_VAL(ANN_R,1/1/2017,12/31/2017)&lt;/Q&gt;&lt;R&gt;1&lt;/R&gt;&lt;C&gt;1&lt;/C&gt;&lt;D xsi:type="xsd:double"&gt;18446.3551167&lt;/D&gt;&lt;/FQL&gt;&lt;FQL&gt;&lt;Q&gt;NL0013267909^FF_MKT_VAL(ANN_R,1/1/2018,12/31/2018)&lt;/Q&gt;&lt;R&gt;1&lt;/R&gt;&lt;C&gt;1&lt;/C&gt;&lt;D xsi:type="xsd:double"&gt;18037.8387904&lt;/D&gt;&lt;/FQL&gt;&lt;FQL&gt;&lt;Q&gt;NL0013267909^FF_MKT_VAL(ANN_R,1/1/2019,12/31/2019)&lt;/Q&gt;&lt;R&gt;1&lt;/R&gt;&lt;C&gt;1&lt;/C&gt;&lt;D xsi:type="xsd:double"&gt;17804.81075296&lt;/D&gt;&lt;/FQL&gt;&lt;FQL&gt;&lt;Q&gt;NL0013267909^FF_MKT_VAL(ANN_R,1/1/2020,12/31/2020)&lt;/Q&gt;&lt;R&gt;1&lt;/R&gt;&lt;C&gt;1&lt;/C&gt;&lt;D xsi:type="xsd:double"&gt;16683.2139509&lt;/D&gt;&lt;/FQL&gt;&lt;FQL&gt;&lt;Q&gt;NL0013267909^FF_SHLDRS_EQ(ANN_R,1/1/2016,12/31/2016)&lt;/Q&gt;&lt;R&gt;1&lt;/R&gt;&lt;C&gt;1&lt;/C&gt;&lt;D xsi:type="xsd:double"&gt;6553&lt;/D&gt;&lt;/FQL&gt;&lt;FQL&gt;&lt;Q&gt;NL0013267909^FF_SHLDRS_EQ(ANN_R,1/1/2017,12/31/2017)&lt;/Q&gt;&lt;R&gt;1&lt;/R&gt;&lt;C&gt;1&lt;/C&gt;&lt;D xsi:type="xsd:double"&gt;5865&lt;/D&gt;&lt;/FQL&gt;&lt;FQL&gt;&lt;Q&gt;NL0013267909^FF_SHLDRS_EQ(ANN_R,1/1/2018,12/31/2018)&lt;/Q&gt;&lt;R&gt;1&lt;/R&gt;&lt;C&gt;1&lt;/C&gt;&lt;D xsi:type="xsd:double"&gt;11834&lt;/D&gt;&lt;/FQL&gt;&lt;FQL&gt;&lt;Q&gt;NL0013267909^FF_SHLDRS_EQ(ANN_R,1/1/2019,12/31/2019)&lt;/Q&gt;&lt;R&gt;1&lt;/R&gt;&lt;C&gt;1&lt;/C&gt;&lt;D xsi:type="xsd:double"&gt;6350&lt;/D&gt;&lt;/FQL&gt;&lt;FQL&gt;&lt;Q&gt;NL0013267909^FF_SHLDRS_EQ(ANN_R,1/1/2020,12/31/2020)&lt;/Q&gt;&lt;R&gt;1&lt;/R&gt;&lt;C&gt;1&lt;/C&gt;&lt;D xsi:type="xsd:double"&gt;5746&lt;/D&gt;&lt;/FQL&gt;&lt;FQL&gt;&lt;Q&gt;NL0013267909^FF_ASSETS(ANN_R,1/1/2016,12/31/2016)&lt;/Q&gt;&lt;R&gt;1&lt;/R&gt;&lt;C&gt;1&lt;/C&gt;&lt;D xsi:type="xsd:double"&gt;16543&lt;/D&gt;&lt;/FQL&gt;&lt;FQL&gt;&lt;Q&gt;NL0013267909^FF_ASSETS(ANN_R,1/1/2017,12/31/2017)&lt;/Q&gt;&lt;R&gt;1&lt;/R&gt;&lt;C&gt;1&lt;/C&gt;&lt;D xsi:type="xsd:double"&gt;16404&lt;/D&gt;&lt;/FQL&gt;&lt;FQL&gt;&lt;Q&gt;NL0013267909^FF_ASSETS(ANN_R,1/1/2018,12/31/2018)&lt;/Q&gt;&lt;R&gt;1&lt;/R&gt;&lt;C&gt;1&lt;/C&gt;&lt;D xsi:type="xsd:double"&gt;19040&lt;/D&gt;&lt;/FQL&gt;&lt;FQL&gt;&lt;Q&gt;NL0013267909^FF_ASSETS(ANN_R,1/1/2019,12/31/2019)&lt;/Q&gt;&lt;R&gt;1&lt;/R&gt;&lt;C&gt;1&lt;/C&gt;&lt;D xsi:type="xsd:double"&gt;13336&lt;/D&gt;&lt;/FQL&gt;&lt;FQL&gt;&lt;Q&gt;NL0013267909^FF_ASSETS(ANN_R,1/1/2020,12/31/2020)&lt;/Q&gt;&lt;R&gt;1&lt;/R&gt;&lt;C&gt;1&lt;/C&gt;&lt;D xsi:type="xsd:double"&gt;13543&lt;/D&gt;&lt;/FQL&gt;&lt;FQL&gt;&lt;Q&gt;SE0012853455^FF_MKT_VAL(ANN_R,1/1/2016,12/31/2016)&lt;/Q&gt;&lt;R&gt;0&lt;/R&gt;&lt;C&gt;0&lt;/C&gt;&lt;/FQL&gt;&lt;FQL&gt;&lt;Q&gt;SE0012853455^FF_MKT_VAL(ANN_R,1/1/2017,12/31/2017)&lt;/Q&gt;&lt;R&gt;0&lt;/R&gt;&lt;C&gt;0&lt;/C&gt;&lt;/FQL&gt;&lt;FQL&gt;&lt;Q&gt;SE0012853455^FF_MKT_VAL(ANN_R,1/1/2018,12/31/2018)&lt;/Q&gt;&lt;R&gt;0&lt;/R&gt;&lt;C&gt;0&lt;/C&gt;&lt;/FQL&gt;&lt;FQL&gt;&lt;Q&gt;SE0012853455^FF_MKT_VAL(ANN_R,1/1/2019,12/31/2019)&lt;/Q&gt;&lt;R&gt;1&lt;/R&gt;&lt;C&gt;1&lt;/C&gt;&lt;D xsi:type="xsd:double"&gt;103779.94671&lt;/D&gt;&lt;/FQL&gt;&lt;FQL&gt;&lt;Q&gt;SE0012853455^FF_MKT_VAL(ANN_R,1/1/2020,12/31/2020)&lt;/Q&gt;&lt;R&gt;1&lt;/R&gt;&lt;C&gt;1&lt;/C&gt;&lt;D xsi:type="xsd:double"&gt;200507.81256&lt;/D&gt;&lt;/FQL&gt;&lt;FQL&gt;&lt;Q&gt;SE0012853455^FF_SHLDRS_EQ(ANN_R,1/1/2016,12/31/2016)&lt;/Q&gt;&lt;R&gt;1&lt;/R&gt;&lt;C&gt;1&lt;/C&gt;&lt;D xsi:type="xsd:double"&gt;-296.083239165&lt;/D&gt;&lt;/FQL&gt;&lt;FQL&gt;&lt;Q&gt;SE0012853455^FF_SHLDRS_EQ(ANN_R,1/1/2017,12/31/2017)&lt;/Q&gt;&lt;R&gt;1&lt;/R&gt;&lt;C&gt;1&lt;/C&gt;&lt;D xsi:type="xsd:double"&gt;1121.779855&lt;/D&gt;&lt;/FQL&gt;&lt;FQL&gt;&lt;Q&gt;SE0012853455^FF_SHLDRS_EQ(ANN_R,1/1/2018,12/31/2018)&lt;/Q&gt;&lt;R&gt;1&lt;/R&gt;&lt;C&gt;1&lt;/C&gt;&lt;D xsi:type="xsd:double"&gt;3356.710816788&lt;/D&gt;&lt;/FQL&gt;&lt;FQL&gt;&lt;Q&gt;SE0012853455^FF_SHLDRS_EQ(ANN_R,1/1/2019,12/31/2019)&lt;/Q&gt;&lt;R&gt;1&lt;/R&gt;&lt;C&gt;1&lt;/C&gt;&lt;D xsi:type="xsd:double"&gt;11367.314916525&lt;/D&gt;&lt;/FQL&gt;&lt;FQL&gt;&lt;Q&gt;SE0012853455^FF_SHLDRS_EQ(ANN_R,1/1/2020,12/31/2020)&lt;/Q&gt;&lt;R&gt;1&lt;/R&gt;&lt;C&gt;1&lt;/C&gt;&lt;D xsi:type="xsd:double"&gt;12689.202299697&lt;/D&gt;&lt;/FQL&gt;&lt;FQL&gt;&lt;Q&gt;SE0012853455^FF_ASSETS(ANN_R,1/1/2016,12/31/2016)&lt;/Q&gt;&lt;R&gt;1&lt;/R&gt;&lt;C&gt;1&lt;/C&gt;&lt;D xsi:type="xsd:double"&gt;2292.01005852&lt;/D&gt;&lt;/FQL&gt;&lt;FQL&gt;&lt;Q&gt;SE0012853455^FF_ASSETS(ANN_R,1/1/2017,12/31/2017)&lt;/Q&gt;&lt;R&gt;1&lt;/R&gt;&lt;C&gt;1&lt;/C&gt;&lt;D xsi:type="xsd:double"&gt;2818.705385&lt;/D&gt;&lt;/FQL&gt;&lt;FQL&gt;&lt;Q&gt;SE0012853455^FF_ASSETS(ANN_R,1/1/2018,12/31/2018)&lt;/Q&gt;&lt;R&gt;1&lt;/R&gt;&lt;C&gt;1&lt;/C&gt;&lt;D xsi:type="xsd:double"&gt;5328.9811215795&lt;/D&gt;&lt;/FQL&gt;&lt;FQL&gt;&lt;Q&gt;SE0012853455^FF_ASSETS(ANN_R,1/1/2019,12/31/2019)&lt;/Q&gt;&lt;R&gt;1&lt;/R&gt;&lt;C&gt;1&lt;/C&gt;&lt;D xsi:type="xsd:doub</t>
        </r>
      </text>
    </comment>
    <comment ref="A36" authorId="0" shapeId="0" xr:uid="{EC19EAB5-9DBA-4146-9225-F7C3181AA115}">
      <text>
        <r>
          <rPr>
            <b/>
            <sz val="9"/>
            <color indexed="81"/>
            <rFont val="Tahoma"/>
            <charset val="1"/>
          </rPr>
          <t>le"&gt;15014.5648772625&lt;/D&gt;&lt;/FQL&gt;&lt;FQL&gt;&lt;Q&gt;SE0012853455^FF_ASSETS(ANN_R,1/1/2020,12/31/2020)&lt;/Q&gt;&lt;R&gt;1&lt;/R&gt;&lt;C&gt;1&lt;/C&gt;&lt;D xsi:type="xsd:double"&gt;16305.6450520417&lt;/D&gt;&lt;/FQL&gt;&lt;FQL&gt;&lt;Q&gt;ES0105066007^FF_MKT_VAL(ANN_R,1/1/2016,12/31/2016)&lt;/Q&gt;&lt;R&gt;1&lt;/R&gt;&lt;C&gt;1&lt;/C&gt;&lt;D xsi:type="xsd:double"&gt;3163.2594696&lt;/D&gt;&lt;/FQL&gt;&lt;FQL&gt;&lt;Q&gt;ES0105066007^FF_MKT_VAL(ANN_R,1/1/2017,12/31/2017)&lt;/Q&gt;&lt;R&gt;1&lt;/R&gt;&lt;C&gt;1&lt;/C&gt;&lt;D xsi:type="xsd:double"&gt;4944.579724&lt;/D&gt;&lt;/FQL&gt;&lt;FQL&gt;&lt;Q&gt;ES0105066007^FF_MKT_VAL(ANN_R,1/1/2018,12/31/2018)&lt;/Q&gt;&lt;R&gt;1&lt;/R&gt;&lt;C&gt;1&lt;/C&gt;&lt;D xsi:type="xsd:double"&gt;5181.48003014996&lt;/D&gt;&lt;/FQL&gt;&lt;FQL&gt;&lt;Q&gt;ES0105066007^FF_MKT_VAL(ANN_R,1/1/2019,12/31/2019)&lt;/Q&gt;&lt;R&gt;1&lt;/R&gt;&lt;C&gt;1&lt;/C&gt;&lt;D xsi:type="xsd:double"&gt;14784.97891773&lt;/D&gt;&lt;/FQL&gt;&lt;FQL&gt;&lt;Q&gt;ES0105066007^FF_MKT_VAL(ANN_R,1/1/2020,12/31/2020)&lt;/Q&gt;&lt;R&gt;1&lt;/R&gt;&lt;C&gt;1&lt;/C&gt;&lt;D xsi:type="xsd:double"&gt;23897.29010288&lt;/D&gt;&lt;/FQL&gt;&lt;FQL&gt;&lt;Q&gt;ES0105066007^FF_SHLDRS_EQ(ANN_R,1/1/2016,12/31/2016)&lt;/Q&gt;&lt;R&gt;1&lt;/R&gt;&lt;C&gt;1&lt;/C&gt;&lt;D xsi:type="xsd:double"&gt;469.777&lt;/D&gt;&lt;/FQL&gt;&lt;FQL&gt;&lt;Q&gt;ES0105066007^FF_SHLDRS_EQ(ANN_R,1/1/2017,12/31/2017)&lt;/Q&gt;&lt;R&gt;1&lt;/R&gt;&lt;C&gt;1&lt;/C&gt;&lt;D xsi:type="xsd:double"&gt;467.449&lt;/D&gt;&lt;/FQL&gt;&lt;FQL&gt;&lt;Q&gt;ES0105066007^FF_SHLDRS_EQ(ANN_R,1/1/2018,12/31/2018)&lt;/Q&gt;&lt;R&gt;1&lt;/R&gt;&lt;C&gt;1&lt;/C&gt;&lt;D xsi:type="xsd:double"&gt;477.89&lt;/D&gt;&lt;/FQL&gt;&lt;FQL&gt;&lt;Q&gt;ES0105066007^FF_SHLDRS_EQ(ANN_R,1/1/2019,12/31/2019)&lt;/Q&gt;&lt;R&gt;1&lt;/R&gt;&lt;C&gt;1&lt;/C&gt;&lt;D xsi:type="xsd:double"&gt;4160.985&lt;/D&gt;&lt;/FQL&gt;&lt;FQL&gt;&lt;Q&gt;ES0105066007^FF_SHLDRS_EQ(ANN_R,1/1/2020,12/31/2020)&lt;/Q&gt;&lt;R&gt;1&lt;/R&gt;&lt;C&gt;1&lt;/C&gt;&lt;D xsi:type="xsd:double"&gt;8015.915&lt;/D&gt;&lt;/FQL&gt;&lt;FQL&gt;&lt;Q&gt;ES0105066007^FF_ASSETS(ANN_R,1/1/2016,12/31/2016)&lt;/Q&gt;&lt;R&gt;1&lt;/R&gt;&lt;C&gt;1&lt;/C&gt;&lt;D xsi:type="xsd:double"&gt;2895.479&lt;/D&gt;&lt;/FQL&gt;&lt;FQL&gt;&lt;Q&gt;ES0105066007^FF_ASSETS(ANN_R,1/1/2017,12/31/2017)&lt;/Q&gt;&lt;R&gt;1&lt;/R&gt;&lt;C&gt;1&lt;/C&gt;&lt;D xsi:type="xsd:double"&gt;4445.403&lt;/D&gt;&lt;/FQL&gt;&lt;FQL&gt;&lt;Q&gt;ES0105066007^FF_ASSETS(ANN_R,1/1/2018,12/31/2018)&lt;/Q&gt;&lt;R&gt;1&lt;/R&gt;&lt;C&gt;1&lt;/C&gt;&lt;D xsi:type="xsd:double"&gt;5133.193&lt;/D&gt;&lt;/FQL&gt;&lt;FQL&gt;&lt;Q&gt;ES0105066007^FF_ASSETS(ANN_R,1/1/2019,12/31/2019)&lt;/Q&gt;&lt;R&gt;1&lt;/R&gt;&lt;C&gt;1&lt;/C&gt;&lt;D xsi:type="xsd:double"&gt;13042.648&lt;/D&gt;&lt;/FQL&gt;&lt;FQL&gt;&lt;Q&gt;ES0105066007^FF_ASSETS(ANN_R,1/1/2020,12/31/2020)&lt;/Q&gt;&lt;R&gt;1&lt;/R&gt;&lt;C&gt;1&lt;/C&gt;&lt;D xsi:type="xsd:double"&gt;24103.728&lt;/D&gt;&lt;/FQL&gt;&lt;FQL&gt;&lt;Q&gt;DE0006048432^FF_MKT_VAL(ANN_R,1/1/2016,12/31/2016)&lt;/Q&gt;&lt;R&gt;1&lt;/R&gt;&lt;C&gt;1&lt;/C&gt;&lt;D xsi:type="xsd:double"&gt;49182.0059235&lt;/D&gt;&lt;/FQL&gt;&lt;FQL&gt;&lt;Q&gt;DE0006048432^FF_MKT_VAL(ANN_R,1/1/2017,12/31/2017)&lt;/Q&gt;&lt;R&gt;1&lt;/R&gt;&lt;C&gt;1&lt;/C&gt;&lt;D xsi:type="xsd:double"&gt;47922.5991493&lt;/D&gt;&lt;/FQL&gt;&lt;FQL&gt;&lt;Q&gt;DE0006048432^FF_MKT_VAL(ANN_R,1/1/2018,12/31/2018)&lt;/Q&gt;&lt;R&gt;1&lt;/R&gt;&lt;C&gt;1&lt;/C&gt;&lt;D xsi:type="xsd:double"&gt;41430.1400892&lt;/D&gt;&lt;/FQL&gt;&lt;FQL&gt;&lt;Q&gt;DE0006048432^FF_MKT_VAL(ANN_R,1/1/2019,12/31/2019)&lt;/Q&gt;&lt;R&gt;1&lt;/R&gt;&lt;C&gt;1&lt;/C&gt;&lt;D xsi:type="xsd:double"&gt;40040.4498556&lt;/D&gt;&lt;/FQL&gt;&lt;FQL&gt;&lt;Q&gt;DE0006048432^FF_MKT_VAL(ANN_R,1/1/2020,12/31/2020)&lt;/Q&gt;&lt;R&gt;1&lt;/R&gt;&lt;C&gt;1&lt;/C&gt;&lt;D xsi:type="xsd:double"&gt;40083.8776754&lt;/D&gt;&lt;/FQL&gt;&lt;FQL&gt;&lt;Q&gt;DE0006048432^FF_SHLDRS_EQ(ANN_R,1/1/2016,12/31/2016)&lt;/Q&gt;&lt;R&gt;1&lt;/R&gt;&lt;C&gt;1&lt;/C&gt;&lt;D xsi:type="xsd:double"&gt;15047&lt;/D&gt;&lt;/FQL&gt;&lt;FQL&gt;&lt;Q&gt;DE0006048432^FF_SHLDRS_EQ(ANN_R,1/1/2017,12/31/2017)&lt;/Q&gt;&lt;R&gt;1&lt;/R&gt;&lt;C&gt;1&lt;/C&gt;&lt;D xsi:type="xsd:double"&gt;15573&lt;/D&gt;&lt;/FQL&gt;&lt;FQL&gt;&lt;Q&gt;DE0006048432^FF_SHLDRS_EQ(ANN_R,1/1/2018,12/31/2018)&lt;/Q&gt;&lt;R&gt;1&lt;/R&gt;&lt;C&gt;1&lt;/C&gt;&lt;D xsi:type="xsd:double"&gt;16915&lt;/D&gt;&lt;/FQL&gt;&lt;FQL&gt;&lt;Q&gt;DE0006048432^FF_SHLDRS_EQ(ANN_R,1/1/2019,12/31/2019)&lt;/Q&gt;&lt;R&gt;1&lt;/R&gt;&lt;C&gt;1&lt;/C&gt;&lt;D xsi:type="xsd:double"&gt;18523&lt;/D&gt;&lt;/FQL&gt;&lt;FQL&gt;&lt;Q&gt;DE0006048432^FF_SHLDRS_EQ(ANN_R,1/1/2020,12/31/2020)&lt;/Q&gt;&lt;R&gt;1&lt;/R&gt;&lt;C&gt;1&lt;/C&gt;&lt;D xsi:type="xsd:double"&gt;17776&lt;/D&gt;&lt;/FQL&gt;&lt;FQL&gt;&lt;Q&gt;DE0006048432^FF_ASSETS(ANN_R,1/1/2016,12/31/2016)&lt;/Q&gt;&lt;R&gt;1&lt;/R&gt;&lt;C&gt;1&lt;/C&gt;&lt;D xsi:type="xsd:double"&gt;28501&lt;/D&gt;&lt;/FQL&gt;&lt;FQL&gt;&lt;Q&gt;DE0006048432^FF_ASSETS(ANN_R,1/1/2017,12/31/2017)&lt;/Q&gt;&lt;R&gt;1&lt;/R&gt;&lt;C&gt;1&lt;/C&gt;&lt;D xsi:type="xsd:double"&gt;28744&lt;/D&gt;&lt;/FQL&gt;&lt;FQL&gt;&lt;Q&gt;DE0006048432^FF_ASSETS(ANN_R,1/1/2018,12/31/2018)&lt;/Q&gt;&lt;R&gt;1&lt;/R&gt;&lt;C&gt;1&lt;/C&gt;&lt;D xsi:type="xsd:double"&gt;29903&lt;/D&gt;&lt;/FQL&gt;&lt;FQL&gt;&lt;Q&gt;DE0006048432^FF_ASSETS(ANN_R,1/1/2019,12/31/2019)&lt;/Q&gt;&lt;R&gt;1&lt;/R&gt;&lt;C&gt;1&lt;/C&gt;&lt;D xsi:type="xsd:double"&gt;31941&lt;/D&gt;&lt;/FQL&gt;&lt;FQL&gt;&lt;Q&gt;DE0006048432^FF_ASSETS(ANN_R,1/1/2020,12/31/2020)&lt;/Q&gt;&lt;R&gt;1&lt;/R&gt;&lt;C&gt;1&lt;/C&gt;&lt;D xsi:type="xsd:double"&gt;30824&lt;/D&gt;&lt;/FQL&gt;&lt;FQL&gt;&lt;Q&gt;SE0000148884^FF_MKT_VAL(ANN_R,1/1/2016,12/31/2016)&lt;/Q&gt;&lt;R&gt;1&lt;/R&gt;&lt;C&gt;1&lt;/C&gt;&lt;D xsi:type="xsd:double"&gt;207247.38711495&lt;/D&gt;&lt;/FQL&gt;&lt;FQL&gt;&lt;Q&gt;SE0000148884^FF_MKT_VAL(ANN_R,1/1/2017,12/31/2017)&lt;/Q&gt;&lt;R&gt;1&lt;/R&gt;&lt;C&gt;1&lt;/C&gt;&lt;D xsi:type="xsd:double"&gt;208686.5181477&lt;/D&gt;&lt;/FQL&gt;&lt;FQL&gt;&lt;Q&gt;SE0000148884^FF_MKT_VAL(ANN_R,1/1/2018,12/31/2018)&lt;/Q&gt;&lt;R&gt;1&lt;/R&gt;&lt;C&gt;1&lt;/C&gt;&lt;D xsi:type="xsd:double"&gt;186311.399967&lt;/D&gt;&lt;/FQL&gt;&lt;FQL&gt;&lt;Q&gt;SE0000148884^FF_MKT_VAL(ANN_R,1/1/2019,12/31/2019)&lt;/Q&gt;&lt;R&gt;1&lt;/R&gt;&lt;C&gt;1&lt;/C&gt;&lt;D xsi:type="xsd:double"&gt;190488.19212648&lt;/D&gt;&lt;/FQL&gt;&lt;FQL&gt;&lt;Q&gt;SE0000148884^FF_MKT_VAL(ANN_R,1/1/2020,12/31/2020)&lt;/Q&gt;&lt;R&gt;1&lt;/R&gt;&lt;C&gt;1&lt;/C&gt;&lt;D xsi:type="xsd:double"&gt;182685.6496595&lt;/D&gt;&lt;/FQL&gt;&lt;FQL&gt;&lt;Q&gt;SE0000148884^FF_SHLDRS_EQ(ANN_R,1/1/2016,12/31/2016)&lt;/Q&gt;&lt;R&gt;1&lt;/R&gt;&lt;C&gt;1&lt;/C&gt;&lt;D xsi:type="xsd:double"&gt;140976&lt;/D&gt;&lt;/FQL&gt;&lt;FQL&gt;&lt;Q&gt;SE0000148884^FF_SHLDRS_EQ(ANN_R,1/1/2017,12/31/2017)&lt;/Q&gt;&lt;R&gt;1&lt;/R&gt;&lt;C&gt;1&lt;/C&gt;&lt;D xsi:type="xsd:double"&gt;141237&lt;/D&gt;&lt;/FQL&gt;&lt;FQL&gt;&lt;Q&gt;SE0000148884^FF_SHLDRS_EQ(ANN_R,1/1/2018,12/31/2018)&lt;/Q&gt;&lt;R&gt;1&lt;/R&gt;&lt;C&gt;1&lt;/C&gt;&lt;D xsi:type="xsd:double"&gt;148789&lt;/D&gt;&lt;/FQL&gt;&lt;FQL&gt;&lt;Q&gt;SE0000148884^FF_SHLDRS_EQ(ANN_R,1/1/2019,12/31/2019)&lt;/Q&gt;&lt;R&gt;1&lt;/R&gt;&lt;C&gt;1&lt;/C&gt;&lt;D xsi:type="xsd:double"&gt;155700&lt;/D&gt;&lt;/FQL&gt;&lt;FQL&gt;&lt;Q&gt;SE0000148884^FF_SHLDRS_EQ(ANN_R,1/1/2020,12/31/2020)&lt;/Q&gt;&lt;R&gt;1&lt;/R&gt;&lt;C&gt;1&lt;/C&gt;&lt;D xsi:type="xsd:double"&gt;171943&lt;/D&gt;&lt;/FQL&gt;&lt;FQL&gt;&lt;Q&gt;SE0000148884^FF_ASSETS(ANN_R,1/1/2016,12/31/2016)&lt;/Q&gt;&lt;R&gt;1&lt;/R&gt;&lt;C&gt;1&lt;/C&gt;&lt;D xsi:type="xsd:double"&gt;2620646&lt;/D&gt;&lt;/FQL&gt;&lt;FQL&gt;&lt;Q&gt;SE0000148884^FF_ASSETS(ANN_R,1/1/2017,12/31/2017)&lt;/Q&gt;&lt;R&gt;1&lt;/R&gt;&lt;C&gt;1&lt;/C&gt;&lt;D xsi:type="xsd:double"&gt;2556908&lt;/D&gt;&lt;/FQL&gt;&lt;FQL&gt;&lt;Q&gt;SE0000148884^FF_ASSETS(ANN_R,1/1/2018,12/31/2018)&lt;/Q&gt;&lt;R&gt;1&lt;/R&gt;&lt;C&gt;1&lt;/C&gt;&lt;D xsi:type="xsd:double"&gt;2567516&lt;/D&gt;&lt;/FQL&gt;&lt;FQL&gt;&lt;Q&gt;SE0000148884^FF_ASSETS(ANN_R,1/1/2019,12/31/2019)&lt;/Q&gt;&lt;R&gt;1&lt;/R&gt;&lt;C&gt;1&lt;/C&gt;&lt;D xsi:type="xsd:double"&gt;2856648&lt;/D&gt;&lt;/FQL&gt;&lt;FQL&gt;&lt;Q&gt;SE0000148884^FF_ASSETS(ANN_R,1/1/2020,12/31/2020)&lt;/Q&gt;&lt;R&gt;1&lt;/R&gt;&lt;C&gt;1&lt;/C&gt;&lt;D xsi:type="xsd:double"&gt;3040432&lt;/D&gt;&lt;/FQL&gt;&lt;FQL&gt;&lt;Q&gt;SE0009922164^FF_MKT_VAL(ANN_R,1/1/2016,12/31/2016)&lt;/Q&gt;&lt;R&gt;0&lt;/R&gt;&lt;C&gt;0&lt;/C&gt;&lt;/FQL&gt;&lt;FQL&gt;&lt;Q&gt;SE0009922164^FF_MKT_VAL(ANN_R,1/1/2017,12/31/2017)&lt;/Q&gt;&lt;R&gt;1&lt;/R&gt;&lt;C&gt;1&lt;/C&gt;&lt;D xsi:type="xsd:double"&gt;163645.799937&lt;/D&gt;&lt;/FQL&gt;&lt;FQL&gt;&lt;Q&gt;SE0009922164^FF_MKT_VAL(ANN_R,1/1/2018,12/31/2018)&lt;/Q&gt;&lt;R&gt;1&lt;/R&gt;&lt;C&gt;1&lt;/C&gt;&lt;D xsi:type="xsd:double"&gt;152829.7256064&lt;/D&gt;&lt;/FQL&gt;&lt;FQL&gt;&lt;Q&gt;SE0009922164^FF_MKT_VAL(ANN_R,1/1/2019,12/31/2019)&lt;/Q&gt;&lt;R&gt;1&lt;/R&gt;&lt;C&gt;1&lt;/C&gt;&lt;D xsi:type="xsd:double"&gt;211966.9631802&lt;/D&gt;&lt;/FQL&gt;&lt;FQL&gt;&lt;Q&gt;SE0009922164^FF_MKT_VAL(ANN_R,1/1/2020,12/31/2020)&lt;/Q&gt;&lt;R&gt;1&lt;/R&gt;&lt;C&gt;1&lt;/C&gt;&lt;D xsi:type="xsd:double"&gt;185769.5883405&lt;/D&gt;&lt;/FQL&gt;&lt;FQL&gt;&lt;Q&gt;SE0009922164^FF_SHLDRS_EQ(ANN_R,1/1/2016,12/31/2016)&lt;/Q&gt;&lt;R&gt;1&lt;/R&gt;&lt;C&gt;1&lt;/C&gt;&lt;D xsi:type="xsd:double"&gt;33204&lt;/D&gt;&lt;/FQL&gt;&lt;FQL&gt;&lt;Q&gt;SE0009922164^FF_SHLDRS_EQ(ANN_R,1/1/2017,12/31/2017)&lt;/Q&gt;&lt;R&gt;1&lt;/R&gt;&lt;C&gt;1&lt;/C&gt;&lt;D xsi:type="xsd:double"&gt;42289&lt;/D&gt;&lt;/FQL&gt;&lt;FQL&gt;&lt;Q&gt;SE0009922164^FF_SHLDRS_EQ(ANN_R,1/1/2018,12/31/2018)&lt;/Q&gt;&lt;R&gt;1&lt;/R&gt;&lt;C&gt;1&lt;/C&gt;&lt;D xsi:type="xsd:double"&gt;47141&lt;/D&gt;&lt;/FQL&gt;&lt;FQL&gt;&lt;Q&gt;SE0009922164^FF_SHLDRS_EQ(ANN_R,1/1/2019,12/31/2019)&lt;/Q&gt;&lt;R&gt;1&lt;/R&gt;&lt;C&gt;1&lt;/C&gt;&lt;D xsi:type="xsd:double"&gt;54125&lt;/D&gt;&lt;/FQL&gt;&lt;FQL&gt;&lt;Q&gt;SE0009922164^FF_SHLDRS_EQ(ANN_R,1/1/2020,12/31/2020)&lt;/Q&gt;&lt;R&gt;1&lt;/R&gt;&lt;C&gt;1&lt;/C&gt;&lt;D xsi:type="xsd:double"&gt;54352&lt;/D&gt;&lt;/FQL&gt;&lt;FQL&gt;&lt;Q&gt;SE0009922164^FF_ASSETS(ANN_R,1/1/2016,12/31/2016)&lt;/Q&gt;&lt;R&gt;1&lt;/R&gt;&lt;C&gt;1&lt;/C&gt;&lt;D xsi:type="xsd:double"&gt;114284&lt;/D&gt;&lt;/FQL&gt;&lt;FQL&gt;&lt;Q&gt;SE0009922164^FF_ASSETS(ANN_R,1/1/2017,12/31/2017)&lt;/Q&gt;&lt;R&gt;1&lt;/R&gt;&lt;C&gt;1&lt;/C&gt;&lt;D xsi:type="xsd:double"&gt;147016&lt;/D&gt;&lt;/FQL&gt;&lt;FQL&gt;&lt;Q&gt;SE0009922164^FF_ASSETS(ANN_R,1/1/2018,12/31/2018)&lt;/Q&gt;&lt;R&gt;1&lt;/R&gt;&lt;C&gt;1&lt;/C&gt;&lt;D xsi:type="xsd:double"&gt;154266&lt;/D&gt;&lt;/FQL&gt;&lt;FQL&gt;&lt;Q&gt;SE0009922164^FF_ASSETS(ANN_R,1/1/2019,12/31/2019)&lt;/Q&gt;&lt;R&gt;1&lt;/R&gt;&lt;C&gt;1&lt;/C&gt;&lt;D xsi:type="xsd:double"&gt;162295&lt;/D&gt;&lt;/FQL&gt;&lt;FQL&gt;&lt;Q&gt;SE0009922164^FF_ASSETS(ANN_R,1/1/2020,12/31/2020)&lt;/Q&gt;&lt;R&gt;1&lt;/R&gt;&lt;C&gt;1&lt;/C&gt;&lt;D xsi:type="xsd:double"&gt;154645&lt;/D&gt;&lt;/FQL&gt;&lt;FQL&gt;&lt;Q&gt;BE0003565737^FF_MKT_VAL(ANN_R,1/1/2016,12/31/2016)&lt;/Q&gt;&lt;R&gt;1&lt;/R&gt;&lt;C&gt;1&lt;/C&gt;&lt;D xsi:type="xsd:double"&gt;24612.8294664&lt;/D&gt;&lt;/FQL&gt;&lt;FQL&gt;&lt;Q&gt;BE0003565737^FF_MKT_VAL(ANN_R,1/1/2017,12/31/2017)&lt;/Q&gt;&lt;R&gt;1&lt;/R&gt;&lt;C&gt;1&lt;/C&gt;&lt;D xsi:type="xsd:double"&gt;29761.8617192&lt;/D&gt;&lt;/FQL&gt;&lt;FQL&gt;&lt;Q&gt;BE0003565737^FF_MKT_VAL(ANN_R,1/1/2018,12/31/2018)&lt;/Q&gt;&lt;R&gt;1&lt;/R&gt;&lt;C&gt;1&lt;/C&gt;&lt;D xsi:type="xsd:double"&gt;23584.85361856&lt;/D&gt;&lt;/FQL&gt;&lt;FQL&gt;&lt;Q&gt;BE0003565737^FF_MKT_VAL(ANN_R,1/1/2019,12/31/2019)&lt;/Q&gt;&lt;R&gt;1&lt;/R&gt;&lt;C&gt;1&lt;/C&gt;&lt;D xsi:type="xsd:double"&gt;27920.8357071&lt;/D&gt;&lt;/FQL&gt;&lt;FQL&gt;&lt;Q&gt;BE0003565737^FF_MKT_VAL(ANN_R,1/1/2020,12/31/2020)&lt;/Q&gt;&lt;R&gt;1&lt;/R&gt;&lt;C&gt;1&lt;/C&gt;&lt;D xsi:type="xsd:double"&gt;23867.07314464&lt;/D&gt;&lt;/FQL&gt;&lt;FQL&gt;&lt;Q&gt;BE0003565737^FF_SHLDRS_EQ(ANN_R,1/1/2016,12/31/2016)&lt;/Q&gt;&lt;R&gt;1&lt;/R&gt;&lt;C&gt;1&lt;/C&gt;&lt;D xsi:type="xsd:double"&gt;17357&lt;/D&gt;&lt;/FQL&gt;&lt;FQL&gt;&lt;Q&gt;BE0003565737^FF_SHLDRS_EQ(ANN_R,1/1/2017,12/31/2017)&lt;/Q&gt;&lt;R&gt;1&lt;/R&gt;&lt;C&gt;1&lt;/C&gt;&lt;D xsi:type="xsd:double"&gt;18803&lt;/D&gt;&lt;/FQL&gt;&lt;FQL&gt;&lt;Q&gt;BE0003565737^FF_SHLDRS_EQ(ANN_R,1/1/2018,12/31/2018)&lt;/Q&gt;&lt;R&gt;1&lt;/R&gt;&lt;C&gt;1&lt;/C&gt;&lt;D xsi:type="xsd:double"&gt;17233&lt;/D&gt;&lt;/FQL&gt;&lt;FQL&gt;&lt;Q&gt;BE0003565737^FF_SHLDRS_EQ(ANN_R,1/1/2019,12/31/2019)&lt;/Q&gt;&lt;R&gt;1&lt;/R&gt;&lt;C&gt;1&lt;/C&gt;&lt;D xsi:type="xsd:double"&gt;18722&lt;/D&gt;&lt;/FQL&gt;&lt;FQL&gt;&lt;Q&gt;BE0003565737^FF_SHLDRS_EQ(ANN_R,1/1/2020,12/31/2020)&lt;/Q&gt;&lt;R&gt;1&lt;/R&gt;&lt;C&gt;1&lt;/C&gt;&lt;D xsi:type="xsd:double"&gt;20030&lt;/D&gt;&lt;/FQL&gt;&lt;FQL&gt;&lt;Q&gt;BE0003565737^FF_ASSETS(ANN_R,1/1/2016,12/31/2016)&lt;/Q&gt;&lt;R&gt;1&lt;/R&gt;&lt;C&gt;1&lt;/C&gt;&lt;D xsi:type="xsd:double"&gt;275200&lt;/D&gt;&lt;/FQL&gt;&lt;FQL&gt;&lt;Q&gt;BE0003565737^FF_ASSETS(ANN_R,1/1/2017,12/31/2017)&lt;/Q&gt;&lt;R&gt;1&lt;/R&gt;&lt;C&gt;1&lt;/C&gt;&lt;D xsi:type="xsd:double"&gt;292342&lt;/D&gt;&lt;/FQL&gt;&lt;FQL&gt;&lt;Q&gt;BE0003565737^FF_ASSETS(ANN_R,1/1/2018,12/31/2018)&lt;/Q&gt;&lt;R&gt;1&lt;/R&gt;&lt;C&gt;1&lt;/C&gt;&lt;D xsi:type="xsd:double"&gt;283808&lt;/D&gt;&lt;/FQL&gt;&lt;FQL&gt;&lt;Q&gt;BE0003565737^FF_ASSETS(ANN_R,1/1/2019,12/31/2019)&lt;/Q&gt;&lt;R&gt;1&lt;/R&gt;&lt;C&gt;1&lt;/C&gt;&lt;D xsi:type="xsd:double"&gt;290591&lt;/D&gt;&lt;/FQL&gt;&lt;FQL&gt;&lt;Q&gt;BE0003565737^FF_ASSETS(ANN_R,1/1/2020,12/31/2020)&lt;/Q&gt;&lt;R&gt;1&lt;/R&gt;&lt;C&gt;1&lt;/C&gt;&lt;D xsi:type="xsd:double"&gt;320743&lt;/D&gt;&lt;/FQL&gt;&lt;FQL&gt;&lt;Q&gt;FR0000045072^FF_MKT_VAL(ANN_R,1/1/2016,12/31/2016)&lt;/Q&gt;&lt;R&gt;1&lt;/R&gt;&lt;C&gt;1&lt;/C&gt;&lt;D xsi:type="xsd:double"&gt;31962.08292672&lt;/D&gt;&lt;/FQL&gt;&lt;FQL&gt;&lt;Q&gt;FR0000045072^FF_MKT_VAL(ANN_R,1/1/2017,12/31/2017)&lt;/Q&gt;&lt;R&gt;1&lt;/R&gt;&lt;C&gt;1&lt;/C&gt;&lt;D xsi:type="xsd:double"&gt;37672.875645&lt;/D&gt;&lt;/FQL&gt;&lt;FQL&gt;&lt;Q&gt;FR0000045072^FF_MKT_VAL(ANN_R,1/1/2018,12/31/2018)&lt;/Q&gt;&lt;R&gt;1&lt;/R&gt;&lt;C&gt;1&lt;/C&gt;&lt;D xsi:type="xsd:double"&gt;25795.11462233&lt;/D&gt;&lt;/FQL&gt;&lt;FQL&gt;&lt;Q&gt;FR0000045072^FF_MKT_VAL(ANN_R,1/1/2019,12/31/2019)&lt;/Q&gt;&lt;R&gt;1&lt;/R&gt;&lt;C&gt;1&lt;/C&gt;&lt;D xsi:type="xsd:double"&gt;35535.394491575&lt;/D&gt;&lt;/FQL&gt;&lt;FQL&gt;&lt;Q&gt;FR0000045072^FF_MKT_VAL(ANN_R,1/1/2020,12/31/2020)&lt;/Q&gt;&lt;R&gt;1&lt;/R&gt;&lt;C&gt;1&lt;/C&gt;&lt;D xsi:type="xsd:double"&gt;28344.68167824&lt;/D&gt;&lt;/FQL&gt;&lt;FQL&gt;&lt;Q&gt;FR0000045072^FF_SHLDRS_EQ(ANN_R,1/1/2016,12/31/2016)&lt;/Q&gt;&lt;R&gt;1&lt;/R&gt;&lt;C&gt;1&lt;/C&gt;&lt;D xsi:type="xsd:double"&gt;53265&lt;/D&gt;&lt;/FQL&gt;&lt;FQL&gt;&lt;Q&gt;FR0000045072^FF_SHLDRS_EQ(ANN_R,1/1/2017,12/31/2017)&lt;/Q&gt;&lt;R&gt;1&lt;/R&gt;&lt;C&gt;1&lt;/C&gt;&lt;D xsi:type="xsd:double"&gt;53057&lt;/D&gt;&lt;/FQL&gt;&lt;FQL&gt;&lt;Q&gt;FR0000045072^FF_SHLDRS_EQ(ANN_R,1/1/2018,12/31/2018)&lt;/Q&gt;&lt;R&gt;1&lt;/R&gt;&lt;C&gt;1&lt;/C&gt;&lt;D xsi:type="xsd:double"&gt;53800&lt;/D&gt;&lt;/FQL&gt;&lt;FQL&gt;&lt;Q&gt;FR0000045072^FF_SHLDRS_EQ(ANN_R,1/1/2019,12/31/2019)&lt;/Q&gt;&lt;R&gt;1&lt;/R&gt;&lt;C&gt;1&lt;/C&gt;&lt;D xsi:type="xsd:double"&gt;57786&lt;/D&gt;&lt;/FQL&gt;&lt;FQL&gt;&lt;Q&gt;FR0000045072^FF_SHLDRS_EQ(ANN_R,1/1/2020,12/31/2020)&lt;/Q&gt;&lt;R&gt;1&lt;/R&gt;&lt;C&gt;1&lt;/C&gt;&lt;D xsi:type="xsd:double"&gt;59329&lt;/D&gt;&lt;/FQL&gt;&lt;FQL&gt;&lt;Q&gt;FR0000045072^FF_ASSETS(ANN_R,1/1/2016,12/31/2016)&lt;/Q&gt;&lt;R&gt;1&lt;/R&gt;&lt;C&gt;1&lt;/C&gt;&lt;D xsi:type="xsd:double"&gt;1524232&lt;/D&gt;&lt;/FQL&gt;&lt;FQL&gt;&lt;Q&gt;FR0000045072^FF_ASSETS(ANN_R,1/1/2017,12/31/2017)&lt;/Q&gt;&lt;R&gt;1&lt;/R&gt;&lt;C&gt;1&lt;/C&gt;&lt;D xsi:type="xsd:double"&gt;1550283&lt;/D&gt;&lt;/FQL&gt;&lt;FQL&gt;&lt;Q&gt;FR0000045072^FF_ASSETS(ANN_R,1/1/2018,12/31/2018)&lt;/Q&gt;&lt;R&gt;1&lt;/R&gt;&lt;C&gt;1&lt;/C&gt;&lt;D xsi:type="xsd:double"&gt;1624394&lt;/D&gt;&lt;/FQL&gt;&lt;FQL&gt;&lt;Q&gt;FR0000045072^FF_ASSETS(ANN_R,1/1/2019,12/31/2019)&lt;/Q&gt;&lt;R&gt;1&lt;/R&gt;&lt;C&gt;1&lt;/C&gt;&lt;D xsi:type="xsd:double"&gt;1767643&lt;/D&gt;&lt;/FQL&gt;&lt;FQL&gt;&lt;Q&gt;FR0000045072^FF_ASSETS(ANN_R,1/1/2020,12/31/2020)&lt;/Q&gt;&lt;R&gt;1&lt;/R&gt;&lt;C&gt;1&lt;/C&gt;&lt;D xsi:type="xsd:double"&gt;1961062&lt;/D&gt;&lt;/FQL&gt;&lt;FQL&gt;&lt;Q&gt;DE0005785604^FF_MKT_VAL(ANN_R,1/1/2016,12/31/2016)&lt;/Q&gt;&lt;R&gt;1&lt;/R&gt;&lt;C&gt;1&lt;/C&gt;&lt;D xsi:type="xsd:double"&gt;40635.69363046&lt;/D&gt;&lt;/FQL&gt;&lt;FQL&gt;&lt;Q&gt;DE0005785604^FF_MKT_VAL(ANN_R,1/1/2017,12/31/2017)&lt;/Q&gt;&lt;R&gt;1&lt;/R&gt;&lt;C&gt;1&lt;/C&gt;&lt;D xsi:type="xsd:double"&gt;36052.06427811&lt;/D&gt;&lt;/FQL&gt;&lt;FQL&gt;&lt;Q&gt;DE0005785604^FF_MKT_VAL(ANN_R,1/1/2018,12/31/2018)&lt;/Q&gt;&lt;R&gt;1&lt;/R&gt;&lt;C&gt;1&lt;/C&gt;&lt;D xsi:type="xsd:double"&gt;23554.55624652&lt;/D&gt;&lt;/FQL&gt;&lt;FQL&gt;&lt;Q&gt;DE0005785604^FF_MKT_VAL(ANN_R,1/1/2019,12/31/2019)&lt;/Q&gt;&lt;R&gt;1&lt;/R&gt;&lt;C&gt;1&lt;/C&gt;&lt;D xsi:type="xsd:double"&gt;27523.80672522&lt;/D&gt;&lt;/FQL&gt;&lt;FQL&gt;&lt;Q&gt;DE0005785604^FF_MKT_VAL(ANN_R,1/1/2020,12/31/2020)&lt;/Q&gt;&lt;R&gt;1&lt;/R&gt;&lt;C&gt;1&lt;/C&gt;&lt;D xsi:type="xsd:double"&gt;20882.13401824&lt;/D&gt;&lt;/FQL&gt;&lt;FQL&gt;&lt;Q&gt;DE0005785604^FF_SHLDRS_EQ(ANN_R,1/1/2016,12/31/2016)&lt;/Q&gt;&lt;R&gt;1&lt;/R&gt;&lt;C&gt;1&lt;/C&gt;&lt;D xsi:type="xsd:double"&gt;12664&lt;/D&gt;&lt;/FQL&gt;&lt;FQL&gt;&lt;Q&gt;DE0005785604^FF_SHLDRS_EQ(ANN_R,1/1/2017,12/31/2017)&lt;/Q&gt;&lt;R&gt;1&lt;/R&gt;&lt;C&gt;1&lt;/C&gt;&lt;D xsi:type="xsd:double"&gt;13661&lt;/D&gt;&lt;/FQL&gt;&lt;FQL&gt;&lt;Q&gt;DE0005785604^FF_SHLDRS_EQ(ANN_R,1/1/2018,12/31/2018)&lt;/Q&gt;&lt;R&gt;1&lt;/R&gt;&lt;C&gt;1&lt;/C&gt;&lt;D xsi:type="xsd:double"&gt;15411&lt;/D&gt;&lt;/FQL&gt;&lt;FQL&gt;&lt;Q&gt;DE0005785604^FF_SHLDRS_EQ(ANN_R,1/1/2019,12/31/2019)&lt;/Q&gt;&lt;R&gt;1&lt;/R&gt;&lt;C&gt;1&lt;/C&gt;&lt;D xsi:type="xsd:double"&gt;16778&lt;/D&gt;&lt;/FQL&gt;&lt;FQL&gt;&lt;Q&gt;DE0005785604^FF_SHLDRS_EQ(ANN_R,1/1/2020,12/31/2020)&lt;/Q&gt;&lt;R&gt;1&lt;/R&gt;&lt;C&gt;1&lt;/C&gt;&lt;D xsi:type="xsd:double"&gt;16949&lt;/D&gt;&lt;/FQL&gt;&lt;FQL&gt;&lt;Q&gt;DE0005785604^FF_ASSETS(ANN_R,1/1/2016,12/31/2016)&lt;/Q&gt;&lt;R&gt;1&lt;/R&gt;&lt;C&gt;1&lt;/C&gt;&lt;D xsi:type="xsd:double"&gt;46697&lt;/D&gt;&lt;/FQL&gt;&lt;FQL&gt;&lt;Q&gt;DE0005785604^FF_ASSETS(ANN_R,1/1/2017,12/31/2017)&lt;/Q&gt;&lt;R&gt;1&lt;/R&gt;&lt;C&gt;1&lt;/C&gt;&lt;D xsi:type="xsd:double"&gt;53133&lt;/D&gt;&lt;/FQL&gt;&lt;FQL&gt;&lt;Q&gt;DE0005785604^FF_ASSETS(ANN_R,1/1/2018,12/31/2018)&lt;/Q&gt;&lt;R&gt;1&lt;/R&gt;&lt;C&gt;1&lt;/C&gt;&lt;D xsi:type="xsd:double"&gt;56703&lt;/D&gt;&lt;/FQL&gt;&lt;FQL&gt;&lt;Q&gt;DE0005785604^FF_ASSETS(ANN_R,1/1/2019,12/31/2019)&lt;/Q&gt;&lt;R&gt;1&lt;/R&gt;&lt;C&gt;1&lt;/C&gt;&lt;D xsi:type="xsd:double"&gt;67006&lt;/D&gt;&lt;/FQL&gt;&lt;FQL&gt;&lt;Q&gt;DE0005785604^FF_ASSETS(ANN_R,1/1/2020,12/31/2020)&lt;/Q&gt;&lt;R&gt;1&lt;/R&gt;&lt;C&gt;1&lt;/C&gt;&lt;D xsi:type="xsd:double"&gt;66646&lt;/D&gt;&lt;/FQL&gt;&lt;FQL&gt;&lt;Q&gt;CH0025751329^FF_MKT_VAL(ANN_R,1/1/2016,12/31/2016)&lt;/Q&gt;&lt;R&gt;1&lt;/R&gt;&lt;C&gt;1&lt;/C&gt;&lt;D xsi:type="xsd:double"&gt;2484.8653959&lt;/D&gt;&lt;/FQL&gt;&lt;FQL&gt;&lt;Q&gt;CH0025751329^FF_MKT_VAL(ANN_R,1/1/2017,12/31/2017)&lt;/Q&gt;&lt;R&gt;1&lt;/R&gt;&lt;C&gt;1&lt;/C&gt;&lt;D xsi:type="xsd:double"&gt;5171.79271245&lt;/D&gt;&lt;/FQL&gt;&lt;FQL&gt;&lt;Q&gt;CH0025751329^FF_MKT_VAL(ANN_R,1/1/2018,12/31/2018)&lt;/Q&gt;&lt;R&gt;1&lt;/R&gt;&lt;C&gt;1&lt;/C&gt;&lt;D xsi:type="xsd:double"&gt;5753.71603088&lt;/D&gt;&lt;/FQL&gt;&lt;FQL&gt;&lt;Q&gt;CH0025751329^FF_MKT_VAL(ANN_R,1/1/2019,12/31/2019)&lt;/Q&gt;&lt;R&gt;1&lt;/R&gt;&lt;C&gt;1&lt;/C&gt;&lt;D xsi:type="xsd:double"&gt;6473.62847961&lt;/D&gt;&lt;/FQL&gt;&lt;FQL&gt;&lt;Q&gt;CH0025751329^FF_MKT_VAL(ANN_R,1/1/2020,12/31/2020)&lt;/Q&gt;&lt;R&gt;1&lt;/R&gt;&lt;C&gt;1&lt;/C&gt;&lt;D xsi:type="xsd:double"&gt;6982.96935032&lt;/D&gt;&lt;/FQL&gt;&lt;FQL&gt;&lt;Q&gt;CH0025751329^FF_SHLDRS_EQ(ANN_R,1/1/2016,12/31/2016)&lt;/Q&gt;&lt;R&gt;1&lt;/R&gt;&lt;C&gt;1&lt;/C&gt;&lt;D xsi:type="xsd:double"&gt;727.7642022&lt;/D&gt;&lt;/FQL&gt;&lt;FQL&gt;&lt;Q&gt;CH0025751329^FF_SHLDRS_EQ(ANN_R,1/1/2017,12/31/2017)&lt;/Q&gt;&lt;R&gt;1&lt;/R&gt;&lt;C&gt;1&lt;/C&gt;&lt;D xsi:type="xsd:double"&gt;856.92430545&lt;/D&gt;&lt;/FQL&gt;&lt;FQL&gt;&lt;Q&gt;CH0025751329^FF_SHLDRS_EQ(ANN_R,1/1/2018,12/31/2018)&lt;/Q&gt;&lt;R&gt;1&lt;/R&gt;&lt;C&gt;1&lt;/C&gt;&lt;D xsi:type="xsd:double"&gt;1006.0133832&lt;/D&gt;&lt;/FQL&gt;&lt;FQL&gt;&lt;Q&gt;CH0025751329^FF_SHLDRS_EQ(ANN_R,1/1/2019,12/31/2019)&lt;/Q&gt;&lt;R&gt;1&lt;/R&gt;&lt;C&gt;1&lt;/C&gt;&lt;D xsi:type="xsd:double"&gt;1171.5160101&lt;/D&gt;&lt;/FQL&gt;&lt;FQL&gt;&lt;Q&gt;CH0025751329^FF_SHLDRS_EQ(ANN_R,1/1/2020,12/31/2020)&lt;/Q&gt;&lt;R&gt;1&lt;/R&gt;&lt;C&gt;1&lt;/C&gt;&lt;D xsi:type="xsd:double"&gt;1440.9412534&lt;/D&gt;&lt;/FQL&gt;&lt;FQL&gt;&lt;Q&gt;CH0025751329^FF_ASSETS(ANN_R,1/1/2016,12/31/2016)&lt;/Q&gt;&lt;R&gt;1&lt;/R&gt;&lt;C&gt;1&lt;/C&gt;&lt;D xsi:type="xsd:double"&gt;1268.06937455&lt;/D&gt;&lt;/FQL&gt;&lt;FQL&gt;&lt;Q&gt;CH0025751329^FF_ASSETS(ANN_R,1/1/2017,12/31/2017)&lt;/Q&gt;&lt;R&gt;1&lt;/R&gt;&lt;C&gt;1&lt;/C&gt;&lt;D xsi:type="xsd:double"&gt;1500.10074315&lt;/D&gt;&lt;/FQL&gt;&lt;FQL&gt;&lt;Q&gt;CH0025751329^FF_ASSETS(ANN_R,1/1/2018,12/31/2018)&lt;/Q&gt;&lt;R&gt;1&lt;/R&gt;&lt;C&gt;1&lt;/C&gt;&lt;D xsi:type="xsd:double"&gt;1669.2471432&lt;/D&gt;&lt;/FQL&gt;&lt;FQL&gt;&lt;Q&gt;CH0025751329^FF_ASSETS(ANN_R,1/1/2019,12/31/2019)&lt;/Q&gt;&lt;R&gt;1&lt;/R&gt;&lt;C&gt;1&lt;/C&gt;&lt;D xsi:type="xsd:double"&gt;2015.8250916&lt;/D&gt;&lt;/FQL&gt;&lt;FQL&gt;&lt;Q&gt;CH0025751329^FF_ASSETS(ANN_R,1/1/2020,12/31/2020)&lt;/Q&gt;&lt;R&gt;1&lt;/R&gt;&lt;C&gt;1&lt;/C&gt;&lt;D xsi:type="xsd:double"&gt;2286.7792687&lt;/D&gt;&lt;/FQL&gt;&lt;FQL&gt;&lt;Q&gt;DK0060448595^FF_MKT_VAL(ANN_R,1/1/2016,12/31/2016)&lt;/Q&gt;&lt;R&gt;1&lt;/R&gt;&lt;C&gt;1&lt;/C&gt;&lt;D xsi:type="xsd:double"&gt;108833.846&lt;/D&gt;&lt;/FQL&gt;&lt;FQL&gt;&lt;Q&gt;DK0060448595^FF_MKT_VAL(ANN_R,1/1/2017,12/31/2017)&lt;/Q&gt;&lt;R&gt;1&lt;/R&gt;&lt;C&gt;1&lt;/C&gt;&lt;D xsi:type="xsd:double"&gt;108429.09&lt;/D&gt;&lt;/FQL&gt;&lt;FQL&gt;&lt;Q&gt;DK0060448595^FF_MKT_VAL(ANN_R,1/1/2018,12/31/2018)&lt;/Q&gt;&lt;R&gt;1&lt;/R&gt;&lt;C&gt;1&lt;/C&gt;&lt;D xsi:type="xsd:double"&gt;139482.363176&lt;/D&gt;&lt;/FQL&gt;&lt;FQL&gt;&lt;Q&gt;DK0060448595^FF_MKT_VAL(ANN_R,1/1/2019,12/31/2019)&lt;/Q&gt;&lt;R&gt;1&lt;/R&gt;&lt;C&gt;1&lt;/C&gt;&lt;D xsi:type="xsd:double"&gt;175248.847125&lt;/D&gt;&lt;/FQL&gt;&lt;FQL&gt;&lt;Q&gt;DK0060448595^FF_MKT_VAL(ANN_R,1/1/2020,12/31/2020)&lt;/Q&gt;&lt;R&gt;1&lt;/R&gt;&lt;C&gt;1&lt;/C&gt;&lt;D xsi:type="xsd:double"&gt;213425.3885175&lt;/D&gt;&lt;/FQL&gt;&lt;FQL&gt;&lt;Q&gt;DK0060448595^FF_SHLDRS_EQ(ANN_R,1/1/2016,12/31/2016)&lt;/Q&gt;&lt;R&gt;1&lt;/R&gt;&lt;C&gt;1&lt;/C&gt;&lt;D xsi:type="xsd:double"&gt;5068&lt;/D&gt;&lt;/FQL&gt;&lt;FQL&gt;&lt;Q&gt;DK0060448595^FF_SHLDRS_EQ(ANN_R,1/1/2017,12/31/2017)&lt;/Q&gt;&lt;R&gt;1&lt;/R&gt;&lt;C&gt;1&lt;/C&gt;&lt;D xsi:type="xsd:double"&gt;5952&lt;/D&gt;&lt;/FQL&gt;&lt;FQL&gt;&lt;Q&gt;DK0060448595^FF_SHLDRS_EQ(ANN_R,1/1/2018,12/31/2018)&lt;/Q&gt;&lt;R&gt;1&lt;/R&gt;&lt;C&gt;1&lt;/C&gt;&lt;D xsi:type="xsd:double"&gt;6418&lt;/D&gt;&lt;/FQL&gt;&lt;FQL&gt;&lt;Q&gt;DK0060448595^FF_SHLDRS_EQ(ANN_R,1/1/2019,12/31/2019)&lt;/Q&gt;&lt;R&gt;1&lt;/R&gt;&lt;C&gt;1&lt;/C&gt;&lt;D xsi:type="xsd:double"&gt;6913&lt;/D&gt;&lt;/FQL&gt;&lt;FQL&gt;&lt;Q&gt;DK0060448595^FF_SHLDRS_EQ(ANN_R,1/1/2020,12/31/2020)&lt;/Q&gt;&lt;R&gt;1&lt;/R&gt;&lt;C&gt;1&lt;/C&gt;&lt;D xsi:type="xsd:double"&gt;7406&lt;/D&gt;&lt;/FQL&gt;&lt;FQL&gt;&lt;Q&gt;DK0060448595^FF_ASSETS(ANN_R,1/1/2016,12/31/2016)&lt;/Q&gt;&lt;R&gt;1&lt;/R&gt;&lt;C&gt;1&lt;/C&gt;&lt;D xsi:type="xsd:double"&gt;11007&lt;/D&gt;&lt;/FQL&gt;&lt;FQL&gt;&lt;Q&gt;DK0060448595^FF_ASSETS(ANN_R,1/1/2017,12/31/2017)&lt;/Q&gt;&lt;R&gt;1&lt;/R&gt;&lt;C&gt;1&lt;/C&gt;&lt;D xsi:type="xsd:double"&gt;12050&lt;/D&gt;&lt;/FQL&gt;&lt;FQL&gt;&lt;Q&gt;DK0060448595^FF_ASSETS(ANN_R,1/1/2018,12/31/2018)&lt;/Q&gt;&lt;R&gt;1&lt;/R&gt;&lt;C&gt;1&lt;/C&gt;&lt;D xsi:type="xsd:double"&gt;11769&lt;/D&gt;&lt;/FQL&gt;&lt;FQL&gt;&lt;Q&gt;DK0060448595^FF_ASSETS(ANN_R,1/1/2019,12/31/2019)&lt;/Q&gt;&lt;R&gt;1&lt;/R&gt;&lt;C&gt;1&lt;/C&gt;&lt;D xsi:type="xsd:double"&gt;12732&lt;/D&gt;&lt;/FQL&gt;&lt;FQL&gt;&lt;Q&gt;DK0060448595^FF_ASSETS(ANN_R,1/1/2020,12/31/2020)&lt;/Q&gt;&lt;R&gt;1&lt;/R&gt;&lt;C&gt;1&lt;/C&gt;&lt;D xsi:type="xsd:double"&gt;13499&lt;/D&gt;&lt;/FQL&gt;&lt;FQL&gt;&lt;Q&gt;DE000ENER6Y0^FF_MKT_VAL(ANN_R,1/1/2016,12/31/2016)&lt;/Q&gt;&lt;R&gt;0&lt;/R&gt;&lt;C&gt;0&lt;/C&gt;&lt;/FQL&gt;&lt;FQL&gt;&lt;Q&gt;DE000ENER6Y0^FF_MKT_VAL(ANN_R,1/1/2017,12/31/2017)&lt;/Q&gt;&lt;R&gt;0&lt;/R&gt;&lt;C&gt;0&lt;/C&gt;&lt;/FQL&gt;&lt;FQL&gt;&lt;Q&gt;DE000ENER6Y0^FF_MKT_VAL(ANN_R,1/1/2018,12/31/2018)&lt;/Q&gt;&lt;R&gt;0&lt;/R&gt;&lt;C&gt;0&lt;/C&gt;&lt;/FQL&gt;&lt;FQL&gt;&lt;Q&gt;DE000ENER6Y0^FF_MKT_VAL(ANN_R,1/1/2019,12/31/2019)&lt;/Q&gt;&lt;R&gt;0&lt;/R&gt;&lt;C&gt;0&lt;/C&gt;&lt;/FQL&gt;&lt;FQL&gt;&lt;Q&gt;DE000ENER6Y0^FF_MKT_VAL(ANN_R,1/1/2020,12/31/2020)&lt;/Q&gt;&lt;R&gt;1&lt;/R&gt;&lt;C&gt;1&lt;/C&gt;&lt;D xsi:type="xsd:double"&gt;16500.258259&lt;/D&gt;&lt;/FQL&gt;&lt;FQL&gt;&lt;Q&gt;DE000ENER6Y0^FF_SHLDRS_EQ(ANN_R,1/1/2016,12/31/2016)&lt;/Q&gt;&lt;R&gt;0&lt;/R&gt;&lt;C&gt;0&lt;/C&gt;&lt;/FQL&gt;&lt;FQL&gt;&lt;Q&gt;DE000ENER6Y0^FF_SHLDRS_EQ(ANN_R,1/1/2017,12/31/2017)&lt;/Q&gt;&lt;R&gt;1&lt;/R&gt;&lt;C&gt;1&lt;/C&gt;&lt;D xsi:type="xsd:double"&gt;10123&lt;/D&gt;&lt;/FQL&gt;&lt;FQL&gt;&lt;Q&gt;DE000ENER6Y0^FF_SHLDRS_EQ(ANN_R,1/1/2018,12/31/2018)&lt;/Q&gt;&lt;R&gt;1&lt;/R&gt;&lt;C&gt;1&lt;/C&gt;&lt;D xsi:type="xsd:double"&gt;9499&lt;/D&gt;&lt;/FQL&gt;&lt;FQL&gt;&lt;Q&gt;DE000ENER6Y0^FF_SHLDRS_EQ(ANN_R,1/1/2019,12/31/2019)&lt;/Q&gt;&lt;R&gt;1&lt;/R&gt;&lt;C&gt;1&lt;/C&gt;&lt;D xsi:type="xsd:double"&gt;11856&lt;/D&gt;&lt;/FQL&gt;&lt;FQL&gt;&lt;Q&gt;DE000ENER6Y0^FF_SHLDRS_EQ(ANN_R,1/1/2020,12/31/2020)&lt;/Q&gt;&lt;R&gt;1&lt;/R&gt;&lt;C&gt;1&lt;/C&gt;&lt;D xsi:type="xsd:double"&gt;14943&lt;/D&gt;&lt;/FQL&gt;&lt;FQL&gt;&lt;Q&gt;DE000ENER6Y0^FF_ASSETS(ANN_R,1/1/2016,12/31/2016)&lt;/Q&gt;&lt;R&gt;0&lt;/R&gt;&lt;C&gt;0&lt;/C&gt;&lt;/FQL&gt;&lt;FQL&gt;&lt;Q&gt;DE000ENER6Y0^FF_ASSETS(ANN_R,1/1/2017,12/31/2017)&lt;/Q&gt;&lt;R&gt;1&lt;/R&gt;&lt;C&gt;1&lt;/C&gt;&lt;D xsi:type="xsd:double"&gt;47290&lt;/D&gt;&lt;/FQL&gt;&lt;FQL&gt;&lt;Q&gt;DE000ENER6Y0^FF_ASSETS(ANN_R,1/1/2018,12/31/2018)&lt;/Q&gt;&lt;R&gt;1&lt;/R&gt;&lt;C&gt;1&lt;/C&gt;&lt;D xsi:type="xsd:double"&gt;45763&lt;/D&gt;&lt;/FQL&gt;&lt;FQL&gt;&lt;Q&gt;DE000ENER6Y0^FF_ASSETS(ANN_R,1/1/2019,12/31/2019)&lt;/Q&gt;&lt;R&gt;1&lt;/R&gt;&lt;C&gt;1&lt;/C&gt;&lt;D xsi:type="xsd:double"&gt;45041&lt;/D&gt;&lt;/FQL&gt;&lt;FQL&gt;&lt;Q&gt;DE000ENER6Y0^FF_ASSETS(ANN_R,1/1/2020,12/31/2020)&lt;/Q&gt;&lt;R&gt;1&lt;/R&gt;&lt;C&gt;1&lt;/C&gt;&lt;D xsi:type="xsd:double"&gt;43032&lt;/D&gt;&lt;/FQL&gt;&lt;FQL&gt;&lt;Q&gt;SE0007100599^FF_MKT_VAL(ANN_R,1/1/2016,12/31/2016)&lt;/Q&gt;&lt;R&gt;1&lt;/R&gt;&lt;C&gt;1&lt;/C&gt;&lt;D xsi:type="xsd:double"&gt;246129.56724&lt;/D&gt;&lt;/FQL&gt;&lt;FQL&gt;&lt;Q&gt;SE0007100599^FF_MKT_VAL(ANN_R,1/1/2017,12/31/2017)&lt;/Q&gt;&lt;R&gt;1&lt;/R&gt;&lt;C&gt;1&lt;/C&gt;&lt;D xsi:type="xsd:double"&gt;218136.2724222&lt;/D&gt;&lt;/FQL&gt;&lt;FQL&gt;&lt;Q&gt;SE0007100599^FF_MKT_VAL(ANN_R,1/1/2018,12/31/2018)&lt;/Q&gt;&lt;R&gt;1&lt;/R&gt;&lt;C&gt;1&lt;/C&gt;&lt;D xsi:type="xsd:double"&gt;191112.418228&lt;/D&gt;&lt;/FQL&gt;&lt;FQL&gt;&lt;Q&gt;SE0007100599^FF_MKT_VAL(ANN_R,1/1/2019,12/31/2019)&lt;/Q&gt;&lt;R&gt;1&lt;/R&gt;&lt;C&gt;1&lt;/C&gt;&lt;D xsi:type="xsd:double"&gt;199784.8750446&lt;/D&gt;&lt;/FQL&gt;&lt;FQL&gt;&lt;Q&gt;SE0007100599^FF_MKT_VAL(ANN_R,1/1/2020,12/31/2020)&lt;/Q&gt;&lt;R&gt;1&lt;/R&gt;&lt;C&gt;1&lt;/C&gt;&lt;D xsi:type="xsd:double"&gt;163550.3536044&lt;/D&gt;&lt;/FQL&gt;&lt;FQL&gt;&lt;Q&gt;SE0007100599^FF_SHLDRS_EQ(ANN_R,1/1/2016,12/31/2016)&lt;/Q&gt;&lt;R&gt;1&lt;/R&gt;&lt;C&gt;1&lt;/C&gt;&lt;D xsi:type="xsd:double"&gt;136375&lt;/D&gt;&lt;/FQL&gt;&lt;FQL&gt;&lt;Q&gt;SE0007100599^FF_SHLDRS_EQ(ANN_R,1/1/2017,12/31/2017)&lt;/Q&gt;&lt;R&gt;1&lt;/R&gt;&lt;C&gt;1&lt;/C&gt;&lt;D xsi:type="xsd:double"&gt;141593&lt;/D&gt;&lt;/FQL&gt;&lt;FQL&gt;&lt;Q&gt;SE0007100599^FF_SHLDRS_EQ(ANN_R,1/1/2018,12/31/2018)&lt;/Q&gt;&lt;R&gt;1&lt;/R&gt;&lt;C&gt;1&lt;/C&gt;&lt;D xsi:type="xsd:double"&gt;142249&lt;/D&gt;&lt;/FQL&gt;&lt;FQL&gt;&lt;Q&gt;SE0007100599^FF_SHLDRS_EQ(ANN_R,1/1/2019,12/31/2019)&lt;/Q&gt;&lt;R&gt;1&lt;/R&gt;&lt;C&gt;1&lt;/C&gt;&lt;D xsi:type="xsd:double"&gt;159824&lt;/D&gt;&lt;/FQL&gt;&lt;FQL&gt;&lt;Q&gt;SE0007100599^FF_SHLDRS_EQ(ANN_R,1/1/2020,12/31/2020)&lt;/Q&gt;&lt;R&gt;1&lt;/R&gt;&lt;C&gt;1&lt;/C&gt;&lt;D xsi:type="xsd:double"&gt;171464&lt;/D&gt;&lt;/FQL&gt;&lt;FQL&gt;&lt;Q&gt;SE0007100599^FF_ASSETS(ANN_R,1/1/2016,12/31/2016)&lt;/Q&gt;&lt;R&gt;1&lt;/R&gt;&lt;C&gt;1&lt;/C&gt;&lt;D xsi:type="xsd:double"&gt;2627580&lt;/D&gt;&lt;/FQL&gt;&lt;FQL&gt;&lt;Q&gt;SE0007100599^FF_ASSETS(ANN_R,1/1/2017,12/31/2017)&lt;/Q&gt;&lt;R&gt;1&lt;/R&gt;&lt;C&gt;1&lt;/C&gt;&lt;D xsi:type="xsd:double"&gt;2766977&lt;/D&gt;&lt;/FQL&gt;&lt;FQL&gt;&lt;Q&gt;SE0007100599^FF_ASSETS(ANN_R,1/1/2018,12/31/2018)&lt;/Q&gt;&lt;R&gt;1&lt;/R&gt;&lt;C&gt;1&lt;/C&gt;&lt;D xsi:type="xsd:double"&gt;2978174&lt;/D&gt;&lt;/FQL&gt;&lt;FQL&gt;&lt;Q&gt;SE0007100599^FF_ASSETS(ANN_R,1/1/2019,12/31/2019)&lt;/Q&gt;&lt;R&gt;1&lt;/R&gt;&lt;C&gt;1&lt;/C&gt;&lt;D xsi:type="xsd:double"&gt;3069667&lt;/D&gt;&lt;/FQL&gt;&lt;FQL&gt;&lt;Q&gt;SE0007100599^FF_ASSETS(ANN_R,1/1/2020,12/31/2020)&lt;/Q&gt;&lt;R&gt;1&lt;/R&gt;&lt;C&gt;1&lt;/C&gt;&lt;D xsi:type="xsd:double"&gt;3135288&lt;/D&gt;&lt;/FQL&gt;&lt;FQL&gt;&lt;Q&gt;DE000PAH0038^FF_MKT_VAL(ANN_R,1/1/2016,12/31/2016)&lt;/Q&gt;&lt;R&gt;1&lt;/R&gt;&lt;C&gt;1&lt;/C&gt;&lt;D xsi:type="xsd:double"&gt;15845.375&lt;/D&gt;&lt;/FQL&gt;&lt;FQL&gt;&lt;Q&gt;DE000PAH0038^FF_MKT_VAL(ANN_R,1/1/2017,12/31/2017)&lt;/Q&gt;&lt;R&gt;1&lt;/R&gt;&lt;C&gt;1&lt;/C&gt;&lt;D xsi:type="xsd:double"&gt;21370.125&lt;/D&gt;&lt;/FQL&gt;&lt;FQL&gt;&lt;Q&gt;DE000PAH0038^FF_MKT_VAL(ANN_R,1/1/2018,12/31/2018)&lt;/Q&gt;&lt;R&gt;1&lt;/R&gt;&lt;C&gt;1&lt;/C&gt;&lt;D xsi:type="xsd:double"&gt;15814.75&lt;/D&gt;&lt;/FQL&gt;&lt;FQL&gt;&lt;Q&gt;DE000PAH0038^FF_MKT_VAL(ANN_R,1/1/2019,12/31/2019)&lt;/Q&gt;&lt;R&gt;1&lt;/R&gt;&lt;C&gt;1&lt;/C&gt;&lt;D xsi:type="xsd:double"&gt;20408.5&lt;/D&gt;&lt;/FQL&gt;&lt;FQL&gt;&lt;Q&gt;DE000PAH0038^FF_MKT_VAL(ANN_R,1/1/2020,12/31/2020)&lt;/Q&gt;&lt;R&gt;1&lt;/R&gt;&lt;C&gt;1&lt;/C&gt;&lt;D xsi:type="xsd:double"&gt;17272.5&lt;/D&gt;&lt;/FQL&gt;&lt;FQL&gt;&lt;Q&gt;DE000PAH0038^FF_SHLDRS_EQ(ANN_R,1/1/2016,12/31/2016)&lt;/Q&gt;&lt;R&gt;1&lt;/R&gt;&lt;C&gt;1&lt;/C&gt;&lt;D xsi:type="xsd:double"&gt;27894&lt;/D&gt;&lt;/FQL&gt;&lt;FQL&gt;&lt;Q&gt;DE000PAH0038^FF_SHLDRS_EQ(ANN_R,1/1/2017,12/31/2017)&lt;/Q&gt;&lt;R&gt;1&lt;/R&gt;&lt;C&gt;1&lt;/C&gt;&lt;D xsi:type="xsd:double"&gt;31291&lt;/D&gt;&lt;/FQL&gt;&lt;FQL&gt;&lt;Q&gt;DE000PAH0038^FF_SHLDRS_EQ(ANN_R,1/1/2018,12/31/2018)&lt;/Q&gt;&lt;R&gt;1&lt;/R&gt;&lt;C&gt;1&lt;/C&gt;&lt;D xsi:type="xsd:double"&gt;33415&lt;/D&gt;&lt;/FQL&gt;&lt;FQL&gt;&lt;Q&gt;DE000PAH0038^FF_SHLDRS_EQ(ANN_R,1/1/2019,12/31/2019)&lt;/Q&gt;&lt;R&gt;1&lt;/R&gt;&lt;C&gt;1&lt;/C&gt;&lt;D xsi:type="xsd:double"&gt;35283&lt;/D&gt;&lt;/FQL&gt;&lt;FQL&gt;&lt;Q&gt;DE000PAH0038^FF_SHLDRS_EQ(ANN_R,1/1/2020,12/31/2020)&lt;/Q&gt;&lt;R&gt;1&lt;/R&gt;&lt;C&gt;1&lt;/C&gt;&lt;D xsi:type="xsd:double"&gt;35945&lt;/D&gt;&lt;/FQL&gt;&lt;FQL&gt;&lt;Q&gt;DE000PAH0038^FF_ASSETS(ANN_R,1/1/2016,12/31/2016)&lt;/Q&gt;&lt;R&gt;1&lt;/R&gt;&lt;C&gt;1&lt;/C&gt;&lt;D xsi:type="xsd:double"&gt;28408&lt;/D&gt;&lt;/FQL&gt;&lt;FQL&gt;&lt;Q&gt;DE000PAH0038^FF_ASSETS(ANN_R,1/1/2017,12/31/2017)&lt;/Q&gt;&lt;R&gt;1&lt;/R&gt;&lt;C&gt;1&lt;/C&gt;&lt;D xsi:type="xsd:double"&gt;31576&lt;/D&gt;&lt;/FQL&gt;&lt;FQL&gt;&lt;Q&gt;DE000PAH0038^FF_ASSETS(ANN_R,1/1/2018,12/31/2018)&lt;/Q&gt;&lt;R&gt;1&lt;/R&gt;&lt;C&gt;1&lt;/C&gt;&lt;D xsi:type="xsd:double"&gt;33806&lt;/D&gt;&lt;/FQL&gt;&lt;FQL&gt;&lt;Q&gt;DE000PAH0038^FF_ASSETS(ANN_R,1/1/2019,12/31/2019)&lt;/Q&gt;&lt;R&gt;1&lt;/R&gt;&lt;C&gt;1&lt;/C&gt;&lt;D xsi:type="xsd:double"&gt;35709&lt;/D&gt;&lt;/FQL&gt;&lt;FQL&gt;&lt;Q&gt;DE000PAH0038^FF_ASSETS(ANN_R,1/1/2020,12/31/2020)&lt;/Q&gt;&lt;R&gt;1&lt;/R&gt;&lt;C&gt;1&lt;/C&gt;&lt;D xsi:type="xsd:double"&gt;36372&lt;/D&gt;&lt;/FQL&gt;&lt;FQL&gt;&lt;Q&gt;DK0010181759^FF_MKT_VAL(ANN_R,1/1/2016,12/31/2016)&lt;/Q&gt;&lt;R&gt;1&lt;/R&gt;&lt;C&gt;1&lt;/C&gt;&lt;D xsi:type="xsd:double"&gt;92980.6908475&lt;/D&gt;&lt;/FQL&gt;&lt;FQL&gt;&lt;Q&gt;DK0010181759^FF_MKT_VAL(ANN_R,1/1/2017,12/31/2017)&lt;/Q&gt;&lt;R&gt;1&lt;/R&gt;&lt;C&gt;1&lt;/C&gt;&lt;D xsi:type="xsd:double"&gt;113530.89568&lt;/D&gt;&lt;/FQL&gt;&lt;FQL&gt;&lt;Q&gt;DK0010181759^FF_MKT_VAL(ANN_R,1/1/2018,12/31/2018)&lt;/Q&gt;&lt;R&gt;1&lt;/R&gt;&lt;C&gt;1&lt;/C&gt;&lt;D xsi:type="xsd:double"&gt;105591.9626878&lt;/D&gt;&lt;/FQL&gt;&lt;FQL&gt;&lt;Q&gt;DK0010181759^FF_MKT_VAL(ANN_R,1/1/2019,12/31/2019)&lt;/Q&gt;&lt;R&gt;1&lt;/R&gt;&lt;C&gt;1&lt;/C&gt;&lt;D xsi:type="xsd:double"&gt;147078.8332518&lt;/D&gt;&lt;/FQL&gt;&lt;FQL&gt;&lt;Q&gt;DK0010181759^FF_MKT_VAL(ANN_R,1/1/2020,12/31/2020)&lt;/Q&gt;&lt;R&gt;1&lt;/R&gt;&lt;C&gt;1&lt;/C&gt;&lt;D xsi:type="xsd:double"&gt;141503.1105512&lt;/D&gt;&lt;/FQL&gt;&lt;FQL&gt;&lt;Q&gt;DK0010181759^FF_SHLDRS_EQ(ANN_R,1/1/2016,12/31/2016)&lt;/Q&gt;&lt;R&gt;1&lt;/R&gt;&lt;C&gt;1&lt;/C&gt;&lt;D xsi:type="xsd:double"&gt;50811&lt;/D&gt;&lt;/FQL&gt;&lt;FQL&gt;&lt;Q&gt;DK0010181759^FF_SHLDRS_EQ(ANN_R,1/1/2017,12/31/2017)&lt;/Q&gt;&lt;R&gt;1&lt;/R&gt;&lt;C&gt;1&lt;/C&gt;&lt;D xsi:type="xsd:double"&gt;46930&lt;/D&gt;&lt;/FQL&gt;&lt;FQL&gt;&lt;Q&gt;DK0010181759^FF_SHLDRS_EQ(ANN_R,1/1/2018,12/31/2018)&lt;/Q&gt;&lt;R&gt;1&lt;/R&gt;&lt;C&gt;1&lt;/C&gt;&lt;D xsi:type="xsd:double"&gt;45302&lt;/D&gt;&lt;/FQL&gt;&lt;FQL&gt;&lt;Q&gt;DK0010181759^FF_SHLDRS_EQ(ANN_R,1/1/2019,12/31/2019)&lt;/Q&gt;&lt;R&gt;1&lt;/R&gt;&lt;C&gt;1&lt;/C&gt;&lt;D xsi:type="xsd:double"&gt;43449&lt;/D&gt;&lt;/FQL&gt;&lt;FQL&gt;&lt;Q&gt;DK0010181759^FF_SHLDRS_EQ(ANN_R,1/1/2020,12/31/2020)&lt;/Q&gt;&lt;R&gt;1&lt;/R&gt;&lt;C&gt;1&lt;/C&gt;&lt;D xsi:type="xsd:double"&gt;39308&lt;/D&gt;&lt;/FQL&gt;&lt;FQL&gt;&lt;Q&gt;DK0010181759^FF_ASSETS(ANN_R,1/1/2016,12/31/2016)&lt;/Q&gt;&lt;R&gt;1&lt;/R&gt;&lt;C&gt;1&lt;/C&gt;&lt;D xsi:type="xsd:double"&gt;129137&lt;/D&gt;&lt;/FQL&gt;&lt;FQL&gt;&lt;Q&gt;DK0010181759^FF_ASSETS(ANN_R,1/1/2017,12/31/2017)&lt;/Q&gt;&lt;R&gt;1&lt;/R&gt;&lt;C&gt;1&lt;/C&gt;&lt;D xsi:type="xsd:double"&gt;116870&lt;/D&gt;&lt;/FQL&gt;&lt;FQL&gt;&lt;Q&gt;DK0010181759^FF_ASSETS(ANN_R,1/1/2018,12/31/2018)&lt;/Q&gt;&lt;R&gt;1&lt;/R&gt;&lt;C&gt;1&lt;/C&gt;&lt;D xsi:type="xsd:double"&gt;119433&lt;/D&gt;&lt;/FQL&gt;&lt;FQL&gt;&lt;Q&gt;DK0010181759^FF_ASSETS(ANN_R,1/1/2019,12/31/2019)&lt;/Q&gt;&lt;R&gt;1&lt;/R&gt;&lt;C&gt;1&lt;/C&gt;&lt;D xsi:type="xsd:double"&gt;124814&lt;/D&gt;&lt;/FQL&gt;&lt;FQL&gt;&lt;Q&gt;DK0010181759^FF_ASSETS(ANN_R,1/1/2020,12/31/2020)&lt;/Q&gt;&lt;R&gt;1&lt;/R&gt;&lt;C&gt;1&lt;/C&gt;&lt;D xsi:type="xsd:double"&gt;120272&lt;/D&gt;&lt;/FQL&gt;&lt;FQL&gt;&lt;Q&gt;CH0014852781^FF_MKT_VAL(ANN_R,1/1/2016,12/31/2016)&lt;/Q&gt;&lt;R&gt;1&lt;/R&gt;&lt;C&gt;1&lt;/C&gt;&lt;D xsi:type="xsd:double"&gt;9191.0815942&lt;/D&gt;&lt;/FQL&gt;&lt;FQL&gt;&lt;Q&gt;CH0014852781^FF_MKT_VAL(ANN_R,1/1/2017,12/31/2017)&lt;/Q&gt;&lt;R&gt;1&lt;/R&gt;&lt;C&gt;1&lt;/C&gt;&lt;D xsi:type="xsd:double"&gt;11761.707225&lt;/D&gt;&lt;/FQL&gt;&lt;FQL&gt;&lt;Q&gt;CH0014852781^FF_MKT_VAL(ANN_R,1/1/2018,12/31/2018)&lt;/Q&gt;&lt;R&gt;1&lt;/R&gt;&lt;C&gt;1&lt;/C&gt;&lt;D xsi:type="xsd:double"&gt;12798.2727702&lt;/D&gt;&lt;/FQL&gt;&lt;FQL&gt;&lt;Q&gt;CH0014852781^FF_MKT_VAL(ANN_R,1/1/2019,12/31/2019)&lt;/Q&gt;&lt;R&gt;1&lt;/R&gt;&lt;C&gt;1&lt;/C&gt;&lt;D xsi:type="xsd:double"&gt;15484.027279&lt;/D&gt;&lt;/FQL&gt;&lt;FQL&gt;&lt;Q&gt;CH0014852781^FF_MKT_VAL(ANN_R,1/1/2020,12/31/2020)&lt;/Q&gt;&lt;R&gt;1&lt;/R&gt;&lt;C&gt;1&lt;/C&gt;&lt;D xsi:type="xsd:double"&gt;13112.3648116&lt;/D&gt;&lt;/FQL&gt;&lt;FQL&gt;&lt;Q&gt;CH0014852781^FF_SHLDRS_EQ(ANN_R,1/1/2016,12/31/2016)&lt;/Q&gt;&lt;R&gt;1&lt;/R&gt;&lt;C&gt;1&lt;/C&gt;&lt;D xsi:type="xsd:double"&gt;13657&lt;/D&gt;&lt;/FQL&gt;&lt;FQL&gt;&lt;Q&gt;CH0014852781^FF_SHLDRS_EQ(ANN_R,1/1/2017,12/31/2017)&lt;/Q&gt;&lt;R&gt;1&lt;/R&gt;&lt;C&gt;1&lt;/C&gt;&lt;D xsi:type="xsd:double"&gt;15495&lt;/D&gt;&lt;/FQL&gt;&lt;FQL&gt;&lt;Q&gt;CH0014852781^FF_SHLDRS_EQ(ANN_R,1/1/2018,12/31/2018)&lt;/Q&gt;&lt;R&gt;1&lt;/R&gt;&lt;C&gt;1&lt;/C&gt;&lt;D xsi:type="xsd:double"&gt;14522&lt;/D&gt;&lt;/FQL&gt;&lt;FQL&gt;&lt;Q&gt;CH0014852781^FF_SHLDRS_EQ(ANN_R,1/1/2019,12/31/2019)&lt;/Q&gt;&lt;R&gt;1&lt;/R&gt;&lt;C&gt;1&lt;/C&gt;&lt;D xsi:type="xsd:double"&gt;15920&lt;/D&gt;&lt;/FQL&gt;&lt;FQL&gt;&lt;Q&gt;CH0014852781^FF_SHLDRS_EQ(ANN_R,1/1/2020,12/31/2020)&lt;/Q&gt;&lt;R&gt;1&lt;/R&gt;&lt;C&gt;1&lt;/C&gt;&lt;D xsi:type="xsd:double"&gt;16745&lt;/D&gt;&lt;/FQL&gt;&lt;FQL&gt;&lt;Q&gt;CH0014852781^FF_ASSETS(ANN_R,1/1/2016,12/31/2016)&lt;/Q&gt;&lt;R&gt;1&lt;/R&gt;&lt;C&gt;1&lt;/C&gt;&lt;D xsi:type="xsd:double"&gt;200181&lt;/D&gt;&lt;/FQL&gt;&lt;FQL&gt;&lt;Q&gt;CH0014852781^FF_ASSETS(ANN_R,1/1/2017,12/31/2017)&lt;/Q&gt;&lt;R&gt;1&lt;/R&gt;&lt;C&gt;1&lt;/C&gt;&lt;D xsi:type="xsd:double"&gt;212988&lt;/D&gt;&lt;/FQL&gt;&lt;FQL&gt;&lt;Q&gt;CH0014852781^FF_ASSETS(ANN_R,1/1/2018,12/31/2018)&lt;/Q&gt;&lt;R&gt;1&lt;/R&gt;&lt;C&gt;1&lt;/C&gt;&lt;D xsi:type="xsd:double"&gt;213202&lt;/D&gt;&lt;/FQL&gt;&lt;FQL&gt;&lt;Q&gt;CH0014852781^FF_ASSETS(ANN_R,1/1/2019,12/31/2019)&lt;/Q&gt;&lt;R&gt;1&lt;/R&gt;&lt;C&gt;1&lt;/C&gt;&lt;D xsi:type="xsd:double"&gt;228310&lt;/D&gt;&lt;/FQL&gt;&lt;FQL&gt;&lt;Q&gt;CH0014852781^FF_ASSETS(ANN_R,1/1/2020,12/31/2020)&lt;/Q&gt;&lt;R&gt;1&lt;/R&gt;&lt;C&gt;1&lt;/C&gt;&lt;D xsi:type="xsd:double"&gt;237782&lt;/D&gt;&lt;/FQL&gt;&lt;FQL&gt;&lt;Q&gt;NL0010545661^FF_MKT_VAL(ANN_R,1/1/2016,12/31/2016)&lt;/Q&gt;&lt;R&gt;1&lt;/R&gt;&lt;C&gt;1&lt;/C&gt;&lt;D xsi:type="xsd:double"&gt;11832.57254707&lt;/D&gt;&lt;/FQL&gt;&lt;FQL&gt;&lt;Q&gt;NL0010545661^FF_MKT_VAL(ANN_R,1/1/2017,12/31/2017)&lt;/Q&gt;&lt;R&gt;1&lt;/R&gt;&lt;C&gt;1&lt;/C&gt;&lt;D xsi:type="xsd:double"&gt;18272.1395804&lt;/D&gt;&lt;/FQL&gt;&lt;FQL&gt;&lt;Q&gt;NL0010545661^FF_MKT_VAL(ANN_R,1/1/2018,12/31/2018)&lt;/Q&gt;&lt;R&gt;1&lt;/R&gt;&lt;C&gt;1&lt;/C&gt;&lt;D xsi:type="xsd:double"&gt;12468.79233318&lt;/D&gt;&lt;/FQL&gt;&lt;FQL&gt;&lt;Q&gt;NL0010545661^FF_MKT_VAL(ANN_R,1/1/2019,12/31/2019)&lt;/Q&gt;&lt;R&gt;1&lt;/R&gt;&lt;C&gt;1&lt;/C&gt;&lt;D xsi:type="xsd:double"&gt;14851.453287&lt;/D&gt;&lt;/FQL&gt;&lt;FQL&gt;&lt;Q&gt;NL0010545661^FF_MKT_VAL(ANN_R,1/1/2020,12/31/2020)&lt;/Q&gt;&lt;R&gt;1&lt;/R&gt;&lt;C&gt;1&lt;/C&gt;&lt;D xsi:type="xsd:double"&gt;17384.21044764&lt;/D&gt;&lt;/FQL&gt;&lt;FQL&gt;&lt;Q&gt;NL0010545661^FF_SHLDRS_EQ(ANN_R,1/1/2016,12/31/2016)&lt;/Q&gt;&lt;R&gt;1&lt;/R&gt;&lt;C&gt;1&lt;/C&gt;&lt;D xsi:type="xsd:double"&gt;4444&lt;/D&gt;&lt;/FQL&gt;&lt;FQL&gt;&lt;Q&gt;NL0010545661^FF_SHLDRS_EQ(ANN_R,1/1/2017,12/31/2017)&lt;/Q&gt;&lt;R&gt;1&lt;/R&gt;&lt;C&gt;1&lt;/C&gt;&lt;D xsi:type="xsd:double"&gt;4224&lt;/D&gt;&lt;/FQL&gt;&lt;FQL&gt;&lt;Q&gt;NL0010545661^FF_SHLDRS_EQ(ANN_R,1/1/2018,12/31/2018)&lt;/Q&gt;&lt;R&gt;1&lt;/R&gt;&lt;C&gt;1&lt;/C&gt;&lt;D xsi:type="xsd:double"&gt;5043&lt;/D&gt;&lt;/FQL&gt;&lt;FQL&gt;&lt;Q&gt;NL0010545661^FF_SHLDRS_EQ(ANN_R,1/1/2019,12/31/2019)&lt;/Q&gt;&lt;R&gt;1&lt;/R&gt;&lt;C&gt;1&lt;/C&gt;&lt;D xsi:type="xsd:double"&gt;6081&lt;/D&gt;&lt;/FQL&gt;&lt;FQL&gt;&lt;Q&gt;NL0010545661^FF_SHLDRS_EQ(ANN_R,1/1/2020,12/31/2020)&lt;/Q&gt;&lt;R&gt;1&lt;/R&gt;&lt;C&gt;1&lt;/C&gt;&lt;D xsi:type="xsd:double"&gt;4907&lt;/D&gt;&lt;/FQL&gt;&lt;FQL&gt;&lt;Q&gt;NL0010545661^FF_ASSETS(ANN_R,1/1/2016,12/31/2016)&lt;/Q&gt;&lt;R&gt;1&lt;/R&gt;&lt;C&gt;1&lt;/C&gt;&lt;D xsi:type="xsd:double"&gt;45547&lt;/D&gt;&lt;/FQL&gt;&lt;FQL&gt;&lt;Q&gt;NL0010545661^FF_ASSETS(ANN_R,1/1/2017,12/31/2017)&lt;/Q&gt;&lt;R&gt;1&lt;/R&gt;&lt;C&gt;1&lt;/C&gt;&lt;D xsi:type="xsd:double"&gt;48298&lt;/D&gt;&lt;/FQL&gt;&lt;FQL&gt;&lt;Q&gt;NL0010545661^FF_ASSETS(ANN_R,1/1/2018,12/31/2018)&lt;/Q&gt;&lt;R&gt;1&lt;/R&gt;&lt;C&gt;1&lt;/C&gt;&lt;D xsi:type="xsd:double"&gt;46100&lt;/D&gt;&lt;/FQL&gt;&lt;FQL&gt;&lt;Q&gt;NL0010545661^FF_ASSETS(ANN_R,1/1/2019,12/31/2019)&lt;/Q&gt;&lt;R&gt;1&lt;/R&gt;&lt;C&gt;1&lt;/C&gt;&lt;D xsi:type="xsd:double"&gt;47352&lt;/D&gt;&lt;/FQL&gt;&lt;FQL&gt;&lt;Q&gt;NL0010545661^FF_ASSETS(ANN_R,1/1/2020,12/31/2020)&lt;/Q&gt;&lt;R&gt;1&lt;/R&gt;&lt;C&gt;1&lt;/C&gt;&lt;D xsi:type="xsd:double"&gt;48719&lt;/D&gt;&lt;/FQL&gt;&lt;FQL&gt;&lt;Q&gt;SE0000242455^FF_MKT_VAL(ANN_R,1/1/2016,12/31/2016)&lt;/Q&gt;&lt;R&gt;1&lt;/R&gt;&lt;C&gt;1&lt;/C&gt;&lt;D xsi:type="xsd:double"&gt;244694.219946&lt;/D&gt;&lt;/FQL&gt;&lt;FQL&gt;&lt;Q&gt;SE0000242455^FF_MKT_VAL(ANN_R,1/1/2017,12/31/2017)&lt;/Q&gt;&lt;R&gt;1&lt;/R&gt;&lt;C&gt;1&lt;/C&gt;&lt;D xsi:type="xsd:double"&gt;220387.3019959&lt;/D&gt;&lt;/FQL&gt;&lt;FQL&gt;&lt;Q&gt;SE0000242455^FF_MKT_VAL(ANN_R,1/1/2018,12/31/2018)&lt;/Q&gt;&lt;R&gt;1&lt;/R&gt;&lt;C&gt;1&lt;/C&gt;&lt;D xsi:type="xsd:double"&gt;220822.35488775&lt;/D&gt;&lt;/FQL&gt;&lt;FQL&gt;&lt;Q&gt;SE0000242455^FF_MKT_VAL(ANN_R,1/1/2019,12/31/2019)&lt;/Q&gt;&lt;R&gt;1&lt;/R&gt;&lt;C&gt;1&lt;/C&gt;&lt;D xsi:type="xsd:double"&gt;155947.54704605&lt;/D&gt;&lt;/FQL&gt;&lt;FQL&gt;&lt;Q&gt;SE0000242455^FF_MKT_VAL(ANN_R,1/1/2020,12/31/2020)&lt;/Q&gt;&lt;R&gt;1&lt;/R&gt;&lt;C&gt;1&lt;/C&gt;&lt;D xsi:type="xsd:double"&gt;161413.214613&lt;/D&gt;&lt;/FQL&gt;&lt;FQL&gt;&lt;Q&gt;SE0000242455^FF_SHLDRS_EQ(ANN_R,1/1/2016,12/31/2016)&lt;/Q&gt;&lt;R&gt;1&lt;/R&gt;&lt;C&gt;1&lt;/C&gt;&lt;D xsi:type="xsd:double"&gt;129515&lt;/D&gt;&lt;/FQL&gt;&lt;FQL&gt;&lt;Q&gt;SE0000242455^FF_SHLDRS_EQ(ANN_R,1/1/2017,12/31/2017)&lt;/Q&gt;&lt;R&gt;1&lt;/R&gt;&lt;C&gt;1&lt;/C&gt;&lt;D xsi:type="xsd:double"&gt;133372&lt;/D&gt;&lt;/FQL&gt;&lt;FQL&gt;&lt;Q&gt;SE0000242455^FF_SHLDRS_EQ(ANN_R,1/1/2018,12/31/2018)&lt;/Q&gt;&lt;R&gt;1&lt;/R&gt;&lt;C&gt;1&lt;/C&gt;&lt;D xsi:type="xsd:double"&gt;137396&lt;/D&gt;&lt;/FQL&gt;&lt;FQL&gt;&lt;Q&gt;SE0000242455^FF_SHLDRS_EQ(ANN_R,1/1/2019,12/31/2019)&lt;/Q&gt;&lt;R&gt;1&lt;/R&gt;&lt;C&gt;1&lt;/C&gt;&lt;D xsi:type="xsd:double"&gt;138608&lt;/D&gt;&lt;/FQL&gt;&lt;FQL&gt;&lt;Q&gt;SE0000242455^FF_SHLDRS_EQ(ANN_R,1/1/2020,12/31/2020)&lt;/Q&gt;&lt;R&gt;1&lt;/R&gt;&lt;C&gt;1&lt;/C&gt;&lt;D xsi:type="xsd:double"&gt;155168&lt;/D&gt;&lt;/FQL&gt;&lt;FQL&gt;&lt;Q&gt;SE0000242455^FF_ASSETS(ANN_R,1/1/2016,12/31/2016)&lt;/Q&gt;&lt;R&gt;1&lt;/R&gt;&lt;C&gt;1&lt;/C&gt;&lt;D xsi:type="xsd:double"&gt;2154203&lt;/D&gt;&lt;/FQL&gt;&lt;FQL&gt;&lt;Q&gt;SE0000242455^FF_ASSETS(ANN_R,1/1/2017,12/31/2017)&lt;/Q&gt;&lt;R&gt;1&lt;/R&gt;&lt;C&gt;1&lt;/C&gt;&lt;D xsi:type="xsd:double"&gt;2212636&lt;/D&gt;&lt;/FQL&gt;&lt;FQL&gt;&lt;Q&gt;SE0000242455^FF_ASSETS(ANN_R,1/1/2018,12/31/2018)&lt;/Q&gt;&lt;R&gt;1&lt;/R&gt;&lt;C&gt;1&lt;/C&gt;&lt;D xsi:type="xsd:double"&gt;2246092&lt;/D&gt;&lt;/FQL&gt;&lt;FQL&gt;&lt;Q&gt;SE0000242455^FF_ASSETS(ANN_R,1/1/2019,12/31/2019)&lt;/Q&gt;&lt;R&gt;1&lt;/R&gt;&lt;C&gt;1&lt;/C&gt;&lt;D xsi:type="xsd:double"&gt;2408228&lt;/D&gt;&lt;/FQL&gt;&lt;FQL&gt;&lt;Q&gt;SE0000242455^FF_ASSETS(ANN_R,1/1/2020,12/31/2020)&lt;/Q&gt;&lt;R&gt;1&lt;/R&gt;&lt;C&gt;1&lt;/C&gt;&lt;D xsi:type="xsd:double"&gt;2594642&lt;/D&gt;&lt;/FQL&gt;&lt;FQL&gt;&lt;Q&gt;NL0010773842^FF_MKT_VAL(ANN_R,1/1/2016,12/31/2016)&lt;/Q&gt;&lt;R&gt;1&lt;/R&gt;&lt;C&gt;1&lt;/C&gt;&lt;D xsi:type="xsd:double"&gt;10432.80758603&lt;/D&gt;&lt;/FQL&gt;&lt;FQL&gt;&lt;Q&gt;NL0010773842^FF_MKT_VAL(ANN_R,1/1/2017,12/31/2017)&lt;/Q&gt;&lt;R&gt;1&lt;/R&gt;&lt;C&gt;1&lt;/C&gt;&lt;D xsi:type="xsd:double"&gt;12069.15706332&lt;/D&gt;&lt;/FQL&gt;&lt;FQL&gt;&lt;Q&gt;NL0010773842^FF_MKT_VAL(ANN_R,1/1/2018,12/31/2018)&lt;/Q&gt;&lt;R&gt;1&lt;/R&gt;&lt;C&gt;1&lt;/C&gt;&lt;D xsi:type="xsd:double"&gt;11640.7720164&lt;/D&gt;&lt;/FQL&gt;&lt;FQL&gt;&lt;Q&gt;NL0010773842^FF_MKT_VAL(ANN_R,1/1/2019,12/31/2019)&lt;/Q&gt;&lt;R&gt;1&lt;/R&gt;&lt;C&gt;1&lt;/C&gt;&lt;D xsi:type="xsd:double"&gt;10892.43567352&lt;/D&gt;&lt;/FQL&gt;&lt;FQL&gt;&lt;Q&gt;NL0010773842^FF_MKT_VAL(ANN_R,1/1/2020,12/31/2020)&lt;/Q&gt;&lt;R&gt;1&lt;/R&gt;&lt;C&gt;1&lt;/C&gt;&lt;D xsi:type="xsd:double"&gt;11030.50224848&lt;/D&gt;&lt;/FQL&gt;&lt;FQL&gt;&lt;Q&gt;NL0010773842^FF_SHLDRS_EQ(ANN_R,1/1/2016,12/31/2016)&lt;/Q&gt;&lt;R&gt;1&lt;/R&gt;&lt;C&gt;1&lt;/C&gt;&lt;D xsi:type="xsd:double"&gt;22695&lt;/D&gt;&lt;/FQL&gt;&lt;FQL&gt;&lt;Q&gt;NL0010773842^FF_SHLDRS_EQ(ANN_R,1/1/2017,12/31/2017)&lt;/Q&gt;&lt;R&gt;1&lt;/R&gt;&lt;C&gt;1&lt;/C&gt;&lt;D xsi:type="xsd:double"&gt;22718&lt;/D&gt;&lt;/FQL&gt;&lt;FQL&gt;&lt;Q&gt;NL0010773842^FF_SHLDRS_EQ(ANN_R,1/1/2018,12/31/2018)&lt;/Q&gt;&lt;R&gt;1&lt;/R&gt;&lt;C&gt;1&lt;/C&gt;&lt;D xsi:type="xsd:double"&gt;22850&lt;/D&gt;&lt;/FQL&gt;&lt;FQL&gt;&lt;Q&gt;NL0010773842^FF_SHLDRS_EQ(ANN_R,1/1/2019,12/31/2019)&lt;/Q&gt;&lt;R&gt;1&lt;/R&gt;&lt;C&gt;1&lt;/C&gt;&lt;D xsi:type="xsd:double"&gt;30768&lt;/D&gt;&lt;/FQL&gt;&lt;FQL&gt;&lt;Q&gt;NL0010773842^FF_SHLDRS_EQ(ANN_R,1/1/2020,12/31/2020)&lt;/Q&gt;&lt;R&gt;1&lt;/R&gt;&lt;C&gt;1&lt;/C&gt;&lt;D xsi:type="xsd:double"&gt;36731&lt;/D&gt;&lt;/FQL&gt;&lt;FQL&gt;&lt;Q&gt;NL0010773842^FF_ASSETS(ANN_R,1/1/2016,12/31/2016)&lt;/Q&gt;&lt;R&gt;1&lt;/R&gt;&lt;C&gt;1&lt;/C&gt;&lt;D xsi:type="xsd:double"&gt;168269&lt;/D&gt;&lt;/FQL&gt;&lt;FQL&gt;&lt;Q&gt;NL0010773842^FF_ASSETS(ANN_R,1/1/2017,12/31/2017)&lt;/Q&gt;&lt;R&gt;1&lt;/R&gt;&lt;C&gt;1&lt;/C&gt;&lt;D xsi:type="xsd:double"&gt;226182&lt;/D&gt;&lt;/FQL&gt;&lt;FQL&gt;&lt;Q&gt;NL0010773842^FF_ASSETS(ANN_R,1/1/2018,12/31/2018)&lt;/Q&gt;&lt;R&gt;1&lt;/R&gt;&lt;C&gt;1&lt;/C&gt;&lt;D xsi:type="xsd:double"&gt;223236&lt;/D&gt;&lt;/FQL&gt;&lt;FQL&gt;&lt;Q&gt;NL0010773842^FF_ASSETS(ANN_R,1/1/2019,12/31/2019)&lt;/Q&gt;&lt;R&gt;1&lt;/R&gt;&lt;C&gt;1&lt;/C&gt;&lt;D xsi:type="xsd:double"&gt;247609&lt;/D&gt;&lt;/FQL&gt;&lt;FQL&gt;&lt;Q&gt;NL0010773842^FF_ASSETS(ANN_R,1/1/2020,12/31/2020)&lt;/Q&gt;&lt;R&gt;1&lt;/R&gt;&lt;C&gt;1&lt;/C&gt;&lt;D xsi:type="xsd:double"&gt;262675&lt;/D&gt;&lt;/FQL&gt;&lt;FQL&gt;&lt;Q&gt;DE000SYM9999^FF_MKT_VAL(ANN_R,1/1/2016,12/31/2016)&lt;/Q&gt;&lt;R&gt;1&lt;/R&gt;&lt;C&gt;1&lt;/C&gt;&lt;D xsi:type="xsd:double"&gt;7507.06115442&lt;/D&gt;&lt;/FQL&gt;&lt;FQL&gt;&lt;Q&gt;DE000SYM9999^FF_MKT_VAL(ANN_R,1/1/2017,12/31/2017)&lt;/Q&gt;&lt;R&gt;1&lt;/R&gt;&lt;C&gt;1&lt;/C&gt;&lt;D xsi:type="xsd:double"&gt;9297.17654988&lt;/D&gt;&lt;/FQL&gt;&lt;FQL&gt;&lt;Q&gt;DE000SYM9999^FF_MKT_VAL(ANN_R,1/1/2018,12/31/2018)&lt;/Q&gt;&lt;R&gt;1&lt;/R&gt;&lt;C&gt;1&lt;/C&gt;&lt;D xsi:type="xsd:double"&gt;8372.911023&lt;/D&gt;&lt;/FQL&gt;&lt;FQL&gt;&lt;Q&gt;DE000SYM9999^FF_MKT_VAL(ANN_R,1/1/2019,12/31/2019)&lt;/Q&gt;&lt;R&gt;1&lt;/R&gt;&lt;C&gt;1&lt;/C&gt;&lt;D xsi:type="xsd:double"&gt;12703.016018&lt;/D&gt;&lt;/FQL&gt;&lt;FQL&gt;&lt;Q&gt;DE000SYM9999^FF_MKT_VAL(ANN_R,1/1/2020,12/31/2020)&lt;/Q&gt;&lt;R&gt;1&lt;/R&gt;&lt;C&gt;1&lt;/C&gt;&lt;D xsi:type="xsd:double"&gt;14680.244524&lt;/D&gt;&lt;/FQL&gt;&lt;FQL&gt;&lt;Q&gt;DE000SYM9999^FF_SHLDRS_EQ(ANN_R,1/1/2016,12/31/2016)&lt;/Q&gt;&lt;R&gt;1&lt;/R&gt;&lt;C&gt;1&lt;/C&gt;&lt;D xsi:type="xsd:double"&gt;1671.68&lt;/D&gt;&lt;/FQL&gt;&lt;FQL&gt;&lt;Q&gt;DE000SYM9999^FF_SHLDRS_EQ(ANN_R,1/1/2017,12/31/2017)&lt;/Q&gt;&lt;R&gt;1&lt;/R&gt;&lt;C&gt;1&lt;/C&gt;&lt;D xsi:type="xsd:double"&gt;1712.746&lt;/D&gt;&lt;/FQL&gt;&lt;FQL&gt;&lt;Q&gt;DE000SYM9999^FF_SHLDRS_EQ(ANN_R,1/1/2018,12/31/2018)&lt;/Q&gt;&lt;R&gt;1&lt;/R&gt;&lt;C&gt;1&lt;/C&gt;&lt;D xsi:type="xsd:double"&gt;1891.992&lt;/D&gt;&lt;/FQL&gt;&lt;FQL&gt;&lt;Q&gt;DE000SYM9999^FF_SHLDRS_EQ(ANN_R,1/1/2019,12/31/2019)&lt;/Q&gt;&lt;R&gt;1&lt;/R&gt;&lt;C&gt;1&lt;/C&gt;&lt;D xsi:type="xsd:double"&gt;2399.863&lt;/D&gt;&lt;/FQL&gt;&lt;FQL&gt;&lt;Q&gt;DE000SYM9999^FF_SHLDRS_EQ(ANN_R,1/1/2020,12/31/2020)&lt;/Q&gt;&lt;R&gt;1&lt;/R&gt;&lt;C&gt;1&lt;/C&gt;&lt;D xsi:type="xsd:double"&gt;2301.855&lt;/D&gt;&lt;/FQL&gt;&lt;FQL&gt;&lt;Q&gt;DE000SYM9999^FF_ASSETS(ANN_R,1/1/2016,12/31/2016)&lt;/Q&gt;&lt;R&gt;1&lt;/R&gt;&lt;C&gt;1&lt;/C&gt;&lt;D xsi:type="xsd:double"&gt;4865.055&lt;/D&gt;&lt;/FQL&gt;&lt;FQL&gt;&lt;Q&gt;DE000SYM9999^FF_ASSETS(ANN_R,1/1/2017,12/31/2017)&lt;/Q&gt;&lt;R&gt;1&lt;/R&gt;&lt;C&gt;1&lt;/C&gt;&lt;D xsi:type="xsd:double"&gt;4753.157&lt;/D&gt;&lt;/FQL&gt;&lt;FQL&gt;&lt;Q&gt;DE000SYM9999^FF_ASSETS(ANN_R,1/1/2018,12/31/2018)&lt;/Q&gt;&lt;R&gt;1&lt;/R&gt;&lt;C&gt;1&lt;/C&gt;&lt;D xsi:type="xsd:double"&gt;5006.45&lt;/D&gt;&lt;/FQL&gt;&lt;FQL&gt;&lt;Q&gt;DE000SYM9999^FF_ASSETS(ANN_R,1/1/2019,12/31/2019)&lt;/Q&gt;&lt;R&gt;1&lt;/R&gt;&lt;C&gt;1&lt;/C&gt;&lt;D xsi:type="xsd:double"&gt;6075.128&lt;/D&gt;&lt;/FQL&gt;&lt;FQL&gt;&lt;Q&gt;DE000SYM9999^FF_ASSETS(ANN_R,1/1/2020,12/31/2020)&lt;/Q&gt;&lt;R&gt;1&lt;/R&gt;&lt;C&gt;1&lt;/C&gt;&lt;D xsi:type="xsd:double"&gt;6029.402&lt;/D&gt;&lt;/FQL&gt;&lt;FQL&gt;&lt;Q&gt;CH0012549785^FF</t>
        </r>
      </text>
    </comment>
    <comment ref="A37" authorId="0" shapeId="0" xr:uid="{0BC36903-950D-4518-8E61-18C2F3284CAF}">
      <text>
        <r>
          <rPr>
            <b/>
            <sz val="9"/>
            <color indexed="81"/>
            <rFont val="Tahoma"/>
            <charset val="1"/>
          </rPr>
          <t>_MKT_VAL(ANN_R,1/1/2016,12/31/2016)&lt;/Q&gt;&lt;R&gt;1&lt;/R&gt;&lt;C&gt;1&lt;/C&gt;&lt;D xsi:type="xsd:double"&gt;8033.1336744&lt;/D&gt;&lt;/FQL&gt;&lt;FQL&gt;&lt;Q&gt;CH0012549785^FF_MKT_VAL(ANN_R,1/1/2017,12/31/2017)&lt;/Q&gt;&lt;R&gt;1&lt;/R&gt;&lt;C&gt;1&lt;/C&gt;&lt;D xsi:type="xsd:double"&gt;9086.1014133&lt;/D&gt;&lt;/FQL&gt;&lt;FQL&gt;&lt;Q&gt;CH0012549785^FF_MKT_VAL(ANN_R,1/1/2018,12/31/2018)&lt;/Q&gt;&lt;R&gt;1&lt;/R&gt;&lt;C&gt;1&lt;/C&gt;&lt;D xsi:type="xsd:double"&gt;9916.678827&lt;/D&gt;&lt;/FQL&gt;&lt;FQL&gt;&lt;Q&gt;CH0012549785^FF_MKT_VAL(ANN_R,1/1/2019,12/31/2019)&lt;/Q&gt;&lt;R&gt;1&lt;/R&gt;&lt;C&gt;1&lt;/C&gt;&lt;D xsi:type="xsd:double"&gt;12679.818911&lt;/D&gt;&lt;/FQL&gt;&lt;FQL&gt;&lt;Q&gt;CH0012549785^FF_MKT_VAL(ANN_R,1/1/2020,12/31/2020)&lt;/Q&gt;&lt;R&gt;1&lt;/R&gt;&lt;C&gt;1&lt;/C&gt;&lt;D xsi:type="xsd:double"&gt;10887.3715216&lt;/D&gt;&lt;/FQL&gt;&lt;FQL&gt;&lt;Q&gt;CH0012549785^FF_SHLDRS_EQ(ANN_R,1/1/2016,12/31/2016)&lt;/Q&gt;&lt;R&gt;1&lt;/R&gt;&lt;C&gt;1&lt;/C&gt;&lt;D xsi:type="xsd:double"&gt;1882.332&lt;/D&gt;&lt;/FQL&gt;&lt;FQL&gt;&lt;Q&gt;CH0012549785^FF_SHLDRS_EQ(ANN_R,1/1/2017,12/31/2017)&lt;/Q&gt;&lt;R&gt;1&lt;/R&gt;&lt;C&gt;1&lt;/C&gt;&lt;D xsi:type="xsd:double"&gt;2108.412&lt;/D&gt;&lt;/FQL&gt;&lt;FQL&gt;&lt;Q&gt;CH0012549785^FF_SHLDRS_EQ(ANN_R,1/1/2018,12/31/2018)&lt;/Q&gt;&lt;R&gt;1&lt;/R&gt;&lt;C&gt;1&lt;/C&gt;&lt;D xsi:type="xsd:double"&gt;2451.732&lt;/D&gt;&lt;/FQL&gt;&lt;FQL&gt;&lt;Q&gt;CH0012549785^FF_SHLDRS_EQ(ANN_R,1/1/2019,12/31/2019)&lt;/Q&gt;&lt;R&gt;1&lt;/R&gt;&lt;C&gt;1&lt;/C&gt;&lt;D xsi:type="xsd:double"&gt;2353.8&lt;/D&gt;&lt;/FQL&gt;&lt;FQL&gt;&lt;Q&gt;CH0012549785^FF_SHLDRS_EQ(ANN_R,1/1/2020,12/31/2020)&lt;/Q&gt;&lt;R&gt;1&lt;/R&gt;&lt;C&gt;1&lt;/C&gt;&lt;D xsi:type="xsd:double"&gt;2011.2&lt;/D&gt;&lt;/FQL&gt;&lt;FQL&gt;&lt;Q&gt;CH0012549785^FF_ASSETS(ANN_R,1/1/2016,12/31/2016)&lt;/Q&gt;&lt;R&gt;1&lt;/R&gt;&lt;C&gt;1&lt;/C&gt;&lt;D xsi:type="xsd:double"&gt;2751.611&lt;/D&gt;&lt;/FQL&gt;&lt;FQL&gt;&lt;Q&gt;CH0012549785^FF_ASSETS(ANN_R,1/1/2017,12/31/2017)&lt;/Q&gt;&lt;R&gt;1&lt;/R&gt;&lt;C&gt;1&lt;/C&gt;&lt;D xsi:type="xsd:double"&gt;3935.68&lt;/D&gt;&lt;/FQL&gt;&lt;FQL&gt;&lt;Q&gt;CH0012549785^FF_ASSETS(ANN_R,1/1/2018,12/31/2018)&lt;/Q&gt;&lt;R&gt;1&lt;/R&gt;&lt;C&gt;1&lt;/C&gt;&lt;D xsi:type="xsd:double"&gt;4301.978&lt;/D&gt;&lt;/FQL&gt;&lt;FQL&gt;&lt;Q&gt;CH0012549785^FF_ASSETS(ANN_R,1/1/2019,12/31/2019)&lt;/Q&gt;&lt;R&gt;1&lt;/R&gt;&lt;C&gt;1&lt;/C&gt;&lt;D xsi:type="xsd:double"&gt;4292.5&lt;/D&gt;&lt;/FQL&gt;&lt;FQL&gt;&lt;Q&gt;CH0012549785^FF_ASSETS(ANN_R,1/1/2020,12/31/2020)&lt;/Q&gt;&lt;R&gt;1&lt;/R&gt;&lt;C&gt;1&lt;/C&gt;&lt;D xsi:type="xsd:double"&gt;4486.5&lt;/D&gt;&lt;/FQL&gt;&lt;FQL&gt;&lt;Q&gt;CH0102484968^FF_MKT_VAL(ANN_R,1/1/2016,12/31/2016)&lt;/Q&gt;&lt;R&gt;1&lt;/R&gt;&lt;C&gt;1&lt;/C&gt;&lt;D xsi:type="xsd:double"&gt;9835.83167926&lt;/D&gt;&lt;/FQL&gt;&lt;FQL&gt;&lt;Q&gt;CH0102484968^FF_MKT_VAL(ANN_R,1/1/2017,12/31/2017)&lt;/Q&gt;&lt;R&gt;1&lt;/R&gt;&lt;C&gt;1&lt;/C&gt;&lt;D xsi:type="xsd:double"&gt;12988.8746248&lt;/D&gt;&lt;/FQL&gt;&lt;FQL&gt;&lt;Q&gt;CH0102484968^FF_MKT_VAL(ANN_R,1/1/2018,12/31/2018)&lt;/Q&gt;&lt;R&gt;1&lt;/R&gt;&lt;C&gt;1&lt;/C&gt;&lt;D xsi:type="xsd:double"&gt;7631.14153338&lt;/D&gt;&lt;/FQL&gt;&lt;FQL&gt;&lt;Q&gt;CH0102484968^FF_MKT_VAL(ANN_R,1/1/2019,12/31/2019)&lt;/Q&gt;&lt;R&gt;1&lt;/R&gt;&lt;C&gt;1&lt;/C&gt;&lt;D xsi:type="xsd:double"&gt;10831.25428498&lt;/D&gt;&lt;/FQL&gt;&lt;FQL&gt;&lt;Q&gt;CH0102484968^FF_MKT_VAL(ANN_R,1/1/2020,12/31/2020)&lt;/Q&gt;&lt;R&gt;1&lt;/R&gt;&lt;C&gt;1&lt;/C&gt;&lt;D xsi:type="xsd:double"&gt;10966.650309&lt;/D&gt;&lt;/FQL&gt;&lt;FQL&gt;&lt;Q&gt;CH0102484968^FF_SHLDRS_EQ(ANN_R,1/1/2016,12/31/2016)&lt;/Q&gt;&lt;R&gt;1&lt;/R&gt;&lt;C&gt;1&lt;/C&gt;&lt;D xsi:type="xsd:double"&gt;5330.2&lt;/D&gt;&lt;/FQL&gt;&lt;FQL&gt;&lt;Q&gt;CH0102484968^FF_SHLDRS_EQ(ANN_R,1/1/2017,12/31/2017)&lt;/Q&gt;&lt;R&gt;1&lt;/R&gt;&lt;C&gt;1&lt;/C&gt;&lt;D xsi:type="xsd:double"&gt;5824.5&lt;/D&gt;&lt;/FQL&gt;&lt;FQL&gt;&lt;Q&gt;CH0102484968^FF_SHLDRS_EQ(ANN_R,1/1/2018,12/31/2018)&lt;/Q&gt;&lt;R&gt;1&lt;/R&gt;&lt;C&gt;1&lt;/C&gt;&lt;D xsi:type="xsd:double"&gt;6039.9&lt;/D&gt;&lt;/FQL&gt;&lt;FQL&gt;&lt;Q&gt;CH0102484968^FF_SHLDRS_EQ(ANN_R,1/1/2019,12/31/2019)&lt;/Q&gt;&lt;R&gt;1&lt;/R&gt;&lt;C&gt;1&lt;/C&gt;&lt;D xsi:type="xsd:double"&gt;6180.2&lt;/D&gt;&lt;/FQL&gt;&lt;FQL&gt;&lt;Q&gt;CH0102484968^FF_SHLDRS_EQ(ANN_R,1/1/2020,12/31/2020)&lt;/Q&gt;&lt;R&gt;1&lt;/R&gt;&lt;C&gt;1&lt;/C&gt;&lt;D xsi:type="xsd:double"&gt;6425.6&lt;/D&gt;&lt;/FQL&gt;&lt;FQL&gt;&lt;Q&gt;CH0102484968^FF_ASSETS(ANN_R,1/1/2016,12/31/2016)&lt;/Q&gt;&lt;R&gt;1&lt;/R&gt;&lt;C&gt;1&lt;/C&gt;&lt;D xsi:type="xsd:double"&gt;96207.2&lt;/D&gt;&lt;/FQL&gt;&lt;FQL&gt;&lt;Q&gt;CH0102484968^FF_ASSETS(ANN_R,1/1/2017,12/31/2017)&lt;/Q&gt;&lt;R&gt;1&lt;/R&gt;&lt;C&gt;1&lt;/C&gt;&lt;D xsi:type="xsd:double"&gt;97917.6&lt;/D&gt;&lt;/FQL&gt;&lt;FQL&gt;&lt;Q&gt;CH0102484968^FF_ASSETS(ANN_R,1/1/2018,12/31/2018)&lt;/Q&gt;&lt;R&gt;1&lt;/R&gt;&lt;C&gt;1&lt;/C&gt;&lt;D xsi:type="xsd:double"&gt;102898.3&lt;/D&gt;&lt;/FQL&gt;&lt;FQL&gt;&lt;Q&gt;CH0102484968^FF_ASSETS(ANN_R,1/1/2019,12/31/2019)&lt;/Q&gt;&lt;R&gt;1&lt;/R&gt;&lt;C&gt;1&lt;/C&gt;&lt;D xsi:type="xsd:double"&gt;102035.2&lt;/D&gt;&lt;/FQL&gt;&lt;FQL&gt;&lt;Q&gt;CH0102484968^FF_ASSETS(ANN_R,1/1/2020,12/31/2020)&lt;/Q&gt;&lt;R&gt;1&lt;/R&gt;&lt;C&gt;1&lt;/C&gt;&lt;D xsi:type="xsd:double"&gt;109137&lt;/D&gt;&lt;/FQL&gt;&lt;FQL&gt;&lt;Q&gt;DE0005439004^FF_MKT_VAL(ANN_R,1/1/2016,12/31/2016)&lt;/Q&gt;&lt;R&gt;1&lt;/R&gt;&lt;C&gt;1&lt;/C&gt;&lt;D xsi:type="xsd:double"&gt;36741.0990771&lt;/D&gt;&lt;/FQL&gt;&lt;FQL&gt;&lt;Q&gt;DE0005439004^FF_MKT_VAL(ANN_R,1/1/2017,12/31/2017)&lt;/Q&gt;&lt;R&gt;1&lt;/R&gt;&lt;C&gt;1&lt;/C&gt;&lt;D xsi:type="xsd:double"&gt;45011.34647415&lt;/D&gt;&lt;/FQL&gt;&lt;FQL&gt;&lt;Q&gt;DE0005439004^FF_MKT_VAL(ANN_R,1/1/2018,12/31/2018)&lt;/Q&gt;&lt;R&gt;1&lt;/R&gt;&lt;C&gt;1&lt;/C&gt;&lt;D xsi:type="xsd:double"&gt;24150.72244725&lt;/D&gt;&lt;/FQL&gt;&lt;FQL&gt;&lt;Q&gt;DE0005439004^FF_MKT_VAL(ANN_R,1/1/2019,12/31/2019)&lt;/Q&gt;&lt;R&gt;1&lt;/R&gt;&lt;C&gt;1&lt;/C&gt;&lt;D xsi:type="xsd:double"&gt;23052.68960058&lt;/D&gt;&lt;/FQL&gt;&lt;FQL&gt;&lt;Q&gt;DE0005439004^FF_MKT_VAL(ANN_R,1/1/2020,12/31/2020)&lt;/Q&gt;&lt;R&gt;1&lt;/R&gt;&lt;C&gt;1&lt;/C&gt;&lt;D xsi:type="xsd:double"&gt;24250.72543875&lt;/D&gt;&lt;/FQL&gt;&lt;FQL&gt;&lt;Q&gt;DE0005439004^FF_SHLDRS_EQ(ANN_R,1/1/2016,12/31/2016)&lt;/Q&gt;&lt;R&gt;1&lt;/R&gt;&lt;C&gt;1&lt;/C&gt;&lt;D xsi:type="xsd:double"&gt;14270&lt;/D&gt;&lt;/FQL&gt;&lt;FQL&gt;&lt;Q&gt;DE0005439004^FF_SHLDRS_EQ(ANN_R,1/1/2017,12/31/2017)&lt;/Q&gt;&lt;R&gt;1&lt;/R&gt;&lt;C&gt;1&lt;/C&gt;&lt;D xsi:type="xsd:double"&gt;15828.4&lt;/D&gt;&lt;/FQL&gt;&lt;FQL&gt;&lt;Q&gt;DE0005439004^FF_SHLDRS_EQ(ANN_R,1/1/2018,12/31/2018)&lt;/Q&gt;&lt;R&gt;1&lt;/R&gt;&lt;C&gt;1&lt;/C&gt;&lt;D xsi:type="xsd:double"&gt;17850.4&lt;/D&gt;&lt;/FQL&gt;&lt;FQL&gt;&lt;Q&gt;DE0005439004^FF_SHLDRS_EQ(ANN_R,1/1/2019,12/31/2019)&lt;/Q&gt;&lt;R&gt;1&lt;/R&gt;&lt;C&gt;1&lt;/C&gt;&lt;D xsi:type="xsd:double"&gt;15395.3&lt;/D&gt;&lt;/FQL&gt;&lt;FQL&gt;&lt;Q&gt;DE0005439004^FF_SHLDRS_EQ(ANN_R,1/1/2020,12/31/2020)&lt;/Q&gt;&lt;R&gt;1&lt;/R&gt;&lt;C&gt;1&lt;/C&gt;&lt;D xsi:type="xsd:double"&gt;12262.4&lt;/D&gt;&lt;/FQL&gt;&lt;FQL&gt;&lt;Q&gt;DE0005439004^FF_ASSETS(ANN_R,1/1/2016,12/31/2016)&lt;/Q&gt;&lt;R&gt;1&lt;/R&gt;&lt;C&gt;1&lt;/C&gt;&lt;D xsi:type="xsd:double"&gt;37346.1&lt;/D&gt;&lt;/FQL&gt;&lt;FQL&gt;&lt;Q&gt;DE0005439004^FF_ASSETS(ANN_R,1/1/2017,12/31/2017)&lt;/Q&gt;&lt;R&gt;1&lt;/R&gt;&lt;C&gt;1&lt;/C&gt;&lt;D xsi:type="xsd:double"&gt;38352&lt;/D&gt;&lt;/FQL&gt;&lt;FQL&gt;&lt;Q&gt;DE0005439004^FF_ASSETS(ANN_R,1/1/2018,12/31/2018)&lt;/Q&gt;&lt;R&gt;1&lt;/R&gt;&lt;C&gt;1&lt;/C&gt;&lt;D xsi:type="xsd:double"&gt;41484.6&lt;/D&gt;&lt;/FQL&gt;&lt;FQL&gt;&lt;Q&gt;DE0005439004^FF_ASSETS(ANN_R,1/1/2019,12/31/2019)&lt;/Q&gt;&lt;R&gt;1&lt;/R&gt;&lt;C&gt;1&lt;/C&gt;&lt;D xsi:type="xsd:double"&gt;43982&lt;/D&gt;&lt;/FQL&gt;&lt;FQL&gt;&lt;Q&gt;DE0005439004^FF_ASSETS(ANN_R,1/1/2020,12/31/2020)&lt;/Q&gt;&lt;R&gt;1&lt;/R&gt;&lt;C&gt;1&lt;/C&gt;&lt;D xsi:type="xsd:double"&gt;41597&lt;/D&gt;&lt;/FQL&gt;&lt;FQL&gt;&lt;Q&gt;CH0012280076^FF_MKT_VAL(ANN_R,1/1/2016,12/31/2016)&lt;/Q&gt;&lt;R&gt;1&lt;/R&gt;&lt;C&gt;1&lt;/C&gt;&lt;D xsi:type="xsd:double"&gt;6092.4089625&lt;/D&gt;&lt;/FQL&gt;&lt;FQL&gt;&lt;Q&gt;CH0012280076^FF_MKT_VAL(ANN_R,1/1/2017,12/31/2017)&lt;/Q&gt;&lt;R&gt;1&lt;/R&gt;&lt;C&gt;1&lt;/C&gt;&lt;D xsi:type="xsd:double"&gt;10887.251877&lt;/D&gt;&lt;/FQL&gt;&lt;FQL&gt;&lt;Q&gt;CH0012280076^FF_MKT_VAL(ANN_R,1/1/2018,12/31/2018)&lt;/Q&gt;&lt;R&gt;1&lt;/R&gt;&lt;C&gt;1&lt;/C&gt;&lt;D xsi:type="xsd:double"&gt;9785.066538&lt;/D&gt;&lt;/FQL&gt;&lt;FQL&gt;&lt;Q&gt;CH0012280076^FF_MKT_VAL(ANN_R,1/1/2019,12/31/2019)&lt;/Q&gt;&lt;R&gt;1&lt;/R&gt;&lt;C&gt;1&lt;/C&gt;&lt;D xsi:type="xsd:double"&gt;15078.5540928&lt;/D&gt;&lt;/FQL&gt;&lt;FQL&gt;&lt;Q&gt;CH0012280076^FF_MKT_VAL(ANN_R,1/1/2020,12/31/2020)&lt;/Q&gt;&lt;R&gt;1&lt;/R&gt;&lt;C&gt;1&lt;/C&gt;&lt;D xsi:type="xsd:double"&gt;16392.6485435&lt;/D&gt;&lt;/FQL&gt;&lt;FQL&gt;&lt;Q&gt;CH0012280076^FF_SHLDRS_EQ(ANN_R,1/1/2016,12/31/2016)&lt;/Q&gt;&lt;R&gt;1&lt;/R&gt;&lt;C&gt;1&lt;/C&gt;&lt;D xsi:type="xsd:double"&gt;633.681&lt;/D&gt;&lt;/FQL&gt;&lt;FQL&gt;&lt;Q&gt;CH0012280076^FF_SHLDRS_EQ(ANN_R,1/1/2017,12/31/2017)&lt;/Q&gt;&lt;R&gt;1&lt;/R&gt;&lt;C&gt;1&lt;/C&gt;&lt;D xsi:type="xsd:double"&gt;1077.195&lt;/D&gt;&lt;/FQL&gt;&lt;FQL&gt;&lt;Q&gt;CH0012280076^FF_SHLDRS_EQ(ANN_R,1/1/2018,12/31/2018)&lt;/Q&gt;&lt;R&gt;1&lt;/R&gt;&lt;C&gt;1&lt;/C&gt;&lt;D xsi:type="xsd:double"&gt;1200.924&lt;/D&gt;&lt;/FQL&gt;&lt;FQL&gt;&lt;Q&gt;CH0012280076^FF_SHLDRS_EQ(ANN_R,1/1/2019,12/31/2019)&lt;/Q&gt;&lt;R&gt;1&lt;/R&gt;&lt;C&gt;1&lt;/C&gt;&lt;D xsi:type="xsd:double"&gt;1363.413&lt;/D&gt;&lt;/FQL&gt;&lt;FQL&gt;&lt;Q&gt;CH0012280076^FF_SHLDRS_EQ(ANN_R,1/1/2020,12/31/2020)&lt;/Q&gt;&lt;R&gt;1&lt;/R&gt;&lt;C&gt;1&lt;/C&gt;&lt;D xsi:type="xsd:double"&gt;1204.735&lt;/D&gt;&lt;/FQL&gt;&lt;FQL&gt;&lt;Q&gt;CH0012280076^FF_ASSETS(ANN_R,1/1/2016,12/31/2016)&lt;/Q&gt;&lt;R&gt;1&lt;/R&gt;&lt;C&gt;1&lt;/C&gt;&lt;D xsi:type="xsd:double"&gt;1133.022&lt;/D&gt;&lt;/FQL&gt;&lt;FQL&gt;&lt;Q&gt;CH0012280076^FF_ASSETS(ANN_R,1/1/2017,12/31/2017)&lt;/Q&gt;&lt;R&gt;1&lt;/R&gt;&lt;C&gt;1&lt;/C&gt;&lt;D xsi:type="xsd:double"&gt;1738.347&lt;/D&gt;&lt;/FQL&gt;&lt;FQL&gt;&lt;Q&gt;CH0012280076^FF_ASSETS(ANN_R,1/1/2018,12/31/2018)&lt;/Q&gt;&lt;R&gt;1&lt;/R&gt;&lt;C&gt;1&lt;/C&gt;&lt;D xsi:type="xsd:double"&gt;1910.619&lt;/D&gt;&lt;/FQL&gt;&lt;FQL&gt;&lt;Q&gt;CH0012280076^FF_ASSETS(ANN_R,1/1/2019,12/31/2019)&lt;/Q&gt;&lt;R&gt;1&lt;/R&gt;&lt;C&gt;1&lt;/C&gt;&lt;D xsi:type="xsd:double"&gt;2461.553&lt;/D&gt;&lt;/FQL&gt;&lt;FQL&gt;&lt;Q&gt;CH0012280076^FF_ASSETS(ANN_R,1/1/2020,12/31/2020)&lt;/Q&gt;&lt;R&gt;1&lt;/R&gt;&lt;C&gt;1&lt;/C&gt;&lt;D xsi:type="xsd:double"&gt;2618.785&lt;/D&gt;&lt;/FQL&gt;&lt;FQL&gt;&lt;Q&gt;FR0010220475^FF_MKT_VAL(ANN_R,1/1/2016,12/31/2016)&lt;/Q&gt;&lt;R&gt;1&lt;/R&gt;&lt;C&gt;1&lt;/C&gt;&lt;D xsi:type="xsd:double"&gt;4922.68946623995&lt;/D&gt;&lt;/FQL&gt;&lt;FQL&gt;&lt;Q&gt;FR0010220475^FF_MKT_VAL(ANN_R,1/1/2017,12/31/2017)&lt;/Q&gt;&lt;R&gt;1&lt;/R&gt;&lt;C&gt;1&lt;/C&gt;&lt;D xsi:type="xsd:double"&gt;6155.22582599572&lt;/D&gt;&lt;/FQL&gt;&lt;FQL&gt;&lt;Q&gt;FR0010220475^FF_MKT_VAL(ANN_R,1/1/2018,12/31/2018)&lt;/Q&gt;&lt;R&gt;1&lt;/R&gt;&lt;C&gt;1&lt;/C&gt;&lt;D xsi:type="xsd:double"&gt;8135.12459921976&lt;/D&gt;&lt;/FQL&gt;&lt;FQL&gt;&lt;Q&gt;FR0010220475^FF_MKT_VAL(ANN_R,1/1/2019,12/31/2019)&lt;/Q&gt;&lt;R&gt;1&lt;/R&gt;&lt;C&gt;1&lt;/C&gt;&lt;D xsi:type="xsd:double"&gt;8634.36367568251&lt;/D&gt;&lt;/FQL&gt;&lt;FQL&gt;&lt;Q&gt;FR0010220475^FF_MKT_VAL(ANN_R,1/1/2020,12/31/2020)&lt;/Q&gt;&lt;R&gt;1&lt;/R&gt;&lt;C&gt;1&lt;/C&gt;&lt;D xsi:type="xsd:double"&gt;8618.63917528722&lt;/D&gt;&lt;/FQL&gt;&lt;FQL&gt;&lt;Q&gt;FR0010220475^FF_SHLDRS_EQ(ANN_R,1/1/2016,12/31/2016)&lt;/Q&gt;&lt;R&gt;1&lt;/R&gt;&lt;C&gt;1&lt;/C&gt;&lt;D xsi:type="xsd:double"&gt;3279&lt;/D&gt;&lt;/FQL&gt;&lt;FQL&gt;&lt;Q&gt;FR0010220475^FF_SHLDRS_EQ(ANN_R,1/1/2017,12/31/2017)&lt;/Q&gt;&lt;R&gt;1&lt;/R&gt;&lt;C&gt;1&lt;/C&gt;&lt;D xsi:type="xsd:double"&gt;3661&lt;/D&gt;&lt;/FQL&gt;&lt;FQL&gt;&lt;Q&gt;FR0010220475^FF_SHLDRS_EQ(ANN_R,1/1/2018,12/31/2018)&lt;/Q&gt;&lt;R&gt;1&lt;/R&gt;&lt;C&gt;1&lt;/C&gt;&lt;D xsi:type="xsd:double"&gt;3376&lt;/D&gt;&lt;/FQL&gt;&lt;FQL&gt;&lt;Q&gt;FR0010220475^FF_SHLDRS_EQ(ANN_R,1/1/2019,12/31/2019)&lt;/Q&gt;&lt;R&gt;1&lt;/R&gt;&lt;C&gt;1&lt;/C&gt;&lt;D xsi:type="xsd:double"&gt;4091&lt;/D&gt;&lt;/FQL&gt;&lt;FQL&gt;&lt;Q&gt;FR0010220475^FF_SHLDRS_EQ(ANN_R,1/1/2020,12/31/2020)&lt;/Q&gt;&lt;R&gt;1&lt;/R&gt;&lt;C&gt;1&lt;/C&gt;&lt;D xsi:type="xsd:double"&gt;3271&lt;/D&gt;&lt;/FQL&gt;&lt;FQL&gt;&lt;Q&gt;FR0010220475^FF_ASSETS(ANN_R,1/1/2016,12/31/2016)&lt;/Q&gt;&lt;R&gt;1&lt;/R&gt;&lt;C&gt;1&lt;/C&gt;&lt;D xsi:type="xsd:double"&gt;13622&lt;/D&gt;&lt;/FQL&gt;&lt;FQL&gt;&lt;Q&gt;FR0010220475^FF_ASSETS(ANN_R,1/1/2017,12/31/2017)&lt;/Q&gt;&lt;R&gt;1&lt;/R&gt;&lt;C&gt;1&lt;/C&gt;&lt;D xsi:type="xsd:double"&gt;14361&lt;/D&gt;&lt;/FQL&gt;&lt;FQL&gt;&lt;Q&gt;FR0010220475^FF_ASSETS(ANN_R,1/1/2018,12/31/2018)&lt;/Q&gt;&lt;R&gt;1&lt;/R&gt;&lt;C&gt;1&lt;/C&gt;&lt;D xsi:type="xsd:double"&gt;13246&lt;/D&gt;&lt;/FQL&gt;&lt;FQL&gt;&lt;Q&gt;FR0010220475^FF_ASSETS(ANN_R,1/1/2019,12/31/2019)&lt;/Q&gt;&lt;R&gt;1&lt;/R&gt;&lt;C&gt;1&lt;/C&gt;&lt;D xsi:type="xsd:double"&gt;13410&lt;/D&gt;&lt;/FQL&gt;&lt;FQL&gt;&lt;Q&gt;FR0010220475^FF_ASSETS(ANN_R,1/1/2020,12/31/2020)&lt;/Q&gt;&lt;R&gt;1&lt;/R&gt;&lt;C&gt;1&lt;/C&gt;&lt;D xsi:type="xsd:double"&gt;13008&lt;/D&gt;&lt;/FQL&gt;&lt;FQL&gt;&lt;Q&gt;NL0010832176^FF_MKT_VAL(ANN_R,1/1/2016,12/31/2016)&lt;/Q&gt;&lt;R&gt;1&lt;/R&gt;&lt;C&gt;1&lt;/C&gt;&lt;D xsi:type="xsd:double"&gt;320.81607526&lt;/D&gt;&lt;/FQL&gt;&lt;FQL&gt;&lt;Q&gt;NL0010832176^FF_MKT_VAL(ANN_R,1/1/2017,12/31/2017)&lt;/Q&gt;&lt;R&gt;1&lt;/R&gt;&lt;C&gt;1&lt;/C&gt;&lt;D xsi:type="xsd:double"&gt;1690.12726532&lt;/D&gt;&lt;/FQL&gt;&lt;FQL&gt;&lt;Q&gt;NL0010832176^FF_MKT_VAL(ANN_R,1/1/2018,12/31/2018)&lt;/Q&gt;&lt;R&gt;1&lt;/R&gt;&lt;C&gt;1&lt;/C&gt;&lt;D xsi:type="xsd:double"&gt;3065.0965824&lt;/D&gt;&lt;/FQL&gt;&lt;FQL&gt;&lt;Q&gt;NL0010832176^FF_MKT_VAL(ANN_R,1/1/2019,12/31/2019)&lt;/Q&gt;&lt;R&gt;1&lt;/R&gt;&lt;C&gt;1&lt;/C&gt;&lt;D xsi:type="xsd:double"&gt;6140.5554208&lt;/D&gt;&lt;/FQL&gt;&lt;FQL&gt;&lt;Q&gt;NL0010832176^FF_MKT_VAL(ANN_R,1/1/2020,12/31/2020)&lt;/Q&gt;&lt;R&gt;1&lt;/R&gt;&lt;C&gt;1&lt;/C&gt;&lt;D xsi:type="xsd:double"&gt;11512.250486&lt;/D&gt;&lt;/FQL&gt;&lt;FQL&gt;&lt;Q&gt;NL0010832176^FF_SHLDRS_EQ(ANN_R,1/1/2016,12/31/2016)&lt;/Q&gt;&lt;R&gt;1&lt;/R&gt;&lt;C&gt;1&lt;/C&gt;&lt;D xsi:type="xsd:double"&gt;63.374&lt;/D&gt;&lt;/FQL&gt;&lt;FQL&gt;&lt;Q&gt;NL0010832176^FF_SHLDRS_EQ(ANN_R,1/1/2017,12/31/2017)&lt;/Q&gt;&lt;R&gt;1&lt;/R&gt;&lt;C&gt;1&lt;/C&gt;&lt;D xsi:type="xsd:double"&gt;344.931&lt;/D&gt;&lt;/FQL&gt;&lt;FQL&gt;&lt;Q&gt;NL0010832176^FF_SHLDRS_EQ(ANN_R,1/1/2018,12/31/2018)&lt;/Q&gt;&lt;R&gt;1&lt;/R&gt;&lt;C&gt;1&lt;/C&gt;&lt;D xsi:type="xsd:double"&gt;538.395&lt;/D&gt;&lt;/FQL&gt;&lt;FQL&gt;&lt;Q&gt;NL0010832176^FF_SHLDRS_EQ(ANN_R,1/1/2019,12/31/2019)&lt;/Q&gt;&lt;R&gt;1&lt;/R&gt;&lt;C&gt;1&lt;/C&gt;&lt;D xsi:type="xsd:double"&gt;1050.746&lt;/D&gt;&lt;/FQL&gt;&lt;FQL&gt;&lt;Q&gt;NL0010832176^FF_SHLDRS_EQ(ANN_R,1/1/2020,12/31/2020)&lt;/Q&gt;&lt;R&gt;1&lt;/R&gt;&lt;C&gt;1&lt;/C&gt;&lt;D xsi:type="xsd:double"&gt;1368.19173716737&lt;/D&gt;&lt;/FQL&gt;&lt;FQL&gt;&lt;Q&gt;NL0010832176^FF_ASSETS(ANN_R,1/1/2016,12/31/2016)&lt;/Q&gt;&lt;R&gt;1&lt;/R&gt;&lt;C&gt;1&lt;/C&gt;&lt;D xsi:type="xsd:double"&gt;105.772&lt;/D&gt;&lt;/FQL&gt;&lt;FQL&gt;&lt;Q&gt;NL0010832176^FF_ASSETS(ANN_R,1/1/2017,12/31/2017)&lt;/Q&gt;&lt;R&gt;1&lt;/R&gt;&lt;C&gt;1&lt;/C&gt;&lt;D xsi:type="xsd:double"&gt;370.908&lt;/D&gt;&lt;/FQL&gt;&lt;FQL&gt;&lt;Q&gt;NL0010832176^FF_ASSETS(ANN_R,1/1/2018,12/31/2018)&lt;/Q&gt;&lt;R&gt;1&lt;/R&gt;&lt;C&gt;1&lt;/C&gt;&lt;D xsi:type="xsd:double"&gt;578.458&lt;/D&gt;&lt;/FQL&gt;&lt;FQL&gt;&lt;Q&gt;NL0010832176^FF_ASSETS(ANN_R,1/1/2019,12/31/2019)&lt;/Q&gt;&lt;R&gt;1&lt;/R&gt;&lt;C&gt;1&lt;/C&gt;&lt;D xsi:type="xsd:double"&gt;1433.339&lt;/D&gt;&lt;/FQL&gt;&lt;FQL&gt;&lt;Q&gt;NL0010832176^FF_ASSETS(ANN_R,1/1/2020,12/31/2020)&lt;/Q&gt;&lt;R&gt;1&lt;/R&gt;&lt;C&gt;1&lt;/C&gt;&lt;D xsi:type="xsd:double"&gt;1862.94552737131&lt;/D&gt;&lt;/FQL&gt;&lt;FQL&gt;&lt;Q&gt;CH0008742519^FF_MKT_VAL(ANN_R,1/1/2016,12/31/2016)&lt;/Q&gt;&lt;R&gt;1&lt;/R&gt;&lt;C&gt;1&lt;/C&gt;&lt;D xsi:type="xsd:double"&gt;23626.1756669&lt;/D&gt;&lt;/FQL&gt;&lt;FQL&gt;&lt;Q&gt;CH0008742519^FF_MKT_VAL(ANN_R,1/1/2017,12/31/2017)&lt;/Q&gt;&lt;R&gt;1&lt;/R&gt;&lt;C&gt;1&lt;/C&gt;&lt;D xsi:type="xsd:double"&gt;26858.9839015&lt;/D&gt;&lt;/FQL&gt;&lt;FQL&gt;&lt;Q&gt;CH0008742519^FF_MKT_VAL(ANN_R,1/1/2018,12/31/2018)&lt;/Q&gt;&lt;R&gt;1&lt;/R&gt;&lt;C&gt;1&lt;/C&gt;&lt;D xsi:type="xsd:double"&gt;24331.21152&lt;/D&gt;&lt;/FQL&gt;&lt;FQL&gt;&lt;Q&gt;CH0008742519^FF_MKT_VAL(ANN_R,1/1/2019,12/31/2019)&lt;/Q&gt;&lt;R&gt;1&lt;/R&gt;&lt;C&gt;1&lt;/C&gt;&lt;D xsi:type="xsd:double"&gt;26553.6749566&lt;/D&gt;&lt;/FQL&gt;&lt;FQL&gt;&lt;Q&gt;CH0008742519^FF_MKT_VAL(ANN_R,1/1/2020,12/31/2020)&lt;/Q&gt;&lt;R&gt;1&lt;/R&gt;&lt;C&gt;1&lt;/C&gt;&lt;D xsi:type="xsd:double"&gt;24714.0261836&lt;/D&gt;&lt;/FQL&gt;&lt;FQL&gt;&lt;Q&gt;CH0008742519^FF_SHLDRS_EQ(ANN_R,1/1/2016,12/31/2016)&lt;/Q&gt;&lt;R&gt;1&lt;/R&gt;&lt;C&gt;1&lt;/C&gt;&lt;D xsi:type="xsd:double"&gt;6514&lt;/D&gt;&lt;/FQL&gt;&lt;FQL&gt;&lt;Q&gt;CH0008742519^FF_SHLDRS_EQ(ANN_R,1/1/2017,12/31/2017)&lt;/Q&gt;&lt;R&gt;1&lt;/R&gt;&lt;C&gt;1&lt;/C&gt;&lt;D xsi:type="xsd:double"&gt;7656&lt;/D&gt;&lt;/FQL&gt;&lt;FQL&gt;&lt;Q&gt;CH0008742519^FF_SHLDRS_EQ(ANN_R,1/1/2018,12/31/2018)&lt;/Q&gt;&lt;R&gt;1&lt;/R&gt;&lt;C&gt;1&lt;/C&gt;&lt;D xsi:type="xsd:double"&gt;8223&lt;/D&gt;&lt;/FQL&gt;&lt;FQL&gt;&lt;Q&gt;CH0008742519^FF_SHLDRS_EQ(ANN_R,1/1/2019,12/31/2019)&lt;/Q&gt;&lt;R&gt;1&lt;/R&gt;&lt;C&gt;1&lt;/C&gt;&lt;D xsi:type="xsd:double"&gt;8872&lt;/D&gt;&lt;/FQL&gt;&lt;FQL&gt;&lt;Q&gt;CH0008742519^FF_SHLDRS_EQ(ANN_R,1/1/2020,12/31/2020)&lt;/Q&gt;&lt;R&gt;1&lt;/R&gt;&lt;C&gt;1&lt;/C&gt;&lt;D xsi:type="xsd:double"&gt;9490&lt;/D&gt;&lt;/FQL&gt;&lt;FQL&gt;&lt;Q&gt;CH0008742519^FF_ASSETS(ANN_R,1/1/2016,12/31/2016)&lt;/Q&gt;&lt;R&gt;1&lt;/R&gt;&lt;C&gt;1&lt;/C&gt;&lt;D xsi:type="xsd:double"&gt;21454&lt;/D&gt;&lt;/FQL&gt;&lt;FQL&gt;&lt;Q&gt;CH0008742519^FF_ASSETS(ANN_R,1/1/2017,12/31/2017)&lt;/Q&gt;&lt;R&gt;1&lt;/R&gt;&lt;C&gt;1&lt;/C&gt;&lt;D xsi:type="xsd:double"&gt;22058&lt;/D&gt;&lt;/FQL&gt;&lt;FQL&gt;&lt;Q&gt;CH0008742519^FF_ASSETS(ANN_R,1/1/2018,12/31/2018)&lt;/Q&gt;&lt;R&gt;1&lt;/R&gt;&lt;C&gt;1&lt;/C&gt;&lt;D xsi:type="xsd:double"&gt;22586&lt;/D&gt;&lt;/FQL&gt;&lt;FQL&gt;&lt;Q&gt;CH0008742519^FF_ASSETS(ANN_R,1/1/2019,12/31/2019)&lt;/Q&gt;&lt;R&gt;1&lt;/R&gt;&lt;C&gt;1&lt;/C&gt;&lt;D xsi:type="xsd:double"&gt;24247&lt;/D&gt;&lt;/FQL&gt;&lt;FQL&gt;&lt;Q&gt;CH0008742519^FF_ASSETS(ANN_R,1/1/2020,12/31/2020)&lt;/Q&gt;&lt;R&gt;1&lt;/R&gt;&lt;C&gt;1&lt;/C&gt;&lt;D xsi:type="xsd:double"&gt;24262&lt;/D&gt;&lt;/FQL&gt;&lt;FQL&gt;&lt;Q&gt;DK0060336014^FF_MKT_VAL(ANN_R,1/1/2016,12/31/2016)&lt;/Q&gt;&lt;R&gt;1&lt;/R&gt;&lt;C&gt;1&lt;/C&gt;&lt;D xsi:type="xsd:double"&gt;72470.046797&lt;/D&gt;&lt;/FQL&gt;&lt;FQL&gt;&lt;Q&gt;DK0060336014^FF_MKT_VAL(ANN_R,1/1/2017,12/31/2017)&lt;/Q&gt;&lt;R&gt;1&lt;/R&gt;&lt;C&gt;1&lt;/C&gt;&lt;D xsi:type="xsd:double"&gt;103850.386468&lt;/D&gt;&lt;/FQL&gt;&lt;FQL&gt;&lt;Q&gt;DK0060336014^FF_MKT_VAL(ANN_R,1/1/2018,12/31/2018)&lt;/Q&gt;&lt;R&gt;1&lt;/R&gt;&lt;C&gt;1&lt;/C&gt;&lt;D xsi:type="xsd:double"&gt;83661.1510346&lt;/D&gt;&lt;/FQL&gt;&lt;FQL&gt;&lt;Q&gt;DK0060336014^FF_MKT_VAL(ANN_R,1/1/2019,12/31/2019)&lt;/Q&gt;&lt;R&gt;1&lt;/R&gt;&lt;C&gt;1&lt;/C&gt;&lt;D xsi:type="xsd:double"&gt;91715.758658&lt;/D&gt;&lt;/FQL&gt;&lt;FQL&gt;&lt;Q&gt;DK0060336014^FF_MKT_VAL(ANN_R,1/1/2020,12/31/2020)&lt;/Q&gt;&lt;R&gt;1&lt;/R&gt;&lt;C&gt;1&lt;/C&gt;&lt;D xsi:type="xsd:double"&gt;97624.227999&lt;/D&gt;&lt;/FQL&gt;&lt;FQL&gt;&lt;Q&gt;DK0060336014^FF_SHLDRS_EQ(ANN_R,1/1/2016,12/31/2016)&lt;/Q&gt;&lt;R&gt;1&lt;/R&gt;&lt;C&gt;1&lt;/C&gt;&lt;D xsi:type="xsd:double"&gt;11732&lt;/D&gt;&lt;/FQL&gt;&lt;FQL&gt;&lt;Q&gt;DK0060336014^FF_SHLDRS_EQ(ANN_R,1/1/2017,12/31/2017)&lt;/Q&gt;&lt;R&gt;1&lt;/R&gt;&lt;C&gt;1&lt;/C&gt;&lt;D xsi:type="xsd:double"&gt;11254&lt;/D&gt;&lt;/FQL&gt;&lt;FQL&gt;&lt;Q&gt;DK0060336014^FF_SHLDRS_EQ(ANN_R,1/1/2018,12/31/2018)&lt;/Q&gt;&lt;R&gt;1&lt;/R&gt;&lt;C&gt;1&lt;/C&gt;&lt;D xsi:type="xsd:double"&gt;11425&lt;/D&gt;&lt;/FQL&gt;&lt;FQL&gt;&lt;Q&gt;DK0060336014^FF_SHLDRS_EQ(ANN_R,1/1/2019,12/31/2019)&lt;/Q&gt;&lt;R&gt;1&lt;/R&gt;&lt;C&gt;1&lt;/C&gt;&lt;D xsi:type="xsd:double"&gt;11468&lt;/D&gt;&lt;/FQL&gt;&lt;FQL&gt;&lt;Q&gt;DK0060336014^FF_SHLDRS_EQ(ANN_R,1/1/2020,12/31/2020)&lt;/Q&gt;&lt;R&gt;1&lt;/R&gt;&lt;C&gt;1&lt;/C&gt;&lt;D xsi:type="xsd:double"&gt;11233&lt;/D&gt;&lt;/FQL&gt;&lt;FQL&gt;&lt;Q&gt;DK0060336014^FF_ASSETS(ANN_R,1/1/2016,12/31/2016)&lt;/Q&gt;&lt;R&gt;1&lt;/R&gt;&lt;C&gt;1&lt;/C&gt;&lt;D xsi:type="xsd:double"&gt;19467&lt;/D&gt;&lt;/FQL&gt;&lt;FQL&gt;&lt;Q&gt;DK0060336014^FF_ASSETS(ANN_R,1/1/2017,12/31/2017)&lt;/Q&gt;&lt;R&gt;1&lt;/R&gt;&lt;C&gt;1&lt;/C&gt;&lt;D xsi:type="xsd:double"&gt;19041&lt;/D&gt;&lt;/FQL&gt;&lt;FQL&gt;&lt;Q&gt;DK0060336014^FF_ASSETS(ANN_R,1/1/2018,12/31/2018)&lt;/Q&gt;&lt;R&gt;1&lt;/R&gt;&lt;C&gt;1&lt;/C&gt;&lt;D xsi:type="xsd:double"&gt;19697&lt;/D&gt;&lt;/FQL&gt;&lt;FQL&gt;&lt;Q&gt;DK0060336014^FF_ASSETS(ANN_R,1/1/2019,12/31/2019)&lt;/Q&gt;&lt;R&gt;1&lt;/R&gt;&lt;C&gt;1&lt;/C&gt;&lt;D xsi:type="xsd:double"&gt;21075&lt;/D&gt;&lt;/FQL&gt;&lt;FQL&gt;&lt;Q&gt;DK0060336014^FF_ASSETS(ANN_R,1/1/2020,12/31/2020)&lt;/Q&gt;&lt;R&gt;1&lt;/R&gt;&lt;C&gt;1&lt;/C&gt;&lt;D xsi:type="xsd:double"&gt;21026&lt;/D&gt;&lt;/FQL&gt;&lt;FQL&gt;&lt;Q&gt;DE0006047004^FF_MKT_VAL(ANN_R,1/1/2016,12/31/2016)&lt;/Q&gt;&lt;R&gt;1&lt;/R&gt;&lt;C&gt;1&lt;/C&gt;&lt;D xsi:type="xsd:double"&gt;17585.65235651&lt;/D&gt;&lt;/FQL&gt;&lt;FQL&gt;&lt;Q&gt;DE0006047004^FF_MKT_VAL(ANN_R,1/1/2017,12/31/2017)&lt;/Q&gt;&lt;R&gt;1&lt;/R&gt;&lt;C&gt;1&lt;/C&gt;&lt;D xsi:type="xsd:double"&gt;17907.08704925&lt;/D&gt;&lt;/FQL&gt;&lt;FQL&gt;&lt;Q&gt;DE0006047004^FF_MKT_VAL(ANN_R,1/1/2018,12/31/2018)&lt;/Q&gt;&lt;R&gt;1&lt;/R&gt;&lt;C&gt;1&lt;/C&gt;&lt;D xsi:type="xsd:double"&gt;10591.47154226&lt;/D&gt;&lt;/FQL&gt;&lt;FQL&gt;&lt;Q&gt;DE0006047004^FF_MKT_VAL(ANN_R,1/1/2019,12/31/2019)&lt;/Q&gt;&lt;R&gt;1&lt;/R&gt;&lt;C&gt;1&lt;/C&gt;&lt;D xsi:type="xsd:double"&gt;12889.13434592&lt;/D&gt;&lt;/FQL&gt;&lt;FQL&gt;&lt;Q&gt;DE0006047004^FF_MKT_VAL(ANN_R,1/1/2020,12/31/2020)&lt;/Q&gt;&lt;R&gt;1&lt;/R&gt;&lt;C&gt;1&lt;/C&gt;&lt;D xsi:type="xsd:double"&gt;12147.05672194&lt;/D&gt;&lt;/FQL&gt;&lt;FQL&gt;&lt;Q&gt;DE0006047004^FF_SHLDRS_EQ(ANN_R,1/1/2016,12/31/2016)&lt;/Q&gt;&lt;R&gt;1&lt;/R&gt;&lt;C&gt;1&lt;/C&gt;&lt;D xsi:type="xsd:double"&gt;16054.6&lt;/D&gt;&lt;/FQL&gt;&lt;FQL&gt;&lt;Q&gt;DE0006047004^FF_SHLDRS_EQ(ANN_R,1/1/2017,12/31/2017)&lt;/Q&gt;&lt;R&gt;1&lt;/R&gt;&lt;C&gt;1&lt;/C&gt;&lt;D xsi:type="xsd:double"&gt;14493&lt;/D&gt;&lt;/FQL&gt;&lt;FQL&gt;&lt;Q&gt;DE0006047004^FF_SHLDRS_EQ(ANN_R,1/1/2018,12/31/2018)&lt;/Q&gt;&lt;R&gt;1&lt;/R&gt;&lt;C&gt;1&lt;/C&gt;&lt;D xsi:type="xsd:double"&gt;15429.7&lt;/D&gt;&lt;/FQL&gt;&lt;FQL&gt;&lt;Q&gt;DE0006047004^FF_SHLDRS_EQ(ANN_R,1/1/2019,12/31/2019)&lt;/Q&gt;&lt;R&gt;1&lt;/R&gt;&lt;C&gt;1&lt;/C&gt;&lt;D xsi:type="xsd:double"&gt;16987.2&lt;/D&gt;&lt;/FQL&gt;&lt;FQL&gt;&lt;Q&gt;DE0006047004^FF_SHLDRS_EQ(ANN_R,1/1/2020,12/31/2020)&lt;/Q&gt;&lt;R&gt;1&lt;/R&gt;&lt;C&gt;1&lt;/C&gt;&lt;D xsi:type="xsd:double"&gt;13270.8&lt;/D&gt;&lt;/FQL&gt;&lt;FQL&gt;&lt;Q&gt;DE0006047004^FF_ASSETS(ANN_R,1/1/2016,12/31/2016)&lt;/Q&gt;&lt;R&gt;1&lt;/R&gt;&lt;C&gt;1&lt;/C&gt;&lt;D xsi:type="xsd:double"&gt;38314.9&lt;/D&gt;&lt;/FQL&gt;&lt;FQL&gt;&lt;Q&gt;DE0006047004^FF_ASSETS(ANN_R,1/1/2017,12/31/2017)&lt;/Q&gt;&lt;R&gt;1&lt;/R&gt;&lt;C&gt;1&lt;/C&gt;&lt;D xsi:type="xsd:double"&gt;35414.4&lt;/D&gt;&lt;/FQL&gt;&lt;FQL&gt;&lt;Q&gt;DE0006047004^FF_ASSETS(ANN_R,1/1/2018,12/31/2018)&lt;/Q&gt;&lt;R&gt;1&lt;/R&gt;&lt;C&gt;1&lt;/C&gt;&lt;D xsi:type="xsd:double"&gt;36642.9&lt;/D&gt;&lt;/FQL&gt;&lt;FQL&gt;&lt;Q&gt;DE0006047004^FF_ASSETS(ANN_R,1/1/2019,12/31/2019)&lt;/Q&gt;&lt;R&gt;1&lt;/R&gt;&lt;C&gt;1&lt;/C&gt;&lt;D xsi:type="xsd:double"&gt;39650.6&lt;/D&gt;&lt;/FQL&gt;&lt;FQL&gt;&lt;Q&gt;DE0006047004^FF_ASSETS(ANN_R,1/1/2020,12/31/2020)&lt;/Q&gt;&lt;R&gt;1&lt;/R&gt;&lt;C&gt;1&lt;/C&gt;&lt;D xsi:type="xsd:double"&gt;33271.2&lt;/D&gt;&lt;/FQL&gt;&lt;FQL&gt;&lt;Q&gt;DK0010274414^FF_MKT_VAL(ANN_R,1/1/2016,12/31/2016)&lt;/Q&gt;&lt;R&gt;1&lt;/R&gt;&lt;C&gt;1&lt;/C&gt;&lt;D xsi:type="xsd:double"&gt;200332.6476606&lt;/D&gt;&lt;/FQL&gt;&lt;FQL&gt;&lt;Q&gt;DK0010274414^FF_MKT_VAL(ANN_R,1/1/2017,12/31/2017)&lt;/Q&gt;&lt;R&gt;1&lt;/R&gt;&lt;C&gt;1&lt;/C&gt;&lt;D xsi:type="xsd:double"&gt;216002.6785952&lt;/D&gt;&lt;/FQL&gt;&lt;FQL&gt;&lt;Q&gt;DK0010274414^FF_MKT_VAL(ANN_R,1/1/2018,12/31/2018)&lt;/Q&gt;&lt;R&gt;1&lt;/R&gt;&lt;C&gt;1&lt;/C&gt;&lt;D xsi:type="xsd:double"&gt;110183.1255132&lt;/D&gt;&lt;/FQL&gt;&lt;FQL&gt;&lt;Q&gt;DK0010274414^FF_MKT_VAL(ANN_R,1/1/2019,12/31/2019)&lt;/Q&gt;&lt;R&gt;1&lt;/R&gt;&lt;C&gt;1&lt;/C&gt;&lt;D xsi:type="xsd:double"&gt;92029.389837&lt;/D&gt;&lt;/FQL&gt;&lt;FQL&gt;&lt;Q&gt;DK0010274414^FF_MKT_VAL(ANN_R,1/1/2020,12/31/2020)&lt;/Q&gt;&lt;R&gt;1&lt;/R&gt;&lt;C&gt;1&lt;/C&gt;&lt;D xsi:type="xsd:double"&gt;85919.8096944&lt;/D&gt;&lt;/FQL&gt;&lt;FQL&gt;&lt;Q&gt;DK0010274414^FF_SHLDRS_EQ(ANN_R,1/1/2016,12/31/2016)&lt;/Q&gt;&lt;R&gt;1&lt;/R&gt;&lt;C&gt;1&lt;/C&gt;&lt;D xsi:type="xsd:double"&gt;152272&lt;/D&gt;&lt;/FQL&gt;&lt;FQL&gt;&lt;Q&gt;DK0010274414^FF_SHLDRS_EQ(ANN_R,1/1/2017,12/31/2017)&lt;/Q&gt;&lt;R&gt;1&lt;/R&gt;&lt;C&gt;1&lt;/C&gt;&lt;D xsi:type="xsd:double"&gt;153916&lt;/D&gt;&lt;/FQL&gt;&lt;FQL&gt;&lt;Q&gt;DK0010274414^FF_SHLDRS_EQ(ANN_R,1/1/2018,12/31/2018)&lt;/Q&gt;&lt;R&gt;1&lt;/R&gt;&lt;C&gt;1&lt;/C&gt;&lt;D xsi:type="xsd:double"&gt;148977&lt;/D&gt;&lt;/FQL&gt;&lt;FQL&gt;&lt;Q&gt;DK0010274414^FF_SHLDRS_EQ(ANN_R,1/1/2019,12/31/2019)&lt;/Q&gt;&lt;R&gt;1&lt;/R&gt;&lt;C&gt;1&lt;/C&gt;&lt;D xsi:type="xsd:double"&gt;156271&lt;/D&gt;&lt;/FQL&gt;&lt;FQL&gt;&lt;Q&gt;DK0010274414^FF_SHLDRS_EQ(ANN_R,1/1/2020,12/31/2020)&lt;/Q&gt;&lt;R&gt;1&lt;/R&gt;&lt;C&gt;1&lt;/C&gt;&lt;D xsi:type="xsd:double"&gt;160171&lt;/D&gt;&lt;/FQL&gt;&lt;FQL&gt;&lt;Q&gt;DK0010274414^FF_ASSETS(ANN_R,1/1/2016,12/31/2016)&lt;/Q&gt;&lt;R&gt;1&lt;/R&gt;&lt;C&gt;1&lt;/C&gt;&lt;D xsi:type="xsd:double"&gt;3483670&lt;/D&gt;&lt;/FQL&gt;&lt;FQL&gt;&lt;Q&gt;DK0010274414^FF_ASSETS(ANN_R,1/1/2017,12/31/2017)&lt;/Q&gt;&lt;R&gt;1&lt;/R&gt;&lt;C&gt;1&lt;/C&gt;&lt;D xsi:type="xsd:double"&gt;3539528&lt;/D&gt;&lt;/FQL&gt;&lt;FQL&gt;&lt;Q&gt;DK0010274414^FF_ASSETS(ANN_R,1/1/2018,12/31/2018)&lt;/Q&gt;&lt;R&gt;1&lt;/R&gt;&lt;C&gt;1&lt;/C&gt;&lt;D xsi:type="xsd:double"&gt;3578467&lt;/D&gt;&lt;/FQL&gt;&lt;FQL&gt;&lt;Q&gt;DK0010274414^FF_ASSETS(ANN_R,1/1/2019,12/31/2019)&lt;/Q&gt;&lt;R&gt;1&lt;/R&gt;&lt;C&gt;1&lt;/C&gt;&lt;D xsi:type="xsd:double"&gt;3761050&lt;/D&gt;&lt;/FQL&gt;&lt;FQL&gt;&lt;Q&gt;DK0010274414^FF_ASSETS(ANN_R,1/1/2020,12/31/2020)&lt;/Q&gt;&lt;R&gt;1&lt;/R&gt;&lt;C&gt;1&lt;/C&gt;&lt;D xsi:type="xsd:double"&gt;4109231&lt;/D&gt;&lt;/FQL&gt;&lt;FQL&gt;&lt;Q&gt;SE0000310336^FF_MKT_VAL(ANN_R,1/1/2016,12/31/2016)&lt;/Q&gt;&lt;R&gt;1&lt;/R&gt;&lt;C&gt;1&lt;/C&gt;&lt;D xsi:type="xsd:double"&gt;53518.1446926&lt;/D&gt;&lt;/FQL&gt;&lt;FQL&gt;&lt;Q&gt;SE0000310336^FF_MKT_VAL(ANN_R,1/1/2017,12/31/2017)&lt;/Q&gt;&lt;R&gt;1&lt;/R&gt;&lt;C&gt;1&lt;/C&gt;&lt;D xsi:type="xsd:double"&gt;56854.2929180215&lt;/D&gt;&lt;/FQL&gt;&lt;FQL&gt;&lt;Q&gt;SE0000310336^FF_MKT_VAL(ANN_R,1/1/2018,12/31/2018)&lt;/Q&gt;&lt;R&gt;1&lt;/R&gt;&lt;C&gt;1&lt;/C&gt;&lt;D xsi:type="xsd:double"&gt;59420.5571155&lt;/D&gt;&lt;/FQL&gt;&lt;FQL&gt;&lt;Q&gt;SE0000310336^FF_MKT_VAL(ANN_R,1/1/2019,12/31/2019)&lt;/Q&gt;&lt;R&gt;1&lt;/R&gt;&lt;C&gt;1&lt;/C&gt;&lt;D xsi:type="xsd:double"&gt;78806.6295164&lt;/D&gt;&lt;/FQL&gt;&lt;FQL&gt;&lt;Q&gt;SE0000310336^FF_MKT_VAL(ANN_R,1/1/2020,12/31/2020)&lt;/Q&gt;&lt;R&gt;1&lt;/R&gt;&lt;C&gt;1&lt;/C&gt;&lt;D xsi:type="xsd:double"&gt;101032.0375374&lt;/D&gt;&lt;/FQL&gt;&lt;FQL&gt;&lt;Q&gt;SE0000310336^FF_SHLDRS_EQ(ANN_R,1/1/2016,12/31/2016)&lt;/Q&gt;&lt;R&gt;1&lt;/R&gt;&lt;C&gt;1&lt;/C&gt;&lt;D xsi:type="xsd:double"&gt;-1366&lt;/D&gt;&lt;/FQL&gt;&lt;FQL&gt;&lt;Q&gt;SE0000310336^FF_SHLDRS_EQ(ANN_R,1/1/2017,12/31/2017)&lt;/Q&gt;&lt;R&gt;1&lt;/R&gt;&lt;C&gt;1&lt;/C&gt;&lt;D xsi:type="xsd:double"&gt;-4202&lt;/D&gt;&lt;/FQL&gt;&lt;FQL&gt;&lt;Q&gt;SE0000310336^FF_SHLDRS_EQ(ANN_R,1/1/2018,12/31/2018)&lt;/Q&gt;&lt;R&gt;1&lt;/R&gt;&lt;C&gt;1&lt;/C&gt;&lt;D xsi:type="xsd:double"&gt;-5611&lt;/D&gt;&lt;/FQL&gt;&lt;FQL&gt;&lt;Q&gt;SE0000310336^FF_SHLDRS_EQ(ANN_R,1/1/2019,12/31/2019)&lt;/Q&gt;&lt;R&gt;1&lt;/R&gt;&lt;C&gt;1&lt;/C&gt;&lt;D xsi:type="xsd:double"&gt;-6324&lt;/D&gt;&lt;/FQL&gt;&lt;FQL&gt;&lt;Q&gt;SE0000310336^FF_SHLDRS_EQ(ANN_R,1/1/2020,12/31/2020)&lt;/Q&gt;&lt;R&gt;1&lt;/R&gt;&lt;C&gt;1&lt;/C&gt;&lt;D xsi:type="xsd:double"&gt;-7814&lt;/D&gt;&lt;/FQL&gt;&lt;FQL&gt;&lt;Q&gt;SE0000310336^FF_ASSETS(ANN_R,1/1/2016,12/31/2016)&lt;/Q&gt;&lt;R&gt;1&lt;/R&gt;&lt;C&gt;1&lt;/C&gt;&lt;D xsi:type="xsd:double"&gt;15389&lt;/D&gt;&lt;/FQL&gt;&lt;FQL&gt;&lt;Q&gt;SE0000310336^FF_ASSETS(ANN_R,1/1/2017,12/31/2017)&lt;/Q&gt;&lt;R&gt;1&lt;/R&gt;&lt;C&gt;1&lt;/C&gt;&lt;D xsi:type="xsd:double"&gt;13376&lt;/D&gt;&lt;/FQL&gt;&lt;FQL&gt;&lt;Q&gt;SE0000310336^FF_ASSETS(ANN_R,1/1/2018,12/31/2018)&lt;/Q&gt;&lt;R&gt;1&lt;/R&gt;&lt;C&gt;1&lt;/C&gt;&lt;D xsi:type="xsd:double"&gt;13987&lt;/D&gt;&lt;/FQL&gt;&lt;FQL&gt;&lt;Q&gt;SE0000310336^FF_ASSETS(ANN_R,1/1/2019,12/31/2019)&lt;/Q&gt;&lt;R&gt;1&lt;/R&gt;&lt;C&gt;1&lt;/C&gt;&lt;D xsi:type="xsd:double"&gt;14237&lt;/D&gt;&lt;/FQL&gt;&lt;FQL&gt;&lt;Q&gt;SE0000310336^FF_ASSETS(ANN_R,1/1/2020,12/31/2020)&lt;/Q&gt;&lt;R&gt;1&lt;/R&gt;&lt;C&gt;1&lt;/C&gt;&lt;D xsi:type="xsd:double"&gt;15155&lt;/D&gt;&lt;/FQL&gt;&lt;FQL&gt;&lt;Q&gt;DE000A0D9PT0^FF_MKT_VAL(ANN_R,1/1/2016,12/31/2016)&lt;/Q&gt;&lt;R&gt;1&lt;/R&gt;&lt;C&gt;1&lt;/C&gt;&lt;D xsi:type="xsd:double"&gt;5638.9001094&lt;/D&gt;&lt;/FQL&gt;&lt;FQL&gt;&lt;Q&gt;DE000A0D9PT0^FF_MKT_VAL(ANN_R,1/1/2017,12/31/2017)&lt;/Q&gt;&lt;R&gt;1&lt;/R&gt;&lt;C&gt;1&lt;/C&gt;&lt;D xsi:type="xsd:double"&gt;7694.0763948&lt;/D&gt;&lt;/FQL&gt;&lt;FQL&gt;&lt;Q&gt;DE000A0D9PT0^FF_MKT_VAL(ANN_R,1/1/2018,12/31/2018)&lt;/Q&gt;&lt;R&gt;1&lt;/R&gt;&lt;C&gt;1&lt;/C&gt;&lt;D xsi:type="xsd:double"&gt;8178.8615568&lt;/D&gt;&lt;/FQL&gt;&lt;FQL&gt;&lt;Q&gt;DE000A0D9PT0^FF_MKT_VAL(ANN_R,1/1/2019,12/31/2019)&lt;/Q&gt;&lt;R&gt;1&lt;/R&gt;&lt;C&gt;1&lt;/C&gt;&lt;D xsi:type="xsd:double"&gt;13455.8129162&lt;/D&gt;&lt;/FQL&gt;&lt;FQL&gt;&lt;Q&gt;DE000A0D9PT0^FF_MKT_VAL(ANN_R,1/1/2020,12/31/2020)&lt;/Q&gt;&lt;R&gt;1&lt;/R&gt;&lt;C&gt;1&lt;/C&gt;&lt;D xsi:type="xsd:double"&gt;11369.4929766&lt;/D&gt;&lt;/FQL&gt;&lt;FQL&gt;&lt;Q&gt;DE000A0D9PT0^FF_SHLDRS_EQ(ANN_R,1/1/2016,12/31/2016)&lt;/Q&gt;&lt;R&gt;1&lt;/R&gt;&lt;C&gt;1&lt;/C&gt;&lt;D xsi:type="xsd:double"&gt;1500.3&lt;/D&gt;&lt;/FQL&gt;&lt;FQL&gt;&lt;Q&gt;DE000A0D9PT0^FF_SHLDRS_EQ(ANN_R,1/1/2017,12/31/2017)&lt;/Q&gt;&lt;R&gt;1&lt;/R&gt;&lt;C&gt;1&lt;/C&gt;&lt;D xsi:type="xsd:double"&gt;1805&lt;/D&gt;&lt;/FQL&gt;&lt;FQL&gt;&lt;Q&gt;DE000A0D9PT0^FF_SHLDRS_EQ(ANN_R,1/1/2018,12/31/2018)&lt;/Q&gt;&lt;R&gt;1&lt;/R&gt;&lt;C&gt;1&lt;/C&gt;&lt;D xsi:type="xsd:double"&gt;2070.2&lt;/D&gt;&lt;/FQL&gt;&lt;FQL&gt;&lt;Q&gt;DE000A0D9PT0^FF_SHLDRS_EQ(ANN_R,1/1/2019,12/31/2019)&lt;/Q&gt;&lt;R&gt;1&lt;/R&gt;&lt;C&gt;1&lt;/C&gt;&lt;D xsi:type="xsd:double"&gt;2335.5&lt;/D&gt;&lt;/FQL&gt;&lt;FQL&gt;&lt;Q&gt;DE000A0D9PT0^FF_SHLDRS_EQ(ANN_R,1/1/2020,12/31/2020)&lt;/Q&gt;&lt;R&gt;1&lt;/R&gt;&lt;C&gt;1&lt;/C&gt;&lt;D xsi:type="xsd:double"&gt;2553&lt;/D&gt;&lt;/FQL&gt;&lt;FQL&gt;&lt;Q&gt;DE000A0D9PT0^FF_ASSETS(ANN_R,1/1/2016,12/31/2016)&lt;/Q&gt;&lt;R&gt;1&lt;/R&gt;&lt;C&gt;1&lt;/C&gt;&lt;D xsi:type="xsd:double"&gt;6136.8&lt;/D&gt;&lt;/FQL&gt;&lt;FQL&gt;&lt;Q&gt;DE000A0D9PT0^FF_ASSETS(ANN_R,1/1/2017,12/31/2017)&lt;/Q&gt;&lt;R&gt;1&lt;/R&gt;&lt;C&gt;1&lt;/C&gt;&lt;D xsi:type="xsd:double"&gt;6568&lt;/D&gt;&lt;/FQL&gt;&lt;FQL&gt;&lt;Q&gt;DE000A0D9PT0^FF_ASSETS(ANN_R,1/1/2018,12/31/2018)&lt;/Q&gt;&lt;R&gt;1&lt;/R&gt;&lt;C&gt;1&lt;/C&gt;&lt;D xsi:type="xsd:double"&gt;7187.4&lt;/D&gt;&lt;/FQL&gt;&lt;FQL&gt;&lt;Q&gt;DE000A0D9PT0^FF_ASSETS(ANN_R,1/1/2019,12/31/2019)&lt;/Q&gt;&lt;R&gt;1&lt;/R&gt;&lt;C&gt;1&lt;/C&gt;&lt;D xsi:type="xsd:double"&gt;8174.1&lt;/D&gt;&lt;/FQL&gt;&lt;FQL&gt;&lt;Q&gt;DE000A0D9PT0^FF_ASSETS(ANN_R,1/1/2020,12/31/2020)&lt;/Q&gt;&lt;R&gt;1&lt;/R&gt;&lt;C&gt;1&lt;/C&gt;&lt;D xsi:type="xsd:double"&gt;8529&lt;/D&gt;&lt;/FQL&gt;&lt;FQL&gt;&lt;Q&gt;DE0007165631^FF_MKT_VAL(ANN_R,1/1/2016,12/31/2016)&lt;/Q&gt;&lt;R&gt;1&lt;/R&gt;&lt;C&gt;1&lt;/C&gt;&lt;D xsi:type="xsd:double"&gt;4821.374586&lt;/D&gt;&lt;/FQL&gt;&lt;FQL&gt;&lt;Q&gt;DE0007165631^FF_MKT_VAL(ANN_R,1/1/2017,12/31/2017)&lt;/Q&gt;&lt;R&gt;1&lt;/R&gt;&lt;C&gt;1&lt;/C&gt;&lt;D xsi:type="xsd:double"&gt;5439.60474568&lt;/D&gt;&lt;/FQL&gt;&lt;FQL&gt;&lt;Q&gt;DE0007165631^FF_MKT_VAL(ANN_R,1/1/2018,12/31/2018)&lt;/Q&gt;&lt;R&gt;1&lt;/R&gt;&lt;C&gt;1&lt;/C&gt;&lt;D xsi:type="xsd:double"&gt;7447.4849988&lt;/D&gt;&lt;/FQL&gt;&lt;FQL&gt;&lt;Q&gt;DE0007165631^FF_MKT_VAL(ANN_R,1/1/2019,12/31/2019)&lt;/Q&gt;&lt;R&gt;1&lt;/R&gt;&lt;C&gt;1&lt;/C&gt;&lt;D xsi:type="xsd:double"&gt;13048.4861136&lt;/D&gt;&lt;/FQL&gt;&lt;FQL&gt;&lt;Q&gt;DE0007165631^FF_MKT_VAL(ANN_R,1/1/2020,12/31/2020)&lt;/Q&gt;&lt;R&gt;1&lt;/R&gt;&lt;C&gt;1&lt;/C&gt;&lt;D xsi:type="xsd:double"&gt;23507.6901832&lt;/D&gt;&lt;/FQL&gt;&lt;FQL&gt;&lt;Q&gt;DE0007165631^FF_SHLDRS_EQ(ANN_R,1/1/2016,12/31/2016)&lt;/Q&gt;&lt;R&gt;1&lt;/R&gt;&lt;C&gt;1&lt;/C&gt;&lt;D xsi:type="xsd:double"&gt;579.669&lt;/D&gt;&lt;/FQL&gt;&lt;FQL&gt;&lt;Q&gt;DE0007165631^FF_SHLDRS_EQ(ANN_R,1/1/2017,12/31/2017)&lt;/Q&gt;&lt;R&gt;1&lt;/R&gt;&lt;C&gt;1&lt;/C&gt;&lt;D xsi:type="xsd:double"&gt;617.793&lt;/D&gt;&lt;/FQL&gt;&lt;FQL&gt;&lt;Q&gt;DE0007165631^FF_SHLDRS_EQ(ANN_R,1/1/2018,12/31/2018)&lt;/Q&gt;&lt;R&gt;1&lt;/R&gt;&lt;C&gt;1&lt;/C&gt;&lt;D xsi:type="xsd:double"&gt;740.567&lt;/D&gt;&lt;/FQL&gt;&lt;FQL&gt;&lt;Q&gt;DE0007165631^FF_SHLDRS_EQ(ANN_R,1/1/2019,12/31/2019)&lt;/Q&gt;&lt;R&gt;1&lt;/R&gt;&lt;C&gt;1&lt;/C&gt;&lt;D xsi:type="xsd:double"&gt;810.35&lt;/D&gt;&lt;/FQL&gt;&lt;FQL&gt;&lt;Q&gt;DE0007165631^FF_SHLDRS_EQ(ANN_R,1/1/2020,12/31/2020)&lt;/Q&gt;&lt;R&gt;1&lt;/R&gt;&lt;C&gt;1&lt;/C&gt;&lt;D xsi:type="xsd:double"&gt;1031.44&lt;/D&gt;&lt;/FQL&gt;&lt;FQL&gt;&lt;Q&gt;DE0007165631^FF_ASSETS(ANN_R,1/1/2016,12/31/2016)&lt;/Q&gt;&lt;R&gt;1&lt;/R&gt;&lt;C&gt;1&lt;/C&gt;&lt;D xsi:type="xsd:double"&gt;1766.981&lt;/D&gt;&lt;/FQL&gt;&lt;FQL&gt;&lt;Q&gt;DE0007165631^FF_ASSETS(ANN_R,1/1/2017,12/31/2017)&lt;/Q&gt;&lt;R&gt;1&lt;/R&gt;&lt;C&gt;1&lt;/C&gt;&lt;D xsi:type="xsd:double"&gt;2318.249&lt;/D&gt;&lt;/FQL&gt;&lt;FQL&gt;&lt;Q&gt;DE0007165631^FF_ASSETS(ANN_R,1/1/2018,12/31/2018)&lt;/Q&gt;&lt;R&gt;1&lt;/R&gt;&lt;C&gt;1&lt;/C&gt;&lt;D xsi:type="xsd:double"&gt;2544.294&lt;/D&gt;&lt;/FQL&gt;&lt;FQL&gt;&lt;Q&gt;DE0007165631^FF_ASSETS(ANN_R,1/1/2019,12/31/2019)&lt;/Q&gt;&lt;R&gt;1&lt;/R&gt;&lt;C&gt;1&lt;/C&gt;&lt;D xsi:type="xsd:double"&gt;2889.914&lt;/D&gt;&lt;/FQL&gt;&lt;FQL&gt;&lt;Q&gt;DE0007165631^FF_ASSETS(ANN_R,1/1/2020,12/31/2020)&lt;/Q&gt;&lt;R&gt;1&lt;/R&gt;&lt;C&gt;1&lt;/C&gt;&lt;D xsi:type="xsd:double"&gt;4511.377&lt;/D&gt;&lt;/FQL&gt;&lt;FQL&gt;&lt;Q&gt;BE0003739530^FF_MKT_VAL(ANN_R,1/1/2016,12/31/2016)&lt;/Q&gt;&lt;R&gt;1&lt;/R&gt;&lt;C&gt;1&lt;/C&gt;&lt;D xsi:type="xsd:double"&gt;11492.33409936&lt;/D&gt;&lt;/FQL&gt;&lt;FQL&gt;&lt;Q&gt;BE0003739530^FF_MKT_VAL(ANN_R,1/1/2017,12/31/2017)&lt;/Q&gt;&lt;R&gt;1&lt;/R&gt;&lt;C&gt;1&lt;/C&gt;&lt;D xsi:type="xsd:double"&gt;12455.80272258&lt;/D&gt;&lt;/FQL&gt;&lt;FQL&gt;&lt;Q&gt;BE0003739530^FF_MKT_VAL(ANN_R,1/1/2018,12/31/2018)&lt;/Q&gt;&lt;R&gt;1&lt;/R&gt;&lt;C&gt;1&lt;/C&gt;&lt;D xsi:type="xsd:double"&gt;13469.1741962&lt;/D&gt;&lt;/FQL&gt;&lt;FQL&gt;&lt;Q&gt;BE0003739530^FF_MKT_VAL(ANN_R,1/1/2019,12/31/2019)&lt;/Q&gt;&lt;R&gt;1&lt;/R&gt;&lt;C&gt;1&lt;/C&gt;&lt;D xsi:type="xsd:double"&gt;13370.536118&lt;/D&gt;&lt;/FQL&gt;&lt;FQL&gt;&lt;Q&gt;BE0003739530^FF_MKT_VAL(ANN_R,1/1/2020,12/31/2020)&lt;/Q&gt;&lt;R&gt;1&lt;/R&gt;&lt;C&gt;1&lt;/C&gt;&lt;D xsi:type="xsd:double"&gt;15968.86883328&lt;/D&gt;&lt;/FQL&gt;&lt;FQL&gt;&lt;Q&gt;BE0003739530^FF_SHLDRS_EQ(ANN_R,1/1/2016,12/31/2016)&lt;/Q&gt;&lt;R&gt;1&lt;/R&gt;&lt;C&gt;1&lt;/C&gt;&lt;D xsi:type="xsd:double"&gt;5584&lt;/D&gt;&lt;/FQL&gt;&lt;FQL&gt;&lt;Q&gt;BE0003739530^FF_SHLDRS_EQ(ANN_R,1/1/2017,12/31/2017)&lt;/Q&gt;&lt;R&gt;1&lt;/R&gt;&lt;C&gt;1&lt;/C&gt;&lt;D xsi:type="xsd:double"&gt;5813&lt;/D&gt;&lt;/FQL&gt;&lt;FQL&gt;&lt;Q&gt;BE0003739530^FF_SHLDRS_EQ(ANN_R,1/1/2018,12/31/2018)&lt;/Q&gt;&lt;R&gt;1&lt;/R&gt;&lt;C&gt;1&lt;/C&gt;&lt;D xsi:type="xsd:double"&gt;6310&lt;/D&gt;&lt;/FQL&gt;&lt;FQL&gt;&lt;Q&gt;BE0003739530^FF_SHLDRS_EQ(ANN_R,1/1/2019,12/31/2019)&lt;/Q&gt;&lt;R&gt;1&lt;/R&gt;&lt;C&gt;1&lt;/C&gt;&lt;D xsi:type="xsd:double"&gt;7039&lt;/D&gt;&lt;/FQL&gt;&lt;FQL&gt;&lt;Q&gt;BE0003739530^FF_SHLDRS_EQ(ANN_R,1/1/2020,12/31/2020)&lt;/Q&gt;&lt;R&gt;1&lt;/R&gt;&lt;C&gt;1&lt;/C&gt;&lt;D xsi:type="xsd:double"&gt;7271&lt;/D&gt;&lt;/FQL&gt;&lt;FQL&gt;&lt;Q&gt;BE0003739530^FF_ASSETS(ANN_R,1/1/2016,12/31/2016)&lt;/Q&gt;&lt;R&gt;1&lt;/R&gt;&lt;C&gt;1&lt;/C&gt;&lt;D xsi:type="xsd:double"&gt;10212&lt;/D&gt;&lt;/FQL&gt;&lt;FQL&gt;&lt;Q&gt;BE0003739530^FF_ASSETS(ANN_R,1/1/2017,12/31/2017)&lt;/Q&gt;&lt;R&gt;1&lt;/R&gt;&lt;C&gt;1&lt;/C&gt;&lt;D xsi:type="xsd:double"&gt;9917&lt;/D&gt;&lt;/FQL&gt;&lt;FQL&gt;&lt;Q&gt;BE0003739530^FF_ASSETS(ANN_R,1/1/2018,12/31/2018)&lt;/Q&gt;&lt;R&gt;1&lt;/R&gt;&lt;C&gt;1&lt;/C&gt;&lt;D xsi:type="xsd:double"&gt;10514&lt;/D&gt;&lt;/FQL&gt;&lt;FQL&gt;&lt;Q&gt;BE0003739530^FF_ASSETS(ANN_R,1/1/2019,12/31/2019)&lt;/Q&gt;&lt;R&gt;1&lt;/R&gt;&lt;C&gt;1&lt;/C&gt;&lt;D xsi:type="xsd:double"&gt;11081&lt;/D&gt;&lt;/FQL&gt;&lt;FQL&gt;&lt;Q&gt;BE0003739530^FF_ASSETS(ANN_R,1/1/2020,12/31/2020)&lt;/Q&gt;&lt;R&gt;1&lt;/R&gt;&lt;C&gt;1&lt;/C&gt;&lt;D xsi:type="xsd:double"&gt;13319&lt;/D&gt;&lt;/FQL&gt;&lt;FQL&gt;&lt;Q&gt;FR0000120503^FF_MKT_VAL(ANN_R,1/1/2016,12/31/2016)&lt;/Q&gt;&lt;R&gt;1&lt;/R&gt;&lt;C&gt;1&lt;/C&gt;&lt;D xsi:type="xsd:double"&gt;12082.861482615&lt;/D&gt;&lt;/FQL&gt;&lt;FQL&gt;&lt;Q&gt;FR0000120503^FF_MKT_VAL(ANN_R,1/1/2017,12/31/2017)&lt;/Q&gt;&lt;R&gt;1&lt;/R&gt;&lt;C&gt;1&lt;/C&gt;&lt;D xsi:type="xsd:double"&gt;15854.74224835&lt;/D&gt;&lt;/FQL&gt;&lt;FQL&gt;&lt;Q&gt;FR0000120503^FF_MKT_VAL(ANN_R,1/1/2018,12/31/2018)&lt;/Q&gt;&lt;R&gt;1&lt;/R&gt;&lt;C&gt;1&lt;/C&gt;&lt;D xsi:type="xsd:double"&gt;11660.51518826&lt;/D&gt;&lt;/FQL&gt;&lt;FQL&gt;&lt;Q&gt;FR0000120503^FF_MKT_VAL(ANN_R,1/1/2019,12/31/2019)&lt;/Q&gt;&lt;R&gt;1&lt;/R&gt;&lt;C&gt;1&lt;/C&gt;&lt;D xsi:type="xsd:double"&gt;14386.6391456&lt;/D&gt;&lt;/FQL&gt;&lt;FQL&gt;&lt;Q&gt;FR0000120503^FF_MKT_VAL(ANN_R,1/1/2020,12/31/2020)&lt;/Q&gt;&lt;R&gt;1&lt;/R&gt;&lt;C&gt;1&lt;/C&gt;&lt;D xsi:type="xsd:double"&gt;12811.5087083&lt;/D&gt;&lt;/FQL&gt;&lt;FQL&gt;&lt;Q&gt;FR0000120503^FF_SHLDRS_EQ(ANN_R,1/1/2016,12/31/2016)&lt;/Q&gt;&lt;R&gt;1&lt;/R&gt;&lt;C&gt;1&lt;/C&gt;&lt;D xsi:type="xsd:double"&gt;8140&lt;/D&gt;&lt;/FQL&gt;&lt;FQL&gt;&lt;Q&gt;FR0000120503^FF_SHLDRS_EQ(ANN_R,1/1/2017,12/31/2017)&lt;/Q&gt;&lt;R&gt;1&lt;/R&gt;&lt;C&gt;1&lt;/C&gt;&lt;D xsi:type="xsd:double"&gt;9038&lt;/D&gt;&lt;/FQL&gt;&lt;FQL&gt;&lt;Q&gt;FR0000120503^FF_SHLDRS_EQ(ANN_R,1/1/2018,12/31/2018)&lt;/Q&gt;&lt;R&gt;1&lt;/R&gt;&lt;C&gt;1&lt;/C&gt;&lt;D xsi:type="xsd:double"&gt;9647&lt;/D&gt;&lt;/FQL&gt;&lt;FQL&gt;&lt;Q&gt;FR0000120503^FF_SHLDRS_EQ(ANN_R,1/1/2019,12/31/2019)&lt;/Q&gt;&lt;R&gt;1&lt;/R&gt;&lt;C&gt;1&lt;/C&gt;&lt;D xsi:type="xsd:double"&gt;10405&lt;/D&gt;&lt;/FQL&gt;&lt;FQL&gt;&lt;Q&gt;FR0000120503^FF_SHLDRS_EQ(ANN_R,1/1/2020,12/31/2020)&lt;/Q&gt;&lt;R&gt;1&lt;/R&gt;&lt;C&gt;1&lt;/C&gt;&lt;D xsi:type="xsd:double"&gt;10401&lt;/D&gt;&lt;/FQL&gt;&lt;FQL&gt;&lt;Q&gt;FR0000120503^FF_ASSETS(ANN_R,1/1/2016,12/31/2016)&lt;/Q&gt;&lt;R&gt;1&lt;/R&gt;&lt;C&gt;1&lt;/C&gt;&lt;D xsi:type="xsd:double"&gt;34854&lt;/D&gt;&lt;/FQL&gt;&lt;FQL&gt;&lt;Q&gt;FR0000120503^FF_ASSETS(ANN_R,1/1/2017,12/31/2017)&lt;/Q&gt;&lt;R&gt;1&lt;/R&gt;&lt;C&gt;1&lt;/C&gt;&lt;D xsi:type="xsd:double"&gt;36303&lt;/D&gt;&lt;/FQL&gt;&lt;FQL&gt;&lt;Q&gt;FR0000120503^FF_ASSETS(ANN_R,1/1/2018,12/31/2018)&lt;/Q&gt;&lt;R&gt;1&lt;/R&gt;&lt;C&gt;1&lt;/C&gt;&lt;D xsi:type="xsd:double"&gt;39187&lt;/D&gt;&lt;/FQL&gt;&lt;FQL&gt;&lt;Q&gt;FR0000120503^FF_ASSETS(ANN_R,1/1/2019,12/31/2019)&lt;/Q&gt;&lt;R&gt;1&lt;/R&gt;&lt;C&gt;1&lt;/C&gt;&lt;D xsi:type="xsd:double"&gt;39480&lt;/D&gt;&lt;/FQL&gt;&lt;FQL&gt;&lt;Q&gt;FR0000120503^FF_ASSETS(ANN_R,1/1/2020,12/31/2020)&lt;/Q&gt;&lt;R&gt;1&lt;/R&gt;&lt;C&gt;1&lt;/C&gt;&lt;D xsi:type="xsd:double"&gt;40612&lt;/D&gt;&lt;/FQL&gt;&lt;FQL&gt;&lt;Q&gt;ES0105046009^FF_MKT_VAL(ANN_R,1/1/2016,12/31/2016)&lt;/Q&gt;&lt;R&gt;1&lt;/R&gt;&lt;C&gt;1&lt;/C&gt;&lt;D xsi:type="xsd:double"&gt;19447.5&lt;/D&gt;&lt;/FQL&gt;&lt;FQL&gt;&lt;Q&gt;ES0105046009^FF_MKT_VAL(ANN_R,1/1/2017,12/31/2017)&lt;/Q&gt;&lt;R&gt;1&lt;/R&gt;&lt;C&gt;1&lt;/C&gt;&lt;D xsi:type="xsd:double"&gt;25350&lt;/D&gt;&lt;/FQL&gt;&lt;FQL&gt;&lt;Q&gt;ES0105046009^FF_MKT_VAL(ANN_R,1/1/2018,12/31/2018)&lt;/Q&gt;&lt;R&gt;1&lt;/R&gt;&lt;C&gt;1&lt;/C&gt;&lt;D xsi:type="xsd:double"&gt;20362.5&lt;/D&gt;&lt;/FQL&gt;&lt;FQL&gt;&lt;Q&gt;ES0105046009^FF_MKT_VAL(ANN_R,1/1/2019,12/31/2019)&lt;/Q&gt;&lt;R&gt;1&lt;/R&gt;&lt;C&gt;1&lt;/C&gt;&lt;D xsi:type="xsd:double"&gt;25575&lt;/D&gt;&lt;/FQL&gt;&lt;FQL&gt;&lt;Q&gt;ES0105046009^FF_MKT_VAL(ANN_R,1/1/2020,12/31/2020)&lt;/Q&gt;&lt;R&gt;1&lt;/R&gt;&lt;C&gt;1&lt;/C&gt;&lt;D xsi:type="xsd:double"&gt;21330&lt;/D&gt;&lt;/FQL&gt;&lt;FQL&gt;&lt;Q&gt;ES0105046009^FF_SHLDRS_EQ(ANN_R,1/1/2016,12/31/2016)&lt;/Q&gt;&lt;R&gt;1&lt;/R&gt;&lt;C&gt;1&lt;/C&gt;&lt;D xsi:type="xsd:double"&gt;4993.349&lt;/D&gt;&lt;/FQL&gt;&lt;FQL&gt;&lt;Q&gt;ES0105046009^FF_SHLDRS_EQ(ANN_R,1/1/2017,12/31/2017)&lt;/Q&gt;&lt;R&gt;1&lt;/R&gt;&lt;C&gt;1&lt;/C&gt;&lt;D xsi:type="xsd:double"&gt;5682.438&lt;/D&gt;&lt;/FQL&gt;&lt;FQL&gt;&lt;Q&gt;ES0105046009^FF_SHLDRS_EQ(ANN_R,1/1/2018,12/31/2018)&lt;/Q&gt;&lt;R&gt;1&lt;/R&gt;&lt;C&gt;1&lt;/C&gt;&lt;D xsi:type="xsd:double"&gt;6034.869&lt;/D&gt;&lt;/FQL&gt;&lt;FQL&gt;&lt;Q&gt;ES0105046009^FF_SHLDRS_EQ(ANN_R,1/1/2019,12/31/2019)&lt;/Q&gt;&lt;R&gt;1&lt;/R&gt;&lt;C&gt;1&lt;/C&gt;&lt;D xsi:type="xsd:double"&gt;6405.802&lt;/D&gt;&lt;/FQL&gt;&lt;FQL&gt;&lt;Q&gt;ES0105046009^FF_SHLDRS_EQ(ANN_R,1/1/2020,12/31/2020)&lt;/Q&gt;&lt;R&gt;1&lt;/R&gt;&lt;C&gt;1&lt;/C&gt;&lt;D xsi:type="xsd:double"&gt;6119.013&lt;/D&gt;&lt;/FQL&gt;&lt;FQL&gt;&lt;Q&gt;ES0105046009^FF_ASSETS(ANN_R,1/1/2016,12/31/2016)&lt;/Q&gt;&lt;R&gt;1&lt;/R&gt;&lt;C&gt;1&lt;/C&gt;&lt;D xsi:type="xsd:double"&gt;15513.774&lt;/D&gt;&lt;/FQL&gt;&lt;FQL&gt;&lt;Q&gt;ES0105046009^FF_ASSETS(ANN_R,1/1/2017,12/31/2017)&lt;/Q&gt;&lt;R&gt;1&lt;/R&gt;&lt;C&gt;1&lt;/C&gt;&lt;D xsi:type="xsd:double"&gt;15307.432&lt;/D&gt;&lt;/FQL&gt;&lt;FQL&gt;&lt;Q&gt;ES0105046009^FF_ASSETS(ANN_R,1/1/2018,12/31/2018)&lt;/Q&gt;&lt;R&gt;1&lt;/R&gt;&lt;C&gt;1&lt;/C&gt;&lt;D xsi:type="xsd:double"&gt;14899.07&lt;/D&gt;&lt;/FQL&gt;&lt;FQL&gt;&lt;Q&gt;ES0105046009^FF_ASSETS(ANN_R,1/1/2019,12/31/2019)&lt;/Q&gt;&lt;R&gt;1&lt;/R&gt;&lt;C&gt;1&lt;/C&gt;&lt;D xsi:type="xsd:double"&gt;14890.543&lt;/D&gt;&lt;/FQL&gt;&lt;FQL&gt;&lt;Q&gt;ES0105046009^FF_ASSETS(ANN_R,1/1/2020,12/31/2020)&lt;/Q&gt;&lt;R&gt;1&lt;/R&gt;&lt;C&gt;1&lt;/C&gt;&lt;D xsi:type="xsd:double"&gt;15663.087&lt;/D&gt;&lt;/FQL&gt;&lt;FQL&gt;&lt;Q&gt;NL0000009082^FF_MKT_VAL(ANN_R,1/1/2016,12/31/2016)&lt;/Q&gt;&lt;R&gt;1&lt;/R&gt;&lt;C&gt;1&lt;/C&gt;&lt;D xsi:type="xsd:double"&gt;11987.415929622&lt;/D&gt;&lt;/FQL&gt;&lt;FQL&gt;&lt;Q&gt;NL0000009082^FF_MKT_VAL(ANN_R,1/1/2017,12/31/2017)&lt;/Q&gt;&lt;R&gt;1&lt;/R&gt;&lt;C&gt;1&lt;/C&gt;&lt;D xsi:type="xsd:double"&gt;12195.196884848&lt;/D&gt;&lt;/FQL&gt;&lt;FQL&gt;&lt;Q&gt;NL0000009082^FF_MKT_VAL(ANN_R,1/1/2018,12/31/2018)&lt;/Q&gt;&lt;R&gt;1&lt;/R&gt;&lt;C&gt;1&lt;/C&gt;&lt;D xsi:type="xsd:double"&gt;10740.592512&lt;/D&gt;&lt;/FQL&gt;&lt;FQL&gt;&lt;Q&gt;NL0000009082^FF_MKT_VAL(ANN_R,1/1/2019,12/31/2019)&lt;/Q&gt;&lt;R&gt;1&lt;/R&gt;&lt;C&gt;1&lt;/C&gt;&lt;D xsi:type="xsd:double"&gt;11039.450999511&lt;/D&gt;&lt;/FQL&gt;&lt;FQL&gt;&lt;Q&gt;NL0000009082^FF_MKT_VAL(ANN_R,1/1/2020,12/31/2020)&lt;/Q&gt;&lt;R&gt;1&lt;/R&gt;&lt;C&gt;1&lt;/C&gt;&lt;D xsi:type="xsd:double"&gt;10438.523375364&lt;/D&gt;&lt;/FQL&gt;&lt;FQL&gt;&lt;Q&gt;NL0000009082^FF_SHLDRS_EQ(ANN_R,1/1/2016,12/31/2016)&lt;/Q&gt;&lt;R&gt;1&lt;/R&gt;&lt;C&gt;1&lt;/C&gt;&lt;D xsi:type="xsd:double"&gt;2512&lt;/D&gt;&lt;/FQL&gt;&lt;FQL&gt;&lt;Q&gt;NL0000009082^FF_SHLDRS_EQ(ANN_R,1/1/2017,12/31/2017)&lt;/Q&gt;&lt;R&gt;1&lt;/R&gt;&lt;C&gt;1&lt;/C&gt;&lt;D xsi:type="xsd:double"&gt;2393&lt;/D&gt;&lt;/FQL&gt;&lt;FQL&gt;&lt;Q&gt;NL0000009082^FF_SHLDRS_EQ(ANN_R,1/1/2018,12/31/2018)&lt;/Q&gt;&lt;R&gt;1&lt;/R&gt;&lt;C&gt;1&lt;/C&gt;&lt;D xsi:type="xsd:double"&gt;1877&lt;/D&gt;&lt;/FQL&gt;&lt;FQL&gt;&lt;Q&gt;NL0000009082^FF_SHLDRS_EQ(ANN_R,1/1/2019,12/31/2019)&lt;/Q&gt;&lt;R&gt;1&lt;/R&gt;&lt;C&gt;1&lt;/C&gt;&lt;D xsi:type="xsd:double"&gt;2011&lt;/D&gt;&lt;/FQL&gt;&lt;FQL&gt;&lt;Q&gt;NL0000009082^FF_SHLDRS_EQ(ANN_R,1/1/2020,12/31/2020)&lt;/Q&gt;&lt;R&gt;1&lt;/R&gt;&lt;C&gt;1&lt;/C&gt;&lt;D xsi:type="xsd:double"&gt;2125&lt;/D&gt;&lt;/FQL&gt;&lt;FQL&gt;&lt;Q&gt;NL0000009082^FF_ASSETS(ANN_R,1/1/2016,12/31/2016)&lt;/Q&gt;&lt;R&gt;1&lt;/R&gt;&lt;C&gt;1&lt;/C&gt;&lt;D xsi:type="xsd:double"&gt;14736&lt;/D&gt;&lt;/FQL&gt;&lt;FQL&gt;&lt;Q&gt;NL0000009082^FF_ASSETS(ANN_R,1/1/2017,12/31/2017)&lt;/Q&gt;&lt;R&gt;1&lt;/R&gt;&lt;C&gt;1&lt;/C&gt;&lt;D xsi:type="xsd:double"&gt;13776&lt;/D&gt;&lt;/FQL&gt;&lt;FQL&gt;&lt;Q&gt;NL0000009082^FF_ASSETS(ANN_R,1/1/2018,12/31/2018)&lt;/Q&gt;&lt;R&gt;1&lt;/R&gt;&lt;C&gt;1&lt;/C&gt;&lt;D xsi:type="xsd:double"&gt;13005&lt;/D&gt;&lt;/FQL&gt;&lt;FQL&gt;&lt;Q&gt;NL0000009082^FF_ASSETS(ANN_R,1/1/2019,12/31/2019)&lt;/Q&gt;&lt;R&gt;1&lt;/R&gt;&lt;C&gt;1&lt;/C&gt;&lt;D xsi:type="xsd:double"&gt;12304&lt;/D&gt;&lt;/FQL&gt;&lt;FQL&gt;&lt;Q&gt;NL0000009082^FF_ASSETS(ANN_R,1/1/2020,12/31/2020)&lt;/Q&gt;&lt;R&gt;1&lt;/R&gt;&lt;C&gt;1&lt;/C&gt;&lt;D xsi:type="xsd:double"&gt;12080&lt;/D&gt;&lt;/FQL&gt;&lt;FQL&gt;&lt;Q&gt;FR0000120172^FF_MKT_VAL(ANN_R,1/1/2016,12/31/2016)&lt;/Q&gt;&lt;R&gt;1&lt;/R&gt;&lt;C&gt;1&lt;/C&gt;&lt;D xsi:type="xsd:double"&gt;17093.38481235&lt;/D&gt;&lt;/FQL&gt;&lt;FQL&gt;&lt;Q&gt;FR0000120172^FF_MKT_VAL(ANN_R,1/1/2017,12/31/2017)&lt;/Q&gt;&lt;R&gt;1&lt;/R&gt;&lt;C&gt;1&lt;/C&gt;&lt;D xsi:type="xsd:double"&gt;13763.77063644&lt;/D&gt;&lt;/FQL&gt;&lt;FQL&gt;&lt;Q&gt;FR0000120172^FF_MKT_VAL(ANN_R,1/1/2018,12/31/2018)&lt;/Q&gt;&lt;R&gt;1&lt;/R&gt;&lt;C&gt;1&lt;/C&gt;&lt;D xsi:type="xsd:double"&gt;11626.75032351&lt;/D&gt;&lt;/FQL&gt;&lt;FQL&gt;&lt;Q&gt;FR0000120172^FF_MKT_VAL(ANN_R,1/1/2019,12/31/2019)&lt;/Q&gt;&lt;R&gt;1&lt;/R&gt;&lt;C&gt;1&lt;/C&gt;&lt;D xsi:type="xsd:double"&gt;11927.23649195&lt;/D&gt;&lt;/FQL&gt;&lt;FQL&gt;&lt;Q&gt;FR0000120172^FF_MKT_VAL(ANN_R,1/1/2020,12/31/2020)&lt;/Q&gt;&lt;R&gt;1&lt;/R&gt;&lt;C&gt;1&lt;/C&gt;&lt;D xsi:type="xsd:double"&gt;11338.57320303&lt;/D&gt;&lt;/FQL&gt;&lt;FQL&gt;&lt;Q&gt;FR0000120172^FF_SHLDRS_EQ(ANN_R,1/1/2016,12/31/2016)&lt;/Q&gt;&lt;R&gt;1&lt;/R&gt;&lt;C&gt;1&lt;/C&gt;&lt;D xsi:type="xsd:double"&gt;10426&lt;/D&gt;&lt;/FQL&gt;&lt;FQL&gt;&lt;Q&gt;FR0000120172^FF_SHLDRS_EQ(ANN_R,1/1/2017,12/31/2017)&lt;/Q&gt;&lt;R&gt;1&lt;/R&gt;&lt;C&gt;1&lt;/C&gt;&lt;D xsi:type="xsd:double"&gt;10059&lt;/D&gt;&lt;/FQL&gt;&lt;FQL&gt;&lt;Q&gt;FR0000120172^FF_SHLDRS_EQ(ANN_R,1/1/2018,12/31/2018)&lt;/Q&gt;&lt;R&gt;1&lt;/R&gt;&lt;C&gt;1&lt;/C&gt;&lt;D xsi:type="xsd:double"&gt;9169&lt;/D&gt;&lt;/FQL&gt;&lt;FQL&gt;&lt;Q&gt;FR0000120172^FF_SHLDRS_EQ(ANN_R,1/1/2019,12/31/2019)&lt;/Q&gt;&lt;R&gt;1&lt;/R&gt;&lt;C&gt;1&lt;/C&gt;&lt;D xsi:type="xsd:double"&gt;9937&lt;/D&gt;&lt;/FQL&gt;&lt;FQL&gt;&lt;Q&gt;FR0000120172^FF_SHLDRS_EQ(ANN_R,1/1/2020,12/31/2020)&lt;/Q&gt;&lt;R&gt;1&lt;/R&gt;&lt;C&gt;1&lt;/C&gt;&lt;D xsi:type="xsd:double"&gt;9795&lt;/D&gt;&lt;/FQL&gt;&lt;FQL&gt;&lt;Q&gt;FR0000120172^FF_ASSETS(ANN_R,1/1/2016,12/31/2016)&lt;/Q&gt;&lt;R&gt;1&lt;/R&gt;&lt;C&gt;1&lt;/C&gt;&lt;D xsi:type="xsd:double"&gt;49435&lt;/D&gt;&lt;/FQL&gt;&lt;FQL&gt;&lt;Q&gt;FR0000120172^FF_ASSETS(ANN_R,1/1/2017,12/31/2017)&lt;/Q&gt;&lt;R&gt;1&lt;/R&gt;&lt;C&gt;1&lt;/C&gt;&lt;D xsi:type="xsd:double"&gt;47813&lt;/D&gt;&lt;/FQL&gt;&lt;FQL&gt;&lt;Q&gt;FR0000120172^FF_ASSETS(ANN_R,1/1/2018,12/31/2018)&lt;/Q&gt;&lt;R&gt;1&lt;/R&gt;&lt;C&gt;1&lt;/C&gt;&lt;D xsi:type="xsd:double"&gt;47378&lt;/D&gt;&lt;/FQL&gt;&lt;FQL&gt;&lt;Q&gt;FR0000120172^FF_ASSETS(ANN_R,1/1/2019,12/31/2019)&lt;/Q&gt;&lt;R&gt;1&lt;/R&gt;&lt;C&gt;1&lt;/C&gt;&lt;D xsi:type="xsd:double"&gt;51464&lt;/D&gt;&lt;/FQL&gt;&lt;FQL&gt;&lt;Q&gt;FR0000120172^FF_ASSETS(ANN_R,1/1/2020,12/31/2020)&lt;/Q&gt;&lt;R&gt;1</t>
        </r>
      </text>
    </comment>
    <comment ref="A38" authorId="0" shapeId="0" xr:uid="{C8CB336E-EB8E-4F27-A662-3BD59A478317}">
      <text>
        <r>
          <rPr>
            <b/>
            <sz val="9"/>
            <color indexed="81"/>
            <rFont val="Tahoma"/>
            <charset val="1"/>
          </rPr>
          <t>&lt;/R&gt;&lt;C&gt;1&lt;/C&gt;&lt;D xsi:type="xsd:double"&gt;47588&lt;/D&gt;&lt;/FQL&gt;&lt;FQL&gt;&lt;Q&gt;NL0012015705^FF_MKT_VAL(ANN_R,1/1/2016,12/31/2016)&lt;/Q&gt;&lt;R&gt;1&lt;/R&gt;&lt;C&gt;1&lt;/C&gt;&lt;D xsi:type="xsd:double"&gt;1014.804636&lt;/D&gt;&lt;/FQL&gt;&lt;FQL&gt;&lt;Q&gt;NL0012015705^FF_MKT_VAL(ANN_R,1/1/2017,12/31/2017)&lt;/Q&gt;&lt;R&gt;1&lt;/R&gt;&lt;C&gt;1&lt;/C&gt;&lt;D xsi:type="xsd:double"&gt;2197.15999488&lt;/D&gt;&lt;/FQL&gt;&lt;FQL&gt;&lt;Q&gt;NL0012015705^FF_MKT_VAL(ANN_R,1/1/2018,12/31/2018)&lt;/Q&gt;&lt;R&gt;1&lt;/R&gt;&lt;C&gt;1&lt;/C&gt;&lt;D xsi:type="xsd:double"&gt;2541.2321592&lt;/D&gt;&lt;/FQL&gt;&lt;FQL&gt;&lt;Q&gt;NL0012015705^FF_MKT_VAL(ANN_R,1/1/2019,12/31/2019)&lt;/Q&gt;&lt;R&gt;1&lt;/R&gt;&lt;C&gt;1&lt;/C&gt;&lt;D xsi:type="xsd:double"&gt;5031.17019&lt;/D&gt;&lt;/FQL&gt;&lt;FQL&gt;&lt;Q&gt;NL0012015705^FF_MKT_VAL(ANN_R,1/1/2020,12/31/2020)&lt;/Q&gt;&lt;R&gt;1&lt;/R&gt;&lt;C&gt;1&lt;/C&gt;&lt;D xsi:type="xsd:double"&gt;13745.3133972&lt;/D&gt;&lt;/FQL&gt;&lt;FQL&gt;&lt;Q&gt;NL0012015705^FF_SHLDRS_EQ(ANN_R,1/1/2016,12/31/2016)&lt;/Q&gt;&lt;R&gt;1&lt;/R&gt;&lt;C&gt;1&lt;/C&gt;&lt;D xsi:type="xsd:double"&gt;187.75&lt;/D&gt;&lt;/FQL&gt;&lt;FQL&gt;&lt;Q&gt;NL0012015705^FF_SHLDRS_EQ(ANN_R,1/1/2017,12/31/2017)&lt;/Q&gt;&lt;R&gt;1&lt;/R&gt;&lt;C&gt;1&lt;/C&gt;&lt;D xsi:type="xsd:double"&gt;149.779&lt;/D&gt;&lt;/FQL&gt;&lt;FQL&gt;&lt;Q&gt;NL0012015705^FF_SHLDRS_EQ(ANN_R,1/1/2018,12/31/2018)&lt;/Q&gt;&lt;R&gt;1&lt;/R&gt;&lt;C&gt;1&lt;/C&gt;&lt;D xsi:type="xsd:double"&gt;138.829&lt;/D&gt;&lt;/FQL&gt;&lt;FQL&gt;&lt;Q&gt;NL0012015705^FF_SHLDRS_EQ(ANN_R,1/1/2019,12/31/2019)&lt;/Q&gt;&lt;R&gt;1&lt;/R&gt;&lt;C&gt;1&lt;/C&gt;&lt;D xsi:type="xsd:double"&gt;1109.397&lt;/D&gt;&lt;/FQL&gt;&lt;FQL&gt;&lt;Q&gt;NL0012015705^FF_SHLDRS_EQ(ANN_R,1/1/2020,12/31/2020)&lt;/Q&gt;&lt;R&gt;1&lt;/R&gt;&lt;C&gt;1&lt;/C&gt;&lt;D xsi:type="xsd:double"&gt;8407&lt;/D&gt;&lt;/FQL&gt;&lt;FQL&gt;&lt;Q&gt;NL0012015705^FF_ASSETS(ANN_R,1/1/2016,12/31/2016)&lt;/Q&gt;&lt;R&gt;1&lt;/R&gt;&lt;C&gt;1&lt;/C&gt;&lt;D xsi:type="xsd:double"&gt;237.302&lt;/D&gt;&lt;/FQL&gt;&lt;FQL&gt;&lt;Q&gt;NL0012015705^FF_ASSETS(ANN_R,1/1/2017,12/31/2017)&lt;/Q&gt;&lt;R&gt;1&lt;/R&gt;&lt;C&gt;1&lt;/C&gt;&lt;D xsi:type="xsd:double"&gt;197.914&lt;/D&gt;&lt;/FQL&gt;&lt;FQL&gt;&lt;Q&gt;NL0012015705^FF_ASSETS(ANN_R,1/1/2018,12/31/2018)&lt;/Q&gt;&lt;R&gt;1&lt;/R&gt;&lt;C&gt;1&lt;/C&gt;&lt;D xsi:type="xsd:double"&gt;417.091&lt;/D&gt;&lt;/FQL&gt;&lt;FQL&gt;&lt;Q&gt;NL0012015705^FF_ASSETS(ANN_R,1/1/2019,12/31/2019)&lt;/Q&gt;&lt;R&gt;1&lt;/R&gt;&lt;C&gt;1&lt;/C&gt;&lt;D xsi:type="xsd:double"&gt;1684.061&lt;/D&gt;&lt;/FQL&gt;&lt;FQL&gt;&lt;Q&gt;NL0012015705^FF_ASSETS(ANN_R,1/1/2020,12/31/2020)&lt;/Q&gt;&lt;R&gt;1&lt;/R&gt;&lt;C&gt;1&lt;/C&gt;&lt;D xsi:type="xsd:double"&gt;10450&lt;/D&gt;&lt;/FQL&gt;&lt;FQL&gt;&lt;Q&gt;JP3198900007^SR_CMPN_5PCT_HLDRS("NAME")&lt;/Q&gt;&lt;R&gt;0&lt;/R&gt;&lt;C&gt;0&lt;/C&gt;&lt;/FQL&gt;&lt;FQL&gt;&lt;Q&gt;JP3198900007^SUS_RR_RISK_SCORE(1/1/2016,12/31/2016,,"ESG"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xsi:type="xsd:string"&gt;@NA&lt;/D&gt;&lt;/FQL&gt;&lt;FQL&gt;&lt;Q&gt;JP3198900007^SUS_EC_RISK_SCORE(1/1/2016,12/31/2016,,"ENV")&lt;/Q&gt;&lt;R&gt;12&lt;/R&gt;&lt;C&gt;1&lt;/C&gt;&lt;D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xsi:type="xsd:string"&gt;@NA&lt;/D&gt;&lt;/FQL&gt;&lt;FQL&gt;&lt;Q&gt;JP3198900007^SUS_EC_RISK_SCORE(0,12/31/2016,,"ENV")&lt;/Q&gt;&lt;R&gt;68&lt;/R&gt;&lt;C&gt;1&lt;/C&gt;&lt;D xsi:type="xsd:string"&gt;8.102906&lt;/D&gt;&lt;D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3198900007^TVL_IND_PCTL(0,12/31/2016,,"ALLCATEGORIES")&lt;/Q&gt;&lt;R&gt;0&lt;/R&gt;&lt;C&gt;0&lt;/C&gt;&lt;/FQL&gt;&lt;FQL&gt;&lt;Q&gt;JP3198900007^TVL_IND_PCTL(0,0,,"ALLCATEGORIES")&lt;/Q&gt;&lt;R&gt;0&lt;/R&gt;&lt;C&gt;0&lt;/C&gt;&lt;/FQL&gt;&lt;FQL&gt;&lt;Q&gt;JP3198900007^TVL_DATE(0,0,,"DATE")&lt;/Q&gt;&lt;R&gt;0&lt;/R&gt;&lt;C&gt;0&lt;/C&gt;&lt;/FQL&gt;&lt;FQL&gt;&lt;Q&gt;ES0105066007^SUS_CARB_TOT_EMISS(0,0)&lt;/Q&gt;&lt;R&gt;1&lt;/R&gt;&lt;C&gt;1&lt;/C&gt;&lt;D xsi:type="xsd:double"&gt;188873.66&lt;/D&gt;&lt;/FQL&gt;&lt;FQL&gt;&lt;Q&gt;JP3198900007^SUS_CARB_TOT_EMISS(8/1/2022,0)&lt;/Q&gt;&lt;R&gt;1&lt;/R&gt;&lt;C&gt;1&lt;/C&gt;&lt;D xsi:type="xsd:double"&gt;173000&lt;/D&gt;&lt;/FQL&gt;&lt;FQL&gt;&lt;Q&gt;JP3198900007^SUS_CARB_TOT_EMISS(8/1/2022,8/31/2022)&lt;/Q&gt;&lt;R&gt;0&lt;/R&gt;&lt;C&gt;0&lt;/C&gt;&lt;/FQL&gt;&lt;FQL&gt;&lt;Q&gt;JP3198900007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xsi:type="xsd:string"&gt;@NA&lt;/D&gt;&lt;/FQL&gt;&lt;FQL&gt;&lt;Q&gt;JP3942400007^SUS_CARB_TOT_EMISS(1/1/2016,12/31/2016)&lt;/Q&gt;&lt;R&gt;12&lt;/R&gt;&lt;C&gt;1&lt;/C&gt;&lt;D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xsi:type="xsd:string"&gt;@NA&lt;/D&gt;&lt;/FQL&gt;&lt;FQL&gt;&lt;Q&gt;JP3951600000^SUS_CARB_TOT_EMISS(1/1/2016,12/31/2016)&lt;/Q&gt;&lt;R&gt;12&lt;/R&gt;&lt;C&gt;1&lt;/C&gt;&lt;D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xsi:type="xsd:string"&gt;@NA&lt;/D&gt;&lt;/FQL&gt;&lt;FQL&gt;&lt;Q&gt;JP3173400007^SUS_CARB_TOT_EMISS(1/1/2016,12/31/2016)&lt;/Q&gt;&lt;R&gt;12&lt;/R&gt;&lt;C&gt;1&lt;/C&gt;&lt;D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xsi:type="xsd:string"&gt;@NA&lt;/D&gt;&lt;/FQL&gt;&lt;FQL&gt;&lt;Q&gt;JP3802400006^SUS_CARB_TOT_EMISS(1/1/2016,12/31/2016)&lt;/Q&gt;&lt;R&gt;12&lt;/R&gt;&lt;C&gt;1&lt;/C&gt;&lt;D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xsi:type="xsd:string"&gt;@NA&lt;/D&gt;&lt;/FQL&gt;&lt;FQL&gt;&lt;Q&gt;TW0001326007^SUS_CARB_TOT_EMISS(1/1/2016,12/31/2016)&lt;/Q&gt;&lt;R&gt;12&lt;/R&gt;&lt;C&gt;1&lt;/C&gt;&lt;D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xsi:type="xsd:string"&gt;@NA&lt;/D&gt;&lt;/FQL&gt;&lt;FQL&gt;&lt;Q&gt;JP3197600004^SUS_CARB_TOT_EMISS(1/1/2016,12/31/2016)&lt;/Q&gt;&lt;R&gt;12&lt;/R&gt;&lt;C&gt;1&lt;/C&gt;&lt;D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xsi:type="xsd:string"&gt;@NA&lt;/D&gt;&lt;/FQL&gt;&lt;FQL&gt;&lt;Q&gt;JP3634600005^SUS_CARB_TOT_EMISS(1/1/2016,12/31/2016)&lt;/Q&gt;&lt;R&gt;12&lt;/R&gt;&lt;C&gt;1&lt;/C&gt;&lt;D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xsi:type="xsd:string"&gt;@NA&lt;/D&gt;&lt;/FQL&gt;&lt;FQL&gt;&lt;Q&gt;JP3476480003^SUS_CARB_TOT_EMISS(1/1/2016,12/31/2016)&lt;/Q&gt;&lt;R&gt;12&lt;/R&gt;&lt;C&gt;1&lt;/C&gt;&lt;D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xsi:type="xsd:string"&gt;@NA&lt;/D&gt;&lt;/FQL&gt;&lt;FQL&gt;&lt;Q&gt;JP3371200001^SUS_CARB_TOT_EMISS(1/1/2016,12/31/2016)&lt;/Q&gt;&lt;R&gt;12&lt;/R&gt;&lt;C&gt;1&lt;/C&gt;&lt;D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3143600009^SUS_CARB_TOT_EMISS(1/1/2016,12/31/2016)&lt;/Q&gt;&lt;R&gt;0&lt;/R&gt;&lt;C&gt;0&lt;/C&gt;&lt;/FQL&gt;&lt;FQL&gt;&lt;Q&gt;JP3496400007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xsi:type="xsd:string"&gt;@NA&lt;/D&gt;&lt;/FQL&gt;&lt;FQL&gt;&lt;Q&gt;JP3814800003^SUS_CARB_TOT_EMISS(1/1/2016,12/31/2016)&lt;/Q&gt;&lt;R&gt;12&lt;/R&gt;&lt;C&gt;1&lt;/C&gt;&lt;D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xsi:type="xsd:string"&gt;@NA&lt;/D&gt;&lt;/FQL&gt;&lt;FQL&gt;&lt;Q&gt;KR7005380001^SUS_CARB_TOT_EMISS(1/1/2016,12/31/2016)&lt;/Q&gt;&lt;R&gt;12&lt;/R&gt;&lt;C&gt;1&lt;/C&gt;&lt;D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xsi:type="xsd:string"&gt;@NA&lt;/D&gt;&lt;/FQL&gt;&lt;FQL&gt;&lt;Q&gt;JP3381000003^SUS_CARB_TOT_EMISS(1/1/2016,12/31/2016)&lt;/Q&gt;&lt;R&gt;12&lt;/R&gt;&lt;C&gt;1&lt;/C&gt;&lt;D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xsi:type="xsd:string"&gt;@NA&lt;/D&gt;&lt;/FQL&gt;&lt;FQL&gt;&lt;Q&gt;JP3830800003^SUS_CARB_TOT_EMISS(1/1/2016,12/31/2016)&lt;/Q&gt;&lt;R&gt;12&lt;/R&gt;&lt;C&gt;1&lt;/C&gt;&lt;D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xsi:type="xsd:string"&gt;@NA&lt;/D&gt;&lt;/FQL&gt;&lt;FQL&gt;&lt;Q&gt;TW0002886009^SUS_CARB_TOT_EMISS(1/1/2016,12/31/2016)&lt;/Q&gt;&lt;R&gt;12&lt;/R&gt;&lt;C&gt;1&lt;/C&gt;&lt;D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xsi:type="xsd:string"&gt;@NA&lt;/D&gt;&lt;/FQL&gt;&lt;FQL&gt;&lt;Q&gt;JP3933800009^SUS_CARB_TOT_EMISS(1/1/2016,12/31/2016)&lt;/Q&gt;&lt;R&gt;12&lt;/R&gt;&lt;C&gt;1&lt;/C&gt;&lt;D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7068270008^SUS_CARB_TOT_EMISS(1/1/2016,12/31/2016)&lt;/Q&gt;&lt;R&gt;0&lt;/R&gt;&lt;C&gt;0&lt;/C&gt;&lt;/FQL&gt;&lt;FQL&gt;&lt;Q&gt;KR7012330007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xsi:type="xsd:string"&gt;@NA&lt;/D&gt;&lt;/FQL&gt;&lt;FQL&gt;&lt;Q&gt;TW0001216000^SUS_CARB_TOT_EMISS(1/1/2016,12/31/2016)&lt;/Q&gt;&lt;R&gt;12&lt;/R&gt;&lt;C&gt;1&lt;/C&gt;&lt;D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xsi:type="xsd:string"&gt;@NA&lt;/D&gt;&lt;/FQL&gt;&lt;FQL&gt;&lt;Q&gt;JP3890350006^SUS_CARB_TOT_EMISS(1/1/2016,12/31/2016)&lt;/Q&gt;&lt;R&gt;12&lt;/R&gt;&lt;C&gt;1&lt;/C&gt;&lt;D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xsi:type="xsd:string"&gt;@NA&lt;/D&gt;&lt;/FQL&gt;&lt;FQL&gt;&lt;Q&gt;JP3358000002^SUS_CARB_TOT_EMISS(1/1/2016,12/31/2016)&lt;/Q&gt;&lt;R&gt;12&lt;/R&gt;&lt;C&gt;1&lt;/C&gt;&lt;D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xsi:type="xsd:string"&gt;@NA&lt;/D&gt;&lt;/FQL&gt;&lt;FQL&gt;&lt;Q&gt;JP3802300008^SUS_CARB_TOT_EMISS(1/1/2016,12/31/2016)&lt;/Q&gt;&lt;R&gt;12&lt;/R&gt;&lt;C&gt;1&lt;/C&gt;&lt;D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xsi:type="xsd:string"&gt;@NA&lt;/D&gt;&lt;/FQL&gt;&lt;FQL&gt;&lt;Q&gt;JP3898400001^SUS_CARB_TOT_EMISS(1/1/2016,12/31/2016)&lt;/Q&gt;&lt;R&gt;12&lt;/R&gt;&lt;C&gt;1&lt;/C&gt;&lt;D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xsi:type="xsd:string"&gt;@NA&lt;/D&gt;&lt;/FQL&gt;&lt;FQL&gt;&lt;Q&gt;JP3205800000^SUS_CARB_TOT_EMISS(1/1/2016,12/31/2016)&lt;/Q&gt;&lt;R&gt;12&lt;/R&gt;&lt;C&gt;1&lt;/C&gt;&lt;D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xsi:type="xsd:string"&gt;@NA&lt;/D&gt;&lt;/FQL&gt;&lt;FQL&gt;&lt;Q&gt;KR7005930003^SUS_CARB_TOT_EMISS(1/1/2016,12/31/2016)&lt;/Q&gt;&lt;R&gt;12&lt;/R&gt;&lt;C&gt;1&lt;/C&gt;&lt;D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xsi:type="xsd:string"&gt;@NA&lt;/D&gt;&lt;/FQL&gt;&lt;FQL&gt;&lt;Q&gt;KR7006400006^SUS_CARB_TOT_EMISS(1/1/2016,12/31/2016)&lt;/Q&gt;&lt;R&gt;12&lt;/R&gt;&lt;C&gt;1&lt;/C&gt;&lt;D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3240400006^SUS_CARB_TOT_EMISS(1/1/2016,12/31/2016)&lt;/Q&gt;&lt;R&gt;0&lt;/R&gt;&lt;C&gt;0&lt;/C&gt;&lt;/FQL&gt;&lt;FQL&gt;&lt;Q&gt;JP3119600009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xsi:type="xsd:string"&gt;@NA&lt;/D&gt;&lt;/FQL&gt;&lt;FQL&gt;&lt;Q&gt;TW0002002003^SUS_CARB_TOT_EMISS(1/1/2016,12/31/2016)&lt;/Q&gt;&lt;R&gt;12&lt;/R&gt;&lt;C&gt;1&lt;/C&gt;&lt;D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xsi:type="xsd:string"&gt;@NA&lt;/D&gt;&lt;/FQL&gt;&lt;FQL&gt;&lt;Q&gt;JP3249600002^SUS_CARB_TOT_EMISS(1/1/2016,12/31/2016)&lt;/Q&gt;&lt;R&gt;12&lt;/R&gt;&lt;C&gt;1&lt;/C&gt;&lt;D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xsi:type="xsd:string"&gt;@NA&lt;/D&gt;&lt;/FQL&gt;&lt;FQL&gt;&lt;Q&gt;TW0002882008^SUS_CARB_TOT_EMISS(1/1/2016,12/31/2016)&lt;/Q&gt;&lt;R&gt;12&lt;/R&gt;&lt;C&gt;1&lt;/C&gt;&lt;D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xsi:type="xsd:string"&gt;@NA&lt;/D&gt;&lt;/FQL&gt;&lt;FQL&gt;&lt;Q&gt;TW0002454006^SUS_CARB_TOT_EMISS(1/1/2016,12/31/2016)&lt;/Q&gt;&lt;R&gt;12&lt;/R&gt;&lt;C&gt;1&lt;/C&gt;&lt;D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3421800008^SUS_CARB_TOT_EMISS(1/1/2016,12/31/2016)&lt;/Q&gt;&lt;R&gt;0&lt;/R&gt;&lt;C&gt;0&lt;/C&gt;&lt;/FQL&gt;&lt;FQL&gt;&lt;Q&gt;JP3893200000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xsi:type="xsd:string"&gt;@NA&lt;/D&gt;&lt;/FQL&gt;&lt;FQL&gt;&lt;Q&gt;JP3200450009^SUS_CARB_TOT_EMISS(1/1/2016,12/31/2016)&lt;/Q&gt;&lt;R&gt;12&lt;/R&gt;&lt;C&gt;1&lt;/C&gt;&lt;D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xsi:type="xsd:string"&gt;@NA&lt;/D&gt;&lt;/FQL&gt;&lt;FQL&gt;&lt;Q&gt;JP3571400005^SUS_CARB_TOT_EMISS(1/1/2016,12/31/2016)&lt;/Q&gt;&lt;R&gt;12&lt;/R&gt;&lt;C&gt;1&lt;/C&gt;&lt;D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xsi:type="xsd:string"&gt;@NA&lt;/D&gt;&lt;/FQL&gt;&lt;FQL&gt;&lt;Q&gt;JP3726800000^SUS_CARB_TOT_EMISS(1/1/2016,12/31/2016)&lt;/Q&gt;&lt;R&gt;12&lt;/R&gt;&lt;C&gt;1&lt;/C&gt;&lt;D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xsi:type="xsd:string"&gt;@NA&lt;/D&gt;&lt;/FQL&gt;&lt;FQL&gt;&lt;Q&gt;JP3422950000^SUS_CARB_TOT_EMISS(1/1/2016,12/31/2016)&lt;/Q&gt;&lt;R&gt;12&lt;/R&gt;&lt;C&gt;1&lt;/C&gt;&lt;D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xsi:type="xsd:string"&gt;@NA&lt;/D&gt;&lt;/FQL&gt;&lt;FQL&gt;&lt;Q&gt;JP3505000004^SUS_CARB_TOT_EMISS(1/1/2016,12/31/2016)&lt;/Q&gt;&lt;R&gt;12&lt;/R&gt;&lt;C&gt;1&lt;/C&gt;&lt;D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xsi:type="xsd:string"&gt;@NA&lt;/D&gt;&lt;/FQL&gt;&lt;FQL&gt;&lt;Q&gt;KR7005490008^SUS_CARB_TOT_EMISS(1/1/2016,12/31/2016)&lt;/Q&gt;&lt;R&gt;12&lt;/R&gt;&lt;C&gt;1&lt;/C&gt;&lt;D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xsi:type="xsd:string"&gt;@NA&lt;/D&gt;&lt;/FQL&gt;&lt;FQL&gt;&lt;Q&gt;TW0002303005^SUS_CARB_TOT_EMISS(1/1/2016,12/31/2016)&lt;/Q&gt;&lt;R&gt;12&lt;/R&gt;&lt;C&gt;1&lt;/C&gt;&lt;D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xsi:type="xsd:string"&gt;@NA&lt;/D&gt;&lt;/FQL&gt;&lt;FQL&gt;&lt;Q&gt;JP3758190007^SUS_CARB_TOT_EMISS(1/1/2016,12/31/2016)&lt;/Q&gt;&lt;R&gt;12&lt;/R&gt;&lt;C&gt;1&lt;/C&gt;&lt;D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xsi:type="xsd:string"&gt;@NA&lt;/D&gt;&lt;/FQL&gt;&lt;FQL&gt;&lt;Q&gt;JP3304200003^SUS_CARB_TOT_EMISS(1/1/2016,12/31/2016)&lt;/Q&gt;&lt;R&gt;12&lt;/R&gt;&lt;C&gt;1&lt;/C&gt;&lt;D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xsi:type="xsd:string"&gt;@NA&lt;/D&gt;&lt;/FQL&gt;&lt;FQL&gt;&lt;Q&gt;JP3188220002^SUS_CARB_TOT_EMISS(1/1/2016,12/31/2016)&lt;/Q&gt;&lt;R&gt;12&lt;/R&gt;&lt;C&gt;1&lt;/C&gt;&lt;D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xsi:type="xsd:string"&gt;@NA&lt;/D&gt;&lt;/FQL&gt;&lt;FQL&gt;&lt;Q&gt;JP3633400001^SUS_CARB_TOT_EMISS(1/1/2016,12/31/2016)&lt;/Q&gt;&lt;R&gt;12&lt;/R&gt;&lt;C&gt;1&lt;/C&gt;&lt;D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xsi:type="xsd:string"&gt;@NA&lt;/D&gt;&lt;/FQL&gt;&lt;FQL&gt;&lt;Q&gt;TW0002881000^SUS_CARB_TOT_EMISS(1/1/2016,12/31/2016)&lt;/Q&gt;&lt;R&gt;12&lt;/R&gt;&lt;C&gt;1&lt;/C&gt;&lt;D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xsi:type="xsd:string"&gt;@NA&lt;/D&gt;&lt;/FQL&gt;&lt;FQL&gt;&lt;Q&gt;JP3814000000^SUS_CARB_TOT_EMISS(1/1/2016,12/31/2016)&lt;/Q&gt;&lt;R&gt;12&lt;/R&gt;&lt;C&gt;1&lt;/C&gt;&lt;D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xsi:type="xsd:string"&gt;@NA&lt;/D&gt;&lt;/FQL&gt;&lt;FQL&gt;&lt;Q&gt;JP3752900005^SUS_CARB_TOT_EMISS(1/1/2016,12/31/2016)&lt;/Q&gt;&lt;R&gt;12&lt;/R&gt;&lt;C&gt;1&lt;/C&gt;&lt;D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xsi:type="xsd:string"&gt;@NA&lt;/D&gt;&lt;/FQL&gt;&lt;FQL&gt;&lt;Q&gt;JP3902400005^SUS_CARB_TOT_EMISS(1/1/2016,12/31/2016)&lt;/Q&gt;&lt;R&gt;12&lt;/R&gt;&lt;C&gt;1&lt;/C&gt;&lt;D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xsi:type="xsd:string"&gt;@NA&lt;/D&gt;&lt;/FQL&gt;&lt;FQL&gt;&lt;Q&gt;KR7105560007^SUS_CARB_TOT_EMISS(1/1/2016,12/31/2016)&lt;/Q&gt;&lt;R&gt;12&lt;/R&gt;&lt;C&gt;1&lt;/C&gt;&lt;D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xsi:type="xsd:string"&gt;@NA&lt;/D&gt;&lt;/FQL&gt;&lt;FQL&gt;&lt;Q&gt;JP3890310000^SUS_CARB_TOT_EMISS(1/1/2016,12/31/2016)&lt;/Q&gt;&lt;R&gt;12&lt;/R&gt;&lt;C&gt;1&lt;/C&gt;&lt;D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xsi:type="xsd:string"&gt;@NA&lt;/D&gt;&lt;/FQL&gt;&lt;FQL&gt;&lt;Q&gt;JP3475350009^SUS_CARB_TOT_EMISS(1/1/2016,12/31/2016)&lt;/Q&gt;&lt;R&gt;12&lt;/R&gt;&lt;C&gt;1&lt;/C&gt;&lt;D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xsi:type="xsd:string"&gt;@NA&lt;/D&gt;&lt;/FQL&gt;&lt;FQL&gt;&lt;Q&gt;JP3236200006^SUS_CARB_TOT_EMISS(1/1/2016,12/31/2016)&lt;/Q&gt;&lt;R&gt;12&lt;/R&gt;&lt;C&gt;1&lt;/C&gt;&lt;D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xsi:type="xsd:string"&gt;@NA&lt;/D&gt;&lt;/FQL&gt;&lt;FQL&gt;&lt;Q&gt;JP3497400006^SUS_CARB_TOT_EMISS(1/1/2016,12/31/2016)&lt;/Q&gt;&lt;R&gt;12&lt;/R&gt;&lt;C&gt;1&lt;/C&gt;&lt;D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xsi:type="xsd:string"&gt;@NA&lt;/D&gt;&lt;/FQL&gt;&lt;FQL&gt;&lt;Q&gt;KR7035420009^SUS_CARB_TOT_EMISS(1/1/2016,12/31/2016)&lt;/Q&gt;&lt;R&gt;12&lt;/R&gt;&lt;C&gt;1&lt;/C&gt;&lt;D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xsi:type="xsd:string"&gt;@NA&lt;/D&gt;&lt;/FQL&gt;&lt;FQL&gt;&lt;Q&gt;JP3756100008^SUS_CARB_TOT_EMISS(1/1/2016,12/31/2016)&lt;/Q&gt;&lt;R&gt;12&lt;/R&gt;&lt;C&gt;1&lt;/C&gt;&lt;D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xsi:type="xsd:string"&gt;@NA&lt;/D&gt;&lt;/FQL&gt;&lt;FQL&gt;&lt;Q&gt;JP3409000001^SUS_CARB_TOT_EMISS(1/1/2016,12/31/2016)&lt;/Q&gt;&lt;R&gt;12&lt;/R&gt;&lt;C&gt;1&lt;/C&gt;&lt;D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3732000009^SUS_CARB_TOT_EMISS(1/1/2016,12/31/2016)&lt;/Q&gt;&lt;R&gt;0&lt;/R&gt;&lt;C&gt;0&lt;/C&gt;&lt;/FQL&gt;&lt;FQL&gt;&lt;Q&gt;JP3116000005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xsi:type="xsd:string"&gt;@NA&lt;/D&gt;&lt;/FQL&gt;&lt;FQL&gt;&lt;Q&gt;KR7028260008^SUS_CARB_TOT_EMISS(1/1/2016,12/31/2016)&lt;/Q&gt;&lt;R&gt;12&lt;/R&gt;&lt;C&gt;1&lt;/C&gt;&lt;D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</t>
        </r>
      </text>
    </comment>
    <comment ref="A39" authorId="0" shapeId="0" xr:uid="{6CE018F1-0A60-4CD6-A048-C7DC7DF0DD32}">
      <text>
        <r>
          <rPr>
            <b/>
            <sz val="9"/>
            <color indexed="81"/>
            <rFont val="Tahoma"/>
            <charset val="1"/>
          </rPr>
          <t>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xsi:type="xsd:string"&gt;@NA&lt;/D&gt;&lt;/FQL&gt;&lt;FQL&gt;&lt;Q&gt;JP3893600001^SUS_CARB_TOT_EMISS(1/1/2016,12/31/2016)&lt;/Q&gt;&lt;R&gt;12&lt;/R&gt;&lt;C&gt;1&lt;/C&gt;&lt;D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xsi:type="xsd:string"&gt;@NA&lt;/D&gt;&lt;/FQL&gt;&lt;FQL&gt;&lt;Q&gt;JP3592200004^SUS_CARB_TOT_EMISS(1/1/2016,12/31/2016)&lt;/Q&gt;&lt;R&gt;12&lt;/R&gt;&lt;C&gt;1&lt;/C&gt;&lt;D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xsi:type="xsd:string"&gt;@NA&lt;/D&gt;&lt;/FQL&gt;&lt;FQL&gt;&lt;Q&gt;JP3566800003^SUS_CARB_TOT_EMISS(1/1/2016,12/31/2016)&lt;/Q&gt;&lt;R&gt;12&lt;/R&gt;&lt;C&gt;1&lt;/C&gt;&lt;D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xsi:type="xsd:string"&gt;@NA&lt;/D&gt;&lt;/FQL&gt;&lt;FQL&gt;&lt;Q&gt;JP3854600008^SUS_CARB_TOT_EMISS(1/1/2016,12/31/2016)&lt;/Q&gt;&lt;R&gt;12&lt;/R&gt;&lt;C&gt;1&lt;/C&gt;&lt;D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xsi:type="xsd:string"&gt;@NA&lt;/D&gt;&lt;/FQL&gt;&lt;FQL&gt;&lt;Q&gt;JP3778630008^SUS_CARB_TOT_EMISS(1/1/2016,12/31/2016)&lt;/Q&gt;&lt;R&gt;12&lt;/R&gt;&lt;C&gt;1&lt;/C&gt;&lt;D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xsi:type="xsd:string"&gt;@NA&lt;/D&gt;&lt;/FQL&gt;&lt;FQL&gt;&lt;Q&gt;JP3519400000^SUS_CARB_TOT_EMISS(1/1/2016,12/31/2016)&lt;/Q&gt;&lt;R&gt;12&lt;/R&gt;&lt;C&gt;1&lt;/C&gt;&lt;D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xsi:type="xsd:string"&gt;@NA&lt;/D&gt;&lt;/FQL&gt;&lt;FQL&gt;&lt;Q&gt;KR7017670001^SUS_CARB_TOT_EMISS(1/1/2016,12/31/2016)&lt;/Q&gt;&lt;R&gt;12&lt;/R&gt;&lt;C&gt;1&lt;/C&gt;&lt;D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xsi:type="xsd:string"&gt;@NA&lt;/D&gt;&lt;/FQL&gt;&lt;FQL&gt;&lt;Q&gt;JP3546800008^SUS_CARB_TOT_EMISS(1/1/2016,12/31/2016)&lt;/Q&gt;&lt;R&gt;12&lt;/R&gt;&lt;C&gt;1&lt;/C&gt;&lt;D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xsi:type="xsd:string"&gt;@NA&lt;/D&gt;&lt;/FQL&gt;&lt;FQL&gt;&lt;Q&gt;TW0001303006^SUS_CARB_TOT_EMISS(1/1/2016,12/31/2016)&lt;/Q&gt;&lt;R&gt;12&lt;/R&gt;&lt;C&gt;1&lt;/C&gt;&lt;D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xsi:type="xsd:string"&gt;@NA&lt;/D&gt;&lt;/FQL&gt;&lt;FQL&gt;&lt;Q&gt;JP3783600004^SUS_CARB_TOT_EMISS(1/1/2016,12/31/2016)&lt;/Q&gt;&lt;R&gt;12&lt;/R&gt;&lt;C&gt;1&lt;/C&gt;&lt;D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xsi:type="xsd:string"&gt;@NA&lt;/D&gt;&lt;/FQL&gt;&lt;FQL&gt;&lt;Q&gt;JP3538800008^SUS_CARB_TOT_EMISS(1/1/2016,12/31/2016)&lt;/Q&gt;&lt;R&gt;12&lt;/R&gt;&lt;C&gt;1&lt;/C&gt;&lt;D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xsi:type="xsd:string"&gt;@NA&lt;/D&gt;&lt;/FQL&gt;&lt;FQL&gt;&lt;Q&gt;TW0002317005^SUS_CARB_TOT_EMISS(1/1/2016,12/31/2016)&lt;/Q&gt;&lt;R&gt;12&lt;/R&gt;&lt;C&gt;1&lt;/C&gt;&lt;D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xsi:type="xsd:string"&gt;@NA&lt;/D&gt;&lt;/FQL&gt;&lt;FQL&gt;&lt;Q&gt;JP3788600009^SUS_CARB_TOT_EMISS(1/1/2016,12/31/2016)&lt;/Q&gt;&lt;R&gt;12&lt;/R&gt;&lt;C&gt;1&lt;/C&gt;&lt;D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xsi:type="xsd:string"&gt;@NA&lt;/D&gt;&lt;/FQL&gt;&lt;FQL&gt;&lt;Q&gt;JP3351600006^SUS_CARB_TOT_EMISS(1/1/2016,12/31/2016)&lt;/Q&gt;&lt;R&gt;12&lt;/R&gt;&lt;C&gt;1&lt;/C&gt;&lt;D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xsi:type="xsd:string"&gt;@NA&lt;/D&gt;&lt;/FQL&gt;&lt;FQL&gt;&lt;Q&gt;KR7000270009^SUS_CARB_TOT_EMISS(1/1/2016,12/31/2016)&lt;/Q&gt;&lt;R&gt;12&lt;/R&gt;&lt;C&gt;1&lt;/C&gt;&lt;D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xsi:type="xsd:string"&gt;@NA&lt;/D&gt;&lt;/FQL&gt;&lt;FQL&gt;&lt;Q&gt;JP3899600005^SUS_CARB_TOT_EMISS(1/1/2016,12/31/2016)&lt;/Q&gt;&lt;R&gt;12&lt;/R&gt;&lt;C&gt;1&lt;/C&gt;&lt;D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xsi:type="xsd:string"&gt;@NA&lt;/D&gt;&lt;/FQL&gt;&lt;FQL&gt;&lt;Q&gt;JP3866800000^SUS_CARB_TOT_EMISS(1/1/2016,12/31/2016)&lt;/Q&gt;&lt;R&gt;12&lt;/R&gt;&lt;C&gt;1&lt;/C&gt;&lt;D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xsi:type="xsd:string"&gt;@NA&lt;/D&gt;&lt;/FQL&gt;&lt;FQL&gt;&lt;Q&gt;KR7035720002^SUS_CARB_TOT_EMISS(1/1/2016,12/31/2016)&lt;/Q&gt;&lt;R&gt;12&lt;/R&gt;&lt;C&gt;1&lt;/C&gt;&lt;D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xsi:type="xsd:string"&gt;@NA&lt;/D&gt;&lt;/FQL&gt;&lt;FQL&gt;&lt;Q&gt;TW0002412004^SUS_CARB_TOT_EMISS(1/1/2016,12/31/2016)&lt;/Q&gt;&lt;R&gt;12&lt;/R&gt;&lt;C&gt;1&lt;/C&gt;&lt;D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xsi:type="xsd:string"&gt;@NA&lt;/D&gt;&lt;/FQL&gt;&lt;FQL&gt;&lt;Q&gt;JP3910660004^SUS_CARB_TOT_EMISS(1/1/2016,12/31/2016)&lt;/Q&gt;&lt;R&gt;12&lt;/R&gt;&lt;C&gt;1&lt;/C&gt;&lt;D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xsi:type="xsd:string"&gt;@NA&lt;/D&gt;&lt;/FQL&gt;&lt;FQL&gt;&lt;Q&gt;JP3386450005^SUS_CARB_TOT_EMISS(1/1/2016,12/31/2016)&lt;/Q&gt;&lt;R&gt;12&lt;/R&gt;&lt;C&gt;1&lt;/C&gt;&lt;D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xsi:type="xsd:string"&gt;@NA&lt;/D&gt;&lt;/FQL&gt;&lt;FQL&gt;&lt;Q&gt;JP3463000004^SUS_CARB_TOT_EMISS(1/1/2016,12/31/2016)&lt;/Q&gt;&lt;R&gt;12&lt;/R&gt;&lt;C&gt;1&lt;/C&gt;&lt;D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xsi:type="xsd:string"&gt;@NA&lt;/D&gt;&lt;/FQL&gt;&lt;FQL&gt;&lt;Q&gt;JP3201200007^SUS_CARB_TOT_EMISS(1/1/2016,12/31/2016)&lt;/Q&gt;&lt;R&gt;12&lt;/R&gt;&lt;C&gt;1&lt;/C&gt;&lt;D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xsi:type="xsd:string"&gt;@NA&lt;/D&gt;&lt;/FQL&gt;&lt;FQL&gt;&lt;Q&gt;JP3756600007^SUS_CARB_TOT_EMISS(1/1/2016,12/31/2016)&lt;/Q&gt;&lt;R&gt;12&lt;/R&gt;&lt;C&gt;1&lt;/C&gt;&lt;D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xsi:type="xsd:string"&gt;@NA&lt;/D&gt;&lt;/FQL&gt;&lt;FQL&gt;&lt;Q&gt;JP3551500006^SUS_CARB_TOT_EMISS(1/1/2016,12/31/2016)&lt;/Q&gt;&lt;R&gt;12&lt;/R&gt;&lt;C&gt;1&lt;/C&gt;&lt;D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xsi:type="xsd:string"&gt;@NA&lt;/D&gt;&lt;/FQL&gt;&lt;FQL&gt;&lt;Q&gt;JP3397200001^SUS_CARB_TOT_EMISS(1/1/2016,12/31/2016)&lt;/Q&gt;&lt;R&gt;12&lt;/R&gt;&lt;C&gt;1&lt;/C&gt;&lt;D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xsi:type="xsd:string"&gt;@NA&lt;/D&gt;&lt;/FQL&gt;&lt;FQL&gt;&lt;Q&gt;JP3734800000^SUS_CARB_TOT_EMISS(1/1/2016,12/31/2016)&lt;/Q&gt;&lt;R&gt;12&lt;/R&gt;&lt;C&gt;1&lt;/C&gt;&lt;D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xsi:type="xsd:string"&gt;@NA&lt;/D&gt;&lt;/FQL&gt;&lt;FQL&gt;&lt;Q&gt;JP3970300004^SUS_CARB_TOT_EMISS(1/1/2016,12/31/2016)&lt;/Q&gt;&lt;R&gt;12&lt;/R&gt;&lt;C&gt;1&lt;/C&gt;&lt;D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xsi:type="xsd:string"&gt;@NA&lt;/D&gt;&lt;/FQL&gt;&lt;FQL&gt;&lt;Q&gt;JP3762600009^SUS_CARB_TOT_EMISS(1/1/2016,12/31/2016)&lt;/Q&gt;&lt;R&gt;12&lt;/R&gt;&lt;C&gt;1&lt;/C&gt;&lt;D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xsi:type="xsd:string"&gt;@NA&lt;/D&gt;&lt;/FQL&gt;&lt;FQL&gt;&lt;Q&gt;JP3122400009^SUS_CARB_TOT_EMISS(1/1/2016,12/31/2016)&lt;/Q&gt;&lt;R&gt;12&lt;/R&gt;&lt;C&gt;1&lt;/C&gt;&lt;D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xsi:type="xsd:string"&gt;@NA&lt;/D&gt;&lt;/FQL&gt;&lt;FQL&gt;&lt;Q&gt;JP3762800005^SUS_CARB_TOT_EMISS(1/1/2016,12/31/2016)&lt;/Q&gt;&lt;R&gt;12&lt;/R&gt;&lt;C&gt;1&lt;/C&gt;&lt;D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xsi:type="xsd:string"&gt;@NA&lt;/D&gt;&lt;/FQL&gt;&lt;FQL&gt;&lt;Q&gt;TW0001301000^SUS_CARB_TOT_EMISS(1/1/2016,12/31/2016)&lt;/Q&gt;&lt;R&gt;12&lt;/R&gt;&lt;C&gt;1&lt;/C&gt;&lt;D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xsi:type="xsd:string"&gt;@NA&lt;/D&gt;&lt;/FQL&gt;&lt;FQL&gt;&lt;Q&gt;JP3160400002^SUS_CARB_TOT_EMISS(1/1/2016,12/31/2016)&lt;/Q&gt;&lt;R&gt;12&lt;/R&gt;&lt;C&gt;1&lt;/C&gt;&lt;D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xsi:type="xsd:string"&gt;@NA&lt;/D&gt;&lt;/FQL&gt;&lt;FQL&gt;&lt;Q&gt;JP3197800000^SUS_CARB_TOT_EMISS(1/1/2016,12/31/2016)&lt;/Q&gt;&lt;R&gt;12&lt;/R&gt;&lt;C&gt;1&lt;/C&gt;&lt;D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xsi:type="xsd:string"&gt;@NA&lt;/D&gt;&lt;/FQL&gt;&lt;FQL&gt;&lt;Q&gt;JP3242800005^SUS_CARB_TOT_EMISS(1/1/2016,12/31/2016)&lt;/Q&gt;&lt;R&gt;12&lt;/R&gt;&lt;C&gt;1&lt;/C&gt;&lt;D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xsi:type="xsd:string"&gt;@NA&lt;/D&gt;&lt;/FQL&gt;&lt;FQL&gt;&lt;Q&gt;JP3735400008^SUS_CARB_TOT_EMISS(1/1/2016,12/31/2016)&lt;/Q&gt;&lt;R&gt;12&lt;/R&gt;&lt;C&gt;1&lt;/C&gt;&lt;D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xsi:type="xsd:string"&gt;@NA&lt;/D&gt;&lt;/FQL&gt;&lt;FQL&gt;&lt;Q&gt;KR7036570000^SUS_CARB_TOT_EMISS(1/1/2016,12/31/2016)&lt;/Q&gt;&lt;R&gt;12&lt;/R&gt;&lt;C&gt;1&lt;/C&gt;&lt;D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xsi:type="xsd:string"&gt;@NA&lt;/D&gt;&lt;/FQL&gt;&lt;FQL&gt;&lt;Q&gt;JP3258000003^SUS_CARB_TOT_EMISS(1/1/2016,12/31/2016)&lt;/Q&gt;&lt;R&gt;12&lt;/R&gt;&lt;C&gt;1&lt;/C&gt;&lt;D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xsi:type="xsd:string"&gt;@NA&lt;/D&gt;&lt;/FQL&gt;&lt;FQL&gt;&lt;Q&gt;US0605051046^SUS_CARB_TOT_EMISS(1/1/2016,12/31/2016)&lt;/Q&gt;&lt;R&gt;12&lt;/R&gt;&lt;C&gt;1&lt;/C&gt;&lt;D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xsi:type="xsd:string"&gt;@NA&lt;/D&gt;&lt;/FQL&gt;&lt;FQL&gt;&lt;Q&gt;US92343V1044^SUS_CARB_TOT_EMISS(1/1/2016,12/31/2016)&lt;/Q&gt;&lt;R&gt;12&lt;/R&gt;&lt;C&gt;1&lt;/C&gt;&lt;D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xsi:type="xsd:string"&gt;@NA&lt;/D&gt;&lt;/FQL&gt;&lt;FQL&gt;&lt;Q&gt;US22160K1051^SUS_CARB_TOT_EMISS(1/1/2016,12/31/2016)&lt;/Q&gt;&lt;R&gt;12&lt;/R&gt;&lt;C&gt;1&lt;/C&gt;&lt;D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xsi:type="xsd:string"&gt;@NA&lt;/D&gt;&lt;/FQL&gt;&lt;FQL&gt;&lt;Q&gt;US9078181081^SUS_CARB_TOT_EMISS(1/1/2016,12/31/2016)&lt;/Q&gt;&lt;R&gt;12&lt;/R&gt;&lt;C&gt;1&lt;/C&gt;&lt;D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xsi:type="xsd:string"&gt;@NA&lt;/D&gt;&lt;/FQL&gt;&lt;FQL&gt;&lt;Q&gt;US0970231058^SUS_CARB_TOT_EMISS(1/1/2016,12/31/2016)&lt;/Q&gt;&lt;R&gt;12&lt;/R&gt;&lt;C&gt;1&lt;/C&gt;&lt;D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xsi:type="xsd:string"&gt;@NA&lt;/D&gt;&lt;/FQL&gt;&lt;FQL&gt;&lt;Q&gt;US88579Y1010^SUS_CARB_TOT_EMISS(1/1/2016,12/31/2016)&lt;/Q&gt;&lt;R&gt;12&lt;/R&gt;&lt;C&gt;1&lt;/C&gt;&lt;D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xsi:type="xsd:string"&gt;@NA&lt;/D&gt;&lt;/FQL&gt;&lt;FQL&gt;&lt;Q&gt;US5128071082^SUS_CARB_TOT_EMISS(1/1/2016,12/31/2016)&lt;/Q&gt;&lt;R&gt;12&lt;/R&gt;&lt;C&gt;1&lt;/C&gt;&lt;D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xsi:type="xsd:string"&gt;@NA&lt;/D&gt;&lt;/FQL&gt;&lt;FQL&gt;&lt;Q&gt;US78409V1044^SUS_CARB_TOT_EMISS(1/1/2016,12/31/2016)&lt;/Q&gt;&lt;R&gt;12&lt;/R&gt;&lt;C&gt;1&lt;/C&gt;&lt;D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xsi:type="xsd:string"&gt;@NA&lt;/D&gt;&lt;/FQL&gt;&lt;FQL&gt;&lt;Q&gt;US6092071058^SUS_CARB_TOT_EMISS(1/1/2016,12/31/2016)&lt;/Q&gt;&lt;R&gt;12&lt;/R&gt;&lt;C&gt;1&lt;/C&gt;&lt;D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xsi:type="xsd:string"&gt;@NA&lt;/D&gt;&lt;/FQL&gt;&lt;FQL&gt;&lt;Q&gt;US98978V1035^SUS_CARB_TOT_EMISS(1/1/2016,12/31/2016)&lt;/Q&gt;&lt;R&gt;12&lt;/R&gt;&lt;C&gt;1&lt;/C&gt;&lt;D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xsi:type="xsd:string"&gt;@NA&lt;/D&gt;&lt;/FQL&gt;&lt;FQL&gt;&lt;Q&gt;US6934751057^SUS_CARB_TOT_EMISS(1/1/2016,12/31/2016)&lt;/Q&gt;&lt;R&gt;12&lt;/R&gt;&lt;C&gt;1&lt;/C&gt;&lt;D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xsi:type="xsd:string"&gt;@NA&lt;/D&gt;&lt;/FQL&gt;&lt;FQL&gt;&lt;Q&gt;US37045V1008^SUS_CARB_TOT_EMISS(1/1/2016,12/31/2016)&lt;/Q&gt;&lt;R&gt;12&lt;/R&gt;&lt;C&gt;1&lt;/C&gt;&lt;D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xsi:type="xsd:string"&gt;@NA&lt;/D&gt;&lt;/FQL&gt;&lt;FQL&gt;&lt;Q&gt;US00507V1098^SUS_CARB_TOT_EMISS(1/1/2016,12/31/2016)&lt;/Q&gt;&lt;R&gt;12&lt;/R&gt;&lt;C&gt;1&lt;/C&gt;&lt;D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xsi:type="xsd:string"&gt;@NA&lt;/D&gt;&lt;/FQL&gt;&lt;FQL&gt;&lt;Q&gt;US31428X1063^SUS_CARB_TOT_EMISS(1/1/2016,12/31/2016)&lt;/Q&gt;&lt;R&gt;12&lt;/R&gt;&lt;C&gt;1&lt;/C&gt;&lt;D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xsi:type="xsd:string"&gt;@NA&lt;/D&gt;&lt;/FQL&gt;&lt;FQL&gt;&lt;Q&gt;US1941621039^SUS_CARB_TOT_EMISS(1/1/2016,12/31/2016)&lt;/Q&gt;&lt;R&gt;12&lt;/R&gt;&lt;C&gt;1&lt;/C&gt;&lt;D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xsi:type="xsd:string"&gt;@NA&lt;/D&gt;&lt;/FQL&gt;&lt;FQL&gt;&lt;Q&gt;US5184391044^SUS_CARB_TOT_EMISS(1/1/2016,12/31/2016)&lt;/Q&gt;&lt;R&gt;12&lt;/R&gt;&lt;C&gt;1&lt;/C&gt;&lt;D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xsi:type="xsd:string"&gt;@NA&lt;/D&gt;&lt;/FQL&gt;&lt;FQL&gt;&lt;Q&gt;US0091581068^SUS_CARB_TOT_EMISS(1/1/2016,12/31/2016)&lt;/Q&gt;&lt;R&gt;12&lt;/R&gt;&lt;C&gt;1&lt;/C&gt;&lt;D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xsi:type="xsd:string"&gt;@NA&lt;/D&gt;&lt;/FQL&gt;&lt;FQL&gt;&lt;Q&gt;US8725901040^SUS_CARB_TOT_EMISS(1/1/2016,12/31/2016)&lt;/Q&gt;&lt;R&gt;12&lt;/R&gt;&lt;C&gt;1&lt;/C&gt;&lt;D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xsi:type="xsd:string"&gt;@NA&lt;/D&gt;&lt;/FQL&gt;&lt;FQL&gt;&lt;Q&gt;US75886F1075^SUS_CARB_TOT_EMISS(1/1/2016,12/31/2016)&lt;/Q&gt;&lt;R&gt;12&lt;/R&gt;&lt;C&gt;1&lt;/C&gt;&lt;D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xsi:type="xsd:string"&gt;@NA&lt;/D&gt;&lt;/FQL&gt;&lt;FQL&gt;&lt;Q&gt;US6516391066^SUS_CARB_TOT_EMISS(1/1/2016,12/31/2016)&lt;/Q&gt;&lt;R&gt;12&lt;/R&gt;&lt;C&gt;1&lt;/C&gt;&lt;D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xsi:type="xsd:string"&gt;@NA&lt;/D&gt;&lt;/FQL&gt;&lt;FQL&gt;&lt;Q&gt;US3453708600^SUS_CARB_TOT_EMISS(1/1/2016,12/31/2016)&lt;/Q&gt;&lt;R&gt;12&lt;/R&gt;&lt;C&gt;1&lt;/C&gt;&lt;D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xsi:type="xsd:string"&gt;@NA&lt;/D&gt;&lt;/FQL&gt;&lt;FQL&gt;&lt;Q&gt;US35671D8570^SUS_CARB_TOT_EMISS(1/1/2016,12/31/2016)&lt;/Q&gt;&lt;R&gt;12&lt;/R&gt;&lt;C&gt;1&lt;/C&gt;&lt;D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xsi:type="xsd:string"&gt;@NA&lt;/D&gt;&lt;/FQL&gt;&lt;FQL&gt;&lt;Q&gt;US4943681035^SUS_CARB_TOT_EMISS(1/1/2016,12/31/2016)&lt;/Q&gt;&lt;R&gt;12&lt;/R&gt;&lt;C&gt;1&lt;/C&gt;&lt;D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xsi:type="xsd:string"&gt;@NA&lt;/D&gt;&lt;/FQL&gt;&lt;FQL&gt;&lt;Q&gt;US45168D1046^SUS_CARB_TOT_EMISS(1/1/2016,12/31/2016)&lt;/Q&gt;&lt;R&gt;12&lt;/R&gt;&lt;C&gt;1&lt;/C&gt;&lt;D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xsi:type="xsd:string"&gt;@NA&lt;/D&gt;&lt;/FQL&gt;&lt;FQL&gt;&lt;Q&gt;US40434L1052^SUS_CARB_TOT_EMISS(1/1/2016,12/31/2016)&lt;/Q&gt;&lt;R&gt;12&lt;/R&gt;&lt;C&gt;1&lt;/C&gt;&lt;D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xsi:type="xsd:string"&gt;@NA&lt;/D&gt;&lt;/FQL&gt;&lt;FQL&gt;&lt;Q&gt;US2855121099^SUS_CARB_TOT_EMISS(1/1/2016,12/31/2016)&lt;/Q&gt;&lt;R&gt;12&lt;/R&gt;&lt;C&gt;1&lt;/C&gt;&lt;D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xsi:type="xsd:string"&gt;@NA&lt;/D&gt;&lt;/FQL&gt;&lt;FQL&gt;&lt;Q&gt;US21036P1084^SUS_CARB_TOT_EMISS(1/1/2016,12/31/2016)&lt;/Q&gt;&lt;R&gt;12&lt;/R&gt;&lt;C&gt;1&lt;/C&gt;&lt;D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xsi:type="xsd:string"&gt;@NA&lt;/D&gt;&lt;/FQL&gt;&lt;FQL&gt;&lt;Q&gt;US2310211063^SUS_CARB_TOT_EMISS(1/1/2016,12/31/2016)&lt;/Q&gt;&lt;R&gt;12&lt;/R&gt;&lt;C&gt;1&lt;/C&gt;&lt;D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77543R1023^SUS_CARB_TOT_EMISS(1/1/2016,12/31/2016)&lt;/Q&gt;&lt;R&gt;0&lt;/R&gt;&lt;C&gt;0&lt;/C&gt;&lt;/FQL&gt;&lt;FQL&gt;&lt;Q&gt;US0010551028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xsi:type="xsd:string"&gt;@NA&lt;/D&gt;&lt;/FQL&gt;&lt;FQL&gt;&lt;Q&gt;US98956P1021^SUS_CARB_TOT_EMISS(1/1/2016,12/31/2016)&lt;/Q&gt;&lt;R&gt;12&lt;/R&gt;&lt;C&gt;1&lt;/C&gt;&lt;D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xsi:type="xsd:string"&gt;@NA&lt;/D&gt;&lt;/FQL&gt;&lt;FQL&gt;&lt;Q&gt;US8936411003^SUS_CARB_TOT_EMISS(1/1/2016,12/31/2016)&lt;/Q&gt;&lt;R&gt;12&lt;/R&gt;&lt;C&gt;1&lt;/C&gt;&lt;D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</t>
        </r>
      </text>
    </comment>
    <comment ref="A40" authorId="0" shapeId="0" xr:uid="{46D252FC-6D34-42ED-A57E-15B38D0A6B24}">
      <text>
        <r>
          <rPr>
            <b/>
            <sz val="9"/>
            <color indexed="81"/>
            <rFont val="Tahoma"/>
            <charset val="1"/>
          </rPr>
          <t>@NA&lt;/D&gt;&lt;D xsi:type="xsd:string"&gt;@NA&lt;/D&gt;&lt;/FQL&gt;&lt;FQL&gt;&lt;Q&gt;US8545021011^SUS_CARB_TOT_EMISS(1/1/2016,12/31/2016)&lt;/Q&gt;&lt;R&gt;12&lt;/R&gt;&lt;C&gt;1&lt;/C&gt;&lt;D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xsi:type="xsd:string"&gt;@NA&lt;/D&gt;&lt;/FQL&gt;&lt;FQL&gt;&lt;Q&gt;US6200763075^SUS_CARB_TOT_EMISS(1/1/2016,12/31/2016)&lt;/Q&gt;&lt;R&gt;12&lt;/R&gt;&lt;C&gt;1&lt;/C&gt;&lt;D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xsi:type="xsd:string"&gt;@NA&lt;/D&gt;&lt;/FQL&gt;&lt;FQL&gt;&lt;Q&gt;US58155Q1031^SUS_CARB_TOT_EMISS(1/1/2016,12/31/2016)&lt;/Q&gt;&lt;R&gt;12&lt;/R&gt;&lt;C&gt;1&lt;/C&gt;&lt;D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xsi:type="xsd:string"&gt;@NA&lt;/D&gt;&lt;/FQL&gt;&lt;FQL&gt;&lt;Q&gt;US2473617023^SUS_CARB_TOT_EMISS(1/1/2016,12/31/2016)&lt;/Q&gt;&lt;R&gt;12&lt;/R&gt;&lt;C&gt;1&lt;/C&gt;&lt;D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xsi:type="xsd:string"&gt;@NA&lt;/D&gt;&lt;/FQL&gt;&lt;FQL&gt;&lt;Q&gt;US23331A1097^SUS_CARB_TOT_EMISS(1/1/2016,12/31/2016)&lt;/Q&gt;&lt;R&gt;12&lt;/R&gt;&lt;C&gt;1&lt;/C&gt;&lt;D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xsi:type="xsd:string"&gt;@NA&lt;/D&gt;&lt;/FQL&gt;&lt;FQL&gt;&lt;Q&gt;US0311001004^SUS_CARB_TOT_EMISS(1/1/2016,12/31/2016)&lt;/Q&gt;&lt;R&gt;12&lt;/R&gt;&lt;C&gt;1&lt;/C&gt;&lt;D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49271V1008^SUS_CARB_TOT_EMISS(1/1/2016,12/31/2016)&lt;/Q&gt;&lt;R&gt;0&lt;/R&gt;&lt;C&gt;0&lt;/C&gt;&lt;/FQL&gt;&lt;FQL&gt;&lt;Q&gt;US5260571048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xsi:type="xsd:string"&gt;@NA&lt;/D&gt;&lt;/FQL&gt;&lt;FQL&gt;&lt;Q&gt;US0584981064^SUS_CARB_TOT_EMISS(1/1/2016,12/31/2016)&lt;/Q&gt;&lt;R&gt;12&lt;/R&gt;&lt;C&gt;1&lt;/C&gt;&lt;D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xsi:type="xsd:string"&gt;@NA&lt;/D&gt;&lt;/FQL&gt;&lt;FQL&gt;&lt;Q&gt;US5926881054^SUS_CARB_TOT_EMISS(1/1/2016,12/31/2016)&lt;/Q&gt;&lt;R&gt;12&lt;/R&gt;&lt;C&gt;1&lt;/C&gt;&lt;D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xsi:type="xsd:string"&gt;@NA&lt;/D&gt;&lt;/FQL&gt;&lt;FQL&gt;&lt;Q&gt;US5010441013^SUS_CARB_TOT_EMISS(1/1/2016,12/31/2016)&lt;/Q&gt;&lt;R&gt;12&lt;/R&gt;&lt;C&gt;1&lt;/C&gt;&lt;D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88339J1051^SUS_CARB_TOT_EMISS(1/1/2016,12/31/2016)&lt;/Q&gt;&lt;R&gt;0&lt;/R&gt;&lt;C&gt;0&lt;/C&gt;&lt;/FQL&gt;&lt;FQL&gt;&lt;Q&gt;NL0009434992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6792951054^SUS_CARB_TOT_EMISS(1/1/2016,12/31/2016)&lt;/Q&gt;&lt;R&gt;0&lt;/R&gt;&lt;C&gt;0&lt;/C&gt;&lt;/FQL&gt;&lt;FQL&gt;&lt;Q&gt;US9892071054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xsi:type="xsd:string"&gt;@NA&lt;/D&gt;&lt;/FQL&gt;&lt;FQL&gt;&lt;Q&gt;US34959E1091^SUS_CARB_TOT_EMISS(1/1/2016,12/31/2016)&lt;/Q&gt;&lt;R&gt;12&lt;/R&gt;&lt;C&gt;1&lt;/C&gt;&lt;D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xsi:type="xsd:string"&gt;@NA&lt;/D&gt;&lt;/FQL&gt;&lt;FQL&gt;&lt;Q&gt;US57772K1016^SUS_CARB_TOT_EMISS(1/1/2016,12/31/2016)&lt;/Q&gt;&lt;R&gt;12&lt;/R&gt;&lt;C&gt;1&lt;/C&gt;&lt;D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xsi:type="xsd:string"&gt;@NA&lt;/D&gt;&lt;/FQL&gt;&lt;FQL&gt;&lt;Q&gt;US6703461052^SUS_CARB_TOT_EMISS(1/1/2016,12/31/2016)&lt;/Q&gt;&lt;R&gt;12&lt;/R&gt;&lt;C&gt;1&lt;/C&gt;&lt;D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xsi:type="xsd:string"&gt;@NA&lt;/D&gt;&lt;/FQL&gt;&lt;FQL&gt;&lt;Q&gt;US3635761097^SUS_CARB_TOT_EMISS(1/1/2016,12/31/2016)&lt;/Q&gt;&lt;R&gt;12&lt;/R&gt;&lt;C&gt;1&lt;/C&gt;&lt;D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xsi:type="xsd:string"&gt;@NA&lt;/D&gt;&lt;/FQL&gt;&lt;FQL&gt;&lt;Q&gt;US4165151048^SUS_CARB_TOT_EMISS(1/1/2016,12/31/2016)&lt;/Q&gt;&lt;R&gt;12&lt;/R&gt;&lt;C&gt;1&lt;/C&gt;&lt;D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xsi:type="xsd:string"&gt;@NA&lt;/D&gt;&lt;/FQL&gt;&lt;FQL&gt;&lt;Q&gt;US0152711091^SUS_CARB_TOT_EMISS(1/1/2016,12/31/2016)&lt;/Q&gt;&lt;R&gt;12&lt;/R&gt;&lt;C&gt;1&lt;/C&gt;&lt;D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xsi:type="xsd:string"&gt;@NA&lt;/D&gt;&lt;/FQL&gt;&lt;FQL&gt;&lt;Q&gt;US5303073051^SUS_CARB_TOT_EMISS(1/1/2016,12/31/2016)&lt;/Q&gt;&lt;R&gt;12&lt;/R&gt;&lt;C&gt;1&lt;/C&gt;&lt;D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xsi:type="xsd:string"&gt;@NA&lt;/D&gt;&lt;/FQL&gt;&lt;FQL&gt;&lt;Q&gt;US9291601097^SUS_CARB_TOT_EMISS(1/1/2016,12/31/2016)&lt;/Q&gt;&lt;R&gt;12&lt;/R&gt;&lt;C&gt;1&lt;/C&gt;&lt;D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30063P1057^SUS_CARB_TOT_EMISS(1/1/2016,12/31/2016)&lt;/Q&gt;&lt;R&gt;0&lt;/R&gt;&lt;C&gt;0&lt;/C&gt;&lt;/FQL&gt;&lt;FQL&gt;&lt;Q&gt;US87165B1035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xsi:type="xsd:string"&gt;@NA&lt;/D&gt;&lt;/FQL&gt;&lt;FQL&gt;&lt;Q&gt;US1156372096^SUS_CARB_TOT_EMISS(1/1/2016,12/31/2016)&lt;/Q&gt;&lt;R&gt;12&lt;/R&gt;&lt;C&gt;1&lt;/C&gt;&lt;D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xsi:type="xsd:string"&gt;@NA&lt;/D&gt;&lt;/FQL&gt;&lt;FQL&gt;&lt;Q&gt;US5732841060^SUS_CARB_TOT_EMISS(1/1/2016,12/31/2016)&lt;/Q&gt;&lt;R&gt;12&lt;/R&gt;&lt;C&gt;1&lt;/C&gt;&lt;D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xsi:type="xsd:string"&gt;@NA&lt;/D&gt;&lt;/FQL&gt;&lt;FQL&gt;&lt;Q&gt;US74736K1016^SUS_CARB_TOT_EMISS(1/1/2016,12/31/2016)&lt;/Q&gt;&lt;R&gt;12&lt;/R&gt;&lt;C&gt;1&lt;/C&gt;&lt;D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8740541094^SUS_CARB_TOT_EMISS(1/1/2016,12/31/2016)&lt;/Q&gt;&lt;R&gt;0&lt;/R&gt;&lt;C&gt;0&lt;/C&gt;&lt;/FQL&gt;&lt;FQL&gt;&lt;Q&gt;IE00BQPVQZ61^SUS_CARB_TOT_EMISS(1/1/2016,12/31/2016)&lt;/Q&gt;&lt;R&gt;0&lt;/R&gt;&lt;C&gt;0&lt;/C&gt;&lt;/FQL&gt;&lt;FQL&gt;&lt;Q&gt;US92276F1003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xsi:type="xsd:string"&gt;@NA&lt;/D&gt;&lt;/FQL&gt;&lt;FQL&gt;&lt;Q&gt;US4932671088^SUS_CARB_TOT_EMISS(1/1/2016,12/31/2016)&lt;/Q&gt;&lt;R&gt;12&lt;/R&gt;&lt;C&gt;1&lt;/C&gt;&lt;D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xsi:type="xsd:string"&gt;@NA&lt;/D&gt;&lt;/FQL&gt;&lt;FQL&gt;&lt;Q&gt;US55261F1049^SUS_CARB_TOT_EMISS(1/1/2016,12/31/2016)&lt;/Q&gt;&lt;R&gt;12&lt;/R&gt;&lt;C&gt;1&lt;/C&gt;&lt;D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xsi:type="xsd:string"&gt;@NA&lt;/D&gt;&lt;/FQL&gt;&lt;FQL&gt;&lt;Q&gt;US42809H1077^SUS_CARB_TOT_EMISS(1/1/2016,12/31/2016)&lt;/Q&gt;&lt;R&gt;12&lt;/R&gt;&lt;C&gt;1&lt;/C&gt;&lt;D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xsi:type="xsd:string"&gt;@NA&lt;/D&gt;&lt;/FQL&gt;&lt;FQL&gt;&lt;Q&gt;US4364401012^SUS_CARB_TOT_EMISS(1/1/2016,12/31/2016)&lt;/Q&gt;&lt;R&gt;12&lt;/R&gt;&lt;C&gt;1&lt;/C&gt;&lt;D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xsi:type="xsd:string"&gt;@NA&lt;/D&gt;&lt;/FQL&gt;&lt;FQL&gt;&lt;Q&gt;US14149Y1082^SUS_CARB_TOT_EMISS(1/1/2016,12/31/2016)&lt;/Q&gt;&lt;R&gt;12&lt;/R&gt;&lt;C&gt;1&lt;/C&gt;&lt;D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72919P2020^SUS_CARB_TOT_EMISS(1/1/2016,12/31/2016)&lt;/Q&gt;&lt;R&gt;0&lt;/R&gt;&lt;C&gt;0&lt;/C&gt;&lt;/FQL&gt;&lt;FQL&gt;&lt;Q&gt;US0404131064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29355A1079^SUS_CARB_TOT_EMISS(1/1/2016,12/31/2016)&lt;/Q&gt;&lt;R&gt;0&lt;/R&gt;&lt;C&gt;0&lt;/C&gt;&lt;/FQL&gt;&lt;FQL&gt;&lt;Q&gt;US62944T1051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92556V1061^SUS_CARB_TOT_EMISS(1/1/2016,12/31/2016)&lt;/Q&gt;&lt;R&gt;0&lt;/R&gt;&lt;C&gt;0&lt;/C&gt;&lt;/FQL&gt;&lt;FQL&gt;&lt;Q&gt;US45784P1012^SUS_CARB_TOT_EMISS(1/1/2016,12/31/2016)&lt;/Q&gt;&lt;R&gt;0&lt;/R&gt;&lt;C&gt;0&lt;/C&gt;&lt;/FQL&gt;&lt;FQL&gt;&lt;Q&gt;US89400J1079^SUS_CARB_TOT_EMISS(1/1/2016,12/31/2016)&lt;/Q&gt;&lt;R&gt;0&lt;/R&gt;&lt;C&gt;0&lt;/C&gt;&lt;/FQL&gt;&lt;FQL&gt;&lt;Q&gt;US6311031081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xsi:type="xsd:string"&gt;@NA&lt;/D&gt;&lt;/FQL&gt;&lt;FQL&gt;&lt;Q&gt;US3724601055^SUS_CARB_TOT_EMISS(1/1/2016,12/31/2016)&lt;/Q&gt;&lt;R&gt;12&lt;/R&gt;&lt;C&gt;1&lt;/C&gt;&lt;D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xsi:type="xsd:string"&gt;@NA&lt;/D&gt;&lt;/FQL&gt;&lt;FQL&gt;&lt;Q&gt;US64110D1046^SUS_CARB_TOT_EMISS(1/1/2016,12/31/2016)&lt;/Q&gt;&lt;R&gt;12&lt;/R&gt;&lt;C&gt;1&lt;/C&gt;&lt;D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xsi:type="xsd:string"&gt;@NA&lt;/D&gt;&lt;/FQL&gt;&lt;FQL&gt;&lt;Q&gt;US8666741041^SUS_CARB_TOT_EMISS(1/1/2016,12/31/2016)&lt;/Q&gt;&lt;R&gt;12&lt;/R&gt;&lt;C&gt;1&lt;/C&gt;&lt;D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xsi:type="xsd:string"&gt;@NA&lt;/D&gt;&lt;/FQL&gt;&lt;FQL&gt;&lt;Q&gt;US4461501045^SUS_CARB_TOT_EMISS(1/1/2016,12/31/2016)&lt;/Q&gt;&lt;R&gt;12&lt;/R&gt;&lt;C&gt;1&lt;/C&gt;&lt;D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xsi:type="xsd:string"&gt;@NA&lt;/D&gt;&lt;/FQL&gt;&lt;FQL&gt;&lt;Q&gt;US45167R1041^SUS_CARB_TOT_EMISS(1/1/2016,12/31/2016)&lt;/Q&gt;&lt;R&gt;12&lt;/R&gt;&lt;C&gt;1&lt;/C&gt;&lt;D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xsi:type="xsd:string"&gt;@NA&lt;/D&gt;&lt;/FQL&gt;&lt;FQL&gt;&lt;Q&gt;US5745991068^SUS_CARB_TOT_EMISS(1/1/2016,12/31/2016)&lt;/Q&gt;&lt;R&gt;12&lt;/R&gt;&lt;C&gt;1&lt;/C&gt;&lt;D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18915M1071^SUS_CARB_TOT_EMISS(1/1/2016,12/31/2016)&lt;/Q&gt;&lt;R&gt;0&lt;/R&gt;&lt;C&gt;0&lt;/C&gt;&lt;/FQL&gt;&lt;FQL&gt;&lt;Q&gt;US8793601050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xsi:type="xsd:string"&gt;@NA&lt;/D&gt;&lt;/FQL&gt;&lt;FQL&gt;&lt;Q&gt;US1011211018^SUS_CARB_TOT_EMISS(1/1/2016,12/31/2016)&lt;/Q&gt;&lt;R&gt;12&lt;/R&gt;&lt;C&gt;1&lt;/C&gt;&lt;D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xsi:type="xsd:string"&gt;@NA&lt;/D&gt;&lt;/FQL&gt;&lt;FQL&gt;&lt;Q&gt;US8326964058^SUS_CARB_TOT_EMISS(1/1/2016,12/31/2016)&lt;/Q&gt;&lt;R&gt;12&lt;/R&gt;&lt;C&gt;1&lt;/C&gt;&lt;D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7458671010^SUS_CARB_TOT_EMISS(1/1/2016,12/31/2016)&lt;/Q&gt;&lt;R&gt;0&lt;/R&gt;&lt;C&gt;0&lt;/C&gt;&lt;/FQL&gt;&lt;FQL&gt;&lt;Q&gt;US24906P1093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73278L1052^SUS_CARB_TOT_EMISS(1/1/2016,12/31/2016)&lt;/Q&gt;&lt;R&gt;0&lt;/R&gt;&lt;C&gt;0&lt;/C&gt;&lt;/FQL&gt;&lt;FQL&gt;&lt;Q&gt;US4404521001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xsi:type="xsd:string"&gt;@NA&lt;/D&gt;&lt;/FQL&gt;&lt;FQL&gt;&lt;Q&gt;US5502411037^SUS_CARB_TOT_EMISS(1/1/2016,12/31/2016)&lt;/Q&gt;&lt;R&gt;12&lt;/R&gt;&lt;C&gt;1&lt;/C&gt;&lt;D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xsi:type="xsd:string"&gt;@NA&lt;/D&gt;&lt;/FQL&gt;&lt;FQL&gt;&lt;Q&gt;US3802371076^SUS_CARB_TOT_EMISS(1/1/2016,12/31/2016)&lt;/Q&gt;&lt;R&gt;12&lt;/R&gt;&lt;C&gt;1&lt;/C&gt;&lt;D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xsi:type="xsd:string"&gt;@NA&lt;/D&gt;&lt;/FQL&gt;&lt;FQL&gt;&lt;Q&gt;US12541W2098^SUS_CARB_TOT_EMISS(1/1/2016,12/31/2016)&lt;/Q&gt;&lt;R&gt;12&lt;/R&gt;&lt;C&gt;1&lt;/C&gt;&lt;D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xsi:type="xsd:string"&gt;@NA&lt;/D&gt;&lt;/FQL&gt;&lt;FQL&gt;&lt;Q&gt;US5018892084^SUS_CARB_TOT_EMISS(1/1/2016,12/31/2016)&lt;/Q&gt;&lt;R&gt;12&lt;/R&gt;&lt;C&gt;1&lt;/C&gt;&lt;D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xsi:type="xsd:string"&gt;@NA&lt;/D&gt;&lt;/FQL&gt;&lt;FQL&gt;&lt;Q&gt;US00751Y1064^SUS_CARB_TOT_EMISS(1/1/2016,12/31/2016)&lt;/Q&gt;&lt;R&gt;12&lt;/R&gt;&lt;C&gt;1&lt;/C&gt;&lt;D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E00BYSS4X48^SUS_CARB_TOT_EMISS(1/1/2016,12/31/2016)&lt;/Q&gt;&lt;R&gt;0&lt;/R&gt;&lt;C&gt;0&lt;/C&gt;&lt;/FQL&gt;&lt;FQL&gt;&lt;Q&gt;US4180561072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6700024010^SUS_CARB_TOT_EMISS(1/1/2016,12/31/2016)&lt;/Q&gt;&lt;R&gt;0&lt;/R&gt;&lt;C&gt;0&lt;/C&gt;&lt;/FQL&gt;&lt;FQL&gt;&lt;Q&gt;US5132721045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xsi:type="xsd:string"&gt;@NA&lt;/D&gt;&lt;/FQL&gt;&lt;FQL&gt;&lt;Q&gt;US0995021062^SUS_CARB_TOT_EMISS(1/1/2016,12/31/2016)&lt;/Q&gt;&lt;R&gt;12&lt;/R&gt;&lt;C&gt;1&lt;/C&gt;&lt;D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xsi:type="xsd:string"&gt;@NA&lt;/D&gt;&lt;/FQL&gt;&lt;FQL&gt;&lt;Q&gt;CH0012032048^SUS_CARB_TOT_EMISS(1/1/2016,12/31/2016)&lt;/Q&gt;&lt;R&gt;12&lt;/R&gt;&lt;C&gt;1&lt;/C&gt;&lt;D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xsi:type="xsd:string"&gt;@NA&lt;/D&gt;&lt;/FQL&gt;&lt;FQL&gt;&lt;Q&gt;DE0007164600^SUS_CARB_TOT_EMISS(1/1/2016,12/31/2016)&lt;/Q&gt;&lt;R&gt;12&lt;/R&gt;&lt;C&gt;1&lt;/C&gt;&lt;D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xsi:type="xsd:string"&gt;@NA&lt;/D&gt;&lt;/FQL&gt;&lt;FQL&gt;&lt;Q&gt;DE0008404005^SUS_CARB_TOT_EMISS(1/1/2016,12/31/2016)&lt;/Q&gt;&lt;R&gt;12&lt;/R&gt;&lt;C&gt;1&lt;/C&gt;&lt;D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xsi:type="xsd:string"&gt;@NA&lt;/D&gt;&lt;/FQL&gt;&lt;FQL&gt;&lt;Q&gt;FR0000120321^SUS_CARB_TOT_EMISS(1/1/2016,12/31/2016)&lt;/Q&gt;&lt;R&gt;12&lt;/R&gt;&lt;C&gt;1&lt;/C&gt;&lt;D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xsi:type="xsd:string"&gt;@NA&lt;/D&gt;&lt;/FQL&gt;&lt;FQL&gt;&lt;Q&gt;FR0000120073^SUS_CARB_TOT_EMISS(1/1/2016,12/31/2016)&lt;/Q&gt;&lt;R&gt;12&lt;/R&gt;&lt;C&gt;1&lt;/C&gt;&lt;D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xsi:type="xsd:string"&gt;@NA&lt;/D&gt;&lt;/FQL&gt;&lt;FQL&gt;&lt;Q&gt;DE0007100000^SUS_CARB_TOT_EMISS(1/1/2016,12/31/2016)&lt;/Q&gt;&lt;R&gt;12&lt;/R&gt;&lt;C&gt;1&lt;/C&gt;&lt;D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xsi:type="xsd:string"&gt;@NA&lt;/D&gt;&lt;/FQL&gt;&lt;FQL&gt;&lt;Q&gt;NL0000235190^SUS_CARB_TOT_EMISS(1/1/2016,12/31/2016)&lt;/Q&gt;&lt;R&gt;12&lt;/R&gt;&lt;C&gt;1&lt;/C&gt;&lt;D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xsi:type="xsd:string"&gt;@NA&lt;/D&gt;&lt;/FQL&gt;&lt;FQL&gt;&lt;Q&gt;DE0005557508^SUS_CARB_TOT_EMISS(1/1/2016,12/31/2016)&lt;/Q&gt;&lt;R&gt;12&lt;/R&gt;&lt;C&gt;1&lt;/C&gt;&lt;D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0012969182^SUS_CARB_TOT_EMISS(1/1/2016,12/31/2016)&lt;/Q&gt;&lt;R&gt;0&lt;/R&gt;&lt;C&gt;0&lt;/C&gt;&lt;/FQL&gt;&lt;FQL&gt;&lt;Q&gt;DE000BAY0017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xsi:type="xsd:string"&gt;@NA&lt;/D&gt;&lt;/FQL&gt;&lt;FQL&gt;&lt;Q&gt;FR0000125486^SUS_CARB_TOT_EMISS(1/1/2016,12/31/2016)&lt;/Q&gt;&lt;R&gt;12&lt;/R&gt;&lt;C&gt;1&lt;/C&gt;&lt;D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xsi:type="xsd:string"&gt;@NA&lt;/D&gt;&lt;/FQL&gt;&lt;FQL&gt;&lt;Q&gt;DE000A1EWWW0^SUS_CARB_TOT_EMISS(1/1/2016,12/31/2016)&lt;/Q&gt;&lt;R&gt;12&lt;/R&gt;&lt;C&gt;1&lt;/C&gt;&lt;D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xsi:type="xsd:string"&gt;@NA&lt;/D&gt;&lt;/FQL&gt;&lt;FQL&gt;&lt;Q&gt;DE0006231004^SUS_CARB_TOT_EMISS(1/1/2016,12/31/2016)&lt;/Q&gt;&lt;R&gt;12&lt;/R&gt;&lt;C&gt;1&lt;/C&gt;&lt;D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xsi:type="xsd:string"&gt;@NA&lt;/D&gt;&lt;/FQL&gt;&lt;FQL&gt;&lt;Q&gt;DE0005552004^SUS_CARB_TOT_EMISS(1/1/2016,12/31/2016)&lt;/Q&gt;&lt;R&gt;12&lt;/R&gt;&lt;C&gt;1&lt;/C&gt;&lt;D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xsi:type="xsd:string"&gt;@NA&lt;/D&gt;&lt;/FQL&gt;&lt;FQL&gt;&lt;Q&gt;BE0974293251^SUS_CARB_TOT_EMISS(1/1/2016,12/31/2016)&lt;/Q&gt;&lt;R&gt;12&lt;/R&gt;&lt;C&gt;1&lt;/C&gt;&lt;D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xsi:type="xsd:string"&gt;@NA&lt;/D&gt;&lt;/FQL&gt;&lt;FQL&gt;&lt;Q&gt;NL0000009538^SUS_CARB_TOT_EMISS(1/1/2016,12/31/2016)&lt;/Q&gt;&lt;R&gt;12&lt;/R&gt;&lt;C&gt;1&lt;/C&gt;&lt;D xsi:type="xsd:string"&gt;@NA&lt;/D&gt;&lt;D xsi:type="xsd:string"&gt;@NA&lt;/D&gt;&lt;D xsi:type="xsd:string"&gt;@NA</t>
        </r>
      </text>
    </comment>
    <comment ref="A41" authorId="0" shapeId="0" xr:uid="{0A842918-5DC1-4823-AEB6-12CF0F391227}">
      <text>
        <r>
          <rPr>
            <b/>
            <sz val="9"/>
            <color indexed="81"/>
            <rFont val="Tahoma"/>
            <charset val="1"/>
          </rPr>
          <t>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xsi:type="xsd:string"&gt;@NA&lt;/D&gt;&lt;/FQL&gt;&lt;FQL&gt;&lt;Q&gt;FR0000073272^SUS_CARB_TOT_EMISS(1/1/2016,12/31/2016)&lt;/Q&gt;&lt;R&gt;12&lt;/R&gt;&lt;C&gt;1&lt;/C&gt;&lt;D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xsi:type="xsd:string"&gt;@NA&lt;/D&gt;&lt;/FQL&gt;&lt;FQL&gt;&lt;Q&gt;DE0007664039^SUS_CARB_TOT_EMISS(1/1/2016,12/31/2016)&lt;/Q&gt;&lt;R&gt;12&lt;/R&gt;&lt;C&gt;1&lt;/C&gt;&lt;D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xsi:type="xsd:string"&gt;@NA&lt;/D&gt;&lt;/FQL&gt;&lt;FQL&gt;&lt;Q&gt;FR0000121485^SUS_CARB_TOT_EMISS(1/1/2016,12/31/2016)&lt;/Q&gt;&lt;R&gt;12&lt;/R&gt;&lt;C&gt;1&lt;/C&gt;&lt;D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xsi:type="xsd:string"&gt;@NA&lt;/D&gt;&lt;/FQL&gt;&lt;FQL&gt;&lt;Q&gt;CH0210483332^SUS_CARB_TOT_EMISS(1/1/2016,12/31/2016)&lt;/Q&gt;&lt;R&gt;12&lt;/R&gt;&lt;C&gt;1&lt;/C&gt;&lt;D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0013654783^SUS_CARB_TOT_EMISS(1/1/2016,12/31/2016)&lt;/Q&gt;&lt;R&gt;0&lt;/R&gt;&lt;C&gt;0&lt;/C&gt;&lt;/FQL&gt;&lt;FQL&gt;&lt;Q&gt;IT0000072618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xsi:type="xsd:string"&gt;@NA&lt;/D&gt;&lt;/FQL&gt;&lt;FQL&gt;&lt;Q&gt;FR0000120644^SUS_CARB_TOT_EMISS(1/1/2016,12/31/2016)&lt;/Q&gt;&lt;R&gt;12&lt;/R&gt;&lt;C&gt;1&lt;/C&gt;&lt;D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xsi:type="xsd:string"&gt;@NA&lt;/D&gt;&lt;/FQL&gt;&lt;FQL&gt;&lt;Q&gt;DK0010268606^SUS_CARB_TOT_EMISS(1/1/2016,12/31/2016)&lt;/Q&gt;&lt;R&gt;12&lt;/R&gt;&lt;C&gt;1&lt;/C&gt;&lt;D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xsi:type="xsd:string"&gt;@NA&lt;/D&gt;&lt;/FQL&gt;&lt;FQL&gt;&lt;Q&gt;SE0000108656^SUS_CARB_TOT_EMISS(1/1/2016,12/31/2016)&lt;/Q&gt;&lt;R&gt;12&lt;/R&gt;&lt;C&gt;1&lt;/C&gt;&lt;D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xsi:type="xsd:string"&gt;@NA&lt;/D&gt;&lt;/FQL&gt;&lt;FQL&gt;&lt;Q&gt;SE0000115446^SUS_CARB_TOT_EMISS(1/1/2016,12/31/2016)&lt;/Q&gt;&lt;R&gt;12&lt;/R&gt;&lt;C&gt;1&lt;/C&gt;&lt;D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xsi:type="xsd:string"&gt;@NA&lt;/D&gt;&lt;/FQL&gt;&lt;FQL&gt;&lt;Q&gt;SE0011166610^SUS_CARB_TOT_EMISS(1/1/2016,12/31/2016)&lt;/Q&gt;&lt;R&gt;12&lt;/R&gt;&lt;C&gt;1&lt;/C&gt;&lt;D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xsi:type="xsd:string"&gt;@NA&lt;/D&gt;&lt;/FQL&gt;&lt;FQL&gt;&lt;Q&gt;FR0000052292^SUS_CARB_TOT_EMISS(1/1/2016,12/31/2016)&lt;/Q&gt;&lt;R&gt;12&lt;/R&gt;&lt;C&gt;1&lt;/C&gt;&lt;D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xsi:type="xsd:string"&gt;@NA&lt;/D&gt;&lt;/FQL&gt;&lt;FQL&gt;&lt;Q&gt;FR0000120693^SUS_CARB_TOT_EMISS(1/1/2016,12/31/2016)&lt;/Q&gt;&lt;R&gt;12&lt;/R&gt;&lt;C&gt;1&lt;/C&gt;&lt;D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00150001Q9^SUS_CARB_TOT_EMISS(1/1/2016,12/31/2016)&lt;/Q&gt;&lt;R&gt;0&lt;/R&gt;&lt;C&gt;0&lt;/C&gt;&lt;/FQL&gt;&lt;FQL&gt;&lt;Q&gt;ES0148396007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xsi:type="xsd:string"&gt;@NA&lt;/D&gt;&lt;/FQL&gt;&lt;FQL&gt;&lt;Q&gt;SE0000107419^SUS_CARB_TOT_EMISS(1/1/2016,12/31/2016)&lt;/Q&gt;&lt;R&gt;12&lt;/R&gt;&lt;C&gt;1&lt;/C&gt;&lt;D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H0432492467^SUS_CARB_TOT_EMISS(1/1/2016,12/31/2016)&lt;/Q&gt;&lt;R&gt;0&lt;/R&gt;&lt;C&gt;0&lt;/C&gt;&lt;/FQL&gt;&lt;FQL&gt;&lt;Q&gt;DE000A1ML7J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I4000297767^SUS_CARB_TOT_EMISS(1/1/2016,12/31/2016)&lt;/Q&gt;&lt;R&gt;0&lt;/R&gt;&lt;C&gt;0&lt;/C&gt;&lt;/FQL&gt;&lt;FQL&gt;&lt;Q&gt;DE0005190003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xsi:type="xsd:string"&gt;@NA&lt;/D&gt;&lt;/FQL&gt;&lt;FQL&gt;&lt;Q&gt;ES0109067019^SUS_CARB_TOT_EMISS(1/1/2016,12/31/2016)&lt;/Q&gt;&lt;R&gt;12&lt;/R&gt;&lt;C&gt;1&lt;/C&gt;&lt;D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xsi:type="xsd:string"&gt;@NA&lt;/D&gt;&lt;/FQL&gt;&lt;FQL&gt;&lt;Q&gt;DE0005810055^SUS_CARB_TOT_EMISS(1/1/2016,12/31/2016)&lt;/Q&gt;&lt;R&gt;12&lt;/R&gt;&lt;C&gt;1&lt;/C&gt;&lt;D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xsi:type="xsd:string"&gt;@NA&lt;/D&gt;&lt;/FQL&gt;&lt;FQL&gt;&lt;Q&gt;CH0012214059^SUS_CARB_TOT_EMISS(1/1/2016,12/31/2016)&lt;/Q&gt;&lt;R&gt;12&lt;/R&gt;&lt;C&gt;1&lt;/C&gt;&lt;D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xsi:type="xsd:string"&gt;@NA&lt;/D&gt;&lt;/FQL&gt;&lt;FQL&gt;&lt;Q&gt;FR0000130650^SUS_CARB_TOT_EMISS(1/1/2016,12/31/2016)&lt;/Q&gt;&lt;R&gt;12&lt;/R&gt;&lt;C&gt;1&lt;/C&gt;&lt;D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xsi:type="xsd:string"&gt;@NA&lt;/D&gt;&lt;/FQL&gt;&lt;FQL&gt;&lt;Q&gt;SE0000667891^SUS_CARB_TOT_EMISS(1/1/2016,12/31/2016)&lt;/Q&gt;&lt;R&gt;12&lt;/R&gt;&lt;C&gt;1&lt;/C&gt;&lt;D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xsi:type="xsd:string"&gt;@NA&lt;/D&gt;&lt;/FQL&gt;&lt;FQL&gt;&lt;Q&gt;FR0000125338^SUS_CARB_TOT_EMISS(1/1/2016,12/31/2016)&lt;/Q&gt;&lt;R&gt;12&lt;/R&gt;&lt;C&gt;1&lt;/C&gt;&lt;D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xsi:type="xsd:string"&gt;@NA&lt;/D&gt;&lt;/FQL&gt;&lt;FQL&gt;&lt;Q&gt;FR0000127771^SUS_CARB_TOT_EMISS(1/1/2016,12/31/2016)&lt;/Q&gt;&lt;R&gt;12&lt;/R&gt;&lt;C&gt;1&lt;/C&gt;&lt;D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xsi:type="xsd:string"&gt;@NA&lt;/D&gt;&lt;/FQL&gt;&lt;FQL&gt;&lt;Q&gt;FR0000121261^SUS_CARB_TOT_EMISS(1/1/2016,12/31/2016)&lt;/Q&gt;&lt;R&gt;12&lt;/R&gt;&lt;C&gt;1&lt;/C&gt;&lt;D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xsi:type="xsd:string"&gt;@NA&lt;/D&gt;&lt;/FQL&gt;&lt;FQL&gt;&lt;Q&gt;SE0000103699^SUS_CARB_TOT_EMISS(1/1/2016,12/31/2016)&lt;/Q&gt;&lt;R&gt;12&lt;/R&gt;&lt;C&gt;1&lt;/C&gt;&lt;D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xsi:type="xsd:string"&gt;@NA&lt;/D&gt;&lt;/FQL&gt;&lt;FQL&gt;&lt;Q&gt;IT0000062072^SUS_CARB_TOT_EMISS(1/1/2016,12/31/2016)&lt;/Q&gt;&lt;R&gt;12&lt;/R&gt;&lt;C&gt;1&lt;/C&gt;&lt;D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xsi:type="xsd:string"&gt;@NA&lt;/D&gt;&lt;/FQL&gt;&lt;FQL&gt;&lt;Q&gt;NL0011585146^SUS_CARB_TOT_EMISS(1/1/2016,12/31/2016)&lt;/Q&gt;&lt;R&gt;12&lt;/R&gt;&lt;C&gt;1&lt;/C&gt;&lt;D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xsi:type="xsd:string"&gt;@NA&lt;/D&gt;&lt;/FQL&gt;&lt;FQL&gt;&lt;Q&gt;FR0000133308^SUS_CARB_TOT_EMISS(1/1/2016,12/31/2016)&lt;/Q&gt;&lt;R&gt;12&lt;/R&gt;&lt;C&gt;1&lt;/C&gt;&lt;D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xsi:type="xsd:string"&gt;@NA&lt;/D&gt;&lt;/FQL&gt;&lt;FQL&gt;&lt;Q&gt;NL0000226223^SUS_CARB_TOT_EMISS(1/1/2016,12/31/2016)&lt;/Q&gt;&lt;R&gt;12&lt;/R&gt;&lt;C&gt;1&lt;/C&gt;&lt;D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xsi:type="xsd:string"&gt;@NA&lt;/D&gt;&lt;/FQL&gt;&lt;FQL&gt;&lt;Q&gt;FR0010307819^SUS_CARB_TOT_EMISS(1/1/2016,12/31/2016)&lt;/Q&gt;&lt;R&gt;12&lt;/R&gt;&lt;C&gt;1&lt;/C&gt;&lt;D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xsi:type="xsd:string"&gt;@NA&lt;/D&gt;&lt;/FQL&gt;&lt;FQL&gt;&lt;Q&gt;SE0012673267^SUS_CARB_TOT_EMISS(1/1/2016,12/31/2016)&lt;/Q&gt;&lt;R&gt;12&lt;/R&gt;&lt;C&gt;1&lt;/C&gt;&lt;D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xsi:type="xsd:string"&gt;@NA&lt;/D&gt;&lt;/FQL&gt;&lt;FQL&gt;&lt;Q&gt;NL0000009165^SUS_CARB_TOT_EMISS(1/1/2016,12/31/2016)&lt;/Q&gt;&lt;R&gt;12&lt;/R&gt;&lt;C&gt;1&lt;/C&gt;&lt;D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xsi:type="xsd:string"&gt;@NA&lt;/D&gt;&lt;/FQL&gt;&lt;FQL&gt;&lt;Q&gt;CH0012138530^SUS_CARB_TOT_EMISS(1/1/2016,12/31/2016)&lt;/Q&gt;&lt;R&gt;12&lt;/R&gt;&lt;C&gt;1&lt;/C&gt;&lt;D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xsi:type="xsd:string"&gt;@NA&lt;/D&gt;&lt;/FQL&gt;&lt;FQL&gt;&lt;Q&gt;IT0005239360^SUS_CARB_TOT_EMISS(1/1/2016,12/31/2016)&lt;/Q&gt;&lt;R&gt;12&lt;/R&gt;&lt;C&gt;1&lt;/C&gt;&lt;D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xsi:type="xsd:string"&gt;@NA&lt;/D&gt;&lt;/FQL&gt;&lt;FQL&gt;&lt;Q&gt;CH0030170408^SUS_CARB_TOT_EMISS(1/1/2016,12/31/2016)&lt;/Q&gt;&lt;R&gt;12&lt;/R&gt;&lt;C&gt;1&lt;/C&gt;&lt;D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xsi:type="xsd:string"&gt;@NA&lt;/D&gt;&lt;/FQL&gt;&lt;FQL&gt;&lt;Q&gt;ES0178430E18^SUS_CARB_TOT_EMISS(1/1/2016,12/31/2016)&lt;/Q&gt;&lt;R&gt;12&lt;/R&gt;&lt;C&gt;1&lt;/C&gt;&lt;D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xsi:type="xsd:string"&gt;@NA&lt;/D&gt;&lt;/FQL&gt;&lt;FQL&gt;&lt;Q&gt;NL0000395903^SUS_CARB_TOT_EMISS(1/1/2016,12/31/2016)&lt;/Q&gt;&lt;R&gt;12&lt;/R&gt;&lt;C&gt;1&lt;/C&gt;&lt;D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xsi:type="xsd:string"&gt;@NA&lt;/D&gt;&lt;/FQL&gt;&lt;FQL&gt;&lt;Q&gt;FR0000130809^SUS_CARB_TOT_EMISS(1/1/2016,12/31/2016)&lt;/Q&gt;&lt;R&gt;12&lt;/R&gt;&lt;C&gt;1&lt;/C&gt;&lt;D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xsi:type="xsd:string"&gt;@NA&lt;/D&gt;&lt;/FQL&gt;&lt;FQL&gt;&lt;Q&gt;DE0006599905^SUS_CARB_TOT_EMISS(1/1/2016,12/31/2016)&lt;/Q&gt;&lt;R&gt;12&lt;/R&gt;&lt;C&gt;1&lt;/C&gt;&lt;D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xsi:type="xsd:string"&gt;@NA&lt;/D&gt;&lt;/FQL&gt;&lt;FQL&gt;&lt;Q&gt;DK0010272202^SUS_CARB_TOT_EMISS(1/1/2016,12/31/2016)&lt;/Q&gt;&lt;R&gt;12&lt;/R&gt;&lt;C&gt;1&lt;/C&gt;&lt;D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xsi:type="xsd:string"&gt;@NA&lt;/D&gt;&lt;/FQL&gt;&lt;FQL&gt;&lt;Q&gt;FR0000051807^SUS_CARB_TOT_EMISS(1/1/2016,12/31/2016)&lt;/Q&gt;&lt;R&gt;12&lt;/R&gt;&lt;C&gt;1&lt;/C&gt;&lt;D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xsi:type="xsd:string"&gt;@NA&lt;/D&gt;&lt;/FQL&gt;&lt;FQL&gt;&lt;Q&gt;NL0013267909^SUS_CARB_TOT_EMISS(1/1/2016,12/31/2016)&lt;/Q&gt;&lt;R&gt;12&lt;/R&gt;&lt;C&gt;1&lt;/C&gt;&lt;D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0012853455^SUS_CARB_TOT_EMISS(1/1/2016,12/31/2016)&lt;/Q&gt;&lt;R&gt;0&lt;/R&gt;&lt;C&gt;0&lt;/C&gt;&lt;/FQL&gt;&lt;FQL&gt;&lt;Q&gt;ES0105066007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xsi:type="xsd:string"&gt;@NA&lt;/D&gt;&lt;/FQL&gt;&lt;FQL&gt;&lt;Q&gt;DE0006048432^SUS_CARB_TOT_EMISS(1/1/2016,12/31/2016)&lt;/Q&gt;&lt;R&gt;12&lt;/R&gt;&lt;C&gt;1&lt;/C&gt;&lt;D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xsi:type="xsd:string"&gt;@NA&lt;/D&gt;&lt;/FQL&gt;&lt;FQL&gt;&lt;Q&gt;SE0000148884^SUS_CARB_TOT_EMISS(1/1/2016,12/31/2016)&lt;/Q&gt;&lt;R&gt;12&lt;/R&gt;&lt;C&gt;1&lt;/C&gt;&lt;D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xsi:type="xsd:string"&gt;@NA&lt;/D&gt;&lt;/FQL&gt;&lt;FQL&gt;&lt;Q&gt;SE0009922164^SUS_CARB_TOT_EMISS(1/1/2016,12/31/2016)&lt;/Q&gt;&lt;R&gt;12&lt;/R&gt;&lt;C&gt;1&lt;/C&gt;&lt;D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xsi:type="xsd:string"&gt;@NA&lt;/D&gt;&lt;/FQL&gt;&lt;FQL&gt;&lt;Q&gt;BE0003565737^SUS_CARB_TOT_EMISS(1/1/2016,12/31/2016)&lt;/Q&gt;&lt;R&gt;12&lt;/R&gt;&lt;C&gt;1&lt;/C&gt;&lt;D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xsi:type="xsd:string"&gt;@NA&lt;/D&gt;&lt;/FQL&gt;&lt;FQL&gt;&lt;Q&gt;FR0000045072^SUS_CARB_TOT_EMISS(1/1/2016,12/31/2016)&lt;/Q&gt;&lt;R&gt;12&lt;/R&gt;&lt;C&gt;1&lt;/C&gt;&lt;D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xsi:type="xsd:string"&gt;@NA&lt;/D&gt;&lt;/FQL&gt;&lt;FQL&gt;&lt;Q&gt;DE0005785604^SUS_CARB_TOT_EMISS(1/1/2016,12/31/2016)&lt;/Q&gt;&lt;R&gt;12&lt;/R&gt;&lt;C&gt;1&lt;/C&gt;&lt;D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xsi:type="xsd:string"&gt;@NA&lt;/D&gt;&lt;/FQL&gt;&lt;FQL&gt;&lt;Q&gt;CH0025751329^SUS_CARB_TOT_EMISS(1/1/2016,12/31/2016)&lt;/Q&gt;&lt;R&gt;12&lt;/R&gt;&lt;C&gt;1&lt;/C&gt;&lt;D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K0060448595^SUS_CARB_TOT_EMISS(1/1/2016,12/31/2016)&lt;/Q&gt;&lt;R&gt;0&lt;/R&gt;&lt;C&gt;0&lt;/C&gt;&lt;/FQL&gt;&lt;FQL&gt;&lt;Q&gt;DE000ENER6Y0^SUS_CARB_TOT_EMISS(1/1/2016,12/31/2016)&lt;/Q&gt;&lt;R&gt;0&lt;/R&gt;&lt;C&gt;0&lt;/C&gt;&lt;/FQL&gt;&lt;FQL&gt;&lt;Q&gt;SE0007100599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xsi:type="xsd:string"&gt;@NA&lt;/D&gt;&lt;/FQL&gt;&lt;FQL&gt;&lt;Q&gt;DE000PAH0038^SUS_CARB_TOT_EMISS(1/1/2016,12/31/2016)&lt;/Q&gt;&lt;R&gt;12&lt;/R&gt;&lt;C&gt;1&lt;/C&gt;&lt;D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xsi:type="xsd:string"&gt;@NA&lt;/D&gt;&lt;/FQL&gt;&lt;FQL&gt;&lt;Q&gt;DK0010181759^SUS_CARB_TOT_EMISS(1/1/2016,12/31/2016)&lt;/Q&gt;&lt;R&gt;12&lt;/R&gt;&lt;C&gt;1&lt;/C&gt;&lt;D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xsi:type="xsd:string"&gt;@NA&lt;/D&gt;&lt;/FQL&gt;&lt;FQL&gt;&lt;Q&gt;CH0014852781^SUS_CARB_TOT_EMISS(1/1/2016,12/31/2016)&lt;/Q&gt;&lt;R&gt;12&lt;/R&gt;&lt;C&gt;1&lt;/C&gt;&lt;D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xsi:type="xsd:string"&gt;@NA&lt;/D&gt;&lt;/FQL&gt;&lt;FQL&gt;&lt;Q&gt;NL0010545661^SUS_CARB_TOT_EMISS(1/1/2016,12/31/2016)&lt;/Q&gt;&lt;R&gt;12&lt;/R&gt;&lt;C&gt;1&lt;/C&gt;&lt;D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xsi:type="xsd:string"&gt;@NA&lt;/D&gt;&lt;/FQL&gt;&lt;FQL&gt;&lt;Q&gt;SE0000242455^SUS_CARB_TOT_EMISS(1/1/2016,12/31/2016)&lt;/Q&gt;&lt;R&gt;12&lt;/R&gt;&lt;C&gt;1&lt;/C&gt;&lt;D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xsi:type="xsd:string"&gt;@NA&lt;/D&gt;&lt;/FQL&gt;&lt;FQL&gt;&lt;Q&gt;NL0010773842^SUS_CARB_TOT_EMISS(1/1/2016,12/31/2016)&lt;/Q&gt;&lt;R&gt;12&lt;/R&gt;&lt;C&gt;1&lt;/C&gt;&lt;D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xsi:type="xsd:string"&gt;@NA&lt;/D&gt;&lt;/FQL&gt;&lt;FQL&gt;&lt;Q&gt;DE000SYM9999^SUS_CARB_TOT_EMISS(1/1/2016,12/31/2016)&lt;/Q&gt;&lt;R&gt;12&lt;/R&gt;&lt;C&gt;1&lt;/C&gt;&lt;D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xsi:type="xsd:string"&gt;@NA&lt;/D&gt;&lt;/FQL&gt;&lt;FQL&gt;&lt;Q&gt;CH0012549785^SUS_CARB_TOT_EMISS(1/1/2016,12/31/2016)&lt;/Q&gt;&lt;R&gt;12&lt;/R&gt;&lt;C&gt;1&lt;/C&gt;&lt;D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xsi:type="xsd:string"&gt;@NA&lt;/D&gt;&lt;/FQL&gt;&lt;FQL&gt;&lt;Q&gt;CH0102484968^SUS_CARB_TOT_EMISS(1/1/2016,12/31/2016)&lt;/Q&gt;&lt;R&gt;12&lt;/R&gt;&lt;C&gt;1&lt;/C&gt;&lt;D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xsi:type="xsd:string"&gt;@NA&lt;/D&gt;&lt;/FQL&gt;&lt;FQL&gt;&lt;Q&gt;DE0005439004^SUS_CARB_TOT_EMISS(1/1/2016,12/31/2016)&lt;/Q&gt;&lt;R&gt;12&lt;/R&gt;&lt;C&gt;1&lt;/C&gt;&lt;D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xsi:type="xsd:string"&gt;@NA&lt;/D&gt;&lt;/FQL&gt;&lt;FQL&gt;&lt;Q&gt;CH0012280076^SUS_CARB_TOT_EMISS(1/1/2016,12/31/2016)&lt;/Q&gt;&lt;R&gt;12&lt;/R&gt;&lt;C&gt;1&lt;/C&gt;&lt;D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xsi:type="xsd:string"&gt;@NA&lt;/D&gt;&lt;/FQL&gt;&lt;FQL&gt;&lt;Q&gt;FR0010220475^SUS_CARB_TOT_EMISS(1/1/2016,12/31/2016)&lt;/Q&gt;&lt;R&gt;12&lt;/R&gt;&lt;C&gt;1&lt;/C&gt;&lt;D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0010832176^SUS_CARB_TOT_EMISS(1/1/2016,12/31/2016)&lt;/Q&gt;&lt;R&gt;0&lt;/R&gt;&lt;C&gt;0&lt;/C&gt;&lt;/FQL&gt;&lt;FQL&gt;&lt;Q&gt;CH0008742519^SUS_CARB_TOT_EMISS(1/1/2016,12/31/2016)&lt;/Q&gt;&lt;R&gt;0&lt;/R&gt;&lt;C&gt;0&lt;/C&gt;&lt;/FQL&gt;&lt;FQL&gt;&lt;Q&gt;DK0060336014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xsi:type="xsd:string"&gt;@NA&lt;/D&gt;&lt;/FQL&gt;&lt;FQL&gt;&lt;Q&gt;DE0006047004^SUS_CARB_TOT_EMISS(1/1/2016,12/31/2016)&lt;/Q&gt;&lt;R&gt;12&lt;/R&gt;&lt;C&gt;1&lt;/C&gt;&lt;D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xsi:type="xsd:string"&gt;@NA&lt;/D&gt;&lt;/FQL&gt;&lt;FQL&gt;&lt;Q&gt;DK0010274414^SUS_CARB_TOT_EMISS(1/1/2016,12/31/2016)&lt;/Q&gt;&lt;R&gt;12&lt;/R&gt;&lt;C&gt;1&lt;/C&gt;&lt;D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xsi:type="xsd:string"&gt;@NA&lt;/D&gt;&lt;/FQL&gt;&lt;FQL&gt;&lt;Q&gt;SE0000310336^SUS_CARB_TOT_EMISS(1/1/2016,12/31/2016)&lt;/Q&gt;&lt;R&gt;12&lt;/R&gt;&lt;C&gt;1&lt;/C&gt;&lt;D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xsi:type="xsd:string"&gt;@NA&lt;/D&gt;&lt;/FQL&gt;&lt;FQL&gt;&lt;Q&gt;DE000A0D9PT0^SUS_CARB_TOT_EMISS(1/1/2016,12/31/2016)&lt;/Q&gt;&lt;R&gt;12&lt;/R&gt;&lt;C&gt;1&lt;/C&gt;&lt;D xsi:type="xsd:string"&gt;@NA&lt;/D&gt;&lt;D xsi:type="xsd:string"</t>
        </r>
      </text>
    </comment>
    <comment ref="A42" authorId="0" shapeId="0" xr:uid="{5E055F53-C5EB-4DAD-A29E-6B93AE3F4230}">
      <text>
        <r>
          <rPr>
            <b/>
            <sz val="9"/>
            <color indexed="81"/>
            <rFont val="Tahoma"/>
            <charset val="1"/>
          </rPr>
          <t>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xsi:type="xsd:string"&gt;@NA&lt;/D&gt;&lt;/FQL&gt;&lt;FQL&gt;&lt;Q&gt;DE0007165631^SUS_CARB_TOT_EMISS(1/1/2016,12/31/2016)&lt;/Q&gt;&lt;R&gt;12&lt;/R&gt;&lt;C&gt;1&lt;/C&gt;&lt;D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xsi:type="xsd:string"&gt;@NA&lt;/D&gt;&lt;/FQL&gt;&lt;FQL&gt;&lt;Q&gt;BE0003739530^SUS_CARB_TOT_EMISS(1/1/2016,12/31/2016)&lt;/Q&gt;&lt;R&gt;12&lt;/R&gt;&lt;C&gt;1&lt;/C&gt;&lt;D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xsi:type="xsd:string"&gt;@NA&lt;/D&gt;&lt;/FQL&gt;&lt;FQL&gt;&lt;Q&gt;FR0000120503^SUS_CARB_TOT_EMISS(1/1/2016,12/31/2016)&lt;/Q&gt;&lt;R&gt;12&lt;/R&gt;&lt;C&gt;1&lt;/C&gt;&lt;D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xsi:type="xsd:string"&gt;@NA&lt;/D&gt;&lt;/FQL&gt;&lt;FQL&gt;&lt;Q&gt;ES0105046009^SUS_CARB_TOT_EMISS(1/1/2016,12/31/2016)&lt;/Q&gt;&lt;R&gt;12&lt;/R&gt;&lt;C&gt;1&lt;/C&gt;&lt;D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xsi:type="xsd:string"&gt;@NA&lt;/D&gt;&lt;/FQL&gt;&lt;FQL&gt;&lt;Q&gt;NL0000009082^SUS_CARB_TOT_EMISS(1/1/2016,12/31/2016)&lt;/Q&gt;&lt;R&gt;12&lt;/R&gt;&lt;C&gt;1&lt;/C&gt;&lt;D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xsi:type="xsd:string"&gt;@NA&lt;/D&gt;&lt;/FQL&gt;&lt;FQL&gt;&lt;Q&gt;FR0000120172^SUS_CARB_TOT_EMISS(1/1/2016,12/31/2016)&lt;/Q&gt;&lt;R&gt;12&lt;/R&gt;&lt;C&gt;1&lt;/C&gt;&lt;D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0012015705^SUS_CARB_TOT_EMISS(1/1/2016,12/31/2016)&lt;/Q&gt;&lt;R&gt;0&lt;/R&gt;&lt;C&gt;0&lt;/C&gt;&lt;/FQL&gt;&lt;FQL&gt;&lt;Q&gt;JP3198900007^SUS_CARB_TOT_EMISS(8/1/2022,8/31/2022,CY)&lt;/Q&gt;&lt;R&gt;0&lt;/R&gt;&lt;C&gt;0&lt;/C&gt;&lt;/FQL&gt;&lt;FQL&gt;&lt;Q&gt;JP3198900007^SUS_CARB_TOT_EMISS(1/1/2016,8/31/2022,CY)&lt;/Q&gt;&lt;R&gt;6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3198900007^SUS_CARB_TOT_EMISS(1/1/2016,12/31/2016,CY)&lt;/Q&gt;&lt;R&gt;0&lt;/R&gt;&lt;C&gt;0&lt;/C&gt;&lt;/FQL&gt;&lt;FQL&gt;&lt;Q&gt;JP3942400007^SUS_CARB_TOT_EMISS(1/1/2016,12/31/2016,CY)&lt;/Q&gt;&lt;R&gt;0&lt;/R&gt;&lt;C&gt;0&lt;/C&gt;&lt;/FQL&gt;&lt;FQL&gt;&lt;Q&gt;JP3951600000^SUS_CARB_TOT_EMISS(1/1/2016,12/31/2016,CY)&lt;/Q&gt;&lt;R&gt;0&lt;/R&gt;&lt;C&gt;0&lt;/C&gt;&lt;/FQL&gt;&lt;FQL&gt;&lt;Q&gt;JP3173400007^SUS_CARB_TOT_EMISS(1/1/2016,12/31/2016,CY)&lt;/Q&gt;&lt;R&gt;0&lt;/R&gt;&lt;C&gt;0&lt;/C&gt;&lt;/FQL&gt;&lt;FQL&gt;&lt;Q&gt;JP3802400006^SUS_CARB_TOT_EMISS(1/1/2016,12/31/2016,CY)&lt;/Q&gt;&lt;R&gt;0&lt;/R&gt;&lt;C&gt;0&lt;/C&gt;&lt;/FQL&gt;&lt;FQL&gt;&lt;Q&gt;TW0001326007^SUS_CARB_TOT_EMISS(1/1/2016,12/31/2016,CY)&lt;/Q&gt;&lt;R&gt;0&lt;/R&gt;&lt;C&gt;0&lt;/C&gt;&lt;/FQL&gt;&lt;FQL&gt;&lt;Q&gt;JP3197600004^SUS_CARB_TOT_EMISS(1/1/2016,12/31/2016,CY)&lt;/Q&gt;&lt;R&gt;0&lt;/R&gt;&lt;C&gt;0&lt;/C&gt;&lt;/FQL&gt;&lt;FQL&gt;&lt;Q&gt;JP3634600005^SUS_CARB_TOT_EMISS(1/1/2016,12/31/2016,CY)&lt;/Q&gt;&lt;R&gt;0&lt;/R&gt;&lt;C&gt;0&lt;/C&gt;&lt;/FQL&gt;&lt;FQL&gt;&lt;Q&gt;JP3476480003^SUS_CARB_TOT_EMISS(1/1/2016,12/31/2016,CY)&lt;/Q&gt;&lt;R&gt;0&lt;/R&gt;&lt;C&gt;0&lt;/C&gt;&lt;/FQL&gt;&lt;FQL&gt;&lt;Q&gt;JP3371200001^SUS_CARB_TOT_EMISS(1/1/2016,12/31/2016,CY)&lt;/Q&gt;&lt;R&gt;0&lt;/R&gt;&lt;C&gt;0&lt;/C&gt;&lt;/FQL&gt;&lt;FQL&gt;&lt;Q&gt;JP3143600009^SUS_CARB_TOT_EMISS(1/1/2016,12/31/2016,CY)&lt;/Q&gt;&lt;R&gt;0&lt;/R&gt;&lt;C&gt;0&lt;/C&gt;&lt;/FQL&gt;&lt;FQL&gt;&lt;Q&gt;JP3496400007^SUS_CARB_TOT_EMISS(1/1/2016,12/31/2016,CY)&lt;/Q&gt;&lt;R&gt;0&lt;/R&gt;&lt;C&gt;0&lt;/C&gt;&lt;/FQL&gt;&lt;FQL&gt;&lt;Q&gt;JP3814800003^SUS_CARB_TOT_EMISS(1/1/2016,12/31/2016,CY)&lt;/Q&gt;&lt;R&gt;0&lt;/R&gt;&lt;C&gt;0&lt;/C&gt;&lt;/FQL&gt;&lt;FQL&gt;&lt;Q&gt;KR7005380001^SUS_CARB_TOT_EMISS(1/1/2016,12/31/2016,CY)&lt;/Q&gt;&lt;R&gt;0&lt;/R&gt;&lt;C&gt;0&lt;/C&gt;&lt;/FQL&gt;&lt;FQL&gt;&lt;Q&gt;JP3381000003^SUS_CARB_TOT_EMISS(1/1/2016,12/31/2016,CY)&lt;/Q&gt;&lt;R&gt;0&lt;/R&gt;&lt;C&gt;0&lt;/C&gt;&lt;/FQL&gt;&lt;FQL&gt;&lt;Q&gt;JP3830800003^SUS_CARB_TOT_EMISS(1/1/2016,12/31/2016,CY)&lt;/Q&gt;&lt;R&gt;0&lt;/R&gt;&lt;C&gt;0&lt;/C&gt;&lt;/FQL&gt;&lt;FQL&gt;&lt;Q&gt;TW0002886009^SUS_CARB_TOT_EMISS(1/1/2016,12/31/2016,CY)&lt;/Q&gt;&lt;R&gt;0&lt;/R&gt;&lt;C&gt;0&lt;/C&gt;&lt;/FQL&gt;&lt;FQL&gt;&lt;Q&gt;JP3933800009^SUS_CARB_TOT_EMISS(1/1/2016,12/31/2016,CY)&lt;/Q&gt;&lt;R&gt;0&lt;/R&gt;&lt;C&gt;0&lt;/C&gt;&lt;/FQL&gt;&lt;FQL&gt;&lt;Q&gt;KR7068270008^SUS_CARB_TOT_EMISS(1/1/2016,12/31/2016,CY)&lt;/Q&gt;&lt;R&gt;0&lt;/R&gt;&lt;C&gt;0&lt;/C&gt;&lt;/FQL&gt;&lt;FQL&gt;&lt;Q&gt;KR7012330007^SUS_CARB_TOT_EMISS(1/1/2016,12/31/2016,CY)&lt;/Q&gt;&lt;R&gt;0&lt;/R&gt;&lt;C&gt;0&lt;/C&gt;&lt;/FQL&gt;&lt;FQL&gt;&lt;Q&gt;TW0001216000^SUS_CARB_TOT_EMISS(1/1/2016,12/31/2016,CY)&lt;/Q&gt;&lt;R&gt;0&lt;/R&gt;&lt;C&gt;0&lt;/C&gt;&lt;/FQL&gt;&lt;FQL&gt;&lt;Q&gt;JP3890350006^SUS_CARB_TOT_EMISS(1/1/2016,12/31/2016,CY)&lt;/Q&gt;&lt;R&gt;0&lt;/R&gt;&lt;C&gt;0&lt;/C&gt;&lt;/FQL&gt;&lt;FQL&gt;&lt;Q&gt;JP3358000002^SUS_CARB_TOT_EMISS(1/1/2016,12/31/2016,CY)&lt;/Q&gt;&lt;R&gt;0&lt;/R&gt;&lt;C&gt;0&lt;/C&gt;&lt;/FQL&gt;&lt;FQL&gt;&lt;Q&gt;JP3802300008^SUS_CARB_TOT_EMISS(1/1/2016,12/31/2016,CY)&lt;/Q&gt;&lt;R&gt;0&lt;/R&gt;&lt;C&gt;0&lt;/C&gt;&lt;/FQL&gt;&lt;FQL&gt;&lt;Q&gt;JP3898400001^SUS_CARB_TOT_EMISS(1/1/2016,12/31/2016,CY)&lt;/Q&gt;&lt;R&gt;0&lt;/R&gt;&lt;C&gt;0&lt;/C&gt;&lt;/FQL&gt;&lt;FQL&gt;&lt;Q&gt;JP3205800000^SUS_CARB_TOT_EMISS(1/1/2016,12/31/2016,CY)&lt;/Q&gt;&lt;R&gt;0&lt;/R&gt;&lt;C&gt;0&lt;/C&gt;&lt;/FQL&gt;&lt;FQL&gt;&lt;Q&gt;KR7005930003^SUS_CARB_TOT_EMISS(1/1/2016,12/31/2016,CY)&lt;/Q&gt;&lt;R&gt;0&lt;/R&gt;&lt;C&gt;0&lt;/C&gt;&lt;/FQL&gt;&lt;FQL&gt;&lt;Q&gt;KR7006400006^SUS_CARB_TOT_EMISS(1/1/2016,12/31/2016,CY)&lt;/Q&gt;&lt;R&gt;0&lt;/R&gt;&lt;C&gt;0&lt;/C&gt;&lt;/FQL&gt;&lt;FQL&gt;&lt;Q&gt;JP3240400006^SUS_CARB_TOT_EMISS(1/1/2016,12/31/2016,CY)&lt;/Q&gt;&lt;R&gt;0&lt;/R&gt;&lt;C&gt;0&lt;/C&gt;&lt;/FQL&gt;&lt;FQL&gt;&lt;Q&gt;JP3119600009^SUS_CARB_TOT_EMISS(1/1/2016,12/31/2016,CY)&lt;/Q&gt;&lt;R&gt;0&lt;/R&gt;&lt;C&gt;0&lt;/C&gt;&lt;/FQL&gt;&lt;FQL&gt;&lt;Q&gt;TW0002002003^SUS_CARB_TOT_EMISS(1/1/2016,12/31/2016,CY)&lt;/Q&gt;&lt;R&gt;0&lt;/R&gt;&lt;C&gt;0&lt;/C&gt;&lt;/FQL&gt;&lt;FQL&gt;&lt;Q&gt;JP3249600002^SUS_CARB_TOT_EMISS(1/1/2016,12/31/2016,CY)&lt;/Q&gt;&lt;R&gt;0&lt;/R&gt;&lt;C&gt;0&lt;/C&gt;&lt;/FQL&gt;&lt;FQL&gt;&lt;Q&gt;TW0002882008^SUS_CARB_TOT_EMISS(1/1/2016,12/31/2016,CY)&lt;/Q&gt;&lt;R&gt;0&lt;/R&gt;&lt;C&gt;0&lt;/C&gt;&lt;/FQL&gt;&lt;FQL&gt;&lt;Q&gt;TW0002454006^SUS_CARB_TOT_EMISS(1/1/2016,12/31/2016,CY)&lt;/Q&gt;&lt;R&gt;0&lt;/R&gt;&lt;C&gt;0&lt;/C&gt;&lt;/FQL&gt;&lt;FQL&gt;&lt;Q&gt;JP3421800008^SUS_CARB_TOT_EMISS(1/1/2016,12/31/2016,CY)&lt;/Q&gt;&lt;R&gt;0&lt;/R&gt;&lt;C&gt;0&lt;/C&gt;&lt;/FQL&gt;&lt;FQL&gt;&lt;Q&gt;JP3893200000^SUS_CARB_TOT_EMISS(1/1/2016,12/31/2016,CY)&lt;/Q&gt;&lt;R&gt;0&lt;/R&gt;&lt;C&gt;0&lt;/C&gt;&lt;/FQL&gt;&lt;FQL&gt;&lt;Q&gt;JP3200450009^SUS_CARB_TOT_EMISS(1/1/2016,12/31/2016,CY)&lt;/Q&gt;&lt;R&gt;0&lt;/R&gt;&lt;C&gt;0&lt;/C&gt;&lt;/FQL&gt;&lt;FQL&gt;&lt;Q&gt;JP3571400005^SUS_CARB_TOT_EMISS(1/1/2016,12/31/2016,CY)&lt;/Q&gt;&lt;R&gt;0&lt;/R&gt;&lt;C&gt;0&lt;/C&gt;&lt;/FQL&gt;&lt;FQL&gt;&lt;Q&gt;JP3726800000^SUS_CARB_TOT_EMISS(1/1/2016,12/31/2016,CY)&lt;/Q&gt;&lt;R&gt;0&lt;/R&gt;&lt;C&gt;0&lt;/C&gt;&lt;/FQL&gt;&lt;FQL&gt;&lt;Q&gt;JP3422950000^SUS_CARB_TOT_EMISS(1/1/2016,12/31/2016,CY)&lt;/Q&gt;&lt;R&gt;0&lt;/R&gt;&lt;C&gt;0&lt;/C&gt;&lt;/FQL&gt;&lt;FQL&gt;&lt;Q&gt;JP3505000004^SUS_CARB_TOT_EMISS(1/1/2016,12/31/2016,CY)&lt;/Q&gt;&lt;R&gt;0&lt;/R&gt;&lt;C&gt;0&lt;/C&gt;&lt;/FQL&gt;&lt;FQL&gt;&lt;Q&gt;KR7005490008^SUS_CARB_TOT_EMISS(1/1/2016,12/31/2016,CY)&lt;/Q&gt;&lt;R&gt;0&lt;/R&gt;&lt;C&gt;0&lt;/C&gt;&lt;/FQL&gt;&lt;FQL&gt;&lt;Q&gt;TW0002303005^SUS_CARB_TOT_EMISS(1/1/2016,12/31/2016,CY)&lt;/Q&gt;&lt;R&gt;0&lt;/R&gt;&lt;C&gt;0&lt;/C&gt;&lt;/FQL&gt;&lt;FQL&gt;&lt;Q&gt;JP3758190007^SUS_CARB_TOT_EMISS(1/1/2016,12/31/2016,CY)&lt;/Q&gt;&lt;R&gt;0&lt;/R&gt;&lt;C&gt;0&lt;/C&gt;&lt;/FQL&gt;&lt;FQL&gt;&lt;Q&gt;JP3304200003^SUS_CARB_TOT_EMISS(1/1/2016,12/31/2016,CY)&lt;/Q&gt;&lt;R&gt;0&lt;/R&gt;&lt;C&gt;0&lt;/C&gt;&lt;/FQL&gt;&lt;FQL&gt;&lt;Q&gt;JP3188220002^SUS_CARB_TOT_EMISS(1/1/2016,12/31/2016,CY)&lt;/Q&gt;&lt;R&gt;0&lt;/R&gt;&lt;C&gt;0&lt;/C&gt;&lt;/FQL&gt;&lt;FQL&gt;&lt;Q&gt;JP3633400001^SUS_CARB_TOT_EMISS(1/1/2016,12/31/2016,CY)&lt;/Q&gt;&lt;R&gt;0&lt;/R&gt;&lt;C&gt;0&lt;/C&gt;&lt;/FQL&gt;&lt;FQL&gt;&lt;Q&gt;TW0002881000^SUS_CARB_TOT_EMISS(1/1/2016,12/31/2016,CY)&lt;/Q&gt;&lt;R&gt;0&lt;/R&gt;&lt;C&gt;0&lt;/C&gt;&lt;/FQL&gt;&lt;FQL&gt;&lt;Q&gt;JP3814000000^SUS_CARB_TOT_EMISS(1/1/2016,12/31/2016,CY)&lt;/Q&gt;&lt;R&gt;0&lt;/R&gt;&lt;C&gt;0&lt;/C&gt;&lt;/FQL&gt;&lt;FQL&gt;&lt;Q&gt;JP3752900005^SUS_CARB_TOT_EMISS(1/1/2016,12/31/2016,CY)&lt;/Q&gt;&lt;R&gt;0&lt;/R&gt;&lt;C&gt;0&lt;/C&gt;&lt;/FQL&gt;&lt;FQL&gt;&lt;Q&gt;JP3902400005^SUS_CARB_TOT_EMISS(1/1/2016,12/31/2016,CY)&lt;/Q&gt;&lt;R&gt;0&lt;/R&gt;&lt;C&gt;0&lt;/C&gt;&lt;/FQL&gt;&lt;FQL&gt;&lt;Q&gt;KR7105560007^SUS_CARB_TOT_EMISS(1/1/2016,12/31/2016,CY)&lt;/Q&gt;&lt;R&gt;0&lt;/R&gt;&lt;C&gt;0&lt;/C&gt;&lt;/FQL&gt;&lt;FQL&gt;&lt;Q&gt;JP3890310000^SUS_CARB_TOT_EMISS(1/1/2016,12/31/2016,CY)&lt;/Q&gt;&lt;R&gt;0&lt;/R&gt;&lt;C&gt;0&lt;/C&gt;&lt;/FQL&gt;&lt;FQL&gt;&lt;Q&gt;JP3475350009^SUS_CARB_TOT_EMISS(1/1/2016,12/31/2016,CY)&lt;/Q&gt;&lt;R&gt;0&lt;/R&gt;&lt;C&gt;0&lt;/C&gt;&lt;/FQL&gt;&lt;FQL&gt;&lt;Q&gt;JP3236200006^SUS_CARB_TOT_EMISS(1/1/2016,12/31/2016,CY)&lt;/Q&gt;&lt;R&gt;0&lt;/R&gt;&lt;C&gt;0&lt;/C&gt;&lt;/FQL&gt;&lt;FQL&gt;&lt;Q&gt;JP3497400006^SUS_CARB_TOT_EMISS(1/1/2016,12/31/2016,CY)&lt;/Q&gt;&lt;R&gt;0&lt;/R&gt;&lt;C&gt;0&lt;/C&gt;&lt;/FQL&gt;&lt;FQL&gt;&lt;Q&gt;KR7035420009^SUS_CARB_TOT_EMISS(1/1/2016,12/31/2016,CY)&lt;/Q&gt;&lt;R&gt;0&lt;/R&gt;&lt;C&gt;0&lt;/C&gt;&lt;/FQL&gt;&lt;FQL&gt;&lt;Q&gt;JP3756100008^SUS_CARB_TOT_EMISS(1/1/2016,12/31/2016,CY)&lt;/Q&gt;&lt;R&gt;0&lt;/R&gt;&lt;C&gt;0&lt;/C&gt;&lt;/FQL&gt;&lt;FQL&gt;&lt;Q&gt;JP3409000001^SUS_CARB_TOT_EMISS(1/1/2016,12/31/2016,CY)&lt;/Q&gt;&lt;R&gt;0&lt;/R&gt;&lt;C&gt;0&lt;/C&gt;&lt;/FQL&gt;&lt;FQL&gt;&lt;Q&gt;JP3732000009^SUS_CARB_TOT_EMISS(1/1/2016,12/31/2016,CY)&lt;/Q&gt;&lt;R&gt;0&lt;/R&gt;&lt;C&gt;0&lt;/C&gt;&lt;/FQL&gt;&lt;FQL&gt;&lt;Q&gt;JP3116000005^SUS_CARB_TOT_EMISS(1/1/2016,12/31/2016,CY)&lt;/Q&gt;&lt;R&gt;0&lt;/R&gt;&lt;C&gt;0&lt;/C&gt;&lt;/FQL&gt;&lt;FQL&gt;&lt;Q&gt;KR7028260008^SUS_CARB_TOT_EMISS(1/1/2016,12/31/2016,CY)&lt;/Q&gt;&lt;R&gt;0&lt;/R&gt;&lt;C&gt;0&lt;/C&gt;&lt;/FQL&gt;&lt;FQL&gt;&lt;Q&gt;JP3893600001^SUS_CARB_TOT_EMISS(1/1/2016,12/31/2016,CY)&lt;/Q&gt;&lt;R&gt;0&lt;/R&gt;&lt;C&gt;0&lt;/C&gt;&lt;/FQL&gt;&lt;FQL&gt;&lt;Q&gt;JP3592200004^SUS_CARB_TOT_EMISS(1/1/2016,12/31/2016,CY)&lt;/Q&gt;&lt;R&gt;0&lt;/R&gt;&lt;C&gt;0&lt;/C&gt;&lt;/FQL&gt;&lt;FQL&gt;&lt;Q&gt;JP3566800003^SUS_CARB_TOT_EMISS(1/1/2016,12/31/2016,CY)&lt;/Q&gt;&lt;R&gt;0&lt;/R&gt;&lt;C&gt;0&lt;/C&gt;&lt;/FQL&gt;&lt;FQL&gt;&lt;Q&gt;JP3854600008^SUS_CARB_TOT_EMISS(1/1/2016,12/31/2016,CY)&lt;/Q&gt;&lt;R&gt;0&lt;/R&gt;&lt;C&gt;0&lt;/C&gt;&lt;/FQL&gt;&lt;FQL&gt;&lt;Q&gt;JP3778630008^SUS_CARB_TOT_EMISS(1/1/2016,12/31/2016,CY)&lt;/Q&gt;&lt;R&gt;0&lt;/R&gt;&lt;C&gt;0&lt;/C&gt;&lt;/FQL&gt;&lt;FQL&gt;&lt;Q&gt;JP3519400000^SUS_CARB_TOT_EMISS(1/1/2016,12/31/2016,CY)&lt;/Q&gt;&lt;R&gt;0&lt;/R&gt;&lt;C&gt;0&lt;/C&gt;&lt;/FQL&gt;&lt;FQL&gt;&lt;Q&gt;KR7017670001^SUS_CARB_TOT_EMISS(1/1/2016,12/31/2016,CY)&lt;/Q&gt;&lt;R&gt;0&lt;/R&gt;&lt;C&gt;0&lt;/C&gt;&lt;/FQL&gt;&lt;FQL&gt;&lt;Q&gt;JP3546800008^SUS_CARB_TOT_EMISS(1/1/2016,12/31/2016,CY)&lt;/Q&gt;&lt;R&gt;0&lt;/R&gt;&lt;C&gt;0&lt;/C&gt;&lt;/FQL&gt;&lt;FQL&gt;&lt;Q&gt;TW0001303006^SUS_CARB_TOT_EMISS(1/1/2016,12/31/2016,CY)&lt;/Q&gt;&lt;R&gt;0&lt;/R&gt;&lt;C&gt;0&lt;/C&gt;&lt;/FQL&gt;&lt;FQL&gt;&lt;Q&gt;JP3783600004^SUS_CARB_TOT_EMISS(1/1/2016,12/31/2016,CY)&lt;/Q&gt;&lt;R&gt;0&lt;/R&gt;&lt;C&gt;0&lt;/C&gt;&lt;/FQL&gt;&lt;FQL&gt;&lt;Q&gt;JP3538800008^SUS_CARB_TOT_EMISS(1/1/2016,12/31/2016,CY)&lt;/Q&gt;&lt;R&gt;0&lt;/R&gt;&lt;C&gt;0&lt;/C&gt;&lt;/FQL&gt;&lt;FQL&gt;&lt;Q&gt;TW0002317005^SUS_CARB_TOT_EMISS(1/1/2016,12/31/2016,CY)&lt;/Q&gt;&lt;R&gt;0&lt;/R&gt;&lt;C&gt;0&lt;/C&gt;&lt;/FQL&gt;&lt;FQL&gt;&lt;Q&gt;JP3788600009^SUS_CARB_TOT_EMISS(1/1/2016,12/31/2016,CY)&lt;/Q&gt;&lt;R&gt;0&lt;/R&gt;&lt;C&gt;0&lt;/C&gt;&lt;/FQL&gt;&lt;FQL&gt;&lt;Q&gt;JP3351600006^SUS_CARB_TOT_EMISS(1/1/2016,12/31/2016,CY)&lt;/Q&gt;&lt;R&gt;0&lt;/R&gt;&lt;C&gt;0&lt;/C&gt;&lt;/FQL&gt;&lt;FQL&gt;&lt;Q&gt;KR7000270009^SUS_CARB_TOT_EMISS(1/1/2016,12/31/2016,CY)&lt;/Q&gt;&lt;R&gt;0&lt;/R&gt;&lt;C&gt;0&lt;/C&gt;&lt;/FQL&gt;&lt;FQL&gt;&lt;Q&gt;JP3899600005^SUS_CARB_TOT_EMISS(1/1/2016,12/31/2016,CY)&lt;/Q&gt;&lt;R&gt;0&lt;/R&gt;&lt;C&gt;0&lt;/C&gt;&lt;/FQL&gt;&lt;FQL&gt;&lt;Q&gt;JP3866800000^SUS_CARB_TOT_EMISS(1/1/2016,12/31/2016,CY)&lt;/Q&gt;&lt;R&gt;0&lt;/R&gt;&lt;C&gt;0&lt;/C&gt;&lt;/FQL&gt;&lt;FQL&gt;&lt;Q&gt;KR7035720002^SUS_CARB_TOT_EMISS(1/1/2016,12/31/2016,CY)&lt;/Q&gt;&lt;R&gt;0&lt;/R&gt;&lt;C&gt;0&lt;/C&gt;&lt;/FQL&gt;&lt;FQL&gt;&lt;Q&gt;TW0002412004^SUS_CARB_TOT_EMISS(1/1/2016,12/31/2016,CY)&lt;/Q&gt;&lt;R&gt;0&lt;/R&gt;&lt;C&gt;0&lt;/C&gt;&lt;/FQL&gt;&lt;FQL&gt;&lt;Q&gt;JP3910660004^SUS_CARB_TOT_EMISS(1/1/2016,12/31/2016,CY)&lt;/Q&gt;&lt;R&gt;0&lt;/R&gt;&lt;C&gt;0&lt;/C&gt;&lt;/FQL&gt;&lt;FQL&gt;&lt;Q&gt;JP3386450005^SUS_CARB_TOT_EMISS(1/1/2016,12/31/2016,CY)&lt;/Q&gt;&lt;R&gt;0&lt;/R&gt;&lt;C&gt;0&lt;/C&gt;&lt;/FQL&gt;&lt;FQL&gt;&lt;Q&gt;JP3463000004^SUS_CARB_TOT_EMISS(1/1/2016,12/31/2016,CY)&lt;/Q&gt;&lt;R&gt;0&lt;/R&gt;&lt;C&gt;0&lt;/C&gt;&lt;/FQL&gt;&lt;FQL&gt;&lt;Q&gt;JP3201200007^SUS_CARB_TOT_EMISS(1/1/2016,12/31/2016,CY)&lt;/Q&gt;&lt;R&gt;0&lt;/R&gt;&lt;C&gt;0&lt;/C&gt;&lt;/FQL&gt;&lt;FQL&gt;&lt;Q&gt;JP3756600007^SUS_CARB_TOT_EMISS(1/1/2016,12/31/2016,CY)&lt;/Q&gt;&lt;R&gt;0&lt;/R&gt;&lt;C&gt;0&lt;/C&gt;&lt;/FQL&gt;&lt;FQL&gt;&lt;Q&gt;JP3551500006^SUS_CARB_TOT_EMISS(1/1/2016,12/31/2016,CY)&lt;/Q&gt;&lt;R&gt;0&lt;/R&gt;&lt;C&gt;0&lt;/C&gt;&lt;/FQL&gt;&lt;FQL&gt;&lt;Q&gt;JP3397200001^SUS_CARB_TOT_EMISS(1/1/2016,12/31/2016,CY)&lt;/Q&gt;&lt;R&gt;0&lt;/R&gt;&lt;C&gt;0&lt;/C&gt;&lt;/FQL&gt;&lt;FQL&gt;&lt;Q&gt;JP3734800000^SUS_CARB_TOT_EMISS(1/1/2016,12/31/2016,CY)&lt;/Q&gt;&lt;R&gt;0&lt;/R&gt;&lt;C&gt;0&lt;/C&gt;&lt;/FQL&gt;&lt;FQL&gt;&lt;Q&gt;JP3970300004^SUS_CARB_TOT_EMISS(1/1/2016,12/31/2016,CY)&lt;/Q&gt;&lt;R&gt;0&lt;/R&gt;&lt;C&gt;0&lt;/C&gt;&lt;/FQL&gt;&lt;FQL&gt;&lt;Q&gt;JP3762600009^SUS_CARB_TOT_EMISS(1/1/2016,12/31/2016,CY)&lt;/Q&gt;&lt;R&gt;0&lt;/R&gt;&lt;C&gt;0&lt;/C&gt;&lt;/FQL&gt;&lt;FQL&gt;&lt;Q&gt;JP3122400009^SUS_CARB_TOT_EMISS(1/1/2016,12/31/2016,CY)&lt;/Q&gt;&lt;R&gt;0&lt;/R&gt;&lt;C&gt;0&lt;/C&gt;&lt;/FQL&gt;&lt;FQL&gt;&lt;Q&gt;JP3762800005^SUS_CARB_TOT_EMISS(1/1/2016,12/31/2016,CY)&lt;/Q&gt;&lt;R&gt;0&lt;/R&gt;&lt;C&gt;0&lt;/C&gt;&lt;/FQL&gt;&lt;FQL&gt;&lt;Q&gt;TW0001301000^SUS_CARB_TOT_EMISS(1/1/2016,12/31/2016,CY)&lt;/Q&gt;&lt;R&gt;0&lt;/R&gt;&lt;C&gt;0&lt;/C&gt;&lt;/FQL&gt;&lt;FQL&gt;&lt;Q&gt;JP3160400002^SUS_CARB_TOT_EMISS(1/1/2016,12/31/2016,CY)&lt;/Q&gt;&lt;R&gt;0&lt;/R&gt;&lt;C&gt;0&lt;/C&gt;&lt;/FQL&gt;&lt;FQL&gt;&lt;Q&gt;JP3197800000^SUS_CARB_TOT_EMISS(1/1/2016,12/31/2016,CY)&lt;/Q&gt;&lt;R&gt;0&lt;/R&gt;&lt;C&gt;0&lt;/C&gt;&lt;/FQL&gt;&lt;FQL&gt;&lt;Q&gt;JP3242800005^SUS_CARB_TOT_EMISS(1/1/2016,12/31/2016,CY)&lt;/Q&gt;&lt;R&gt;0&lt;/R&gt;&lt;C&gt;0&lt;/C&gt;&lt;/FQL&gt;&lt;FQL&gt;&lt;Q&gt;JP3735400008^SUS_CARB_TOT_EMISS(1/1/2016,12/31/2016,CY)&lt;/Q&gt;&lt;R&gt;0&lt;/R&gt;&lt;C&gt;0&lt;/C&gt;&lt;/FQL&gt;&lt;FQL&gt;&lt;Q&gt;KR7036570000^SUS_CARB_TOT_EMISS(1/1/2016,12/31/2016,CY)&lt;/Q&gt;&lt;R&gt;0&lt;/R&gt;&lt;C&gt;0&lt;/C&gt;&lt;/FQL&gt;&lt;FQL&gt;&lt;Q&gt;JP3258000003^SUS_CARB_TOT_EMISS(1/1/2016,12/31/2016,CY)&lt;/Q&gt;&lt;R&gt;0&lt;/R&gt;&lt;C&gt;0&lt;/C&gt;&lt;/FQL&gt;&lt;FQL&gt;&lt;Q&gt;US0605051046^SUS_CARB_TOT_EMISS(1/1/2016,12/31/2016,CY)&lt;/Q&gt;&lt;R&gt;0&lt;/R&gt;&lt;C&gt;0&lt;/C&gt;&lt;/FQL&gt;&lt;FQL&gt;&lt;Q&gt;US92343V1044^SUS_CARB_TOT_EMISS(1/1/2016,12/31/2016,CY)&lt;/Q&gt;&lt;R&gt;0&lt;/R&gt;&lt;C&gt;0&lt;/C&gt;&lt;/FQL&gt;&lt;FQL&gt;&lt;Q&gt;US22160K1051^SUS_CARB_TOT_EMISS(1/1/2016,12/31/2016,CY)&lt;/Q&gt;&lt;R&gt;0&lt;/R&gt;&lt;C&gt;0&lt;/C&gt;&lt;/FQL&gt;&lt;FQL&gt;&lt;Q&gt;US9078181081^SUS_CARB_TOT_EMISS(1/1/2016,12/31/2016,CY)&lt;/Q&gt;&lt;R&gt;0&lt;/R&gt;&lt;C&gt;0&lt;/C&gt;&lt;/FQL&gt;&lt;FQL&gt;&lt;Q&gt;US0970231058^SUS_CARB_TOT_EMISS(1/1/2016,12/31/2016,CY)&lt;/Q&gt;&lt;R&gt;0&lt;/R&gt;&lt;C&gt;0&lt;/C&gt;&lt;/FQL&gt;&lt;FQL&gt;&lt;Q&gt;US88579Y1010^SUS_CARB_TOT_EMISS(1/1/2016,12/31/2016,CY)&lt;/Q&gt;&lt;R&gt;0&lt;/R&gt;&lt;C&gt;0&lt;/C&gt;&lt;/FQL&gt;&lt;FQL&gt;&lt;Q&gt;US5128071082^SUS_CARB_TOT_EMISS(1/1/2016,12/31/2016,CY)&lt;/Q&gt;&lt;R&gt;0&lt;/R&gt;&lt;C&gt;0&lt;/C&gt;&lt;/FQL&gt;&lt;FQL&gt;&lt;Q&gt;US78409V1044^SUS_CARB_TOT_EMISS(1/1/2016,12/31/2016,CY)&lt;/Q&gt;&lt;R&gt;0&lt;/R&gt;&lt;C&gt;0&lt;/C&gt;&lt;/FQL&gt;&lt;FQL&gt;&lt;Q&gt;US6092071058^SUS_CARB_TOT_EMISS(1/1/2016,12/31/2016,CY)&lt;/Q&gt;&lt;R&gt;0&lt;/R&gt;&lt;C&gt;0&lt;/C&gt;&lt;/FQL&gt;&lt;FQL&gt;&lt;Q&gt;US98978V1035^SUS_CARB_TOT_EMISS(1/1/2016,12/31/2016,CY)&lt;/Q&gt;&lt;R&gt;0&lt;/R&gt;&lt;C&gt;0&lt;/C&gt;&lt;/FQL&gt;&lt;FQL&gt;&lt;Q&gt;US6934751057^SUS_CARB_TOT_EMISS(1/1/2016,12/31/2016,CY)&lt;/Q&gt;&lt;R&gt;0&lt;/R&gt;&lt;C&gt;0&lt;/C&gt;&lt;/FQL&gt;&lt;FQL&gt;&lt;Q&gt;US37045V1008^SUS_CARB_TOT_EMISS(1/1/2016,12/31/2016,CY)&lt;/Q&gt;&lt;R&gt;0&lt;/R&gt;&lt;C&gt;0&lt;/C&gt;&lt;/FQL&gt;&lt;FQL&gt;&lt;Q&gt;US00507V1098^SUS_CARB_TOT_EMISS(1/1/2016,12/31/2016,CY)&lt;/Q&gt;&lt;R&gt;0&lt;/R&gt;&lt;C&gt;0&lt;/C&gt;&lt;/FQL&gt;&lt;FQL&gt;&lt;Q&gt;US31428X1063^SUS_CARB_TOT_EMISS(1/1/2016,12/31/2016,CY)&lt;/Q&gt;&lt;R&gt;0&lt;/R&gt;&lt;C&gt;0&lt;/C&gt;&lt;/FQL&gt;&lt;FQL&gt;&lt;Q&gt;US1941621039^SUS_CARB_TOT_EMISS(1/1/2016,12/31/2016,CY)&lt;/Q&gt;&lt;R&gt;0&lt;/R&gt;&lt;C&gt;0&lt;/C&gt;&lt;/FQL&gt;&lt;FQL&gt;&lt;Q&gt;US5184391044^SUS_CARB_TOT_EMISS(1/1/2016,12/31/2016,CY)&lt;/Q&gt;&lt;R&gt;0&lt;/R&gt;&lt;C&gt;0&lt;/C&gt;&lt;/FQL&gt;&lt;FQL&gt;&lt;Q&gt;US0091581068^SUS_CARB_TOT_EMISS(1/1/2016,12/31/2016,CY)&lt;/Q&gt;&lt;R&gt;0&lt;/R&gt;&lt;C&gt;0&lt;/C&gt;&lt;/FQL&gt;&lt;FQL&gt;&lt;Q&gt;US8725901040^SUS_CARB_TOT_EMISS(1/1/2016,12/31/2016,CY)&lt;/Q&gt;&lt;R&gt;0&lt;/R&gt;&lt;C&gt;0&lt;/C&gt;&lt;/FQL&gt;&lt;FQL&gt;&lt;Q&gt;US75886F1075^SUS_CARB_TOT_EMISS(1/1/2016,12/31/2016,CY)&lt;/Q&gt;&lt;R&gt;0&lt;/R&gt;&lt;C&gt;0&lt;/C&gt;&lt;/FQL&gt;&lt;FQL&gt;&lt;Q&gt;US6516391066^SUS_CARB_TOT_EMISS(1/1/2016,12/31/2016,CY)&lt;/Q&gt;&lt;R&gt;0&lt;/R&gt;&lt;C&gt;0&lt;/C&gt;&lt;/FQL&gt;&lt;FQL&gt;&lt;Q&gt;US3453708600^SUS_CARB_TOT_EMISS(1/1/2016,12/31/2016,CY)&lt;/Q&gt;&lt;R&gt;0&lt;/R&gt;&lt;C&gt;0&lt;/C&gt;&lt;/FQL&gt;&lt;FQL&gt;&lt;Q&gt;US35671D8570^SUS_CARB_TOT_EMISS(1/1/2016,12/31/2016,CY)&lt;/Q&gt;&lt;R&gt;0&lt;/R&gt;&lt;C&gt;0&lt;/C&gt;&lt;/FQL&gt;&lt;FQL&gt;&lt;Q&gt;US4943681035^SUS_CARB_TOT_EMISS(1/1/2016,12/31/2016,CY)&lt;/Q&gt;&lt;R&gt;0&lt;/R&gt;&lt;C&gt;0&lt;/C&gt;&lt;/FQL&gt;&lt;FQL&gt;&lt;Q&gt;US45168D1046^SUS_CARB_TOT_EMISS(1/1/2016,12/31/2016,CY)&lt;/Q&gt;&lt;R&gt;0&lt;/R&gt;&lt;C&gt;0&lt;/C&gt;&lt;/FQL&gt;&lt;FQL&gt;&lt;Q&gt;US40434L1052^SUS_CARB_TOT_EMISS(1/1/2016,12/31/2016,CY)&lt;/Q&gt;&lt;R&gt;0&lt;/R&gt;&lt;C&gt;0&lt;/C&gt;&lt;/FQL&gt;&lt;FQL&gt;&lt;Q&gt;US2855121099^SUS_CARB_TOT_EMISS(1/1/2016,12/31/2016,CY)&lt;/Q&gt;&lt;R&gt;0&lt;/R&gt;&lt;C&gt;0&lt;/C&gt;&lt;/FQL&gt;&lt;FQL&gt;&lt;Q&gt;US21036P1084^SUS_CARB_TOT_EMISS(1/1/2016,12/31/2016,CY)&lt;/Q&gt;&lt;R&gt;0&lt;/R&gt;&lt;C&gt;0&lt;/C&gt;&lt;/FQL&gt;&lt;FQL&gt;&lt;Q&gt;US2310211063^SUS_CARB_TOT_EMISS(1/1/2016,12/31/2016,CY)&lt;/Q&gt;&lt;R&gt;0&lt;/R&gt;&lt;C&gt;0&lt;/C&gt;&lt;/FQL&gt;&lt;FQL&gt;&lt;Q&gt;US77543R1023^SUS_CARB_TOT_EMISS(1/1/2016,12/31/2016,CY)&lt;/Q&gt;&lt;R&gt;0&lt;/R&gt;&lt;C&gt;0&lt;/C&gt;&lt;/FQL&gt;&lt;FQL&gt;&lt;Q&gt;US0010551028^SUS_CARB_TOT_EMISS(1/1/2016,12/31/2016,CY)&lt;/Q&gt;&lt;R&gt;0&lt;/R&gt;&lt;C&gt;0&lt;/C&gt;&lt;/FQL&gt;&lt;FQL&gt;&lt;Q&gt;US98956P1021^SUS_CARB_TOT_EMISS(1/1/2016,12/31/2016,CY)&lt;/Q&gt;&lt;R&gt;0&lt;/R&gt;&lt;C&gt;0&lt;/C&gt;&lt;/FQL&gt;&lt;FQL&gt;&lt;Q&gt;US8936411003^SUS_CARB_TOT_EMISS(1/1/2016,12/31/2016,CY)&lt;/Q&gt;&lt;R&gt;0&lt;/R&gt;&lt;C&gt;0&lt;/C&gt;&lt;/FQL&gt;&lt;FQL&gt;&lt;Q&gt;US8545021011^SUS_CARB_TOT_EMISS(1/1/2016,12/31/2016,CY)&lt;/Q&gt;&lt;R&gt;0&lt;/R&gt;&lt;C&gt;0&lt;/C&gt;&lt;/FQL&gt;&lt;FQL&gt;&lt;Q&gt;US6200763075^SUS_CARB_TOT_EMISS(1/1/2016,12/31/2016,CY)&lt;/Q&gt;&lt;R&gt;0&lt;/R&gt;&lt;C&gt;0&lt;/C&gt;&lt;/FQL&gt;&lt;FQL&gt;&lt;Q&gt;US58155Q1031^SUS_CARB_TOT_EMISS(1/1/2016,12/31/2016,CY)&lt;/Q&gt;&lt;R&gt;0&lt;/R&gt;&lt;C&gt;0&lt;/C&gt;&lt;/FQL&gt;&lt;FQL&gt;&lt;Q&gt;US2473617023^SUS_CARB_TOT_EMISS(1/1/2016,12/31/2016,CY)&lt;/Q&gt;&lt;R&gt;0&lt;/R&gt;&lt;C&gt;0&lt;/C&gt;&lt;/FQL&gt;&lt;FQL&gt;&lt;Q&gt;US23331A1097^SUS_CARB_TOT_EMISS(1/1/2016,12/31/2016,CY)&lt;/Q&gt;&lt;R&gt;0&lt;/R&gt;&lt;C&gt;0&lt;/C&gt;&lt;/FQL&gt;&lt;FQL&gt;&lt;Q&gt;US0311001004^SUS_CARB_TOT_EMISS(1/1/2016,12/31/2016,CY)&lt;/Q&gt;&lt;R&gt;0&lt;/R&gt;&lt;C&gt;0&lt;/C&gt;&lt;/FQL&gt;&lt;FQL&gt;&lt;Q&gt;US49271V1008^SUS_CARB_TOT_EMISS(1/1/2016,12/31/2016,CY)&lt;/Q&gt;&lt;R&gt;0&lt;/R&gt;&lt;C&gt;0&lt;/C&gt;&lt;/FQL&gt;&lt;FQL&gt;&lt;Q&gt;US5260571048^SUS_CARB_TOT_EMISS(1/1/2016,12/31/2016,CY)&lt;/Q&gt;&lt;R&gt;0&lt;/R&gt;&lt;C&gt;0&lt;/C&gt;&lt;/FQL&gt;&lt;FQL&gt;&lt;Q&gt;US0584981064^SUS_CARB_TOT_EMISS(1/1/2016,12/31/2016,CY)&lt;/Q&gt;&lt;R&gt;0&lt;/R&gt;&lt;C&gt;0&lt;/C&gt;&lt;/FQL&gt;&lt;FQL&gt;&lt;Q&gt;US5926881054^SUS_CARB_TOT_EMISS(1/1/2016,12/31/2016,CY)&lt;/Q&gt;&lt;R&gt;0&lt;/R&gt;&lt;C&gt;0&lt;/C&gt;&lt;/FQL&gt;&lt;FQL&gt;&lt;Q&gt;US5010441013^SUS_CARB_TOT_EMISS(1/1/2016,12/31/2016,CY)&lt;/Q&gt;&lt;R&gt;0&lt;/R&gt;&lt;C&gt;0&lt;/C&gt;&lt;/FQL&gt;&lt;FQL&gt;&lt;Q&gt;US88339J1051^SUS_CARB_TOT_EMISS(1/1/2016,12/31/2016,CY)&lt;/Q&gt;&lt;R&gt;0&lt;/R&gt;&lt;C&gt;0&lt;/C&gt;&lt;/FQL&gt;&lt;FQL&gt;&lt;Q&gt;NL0009434992^SUS_CARB_TOT_EMISS(1/1/2016,12/31/2016,CY)&lt;/Q&gt;&lt;R&gt;0&lt;/R&gt;&lt;C&gt;0&lt;/C&gt;&lt;/FQL&gt;&lt;FQL&gt;&lt;Q&gt;US6792951054^SUS_CARB_TOT_EMISS(1/1/2016,12/31/2016,CY)&lt;/Q&gt;&lt;R&gt;0&lt;/R&gt;&lt;C&gt;0&lt;/C&gt;&lt;/FQL&gt;&lt;FQL&gt;&lt;Q&gt;US9892071054^SUS_CARB_TOT_EMISS(1/1/2016,12/31/2016,CY)&lt;/Q&gt;&lt;R&gt;0&lt;/R&gt;&lt;C&gt;0&lt;/C&gt;&lt;/FQL&gt;&lt;FQL&gt;&lt;Q&gt;US34959E1091^SUS_CARB_TOT_EMISS(1/1/2016,12/31/2016,CY)&lt;/Q&gt;&lt;R&gt;0&lt;/R&gt;&lt;C&gt;0&lt;/C&gt;&lt;/FQL&gt;&lt;FQL&gt;&lt;Q&gt;US57772K1016^SUS_CARB_TOT_EMISS(1/1/2016,12/31/2016,CY)&lt;/Q&gt;&lt;R&gt;0&lt;/R&gt;&lt;C&gt;0&lt;/C&gt;&lt;/FQL&gt;&lt;FQL&gt;&lt;Q&gt;US6703461052^SUS_CARB_TOT_EMISS(1/1/2016,12/31/2016,CY)&lt;/Q&gt;&lt;R&gt;0&lt;/R&gt;&lt;C&gt;0&lt;/C&gt;&lt;/FQL&gt;&lt;FQL&gt;&lt;Q&gt;US3635761097^SUS_CARB_TOT_EMISS(1/1/2016,12/31/2016,CY)&lt;/Q&gt;&lt;R&gt;0&lt;/R&gt;&lt;C&gt;0&lt;/C&gt;&lt;/FQL&gt;&lt;FQL&gt;&lt;Q&gt;US4165151048^SUS_CARB_TOT_EMISS(1/1/2016,12/31/2016,CY)&lt;/Q&gt;&lt;R&gt;0&lt;/R&gt;&lt;C&gt;0&lt;/C&gt;&lt;/FQL&gt;&lt;FQL&gt;&lt;Q&gt;US0152711091^SUS_CARB_TOT_EMISS(1/1/2016,12/31/2016,CY)&lt;/Q&gt;&lt;R&gt;0&lt;/R&gt;&lt;C&gt;0&lt;/C&gt;&lt;/FQL&gt;&lt;FQL&gt;&lt;Q&gt;US5303073051^SUS_CARB_TOT_EMISS(1/1/2016,12/31/2016,CY)&lt;/Q&gt;&lt;R&gt;0&lt;/R&gt;&lt;C&gt;0&lt;/C&gt;&lt;/FQL&gt;&lt;FQL&gt;&lt;Q&gt;US9291601097^SUS_CARB_TOT_EMISS(1/1/2016,12/31/2016,CY)&lt;/Q&gt;&lt;R&gt;0&lt;/R&gt;&lt;C&gt;0&lt;/C&gt;&lt;/FQL&gt;&lt;FQL&gt;&lt;Q&gt;US30063P1057^SUS_CARB_TOT_EMISS(1/1/2016,12/31/2016,CY)&lt;/Q&gt;&lt;R&gt;0&lt;/R&gt;&lt;C&gt;0&lt;/C&gt;&lt;/FQL&gt;&lt;FQL&gt;&lt;Q&gt;US87165B1035^SUS_CARB_TOT_EMISS(1/1/2016,12/31/2016,CY)&lt;/Q&gt;&lt;R&gt;0&lt;/R&gt;&lt;C&gt;0&lt;/C&gt;&lt;/FQL&gt;&lt;FQL&gt;&lt;Q&gt;US1156372096^SUS_CARB_TOT_EMISS(1/1/2016,12/31/2016,CY)&lt;/Q&gt;&lt;R&gt;0&lt;/R&gt;&lt;C&gt;0&lt;/C&gt;&lt;/FQL&gt;&lt;FQL&gt;&lt;Q&gt;US5732841060^SUS_CARB_TOT_EMISS(1/1/2016,12/31/2016,CY)&lt;/Q&gt;&lt;R&gt;0&lt;/R&gt;&lt;C&gt;0&lt;/C&gt;&lt;/FQL&gt;&lt;FQL&gt;&lt;Q&gt;US74736K1016^SUS_CARB_TOT_EMISS(1/1/2016,12/31/2016,CY)&lt;/Q&gt;&lt;R&gt;0&lt;/R&gt;&lt;C&gt;0&lt;/C&gt;&lt;/FQL&gt;&lt;FQL&gt;&lt;Q&gt;US8740541094^SUS_CARB_TOT_EMISS(1/1/2016,12/31/2016,CY)&lt;/Q&gt;&lt;R&gt;0&lt;/R&gt;&lt;C&gt;0&lt;/C&gt;&lt;/FQL&gt;&lt;FQL&gt;&lt;Q&gt;IE00BQPVQZ61^SUS_CARB_TOT_EMISS(1/1/2016,12/31/2016,CY)&lt;/Q&gt;&lt;R&gt;0&lt;/R&gt;&lt;C&gt;0&lt;/C&gt;&lt;/FQL&gt;&lt;FQL&gt;&lt;Q&gt;US92276F1003^SUS_CARB_TOT_EMISS(1/1/2016,12/31/2016,CY)&lt;/Q&gt;&lt;R&gt;0&lt;/R&gt;&lt;C&gt;0&lt;/C&gt;&lt;/FQL&gt;&lt;FQL&gt;&lt;Q&gt;US4932671088^SUS_CARB_TOT_EMISS(1/1/2016,12/31/2016,CY)&lt;/Q&gt;&lt;R&gt;0&lt;/R&gt;&lt;C&gt;0&lt;/C&gt;&lt;/FQL&gt;&lt;FQL&gt;&lt;Q&gt;US55261F1049^SUS_CARB_TOT_EMISS(1/1/2016,12/31/2016,CY)&lt;/Q&gt;&lt;R&gt;0&lt;/R&gt;&lt;C&gt;0&lt;/C&gt;&lt;/FQL&gt;&lt;FQL&gt;&lt;Q&gt;US42809H1077^SUS_CARB_TOT_EMISS(1/1/2016,12/31/2016,CY)&lt;/Q&gt;&lt;R&gt;0&lt;/R&gt;&lt;C&gt;0&lt;/C&gt;&lt;/FQL&gt;&lt;FQL&gt;&lt;Q&gt;US4364401012^SUS_CARB_TOT_EMISS(1/1/2016,12/31/2016,CY)&lt;/Q&gt;&lt;R&gt;0&lt;/R&gt;&lt;C&gt;0&lt;/C&gt;&lt;/FQL&gt;&lt;FQL&gt;&lt;Q&gt;US14149Y1082^SUS_CARB_TOT_EMISS(1/1/2016,12/31/2016,CY)&lt;/Q&gt;&lt;R&gt;0&lt;/R&gt;&lt;C&gt;0&lt;/C&gt;&lt;/FQL&gt;&lt;FQL&gt;&lt;Q&gt;US72919P2020^SUS_CARB_TOT_EMISS(1/1/2016,12/31/2016,CY)&lt;/Q&gt;&lt;R&gt;0&lt;/R&gt;&lt;C&gt;0&lt;/C&gt;&lt;/FQL&gt;&lt;FQL&gt;&lt;Q&gt;US0404131064^SUS_CARB_TOT_EMISS(1/1/2016,12/31/2016,CY)&lt;/Q&gt;&lt;R&gt;0&lt;/R&gt;&lt;C&gt;0&lt;/C&gt;&lt;/FQL&gt;&lt;FQL&gt;&lt;Q&gt;US29355A1079^SUS_CARB_TOT_EMISS(1/1/2016,12/31/2016,CY)&lt;/Q&gt;&lt;R&gt;0&lt;/R&gt;&lt;C&gt;0&lt;/C&gt;&lt;/FQL&gt;&lt;FQL&gt;&lt;Q&gt;US62944T1051^SUS_CARB_TOT_EMISS(1/1/2016,12/31/2016,CY)&lt;/Q&gt;&lt;R&gt;0&lt;/R&gt;&lt;C&gt;0&lt;/C&gt;&lt;/FQL&gt;&lt;FQL&gt;&lt;Q&gt;US92556V1061^SUS_CARB_TOT_EMISS(1/1/2016,12/31/2016,CY)&lt;/Q&gt;&lt;R&gt;0&lt;/R&gt;&lt;C&gt;0&lt;/C&gt;&lt;/FQL&gt;&lt;FQL&gt;&lt;Q&gt;US45784P1012^SUS_CARB_TOT_EMISS(1/1/2016,12/31/2016,CY)&lt;/Q&gt;&lt;R&gt;0&lt;/R&gt;&lt;C&gt;0&lt;/C&gt;&lt;/FQL&gt;&lt;FQL&gt;&lt;Q&gt;US89400J1079^SUS_CARB_TOT_EMISS(1/1/2016,12/31/2016,CY)&lt;/Q&gt;&lt;R&gt;0&lt;/R&gt;&lt;C&gt;0&lt;/C&gt;&lt;/FQL&gt;&lt;FQL&gt;&lt;Q&gt;US6311031081^SUS_CARB_TOT_EMISS(1/1/2016,12/31/2016,CY)&lt;/Q&gt;&lt;R&gt;0&lt;/R&gt;&lt;C&gt;0&lt;/C&gt;&lt;/FQL&gt;&lt;FQL&gt;&lt;Q&gt;US3724601055^SUS_CARB_TOT_EMISS(1/1/2016,12/31/2016,CY)&lt;/Q&gt;&lt;R&gt;0&lt;/R&gt;&lt;C&gt;0&lt;/C&gt;&lt;/FQL&gt;&lt;FQL&gt;&lt;Q&gt;US64110D1046^SUS_CARB_TOT_EMISS(1/1/2016,12/31/2016,CY)&lt;/Q&gt;&lt;R&gt;0&lt;/R&gt;&lt;C&gt;0&lt;/C&gt;&lt;/FQL&gt;&lt;FQL&gt;&lt;Q&gt;US8666741041^SUS_CARB_TOT_EMISS(1/1/2016,12/31/2016,CY)&lt;/Q&gt;&lt;R&gt;0&lt;/R&gt;&lt;C&gt;0&lt;/C&gt;&lt;/FQL&gt;&lt;FQL&gt;&lt;Q&gt;US4461501045^SUS_CARB_TOT_EMISS(1/1/2016,12/31/2016,CY)&lt;/Q&gt;&lt;R&gt;0&lt;/R&gt;&lt;C&gt;0&lt;/C&gt;&lt;/FQL&gt;&lt;FQL&gt;&lt;Q&gt;US45167R1041^SUS_CARB_TOT_EMISS(1/1/2016,12/31/2016,CY)&lt;/Q&gt;&lt;R&gt;0&lt;/R&gt;&lt;C&gt;0&lt;/C&gt;&lt;/FQL&gt;&lt;FQL&gt;&lt;Q&gt;US5745991068^SUS_CARB_TOT_EMISS(1/1/2016,12/31/2016,CY)&lt;/Q&gt;&lt;R&gt;0&lt;/R&gt;&lt;C&gt;0&lt;/C&gt;&lt;/FQL&gt;&lt;FQL&gt;&lt;Q&gt;US18915M1071^SUS_CARB_TOT_EMISS(1/1/2016,12/31/2016,CY)&lt;/Q&gt;&lt;R&gt;0&lt;/R&gt;&lt;C&gt;0&lt;/C&gt;&lt;/FQL&gt;&lt;FQL&gt;&lt;Q&gt;US8793601050^SUS_CARB_TOT_EMISS(1/1/2016,12/31/2016,CY)&lt;/Q&gt;&lt;R&gt;0&lt;/R&gt;&lt;C&gt;0&lt;/C&gt;&lt;/FQL&gt;&lt;FQL&gt;&lt;Q&gt;US1011211018^SUS_CARB_TOT_EMISS(1/1/2016,12/31/2016,CY)&lt;/Q&gt;&lt;R&gt;0&lt;/R&gt;&lt;C&gt;0&lt;/C&gt;&lt;/FQL&gt;&lt;FQL&gt;&lt;Q&gt;US8326964058^SUS_CARB_TOT_EMISS(1/1/2016,12/31/2016,CY)&lt;/Q&gt;&lt;R&gt;0&lt;/R&gt;&lt;C&gt;0&lt;/C&gt;&lt;/FQL&gt;&lt;FQL&gt;&lt;Q&gt;US7458671010^SUS_CARB_TOT_EMISS(1/1/2016,12/31/2016,CY)&lt;/Q&gt;&lt;R&gt;0&lt;/R&gt;&lt;C&gt;0&lt;/C&gt;&lt;/FQL&gt;&lt;FQL&gt;&lt;Q&gt;US24906P1093^SUS_CARB_TOT_EMISS(1/1/2016,12/31/2016,CY)&lt;/Q&gt;&lt;R&gt;0&lt;/R&gt;&lt;C&gt;0&lt;/C&gt;&lt;/FQL&gt;&lt;FQL&gt;&lt;Q&gt;US73278L1052^SUS_CARB_TOT_EMISS(1/1/2016,12/31/2016,CY)&lt;/Q&gt;&lt;R&gt;0&lt;/R&gt;&lt;C&gt;0&lt;/C&gt;&lt;/FQL&gt;&lt;FQL&gt;&lt;Q&gt;US4404521001^SUS_CARB_TOT_EMISS(1/1/2016,12/31/2016,CY)&lt;/Q&gt;&lt;R&gt;0&lt;/R&gt;&lt;C&gt;0&lt;/C&gt;&lt;/FQL&gt;&lt;FQL&gt;&lt;Q&gt;US5502411037^SUS_CARB_TOT_EMISS(1/1/2016,12/31/2016,CY)&lt;/Q&gt;&lt;R&gt;0&lt;/R&gt;&lt;C&gt;0&lt;/C&gt;&lt;/FQL&gt;&lt;FQL&gt;&lt;Q&gt;US3802371076^SUS_CARB_TOT_EMISS(1/1/2016,12/31/2016,CY)&lt;/Q&gt;&lt;R&gt;0&lt;/R&gt;&lt;C&gt;0&lt;/C&gt;&lt;/FQL&gt;&lt;FQL&gt;&lt;Q&gt;US12541W2098^SUS_CARB_TOT_EMISS(1/1/2016,12/31/2016,CY)&lt;/Q&gt;&lt;R&gt;0&lt;/R&gt;&lt;C&gt;0&lt;/C&gt;&lt;/FQL&gt;&lt;FQL&gt;&lt;Q&gt;US5018892084^SUS_CARB_TOT_EMISS(1/1/2016,12/31/2016,CY)&lt;/Q&gt;&lt;R&gt;0&lt;/R&gt;&lt;C&gt;0&lt;/C&gt;&lt;/FQL&gt;&lt;FQL&gt;&lt;Q&gt;US00751Y1064^SUS_CARB_TOT_EMISS(1/1/2016,12/31/2016,CY)&lt;/Q&gt;&lt;R&gt;0&lt;/R&gt;&lt;C&gt;0&lt;/C&gt;&lt;/FQL&gt;&lt;FQL&gt;&lt;Q&gt;JE00BYSS4X48^SUS_CARB_TOT_EMISS(1/1/2016,12/31/2016,CY)&lt;/Q&gt;&lt;R&gt;0&lt;/R&gt;&lt;C&gt;0&lt;/C&gt;&lt;/FQL&gt;&lt;FQL&gt;&lt;Q&gt;US4180561072^SUS_CARB_TOT_EMISS(1/1/2016,12/31/2016,CY)&lt;/Q&gt;&lt;R&gt;0&lt;/R&gt;&lt;C&gt;0&lt;/C&gt;&lt;/FQL&gt;&lt;FQL&gt;&lt;Q&gt;US6700024010^SUS_CARB_TOT_EMISS(1/1/2016,12/31/2016,CY)&lt;/Q&gt;&lt;R&gt;0&lt;/R&gt;&lt;C&gt;0&lt;/C&gt;&lt;/FQL&gt;&lt;FQL&gt;&lt;Q&gt;US5132721045^SUS_CARB_TOT_EMISS(1/1/2016,12/31/2016,CY)&lt;/Q&gt;&lt;R&gt;0&lt;/R&gt;&lt;C&gt;0&lt;/C&gt;&lt;/FQL&gt;&lt;FQL&gt;&lt;Q&gt;US0995021062^SUS_CARB_TOT_EMISS(1/1/2016,12/31/2016,CY)&lt;/Q&gt;&lt;R&gt;0&lt;/R&gt;&lt;C&gt;0&lt;/C&gt;&lt;/FQL&gt;&lt;FQL&gt;&lt;Q&gt;CH0012032048^SUS_CARB_TOT_EMISS(1/1/2016,12/31/2016,CY)&lt;/Q&gt;&lt;R&gt;0&lt;/R&gt;&lt;C&gt;0&lt;/C&gt;&lt;/FQL&gt;&lt;FQL&gt;&lt;Q&gt;DE0007164600^SUS_CARB_TOT_EMISS(1/1/2016,12/31/2016,CY)&lt;/Q&gt;&lt;R&gt;0&lt;/R&gt;&lt;C&gt;0&lt;/C&gt;&lt;/FQL&gt;&lt;FQL&gt;&lt;Q&gt;DE0008404005^SUS_CARB_TOT_EMISS(1/1/2016,12/31/2016,CY)&lt;/Q&gt;&lt;R&gt;0&lt;/R&gt;&lt;C&gt;0&lt;/C&gt;&lt;/FQL&gt;&lt;FQL&gt;&lt;Q&gt;FR0000120321^SUS_CARB_TOT_EMISS(1/1/2016,12/31/2016,CY)&lt;/Q&gt;&lt;R&gt;0&lt;/R&gt;&lt;C&gt;0&lt;/C&gt;&lt;/FQL&gt;&lt;FQL&gt;&lt;Q&gt;FR0000120073^SUS_CARB_TOT_EMISS(1/1/2016,12/31/2016,CY)&lt;/Q&gt;&lt;R&gt;0&lt;/R&gt;&lt;C&gt;0&lt;/C&gt;&lt;/FQL&gt;&lt;FQL&gt;&lt;Q&gt;DE0007100000^SUS_CARB_TOT_EMISS(1/1/2016,12/31/2016,CY)&lt;/Q&gt;&lt;R&gt;0&lt;/R&gt;&lt;C&gt;0&lt;/C&gt;&lt;/FQL&gt;&lt;FQL&gt;&lt;Q&gt;NL0000235190^SUS_CARB_TOT_EMISS(1/1/2016,12/31/2016,CY)&lt;/Q&gt;&lt;R&gt;0&lt;/R&gt;&lt;C&gt;0&lt;/C&gt;&lt;/FQL&gt;&lt;FQL&gt;&lt;Q&gt;DE0005557508^SUS_CARB_TOT_EMISS(1/1/2016,12/31/2016,CY)&lt;/Q&gt;&lt;R&gt;0&lt;/R&gt;&lt;C&gt;0&lt;/C&gt;&lt;/FQL&gt;&lt;FQL&gt;&lt;Q&gt;NL0012969182^SUS_CARB_TOT_EMISS(1/1/2016,12/31/2016,CY)&lt;/Q&gt;&lt;R&gt;0&lt;/R&gt;&lt;C&gt;0&lt;/C&gt;&lt;/FQL&gt;&lt;FQL&gt;&lt;Q&gt;DE000BAY0017^SUS_CARB_TOT_EMISS(1/1/2016,12/31/2016,CY)&lt;/Q&gt;&lt;R&gt;0&lt;/R&gt;&lt;C&gt;0&lt;/C&gt;&lt;/FQL&gt;&lt;FQL&gt;&lt;Q&gt;FR0000125486^SUS_CARB_TOT_EMISS(1/1/2016,12/31/2016,CY)&lt;/Q&gt;&lt;R&gt;0&lt;/R&gt;&lt;C&gt;0&lt;/C&gt;&lt;/FQL&gt;&lt;FQL&gt;&lt;Q&gt;DE000A1EWWW0^SUS_CARB_TOT_EMISS(1/1/2016,12/31/2016,CY)&lt;/Q&gt;&lt;R&gt;0&lt;/R&gt;&lt;C&gt;0&lt;/C&gt;&lt;/FQL&gt;&lt;FQL&gt;&lt;Q&gt;DE0006231004^SUS_CARB_TOT_EMISS(1/1/2016,12/31/2016,CY)&lt;/Q&gt;&lt;R&gt;0&lt;/R&gt;&lt;C&gt;0&lt;/C&gt;&lt;/FQL&gt;&lt;FQL&gt;&lt;Q&gt;DE0005552004^SUS_CARB_TOT_EMISS(1/1/2016,12/31/2016,CY)&lt;/Q&gt;&lt;R&gt;0&lt;/R&gt;&lt;C&gt;0&lt;/C&gt;&lt;/FQL&gt;&lt;FQL&gt;&lt;Q&gt;BE0974293251^SUS_CARB_TOT_EMISS(1/1/2016,12/31/2016,CY)&lt;/Q&gt;&lt;R&gt;0&lt;/R&gt;&lt;C&gt;0&lt;/C&gt;&lt;/FQL&gt;&lt;FQL&gt;&lt;Q&gt;NL0000009538^SUS_CARB_TOT_EMISS(1/1/2016,12/31/2016,CY)&lt;/Q&gt;&lt;R&gt;0&lt;/R&gt;&lt;C&gt;0&lt;/C&gt;&lt;/FQL&gt;&lt;FQL&gt;&lt;Q&gt;FR0000073272^SUS_CARB_TOT_EMISS(1/1/2016,12/31/2016,CY)&lt;/Q&gt;&lt;R&gt;0&lt;/R&gt;&lt;C&gt;0&lt;/C&gt;&lt;/FQL&gt;&lt;FQL&gt;&lt;Q&gt;DE0007664039^SUS_CARB_TOT_EMISS(1/1/2016,12/31/2016,CY)&lt;/Q&gt;&lt;R&gt;0&lt;/R&gt;&lt;C&gt;0&lt;/C&gt;&lt;/FQL&gt;&lt;FQL&gt;&lt;Q&gt;FR0000121485^SUS_CARB_TOT_EMISS(1/1/2016,12/31/2016,CY)&lt;/Q&gt;&lt;R&gt;0&lt;/R&gt;&lt;C&gt;0&lt;/C&gt;&lt;/FQL&gt;&lt;FQL&gt;&lt;Q&gt;CH0210483332^SUS_CARB_TOT_EMISS(1/1/2016,12/31/2016,CY)&lt;/Q&gt;&lt;R&gt;0&lt;/R&gt;&lt;C&gt;0&lt;/C&gt;&lt;/FQL&gt;&lt;FQL&gt;&lt;Q&gt;NL0013654783^SUS_CARB_TOT_EMISS(1/1/2016,12/31/2016,CY)&lt;/Q&gt;&lt;R&gt;0&lt;/R&gt;&lt;C&gt;0&lt;/C&gt;&lt;/FQL&gt;&lt;FQL&gt;&lt;Q&gt;IT0000072618^SUS_CARB_TOT_EMISS(1/1/2016,12/31/2016,CY)&lt;/Q&gt;&lt;R&gt;0&lt;/R&gt;&lt;C&gt;0&lt;/C&gt;&lt;/FQL&gt;&lt;FQL&gt;&lt;Q&gt;FR0000120644^SUS_CARB_TOT_EMISS(1/1/2016,12/31/2016,CY)&lt;/Q&gt;&lt;R&gt;0&lt;/R&gt;&lt;C&gt;0&lt;/C&gt;&lt;/FQL&gt;&lt;FQL&gt;&lt;Q&gt;DK0010268606^SUS_CARB_TOT_EMISS(1/1/2016,12/31/2016,CY)&lt;/Q&gt;&lt;R&gt;0&lt;/R&gt;&lt;C&gt;0&lt;/C&gt;&lt;/FQL&gt;&lt;FQL&gt;&lt;Q&gt;SE0000108656^SUS_CARB_TOT_EMISS(1/1/2016,12/31/2016,CY)&lt;/Q&gt;&lt;R&gt;0&lt;/R&gt;&lt;C&gt;0&lt;/C&gt;&lt;/FQL&gt;&lt;FQL&gt;&lt;Q&gt;SE0000115446^SUS_CARB_TOT_EMISS(1/1/2016,12/31/2016,CY)&lt;/Q&gt;&lt;R&gt;0&lt;/R&gt;&lt;C&gt;0&lt;/C&gt;&lt;/FQL&gt;&lt;FQL&gt;&lt;Q&gt;SE0011166610^SUS_CARB_TOT_EMISS(1/1/2016,12/31/2016,CY)&lt;/Q&gt;&lt;R&gt;0&lt;/R&gt;&lt;C&gt;0&lt;/C&gt;&lt;/FQL&gt;&lt;FQL&gt;&lt;Q&gt;FR0000052292^SUS_CARB_TOT_EMISS(1/1/2016,12/31/2016,CY)&lt;/Q&gt;&lt;R&gt;0&lt;/R&gt;&lt;C&gt;0&lt;/C&gt;&lt;/FQL&gt;&lt;FQL&gt;&lt;Q&gt;FR0000120693^SUS_CARB_TOT_EMISS(1/1/2016,12/31/2016,CY)&lt;/Q&gt;&lt;R&gt;0&lt;/R&gt;&lt;C&gt;0&lt;/C&gt;&lt;/FQL&gt;&lt;FQL&gt;&lt;Q&gt;NL00150001Q9^SUS_CARB_TOT_EMISS(1/1/2016,12/31/2016,CY)&lt;/Q&gt;&lt;R&gt;0&lt;/R&gt;&lt;C&gt;0&lt;/C&gt;&lt;/FQL&gt;&lt;FQL&gt;&lt;Q&gt;ES0148396007^SUS_CARB_TOT_EMISS(1/1/2016,12/31/2016,CY)&lt;/Q&gt;&lt;R&gt;0&lt;/R&gt;&lt;C&gt;0&lt;/C&gt;&lt;/FQL&gt;&lt;FQL&gt;&lt;Q&gt;SE0000107419^SUS_CARB_TOT_EMISS(1/1/2016,12/31/2016,CY)&lt;/Q&gt;&lt;R&gt;0&lt;/R&gt;&lt;C&gt;0&lt;/C&gt;&lt;/FQL&gt;&lt;FQL&gt;&lt;Q&gt;CH0432492467^SUS_CARB_TOT_EMISS(1/1/2016,12/31/2016,CY)&lt;/Q&gt;&lt;R&gt;0&lt;/R&gt;&lt;C&gt;0&lt;/C&gt;&lt;/FQL&gt;&lt;FQL&gt;&lt;Q&gt;DE000A1ML7J1^SUS_CARB_TOT_EMISS(1/1/2016,12/31/2016,CY)&lt;/Q&gt;&lt;R&gt;0&lt;/R&gt;&lt;C&gt;0&lt;/C&gt;&lt;/FQL&gt;&lt;FQL&gt;&lt;Q&gt;FI4000297767^SUS_CARB_TOT_EMISS(1/1/2016,12/31/2016,CY)&lt;/Q&gt;&lt;R&gt;0&lt;/R&gt;&lt;C&gt;0&lt;/C&gt;&lt;/FQL&gt;&lt;FQL&gt;&lt;Q&gt;DE0005190003^SUS_CARB_TOT_EMISS(1/1/2016,12/31/2016,CY)&lt;/Q&gt;&lt;R&gt;0&lt;/R&gt;&lt;C&gt;0&lt;/C&gt;&lt;/FQL&gt;&lt;FQL&gt;&lt;Q&gt;ES0109067019^SUS_CARB_TOT_EMISS(1/1/2016,12/31/2016,CY)&lt;/Q&gt;&lt;R&gt;0&lt;/R&gt;&lt;C&gt;0&lt;/C&gt;&lt;/FQL&gt;&lt;FQL&gt;&lt;Q&gt;DE0005810055^SUS_CARB_TOT_EMISS(1/1/2016,12/31/2016,CY)&lt;/Q&gt;&lt;R&gt;0&lt;/R&gt;&lt;C&gt;0&lt;/C&gt;&lt;/FQL&gt;&lt;FQL&gt;&lt;Q&gt;CH0012214059^SUS_CARB_TOT_EMISS(1/1/2016,12/31/2016,CY)&lt;/Q&gt;&lt;R&gt;0&lt;/R&gt;&lt;C&gt;0&lt;/C&gt;&lt;/FQL&gt;&lt;FQL&gt;&lt;Q&gt;FR0000130650^SUS_CARB_TOT_EMISS(1/1/2016,12/31/2016,CY)&lt;/Q&gt;&lt;R&gt;0&lt;/R&gt;&lt;C&gt;0&lt;/C&gt;&lt;/FQL&gt;&lt;FQL&gt;&lt;Q&gt;SE0000667891^SUS_CARB_TOT_EMISS(1/1/2016,12/31/2016,CY)&lt;/Q&gt;&lt;R&gt;0&lt;/R&gt;&lt;C&gt;0&lt;/C&gt;&lt;/FQL&gt;&lt;FQL&gt;&lt;Q&gt;FR0000125338^SUS_CARB_TOT_EMISS(1/1/2016,12/31/2016,CY)&lt;/Q&gt;&lt;R&gt;0&lt;/R&gt;&lt;C&gt;0&lt;/C&gt;&lt;/FQL&gt;&lt;FQL&gt;&lt;Q&gt;FR0000127771^SUS_CARB_TOT_EMISS(1/1/2016,12/31/2016,CY)&lt;/Q&gt;&lt;R&gt;0&lt;/R&gt;&lt;C&gt;0&lt;/C&gt;&lt;/FQL&gt;&lt;FQL&gt;&lt;Q&gt;FR0000121261^SUS_CARB_TOT_EMISS(1/1/2016,12/31/2016,CY)&lt;/Q&gt;&lt;R&gt;0&lt;/R&gt;&lt;C&gt;0&lt;/C&gt;&lt;/FQL&gt;&lt;FQL&gt;&lt;Q&gt;SE0000103699^SUS_CARB_TOT_EMISS(1/1/2016,12/31/2016,CY)&lt;/Q&gt;&lt;R&gt;0&lt;/R&gt;&lt;C&gt;0&lt;/C&gt;&lt;/FQL&gt;&lt;FQL&gt;&lt;Q&gt;IT0000062072^SUS_CARB_TOT_EMISS(1/1/2016,12/31/2016,CY)&lt;/Q&gt;&lt;R&gt;0&lt;/R&gt;&lt;C&gt;0&lt;/C&gt;&lt;/FQL&gt;&lt;FQL&gt;&lt;Q&gt;NL0011585146^SUS_CARB_TOT_EMISS(1/1/2016,12/31/2016,CY)&lt;/Q&gt;&lt;R&gt;0&lt;/R&gt;&lt;C&gt;0&lt;/C&gt;&lt;/FQL&gt;&lt;FQL&gt;&lt;Q&gt;FR0000133308^SUS_CARB_TOT_EMISS(1/1/2016,12/31/2016,CY)&lt;/Q&gt;&lt;R&gt;0&lt;/R&gt;&lt;C&gt;0&lt;/C&gt;&lt;/FQL&gt;&lt;FQL&gt;&lt;Q&gt;NL0000226223^SUS_CARB_TOT_EMISS(1/1/2016,12/31/2016,CY)&lt;/Q&gt;&lt;R&gt;0&lt;/R&gt;&lt;C&gt;0&lt;/C&gt;&lt;/FQL&gt;&lt;FQL&gt;&lt;Q&gt;FR0010307819^SUS_CARB_TOT_EMISS(1/1/2016,12/31/2016,CY)&lt;/Q&gt;&lt;R&gt;0&lt;/R&gt;&lt;C&gt;0&lt;/C&gt;&lt;/FQL&gt;&lt;FQL&gt;&lt;Q&gt;SE0012673267^SUS_CARB_TOT_EMISS(1/1/2016,12/31/2016,CY)&lt;/Q&gt;&lt;R&gt;0&lt;/R&gt;&lt;C&gt;0&lt;/C&gt;&lt;/FQL&gt;&lt;FQL&gt;&lt;Q&gt;NL0000009165^SUS_CARB_TOT_EMISS(1/1/2016,12/31/2016,CY)&lt;/Q&gt;&lt;R&gt;0&lt;/R&gt;&lt;C&gt;0&lt;/C&gt;&lt;/FQL&gt;&lt;FQL&gt;&lt;Q&gt;CH0012138530^SUS_CARB_TOT_EMISS(1/1/2016,12/31/2016,CY)&lt;/Q&gt;&lt;R&gt;0&lt;/R&gt;&lt;C&gt;0&lt;/C&gt;&lt;/FQL&gt;&lt;FQL&gt;&lt;Q&gt;IT0005239360^SUS_CARB_TOT_EMISS(1/1/2016,12/31/2016,CY)&lt;/Q&gt;&lt;R&gt;0&lt;/R&gt;&lt;C&gt;0&lt;/C&gt;&lt;/FQL&gt;&lt;FQL&gt;&lt;Q&gt;CH0030170408^SUS_CARB_TOT_EMISS(1/1/2016,12/31/2016,CY)&lt;/Q&gt;&lt;R&gt;0&lt;/R&gt;&lt;C&gt;0&lt;/C&gt;&lt;/FQL&gt;&lt;FQL&gt;&lt;Q&gt;ES0178430E18^SUS_CARB_TOT_EMISS(1/1/2016,12/31/2016,CY)&lt;/Q&gt;&lt;R&gt;0&lt;/R&gt;&lt;C&gt;0&lt;/C&gt;&lt;/FQL&gt;&lt;FQL&gt;&lt;Q&gt;NL0000395903^SUS_CARB_TOT_EMISS(1/1/2016,12/31/2016,CY)&lt;/Q&gt;&lt;R&gt;0&lt;/R&gt;&lt;C&gt;0&lt;/C&gt;&lt;/FQL&gt;&lt;FQL&gt;&lt;Q&gt;FR0000130809^SUS_CARB_TOT_EMISS(1/1/2016,12/31/2016,CY)&lt;/Q&gt;&lt;R&gt;0&lt;/R&gt;&lt;C&gt;0&lt;/C&gt;&lt;/FQL&gt;&lt;FQL&gt;&lt;Q&gt;DE0006599905^SUS_CARB_TOT_EMISS(1/1/2016,12/31/2016,CY)&lt;/Q&gt;&lt;R&gt;0&lt;/R&gt;&lt;C&gt;0&lt;/C&gt;&lt;/FQL&gt;&lt;FQL&gt;&lt;Q&gt;DK0010272202^SUS_CARB_TOT_EMISS(1/1/2016,12/31/2016,CY)&lt;/Q&gt;&lt;R&gt;0&lt;/R&gt;&lt;C&gt;0&lt;/C&gt;&lt;/FQL&gt;&lt;FQL&gt;&lt;Q&gt;FR0000051807^SUS_CARB_TOT_EMISS(1/1/2016,12/31/2016,CY)&lt;/Q&gt;&lt;R&gt;0&lt;/R&gt;&lt;C&gt;0&lt;/C&gt;&lt;/FQL&gt;&lt;FQL&gt;&lt;Q&gt;NL0013267909^SUS_CARB_TOT_EMISS(1/1/2016,12/31/2016,CY)&lt;/Q&gt;&lt;R&gt;0&lt;/R&gt;&lt;C&gt;0&lt;/C&gt;&lt;/FQL&gt;&lt;FQL&gt;&lt;Q&gt;SE0012853455^SUS_CARB_TOT_EMISS(1/1/2016,12/31/2016,CY)&lt;/Q&gt;&lt;R&gt;0&lt;/R&gt;&lt;C&gt;0&lt;/C&gt;&lt;/FQL&gt;&lt;FQL&gt;&lt;Q&gt;ES0105066007^SUS_CARB_TOT_EMISS(1/1/2016,12/31/2016,CY)&lt;/Q&gt;&lt;R&gt;0&lt;/R&gt;&lt;C&gt;0&lt;/C&gt;&lt;/FQL&gt;&lt;FQL&gt;&lt;Q&gt;DE0006048432^SUS_CARB_TOT_EMISS(1/1/2016,12/31/2016,CY)&lt;/Q&gt;&lt;R&gt;0&lt;/R&gt;&lt;C&gt;0&lt;/C&gt;&lt;/FQL&gt;&lt;FQL&gt;&lt;Q&gt;SE0000148884^SUS_CARB_TOT_EMISS(1/1/2016,12/31/2016,CY)&lt;/Q&gt;&lt;R&gt;0&lt;/R&gt;&lt;C&gt;0&lt;/C&gt;&lt;/FQL&gt;&lt;FQL&gt;&lt;Q&gt;SE0009922164^SUS_CARB_TOT_EMISS(1/1/2016,12/31/2016,CY)&lt;/Q&gt;&lt;R&gt;0&lt;/R&gt;&lt;C&gt;0&lt;/C&gt;&lt;/FQL&gt;&lt;FQL&gt;&lt;Q&gt;BE0003565737^SUS_CARB_TOT_EMISS(1/1/2016,12/31/2016,CY)&lt;/Q&gt;&lt;R&gt;0&lt;/R&gt;&lt;C&gt;0&lt;/C&gt;&lt;/FQL&gt;&lt;FQL&gt;&lt;Q&gt;FR0000045072^SUS_CARB_TOT_EMISS(1/1/2016,12/31/2016,CY)&lt;/Q&gt;&lt;R&gt;0&lt;/R&gt;&lt;C&gt;0&lt;/C&gt;&lt;/FQL&gt;&lt;FQL&gt;&lt;Q&gt;DE0005785604^SUS_CARB_TOT_EMISS(1/1/2016,12/31/2016,CY)&lt;/Q&gt;&lt;R&gt;0&lt;/R&gt;&lt;C&gt;0&lt;/C&gt;&lt;/FQL&gt;&lt;FQL&gt;&lt;Q&gt;CH0025751329^SUS_CARB_TOT_EMISS(1/1/2016,12/31/2016,CY)&lt;/Q&gt;&lt;R&gt;0&lt;/R&gt;&lt;C&gt;0&lt;/C&gt;&lt;/FQL&gt;&lt;FQL&gt;&lt;Q&gt;DK0060448595^SUS_CARB_TOT_EMISS(1/1/2016,12/31/2016,CY)&lt;/Q&gt;&lt;R&gt;0&lt;/R&gt;&lt;C&gt;0&lt;/C&gt;&lt;/FQL&gt;&lt;FQL&gt;&lt;Q&gt;DE000ENER6Y0^SUS_CARB_TOT_EMISS(1/1/2016,12/31/2016,CY)&lt;/Q&gt;&lt;R&gt;0&lt;/R&gt;&lt;C&gt;0&lt;/C&gt;&lt;/FQL&gt;&lt;FQL&gt;&lt;Q&gt;SE0007100599^SUS_CARB_TOT_EMISS(1/1/2016,12/31/2016,CY)&lt;/Q&gt;&lt;R&gt;0&lt;/R&gt;&lt;C&gt;0&lt;/C&gt;&lt;/FQL&gt;&lt;FQL&gt;&lt;Q&gt;DE000PAH0038^SUS_CARB_TOT_EMISS(1/1/2016,12/31/2016,CY)&lt;/Q&gt;&lt;R&gt;0&lt;/R&gt;&lt;C&gt;0&lt;/C&gt;&lt;/FQL&gt;&lt;FQL&gt;&lt;Q&gt;DK0010181759^SUS_CARB_TOT_EMISS(1/1/2016,12/31/2016,CY)&lt;/Q&gt;&lt;R&gt;0&lt;/R&gt;&lt;C&gt;0&lt;/C&gt;&lt;/FQL&gt;&lt;FQL&gt;&lt;Q&gt;CH0014852781^SUS_CARB_TOT_EMISS(1/1/2016,12/31/2016,CY)&lt;/Q&gt;&lt;R&gt;0&lt;/R&gt;&lt;C&gt;0&lt;/C&gt;&lt;/FQL&gt;&lt;FQL&gt;&lt;Q&gt;NL0010545661^SUS_CARB_TOT_EMISS(1/1/2016,12/31/2016,CY)&lt;/Q&gt;&lt;R&gt;0&lt;/R&gt;&lt;C&gt;0&lt;/C&gt;&lt;/FQL&gt;&lt;FQL&gt;&lt;Q&gt;SE0000242455^SUS_CARB_TOT_EMISS(1/1/2016,12/31/2016,CY)&lt;/Q&gt;&lt;R&gt;0&lt;/R&gt;&lt;C&gt;0&lt;/C&gt;&lt;/FQL&gt;&lt;FQL&gt;&lt;Q&gt;NL0010773842^SUS_CARB_TOT_EMISS(1/1/2016,12/31/2016,CY)&lt;/Q&gt;&lt;R&gt;0&lt;/R&gt;&lt;C&gt;0&lt;/C&gt;&lt;/FQL&gt;&lt;FQL&gt;&lt;Q&gt;DE000SYM9999^SUS_CARB_TOT_EMISS(1/1/2016,12/31/2016,CY)&lt;/Q&gt;&lt;R&gt;0&lt;/R&gt;&lt;C&gt;0&lt;/C&gt;&lt;/FQL&gt;&lt;FQL&gt;&lt;Q&gt;CH0012549785^SUS_CARB_TOT_EMISS(1/1/2016,12/31/2016,CY)&lt;/Q&gt;&lt;R&gt;0&lt;/R&gt;&lt;C&gt;0&lt;/C&gt;&lt;/FQL&gt;&lt;FQL&gt;&lt;Q&gt;CH0102484968^SUS_CARB_TOT_EMISS(1/1/2016,12/31/2016,CY)&lt;/Q&gt;&lt;R&gt;0&lt;/R&gt;&lt;C&gt;0&lt;/C&gt;&lt;/FQL&gt;&lt;FQL&gt;&lt;Q&gt;DE0005439004^SUS_CARB_TOT_EMISS(1/1/2016,12/31/2016,CY)&lt;/Q&gt;&lt;R&gt;0&lt;/R&gt;&lt;C&gt;0&lt;/C&gt;&lt;/FQL&gt;&lt;FQL&gt;&lt;Q&gt;CH0012280076^SUS_CARB_TOT_EMISS(1/1/2016,12/31/2016,CY)&lt;/Q&gt;&lt;R&gt;0&lt;/R&gt;&lt;C&gt;0&lt;/C&gt;&lt;/FQL&gt;&lt;FQL&gt;&lt;Q&gt;FR0010220475^SUS_CARB_TOT_EMISS(1/1/2016,12/31/2016,CY)&lt;/Q&gt;&lt;R&gt;0&lt;/R&gt;&lt;C&gt;0&lt;/C&gt;&lt;/FQL&gt;&lt;FQL&gt;&lt;Q&gt;NL0010832176^SUS_CARB_TOT_EMISS(1/1/2016,12/31/2016,CY)&lt;/Q&gt;&lt;R&gt;0&lt;/R&gt;&lt;C&gt;0&lt;/C&gt;&lt;/FQL&gt;&lt;FQL&gt;&lt;Q&gt;CH0008742519^SUS_CARB_TOT_EMISS(1/1/2016,12/31/2016,CY)&lt;/Q&gt;&lt;R&gt;0&lt;/R&gt;&lt;C&gt;0&lt;/C&gt;&lt;/FQL&gt;&lt;FQL&gt;&lt;Q&gt;DK0060336014^SUS_CARB_TOT_EMISS(1/1/2016,12/31/2016,CY)&lt;/Q&gt;&lt;R&gt;0&lt;/R&gt;&lt;C&gt;0&lt;/C&gt;&lt;/FQL&gt;&lt;FQL&gt;&lt;Q&gt;DE0006047004^SUS_CARB_TOT_EMISS(1/1/2016,12/31/2016,CY)&lt;/Q&gt;&lt;R&gt;0&lt;/R&gt;&lt;C&gt;0&lt;/C&gt;&lt;/FQL&gt;&lt;FQL&gt;&lt;Q&gt;DK0010274414^SUS_CARB_TOT_EMISS(1/1/2016,12/31/2016,CY)&lt;/Q&gt;&lt;R&gt;0&lt;/R&gt;&lt;C&gt;0&lt;/C&gt;&lt;/FQL&gt;&lt;FQL&gt;&lt;Q&gt;SE0000310336^SUS_CARB_TOT_EMISS(1/1/2016,12/31/2016,CY)&lt;/Q&gt;&lt;R&gt;0&lt;/R&gt;&lt;C&gt;0&lt;/C&gt;&lt;/FQL&gt;&lt;FQL&gt;&lt;Q&gt;DE000A0D9PT0^SUS_CARB_TOT_EMISS(1/1/2016,12/31/2016,CY)&lt;/Q&gt;&lt;R&gt;0&lt;/R&gt;&lt;C&gt;0&lt;/C&gt;&lt;/FQL&gt;&lt;FQL&gt;&lt;Q&gt;DE0007165631^SUS_CARB_TOT_EMISS(1/1/2016,12/31/2016,CY)&lt;/Q&gt;&lt;R&gt;0&lt;/R&gt;&lt;C&gt;0&lt;/C&gt;&lt;/FQL&gt;&lt;FQL&gt;&lt;Q&gt;BE0003739530^SUS_CARB_TOT_EMISS(1/1/2016,12/31/2016,CY)&lt;/Q&gt;&lt;R&gt;0&lt;/R&gt;&lt;C&gt;0&lt;/C&gt;&lt;/FQL&gt;&lt;FQL&gt;&lt;Q&gt;FR0000120503^SUS_CARB_TOT_EMISS(1/1/2016,12/31/2016,CY)&lt;/Q&gt;&lt;R&gt;0&lt;/R&gt;&lt;C&gt;0&lt;/C&gt;&lt;/FQL&gt;&lt;FQL&gt;&lt;Q&gt;ES0105046009^SUS_CARB_TOT_EMISS(1/1/2016,12/31/2016,CY)&lt;/Q&gt;&lt;R&gt;0&lt;/R&gt;&lt;C&gt;0&lt;/C&gt;&lt;/FQL&gt;&lt;FQL&gt;&lt;Q&gt;NL0000009082^SUS_CARB_TOT_EMISS(1/1/2016,12/31/2016,CY)&lt;/Q&gt;&lt;R&gt;0&lt;/R&gt;&lt;C&gt;0&lt;/C&gt;&lt;/FQL&gt;&lt;FQL&gt;&lt;Q&gt;FR0000120172^SUS_CARB_TOT_EMISS(1/1/2016,12/31/2016,CY)&lt;/Q&gt;&lt;R&gt;0&lt;/R&gt;&lt;C&gt;0&lt;/C&gt;&lt;/FQL&gt;&lt;FQL&gt;&lt;Q&gt;NL0012015705^SUS_CARB_TOT_EMISS(1/1/2016,12/31/2016,CY)&lt;/Q&gt;&lt;R&gt;0&lt;/R&gt;&lt;C&gt;0&lt;/C&gt;&lt;/FQL&gt;&lt;FQL&gt;&lt;Q&gt;JP3198900007^SUS_CARB_TOT_EMISS(1/1/2017,12/31/2016,CY)&lt;/Q&gt;&lt;R&gt;0&lt;/R&gt;&lt;C&gt;0&lt;/C&gt;&lt;/FQL&gt;&lt;FQL&gt;&lt;Q&gt;JP3198900007^SUS_CARB_TOT_EMISS(1/1/2017,12/31/2017,CY)&lt;/Q&gt;&lt;R&gt;0&lt;/R&gt;&lt;C&gt;0&lt;/C&gt;&lt;/FQL&gt;&lt;FQL&gt;&lt;Q&gt;JP3198900007^SUS_CARB_TOT_EMISS(0)&lt;/Q&gt;&lt;R&gt;1&lt;/R&gt;&lt;C&gt;1&lt;/C&gt;&lt;D xsi:type="xsd:double"&gt;173000&lt;/D&gt;&lt;/FQL&gt;&lt;FQL&gt;&lt;Q&gt;JP3198900007^FF_TAX_CF(ANN_R,0)&lt;/Q&gt;&lt;R&gt;1&lt;/R&gt;&lt;C&gt;1&lt;/C&gt;&lt;D xsi:type="xsd:double"&gt;7383&lt;/D&gt;&lt;/FQL&gt;&lt;FQL&gt;&lt;Q&gt;JP3198900007^FF_TAX_CF(ANN_R,1/1/2016)&lt;/Q&gt;&lt;R&gt;1&lt;/R&gt;&lt;C&gt;1&lt;/C&gt;&lt;D xsi:type="xsd:double"&gt;44409&lt;/D&gt;&lt;/FQL&gt;&lt;FQL&gt;&lt;Q&gt;JP3198900007^FF_TAX_CF(ANN_R,1/1/2016,12/31/2016)&lt;/Q&gt;&lt;R&gt;1&lt;/R&gt;&lt;C&gt;1&lt;/C&gt;&lt;D xsi:type="xsd:double"&gt;35334&lt;/D&gt;&lt;/FQL&gt;&lt;FQL&gt;&lt;Q&gt;JP3198900007^FF_TAX_CF(ANN_R,1/1/2016,12/31/2016,,,USD)&lt;/Q&gt;&lt;R&gt;1&lt;/R&gt;&lt;C&gt;1&lt;/C&gt;&lt;D xsi:type="xsd:double"&gt;294.243324279785&lt;/D&gt;&lt;/FQL&gt;&lt;FQL&gt;&lt;Q&gt;JP3198900007^FF_TAX_CF(ANN_R,1/1/2016,12/31/2016,FY,,USD)&lt;/Q&gt;&lt;R&gt;1&lt;/R&gt;&lt;C&gt;1&lt;/C&gt;&lt;D xsi:type="xsd:double"&gt;294.243324279785&lt;/D&gt;&lt;/FQL&gt;&lt;FQL&gt;&lt;Q&gt;JP3198900007^FF_TAX_CF(ANN_R,1/1/2017,12/31/2017,FY,,USD)&lt;/Q&gt;&lt;R&gt;1&lt;/R&gt;&lt;C&gt;1&lt;/C&gt;&lt;D xsi:type="xsd:double"&gt;328.966868048534&lt;/D&gt;&lt;/FQL&gt;&lt;FQL&gt;&lt;Q&gt;JP3198900007^FF_TAX_CF(ANN_R,1/1/2018,12/31/2018,FY,,USD)&lt;/Q&gt;&lt;R&gt;1&lt;/R&gt;&lt;C&gt;1&lt;/C&gt;&lt;D xsi:type="xsd:double"&gt;298.685168385506&lt;/D&gt;&lt;/FQL&gt;&lt;FQL&gt;&lt;Q&gt;JP3198900007^FF_TAX_CF(ANN_R,1/1/2019,12/31/2019,FY,,USD)&lt;/Q&gt;&lt;R&gt;1&lt;/R&gt;&lt;C&gt;1&lt;/C&gt;&lt;D xsi:type="xsd:double"&gt;331.55787473917&lt;/D&gt;&lt;/FQL&gt;&lt;FQL&gt;&lt;Q&gt;JP3198900007^FF_TAX_CF(ANN_R,1/1/2020,12/31/2020,FY,,USD)&lt;/Q&gt;&lt;R&gt;1&lt;/R&gt;&lt;C&gt;1&lt;/C&gt;&lt;D xsi:type="xsd:double"&gt;358.847755014896&lt;/D&gt;&lt;/FQL&gt;&lt;FQL&gt;&lt;Q&gt;JP3942400007^FF_TAX_CF(ANN_R,1/1/2016,12/31/2016,FY,,USD)&lt;/Q&gt;&lt;R&gt;1&lt;/R&gt;&lt;C&gt;1&lt;/C&gt;&lt;D xsi:type="xsd:double"&gt;752.904495239258&lt;/D&gt;&lt;/FQL&gt;&lt;FQL&gt;&lt;Q&gt;JP3942400007^FF_TAX_CF(ANN_R,1/1/2017,12/31/2017,FY,,USD)&lt;/Q&gt;&lt;R&gt;1&lt;/R&gt;&lt;C&gt;1&lt;/C&gt;&lt;D xsi:type="xsd:double"&gt;664.933620609343&lt;/D&gt;&lt;/FQL&gt;&lt;FQL&gt;&lt;Q&gt;JP3942400007^FF_TAX_CF(ANN_R,1/1/2018,12/31/2018,FY,,USD)&lt;/Q&gt;&lt;R&gt;1&lt;/R&gt;&lt;C&gt;1&lt;/C&gt;&lt;D xsi:type="xsd:double"&gt;586.660474069417&lt;/D&gt;&lt;/FQL&gt;&lt;FQL&gt;&lt;Q&gt;JP3942400007^FF_TAX_CF(ANN_R,1/1/2019,12/31/2019,FY,,USD)&lt;/Q&gt;&lt;R&gt;1&lt;/R&gt;&lt;C&gt;1&lt;/C&gt;&lt;D xsi:type="xsd:double"&gt;630.445107067004&lt;/D&gt;&lt;/FQL&gt;&lt;FQL&gt;&lt;Q&gt;JP3942400007^FF_TAX_CF(ANN_R,1/1/2020,12/31/2020,FY,,USD)&lt;/Q&gt;&lt;R&gt;1&lt;/R&gt;&lt;C&gt;1&lt;/C&gt;&lt;D xsi:type="xsd:double"&gt;441.413274206221&lt;/D&gt;&lt;/FQL&gt;&lt;FQL&gt;&lt;Q&gt;JP3951600000^FF_TAX_CF(ANN_R,1/1/2016,12/31/2016,FY,,USD)&lt;/Q&gt;&lt;R&gt;1&lt;/R&gt;&lt;C&gt;1&lt;/C&gt;&lt;D xsi:type="xsd:double"&gt;148.529020579532&lt;/D&gt;&lt;/FQL&gt;&lt;FQL&gt;&lt;Q&gt;JP3951600000^FF_TAX_CF(ANN_R,1/1/2017,12/31/2017,FY,,USD)&lt;/Q&gt;&lt;R&gt;1&lt;/R&gt;&lt;C&gt;1&lt;/C&gt;&lt;D xsi:type="xsd:double"&gt;177.69862818718&lt;/D&gt;&lt;/FQL&gt;&lt;FQL&gt;&lt;Q&gt;JP3951600000^FF_TAX_CF(ANN_R,1/1/2018,12/31/2018,FY,,USD)&lt;/Q&gt;&lt;R&gt;1&lt;/R&gt;&lt;C&gt;1&lt;/C&gt;&lt;</t>
        </r>
      </text>
    </comment>
    <comment ref="A43" authorId="0" shapeId="0" xr:uid="{7368FA7F-02B3-4293-AD92-3C2869E61DA3}">
      <text>
        <r>
          <rPr>
            <b/>
            <sz val="9"/>
            <color indexed="81"/>
            <rFont val="Tahoma"/>
            <charset val="1"/>
          </rPr>
          <t>D xsi:type="xsd:double"&gt;199.976795420051&lt;/D&gt;&lt;/FQL&gt;&lt;FQL&gt;&lt;Q&gt;JP3951600000^FF_TAX_CF(ANN_R,1/1/2019,12/31/2019,FY,,USD)&lt;/Q&gt;&lt;R&gt;1&lt;/R&gt;&lt;C&gt;1&lt;/C&gt;&lt;D xsi:type="xsd:double"&gt;274.220494967885&lt;/D&gt;&lt;/FQL&gt;&lt;FQL&gt;&lt;Q&gt;JP3951600000^FF_TAX_CF(ANN_R,1/1/2020,12/31/2020,FY,,USD)&lt;/Q&gt;&lt;R&gt;1&lt;/R&gt;&lt;C&gt;1&lt;/C&gt;&lt;D xsi:type="xsd:double"&gt;207.327035136521&lt;/D&gt;&lt;/FQL&gt;&lt;FQL&gt;&lt;Q&gt;JP3173400007^FF_TAX_CF(ANN_R,1/1/2016,12/31/2016,FY,,USD)&lt;/Q&gt;&lt;R&gt;1&lt;/R&gt;&lt;C&gt;1&lt;/C&gt;&lt;D xsi:type="xsd:double"&gt;92.2352142333984&lt;/D&gt;&lt;/FQL&gt;&lt;FQL&gt;&lt;Q&gt;JP3173400007^FF_TAX_CF(ANN_R,1/1/2017,12/31/2017,FY,,USD)&lt;/Q&gt;&lt;R&gt;1&lt;/R&gt;&lt;C&gt;1&lt;/C&gt;&lt;D xsi:type="xsd:double"&gt;82.3825458232313&lt;/D&gt;&lt;/FQL&gt;&lt;FQL&gt;&lt;Q&gt;JP3173400007^FF_TAX_CF(ANN_R,1/1/2018,12/31/2018,FY,,USD)&lt;/Q&gt;&lt;R&gt;1&lt;/R&gt;&lt;C&gt;1&lt;/C&gt;&lt;D xsi:type="xsd:double"&gt;84.6503217071295&lt;/D&gt;&lt;/FQL&gt;&lt;FQL&gt;&lt;Q&gt;JP3173400007^FF_TAX_CF(ANN_R,1/1/2019,12/31/2019,FY,,USD)&lt;/Q&gt;&lt;R&gt;1&lt;/R&gt;&lt;C&gt;1&lt;/C&gt;&lt;D xsi:type="xsd:double"&gt;96.0010099671781&lt;/D&gt;&lt;/FQL&gt;&lt;FQL&gt;&lt;Q&gt;JP3173400007^FF_TAX_CF(ANN_R,1/1/2020,12/31/2020,FY,,USD)&lt;/Q&gt;&lt;R&gt;1&lt;/R&gt;&lt;C&gt;1&lt;/C&gt;&lt;D xsi:type="xsd:double"&gt;117.598610714078&lt;/D&gt;&lt;/FQL&gt;&lt;FQL&gt;&lt;Q&gt;JP3802400006^FF_TAX_CF(ANN_R,1/1/2016,12/31/2016,FY,,USD)&lt;/Q&gt;&lt;R&gt;1&lt;/R&gt;&lt;C&gt;1&lt;/C&gt;&lt;D xsi:type="xsd:double"&gt;1009.96560287476&lt;/D&gt;&lt;/FQL&gt;&lt;FQL&gt;&lt;Q&gt;JP3802400006^FF_TAX_CF(ANN_R,1/1/2017,12/31/2017,FY,,USD)&lt;/Q&gt;&lt;R&gt;1&lt;/R&gt;&lt;C&gt;1&lt;/C&gt;&lt;D xsi:type="xsd:double"&gt;397.451226284727&lt;/D&gt;&lt;/FQL&gt;&lt;FQL&gt;&lt;Q&gt;JP3802400006^FF_TAX_CF(ANN_R,1/1/2018,12/31/2018,FY,,USD)&lt;/Q&gt;&lt;R&gt;1&lt;/R&gt;&lt;C&gt;1&lt;/C&gt;&lt;D xsi:type="xsd:double"&gt;405.864999078214&lt;/D&gt;&lt;/FQL&gt;&lt;FQL&gt;&lt;Q&gt;JP3802400006^FF_TAX_CF(ANN_R,1/1/2019,12/31/2019,FY,,USD)&lt;/Q&gt;&lt;R&gt;1&lt;/R&gt;&lt;C&gt;1&lt;/C&gt;&lt;D xsi:type="xsd:double"&gt;721.270034024492&lt;/D&gt;&lt;/FQL&gt;&lt;FQL&gt;&lt;Q&gt;JP3802400006^FF_TAX_CF(ANN_R,1/1/2020,12/31/2020,FY,,USD)&lt;/Q&gt;&lt;R&gt;1&lt;/R&gt;&lt;C&gt;1&lt;/C&gt;&lt;D xsi:type="xsd:double"&gt;272.750414572656&lt;/D&gt;&lt;/FQL&gt;&lt;FQL&gt;&lt;Q&gt;TW0001326007^FF_TAX_CF(ANN_R,1/1/2016,12/31/2016,FY,,USD)&lt;/Q&gt;&lt;R&gt;1&lt;/R&gt;&lt;C&gt;1&lt;/C&gt;&lt;D xsi:type="xsd:double"&gt;158.59905331864&lt;/D&gt;&lt;/FQL&gt;&lt;FQL&gt;&lt;Q&gt;TW0001326007^FF_TAX_CF(ANN_R,1/1/2017,12/31/2017,FY,,USD)&lt;/Q&gt;&lt;R&gt;1&lt;/R&gt;&lt;C&gt;1&lt;/C&gt;&lt;D xsi:type="xsd:double"&gt;210.969104333013&lt;/D&gt;&lt;/FQL&gt;&lt;FQL&gt;&lt;Q&gt;TW0001326007^FF_TAX_CF(ANN_R,1/1/2018,12/31/2018,FY,,USD)&lt;/Q&gt;&lt;R&gt;1&lt;/R&gt;&lt;C&gt;1&lt;/C&gt;&lt;D xsi:type="xsd:double"&gt;244.730038277216&lt;/D&gt;&lt;/FQL&gt;&lt;FQL&gt;&lt;Q&gt;TW0001326007^FF_TAX_CF(ANN_R,1/1/2019,12/31/2019,FY,,USD)&lt;/Q&gt;&lt;R&gt;1&lt;/R&gt;&lt;C&gt;1&lt;/C&gt;&lt;D xsi:type="xsd:double"&gt;231.289045668617&lt;/D&gt;&lt;/FQL&gt;&lt;FQL&gt;&lt;Q&gt;TW0001326007^FF_TAX_CF(ANN_R,1/1/2020,12/31/2020,FY,,USD)&lt;/Q&gt;&lt;R&gt;1&lt;/R&gt;&lt;C&gt;1&lt;/C&gt;&lt;D xsi:type="xsd:double"&gt;58.0620128736794&lt;/D&gt;&lt;/FQL&gt;&lt;FQL&gt;&lt;Q&gt;JP3197600004^FF_TAX_CF(ANN_R,1/1/2016,12/31/2016,FY,,USD)&lt;/Q&gt;&lt;R&gt;1&lt;/R&gt;&lt;C&gt;1&lt;/C&gt;&lt;D xsi:type="xsd:double"&gt;82.7085723876953&lt;/D&gt;&lt;/FQL&gt;&lt;FQL&gt;&lt;Q&gt;JP3197600004^FF_TAX_CF(ANN_R,1/1/2017,12/31/2017,FY,,USD)&lt;/Q&gt;&lt;R&gt;1&lt;/R&gt;&lt;C&gt;1&lt;/C&gt;&lt;D xsi:type="xsd:double"&gt;106.060255439952&lt;/D&gt;&lt;/FQL&gt;&lt;FQL&gt;&lt;Q&gt;JP3197600004^FF_TAX_CF(ANN_R,1/1/2018,12/31/2018,FY,,USD)&lt;/Q&gt;&lt;R&gt;1&lt;/R&gt;&lt;C&gt;1&lt;/C&gt;&lt;D xsi:type="xsd:double"&gt;328.153080418706&lt;/D&gt;&lt;/FQL&gt;&lt;FQL&gt;&lt;Q&gt;JP3197600004^FF_TAX_CF(ANN_R,1/1/2019,12/31/2019,FY,,USD)&lt;/Q&gt;&lt;R&gt;1&lt;/R&gt;&lt;C&gt;1&lt;/C&gt;&lt;D xsi:type="xsd:double"&gt;166.365079173818&lt;/D&gt;&lt;/FQL&gt;&lt;FQL&gt;&lt;Q&gt;JP3197600004^FF_TAX_CF(ANN_R,1/1/2020,12/31/2020,FY,,USD)&lt;/Q&gt;&lt;R&gt;1&lt;/R&gt;&lt;C&gt;1&lt;/C&gt;&lt;D xsi:type="xsd:double"&gt;260.812122948468&lt;/D&gt;&lt;/FQL&gt;&lt;FQL&gt;&lt;Q&gt;JP3634600005^FF_TAX_CF(ANN_R,1/1/2016,12/31/2016,FY,,USD)&lt;/Q&gt;&lt;R&gt;1&lt;/R&gt;&lt;C&gt;1&lt;/C&gt;&lt;D xsi:type="xsd:double"&gt;379.07540512085&lt;/D&gt;&lt;/FQL&gt;&lt;FQL&gt;&lt;Q&gt;JP3634600005^FF_TAX_CF(ANN_R,1/1/2017,12/31/2017,FY,,USD)&lt;/Q&gt;&lt;R&gt;1&lt;/R&gt;&lt;C&gt;1&lt;/C&gt;&lt;D xsi:type="xsd:double"&gt;790.765317659825&lt;/D&gt;&lt;/FQL&gt;&lt;FQL&gt;&lt;Q&gt;JP3634600005^FF_TAX_CF(ANN_R,1/1/2018,12/31/2018,FY,,USD)&lt;/Q&gt;&lt;R&gt;1&lt;/R&gt;&lt;C&gt;1&lt;/C&gt;&lt;D xsi:type="xsd:double"&gt;188.834638990462&lt;/D&gt;&lt;/FQL&gt;&lt;FQL&gt;&lt;Q&gt;JP3634600005^FF_TAX_CF(ANN_R,1/1/2019,12/31/2019,FY,,USD)&lt;/Q&gt;&lt;R&gt;1&lt;/R&gt;&lt;C&gt;1&lt;/C&gt;&lt;D xsi:type="xsd:double"&gt;501.106154788285&lt;/D&gt;&lt;/FQL&gt;&lt;FQL&gt;&lt;Q&gt;JP3634600005^FF_TAX_CF(ANN_R,1/1/2020,12/31/2020,FY,,USD)&lt;/Q&gt;&lt;R&gt;1&lt;/R&gt;&lt;C&gt;1&lt;/C&gt;&lt;D xsi:type="xsd:double"&gt;360.117003276944&lt;/D&gt;&lt;/FQL&gt;&lt;FQL&gt;&lt;Q&gt;JP3476480003^FF_TAX_CF(ANN_R,1/1/2016,12/31/2016,FY,,USD)&lt;/Q&gt;&lt;R&gt;1&lt;/R&gt;&lt;C&gt;1&lt;/C&gt;&lt;D xsi:type="xsd:double"&gt;989.36340713501&lt;/D&gt;&lt;/FQL&gt;&lt;FQL&gt;&lt;Q&gt;JP3476480003^FF_TAX_CF(ANN_R,1/1/2017,12/31/2017,FY,,USD)&lt;/Q&gt;&lt;R&gt;1&lt;/R&gt;&lt;C&gt;1&lt;/C&gt;&lt;D xsi:type="xsd:double"&gt;933.025503559038&lt;/D&gt;&lt;/FQL&gt;&lt;FQL&gt;&lt;Q&gt;JP3476480003^FF_TAX_CF(ANN_R,1/1/2018,12/31/2018,FY,,USD)&lt;/Q&gt;&lt;R&gt;1&lt;/R&gt;&lt;C&gt;1&lt;/C&gt;&lt;D xsi:type="xsd:double"&gt;511.456846758723&lt;/D&gt;&lt;/FQL&gt;&lt;FQL&gt;&lt;Q&gt;JP3476480003^FF_TAX_CF(ANN_R,1/1/2019,12/31/2019,FY,,USD)&lt;/Q&gt;&lt;R&gt;1&lt;/R&gt;&lt;C&gt;1&lt;/C&gt;&lt;D xsi:type="xsd:double"&gt;1529.16280914843&lt;/D&gt;&lt;/FQL&gt;&lt;FQL&gt;&lt;Q&gt;JP3476480003^FF_TAX_CF(ANN_R,1/1/2020,12/31/2020,FY,,USD)&lt;/Q&gt;&lt;R&gt;1&lt;/R&gt;&lt;C&gt;1&lt;/C&gt;&lt;D xsi:type="xsd:double"&gt;1322.69465082139&lt;/D&gt;&lt;/FQL&gt;&lt;FQL&gt;&lt;Q&gt;JP3371200001^FF_TAX_CF(ANN_R,1/1/2016,12/31/2016,FY,,USD)&lt;/Q&gt;&lt;R&gt;1&lt;/R&gt;&lt;C&gt;1&lt;/C&gt;&lt;D xsi:type="xsd:double"&gt;613.19429397583&lt;/D&gt;&lt;/FQL&gt;&lt;FQL&gt;&lt;Q&gt;JP3371200001^FF_TAX_CF(ANN_R,1/1/2017,12/31/2017,FY,,USD)&lt;/Q&gt;&lt;R&gt;1&lt;/R&gt;&lt;C&gt;1&lt;/C&gt;&lt;D xsi:type="xsd:double"&gt;580.814955672249&lt;/D&gt;&lt;/FQL&gt;&lt;FQL&gt;&lt;Q&gt;JP3371200001^FF_TAX_CF(ANN_R,1/1/2018,12/31/2018,FY,,USD)&lt;/Q&gt;&lt;R&gt;1&lt;/R&gt;&lt;C&gt;1&lt;/C&gt;&lt;D xsi:type="xsd:double"&gt;674.811576507986&lt;/D&gt;&lt;/FQL&gt;&lt;FQL&gt;&lt;Q&gt;JP3371200001^FF_TAX_CF(ANN_R,1/1/2019,12/31/2019,FY,,USD)&lt;/Q&gt;&lt;R&gt;1&lt;/R&gt;&lt;C&gt;1&lt;/C&gt;&lt;D xsi:type="xsd:double"&gt;1096.43685899861&lt;/D&gt;&lt;/FQL&gt;&lt;FQL&gt;&lt;Q&gt;JP3371200001^FF_TAX_CF(ANN_R,1/1/2020,12/31/2020,FY,,USD)&lt;/Q&gt;&lt;R&gt;1&lt;/R&gt;&lt;C&gt;1&lt;/C&gt;&lt;D xsi:type="xsd:double"&gt;991.705975413322&lt;/D&gt;&lt;/FQL&gt;&lt;FQL&gt;&lt;Q&gt;JP3143600009^FF_TAX_CF(ANN_R,1/1/2016,12/31/2016,FY,,USD)&lt;/Q&gt;&lt;R&gt;1&lt;/R&gt;&lt;C&gt;1&lt;/C&gt;&lt;D xsi:type="xsd:double"&gt;608.555885314941&lt;/D&gt;&lt;/FQL&gt;&lt;FQL&gt;&lt;Q&gt;JP3143600009^FF_TAX_CF(ANN_R,1/1/2017,12/31/2017,FY,,USD)&lt;/Q&gt;&lt;R&gt;1&lt;/R&gt;&lt;C&gt;1&lt;/C&gt;&lt;D xsi:type="xsd:double"&gt;566.251871403307&lt;/D&gt;&lt;/FQL&gt;&lt;FQL&gt;&lt;Q&gt;JP3143600009^FF_TAX_CF(ANN_R,1/1/2018,12/31/2018,FY,,USD)&lt;/Q&gt;&lt;R&gt;1&lt;/R&gt;&lt;C&gt;1&lt;/C&gt;&lt;D xsi:type="xsd:double"&gt;774.430442631245&lt;/D&gt;&lt;/FQL&gt;&lt;FQL&gt;&lt;Q&gt;JP3143600009^FF_TAX_CF(ANN_R,1/1/2019,12/31/2019,FY,,USD)&lt;/Q&gt;&lt;R&gt;1&lt;/R&gt;&lt;C&gt;1&lt;/C&gt;&lt;D xsi:type="xsd:double"&gt;1222.61064553447&lt;/D&gt;&lt;/FQL&gt;&lt;FQL&gt;&lt;Q&gt;JP3143600009^FF_TAX_CF(ANN_R,1/1/2020,12/31/2020,FY,,USD)&lt;/Q&gt;&lt;R&gt;1&lt;/R&gt;&lt;C&gt;1&lt;/C&gt;&lt;D xsi:type="xsd:double"&gt;1037.38051794469&lt;/D&gt;&lt;/FQL&gt;&lt;FQL&gt;&lt;Q&gt;JP3496400007^FF_TAX_CF(ANN_R,1/1/2016,12/31/2016,FY,,USD)&lt;/Q&gt;&lt;R&gt;1&lt;/R&gt;&lt;C&gt;1&lt;/C&gt;&lt;D xsi:type="xsd:double"&gt;2429.84328460693&lt;/D&gt;&lt;/FQL&gt;&lt;FQL&gt;&lt;Q&gt;JP3496400007^FF_TAX_CF(ANN_R,1/1/2017,12/31/2017,FY,,USD)&lt;/Q&gt;&lt;R&gt;1&lt;/R&gt;&lt;C&gt;1&lt;/C&gt;&lt;D xsi:type="xsd:double"&gt;2281.19587288238&lt;/D&gt;&lt;/FQL&gt;&lt;FQL&gt;&lt;Q&gt;JP3496400007^FF_TAX_CF(ANN_R,1/1/2018,12/31/2018,FY,,USD)&lt;/Q&gt;&lt;R&gt;1&lt;/R&gt;&lt;C&gt;1&lt;/C&gt;&lt;D xsi:type="xsd:double"&gt;2628.61715251207&lt;/D&gt;&lt;/FQL&gt;&lt;FQL&gt;&lt;Q&gt;JP3496400007^FF_TAX_CF(ANN_R,1/1/2019,12/31/2019,FY,,USD)&lt;/Q&gt;&lt;R&gt;1&lt;/R&gt;&lt;C&gt;1&lt;/C&gt;&lt;D xsi:type="xsd:double"&gt;2603.53368360922&lt;/D&gt;&lt;/FQL&gt;&lt;FQL&gt;&lt;Q&gt;JP3496400007^FF_TAX_CF(ANN_R,1/1/2020,12/31/2020,FY,,USD)&lt;/Q&gt;&lt;R&gt;1&lt;/R&gt;&lt;C&gt;1&lt;/C&gt;&lt;D xsi:type="xsd:double"&gt;2795.82281304896&lt;/D&gt;&lt;/FQL&gt;&lt;FQL&gt;&lt;Q&gt;JP3814800003^FF_TAX_CF(ANN_R,1/1/2016,12/31/2016,FY,,USD)&lt;/Q&gt;&lt;R&gt;1&lt;/R&gt;&lt;C&gt;1&lt;/C&gt;&lt;D xsi:type="xsd:double"&gt;1202.63860321045&lt;/D&gt;&lt;/FQL&gt;&lt;FQL&gt;&lt;Q&gt;JP3814800003^FF_TAX_CF(ANN_R,1/1/2017,12/31/2017,FY,,USD)&lt;/Q&gt;&lt;R&gt;1&lt;/R&gt;&lt;C&gt;1&lt;/C&gt;&lt;D xsi:type="xsd:double"&gt;1922.56722507998&lt;/D&gt;&lt;/FQL&gt;&lt;FQL&gt;&lt;Q&gt;JP3814800003^FF_TAX_CF(ANN_R,1/1/2018,12/31/2018,FY,,USD)&lt;/Q&gt;&lt;R&gt;1&lt;/R&gt;&lt;C&gt;1&lt;/C&gt;&lt;D xsi:type="xsd:double"&gt;733.043635375798&lt;/D&gt;&lt;/FQL&gt;&lt;FQL&gt;&lt;Q&gt;JP3814800003^FF_TAX_CF(ANN_R,1/1/2019,12/31/2019,FY,,USD)&lt;/Q&gt;&lt;R&gt;1&lt;/R&gt;&lt;C&gt;1&lt;/C&gt;&lt;D xsi:type="xsd:double"&gt;904.416803931817&lt;/D&gt;&lt;/FQL&gt;&lt;FQL&gt;&lt;Q&gt;JP3814800003^FF_TAX_CF(ANN_R,1/1/2020,12/31/2020,FY,,USD)&lt;/Q&gt;&lt;R&gt;1&lt;/R&gt;&lt;C&gt;1&lt;/C&gt;&lt;D xsi:type="xsd:double"&gt;436.750166460872&lt;/D&gt;&lt;/FQL&gt;&lt;FQL&gt;&lt;Q&gt;KR7005380001^FF_TAX_CF(ANN_R,1/1/2016,12/31/2016,FY,,USD)&lt;/Q&gt;&lt;R&gt;1&lt;/R&gt;&lt;C&gt;1&lt;/C&gt;&lt;D xsi:type="xsd:double"&gt;1784.87541689153&lt;/D&gt;&lt;/FQL&gt;&lt;FQL&gt;&lt;Q&gt;KR7005380001^FF_TAX_CF(ANN_R,1/1/2017,12/31/2017,FY,,USD)&lt;/Q&gt;&lt;R&gt;1&lt;/R&gt;&lt;C&gt;1&lt;/C&gt;&lt;D xsi:type="xsd:double"&gt;1454.61042260425&lt;/D&gt;&lt;/FQL&gt;&lt;FQL&gt;&lt;Q&gt;KR7005380001^FF_TAX_CF(ANN_R,1/1/2018,12/31/2018,FY,,USD)&lt;/Q&gt;&lt;R&gt;1&lt;/R&gt;&lt;C&gt;1&lt;/C&gt;&lt;D xsi:type="xsd:double"&gt;1159.89556312247&lt;/D&gt;&lt;/FQL&gt;&lt;FQL&gt;&lt;Q&gt;KR7005380001^FF_TAX_CF(ANN_R,1/1/2019,12/31/2019,FY,,USD)&lt;/Q&gt;&lt;R&gt;1&lt;/R&gt;&lt;C&gt;1&lt;/C&gt;&lt;D xsi:type="xsd:double"&gt;918.343690683483&lt;/D&gt;&lt;/FQL&gt;&lt;FQL&gt;&lt;Q&gt;KR7005380001^FF_TAX_CF(ANN_R,1/1/2020,12/31/2020,FY,,USD)&lt;/Q&gt;&lt;R&gt;1&lt;/R&gt;&lt;C&gt;1&lt;/C&gt;&lt;D xsi:type="xsd:double"&gt;760.510413885058&lt;/D&gt;&lt;/FQL&gt;&lt;FQL&gt;&lt;Q&gt;JP3381000003^FF_TAX_CF(ANN_R,1/1/2016,12/31/2016,FY,,USD)&lt;/Q&gt;&lt;R&gt;1&lt;/R&gt;&lt;C&gt;1&lt;/C&gt;&lt;D xsi:type="xsd:double"&gt;483.993377685547&lt;/D&gt;&lt;/FQL&gt;&lt;FQL&gt;&lt;Q&gt;JP3381000003^FF_TAX_CF(ANN_R,1/1/2017,12/31/2017,FY,,USD)&lt;/Q&gt;&lt;R&gt;1&lt;/R&gt;&lt;C&gt;1&lt;/C&gt;&lt;D xsi:type="xsd:double"&gt;385.556963419542&lt;/D&gt;&lt;/FQL&gt;&lt;FQL&gt;&lt;Q&gt;JP3381000003^FF_TAX_CF(ANN_R,1/1/2018,12/31/2018,FY,,USD)&lt;/Q&gt;&lt;R&gt;1&lt;/R&gt;&lt;C&gt;1&lt;/C&gt;&lt;D xsi:type="xsd:double"&gt;599.418473951519&lt;/D&gt;&lt;/FQL&gt;&lt;FQL&gt;&lt;Q&gt;JP3381000003^FF_TAX_CF(ANN_R,1/1/2019,12/31/2019,FY,,USD)&lt;/Q&gt;&lt;R&gt;1&lt;/R&gt;&lt;C&gt;1&lt;/C&gt;&lt;D xsi:type="xsd:double"&gt;728.718543721363&lt;/D&gt;&lt;/FQL&gt;&lt;FQL&gt;&lt;Q&gt;JP3381000003^FF_TAX_CF(ANN_R,1/1/2020,12/31/2020,FY,,USD)&lt;/Q&gt;&lt;R&gt;1&lt;/R&gt;&lt;C&gt;1&lt;/C&gt;&lt;D xsi:type="xsd:double"&gt;850.856208130717&lt;/D&gt;&lt;/FQL&gt;&lt;FQL&gt;&lt;Q&gt;JP3830800003^FF_TAX_CF(ANN_R,1/1/2016,12/31/2016,FY,,USD)&lt;/Q&gt;&lt;R&gt;1&lt;/R&gt;&lt;C&gt;1&lt;/C&gt;&lt;D xsi:type="xsd:double"&gt;1184.78099772893&lt;/D&gt;&lt;/FQL&gt;&lt;FQL&gt;&lt;Q&gt;JP3830800003^FF_TAX_CF(ANN_R,1/1/2017,12/31/2017,FY,,USD)&lt;/Q&gt;&lt;R&gt;1&lt;/R&gt;&lt;C&gt;1&lt;/C&gt;&lt;D xsi:type="xsd:double"&gt;599.74847650528&lt;/D&gt;&lt;/FQL&gt;&lt;FQL&gt;&lt;Q&gt;JP3830800003^FF_TAX_CF(ANN_R,1/1/2018,12/31/2018,FY,,USD)&lt;/Q&gt;&lt;R&gt;1&lt;/R&gt;&lt;C&gt;1&lt;/C&gt;&lt;D xsi:type="xsd:double"&gt;1301.26166593283&lt;/D&gt;&lt;/FQL&gt;&lt;FQL&gt;&lt;Q&gt;JP3830800003^FF_TAX_CF(ANN_R,1/1/2019,12/31/2019,FY,,USD)&lt;/Q&gt;&lt;R&gt;1&lt;/R&gt;&lt;C&gt;1&lt;/C&gt;&lt;D xsi:type="xsd:double"&gt;730.10186244268&lt;/D&gt;&lt;/FQL&gt;&lt;FQL&gt;&lt;Q&gt;JP3830800003^FF_TAX_CF(ANN_R,1/1/2020,12/31/2020,FY,,USD)&lt;/Q&gt;&lt;R&gt;1&lt;/R&gt;&lt;C&gt;1&lt;/C&gt;&lt;D xsi:type="xsd:double"&gt;671.724233509041&lt;/D&gt;&lt;/FQL&gt;&lt;FQL&gt;&lt;Q&gt;TW0002886009^FF_TAX_CF(ANN_R,1/1/2016,12/31/2016,FY,,USD)&lt;/Q&gt;&lt;R&gt;1&lt;/R&gt;&lt;C&gt;1&lt;/C&gt;&lt;D xsi:type="xsd:double"&gt;140.369337307066&lt;/D&gt;&lt;/FQL&gt;&lt;FQL&gt;&lt;Q&gt;TW0002886009^FF_TAX_CF(ANN_R,1/1/2017,12/31/2017,FY,,USD)&lt;/Q&gt;&lt;R&gt;1&lt;/R&gt;&lt;C&gt;1&lt;/C&gt;&lt;D xsi:type="xsd:double"&gt;107.970326727256&lt;/D&gt;&lt;/FQL&gt;&lt;FQL&gt;&lt;Q&gt;TW0002886009^FF_TAX_CF(ANN_R,1/1/2018,12/31/2018,FY,,USD)&lt;/Q&gt;&lt;R&gt;1&lt;/R&gt;&lt;C&gt;1&lt;/C&gt;&lt;D xsi:type="xsd:double"&gt;52.8691217279434&lt;/D&gt;&lt;/FQL&gt;&lt;FQL&gt;&lt;Q&gt;TW0002886009^FF_TAX_CF(ANN_R,1/1/2019,12/31/2019,FY,,USD)&lt;/Q&gt;&lt;R&gt;1&lt;/R&gt;&lt;C&gt;1&lt;/C&gt;&lt;D xsi:type="xsd:double"&gt;81.0016678663343&lt;/D&gt;&lt;/FQL&gt;&lt;FQL&gt;&lt;Q&gt;TW0002886009^FF_TAX_CF(ANN_R,1/1/2020,12/31/2020,FY,,USD)&lt;/Q&gt;&lt;R&gt;1&lt;/R&gt;&lt;C&gt;1&lt;/C&gt;&lt;D xsi:type="xsd:double"&gt;62.6247636946589&lt;/D&gt;&lt;/FQL&gt;&lt;FQL&gt;&lt;Q&gt;JP3933800009^FF_TAX_CF(ANN_R,1/1/2016,12/31/2016,FY,,USD)&lt;/Q&gt;&lt;R&gt;1&lt;/R&gt;&lt;C&gt;1&lt;/C&gt;&lt;D xsi:type="xsd:double"&gt;552.620174407959&lt;/D&gt;&lt;/FQL&gt;&lt;FQL&gt;&lt;Q&gt;JP3933800009^FF_TAX_CF(ANN_R,1/1/2017,12/31/2017,FY,,USD)&lt;/Q&gt;&lt;R&gt;1&lt;/R&gt;&lt;C&gt;1&lt;/C&gt;&lt;D xsi:type="xsd:double"&gt;590.271264037117&lt;/D&gt;&lt;/FQL&gt;&lt;FQL&gt;&lt;Q&gt;JP3933800009^FF_TAX_CF(ANN_R,1/1/2018,12/31/2018,FY,,USD)&lt;/Q&gt;&lt;R&gt;1&lt;/R&gt;&lt;C&gt;1&lt;/C&gt;&lt;D xsi:type="xsd:double"&gt;648.943694144487&lt;/D&gt;&lt;/FQL&gt;&lt;FQL&gt;&lt;Q&gt;JP3933800009^FF_TAX_CF(ANN_R,1/1/2019,12/31/2019,FY,,USD)&lt;/Q&gt;&lt;R&gt;1&lt;/R&gt;&lt;C&gt;1&lt;/C&gt;&lt;D xsi:type="xsd:double"&gt;535.246660493314&lt;/D&gt;&lt;/FQL&gt;&lt;FQL&gt;&lt;Q&gt;JP3933800009^FF_TAX_CF(ANN_R,1/1/2020,12/31/2020,FY,,USD)&lt;/Q&gt;&lt;R&gt;1&lt;/R&gt;&lt;C&gt;1&lt;/C&gt;&lt;D xsi:type="xsd:double"&gt;543.183071449399&lt;/D&gt;&lt;/FQL&gt;&lt;FQL&gt;&lt;Q&gt;KR7068270008^FF_TAX_CF(ANN_R,1/1/2016,12/31/2016,FY,,USD)&lt;/Q&gt;&lt;R&gt;1&lt;/R&gt;&lt;C&gt;1&lt;/C&gt;&lt;D xsi:type="xsd:double"&gt;38.9305758041906&lt;/D&gt;&lt;/FQL&gt;&lt;FQL&gt;&lt;Q&gt;KR7068270008^FF_TAX_CF(ANN_R,1/1/2017,12/31/2017,FY,,USD)&lt;/Q&gt;&lt;R&gt;1&lt;/R&gt;&lt;C&gt;1&lt;/C&gt;&lt;D xsi:type="xsd:double"&gt;34.6017901384377&lt;/D&gt;&lt;/FQL&gt;&lt;FQL&gt;&lt;Q&gt;KR7068270008^FF_TAX_CF(ANN_R,1/1/2018,12/31/2018,FY,,USD)&lt;/Q&gt;&lt;R&gt;1&lt;/R&gt;&lt;C&gt;1&lt;/C&gt;&lt;D xsi:type="xsd:double"&gt;69.46414155815&lt;/D&gt;&lt;/FQL&gt;&lt;FQL&gt;&lt;Q&gt;KR7068270008^FF_TAX_CF(ANN_R,1/1/2019,12/31/2019,FY,,USD)&lt;/Q&gt;&lt;R&gt;1&lt;/R&gt;&lt;C&gt;1&lt;/C&gt;&lt;D xsi:type="xsd:double"&gt;56.6882365038804&lt;/D&gt;&lt;/FQL&gt;&lt;FQL&gt;&lt;Q&gt;KR7068270008^FF_TAX_CF(ANN_R,1/1/2020,12/31/2020,FY,,USD)&lt;/Q&gt;&lt;R&gt;1&lt;/R&gt;&lt;C&gt;1&lt;/C&gt;&lt;D xsi:type="xsd:double"&gt;54.6154152394363&lt;/D&gt;&lt;/FQL&gt;&lt;FQL&gt;&lt;Q&gt;KR7012330007^FF_TAX_CF(ANN_R,1/1/2016,12/31/2016,FY,,USD)&lt;/Q&gt;&lt;R&gt;1&lt;/R&gt;&lt;C&gt;1&lt;/C&gt;&lt;D xsi:type="xsd:double"&gt;843.045783952286&lt;/D&gt;&lt;/FQL&gt;&lt;FQL&gt;&lt;Q&gt;KR7012330007^FF_TAX_CF(ANN_R,1/1/2017,12/31/2017,FY,,USD)&lt;/Q&gt;&lt;R&gt;1&lt;/R&gt;&lt;C&gt;1&lt;/C&gt;&lt;D xsi:type="xsd:double"&gt;796.586316575878&lt;/D&gt;&lt;/FQL&gt;&lt;FQL&gt;&lt;Q&gt;KR7012330007^FF_TAX_CF(ANN_R,1/1/2018,12/31/2018,FY,,USD)&lt;/Q&gt;&lt;R&gt;1&lt;/R&gt;&lt;C&gt;1&lt;/C&gt;&lt;D xsi:type="xsd:double"&gt;547.624822303245&lt;/D&gt;&lt;/FQL&gt;&lt;FQL&gt;&lt;Q&gt;KR7012330007^FF_TAX_CF(ANN_R,1/1/2019,12/31/2019,FY,,USD)&lt;/Q&gt;&lt;R&gt;1&lt;/R&gt;&lt;C&gt;1&lt;/C&gt;&lt;D xsi:type="xsd:double"&gt;696.585432944761&lt;/D&gt;&lt;/FQL&gt;&lt;FQL&gt;&lt;Q&gt;KR7012330007^FF_TAX_CF(ANN_R,1/1/2020,12/31/2020,FY,,USD)&lt;/Q&gt;&lt;R&gt;1&lt;/R&gt;&lt;C&gt;1&lt;/C&gt;&lt;D xsi:type="xsd:double"&gt;428.6280245948&lt;/D&gt;&lt;/FQL&gt;&lt;FQL&gt;&lt;Q&gt;TW0001216000^FF_TAX_CF(ANN_R,1/1/2016,12/31/2016,FY,,USD)&lt;/Q&gt;&lt;R&gt;1&lt;/R&gt;&lt;C&gt;1&lt;/C&gt;&lt;D xsi:type="xsd:double"&gt;160.031606747322&lt;/D&gt;&lt;/FQL&gt;&lt;FQL&gt;&lt;Q&gt;TW0001216000^FF_TAX_CF(ANN_R,1/1/2017,12/31/2017,FY,,USD)&lt;/Q&gt;&lt;R&gt;1&lt;/R&gt;&lt;C&gt;1&lt;/C&gt;&lt;D xsi:type="xsd:double"&gt;215.952519589819&lt;/D&gt;&lt;/FQL&gt;&lt;FQL&gt;&lt;Q&gt;TW0001216000^FF_TAX_CF(ANN_R,1/1/2018,12/31/2018,FY,,USD)&lt;/Q&gt;&lt;R&gt;1&lt;/R&gt;&lt;C&gt;1&lt;/C&gt;&lt;D xsi:type="xsd:double"&gt;399.049481040694&lt;/D&gt;&lt;/FQL&gt;&lt;FQL&gt;&lt;Q&gt;TW0001216000^FF_TAX_CF(ANN_R,1/1/2019,12/31/2019,FY,,USD)&lt;/Q&gt;&lt;R&gt;1&lt;/R&gt;&lt;C&gt;1&lt;/C&gt;&lt;D xsi:type="xsd:double"&gt;280.114206618592&lt;/D&gt;&lt;/FQL&gt;&lt;FQL&gt;&lt;Q&gt;TW0001216000^FF_TAX_CF(ANN_R,1/1/2020,12/31/2020,FY,,USD)&lt;/Q&gt;&lt;R&gt;1&lt;/R&gt;&lt;C&gt;1&lt;/C&gt;&lt;D xsi:type="xsd:double"&gt;249.231416448381&lt;/D&gt;&lt;/FQL&gt;&lt;FQL&gt;&lt;Q&gt;JP3890350006^FF_TAX_CF(ANN_R,1/1/2016,12/31/2016,FY,,USD)&lt;/Q&gt;&lt;R&gt;1&lt;/R&gt;&lt;C&gt;1&lt;/C&gt;&lt;D xsi:type="xsd:double"&gt;2456.40795898438&lt;/D&gt;&lt;/FQL&gt;&lt;FQL&gt;&lt;Q&gt;JP3890350006^FF_TAX_CF(ANN_R,1/1/2017,12/31/2017,FY,,USD)&lt;/Q&gt;&lt;R&gt;1&lt;/R&gt;&lt;C&gt;1&lt;/C&gt;&lt;D xsi:type="xsd:double"&gt;3160.73413225263&lt;/D&gt;&lt;/FQL&gt;&lt;FQL&gt;&lt;Q&gt;JP3890350006^FF_TAX_CF(ANN_R,1/1/2018,12/31/2018,FY,,USD)&lt;/Q&gt;&lt;R&gt;1&lt;/R&gt;&lt;C&gt;1&lt;/C&gt;&lt;D xsi:type="xsd:double"&gt;931.821213454008&lt;/D&gt;&lt;/FQL&gt;&lt;FQL&gt;&lt;Q&gt;JP3890350006^FF_TAX_CF(ANN_R,1/1/2019,12/31/2019,FY,,USD)&lt;/Q&gt;&lt;R&gt;1&lt;/R&gt;&lt;C&gt;1&lt;/C&gt;&lt;D xsi:type="xsd:double"&gt;2554.18054369278&lt;/D&gt;&lt;/FQL&gt;&lt;FQL&gt;&lt;Q&gt;JP3890350006^FF_TAX_CF(ANN_R,1/1/2020,12/31/2020,FY,,USD)&lt;/Q&gt;&lt;R&gt;1&lt;/R&gt;&lt;C&gt;1&lt;/C&gt;&lt;D xsi:type="xsd:double"&gt;2607.80851614475&lt;/D&gt;&lt;/FQL&gt;&lt;FQL&gt;&lt;Q&gt;JP3358000002^FF_TAX_CF(ANN_R,1/1/2016,12/31/2016,FY,,USD)&lt;/Q&gt;&lt;R&gt;1&lt;/R&gt;&lt;C&gt;1&lt;/C&gt;&lt;D xsi:type="xsd:double"&gt;217.589171173051&lt;/D&gt;&lt;/FQL&gt;&lt;FQL&gt;&lt;Q&gt;JP3358000002^FF_TAX_CF(ANN_R,1/1/2017,12/31/2017,FY,,USD)&lt;/Q&gt;&lt;R&gt;1&lt;/R&gt;&lt;C&gt;1&lt;/C&gt;&lt;D xsi:type="xsd:double"&gt;140.680310130119&lt;/D&gt;&lt;/FQL&gt;&lt;FQL&gt;&lt;Q&gt;JP3358000002^FF_TAX_CF(ANN_R,1/1/2018,12/31/2018,FY,,USD)&lt;/Q&gt;&lt;R&gt;1&lt;/R&gt;&lt;C&gt;1&lt;/C&gt;&lt;D xsi:type="xsd:double"&gt;169.10108807683&lt;/D&gt;&lt;/FQL&gt;&lt;FQL&gt;&lt;Q&gt;JP3358000002^FF_TAX_CF(ANN_R,1/1/2019,12/31/2019,FY,,USD)&lt;/Q&gt;&lt;R&gt;1&lt;/R&gt;&lt;C&gt;1&lt;/C&gt;&lt;D xsi:type="xsd:double"&gt;162.185740843415&lt;/D&gt;&lt;/FQL&gt;&lt;FQL&gt;&lt;Q&gt;JP3358000002^FF_TAX_CF(ANN_R,1/1/2020,12/31/2020,FY,,USD)&lt;/Q&gt;&lt;R&gt;1&lt;/R&gt;&lt;C&gt;1&lt;/C&gt;&lt;D xsi:type="xsd:double"&gt;157.640103378333&lt;/D&gt;&lt;/FQL&gt;&lt;FQL&gt;&lt;Q&gt;JP3802300008^FF_TAX_CF(ANN_R,1/1/2016,12/31/2016,FY,,USD)&lt;/Q&gt;&lt;R&gt;1&lt;/R&gt;&lt;C&gt;1&lt;/C&gt;&lt;D xsi:type="xsd:double"&gt;622.952544619329&lt;/D&gt;&lt;/FQL&gt;&lt;FQL&gt;&lt;Q&gt;JP3802300008^FF_TAX_CF(ANN_R,1/1/2017,12/31/2017,FY,,USD)&lt;/Q&gt;&lt;R&gt;1&lt;/R&gt;&lt;C&gt;1&lt;/C&gt;&lt;D xsi:type="xsd:double"&gt;-1318.25013673212&lt;/D&gt;&lt;/FQL&gt;&lt;FQL&gt;&lt;Q&gt;JP3802300008^FF_TAX_CF(ANN_R,1/1/2018,12/31/2018,FY,,USD)&lt;/Q&gt;&lt;R&gt;1&lt;/R&gt;&lt;C&gt;1&lt;/C&gt;&lt;D xsi:type="xsd:double"&gt;777.722127878107&lt;/D&gt;&lt;/FQL&gt;&lt;FQL&gt;&lt;Q&gt;JP3802300008^FF_TAX_CF(ANN_R,1/1/2019,12/31/2019,FY,,USD)&lt;/Q&gt;&lt;R&gt;1&lt;/R&gt;&lt;C&gt;1&lt;/C&gt;&lt;D xsi:type="xsd:double"&gt;659.157542837784&lt;/D&gt;&lt;/FQL&gt;&lt;FQL&gt;&lt;Q&gt;JP3802300008^FF_TAX_CF(ANN_R,1/1/2020,12/31/2020,FY,,USD)&lt;/Q&gt;&lt;R&gt;1&lt;/R&gt;&lt;C&gt;1&lt;/C&gt;&lt;D xsi:type="xsd:double"&gt;691.113028546795&lt;/D&gt;&lt;/FQL&gt;&lt;FQL&gt;&lt;Q&gt;JP3898400001^FF_TAX_CF(ANN_R,1/1/2016,12/31/2016,FY,,USD)&lt;/Q&gt;&lt;R&gt;1&lt;/R&gt;&lt;C&gt;1&lt;/C&gt;&lt;D xsi:type="xsd:double"&gt;855.199310302734&lt;/D&gt;&lt;/FQL&gt;&lt;FQL&gt;&lt;Q&gt;JP3898400001^FF_TAX_CF(ANN_R,1/1/2017,12/31/2017,FY,,USD)&lt;/Q&gt;&lt;R&gt;1&lt;/R&gt;&lt;C&gt;1&lt;/C&gt;&lt;D xsi:type="xsd:double"&gt;-554.376077890396&lt;/D&gt;&lt;/FQL&gt;&lt;FQL&gt;&lt;Q&gt;JP3898400001^FF_TAX_CF(ANN_R,1/1/2018,12/31/2018,FY,,USD)&lt;/Q&gt;&lt;R&gt;1&lt;/R&gt;&lt;C&gt;1&lt;/C&gt;&lt;D xsi:type="xsd:double"&gt;-49.9673290997744&lt;/D&gt;&lt;/FQL&gt;&lt;FQL&gt;&lt;Q&gt;JP3898400001^FF_TAX_CF(ANN_R,1/1/2019,12/31/2019,FY,,USD)&lt;/Q&gt;&lt;R&gt;1&lt;/R&gt;&lt;C&gt;1&lt;/C&gt;&lt;D xsi:type="xsd:double"&gt;2327.74043836817&lt;/D&gt;&lt;/FQL&gt;&lt;FQL&gt;&lt;Q&gt;JP3898400001^FF_TAX_CF(ANN_R,1/1/2020,12/31/2020,FY,,USD)&lt;/Q&gt;&lt;R&gt;1&lt;/R&gt;&lt;C&gt;1&lt;/C&gt;&lt;D xsi:type="xsd:double"&gt;1703.87381728739&lt;/D&gt;&lt;/FQL&gt;&lt;FQL&gt;&lt;Q&gt;JP3205800000^FF_TAX_CF(ANN_R,1/1/2016,12/31/2016,FY,,USD)&lt;/Q&gt;&lt;R&gt;1&lt;/R&gt;&lt;C&gt;1&lt;/C&gt;&lt;D xsi:type="xsd:double"&gt;448.26516725868&lt;/D&gt;&lt;/FQL&gt;&lt;FQL&gt;&lt;Q&gt;JP3205800000^FF_TAX_CF(ANN_R,1/1/2017,12/31/2017,FY,,USD)&lt;/Q&gt;&lt;R&gt;1&lt;/R&gt;&lt;C&gt;1&lt;/C&gt;&lt;D xsi:type="xsd:double"&gt;493.179239988327&lt;/D&gt;&lt;/FQL&gt;&lt;FQL&gt;&lt;Q&gt;JP3205800000^FF_TAX_CF(ANN_R,1/1/2018,12/31/2018,FY,,USD)&lt;/Q&gt;&lt;R&gt;1&lt;/R&gt;&lt;C&gt;1&lt;/C&gt;&lt;D xsi:type="xsd:double"&gt;468.187998622656&lt;/D&gt;&lt;/FQL&gt;&lt;FQL&gt;&lt;Q&gt;JP3205800000^FF_TAX_CF(ANN_R,1/1/2019,12/31/2019,FY,,USD)&lt;/Q&gt;&lt;R&gt;1&lt;/R&gt;&lt;C&gt;1&lt;/C&gt;&lt;D xsi:type="xsd:double"&gt;519.948404468596&lt;/D&gt;&lt;/FQL&gt;&lt;FQL&gt;&lt;Q&gt;JP3205800000^FF_TAX_CF(ANN_R,1/1/2020,12/31/2020,FY,,USD)&lt;/Q&gt;&lt;R&gt;1&lt;/R&gt;&lt;C&gt;1&lt;/C&gt;&lt;D xsi:type="xsd:double"&gt;504.661876907572&lt;/D&gt;&lt;/FQL&gt;&lt;FQL&gt;&lt;Q&gt;KR7005930003^FF_TAX_CF(ANN_R,1/1/2016,12/31/2016,FY,,USD)&lt;/Q&gt;&lt;R&gt;1&lt;/R&gt;&lt;C&gt;1&lt;/C&gt;&lt;D xsi:type="xsd:double"&gt;5285.39791423269&lt;/D&gt;&lt;/FQL&gt;&lt;FQL&gt;&lt;Q&gt;KR7005930003^FF_TAX_CF(ANN_R,1/1/2017,12/31/2017,FY,,USD)&lt;/Q&gt;&lt;R&gt;1&lt;/R&gt;&lt;C&gt;1&lt;/C&gt;&lt;D xsi:type="xsd:double"&gt;6038.95273741079&lt;/D&gt;&lt;/FQL&gt;&lt;FQL&gt;&lt;Q&gt;KR7005930003^FF_TAX_CF(ANN_R,1/1/2018,12/31/2018,FY,,USD)&lt;/Q&gt;&lt;R&gt;1&lt;/R&gt;&lt;C&gt;1&lt;/C&gt;&lt;D xsi:type="xsd:double"&gt;11312.3460650998&lt;/D&gt;&lt;/FQL&gt;&lt;FQL&gt;&lt;Q&gt;KR7005930003^FF_TAX_CF(ANN_R,1/1/2019,12/31/2019,FY,,USD)&lt;/Q&gt;&lt;R&gt;1&lt;/R&gt;&lt;C&gt;1&lt;/C&gt;&lt;D xsi:type="xsd:double"&gt;11337.057896343&lt;/D&gt;&lt;/FQL&gt;&lt;FQL&gt;&lt;Q&gt;KR7005930003^FF_TAX_CF(ANN_R,1/1/2020,12/31/2020,FY,,USD)&lt;/Q&gt;&lt;R&gt;1&lt;/R&gt;&lt;C&gt;1&lt;/C&gt;&lt;D xsi:type="xsd:double"&gt;4043.05797775887&lt;/D&gt;&lt;/FQL&gt;&lt;FQL&gt;&lt;Q&gt;KR7006400006^FF_TAX_CF(ANN_R,1/1/2016,12/31/2016,FY,,USD)&lt;/Q&gt;&lt;R&gt;1&lt;/R&gt;&lt;C&gt;1&lt;/C&gt;&lt;D xsi:type="xsd:double"&gt;219.286091350488&lt;/D&gt;&lt;/FQL&gt;&lt;FQL&gt;&lt;Q&gt;KR7006400006^FF_TAX_CF(ANN_R,1/1/2017,12/31/2017,FY,,USD)&lt;/Q&gt;&lt;R&gt;1&lt;/R&gt;&lt;C&gt;1&lt;/C&gt;&lt;D xsi:type="xsd:double"&gt;84.8785643226169&lt;/D&gt;&lt;/FQL&gt;&lt;FQL&gt;&lt;Q&gt;KR7006400006^FF_TAX_CF(ANN_R,1/1/2018,12/31/2018,FY,,USD)&lt;/Q&gt;&lt;R&gt;1&lt;/R&gt;&lt;C&gt;1&lt;/C&gt;&lt;D xsi:type="xsd:double"&gt;117.068795192608&lt;/D&gt;&lt;/FQL&gt;&lt;FQL&gt;&lt;Q&gt;KR7006400006^FF_TAX_CF(ANN_R,1/1/2019,12/31/2019,FY,,USD)&lt;/Q&gt;&lt;R&gt;1&lt;/R&gt;&lt;C&gt;1&lt;/C&gt;&lt;D xsi:type="xsd:double"&gt;97.7197747113971&lt;/D&gt;&lt;/FQL&gt;&lt;FQL&gt;&lt;Q&gt;KR7006400006^FF_TAX_CF(ANN_R,1/1/2020,12/31/2020,FY,,USD)&lt;/Q&gt;&lt;R&gt;1&lt;/R&gt;&lt;C&gt;1&lt;/C&gt;&lt;D xsi:type="xsd:double"&gt;105.582565200705&lt;/D&gt;&lt;/FQL&gt;&lt;FQL&gt;&lt;Q&gt;JP3240400006^FF_TAX_CF(ANN_R,1/1/2016,12/31/2016,FY,,USD)&lt;/Q&gt;&lt;R&gt;1&lt;/R&gt;&lt;C&gt;1&lt;/C&gt;&lt;D xsi:type="xsd:double"&gt;67.8440132141113&lt;/D&gt;&lt;/FQL&gt;&lt;FQL&gt;&lt;Q&gt;JP3240400006^FF_TAX_CF(ANN_R,1/1/2017,12/31/2017,FY,,USD)&lt;/Q&gt;&lt;R&gt;1&lt;/R&gt;&lt;C&gt;1&lt;/C&gt;&lt;D xsi:type="xsd:double"&gt;134.004385432228&lt;/D&gt;&lt;/FQL&gt;&lt;FQL&gt;&lt;Q&gt;JP3240400006^FF_TAX_CF(ANN_R,1/1/2018,12/31/2018,FY,,USD)&lt;/Q&gt;&lt;R&gt;1&lt;/R&gt;&lt;C&gt;1&lt;/C&gt;&lt;D xsi:type="xsd:double"&gt;35.5130746364594&lt;/D&gt;&lt;/FQL&gt;&lt;FQL&gt;&lt;Q&gt;JP3240400006^FF_TAX_CF(ANN_R,1/1/2019,12/31/2019,FY,,USD)&lt;/Q&gt;&lt;R&gt;1&lt;/R&gt;&lt;C&gt;1&lt;/C&gt;&lt;D xsi:type="xsd:double"&gt;82.73617005907&lt;/D&gt;&lt;/FQL&gt;&lt;FQL&gt;&lt;Q&gt;JP3240400006^FF_TAX_CF(ANN_R,1/1/2020,12/31/2020,FY,,USD)&lt;/Q&gt;&lt;R&gt;1&lt;/R&gt;&lt;C&gt;1&lt;/C&gt;&lt;D xsi:type="xsd:double"&gt;92.5631486177444&lt;/D&gt;&lt;/FQL&gt;&lt;FQL&gt;&lt;Q&gt;JP3119600009^FF_TAX_CF(ANN_R,1/1/2016,12/31/2016,FY,,USD)&lt;/Q&gt;&lt;R&gt;1&lt;/R&gt;&lt;C&gt;1&lt;/C&gt;&lt;D xsi:type="xsd:double"&gt;182.763294219971&lt;/D&gt;&lt;/FQL&gt;&lt;FQL&gt;&lt;Q&gt;JP3119600009^FF_TAX_CF(ANN_R,1/1/2017,12/31/2017,FY,,USD)&lt;/Q&gt;&lt;R&gt;1&lt;/R&gt;&lt;C&gt;1&lt;/C&gt;&lt;D xsi:type="xsd:double"&gt;255.477315345779&lt;/D&gt;&lt;/FQL&gt;&lt;FQL&gt;&lt;Q&gt;JP3119600009^FF_TAX_CF(ANN_R,1/1/2018,12/31/2018,FY,,USD)&lt;/Q&gt;&lt;R&gt;1&lt;/R&gt;&lt;C&gt;1&lt;/C&gt;&lt;D xsi:type="xsd:double"&gt;210.344590701163&lt;/D&gt;&lt;/FQL&gt;&lt;FQL&gt;&lt;Q&gt;JP3119600009^FF_TAX_CF(ANN_R,1/1/2019,12/31/2019,FY,,USD)&lt;/Q&gt;&lt;R&gt;1&lt;/R&gt;&lt;C&gt;1&lt;/C&gt;&lt;D xsi:type="xsd:double"&gt;210.361784756184&lt;/D&gt;&lt;/FQL&gt;&lt;FQL&gt;&lt;Q&gt;JP3119600009^FF_TAX_CF(ANN_R,1/1/2020,12/31/2020,FY,,USD)&lt;/Q&gt;&lt;R&gt;1&lt;/R&gt;&lt;C&gt;1&lt;/C&gt;&lt;D xsi:type="xsd:double"&gt;194.54448723793&lt;/D&gt;&lt;/FQL&gt;&lt;FQL&gt;&lt;Q&gt;TW0002002003^FF_TAX_CF(ANN_R,1/1/2016,12/31/2016,FY,,USD)&lt;/Q&gt;&lt;R&gt;1&lt;/R&gt;&lt;C&gt;1&lt;/C&gt;&lt;D xsi:type="xsd:double"&gt;69.0284494201373&lt;/D&gt;&lt;/FQL&gt;&lt;FQL&gt;&lt;Q&gt;TW0002002003^FF_TAX_CF(ANN_R,1/1/2017,12/31/2017,FY,,USD)&lt;/Q&gt;&lt;R&gt;1&lt;/R&gt;&lt;C&gt;1&lt;/C&gt;&lt;D xsi:type="xsd:double"&gt;91.9590643874109&lt;/D&gt;&lt;/FQL&gt;&lt;FQL&gt;&lt;Q&gt;TW0002002003^FF_TAX_CF(ANN_R,1/1/2018,12/31/2018,FY,,USD)&lt;/Q&gt;&lt;R&gt;1&lt;/R&gt;&lt;C&gt;1&lt;/C&gt;&lt;D xsi:type="xsd:double"&gt;135.959341596566&lt;/D&gt;&lt;/FQL&gt;&lt;FQL&gt;&lt;Q&gt;TW0002002003^FF_TAX_CF(ANN_R,1/1/2019,12/31/2019,FY,,USD)&lt;/Q&gt;&lt;R&gt;1&lt;/R&gt;&lt;C&gt;1&lt;/C&gt;&lt;D xsi:type="xsd:double"&gt;225.429352198243&lt;/D&gt;&lt;/FQL&gt;&lt;FQL&gt;&lt;Q&gt;TW0002002003^FF_TAX_CF(ANN_R,1/1/2020,12/31/2020,FY,,USD)&lt;/Q&gt;&lt;R&gt;1&lt;/R&gt;&lt;C&gt;1&lt;/C&gt;&lt;D xsi:type="xsd:double"&gt;41.6398389654048&lt;/D&gt;&lt;/FQL&gt;&lt;FQL&gt;&lt;Q&gt;JP3249600002^FF_TAX_CF(ANN_R,1/1/2016,12/31/2016,FY,,USD)&lt;/Q&gt;&lt;R&gt;1&lt;/R&gt;&lt;C&gt;1&lt;/C&gt;&lt;D xsi:type="xsd:double"&gt;259.267890930176&lt;/D&gt;&lt;/FQL&gt;&lt;FQL&gt;&lt;Q&gt;JP3249600002^FF_TAX_CF(ANN_R,1/1/2017,12/31/2017,FY,,USD)&lt;/Q&gt;&lt;R&gt;1&lt;/R&gt;&lt;C&gt;1&lt;/C&gt;&lt;D xsi:type="xsd:double"&gt;309.860323119909&lt;/D&gt;&lt;/FQL&gt;&lt;FQL&gt;&lt;Q&gt;JP3249600002^FF_TAX_CF(ANN_R,1/1/2018,12/31/2018,FY,,USD)&lt;/Q&gt;&lt;R&gt;1&lt;/R&gt;&lt;C&gt;1&lt;/C&gt;&lt;D xsi:type="xsd:double"&gt;287.641468346119&lt;/D&gt;&lt;/FQL&gt;&lt;FQL&gt;&lt;Q&gt;JP3249600002^FF_TAX_CF(ANN_R,1/1/2019,12/31/2019,FY,,USD)&lt;/Q&gt;&lt;R&gt;1&lt;/R&gt;&lt;C&gt;1&lt;/C&gt;&lt;D xsi:type="xsd:double"&gt;378.277885319665&lt;/D&gt;&lt;/FQL&gt;&lt;FQL&gt;&lt;Q&gt;JP3249600002^FF_TAX_CF(ANN_R,1/1/2020,12/31/2020,FY,,USD)&lt;/Q&gt;&lt;R&gt;1&lt;/R&gt;&lt;C&gt;1&lt;/C&gt;&lt;D xsi:type="xsd:double"&gt;151.334861621261&lt;/D&gt;&lt;/FQL&gt;&lt;FQL&gt;&lt;Q&gt;TW0002882008^FF_TAX_CF(ANN_R,1/1/2016,12/31/2016,FY,,USD)&lt;/Q&gt;&lt;R&gt;1&lt;/R&gt;&lt;C&gt;1&lt;/C&gt;&lt;D xsi:type="xsd:double"&gt;84.8069087207224&lt;/D&gt;&lt;/FQL&gt;&lt;FQL&gt;&lt;Q&gt;TW0002882008^FF_TAX_CF(ANN_R,1/1/2017,12/31/2017,FY,,USD)&lt;/Q&gt;&lt;R&gt;1&lt;/R&gt;&lt;C&gt;1&lt;/C&gt;&lt;D xsi:type="xsd:double"&gt;281.090732555553&lt;/D&gt;&lt;/FQL&gt;&lt;FQL&gt;&lt;Q&gt;TW0002882008^FF_TAX_CF(ANN_R,1/1/2018,12/31/2018,FY,,USD)&lt;/Q&gt;&lt;R&gt;1&lt;/R&gt;&lt;C&gt;1&lt;/C&gt;&lt;D xsi:type="xsd:double"&gt;409.878325675629&lt;/D&gt;&lt;/FQL&gt;&lt;FQL&gt;&lt;Q&gt;TW0002882008^FF_TAX_CF(ANN_R,1/1/2019,12/31/2019,FY,,USD)&lt;/Q&gt;&lt;R&gt;1&lt;/R&gt;&lt;C&gt;1&lt;/C&gt;&lt;D xsi:type="xsd:double"&gt;130.175196859539&lt;/D&gt;&lt;/FQL&gt;&lt;FQL&gt;&lt;Q&gt;TW0002882008^FF_TAX_CF(ANN_R,1/1/2020,12/31/2020,FY,,USD)&lt;/Q&gt;&lt;R&gt;1&lt;/R&gt;&lt;C&gt;1&lt;/C&gt;&lt;D xsi:type="xsd:double"&gt;248.23809063771&lt;/D&gt;&lt;/FQL&gt;&lt;FQL&gt;&lt;Q&gt;TW0002454006^FF_TAX_CF(ANN_R,1/1/2016,12/31/2016,FY,,USD)&lt;/Q&gt;&lt;R&gt;1&lt;/R&gt;&lt;C&gt;1&lt;/C&gt;&lt;D xsi:type="xsd:double"&gt;69.1001995691378&lt;/D&gt;&lt;/FQL&gt;&lt;FQL&gt;&lt;Q&gt;TW0002454006^FF_TAX_CF(ANN_R,1/1/2017,12/31/2017,FY,,USD)&lt;/Q&gt;&lt;R&gt;1&lt;/R&gt;&lt;C&gt;1&lt;/C&gt;&lt;D xsi:type="xsd:double"&gt;151.242473600551&lt;/D&gt;&lt;/FQL&gt;&lt;FQL&gt;&lt;Q&gt;TW0002454006^FF_TAX_CF(ANN_R,1/1/2018,12/31/2018,FY,,USD)&lt;/Q&gt;&lt;R&gt;1&lt;/R&gt;&lt;C&gt;1&lt;/C&gt;&lt;D xsi:type="xsd:double"&gt;94.7955516618714&lt;/D&gt;&lt;/FQL&gt;&lt;FQL&gt;&lt;Q&gt;TW0002454006^FF_TAX_CF(ANN_R,1/1/2019,12/31/2019,FY,,USD)&lt;/Q&gt;&lt;R&gt;1&lt;/R&gt;&lt;C&gt;1&lt;/C&gt;&lt;D xsi:type="xsd:double"&gt;99.4057811100781&lt;/D&gt;&lt;/FQL&gt;&lt;FQL&gt;&lt;Q&gt;TW0002454006^FF_TAX_CF(ANN_R,1/1/2020,12/31/2020,FY,,USD)&lt;/Q&gt;&lt;R&gt;1&lt;/R&gt;&lt;C&gt;1&lt;/C&gt;&lt;D xsi:type="xsd:double"&gt;118.764721011408&lt;/D&gt;&lt;/FQL&gt;&lt;FQL&gt;&lt;Q&gt;JP3421800008^FF_TAX_CF(ANN_R,1/1/2016,12/31/2016,FY,,USD)&lt;/Q&gt;&lt;R&gt;1&lt;/R&gt;&lt;C&gt;1&lt;/C&gt;&lt;D xsi:type="xsd:double"&gt;323.74760055542&lt;/D&gt;&lt;/FQL&gt;&lt;FQL&gt;&lt;Q&gt;JP3421800008^FF_TAX_CF(ANN_R,1/1/2017,12/31/2017,FY,,USD)&lt;/Q&gt;&lt;R&gt;1&lt;/R&gt;&lt;C&gt;1&lt;/C&gt;&lt;D xsi:type="xsd:double"&gt;369.673320462927&lt;/D&gt;&lt;/FQL&gt;&lt;FQL&gt;&lt;Q&gt;JP3421800008^FF_TAX_CF(ANN_R,1/1/2018,12/31/2018,FY,,USD)&lt;/Q&gt;&lt;R&gt;1&lt;/R&gt;&lt;C&gt;1&lt;/C&gt;&lt;D xsi:type="xsd:double"&gt;510.464357376099&lt;/D&gt;&lt;/FQL&gt;&lt;FQL&gt;&lt;Q&gt;JP3421800008^FF_TAX_CF(ANN_R,1/1/2019,12/31/2019,FY,,USD)&lt;/Q&gt;&lt;R&gt;1&lt;/R&gt;&lt;C&gt;1&lt;/C&gt;&lt;D xsi:type="xsd:double"&gt;467.732142211869&lt;/D&gt;&lt;/FQL&gt;&lt;FQL&gt;&lt;Q&gt;JP3421800008^FF_TAX_CF(ANN_R,1/1/2020,12/31/2020,FY,,USD)&lt;/Q&gt;&lt;R&gt;1&lt;/R&gt;&lt;C&gt;1&lt;/C&gt;&lt;D xsi:type="xsd:double"&gt;371.126352332532&lt;/D&gt;&lt;/FQL&gt;&lt;FQL&gt;&lt;Q&gt;JP3893200000^FF_TAX_CF(ANN_R,1/1/2016,12/31/2016,FY,,USD)&lt;/Q&gt;&lt;R&gt;1&lt;/R&gt;&lt;C&gt;1&lt;/C&gt;&lt;D xsi:type="xsd:double"&gt;574.946159362793&lt;/D&gt;&lt;/FQL&gt;&lt;FQL&gt;&lt;Q&gt;JP3893200000^FF_TAX_CF(ANN_R,1/1/2017,12/31/2017,FY,,USD)&lt;/Q&gt;&lt;R&gt;1&lt;/R&gt;&lt;C&gt;1&lt;/C&gt;&lt;D xsi:type="xsd:double"&gt;712.215162433684&lt;/D&gt;&lt;/FQL&gt;&lt;FQL&gt;&lt;Q&gt;JP3893200000^FF_TAX_CF(ANN_R,1/1/2018,12/31/2018,FY,,USD)&lt;/Q&gt;&lt;R&gt;1&lt;/R&gt;&lt;C&gt;1&lt;/C&gt;&lt;D xsi:type="xsd:double"&gt;344.718630477786&lt;/D&gt;&lt;/FQL&gt;&lt;FQL&gt;&lt;Q&gt;JP3893200000^FF_TAX_CF(ANN_R,1/1/2019,12/31/2019,FY,,USD)&lt;/Q&gt;&lt;R&gt;1&lt;/R&gt;&lt;C&gt;1&lt;/C&gt;&lt;D xsi:type="xsd:double"&gt;787.341741710901&lt;/D&gt;&lt;/FQL&gt;&lt;FQL&gt;&lt;Q&gt;JP3893200000^FF_TAX_CF(ANN_R,1/1/2020,12/31/2020,FY,,USD)&lt;/Q&gt;&lt;R&gt;1&lt;/R&gt;&lt;C&gt;1&lt;/C&gt;&lt;D xsi:type="xsd:double"&gt;638.192742079496&lt;/D&gt;&lt;/FQL&gt;&lt;FQL&gt;&lt;Q&gt;JP3200450009^FF_TAX_CF(ANN_R,1/1/2016,12/31/2016,FY,,USD)&lt;/Q&gt;&lt;R&gt;1&lt;/R&gt;&lt;C&gt;1&lt;/C&gt;&lt;D xsi:type="xsd:double"&gt;258.53507232666&lt;/D&gt;&lt;/FQL&gt;&lt;FQL&gt;&lt;Q&gt;JP3200450009^FF_TAX_CF(ANN_R,1/1/2017,12/31/2017,FY,,USD)&lt;/Q&gt;&lt;R&gt;1&lt;/R&gt;&lt;C&gt;1&lt;/C&gt;&lt;D xsi:type="xsd:double"&gt;469.24159857817&lt;/D&gt;&lt;/FQL&gt;&lt;FQL&gt;&lt;Q&gt;JP3200450009^FF_TAX_CF(ANN_R,1/1/2018,12/31/2018,FY,,USD)&lt;/Q&gt;&lt;R&gt;1&lt;/R&gt;&lt;C&gt;1&lt;/C&gt;&lt;D xsi:type="xsd:double"&gt;1640.80149261653&lt;/D&gt;&lt;/FQL&gt;&lt;FQL&gt;&lt;Q&gt;JP3200450009^FF_TAX_CF(ANN_R,1/1/2019,12/31/2019,FY,,USD)&lt;/Q&gt;&lt;R&gt;1&lt;/R&gt;&lt;C&gt;1&lt;/C&gt;&lt;D xsi:type="xsd:double"&gt;604.763078475371&lt;/D&gt;&lt;/FQL&gt;&lt;FQL&gt;&lt;Q&gt;JP3200450009^FF_TAX_CF(ANN_R,1/1/2020,12/31/2020,FY,,USD)&lt;/Q&gt;&lt;R&gt;1&lt;/R&gt;&lt;C&gt;1&lt;/C&gt;&lt;D xsi:type="xsd:double"&gt;1142.65454408526&lt;/D&gt;&lt;/FQL&gt;&lt;FQL&gt;&lt;Q&gt;JP3571400005^FF_TAX_CF(ANN_R,1/1/2016,12/31/2016,FY,,USD)&lt;/Q&gt;&lt;R&gt;1&lt;/R&gt;&lt;C&gt;1&lt;/C&gt;&lt;D xsi:type="xsd:double"&gt;127.876846313477&lt;/D&gt;&lt;/FQL&gt;&lt;FQL&gt;&lt;Q&gt;JP3571400005^FF_TAX_CF(ANN_R,1/1/2017,12/31/2017,FY,,USD)&lt;/Q&gt;&lt;R&gt;1&lt;/R&gt;&lt;C&gt;1&lt;/C&gt;&lt;D xsi:type="xsd:double"&gt;301.253604959697&lt;/D&gt;&lt;/FQL&gt;&lt;FQL&gt;&lt;Q&gt;JP3571400005^FF_TAX_CF(ANN_R,1/1/2018,12/31/2018,FY,,USD)&lt;/Q&gt;&lt;R&gt;1&lt;/R&gt;&lt;C&gt;1&lt;/C&gt;&lt;D xsi:type="xsd:double"&gt;449.065355114639&lt;/D&gt;&lt;/FQL&gt;&lt;FQL&gt;&lt;Q&gt;JP3571400005^FF_TAX_CF(ANN_R,1/1/2019,12/31/2019,FY,,USD)&lt;/Q&gt;&lt;R&gt;1&lt;/R&gt;&lt;C&gt;1&lt;/C&gt;&lt;D xsi:type="xsd:double"&gt;928.196126051247&lt;/D&gt;&lt;/FQL&gt;&lt;FQL&gt;&lt;Q&gt;JP3571400005^FF_TAX_CF(ANN_R,1/1/2020,12/31/2020,FY,,USD)&lt;/Q&gt;&lt;R&gt;1&lt;/R&gt;&lt;C&gt;1&lt;/C&gt;&lt;D xsi:type="xsd:double"&gt;385.262834787369&lt;/D&gt;&lt;/FQL&gt;&lt;FQL&gt;&lt;Q&gt;JP3726800000^FF_TAX_CF(ANN_R,1/1/2016,12/31/2016,FY,,USD)&lt;/Q&gt;&lt;R&gt;1&lt;/R&gt;&lt;C&gt;1&lt;/C&gt;&lt;D xsi:type="xsd:double"&gt;1705.19856113009&lt;/D&gt;&lt;/FQL&gt;&lt;FQL&gt;&lt;Q&gt;JP3726800000^FF_TAX_CF(ANN_R,1/1/2017,12/31/2017,FY,,USD)&lt;/Q&gt;&lt;R&gt;1&lt;/R&gt;&lt;C&gt;1&lt;/C&gt;&lt;D xsi:type="xsd:double"&gt;1004.07840240002&lt;/D&gt;&lt;/FQL&gt;&lt;FQL&gt;&lt;Q&gt;JP3726800000^FF_TAX_CF(ANN_R,1/1/2018,12/31/2018,FY,,USD)&lt;/Q&gt;&lt;R&gt;1&lt;/R&gt;&lt;C&gt;1&lt;/C&gt;&lt;D xsi:type="xsd:double"&gt;1126.06692652404&lt;/D&gt;&lt;/FQL&gt;&lt;FQL&gt;&lt;Q&gt;JP3726800000^FF_TAX_CF(ANN_R,1/1/2019,12/31/2019,FY,,USD)&lt;/Q&gt;&lt;R&gt;1&lt;/R&gt;&lt;C&gt;1&lt;/C&gt;&lt;D xsi:type="xsd:double"&gt;1349.45324698929&lt;/D&gt;&lt;/FQL&gt;&lt;FQL&gt;&lt;Q&gt;JP3726800000^FF_TAX_CF(ANN_R,1/1/2020,12/31/2020,FY,,USD)&lt;/Q&gt;&lt;R&gt;1&lt;/R&gt;&lt;C&gt;1&lt;/C&gt;&lt;D xsi:type="xsd:double"&gt;1166.1771084154&lt;/D&gt;&lt;/FQL&gt;&lt;FQL&gt;&lt;Q&gt;JP3422950000^FF_TAX_CF(ANN_R,1/1/2016,12/31/2016,FY,,USD)&lt;/Q&gt;&lt;R&gt;1&lt;/R&gt;&lt;C&gt;1&lt;/C&gt;&lt;D xsi:type="xsd:double"&gt;1040.92764447257&lt;/D&gt;&lt;/FQL&gt;&lt;FQL&gt;&lt;Q&gt;JP3422950000^FF_TAX_CF(ANN_R,1/1/2017,12/31/2017,FY,,USD)&lt;/Q&gt;&lt;R&gt;1&lt;/R&gt;&lt;C&gt;1&lt;/C&gt;&lt;D xsi:type="xsd:double"&gt;1298.88015846349&lt;/D&gt;&lt;/FQL&gt;&lt;FQL&gt;&lt;Q&gt;JP3422950000^FF_TAX_CF(ANN_R,1/1/2018,12/31/2018,FY,,USD)&lt;/Q&gt;&lt;R&gt;1&lt;/R&gt;&lt;C&gt;1&lt;/C&gt;&lt;D xsi:type="xsd:double"&gt;708.140045193024&lt;/D&gt;&lt;/FQL&gt;&lt;FQL&gt;&lt;Q&gt;JP3422950000^FF_TAX_CF(ANN_R,1/1/2019,12/31/2019,FY,,USD)&lt;/Q&gt;&lt;R&gt;1&lt;/R&gt;&lt;C&gt;1&lt;/C&gt;&lt;D xsi:type="xsd:double"&gt;737.630085583776&lt;/D&gt;&lt;/FQL&gt;&lt;FQL&gt;&lt;Q&gt;JP3422950000^FF_TAX_CF(ANN_R,1/1/2020,12/31/2020,FY,,USD)&lt;/Q&gt;&lt;R&gt;1&lt;/R&gt;&lt;C&gt;1&lt;/C&gt;&lt;D xsi:type="xsd:double"&gt;742.107377143577&lt;/D&gt;&lt;/FQL&gt;&lt;FQL&gt;&lt;Q&gt;JP3505000004^FF_TAX_CF(ANN_R,1/1/2016,12/31/2016,FY,,USD)&lt;/Q&gt;&lt;R&gt;1&lt;/R&gt;&lt;C&gt;1&lt;/C&gt;&lt;D xsi:type="xsd:double"&gt;484.21821975708&lt;/D&gt;&lt;/FQL&gt;&lt;FQL&gt;&lt;Q&gt;JP3505000004^FF_TAX_CF(ANN_R,1/1/2017,12/31/2017,FY,,USD)&lt;/Q&gt;&lt;R&gt;1&lt;/R&gt;&lt;C&gt;1&lt;/C&gt;&lt;D xsi:type="xsd:double"&gt;984.185609361157&lt;/D&gt;&lt;/FQL&gt;&lt;FQL&gt;&lt;Q&gt;JP3505000004^FF_TAX_CF(ANN_R,1/1/2018,12/31/2018,FY,,USD)&lt;/Q&gt;&lt;R&gt;1&lt;/R&gt;&lt;C&gt;1&lt;/C&gt;&lt;D xsi:type="xsd:double"&gt;910.41051068157&lt;/D&gt;&lt;/FQL&gt;&lt;FQL&gt;&lt;Q&gt;JP3505000004^FF_TAX_CF(ANN_R,1/1/2019,12/31/2019,FY,,USD)&lt;/Q&gt;&lt;R&gt;1&lt;/R&gt;&lt;C&gt;1&lt;/C&gt;&lt;D xsi:type="xsd:double"&gt;1030.79799449071&lt;/D&gt;&lt;/FQL&gt;&lt;FQL&gt;&lt;Q&gt;JP3505000004^FF_TAX_CF(ANN_R,1/1/2020,12/31/2020,FY,,USD)&lt;/Q&gt;&lt;R&gt;1&lt;/R&gt;&lt;C&gt;1&lt;/C&gt;&lt;D xsi:type="xsd:double"&gt;1201.56421885639&lt;/D&gt;&lt;/FQL&gt;&lt;FQL&gt;&lt;Q&gt;KR7005490008^FF_TAX_CF(ANN_R,1/1/2016,12/31/2016,FY,,USD)&lt;/Q&gt;&lt;R&gt;1&lt;/R&gt;&lt;C&gt;1&lt;/C&gt;&lt;D xsi:type="xsd:double"&gt;518.883918910506&lt;/D&gt;&lt;/FQL&gt;&lt;FQL&gt;&lt;Q&gt;KR7005490008^FF_TAX_CF(ANN_R,1/1/2017,12/31/2017,FY,,USD)&lt;/Q&gt;&lt;R&gt;1&lt;/R&gt;&lt;C&gt;1&lt;/C&gt;&lt;D xsi:type="xsd:double"&gt;713.302657509351&lt;/D&gt;&lt;/FQL&gt;&lt;FQL&gt;&lt;Q&gt;KR7005490008^FF_TAX_CF(ANN_R,1/1/2018,12/31/2018,FY,,USD)&lt;/Q&gt;&lt;R&gt;1&lt;/R&gt;&lt;C&gt;1&lt;/C&gt;&lt;D xsi:type="xsd:double"&gt;1035.72090764396&lt;/D&gt;&lt;/FQL&gt;&lt;FQL&gt;&lt;Q&gt;KR7005490008^FF_TAX_CF(ANN_R,1/1/2019,12/31/2019,FY,,USD)&lt;/Q&gt;&lt;R&gt;1&lt;/R&gt;&lt;C&gt;1&lt;/C&gt;&lt;D xsi:type="xsd:double"&gt;1297.39061845739&lt;/D&gt;&lt;/FQL&gt;&lt;FQL&gt;&lt;Q&gt;KR7005490008^FF_TAX_CF(ANN_R,1/1/2020,12/31/2020,FY,,USD)&lt;/Q&gt;&lt;R&gt;1&lt;/R&gt;&lt;C&gt;1&lt;/C&gt;&lt;D xsi:type="xsd:double"&gt;551.653431848194&lt;/D&gt;&lt;/FQL&gt;&lt;FQL&gt;&lt;Q&gt;TW0002303005^FF_TAX_CF(ANN_R,1/1/2016,12/31/2016,FY,,USD)&lt;/Q&gt;&lt;R&gt;1&lt;/R&gt;&lt;C&gt;1&lt;/C&gt;&lt;D xsi:type="xsd:double"&gt;72.0013675428741&lt;/D&gt;&lt;/FQL&gt;&lt;FQL&gt;&lt;Q&gt;TW0002303005^FF_TAX_CF(ANN_R,1/1/2017,12/31/2017,FY,,USD)&lt;/Q&gt;&lt;R&gt;1&lt;/R&gt;&lt;C&gt;1&lt;/C&gt;&lt;D xsi:type="xsd:double"&gt;58.0768763528466&lt;/D&gt;&lt;/FQL&gt;&lt;FQL&gt;&lt;Q&gt;TW0002303005^FF_TAX_CF(ANN_R,1/1/2018,12/31/2018,FY,,USD)&lt;/Q&gt;&lt;R&gt;1&lt;/R&gt;&lt;C&gt;1&lt;/C&gt;&lt;D xsi:type="xsd:double"&gt;33.007186511144&lt;/D&gt;&lt;/FQL&gt;&lt;FQL&gt;&lt;Q&gt;TW0002303005^FF_TAX_CF(ANN_R,1/1/2019,12/31/2019,FY,,USD)&lt;/Q&gt;&lt;R&gt;1&lt;/R&gt;&lt;C&gt;1&lt;/C&gt;&lt;D xsi:type="xsd:double"&gt;20.0114456760883&lt;/D&gt;&lt;/FQL&gt;&lt;FQL&gt;&lt;Q&gt;TW0002303005^FF_TAX_CF(ANN_R,1/1/2020,12/31/2020,FY,,USD)&lt;/Q&gt;&lt;R&gt;1&lt;/R&gt;&lt;C&gt;1&lt;/C&gt;&lt;D xsi:type="xsd:double"&gt;0.632681432131678&lt;/D&gt;&lt;/FQL&gt;&lt;FQL&gt;&lt;Q&gt;JP3758190007^FF_TAX_CF(ANN_R,1/1/2016,12/31/2016,FY,,USD)&lt;/Q&gt;&lt;R&gt;1&lt;/R&gt;&lt;C&gt;1&lt;/C&gt;&lt;D xsi:type="xsd:double"&gt;140.706375589594&lt;/D&gt;&lt;/FQL&gt;&lt;FQL&gt;&lt;Q&gt;JP3758190007^FF_TAX_CF(ANN_R,1/1/2017,12/31/2017,FY,,USD)&lt;/Q&gt;&lt;R&gt;1&lt;/R&gt;&lt;C&gt;1&lt;/C&gt;&lt;D xsi:type="xsd:double"&gt;135.570337533951&lt;/D&gt;&lt;/FQL&gt;&lt;FQL&gt;&lt;Q&gt;JP3758190007^FF_TAX_CF(ANN_R,1/1/2018,12/31/2018,FY,,USD)&lt;/Q&gt;&lt;R&gt;1&lt;/R&gt;&lt;C&gt;1&lt;/C&gt;&lt;D xsi:type="xsd:double"&gt;167.299250610173&lt;/D&gt;&lt;/FQL&gt;&lt;FQL&gt;&lt;Q&gt;JP3758190007^FF_TAX_CF(ANN_R,1/1/2019,12/31/2019,FY,,USD)&lt;/Q&gt;&lt;R&gt;1&lt;/R&gt;&lt;C&gt;1&lt;/C&gt;&lt;D xsi:type="xsd:double"&gt;188.421669509262&lt;/D&gt;&lt;/FQL&gt;&lt;FQL&gt;&lt;Q&gt;JP3758190007^FF_TAX_CF(ANN_R,1/1/2020,12/31/2020,FY,,USD)&lt;/Q&gt;&lt;R&gt;1&lt;/R&gt;&lt;C&gt;1&lt;/C&gt;&lt;D xsi:type="xsd:double"&gt;167.436998876743&lt;/D&gt;&lt;/FQL&gt;&lt;FQL&gt;&lt;Q&gt;JP3304200003^FF_TAX_CF(ANN_R,1/1/2016,12/31/2016,FY,,USD)&lt;/Q&gt;&lt;R&gt;1&lt;/R&gt;&lt;C&gt;1&lt;/C&gt;&lt;D xsi:type="xsd:double"&gt;534.108177185059&lt;/D&gt;&lt;/FQL&gt;&lt;FQL&gt;&lt;Q&gt;JP3304200003^FF_TAX_CF(ANN_R,1/1/2017,12/31/2017,FY,,USD)&lt;/Q&gt;&lt;R&gt;1&lt;/R&gt;&lt;C&gt;1&lt;/C&gt;&lt;D xsi:type="xsd:double"&gt;409.733345547691&lt;/D&gt;&lt;/FQL&gt;&lt;FQL&gt;&lt;Q&gt;JP3304200003^FF_TAX_CF(ANN_R,1/1/2018,12/31/2018,FY,,USD)&lt;/Q&gt;&lt;R&gt;1&lt;/R&gt;&lt;C&gt;1&lt;/C&gt;&lt;D xsi:type="xsd:double"&gt;470.214401595294&lt;/D&gt;&lt;/FQL&gt;&lt;FQL&gt;&lt;Q&gt;JP3304200003^FF_TAX_CF(ANN_R,1/1/2019,12/31/2019,FY,,USD)&lt;/Q&gt;&lt;R&gt;1&lt;/R&gt;&lt;C&gt;1&lt;/C&gt;&lt;D xsi:type="xsd:double"&gt;1229.52711882442&lt;/D&gt;&lt;/FQL&gt;&lt;FQL&gt;&lt;Q&gt;JP3304200003^FF_TAX_CF(ANN_R,1/1/2020,12/31/2020,FY,,USD)&lt;/Q&gt;&lt;R&gt;1&lt;/R&gt;&lt;C&gt;1&lt;/C&gt;&lt;D xsi:type="xsd:double"&gt;823.705332264304&lt;/D&gt;&lt;/FQL&gt;&lt;FQL&gt;&lt;Q&gt;JP3188220002^FF_TAX_CF(ANN_R,1/1/2016,12/31/2016,FY,,USD)&lt;/Q&gt;&lt;R&gt;1&lt;/R&gt;&lt;C&gt;1&lt;/C&gt;&lt;D xsi:type="xsd:double"&gt;404.283496191725&lt;/D&gt;&lt;/FQL&gt;&lt;FQL&gt;&lt;Q&gt;JP3188220002^FF_TAX_CF(ANN_R,1/1/2017,12/31/2017,FY,,USD)&lt;/Q&gt;&lt;R&gt;1&lt;/R&gt;&lt;C&gt;1&lt;/C&gt;&lt;D xsi:type="xsd:double"&gt;385.34365773201&lt;/D&gt;&lt;/FQL&gt;&lt;FQL&gt;&lt;Q&gt;JP3188220002^FF_TAX_CF(ANN_R,1/1/2018,12/31/2018,FY,,USD)&lt;/Q&gt;&lt;R&gt;1&lt;/R&gt;&lt;C&gt;1&lt;/C&gt;&lt;D xsi:type="xsd:double"&gt;267.912406034768&lt;/D&gt;&lt;/FQL&gt;&lt;FQL&gt;&lt;Q&gt;JP3188220002^FF_TAX_CF(ANN_R,1/1/2019,12/31/2019,FY,,USD)&lt;/Q&gt;&lt;R&gt;1&lt;/R&gt;&lt;C&gt;1&lt;/C&gt;&lt;D xsi:type="xsd:double"&gt;220.161639153957&lt;/D&gt;&lt;/FQL&gt;&lt;FQL&gt;&lt;Q&gt;JP3188220002^FF_TAX_CF(ANN_R,1/1/2020,12/31/2020,FY,,USD)&lt;/Q&gt;&lt;R&gt;1&lt;/R&gt;&lt;C&gt;1&lt;/C&gt;&lt;D xsi:type="xsd:double"&gt;556.793349511921&lt;/D&gt;&lt;/FQL&gt;&lt;FQL&gt;&lt;Q&gt;JP3633400001^FF_TAX_CF(ANN_R,1/1/2016,12/31/2016,FY,,USD)&lt;/Q&gt;&lt;R&gt;1&lt;/R&gt;&lt;C&gt;1&lt;/C&gt;&lt;D xsi:type="xsd:double"&gt;7366.40085983276&lt;/D&gt;&lt;/FQL&gt;&lt;FQL&gt;&lt;Q&gt;JP3633400001^FF_TAX_CF(ANN_R,1/1/2017,12/31/2017,FY,,USD)&lt;/Q&gt;&lt;R&gt;1&lt;/R&gt;&lt;C&gt;1&lt;/C&gt;&lt;D xsi:type="xsd:double"&gt;7891.95422716439&lt;/D&gt;&lt;/FQL&gt;&lt;FQL&gt;&lt;Q&gt;JP3633400001^FF_TAX_CF(ANN_R,1/1/2018,12/31/2018,FY,,USD)&lt;/Q&gt;&lt;R&gt;1&lt;/R&gt;&lt;C&gt;1&lt;/C&gt;&lt;D xsi:type="xsd:double"&gt;4513.24621854722&lt;/D&gt;&lt;/FQL&gt;&lt;FQL&gt;&lt;Q&gt;JP3633400001^FF_TAX_CF(ANN_R,1/1/2019,12/31/2019,FY,,USD)&lt;/Q&gt;&lt;R&gt;1&lt;/R&gt;&lt;C&gt;1&lt;/C&gt;&lt;D xsi:type="xsd:double"&gt;7544.26723255031&lt;/D&gt;&lt;/FQL&gt;&lt;FQL&gt;&lt;Q&gt;JP3633400001^FF_TAX_CF(ANN_R,1/1/2020,12/31/2020,FY,,USD)&lt;/Q&gt;&lt;R&gt;1&lt;/R&gt;&lt;C&gt;1&lt;/C&gt;&lt;D xsi:type="xsd:double"&gt;880.242064632475&lt;/D&gt;&lt;/FQL&gt;&lt;FQL&gt;&lt;Q&gt;TW0002881000^FF_TAX_CF(ANN_R,1/1/2016,12/31/2016,FY,,USD)&lt;/Q&gt;&lt;R&gt;1&lt;/R&gt;&lt;C&gt;1&lt;/C&gt;&lt;D xsi:type="xsd:double"&gt;178.299895440554&lt;/D&gt;&lt;/FQL&gt;&lt;FQL&gt;&lt;Q&gt;TW0002881000^FF_TAX_CF(ANN_R,1/1/2017,12/31/2017,FY,,USD)&lt;/Q&gt;&lt;R&gt;1&lt;/R&gt;&lt;C&gt;1&lt;/C&gt;&lt;D xsi:type="xsd:double"&gt;321.725704814851&lt;/D&gt;&lt;/FQL&gt;&lt;FQL&gt;&lt;Q&gt;TW0002881000^FF_TAX_CF(ANN_R,1/1/2018,12/31/2018,FY,,USD)&lt;/Q&gt;&lt;R&gt;1&lt;/R&gt;&lt;C&gt;1&lt;/C&gt;&lt;D xsi:type="xsd:double"&gt;449.620535019502&lt;/D&gt;&lt;/FQL&gt;&lt;FQL&gt;&lt;Q&gt;TW0002881000^FF_TAX_CF(ANN_R,1/1/2019,12/31/2019,FY,,USD)&lt;/Q&gt;&lt;R&gt;1&lt;/R&gt;&lt;C&gt;1&lt;/C&gt;&lt;D xsi:type="xsd:double"&gt;171.05427327998&lt;/D&gt;&lt;/FQL&gt;&lt;FQL&gt;&lt;Q&gt;TW0002881000^FF_TAX_CF(ANN_R,1/1/2020,12/31/2020,FY,,USD)&lt;/Q&gt;&lt;R&gt;1&lt;/R&gt;&lt;C&gt;1&lt;/C&gt;&lt;D xsi:type="xsd:double"&gt;213.691150864769&lt;/D&gt;&lt;/FQL&gt;&lt;FQL&gt;&lt;Q&gt;JP3814000000^FF_TAX_CF(ANN_R,1/1/2016,12/31/2016,FY,,USD)&lt;/Q&gt;&lt;R&gt;1&lt;/R&gt;&lt;C&gt;1&lt;/C&gt;&lt;D xsi:type="xsd:double"&gt;374.986610412598&lt;/D&gt;&lt;/FQL&gt;&lt;FQL&gt;&lt;Q&gt;JP3814000000^FF_TAX_CF(ANN_R,1/1/2017,12/31/2017,FY,,USD)&lt;/Q&gt;&lt;R&gt;1&lt;/R&gt;&lt;C&gt;1&lt;/C&gt;&lt;D xsi:type="xsd:double"&gt;274.648503007367&lt;/D&gt;&lt;/FQL&gt;&lt;FQL&gt;&lt;Q&gt;JP3814000000^FF_TAX_CF(ANN_R,1/1/2018,12/31/2018,FY,,USD)&lt;/Q&gt;&lt;R&gt;1&lt;/R&gt;&lt;C&gt;1&lt;/C&gt;&lt;D xsi:type="xsd:double"&gt;559.872283369303&lt;/D&gt;&lt;/FQL&gt;&lt;FQL&gt;&lt;Q&gt;JP3814000000^FF_TAX_CF(ANN_R,1/1/2019,12/31/2019,FY,,USD)&lt;/Q&gt;&lt;R&gt;1&lt;/R&gt;&lt;C&gt;1&lt;/C&gt;&lt;D xsi:type="xsd:double"&gt;459.021173244342&lt;/D&gt;&lt;/FQL&gt;&lt;FQL&gt;&lt;Q&gt;JP3814000000^FF_TAX_CF(ANN_R,1/1/2020,12/31/2020,FY,,USD)&lt;/Q&gt;&lt;R&gt;1&lt;/R&gt;&lt;C&gt;1&lt;/C&gt;&lt;D xsi:type="xsd:double"&gt;983.47425661236&lt;/D&gt;&lt;/FQL&gt;&lt;FQL&gt;&lt;Q&gt;JP3752900005^FF_TAX_CF(ANN_R,1/1/2016,12/31/2016,FY,,USD)&lt;/Q&gt;&lt;R&gt;1&lt;/R&gt;&lt;C&gt;1&lt;/C&gt;&lt;D xsi:type="xsd:double"&gt;3184.21341705322&lt;/D&gt;&lt;/FQL&gt;&lt;FQL&gt;&lt;Q&gt;JP3752900005^FF_TAX_CF(ANN_R,1/1/2017,12/31/2017,FY,,USD)&lt;/Q&gt;&lt;R&gt;1&lt;/R&gt;&lt;C&gt;1&lt;/C&gt;&lt;D xsi:type="xsd:double"&gt;2851.14161474071&lt;/D&gt;&lt;/FQL&gt;&lt;FQL&gt;&lt;Q&gt;JP3752900005^FF_TAX_CF(ANN_R,1/1/2018,12/31/2018,FY,,USD)&lt;/Q&gt;&lt;R&gt;1&lt;/R&gt;&lt;C&gt;1&lt;/C&gt;&lt;D xsi:type="xsd:double"&gt;2499.54841961712&lt;/D&gt;&lt;/FQL&gt;&lt;FQL&gt;&lt;Q&gt;JP3752900005^FF_TAX_CF(ANN_R,1/1/2019,12/31/2019,FY,,USD)&lt;/Q&gt;&lt;R&gt;1&lt;/R&gt;&lt;C&gt;1&lt;/C&gt;&lt;D xsi:type="xsd:double"&gt;3311.50280746073&lt;/D&gt;&lt;/FQL&gt;&lt;FQL&gt;&lt;Q&gt;JP3752900005^FF_TAX_CF(ANN_R,1/1/2020,12/31/2020,FY,,USD)&lt;/Q&gt;&lt;R&gt;1&lt;/R&gt;&lt;C&gt;1&lt;/C&gt;&lt;D xsi:type="xsd:double"&gt;2037.3458045125&lt;/D&gt;&lt;/FQL&gt;&lt;FQL&gt;&lt;Q&gt;JP3902400005^FF_TAX_CF(ANN_R,1/1/2016,12/31/2016,FY,,USD)&lt;/Q&gt;&lt;R&gt;1&lt;/R&gt;&lt;C&gt;1&lt;/C&gt;&lt;D xsi:type="xsd:double"&gt;582.76566696167&lt;/D&gt;&lt;/FQL&gt;&lt;FQL&gt;&lt;Q&gt;JP3902400005^FF_TAX_CF(ANN_R,1/1/2017,12/31/2017,FY,,USD)&lt;/Q&gt;&lt;R&gt;1&lt;/R&gt;&lt;C&gt;1&lt;/C&gt;&lt;D xsi:type="xsd:double"&gt;523.476851534098&lt;/D&gt;&lt;/FQL&gt;&lt;FQL&gt;&lt;Q&gt;JP3902400005^FF_TAX_CF(ANN_R,1/1/2018,12/31/2018,FY,,USD)&lt;/Q&gt;&lt;R&gt;1&lt;/R&gt;&lt;C&gt;1&lt;/C&gt;&lt;D xsi:type="xsd:double"&gt;523.899054564536&lt;/D&gt;&lt;/FQL&gt;&lt;FQL&gt;&lt;Q&gt;JP3902400005^FF_TAX_CF(ANN_R,1/1/2019,12/31/2019,FY,,USD)&lt;/Q&gt;&lt;R&gt;1&lt;/R&gt;&lt;C&gt;1&lt;/C&gt;&lt;D xsi:type="xsd</t>
        </r>
      </text>
    </comment>
    <comment ref="A44" authorId="0" shapeId="0" xr:uid="{9F456661-2A2E-4C75-9457-97A7F9BAD146}">
      <text>
        <r>
          <rPr>
            <b/>
            <sz val="9"/>
            <color indexed="81"/>
            <rFont val="Tahoma"/>
            <charset val="1"/>
          </rPr>
          <t>:double"&gt;644.287071213126&lt;/D&gt;&lt;/FQL&gt;&lt;FQL&gt;&lt;Q&gt;JP3902400005^FF_TAX_CF(ANN_R,1/1/2020,12/31/2020,FY,,USD)&lt;/Q&gt;&lt;R&gt;1&lt;/R&gt;&lt;C&gt;1&lt;/C&gt;&lt;D xsi:type="xsd:double"&gt;453.572304658592&lt;/D&gt;&lt;/FQL&gt;&lt;FQL&gt;&lt;Q&gt;KR7105560007^FF_TAX_CF(ANN_R,1/1/2016,12/31/2016,FY,,USD)&lt;/Q&gt;&lt;R&gt;0&lt;/R&gt;&lt;C&gt;0&lt;/C&gt;&lt;/FQL&gt;&lt;FQL&gt;&lt;Q&gt;KR7105560007^FF_TAX_CF(ANN_R,1/1/2017,12/31/2017,FY,,USD)&lt;/Q&gt;&lt;R&gt;0&lt;/R&gt;&lt;C&gt;0&lt;/C&gt;&lt;/FQL&gt;&lt;FQL&gt;&lt;Q&gt;KR7105560007^FF_TAX_CF(ANN_R,1/1/2018,12/31/2018,FY,,USD)&lt;/Q&gt;&lt;R&gt;0&lt;/R&gt;&lt;C&gt;0&lt;/C&gt;&lt;/FQL&gt;&lt;FQL&gt;&lt;Q&gt;KR7105560007^FF_TAX_CF(ANN_R,1/1/2019,12/31/2019,FY,,USD)&lt;/Q&gt;&lt;R&gt;0&lt;/R&gt;&lt;C&gt;0&lt;/C&gt;&lt;/FQL&gt;&lt;FQL&gt;&lt;Q&gt;KR7105560007^FF_TAX_CF(ANN_R,1/1/2020,12/31/2020,FY,,USD)&lt;/Q&gt;&lt;R&gt;0&lt;/R&gt;&lt;C&gt;0&lt;/C&gt;&lt;/FQL&gt;&lt;FQL&gt;&lt;Q&gt;JP3890310000^FF_TAX_CF(ANN_R,1/1/2016,12/31/2016,FY,,USD)&lt;/Q&gt;&lt;R&gt;1&lt;/R&gt;&lt;C&gt;1&lt;/C&gt;&lt;D xsi:type="xsd:double"&gt;252.406044006348&lt;/D&gt;&lt;/FQL&gt;&lt;FQL&gt;&lt;Q&gt;JP3890310000^FF_TAX_CF(ANN_R,1/1/2017,12/31/2017,FY,,USD)&lt;/Q&gt;&lt;R&gt;1&lt;/R&gt;&lt;C&gt;1&lt;/C&gt;&lt;D xsi:type="xsd:double"&gt;800.655655803159&lt;/D&gt;&lt;/FQL&gt;&lt;FQL&gt;&lt;Q&gt;JP3890310000^FF_TAX_CF(ANN_R,1/1/2018,12/31/2018,FY,,USD)&lt;/Q&gt;&lt;R&gt;1&lt;/R&gt;&lt;C&gt;1&lt;/C&gt;&lt;D xsi:type="xsd:double"&gt;1196.17527183145&lt;/D&gt;&lt;/FQL&gt;&lt;FQL&gt;&lt;Q&gt;JP3890310000^FF_TAX_CF(ANN_R,1/1/2019,12/31/2019,FY,,USD)&lt;/Q&gt;&lt;R&gt;1&lt;/R&gt;&lt;C&gt;1&lt;/C&gt;&lt;D xsi:type="xsd:double"&gt;1078.67225354724&lt;/D&gt;&lt;/FQL&gt;&lt;FQL&gt;&lt;Q&gt;JP3890310000^FF_TAX_CF(ANN_R,1/1/2020,12/31/2020,FY,,USD)&lt;/Q&gt;&lt;R&gt;1&lt;/R&gt;&lt;C&gt;1&lt;/C&gt;&lt;D xsi:type="xsd:double"&gt;697.470314897597&lt;/D&gt;&lt;/FQL&gt;&lt;FQL&gt;&lt;Q&gt;JP3475350009^FF_TAX_CF(ANN_R,1/1/2016,12/31/2016,FY,,USD)&lt;/Q&gt;&lt;R&gt;1&lt;/R&gt;&lt;C&gt;1&lt;/C&gt;&lt;D xsi:type="xsd:double"&gt;311.805988311768&lt;/D&gt;&lt;/FQL&gt;&lt;FQL&gt;&lt;Q&gt;JP3475350009^FF_TAX_CF(ANN_R,1/1/2017,12/31/2017,FY,,USD)&lt;/Q&gt;&lt;R&gt;1&lt;/R&gt;&lt;C&gt;1&lt;/C&gt;&lt;D xsi:type="xsd:double"&gt;280.466348974034&lt;/D&gt;&lt;/FQL&gt;&lt;FQL&gt;&lt;Q&gt;JP3475350009^FF_TAX_CF(ANN_R,1/1/2018,12/31/2018,FY,,USD)&lt;/Q&gt;&lt;R&gt;1&lt;/R&gt;&lt;C&gt;1&lt;/C&gt;&lt;D xsi:type="xsd:double"&gt;200.058791644871&lt;/D&gt;&lt;/FQL&gt;&lt;FQL&gt;&lt;Q&gt;JP3475350009^FF_TAX_CF(ANN_R,1/1/2019,12/31/2019,FY,,USD)&lt;/Q&gt;&lt;R&gt;1&lt;/R&gt;&lt;C&gt;1&lt;/C&gt;&lt;D xsi:type="xsd:double"&gt;325.948948550969&lt;/D&gt;&lt;/FQL&gt;&lt;FQL&gt;&lt;Q&gt;JP3475350009^FF_TAX_CF(ANN_R,1/1/2020,12/31/2020,FY,,USD)&lt;/Q&gt;&lt;R&gt;1&lt;/R&gt;&lt;C&gt;1&lt;/C&gt;&lt;D xsi:type="xsd:double"&gt;240.79846919328&lt;/D&gt;&lt;/FQL&gt;&lt;FQL&gt;&lt;Q&gt;JP3236200006^FF_TAX_CF(ANN_R,1/1/2016,12/31/2016,FY,,USD)&lt;/Q&gt;&lt;R&gt;1&lt;/R&gt;&lt;C&gt;1&lt;/C&gt;&lt;D xsi:type="xsd:double"&gt;676.27498626709&lt;/D&gt;&lt;/FQL&gt;&lt;FQL&gt;&lt;Q&gt;JP3236200006^FF_TAX_CF(ANN_R,1/1/2017,12/31/2017,FY,,USD)&lt;/Q&gt;&lt;R&gt;0&lt;/R&gt;&lt;C&gt;0&lt;/C&gt;&lt;/FQL&gt;&lt;FQL&gt;&lt;Q&gt;JP3236200006^FF_TAX_CF(ANN_R,1/1/2018,12/31/2018,FY,,USD)&lt;/Q&gt;&lt;R&gt;1&lt;/R&gt;&lt;C&gt;1&lt;/C&gt;&lt;D xsi:type="xsd:double"&gt;560.043713353574&lt;/D&gt;&lt;/FQL&gt;&lt;FQL&gt;&lt;Q&gt;JP3236200006^FF_TAX_CF(ANN_R,1/1/2019,12/31/2019,FY,,USD)&lt;/Q&gt;&lt;R&gt;1&lt;/R&gt;&lt;C&gt;1&lt;/C&gt;&lt;D xsi:type="xsd:double"&gt;929.025742143393&lt;/D&gt;&lt;/FQL&gt;&lt;FQL&gt;&lt;Q&gt;JP3236200006^FF_TAX_CF(ANN_R,1/1/2020,12/31/2020,FY,,USD)&lt;/Q&gt;&lt;R&gt;1&lt;/R&gt;&lt;C&gt;1&lt;/C&gt;&lt;D xsi:type="xsd:double"&gt;841.392030872405&lt;/D&gt;&lt;/FQL&gt;&lt;FQL&gt;&lt;Q&gt;JP3497400006^FF_TAX_CF(ANN_R,1/1/2016,12/31/2016,FY,,USD)&lt;/Q&gt;&lt;R&gt;1&lt;/R&gt;&lt;C&gt;1&lt;/C&gt;&lt;D xsi:type="xsd:double"&gt;25.2489318847656&lt;/D&gt;&lt;/FQL&gt;&lt;FQL&gt;&lt;Q&gt;JP3497400006^FF_TAX_CF(ANN_R,1/1/2017,12/31/2017,FY,,USD)&lt;/Q&gt;&lt;R&gt;1&lt;/R&gt;&lt;C&gt;1&lt;/C&gt;&lt;D xsi:type="xsd:double"&gt;105.025971712545&lt;/D&gt;&lt;/FQL&gt;&lt;FQL&gt;&lt;Q&gt;JP3497400006^FF_TAX_CF(ANN_R,1/1/2018,12/31/2018,FY,,USD)&lt;/Q&gt;&lt;R&gt;1&lt;/R&gt;&lt;C&gt;1&lt;/C&gt;&lt;D xsi:type="xsd:double"&gt;31.5160492137074&lt;/D&gt;&lt;/FQL&gt;&lt;FQL&gt;&lt;Q&gt;JP3497400006^FF_TAX_CF(ANN_R,1/1/2019,12/31/2019,FY,,USD)&lt;/Q&gt;&lt;R&gt;1&lt;/R&gt;&lt;C&gt;1&lt;/C&gt;&lt;D xsi:type="xsd:double"&gt;146.78794291243&lt;/D&gt;&lt;/FQL&gt;&lt;FQL&gt;&lt;Q&gt;JP3497400006^FF_TAX_CF(ANN_R,1/1/2020,12/31/2020,FY,,USD)&lt;/Q&gt;&lt;R&gt;1&lt;/R&gt;&lt;C&gt;1&lt;/C&gt;&lt;D xsi:type="xsd:double"&gt;205.250320404768&lt;/D&gt;&lt;/FQL&gt;&lt;FQL&gt;&lt;Q&gt;KR7035420009^FF_TAX_CF(ANN_R,1/1/2016,12/31/2016,FY,,USD)&lt;/Q&gt;&lt;R&gt;1&lt;/R&gt;&lt;C&gt;1&lt;/C&gt;&lt;D xsi:type="xsd:double"&gt;292.029110861578&lt;/D&gt;&lt;/FQL&gt;&lt;FQL&gt;&lt;Q&gt;KR7035420009^FF_TAX_CF(ANN_R,1/1/2017,12/31/2017,FY,,USD)&lt;/Q&gt;&lt;R&gt;1&lt;/R&gt;&lt;C&gt;1&lt;/C&gt;&lt;D xsi:type="xsd:double"&gt;366.977082956672&lt;/D&gt;&lt;/FQL&gt;&lt;FQL&gt;&lt;Q&gt;KR7035420009^FF_TAX_CF(ANN_R,1/1/2018,12/31/2018,FY,,USD)&lt;/Q&gt;&lt;R&gt;1&lt;/R&gt;&lt;C&gt;1&lt;/C&gt;&lt;D xsi:type="xsd:double"&gt;33.6974709545002&lt;/D&gt;&lt;/FQL&gt;&lt;FQL&gt;&lt;Q&gt;KR7035420009^FF_TAX_CF(ANN_R,1/1/2019,12/31/2019,FY,,USD)&lt;/Q&gt;&lt;R&gt;1&lt;/R&gt;&lt;C&gt;1&lt;/C&gt;&lt;D xsi:type="xsd:double"&gt;409.948087944529&lt;/D&gt;&lt;/FQL&gt;&lt;FQL&gt;&lt;Q&gt;KR7035420009^FF_TAX_CF(ANN_R,1/1/2020,12/31/2020,FY,,USD)&lt;/Q&gt;&lt;R&gt;1&lt;/R&gt;&lt;C&gt;1&lt;/C&gt;&lt;D xsi:type="xsd:double"&gt;485.824706400629&lt;/D&gt;&lt;/FQL&gt;&lt;FQL&gt;&lt;Q&gt;JP3756100008^FF_TAX_CF(ANN_R,1/1/2016,12/31/2016,FY,,USD)&lt;/Q&gt;&lt;R&gt;1&lt;/R&gt;&lt;C&gt;1&lt;/C&gt;&lt;D xsi:type="xsd:double"&gt;177.789659745991&lt;/D&gt;&lt;/FQL&gt;&lt;FQL&gt;&lt;Q&gt;JP3756100008^FF_TAX_CF(ANN_R,1/1/2017,12/31/2017,FY,,USD)&lt;/Q&gt;&lt;R&gt;1&lt;/R&gt;&lt;C&gt;1&lt;/C&gt;&lt;D xsi:type="xsd:double"&gt;201.340325070545&lt;/D&gt;&lt;/FQL&gt;&lt;FQL&gt;&lt;Q&gt;JP3756100008^FF_TAX_CF(ANN_R,1/1/2018,12/31/2018,FY,,USD)&lt;/Q&gt;&lt;R&gt;1&lt;/R&gt;&lt;C&gt;1&lt;/C&gt;&lt;D xsi:type="xsd:double"&gt;210.114489331841&lt;/D&gt;&lt;/FQL&gt;&lt;FQL&gt;&lt;Q&gt;JP3756100008^FF_TAX_CF(ANN_R,1/1/2019,12/31/2019,FY,,USD)&lt;/Q&gt;&lt;R&gt;1&lt;/R&gt;&lt;C&gt;1&lt;/C&gt;&lt;D xsi:type="xsd:double"&gt;277.436095777899&lt;/D&gt;&lt;/FQL&gt;&lt;FQL&gt;&lt;Q&gt;JP3756100008^FF_TAX_CF(ANN_R,1/1/2020,12/31/2020,FY,,USD)&lt;/Q&gt;&lt;R&gt;1&lt;/R&gt;&lt;C&gt;1&lt;/C&gt;&lt;D xsi:type="xsd:double"&gt;222.512040495872&lt;/D&gt;&lt;/FQL&gt;&lt;FQL&gt;&lt;Q&gt;JP3409000001^FF_TAX_CF(ANN_R,1/1/2016,12/31/2016,FY,,USD)&lt;/Q&gt;&lt;R&gt;1&lt;/R&gt;&lt;C&gt;1&lt;/C&gt;&lt;D xsi:type="xsd:double"&gt;391.266841888428&lt;/D&gt;&lt;/FQL&gt;&lt;FQL&gt;&lt;Q&gt;JP3409000001^FF_TAX_CF(ANN_R,1/1/2017,12/31/2017,FY,,USD)&lt;/Q&gt;&lt;R&gt;1&lt;/R&gt;&lt;C&gt;1&lt;/C&gt;&lt;D xsi:type="xsd:double"&gt;512.940086061135&lt;/D&gt;&lt;/FQL&gt;&lt;FQL&gt;&lt;Q&gt;JP3409000001^FF_TAX_CF(ANN_R,1/1/2018,12/31/2018,FY,,USD)&lt;/Q&gt;&lt;R&gt;1&lt;/R&gt;&lt;C&gt;1&lt;/C&gt;&lt;D xsi:type="xsd:double"&gt;507.541025012732&lt;/D&gt;&lt;/FQL&gt;&lt;FQL&gt;&lt;Q&gt;JP3409000001^FF_TAX_CF(ANN_R,1/1/2019,12/31/2019,FY,,USD)&lt;/Q&gt;&lt;R&gt;1&lt;/R&gt;&lt;C&gt;1&lt;/C&gt;&lt;D xsi:type="xsd:double"&gt;626.053552318364&lt;/D&gt;&lt;/FQL&gt;&lt;FQL&gt;&lt;Q&gt;JP3409000001^FF_TAX_CF(ANN_R,1/1/2020,12/31/2020,FY,,USD)&lt;/Q&gt;&lt;R&gt;1&lt;/R&gt;&lt;C&gt;1&lt;/C&gt;&lt;D xsi:type="xsd:double"&gt;599.839370682836&lt;/D&gt;&lt;/FQL&gt;&lt;FQL&gt;&lt;Q&gt;JP3732000009^FF_TAX_CF(ANN_R,1/1/2016,12/31/2016,FY,,USD)&lt;/Q&gt;&lt;R&gt;1&lt;/R&gt;&lt;C&gt;1&lt;/C&gt;&lt;D xsi:type="xsd:double"&gt;1475.56356811523&lt;/D&gt;&lt;/FQL&gt;&lt;FQL&gt;&lt;Q&gt;JP3732000009^FF_TAX_CF(ANN_R,1/1/2017,12/31/2017,FY,,USD)&lt;/Q&gt;&lt;R&gt;1&lt;/R&gt;&lt;C&gt;1&lt;/C&gt;&lt;D xsi:type="xsd:double"&gt;1513.67423506081&lt;/D&gt;&lt;/FQL&gt;&lt;FQL&gt;&lt;Q&gt;JP3732000009^FF_TAX_CF(ANN_R,1/1/2018,12/31/2018,FY,,USD)&lt;/Q&gt;&lt;R&gt;1&lt;/R&gt;&lt;C&gt;1&lt;/C&gt;&lt;D xsi:type="xsd:double"&gt;1854.51152458787&lt;/D&gt;&lt;/FQL&gt;&lt;FQL&gt;&lt;Q&gt;JP3732000009^FF_TAX_CF(ANN_R,1/1/2019,12/31/2019,FY,,USD)&lt;/Q&gt;&lt;R&gt;1&lt;/R&gt;&lt;C&gt;1&lt;/C&gt;&lt;D xsi:type="xsd:double"&gt;2227.60036550649&lt;/D&gt;&lt;/FQL&gt;&lt;FQL&gt;&lt;Q&gt;JP3732000009^FF_TAX_CF(ANN_R,1/1/2020,12/31/2020,FY,,USD)&lt;/Q&gt;&lt;R&gt;1&lt;/R&gt;&lt;C&gt;1&lt;/C&gt;&lt;D xsi:type="xsd:double"&gt;2323.02783543617&lt;/D&gt;&lt;/FQL&gt;&lt;FQL&gt;&lt;Q&gt;JP3116000005^FF_TAX_CF(ANN_R,1/1/2016,12/31/2016,FY,,USD)&lt;/Q&gt;&lt;R&gt;1&lt;/R&gt;&lt;C&gt;1&lt;/C&gt;&lt;D xsi:type="xsd:double"&gt;479.969887247309&lt;/D&gt;&lt;/FQL&gt;&lt;FQL&gt;&lt;Q&gt;JP3116000005^FF_TAX_CF(ANN_R,1/1/2017,12/31/2017,FY,,USD)&lt;/Q&gt;&lt;R&gt;1&lt;/R&gt;&lt;C&gt;1&lt;/C&gt;&lt;D xsi:type="xsd:double"&gt;697.426539063454&lt;/D&gt;&lt;/FQL&gt;&lt;FQL&gt;&lt;Q&gt;JP3116000005^FF_TAX_CF(ANN_R,1/1/2018,12/31/2018,FY,,USD)&lt;/Q&gt;&lt;R&gt;1&lt;/R&gt;&lt;C&gt;1&lt;/C&gt;&lt;D xsi:type="xsd:double"&gt;933.089228399098&lt;/D&gt;&lt;/FQL&gt;&lt;FQL&gt;&lt;Q&gt;JP3116000005^FF_TAX_CF(ANN_R,1/1/2019,12/31/2019,FY,,USD)&lt;/Q&gt;&lt;R&gt;1&lt;/R&gt;&lt;C&gt;1&lt;/C&gt;&lt;D xsi:type="xsd:double"&gt;492.299771951512&lt;/D&gt;&lt;/FQL&gt;&lt;FQL&gt;&lt;Q&gt;JP3116000005^FF_TAX_CF(ANN_R,1/1/2020,12/31/2020,FY,,USD)&lt;/Q&gt;&lt;R&gt;1&lt;/R&gt;&lt;C&gt;1&lt;/C&gt;&lt;D xsi:type="xsd:double"&gt;517.530839063227&lt;/D&gt;&lt;/FQL&gt;&lt;FQL&gt;&lt;Q&gt;KR7028260008^FF_TAX_CF(ANN_R,1/1/2016,12/31/2016,FY,,USD)&lt;/Q&gt;&lt;R&gt;1&lt;/R&gt;&lt;C&gt;1&lt;/C&gt;&lt;D xsi:type="xsd:double"&gt;219.238765328739&lt;/D&gt;&lt;/FQL&gt;&lt;FQL&gt;&lt;Q&gt;KR7028260008^FF_TAX_CF(ANN_R,1/1/2017,12/31/2017,FY,,USD)&lt;/Q&gt;&lt;R&gt;1&lt;/R&gt;&lt;C&gt;1&lt;/C&gt;&lt;D xsi:type="xsd:double"&gt;165.514881595144&lt;/D&gt;&lt;/FQL&gt;&lt;FQL&gt;&lt;Q&gt;KR7028260008^FF_TAX_CF(ANN_R,1/1/2018,12/31/2018,FY,,USD)&lt;/Q&gt;&lt;R&gt;1&lt;/R&gt;&lt;C&gt;1&lt;/C&gt;&lt;D xsi:type="xsd:double"&gt;75.9267887328697&lt;/D&gt;&lt;/FQL&gt;&lt;FQL&gt;&lt;Q&gt;KR7028260008^FF_TAX_CF(ANN_R,1/1/2019,12/31/2019,FY,,USD)&lt;/Q&gt;&lt;R&gt;1&lt;/R&gt;&lt;C&gt;1&lt;/C&gt;&lt;D xsi:type="xsd:double"&gt;679.769980336125&lt;/D&gt;&lt;/FQL&gt;&lt;FQL&gt;&lt;Q&gt;KR7028260008^FF_TAX_CF(ANN_R,1/1/2020,12/31/2020,FY,,USD)&lt;/Q&gt;&lt;R&gt;1&lt;/R&gt;&lt;C&gt;1&lt;/C&gt;&lt;D xsi:type="xsd:double"&gt;233.293751942706&lt;/D&gt;&lt;/FQL&gt;&lt;FQL&gt;&lt;Q&gt;JP3893600001^FF_TAX_CF(ANN_R,1/1/2016,12/31/2016,FY,,USD)&lt;/Q&gt;&lt;R&gt;1&lt;/R&gt;&lt;C&gt;1&lt;/C&gt;&lt;D xsi:type="xsd:double"&gt;1101.81775283813&lt;/D&gt;&lt;/FQL&gt;&lt;FQL&gt;&lt;Q&gt;JP3893600001^FF_TAX_CF(ANN_R,1/1/2017,12/31/2017,FY,,USD)&lt;/Q&gt;&lt;R&gt;1&lt;/R&gt;&lt;C&gt;1&lt;/C&gt;&lt;D xsi:type="xsd:double"&gt;586.041782366112&lt;/D&gt;&lt;/FQL&gt;&lt;FQL&gt;&lt;Q&gt;JP3893600001^FF_TAX_CF(ANN_R,1/1/2018,12/31/2018,FY,,USD)&lt;/Q&gt;&lt;R&gt;1&lt;/R&gt;&lt;C&gt;1&lt;/C&gt;&lt;D xsi:type="xsd:double"&gt;1125.00476046652&lt;/D&gt;&lt;/FQL&gt;&lt;FQL&gt;&lt;Q&gt;JP3893600001^FF_TAX_CF(ANN_R,1/1/2019,12/31/2019,FY,,USD)&lt;/Q&gt;&lt;R&gt;1&lt;/R&gt;&lt;C&gt;1&lt;/C&gt;&lt;D xsi:type="xsd:double"&gt;1387.63210734166&lt;/D&gt;&lt;/FQL&gt;&lt;FQL&gt;&lt;Q&gt;JP3893600001^FF_TAX_CF(ANN_R,1/1/2020,12/31/2020,FY,,USD)&lt;/Q&gt;&lt;R&gt;1&lt;/R&gt;&lt;C&gt;1&lt;/C&gt;&lt;D xsi:type="xsd:double"&gt;1390.51665578038&lt;/D&gt;&lt;/FQL&gt;&lt;FQL&gt;&lt;Q&gt;JP3592200004^FF_TAX_CF(ANN_R,1/1/2016,12/31/2016,FY,,USD)&lt;/Q&gt;&lt;R&gt;1&lt;/R&gt;&lt;C&gt;1&lt;/C&gt;&lt;D xsi:type="xsd:double"&gt;645.096885681152&lt;/D&gt;&lt;/FQL&gt;&lt;FQL&gt;&lt;Q&gt;JP3592200004^FF_TAX_CF(ANN_R,1/1/2017,12/31/2017,FY,,USD)&lt;/Q&gt;&lt;R&gt;1&lt;/R&gt;&lt;C&gt;1&lt;/C&gt;&lt;D xsi:type="xsd:double"&gt;959.612136159092&lt;/D&gt;&lt;/FQL&gt;&lt;FQL&gt;&lt;Q&gt;JP3592200004^FF_TAX_CF(ANN_R,1/1/2018,12/31/2018,FY,,USD)&lt;/Q&gt;&lt;R&gt;1&lt;/R&gt;&lt;C&gt;1&lt;/C&gt;&lt;D xsi:type="xsd:double"&gt;945.977721102536&lt;/D&gt;&lt;/FQL&gt;&lt;FQL&gt;&lt;Q&gt;JP3592200004^FF_TAX_CF(ANN_R,1/1/2019,12/31/2019,FY,,USD)&lt;/Q&gt;&lt;R&gt;1&lt;/R&gt;&lt;C&gt;1&lt;/C&gt;&lt;D xsi:type="xsd:double"&gt;633.601255243644&lt;/D&gt;&lt;/FQL&gt;&lt;FQL&gt;&lt;Q&gt;JP3592200004^FF_TAX_CF(ANN_R,1/1/2020,12/31/2020,FY,,USD)&lt;/Q&gt;&lt;R&gt;1&lt;/R&gt;&lt;C&gt;1&lt;/C&gt;&lt;D xsi:type="xsd:double"&gt;197.542856320739&lt;/D&gt;&lt;/FQL&gt;&lt;FQL&gt;&lt;Q&gt;JP3566800003^FF_TAX_CF(ANN_R,1/1/2016,12/31/2016,FY,,USD)&lt;/Q&gt;&lt;R&gt;1&lt;/R&gt;&lt;C&gt;1&lt;/C&gt;&lt;D xsi:type="xsd:double"&gt;1108.54636001587&lt;/D&gt;&lt;/FQL&gt;&lt;FQL&gt;&lt;Q&gt;JP3566800003^FF_TAX_CF(ANN_R,1/1/2017,12/31/2017,FY,,USD)&lt;/Q&gt;&lt;R&gt;1&lt;/R&gt;&lt;C&gt;1&lt;/C&gt;&lt;D xsi:type="xsd:double"&gt;1695.13562116399&lt;/D&gt;&lt;/FQL&gt;&lt;FQL&gt;&lt;Q&gt;JP3566800003^FF_TAX_CF(ANN_R,1/1/2018,12/31/2018,FY,,USD)&lt;/Q&gt;&lt;R&gt;1&lt;/R&gt;&lt;C&gt;1&lt;/C&gt;&lt;D xsi:type="xsd:double"&gt;1438.77576746792&lt;/D&gt;&lt;/FQL&gt;&lt;FQL&gt;&lt;Q&gt;JP3566800003^FF_TAX_CF(ANN_R,1/1/2019,12/31/2019,FY,,USD)&lt;/Q&gt;&lt;R&gt;1&lt;/R&gt;&lt;C&gt;1&lt;/C&gt;&lt;D xsi:type="xsd:double"&gt;1755.62094960548&lt;/D&gt;&lt;/FQL&gt;&lt;FQL&gt;&lt;Q&gt;JP3566800003^FF_TAX_CF(ANN_R,1/1/2020,12/31/2020,FY,,USD)&lt;/Q&gt;&lt;R&gt;1&lt;/R&gt;&lt;C&gt;1&lt;/C&gt;&lt;D xsi:type="xsd:double"&gt;1784.22275074571&lt;/D&gt;&lt;/FQL&gt;&lt;FQL&gt;&lt;Q&gt;JP3854600008^FF_TAX_CF(ANN_R,1/1/2016,12/31/2016,FY,,USD)&lt;/Q&gt;&lt;R&gt;1&lt;/R&gt;&lt;C&gt;1&lt;/C&gt;&lt;D xsi:type="xsd:double"&gt;1165.12328720093&lt;/D&gt;&lt;/FQL&gt;&lt;FQL&gt;&lt;Q&gt;JP3854600008^FF_TAX_CF(ANN_R,1/1/2017,12/31/2017,FY,,USD)&lt;/Q&gt;&lt;R&gt;1&lt;/R&gt;&lt;C&gt;1&lt;/C&gt;&lt;D xsi:type="xsd:double"&gt;1516.60162739642&lt;/D&gt;&lt;/FQL&gt;&lt;FQL&gt;&lt;Q&gt;JP3854600008^FF_TAX_CF(ANN_R,1/1/2018,12/31/2018,FY,,USD)&lt;/Q&gt;&lt;R&gt;1&lt;/R&gt;&lt;C&gt;1&lt;/C&gt;&lt;D xsi:type="xsd:double"&gt;2260.67427048087&lt;/D&gt;&lt;/FQL&gt;&lt;FQL&gt;&lt;Q&gt;JP3854600008^FF_TAX_CF(ANN_R,1/1/2019,12/31/2019,FY,,USD)&lt;/Q&gt;&lt;R&gt;1&lt;/R&gt;&lt;C&gt;1&lt;/C&gt;&lt;D xsi:type="xsd:double"&gt;2376.75091076829&lt;/D&gt;&lt;/FQL&gt;&lt;FQL&gt;&lt;Q&gt;JP3854600008^FF_TAX_CF(ANN_R,1/1/2020,12/31/2020,FY,,USD)&lt;/Q&gt;&lt;R&gt;1&lt;/R&gt;&lt;C&gt;1&lt;/C&gt;&lt;D xsi:type="xsd:double"&gt;2120.21483959258&lt;/D&gt;&lt;/FQL&gt;&lt;FQL&gt;&lt;Q&gt;JP3778630008^FF_TAX_CF(ANN_R,1/1/2016,12/31/2016,FY,,USD)&lt;/Q&gt;&lt;R&gt;1&lt;/R&gt;&lt;C&gt;1&lt;/C&gt;&lt;D xsi:type="xsd:double"&gt;157.406105041504&lt;/D&gt;&lt;/FQL&gt;&lt;FQL&gt;&lt;Q&gt;JP3778630008^FF_TAX_CF(ANN_R,1/1/2017,12/31/2017,FY,,USD)&lt;/Q&gt;&lt;R&gt;1&lt;/R&gt;&lt;C&gt;1&lt;/C&gt;&lt;D xsi:type="xsd:double"&gt;96.6131817512214&lt;/D&gt;&lt;/FQL&gt;&lt;FQL&gt;&lt;Q&gt;JP3778630008^FF_TAX_CF(ANN_R,1/1/2018,12/31/2018,FY,,USD)&lt;/Q&gt;&lt;R&gt;1&lt;/R&gt;&lt;C&gt;1&lt;/C&gt;&lt;D xsi:type="xsd:double"&gt;177.82702947408&lt;/D&gt;&lt;/FQL&gt;&lt;FQL&gt;&lt;Q&gt;JP3778630008^FF_TAX_CF(ANN_R,1/1/2019,12/31/2019,FY,,USD)&lt;/Q&gt;&lt;R&gt;1&lt;/R&gt;&lt;C&gt;1&lt;/C&gt;&lt;D xsi:type="xsd:double"&gt;191.046157915145&lt;/D&gt;&lt;/FQL&gt;&lt;FQL&gt;&lt;Q&gt;JP3778630008^FF_TAX_CF(ANN_R,1/1/2020,12/31/2020,FY,,USD)&lt;/Q&gt;&lt;R&gt;1&lt;/R&gt;&lt;C&gt;1&lt;/C&gt;&lt;D xsi:type="xsd:double"&gt;331.834840916097&lt;/D&gt;&lt;/FQL&gt;&lt;FQL&gt;&lt;Q&gt;JP3519400000^FF_TAX_CF(ANN_R,1/1/2016,12/31/2016,FY,,USD)&lt;/Q&gt;&lt;R&gt;1&lt;/R&gt;&lt;C&gt;1&lt;/C&gt;&lt;D xsi:type="xsd:double"&gt;233.197648705915&lt;/D&gt;&lt;/FQL&gt;&lt;FQL&gt;&lt;Q&gt;JP3519400000^FF_TAX_CF(ANN_R,1/1/2017,12/31/2017,FY,,USD)&lt;/Q&gt;&lt;R&gt;1&lt;/R&gt;&lt;C&gt;1&lt;/C&gt;&lt;D xsi:type="xsd:double"&gt;202.03565299511&lt;/D&gt;&lt;/FQL&gt;&lt;FQL&gt;&lt;Q&gt;JP3519400000^FF_TAX_CF(ANN_R,1/1/2018,12/31/2018,FY,,USD)&lt;/Q&gt;&lt;R&gt;1&lt;/R&gt;&lt;C&gt;1&lt;/C&gt;&lt;D xsi:type="xsd:double"&gt;285.804018266499&lt;/D&gt;&lt;/FQL&gt;&lt;FQL&gt;&lt;Q&gt;JP3519400000^FF_TAX_CF(ANN_R,1/1/2019,12/31/2019,FY,,USD)&lt;/Q&gt;&lt;R&gt;1&lt;/R&gt;&lt;C&gt;1&lt;/C&gt;&lt;D xsi:type="xsd:double"&gt;319.069255543873&lt;/D&gt;&lt;/FQL&gt;&lt;FQL&gt;&lt;Q&gt;JP3519400000^FF_TAX_CF(ANN_R,1/1/2020,12/31/2020,FY,,USD)&lt;/Q&gt;&lt;R&gt;1&lt;/R&gt;&lt;C&gt;1&lt;/C&gt;&lt;D xsi:type="xsd:double"&gt;625.512108854018&lt;/D&gt;&lt;/FQL&gt;&lt;FQL&gt;&lt;Q&gt;KR7017670001^FF_TAX_CF(ANN_R,1/1/2016,12/31/2016,FY,,USD)&lt;/Q&gt;&lt;R&gt;1&lt;/R&gt;&lt;C&gt;1&lt;/C&gt;&lt;D xsi:type="xsd:double"&gt;317.095569137076&lt;/D&gt;&lt;/FQL&gt;&lt;FQL&gt;&lt;Q&gt;KR7017670001^FF_TAX_CF(ANN_R,1/1/2017,12/31/2017,FY,,USD)&lt;/Q&gt;&lt;R&gt;1&lt;/R&gt;&lt;C&gt;1&lt;/C&gt;&lt;D xsi:type="xsd:double"&gt;509.797233041725&lt;/D&gt;&lt;/FQL&gt;&lt;FQL&gt;&lt;Q&gt;KR7017670001^FF_TAX_CF(ANN_R,1/1/2018,12/31/2018,FY,,USD)&lt;/Q&gt;&lt;R&gt;1&lt;/R&gt;&lt;C&gt;1&lt;/C&gt;&lt;D xsi:type="xsd:double"&gt;357.852377821284&lt;/D&gt;&lt;/FQL&gt;&lt;FQL&gt;&lt;Q&gt;KR7017670001^FF_TAX_CF(ANN_R,1/1/2019,12/31/2019,FY,,USD)&lt;/Q&gt;&lt;R&gt;1&lt;/R&gt;&lt;C&gt;1&lt;/C&gt;&lt;D xsi:type="xsd:double"&gt;293.030868371949&lt;/D&gt;&lt;/FQL&gt;&lt;FQL&gt;&lt;Q&gt;KR7017670001^FF_TAX_CF(ANN_R,1/1/2020,12/31/2020,FY,,USD)&lt;/Q&gt;&lt;R&gt;1&lt;/R&gt;&lt;C&gt;1&lt;/C&gt;&lt;D xsi:type="xsd:double"&gt;40.9140579303494&lt;/D&gt;&lt;/FQL&gt;&lt;FQL&gt;&lt;Q&gt;JP3546800008^FF_TAX_CF(ANN_R,1/1/2016,12/31/2016,FY,,USD)&lt;/Q&gt;&lt;R&gt;1&lt;/R&gt;&lt;C&gt;1&lt;/C&gt;&lt;D xsi:type="xsd:double"&gt;303.545124053955&lt;/D&gt;&lt;/FQL&gt;&lt;FQL&gt;&lt;Q&gt;JP3546800008^FF_TAX_CF(ANN_R,1/1/2017,12/31/2017,FY,,USD)&lt;/Q&gt;&lt;R&gt;1&lt;/R&gt;&lt;C&gt;1&lt;/C&gt;&lt;D xsi:type="xsd:double"&gt;235.650465678424&lt;/D&gt;&lt;/FQL&gt;&lt;FQL&gt;&lt;Q&gt;JP3546800008^FF_TAX_CF(ANN_R,1/1/2018,12/31/2018,FY,,USD)&lt;/Q&gt;&lt;R&gt;1&lt;/R&gt;&lt;C&gt;1&lt;/C&gt;&lt;D xsi:type="xsd:double"&gt;217.607808455825&lt;/D&gt;&lt;/FQL&gt;&lt;FQL&gt;&lt;Q&gt;JP3546800008^FF_TAX_CF(ANN_R,1/1/2019,12/31/2019,FY,,USD)&lt;/Q&gt;&lt;R&gt;1&lt;/R&gt;&lt;C&gt;1&lt;/C&gt;&lt;D xsi:type="xsd:double"&gt;272.77236055769&lt;/D&gt;&lt;/FQL&gt;&lt;FQL&gt;&lt;Q&gt;JP3546800008^FF_TAX_CF(ANN_R,1/1/2020,12/31/2020,FY,,USD)&lt;/Q&gt;&lt;R&gt;1&lt;/R&gt;&lt;C&gt;1&lt;/C&gt;&lt;D xsi:type="xsd:double"&gt;227.857655391097&lt;/D&gt;&lt;/FQL&gt;&lt;FQL&gt;&lt;Q&gt;TW0001303006^FF_TAX_CF(ANN_R,1/1/2016,12/31/2016,FY,,USD)&lt;/Q&gt;&lt;R&gt;1&lt;/R&gt;&lt;C&gt;1&lt;/C&gt;&lt;D xsi:type="xsd:double"&gt;85.1095678410307&lt;/D&gt;&lt;/FQL&gt;&lt;FQL&gt;&lt;Q&gt;TW0001303006^FF_TAX_CF(ANN_R,1/1/2017,12/31/2017,FY,,USD)&lt;/Q&gt;&lt;R&gt;1&lt;/R&gt;&lt;C&gt;1&lt;/C&gt;&lt;D xsi:type="xsd:double"&gt;189.582910011604&lt;/D&gt;&lt;/FQL&gt;&lt;FQL&gt;&lt;Q&gt;TW0001303006^FF_TAX_CF(ANN_R,1/1/2018,12/31/2018,FY,,USD)&lt;/Q&gt;&lt;R&gt;1&lt;/R&gt;&lt;C&gt;1&lt;/C&gt;&lt;D xsi:type="xsd:double"&gt;236.945850698836&lt;/D&gt;&lt;/FQL&gt;&lt;FQL&gt;&lt;Q&gt;TW0001303006^FF_TAX_CF(ANN_R,1/1/2019,12/31/2019,FY,,USD)&lt;/Q&gt;&lt;R&gt;1&lt;/R&gt;&lt;C&gt;1&lt;/C&gt;&lt;D xsi:type="xsd:double"&gt;151.849809608385&lt;/D&gt;&lt;/FQL&gt;&lt;FQL&gt;&lt;Q&gt;TW0001303006^FF_TAX_CF(ANN_R,1/1/2020,12/31/2020,FY,,USD)&lt;/Q&gt;&lt;R&gt;1&lt;/R&gt;&lt;C&gt;1&lt;/C&gt;&lt;D xsi:type="xsd:double"&gt;53.654842794586&lt;/D&gt;&lt;/FQL&gt;&lt;FQL&gt;&lt;Q&gt;JP3783600004^FF_TAX_CF(ANN_R,1/1/2016,12/31/2016,FY,,USD)&lt;/Q&gt;&lt;R&gt;1&lt;/R&gt;&lt;C&gt;1&lt;/C&gt;&lt;D xsi:type="xsd:double"&gt;832.48193359375&lt;/D&gt;&lt;/FQL&gt;&lt;FQL&gt;&lt;Q&gt;JP3783600004^FF_TAX_CF(ANN_R,1/1/2017,12/31/2017,FY,,USD)&lt;/Q&gt;&lt;R&gt;1&lt;/R&gt;&lt;C&gt;1&lt;/C&gt;&lt;D xsi:type="xsd:double"&gt;1321.0204214789&lt;/D&gt;&lt;/FQL&gt;&lt;FQL&gt;&lt;Q&gt;JP3783600004^FF_TAX_CF(ANN_R,1/1/2018,12/31/2018,FY,,USD)&lt;/Q&gt;&lt;R&gt;1&lt;/R&gt;&lt;C&gt;1&lt;/C&gt;&lt;D xsi:type="xsd:double"&gt;929.800144165754&lt;/D&gt;&lt;/FQL&gt;&lt;FQL&gt;&lt;Q&gt;JP3783600004^FF_TAX_CF(ANN_R,1/1/2019,12/31/2019,FY,,USD)&lt;/Q&gt;&lt;R&gt;1&lt;/R&gt;&lt;C&gt;1&lt;/C&gt;&lt;D xsi:type="xsd:double"&gt;1045.24413557351&lt;/D&gt;&lt;/FQL&gt;&lt;FQL&gt;&lt;Q&gt;JP3783600004^FF_TAX_CF(ANN_R,1/1/2020,12/31/2020,FY,,USD)&lt;/Q&gt;&lt;R&gt;1&lt;/R&gt;&lt;C&gt;1&lt;/C&gt;&lt;D xsi:type="xsd:double"&gt;1003.61667468399&lt;/D&gt;&lt;/FQL&gt;&lt;FQL&gt;&lt;Q&gt;JP3538800008^FF_TAX_CF(ANN_R,1/1/2016,12/31/2016,FY,,USD)&lt;/Q&gt;&lt;R&gt;1&lt;/R&gt;&lt;C&gt;1&lt;/C&gt;&lt;D xsi:type="xsd:double"&gt;176.784160614014&lt;/D&gt;&lt;/FQL&gt;&lt;FQL&gt;&lt;Q&gt;JP3538800008^FF_TAX_CF(ANN_R,1/1/2017,12/31/2017,FY,,USD)&lt;/Q&gt;&lt;R&gt;1&lt;/R&gt;&lt;C&gt;1&lt;/C&gt;&lt;D xsi:type="xsd:double"&gt;207.106081737205&lt;/D&gt;&lt;/FQL&gt;&lt;FQL&gt;&lt;Q&gt;JP3538800008^FF_TAX_CF(ANN_R,1/1/2018,12/31/2018,FY,,USD)&lt;/Q&gt;&lt;R&gt;1&lt;/R&gt;&lt;C&gt;1&lt;/C&gt;&lt;D xsi:type="xsd:double"&gt;283.003836140037&lt;/D&gt;&lt;/FQL&gt;&lt;FQL&gt;&lt;Q&gt;JP3538800008^FF_TAX_CF(ANN_R,1/1/2019,12/31/2019,FY,,USD)&lt;/Q&gt;&lt;R&gt;1&lt;/R&gt;&lt;C&gt;1&lt;/C&gt;&lt;D xsi:type="xsd:double"&gt;306.164408266544&lt;/D&gt;&lt;/FQL&gt;&lt;FQL&gt;&lt;Q&gt;JP3538800008^FF_TAX_CF(ANN_R,1/1/2020,12/31/2020,FY,,USD)&lt;/Q&gt;&lt;R&gt;1&lt;/R&gt;&lt;C&gt;1&lt;/C&gt;&lt;D xsi:type="xsd:double"&gt;387.341458752751&lt;/D&gt;&lt;/FQL&gt;&lt;FQL&gt;&lt;Q&gt;TW0002317005^FF_TAX_CF(ANN_R,1/1/2016,12/31/2016,FY,,USD)&lt;/Q&gt;&lt;R&gt;1&lt;/R&gt;&lt;C&gt;1&lt;/C&gt;&lt;D xsi:type="xsd:double"&gt;1300.19685282843&lt;/D&gt;&lt;/FQL&gt;&lt;FQL&gt;&lt;Q&gt;TW0002317005^FF_TAX_CF(ANN_R,1/1/2017,12/31/2017,FY,,USD)&lt;/Q&gt;&lt;R&gt;1&lt;/R&gt;&lt;C&gt;1&lt;/C&gt;&lt;D xsi:type="xsd:double"&gt;1316.26091994513&lt;/D&gt;&lt;/FQL&gt;&lt;FQL&gt;&lt;Q&gt;TW0002317005^FF_TAX_CF(ANN_R,1/1/2018,12/31/2018,FY,,USD)&lt;/Q&gt;&lt;R&gt;1&lt;/R&gt;&lt;C&gt;1&lt;/C&gt;&lt;D xsi:type="xsd:double"&gt;1397.51221365941&lt;/D&gt;&lt;/FQL&gt;&lt;FQL&gt;&lt;Q&gt;TW0002317005^FF_TAX_CF(ANN_R,1/1/2019,12/31/2019,FY,,USD)&lt;/Q&gt;&lt;R&gt;1&lt;/R&gt;&lt;C&gt;1&lt;/C&gt;&lt;D xsi:type="xsd:double"&gt;1446.6980481258&lt;/D&gt;&lt;/FQL&gt;&lt;FQL&gt;&lt;Q&gt;TW0002317005^FF_TAX_CF(ANN_R,1/1/2020,12/31/2020,FY,,USD)&lt;/Q&gt;&lt;R&gt;1&lt;/R&gt;&lt;C&gt;1&lt;/C&gt;&lt;D xsi:type="xsd:double"&gt;895.765885535385&lt;/D&gt;&lt;/FQL&gt;&lt;FQL&gt;&lt;Q&gt;JP3788600009^FF_TAX_CF(ANN_R,1/1/2016,12/31/2016,FY,,USD)&lt;/Q&gt;&lt;R&gt;1&lt;/R&gt;&lt;C&gt;1&lt;/C&gt;&lt;D xsi:type="xsd:double"&gt;1310.56279754639&lt;/D&gt;&lt;/FQL&gt;&lt;FQL&gt;&lt;Q&gt;JP3788600009^FF_TAX_CF(ANN_R,1/1/2017,12/31/2017,FY,,USD)&lt;/Q&gt;&lt;R&gt;1&lt;/R&gt;&lt;C&gt;1&lt;/C&gt;&lt;D xsi:type="xsd:double"&gt;1295.64353145286&lt;/D&gt;&lt;/FQL&gt;&lt;FQL&gt;&lt;Q&gt;JP3788600009^FF_TAX_CF(ANN_R,1/1/2018,12/31/2018,FY,,USD)&lt;/Q&gt;&lt;R&gt;1&lt;/R&gt;&lt;C&gt;1&lt;/C&gt;&lt;D xsi:type="xsd:double"&gt;1686.42893632501&lt;/D&gt;&lt;/FQL&gt;&lt;FQL&gt;&lt;Q&gt;JP3788600009^FF_TAX_CF(ANN_R,1/1/2019,12/31/2019,FY,,USD)&lt;/Q&gt;&lt;R&gt;1&lt;/R&gt;&lt;C&gt;1&lt;/C&gt;&lt;D xsi:type="xsd:double"&gt;1697.71013934724&lt;/D&gt;&lt;/FQL&gt;&lt;FQL&gt;&lt;Q&gt;JP3788600009^FF_TAX_CF(ANN_R,1/1/2020,12/31/2020,FY,,USD)&lt;/Q&gt;&lt;R&gt;1&lt;/R&gt;&lt;C&gt;1&lt;/C&gt;&lt;D xsi:type="xsd:double"&gt;1739.35758391768&lt;/D&gt;&lt;/FQL&gt;&lt;FQL&gt;&lt;Q&gt;JP3351600006^FF_TAX_CF(ANN_R,1/1/2016,12/31/2016,FY,,USD)&lt;/Q&gt;&lt;R&gt;1&lt;/R&gt;&lt;C&gt;1&lt;/C&gt;&lt;D xsi:type="xsd:double"&gt;151.069079423323&lt;/D&gt;&lt;/FQL&gt;&lt;FQL&gt;&lt;Q&gt;JP3351600006^FF_TAX_CF(ANN_R,1/1/2017,12/31/2017,FY,,USD)&lt;/Q&gt;&lt;R&gt;1&lt;/R&gt;&lt;C&gt;1&lt;/C&gt;&lt;D xsi:type="xsd:double"&gt;88.2696487903595&lt;/D&gt;&lt;/FQL&gt;&lt;FQL&gt;&lt;Q&gt;JP3351600006^FF_TAX_CF(ANN_R,1/1/2018,12/31/2018,FY,,USD)&lt;/Q&gt;&lt;R&gt;1&lt;/R&gt;&lt;C&gt;1&lt;/C&gt;&lt;D xsi:type="xsd:double"&gt;392.483661644161&lt;/D&gt;&lt;/FQL&gt;&lt;FQL&gt;&lt;Q&gt;JP3351600006^FF_TAX_CF(ANN_R,1/1/2019,12/31/2019,FY,,USD)&lt;/Q&gt;&lt;R&gt;1&lt;/R&gt;&lt;C&gt;1&lt;/C&gt;&lt;D xsi:type="xsd:double"&gt;474.595106802881&lt;/D&gt;&lt;/FQL&gt;&lt;FQL&gt;&lt;Q&gt;JP3351600006^FF_TAX_CF(ANN_R,1/1/2020,12/31/2020,FY,,USD)&lt;/Q&gt;&lt;R&gt;1&lt;/R&gt;&lt;C&gt;1&lt;/C&gt;&lt;D xsi:type="xsd:double"&gt;-18.7040155930445&lt;/D&gt;&lt;/FQL&gt;&lt;FQL&gt;&lt;Q&gt;KR7000270009^FF_TAX_CF(ANN_R,1/1/2016,12/31/2016,FY,,USD)&lt;/Q&gt;&lt;R&gt;1&lt;/R&gt;&lt;C&gt;1&lt;/C&gt;&lt;D xsi:type="xsd:double"&gt;649.773935337493&lt;/D&gt;&lt;/FQL&gt;&lt;FQL&gt;&lt;Q&gt;KR7000270009^FF_TAX_CF(ANN_R,1/1/2017,12/31/2017,FY,,USD)&lt;/Q&gt;&lt;R&gt;1&lt;/R&gt;&lt;C&gt;1&lt;/C&gt;&lt;D xsi:type="xsd:double"&gt;480.75371056993&lt;/D&gt;&lt;/FQL&gt;&lt;FQL&gt;&lt;Q&gt;KR7000270009^FF_TAX_CF(ANN_R,1/1/2018,12/31/2018,FY,,USD)&lt;/Q&gt;&lt;R&gt;1&lt;/R&gt;&lt;C&gt;1&lt;/C&gt;&lt;D xsi:type="xsd:double"&gt;221.850064737373&lt;/D&gt;&lt;/FQL&gt;&lt;FQL&gt;&lt;Q&gt;KR7000270009^FF_TAX_CF(ANN_R,1/1/2019,12/31/2019,FY,,USD)&lt;/Q&gt;&lt;R&gt;1&lt;/R&gt;&lt;C&gt;1&lt;/C&gt;&lt;D xsi:type="xsd:double"&gt;152.039432377671&lt;/D&gt;&lt;/FQL&gt;&lt;FQL&gt;&lt;Q&gt;KR7000270009^FF_TAX_CF(ANN_R,1/1/2020,12/31/2020,FY,,USD)&lt;/Q&gt;&lt;R&gt;1&lt;/R&gt;&lt;C&gt;1&lt;/C&gt;&lt;D xsi:type="xsd:double"&gt;239.554970499594&lt;/D&gt;&lt;/FQL&gt;&lt;FQL&gt;&lt;Q&gt;JP3899600005^FF_TAX_CF(ANN_R,1/1/2016,12/31/2016,FY,,USD)&lt;/Q&gt;&lt;R&gt;1&lt;/R&gt;&lt;C&gt;1&lt;/C&gt;&lt;D xsi:type="xsd:double"&gt;196.378730773926&lt;/D&gt;&lt;/FQL&gt;&lt;FQL&gt;&lt;Q&gt;JP3899600005^FF_TAX_CF(ANN_R,1/1/2017,12/31/2017,FY,,USD)&lt;/Q&gt;&lt;R&gt;1&lt;/R&gt;&lt;C&gt;1&lt;/C&gt;&lt;D xsi:type="xsd:double"&gt;481.948512943462&lt;/D&gt;&lt;/FQL&gt;&lt;FQL&gt;&lt;Q&gt;JP3899600005^FF_TAX_CF(ANN_R,1/1/2018,12/31/2018,FY,,USD)&lt;/Q&gt;&lt;R&gt;1&lt;/R&gt;&lt;C&gt;1&lt;/C&gt;&lt;D xsi:type="xsd:double"&gt;417.242536455393&lt;/D&gt;&lt;/FQL&gt;&lt;FQL&gt;&lt;Q&gt;JP3899600005^FF_TAX_CF(ANN_R,1/1/2019,12/31/2019,FY,,USD)&lt;/Q&gt;&lt;R&gt;1&lt;/R&gt;&lt;C&gt;1&lt;/C&gt;&lt;D xsi:type="xsd:double"&gt;485.298361206427&lt;/D&gt;&lt;/FQL&gt;&lt;FQL&gt;&lt;Q&gt;JP3899600005^FF_TAX_CF(ANN_R,1/1/2020,12/31/2020,FY,,USD)&lt;/Q&gt;&lt;R&gt;1&lt;/R&gt;&lt;C&gt;1&lt;/C&gt;&lt;D xsi:type="xsd:double"&gt;419.734881788492&lt;/D&gt;&lt;/FQL&gt;&lt;FQL&gt;&lt;Q&gt;JP3866800000^FF_TAX_CF(ANN_R,1/1/2016,12/31/2016,FY,,USD)&lt;/Q&gt;&lt;R&gt;1&lt;/R&gt;&lt;C&gt;1&lt;/C&gt;&lt;D xsi:type="xsd:double"&gt;945.827320098877&lt;/D&gt;&lt;/FQL&gt;&lt;FQL&gt;&lt;Q&gt;JP3866800000^FF_TAX_CF(ANN_R,1/1/2017,12/31/2017,FY,,USD)&lt;/Q&gt;&lt;R&gt;1&lt;/R&gt;&lt;C&gt;1&lt;/C&gt;&lt;D xsi:type="xsd:double"&gt;966.22416427359&lt;/D&gt;&lt;/FQL&gt;&lt;FQL&gt;&lt;Q&gt;JP3866800000^FF_TAX_CF(ANN_R,1/1/2018,12/31/2018,FY,,USD)&lt;/Q&gt;&lt;R&gt;1&lt;/R&gt;&lt;C&gt;1&lt;/C&gt;&lt;D xsi:type="xsd:double"&gt;689.707939878106&lt;/D&gt;&lt;/FQL&gt;&lt;FQL&gt;&lt;Q&gt;JP3866800000^FF_TAX_CF(ANN_R,1/1/2019,12/31/2019,FY,,USD)&lt;/Q&gt;&lt;R&gt;1&lt;/R&gt;&lt;C&gt;1&lt;/C&gt;&lt;D xsi:type="xsd:double"&gt;1000.49897199497&lt;/D&gt;&lt;/FQL&gt;&lt;FQL&gt;&lt;Q&gt;JP3866800000^FF_TAX_CF(ANN_R,1/1/2020,12/31/2020,FY,,USD)&lt;/Q&gt;&lt;R&gt;1&lt;/R&gt;&lt;C&gt;1&lt;/C&gt;&lt;D xsi:type="xsd:double"&gt;917.464149534702&lt;/D&gt;&lt;/FQL&gt;&lt;FQL&gt;&lt;Q&gt;KR7035720002^FF_TAX_CF(ANN_R,1/1/2016,12/31/2016,FY,,USD)&lt;/Q&gt;&lt;R&gt;1&lt;/R&gt;&lt;C&gt;1&lt;/C&gt;&lt;D xsi:type="xsd:double"&gt;46.8504229674581&lt;/D&gt;&lt;/FQL&gt;&lt;FQL&gt;&lt;Q&gt;KR7035720002^FF_TAX_CF(ANN_R,1/1/2017,12/31/2017,FY,,USD)&lt;/Q&gt;&lt;R&gt;1&lt;/R&gt;&lt;C&gt;1&lt;/C&gt;&lt;D xsi:type="xsd:double"&gt;2.34409861824022&lt;/D&gt;&lt;/FQL&gt;&lt;FQL&gt;&lt;Q&gt;KR7035720002^FF_TAX_CF(ANN_R,1/1/2018,12/31/2018,FY,,USD)&lt;/Q&gt;&lt;R&gt;1&lt;/R&gt;&lt;C&gt;1&lt;/C&gt;&lt;D xsi:type="xsd:double"&gt;128.402785565189&lt;/D&gt;&lt;/FQL&gt;&lt;FQL&gt;&lt;Q&gt;KR7035720002^FF_TAX_CF(ANN_R,1/1/2019,12/31/2019,FY,,USD)&lt;/Q&gt;&lt;R&gt;1&lt;/R&gt;&lt;C&gt;1&lt;/C&gt;&lt;D xsi:type="xsd:double"&gt;94.8350946043149&lt;/D&gt;&lt;/FQL&gt;&lt;FQL&gt;&lt;Q&gt;KR7035720002^FF_TAX_CF(ANN_R,1/1/2020,12/31/2020,FY,,USD)&lt;/Q&gt;&lt;R&gt;1&lt;/R&gt;&lt;C&gt;1&lt;/C&gt;&lt;D xsi:type="xsd:double"&gt;65.6443584297109&lt;/D&gt;&lt;/FQL&gt;&lt;FQL&gt;&lt;Q&gt;TW0002412004^FF_TAX_CF(ANN_R,1/1/2016,12/31/2016,FY,,USD)&lt;/Q&gt;&lt;R&gt;1&lt;/R&gt;&lt;C&gt;1&lt;/C&gt;&lt;D xsi:type="xsd:double"&gt;279.784124771012&lt;/D&gt;&lt;/FQL&gt;&lt;FQL&gt;&lt;Q&gt;TW0002412004^FF_TAX_CF(ANN_R,1/1/2017,12/31/2017,FY,,USD)&lt;/Q&gt;&lt;R&gt;1&lt;/R&gt;&lt;C&gt;1&lt;/C&gt;&lt;D xsi:type="xsd:double"&gt;190.310524336115&lt;/D&gt;&lt;/FQL&gt;&lt;FQL&gt;&lt;Q&gt;TW0002412004^FF_TAX_CF(ANN_R,1/1/2018,12/31/2018,FY,,USD)&lt;/Q&gt;&lt;R&gt;1&lt;/R&gt;&lt;C&gt;1&lt;/C&gt;&lt;D xsi:type="xsd:double"&gt;361.182980745681&lt;/D&gt;&lt;/FQL&gt;&lt;FQL&gt;&lt;Q&gt;TW0002412004^FF_TAX_CF(ANN_R,1/1/2019,12/31/2019,FY,,USD)&lt;/Q&gt;&lt;R&gt;1&lt;/R&gt;&lt;C&gt;1&lt;/C&gt;&lt;D xsi:type="xsd:double"&gt;272.359176194668&lt;/D&gt;&lt;/FQL&gt;&lt;FQL&gt;&lt;Q&gt;TW0002412004^FF_TAX_CF(ANN_R,1/1/2020,12/31/2020,FY,,USD)&lt;/Q&gt;&lt;R&gt;1&lt;/R&gt;&lt;C&gt;1&lt;/C&gt;&lt;D xsi:type="xsd:double"&gt;266.654795392849&lt;/D&gt;&lt;/FQL&gt;&lt;FQL&gt;&lt;Q&gt;JP3910660004^FF_TAX_CF(ANN_R,1/1/2016,12/31/2016,FY,,USD)&lt;/Q&gt;&lt;R&gt;1&lt;/R&gt;&lt;C&gt;1&lt;/C&gt;&lt;D xsi:type="xsd:double"&gt;576.528381347656&lt;/D&gt;&lt;/FQL&gt;&lt;FQL&gt;&lt;Q&gt;JP3910660004^FF_TAX_CF(ANN_R,1/1/2017,12/31/2017,FY,,USD)&lt;/Q&gt;&lt;R&gt;1&lt;/R&gt;&lt;C&gt;1&lt;/C&gt;&lt;D xsi:type="xsd:double"&gt;1105.03981597349&lt;/D&gt;&lt;/FQL&gt;&lt;FQL&gt;&lt;Q&gt;JP3910660004^FF_TAX_CF(ANN_R,1/1/2018,12/31/2018,FY,,USD)&lt;/Q&gt;&lt;R&gt;1&lt;/R&gt;&lt;C&gt;1&lt;/C&gt;&lt;D xsi:type="xsd:double"&gt;1444.58634167165&lt;/D&gt;&lt;/FQL&gt;&lt;FQL&gt;&lt;Q&gt;JP3910660004^FF_TAX_CF(ANN_R,1/1/2019,12/31/2019,FY,,USD)&lt;/Q&gt;&lt;R&gt;1&lt;/R&gt;&lt;C&gt;1&lt;/C&gt;&lt;D xsi:type="xsd:double"&gt;1140.00973896869&lt;/D&gt;&lt;/FQL&gt;&lt;FQL&gt;&lt;Q&gt;JP3910660004^FF_TAX_CF(ANN_R,1/1/2020,12/31/2020,FY,,USD)&lt;/Q&gt;&lt;R&gt;1&lt;/R&gt;&lt;C&gt;1&lt;/C&gt;&lt;D xsi:type="xsd:double"&gt;1006.73461063206&lt;/D&gt;&lt;/FQL&gt;&lt;FQL&gt;&lt;Q&gt;JP3386450005^FF_TAX_CF(ANN_R,1/1/2016,12/31/2016,FY,,USD)&lt;/Q&gt;&lt;R&gt;1&lt;/R&gt;&lt;C&gt;1&lt;/C&gt;&lt;D xsi:type="xsd:double"&gt;504.387386322021&lt;/D&gt;&lt;/FQL&gt;&lt;FQL&gt;&lt;Q&gt;JP3386450005^FF_TAX_CF(ANN_R,1/1/2017,12/31/2017,FY,,USD)&lt;/Q&gt;&lt;R&gt;1&lt;/R&gt;&lt;C&gt;1&lt;/C&gt;&lt;D xsi:type="xsd:double"&gt;337.398127362132&lt;/D&gt;&lt;/FQL&gt;&lt;FQL&gt;&lt;Q&gt;JP3386450005^FF_TAX_CF(ANN_R,1/1/2018,12/31/2018,FY,,USD)&lt;/Q&gt;&lt;R&gt;1&lt;/R&gt;&lt;C&gt;1&lt;/C&gt;&lt;D xsi:type="xsd:double"&gt;855.318327315152&lt;/D&gt;&lt;/FQL&gt;&lt;FQL&gt;&lt;Q&gt;JP3386450005^FF_TAX_CF(ANN_R,1/1/2019,12/31/2019,FY,,USD)&lt;/Q&gt;&lt;R&gt;1&lt;/R&gt;&lt;C&gt;1&lt;/C&gt;&lt;D xsi:type="xsd:double"&gt;1621.38545886986&lt;/D&gt;&lt;/FQL&gt;&lt;FQL&gt;&lt;Q&gt;JP3386450005^FF_TAX_CF(ANN_R,1/1/2020,12/31/2020,FY,,USD)&lt;/Q&gt;&lt;R&gt;1&lt;/R&gt;&lt;C&gt;1&lt;/C&gt;&lt;D xsi:type="xsd:double"&gt;415.126958750188&lt;/D&gt;&lt;/FQL&gt;&lt;FQL&gt;&lt;Q&gt;JP3463000004^FF_TAX_CF(ANN_R,1/1/2016,12/31/2016,FY,,USD)&lt;/Q&gt;&lt;R&gt;1&lt;/R&gt;&lt;C&gt;1&lt;/C&gt;&lt;D xsi:type="xsd:double"&gt;280.103256225586&lt;/D&gt;&lt;/FQL&gt;&lt;FQL&gt;&lt;Q&gt;JP3463000004^FF_TAX_CF(ANN_R,1/1/2017,12/31/2017,FY,,USD)&lt;/Q&gt;&lt;R&gt;1&lt;/R&gt;&lt;C&gt;1&lt;/C&gt;&lt;D xsi:type="xsd:double"&gt;376.322287281975&lt;/D&gt;&lt;/FQL&gt;&lt;FQL&gt;&lt;Q&gt;JP3463000004^FF_TAX_CF(ANN_R,1/1/2018,12/31/2018,FY,,USD)&lt;/Q&gt;&lt;R&gt;1&lt;/R&gt;&lt;C&gt;1&lt;/C&gt;&lt;D xsi:type="xsd:double"&gt;269.623274736106&lt;/D&gt;&lt;/FQL&gt;&lt;FQL&gt;&lt;Q&gt;JP3463000004^FF_TAX_CF(ANN_R,1/1/2019,12/31/2019,FY,,USD)&lt;/Q&gt;&lt;R&gt;1&lt;/R&gt;&lt;C&gt;1&lt;/C&gt;&lt;D xsi:type="xsd:double"&gt;404.969881327823&lt;/D&gt;&lt;/FQL&gt;&lt;FQL&gt;&lt;Q&gt;JP3463000004^FF_TAX_CF(ANN_R,1/1/2020,12/31/2020,FY,,USD)&lt;/Q&gt;&lt;R&gt;1&lt;/R&gt;&lt;C&gt;1&lt;/C&gt;&lt;D xsi:type="xsd:double"&gt;2085.68760788441&lt;/D&gt;&lt;/FQL&gt;&lt;FQL&gt;&lt;Q&gt;JP3201200007^FF_TAX_CF(ANN_R,1/1/2016,12/31/2016,FY,,USD)&lt;/Q&gt;&lt;R&gt;1&lt;/R&gt;&lt;C&gt;1&lt;/C&gt;&lt;D xsi:type="xsd:double"&gt;106.866603851318&lt;/D&gt;&lt;/FQL&gt;&lt;FQL&gt;&lt;Q&gt;JP3201200007^FF_TAX_CF(ANN_R,1/1/2017,12/31/2017,FY,,USD)&lt;/Q&gt;&lt;R&gt;1&lt;/R&gt;&lt;C&gt;1&lt;/C&gt;&lt;D xsi:type="xsd:double"&gt;66.1479851733893&lt;/D&gt;&lt;/FQL&gt;&lt;FQL&gt;&lt;Q&gt;JP3201200007^FF_TAX_CF(ANN_R,1/1/2018,12/31/2018,FY,,USD)&lt;/Q&gt;&lt;R&gt;1&lt;/R&gt;&lt;C&gt;1&lt;/C&gt;&lt;D xsi:type="xsd:double"&gt;173.965343512595&lt;/D&gt;&lt;/FQL&gt;&lt;FQL&gt;&lt;Q&gt;JP3201200007^FF_TAX_CF(ANN_R,1/1/2019,12/31/2019,FY,,USD)&lt;/Q&gt;&lt;R&gt;1&lt;/R&gt;&lt;C&gt;1&lt;/C&gt;&lt;D xsi:type="xsd:double"&gt;191.109280878678&lt;/D&gt;&lt;/FQL&gt;&lt;FQL&gt;&lt;Q&gt;JP3201200007^FF_TAX_CF(ANN_R,1/1/2020,12/31/2020,FY,,USD)&lt;/Q&gt;&lt;R&gt;1&lt;/R&gt;&lt;C&gt;1&lt;/C&gt;&lt;D xsi:type="xsd:double"&gt;179.607826530933&lt;/D&gt;&lt;/FQL&gt;&lt;FQL&gt;&lt;Q&gt;JP3756600007^FF_TAX_CF(ANN_R,1/1/2016,12/31/2016,FY,,USD)&lt;/Q&gt;&lt;R&gt;1&lt;/R&gt;&lt;C&gt;1&lt;/C&gt;&lt;D xsi:type="xsd:double"&gt;140.476329803467&lt;/D&gt;&lt;/FQL&gt;&lt;FQL&gt;&lt;Q&gt;JP3756600007^FF_TAX_CF(ANN_R,1/1/2017,12/31/2017,FY,,USD)&lt;/Q&gt;&lt;R&gt;1&lt;/R&gt;&lt;C&gt;1&lt;/C&gt;&lt;D xsi:type="xsd:double"&gt;154.03439797461&lt;/D&gt;&lt;/FQL&gt;&lt;FQL&gt;&lt;Q&gt;JP3756600007^FF_TAX_CF(ANN_R,1/1/2018,12/31/2018,FY,,USD)&lt;/Q&gt;&lt;R&gt;1&lt;/R&gt;&lt;C&gt;1&lt;/C&gt;&lt;D xsi:type="xsd:double"&gt;246.020072691143&lt;/D&gt;&lt;/FQL&gt;&lt;FQL&gt;&lt;Q&gt;JP3756600007^FF_TAX_CF(ANN_R,1/1/2019,12/31/2019,FY,,USD)&lt;/Q&gt;&lt;R&gt;1&lt;/R&gt;&lt;C&gt;1&lt;/C&gt;&lt;D xsi:type="xsd:double"&gt;622.212069109082&lt;/D&gt;&lt;/FQL&gt;&lt;FQL&gt;&lt;Q&gt;JP3756600007^FF_TAX_CF(ANN_R,1/1/2020,12/31/2020,FY,,USD)&lt;/Q&gt;&lt;R&gt;1&lt;/R&gt;&lt;C&gt;1&lt;/C&gt;&lt;D xsi:type="xsd:double"&gt;1025.18469768763&lt;/D&gt;&lt;/FQL&gt;&lt;FQL&gt;&lt;Q&gt;JP3551500006^FF_TAX_CF(ANN_R,1/1/2016,12/31/2016,FY,,USD)&lt;/Q&gt;&lt;R&gt;1&lt;/R&gt;&lt;C&gt;1&lt;/C&gt;&lt;D xsi:type="xsd:double"&gt;539.429439544678&lt;/D&gt;&lt;/FQL&gt;&lt;FQL&gt;&lt;Q&gt;JP3551500006^FF_TAX_CF(ANN_R,1/1/2017,12/31/2017,FY,,USD)&lt;/Q&gt;&lt;R&gt;1&lt;/R&gt;&lt;C&gt;1&lt;/C&gt;&lt;D xsi:type="xsd:double"&gt;1001.14970942587&lt;/D&gt;&lt;/FQL&gt;&lt;FQL&gt;&lt;Q&gt;JP3551500006^FF_TAX_CF(ANN_R,1/1/2018,12/31/2018,FY,,USD)&lt;/Q&gt;&lt;R&gt;1&lt;/R&gt;&lt;C&gt;1&lt;/C&gt;&lt;D xsi:type="xsd:double"&gt;631.854831501842&lt;/D&gt;&lt;/FQL&gt;&lt;FQL&gt;&lt;Q&gt;JP3551500006^FF_TAX_CF(ANN_R,1/1/2019,12/31/2019,FY,,USD)&lt;/Q&gt;&lt;R&gt;1&lt;/R&gt;&lt;C&gt;1&lt;/C&gt;&lt;D xsi:type="xsd:double"&gt;1134.2655492872&lt;/D&gt;&lt;/FQL&gt;&lt;FQL&gt;&lt;Q&gt;JP3551500006^FF_TAX_CF(ANN_R,1/1/2020,12/31/2020,FY,,USD)&lt;/Q&gt;&lt;R&gt;1&lt;/R&gt;&lt;C&gt;1&lt;/C&gt;&lt;D xsi:type="xsd:double"&gt;731.390514828265&lt;/D&gt;&lt;/FQL&gt;&lt;FQL&gt;&lt;Q&gt;JP3397200001^FF_TAX_CF(ANN_R,1/1/2016,12/31/2016,FY,,USD)&lt;/Q&gt;&lt;R&gt;1&lt;/R&gt;&lt;C&gt;1&lt;/C&gt;&lt;D xsi:type="xsd:double"&gt;649.62703704834&lt;/D&gt;&lt;/FQL&gt;&lt;FQL&gt;&lt;Q&gt;JP3397200001^FF_TAX_CF(ANN_R,1/1/2017,12/31/2017,FY,,USD)&lt;/Q&gt;&lt;R&gt;1&lt;/R&gt;&lt;C&gt;1&lt;/C&gt;&lt;D xsi:type="xsd:double"&gt;784.079412136227&lt;/D&gt;&lt;/FQL&gt;&lt;FQL&gt;&lt;Q&gt;JP3397200001^FF_TAX_CF(ANN_R,1/1/2018,12/31/2018,FY,,USD)&lt;/Q&gt;&lt;R&gt;1&lt;/R&gt;&lt;C&gt;1&lt;/C&gt;&lt;D xsi:type="xsd:double"&gt;1014.02640222758&lt;/D&gt;&lt;/FQL&gt;&lt;FQL&gt;&lt;Q&gt;JP3397200001^FF_TAX_CF(ANN_R,1/1/2019,12/31/2019,FY,,USD)&lt;/Q&gt;&lt;R&gt;1&lt;/R&gt;&lt;C&gt;1&lt;/C&gt;&lt;D xsi:type="xsd:double"&gt;981.634223464876&lt;/D&gt;&lt;/FQL&gt;&lt;FQL&gt;&lt;Q&gt;JP3397200001^FF_TAX_CF(ANN_R,1/1/2020,12/31/2020,FY,,USD)&lt;/Q&gt;&lt;R&gt;1&lt;/R&gt;&lt;C&gt;1&lt;/C&gt;&lt;D xsi:type="xsd:double"&gt;541.923020638525&lt;/D&gt;&lt;/FQL&gt;&lt;FQL&gt;&lt;Q&gt;JP3734800000^FF_TAX_CF(ANN_R,1/1/2016,12/31/2016,FY,,USD)&lt;/Q&gt;&lt;R&gt;1&lt;/R&gt;&lt;C&gt;1&lt;/C&gt;&lt;D xsi:type="xsd:double"&gt;203.756881713867&lt;/D&gt;&lt;/FQL&gt;&lt;FQL&gt;&lt;Q&gt;JP3734800000^FF_TAX_CF(ANN_R,1/1/2017,12/31/2017,FY,,USD)&lt;/Q&gt;&lt;R&gt;1&lt;/R&gt;&lt;C&gt;1&lt;/C&gt;&lt;D xsi:type="xsd:double"&gt;230.506751069799&lt;/D&gt;&lt;/FQL&gt;&lt;FQL&gt;&lt;Q&gt;JP3734800000^FF_TAX_CF(ANN_R,1/1/2018,12/31/2018,FY,,USD)&lt;/Q&gt;&lt;R&gt;1&lt;/R&gt;&lt;C&gt;1&lt;/C&gt;&lt;D xsi:type="xsd:double"&gt;311.38000985235&lt;/D&gt;&lt;/FQL&gt;&lt;FQL&gt;&lt;Q&gt;JP3734800000^FF_TAX_CF(ANN_R,1/1/2019,12/31/2019,FY,,USD)&lt;/Q&gt;&lt;R&gt;1&lt;/R&gt;&lt;C&gt;1&lt;/C&gt;&lt;D xsi:type="xsd:double"&gt;302.638539874926&lt;/D&gt;&lt;/FQL&gt;&lt;FQL&gt;&lt;Q&gt;JP3734800000^FF_TAX_CF(ANN_R,1/1/2020,12/31/2020,FY,,USD)&lt;/Q&gt;&lt;R&gt;1&lt;/R&gt;&lt;C&gt;1&lt;/C&gt;&lt;D xsi:type="xsd:double"&gt;251.412327848375&lt;/D&gt;&lt;/FQL&gt;&lt;FQL&gt;&lt;Q&gt;JP3970300004^FF_TAX_CF(ANN_R,1/1/2016,12/31/2016,FY,,USD)&lt;/Q&gt;&lt;R&gt;1&lt;/R&gt;&lt;C&gt;1&lt;/C&gt;&lt;D xsi:type="xsd:double"&gt;271.434345245361&lt;/D&gt;&lt;/FQL&gt;&lt;FQL&gt;&lt;Q&gt;JP3970300004^FF_TAX_CF(ANN_R,1/1/2017,12/31/2017,FY,,USD)&lt;/Q&gt;&lt;R&gt;1&lt;/R&gt;&lt;C&gt;1&lt;/C&gt;&lt;D xsi:type="xsd:double"&gt;731.238595277071&lt;/D&gt;&lt;/FQL&gt;&lt;FQL&gt;&lt;Q&gt;JP3970300004^FF_TAX_CF(ANN_R,1/1/2018,12/31/2018,FY,,USD)&lt;/Q&gt;&lt;R&gt;1&lt;/R&gt;&lt;C&gt;1&lt;/C&gt;&lt;D xsi:type="xsd:double"&gt;674.477739170194&lt;/D&gt;&lt;/FQL&gt;&lt;FQL&gt;&lt;Q&gt;JP3970300004^FF_TAX_CF(ANN_R,1/1/2019,12/31/2019,FY,,USD)&lt;/Q&gt;&lt;R&gt;1&lt;/R&gt;&lt;C&gt;1&lt;/C&gt;&lt;D xsi:type="xsd:double"&gt;291.943706339225&lt;/D&gt;&lt;/FQL&gt;&lt;FQL&gt;&lt;Q&gt;JP3970300004^FF_TAX_CF(ANN_R,1/1/2020,12/31/2020,FY,,USD)&lt;/Q&gt;&lt;R&gt;1&lt;/R&gt;&lt;C&gt;1&lt;/C&gt;&lt;D xsi:type="xsd:double"&gt;620.276107192039&lt;/D&gt;&lt;/FQL&gt;&lt;FQL&gt;&lt;Q&gt;JP3762600009^FF_TAX_CF(ANN_R,1/1/2016,12/31/2016,FY,,USD)&lt;/Q&gt;&lt;R&gt;1&lt;/R&gt;&lt;C&gt;1&lt;/C&gt;&lt;D xsi:type="xsd:double"&gt;987.473068237305&lt;/D&gt;&lt;/FQL&gt;&lt;FQL&gt;&lt;Q&gt;JP3762600009^FF_TAX_CF(ANN_R,1/1/2017,12/31/2017,FY,,USD)&lt;/Q&gt;&lt;R&gt;1&lt;/R&gt;&lt;C&gt;1&lt;/C&gt;&lt;D xsi:type="xsd:double"&gt;438.480892363936&lt;/D&gt;&lt;/FQL&gt;&lt;FQL&gt;&lt;Q&gt;JP3762600009^FF_TAX_CF(ANN_R,1/1/2018,12/31/2018,FY,,USD)&lt;/Q&gt;&lt;R&gt;1&lt;/R&gt;&lt;C&gt;1&lt;/C&gt;&lt;D xsi:type="xsd:double"&gt;446.160068012774&lt;/D&gt;&lt;/FQL&gt;&lt;FQL&gt;&lt;Q&gt;JP3762600009^FF_TAX_CF(ANN_R,1/1/2019,12/31/2019,FY,,USD)&lt;/Q&gt;&lt;R&gt;1&lt;/R&gt;&lt;C&gt;1&lt;/C&gt;&lt;D xsi:type="xsd:double"&gt;245.31387142092&lt;/D&gt;&lt;/FQL&gt;&lt;FQL&gt;&lt;Q&gt;JP3762600009^FF_TAX_CF(ANN_R,1/1/2020,12/31/2020,FY,,USD)&lt;/Q&gt;&lt;R&gt;1&lt;/R&gt;&lt;C&gt;1&lt;/C&gt;&lt;D xsi:type="xsd:double"&gt;511.304705679417&lt;/D&gt;&lt;/FQL&gt;&lt;FQL&gt;&lt;Q&gt;JP3122400009^FF_TAX_CF(ANN_R,1/1/2016,12/31/2016,FY,,USD)&lt;/Q&gt;&lt;R&gt;1&lt;/R&gt;&lt;C&gt;1&lt;/C&gt;&lt;D xsi:type="xsd:double"&gt;33.5431060791016&lt;/D&gt;&lt;/FQL&gt;&lt;FQL&gt;&lt;Q&gt;JP3122400009^FF_TAX_CF(ANN_R,1/1/2017,12/31/2017,FY,,USD)&lt;/Q&gt;&lt;R&gt;1&lt;/R&gt;&lt;C&gt;1&lt;/C&gt;&lt;D xsi:type="xsd:double"&gt;26.3742350488901&lt;/D&gt;&lt;/FQL&gt;&lt;FQL&gt;&lt;Q&gt;JP3122400009^FF_TAX_CF(ANN_R,1/1/2018,12/31/2018,FY,,USD)&lt;/Q&gt;&lt;R&gt;1&lt;/R&gt;&lt;C&gt;1&lt;/C&gt;&lt;D xsi:type="xsd:double"&gt;29.9822019860148&lt;/D&gt;&lt;/FQL&gt;&lt;FQL&gt;&lt;Q&gt;JP3122400009^FF_TAX_CF(ANN_R,1/1/2019,12/31/2019,FY,,USD)&lt;/Q&gt;&lt;R&gt;1&lt;/R&gt;&lt;C&gt;1&lt;/C&gt;&lt;D xsi:type="xsd:double"&gt;42.7793341428041&lt;/D&gt;&lt;/FQL&gt;&lt;FQL&gt;&lt;Q&gt;JP3122400009^FF_TAX_CF(ANN_R,1/1/2020,12/31/2020,FY,,USD)&lt;/Q&gt;&lt;R&gt;1&lt;/R&gt;&lt;C&gt;1&lt;/C&gt;&lt;D xsi:type="xsd:double"&gt;105.862663015723&lt;/D&gt;&lt;/FQL&gt;&lt;FQL&gt;&lt;Q&gt;JP3762800005^FF_TAX_CF(ANN_R,1/1/2016,12/31/2016,FY,,USD)&lt;/Q&gt;&lt;R&gt;1&lt;/R&gt;&lt;C&gt;1&lt;/C&gt;&lt;D xsi:type="xsd:double"&gt;41.7206954956055&lt;/D&gt;&lt;/FQL&gt;&lt;FQL&gt;&lt;Q&gt;JP3762800005^FF_TAX_CF(ANN_R,1/1/2017,12/31/2017,FY,,USD)&lt;/Q&gt;&lt;R&gt;1&lt;/R&gt;&lt;C&gt;1&lt;/C&gt;&lt;D xsi:type="xsd:double"&gt;206.662817282602&lt;/D&gt;&lt;/FQL&gt;&lt;FQL&gt;&lt;Q&gt;JP3762800005^FF_TAX_CF(ANN_R,1/1/2018,12/31/2018,FY,,USD)&lt;/Q&gt;&lt;R&gt;1&lt;/R&gt;&lt;C&gt;1&lt;/C&gt;&lt;D xsi:type="xsd:double"&gt;127.670225128531&lt;/D&gt;&lt;/FQL&gt;&lt;FQL&gt;&lt;Q&gt;JP3762800005^FF_TAX_CF(ANN_R,1/1/2019,12/31/2019,FY,,USD)&lt;/Q&gt;&lt;R&gt;1&lt;/R&gt;&lt;C&gt;1&lt;/C&gt;&lt;D xsi:type="xsd:double"&gt;322.576378785074&lt;/D&gt;&lt;/FQL&gt;&lt;FQL&gt;&lt;Q&gt;JP3762800005^FF_TAX_CF(ANN_R,1/1/2020,12/31/2020,FY,,USD)&lt;/Q&gt;&lt;R&gt;1&lt;/R&gt;&lt;C&gt;1&lt;/C&gt;&lt;D xsi:type="xsd:double"&gt;139.148238815367&lt;/D&gt;&lt;/FQL&gt;&lt;FQL&gt;&lt;Q&gt;TW0001301000^FF_TAX_CF(ANN_R,1/1/2016,12/31/2016,FY,,USD)&lt;/Q&gt;&lt;R&gt;1&lt;/R&gt;&lt;C&gt;1&lt;/C&gt;&lt;D xsi:type="xsd:double"&gt;120.257249624999&lt;/D&gt;&lt;/FQL&gt;&lt;FQL&gt;&lt;Q&gt;TW0001301000^FF_TAX_CF(ANN_R,1/1/2017,12/31/2017,FY,,USD)&lt;/Q&gt;&lt;R&gt;1&lt;/R&gt;&lt;C&gt;1&lt;/C&gt;&lt;D xsi:type="xsd:double"&gt;56.5393079006597&lt;/D&gt;&lt;/FQL&gt;&lt;FQL&gt;&lt;Q&gt;TW0001301000^FF_TAX_CF(ANN_R,1/1/2018,12/31/2018,FY,,USD)&lt;/Q&gt;&lt;R&gt;1&lt;/R&gt;&lt;C&gt;1&lt;/C&gt;&lt;D xsi:type="xsd:double"&gt;171.847958914049&lt;/D&gt;&lt;/FQL&gt;&lt;FQL&gt;&lt;Q&gt;TW0001301000^FF_TAX_CF(ANN_R,1/1/2019,12/31/2019,FY,,USD)&lt;/Q&gt;&lt;R&gt;1&lt;/R&gt;&lt;C&gt;1&lt;/C&gt;&lt;D xsi:type="xsd:double"&gt;232.397651188299&lt;/D&gt;&lt;/FQL&gt;&lt;FQL&gt;&lt;Q&gt;TW0001301000^FF_TAX_CF(ANN_R,1/1/2020,12/31/2020,FY,,USD)&lt;/Q&gt;&lt;R&gt;1&lt;/R&gt;&lt;C&gt;1&lt;/C&gt;&lt;D xsi:type="xsd:double"&gt;77.1050820956603&lt;/D&gt;&lt;/FQL&gt;&lt;FQL&gt;&lt;Q&gt;JP3160400002^FF_TAX_CF(ANN_R,1/1/2016,12/31/2016,FY,,USD)&lt;/Q&gt;&lt;R&gt;1&lt;/R&gt;&lt;C&gt;1&lt;/C&gt;&lt;D xsi:type="xsd:double"&gt;65.7787971496582&lt;/D&gt;&lt;/FQL&gt;&lt;FQL&gt;&lt;Q&gt;JP3160400002^FF_TAX_CF(ANN_R,1/1/2017,12/31/2017,FY,,USD)&lt;/Q&gt;&lt;R&gt;1&lt;/R&gt;&lt;C&gt;1&lt;/C&gt;&lt;D xsi:type="xsd:double"&gt;14.2491052802652&lt;/D&gt;&lt;/FQL&gt;&lt;FQL&gt;&lt;Q&gt;JP3160400002^FF_TAX_CF(ANN_R,1/1/2018,12/31/2018,FY,,USD)&lt;/Q&gt;&lt;R&gt;1&lt;/R&gt;&lt;C&gt;1&lt;/C&gt;&lt;D xsi:type="xsd:double"&gt;119.396472729743&lt;/D&gt;&lt;/FQL&gt;&lt;FQL&gt;&lt;Q&gt;JP3160400002^FF_TAX_CF(ANN_R,1/1/2019,12/31/2019,FY,,USD)&lt;/Q&gt;&lt;R&gt;1&lt;/R&gt;&lt;C&gt;1&lt;/C&gt;&lt;D xsi:type="xsd:double"&gt;149.403037115932&lt;/D&gt;&lt;/FQL&gt;&lt;FQL&gt;&lt;Q&gt;JP3160400002^FF_TAX_CF(ANN_R,1/1/2020,12/31/2020,FY,,USD)&lt;/Q&gt;&lt;R&gt;1&lt;/R&gt;&lt;C&gt;1&lt;/C&gt;&lt;D xsi:type="xsd:double"&gt;177.795928649604&lt;/D&gt;&lt;/FQL&gt;&lt;FQL&gt;&lt;Q&gt;JP3197800000^FF_TAX_CF(ANN_R,1/1/2016,12/31/2016,FY,,USD)&lt;/Q&gt;&lt;R&gt;1&lt;/R&gt;&lt;C&gt;1&lt;/C&gt;&lt;D xsi:type="xsd:double"&gt;121.164894104004&lt;/D&gt;&lt;/FQL&gt;&lt;FQL&gt;&lt;Q&gt;JP3197800000^FF_TAX_CF(ANN_R,1/1/2017,12/31/2017,FY,,USD)&lt;/Q&gt;&lt;R&gt;1&lt;/R&gt;&lt;C&gt;1&lt;/C&gt;&lt;D xsi:type="xsd:double"&gt;187.103773223236&lt;/D&gt;&lt;/FQL&gt;&lt;FQL&gt;&lt;Q&gt;JP3197800000^FF_TAX_CF(ANN_R,1/1/2018,12/31/2018,FY,,USD)&lt;/Q&gt;&lt;R&gt;1&lt;/R&gt;&lt;C&gt;1&lt;/C&gt;&lt;D xsi:type="xsd:double"&gt;213.637850925326&lt;/D&gt;&lt;/FQL&gt;&lt;FQL&gt;&lt;Q&gt;JP3197800000^FF_TAX_CF(ANN_R,1/1/2019,12/31/2019,FY,,USD)&lt;/Q&gt;&lt;R&gt;1&lt;/R&gt;&lt;C&gt;1&lt;/C&gt;&lt;D xsi:type="xsd:double"&gt;203.156749347225&lt;/D&gt;&lt;/FQL&gt;&lt;FQL&gt;&lt;Q&gt;JP3197800000^FF_TAX_CF(ANN_R,1/1/2020,12/31/2020,FY,,USD)&lt;/Q&gt;&lt;R&gt;1&lt;/R&gt;&lt;C&gt;1&lt;/C&gt;&lt;D xsi:type="xsd:double"&gt;124.285157717764&lt;/D&gt;&lt;/FQL&gt;&lt;FQL&gt;&lt;Q&gt;JP3242800005^FF_TAX_CF(ANN_R,1/1/2016,12/31/2016,FY,,USD)&lt;/Q&gt;&lt;R&gt;1&lt;/R&gt;&lt;C&gt;1&lt;/C&gt;&lt;D xsi:type="xsd:double"&gt;706.007515009493&lt;/D&gt;&lt;/FQL&gt;&lt;FQL&gt;&lt;Q&gt;JP3242800005^FF_TAX_CF(ANN_R,1/1/2017,12/31/2017,FY,,USD)&lt;/Q&gt;&lt;R&gt;1&lt;/R&gt;&lt;C&gt;1&lt;/C&gt;&lt;D xsi:type="xsd:double"&gt;637.39104950428&lt;/D&gt;&lt;/FQL&gt;&lt;FQL&gt;&lt;Q&gt;JP3242800005^FF_TAX_CF(ANN_R,1/1/2018,12/31/2018,FY,,USD)&lt;/Q&gt;&lt;R&gt;1&lt;/R&gt;&lt;C&gt;1&lt;/C&gt;&lt;D xsi:type="xsd:double"&gt;1191.71175885201&lt;/D&gt;&lt;/FQL&gt;&lt;FQL&gt;&lt;Q&gt;JP3242800005^FF_TAX_CF(ANN_R,1/1/2019,12/31/2019,FY,,USD)&lt;/Q&gt;&lt;R&gt;1&lt;/R&gt;&lt;C&gt;1&lt;/C&gt;&lt;D xsi:type="xsd:double"&gt;712.351330285892&lt;/D&gt;&lt;/FQL&gt;&lt;FQL&gt;&lt;Q&gt;JP3242800005^FF_TAX_CF(ANN_R,1/1/2020,12/31/2020,FY,,USD)&lt;/Q&gt;&lt;R&gt;1&lt;/R&gt;&lt;C&gt;1&lt;/C&gt;&lt;D xsi:type="xsd:double"&gt;425.883972474374&lt;/D&gt;&lt;/FQL&gt;&lt;FQL&gt;&lt;Q&gt;JP3735400008^FF_TAX_CF(ANN_R,1/1/2016,12/31/2016,FY,,USD)&lt;/Q&gt;&lt;R&gt;1&lt;/R&gt;&lt;C&gt;1&lt;/C&gt;&lt;D xsi:type="xsd:double"&gt;2851.58871841431&lt;/D&gt;&lt;/FQL&gt;&lt;FQL&gt;&lt;Q&gt;JP3735400008^FF_TAX_CF(ANN_R,1/1/2017,12/31/2017,FY,,USD)&lt;/Q&gt;&lt;R&gt;1&lt;/R&gt;&lt;C&gt;1&lt;/C&gt;&lt;D xsi:type="xsd:double"&gt;4325.12521176226&lt;/D&gt;&lt;/FQL&gt;&lt;FQL&gt;&lt;Q&gt;JP3735400008^FF_TAX_CF(ANN_R,1/1/2018,12/31/2018,FY,,USD)&lt;/Q&gt;&lt;R&gt;1&lt;/R&gt;&lt;C&gt;1&lt;/C&gt;&lt;D xsi:type="xsd:double"&gt;5184.71942167729&lt;/D&gt;&lt;/FQL&gt;&lt;FQL&gt;&lt;Q&gt;JP3735400008^FF_TAX_CF(ANN_R,1/1/2019,12/31/2019,FY,,USD)&lt;/Q&gt;&lt;R&gt;1&lt;/R&gt;&lt;C&gt;1&lt;/C&gt;&lt;D xsi:type="xsd:double"&gt;5531.27592548914&lt;/D&gt;&lt;/FQL&gt;&lt;FQL&gt;&lt;Q&gt;JP3735400008^FF_TAX_CF(ANN_R,1/1/2020,12/31/2020,FY,,USD)&lt;/Q&gt;&lt;R&gt;1&lt;/R&gt;&lt;C&gt;1&lt;/C&gt;&lt;D xsi:type="xsd:double"&gt;4491.2073829025&lt;/D&gt;&lt;/FQL&gt;&lt;FQL&gt;&lt;Q&gt;KR7036570000^FF_TAX_CF(ANN_R,1/1/2016,12/31/2016,FY,,USD)&lt;/Q&gt;&lt;R&gt;1&lt;/R&gt;&lt;C&gt;1&lt;/C&gt;&lt;D xsi:type="xsd:double"&gt;117.081808007238&lt;/D&gt;&lt;/FQL&gt;&lt;FQL&gt;&lt;Q&gt;KR7036570000^FF_TAX_CF(ANN_R,1/1/2017,12/31/2017,FY,,USD)&lt;/Q&gt;&lt;R&gt;1&lt;/R&gt;&lt;C&gt;1&lt;/C&gt;&lt;D xsi:type="xsd:double"&gt;55.5831613077635&lt;/D&gt;&lt;/FQL&gt;&lt;FQL&gt;&lt;Q&gt;KR7036570000^FF_TAX_CF(ANN_R,1/1/2018,12/31/2018,FY,,USD)&lt;/Q&gt;&lt;R&gt;1&lt;/R&gt;&lt;C&gt;1&lt;/C&gt;&lt;D xsi:type="xsd:double"&gt;255.168456735296&lt;/D&gt;&lt;/FQL&gt;&lt;FQL&gt;&lt;Q&gt;KR7036570000^FF_TAX_CF(ANN_R,1/1/2019,12/31/2019,FY,,USD)&lt;/Q&gt;&lt;R&gt;1&lt;/R&gt;&lt;C&gt;1&lt;/C&gt;&lt;D xsi:type="xsd:double"&gt;111.808800132305&lt;/D&gt;&lt;/FQL&gt;&lt;FQL&gt;&lt;Q&gt;KR7036570000^FF_TAX_CF(ANN_R,1/1/2020,12/31/2020,FY,,USD)&lt;/Q&gt;&lt;R&gt;1&lt;/R&gt;&lt;C&gt;1&lt;/C&gt;&lt;D xsi:type="xsd:double"&gt;147.130972784384&lt;/D&gt;&lt;/FQL&gt;&lt;FQL&gt;&lt;Q&gt;JP3258000003^FF_TAX_CF(ANN_R,1/1/2016,12/31/2016,FY,,USD)&lt;/Q&gt;&lt;R&gt;1&lt;/R&gt;&lt;C&gt;1&lt;/C&gt;&lt;D xsi:type="xsd:double"&gt;398.052989535034&lt;/D&gt;&lt;/FQL&gt;&lt;FQL&gt;&lt;Q&gt;JP3258000003^FF_TAX_CF(ANN_R,1/1/2017,12/31/2017,FY,,USD)&lt;/Q&gt;&lt;R&gt;1&lt;/R&gt;&lt;C&gt;1&lt;/C&gt;&lt;D xsi:type="xsd:doubl</t>
        </r>
      </text>
    </comment>
    <comment ref="A45" authorId="0" shapeId="0" xr:uid="{5CBBDE6F-EE30-48F6-9653-93B020D67874}">
      <text>
        <r>
          <rPr>
            <b/>
            <sz val="9"/>
            <color indexed="81"/>
            <rFont val="Tahoma"/>
            <charset val="1"/>
          </rPr>
          <t>e"&gt;545.313445568085&lt;/D&gt;&lt;/FQL&gt;&lt;FQL&gt;&lt;Q&gt;JP3258000003^FF_TAX_CF(ANN_R,1/1/2018,12/31/2018,FY,,USD)&lt;/Q&gt;&lt;R&gt;1&lt;/R&gt;&lt;C&gt;1&lt;/C&gt;&lt;D xsi:type="xsd:double"&gt;361.444974027574&lt;/D&gt;&lt;/FQL&gt;&lt;FQL&gt;&lt;Q&gt;JP3258000003^FF_TAX_CF(ANN_R,1/1/2019,12/31/2019,FY,,USD)&lt;/Q&gt;&lt;R&gt;1&lt;/R&gt;&lt;C&gt;1&lt;/C&gt;&lt;D xsi:type="xsd:double"&gt;343.342076260597&lt;/D&gt;&lt;/FQL&gt;&lt;FQL&gt;&lt;Q&gt;JP3258000003^FF_TAX_CF(ANN_R,1/1/2020,12/31/2020,FY,,USD)&lt;/Q&gt;&lt;R&gt;1&lt;/R&gt;&lt;C&gt;1&lt;/C&gt;&lt;D xsi:type="xsd:double"&gt;511.770714080893&lt;/D&gt;&lt;/FQL&gt;&lt;FQL&gt;&lt;Q&gt;US0605051046^FF_TAX_CF(ANN_R,1/1/2016,12/31/2016,FY,,USD)&lt;/Q&gt;&lt;R&gt;1&lt;/R&gt;&lt;C&gt;1&lt;/C&gt;&lt;D xsi:type="xsd:double"&gt;2223&lt;/D&gt;&lt;/FQL&gt;&lt;FQL&gt;&lt;Q&gt;US0605051046^FF_TAX_CF(ANN_R,1/1/2017,12/31/2017,FY,,USD)&lt;/Q&gt;&lt;R&gt;1&lt;/R&gt;&lt;C&gt;1&lt;/C&gt;&lt;D xsi:type="xsd:double"&gt;3235&lt;/D&gt;&lt;/FQL&gt;&lt;FQL&gt;&lt;Q&gt;US0605051046^FF_TAX_CF(ANN_R,1/1/2018,12/31/2018,FY,,USD)&lt;/Q&gt;&lt;R&gt;1&lt;/R&gt;&lt;C&gt;1&lt;/C&gt;&lt;D xsi:type="xsd:double"&gt;2470&lt;/D&gt;&lt;/FQL&gt;&lt;FQL&gt;&lt;Q&gt;US0605051046^FF_TAX_CF(ANN_R,1/1/2019,12/31/2019,FY,,USD)&lt;/Q&gt;&lt;R&gt;1&lt;/R&gt;&lt;C&gt;1&lt;/C&gt;&lt;D xsi:type="xsd:double"&gt;4359&lt;/D&gt;&lt;/FQL&gt;&lt;FQL&gt;&lt;Q&gt;US0605051046^FF_TAX_CF(ANN_R,1/1/2020,12/31/2020,FY,,USD)&lt;/Q&gt;&lt;R&gt;1&lt;/R&gt;&lt;C&gt;1&lt;/C&gt;&lt;D xsi:type="xsd:double"&gt;2894&lt;/D&gt;&lt;/FQL&gt;&lt;FQL&gt;&lt;Q&gt;US92343V1044^FF_TAX_CF(ANN_R,1/1/2016,12/31/2016,FY,,USD)&lt;/Q&gt;&lt;R&gt;1&lt;/R&gt;&lt;C&gt;1&lt;/C&gt;&lt;D xsi:type="xsd:double"&gt;9577&lt;/D&gt;&lt;/FQL&gt;&lt;FQL&gt;&lt;Q&gt;US92343V1044^FF_TAX_CF(ANN_R,1/1/2017,12/31/2017,FY,,USD)&lt;/Q&gt;&lt;R&gt;1&lt;/R&gt;&lt;C&gt;1&lt;/C&gt;&lt;D xsi:type="xsd:double"&gt;4432&lt;/D&gt;&lt;/FQL&gt;&lt;FQL&gt;&lt;Q&gt;US92343V1044^FF_TAX_CF(ANN_R,1/1/2018,12/31/2018,FY,,USD)&lt;/Q&gt;&lt;R&gt;1&lt;/R&gt;&lt;C&gt;1&lt;/C&gt;&lt;D xsi:type="xsd:double"&gt;2213&lt;/D&gt;&lt;/FQL&gt;&lt;FQL&gt;&lt;Q&gt;US92343V1044^FF_TAX_CF(ANN_R,1/1/2019,12/31/2019,FY,,USD)&lt;/Q&gt;&lt;R&gt;1&lt;/R&gt;&lt;C&gt;1&lt;/C&gt;&lt;D xsi:type="xsd:double"&gt;3583&lt;/D&gt;&lt;/FQL&gt;&lt;FQL&gt;&lt;Q&gt;US92343V1044^FF_TAX_CF(ANN_R,1/1/2020,12/31/2020,FY,,USD)&lt;/Q&gt;&lt;R&gt;1&lt;/R&gt;&lt;C&gt;1&lt;/C&gt;&lt;D xsi:type="xsd:double"&gt;2725&lt;/D&gt;&lt;/FQL&gt;&lt;FQL&gt;&lt;Q&gt;US22160K1051^FF_TAX_CF(ANN_R,1/1/2016,12/31/2016,FY,,USD)&lt;/Q&gt;&lt;R&gt;1&lt;/R&gt;&lt;C&gt;1&lt;/C&gt;&lt;D xsi:type="xsd:double"&gt;953&lt;/D&gt;&lt;/FQL&gt;&lt;FQL&gt;&lt;Q&gt;US22160K1051^FF_TAX_CF(ANN_R,1/1/2017,12/31/2017,FY,,USD)&lt;/Q&gt;&lt;R&gt;1&lt;/R&gt;&lt;C&gt;1&lt;/C&gt;&lt;D xsi:type="xsd:double"&gt;1185&lt;/D&gt;&lt;/FQL&gt;&lt;FQL&gt;&lt;Q&gt;US22160K1051^FF_TAX_CF(ANN_R,1/1/2018,12/31/2018,FY,,USD)&lt;/Q&gt;&lt;R&gt;1&lt;/R&gt;&lt;C&gt;1&lt;/C&gt;&lt;D xsi:type="xsd:double"&gt;1204&lt;/D&gt;&lt;/FQL&gt;&lt;FQL&gt;&lt;Q&gt;US22160K1051^FF_TAX_CF(ANN_R,1/1/2019,12/31/2019,FY,,USD)&lt;/Q&gt;&lt;R&gt;1&lt;/R&gt;&lt;C&gt;1&lt;/C&gt;&lt;D xsi:type="xsd:double"&gt;1187&lt;/D&gt;&lt;/FQL&gt;&lt;FQL&gt;&lt;Q&gt;US22160K1051^FF_TAX_CF(ANN_R,1/1/2020,12/31/2020,FY,,USD)&lt;/Q&gt;&lt;R&gt;1&lt;/R&gt;&lt;C&gt;1&lt;/C&gt;&lt;D xsi:type="xsd:double"&gt;1052&lt;/D&gt;&lt;/FQL&gt;&lt;FQL&gt;&lt;Q&gt;US9078181081^FF_TAX_CF(ANN_R,1/1/2016,12/31/2016,FY,,USD)&lt;/Q&gt;&lt;R&gt;1&lt;/R&gt;&lt;C&gt;1&lt;/C&gt;&lt;D xsi:type="xsd:double"&gt;1347&lt;/D&gt;&lt;/FQL&gt;&lt;FQL&gt;&lt;Q&gt;US9078181081^FF_TAX_CF(ANN_R,1/1/2017,12/31/2017,FY,,USD)&lt;/Q&gt;&lt;R&gt;1&lt;/R&gt;&lt;C&gt;1&lt;/C&gt;&lt;D xsi:type="xsd:double"&gt;2112&lt;/D&gt;&lt;/FQL&gt;&lt;FQL&gt;&lt;Q&gt;US9078181081^FF_TAX_CF(ANN_R,1/1/2018,12/31/2018,FY,,USD)&lt;/Q&gt;&lt;R&gt;1&lt;/R&gt;&lt;C&gt;1&lt;/C&gt;&lt;D xsi:type="xsd:double"&gt;1205&lt;/D&gt;&lt;/FQL&gt;&lt;FQL&gt;&lt;Q&gt;US9078181081^FF_TAX_CF(ANN_R,1/1/2019,12/31/2019,FY,,USD)&lt;/Q&gt;&lt;R&gt;1&lt;/R&gt;&lt;C&gt;1&lt;/C&gt;&lt;D xsi:type="xsd:double"&gt;1382&lt;/D&gt;&lt;/FQL&gt;&lt;FQL&gt;&lt;Q&gt;US9078181081^FF_TAX_CF(ANN_R,1/1/2020,12/31/2020,FY,,USD)&lt;/Q&gt;&lt;R&gt;1&lt;/R&gt;&lt;C&gt;1&lt;/C&gt;&lt;D xsi:type="xsd:double"&gt;1214&lt;/D&gt;&lt;/FQL&gt;&lt;FQL&gt;&lt;Q&gt;US0970231058^FF_TAX_CF(ANN_R,1/1/2016,12/31/2016,FY,,USD)&lt;/Q&gt;&lt;R&gt;1&lt;/R&gt;&lt;C&gt;1&lt;/C&gt;&lt;D xsi:type="xsd:double"&gt;1460&lt;/D&gt;&lt;/FQL&gt;&lt;FQL&gt;&lt;Q&gt;US0970231058^FF_TAX_CF(ANN_R,1/1/2017,12/31/2017,FY,,USD)&lt;/Q&gt;&lt;R&gt;1&lt;/R&gt;&lt;C&gt;1&lt;/C&gt;&lt;D xsi:type="xsd:double"&gt;896&lt;/D&gt;&lt;/FQL&gt;&lt;FQL&gt;&lt;Q&gt;US0970231058^FF_TAX_CF(ANN_R,1/1/2018,12/31/2018,FY,,USD)&lt;/Q&gt;&lt;R&gt;1&lt;/R&gt;&lt;C&gt;1&lt;/C&gt;&lt;D xsi:type="xsd:double"&gt;1326&lt;/D&gt;&lt;/FQL&gt;&lt;FQL&gt;&lt;Q&gt;US0970231058^FF_TAX_CF(ANN_R,1/1/2019,12/31/2019,FY,,USD)&lt;/Q&gt;&lt;R&gt;1&lt;/R&gt;&lt;C&gt;1&lt;/C&gt;&lt;D xsi:type="xsd:double"&gt;837&lt;/D&gt;&lt;/FQL&gt;&lt;FQL&gt;&lt;Q&gt;US0970231058^FF_TAX_CF(ANN_R,1/1/2020,12/31/2020,FY,,USD)&lt;/Q&gt;&lt;R&gt;1&lt;/R&gt;&lt;C&gt;1&lt;/C&gt;&lt;D xsi:type="xsd:double"&gt;37&lt;/D&gt;&lt;/FQL&gt;&lt;FQL&gt;&lt;Q&gt;US88579Y1010^FF_TAX_CF(ANN_R,1/1/2016,12/31/2016,FY,,USD)&lt;/Q&gt;&lt;R&gt;1&lt;/R&gt;&lt;C&gt;1&lt;/C&gt;&lt;D xsi:type="xsd:double"&gt;1888&lt;/D&gt;&lt;/FQL&gt;&lt;FQL&gt;&lt;Q&gt;US88579Y1010^FF_TAX_CF(ANN_R,1/1/2017,12/31/2017,FY,,USD)&lt;/Q&gt;&lt;R&gt;1&lt;/R&gt;&lt;C&gt;1&lt;/C&gt;&lt;D xsi:type="xsd:double"&gt;1604&lt;/D&gt;&lt;/FQL&gt;&lt;FQL&gt;&lt;Q&gt;US88579Y1010^FF_TAX_CF(ANN_R,1/1/2018,12/31/2018,FY,,USD)&lt;/Q&gt;&lt;R&gt;1&lt;/R&gt;&lt;C&gt;1&lt;/C&gt;&lt;D xsi:type="xsd:double"&gt;1560&lt;/D&gt;&lt;/FQL&gt;&lt;FQL&gt;&lt;Q&gt;US88579Y1010^FF_TAX_CF(ANN_R,1/1/2019,12/31/2019,FY,,USD)&lt;/Q&gt;&lt;R&gt;1&lt;/R&gt;&lt;C&gt;1&lt;/C&gt;&lt;D xsi:type="xsd:double"&gt;1198&lt;/D&gt;&lt;/FQL&gt;&lt;FQL&gt;&lt;Q&gt;US88579Y1010^FF_TAX_CF(ANN_R,1/1/2020,12/31/2020,FY,,USD)&lt;/Q&gt;&lt;R&gt;1&lt;/R&gt;&lt;C&gt;1&lt;/C&gt;&lt;D xsi:type="xsd:double"&gt;1351&lt;/D&gt;&lt;/FQL&gt;&lt;FQL&gt;&lt;Q&gt;US5128071082^FF_TAX_CF(ANN_R,1/1/2016,12/31/2016,FY,,USD)&lt;/Q&gt;&lt;R&gt;1&lt;/R&gt;&lt;C&gt;1&lt;/C&gt;&lt;D xsi:type="xsd:double"&gt;39.745&lt;/D&gt;&lt;/FQL&gt;&lt;FQL&gt;&lt;Q&gt;US5128071082^FF_TAX_CF(ANN_R,1/1/2017,12/31/2017,FY,,USD)&lt;/Q&gt;&lt;R&gt;1&lt;/R&gt;&lt;C&gt;1&lt;/C&gt;&lt;D xsi:type="xsd:double"&gt;28.104&lt;/D&gt;&lt;/FQL&gt;&lt;FQL&gt;&lt;Q&gt;US5128071082^FF_TAX_CF(ANN_R,1/1/2018,12/31/2018,FY,,USD)&lt;/Q&gt;&lt;R&gt;1&lt;/R&gt;&lt;C&gt;1&lt;/C&gt;&lt;D xsi:type="xsd:double"&gt;142.8&lt;/D&gt;&lt;/FQL&gt;&lt;FQL&gt;&lt;Q&gt;US5128071082^FF_TAX_CF(ANN_R,1/1/2019,12/31/2019,FY,,USD)&lt;/Q&gt;&lt;R&gt;1&lt;/R&gt;&lt;C&gt;1&lt;/C&gt;&lt;D xsi:type="xsd:double"&gt;300.268&lt;/D&gt;&lt;/FQL&gt;&lt;FQL&gt;&lt;Q&gt;US5128071082^FF_TAX_CF(ANN_R,1/1/2020,12/31/2020,FY,,USD)&lt;/Q&gt;&lt;R&gt;1&lt;/R&gt;&lt;C&gt;1&lt;/C&gt;&lt;D xsi:type="xsd:double"&gt;222.909&lt;/D&gt;&lt;/FQL&gt;&lt;FQL&gt;&lt;Q&gt;US78409V1044^FF_TAX_CF(ANN_R,1/1/2016,12/31/2016,FY,,USD)&lt;/Q&gt;&lt;R&gt;1&lt;/R&gt;&lt;C&gt;1&lt;/C&gt;&lt;D xsi:type="xsd:double"&gt;683&lt;/D&gt;&lt;/FQL&gt;&lt;FQL&gt;&lt;Q&gt;US78409V1044^FF_TAX_CF(ANN_R,1/1/2017,12/31/2017,FY,,USD)&lt;/Q&gt;&lt;R&gt;1&lt;/R&gt;&lt;C&gt;1&lt;/C&gt;&lt;D xsi:type="xsd:double"&gt;709&lt;/D&gt;&lt;/FQL&gt;&lt;FQL&gt;&lt;Q&gt;US78409V1044^FF_TAX_CF(ANN_R,1/1/2018,12/31/2018,FY,,USD)&lt;/Q&gt;&lt;R&gt;1&lt;/R&gt;&lt;C&gt;1&lt;/C&gt;&lt;D xsi:type="xsd:double"&gt;558&lt;/D&gt;&lt;/FQL&gt;&lt;FQL&gt;&lt;Q&gt;US78409V1044^FF_TAX_CF(ANN_R,1/1/2019,12/31/2019,FY,,USD)&lt;/Q&gt;&lt;R&gt;1&lt;/R&gt;&lt;C&gt;1&lt;/C&gt;&lt;D xsi:type="xsd:double"&gt;659&lt;/D&gt;&lt;/FQL&gt;&lt;FQL&gt;&lt;Q&gt;US78409V1044^FF_TAX_CF(ANN_R,1/1/2020,12/31/2020,FY,,USD)&lt;/Q&gt;&lt;R&gt;1&lt;/R&gt;&lt;C&gt;1&lt;/C&gt;&lt;D xsi:type="xsd:double"&gt;683&lt;/D&gt;&lt;/FQL&gt;&lt;FQL&gt;&lt;Q&gt;US6092071058^FF_TAX_CF(ANN_R,1/1/2016,12/31/2016,FY,,USD)&lt;/Q&gt;&lt;R&gt;1&lt;/R&gt;&lt;C&gt;1&lt;/C&gt;&lt;D xsi:type="xsd:double"&gt;527&lt;/D&gt;&lt;/FQL&gt;&lt;FQL&gt;&lt;Q&gt;US6092071058^FF_TAX_CF(ANN_R,1/1/2017,12/31/2017,FY,,USD)&lt;/Q&gt;&lt;R&gt;1&lt;/R&gt;&lt;C&gt;1&lt;/C&gt;&lt;D xsi:type="xsd:double"&gt;848&lt;/D&gt;&lt;/FQL&gt;&lt;FQL&gt;&lt;Q&gt;US6092071058^FF_TAX_CF(ANN_R,1/1/2018,12/31/2018,FY,,USD)&lt;/Q&gt;&lt;R&gt;1&lt;/R&gt;&lt;C&gt;1&lt;/C&gt;&lt;D xsi:type="xsd:double"&gt;864&lt;/D&gt;&lt;/FQL&gt;&lt;FQL&gt;&lt;Q&gt;US6092071058^FF_TAX_CF(ANN_R,1/1/2019,12/31/2019,FY,,USD)&lt;/Q&gt;&lt;R&gt;1&lt;/R&gt;&lt;C&gt;1&lt;/C&gt;&lt;D xsi:type="xsd:double"&gt;981&lt;/D&gt;&lt;/FQL&gt;&lt;FQL&gt;&lt;Q&gt;US6092071058^FF_TAX_CF(ANN_R,1/1/2020,12/31/2020,FY,,USD)&lt;/Q&gt;&lt;R&gt;1&lt;/R&gt;&lt;C&gt;1&lt;/C&gt;&lt;D xsi:type="xsd:double"&gt;1264&lt;/D&gt;&lt;/FQL&gt;&lt;FQL&gt;&lt;Q&gt;US98978V1035^FF_TAX_CF(ANN_R,1/1/2016,12/31/2016,FY,,USD)&lt;/Q&gt;&lt;R&gt;1&lt;/R&gt;&lt;C&gt;1&lt;/C&gt;&lt;D xsi:type="xsd:double"&gt;408&lt;/D&gt;&lt;/FQL&gt;&lt;FQL&gt;&lt;Q&gt;US98978V1035^FF_TAX_CF(ANN_R,1/1/2017,12/31/2017,FY,,USD)&lt;/Q&gt;&lt;R&gt;1&lt;/R&gt;&lt;C&gt;1&lt;/C&gt;&lt;D xsi:type="xsd:double"&gt;455&lt;/D&gt;&lt;/FQL&gt;&lt;FQL&gt;&lt;Q&gt;US98978V1035^FF_TAX_CF(ANN_R,1/1/2018,12/31/2018,FY,,USD)&lt;/Q&gt;&lt;R&gt;1&lt;/R&gt;&lt;C&gt;1&lt;/C&gt;&lt;D xsi:type="xsd:double"&gt;336&lt;/D&gt;&lt;/FQL&gt;&lt;FQL&gt;&lt;Q&gt;US98978V1035^FF_TAX_CF(ANN_R,1/1/2019,12/31/2019,FY,,USD)&lt;/Q&gt;&lt;R&gt;1&lt;/R&gt;&lt;C&gt;1&lt;/C&gt;&lt;D xsi:type="xsd:double"&gt;418&lt;/D&gt;&lt;/FQL&gt;&lt;FQL&gt;&lt;Q&gt;US98978V1035^FF_TAX_CF(ANN_R,1/1/2020,12/31/2020,FY,,USD)&lt;/Q&gt;&lt;R&gt;1&lt;/R&gt;&lt;C&gt;1&lt;/C&gt;&lt;D xsi:type="xsd:double"&gt;418&lt;/D&gt;&lt;/FQL&gt;&lt;FQL&gt;&lt;Q&gt;US6934751057^FF_TAX_CF(ANN_R,1/1/2016,12/31/2016,FY,,USD)&lt;/Q&gt;&lt;R&gt;1&lt;/R&gt;&lt;C&gt;1&lt;/C&gt;&lt;D xsi:type="xsd:double"&gt;547&lt;/D&gt;&lt;/FQL&gt;&lt;FQL&gt;&lt;Q&gt;US6934751057^FF_TAX_CF(ANN_R,1/1/2017,12/31/2017,FY,,USD)&lt;/Q&gt;&lt;R&gt;1&lt;/R&gt;&lt;C&gt;1&lt;/C&gt;&lt;D xsi:type="xsd:double"&gt;48&lt;/D&gt;&lt;/FQL&gt;&lt;FQL&gt;&lt;Q&gt;US6934751057^FF_TAX_CF(ANN_R,1/1/2018,12/31/2018,FY,,USD)&lt;/Q&gt;&lt;R&gt;1&lt;/R&gt;&lt;C&gt;1&lt;/C&gt;&lt;D xsi:type="xsd:double"&gt;-96&lt;/D&gt;&lt;/FQL&gt;&lt;FQL&gt;&lt;Q&gt;US6934751057^FF_TAX_CF(ANN_R,1/1/2019,12/31/2019,FY,,USD)&lt;/Q&gt;&lt;R&gt;1&lt;/R&gt;&lt;C&gt;1&lt;/C&gt;&lt;D xsi:type="xsd:double"&gt;413&lt;/D&gt;&lt;/FQL&gt;&lt;FQL&gt;&lt;Q&gt;US6934751057^FF_TAX_CF(ANN_R,1/1/2020,12/31/2020,FY,,USD)&lt;/Q&gt;&lt;R&gt;1&lt;/R&gt;&lt;C&gt;1&lt;/C&gt;&lt;D xsi:type="xsd:double"&gt;3400&lt;/D&gt;&lt;/FQL&gt;&lt;FQL&gt;&lt;Q&gt;US37045V1008^FF_TAX_CF(ANN_R,1/1/2016,12/31/2016,FY,,USD)&lt;/Q&gt;&lt;R&gt;1&lt;/R&gt;&lt;C&gt;1&lt;/C&gt;&lt;D xsi:type="xsd:double"&gt;676&lt;/D&gt;&lt;/FQL&gt;&lt;FQL&gt;&lt;Q&gt;US37045V1008^FF_TAX_CF(ANN_R,1/1/2017,12/31/2017,FY,,USD)&lt;/Q&gt;&lt;R&gt;1&lt;/R&gt;&lt;C&gt;1&lt;/C&gt;&lt;D xsi:type="xsd:double"&gt;656&lt;/D&gt;&lt;/FQL&gt;&lt;FQL&gt;&lt;Q&gt;US37045V1008^FF_TAX_CF(ANN_R,1/1/2018,12/31/2018,FY,,USD)&lt;/Q&gt;&lt;R&gt;1&lt;/R&gt;&lt;C&gt;1&lt;/C&gt;&lt;D xsi:type="xsd:double"&gt;660&lt;/D&gt;&lt;/FQL&gt;&lt;FQL&gt;&lt;Q&gt;US37045V1008^FF_TAX_CF(ANN_R,1/1/2019,12/31/2019,FY,,USD)&lt;/Q&gt;&lt;R&gt;1&lt;/R&gt;&lt;C&gt;1&lt;/C&gt;&lt;D xsi:type="xsd:double"&gt;689&lt;/D&gt;&lt;/FQL&gt;&lt;FQL&gt;&lt;Q&gt;US37045V1008^FF_TAX_CF(ANN_R,1/1/2020,12/31/2020,FY,,USD)&lt;/Q&gt;&lt;R&gt;1&lt;/R&gt;&lt;C&gt;1&lt;/C&gt;&lt;D xsi:type="xsd:double"&gt;719&lt;/D&gt;&lt;/FQL&gt;&lt;FQL&gt;&lt;Q&gt;US00507V1098^FF_TAX_CF(ANN_R,1/1/2016,12/31/2016,FY,,USD)&lt;/Q&gt;&lt;R&gt;1&lt;/R&gt;&lt;C&gt;1&lt;/C&gt;&lt;D xsi:type="xsd:double"&gt;121&lt;/D&gt;&lt;/FQL&gt;&lt;FQL&gt;&lt;Q&gt;US00507V1098^FF_TAX_CF(ANN_R,1/1/2017,12/31/2017,FY,,USD)&lt;/Q&gt;&lt;R&gt;1&lt;/R&gt;&lt;C&gt;1&lt;/C&gt;&lt;D xsi:type="xsd:double"&gt;176&lt;/D&gt;&lt;/FQL&gt;&lt;FQL&gt;&lt;Q&gt;US00507V1098^FF_TAX_CF(ANN_R,1/1/2018,12/31/2018,FY,,USD)&lt;/Q&gt;&lt;R&gt;1&lt;/R&gt;&lt;C&gt;1&lt;/C&gt;&lt;D xsi:type="xsd:double"&gt;560&lt;/D&gt;&lt;/FQL&gt;&lt;FQL&gt;&lt;Q&gt;US00507V1098^FF_TAX_CF(ANN_R,1/1/2019,12/31/2019,FY,,USD)&lt;/Q&gt;&lt;R&gt;1&lt;/R&gt;&lt;C&gt;1&lt;/C&gt;&lt;D xsi:type="xsd:double"&gt;319&lt;/D&gt;&lt;/FQL&gt;&lt;FQL&gt;&lt;Q&gt;US00507V1098^FF_TAX_CF(ANN_R,1/1/2020,12/31/2020,FY,,USD)&lt;/Q&gt;&lt;R&gt;1&lt;/R&gt;&lt;C&gt;1&lt;/C&gt;&lt;D xsi:type="xsd:double"&gt;806&lt;/D&gt;&lt;/FQL&gt;&lt;FQL&gt;&lt;Q&gt;US31428X1063^FF_TAX_CF(ANN_R,1/1/2016,12/31/2016,FY,,USD)&lt;/Q&gt;&lt;R&gt;1&lt;/R&gt;&lt;C&gt;1&lt;/C&gt;&lt;D xsi:type="xsd:double"&gt;991&lt;/D&gt;&lt;/FQL&gt;&lt;FQL&gt;&lt;Q&gt;US31428X1063^FF_TAX_CF(ANN_R,1/1/2017,12/31/2017,FY,,USD)&lt;/Q&gt;&lt;R&gt;1&lt;/R&gt;&lt;C&gt;1&lt;/C&gt;&lt;D xsi:type="xsd:double"&gt;377&lt;/D&gt;&lt;/FQL&gt;&lt;FQL&gt;&lt;Q&gt;US31428X1063^FF_TAX_CF(ANN_R,1/1/2018,12/31/2018,FY,,USD)&lt;/Q&gt;&lt;R&gt;1&lt;/R&gt;&lt;C&gt;1&lt;/C&gt;&lt;D xsi:type="xsd:double"&gt;189&lt;/D&gt;&lt;/FQL&gt;&lt;FQL&gt;&lt;Q&gt;US31428X1063^FF_TAX_CF(ANN_R,1/1/2019,12/31/2019,FY,,USD)&lt;/Q&gt;&lt;R&gt;1&lt;/R&gt;&lt;C&gt;1&lt;/C&gt;&lt;D xsi:type="xsd:double"&gt;371&lt;/D&gt;&lt;/FQL&gt;&lt;FQL&gt;&lt;Q&gt;US31428X1063^FF_TAX_CF(ANN_R,1/1/2020,12/31/2020,FY,,USD)&lt;/Q&gt;&lt;R&gt;1&lt;/R&gt;&lt;C&gt;1&lt;/C&gt;&lt;D xsi:type="xsd:double"&gt;36&lt;/D&gt;&lt;/FQL&gt;&lt;FQL&gt;&lt;Q&gt;US1941621039^FF_TAX_CF(ANN_R,1/1/2016,12/31/2016,FY,,USD)&lt;/Q&gt;&lt;R&gt;1&lt;/R&gt;&lt;C&gt;1&lt;/C&gt;&lt;D xsi:type="xsd:double"&gt;932&lt;/D&gt;&lt;/FQL&gt;&lt;FQL&gt;&lt;Q&gt;US1941621039^FF_TAX_CF(ANN_R,1/1/2017,12/31/2017,FY,,USD)&lt;/Q&gt;&lt;R&gt;1&lt;/R&gt;&lt;C&gt;1&lt;/C&gt;&lt;D xsi:type="xsd:double"&gt;1037&lt;/D&gt;&lt;/FQL&gt;&lt;FQL&gt;&lt;Q&gt;US1941621039^FF_TAX_CF(ANN_R,1/1/2018,12/31/2018,FY,,USD)&lt;/Q&gt;&lt;R&gt;1&lt;/R&gt;&lt;C&gt;1&lt;/C&gt;&lt;D xsi:type="xsd:double"&gt;847&lt;/D&gt;&lt;/FQL&gt;&lt;FQL&gt;&lt;Q&gt;US1941621039^FF_TAX_CF(ANN_R,1/1/2019,12/31/2019,FY,,USD)&lt;/Q&gt;&lt;R&gt;1&lt;/R&gt;&lt;C&gt;1&lt;/C&gt;&lt;D xsi:type="xsd:double"&gt;803&lt;/D&gt;&lt;/FQL&gt;&lt;FQL&gt;&lt;Q&gt;US1941621039^FF_TAX_CF(ANN_R,1/1/2020,12/31/2020,FY,,USD)&lt;/Q&gt;&lt;R&gt;1&lt;/R&gt;&lt;C&gt;1&lt;/C&gt;&lt;D xsi:type="xsd:double"&gt;845&lt;/D&gt;&lt;/FQL&gt;&lt;FQL&gt;&lt;Q&gt;US5184391044^FF_TAX_CF(ANN_R,1/1/2016,12/31/2016,FY,,USD)&lt;/Q&gt;&lt;R&gt;1&lt;/R&gt;&lt;C&gt;1&lt;/C&gt;&lt;D xsi:type="xsd:double"&gt;450.9&lt;/D&gt;&lt;/FQL&gt;&lt;FQL&gt;&lt;Q&gt;US5184391044^FF_TAX_CF(ANN_R,1/1/2017,12/31/2017,FY,,USD)&lt;/Q&gt;&lt;R&gt;1&lt;/R&gt;&lt;C&gt;1&lt;/C&gt;&lt;D xsi:type="xsd:double"&gt;456&lt;/D&gt;&lt;/FQL&gt;&lt;FQL&gt;&lt;Q&gt;US5184391044^FF_TAX_CF(ANN_R,1/1/2018,12/31/2018,FY,,USD)&lt;/Q&gt;&lt;R&gt;1&lt;/R&gt;&lt;C&gt;1&lt;/C&gt;&lt;D xsi:type="xsd:double"&gt;351&lt;/D&gt;&lt;/FQL&gt;&lt;FQL&gt;&lt;Q&gt;US5184391044^FF_TAX_CF(ANN_R,1/1/2019,12/31/2019,FY,,USD)&lt;/Q&gt;&lt;R&gt;1&lt;/R&gt;&lt;C&gt;1&lt;/C&gt;&lt;D xsi:type="xsd:double"&gt;588&lt;/D&gt;&lt;/FQL&gt;&lt;FQL&gt;&lt;Q&gt;US5184391044^FF_TAX_CF(ANN_R,1/1/2020,12/31/2020,FY,,USD)&lt;/Q&gt;&lt;R&gt;1&lt;/R&gt;&lt;C&gt;1&lt;/C&gt;&lt;D xsi:type="xsd:double"&gt;537&lt;/D&gt;&lt;/FQL&gt;&lt;FQL&gt;&lt;Q&gt;US0091581068^FF_TAX_CF(ANN_R,1/1/2016,12/31/2016,FY,,USD)&lt;/Q&gt;&lt;R&gt;1&lt;/R&gt;&lt;C&gt;1&lt;/C&gt;&lt;D xsi:type="xsd:double"&gt;440.8&lt;/D&gt;&lt;/FQL&gt;&lt;FQL&gt;&lt;Q&gt;US0091581068^FF_TAX_CF(ANN_R,1/1/2017,12/31/2017,FY,,USD)&lt;/Q&gt;&lt;R&gt;1&lt;/R&gt;&lt;C&gt;1&lt;/C&gt;&lt;D xsi:type="xsd:double"&gt;1348.8&lt;/D&gt;&lt;/FQL&gt;&lt;FQL&gt;&lt;Q&gt;US0091581068^FF_TAX_CF(ANN_R,1/1/2018,12/31/2018,FY,,USD)&lt;/Q&gt;&lt;R&gt;1&lt;/R&gt;&lt;C&gt;1&lt;/C&gt;&lt;D xsi:type="xsd:double"&gt;372&lt;/D&gt;&lt;/FQL&gt;&lt;FQL&gt;&lt;Q&gt;US0091581068^FF_TAX_CF(ANN_R,1/1/2019,12/31/2019,FY,,USD)&lt;/Q&gt;&lt;R&gt;1&lt;/R&gt;&lt;C&gt;1&lt;/C&gt;&lt;D xsi:type="xsd:double"&gt;324.3&lt;/D&gt;&lt;/FQL&gt;&lt;FQL&gt;&lt;Q&gt;US0091581068^FF_TAX_CF(ANN_R,1/1/2020,12/31/2020,FY,,USD)&lt;/Q&gt;&lt;R&gt;1&lt;/R&gt;&lt;C&gt;1&lt;/C&gt;&lt;D xsi:type="xsd:double"&gt;379.9&lt;/D&gt;&lt;/FQL&gt;&lt;FQL&gt;&lt;Q&gt;US8725901040^FF_TAX_CF(ANN_R,1/1/2016,12/31/2016,FY,,USD)&lt;/Q&gt;&lt;R&gt;1&lt;/R&gt;&lt;C&gt;1&lt;/C&gt;&lt;D xsi:type="xsd:double"&gt;25&lt;/D&gt;&lt;/FQL&gt;&lt;FQL&gt;&lt;Q&gt;US8725901040^FF_TAX_CF(ANN_R,1/1/2017,12/31/2017,FY,,USD)&lt;/Q&gt;&lt;R&gt;1&lt;/R&gt;&lt;C&gt;1&lt;/C&gt;&lt;D xsi:type="xsd:double"&gt;31&lt;/D&gt;&lt;/FQL&gt;&lt;FQL&gt;&lt;Q&gt;US8725901040^FF_TAX_CF(ANN_R,1/1/2018,12/31/2018,FY,,USD)&lt;/Q&gt;&lt;R&gt;1&lt;/R&gt;&lt;C&gt;1&lt;/C&gt;&lt;D xsi:type="xsd:double"&gt;51&lt;/D&gt;&lt;/FQL&gt;&lt;FQL&gt;&lt;Q&gt;US8725901040^FF_TAX_CF(ANN_R,1/1/2019,12/31/2019,FY,,USD)&lt;/Q&gt;&lt;R&gt;1&lt;/R&gt;&lt;C&gt;1&lt;/C&gt;&lt;D xsi:type="xsd:double"&gt;88&lt;/D&gt;&lt;/FQL&gt;&lt;FQL&gt;&lt;Q&gt;US8725901040^FF_TAX_CF(ANN_R,1/1/2020,12/31/2020,FY,,USD)&lt;/Q&gt;&lt;R&gt;1&lt;/R&gt;&lt;C&gt;1&lt;/C&gt;&lt;D xsi:type="xsd:double"&gt;218&lt;/D&gt;&lt;/FQL&gt;&lt;FQL&gt;&lt;Q&gt;US75886F1075^FF_TAX_CF(ANN_R,1/1/2016,12/31/2016,FY,,USD)&lt;/Q&gt;&lt;R&gt;1&lt;/R&gt;&lt;C&gt;1&lt;/C&gt;&lt;D xsi:type="xsd:double"&gt;481.36&lt;/D&gt;&lt;/FQL&gt;&lt;FQL&gt;&lt;Q&gt;US75886F1075^FF_TAX_CF(ANN_R,1/1/2017,12/31/2017,FY,,USD)&lt;/Q&gt;&lt;R&gt;1&lt;/R&gt;&lt;C&gt;1&lt;/C&gt;&lt;D xsi:type="xsd:double"&gt;754.843&lt;/D&gt;&lt;/FQL&gt;&lt;FQL&gt;&lt;Q&gt;US75886F1075^FF_TAX_CF(ANN_R,1/1/2018,12/31/2018,FY,,USD)&lt;/Q&gt;&lt;R&gt;1&lt;/R&gt;&lt;C&gt;1&lt;/C&gt;&lt;D xsi:type="xsd:double"&gt;205.6&lt;/D&gt;&lt;/FQL&gt;&lt;FQL&gt;&lt;Q&gt;US75886F1075^FF_TAX_CF(ANN_R,1/1/2019,12/31/2019,FY,,USD)&lt;/Q&gt;&lt;R&gt;1&lt;/R&gt;&lt;C&gt;1&lt;/C&gt;&lt;D xsi:type="xsd:double"&gt;342.3&lt;/D&gt;&lt;/FQL&gt;&lt;FQL&gt;&lt;Q&gt;US75886F1075^FF_TAX_CF(ANN_R,1/1/2020,12/31/2020,FY,,USD)&lt;/Q&gt;&lt;R&gt;1&lt;/R&gt;&lt;C&gt;1&lt;/C&gt;&lt;D xsi:type="xsd:double"&gt;188.1&lt;/D&gt;&lt;/FQL&gt;&lt;FQL&gt;&lt;Q&gt;US6516391066^FF_TAX_CF(ANN_R,1/1/2016,12/31/2016,FY,,USD)&lt;/Q&gt;&lt;R&gt;1&lt;/R&gt;&lt;C&gt;1&lt;/C&gt;&lt;D xsi:type="xsd:double"&gt;85&lt;/D&gt;&lt;/FQL&gt;&lt;FQL&gt;&lt;Q&gt;US6516391066^FF_TAX_CF(ANN_R,1/1/2017,12/31/2017,FY,,USD)&lt;/Q&gt;&lt;R&gt;1&lt;/R&gt;&lt;C&gt;1&lt;/C&gt;&lt;D xsi:type="xsd:double"&gt;214&lt;/D&gt;&lt;/FQL&gt;&lt;FQL&gt;&lt;Q&gt;US6516391066^FF_TAX_CF(ANN_R,1/1/2018,12/31/2018,FY,,USD)&lt;/Q&gt;&lt;R&gt;1&lt;/R&gt;&lt;C&gt;1&lt;/C&gt;&lt;D xsi:type="xsd:double"&gt;429&lt;/D&gt;&lt;/FQL&gt;&lt;FQL&gt;&lt;Q&gt;US6516391066^FF_TAX_CF(ANN_R,1/1/2019,12/31/2019,FY,,USD)&lt;/Q&gt;&lt;R&gt;1&lt;/R&gt;&lt;C&gt;1&lt;/C&gt;&lt;D xsi:type="xsd:double"&gt;437&lt;/D&gt;&lt;/FQL&gt;&lt;FQL&gt;&lt;Q&gt;US6516391066^FF_TAX_CF(ANN_R,1/1/2020,12/31/2020,FY,,USD)&lt;/Q&gt;&lt;R&gt;1&lt;/R&gt;&lt;C&gt;1&lt;/C&gt;&lt;D xsi:type="xsd:double"&gt;400&lt;/D&gt;&lt;/FQL&gt;&lt;FQL&gt;&lt;Q&gt;US3453708600^FF_TAX_CF(ANN_R,1/1/2016,12/31/2016,FY,,USD)&lt;/Q&gt;&lt;R&gt;1&lt;/R&gt;&lt;C&gt;1&lt;/C&gt;&lt;D xsi:type="xsd:double"&gt;740&lt;/D&gt;&lt;/FQL&gt;&lt;FQL&gt;&lt;Q&gt;US3453708600^FF_TAX_CF(ANN_R,1/1/2017,12/31/2017,FY,,USD)&lt;/Q&gt;&lt;R&gt;1&lt;/R&gt;&lt;C&gt;1&lt;/C&gt;&lt;D xsi:type="xsd:double"&gt;586&lt;/D&gt;&lt;/FQL&gt;&lt;FQL&gt;&lt;Q&gt;US3453708600^FF_TAX_CF(ANN_R,1/1/2018,12/31/2018,FY,,USD)&lt;/Q&gt;&lt;R&gt;1&lt;/R&gt;&lt;C&gt;1&lt;/C&gt;&lt;D xsi:type="xsd:double"&gt;821&lt;/D&gt;&lt;/FQL&gt;&lt;FQL&gt;&lt;Q&gt;US3453708600^FF_TAX_CF(ANN_R,1/1/2019,12/31/2019,FY,,USD)&lt;/Q&gt;&lt;R&gt;1&lt;/R&gt;&lt;C&gt;1&lt;/C&gt;&lt;D xsi:type="xsd:double"&gt;599&lt;/D&gt;&lt;/FQL&gt;&lt;FQL&gt;&lt;Q&gt;US3453708600^FF_TAX_CF(ANN_R,1/1/2020,12/31/2020,FY,,USD)&lt;/Q&gt;&lt;R&gt;1&lt;/R&gt;&lt;C&gt;1&lt;/C&gt;&lt;D xsi:type="xsd:double"&gt;421&lt;/D&gt;&lt;/FQL&gt;&lt;FQL&gt;&lt;Q&gt;US35671D8570^FF_TAX_CF(ANN_R,1/1/2016,12/31/2016,FY,,USD)&lt;/Q&gt;&lt;R&gt;1&lt;/R&gt;&lt;C&gt;1&lt;/C&gt;&lt;D xsi:type="xsd:double"&gt;-44&lt;/D&gt;&lt;/FQL&gt;&lt;FQL&gt;&lt;Q&gt;US35671D8570^FF_TAX_CF(ANN_R,1/1/2017,12/31/2017,FY,,USD)&lt;/Q&gt;&lt;R&gt;1&lt;/R&gt;&lt;C&gt;1&lt;/C&gt;&lt;D xsi:type="xsd:double"&gt;702&lt;/D&gt;&lt;/FQL&gt;&lt;FQL&gt;&lt;Q&gt;US35671D8570^FF_TAX_CF(ANN_R,1/1/2018,12/31/2018,FY,,USD)&lt;/Q&gt;&lt;R&gt;1&lt;/R&gt;&lt;C&gt;1&lt;/C&gt;&lt;D xsi:type="xsd:double"&gt;2000&lt;/D&gt;&lt;/FQL&gt;&lt;FQL&gt;&lt;Q&gt;US35671D8570^FF_TAX_CF(ANN_R,1/1/2019,12/31/2019,FY,,USD)&lt;/Q&gt;&lt;R&gt;1&lt;/R&gt;&lt;C&gt;1&lt;/C&gt;&lt;D xsi:type="xsd:double"&gt;304&lt;/D&gt;&lt;/FQL&gt;&lt;FQL&gt;&lt;Q&gt;US35671D8570^FF_TAX_CF(ANN_R,1/1/2020,12/31/2020,FY,,USD)&lt;/Q&gt;&lt;R&gt;1&lt;/R&gt;&lt;C&gt;1&lt;/C&gt;&lt;D xsi:type="xsd:double"&gt;132&lt;/D&gt;&lt;/FQL&gt;&lt;FQL&gt;&lt;Q&gt;US4943681035^FF_TAX_CF(ANN_R,1/1/2016,12/31/2016,FY,,USD)&lt;/Q&gt;&lt;R&gt;1&lt;/R&gt;&lt;C&gt;1&lt;/C&gt;&lt;D xsi:type="xsd:double"&gt;744&lt;/D&gt;&lt;/FQL&gt;&lt;FQL&gt;&lt;Q&gt;US4943681035^FF_TAX_CF(ANN_R,1/1/2017,12/31/2017,FY,,USD)&lt;/Q&gt;&lt;R&gt;1&lt;/R&gt;&lt;C&gt;1&lt;/C&gt;&lt;D xsi:type="xsd:double"&gt;961&lt;/D&gt;&lt;/FQL&gt;&lt;FQL&gt;&lt;Q&gt;US4943681035^FF_TAX_CF(ANN_R,1/1/2018,12/31/2018,FY,,USD)&lt;/Q&gt;&lt;R&gt;1&lt;/R&gt;&lt;C&gt;1&lt;/C&gt;&lt;D xsi:type="xsd:double"&gt;395&lt;/D&gt;&lt;/FQL&gt;&lt;FQL&gt;&lt;Q&gt;US4943681035^FF_TAX_CF(ANN_R,1/1/2019,12/31/2019,FY,,USD)&lt;/Q&gt;&lt;R&gt;1&lt;/R&gt;&lt;C&gt;1&lt;/C&gt;&lt;D xsi:type="xsd:double"&gt;528&lt;/D&gt;&lt;/FQL&gt;&lt;FQL&gt;&lt;Q&gt;US4943681035^FF_TAX_CF(ANN_R,1/1/2020,12/31/2020,FY,,USD)&lt;/Q&gt;&lt;R&gt;1&lt;/R&gt;&lt;C&gt;1&lt;/C&gt;&lt;D xsi:type="xsd:double"&gt;533&lt;/D&gt;&lt;/FQL&gt;&lt;FQL&gt;&lt;Q&gt;US45168D1046^FF_TAX_CF(ANN_R,1/1/2016,12/31/2016,FY,,USD)&lt;/Q&gt;&lt;R&gt;1&lt;/R&gt;&lt;C&gt;1&lt;/C&gt;&lt;D xsi:type="xsd:double"&gt;74.7&lt;/D&gt;&lt;/FQL&gt;&lt;FQL&gt;&lt;Q&gt;US45168D1046^FF_TAX_CF(ANN_R,1/1/2017,12/31/2017,FY,,USD)&lt;/Q&gt;&lt;R&gt;1&lt;/R&gt;&lt;C&gt;1&lt;/C&gt;&lt;D xsi:type="xsd:double"&gt;81.2&lt;/D&gt;&lt;/FQL&gt;&lt;FQL&gt;&lt;Q&gt;US45168D1046^FF_TAX_CF(ANN_R,1/1/2018,12/31/2018,FY,,USD)&lt;/Q&gt;&lt;R&gt;1&lt;/R&gt;&lt;C&gt;1&lt;/C&gt;&lt;D xsi:type="xsd:double"&gt;69.7&lt;/D&gt;&lt;/FQL&gt;&lt;FQL&gt;&lt;Q&gt;US45168D1046^FF_TAX_CF(ANN_R,1/1/2019,12/31/2019,FY,,USD)&lt;/Q&gt;&lt;R&gt;1&lt;/R&gt;&lt;C&gt;1&lt;/C&gt;&lt;D xsi:type="xsd:double"&gt;88&lt;/D&gt;&lt;/FQL&gt;&lt;FQL&gt;&lt;Q&gt;US45168D1046^FF_TAX_CF(ANN_R,1/1/2020,12/31/2020,FY,,USD)&lt;/Q&gt;&lt;R&gt;1&lt;/R&gt;&lt;C&gt;1&lt;/C&gt;&lt;D xsi:type="xsd:double"&gt;110.7&lt;/D&gt;&lt;/FQL&gt;&lt;FQL&gt;&lt;Q&gt;US40434L1052^FF_TAX_CF(ANN_R,1/1/2016,12/31/2016,FY,,USD)&lt;/Q&gt;&lt;R&gt;1&lt;/R&gt;&lt;C&gt;1&lt;/C&gt;&lt;D xsi:type="xsd:double"&gt;587&lt;/D&gt;&lt;/FQL&gt;&lt;FQL&gt;&lt;Q&gt;US40434L1052^FF_TAX_CF(ANN_R,1/1/2017,12/31/2017,FY,,USD)&lt;/Q&gt;&lt;R&gt;1&lt;/R&gt;&lt;C&gt;1&lt;/C&gt;&lt;D xsi:type="xsd:double"&gt;438&lt;/D&gt;&lt;/FQL&gt;&lt;FQL&gt;&lt;Q&gt;US40434L1052^FF_TAX_CF(ANN_R,1/1/2018,12/31/2018,FY,,USD)&lt;/Q&gt;&lt;R&gt;1&lt;/R&gt;&lt;C&gt;1&lt;/C&gt;&lt;D xsi:type="xsd:double"&gt;951&lt;/D&gt;&lt;/FQL&gt;&lt;FQL&gt;&lt;Q&gt;US40434L1052^FF_TAX_CF(ANN_R,1/1/2019,12/31/2019,FY,,USD)&lt;/Q&gt;&lt;R&gt;1&lt;/R&gt;&lt;C&gt;1&lt;/C&gt;&lt;D xsi:type="xsd:double"&gt;89&lt;/D&gt;&lt;/FQL&gt;&lt;FQL&gt;&lt;Q&gt;US40434L1052^FF_TAX_CF(ANN_R,1/1/2020,12/31/2020,FY,,USD)&lt;/Q&gt;&lt;R&gt;1&lt;/R&gt;&lt;C&gt;1&lt;/C&gt;&lt;D xsi:type="xsd:double"&gt;464&lt;/D&gt;&lt;/FQL&gt;&lt;FQL&gt;&lt;Q&gt;US2855121099^FF_TAX_CF(ANN_R,1/1/2016,12/31/2016,FY,,USD)&lt;/Q&gt;&lt;R&gt;1&lt;/R&gt;&lt;C&gt;1&lt;/C&gt;&lt;D xsi:type="xsd:double"&gt;35&lt;/D&gt;&lt;/FQL&gt;&lt;FQL&gt;&lt;Q&gt;US2855121099^FF_TAX_CF(ANN_R,1/1/2017,12/31/2017,FY,,USD)&lt;/Q&gt;&lt;R&gt;1&lt;/R&gt;&lt;C&gt;1&lt;/C&gt;&lt;D xsi:type="xsd:double"&gt;51&lt;/D&gt;&lt;/FQL&gt;&lt;FQL&gt;&lt;Q&gt;US2855121099^FF_TAX_CF(ANN_R,1/1/2018,12/31/2018,FY,,USD)&lt;/Q&gt;&lt;R&gt;1&lt;/R&gt;&lt;C&gt;1&lt;/C&gt;&lt;D xsi:type="xsd:double"&gt;57&lt;/D&gt;&lt;/FQL&gt;&lt;FQL&gt;&lt;Q&gt;US2855121099^FF_TAX_CF(ANN_R,1/1/2019,12/31/2019,FY,,USD)&lt;/Q&gt;&lt;R&gt;1&lt;/R&gt;&lt;C&gt;1&lt;/C&gt;&lt;D xsi:type="xsd:double"&gt;100&lt;/D&gt;&lt;/FQL&gt;&lt;FQL&gt;&lt;Q&gt;US2855121099^FF_TAX_CF(ANN_R,1/1/2020,12/31/2020,FY,,USD)&lt;/Q&gt;&lt;R&gt;1&lt;/R&gt;&lt;C&gt;1&lt;/C&gt;&lt;D xsi:type="xsd:double"&gt;170&lt;/D&gt;&lt;/FQL&gt;&lt;FQL&gt;&lt;Q&gt;US21036P1084^FF_TAX_CF(ANN_R,1/1/2016,12/31/2016,FY,,USD)&lt;/Q&gt;&lt;R&gt;1&lt;/R&gt;&lt;C&gt;1&lt;/C&gt;&lt;D xsi:type="xsd:double"&gt;80.2&lt;/D&gt;&lt;/FQL&gt;&lt;FQL&gt;&lt;Q&gt;US21036P1084^FF_TAX_CF(ANN_R,1/1/2017,12/31/2017,FY,,USD)&lt;/Q&gt;&lt;R&gt;1&lt;/R&gt;&lt;C&gt;1&lt;/C&gt;&lt;D xsi:type="xsd:double"&gt;219.6&lt;/D&gt;&lt;/FQL&gt;&lt;FQL&gt;&lt;Q&gt;US21036P1084^FF_TAX_CF(ANN_R,1/1/2018,12/31/2018,FY,,USD)&lt;/Q&gt;&lt;R&gt;1&lt;/R&gt;&lt;C&gt;1&lt;/C&gt;&lt;D xsi:type="xsd:double"&gt;238.6&lt;/D&gt;&lt;/FQL&gt;&lt;FQL&gt;&lt;Q&gt;US21036P1084^FF_TAX_CF(ANN_R,1/1/2019,12/31/2019,FY,,USD)&lt;/Q&gt;&lt;R&gt;1&lt;/R&gt;&lt;C&gt;1&lt;/C&gt;&lt;D xsi:type="xsd:double"&gt;186.2&lt;/D&gt;&lt;/FQL&gt;&lt;FQL&gt;&lt;Q&gt;US21036P1084^FF_TAX_CF(ANN_R,1/1/2020,12/31/2020,FY,,USD)&lt;/Q&gt;&lt;R&gt;1&lt;/R&gt;&lt;C&gt;1&lt;/C&gt;&lt;D xsi:type="xsd:double"&gt;85.3&lt;/D&gt;&lt;/FQL&gt;&lt;FQL&gt;&lt;Q&gt;US2310211063^FF_TAX_CF(ANN_R,1/1/2016,12/31/2016,FY,,USD)&lt;/Q&gt;&lt;R&gt;1&lt;/R&gt;&lt;C&gt;1&lt;/C&gt;&lt;D xsi:type="xsd:double"&gt;430&lt;/D&gt;&lt;/FQL&gt;&lt;FQL&gt;&lt;Q&gt;US2310211063^FF_TAX_CF(ANN_R,1/1/2017,12/31/2017,FY,,USD)&lt;/Q&gt;&lt;R&gt;1&lt;/R&gt;&lt;C&gt;1&lt;/C&gt;&lt;D xsi:type="xsd:double"&gt;622&lt;/D&gt;&lt;/FQL&gt;&lt;FQL&gt;&lt;Q&gt;US2310211063^FF_TAX_CF(ANN_R,1/1/2018,12/31/2018,FY,,USD)&lt;/Q&gt;&lt;R&gt;1&lt;/R&gt;&lt;C&gt;1&lt;/C&gt;&lt;D xsi:type="xsd:double"&gt;699&lt;/D&gt;&lt;/FQL&gt;&lt;FQL&gt;&lt;Q&gt;US2310211063^FF_TAX_CF(ANN_R,1/1/2019,12/31/2019,FY,,USD)&lt;/Q&gt;&lt;R&gt;1&lt;/R&gt;&lt;C&gt;1&lt;/C&gt;&lt;D xsi:type="xsd:double"&gt;691&lt;/D&gt;&lt;/FQL&gt;&lt;FQL&gt;&lt;Q&gt;US2310211063^FF_TAX_CF(ANN_R,1/1/2020,12/31/2020,FY,,USD)&lt;/Q&gt;&lt;R&gt;1&lt;/R&gt;&lt;C&gt;1&lt;/C&gt;&lt;D xsi:type="xsd:double"&gt;432&lt;/D&gt;&lt;/FQL&gt;&lt;FQL&gt;&lt;Q&gt;US77543R1023^FF_TAX_CF(ANN_R,1/1/2016,12/31/2016,FY,,USD)&lt;/Q&gt;&lt;R&gt;1&lt;/R&gt;&lt;C&gt;1&lt;/C&gt;&lt;D xsi:type="xsd:double"&gt;0.121&lt;/D&gt;&lt;/FQL&gt;&lt;FQL&gt;&lt;Q&gt;US77543R1023^FF_TAX_CF(ANN_R,1/1/2017,12/31/2017,FY,,USD)&lt;/Q&gt;&lt;R&gt;1&lt;/R&gt;&lt;C&gt;1&lt;/C&gt;&lt;D xsi:type="xsd:double"&gt;0.222&lt;/D&gt;&lt;/FQL&gt;&lt;FQL&gt;&lt;Q&gt;US77543R1023^FF_TAX_CF(ANN_R,1/1/2018,12/31/2018,FY,,USD)&lt;/Q&gt;&lt;R&gt;1&lt;/R&gt;&lt;C&gt;1&lt;/C&gt;&lt;D xsi:type="xsd:double"&gt;0.564&lt;/D&gt;&lt;/FQL&gt;&lt;FQL&gt;&lt;Q&gt;US77543R1023^FF_TAX_CF(ANN_R,1/1/2019,12/31/2019,FY,,USD)&lt;/Q&gt;&lt;R&gt;1&lt;/R&gt;&lt;C&gt;1&lt;/C&gt;&lt;D xsi:type="xsd:double"&gt;0.759&lt;/D&gt;&lt;/FQL&gt;&lt;FQL&gt;&lt;Q&gt;US77543R1023^FF_TAX_CF(ANN_R,1/1/2020,12/31/2020,FY,,USD)&lt;/Q&gt;&lt;R&gt;1&lt;/R&gt;&lt;C&gt;1&lt;/C&gt;&lt;D xsi:type="xsd:double"&gt;1.014&lt;/D&gt;&lt;/FQL&gt;&lt;FQL&gt;&lt;Q&gt;US0010551028^FF_TAX_CF(ANN_R,1/1/2016,12/31/2016,FY,,USD)&lt;/Q&gt;&lt;R&gt;1&lt;/R&gt;&lt;C&gt;1&lt;/C&gt;&lt;D xsi:type="xsd:double"&gt;1526&lt;/D&gt;&lt;/FQL&gt;&lt;FQL&gt;&lt;Q&gt;US0010551028^FF_TAX_CF(ANN_R,1/1/2017,12/31/2017,FY,,USD)&lt;/Q&gt;&lt;R&gt;1&lt;/R&gt;&lt;C&gt;1&lt;/C&gt;&lt;D xsi:type="xsd:double"&gt;780&lt;/D&gt;&lt;/FQL&gt;&lt;FQL&gt;&lt;Q&gt;US0010551028^FF_TAX_CF(ANN_R,1/1/2018,12/31/2018,FY,,USD)&lt;/Q&gt;&lt;R&gt;1&lt;/R&gt;&lt;C&gt;1&lt;/C&gt;&lt;D xsi:type="xsd:double"&gt;998&lt;/D&gt;&lt;/FQL&gt;&lt;FQL&gt;&lt;Q&gt;US0010551028^FF_TAX_CF(ANN_R,1/1/2019,12/31/2019,FY,,USD)&lt;/Q&gt;&lt;R&gt;1&lt;/R&gt;&lt;C&gt;1&lt;/C&gt;&lt;D xsi:type="xsd:double"&gt;1384&lt;/D&gt;&lt;/FQL&gt;&lt;FQL&gt;&lt;Q&gt;US0010551028^FF_TAX_CF(ANN_R,1/1/2020,12/31/2020,FY,,USD)&lt;/Q&gt;&lt;R&gt;1&lt;/R&gt;&lt;C&gt;1&lt;/C&gt;&lt;D xsi:type="xsd:double"&gt;800&lt;/D&gt;&lt;/FQL&gt;&lt;FQL&gt;&lt;Q&gt;US98956P1021^FF_TAX_CF(ANN_R,1/1/2016,12/31/2016,FY,,USD)&lt;/Q&gt;&lt;R&gt;1&lt;/R&gt;&lt;C&gt;1&lt;/C&gt;&lt;D xsi:type="xsd:double"&gt;269.6&lt;/D&gt;&lt;/FQL&gt;&lt;FQL&gt;&lt;Q&gt;US98956P1021^FF_TAX_CF(ANN_R,1/1/2017,12/31/2017,FY,,USD)&lt;/Q&gt;&lt;R&gt;1&lt;/R&gt;&lt;C&gt;1&lt;/C&gt;&lt;D xsi:type="xsd:double"&gt;266.9&lt;/D&gt;&lt;/FQL&gt;&lt;FQL&gt;&lt;Q&gt;US98956P1021^FF_TAX_CF(ANN_R,1/1/2018,12/31/2018,FY,,USD)&lt;/Q&gt;&lt;R&gt;1&lt;/R&gt;&lt;C&gt;1&lt;/C&gt;&lt;D xsi:type="xsd:double"&gt;237.1&lt;/D&gt;&lt;/FQL&gt;&lt;FQL&gt;&lt;Q&gt;US98956P1021^FF_TAX_CF(ANN_R,1/1/2019,12/31/2019,FY,,USD)&lt;/Q&gt;&lt;R&gt;1&lt;/R&gt;&lt;C&gt;1&lt;/C&gt;&lt;D xsi:type="xsd:double"&gt;192.5&lt;/D&gt;&lt;/FQL&gt;&lt;FQL&gt;&lt;Q&gt;US98956P1021^FF_TAX_CF(ANN_R,1/1/2020,12/31/2020,FY,,USD)&lt;/Q&gt;&lt;R&gt;1&lt;/R&gt;&lt;C&gt;1&lt;/C&gt;&lt;D xsi:type="xsd:double"&gt;147.4&lt;/D&gt;&lt;/FQL&gt;&lt;FQL&gt;&lt;Q&gt;US8936411003^FF_TAX_CF(ANN_R,1/1/2016,12/31/2016,FY,,USD)&lt;/Q&gt;&lt;R&gt;1&lt;/R&gt;&lt;C&gt;1&lt;/C&gt;&lt;D xsi:type="xsd:double"&gt;183.291&lt;/D&gt;&lt;/FQL&gt;&lt;FQL&gt;&lt;Q&gt;US8936411003^FF_TAX_CF(ANN_R,1/1/2017,12/31/2017,FY,,USD)&lt;/Q&gt;&lt;R&gt;1&lt;/R&gt;&lt;C&gt;1&lt;/C&gt;&lt;D xsi:type="xsd:double"&gt;185.295&lt;/D&gt;&lt;/FQL&gt;&lt;FQL&gt;&lt;Q&gt;US8936411003^FF_TAX_CF(ANN_R,1/1/2018,12/31/2018,FY,,USD)&lt;/Q&gt;&lt;R&gt;1&lt;/R&gt;&lt;C&gt;1&lt;/C&gt;&lt;D xsi:type="xsd:double"&gt;129.246&lt;/D&gt;&lt;/FQL&gt;&lt;FQL&gt;&lt;Q&gt;US8936411003^FF_TAX_CF(ANN_R,1/1/2019,12/31/2019,FY,,USD)&lt;/Q&gt;&lt;R&gt;1&lt;/R&gt;&lt;C&gt;1&lt;/C&gt;&lt;D xsi:type="xsd:double"&gt;215.154&lt;/D&gt;&lt;/FQL&gt;&lt;FQL&gt;&lt;Q&gt;US8936411003^FF_TAX_CF(ANN_R,1/1/2020,12/31/2020,FY,,USD)&lt;/Q&gt;&lt;R&gt;1&lt;/R&gt;&lt;C&gt;1&lt;/C&gt;&lt;D xsi:type="xsd:double"&gt;223&lt;/D&gt;&lt;/FQL&gt;&lt;FQL&gt;&lt;Q&gt;US8545021011^FF_TAX_CF(ANN_R,1/1/2016,12/31/2016,FY,,USD)&lt;/Q&gt;&lt;R&gt;1&lt;/R&gt;&lt;C&gt;1&lt;/C&gt;&lt;D xsi:type="xsd:double"&gt;233.3&lt;/D&gt;&lt;/FQL&gt;&lt;FQL&gt;&lt;Q&gt;US8545021011^FF_TAX_CF(ANN_R,1/1/2017,12/31/2017,FY,,USD)&lt;/Q&gt;&lt;R&gt;1&lt;/R&gt;&lt;C&gt;1&lt;/C&gt;&lt;D xsi:type="xsd:double"&gt;273.6&lt;/D&gt;&lt;/FQL&gt;&lt;FQL&gt;&lt;Q&gt;US8545021011^FF_TAX_CF(ANN_R,1/1/2018,12/31/2018,FY,,USD)&lt;/Q&gt;&lt;R&gt;1&lt;/R&gt;&lt;C&gt;1&lt;/C&gt;&lt;D xsi:type="xsd:double"&gt;339.4&lt;/D&gt;&lt;/FQL&gt;&lt;FQL&gt;&lt;Q&gt;US8545021011^FF_TAX_CF(ANN_R,1/1/2019,12/31/2019,FY,,USD)&lt;/Q&gt;&lt;R&gt;1&lt;/R&gt;&lt;C&gt;1&lt;/C&gt;&lt;D xsi:type="xsd:double"&gt;234.6&lt;/D&gt;&lt;/FQL&gt;&lt;FQL&gt;&lt;Q&gt;US8545021011^FF_TAX_CF(ANN_R,1/1/2020,12/31/2020,FY,,USD)&lt;/Q&gt;&lt;R&gt;1&lt;/R&gt;&lt;C&gt;1&lt;/C&gt;&lt;D xsi:type="xsd:double"&gt;241.6&lt;/D&gt;&lt;/FQL&gt;&lt;FQL&gt;&lt;Q&gt;US6200763075^FF_TAX_CF(ANN_R,1/1/2016,12/31/2016,FY,,USD)&lt;/Q&gt;&lt;R&gt;1&lt;/R&gt;&lt;C&gt;1&lt;/C&gt;&lt;D xsi:type="xsd:double"&gt;66&lt;/D&gt;&lt;/FQL&gt;&lt;FQL&gt;&lt;Q&gt;US6200763075^FF_TAX_CF(ANN_R,1/1/2017,12/31/2017,FY,,USD)&lt;/Q&gt;&lt;R&gt;1&lt;/R&gt;&lt;C&gt;1&lt;/C&gt;&lt;D xsi:type="xsd:double"&gt;122&lt;/D&gt;&lt;/FQL&gt;&lt;FQL&gt;&lt;Q&gt;US6200763075^FF_TAX_CF(ANN_R,1/1/2018,12/31/2018,FY,,USD)&lt;/Q&gt;&lt;R&gt;1&lt;/R&gt;&lt;C&gt;1&lt;/C&gt;&lt;D xsi:type="xsd:double"&gt;119&lt;/D&gt;&lt;/FQL&gt;&lt;FQL&gt;&lt;Q&gt;US6200763075^FF_TAX_CF(ANN_R,1/1/2019,12/31/2019,FY,,USD)&lt;/Q&gt;&lt;R&gt;1&lt;/R&gt;&lt;C&gt;1&lt;/C&gt;&lt;D xsi:type="xsd:double"&gt;138&lt;/D&gt;&lt;/FQL&gt;&lt;FQL&gt;&lt;Q&gt;US6200763075^FF_TAX_CF(ANN_R,1/1/2020,12/31/2020,FY,,USD)&lt;/Q&gt;&lt;R&gt;1&lt;/R&gt;&lt;C&gt;1&lt;/C&gt;&lt;D xsi:type="xsd:double"&gt;181&lt;/D&gt;&lt;/FQL&gt;&lt;FQL&gt;&lt;Q&gt;US58155Q1031^FF_TAX_CF(ANN_R,1/1/2016,12/31/2016,FY,,USD)&lt;/Q&gt;&lt;R&gt;1&lt;/R&gt;&lt;C&gt;1&lt;/C&gt;&lt;D xsi:type="xsd:double"&gt;923&lt;/D&gt;&lt;/FQL&gt;&lt;FQL&gt;&lt;Q&gt;US58155Q1031^FF_TAX_CF(ANN_R,1/1/2017,12/31/2017,FY,,USD)&lt;/Q&gt;&lt;R&gt;1&lt;/R&gt;&lt;C&gt;1&lt;/C&gt;&lt;D xsi:type="xsd:double"&gt;587&lt;/D&gt;&lt;/FQL&gt;&lt;FQL&gt;&lt;Q&gt;US58155Q1031^FF_TAX_CF(ANN_R,1/1/2018,12/31/2018,FY,,USD)&lt;/Q&gt;&lt;R&gt;1&lt;/R&gt;&lt;C&gt;1&lt;/C&gt;&lt;D xsi:type="xsd:double"&gt;144&lt;/D&gt;&lt;/FQL&gt;&lt;FQL&gt;&lt;Q&gt;US58155Q1031^FF_TAX_CF(ANN_R,1/1/2019,12/31/2019,FY,,USD)&lt;/Q&gt;&lt;R&gt;1&lt;/R&gt;&lt;C&gt;1&lt;/C&gt;&lt;D xsi:type="xsd:double"&gt;262&lt;/D&gt;&lt;/FQL&gt;&lt;FQL&gt;&lt;Q&gt;US58155Q1031^FF_TAX_CF(ANN_R,1/1/2020,12/31/2020,FY,,USD)&lt;/Q&gt;&lt;R&gt;1&lt;/R&gt;&lt;C&gt;1&lt;/C&gt;&lt;D xsi:type="xsd:double"&gt;368&lt;/D&gt;&lt;/FQL&gt;&lt;FQL&gt;&lt;Q&gt;US2473617023^FF_TAX_CF(ANN_R,1/1/2016,12/31/2016,FY,,USD)&lt;/Q&gt;&lt;R&gt;0&lt;/R&gt;&lt;C&gt;0&lt;/C&gt;&lt;/FQL&gt;&lt;FQL&gt;&lt;Q&gt;US2473617023^FF_TAX_CF(ANN_R,1/1/2017,12/31/2017,FY,,USD)&lt;/Q&gt;&lt;R&gt;0&lt;/R&gt;&lt;C&gt;0&lt;/C&gt;&lt;/FQL&gt;&lt;FQL&gt;&lt;Q&gt;US2473617023^FF_TAX_CF(ANN_R,1/1/2018,12/31/2018,FY,,USD)&lt;/Q&gt;&lt;R&gt;0&lt;/R&gt;&lt;C&gt;0&lt;/C&gt;&lt;/FQL&gt;&lt;FQL&gt;&lt;Q&gt;US2473617023^FF_TAX_CF(ANN_R,1/1/2019,12/31/2019,FY,,USD)&lt;/Q&gt;&lt;R&gt;0&lt;/R&gt;&lt;C&gt;0&lt;/C&gt;&lt;/FQL&gt;&lt;FQL&gt;&lt;Q&gt;US2473617023^FF_TAX_CF(ANN_R,1/1/2020,12/31/2020,FY,,USD)&lt;/Q&gt;&lt;R&gt;0&lt;/R&gt;&lt;C&gt;0&lt;/C&gt;&lt;/FQL&gt;&lt;FQL&gt;&lt;Q&gt;US23331A1097^FF_TAX_CF(ANN_R,1/1/2016,12/31/2016,FY,,USD)&lt;/Q&gt;&lt;R&gt;1&lt;/R&gt;&lt;C&gt;1&lt;/C&gt;&lt;D xsi:type="xsd:double"&gt;389.9&lt;/D&gt;&lt;/FQL&gt;&lt;FQL&gt;&lt;Q&gt;US23331A1097^FF_TAX_CF(ANN_R,1/1/2017,12/31/2017,FY,,USD)&lt;/Q&gt;&lt;R&gt;1&lt;/R&gt;&lt;C&gt;1&lt;/C&gt;&lt;D xsi:type="xsd:double"&gt;446.4&lt;/D&gt;&lt;/FQL&gt;&lt;FQL&gt;&lt;Q&gt;US23331A1097^FF_TAX_CF(ANN_R,1/1/2018,12/31/2018,FY,,USD)&lt;/Q&gt;&lt;R&gt;1&lt;/R&gt;&lt;C&gt;1&lt;/C&gt;&lt;D xsi:type="xsd:double"&gt;387.2&lt;/D&gt;&lt;/FQL&gt;&lt;FQL&gt;&lt;Q&gt;US23331A1097^FF_TAX_CF(ANN_R,1/1/2019,12/31/2019,FY,,USD)&lt;/Q&gt;&lt;R&gt;1&lt;/R&gt;&lt;C&gt;1&lt;/C&gt;&lt;D xsi:type="xsd:double"&gt;488&lt;/D&gt;&lt;/FQL&gt;&lt;FQL&gt;&lt;Q&gt;US23331A1097^FF_TAX_CF(ANN_R,1/1/2020,12/31/2020,FY,,USD)&lt;/Q&gt;&lt;R&gt;1&lt;/R&gt;&lt;C&gt;1&lt;/C&gt;&lt;D xsi:type="xsd:double"&gt;581.3&lt;/D&gt;&lt;/FQL&gt;&lt;FQL&gt;&lt;Q&gt;US0311001004^FF_TAX_CF(ANN_R,1/1/2016,12/31/2016,FY,,USD)&lt;/Q&gt;&lt;R&gt;1&lt;/R&gt;&lt;C&gt;1&lt;/C&gt;&lt;D xsi:type="xsd:double"&gt;180.8&lt;/D&gt;&lt;/FQL&gt;&lt;FQL&gt;&lt;Q&gt;US0311001004^FF_TAX_CF(ANN_R,1/1/2017,12/31/2017,FY,,USD)&lt;/Q&gt;&lt;R&gt;1&lt;/R&gt;&lt;C&gt;1&lt;/C&gt;&lt;D xsi:type="xsd:double"&gt;176.6&lt;/D&gt;&lt;/FQL&gt;&lt;FQL&gt;&lt;Q&gt;US0311001004^FF_TAX_CF(ANN_R,1/1/2018,12/31/2018,FY,,USD)&lt;/Q&gt;&lt;R&gt;1&lt;/R&gt;&lt;C&gt;1&lt;/C&gt;&lt;D xsi:type="xsd:double"&gt;195.2&lt;/D&gt;&lt;/FQL&gt;&lt;FQL&gt;&lt;Q&gt;US0311001004^FF_TAX_CF(ANN_R,1/1/2019,12/31/2019,FY,,USD)&lt;/Q&gt;&lt;R&gt;1&lt;/R&gt;&lt;C&gt;1&lt;/C&gt;&lt;D xsi:type="xsd:double"&gt;221.6&lt;/D&gt;&lt;/FQL&gt;&lt;FQL&gt;&lt;Q&gt;US0311001004^FF_TAX_CF(ANN_R,1/1/2020,12/31/2020,FY,,USD)&lt;/Q&gt;&lt;R&gt;1&lt;/R&gt;&lt;C&gt;1&lt;/C&gt;&lt;D xsi:type="xsd:double"&gt;210.4&lt;/D&gt;&lt;/FQL&gt;&lt;FQL&gt;&lt;Q&gt;US49271V1008^FF_TAX_CF(ANN_R,1/1/2016,12/31/2016,FY,,USD)&lt;/Q&gt;&lt;R&gt;1&lt;/R&gt;&lt;C&gt;1&lt;/C&gt;&lt;D xsi:type="xsd:double"&gt;431&lt;/D&gt;&lt;/FQL&gt;&lt;FQL&gt;&lt;Q&gt;US49271V1008^FF_TAX_CF(ANN_R,1/1/2017,12/31/2017,FY,,USD)&lt;/Q&gt;&lt;R&gt;1&lt;/R&gt;&lt;C&gt;1&lt;/C&gt;&lt;D xsi:type="xsd:double"&gt;291&lt;/D&gt;&lt;/FQL&gt;&lt;FQL&gt;&lt;Q&gt;US49271V1008^FF_TAX_CF(ANN_R,1/1/2018,12/31/2018,FY,,USD)&lt;/Q&gt;&lt;R&gt;1&lt;/R&gt;&lt;C&gt;1&lt;/C&gt;&lt;D xsi:type="xsd:double"&gt;210&lt;/D&gt;&lt;/FQL&gt;&lt;FQL&gt;&lt;Q&gt;US49271V1008^FF_TAX_CF(ANN_R,1/1/2019,12/31/2019,FY,,USD)&lt;/Q&gt;&lt;R&gt;1&lt;/R&gt;&lt;C&gt;1&lt;/C&gt;&lt;D xsi:type="xsd:double"&gt;433&lt;/D&gt;&lt;/FQL&gt;&lt;FQL&gt;&lt;Q&gt;US49271V1008^FF_TAX_CF(ANN_R,1/1/2020,12/31/2020,FY,,USD)&lt;/Q&gt;&lt;R&gt;1&lt;/R&gt;&lt;C&gt;1&lt;/C&gt;&lt;D xsi:type="xsd:double"&gt;582&lt;/D&gt;&lt;/FQL&gt;&lt;FQL&gt;&lt;Q&gt;US5260571048^FF_TAX_CF(ANN_R,1/1/2016,12/31/2016,FY,,USD)&lt;/Q&gt;&lt;R&gt;1&lt;/R&gt;&lt;C&gt;1&lt;/C&gt;&lt;D xsi:type="xsd:double"&gt;374.731&lt;/D&gt;&lt;/FQL&gt;&lt;FQL&gt;&lt;Q&gt;US5260571048^FF_TAX_CF(ANN_R,1/1/2017,12/31/2017,FY,,USD)&lt;/Q&gt;&lt;R&gt;1&lt;/R&gt;&lt;C&gt;1&lt;/C&gt;&lt;D xsi:type="xsd:double"&gt;199.557&lt;/D&gt;&lt;/FQL&gt;&lt;FQL&gt;&lt;Q&gt;US5260571048^FF_TAX_CF(ANN_R,1/1/2018,12/31/2018,FY,,USD)&lt;/Q&gt;&lt;R&gt;1&lt;/R&gt;&lt;C&gt;1&lt;/C&gt;&lt;D xsi:type="xsd:double"&gt;376.609&lt;/D&gt;&lt;/FQL&gt;&lt;FQL&gt;&lt;Q&gt;US5260571048^FF_TAX_CF(ANN_R,1/1/2019,12/31/2019,FY,,USD)&lt;/Q&gt;&lt;R&gt;1&lt;/R&gt;&lt;C&gt;1&lt;/C&gt;&lt;D xsi:type="xsd:double"&gt;261.445&lt;/D&gt;&lt;/FQL&gt;&lt;FQL&gt;&lt;Q&gt;US5260571048^FF_TAX_CF(ANN_R,1/1/2020,12/31/2020,FY,,USD)&lt;/Q&gt;&lt;R&gt;1&lt;/R&gt;&lt;C&gt;1&lt;/C&gt;&lt;D xsi:type="xsd:double"&gt;402.18&lt;/D&gt;&lt;/FQL&gt;&lt;FQL&gt;&lt;Q&gt;US0584981064^FF_TAX_CF(ANN_R,1/1/2016,12/31/2016,FY,,USD)&lt;/Q&gt;&lt;R&gt;1&lt;/R&gt;&lt;C&gt;1&lt;/C&gt;&lt;D xsi:type="xsd:double"&gt;68&lt;/D&gt;&lt;/FQL&gt;&lt;FQL&gt;&lt;Q&gt;US0584981064^FF_TAX_CF(ANN_R,1/1/2017,12/31/2017,FY,,USD)&lt;/Q&gt;&lt;R&gt;1&lt;/R&gt;&lt;C&gt;1&lt;/C&gt;&lt;D xsi:type="xsd:double"&gt;107&lt;/D&gt;&lt;/FQL&gt;&lt;FQL&gt;&lt;Q&gt;US0584981064^FF_TAX_CF(ANN_R,1/1/2018,12/31/2018,FY,,USD)&lt;/Q&gt;&lt;R&gt;1&lt;/R&gt;&lt;C&gt;1&lt;/C&gt;&lt;D xsi:type="xsd:double"&gt;143&lt;/D&gt;&lt;/FQL&gt;&lt;FQL&gt;&lt;Q&gt;US0584981064^FF_TAX_CF(ANN_R,1/1/2019,12/31/2019,FY,,USD)&lt;/Q&gt;&lt;R&gt;1&lt;/R&gt;&lt;C&gt;1&lt;/C&gt;&lt;D xsi:type="xsd:double"&gt;128&lt;/D&gt;&lt;/FQL&gt;&lt;FQL&gt;&lt;Q&gt;US0584981064^FF_TAX_CF(ANN_R,1/1/2020,12/31/2020,FY,,USD)&lt;/Q&gt;&lt;R&gt;1&lt;/R&gt;&lt;C&gt;1&lt;/C&gt;&lt;D xsi:type="xsd:double"&gt;157&lt;/D&gt;&lt;/FQL&gt;&lt;FQL&gt;&lt;Q&gt;US5926881054^FF_TAX_CF(ANN_R,1/1/2016,12/31/2016,FY,,USD)&lt;/Q&gt;&lt;R&gt;1&lt;/R&gt;&lt;C&gt;1&lt;/C&gt;&lt;D xsi:type="xsd:double"&gt;92.586&lt;/D&gt;&lt;/FQL&gt;&lt;FQL&gt;&lt;Q&gt;US5926881054^FF_TAX_CF(ANN_R,1/1/2017,12/31/2017,FY,,USD)&lt;/Q&gt;&lt;R&gt;1&lt;/R&gt;&lt;C&gt;1&lt;/C&gt;&lt;D xsi:type="xsd:double"&gt;109.73&lt;/D&gt;&lt;/FQL&gt;&lt;FQL&gt;&lt;Q&gt;US5926881054^FF_TAX_CF(ANN_R,1/1/2018,12/31/2018,FY,,USD)&lt;/Q&gt;&lt;R&gt;1&lt;/R&gt;&lt;C&gt;1&lt;/C&gt;&lt;D xsi:type="xsd:double"&gt;132.41&lt;/D&gt;&lt;/FQL&gt;&lt;FQL&gt;&lt;Q&gt;US5926881054^FF_TAX_CF(ANN_R,1/1/2019,12/31/2019,FY,,USD)&lt;/Q&gt;&lt;R&gt;1&lt;/R&gt;&lt;C&gt;1&lt;/C&gt;&lt;D xsi:type="xsd:double"&gt;129.347&lt;/D&gt;&lt;/FQL&gt;&lt;FQL&gt;&lt;Q&gt;US5926881054^FF_TAX_CF(ANN_R,1/1/2020,12/31/2020,FY,,USD)&lt;/Q&gt;&lt;R&gt;1&lt;/R&gt;&lt;C&gt;1&lt;/C&gt;&lt;D xsi:type="xsd:double"&gt;134.674&lt;/D&gt;&lt;/FQL&gt;&lt;FQL&gt;&lt;Q&gt;US5010441013^FF_TAX_CF(ANN_R,1/1/2016,12/31/2016,FY,,USD)&lt;/Q&gt;&lt;R&gt;1&lt;/R&gt;&lt;C&gt;1&lt;/C&gt;&lt;D xsi:type="xsd:double"&gt;1001&lt;/D&gt;&lt;/FQL&gt;&lt;FQL&gt;&lt;Q&gt;US5010441013^FF_TAX_CF(ANN_R,1/1/2017,12/31/2017,FY,,USD)&lt;/Q&gt;&lt;R&gt;1&lt;/R&gt;&lt;C&gt;1&lt;/C&gt;&lt;D xsi:type="xsd:double"&gt;557&lt;/D&gt;&lt;/FQL&gt;&lt;FQL&gt;&lt;Q&gt;US5010441013^FF_TAX_CF(ANN_R,1/1/2018,12/31/2018,FY,,USD)&lt;/Q&gt;&lt;R&gt;1&lt;/R&gt;&lt;C&gt;1&lt;/C&gt;&lt;D xsi:type="xsd:double"&gt;348&lt;/D&gt;&lt;/FQL&gt;&lt;FQL&gt;&lt;Q&gt;US5010441013^FF_TAX_CF(ANN_R,1/1/2019,12/31/2019,FY,,USD)&lt;/Q&gt;&lt;R&gt;1&lt;/R&gt;&lt;C&gt;1&lt;/C&gt;&lt;D xsi:type="xsd:double"&gt;600&lt;/D&gt;&lt;/FQL&gt;&lt;FQL&gt;&lt;Q&gt;US5010441013^FF_TAX_CF(ANN_R,1/1/2020,12/31/2020,FY,,USD)&lt;/Q&gt;&lt;R&gt;1&lt;/R&gt;&lt;C&gt;1&lt;/C&gt;&lt;D xsi:type="xsd:double"&gt;706&lt;/D&gt;&lt;/FQL&gt;&lt;FQL&gt;&lt;Q&gt;US88339J1051^FF_TAX_CF(ANN_R,1/1/2016,12/31/2016,FY,,USD)&lt;/Q&gt;&lt;R&gt;1&lt;/R&gt;&lt;C&gt;1&lt;/C&gt;&lt;D xsi:type="xsd:double"&gt;16.74&lt;/D&gt;&lt;/FQL&gt;&lt;FQL&gt;&lt;Q&gt;US88339J1051^FF_TAX_CF(ANN_R,1/1/2017,12/31/2017,FY,,USD)&lt;/Q&gt;&lt;R&gt;1&lt;/R&gt;&lt;C&gt;1&lt;/C&gt;&lt;D xsi:type="xsd:double"&gt;19.163&lt;/D&gt;&lt;/FQL&gt;&lt;FQL&gt;&lt;Q&gt;US88339J1051^FF_TAX_CF(ANN_R,1/1/2018,12/31/2018,FY,,USD)&lt;/Q&gt;&lt;R&gt;1&lt;/R&gt;&lt;C&gt;1&lt;/C&gt;&lt;D xsi:type="xsd:double"&gt;17.287&lt;/D&gt;&lt;/FQL&gt;&lt;FQL&gt;&lt;Q&gt;US88339J1051^FF_TAX_CF(ANN_R,1/1/2019,12/31/2019,FY,,USD)&lt;/Q&gt;&lt;R&gt;1&lt;/R&gt;&lt;C&gt;1&lt;/C&gt;&lt;D xsi:type="xsd:double"&gt;19.727&lt;/D&gt;&lt;/FQL&gt;&lt;FQL&gt;&lt;Q&gt;US88339J1051^FF_TAX_CF(ANN_R,1/1/2020,12/31/2020,FY,,USD)&lt;/Q&gt;&lt;R&gt;1&lt;/R&gt;&lt;C&gt;1&lt;/C&gt;&lt;D xsi:type="xsd:double"&gt;4.983&lt;/D&gt;&lt;/FQL&gt;&lt;FQL&gt;&lt;Q&gt;NL0009434992^FF_TAX_CF(ANN_R,1/1/2016,12/31/2016,FY,,USD)&lt;/Q&gt;&lt;R&gt;1&lt;/R&gt;&lt;C&gt;1&lt;/C&gt;&lt;D xsi:type="xsd:double"&gt;741&lt;/D&gt;&lt;/FQL&gt;&lt;FQL&gt;&lt;Q&gt;NL0009434992^FF_TAX_CF(ANN_R,1/1/2017,12/31/2017,FY,,USD)&lt;/Q&gt;&lt;R&gt;1&lt;/R&gt;&lt;C&gt;1&lt;/C&gt;&lt;D xsi:type="xsd:double"&gt;1044&lt;/D&gt;&lt;/FQL&gt;&lt;FQL&gt;&lt;Q&gt;NL0009434992^FF_TAX_CF(ANN_R,1/1/2018,12/31/2018,FY,,USD)&lt;/Q&gt;&lt;R&gt;1&lt;/R&gt;&lt;C&gt;1&lt;/C&gt;&lt;D xsi:type="xsd:double"&gt;1209&lt;/D&gt;&lt;/FQL&gt;&lt;FQL&gt;&lt;Q&gt;NL0009434992^FF_TAX_CF(ANN_R,1/1/2019,12/31/2019,FY,,USD)&lt;/Q&gt;&lt;R&gt;1&lt;/R&gt;&lt;C&gt;1&lt;/C&gt;&lt;D xsi:type="xsd:double"&gt;403&lt;/D&gt;&lt;/FQL&gt;&lt;FQL&gt;&lt;Q&gt;NL0009434992^FF_TAX_CF(ANN_R,1/1/2020,12/31/2020,FY,,USD)&lt;/Q&gt;&lt;R&gt;1&lt;/R&gt;&lt;C&gt;1&lt;/C&gt;&lt;D xsi:type="xsd:double"&gt;176&lt;/D&gt;&lt;/FQL&gt;&lt;FQL&gt;&lt;Q&gt;US6792951054^FF_TAX_CF(ANN_R,1/1/2016,12/31/2016,FY,,USD)&lt;/Q&gt;&lt;R&gt;0&lt;/R&gt;&lt;C&gt;0&lt;/C&gt;&lt;/FQL&gt;&lt;FQL&gt;&lt;Q&gt;US6792951054^FF_TAX_CF(ANN_R,1/1/2017,12/31/2017,FY,,USD)&lt;/Q&gt;&lt;R&gt;0&lt;/R&gt;&lt;C&gt;0&lt;/C&gt;&lt;/FQL&gt;&lt;FQL&gt;&lt;Q&gt;US6792951054^FF_TAX_CF(ANN_R,1/1/2018,12/31/2018,FY,,USD)&lt;/Q&gt;&lt;R&gt;0&lt;/R&gt;&lt;C&gt;0&lt;/C&gt;&lt;/FQL&gt;&lt;FQL&gt;&lt;Q&gt;US6792951054^FF_TAX_CF(ANN_R,1/1/2019,12/31/2019,FY,,USD)&lt;/Q&gt;&lt;R&gt;1&lt;/R&gt;&lt;C&gt;1&lt;/C&gt;&lt;D xsi:type="xsd:double"&gt;0.514&lt;/D&gt;&lt;/FQL&gt;&lt;FQL&gt;&lt;Q&gt;US6792951054^FF_TAX_CF(ANN_R,1/1/2020,12/31/2020,FY,,USD)&lt;/Q&gt;&lt;R&gt;1&lt;/R&gt;&lt;C&gt;1&lt;/C&gt;&lt;D xsi:type="xsd:double"&gt;1.123&lt;/D&gt;&lt;/FQL&gt;&lt;FQL&gt;&lt;Q&gt;US9892071054^FF_TAX_CF(ANN_R,1/1/2016,12/31/2016,FY,,USD)&lt;/Q&gt;&lt;R&gt;1&lt;/R&gt;&lt;C&gt;1&lt;/C&gt;&lt;D xsi:type="xsd:double"&gt;81&lt;/D&gt;&lt;/FQL&gt;&lt;FQL&gt;&lt;Q&gt;US9892071054^FF_TAX_CF(ANN_R,1/1/2017,12/31/2017,FY,,USD)&lt;/Q&gt;&lt;R&gt;1&lt;/R&gt;&lt;C&gt;1&lt;/C&gt;&lt;D xsi:type="xsd:double"&gt;65&lt;/D&gt;&lt;/FQL&gt;&lt;FQL&gt;&lt;Q&gt;US9892071054^FF_TAX_CF(ANN_R,1/1/2018,12/31/2018,FY,,USD)&lt;/Q&gt;&lt;R&gt;1&lt;/R&gt;&lt;C&gt;1&lt;/C&gt;&lt;D xsi:type="xsd:double"&gt;76&lt;/D&gt;&lt;/FQL&gt;&lt;FQL&gt;&lt;Q&gt;US9892071054^FF_TAX_CF(ANN_R,1/1/2019,12/31/2019,FY,,USD)&lt;/Q&gt;&lt;R&gt;1&lt;/R&gt;&lt;C&gt;1&lt;/C&gt;&lt;D xsi:type="xsd:double"&gt;140&lt;/D&gt;&lt;/FQL&gt;&lt;FQL&gt;&lt;Q&gt;US9892071054^FF_TAX_CF(ANN_R,1/1/2020,12/31/2020,FY,,USD)&lt;/Q&gt;&lt;R&gt;1&lt;/R&gt;&lt;C&gt;1&lt;/C&gt;&lt;D xsi:type="xsd:double"&gt;107&lt;/D&gt;&lt;/FQL&gt;&lt;FQL&gt;&lt;Q&gt;US34959E1091^FF_TAX_CF(ANN_R,1/1/2016,12/31/2016,FY,,USD)&lt;/Q&gt;&lt;R&gt;1&lt;/R&gt;&lt;C&gt;1&lt;/C&gt;&lt;D xsi:type="xsd:double"&gt;26.608&lt;/D&gt;&lt;/FQL&gt;&lt;FQL&gt;&lt;Q&gt;US34959E1091^FF_TAX_CF(ANN_R,1/1/2017,12/31/2017,FY,,USD)&lt;/Q&gt;&lt;R&gt;1&lt;/R&gt;&lt;C&gt;1&lt;/C&gt;&lt;D xsi:type="xsd:double"&gt;32.157&lt;/D&gt;&lt;/FQL&gt;&lt;FQL&gt;&lt;Q&gt;US34959E1091^FF_TAX_CF(ANN_R,1/1/2018,12/31/2018,FY,,USD)&lt;/Q&gt;&lt;R&gt;1&lt;/R&gt;&lt;C&gt;1&lt;/C&gt;&lt;D xsi:type="xsd:double"&gt;41.4&lt;/D&gt;&lt;/FQL&gt;&lt;FQL&gt;&lt;Q&gt;US34959E1091^FF_TAX_CF(ANN_R,1/1/2019,12/31/2019,FY,,USD)&lt;/Q&gt;&lt;R&gt;1&lt;/R&gt;&lt;C&gt;1&lt;/C&gt;&lt;D xsi:type="xsd:double"&gt;58.7&lt;/D&gt;&lt;/FQL&gt;&lt;FQL&gt;&lt;Q&gt;US34959E1091^FF_TAX_CF(ANN_R,1/1/2020,12/31/2020,FY,,USD)&lt;/Q&gt;&lt;R&gt;1&lt;/R&gt;&lt;C&gt;1&lt;/C&gt;&lt;D xsi:type="xsd:double"&gt;58.7&lt;/D&gt;&lt;/FQL&gt;&lt;FQL&gt;&lt;Q&gt;US57772K1016^FF_TAX_CF(ANN_R,1/1/2016,12/31/2016,FY,,USD)&lt;/Q&gt;&lt;R&gt;1&lt;/R&gt;&lt;C&gt;1&lt;/C&gt;&lt;D xsi:type="xsd:double"&gt;43.898&lt;/D&gt;&lt;/FQL&gt;&lt;FQL&gt;&lt;Q&gt;US57772K1016^FF_TAX_CF(ANN_R,1/1/2017,12/31/2017,FY,,USD)&lt;/Q&gt;&lt;R&gt;1&lt;/R&gt;&lt;C&gt;1&lt;/C&gt;&lt;D xsi:type="xsd:double"&gt;76.243&lt;/D&gt;&lt;/FQL&gt;&lt;FQL&gt;&lt;Q&gt;US57772K1016^FF_TAX_CF(ANN_R,1/1/2018,12/31/2018,FY,,USD)&lt;/Q&gt;&lt;R&gt;1&lt;/R&gt;&lt;C&gt;1&lt;/C&gt;&lt;D xsi:type="xsd:double"&gt;189.1&lt;/D&gt;&lt;/FQL&gt;&lt;FQL&gt;&lt;Q&gt;US57772K1016^FF_TAX_CF(ANN_R,1/1/2019,12/31/2019,FY,,USD)&lt;/Q&gt;&lt;R&gt;1&lt;/R&gt;&lt;C&gt;1&lt;/C&gt;&lt;D xsi:type="xsd:double"&gt;98.104&lt;/D&gt;&lt;/FQL&gt;&lt;FQL&gt;&lt;Q&gt;US57772K1016^FF_TAX_CF(ANN_R,1/1/2020,12/31/2020,FY,,USD)&lt;/Q&gt;&lt;R&gt;1&lt;/R&gt;&lt;C&gt;1&lt;/C&gt;&lt;D xsi:type="xsd:double"&gt;98.211&lt;/D&gt;&lt;/FQL&gt;&lt;FQL&gt;&lt;Q&gt;US6703461052^FF_TAX_CF(ANN_R,1/1/2016,12/31/2016,FY,,USD)&lt;/Q&gt;&lt;R&gt;1&lt;/R&gt;&lt;C&gt;1&lt;/C&gt;&lt;D xsi:type="xsd:double"&gt;329.3&lt;/D&gt;&lt;/FQL&gt;&lt;FQL&gt;&lt;Q&gt;US6703461052^FF_TAX_CF(ANN_R,1/1/2017,12/31/2017,FY,,USD)&lt;/Q&gt;&lt;R&gt;1&lt;/R&gt;&lt;C&gt;1&lt;/C&gt;&lt;D xsi:type="xsd:double"&gt;699.8&lt;/D&gt;&lt;/FQL&gt;&lt;FQL&gt;&lt;Q&gt;US6703461052^FF_TAX_CF(ANN_R,1/1/2018,12/31/2018,FY,,USD)&lt;/Q&gt;&lt;R&gt;1&lt;/R&gt;&lt;C&gt;1&lt;/C&gt;&lt;D xsi:type="xsd:double"&gt;561.1&lt;/D&gt;&lt;/FQL&gt;&lt;FQL&gt;&lt;Q&gt;US6703461052^FF_TAX_CF(ANN_R,1/1/2019,12/31/2019,FY,,USD)&lt;/Q&gt;&lt;R&gt;1&lt;/R&gt;&lt;C&gt;1&lt;/C&gt;&lt;D xsi:type="xsd:double"&gt;525.2&lt;/D&gt;&lt;/FQL&gt;&lt;FQL&gt;&lt;Q&gt;US6703461052^FF_TAX_CF(ANN_R,1/1/2020,12/31/2020,FY,,USD)&lt;/Q&gt;&lt;R&gt;1&lt;/R&gt;&lt;C&gt;1&lt;/C&gt;&lt;D xsi:type="xsd:double"&gt;50.3&lt;/D&gt;&lt;/FQL&gt;&lt;FQL&gt;&lt;Q&gt;US3635761097^FF_TAX_CF(ANN_R,1/1/2016,12/31/2016,FY,,USD)&lt;/Q&gt;&lt;R&gt;1&lt;/R&gt;&lt;C&gt;1&lt;/C&gt;&lt;D xsi:type="xsd:double"&gt;66.1&lt;/D&gt;&lt;/FQL&gt;&lt;FQL&gt;&lt;Q&gt;US3635761097^FF_TAX_CF(ANN_R,1/1/2017,12/31/2017,FY,,USD)&lt;/Q&gt;&lt;R&gt;1&lt;/R&gt;&lt;C&gt;1&lt;/C&gt;&lt;D xsi:type="xsd:double"&gt;55.8&lt;/D&gt;&lt;/FQL&gt;&lt;FQL&gt;&lt;Q&gt;US3635761097^FF_TAX_CF(ANN_R,1/1/2018,12/31/2018,FY,,USD)&lt;/Q&gt;&lt;R&gt;1&lt;/R&gt;&lt;C&gt;1&lt;/C&gt;&lt;D xsi:type="xsd:double"&gt;68.1&lt;/D&gt;&lt;/FQL&gt;&lt;FQL&gt;&lt;Q&gt;US3635761097^FF_TAX_CF(ANN_R,1/1/2019,12/31/2019,FY,,USD)&lt;/Q&gt;&lt;R&gt;1&lt;/R&gt;&lt;C&gt;1&lt;/C&gt;&lt;D xsi:type="xsd:double"&gt;22.2&lt;/D&gt;&lt;/FQL&gt;&lt;FQL&gt;&lt;Q&gt;US3635761097^FF_TAX_CF(ANN_R,1/1/2020,12/31/2020,FY,,USD)&lt;/Q&gt;&lt;R&gt;1&lt;/R&gt;&lt;C&gt;1&lt;/C&gt;&lt;D xsi:type="xsd:double"&gt;113&lt;/D&gt;&lt;/FQL&gt;&lt;FQL&gt;&lt;Q&gt;US4165151048^FF_TAX_CF(ANN_R,1/1/2016,12/31/2016,FY,,USD)&lt;/Q&gt;&lt;R&gt;1&lt;/R&gt;&lt;C&gt;1&lt;/C&gt;&lt;D xsi:type="xsd:double"&gt;130&lt;/D&gt;&lt;/FQL&gt;&lt;FQL&gt;&lt;Q&gt;US4165151048^FF_TAX_CF(ANN_R,1/1/2017,12/31/2017,FY,,USD)&lt;/Q&gt;&lt;R&gt;1&lt;/R&gt;&lt;C&gt;1&lt;/C&gt;&lt;D xsi:type="xsd:double"&gt;-6&lt;/D&gt;&lt;/FQL&gt;&lt;FQL&gt;&lt;Q&gt;US4165151048^FF_TAX_CF(ANN_R,1/1/2018,12/31/2018,FY,,USD)&lt;/Q&gt;&lt;R&gt;1&lt;/R&gt;&lt;C&gt;1&lt;/C&gt;&lt;D xsi:type="xsd:double"&gt;-9&lt;/D&gt;&lt;/FQL&gt;&lt;FQL&gt;&lt;Q&gt;US4165151048^FF_TAX_CF(ANN_R,1/1/2019,12/31/2019,FY,,USD)&lt;/Q&gt;&lt;R&gt;1&lt;/R&gt;&lt;C&gt;1&lt;/C&gt;&lt;D xsi:type="xsd:double"&gt;-396&lt;/D&gt;&lt;/FQL&gt;&lt;FQL&gt;&lt;Q&gt;US4165151048^FF_TAX_CF(ANN_R,1/1/2020,12/31/2020,FY,,USD)&lt;/Q&gt;&lt;R&gt;1&lt;/R&gt;&lt;C&gt;1&lt;/C&gt;&lt;D xsi:type="xsd:double"&gt;-71&lt;/D&gt;&lt;/FQL&gt;&lt;FQL&gt;&lt;Q&gt;US0152711091^FF_TAX_CF(ANN_R,1/1/2016,12/31/2016,FY,,USD)&lt;/Q&gt;&lt;R&gt;0&lt;/R&gt;&lt;C&gt;0&lt;/C&gt;&lt;/FQL&gt;&lt;FQL&gt;&lt;Q&gt;US0152711091^FF_TAX_CF(ANN_R,1/1/2017,12/31/2017,FY,,USD)&lt;/Q&gt;&lt;R&gt;0&lt;/R&gt;&lt;C&gt;0&lt;/C&gt;&lt;/FQL&gt;&lt;FQL&gt;&lt;Q&gt;US0152711091^FF_TAX_CF(ANN_R,1/1/2018,12/31/2018,FY,,USD)&lt;/Q&gt;&lt;R&gt;0&lt;/R&gt;&lt;C&gt;0&lt;/C&gt;&lt;/FQL&gt;&lt;FQL&gt;&lt;Q&gt;US0152711091^FF_TAX_CF(ANN_R,1/1/2019,12/31/2019,FY,,USD)&lt;/Q&gt;&lt;R&gt;0&lt;/R&gt;&lt;C&gt;0&lt;/C&gt;&lt;/FQL&gt;&lt;FQL&gt;&lt;Q&gt;US015271109</t>
        </r>
      </text>
    </comment>
    <comment ref="A46" authorId="0" shapeId="0" xr:uid="{133771D5-CB37-4DF4-BC1D-52BB2BEBBBC7}">
      <text>
        <r>
          <rPr>
            <b/>
            <sz val="9"/>
            <color indexed="81"/>
            <rFont val="Tahoma"/>
            <charset val="1"/>
          </rPr>
          <t>1^FF_TAX_CF(ANN_R,1/1/2020,12/31/2020,FY,,USD)&lt;/Q&gt;&lt;R&gt;0&lt;/R&gt;&lt;C&gt;0&lt;/C&gt;&lt;/FQL&gt;&lt;FQL&gt;&lt;Q&gt;US5303073051^FF_TAX_CF(ANN_R,1/1/2016,12/31/2016,FY,,USD)&lt;/Q&gt;&lt;R&gt;1&lt;/R&gt;&lt;C&gt;1&lt;/C&gt;&lt;D xsi:type="xsd:double"&gt;-9.41&lt;/D&gt;&lt;/FQL&gt;&lt;FQL&gt;&lt;Q&gt;US5303073051^FF_TAX_CF(ANN_R,1/1/2017,12/31/2017,FY,,USD)&lt;/Q&gt;&lt;R&gt;1&lt;/R&gt;&lt;C&gt;1&lt;/C&gt;&lt;D xsi:type="xsd:double"&gt;-1.787&lt;/D&gt;&lt;/FQL&gt;&lt;FQL&gt;&lt;Q&gt;US5303073051^FF_TAX_CF(ANN_R,1/1/2018,12/31/2018,FY,,USD)&lt;/Q&gt;&lt;R&gt;1&lt;/R&gt;&lt;C&gt;1&lt;/C&gt;&lt;D xsi:type="xsd:double"&gt;-0.73&lt;/D&gt;&lt;/FQL&gt;&lt;FQL&gt;&lt;Q&gt;US5303073051^FF_TAX_CF(ANN_R,1/1/2019,12/31/2019,FY,,USD)&lt;/Q&gt;&lt;R&gt;1&lt;/R&gt;&lt;C&gt;1&lt;/C&gt;&lt;D xsi:type="xsd:double"&gt;-0.005&lt;/D&gt;&lt;/FQL&gt;&lt;FQL&gt;&lt;Q&gt;US5303073051^FF_TAX_CF(ANN_R,1/1/2020,12/31/2020,FY,,USD)&lt;/Q&gt;&lt;R&gt;1&lt;/R&gt;&lt;C&gt;1&lt;/C&gt;&lt;D xsi:type="xsd:double"&gt;0.003&lt;/D&gt;&lt;/FQL&gt;&lt;FQL&gt;&lt;Q&gt;US9291601097^FF_TAX_CF(ANN_R,1/1/2016,12/31/2016,FY,,USD)&lt;/Q&gt;&lt;R&gt;1&lt;/R&gt;&lt;C&gt;1&lt;/C&gt;&lt;D xsi:type="xsd:double"&gt;102.849&lt;/D&gt;&lt;/FQL&gt;&lt;FQL&gt;&lt;Q&gt;US9291601097^FF_TAX_CF(ANN_R,1/1/2017,12/31/2017,FY,,USD)&lt;/Q&gt;&lt;R&gt;1&lt;/R&gt;&lt;C&gt;1&lt;/C&gt;&lt;D xsi:type="xsd:double"&gt;125.135&lt;/D&gt;&lt;/FQL&gt;&lt;FQL&gt;&lt;Q&gt;US9291601097^FF_TAX_CF(ANN_R,1/1/2018,12/31/2018,FY,,USD)&lt;/Q&gt;&lt;R&gt;1&lt;/R&gt;&lt;C&gt;1&lt;/C&gt;&lt;D xsi:type="xsd:double"&gt;-65.968&lt;/D&gt;&lt;/FQL&gt;&lt;FQL&gt;&lt;Q&gt;US9291601097^FF_TAX_CF(ANN_R,1/1/2019,12/31/2019,FY,,USD)&lt;/Q&gt;&lt;R&gt;1&lt;/R&gt;&lt;C&gt;1&lt;/C&gt;&lt;D xsi:type="xsd:double"&gt;-56.812&lt;/D&gt;&lt;/FQL&gt;&lt;FQL&gt;&lt;Q&gt;US9291601097^FF_TAX_CF(ANN_R,1/1/2020,12/31/2020,FY,,USD)&lt;/Q&gt;&lt;R&gt;1&lt;/R&gt;&lt;C&gt;1&lt;/C&gt;&lt;D xsi:type="xsd:double"&gt;95.934&lt;/D&gt;&lt;/FQL&gt;&lt;FQL&gt;&lt;Q&gt;US30063P1057^FF_TAX_CF(ANN_R,1/1/2016,12/31/2016,FY,,USD)&lt;/Q&gt;&lt;R&gt;0&lt;/R&gt;&lt;C&gt;0&lt;/C&gt;&lt;/FQL&gt;&lt;FQL&gt;&lt;Q&gt;US30063P1057^FF_TAX_CF(ANN_R,1/1/2017,12/31/2017,FY,,USD)&lt;/Q&gt;&lt;R&gt;0&lt;/R&gt;&lt;C&gt;0&lt;/C&gt;&lt;/FQL&gt;&lt;FQL&gt;&lt;Q&gt;US30063P1057^FF_TAX_CF(ANN_R,1/1/2018,12/31/2018,FY,,USD)&lt;/Q&gt;&lt;R&gt;0&lt;/R&gt;&lt;C&gt;0&lt;/C&gt;&lt;/FQL&gt;&lt;FQL&gt;&lt;Q&gt;US30063P1057^FF_TAX_CF(ANN_R,1/1/2019,12/31/2019,FY,,USD)&lt;/Q&gt;&lt;R&gt;0&lt;/R&gt;&lt;C&gt;0&lt;/C&gt;&lt;/FQL&gt;&lt;FQL&gt;&lt;Q&gt;US30063P1057^FF_TAX_CF(ANN_R,1/1/2020,12/31/2020,FY,,USD)&lt;/Q&gt;&lt;R&gt;0&lt;/R&gt;&lt;C&gt;0&lt;/C&gt;&lt;/FQL&gt;&lt;FQL&gt;&lt;Q&gt;US87165B1035^FF_TAX_CF(ANN_R,1/1/2016,12/31/2016,FY,,USD)&lt;/Q&gt;&lt;R&gt;1&lt;/R&gt;&lt;C&gt;1&lt;/C&gt;&lt;D xsi:type="xsd:double"&gt;1771&lt;/D&gt;&lt;/FQL&gt;&lt;FQL&gt;&lt;Q&gt;US87165B1035^FF_TAX_CF(ANN_R,1/1/2017,12/31/2017,FY,,USD)&lt;/Q&gt;&lt;R&gt;1&lt;/R&gt;&lt;C&gt;1&lt;/C&gt;&lt;D xsi:type="xsd:double"&gt;754&lt;/D&gt;&lt;/FQL&gt;&lt;FQL&gt;&lt;Q&gt;US87165B1035^FF_TAX_CF(ANN_R,1/1/2018,12/31/2018,FY,,USD)&lt;/Q&gt;&lt;R&gt;1&lt;/R&gt;&lt;C&gt;1&lt;/C&gt;&lt;D xsi:type="xsd:double"&gt;772&lt;/D&gt;&lt;/FQL&gt;&lt;FQL&gt;&lt;Q&gt;US87165B1035^FF_TAX_CF(ANN_R,1/1/2019,12/31/2019,FY,,USD)&lt;/Q&gt;&lt;R&gt;1&lt;/R&gt;&lt;C&gt;1&lt;/C&gt;&lt;D xsi:type="xsd:double"&gt;1017&lt;/D&gt;&lt;/FQL&gt;&lt;FQL&gt;&lt;Q&gt;US87165B1035^FF_TAX_CF(ANN_R,1/1/2020,12/31/2020,FY,,USD)&lt;/Q&gt;&lt;R&gt;1&lt;/R&gt;&lt;C&gt;1&lt;/C&gt;&lt;D xsi:type="xsd:double"&gt;847&lt;/D&gt;&lt;/FQL&gt;&lt;FQL&gt;&lt;Q&gt;US1156372096^FF_TAX_CF(ANN_R,1/1/2016,12/31/2016,FY,,USD)&lt;/Q&gt;&lt;R&gt;1&lt;/R&gt;&lt;C&gt;1&lt;/C&gt;&lt;D xsi:type="xsd:double"&gt;430&lt;/D&gt;&lt;/FQL&gt;&lt;FQL&gt;&lt;Q&gt;US1156372096^FF_TAX_CF(ANN_R,1/1/2017,12/31/2017,FY,,USD)&lt;/Q&gt;&lt;R&gt;1&lt;/R&gt;&lt;C&gt;1&lt;/C&gt;&lt;D xsi:type="xsd:double"&gt;266&lt;/D&gt;&lt;/FQL&gt;&lt;FQL&gt;&lt;Q&gt;US1156372096^FF_TAX_CF(ANN_R,1/1/2018,12/31/2018,FY,,USD)&lt;/Q&gt;&lt;R&gt;1&lt;/R&gt;&lt;C&gt;1&lt;/C&gt;&lt;D xsi:type="xsd:double"&gt;200&lt;/D&gt;&lt;/FQL&gt;&lt;FQL&gt;&lt;Q&gt;US1156372096^FF_TAX_CF(ANN_R,1/1/2019,12/31/2019,FY,,USD)&lt;/Q&gt;&lt;R&gt;1&lt;/R&gt;&lt;C&gt;1&lt;/C&gt;&lt;D xsi:type="xsd:double"&gt;201&lt;/D&gt;&lt;/FQL&gt;&lt;FQL&gt;&lt;Q&gt;US1156372096^FF_TAX_CF(ANN_R,1/1/2020,12/31/2020,FY,,USD)&lt;/Q&gt;&lt;R&gt;1&lt;/R&gt;&lt;C&gt;1&lt;/C&gt;&lt;D xsi:type="xsd:double"&gt;143&lt;/D&gt;&lt;/FQL&gt;&lt;FQL&gt;&lt;Q&gt;US5732841060^FF_TAX_CF(ANN_R,1/1/2016,12/31/2016,FY,,USD)&lt;/Q&gt;&lt;R&gt;1&lt;/R&gt;&lt;C&gt;1&lt;/C&gt;&lt;D xsi:type="xsd:double"&gt;124.342&lt;/D&gt;&lt;/FQL&gt;&lt;FQL&gt;&lt;Q&gt;US5732841060^FF_TAX_CF(ANN_R,1/1/2017,12/31/2017,FY,,USD)&lt;/Q&gt;&lt;R&gt;1&lt;/R&gt;&lt;C&gt;1&lt;/C&gt;&lt;D xsi:type="xsd:double"&gt;155.771&lt;/D&gt;&lt;/FQL&gt;&lt;FQL&gt;&lt;Q&gt;US5732841060^FF_TAX_CF(ANN_R,1/1/2018,12/31/2018,FY,,USD)&lt;/Q&gt;&lt;R&gt;1&lt;/R&gt;&lt;C&gt;1&lt;/C&gt;&lt;D xsi:type="xsd:double"&gt;28.86&lt;/D&gt;&lt;/FQL&gt;&lt;FQL&gt;&lt;Q&gt;US5732841060^FF_TAX_CF(ANN_R,1/1/2019,12/31/2019,FY,,USD)&lt;/Q&gt;&lt;R&gt;1&lt;/R&gt;&lt;C&gt;1&lt;/C&gt;&lt;D xsi:type="xsd:double"&gt;101.7&lt;/D&gt;&lt;/FQL&gt;&lt;FQL&gt;&lt;Q&gt;US5732841060^FF_TAX_CF(ANN_R,1/1/2020,12/31/2020,FY,,USD)&lt;/Q&gt;&lt;R&gt;1&lt;/R&gt;&lt;C&gt;1&lt;/C&gt;&lt;D xsi:type="xsd:double"&gt;114.9&lt;/D&gt;&lt;/FQL&gt;&lt;FQL&gt;&lt;Q&gt;US74736K1016^FF_TAX_CF(ANN_R,1/1/2016,12/31/2016,FY,,USD)&lt;/Q&gt;&lt;R&gt;1&lt;/R&gt;&lt;C&gt;1&lt;/C&gt;&lt;D xsi:type="xsd:double"&gt;34.942&lt;/D&gt;&lt;/FQL&gt;&lt;FQL&gt;&lt;Q&gt;US74736K1016^FF_TAX_CF(ANN_R,1/1/2017,12/31/2017,FY,,USD)&lt;/Q&gt;&lt;R&gt;1&lt;/R&gt;&lt;C&gt;1&lt;/C&gt;&lt;D xsi:type="xsd:double"&gt;52.656&lt;/D&gt;&lt;/FQL&gt;&lt;FQL&gt;&lt;Q&gt;US74736K1016^FF_TAX_CF(ANN_R,1/1/2018,12/31/2018,FY,,USD)&lt;/Q&gt;&lt;R&gt;1&lt;/R&gt;&lt;C&gt;1&lt;/C&gt;&lt;D xsi:type="xsd:double"&gt;41.478&lt;/D&gt;&lt;/FQL&gt;&lt;FQL&gt;&lt;Q&gt;US74736K1016^FF_TAX_CF(ANN_R,1/1/2019,12/31/2019,FY,,USD)&lt;/Q&gt;&lt;R&gt;1&lt;/R&gt;&lt;C&gt;1&lt;/C&gt;&lt;D xsi:type="xsd:double"&gt;69.453&lt;/D&gt;&lt;/FQL&gt;&lt;FQL&gt;&lt;Q&gt;US74736K1016^FF_TAX_CF(ANN_R,1/1/2020,12/31/2020,FY,,USD)&lt;/Q&gt;&lt;R&gt;1&lt;/R&gt;&lt;C&gt;1&lt;/C&gt;&lt;D xsi:type="xsd:double"&gt;55.513&lt;/D&gt;&lt;/FQL&gt;&lt;FQL&gt;&lt;Q&gt;US8740541094^FF_TAX_CF(ANN_R,1/1/2016,12/31/2016,FY,,USD)&lt;/Q&gt;&lt;R&gt;1&lt;/R&gt;&lt;C&gt;1&lt;/C&gt;&lt;D xsi:type="xsd:double"&gt;-26.223&lt;/D&gt;&lt;/FQL&gt;&lt;FQL&gt;&lt;Q&gt;US8740541094^FF_TAX_CF(ANN_R,1/1/2017,12/31/2017,FY,,USD)&lt;/Q&gt;&lt;R&gt;1&lt;/R&gt;&lt;C&gt;1&lt;/C&gt;&lt;D xsi:type="xsd:double"&gt;6.648&lt;/D&gt;&lt;/FQL&gt;&lt;FQL&gt;&lt;Q&gt;US8740541094^FF_TAX_CF(ANN_R,1/1/2018,12/31/2018,FY,,USD)&lt;/Q&gt;&lt;R&gt;1&lt;/R&gt;&lt;C&gt;1&lt;/C&gt;&lt;D xsi:type="xsd:double"&gt;8.79&lt;/D&gt;&lt;/FQL&gt;&lt;FQL&gt;&lt;Q&gt;US8740541094^FF_TAX_CF(ANN_R,1/1/2019,12/31/2019,FY,,USD)&lt;/Q&gt;&lt;R&gt;1&lt;/R&gt;&lt;C&gt;1&lt;/C&gt;&lt;D xsi:type="xsd:double"&gt;19.28&lt;/D&gt;&lt;/FQL&gt;&lt;FQL&gt;&lt;Q&gt;US8740541094^FF_TAX_CF(ANN_R,1/1/2020,12/31/2020,FY,,USD)&lt;/Q&gt;&lt;R&gt;1&lt;/R&gt;&lt;C&gt;1&lt;/C&gt;&lt;D xsi:type="xsd:double"&gt;27.998&lt;/D&gt;&lt;/FQL&gt;&lt;FQL&gt;&lt;Q&gt;IE00BQPVQZ61^FF_TAX_CF(ANN_R,1/1/2016,12/31/2016,FY,,USD)&lt;/Q&gt;&lt;R&gt;1&lt;/R&gt;&lt;C&gt;1&lt;/C&gt;&lt;D xsi:type="xsd:double"&gt;22.339&lt;/D&gt;&lt;/FQL&gt;&lt;FQL&gt;&lt;Q&gt;IE00BQPVQZ61^FF_TAX_CF(ANN_R,1/1/2017,12/31/2017,FY,,USD)&lt;/Q&gt;&lt;R&gt;1&lt;/R&gt;&lt;C&gt;1&lt;/C&gt;&lt;D xsi:type="xsd:double"&gt;2.548&lt;/D&gt;&lt;/FQL&gt;&lt;FQL&gt;&lt;Q&gt;IE00BQPVQZ61^FF_TAX_CF(ANN_R,1/1/2018,12/31/2018,FY,,USD)&lt;/Q&gt;&lt;R&gt;1&lt;/R&gt;&lt;C&gt;1&lt;/C&gt;&lt;D xsi:type="xsd:double"&gt;53.058&lt;/D&gt;&lt;/FQL&gt;&lt;FQL&gt;&lt;Q&gt;IE00BQPVQZ61^FF_TAX_CF(ANN_R,1/1/2019,12/31/2019,FY,,USD)&lt;/Q&gt;&lt;R&gt;1&lt;/R&gt;&lt;C&gt;1&lt;/C&gt;&lt;D xsi:type="xsd:double"&gt;9.925&lt;/D&gt;&lt;/FQL&gt;&lt;FQL&gt;&lt;Q&gt;IE00BQPVQZ61^FF_TAX_CF(ANN_R,1/1/2020,12/31/2020,FY,,USD)&lt;/Q&gt;&lt;R&gt;1&lt;/R&gt;&lt;C&gt;1&lt;/C&gt;&lt;D xsi:type="xsd:double"&gt;15.115&lt;/D&gt;&lt;/FQL&gt;&lt;FQL&gt;&lt;Q&gt;US92276F1003^FF_TAX_CF(ANN_R,1/1/2016,12/31/2016,FY,,USD)&lt;/Q&gt;&lt;R&gt;0&lt;/R&gt;&lt;C&gt;0&lt;/C&gt;&lt;/FQL&gt;&lt;FQL&gt;&lt;Q&gt;US92276F1003^FF_TAX_CF(ANN_R,1/1/2017,12/31/2017,FY,,USD)&lt;/Q&gt;&lt;R&gt;0&lt;/R&gt;&lt;C&gt;0&lt;/C&gt;&lt;/FQL&gt;&lt;FQL&gt;&lt;Q&gt;US92276F1003^FF_TAX_CF(ANN_R,1/1/2018,12/31/2018,FY,,USD)&lt;/Q&gt;&lt;R&gt;0&lt;/R&gt;&lt;C&gt;0&lt;/C&gt;&lt;/FQL&gt;&lt;FQL&gt;&lt;Q&gt;US92276F1003^FF_TAX_CF(ANN_R,1/1/2019,12/31/2019,FY,,USD)&lt;/Q&gt;&lt;R&gt;0&lt;/R&gt;&lt;C&gt;0&lt;/C&gt;&lt;/FQL&gt;&lt;FQL&gt;&lt;Q&gt;US92276F1003^FF_TAX_CF(ANN_R,1/1/2020,12/31/2020,FY,,USD)&lt;/Q&gt;&lt;R&gt;0&lt;/R&gt;&lt;C&gt;0&lt;/C&gt;&lt;/FQL&gt;&lt;FQL&gt;&lt;Q&gt;US4932671088^FF_TAX_CF(ANN_R,1/1/2016,12/31/2016,FY,,USD)&lt;/Q&gt;&lt;R&gt;1&lt;/R&gt;&lt;C&gt;1&lt;/C&gt;&lt;D xsi:type="xsd:double"&gt;144&lt;/D&gt;&lt;/FQL&gt;&lt;FQL&gt;&lt;Q&gt;US4932671088^FF_TAX_CF(ANN_R,1/1/2017,12/31/2017,FY,,USD)&lt;/Q&gt;&lt;R&gt;1&lt;/R&gt;&lt;C&gt;1&lt;/C&gt;&lt;D xsi:type="xsd:double"&gt;6&lt;/D&gt;&lt;/FQL&gt;&lt;FQL&gt;&lt;Q&gt;US4932671088^FF_TAX_CF(ANN_R,1/1/2018,12/31/2018,FY,,USD)&lt;/Q&gt;&lt;R&gt;1&lt;/R&gt;&lt;C&gt;1&lt;/C&gt;&lt;D xsi:type="xsd:double"&gt;12&lt;/D&gt;&lt;/FQL&gt;&lt;FQL&gt;&lt;Q&gt;US4932671088^FF_TAX_CF(ANN_R,1/1/2019,12/31/2019,FY,,USD)&lt;/Q&gt;&lt;R&gt;1&lt;/R&gt;&lt;C&gt;1&lt;/C&gt;&lt;D xsi:type="xsd:double"&gt;18&lt;/D&gt;&lt;/FQL&gt;&lt;FQL&gt;&lt;Q&gt;US4932671088^FF_TAX_CF(ANN_R,1/1/2020,12/31/2020,FY,,USD)&lt;/Q&gt;&lt;R&gt;1&lt;/R&gt;&lt;C&gt;1&lt;/C&gt;&lt;D xsi:type="xsd:double"&gt;241&lt;/D&gt;&lt;/FQL&gt;&lt;FQL&gt;&lt;Q&gt;US55261F1049^FF_TAX_CF(ANN_R,1/1/2016,12/31/2016,FY,,USD)&lt;/Q&gt;&lt;R&gt;1&lt;/R&gt;&lt;C&gt;1&lt;/C&gt;&lt;D xsi:type="xsd:double"&gt;276.866&lt;/D&gt;&lt;/FQL&gt;&lt;FQL&gt;&lt;Q&gt;US55261F1049^FF_TAX_CF(ANN_R,1/1/2017,12/31/2017,FY,,USD)&lt;/Q&gt;&lt;R&gt;1&lt;/R&gt;&lt;C&gt;1&lt;/C&gt;&lt;D xsi:type="xsd:double"&gt;494.205&lt;/D&gt;&lt;/FQL&gt;&lt;FQL&gt;&lt;Q&gt;US55261F1049^FF_TAX_CF(ANN_R,1/1/2018,12/31/2018,FY,,USD)&lt;/Q&gt;&lt;R&gt;1&lt;/R&gt;&lt;C&gt;1&lt;/C&gt;&lt;D xsi:type="xsd:double"&gt;375.116&lt;/D&gt;&lt;/FQL&gt;&lt;FQL&gt;&lt;Q&gt;US55261F1049^FF_TAX_CF(ANN_R,1/1/2019,12/31/2019,FY,,USD)&lt;/Q&gt;&lt;R&gt;1&lt;/R&gt;&lt;C&gt;1&lt;/C&gt;&lt;D xsi:type="xsd:double"&gt;320.513&lt;/D&gt;&lt;/FQL&gt;&lt;FQL&gt;&lt;Q&gt;US55261F1049^FF_TAX_CF(ANN_R,1/1/2020,12/31/2020,FY,,USD)&lt;/Q&gt;&lt;R&gt;1&lt;/R&gt;&lt;C&gt;1&lt;/C&gt;&lt;D xsi:type="xsd:double"&gt;275.558&lt;/D&gt;&lt;/FQL&gt;&lt;FQL&gt;&lt;Q&gt;US42809H1077^FF_TAX_CF(ANN_R,1/1/2016,12/31/2016,FY,,USD)&lt;/Q&gt;&lt;R&gt;1&lt;/R&gt;&lt;C&gt;1&lt;/C&gt;&lt;D xsi:type="xsd:double"&gt;-132&lt;/D&gt;&lt;/FQL&gt;&lt;FQL&gt;&lt;Q&gt;US42809H1077^FF_TAX_CF(ANN_R,1/1/2017,12/31/2017,FY,,USD)&lt;/Q&gt;&lt;R&gt;1&lt;/R&gt;&lt;C&gt;1&lt;/C&gt;&lt;D xsi:type="xsd:double"&gt;210&lt;/D&gt;&lt;/FQL&gt;&lt;FQL&gt;&lt;Q&gt;US42809H1077^FF_TAX_CF(ANN_R,1/1/2018,12/31/2018,FY,,USD)&lt;/Q&gt;&lt;R&gt;1&lt;/R&gt;&lt;C&gt;1&lt;/C&gt;&lt;D xsi:type="xsd:double"&gt;463&lt;/D&gt;&lt;/FQL&gt;&lt;FQL&gt;&lt;Q&gt;US42809H1077^FF_TAX_CF(ANN_R,1/1/2019,12/31/2019,FY,,USD)&lt;/Q&gt;&lt;R&gt;1&lt;/R&gt;&lt;C&gt;1&lt;/C&gt;&lt;D xsi:type="xsd:double"&gt;417&lt;/D&gt;&lt;/FQL&gt;&lt;FQL&gt;&lt;Q&gt;US42809H1077^FF_TAX_CF(ANN_R,1/1/2020,12/31/2020,FY,,USD)&lt;/Q&gt;&lt;R&gt;1&lt;/R&gt;&lt;C&gt;1&lt;/C&gt;&lt;D xsi:type="xsd:double"&gt;64&lt;/D&gt;&lt;/FQL&gt;&lt;FQL&gt;&lt;Q&gt;US4364401012^FF_TAX_CF(ANN_R,1/1/2016,12/31/2016,FY,,USD)&lt;/Q&gt;&lt;R&gt;1&lt;/R&gt;&lt;C&gt;1&lt;/C&gt;&lt;D xsi:type="xsd:double"&gt;184.8&lt;/D&gt;&lt;/FQL&gt;&lt;FQL&gt;&lt;Q&gt;US4364401012^FF_TAX_CF(ANN_R,1/1/2017,12/31/2017,FY,,USD)&lt;/Q&gt;&lt;R&gt;1&lt;/R&gt;&lt;C&gt;1&lt;/C&gt;&lt;D xsi:type="xsd:double"&gt;867.8&lt;/D&gt;&lt;/FQL&gt;&lt;FQL&gt;&lt;Q&gt;US4364401012^FF_TAX_CF(ANN_R,1/1/2018,12/31/2018,FY,,USD)&lt;/Q&gt;&lt;R&gt;1&lt;/R&gt;&lt;C&gt;1&lt;/C&gt;&lt;D xsi:type="xsd:double"&gt;178.2&lt;/D&gt;&lt;/FQL&gt;&lt;FQL&gt;&lt;Q&gt;US4364401012^FF_TAX_CF(ANN_R,1/1/2019,12/31/2019,FY,,USD)&lt;/Q&gt;&lt;R&gt;1&lt;/R&gt;&lt;C&gt;1&lt;/C&gt;&lt;D xsi:type="xsd:double"&gt;180.6&lt;/D&gt;&lt;/FQL&gt;&lt;FQL&gt;&lt;Q&gt;US4364401012^FF_TAX_CF(ANN_R,1/1/2020,12/31/2020,FY,,USD)&lt;/Q&gt;&lt;R&gt;1&lt;/R&gt;&lt;C&gt;1&lt;/C&gt;&lt;D xsi:type="xsd:double"&gt;265.9&lt;/D&gt;&lt;/FQL&gt;&lt;FQL&gt;&lt;Q&gt;US14149Y1082^FF_TAX_CF(ANN_R,1/1/2016,12/31/2016,FY,,USD)&lt;/Q&gt;&lt;R&gt;1&lt;/R&gt;&lt;C&gt;1&lt;/C&gt;&lt;D xsi:type="xsd:double"&gt;635&lt;/D&gt;&lt;/FQL&gt;&lt;FQL&gt;&lt;Q&gt;US14149Y1082^FF_TAX_CF(ANN_R,1/1/2017,12/31/2017,FY,,USD)&lt;/Q&gt;&lt;R&gt;1&lt;/R&gt;&lt;C&gt;1&lt;/C&gt;&lt;D xsi:type="xsd:double"&gt;686&lt;/D&gt;&lt;/FQL&gt;&lt;FQL&gt;&lt;Q&gt;US14149Y1082^FF_TAX_CF(ANN_R,1/1/2018,12/31/2018,FY,,USD)&lt;/Q&gt;&lt;R&gt;1&lt;/R&gt;&lt;C&gt;1&lt;/C&gt;&lt;D xsi:type="xsd:double"&gt;425&lt;/D&gt;&lt;/FQL&gt;&lt;FQL&gt;&lt;Q&gt;US14149Y1082^FF_TAX_CF(ANN_R,1/1/2019,12/31/2019,FY,,USD)&lt;/Q&gt;&lt;R&gt;1&lt;/R&gt;&lt;C&gt;1&lt;/C&gt;&lt;D xsi:type="xsd:double"&gt;311&lt;/D&gt;&lt;/FQL&gt;&lt;FQL&gt;&lt;Q&gt;US14149Y1082^FF_TAX_CF(ANN_R,1/1/2020,12/31/2020,FY,,USD)&lt;/Q&gt;&lt;R&gt;1&lt;/R&gt;&lt;C&gt;1&lt;/C&gt;&lt;D xsi:type="xsd:double"&gt;368&lt;/D&gt;&lt;/FQL&gt;&lt;FQL&gt;&lt;Q&gt;US72919P2020^FF_TAX_CF(ANN_R,1/1/2016,12/31/2016,FY,,USD)&lt;/Q&gt;&lt;R&gt;0&lt;/R&gt;&lt;C&gt;0&lt;/C&gt;&lt;/FQL&gt;&lt;FQL&gt;&lt;Q&gt;US72919P2020^FF_TAX_CF(ANN_R,1/1/2017,12/31/2017,FY,,USD)&lt;/Q&gt;&lt;R&gt;0&lt;/R&gt;&lt;C&gt;0&lt;/C&gt;&lt;/FQL&gt;&lt;FQL&gt;&lt;Q&gt;US72919P2020^FF_TAX_CF(ANN_R,1/1/2018,12/31/2018,FY,,USD)&lt;/Q&gt;&lt;R&gt;0&lt;/R&gt;&lt;C&gt;0&lt;/C&gt;&lt;/FQL&gt;&lt;FQL&gt;&lt;Q&gt;US72919P2020^FF_TAX_CF(ANN_R,1/1/2019,12/31/2019,FY,,USD)&lt;/Q&gt;&lt;R&gt;0&lt;/R&gt;&lt;C&gt;0&lt;/C&gt;&lt;/FQL&gt;&lt;FQL&gt;&lt;Q&gt;US72919P2020^FF_TAX_CF(ANN_R,1/1/2020,12/31/2020,FY,,USD)&lt;/Q&gt;&lt;R&gt;0&lt;/R&gt;&lt;C&gt;0&lt;/C&gt;&lt;/FQL&gt;&lt;FQL&gt;&lt;Q&gt;US0404131064^FF_TAX_CF(ANN_R,1/1/2016,12/31/2016,FY,,USD)&lt;/Q&gt;&lt;R&gt;1&lt;/R&gt;&lt;C&gt;1&lt;/C&gt;&lt;D xsi:type="xsd:double"&gt;39.638&lt;/D&gt;&lt;/FQL&gt;&lt;FQL&gt;&lt;Q&gt;US0404131064^FF_TAX_CF(ANN_R,1/1/2017,12/31/2017,FY,,USD)&lt;/Q&gt;&lt;R&gt;1&lt;/R&gt;&lt;C&gt;1&lt;/C&gt;&lt;D xsi:type="xsd:double"&gt;44.216&lt;/D&gt;&lt;/FQL&gt;&lt;FQL&gt;&lt;Q&gt;US0404131064^FF_TAX_CF(ANN_R,1/1/2018,12/31/2018,FY,,USD)&lt;/Q&gt;&lt;R&gt;1&lt;/R&gt;&lt;C&gt;1&lt;/C&gt;&lt;D xsi:type="xsd:double"&gt;17.573&lt;/D&gt;&lt;/FQL&gt;&lt;FQL&gt;&lt;Q&gt;US0404131064^FF_TAX_CF(ANN_R,1/1/2019,12/31/2019,FY,,USD)&lt;/Q&gt;&lt;R&gt;1&lt;/R&gt;&lt;C&gt;1&lt;/C&gt;&lt;D xsi:type="xsd:double"&gt;32.832&lt;/D&gt;&lt;/FQL&gt;&lt;FQL&gt;&lt;Q&gt;US0404131064^FF_TAX_CF(ANN_R,1/1/2020,12/31/2020,FY,,USD)&lt;/Q&gt;&lt;R&gt;1&lt;/R&gt;&lt;C&gt;1&lt;/C&gt;&lt;D xsi:type="xsd:double"&gt;82.601&lt;/D&gt;&lt;/FQL&gt;&lt;FQL&gt;&lt;Q&gt;US29355A1079^FF_TAX_CF(ANN_R,1/1/2016,12/31/2016,FY,,USD)&lt;/Q&gt;&lt;R&gt;1&lt;/R&gt;&lt;C&gt;1&lt;/C&gt;&lt;D xsi:type="xsd:double"&gt;1.146&lt;/D&gt;&lt;/FQL&gt;&lt;FQL&gt;&lt;Q&gt;US29355A1079^FF_TAX_CF(ANN_R,1/1/2017,12/31/2017,FY,,USD)&lt;/Q&gt;&lt;R&gt;1&lt;/R&gt;&lt;C&gt;1&lt;/C&gt;&lt;D xsi:type="xsd:double"&gt;0.909&lt;/D&gt;&lt;/FQL&gt;&lt;FQL&gt;&lt;Q&gt;US29355A1079^FF_TAX_CF(ANN_R,1/1/2018,12/31/2018,FY,,USD)&lt;/Q&gt;&lt;R&gt;1&lt;/R&gt;&lt;C&gt;1&lt;/C&gt;&lt;D xsi:type="xsd:double"&gt;0.775&lt;/D&gt;&lt;/FQL&gt;&lt;FQL&gt;&lt;Q&gt;US29355A1079^FF_TAX_CF(ANN_R,1/1/2019,12/31/2019,FY,,USD)&lt;/Q&gt;&lt;R&gt;1&lt;/R&gt;&lt;C&gt;1&lt;/C&gt;&lt;D xsi:type="xsd:double"&gt;1.755&lt;/D&gt;&lt;/FQL&gt;&lt;FQL&gt;&lt;Q&gt;US29355A1079^FF_TAX_CF(ANN_R,1/1/2020,12/31/2020,FY,,USD)&lt;/Q&gt;&lt;R&gt;1&lt;/R&gt;&lt;C&gt;1&lt;/C&gt;&lt;D xsi:type="xsd:double"&gt;3.452&lt;/D&gt;&lt;/FQL&gt;&lt;FQL&gt;&lt;Q&gt;US62944T1051^FF_TAX_CF(ANN_R,1/1/2016,12/31/2016,FY,,USD)&lt;/Q&gt;&lt;R&gt;1&lt;/R&gt;&lt;C&gt;1&lt;/C&gt;&lt;D xsi:type="xsd:double"&gt;218.984&lt;/D&gt;&lt;/FQL&gt;&lt;FQL&gt;&lt;Q&gt;US62944T1051^FF_TAX_CF(ANN_R,1/1/2017,12/31/2017,FY,,USD)&lt;/Q&gt;&lt;R&gt;1&lt;/R&gt;&lt;C&gt;1&lt;/C&gt;&lt;D xsi:type="xsd:double"&gt;260.232&lt;/D&gt;&lt;/FQL&gt;&lt;FQL&gt;&lt;Q&gt;US62944T1051^FF_TAX_CF(ANN_R,1/1/2018,12/31/2018,FY,,USD)&lt;/Q&gt;&lt;R&gt;1&lt;/R&gt;&lt;C&gt;1&lt;/C&gt;&lt;D xsi:type="xsd:double"&gt;181.166&lt;/D&gt;&lt;/FQL&gt;&lt;FQL&gt;&lt;Q&gt;US62944T1051^FF_TAX_CF(ANN_R,1/1/2019,12/31/2019,FY,,USD)&lt;/Q&gt;&lt;R&gt;1&lt;/R&gt;&lt;C&gt;1&lt;/C&gt;&lt;D xsi:type="xsd:double"&gt;153.915&lt;/D&gt;&lt;/FQL&gt;&lt;FQL&gt;&lt;Q&gt;US62944T1051^FF_TAX_CF(ANN_R,1/1/2020,12/31/2020,FY,,USD)&lt;/Q&gt;&lt;R&gt;1&lt;/R&gt;&lt;C&gt;1&lt;/C&gt;&lt;D xsi:type="xsd:double"&gt;163.076&lt;/D&gt;&lt;/FQL&gt;&lt;FQL&gt;&lt;Q&gt;US92556V1061^FF_TAX_CF(ANN_R,1/1/2016,12/31/2016,FY,,USD)&lt;/Q&gt;&lt;R&gt;1&lt;/R&gt;&lt;C&gt;1&lt;/C&gt;&lt;D xsi:type="xsd:double"&gt;285.6&lt;/D&gt;&lt;/FQL&gt;&lt;FQL&gt;&lt;Q&gt;US92556V1061^FF_TAX_CF(ANN_R,1/1/2017,12/31/2017,FY,,USD)&lt;/Q&gt;&lt;R&gt;1&lt;/R&gt;&lt;C&gt;1&lt;/C&gt;&lt;D xsi:type="xsd:double"&gt;285.7&lt;/D&gt;&lt;/FQL&gt;&lt;FQL&gt;&lt;Q&gt;US92556V1061^FF_TAX_CF(ANN_R,1/1/2018,12/31/2018,FY,,USD)&lt;/Q&gt;&lt;R&gt;1&lt;/R&gt;&lt;C&gt;1&lt;/C&gt;&lt;D xsi:type="xsd:double"&gt;228.6&lt;/D&gt;&lt;/FQL&gt;&lt;FQL&gt;&lt;Q&gt;US92556V1061^FF_TAX_CF(ANN_R,1/1/2019,12/31/2019,FY,,USD)&lt;/Q&gt;&lt;R&gt;1&lt;/R&gt;&lt;C&gt;1&lt;/C&gt;&lt;D xsi:type="xsd:double"&gt;278.6&lt;/D&gt;&lt;/FQL&gt;&lt;FQL&gt;&lt;Q&gt;US92556V1061^FF_TAX_CF(ANN_R,1/1/2020,12/31/2020,FY,,USD)&lt;/Q&gt;&lt;R&gt;1&lt;/R&gt;&lt;C&gt;1&lt;/C&gt;&lt;D xsi:type="xsd:double"&gt;324.4&lt;/D&gt;&lt;/FQL&gt;&lt;FQL&gt;&lt;Q&gt;US45784P1012^FF_TAX_CF(ANN_R,1/1/2016,12/31/2016,FY,,USD)&lt;/Q&gt;&lt;R&gt;1&lt;/R&gt;&lt;C&gt;1&lt;/C&gt;&lt;D xsi:type="xsd:double"&gt;0.932&lt;/D&gt;&lt;/FQL&gt;&lt;FQL&gt;&lt;Q&gt;US45784P1012^FF_TAX_CF(ANN_R,1/1/2017,12/31/2017,FY,,USD)&lt;/Q&gt;&lt;R&gt;1&lt;/R&gt;&lt;C&gt;1&lt;/C&gt;&lt;D xsi:type="xsd:double"&gt;0.462&lt;/D&gt;&lt;/FQL&gt;&lt;FQL&gt;&lt;Q&gt;US45784P1012^FF_TAX_CF(ANN_R,1/1/2018,12/31/2018,FY,,USD)&lt;/Q&gt;&lt;R&gt;1&lt;/R&gt;&lt;C&gt;1&lt;/C&gt;&lt;D xsi:type="xsd:double"&gt;0.795&lt;/D&gt;&lt;/FQL&gt;&lt;FQL&gt;&lt;Q&gt;US45784P1012^FF_TAX_CF(ANN_R,1/1/2019,12/31/2019,FY,,USD)&lt;/Q&gt;&lt;R&gt;1&lt;/R&gt;&lt;C&gt;1&lt;/C&gt;&lt;D xsi:type="xsd:double"&gt;2.5&lt;/D&gt;&lt;/FQL&gt;&lt;FQL&gt;&lt;Q&gt;US45784P1012^FF_TAX_CF(ANN_R,1/1/2020,12/31/2020,FY,,USD)&lt;/Q&gt;&lt;R&gt;1&lt;/R&gt;&lt;C&gt;1&lt;/C&gt;&lt;D xsi:type="xsd:double"&gt;3&lt;/D&gt;&lt;/FQL&gt;&lt;FQL&gt;&lt;Q&gt;US89400J1079^FF_TAX_CF(ANN_R,1/1/2016,12/31/2016,FY,,USD)&lt;/Q&gt;&lt;R&gt;1&lt;/R&gt;&lt;C&gt;1&lt;/C&gt;&lt;D xsi:type="xsd:double"&gt;93.6&lt;/D&gt;&lt;/FQL&gt;&lt;FQL&gt;&lt;Q&gt;US89400J1079^FF_TAX_CF(ANN_R,1/1/2017,12/31/2017,FY,,USD)&lt;/Q&gt;&lt;R&gt;1&lt;/R&gt;&lt;C&gt;1&lt;/C&gt;&lt;D xsi:type="xsd:double"&gt;120.2&lt;/D&gt;&lt;/FQL&gt;&lt;FQL&gt;&lt;Q&gt;US89400J1079^FF_TAX_CF(ANN_R,1/1/2018,12/31/2018,FY,,USD)&lt;/Q&gt;&lt;R&gt;1&lt;/R&gt;&lt;C&gt;1&lt;/C&gt;&lt;D xsi:type="xsd:double"&gt;111.1&lt;/D&gt;&lt;/FQL&gt;&lt;FQL&gt;&lt;Q&gt;US89400J1079^FF_TAX_CF(ANN_R,1/1/2019,12/31/2019,FY,,USD)&lt;/Q&gt;&lt;R&gt;1&lt;/R&gt;&lt;C&gt;1&lt;/C&gt;&lt;D xsi:type="xsd:double"&gt;111.7&lt;/D&gt;&lt;/FQL&gt;&lt;FQL&gt;&lt;Q&gt;US89400J1079^FF_TAX_CF(ANN_R,1/1/2020,12/31/2020,FY,,USD)&lt;/Q&gt;&lt;R&gt;1&lt;/R&gt;&lt;C&gt;1&lt;/C&gt;&lt;D xsi:type="xsd:double"&gt;131.9&lt;/D&gt;&lt;/FQL&gt;&lt;FQL&gt;&lt;Q&gt;US6311031081^FF_TAX_CF(ANN_R,1/1/2016,12/31/2016,FY,,USD)&lt;/Q&gt;&lt;R&gt;1&lt;/R&gt;&lt;C&gt;1&lt;/C&gt;&lt;D xsi:type="xsd:double"&gt;191&lt;/D&gt;&lt;/FQL&gt;&lt;FQL&gt;&lt;Q&gt;US6311031081^FF_TAX_CF(ANN_R,1/1/2017,12/31/2017,FY,,USD)&lt;/Q&gt;&lt;R&gt;1&lt;/R&gt;&lt;C&gt;1&lt;/C&gt;&lt;D xsi:type="xsd:double"&gt;154&lt;/D&gt;&lt;/FQL&gt;&lt;FQL&gt;&lt;Q&gt;US6311031081^FF_TAX_CF(ANN_R,1/1/2018,12/31/2018,FY,,USD)&lt;/Q&gt;&lt;R&gt;1&lt;/R&gt;&lt;C&gt;1&lt;/C&gt;&lt;D xsi:type="xsd:double"&gt;221&lt;/D&gt;&lt;/FQL&gt;&lt;FQL&gt;&lt;Q&gt;US6311031081^FF_TAX_CF(ANN_R,1/1/2019,12/31/2019,FY,,USD)&lt;/Q&gt;&lt;R&gt;1&lt;/R&gt;&lt;C&gt;1&lt;/C&gt;&lt;D xsi:type="xsd:double"&gt;205&lt;/D&gt;&lt;/FQL&gt;&lt;FQL&gt;&lt;Q&gt;US6311031081^FF_TAX_CF(ANN_R,1/1/2020,12/31/2020,FY,,USD)&lt;/Q&gt;&lt;R&gt;1&lt;/R&gt;&lt;C&gt;1&lt;/C&gt;&lt;D xsi:type="xsd:double"&gt;290&lt;/D&gt;&lt;/FQL&gt;&lt;FQL&gt;&lt;Q&gt;US3724601055^FF_TAX_CF(ANN_R,1/1/2016,12/31/2016,FY,,USD)&lt;/Q&gt;&lt;R&gt;1&lt;/R&gt;&lt;C&gt;1&lt;/C&gt;&lt;D xsi:type="xsd:double"&gt;374.865&lt;/D&gt;&lt;/FQL&gt;&lt;FQL&gt;&lt;Q&gt;US3724601055^FF_TAX_CF(ANN_R,1/1/2017,12/31/2017,FY,,USD)&lt;/Q&gt;&lt;R&gt;1&lt;/R&gt;&lt;C&gt;1&lt;/C&gt;&lt;D xsi:type="xsd:double"&gt;298.827&lt;/D&gt;&lt;/FQL&gt;&lt;FQL&gt;&lt;Q&gt;US3724601055^FF_TAX_CF(ANN_R,1/1/2018,12/31/2018,FY,,USD)&lt;/Q&gt;&lt;R&gt;1&lt;/R&gt;&lt;C&gt;1&lt;/C&gt;&lt;D xsi:type="xsd:double"&gt;236.536&lt;/D&gt;&lt;/FQL&gt;&lt;FQL&gt;&lt;Q&gt;US3724601055^FF_TAX_CF(ANN_R,1/1/2019,12/31/2019,FY,,USD)&lt;/Q&gt;&lt;R&gt;1&lt;/R&gt;&lt;C&gt;1&lt;/C&gt;&lt;D xsi:type="xsd:double"&gt;303.736&lt;/D&gt;&lt;/FQL&gt;&lt;FQL&gt;&lt;Q&gt;US3724601055^FF_TAX_CF(ANN_R,1/1/2020,12/31/2020,FY,,USD)&lt;/Q&gt;&lt;R&gt;1&lt;/R&gt;&lt;C&gt;1&lt;/C&gt;&lt;D xsi:type="xsd:double"&gt;223.019&lt;/D&gt;&lt;/FQL&gt;&lt;FQL&gt;&lt;Q&gt;US64110D1046^FF_TAX_CF(ANN_R,1/1/2016,12/31/2016,FY,,USD)&lt;/Q&gt;&lt;R&gt;1&lt;/R&gt;&lt;C&gt;1&lt;/C&gt;&lt;D xsi:type="xsd:double"&gt;161&lt;/D&gt;&lt;/FQL&gt;&lt;FQL&gt;&lt;Q&gt;US64110D1046^FF_TAX_CF(ANN_R,1/1/2017,12/31/2017,FY,,USD)&lt;/Q&gt;&lt;R&gt;1&lt;/R&gt;&lt;C&gt;1&lt;/C&gt;&lt;D xsi:type="xsd:double"&gt;102&lt;/D&gt;&lt;/FQL&gt;&lt;FQL&gt;&lt;Q&gt;US64110D1046^FF_TAX_CF(ANN_R,1/1/2018,12/31/2018,FY,,USD)&lt;/Q&gt;&lt;R&gt;1&lt;/R&gt;&lt;C&gt;1&lt;/C&gt;&lt;D xsi:type="xsd:double"&gt;87&lt;/D&gt;&lt;/FQL&gt;&lt;FQL&gt;&lt;Q&gt;US64110D1046^FF_TAX_CF(ANN_R,1/1/2019,12/31/2019,FY,,USD)&lt;/Q&gt;&lt;R&gt;1&lt;/R&gt;&lt;C&gt;1&lt;/C&gt;&lt;D xsi:type="xsd:double"&gt;205&lt;/D&gt;&lt;/FQL&gt;&lt;FQL&gt;&lt;Q&gt;US64110D1046^FF_TAX_CF(ANN_R,1/1/2020,12/31/2020,FY,,USD)&lt;/Q&gt;&lt;R&gt;1&lt;/R&gt;&lt;C&gt;1&lt;/C&gt;&lt;D xsi:type="xsd:double"&gt;276&lt;/D&gt;&lt;/FQL&gt;&lt;FQL&gt;&lt;Q&gt;US8666741041^FF_TAX_CF(ANN_R,1/1/2016,12/31/2016,FY,,USD)&lt;/Q&gt;&lt;R&gt;1&lt;/R&gt;&lt;C&gt;1&lt;/C&gt;&lt;D xsi:type="xsd:double"&gt;0.452&lt;/D&gt;&lt;/FQL&gt;&lt;FQL&gt;&lt;Q&gt;US8666741041^FF_TAX_CF(ANN_R,1/1/2017,12/31/2017,FY,,USD)&lt;/Q&gt;&lt;R&gt;1&lt;/R&gt;&lt;C&gt;1&lt;/C&gt;&lt;D xsi:type="xsd:double"&gt;-0.194&lt;/D&gt;&lt;/FQL&gt;&lt;FQL&gt;&lt;Q&gt;US8666741041^FF_TAX_CF(ANN_R,1/1/2018,12/31/2018,FY,,USD)&lt;/Q&gt;&lt;R&gt;1&lt;/R&gt;&lt;C&gt;1&lt;/C&gt;&lt;D xsi:type="xsd:double"&gt;0.461&lt;/D&gt;&lt;/FQL&gt;&lt;FQL&gt;&lt;Q&gt;US8666741041^FF_TAX_CF(ANN_R,1/1/2019,12/31/2019,FY,,USD)&lt;/Q&gt;&lt;R&gt;1&lt;/R&gt;&lt;C&gt;1&lt;/C&gt;&lt;D xsi:type="xsd:double"&gt;0.948&lt;/D&gt;&lt;/FQL&gt;&lt;FQL&gt;&lt;Q&gt;US8666741041^FF_TAX_CF(ANN_R,1/1/2020,12/31/2020,FY,,USD)&lt;/Q&gt;&lt;R&gt;1&lt;/R&gt;&lt;C&gt;1&lt;/C&gt;&lt;D xsi:type="xsd:double"&gt;1.115&lt;/D&gt;&lt;/FQL&gt;&lt;FQL&gt;&lt;Q&gt;US4461501045^FF_TAX_CF(ANN_R,1/1/2016,12/31/2016,FY,,USD)&lt;/Q&gt;&lt;R&gt;1&lt;/R&gt;&lt;C&gt;1&lt;/C&gt;&lt;D xsi:type="xsd:double"&gt;4.979&lt;/D&gt;&lt;/FQL&gt;&lt;FQL&gt;&lt;Q&gt;US4461501045^FF_TAX_CF(ANN_R,1/1/2017,12/31/2017,FY,,USD)&lt;/Q&gt;&lt;R&gt;1&lt;/R&gt;&lt;C&gt;1&lt;/C&gt;&lt;D xsi:type="xsd:double"&gt;84&lt;/D&gt;&lt;/FQL&gt;&lt;FQL&gt;&lt;Q&gt;US4461501045^FF_TAX_CF(ANN_R,1/1/2018,12/31/2018,FY,,USD)&lt;/Q&gt;&lt;R&gt;1&lt;/R&gt;&lt;C&gt;1&lt;/C&gt;&lt;D xsi:type="xsd:double"&gt;52&lt;/D&gt;&lt;/FQL&gt;&lt;FQL&gt;&lt;Q&gt;US4461501045^FF_TAX_CF(ANN_R,1/1/2019,12/31/2019,FY,,USD)&lt;/Q&gt;&lt;R&gt;1&lt;/R&gt;&lt;C&gt;1&lt;/C&gt;&lt;D xsi:type="xsd:double"&gt;111&lt;/D&gt;&lt;/FQL&gt;&lt;FQL&gt;&lt;Q&gt;US4461501045^FF_TAX_CF(ANN_R,1/1/2020,12/31/2020,FY,,USD)&lt;/Q&gt;&lt;R&gt;1&lt;/R&gt;&lt;C&gt;1&lt;/C&gt;&lt;D xsi:type="xsd:double"&gt;81&lt;/D&gt;&lt;/FQL&gt;&lt;FQL&gt;&lt;Q&gt;US45167R1041^FF_TAX_CF(ANN_R,1/1/2016,12/31/2016,FY,,USD)&lt;/Q&gt;&lt;R&gt;1&lt;/R&gt;&lt;C&gt;1&lt;/C&gt;&lt;D xsi:type="xsd:double"&gt;109.399&lt;/D&gt;&lt;/FQL&gt;&lt;FQL&gt;&lt;Q&gt;US45167R1041^FF_TAX_CF(ANN_R,1/1/2017,12/31/2017,FY,,USD)&lt;/Q&gt;&lt;R&gt;1&lt;/R&gt;&lt;C&gt;1&lt;/C&gt;&lt;D xsi:type="xsd:double"&gt;104.852&lt;/D&gt;&lt;/FQL&gt;&lt;FQL&gt;&lt;Q&gt;US45167R1041^FF_TAX_CF(ANN_R,1/1/2018,12/31/2018,FY,,USD)&lt;/Q&gt;&lt;R&gt;1&lt;/R&gt;&lt;C&gt;1&lt;/C&gt;&lt;D xsi:type="xsd:double"&gt;90.733&lt;/D&gt;&lt;/FQL&gt;&lt;FQL&gt;&lt;Q&gt;US45167R1041^FF_TAX_CF(ANN_R,1/1/2019,12/31/2019,FY,,USD)&lt;/Q&gt;&lt;R&gt;1&lt;/R&gt;&lt;C&gt;1&lt;/C&gt;&lt;D xsi:type="xsd:double"&gt;109.032&lt;/D&gt;&lt;/FQL&gt;&lt;FQL&gt;&lt;Q&gt;US45167R1041^FF_TAX_CF(ANN_R,1/1/2020,12/31/2020,FY,,USD)&lt;/Q&gt;&lt;R&gt;1&lt;/R&gt;&lt;C&gt;1&lt;/C&gt;&lt;D xsi:type="xsd:double"&gt;87.193&lt;/D&gt;&lt;/FQL&gt;&lt;FQL&gt;&lt;Q&gt;US5745991068^FF_TAX_CF(ANN_R,1/1/2016,12/31/2016,FY,,USD)&lt;/Q&gt;&lt;R&gt;1&lt;/R&gt;&lt;C&gt;1&lt;/C&gt;&lt;D xsi:type="xsd:double"&gt;190&lt;/D&gt;&lt;/FQL&gt;&lt;FQL&gt;&lt;Q&gt;US5745991068^FF_TAX_CF(ANN_R,1/1/2017,12/31/2017,FY,,USD)&lt;/Q&gt;&lt;R&gt;1&lt;/R&gt;&lt;C&gt;1&lt;/C&gt;&lt;D xsi:type="xsd:double"&gt;258&lt;/D&gt;&lt;/FQL&gt;&lt;FQL&gt;&lt;Q&gt;US5745991068^FF_TAX_CF(ANN_R,1/1/2018,12/31/2018,FY,,USD)&lt;/Q&gt;&lt;R&gt;1&lt;/R&gt;&lt;C&gt;1&lt;/C&gt;&lt;D xsi:type="xsd:double"&gt;231&lt;/D&gt;&lt;/FQL&gt;&lt;FQL&gt;&lt;Q&gt;US5745991068^FF_TAX_CF(ANN_R,1/1/2019,12/31/2019,FY,,USD)&lt;/Q&gt;&lt;R&gt;1&lt;/R&gt;&lt;C&gt;1&lt;/C&gt;&lt;D xsi:type="xsd:double"&gt;384&lt;/D&gt;&lt;/FQL&gt;&lt;FQL&gt;&lt;Q&gt;US5745991068^FF_TAX_CF(ANN_R,1/1/2020,12/31/2020,FY,,USD)&lt;/Q&gt;&lt;R&gt;1&lt;/R&gt;&lt;C&gt;1&lt;/C&gt;&lt;D xsi:type="xsd:double"&gt;442&lt;/D&gt;&lt;/FQL&gt;&lt;FQL&gt;&lt;Q&gt;US18915M1071^FF_TAX_CF(ANN_R,1/1/2016,12/31/2016,FY,,USD)&lt;/Q&gt;&lt;R&gt;1&lt;/R&gt;&lt;C&gt;1&lt;/C&gt;&lt;D xsi:type="xsd:double"&gt;0.004&lt;/D&gt;&lt;/FQL&gt;&lt;FQL&gt;&lt;Q&gt;US18915M1071^FF_TAX_CF(ANN_R,1/1/2017,12/31/2017,FY,,USD)&lt;/Q&gt;&lt;R&gt;1&lt;/R&gt;&lt;C&gt;1&lt;/C&gt;&lt;D xsi:type="xsd:double"&gt;0.825&lt;/D&gt;&lt;/FQL&gt;&lt;FQL&gt;&lt;Q&gt;US18915M1071^FF_TAX_CF(ANN_R,1/1/2018,12/31/2018,FY,,USD)&lt;/Q&gt;&lt;R&gt;1&lt;/R&gt;&lt;C&gt;1&lt;/C&gt;&lt;D xsi:type="xsd:double"&gt;2.658&lt;/D&gt;&lt;/FQL&gt;&lt;FQL&gt;&lt;Q&gt;US18915M1071^FF_TAX_CF(ANN_R,1/1/2019,12/31/2019,FY,,USD)&lt;/Q&gt;&lt;R&gt;1&lt;/R&gt;&lt;C&gt;1&lt;/C&gt;&lt;D xsi:type="xsd:double"&gt;2.391&lt;/D&gt;&lt;/FQL&gt;&lt;FQL&gt;&lt;Q&gt;US18915M1071^FF_TAX_CF(ANN_R,1/1/2020,12/31/2020,FY,,USD)&lt;/Q&gt;&lt;R&gt;1&lt;/R&gt;&lt;C&gt;1&lt;/C&gt;&lt;D xsi:type="xsd:double"&gt;0.702&lt;/D&gt;&lt;/FQL&gt;&lt;FQL&gt;&lt;Q&gt;US8793601050^FF_TAX_CF(ANN_R,1/1/2016,12/31/2016,FY,,USD)&lt;/Q&gt;&lt;R&gt;1&lt;/R&gt;&lt;C&gt;1&lt;/C&gt;&lt;D xsi:type="xsd:double"&gt;24.6&lt;/D&gt;&lt;/FQL&gt;&lt;FQL&gt;&lt;Q&gt;US8793601050^FF_TAX_CF(ANN_R,1/1/2017,12/31/2017,FY,,USD)&lt;/Q&gt;&lt;R&gt;1&lt;/R&gt;&lt;C&gt;1&lt;/C&gt;&lt;D xsi:type="xsd:double"&gt;28.2&lt;/D&gt;&lt;/FQL&gt;&lt;FQL&gt;&lt;Q&gt;US8793601050^FF_TAX_CF(ANN_R,1/1/2018,12/31/2018,FY,,USD)&lt;/Q&gt;&lt;R&gt;1&lt;/R&gt;&lt;C&gt;1&lt;/C&gt;&lt;D xsi:type="xsd:double"&gt;57.1&lt;/D&gt;&lt;/FQL&gt;&lt;FQL&gt;&lt;Q&gt;US8793601050^FF_TAX_CF(ANN_R,1/1/2019,12/31/2019,FY,,USD)&lt;/Q&gt;&lt;R&gt;1&lt;/R&gt;&lt;C&gt;1&lt;/C&gt;&lt;D xsi:type="xsd:double"&gt;103&lt;/D&gt;&lt;/FQL&gt;&lt;FQL&gt;&lt;Q&gt;US8793601050^FF_TAX_CF(ANN_R,1/1/2020,12/31/2020,FY,,USD)&lt;/Q&gt;&lt;R&gt;1&lt;/R&gt;&lt;C&gt;1&lt;/C&gt;&lt;D xsi:type="xsd:double"&gt;66.4&lt;/D&gt;&lt;/FQL&gt;&lt;FQL&gt;&lt;Q&gt;US1011211018^FF_TAX_CF(ANN_R,1/1/2016,12/31/2016,FY,,USD)&lt;/Q&gt;&lt;R&gt;0&lt;/R&gt;&lt;C&gt;0&lt;/C&gt;&lt;/FQL&gt;&lt;FQL&gt;&lt;Q&gt;US1011211018^FF_TAX_CF(ANN_R,1/1/2017,12/31/2017,FY,,USD)&lt;/Q&gt;&lt;R&gt;0&lt;/R&gt;&lt;C&gt;0&lt;/C&gt;&lt;/FQL&gt;&lt;FQL&gt;&lt;Q&gt;US1011211018^FF_TAX_CF(ANN_R,1/1/2018,12/31/2018,FY,,USD)&lt;/Q&gt;&lt;R&gt;0&lt;/R&gt;&lt;C&gt;0&lt;/C&gt;&lt;/FQL&gt;&lt;FQL&gt;&lt;Q&gt;US1011211018^FF_TAX_CF(ANN_R,1/1/2019,12/31/2019,FY,,USD)&lt;/Q&gt;&lt;R&gt;0&lt;/R&gt;&lt;C&gt;0&lt;/C&gt;&lt;/FQL&gt;&lt;FQL&gt;&lt;Q&gt;US1011211018^FF_TAX_CF(ANN_R,1/1/2020,12/31/2020,FY,,USD)&lt;/Q&gt;&lt;R&gt;0&lt;/R&gt;&lt;C&gt;0&lt;/C&gt;&lt;/FQL&gt;&lt;FQL&gt;&lt;Q&gt;US8326964058^FF_TAX_CF(ANN_R,1/1/2016,12/31/2016,FY,,USD)&lt;/Q&gt;&lt;R&gt;1&lt;/R&gt;&lt;C&gt;1&lt;/C&gt;&lt;D xsi:type="xsd:double"&gt;290.5&lt;/D&gt;&lt;/FQL&gt;&lt;FQL&gt;&lt;Q&gt;US8326964058^FF_TAX_CF(ANN_R,1/1/2017,12/31/2017,FY,,USD)&lt;/Q&gt;&lt;R&gt;1&lt;/R&gt;&lt;C&gt;1&lt;/C&gt;&lt;D xsi:type="xsd:double"&gt;367.2&lt;/D&gt;&lt;/FQL&gt;&lt;FQL&gt;&lt;Q&gt;US8326964058^FF_TAX_CF(ANN_R,1/1/2018,12/31/2018,FY,,USD)&lt;/Q&gt;&lt;R&gt;1&lt;/R&gt;&lt;C&gt;1&lt;/C&gt;&lt;D xsi:type="xsd:double"&gt;336.8&lt;/D&gt;&lt;/FQL&gt;&lt;FQL&gt;&lt;Q&gt;US8326964058^FF_TAX_CF(ANN_R,1/1/2019,12/31/2019,FY,,USD)&lt;/Q&gt;&lt;R&gt;1&lt;/R&gt;&lt;C&gt;1&lt;/C&gt;&lt;D xsi:type="xsd:double"&gt;250.9&lt;/D&gt;&lt;/FQL&gt;&lt;FQL&gt;&lt;Q&gt;US8326964058^FF_TAX_CF(ANN_R,1/1/2020,12/31/2020,FY,,USD)&lt;/Q&gt;&lt;R&gt;1&lt;/R&gt;&lt;C&gt;1&lt;/C&gt;&lt;D xsi:type="xsd:double"&gt;227.1&lt;/D&gt;&lt;/FQL&gt;&lt;FQL&gt;&lt;Q&gt;US7458671010^FF_TAX_CF(ANN_R,1/1/2016,12/31/2016,FY,,USD)&lt;/Q&gt;&lt;R&gt;1&lt;/R&gt;&lt;C&gt;1&lt;/C&gt;&lt;D xsi:type="xsd:double"&gt;2.743&lt;/D&gt;&lt;/FQL&gt;&lt;FQL&gt;&lt;Q&gt;US7458671010^FF_TAX_CF(ANN_R,1/1/2017,12/31/2017,FY,,USD)&lt;/Q&gt;&lt;R&gt;1&lt;/R&gt;&lt;C&gt;1&lt;/C&gt;&lt;D xsi:type="xsd:double"&gt;14.875&lt;/D&gt;&lt;/FQL&gt;&lt;FQL&gt;&lt;Q&gt;US7458671010^FF_TAX_CF(ANN_R,1/1/2018,12/31/2018,FY,,USD)&lt;/Q&gt;&lt;R&gt;1&lt;/R&gt;&lt;C&gt;1&lt;/C&gt;&lt;D xsi:type="xsd:double"&gt;89.204&lt;/D&gt;&lt;/FQL&gt;&lt;FQL&gt;&lt;Q&gt;US7458671010^FF_TAX_CF(ANN_R,1/1/2019,12/31/2019,FY,,USD)&lt;/Q&gt;&lt;R&gt;1&lt;/R&gt;&lt;C&gt;1&lt;/C&gt;&lt;D xsi:type="xsd:double"&gt;137.119&lt;/D&gt;&lt;/FQL&gt;&lt;FQL&gt;&lt;Q&gt;US7458671010^FF_TAX_CF(ANN_R,1/1/2020,12/31/2020,FY,,USD)&lt;/Q&gt;&lt;R&gt;1&lt;/R&gt;&lt;C&gt;1&lt;/C&gt;&lt;D xsi:type="xsd:double"&gt;264.248&lt;/D&gt;&lt;/FQL&gt;&lt;FQL&gt;&lt;Q&gt;US24906P1093^FF_TAX_CF(ANN_R,1/1/2016,12/31/2016,FY,,USD)&lt;/Q&gt;&lt;R&gt;1&lt;/R&gt;&lt;C&gt;1&lt;/C&gt;&lt;D xsi:type="xsd:double"&gt;112.3&lt;/D&gt;&lt;/FQL&gt;&lt;FQL&gt;&lt;Q&gt;US24906P1093^FF_TAX_CF(ANN_R,1/1/2017,12/31/2017,FY,,USD)&lt;/Q&gt;&lt;R&gt;1&lt;/R&gt;&lt;C&gt;1&lt;/C&gt;&lt;D xsi:type="xsd:double"&gt;122.7&lt;/D&gt;&lt;/FQL&gt;&lt;FQL&gt;&lt;Q&gt;US24906P1093^FF_TAX_CF(ANN_R,1/1/2018,12/31/2018,FY,,USD)&lt;/Q&gt;&lt;R&gt;1&lt;/R&gt;&lt;C&gt;1&lt;/C&gt;&lt;D xsi:type="xsd:double"&gt;104.7&lt;/D&gt;&lt;/FQL&gt;&lt;FQL&gt;&lt;Q&gt;US24906P1093^FF_TAX_CF(ANN_R,1/1/2019,12/31/2019,FY,,USD)&lt;/Q&gt;&lt;R&gt;1&lt;/R&gt;&lt;C&gt;1&lt;/C&gt;&lt;D xsi:type="xsd:double"&gt;112.1&lt;/D&gt;&lt;/FQL&gt;&lt;FQL&gt;&lt;Q&gt;US24906P1093^FF_TAX_CF(ANN_R,1/1/2020,12/31/2020,FY,,USD)&lt;/Q&gt;&lt;R&gt;1&lt;/R&gt;&lt;C&gt;1&lt;/C&gt;&lt;D xsi:type="xsd:double"&gt;82&lt;/D&gt;&lt;/FQL&gt;&lt;FQL&gt;&lt;Q&gt;US73278L1052^FF_TAX_CF(ANN_R,1/1/2016,12/31/2016,FY,,USD)&lt;/Q&gt;&lt;R&gt;1&lt;/R&gt;&lt;C&gt;1&lt;/C&gt;&lt;D xsi:type="xsd:double"&gt;80.378&lt;/D&gt;&lt;/FQL&gt;&lt;FQL&gt;&lt;Q&gt;US73278L1052^FF_TAX_CF(ANN_R,1/1/2017,12/31/2017,FY,,USD)&lt;/Q&gt;&lt;R&gt;1&lt;/R&gt;&lt;C&gt;1&lt;/C&gt;&lt;D xsi:type="xsd:double"&gt;84.251&lt;/D&gt;&lt;/FQL&gt;&lt;FQL&gt;&lt;Q&gt;US73278L1052^FF_TAX_CF(ANN_R,1/1/2018,12/31/2018,FY,,USD)&lt;/Q&gt;&lt;R&gt;1&lt;/R&gt;&lt;C&gt;1&lt;/C&gt;&lt;D xsi:type="xsd:double"&gt;50.091&lt;/D&gt;&lt;/FQL&gt;&lt;FQL&gt;&lt;Q&gt;US73278L1052^FF_TAX_CF(ANN_R,1/1/2019,12/31/2019,FY,,USD)&lt;/Q&gt;&lt;R&gt;1&lt;/R&gt;&lt;C&gt;1&lt;/C&gt;&lt;D xsi:type="xsd:double"&gt;51.076&lt;/D&gt;&lt;/FQL&gt;&lt;FQL&gt;&lt;Q&gt;US73278L1052^FF_TAX_CF(ANN_R,1/1/2020,12/31/2020,FY,,USD)&lt;/Q&gt;&lt;R&gt;1&lt;/R&gt;&lt;C&gt;1&lt;/C&gt;&lt;D xsi:type="xsd:double"&gt;81.792&lt;/D&gt;&lt;/FQL&gt;&lt;FQL&gt;&lt;Q&gt;US4404521001^FF_TAX_CF(ANN_R,1/1/2016,12/31/2016,FY,,USD)&lt;/Q&gt;&lt;R&gt;1&lt;/R&gt;&lt;C&gt;1&lt;/C&gt;&lt;D xsi:type="xsd:double"&gt;372&lt;/D&gt;&lt;/FQL&gt;&lt;FQL&gt;&lt;Q&gt;US4404521001^FF_TAX_CF(ANN_R,1/1/2017,12/31/2017,FY,,USD)&lt;/Q&gt;&lt;R&gt;1&lt;/R&gt;&lt;C&gt;1&lt;/C&gt;&lt;D xsi:type="xsd:double"&gt;336&lt;/D&gt;&lt;/FQL&gt;&lt;FQL&gt;&lt;Q&gt;US4404521001^FF_TAX_CF(ANN_R,1/1/2018,12/31/2018,FY,,USD)&lt;/Q&gt;&lt;R&gt;1&lt;/R&gt;&lt;C&gt;1&lt;/C&gt;&lt;D xsi:type="xsd:double"&gt;147.5&lt;/D&gt;&lt;/FQL&gt;&lt;FQL&gt;&lt;Q&gt;US4404521001^FF_TAX_CF(ANN_R,1/1/2019,12/31/2019,FY,,USD)&lt;/Q&gt;&lt;R&gt;1&lt;/R&gt;&lt;C&gt;1&lt;/C&gt;&lt;D xsi:type="xsd:double"&gt;221.4&lt;/D&gt;&lt;/FQL&gt;&lt;FQL&gt;&lt;Q&gt;US4404521001^FF_TAX_CF(ANN_R,1/1/2020,12/31/2020,FY,,USD)&lt;/Q&gt;&lt;R&gt;1&lt;/R&gt;&lt;C&gt;1&lt;/C&gt;&lt;D xsi:type="xsd:double"&gt;169.7&lt;/D&gt;&lt;/FQL&gt;&lt;FQL&gt;&lt;Q&gt;US5502411037^FF_TAX_CF(ANN_R,1/1/2016,12/31/2016,FY,,USD)&lt;/Q&gt;&lt;R&gt;1&lt;/R&gt;&lt;C&gt;1&lt;/C&gt;&lt;D xsi:type="xsd:double"&gt;397&lt;/D&gt;&lt;/FQL&gt;&lt;FQL&gt;&lt;Q&gt;US5502411037^FF_TAX_CF(ANN_R,1/1/2017,12/31/2017,FY,,USD)&lt;/Q&gt;&lt;R&gt;1&lt;/R&gt;&lt;C&gt;1&lt;/C&gt;&lt;D xsi:type="xsd:double"&gt;392&lt;/D&gt;&lt;/FQL&gt;&lt;FQL&gt;&lt;Q&gt;US5502411037^FF_TAX_CF(ANN_R,1/1/2018,12/31/2018,FY,,USD)&lt;/Q&gt;&lt;R&gt;1&lt;/R&gt;&lt;C&gt;1&lt;/C&gt;&lt;D xsi:type="xsd:double"&gt;-674&lt;/D&gt;&lt;/FQL&gt;&lt;FQL&gt;&lt;Q&gt;US5502411037^FF_TAX_CF(ANN_R,1/1/2019,12/31/2019,FY,,USD)&lt;/Q&gt;&lt;R&gt;1&lt;/R&gt;&lt;C&gt;1&lt;/C&gt;&lt;D xsi:type="xsd:double"&gt;-34&lt;/D&gt;&lt;/FQL&gt;&lt;FQL&gt;&lt;Q&gt;US5502411037^FF_TAX_CF(ANN_R,1/1/2020,12/31/2020,FY,,USD)&lt;/Q&gt;&lt;R&gt;1&lt;/R&gt;&lt;C&gt;1&lt;/C&gt;&lt;D xsi:type="xsd:double"&gt;-28&lt;/D&gt;&lt;/FQL&gt;&lt;FQL&gt;&lt;Q&gt;US3802371076^FF_TAX_CF(ANN_R,1/1/2016,12/31/2016,FY,,USD)&lt;/Q&gt;&lt;R&gt;1&lt;/R&gt;&lt;C&gt;1&lt;/C&gt;&lt;D xsi:type="xsd:double"&gt;4&lt;/D&gt;&lt;/FQL&gt;&lt;FQL&gt;&lt;Q&gt;US3802371076^FF_TAX_CF(ANN_R,1/1/2017,12/31/2017,FY,,USD)&lt;/Q&gt;&lt;R&gt;1&lt;/R&gt;&lt;C&gt;1&lt;/C&gt;&lt;D xsi:type="xsd:double"&gt;16.6&lt;/D&gt;&lt;/FQL&gt;&lt;FQL&gt;&lt;Q&gt;US3802371076^FF_TAX_CF(ANN_R,1/1/2018,12/31/2018,FY,,USD)&lt;/Q&gt;&lt;R&gt;1&lt;/R&gt;&lt;C&gt;1&lt;/C&gt;&lt;D xsi:type="xsd:double"&gt;22.8&lt;/D&gt;&lt;/FQL&gt;&lt;FQL&gt;&lt;Q&gt;US3802371076^FF_TAX_CF(ANN_R,1/1/2019,12/31/2019,FY,,USD)&lt;/Q&gt;&lt;R&gt;1&lt;/R&gt;&lt;C&gt;1&lt;/C&gt;&lt;D xsi:type="xsd:double"&gt;6.1&lt;/D&gt;&lt;/FQL&gt;&lt;FQL&gt;&lt;Q&gt;US3802371076^FF_TAX_CF(ANN_R,1/1/2020,12/31/2020,FY,,USD)&lt;/Q&gt;&lt;R&gt;1&lt;/R&gt;&lt;C&gt;1&lt;/C&gt;&lt;D xsi:type="xsd:double"&gt;16.2&lt;/D&gt;&lt;/FQL&gt;&lt;FQL&gt;&lt;Q&gt;US12541W2098^FF_TAX_CF(ANN_R,1/1/2016,12/31/2016,FY,,USD)&lt;/Q&gt;&lt;R&gt;1&lt;/R&gt;&lt;C&gt;1&lt;/C&gt;&lt;D xsi:type="xsd:double"&gt;269.187&lt;/D&gt;&lt;/FQL&gt;&lt;FQL&gt;&lt;Q&gt;US12541W2098^FF_TAX_CF(ANN_R,1/1/2017,12/31/2017,FY,,USD)&lt;/Q&gt;&lt;R&gt;1&lt;/R&gt;&lt;C&gt;1&lt;/C&gt;&lt;D xsi:type="xsd:double"&gt;262.861&lt;/D&gt;&lt;/FQL&gt;&lt;FQL&gt;&lt;Q&gt;US12541W2098^FF_TAX_CF(ANN_R,1/1/2018,12/31/2018,FY,,USD)&lt;/Q&gt;&lt;R&gt;1&lt;/R&gt;&lt;C&gt;1&lt;/C&gt;&lt;D xsi:type="xsd:double"&gt;215.644&lt;/D&gt;&lt;/FQL&gt;&lt;FQL&gt;&lt;Q&gt;US12541W2098^FF_TAX_CF(ANN_R,1/1/2019,12/31/2019,FY,,USD)&lt;/Q&gt;&lt;R&gt;1&lt;/R&gt;&lt;C&gt;1&lt;/C&gt;&lt;D xsi:type="xsd:double"&gt;219.029&lt;/D&gt;&lt;/FQL&gt;&lt;FQL&gt;&lt;Q&gt;US12541W2098^FF_TAX_CF(ANN_R,1/1/2020,12/31/2020,FY,,USD)&lt;/Q&gt;&lt;R&gt;1&lt;/R&gt;&lt;C&gt;1&lt;/C&gt;&lt;D xsi:type="xsd:double"&gt;93.07&lt;/D&gt;&lt;/FQL&gt;&lt;FQL&gt;&lt;Q&gt;US5018892084^FF_TAX_CF(ANN_R,1/1/2016,12/31/2016,FY,,USD)&lt;/Q&gt;&lt;R&gt;1&lt;/R&gt;&lt;C&gt;1&lt;/C&gt;&lt;D xsi:type="xsd:double"&gt;230.036&lt;/D&gt;&lt;/FQL&gt;&lt;FQL&gt;&lt;Q&gt;US5018892084^FF_TAX_CF(ANN_R,1/1/2017,12/31/2017,FY,,USD)&lt;/Q&gt;&lt;R&gt;1&lt;/R&gt;&lt;C&gt;1&lt;/C&gt;&lt;D xsi:type="xsd:double"&gt;273.019&lt;/D&gt;&lt;/FQL&gt;&lt;FQL&gt;&lt;Q&gt;US5018892084^FF_TAX_CF(ANN_R,1/1/2018,12/31/2018,FY,,USD)&lt;/Q&gt;&lt;R&gt;1&lt;/R&gt;&lt;C&gt;1&lt;/C&gt;&lt;D xsi:type="xsd:double"&gt;200.098&lt;/D&gt;&lt;/FQL&gt;&lt;FQL&gt;&lt;Q&gt;US5018892084^FF_TAX_CF(ANN_R,1/1/2019,12/31/2019,FY,,USD)&lt;/Q&gt;&lt;R&gt;1&lt;/R&gt;&lt;C&gt;1&lt;/C&gt;&lt;D xsi:type="xsd:double"&gt;181.306&lt;/D&gt;&lt;/FQL&gt;&lt;FQL&gt;&lt;Q&gt;US5018892084^FF_TAX_CF(ANN_R,1/1/2020,12/31/2020,FY,,USD)&lt;/Q&gt;&lt;R&gt;1&lt;/R&gt;&lt;C&gt;1&lt;/C&gt;&lt;D xsi:type="xsd:double"&gt;248.083&lt;/D&gt;&lt;/FQL&gt;&lt;FQL&gt;&lt;Q&gt;US00751Y1064^FF_TAX_CF(ANN_R,1/1/2016,12/31/2016,FY,,USD)&lt;/Q&gt;&lt;R&gt;1&lt;/R&gt;&lt;C&gt;1&lt;/C&gt;&lt;D xsi:type="xsd:double"&gt;225.327&lt;/D&gt;&lt;/FQL&gt;&lt;FQL&gt;&lt;Q&gt;US00751Y1064^FF_TAX_CF(ANN_R,1/1/2017,12/31/2017,FY,,USD)&lt;/Q&gt;&lt;R&gt;1&lt;/R&gt;&lt;C&gt;1&lt;/C&gt;&lt;D xsi:type="xsd:double"&gt;192.116&lt;/D&gt;&lt;/FQL&gt;&lt;FQL&gt;&lt;Q&gt;US00751Y1064^FF_TAX_CF(ANN_R,1/1/2018,12/31/2018,FY,,USD)&lt;/Q&gt;&lt;R&gt;1&lt;/R&gt;&lt;C&gt;1&lt;/C&gt;&lt;D xsi:type="xsd:double"&gt;143.213&lt;/D&gt;&lt;/FQL&gt;&lt;FQL&gt;&lt;Q&gt;US00751Y1064^FF_TAX_CF(ANN_R,1/1/2019,12/31/2019,FY,,USD)&lt;/Q&gt;&lt;R&gt;1&lt;/R&gt;&lt;C&gt;1&lt;/C&gt;&lt;D xsi:type="xsd:double"&gt;108.163&lt;/D&gt;&lt;/FQL&gt;&lt;FQL&gt;&lt;Q&gt;US00751Y1064^FF_TAX_CF(ANN_R,1/1/2020,12/31/2020,FY,,USD)&lt;/Q&gt;&lt;R&gt;1&lt;/R&gt;&lt;C&gt;1&lt;/C&gt;&lt;D xsi:type="xsd:double"&gt;146.073&lt;/D&gt;&lt;/FQL&gt;&lt;FQL&gt;&lt;Q&gt;JE00BYSS4X48^FF_TAX_CF(ANN_R,1/1/2016,12/31/2016,FY,,USD)&lt;/Q&gt;&lt;R&gt;1&lt;/R&gt;&lt;C&gt;1&lt;/C&gt;&lt;D xsi:type="xsd:double"&gt;9.447&lt;/D&gt;&lt;/FQL&gt;&lt;FQL&gt;&lt;Q&gt;JE00BYSS4X48^FF_TAX_CF(ANN_R,1/1/2017,12/31/2017,FY,,USD)&lt;/Q&gt;&lt;R&gt;1&lt;/R&gt;&lt;C&gt;1&lt;/C&gt;&lt;D xsi:type="xsd:double"&gt;10.286&lt;/D&gt;&lt;/FQL&gt;&lt;FQL&gt;&lt;Q&gt;JE00BYSS4X48^FF_TAX_CF(ANN_R,1/1/2018,12/31/2018,FY,,USD)&lt;/Q&gt;&lt;R&gt;1&lt;/R&gt;&lt;C&gt;1&lt;/C&gt;&lt;D xsi:type="xsd:double"&gt;20.35&lt;/D&gt;&lt;/FQL&gt;&lt;FQL&gt;&lt;Q&gt;JE00BYSS4X48^FF_TAX_CF(ANN_R,1/1/2019,12/31/2019,FY,,USD)&lt;/Q&gt;&lt;R&gt;1&lt;/R&gt;&lt;C&gt;1&lt;/C&gt;&lt;D xsi:type="xsd:double"&gt;11.241&lt;/D&gt;&lt;/FQL&gt;&lt;FQL&gt;&lt;Q&gt;JE00BYSS4X48^FF_TAX_CF(ANN_R,1/1/2020,12/31/2020,FY,,USD)&lt;/Q&gt;&lt;R&gt;1&lt;/R&gt;&lt;C&gt;1&lt;/C&gt;&lt;D xsi:type="xsd:double"&gt;-3.261&lt;/D&gt;&lt;/FQL&gt;&lt;FQL&gt;&lt;Q&gt;US4180561072^FF_TAX_CF(ANN_R,1/1/2016,12/31/2016,FY,,USD)&lt;/Q&gt;&lt;R&gt;1&lt;/R&gt;&lt;C&gt;1&lt;/C&gt;&lt;D xsi:type="xsd:double"&gt;98.913&lt;/D&gt;&lt;/FQL&gt;&lt;FQL&gt;&lt;Q&gt;US4180561072^FF_TAX_CF(ANN_R,1/1/2017,12/31/2017,FY,,USD)&lt;/Q&gt;&lt;R&gt;1&lt;/R&gt;&lt;C&gt;1&lt;/C&gt;&lt;D xsi:type="xsd:double"&gt;115.753&lt;/D&gt;&lt;/FQL&gt;&lt;FQL&gt;&lt;Q&gt;US4180561072^FF_TAX_CF(ANN_R,1/1/2018,12/31/2018,FY,,USD)&lt;/Q&gt;&lt;R&gt;1&lt;/R&gt;&lt;C&gt;1&lt;/C&gt;&lt;D xsi:type="xsd:double"&gt;117.854&lt;/D&gt;&lt;/FQL&gt;&lt;FQL&gt;&lt;Q&gt;US4180561072^FF_TAX_CF(ANN_R,1/1/2019,12/31/2019,FY,,USD)&lt;/Q&gt;&lt;R&gt;1&lt;/R&gt;&lt;C&gt;1&lt;/C&gt;&lt;D xsi:type="xsd:double"&gt;103.149&lt;/D&gt;&lt;/FQL&gt;&lt;FQL&gt;&lt;Q&gt;US4180561072^FF_TAX_CF(ANN_R,1/1/2020,12/31/2020,FY,,USD)&lt;/Q&gt;&lt;R&gt;1&lt;/R&gt;&lt;C&gt;1&lt;/C&gt;&lt;D xsi:type="xsd:double"&gt;81.573&lt;/D&gt;&lt;/FQL&gt;&lt;FQL&gt;&lt;Q&gt;US6700024010^FF_TAX_CF(ANN_R,1/1/2016,12/31/2016,FY,,USD)&lt;/Q&gt;&lt;R&gt;0&lt;/R&gt;&lt;C&gt;0&lt;/C&gt;&lt;/FQL&gt;&lt;FQL&gt;&lt;Q&gt;US6700024010^FF_TAX_CF(ANN_R,1/1/2017,12/31/2017,FY,,USD)&lt;/Q&gt;&lt;R&gt;0&lt;/R&gt;&lt;C&gt;0&lt;/C&gt;&lt;/FQL&gt;&lt;FQL&gt;&lt;Q&gt;US6700024010^FF_TAX_CF(ANN_R,1/1/2018,12/31/2018,FY,,USD)&lt;/Q&gt;&lt;R&gt;0&lt;/R&gt;&lt;C&gt;0&lt;/C&gt;&lt;/FQL&gt;&lt;FQL&gt;&lt;Q&gt;US6700024010^FF_TAX_CF(ANN_R,1/1/2019,12/31/2019,FY,,USD)&lt;/Q&gt;&lt;R&gt;0&lt;/R&gt;&lt;C&gt;0&lt;/C&gt;&lt;/FQL&gt;&lt;FQL&gt;&lt;Q&gt;US6700024010^FF_TAX_CF(ANN_R,1/1/2020,12/31/2020,FY,,USD)&lt;/Q&gt;&lt;R&gt;0&lt;/R&gt;&lt;C&gt;0&lt;/C&gt;&lt;/FQL&gt;&lt;FQL&gt;&lt;Q&gt;US5132721045^FF_TAX_CF(ANN_R,1/1/2016,12/31/2016,FY,,USD)&lt;/Q&gt;&lt;R&gt;1&lt;/R&gt;&lt;C&gt;1&lt;/C&gt;&lt;D xsi:type="xsd:double"&gt;124.7&lt;/D&gt;&lt;/FQL&gt;&lt;FQL&gt;&lt;Q&gt;US5132721045^FF_TAX_CF(ANN_R,1/1/2017,12/31/2017,FY,,USD)&lt;/Q&gt;&lt;R&gt;1&lt;/R&gt;&lt;C&gt;1&lt;/C&gt;&lt;D xsi:type="xsd:double"&gt;170&lt;/D&gt;&lt;/FQL&gt;&lt;FQL&gt;&lt;Q&gt;US5132721045^FF_TAX_CF(ANN_R,1/1/2018,12/31/2018,FY,,USD)&lt;/Q&gt;&lt;R&gt;1&lt;/R&gt;&lt;C&gt;1&lt;/C&gt;&lt;D xsi:type="xsd:double"&gt;106.9&lt;/D&gt;&lt;/FQL&gt;&lt;FQL&gt;&lt;Q&gt;US5132721045^FF_TAX_CF(ANN_R,1/1/2019,12/31/2019,FY,,USD)&lt;/Q&gt;&lt;R&gt;1&lt;/R&gt;&lt;C&gt;1&lt;/C&gt;&lt;D xsi:type="xsd:double"&gt;103&lt;/D&gt;&lt;/FQL&gt;&lt;FQL&gt;&lt;Q&gt;US5132721045^FF_TAX_CF(ANN_R,1/1/2020,12/31/2020,FY,,USD)&lt;/Q&gt;&lt;R&gt;1&lt;/R&gt;&lt;C&gt;1&lt;/C&gt;&lt;D xsi:type="xsd:double"&gt;82.5&lt;/D&gt;&lt;/FQL&gt;&lt;FQL&gt;&lt;Q&gt;US0995021062^FF_TAX_CF(ANN_R,1/1/2016,12/31/2016,FY,,USD)&lt;/Q&gt;&lt;R&gt;1&lt;/R&gt;&lt;C&gt;1&lt;/C&gt;&lt;D xsi:type="xsd:double"&gt;143.083&lt;/D&gt;&lt;/FQL&gt;&lt;FQL&gt;&lt;Q&gt;US0995021062^FF_TAX_CF(ANN_R,1/1/2017,12/31/2017,FY,,USD)&lt;/Q&gt;&lt;R&gt;1&lt;/R&gt;&lt;C&gt;1&lt;/C&gt;&lt;D xsi:type="xsd:double"&gt;89.556&lt;/D&gt;&lt;/FQL&gt;&lt;FQL&gt;&lt;Q&gt;US0995021062^FF_TAX_CF(ANN_R,1/1/2018,12/31/2018,FY,,USD)&lt;/Q&gt;&lt;R&gt;1&lt;/R&gt;&lt;C&gt;1&lt;/C&gt;&lt;D xsi:type="xsd:double"&gt;128.416&lt;/D&gt;&lt;/FQL&gt;&lt;FQL&gt;&lt;Q&gt;US0995021062^FF_TAX_CF(ANN_R,1/1/2019,12/31/2019,FY,,USD)&lt;/Q&gt;&lt;R&gt;1&lt;/R&gt;&lt;C&gt;1&lt;/C&gt;&lt;D xsi:type="xsd:double"&gt;52.512&lt;/D&gt;&lt;/FQL&gt;&lt;FQL&gt;&lt;Q&gt;US0995021062^FF_TAX_CF(ANN_R,1/1/2020,12/31/2020,FY,,USD)&lt;/Q&gt;&lt;R&gt;1&lt;/R&gt;&lt;C&gt;1&lt;/C&gt;&lt;D xsi:type="xsd:double"&gt;109.754&lt;/D&gt;&lt;/FQL&gt;&lt;FQL&gt;&lt;Q&gt;CH0012032048^FF_TAX_CF(ANN_R,1/1/2016,12/31/2016,FY,,USD)&lt;/Q&gt;&lt;R&gt;1&lt;/R&gt;&lt;C&gt;1&lt;/C&gt;&lt;D xsi:type="xsd:double"&gt;3794.28205418587&lt;/D&gt;&lt;/FQL&gt;&lt;FQL&gt;&lt;Q&gt;CH0012032048^FF_TAX_CF(ANN_R,1/1/2017,12/31/2017,FY,,USD)&lt;/Q&gt;&lt;R&gt;1&lt;/R&gt;&lt;C&gt;1&lt;/C&gt;&lt;D xsi:type="xsd:double"&gt;3971.50311970711&lt;/D&gt;&lt;/FQL&gt;&lt;FQL&gt;&lt;Q&gt;CH0012032048^FF_TAX_CF(ANN_R,1/1/2018,12/31/2018,FY,,USD)&lt;/Q&gt;&lt;R&gt;1&lt;/R&gt;&lt;C&gt;1&lt;/C&gt;&lt;D xsi:type="xsd:double"&gt;3359.68755054474&lt;/D&gt;&lt;/FQL&gt;&lt;FQL&gt;&lt;Q&gt;CH0012032048^FF_TAX_CF(ANN_R,1/1/2019,12/31/2019,FY,,USD)&lt;/Q&gt;&lt;R&gt;1&lt;/R&gt;&lt;C&gt;1&lt;/C&gt;&lt;D xsi:type="xsd:double"&gt;3565.16537475586&lt;/D&gt;&lt;/FQL&gt;&lt;FQL&gt;&lt;Q&gt;CH0012032048^FF_TAX_CF(ANN_R,1/1/2020,12/31/2020,FY,,USD)&lt;/Q&gt;&lt;R&gt;1&lt;/R&gt;&lt;C&gt;1&lt;/C&gt;&lt;D xsi:type="xsd:double"&gt;3447.63711452484&lt;/D&gt;&lt;/FQL&gt;&lt;FQL&gt;&lt;Q&gt;DE0007164600^FF_TAX_CF(ANN_R,1/1/2016,12/31/2016,FY,,USD)&lt;/Q&gt;&lt;R&gt;1&lt;/R&gt;&lt;C&gt;1&lt;/C&gt;&lt;D xsi:type="xsd:double"&gt;1633.85332047939&lt;/D&gt;&lt;/FQL&gt;&lt;FQL&gt;&lt;Q&gt;DE0007164600^FF_TAX_CF(ANN_R,1/1/2017,12/31/2017,FY,,USD)&lt;/Q&gt;&lt;R&gt;1&lt;/R&gt;&lt;C&gt;1&lt;/C&gt;&lt;D xsi:type="xsd:double"&gt;1502.40885400772&lt;/D&gt;&lt;/FQL&gt;&lt;FQL&gt;&lt;Q&gt;DE0007164600^FF_TAX_CF(ANN_R,1/1/2018,12/31/2018,FY,,USD)&lt;/Q&gt;&lt;R&gt;1&lt;/R&gt;&lt;C&gt;1&lt;/C&gt;&lt;D xsi:type="xsd:double"&gt;1990.23778986931&lt;/D&gt;&lt;/FQL&gt;&lt;FQL&gt;&lt;Q&gt;DE0007164600^FF_TAX_CF(ANN_R,1/1/2019,12/31/2019,FY,,USD)&lt;/Q&gt;&lt;R&gt;1&lt;/R&gt;&lt;C&gt;1&lt;/C&gt;&lt;D xsi:type="xsd:double"&gt;2606.73005604744&lt;/D&gt;&lt;/FQL&gt;&lt;FQL&gt;&lt;Q&gt;DE0007164600^FF_TAX_CF(ANN_R,1/1/2020,12/31/2020,FY,,USD)&lt;/Q&gt;&lt;R&gt;1&lt;/R&gt;&lt;C&gt;1&lt;/C&gt;&lt;D xsi:type="xsd:double"&gt;1361.12952303886&lt;/D&gt;&lt;/FQL&gt;&lt;FQL&gt;&lt;Q&gt;DE0008404005^FF_TAX_CF(ANN_R,1/1/2016,12/31/2016,FY,,USD)&lt;/Q&gt;&lt;R&gt;1&lt;/R&gt;&lt;C&gt;1&lt;/C&gt;&lt;D xsi:type="xsd:double"&gt;3244.47649896145&lt;/D&gt;&lt;/FQL&gt;&lt;FQL&gt;&lt;Q&gt;DE0008404005^FF_TAX_CF(ANN_R,1/1/2017,12/31/2017,FY,,USD)&lt;/Q&gt;&lt;R&gt;1&lt;/R&gt;&lt;C&gt;1&lt;/C&gt;&lt;D xsi:type="xsd:double"&gt;2367.53467309475&lt;/D&gt;&lt;/FQL&gt;&lt;FQL&gt;&lt;Q&gt;DE0008404005^FF_TAX_CF(ANN_R,1/1/2018,12/31/2018,FY,,USD)&lt;/Q&gt;&lt;R&gt;1&lt;/R&gt;&lt;C&gt;1&lt;/C&gt;&lt;D xsi:type="xsd:double"&gt;2558.8771584034&lt;/D&gt;&lt;/FQL&gt;&lt;FQL&gt;&lt;Q&gt;DE0008404005^FF_TAX_CF(ANN_R,1/1/2019,12/31/2019,FY,,USD)&lt;/Q&gt;&lt;R&gt;1&lt;/R&gt;&lt;C&gt;1&lt;/C&gt;&lt;D xsi:type="xsd:double"&gt;2763.42486405373&lt;/D&gt;&lt;/FQL&gt;&lt;FQL&gt;&lt;Q&gt;DE0008404005^FF_TAX_CF(ANN_R,1/1/2020,12/31/2020,FY,,USD)&lt;/Q&gt;&lt;R&gt;1&lt;/R&gt;&lt;C&gt;1&lt;/C&gt;&lt;D xsi:type="xsd:double"&gt;3067.67131197453&lt;/D&gt;&lt;/FQL&gt;&lt;FQL&gt;&lt;Q&gt;FR0000120321^FF_TAX_CF(ANN_R,1/1/2016,12/31/2016,FY,,USD)&lt;/Q&gt;&lt;R&gt;1&lt;/R&gt;&lt;C&gt;1&lt;/C&gt;&lt;D xsi:type="xsd:double"&gt;1151.55132472515&lt;/D&gt;&lt;/FQL&gt;&lt;FQL&gt;&lt;Q&gt;FR0000120321^FF_TAX_CF(ANN_R,1/1/2017,12/31/2017,FY,,USD)&lt;/Q&gt;&lt;R&gt;1&lt;/R&gt;&lt;C&gt;1&lt;/C&gt;&lt;D xsi:type="xsd:double"&gt;1115.75288167&lt;/D&gt;&lt;/FQL&gt;&lt;FQL&gt;&lt;Q&gt;FR0000120321^FF_TAX_CF(ANN_R,1/1/2018,12/31/2018,FY,,USD)&lt;/Q&gt;&lt;R&gt;1&lt;/R&gt;&lt;C&gt;1&lt;/C&gt;&lt;D xsi:type="xsd:double"&gt;1295.83710041046&lt;/D&gt;&lt;/FQL&gt;&lt;FQL&gt;&lt;Q&gt;FR0000120321^FF_TAX_CF(ANN_R,1/1/2019,12/31/2019,FY,,USD)&lt;/Q&gt;&lt;R&gt;1&lt;/R&gt;&lt;C&gt;1&lt;/C&gt;&lt;D xsi:type="xsd:double"&gt;1717.26317088604&lt;/D&gt;&lt;/FQL&gt;&lt;FQL&gt;&lt;Q&gt;FR0000120321^FF_TAX_CF(ANN_R,1/1/2020,12/31/2020,FY,,USD)&lt;/Q&gt;&lt;R&gt;1&lt;/R&gt;&lt;C&gt;1&lt;/C&gt;&lt;D xsi:type="xsd:double"&gt;1500.54840131998&lt;/D&gt;&lt;/FQL&gt;&lt;FQL&gt;&lt;Q&gt;FR0000120073^FF_TAX_CF(ANN_R,1/1/2016,12/31/2016,FY,,USD)&lt;/Q&gt;&lt;R&gt;0&lt;/R&gt;&lt;C&gt;0&lt;/C&gt;&lt;/FQL&gt;&lt;FQL&gt;&lt;Q&gt;FR0000120073^FF_TAX_CF(ANN_R,1/1/2017,12/31/2017,FY,,USD)&lt;/Q&gt;&lt;R&gt;0&lt;/R&gt;&lt;C&gt;0&lt;/C&gt;&lt;/FQL&gt;&lt;FQL&gt;&lt;Q&gt;FR0000120073^FF_TAX_CF(ANN_R,1/1/2018,12/31/2018,FY,,USD)&lt;/Q&gt;&lt;R&gt;0&lt;/R&gt;&lt;C&gt;0&lt;/C&gt;&lt;/FQL&gt;&lt;FQL&gt;&lt;Q&gt;FR0000120073^FF_TAX_CF(ANN_R,1/1/2019,12/31/2019,FY,,USD)&lt;/Q&gt;&lt;R&gt;0&lt;/R&gt;&lt;C&gt;0&lt;/C&gt;&lt;/FQL&gt;&lt;FQL&gt;&lt;Q&gt;FR0000120073^FF_TAX_CF(ANN_R,1/1/2020,12/31/2020,FY,,USD)&lt;/Q&gt;&lt;R&gt;0&lt;/R&gt;&lt;C&gt;0&lt;/C&gt;&lt;/FQL&gt;&lt;FQL&gt;&lt;Q&gt;DE0007100000^FF_TAX_CF(ANN_R,1/1/2016,12/31/2016,FY,,USD)&lt;/Q&gt;&lt;R&gt;1&lt;/R&gt;&lt;C&gt;1&lt;/C&gt;&lt;D xsi:type="xsd:double"&gt;3263.28185200691&lt;/D&gt;&lt;/FQL&gt;&lt;FQL&gt;&lt;Q&gt;DE0007100000^FF_TAX_CF(ANN_R,1/1/2017,12/31/2017,FY,,USD)&lt;/Q&gt;&lt;R&gt;1&lt;/R&gt;&lt;C&gt;1&lt;/C&gt;&lt;D xsi:type="xsd:double"&gt;4375.2582167387&lt;/D&gt;&lt;/FQL&gt;&lt;FQL&gt;&lt;Q&gt;DE0007100000^FF_TAX_CF(ANN_R,1/1/2018,12/31/2018,FY,,USD)&lt;/Q&gt;&lt;R&gt;1&lt;/R&gt;&lt;C&gt;1&lt;/C&gt;&lt;D xsi:type="xsd:double"&gt;3371.72472047806&lt;/D&gt;&lt;/FQL&gt;&lt;FQL&gt;&lt;Q&gt;DE0007100000^FF_TAX_CF(ANN_R,1/1/2019,12/31/2019,FY,,USD)&lt;/Q&gt;&lt;R&gt;1&lt;/R&gt;&lt;C&gt;1&lt;/C&gt;&lt;D xsi:type="xsd:double"&gt;2358.25686049461&lt;/D&gt;&lt;/FQL&gt;&lt;FQL&gt;&lt;Q&gt;DE0007100000^FF_TAX_CF(ANN_R,1/1/2020,12/31/2020,FY,,USD)&lt;/Q&gt;&lt;R&gt;1&lt;/R&gt;&lt;C&gt;1&lt;/C&gt;&lt;D xsi:type="xsd:double"&gt;2271.96912848949&lt;/D&gt;&lt;/FQL&gt;&lt;FQL&gt;&lt;Q&gt;NL0000235190^FF_TAX_CF(ANN_R,1/1/2016,12/31/2016,FY,,USD)&lt;/Q&gt;&lt;R&gt;1&lt;/R&gt;&lt;C&gt;1&lt;/C&gt;&lt;D xsi:type="xsd:double"&gt;-214.602264165878&lt;/D&gt;&lt;/FQL&gt;&lt;FQL&gt;&lt;Q&gt;NL0000235190^FF_TAX_CF(ANN_R,1/1/2017,12/31/2017,FY,,USD)&lt;/Q&gt;&lt;R&gt;1&lt;/R&gt;&lt;C&gt;1&lt;/C&gt;&lt;D xsi:type="xsd:double"&gt;171.446055412292&lt;/D&gt;&lt;/FQL&gt;&lt;FQL&gt;&lt;Q&gt;NL0000235190^FF_TAX_CF(ANN_R,1/1/2018,12/31/2018</t>
        </r>
      </text>
    </comment>
    <comment ref="A47" authorId="0" shapeId="0" xr:uid="{9B3BDA31-FFCF-40BA-968A-5F58117C817B}">
      <text>
        <r>
          <rPr>
            <b/>
            <sz val="9"/>
            <color indexed="81"/>
            <rFont val="Tahoma"/>
            <charset val="1"/>
          </rPr>
          <t>,FY,,USD)&lt;/Q&gt;&lt;R&gt;1&lt;/R&gt;&lt;C&gt;1&lt;/C&gt;&lt;D xsi:type="xsd:double"&gt;1058.23550534248&lt;/D&gt;&lt;/FQL&gt;&lt;FQL&gt;&lt;Q&gt;NL0000235190^FF_TAX_CF(ANN_R,1/1/2019,12/31/2019,FY,,USD)&lt;/Q&gt;&lt;R&gt;1&lt;/R&gt;&lt;C&gt;1&lt;/C&gt;&lt;D xsi:type="xsd:double"&gt;1652.01097583771&lt;/D&gt;&lt;/FQL&gt;&lt;FQL&gt;&lt;Q&gt;NL0000235190^FF_TAX_CF(ANN_R,1/1/2020,12/31/2020,FY,,USD)&lt;/Q&gt;&lt;R&gt;1&lt;/R&gt;&lt;C&gt;1&lt;/C&gt;&lt;D xsi:type="xsd:double"&gt;-90.0579835176468&lt;/D&gt;&lt;/FQL&gt;&lt;FQL&gt;&lt;Q&gt;DE0005557508^FF_TAX_CF(ANN_R,1/1/2016,12/31/2016,FY,,USD)&lt;/Q&gt;&lt;R&gt;1&lt;/R&gt;&lt;C&gt;1&lt;/C&gt;&lt;D xsi:type="xsd:double"&gt;582.96594440937&lt;/D&gt;&lt;/FQL&gt;&lt;FQL&gt;&lt;Q&gt;DE0005557508^FF_TAX_CF(ANN_R,1/1/2017,12/31/2017,FY,,USD)&lt;/Q&gt;&lt;R&gt;1&lt;/R&gt;&lt;C&gt;1&lt;/C&gt;&lt;D xsi:type="xsd:double"&gt;715.110520601273&lt;/D&gt;&lt;/FQL&gt;&lt;FQL&gt;&lt;Q&gt;DE0005557508^FF_TAX_CF(ANN_R,1/1/2018,12/31/2018,FY,,USD)&lt;/Q&gt;&lt;R&gt;1&lt;/R&gt;&lt;C&gt;1&lt;/C&gt;&lt;D xsi:type="xsd:double"&gt;822.285559892654&lt;/D&gt;&lt;/FQL&gt;&lt;FQL&gt;&lt;Q&gt;DE0005557508^FF_TAX_CF(ANN_R,1/1/2019,12/31/2019,FY,,USD)&lt;/Q&gt;&lt;R&gt;1&lt;/R&gt;&lt;C&gt;1&lt;/C&gt;&lt;D xsi:type="xsd:double"&gt;848.39046049118&lt;/D&gt;&lt;/FQL&gt;&lt;FQL&gt;&lt;Q&gt;DE0005557508^FF_TAX_CF(ANN_R,1/1/2020,12/31/2020,FY,,USD)&lt;/Q&gt;&lt;R&gt;1&lt;/R&gt;&lt;C&gt;1&lt;/C&gt;&lt;D xsi:type="xsd:double"&gt;786.582387685776&lt;/D&gt;&lt;/FQL&gt;&lt;FQL&gt;&lt;Q&gt;NL0012969182^FF_TAX_CF(ANN_R,1/1/2016,12/31/2016,FY,,USD)&lt;/Q&gt;&lt;R&gt;1&lt;/R&gt;&lt;C&gt;1&lt;/C&gt;&lt;D xsi:type="xsd:double"&gt;10.8097594094276&lt;/D&gt;&lt;/FQL&gt;&lt;FQL&gt;&lt;Q&gt;NL0012969182^FF_TAX_CF(ANN_R,1/1/2017,12/31/2017,FY,,USD)&lt;/Q&gt;&lt;R&gt;1&lt;/R&gt;&lt;C&gt;1&lt;/C&gt;&lt;D xsi:type="xsd:double"&gt;46.8656815946102&lt;/D&gt;&lt;/FQL&gt;&lt;FQL&gt;&lt;Q&gt;NL0012969182^FF_TAX_CF(ANN_R,1/1/2018,12/31/2018,FY,,USD)&lt;/Q&gt;&lt;R&gt;1&lt;/R&gt;&lt;C&gt;1&lt;/C&gt;&lt;D xsi:type="xsd:double"&gt;25.5191663501263&lt;/D&gt;&lt;/FQL&gt;&lt;FQL&gt;&lt;Q&gt;NL0012969182^FF_TAX_CF(ANN_R,1/1/2019,12/31/2019,FY,,USD)&lt;/Q&gt;&lt;R&gt;1&lt;/R&gt;&lt;C&gt;1&lt;/C&gt;&lt;D xsi:type="xsd:double"&gt;59.9033058521748&lt;/D&gt;&lt;/FQL&gt;&lt;FQL&gt;&lt;Q&gt;NL0012969182^FF_TAX_CF(ANN_R,1/1/2020,12/31/2020,FY,,USD)&lt;/Q&gt;&lt;R&gt;1&lt;/R&gt;&lt;C&gt;1&lt;/C&gt;&lt;D xsi:type="xsd:double"&gt;82.0382630866766&lt;/D&gt;&lt;/FQL&gt;&lt;FQL&gt;&lt;Q&gt;DE000BAY0017^FF_TAX_CF(ANN_R,1/1/2016,12/31/2016,FY,,USD)&lt;/Q&gt;&lt;R&gt;1&lt;/R&gt;&lt;C&gt;1&lt;/C&gt;&lt;D xsi:type="xsd:double"&gt;1881.64150178432&lt;/D&gt;&lt;/FQL&gt;&lt;FQL&gt;&lt;Q&gt;DE000BAY0017^FF_TAX_CF(ANN_R,1/1/2017,12/31/2017,FY,,USD)&lt;/Q&gt;&lt;R&gt;1&lt;/R&gt;&lt;C&gt;1&lt;/C&gt;&lt;D xsi:type="xsd:double"&gt;2053.96886122227&lt;/D&gt;&lt;/FQL&gt;&lt;FQL&gt;&lt;Q&gt;DE000BAY0017^FF_TAX_CF(ANN_R,1/1/2018,12/31/2018,FY,,USD)&lt;/Q&gt;&lt;R&gt;1&lt;/R&gt;&lt;C&gt;1&lt;/C&gt;&lt;D xsi:type="xsd:double"&gt;2392.53244686127&lt;/D&gt;&lt;/FQL&gt;&lt;FQL&gt;&lt;Q&gt;DE000BAY0017^FF_TAX_CF(ANN_R,1/1/2019,12/31/2019,FY,,USD)&lt;/Q&gt;&lt;R&gt;1&lt;/R&gt;&lt;C&gt;1&lt;/C&gt;&lt;D xsi:type="xsd:double"&gt;2858.56099748611&lt;/D&gt;&lt;/FQL&gt;&lt;FQL&gt;&lt;Q&gt;DE000BAY0017^FF_TAX_CF(ANN_R,1/1/2020,12/31/2020,FY,,USD)&lt;/Q&gt;&lt;R&gt;1&lt;/R&gt;&lt;C&gt;1&lt;/C&gt;&lt;D xsi:type="xsd:double"&gt;1211.79286682606&lt;/D&gt;&lt;/FQL&gt;&lt;FQL&gt;&lt;Q&gt;FR0000125486^FF_TAX_CF(ANN_R,1/1/2016,12/31/2016,FY,,USD)&lt;/Q&gt;&lt;R&gt;1&lt;/R&gt;&lt;C&gt;1&lt;/C&gt;&lt;D xsi:type="xsd:double"&gt;1341.81724965572&lt;/D&gt;&lt;/FQL&gt;&lt;FQL&gt;&lt;Q&gt;FR0000125486^FF_TAX_CF(ANN_R,1/1/2017,12/31/2017,FY,,USD)&lt;/Q&gt;&lt;R&gt;1&lt;/R&gt;&lt;C&gt;1&lt;/C&gt;&lt;D xsi:type="xsd:double"&gt;1857.7082451582&lt;/D&gt;&lt;/FQL&gt;&lt;FQL&gt;&lt;Q&gt;FR0000125486^FF_TAX_CF(ANN_R,1/1/2018,12/31/2018,FY,,USD)&lt;/Q&gt;&lt;R&gt;1&lt;/R&gt;&lt;C&gt;1&lt;/C&gt;&lt;D xsi:type="xsd:double"&gt;1441.65416669846&lt;/D&gt;&lt;/FQL&gt;&lt;FQL&gt;&lt;Q&gt;FR0000125486^FF_TAX_CF(ANN_R,1/1/2019,12/31/2019,FY,,USD)&lt;/Q&gt;&lt;R&gt;1&lt;/R&gt;&lt;C&gt;1&lt;/C&gt;&lt;D xsi:type="xsd:double"&gt;1731.47762846947&lt;/D&gt;&lt;/FQL&gt;&lt;FQL&gt;&lt;Q&gt;FR0000125486^FF_TAX_CF(ANN_R,1/1/2020,12/31/2020,FY,,USD)&lt;/Q&gt;&lt;R&gt;1&lt;/R&gt;&lt;C&gt;1&lt;/C&gt;&lt;D xsi:type="xsd:double"&gt;1201.5330965519&lt;/D&gt;&lt;/FQL&gt;&lt;FQL&gt;&lt;Q&gt;DE000A1EWWW0^FF_TAX_CF(ANN_R,1/1/2016,12/31/2016,FY,,USD)&lt;/Q&gt;&lt;R&gt;1&lt;/R&gt;&lt;C&gt;1&lt;/C&gt;&lt;D xsi:type="xsd:double"&gt;472.346220612526&lt;/D&gt;&lt;/FQL&gt;&lt;FQL&gt;&lt;Q&gt;DE000A1EWWW0^FF_TAX_CF(ANN_R,1/1/2017,12/31/2017,FY,,USD)&lt;/Q&gt;&lt;R&gt;1&lt;/R&gt;&lt;C&gt;1&lt;/C&gt;&lt;D xsi:type="xsd:double"&gt;627.131623744965&lt;/D&gt;&lt;/FQL&gt;&lt;FQL&gt;&lt;Q&gt;DE000A1EWWW0^FF_TAX_CF(ANN_R,1/1/2018,12/31/2018,FY,,USD)&lt;/Q&gt;&lt;R&gt;1&lt;/R&gt;&lt;C&gt;1&lt;/C&gt;&lt;D xsi:type="xsd:double"&gt;961.496027708054&lt;/D&gt;&lt;/FQL&gt;&lt;FQL&gt;&lt;Q&gt;DE000A1EWWW0^FF_TAX_CF(ANN_R,1/1/2019,12/31/2019,FY,,USD)&lt;/Q&gt;&lt;R&gt;1&lt;/R&gt;&lt;C&gt;1&lt;/C&gt;&lt;D xsi:type="xsd:double"&gt;774.520051002502&lt;/D&gt;&lt;/FQL&gt;&lt;FQL&gt;&lt;Q&gt;DE000A1EWWW0^FF_TAX_CF(ANN_R,1/1/2020,12/31/2020,FY,,USD)&lt;/Q&gt;&lt;R&gt;1&lt;/R&gt;&lt;C&gt;1&lt;/C&gt;&lt;D xsi:type="xsd:double"&gt;459.409713387489&lt;/D&gt;&lt;/FQL&gt;&lt;FQL&gt;&lt;Q&gt;DE0006231004^FF_TAX_CF(ANN_R,1/1/2016,12/31/2016,FY,,USD)&lt;/Q&gt;&lt;R&gt;1&lt;/R&gt;&lt;C&gt;1&lt;/C&gt;&lt;D xsi:type="xsd:double"&gt;139.922111034393&lt;/D&gt;&lt;/FQL&gt;&lt;FQL&gt;&lt;Q&gt;DE0006231004^FF_TAX_CF(ANN_R,1/1/2017,12/31/2017,FY,,USD)&lt;/Q&gt;&lt;R&gt;1&lt;/R&gt;&lt;C&gt;1&lt;/C&gt;&lt;D xsi:type="xsd:double"&gt;156.707902669907&lt;/D&gt;&lt;/FQL&gt;&lt;FQL&gt;&lt;Q&gt;DE0006231004^FF_TAX_CF(ANN_R,1/1/2018,12/31/2018,FY,,USD)&lt;/Q&gt;&lt;R&gt;1&lt;/R&gt;&lt;C&gt;1&lt;/C&gt;&lt;D xsi:type="xsd:double"&gt;268.791027545929&lt;/D&gt;&lt;/FQL&gt;&lt;FQL&gt;&lt;Q&gt;DE0006231004^FF_TAX_CF(ANN_R,1/1/2019,12/31/2019,FY,,USD)&lt;/Q&gt;&lt;R&gt;1&lt;/R&gt;&lt;C&gt;1&lt;/C&gt;&lt;D xsi:type="xsd:double"&gt;140.973567962646&lt;/D&gt;&lt;/FQL&gt;&lt;FQL&gt;&lt;Q&gt;DE0006231004^FF_TAX_CF(ANN_R,1/1/2020,12/31/2020,FY,,USD)&lt;/Q&gt;&lt;R&gt;1&lt;/R&gt;&lt;C&gt;1&lt;/C&gt;&lt;D xsi:type="xsd:double"&gt;76.1151566505432&lt;/D&gt;&lt;/FQL&gt;&lt;FQL&gt;&lt;Q&gt;DE0005552004^FF_TAX_CF(ANN_R,1/1/2016,12/31/2016,FY,,USD)&lt;/Q&gt;&lt;R&gt;1&lt;/R&gt;&lt;C&gt;1&lt;/C&gt;&lt;D xsi:type="xsd:double"&gt;584.072141647339&lt;/D&gt;&lt;/FQL&gt;&lt;FQL&gt;&lt;Q&gt;DE0005552004^FF_TAX_CF(ANN_R,1/1/2017,12/31/2017,FY,,USD)&lt;/Q&gt;&lt;R&gt;1&lt;/R&gt;&lt;C&gt;1&lt;/C&gt;&lt;D xsi:type="xsd:double"&gt;706.087044000626&lt;/D&gt;&lt;/FQL&gt;&lt;FQL&gt;&lt;Q&gt;DE0005552004^FF_TAX_CF(ANN_R,1/1/2018,12/31/2018,FY,,USD)&lt;/Q&gt;&lt;R&gt;1&lt;/R&gt;&lt;C&gt;1&lt;/C&gt;&lt;D xsi:type="xsd:double"&gt;683.075092077255&lt;/D&gt;&lt;/FQL&gt;&lt;FQL&gt;&lt;Q&gt;DE0005552004^FF_TAX_CF(ANN_R,1/1/2019,12/31/2019,FY,,USD)&lt;/Q&gt;&lt;R&gt;1&lt;/R&gt;&lt;C&gt;1&lt;/C&gt;&lt;D xsi:type="xsd:double"&gt;943.526593923569&lt;/D&gt;&lt;/FQL&gt;&lt;FQL&gt;&lt;Q&gt;DE0005552004^FF_TAX_CF(ANN_R,1/1/2020,12/31/2020,FY,,USD)&lt;/Q&gt;&lt;R&gt;1&lt;/R&gt;&lt;C&gt;1&lt;/C&gt;&lt;D xsi:type="xsd:double"&gt;859.540754079819&lt;/D&gt;&lt;/FQL&gt;&lt;FQL&gt;&lt;Q&gt;BE0974293251^FF_TAX_CF(ANN_R,1/1/2016,12/31/2016,FY,,USD)&lt;/Q&gt;&lt;R&gt;1&lt;/R&gt;&lt;C&gt;1&lt;/C&gt;&lt;D xsi:type="xsd:double"&gt;3255.99998818943&lt;/D&gt;&lt;/FQL&gt;&lt;FQL&gt;&lt;Q&gt;BE0974293251^FF_TAX_CF(ANN_R,1/1/2017,12/31/2017,FY,,USD)&lt;/Q&gt;&lt;R&gt;1&lt;/R&gt;&lt;C&gt;1&lt;/C&gt;&lt;D xsi:type="xsd:double"&gt;2141.00001626529&lt;/D&gt;&lt;/FQL&gt;&lt;FQL&gt;&lt;Q&gt;BE0974293251^FF_TAX_CF(ANN_R,1/1/2018,12/31/2018,FY,,USD)&lt;/Q&gt;&lt;R&gt;1&lt;/R&gt;&lt;C&gt;1&lt;/C&gt;&lt;D xsi:type="xsd:double"&gt;3046.99993438794&lt;/D&gt;&lt;/FQL&gt;&lt;FQL&gt;&lt;Q&gt;BE0974293251^FF_TAX_CF(ANN_R,1/1/2019,12/31/2019,FY,,USD)&lt;/Q&gt;&lt;R&gt;1&lt;/R&gt;&lt;C&gt;1&lt;/C&gt;&lt;D xsi:type="xsd:double"&gt;3135.99999753711&lt;/D&gt;&lt;/FQL&gt;&lt;FQL&gt;&lt;Q&gt;BE0974293251^FF_TAX_CF(ANN_R,1/1/2020,12/31/2020,FY,,USD)&lt;/Q&gt;&lt;R&gt;1&lt;/R&gt;&lt;C&gt;1&lt;/C&gt;&lt;D xsi:type="xsd:double"&gt;2306.000106089&lt;/D&gt;&lt;/FQL&gt;&lt;FQL&gt;&lt;Q&gt;NL0000009538^FF_TAX_CF(ANN_R,1/1/2016,12/31/2016,FY,,USD)&lt;/Q&gt;&lt;R&gt;1&lt;/R&gt;&lt;C&gt;1&lt;/C&gt;&lt;D xsi:type="xsd:double"&gt;326.328185200691&lt;/D&gt;&lt;/FQL&gt;&lt;FQL&gt;&lt;Q&gt;NL0000009538^FF_TAX_CF(ANN_R,1/1/2017,12/31/2017,FY,,USD)&lt;/Q&gt;&lt;R&gt;1&lt;/R&gt;&lt;C&gt;1&lt;/C&gt;&lt;D xsi:type="xsd:double"&gt;320.333419322968&lt;/D&gt;&lt;/FQL&gt;&lt;FQL&gt;&lt;Q&gt;NL0000009538^FF_TAX_CF(ANN_R,1/1/2018,12/31/2018,FY,,USD)&lt;/Q&gt;&lt;R&gt;1&lt;/R&gt;&lt;C&gt;1&lt;/C&gt;&lt;D xsi:type="xsd:double"&gt;355.104667901993&lt;/D&gt;&lt;/FQL&gt;&lt;FQL&gt;&lt;Q&gt;NL0000009538^FF_TAX_CF(ANN_R,1/1/2019,12/31/2019,FY,,USD)&lt;/Q&gt;&lt;R&gt;1&lt;/R&gt;&lt;C&gt;1&lt;/C&gt;&lt;D xsi:type="xsd:double"&gt;406.287252187729&lt;/D&gt;&lt;/FQL&gt;&lt;FQL&gt;&lt;Q&gt;NL0000009538^FF_TAX_CF(ANN_R,1/1/2020,12/31/2020,FY,,USD)&lt;/Q&gt;&lt;R&gt;1&lt;/R&gt;&lt;C&gt;1&lt;/C&gt;&lt;D xsi:type="xsd:double"&gt;444.590045213699&lt;/D&gt;&lt;/FQL&gt;&lt;FQL&gt;&lt;Q&gt;FR0000073272^FF_TAX_CF(ANN_R,1/1/2016,12/31/2016,FY,,USD)&lt;/Q&gt;&lt;R&gt;1&lt;/R&gt;&lt;C&gt;1&lt;/C&gt;&lt;D xsi:type="xsd:double"&gt;323.009593486786&lt;/D&gt;&lt;/FQL&gt;&lt;FQL&gt;&lt;Q&gt;FR0000073272^FF_TAX_CF(ANN_R,1/1/2017,12/31/2017,FY,,USD)&lt;/Q&gt;&lt;R&gt;1&lt;/R&gt;&lt;C&gt;1&lt;/C&gt;&lt;D xsi:type="xsd:double"&gt;656.457922697067&lt;/D&gt;&lt;/FQL&gt;&lt;FQL&gt;&lt;Q&gt;FR0000073272^FF_TAX_CF(ANN_R,1/1/2018,12/31/2018,FY,,USD)&lt;/Q&gt;&lt;R&gt;1&lt;/R&gt;&lt;C&gt;1&lt;/C&gt;&lt;D xsi:type="xsd:double"&gt;626.447105169296&lt;/D&gt;&lt;/FQL&gt;&lt;FQL&gt;&lt;Q&gt;FR0000073272^FF_TAX_CF(ANN_R,1/1/2019,12/31/2019,FY,,USD)&lt;/Q&gt;&lt;R&gt;1&lt;/R&gt;&lt;C&gt;1&lt;/C&gt;&lt;D xsi:type="xsd:double"&gt;992.773533582687&lt;/D&gt;&lt;/FQL&gt;&lt;FQL&gt;&lt;Q&gt;FR0000073272^FF_TAX_CF(ANN_R,1/1/2020,12/31/2020,FY,,USD)&lt;/Q&gt;&lt;R&gt;1&lt;/R&gt;&lt;C&gt;1&lt;/C&gt;&lt;D xsi:type="xsd:double"&gt;163.01634991169&lt;/D&gt;&lt;/FQL&gt;&lt;FQL&gt;&lt;Q&gt;DE0007664039^FF_TAX_CF(ANN_R,1/1/2016,12/31/2016,FY,,USD)&lt;/Q&gt;&lt;R&gt;1&lt;/R&gt;&lt;C&gt;1&lt;/C&gt;&lt;D xsi:type="xsd:double"&gt;3667.04384386539&lt;/D&gt;&lt;/FQL&gt;&lt;FQL&gt;&lt;Q&gt;DE0007664039^FF_TAX_CF(ANN_R,1/1/2017,12/31/2017,FY,,USD)&lt;/Q&gt;&lt;R&gt;1&lt;/R&gt;&lt;C&gt;1&lt;/C&gt;&lt;D xsi:type="xsd:double"&gt;4132.75228309631&lt;/D&gt;&lt;/FQL&gt;&lt;FQL&gt;&lt;Q&gt;DE0007664039^FF_TAX_CF(ANN_R,1/1/2018,12/31/2018,FY,,USD)&lt;/Q&gt;&lt;R&gt;1&lt;/R&gt;&lt;C&gt;1&lt;/C&gt;&lt;D xsi:type="xsd:double"&gt;4487.76796245575&lt;/D&gt;&lt;/FQL&gt;&lt;FQL&gt;&lt;Q&gt;DE0007664039^FF_TAX_CF(ANN_R,1/1/2019,12/31/2019,FY,,USD)&lt;/Q&gt;&lt;R&gt;1&lt;/R&gt;&lt;C&gt;1&lt;/C&gt;&lt;D xsi:type="xsd:double"&gt;3261.49050378799&lt;/D&gt;&lt;/FQL&gt;&lt;FQL&gt;&lt;Q&gt;DE0007664039^FF_TAX_CF(ANN_R,1/1/2020,12/31/2020,FY,,USD)&lt;/Q&gt;&lt;R&gt;1&lt;/R&gt;&lt;C&gt;1&lt;/C&gt;&lt;D xsi:type="xsd:double"&gt;3016.37246060371&lt;/D&gt;&lt;/FQL&gt;&lt;FQL&gt;&lt;Q&gt;FR0000121485^FF_TAX_CF(ANN_R,1/1/2016,12/31/2016,FY,,USD)&lt;/Q&gt;&lt;R&gt;1&lt;/R&gt;&lt;C&gt;1&lt;/C&gt;&lt;D xsi:type="xsd:double"&gt;326.881283819675&lt;/D&gt;&lt;/FQL&gt;&lt;FQL&gt;&lt;Q&gt;FR0000121485^FF_TAX_CF(ANN_R,1/1/2017,12/31/2017,FY,,USD)&lt;/Q&gt;&lt;R&gt;1&lt;/R&gt;&lt;C&gt;1&lt;/C&gt;&lt;D xsi:type="xsd:double"&gt;356.427325725555&lt;/D&gt;&lt;/FQL&gt;&lt;FQL&gt;&lt;Q&gt;FR0000121485^FF_TAX_CF(ANN_R,1/1/2018,12/31/2018,FY,,USD)&lt;/Q&gt;&lt;R&gt;1&lt;/R&gt;&lt;C&gt;1&lt;/C&gt;&lt;D xsi:type="xsd:double"&gt;663.01934671402&lt;/D&gt;&lt;/FQL&gt;&lt;FQL&gt;&lt;Q&gt;FR0000121485^FF_TAX_CF(ANN_R,1/1/2019,12/31/2019,FY,,USD)&lt;/Q&gt;&lt;R&gt;1&lt;/R&gt;&lt;C&gt;1&lt;/C&gt;&lt;D xsi:type="xsd:double"&gt;3249.73839318752&lt;/D&gt;&lt;/FQL&gt;&lt;FQL&gt;&lt;Q&gt;FR0000121485^FF_TAX_CF(ANN_R,1/1/2020,12/31/2020,FY,,USD)&lt;/Q&gt;&lt;R&gt;1&lt;/R&gt;&lt;C&gt;1&lt;/C&gt;&lt;D xsi:type="xsd:double"&gt;1637.11734341383&lt;/D&gt;&lt;/FQL&gt;&lt;FQL&gt;&lt;Q&gt;CH0210483332^FF_TAX_CF(ANN_R,1/1/2016,12/31/2016,FY,,USD)&lt;/Q&gt;&lt;R&gt;1&lt;/R&gt;&lt;C&gt;1&lt;/C&gt;&lt;D xsi:type="xsd:double"&gt;492.239252018267&lt;/D&gt;&lt;/FQL&gt;&lt;FQL&gt;&lt;Q&gt;CH0210483332^FF_TAX_CF(ANN_R,1/1/2017,12/31/2017,FY,,USD)&lt;/Q&gt;&lt;R&gt;1&lt;/R&gt;&lt;C&gt;1&lt;/C&gt;&lt;D xsi:type="xsd:double"&gt;315.884534927818&lt;/D&gt;&lt;/FQL&gt;&lt;FQL&gt;&lt;Q&gt;CH0210483332^FF_TAX_CF(ANN_R,1/1/2018,12/31/2018,FY,,USD)&lt;/Q&gt;&lt;R&gt;1&lt;/R&gt;&lt;C&gt;1&lt;/C&gt;&lt;D xsi:type="xsd:double"&gt;404.340142315501&lt;/D&gt;&lt;/FQL&gt;&lt;FQL&gt;&lt;Q&gt;CH0210483332^FF_TAX_CF(ANN_R,1/1/2019,12/31/2019,FY,,USD)&lt;/Q&gt;&lt;R&gt;1&lt;/R&gt;&lt;C&gt;1&lt;/C&gt;&lt;D xsi:type="xsd:double"&gt;354.164469528424&lt;/D&gt;&lt;/FQL&gt;&lt;FQL&gt;&lt;Q&gt;CH0210483332^FF_TAX_CF(ANN_R,1/1/2020,12/31/2020,FY,,USD)&lt;/Q&gt;&lt;R&gt;1&lt;/R&gt;&lt;C&gt;1&lt;/C&gt;&lt;D xsi:type="xsd:double"&gt;414.406312722633&lt;/D&gt;&lt;/FQL&gt;&lt;FQL&gt;&lt;Q&gt;NL0013654783^FF_TAX_CF(ANN_R,1/1/2016,12/31/2016,FY,,USD)&lt;/Q&gt;&lt;R&gt;0&lt;/R&gt;&lt;C&gt;0&lt;/C&gt;&lt;/FQL&gt;&lt;FQL&gt;&lt;Q&gt;NL0013654783^FF_TAX_CF(ANN_R,1/1/2017,12/31/2017,FY,,USD)&lt;/Q&gt;&lt;R&gt;1&lt;/R&gt;&lt;C&gt;1&lt;/C&gt;&lt;D xsi:type="xsd:double"&gt;61.0000005325102&lt;/D&gt;&lt;/FQL&gt;&lt;FQL&gt;&lt;Q&gt;NL0013654783^FF_TAX_CF(ANN_R,1/1/2018,12/31/2018,FY,,USD)&lt;/Q&gt;&lt;R&gt;1&lt;/R&gt;&lt;C&gt;1&lt;/C&gt;&lt;D xsi:type="xsd:double"&gt;69.0000000072133&lt;/D&gt;&lt;/FQL&gt;&lt;FQL&gt;&lt;Q&gt;NL0013654783^FF_TAX_CF(ANN_R,1/1/2019,12/31/2019,FY,,USD)&lt;/Q&gt;&lt;R&gt;1&lt;/R&gt;&lt;C&gt;1&lt;/C&gt;&lt;D xsi:type="xsd:double"&gt;100.999996056344&lt;/D&gt;&lt;/FQL&gt;&lt;FQL&gt;&lt;Q&gt;NL0013654783^FF_TAX_CF(ANN_R,1/1/2020,12/31/2020,FY,,USD)&lt;/Q&gt;&lt;R&gt;1&lt;/R&gt;&lt;C&gt;1&lt;/C&gt;&lt;D xsi:type="xsd:double"&gt;109.999998365632&lt;/D&gt;&lt;/FQL&gt;&lt;FQL&gt;&lt;Q&gt;IT0000072618^FF_TAX_CF(ANN_R,1/1/2016,12/31/2016,FY,,USD)&lt;/Q&gt;&lt;R&gt;1&lt;/R&gt;&lt;C&gt;1&lt;/C&gt;&lt;D xsi:type="xsd:double"&gt;-203.540291786194&lt;/D&gt;&lt;/FQL&gt;&lt;FQL&gt;&lt;Q&gt;IT0000072618^FF_TAX_CF(ANN_R,1/1/2017,12/31/2017,FY,,USD)&lt;/Q&gt;&lt;R&gt;1&lt;/R&gt;&lt;C&gt;1&lt;/C&gt;&lt;D xsi:type="xsd:double"&gt;295.518858671188&lt;/D&gt;&lt;/FQL&gt;&lt;FQL&gt;&lt;Q&gt;IT0000072618^FF_TAX_CF(ANN_R,1/1/2018,12/31/2018,FY,,USD)&lt;/Q&gt;&lt;R&gt;1&lt;/R&gt;&lt;C&gt;1&lt;/C&gt;&lt;D xsi:type="xsd:double"&gt;-1048.79750752449&lt;/D&gt;&lt;/FQL&gt;&lt;FQL&gt;&lt;Q&gt;IT0000072618^FF_TAX_CF(ANN_R,1/1/2019,12/31/2019,FY,,USD)&lt;/Q&gt;&lt;R&gt;1&lt;/R&gt;&lt;C&gt;1&lt;/C&gt;&lt;D xsi:type="xsd:double"&gt;179.079780578613&lt;/D&gt;&lt;/FQL&gt;&lt;FQL&gt;&lt;Q&gt;IT0000072618^FF_TAX_CF(ANN_R,1/1/2020,12/31/2020,FY,,USD)&lt;/Q&gt;&lt;R&gt;1&lt;/R&gt;&lt;C&gt;1&lt;/C&gt;&lt;D xsi:type="xsd:double"&gt;421.790555715561&lt;/D&gt;&lt;/FQL&gt;&lt;FQL&gt;&lt;Q&gt;FR0000120644^FF_TAX_CF(ANN_R,1/1/2016,12/31/2016,FY,,USD)&lt;/Q&gt;&lt;R&gt;1&lt;/R&gt;&lt;C&gt;1&lt;/C&gt;&lt;D xsi:type="xsd:double"&gt;985.621739029884&lt;/D&gt;&lt;/FQL&gt;&lt;FQL&gt;&lt;Q&gt;FR0000120644^FF_TAX_CF(ANN_R,1/1/2017,12/31/2017,FY,,USD)&lt;/Q&gt;&lt;R&gt;1&lt;/R&gt;&lt;C&gt;1&lt;/C&gt;&lt;D xsi:type="xsd:double"&gt;1258.77498579025&lt;/D&gt;&lt;/FQL&gt;&lt;FQL&gt;&lt;Q&gt;FR0000120644^FF_TAX_CF(ANN_R,1/1/2018,12/31/2018,FY,,USD)&lt;/Q&gt;&lt;R&gt;1&lt;/R&gt;&lt;C&gt;1&lt;/C&gt;&lt;D xsi:type="xsd:double"&gt;655.940848350525&lt;/D&gt;&lt;/FQL&gt;&lt;FQL&gt;&lt;Q&gt;FR0000120644^FF_TAX_CF(ANN_R,1/1/2019,12/31/2019,FY,,USD)&lt;/Q&gt;&lt;R&gt;1&lt;/R&gt;&lt;C&gt;1&lt;/C&gt;&lt;D xsi:type="xsd:double"&gt;866.298438549042&lt;/D&gt;&lt;/FQL&gt;&lt;FQL&gt;&lt;Q&gt;FR0000120644^FF_TAX_CF(ANN_R,1/1/2020,12/31/2020,FY,,USD)&lt;/Q&gt;&lt;R&gt;1&lt;/R&gt;&lt;C&gt;1&lt;/C&gt;&lt;D xsi:type="xsd:double"&gt;858.400779604912&lt;/D&gt;&lt;/FQL&gt;&lt;FQL&gt;&lt;Q&gt;DK0010268606^FF_TAX_CF(ANN_R,1/1/2016,12/31/2016,FY,,USD)&lt;/Q&gt;&lt;R&gt;1&lt;/R&gt;&lt;C&gt;1&lt;/C&gt;&lt;D xsi:type="xsd:double"&gt;234.51381625979&lt;/D&gt;&lt;/FQL&gt;&lt;FQL&gt;&lt;Q&gt;DK0010268606^FF_TAX_CF(ANN_R,1/1/2017,12/31/2017,FY,,USD)&lt;/Q&gt;&lt;R&gt;1&lt;/R&gt;&lt;C&gt;1&lt;/C&gt;&lt;D xsi:type="xsd:double"&gt;295.518846853398&lt;/D&gt;&lt;/FQL&gt;&lt;FQL&gt;&lt;Q&gt;DK0010268606^FF_TAX_CF(ANN_R,1/1/2018,12/31/2018,FY,,USD)&lt;/Q&gt;&lt;R&gt;1&lt;/R&gt;&lt;C&gt;1&lt;/C&gt;&lt;D xsi:type="xsd:double"&gt;230.051185093214&lt;/D&gt;&lt;/FQL&gt;&lt;FQL&gt;&lt;Q&gt;DK0010268606^FF_TAX_CF(ANN_R,1/1/2019,12/31/2019,FY,,USD)&lt;/Q&gt;&lt;R&gt;1&lt;/R&gt;&lt;C&gt;1&lt;/C&gt;&lt;D xsi:type="xsd:double"&gt;280.931415965441&lt;/D&gt;&lt;/FQL&gt;&lt;FQL&gt;&lt;Q&gt;DK0010268606^FF_TAX_CF(ANN_R,1/1/2020,12/31/2020,FY,,USD)&lt;/Q&gt;&lt;R&gt;1&lt;/R&gt;&lt;C&gt;1&lt;/C&gt;&lt;D xsi:type="xsd:double"&gt;249.654393463235&lt;/D&gt;&lt;/FQL&gt;&lt;FQL&gt;&lt;Q&gt;SE0000108656^FF_TAX_CF(ANN_R,1/1/2016,12/31/2016,FY,,USD)&lt;/Q&gt;&lt;R&gt;1&lt;/R&gt;&lt;C&gt;1&lt;/C&gt;&lt;D xsi:type="xsd:double"&gt;724.148099124432&lt;/D&gt;&lt;/FQL&gt;&lt;FQL&gt;&lt;Q&gt;SE0000108656^FF_TAX_CF(ANN_R,1/1/2017,12/31/2017,FY,,USD)&lt;/Q&gt;&lt;R&gt;0&lt;/R&gt;&lt;C&gt;0&lt;/C&gt;&lt;/FQL&gt;&lt;FQL&gt;&lt;Q&gt;SE0000108656^FF_TAX_CF(ANN_R,1/1/2018,12/31/2018,FY,,USD)&lt;/Q&gt;&lt;R&gt;0&lt;/R&gt;&lt;C&gt;0&lt;/C&gt;&lt;/FQL&gt;&lt;FQL&gt;&lt;Q&gt;SE0000108656^FF_TAX_CF(ANN_R,1/1/2019,12/31/2019,FY,,USD)&lt;/Q&gt;&lt;R&gt;1&lt;/R&gt;&lt;C&gt;1&lt;/C&gt;&lt;D xsi:type="xsd:double"&gt;551.557379156351&lt;/D&gt;&lt;/FQL&gt;&lt;FQL&gt;&lt;Q&gt;SE0000108656^FF_TAX_CF(ANN_R,1/1/2020,12/31/2020,FY,,USD)&lt;/Q&gt;&lt;R&gt;1&lt;/R&gt;&lt;C&gt;1&lt;/C&gt;&lt;D xsi:type="xsd:double"&gt;468.562874920666&lt;/D&gt;&lt;/FQL&gt;&lt;FQL&gt;&lt;Q&gt;SE0000115446^FF_TAX_CF(ANN_R,1/1/2016,12/31/2016,FY,,USD)&lt;/Q&gt;&lt;R&gt;1&lt;/R&gt;&lt;C&gt;1&lt;/C&gt;&lt;D xsi:type="xsd:double"&gt;492.771101646125&lt;/D&gt;&lt;/FQL&gt;&lt;FQL&gt;&lt;Q&gt;SE0000115446^FF_TAX_CF(ANN_R,1/1/2017,12/31/2017,FY,,USD)&lt;/Q&gt;&lt;R&gt;1&lt;/R&gt;&lt;C&gt;1&lt;/C&gt;&lt;D xsi:type="xsd:double"&gt;556.968777313828&lt;/D&gt;&lt;/FQL&gt;&lt;FQL&gt;&lt;Q&gt;SE0000115446^FF_TAX_CF(ANN_R,1/1/2018,12/31/2018,FY,,USD)&lt;/Q&gt;&lt;R&gt;1&lt;/R&gt;&lt;C&gt;1&lt;/C&gt;&lt;D xsi:type="xsd:double"&gt;785.9097584337&lt;/D&gt;&lt;/FQL&gt;&lt;FQL&gt;&lt;Q&gt;SE0000115446^FF_TAX_CF(ANN_R,1/1/2019,12/31/2019,FY,,USD)&lt;/Q&gt;&lt;R&gt;1&lt;/R&gt;&lt;C&gt;1&lt;/C&gt;&lt;D xsi:type="xsd:double"&gt;993.712326839566&lt;/D&gt;&lt;/FQL&gt;&lt;FQL&gt;&lt;Q&gt;SE0000115446^FF_TAX_CF(ANN_R,1/1/2020,12/31/2020,FY,,USD)&lt;/Q&gt;&lt;R&gt;1&lt;/R&gt;&lt;C&gt;1&lt;/C&gt;&lt;D xsi:type="xsd:double"&gt;535.26762919873&lt;/D&gt;&lt;/FQL&gt;&lt;FQL&gt;&lt;Q&gt;SE0011166610^FF_TAX_CF(ANN_R,1/1/2016,12/31/2016,FY,,USD)&lt;/Q&gt;&lt;R&gt;1&lt;/R&gt;&lt;C&gt;1&lt;/C&gt;&lt;D xsi:type="xsd:double"&gt;833.003910154104&lt;/D&gt;&lt;/FQL&gt;&lt;FQL&gt;&lt;Q&gt;SE0011166610^FF_TAX_CF(ANN_R,1/1/2017,12/31/2017,FY,,USD)&lt;/Q&gt;&lt;R&gt;1&lt;/R&gt;&lt;C&gt;1&lt;/C&gt;&lt;D xsi:type="xsd:double"&gt;855.236209973693&lt;/D&gt;&lt;/FQL&gt;&lt;FQL&gt;&lt;Q&gt;SE0011166610^FF_TAX_CF(ANN_R,1/1/2018,12/31/2018,FY,,USD)&lt;/Q&gt;&lt;R&gt;1&lt;/R&gt;&lt;C&gt;1&lt;/C&gt;&lt;D xsi:type="xsd:double"&gt;677.643161118031&lt;/D&gt;&lt;/FQL&gt;&lt;FQL&gt;&lt;Q&gt;SE0011166610^FF_TAX_CF(ANN_R,1/1/2019,12/31/2019,FY,,USD)&lt;/Q&gt;&lt;R&gt;1&lt;/R&gt;&lt;C&gt;1&lt;/C&gt;&lt;D xsi:type="xsd:double"&gt;581.471280708909&lt;/D&gt;&lt;/FQL&gt;&lt;FQL&gt;&lt;Q&gt;SE0011166610^FF_TAX_CF(ANN_R,1/1/2020,12/31/2020,FY,,USD)&lt;/Q&gt;&lt;R&gt;1&lt;/R&gt;&lt;C&gt;1&lt;/C&gt;&lt;D xsi:type="xsd:double"&gt;492.246321879327&lt;/D&gt;&lt;/FQL&gt;&lt;FQL&gt;&lt;Q&gt;FR0000052292^FF_TAX_CF(ANN_R,1/1/2016,12/31/2016,FY,,USD)&lt;/Q&gt;&lt;R&gt;1&lt;/R&gt;&lt;C&gt;1&lt;/C&gt;&lt;D xsi:type="xsd:double"&gt;650.665215373039&lt;/D&gt;&lt;/FQL&gt;&lt;FQL&gt;&lt;Q&gt;FR0000052292^FF_TAX_CF(ANN_R,1/1/2017,12/31/2017,FY,,USD)&lt;/Q&gt;&lt;R&gt;1&lt;/R&gt;&lt;C&gt;1&lt;/C&gt;&lt;D xsi:type="xsd:double"&gt;788.313474524021&lt;/D&gt;&lt;/FQL&gt;&lt;FQL&gt;&lt;Q&gt;FR0000052292^FF_TAX_CF(ANN_R,1/1/2018,12/31/2018,FY,,USD)&lt;/Q&gt;&lt;R&gt;0&lt;/R&gt;&lt;C&gt;0&lt;/C&gt;&lt;/FQL&gt;&lt;FQL&gt;&lt;Q&gt;FR0000052292^FF_TAX_CF(ANN_R,1/1/2019,12/31/2019,FY,,USD)&lt;/Q&gt;&lt;R&gt;0&lt;/R&gt;&lt;C&gt;0&lt;/C&gt;&lt;/FQL&gt;&lt;FQL&gt;&lt;Q&gt;FR0000052292^FF_TAX_CF(ANN_R,1/1/2020,12/31/2020,FY,,USD)&lt;/Q&gt;&lt;R&gt;0&lt;/R&gt;&lt;C&gt;0&lt;/C&gt;&lt;/FQL&gt;&lt;FQL&gt;&lt;Q&gt;FR0000120693^FF_TAX_CF(ANN_R,1/1/2016,12/31/2016,FY,,USD)&lt;/Q&gt;&lt;R&gt;1&lt;/R&gt;&lt;C&gt;1&lt;/C&gt;&lt;D xsi:type="xsd:double"&gt;435.966572284698&lt;/D&gt;&lt;/FQL&gt;&lt;FQL&gt;&lt;Q&gt;FR0000120693^FF_TAX_CF(ANN_R,1/1/2017,12/31/2017,FY,,USD)&lt;/Q&gt;&lt;R&gt;1&lt;/R&gt;&lt;C&gt;1&lt;/C&gt;&lt;D xsi:type="xsd:double"&gt;444.7524061203&lt;/D&gt;&lt;/FQL&gt;&lt;FQL&gt;&lt;Q&gt;FR0000120693^FF_TAX_CF(ANN_R,1/1/2018,12/31/2018,FY,,USD)&lt;/Q&gt;&lt;R&gt;1&lt;/R&gt;&lt;C&gt;1&lt;/C&gt;&lt;D xsi:type="xsd:double"&gt;442.371414065361&lt;/D&gt;&lt;/FQL&gt;&lt;FQL&gt;&lt;Q&gt;FR0000120693^FF_TAX_CF(ANN_R,1/1/2019,12/31/2019,FY,,USD)&lt;/Q&gt;&lt;R&gt;1&lt;/R&gt;&lt;C&gt;1&lt;/C&gt;&lt;D xsi:type="xsd:double"&gt;594.335186004639&lt;/D&gt;&lt;/FQL&gt;&lt;FQL&gt;&lt;Q&gt;FR0000120693^FF_TAX_CF(ANN_R,1/1/2020,12/31/2020,FY,,USD)&lt;/Q&gt;&lt;R&gt;1&lt;/R&gt;&lt;C&gt;1&lt;/C&gt;&lt;D xsi:type="xsd:double"&gt;524.015806674957&lt;/D&gt;&lt;/FQL&gt;&lt;FQL&gt;&lt;Q&gt;NL00150001Q9^FF_TAX_CF(ANN_R,1/1/2016,12/31/2016,FY,,USD)&lt;/Q&gt;&lt;R&gt;0&lt;/R&gt;&lt;C&gt;0&lt;/C&gt;&lt;/FQL&gt;&lt;FQL&gt;&lt;Q&gt;NL00150001Q9^FF_TAX_CF(ANN_R,1/1/2017,12/31/2017,FY,,USD)&lt;/Q&gt;&lt;R&gt;0&lt;/R&gt;&lt;C&gt;0&lt;/C&gt;&lt;/FQL&gt;&lt;FQL&gt;&lt;Q&gt;NL00150001Q9^FF_TAX_CF(ANN_R,1/1/2018,12/31/2018,FY,,USD)&lt;/Q&gt;&lt;R&gt;0&lt;/R&gt;&lt;C&gt;0&lt;/C&gt;&lt;/FQL&gt;&lt;FQL&gt;&lt;Q&gt;NL00150001Q9^FF_TAX_CF(ANN_R,1/1/2019,12/31/2019,FY,,USD)&lt;/Q&gt;&lt;R&gt;0&lt;/R&gt;&lt;C&gt;0&lt;/C&gt;&lt;/FQL&gt;&lt;FQL&gt;&lt;Q&gt;NL00150001Q9^FF_TAX_CF(ANN_R,1/1/2020,12/31/2020,FY,,USD)&lt;/Q&gt;&lt;R&gt;0&lt;/R&gt;&lt;C&gt;0&lt;/C&gt;&lt;/FQL&gt;&lt;FQL&gt;&lt;Q&gt;ES0148396007^FF_TAX_CF(ANN_R,1/1/2016,12/31/2016,FY,,USD)&lt;/Q&gt;&lt;R&gt;1&lt;/R&gt;&lt;C&gt;1&lt;/C&gt;&lt;D xsi:type="xsd:double"&gt;1077.98033902895&lt;/D&gt;&lt;/FQL&gt;&lt;FQL&gt;&lt;Q&gt;ES0148396007^FF_TAX_CF(ANN_R,1/1/2017,12/31/2017,FY,,USD)&lt;/Q&gt;&lt;R&gt;1&lt;/R&gt;&lt;C&gt;1&lt;/C&gt;&lt;D xsi:type="xsd:double"&gt;880.777328698158&lt;/D&gt;&lt;/FQL&gt;&lt;FQL&gt;&lt;Q&gt;ES0148396007^FF_TAX_CF(ANN_R,1/1/2018,12/31/2018,FY,,USD)&lt;/Q&gt;&lt;R&gt;1&lt;/R&gt;&lt;C&gt;1&lt;/C&gt;&lt;D xsi:type="xsd:double"&gt;1174.03824949265&lt;/D&gt;&lt;/FQL&gt;&lt;FQL&gt;&lt;Q&gt;ES0148396007^FF_TAX_CF(ANN_R,1/1/2019,12/31/2019,FY,,USD)&lt;/Q&gt;&lt;R&gt;1&lt;/R&gt;&lt;C&gt;1&lt;/C&gt;&lt;D xsi:type="xsd:double"&gt;1255.20717263222&lt;/D&gt;&lt;/FQL&gt;&lt;FQL&gt;&lt;Q&gt;ES0148396007^FF_TAX_CF(ANN_R,1/1/2020,12/31/2020,FY,,USD)&lt;/Q&gt;&lt;R&gt;1&lt;/R&gt;&lt;C&gt;1&lt;/C&gt;&lt;D xsi:type="xsd:double"&gt;1347.66473305225&lt;/D&gt;&lt;/FQL&gt;&lt;FQL&gt;&lt;Q&gt;SE0000107419^FF_TAX_CF(ANN_R,1/1/2016,12/31/2016,FY,,USD)&lt;/Q&gt;&lt;R&gt;1&lt;/R&gt;&lt;C&gt;1&lt;/C&gt;&lt;D xsi:type="xsd:double"&gt;51.040761180222&lt;/D&gt;&lt;/FQL&gt;&lt;FQL&gt;&lt;Q&gt;SE0000107419^FF_TAX_CF(ANN_R,1/1/2017,12/31/2017,FY,,USD)&lt;/Q&gt;&lt;R&gt;1&lt;/R&gt;&lt;C&gt;1&lt;/C&gt;&lt;D xsi:type="xsd:double"&gt;60.8709046244621&lt;/D&gt;&lt;/FQL&gt;&lt;FQL&gt;&lt;Q&gt;SE0000107419^FF_TAX_CF(ANN_R,1/1/2018,12/31/2018,FY,,USD)&lt;/Q&gt;&lt;R&gt;1&lt;/R&gt;&lt;C&gt;1&lt;/C&gt;&lt;D xsi:type="xsd:double"&gt;157.917520925403&lt;/D&gt;&lt;/FQL&gt;&lt;FQL&gt;&lt;Q&gt;SE0000107419^FF_TAX_CF(ANN_R,1/1/2019,12/31/2019,FY,,USD)&lt;/Q&gt;&lt;R&gt;1&lt;/R&gt;&lt;C&gt;1&lt;/C&gt;&lt;D xsi:type="xsd:double"&gt;170.921479895711&lt;/D&gt;&lt;/FQL&gt;&lt;FQL&gt;&lt;Q&gt;SE0000107419^FF_TAX_CF(ANN_R,1/1/2020,12/31/2020,FY,,USD)&lt;/Q&gt;&lt;R&gt;1&lt;/R&gt;&lt;C&gt;1&lt;/C&gt;&lt;D xsi:type="xsd:double"&gt;137.211896829307&lt;/D&gt;&lt;/FQL&gt;&lt;FQL&gt;&lt;Q&gt;CH0432492467^FF_TAX_CF(ANN_R,1/1/2016,12/31/2016,FY,,USD)&lt;/Q&gt;&lt;R&gt;0&lt;/R&gt;&lt;C&gt;0&lt;/C&gt;&lt;/FQL&gt;&lt;FQL&gt;&lt;Q&gt;CH0432492467^FF_TAX_CF(ANN_R,1/1/2017,12/31/2017,FY,,USD)&lt;/Q&gt;&lt;R&gt;0&lt;/R&gt;&lt;C&gt;0&lt;/C&gt;&lt;/FQL&gt;&lt;FQL&gt;&lt;Q&gt;CH0432492467^FF_TAX_CF(ANN_R,1/1/2018,12/31/2018,FY,,USD)&lt;/Q&gt;&lt;R&gt;0&lt;/R&gt;&lt;C&gt;0&lt;/C&gt;&lt;/FQL&gt;&lt;FQL&gt;&lt;Q&gt;CH0432492467^FF_TAX_CF(ANN_R,1/1/2019,12/31/2019,FY,,USD)&lt;/Q&gt;&lt;R&gt;1&lt;/R&gt;&lt;C&gt;1&lt;/C&gt;&lt;D xsi:type="xsd:double"&gt;-223.999990974178&lt;/D&gt;&lt;/FQL&gt;&lt;FQL&gt;&lt;Q&gt;CH0432492467^FF_TAX_CF(ANN_R,1/1/2020,12/31/2020,FY,,USD)&lt;/Q&gt;&lt;R&gt;1&lt;/R&gt;&lt;C&gt;1&lt;/C&gt;&lt;D xsi:type="xsd:double"&gt;-97.0000034926527&lt;/D&gt;&lt;/FQL&gt;&lt;FQL&gt;&lt;Q&gt;DE000A1ML7J1^FF_TAX_CF(ANN_R,1/1/2016,12/31/2016,FY,,USD)&lt;/Q&gt;&lt;R&gt;1&lt;/R&gt;&lt;C&gt;1&lt;/C&gt;&lt;D xsi:type="xsd:double"&gt;70.4647640585899&lt;/D&gt;&lt;/FQL&gt;&lt;FQL&gt;&lt;Q&gt;DE000A1ML7J1^FF_TAX_CF(ANN_R,1/1/2017,12/31/2017,FY,,USD)&lt;/Q&gt;&lt;R&gt;1&lt;/R&gt;&lt;C&gt;1&lt;/C&gt;&lt;D xsi:type="xsd:double"&gt;57.9758371591568&lt;/D&gt;&lt;/FQL&gt;&lt;FQL&gt;&lt;Q&gt;DE000A1ML7J1^FF_TAX_CF(ANN_R,1/1/2018,12/31/2018,FY,,USD)&lt;/Q&gt;&lt;R&gt;1&lt;/R&gt;&lt;C&gt;1&lt;/C&gt;&lt;D xsi:type="xsd:double"&gt;196.310354614258&lt;/D&gt;&lt;/FQL&gt;&lt;FQL&gt;&lt;Q&gt;DE000A1ML7J1^FF_TAX_CF(ANN_R,1/1/2019,12/31/2019,FY,,USD)&lt;/Q&gt;&lt;R&gt;1&lt;/R&gt;&lt;C&gt;1&lt;/C&gt;&lt;D xsi:type="xsd:double"&gt;-52.2689109563828&lt;/D&gt;&lt;/FQL&gt;&lt;FQL&gt;&lt;Q&gt;DE000A1ML7J1^FF_TAX_CF(ANN_R,1/1/2020,12/31/2020,FY,,USD)&lt;/Q&gt;&lt;R&gt;1&lt;/R&gt;&lt;C&gt;1&lt;/C&gt;&lt;D xsi:type="xsd:double"&gt;89.2600013852119&lt;/D&gt;&lt;/FQL&gt;&lt;FQL&gt;&lt;Q&gt;FI4000297767^FF_TAX_CF(ANN_R,1/1/2016,12/31/2016,FY,,USD)&lt;/Q&gt;&lt;R&gt;1&lt;/R&gt;&lt;C&gt;1&lt;/C&gt;&lt;D xsi:type="xsd:double"&gt;1053.09974509718&lt;/D&gt;&lt;/FQL&gt;&lt;FQL&gt;&lt;Q&gt;FI4000297767^FF_TAX_CF(ANN_R,1/1/2017,12/31/2017,FY,,USD)&lt;/Q&gt;&lt;R&gt;1&lt;/R&gt;&lt;C&gt;1&lt;/C&gt;&lt;D xsi:type="xsd:double"&gt;1071.53780135351&lt;/D&gt;&lt;/FQL&gt;&lt;FQL&gt;&lt;Q&gt;FI4000297767^FF_TAX_CF(ANN_R,1/1/2018,12/31/2018,FY,,USD)&lt;/Q&gt;&lt;R&gt;1&lt;/R&gt;&lt;C&gt;1&lt;/C&gt;&lt;D xsi:type="xsd:double"&gt;1208.06373149431&lt;/D&gt;&lt;/FQL&gt;&lt;FQL&gt;&lt;Q&gt;FI4000297767^FF_TAX_CF(ANN_R,1/1/2019,12/31/2019,FY,,USD)&lt;/Q&gt;&lt;R&gt;1&lt;/R&gt;&lt;C&gt;1&lt;/C&gt;&lt;D xsi:type="xsd:double"&gt;913.306925085139&lt;/D&gt;&lt;/FQL&gt;&lt;FQL&gt;&lt;Q&gt;FI4000297767^FF_TAX_CF(ANN_R,1/1/2020,12/31/2020,FY,,USD)&lt;/Q&gt;&lt;R&gt;1&lt;/R&gt;&lt;C&gt;1&lt;/C&gt;&lt;D xsi:type="xsd:double"&gt;1125.15481583671&lt;/D&gt;&lt;/FQL&gt;&lt;FQL&gt;&lt;Q&gt;DE0005190003^FF_TAX_CF(ANN_R,1/1/2016,12/31/2016,FY,,USD)&lt;/Q&gt;&lt;R&gt;1&lt;/R&gt;&lt;C&gt;1&lt;/C&gt;&lt;D xsi:type="xsd:double"&gt;2673.67872416973&lt;/D&gt;&lt;/FQL&gt;&lt;FQL&gt;&lt;Q&gt;DE0005190003^FF_TAX_CF(ANN_R,1/1/2017,12/31/2017,FY,,USD)&lt;/Q&gt;&lt;R&gt;1&lt;/R&gt;&lt;C&gt;1&lt;/C&gt;&lt;D xsi:type="xsd:double"&gt;2595.37745726109&lt;/D&gt;&lt;/FQL&gt;&lt;FQL&gt;&lt;Q&gt;DE0005190003^FF_TAX_CF(ANN_R,1/1/2018,12/31/2018,FY,,USD)&lt;/Q&gt;&lt;R&gt;1&lt;/R&gt;&lt;C&gt;1&lt;/C&gt;&lt;D xsi:type="xsd:double"&gt;2326.46646213531&lt;/D&gt;&lt;/FQL&gt;&lt;FQL&gt;&lt;Q&gt;DE0005190003^FF_TAX_CF(ANN_R,1/1/2019,12/31/2019,FY,,USD)&lt;/Q&gt;&lt;R&gt;1&lt;/R&gt;&lt;C&gt;1&lt;/C&gt;&lt;D xsi:type="xsd:double"&gt;3793.13360238075&lt;/D&gt;&lt;/FQL&gt;&lt;FQL&gt;&lt;Q&gt;DE0005190003^FF_TAX_CF(ANN_R,1/1/2020,12/31/2020,FY,,USD)&lt;/Q&gt;&lt;R&gt;1&lt;/R&gt;&lt;C&gt;1&lt;/C&gt;&lt;D xsi:type="xsd:double"&gt;1829.65903222561&lt;/D&gt;&lt;/FQL&gt;&lt;FQL&gt;&lt;Q&gt;ES0109067019^FF_TAX_CF(ANN_R,1/1/2016,12/31/2016,FY,,USD)&lt;/Q&gt;&lt;R&gt;1&lt;/R&gt;&lt;C&gt;1&lt;/C&gt;&lt;D xsi:type="xsd:double"&gt;332.744129180908&lt;/D&gt;&lt;/FQL&gt;&lt;FQL&gt;&lt;Q&gt;ES0109067019^FF_TAX_CF(ANN_R,1/1/2017,12/31/2017,FY,,USD)&lt;/Q&gt;&lt;R&gt;1&lt;/R&gt;&lt;C&gt;1&lt;/C&gt;&lt;D xsi:type="xsd:double"&gt;409.891424584389&lt;/D&gt;&lt;/FQL&gt;&lt;FQL&gt;&lt;Q&gt;ES0109067019^FF_TAX_CF(ANN_R,1/1/2018,12/31/2018,FY,,USD)&lt;/Q&gt;&lt;R&gt;1&lt;/R&gt;&lt;C&gt;1&lt;/C&gt;&lt;D xsi:type="xsd:double"&gt;339.296021556854&lt;/D&gt;&lt;/FQL&gt;&lt;FQL&gt;&lt;Q&gt;ES0109067019^FF_TAX_CF(ANN_R,1/1/2019,12/31/2019,FY,,USD)&lt;/Q&gt;&lt;R&gt;1&lt;/R&gt;&lt;C&gt;1&lt;/C&gt;&lt;D xsi:type="xsd:double"&gt;375.284065175056&lt;/D&gt;&lt;/FQL&gt;&lt;FQL&gt;&lt;Q&gt;ES0109067019^FF_TAX_CF(ANN_R,1/1/2020,12/31/2020,FY,,USD)&lt;/Q&gt;&lt;R&gt;1&lt;/R&gt;&lt;C&gt;1&lt;/C&gt;&lt;D xsi:type="xsd:double"&gt;41.7230657815933&lt;/D&gt;&lt;/FQL&gt;&lt;FQL&gt;&lt;Q&gt;DE0005810055^FF_TAX_CF(ANN_R,1/1/2016,12/31/2016,FY,,USD)&lt;/Q&gt;&lt;R&gt;1&lt;/R&gt;&lt;C&gt;1&lt;/C&gt;&lt;D xsi:type="xsd:double"&gt;307.301592707634&lt;/D&gt;&lt;/FQL&gt;&lt;FQL&gt;&lt;Q&gt;DE0005810055^FF_TAX_CF(ANN_R,1/1/2017,12/31/2017,FY,,USD)&lt;/Q&gt;&lt;R&gt;1&lt;/R&gt;&lt;C&gt;1&lt;/C&gt;&lt;D xsi:type="xsd:double"&gt;348.306196784973&lt;/D&gt;&lt;/FQL&gt;&lt;FQL&gt;&lt;Q&gt;DE0005810055^FF_TAX_CF(ANN_R,1/1/2018,12/31/2018,FY,,USD)&lt;/Q&gt;&lt;R&gt;1&lt;/R&gt;&lt;C&gt;1&lt;/C&gt;&lt;D xsi:type="xsd:double"&gt;357.818092274666&lt;/D&gt;&lt;/FQL&gt;&lt;FQL&gt;&lt;Q&gt;DE0005810055^FF_TAX_CF(ANN_R,1/1/2019,12/31/2019,FY,,USD)&lt;/Q&gt;&lt;R&gt;1&lt;/R&gt;&lt;C&gt;1&lt;/C&gt;&lt;D xsi:type="xsd:double"&gt;553.02074739933&lt;/D&gt;&lt;/FQL&gt;&lt;FQL&gt;&lt;Q&gt;DE0005810055^FF_TAX_CF(ANN_R,1/1/2020,12/31/2020,FY,,USD)&lt;/Q&gt;&lt;R&gt;1&lt;/R&gt;&lt;C&gt;1&lt;/C&gt;&lt;D xsi:type="xsd:double"&gt;435.242254519463&lt;/D&gt;&lt;/FQL&gt;&lt;FQL&gt;&lt;Q&gt;CH0012214059^FF_TAX_CF(ANN_R,1/1/2016,12/31/2016,FY,,USD)&lt;/Q&gt;&lt;R&gt;1&lt;/R&gt;&lt;C&gt;1&lt;/C&gt;&lt;D xsi:type="xsd:double"&gt;872.948787212372&lt;/D&gt;&lt;/FQL&gt;&lt;FQL&gt;&lt;Q&gt;CH0012214059^FF_TAX_CF(ANN_R,1/1/2017,12/31/2017,FY,,USD)&lt;/Q&gt;&lt;R&gt;1&lt;/R&gt;&lt;C&gt;1&lt;/C&gt;&lt;D xsi:type="xsd:double"&gt;884.926891088486&lt;/D&gt;&lt;/FQL&gt;&lt;FQL&gt;&lt;Q&gt;CH0012214059^FF_TAX_CF(ANN_R,1/1/2018,12/31/2018,FY,,USD)&lt;/Q&gt;&lt;R&gt;1&lt;/R&gt;&lt;C&gt;1&lt;/C&gt;&lt;D xsi:type="xsd:double"&gt;804.158790230751&lt;/D&gt;&lt;/FQL&gt;&lt;FQL&gt;&lt;Q&gt;CH0012214059^FF_TAX_CF(ANN_R,1/1/2019,12/31/2019,FY,,USD)&lt;/Q&gt;&lt;R&gt;1&lt;/R&gt;&lt;C&gt;1&lt;/C&gt;&lt;D xsi:type="xsd:double"&gt;715.448089599609&lt;/D&gt;&lt;/FQL&gt;&lt;FQL&gt;&lt;Q&gt;CH0012214059^FF_TAX_CF(ANN_R,1/1/2020,12/31/2020,FY,,USD)&lt;/Q&gt;&lt;R&gt;1&lt;/R&gt;&lt;C&gt;1&lt;/C&gt;&lt;D xsi:type="xsd:double"&gt;761.761599779129&lt;/D&gt;&lt;/FQL&gt;&lt;FQL&gt;&lt;Q&gt;FR0000130650^FF_TAX_CF(ANN_R,1/1/2016,12/31/2016,FY,,USD)&lt;/Q&gt;&lt;R&gt;1&lt;/R&gt;&lt;C&gt;1&lt;/C&gt;&lt;D xsi:type="xsd:double"&gt;342.411186843514&lt;/D&gt;&lt;/FQL&gt;&lt;FQL&gt;&lt;Q&gt;FR0000130650^FF_TAX_CF(ANN_R,1/1/2017,12/31/2017,FY,,USD)&lt;/Q&gt;&lt;R&gt;1&lt;/R&gt;&lt;C&gt;1&lt;/C&gt;&lt;D xsi:type="xsd:double"&gt;236.990333570242&lt;/D&gt;&lt;/FQL&gt;&lt;FQL&gt;&lt;Q&gt;FR0000130650^FF_TAX_CF(ANN_R,1/1/2018,12/31/2018,FY,,USD)&lt;/Q&gt;&lt;R&gt;1&lt;/R&gt;&lt;C&gt;1&lt;/C&gt;&lt;D xsi:type="xsd:double"&gt;201.265303468704&lt;/D&gt;&lt;/FQL&gt;&lt;FQL&gt;&lt;Q&gt;FR0000130650^FF_TAX_CF(ANN_R,1/1/2019,12/31/2019,FY,,USD)&lt;/Q&gt;&lt;R&gt;1&lt;/R&gt;&lt;C&gt;1&lt;/C&gt;&lt;D xsi:type="xsd:double"&gt;150.650865411758&lt;/D&gt;&lt;/FQL&gt;&lt;FQL&gt;&lt;Q&gt;FR0000130650^FF_TAX_CF(ANN_R,1/1/2020,12/31/2020,FY,,USD)&lt;/Q&gt;&lt;R&gt;1&lt;/R&gt;&lt;C&gt;1&lt;/C&gt;&lt;D xsi:type="xsd:double"&gt;285.449608516693&lt;/D&gt;&lt;/FQL&gt;&lt;FQL&gt;&lt;Q&gt;SE0000667891^FF_TAX_CF(ANN_R,1/1/2016,12/31/2016,FY,,USD)&lt;/Q&gt;&lt;R&gt;1&lt;/R&gt;&lt;C&gt;1&lt;/C&gt;&lt;D xsi:type="xsd:double"&gt;192.716832831502&lt;/D&gt;&lt;/FQL&gt;&lt;FQL&gt;&lt;Q&gt;SE0000667891^FF_TAX_CF(ANN_R,1/1/2017,12/31/2017,FY,,USD)&lt;/Q&gt;&lt;R&gt;1&lt;/R&gt;&lt;C&gt;1&lt;/C&gt;&lt;D xsi:type="xsd:double"&gt;288.668559238315&lt;/D&gt;&lt;/FQL&gt;&lt;FQL&gt;&lt;Q&gt;SE0000667891^FF_TAX_CF(ANN_R,1/1/2018,12/31/2018,FY,,USD)&lt;/Q&gt;&lt;R&gt;1&lt;/R&gt;&lt;C&gt;1&lt;/C&gt;&lt;D xsi:type="xsd:double"&gt;342.269561365247&lt;/D&gt;&lt;/FQL&gt;&lt;FQL&gt;&lt;Q&gt;SE0000667891^FF_TAX_CF(ANN_R,1/1/2019,12/31/2019,FY,,USD)&lt;/Q&gt;&lt;R&gt;1&lt;/R&gt;&lt;C&gt;1&lt;/C&gt;&lt;D xsi:type="xsd:double"&gt;380.318790763617&lt;/D&gt;&lt;/FQL&gt;&lt;FQL&gt;&lt;Q&gt;SE0000667891^FF_TAX_CF(ANN_R,1/1/2020,12/31/2020,FY,,USD)&lt;/Q&gt;&lt;R&gt;1&lt;/R&gt;&lt;C&gt;1&lt;/C&gt;&lt;D xsi:type="xsd:double"&gt;382.194341287017&lt;/D&gt;&lt;/FQL&gt;&lt;FQL&gt;&lt;Q&gt;FR0000125338^FF_TAX_CF(ANN_R,1/1/2016,12/31/2016,FY,,USD)&lt;/Q&gt;&lt;R&gt;1&lt;/R&gt;&lt;C&gt;1&lt;/C&gt;&lt;D xsi:type="xsd:double"&gt;184.73493874073&lt;/D&gt;&lt;/FQL&gt;&lt;FQL&gt;&lt;Q&gt;FR0000125338^FF_TAX_CF(ANN_R,1/1/2017,12/31/2017,FY,,USD)&lt;/Q&gt;&lt;R&gt;1&lt;/R&gt;&lt;C&gt;1&lt;/C&gt;&lt;D xsi:type="xsd:double"&gt;156.782905936241&lt;/D&gt;&lt;/FQL&gt;&lt;FQL&gt;&lt;Q&gt;FR0000125338^FF_TAX_CF(ANN_R,1/1/2018,12/31/2018,FY,,USD)&lt;/Q&gt;&lt;R&gt;1&lt;/R&gt;&lt;C&gt;1&lt;/C&gt;&lt;D xsi:type="xsd:double"&gt;241.848694086075&lt;/D&gt;&lt;/FQL&gt;&lt;FQL&gt;&lt;Q&gt;FR0000125338^FF_TAX_CF(ANN_R,1/1/2019,12/31/2019,FY,,USD)&lt;/Q&gt;&lt;R&gt;1&lt;/R&gt;&lt;C&gt;1&lt;/C&gt;&lt;D xsi:type="xsd:double"&gt;242.876952409744&lt;/D&gt;&lt;/FQL&gt;&lt;FQL&gt;&lt;Q&gt;FR0000125338^FF_TAX_CF(ANN_R,1/1/2020,12/31/2020,FY,,USD)&lt;/Q&gt;&lt;R&gt;1&lt;/R&gt;&lt;C&gt;1&lt;/C&gt;&lt;D xsi:type="xsd:double"&gt;400.131040692329&lt;/D&gt;&lt;/FQL&gt;&lt;FQL&gt;&lt;Q&gt;FR0000127771^FF_TAX_CF(ANN_R,1/1/2016,12/31/2016,FY,,USD)&lt;/Q&gt;&lt;R&gt;1&lt;/R&gt;&lt;C&gt;1&lt;/C&gt;&lt;D xsi:type="xsd:double"&gt;299.779451489449&lt;/D&gt;&lt;/FQL&gt;&lt;FQL&gt;&lt;Q&gt;FR0000127771^FF_TAX_CF(ANN_R,1/1/2017,12/31/2017,FY,,USD)&lt;/Q&gt;&lt;R&gt;1&lt;/R&gt;&lt;C&gt;1&lt;/C&gt;&lt;D xsi:type="xsd:double"&gt;-531.257184863091&lt;/D&gt;&lt;/FQL&gt;&lt;FQL&gt;&lt;Q&gt;FR0000127771^FF_TAX_CF(ANN_R,1/1/2018,12/31/2018,FY,,USD)&lt;/Q&gt;&lt;R&gt;1&lt;/R&gt;&lt;C&gt;1&lt;/C&gt;&lt;D xsi:type="xsd:double"&gt;309.094428539276&lt;/D&gt;&lt;/FQL&gt;&lt;FQL&gt;&lt;Q&gt;FR0000127771^FF_TAX_CF(ANN_R,1/1/2019,12/31/2019,FY,,USD)&lt;/Q&gt;&lt;R&gt;1&lt;/R&gt;&lt;C&gt;1&lt;/C&gt;&lt;D xsi:type="xsd:double"&gt;316.747361898422&lt;/D&gt;&lt;/FQL&gt;&lt;FQL&gt;&lt;Q&gt;FR0000127771^FF_TAX_CF(ANN_R,1/1/2020,12/31/2020,FY,,USD)&lt;/Q&gt;&lt;R&gt;1&lt;/R&gt;&lt;C&gt;1&lt;/C&gt;&lt;D xsi:type="xsd:double"&gt;-133.37701356411&lt;/D&gt;&lt;/FQL&gt;&lt;FQL&gt;&lt;Q&gt;FR0000121261^FF_TAX_CF(ANN_R,1/1/2016,12/31/2016,FY,,USD)&lt;/Q&gt;&lt;R&gt;1&lt;/R&gt;&lt;C&gt;1&lt;/C&gt;&lt;D xsi:type="xsd:double"&gt;846.24088704586&lt;/D&gt;&lt;/FQL&gt;&lt;FQL&gt;&lt;Q&gt;FR0000121261^FF_TAX_CF(ANN_R,1/1/2017,12/31/2017,FY,,USD)&lt;/Q&gt;&lt;R&gt;1&lt;/R&gt;&lt;C&gt;1&lt;/C&gt;&lt;D xsi:type="xsd:double"&gt;635.027165770531&lt;/D&gt;&lt;/FQL&gt;&lt;FQL&gt;&lt;Q&gt;FR0000121261^FF_TAX_CF(ANN_R,1/1/2018,12/31/2018,FY,,USD)&lt;/Q&gt;&lt;R&gt;1&lt;/R&gt;&lt;C&gt;1&lt;/C&gt;&lt;D xsi:type="xsd:double"&gt;586.335614442825&lt;/D&gt;&lt;/FQL&gt;&lt;FQL&gt;&lt;Q&gt;FR0000121261^FF_TAX_CF(ANN_R,1/1/2019,12/31/2019,FY,,USD)&lt;/Q&gt;&lt;R&gt;1&lt;/R&gt;&lt;C&gt;1&lt;/C&gt;&lt;D xsi:type="xsd:double"&gt;692.81490111351&lt;/D&gt;&lt;/FQL&gt;&lt;FQL&gt;&lt;Q&gt;FR0000121261^FF_TAX_CF(ANN_R,1/1/2020,12/31/2020,FY,,USD)&lt;/Q&gt;&lt;R&gt;1&lt;/R&gt;&lt;C&gt;1&lt;/C&gt;&lt;D xsi:type="xsd:double"&gt;359.09195959568&lt;/D&gt;&lt;/FQL&gt;&lt;FQL&gt;&lt;Q&gt;SE0000103699^FF_TAX_CF(ANN_R,1/1/2016,12/31/2016,FY,,USD)&lt;/Q&gt;&lt;R&gt;1&lt;/R&gt;&lt;C&gt;1&lt;/C&gt;&lt;D xsi:type="xsd:double"&gt;101.880763154905&lt;/D&gt;&lt;/FQL&gt;&lt;FQL&gt;&lt;Q&gt;SE0000103699^FF_TAX_CF(ANN_R,1/1/2017,12/31/2017,FY,,USD)&lt;/Q&gt;&lt;R&gt;1&lt;/R&gt;&lt;C&gt;1&lt;/C&gt;&lt;D xsi:type="xsd:double"&gt;129.486883784736&lt;/D&gt;&lt;/FQL&gt;&lt;FQL&gt;&lt;Q&gt;SE0000103699^FF_TAX_CF(ANN_R,1/1/2018,12/31/2018,FY,,USD)&lt;/Q&gt;&lt;R&gt;1&lt;/R&gt;&lt;C&gt;1&lt;/C&gt;&lt;D xsi:type="xsd:double"&gt;180.855634802962&lt;/D&gt;&lt;/FQL&gt;&lt;FQL&gt;&lt;Q&gt;SE0000103699^FF_TAX_CF(ANN_R,1/1/2019,12/31/2019,FY,,USD)&lt;/Q&gt;&lt;R&gt;1&lt;/R&gt;&lt;C&gt;1&lt;/C&gt;&lt;D xsi:type="xsd:double"&gt;193.853871844214&lt;/D&gt;&lt;/FQL&gt;&lt;FQL&gt;&lt;Q&gt;SE0000103699^FF_TAX_CF(ANN_R,1/1/2020,12/31/2020,FY,,USD)&lt;/Q&gt;&lt;R&gt;1&lt;/R&gt;&lt;C&gt;1&lt;/C&gt;&lt;D xsi:type="xsd:double"&gt;186.043835810142&lt;/D&gt;&lt;/FQL&gt;&lt;FQL&gt;&lt;Q&gt;IT0000062072^FF_TAX_CF(ANN_R,1/1/2016,12/31/2016,FY,,USD)&lt;/Q&gt;&lt;R&gt;1&lt;/R&gt;&lt;C&gt;1&lt;/C&gt;&lt;D xsi:type="xsd:double"&gt;796.46201133728&lt;/D&gt;&lt;/FQL&gt;&lt;FQL&gt;&lt;Q&gt;IT0000062072^FF_TAX_CF(ANN_R,1/1/2017,12/31/2017,FY,,USD)&lt;/Q&gt;&lt;R&gt;1&lt;/R&gt;&lt;C&gt;1&lt;/C&gt;&lt;D xsi:type="xsd:double"&gt;1244.1118363142&lt;/D&gt;&lt;/FQL&gt;&lt;FQL&gt;&lt;Q&gt;IT0000062072^FF_TAX_CF(ANN_R,1/1/2018,12/31/2018,FY,,USD)&lt;/Q&gt;&lt;R&gt;1&lt;/R&gt;&lt;C&gt;1&lt;/C&gt;&lt;D xsi:type="xsd:double"&gt;1300.08419942856&lt;/D&gt;&lt;/FQL&gt;&lt;FQL&gt;&lt;Q&gt;IT0000062072^FF_TAX_CF(ANN_R,1/1/2019,12/31/2019,FY,,USD)&lt;/Q&gt;&lt;R&gt;1&lt;/R&gt;&lt;C&gt;1&lt;/C&gt;&lt;D xsi:type="xsd:double"&gt;1381.15280771255&lt;/D&gt;&lt;/FQL&gt;&lt;FQL&gt;&lt;Q&gt;IT0000062072^FF_TAX_CF(ANN_R,1/1/2020,12/31/2020,FY,,USD)&lt;/Q&gt;&lt;R&gt;1&lt;/R&gt;&lt;C&gt;1&lt;/C&gt;&lt;D xsi:type="xsd:double"&gt;1557.20513272285&lt;/D&gt;&lt;/FQL&gt;&lt;FQL&gt;&lt;Q&gt;NL0011585146^FF_TAX_CF(ANN_R,1/1/2016,12/31/2016,FY,,USD)&lt;/Q&gt;&lt;R&gt;1&lt;/R&gt;&lt;C&gt;1&lt;/C&gt;&lt;D xsi:type="xsd:double"&gt;278.790465096235&lt;/D&gt;&lt;/FQL&gt;&lt;FQL&gt;&lt;Q&gt;NL0011585146^FF_TAX_CF(ANN_R,1/1/2017,12/31/2017,FY,,USD)&lt;/Q&gt;&lt;R&gt;1&lt;/R&gt;&lt;C&gt;1&lt;/C&gt;&lt;D xsi:type="xsd:double"&gt;243.054109845877&lt;/D&gt;&lt;/FQL&gt;&lt;FQL&gt;&lt;Q&gt;NL0011585146^FF_TAX_CF(ANN_R,1/1/2018,12/31/2018,FY,,USD)&lt;/Q&gt;&lt;R&gt;1&lt;/R&gt;&lt;C&gt;1&lt;/C&gt;&lt;D xsi:type="xsd:double"&gt;103.517139817476&lt;/D&gt;&lt;/FQL&gt;&lt;FQL&gt;&lt;Q&gt;NL0011585146^FF_TAX_CF(ANN_R,1/1/2019,12/31/2019,FY,,USD)&lt;/Q&gt;&lt;R&gt;1&lt;/R&gt;&lt;C&gt;1&lt;/C&gt;&lt;D xsi:type="xsd:double"&gt;37.4724440860748&lt;/D&gt;&lt;/FQL&gt;&lt;FQL&gt;&lt;Q&gt;NL0011585146^FF_TAX_CF(ANN_R,1/1/2020,12/31/2020,FY,,USD)&lt;/Q&gt;&lt;R&gt;1&lt;/R&gt;&lt;C&gt;1&lt;/C&gt;&lt;D xsi:type="xsd:double"&gt;103.79581591475&lt;/D&gt;&lt;/FQL&gt;&lt;FQL&gt;&lt;Q&gt;FR0000133308^FF_TAX_CF(ANN_R,1/1/2016,12/31/2016,FY,,USD)&lt;/Q&gt;&lt;R&gt;1&lt;/R&gt;&lt;C&gt;1&lt;/C&gt;&lt;D xsi:type="xsd:double"&gt;3100.67085802555&lt;/D&gt;&lt;/FQL&gt;&lt;FQL&gt;&lt;Q&gt;FR0000133308^FF_TAX_CF(ANN_R,1/1/2017,12/31/2017,FY,,USD)&lt;/Q&gt;&lt;R&gt;1&lt;/R&gt;&lt;C&gt;1&lt;/C&gt;&lt;D xsi:type="xsd:double"&gt;2839.01132547855&lt;/D&gt;&lt;/FQL&gt;&lt;FQL&gt;&lt;Q&gt;FR0000133308^FF_TAX_CF(ANN_R,1/1/2018,12/31/2018,FY,,USD)&lt;/Q&gt;&lt;R&gt;1&lt;/R&gt;&lt;C&gt;1&lt;/C&gt;&lt;D xsi:type="xsd:double"&gt;3191.22301220894&lt;/D&gt;&lt;/FQL&gt;&lt;FQL&gt;&lt;Q&gt;FR0000133308^FF_TAX_CF(ANN_R,1/1/2019,12/31/2019,FY,,USD)&lt;/Q&gt;&lt;R&gt;1&lt;/R&gt;&lt;C&gt;1&lt;/C&gt;&lt;D xsi:type="xsd:double"&gt;3377.89236116409&lt;/D&gt;&lt;/FQL&gt;&lt;FQL&gt;&lt;Q&gt;FR0000133308^FF_TAX_CF(ANN_R,1/1/2020,12/31/2020,FY,,USD)&lt;/Q&gt;&lt;R&gt;1&lt;/R&gt;&lt;C&gt;1&lt;/C&gt;&lt;D xsi:type="xsd:double"&gt;3437.02304184437&lt;/D&gt;&lt;/FQL&gt;&lt;FQL&gt;&lt;Q&gt;NL0000226223^FF_TAX_CF(ANN_R,1/1/2016,12/31/2016,FY,,USD)&lt;/Q&gt;&lt;R&gt;1&lt;/R&gt;&lt;C&gt;1&lt;/C&gt;&lt;D xsi:type="xsd:double"&gt;41.9999998476524&lt;/D&gt;&lt;/FQL&gt;&lt;FQL&gt;&lt;Q&gt;NL0000226223^FF_TAX_CF(ANN_R,1/1/2017,12/31/2017,FY,,USD)&lt;/Q&gt;&lt;R&gt;1&lt;/R&gt;&lt;C&gt;1&lt;/C&gt;&lt;D xsi:type="xsd:double"&gt;52.0000003950466&lt;/D&gt;&lt;/FQL&gt;&lt;FQL&gt;&lt;Q&gt;NL0000226223^FF_TAX_CF(ANN_R,1/1/2018,12/31/2018,FY,,USD)&lt;/Q&gt;&lt;R&gt;1&lt;/R&gt;&lt;C&gt;1&lt;/C&gt;&lt;D xsi:type="xsd:double"&gt;59.9999987080001&lt;/D&gt;&lt;/FQL&gt;&lt;FQL&gt;&lt;Q&gt;NL0000226223^FF_TAX_CF(ANN_R,1/1/2019,12/31/2019,FY,,USD)&lt;/Q&gt;&lt;R&gt;1&lt;/R&gt;&lt;C&gt;1&lt;/C&gt;&lt;D xsi:type="xsd:double"&gt;129.999999897903&lt;/D&gt;&lt;/FQL&gt;&lt;FQL&gt;&lt;Q&gt;NL0000226223^FF_TAX_CF(ANN_R,1/1/2020,12/31/2020,FY,,USD)&lt;/Q&gt;&lt;R&gt;1&lt;/R&gt;&lt;C&gt;1&lt;/C&gt;&lt;D xsi:type="xsd:double"&gt;138.000006348778&lt;/D&gt;&lt;/FQL&gt;&lt;FQL&gt;&lt;Q&gt;FR0010307819^FF_TAX_CF(ANN_R,1/1/2016,12/31/2016,FY,,USD)&lt;/Q&gt;&lt;R&gt;1&lt;/R&gt;&lt;C&gt;1&lt;/C&gt;&lt;D xsi:type="xsd:double"&gt;272.566999435425&lt;/D&gt;&lt;/FQL&gt;&lt;FQL&gt;&lt;Q&gt;FR0010307819^FF_TAX_CF(ANN_R,1/1/2017,12/31/2017,FY,,USD)&lt;/Q&gt;&lt;R&gt;1&lt;/R&gt;&lt;C&gt;1&lt;/C&gt;&lt;D xsi:type="xsd:double"&gt;289.54080542326&lt;/D&gt;&lt;/FQL&gt;&lt;FQL&gt;&lt;Q&gt;FR0010307819^FF_TAX_CF(ANN_R,1/1/2018,12/31/2018,FY,,USD)&lt;/Q&gt;&lt;R&gt;1&lt;/R&gt;&lt;C&gt;1&lt;/C&gt;&lt;D xsi:type="xsd:double"&gt;300.836180448532&lt;/D&gt;&lt;/FQL&gt;&lt;FQL&gt;&lt;Q&gt;FR0010307819^FF_TAX_CF(ANN_R,1/1/2019,12/31/2019,FY,,USD)&lt;/Q&gt;&lt;R&gt;1&lt;/R&gt;&lt;C&gt;1&lt;/C&gt;&lt;D xsi:type="xsd:double"&gt;292.683516383171&lt;/D&gt;&lt;/FQL&gt;&lt;FQL&gt;&lt;Q&gt;FR0010307819^FF_TAX_CF(ANN_R,1/1/2020,12/31/2020,FY,,USD)&lt;/Q&gt;&lt;R&gt;1&lt;/R&gt;&lt;C&gt;1&lt;/C&gt;&lt;D xsi:type="xsd:double"&gt;273.593873977661&lt;/D&gt;&lt;/FQL&gt;&lt;FQL&gt;&lt;Q&gt;SE0012673267^FF_TAX_CF(ANN_R,1/1/2016,12/31/2016,FY,,USD)&lt;/Q&gt;&lt;R&gt;1&lt;/R&gt;&lt;C&gt;1&lt;/C&gt;&lt;D xsi:type="xsd:double"&gt;0.619470438292582&lt;/D&gt;&lt;/FQL&gt;&lt;FQL&gt;&lt;Q&gt;SE0012673267^FF_TAX_CF(ANN_R,1/1/2017,12/31/2017,FY,,USD)&lt;/Q&gt;&lt;R&gt;1&lt;/R&gt;&lt;C&gt;1&lt;/C&gt;&lt;D xsi:type="xsd:double"&gt;3.35447728550036&lt;/D&gt;&lt;/FQL&gt;&lt;FQL&gt;&lt;Q&gt;SE0012673267^FF_TAX_CF(ANN_R,1/1/2018,12/31/2018,FY,,USD)&lt;/Q&gt;&lt;R&gt;1&lt;/R&gt;&lt;C&gt;1&lt;/C&gt;&lt;D xsi:type="xsd:double"&gt;3.43543123643983&lt;/D&gt;&lt;/FQL&gt;&lt;FQL&gt;&lt;Q&gt;SE0012673267^FF_TAX_CF(ANN_R,1/1/2019,12/31/2019,FY,,USD)&lt;/Q&gt;&lt;R&gt;1&lt;/R&gt;&lt;C&gt;1&lt;/C&gt;&lt;D xsi:type="xsd:double"&gt;5.92418327754862&lt;/D&gt;&lt;/FQL&gt;&lt;FQL&gt;&lt;Q&gt;SE0012673267^FF_TAX_CF(ANN_R,1/1/2020,12/31/2020,FY,,USD)&lt;/Q&gt;&lt;R&gt;1&lt;/R&gt;&lt;C&gt;1&lt;/C&gt;&lt;D xsi:type="xsd:double"&gt;7.42921371308025&lt;/D&gt;&lt;/FQL&gt;&lt;FQL&gt;&lt;Q&gt;NL0000009165^FF_TAX_CF(ANN_R,1/1/2016,12/31/2016,FY,,USD)&lt;/Q&gt;&lt;R&gt;1&lt;/R&gt;&lt;C&gt;1&lt;/C&gt;&lt;D xsi:type="xsd:double"&gt;828.541731238365&lt;/D&gt;&lt;/FQL&gt;&lt;FQL&gt;&lt;Q&gt;NL0000009165^FF_TAX_CF(ANN_R,1/1/2017,12/31/2017,FY,,USD)&lt;/Q&gt;&lt;R&gt;1&lt;/R&gt;&lt;C&gt;1&lt;/C&gt;&lt;D xsi:type="xsd:double"&gt;886.556576013565&lt;/D&gt;&lt;/FQL&gt;&lt;FQL&gt;&lt;Q&gt;NL0000009165^FF_TAX_CF(ANN_R,1/1/2018,12/31/2018,FY,,USD)&lt;/Q&gt;&lt;R&gt;1&lt;/R&gt;&lt;C&gt;1&lt;/C&gt;&lt;D xsi:type="xsd:double"&gt;972.113775253296&lt;/D&gt;&lt;/FQL&gt;&lt;FQL&gt;&lt;Q&gt;NL0000009165^FF_TAX_CF(ANN_R,1/1/2019,12/31/2019,FY,,USD)&lt;/Q&gt;&lt;R&gt;1&lt;/R&gt;&lt;C&gt;1&lt;/C&gt;&lt;D xsi:type="xsd:double"&gt;1034.18573284149&lt;/D&gt;&lt;/FQL&gt;&lt;FQL&gt;&lt;Q&gt;NL0000009165^FF_TAX_CF(ANN_R,1/1/2020,12/31/2020,FY,,USD)&lt;/Q&gt;&lt;R&gt;1&lt;/R&gt;&lt;C&gt;1&lt;/C&gt;&lt;D xsi:type="xsd:double"&gt;853.840881705284&lt;/D&gt;&lt;/FQL&gt;&lt;FQL&gt;&lt;Q&gt;CH0012138530^FF_TAX_CF(ANN_R,1/1/2016,12/31/2016,FY,,USD)&lt;/Q&gt;&lt;R&gt;1&lt;/R&gt;&lt;C&gt;1&lt;/C&gt;&lt;D xsi:type="xsd:double"&gt;671.967554807663&lt;/D&gt;&lt;/FQL&gt;&lt;FQL&gt;&lt;Q&gt;CH0012138530^FF_TAX_CF(ANN_R,1/1/2017,12/31/2017,FY,,USD)&lt;/Q&gt;&lt;R&gt;1&lt;/R&gt;&lt;C&gt;1&lt;/C&gt;&lt;D xsi:type="xsd:double"&gt;548.634352684021&lt;/D&gt;&lt;/FQL&gt;&lt;FQL&gt;&lt;Q&gt;CH0012138530^FF_TAX_CF(ANN_R,1/1/2018,12/31/2018,FY,,USD)&lt;/Q&gt;&lt;R&gt;1&lt;/R&gt;&lt;C&gt;1&lt;/C&gt;&lt;D xsi:type="xsd:double"&gt;692.782286882401&lt;/D&gt;&lt;/FQL&gt;&lt;FQL&gt;&lt;Q&gt;CH0012138530^FF_TAX_CF(ANN_R,1/1/2019,12/31/2019,FY,,USD)&lt;/Q&gt;&lt;R&gt;1&lt;/R&gt;&lt;C&gt;1&lt;/C&gt;&lt;D xsi:type="xsd:double"&gt;733.560699462891&lt;/D&gt;&lt;/FQL&gt;&lt;FQL&gt;&lt;Q&gt;CH0012138530^FF_TAX_CF(ANN_R,1/1/2020,12/31/2020,FY,,USD)&lt;/Q&gt;&lt;R&gt;1&lt;/R&gt;&lt;C&gt;1&lt;/C&gt;&lt;D xsi:type="xsd:double"&gt;806.50843501091&lt;/D&gt;&lt;/FQL&gt;&lt;FQL&gt;&lt;Q&gt;IT0005239360^FF_TAX_CF(ANN_R,1/1/2016,12/31/2016,FY,,USD)&lt;/Q&gt;&lt;R&gt;1&lt;/R&gt;&lt;C&gt;1&lt;/C&gt;&lt;D xsi:type="xsd:double"&gt;-571.568794266582&lt;/D&gt;&lt;/FQL&gt;&lt;FQL&gt;&lt;Q&gt;IT0005239360^FF_TAX_CF(ANN_R,1/1/2017,12/31/2017,FY,,USD)&lt;/Q&gt;&lt;R&gt;1&lt;/R&gt;&lt;C&gt;1&lt;/C&gt;&lt;D xsi:type="xsd:double"&gt;-309.147692141891&lt;/D&gt;&lt;/FQL&gt;&lt;FQL&gt;&lt;Q&gt;IT0005239360^FF_TAX_CF(ANN_R,1/1/2018,12/31/2018,FY,,USD)&lt;/Q&gt;&lt;R&gt;1&lt;/R&gt;&lt;C&gt;1&lt;/C&gt;&lt;D xsi:type="xsd:double"&gt;881.273046255112&lt;/D&gt;&lt;/FQL&gt;&lt;FQL&gt;&lt;Q&gt;IT0005239360^FF_TAX_CF(ANN_R,1/1/2019,12/31/2019,FY,,USD)&lt;/Q&gt;&lt;R&gt;1&lt;/R&gt;&lt;C&gt;1&lt;/C&gt;&lt;D xsi:type="xsd:double"&gt;-768.923807859421&lt;/D&gt;&lt;/FQL&gt;&lt;FQL&gt;&lt;Q&gt;IT0005239360^FF_TAX_CF(ANN_R,1/1/2020,12/31/2020,FY,,USD)&lt;/Q&gt;&lt;R&gt;1&lt;/R&gt;&lt;C&gt;1&lt;/C&gt;&lt;D xsi:type="xsd:double"&gt;-134.516988039017&lt;/D&gt;&lt;/FQL&gt;&lt;FQL&gt;&lt;Q&gt;CH0030170408^FF_TAX_CF(ANN_R,1/1/2016,12/31/2016,FY,,USD)&lt;/Q&gt;&lt;R&gt;1&lt;/R&gt;&lt;C&gt;1&lt;/C&gt;&lt;D xsi:type="xsd:double"&gt;100.084593510628&lt;/D&gt;&lt;/FQL&gt;&lt;FQL&gt;&lt;Q&gt;CH0030170408^FF_TAX_CF(ANN_R,1/1/2017,12/31/2017,FY,,USD)&lt;/Q&gt;&lt;R&gt;1&lt;/R&gt;&lt;C&gt;1&lt;/C&gt;&lt;D xsi:type="xsd:double"&gt;131.773843598366&lt;/D&gt;&lt;/FQL&gt;&lt;FQL&gt;&lt;Q&gt;CH0030170408^FF_TAX_CF(ANN_R,1/1/2018,12/31/2018,FY,,USD)&lt;/Q&gt;&lt;R&gt;1&lt;/R&gt;&lt;C&gt;1&lt;/C&gt;&lt;D xsi:type="xsd:double"&gt;104.939145815372&lt;/D&gt;&lt;/FQL&gt;&lt;FQL&gt;&lt;Q&gt;CH0030170408^FF_TAX_CF(ANN_R,1/1/2019,12/31/2019,FY,,USD)&lt;/Q&gt;&lt;R&gt;1&lt;/R&gt;&lt;C&gt;1&lt;/C&gt;&lt;D xsi:type="xsd:double"&gt;89.8586700439453&lt;/D&gt;&lt;/FQL&gt;&lt;FQL&gt;&lt;Q&gt;CH0030170408^FF_TAX_CF(ANN_R,1/1/2020,12/31/2020,FY,,USD)&lt;/Q&gt;&lt;R&gt;1&lt;/R&gt;&lt;C&gt;1&lt;/C&gt;&lt;D xsi:type="xsd:double"&gt;100.147678852081&lt;/D&gt;&lt;/FQL&gt;&lt;FQL&gt;&lt;Q&gt;ES0178430E18^FF_TAX_CF(ANN_R,1/1/2016,12/31/2016,FY,,USD)&lt;/Q&gt;&lt;R&gt;1&lt;/R&gt;&lt;C&gt;1&lt;/C&gt;&lt;D xsi:type="xsd:double"&gt;717.922007441521&lt;/D&gt;&lt;/FQL&gt;&lt;FQL&gt;&lt;Q&gt;ES0178430E18^FF_TAX_CF(ANN_R,1/1/2017,12/31/2017,FY,,USD)&lt;/Q&gt;&lt;R&gt;1&lt;/R&gt;&lt;C&gt;1&lt;/C&gt;&lt;D xsi:type="xsd:double"&gt;1133.57424795628&lt;/D&gt;&lt;/FQL&gt;&lt;FQL&gt;&lt;Q&gt;ES0178430E18^FF_TAX_CF(ANN_R,1/1/2018,12/31/2018,FY,,USD)&lt;/Q&gt;&lt;R&gt;1&lt;/R&gt;&lt;C&gt;1&lt;/C&gt;&lt;D xsi:type="xsd:double"&gt;1020.48351407051&lt;/D&gt;&lt;/FQL&gt;&lt;FQL&gt;&lt;Q&gt;E</t>
        </r>
      </text>
    </comment>
    <comment ref="A48" authorId="0" shapeId="0" xr:uid="{1E6C09F4-7FFD-46BA-8813-4F6B2DB2F0A0}">
      <text>
        <r>
          <rPr>
            <b/>
            <sz val="9"/>
            <color indexed="81"/>
            <rFont val="Tahoma"/>
            <charset val="1"/>
          </rPr>
          <t>S0178430E18^FF_TAX_CF(ANN_R,1/1/2019,12/31/2019,FY,,USD)&lt;/Q&gt;&lt;R&gt;1&lt;/R&gt;&lt;C&gt;1&lt;/C&gt;&lt;D xsi:type="xsd:double"&gt;-304.435626983643&lt;/D&gt;&lt;/FQL&gt;&lt;FQL&gt;&lt;Q&gt;ES0178430E18^FF_TAX_CF(ANN_R,1/1/2020,12/31/2020,FY,,USD)&lt;/Q&gt;&lt;R&gt;1&lt;/R&gt;&lt;C&gt;1&lt;/C&gt;&lt;D xsi:type="xsd:double"&gt;580.247007727623&lt;/D&gt;&lt;/FQL&gt;&lt;FQL&gt;&lt;Q&gt;NL0000395903^FF_TAX_CF(ANN_R,1/1/2016,12/31/2016,FY,,USD)&lt;/Q&gt;&lt;R&gt;1&lt;/R&gt;&lt;C&gt;1&lt;/C&gt;&lt;D xsi:type="xsd:double"&gt;119.469301700592&lt;/D&gt;&lt;/FQL&gt;&lt;FQL&gt;&lt;Q&gt;NL0000395903^FF_TAX_CF(ANN_R,1/1/2017,12/31/2017,FY,,USD)&lt;/Q&gt;&lt;R&gt;1&lt;/R&gt;&lt;C&gt;1&lt;/C&gt;&lt;D xsi:type="xsd:double"&gt;175.957793712616&lt;/D&gt;&lt;/FQL&gt;&lt;FQL&gt;&lt;Q&gt;NL0000395903^FF_TAX_CF(ANN_R,1/1/2018,12/31/2018,FY,,USD)&lt;/Q&gt;&lt;R&gt;1&lt;/R&gt;&lt;C&gt;1&lt;/C&gt;&lt;D xsi:type="xsd:double"&gt;243.028443813324&lt;/D&gt;&lt;/FQL&gt;&lt;FQL&gt;&lt;Q&gt;NL0000395903^FF_TAX_CF(ANN_R,1/1/2019,12/31/2019,FY,,USD)&lt;/Q&gt;&lt;R&gt;1&lt;/R&gt;&lt;C&gt;1&lt;/C&gt;&lt;D xsi:type="xsd:double"&gt;218.253482580185&lt;/D&gt;&lt;/FQL&gt;&lt;FQL&gt;&lt;Q&gt;NL0000395903^FF_TAX_CF(ANN_R,1/1/2020,12/31/2020,FY,,USD)&lt;/Q&gt;&lt;R&gt;1&lt;/R&gt;&lt;C&gt;1&lt;/C&gt;&lt;D xsi:type="xsd:double"&gt;251.93435895443&lt;/D&gt;&lt;/FQL&gt;&lt;FQL&gt;&lt;Q&gt;FR0000130809^FF_TAX_CF(ANN_R,1/1/2016,12/31/2016,FY,,USD)&lt;/Q&gt;&lt;R&gt;0&lt;/R&gt;&lt;C&gt;0&lt;/C&gt;&lt;/FQL&gt;&lt;FQL&gt;&lt;Q&gt;FR0000130809^FF_TAX_CF(ANN_R,1/1/2017,12/31/2017,FY,,USD)&lt;/Q&gt;&lt;R&gt;0&lt;/R&gt;&lt;C&gt;0&lt;/C&gt;&lt;/FQL&gt;&lt;FQL&gt;&lt;Q&gt;FR0000130809^FF_TAX_CF(ANN_R,1/1/2018,12/31/2018,FY,,USD)&lt;/Q&gt;&lt;R&gt;0&lt;/R&gt;&lt;C&gt;0&lt;/C&gt;&lt;/FQL&gt;&lt;FQL&gt;&lt;Q&gt;FR0000130809^FF_TAX_CF(ANN_R,1/1/2019,12/31/2019,FY,,USD)&lt;/Q&gt;&lt;R&gt;0&lt;/R&gt;&lt;C&gt;0&lt;/C&gt;&lt;/FQL&gt;&lt;FQL&gt;&lt;Q&gt;FR0000130809^FF_TAX_CF(ANN_R,1/1/2020,12/31/2020,FY,,USD)&lt;/Q&gt;&lt;R&gt;0&lt;/R&gt;&lt;C&gt;0&lt;/C&gt;&lt;/FQL&gt;&lt;FQL&gt;&lt;Q&gt;DE0006599905^FF_TAX_CF(ANN_R,1/1/2016,12/31/2016,FY,,USD)&lt;/Q&gt;&lt;R&gt;1&lt;/R&gt;&lt;C&gt;1&lt;/C&gt;&lt;D xsi:type="xsd:double"&gt;860.62145113945&lt;/D&gt;&lt;/FQL&gt;&lt;FQL&gt;&lt;Q&gt;DE0006599905^FF_TAX_CF(ANN_R,1/1/2017,12/31/2017,FY,,USD)&lt;/Q&gt;&lt;R&gt;1&lt;/R&gt;&lt;C&gt;1&lt;/C&gt;&lt;D xsi:type="xsd:double"&gt;791.810071706772&lt;/D&gt;&lt;/FQL&gt;&lt;FQL&gt;&lt;Q&gt;DE0006599905^FF_TAX_CF(ANN_R,1/1/2018,12/31/2018,FY,,USD)&lt;/Q&gt;&lt;R&gt;1&lt;/R&gt;&lt;C&gt;1&lt;/C&gt;&lt;D xsi:type="xsd:double"&gt;1061.77475452423&lt;/D&gt;&lt;/FQL&gt;&lt;FQL&gt;&lt;Q&gt;DE0006599905^FF_TAX_CF(ANN_R,1/1/2019,12/31/2019,FY,,USD)&lt;/Q&gt;&lt;R&gt;1&lt;/R&gt;&lt;C&gt;1&lt;/C&gt;&lt;D xsi:type="xsd:double"&gt;1139.39510393143&lt;/D&gt;&lt;/FQL&gt;&lt;FQL&gt;&lt;Q&gt;DE0006599905^FF_TAX_CF(ANN_R,1/1/2020,12/31/2020,FY,,USD)&lt;/Q&gt;&lt;R&gt;1&lt;/R&gt;&lt;C&gt;1&lt;/C&gt;&lt;D xsi:type="xsd:double"&gt;1146.81432175636&lt;/D&gt;&lt;/FQL&gt;&lt;FQL&gt;&lt;Q&gt;DK0010272202^FF_TAX_CF(ANN_R,1/1/2016,12/31/2016,FY,,USD)&lt;/Q&gt;&lt;R&gt;1&lt;/R&gt;&lt;C&gt;1&lt;/C&gt;&lt;D xsi:type="xsd:double"&gt;-0.870817946597934&lt;/D&gt;&lt;/FQL&gt;&lt;FQL&gt;&lt;Q&gt;DK0010272202^FF_TAX_CF(ANN_R,1/1/2017,12/31/2017,FY,,USD)&lt;/Q&gt;&lt;R&gt;1&lt;/R&gt;&lt;C&gt;1&lt;/C&gt;&lt;D xsi:type="xsd:double"&gt;27.4276462573111&lt;/D&gt;&lt;/FQL&gt;&lt;FQL&gt;&lt;Q&gt;DK0010272202^FF_TAX_CF(ANN_R,1/1/2018,12/31/2018,FY,,USD)&lt;/Q&gt;&lt;R&gt;1&lt;/R&gt;&lt;C&gt;1&lt;/C&gt;&lt;D xsi:type="xsd:double"&gt;-7.33816415907443&lt;/D&gt;&lt;/FQL&gt;&lt;FQL&gt;&lt;Q&gt;DK0010272202^FF_TAX_CF(ANN_R,1/1/2019,12/31/2019,FY,,USD)&lt;/Q&gt;&lt;R&gt;1&lt;/R&gt;&lt;C&gt;1&lt;/C&gt;&lt;D xsi:type="xsd:double"&gt;71.3569415211678&lt;/D&gt;&lt;/FQL&gt;&lt;FQL&gt;&lt;Q&gt;DK0010272202^FF_TAX_CF(ANN_R,1/1/2020,12/31/2020,FY,,USD)&lt;/Q&gt;&lt;R&gt;1&lt;/R&gt;&lt;C&gt;1&lt;/C&gt;&lt;D xsi:type="xsd:double"&gt;225.713120520115&lt;/D&gt;&lt;/FQL&gt;&lt;FQL&gt;&lt;Q&gt;FR0000051807^FF_TAX_CF(ANN_R,1/1/2016,12/31/2016,FY,,USD)&lt;/Q&gt;&lt;R&gt;1&lt;/R&gt;&lt;C&gt;1&lt;/C&gt;&lt;D xsi:type="xsd:double"&gt;91.8143707513809&lt;/D&gt;&lt;/FQL&gt;&lt;FQL&gt;&lt;Q&gt;FR0000051807^FF_TAX_CF(ANN_R,1/1/2017,12/31/2017,FY,,USD)&lt;/Q&gt;&lt;R&gt;1&lt;/R&gt;&lt;C&gt;1&lt;/C&gt;&lt;D xsi:type="xsd:double"&gt;165.806382536888&lt;/D&gt;&lt;/FQL&gt;&lt;FQL&gt;&lt;Q&gt;FR0000051807^FF_TAX_CF(ANN_R,1/1/2018,12/31/2018,FY,,USD)&lt;/Q&gt;&lt;R&gt;1&lt;/R&gt;&lt;C&gt;1&lt;/C&gt;&lt;D xsi:type="xsd:double"&gt;200.557453632355&lt;/D&gt;&lt;/FQL&gt;&lt;FQL&gt;&lt;Q&gt;FR0000051807^FF_TAX_CF(ANN_R,1/1/2019,12/31/2019,FY,,USD)&lt;/Q&gt;&lt;R&gt;1&lt;/R&gt;&lt;C&gt;1&lt;/C&gt;&lt;D xsi:type="xsd:double"&gt;173.483537435532&lt;/D&gt;&lt;/FQL&gt;&lt;FQL&gt;&lt;Q&gt;FR0000051807^FF_TAX_CF(ANN_R,1/1/2020,12/31/2020,FY,,USD)&lt;/Q&gt;&lt;R&gt;1&lt;/R&gt;&lt;C&gt;1&lt;/C&gt;&lt;D xsi:type="xsd:double"&gt;204.055431008339&lt;/D&gt;&lt;/FQL&gt;&lt;FQL&gt;&lt;Q&gt;NL0013267909^FF_TAX_CF(ANN_R,1/1/2016,12/31/2016,FY,,USD)&lt;/Q&gt;&lt;R&gt;1&lt;/R&gt;&lt;C&gt;1&lt;/C&gt;&lt;D xsi:type="xsd:double"&gt;315.266212821007&lt;/D&gt;&lt;/FQL&gt;&lt;FQL&gt;&lt;Q&gt;NL0013267909^FF_TAX_CF(ANN_R,1/1/2017,12/31/2017,FY,,USD)&lt;/Q&gt;&lt;R&gt;1&lt;/R&gt;&lt;C&gt;1&lt;/C&gt;&lt;D xsi:type="xsd:double"&gt;381.241886377335&lt;/D&gt;&lt;/FQL&gt;&lt;FQL&gt;&lt;Q&gt;NL0013267909^FF_TAX_CF(ANN_R,1/1/2018,12/31/2018,FY,,USD)&lt;/Q&gt;&lt;R&gt;1&lt;/R&gt;&lt;C&gt;1&lt;/C&gt;&lt;D xsi:type="xsd:double"&gt;193.47895526886&lt;/D&gt;&lt;/FQL&gt;&lt;FQL&gt;&lt;Q&gt;NL0013267909^FF_TAX_CF(ANN_R,1/1/2019,12/31/2019,FY,,USD)&lt;/Q&gt;&lt;R&gt;1&lt;/R&gt;&lt;C&gt;1&lt;/C&gt;&lt;D xsi:type="xsd:double"&gt;205.941747665405&lt;/D&gt;&lt;/FQL&gt;&lt;FQL&gt;&lt;Q&gt;NL0013267909^FF_TAX_CF(ANN_R,1/1/2020,12/31/2020,FY,,USD)&lt;/Q&gt;&lt;R&gt;1&lt;/R&gt;&lt;C&gt;1&lt;/C&gt;&lt;D xsi:type="xsd:double"&gt;188.095788359642&lt;/D&gt;&lt;/FQL&gt;&lt;FQL&gt;&lt;Q&gt;SE0012853455^FF_TAX_CF(ANN_R,1/1/2016,12/31/2016,FY,,USD)&lt;/Q&gt;&lt;R&gt;1&lt;/R&gt;&lt;C&gt;1&lt;/C&gt;&lt;D xsi:type="xsd:double"&gt;11.3938312757386&lt;/D&gt;&lt;/FQL&gt;&lt;FQL&gt;&lt;Q&gt;SE0012853455^FF_TAX_CF(ANN_R,1/1/2017,12/31/2017,FY,,USD)&lt;/Q&gt;&lt;R&gt;1&lt;/R&gt;&lt;C&gt;1&lt;/C&gt;&lt;D xsi:type="xsd:double"&gt;13.9863881439959&lt;/D&gt;&lt;/FQL&gt;&lt;FQL&gt;&lt;Q&gt;SE0012853455^FF_TAX_CF(ANN_R,1/1/2018,12/31/2018,FY,,USD)&lt;/Q&gt;&lt;R&gt;1&lt;/R&gt;&lt;C&gt;1&lt;/C&gt;&lt;D xsi:type="xsd:double"&gt;15.6906715125857&lt;/D&gt;&lt;/FQL&gt;&lt;FQL&gt;&lt;Q&gt;SE0012853455^FF_TAX_CF(ANN_R,1/1/2019,12/31/2019,FY,,USD)&lt;/Q&gt;&lt;R&gt;1&lt;/R&gt;&lt;C&gt;1&lt;/C&gt;&lt;D xsi:type="xsd:double"&gt;11.5282614318441&lt;/D&gt;&lt;/FQL&gt;&lt;FQL&gt;&lt;Q&gt;SE0012853455^FF_TAX_CF(ANN_R,1/1/2020,12/31/2020,FY,,USD)&lt;/Q&gt;&lt;R&gt;1&lt;/R&gt;&lt;C&gt;1&lt;/C&gt;&lt;D xsi:type="xsd:double"&gt;40.3550967382294&lt;/D&gt;&lt;/FQL&gt;&lt;FQL&gt;&lt;Q&gt;ES0105066007^FF_TAX_CF(ANN_R,1/1/2016,12/31/2016,FY,,USD)&lt;/Q&gt;&lt;R&gt;1&lt;/R&gt;&lt;C&gt;1&lt;/C&gt;&lt;D xsi:type="xsd:double"&gt;12.6958257001638&lt;/D&gt;&lt;/FQL&gt;&lt;FQL&gt;&lt;Q&gt;ES0105066007^FF_TAX_CF(ANN_R,1/1/2017,12/31/2017,FY,,USD)&lt;/Q&gt;&lt;R&gt;1&lt;/R&gt;&lt;C&gt;1&lt;/C&gt;&lt;D xsi:type="xsd:double"&gt;15.0567986427546&lt;/D&gt;&lt;/FQL&gt;&lt;FQL&gt;&lt;Q&gt;ES0105066007^FF_TAX_CF(ANN_R,1/1/2018,12/31/2018,FY,,USD)&lt;/Q&gt;&lt;R&gt;1&lt;/R&gt;&lt;C&gt;1&lt;/C&gt;&lt;D xsi:type="xsd:double"&gt;23.8533597352505&lt;/D&gt;&lt;/FQL&gt;&lt;FQL&gt;&lt;Q&gt;ES0105066007^FF_TAX_CF(ANN_R,1/1/2019,12/31/2019,FY,,USD)&lt;/Q&gt;&lt;R&gt;1&lt;/R&gt;&lt;C&gt;1&lt;/C&gt;&lt;D xsi:type="xsd:double"&gt;28.2744588561058&lt;/D&gt;&lt;/FQL&gt;&lt;FQL&gt;&lt;Q&gt;ES0105066007^FF_TAX_CF(ANN_R,1/1/2020,12/31/2020,FY,,USD)&lt;/Q&gt;&lt;R&gt;1&lt;/R&gt;&lt;C&gt;1&lt;/C&gt;&lt;D xsi:type="xsd:double"&gt;43.9767953184843&lt;/D&gt;&lt;/FQL&gt;&lt;FQL&gt;&lt;Q&gt;DE0006048432^FF_TAX_CF(ANN_R,1/1/2016,12/31/2016,FY,,USD)&lt;/Q&gt;&lt;R&gt;1&lt;/R&gt;&lt;C&gt;1&lt;/C&gt;&lt;D xsi:type="xsd:double"&gt;850.665675997734&lt;/D&gt;&lt;/FQL&gt;&lt;FQL&gt;&lt;Q&gt;DE0006048432^FF_TAX_CF(ANN_R,1/1/2017,12/31/2017,FY,,USD)&lt;/Q&gt;&lt;R&gt;1&lt;/R&gt;&lt;C&gt;1&lt;/C&gt;&lt;D xsi:type="xsd:double"&gt;820.008436083794&lt;/D&gt;&lt;/FQL&gt;&lt;FQL&gt;&lt;Q&gt;DE0006048432^FF_TAX_CF(ANN_R,1/1/2018,12/31/2018,FY,,USD)&lt;/Q&gt;&lt;R&gt;1&lt;/R&gt;&lt;C&gt;1&lt;/C&gt;&lt;D xsi:type="xsd:double"&gt;691.333340167999&lt;/D&gt;&lt;/FQL&gt;&lt;FQL&gt;&lt;Q&gt;DE0006048432^FF_TAX_CF(ANN_R,1/1/2019,12/31/2019,FY,,USD)&lt;/Q&gt;&lt;R&gt;1&lt;/R&gt;&lt;C&gt;1&lt;/C&gt;&lt;D xsi:type="xsd:double"&gt;679.383917570114&lt;/D&gt;&lt;/FQL&gt;&lt;FQL&gt;&lt;Q&gt;DE0006048432^FF_TAX_CF(ANN_R,1/1/2020,12/31/2020,FY,,USD)&lt;/Q&gt;&lt;R&gt;1&lt;/R&gt;&lt;C&gt;1&lt;/C&gt;&lt;D xsi:type="xsd:double"&gt;704.504225492477&lt;/D&gt;&lt;/FQL&gt;&lt;FQL&gt;&lt;Q&gt;SE0000148884^FF_TAX_CF(ANN_R,1/1/2016,12/31/2016,FY,,USD)&lt;/Q&gt;&lt;R&gt;1&lt;/R&gt;&lt;C&gt;1&lt;/C&gt;&lt;D xsi:type="xsd:double"&gt;368.965136311948&lt;/D&gt;&lt;/FQL&gt;&lt;FQL&gt;&lt;Q&gt;SE0000148884^FF_TAX_CF(ANN_R,1/1/2017,12/31/2017,FY,,USD)&lt;/Q&gt;&lt;R&gt;1&lt;/R&gt;&lt;C&gt;1&lt;/C&gt;&lt;D xsi:type="xsd:double"&gt;533.791009783745&lt;/D&gt;&lt;/FQL&gt;&lt;FQL&gt;&lt;Q&gt;SE0000148884^FF_TAX_CF(ANN_R,1/1/2018,12/31/2018,FY,,USD)&lt;/Q&gt;&lt;R&gt;1&lt;/R&gt;&lt;C&gt;1&lt;/C&gt;&lt;D xsi:type="xsd:double"&gt;577.99651581794&lt;/D&gt;&lt;/FQL&gt;&lt;FQL&gt;&lt;Q&gt;SE0000148884^FF_TAX_CF(ANN_R,1/1/2019,12/31/2019,FY,,USD)&lt;/Q&gt;&lt;R&gt;1&lt;/R&gt;&lt;C&gt;1&lt;/C&gt;&lt;D xsi:type="xsd:double"&gt;510.861788704991&lt;/D&gt;&lt;/FQL&gt;&lt;FQL&gt;&lt;Q&gt;SE0000148884^FF_TAX_CF(ANN_R,1/1/2020,12/31/2020,FY,,USD)&lt;/Q&gt;&lt;R&gt;1&lt;/R&gt;&lt;C&gt;1&lt;/C&gt;&lt;D xsi:type="xsd:double"&gt;477.145408451557&lt;/D&gt;&lt;/FQL&gt;&lt;FQL&gt;&lt;Q&gt;SE0009922164^FF_TAX_CF(ANN_R,1/1/2016,12/31/2016,FY,,USD)&lt;/Q&gt;&lt;R&gt;1&lt;/R&gt;&lt;C&gt;1&lt;/C&gt;&lt;D xsi:type="xsd:double"&gt;441.730340465903&lt;/D&gt;&lt;/FQL&gt;&lt;FQL&gt;&lt;Q&gt;SE0009922164^FF_TAX_CF(ANN_R,1/1/2017,12/31/2017,FY,,USD)&lt;/Q&gt;&lt;R&gt;1&lt;/R&gt;&lt;C&gt;1&lt;/C&gt;&lt;D xsi:type="xsd:double"&gt;347.783572383225&lt;/D&gt;&lt;/FQL&gt;&lt;FQL&gt;&lt;Q&gt;SE0009922164^FF_TAX_CF(ANN_R,1/1/2018,12/31/2018,FY,,USD)&lt;/Q&gt;&lt;R&gt;1&lt;/R&gt;&lt;C&gt;1&lt;/C&gt;&lt;D xsi:type="xsd:double"&gt;283.424022272229&lt;/D&gt;&lt;/FQL&gt;&lt;FQL&gt;&lt;Q&gt;SE0009922164^FF_TAX_CF(ANN_R,1/1/2019,12/31/2019,FY,,USD)&lt;/Q&gt;&lt;R&gt;1&lt;/R&gt;&lt;C&gt;1&lt;/C&gt;&lt;D xsi:type="xsd:double"&gt;119.444200545549&lt;/D&gt;&lt;/FQL&gt;&lt;FQL&gt;&lt;Q&gt;SE0009922164^FF_TAX_CF(ANN_R,1/1/2020,12/31/2020,FY,,USD)&lt;/Q&gt;&lt;R&gt;1&lt;/R&gt;&lt;C&gt;1&lt;/C&gt;&lt;D xsi:type="xsd:double"&gt;425.541567601264&lt;/D&gt;&lt;/FQL&gt;&lt;FQL&gt;&lt;Q&gt;BE0003565737^FF_TAX_CF(ANN_R,1/1/2016,12/31/2016,FY,,USD)&lt;/Q&gt;&lt;R&gt;1&lt;/R&gt;&lt;C&gt;1&lt;/C&gt;&lt;D xsi:type="xsd:double"&gt;519.912701845169&lt;/D&gt;&lt;/FQL&gt;&lt;FQL&gt;&lt;Q&gt;BE0003565737^FF_TAX_CF(ANN_R,1/1/2017,12/31/2017,FY,,USD)&lt;/Q&gt;&lt;R&gt;1&lt;/R&gt;&lt;C&gt;1&lt;/C&gt;&lt;D xsi:type="xsd:double"&gt;589.909782767296&lt;/D&gt;&lt;/FQL&gt;&lt;FQL&gt;&lt;Q&gt;BE0003565737^FF_TAX_CF(ANN_R,1/1/2018,12/31/2018,FY,,USD)&lt;/Q&gt;&lt;R&gt;1&lt;/R&gt;&lt;C&gt;1&lt;/C&gt;&lt;D xsi:type="xsd:double"&gt;653.581348896027&lt;/D&gt;&lt;/FQL&gt;&lt;FQL&gt;&lt;Q&gt;BE0003565737^FF_TAX_CF(ANN_R,1/1/2019,12/31/2019,FY,,USD)&lt;/Q&gt;&lt;R&gt;1&lt;/R&gt;&lt;C&gt;1&lt;/C&gt;&lt;D xsi:type="xsd:double"&gt;557.385817050934&lt;/D&gt;&lt;/FQL&gt;&lt;FQL&gt;&lt;Q&gt;BE0003565737^FF_TAX_CF(ANN_R,1/1/2020,12/31/2020,FY,,USD)&lt;/Q&gt;&lt;R&gt;1&lt;/R&gt;&lt;C&gt;1&lt;/C&gt;&lt;D xsi:type="xsd:double"&gt;638.385705947876&lt;/D&gt;&lt;/FQL&gt;&lt;FQL&gt;&lt;Q&gt;FR0000045072^FF_TAX_CF(ANN_R,1/1/2016,12/31/2016,FY,,USD)&lt;/Q&gt;&lt;R&gt;1&lt;/R&gt;&lt;C&gt;1&lt;/C&gt;&lt;D xsi:type="xsd:double"&gt;-213.49606692791&lt;/D&gt;&lt;/FQL&gt;&lt;FQL&gt;&lt;Q&gt;FR0000045072^FF_TAX_CF(ANN_R,1/1/2017,12/31/2017,FY,,USD)&lt;/Q&gt;&lt;R&gt;1&lt;/R&gt;&lt;C&gt;1&lt;/C&gt;&lt;D xsi:type="xsd:double"&gt;1438.11658322811&lt;/D&gt;&lt;/FQL&gt;&lt;FQL&gt;&lt;Q&gt;FR0000045072^FF_TAX_CF(ANN_R,1/1/2018,12/31/2018,FY,,USD)&lt;/Q&gt;&lt;R&gt;1&lt;/R&gt;&lt;C&gt;1&lt;/C&gt;&lt;D xsi:type="xsd:double"&gt;670.097845077515&lt;/D&gt;&lt;/FQL&gt;&lt;FQL&gt;&lt;Q&gt;FR0000045072^FF_TAX_CF(ANN_R,1/1/2019,12/31/2019,FY,,USD)&lt;/Q&gt;&lt;R&gt;1&lt;/R&gt;&lt;C&gt;1&lt;/C&gt;&lt;D xsi:type="xsd:double"&gt;1189.76129221916&lt;/D&gt;&lt;/FQL&gt;&lt;FQL&gt;&lt;Q&gt;FR0000045072^FF_TAX_CF(ANN_R,1/1/2020,12/31/2020,FY,,USD)&lt;/Q&gt;&lt;R&gt;1&lt;/R&gt;&lt;C&gt;1&lt;/C&gt;&lt;D xsi:type="xsd:double"&gt;2112.37270200253&lt;/D&gt;&lt;/FQL&gt;&lt;FQL&gt;&lt;Q&gt;DE0005785604^FF_TAX_CF(ANN_R,1/1/2016,12/31/2016,FY,,USD)&lt;/Q&gt;&lt;R&gt;1&lt;/R&gt;&lt;C&gt;1&lt;/C&gt;&lt;D xsi:type="xsd:double"&gt;988.94033074379&lt;/D&gt;&lt;/FQL&gt;&lt;FQL&gt;&lt;Q&gt;DE0005785604^FF_TAX_CF(ANN_R,1/1/2017,12/31/2017,FY,,USD)&lt;/Q&gt;&lt;R&gt;1&lt;/R&gt;&lt;C&gt;1&lt;/C&gt;&lt;D xsi:type="xsd:double"&gt;1338.85834062099&lt;/D&gt;&lt;/FQL&gt;&lt;FQL&gt;&lt;Q&gt;DE0005785604^FF_TAX_CF(ANN_R,1/1/2018,12/31/2018,FY,,USD)&lt;/Q&gt;&lt;R&gt;1&lt;/R&gt;&lt;C&gt;1&lt;/C&gt;&lt;D xsi:type="xsd:double"&gt;1083.01024961472&lt;/D&gt;&lt;/FQL&gt;&lt;FQL&gt;&lt;Q&gt;DE0005785604^FF_TAX_CF(ANN_R,1/1/2019,12/31/2019,FY,,USD)&lt;/Q&gt;&lt;R&gt;1&lt;/R&gt;&lt;C&gt;1&lt;/C&gt;&lt;D xsi:type="xsd:double"&gt;865.179189920425&lt;/D&gt;&lt;/FQL&gt;&lt;FQL&gt;&lt;Q&gt;DE0005785604^FF_TAX_CF(ANN_R,1/1/2020,12/31/2020,FY,,USD)&lt;/Q&gt;&lt;R&gt;1&lt;/R&gt;&lt;C&gt;1&lt;/C&gt;&lt;D xsi:type="xsd:double"&gt;872.080473303795&lt;/D&gt;&lt;/FQL&gt;&lt;FQL&gt;&lt;Q&gt;CH0025751329^FF_TAX_CF(ANN_R,1/1/2016,12/31/2016,FY,,USD)&lt;/Q&gt;&lt;R&gt;1&lt;/R&gt;&lt;C&gt;1&lt;/C&gt;&lt;D xsi:type="xsd:double"&gt;11.498999616988&lt;/D&gt;&lt;/FQL&gt;&lt;FQL&gt;&lt;Q&gt;CH0025751329^FF_TAX_CF(ANN_R,1/1/2017,12/31/2017,FY,,USD)&lt;/Q&gt;&lt;R&gt;1&lt;/R&gt;&lt;C&gt;1&lt;/C&gt;&lt;D xsi:type="xsd:double"&gt;11.3230000337226&lt;/D&gt;&lt;/FQL&gt;&lt;FQL&gt;&lt;Q&gt;CH0025751329^FF_TAX_CF(ANN_R,1/1/2018,12/31/2018,FY,,USD)&lt;/Q&gt;&lt;R&gt;0&lt;/R&gt;&lt;C&gt;0&lt;/C&gt;&lt;/FQL&gt;&lt;FQL&gt;&lt;Q&gt;CH0025751329^FF_TAX_CF(ANN_R,1/1/2019,12/31/2019,FY,,USD)&lt;/Q&gt;&lt;R&gt;1&lt;/R&gt;&lt;C&gt;1&lt;/C&gt;&lt;D xsi:type="xsd:double"&gt;15.3119990946762&lt;/D&gt;&lt;/FQL&gt;&lt;FQL&gt;&lt;Q&gt;CH0025751329^FF_TAX_CF(ANN_R,1/1/2020,12/31/2020,FY,,USD)&lt;/Q&gt;&lt;R&gt;1&lt;/R&gt;&lt;C&gt;1&lt;/C&gt;&lt;D xsi:type="xsd:double"&gt;20.8509996670516&lt;/D&gt;&lt;/FQL&gt;&lt;FQL&gt;&lt;Q&gt;DK0060448595^FF_TAX_CF(ANN_R,1/1/2016,12/31/2016,FY,,USD)&lt;/Q&gt;&lt;R&gt;1&lt;/R&gt;&lt;C&gt;1&lt;/C&gt;&lt;D xsi:type="xsd:double"&gt;54.4014596194029&lt;/D&gt;&lt;/FQL&gt;&lt;FQL&gt;&lt;Q&gt;DK0060448595^FF_TAX_CF(ANN_R,1/1/2017,12/31/2017,FY,,USD)&lt;/Q&gt;&lt;R&gt;1&lt;/R&gt;&lt;C&gt;1&lt;/C&gt;&lt;D xsi:type="xsd:double"&gt;58.6088743060827&lt;/D&gt;&lt;/FQL&gt;&lt;FQL&gt;&lt;Q&gt;DK0060448595^FF_TAX_CF(ANN_R,1/1/2018,12/31/2018,FY,,USD)&lt;/Q&gt;&lt;R&gt;1&lt;/R&gt;&lt;C&gt;1&lt;/C&gt;&lt;D xsi:type="xsd:double"&gt;139.556407660246&lt;/D&gt;&lt;/FQL&gt;&lt;FQL&gt;&lt;Q&gt;DK0060448595^FF_TAX_CF(ANN_R,1/1/2019,12/31/2019,FY,,USD)&lt;/Q&gt;&lt;R&gt;1&lt;/R&gt;&lt;C&gt;1&lt;/C&gt;&lt;D xsi:type="xsd:double"&gt;179.054147154093&lt;/D&gt;&lt;/FQL&gt;&lt;FQL&gt;&lt;Q&gt;DK0060448595^FF_TAX_CF(ANN_R,1/1/2020,12/31/2020,FY,,USD)&lt;/Q&gt;&lt;R&gt;1&lt;/R&gt;&lt;C&gt;1&lt;/C&gt;&lt;D xsi:type="xsd:double"&gt;191.56945502758&lt;/D&gt;&lt;/FQL&gt;&lt;FQL&gt;&lt;Q&gt;DE000ENER6Y0^FF_TAX_CF(ANN_R,1/1/2016,12/31/2016,FY,,USD)&lt;/Q&gt;&lt;R&gt;0&lt;/R&gt;&lt;C&gt;0&lt;/C&gt;&lt;/FQL&gt;&lt;FQL&gt;&lt;Q&gt;DE000ENER6Y0^FF_TAX_CF(ANN_R,1/1/2017,12/31/2017,FY,,USD)&lt;/Q&gt;&lt;R&gt;1&lt;/R&gt;&lt;C&gt;1&lt;/C&gt;&lt;D xsi:type="xsd:double"&gt;682.010449647903&lt;/D&gt;&lt;/FQL&gt;&lt;FQL&gt;&lt;Q&gt;DE000ENER6Y0^FF_TAX_CF(ANN_R,1/1/2018,12/31/2018,FY,,USD)&lt;/Q&gt;&lt;R&gt;1&lt;/R&gt;&lt;C&gt;1&lt;/C&gt;&lt;D xsi:type="xsd:double"&gt;643.433388948441&lt;/D&gt;&lt;/FQL&gt;&lt;FQL&gt;&lt;Q&gt;DE000ENER6Y0^FF_TAX_CF(ANN_R,1/1/2019,12/31/2019,FY,,USD)&lt;/Q&gt;&lt;R&gt;1&lt;/R&gt;&lt;C&gt;1&lt;/C&gt;&lt;D xsi:type="xsd:double"&gt;323.675312042236&lt;/D&gt;&lt;/FQL&gt;&lt;FQL&gt;&lt;Q&gt;DE000ENER6Y0^FF_TAX_CF(ANN_R,1/1/2020,12/31/2020,FY,,USD)&lt;/Q&gt;&lt;R&gt;1&lt;/R&gt;&lt;C&gt;1&lt;/C&gt;&lt;D xsi:type="xsd:double"&gt;339.160183310509&lt;/D&gt;&lt;/FQL&gt;&lt;FQL&gt;&lt;Q&gt;SE0007100599^FF_TAX_CF(ANN_R,1/1/2016,12/31/2016,FY,,USD)&lt;/Q&gt;&lt;R&gt;1&lt;/R&gt;&lt;C&gt;1&lt;/C&gt;&lt;D xsi:type="xsd:double"&gt;647.528558313847&lt;/D&gt;&lt;/FQL&gt;&lt;FQL&gt;&lt;Q&gt;SE0007100599^FF_TAX_CF(ANN_R,1/1/2017,12/31/2017,FY,,USD)&lt;/Q&gt;&lt;R&gt;1&lt;/R&gt;&lt;C&gt;1&lt;/C&gt;&lt;D xsi:type="xsd:double"&gt;669.931129164994&lt;/D&gt;&lt;/FQL&gt;&lt;FQL&gt;&lt;Q&gt;SE0007100599^FF_TAX_CF(ANN_R,1/1/2018,12/31/2018,FY,,USD)&lt;/Q&gt;&lt;R&gt;1&lt;/R&gt;&lt;C&gt;1&lt;/C&gt;&lt;D xsi:type="xsd:double"&gt;586.846333220601&lt;/D&gt;&lt;/FQL&gt;&lt;FQL&gt;&lt;Q&gt;SE0007100599^FF_TAX_CF(ANN_R,1/1/2019,12/31/2019,FY,,USD)&lt;/Q&gt;&lt;R&gt;1&lt;/R&gt;&lt;C&gt;1&lt;/C&gt;&lt;D xsi:type="xsd:double"&gt;562.867582216859&lt;/D&gt;&lt;/FQL&gt;&lt;FQL&gt;&lt;Q&gt;SE0007100599^FF_TAX_CF(ANN_R,1/1/2020,12/31/2020,FY,,USD)&lt;/Q&gt;&lt;R&gt;1&lt;/R&gt;&lt;C&gt;1&lt;/C&gt;&lt;D xsi:type="xsd:double"&gt;837.720456413925&lt;/D&gt;&lt;/FQL&gt;&lt;FQL&gt;&lt;Q&gt;DE000PAH0038^FF_TAX_CF(ANN_R,1/1/2016,12/31/2016,FY,,USD)&lt;/Q&gt;&lt;R&gt;1&lt;/R&gt;&lt;C&gt;1&lt;/C&gt;&lt;D xsi:type="xsd:double"&gt;58.6284536123276&lt;/D&gt;&lt;/FQL&gt;&lt;FQL&gt;&lt;Q&gt;DE000PAH0038^FF_TAX_CF(ANN_R,1/1/2017,12/31/2017,FY,,USD)&lt;/Q&gt;&lt;R&gt;1&lt;/R&gt;&lt;C&gt;1&lt;/C&gt;&lt;D xsi:type="xsd:double"&gt;0&lt;/D&gt;&lt;/FQL&gt;&lt;FQL&gt;&lt;Q&gt;DE000PAH0038^FF_TAX_CF(ANN_R,1/1/2018,12/31/2018,FY,,USD)&lt;/Q&gt;&lt;R&gt;1&lt;/R&gt;&lt;C&gt;1&lt;/C&gt;&lt;D xsi:type="xsd:double"&gt;2.35949945449829&lt;/D&gt;&lt;/FQL&gt;&lt;FQL&gt;&lt;Q&gt;DE000PAH0038^FF_TAX_CF(ANN_R,1/1/2019,12/31/2019,FY,,USD)&lt;/Q&gt;&lt;R&gt;1&lt;/R&gt;&lt;C&gt;1&lt;/C&gt;&lt;D xsi:type="xsd:double"&gt;3.357745885849&lt;/D&gt;&lt;/FQL&gt;&lt;FQL&gt;&lt;Q&gt;DE000PAH0038^FF_TAX_CF(ANN_R,1/1/2020,12/31/2020,FY,,USD)&lt;/Q&gt;&lt;R&gt;1&lt;/R&gt;&lt;C&gt;1&lt;/C&gt;&lt;D xsi:type="xsd:double"&gt;-37.6191576719284&lt;/D&gt;&lt;/FQL&gt;&lt;FQL&gt;&lt;Q&gt;DK0010181759^FF_TAX_CF(ANN_R,1/1/2016,12/31/2016,FY,,USD)&lt;/Q&gt;&lt;R&gt;1&lt;/R&gt;&lt;C&gt;1&lt;/C&gt;&lt;D xsi:type="xsd:double"&gt;260.309340119362&lt;/D&gt;&lt;/FQL&gt;&lt;FQL&gt;&lt;Q&gt;DK0010181759^FF_TAX_CF(ANN_R,1/1/2017,12/31/2017,FY,,USD)&lt;/Q&gt;&lt;R&gt;1&lt;/R&gt;&lt;C&gt;1&lt;/C&gt;&lt;D xsi:type="xsd:double"&gt;293.259479224682&lt;/D&gt;&lt;/FQL&gt;&lt;FQL&gt;&lt;Q&gt;DK0010181759^FF_TAX_CF(ANN_R,1/1/2018,12/31/2018,FY,,USD)&lt;/Q&gt;&lt;R&gt;1&lt;/R&gt;&lt;C&gt;1&lt;/C&gt;&lt;D xsi:type="xsd:double"&gt;375.922432169318&lt;/D&gt;&lt;/FQL&gt;&lt;FQL&gt;&lt;Q&gt;DK0010181759^FF_TAX_CF(ANN_R,1/1/2019,12/31/2019,FY,,USD)&lt;/Q&gt;&lt;R&gt;1&lt;/R&gt;&lt;C&gt;1&lt;/C&gt;&lt;D xsi:type="xsd:double"&gt;334.897914618254&lt;/D&gt;&lt;/FQL&gt;&lt;FQL&gt;&lt;Q&gt;DK0010181759^FF_TAX_CF(ANN_R,1/1/2020,12/31/2020,FY,,USD)&lt;/Q&gt;&lt;R&gt;1&lt;/R&gt;&lt;C&gt;1&lt;/C&gt;&lt;D xsi:type="xsd:double"&gt;299.421605676413&lt;/D&gt;&lt;/FQL&gt;&lt;FQL&gt;&lt;Q&gt;CH0014852781^FF_TAX_CF(ANN_R,1/1/2016,12/31/2016,FY,,USD)&lt;/Q&gt;&lt;R&gt;1&lt;/R&gt;&lt;C&gt;1&lt;/C&gt;&lt;D xsi:type="xsd:double"&gt;216.20708334446&lt;/D&gt;&lt;/FQL&gt;&lt;FQL&gt;&lt;Q&gt;CH0014852781^FF_TAX_CF(ANN_R,1/1/2017,12/31/2017,FY,,USD)&lt;/Q&gt;&lt;R&gt;1&lt;/R&gt;&lt;C&gt;1&lt;/C&gt;&lt;D xsi:type="xsd:double"&gt;199.133950233459&lt;/D&gt;&lt;/FQL&gt;&lt;FQL&gt;&lt;Q&gt;CH0014852781^FF_TAX_CF(ANN_R,1/1/2018,12/31/2018,FY,,USD)&lt;/Q&gt;&lt;R&gt;1&lt;/R&gt;&lt;C&gt;1&lt;/C&gt;&lt;D xsi:type="xsd:double"&gt;225.818415045738&lt;/D&gt;&lt;/FQL&gt;&lt;FQL&gt;&lt;Q&gt;CH0014852781^FF_TAX_CF(ANN_R,1/1/2019,12/31/2019,FY,,USD)&lt;/Q&gt;&lt;R&gt;1&lt;/R&gt;&lt;C&gt;1&lt;/C&gt;&lt;D xsi:type="xsd:double"&gt;212.320037841797&lt;/D&gt;&lt;/FQL&gt;&lt;FQL&gt;&lt;Q&gt;CH0014852781^FF_TAX_CF(ANN_R,1/1/2020,12/31/2020,FY,,USD)&lt;/Q&gt;&lt;R&gt;1&lt;/R&gt;&lt;C&gt;1&lt;/C&gt;&lt;D xsi:type="xsd:double"&gt;314.293247461319&lt;/D&gt;&lt;/FQL&gt;&lt;FQL&gt;&lt;Q&gt;NL0010545661^FF_TAX_CF(ANN_R,1/1/2016,12/31/2016,FY,,USD)&lt;/Q&gt;&lt;R&gt;1&lt;/R&gt;&lt;C&gt;1&lt;/C&gt;&lt;D xsi:type="xsd:double"&gt;104&lt;/D&gt;&lt;/FQL&gt;&lt;FQL&gt;&lt;Q&gt;NL0010545661^FF_TAX_CF(ANN_R,1/1/2017,12/31/2017,FY,,USD)&lt;/Q&gt;&lt;R&gt;1&lt;/R&gt;&lt;C&gt;1&lt;/C&gt;&lt;D xsi:type="xsd:double"&gt;224&lt;/D&gt;&lt;/FQL&gt;&lt;FQL&gt;&lt;Q&gt;NL0010545661^FF_TAX_CF(ANN_R,1/1/2018,12/31/2018,FY,,USD)&lt;/Q&gt;&lt;R&gt;1&lt;/R&gt;&lt;C&gt;1&lt;/C&gt;&lt;D xsi:type="xsd:double"&gt;355&lt;/D&gt;&lt;/FQL&gt;&lt;FQL&gt;&lt;Q&gt;NL0010545661^FF_TAX_CF(ANN_R,1/1/2019,12/31/2019,FY,,USD)&lt;/Q&gt;&lt;R&gt;1&lt;/R&gt;&lt;C&gt;1&lt;/C&gt;&lt;D xsi:type="xsd:double"&gt;208&lt;/D&gt;&lt;/FQL&gt;&lt;FQL&gt;&lt;Q&gt;NL0010545661^FF_TAX_CF(ANN_R,1/1/2020,12/31/2020,FY,,USD)&lt;/Q&gt;&lt;R&gt;1&lt;/R&gt;&lt;C&gt;1&lt;/C&gt;&lt;D xsi:type="xsd:double"&gt;159&lt;/D&gt;&lt;/FQL&gt;&lt;FQL&gt;&lt;Q&gt;SE0000242455^FF_TAX_CF(ANN_R,1/1/2016,12/31/2016,FY,,USD)&lt;/Q&gt;&lt;R&gt;1&lt;/R&gt;&lt;C&gt;1&lt;/C&gt;&lt;D xsi:type="xsd:double"&gt;418.487522445619&lt;/D&gt;&lt;/FQL&gt;&lt;FQL&gt;&lt;Q&gt;SE0000242455^FF_TAX_CF(ANN_R,1/1/2017,12/31/2017,FY,,USD)&lt;/Q&gt;&lt;R&gt;1&lt;/R&gt;&lt;C&gt;1&lt;/C&gt;&lt;D xsi:type="xsd:double"&gt;434.758730337024&lt;/D&gt;&lt;/FQL&gt;&lt;FQL&gt;&lt;Q&gt;SE0000242455^FF_TAX_CF(ANN_R,1/1/2018,12/31/2018,FY,,USD)&lt;/Q&gt;&lt;R&gt;1&lt;/R&gt;&lt;C&gt;1&lt;/C&gt;&lt;D xsi:type="xsd:double"&gt;750.625421516597&lt;/D&gt;&lt;/FQL&gt;&lt;FQL&gt;&lt;Q&gt;SE0000242455^FF_TAX_CF(ANN_R,1/1/2019,12/31/2019,FY,,USD)&lt;/Q&gt;&lt;R&gt;1&lt;/R&gt;&lt;C&gt;1&lt;/C&gt;&lt;D xsi:type="xsd:double"&gt;632.208640232682&lt;/D&gt;&lt;/FQL&gt;&lt;FQL&gt;&lt;Q&gt;SE0000242455^FF_TAX_CF(ANN_R,1/1/2020,12/31/2020,FY,,USD)&lt;/Q&gt;&lt;R&gt;1&lt;/R&gt;&lt;C&gt;1&lt;/C&gt;&lt;D xsi:type="xsd:double"&gt;470.51838888973&lt;/D&gt;&lt;/FQL&gt;&lt;FQL&gt;&lt;Q&gt;NL0010773842^FF_TAX_CF(ANN_R,1/1/2016,12/31/2016,FY,,USD)&lt;/Q&gt;&lt;R&gt;1&lt;/R&gt;&lt;C&gt;1&lt;/C&gt;&lt;D xsi:type="xsd:double"&gt;217.920855879784&lt;/D&gt;&lt;/FQL&gt;&lt;FQL&gt;&lt;Q&gt;NL0010773842^FF_TAX_CF(ANN_R,1/1/2017,12/31/2017,FY,,USD)&lt;/Q&gt;&lt;R&gt;1&lt;/R&gt;&lt;C&gt;1&lt;/C&gt;&lt;D xsi:type="xsd:double"&gt;139.863887310028&lt;/D&gt;&lt;/FQL&gt;&lt;FQL&gt;&lt;Q&gt;NL0010773842^FF_TAX_CF(ANN_R,1/1/2018,12/31/2018,FY,,USD)&lt;/Q&gt;&lt;R&gt;1&lt;/R&gt;&lt;C&gt;1&lt;/C&gt;&lt;D xsi:type="xsd:double"&gt;64.886234998703&lt;/D&gt;&lt;/FQL&gt;&lt;FQL&gt;&lt;Q&gt;NL0010773842^FF_TAX_CF(ANN_R,1/1/2019,12/31/2019,FY,,USD)&lt;/Q&gt;&lt;R&gt;1&lt;/R&gt;&lt;C&gt;1&lt;/C&gt;&lt;D xsi:type="xsd:double"&gt;-41.4121992588043&lt;/D&gt;&lt;/FQL&gt;&lt;FQL&gt;&lt;Q&gt;NL0010773842^FF_TAX_CF(ANN_R,1/1/2020,12/31/2020,FY,,USD)&lt;/Q&gt;&lt;R&gt;1&lt;/R&gt;&lt;C&gt;1&lt;/C&gt;&lt;D xsi:type="xsd:double"&gt;284.99361872673&lt;/D&gt;&lt;/FQL&gt;&lt;FQL&gt;&lt;Q&gt;DE000SYM9999^FF_TAX_CF(ANN_R,1/1/2016,12/31/2016,FY,,USD)&lt;/Q&gt;&lt;R&gt;1&lt;/R&gt;&lt;C&gt;1&lt;/C&gt;&lt;D xsi:type="xsd:double"&gt;133.045660402179&lt;/D&gt;&lt;/FQL&gt;&lt;FQL&gt;&lt;Q&gt;DE000SYM9999^FF_TAX_CF(ANN_R,1/1/2017,12/31/2017,FY,,USD)&lt;/Q&gt;&lt;R&gt;1&lt;/R&gt;&lt;C&gt;1&lt;/C&gt;&lt;D xsi:type="xsd:double"&gt;132.057452115893&lt;/D&gt;&lt;/FQL&gt;&lt;FQL&gt;&lt;Q&gt;DE000SYM9999^FF_TAX_CF(ANN_R,1/1/2018,12/31/2018,FY,,USD)&lt;/Q&gt;&lt;R&gt;1&lt;/R&gt;&lt;C&gt;1&lt;/C&gt;&lt;D xsi:type="xsd:double"&gt;113.464789517641&lt;/D&gt;&lt;/FQL&gt;&lt;FQL&gt;&lt;Q&gt;DE000SYM9999^FF_TAX_CF(ANN_R,1/1/2019,12/31/2019,FY,,USD)&lt;/Q&gt;&lt;R&gt;1&lt;/R&gt;&lt;C&gt;1&lt;/C&gt;&lt;D xsi:type="xsd:double"&gt;137.838826359987&lt;/D&gt;&lt;/FQL&gt;&lt;FQL&gt;&lt;Q&gt;DE000SYM9999^FF_TAX_CF(ANN_R,1/1/2020,12/31/2020,FY,,USD)&lt;/Q&gt;&lt;R&gt;1&lt;/R&gt;&lt;C&gt;1&lt;/C&gt;&lt;D xsi:type="xsd:double"&gt;157.774747276068&lt;/D&gt;&lt;/FQL&gt;&lt;FQL&gt;&lt;Q&gt;CH0012549785^FF_TAX_CF(ANN_R,1/1/2016,12/31/2016,FY,,USD)&lt;/Q&gt;&lt;R&gt;1&lt;/R&gt;&lt;C&gt;1&lt;/C&gt;&lt;D xsi:type="xsd:double"&gt;41.6764077115059&lt;/D&gt;&lt;/FQL&gt;&lt;FQL&gt;&lt;Q&gt;CH0012549785^FF_TAX_CF(ANN_R,1/1/2017,12/31/2017,FY,,USD)&lt;/Q&gt;&lt;R&gt;1&lt;/R&gt;&lt;C&gt;1&lt;/C&gt;&lt;D xsi:type="xsd:double"&gt;36.810343757391&lt;/D&gt;&lt;/FQL&gt;&lt;FQL&gt;&lt;Q&gt;CH0012549785^FF_TAX_CF(ANN_R,1/1/2018,12/31/2018,FY,,USD)&lt;/Q&gt;&lt;R&gt;1&lt;/R&gt;&lt;C&gt;1&lt;/C&gt;&lt;D xsi:type="xsd:double"&gt;48.1686980552673&lt;/D&gt;&lt;/FQL&gt;&lt;FQL&gt;&lt;Q&gt;CH0012549785^FF_TAX_CF(ANN_R,1/1/2019,12/31/2019,FY,,USD)&lt;/Q&gt;&lt;R&gt;1&lt;/R&gt;&lt;C&gt;1&lt;/C&gt;&lt;D xsi:type="xsd:double"&gt;65.0132373332977&lt;/D&gt;&lt;/FQL&gt;&lt;FQL&gt;&lt;Q&gt;CH0012549785^FF_TAX_CF(ANN_R,1/1/2020,12/31/2020,FY,,USD)&lt;/Q&gt;&lt;R&gt;1&lt;/R&gt;&lt;C&gt;1&lt;/C&gt;&lt;D xsi:type="xsd:double"&gt;60.9084827184677&lt;/D&gt;&lt;/FQL&gt;&lt;FQL&gt;&lt;Q&gt;CH0102484968^FF_TAX_CF(ANN_R,1/1/2016,12/31/2016,FY,,USD)&lt;/Q&gt;&lt;R&gt;1&lt;/R&gt;&lt;C&gt;1&lt;/C&gt;&lt;D xsi:type="xsd:double"&gt;79.4789419054985&lt;/D&gt;&lt;/FQL&gt;&lt;FQL&gt;&lt;Q&gt;CH0102484968^FF_TAX_CF(ANN_R,1/1/2017,12/31/2017,FY,,USD)&lt;/Q&gt;&lt;R&gt;1&lt;/R&gt;&lt;C&gt;1&lt;/C&gt;&lt;D xsi:type="xsd:double"&gt;100.278167796135&lt;/D&gt;&lt;/FQL&gt;&lt;FQL&gt;&lt;Q&gt;CH0102484968^FF_TAX_CF(ANN_R,1/1/2018,12/31/2018,FY,,USD)&lt;/Q&gt;&lt;R&gt;1&lt;/R&gt;&lt;C&gt;1&lt;/C&gt;&lt;D xsi:type="xsd:double"&gt;145.606896579266&lt;/D&gt;&lt;/FQL&gt;&lt;FQL&gt;&lt;Q&gt;CH0102484968^FF_TAX_CF(ANN_R,1/1/2019,12/31/2019,FY,,USD)&lt;/Q&gt;&lt;R&gt;1&lt;/R&gt;&lt;C&gt;1&lt;/C&gt;&lt;D xsi:type="xsd:double"&gt;122.058865356445&lt;/D&gt;&lt;/FQL&gt;&lt;FQL&gt;&lt;Q&gt;CH0102484968^FF_TAX_CF(ANN_R,1/1/2020,12/31/2020,FY,,USD)&lt;/Q&gt;&lt;R&gt;1&lt;/R&gt;&lt;C&gt;1&lt;/C&gt;&lt;D xsi:type="xsd:double"&gt;154.802741885185&lt;/D&gt;&lt;/FQL&gt;&lt;FQL&gt;&lt;Q&gt;DE0005439004^FF_TAX_CF(ANN_R,1/1/2016,12/31/2016,FY,,USD)&lt;/Q&gt;&lt;R&gt;1&lt;/R&gt;&lt;C&gt;1&lt;/C&gt;&lt;D xsi:type="xsd:double"&gt;1158.52036732435&lt;/D&gt;&lt;/FQL&gt;&lt;FQL&gt;&lt;Q&gt;DE0005439004^FF_TAX_CF(ANN_R,1/1/2017,12/31/2017,FY,,USD)&lt;/Q&gt;&lt;R&gt;1&lt;/R&gt;&lt;C&gt;1&lt;/C&gt;&lt;D xsi:type="xsd:double"&gt;1265.65538669825&lt;/D&gt;&lt;/FQL&gt;&lt;FQL&gt;&lt;Q&gt;DE0005439004^FF_TAX_CF(ANN_R,1/1/2018,12/31/2018,FY,,USD)&lt;/Q&gt;&lt;R&gt;1&lt;/R&gt;&lt;C&gt;1&lt;/C&gt;&lt;D xsi:type="xsd:double"&gt;1015.52856521606&lt;/D&gt;&lt;/FQL&gt;&lt;FQL&gt;&lt;Q&gt;DE0005439004^FF_TAX_CF(ANN_R,1/1/2019,12/31/2019,FY,,USD)&lt;/Q&gt;&lt;R&gt;1&lt;/R&gt;&lt;C&gt;1&lt;/C&gt;&lt;D xsi:type="xsd:double"&gt;969.269312381744&lt;/D&gt;&lt;/FQL&gt;&lt;FQL&gt;&lt;Q&gt;DE0005439004^FF_TAX_CF(ANN_R,1/1/2020,12/31/2020,FY,,USD)&lt;/Q&gt;&lt;R&gt;1&lt;/R&gt;&lt;C&gt;1&lt;/C&gt;&lt;D xsi:type="xsd:double"&gt;1009.44739753008&lt;/D&gt;&lt;/FQL&gt;&lt;FQL&gt;&lt;Q&gt;CH0012280076^FF_TAX_CF(ANN_R,1/1/2016,12/31/2016,FY,,USD)&lt;/Q&gt;&lt;R&gt;1&lt;/R&gt;&lt;C&gt;1&lt;/C&gt;&lt;D xsi:type="xsd:double"&gt;29.6193553614616&lt;/D&gt;&lt;/FQL&gt;&lt;FQL&gt;&lt;Q&gt;CH0012280076^FF_TAX_CF(ANN_R,1/1/2017,12/31/2017,FY,,USD)&lt;/Q&gt;&lt;R&gt;1&lt;/R&gt;&lt;C&gt;1&lt;/C&gt;&lt;D xsi:type="xsd:double"&gt;26.8434596893787&lt;/D&gt;&lt;/FQL&gt;&lt;FQL&gt;&lt;Q&gt;CH0012280076^FF_TAX_CF(ANN_R,1/1/2018,12/31/2018,FY,,USD)&lt;/Q&gt;&lt;R&gt;1&lt;/R&gt;&lt;C&gt;1&lt;/C&gt;&lt;D xsi:type="xsd:double"&gt;40.7801490700245&lt;/D&gt;&lt;/FQL&gt;&lt;FQL&gt;&lt;Q&gt;CH0012280076^FF_TAX_CF(ANN_R,1/1/2019,12/31/2019,FY,,USD)&lt;/Q&gt;&lt;R&gt;1&lt;/R&gt;&lt;C&gt;1&lt;/C&gt;&lt;D xsi:type="xsd:double"&gt;35.000606048584&lt;/D&gt;&lt;/FQL&gt;&lt;FQL&gt;&lt;Q&gt;CH0012280076^FF_TAX_CF(ANN_R,1/1/2020,12/31/2020,FY,,USD)&lt;/Q&gt;&lt;R&gt;1&lt;/R&gt;&lt;C&gt;1&lt;/C&gt;&lt;D xsi:type="xsd:double"&gt;61.2243246054649&lt;/D&gt;&lt;/FQL&gt;&lt;FQL&gt;&lt;Q&gt;FR0010220475^FF_TAX_CF(ANN_R,1/1/2016,12/31/2016,FY,,USD)&lt;/Q&gt;&lt;R&gt;1&lt;/R&gt;&lt;C&gt;1&lt;/C&gt;&lt;D xsi:type="xsd:double"&gt;232.875527262688&lt;/D&gt;&lt;/FQL&gt;&lt;FQL&gt;&lt;Q&gt;FR0010220475^FF_TAX_CF(ANN_R,1/1/2017,12/31/2017,FY,,USD)&lt;/Q&gt;&lt;R&gt;1&lt;/R&gt;&lt;C&gt;1&lt;/C&gt;&lt;D xsi:type="xsd:double"&gt;95.4234538078308&lt;/D&gt;&lt;/FQL&gt;&lt;FQL&gt;&lt;Q&gt;FR0010220475^FF_TAX_CF(ANN_R,1/1/2018,12/31/2018,FY,,USD)&lt;/Q&gt;&lt;R&gt;1&lt;/R&gt;&lt;C&gt;1&lt;/C&gt;&lt;D xsi:type="xsd:double"&gt;108.681016087532&lt;/D&gt;&lt;/FQL&gt;&lt;FQL&gt;&lt;Q&gt;FR0010220475^FF_TAX_CF(ANN_R,1/1/2019,12/31/2019,FY,,USD)&lt;/Q&gt;&lt;R&gt;1&lt;/R&gt;&lt;C&gt;1&lt;/C&gt;&lt;D xsi:type="xsd:double"&gt;121.527026295662&lt;/D&gt;&lt;/FQL&gt;&lt;FQL&gt;&lt;Q&gt;FR0010220475^FF_TAX_CF(ANN_R,1/1/2020,12/31/2020,FY,,USD)&lt;/Q&gt;&lt;R&gt;1&lt;/R&gt;&lt;C&gt;1&lt;/C&gt;&lt;D xsi:type="xsd:double"&gt;113.322906017303&lt;/D&gt;&lt;/FQL&gt;&lt;FQL&gt;&lt;Q&gt;NL0010832176^FF_TAX_CF(ANN_R,1/1/2016,12/31/2016,FY,,USD)&lt;/Q&gt;&lt;R&gt;0&lt;/R&gt;&lt;C&gt;0&lt;/C&gt;&lt;/FQL&gt;&lt;FQL&gt;&lt;Q&gt;NL0010832176^FF_TAX_CF(ANN_R,1/1/2017,12/31/2017,FY,,USD)&lt;/Q&gt;&lt;R&gt;0&lt;/R&gt;&lt;C&gt;0&lt;/C&gt;&lt;/FQL&gt;&lt;FQL&gt;&lt;Q&gt;NL0010832176^FF_TAX_CF(ANN_R,1/1/2018,12/31/2018,FY,,USD)&lt;/Q&gt;&lt;R&gt;1&lt;/R&gt;&lt;C&gt;1&lt;/C&gt;&lt;D xsi:type="xsd:double"&gt;0.666558595895767&lt;/D&gt;&lt;/FQL&gt;&lt;FQL&gt;&lt;Q&gt;NL0010832176^FF_TAX_CF(ANN_R,1/1/2019,12/31/2019,FY,,USD)&lt;/Q&gt;&lt;R&gt;1&lt;/R&gt;&lt;C&gt;1&lt;/C&gt;&lt;D xsi:type="xsd:double"&gt;4.87544702625275&lt;/D&gt;&lt;/FQL&gt;&lt;FQL&gt;&lt;Q&gt;NL0010832176^FF_TAX_CF(ANN_R,1/1/2020,12/31/2020,FY,,USD)&lt;/Q&gt;&lt;R&gt;1&lt;/R&gt;&lt;C&gt;1&lt;/C&gt;&lt;D xsi:type="xsd:double"&gt;2.79100012840174&lt;/D&gt;&lt;/FQL&gt;&lt;FQL&gt;&lt;Q&gt;CH0008742519^FF_TAX_CF(ANN_R,1/1/2016,12/31/2016,FY,,USD)&lt;/Q&gt;&lt;R&gt;1&lt;/R&gt;&lt;C&gt;1&lt;/C&gt;&lt;D xsi:type="xsd:double"&gt;332.938607215881&lt;/D&gt;&lt;/FQL&gt;&lt;FQL&gt;&lt;Q&gt;CH0008742519^FF_TAX_CF(ANN_R,1/1/2017,12/31/2017,FY,,USD)&lt;/Q&gt;&lt;R&gt;1&lt;/R&gt;&lt;C&gt;1&lt;/C&gt;&lt;D xsi:type="xsd:double"&gt;293.620977640152&lt;/D&gt;&lt;/FQL&gt;&lt;FQL&gt;&lt;Q&gt;CH0008742519^FF_TAX_CF(ANN_R,1/1/2018,12/31/2018,FY,,USD)&lt;/Q&gt;&lt;R&gt;1&lt;/R&gt;&lt;C&gt;1&lt;/C&gt;&lt;D xsi:type="xsd:double"&gt;300.410018205643&lt;/D&gt;&lt;/FQL&gt;&lt;FQL&gt;&lt;Q&gt;CH0008742519^FF_TAX_CF(ANN_R,1/1/2019,12/31/2019,FY,,USD)&lt;/Q&gt;&lt;R&gt;1&lt;/R&gt;&lt;C&gt;1&lt;/C&gt;&lt;D xsi:type="xsd:double"&gt;373.321014404297&lt;/D&gt;&lt;/FQL&gt;&lt;FQL&gt;&lt;Q&gt;CH0008742519^FF_TAX_CF(ANN_R,1/1/2020,12/31/2020,FY,,USD)&lt;/Q&gt;&lt;R&gt;1&lt;/R&gt;&lt;C&gt;1&lt;/C&gt;&lt;D xsi:type="xsd:double"&gt;329.208859205246&lt;/D&gt;&lt;/FQL&gt;&lt;FQL&gt;&lt;Q&gt;DK0060336014^FF_TAX_CF(ANN_R,1/1/2016,12/31/2016,FY,,USD)&lt;/Q&gt;&lt;R&gt;1&lt;/R&gt;&lt;C&gt;1&lt;/C&gt;&lt;D xsi:type="xsd:double"&gt;134.463443383574&lt;/D&gt;&lt;/FQL&gt;&lt;FQL&gt;&lt;Q&gt;DK0060336014^FF_TAX_CF(ANN_R,1/1/2017,12/31/2017,FY,,USD)&lt;/Q&gt;&lt;R&gt;1&lt;/R&gt;&lt;C&gt;1&lt;/C&gt;&lt;D xsi:type="xsd:double"&gt;129.191869854927&lt;/D&gt;&lt;/FQL&gt;&lt;FQL&gt;&lt;Q&gt;DK0060336014^FF_TAX_CF(ANN_R,1/1/2018,12/31/2018,FY,,USD)&lt;/Q&gt;&lt;R&gt;1&lt;/R&gt;&lt;C&gt;1&lt;/C&gt;&lt;D xsi:type="xsd:double"&gt;120.453461423516&lt;/D&gt;&lt;/FQL&gt;&lt;FQL&gt;&lt;Q&gt;DK0060336014^FF_TAX_CF(ANN_R,1/1/2019,12/31/2019,FY,,USD)&lt;/Q&gt;&lt;R&gt;1&lt;/R&gt;&lt;C&gt;1&lt;/C&gt;&lt;D xsi:type="xsd:double"&gt;167.299047768116&lt;/D&gt;&lt;/FQL&gt;&lt;FQL&gt;&lt;Q&gt;DK0060336014^FF_TAX_CF(ANN_R,1/1/2020,12/31/2020,FY,,USD)&lt;/Q&gt;&lt;R&gt;1&lt;/R&gt;&lt;C&gt;1&lt;/C&gt;&lt;D xsi:type="xsd:double"&gt;145.428982123733&lt;/D&gt;&lt;/FQL&gt;&lt;FQL&gt;&lt;Q&gt;DE0006047004^FF_TAX_CF(ANN_R,1/1/2016,12/31/2016,FY,,USD)&lt;/Q&gt;&lt;R&gt;1&lt;/R&gt;&lt;C&gt;1&lt;/C&gt;&lt;D xsi:type="xsd:double"&gt;360.509679853916&lt;/D&gt;&lt;/FQL&gt;&lt;FQL&gt;&lt;Q&gt;DE0006047004^FF_TAX_CF(ANN_R,1/1/2017,12/31/2017,FY,,USD)&lt;/Q&gt;&lt;R&gt;1&lt;/R&gt;&lt;C&gt;1&lt;/C&gt;&lt;D xsi:type="xsd:double"&gt;408.312316179276&lt;/D&gt;&lt;/FQL&gt;&lt;FQL&gt;&lt;Q&gt;DE0006047004^FF_TAX_CF(ANN_R,1/1/2018,12/31/2018,FY,,USD)&lt;/Q&gt;&lt;R&gt;1&lt;/R&gt;&lt;C&gt;1&lt;/C&gt;&lt;D xsi:type="xsd:double"&gt;307.678728866577&lt;/D&gt;&lt;/FQL&gt;&lt;FQL&gt;&lt;Q&gt;DE0006047004^FF_TAX_CF(ANN_R,1/1/2019,12/31/2019,FY,,USD)&lt;/Q&gt;&lt;R&gt;1&lt;/R&gt;&lt;C&gt;1&lt;/C&gt;&lt;D xsi:type="xsd:double"&gt;329.171021676064&lt;/D&gt;&lt;/FQL&gt;&lt;FQL&gt;&lt;Q&gt;DE0006047004^FF_TAX_CF(ANN_R,1/1/2020,12/31/2020,FY,,USD)&lt;/Q&gt;&lt;R&gt;1&lt;/R&gt;&lt;C&gt;1&lt;/C&gt;&lt;D xsi:type="xsd:double"&gt;388.617298495769&lt;/D&gt;&lt;/FQL&gt;&lt;FQL&gt;&lt;Q&gt;DK0010274414^FF_TAX_CF(ANN_R,1/1/2016,12/31/2016,FY,,USD)&lt;/Q&gt;&lt;R&gt;1&lt;/R&gt;&lt;C&gt;1&lt;/C&gt;&lt;D xsi:type="xsd:double"&gt;737.097395166755&lt;/D&gt;&lt;/FQL&gt;&lt;FQL&gt;&lt;Q&gt;DK0010274414^FF_TAX_CF(ANN_R,1/1/2017,12/31/2017,FY,,USD)&lt;/Q&gt;&lt;R&gt;1&lt;/R&gt;&lt;C&gt;1&lt;/C&gt;&lt;D xsi:type="xsd:double"&gt;831.255669653416&lt;/D&gt;&lt;/FQL&gt;&lt;FQL&gt;&lt;Q&gt;DK0010274414^FF_TAX_CF(ANN_R,1/1/2018,12/31/2018,FY,,USD)&lt;/Q&gt;&lt;R&gt;1&lt;/R&gt;&lt;C&gt;1&lt;/C&gt;&lt;D xsi:type="xsd:double"&gt;859.002542898059&lt;/D&gt;&lt;/FQL&gt;&lt;FQL&gt;&lt;Q&gt;DK0010274414^FF_TAX_CF(ANN_R,1/1/2019,12/31/2019,FY,,USD)&lt;/Q&gt;&lt;R&gt;1&lt;/R&gt;&lt;C&gt;1&lt;/C&gt;&lt;D xsi:type="xsd:double"&gt;786.275542601943&lt;/D&gt;&lt;/FQL&gt;&lt;FQL&gt;&lt;Q&gt;DK0010274414^FF_TAX_CF(ANN_R,1/1/2020,12/31/2020,FY,,USD)&lt;/Q&gt;&lt;R&gt;1&lt;/R&gt;&lt;C&gt;1&lt;/C&gt;&lt;D xsi:type="xsd:double"&gt;659.859156534076&lt;/D&gt;&lt;/FQL&gt;&lt;FQL&gt;&lt;Q&gt;SE0000310336^FF_TAX_CF(ANN_R,1/1/2016,12/31/2016,FY,,USD)&lt;/Q&gt;&lt;R&gt;1&lt;/R&gt;&lt;C&gt;1&lt;/C&gt;&lt;D xsi:type="xsd:double"&gt;80.9410697892308&lt;/D&gt;&lt;/FQL&gt;&lt;FQL&gt;&lt;Q&gt;SE0000310336^FF_TAX_CF(ANN_R,1/1/2017,12/31/2017,FY,,USD)&lt;/Q&gt;&lt;R&gt;1&lt;/R&gt;&lt;C&gt;1&lt;/C&gt;&lt;D xsi:type="xsd:double"&gt;71.523312933743&lt;/D&gt;&lt;/FQL&gt;&lt;FQL&gt;&lt;Q&gt;SE0000310336^FF_TAX_CF(ANN_R,1/1/2018,12/31/2018,FY,,USD)&lt;/Q&gt;&lt;R&gt;1&lt;/R&gt;&lt;C&gt;1&lt;/C&gt;&lt;D xsi:type="xsd:double"&gt;110.105520412326&lt;/D&gt;&lt;/FQL&gt;&lt;FQL&gt;&lt;Q&gt;SE0000310336^FF_TAX_CF(ANN_R,1/1/2019,12/31/2019,FY,,USD)&lt;/Q&gt;&lt;R&gt;1&lt;/R&gt;&lt;C&gt;1&lt;/C&gt;&lt;D xsi:type="xsd:double"&gt;93.8641151189804&lt;/D&gt;&lt;/FQL&gt;&lt;FQL&gt;&lt;Q&gt;SE0000310336^FF_TAX_CF(ANN_R,1/1/2020,12/31/2020,FY,,USD)&lt;/Q&gt;&lt;R&gt;1&lt;/R&gt;&lt;C&gt;1&lt;/C&gt;&lt;D xsi:type="xsd:double"&gt;217.931167885661&lt;/D&gt;&lt;/FQL&gt;&lt;FQL&gt;&lt;Q&gt;DE000A0D9PT0^FF_TAX_CF(ANN_R,1/1/2016,12/31/2016,FY,,USD)&lt;/Q&gt;&lt;R&gt;1&lt;/R&gt;&lt;C&gt;1&lt;/C&gt;&lt;D xsi:type="xsd:double"&gt;161.61541646719&lt;/D&gt;&lt;/FQL&gt;&lt;FQL&gt;&lt;Q&gt;DE000A0D9PT0^FF_TAX_CF(ANN_R,1/1/2017,12/31/2017,FY,,USD)&lt;/Q&gt;&lt;R&gt;1&lt;/R&gt;&lt;C&gt;1&lt;/C&gt;&lt;D xsi:type="xsd:double"&gt;163.099339556694&lt;/D&gt;&lt;/FQL&gt;&lt;FQL&gt;&lt;Q&gt;DE000A0D9PT0^FF_TAX_CF(ANN_R,1/1/2018,12/31/2018,FY,,USD)&lt;/Q&gt;&lt;R&gt;1&lt;/R&gt;&lt;C&gt;1&lt;/C&gt;&lt;D xsi:type="xsd:double"&gt;161.271787714958&lt;/D&gt;&lt;/FQL&gt;&lt;FQL&gt;&lt;Q&gt;DE000A0D9PT0^FF_TAX_CF(ANN_R,1/1/2019,12/31/2019,FY,,USD)&lt;/Q&gt;&lt;R&gt;1&lt;/R&gt;&lt;C&gt;1&lt;/C&gt;&lt;D xsi:type="xsd:double"&gt;152.553588080406&lt;/D&gt;&lt;/FQL&gt;&lt;FQL&gt;&lt;Q&gt;DE000A0D9PT0^FF_TAX_CF(ANN_R,1/1/2020,12/31/2020,FY,,USD)&lt;/Q&gt;&lt;R&gt;1&lt;/R&gt;&lt;C&gt;1&lt;/C&gt;&lt;D xsi:type="xsd:double"&gt;23.9394639730453&lt;/D&gt;&lt;/FQL&gt;&lt;FQL&gt;&lt;Q&gt;DE0007165631^FF_TAX_CF(ANN_R,1/1/2016,12/31/2016,FY,,USD)&lt;/Q&gt;&lt;R&gt;1&lt;/R&gt;&lt;C&gt;1&lt;/C&gt;&lt;D xsi:type="xsd:double"&gt;72.8751678401232&lt;/D&gt;&lt;/FQL&gt;&lt;FQL&gt;&lt;Q&gt;DE0007165631^FF_TAX_CF(ANN_R,1/1/2017,12/31/2017,FY,,USD)&lt;/Q&gt;&lt;R&gt;1&lt;/R&gt;&lt;C&gt;1&lt;/C&gt;&lt;D xsi:type="xsd:double"&gt;61.5750763882399&lt;/D&gt;&lt;/FQL&gt;&lt;FQL&gt;&lt;Q&gt;DE0007165631^FF_TAX_CF(ANN_R,1/1/2018,12/31/2018,FY,,USD)&lt;/Q&gt;&lt;R&gt;1&lt;/R&gt;&lt;C&gt;1&lt;/C&gt;&lt;D xsi:type="xsd:double"&gt;82.0763682744503&lt;/D&gt;&lt;/FQL&gt;&lt;FQL&gt;&lt;Q&gt;DE0007165631^FF_TAX_CF(ANN_R,1/1/2019,12/31/2019,FY,,USD)&lt;/Q&gt;&lt;R&gt;1&lt;/R&gt;&lt;C&gt;1&lt;/C&gt;&lt;D xsi:type="xsd:double"&gt;77.584076438427&lt;/D&gt;&lt;/FQL&gt;&lt;FQL&gt;&lt;Q&gt;DE0007165631^FF_TAX_CF(ANN_R,1/1/2020,12/31/2020,FY,,USD)&lt;/Q&gt;&lt;R&gt;1&lt;/R&gt;&lt;C&gt;1&lt;/C&gt;&lt;D xsi:type="xsd:double"&gt;136.856215661526&lt;/D&gt;&lt;/FQL&gt;&lt;FQL&gt;&lt;Q&gt;BE0003739530^FF_TAX_CF(ANN_R,1/1/2016,12/31/2016,FY,,USD)&lt;/Q&gt;&lt;R&gt;1&lt;/R&gt;&lt;C&gt;1&lt;/C&gt;&lt;D xsi:type="xsd:double"&gt;538.718054890633&lt;/D&gt;&lt;/FQL&gt;&lt;FQL&gt;&lt;Q&gt;BE0003739530^FF_TAX_CF(ANN_R,1/1/2017,12/31/2017,FY,,USD)&lt;/Q&gt;&lt;R&gt;1&lt;/R&gt;&lt;C&gt;1&lt;/C&gt;&lt;D xsi:type="xsd:double"&gt;207.53996181488&lt;/D&gt;&lt;/FQL&gt;&lt;FQL&gt;&lt;Q&gt;BE0003739530^FF_TAX_CF(ANN_R,1/1/2018,12/31/2018,FY,,USD)&lt;/Q&gt;&lt;R&gt;1&lt;/R&gt;&lt;C&gt;1&lt;/C&gt;&lt;D xsi:type="xsd:double"&gt;198.197954177856&lt;/D&gt;&lt;/FQL&gt;&lt;FQL&gt;&lt;Q&gt;BE0003739530^FF_TAX_CF(ANN_R,1/1/2019,12/31/2019,FY,,USD)&lt;/Q&gt;&lt;R&gt;1&lt;/R&gt;&lt;C&gt;1&lt;/C&gt;&lt;D xsi:type="xsd:double"&gt;99.6131279468536&lt;/D&gt;&lt;/FQL&gt;&lt;FQL&gt;&lt;Q&gt;BE0003739530^FF_TAX_CF(ANN_R,1/1/2020,12/31/2020,FY,,USD)&lt;/Q&gt;&lt;R&gt;1&lt;/R&gt;&lt;C&gt;1&lt;/C&gt;&lt;D xsi:type="xsd:double"&gt;82.0781621932983&lt;/D&gt;&lt;/FQL&gt;&lt;FQL&gt;&lt;Q&gt;FR0000120503^FF_TAX_CF(ANN_R,1/1/2016,12/31/2016,FY,,USD)&lt;/Q&gt;&lt;R&gt;1&lt;/R&gt;&lt;C&gt;1&lt;/C&gt;&lt;D xsi:type="xsd:double"&gt;309.735226631165&lt;/D&gt;&lt;/FQL&gt;&lt;FQL&gt;&lt;Q&gt;FR0000120503^FF_TAX_CF(ANN_R,1/1/2017,12/31/2017,FY,,USD)&lt;/Q&gt;&lt;R&gt;1&lt;/R&gt;&lt;C&gt;1&lt;/C&gt;&lt;D xsi:type="xsd:double"&gt;266.192559719086&lt;/D&gt;&lt;/FQL&gt;&lt;FQL&gt;&lt;Q&gt;FR0000120503^FF_TAX_CF(ANN_R,1/1/2018,12/31/2018,FY,,USD)&lt;/Q&gt;&lt;R&gt;1&lt;/R&gt;&lt;C&gt;1&lt;/C&gt;&lt;D xsi:type="xsd:double"&gt;613.469858169556&lt;/D&gt;&lt;/FQL&gt;&lt;FQL&gt;&lt;Q&gt;FR0000120503^FF_TAX_CF(ANN_R,1/1/2019,12/31/2019,FY,,USD)&lt;/Q&gt;&lt;R&gt;1&lt;/R&gt;&lt;C&gt;1&lt;/C&gt;&lt;D xsi:type="xsd:double"&gt;472.322921276093&lt;/D&gt;&lt;/FQL&gt;&lt;FQL&gt;&lt;Q&gt;FR0000120503^FF_TAX_CF(ANN_R,1/1/2020,12/31/2020,FY,,USD)&lt;/Q&gt;&lt;R&gt;1&lt;/R&gt;&lt;C&gt;1&lt;/C&gt;&lt;D xsi:type="xsd:double"&gt;418.37063229084&lt;/D&gt;&lt;/FQL&gt;&lt;FQL&gt;&lt;Q&gt;ES0105046009^FF_TAX_CF(ANN_R,1/1/2016,12/31/2016,FY,,USD)&lt;/Q&gt;&lt;R&gt;1&lt;/R&gt;&lt;C&gt;1&lt;/C&gt;&lt;D xsi:type="xsd:double"&gt;341.835964279771&lt;/D&gt;&lt;/FQL&gt;&lt;FQL&gt;&lt;Q&gt;ES0105046009^FF_TAX_CF(ANN_R,1/1/2017,12/31/2017,FY,,USD)&lt;/Q&gt;&lt;R&gt;1&lt;/R&gt;&lt;C&gt;1&lt;/C&gt;&lt;D xsi:type="xsd:double"&gt;297.199481188059&lt;/D&gt;&lt;/FQL&gt;&lt;FQL&gt;&lt;Q&gt;ES0105046009^FF_TAX_CF(ANN_R,1/1/2018,12/31/2018,FY,,USD)&lt;/Q&gt;&lt;R&gt;1&lt;/R&gt;&lt;C&gt;1&lt;/C&gt;&lt;D xsi:type="xsd:double"&gt;468.167162762642&lt;/D&gt;&lt;/FQL&gt;&lt;FQL&gt;&lt;Q&gt;ES0105046009^FF_TAX_CF(ANN_R,1/1/2019,12/31/2019,FY,,USD)&lt;/Q&gt;&lt;R&gt;1&lt;/R&gt;&lt;C&gt;1&lt;/C&gt;&lt;D xsi:type="xsd:double"&gt;489.637697560787&lt;/D&gt;&lt;/FQL&gt;&lt;FQL&gt;&lt;Q&gt;ES0105046009^FF_TAX_CF(ANN_R,1/1/2020,12/31/2020,FY,,USD)&lt;/Q&gt;&lt;R&gt;1&lt;/R&gt;&lt;C&gt;1&lt;/C&gt;&lt;D xsi:type="xsd:double"&gt;22.8861275582314&lt;/D&gt;&lt;/FQL&gt;&lt;FQL&gt;&lt;Q&gt;NL0000009082^FF_TAX_CF(ANN_R,1/1/2016,12/31/2016,FY,,USD)&lt;/Q&gt;&lt;R&gt;1&lt;/R&gt;&lt;C&gt;1&lt;/C&gt;&lt;D xsi:type="xsd:double"&gt;55.3098618984222&lt;/D&gt;&lt;/FQL&gt;&lt;FQL&gt;&lt;Q&gt;NL0000009082^FF_TAX_CF(ANN_R,1/1/2017,12/31/2017,FY,,USD)&lt;/Q&gt;&lt;R&gt;1&lt;/R&gt;&lt;C&gt;1&lt;/C&gt;&lt;D xsi:type="xsd:double"&gt;14.6631494760513&lt;/D&gt;&lt;/FQL&gt;&lt;FQL&gt;&lt;Q&gt;NL0000009082^FF_TAX_CF(ANN_R,1/1/2018,12/31/2018,FY,,USD)&lt;/Q&gt;&lt;R&gt;1&lt;/R&gt;&lt;C&gt;1&lt;/C&gt;&lt;D xsi:type="xsd:double"&gt;10.6177475452423&lt;/D&gt;&lt;/FQL&gt;&lt;FQL&gt;&lt;Q&gt;NL0000009082^FF_TAX_CF(ANN_R,1/1/2019,12/31/2019,FY,,USD)&lt;/Q&gt;&lt;R&gt;1&lt;/R&gt;&lt;C&gt;1&lt;/C&gt;&lt;D xsi:type="xsd:double"&gt;7.83474040031433&lt;/D&gt;&lt;/FQL&gt;&lt;FQL&gt;&lt;Q&gt;NL0000009082^FF_TAX_CF(ANN_R,1/1/2020,12/31/2020,FY,,USD)&lt;/Q&gt;&lt;R&gt;1&lt;/R&gt;&lt;C&gt;1&lt;/C&gt;&lt;D xsi:type="xsd:double"&gt;0&lt;/D&gt;&lt;/FQL&gt;&lt;FQL&gt;&lt;Q&gt;FR0000120172^FF_TAX_CF(ANN_R,1/1/2016,12/31/2016,FY,,USD)&lt;/Q&gt;&lt;R&gt;1&lt;/R&gt;&lt;C&gt;1&lt;/C&gt;&lt;D xsi:type="xsd:double"&gt;297.567057013512&lt;/D&gt;&lt;/FQL&gt;&lt;FQL&gt;&lt;Q&gt;FR0000120172^FF_TAX_CF(ANN_R,1/1/2017,12/31/2017,FY,,USD)&lt;/Q&gt;&lt;R&gt;1&lt;/R&gt;&lt;C&gt;1&lt;/C&gt;&lt;D xsi:type="xsd:double"&gt;663.225530147552&lt;/D&gt;&lt;/FQL&gt;&lt;FQL&gt;&lt;Q&gt;FR0000120172^FF_TAX_CF(ANN_R,1/1/2018,12/31/2018,FY,,USD)&lt;/Q&gt;&lt;R&gt;1&lt;/R&gt;&lt;C&gt;1&lt;/C&gt;&lt;D xsi:type="xsd:double"&gt;592.234363079071&lt;/D&gt;&lt;/FQL&gt;&lt;FQL&gt;&lt;Q&gt;FR0000120172^FF_TAX_CF(ANN_R,1/1/2019,12/31/2019,FY,,USD)&lt;/Q&gt;&lt;R&gt;1&lt;/R&gt;&lt;C&gt;1&lt;/C&gt;&lt;D xsi:type="xsd:double"&gt;558.50506567955&lt;/D&gt;&lt;/FQL&gt;&lt;FQL&gt;&lt;Q&gt;FR0000120172^FF_TAX_CF(ANN_R,1/1/2020,12/31/2020,FY,,USD)&lt;/Q&gt;&lt;R&gt;1&lt;/R&gt;&lt;C&gt;1&lt;/C&gt;&lt;D xsi:type="xsd:double"&gt;543.767824530602&lt;/D&gt;&lt;/FQL&gt;&lt;FQL&gt;&lt;Q&gt;NL0012015705^FF_TAX_CF(ANN_R,1/1/2016,12/31/2016,FY,,USD)&lt;/Q&gt;&lt;R&gt;1&lt;/R&gt;&lt;C&gt;1&lt;/C&gt;&lt;D xsi:type="xsd:double"&gt;1.37168457508087&lt;/D&gt;&lt;/FQL&gt;&lt;FQL&gt;&lt;Q&gt;NL0012015705^FF_TAX_CF(ANN_R,1/1/2017,12/31/2017,FY,,USD)&lt;/Q&gt;&lt;R&gt;1&lt;/R&gt;&lt;C&gt;1&lt;/C&gt;&lt;D xsi:type="xsd:double"&gt;1.61294644236565&lt;/D&gt;&lt;/FQL&gt;&lt;FQL&gt;&lt;Q&gt;NL0012015705^FF_TAX_CF(ANN_R,1/1/2018,12/31/2018,FY,,USD)&lt;/Q&gt;&lt;R&gt;1&lt;/R&gt;&lt;C&gt;1&lt;/C&gt;&lt;D xsi:type="xsd:double"&gt;5.89992838597298&lt;/D&gt;&lt;/FQL&gt;&lt;FQL&gt;&lt;Q&gt;NL0012015705^FF_TAX_CF(ANN_R,1/1/2019,12/31/2019,FY,,USD)&lt;/Q&gt;&lt;R&gt;1&lt;/R&gt;&lt;C&gt;1&lt;/C&gt;&lt;D xsi:type="xsd:double"&gt;3.04099852395058&lt;/D&gt;&lt;/FQL&gt;&lt;FQL&gt;&lt;Q&gt;NL0012015705^FF_TAX_CF(ANN_R,1/1/2020,12/31/2020,FY,,USD)&lt;/Q&gt;&lt;R&gt;1&lt;/R&gt;&lt;C&gt;1&lt;/C&gt;&lt;D xsi:type="xsd:double"&gt;37.6191576719284&lt;/D&gt;&lt;/FQL&gt;&lt;FQL&gt;&lt;Q&gt;ORIENTAL LAND CO. LTD.^FF_TAX_RATE(ANN_R,1/1/2017,12/31/2017)&lt;/Q&gt;&lt;R&gt;0&lt;/R&gt;&lt;C&gt;0&lt;/C&gt;&lt;/FQL&gt;&lt;FQL&gt;&lt;Q&gt;JP^FF_TAX_RATE(ANN_R,1/1/2018,12/31/2018)&lt;/Q&gt;&lt;R&gt;0&lt;/R&gt;&lt;C&gt;0&lt;/C&gt;&lt;/FQL&gt;&lt;FQL&gt;&lt;Q&gt;LARGE^FF_TAX_RATE(ANN_R,1/1/2019,12/31/2019)&lt;/Q&gt;&lt;R&gt;0&lt;/R&gt;&lt;C&gt;0&lt;/C&gt;&lt;/FQL&gt;&lt;FQL&gt;&lt;Q&gt;289^FF_TAX_RATE(ANN_R,1/1/2020,12/31/2020)&lt;/Q&gt;&lt;R&gt;0&lt;/R&gt;&lt;C&gt;0&lt;/C&gt;&lt;/FQL&gt;&lt;FQL&gt;&lt;Q&gt;JP3942400007^FF_TAX_RATE(ANN_R,1/1/2016,12/31/2016)&lt;/Q&gt;&lt;R&gt;1&lt;/R&gt;&lt;C&gt;1&lt;/C&gt;&lt;D xsi:type="xsd:double"&gt;26.0087099362035&lt;/D&gt;&lt;/FQL&gt;&lt;FQL&gt;&lt;Q&gt;ASTELLAS PHARMA INC.^FF_TAX_RATE(ANN_R,1/1/2017,12/31/2017)&lt;/Q&gt;&lt;R&gt;0&lt;/R&gt;&lt;C&gt;0&lt;/C&gt;&lt;/FQL&gt;&lt;FQL&gt;&lt;Q&gt;244^FF_TAX_RATE(ANN_R,1/1/2020,12/31/2020)&lt;/Q&gt;&lt;R&gt;0&lt;/R&gt;&lt;C&gt;0&lt;/C&gt;&lt;/FQL&gt;&lt;FQL&gt;&lt;Q&gt;JP3951600000^FF_TAX_RATE(ANN_R,1/1/2016,12/31/2016)&lt;/Q&gt;&lt;R&gt;1&lt;/R&gt;&lt;C&gt;1&lt;/C&gt;&lt;D xsi:type="xsd:double"&gt;32.408518494099&lt;/D&gt;&lt;/FQL&gt;&lt;FQL&gt;&lt;Q&gt;UNI-CHARM CORP.^FF_TAX_RATE(ANN_R,1/1/2017,12/31/2017)&lt;/Q&gt;&lt;R&gt;0&lt;/R&gt;&lt;C&gt;0&lt;/C&gt;&lt;/FQL&gt;&lt;FQL&gt;&lt;Q&gt;167^FF_TAX_RATE(ANN_R,1/1/2020,12/31/2020)&lt;/Q&gt;&lt;R&gt;0&lt;/R&gt;&lt;C&gt;0&lt;/C&gt;&lt;/FQL&gt;&lt;FQL&gt;&lt;Q&gt;JP3173400007^FF_TAX_RATE(ANN_R,1/1/2016,12/31/2016)&lt;/Q&gt;&lt;R&gt;1&lt;/R&gt;&lt;C&gt;1&lt;/C&gt;&lt;D xsi:type="xsd:double"&gt;28.0749161386508&lt;/D&gt;&lt;/FQL&gt;&lt;FQL&gt;&lt;Q&gt;OBIC CO. LTD.^FF_TAX_RATE(ANN_R,1/1/2017,12/31/2017)&lt;/Q&gt;&lt;R&gt;0&lt;/R&gt;&lt;C&gt;0&lt;/C&gt;&lt;/FQL&gt;&lt;FQL&gt;&lt;Q&gt;112^FF_TAX_RATE(ANN_R,1/1/2020,12/31/2020)&lt;/Q&gt;&lt;R&gt;0&lt;/R&gt;&lt;C&gt;0&lt;/C&gt;&lt;/FQL&gt;&lt;FQL&gt;&lt;Q&gt;JP3802400006^FF_TAX_RATE(ANN_R,1/1/2016,12/31/2016)&lt;/Q&gt;&lt;R&gt;1&lt;/R&gt;&lt;C&gt;1&lt;/C&gt;&lt;D xsi:type="xsd:double"&gt;30.096223856715&lt;/D&gt;&lt;/FQL&gt;&lt;FQL&gt;&lt;Q&gt;FANUC LTD.^FF_TAX_RATE(ANN_R,1/1/2017,12/31/2017)&lt;/Q&gt;&lt;R&gt;0&lt;/R&gt;&lt;C&gt;0&lt;/C&gt;&lt;/FQL&gt;&lt;FQL&gt;&lt;Q&gt;387^FF_TAX_RATE(ANN_R,1/1/2020,12/31/2020)&lt;/Q&gt;&lt;R&gt;0&lt;/R&gt;&lt;C&gt;0&lt;/C&gt;&lt;/FQL&gt;&lt;FQL&gt;&lt;Q&gt;TW0001326007^FF_TAX_RATE(ANN_R,1/1/2016,12/31/2016)&lt;/Q&gt;&lt;R&gt;1&lt;/R&gt;&lt;C&gt;1&lt;/C&gt;&lt;D xsi:type="xsd:double"&gt;16.5730225440628&lt;/D&gt;&lt;/FQL&gt;&lt;FQL&gt;&lt;Q&gt;FORMOSA CHEMICALS &amp;amp; FIBRE CORP^FF_TAX_RATE(ANN_R,1/1/2017,12/31/2017)&lt;/Q&gt;&lt;R&gt;0&lt;/R&gt;&lt;C&gt;0&lt;/C&gt;&lt;/FQL&gt;&lt;FQL&gt;&lt;Q&gt;TW^FF_TAX_RATE(ANN_R,1/1/2018,12/31/2018)&lt;/Q&gt;&lt;R&gt;1&lt;/R&gt;&lt;C&gt;1&lt;/C&gt;&lt;D xsi:type="xsd:double"&gt;8.76234394846151&lt;/D&gt;&lt;/FQL&gt;&lt;FQL&gt;&lt;Q&gt;115^FF_TAX_RATE(ANN_R,1/1/2020,12/31/2020)&lt;/Q&gt;&lt;R&gt;0&lt;/R&gt;&lt;C&gt;0&lt;/C&gt;&lt;/FQL&gt;&lt;FQL&gt;&lt;Q&gt;JP3197600004^FF_TAX_RATE(ANN_R,1/1/2016,12/31/2016)&lt;/Q&gt;&lt;R&gt;1&lt;/R&gt;&lt;C&gt;1&lt;/C&gt;&lt;D xsi:type="xsd:double"&gt;24.2846838182255&lt;/D&gt;&lt;/FQL&gt;&lt;FQL&gt;&lt;Q&gt;ONO PHARMACEUTICAL CO. LTD.^FF_TAX_RATE(ANN_R,1/1/2017,12/31/2017)&lt;/Q&gt;&lt;R&gt;0&lt;/R&gt;&lt;C&gt;0&lt;/C&gt;&lt;/FQL&gt;&lt;FQL&gt;&lt;Q&gt;111^FF_TAX_RATE(ANN_R,1/1/2020,12/31/2020)&lt;/Q&gt;&lt;R&gt;0&lt;/R&gt;&lt;C&gt;0&lt;/C&gt;&lt;/FQL&gt;&lt;FQL&gt;&lt;Q&gt;JP3634600005^FF_TAX_RATE(ANN_R,1/1/2016,12/31/2016)&lt;/Q&gt;&lt;R&gt;1&lt;/R&gt;&lt;C&gt;1&lt;/C&gt;&lt;D xsi:type="xsd:double"&gt;27.6221876208291&lt;/D&gt;&lt;/FQL&gt;&lt;FQL&gt;&lt;Q&gt;TOYOTA INDUSTRIES CORP.^FF_TAX_RATE(ANN_R,1/1/2017,12/31/2017)&lt;/Q&gt;&lt;R&gt;0&lt;/R&gt;&lt;C&gt;0&lt;/C&gt;&lt;/FQL&gt;&lt;FQL&gt;&lt;Q&gt;154^FF_TAX_RATE(ANN_R,1/1/2020,12/31/2020)&lt;/Q&gt;&lt;R&gt;0&lt;/R&gt;&lt;C&gt;0&lt;/C&gt;&lt;/FQL&gt;&lt;FQL&gt;&lt;Q&gt;JP3476480003^FF_TAX_RATE(ANN_R,1/1/2016,12/31/2016)&lt;/Q&gt;&lt;R&gt;1&lt;/R&gt;&lt;C&gt;1&lt;/C&gt;&lt;D xsi:type="xsd:double"&gt;32.8104417731142&lt;/D&gt;&lt;/FQL&gt;&lt;FQL&gt;&lt;Q&gt;DAI-ICHI LIFE HOLDINGS^FF_TAX_RATE(ANN_R,1/1/2017,12/31/2017)&lt;/Q&gt;&lt;R&gt;0&lt;/R&gt;&lt;C&gt;0&lt;/C&gt;&lt;/FQL&gt;&lt;FQL&gt;&lt;Q&gt;163^FF_TAX_RATE(ANN_R,1/1/2020,12/31/2020)&lt;/Q&gt;&lt;R&gt;0&lt;/R&gt;&lt;C&gt;0&lt;/C&gt;&lt;/FQL&gt;&lt;FQL&gt;&lt;Q&gt;JP3371200001^FF_TAX_RATE(ANN_R,1/1/2016,12/31/2016)&lt;/Q&gt;&lt;R&gt;1&lt;/R&gt;&lt;C&gt;1&lt;/C&gt;&lt;D xsi:type="xsd:double"&gt;31.6483716279175&lt;/D&gt;&lt;/FQL&gt;&lt;FQL&gt;&lt;Q&gt;SHIN-ETSU CHEMICAL CO. LTD.^FF_TAX_RATE(ANN_R,1/1/2017,12/31/2017)&lt;/Q&gt;&lt;R&gt;0&lt;/R&gt;&lt;C&gt;0&lt;/C&gt;&lt;/FQL&gt;&lt;FQL&gt;&lt;Q&gt;597^FF_TAX_RATE(ANN_R</t>
        </r>
      </text>
    </comment>
    <comment ref="A49" authorId="0" shapeId="0" xr:uid="{BE235ADA-99E9-4779-B40C-2A90021A1715}">
      <text>
        <r>
          <rPr>
            <b/>
            <sz val="9"/>
            <color indexed="81"/>
            <rFont val="Tahoma"/>
            <charset val="1"/>
          </rPr>
          <t>,1/1/2020,12/31/2020)&lt;/Q&gt;&lt;R&gt;0&lt;/R&gt;&lt;C&gt;0&lt;/C&gt;&lt;/FQL&gt;&lt;FQL&gt;&lt;Q&gt;JP3143600009^FF_TAX_RATE(ANN_R,1/1/2016,12/31/2016)&lt;/Q&gt;&lt;R&gt;1&lt;/R&gt;&lt;C&gt;1&lt;/C&gt;&lt;D xsi:type="xsd:double"&gt;14.3706099786521&lt;/D&gt;&lt;/FQL&gt;&lt;FQL&gt;&lt;Q&gt;ITOCHU CORP.^FF_TAX_RATE(ANN_R,1/1/2017,12/31/2017)&lt;/Q&gt;&lt;R&gt;0&lt;/R&gt;&lt;C&gt;0&lt;/C&gt;&lt;/FQL&gt;&lt;FQL&gt;&lt;Q&gt;41^FF_TAX_RATE(ANN_R,1/1/2020,12/31/2020)&lt;/Q&gt;&lt;R&gt;0&lt;/R&gt;&lt;C&gt;0&lt;/C&gt;&lt;/FQL&gt;&lt;FQL&gt;&lt;Q&gt;JP3496400007^FF_TAX_RATE(ANN_R,1/1/2016,12/31/2016)&lt;/Q&gt;&lt;R&gt;1&lt;/R&gt;&lt;C&gt;1&lt;/C&gt;&lt;D xsi:type="xsd:double"&gt;30.7297076037683&lt;/D&gt;&lt;/FQL&gt;&lt;FQL&gt;&lt;Q&gt;KDDI CORP.^FF_TAX_RATE(ANN_R,1/1/2017,12/31/2017)&lt;/Q&gt;&lt;R&gt;0&lt;/R&gt;&lt;C&gt;0&lt;/C&gt;&lt;/FQL&gt;&lt;FQL&gt;&lt;Q&gt;437^FF_TAX_RATE(ANN_R,1/1/2020,12/31/2020)&lt;/Q&gt;&lt;R&gt;0&lt;/R&gt;&lt;C&gt;0&lt;/C&gt;&lt;/FQL&gt;&lt;FQL&gt;&lt;Q&gt;JP3814800003^FF_TAX_RATE(ANN_R,1/1/2016,12/31/2016)&lt;/Q&gt;&lt;R&gt;1&lt;/R&gt;&lt;C&gt;1&lt;/C&gt;&lt;D xsi:type="xsd:double"&gt;29.5061574822739&lt;/D&gt;&lt;/FQL&gt;&lt;FQL&gt;&lt;Q&gt;SUBARU CORPORATION^FF_TAX_RATE(ANN_R,1/1/2017,12/31/2017)&lt;/Q&gt;&lt;R&gt;0&lt;/R&gt;&lt;C&gt;0&lt;/C&gt;&lt;/FQL&gt;&lt;FQL&gt;&lt;Q&gt;104^FF_TAX_RATE(ANN_R,1/1/2020,12/31/2020)&lt;/Q&gt;&lt;R&gt;0&lt;/R&gt;&lt;C&gt;0&lt;/C&gt;&lt;/FQL&gt;&lt;FQL&gt;&lt;Q&gt;KR7005380001^FF_TAX_RATE(ANN_R,1/1/2016,12/31/2016)&lt;/Q&gt;&lt;R&gt;1&lt;/R&gt;&lt;C&gt;1&lt;/C&gt;&lt;D xsi:type="xsd:double"&gt;28.4552790148862&lt;/D&gt;&lt;/FQL&gt;&lt;FQL&gt;&lt;Q&gt;HYUNDAI MOTOR CO^FF_TAX_RATE(ANN_R,1/1/2017,12/31/2017)&lt;/Q&gt;&lt;R&gt;0&lt;/R&gt;&lt;C&gt;0&lt;/C&gt;&lt;/FQL&gt;&lt;FQL&gt;&lt;Q&gt;KR^FF_TAX_RATE(ANN_R,1/1/2018,12/31/2018)&lt;/Q&gt;&lt;R&gt;1&lt;/R&gt;&lt;C&gt;1&lt;/C&gt;&lt;D xsi:type="xsd:double"&gt;-27.2911051212938&lt;/D&gt;&lt;/FQL&gt;&lt;FQL&gt;&lt;Q&gt;256^FF_TAX_RATE(ANN_R,1/1/2020,12/31/2020)&lt;/Q&gt;&lt;R&gt;0&lt;/R&gt;&lt;C&gt;0&lt;/C&gt;&lt;/FQL&gt;&lt;FQL&gt;&lt;Q&gt;JP3381000003^FF_TAX_RATE(ANN_R,1/1/2016,12/31/2016)&lt;/Q&gt;&lt;R&gt;1&lt;/R&gt;&lt;C&gt;1&lt;/C&gt;&lt;D xsi:type="xsd:double"&gt;34.3325620293096&lt;/D&gt;&lt;/FQL&gt;&lt;FQL&gt;&lt;Q&gt;NIPPON STEEL^FF_TAX_RATE(ANN_R,1/1/2017,12/31/2017)&lt;/Q&gt;&lt;R&gt;0&lt;/R&gt;&lt;C&gt;0&lt;/C&gt;&lt;/FQL&gt;&lt;FQL&gt;&lt;Q&gt;138^FF_TAX_RATE(ANN_R,1/1/2020,12/31/2020)&lt;/Q&gt;&lt;R&gt;0&lt;/R&gt;&lt;C&gt;0&lt;/C&gt;&lt;/FQL&gt;&lt;FQL&gt;&lt;Q&gt;JP3830800003^FF_TAX_RATE(ANN_R,1/1/2016,12/31/2016)&lt;/Q&gt;&lt;R&gt;1&lt;/R&gt;&lt;C&gt;1&lt;/C&gt;&lt;D xsi:type="xsd:double"&gt;34.6665464861429&lt;/D&gt;&lt;/FQL&gt;&lt;FQL&gt;&lt;Q&gt;BRIDGESTONE CORP.^FF_TAX_RATE(ANN_R,1/1/2017,12/31/2017)&lt;/Q&gt;&lt;R&gt;0&lt;/R&gt;&lt;C&gt;0&lt;/C&gt;&lt;/FQL&gt;&lt;FQL&gt;&lt;Q&gt;219^FF_TAX_RATE(ANN_R,1/1/2020,12/31/2020)&lt;/Q&gt;&lt;R&gt;0&lt;/R&gt;&lt;C&gt;0&lt;/C&gt;&lt;/FQL&gt;&lt;FQL&gt;&lt;Q&gt;TW0002886009^FF_TAX_RATE(ANN_R,1/1/2016,12/31/2016)&lt;/Q&gt;&lt;R&gt;1&lt;/R&gt;&lt;C&gt;1&lt;/C&gt;&lt;D xsi:type="xsd:double"&gt;19.7713639949848&lt;/D&gt;&lt;/FQL&gt;&lt;FQL&gt;&lt;Q&gt;MEGA FINANCIAL HOLDING CO LTD^FF_TAX_RATE(ANN_R,1/1/2017,12/31/2017)&lt;/Q&gt;&lt;R&gt;0&lt;/R&gt;&lt;C&gt;0&lt;/C&gt;&lt;/FQL&gt;&lt;FQL&gt;&lt;Q&gt;JP3933800009^FF_TAX_RATE(ANN_R,1/1/2016,12/31/2016)&lt;/Q&gt;&lt;R&gt;1&lt;/R&gt;&lt;C&gt;1&lt;/C&gt;&lt;D xsi:type="xsd:double"&gt;23.8731601827129&lt;/D&gt;&lt;/FQL&gt;&lt;FQL&gt;&lt;Q&gt;Z HOLDINGS^FF_TAX_RATE(ANN_R,1/1/2017,12/31/2017)&lt;/Q&gt;&lt;R&gt;0&lt;/R&gt;&lt;C&gt;0&lt;/C&gt;&lt;/FQL&gt;&lt;FQL&gt;&lt;Q&gt;114^FF_TAX_RATE(ANN_R,1/1/2020,12/31/2020)&lt;/Q&gt;&lt;R&gt;0&lt;/R&gt;&lt;C&gt;0&lt;/C&gt;&lt;/FQL&gt;&lt;FQL&gt;&lt;Q&gt;KR7068270008^FF_TAX_RATE(ANN_R,1/1/2016,12/31/2016)&lt;/Q&gt;&lt;R&gt;1&lt;/R&gt;&lt;C&gt;1&lt;/C&gt;&lt;D xsi:type="xsd:double"&gt;21.3694877714365&lt;/D&gt;&lt;/FQL&gt;&lt;FQL&gt;&lt;Q&gt;CELLTRION^FF_TAX_RATE(ANN_R,1/1/2017,12/31/2017)&lt;/Q&gt;&lt;R&gt;0&lt;/R&gt;&lt;C&gt;0&lt;/C&gt;&lt;/FQL&gt;&lt;FQL&gt;&lt;Q&gt;268^FF_TAX_RATE(ANN_R,1/1/2020,12/31/2020)&lt;/Q&gt;&lt;R&gt;0&lt;/R&gt;&lt;C&gt;0&lt;/C&gt;&lt;/FQL&gt;&lt;FQL&gt;&lt;Q&gt;KR7012330007^FF_TAX_RATE(ANN_R,1/1/2016,12/31/2016)&lt;/Q&gt;&lt;R&gt;1&lt;/R&gt;&lt;C&gt;1&lt;/C&gt;&lt;D xsi:type="xsd:double"&gt;35.2148312275602&lt;/D&gt;&lt;/FQL&gt;&lt;FQL&gt;&lt;Q&gt;HYUNDAI MOBIS^FF_TAX_RATE(ANN_R,1/1/2017,12/31/2017)&lt;/Q&gt;&lt;R&gt;0&lt;/R&gt;&lt;C&gt;0&lt;/C&gt;&lt;/FQL&gt;&lt;FQL&gt;&lt;Q&gt;146^FF_TAX_RATE(ANN_R,1/1/2020,12/31/2020)&lt;/Q&gt;&lt;R&gt;0&lt;/R&gt;&lt;C&gt;0&lt;/C&gt;&lt;/FQL&gt;&lt;FQL&gt;&lt;Q&gt;TW0001216000^FF_TAX_RATE(ANN_R,1/1/2016,12/31/2016)&lt;/Q&gt;&lt;R&gt;1&lt;/R&gt;&lt;C&gt;1&lt;/C&gt;&lt;D xsi:type="xsd:double"&gt;26.6102979490104&lt;/D&gt;&lt;/FQL&gt;&lt;FQL&gt;&lt;Q&gt;UNI-PRESIDENT ENTERPRISES CORP^FF_TAX_RATE(ANN_R,1/1/2017,12/31/2017)&lt;/Q&gt;&lt;R&gt;0&lt;/R&gt;&lt;C&gt;0&lt;/C&gt;&lt;/FQL&gt;&lt;FQL&gt;&lt;Q&gt;124^FF_TAX_RATE(ANN_R,1/1/2020,12/31/2020)&lt;/Q&gt;&lt;R&gt;0&lt;/R&gt;&lt;C&gt;0&lt;/C&gt;&lt;/FQL&gt;&lt;FQL&gt;&lt;Q&gt;JP3890350006^FF_TAX_RATE(ANN_R,1/1/2016,12/31/2016)&lt;/Q&gt;&lt;R&gt;1&lt;/R&gt;&lt;C&gt;1&lt;/C&gt;&lt;D xsi:type="xsd:double"&gt;22.9600987583786&lt;/D&gt;&lt;/FQL&gt;&lt;FQL&gt;&lt;Q&gt;SUMITOMO MITSUI FINANCIAL GROU^FF_TAX_RATE(ANN_R,1/1/2017,12/31/2017)&lt;/Q&gt;&lt;R&gt;0&lt;/R&gt;&lt;C&gt;0&lt;/C&gt;&lt;/FQL&gt;&lt;FQL&gt;&lt;Q&gt;424^FF_TAX_RATE(ANN_R,1/1/2020,12/31/2020)&lt;/Q&gt;&lt;R&gt;0&lt;/R&gt;&lt;C&gt;0&lt;/C&gt;&lt;/FQL&gt;&lt;FQL&gt;&lt;Q&gt;JP3358000002^FF_TAX_RATE(ANN_R,1/1/2016,12/31/2016)&lt;/Q&gt;&lt;R&gt;1&lt;/R&gt;&lt;C&gt;1&lt;/C&gt;&lt;D xsi:type="xsd:double"&gt;25.5957428145376&lt;/D&gt;&lt;/FQL&gt;&lt;FQL&gt;&lt;Q&gt;SHIMANO INC.^FF_TAX_RATE(ANN_R,1/1/2017,12/31/2017)&lt;/Q&gt;&lt;R&gt;0&lt;/R&gt;&lt;C&gt;0&lt;/C&gt;&lt;/FQL&gt;&lt;FQL&gt;&lt;Q&gt;173^FF_TAX_RATE(ANN_R,1/1/2020,12/31/2020)&lt;/Q&gt;&lt;R&gt;0&lt;/R&gt;&lt;C&gt;0&lt;/C&gt;&lt;/FQL&gt;&lt;FQL&gt;&lt;Q&gt;JP3802300008^FF_TAX_RATE(ANN_R,1/1/2016,12/31/2016)&lt;/Q&gt;&lt;R&gt;1&lt;/R&gt;&lt;C&gt;1&lt;/C&gt;&lt;D xsi:type="xsd:double"&gt;40.0744705608564&lt;/D&gt;&lt;/FQL&gt;&lt;FQL&gt;&lt;Q&gt;FAST RETAILING CO. LTD.^FF_TAX_RATE(ANN_R,1/1/2017,12/31/2017)&lt;/Q&gt;&lt;R&gt;1&lt;/R&gt;&lt;C&gt;1&lt;/C&gt;&lt;D xsi:type="xsd:double"&gt;33.7303859809873&lt;/D&gt;&lt;/FQL&gt;&lt;FQL&gt;&lt;Q&gt;534^FF_TAX_RATE(ANN_R,1/1/2020,12/31/2020)&lt;/Q&gt;&lt;R&gt;0&lt;/R&gt;&lt;C&gt;0&lt;/C&gt;&lt;/FQL&gt;&lt;FQL&gt;&lt;Q&gt;JP3898400001^FF_TAX_RATE(ANN_R,1/1/2016,12/31/2016)&lt;/Q&gt;&lt;R&gt;0&lt;/R&gt;&lt;C&gt;0&lt;/C&gt;&lt;/FQL&gt;&lt;FQL&gt;&lt;Q&gt;MITSUBISHI CORP.^FF_TAX_RATE(ANN_R,1/1/2017,12/31/2017)&lt;/Q&gt;&lt;R&gt;0&lt;/R&gt;&lt;C&gt;0&lt;/C&gt;&lt;/FQL&gt;&lt;FQL&gt;&lt;Q&gt;358^FF_TAX_RATE(ANN_R,1/1/2020,12/31/2020)&lt;/Q&gt;&lt;R&gt;0&lt;/R&gt;&lt;C&gt;0&lt;/C&gt;&lt;/FQL&gt;&lt;FQL&gt;&lt;Q&gt;JP3205800000^FF_TAX_RATE(ANN_R,1/1/2016,12/31/2016)&lt;/Q&gt;&lt;R&gt;1&lt;/R&gt;&lt;C&gt;1&lt;/C&gt;&lt;D xsi:type="xsd:double"&gt;30.2791255519817&lt;/D&gt;&lt;/FQL&gt;&lt;FQL&gt;&lt;Q&gt;KAO CORP.^FF_TAX_RATE(ANN_R,1/1/2017,12/31/2017)&lt;/Q&gt;&lt;R&gt;0&lt;/R&gt;&lt;C&gt;0&lt;/C&gt;&lt;/FQL&gt;&lt;FQL&gt;&lt;Q&gt;271^FF_TAX_RATE(ANN_R,1/1/2020,12/31/2020)&lt;/Q&gt;&lt;R&gt;0&lt;/R&gt;&lt;C&gt;0&lt;/C&gt;&lt;/FQL&gt;&lt;FQL&gt;&lt;Q&gt;KR7005930003^FF_TAX_RATE(ANN_R,1/1/2016,12/31/2016)&lt;/Q&gt;&lt;R&gt;1&lt;/R&gt;&lt;C&gt;1&lt;/C&gt;&lt;D xsi:type="xsd:double"&gt;26.0065458838955&lt;/D&gt;&lt;/FQL&gt;&lt;FQL&gt;&lt;Q&gt;SAMSUNG ELECTRONICS CO LTD^FF_TAX_RATE(ANN_R,1/1/2017,12/31/2017)&lt;/Q&gt;&lt;R&gt;0&lt;/R&gt;&lt;C&gt;0&lt;/C&gt;&lt;/FQL&gt;&lt;FQL&gt;&lt;Q&gt;3148^FF_TAX_RATE(ANN_R,1/1/2020,12/31/2020)&lt;/Q&gt;&lt;R&gt;1&lt;/R&gt;&lt;C&gt;1&lt;/C&gt;&lt;D xsi:type="xsd:double"&gt;29.8230544579969&lt;/D&gt;&lt;/FQL&gt;&lt;FQL&gt;&lt;Q&gt;KR7006400006^FF_TAX_RATE(ANN_R,1/1/2016,12/31/2016)&lt;/Q&gt;&lt;R&gt;0&lt;/R&gt;&lt;C&gt;0&lt;/C&gt;&lt;/FQL&gt;&lt;FQL&gt;&lt;Q&gt;SAMSUNG SDI CO LTD^FF_TAX_RATE(ANN_R,1/1/2017,12/31/2017)&lt;/Q&gt;&lt;R&gt;0&lt;/R&gt;&lt;C&gt;0&lt;/C&gt;&lt;/FQL&gt;&lt;FQL&gt;&lt;Q&gt;274^FF_TAX_RATE(ANN_R,1/1/2020,12/31/2020)&lt;/Q&gt;&lt;R&gt;0&lt;/R&gt;&lt;C&gt;0&lt;/C&gt;&lt;/FQL&gt;&lt;FQL&gt;&lt;Q&gt;JP3240400006^FF_TAX_RATE(ANN_R,1/1/2016,12/31/2016)&lt;/Q&gt;&lt;R&gt;1&lt;/R&gt;&lt;C&gt;1&lt;/C&gt;&lt;D xsi:type="xsd:double"&gt;33.3454533434701&lt;/D&gt;&lt;/FQL&gt;&lt;FQL&gt;&lt;Q&gt;KIKKOMAN CORP.^FF_TAX_RATE(ANN_R,1/1/2017,12/31/2017)&lt;/Q&gt;&lt;R&gt;0&lt;/R&gt;&lt;C&gt;0&lt;/C&gt;&lt;/FQL&gt;&lt;FQL&gt;&lt;Q&gt;98^FF_TAX_RATE(ANN_R,1/1/2020,12/31/2020)&lt;/Q&gt;&lt;R&gt;0&lt;/R&gt;&lt;C&gt;0&lt;/C&gt;&lt;/FQL&gt;&lt;FQL&gt;&lt;Q&gt;JP3119600009^FF_TAX_RATE(ANN_R,1/1/2016,12/31/2016)&lt;/Q&gt;&lt;R&gt;1&lt;/R&gt;&lt;C&gt;1&lt;/C&gt;&lt;D xsi:type="xsd:double"&gt;20.8902792119703&lt;/D&gt;&lt;/FQL&gt;&lt;FQL&gt;&lt;Q&gt;AJINOMOTO CO. INC.^FF_TAX_RATE(ANN_R,1/1/2017,12/31/2017)&lt;/Q&gt;&lt;R&gt;0&lt;/R&gt;&lt;C&gt;0&lt;/C&gt;&lt;/FQL&gt;&lt;FQL&gt;&lt;Q&gt;96^FF_TAX_RATE(ANN_R,1/1/2020,12/31/2020)&lt;/Q&gt;&lt;R&gt;0&lt;/R&gt;&lt;C&gt;0&lt;/C&gt;&lt;/FQL&gt;&lt;FQL&gt;&lt;Q&gt;TW0002002003^FF_TAX_RATE(ANN_R,1/1/2016,12/31/2016)&lt;/Q&gt;&lt;R&gt;1&lt;/R&gt;&lt;C&gt;1&lt;/C&gt;&lt;D xsi:type="xsd:double"&gt;12.0189563032904&lt;/D&gt;&lt;/FQL&gt;&lt;FQL&gt;&lt;Q&gt;CHINA STEEL CORP^FF_TAX_RATE(ANN_R,1/1/2017,12/31/2017)&lt;/Q&gt;&lt;R&gt;0&lt;/R&gt;&lt;C&gt;0&lt;/C&gt;&lt;/FQL&gt;&lt;FQL&gt;&lt;Q&gt;97^FF_TAX_RATE(ANN_R,1/1/2020,12/31/2020)&lt;/Q&gt;&lt;R&gt;0&lt;/R&gt;&lt;C&gt;0&lt;/C&gt;&lt;/FQL&gt;&lt;FQL&gt;&lt;Q&gt;JP3249600002^FF_TAX_RATE(ANN_R,1/1/2016,12/31/2016)&lt;/Q&gt;&lt;R&gt;1&lt;/R&gt;&lt;C&gt;1&lt;/C&gt;&lt;D xsi:type="xsd:double"&gt;21.5629572134109&lt;/D&gt;&lt;/FQL&gt;&lt;FQL&gt;&lt;Q&gt;KYOCERA CORP.^FF_TAX_RATE(ANN_R,1/1/2017,12/31/2017)&lt;/Q&gt;&lt;R&gt;0&lt;/R&gt;&lt;C&gt;0&lt;/C&gt;&lt;/FQL&gt;&lt;FQL&gt;&lt;Q&gt;204^FF_TAX_RATE(ANN_R,1/1/2020,12/31/2020)&lt;/Q&gt;&lt;R&gt;0&lt;/R&gt;&lt;C&gt;0&lt;/C&gt;&lt;/FQL&gt;&lt;FQL&gt;&lt;Q&gt;TW0002882008^FF_TAX_RATE(ANN_R,1/1/2016,12/31/2016)&lt;/Q&gt;&lt;R&gt;1&lt;/R&gt;&lt;C&gt;1&lt;/C&gt;&lt;D xsi:type="xsd:double"&gt;4.37974642403204&lt;/D&gt;&lt;/FQL&gt;&lt;FQL&gt;&lt;Q&gt;CATHAY FINANCIAL HOLDING CO LT^FF_TAX_RATE(ANN_R,1/1/2017,12/31/2017)&lt;/Q&gt;&lt;R&gt;0&lt;/R&gt;&lt;C&gt;0&lt;/C&gt;&lt;/FQL&gt;&lt;FQL&gt;&lt;Q&gt;126^FF_TAX_RATE(ANN_R,1/1/2020,12/31/2020)&lt;/Q&gt;&lt;R&gt;0&lt;/R&gt;&lt;C&gt;0&lt;/C&gt;&lt;/FQL&gt;&lt;FQL&gt;&lt;Q&gt;TW0002454006^FF_TAX_RATE(ANN_R,1/1/2016,12/31/2016)&lt;/Q&gt;&lt;R&gt;1&lt;/R&gt;&lt;C&gt;1&lt;/C&gt;&lt;D xsi:type="xsd:double"&gt;11.9877337876163&lt;/D&gt;&lt;/FQL&gt;&lt;FQL&gt;&lt;Q&gt;MEDIATEK INC^FF_TAX_RATE(ANN_R,1/1/2017,12/31/2017)&lt;/Q&gt;&lt;R&gt;0&lt;/R&gt;&lt;C&gt;0&lt;/C&gt;&lt;/FQL&gt;&lt;FQL&gt;&lt;Q&gt;457^FF_TAX_RATE(ANN_R,1/1/2020,12/31/2020)&lt;/Q&gt;&lt;R&gt;0&lt;/R&gt;&lt;C&gt;0&lt;/C&gt;&lt;/FQL&gt;&lt;FQL&gt;&lt;Q&gt;JP3421800008^FF_TAX_RATE(ANN_R,1/1/2016,12/31/2016)&lt;/Q&gt;&lt;R&gt;1&lt;/R&gt;&lt;C&gt;1&lt;/C&gt;&lt;D xsi:type="xsd:double"&gt;31.8133895624671&lt;/D&gt;&lt;/FQL&gt;&lt;FQL&gt;&lt;Q&gt;SECOM CO. LTD.^FF_TAX_RATE(ANN_R,1/1/2017,12/31/2017)&lt;/Q&gt;&lt;R&gt;0&lt;/R&gt;&lt;C&gt;0&lt;/C&gt;&lt;/FQL&gt;&lt;FQL&gt;&lt;Q&gt;157^FF_TAX_RATE(ANN_R,1/1/2020,12/31/2020)&lt;/Q&gt;&lt;R&gt;0&lt;/R&gt;&lt;C&gt;0&lt;/C&gt;&lt;/FQL&gt;&lt;FQL&gt;&lt;Q&gt;JP3893200000^FF_TAX_RATE(ANN_R,1/1/2016,12/31/2016)&lt;/Q&gt;&lt;R&gt;1&lt;/R&gt;&lt;C&gt;1&lt;/C&gt;&lt;D xsi:type="xsd:double"&gt;34.2008747111413&lt;/D&gt;&lt;/FQL&gt;&lt;FQL&gt;&lt;Q&gt;MITSUI FUDOSAN CO. LTD.^FF_TAX_RATE(ANN_R,1/1/2017,12/31/2017)&lt;/Q&gt;&lt;R&gt;0&lt;/R&gt;&lt;C&gt;0&lt;/C&gt;&lt;/FQL&gt;&lt;FQL&gt;&lt;Q&gt;187^FF_TAX_RATE(ANN_R,1/1/2020,12/31/2020)&lt;/Q&gt;&lt;R&gt;0&lt;/R&gt;&lt;C&gt;0&lt;/C&gt;&lt;/FQL&gt;&lt;FQL&gt;&lt;Q&gt;JP3200450009^FF_TAX_RATE(ANN_R,1/1/2016,12/31/2016)&lt;/Q&gt;&lt;R&gt;1&lt;/R&gt;&lt;C&gt;1&lt;/C&gt;&lt;D xsi:type="xsd:double"&gt;30.7465844795069&lt;/D&gt;&lt;/FQL&gt;&lt;FQL&gt;&lt;Q&gt;ORIX CORP.^FF_TAX_RATE(ANN_R,1/1/2017,12/31/2017)&lt;/Q&gt;&lt;R&gt;0&lt;/R&gt;&lt;C&gt;0&lt;/C&gt;&lt;/FQL&gt;&lt;FQL&gt;&lt;Q&gt;166^FF_TAX_RATE(ANN_R,1/1/2020,12/31/2020)&lt;/Q&gt;&lt;R&gt;0&lt;/R&gt;&lt;C&gt;0&lt;/C&gt;&lt;/FQL&gt;&lt;FQL&gt;&lt;Q&gt;JP3571400005^FF_TAX_RATE(ANN_R,1/1/2016,12/31/2016)&lt;/Q&gt;&lt;R&gt;1&lt;/R&gt;&lt;C&gt;1&lt;/C&gt;&lt;D xsi:type="xsd:double"&gt;26.7982266639115&lt;/D&gt;&lt;/FQL&gt;&lt;FQL&gt;&lt;Q&gt;TOKYO ELECTRON LTD.^FF_TAX_RATE(ANN_R,1/1/2017,12/31/2017)&lt;/Q&gt;&lt;R&gt;0&lt;/R&gt;&lt;C&gt;0&lt;/C&gt;&lt;/FQL&gt;&lt;FQL&gt;&lt;Q&gt;566^FF_TAX_RATE(ANN_R,1/1/2020,12/31/2020)&lt;/Q&gt;&lt;R&gt;0&lt;/R&gt;&lt;C&gt;0&lt;/C&gt;&lt;/FQL&gt;&lt;FQL&gt;&lt;Q&gt;JP3726800000^FF_TAX_RATE(ANN_R,1/1/2016,12/31/2016)&lt;/Q&gt;&lt;R&gt;1&lt;/R&gt;&lt;C&gt;1&lt;/C&gt;&lt;D xsi:type="xsd:double"&gt;26.6662935419101&lt;/D&gt;&lt;/FQL&gt;&lt;FQL&gt;&lt;Q&gt;JAPAN TOBACCO INC.^FF_TAX_RATE(ANN_R,1/1/2017,12/31/2017)&lt;/Q&gt;&lt;R&gt;0&lt;/R&gt;&lt;C&gt;0&lt;/C&gt;&lt;/FQL&gt;&lt;FQL&gt;&lt;Q&gt;181^FF_TAX_RATE(ANN_R,1/1/2020,12/31/2020)&lt;/Q&gt;&lt;R&gt;0&lt;/R&gt;&lt;C&gt;0&lt;/C&gt;&lt;/FQL&gt;&lt;FQL&gt;&lt;Q&gt;JP3422950000^FF_TAX_RATE(ANN_R,1/1/2016,12/31/2016)&lt;/Q&gt;&lt;R&gt;1&lt;/R&gt;&lt;C&gt;1&lt;/C&gt;&lt;D xsi:type="xsd:double"&gt;44.4717307217513&lt;/D&gt;&lt;/FQL&gt;&lt;FQL&gt;&lt;Q&gt;SEVEN &amp;amp; I HOLDINGS CO. LTD.^FF_TAX_RATE(ANN_R,1/1/2017,12/31/2017)&lt;/Q&gt;&lt;R&gt;0&lt;/R&gt;&lt;C&gt;0&lt;/C&gt;&lt;/FQL&gt;&lt;FQL&gt;&lt;Q&gt;281^FF_TAX_RATE(ANN_R,1/1/2020,12/31/2020)&lt;/Q&gt;&lt;R&gt;0&lt;/R&gt;&lt;C&gt;0&lt;/C&gt;&lt;/FQL&gt;&lt;FQL&gt;&lt;Q&gt;JP3505000004^FF_TAX_RATE(ANN_R,1/1/2016,12/31/2016)&lt;/Q&gt;&lt;R&gt;1&lt;/R&gt;&lt;C&gt;1&lt;/C&gt;&lt;D xsi:type="xsd:double"&gt;32.9970425185963&lt;/D&gt;&lt;/FQL&gt;&lt;FQL&gt;&lt;Q&gt;DAIWA HOUSE INDUSTRY CO. LTD.^FF_TAX_RATE(ANN_R,1/1/2017,12/31/2017)&lt;/Q&gt;&lt;R&gt;0&lt;/R&gt;&lt;C&gt;0&lt;/C&gt;&lt;/FQL&gt;&lt;FQL&gt;&lt;Q&gt;KR7005490008^FF_TAX_RATE(ANN_R,1/1/2016,12/31/2016)&lt;/Q&gt;&lt;R&gt;1&lt;/R&gt;&lt;C&gt;1&lt;/C&gt;&lt;D xsi:type="xsd:double"&gt;25.2827612511434&lt;/D&gt;&lt;/FQL&gt;&lt;FQL&gt;&lt;Q&gt;POSCO^FF_TAX_RATE(ANN_R,1/1/2017,12/31/2017)&lt;/Q&gt;&lt;R&gt;0&lt;/R&gt;&lt;C&gt;0&lt;/C&gt;&lt;/FQL&gt;&lt;FQL&gt;&lt;Q&gt;21^FF_TAX_RATE(ANN_R,1/1/2020,12/31/2020)&lt;/Q&gt;&lt;R&gt;0&lt;/R&gt;&lt;C&gt;0&lt;/C&gt;&lt;/FQL&gt;&lt;FQL&gt;&lt;Q&gt;TW0002303005^FF_TAX_RATE(ANN_R,1/1/2016,12/31/2016)&lt;/Q&gt;&lt;R&gt;1&lt;/R&gt;&lt;C&gt;1&lt;/C&gt;&lt;D xsi:type="xsd:double"&gt;19.5277234217607&lt;/D&gt;&lt;/FQL&gt;&lt;FQL&gt;&lt;Q&gt;UNITED MICROELECTRONICS CORP^FF_TAX_RATE(ANN_R,1/1/2017,12/31/2017)&lt;/Q&gt;&lt;R&gt;0&lt;/R&gt;&lt;C&gt;0&lt;/C&gt;&lt;/FQL&gt;&lt;FQL&gt;&lt;Q&gt;175^FF_TAX_RATE(ANN_R,1/1/2020,12/31/2020)&lt;/Q&gt;&lt;R&gt;0&lt;/R&gt;&lt;C&gt;0&lt;/C&gt;&lt;/FQL&gt;&lt;FQL&gt;&lt;Q&gt;JP3758190007^FF_TAX_RATE(ANN_R,1/1/2016,12/31/2016)&lt;/Q&gt;&lt;R&gt;1&lt;/R&gt;&lt;C&gt;1&lt;/C&gt;&lt;D xsi:type="xsd:double"&gt;56.5735187784441&lt;/D&gt;&lt;/FQL&gt;&lt;FQL&gt;&lt;Q&gt;NEXON^FF_TAX_RATE(ANN_R,1/1/2017,12/31/2017)&lt;/Q&gt;&lt;R&gt;0&lt;/R&gt;&lt;C&gt;0&lt;/C&gt;&lt;/FQL&gt;&lt;FQL&gt;&lt;Q&gt;129^FF_TAX_RATE(ANN_R,1/1/2020,12/31/2020)&lt;/Q&gt;&lt;R&gt;0&lt;/R&gt;&lt;C&gt;0&lt;/C&gt;&lt;/FQL&gt;&lt;FQL&gt;&lt;Q&gt;JP3304200003^FF_TAX_RATE(ANN_R,1/1/2016,12/31/2016)&lt;/Q&gt;&lt;R&gt;1&lt;/R&gt;&lt;C&gt;1&lt;/C&gt;&lt;D xsi:type="xsd:double"&gt;31.0995163045866&lt;/D&gt;&lt;/FQL&gt;&lt;FQL&gt;&lt;Q&gt;KOMATSU LTD.^FF_TAX_RATE(ANN_R,1/1/2017,12/31/2017)&lt;/Q&gt;&lt;R&gt;0&lt;/R&gt;&lt;C&gt;0&lt;/C&gt;&lt;/FQL&gt;&lt;FQL&gt;&lt;Q&gt;JP3188220002^FF_TAX_RATE(ANN_R,1/1/2016,12/31/2016)&lt;/Q&gt;&lt;R&gt;1&lt;/R&gt;&lt;C&gt;1&lt;/C&gt;&lt;D xsi:type="xsd:double"&gt;23.1833257204139&lt;/D&gt;&lt;/FQL&gt;&lt;FQL&gt;&lt;Q&gt;OTSUKA HOLDINGS^FF_TAX_RATE(ANN_R,1/1/2017,12/31/2017)&lt;/Q&gt;&lt;R&gt;0&lt;/R&gt;&lt;C&gt;0&lt;/C&gt;&lt;/FQL&gt;&lt;FQL&gt;&lt;Q&gt;18^FF_TAX_RATE(ANN_R,1/1/2020,12/31/2020)&lt;/Q&gt;&lt;R&gt;0&lt;/R&gt;&lt;C&gt;0&lt;/C&gt;&lt;/FQL&gt;&lt;FQL&gt;&lt;Q&gt;JP3633400001^FF_TAX_RATE(ANN_R,1/1/2016,12/31/2016)&lt;/Q&gt;&lt;R&gt;1&lt;/R&gt;&lt;C&gt;1&lt;/C&gt;&lt;D xsi:type="xsd:double"&gt;29.4387139959663&lt;/D&gt;&lt;/FQL&gt;&lt;FQL&gt;&lt;Q&gt;TOYOTA MOTOR CORP.^FF_TAX_RATE(ANN_R,1/1/2017,12/31/2017)&lt;/Q&gt;&lt;R&gt;0&lt;/R&gt;&lt;C&gt;0&lt;/C&gt;&lt;/FQL&gt;&lt;FQL&gt;&lt;Q&gt;1697^FF_TAX_RATE(ANN_R,1/1/2020,12/31/2020)&lt;/Q&gt;&lt;R&gt;0&lt;/R&gt;&lt;C&gt;0&lt;/C&gt;&lt;/FQL&gt;&lt;FQL&gt;&lt;Q&gt;TW0002881000^FF_TAX_RATE(ANN_R,1/1/2016,12/31/2016)&lt;/Q&gt;&lt;R&gt;1&lt;/R&gt;&lt;C&gt;1&lt;/C&gt;&lt;D xsi:type="xsd:double"&gt;11.4657766925017&lt;/D&gt;&lt;/FQL&gt;&lt;FQL&gt;&lt;Q&gt;FUBON FINANCIAL HOLDING CO LTD^FF_TAX_RATE(ANN_R,1/1/2017,12/31/2017)&lt;/Q&gt;&lt;R&gt;0&lt;/R&gt;&lt;C&gt;0&lt;/C&gt;&lt;/FQL&gt;&lt;FQL&gt;&lt;Q&gt;123^FF_TAX_RATE(ANN_R,1/1/2020,12/31/2020)&lt;/Q&gt;&lt;R&gt;0&lt;/R&gt;&lt;C&gt;0&lt;/C&gt;&lt;/FQL&gt;&lt;FQL&gt;&lt;Q&gt;JP3814000000^FF_TAX_RATE(ANN_R,1/1/2016,12/31/2016)&lt;/Q&gt;&lt;R&gt;1&lt;/R&gt;&lt;C&gt;1&lt;/C&gt;&lt;D xsi:type="xsd:double"&gt;26.9759264685471&lt;/D&gt;&lt;/FQL&gt;&lt;FQL&gt;&lt;Q&gt;FUJIFILM HOLDINGS CORP.^FF_TAX_RATE(ANN_R,1/1/2017,12/31/2017)&lt;/Q&gt;&lt;R&gt;0&lt;/R&gt;&lt;C&gt;0&lt;/C&gt;&lt;/FQL&gt;&lt;FQL&gt;&lt;Q&gt;202^FF_TAX_RATE(ANN_R,1/1/2020,12/31/2020)&lt;/Q&gt;&lt;R&gt;0&lt;/R&gt;&lt;C&gt;0&lt;/C&gt;&lt;/FQL&gt;&lt;FQL&gt;&lt;Q&gt;JP3752900005^FF_TAX_RATE(ANN_R,1/1/2016,12/31/2016)&lt;/Q&gt;&lt;R&gt;1&lt;/R&gt;&lt;C&gt;1&lt;/C&gt;&lt;D xsi:type="xsd:double"&gt;35.2652907922133&lt;/D&gt;&lt;/FQL&gt;&lt;FQL&gt;&lt;Q&gt;JAPAN POST HOLDINGS^FF_TAX_RATE(ANN_R,1/1/2017,12/31/2017)&lt;/Q&gt;&lt;R&gt;0&lt;/R&gt;&lt;C&gt;0&lt;/C&gt;&lt;/FQL&gt;&lt;FQL&gt;&lt;Q&gt;113^FF_TAX_RATE(ANN_R,1/1/2020,12/31/2020)&lt;/Q&gt;&lt;R&gt;0&lt;/R&gt;&lt;C&gt;0&lt;/C&gt;&lt;/FQL&gt;&lt;FQL&gt;&lt;Q&gt;JP3902400005^FF_TAX_RATE(ANN_R,1/1/2016,12/31/2016)&lt;/Q&gt;&lt;R&gt;1&lt;/R&gt;&lt;C&gt;1&lt;/C&gt;&lt;D xsi:type="xsd:double"&gt;24.1920898278049&lt;/D&gt;&lt;/FQL&gt;&lt;FQL&gt;&lt;Q&gt;MITSUBISHI ELECTRIC CORP.^FF_TAX_RATE(ANN_R,1/1/2017,12/31/2017)&lt;/Q&gt;&lt;R&gt;0&lt;/R&gt;&lt;C&gt;0&lt;/C&gt;&lt;/FQL&gt;&lt;FQL&gt;&lt;Q&gt;279^FF_TAX_RATE(ANN_R,1/1/2020,12/31/2020)&lt;/Q&gt;&lt;R&gt;0&lt;/R&gt;&lt;C&gt;0&lt;/C&gt;&lt;/FQL&gt;&lt;FQL&gt;&lt;Q&gt;KR7105560007^FF_TAX_RATE(ANN_R,1/1/2016,12/31/2016)&lt;/Q&gt;&lt;R&gt;1&lt;/R&gt;&lt;C&gt;1&lt;/C&gt;&lt;D xsi:type="xsd:double"&gt;18.6758593195296&lt;/D&gt;&lt;/FQL&gt;&lt;FQL&gt;&lt;Q&gt;KB FINANCIAL GROUP INC^FF_TAX_RATE(ANN_R,1/1/2017,12/31/2017)&lt;/Q&gt;&lt;R&gt;1&lt;/R&gt;&lt;C&gt;1&lt;/C&gt;&lt;D xsi:type="xsd:double"&gt;19.2093173633248&lt;/D&gt;&lt;/FQL&gt;&lt;FQL&gt;&lt;Q&gt;177^FF_TAX_RATE(ANN_R,1/1/2020,12/31/2020)&lt;/Q&gt;&lt;R&gt;0&lt;/R&gt;&lt;C&gt;0&lt;/C&gt;&lt;/FQL&gt;&lt;FQL&gt;&lt;Q&gt;JP3890310000^FF_TAX_RATE(ANN_R,1/1/2016,12/31/2016)&lt;/Q&gt;&lt;R&gt;1&lt;/R&gt;&lt;C&gt;1&lt;/C&gt;&lt;D xsi:type="xsd:double"&gt;29.2826748193268&lt;/D&gt;&lt;/FQL&gt;&lt;FQL&gt;&lt;Q&gt;MS&amp;amp;AD INSURANCE GROUP HOLDINGS^FF_TAX_RATE(ANN_R,1/1/2017,12/31/2017)&lt;/Q&gt;&lt;R&gt;0&lt;/R&gt;&lt;C&gt;0&lt;/C&gt;&lt;/FQL&gt;&lt;FQL&gt;&lt;Q&gt;JP3475350009^FF_TAX_RATE(ANN_R,1/1/2016,12/31/2016)&lt;/Q&gt;&lt;R&gt;1&lt;/R&gt;&lt;C&gt;1&lt;/C&gt;&lt;D xsi:type="xsd:double"&gt;34.3081021015132&lt;/D&gt;&lt;/FQL&gt;&lt;FQL&gt;&lt;Q&gt;DAIICHI SANKYO CO. LTD.^FF_TAX_RATE(ANN_R,1/1/2017,12/31/2017)&lt;/Q&gt;&lt;R&gt;0&lt;/R&gt;&lt;C&gt;0&lt;/C&gt;&lt;/FQL&gt;&lt;FQL&gt;&lt;Q&gt;452^FF_TAX_RATE(ANN_R,1/1/2020,12/31/2020)&lt;/Q&gt;&lt;R&gt;0&lt;/R&gt;&lt;C&gt;0&lt;/C&gt;&lt;/FQL&gt;&lt;FQL&gt;&lt;Q&gt;JP3236200006^FF_TAX_RATE(ANN_R,1/1/2016,12/31/2016)&lt;/Q&gt;&lt;R&gt;1&lt;/R&gt;&lt;C&gt;1&lt;/C&gt;&lt;D xsi:type="xsd:double"&gt;33.2590502140911&lt;/D&gt;&lt;/FQL&gt;&lt;FQL&gt;&lt;Q&gt;KEYENCE CORP.^FF_TAX_RATE(ANN_R,1/1/2017,12/31/2017)&lt;/Q&gt;&lt;R&gt;0&lt;/R&gt;&lt;C&gt;0&lt;/C&gt;&lt;/FQL&gt;&lt;FQL&gt;&lt;Q&gt;741^FF_TAX_RATE(ANN_R,1/1/2020,12/31/2020)&lt;/Q&gt;&lt;R&gt;0&lt;/R&gt;&lt;C&gt;0&lt;/C&gt;&lt;/FQL&gt;&lt;FQL&gt;&lt;Q&gt;JP3497400006^FF_TAX_RATE(ANN_R,1/1/2016,12/31/2016)&lt;/Q&gt;&lt;R&gt;1&lt;/R&gt;&lt;C&gt;1&lt;/C&gt;&lt;D xsi:type="xsd:double"&gt;32.5181598062954&lt;/D&gt;&lt;/FQL&gt;&lt;FQL&gt;&lt;Q&gt;DAIFUKU^FF_TAX_RATE(ANN_R,1/1/2017,12/31/2017)&lt;/Q&gt;&lt;R&gt;0&lt;/R&gt;&lt;C&gt;0&lt;/C&gt;&lt;/FQL&gt;&lt;FQL&gt;&lt;Q&gt;106^FF_TAX_RATE(ANN_R,1/1/2020,12/31/2020)&lt;/Q&gt;&lt;R&gt;0&lt;/R&gt;&lt;C&gt;0&lt;/C&gt;&lt;/FQL&gt;&lt;FQL&gt;&lt;Q&gt;KR7035420009^FF_TAX_RATE(ANN_R,1/1/2016,12/31/2016)&lt;/Q&gt;&lt;R&gt;1&lt;/R&gt;&lt;C&gt;1&lt;/C&gt;&lt;D xsi:type="xsd:double"&gt;31.8848629871895&lt;/D&gt;&lt;/FQL&gt;&lt;FQL&gt;&lt;Q&gt;NAVER CORP^FF_TAX_RATE(ANN_R,1/1/2017,12/31/2017)&lt;/Q&gt;&lt;R&gt;0&lt;/R&gt;&lt;C&gt;0&lt;/C&gt;&lt;/FQL&gt;&lt;FQL&gt;&lt;Q&gt;42^FF_TAX_RATE(ANN_R,1/1/2020,12/31/2020)&lt;/Q&gt;&lt;R&gt;0&lt;/R&gt;&lt;C&gt;0&lt;/C&gt;&lt;/FQL&gt;&lt;FQL&gt;&lt;Q&gt;JP3756100008^FF_TAX_RATE(ANN_R,1/1/2016,12/31/2016)&lt;/Q&gt;&lt;R&gt;1&lt;/R&gt;&lt;C&gt;1&lt;/C&gt;&lt;D xsi:type="xsd:double"&gt;37.0120210670205&lt;/D&gt;&lt;/FQL&gt;&lt;FQL&gt;&lt;Q&gt;NITORI CO. LTD.^FF_TAX_RATE(ANN_R,1/1/2017,12/31/2017)&lt;/Q&gt;&lt;R&gt;0&lt;/R&gt;&lt;C&gt;0&lt;/C&gt;&lt;/FQL&gt;&lt;FQL&gt;&lt;Q&gt;JP3409000001^FF_TAX_RATE(ANN_R,1/1/2016,12/31/2016)&lt;/Q&gt;&lt;R&gt;1&lt;/R&gt;&lt;C&gt;1&lt;/C&gt;&lt;D xsi:type="xsd:double"&gt;32.9981630801236&lt;/D&gt;&lt;/FQL&gt;&lt;FQL&gt;&lt;Q&gt;SUMITOMO REALTY &amp;amp; DEVELOPMENT^FF_TAX_RATE(ANN_R,1/1/2017,12/31/2017)&lt;/Q&gt;&lt;R&gt;0&lt;/R&gt;&lt;C&gt;0&lt;/C&gt;&lt;/FQL&gt;&lt;FQL&gt;&lt;Q&gt;143^FF_TAX_RATE(ANN_R,1/1/2020,12/31/2020)&lt;/Q&gt;&lt;R&gt;0&lt;/R&gt;&lt;C&gt;0&lt;/C&gt;&lt;/FQL&gt;&lt;FQL&gt;&lt;Q&gt;JP3732000009^FF_TAX_RATE(ANN_R,1/1/2016,12/31/2016)&lt;/Q&gt;&lt;R&gt;1&lt;/R&gt;&lt;C&gt;1&lt;/C&gt;&lt;D xsi:type="xsd:double"&gt;33.3816825187237&lt;/D&gt;&lt;/FQL&gt;&lt;FQL&gt;&lt;Q&gt;SOFTBANK^FF_TAX_RATE(ANN_R,1/1/2017,12/31/2017)&lt;/Q&gt;&lt;R&gt;0&lt;/R&gt;&lt;C&gt;0&lt;/C&gt;&lt;/FQL&gt;&lt;FQL&gt;&lt;Q&gt;318^FF_TAX_RATE(ANN_R,1/1/2020,12/31/2020)&lt;/Q&gt;&lt;R&gt;0&lt;/R&gt;&lt;C&gt;0&lt;/C&gt;&lt;/FQL&gt;&lt;FQL&gt;&lt;Q&gt;JP3116000005^FF_TAX_RATE(ANN_R,1/1/2016,12/31/2016)&lt;/Q&gt;&lt;R&gt;1&lt;/R&gt;&lt;C&gt;1&lt;/C&gt;&lt;D xsi:type="xsd:double"&gt;41.9489831276488&lt;/D&gt;&lt;/FQL&gt;&lt;FQL&gt;&lt;Q&gt;ASAHI GROUP HDGS^FF_TAX_RATE(ANN_R,1/1/2017,12/31/2017)&lt;/Q&gt;&lt;R&gt;0&lt;/R&gt;&lt;C&gt;0&lt;/C&gt;&lt;/FQL&gt;&lt;FQL&gt;&lt;Q&gt;182^FF_TAX_RATE(ANN_R,1/1/2020,12/31/2020)&lt;/Q&gt;&lt;R&gt;0&lt;/R&gt;&lt;C&gt;0&lt;/C&gt;&lt;/FQL&gt;&lt;FQL&gt;&lt;Q&gt;KR7028260008^FF_TAX_RATE(ANN_R,1/1/2016,12/31/2016)&lt;/Q&gt;&lt;R&gt;1&lt;/R&gt;&lt;C&gt;1&lt;/C&gt;&lt;D xsi:type="xsd:double"&gt;42.3796807956486&lt;/D&gt;&lt;/FQL&gt;&lt;FQL&gt;&lt;Q&gt;SAMSUNG C&amp;amp;T CORP^FF_TAX_RATE(ANN_R,1/1/2017,12/31/2017)&lt;/Q&gt;&lt;R&gt;0&lt;/R&gt;&lt;C&gt;0&lt;/C&gt;&lt;/FQL&gt;&lt;FQL&gt;&lt;Q&gt;11^FF_TAX_RATE(ANN_R,1/1/2020,12/31/2020)&lt;/Q&gt;&lt;R&gt;0&lt;/R&gt;&lt;C&gt;0&lt;/C&gt;&lt;/FQL&gt;&lt;FQL&gt;&lt;Q&gt;JP3893600001^FF_TAX_RATE(ANN_R,1/1/2016,12/31/2016)&lt;/Q&gt;&lt;R&gt;1&lt;/R&gt;&lt;C&gt;1&lt;/C&gt;&lt;D xsi:type="xsd:double"&gt;375.038020469399&lt;/D&gt;&lt;/FQL&gt;&lt;FQL&gt;&lt;Q&gt;MITSUI &amp;amp; CO. LTD.^FF_TAX_RATE(ANN_R,1/1/2017,12/31/2017)&lt;/Q&gt;&lt;R&gt;0&lt;/R&gt;&lt;C&gt;0&lt;/C&gt;&lt;/FQL&gt;&lt;FQL&gt;&lt;Q&gt;304^FF_TAX_RATE(ANN_R,1/1/2020,12/31/2020)&lt;/Q&gt;&lt;R&gt;0&lt;/R&gt;&lt;C&gt;0&lt;/C&gt;&lt;/FQL&gt;&lt;FQL&gt;&lt;Q&gt;JP3592200004^FF_TAX_RATE(ANN_R,1/1/2016,12/31/2016)&lt;/Q&gt;&lt;R&gt;0&lt;/R&gt;&lt;C&gt;0&lt;/C&gt;&lt;/FQL&gt;&lt;FQL&gt;&lt;Q&gt;TOSHIBA CORP.^FF_TAX_RATE(ANN_R,1/1/2017,12/31/2017)&lt;/Q&gt;&lt;R&gt;0&lt;/R&gt;&lt;C&gt;0&lt;/C&gt;&lt;/FQL&gt;&lt;FQL&gt;&lt;Q&gt;121^FF_TAX_RATE(ANN_R,1/1/2020,12/31/2020)&lt;/Q&gt;&lt;R&gt;0&lt;/R&gt;&lt;C&gt;0&lt;/C&gt;&lt;/FQL&gt;&lt;FQL&gt;&lt;Q&gt;JP3566800003^FF_TAX_RATE(ANN_R,1/1/2016,12/31/2016)&lt;/Q&gt;&lt;R&gt;1&lt;/R&gt;&lt;C&gt;1&lt;/C&gt;&lt;D xsi:type="xsd:double"&gt;34.8548812145617&lt;/D&gt;&lt;/FQL&gt;&lt;FQL&gt;&lt;Q&gt;CENTRAL JAPAN RAILWAY CO.^FF_TAX_RATE(ANN_R,1/1/2017,12/31/2017)&lt;/Q&gt;&lt;R&gt;0&lt;/R&gt;&lt;C&gt;0&lt;/C&gt;&lt;/FQL&gt;&lt;FQL&gt;&lt;Q&gt;263^FF_TAX_RATE(ANN_R,1/1/2020,12/31/2020)&lt;/Q&gt;&lt;R&gt;0&lt;/R&gt;&lt;C&gt;0&lt;/C&gt;&lt;/FQL&gt;&lt;FQL&gt;&lt;Q&gt;JP3854600008^FF_TAX_RATE(ANN_R,1/1/2016,12/31/2016)&lt;/Q&gt;&lt;R&gt;1&lt;/R&gt;&lt;C&gt;1&lt;/C&gt;&lt;D xsi:type="xsd:double"&gt;36.0519317019435&lt;/D&gt;&lt;/FQL&gt;&lt;FQL&gt;&lt;Q&gt;HONDA MOTOR CO. LTD.^FF_TAX_RATE(ANN_R,1/1/2017,12/31/2017)&lt;/Q&gt;&lt;R&gt;0&lt;/R&gt;&lt;C&gt;0&lt;/C&gt;&lt;/FQL&gt;&lt;FQL&gt;&lt;Q&gt;463^FF_TAX_RATE(ANN_R,1/1/2020,12/31/2020)&lt;/Q&gt;&lt;R&gt;0&lt;/R&gt;&lt;C&gt;0&lt;/C&gt;&lt;/FQL&gt;&lt;FQL&gt;&lt;Q&gt;JP3778630008^FF_TAX_RATE(ANN_R,1/1/2016,12/31/2016)&lt;/Q&gt;&lt;R&gt;1&lt;/R&gt;&lt;C&gt;1&lt;/C&gt;&lt;D xsi:type="xsd:double"&gt;28.7343521210996&lt;/D&gt;&lt;/FQL&gt;&lt;FQL&gt;&lt;Q&gt;BANDAI NAMCO HOLDINGS INC.^FF_TAX_RATE(ANN_R,1/1/2017,12/31/2017)&lt;/Q&gt;&lt;R&gt;0&lt;/R&gt;&lt;C&gt;0&lt;/C&gt;&lt;/FQL&gt;&lt;FQL&gt;&lt;Q&gt;135^FF_TAX_RATE(ANN_R,1/1/2020,12/31/2020)&lt;/Q&gt;&lt;R&gt;0&lt;/R&gt;&lt;C&gt;0&lt;/C&gt;&lt;/FQL&gt;&lt;FQL&gt;&lt;Q&gt;JP3519400000^FF_TAX_RATE(ANN_R,1/1/2016,12/31/2016)&lt;/Q&gt;&lt;R&gt;1&lt;/R&gt;&lt;C&gt;1&lt;/C&gt;&lt;D xsi:type="xsd:double"&gt;26.966473243069&lt;/D&gt;&lt;/FQL&gt;&lt;FQL&gt;&lt;Q&gt;CHUGAI PHARMACEUTICAL CO. LTD.^FF_TAX_RATE(ANN_R,1/1/2017,12/31/2017)&lt;/Q&gt;&lt;R&gt;0&lt;/R&gt;&lt;C&gt;0&lt;/C&gt;&lt;/FQL&gt;&lt;FQL&gt;&lt;Q&gt;233^FF_TAX_RATE(ANN_R,1/1/2020,12/31/2020)&lt;/Q&gt;&lt;R&gt;0&lt;/R&gt;&lt;C&gt;0&lt;/C&gt;&lt;/FQL&gt;&lt;FQL&gt;&lt;Q&gt;KR7017670001^FF_TAX_RATE(ANN_R,1/1/2016,12/31/2016)&lt;/Q&gt;&lt;R&gt;1&lt;/R&gt;&lt;C&gt;1&lt;/C&gt;&lt;D xsi:type="xsd:double"&gt;20.801960175351&lt;/D&gt;&lt;/FQL&gt;&lt;FQL&gt;&lt;Q&gt;SK TELECOM^FF_TAX_RATE(ANN_R,1/1/2017,12/31/2017)&lt;/Q&gt;&lt;R&gt;0&lt;/R&gt;&lt;C&gt;0&lt;/C&gt;&lt;/FQL&gt;&lt;FQL&gt;&lt;Q&gt;JP3546800008^FF_TAX_RATE(ANN_R,1/1/2016,12/31/2016)&lt;/Q&gt;&lt;R&gt;1&lt;/R&gt;&lt;C&gt;1&lt;/C&gt;&lt;D xsi:type="xsd:double"&gt;34.1783671346854&lt;/D&gt;&lt;/FQL&gt;&lt;FQL&gt;&lt;Q&gt;TERUMO CORP.^FF_TAX_RATE(ANN_R,1/1/2017,12/31/2017)&lt;/Q&gt;&lt;R&gt;0&lt;/R&gt;&lt;C&gt;0&lt;/C&gt;&lt;/FQL&gt;&lt;FQL&gt;&lt;Q&gt;221^FF_TAX_RATE(ANN_R,1/1/2020,12/31/2020)&lt;/Q&gt;&lt;R&gt;0&lt;/R&gt;&lt;C&gt;0&lt;/C&gt;&lt;/FQL&gt;&lt;FQL&gt;&lt;Q&gt;TW0001303006^FF_TAX_RATE(ANN_R,1/1/2016,12/31/2016)&lt;/Q&gt;&lt;R&gt;1&lt;/R&gt;&lt;C&gt;1&lt;/C&gt;&lt;D xsi:type="xsd:double"&gt;19.5381307798682&lt;/D&gt;&lt;/FQL&gt;&lt;FQL&gt;&lt;Q&gt;NAN YA PLASTICS CORP^FF_TAX_RATE(ANN_R,1/1/2017,12/31/2017)&lt;/Q&gt;&lt;R&gt;0&lt;/R&gt;&lt;C&gt;0&lt;/C&gt;&lt;/FQL&gt;&lt;FQL&gt;&lt;Q&gt;139^FF_TAX_RATE(ANN_R,1/1/2020,12/31/2020)&lt;/Q&gt;&lt;R&gt;0&lt;/R&gt;&lt;C&gt;0&lt;/C&gt;&lt;/FQL&gt;&lt;FQL&gt;&lt;Q&gt;JP3783600004^FF_TAX_RATE(ANN_R,1/1/2016,12/31/2016)&lt;/Q&gt;&lt;R&gt;1&lt;/R&gt;&lt;C&gt;1&lt;/C&gt;&lt;D xsi:type="xsd:double"&gt;35.9351452476225&lt;/D&gt;&lt;/FQL&gt;&lt;FQL&gt;&lt;Q&gt;EAST JAPAN RAILWAY CO.^FF_TAX_RATE(ANN_R,1/1/2017,12/31/2017)&lt;/Q&gt;&lt;R&gt;0&lt;/R&gt;&lt;C&gt;0&lt;/C&gt;&lt;/FQL&gt;&lt;FQL&gt;&lt;Q&gt;228^FF_TAX_RATE(ANN_R,1/1/2020,12/31/2020)&lt;/Q&gt;&lt;R&gt;0&lt;/R&gt;&lt;C&gt;0&lt;/C&gt;&lt;/FQL&gt;&lt;FQL&gt;&lt;Q&gt;JP3538800008^FF_TAX_RATE(ANN_R,1/1/2016,12/31/2016)&lt;/Q&gt;&lt;R&gt;1&lt;/R&gt;&lt;C&gt;1&lt;/C&gt;&lt;D xsi:type="xsd:double"&gt;27.4567449558466&lt;/D&gt;&lt;/FQL&gt;&lt;FQL&gt;&lt;Q&gt;TDK CORP.^FF_TAX_RATE(ANN_R,1/1/2017,12/31/2017)&lt;/Q&gt;&lt;R&gt;1&lt;/R&gt;&lt;C&gt;1&lt;/C&gt;&lt;D xsi:type="xsd:double"&gt;31.2478450006376&lt;/D&gt;&lt;/FQL&gt;&lt;FQL&gt;&lt;Q&gt;153^FF_TAX_RATE(ANN_R,1/1/2020,12/31/2020)&lt;/Q&gt;&lt;R&gt;0&lt;/R&gt;&lt;C&gt;0&lt;/C&gt;&lt;/FQL&gt;&lt;FQL&gt;&lt;Q&gt;TW0002317005^FF_TAX_RATE(ANN_R,1/1/2016,12/31/2016)&lt;/Q&gt;&lt;R&gt;1&lt;/R&gt;&lt;C&gt;1&lt;/C&gt;&lt;D xsi:type="xsd:double"&gt;23.6363836700741&lt;/D&gt;&lt;/FQL&gt;&lt;FQL&gt;&lt;Q&gt;HON HAI PRECISION INDUSTRY CO^FF_TAX_RATE(ANN_R,1/1/2017,12/31/2017)&lt;/Q&gt;&lt;R&gt;1&lt;/R&gt;&lt;C&gt;1&lt;/C&gt;&lt;D xsi:type="xsd:double"&gt;77.1510791366907&lt;/D&gt;&lt;/FQL&gt;&lt;FQL&gt;&lt;Q&gt;445^FF_TAX_RATE(ANN_R,1/1/2020,12/31/2020)&lt;/Q&gt;&lt;R&gt;0&lt;/R&gt;&lt;C&gt;0&lt;/C&gt;&lt;/FQL&gt;&lt;FQL&gt;&lt;Q&gt;JP3788600009^FF_TAX_RATE(ANN_R,1/1/2016,12/31/2016)&lt;/Q&gt;&lt;R&gt;1&lt;/R&gt;&lt;C&gt;1&lt;/C&gt;&lt;D xsi:type="xsd:double"&gt;31.9522667491877&lt;/D&gt;&lt;/FQL&gt;&lt;FQL&gt;&lt;Q&gt;HITACHI LTD.^FF_TAX_RATE(ANN_R,1/1/2017,12/31/2017)&lt;/Q&gt;&lt;R&gt;0&lt;/R&gt;&lt;C&gt;0&lt;/C&gt;&lt;/FQL&gt;&lt;FQL&gt;&lt;Q&gt;373^FF_TAX_RATE(ANN_R,1/1/2020,12/31/2020)&lt;/Q&gt;&lt;R&gt;0&lt;/R&gt;&lt;C&gt;0&lt;/C&gt;&lt;/FQL&gt;&lt;FQL&gt;&lt;Q&gt;JP3351600006^FF_TAX_RATE(ANN_R,1/1/2016,12/31/2016)&lt;/Q&gt;&lt;R&gt;1&lt;/R&gt;&lt;C&gt;1&lt;/C&gt;&lt;D xsi:type="xsd:double"&gt;31.9676733646172&lt;/D&gt;&lt;/FQL&gt;&lt;FQL&gt;&lt;Q&gt;SHISEIDO CO. LTD.^FF_TAX_RATE(ANN_R,1/1/2017,12/31/2017)&lt;/Q&gt;&lt;R&gt;0&lt;/R&gt;&lt;C&gt;0&lt;/C&gt;&lt;/FQL&gt;&lt;FQL&gt;&lt;Q&gt;229^FF_TAX_RATE(ANN_R,1/1/2020,12/31/2020)&lt;/Q&gt;&lt;R&gt;0&lt;/R&gt;&lt;C&gt;0&lt;/C&gt;&lt;/FQL&gt;&lt;FQL&gt;&lt;Q&gt;KR7000270009^FF_TAX_RATE(ANN_R,1/1/2016,12/31/2016)&lt;/Q&gt;&lt;R&gt;1&lt;/R&gt;&lt;C&gt;1&lt;/C&gt;&lt;D xsi:type="xsd:double"&gt;19.9705755376036&lt;/D&gt;&lt;/FQL&gt;&lt;FQL&gt;&lt;Q&gt;KIA MOTORS CORP^FF_TAX_RATE(ANN_R,1/1/2017,12/31/2017)&lt;/Q&gt;&lt;R&gt;0&lt;/R&gt;&lt;C&gt;0&lt;/C&gt;&lt;/FQL&gt;&lt;FQL&gt;&lt;Q&gt;JP3899600005^FF_TAX_RATE(ANN_R,1/1/2016,12/31/2016)&lt;/Q&gt;&lt;R&gt;1&lt;/R&gt;&lt;C&gt;1&lt;/C&gt;&lt;D xsi:type="xsd:double"&gt;30.7176594994713&lt;/D&gt;&lt;/FQL&gt;&lt;FQL&gt;&lt;Q&gt;MITSUBISHI ESTATE CO. LTD.^FF_TAX_RATE(ANN_R,1/1/2017,12/31/2017)&lt;/Q&gt;&lt;R&gt;0&lt;/R&gt;&lt;C&gt;0&lt;/C&gt;&lt;/FQL&gt;&lt;FQL&gt;&lt;Q&gt;207^FF_TAX_RATE(ANN_R,1/1/2020,12/31/2020)&lt;/Q&gt;&lt;R&gt;0&lt;/R&gt;&lt;C&gt;0&lt;/C&gt;&lt;/FQL&gt;&lt;FQL&gt;&lt;Q&gt;JP3866800000^FF_TAX_RATE(ANN_R,1/1/2016,12/31/2016)&lt;/Q&gt;&lt;R&gt;1&lt;/R&gt;&lt;C&gt;1&lt;/C&gt;&lt;D xsi:type="xsd:double"&gt;15.9522522403738&lt;/D&gt;&lt;/FQL&gt;&lt;FQL&gt;&lt;Q&gt;PANASONIC CORP.^FF_TAX_RATE(ANN_R,1/1/2017,12/31/2017)&lt;/Q&gt;&lt;R&gt;0&lt;/R&gt;&lt;C&gt;0&lt;/C&gt;&lt;/FQL&gt;&lt;FQL&gt;&lt;Q&gt;269^FF_TAX_RATE(ANN_R,1/1/2020,12/31/2020)&lt;/Q&gt;&lt;R&gt;0&lt;/R&gt;&lt;C&gt;0&lt;/C&gt;&lt;/FQL&gt;&lt;FQL&gt;&lt;Q&gt;KR7035720002^FF_TAX_RATE(ANN_R,1/1/2016,12/31/2016)&lt;/Q&gt;&lt;R&gt;1&lt;/R&gt;&lt;C&gt;1&lt;/C&gt;&lt;D xsi:type="xsd:double"&gt;31.4787489137299&lt;/D&gt;&lt;/FQL&gt;&lt;FQL&gt;&lt;Q&gt;KAKAO CORP^FF_TAX_RATE(ANN_R,1/1/2017,12/31/2017)&lt;/Q&gt;&lt;R&gt;0&lt;/R&gt;&lt;C&gt;0&lt;/C&gt;&lt;/FQL&gt;&lt;FQL&gt;&lt;Q&gt;TW0002412004^FF_TAX_RATE(ANN_R,1/1/2016,12/31/2016)&lt;/Q&gt;&lt;R&gt;1&lt;/R&gt;&lt;C&gt;1&lt;/C&gt;&lt;D xsi:type="xsd:double"&gt;16.6719444566406&lt;/D&gt;&lt;/FQL&gt;&lt;FQL&gt;&lt;Q&gt;CHUNGHWA TELECOM CO LTD^FF_TAX_RATE(ANN_R,1/1/2017,12/31/2017)&lt;/Q&gt;&lt;R&gt;0&lt;/R&gt;&lt;C&gt;0&lt;/C&gt;&lt;/FQL&gt;&lt;FQL&gt;&lt;Q&gt;148^FF_TAX_RATE(ANN_R,1/1/2020,12/31/2020)&lt;/Q&gt;&lt;R&gt;0&lt;/R&gt;&lt;C&gt;0&lt;/C&gt;&lt;/FQL&gt;&lt;FQL&gt;&lt;Q&gt;JP3910660004^FF_TAX_RATE(ANN_R,1/1/2016,12/31/2016)&lt;/Q&gt;&lt;R&gt;1&lt;/R&gt;&lt;C&gt;1&lt;/C&gt;&lt;D xsi:type="xsd:double"&gt;31.3443924418994&lt;/D&gt;&lt;/FQL&gt;&lt;FQL&gt;&lt;Q&gt;TOKIO MARINE HOLDINGS INC.^FF_TAX_RATE(ANN_R,1/1/2017,12/31/2017)&lt;/Q&gt;&lt;R&gt;0&lt;/R&gt;&lt;C&gt;0&lt;/C&gt;&lt;/FQL&gt;&lt;FQL&gt;&lt;Q&gt;285^FF_TAX_RATE(ANN_R,1/1/2020,12/31/2020)&lt;/Q&gt;&lt;R&gt;0&lt;/R&gt;&lt;C&gt;0&lt;/C&gt;&lt;/FQL&gt;&lt;FQL&gt;&lt;Q&gt;JP3386450005^FF_TAX_RATE(ANN_R,1/1/2016,12/31/2016)&lt;/Q&gt;&lt;R&gt;0&lt;/R&gt;&lt;C&gt;0&lt;/C&gt;&lt;/FQL&gt;&lt;FQL&gt;&lt;Q&gt;ENEOS HOLDINGS^FF_TAX_RATE(ANN_R,1/1/2017,12/31/2017)&lt;/Q&gt;&lt;R&gt;0&lt;/R&gt;&lt;C&gt;0&lt;/C&gt;&lt;/FQL&gt;&lt;FQL&gt;&lt;Q&gt;125^FF_TAX_RATE(ANN_R,1/1/2020,12/31/2020)&lt;/Q&gt;&lt;R&gt;0&lt;/R&gt;&lt;C&gt;0&lt;/C&gt;&lt;/FQL&gt;&lt;FQL&gt;&lt;Q&gt;JP3463000004^FF_TAX_RATE(ANN_R,1/1/2016,12/31/2016)&lt;/Q&gt;&lt;R&gt;1&lt;/R&gt;&lt;C&gt;1&lt;/C&gt;&lt;D xsi:type="xsd:double"&gt;30.7452359817155&lt;/D&gt;&lt;/FQL&gt;&lt;FQL&gt;&lt;Q&gt;TAKEDA PHARMACEUTICAL CO. LTD.^FF_TAX_RATE(ANN_R,1/1/2017,12/31/2017)&lt;/Q&gt;&lt;R&gt;0&lt;/R&gt;&lt;C&gt;0&lt;/C&gt;&lt;/FQL&gt;&lt;FQL&gt;&lt;Q&gt;484^FF_TAX_RATE(ANN_R,1/1/2020,12/31/2020)&lt;/Q&gt;&lt;R&gt;0&lt;/R&gt;&lt;C&gt;0&lt;/C&gt;&lt;/FQL&gt;&lt;FQL&gt;&lt;Q&gt;JP3201200007^FF_TAX_RATE(ANN_R,1/1/2016,12/31/2016)&lt;/Q&gt;&lt;R&gt;1&lt;/R&gt;&lt;C&gt;1&lt;/C&gt;&lt;D xsi:type="xsd:double"&gt;11.5098870056497&lt;/D&gt;&lt;/FQL&gt;&lt;FQL&gt;&lt;Q&gt;OLYMPUS CORP.^FF_TAX_RATE(ANN_R,1/1/2017,12/31/2017)&lt;/Q&gt;&lt;R&gt;0&lt;/R&gt;&lt;C&gt;0&lt;/C&gt;&lt;/FQL&gt;&lt;FQL&gt;&lt;Q&gt;227^FF_TAX_RATE(ANN_R,1/1/2020,12/31/2020)&lt;/Q&gt;&lt;R&gt;0&lt;/R&gt;&lt;C&gt;0&lt;/C&gt;&lt;/FQL&gt;&lt;FQL&gt;&lt;Q&gt;JP3756600007^FF_TAX_RATE(ANN_R,1/1/2016,12/31/2016)&lt;/Q&gt;&lt;R&gt;1&lt;/R&gt;&lt;C&gt;1&lt;/C&gt;&lt;D xsi:type="xsd:double"&gt;40.4005051416201&lt;/D&gt;&lt;/FQL&gt;&lt;FQL&gt;&lt;Q&gt;NINTENDO CO. LTD.^FF_TAX_RATE(ANN_R,1/1/2017,12/31/2017)&lt;/Q&gt;&lt;R&gt;0&lt;/R&gt;&lt;C&gt;0&lt;/C&gt;&lt;/FQL&gt;&lt;FQL&gt;&lt;Q&gt;567^FF_TAX_RATE(ANN_R,1/1/2020,12/31/2020)&lt;/Q&gt;&lt;R&gt;0&lt;/R&gt;&lt;C&gt;0&lt;/C&gt;&lt;/FQL&gt;&lt;FQL&gt;&lt;Q&gt;JP3551500006^FF_TAX_RATE(ANN_R,1/1/2016,12/31/2016)&lt;/Q&gt;&lt;R&gt;1&lt;/R&gt;&lt;C&gt;1&lt;/C&gt;&lt;D xsi:type="xsd:double"&gt;25.3469837475122&lt;/D&gt;&lt;/FQL&gt;&lt;FQL&gt;&lt;Q&gt;DENSO CORP.^FF_TAX_RATE(ANN_R,1/1/2017,12/31/2017)&lt;/Q&gt;&lt;R&gt;0&lt;/R&gt;&lt;C&gt;0&lt;/C&gt;&lt;/FQL&gt;&lt;FQL&gt;&lt;Q&gt;30^FF_TAX_RATE(ANN_R,1/1/2020,12/31/2020)&lt;/Q&gt;&lt;R&gt;0&lt;/R&gt;&lt;C&gt;0&lt;/C&gt;&lt;/FQL&gt;&lt;FQL&gt;&lt;Q&gt;JP3397200001^FF_TAX_RATE(ANN_R,1/1/2016,12/31/2016)&lt;/Q&gt;&lt;R&gt;1&lt;/R&gt;&lt;C&gt;1&lt;/C&gt;&lt;D xsi:type="xsd:double"&gt;37.5893107954615&lt;/D&gt;&lt;/FQL&gt;&lt;FQL&gt;&lt;Q&gt;SUZUKI MOTOR CORP.^FF_TAX_RATE(ANN_R,1/1/2017,12/31/2017)&lt;/Q&gt;&lt;R&gt;0&lt;/R&gt;&lt;C&gt;0&lt;/C&gt;&lt;/FQL&gt;&lt;FQL&gt;&lt;Q&gt;19^FF_TAX_RATE(ANN_R,1/1/2020,12/31/2020)&lt;/Q&gt;&lt;R&gt;0&lt;/R&gt;&lt;C&gt;0&lt;/C&gt;&lt;/FQL&gt;&lt;FQL&gt;&lt;Q&gt;JP3734800000^FF_TAX_RATE(ANN_R,1/1/2016,12/31/2016)&lt;/Q&gt;&lt;R&gt;1&lt;/R&gt;&lt;C&gt;1&lt;/C&gt;&lt;D xsi:type="xsd:double"&gt;22.33279847052&lt;/D&gt;&lt;/FQL&gt;&lt;FQL&gt;&lt;Q&gt;NIDEC CORP.^FF_TAX_RATE(ANN_R,1/1/2017,12/31/2017)&lt;/Q&gt;&lt;R&gt;0&lt;/R&gt;&lt;C&gt;0&lt;/C&gt;&lt;/FQL&gt;&lt;FQL&gt;&lt;Q&gt;JP3970300004^FF_TAX_RATE(ANN_R,1/1/2016,12/31/2016)&lt;/Q&gt;&lt;R&gt;1&lt;/R&gt;&lt;C&gt;1&lt;/C&gt;&lt;D xsi:type="xsd:double"&gt;47.218796650873&lt;/D&gt;&lt;/FQL&gt;&lt;FQL&gt;&lt;Q&gt;RECRUIT HOLDINGS^FF_TAX_RATE(ANN_R,1/1/2017,12/31/2017)&lt;/Q&gt;&lt;R&gt;0&lt;/R&gt;&lt;C&gt;0&lt;/C&gt;&lt;/FQL&gt;&lt;FQL&gt;&lt;Q&gt;705^FF_TAX_RATE(ANN_R,1/1/2020,12/31/2020)&lt;/Q&gt;&lt;R&gt;0&lt;/R&gt;&lt;C&gt;0&lt;/C&gt;&lt;/FQL&gt;&lt;FQL&gt;&lt;Q&gt;JP3762600009^FF_TAX_RATE(ANN_R,1/1/2016,12/31/2016)&lt;/Q&gt;&lt;R&gt;1&lt;/R&gt;&lt;C&gt;1&lt;/C&gt;&lt;D xsi:type="xsd:double"&gt;17.2171806066702&lt;/D&gt;&lt;/FQL&gt;&lt;FQL&gt;&lt;Q&gt;NOMURA HOLDINGS INC.^FF_TAX_RATE(ANN_R,1/1/2017,12/31/2017)&lt;/Q&gt;&lt;R&gt;0&lt;/R&gt;&lt;C&gt;0&lt;/C&gt;&lt;/FQL&gt;&lt;FQL&gt;&lt;Q&gt;137^FF_TAX_RATE(ANN_R,1/1/2020,12/31/2020)&lt;/Q&gt;&lt;R&gt;0&lt;/R&gt;&lt;C&gt;0&lt;/C&gt;&lt;/FQL&gt;&lt;FQL&gt;&lt;Q&gt;JP3122400009^FF_TAX_RATE(ANN_R,1/1/2016,12/31/2016)&lt;/Q&gt;&lt;R&gt;1&lt;/R&gt;&lt;C&gt;1&lt;/C&gt;&lt;D xsi:type="xsd:double"&gt;43.1120931418373&lt;/D&gt;&lt;/FQL&gt;&lt;FQL&gt;&lt;Q&gt;ADVANTEST CORP.^FF_TAX_RATE(ANN_R,1/1/2017,12/31/2017)&lt;/Q&gt;&lt;R&gt;0&lt;/R&gt;&lt;C&gt;0&lt;/C&gt;&lt;/FQL&gt;&lt;FQL&gt;&lt;Q&gt;149^FF_TAX_RATE(ANN_R,1/1/2020,12/31/2020)&lt;/Q&gt;&lt;R&gt;0&lt;/R&gt;&lt;C&gt;0&lt;/C&gt;&lt;/FQL&gt;&lt;FQL&gt;&lt;Q&gt;JP3762800005^FF_TAX_RATE(ANN_R,1/1/2016,12/31/2016)&lt;/Q&gt;&lt;R&gt;1&lt;/R&gt;&lt;C&gt;1&lt;/C&gt;&lt;D xsi:type="xsd:double"&gt;31.3201187705642&lt;/D&gt;&lt;/FQL&gt;&lt;FQL&gt;&lt;Q&gt;NOMURA RESEARCH INSTITUTE LTD.^FF_TAX_RATE(ANN_R,1/1/2017,12/31/2017)&lt;/Q&gt;&lt;R&gt;0&lt;/R&gt;&lt;C&gt;0&lt;/C&gt;&lt;/FQL&gt;&lt;FQL&gt;&lt;Q&gt;102^FF_TAX_RATE(ANN_R,1/1/2020,12/31/2020)&lt;/Q&gt;&lt;R&gt;0&lt;/R&gt;&lt;C&gt;0&lt;/C&gt;&lt;/FQL&gt;&lt;FQL&gt;&lt;Q&gt;TW0001301000^FF_TAX_RATE(ANN_R,1/1/2016,12/31/2016)&lt;/Q&gt;&lt;R&gt;1&lt;/R&gt;&lt;C&gt;1&lt;/C&gt;&lt;D xsi:type="xsd:double"&gt;10.0913204605227&lt;/D&gt;&lt;/FQL&gt;&lt;FQL&gt;&lt;Q&gt;FORMOSA PLASTICS CORP^FF_TAX_RATE(ANN_R,1/1/2017,12/31/2017)&lt;/Q&gt;&lt;R&gt;0&lt;/R&gt;&lt;C&gt;0&lt;/C&gt;&lt;/FQL&gt;&lt;FQL&gt;&lt;Q&gt;159^FF_TAX_RATE(ANN_R,1/1/2020,12/31/2020)&lt;/Q&gt;&lt;R&gt;0&lt;/R&gt;&lt;C&gt;0&lt;/C&gt;&lt;/FQL&gt;&lt;FQL&gt;&lt;Q&gt;JP3160400002^FF_TAX_RATE(ANN_R,1/1/2016,12/31/2016)&lt;/Q&gt;&lt;R&gt;1&lt;/R&gt;&lt;C&gt;1&lt;/C&gt;&lt;D xsi:type="xsd:double"&gt;-9.05632714520635&lt;/D&gt;&lt;/FQL&gt;&lt;FQL&gt;&lt;Q&gt;EISAI CO. LTD.^FF_TAX_RATE(ANN_R,1/1/2017,12/31/2017)&lt;/Q&gt;&lt;R&gt;0&lt;/R&gt;&lt;C&gt;0&lt;/C&gt;&lt;/FQL&gt;&lt;FQL&gt;&lt;Q&gt;169^FF_TAX_RATE(ANN_R,1/1/2020,12/31/2020)&lt;/Q&gt;&lt;R&gt;0&lt;/R&gt;&lt;C&gt;0&lt;/C&gt;&lt;/FQL&gt;&lt;FQL&gt;&lt;Q&gt;JP3197800000^FF_TAX_RATE(ANN_R,1/1/2016,12/31/2016)&lt;/Q&gt;&lt;R&gt;1&lt;/R&gt;&lt;C&gt;1&lt;/C&gt;&lt;D xsi:type="xsd:double"&gt;30.5133513990805&lt;/D&gt;&lt;/FQL&gt;&lt;FQL&gt;&lt;Q&gt;OMRON CORP.^FF_TAX_RATE(ANN_R,1/1/2017,12/31/2017)&lt;/Q&gt;&lt;R&gt;0&lt;/R&gt;&lt;C&gt;0&lt;/C&gt;&lt;/FQL&gt;&lt;FQL&gt;&lt;Q&gt;JP3242800005^FF_TAX_RATE(ANN_R,1/1/2016,12/31/2016)&lt;/Q&gt;&lt;R&gt;1&lt;/R&gt;&lt;C&gt;1&lt;/C&gt;&lt;D xsi:type="xsd:double"&gt;33.7954882669599&lt;/D&gt;&lt;/FQL&gt;&lt;FQL&gt;&lt;Q&gt;CANON INC.^FF_TAX_RATE(ANN_R,1/1/2017,12/31/2017)&lt;/Q&gt;&lt;R&gt;0&lt;/R&gt;&lt;C&gt;0&lt;/C&gt;&lt;/FQL&gt;&lt;FQL&gt;&lt;Q&gt;JP3735400008^FF_TAX_RATE(ANN_R,1/1/2016,12/31/2016)&lt;/Q&gt;&lt;R&gt;1&lt;/R&gt;&lt;C&gt;1&lt;/C&gt;&lt;D xsi:type="xsd:double"&gt;26.6934434899444&lt;/D&gt;&lt;/FQL&gt;&lt;FQL&gt;&lt;Q&gt;NIPPON TELEGRAPH &amp;amp; TELEPHONE C^FF_TAX_RATE(ANN_R,1/1/2017,12/31/2017)&lt;/Q&gt;&lt;R&gt;0&lt;/R&gt;&lt;C&gt;0&lt;/C&gt;&lt;/FQL&gt;&lt;FQL&gt;&lt;Q&gt;522^FF_TAX_RATE(ANN_R,1/1/2020,12/31/2020)&lt;/Q&gt;&lt;R&gt;0&lt;/R&gt;&lt;C&gt;0&lt;/C&gt;&lt;/FQL&gt;&lt;FQL&gt;&lt;Q&gt;KR7036570000^FF_TAX_RATE(ANN_R,1/1/2016,12/31/2016)&lt;/Q&gt;&lt;R&gt;1&lt;/R&gt;&lt;C&gt;1&lt;/C&gt;&lt;D xsi:type="xsd:double"&gt;21.5824953795416&lt;/D&gt;&lt;/FQL&gt;&lt;FQL&gt;&lt;Q&gt;NCSOFT^FF_TAX_RATE(ANN_R,1/1/2017,12/31/2017)&lt;/Q&gt;&lt;R&gt;0&lt;/R&gt;&lt;C&gt;0&lt;/C&gt;&lt;/FQL&gt;&lt;FQL&gt;&lt;Q&gt;JP3258000003^FF_TAX_RATE(ANN_R,1/1/2016,12/31/2016)&lt;/Q&gt;&lt;R&gt;1&lt;/R&gt;&lt;C&gt;1&lt;/C&gt;&lt;D xsi:type="xsd:double"&gt;24.0455246431677&lt;/D&gt;&lt;/FQL&gt;&lt;FQL&gt;&lt;Q&gt;KIRIN HOLDINGS CO. LTD.^FF_TAX_RATE(ANN_R,1/1/2017,12/31/2017)&lt;/Q&gt;&lt;R&gt;0&lt;/R&gt;&lt;C&gt;0&lt;/C&gt;&lt;/FQL&gt;&lt;FQL&gt;&lt;Q&gt;136^FF_TAX_RATE(ANN_R,1/1/2020,12/31/2020)&lt;/Q&gt;&lt;R&gt;0&lt;/R&gt;&lt;C&gt;0&lt;/C&gt;&lt;/FQL&gt;&lt;FQL&gt;&lt;Q&gt;US0605051046^FF_TAX_RATE(ANN_R,1/1/2016,12/31/2016)&lt;/Q&gt;&lt;R&gt;1&lt;/R&gt;&lt;C&gt;1&lt;/C&gt;&lt;D xsi:type="xsd:double"&gt;28.7718316614044&lt;/D&gt;&lt;/FQL&gt;&lt;FQL&gt;&lt;Q&gt;BANK OF AMERICA CORP.^FF_TAX_RATE(ANN_R,1/1/2017,12/31/2017)&lt;/Q&gt;&lt;R&gt;0&lt;/R&gt;&lt;C&gt;0&lt;/C&gt;&lt;/FQL&gt;&lt;FQL&gt;&lt;Q&gt;US^FF_TAX_RATE(ANN_R,1/1/2018,12/31/2018)&lt;/Q&gt;&lt;R&gt;0&lt;/R&gt;&lt;C&gt;0&lt;/C&gt;&lt;/FQL&gt;&lt;FQL&gt;&lt;Q&gt;2515^FF_TAX_RATE(ANN_R,1/1/2020,12/31/2020)&lt;/Q&gt;&lt;R&gt;0&lt;/R&gt;&lt;C&gt;0&lt;/C&gt;&lt;/FQL&gt;&lt;FQL&gt;&lt;Q&gt;US92343V1044^FF_TAX_RATE(ANN_R,1/1/2016,12/31/2016)&lt;/Q&gt;&lt;R&gt;1&lt;/R&gt;&lt;C&gt;1&lt;/C&gt;&lt;D xsi:type="xsd:double"&gt;35.1567711807872&lt;/D&gt;&lt;/FQL&gt;&lt;FQL&gt;&lt;Q&gt;VERIZON COMMUNICATIONS INC.^FF_TAX_RATE(ANN_R,1/1/2017,12/31/2017)&lt;/Q&gt;&lt;R&gt;0&lt;/R&gt;&lt;C&gt;0&lt;/C&gt;&lt;/FQL&gt;&lt;FQL&gt;&lt;Q&gt;2047^FF_TAX_RATE(ANN_R,1/1/2020,12/31/2020)&lt;/Q&gt;&lt;R&gt;0&lt;/R&gt;&lt;C&gt;0&lt;/C&gt;&lt;/FQL&gt;&lt;FQL&gt;&lt;Q&gt;US22160K1051^FF_TAX_RATE(ANN_R,1/1/2016,12/31/2016)&lt;/Q&gt;&lt;R&gt;1&lt;/R&gt;&lt;C&gt;1&lt;/C&gt;&lt;D xsi:type="xsd:double"&gt;34.3465045592705&lt;/D&gt;&lt;/FQL&gt;&lt;FQL&gt;&lt;Q&gt;COSTCO WHOLESALE CORP.^FF_TAX_RATE(ANN_R,1/1/2017,12/31/2017)&lt;/Q&gt;&lt;R&gt;0&lt;/R&gt;&lt;C&gt;0&lt;/C&gt;&lt;/FQL&gt;&lt;FQL&gt;&lt;Q&gt;1328^FF_TAX_RATE(ANN_R,1/1/2020,12/31/2020)&lt;/Q&gt;&lt;R&gt;0&lt;/R&gt;&lt;C&gt;0&lt;/C&gt;&lt;/FQL&gt;&lt;FQL&gt;&lt;Q&gt;US9078181081^FF_TAX_RATE(ANN_R,1/1/2016,12/31/2016)&lt;/Q&gt;&lt;R&gt;1&lt;/R&gt;&lt;C&gt;1&lt;/C&gt;&lt;D xsi:type="xsd:double"&gt;37.4371859296482&lt;/D&gt;&lt;/FQL&gt;&lt;FQL&gt;&lt;Q&gt;UNION PACIFIC CORP.^FF_TAX_RATE(ANN_R,1/1/2017,12/31/2017)&lt;/Q&gt;&lt;R&gt;0&lt;/R&gt;&lt;C&gt;0&lt;/C&gt;&lt;/FQL&gt;&lt;FQL&gt;&lt;Q&gt;1264^FF_TAX_RATE(ANN_R,1/1/2020,12/31/2020)&lt;/Q&gt;&lt;R&gt;0&lt;/R&gt;&lt;C&gt;0&lt;/C&gt;&lt;/FQL&gt;&lt;FQL&gt;&lt;Q&gt;US0970231058^FF_TAX_RATE(ANN_R,1/1/2016,12/31/2016)&lt;/Q&gt;&lt;R&gt;1&lt;/R&gt;&lt;C&gt;1&lt;/C&gt;&lt;D xsi:type="xsd:double"&gt;12.0869252873563&lt;/D&gt;&lt;/FQL&gt;&lt;FQL&gt;&lt;Q&gt;BOEING CO.^FF_TAX_RATE(ANN_R,1/1/2017,12/31/2017)&lt;/Q&gt;&lt;R&gt;0&lt;/R&gt;&lt;C&gt;0&lt;/C&gt;&lt;/FQL&gt;&lt;FQL&gt;&lt;Q&gt;1223^FF_TAX_RATE(ANN_R,1/1/2020,12/31/2020)&lt;/Q&gt;&lt;R&gt;0&lt;/R&gt;&lt;C&gt;0&lt;/C&gt;&lt;/FQL&gt;&lt;FQL&gt;&lt;Q&gt;US88579Y1010^FF_TAX_RATE(ANN_R,1/1/2016,12/31/2016)&lt;/Q&gt;&lt;R&gt;1&lt;/R&gt;&lt;C&gt;1&lt;/C&gt;&lt;D xsi:type="xsd:double"&gt;28.285835814547&lt;/D&gt;&lt;/FQL&gt;&lt;FQL&gt;&lt;Q&gt;3M CO.^FF_TAX_RATE(ANN_R,1/1/2017,12/31/2017)&lt;/Q&gt;&lt;R&gt;0&lt;/R&gt;&lt;C&gt;0&lt;/C&gt;&lt;/FQL&gt;&lt;FQL&gt;&lt;Q&gt;946^FF_TAX_RATE(ANN_R,1/1/2020,12/31/2020)&lt;/Q&gt;&lt;R&gt;0&lt;/R&gt;&lt;C&gt;0&lt;/C&gt;&lt;/FQL&gt;&lt;FQL&gt;&lt;Q&gt;US5128071082^FF_TAX_RATE(ANN_R,1/1/2016,12/31/2016)&lt;/Q&gt;&lt;R&gt;1&lt;/R&gt;&lt;C&gt;1&lt;/C&gt;&lt;D xsi:type="xsd:double"&gt;4.79816522361337&lt;/D&gt;&lt;/FQL&gt;&lt;FQL&gt;&lt;Q&gt;LAM RESEARCH CORP.^FF_TAX_RATE(ANN_R,1/1/2017,12/31/2017)&lt;/Q&gt;&lt;R&gt;0&lt;/R&gt;&lt;C&gt;0&lt;/C&gt;&lt;/FQL&gt;&lt;FQL&gt;&lt;Q&gt;729^FF_TAX_RATE(ANN_R,1/1/2020,12/31/2020)&lt;/Q&gt;&lt;R&gt;0&lt;/R&gt;&lt;C&gt;0&lt;/C&gt;&lt;/FQL&gt;&lt;FQL&gt;&lt;Q&gt;US78409V1044^FF_TAX_RATE(ANN_R,1/1/2016,12/31/2016)&lt;/Q&gt;&lt;R&gt;1&lt;/R&gt;&lt;C&gt;1&lt;/C&gt;&lt;D xsi:type="xsd:double"&gt;30.1129234629862&lt;/D&gt;&lt;/FQL&gt;&lt;FQL&gt;&lt;Q&gt;S&amp;amp;P GLOBAL^FF_TAX_RATE(ANN_R,1/1/2017,12/31/2017)&lt;/Q&gt;&lt;R&gt;0&lt;/R&gt;&lt;C&gt;0&lt;/C&gt;&lt;/FQL&gt;&lt;FQL&gt;&lt;Q&gt;722^FF_TAX_RATE(ANN_R,1/1/2020,12/31/2020)&lt;/Q&gt;&lt;R&gt;0&lt;/R&gt;&lt;C&gt;0&lt;/C&gt;&lt;/FQL&gt;&lt;FQL&gt;&lt;Q&gt;US6092071058^FF_TAX_RATE(ANN_R,1/1/2016,12/31/2016)&lt;/Q&gt;&lt;R&gt;1&lt;/R&gt;&lt;C&gt;1&lt;/C&gt;&lt;D xsi:type="xsd:double"&gt;8.61723446893788&lt;/D&gt;&lt;/FQL&gt;&lt;FQL&gt;&lt;Q&gt;MONDELEZ^FF_TAX_RATE(ANN_R,1/1/2017,12/31/2017)&lt;/Q&gt;&lt;R&gt;0&lt;/R&gt;&lt;C&gt;0&lt;/C&gt;&lt;/FQL&gt;&lt;FQL&gt;&lt;Q&gt;712^FF_TAX_RATE(ANN_R,1/1/2020,12/31/2020)&lt;/Q&gt;&lt;R&gt;0&lt;/R&gt;&lt;C&gt;0&lt;/C&gt;&lt;/FQL&gt;&lt;FQL&gt;&lt;Q&gt;US98978V1035^FF_TAX_RATE(ANN_R,1/1/2016,12/31/2016)&lt;/Q&gt;&lt;R&gt;1&lt;/R&gt;&lt;C&gt;1&lt;/C&gt;&lt;D xsi:type="xsd:double"&gt;33.3061889250814&lt;/D&gt;&lt;/FQL&gt;&lt;FQL&gt;&lt;Q&gt;ZOETIS 'A'^FF_TAX_RATE(ANN_R,1/1/2017,12/31/2017)&lt;/Q&gt;&lt;R&gt;1&lt;/R&gt;&lt;C&gt;1&lt;/C&gt;&lt;D xsi:type="xsd:string"&gt;#NUM&lt;/D&gt;&lt;/FQL&gt;&lt;FQL&gt;&lt;Q&gt;637^FF_TAX_RATE(ANN_R,1/1/2020,12/31/2020)&lt;/Q&gt;&lt;R&gt;1&lt;/R&gt;&lt;C&gt;1&lt;/C&gt;&lt;D xsi:type="xsd:string"&gt;#NUM&lt;/D&gt;&lt;/FQL&gt;&lt;FQL&gt;&lt;Q&gt;US6934751057^FF_TAX_RATE(ANN_R,1/1/2016,12/31/2016)&lt;/Q&gt;&lt;R&gt;1&lt;/R&gt;&lt;C&gt;1&lt;/C&gt;&lt;D xsi:type="xsd:string"&gt;#NUM&lt;/D&gt;&lt;/FQL&gt;&lt;FQL&gt;&lt;Q&gt;PNC FINANCIAL SERVICES GROUP I^FF_TAX_RATE(ANN_R,1/1/2017,12/31/2017)&lt;/Q&gt;&lt;R&gt;1&lt;/R&gt;&lt;C&gt;1&lt;/C&gt;&lt;D xsi:type="xsd:string"&gt;#NUM&lt;/D&gt;&lt;/FQL&gt;&lt;FQL&gt;&lt;Q&gt;632^FF_TAX_RATE(ANN_R,1/1/2020,12/31/2020)&lt;/Q&gt;&lt;R&gt;1&lt;/R&gt;&lt;C&gt;1&lt;/C&gt;&lt;D xsi:type="xsd:string"&gt;#NUM&lt;/D&gt;&lt;/FQL&gt;&lt;FQL&gt;&lt;Q&gt;US37045V1008^FF_TAX_RATE(ANN_R,1/1/2016,12/31/2016)&lt;/Q&gt;&lt;R&gt;1&lt;/R&gt;&lt;C&gt;1&lt;/C&gt;&lt;D xsi:type="xsd:string"&gt;#NUM&lt;/D&gt;&lt;/FQL&gt;&lt;FQL&gt;&lt;Q&gt;GENERAL MOTORS^FF_TAX_RATE(ANN_R,1/1/2017,12/31/2017)&lt;/Q&gt;&lt;R&gt;1&lt;/R&gt;&lt;C&gt;1&lt;/C&gt;&lt;D xsi:type="xsd:string"&gt;#NUM&lt;/D&gt;&lt;/FQL&gt;&lt;FQL&gt;&lt;Q&gt;614^FF_TAX_RATE(ANN_R,1/1/2020,12/31/2020)&lt;/Q&gt;&lt;R&gt;1&lt;/R&gt;&lt;C&gt;1&lt;/C&gt;&lt;D xsi:type="xsd:string"&gt;#NUM&lt;/D&gt;&lt;/FQL&gt;&lt;FQL&gt;&lt;Q&gt;US00507V1098^FF_TAX_RATE(ANN_R,1/1/2016,12/31/2016)&lt;/Q&gt;&lt;R&gt;1&lt;/R&gt;&lt;C&gt;1&lt;/C&gt;&lt;D xsi:type="xsd:string"&gt;#NUM&lt;/D&gt;&lt;/FQL&gt;&lt;FQL&gt;&lt;Q&gt;ACTIVISION BLIZZARD INC.^FF_TAX_RATE(ANN_R,1/1/2017,12/31/2017)&lt;/Q&gt;&lt;R&gt;1&lt;/R&gt;&lt;C&gt;1&lt;/C&gt;&lt;D xsi:type="xsd:string"&gt;#NUM&lt;/D&gt;&lt;/FQL&gt;&lt;FQL&gt;&lt;Q&gt;612^FF_TAX_RATE(ANN_R,1/1/2020,12/31/2020)&lt;/Q&gt;&lt;R&gt;1&lt;/R&gt;&lt;C&gt;1&lt;/C&gt;&lt;D xsi:type="xsd:string"&gt;#NUM&lt;/D&gt;&lt;/FQL&gt;&lt;FQL&gt;&lt;Q&gt;US31428X1063^FF_TAX_RATE(ANN_R,1/1/2016,12/31/2016)&lt;/Q&gt;&lt;R&gt;1&lt;/R&gt;&lt;C&gt;1&lt;/C&gt;&lt;D xsi:type="xsd:string"&gt;#NUM&lt;/D&gt;&lt;/FQL&gt;&lt;FQL&gt;&lt;Q&gt;FEDEX CORP.^FF_TAX_RATE(ANN_R,1/1/2017,12/31/2017)&lt;/Q&gt;&lt;R&gt;1&lt;/R&gt;&lt;C&gt;1&lt;/C&gt;&lt;D xsi:type="xsd:string"&gt;#NUM&lt;/D&gt;&lt;/FQL&gt;&lt;FQL&gt;&lt;Q&gt;593^FF_TAX_RATE(ANN_R,1/1/2020,12/31/2020)&lt;/Q&gt;&lt;R&gt;1&lt;/R&gt;&lt;C&gt;1&lt;/C&gt;&lt;D xsi:type="xsd:string"&gt;#NUM&lt;/D&gt;&lt;/FQL&gt;&lt;FQL&gt;&lt;Q&gt;US1941621039^FF_TAX_RATE(ANN_R,1/1/2016,12/31/2016)&lt;/Q&gt;&lt;R&gt;1&lt;/R&gt;&lt;C&gt;1&lt;/C&gt;&lt;D xsi:type="xsd:string"&gt;#NUM&lt;/D&gt;&lt;/FQL&gt;&lt;FQL&gt;&lt;Q&gt;COLGATE-PALMOLIVE CO.^FF_TAX_RATE(ANN_R,1/1/2017,12/31/2017)&lt;/Q&gt;&lt;R&gt;1&lt;/R&gt;&lt;C&gt;1&lt;/C&gt;&lt;D xsi:type="xsd:string"&gt;#NUM&lt;/D&gt;&lt;/FQL&gt;&lt;FQL&gt;&lt;Q&gt;575^FF_TAX_RATE(ANN_R,1/1/2020,12/31/2020)&lt;/Q&gt;&lt;R&gt;1&lt;/R&gt;&lt;C&gt;1&lt;/C&gt;&lt;D xsi:type="xsd:string"&gt;#NUM&lt;/D&gt;&lt;/FQL&gt;&lt;FQL&gt;&lt;Q&gt;US5184391044^FF_TAX_RATE(ANN_R,1/1/2016,12/31/2016)&lt;/Q&gt;&lt;R&gt;1&lt;/R&gt;&lt;C&gt;1&lt;/C&gt;&lt;D xsi:type="xsd:string"&gt;#NUM&lt;/D&gt;&lt;/FQL&gt;&lt;FQL&gt;&lt;Q&gt;ESTEE LAUDER COS. INC.^FF_TAX_RATE(ANN_R,1/1/2017,12/31/2017)&lt;/Q&gt;&lt;R&gt;1&lt;/R&gt;&lt;C&gt;1&lt;/C&gt;&lt;D xsi:type="xsd:string"&gt;#NUM&lt;/D&gt;&lt;/FQL&gt;&lt;FQL&gt;&lt;Q&gt;561^FF_TAX_RATE(ANN_R,1/1/2020,12/31/2020)&lt;/Q&gt;&lt;R&gt;1&lt;/R&gt;&lt;C&gt;1&lt;/C&gt;&lt;D xsi:type="xsd:string"&gt;#NUM&lt;/D&gt;&lt;/FQL&gt;&lt;FQL&gt;&lt;Q&gt;US0091581068^FF_TAX_RATE(ANN_R,1/1/2016,12/31/2016)&lt;/Q&gt;&lt;R&gt;1&lt;/R&gt;&lt;C&gt;1&lt;/C&gt;&lt;D xsi:type="xsd:string"&gt;#NUM&lt;/D&gt;&lt;/FQL&gt;&lt;FQL&gt;&lt;Q&gt;AIR PRODUCTS &amp;amp; CHEMICALS INC.^FF_TAX_RATE(ANN_R,1/1/2017,12/31/2017)&lt;/Q&gt;&lt;R&gt;1&lt;/R&gt;&lt;C&gt;1&lt;/C&gt;&lt;D xsi:type="xsd:string"&gt;#NUM&lt;/D&gt;&lt;/FQL&gt;&lt;FQL&gt;&lt;Q&gt;529^FF_TAX_RATE(ANN_R,1/1/2020,12/31/2020)&lt;/Q&gt;&lt;R&gt;1&lt;/R&gt;&lt;C&gt;1&lt;/C&gt;&lt;D xsi:type="xsd:string"&gt;#NUM&lt;/D&gt;&lt;/FQL&gt;&lt;FQL&gt;&lt;Q&gt;US8725901040^FF_TAX_RATE(ANN_R,1/1/2016,12/31/2016)&lt;/Q&gt;&lt;R&gt;1&lt;/R&gt;&lt;C&gt;1&lt;/C&gt;&lt;D xsi:type="xsd:string"&gt;#NUM&lt;/D&gt;&lt;/FQL&gt;&lt;FQL&gt;&lt;Q&gt;T-MOBILE US INC^FF_TAX_RATE(ANN_R,1/1/2017,12/31/2017)&lt;/Q&gt;&lt;R&gt;1&lt;/R&gt;&lt;C&gt;1&lt;/C&gt;&lt;D xsi:type="xsd:string"&gt;#NUM&lt;/D&gt;&lt;/FQL&gt;&lt;FQL&gt;&lt;Q&gt;517^FF_TAX_RATE(ANN_R,1/1/2020,12/31/2020)&lt;/Q&gt;&lt;R&gt;1&lt;/R&gt;&lt;C&gt;1&lt;/C&gt;&lt;D xsi:type="xsd:string"&gt;#NUM&lt;/D&gt;&lt;/FQL&gt;&lt;FQL&gt;&lt;Q&gt;US75886F1075^FF_TAX_RATE(ANN_R,1/1/2016,12/31/2016)&lt;/Q&gt;&lt;R&gt;1&lt;/R&gt;&lt;C&gt;1&lt;/C&gt;&lt;D xsi:type="xsd:string"&gt;#NUM&lt;/D&gt;&lt;/FQL&gt;&lt;FQL&gt;&lt;Q&gt;REGENERON PHARMS.^FF_TAX_RATE(ANN_R,1/1/2017,12/31/2017)&lt;/Q&gt;&lt;R&gt;1&lt;/R&gt;&lt;C&gt;1&lt;/C&gt;&lt;D xsi:type="xsd:string"&gt;#NUM&lt;/D&gt;&lt;/FQL&gt;&lt;FQL&gt;&lt;Q&gt;422^FF_TAX_RATE(ANN_R,1/1/2020,12/31/2020)&lt;/Q&gt;&lt;R&gt;1&lt;/R&gt;&lt;C&gt;1&lt;/C&gt;&lt;D xsi:type="xsd:string"&gt;#NUM&lt;/D&gt;&lt;/FQL&gt;&lt;FQL&gt;&lt;Q&gt;US6516391066^FF_TAX_RATE(ANN_R,1/1/2016,12/31/2016)&lt;/Q&gt;&lt;R&gt;1&lt;/R&gt;&lt;C&gt;1&lt;/C&gt;&lt;D xsi:type="xsd:string"&gt;#NUM&lt;/D&gt;&lt;/FQL&gt;&lt;FQL&gt;&lt;Q&gt;NEWMONT^FF_TAX_RATE(ANN_R,1/1/2017,12/31/2017)&lt;/Q&gt;&lt;R&gt;1&lt;/R&gt;&lt;C&gt;1&lt;/C&gt;&lt;D xsi:type="xsd:string"&gt;#NUM&lt;/D&gt;&lt;/FQL&gt;&lt;FQL&gt;&lt;Q&gt;412^FF_TAX_RATE(ANN_R,1/1/2020,12/31/2020)&lt;/Q&gt;&lt;R&gt;1&lt;/R&gt;&lt;C&gt;1&lt;/C&gt;&lt;D xsi:type="xsd:string"&gt;#NUM&lt;/D&gt;&lt;/FQL&gt;&lt;FQL&gt;&lt;Q&gt;US3453708600^FF_TAX_RATE(ANN_R,1/1/2016,12/31/2016)&lt;/Q&gt;&lt;R&gt;1&lt;/R&gt;&lt;C&gt;1&lt;/C&gt;&lt;D xsi:type="xsd:string"&gt;#NUM&lt;/D&gt;&lt;/FQL&gt;&lt;F</t>
        </r>
      </text>
    </comment>
    <comment ref="A50" authorId="0" shapeId="0" xr:uid="{CF5EF918-535D-443A-AB18-E06A51B81204}">
      <text>
        <r>
          <rPr>
            <b/>
            <sz val="9"/>
            <color indexed="81"/>
            <rFont val="Tahoma"/>
            <charset val="1"/>
          </rPr>
          <t>QL&gt;&lt;Q&gt;FORD MOTOR CO.^FF_TAX_RATE(ANN_R,1/1/2017,12/31/2017)&lt;/Q&gt;&lt;R&gt;1&lt;/R&gt;&lt;C&gt;1&lt;/C&gt;&lt;D xsi:type="xsd:string"&gt;#NUM&lt;/D&gt;&lt;/FQL&gt;&lt;FQL&gt;&lt;Q&gt;407^FF_TAX_RATE(ANN_R,1/1/2020,12/31/2020)&lt;/Q&gt;&lt;R&gt;1&lt;/R&gt;&lt;C&gt;1&lt;/C&gt;&lt;D xsi:type="xsd:string"&gt;#NUM&lt;/D&gt;&lt;/FQL&gt;&lt;FQL&gt;&lt;Q&gt;US35671D8570^FF_TAX_RATE(ANN_R,1/1/2016,12/31/2016)&lt;/Q&gt;&lt;R&gt;1&lt;/R&gt;&lt;C&gt;1&lt;/C&gt;&lt;D xsi:type="xsd:string"&gt;#NUM&lt;/D&gt;&lt;/FQL&gt;&lt;FQL&gt;&lt;Q&gt;FREEPORT-MCMORAN^FF_TAX_RATE(ANN_R,1/1/2017,12/31/2017)&lt;/Q&gt;&lt;R&gt;1&lt;/R&gt;&lt;C&gt;1&lt;/C&gt;&lt;D xsi:type="xsd:string"&gt;#NUM&lt;/D&gt;&lt;/FQL&gt;&lt;FQL&gt;&lt;Q&gt;US4943681035^FF_TAX_RATE(ANN_R,1/1/2016,12/31/2016)&lt;/Q&gt;&lt;R&gt;1&lt;/R&gt;&lt;C&gt;1&lt;/C&gt;&lt;D xsi:type="xsd:string"&gt;#NUM&lt;/D&gt;&lt;/FQL&gt;&lt;FQL&gt;&lt;Q&gt;KIMBERLY-CLARK CORP.^FF_TAX_RATE(ANN_R,1/1/2017,12/31/2017)&lt;/Q&gt;&lt;R&gt;1&lt;/R&gt;&lt;C&gt;1&lt;/C&gt;&lt;D xsi:type="xsd:string"&gt;#NUM&lt;/D&gt;&lt;/FQL&gt;&lt;FQL&gt;&lt;Q&gt;402^FF_TAX_RATE(ANN_R,1/1/2020,12/31/2020)&lt;/Q&gt;&lt;R&gt;1&lt;/R&gt;&lt;C&gt;1&lt;/C&gt;&lt;D xsi:type="xsd:string"&gt;#NUM&lt;/D&gt;&lt;/FQL&gt;&lt;FQL&gt;&lt;Q&gt;US45168D1046^FF_TAX_RATE(ANN_R,1/1/2016,12/31/2016)&lt;/Q&gt;&lt;R&gt;1&lt;/R&gt;&lt;C&gt;1&lt;/C&gt;&lt;D xsi:type="xsd:string"&gt;#NUM&lt;/D&gt;&lt;/FQL&gt;&lt;FQL&gt;&lt;Q&gt;IDEXX LABORATORIES^FF_TAX_RATE(ANN_R,1/1/2017,12/31/2017)&lt;/Q&gt;&lt;R&gt;1&lt;/R&gt;&lt;C&gt;1&lt;/C&gt;&lt;D xsi:type="xsd:string"&gt;#NUM&lt;/D&gt;&lt;/FQL&gt;&lt;FQL&gt;&lt;Q&gt;355^FF_TAX_RATE(ANN_R,1/1/2020,12/31/2020)&lt;/Q&gt;&lt;R&gt;1&lt;/R&gt;&lt;C&gt;1&lt;/C&gt;&lt;D xsi:type="xsd:string"&gt;#NUM&lt;/D&gt;&lt;/FQL&gt;&lt;FQL&gt;&lt;Q&gt;US40434L1052^FF_TAX_RATE(ANN_R,1/1/2016,12/31/2016)&lt;/Q&gt;&lt;R&gt;1&lt;/R&gt;&lt;C&gt;1&lt;/C&gt;&lt;D xsi:type="xsd:string"&gt;#NUM&lt;/D&gt;&lt;/FQL&gt;&lt;FQL&gt;&lt;Q&gt;HP INC.^FF_TAX_RATE(ANN_R,1/1/2017,12/31/2017)&lt;/Q&gt;&lt;R&gt;1&lt;/R&gt;&lt;C&gt;1&lt;/C&gt;&lt;D xsi:type="xsd:string"&gt;#NUM&lt;/D&gt;&lt;/FQL&gt;&lt;FQL&gt;&lt;Q&gt;348^FF_TAX_RATE(ANN_R,1/1/2020,12/31/2020)&lt;/Q&gt;&lt;R&gt;1&lt;/R&gt;&lt;C&gt;1&lt;/C&gt;&lt;D xsi:type="xsd:string"&gt;#NUM&lt;/D&gt;&lt;/FQL&gt;&lt;FQL&gt;&lt;Q&gt;US2855121099^FF_TAX_RATE(ANN_R,1/1/2016,12/31/2016)&lt;/Q&gt;&lt;R&gt;1&lt;/R&gt;&lt;C&gt;1&lt;/C&gt;&lt;D xsi:type="xsd:string"&gt;#NUM&lt;/D&gt;&lt;/FQL&gt;&lt;FQL&gt;&lt;Q&gt;ELECTRONIC ARTS INC.^FF_TAX_RATE(ANN_R,1/1/2017,12/31/2017)&lt;/Q&gt;&lt;R&gt;1&lt;/R&gt;&lt;C&gt;1&lt;/C&gt;&lt;D xsi:type="xsd:string"&gt;#NUM&lt;/D&gt;&lt;/FQL&gt;&lt;FQL&gt;&lt;Q&gt;334^FF_TAX_RATE(ANN_R,1/1/2020,12/31/2020)&lt;/Q&gt;&lt;R&gt;1&lt;/R&gt;&lt;C&gt;1&lt;/C&gt;&lt;D xsi:type="xsd:string"&gt;#NUM&lt;/D&gt;&lt;/FQL&gt;&lt;FQL&gt;&lt;Q&gt;US21036P1084^FF_TAX_RATE(ANN_R,1/1/2016,12/31/2016)&lt;/Q&gt;&lt;R&gt;1&lt;/R&gt;&lt;C&gt;1&lt;/C&gt;&lt;D xsi:type="xsd:string"&gt;#NUM&lt;/D&gt;&lt;/FQL&gt;&lt;FQL&gt;&lt;Q&gt;CONSTELLATION BRANDS 'A'^FF_TAX_RATE(ANN_R,1/1/2017,12/31/2017)&lt;/Q&gt;&lt;R&gt;1&lt;/R&gt;&lt;C&gt;1&lt;/C&gt;&lt;D xsi:type="xsd:string"&gt;#NUM&lt;/D&gt;&lt;/FQL&gt;&lt;FQL&gt;&lt;Q&gt;33^FF_TAX_RATE(ANN_R,1/1/2020,12/31/2020)&lt;/Q&gt;&lt;R&gt;1&lt;/R&gt;&lt;C&gt;1&lt;/C&gt;&lt;D xsi:type="xsd:string"&gt;#NUM&lt;/D&gt;&lt;/FQL&gt;&lt;FQL&gt;&lt;Q&gt;US2310211063^FF_TAX_RATE(ANN_R,1/1/2016,12/31/2016)&lt;/Q&gt;&lt;R&gt;1&lt;/R&gt;&lt;C&gt;1&lt;/C&gt;&lt;D xsi:type="xsd:string"&gt;#NUM&lt;/D&gt;&lt;/FQL&gt;&lt;FQL&gt;&lt;Q&gt;CUMMINS INC.^FF_TAX_RATE(ANN_R,1/1/2017,12/31/2017)&lt;/Q&gt;&lt;R&gt;1&lt;/R&gt;&lt;C&gt;1&lt;/C&gt;&lt;D xsi:type="xsd:string"&gt;#NUM&lt;/D&gt;&lt;/FQL&gt;&lt;FQL&gt;&lt;Q&gt;326^FF_TAX_RATE(ANN_R,1/1/2020,12/31/2020)&lt;/Q&gt;&lt;R&gt;1&lt;/R&gt;&lt;C&gt;1&lt;/C&gt;&lt;D xsi:type="xsd:string"&gt;#NUM&lt;/D&gt;&lt;/FQL&gt;&lt;FQL&gt;&lt;Q&gt;US77543R1023^FF_TAX_RATE(ANN_R,1/1/2016,12/31/2016)&lt;/Q&gt;&lt;R&gt;1&lt;/R&gt;&lt;C&gt;1&lt;/C&gt;&lt;D xsi:type="xsd:string"&gt;#NUM&lt;/D&gt;&lt;/FQL&gt;&lt;FQL&gt;&lt;Q&gt;ROKU^FF_TAX_RATE(ANN_R,1/1/2017,12/31/2017)&lt;/Q&gt;&lt;R&gt;1&lt;/R&gt;&lt;C&gt;1&lt;/C&gt;&lt;D xsi:type="xsd:string"&gt;#NUM&lt;/D&gt;&lt;/FQL&gt;&lt;FQL&gt;&lt;Q&gt;302^FF_TAX_RATE(ANN_R,1/1/2020,12/31/2020)&lt;/Q&gt;&lt;R&gt;1&lt;/R&gt;&lt;C&gt;1&lt;/C&gt;&lt;D xsi:type="xsd:string"&gt;#NUM&lt;/D&gt;&lt;/FQL&gt;&lt;FQL&gt;&lt;Q&gt;US0010551028^FF_TAX_RATE(ANN_R,1/1/2016,12/31/2016)&lt;/Q&gt;&lt;R&gt;1&lt;/R&gt;&lt;C&gt;1&lt;/C&gt;&lt;D xsi:type="xsd:string"&gt;#NUM&lt;/D&gt;&lt;/FQL&gt;&lt;FQL&gt;&lt;Q&gt;AFLAC INC.^FF_TAX_RATE(ANN_R,1/1/2017,12/31/2017)&lt;/Q&gt;&lt;R&gt;1&lt;/R&gt;&lt;C&gt;1&lt;/C&gt;&lt;D xsi:type="xsd:string"&gt;#NUM&lt;/D&gt;&lt;/FQL&gt;&lt;FQL&gt;&lt;Q&gt;286^FF_TAX_RATE(ANN_R,1/1/2020,12/31/2020)&lt;/Q&gt;&lt;R&gt;1&lt;/R&gt;&lt;C&gt;1&lt;/C&gt;&lt;D xsi:type="xsd:string"&gt;#NUM&lt;/D&gt;&lt;/FQL&gt;&lt;FQL&gt;&lt;Q&gt;US98956P1021^FF_TAX_RATE(ANN_R,1/1/2016,12/31/2016)&lt;/Q&gt;&lt;R&gt;1&lt;/R&gt;&lt;C&gt;1&lt;/C&gt;&lt;D xsi:type="xsd:string"&gt;#NUM&lt;/D&gt;&lt;/FQL&gt;&lt;FQL&gt;&lt;Q&gt;ZIMMER BIOMET HOLDINGS^FF_TAX_RATE(ANN_R,1/1/2017,12/31/2017)&lt;/Q&gt;&lt;R&gt;1&lt;/R&gt;&lt;C&gt;1&lt;/C&gt;&lt;D xsi:type="xsd:string"&gt;#NUM&lt;/D&gt;&lt;/FQL&gt;&lt;FQL&gt;&lt;Q&gt;282^FF_TAX_RATE(ANN_R,1/1/2020,12/31/2020)&lt;/Q&gt;&lt;R&gt;1&lt;/R&gt;&lt;C&gt;1&lt;/C&gt;&lt;D xsi:type="xsd:string"&gt;#NUM&lt;/D&gt;&lt;/FQL&gt;&lt;FQL&gt;&lt;Q&gt;US8936411003^FF_TAX_RATE(ANN_R,1/1/2016,12/31/2016)&lt;/Q&gt;&lt;R&gt;1&lt;/R&gt;&lt;C&gt;1&lt;/C&gt;&lt;D xsi:type="xsd:string"&gt;#NUM&lt;/D&gt;&lt;/FQL&gt;&lt;FQL&gt;&lt;Q&gt;TRANSDIGM GROUP^FF_TAX_RATE(ANN_R,1/1/2017,12/31/2017)&lt;/Q&gt;&lt;R&gt;1&lt;/R&gt;&lt;C&gt;1&lt;/C&gt;&lt;D xsi:type="xsd:string"&gt;#NUM&lt;/D&gt;&lt;/FQL&gt;&lt;FQL&gt;&lt;Q&gt;272^FF_TAX_RATE(ANN_R,1/1/2020,12/31/2020)&lt;/Q&gt;&lt;R&gt;1&lt;/R&gt;&lt;C&gt;1&lt;/C&gt;&lt;D xsi:type="xsd:string"&gt;#NUM&lt;/D&gt;&lt;/FQL&gt;&lt;FQL&gt;&lt;Q&gt;US8545021011^FF_TAX_RATE(ANN_R,1/1/2016,12/31/2016)&lt;/Q&gt;&lt;R&gt;1&lt;/R&gt;&lt;C&gt;1&lt;/C&gt;&lt;D xsi:type="xsd:string"&gt;#NUM&lt;/D&gt;&lt;/FQL&gt;&lt;FQL&gt;&lt;Q&gt;STANLEY BLACK &amp;amp; DECKER INC.^FF_TAX_RATE(ANN_R,1/1/2017,12/31/2017)&lt;/Q&gt;&lt;R&gt;1&lt;/R&gt;&lt;C&gt;1&lt;/C&gt;&lt;D xsi:type="xsd:string"&gt;#NUM&lt;/D&gt;&lt;/FQL&gt;&lt;FQL&gt;&lt;Q&gt;US6200763075^FF_TAX_RATE(ANN_R,1/1/2016,12/31/2016)&lt;/Q&gt;&lt;R&gt;1&lt;/R&gt;&lt;C&gt;1&lt;/C&gt;&lt;D xsi:type="xsd:string"&gt;#NUM&lt;/D&gt;&lt;/FQL&gt;&lt;FQL&gt;&lt;Q&gt;MOTOROLA SOLUTIONS INC.^FF_TAX_RATE(ANN_R,1/1/2017,12/31/2017)&lt;/Q&gt;&lt;R&gt;1&lt;/R&gt;&lt;C&gt;1&lt;/C&gt;&lt;D xsi:type="xsd:string"&gt;#NUM&lt;/D&gt;&lt;/FQL&gt;&lt;FQL&gt;&lt;Q&gt;US58155Q1031^FF_TAX_RATE(ANN_R,1/1/2016,12/31/2016)&lt;/Q&gt;&lt;R&gt;1&lt;/R&gt;&lt;C&gt;1&lt;/C&gt;&lt;D xsi:type="xsd:string"&gt;#NUM&lt;/D&gt;&lt;/FQL&gt;&lt;FQL&gt;&lt;Q&gt;MCKESSON CORP.^FF_TAX_RATE(ANN_R,1/1/2017,12/31/2017)&lt;/Q&gt;&lt;R&gt;1&lt;/R&gt;&lt;C&gt;1&lt;/C&gt;&lt;D xsi:type="xsd:string"&gt;#NUM&lt;/D&gt;&lt;/FQL&gt;&lt;FQL&gt;&lt;Q&gt;266^FF_TAX_RATE(ANN_R,1/1/2020,12/31/2020)&lt;/Q&gt;&lt;R&gt;1&lt;/R&gt;&lt;C&gt;1&lt;/C&gt;&lt;D xsi:type="xsd:string"&gt;#NUM&lt;/D&gt;&lt;/FQL&gt;&lt;FQL&gt;&lt;Q&gt;US2473617023^FF_TAX_RATE(ANN_R,1/1/2016,12/31/2016)&lt;/Q&gt;&lt;R&gt;1&lt;/R&gt;&lt;C&gt;1&lt;/C&gt;&lt;D xsi:type="xsd:string"&gt;#NUM&lt;/D&gt;&lt;/FQL&gt;&lt;FQL&gt;&lt;Q&gt;DELTA AIR LINES INC.^FF_TAX_RATE(ANN_R,1/1/2017,12/31/2017)&lt;/Q&gt;&lt;R&gt;1&lt;/R&gt;&lt;C&gt;1&lt;/C&gt;&lt;D xsi:type="xsd:string"&gt;#NUM&lt;/D&gt;&lt;/FQL&gt;&lt;FQL&gt;&lt;Q&gt;262^FF_TAX_RATE(ANN_R,1/1/2020,12/31/2020)&lt;/Q&gt;&lt;R&gt;1&lt;/R&gt;&lt;C&gt;1&lt;/C&gt;&lt;D xsi:type="xsd:string"&gt;#NUM&lt;/D&gt;&lt;/FQL&gt;&lt;FQL&gt;&lt;Q&gt;US23331A1097^FF_TAX_RATE(ANN_R,1/1/2016,12/31/2016)&lt;/Q&gt;&lt;R&gt;1&lt;/R&gt;&lt;C&gt;1&lt;/C&gt;&lt;D xsi:type="xsd:string"&gt;#NUM&lt;/D&gt;&lt;/FQL&gt;&lt;FQL&gt;&lt;Q&gt;D.R. HORTON INC.^FF_TAX_RATE(ANN_R,1/1/2017,12/31/2017)&lt;/Q&gt;&lt;R&gt;1&lt;/R&gt;&lt;C&gt;1&lt;/C&gt;&lt;D xsi:type="xsd:string"&gt;#NUM&lt;/D&gt;&lt;/FQL&gt;&lt;FQL&gt;&lt;Q&gt;258^FF_TAX_RATE(ANN_R,1/1/2020,12/31/2020)&lt;/Q&gt;&lt;R&gt;1&lt;/R&gt;&lt;C&gt;1&lt;/C&gt;&lt;D xsi:type="xsd:string"&gt;#NUM&lt;/D&gt;&lt;/FQL&gt;&lt;FQL&gt;&lt;Q&gt;US0311001004^FF_TAX_RATE(ANN_R,1/1/2016,12/31/2016)&lt;/Q&gt;&lt;R&gt;1&lt;/R&gt;&lt;C&gt;1&lt;/C&gt;&lt;D xsi:type="xsd:string"&gt;#NUM&lt;/D&gt;&lt;/FQL&gt;&lt;FQL&gt;&lt;Q&gt;AMETEK INC.^FF_TAX_RATE(ANN_R,1/1/2017,12/31/2017)&lt;/Q&gt;&lt;R&gt;1&lt;/R&gt;&lt;C&gt;1&lt;/C&gt;&lt;D xsi:type="xsd:string"&gt;#NUM&lt;/D&gt;&lt;/FQL&gt;&lt;FQL&gt;&lt;Q&gt;25^FF_TAX_RATE(ANN_R,1/1/2020,12/31/2020)&lt;/Q&gt;&lt;R&gt;1&lt;/R&gt;&lt;C&gt;1&lt;/C&gt;&lt;D xsi:type="xsd:string"&gt;#NUM&lt;/D&gt;&lt;/FQL&gt;&lt;FQL&gt;&lt;Q&gt;US49271V1008^FF_TAX_RATE(ANN_R,1/1/2016,12/31/2016)&lt;/Q&gt;&lt;R&gt;1&lt;/R&gt;&lt;C&gt;1&lt;/C&gt;&lt;D xsi:type="xsd:string"&gt;#NUM&lt;/D&gt;&lt;/FQL&gt;&lt;FQL&gt;&lt;Q&gt;KEURIG DR PEPPER^FF_TAX_RATE(ANN_R,1/1/2017,12/31/2017)&lt;/Q&gt;&lt;R&gt;1&lt;/R&gt;&lt;C&gt;1&lt;/C&gt;&lt;D xsi:type="xsd:string"&gt;#NUM&lt;/D&gt;&lt;/FQL&gt;&lt;FQL&gt;&lt;Q&gt;241^FF_TAX_RATE(ANN_R,1/1/2020,12/31/2020)&lt;/Q&gt;&lt;R&gt;1&lt;/R&gt;&lt;C&gt;1&lt;/C&gt;&lt;D xsi:type="xsd:string"&gt;#NUM&lt;/D&gt;&lt;/FQL&gt;&lt;FQL&gt;&lt;Q&gt;US5260571048^FF_TAX_RATE(ANN_R,1/1/2016,12/31/2016)&lt;/Q&gt;&lt;R&gt;1&lt;/R&gt;&lt;C&gt;1&lt;/C&gt;&lt;D xsi:type="xsd:string"&gt;#NUM&lt;/D&gt;&lt;/FQL&gt;&lt;FQL&gt;&lt;Q&gt;LENNAR 'A'^FF_TAX_RATE(ANN_R,1/1/2017,12/31/2017)&lt;/Q&gt;&lt;R&gt;1&lt;/R&gt;&lt;C&gt;1&lt;/C&gt;&lt;D xsi:type="xsd:string"&gt;#NUM&lt;/D&gt;&lt;/FQL&gt;&lt;FQL&gt;&lt;Q&gt;237^FF_TAX_RATE(ANN_R,1/1/2020,12/31/2020)&lt;/Q&gt;&lt;R&gt;1&lt;/R&gt;&lt;C&gt;1&lt;/C&gt;&lt;D xsi:type="xsd:string"&gt;#NUM&lt;/D&gt;&lt;/FQL&gt;&lt;FQL&gt;&lt;Q&gt;US0584981064^FF_TAX_RATE(ANN_R,1/1/2016,12/31/2016)&lt;/Q&gt;&lt;R&gt;1&lt;/R&gt;&lt;C&gt;1&lt;/C&gt;&lt;D xsi:type="xsd:string"&gt;#NUM&lt;/D&gt;&lt;/FQL&gt;&lt;FQL&gt;&lt;Q&gt;BALL CORP.^FF_TAX_RATE(ANN_R,1/1/2017,12/31/2017)&lt;/Q&gt;&lt;R&gt;1&lt;/R&gt;&lt;C&gt;1&lt;/C&gt;&lt;D xsi:type="xsd:string"&gt;#NUM&lt;/D&gt;&lt;/FQL&gt;&lt;FQL&gt;&lt;Q&gt;236^FF_TAX_RATE(ANN_R,1/1/2020,12/31/2020)&lt;/Q&gt;&lt;R&gt;1&lt;/R&gt;&lt;C&gt;1&lt;/C&gt;&lt;D xsi:type="xsd:string"&gt;#NUM&lt;/D&gt;&lt;/FQL&gt;&lt;FQL&gt;&lt;Q&gt;US5926881054^FF_TAX_RATE(ANN_R,1/1/2016,12/31/2016)&lt;/Q&gt;&lt;R&gt;1&lt;/R&gt;&lt;C&gt;1&lt;/C&gt;&lt;D xsi:type="xsd:string"&gt;#NUM&lt;/D&gt;&lt;/FQL&gt;&lt;FQL&gt;&lt;Q&gt;METTLER-TOLEDO INTERNATIONAL I^FF_TAX_RATE(ANN_R,1/1/2017,12/31/2017)&lt;/Q&gt;&lt;R&gt;1&lt;/R&gt;&lt;C&gt;1&lt;/C&gt;&lt;D xsi:type="xsd:string"&gt;#NUM&lt;/D&gt;&lt;/FQL&gt;&lt;FQL&gt;&lt;Q&gt;234^FF_TAX_RATE(ANN_R,1/1/2020,12/31/2020)&lt;/Q&gt;&lt;R&gt;1&lt;/R&gt;&lt;C&gt;1&lt;/C&gt;&lt;D xsi:type="xsd:string"&gt;#NUM&lt;/D&gt;&lt;/FQL&gt;&lt;FQL&gt;&lt;Q&gt;US5010441013^FF_TAX_RATE(ANN_R,1/1/2016,12/31/2016)&lt;/Q&gt;&lt;R&gt;1&lt;/R&gt;&lt;C&gt;1&lt;/C&gt;&lt;D xsi:type="xsd:string"&gt;#NUM&lt;/D&gt;&lt;/FQL&gt;&lt;FQL&gt;&lt;Q&gt;KROGER CO.^FF_TAX_RATE(ANN_R,1/1/2017,12/31/2017)&lt;/Q&gt;&lt;R&gt;1&lt;/R&gt;&lt;C&gt;1&lt;/C&gt;&lt;D xsi:type="xsd:string"&gt;#NUM&lt;/D&gt;&lt;/FQL&gt;&lt;FQL&gt;&lt;Q&gt;US88339J1051^FF_TAX_RATE(ANN_R,1/1/2016,12/31/2016)&lt;/Q&gt;&lt;R&gt;1&lt;/R&gt;&lt;C&gt;1&lt;/C&gt;&lt;D xsi:type="xsd:string"&gt;#NUM&lt;/D&gt;&lt;/FQL&gt;&lt;FQL&gt;&lt;Q&gt;TRADE DESK CL.A^FF_TAX_RATE(ANN_R,1/1/2017,12/31/2017)&lt;/Q&gt;&lt;R&gt;1&lt;/R&gt;&lt;C&gt;1&lt;/C&gt;&lt;D xsi:type="xsd:string"&gt;#NUM&lt;/D&gt;&lt;/FQL&gt;&lt;FQL&gt;&lt;Q&gt;NL0009434992^FF_TAX_RATE(ANN_R,1/1/2016,12/31/2016)&lt;/Q&gt;&lt;R&gt;1&lt;/R&gt;&lt;C&gt;1&lt;/C&gt;&lt;D xsi:type="xsd:string"&gt;#NUM&lt;/D&gt;&lt;/FQL&gt;&lt;FQL&gt;&lt;Q&gt;LYONDELLBASELL INDUSTRIES^FF_TAX_RATE(ANN_R,1/1/2017,12/31/2017)&lt;/Q&gt;&lt;R&gt;1&lt;/R&gt;&lt;C&gt;1&lt;/C&gt;&lt;D xsi:type="xsd:string"&gt;#NUM&lt;/D&gt;&lt;/FQL&gt;&lt;FQL&gt;&lt;Q&gt;US6792951054^FF_TAX_RATE(ANN_R,1/1/2016,12/31/2016)&lt;/Q&gt;&lt;R&gt;1&lt;/R&gt;&lt;C&gt;1&lt;/C&gt;&lt;D xsi:type="xsd:string"&gt;#NUM&lt;/D&gt;&lt;/FQL&gt;&lt;FQL&gt;&lt;Q&gt;OKTA CL.A^FF_TAX_RATE(ANN_R,1/1/2017,12/31/2017)&lt;/Q&gt;&lt;R&gt;1&lt;/R&gt;&lt;C&gt;1&lt;/C&gt;&lt;D xsi:type="xsd:string"&gt;#NUM&lt;/D&gt;&lt;/FQL&gt;&lt;FQL&gt;&lt;Q&gt;US9892071054^FF_TAX_RATE(ANN_R,1/1/2016,12/31/2016)&lt;/Q&gt;&lt;R&gt;1&lt;/R&gt;&lt;C&gt;1&lt;/C&gt;&lt;D xsi:type="xsd:string"&gt;#NUM&lt;/D&gt;&lt;/FQL&gt;&lt;FQL&gt;&lt;Q&gt;ZEBRA TECHS. 'A'^FF_TAX_RATE(ANN_R,1/1/2017,12/31/2017)&lt;/Q&gt;&lt;R&gt;1&lt;/R&gt;&lt;C&gt;1&lt;/C&gt;&lt;D xsi:type="xsd:string"&gt;#NUM&lt;/D&gt;&lt;/FQL&gt;&lt;FQL&gt;&lt;Q&gt;22^FF_TAX_RATE(ANN_R,1/1/2020,12/31/2020)&lt;/Q&gt;&lt;R&gt;1&lt;/R&gt;&lt;C&gt;1&lt;/C&gt;&lt;D xsi:type="xsd:string"&gt;#NUM&lt;/D&gt;&lt;/FQL&gt;&lt;FQL&gt;&lt;Q&gt;US34959E1091^FF_TAX_RATE(ANN_R,1/1/2016,12/31/2016)&lt;/Q&gt;&lt;R&gt;1&lt;/R&gt;&lt;C&gt;1&lt;/C&gt;&lt;D xsi:type="xsd:string"&gt;#NUM&lt;/D&gt;&lt;/FQL&gt;&lt;FQL&gt;&lt;Q&gt;FORTINET^FF_TAX_RATE(ANN_R,1/1/2017,12/31/2017)&lt;/Q&gt;&lt;R&gt;1&lt;/R&gt;&lt;C&gt;1&lt;/C&gt;&lt;D xsi:type="xsd:string"&gt;#NUM&lt;/D&gt;&lt;/FQL&gt;&lt;FQL&gt;&lt;Q&gt;211^FF_TAX_RATE(ANN_R,1/1/2020,12/31/2020)&lt;/Q&gt;&lt;R&gt;1&lt;/R&gt;&lt;C&gt;1&lt;/C&gt;&lt;D xsi:type="xsd:string"&gt;#NUM&lt;/D&gt;&lt;/FQL&gt;&lt;FQL&gt;&lt;Q&gt;US57772K1016^FF_TAX_RATE(ANN_R,1/1/2016,12/31/2016)&lt;/Q&gt;&lt;R&gt;1&lt;/R&gt;&lt;C&gt;1&lt;/C&gt;&lt;D xsi:type="xsd:string"&gt;#NUM&lt;/D&gt;&lt;/FQL&gt;&lt;FQL&gt;&lt;Q&gt;MAXIM INTEGRATED PRODUCTS INC.^FF_TAX_RATE(ANN_R,1/1/2017,12/31/2017)&lt;/Q&gt;&lt;R&gt;1&lt;/R&gt;&lt;C&gt;1&lt;/C&gt;&lt;D xsi:type="xsd:string"&gt;#NUM&lt;/D&gt;&lt;/FQL&gt;&lt;FQL&gt;&lt;Q&gt;208^FF_TAX_RATE(ANN_R,1/1/2020,12/31/2020)&lt;/Q&gt;&lt;R&gt;1&lt;/R&gt;&lt;C&gt;1&lt;/C&gt;&lt;D xsi:type="xsd:string"&gt;#NUM&lt;/D&gt;&lt;/FQL&gt;&lt;FQL&gt;&lt;Q&gt;US6703461052^FF_TAX_RATE(ANN_R,1/1/2016,12/31/2016)&lt;/Q&gt;&lt;R&gt;1&lt;/R&gt;&lt;C&gt;1&lt;/C&gt;&lt;D xsi:type="xsd:string"&gt;#NUM&lt;/D&gt;&lt;/FQL&gt;&lt;FQL&gt;&lt;Q&gt;NUCOR CORP.^FF_TAX_RATE(ANN_R,1/1/2017,12/31/2017)&lt;/Q&gt;&lt;R&gt;1&lt;/R&gt;&lt;C&gt;1&lt;/C&gt;&lt;D xsi:type="xsd:string"&gt;#NUM&lt;/D&gt;&lt;/FQL&gt;&lt;FQL&gt;&lt;Q&gt;206^FF_TAX_RATE(ANN_R,1/1/2020,12/31/2020)&lt;/Q&gt;&lt;R&gt;1&lt;/R&gt;&lt;C&gt;1&lt;/C&gt;&lt;D xsi:type="xsd:string"&gt;#NUM&lt;/D&gt;&lt;/FQL&gt;&lt;FQL&gt;&lt;Q&gt;US3635761097^FF_TAX_RATE(ANN_R,1/1/2016,12/31/2016)&lt;/Q&gt;&lt;R&gt;1&lt;/R&gt;&lt;C&gt;1&lt;/C&gt;&lt;D xsi:type="xsd:string"&gt;#NUM&lt;/D&gt;&lt;/FQL&gt;&lt;FQL&gt;&lt;Q&gt;ARTHUR J GALLAGHER^FF_TAX_RATE(ANN_R,1/1/2017,12/31/2017)&lt;/Q&gt;&lt;R&gt;1&lt;/R&gt;&lt;C&gt;1&lt;/C&gt;&lt;D xsi:type="xsd:string"&gt;#NUM&lt;/D&gt;&lt;/FQL&gt;&lt;FQL&gt;&lt;Q&gt;US4165151048^FF_TAX_RATE(ANN_R,1/1/2016,12/31/2016)&lt;/Q&gt;&lt;R&gt;1&lt;/R&gt;&lt;C&gt;1&lt;/C&gt;&lt;D xsi:type="xsd:string"&gt;#NUM&lt;/D&gt;&lt;/FQL&gt;&lt;FQL&gt;&lt;Q&gt;HARTFORD FINANCIAL SERVICES GR^FF_TAX_RATE(ANN_R,1/1/2017,12/31/2017)&lt;/Q&gt;&lt;R&gt;1&lt;/R&gt;&lt;C&gt;1&lt;/C&gt;&lt;D xsi:type="xsd:string"&gt;#NUM&lt;/D&gt;&lt;/FQL&gt;&lt;FQL&gt;&lt;Q&gt;US0152711091^FF_TAX_RATE(ANN_R,1/1/2016,12/31/2016)&lt;/Q&gt;&lt;R&gt;1&lt;/R&gt;&lt;C&gt;1&lt;/C&gt;&lt;D xsi:type="xsd:string"&gt;#NUM&lt;/D&gt;&lt;/FQL&gt;&lt;FQL&gt;&lt;Q&gt;ALEXANDRIA RLST.EQTIES.^FF_TAX_RATE(ANN_R,1/1/2017,12/31/2017)&lt;/Q&gt;&lt;R&gt;1&lt;/R&gt;&lt;C&gt;1&lt;/C&gt;&lt;D xsi:type="xsd:string"&gt;#NUM&lt;/D&gt;&lt;/FQL&gt;&lt;FQL&gt;&lt;Q&gt;195^FF_TAX_RATE(ANN_R,1/1/2020,12/31/2020)&lt;/Q&gt;&lt;R&gt;1&lt;/R&gt;&lt;C&gt;1&lt;/C&gt;&lt;D xsi:type="xsd:string"&gt;#NUM&lt;/D&gt;&lt;/FQL&gt;&lt;FQL&gt;&lt;Q&gt;US5303073051^FF_TAX_RATE(ANN_R,1/1/2016,12/31/2016)&lt;/Q&gt;&lt;R&gt;1&lt;/R&gt;&lt;C&gt;1&lt;/C&gt;&lt;D xsi:type="xsd:string"&gt;#NUM&lt;/D&gt;&lt;/FQL&gt;&lt;FQL&gt;&lt;Q&gt;LIBERTY GLOBAL CL C^FF_TAX_RATE(ANN_R,1/1/2017,12/31/2017)&lt;/Q&gt;&lt;R&gt;1&lt;/R&gt;&lt;C&gt;1&lt;/C&gt;&lt;D xsi:type="xsd:string"&gt;#NUM&lt;/D&gt;&lt;/FQL&gt;&lt;FQL&gt;&lt;Q&gt;191^FF_TAX_RATE(ANN_R,1/1/2020,12/31/2020)&lt;/Q&gt;&lt;R&gt;1&lt;/R&gt;&lt;C&gt;1&lt;/C&gt;&lt;D xsi:type="xsd:string"&gt;#NUM&lt;/D&gt;&lt;/FQL&gt;&lt;FQL&gt;&lt;Q&gt;US9291601097^FF_TAX_RATE(ANN_R,1/1/2016,12/31/2016)&lt;/Q&gt;&lt;R&gt;1&lt;/R&gt;&lt;C&gt;1&lt;/C&gt;&lt;D xsi:type="xsd:string"&gt;#NUM&lt;/D&gt;&lt;/FQL&gt;&lt;FQL&gt;&lt;Q&gt;VULCAN MATERIALS CO.^FF_TAX_RATE(ANN_R,1/1/2017,12/31/2017)&lt;/Q&gt;&lt;R&gt;1&lt;/R&gt;&lt;C&gt;1&lt;/C&gt;&lt;D xsi:type="xsd:string"&gt;#NUM&lt;/D&gt;&lt;/FQL&gt;&lt;FQL&gt;&lt;Q&gt;US30063P1057^FF_TAX_RATE(ANN_R,1/1/2016,12/31/2016)&lt;/Q&gt;&lt;R&gt;1&lt;/R&gt;&lt;C&gt;1&lt;/C&gt;&lt;D xsi:type="xsd:string"&gt;#NUM&lt;/D&gt;&lt;/FQL&gt;&lt;FQL&gt;&lt;Q&gt;EXACT SCIENCES CORP^FF_TAX_RATE(ANN_R,1/1/2017,12/31/2017)&lt;/Q&gt;&lt;R&gt;1&lt;/R&gt;&lt;C&gt;1&lt;/C&gt;&lt;D xsi:type="xsd:string"&gt;#NUM&lt;/D&gt;&lt;/FQL&gt;&lt;FQL&gt;&lt;Q&gt;US87165B1035^FF_TAX_RATE(ANN_R,1/1/2016,12/31/2016)&lt;/Q&gt;&lt;R&gt;1&lt;/R&gt;&lt;C&gt;1&lt;/C&gt;&lt;D xsi:type="xsd:string"&gt;#NUM&lt;/D&gt;&lt;/FQL&gt;&lt;FQL&gt;&lt;Q&gt;SYNCHRONY FINANCIAL^FF_TAX_RATE(ANN_R,1/1/2017,12/31/2017)&lt;/Q&gt;&lt;R&gt;1&lt;/R&gt;&lt;C&gt;1&lt;/C&gt;&lt;D xsi:type="xsd:string"&gt;#NUM&lt;/D&gt;&lt;/FQL&gt;&lt;FQL&gt;&lt;Q&gt;US1156372096^FF_TAX_RATE(ANN_R,1/1/2016,12/31/2016)&lt;/Q&gt;&lt;R&gt;1&lt;/R&gt;&lt;C&gt;1&lt;/C&gt;&lt;D xsi:type="xsd:string"&gt;#NUM&lt;/D&gt;&lt;/FQL&gt;&lt;FQL&gt;&lt;Q&gt;BROWN-FORMAN CORP. CL B^FF_TAX_RATE(ANN_R,1/1/2017,12/31/2017)&lt;/Q&gt;&lt;R&gt;1&lt;/R&gt;&lt;C&gt;1&lt;/C&gt;&lt;D xsi:type="xsd:string"&gt;#NUM&lt;/D&gt;&lt;/FQL&gt;&lt;FQL&gt;&lt;Q&gt;US5732841060^FF_TAX_RATE(ANN_R,1/1/2016,12/31/2016)&lt;/Q&gt;&lt;R&gt;1&lt;/R&gt;&lt;C&gt;1&lt;/C&gt;&lt;D xsi:type="xsd:string"&gt;#NUM&lt;/D&gt;&lt;/FQL&gt;&lt;FQL&gt;&lt;Q&gt;MARTIN MARIETTA MATERIALS INC.^FF_TAX_RATE(ANN_R,1/1/2017,12/31/2017)&lt;/Q&gt;&lt;R&gt;1&lt;/R&gt;&lt;C&gt;1&lt;/C&gt;&lt;D xsi:type="xsd:string"&gt;#NUM&lt;/D&gt;&lt;/FQL&gt;&lt;FQL&gt;&lt;Q&gt;178^FF_TAX_RATE(ANN_R,1/1/2020,12/31/2020)&lt;/Q&gt;&lt;R&gt;1&lt;/R&gt;&lt;C&gt;1&lt;/C&gt;&lt;D xsi:type="xsd:string"&gt;#NUM&lt;/D&gt;&lt;/FQL&gt;&lt;FQL&gt;&lt;Q&gt;US74736K1016^FF_TAX_RATE(ANN_R,1/1/2016,12/31/2016)&lt;/Q&gt;&lt;R&gt;1&lt;/R&gt;&lt;C&gt;1&lt;/C&gt;&lt;D xsi:type="xsd:string"&gt;#NUM&lt;/D&gt;&lt;/FQL&gt;&lt;FQL&gt;&lt;Q&gt;QORVO^FF_TAX_RATE(ANN_R,1/1/2017,12/31/2017)&lt;/Q&gt;&lt;R&gt;1&lt;/R&gt;&lt;C&gt;1&lt;/C&gt;&lt;D xsi:type="xsd:string"&gt;#NUM&lt;/D&gt;&lt;/FQL&gt;&lt;FQL&gt;&lt;Q&gt;US8740541094^FF_TAX_RATE(ANN_R,1/1/2016,12/31/2016)&lt;/Q&gt;&lt;R&gt;1&lt;/R&gt;&lt;C&gt;1&lt;/C&gt;&lt;D xsi:type="xsd:string"&gt;#NUM&lt;/D&gt;&lt;/FQL&gt;&lt;FQL&gt;&lt;Q&gt;TAKE TWO INTACT.SFTW.^FF_TAX_RATE(ANN_R,1/1/2017,12/31/2017)&lt;/Q&gt;&lt;R&gt;1&lt;/R&gt;&lt;C&gt;1&lt;/C&gt;&lt;D xsi:type="xsd:string"&gt;#NUM&lt;/D&gt;&lt;/FQL&gt;&lt;FQL&gt;&lt;Q&gt;IE00BQPVQZ61^FF_TAX_RATE(ANN_R,1/1/2016,12/31/2016)&lt;/Q&gt;&lt;R&gt;1&lt;/R&gt;&lt;C&gt;1&lt;/C&gt;&lt;D xsi:type="xsd:string"&gt;#NUM&lt;/D&gt;&lt;/FQL&gt;&lt;FQL&gt;&lt;Q&gt;HORIZON THERAPEUTICS PUBLIC^FF_TAX_RATE(ANN_R,1/1/2017,12/31/2017)&lt;/Q&gt;&lt;R&gt;1&lt;/R&gt;&lt;C&gt;1&lt;/C&gt;&lt;D xsi:type="xsd:string"&gt;#NUM&lt;/D&gt;&lt;/FQL&gt;&lt;FQL&gt;&lt;Q&gt;US92276F1003^FF_TAX_RATE(ANN_R,1/1/2016,12/31/2016)&lt;/Q&gt;&lt;R&gt;1&lt;/R&gt;&lt;C&gt;1&lt;/C&gt;&lt;D xsi:type="xsd:string"&gt;#NUM&lt;/D&gt;&lt;/FQL&gt;&lt;FQL&gt;&lt;Q&gt;VENTAS INC.^FF_TAX_RATE(ANN_R,1/1/2017,12/31/2017)&lt;/Q&gt;&lt;R&gt;1&lt;/R&gt;&lt;C&gt;1&lt;/C&gt;&lt;D xsi:type="xsd:string"&gt;#NUM&lt;/D&gt;&lt;/FQL&gt;&lt;FQL&gt;&lt;Q&gt;17^FF_TAX_RATE(ANN_R,1/1/2020,12/31/2020)&lt;/Q&gt;&lt;R&gt;1&lt;/R&gt;&lt;C&gt;1&lt;/C&gt;&lt;D xsi:type="xsd:string"&gt;#NUM&lt;/D&gt;&lt;/FQL&gt;&lt;FQL&gt;&lt;Q&gt;US4932671088^FF_TAX_RATE(ANN_R,1/1/2016,12/31/2016)&lt;/Q&gt;&lt;R&gt;1&lt;/R&gt;&lt;C&gt;1&lt;/C&gt;&lt;D xsi:type="xsd:string"&gt;#NUM&lt;/D&gt;&lt;/FQL&gt;&lt;FQL&gt;&lt;Q&gt;KEYCORP^FF_TAX_RATE(ANN_R,1/1/2017,12/31/2017)&lt;/Q&gt;&lt;R&gt;1&lt;/R&gt;&lt;C&gt;1&lt;/C&gt;&lt;D xsi:type="xsd:string"&gt;#NUM&lt;/D&gt;&lt;/FQL&gt;&lt;FQL&gt;&lt;Q&gt;US55261F1049^FF_TAX_RATE(ANN_R,1/1/2016,12/31/2016)&lt;/Q&gt;&lt;R&gt;1&lt;/R&gt;&lt;C&gt;1&lt;/C&gt;&lt;D xsi:type="xsd:string"&gt;#NUM&lt;/D&gt;&lt;/FQL&gt;&lt;FQL&gt;&lt;Q&gt;M&amp;amp;T BANK CORP.^FF_TAX_RATE(ANN_R,1/1/2017,12/31/2017)&lt;/Q&gt;&lt;R&gt;1&lt;/R&gt;&lt;C&gt;1&lt;/C&gt;&lt;D xsi:type="xsd:string"&gt;#NUM&lt;/D&gt;&lt;/FQL&gt;&lt;FQL&gt;&lt;Q&gt;165^FF_TAX_RATE(ANN_R,1/1/2020,12/31/2020)&lt;/Q&gt;&lt;R&gt;1&lt;/R&gt;&lt;C&gt;1&lt;/C&gt;&lt;D xsi:type="xsd:string"&gt;#NUM&lt;/D&gt;&lt;/FQL&gt;&lt;FQL&gt;&lt;Q&gt;US42809H1077^FF_TAX_RATE(ANN_R,1/1/2016,12/31/2016)&lt;/Q&gt;&lt;R&gt;1&lt;/R&gt;&lt;C&gt;1&lt;/C&gt;&lt;D xsi:type="xsd:string"&gt;#NUM&lt;/D&gt;&lt;/FQL&gt;&lt;FQL&gt;&lt;Q&gt;HESS CORP.^FF_TAX_RATE(ANN_R,1/1/2017,12/31/2017)&lt;/Q&gt;&lt;R&gt;1&lt;/R&gt;&lt;C&gt;1&lt;/C&gt;&lt;D xsi:type="xsd:string"&gt;#NUM&lt;/D&gt;&lt;/FQL&gt;&lt;FQL&gt;&lt;Q&gt;164^FF_TAX_RATE(ANN_R,1/1/2020,12/31/2020)&lt;/Q&gt;&lt;R&gt;1&lt;/R&gt;&lt;C&gt;1&lt;/C&gt;&lt;D xsi:type="xsd:string"&gt;#NUM&lt;/D&gt;&lt;/FQL&gt;&lt;FQL&gt;&lt;Q&gt;US4364401012^FF_TAX_RATE(ANN_R,1/1/2016,12/31/2016)&lt;/Q&gt;&lt;R&gt;1&lt;/R&gt;&lt;C&gt;1&lt;/C&gt;&lt;D xsi:type="xsd:string"&gt;#NUM&lt;/D&gt;&lt;/FQL&gt;&lt;FQL&gt;&lt;Q&gt;HOLOGIC INC.^FF_TAX_RATE(ANN_R,1/1/2017,12/31/2017)&lt;/Q&gt;&lt;R&gt;1&lt;/R&gt;&lt;C&gt;1&lt;/C&gt;&lt;D xsi:type="xsd:string"&gt;#NUM&lt;/D&gt;&lt;/FQL&gt;&lt;FQL&gt;&lt;Q&gt;US14149Y1082^FF_TAX_RATE(ANN_R,1/1/2016,12/31/2016)&lt;/Q&gt;&lt;R&gt;1&lt;/R&gt;&lt;C&gt;1&lt;/C&gt;&lt;D xsi:type="xsd:string"&gt;#NUM&lt;/D&gt;&lt;/FQL&gt;&lt;FQL&gt;&lt;Q&gt;CARDINAL HEALTH INC.^FF_TAX_RATE(ANN_R,1/1/2017,12/31/2017)&lt;/Q&gt;&lt;R&gt;1&lt;/R&gt;&lt;C&gt;1&lt;/C&gt;&lt;D xsi:type="xsd:string"&gt;#NUM&lt;/D&gt;&lt;/FQL&gt;&lt;FQL&gt;&lt;Q&gt;152^FF_TAX_RATE(ANN_R,1/1/2020,12/31/2020)&lt;/Q&gt;&lt;R&gt;1&lt;/R&gt;&lt;C&gt;1&lt;/C&gt;&lt;D xsi:type="xsd:string"&gt;#NUM&lt;/D&gt;&lt;/FQL&gt;&lt;FQL&gt;&lt;Q&gt;US72919P2020^FF_TAX_RATE(ANN_R,1/1/2016,12/31/2016)&lt;/Q&gt;&lt;R&gt;1&lt;/R&gt;&lt;C&gt;1&lt;/C&gt;&lt;D xsi:type="xsd:string"&gt;#NUM&lt;/D&gt;&lt;/FQL&gt;&lt;FQL&gt;&lt;Q&gt;PLUG POWER^FF_TAX_RATE(ANN_R,1/1/2017,12/31/2017)&lt;/Q&gt;&lt;R&gt;1&lt;/R&gt;&lt;C&gt;1&lt;/C&gt;&lt;D xsi:type="xsd:string"&gt;#NUM&lt;/D&gt;&lt;/FQL&gt;&lt;FQL&gt;&lt;Q&gt;US0404131064^FF_TAX_RATE(ANN_R,1/1/2016,12/31/2016)&lt;/Q&gt;&lt;R&gt;1&lt;/R&gt;&lt;C&gt;1&lt;/C&gt;&lt;D xsi:type="xsd:string"&gt;#NUM&lt;/D&gt;&lt;/FQL&gt;&lt;FQL&gt;&lt;Q&gt;ARISTA NETWORKS^FF_TAX_RATE(ANN_R,1/1/2017,12/31/2017)&lt;/Q&gt;&lt;R&gt;1&lt;/R&gt;&lt;C&gt;1&lt;/C&gt;&lt;D xsi:type="xsd:string"&gt;#NUM&lt;/D&gt;&lt;/FQL&gt;&lt;FQL&gt;&lt;Q&gt;151^FF_TAX_RATE(ANN_R,1/1/2020,12/31/2020)&lt;/Q&gt;&lt;R&gt;1&lt;/R&gt;&lt;C&gt;1&lt;/C&gt;&lt;D xsi:type="xsd:string"&gt;#NUM&lt;/D&gt;&lt;/FQL&gt;&lt;FQL&gt;&lt;Q&gt;US29355A1079^FF_TAX_RATE(ANN_R,1/1/2016,12/31/2016)&lt;/Q&gt;&lt;R&gt;1&lt;/R&gt;&lt;C&gt;1&lt;/C&gt;&lt;D xsi:type="xsd:string"&gt;#NUM&lt;/D&gt;&lt;/FQL&gt;&lt;FQL&gt;&lt;Q&gt;ENPHASE ENERGY^FF_TAX_RATE(ANN_R,1/1/2017,12/31/2017)&lt;/Q&gt;&lt;R&gt;1&lt;/R&gt;&lt;C&gt;1&lt;/C&gt;&lt;D xsi:type="xsd:string"&gt;#NUM&lt;/D&gt;&lt;/FQL&gt;&lt;FQL&gt;&lt;Q&gt;US62944T1051^FF_TAX_RATE(ANN_R,1/1/2016,12/31/2016)&lt;/Q&gt;&lt;R&gt;1&lt;/R&gt;&lt;C&gt;1&lt;/C&gt;&lt;D xsi:type="xsd:string"&gt;#NUM&lt;/D&gt;&lt;/FQL&gt;&lt;FQL&gt;&lt;Q&gt;NVR INC.^FF_TAX_RATE(ANN_R,1/1/2017,12/31/2017)&lt;/Q&gt;&lt;R&gt;1&lt;/R&gt;&lt;C&gt;1&lt;/C&gt;&lt;D xsi:type="xsd:string"&gt;#NUM&lt;/D&gt;&lt;/FQL&gt;&lt;FQL&gt;&lt;Q&gt;US92556V1061^FF_TAX_RATE(ANN_R,1/1/2016,12/31/2016)&lt;/Q&gt;&lt;R&gt;1&lt;/R&gt;&lt;C&gt;1&lt;/C&gt;&lt;D xsi:type="xsd:string"&gt;#NUM&lt;/D&gt;&lt;/FQL&gt;&lt;FQL&gt;&lt;Q&gt;VIATRIS^FF_TAX_RATE(ANN_R,1/1/2017,12/31/2017)&lt;/Q&gt;&lt;R&gt;1&lt;/R&gt;&lt;C&gt;1&lt;/C&gt;&lt;D xsi:type="xsd:string"&gt;#NUM&lt;/D&gt;&lt;/FQL&gt;&lt;FQL&gt;&lt;Q&gt;US45784P1012^FF_TAX_RATE(ANN_R,1/1/2016,12/31/2016)&lt;/Q&gt;&lt;R&gt;1&lt;/R&gt;&lt;C&gt;1&lt;/C&gt;&lt;D xsi:type="xsd:string"&gt;#NUM&lt;/D&gt;&lt;/FQL&gt;&lt;FQL&gt;&lt;Q&gt;INSULET^FF_TAX_RATE(ANN_R,1/1/2017,12/31/2017)&lt;/Q&gt;&lt;R&gt;1&lt;/R&gt;&lt;C&gt;1&lt;/C&gt;&lt;D xsi:type="xsd:string"&gt;#NUM&lt;/D&gt;&lt;/FQL&gt;&lt;FQL&gt;&lt;Q&gt;US89400J1079^FF_TAX_RATE(ANN_R,1/1/2016,12/31/2016)&lt;/Q&gt;&lt;R&gt;1&lt;/R&gt;&lt;C&gt;1&lt;/C&gt;&lt;D xsi:type="xsd:string"&gt;#NUM&lt;/D&gt;&lt;/FQL&gt;&lt;FQL&gt;&lt;Q&gt;TRANSUNION^FF_TAX_RATE(ANN_R,1/1/2017,12/31/2017)&lt;/Q&gt;&lt;R&gt;1&lt;/R&gt;&lt;C&gt;1&lt;/C&gt;&lt;D xsi:type="xsd:string"&gt;#NUM&lt;/D&gt;&lt;/FQL&gt;&lt;FQL&gt;&lt;Q&gt;US6311031081^FF_TAX_RATE(ANN_R,1/1/2016,12/31/2016)&lt;/Q&gt;&lt;R&gt;1&lt;/R&gt;&lt;C&gt;1&lt;/C&gt;&lt;D xsi:type="xsd:string"&gt;#NUM&lt;/D&gt;&lt;/FQL&gt;&lt;FQL&gt;&lt;Q&gt;NASDAQ INC^FF_TAX_RATE(ANN_R,1/1/2017,12/31/2017)&lt;/Q&gt;&lt;R&gt;1&lt;/R&gt;&lt;C&gt;1&lt;/C&gt;&lt;D xsi:type="xsd:string"&gt;#NUM&lt;/D&gt;&lt;/FQL&gt;&lt;FQL&gt;&lt;Q&gt;144^FF_TAX_RATE(ANN_R,1/1/2020,12/31/2020)&lt;/Q&gt;&lt;R&gt;1&lt;/R&gt;&lt;C&gt;1&lt;/C&gt;&lt;D xsi:type="xsd:string"&gt;#NUM&lt;/D&gt;&lt;/FQL&gt;&lt;FQL&gt;&lt;Q&gt;US3724601055^FF_TAX_RATE(ANN_R,1/1/2016,12/31/2016)&lt;/Q&gt;&lt;R&gt;1&lt;/R&gt;&lt;C&gt;1&lt;/C&gt;&lt;D xsi:type="xsd:string"&gt;#NUM&lt;/D&gt;&lt;/FQL&gt;&lt;FQL&gt;&lt;Q&gt;GENUINE PARTS CO.^FF_TAX_RATE(ANN_R,1/1/2017,12/31/2017)&lt;/Q&gt;&lt;R&gt;1&lt;/R&gt;&lt;C&gt;1&lt;/C&gt;&lt;D xsi:type="xsd:string"&gt;#NUM&lt;/D&gt;&lt;/FQL&gt;&lt;FQL&gt;&lt;Q&gt;142^FF_TAX_RATE(ANN_R,1/1/2020,12/31/2020)&lt;/Q&gt;&lt;R&gt;1&lt;/R&gt;&lt;C&gt;1&lt;/C&gt;&lt;D xsi:type="xsd:string"&gt;#NUM&lt;/D&gt;&lt;/FQL&gt;&lt;FQL&gt;&lt;Q&gt;US64110D1046^FF_TAX_RATE(ANN_R,1/1/2016,12/31/2016)&lt;/Q&gt;&lt;R&gt;1&lt;/R&gt;&lt;C&gt;1&lt;/C&gt;&lt;D xsi:type="xsd:string"&gt;#NUM&lt;/D&gt;&lt;/FQL&gt;&lt;FQL&gt;&lt;Q&gt;NETAPP INC.^FF_TAX_RATE(ANN_R,1/1/2017,12/31/2017)&lt;/Q&gt;&lt;R&gt;1&lt;/R&gt;&lt;C&gt;1&lt;/C&gt;&lt;D xsi:type="xsd:string"&gt;#NUM&lt;/D&gt;&lt;/FQL&gt;&lt;FQL&gt;&lt;Q&gt;US8666741041^FF_TAX_RATE(ANN_R,1/1/2016,12/31/2016)&lt;/Q&gt;&lt;R&gt;1&lt;/R&gt;&lt;C&gt;1&lt;/C&gt;&lt;D xsi:type="xsd:string"&gt;#NUM&lt;/D&gt;&lt;/FQL&gt;&lt;FQL&gt;&lt;Q&gt;SUN COMMUNITIES^FF_TAX_RATE(ANN_R,1/1/2017,12/31/2017)&lt;/Q&gt;&lt;R&gt;1&lt;/R&gt;&lt;C&gt;1&lt;/C&gt;&lt;D xsi:type="xsd:string"&gt;#NUM&lt;/D&gt;&lt;/FQL&gt;&lt;FQL&gt;&lt;Q&gt;US4461501045^FF_TAX_RATE(ANN_R,1/1/2016,12/31/2016)&lt;/Q&gt;&lt;R&gt;1&lt;/R&gt;&lt;C&gt;1&lt;/C&gt;&lt;D xsi:type="xsd:string"&gt;#NUM&lt;/D&gt;&lt;/FQL&gt;&lt;FQL&gt;&lt;Q&gt;HUNTINGTON BANCSHARES INC.^FF_TAX_RATE(ANN_R,1/1/2017,12/31/2017)&lt;/Q&gt;&lt;R&gt;1&lt;/R&gt;&lt;C&gt;1&lt;/C&gt;&lt;D xsi:type="xsd:string"&gt;#NUM&lt;/D&gt;&lt;/FQL&gt;&lt;FQL&gt;&lt;Q&gt;US45167R1041^FF_TAX_RATE(ANN_R,1/1/2016,12/31/2016)&lt;/Q&gt;&lt;R&gt;1&lt;/R&gt;&lt;C&gt;1&lt;/C&gt;&lt;D xsi:type="xsd:string"&gt;#NUM&lt;/D&gt;&lt;/FQL&gt;&lt;FQL&gt;&lt;Q&gt;IDEX^FF_TAX_RATE(ANN_R,1/1/2017,12/31/2017)&lt;/Q&gt;&lt;R&gt;1&lt;/R&gt;&lt;C&gt;1&lt;/C&gt;&lt;D xsi:type="xsd:string"&gt;#NUM&lt;/D&gt;&lt;/FQL&gt;&lt;FQL&gt;&lt;Q&gt;US5745991068^FF_TAX_RATE(ANN_R,1/1/2016,12/31/2016)&lt;/Q&gt;&lt;R&gt;1&lt;/R&gt;&lt;C&gt;1&lt;/C&gt;&lt;D xsi:type="xsd:string"&gt;#NUM&lt;/D&gt;&lt;/FQL&gt;&lt;FQL&gt;&lt;Q&gt;MASCO CORP.^FF_TAX_RATE(ANN_R,1/1/2017,12/31/2017)&lt;/Q&gt;&lt;R&gt;1&lt;/R&gt;&lt;C&gt;1&lt;/C&gt;&lt;D xsi:type="xsd:string"&gt;#NUM&lt;/D&gt;&lt;/FQL&gt;&lt;FQL&gt;&lt;Q&gt;133^FF_TAX_RATE(ANN_R,1/1/2020,12/31/2020)&lt;/Q&gt;&lt;R&gt;1&lt;/R&gt;&lt;C&gt;1&lt;/C&gt;&lt;D xsi:type="xsd:string"&gt;#NUM&lt;/D&gt;&lt;/FQL&gt;&lt;FQL&gt;&lt;Q&gt;US18915M1071^FF_TAX_RATE(ANN_R,1/1/2016,12/31/2016)&lt;/Q&gt;&lt;R&gt;1&lt;/R&gt;&lt;C&gt;1&lt;/C&gt;&lt;D xsi:type="xsd:string"&gt;#NUM&lt;/D&gt;&lt;/FQL&gt;&lt;FQL&gt;&lt;Q&gt;CLOUDFLARE A^FF_TAX_RATE(ANN_R,1/1/2017,12/31/2017)&lt;/Q&gt;&lt;R&gt;1&lt;/R&gt;&lt;C&gt;1&lt;/C&gt;&lt;D xsi:type="xsd:string"&gt;#NUM&lt;/D&gt;&lt;/FQL&gt;&lt;FQL&gt;&lt;Q&gt;131^FF_TAX_RATE(ANN_R,1/1/2020,12/31/2020)&lt;/Q&gt;&lt;R&gt;1&lt;/R&gt;&lt;C&gt;1&lt;/C&gt;&lt;D xsi:type="xsd:string"&gt;#NUM&lt;/D&gt;&lt;/FQL&gt;&lt;FQL&gt;&lt;Q&gt;US8793601050^FF_TAX_RATE(ANN_R,1/1/2016,12/31/2016)&lt;/Q&gt;&lt;R&gt;1&lt;/R&gt;&lt;C&gt;1&lt;/C&gt;&lt;D xsi:type="xsd:string"&gt;#NUM&lt;/D&gt;&lt;/FQL&gt;&lt;FQL&gt;&lt;Q&gt;TELEDYNE TECHS.^FF_TAX_RATE(ANN_R,1/1/2017,12/31/2017)&lt;/Q&gt;&lt;R&gt;1&lt;/R&gt;&lt;C&gt;1&lt;/C&gt;&lt;D xsi:type="xsd:string"&gt;#NUM&lt;/D&gt;&lt;/FQL&gt;&lt;FQL&gt;&lt;Q&gt;13^FF_TAX_RATE(ANN_R,1/1/2020,12/31/2020)&lt;/Q&gt;&lt;R&gt;1&lt;/R&gt;&lt;C&gt;1&lt;/C&gt;&lt;D xsi:type="xsd:string"&gt;#NUM&lt;/D&gt;&lt;/FQL&gt;&lt;FQL&gt;&lt;Q&gt;US1011211018^FF_TAX_RATE(ANN_R,1/1/2016,12/31/2016)&lt;/Q&gt;&lt;R&gt;1&lt;/R&gt;&lt;C&gt;1&lt;/C&gt;&lt;D xsi:type="xsd:string"&gt;#NUM&lt;/D&gt;&lt;/FQL&gt;&lt;FQL&gt;&lt;Q&gt;BOSTON PROPERTIES INC.^FF_TAX_RATE(ANN_R,1/1/2017,12/31/2017)&lt;/Q&gt;&lt;R&gt;1&lt;/R&gt;&lt;C&gt;1&lt;/C&gt;&lt;D xsi:type="xsd:string"&gt;#NUM&lt;/D&gt;&lt;/FQL&gt;&lt;FQL&gt;&lt;Q&gt;US8326964058^FF_TAX_RATE(ANN_R,1/1/2016,12/31/2016)&lt;/Q&gt;&lt;R&gt;1&lt;/R&gt;&lt;C&gt;1&lt;/C&gt;&lt;D xsi:type="xsd:string"&gt;#NUM&lt;/D&gt;&lt;/FQL&gt;&lt;FQL&gt;&lt;Q&gt;J.M. SMUCKER CO.^FF_TAX_RATE(ANN_R,1/1/2017,12/31/2017)&lt;/Q&gt;&lt;R&gt;1&lt;/R&gt;&lt;C&gt;1&lt;/C&gt;&lt;D xsi:type="xsd:string"&gt;#NUM&lt;/D&gt;&lt;/FQL&gt;&lt;FQL&gt;&lt;Q&gt;US7458671010^FF_TAX_RATE(ANN_R,1/1/2016,12/31/2016)&lt;/Q&gt;&lt;R&gt;1&lt;/R&gt;&lt;C&gt;1&lt;/C&gt;&lt;D xsi:type="xsd:string"&gt;#NUM&lt;/D&gt;&lt;/FQL&gt;&lt;FQL&gt;&lt;Q&gt;PULTEGROUP^FF_TAX_RATE(ANN_R,1/1/2017,12/31/2017)&lt;/Q&gt;&lt;R&gt;1&lt;/R&gt;&lt;C&gt;1&lt;/C&gt;&lt;D xsi:type="xsd:string"&gt;#NUM&lt;/D&gt;&lt;/FQL&gt;&lt;FQL&gt;&lt;Q&gt;12^FF_TAX_RATE(ANN_R,1/1/2020,12/31/2020)&lt;/Q&gt;&lt;R&gt;1&lt;/R&gt;&lt;C&gt;1&lt;/C&gt;&lt;D xsi:type="xsd:string"&gt;#NUM&lt;/D&gt;&lt;/FQL&gt;&lt;FQL&gt;&lt;Q&gt;US24906P1093^FF_TAX_RATE(ANN_R,1/1/2016,12/31/2016)&lt;/Q&gt;&lt;R&gt;1&lt;/R&gt;&lt;C&gt;1&lt;/C&gt;&lt;D xsi:type="xsd:string"&gt;#NUM&lt;/D&gt;&lt;/FQL&gt;&lt;FQL&gt;&lt;Q&gt;DENTSPLY SIRONA^FF_TAX_RATE(ANN_R,1/1/2017,12/31/2017)&lt;/Q&gt;&lt;R&gt;1&lt;/R&gt;&lt;C&gt;1&lt;/C&gt;&lt;D xsi:type="xsd:string"&gt;#NUM&lt;/D&gt;&lt;/FQL&gt;&lt;FQL&gt;&lt;Q&gt;119^FF_TAX_RATE(ANN_R,1/1/2020,12/31/2020)&lt;/Q&gt;&lt;R&gt;1&lt;/R&gt;&lt;C&gt;1&lt;/C&gt;&lt;D xsi:type="xsd:string"&gt;#NUM&lt;/D&gt;&lt;/FQL&gt;&lt;FQL&gt;&lt;Q&gt;US73278L1052^FF_TAX_RATE(ANN_R,1/1/2016,12/31/2016)&lt;/Q&gt;&lt;R&gt;1&lt;/R&gt;&lt;C&gt;1&lt;/C&gt;&lt;D xsi:type="xsd:string"&gt;#NUM&lt;/D&gt;&lt;/FQL&gt;&lt;FQL&gt;&lt;Q&gt;POOL^FF_TAX_RATE(ANN_R,1/1/2017,12/31/2017)&lt;/Q&gt;&lt;R&gt;1&lt;/R&gt;&lt;C&gt;1&lt;/C&gt;&lt;D xsi:type="xsd:string"&gt;#NUM&lt;/D&gt;&lt;/FQL&gt;&lt;FQL&gt;&lt;Q&gt;118^FF_TAX_RATE(ANN_R,1/1/2020,12/31/2020)&lt;/Q&gt;&lt;R&gt;1&lt;/R&gt;&lt;C&gt;1&lt;/C&gt;&lt;D xsi:type="xsd:string"&gt;#NUM&lt;/D&gt;&lt;/FQL&gt;&lt;FQL&gt;&lt;Q&gt;US4404521001^FF_TAX_RATE(ANN_R,1/1/2016,12/31/2016)&lt;/Q&gt;&lt;R&gt;1&lt;/R&gt;&lt;C&gt;1&lt;/C&gt;&lt;D xsi:type="xsd:string"&gt;#NUM&lt;/D&gt;&lt;/FQL&gt;&lt;FQL&gt;&lt;Q&gt;HORMEL FOODS^FF_TAX_RATE(ANN_R,1/1/2017,12/31/2017)&lt;/Q&gt;&lt;R&gt;1&lt;/R&gt;&lt;C&gt;1&lt;/C&gt;&lt;D xsi:type="xsd:string"&gt;#NUM&lt;/D&gt;&lt;/FQL&gt;&lt;FQL&gt;&lt;Q&gt;US5502411037^FF_TAX_RATE(ANN_R,1/1/2016,12/31/2016)&lt;/Q&gt;&lt;R&gt;1&lt;/R&gt;&lt;C&gt;1&lt;/C&gt;&lt;D xsi:type="xsd:string"&gt;#NUM&lt;/D&gt;&lt;/FQL&gt;&lt;FQL&gt;&lt;Q&gt;LUMEN TECHNOLOGIES^FF_TAX_RATE(ANN_R,1/1/2017,12/31/2017)&lt;/Q&gt;&lt;R&gt;1&lt;/R&gt;&lt;C&gt;1&lt;/C&gt;&lt;D xsi:type="xsd:string"&gt;#NUM&lt;/D&gt;&lt;/FQL&gt;&lt;FQL&gt;&lt;Q&gt;US3802371076^FF_TAX_RATE(ANN_R,1/1/2016,12/31/2016)&lt;/Q&gt;&lt;R&gt;1&lt;/R&gt;&lt;C&gt;1&lt;/C&gt;&lt;D xsi:type="xsd:string"&gt;#NUM&lt;/D&gt;&lt;/FQL&gt;&lt;FQL&gt;&lt;Q&gt;GODADDY CL.A^FF_TAX_RATE(ANN_R,1/1/2017,12/31/2017)&lt;/Q&gt;&lt;R&gt;1&lt;/R&gt;&lt;C&gt;1&lt;/C&gt;&lt;D xsi:type="xsd:string"&gt;#NUM&lt;/D&gt;&lt;/FQL&gt;&lt;FQL&gt;&lt;Q&gt;US12541W2098^FF_TAX_RATE(ANN_R,1/1/2016,12/31/2016)&lt;/Q&gt;&lt;R&gt;1&lt;/R&gt;&lt;C&gt;1&lt;/C&gt;&lt;D xsi:type="xsd:string"&gt;#NUM&lt;/D&gt;&lt;/FQL&gt;&lt;FQL&gt;&lt;Q&gt;C.H. ROBINSON WORLDWIDE INC.^FF_TAX_RATE(ANN_R,1/1/2017,12/31/2017)&lt;/Q&gt;&lt;R&gt;1&lt;/R&gt;&lt;C&gt;1&lt;/C&gt;&lt;D xsi:type="xsd:string"&gt;#NUM&lt;/D&gt;&lt;/FQL&gt;&lt;FQL&gt;&lt;Q&gt;US5018892084^FF_TAX_RATE(ANN_R,1/1/2016,12/31/2016)&lt;/Q&gt;&lt;R&gt;1&lt;/R&gt;&lt;C&gt;1&lt;/C&gt;&lt;D xsi:type="xsd:string"&gt;#NUM&lt;/D&gt;&lt;/FQL&gt;&lt;FQL&gt;&lt;Q&gt;LKQ^FF_TAX_RATE(ANN_R,1/1/2017,12/31/2017)&lt;/Q&gt;&lt;R&gt;1&lt;/R&gt;&lt;C&gt;1&lt;/C&gt;&lt;D xsi:type="xsd:string"&gt;#NUM&lt;/D&gt;&lt;/FQL&gt;&lt;FQL&gt;&lt;Q&gt;US00751Y1064^FF_TAX_RATE(ANN_R,1/1/2016,12/31/2016)&lt;/Q&gt;&lt;R&gt;1&lt;/R&gt;&lt;C&gt;1&lt;/C&gt;&lt;D xsi:type="xsd:string"&gt;#NUM&lt;/D&gt;&lt;/FQL&gt;&lt;FQL&gt;&lt;Q&gt;ADVANCE AUTO PARTS INC.^FF_TAX_RATE(ANN_R,1/1/2017,12/31/2017)&lt;/Q&gt;&lt;R&gt;1&lt;/R&gt;&lt;C&gt;1&lt;/C&gt;&lt;D xsi:type="xsd:string"&gt;#NUM&lt;/D&gt;&lt;/FQL&gt;&lt;FQL&gt;&lt;Q&gt;JE00BYSS4X48^FF_TAX_RATE(ANN_R,1/1/2016,12/31/2016)&lt;/Q&gt;&lt;R&gt;1&lt;/R&gt;&lt;C&gt;1&lt;/C&gt;&lt;D xsi:type="xsd:string"&gt;#NUM&lt;/D&gt;&lt;/FQL&gt;&lt;FQL&gt;&lt;Q&gt;NOVOCURE^FF_TAX_RATE(ANN_R,1/1/2017,12/31/2017)&lt;/Q&gt;&lt;R&gt;1&lt;/R&gt;&lt;C&gt;1&lt;/C&gt;&lt;D xsi:type="xsd:string"&gt;#NUM&lt;/D&gt;&lt;/FQL&gt;&lt;FQL&gt;&lt;Q&gt;105^FF_TAX_RATE(ANN_R,1/1/2020,12/31/2020)&lt;/Q&gt;&lt;R&gt;1&lt;/R&gt;&lt;C&gt;1&lt;/C&gt;&lt;D xsi:type="xsd:string"&gt;#NUM&lt;/D&gt;&lt;/FQL&gt;&lt;FQL&gt;&lt;Q&gt;US4180561072^FF_TAX_RATE(ANN_R,1/1/2016,12/31/2016)&lt;/Q&gt;&lt;R&gt;1&lt;/R&gt;&lt;C&gt;1&lt;/C&gt;&lt;D xsi:type="xsd:string"&gt;#NUM&lt;/D&gt;&lt;/FQL&gt;&lt;FQL&gt;&lt;Q&gt;HASBRO INC.^FF_TAX_RATE(ANN_R,1/1/2017,12/31/2017)&lt;/Q&gt;&lt;R&gt;1&lt;/R&gt;&lt;C&gt;1&lt;/C&gt;&lt;D xsi:type="xsd:string"&gt;#NUM&lt;/D&gt;&lt;/FQL&gt;&lt;FQL&gt;&lt;Q&gt;US6700024010^FF_TAX_RATE(ANN_R,1/1/2016,12/31/2016)&lt;/Q&gt;&lt;R&gt;1&lt;/R&gt;&lt;C&gt;1&lt;/C&gt;&lt;D xsi:type="xsd:string"&gt;#NUM&lt;/D&gt;&lt;/FQL&gt;&lt;FQL&gt;&lt;Q&gt;NOVAVAX^FF_TAX_RATE(ANN_R,1/1/2017,12/31/2017)&lt;/Q&gt;&lt;R&gt;1&lt;/R&gt;&lt;C&gt;1&lt;/C&gt;&lt;D xsi:type="xsd:string"&gt;#NUM&lt;/D&gt;&lt;/FQL&gt;&lt;FQL&gt;&lt;Q&gt;US5132721045^FF_TAX_RATE(ANN_R,1/1/2016,12/31/2016)&lt;/Q&gt;&lt;R&gt;1&lt;/R&gt;&lt;C&gt;1&lt;/C&gt;&lt;D xsi:type="xsd:string"&gt;#NUM&lt;/D&gt;&lt;/FQL&gt;&lt;FQL&gt;&lt;Q&gt;LAMB WESTON HOLDINGS INC.^FF_TAX_RATE(ANN_R,1/1/2017,12/31/2017)&lt;/Q&gt;&lt;R&gt;1&lt;/R&gt;&lt;C&gt;1&lt;/C&gt;&lt;D xsi:type="xsd:string"&gt;#NUM&lt;/D&gt;&lt;/FQL&gt;&lt;FQL&gt;&lt;Q&gt;US0995021062^FF_TAX_RATE(ANN_R,1/1/2016,12/31/2016)&lt;/Q&gt;&lt;R&gt;1&lt;/R&gt;&lt;C&gt;1&lt;/C&gt;&lt;D xsi:type="xsd:string"&gt;#NUM&lt;/D&gt;&lt;/FQL&gt;&lt;FQL&gt;&lt;Q&gt;BOOZ ALLEN HAMILTN.HLDG.^FF_TAX_RATE(ANN_R,1/1/2017,12/31/2017)&lt;/Q&gt;&lt;R&gt;1&lt;/R&gt;&lt;C&gt;1&lt;/C&gt;&lt;D xsi:type="xsd:string"&gt;#NUM&lt;/D&gt;&lt;/FQL&gt;&lt;FQL&gt;&lt;Q&gt;94^FF_TAX_RATE(ANN_R,1/1/2020,12/31/2020)&lt;/Q&gt;&lt;R&gt;1&lt;/R&gt;&lt;C&gt;1&lt;/C&gt;&lt;D xsi:type="xsd:string"&gt;#NUM&lt;/D&gt;&lt;/FQL&gt;&lt;FQL&gt;&lt;Q&gt;CH0012032048^FF_TAX_RATE(ANN_R,1/1/2016,12/31/2016)&lt;/Q&gt;&lt;R&gt;1&lt;/R&gt;&lt;C&gt;1&lt;/C&gt;&lt;D xsi:type="xsd:string"&gt;#NUM&lt;/D&gt;&lt;/FQL&gt;&lt;FQL&gt;&lt;Q&gt;ROCHE HLDG P^FF_TAX_RATE(ANN_R,1/1/2017,12/31/2017)&lt;/Q&gt;&lt;R&gt;1&lt;/R&gt;&lt;C&gt;1&lt;/C&gt;&lt;D xsi:type="xsd:string"&gt;#NUM&lt;/D&gt;&lt;/FQL&gt;&lt;FQL&gt;&lt;Q&gt;CH^FF_TAX_RATE(ANN_R,1/1/2018,12/31/2018)&lt;/Q&gt;&lt;R&gt;1&lt;/R&gt;&lt;C&gt;1&lt;/C&gt;&lt;D xsi:type="xsd:string"&gt;#NUM&lt;/D&gt;&lt;/FQL&gt;&lt;FQL&gt;&lt;Q&gt;194^FF_TAX_RATE(ANN_R,1/1/2020,12/31/2020)&lt;/Q&gt;&lt;R&gt;1&lt;/R&gt;&lt;C&gt;1&lt;/C&gt;&lt;D xsi:type="xsd:string"&gt;#NUM&lt;/D&gt;&lt;/FQL&gt;&lt;FQL&gt;&lt;Q&gt;DE0007164600^FF_TAX_RATE(ANN_R,1/1/2016,12/31/2016)&lt;/Q&gt;&lt;R&gt;1&lt;/R&gt;&lt;C&gt;1&lt;/C&gt;&lt;D xsi:type="xsd:string"&gt;#NUM&lt;/D&gt;&lt;/FQL&gt;&lt;FQL&gt;&lt;Q&gt;SAP^FF_TAX_RATE(ANN_R,1/1/2017,12/31/2017)&lt;/Q&gt;&lt;R&gt;1&lt;/R&gt;&lt;C&gt;1&lt;/C&gt;&lt;D xsi:type="xsd:string"&gt;#NUM&lt;/D&gt;&lt;/FQL&gt;&lt;FQL&gt;&lt;Q&gt;DE^FF_TAX_RATE(ANN_R,1/1/2018,12/31/2018)&lt;/Q&gt;&lt;R&gt;1&lt;/R&gt;&lt;C&gt;1&lt;/C&gt;&lt;D xsi:type="xsd:string"&gt;#NUM&lt;/D&gt;&lt;/FQL&gt;&lt;FQL&gt;&lt;Q&gt;1141^FF_TAX_RATE(ANN_R,1/1/2020,12/31/2020)&lt;/Q&gt;&lt;R&gt;1&lt;/R&gt;&lt;C&gt;1&lt;/C&gt;&lt;D xsi:type="xsd:string"&gt;#NUM&lt;/D&gt;&lt;/FQL&gt;&lt;FQL&gt;&lt;Q&gt;DE0008404005^FF_TAX_RATE(ANN_R,1/1/2016,12/31/2016)&lt;/Q&gt;&lt;R&gt;1&lt;/R&gt;&lt;C&gt;1&lt;/C&gt;&lt;D xsi:type="xsd:string"&gt;#NUM&lt;/D&gt;&lt;/FQL&gt;&lt;FQL&gt;&lt;Q&gt;ALLIANZ^FF_TAX_RATE(ANN_R,1/1/2017,12/31/2017)&lt;/Q&gt;&lt;R&gt;1&lt;/R&gt;&lt;C&gt;1&lt;/C&gt;&lt;D xsi:type="xsd:string"&gt;#NUM&lt;/D&gt;&lt;/FQL&gt;&lt;FQL&gt;&lt;Q&gt;895^FF_TAX_RATE(ANN_R,1/1/2020,12/31/2020)&lt;/Q&gt;&lt;R&gt;1&lt;/R&gt;&lt;C&gt;1&lt;/C&gt;&lt;D xsi:type="xsd:string"&gt;#NUM&lt;/D&gt;&lt;/FQL&gt;&lt;FQL&gt;&lt;Q&gt;FR0000120321^FF_TAX_RATE(ANN_R,1/1/2016,12/31/2016)&lt;/Q&gt;&lt;R&gt;1&lt;/R&gt;&lt;C&gt;1&lt;/C&gt;&lt;D xsi:type="xsd:string"&gt;#NUM&lt;/D&gt;&lt;/FQL&gt;&lt;FQL&gt;&lt;Q&gt;L'OREAL^FF_TAX_RATE(ANN_R,1/1/2017,12/31/2017)&lt;/Q&gt;&lt;R&gt;1&lt;/R&gt;&lt;C&gt;1&lt;/C&gt;&lt;D xsi:type="xsd:string"&gt;#NUM&lt;/D&gt;&lt;/FQL&gt;&lt;FQL&gt;&lt;Q&gt;FR^FF_TAX_RATE(ANN_R,1/1/2018,12/31/2018)&lt;/Q&gt;&lt;R&gt;1&lt;/R&gt;&lt;C&gt;1&lt;/C&gt;&lt;D xsi:type="xsd:string"&gt;#NUM&lt;/D&gt;&lt;/FQL&gt;&lt;FQL&gt;&lt;Q&gt;798^FF_TAX_RATE(ANN_R,1/1/2020,12/31/2020)&lt;/Q&gt;&lt;R&gt;1&lt;/R&gt;&lt;C&gt;1&lt;/C&gt;&lt;D xsi:type="xsd:string"&gt;#NUM&lt;/D&gt;&lt;/FQL&gt;&lt;FQL&gt;&lt;Q&gt;FR0000120073^FF_TAX_RATE(ANN_R,1/1/2016,12/31/2016)&lt;/Q&gt;&lt;R&gt;1&lt;/R&gt;&lt;C&gt;1&lt;/C&gt;&lt;D xsi:type="xsd:string"&gt;#NUM&lt;/D&gt;&lt;/FQL&gt;&lt;FQL&gt;&lt;Q&gt;AIR LIQUIDE^FF_TAX_RATE(ANN_R,1/1/2017,12/31/2017)&lt;/Q&gt;&lt;R&gt;1&lt;/R&gt;&lt;C&gt;1&lt;/C&gt;&lt;D xsi:type="xsd:string"&gt;#NUM&lt;/D&gt;&lt;/FQL&gt;&lt;FQL&gt;&lt;Q&gt;66^FF_TAX_RATE(ANN_R,1/1/2020,12/31/2020)&lt;/Q&gt;&lt;R&gt;1&lt;/R&gt;&lt;C&gt;1&lt;/C&gt;&lt;D xsi:type="xsd:string"&gt;#NUM&lt;/D&gt;&lt;/FQL&gt;&lt;FQL&gt;&lt;Q&gt;DE0007100000^FF_TAX_RATE(ANN_R,1/1/2016,12/31/2016)&lt;/Q&gt;&lt;R&gt;1&lt;/R&gt;&lt;C&gt;1&lt;/C&gt;&lt;D xsi:type="xsd:string"&gt;#NUM&lt;/D&gt;&lt;/FQL&gt;&lt;FQL&gt;&lt;Q&gt;DAIMLER^FF_TAX_RATE(ANN_R,1/1/2017,12/31/2017)&lt;/Q&gt;&lt;R&gt;1&lt;/R&gt;&lt;C&gt;1&lt;/C&gt;&lt;D xsi:type="xsd:string"&gt;#NUM&lt;/D&gt;&lt;/FQL&gt;&lt;FQL&gt;&lt;Q&gt;638^FF_TAX_RATE(ANN_R,1/1/2020,12/31/2020)&lt;/Q&gt;&lt;R&gt;1&lt;/R&gt;&lt;C&gt;1&lt;/C&gt;&lt;D xsi:type="xsd:string"&gt;#NUM&lt;/D&gt;&lt;/FQL&gt;&lt;FQL&gt;&lt;Q&gt;NL0000235190^FF_TAX_RATE(ANN_R,1/1/2016,12/31/2016)&lt;/Q&gt;&lt;R&gt;1&lt;/R&gt;&lt;C&gt;1&lt;/C&gt;&lt;D xsi:type="xsd:string"&gt;#NUM&lt;/D&gt;&lt;/FQL&gt;&lt;FQL&gt;&lt;Q&gt;AIRBUS^FF_TAX_RATE(ANN_R,1/1/2017,12/31/2017)&lt;/Q&gt;&lt;R&gt;1&lt;/R&gt;&lt;C&gt;1&lt;/C&gt;&lt;D xsi:type="xsd:string"&gt;#NUM&lt;/D&gt;&lt;/FQL&gt;&lt;FQL&gt;&lt;Q&gt;56^FF_TAX_RATE(ANN_R,1/1/2020,12/31/2020)&lt;/Q&gt;&lt;R&gt;1&lt;/R&gt;&lt;C&gt;1&lt;/C&gt;&lt;D xsi:type="xsd:string"&gt;#NUM&lt;/D&gt;&lt;/FQL&gt;&lt;FQL&gt;&lt;Q&gt;DE0005557508^FF_TAX_RATE(ANN_R,1/1/2016,12/31/2016)&lt;/Q&gt;&lt;R&gt;1&lt;/R&gt;&lt;C&gt;1&lt;/C&gt;&lt;D xsi:type="xsd:string"&gt;#NUM&lt;/D&gt;&lt;/FQL&gt;&lt;FQL&gt;&lt;Q&gt;DEUTSCHE TELEKOM^FF_TAX_RATE(ANN_R,1/1/2017,12/31/2017)&lt;/Q&gt;&lt;R&gt;1&lt;/R&gt;&lt;C&gt;1&lt;/C&gt;&lt;D xsi:type="xsd:string"&gt;#NUM&lt;/D&gt;&lt;/FQL&gt;&lt;FQL&gt;&lt;Q&gt;557^FF_TAX_RATE(ANN_R,1/1/2020,12/31/2020)&lt;/Q&gt;&lt;R&gt;1&lt;/R&gt;&lt;C&gt;1&lt;/C&gt;&lt;D xsi:type="xsd:string"&gt;#NUM&lt;/D&gt;&lt;/FQL&gt;&lt;FQL&gt;&lt;Q&gt;NL0012969182^FF_TAX_RATE(ANN_R,1/1/2016,12/31/2016)&lt;/Q&gt;&lt;R&gt;1&lt;/R&gt;&lt;C&gt;1&lt;/C&gt;&lt;D xsi:type="xsd:string"&gt;#NUM&lt;/D&gt;&lt;/FQL&gt;&lt;FQL&gt;&lt;Q&gt;ADYEN^FF_TAX_RATE(ANN_R,1/1/2017,12/31/2017)&lt;/Q&gt;&lt;R&gt;1&lt;/R&gt;&lt;C&gt;1&lt;/C&gt;&lt;D xsi:type="xsd:string"&gt;#NUM&lt;/D&gt;&lt;/FQL&gt;&lt;FQL&gt;&lt;Q&gt;NL^FF_TAX_RATE(ANN_R,1/1/2018,12/31/2018)&lt;/Q&gt;&lt;R&gt;1&lt;/R&gt;&lt;C&gt;1&lt;/C&gt;&lt;D xsi:type="xsd:string"&gt;#NUM&lt;/D&gt;&lt;/FQL&gt;&lt;FQL&gt;&lt;Q&gt;532^FF_TAX_RATE(ANN_R,1/1/2020,12/31/2020)&lt;/Q&gt;&lt;R&gt;1&lt;/R&gt;&lt;C&gt;1&lt;/C&gt;&lt;D xsi:type="xsd:string"&gt;#NUM&lt;/D&gt;&lt;/FQL&gt;&lt;FQL&gt;&lt;Q&gt;DE000BAY0017^FF_TAX_RATE(ANN_R,1/1/2016,12/31/2016)&lt;/Q&gt;&lt;R&gt;1&lt;/R&gt;&lt;C&gt;1&lt;/C&gt;&lt;D xsi:type="xsd:string"&gt;#NUM&lt;/D&gt;&lt;/FQL&gt;&lt;FQL&gt;&lt;Q&gt;BAYER^FF_TAX_RATE(ANN_R,1/1/2017,12/31/2017)&lt;/Q&gt;&lt;R&gt;1&lt;/R&gt;&lt;C&gt;1&lt;/C&gt;&lt;D xsi:type="xsd:string"&gt;#NUM&lt;/D&gt;&lt;/FQL&gt;&lt;FQL&gt;&lt;Q&gt;53^FF_TAX_RATE(ANN_R,1/1/2020,12/31/2020)&lt;/Q&gt;&lt;R&gt;1&lt;/R&gt;&lt;C&gt;1&lt;/C&gt;&lt;D xsi:type="xsd:string"&gt;#NUM&lt;/D&gt;&lt;/FQL&gt;&lt;FQL&gt;&lt;Q&gt;FR0000125486^FF_TAX_RATE(ANN_R,1/1/2016,12/31/2016)&lt;/Q&gt;&lt;R&gt;1&lt;/R&gt;&lt;C&gt;1&lt;/C&gt;&lt;D xsi:type="xsd:string"&gt;#NUM&lt;/D&gt;&lt;/FQL&gt;&lt;FQL&gt;&lt;Q&gt;VINCI^FF_TAX_RATE(ANN_R,1/1/2017,12/31/2017)&lt;/Q&gt;&lt;R&gt;1&lt;/R&gt;&lt;C&gt;1&lt;/C&gt;&lt;D xsi:type="xsd:string"&gt;#NUM&lt;/D&gt;&lt;/FQL&gt;&lt;FQL&gt;&lt;Q&gt;DE000A1EWWW0^FF_TAX_RATE(ANN_R,1/1/2016,12/31/2016)&lt;/Q&gt;&lt;R&gt;1&lt;/R&gt;&lt;C&gt;1&lt;/C&gt;&lt;D xsi:type="xsd:string"&gt;#NUM&lt;/D&gt;&lt;/FQL&gt;&lt;FQL&gt;&lt;Q&gt;ADIDAS^FF_TAX_RATE(ANN_R,1/1/2017,12/31/2017)&lt;/Q&gt;&lt;R&gt;1&lt;/R&gt;&lt;C&gt;1&lt;/C&gt;&lt;D xsi:type="xsd:string"&gt;#NUM&lt;/D&gt;&lt;/FQL&gt;&lt;FQL&gt;&lt;Q&gt;497^FF_TAX_RATE(ANN_R,1/1/2020,12/31/2020)&lt;/Q&gt;&lt;R&gt;1&lt;/R&gt;&lt;C&gt;1&lt;/C&gt;&lt;D xsi:type="xsd:string"&gt;#NUM&lt;/D&gt;&lt;/FQL&gt;&lt;FQL&gt;&lt;Q&gt;DE0006231004^FF_TAX_RATE(ANN_R,1/1/2016,12/31/2016)&lt;/Q&gt;&lt;R&gt;1&lt;/R&gt;&lt;C&gt;1&lt;/C&gt;&lt;D xsi:type="xsd:string"&gt;#NUM&lt;/D&gt;&lt;/FQL&gt;&lt;FQL&gt;&lt;Q&gt;INFINEON TECHNOLOGIES^FF_TAX_RATE(ANN_R,1/1/2017,12/31/2017)&lt;/Q&gt;&lt;R&gt;1&lt;/R&gt;&lt;C&gt;1&lt;/C&gt;&lt;D xsi:type="xsd:string"&gt;#NUM&lt;/D&gt;&lt;/FQL&gt;&lt;FQL&gt;&lt;Q&gt;472^FF_TAX_RATE(ANN_R,1/1/2020,12/31/2020)&lt;/Q&gt;&lt;R&gt;1&lt;/R&gt;&lt;C&gt;1&lt;/C&gt;&lt;D xsi:type="xsd:string"&gt;#NUM&lt;/D&gt;&lt;/FQL&gt;&lt;FQL&gt;&lt;Q&gt;DE0005552004^FF_TAX_RATE(ANN_R,1/1/2016,12/31/2016)&lt;/Q&gt;&lt;R&gt;1&lt;/R&gt;&lt;C&gt;1&lt;/C&gt;&lt;D xsi:type="xsd:string"&gt;#NUM&lt;/D&gt;&lt;/FQL&gt;&lt;FQL&gt;&lt;Q&gt;DEUTSCHE POST^FF_TAX_RATE(ANN_R,1/1/2017,12/31/2017)&lt;/Q&gt;&lt;R&gt;1&lt;/R&gt;&lt;C&gt;1&lt;/C&gt;&lt;D xsi:type="xsd:string"&gt;#NUM&lt;/D&gt;&lt;/FQL&gt;&lt;FQL&gt;&lt;Q&gt;46^FF_TAX_RATE(ANN_R,1/1/2020,12/31/2020)&lt;/Q&gt;&lt;R&gt;1&lt;/R&gt;&lt;C&gt;1&lt;/C&gt;&lt;D xsi:type="xsd:string"&gt;#NUM&lt;/D&gt;&lt;/FQL&gt;&lt;FQL&gt;&lt;Q&gt;BE0974293251^FF_TAX_RATE(ANN_R,1/1/2016,12/31/2016)&lt;/Q&gt;&lt;R&gt;1&lt;/R&gt;&lt;C&gt;1&lt;/C&gt;&lt;D xsi:type="xsd:string"&gt;#NUM&lt;/D&gt;&lt;/FQL&gt;&lt;FQL&gt;&lt;Q&gt;ANHEUSER-BUSCH INBEV^FF_TAX_RATE(ANN_R,1/1/2017,12/31/2017)&lt;/Q&gt;&lt;R&gt;1&lt;/R&gt;&lt;C&gt;1&lt;/C&gt;&lt;D xsi:type="xsd:string"&gt;#NUM&lt;/D&gt;&lt;/FQL&gt;&lt;FQL&gt;&lt;Q&gt;BE^FF_TAX_RATE(ANN_R,1/1/2018,12/31/2018)&lt;/Q&gt;&lt;R&gt;1&lt;/R&gt;&lt;C&gt;1&lt;/C&gt;&lt;D xsi:type="xsd:string"&gt;#NUM&lt;/D&gt;&lt;/FQL&gt;&lt;FQL&gt;&lt;Q&gt;455^FF_TAX_RATE(ANN_R,1/1/2020,12/31/2020)&lt;/Q&gt;&lt;R&gt;1&lt;/R&gt;&lt;C&gt;1&lt;/C&gt;&lt;D xsi:type="xsd:string"&gt;#NUM&lt;/D&gt;&lt;/FQL&gt;&lt;FQL&gt;&lt;Q&gt;NL0000009538^FF_TAX_RATE(ANN_R,1/1/2016,12/31/2016)&lt;/Q&gt;&lt;R&gt;1&lt;/R&gt;&lt;C&gt;1&lt;/C&gt;&lt;D xsi:type="xsd:string"&gt;#NUM&lt;/D&gt;&lt;/FQL&gt;&lt;FQL&gt;&lt;Q&gt;PHILIPS^FF_TAX_RATE(ANN_R,1/1/2017,12/31/2017)&lt;/Q&gt;&lt;R&gt;1&lt;/R&gt;&lt;C&gt;1&lt;/C&gt;&lt;D xsi:type="xsd:string"&gt;#NUM&lt;/D&gt;&lt;/FQL&gt;&lt;FQL&gt;&lt;Q&gt;443^FF_TAX_RATE(ANN_R,1/1/2020,12/31/2020)&lt;/Q&gt;&lt;R&gt;1&lt;/R&gt;&lt;C&gt;1&lt;/C&gt;&lt;D xsi:type="xsd:string"&gt;#NUM&lt;/D&gt;&lt;/FQL&gt;&lt;FQL&gt;&lt;Q&gt;FR0000073272^FF_TAX_RATE(ANN_R,1/1/2016,12/31/2016)&lt;/Q&gt;&lt;R&gt;1&lt;/R&gt;&lt;C&gt;1&lt;/C&gt;&lt;D xsi:type="xsd:string"&gt;#NUM&lt;/D&gt;&lt;/FQL&gt;&lt;FQL&gt;&lt;Q&gt;SAFRAN^FF_TAX_RATE(ANN_R,1/1/2017,12/31/2017)&lt;/Q&gt;&lt;R&gt;1&lt;/R&gt;&lt;C&gt;1&lt;/C&gt;&lt;D xsi:type="xsd:string"&gt;#NUM&lt;/D&gt;&lt;/FQL&gt;&lt;FQL&gt;&lt;Q&gt;44^FF_TAX_RATE(ANN_R,1/1/2020,12/31/2020)&lt;/Q&gt;&lt;R&gt;1&lt;/R&gt;&lt;C&gt;1&lt;/C&gt;&lt;D xsi:type="xsd:string"&gt;#NUM&lt;/D&gt;&lt;/FQL&gt;&lt;FQL&gt;&lt;Q&gt;DE0007664039^FF_TAX_RATE(ANN_R,1/1/2016,12/31/2016)&lt;/Q&gt;&lt;R&gt;1&lt;/R&gt;&lt;C&gt;1&lt;/C&gt;&lt;D xsi:type="xsd:string"&gt;#NUM&lt;/D&gt;&lt;/FQL&gt;&lt;FQL&gt;&lt;Q&gt;VOLKSWAGEN PREF^FF_TAX_RATE(ANN_R,1/1/2017,12/31/2017)&lt;/Q&gt;&lt;R&gt;1&lt;/R&gt;&lt;C&gt;1&lt;/C&gt;&lt;D xsi:type="xsd:string"&gt;#NUM&lt;/D&gt;&lt;/FQL&gt;&lt;FQL&gt;&lt;Q&gt;FR0000121485^FF_TAX_RATE(ANN_R,1/1/2016,12/31/2016)&lt;/Q&gt;&lt;R&gt;1&lt;/R&gt;&lt;C&gt;1&lt;/C&gt;&lt;D xsi:type="xsd:string"&gt;#NUM&lt;/D&gt;&lt;/FQL&gt;&lt;FQL&gt;&lt;Q&gt;KERING^FF_TAX_RATE(ANN_R,1/1/2017,12/31/2017)&lt;/Q&gt;&lt;R&gt;1&lt;/R&gt;&lt;C&gt;1&lt;/C&gt;&lt;D xsi:type="xsd:string"&gt;#NUM&lt;/D&gt;&lt;/FQL&gt;&lt;FQL&gt;&lt;Q&gt;431^FF_TAX_RATE(ANN_R,1/1/2020,12/31/2020)&lt;/Q&gt;&lt;R&gt;1&lt;/R&gt;&lt;C&gt;1&lt;/C&gt;&lt;D xsi:type="xsd:string"&gt;#NUM&lt;/D&gt;&lt;/FQL&gt;&lt;FQL&gt;&lt;Q&gt;CH0210483332^FF_TAX_RATE(ANN_R,1/1/2016,12/31/2016)&lt;/Q&gt;&lt;R&gt;1&lt;/R&gt;&lt;C&gt;1&lt;/C&gt;&lt;D xsi:type="xsd:string"&gt;#NUM&lt;/D&gt;&lt;/FQL&gt;&lt;FQL&gt;&lt;Q&gt;CIE FINANCIERE RICHEMONT^FF_TAX_RATE(ANN_R,1/1/2017,12/31/2017)&lt;/Q&gt;&lt;R&gt;1&lt;/R&gt;&lt;C&gt;1&lt;/C&gt;&lt;D xsi:type="xsd:string"&gt;#NUM&lt;/D&gt;&lt;/FQL&gt;&lt;FQL&gt;&lt;Q&gt;428^FF_TAX_RATE(ANN_R,1/1/2020,12/31/2020)&lt;/Q&gt;&lt;R&gt;1&lt;/R&gt;&lt;C&gt;1&lt;/C&gt;&lt;D xsi:type="xsd:string"&gt;#NUM&lt;/D&gt;&lt;/FQL&gt;&lt;FQL&gt;&lt;Q&gt;NL0013654783^FF_TAX_RATE(ANN_R,1/1/2016,12/31/2016)&lt;/Q&gt;&lt;R&gt;1&lt;/R&gt;&lt;C&gt;1&lt;/C&gt;&lt;D xsi:type="xsd:string"&gt;#NUM&lt;/D&gt;&lt;/FQL&gt;&lt;FQL&gt;&lt;Q&gt;PROSUS^FF_TAX_RATE(ANN_R,1/1/2017,12/31/2017)&lt;/Q&gt;&lt;R&gt;1&lt;/R&gt;&lt;C&gt;1&lt;/C&gt;&lt;D xsi:type="xsd:string"&gt;#NUM&lt;/D&gt;&lt;/FQL&gt;&lt;FQL&gt;&lt;Q&gt;IT0000072618^FF_TAX_RATE(ANN_R,1/1/2016,12/31/2016)&lt;/Q&gt;&lt;R&gt;1&lt;/R&gt;&lt;C&gt;1&lt;/C&gt;&lt;D xsi:type="xsd:string"&gt;#NUM&lt;/D&gt;&lt;/FQL&gt;&lt;FQL&gt;&lt;Q&gt;INTESA SANPAOLO^FF_TAX_RATE(ANN_R,1/1/2017,12/31/2017)&lt;/Q&gt;&lt;R&gt;1&lt;/R&gt;&lt;C&gt;1&lt;/C&gt;&lt;D xsi:type="xsd:string"&gt;#NUM&lt;/D&gt;&lt;/FQL&gt;&lt;FQL&gt;&lt;Q&gt;IT^FF_TAX_RATE(ANN_R,1/1/2018,12/31/2018)&lt;/Q&gt;&lt;R&gt;1&lt;/R&gt;&lt;C&gt;1&lt;/C&gt;&lt;D xsi:type="xsd:string"&gt;#NUM&lt;/D&gt;&lt;/FQL&gt;&lt;FQL&gt;&lt;Q&gt;421^FF_TAX_RATE(ANN_R,1/1/2020,12/31/2020)&lt;/Q&gt;&lt;R&gt;1&lt;/R&gt;&lt;C&gt;1&lt;/C&gt;&lt;D xsi:type="xsd:string"&gt;#NUM&lt;/D&gt;&lt;/FQL&gt;&lt;FQL&gt;&lt;Q&gt;FR0000120644^FF_TAX_RATE(ANN_R,1/1/2016,12/31/2016)&lt;/Q&gt;&lt;R&gt;1&lt;/R&gt;&lt;C&gt;1&lt;/C&gt;&lt;D xsi:type="xsd:string"&gt;#NUM&lt;/D&gt;&lt;/FQL&gt;&lt;FQL&gt;&lt;Q&gt;DANONE^FF_TAX_RATE(ANN_R,1/1/2017,12/31/2017)&lt;/Q&gt;&lt;R&gt;1&lt;/R&gt;&lt;C&gt;1&lt;/C&gt;&lt;D xsi:type="xsd:string"&gt;#NUM&lt;/D&gt;&lt;/FQL&gt;&lt;FQL&gt;&lt;Q&gt;38^FF_TAX_RATE(ANN_R,1/1/2020,12/31/2020)&lt;/Q&gt;&lt;R&gt;1&lt;/R&gt;&lt;C&gt;1&lt;/C&gt;&lt;D xsi:type="xsd:string"&gt;#NUM&lt;/D&gt;&lt;/FQL&gt;&lt;FQL&gt;&lt;Q&gt;DK0010268606^FF_TAX_RATE(ANN_R,1/1/2016,12/31/2016)&lt;/Q&gt;&lt;R&gt;1&lt;/R&gt;&lt;C&gt;1&lt;/C&gt;&lt;D xsi:type="xsd:string"&gt;#NUM&lt;/D&gt;&lt;/FQL&gt;&lt;FQL&gt;&lt;Q&gt;VESTAS WIND SYSTEMS^FF_TAX_RATE(ANN_R,1/1/2017,12/31/2017)&lt;/Q&gt;&lt;R&gt;1&lt;/R&gt;&lt;C&gt;1&lt;/C&gt;&lt;D xsi:type="xsd:string"&gt;#NUM&lt;/D&gt;&lt;/FQL&gt;&lt;FQL&gt;&lt;Q&gt;DK^FF_TAX_RATE(ANN_R,1/1/2018,12/31/2018)&lt;/Q&gt;&lt;R&gt;1&lt;/R&gt;&lt;C&gt;1&lt;/C&gt;&lt;D xsi:type="xsd:string"&gt;#NUM&lt;/D&gt;&lt;/FQL&gt;&lt;FQL&gt;&lt;Q&gt;354^FF_TAX_RATE(ANN_R,1/1/2020,12/31/2020)&lt;/Q&gt;&lt;R&gt;1&lt;/R&gt;&lt;C&gt;1&lt;/C&gt;&lt;D xsi:type="xsd:string"&gt;#NUM&lt;/D&gt;&lt;/FQL&gt;&lt;FQL&gt;&lt;Q&gt;SE0000108656^FF_TAX_RATE(ANN_R,1/1/2016,12/31/2016)&lt;/Q&gt;&lt;R&gt;1&lt;/R&gt;&lt;C&gt;1&lt;/C&gt;&lt;D xsi:type="xsd:string"&gt;#NUM&lt;/D&gt;&lt;/FQL&gt;&lt;FQL&gt;&lt;Q&gt;ERICSSON LM B^FF_TAX_RATE(ANN_R,1/1/2017,12/31/2017)&lt;/Q&gt;&lt;R&gt;1&lt;/R&gt;&lt;C&gt;1&lt;/C&gt;&lt;D xsi:type="xsd:string"&gt;#NUM&lt;/D&gt;&lt;/FQL&gt;&lt;FQL&gt;&lt;Q&gt;SE^FF_TAX_RATE(ANN_R,1/1/2018,12/31/2018)&lt;/Q&gt;&lt;R&gt;1&lt;/R&gt;&lt;C&gt;1&lt;/C&gt;&lt;D xsi:type="xsd:string"&gt;#NUM&lt;/D&gt;&lt;/FQL&gt;&lt;FQL&gt;&lt;Q&gt;347^FF_TAX_RATE(ANN_R,1/1/2020,12/31/2020)&lt;/Q&gt;&lt;R&gt;1&lt;/R&gt;&lt;C&gt;1&lt;/C&gt;&lt;D xsi:type="xsd:string"&gt;#NUM&lt;/D&gt;&lt;/FQL&gt;&lt;FQL&gt;&lt;Q&gt;SE0000115446^FF_TAX_RATE(ANN_R,1/1/2016,12/31/2016)&lt;/Q&gt;&lt;R&gt;1&lt;/R&gt;&lt;C&gt;1&lt;/C&gt;&lt;D xsi:type="xsd:string"&gt;#NUM&lt;/D&gt;&lt;/FQL&gt;&lt;FQL&gt;&lt;Q&gt;VOLVO B^FF_</t>
        </r>
      </text>
    </comment>
    <comment ref="A51" authorId="0" shapeId="0" xr:uid="{A87E6392-1747-45FC-9CFD-140A46FBC4FA}">
      <text>
        <r>
          <rPr>
            <b/>
            <sz val="9"/>
            <color indexed="81"/>
            <rFont val="Tahoma"/>
            <charset val="1"/>
          </rPr>
          <t>TAX_RATE(ANN_R,1/1/2017,12/31/2017)&lt;/Q&gt;&lt;R&gt;1&lt;/R&gt;&lt;C&gt;1&lt;/C&gt;&lt;D xsi:type="xsd:string"&gt;#NUM&lt;/D&gt;&lt;/FQL&gt;&lt;FQL&gt;&lt;Q&gt;343^FF_TAX_RATE(ANN_R,1/1/2020,12/31/2020)&lt;/Q&gt;&lt;R&gt;1&lt;/R&gt;&lt;C&gt;1&lt;/C&gt;&lt;D xsi:type="xsd:string"&gt;#NUM&lt;/D&gt;&lt;/FQL&gt;&lt;FQL&gt;&lt;Q&gt;SE0011166610^FF_TAX_RATE(ANN_R,1/1/2016,12/31/2016)&lt;/Q&gt;&lt;R&gt;1&lt;/R&gt;&lt;C&gt;1&lt;/C&gt;&lt;D xsi:type="xsd:string"&gt;#NUM&lt;/D&gt;&lt;/FQL&gt;&lt;FQL&gt;&lt;Q&gt;ATLAS COPCO A^FF_TAX_RATE(ANN_R,1/1/2017,12/31/2017)&lt;/Q&gt;&lt;R&gt;1&lt;/R&gt;&lt;C&gt;1&lt;/C&gt;&lt;D xsi:type="xsd:string"&gt;#NUM&lt;/D&gt;&lt;/FQL&gt;&lt;FQL&gt;&lt;Q&gt;FR0000052292^FF_TAX_RATE(ANN_R,1/1/2016,12/31/2016)&lt;/Q&gt;&lt;R&gt;1&lt;/R&gt;&lt;C&gt;1&lt;/C&gt;&lt;D xsi:type="xsd:string"&gt;#NUM&lt;/D&gt;&lt;/FQL&gt;&lt;FQL&gt;&lt;Q&gt;HERMES INTERNATIONAL^FF_TAX_RATE(ANN_R,1/1/2017,12/31/2017)&lt;/Q&gt;&lt;R&gt;1&lt;/R&gt;&lt;C&gt;1&lt;/C&gt;&lt;D xsi:type="xsd:string"&gt;#NUM&lt;/D&gt;&lt;/FQL&gt;&lt;FQL&gt;&lt;Q&gt;332^FF_TAX_RATE(ANN_R,1/1/2020,12/31/2020)&lt;/Q&gt;&lt;R&gt;1&lt;/R&gt;&lt;C&gt;1&lt;/C&gt;&lt;D xsi:type="xsd:string"&gt;#NUM&lt;/D&gt;&lt;/FQL&gt;&lt;FQL&gt;&lt;Q&gt;FR0000120693^FF_TAX_RATE(ANN_R,1/1/2016,12/31/2016)&lt;/Q&gt;&lt;R&gt;1&lt;/R&gt;&lt;C&gt;1&lt;/C&gt;&lt;D xsi:type="xsd:string"&gt;#NUM&lt;/D&gt;&lt;/FQL&gt;&lt;FQL&gt;&lt;Q&gt;PERNOD RICARD^FF_TAX_RATE(ANN_R,1/1/2017,12/31/2017)&lt;/Q&gt;&lt;R&gt;1&lt;/R&gt;&lt;C&gt;1&lt;/C&gt;&lt;D xsi:type="xsd:string"&gt;#NUM&lt;/D&gt;&lt;/FQL&gt;&lt;FQL&gt;&lt;Q&gt;328^FF_TAX_RATE(ANN_R,1/1/2020,12/31/2020)&lt;/Q&gt;&lt;R&gt;1&lt;/R&gt;&lt;C&gt;1&lt;/C&gt;&lt;D xsi:type="xsd:string"&gt;#NUM&lt;/D&gt;&lt;/FQL&gt;&lt;FQL&gt;&lt;Q&gt;NL00150001Q9^FF_TAX_RATE(ANN_R,1/1/2016,12/31/2016)&lt;/Q&gt;&lt;R&gt;1&lt;/R&gt;&lt;C&gt;1&lt;/C&gt;&lt;D xsi:type="xsd:string"&gt;#NUM&lt;/D&gt;&lt;/FQL&gt;&lt;FQL&gt;&lt;Q&gt;STELLANTIS^FF_TAX_RATE(ANN_R,1/1/2017,12/31/2017)&lt;/Q&gt;&lt;R&gt;1&lt;/R&gt;&lt;C&gt;1&lt;/C&gt;&lt;D xsi:type="xsd:string"&gt;#NUM&lt;/D&gt;&lt;/FQL&gt;&lt;FQL&gt;&lt;Q&gt;313^FF_TAX_RATE(ANN_R,1/1/2020,12/31/2020)&lt;/Q&gt;&lt;R&gt;1&lt;/R&gt;&lt;C&gt;1&lt;/C&gt;&lt;D xsi:type="xsd:string"&gt;#NUM&lt;/D&gt;&lt;/FQL&gt;&lt;FQL&gt;&lt;Q&gt;ES0148396007^FF_TAX_RATE(ANN_R,1/1/2016,12/31/2016)&lt;/Q&gt;&lt;R&gt;1&lt;/R&gt;&lt;C&gt;1&lt;/C&gt;&lt;D xsi:type="xsd:string"&gt;#NUM&lt;/D&gt;&lt;/FQL&gt;&lt;FQL&gt;&lt;Q&gt;INDUSTRIA DE DISENO TEXTIL SA^FF_TAX_RATE(ANN_R,1/1/2017,12/31/2017)&lt;/Q&gt;&lt;R&gt;1&lt;/R&gt;&lt;C&gt;1&lt;/C&gt;&lt;D xsi:type="xsd:string"&gt;#NUM&lt;/D&gt;&lt;/FQL&gt;&lt;FQL&gt;&lt;Q&gt;ES^FF_TAX_RATE(ANN_R,1/1/2018,12/31/2018)&lt;/Q&gt;&lt;R&gt;1&lt;/R&gt;&lt;C&gt;1&lt;/C&gt;&lt;D xsi:type="xsd:string"&gt;#NUM&lt;/D&gt;&lt;/FQL&gt;&lt;FQL&gt;&lt;Q&gt;312^FF_TAX_RATE(ANN_R,1/1/2020,12/31/2020)&lt;/Q&gt;&lt;R&gt;1&lt;/R&gt;&lt;C&gt;1&lt;/C&gt;&lt;D xsi:type="xsd:string"&gt;#NUM&lt;/D&gt;&lt;/FQL&gt;&lt;FQL&gt;&lt;Q&gt;SE0000107419^FF_TAX_RATE(ANN_R,1/1/2016,12/31/2016)&lt;/Q&gt;&lt;R&gt;1&lt;/R&gt;&lt;C&gt;1&lt;/C&gt;&lt;D xsi:type="xsd:string"&gt;#NUM&lt;/D&gt;&lt;/FQL&gt;&lt;FQL&gt;&lt;Q&gt;INVESTOR B^FF_TAX_RATE(ANN_R,1/1/2017,12/31/2017)&lt;/Q&gt;&lt;R&gt;1&lt;/R&gt;&lt;C&gt;1&lt;/C&gt;&lt;D xsi:type="xsd:string"&gt;#NUM&lt;/D&gt;&lt;/FQL&gt;&lt;FQL&gt;&lt;Q&gt;31^FF_TAX_RATE(ANN_R,1/1/2020,12/31/2020)&lt;/Q&gt;&lt;R&gt;1&lt;/R&gt;&lt;C&gt;1&lt;/C&gt;&lt;D xsi:type="xsd:string"&gt;#NUM&lt;/D&gt;&lt;/FQL&gt;&lt;FQL&gt;&lt;Q&gt;CH0432492467^FF_TAX_RATE(ANN_R,1/1/2016,12/31/2016)&lt;/Q&gt;&lt;R&gt;1&lt;/R&gt;&lt;C&gt;1&lt;/C&gt;&lt;D xsi:type="xsd:string"&gt;#NUM&lt;/D&gt;&lt;/FQL&gt;&lt;FQL&gt;&lt;Q&gt;ALCON^FF_TAX_RATE(ANN_R,1/1/2017,12/31/2017)&lt;/Q&gt;&lt;R&gt;1&lt;/R&gt;&lt;C&gt;1&lt;/C&gt;&lt;D xsi:type="xsd:string"&gt;#NUM&lt;/D&gt;&lt;/FQL&gt;&lt;FQL&gt;&lt;Q&gt;299^FF_TAX_RATE(ANN_R,1/1/2020,12/31/2020)&lt;/Q&gt;&lt;R&gt;1&lt;/R&gt;&lt;C&gt;1&lt;/C&gt;&lt;D xsi:type="xsd:string"&gt;#NUM&lt;/D&gt;&lt;/FQL&gt;&lt;FQL&gt;&lt;Q&gt;DE000A1ML7J1^FF_TAX_RATE(ANN_R,1/1/2016,12/31/2016)&lt;/Q&gt;&lt;R&gt;1&lt;/R&gt;&lt;C&gt;1&lt;/C&gt;&lt;D xsi:type="xsd:string"&gt;#NUM&lt;/D&gt;&lt;/FQL&gt;&lt;FQL&gt;&lt;Q&gt;VONOVIA SE^FF_TAX_RATE(ANN_R,1/1/2017,12/31/2017)&lt;/Q&gt;&lt;R&gt;1&lt;/R&gt;&lt;C&gt;1&lt;/C&gt;&lt;D xsi:type="xsd:string"&gt;#NUM&lt;/D&gt;&lt;/FQL&gt;&lt;FQL&gt;&lt;Q&gt;295^FF_TAX_RATE(ANN_R,1/1/2020,12/31/2020)&lt;/Q&gt;&lt;R&gt;1&lt;/R&gt;&lt;C&gt;1&lt;/C&gt;&lt;D xsi:type="xsd:string"&gt;#NUM&lt;/D&gt;&lt;/FQL&gt;&lt;FQL&gt;&lt;Q&gt;FI4000297767^FF_TAX_RATE(ANN_R,1/1/2016,12/31/2016)&lt;/Q&gt;&lt;R&gt;1&lt;/R&gt;&lt;C&gt;1&lt;/C&gt;&lt;D xsi:type="xsd:string"&gt;#NUM&lt;/D&gt;&lt;/FQL&gt;&lt;FQL&gt;&lt;Q&gt;NORDEA BANK^FF_TAX_RATE(ANN_R,1/1/2017,12/31/2017)&lt;/Q&gt;&lt;R&gt;1&lt;/R&gt;&lt;C&gt;1&lt;/C&gt;&lt;D xsi:type="xsd:string"&gt;#NUM&lt;/D&gt;&lt;/FQL&gt;&lt;FQL&gt;&lt;Q&gt;DE0005190003^FF_TAX_RATE(ANN_R,1/1/2016,12/31/2016)&lt;/Q&gt;&lt;R&gt;1&lt;/R&gt;&lt;C&gt;1&lt;/C&gt;&lt;D xsi:type="xsd:string"&gt;#NUM&lt;/D&gt;&lt;/FQL&gt;&lt;FQL&gt;&lt;Q&gt;BMW^FF_TAX_RATE(ANN_R,1/1/2017,12/31/2017)&lt;/Q&gt;&lt;R&gt;1&lt;/R&gt;&lt;C&gt;1&lt;/C&gt;&lt;D xsi:type="xsd:string"&gt;#NUM&lt;/D&gt;&lt;/FQL&gt;&lt;FQL&gt;&lt;Q&gt;283^FF_TAX_RATE(ANN_R,1/1/2020,12/31/2020)&lt;/Q&gt;&lt;R&gt;1&lt;/R&gt;&lt;C&gt;1&lt;/C&gt;&lt;D xsi:type="xsd:string"&gt;#NUM&lt;/D&gt;&lt;/FQL&gt;&lt;FQL&gt;&lt;Q&gt;ES0109067019^FF_TAX_RATE(ANN_R,1/1/2016,12/31/2016)&lt;/Q&gt;&lt;R&gt;1&lt;/R&gt;&lt;C&gt;1&lt;/C&gt;&lt;D xsi:type="xsd:string"&gt;#NUM&lt;/D&gt;&lt;/FQL&gt;&lt;FQL&gt;&lt;Q&gt;AMADEUS IT GROUP^FF_TAX_RATE(ANN_R,1/1/2017,12/31/2017)&lt;/Q&gt;&lt;R&gt;1&lt;/R&gt;&lt;C&gt;1&lt;/C&gt;&lt;D xsi:type="xsd:string"&gt;#NUM&lt;/D&gt;&lt;/FQL&gt;&lt;FQL&gt;&lt;Q&gt;DE0005810055^FF_TAX_RATE(ANN_R,1/1/2016,12/31/2016)&lt;/Q&gt;&lt;R&gt;1&lt;/R&gt;&lt;C&gt;1&lt;/C&gt;&lt;D xsi:type="xsd:string"&gt;#NUM&lt;/D&gt;&lt;/FQL&gt;&lt;FQL&gt;&lt;Q&gt;DEUTSCHE BOERSE^FF_TAX_RATE(ANN_R,1/1/2017,12/31/2017)&lt;/Q&gt;&lt;R&gt;1&lt;/R&gt;&lt;C&gt;1&lt;/C&gt;&lt;D xsi:type="xsd:string"&gt;#NUM&lt;/D&gt;&lt;/FQL&gt;&lt;FQL&gt;&lt;Q&gt;CH0012214059^FF_TAX_RATE(ANN_R,1/1/2016,12/31/2016)&lt;/Q&gt;&lt;R&gt;1&lt;/R&gt;&lt;C&gt;1&lt;/C&gt;&lt;D xsi:type="xsd:string"&gt;#NUM&lt;/D&gt;&lt;/FQL&gt;&lt;FQL&gt;&lt;Q&gt;LAFARGEHOLCIM^FF_TAX_RATE(ANN_R,1/1/2017,12/31/2017)&lt;/Q&gt;&lt;R&gt;1&lt;/R&gt;&lt;C&gt;1&lt;/C&gt;&lt;D xsi:type="xsd:string"&gt;#NUM&lt;/D&gt;&lt;/FQL&gt;&lt;FQL&gt;&lt;Q&gt;FR0000130650^FF_TAX_RATE(ANN_R,1/1/2016,12/31/2016)&lt;/Q&gt;&lt;R&gt;1&lt;/R&gt;&lt;C&gt;1&lt;/C&gt;&lt;D xsi:type="xsd:string"&gt;#NUM&lt;/D&gt;&lt;/FQL&gt;&lt;FQL&gt;&lt;Q&gt;DASSAULT SYSTEMS^FF_TAX_RATE(ANN_R,1/1/2017,12/31/2017)&lt;/Q&gt;&lt;R&gt;1&lt;/R&gt;&lt;C&gt;1&lt;/C&gt;&lt;D xsi:type="xsd:string"&gt;#NUM&lt;/D&gt;&lt;/FQL&gt;&lt;FQL&gt;&lt;Q&gt;SE0000667891^FF_TAX_RATE(ANN_R,1/1/2016,12/31/2016)&lt;/Q&gt;&lt;R&gt;1&lt;/R&gt;&lt;C&gt;1&lt;/C&gt;&lt;D xsi:type="xsd:string"&gt;#NUM&lt;/D&gt;&lt;/FQL&gt;&lt;FQL&gt;&lt;Q&gt;SANDVIK^FF_TAX_RATE(ANN_R,1/1/2017,12/31/2017)&lt;/Q&gt;&lt;R&gt;1&lt;/R&gt;&lt;C&gt;1&lt;/C&gt;&lt;D xsi:type="xsd:string"&gt;#NUM&lt;/D&gt;&lt;/FQL&gt;&lt;FQL&gt;&lt;Q&gt;255^FF_TAX_RATE(ANN_R,1/1/2020,12/31/2020)&lt;/Q&gt;&lt;R&gt;1&lt;/R&gt;&lt;C&gt;1&lt;/C&gt;&lt;D xsi:type="xsd:string"&gt;#NUM&lt;/D&gt;&lt;/FQL&gt;&lt;FQL&gt;&lt;Q&gt;FR0000125338^FF_TAX_RATE(ANN_R,1/1/2016,12/31/2016)&lt;/Q&gt;&lt;R&gt;1&lt;/R&gt;&lt;C&gt;1&lt;/C&gt;&lt;D xsi:type="xsd:string"&gt;#NUM&lt;/D&gt;&lt;/FQL&gt;&lt;FQL&gt;&lt;Q&gt;CAP GEMINI^FF_TAX_RATE(ANN_R,1/1/2017,12/31/2017)&lt;/Q&gt;&lt;R&gt;1&lt;/R&gt;&lt;C&gt;1&lt;/C&gt;&lt;D xsi:type="xsd:string"&gt;#NUM&lt;/D&gt;&lt;/FQL&gt;&lt;FQL&gt;&lt;Q&gt;245^FF_TAX_RATE(ANN_R,1/1/2020,12/31/2020)&lt;/Q&gt;&lt;R&gt;1&lt;/R&gt;&lt;C&gt;1&lt;/C&gt;&lt;D xsi:type="xsd:string"&gt;#NUM&lt;/D&gt;&lt;/FQL&gt;&lt;FQL&gt;&lt;Q&gt;FR0000127771^FF_TAX_RATE(ANN_R,1/1/2016,12/31/2016)&lt;/Q&gt;&lt;R&gt;1&lt;/R&gt;&lt;C&gt;1&lt;/C&gt;&lt;D xsi:type="xsd:string"&gt;#NUM&lt;/D&gt;&lt;/FQL&gt;&lt;FQL&gt;&lt;Q&gt;VIVENDI^FF_TAX_RATE(ANN_R,1/1/2017,12/31/2017)&lt;/Q&gt;&lt;R&gt;1&lt;/R&gt;&lt;C&gt;1&lt;/C&gt;&lt;D xsi:type="xsd:string"&gt;#NUM&lt;/D&gt;&lt;/FQL&gt;&lt;FQL&gt;&lt;Q&gt;242^FF_TAX_RATE(ANN_R,1/1/2020,12/31/2020)&lt;/Q&gt;&lt;R&gt;1&lt;/R&gt;&lt;C&gt;1&lt;/C&gt;&lt;D xsi:type="xsd:string"&gt;#NUM&lt;/D&gt;&lt;/FQL&gt;&lt;FQL&gt;&lt;Q&gt;FR0000121261^FF_TAX_RATE(ANN_R,1/1/2016,12/31/2016)&lt;/Q&gt;&lt;R&gt;1&lt;/R&gt;&lt;C&gt;1&lt;/C&gt;&lt;D xsi:type="xsd:string"&gt;#NUM&lt;/D&gt;&lt;/FQL&gt;&lt;FQL&gt;&lt;Q&gt;MICHELIN^FF_TAX_RATE(ANN_R,1/1/2017,12/31/2017)&lt;/Q&gt;&lt;R&gt;1&lt;/R&gt;&lt;C&gt;1&lt;/C&gt;&lt;D xsi:type="xsd:string"&gt;#NUM&lt;/D&gt;&lt;/FQL&gt;&lt;FQL&gt;&lt;Q&gt;SE0000103699^FF_TAX_RATE(ANN_R,1/1/2016,12/31/2016)&lt;/Q&gt;&lt;R&gt;1&lt;/R&gt;&lt;C&gt;1&lt;/C&gt;&lt;D xsi:type="xsd:string"&gt;#NUM&lt;/D&gt;&lt;/FQL&gt;&lt;FQL&gt;&lt;Q&gt;HEXAGON B^FF_TAX_RATE(ANN_R,1/1/2017,12/31/2017)&lt;/Q&gt;&lt;R&gt;1&lt;/R&gt;&lt;C&gt;1&lt;/C&gt;&lt;D xsi:type="xsd:string"&gt;#NUM&lt;/D&gt;&lt;/FQL&gt;&lt;FQL&gt;&lt;Q&gt;223^FF_TAX_RATE(ANN_R,1/1/2020,12/31/2020)&lt;/Q&gt;&lt;R&gt;1&lt;/R&gt;&lt;C&gt;1&lt;/C&gt;&lt;D xsi:type="xsd:string"&gt;#NUM&lt;/D&gt;&lt;/FQL&gt;&lt;FQL&gt;&lt;Q&gt;IT0000062072^FF_TAX_RATE(ANN_R,1/1/2016,12/31/2016)&lt;/Q&gt;&lt;R&gt;1&lt;/R&gt;&lt;C&gt;1&lt;/C&gt;&lt;D xsi:type="xsd:string"&gt;#NUM&lt;/D&gt;&lt;/FQL&gt;&lt;FQL&gt;&lt;Q&gt;ASSICURAZIONI GENERALI^FF_TAX_RATE(ANN_R,1/1/2017,12/31/2017)&lt;/Q&gt;&lt;R&gt;1&lt;/R&gt;&lt;C&gt;1&lt;/C&gt;&lt;D xsi:type="xsd:string"&gt;#NUM&lt;/D&gt;&lt;/FQL&gt;&lt;FQL&gt;&lt;Q&gt;NL0011585146^FF_TAX_RATE(ANN_R,1/1/2016,12/31/2016)&lt;/Q&gt;&lt;R&gt;1&lt;/R&gt;&lt;C&gt;1&lt;/C&gt;&lt;D xsi:type="xsd:string"&gt;#NUM&lt;/D&gt;&lt;/FQL&gt;&lt;FQL&gt;&lt;Q&gt;FERRARI^FF_TAX_RATE(ANN_R,1/1/2017,12/31/2017)&lt;/Q&gt;&lt;R&gt;1&lt;/R&gt;&lt;C&gt;1&lt;/C&gt;&lt;D xsi:type="xsd:string"&gt;#NUM&lt;/D&gt;&lt;/FQL&gt;&lt;FQL&gt;&lt;Q&gt;217^FF_TAX_RATE(ANN_R,1/1/2020,12/31/2020)&lt;/Q&gt;&lt;R&gt;1&lt;/R&gt;&lt;C&gt;1&lt;/C&gt;&lt;D xsi:type="xsd:string"&gt;#NUM&lt;/D&gt;&lt;/FQL&gt;&lt;FQL&gt;&lt;Q&gt;FR0000133308^FF_TAX_RATE(ANN_R,1/1/2016,12/31/2016)&lt;/Q&gt;&lt;R&gt;1&lt;/R&gt;&lt;C&gt;1&lt;/C&gt;&lt;D xsi:type="xsd:string"&gt;#NUM&lt;/D&gt;&lt;/FQL&gt;&lt;FQL&gt;&lt;Q&gt;ORANGE^FF_TAX_RATE(ANN_R,1/1/2017,12/31/2017)&lt;/Q&gt;&lt;R&gt;1&lt;/R&gt;&lt;C&gt;1&lt;/C&gt;&lt;D xsi:type="xsd:string"&gt;#NUM&lt;/D&gt;&lt;/FQL&gt;&lt;FQL&gt;&lt;Q&gt;215^FF_TAX_RATE(ANN_R,1/1/2020,12/31/2020)&lt;/Q&gt;&lt;R&gt;1&lt;/R&gt;&lt;C&gt;1&lt;/C&gt;&lt;D xsi:type="xsd:string"&gt;#NUM&lt;/D&gt;&lt;/FQL&gt;&lt;FQL&gt;&lt;Q&gt;NL0000226223^FF_TAX_RATE(ANN_R,1/1/2016,12/31/2016)&lt;/Q&gt;&lt;R&gt;1&lt;/R&gt;&lt;C&gt;1&lt;/C&gt;&lt;D xsi:type="xsd:string"&gt;#NUM&lt;/D&gt;&lt;/FQL&gt;&lt;FQL&gt;&lt;Q&gt;STMICROELECTRONICS^FF_TAX_RATE(ANN_R,1/1/2017,12/31/2017)&lt;/Q&gt;&lt;R&gt;1&lt;/R&gt;&lt;C&gt;1&lt;/C&gt;&lt;D xsi:type="xsd:string"&gt;#NUM&lt;/D&gt;&lt;/FQL&gt;&lt;FQL&gt;&lt;Q&gt;FR0010307819^FF_TAX_RATE(ANN_R,1/1/2016,12/31/2016)&lt;/Q&gt;&lt;R&gt;1&lt;/R&gt;&lt;C&gt;1&lt;/C&gt;&lt;D xsi:type="xsd:string"&gt;#NUM&lt;/D&gt;&lt;/FQL&gt;&lt;FQL&gt;&lt;Q&gt;LEGRAND^FF_TAX_RATE(ANN_R,1/1/2017,12/31/2017)&lt;/Q&gt;&lt;R&gt;1&lt;/R&gt;&lt;C&gt;1&lt;/C&gt;&lt;D xsi:type="xsd:string"&gt;#NUM&lt;/D&gt;&lt;/FQL&gt;&lt;FQL&gt;&lt;Q&gt;212^FF_TAX_RATE(ANN_R,1/1/2020,12/31/2020)&lt;/Q&gt;&lt;R&gt;1&lt;/R&gt;&lt;C&gt;1&lt;/C&gt;&lt;D xsi:type="xsd:string"&gt;#NUM&lt;/D&gt;&lt;/FQL&gt;&lt;FQL&gt;&lt;Q&gt;SE0012673267^FF_TAX_RATE(ANN_R,1/1/2016,12/31/2016)&lt;/Q&gt;&lt;R&gt;1&lt;/R&gt;&lt;C&gt;1&lt;/C&gt;&lt;D xsi:type="xsd:string"&gt;#NUM&lt;/D&gt;&lt;/FQL&gt;&lt;FQL&gt;&lt;Q&gt;EVOLUTION GAMING GROUP^FF_TAX_RATE(ANN_R,1/1/2017,12/31/2017)&lt;/Q&gt;&lt;R&gt;1&lt;/R&gt;&lt;C&gt;1&lt;/C&gt;&lt;D xsi:type="xsd:string"&gt;#NUM&lt;/D&gt;&lt;/FQL&gt;&lt;FQL&gt;&lt;Q&gt;NL0000009165^FF_TAX_RATE(ANN_R,1/1/2016,12/31/2016)&lt;/Q&gt;&lt;R&gt;1&lt;/R&gt;&lt;C&gt;1&lt;/C&gt;&lt;D xsi:type="xsd:string"&gt;#NUM&lt;/D&gt;&lt;/FQL&gt;&lt;FQL&gt;&lt;Q&gt;HEINEKEN^FF_TAX_RATE(ANN_R,1/1/2017,12/31/2017)&lt;/Q&gt;&lt;R&gt;1&lt;/R&gt;&lt;C&gt;1&lt;/C&gt;&lt;D xsi:type="xsd:string"&gt;#NUM&lt;/D&gt;&lt;/FQL&gt;&lt;FQL&gt;&lt;Q&gt;209^FF_TAX_RATE(ANN_R,1/1/2020,12/31/2020)&lt;/Q&gt;&lt;R&gt;1&lt;/R&gt;&lt;C&gt;1&lt;/C&gt;&lt;D xsi:type="xsd:string"&gt;#NUM&lt;/D&gt;&lt;/FQL&gt;&lt;FQL&gt;&lt;Q&gt;CH0012138530^FF_TAX_RATE(ANN_R,1/1/2016,12/31/2016)&lt;/Q&gt;&lt;R&gt;1&lt;/R&gt;&lt;C&gt;1&lt;/C&gt;&lt;D xsi:type="xsd:string"&gt;#NUM&lt;/D&gt;&lt;/FQL&gt;&lt;FQL&gt;&lt;Q&gt;CREDIT SUISSE GRP^FF_TAX_RATE(ANN_R,1/1/2017,12/31/2017)&lt;/Q&gt;&lt;R&gt;1&lt;/R&gt;&lt;C&gt;1&lt;/C&gt;&lt;D xsi:type="xsd:string"&gt;#NUM&lt;/D&gt;&lt;/FQL&gt;&lt;FQL&gt;&lt;Q&gt;IT0005239360^FF_TAX_RATE(ANN_R,1/1/2016,12/31/2016)&lt;/Q&gt;&lt;R&gt;1&lt;/R&gt;&lt;C&gt;1&lt;/C&gt;&lt;D xsi:type="xsd:string"&gt;#NUM&lt;/D&gt;&lt;/FQL&gt;&lt;FQL&gt;&lt;Q&gt;UNICREDIT^FF_TAX_RATE(ANN_R,1/1/2017,12/31/2017)&lt;/Q&gt;&lt;R&gt;1&lt;/R&gt;&lt;C&gt;1&lt;/C&gt;&lt;D xsi:type="xsd:string"&gt;#NUM&lt;/D&gt;&lt;/FQL&gt;&lt;FQL&gt;&lt;Q&gt;CH0030170408^FF_TAX_RATE(ANN_R,1/1/2016,12/31/2016)&lt;/Q&gt;&lt;R&gt;1&lt;/R&gt;&lt;C&gt;1&lt;/C&gt;&lt;D xsi:type="xsd:string"&gt;#NUM&lt;/D&gt;&lt;/FQL&gt;&lt;FQL&gt;&lt;Q&gt;GEBERIT^FF_TAX_RATE(ANN_R,1/1/2017,12/31/2017)&lt;/Q&gt;&lt;R&gt;1&lt;/R&gt;&lt;C&gt;1&lt;/C&gt;&lt;D xsi:type="xsd:string"&gt;#NUM&lt;/D&gt;&lt;/FQL&gt;&lt;FQL&gt;&lt;Q&gt;201^FF_TAX_RATE(ANN_R,1/1/2020,12/31/2020)&lt;/Q&gt;&lt;R&gt;1&lt;/R&gt;&lt;C&gt;1&lt;/C&gt;&lt;D xsi:type="xsd:string"&gt;#NUM&lt;/D&gt;&lt;/FQL&gt;&lt;FQL&gt;&lt;Q&gt;ES0178430E18^FF_TAX_RATE(ANN_R,1/1/2016,12/31/2016)&lt;/Q&gt;&lt;R&gt;1&lt;/R&gt;&lt;C&gt;1&lt;/C&gt;&lt;D xsi:type="xsd:string"&gt;#NUM&lt;/D&gt;&lt;/FQL&gt;&lt;FQL&gt;&lt;Q&gt;TELEFONICA^FF_TAX_RATE(ANN_R,1/1/2017,12/31/2017)&lt;/Q&gt;&lt;R&gt;1&lt;/R&gt;&lt;C&gt;1&lt;/C&gt;&lt;D xsi:type="xsd:string"&gt;#NUM&lt;/D&gt;&lt;/FQL&gt;&lt;FQL&gt;&lt;Q&gt;20^FF_TAX_RATE(ANN_R,1/1/2020,12/31/2020)&lt;/Q&gt;&lt;R&gt;1&lt;/R&gt;&lt;C&gt;1&lt;/C&gt;&lt;D xsi:type="xsd:string"&gt;#NUM&lt;/D&gt;&lt;/FQL&gt;&lt;FQL&gt;&lt;Q&gt;NL0000395903^FF_TAX_RATE(ANN_R,1/1/2016,12/31/2016)&lt;/Q&gt;&lt;R&gt;1&lt;/R&gt;&lt;C&gt;1&lt;/C&gt;&lt;D xsi:type="xsd:string"&gt;#NUM&lt;/D&gt;&lt;/FQL&gt;&lt;FQL&gt;&lt;Q&gt;WOLTERS KLUWER^FF_TAX_RATE(ANN_R,1/1/2017,12/31/2017)&lt;/Q&gt;&lt;R&gt;1&lt;/R&gt;&lt;C&gt;1&lt;/C&gt;&lt;D xsi:type="xsd:string"&gt;#NUM&lt;/D&gt;&lt;/FQL&gt;&lt;FQL&gt;&lt;Q&gt;198^FF_TAX_RATE(ANN_R,1/1/2020,12/31/2020)&lt;/Q&gt;&lt;R&gt;1&lt;/R&gt;&lt;C&gt;1&lt;/C&gt;&lt;D xsi:type="xsd:string"&gt;#NUM&lt;/D&gt;&lt;/FQL&gt;&lt;FQL&gt;&lt;Q&gt;FR0000130809^FF_TAX_RATE(ANN_R,1/1/2016,12/31/2016)&lt;/Q&gt;&lt;R&gt;1&lt;/R&gt;&lt;C&gt;1&lt;/C&gt;&lt;D xsi:type="xsd:string"&gt;#NUM&lt;/D&gt;&lt;/FQL&gt;&lt;FQL&gt;&lt;Q&gt;GRP SOCIETE GENERALE^FF_TAX_RATE(ANN_R,1/1/2017,12/31/2017)&lt;/Q&gt;&lt;R&gt;1&lt;/R&gt;&lt;C&gt;1&lt;/C&gt;&lt;D xsi:type="xsd:string"&gt;#NUM&lt;/D&gt;&lt;/FQL&gt;&lt;FQL&gt;&lt;Q&gt;DE0006599905^FF_TAX_RATE(ANN_R,1/1/2016,12/31/2016)&lt;/Q&gt;&lt;R&gt;1&lt;/R&gt;&lt;C&gt;1&lt;/C&gt;&lt;D xsi:type="xsd:string"&gt;#NUM&lt;/D&gt;&lt;/FQL&gt;&lt;FQL&gt;&lt;Q&gt;MERCK^FF_TAX_RATE(ANN_R,1/1/2017,12/31/2017)&lt;/Q&gt;&lt;R&gt;1&lt;/R&gt;&lt;C&gt;1&lt;/C&gt;&lt;D xsi:type="xsd:string"&gt;#NUM&lt;/D&gt;&lt;/FQL&gt;&lt;FQL&gt;&lt;Q&gt;188^FF_TAX_RATE(ANN_R,1/1/2020,12/31/2020)&lt;/Q&gt;&lt;R&gt;1&lt;/R&gt;&lt;C&gt;1&lt;/C&gt;&lt;D xsi:type="xsd:string"&gt;#NUM&lt;/D&gt;&lt;/FQL&gt;&lt;FQL&gt;&lt;Q&gt;DK0010272202^FF_TAX_RATE(ANN_R,1/1/2016,12/31/2016)&lt;/Q&gt;&lt;R&gt;1&lt;/R&gt;&lt;C&gt;1&lt;/C&gt;&lt;D xsi:type="xsd:string"&gt;#NUM&lt;/D&gt;&lt;/FQL&gt;&lt;FQL&gt;&lt;Q&gt;GENMAB^FF_TAX_RATE(ANN_R,1/1/2017,12/31/2017)&lt;/Q&gt;&lt;R&gt;1&lt;/R&gt;&lt;C&gt;1&lt;/C&gt;&lt;D xsi:type="xsd:string"&gt;#NUM&lt;/D&gt;&lt;/FQL&gt;&lt;FQL&gt;&lt;Q&gt;184^FF_TAX_RATE(ANN_R,1/1/2020,12/31/2020)&lt;/Q&gt;&lt;R&gt;1&lt;/R&gt;&lt;C&gt;1&lt;/C&gt;&lt;D xsi:type="xsd:string"&gt;#NUM&lt;/D&gt;&lt;/FQL&gt;&lt;FQL&gt;&lt;Q&gt;FR0000051807^FF_TAX_RATE(ANN_R,1/1/2016,12/31/2016)&lt;/Q&gt;&lt;R&gt;1&lt;/R&gt;&lt;C&gt;1&lt;/C&gt;&lt;D xsi:type="xsd:string"&gt;#NUM&lt;/D&gt;&lt;/FQL&gt;&lt;FQL&gt;&lt;Q&gt;TELEPERFORMANCE^FF_TAX_RATE(ANN_R,1/1/2017,12/31/2017)&lt;/Q&gt;&lt;R&gt;1&lt;/R&gt;&lt;C&gt;1&lt;/C&gt;&lt;D xsi:type="xsd:string"&gt;#NUM&lt;/D&gt;&lt;/FQL&gt;&lt;FQL&gt;&lt;Q&gt;183^FF_TAX_RATE(ANN_R,1/1/2020,12/31/2020)&lt;/Q&gt;&lt;R&gt;1&lt;/R&gt;&lt;C&gt;1&lt;/C&gt;&lt;D xsi:type="xsd:string"&gt;#NUM&lt;/D&gt;&lt;/FQL&gt;&lt;FQL&gt;&lt;Q&gt;NL0013267909^FF_TAX_RATE(ANN_R,1/1/2016,12/31/2016)&lt;/Q&gt;&lt;R&gt;1&lt;/R&gt;&lt;C&gt;1&lt;/C&gt;&lt;D xsi:type="xsd:string"&gt;#NUM&lt;/D&gt;&lt;/FQL&gt;&lt;FQL&gt;&lt;Q&gt;AKZO NOBEL^FF_TAX_RATE(ANN_R,1/1/2017,12/31/2017)&lt;/Q&gt;&lt;R&gt;1&lt;/R&gt;&lt;C&gt;1&lt;/C&gt;&lt;D xsi:type="xsd:string"&gt;#NUM&lt;/D&gt;&lt;/FQL&gt;&lt;FQL&gt;&lt;Q&gt;SE0012853455^FF_TAX_RATE(ANN_R,1/1/2016,12/31/2016)&lt;/Q&gt;&lt;R&gt;1&lt;/R&gt;&lt;C&gt;1&lt;/C&gt;&lt;D xsi:type="xsd:string"&gt;#NUM&lt;/D&gt;&lt;/FQL&gt;&lt;FQL&gt;&lt;Q&gt;EQT^FF_TAX_RATE(ANN_R,1/1/2017,12/31/2017)&lt;/Q&gt;&lt;R&gt;1&lt;/R&gt;&lt;C&gt;1&lt;/C&gt;&lt;D xsi:type="xsd:string"&gt;#NUM&lt;/D&gt;&lt;/FQL&gt;&lt;FQL&gt;&lt;Q&gt;ES0105066007^FF_TAX_RATE(ANN_R,1/1/2016,12/31/2016)&lt;/Q&gt;&lt;R&gt;1&lt;/R&gt;&lt;C&gt;1&lt;/C&gt;&lt;D xsi:type="xsd:string"&gt;#NUM&lt;/D&gt;&lt;/FQL&gt;&lt;FQL&gt;&lt;Q&gt;CELLNEX TELECOM^FF_TAX_RATE(ANN_R,1/1/2017,12/31/2017)&lt;/Q&gt;&lt;R&gt;1&lt;/R&gt;&lt;C&gt;1&lt;/C&gt;&lt;D xsi:type="xsd:string"&gt;#NUM&lt;/D&gt;&lt;/FQL&gt;&lt;FQL&gt;&lt;Q&gt;174^FF_TAX_RATE(ANN_R,1/1/2020,12/31/2020)&lt;/Q&gt;&lt;R&gt;1&lt;/R&gt;&lt;C&gt;1&lt;/C&gt;&lt;D xsi:type="xsd:string"&gt;#NUM&lt;/D&gt;&lt;/FQL&gt;&lt;FQL&gt;&lt;Q&gt;DE0006048432^FF_TAX_RATE(ANN_R,1/1/2016,12/31/2016)&lt;/Q&gt;&lt;R&gt;1&lt;/R&gt;&lt;C&gt;1&lt;/C&gt;&lt;D xsi:type="xsd:string"&gt;#NUM&lt;/D&gt;&lt;/FQL&gt;&lt;FQL&gt;&lt;Q&gt;HENKEL PREF^FF_TAX_RATE(ANN_R,1/1/2017,12/31/2017)&lt;/Q&gt;&lt;R&gt;1&lt;/R&gt;&lt;C&gt;1&lt;/C&gt;&lt;D xsi:type="xsd:string"&gt;#NUM&lt;/D&gt;&lt;/FQL&gt;&lt;FQL&gt;&lt;Q&gt;171^FF_TAX_RATE(ANN_R,1/1/2020,12/31/2020)&lt;/Q&gt;&lt;R&gt;1&lt;/R&gt;&lt;C&gt;1&lt;/C&gt;&lt;D xsi:type="xsd:string"&gt;#NUM&lt;/D&gt;&lt;/FQL&gt;&lt;FQL&gt;&lt;Q&gt;SE0000148884^FF_TAX_RATE(ANN_R,1/1/2016,12/31/2016)&lt;/Q&gt;&lt;R&gt;1&lt;/R&gt;&lt;C&gt;1&lt;/C&gt;&lt;D xsi:type="xsd:string"&gt;#NUM&lt;/D&gt;&lt;/FQL&gt;&lt;FQL&gt;&lt;Q&gt;SKANDINAVISKA ENSKILDA BK A^FF_TAX_RATE(ANN_R,1/1/2017,12/31/2017)&lt;/Q&gt;&lt;R&gt;1&lt;/R&gt;&lt;C&gt;1&lt;/C&gt;&lt;D xsi:type="xsd:string"&gt;#NUM&lt;/D&gt;&lt;/FQL&gt;&lt;FQL&gt;&lt;Q&gt;SE0009922164^FF_TAX_RATE(ANN_R,1/1/2016,12/31/2016)&lt;/Q&gt;&lt;R&gt;1&lt;/R&gt;&lt;C&gt;1&lt;/C&gt;&lt;D xsi:type="xsd:string"&gt;#NUM&lt;/D&gt;&lt;/FQL&gt;&lt;FQL&gt;&lt;Q&gt;ESSITY B^FF_TAX_RATE(ANN_R,1/1/2017,12/31/2017)&lt;/Q&gt;&lt;R&gt;1&lt;/R&gt;&lt;C&gt;1&lt;/C&gt;&lt;D xsi:type="xsd:string"&gt;#NUM&lt;/D&gt;&lt;/FQL&gt;&lt;FQL&gt;&lt;Q&gt;BE0003565737^FF_TAX_RATE(ANN_R,1/1/2016,12/31/2016)&lt;/Q&gt;&lt;R&gt;1&lt;/R&gt;&lt;C&gt;1&lt;/C&gt;&lt;D xsi:type="xsd:string"&gt;#NUM&lt;/D&gt;&lt;/FQL&gt;&lt;FQL&gt;&lt;Q&gt;KBC GRP^FF_TAX_RATE(ANN_R,1/1/2017,12/31/2017)&lt;/Q&gt;&lt;R&gt;1&lt;/R&gt;&lt;C&gt;1&lt;/C&gt;&lt;D xsi:type="xsd:string"&gt;#NUM&lt;/D&gt;&lt;/FQL&gt;&lt;FQL&gt;&lt;Q&gt;162^FF_TAX_RATE(ANN_R,1/1/2020,12/31/2020)&lt;/Q&gt;&lt;R&gt;1&lt;/R&gt;&lt;C&gt;1&lt;/C&gt;&lt;D xsi:type="xsd:string"&gt;#NUM&lt;/D&gt;&lt;/FQL&gt;&lt;FQL&gt;&lt;Q&gt;FR0000045072^FF_TAX_RATE(ANN_R,1/1/2016,12/31/2016)&lt;/Q&gt;&lt;R&gt;1&lt;/R&gt;&lt;C&gt;1&lt;/C&gt;&lt;D xsi:type="xsd:string"&gt;#NUM&lt;/D&gt;&lt;/FQL&gt;&lt;FQL&gt;&lt;Q&gt;CREDIT AGRICOLE^FF_TAX_RATE(ANN_R,1/1/2017,12/31/2017)&lt;/Q&gt;&lt;R&gt;1&lt;/R&gt;&lt;C&gt;1&lt;/C&gt;&lt;D xsi:type="xsd:string"&gt;#NUM&lt;/D&gt;&lt;/FQL&gt;&lt;FQL&gt;&lt;Q&gt;161^FF_TAX_RATE(ANN_R,1/1/2020,12/31/2020)&lt;/Q&gt;&lt;R&gt;1&lt;/R&gt;&lt;C&gt;1&lt;/C&gt;&lt;D xsi:type="xsd:string"&gt;#NUM&lt;/D&gt;&lt;/FQL&gt;&lt;FQL&gt;&lt;Q&gt;DE0005785604^FF_TAX_RATE(ANN_R,1/1/2016,12/31/2016)&lt;/Q&gt;&lt;R&gt;1&lt;/R&gt;&lt;C&gt;1&lt;/C&gt;&lt;D xsi:type="xsd:string"&gt;#NUM&lt;/D&gt;&lt;/FQL&gt;&lt;FQL&gt;&lt;Q&gt;FRESENIUS^FF_TAX_RATE(ANN_R,1/1/2017,12/31/2017)&lt;/Q&gt;&lt;R&gt;1&lt;/R&gt;&lt;C&gt;1&lt;/C&gt;&lt;D xsi:type="xsd:string"&gt;#NUM&lt;/D&gt;&lt;/FQL&gt;&lt;FQL&gt;&lt;Q&gt;156^FF_TAX_RATE(ANN_R,1/1/2020,12/31/2020)&lt;/Q&gt;&lt;R&gt;1&lt;/R&gt;&lt;C&gt;1&lt;/C&gt;&lt;D xsi:type="xsd:string"&gt;#NUM&lt;/D&gt;&lt;/FQL&gt;&lt;FQL&gt;&lt;Q&gt;CH0025751329^FF_TAX_RATE(ANN_R,1/1/2016,12/31/2016)&lt;/Q&gt;&lt;R&gt;1&lt;/R&gt;&lt;C&gt;1&lt;/C&gt;&lt;D xsi:type="xsd:string"&gt;#NUM&lt;/D&gt;&lt;/FQL&gt;&lt;FQL&gt;&lt;Q&gt;LOGITECH INTERNATIONAL^FF_TAX_RATE(ANN_R,1/1/2017,12/31/2017)&lt;/Q&gt;&lt;R&gt;1&lt;/R&gt;&lt;C&gt;1&lt;/C&gt;&lt;D xsi:type="xsd:string"&gt;#NUM&lt;/D&gt;&lt;/FQL&gt;&lt;FQL&gt;&lt;Q&gt;155^FF_TAX_RATE(ANN_R,1/1/2020,12/31/2020)&lt;/Q&gt;&lt;R&gt;1&lt;/R&gt;&lt;C&gt;1&lt;/C&gt;&lt;D xsi:type="xsd:string"&gt;#NUM&lt;/D&gt;&lt;/FQL&gt;&lt;FQL&gt;&lt;Q&gt;DK0060448595^FF_TAX_RATE(ANN_R,1/1/2016,12/31/2016)&lt;/Q&gt;&lt;R&gt;1&lt;/R&gt;&lt;C&gt;1&lt;/C&gt;&lt;D xsi:type="xsd:string"&gt;#NUM&lt;/D&gt;&lt;/FQL&gt;&lt;FQL&gt;&lt;Q&gt;COLOPLAST B^FF_TAX_RATE(ANN_R,1/1/2017,12/31/2017)&lt;/Q&gt;&lt;R&gt;1&lt;/R&gt;&lt;C&gt;1&lt;/C&gt;&lt;D xsi:type="xsd:string"&gt;#NUM&lt;/D&gt;&lt;/FQL&gt;&lt;FQL&gt;&lt;Q&gt;DE000ENER6Y0^FF_TAX_RATE(ANN_R,1/1/2016,12/31/2016)&lt;/Q&gt;&lt;R&gt;1&lt;/R&gt;&lt;C&gt;1&lt;/C&gt;&lt;D xsi:type="xsd:string"&gt;#NUM&lt;/D&gt;&lt;/FQL&gt;&lt;FQL&gt;&lt;Q&gt;SIEMENS ENERGY^FF_TAX_RATE(ANN_R,1/1/2017,12/31/2017)&lt;/Q&gt;&lt;R&gt;1&lt;/R&gt;&lt;C&gt;1&lt;/C&gt;&lt;D xsi:type="xsd:string"&gt;#NUM&lt;/D&gt;&lt;/FQL&gt;&lt;FQL&gt;&lt;Q&gt;SE0007100599^FF_TAX_RATE(ANN_R,1/1/2016,12/31/2016)&lt;/Q&gt;&lt;R&gt;1&lt;/R&gt;&lt;C&gt;1&lt;/C&gt;&lt;D xsi:type="xsd:string"&gt;#NUM&lt;/D&gt;&lt;/FQL&gt;&lt;FQL&gt;&lt;Q&gt;SVENSKA HANDELSBANKEN A^FF_TAX_RATE(ANN_R,1/1/2017,12/31/2017)&lt;/Q&gt;&lt;R&gt;1&lt;/R&gt;&lt;C&gt;1&lt;/C&gt;&lt;D xsi:type="xsd:string"&gt;#NUM&lt;/D&gt;&lt;/FQL&gt;&lt;FQL&gt;&lt;Q&gt;DE000PAH0038^FF_TAX_RATE(ANN_R,1/1/2016,12/31/2016)&lt;/Q&gt;&lt;R&gt;1&lt;/R&gt;&lt;C&gt;1&lt;/C&gt;&lt;D xsi:type="xsd:string"&gt;#NUM&lt;/D&gt;&lt;/FQL&gt;&lt;FQL&gt;&lt;Q&gt;PORSCHE PREF^FF_TAX_RATE(ANN_R,1/1/2017,12/31/2017)&lt;/Q&gt;&lt;R&gt;1&lt;/R&gt;&lt;C&gt;1&lt;/C&gt;&lt;D xsi:type="xsd:string"&gt;#NUM&lt;/D&gt;&lt;/FQL&gt;&lt;FQL&gt;&lt;Q&gt;DK0010181759^FF_TAX_RATE(ANN_R,1/1/2016,12/31/2016)&lt;/Q&gt;&lt;R&gt;1&lt;/R&gt;&lt;C&gt;1&lt;/C&gt;&lt;D xsi:type="xsd:string"&gt;#NUM&lt;/D&gt;&lt;/FQL&gt;&lt;FQL&gt;&lt;Q&gt;CARLSBERG B^FF_TAX_RATE(ANN_R,1/1/2017,12/31/2017)&lt;/Q&gt;&lt;R&gt;1&lt;/R&gt;&lt;C&gt;1&lt;/C&gt;&lt;D xsi:type="xsd:string"&gt;#NUM&lt;/D&gt;&lt;/FQL&gt;&lt;FQL&gt;&lt;Q&gt;CH0014852781^FF_TAX_RATE(ANN_R,1/1/2016,12/31/2016)&lt;/Q&gt;&lt;R&gt;1&lt;/R&gt;&lt;C&gt;1&lt;/C&gt;&lt;D xsi:type="xsd:string"&gt;#NUM&lt;/D&gt;&lt;/FQL&gt;&lt;FQL&gt;&lt;Q&gt;SWISS LIFE HLDG^FF_TAX_RATE(ANN_R,1/1/2017,12/31/2017)&lt;/Q&gt;&lt;R&gt;1&lt;/R&gt;&lt;C&gt;1&lt;/C&gt;&lt;D xsi:type="xsd:string"&gt;#NUM&lt;/D&gt;&lt;/FQL&gt;&lt;FQL&gt;&lt;Q&gt;134^FF_TAX_RATE(ANN_R,1/1/2020,12/31/2020)&lt;/Q&gt;&lt;R&gt;1&lt;/R&gt;&lt;C&gt;1&lt;/C&gt;&lt;D xsi:type="xsd:string"&gt;#NUM&lt;/D&gt;&lt;/FQL&gt;&lt;FQL&gt;&lt;Q&gt;NL0010545661^FF_TAX_RATE(ANN_R,1/1/2016,12/31/2016)&lt;/Q&gt;&lt;R&gt;1&lt;/R&gt;&lt;C&gt;1&lt;/C&gt;&lt;D xsi:type="xsd:string"&gt;#NUM&lt;/D&gt;&lt;/FQL&gt;&lt;FQL&gt;&lt;Q&gt;CNH INDUSTRIAL NV^FF_TAX_RATE(ANN_R,1/1/2017,12/31/2017)&lt;/Q&gt;&lt;R&gt;1&lt;/R&gt;&lt;C&gt;1&lt;/C&gt;&lt;D xsi:type="xsd:string"&gt;#NUM&lt;/D&gt;&lt;/FQL&gt;&lt;FQL&gt;&lt;Q&gt;132^FF_TAX_RATE(ANN_R,1/1/2020,12/31/2020)&lt;/Q&gt;&lt;R&gt;1&lt;/R&gt;&lt;C&gt;1&lt;/C&gt;&lt;D xsi:type="xsd:string"&gt;#NUM&lt;/D&gt;&lt;/FQL&gt;&lt;FQL&gt;&lt;Q&gt;SE0000242455^FF_TAX_RATE(ANN_R,1/1/2016,12/31/2016)&lt;/Q&gt;&lt;R&gt;1&lt;/R&gt;&lt;C&gt;1&lt;/C&gt;&lt;D xsi:type="xsd:string"&gt;#NUM&lt;/D&gt;&lt;/FQL&gt;&lt;FQL&gt;&lt;Q&gt;SWEDBANK^FF_TAX_RATE(ANN_R,1/1/2017,12/31/2017)&lt;/Q&gt;&lt;R&gt;1&lt;/R&gt;&lt;C&gt;1&lt;/C&gt;&lt;D xsi:type="xsd:string"&gt;#NUM&lt;/D&gt;&lt;/FQL&gt;&lt;FQL&gt;&lt;Q&gt;NL0010773842^FF_TAX_RATE(ANN_R,1/1/2016,12/31/2016)&lt;/Q&gt;&lt;R&gt;1&lt;/R&gt;&lt;C&gt;1&lt;/C&gt;&lt;D xsi:type="xsd:string"&gt;#NUM&lt;/D&gt;&lt;/FQL&gt;&lt;FQL&gt;&lt;Q&gt;NN GROUP^FF_TAX_RATE(ANN_R,1/1/2017,12/31/2017)&lt;/Q&gt;&lt;R&gt;1&lt;/R&gt;&lt;C&gt;1&lt;/C&gt;&lt;D xsi:type="xsd:string"&gt;#NUM&lt;/D&gt;&lt;/FQL&gt;&lt;FQL&gt;&lt;Q&gt;DE000SYM9999^FF_TAX_RATE(ANN_R,1/1/2016,12/31/2016)&lt;/Q&gt;&lt;R&gt;1&lt;/R&gt;&lt;C&gt;1&lt;/C&gt;&lt;D xsi:type="xsd:string"&gt;#NUM&lt;/D&gt;&lt;/FQL&gt;&lt;FQL&gt;&lt;Q&gt;SYMRISE^FF_TAX_RATE(ANN_R,1/1/2017,12/31/2017)&lt;/Q&gt;&lt;R&gt;1&lt;/R&gt;&lt;C&gt;1&lt;/C&gt;&lt;D xsi:type="xsd:string"&gt;#NUM&lt;/D&gt;&lt;/FQL&gt;&lt;FQL&gt;&lt;Q&gt;CH0012549785^FF_TAX_RATE(ANN_R,1/1/2016,12/31/2016)&lt;/Q&gt;&lt;R&gt;1&lt;/R&gt;&lt;C&gt;1&lt;/C&gt;&lt;D xsi:type="xsd:string"&gt;#NUM&lt;/D&gt;&lt;/FQL&gt;&lt;FQL&gt;&lt;Q&gt;SONOVA^FF_TAX_RATE(ANN_R,1/1/2017,12/31/2017)&lt;/Q&gt;&lt;R&gt;1&lt;/R&gt;&lt;C&gt;1&lt;/C&gt;&lt;D xsi:type="xsd:string"&gt;#NUM&lt;/D&gt;&lt;/FQL&gt;&lt;FQL&gt;&lt;Q&gt;122^FF_TAX_RATE(ANN_R,1/1/2020,12/31/2020)&lt;/Q&gt;&lt;R&gt;1&lt;/R&gt;&lt;C&gt;1&lt;/C&gt;&lt;D xsi:type="xsd:string"&gt;#NUM&lt;/D&gt;&lt;/FQL&gt;&lt;FQL&gt;&lt;Q&gt;CH0102484968^FF_TAX_RATE(ANN_R,1/1/2016,12/31/2016)&lt;/Q&gt;&lt;R&gt;1&lt;/R&gt;&lt;C&gt;1&lt;/C&gt;&lt;D xsi:type="xsd:string"&gt;#NUM&lt;/D&gt;&lt;/FQL&gt;&lt;FQL&gt;&lt;Q&gt;JULIUS BAER GRP^FF_TAX_RATE(ANN_R,1/1/2017,12/31/2017)&lt;/Q&gt;&lt;R&gt;1&lt;/R&gt;&lt;C&gt;1&lt;/C&gt;&lt;D xsi:type="xsd:string"&gt;#NUM&lt;/D&gt;&lt;/FQL&gt;&lt;FQL&gt;&lt;Q&gt;DE0005439004^FF_TAX_RATE(ANN_R,1/1/2016,12/31/2016)&lt;/Q&gt;&lt;R&gt;1&lt;/R&gt;&lt;C&gt;1&lt;/C&gt;&lt;D xsi:type="xsd:string"&gt;#NUM&lt;/D&gt;&lt;/FQL&gt;&lt;FQL&gt;&lt;Q&gt;CONTINENTAL^FF_TAX_RATE(ANN_R,1/1/2017,12/31/2017)&lt;/Q&gt;&lt;R&gt;1&lt;/R&gt;&lt;C&gt;1&lt;/C&gt;&lt;D xsi:type="xsd:string"&gt;#NUM&lt;/D&gt;&lt;/FQL&gt;&lt;FQL&gt;&lt;Q&gt;CH0012280076^FF_TAX_RATE(ANN_R,1/1/2016,12/31/2016)&lt;/Q&gt;&lt;R&gt;1&lt;/R&gt;&lt;C&gt;1&lt;/C&gt;&lt;D xsi:type="xsd:string"&gt;#NUM&lt;/D&gt;&lt;/FQL&gt;&lt;FQL&gt;&lt;Q&gt;STRAUMANN^FF_TAX_RATE(ANN_R,1/1/2017,12/31/2017)&lt;/Q&gt;&lt;R&gt;1&lt;/R&gt;&lt;C&gt;1&lt;/C&gt;&lt;D xsi:type="xsd:string"&gt;#NUM&lt;/D&gt;&lt;/FQL&gt;&lt;FQL&gt;&lt;Q&gt;FR0010220475^FF_TAX_RATE(ANN_R,1/1/2016,12/31/2016)&lt;/Q&gt;&lt;R&gt;1&lt;/R&gt;&lt;C&gt;1&lt;/C&gt;&lt;D xsi:type="xsd:string"&gt;#NUM&lt;/D&gt;&lt;/FQL&gt;&lt;FQL&gt;&lt;Q&gt;ALSTOM^FF_TAX_RATE(ANN_R,1/1/2017,12/31/2017)&lt;/Q&gt;&lt;R&gt;1&lt;/R&gt;&lt;C&gt;1&lt;/C&gt;&lt;D xsi:type="xsd:string"&gt;#NUM&lt;/D&gt;&lt;/FQL&gt;&lt;FQL&gt;&lt;Q&gt;NL0010832176^FF_TAX_RATE(ANN_R,1/1/2016,12/31/2016)&lt;/Q&gt;&lt;R&gt;1&lt;/R&gt;&lt;C&gt;1&lt;/C&gt;&lt;D xsi:type="xsd:string"&gt;#NUM&lt;/D&gt;&lt;/FQL&gt;&lt;FQL&gt;&lt;Q&gt;ARGENX^FF_TAX_RATE(ANN_R,1/1/2017,12/31/2017)&lt;/Q&gt;&lt;R&gt;1&lt;/R&gt;&lt;C&gt;1&lt;/C&gt;&lt;D xsi:type="xsd:string"&gt;#NUM&lt;/D&gt;&lt;/FQL&gt;&lt;FQL&gt;&lt;Q&gt;CH0008742519^FF_TAX_RATE(ANN_R,1/1/2016,12/31/2016)&lt;/Q&gt;&lt;R&gt;1&lt;/R&gt;&lt;C&gt;1&lt;/C&gt;&lt;D xsi:type="xsd:string"&gt;#NUM&lt;/D&gt;&lt;/FQL&gt;&lt;FQL&gt;&lt;Q&gt;SWISSCOM^FF_TAX_RATE(ANN_R,1/1/2017,12/31/2017)&lt;/Q&gt;&lt;R&gt;1&lt;/R&gt;&lt;C&gt;1&lt;/C&gt;&lt;D xsi:type="xsd:string"&gt;#NUM&lt;/D&gt;&lt;/FQL&gt;&lt;FQL&gt;&lt;Q&gt;116^FF_TAX_RATE(ANN_R,1/1/2020,12/31/2020)&lt;/Q&gt;&lt;R&gt;1&lt;/R&gt;&lt;C&gt;1&lt;/C&gt;&lt;D xsi:type="xsd:string"&gt;#NUM&lt;/D&gt;&lt;/FQL&gt;&lt;FQL&gt;&lt;Q&gt;DK0060336014^FF_TAX_RATE(ANN_R,1/1/2016,12/31/2016)&lt;/Q&gt;&lt;R&gt;1&lt;/R&gt;&lt;C&gt;1&lt;/C&gt;&lt;D xsi:type="xsd:string"&gt;#NUM&lt;/D&gt;&lt;/FQL&gt;&lt;FQL&gt;&lt;Q&gt;NOVOZYMES^FF_TAX_RATE(ANN_R,1/1/2017,12/31/2017)&lt;/Q&gt;&lt;R&gt;1&lt;/R&gt;&lt;C&gt;1&lt;/C&gt;&lt;D xsi:type="xsd:string"&gt;#NUM&lt;/D&gt;&lt;/FQL&gt;&lt;FQL&gt;&lt;Q&gt;DE0006047004^FF_TAX_RATE(ANN_R,1/1/2016,12/31/2016)&lt;/Q&gt;&lt;R&gt;1&lt;/R&gt;&lt;C&gt;1&lt;/C&gt;&lt;D xsi:type="xsd:string"&gt;#NUM&lt;/D&gt;&lt;/FQL&gt;&lt;FQL&gt;&lt;Q&gt;HEIDELBERGCEMENT^FF_TAX_RATE(ANN_R,1/1/2017,12/31/2017)&lt;/Q&gt;&lt;R&gt;1&lt;/R&gt;&lt;C&gt;1&lt;/C&gt;&lt;D xsi:type="xsd:string"&gt;#NUM&lt;/D&gt;&lt;/FQL&gt;&lt;FQL&gt;&lt;Q&gt;DK0010274414^FF_TAX_RATE(ANN_R,1/1/2016,12/31/2016)&lt;/Q&gt;&lt;R&gt;1&lt;/R&gt;&lt;C&gt;1&lt;/C&gt;&lt;D xsi:type="xsd:string"&gt;#NUM&lt;/D&gt;&lt;/FQL&gt;&lt;FQL&gt;&lt;Q&gt;DANSKE BANK^FF_TAX_RATE(ANN_R,1/1/2017,12/31/2017)&lt;/Q&gt;&lt;R&gt;1&lt;/R&gt;&lt;C&gt;1&lt;/C&gt;&lt;D xsi:type="xsd:string"&gt;#NUM&lt;/D&gt;&lt;/FQL&gt;&lt;FQL&gt;&lt;Q&gt;109^FF_TAX_RATE(ANN_R,1/1/2020,12/31/2020)&lt;/Q&gt;&lt;R&gt;1&lt;/R&gt;&lt;C&gt;1&lt;/C&gt;&lt;D xsi:type="xsd:string"&gt;#NUM&lt;/D&gt;&lt;/FQL&gt;&lt;FQL&gt;&lt;Q&gt;SE0000310336^FF_TAX_RATE(ANN_R,1/1/2016,12/31/2016)&lt;/Q&gt;&lt;R&gt;1&lt;/R&gt;&lt;C&gt;1&lt;/C&gt;&lt;D xsi:type="xsd:string"&gt;#NUM&lt;/D&gt;&lt;/FQL&gt;&lt;FQL&gt;&lt;Q&gt;SWEDISH MATCH^FF_TAX_RATE(ANN_R,1/1/2017,12/31/2017)&lt;/Q&gt;&lt;R&gt;1&lt;/R&gt;&lt;C&gt;1&lt;/C&gt;&lt;D xsi:type="xsd:string"&gt;#NUM&lt;/D&gt;&lt;/FQL&gt;&lt;FQL&gt;&lt;Q&gt;108^FF_TAX_RATE(ANN_R,1/1/2020,12/31/2020)&lt;/Q&gt;&lt;R&gt;1&lt;/R&gt;&lt;C&gt;1&lt;/C&gt;&lt;D xsi:type="xsd:string"&gt;#NUM&lt;/D&gt;&lt;/FQL&gt;&lt;FQL&gt;&lt;Q&gt;DE000A0D9PT0^FF_TAX_RATE(ANN_R,1/1/2016,12/31/2016)&lt;/Q&gt;&lt;R&gt;1&lt;/R&gt;&lt;C&gt;1&lt;/C&gt;&lt;D xsi:type="xsd:string"&gt;#NUM&lt;/D&gt;&lt;/FQL&gt;&lt;FQL&gt;&lt;Q&gt;MTU AERO ENGINES^FF_TAX_RATE(ANN_R,1/1/2017,12/31/2017)&lt;/Q&gt;&lt;R&gt;1&lt;/R&gt;&lt;C&gt;1&lt;/C&gt;&lt;D xsi:type="xsd:string"&gt;#NUM&lt;/D&gt;&lt;/FQL&gt;&lt;FQL&gt;&lt;Q&gt;107^FF_TAX_RATE(ANN_R,1/1/2020,12/31/2020)&lt;/Q&gt;&lt;R&gt;1&lt;/R&gt;&lt;C&gt;1&lt;/C&gt;&lt;D xsi:type="xsd:string"&gt;#NUM&lt;/D&gt;&lt;/FQL&gt;&lt;FQL&gt;&lt;Q&gt;DE0007165631^FF_TAX_RATE(ANN_R,1/1/2016,12/31/2016)&lt;/Q&gt;&lt;R&gt;1&lt;/R&gt;&lt;C&gt;1&lt;/C&gt;&lt;D xsi:type="xsd:string"&gt;#NUM&lt;/D&gt;&lt;/FQL&gt;&lt;FQL&gt;&lt;Q&gt;SARTORIUS PREF.^FF_TAX_RATE(ANN_R,1/1/2017,12/31/2017)&lt;/Q&gt;&lt;R&gt;1&lt;/R&gt;&lt;C&gt;1&lt;/C&gt;&lt;D xsi:type="xsd:string"&gt;#NUM&lt;/D&gt;&lt;/FQL&gt;&lt;FQL&gt;&lt;Q&gt;BE0003739530^FF_TAX_RATE(ANN_R,1/1/2016,12/31/2016)&lt;/Q&gt;&lt;R&gt;1&lt;/R&gt;&lt;C&gt;1&lt;/C&gt;&lt;D xsi:type="xsd:string"&gt;#NUM&lt;/D&gt;&lt;/FQL&gt;&lt;FQL&gt;&lt;Q&gt;UCB^FF_TAX_RATE(ANN_R,1/1/2017,12/31/2017)&lt;/Q&gt;&lt;R&gt;1&lt;/R&gt;&lt;C&gt;1&lt;/C&gt;&lt;D xsi:type="xsd:string"&gt;#NUM&lt;/D&gt;&lt;/FQL&gt;&lt;FQL&gt;&lt;Q&gt;103^FF_TAX_RATE(ANN_R,1/1/2020,12/31/2020)&lt;/Q&gt;&lt;R&gt;1&lt;/R&gt;&lt;C&gt;1&lt;/C&gt;&lt;D xsi:type="xsd:string"&gt;#NUM&lt;/D&gt;&lt;/FQL&gt;&lt;FQL&gt;&lt;Q&gt;FR0000120503^FF_TAX_RATE(ANN_R,1/1/2016,12/31/2016)&lt;/Q&gt;&lt;R&gt;1&lt;/R&gt;&lt;C&gt;1&lt;/C&gt;&lt;D xsi:type="xsd:string"&gt;#NUM&lt;/D&gt;&lt;/FQL&gt;&lt;FQL&gt;&lt;Q&gt;BOUYGUES^FF_TAX_RATE(ANN_R,1/1/2017,12/31/2017)&lt;/Q&gt;&lt;R&gt;1&lt;/R&gt;&lt;C&gt;1&lt;/C&gt;&lt;D xsi:type="xsd:string"&gt;#NUM&lt;/D&gt;&lt;/FQL&gt;&lt;FQL&gt;&lt;Q&gt;ES0105046009^FF_TAX_RATE(ANN_R,1/1/2016,12/31/2016)&lt;/Q&gt;&lt;R&gt;1&lt;/R&gt;&lt;C&gt;1&lt;/C&gt;&lt;D xsi:type="xsd:string"&gt;#NUM&lt;/D&gt;&lt;/FQL&gt;&lt;FQL&gt;&lt;Q&gt;AENA SME^FF_TAX_RATE(ANN_R,1/1/2017,12/31/2017)&lt;/Q&gt;&lt;R&gt;1&lt;/R&gt;&lt;C&gt;1&lt;/C&gt;&lt;D xsi:type="xsd:string"&gt;#NUM&lt;/D&gt;&lt;/FQL&gt;&lt;FQL&gt;&lt;Q&gt;NL0000009082^FF_TAX_RATE(ANN_R,1/1/2016,12/31/2016)&lt;/Q&gt;&lt;R&gt;1&lt;/R&gt;&lt;C&gt;1&lt;/C&gt;&lt;D xsi:type="xsd:string"&gt;#NUM&lt;/D&gt;&lt;/FQL&gt;&lt;FQL&gt;&lt;Q&gt;KPN^FF_TAX_RATE(ANN_R,1/1/2017,12/31/2017)&lt;/Q&gt;&lt;R&gt;1&lt;/R&gt;&lt;C&gt;1&lt;/C&gt;&lt;D xsi:type="xsd:string"&gt;#NUM&lt;/D&gt;&lt;/FQL&gt;&lt;FQL&gt;&lt;Q&gt;FR0000120172^FF_TAX_RATE(ANN_R,1/1/2016,12/31/2016)&lt;/Q&gt;&lt;R&gt;1&lt;/R&gt;&lt;C&gt;1&lt;/C&gt;&lt;D xsi:type="xsd:string"&gt;#NUM&lt;/D&gt;&lt;/FQL&gt;&lt;FQL&gt;&lt;Q&gt;CARREFOUR^FF_TAX_RATE(ANN_R,1/1/2017,12/31/2017)&lt;/Q&gt;&lt;R&gt;1&lt;/R&gt;&lt;C&gt;1&lt;/C&gt;&lt;D xsi:type="xsd:string"&gt;#NUM&lt;/D&gt;&lt;/FQL&gt;&lt;FQL&gt;&lt;Q&gt;NL0012015705^FF_TAX_RATE(ANN_R,1/1/2016,12/31/2016)&lt;/Q&gt;&lt;R&gt;1&lt;/R&gt;&lt;C&gt;1&lt;/C&gt;&lt;D xsi:type="xsd:string"&gt;#NUM&lt;/D&gt;&lt;/FQL&gt;&lt;FQL&gt;&lt;Q&gt;JUST EAT TAKEAWAY.COM NV^FF_TAX_RATE(ANN_R,1/1/2017,12/31/2017)&lt;/Q&gt;&lt;R&gt;1&lt;/R&gt;&lt;C&gt;1&lt;/C&gt;&lt;D xsi:type="xsd:string"&gt;#NUM&lt;/D&gt;&lt;/FQL&gt;&lt;FQL&gt;&lt;Q&gt;93^FF_TAX_RATE(ANN_R,1/1/2020,12/31/2020)&lt;/Q&gt;&lt;R&gt;1&lt;/R&gt;&lt;C&gt;1&lt;/C&gt;&lt;D xsi:type="xsd:string"&gt;#NUM&lt;/D&gt;&lt;/FQL&gt;&lt;FQL&gt;&lt;Q&gt;JP3198900007^FF_TAX_RATE(ANN_R,1/1/2017,12/31/2017)&lt;/Q&gt;&lt;R&gt;1&lt;/R&gt;&lt;C&gt;1&lt;/C&gt;&lt;D xsi:type="xsd:double"&gt;28.1273176222178&lt;/D&gt;&lt;/FQL&gt;&lt;FQL&gt;&lt;Q&gt;JP3198900007^FF_TAX_RATE(ANN_R,1/1/2018,12/31/2018)&lt;/Q&gt;&lt;R&gt;1&lt;/R&gt;&lt;C&gt;1&lt;/C&gt;&lt;D xsi:type="xsd:double"&gt;28.1467649583617&lt;/D&gt;&lt;/FQL&gt;&lt;FQL&gt;&lt;Q&gt;JP3198900007^FF_TAX_RATE(ANN_R,1/1/2019,12/31/2019)&lt;/Q&gt;&lt;R&gt;1&lt;/R&gt;&lt;C&gt;1&lt;/C&gt;&lt;D xsi:type="xsd:double"&gt;30.2482250326409&lt;/D&gt;&lt;/FQL&gt;&lt;FQL&gt;&lt;Q&gt;JP3198900007^FF_TAX_RATE(ANN_R,1/1/2020,12/31/2020)&lt;/Q&gt;&lt;R&gt;1&lt;/R&gt;&lt;C&gt;1&lt;/C&gt;&lt;D xsi:type="xsd:double"&gt;30.1975699235973&lt;/D&gt;&lt;/FQL&gt;&lt;FQL&gt;&lt;Q&gt;JP3942400007^FF_TAX_RATE(ANN_R,1/1/2017,12/31/2017)&lt;/Q&gt;&lt;R&gt;1&lt;/R&gt;&lt;C&gt;1&lt;/C&gt;&lt;D xsi:type="xsd:double"&gt;22.3832288150932&lt;/D&gt;&lt;/FQL&gt;&lt;FQL&gt;&lt;Q&gt;JP3942400007^FF_TAX_RATE(ANN_R,1/1/2018,12/31/2018)&lt;/Q&gt;&lt;R&gt;1&lt;/R&gt;&lt;C&gt;1&lt;/C&gt;&lt;D xsi:type="xsd:double"&gt;24.498310508773&lt;/D&gt;&lt;/FQL&gt;&lt;FQL&gt;&lt;Q&gt;JP3942400007^FF_TAX_RATE(ANN_R,1/1/2019,12/31/2019)&lt;/Q&gt;&lt;R&gt;1&lt;/R&gt;&lt;C&gt;1&lt;/C&gt;&lt;D xsi:type="xsd:double"&gt;10.725116180056&lt;/D&gt;&lt;/FQL&gt;&lt;FQL&gt;&lt;Q&gt;JP3942400007^FF_TAX_RATE(ANN_R,1/1/2020,12/31/2020)&lt;/Q&gt;&lt;R&gt;1&lt;/R&gt;&lt;C&gt;1&lt;/C&gt;&lt;D xsi:type="xsd:double"&gt;20.2174001052589&lt;/D&gt;&lt;/FQL&gt;&lt;FQL&gt;&lt;Q&gt;JP3951600000^FF_TAX_RATE(ANN_R,1/1/2017,12/31/2017)&lt;/Q&gt;&lt;R&gt;1&lt;/R&gt;&lt;C&gt;1&lt;/C&gt;&lt;D xsi:type="xsd:double"&gt;38.0464025138282&lt;/D&gt;&lt;/FQL&gt;&lt;FQL&gt;&lt;Q&gt;JP3951600000^FF_TAX_RATE(ANN_R,1/1/2018,12/31/2018)&lt;/Q&gt;&lt;R&gt;1&lt;/R&gt;&lt;C&gt;1&lt;/C&gt;&lt;D xsi:type="xsd:double"&gt;26.5342230862485&lt;/D&gt;&lt;/FQL&gt;&lt;FQL&gt;&lt;Q&gt;JP3951600000^FF_TAX_RATE(ANN_R,1/1/2019,12/31/2019)&lt;/Q&gt;&lt;R&gt;1&lt;/R&gt;&lt;C&gt;1&lt;/C&gt;&lt;D xsi:type="xsd:double"&gt;24.3032586499468&lt;/D&gt;&lt;/FQL&gt;&lt;FQL&gt;&lt;Q&gt;JP3951600000^FF_TAX_RATE(ANN_R,1/1/2020,12/31/2020)&lt;/Q&gt;&lt;R&gt;1&lt;/R&gt;&lt;C&gt;1&lt;/C&gt;&lt;D xsi:type="xsd:double"&gt;34.7087606547799&lt;/D&gt;&lt;/FQL&gt;&lt;FQL&gt;&lt;Q&gt;JP3173400007^FF_TAX_RATE(ANN_R,1/1/2017,12/31/2017)&lt;/Q&gt;&lt;R&gt;1&lt;/R&gt;&lt;C&gt;1&lt;/C&gt;&lt;D xsi:type="xsd:double"&gt;28.0012328556018&lt;/D&gt;&lt;/FQL&gt;&lt;FQL&gt;&lt;Q&gt;JP3173400007^FF_TAX_RATE(ANN_R,1/1/2018,12/31/2018)&lt;/Q&gt;&lt;R&gt;1&lt;/R&gt;&lt;C&gt;1&lt;/C&gt;&lt;D xsi:type="xsd:double"&gt;27.6861665519615&lt;/D&gt;&lt;/FQL&gt;&lt;FQL&gt;&lt;Q&gt;JP3173400007^FF_TAX_RATE(ANN_R,1/1/2019,12/31/2019)&lt;/Q&gt;&lt;R&gt;1&lt;/R&gt;&lt;C&gt;1&lt;/C&gt;&lt;D xsi:type="xsd:double"&gt;26.7409344094578&lt;/D&gt;&lt;/FQL&gt;&lt;FQL&gt;&lt;Q&gt;JP3173400007^FF_TAX_RATE(ANN_R,1/1/2020,12/31/2020)&lt;/Q&gt;&lt;R&gt;1&lt;/R&gt;&lt;C&gt;1&lt;/C&gt;&lt;D xsi:type="xsd:double"&gt;26.7383362905751&lt;/D&gt;&lt;/FQL&gt;&lt;FQL&gt;&lt;Q&gt;JP3802400006^FF_TAX_RATE(ANN_R,1/1/2017,12/31/2017)&lt;/Q&gt;&lt;R&gt;1&lt;/R&gt;&lt;C&gt;1&lt;/C&gt;&lt;D xsi:type="xsd:double"&gt;24.3157277481949&lt;/D&gt;&lt;/FQL&gt;&lt;FQL&gt;&lt;Q&gt;JP3802400006^FF_TAX_RATE(ANN_R,1/1/2018,12/31/2018)&lt;/Q&gt;&lt;R&gt;1&lt;/R&gt;&lt;C&gt;1&lt;/C&gt;&lt;D xsi:type="xsd:double"&gt;26.886283939485&lt;/D&gt;&lt;/FQL&gt;&lt;FQL&gt;&lt;Q&gt;JP3802400006^FF_TAX_RATE(ANN_R,1/1/2019,12/31/2019)&lt;/Q&gt;&lt;R&gt;1&lt;/R&gt;&lt;C&gt;1&lt;/C&gt;&lt;D xsi:type="xsd:double"&gt;25.78450177424&lt;/D&gt;&lt;/FQL&gt;&lt;FQL&gt;&lt;Q&gt;JP3802400006^FF_TAX_RATE(ANN_R,1/1/2020,12/31/2020)&lt;/Q&gt;&lt;R&gt;1&lt;/R&gt;&lt;C&gt;1&lt;/C&gt;&lt;D xsi:type="xsd:double"&gt;26.0067629880111&lt;/D&gt;&lt;/FQL&gt;&lt;FQL&gt;&lt;Q&gt;TW0001326007^FF_TAX_RATE(ANN_R,1/1/2017,12/31/2017)&lt;/Q&gt;&lt;R&gt;1&lt;/R&gt;&lt;C&gt;1&lt;/C&gt;&lt;D xsi:type="xsd:double"&gt;10.0003728250951&lt;/D&gt;&lt;/FQL&gt;&lt;FQL&gt;&lt;Q&gt;TW0001326007^FF_TAX_RATE(ANN_R,1/1/2018,12/31/2018)&lt;/Q&gt;&lt;R&gt;1&lt;/R&gt;&lt;C&gt;1&lt;/C&gt;&lt;D xsi:type="xsd:double"&gt;16.9293158598213&lt;/D&gt;&lt;/FQL&gt;&lt;FQL&gt;&lt;Q&gt;TW0001326007^FF_TAX_RATE(ANN_R,1/1/2019,12/31/2019)&lt;/Q&gt;&lt;R&gt;1&lt;/R&gt;&lt;C&gt;1&lt;/C&gt;&lt;D xsi:type="xsd:double"&gt;13.8450448757916&lt;/D&gt;&lt;/FQL&gt;&lt;FQL&gt;&lt;Q&gt;TW0001326007^FF_TAX_RATE(ANN_R,1/1/2020,12/31/2020)&lt;/Q&gt;&lt;R&gt;1&lt;/R&gt;&lt;C&gt;1&lt;/C&gt;&lt;D xsi:type="xsd:double"&gt;15.311290529076&lt;/D&gt;&lt;/FQL&gt;&lt;FQL&gt;&lt;Q&gt;JP3197600004^FF_TAX_RATE(ANN_R,1/1/2017,12/31/2017)&lt;/Q&gt;&lt;R&gt;1&lt;/R&gt;&lt;C&gt;1&lt;/C&gt;&lt;D xsi:type="xsd:double"&gt;24.8242554333244&lt;/D&gt;&lt;/FQL&gt;&lt;FQL&gt;&lt;Q&gt;JP3197600004^FF_TAX_RATE(ANN_R,1/1/2018,12/31/2018)&lt;/Q&gt;&lt;R&gt;1&lt;/R&gt;&lt;C&gt;1&lt;/C&gt;&lt;D xsi:type="xsd:double"&gt;21.1585995431933&lt;/D&gt;&lt;/FQL&gt;&lt;FQL&gt;&lt;Q&gt;JP3197600004^FF_TAX_RATE(ANN_R,1/1/2019,12/31/2019)&lt;/Q&gt;&lt;R&gt;1&lt;/R&gt;&lt;C&gt;1&lt;/C&gt;&lt;D xsi:type="xsd:double"&gt;20.6659400377642&lt;/D&gt;&lt;/FQL&gt;&lt;FQL&gt;&lt;Q&gt;JP3197600004^FF_TAX_RATE(ANN_R,1/1/2020,12/31/2020)&lt;/Q&gt;&lt;R&gt;1&lt;/R&gt;&lt;C&gt;1&lt;/C&gt;&lt;D xsi:type="xsd:double"&gt;24.8544468982132&lt;/D&gt;&lt;/FQL&gt;&lt;FQL&gt;&lt;Q&gt;JP3634600005^FF_TAX_RATE(ANN_R,1/1/2017,12/31/2017)&lt;/Q&gt;&lt;R&gt;1&lt;/R&gt;&lt;C&gt;1&lt;/C&gt;&lt;D xsi:type="xsd:double"&gt;24.4084709812843&lt;/D&gt;&lt;/FQL&gt;&lt;FQL&gt;&lt;Q&gt;JP3634600005^FF_TAX_RATE(ANN_R,1/1/2018,12/31/2018)&lt;/Q&gt;&lt;R&gt;1&lt;/R&gt;&lt;C&gt;1&lt;/C&gt;&lt;D xsi:type="xsd:double"&gt;17.1617570665358&lt;/D&gt;&lt;/FQL&gt;&lt;FQL&gt;&lt;Q&gt;JP3634600005^FF_TAX_RATE(ANN_R,1/1/2019,12/31/2019)&lt;/Q&gt;&lt;R&gt;1&lt;/R&gt;&lt;C&gt;1&lt;/C&gt;&lt;D xsi:type="xsd:double"&gt;20.9899864012857&lt;/D&gt;&lt;/FQL&gt;&lt;FQL&gt;&lt;Q&gt;JP3634600005^FF_TAX_RATE(ANN_R,1/1/2020,12/31/2020)&lt;/Q&gt;&lt;R&gt;1&lt;/R&gt;&lt;C&gt;1&lt;/C&gt;&lt;D xsi:type="xsd:double"&gt;23.4864077274209&lt;/D&gt;&lt;/FQL&gt;&lt;FQL&gt;&lt;Q&gt;JP3476480003^FF_TAX_RATE(ANN_R,1/1/2017,12/31/2017)&lt;/Q&gt;&lt;R&gt;1&lt;/R&gt;&lt;C&gt;1&lt;/C&gt;&lt;D xsi:type="xsd:double"&gt;25.476613170859&lt;/D&gt;&lt;/FQL&gt;&lt;FQL&gt;&lt;Q&gt;JP3476480003^FF_TAX_RATE(ANN_R,1/1/2018,12/31/2018)&lt;/Q&gt;&lt;R&gt;1&lt;/R&gt;&lt;C&gt;1&lt;/C&gt;&lt;D xsi:type="xsd:double"&gt;3.40561630746364&lt;/D&gt;&lt;/FQL&gt;&lt;FQL&gt;&lt;Q&gt;JP3476480003^FF_TAX_RATE(ANN_R,1/1/2019,12/31/2019)&lt;/Q&gt;&lt;R&gt;1&lt;/R&gt;&lt;C&gt;1&lt;/C&gt;&lt;D xsi:type="xsd:double"&gt;29.5328934801737&lt;/D&gt;&lt;/FQL&gt;&lt;FQL&gt;&lt;Q&gt;JP3476480003^FF_TAX_RATE(ANN_R,1/1/2020,12/31/2020)&lt;/Q&gt;&lt;R&gt;1&lt;/R&gt;&lt;C&gt;1&lt;/C&gt;&lt;D xsi:type="xsd:double"&gt;67.9718359930479&lt;/D&gt;&lt;/FQL&gt;&lt;FQL&gt;&lt;Q&gt;JP3371200001^FF_TAX_RATE(ANN_R,1/1/2017,12/31/2017)&lt;/Q&gt;&lt;R&gt;1&lt;/R&gt;&lt;C&gt;1&lt;/C&gt;&lt;D xsi:type="xsd:double"&gt;26.3586541281031&lt;/D&gt;&lt;/FQL&gt;&lt;FQL&gt;&lt;Q&gt;JP3371200001^FF_TAX_RATE(ANN_R,1/1/2018,12/31/2018)&lt;/Q&gt;&lt;R&gt;1&lt;/R&gt;&lt;C&gt;1&lt;/C&gt;&lt;D xsi:type="xsd:double"&gt;20.6427706665726&lt;/D&gt;&lt;/FQL&gt;&lt;FQL&gt;&lt;Q&gt;JP3371200001^FF_TAX_RATE(ANN_R,1/1/2019,12/31/2019)&lt;/Q&gt;&lt;R&gt;1&lt;/R&gt;&lt;C&gt;1&lt;/C&gt;&lt;D xsi:type="xsd:double"&gt;24.3973793133339&lt;/D&gt;&lt;/FQL&gt;&lt;FQL&gt;&lt;Q&gt;JP3371200001^FF_TAX_RATE(ANN_R,1/1/2020,12/31/2020)&lt;/Q&gt;&lt;R&gt;1&lt;/R&gt;&lt;C&gt;1&lt;/C&gt;&lt;D xsi:type="xsd:double"&gt;25.2867843302028&lt;/D&gt;&lt;/FQL&gt;&lt;FQL&gt;&lt;Q&gt;JP3143600009^FF_TAX_RATE(ANN_R,1/1/2017,12/31/2017)&lt;/Q&gt;&lt;R&gt;1&lt;/R&gt;&lt;C&gt;1&lt;/C&gt;&lt;D xsi:type="xsd:double"&gt;25.059667303518&lt;/D&gt;&lt;/FQL&gt;&lt;FQL&gt;&lt;Q&gt;JP3143600009^FF_TAX_RATE(ANN_R,1/1/2018,12/31/2018)&lt;/Q&gt;&lt;R&gt;1&lt;/R&gt;&lt;C&gt;1&lt;/C&gt;&lt;D xsi:type="xsd:double"&gt;19.7334612481361&lt;/D&gt;&lt;/FQL&gt;&lt;FQL&gt;&lt;Q&gt;JP3143600009^FF_TAX_RATE(ANN_R,1/1/2019,12/31/2019)&lt;/Q&gt;&lt;R&gt;1&lt;/R&gt;&lt;C&gt;1&lt;/C&gt;&lt;D xsi:type="xsd:double"&gt;21.5268420424428&lt;/D&gt;&lt;/FQL&gt;&lt;FQL&gt;&lt;Q&gt;JP3143600009^FF_TAX_RATE(ANN_R,1/1/2020,12/31/2020)&lt;/Q&gt;&lt;R&gt;1&lt;/R&gt;&lt;C&gt;1&lt;/C&gt;&lt;D xsi:type="xsd:double"&gt;20.2758650186049&lt;/D&gt;&lt;/FQL&gt;&lt;FQL&gt;&lt;Q&gt;JP3496400007^FF_TAX_RATE(ANN_R,1/1/2017,12/31/2017)&lt;/Q&gt;&lt;R&gt;1&lt;/R&gt;&lt;C&gt;1&lt;/C&gt;&lt;D xsi:type="xsd:double"&gt;28.2713302980142&lt;/D&gt;&lt;/FQL&gt;&lt;FQL&gt;&lt;Q&gt;JP3496400007^FF_TAX_RATE(ANN_R,1/1/2018,12/31/2018)&lt;/Q&gt;&lt;R&gt;1&lt;/R&gt;&lt;C&gt;1&lt;/C&gt;&lt;D xsi:type="xsd:double"&gt;30.7754722571499&lt;/D&gt;&lt;/FQL&gt;&lt;FQL&gt;&lt;Q&gt;JP3496400007^FF_TAX_RATE(ANN_R,1/1/2019,12/31/2019)&lt;/Q&gt;&lt;R&gt;1&lt;/R&gt;&lt;C&gt;1&lt;/C&gt;&lt;D xsi:type="xsd:double"&gt;30.6004800673084&lt;/D&gt;&lt;/FQL&gt;&lt;FQL&gt;&lt;Q&gt;JP3496400007^FF_TAX_RATE(ANN_R,1/1/2020,12/31/2020)&lt;/Q&gt;&lt;R&gt;1&lt;/R&gt;&lt;C&gt;1&lt;/C&gt;&lt;D xsi:type="xsd:double"&gt;31.8701203782898&lt;/D&gt;&lt;/FQL&gt;&lt;FQL&gt;&lt;Q&gt;JP3814800003^FF_TAX_RATE(ANN_R,1/1/2017,12/31/2017)&lt;/Q&gt;&lt;R&gt;1&lt;/R&gt;&lt;C&gt;1&lt;/C&gt;&lt;D xsi:type="xsd:double"&gt;28.1592115430902&lt;/D&gt;&lt;/FQL&gt;&lt;FQL&gt;&lt;Q&gt;JP3814800003^FF_TAX_RATE(ANN_R,1/1/2018,12/31/2018)&lt;/Q&gt;&lt;R&gt;1&lt;/R&gt;&lt;C&gt;1&lt;/C&gt;&lt;D xsi:type="xsd:double"&gt;25.4257752068339&lt;/D&gt;&lt;/FQL&gt;&lt;FQL&gt;&lt;Q&gt;JP3814800003^FF_TAX_RATE(ANN_R,1/1/2019,12/31/2019)&lt;/Q&gt;&lt;R&gt;1&lt;/R&gt;&lt;C&gt;1&lt;/C&gt;&lt;D xsi:type="xsd:double"&gt;24.3175685119284&lt;/D&gt;&lt;/FQL&gt;&lt;FQL&gt;&lt;Q&gt;JP3814800003^FF_TAX_RATE(ANN_R,1/1/2020,12/31/2020)&lt;/Q&gt;&lt;R&gt;1&lt;/R&gt;&lt;C&gt;1&lt;/C&gt;&lt;D xsi:type="xsd:double"&gt;26.5174134144932&lt;/D&gt;&lt;/FQL&gt;&lt;FQL&gt;&lt;Q&gt;KR7005380001^FF_TAX_RATE(ANN_R,1/1/2017,12/31/2017)&lt;/Q&gt;&lt;R&gt;1&lt;/R&gt;&lt;C&gt;1&lt;/C&gt;&lt;D xsi:type="xsd:double"&gt;-2.75763424897359&lt;/D&gt;&lt;/FQL&gt;&lt;FQL&gt;&lt;Q&gt;KR7005380001^FF_TAX_RATE(ANN_R,1/1/2018,12/31/2018)&lt;/Q&gt;&lt;R&gt;1&lt;/R&gt;&lt;C&gt;1&lt;/C&gt;&lt;D xsi:type="xsd:double"&gt;45.8308549993264&lt;/D&gt;&lt;/FQL&gt;&lt;FQL&gt;&lt;Q&gt;KR7005380001^FF_TAX_RATE(ANN_R,1/1/2019,12/31/2019)&lt;/Q&gt;&lt;R&gt;1&lt;/R&gt;&lt;C&gt;1&lt;/C&gt;&lt;D xsi:type="xsd:double"&gt;27.2226986073875&lt;/D&gt;&lt;/FQL&gt;&lt;FQL&gt;&lt;Q&gt;KR7005380001^FF_TAX_RATE(ANN_R,1/1/2020,12/31/2020)&lt;/Q&gt;&lt;R&gt;1&lt;/R&gt;&lt;C&gt;1&lt;/C&gt;&lt;D xsi:type="xsd:double"&gt;8.47932729520803&lt;/D&gt;&lt;/FQL&gt;&lt;FQL&gt;&lt;Q&gt;JP3381000003^FF_TAX_RATE(ANN_R,1/1/2017,12/31/2017)&lt;/Q&gt;&lt;R&gt;1&lt;/R&gt;&lt;C&gt;1&lt;/C&gt;&lt;D xsi:type="xsd:double"&gt;19.6469850075953&lt;/D&gt;&lt;/FQL&gt;&lt;FQL&gt;&lt;Q&gt;JP3381000003^FF_TAX_RATE(ANN_R,1/1/2018,12/31/2018)&lt;/Q&gt;&lt;R&gt;1&lt;/R&gt;&lt;C&gt;1&lt;/C&gt;&lt;D xsi:type="xsd:double"&gt;21.9123491315867&lt;/D&gt;&lt;/FQL&gt;&lt;FQL&gt;&lt;Q&gt;JP3381000003^FF_TAX_RATE(ANN_R,1/1/2019,12/31/2019)&lt;/Q&gt;&lt;R&gt;1&lt;/R&gt;&lt;C&gt;1&lt;/C&gt;&lt;D xsi:type="xsd:double"&gt;-3.54103606156716&lt;/D&gt;&lt;/FQL&gt;&lt;FQL&gt;&lt;Q&gt;JP3381000003^FF_TAX_RATE(ANN_R,1/1/2020,12/31/2020)&lt;/Q&gt;&lt;R&gt;0&lt;/R&gt;&lt;C&gt;0&lt;/C&gt;&lt;/FQL&gt;&lt;FQL&gt;&lt;Q&gt;JP3830800003^FF_TAX_RATE(ANN_R,1/1/2017,12/31/2017)&lt;/Q&gt;&lt;R&gt;1&lt;/R&gt;&lt;C&gt;1&lt;/C&gt;&lt;D xsi:type="xsd:double"&gt;29.2577457887551&lt;/D&gt;&lt;/FQL&gt;&lt;FQL&gt;&lt;Q&gt;JP3830800003^FF_TAX_RATE(ANN_R,1/1/2018,12/31/2018)&lt;/Q&gt;&lt;R&gt;1&lt;/R&gt;&lt;C&gt;1&lt;/C&gt;&lt;D xsi:type="xsd:double"&gt;29.9267359877317&lt;/D&gt;&lt;/FQL&gt;&lt;FQL&gt;&lt;Q&gt;JP3830800003^FF_TAX_RATE(ANN_R,1/1/2019,12/31/2019)&lt;/Q&gt;&lt;R&gt;1&lt;/R&gt;&lt;C&gt;1&lt;/C&gt;&lt;D xsi:type="xsd:double"&gt;26.5920538881106&lt;/D&gt;&lt;/FQL&gt;&lt;FQL&gt;&lt;Q&gt;JP3830800003^FF_TAX_RATE(ANN_R,1/1/2020,12/31/2020)&lt;/Q&gt;&lt;R&gt;1&lt;/R&gt;&lt;C&gt;1&lt;/C&gt;&lt;D xsi:type="xsd:double"&gt;151.281162234319&lt;/D&gt;&lt;/FQL&gt;&lt;FQL&gt;&lt;Q&gt;TW0002886009^FF_TAX_RATE(ANN_R,1/1/2017,12/31/2017)&lt;/Q&gt;&lt;R&gt;1&lt;/R&gt;&lt;C&gt;1&lt;/C&gt;&lt;D xsi:type="xsd:double"&gt;12.2180576834639&lt;/D&gt;&lt;/FQL&gt;&lt;FQL&gt;&lt;Q&gt;TW0002886009^FF_TAX_RATE(ANN_R,1/1/2018,12/31/2018)&lt;/Q&gt;&lt;R&gt;1&lt;/R&gt;&lt;C&gt;1&lt;/C&gt;&lt;D xsi:type="xsd:double"&gt;9.70284050894286&lt;/D&gt;&lt;/FQL&gt;&lt;FQL&gt;&lt;Q&gt;TW0002886009^FF_TAX_RATE(ANN_R,1/1/2019,12/31/2019)&lt;/Q&gt;&lt;R&gt;1&lt;/R&gt;&lt;C&gt;1&lt;/C&gt;&lt;D xsi:type="xsd:double"&gt;13.9811557551614&lt;/D&gt;&lt;/FQL&gt;&lt;FQL&gt;&lt;Q&gt;TW0002886009^FF_TAX_RATE(ANN_R,1/1/2020,12/31/2020)&lt;/Q&gt;&lt;R&gt;1&lt;/R&gt;&lt;C&gt;1&lt;/C&gt;&lt;D xsi:type="xsd:double"&gt;14.6937995904706&lt;/D&gt;&lt;/FQL&gt;&lt;FQL&gt;&lt;Q&gt;JP3933800009^FF_TAX_RATE(ANN_R,1/1/2017,12/31/2017)&lt;/Q&gt;&lt;R&gt;1&lt;/R&gt;&lt;C&gt;1&lt;/C&gt;&lt;D xsi:type="xsd:double"&gt;31.4464401085412&lt;/D&gt;&lt;/FQL&gt;&lt;FQL&gt;&lt;Q&gt;JP3933800009^FF_TAX_RATE(ANN_R,1/1/2018,12/31/2018)&lt;/Q&gt;&lt;R&gt;1&lt;/R&gt;&lt;C&gt;1&lt;/C&gt;&lt;D xsi:type="xsd:double"&gt;30.4197704695694&lt;/D&gt;&lt;/FQL&gt;&lt;FQL&gt;&lt;Q&gt;JP3933800009^FF_TAX_RATE(ANN_R,1/1/2019,12/31/2019)&lt;/Q&gt;&lt;R&gt;1&lt;/R&gt;&lt;C&gt;1&lt;/C&gt;&lt;D xsi:type="xsd:double"&gt;36.914971224771&lt;/D&gt;&lt;/FQL&gt;&lt;FQL&gt;&lt;Q&gt;JP3933800009^FF_TAX_RATE(ANN_R,1/1/2020,12/31/2020)&lt;/Q&gt;&lt;R&gt;1&lt;/R&gt;&lt;C&gt;1&lt;/C&gt;&lt;D xsi:type="xsd:double"&gt;35.124119225213&lt;/D&gt;&lt;/FQL&gt;&lt;FQL&gt;&lt;Q&gt;KR7068270008^FF_TAX_RATE(ANN_R,1/1/2017,12/31/2017)&lt;/Q&gt;&lt;R&gt;1&lt;/R&gt;&lt;C&gt;1&lt;/C&gt;&lt;D xsi:type="xsd:double"&gt;21.433512326739&lt;/D&gt;&lt;/FQL&gt;&lt;FQL&gt;&lt;Q&gt;KR7068270008^FF_TAX_RATE(ANN_R,1/1/2018,12/31/2018)&lt;/Q&gt;&lt;R&gt;1&lt;/R&gt;&lt;C&gt;1&lt;/C&gt;&lt;D xsi:type="xsd:double"&gt;21.234731865681&lt;/D&gt;&lt;/FQL&gt;&lt;FQL&gt;&lt;Q&gt;KR7068270008^FF_TAX_RATE(ANN_R,1/1/2019,12/31/2019)&lt;/Q&gt;&lt;R&gt;1&lt;/R&gt;&lt;C&gt;1&lt;/C&gt;&lt;D xsi:type="xsd:double"&gt;21.0683337803313&lt;/D&gt;&lt;/FQL&gt;&lt;FQL&gt;&lt;Q&gt;KR7068270008^FF_TAX_RATE(ANN_R,1/1/2020,12/31/2020)&lt;/Q&gt;&lt;R&gt;1&lt;/R&gt;&lt;C&gt;1&lt;/C&gt;&lt;D xsi:type="xsd:double"&gt;20.0820070393324&lt;/D&gt;&lt;/FQL&gt;&lt;FQL&gt;&lt;Q&gt;KR7012330007^FF_TAX_RATE(ANN_R,1/1/2017,12/31/2017)&lt;/Q&gt;&lt;R&gt;1&lt;/R&gt;&lt;C&gt;1&lt;/C&gt;&lt;D xsi:type="xsd:double"&gt;43.0320112434871&lt;/D&gt;&lt;/FQL&gt;&lt;FQL&gt;&lt;Q&gt;KR7012330007^FF_TAX_RATE(ANN_R,1/1/2018,12/31/2018)&lt;/Q&gt;&lt;R&gt;1&lt;/R&gt;&lt;C&gt;1&lt;/C&gt;&lt;D xsi:type="xsd:double"&gt;23.7052418235529&lt;/D&gt;&lt;/FQL&gt;&lt;FQL&gt;&lt;Q&gt;KR7012330007^FF_TAX_RATE(ANN_R,1/1/2019,12/31/2019)&lt;/Q&gt;&lt;R&gt;1&lt;/R&gt;&lt;C&gt;1&lt;/C&gt;&lt;D xsi:type="xsd:double"&gt;36.7200047896543&lt;/D&gt;&lt;/FQL&gt;&lt;FQL&gt;&lt;Q&gt;KR7012330007^FF_TAX_RATE(ANN_R,1/1/2020,12/31/2020)&lt;/Q&gt;&lt;R&gt;1&lt;/R&gt;&lt;C&gt;1&lt;/C&gt;&lt;D xsi:type="xsd:double"&gt;33.9242078344817&lt;/D&gt;&lt;/FQL&gt;&lt;FQL&gt;&lt;Q&gt;TW0001216000^FF_TAX_RATE(ANN_R,1/1/2017,12/31/2017)&lt;/Q&gt;&lt;R&gt;1&lt;/R&gt;&lt;C&gt;1&lt;/C&gt;&lt;D xsi:type="xsd:double"&gt;23.1951804561937&lt;/D&gt;&lt;/FQL&gt;&lt;FQL&gt;&lt;Q&gt;TW0001216000^FF_TAX_RATE(ANN_R,1/1/2018,12/31/2018)&lt;/Q&gt;&lt;R&gt;1&lt;/R&gt;&lt;C&gt;1&lt;/C&gt;&lt;D xsi:type="xsd:double"&gt;25.7725523319386&lt;/D&gt;&lt;/FQL&gt;&lt;FQL&gt;&lt;Q&gt;TW0001216000^FF_TAX_RATE(ANN_R,1/1/2019,12/31/2019)&lt;/Q&gt;&lt;R&gt;1&lt;/R&gt;&lt;C&gt;1&lt;/C&gt;&lt;D xsi:type="xsd:double"&gt;23.7693591392816&lt;/D&gt;&lt;/FQL&gt;&lt;FQL&gt;&lt;Q&gt;TW0001216000^FF_TAX_RATE(ANN_R,1/1/2020,12/31/2020)&lt;/Q&gt;&lt;R&gt;1&lt;/R&gt;&lt;C&gt;1&lt;/C&gt;&lt;D xsi:type="xsd:double"&gt;22.0885767035697&lt;/D&gt;&lt;/FQL&gt;&lt;FQL&gt;&lt;Q&gt;JP3890350006^FF_TAX_RATE(ANN_R,1/1/2017,12/31/2017)&lt;/Q&gt;&lt;R&gt;1&lt;/R&gt;&lt;C&gt;1&lt;/C&gt;&lt;D xsi:type="xsd:double"&gt;17.4563593568</t>
        </r>
      </text>
    </comment>
    <comment ref="A52" authorId="0" shapeId="0" xr:uid="{2CE6ABA1-8416-43FD-9662-44CD7C62A79B}">
      <text>
        <r>
          <rPr>
            <b/>
            <sz val="9"/>
            <color indexed="81"/>
            <rFont val="Tahoma"/>
            <charset val="1"/>
          </rPr>
          <t>909&lt;/D&gt;&lt;/FQL&gt;&lt;FQL&gt;&lt;Q&gt;JP3890350006^FF_TAX_RATE(ANN_R,1/1/2018,12/31/2018)&lt;/Q&gt;&lt;R&gt;1&lt;/R&gt;&lt;C&gt;1&lt;/C&gt;&lt;D xsi:type="xsd:double"&gt;24.3968075032692&lt;/D&gt;&lt;/FQL&gt;&lt;FQL&gt;&lt;Q&gt;JP3890350006^FF_TAX_RATE(ANN_R,1/1/2019,12/31/2019)&lt;/Q&gt;&lt;R&gt;1&lt;/R&gt;&lt;C&gt;1&lt;/C&gt;&lt;D xsi:type="xsd:double"&gt;29.4971693134172&lt;/D&gt;&lt;/FQL&gt;&lt;FQL&gt;&lt;Q&gt;JP3890350006^FF_TAX_RATE(ANN_R,1/1/2020,12/31/2020)&lt;/Q&gt;&lt;R&gt;1&lt;/R&gt;&lt;C&gt;1&lt;/C&gt;&lt;D xsi:type="xsd:double"&gt;18.8696061198723&lt;/D&gt;&lt;/FQL&gt;&lt;FQL&gt;&lt;Q&gt;JP3358000002^FF_TAX_RATE(ANN_R,1/1/2017,12/31/2017)&lt;/Q&gt;&lt;R&gt;1&lt;/R&gt;&lt;C&gt;1&lt;/C&gt;&lt;D xsi:type="xsd:double"&gt;29.5035097043784&lt;/D&gt;&lt;/FQL&gt;&lt;FQL&gt;&lt;Q&gt;JP3358000002^FF_TAX_RATE(ANN_R,1/1/2018,12/31/2018)&lt;/Q&gt;&lt;R&gt;1&lt;/R&gt;&lt;C&gt;1&lt;/C&gt;&lt;D xsi:type="xsd:double"&gt;24.2685049983152&lt;/D&gt;&lt;/FQL&gt;&lt;FQL&gt;&lt;Q&gt;JP3358000002^FF_TAX_RATE(ANN_R,1/1/2019,12/31/2019)&lt;/Q&gt;&lt;R&gt;1&lt;/R&gt;&lt;C&gt;1&lt;/C&gt;&lt;D xsi:type="xsd:double"&gt;27.3626265880408&lt;/D&gt;&lt;/FQL&gt;&lt;FQL&gt;&lt;Q&gt;JP3358000002^FF_TAX_RATE(ANN_R,1/1/2020,12/31/2020)&lt;/Q&gt;&lt;R&gt;1&lt;/R&gt;&lt;C&gt;1&lt;/C&gt;&lt;D xsi:type="xsd:double"&gt;25.1049280829993&lt;/D&gt;&lt;/FQL&gt;&lt;FQL&gt;&lt;Q&gt;JP3802300008^FF_TAX_RATE(ANN_R,1/1/2017,12/31/2017)&lt;/Q&gt;&lt;R&gt;1&lt;/R&gt;&lt;C&gt;1&lt;/C&gt;&lt;D xsi:type="xsd:double"&gt;33.3447088387677&lt;/D&gt;&lt;/FQL&gt;&lt;FQL&gt;&lt;Q&gt;JP3802300008^FF_TAX_RATE(ANN_R,1/1/2018,12/31/2018)&lt;/Q&gt;&lt;R&gt;1&lt;/R&gt;&lt;C&gt;1&lt;/C&gt;&lt;D xsi:type="xsd:double"&gt;30.2062815747616&lt;/D&gt;&lt;/FQL&gt;&lt;FQL&gt;&lt;Q&gt;JP3802300008^FF_TAX_RATE(ANN_R,1/1/2019,12/31/2019)&lt;/Q&gt;&lt;R&gt;1&lt;/R&gt;&lt;C&gt;1&lt;/C&gt;&lt;D xsi:type="xsd:double"&gt;29.471532638534&lt;/D&gt;&lt;/FQL&gt;&lt;FQL&gt;&lt;Q&gt;JP3802300008^FF_TAX_RATE(ANN_R,1/1/2020,12/31/2020)&lt;/Q&gt;&lt;R&gt;1&lt;/R&gt;&lt;C&gt;1&lt;/C&gt;&lt;D xsi:type="xsd:double"&gt;40.8653217154669&lt;/D&gt;&lt;/FQL&gt;&lt;FQL&gt;&lt;Q&gt;JP3898400001^FF_TAX_RATE(ANN_R,1/1/2017,12/31/2017)&lt;/Q&gt;&lt;R&gt;1&lt;/R&gt;&lt;C&gt;1&lt;/C&gt;&lt;D xsi:type="xsd:double"&gt;20.1792364990689&lt;/D&gt;&lt;/FQL&gt;&lt;FQL&gt;&lt;Q&gt;JP3898400001^FF_TAX_RATE(ANN_R,1/1/2018,12/31/2018)&lt;/Q&gt;&lt;R&gt;1&lt;/R&gt;&lt;C&gt;1&lt;/C&gt;&lt;D xsi:type="xsd:double"&gt;24.8923986307741&lt;/D&gt;&lt;/FQL&gt;&lt;FQL&gt;&lt;Q&gt;JP3898400001^FF_TAX_RATE(ANN_R,1/1/2019,12/31/2019)&lt;/Q&gt;&lt;R&gt;1&lt;/R&gt;&lt;C&gt;1&lt;/C&gt;&lt;D xsi:type="xsd:double"&gt;24.1871161862991&lt;/D&gt;&lt;/FQL&gt;&lt;FQL&gt;&lt;Q&gt;JP3898400001^FF_TAX_RATE(ANN_R,1/1/2020,12/31/2020)&lt;/Q&gt;&lt;R&gt;1&lt;/R&gt;&lt;C&gt;1&lt;/C&gt;&lt;D xsi:type="xsd:double"&gt;13.9375142845206&lt;/D&gt;&lt;/FQL&gt;&lt;FQL&gt;&lt;Q&gt;JP3205800000^FF_TAX_RATE(ANN_R,1/1/2017,12/31/2017)&lt;/Q&gt;&lt;R&gt;1&lt;/R&gt;&lt;C&gt;1&lt;/C&gt;&lt;D xsi:type="xsd:double"&gt;27.2568407655783&lt;/D&gt;&lt;/FQL&gt;&lt;FQL&gt;&lt;Q&gt;JP3205800000^FF_TAX_RATE(ANN_R,1/1/2018,12/31/2018)&lt;/Q&gt;&lt;R&gt;1&lt;/R&gt;&lt;C&gt;1&lt;/C&gt;&lt;D xsi:type="xsd:double"&gt;25.0517488456027&lt;/D&gt;&lt;/FQL&gt;&lt;FQL&gt;&lt;Q&gt;JP3205800000^FF_TAX_RATE(ANN_R,1/1/2019,12/31/2019)&lt;/Q&gt;&lt;R&gt;1&lt;/R&gt;&lt;C&gt;1&lt;/C&gt;&lt;D xsi:type="xsd:double"&gt;28.6244629590069&lt;/D&gt;&lt;/FQL&gt;&lt;FQL&gt;&lt;Q&gt;JP3205800000^FF_TAX_RATE(ANN_R,1/1/2020,12/31/2020)&lt;/Q&gt;&lt;R&gt;1&lt;/R&gt;&lt;C&gt;1&lt;/C&gt;&lt;D xsi:type="xsd:double"&gt;26.7763292209875&lt;/D&gt;&lt;/FQL&gt;&lt;FQL&gt;&lt;Q&gt;KR7005930003^FF_TAX_RATE(ANN_R,1/1/2017,12/31/2017)&lt;/Q&gt;&lt;R&gt;1&lt;/R&gt;&lt;C&gt;1&lt;/C&gt;&lt;D xsi:type="xsd:double"&gt;24.9292266827618&lt;/D&gt;&lt;/FQL&gt;&lt;FQL&gt;&lt;Q&gt;KR7005930003^FF_TAX_RATE(ANN_R,1/1/2018,12/31/2018)&lt;/Q&gt;&lt;R&gt;1&lt;/R&gt;&lt;C&gt;1&lt;/C&gt;&lt;D xsi:type="xsd:double"&gt;27.4936437987744&lt;/D&gt;&lt;/FQL&gt;&lt;FQL&gt;&lt;Q&gt;KR7005930003^FF_TAX_RATE(ANN_R,1/1/2019,12/31/2019)&lt;/Q&gt;&lt;R&gt;1&lt;/R&gt;&lt;C&gt;1&lt;/C&gt;&lt;D xsi:type="xsd:double"&gt;28.9591847945195&lt;/D&gt;&lt;/FQL&gt;&lt;FQL&gt;&lt;Q&gt;KR7005930003^FF_TAX_RATE(ANN_R,1/1/2020,12/31/2020)&lt;/Q&gt;&lt;R&gt;1&lt;/R&gt;&lt;C&gt;1&lt;/C&gt;&lt;D xsi:type="xsd:double"&gt;27.7278928435432&lt;/D&gt;&lt;/FQL&gt;&lt;FQL&gt;&lt;Q&gt;KR7006400006^FF_TAX_RATE(ANN_R,1/1/2017,12/31/2017)&lt;/Q&gt;&lt;R&gt;1&lt;/R&gt;&lt;C&gt;1&lt;/C&gt;&lt;D xsi:type="xsd:double"&gt;21.948637819505&lt;/D&gt;&lt;/FQL&gt;&lt;FQL&gt;&lt;Q&gt;KR7006400006^FF_TAX_RATE(ANN_R,1/1/2018,12/31/2018)&lt;/Q&gt;&lt;R&gt;1&lt;/R&gt;&lt;C&gt;1&lt;/C&gt;&lt;D xsi:type="xsd:double"&gt;28.1002701965296&lt;/D&gt;&lt;/FQL&gt;&lt;FQL&gt;&lt;Q&gt;KR7006400006^FF_TAX_RATE(ANN_R,1/1/2019,12/31/2019)&lt;/Q&gt;&lt;R&gt;1&lt;/R&gt;&lt;C&gt;1&lt;/C&gt;&lt;D xsi:type="xsd:double"&gt;42.0390017735767&lt;/D&gt;&lt;/FQL&gt;&lt;FQL&gt;&lt;Q&gt;KR7006400006^FF_TAX_RATE(ANN_R,1/1/2020,12/31/2020)&lt;/Q&gt;&lt;R&gt;1&lt;/R&gt;&lt;C&gt;1&lt;/C&gt;&lt;D xsi:type="xsd:double"&gt;33.7662408799678&lt;/D&gt;&lt;/FQL&gt;&lt;FQL&gt;&lt;Q&gt;JP3240400006^FF_TAX_RATE(ANN_R,1/1/2017,12/31/2017)&lt;/Q&gt;&lt;R&gt;1&lt;/R&gt;&lt;C&gt;1&lt;/C&gt;&lt;D xsi:type="xsd:double"&gt;11.8763617563426&lt;/D&gt;&lt;/FQL&gt;&lt;FQL&gt;&lt;Q&gt;JP3240400006^FF_TAX_RATE(ANN_R,1/1/2018,12/31/2018)&lt;/Q&gt;&lt;R&gt;1&lt;/R&gt;&lt;C&gt;1&lt;/C&gt;&lt;D xsi:type="xsd:double"&gt;32.8925803494542&lt;/D&gt;&lt;/FQL&gt;&lt;FQL&gt;&lt;Q&gt;JP3240400006^FF_TAX_RATE(ANN_R,1/1/2019,12/31/2019)&lt;/Q&gt;&lt;R&gt;1&lt;/R&gt;&lt;C&gt;1&lt;/C&gt;&lt;D xsi:type="xsd:double"&gt;29.7672562840803&lt;/D&gt;&lt;/FQL&gt;&lt;FQL&gt;&lt;Q&gt;JP3240400006^FF_TAX_RATE(ANN_R,1/1/2020,12/31/2020)&lt;/Q&gt;&lt;R&gt;1&lt;/R&gt;&lt;C&gt;1&lt;/C&gt;&lt;D xsi:type="xsd:double"&gt;28.1212604706821&lt;/D&gt;&lt;/FQL&gt;&lt;FQL&gt;&lt;Q&gt;JP3119600009^FF_TAX_RATE(ANN_R,1/1/2017,12/31/2017)&lt;/Q&gt;&lt;R&gt;1&lt;/R&gt;&lt;C&gt;1&lt;/C&gt;&lt;D xsi:type="xsd:double"&gt;25.053066309815&lt;/D&gt;&lt;/FQL&gt;&lt;FQL&gt;&lt;Q&gt;JP3119600009^FF_TAX_RATE(ANN_R,1/1/2018,12/31/2018)&lt;/Q&gt;&lt;R&gt;1&lt;/R&gt;&lt;C&gt;1&lt;/C&gt;&lt;D xsi:type="xsd:double"&gt;18.9683119068536&lt;/D&gt;&lt;/FQL&gt;&lt;FQL&gt;&lt;Q&gt;JP3119600009^FF_TAX_RATE(ANN_R,1/1/2019,12/31/2019)&lt;/Q&gt;&lt;R&gt;1&lt;/R&gt;&lt;C&gt;1&lt;/C&gt;&lt;D xsi:type="xsd:double"&gt;32.3540166002413&lt;/D&gt;&lt;/FQL&gt;&lt;FQL&gt;&lt;Q&gt;JP3119600009^FF_TAX_RATE(ANN_R,1/1/2020,12/31/2020)&lt;/Q&gt;&lt;R&gt;1&lt;/R&gt;&lt;C&gt;1&lt;/C&gt;&lt;D xsi:type="xsd:double"&gt;41.7747720053284&lt;/D&gt;&lt;/FQL&gt;&lt;FQL&gt;&lt;Q&gt;TW0002002003^FF_TAX_RATE(ANN_R,1/1/2017,12/31/2017)&lt;/Q&gt;&lt;R&gt;1&lt;/R&gt;&lt;C&gt;1&lt;/C&gt;&lt;D xsi:type="xsd:double"&gt;12.5259423493607&lt;/D&gt;&lt;/FQL&gt;&lt;FQL&gt;&lt;Q&gt;TW0002002003^FF_TAX_RATE(ANN_R,1/1/2018,12/31/2018)&lt;/Q&gt;&lt;R&gt;1&lt;/R&gt;&lt;C&gt;1&lt;/C&gt;&lt;D xsi:type="xsd:double"&gt;12.7148925604158&lt;/D&gt;&lt;/FQL&gt;&lt;FQL&gt;&lt;Q&gt;TW0002002003^FF_TAX_RATE(ANN_R,1/1/2019,12/31/2019)&lt;/Q&gt;&lt;R&gt;1&lt;/R&gt;&lt;C&gt;1&lt;/C&gt;&lt;D xsi:type="xsd:double"&gt;20.2678017064967&lt;/D&gt;&lt;/FQL&gt;&lt;FQL&gt;&lt;Q&gt;TW0002002003^FF_TAX_RATE(ANN_R,1/1/2020,12/31/2020)&lt;/Q&gt;&lt;R&gt;1&lt;/R&gt;&lt;C&gt;1&lt;/C&gt;&lt;D xsi:type="xsd:double"&gt;23.3569589988064&lt;/D&gt;&lt;/FQL&gt;&lt;FQL&gt;&lt;Q&gt;JP3249600002^FF_TAX_RATE(ANN_R,1/1/2017,12/31/2017)&lt;/Q&gt;&lt;R&gt;1&lt;/R&gt;&lt;C&gt;1&lt;/C&gt;&lt;D xsi:type="xsd:double"&gt;20.6327213109997&lt;/D&gt;&lt;/FQL&gt;&lt;FQL&gt;&lt;Q&gt;JP3249600002^FF_TAX_RATE(ANN_R,1/1/2018,12/31/2018)&lt;/Q&gt;&lt;R&gt;1&lt;/R&gt;&lt;C&gt;1&lt;/C&gt;&lt;D xsi:type="xsd:double"&gt;36.7453381746569&lt;/D&gt;&lt;/FQL&gt;&lt;FQL&gt;&lt;Q&gt;JP3249600002^FF_TAX_RATE(ANN_R,1/1/2019,12/31/2019)&lt;/Q&gt;&lt;R&gt;1&lt;/R&gt;&lt;C&gt;1&lt;/C&gt;&lt;D xsi:type="xsd:double"&gt;18.3159092525425&lt;/D&gt;&lt;/FQL&gt;&lt;FQL&gt;&lt;Q&gt;JP3249600002^FF_TAX_RATE(ANN_R,1/1/2020,12/31/2020)&lt;/Q&gt;&lt;R&gt;1&lt;/R&gt;&lt;C&gt;1&lt;/C&gt;&lt;D xsi:type="xsd:double"&gt;24.8478088506041&lt;/D&gt;&lt;/FQL&gt;&lt;FQL&gt;&lt;Q&gt;TW0002882008^FF_TAX_RATE(ANN_R,1/1/2017,12/31/2017)&lt;/Q&gt;&lt;R&gt;1&lt;/R&gt;&lt;C&gt;1&lt;/C&gt;&lt;D xsi:type="xsd:double"&gt;5.07800326145575&lt;/D&gt;&lt;/FQL&gt;&lt;FQL&gt;&lt;Q&gt;TW0002882008^FF_TAX_RATE(ANN_R,1/1/2018,12/31/2018)&lt;/Q&gt;&lt;R&gt;1&lt;/R&gt;&lt;C&gt;1&lt;/C&gt;&lt;D xsi:type="xsd:double"&gt;6.91730914238615&lt;/D&gt;&lt;/FQL&gt;&lt;FQL&gt;&lt;Q&gt;TW0002882008^FF_TAX_RATE(ANN_R,1/1/2019,12/31/2019)&lt;/Q&gt;&lt;R&gt;1&lt;/R&gt;&lt;C&gt;1&lt;/C&gt;&lt;D xsi:type="xsd:double"&gt;9.64997584649746&lt;/D&gt;&lt;/FQL&gt;&lt;FQL&gt;&lt;Q&gt;TW0002882008^FF_TAX_RATE(ANN_R,1/1/2020,12/31/2020)&lt;/Q&gt;&lt;R&gt;1&lt;/R&gt;&lt;C&gt;1&lt;/C&gt;&lt;D xsi:type="xsd:double"&gt;6.03792009739121&lt;/D&gt;&lt;/FQL&gt;&lt;FQL&gt;&lt;Q&gt;TW0002454006^FF_TAX_RATE(ANN_R,1/1/2017,12/31/2017)&lt;/Q&gt;&lt;R&gt;1&lt;/R&gt;&lt;C&gt;1&lt;/C&gt;&lt;D xsi:type="xsd:double"&gt;11.6596009724908&lt;/D&gt;&lt;/FQL&gt;&lt;FQL&gt;&lt;Q&gt;TW0002454006^FF_TAX_RATE(ANN_R,1/1/2018,12/31/2018)&lt;/Q&gt;&lt;R&gt;1&lt;/R&gt;&lt;C&gt;1&lt;/C&gt;&lt;D xsi:type="xsd:double"&gt;12.4691479469077&lt;/D&gt;&lt;/FQL&gt;&lt;FQL&gt;&lt;Q&gt;TW0002454006^FF_TAX_RATE(ANN_R,1/1/2019,12/31/2019)&lt;/Q&gt;&lt;R&gt;1&lt;/R&gt;&lt;C&gt;1&lt;/C&gt;&lt;D xsi:type="xsd:double"&gt;14.1072355495964&lt;/D&gt;&lt;/FQL&gt;&lt;FQL&gt;&lt;Q&gt;TW0002454006^FF_TAX_RATE(ANN_R,1/1/2020,12/31/2020)&lt;/Q&gt;&lt;R&gt;1&lt;/R&gt;&lt;C&gt;1&lt;/C&gt;&lt;D xsi:type="xsd:double"&gt;13.00846902663&lt;/D&gt;&lt;/FQL&gt;&lt;FQL&gt;&lt;Q&gt;JP3421800008^FF_TAX_RATE(ANN_R,1/1/2017,12/31/2017)&lt;/Q&gt;&lt;R&gt;1&lt;/R&gt;&lt;C&gt;1&lt;/C&gt;&lt;D xsi:type="xsd:double"&gt;32.2131517356118&lt;/D&gt;&lt;/FQL&gt;&lt;FQL&gt;&lt;Q&gt;JP3421800008^FF_TAX_RATE(ANN_R,1/1/2018,12/31/2018)&lt;/Q&gt;&lt;R&gt;1&lt;/R&gt;&lt;C&gt;1&lt;/C&gt;&lt;D xsi:type="xsd:double"&gt;31.5407813095775&lt;/D&gt;&lt;/FQL&gt;&lt;FQL&gt;&lt;Q&gt;JP3421800008^FF_TAX_RATE(ANN_R,1/1/2019,12/31/2019)&lt;/Q&gt;&lt;R&gt;1&lt;/R&gt;&lt;C&gt;1&lt;/C&gt;&lt;D xsi:type="xsd:double"&gt;27.2249235898861&lt;/D&gt;&lt;/FQL&gt;&lt;FQL&gt;&lt;Q&gt;JP3421800008^FF_TAX_RATE(ANN_R,1/1/2020,12/31/2020)&lt;/Q&gt;&lt;R&gt;1&lt;/R&gt;&lt;C&gt;1&lt;/C&gt;&lt;D xsi:type="xsd:double"&gt;30.8518480944168&lt;/D&gt;&lt;/FQL&gt;&lt;FQL&gt;&lt;Q&gt;JP3893200000^FF_TAX_RATE(ANN_R,1/1/2017,12/31/2017)&lt;/Q&gt;&lt;R&gt;1&lt;/R&gt;&lt;C&gt;1&lt;/C&gt;&lt;D xsi:type="xsd:double"&gt;30.5190448202146&lt;/D&gt;&lt;/FQL&gt;&lt;FQL&gt;&lt;Q&gt;JP3893200000^FF_TAX_RATE(ANN_R,1/1/2018,12/31/2018)&lt;/Q&gt;&lt;R&gt;1&lt;/R&gt;&lt;C&gt;1&lt;/C&gt;&lt;D xsi:type="xsd:double"&gt;29.7092743873138&lt;/D&gt;&lt;/FQL&gt;&lt;FQL&gt;&lt;Q&gt;JP3893200000^FF_TAX_RATE(ANN_R,1/1/2019,12/31/2019)&lt;/Q&gt;&lt;R&gt;1&lt;/R&gt;&lt;C&gt;1&lt;/C&gt;&lt;D xsi:type="xsd:double"&gt;29.7079444561504&lt;/D&gt;&lt;/FQL&gt;&lt;FQL&gt;&lt;Q&gt;JP3893200000^FF_TAX_RATE(ANN_R,1/1/2020,12/31/2020)&lt;/Q&gt;&lt;R&gt;1&lt;/R&gt;&lt;C&gt;1&lt;/C&gt;&lt;D xsi:type="xsd:double"&gt;29.2944180508926&lt;/D&gt;&lt;/FQL&gt;&lt;FQL&gt;&lt;Q&gt;JP3200450009^FF_TAX_RATE(ANN_R,1/1/2017,12/31/2017)&lt;/Q&gt;&lt;R&gt;1&lt;/R&gt;&lt;C&gt;1&lt;/C&gt;&lt;D xsi:type="xsd:double"&gt;33.8943207087643&lt;/D&gt;&lt;/FQL&gt;&lt;FQL&gt;&lt;Q&gt;JP3200450009^FF_TAX_RATE(ANN_R,1/1/2018,12/31/2018)&lt;/Q&gt;&lt;R&gt;1&lt;/R&gt;&lt;C&gt;1&lt;/C&gt;&lt;D xsi:type="xsd:double"&gt;26.1565415464029&lt;/D&gt;&lt;/FQL&gt;&lt;FQL&gt;&lt;Q&gt;JP3200450009^FF_TAX_RATE(ANN_R,1/1/2019,12/31/2019)&lt;/Q&gt;&lt;R&gt;1&lt;/R&gt;&lt;C&gt;1&lt;/C&gt;&lt;D xsi:type="xsd:double"&gt;17.3580471533621&lt;/D&gt;&lt;/FQL&gt;&lt;FQL&gt;&lt;Q&gt;JP3200450009^FF_TAX_RATE(ANN_R,1/1/2020,12/31/2020)&lt;/Q&gt;&lt;R&gt;1&lt;/R&gt;&lt;C&gt;1&lt;/C&gt;&lt;D xsi:type="xsd:double"&gt;25.6536609131741&lt;/D&gt;&lt;/FQL&gt;&lt;FQL&gt;&lt;Q&gt;JP3571400005^FF_TAX_RATE(ANN_R,1/1/2017,12/31/2017)&lt;/Q&gt;&lt;R&gt;1&lt;/R&gt;&lt;C&gt;1&lt;/C&gt;&lt;D xsi:type="xsd:double"&gt;22.7118484937901&lt;/D&gt;&lt;/FQL&gt;&lt;FQL&gt;&lt;Q&gt;JP3571400005^FF_TAX_RATE(ANN_R,1/1/2018,12/31/2018)&lt;/Q&gt;&lt;R&gt;1&lt;/R&gt;&lt;C&gt;1&lt;/C&gt;&lt;D xsi:type="xsd:double"&gt;25.7380777642947&lt;/D&gt;&lt;/FQL&gt;&lt;FQL&gt;&lt;Q&gt;JP3571400005^FF_TAX_RATE(ANN_R,1/1/2019,12/31/2019)&lt;/Q&gt;&lt;R&gt;1&lt;/R&gt;&lt;C&gt;1&lt;/C&gt;&lt;D xsi:type="xsd:double"&gt;22.792589920002&lt;/D&gt;&lt;/FQL&gt;&lt;FQL&gt;&lt;Q&gt;JP3571400005^FF_TAX_RATE(ANN_R,1/1/2020,12/31/2020)&lt;/Q&gt;&lt;R&gt;1&lt;/R&gt;&lt;C&gt;1&lt;/C&gt;&lt;D xsi:type="xsd:double"&gt;24.2897320808091&lt;/D&gt;&lt;/FQL&gt;&lt;FQL&gt;&lt;Q&gt;JP3726800000^FF_TAX_RATE(ANN_R,1/1/2017,12/31/2017)&lt;/Q&gt;&lt;R&gt;1&lt;/R&gt;&lt;C&gt;1&lt;/C&gt;&lt;D xsi:type="xsd:double"&gt;26.327683406&lt;/D&gt;&lt;/FQL&gt;&lt;FQL&gt;&lt;Q&gt;JP3726800000^FF_TAX_RATE(ANN_R,1/1/2018,12/31/2018)&lt;/Q&gt;&lt;R&gt;1&lt;/R&gt;&lt;C&gt;1&lt;/C&gt;&lt;D xsi:type="xsd:double"&gt;27.1041946542336&lt;/D&gt;&lt;/FQL&gt;&lt;FQL&gt;&lt;Q&gt;JP3726800000^FF_TAX_RATE(ANN_R,1/1/2019,12/31/2019)&lt;/Q&gt;&lt;R&gt;1&lt;/R&gt;&lt;C&gt;1&lt;/C&gt;&lt;D xsi:type="xsd:double"&gt;22.2703941259415&lt;/D&gt;&lt;/FQL&gt;&lt;FQL&gt;&lt;Q&gt;JP3726800000^FF_TAX_RATE(ANN_R,1/1/2020,12/31/2020)&lt;/Q&gt;&lt;R&gt;1&lt;/R&gt;&lt;C&gt;1&lt;/C&gt;&lt;D xsi:type="xsd:double"&gt;25.7185231739049&lt;/D&gt;&lt;/FQL&gt;&lt;FQL&gt;&lt;Q&gt;JP3422950000^FF_TAX_RATE(ANN_R,1/1/2017,12/31/2017)&lt;/Q&gt;&lt;R&gt;1&lt;/R&gt;&lt;C&gt;1&lt;/C&gt;&lt;D xsi:type="xsd:double"&gt;49.0630558581416&lt;/D&gt;&lt;/FQL&gt;&lt;FQL&gt;&lt;Q&gt;JP3422950000^FF_TAX_RATE(ANN_R,1/1/2018,12/31/2018)&lt;/Q&gt;&lt;R&gt;1&lt;/R&gt;&lt;C&gt;1&lt;/C&gt;&lt;D xsi:type="xsd:double"&gt;28.7431239143023&lt;/D&gt;&lt;/FQL&gt;&lt;FQL&gt;&lt;Q&gt;JP3422950000^FF_TAX_RATE(ANN_R,1/1/2019,12/31/2019)&lt;/Q&gt;&lt;R&gt;1&lt;/R&gt;&lt;C&gt;1&lt;/C&gt;&lt;D xsi:type="xsd:double"&gt;32.8756722356818&lt;/D&gt;&lt;/FQL&gt;&lt;FQL&gt;&lt;Q&gt;JP3422950000^FF_TAX_RATE(ANN_R,1/1/2020,12/31/2020)&lt;/Q&gt;&lt;R&gt;1&lt;/R&gt;&lt;C&gt;1&lt;/C&gt;&lt;D xsi:type="xsd:double"&gt;32.1134069714751&lt;/D&gt;&lt;/FQL&gt;&lt;FQL&gt;&lt;Q&gt;JP3505000004^FF_TAX_RATE(ANN_R,1/1/2017,12/31/2017)&lt;/Q&gt;&lt;R&gt;1&lt;/R&gt;&lt;C&gt;1&lt;/C&gt;&lt;D xsi:type="xsd:double"&gt;31.2251369270683&lt;/D&gt;&lt;/FQL&gt;&lt;FQL&gt;&lt;Q&gt;JP3505000004^FF_TAX_RATE(ANN_R,1/1/2018,12/31/2018)&lt;/Q&gt;&lt;R&gt;1&lt;/R&gt;&lt;C&gt;1&lt;/C&gt;&lt;D xsi:type="xsd:double"&gt;30.7269393471262&lt;/D&gt;&lt;/FQL&gt;&lt;FQL&gt;&lt;Q&gt;JP3505000004^FF_TAX_RATE(ANN_R,1/1/2019,12/31/2019)&lt;/Q&gt;&lt;R&gt;1&lt;/R&gt;&lt;C&gt;1&lt;/C&gt;&lt;D xsi:type="xsd:double"&gt;31.285807568918&lt;/D&gt;&lt;/FQL&gt;&lt;FQL&gt;&lt;Q&gt;JP3505000004^FF_TAX_RATE(ANN_R,1/1/2020,12/31/2020)&lt;/Q&gt;&lt;R&gt;1&lt;/R&gt;&lt;C&gt;1&lt;/C&gt;&lt;D xsi:type="xsd:double"&gt;32.1225223988584&lt;/D&gt;&lt;/FQL&gt;&lt;FQL&gt;&lt;Q&gt;KR7005490008^FF_TAX_RATE(ANN_R,1/1/2017,12/31/2017)&lt;/Q&gt;&lt;R&gt;1&lt;/R&gt;&lt;C&gt;1&lt;/C&gt;&lt;D xsi:type="xsd:double"&gt;28.8591264183415&lt;/D&gt;&lt;/FQL&gt;&lt;FQL&gt;&lt;Q&gt;KR7005490008^FF_TAX_RATE(ANN_R,1/1/2018,12/31/2018)&lt;/Q&gt;&lt;R&gt;1&lt;/R&gt;&lt;C&gt;1&lt;/C&gt;&lt;D xsi:type="xsd:double"&gt;46.8942078215317&lt;/D&gt;&lt;/FQL&gt;&lt;FQL&gt;&lt;Q&gt;KR7005490008^FF_TAX_RATE(ANN_R,1/1/2019,12/31/2019)&lt;/Q&gt;&lt;R&gt;1&lt;/R&gt;&lt;C&gt;1&lt;/C&gt;&lt;D xsi:type="xsd:double"&gt;38.5186710356778&lt;/D&gt;&lt;/FQL&gt;&lt;FQL&gt;&lt;Q&gt;KR7005490008^FF_TAX_RATE(ANN_R,1/1/2020,12/31/2020)&lt;/Q&gt;&lt;R&gt;1&lt;/R&gt;&lt;C&gt;1&lt;/C&gt;&lt;D xsi:type="xsd:double"&gt;12.5243258142472&lt;/D&gt;&lt;/FQL&gt;&lt;FQL&gt;&lt;Q&gt;TW0002303005^FF_TAX_RATE(ANN_R,1/1/2017,12/31/2017)&lt;/Q&gt;&lt;R&gt;1&lt;/R&gt;&lt;C&gt;1&lt;/C&gt;&lt;D xsi:type="xsd:double"&gt;15.5176920438319&lt;/D&gt;&lt;/FQL&gt;&lt;FQL&gt;&lt;Q&gt;TW0002303005^FF_TAX_RATE(ANN_R,1/1/2018,12/31/2018)&lt;/Q&gt;&lt;R&gt;1&lt;/R&gt;&lt;C&gt;1&lt;/C&gt;&lt;D xsi:type="xsd:double"&gt;-16.0812383857509&lt;/D&gt;&lt;/FQL&gt;&lt;FQL&gt;&lt;Q&gt;TW0002303005^FF_TAX_RATE(ANN_R,1/1/2019,12/31/2019)&lt;/Q&gt;&lt;R&gt;1&lt;/R&gt;&lt;C&gt;1&lt;/C&gt;&lt;D xsi:type="xsd:double"&gt;-8.56839217269213&lt;/D&gt;&lt;/FQL&gt;&lt;FQL&gt;&lt;Q&gt;TW0002303005^FF_TAX_RATE(ANN_R,1/1/2020,12/31/2020)&lt;/Q&gt;&lt;R&gt;1&lt;/R&gt;&lt;C&gt;1&lt;/C&gt;&lt;D xsi:type="xsd:double"&gt;3.50813358047216&lt;/D&gt;&lt;/FQL&gt;&lt;FQL&gt;&lt;Q&gt;JP3758190007^FF_TAX_RATE(ANN_R,1/1/2017,12/31/2017)&lt;/Q&gt;&lt;R&gt;1&lt;/R&gt;&lt;C&gt;1&lt;/C&gt;&lt;D xsi:type="xsd:double"&gt;19.2556611186513&lt;/D&gt;&lt;/FQL&gt;&lt;FQL&gt;&lt;Q&gt;JP3758190007^FF_TAX_RATE(ANN_R,1/1/2018,12/31/2018)&lt;/Q&gt;&lt;R&gt;1&lt;/R&gt;&lt;C&gt;1&lt;/C&gt;&lt;D xsi:type="xsd:double"&gt;12.3182112325874&lt;/D&gt;&lt;/FQL&gt;&lt;FQL&gt;&lt;Q&gt;JP3758190007^FF_TAX_RATE(ANN_R,1/1/2019,12/31/2019)&lt;/Q&gt;&lt;R&gt;1&lt;/R&gt;&lt;C&gt;1&lt;/C&gt;&lt;D xsi:type="xsd:double"&gt;7.15925488652761&lt;/D&gt;&lt;/FQL&gt;&lt;FQL&gt;&lt;Q&gt;JP3758190007^FF_TAX_RATE(ANN_R,1/1/2020,12/31/2020)&lt;/Q&gt;&lt;R&gt;1&lt;/R&gt;&lt;C&gt;1&lt;/C&gt;&lt;D xsi:type="xsd:double"&gt;49.049401336983&lt;/D&gt;&lt;/FQL&gt;&lt;FQL&gt;&lt;Q&gt;JP3304200003^FF_TAX_RATE(ANN_R,1/1/2017,12/31/2017)&lt;/Q&gt;&lt;R&gt;1&lt;/R&gt;&lt;C&gt;1&lt;/C&gt;&lt;D xsi:type="xsd:double"&gt;30.2789107881948&lt;/D&gt;&lt;/FQL&gt;&lt;FQL&gt;&lt;Q&gt;JP3304200003^FF_TAX_RATE(ANN_R,1/1/2018,12/31/2018)&lt;/Q&gt;&lt;R&gt;1&lt;/R&gt;&lt;C&gt;1&lt;/C&gt;&lt;D xsi:type="xsd:double"&gt;29.6041561717162&lt;/D&gt;&lt;/FQL&gt;&lt;FQL&gt;&lt;Q&gt;JP3304200003^FF_TAX_RATE(ANN_R,1/1/2019,12/31/2019)&lt;/Q&gt;&lt;R&gt;1&lt;/R&gt;&lt;C&gt;1&lt;/C&gt;&lt;D xsi:type="xsd:double"&gt;28.240315150038&lt;/D&gt;&lt;/FQL&gt;&lt;FQL&gt;&lt;Q&gt;JP3304200003^FF_TAX_RATE(ANN_R,1/1/2020,12/31/2020)&lt;/Q&gt;&lt;R&gt;1&lt;/R&gt;&lt;C&gt;1&lt;/C&gt;&lt;D xsi:type="xsd:double"&gt;28.1797646046416&lt;/D&gt;&lt;/FQL&gt;&lt;FQL&gt;&lt;Q&gt;JP3188220002^FF_TAX_RATE(ANN_R,1/1/2017,12/31/2017)&lt;/Q&gt;&lt;R&gt;1&lt;/R&gt;&lt;C&gt;1&lt;/C&gt;&lt;D xsi:type="xsd:double"&gt;-10.2919623572971&lt;/D&gt;&lt;/FQL&gt;&lt;FQL&gt;&lt;Q&gt;JP3188220002^FF_TAX_RATE(ANN_R,1/1/2018,12/31/2018)&lt;/Q&gt;&lt;R&gt;1&lt;/R&gt;&lt;C&gt;1&lt;/C&gt;&lt;D xsi:type="xsd:double"&gt;22.0106486935715&lt;/D&gt;&lt;/FQL&gt;&lt;FQL&gt;&lt;Q&gt;JP3188220002^FF_TAX_RATE(ANN_R,1/1/2019,12/31/2019)&lt;/Q&gt;&lt;R&gt;1&lt;/R&gt;&lt;C&gt;1&lt;/C&gt;&lt;D xsi:type="xsd:double"&gt;24.3944327579748&lt;/D&gt;&lt;/FQL&gt;&lt;FQL&gt;&lt;Q&gt;JP3188220002^FF_TAX_RATE(ANN_R,1/1/2020,12/31/2020)&lt;/Q&gt;&lt;R&gt;1&lt;/R&gt;&lt;C&gt;1&lt;/C&gt;&lt;D xsi:type="xsd:double"&gt;20.1349558919511&lt;/D&gt;&lt;/FQL&gt;&lt;FQL&gt;&lt;Q&gt;JP3633400001^FF_TAX_RATE(ANN_R,1/1/2017,12/31/2017)&lt;/Q&gt;&lt;R&gt;1&lt;/R&gt;&lt;C&gt;1&lt;/C&gt;&lt;D xsi:type="xsd:double"&gt;28.6668262053719&lt;/D&gt;&lt;/FQL&gt;&lt;FQL&gt;&lt;Q&gt;JP3633400001^FF_TAX_RATE(ANN_R,1/1/2018,12/31/2018)&lt;/Q&gt;&lt;R&gt;1&lt;/R&gt;&lt;C&gt;1&lt;/C&gt;&lt;D xsi:type="xsd:double"&gt;19.2489855668671&lt;/D&gt;&lt;/FQL&gt;&lt;FQL&gt;&lt;Q&gt;JP3633400001^FF_TAX_RATE(ANN_R,1/1/2019,12/31/2019)&lt;/Q&gt;&lt;R&gt;1&lt;/R&gt;&lt;C&gt;1&lt;/C&gt;&lt;D xsi:type="xsd:double"&gt;28.8756992559501&lt;/D&gt;&lt;/FQL&gt;&lt;FQL&gt;&lt;Q&gt;JP3633400001^FF_TAX_RATE(ANN_R,1/1/2020,12/31/2020)&lt;/Q&gt;&lt;R&gt;1&lt;/R&gt;&lt;C&gt;1&lt;/C&gt;&lt;D xsi:type="xsd:double"&gt;27.4627773447806&lt;/D&gt;&lt;/FQL&gt;&lt;FQL&gt;&lt;Q&gt;TW0002881000^FF_TAX_RATE(ANN_R,1/1/2017,12/31/2017)&lt;/Q&gt;&lt;R&gt;1&lt;/R&gt;&lt;C&gt;1&lt;/C&gt;&lt;D xsi:type="xsd:double"&gt;7.03337734402617&lt;/D&gt;&lt;/FQL&gt;&lt;FQL&gt;&lt;Q&gt;TW0002881000^FF_TAX_RATE(ANN_R,1/1/2018,12/31/2018)&lt;/Q&gt;&lt;R&gt;1&lt;/R&gt;&lt;C&gt;1&lt;/C&gt;&lt;D xsi:type="xsd:double"&gt;17.7146585552002&lt;/D&gt;&lt;/FQL&gt;&lt;FQL&gt;&lt;Q&gt;TW0002881000^FF_TAX_RATE(ANN_R,1/1/2019,12/31/2019)&lt;/Q&gt;&lt;R&gt;1&lt;/R&gt;&lt;C&gt;1&lt;/C&gt;&lt;D xsi:type="xsd:double"&gt;9.05069144544007&lt;/D&gt;&lt;/FQL&gt;&lt;FQL&gt;&lt;Q&gt;TW0002881000^FF_TAX_RATE(ANN_R,1/1/2020,12/31/2020)&lt;/Q&gt;&lt;R&gt;1&lt;/R&gt;&lt;C&gt;1&lt;/C&gt;&lt;D xsi:type="xsd:double"&gt;11.8805995075432&lt;/D&gt;&lt;/FQL&gt;&lt;FQL&gt;&lt;Q&gt;JP3814000000^FF_TAX_RATE(ANN_R,1/1/2017,12/31/2017)&lt;/Q&gt;&lt;R&gt;1&lt;/R&gt;&lt;C&gt;1&lt;/C&gt;&lt;D xsi:type="xsd:double"&gt;22.6528045180336&lt;/D&gt;&lt;/FQL&gt;&lt;FQL&gt;&lt;Q&gt;JP3814000000^FF_TAX_RATE(ANN_R,1/1/2018,12/31/2018)&lt;/Q&gt;&lt;R&gt;1&lt;/R&gt;&lt;C&gt;1&lt;/C&gt;&lt;D xsi:type="xsd:double"&gt;27.5192485604655&lt;/D&gt;&lt;/FQL&gt;&lt;FQL&gt;&lt;Q&gt;JP3814000000^FF_TAX_RATE(ANN_R,1/1/2019,12/31/2019)&lt;/Q&gt;&lt;R&gt;1&lt;/R&gt;&lt;C&gt;1&lt;/C&gt;&lt;D xsi:type="xsd:double"&gt;26.3468100506669&lt;/D&gt;&lt;/FQL&gt;&lt;FQL&gt;&lt;Q&gt;JP3814000000^FF_TAX_RATE(ANN_R,1/1/2020,12/31/2020)&lt;/Q&gt;&lt;R&gt;1&lt;/R&gt;&lt;C&gt;1&lt;/C&gt;&lt;D xsi:type="xsd:double"&gt;20.8665807674307&lt;/D&gt;&lt;/FQL&gt;&lt;FQL&gt;&lt;Q&gt;JP3752900005^FF_TAX_RATE(ANN_R,1/1/2017,12/31/2017)&lt;/Q&gt;&lt;R&gt;1&lt;/R&gt;&lt;C&gt;1&lt;/C&gt;&lt;D xsi:type="xsd:double"&gt;90.7599758905007&lt;/D&gt;&lt;/FQL&gt;&lt;FQL&gt;&lt;Q&gt;JP3752900005^FF_TAX_RATE(ANN_R,1/1/2018,12/31/2018)&lt;/Q&gt;&lt;R&gt;1&lt;/R&gt;&lt;C&gt;1&lt;/C&gt;&lt;D xsi:type="xsd:double"&gt;27.7954519174091&lt;/D&gt;&lt;/FQL&gt;&lt;FQL&gt;&lt;Q&gt;JP3752900005^FF_TAX_RATE(ANN_R,1/1/2019,12/31/2019)&lt;/Q&gt;&lt;R&gt;1&lt;/R&gt;&lt;C&gt;1&lt;/C&gt;&lt;D xsi:type="xsd:double"&gt;24.8745123920361&lt;/D&gt;&lt;/FQL&gt;&lt;FQL&gt;&lt;Q&gt;JP3752900005^FF_TAX_RATE(ANN_R,1/1/2020,12/31/2020)&lt;/Q&gt;&lt;R&gt;1&lt;/R&gt;&lt;C&gt;1&lt;/C&gt;&lt;D xsi:type="xsd:double"&gt;24.2015705758511&lt;/D&gt;&lt;/FQL&gt;&lt;FQL&gt;&lt;Q&gt;JP3902400005^FF_TAX_RATE(ANN_R,1/1/2017,12/31/2017)&lt;/Q&gt;&lt;R&gt;1&lt;/R&gt;&lt;C&gt;1&lt;/C&gt;&lt;D xsi:type="xsd:double"&gt;24.8048094677113&lt;/D&gt;&lt;/FQL&gt;&lt;FQL&gt;&lt;Q&gt;JP3902400005^FF_TAX_RATE(ANN_R,1/1/2018,12/31/2018)&lt;/Q&gt;&lt;R&gt;1&lt;/R&gt;&lt;C&gt;1&lt;/C&gt;&lt;D xsi:type="xsd:double"&gt;24.5768758175116&lt;/D&gt;&lt;/FQL&gt;&lt;FQL&gt;&lt;Q&gt;JP3902400005^FF_TAX_RATE(ANN_R,1/1/2019,12/31/2019)&lt;/Q&gt;&lt;R&gt;1&lt;/R&gt;&lt;C&gt;1&lt;/C&gt;&lt;D xsi:type="xsd:double"&gt;24.7830407839017&lt;/D&gt;&lt;/FQL&gt;&lt;FQL&gt;&lt;Q&gt;JP3902400005^FF_TAX_RATE(ANN_R,1/1/2020,12/31/2020)&lt;/Q&gt;&lt;R&gt;1&lt;/R&gt;&lt;C&gt;1&lt;/C&gt;&lt;D xsi:type="xsd:double"&gt;17.1902151170626&lt;/D&gt;&lt;/FQL&gt;&lt;FQL&gt;&lt;Q&gt;KR7105560007^FF_TAX_RATE(ANN_R,1/1/2017,12/31/2017)&lt;/Q&gt;&lt;R&gt;1&lt;/R&gt;&lt;C&gt;1&lt;/C&gt;&lt;D xsi:type="xsd:double"&gt;19.2093173633248&lt;/D&gt;&lt;/FQL&gt;&lt;FQL&gt;&lt;Q&gt;KR7105560007^FF_TAX_RATE(ANN_R,1/1/2018,12/31/2018)&lt;/Q&gt;&lt;R&gt;1&lt;/R&gt;&lt;C&gt;1&lt;/C&gt;&lt;D xsi:type="xsd:double"&gt;28.817314389385&lt;/D&gt;&lt;/FQL&gt;&lt;FQL&gt;&lt;Q&gt;KR7105560007^FF_TAX_RATE(ANN_R,1/1/2019,12/31/2019)&lt;/Q&gt;&lt;R&gt;1&lt;/R&gt;&lt;C&gt;1&lt;/C&gt;&lt;D xsi:type="xsd:double"&gt;27.0232992107421&lt;/D&gt;&lt;/FQL&gt;&lt;FQL&gt;&lt;Q&gt;KR7105560007^FF_TAX_RATE(ANN_R,1/1/2020,12/31/2020)&lt;/Q&gt;&lt;R&gt;1&lt;/R&gt;&lt;C&gt;1&lt;/C&gt;&lt;D xsi:type="xsd:double"&gt;26.0780985420203&lt;/D&gt;&lt;/FQL&gt;&lt;FQL&gt;&lt;Q&gt;JP3890310000^FF_TAX_RATE(ANN_R,1/1/2017,12/31/2017)&lt;/Q&gt;&lt;R&gt;1&lt;/R&gt;&lt;C&gt;1&lt;/C&gt;&lt;D xsi:type="xsd:double"&gt;25.0901434864917&lt;/D&gt;&lt;/FQL&gt;&lt;FQL&gt;&lt;Q&gt;JP3890310000^FF_TAX_RATE(ANN_R,1/1/2018,12/31/2018)&lt;/Q&gt;&lt;R&gt;1&lt;/R&gt;&lt;C&gt;1&lt;/C&gt;&lt;D xsi:type="xsd:double"&gt;37.0120381323499&lt;/D&gt;&lt;/FQL&gt;&lt;FQL&gt;&lt;Q&gt;JP3890310000^FF_TAX_RATE(ANN_R,1/1/2019,12/31/2019)&lt;/Q&gt;&lt;R&gt;1&lt;/R&gt;&lt;C&gt;1&lt;/C&gt;&lt;D xsi:type="xsd:double"&gt;30.5386611016216&lt;/D&gt;&lt;/FQL&gt;&lt;FQL&gt;&lt;Q&gt;JP3890310000^FF_TAX_RATE(ANN_R,1/1/2020,12/31/2020)&lt;/Q&gt;&lt;R&gt;1&lt;/R&gt;&lt;C&gt;1&lt;/C&gt;&lt;D xsi:type="xsd:double"&gt;-1064.06237504998&lt;/D&gt;&lt;/FQL&gt;&lt;FQL&gt;&lt;Q&gt;JP3475350009^FF_TAX_RATE(ANN_R,1/1/2017,12/31/2017)&lt;/Q&gt;&lt;R&gt;1&lt;/R&gt;&lt;C&gt;1&lt;/C&gt;&lt;D xsi:type="xsd:double"&gt;45.9162983551283&lt;/D&gt;&lt;/FQL&gt;&lt;FQL&gt;&lt;Q&gt;JP3475350009^FF_TAX_RATE(ANN_R,1/1/2018,12/31/2018)&lt;/Q&gt;&lt;R&gt;1&lt;/R&gt;&lt;C&gt;1&lt;/C&gt;&lt;D xsi:type="xsd:double"&gt;26.1783981930611&lt;/D&gt;&lt;/FQL&gt;&lt;FQL&gt;&lt;Q&gt;JP3475350009^FF_TAX_RATE(ANN_R,1/1/2019,12/31/2019)&lt;/Q&gt;&lt;R&gt;1&lt;/R&gt;&lt;C&gt;1&lt;/C&gt;&lt;D xsi:type="xsd:double"&gt;-8.84412391793175&lt;/D&gt;&lt;/FQL&gt;&lt;FQL&gt;&lt;Q&gt;JP3475350009^FF_TAX_RATE(ANN_R,1/1/2020,12/31/2020)&lt;/Q&gt;&lt;R&gt;1&lt;/R&gt;&lt;C&gt;1&lt;/C&gt;&lt;D xsi:type="xsd:double"&gt;8.63959649769063&lt;/D&gt;&lt;/FQL&gt;&lt;FQL&gt;&lt;Q&gt;JP3236200006^FF_TAX_RATE(ANN_R,1/1/2017,12/31/2017)&lt;/Q&gt;&lt;R&gt;1&lt;/R&gt;&lt;C&gt;1&lt;/C&gt;&lt;D xsi:type="xsd:double"&gt;30.8172861924573&lt;/D&gt;&lt;/FQL&gt;&lt;FQL&gt;&lt;Q&gt;JP3236200006^FF_TAX_RATE(ANN_R,1/1/2018,12/31/2018)&lt;/Q&gt;&lt;R&gt;1&lt;/R&gt;&lt;C&gt;1&lt;/C&gt;&lt;D xsi:type="xsd:double"&gt;29.5335608646189&lt;/D&gt;&lt;/FQL&gt;&lt;FQL&gt;&lt;Q&gt;JP3236200006^FF_TAX_RATE(ANN_R,1/1/2019,12/31/2019)&lt;/Q&gt;&lt;R&gt;1&lt;/R&gt;&lt;C&gt;1&lt;/C&gt;&lt;D xsi:type="xsd:double"&gt;29.298130432064&lt;/D&gt;&lt;/FQL&gt;&lt;FQL&gt;&lt;Q&gt;JP3236200006^FF_TAX_RATE(ANN_R,1/1/2020,12/31/2020)&lt;/Q&gt;&lt;R&gt;1&lt;/R&gt;&lt;C&gt;1&lt;/C&gt;&lt;D xsi:type="xsd:double"&gt;29.3053062768284&lt;/D&gt;&lt;/FQL&gt;&lt;FQL&gt;&lt;Q&gt;JP3497400006^FF_TAX_RATE(ANN_R,1/1/2017,12/31/2017)&lt;/Q&gt;&lt;R&gt;1&lt;/R&gt;&lt;C&gt;1&lt;/C&gt;&lt;D xsi:type="xsd:double"&gt;28.8447080444407&lt;/D&gt;&lt;/FQL&gt;&lt;FQL&gt;&lt;Q&gt;JP3497400006^FF_TAX_RATE(ANN_R,1/1/2018,12/31/2018)&lt;/Q&gt;&lt;R&gt;1&lt;/R&gt;&lt;C&gt;1&lt;/C&gt;&lt;D xsi:type="xsd:double"&gt;28.5053216103656&lt;/D&gt;&lt;/FQL&gt;&lt;FQL&gt;&lt;Q&gt;JP3497400006^FF_TAX_RATE(ANN_R,1/1/2019,12/31/2019)&lt;/Q&gt;&lt;R&gt;1&lt;/R&gt;&lt;C&gt;1&lt;/C&gt;&lt;D xsi:type="xsd:double"&gt;27.3635887147789&lt;/D&gt;&lt;/FQL&gt;&lt;FQL&gt;&lt;Q&gt;JP3497400006^FF_TAX_RATE(ANN_R,1/1/2020,12/31/2020)&lt;/Q&gt;&lt;R&gt;1&lt;/R&gt;&lt;C&gt;1&lt;/C&gt;&lt;D xsi:type="xsd:double"&gt;27.9190112540193&lt;/D&gt;&lt;/FQL&gt;&lt;FQL&gt;&lt;Q&gt;KR7035420009^FF_TAX_RATE(ANN_R,1/1/2017,12/31/2017)&lt;/Q&gt;&lt;R&gt;1&lt;/R&gt;&lt;C&gt;1&lt;/C&gt;&lt;D xsi:type="xsd:double"&gt;34.9771645572582&lt;/D&gt;&lt;/FQL&gt;&lt;FQL&gt;&lt;Q&gt;KR7035420009^FF_TAX_RATE(ANN_R,1/1/2018,12/31/2018)&lt;/Q&gt;&lt;R&gt;1&lt;/R&gt;&lt;C&gt;1&lt;/C&gt;&lt;D xsi:type="xsd:double"&gt;40.8405803766232&lt;/D&gt;&lt;/FQL&gt;&lt;FQL&gt;&lt;Q&gt;KR7035420009^FF_TAX_RATE(ANN_R,1/1/2019,12/31/2019)&lt;/Q&gt;&lt;R&gt;1&lt;/R&gt;&lt;C&gt;1&lt;/C&gt;&lt;D xsi:type="xsd:double"&gt;34.2758919026204&lt;/D&gt;&lt;/FQL&gt;&lt;FQL&gt;&lt;Q&gt;KR7035420009^FF_TAX_RATE(ANN_R,1/1/2020,12/31/2020)&lt;/Q&gt;&lt;R&gt;1&lt;/R&gt;&lt;C&gt;1&lt;/C&gt;&lt;D xsi:type="xsd:double"&gt;32.446198857817&lt;/D&gt;&lt;/FQL&gt;&lt;FQL&gt;&lt;Q&gt;JP3756100008^FF_TAX_RATE(ANN_R,1/1/2017,12/31/2017)&lt;/Q&gt;&lt;R&gt;1&lt;/R&gt;&lt;C&gt;1&lt;/C&gt;&lt;D xsi:type="xsd:double"&gt;31.6287490605998&lt;/D&gt;&lt;/FQL&gt;&lt;FQL&gt;&lt;Q&gt;JP3756100008^FF_TAX_RATE(ANN_R,1/1/2018,12/31/2018)&lt;/Q&gt;&lt;R&gt;1&lt;/R&gt;&lt;C&gt;1&lt;/C&gt;&lt;D xsi:type="xsd:double"&gt;30.7858120560879&lt;/D&gt;&lt;/FQL&gt;&lt;FQL&gt;&lt;Q&gt;JP3756100008^FF_TAX_RATE(ANN_R,1/1/2019,12/31/2019)&lt;/Q&gt;&lt;R&gt;1&lt;/R&gt;&lt;C&gt;1&lt;/C&gt;&lt;D xsi:type="xsd:double"&gt;32.1514578565031&lt;/D&gt;&lt;/FQL&gt;&lt;FQL&gt;&lt;Q&gt;JP3756100008^FF_TAX_RATE(ANN_R,1/1/2020,12/31/2020)&lt;/Q&gt;&lt;R&gt;1&lt;/R&gt;&lt;C&gt;1&lt;/C&gt;&lt;D xsi:type="xsd:double"&gt;32.0494151462372&lt;/D&gt;&lt;/FQL&gt;&lt;FQL&gt;&lt;Q&gt;JP3409000001^FF_TAX_RATE(ANN_R,1/1/2017,12/31/2017)&lt;/Q&gt;&lt;R&gt;1&lt;/R&gt;&lt;C&gt;1&lt;/C&gt;&lt;D xsi:type="xsd:double"&gt;28.9650319008385&lt;/D&gt;&lt;/FQL&gt;&lt;FQL&gt;&lt;Q&gt;JP3409000001^FF_TAX_RATE(ANN_R,1/1/2018,12/31/2018)&lt;/Q&gt;&lt;R&gt;1&lt;/R&gt;&lt;C&gt;1&lt;/C&gt;&lt;D xsi:type="xsd:double"&gt;31.6916415406588&lt;/D&gt;&lt;/FQL&gt;&lt;FQL&gt;&lt;Q&gt;JP3409000001^FF_TAX_RATE(ANN_R,1/1/2019,12/31/2019)&lt;/Q&gt;&lt;R&gt;1&lt;/R&gt;&lt;C&gt;1&lt;/C&gt;&lt;D xsi:type="xsd:double"&gt;31.0016016292069&lt;/D&gt;&lt;/FQL&gt;&lt;FQL&gt;&lt;Q&gt;JP3409000001^FF_TAX_RATE(ANN_R,1/1/2020,12/31/2020)&lt;/Q&gt;&lt;R&gt;1&lt;/R&gt;&lt;C&gt;1&lt;/C&gt;&lt;D xsi:type="xsd:double"&gt;31.4913341982129&lt;/D&gt;&lt;/FQL&gt;&lt;FQL&gt;&lt;Q&gt;JP3732000009^FF_TAX_RATE(ANN_R,1/1/2017,12/31/2017)&lt;/Q&gt;&lt;R&gt;1&lt;/R&gt;&lt;C&gt;1&lt;/C&gt;&lt;D xsi:type="xsd:double"&gt;30.6711910204146&lt;/D&gt;&lt;/FQL&gt;&lt;FQL&gt;&lt;Q&gt;JP3732000009^FF_TAX_RATE(ANN_R,1/1/2018,12/31/2018)&lt;/Q&gt;&lt;R&gt;1&lt;/R&gt;&lt;C&gt;1&lt;/C&gt;&lt;D xsi:type="xsd:double"&gt;32.825317879221&lt;/D&gt;&lt;/FQL&gt;&lt;FQL&gt;&lt;Q&gt;JP3732000009^FF_TAX_RATE(ANN_R,1/1/2019,12/31/2019)&lt;/Q&gt;&lt;R&gt;1&lt;/R&gt;&lt;C&gt;1&lt;/C&gt;&lt;D xsi:type="xsd:double"&gt;33.768209373111&lt;/D&gt;&lt;/FQL&gt;&lt;FQL&gt;&lt;Q&gt;JP3732000009^FF_TAX_RATE(ANN_R,1/1/2020,12/31/2020)&lt;/Q&gt;&lt;R&gt;1&lt;/R&gt;&lt;C&gt;1&lt;/C&gt;&lt;D xsi:type="xsd:double"&gt;37.5405420398301&lt;/D&gt;&lt;/FQL&gt;&lt;FQL&gt;&lt;Q&gt;JP3116000005^FF_TAX_RATE(ANN_R,1/1/2017,12/31/2017)&lt;/Q&gt;&lt;R&gt;1&lt;/R&gt;&lt;C&gt;1&lt;/C&gt;&lt;D xsi:type="xsd:double"&gt;29.5125492425781&lt;/D&gt;&lt;/FQL&gt;&lt;FQL&gt;&lt;Q&gt;JP3116000005^FF_TAX_RATE(ANN_R,1/1/2018,12/31/2018)&lt;/Q&gt;&lt;R&gt;1&lt;/R&gt;&lt;C&gt;1&lt;/C&gt;&lt;D xsi:type="xsd:double"&gt;27.1914253188492&lt;/D&gt;&lt;/FQL&gt;&lt;FQL&gt;&lt;Q&gt;JP3116000005^FF_TAX_RATE(ANN_R,1/1/2019,12/31/2019)&lt;/Q&gt;&lt;R&gt;1&lt;/R&gt;&lt;C&gt;1&lt;/C&gt;&lt;D xsi:type="xsd:double"&gt;28.4207486663526&lt;/D&gt;&lt;/FQL&gt;&lt;FQL&gt;&lt;Q&gt;JP3116000005^FF_TAX_RATE(ANN_R,1/1/2020,12/31/2020)&lt;/Q&gt;&lt;R&gt;1&lt;/R&gt;&lt;C&gt;1&lt;/C&gt;&lt;D xsi:type="xsd:double"&gt;26.1684702429844&lt;/D&gt;&lt;/FQL&gt;&lt;FQL&gt;&lt;Q&gt;KR7028260008^FF_TAX_RATE(ANN_R,1/1/2017,12/31/2017)&lt;/Q&gt;&lt;R&gt;1&lt;/R&gt;&lt;C&gt;1&lt;/C&gt;&lt;D xsi:type="xsd:double"&gt;41.6851146749042&lt;/D&gt;&lt;/FQL&gt;&lt;FQL&gt;&lt;Q&gt;KR7028260008^FF_TAX_RATE(ANN_R,1/1/2018,12/31/2018)&lt;/Q&gt;&lt;R&gt;1&lt;/R&gt;&lt;C&gt;1&lt;/C&gt;&lt;D xsi:type="xsd:double"&gt;26.628782654062&lt;/D&gt;&lt;/FQL&gt;&lt;FQL&gt;&lt;Q&gt;KR7028260008^FF_TAX_RATE(ANN_R,1/1/2019,12/31/2019)&lt;/Q&gt;&lt;R&gt;1&lt;/R&gt;&lt;C&gt;1&lt;/C&gt;&lt;D xsi:type="xsd:double"&gt;39.1530631264502&lt;/D&gt;&lt;/FQL&gt;&lt;FQL&gt;&lt;Q&gt;KR7028260008^FF_TAX_RATE(ANN_R,1/1/2020,12/31/2020)&lt;/Q&gt;&lt;R&gt;1&lt;/R&gt;&lt;C&gt;1&lt;/C&gt;&lt;D xsi:type="xsd:double"&gt;23.3599744289261&lt;/D&gt;&lt;/FQL&gt;&lt;FQL&gt;&lt;Q&gt;JP3893600001^FF_TAX_RATE(ANN_R,1/1/2017,12/31/2017)&lt;/Q&gt;&lt;R&gt;1&lt;/R&gt;&lt;C&gt;1&lt;/C&gt;&lt;D xsi:type="xsd:double"&gt;29.2195377079847&lt;/D&gt;&lt;/FQL&gt;&lt;FQL&gt;&lt;Q&gt;JP3893600001^FF_TAX_RATE(ANN_R,1/1/2018,12/31/2018)&lt;/Q&gt;&lt;R&gt;1&lt;/R&gt;&lt;C&gt;1&lt;/C&gt;&lt;D xsi:type="xsd:double"&gt;18.935530801787&lt;/D&gt;&lt;/FQL&gt;&lt;FQL&gt;&lt;Q&gt;JP3893600001^FF_TAX_RATE(ANN_R,1/1/2019,12/31/2019)&lt;/Q&gt;&lt;R&gt;1&lt;/R&gt;&lt;C&gt;1&lt;/C&gt;&lt;D xsi:type="xsd:double"&gt;26.1107441241199&lt;/D&gt;&lt;/FQL&gt;&lt;FQL&gt;&lt;Q&gt;JP3893600001^FF_TAX_RATE(ANN_R,1/1/2020,12/31/2020)&lt;/Q&gt;&lt;R&gt;1&lt;/R&gt;&lt;C&gt;1&lt;/C&gt;&lt;D xsi:type="xsd:double"&gt;46.4027040077257&lt;/D&gt;&lt;/FQL&gt;&lt;FQL&gt;&lt;Q&gt;JP3592200004^FF_TAX_RATE(ANN_R,1/1/2017,12/31/2017)&lt;/Q&gt;&lt;R&gt;1&lt;/R&gt;&lt;C&gt;1&lt;/C&gt;&lt;D xsi:type="xsd:double"&gt;128.970964512182&lt;/D&gt;&lt;/FQL&gt;&lt;FQL&gt;&lt;Q&gt;JP3592200004^FF_TAX_RATE(ANN_R,1/1/2018,12/31/2018)&lt;/Q&gt;&lt;R&gt;1&lt;/R&gt;&lt;C&gt;1&lt;/C&gt;&lt;D xsi:type="xsd:double"&gt;-75.1875500740489&lt;/D&gt;&lt;/FQL&gt;&lt;FQL&gt;&lt;Q&gt;JP3592200004^FF_TAX_RATE(ANN_R,1/1/2019,12/31/2019)&lt;/Q&gt;&lt;R&gt;1&lt;/R&gt;&lt;C&gt;1&lt;/C&gt;&lt;D xsi:type="xsd:double"&gt;142.5611880099&lt;/D&gt;&lt;/FQL&gt;&lt;FQL&gt;&lt;Q&gt;JP3592200004^FF_TAX_RATE(ANN_R,1/1/2020,12/31/2020)&lt;/Q&gt;&lt;R&gt;0&lt;/R&gt;&lt;C&gt;0&lt;/C&gt;&lt;/FQL&gt;&lt;FQL&gt;&lt;Q&gt;JP3566800003^FF_TAX_RATE(ANN_R,1/1/2017,12/31/2017)&lt;/Q&gt;&lt;R&gt;1&lt;/R&gt;&lt;C&gt;1&lt;/C&gt;&lt;D xsi:type="xsd:double"&gt;30.1355822644899&lt;/D&gt;&lt;/FQL&gt;&lt;FQL&gt;&lt;Q&gt;JP3566800003^FF_TAX_RATE(ANN_R,1/1/2018,12/31/2018)&lt;/Q&gt;&lt;R&gt;1&lt;/R&gt;&lt;C&gt;1&lt;/C&gt;&lt;D xsi:type="xsd:double"&gt;30.6045008293999&lt;/D&gt;&lt;/FQL&gt;&lt;FQL&gt;&lt;Q&gt;JP3566800003^FF_TAX_RATE(ANN_R,1/1/2019,12/31/2019)&lt;/Q&gt;&lt;R&gt;1&lt;/R&gt;&lt;C&gt;1&lt;/C&gt;&lt;D xsi:type="xsd:double"&gt;29.3894213758843&lt;/D&gt;&lt;/FQL&gt;&lt;FQL&gt;&lt;Q&gt;JP3566800003^FF_TAX_RATE(ANN_R,1/1/2020,12/31/2020)&lt;/Q&gt;&lt;R&gt;1&lt;/R&gt;&lt;C&gt;1&lt;/C&gt;&lt;D xsi:type="xsd:double"&gt;29.4916956731004&lt;/D&gt;&lt;/FQL&gt;&lt;FQL&gt;&lt;Q&gt;JP3854600008^FF_TAX_RATE(ANN_R,1/1/2017,12/31/2017)&lt;/Q&gt;&lt;R&gt;1&lt;/R&gt;&lt;C&gt;1&lt;/C&gt;&lt;D xsi:type="xsd:double"&gt;32.5319319235819&lt;/D&gt;&lt;/FQL&gt;&lt;FQL&gt;&lt;Q&gt;JP3854600008^FF_TAX_RATE(ANN_R,1/1/2018,12/31/2018)&lt;/Q&gt;&lt;R&gt;1&lt;/R&gt;&lt;C&gt;1&lt;/C&gt;&lt;D xsi:type="xsd:double"&gt;-1.22567990435643&lt;/D&gt;&lt;/FQL&gt;&lt;FQL&gt;&lt;Q&gt;JP3854600008^FF_TAX_RATE(ANN_R,1/1/2019,12/31/2019)&lt;/Q&gt;&lt;R&gt;1&lt;/R&gt;&lt;C&gt;1&lt;/C&gt;&lt;D xsi:type="xsd:double"&gt;30.9471857051691&lt;/D&gt;&lt;/FQL&gt;&lt;FQL&gt;&lt;Q&gt;JP3854600008^FF_TAX_RATE(ANN_R,1/1/2020,12/31/2020)&lt;/Q&gt;&lt;R&gt;1&lt;/R&gt;&lt;C&gt;1&lt;/C&gt;&lt;D xsi:type="xsd:double"&gt;35.4449449183333&lt;/D&gt;&lt;/FQL&gt;&lt;FQL&gt;&lt;Q&gt;JP3778630008^FF_TAX_RATE(ANN_R,1/1/2017,12/31/2017)&lt;/Q&gt;&lt;R&gt;1&lt;/R&gt;&lt;C&gt;1&lt;/C&gt;&lt;D xsi:type="xsd:double"&gt;27.377587906671&lt;/D&gt;&lt;/FQL&gt;&lt;FQL&gt;&lt;Q&gt;JP3778630008^FF_TAX_RATE(ANN_R,1/1/2018,12/31/2018)&lt;/Q&gt;&lt;R&gt;1&lt;/R&gt;&lt;C&gt;1&lt;/C&gt;&lt;D xsi:type="xsd:double"&gt;25.6686483578631&lt;/D&gt;&lt;/FQL&gt;&lt;FQL&gt;&lt;Q&gt;JP3778630008^FF_TAX_RATE(ANN_R,1/1/2019,12/31/2019)&lt;/Q&gt;&lt;R&gt;1&lt;/R&gt;&lt;C&gt;1&lt;/C&gt;&lt;D xsi:type="xsd:double"&gt;27.8737419102236&lt;/D&gt;&lt;/FQL&gt;&lt;FQL&gt;&lt;Q&gt;JP3778630008^FF_TAX_RATE(ANN_R,1/1/2020,12/31/2020)&lt;/Q&gt;&lt;R&gt;1&lt;/R&gt;&lt;C&gt;1&lt;/C&gt;&lt;D xsi:type="xsd:double"&gt;26.4688329333486&lt;/D&gt;&lt;/FQL&gt;&lt;FQL&gt;&lt;Q&gt;JP3519400000^FF_TAX_RATE(ANN_R,1/1/2017,12/31/2017)&lt;/Q&gt;&lt;R&gt;1&lt;/R&gt;&lt;C&gt;1&lt;/C&gt;&lt;D xsi:type="xsd:double"&gt;24.2087580257856&lt;/D&gt;&lt;/FQL&gt;&lt;FQL&gt;&lt;Q&gt;JP3519400000^FF_TAX_RATE(ANN_R,1/1/2018,12/31/2018)&lt;/Q&gt;&lt;R&gt;1&lt;/R&gt;&lt;C&gt;1&lt;/C&gt;&lt;D xsi:type="xsd:double"&gt;23.3595995026719&lt;/D&gt;&lt;/FQL&gt;&lt;FQL&gt;&lt;Q&gt;JP3519400000^FF_TAX_RATE(ANN_R,1/1/2019,12/31/2019)&lt;/Q&gt;&lt;R&gt;1&lt;/R&gt;&lt;C&gt;1&lt;/C&gt;&lt;D xsi:type="xsd:double"&gt;24.2110123957998&lt;/D&gt;&lt;/FQL&gt;&lt;FQL&gt;&lt;Q&gt;JP3519400000^FF_TAX_RATE(ANN_R,1/1/2020,12/31/2020)&lt;/Q&gt;&lt;R&gt;1&lt;/R&gt;&lt;C&gt;1&lt;/C&gt;&lt;D xsi:type="xsd:double"&gt;27.9873770909628&lt;/D&gt;&lt;/FQL&gt;&lt;FQL&gt;&lt;Q&gt;KR7017670001^FF_TAX_RATE(ANN_R,1/1/2017,12/31/2017)&lt;/Q&gt;&lt;R&gt;1&lt;/R&gt;&lt;C&gt;1&lt;/C&gt;&lt;D xsi:type="xsd:double"&gt;21.9100630015612&lt;/D&gt;&lt;/FQL&gt;&lt;FQL&gt;&lt;Q&gt;KR7017670001^FF_TAX_RATE(ANN_R,1/1/2018,12/31/2018)&lt;/Q&gt;&lt;R&gt;1&lt;/R&gt;&lt;C&gt;1&lt;/C&gt;&lt;D xsi:type="xsd:double"&gt;21.2269923837377&lt;/D&gt;&lt;/FQL&gt;&lt;FQL&gt;&lt;Q&gt;KR7017670001^FF_TAX_RATE(ANN_R,1/1/2019,12/31/2019)&lt;/Q&gt;&lt;R&gt;1&lt;/R&gt;&lt;C&gt;1&lt;/C&gt;&lt;D xsi:type="xsd:double"&gt;42.2045995687729&lt;/D&gt;&lt;/FQL&gt;&lt;FQL&gt;&lt;Q&gt;KR7017670001^FF_TAX_RATE(ANN_R,1/1/2020,12/31/2020)&lt;/Q&gt;&lt;R&gt;1&lt;/R&gt;&lt;C&gt;1&lt;/C&gt;&lt;D xsi:type="xsd:double"&gt;25.9465126260316&lt;/D&gt;&lt;/FQL&gt;&lt;FQL&gt;&lt;Q&gt;JP3546800008^FF_TAX_RATE(ANN_R,1/1/2017,12/31/2017)&lt;/Q&gt;&lt;R&gt;1&lt;/R&gt;&lt;C&gt;1&lt;/C&gt;&lt;D xsi:type="xsd:double"&gt;26.6943550433354&lt;/D&gt;&lt;/FQL&gt;&lt;FQL&gt;&lt;Q&gt;JP3546800008^FF_TAX_RATE(ANN_R,1/1/2018,12/31/2018)&lt;/Q&gt;&lt;R&gt;1&lt;/R&gt;&lt;C&gt;1&lt;/C&gt;&lt;D xsi:type="xsd:double"&gt;14.4696614461221&lt;/D&gt;&lt;/FQL&gt;&lt;FQL&gt;&lt;Q&gt;JP3546800008^FF_TAX_RATE(ANN_R,1/1/2019,12/31/2019)&lt;/Q&gt;&lt;R&gt;1&lt;/R&gt;&lt;C&gt;1&lt;/C&gt;&lt;D xsi:type="xsd:double"&gt;22.804233319378&lt;/D&gt;&lt;/FQL&gt;&lt;FQL&gt;&lt;Q&gt;JP3546800008^FF_TAX_RATE(ANN_R,1/1/2020,12/31/2020)&lt;/Q&gt;&lt;R&gt;1&lt;/R&gt;&lt;C&gt;1&lt;/C&gt;&lt;D xsi:type="xsd:double"&gt;20.1266131910657&lt;/D&gt;&lt;/FQL&gt;&lt;FQL&gt;&lt;Q&gt;TW0001303006^FF_TAX_RATE(ANN_R,1/1/2017,12/31/2017)&lt;/Q&gt;&lt;R&gt;1&lt;/R&gt;&lt;C&gt;1&lt;/C&gt;&lt;D xsi:type="xsd:double"&gt;28.2152520247639&lt;/D&gt;&lt;/FQL&gt;&lt;FQL&gt;&lt;Q&gt;TW0001303006^FF_TAX_RATE(ANN_R,1/1/2018,12/31/2018)&lt;/Q&gt;&lt;R&gt;1&lt;/R&gt;&lt;C&gt;1&lt;/C&gt;&lt;D xsi:type="xsd:double"&gt;25.0848015894325&lt;/D&gt;&lt;/FQL&gt;&lt;FQL&gt;&lt;Q&gt;TW0001303006^FF_TAX_RATE(ANN_R,1/1/2019,12/31/2019)&lt;/Q&gt;&lt;R&gt;1&lt;/R&gt;&lt;C&gt;1&lt;/C&gt;&lt;D xsi:type="xsd:double"&gt;23.4305865136388&lt;/D&gt;&lt;/FQL&gt;&lt;FQL&gt;&lt;Q&gt;TW0001303006^FF_TAX_RATE(ANN_R,1/1/2020,12/31/2020)&lt;/Q&gt;&lt;R&gt;1&lt;/R&gt;&lt;C&gt;1&lt;/C&gt;&lt;D xsi:type="xsd:double"&gt;14.9179785174156&lt;/D&gt;&lt;/FQL&gt;&lt;FQL&gt;&lt;Q&gt;JP3783600004^FF_TAX_RATE(ANN_R,1/1/2017,12/31/2017)&lt;/Q&gt;&lt;R&gt;1&lt;/R&gt;&lt;C&gt;1&lt;/C&gt;&lt;D xsi:type="xsd:double"&gt;30.8784315277565&lt;/D&gt;&lt;/FQL&gt;&lt;FQL&gt;&lt;Q&gt;JP3783600004^FF_TAX_RATE(ANN_R,1/1/2018,12/31/2018)&lt;/Q&gt;&lt;R&gt;1&lt;/R&gt;&lt;C&gt;1&lt;/C&gt;&lt;D xsi:type="xsd:double"&gt;30.8600217270644&lt;/D&gt;&lt;/FQL&gt;&lt;FQL&gt;&lt;Q&gt;JP3783600004^FF_TAX_RATE(ANN_R,1/1/2019,12/31/2019)&lt;/Q&gt;&lt;R&gt;1&lt;/R&gt;&lt;C&gt;1&lt;/C&gt;&lt;D xsi:type="xsd:double"&gt;30.6318665294819&lt;/D&gt;&lt;/FQL&gt;&lt;FQL&gt;&lt;Q&gt;JP3783600004^FF_TAX_RATE(ANN_R,1/1/2020,12/31/2020)&lt;/Q&gt;&lt;R&gt;1&lt;/R&gt;&lt;C&gt;1&lt;/C&gt;&lt;D xsi:type="xsd:double"&gt;30.1526529520646&lt;/D&gt;&lt;/FQL&gt;&lt;FQL&gt;&lt;Q&gt;JP3538800008^FF_TAX_RATE(ANN_R,1/1/2017,12/31/2017)&lt;/Q&gt;&lt;R&gt;1&lt;/R&gt;&lt;C&gt;1&lt;/C&gt;&lt;D xsi:type="xsd:double"&gt;31.2478450006376&lt;/D&gt;&lt;/FQL&gt;&lt;FQL&gt;&lt;Q&gt;JP3538800008^FF_TAX_RATE(ANN_R,1/1/2018,12/31/2018)&lt;/Q&gt;&lt;R&gt;1&lt;/R&gt;&lt;C&gt;1&lt;/C&gt;&lt;D xsi:type="xsd:double"&gt;28.7648506307691&lt;/D&gt;&lt;/FQL&gt;&lt;FQL&gt;&lt;Q&gt;JP3538800008^FF_TAX_RATE(ANN_R,1/1/2019,12/31/2019)&lt;/Q&gt;&lt;R&gt;1&lt;/R&gt;&lt;C&gt;1&lt;/C&gt;&lt;D xsi:type="xsd:double"&gt;28.5615383284006&lt;/D&gt;&lt;/FQL&gt;&lt;FQL&gt;&lt;Q&gt;JP3538800008^FF_TAX_RATE(ANN_R,1/1/2020,12/31/2020)&lt;/Q&gt;&lt;R&gt;1&lt;/R&gt;&lt;C&gt;1&lt;/C&gt;&lt;D xsi:type="xsd:double"&gt;40.3844549209395&lt;/D&gt;&lt;/FQL&gt;&lt;FQL&gt;&lt;Q&gt;TW0002317005^FF_TAX_RATE(ANN_R,1/1/2017,12/31/2017)&lt;/Q&gt;&lt;R&gt;1&lt;/R&gt;&lt;C&gt;1&lt;/C&gt;&lt;D xsi:type="xsd:double"&gt;27.6062043102627&lt;/D&gt;&lt;/FQL&gt;&lt;FQL&gt;&lt;Q&gt;TW0002317005^FF_TAX_RATE(ANN_R,1/1/2018,12/31/2018)&lt;/Q&gt;&lt;R&gt;1&lt;/R&gt;&lt;C&gt;1&lt;/C&gt;&lt;D xsi:type="xsd:double"&gt;26.2408051633437&lt;/D&gt;&lt;/FQL&gt;&lt;FQL&gt;&lt;Q&gt;TW0002317005^FF_TAX_RATE(ANN_R,1/1/2019,12/31/2019)&lt;/Q&gt;&lt;R&gt;1&lt;/R&gt;&lt;C&gt;1&lt;/C&gt;&lt;D xsi:type="xsd:double"&gt;21.9717161823155&lt;/D&gt;&lt;/FQL&gt;&lt;FQL&gt;&lt;Q&gt;TW0002317005^FF_TAX_RATE(ANN_R,1/1/2020,12/31/2020)&lt;/Q&gt;&lt;R&gt;1&lt;/R&gt;&lt;C&gt;1&lt;/C&gt;&lt;D xsi:type="xsd:double"&gt;22.6279509543212&lt;/D&gt;&lt;/FQL&gt;&lt;FQL&gt;&lt;Q&gt;JP3788600009^FF_TAX_RATE(ANN_R,1/1/2017,12/31/2017)&lt;/Q&gt;&lt;R&gt;1&lt;/R&gt;&lt;C&gt;1&lt;/C&gt;&lt;D xsi:type="xsd:double"&gt;26.6711576218687&lt;/D&gt;&lt;/FQL&gt;&lt;FQL&gt;&lt;Q&gt;JP3788600009^FF_TAX_RATE(ANN_R,1/1/2018,12/31/2018)&lt;/Q&gt;&lt;R&gt;1&lt;/R&gt;&lt;C&gt;1&lt;/C&gt;&lt;D xsi:type="xsd:double"&gt;20.6230055461085&lt;/D&gt;&lt;/FQL&gt;&lt;FQL&gt;&lt;Q&gt;JP3788600009^FF_TAX_RATE(ANN_R,1/1/2019,12/31/2019)&lt;/Q&gt;&lt;R&gt;1&lt;/R&gt;&lt;C&gt;1&lt;/C&gt;&lt;D xsi:type="xsd:double"&gt;36.0780790781062&lt;/D&gt;&lt;/FQL&gt;&lt;FQL&gt;&lt;Q&gt;JP3788600009^FF_TAX_RATE(ANN_R,1/1/2020,12/31/2020)&lt;/Q&gt;&lt;R&gt;1&lt;/R&gt;&lt;C&gt;1&lt;/C&gt;&lt;D xsi:type="xsd:double"&gt;28.4276743515211&lt;/D&gt;&lt;/FQL&gt;&lt;FQL&gt;&lt;Q&gt;JP3351600006^FF_TAX_RATE(ANN_R,1/1/2017,12/31/2017)&lt;/Q&gt;&lt;R&gt;1&lt;/R&gt;&lt;C&gt;1&lt;/C&gt;&lt;D xsi:type="xsd:double"&gt;34.2368045649073&lt;/D&gt;&lt;/FQL&gt;&lt;FQL&gt;&lt;Q&gt;JP3351600006^FF_TAX_RATE(ANN_R,1/1/2018,12/31/2018)&lt;/Q&gt;&lt;R&gt;1&lt;/R&gt;&lt;C&gt;1&lt;/C&gt;&lt;D xsi:type="xsd:double"&gt;37.7768190969226&lt;/D&gt;&lt;/FQL&gt;&lt;FQL&gt;&lt;Q&gt;JP3351600006^FF_TAX_RATE(ANN_R,1/1/2019,12/31/2019)&lt;/Q&gt;&lt;R&gt;1&lt;/R&gt;&lt;C&gt;1&lt;/C&gt;&lt;D xsi:type="xsd:double"&gt;28.0094619009481&lt;/D&gt;&lt;/FQL&gt;&lt;FQL&gt;&lt;Q&gt;JP3351600006^FF_TAX_RATE(ANN_R,1/1/2020,12/31/2020)&lt;/Q&gt;&lt;R&gt;0&lt;/R&gt;&lt;C&gt;0&lt;/C&gt;&lt;/FQL&gt;&lt;FQL&gt;&lt;Q&gt;KR7000270009^FF_TAX_RATE(ANN_R,1/1/2017,12/31/2017)&lt;/Q&gt;&lt;R&gt;1&lt;/R&gt;&lt;C&gt;1&lt;/C&gt;&lt;D xsi:type="xsd:double"&gt;15.0900879169653&lt;/D&gt;&lt;/FQL&gt;&lt;FQL&gt;&lt;Q&gt;KR7000270009^FF_TAX_RATE(ANN_R,1/1/2018,12/31/2018)&lt;/Q&gt;&lt;R&gt;1&lt;/R&gt;&lt;C&gt;1&lt;/C&gt;&lt;D xsi:type="xsd:double"&gt;21.291817486062&lt;/D&gt;&lt;/FQL&gt;&lt;FQL&gt;&lt;Q&gt;KR7000270009^FF_TAX_RATE(ANN_R,1/1/2019,12/31/2019)&lt;/Q&gt;&lt;R&gt;1&lt;/R&gt;&lt;C&gt;1&lt;/C&gt;&lt;D xsi:type="xsd:double"&gt;34.8046120576147&lt;/D&gt;&lt;/FQL&gt;&lt;FQL&gt;&lt;Q&gt;KR7000270009^FF_TAX_RATE(ANN_R,1/1/2020,12/31/2020)&lt;/Q&gt;&lt;R&gt;1&lt;/R&gt;&lt;C&gt;1&lt;/C&gt;&lt;D xsi:type="xsd:double"&gt;19.8753454433501&lt;/D&gt;&lt;/FQL&gt;&lt;FQL&gt;&lt;Q&gt;JP3899600005^FF_TAX_RATE(ANN_R,1/1/2017,12/31/2017)&lt;/Q&gt;&lt;R&gt;1&lt;/R&gt;&lt;C&gt;1&lt;/C&gt;&lt;D xsi:type="xsd:double"&gt;28.2862949024134&lt;/D&gt;&lt;/FQL&gt;&lt;FQL&gt;&lt;Q&gt;JP3899600005^FF_TAX_RATE(ANN_R,1/1/2018,12/31/2018)&lt;/Q&gt;&lt;R&gt;1&lt;/R&gt;&lt;C&gt;1&lt;/C&gt;&lt;D xsi:type="xsd:double"&gt;28.0517296311966&lt;/D&gt;&lt;/FQL&gt;&lt;FQL&gt;&lt;Q&gt;JP3899600005^FF_TAX_RATE(ANN_R,1/1/2019,12/31/2019)&lt;/Q&gt;&lt;R&gt;1&lt;/R&gt;&lt;C&gt;1&lt;/C&gt;&lt;D xsi:type="xsd:double"&gt;27.9502605018512&lt;/D&gt;&lt;/FQL&gt;&lt;FQL&gt;&lt;Q&gt;JP3899600005^FF_TAX_RATE(ANN_R,1/1/2020,12/31/2020)&lt;/Q&gt;&lt;R&gt;1&lt;/R&gt;&lt;C&gt;1&lt;/C&gt;&lt;D xsi:type="xsd:double"&gt;26.1367543503208&lt;/D&gt;&lt;/FQL&gt;&lt;FQL&gt;&lt;Q&gt;JP3866800000^FF_TAX_RATE(ANN_R,1/1/2017,12/31/2017)&lt;/Q&gt;&lt;R&gt;1&lt;/R&gt;&lt;C&gt;1&lt;/C&gt;&lt;D xsi:type="xsd:double"&gt;37.3088640544451&lt;/D&gt;&lt;/FQL&gt;&lt;FQL&gt;&lt;Q&gt;JP3866800000^FF_TAX_RATE(ANN_R,1/1/2018,12/31/2018)&lt;/Q&gt;&lt;R&gt;1&lt;/R&gt;&lt;C&gt;1&lt;/C&gt;&lt;D xsi:type="xsd:double"&gt;33.4300958820888&lt;/D&gt;&lt;/FQL&gt;&lt;FQL&gt;&lt;Q&gt;JP3866800000^FF_TAX_RATE(ANN_R,1/1/2019,12/31/2019)&lt;/Q&gt;&lt;R&gt;1&lt;/R&gt;&lt;C&gt;1&lt;/C&gt;&lt;D xsi:type="xsd:double"&gt;27.3063660986995&lt;/D&gt;&lt;/FQL&gt;&lt;FQL&gt;&lt;Q&gt;JP3866800000^FF_TAX_RATE(ANN_R,1/1/2020,12/31/2020)&lt;/Q&gt;&lt;R&gt;1&lt;/R&gt;&lt;C&gt;1&lt;/C&gt;&lt;D xsi:type="xsd:double"&gt;17.5268854148772&lt;/D&gt;&lt;/FQL&gt;&lt;FQL&gt;&lt;Q&gt;KR7035720002^FF_TAX_RATE(ANN_R,1/1/2017,12/31/2017)&lt;/Q&gt;&lt;R&gt;1&lt;/R&gt;&lt;C&gt;1&lt;/C&gt;&lt;D xsi:type="xsd:double"&gt;18.3980721269071&lt;/D&gt;&lt;/FQL&gt;&lt;FQL&gt;&lt;Q&gt;KR7035720002^FF_TAX_RATE(ANN_R,1/1/2018,12/31/2018)&lt;/Q&gt;&lt;R&gt;1&lt;/R&gt;&lt;C&gt;1&lt;/C&gt;&lt;D xsi:type="xsd:double"&gt;87.8404561878691&lt;/D&gt;&lt;/FQL&gt;&lt;FQL&gt;&lt;Q&gt;KR7035720002^FF_TAX_RATE(ANN_R,1/1/2019,12/31/2019)&lt;/Q&gt;&lt;R&gt;0&lt;/R&gt;&lt;C&gt;0&lt;/C&gt;&lt;/FQL&gt;&lt;FQL&gt;&lt;Q&gt;KR7035720002^FF_TAX_RATE(ANN_R,1/1/2020,12/31/2020)&lt;/Q&gt;&lt;R&gt;1&lt;/R&gt;&lt;C&gt;1&lt;/C&gt;&lt;D xsi:type="xsd:double"&gt;59.3994555299768&lt;/D&gt;&lt;/FQL&gt;&lt;FQL&gt;&lt;Q&gt;TW0002412004^FF_TAX_RATE(ANN_R,1/1/2017,12/31/2017)&lt;/Q&gt;&lt;R&gt;1&lt;/R&gt;&lt;C&gt;1&lt;/C&gt;&lt;D xsi:type="xsd:double"&gt;16.714627555108&lt;/D&gt;&lt;/FQL&gt;&lt;FQL&gt;&lt;Q&gt;TW0002412004^FF_TAX_RATE(ANN_R,1/1/2018,12/31/2018)&lt;/Q&gt;&lt;R&gt;1&lt;/R&gt;&lt;C&gt;1&lt;/C&gt;&lt;D xsi:type="xsd:double"&gt;19.1616185262422&lt;/D&gt;&lt;/FQL&gt;&lt;FQL&gt;&lt;Q&gt;TW0002412004^FF_TAX_RATE(ANN_R,1/1/2019,12/31/2019)&lt;/Q&gt;&lt;R&gt;1&lt;/R&gt;&lt;C&gt;1&lt;/C&gt;&lt;D xsi:type="xsd:double"&gt;19.3419790498137&lt;/D&gt;&lt;/FQL&gt;&lt;FQL&gt;&lt;Q&gt;TW0002412004^FF_TAX_RATE(ANN_R,1/1/2020,12/31/2020)&lt;/Q&gt;&lt;R&gt;1&lt;/R&gt;&lt;C&gt;1&lt;/C&gt;&lt;D xsi:type="xsd:double"&gt;19.0790478100684&lt;/D&gt;&lt;/FQL&gt;&lt;FQL&gt;&lt;Q&gt;JP3910660004^FF_TAX_RATE(ANN_R,1/1/2017,12/31/2017)&lt;/Q&gt;&lt;R&gt;1&lt;/R&gt;&lt;C&gt;1&lt;/C&gt;&lt;D xsi:type="xsd:double"&gt;28.7839632832164&lt;/D&gt;&lt;/FQL&gt;&lt;FQL&gt;&lt;Q&gt;JP3910660004^FF_TAX_RATE(ANN_R,1/1/2018,12/31/2018)&lt;/Q&gt;&lt;R&gt;1&lt;/R&gt;&lt;C&gt;1&lt;/C&gt;&lt;D xsi:type="xsd:double"&gt;15.1730246805687&lt;/D&gt;&lt;/FQL&gt;&lt;FQL&gt;&lt;Q&gt;JP3910660004^FF_TAX_RATE(ANN_R,1/1/2019,12/31/2019)&lt;/Q&gt;&lt;R&gt;1&lt;/R&gt;&lt;C&gt;1&lt;/C&gt;&lt;D xsi:type="xsd:double"&gt;28.5205051162332&lt;/D&gt;&lt;/FQL&gt;&lt;FQL&gt;&lt;Q&gt;JP3910660004^FF_TAX_RATE(ANN_R,1/1/2020,12/31/2020)&lt;/Q&gt;&lt;R&gt;1&lt;/R&gt;&lt;C&gt;1&lt;/C&gt;&lt;D xsi:type="xsd:double"&gt;26.0609894190502&lt;/D&gt;&lt;/FQL&gt;&lt;FQL&gt;&lt;Q&gt;JP3386450005^FF_TAX_RATE(ANN_R,1/1/2017,12/31/2017)&lt;/Q&gt;&lt;R&gt;1&lt;/R&gt;&lt;C&gt;1&lt;/C&gt;&lt;D xsi:type="xsd:double"&gt;39.7318507516609&lt;/D&gt;&lt;/FQL&gt;&lt;FQL&gt;&lt;Q&gt;JP3386450005^FF_TAX_RATE(ANN_R,1/1/2018,12/31/2018)&lt;/Q&gt;&lt;R&gt;1&lt;/R&gt;&lt;C&gt;1&lt;/C&gt;&lt;D xsi:type="xsd:double"&gt;30.6228673505407&lt;/D&gt;&lt;/FQL&gt;&lt;FQL&gt;&lt;Q&gt;JP3386450005^FF_TAX_RATE(ANN_R,1/1/2019,12/31/2019)&lt;/Q&gt;&lt;R&gt;1&lt;/R&gt;&lt;C&gt;1&lt;/C&gt;&lt;D xsi:type="xsd:double"&gt;29.7799719631864&lt;/D&gt;&lt;/FQL&gt;&lt;FQL&gt;&lt;Q&gt;JP3386450005^FF_TAX_RATE(ANN_R,1/1/2020,12/31/2020)&lt;/Q&gt;&lt;R&gt;0&lt;/R&gt;&lt;C&gt;0&lt;/C&gt;&lt;/FQL&gt;&lt;FQL&gt;&lt;Q&gt;JP3463000004^FF_TAX_RATE(ANN_R,1/1/2017,12/31/2017)&lt;/Q&gt;&lt;R&gt;1&lt;/R&gt;&lt;C&gt;1&lt;/C&gt;&lt;D xsi:type="xsd:double"&gt;19.4166562024751&lt;/D&gt;&lt;/FQL&gt;&lt;FQL&gt;&lt;Q&gt;JP3463000004^FF_TAX_RATE(ANN_R,1/1/2018,12/31/2018)&lt;/Q&gt;&lt;R&gt;1&lt;/R&gt;&lt;C&gt;1&lt;/C&gt;&lt;D xsi:type="xsd:double"&gt;14.0406528394834&lt;/D&gt;&lt;/FQL&gt;&lt;FQL&gt;&lt;Q&gt;JP3463000004^FF_TAX_RATE(ANN_R,1/1/2019,12/31/2019)&lt;/Q&gt;&lt;R&gt;1&lt;/R&gt;&lt;C&gt;1&lt;/C&gt;&lt;D xsi:type="xsd:double"&gt;-5.85211422123311&lt;/D&gt;&lt;/FQL&gt;&lt;FQL&gt;&lt;Q&gt;JP3463000004^FF_TAX_RATE(ANN_R,1/1/2020,12/31/2020)&lt;/Q&gt;&lt;R&gt;0&lt;/R&gt;&lt;C&gt;0&lt;/C&gt;&lt;/FQL&gt;&lt;FQL&gt;&lt;Q&gt;JP3201200007^FF_TAX_RATE(ANN_R,1/1/2017,12/31/2017)&lt;/Q&gt;&lt;R&gt;1&lt;/R&gt;&lt;C&gt;1&lt;/C&gt;&lt;D xsi:type="xsd:double"&gt;31.4831708839487&lt;/D&gt;&lt;/FQL&gt;&lt;FQL&gt;&lt;Q&gt;JP3201200007^FF_TAX_RATE(ANN_R,1/1/2018,12/31/2018)&lt;/Q&gt;&lt;R&gt;1&lt;/R&gt;&lt;C&gt;1&lt;/C&gt;&lt;D xsi:type="xsd:double"&gt;25.5305550120655&lt;/D&gt;&lt;/FQL&gt;&lt;FQL&gt;&lt;Q&gt;JP3201200007^FF_TAX_RATE(ANN_R,1/1/2019,12/31/2019)&lt;/Q&gt;&lt;R&gt;1&lt;/R&gt;&lt;C&gt;1&lt;/C&gt;&lt;D xsi:type="xsd:double"&gt;59</t>
        </r>
      </text>
    </comment>
    <comment ref="A53" authorId="0" shapeId="0" xr:uid="{24E71AD4-5B67-4578-A0C6-6B3FC7011FAB}">
      <text>
        <r>
          <rPr>
            <b/>
            <sz val="9"/>
            <color indexed="81"/>
            <rFont val="Tahoma"/>
            <charset val="1"/>
          </rPr>
          <t>.9890639757419&lt;/D&gt;&lt;/FQL&gt;&lt;FQL&gt;&lt;Q&gt;JP3201200007^FF_TAX_RATE(ANN_R,1/1/2020,12/31/2020)&lt;/Q&gt;&lt;R&gt;1&lt;/R&gt;&lt;C&gt;1&lt;/C&gt;&lt;D xsi:type="xsd:double"&gt;30.226861096921&lt;/D&gt;&lt;/FQL&gt;&lt;FQL&gt;&lt;Q&gt;JP3756600007^FF_TAX_RATE(ANN_R,1/1/2017,12/31/2017)&lt;/Q&gt;&lt;R&gt;1&lt;/R&gt;&lt;C&gt;1&lt;/C&gt;&lt;D xsi:type="xsd:double"&gt;10.5874662250501&lt;/D&gt;&lt;/FQL&gt;&lt;FQL&gt;&lt;Q&gt;JP3756600007^FF_TAX_RATE(ANN_R,1/1/2018,12/31/2018)&lt;/Q&gt;&lt;R&gt;1&lt;/R&gt;&lt;C&gt;1&lt;/C&gt;&lt;D xsi:type="xsd:double"&gt;29.9089959719529&lt;/D&gt;&lt;/FQL&gt;&lt;FQL&gt;&lt;Q&gt;JP3756600007^FF_TAX_RATE(ANN_R,1/1/2019,12/31/2019)&lt;/Q&gt;&lt;R&gt;1&lt;/R&gt;&lt;C&gt;1&lt;/C&gt;&lt;D xsi:type="xsd:double"&gt;28.4076358123721&lt;/D&gt;&lt;/FQL&gt;&lt;FQL&gt;&lt;Q&gt;JP3756600007^FF_TAX_RATE(ANN_R,1/1/2020,12/31/2020)&lt;/Q&gt;&lt;R&gt;1&lt;/R&gt;&lt;C&gt;1&lt;/C&gt;&lt;D xsi:type="xsd:double"&gt;28.3965311551098&lt;/D&gt;&lt;/FQL&gt;&lt;FQL&gt;&lt;Q&gt;JP3551500006^FF_TAX_RATE(ANN_R,1/1/2017,12/31/2017)&lt;/Q&gt;&lt;R&gt;1&lt;/R&gt;&lt;C&gt;1&lt;/C&gt;&lt;D xsi:type="xsd:double"&gt;24.0989530507845&lt;/D&gt;&lt;/FQL&gt;&lt;FQL&gt;&lt;Q&gt;JP3551500006^FF_TAX_RATE(ANN_R,1/1/2018,12/31/2018)&lt;/Q&gt;&lt;R&gt;1&lt;/R&gt;&lt;C&gt;1&lt;/C&gt;&lt;D xsi:type="xsd:double"&gt;23.6626561725528&lt;/D&gt;&lt;/FQL&gt;&lt;FQL&gt;&lt;Q&gt;JP3551500006^FF_TAX_RATE(ANN_R,1/1/2019,12/31/2019)&lt;/Q&gt;&lt;R&gt;1&lt;/R&gt;&lt;C&gt;1&lt;/C&gt;&lt;D xsi:type="xsd:double"&gt;21.4649847906503&lt;/D&gt;&lt;/FQL&gt;&lt;FQL&gt;&lt;Q&gt;JP3551500006^FF_TAX_RATE(ANN_R,1/1/2020,12/31/2020)&lt;/Q&gt;&lt;R&gt;1&lt;/R&gt;&lt;C&gt;1&lt;/C&gt;&lt;D xsi:type="xsd:double"&gt;5.58846827548504&lt;/D&gt;&lt;/FQL&gt;&lt;FQL&gt;&lt;Q&gt;JP3397200001^FF_TAX_RATE(ANN_R,1/1/2017,12/31/2017)&lt;/Q&gt;&lt;R&gt;1&lt;/R&gt;&lt;C&gt;1&lt;/C&gt;&lt;D xsi:type="xsd:double"&gt;33.0565718157182&lt;/D&gt;&lt;/FQL&gt;&lt;FQL&gt;&lt;Q&gt;JP3397200001^FF_TAX_RATE(ANN_R,1/1/2018,12/31/2018)&lt;/Q&gt;&lt;R&gt;1&lt;/R&gt;&lt;C&gt;1&lt;/C&gt;&lt;D xsi:type="xsd:double"&gt;28.2769970289012&lt;/D&gt;&lt;/FQL&gt;&lt;FQL&gt;&lt;Q&gt;JP3397200001^FF_TAX_RATE(ANN_R,1/1/2019,12/31/2019)&lt;/Q&gt;&lt;R&gt;1&lt;/R&gt;&lt;C&gt;1&lt;/C&gt;&lt;D xsi:type="xsd:double"&gt;20.6112805388921&lt;/D&gt;&lt;/FQL&gt;&lt;FQL&gt;&lt;Q&gt;JP3397200001^FF_TAX_RATE(ANN_R,1/1/2020,12/31/2020)&lt;/Q&gt;&lt;R&gt;1&lt;/R&gt;&lt;C&gt;1&lt;/C&gt;&lt;D xsi:type="xsd:double"&gt;33.9060347035082&lt;/D&gt;&lt;/FQL&gt;&lt;FQL&gt;&lt;Q&gt;JP3734800000^FF_TAX_RATE(ANN_R,1/1/2017,12/31/2017)&lt;/Q&gt;&lt;R&gt;1&lt;/R&gt;&lt;C&gt;1&lt;/C&gt;&lt;D xsi:type="xsd:double"&gt;20.7737433923277&lt;/D&gt;&lt;/FQL&gt;&lt;FQL&gt;&lt;Q&gt;JP3734800000^FF_TAX_RATE(ANN_R,1/1/2018,12/31/2018)&lt;/Q&gt;&lt;R&gt;1&lt;/R&gt;&lt;C&gt;1&lt;/C&gt;&lt;D xsi:type="xsd:double"&gt;19.640118534812&lt;/D&gt;&lt;/FQL&gt;&lt;FQL&gt;&lt;Q&gt;JP3734800000^FF_TAX_RATE(ANN_R,1/1/2019,12/31/2019)&lt;/Q&gt;&lt;R&gt;1&lt;/R&gt;&lt;C&gt;1&lt;/C&gt;&lt;D xsi:type="xsd:double"&gt;19.8498035893091&lt;/D&gt;&lt;/FQL&gt;&lt;FQL&gt;&lt;Q&gt;JP3734800000^FF_TAX_RATE(ANN_R,1/1/2020,12/31/2020)&lt;/Q&gt;&lt;R&gt;1&lt;/R&gt;&lt;C&gt;1&lt;/C&gt;&lt;D xsi:type="xsd:double"&gt;27.8811139714486&lt;/D&gt;&lt;/FQL&gt;&lt;FQL&gt;&lt;Q&gt;JP3970300004^FF_TAX_RATE(ANN_R,1/1/2017,12/31/2017)&lt;/Q&gt;&lt;R&gt;1&lt;/R&gt;&lt;C&gt;1&lt;/C&gt;&lt;D xsi:type="xsd:double"&gt;31.0005077188344&lt;/D&gt;&lt;/FQL&gt;&lt;FQL&gt;&lt;Q&gt;JP3970300004^FF_TAX_RATE(ANN_R,1/1/2018,12/31/2018)&lt;/Q&gt;&lt;R&gt;1&lt;/R&gt;&lt;C&gt;1&lt;/C&gt;&lt;D xsi:type="xsd:double"&gt;23.5398638745558&lt;/D&gt;&lt;/FQL&gt;&lt;FQL&gt;&lt;Q&gt;JP3970300004^FF_TAX_RATE(ANN_R,1/1/2019,12/31/2019)&lt;/Q&gt;&lt;R&gt;1&lt;/R&gt;&lt;C&gt;1&lt;/C&gt;&lt;D xsi:type="xsd:double"&gt;26.8679059604527&lt;/D&gt;&lt;/FQL&gt;&lt;FQL&gt;&lt;Q&gt;JP3970300004^FF_TAX_RATE(ANN_R,1/1/2020,12/31/2020)&lt;/Q&gt;&lt;R&gt;1&lt;/R&gt;&lt;C&gt;1&lt;/C&gt;&lt;D xsi:type="xsd:double"&gt;19.853724756687&lt;/D&gt;&lt;/FQL&gt;&lt;FQL&gt;&lt;Q&gt;JP3762600009^FF_TAX_RATE(ANN_R,1/1/2017,12/31/2017)&lt;/Q&gt;&lt;R&gt;1&lt;/R&gt;&lt;C&gt;1&lt;/C&gt;&lt;D xsi:type="xsd:double"&gt;24.8544742018928&lt;/D&gt;&lt;/FQL&gt;&lt;FQL&gt;&lt;Q&gt;JP3762600009^FF_TAX_RATE(ANN_R,1/1/2018,12/31/2018)&lt;/Q&gt;&lt;R&gt;1&lt;/R&gt;&lt;C&gt;1&lt;/C&gt;&lt;D xsi:type="xsd:double"&gt;31.6512167919112&lt;/D&gt;&lt;/FQL&gt;&lt;FQL&gt;&lt;Q&gt;JP3762600009^FF_TAX_RATE(ANN_R,1/1/2019,12/31/2019)&lt;/Q&gt;&lt;R&gt;0&lt;/R&gt;&lt;C&gt;0&lt;/C&gt;&lt;/FQL&gt;&lt;FQL&gt;&lt;Q&gt;JP3762600009^FF_TAX_RATE(ANN_R,1/1/2020,12/31/2020)&lt;/Q&gt;&lt;R&gt;1&lt;/R&gt;&lt;C&gt;1&lt;/C&gt;&lt;D xsi:type="xsd:double"&gt;11.6385578081132&lt;/D&gt;&lt;/FQL&gt;&lt;FQL&gt;&lt;Q&gt;JP3122400009^FF_TAX_RATE(ANN_R,1/1/2017,12/31/2017)&lt;/Q&gt;&lt;R&gt;1&lt;/R&gt;&lt;C&gt;1&lt;/C&gt;&lt;D xsi:type="xsd:double"&gt;5.46531753428305&lt;/D&gt;&lt;/FQL&gt;&lt;FQL&gt;&lt;Q&gt;JP3122400009^FF_TAX_RATE(ANN_R,1/1/2018,12/31/2018)&lt;/Q&gt;&lt;R&gt;1&lt;/R&gt;&lt;C&gt;1&lt;/C&gt;&lt;D xsi:type="xsd:double"&gt;25.4468330450539&lt;/D&gt;&lt;/FQL&gt;&lt;FQL&gt;&lt;Q&gt;JP3122400009^FF_TAX_RATE(ANN_R,1/1/2019,12/31/2019)&lt;/Q&gt;&lt;R&gt;1&lt;/R&gt;&lt;C&gt;1&lt;/C&gt;&lt;D xsi:type="xsd:double"&gt;13.9221579495854&lt;/D&gt;&lt;/FQL&gt;&lt;FQL&gt;&lt;Q&gt;JP3122400009^FF_TAX_RATE(ANN_R,1/1/2020,12/31/2020)&lt;/Q&gt;&lt;R&gt;1&lt;/R&gt;&lt;C&gt;1&lt;/C&gt;&lt;D xsi:type="xsd:double"&gt;8.60791477447332&lt;/D&gt;&lt;/FQL&gt;&lt;FQL&gt;&lt;Q&gt;JP3762800005^FF_TAX_RATE(ANN_R,1/1/2017,12/31/2017)&lt;/Q&gt;&lt;R&gt;1&lt;/R&gt;&lt;C&gt;1&lt;/C&gt;&lt;D xsi:type="xsd:double"&gt;32.3762924667651&lt;/D&gt;&lt;/FQL&gt;&lt;FQL&gt;&lt;Q&gt;JP3762800005^FF_TAX_RATE(ANN_R,1/1/2018,12/31/2018)&lt;/Q&gt;&lt;R&gt;1&lt;/R&gt;&lt;C&gt;1&lt;/C&gt;&lt;D xsi:type="xsd:double"&gt;31.9362148145455&lt;/D&gt;&lt;/FQL&gt;&lt;FQL&gt;&lt;Q&gt;JP3762800005^FF_TAX_RATE(ANN_R,1/1/2019,12/31/2019)&lt;/Q&gt;&lt;R&gt;1&lt;/R&gt;&lt;C&gt;1&lt;/C&gt;&lt;D xsi:type="xsd:double"&gt;32.851242361464&lt;/D&gt;&lt;/FQL&gt;&lt;FQL&gt;&lt;Q&gt;JP3762800005^FF_TAX_RATE(ANN_R,1/1/2020,12/31/2020)&lt;/Q&gt;&lt;R&gt;1&lt;/R&gt;&lt;C&gt;1&lt;/C&gt;&lt;D xsi:type="xsd:double"&gt;30.8718236698021&lt;/D&gt;&lt;/FQL&gt;&lt;FQL&gt;&lt;Q&gt;TW0001301000^FF_TAX_RATE(ANN_R,1/1/2017,12/31/2017)&lt;/Q&gt;&lt;R&gt;1&lt;/R&gt;&lt;C&gt;1&lt;/C&gt;&lt;D xsi:type="xsd:double"&gt;10.0565632849846&lt;/D&gt;&lt;/FQL&gt;&lt;FQL&gt;&lt;Q&gt;TW0001301000^FF_TAX_RATE(ANN_R,1/1/2018,12/31/2018)&lt;/Q&gt;&lt;R&gt;1&lt;/R&gt;&lt;C&gt;1&lt;/C&gt;&lt;D xsi:type="xsd:double"&gt;22.8482136809706&lt;/D&gt;&lt;/FQL&gt;&lt;FQL&gt;&lt;Q&gt;TW0001301000^FF_TAX_RATE(ANN_R,1/1/2019,12/31/2019)&lt;/Q&gt;&lt;R&gt;1&lt;/R&gt;&lt;C&gt;1&lt;/C&gt;&lt;D xsi:type="xsd:double"&gt;17.8096559749571&lt;/D&gt;&lt;/FQL&gt;&lt;FQL&gt;&lt;Q&gt;TW0001301000^FF_TAX_RATE(ANN_R,1/1/2020,12/31/2020)&lt;/Q&gt;&lt;R&gt;1&lt;/R&gt;&lt;C&gt;1&lt;/C&gt;&lt;D xsi:type="xsd:double"&gt;21.7923121951631&lt;/D&gt;&lt;/FQL&gt;&lt;FQL&gt;&lt;Q&gt;JP3160400002^FF_TAX_RATE(ANN_R,1/1/2017,12/31/2017)&lt;/Q&gt;&lt;R&gt;1&lt;/R&gt;&lt;C&gt;1&lt;/C&gt;&lt;D xsi:type="xsd:double"&gt;26.74273427204&lt;/D&gt;&lt;/FQL&gt;&lt;FQL&gt;&lt;Q&gt;JP3160400002^FF_TAX_RATE(ANN_R,1/1/2018,12/31/2018)&lt;/Q&gt;&lt;R&gt;1&lt;/R&gt;&lt;C&gt;1&lt;/C&gt;&lt;D xsi:type="xsd:double"&gt;29.1368826738539&lt;/D&gt;&lt;/FQL&gt;&lt;FQL&gt;&lt;Q&gt;JP3160400002^FF_TAX_RATE(ANN_R,1/1/2019,12/31/2019)&lt;/Q&gt;&lt;R&gt;1&lt;/R&gt;&lt;C&gt;1&lt;/C&gt;&lt;D xsi:type="xsd:double"&gt;25.6791199946341&lt;/D&gt;&lt;/FQL&gt;&lt;FQL&gt;&lt;Q&gt;JP3160400002^FF_TAX_RATE(ANN_R,1/1/2020,12/31/2020)&lt;/Q&gt;&lt;R&gt;1&lt;/R&gt;&lt;C&gt;1&lt;/C&gt;&lt;D xsi:type="xsd:double"&gt;4.36972427633274&lt;/D&gt;&lt;/FQL&gt;&lt;FQL&gt;&lt;Q&gt;JP3197800000^FF_TAX_RATE(ANN_R,1/1/2017,12/31/2017)&lt;/Q&gt;&lt;R&gt;1&lt;/R&gt;&lt;C&gt;1&lt;/C&gt;&lt;D xsi:type="xsd:double"&gt;30.3579063091675&lt;/D&gt;&lt;/FQL&gt;&lt;FQL&gt;&lt;Q&gt;JP3197800000^FF_TAX_RATE(ANN_R,1/1/2018,12/31/2018)&lt;/Q&gt;&lt;R&gt;1&lt;/R&gt;&lt;C&gt;1&lt;/C&gt;&lt;D xsi:type="xsd:double"&gt;25.927525279787&lt;/D&gt;&lt;/FQL&gt;&lt;FQL&gt;&lt;Q&gt;JP3197800000^FF_TAX_RATE(ANN_R,1/1/2019,12/31/2019)&lt;/Q&gt;&lt;R&gt;1&lt;/R&gt;&lt;C&gt;1&lt;/C&gt;&lt;D xsi:type="xsd:double"&gt;25.8162398349314&lt;/D&gt;&lt;/FQL&gt;&lt;FQL&gt;&lt;Q&gt;JP3197800000^FF_TAX_RATE(ANN_R,1/1/2020,12/31/2020)&lt;/Q&gt;&lt;R&gt;1&lt;/R&gt;&lt;C&gt;1&lt;/C&gt;&lt;D xsi:type="xsd:double"&gt;21.7416467320009&lt;/D&gt;&lt;/FQL&gt;&lt;FQL&gt;&lt;Q&gt;JP3242800005^FF_TAX_RATE(ANN_R,1/1/2017,12/31/2017)&lt;/Q&gt;&lt;R&gt;1&lt;/R&gt;&lt;C&gt;1&lt;/C&gt;&lt;D xsi:type="xsd:double"&gt;27.6994721434142&lt;/D&gt;&lt;/FQL&gt;&lt;FQL&gt;&lt;Q&gt;JP3242800005^FF_TAX_RATE(ANN_R,1/1/2018,12/31/2018)&lt;/Q&gt;&lt;R&gt;1&lt;/R&gt;&lt;C&gt;1&lt;/C&gt;&lt;D xsi:type="xsd:double"&gt;26.495486260375&lt;/D&gt;&lt;/FQL&gt;&lt;FQL&gt;&lt;Q&gt;JP3242800005^FF_TAX_RATE(ANN_R,1/1/2019,12/31/2019)&lt;/Q&gt;&lt;R&gt;1&lt;/R&gt;&lt;C&gt;1&lt;/C&gt;&lt;D xsi:type="xsd:double"&gt;28.7202099307904&lt;/D&gt;&lt;/FQL&gt;&lt;FQL&gt;&lt;Q&gt;JP3242800005^FF_TAX_RATE(ANN_R,1/1/2020,12/31/2020)&lt;/Q&gt;&lt;R&gt;1&lt;/R&gt;&lt;C&gt;1&lt;/C&gt;&lt;D xsi:type="xsd:double"&gt;26.3563094872582&lt;/D&gt;&lt;/FQL&gt;&lt;FQL&gt;&lt;Q&gt;JP3735400008^FF_TAX_RATE(ANN_R,1/1/2017,12/31/2017)&lt;/Q&gt;&lt;R&gt;1&lt;/R&gt;&lt;C&gt;1&lt;/C&gt;&lt;D xsi:type="xsd:double"&gt;30.6571215936441&lt;/D&gt;&lt;/FQL&gt;&lt;FQL&gt;&lt;Q&gt;JP3735400008^FF_TAX_RATE(ANN_R,1/1/2018,12/31/2018)&lt;/Q&gt;&lt;R&gt;1&lt;/R&gt;&lt;C&gt;1&lt;/C&gt;&lt;D xsi:type="xsd:double"&gt;30.6685688250189&lt;/D&gt;&lt;/FQL&gt;&lt;FQL&gt;&lt;Q&gt;JP3735400008^FF_TAX_RATE(ANN_R,1/1/2019,12/31/2019)&lt;/Q&gt;&lt;R&gt;1&lt;/R&gt;&lt;C&gt;1&lt;/C&gt;&lt;D xsi:type="xsd:double"&gt;31.8910483586853&lt;/D&gt;&lt;/FQL&gt;&lt;FQL&gt;&lt;Q&gt;JP3735400008^FF_TAX_RATE(ANN_R,1/1/2020,12/31/2020)&lt;/Q&gt;&lt;R&gt;1&lt;/R&gt;&lt;C&gt;1&lt;/C&gt;&lt;D xsi:type="xsd:double"&gt;29.2199872495527&lt;/D&gt;&lt;/FQL&gt;&lt;FQL&gt;&lt;Q&gt;KR7036570000^FF_TAX_RATE(ANN_R,1/1/2017,12/31/2017)&lt;/Q&gt;&lt;R&gt;1&lt;/R&gt;&lt;C&gt;1&lt;/C&gt;&lt;D xsi:type="xsd:double"&gt;27.2350114207088&lt;/D&gt;&lt;/FQL&gt;&lt;FQL&gt;&lt;Q&gt;KR7036570000^FF_TAX_RATE(ANN_R,1/1/2018,12/31/2018)&lt;/Q&gt;&lt;R&gt;1&lt;/R&gt;&lt;C&gt;1&lt;/C&gt;&lt;D xsi:type="xsd:double"&gt;33.8718593396674&lt;/D&gt;&lt;/FQL&gt;&lt;FQL&gt;&lt;Q&gt;KR7036570000^FF_TAX_RATE(ANN_R,1/1/2019,12/31/2019)&lt;/Q&gt;&lt;R&gt;1&lt;/R&gt;&lt;C&gt;1&lt;/C&gt;&lt;D xsi:type="xsd:double"&gt;27.3604741088392&lt;/D&gt;&lt;/FQL&gt;&lt;FQL&gt;&lt;Q&gt;KR7036570000^FF_TAX_RATE(ANN_R,1/1/2020,12/31/2020)&lt;/Q&gt;&lt;R&gt;1&lt;/R&gt;&lt;C&gt;1&lt;/C&gt;&lt;D xsi:type="xsd:double"&gt;26.9917766374442&lt;/D&gt;&lt;/FQL&gt;&lt;FQL&gt;&lt;Q&gt;JP3258000003^FF_TAX_RATE(ANN_R,1/1/2017,12/31/2017)&lt;/Q&gt;&lt;R&gt;1&lt;/R&gt;&lt;C&gt;1&lt;/C&gt;&lt;D xsi:type="xsd:double"&gt;22.2265960951774&lt;/D&gt;&lt;/FQL&gt;&lt;FQL&gt;&lt;Q&gt;JP3258000003^FF_TAX_RATE(ANN_R,1/1/2018,12/31/2018)&lt;/Q&gt;&lt;R&gt;1&lt;/R&gt;&lt;C&gt;1&lt;/C&gt;&lt;D xsi:type="xsd:double"&gt;20.9198224037075&lt;/D&gt;&lt;/FQL&gt;&lt;FQL&gt;&lt;Q&gt;JP3258000003^FF_TAX_RATE(ANN_R,1/1/2019,12/31/2019)&lt;/Q&gt;&lt;R&gt;1&lt;/R&gt;&lt;C&gt;1&lt;/C&gt;&lt;D xsi:type="xsd:double"&gt;30.2894121876685&lt;/D&gt;&lt;/FQL&gt;&lt;FQL&gt;&lt;Q&gt;JP3258000003^FF_TAX_RATE(ANN_R,1/1/2020,12/31/2020)&lt;/Q&gt;&lt;R&gt;1&lt;/R&gt;&lt;C&gt;1&lt;/C&gt;&lt;D xsi:type="xsd:double"&gt;24.7590132066775&lt;/D&gt;&lt;/FQL&gt;&lt;FQL&gt;&lt;Q&gt;US0605051046^FF_TAX_RATE(ANN_R,1/1/2017,12/31/2017)&lt;/Q&gt;&lt;R&gt;1&lt;/R&gt;&lt;C&gt;1&lt;/C&gt;&lt;D xsi:type="xsd:double"&gt;37.5894293636395&lt;/D&gt;&lt;/FQL&gt;&lt;FQL&gt;&lt;Q&gt;US0605051046^FF_TAX_RATE(ANN_R,1/1/2018,12/31/2018)&lt;/Q&gt;&lt;R&gt;1&lt;/R&gt;&lt;C&gt;1&lt;/C&gt;&lt;D xsi:type="xsd:double"&gt;18.6126532500578&lt;/D&gt;&lt;/FQL&gt;&lt;FQL&gt;&lt;Q&gt;US0605051046^FF_TAX_RATE(ANN_R,1/1/2019,12/31/2019)&lt;/Q&gt;&lt;R&gt;1&lt;/R&gt;&lt;C&gt;1&lt;/C&gt;&lt;D xsi:type="xsd:double"&gt;16.2545032667766&lt;/D&gt;&lt;/FQL&gt;&lt;FQL&gt;&lt;Q&gt;US0605051046^FF_TAX_RATE(ANN_R,1/1/2020,12/31/2020)&lt;/Q&gt;&lt;R&gt;1&lt;/R&gt;&lt;C&gt;1&lt;/C&gt;&lt;D xsi:type="xsd:double"&gt;5.79626217425638&lt;/D&gt;&lt;/FQL&gt;&lt;FQL&gt;&lt;Q&gt;US92343V1044^FF_TAX_RATE(ANN_R,1/1/2017,12/31/2017)&lt;/Q&gt;&lt;R&gt;1&lt;/R&gt;&lt;C&gt;1&lt;/C&gt;&lt;D xsi:type="xsd:double"&gt;-48.3441779158978&lt;/D&gt;&lt;/FQL&gt;&lt;FQL&gt;&lt;Q&gt;US92343V1044^FF_TAX_RATE(ANN_R,1/1/2018,12/31/2018)&lt;/Q&gt;&lt;R&gt;1&lt;/R&gt;&lt;C&gt;1&lt;/C&gt;&lt;D xsi:type="xsd:double"&gt;18.264281710238&lt;/D&gt;&lt;/FQL&gt;&lt;FQL&gt;&lt;Q&gt;US92343V1044^FF_TAX_RATE(ANN_R,1/1/2019,12/31/2019)&lt;/Q&gt;&lt;R&gt;1&lt;/R&gt;&lt;C&gt;1&lt;/C&gt;&lt;D xsi:type="xsd:double"&gt;12.9547354066775&lt;/D&gt;&lt;/FQL&gt;&lt;FQL&gt;&lt;Q&gt;US92343V1044^FF_TAX_RATE(ANN_R,1/1/2020,12/31/2020)&lt;/Q&gt;&lt;R&gt;1&lt;/R&gt;&lt;C&gt;1&lt;/C&gt;&lt;D xsi:type="xsd:double"&gt;23.444736512705&lt;/D&gt;&lt;/FQL&gt;&lt;FQL&gt;&lt;Q&gt;US22160K1051^FF_TAX_RATE(ANN_R,1/1/2017,12/31/2017)&lt;/Q&gt;&lt;R&gt;1&lt;/R&gt;&lt;C&gt;1&lt;/C&gt;&lt;D xsi:type="xsd:double"&gt;32.8051497895519&lt;/D&gt;&lt;/FQL&gt;&lt;FQL&gt;&lt;Q&gt;US22160K1051^FF_TAX_RATE(ANN_R,1/1/2018,12/31/2018)&lt;/Q&gt;&lt;R&gt;1&lt;/R&gt;&lt;C&gt;1&lt;/C&gt;&lt;D xsi:type="xsd:double"&gt;28.4331382260243&lt;/D&gt;&lt;/FQL&gt;&lt;FQL&gt;&lt;Q&gt;US22160K1051^FF_TAX_RATE(ANN_R,1/1/2019,12/31/2019)&lt;/Q&gt;&lt;R&gt;1&lt;/R&gt;&lt;C&gt;1&lt;/C&gt;&lt;D xsi:type="xsd:double"&gt;22.2665267576076&lt;/D&gt;&lt;/FQL&gt;&lt;FQL&gt;&lt;Q&gt;US22160K1051^FF_TAX_RATE(ANN_R,1/1/2020,12/31/2020)&lt;/Q&gt;&lt;R&gt;1&lt;/R&gt;&lt;C&gt;1&lt;/C&gt;&lt;D xsi:type="xsd:double"&gt;24.3711570709894&lt;/D&gt;&lt;/FQL&gt;&lt;FQL&gt;&lt;Q&gt;US9078181081^FF_TAX_RATE(ANN_R,1/1/2017,12/31/2017)&lt;/Q&gt;&lt;R&gt;1&lt;/R&gt;&lt;C&gt;1&lt;/C&gt;&lt;D xsi:type="xsd:double"&gt;-40.356394129979&lt;/D&gt;&lt;/FQL&gt;&lt;FQL&gt;&lt;Q&gt;US9078181081^FF_TAX_RATE(ANN_R,1/1/2018,12/31/2018)&lt;/Q&gt;&lt;R&gt;1&lt;/R&gt;&lt;C&gt;1&lt;/C&gt;&lt;D xsi:type="xsd:double"&gt;22.9298540240279&lt;/D&gt;&lt;/FQL&gt;&lt;FQL&gt;&lt;Q&gt;US9078181081^FF_TAX_RATE(ANN_R,1/1/2019,12/31/2019)&lt;/Q&gt;&lt;R&gt;1&lt;/R&gt;&lt;C&gt;1&lt;/C&gt;&lt;D xsi:type="xsd:double"&gt;23.596230799019&lt;/D&gt;&lt;/FQL&gt;&lt;FQL&gt;&lt;Q&gt;US9078181081^FF_TAX_RATE(ANN_R,1/1/2020,12/31/2020)&lt;/Q&gt;&lt;R&gt;1&lt;/R&gt;&lt;C&gt;1&lt;/C&gt;&lt;D xsi:type="xsd:double"&gt;23.3667621776504&lt;/D&gt;&lt;/FQL&gt;&lt;FQL&gt;&lt;Q&gt;US0970231058^FF_TAX_RATE(ANN_R,1/1/2017,12/31/2017)&lt;/Q&gt;&lt;R&gt;1&lt;/R&gt;&lt;C&gt;1&lt;/C&gt;&lt;D xsi:type="xsd:double"&gt;16.3154249530029&lt;/D&gt;&lt;/FQL&gt;&lt;FQL&gt;&lt;Q&gt;US0970231058^FF_TAX_RATE(ANN_R,1/1/2018,12/31/2018)&lt;/Q&gt;&lt;R&gt;1&lt;/R&gt;&lt;C&gt;1&lt;/C&gt;&lt;D xsi:type="xsd:double"&gt;9.85866942433644&lt;/D&gt;&lt;/FQL&gt;&lt;FQL&gt;&lt;Q&gt;US0970231058^FF_TAX_RATE(ANN_R,1/1/2019,12/31/2019)&lt;/Q&gt;&lt;R&gt;0&lt;/R&gt;&lt;C&gt;0&lt;/C&gt;&lt;/FQL&gt;&lt;FQL&gt;&lt;Q&gt;US0970231058^FF_TAX_RATE(ANN_R,1/1/2020,12/31/2020)&lt;/Q&gt;&lt;R&gt;0&lt;/R&gt;&lt;C&gt;0&lt;/C&gt;&lt;/FQL&gt;&lt;FQL&gt;&lt;Q&gt;US88579Y1010^FF_TAX_RATE(ANN_R,1/1/2017,12/31/2017)&lt;/Q&gt;&lt;R&gt;1&lt;/R&gt;&lt;C&gt;1&lt;/C&gt;&lt;D xsi:type="xsd:double"&gt;35.4928457869634&lt;/D&gt;&lt;/FQL&gt;&lt;FQL&gt;&lt;Q&gt;US88579Y1010^FF_TAX_RATE(ANN_R,1/1/2018,12/31/2018)&lt;/Q&gt;&lt;R&gt;1&lt;/R&gt;&lt;C&gt;1&lt;/C&gt;&lt;D xsi:type="xsd:double"&gt;23.3857142857143&lt;/D&gt;&lt;/FQL&gt;&lt;FQL&gt;&lt;Q&gt;US88579Y1010^FF_TAX_RATE(ANN_R,1/1/2019,12/31/2019)&lt;/Q&gt;&lt;R&gt;1&lt;/R&gt;&lt;C&gt;1&lt;/C&gt;&lt;D xsi:type="xsd:double"&gt;19.7829131652661&lt;/D&gt;&lt;/FQL&gt;&lt;FQL&gt;&lt;Q&gt;US88579Y1010^FF_TAX_RATE(ANN_R,1/1/2020,12/31/2020)&lt;/Q&gt;&lt;R&gt;1&lt;/R&gt;&lt;C&gt;1&lt;/C&gt;&lt;D xsi:type="xsd:double"&gt;19.6762325239146&lt;/D&gt;&lt;/FQL&gt;&lt;FQL&gt;&lt;Q&gt;US5128071082^FF_TAX_RATE(ANN_R,1/1/2017,12/31/2017)&lt;/Q&gt;&lt;R&gt;1&lt;/R&gt;&lt;C&gt;1&lt;/C&gt;&lt;D xsi:type="xsd:double"&gt;6.28755851635477&lt;/D&gt;&lt;/FQL&gt;&lt;FQL&gt;&lt;Q&gt;US5128071082^FF_TAX_RATE(ANN_R,1/1/2018,12/31/2018)&lt;/Q&gt;&lt;R&gt;1&lt;/R&gt;&lt;C&gt;1&lt;/C&gt;&lt;D xsi:type="xsd:double"&gt;24.4657240697267&lt;/D&gt;&lt;/FQL&gt;&lt;FQL&gt;&lt;Q&gt;US5128071082^FF_TAX_RATE(ANN_R,1/1/2019,12/31/2019)&lt;/Q&gt;&lt;R&gt;1&lt;/R&gt;&lt;C&gt;1&lt;/C&gt;&lt;D xsi:type="xsd:double"&gt;10.4285140304532&lt;/D&gt;&lt;/FQL&gt;&lt;FQL&gt;&lt;Q&gt;US5128071082^FF_TAX_RATE(ANN_R,1/1/2020,12/31/2020)&lt;/Q&gt;&lt;R&gt;1&lt;/R&gt;&lt;C&gt;1&lt;/C&gt;&lt;D xsi:type="xsd:double"&gt;12.5525344294204&lt;/D&gt;&lt;/FQL&gt;&lt;FQL&gt;&lt;Q&gt;US78409V1044^FF_TAX_RATE(ANN_R,1/1/2017,12/31/2017)&lt;/Q&gt;&lt;R&gt;1&lt;/R&gt;&lt;C&gt;1&lt;/C&gt;&lt;D xsi:type="xsd:double"&gt;33.4416903697684&lt;/D&gt;&lt;/FQL&gt;&lt;FQL&gt;&lt;Q&gt;US78409V1044^FF_TAX_RATE(ANN_R,1/1/2018,12/31/2018)&lt;/Q&gt;&lt;R&gt;1&lt;/R&gt;&lt;C&gt;1&lt;/C&gt;&lt;D xsi:type="xsd:double"&gt;20.88772845953&lt;/D&gt;&lt;/FQL&gt;&lt;FQL&gt;&lt;Q&gt;US78409V1044^FF_TAX_RATE(ANN_R,1/1/2019,12/31/2019)&lt;/Q&gt;&lt;R&gt;1&lt;/R&gt;&lt;C&gt;1&lt;/C&gt;&lt;D xsi:type="xsd:double"&gt;21.3993174061433&lt;/D&gt;&lt;/FQL&gt;&lt;FQL&gt;&lt;Q&gt;US78409V1044^FF_TAX_RATE(ANN_R,1/1/2020,12/31/2020)&lt;/Q&gt;&lt;R&gt;1&lt;/R&gt;&lt;C&gt;1&lt;/C&gt;&lt;D xsi:type="xsd:double"&gt;21.4993804213135&lt;/D&gt;&lt;/FQL&gt;&lt;FQL&gt;&lt;Q&gt;US6092071058^FF_TAX_RATE(ANN_R,1/1/2017,12/31/2017)&lt;/Q&gt;&lt;R&gt;1&lt;/R&gt;&lt;C&gt;1&lt;/C&gt;&lt;D xsi:type="xsd:double"&gt;21.0493046776233&lt;/D&gt;&lt;/FQL&gt;&lt;FQL&gt;&lt;Q&gt;US6092071058^FF_TAX_RATE(ANN_R,1/1/2018,12/31/2018)&lt;/Q&gt;&lt;R&gt;1&lt;/R&gt;&lt;C&gt;1&lt;/C&gt;&lt;D xsi:type="xsd:double"&gt;21.353591160221&lt;/D&gt;&lt;/FQL&gt;&lt;FQL&gt;&lt;Q&gt;US6092071058^FF_TAX_RATE(ANN_R,1/1/2019,12/31/2019)&lt;/Q&gt;&lt;R&gt;1&lt;/R&gt;&lt;C&gt;1&lt;/C&gt;&lt;D xsi:type="xsd:double"&gt;0.058055152394775&lt;/D&gt;&lt;/FQL&gt;&lt;FQL&gt;&lt;Q&gt;US6092071058^FF_TAX_RATE(ANN_R,1/1/2020,12/31/2020)&lt;/Q&gt;&lt;R&gt;1&lt;/R&gt;&lt;C&gt;1&lt;/C&gt;&lt;D xsi:type="xsd:double"&gt;27.996340347667&lt;/D&gt;&lt;/FQL&gt;&lt;FQL&gt;&lt;Q&gt;US98978V1035^FF_TAX_RATE(ANN_R,1/1/2017,12/31/2017)&lt;/Q&gt;&lt;R&gt;1&lt;/R&gt;&lt;C&gt;1&lt;/C&gt;&lt;D xsi:type="xsd:double"&gt;43.4754098360656&lt;/D&gt;&lt;/FQL&gt;&lt;FQL&gt;&lt;Q&gt;US98978V1035^FF_TAX_RATE(ANN_R,1/1/2018,12/31/2018)&lt;/Q&gt;&lt;R&gt;1&lt;/R&gt;&lt;C&gt;1&lt;/C&gt;&lt;D xsi:type="xsd:double"&gt;15.7396449704142&lt;/D&gt;&lt;/FQL&gt;&lt;FQL&gt;&lt;Q&gt;US98978V1035^FF_TAX_RATE(ANN_R,1/1/2019,12/31/2019)&lt;/Q&gt;&lt;R&gt;1&lt;/R&gt;&lt;C&gt;1&lt;/C&gt;&lt;D xsi:type="xsd:double"&gt;16.7129372570794&lt;/D&gt;&lt;/FQL&gt;&lt;FQL&gt;&lt;Q&gt;US98978V1035^FF_TAX_RATE(ANN_R,1/1/2020,12/31/2020)&lt;/Q&gt;&lt;R&gt;1&lt;/R&gt;&lt;C&gt;1&lt;/C&gt;&lt;D xsi:type="xsd:double"&gt;18.0360721442886&lt;/D&gt;&lt;/FQL&gt;&lt;FQL&gt;&lt;Q&gt;US6934751057^FF_TAX_RATE(ANN_R,1/1/2017,12/31/2017)&lt;/Q&gt;&lt;R&gt;1&lt;/R&gt;&lt;C&gt;1&lt;/C&gt;&lt;D xsi:type="xsd:double"&gt;1.85792349726776&lt;/D&gt;&lt;/FQL&gt;&lt;FQL&gt;&lt;Q&gt;US6934751057^FF_TAX_RATE(ANN_R,1/1/2018,12/31/2018)&lt;/Q&gt;&lt;R&gt;1&lt;/R&gt;&lt;C&gt;1&lt;/C&gt;&lt;D xsi:type="xsd:double"&gt;16.8326073428749&lt;/D&gt;&lt;/FQL&gt;&lt;FQL&gt;&lt;Q&gt;US6934751057^FF_TAX_RATE(ANN_R,1/1/2019,12/31/2019)&lt;/Q&gt;&lt;R&gt;1&lt;/R&gt;&lt;C&gt;1&lt;/C&gt;&lt;D xsi:type="xsd:double"&gt;16.3888888888889&lt;/D&gt;&lt;/FQL&gt;&lt;FQL&gt;&lt;Q&gt;US6934751057^FF_TAX_RATE(ANN_R,1/1/2020,12/31/2020)&lt;/Q&gt;&lt;R&gt;1&lt;/R&gt;&lt;C&gt;1&lt;/C&gt;&lt;D xsi:type="xsd:double"&gt;12.4234470691164&lt;/D&gt;&lt;/FQL&gt;&lt;FQL&gt;&lt;Q&gt;US37045V1008^FF_TAX_RATE(ANN_R,1/1/2017,12/31/2017)&lt;/Q&gt;&lt;R&gt;1&lt;/R&gt;&lt;C&gt;1&lt;/C&gt;&lt;D xsi:type="xsd:double"&gt;97.218241591503&lt;/D&gt;&lt;/FQL&gt;&lt;FQL&gt;&lt;Q&gt;US37045V1008^FF_TAX_RATE(ANN_R,1/1/2018,12/31/2018)&lt;/Q&gt;&lt;R&gt;1&lt;/R&gt;&lt;C&gt;1&lt;/C&gt;&lt;D xsi:type="xsd:double"&gt;5.5445081296058&lt;/D&gt;&lt;/FQL&gt;&lt;FQL&gt;&lt;Q&gt;US37045V1008^FF_TAX_RATE(ANN_R,1/1/2019,12/31/2019)&lt;/Q&gt;&lt;R&gt;1&lt;/R&gt;&lt;C&gt;1&lt;/C&gt;&lt;D xsi:type="xsd:double"&gt;10.3415814954276&lt;/D&gt;&lt;/FQL&gt;&lt;FQL&gt;&lt;Q&gt;US37045V1008^FF_TAX_RATE(ANN_R,1/1/2020,12/31/2020)&lt;/Q&gt;&lt;R&gt;1&lt;/R&gt;&lt;C&gt;1&lt;/C&gt;&lt;D xsi:type="xsd:double"&gt;21.9147621988882&lt;/D&gt;&lt;/FQL&gt;&lt;FQL&gt;&lt;Q&gt;US00507V1098^FF_TAX_RATE(ANN_R,1/1/2017,12/31/2017)&lt;/Q&gt;&lt;R&gt;1&lt;/R&gt;&lt;C&gt;1&lt;/C&gt;&lt;D xsi:type="xsd:double"&gt;76.2814943527368&lt;/D&gt;&lt;/FQL&gt;&lt;FQL&gt;&lt;Q&gt;US00507V1098^FF_TAX_RATE(ANN_R,1/1/2018,12/31/2018)&lt;/Q&gt;&lt;R&gt;1&lt;/R&gt;&lt;C&gt;1&lt;/C&gt;&lt;D xsi:type="xsd:double"&gt;1.54501864677677&lt;/D&gt;&lt;/FQL&gt;&lt;FQL&gt;&lt;Q&gt;US00507V1098^FF_TAX_RATE(ANN_R,1/1/2019,12/31/2019)&lt;/Q&gt;&lt;R&gt;1&lt;/R&gt;&lt;C&gt;1&lt;/C&gt;&lt;D xsi:type="xsd:double"&gt;7.96080832823025&lt;/D&gt;&lt;/FQL&gt;&lt;FQL&gt;&lt;Q&gt;US00507V1098^FF_TAX_RATE(ANN_R,1/1/2020,12/31/2020)&lt;/Q&gt;&lt;R&gt;1&lt;/R&gt;&lt;C&gt;1&lt;/C&gt;&lt;D xsi:type="xsd:double"&gt;16.0168195718654&lt;/D&gt;&lt;/FQL&gt;&lt;FQL&gt;&lt;Q&gt;US31428X1063^FF_TAX_RATE(ANN_R,1/1/2017,12/31/2017)&lt;/Q&gt;&lt;R&gt;1&lt;/R&gt;&lt;C&gt;1&lt;/C&gt;&lt;D xsi:type="xsd:double"&gt;34.54902817209&lt;/D&gt;&lt;/FQL&gt;&lt;FQL&gt;&lt;Q&gt;US31428X1063^FF_TAX_RATE(ANN_R,1/1/2018,12/31/2018)&lt;/Q&gt;&lt;R&gt;1&lt;/R&gt;&lt;C&gt;1&lt;/C&gt;&lt;D xsi:type="xsd:double"&gt;-5.03101309441764&lt;/D&gt;&lt;/FQL&gt;&lt;FQL&gt;&lt;Q&gt;US31428X1063^FF_TAX_RATE(ANN_R,1/1/2019,12/31/2019)&lt;/Q&gt;&lt;R&gt;1&lt;/R&gt;&lt;C&gt;1&lt;/C&gt;&lt;D xsi:type="xsd:double"&gt;17.5572519083969&lt;/D&gt;&lt;/FQL&gt;&lt;FQL&gt;&lt;Q&gt;US31428X1063^FF_TAX_RATE(ANN_R,1/1/2020,12/31/2020)&lt;/Q&gt;&lt;R&gt;1&lt;/R&gt;&lt;C&gt;1&lt;/C&gt;&lt;D xsi:type="xsd:double"&gt;22.947872977831&lt;/D&gt;&lt;/FQL&gt;&lt;FQL&gt;&lt;Q&gt;US1941621039^FF_TAX_RATE(ANN_R,1/1/2017,12/31/2017)&lt;/Q&gt;&lt;R&gt;1&lt;/R&gt;&lt;C&gt;1&lt;/C&gt;&lt;D xsi:type="xsd:double"&gt;37.6541439632922&lt;/D&gt;&lt;/FQL&gt;&lt;FQL&gt;&lt;Q&gt;US1941621039^FF_TAX_RATE(ANN_R,1/1/2018,12/31/2018)&lt;/Q&gt;&lt;R&gt;1&lt;/R&gt;&lt;C&gt;1&lt;/C&gt;&lt;D xsi:type="xsd:double"&gt;26.1547344110854&lt;/D&gt;&lt;/FQL&gt;&lt;FQL&gt;&lt;Q&gt;US1941621039^FF_TAX_RATE(ANN_R,1/1/2019,12/31/2019)&lt;/Q&gt;&lt;R&gt;1&lt;/R&gt;&lt;C&gt;1&lt;/C&gt;&lt;D xsi:type="xsd:double"&gt;23.4474401696456&lt;/D&gt;&lt;/FQL&gt;&lt;FQL&gt;&lt;Q&gt;US1941621039^FF_TAX_RATE(ANN_R,1/1/2020,12/31/2020)&lt;/Q&gt;&lt;R&gt;1&lt;/R&gt;&lt;C&gt;1&lt;/C&gt;&lt;D xsi:type="xsd:double"&gt;21.5793803125857&lt;/D&gt;&lt;/FQL&gt;&lt;FQL&gt;&lt;Q&gt;US5184391044^FF_TAX_RATE(ANN_R,1/1/2017,12/31/2017)&lt;/Q&gt;&lt;R&gt;1&lt;/R&gt;&lt;C&gt;1&lt;/C&gt;&lt;D xsi:type="xsd:double"&gt;22.3252937538652&lt;/D&gt;&lt;/FQL&gt;&lt;FQL&gt;&lt;Q&gt;US5184391044^FF_TAX_RATE(ANN_R,1/1/2018,12/31/2018)&lt;/Q&gt;&lt;R&gt;1&lt;/R&gt;&lt;C&gt;1&lt;/C&gt;&lt;D xsi:type="xsd:double"&gt;43.5858585858586&lt;/D&gt;&lt;/FQL&gt;&lt;FQL&gt;&lt;Q&gt;US5184391044^FF_TAX_RATE(ANN_R,1/1/2019,12/31/2019)&lt;/Q&gt;&lt;R&gt;1&lt;/R&gt;&lt;C&gt;1&lt;/C&gt;&lt;D xsi:type="xsd:double"&gt;22.2366710013004&lt;/D&gt;&lt;/FQL&gt;&lt;FQL&gt;&lt;Q&gt;US5184391044^FF_TAX_RATE(ANN_R,1/1/2020,12/31/2020)&lt;/Q&gt;&lt;R&gt;1&lt;/R&gt;&lt;C&gt;1&lt;/C&gt;&lt;D xsi:type="xsd:double"&gt;33.4608030592734&lt;/D&gt;&lt;/FQL&gt;&lt;FQL&gt;&lt;Q&gt;US0091581068^FF_TAX_RATE(ANN_R,1/1/2017,12/31/2017)&lt;/Q&gt;&lt;R&gt;1&lt;/R&gt;&lt;C&gt;1&lt;/C&gt;&lt;D xsi:type="xsd:double"&gt;18.423840124285&lt;/D&gt;&lt;/FQL&gt;&lt;FQL&gt;&lt;Q&gt;US0091581068^FF_TAX_RATE(ANN_R,1/1/2018,12/31/2018)&lt;/Q&gt;&lt;R&gt;1&lt;/R&gt;&lt;C&gt;1&lt;/C&gt;&lt;D xsi:type="xsd:double"&gt;26.0198511166253&lt;/D&gt;&lt;/FQL&gt;&lt;FQL&gt;&lt;Q&gt;US0091581068^FF_TAX_RATE(ANN_R,1/1/2019,12/31/2019)&lt;/Q&gt;&lt;R&gt;1&lt;/R&gt;&lt;C&gt;1&lt;/C&gt;&lt;D xsi:type="xsd:double"&gt;20.9696440270802&lt;/D&gt;&lt;/FQL&gt;&lt;FQL&gt;&lt;Q&gt;US0091581068^FF_TAX_RATE(ANN_R,1/1/2020,12/31/2020)&lt;/Q&gt;&lt;R&gt;1&lt;/R&gt;&lt;C&gt;1&lt;/C&gt;&lt;D xsi:type="xsd:double"&gt;19.7376021123855&lt;/D&gt;&lt;/FQL&gt;&lt;FQL&gt;&lt;Q&gt;US8725901040^FF_TAX_RATE(ANN_R,1/1/2017,12/31/2017)&lt;/Q&gt;&lt;R&gt;1&lt;/R&gt;&lt;C&gt;1&lt;/C&gt;&lt;D xsi:type="xsd:double"&gt;-43.4988927554571&lt;/D&gt;&lt;/FQL&gt;&lt;FQL&gt;&lt;Q&gt;US8725901040^FF_TAX_RATE(ANN_R,1/1/2018,12/31/2018)&lt;/Q&gt;&lt;R&gt;1&lt;/R&gt;&lt;C&gt;1&lt;/C&gt;&lt;D xsi:type="xsd:double"&gt;26.2701046719428&lt;/D&gt;&lt;/FQL&gt;&lt;FQL&gt;&lt;Q&gt;US8725901040^FF_TAX_RATE(ANN_R,1/1/2019,12/31/2019)&lt;/Q&gt;&lt;R&gt;1&lt;/R&gt;&lt;C&gt;1&lt;/C&gt;&lt;D xsi:type="xsd:double"&gt;24.6578318487943&lt;/D&gt;&lt;/FQL&gt;&lt;FQL&gt;&lt;Q&gt;US8725901040^FF_TAX_RATE(ANN_R,1/1/2020,12/31/2020)&lt;/Q&gt;&lt;R&gt;1&lt;/R&gt;&lt;C&gt;1&lt;/C&gt;&lt;D xsi:type="xsd:double"&gt;22.2662889518414&lt;/D&gt;&lt;/FQL&gt;&lt;FQL&gt;&lt;Q&gt;US75886F1075^FF_TAX_RATE(ANN_R,1/1/2017,12/31/2017)&lt;/Q&gt;&lt;R&gt;1&lt;/R&gt;&lt;C&gt;1&lt;/C&gt;&lt;D xsi:type="xsd:double"&gt;42.3380006167877&lt;/D&gt;&lt;/FQL&gt;&lt;FQL&gt;&lt;Q&gt;US75886F1075^FF_TAX_RATE(ANN_R,1/1/2018,12/31/2018)&lt;/Q&gt;&lt;R&gt;1&lt;/R&gt;&lt;C&gt;1&lt;/C&gt;&lt;D xsi:type="xsd:double"&gt;4.272567064813&lt;/D&gt;&lt;/FQL&gt;&lt;FQL&gt;&lt;Q&gt;US75886F1075^FF_TAX_RATE(ANN_R,1/1/2019,12/31/2019)&lt;/Q&gt;&lt;R&gt;1&lt;/R&gt;&lt;C&gt;1&lt;/C&gt;&lt;D xsi:type="xsd:double"&gt;12.8977810711786&lt;/D&gt;&lt;/FQL&gt;&lt;FQL&gt;&lt;Q&gt;US75886F1075^FF_TAX_RATE(ANN_R,1/1/2020,12/31/2020)&lt;/Q&gt;&lt;R&gt;1&lt;/R&gt;&lt;C&gt;1&lt;/C&gt;&lt;D xsi:type="xsd:double"&gt;7.79970606760445&lt;/D&gt;&lt;/FQL&gt;&lt;FQL&gt;&lt;Q&gt;US6516391066^FF_TAX_RATE(ANN_R,1/1/2017,12/31/2017)&lt;/Q&gt;&lt;R&gt;1&lt;/R&gt;&lt;C&gt;1&lt;/C&gt;&lt;D xsi:type="xsd:double"&gt;105.130597014925&lt;/D&gt;&lt;/FQL&gt;&lt;FQL&gt;&lt;Q&gt;US6516391066^FF_TAX_RATE(ANN_R,1/1/2018,12/31/2018)&lt;/Q&gt;&lt;R&gt;1&lt;/R&gt;&lt;C&gt;1&lt;/C&gt;&lt;D xsi:type="xsd:double"&gt;52.3035230352303&lt;/D&gt;&lt;/FQL&gt;&lt;FQL&gt;&lt;Q&gt;US6516391066^FF_TAX_RATE(ANN_R,1/1/2019,12/31/2019)&lt;/Q&gt;&lt;R&gt;1&lt;/R&gt;&lt;C&gt;1&lt;/C&gt;&lt;D xsi:type="xsd:double"&gt;22.5291091253723&lt;/D&gt;&lt;/FQL&gt;&lt;FQL&gt;&lt;Q&gt;US6516391066^FF_TAX_RATE(ANN_R,1/1/2020,12/31/2020)&lt;/Q&gt;&lt;R&gt;1&lt;/R&gt;&lt;C&gt;1&lt;/C&gt;&lt;D xsi:type="xsd:double"&gt;22.3989818644607&lt;/D&gt;&lt;/FQL&gt;&lt;FQL&gt;&lt;Q&gt;US3453708600^FF_TAX_RATE(ANN_R,1/1/2017,12/31/2017)&lt;/Q&gt;&lt;R&gt;1&lt;/R&gt;&lt;C&gt;1&lt;/C&gt;&lt;D xsi:type="xsd:double"&gt;4.9270743963721&lt;/D&gt;&lt;/FQL&gt;&lt;FQL&gt;&lt;Q&gt;US3453708600^FF_TAX_RATE(ANN_R,1/1/2018,12/31/2018)&lt;/Q&gt;&lt;R&gt;1&lt;/R&gt;&lt;C&gt;1&lt;/C&gt;&lt;D xsi:type="xsd:double"&gt;14.9597238204833&lt;/D&gt;&lt;/FQL&gt;&lt;FQL&gt;&lt;Q&gt;US3453708600^FF_TAX_RATE(ANN_R,1/1/2019,12/31/2019)&lt;/Q&gt;&lt;R&gt;0&lt;/R&gt;&lt;C&gt;0&lt;/C&gt;&lt;/FQL&gt;&lt;FQL&gt;&lt;Q&gt;US3453708600^FF_TAX_RATE(ANN_R,1/1/2020,12/31/2020)&lt;/Q&gt;&lt;R&gt;0&lt;/R&gt;&lt;C&gt;0&lt;/C&gt;&lt;/FQL&gt;&lt;FQL&gt;&lt;Q&gt;US35671D8570^FF_TAX_RATE(ANN_R,1/1/2017,12/31/2017)&lt;/Q&gt;&lt;R&gt;1&lt;/R&gt;&lt;C&gt;1&lt;/C&gt;&lt;D xsi:type="xsd:double"&gt;30.4272915230875&lt;/D&gt;&lt;/FQL&gt;&lt;FQL&gt;&lt;Q&gt;US35671D8570^FF_TAX_RATE(ANN_R,1/1/2018,12/31/2018)&lt;/Q&gt;&lt;R&gt;1&lt;/R&gt;&lt;C&gt;1&lt;/C&gt;&lt;D xsi:type="xsd:double"&gt;25.4624871531346&lt;/D&gt;&lt;/FQL&gt;&lt;FQL&gt;&lt;Q&gt;US35671D8570^FF_TAX_RATE(ANN_R,1/1/2019,12/31/2019)&lt;/Q&gt;&lt;R&gt;1&lt;/R&gt;&lt;C&gt;1&lt;/C&gt;&lt;D xsi:type="xsd:double"&gt;166.666666666667&lt;/D&gt;&lt;/FQL&gt;&lt;FQL&gt;&lt;Q&gt;US35671D8570^FF_TAX_RATE(ANN_R,1/1/2020,12/31/2020)&lt;/Q&gt;&lt;R&gt;1&lt;/R&gt;&lt;C&gt;1&lt;/C&gt;&lt;D xsi:type="xsd:double"&gt;52.5319977740679&lt;/D&gt;&lt;/FQL&gt;&lt;FQL&gt;&lt;Q&gt;US4943681035^FF_TAX_RATE(ANN_R,1/1/2017,12/31/2017)&lt;/Q&gt;&lt;R&gt;1&lt;/R&gt;&lt;C&gt;1&lt;/C&gt;&lt;D xsi:type="xsd:double"&gt;25.9445001671682&lt;/D&gt;&lt;/FQL&gt;&lt;FQL&gt;&lt;Q&gt;US4943681035^FF_TAX_RATE(ANN_R,1/1/2018,12/31/2018)&lt;/Q&gt;&lt;R&gt;1&lt;/R&gt;&lt;C&gt;1&lt;/C&gt;&lt;D xsi:type="xsd:double"&gt;25.9790402647545&lt;/D&gt;&lt;/FQL&gt;&lt;FQL&gt;&lt;Q&gt;US4943681035^FF_TAX_RATE(ANN_R,1/1/2019,12/31/2019)&lt;/Q&gt;&lt;R&gt;1&lt;/R&gt;&lt;C&gt;1&lt;/C&gt;&lt;D xsi:type="xsd:double"&gt;21.7358490566038&lt;/D&gt;&lt;/FQL&gt;&lt;FQL&gt;&lt;Q&gt;US4943681035^FF_TAX_RATE(ANN_R,1/1/2020,12/31/2020)&lt;/Q&gt;&lt;R&gt;1&lt;/R&gt;&lt;C&gt;1&lt;/C&gt;&lt;D xsi:type="xsd:double"&gt;23.0716723549488&lt;/D&gt;&lt;/FQL&gt;&lt;FQL&gt;&lt;Q&gt;US45168D1046^FF_TAX_RATE(ANN_R,1/1/2017,12/31/2017)&lt;/Q&gt;&lt;R&gt;1&lt;/R&gt;&lt;C&gt;1&lt;/C&gt;&lt;D xsi:type="xsd:double"&gt;30.9108611047691&lt;/D&gt;&lt;/FQL&gt;&lt;FQL&gt;&lt;Q&gt;US45168D1046^FF_TAX_RATE(ANN_R,1/1/2018,12/31/2018)&lt;/Q&gt;&lt;R&gt;1&lt;/R&gt;&lt;C&gt;1&lt;/C&gt;&lt;D xsi:type="xsd:double"&gt;17.6289263384177&lt;/D&gt;&lt;/FQL&gt;&lt;FQL&gt;&lt;Q&gt;US45168D1046^FF_TAX_RATE(ANN_R,1/1/2019,12/31/2019)&lt;/Q&gt;&lt;R&gt;1&lt;/R&gt;&lt;C&gt;1&lt;/C&gt;&lt;D xsi:type="xsd:double"&gt;18.0817206607202&lt;/D&gt;&lt;/FQL&gt;&lt;FQL&gt;&lt;Q&gt;US45168D1046^FF_TAX_RATE(ANN_R,1/1/2020,12/31/2020)&lt;/Q&gt;&lt;R&gt;1&lt;/R&gt;&lt;C&gt;1&lt;/C&gt;&lt;D xsi:type="xsd:double"&gt;12.0628110908857&lt;/D&gt;&lt;/FQL&gt;&lt;FQL&gt;&lt;Q&gt;US40434L1052^FF_TAX_RATE(ANN_R,1/1/2017,12/31/2017)&lt;/Q&gt;&lt;R&gt;1&lt;/R&gt;&lt;C&gt;1&lt;/C&gt;&lt;D xsi:type="xsd:double"&gt;22.8937728937729&lt;/D&gt;&lt;/FQL&gt;&lt;FQL&gt;&lt;Q&gt;US40434L1052^FF_TAX_RATE(ANN_R,1/1/2018,12/31/2018)&lt;/Q&gt;&lt;R&gt;1&lt;/R&gt;&lt;C&gt;1&lt;/C&gt;&lt;D xsi:type="xsd:double"&gt;-76.8005310321938&lt;/D&gt;&lt;/FQL&gt;&lt;FQL&gt;&lt;Q&gt;US40434L1052^FF_TAX_RATE(ANN_R,1/1/2019,12/31/2019)&lt;/Q&gt;&lt;R&gt;1&lt;/R&gt;&lt;C&gt;1&lt;/C&gt;&lt;D xsi:type="xsd:double"&gt;-24.9306381292113&lt;/D&gt;&lt;/FQL&gt;&lt;FQL&gt;&lt;Q&gt;US40434L1052^FF_TAX_RATE(ANN_R,1/1/2020,12/31/2020)&lt;/Q&gt;&lt;R&gt;1&lt;/R&gt;&lt;C&gt;1&lt;/C&gt;&lt;D xsi:type="xsd:double"&gt;11.9777158774373&lt;/D&gt;&lt;/FQL&gt;&lt;FQL&gt;&lt;Q&gt;US2855121099^FF_TAX_RATE(ANN_R,1/1/2017,12/31/2017)&lt;/Q&gt;&lt;R&gt;1&lt;/R&gt;&lt;C&gt;1&lt;/C&gt;&lt;D xsi:type="xsd:double"&gt;20.0826446280992&lt;/D&gt;&lt;/FQL&gt;&lt;FQL&gt;&lt;Q&gt;US2855121099^FF_TAX_RATE(ANN_R,1/1/2018,12/31/2018)&lt;/Q&gt;&lt;R&gt;1&lt;/R&gt;&lt;C&gt;1&lt;/C&gt;&lt;D xsi:type="xsd:double"&gt;28.0193236714976&lt;/D&gt;&lt;/FQL&gt;&lt;FQL&gt;&lt;Q&gt;US2855121099^FF_TAX_RATE(ANN_R,1/1/2019,12/31/2019)&lt;/Q&gt;&lt;R&gt;1&lt;/R&gt;&lt;C&gt;1&lt;/C&gt;&lt;D xsi:type="xsd:double"&gt;5.56070435588508&lt;/D&gt;&lt;/FQL&gt;&lt;FQL&gt;&lt;Q&gt;US2855121099^FF_TAX_RATE(ANN_R,1/1/2020,12/31/2020)&lt;/Q&gt;&lt;R&gt;1&lt;/R&gt;&lt;C&gt;1&lt;/C&gt;&lt;D xsi:type="xsd:double"&gt;-101.525198938992&lt;/D&gt;&lt;/FQL&gt;&lt;FQL&gt;&lt;Q&gt;US21036P1084^FF_TAX_RATE(ANN_R,1/1/2017,12/31/2017)&lt;/Q&gt;&lt;R&gt;1&lt;/R&gt;&lt;C&gt;1&lt;/C&gt;&lt;D xsi:type="xsd:double"&gt;26.4736791821916&lt;/D&gt;&lt;/FQL&gt;&lt;FQL&gt;&lt;Q&gt;US21036P1084^FF_TAX_RATE(ANN_R,1/1/2018,12/31/2018)&lt;/Q&gt;&lt;R&gt;1&lt;/R&gt;&lt;C&gt;1&lt;/C&gt;&lt;D xsi:type="xsd:double"&gt;0.970915312232678&lt;/D&gt;&lt;/FQL&gt;&lt;FQL&gt;&lt;Q&gt;US21036P1084^FF_TAX_RATE(ANN_R,1/1/2019,12/31/2019)&lt;/Q&gt;&lt;R&gt;1&lt;/R&gt;&lt;C&gt;1&lt;/C&gt;&lt;D xsi:type="xsd:double"&gt;16.5476477683957&lt;/D&gt;&lt;/FQL&gt;&lt;FQL&gt;&lt;Q&gt;US21036P1084^FF_TAX_RATE(ANN_R,1/1/2020,12/31/2020)&lt;/Q&gt;&lt;R&gt;0&lt;/R&gt;&lt;C&gt;0&lt;/C&gt;&lt;/FQL&gt;&lt;FQL&gt;&lt;Q&gt;US2310211063^FF_TAX_RATE(ANN_R,1/1/2017,12/31/2017)&lt;/Q&gt;&lt;R&gt;1&lt;/R&gt;&lt;C&gt;1&lt;/C&gt;&lt;D xsi:type="xsd:double"&gt;57.9704016913319&lt;/D&gt;&lt;/FQL&gt;&lt;FQL&gt;&lt;Q&gt;US2310211063^FF_TAX_RATE(ANN_R,1/1/2018,12/31/2018)&lt;/Q&gt;&lt;R&gt;1&lt;/R&gt;&lt;C&gt;1&lt;/C&gt;&lt;D xsi:type="xsd:double"&gt;20.5593897566291&lt;/D&gt;&lt;/FQL&gt;&lt;FQL&gt;&lt;Q&gt;US2310211063^FF_TAX_RATE(ANN_R,1/1/2019,12/31/2019)&lt;/Q&gt;&lt;R&gt;1&lt;/R&gt;&lt;C&gt;1&lt;/C&gt;&lt;D xsi:type="xsd:double"&gt;19.9717713479181&lt;/D&gt;&lt;/FQL&gt;&lt;FQL&gt;&lt;Q&gt;US2310211063^FF_TAX_RATE(ANN_R,1/1/2020,12/31/2020)&lt;/Q&gt;&lt;R&gt;1&lt;/R&gt;&lt;C&gt;1&lt;/C&gt;&lt;D xsi:type="xsd:double"&gt;22.5406330196749&lt;/D&gt;&lt;/FQL&gt;&lt;FQL&gt;&lt;Q&gt;US77543R1023^FF_TAX_RATE(ANN_R,1/1/2017,12/31/2017)&lt;/Q&gt;&lt;R&gt;0&lt;/R&gt;&lt;C&gt;0&lt;/C&gt;&lt;/FQL&gt;&lt;FQL&gt;&lt;Q&gt;US77543R1023^FF_TAX_RATE(ANN_R,1/1/2018,12/31/2018)&lt;/Q&gt;&lt;R&gt;0&lt;/R&gt;&lt;C&gt;0&lt;/C&gt;&lt;/FQL&gt;&lt;FQL&gt;&lt;Q&gt;US77543R1023^FF_TAX_RATE(ANN_R,1/1/2019,12/31/2019)&lt;/Q&gt;&lt;R&gt;0&lt;/R&gt;&lt;C&gt;0&lt;/C&gt;&lt;/FQL&gt;&lt;FQL&gt;&lt;Q&gt;US77543R1023^FF_TAX_RATE(ANN_R,1/1/2020,12/31/2020)&lt;/Q&gt;&lt;R&gt;0&lt;/R&gt;&lt;C&gt;0&lt;/C&gt;&lt;/FQL&gt;&lt;FQL&gt;&lt;Q&gt;US0010551028^FF_TAX_RATE(ANN_R,1/1/2017,12/31/2017)&lt;/Q&gt;&lt;R&gt;1&lt;/R&gt;&lt;C&gt;1&lt;/C&gt;&lt;D xsi:type="xsd:double"&gt;-14.5843703334993&lt;/D&gt;&lt;/FQL&gt;&lt;FQL&gt;&lt;Q&gt;US0010551028^FF_TAX_RATE(ANN_R,1/1/2018,12/31/2018)&lt;/Q&gt;&lt;R&gt;1&lt;/R&gt;&lt;C&gt;1&lt;/C&gt;&lt;D xsi:type="xsd:double"&gt;26.6884258096912&lt;/D&gt;&lt;/FQL&gt;&lt;FQL&gt;&lt;Q&gt;US0010551028^FF_TAX_RATE(ANN_R,1/1/2019,12/31/2019)&lt;/Q&gt;&lt;R&gt;1&lt;/R&gt;&lt;C&gt;1&lt;/C&gt;&lt;D xsi:type="xsd:double"&gt;25.6692913385827&lt;/D&gt;&lt;/FQL&gt;&lt;FQL&gt;&lt;Q&gt;US0010551028^FF_TAX_RATE(ANN_R,1/1/2020,12/31/2020)&lt;/Q&gt;&lt;R&gt;1&lt;/R&gt;&lt;C&gt;1&lt;/C&gt;&lt;D xsi:type="xsd:double"&gt;-14.8833854291897&lt;/D&gt;&lt;/FQL&gt;&lt;FQL&gt;&lt;Q&gt;US98956P1021^FF_TAX_RATE(ANN_R,1/1/2017,12/31/2017)&lt;/Q&gt;&lt;R&gt;1&lt;/R&gt;&lt;C&gt;1&lt;/C&gt;&lt;D xsi:type="xsd:double"&gt;-290.314248816186&lt;/D&gt;&lt;/FQL&gt;&lt;FQL&gt;&lt;Q&gt;US98956P1021^FF_TAX_RATE(ANN_R,1/1/2018,12/31/2018)&lt;/Q&gt;&lt;R&gt;0&lt;/R&gt;&lt;C&gt;0&lt;/C&gt;&lt;/FQL&gt;&lt;FQL&gt;&lt;Q&gt;US98956P1021^FF_TAX_RATE(ANN_R,1/1/2019,12/31/2019)&lt;/Q&gt;&lt;R&gt;1&lt;/R&gt;&lt;C&gt;1&lt;/C&gt;&lt;D xsi:type="xsd:double"&gt;-24.9172002649592&lt;/D&gt;&lt;/FQL&gt;&lt;FQL&gt;&lt;Q&gt;US98956P1021^FF_TAX_RATE(ANN_R,1/1/2020,12/31/2020)&lt;/Q&gt;&lt;R&gt;0&lt;/R&gt;&lt;C&gt;0&lt;/C&gt;&lt;/FQL&gt;&lt;FQL&gt;&lt;Q&gt;US8936411003^FF_TAX_RATE(ANN_R,1/1/2017,12/31/2017)&lt;/Q&gt;&lt;R&gt;1&lt;/R&gt;&lt;C&gt;1&lt;/C&gt;&lt;D xsi:type="xsd:double"&gt;24.9440550254947&lt;/D&gt;&lt;/FQL&gt;&lt;FQL&gt;&lt;Q&gt;US8936411003^FF_TAX_RATE(ANN_R,1/1/2018,12/31/2018)&lt;/Q&gt;&lt;R&gt;1&lt;/R&gt;&lt;C&gt;1&lt;/C&gt;&lt;D xsi:type="xsd:double"&gt;2.43730195209409&lt;/D&gt;&lt;/FQL&gt;&lt;FQL&gt;&lt;Q&gt;US8936411003^FF_TAX_RATE(ANN_R,1/1/2019,12/31/2019)&lt;/Q&gt;&lt;R&gt;1&lt;/R&gt;&lt;C&gt;1&lt;/C&gt;&lt;D xsi:type="xsd:double"&gt;20.8856251734698&lt;/D&gt;&lt;/FQL&gt;&lt;FQL&gt;&lt;Q&gt;US8936411003^FF_TAX_RATE(ANN_R,1/1/2020,12/31/2020)&lt;/Q&gt;&lt;R&gt;1&lt;/R&gt;&lt;C&gt;1&lt;/C&gt;&lt;D xsi:type="xsd:double"&gt;11.7567567567568&lt;/D&gt;&lt;/FQL&gt;&lt;FQL&gt;&lt;Q&gt;US8545021011^FF_TAX_RATE(ANN_R,1/1/2017,12/31/2017)&lt;/Q&gt;&lt;R&gt;1&lt;/R&gt;&lt;C&gt;1&lt;/C&gt;&lt;D xsi:type="xsd:double"&gt;19.6949862547454&lt;/D&gt;&lt;/FQL&gt;&lt;FQL&gt;&lt;Q&gt;US8545021011^FF_TAX_RATE(ANN_R,1/1/2018,12/31/2018)&lt;/Q&gt;&lt;R&gt;1&lt;/R&gt;&lt;C&gt;1&lt;/C&gt;&lt;D xsi:type="xsd:double"&gt;40.729869875746&lt;/D&gt;&lt;/FQL&gt;&lt;FQL&gt;&lt;Q&gt;US8545021011^FF_TAX_RATE(ANN_R,1/1/2019,12/31/2019)&lt;/Q&gt;&lt;R&gt;1&lt;/R&gt;&lt;C&gt;1&lt;/C&gt;&lt;D xsi:type="xsd:double"&gt;11.5862573099415&lt;/D&gt;&lt;/FQL&gt;&lt;FQL&gt;&lt;Q&gt;US8545021011^FF_TAX_RATE(ANN_R,1/1/2020,12/31/2020)&lt;/Q&gt;&lt;R&gt;1&lt;/R&gt;&lt;C&gt;1&lt;/C&gt;&lt;D xsi:type="xsd:double"&gt;3.52516806033776&lt;/D&gt;&lt;/FQL&gt;&lt;FQL&gt;&lt;Q&gt;US6200763075^FF_TAX_RATE(ANN_R,1/1/2017,12/31/2017)&lt;/Q&gt;&lt;R&gt;1&lt;/R&gt;&lt;C&gt;1&lt;/C&gt;&lt;D xsi:type="xsd:double"&gt;114.033457249071&lt;/D&gt;&lt;/FQL&gt;&lt;FQL&gt;&lt;Q&gt;US6200763075^FF_TAX_RATE(ANN_R,1/1/2018,12/31/2018)&lt;/Q&gt;&lt;R&gt;1&lt;/R&gt;&lt;C&gt;1&lt;/C&gt;&lt;D xsi:type="xsd:double"&gt;12.0689655172414&lt;/D&gt;&lt;/FQL&gt;&lt;FQL&gt;&lt;Q&gt;US6200763075^FF_TAX_RATE(ANN_R,1/1/2019,12/31/2019)&lt;/Q&gt;&lt;R&gt;1&lt;/R&gt;&lt;C&gt;1&lt;/C&gt;&lt;D xsi:type="xsd:double"&gt;12.987012987013&lt;/D&gt;&lt;/FQL&gt;&lt;FQL&gt;&lt;Q&gt;US6200763075^FF_TAX_RATE(ANN_R,1/1/2020,12/31/2020)&lt;/Q&gt;&lt;R&gt;1&lt;/R&gt;&lt;C&gt;1&lt;/C&gt;&lt;D xsi:type="xsd:double"&gt;18.824531516184&lt;/D&gt;&lt;/FQL&gt;&lt;FQL&gt;&lt;Q&gt;US58155Q1031^FF_TAX_RATE(ANN_R,1/1/2017,12/31/2017)&lt;/Q&gt;&lt;R&gt;1&lt;/R&gt;&lt;C&gt;1&lt;/C&gt;&lt;D xsi:type="xsd:double"&gt;23.4218545929473&lt;/D&gt;&lt;/FQL&gt;&lt;FQL&gt;&lt;Q&gt;US58155Q1031^FF_TAX_RATE(ANN_R,1/1/2018,12/31/2018)&lt;/Q&gt;&lt;R&gt;1&lt;/R&gt;&lt;C&gt;1&lt;/C&gt;&lt;D xsi:type="xsd:double"&gt;-22.1757322175732&lt;/D&gt;&lt;/FQL&gt;&lt;FQL&gt;&lt;Q&gt;US58155Q1031^FF_TAX_RATE(ANN_R,1/1/2019,12/31/2019)&lt;/Q&gt;&lt;R&gt;1&lt;/R&gt;&lt;C&gt;1&lt;/C&gt;&lt;D xsi:type="xsd:double"&gt;58.3606557377049&lt;/D&gt;&lt;/FQL&gt;&lt;FQL&gt;&lt;Q&gt;US58155Q1031^FF_TAX_RATE(ANN_R,1/1/2020,12/31/2020)&lt;/Q&gt;&lt;R&gt;1&lt;/R&gt;&lt;C&gt;1&lt;/C&gt;&lt;D xsi:type="xsd:double"&gt;1.57342657342657&lt;/D&gt;&lt;/FQL&gt;&lt;FQL&gt;&lt;Q&gt;US2473617023^FF_TAX_RATE(ANN_R,1/1/2017,12/31/2017)&lt;/Q&gt;&lt;R&gt;1&lt;/R&gt;&lt;C&gt;1&lt;/C&gt;&lt;D xsi:type="xsd:double"&gt;41.7272727272727&lt;/D&gt;&lt;/FQL&gt;&lt;FQL&gt;&lt;Q&gt;US2473617023^FF_TAX_RATE(ANN_R,1/1/2018,12/31/2018)&lt;/Q&gt;&lt;R&gt;1&lt;/R&gt;&lt;C&gt;1&lt;/C&gt;&lt;D xsi:type="xsd:double"&gt;23.6070665890118&lt;/D&gt;&lt;/FQL&gt;&lt;FQL&gt;&lt;Q&gt;US2473617023^FF_TAX_RATE(ANN_R,1/1/2019,12/31/2019)&lt;/Q&gt;&lt;R&gt;1&lt;/R&gt;&lt;C&gt;1&lt;/C&gt;&lt;D xsi:type="xsd:double"&gt;23.0880929332043&lt;/D&gt;&lt;/FQL&gt;&lt;FQL&gt;&lt;Q&gt;US2473617023^FF_TAX_RATE(ANN_R,1/1/2020,12/31/2020)&lt;/Q&gt;&lt;R&gt;0&lt;/R&gt;&lt;C&gt;0&lt;/C&gt;&lt;/FQL&gt;&lt;FQL&gt;&lt;Q&gt;US23331A1097^FF_TAX_RATE(ANN_R,1/1/2017,12/31/2017)&lt;/Q&gt;&lt;R&gt;1&lt;/R&gt;&lt;C&gt;1&lt;/C&gt;&lt;D xsi:type="xsd:double"&gt;35.1850695961551&lt;/D&gt;&lt;/FQL&gt;&lt;FQL&gt;&lt;Q&gt;US23331A1097^FF_TAX_RATE(ANN_R,1/1/2018,12/31/2018)&lt;/Q&gt;&lt;R&gt;1&lt;/R&gt;&lt;C&gt;1&lt;/C&gt;&lt;D xsi:type="xsd:double"&gt;29.0145631067961&lt;/D&gt;&lt;/FQL&gt;&lt;FQL&gt;&lt;Q&gt;US23331A1097^FF_TAX_RATE(ANN_R,1/1/2019,12/31/2019)&lt;/Q&gt;&lt;R&gt;1&lt;/R&gt;&lt;C&gt;1&lt;/C&gt;&lt;D xsi:type="xsd:double"&gt;23.8413400461111&lt;/D&gt;&lt;/FQL&gt;&lt;FQL&gt;&lt;Q&gt;US23331A1097^FF_TAX_RATE(ANN_R,1/1/2020,12/31/2020)&lt;/Q&gt;&lt;R&gt;1&lt;/R&gt;&lt;C&gt;1&lt;/C&gt;&lt;D xsi:type="xsd:double"&gt;20.1977874622863&lt;/D&gt;&lt;/FQL&gt;&lt;FQL&gt;&lt;Q&gt;US0311001004^FF_TAX_RATE(ANN_R,1/1/2017,12/31/2017)&lt;/Q&gt;&lt;R&gt;1&lt;/R&gt;&lt;C&gt;1&lt;/C&gt;&lt;D xsi:type="xsd:double"&gt;14.4665250041106&lt;/D&gt;&lt;/FQL&gt;&lt;FQL&gt;&lt;Q&gt;US0311001004^FF_TAX_RATE(ANN_R,1/1/2018,12/31/2018)&lt;/Q&gt;&lt;R&gt;1&lt;/R&gt;&lt;C&gt;1&lt;/C&gt;&lt;D xsi:type="xsd:double"&gt;21.2415147634258&lt;/D&gt;&lt;/FQL&gt;&lt;FQL&gt;&lt;Q&gt;US0311001004^FF_TAX_RATE(ANN_R,1/1/2019,12/31/2019)&lt;/Q&gt;&lt;R&gt;1&lt;/R&gt;&lt;C&gt;1&lt;/C&gt;&lt;D xsi:type="xsd:double"&gt;19.4859910932294&lt;/D&gt;&lt;/FQL&gt;&lt;FQL&gt;&lt;Q&gt;US0311001004^FF_TAX_RATE(ANN_R,1/1/2020,12/31/2020)&lt;/Q&gt;&lt;R&gt;1&lt;/R&gt;&lt;C&gt;1&lt;/C&gt;&lt;D xsi:type="xsd:double"&gt;19.3909502739051&lt;/D&gt;&lt;/FQL&gt;&lt;FQL&gt;&lt;Q&gt;US49271V1008^FF_TAX_RATE(ANN_R,1/1/2017,12/31/2017)&lt;/Q&gt;&lt;R&gt;1&lt;/R&gt;&lt;C&gt;1&lt;/C&gt;&lt;D xsi:type="xsd:double"&gt;8.09889173060529&lt;/D&gt;&lt;/FQL&gt;&lt;FQL&gt;&lt;Q&gt;US49271V1008^FF_TAX_RATE(ANN_R,1/1/2018,12/31/2018)&lt;/Q&gt;&lt;R&gt;1&lt;/R&gt;&lt;C&gt;1&lt;/C&gt;&lt;D xsi:type="xsd:double"&gt;25.5372945638432&lt;/D&gt;&lt;/FQL&gt;&lt;FQL&gt;&lt;Q&gt;US49271V1008^FF_TAX_RATE(ANN_R,1/1/2019,12/31/2019)&lt;/Q&gt;&lt;R&gt;1&lt;/R&gt;&lt;C&gt;1&lt;/C&gt;&lt;D xsi:type="xsd:double"&gt;25.974025974026&lt;/D&gt;&lt;/FQL&gt;&lt;FQL&gt;&lt;Q&gt;US49271V1008^FF_TAX_RATE(ANN_R,1/1/2020,12/31/2020)&lt;/Q&gt;&lt;R&gt;1&lt;/R&gt;&lt;C&gt;1&lt;/C&gt;&lt;D xsi:type="xsd:double"&gt;24.4152880775813&lt;/D&gt;&lt;/FQL&gt;&lt;FQL&gt;&lt;Q&gt;US5260571048^FF_TAX_RATE(ANN_R,1/1/2017,12/31/2017)&lt;/Q&gt;&lt;R&gt;1&lt;/R&gt;&lt;C&gt;1&lt;/C&gt;&lt;D xsi:type="xsd:double"&gt;35.1255158198773&lt;/D&gt;&lt;/FQL&gt;&lt;FQL&gt;&lt;Q&gt;US5260571048^FF_TAX_RATE(ANN_R,1/1/2018,12/31/2018)&lt;/Q&gt;&lt;R&gt;1&lt;/R&gt;&lt;C&gt;1&lt;/C&gt;&lt;D xsi:type="xsd:double"&gt;24.0939963335578&lt;/D&gt;&lt;/FQL&gt;&lt;FQL&gt;&lt;Q&gt;US5260571048^FF_TAX_RATE(ANN_R,1/1/2019,12/31/2019)&lt;/Q&gt;&lt;R&gt;1&lt;/R&gt;&lt;C&gt;1&lt;/C&gt;&lt;D xsi:type="xsd:double"&gt;24.3262928194317&lt;/D&gt;&lt;/FQL&gt;&lt;FQL&gt;&lt;Q&gt;US5260571048^FF_TAX_RATE(ANN_R,1/1/2020,12/31/2020)&lt;/Q&gt;&lt;R&gt;1&lt;/R&gt;&lt;C&gt;1&lt;/C&gt;&lt;D xsi:type="xsd:double"&gt;21.0076676138073&lt;/D&gt;&lt;/FQL&gt;&lt;FQL&gt;&lt;Q&gt;US0584981064^FF_TAX_RATE(ANN_R,1/1/2017,12/31/2017)&lt;/Q&gt;&lt;R&gt;1&lt;/R&gt;&lt;C&gt;1&lt;/C&gt;&lt;D xsi:type="xsd:double"&gt;32.1011673151751&lt;/D&gt;&lt;/FQL&gt;&lt;FQL&gt;&lt;Q&gt;US0584981064^FF_TAX_RATE(ANN_R,1/1/2018,12/31/2018)&lt;/Q&gt;&lt;R&gt;1&lt;/R&gt;&lt;C&gt;1&lt;/C&gt;&lt;D xsi:type="xsd:double"&gt;29.2259083728278&lt;/D&gt;&lt;/FQL&gt;&lt;FQL&gt;&lt;Q&gt;US0584981064^FF_TAX_RATE(ANN_R,1/1/2019,12/31/2019)&lt;/Q&gt;&lt;R&gt;1&lt;/R&gt;&lt;C&gt;1&lt;/C&gt;&lt;D xsi:type="xsd:double"&gt;11.6776315789474&lt;/D&gt;&lt;/FQL&gt;&lt;FQL&gt;&lt;Q&gt;US0584981064^FF_TAX_RATE(ANN_R,1/1/2020,12/31/2020)&lt;/Q&gt;&lt;R&gt;1&lt;/R&gt;&lt;C&gt;1&lt;/C&gt;&lt;D xsi:type="xsd:double"&gt;14.410480349345&lt;/D&gt;&lt;/FQL&gt;&lt;FQL&gt;&lt;Q&gt;US5926881054^FF_TAX_RATE(ANN_R,1/1/2017,12/31/2017)&lt;/Q&gt;&lt;R&gt;1&lt;/R&gt;&lt;C&gt;1&lt;/C&gt;&lt;D xsi:type="xsd:double"&gt;34.5249746613679&lt;/D&gt;&lt;/FQL&gt;&lt;FQL&gt;&lt;Q&gt;US5926881054^FF_TAX_RATE(ANN_R,1/1/2018,12/31/2018)&lt;/Q&gt;&lt;R&gt;1&lt;/R&gt;&lt;C&gt;1&lt;/C&gt;&lt;D xsi:type="xsd:double"&gt;21.3615542035229&lt;/D&gt;&lt;/FQL&gt;&lt;FQL&gt;&lt;Q&gt;US5926881054^FF_TAX_RATE(ANN_R,1/1/2019,12/31/2019)&lt;/Q&gt;&lt;R&gt;1&lt;/R&gt;&lt;C&gt;1&lt;/C&gt;&lt;D xsi:type="xsd:double"&gt;17.6527823843474&lt;/D&gt;&lt;/FQL&gt;&lt;FQL&gt;&lt;Q&gt;US5926881054^FF_TAX_RATE(ANN_R,1/1/2020,12/31/2020)&lt;/Q&gt;&lt;R&gt;1&lt;/R&gt;&lt;C&gt;1&lt;/C&gt;&lt;D xsi:type="xsd:double"&gt;19.4998818019&lt;/D&gt;&lt;/FQL&gt;&lt;FQL&gt;&lt;Q&gt;US5010441013^FF_TAX_RATE(ANN_R,1/1/2017,12/31/2017)&lt;/Q&gt;&lt;R&gt;1&lt;/R&gt;&lt;C&gt;1&lt;/C&gt;&lt;D xsi:type="xsd:double"&gt;32.8414550446122&lt;/D&gt;&lt;/FQL&gt;&lt;FQL&gt;&lt;Q&gt;US5010441013^FF_TAX_RATE(ANN_R,1/1/2018,12/31/2018)&lt;/Q&gt;&lt;R&gt;1&lt;/R&gt;&lt;C&gt;1&lt;/C&gt;&lt;D xsi:type="xsd:double"&gt;-27.2911051212938&lt;/D&gt;&lt;/FQL&gt;&lt;FQL&gt;&lt;Q&gt;US5010441013^FF_TAX_RATE(ANN_R,1/1/2019,12/31/2019)&lt;/Q&gt;&lt;R&gt;1&lt;/R&gt;&lt;C&gt;1&lt;/C&gt;&lt;D xsi:type="xsd:double"&gt;22.6244343891403&lt;/D&gt;&lt;/FQL&gt;&lt;FQL&gt;&lt;Q&gt;US5010441013^FF_TAX_RATE(ANN_R,1/1/2020,12/31/2020)&lt;/Q&gt;&lt;R&gt;1&lt;/R&gt;&lt;C&gt;1&lt;/C&gt;&lt;D xsi:type="xsd:double"&gt;23.6749116607774&lt;/D&gt;&lt;/FQL&gt;&lt;FQL&gt;&lt;Q&gt;US88339J1051^FF_TAX_RATE(ANN_R,1/1/2017,12/31/2017)&lt;/Q&gt;&lt;R&gt;1&lt;/R&gt;&lt;C&gt;1&lt;/C&gt;&lt;D xsi:type="xsd:double"&gt;20.1603143418468&lt;/D&gt;&lt;/FQL&gt;&lt;FQL&gt;&lt;Q&gt;US88339J1051^FF_TAX_RATE(ANN_R,1/1/2018,12/31/2018)&lt;/Q&gt;&lt;R&gt;1&lt;/R&gt;&lt;C&gt;1&lt;/C&gt;&lt;D xsi:type="xsd:double"&gt;16.6422349792409&lt;/D&gt;&lt;/FQL&gt;&lt;FQL&gt;&lt;Q&gt;US88339J1051^FF_TAX_RATE(ANN_R,1/1/2019,12/31/2019)&lt;/Q&gt;&lt;R&gt;1&lt;/R&gt;&lt;C&gt;1&lt;/C&gt;&lt;D xsi:type="xsd:double"&gt;6.79917398038203&lt;/D&gt;&lt;/FQL&gt;&lt;FQL&gt;&lt;Q&gt;US88339J1051^FF_TAX_RATE(ANN_R,1/1/2020,12/31/2020)&lt;/Q&gt;&lt;R&gt;1&lt;/R&gt;&lt;C&gt;1&lt;/C&gt;&lt;D xsi:type="xsd:double"&gt;-68.3891232288417&lt;/D&gt;&lt;/FQL&gt;&lt;FQL&gt;&lt;Q&gt;NL0009434992^FF_TAX_RATE(ANN_R,1/1/2017,12/31/2017)&lt;/Q&gt;&lt;R&gt;1&lt;/R&gt;&lt;C&gt;1&lt;/C&gt;&lt;D xsi:type="xsd:double"&gt;10.8865829237211&lt;/D&gt;&lt;/FQL&gt;&lt;FQL&gt;&lt;Q&gt;NL0009434992^FF_TAX_RATE(ANN_R,1/1/2018,12/31/2018)&lt;/Q&gt;&lt;R&gt;1&lt;/R&gt;&lt;C&gt;1&lt;/C&gt;&lt;D xsi:type="xsd:double"&gt;11.5420824703446&lt;/D&gt;&lt;/FQL&gt;&lt;FQL&gt;&lt;Q&gt;NL0009434992^FF_TAX_RATE(ANN_R,1/1/2019,12/31/2019)&lt;/Q&gt;&lt;R&gt;1&lt;/R&gt;&lt;C&gt;1&lt;/C&gt;&lt;D xsi:type="xsd:double"&gt;15.9921026653504&lt;/D&gt;&lt;/FQL&gt;&lt;FQL&gt;&lt;Q&gt;NL0009434992^FF_TAX_RATE(ANN_R,1/1/2020,12/31/2020)&lt;/Q&gt;&lt;R&gt;1&lt;/R&gt;&lt;C&gt;1&lt;/C&gt;&lt;D xsi:type="xsd:double"&gt;-3.1024531024531&lt;/D&gt;&lt;/FQL&gt;&lt;FQL&gt;&lt;Q&gt;US6792951054^FF_TAX_RATE(ANN_R,1/1/2017,12/31/2017)&lt;/Q&gt;&lt;R&gt;0&lt;/R&gt;&lt;C&gt;0&lt;/C&gt;&lt;/FQL&gt;&lt;FQL&gt;&lt;Q&gt;US6792951054^FF_TAX_RATE(ANN_R,1/1/2018,12/31/2018)&lt;/Q&gt;&lt;R&gt;0&lt;/R&gt;&lt;C&gt;0&lt;/C&gt;&lt;/FQL&gt;&lt;FQL&gt;&lt;Q&gt;US6792951054^FF_TAX_RATE(ANN_R,1/1/2019,12/31/2019)&lt;/Q&gt;&lt;R&gt;0&lt;/R&gt;&lt;C&gt;0&lt;/C&gt;&lt;/FQL&gt;&lt;FQL&gt;&lt;Q&gt;US6792951054^FF_TAX_RATE(ANN_R,1/1/2020,12/31/2020)&lt;/Q&gt;&lt;R&gt;0&lt;/R&gt;&lt;C&gt;0&lt;/C&gt;&lt;/FQL&gt;&lt;FQL&gt;&lt;Q&gt;US9892071054^FF_TAX_RATE(ANN_R,1/1/2017,12/31/2017)&lt;/Q&gt;&lt;R&gt;1&lt;/R&gt;&lt;C&gt;1&lt;/C&gt;&lt;D xsi:type="xsd:double"&gt;80.6818181818182&lt;/D&gt;&lt;/FQL&gt;&lt;FQL&gt;&lt;Q&gt;US9892071054^FF_TAX_RATE(ANN_R,1/1/2018,12/31/2018)&lt;/Q&gt;&lt;R&gt;1&lt;/R&gt;&lt;C&gt;1&lt;/C&gt;&lt;D xsi:type="xsd:double"&gt;19.6564885496183&lt;/D&gt;&lt;/FQL&gt;&lt;FQL&gt;&lt;Q&gt;US9892071054^FF_TAX_RATE(ANN_R,1/1/2019,12/31/2019)&lt;/Q&gt;&lt;R&gt;1&lt;/R&gt;&lt;C&gt;1&lt;/C&gt;&lt;D xsi:type="xsd:double"&gt;9.03010033444816&lt;/D&gt;&lt;/FQL&gt;&lt;FQL&gt;&lt;Q&gt;US9892071054^FF_TAX_RATE(ANN_R,1/1/2020,12/31/2020)&lt;/Q&gt;&lt;R&gt;1&lt;/R&gt;&lt;C&gt;1&lt;/C&gt;&lt;D xsi:type="xsd:double"&gt;10&lt;/D&gt;&lt;/FQL&gt;&lt;FQL&gt;&lt;Q&gt;US34959E1091^FF_TAX_RATE(ANN_R,1/1/2017,12/31/2017)&lt;/Q&gt;&lt;R&gt;1&lt;/R&gt;&lt;C&gt;1&lt;/C&gt;&lt;D xsi:type="xsd:double"&gt;74.6770005000242&lt;/D&gt;&lt;/FQL&gt;&lt;FQL&gt;&lt;Q&gt;US34959E1091^FF_TAX_RATE(ANN_R,1/1/2018,12/31/2018)&lt;/Q&gt;&lt;R&gt;1&lt;/R&gt;&lt;C&gt;1&lt;/C&gt;&lt;D xsi:type="xsd:double"&gt;-32.4033479473894&lt;/D&gt;&lt;/FQL&gt;&lt;FQL&gt;&lt;Q&gt;US34959E1091^FF_TAX_RATE(ANN_R,1/1/2019,12/31/2019)&lt;/Q&gt;&lt;R&gt;1&lt;/R&gt;&lt;C&gt;1&lt;/C&gt;&lt;D xsi:type="xsd:double"&gt;14.0673575129534&lt;/D&gt;&lt;/FQL&gt;&lt;FQL&gt;&lt;Q&gt;US34959E1091^FF_TAX_RATE(ANN_R,1/1/2020,12/31/2020)&lt;/Q&gt;&lt;R&gt;1&lt;/R&gt;&lt;C&gt;1&lt;/C&gt;&lt;D xsi:type="xsd:double"&gt;9.8209340963633&lt;/D&gt;&lt;/FQL&gt;&lt;FQL&gt;&lt;Q&gt;US57772K1016^FF_TAX_RATE(ANN_R,1/1/2017,12/31/2017)&lt;/Q&gt;&lt;R&gt;1&lt;/R&gt;&lt;C&gt;1&lt;/C&gt;&lt;D xsi:type="xsd:double"&gt;15.8884266814207&lt;/D&gt;&lt;/FQL&gt;&lt;FQL&gt;&lt;Q&gt;US57772K1016^FF_TAX_RATE(ANN_R,1/1/2018,12/31/2018)&lt;/Q&gt;&lt;R&gt;1&lt;/R&gt;&lt;C&gt;1&lt;/C&gt;&lt;D xsi:type="xsd:double"&gt;43.3474969238136&lt;/D&gt;&lt;/FQL&gt;&lt;FQL&gt;&lt;Q&gt;US57772K1016^FF_TAX_RATE(ANN_R,1/1/2019,12/31/2019)&lt;/Q&gt;&lt;R&gt;1&lt;/R&gt;&lt;C&gt;1&lt;/C&gt;&lt;D xsi:type="xsd:double"&gt;-9.68491067984587&lt;/D&gt;&lt;/FQL&gt;&lt;FQL&gt;&lt;Q&gt;US57772K1016^FF_TAX_RATE(ANN_R,1/1/2020,12/31/2020)&lt;/Q&gt;&lt;R&gt;1&lt;/R&gt;&lt;C&gt;1&lt;/C&gt;&lt;D xsi:type="xsd:double"&gt;3.45113376277105&lt;/D&gt;&lt;/FQL&gt;&lt;FQL&gt;&lt;Q&gt;US6703461052^FF_TAX_RATE(ANN_R,1/1/2017,12/31/2017)&lt;/Q&gt;&lt;R&gt;1&lt;/R&gt;&lt;C&gt;1&lt;/C&gt;&lt;D xsi:type="xsd:double"&gt;21.1082900894136&lt;/D&gt;&lt;/F</t>
        </r>
      </text>
    </comment>
    <comment ref="A54" authorId="0" shapeId="0" xr:uid="{90B59BDE-6ED0-43DD-A65B-2258B8582C59}">
      <text>
        <r>
          <rPr>
            <b/>
            <sz val="9"/>
            <color indexed="81"/>
            <rFont val="Tahoma"/>
            <charset val="1"/>
          </rPr>
          <t>QL&gt;&lt;FQL&gt;&lt;Q&gt;US6703461052^FF_TAX_RATE(ANN_R,1/1/2018,12/31/2018)&lt;/Q&gt;&lt;R&gt;1&lt;/R&gt;&lt;C&gt;1&lt;/C&gt;&lt;D xsi:type="xsd:double"&gt;23.1717682993481&lt;/D&gt;&lt;/FQL&gt;&lt;FQL&gt;&lt;Q&gt;US6703461052^FF_TAX_RATE(ANN_R,1/1/2019,12/31/2019)&lt;/Q&gt;&lt;R&gt;1&lt;/R&gt;&lt;C&gt;1&lt;/C&gt;&lt;D xsi:type="xsd:double"&gt;23.103846911079&lt;/D&gt;&lt;/FQL&gt;&lt;FQL&gt;&lt;Q&gt;US6703461052^FF_TAX_RATE(ANN_R,1/1/2020,12/31/2020)&lt;/Q&gt;&lt;R&gt;1&lt;/R&gt;&lt;C&gt;1&lt;/C&gt;&lt;D xsi:type="xsd:double"&gt;-0.0586448491869909&lt;/D&gt;&lt;/FQL&gt;&lt;FQL&gt;&lt;Q&gt;US3635761097^FF_TAX_RATE(ANN_R,1/1/2017,12/31/2017)&lt;/Q&gt;&lt;R&gt;1&lt;/R&gt;&lt;C&gt;1&lt;/C&gt;&lt;D xsi:type="xsd:double"&gt;-43.6631461923291&lt;/D&gt;&lt;/FQL&gt;&lt;FQL&gt;&lt;Q&gt;US3635761097^FF_TAX_RATE(ANN_R,1/1/2018,12/31/2018)&lt;/Q&gt;&lt;R&gt;1&lt;/R&gt;&lt;C&gt;1&lt;/C&gt;&lt;D xsi:type="xsd:double"&gt;-40.9887359198999&lt;/D&gt;&lt;/FQL&gt;&lt;FQL&gt;&lt;Q&gt;US3635761097^FF_TAX_RATE(ANN_R,1/1/2019,12/31/2019)&lt;/Q&gt;&lt;R&gt;1&lt;/R&gt;&lt;C&gt;1&lt;/C&gt;&lt;D xsi:type="xsd:double"&gt;-14.3267848586488&lt;/D&gt;&lt;/FQL&gt;&lt;FQL&gt;&lt;Q&gt;US3635761097^FF_TAX_RATE(ANN_R,1/1/2020,12/31/2020)&lt;/Q&gt;&lt;R&gt;1&lt;/R&gt;&lt;C&gt;1&lt;/C&gt;&lt;D xsi:type="xsd:double"&gt;1.46974394304742&lt;/D&gt;&lt;/FQL&gt;&lt;FQL&gt;&lt;Q&gt;US4165151048^FF_TAX_RATE(ANN_R,1/1/2017,12/31/2017)&lt;/Q&gt;&lt;R&gt;1&lt;/R&gt;&lt;C&gt;1&lt;/C&gt;&lt;D xsi:type="xsd:double"&gt;136.237897648686&lt;/D&gt;&lt;/FQL&gt;&lt;FQL&gt;&lt;Q&gt;US4165151048^FF_TAX_RATE(ANN_R,1/1/2018,12/31/2018)&lt;/Q&gt;&lt;R&gt;1&lt;/R&gt;&lt;C&gt;1&lt;/C&gt;&lt;D xsi:type="xsd:double"&gt;15.2880775812892&lt;/D&gt;&lt;/FQL&gt;&lt;FQL&gt;&lt;Q&gt;US4165151048^FF_TAX_RATE(ANN_R,1/1/2019,12/31/2019)&lt;/Q&gt;&lt;R&gt;1&lt;/R&gt;&lt;C&gt;1&lt;/C&gt;&lt;D xsi:type="xsd:double"&gt;18.5546875&lt;/D&gt;&lt;/FQL&gt;&lt;FQL&gt;&lt;Q&gt;US4165151048^FF_TAX_RATE(ANN_R,1/1/2020,12/31/2020)&lt;/Q&gt;&lt;R&gt;1&lt;/R&gt;&lt;C&gt;1&lt;/C&gt;&lt;D xsi:type="xsd:double"&gt;18.0660377358491&lt;/D&gt;&lt;/FQL&gt;&lt;FQL&gt;&lt;Q&gt;US0152711091^FF_TAX_RATE(ANN_R,1/1/2017,12/31/2017)&lt;/Q&gt;&lt;R&gt;1&lt;/R&gt;&lt;C&gt;1&lt;/C&gt;&lt;D xsi:type="xsd:double"&gt;0&lt;/D&gt;&lt;/FQL&gt;&lt;FQL&gt;&lt;Q&gt;US0152711091^FF_TAX_RATE(ANN_R,1/1/2018,12/31/2018)&lt;/Q&gt;&lt;R&gt;1&lt;/R&gt;&lt;C&gt;1&lt;/C&gt;&lt;D xsi:type="xsd:double"&gt;0&lt;/D&gt;&lt;/FQL&gt;&lt;FQL&gt;&lt;Q&gt;US0152711091^FF_TAX_RATE(ANN_R,1/1/2019,12/31/2019)&lt;/Q&gt;&lt;R&gt;1&lt;/R&gt;&lt;C&gt;1&lt;/C&gt;&lt;D xsi:type="xsd:double"&gt;0&lt;/D&gt;&lt;/FQL&gt;&lt;FQL&gt;&lt;Q&gt;US0152711091^FF_TAX_RATE(ANN_R,1/1/2020,12/31/2020)&lt;/Q&gt;&lt;R&gt;1&lt;/R&gt;&lt;C&gt;1&lt;/C&gt;&lt;D xsi:type="xsd:double"&gt;0&lt;/D&gt;&lt;/FQL&gt;&lt;FQL&gt;&lt;Q&gt;US5303073051^FF_TAX_RATE(ANN_R,1/1/2017,12/31/2017)&lt;/Q&gt;&lt;R&gt;1&lt;/R&gt;&lt;C&gt;1&lt;/C&gt;&lt;D xsi:type="xsd:double"&gt;17.0135068962703&lt;/D&gt;&lt;/FQL&gt;&lt;FQL&gt;&lt;Q&gt;US5303073051^FF_TAX_RATE(ANN_R,1/1/2018,12/31/2018)&lt;/Q&gt;&lt;R&gt;1&lt;/R&gt;&lt;C&gt;1&lt;/C&gt;&lt;D xsi:type="xsd:double"&gt;23.8623376906081&lt;/D&gt;&lt;/FQL&gt;&lt;FQL&gt;&lt;Q&gt;US5303073051^FF_TAX_RATE(ANN_R,1/1/2019,12/31/2019)&lt;/Q&gt;&lt;R&gt;1&lt;/R&gt;&lt;C&gt;1&lt;/C&gt;&lt;D xsi:type="xsd:double"&gt;24.4537825958056&lt;/D&gt;&lt;/FQL&gt;&lt;FQL&gt;&lt;Q&gt;US5303073051^FF_TAX_RATE(ANN_R,1/1/2020,12/31/2020)&lt;/Q&gt;&lt;R&gt;1&lt;/R&gt;&lt;C&gt;1&lt;/C&gt;&lt;D xsi:type="xsd:double"&gt;-10.0904018938712&lt;/D&gt;&lt;/FQL&gt;&lt;FQL&gt;&lt;Q&gt;US9291601097^FF_TAX_RATE(ANN_R,1/1/2017,12/31/2017)&lt;/Q&gt;&lt;R&gt;1&lt;/R&gt;&lt;C&gt;1&lt;/C&gt;&lt;D xsi:type="xsd:double"&gt;-64.2304796909077&lt;/D&gt;&lt;/FQL&gt;&lt;FQL&gt;&lt;Q&gt;US9291601097^FF_TAX_RATE(ANN_R,1/1/2018,12/31/2018)&lt;/Q&gt;&lt;R&gt;1&lt;/R&gt;&lt;C&gt;1&lt;/C&gt;&lt;D xsi:type="xsd:double"&gt;16.9181279982031&lt;/D&gt;&lt;/FQL&gt;&lt;FQL&gt;&lt;Q&gt;US9291601097^FF_TAX_RATE(ANN_R,1/1/2019,12/31/2019)&lt;/Q&gt;&lt;R&gt;1&lt;/R&gt;&lt;C&gt;1&lt;/C&gt;&lt;D xsi:type="xsd:double"&gt;17.8431861644633&lt;/D&gt;&lt;/FQL&gt;&lt;FQL&gt;&lt;Q&gt;US9291601097^FF_TAX_RATE(ANN_R,1/1/2020,12/31/2020)&lt;/Q&gt;&lt;R&gt;1&lt;/R&gt;&lt;C&gt;1&lt;/C&gt;&lt;D xsi:type="xsd:double"&gt;20.9469506505799&lt;/D&gt;&lt;/FQL&gt;&lt;FQL&gt;&lt;Q&gt;US30063P1057^FF_TAX_RATE(ANN_R,1/1/2017,12/31/2017)&lt;/Q&gt;&lt;R&gt;0&lt;/R&gt;&lt;C&gt;0&lt;/C&gt;&lt;/FQL&gt;&lt;FQL&gt;&lt;Q&gt;US30063P1057^FF_TAX_RATE(ANN_R,1/1/2018,12/31/2018)&lt;/Q&gt;&lt;R&gt;0&lt;/R&gt;&lt;C&gt;0&lt;/C&gt;&lt;/FQL&gt;&lt;FQL&gt;&lt;Q&gt;US30063P1057^FF_TAX_RATE(ANN_R,1/1/2019,12/31/2019)&lt;/Q&gt;&lt;R&gt;0&lt;/R&gt;&lt;C&gt;0&lt;/C&gt;&lt;/FQL&gt;&lt;FQL&gt;&lt;Q&gt;US30063P1057^FF_TAX_RATE(ANN_R,1/1/2020,12/31/2020)&lt;/Q&gt;&lt;R&gt;0&lt;/R&gt;&lt;C&gt;0&lt;/C&gt;&lt;/FQL&gt;&lt;FQL&gt;&lt;Q&gt;US87165B1035^FF_TAX_RATE(ANN_R,1/1/2017,12/31/2017)&lt;/Q&gt;&lt;R&gt;1&lt;/R&gt;&lt;C&gt;1&lt;/C&gt;&lt;D xsi:type="xsd:double"&gt;41.7870036101083&lt;/D&gt;&lt;/FQL&gt;&lt;FQL&gt;&lt;Q&gt;US87165B1035^FF_TAX_RATE(ANN_R,1/1/2018,12/31/2018)&lt;/Q&gt;&lt;R&gt;1&lt;/R&gt;&lt;C&gt;1&lt;/C&gt;&lt;D xsi:type="xsd:double"&gt;23.4357848518112&lt;/D&gt;&lt;/FQL&gt;&lt;FQL&gt;&lt;Q&gt;US87165B1035^FF_TAX_RATE(ANN_R,1/1/2019,12/31/2019)&lt;/Q&gt;&lt;R&gt;1&lt;/R&gt;&lt;C&gt;1&lt;/C&gt;&lt;D xsi:type="xsd:double"&gt;23.3271945979128&lt;/D&gt;&lt;/FQL&gt;&lt;FQL&gt;&lt;Q&gt;US87165B1035^FF_TAX_RATE(ANN_R,1/1/2020,12/31/2020)&lt;/Q&gt;&lt;R&gt;1&lt;/R&gt;&lt;C&gt;1&lt;/C&gt;&lt;D xsi:type="xsd:double"&gt;22.9271007234279&lt;/D&gt;&lt;/FQL&gt;&lt;FQL&gt;&lt;Q&gt;US1156372096^FF_TAX_RATE(ANN_R,1/1/2017,12/31/2017)&lt;/Q&gt;&lt;R&gt;1&lt;/R&gt;&lt;C&gt;1&lt;/C&gt;&lt;D xsi:type="xsd:double"&gt;28.2958199356913&lt;/D&gt;&lt;/FQL&gt;&lt;FQL&gt;&lt;Q&gt;US1156372096^FF_TAX_RATE(ANN_R,1/1/2018,12/31/2018)&lt;/Q&gt;&lt;R&gt;1&lt;/R&gt;&lt;C&gt;1&lt;/C&gt;&lt;D xsi:type="xsd:double"&gt;26.6120777891505&lt;/D&gt;&lt;/FQL&gt;&lt;FQL&gt;&lt;Q&gt;US1156372096^FF_TAX_RATE(ANN_R,1/1/2019,12/31/2019)&lt;/Q&gt;&lt;R&gt;1&lt;/R&gt;&lt;C&gt;1&lt;/C&gt;&lt;D xsi:type="xsd:double"&gt;19.8656429942418&lt;/D&gt;&lt;/FQL&gt;&lt;FQL&gt;&lt;Q&gt;US1156372096^FF_TAX_RATE(ANN_R,1/1/2020,12/31/2020)&lt;/Q&gt;&lt;R&gt;1&lt;/R&gt;&lt;C&gt;1&lt;/C&gt;&lt;D xsi:type="xsd:double"&gt;18.0376610505451&lt;/D&gt;&lt;/FQL&gt;&lt;FQL&gt;&lt;Q&gt;US5732841060^FF_TAX_RATE(ANN_R,1/1/2017,12/31/2017)&lt;/Q&gt;&lt;R&gt;1&lt;/R&gt;&lt;C&gt;1&lt;/C&gt;&lt;D xsi:type="xsd:double"&gt;-15.2613874311713&lt;/D&gt;&lt;/FQL&gt;&lt;FQL&gt;&lt;Q&gt;US5732841060^FF_TAX_RATE(ANN_R,1/1/2018,12/31/2018)&lt;/Q&gt;&lt;R&gt;1&lt;/R&gt;&lt;C&gt;1&lt;/C&gt;&lt;D xsi:type="xsd:double"&gt;18.3489821743817&lt;/D&gt;&lt;/FQL&gt;&lt;FQL&gt;&lt;Q&gt;US5732841060^FF_TAX_RATE(ANN_R,1/1/2019,12/31/2019)&lt;/Q&gt;&lt;R&gt;1&lt;/R&gt;&lt;C&gt;1&lt;/C&gt;&lt;D xsi:type="xsd:double"&gt;18.2146198048911&lt;/D&gt;&lt;/FQL&gt;&lt;FQL&gt;&lt;Q&gt;US5732841060^FF_TAX_RATE(ANN_R,1/1/2020,12/31/2020)&lt;/Q&gt;&lt;R&gt;1&lt;/R&gt;&lt;C&gt;1&lt;/C&gt;&lt;D xsi:type="xsd:double"&gt;18.9137523895198&lt;/D&gt;&lt;/FQL&gt;&lt;FQL&gt;&lt;Q&gt;US74736K1016^FF_TAX_RATE(ANN_R,1/1/2017,12/31/2017)&lt;/Q&gt;&lt;R&gt;1&lt;/R&gt;&lt;C&gt;1&lt;/C&gt;&lt;D xsi:type="xsd:double"&gt;160.640908258561&lt;/D&gt;&lt;/FQL&gt;&lt;FQL&gt;&lt;Q&gt;US74736K1016^FF_TAX_RATE(ANN_R,1/1/2018,12/31/2018)&lt;/Q&gt;&lt;R&gt;1&lt;/R&gt;&lt;C&gt;1&lt;/C&gt;&lt;D xsi:type="xsd:double"&gt;334.983960338291&lt;/D&gt;&lt;/FQL&gt;&lt;FQL&gt;&lt;Q&gt;US74736K1016^FF_TAX_RATE(ANN_R,1/1/2019,12/31/2019)&lt;/Q&gt;&lt;R&gt;1&lt;/R&gt;&lt;C&gt;1&lt;/C&gt;&lt;D xsi:type="xsd:double"&gt;-45.0289785602231&lt;/D&gt;&lt;/FQL&gt;&lt;FQL&gt;&lt;Q&gt;US74736K1016^FF_TAX_RATE(ANN_R,1/1/2020,12/31/2020)&lt;/Q&gt;&lt;R&gt;1&lt;/R&gt;&lt;C&gt;1&lt;/C&gt;&lt;D xsi:type="xsd:double"&gt;15.3798258113995&lt;/D&gt;&lt;/FQL&gt;&lt;FQL&gt;&lt;Q&gt;US8740541094^FF_TAX_RATE(ANN_R,1/1/2017,12/31/2017)&lt;/Q&gt;&lt;R&gt;1&lt;/R&gt;&lt;C&gt;1&lt;/C&gt;&lt;D xsi:type="xsd:double"&gt;12.55375820178&lt;/D&gt;&lt;/FQL&gt;&lt;FQL&gt;&lt;Q&gt;US8740541094^FF_TAX_RATE(ANN_R,1/1/2018,12/31/2018)&lt;/Q&gt;&lt;R&gt;1&lt;/R&gt;&lt;C&gt;1&lt;/C&gt;&lt;D xsi:type="xsd:double"&gt;-27.0140896614822&lt;/D&gt;&lt;/FQL&gt;&lt;FQL&gt;&lt;Q&gt;US8740541094^FF_TAX_RATE(ANN_R,1/1/2019,12/31/2019)&lt;/Q&gt;&lt;R&gt;1&lt;/R&gt;&lt;C&gt;1&lt;/C&gt;&lt;D xsi:type="xsd:double"&gt;-43.4100135317997&lt;/D&gt;&lt;/FQL&gt;&lt;FQL&gt;&lt;Q&gt;US8740541094^FF_TAX_RATE(ANN_R,1/1/2020,12/31/2020)&lt;/Q&gt;&lt;R&gt;1&lt;/R&gt;&lt;C&gt;1&lt;/C&gt;&lt;D xsi:type="xsd:double"&gt;11.7747399326846&lt;/D&gt;&lt;/FQL&gt;&lt;FQL&gt;&lt;Q&gt;IE00BQPVQZ61^FF_TAX_RATE(ANN_R,1/1/2017,12/31/2017)&lt;/Q&gt;&lt;R&gt;0&lt;/R&gt;&lt;C&gt;0&lt;/C&gt;&lt;/FQL&gt;&lt;FQL&gt;&lt;Q&gt;IE00BQPVQZ61^FF_TAX_RATE(ANN_R,1/1/2018,12/31/2018)&lt;/Q&gt;&lt;R&gt;0&lt;/R&gt;&lt;C&gt;0&lt;/C&gt;&lt;/FQL&gt;&lt;FQL&gt;&lt;Q&gt;IE00BQPVQZ61^FF_TAX_RATE(ANN_R,1/1/2019,12/31/2019)&lt;/Q&gt;&lt;R&gt;0&lt;/R&gt;&lt;C&gt;0&lt;/C&gt;&lt;/FQL&gt;&lt;FQL&gt;&lt;Q&gt;IE00BQPVQZ61^FF_TAX_RATE(ANN_R,1/1/2020,12/31/2020)&lt;/Q&gt;&lt;R&gt;1&lt;/R&gt;&lt;C&gt;1&lt;/C&gt;&lt;D xsi:type="xsd:double"&gt;2.95011764120056&lt;/D&gt;&lt;/FQL&gt;&lt;FQL&gt;&lt;Q&gt;US92276F1003^FF_TAX_RATE(ANN_R,1/1/2017,12/31/2017)&lt;/Q&gt;&lt;R&gt;1&lt;/R&gt;&lt;C&gt;1&lt;/C&gt;&lt;D xsi:type="xsd:double"&gt;-4.5948934358775&lt;/D&gt;&lt;/FQL&gt;&lt;FQL&gt;&lt;Q&gt;US92276F1003^FF_TAX_RATE(ANN_R,1/1/2018,12/31/2018)&lt;/Q&gt;&lt;R&gt;1&lt;/R&gt;&lt;C&gt;1&lt;/C&gt;&lt;D xsi:type="xsd:double"&gt;-10.6247240970327&lt;/D&gt;&lt;/FQL&gt;&lt;FQL&gt;&lt;Q&gt;US92276F1003^FF_TAX_RATE(ANN_R,1/1/2019,12/31/2019)&lt;/Q&gt;&lt;R&gt;1&lt;/R&gt;&lt;C&gt;1&lt;/C&gt;&lt;D xsi:type="xsd:double"&gt;-14.702848921765&lt;/D&gt;&lt;/FQL&gt;&lt;FQL&gt;&lt;Q&gt;US92276F1003^FF_TAX_RATE(ANN_R,1/1/2020,12/31/2020)&lt;/Q&gt;&lt;R&gt;1&lt;/R&gt;&lt;C&gt;1&lt;/C&gt;&lt;D xsi:type="xsd:double"&gt;-28.0092035131191&lt;/D&gt;&lt;/FQL&gt;&lt;FQL&gt;&lt;Q&gt;US4932671088^FF_TAX_RATE(ANN_R,1/1/2017,12/31/2017)&lt;/Q&gt;&lt;R&gt;1&lt;/R&gt;&lt;C&gt;1&lt;/C&gt;&lt;D xsi:type="xsd:double"&gt;33.0394190871369&lt;/D&gt;&lt;/FQL&gt;&lt;FQL&gt;&lt;Q&gt;US4932671088^FF_TAX_RATE(ANN_R,1/1/2018,12/31/2018)&lt;/Q&gt;&lt;R&gt;1&lt;/R&gt;&lt;C&gt;1&lt;/C&gt;&lt;D xsi:type="xsd:double"&gt;15.6150703586019&lt;/D&gt;&lt;/FQL&gt;&lt;FQL&gt;&lt;Q&gt;US4932671088^FF_TAX_RATE(ANN_R,1/1/2019,12/31/2019)&lt;/Q&gt;&lt;R&gt;1&lt;/R&gt;&lt;C&gt;1&lt;/C&gt;&lt;D xsi:type="xsd:double"&gt;15.5291790306627&lt;/D&gt;&lt;/FQL&gt;&lt;FQL&gt;&lt;Q&gt;US4932671088^FF_TAX_RATE(ANN_R,1/1/2020,12/31/2020)&lt;/Q&gt;&lt;R&gt;1&lt;/R&gt;&lt;C&gt;1&lt;/C&gt;&lt;D xsi:type="xsd:double"&gt;14.5886889460154&lt;/D&gt;&lt;/FQL&gt;&lt;FQL&gt;&lt;Q&gt;US55261F1049^FF_TAX_RATE(ANN_R,1/1/2017,12/31/2017)&lt;/Q&gt;&lt;R&gt;1&lt;/R&gt;&lt;C&gt;1&lt;/C&gt;&lt;D xsi:type="xsd:double"&gt;37.8906751673652&lt;/D&gt;&lt;/FQL&gt;&lt;FQL&gt;&lt;Q&gt;US55261F1049^FF_TAX_RATE(ANN_R,1/1/2018,12/31/2018)&lt;/Q&gt;&lt;R&gt;1&lt;/R&gt;&lt;C&gt;1&lt;/C&gt;&lt;D xsi:type="xsd:double"&gt;22.1206946672198&lt;/D&gt;&lt;/FQL&gt;&lt;FQL&gt;&lt;Q&gt;US55261F1049^FF_TAX_RATE(ANN_R,1/1/2019,12/31/2019)&lt;/Q&gt;&lt;R&gt;1&lt;/R&gt;&lt;C&gt;1&lt;/C&gt;&lt;D xsi:type="xsd:double"&gt;22.5183564210722&lt;/D&gt;&lt;/FQL&gt;&lt;FQL&gt;&lt;Q&gt;US55261F1049^FF_TAX_RATE(ANN_R,1/1/2020,12/31/2020)&lt;/Q&gt;&lt;R&gt;1&lt;/R&gt;&lt;C&gt;1&lt;/C&gt;&lt;D xsi:type="xsd:double"&gt;20.472314755799&lt;/D&gt;&lt;/FQL&gt;&lt;FQL&gt;&lt;Q&gt;US42809H1077^FF_TAX_RATE(ANN_R,1/1/2017,12/31/2017)&lt;/Q&gt;&lt;R&gt;0&lt;/R&gt;&lt;C&gt;0&lt;/C&gt;&lt;/FQL&gt;&lt;FQL&gt;&lt;Q&gt;US42809H1077^FF_TAX_RATE(ANN_R,1/1/2018,12/31/2018)&lt;/Q&gt;&lt;R&gt;1&lt;/R&gt;&lt;C&gt;1&lt;/C&gt;&lt;D xsi:type="xsd:double"&gt;152.272727272727&lt;/D&gt;&lt;/FQL&gt;&lt;FQL&gt;&lt;Q&gt;US42809H1077^FF_TAX_RATE(ANN_R,1/1/2019,12/31/2019)&lt;/Q&gt;&lt;R&gt;1&lt;/R&gt;&lt;C&gt;1&lt;/C&gt;&lt;D xsi:type="xsd:double"&gt;208.597285067873&lt;/D&gt;&lt;/FQL&gt;&lt;FQL&gt;&lt;Q&gt;US42809H1077^FF_TAX_RATE(ANN_R,1/1/2020,12/31/2020)&lt;/Q&gt;&lt;R&gt;0&lt;/R&gt;&lt;C&gt;0&lt;/C&gt;&lt;/FQL&gt;&lt;FQL&gt;&lt;Q&gt;US4364401012^FF_TAX_RATE(ANN_R,1/1/2017,12/31/2017)&lt;/Q&gt;&lt;R&gt;1&lt;/R&gt;&lt;C&gt;1&lt;/C&gt;&lt;D xsi:type="xsd:double"&gt;38.6021942299878&lt;/D&gt;&lt;/FQL&gt;&lt;FQL&gt;&lt;Q&gt;US4364401012^FF_TAX_RATE(ANN_R,1/1/2018,12/31/2018)&lt;/Q&gt;&lt;R&gt;0&lt;/R&gt;&lt;C&gt;0&lt;/C&gt;&lt;/FQL&gt;&lt;FQL&gt;&lt;Q&gt;US4364401012^FF_TAX_RATE(ANN_R,1/1/2019,12/31/2019)&lt;/Q&gt;&lt;R&gt;0&lt;/R&gt;&lt;C&gt;0&lt;/C&gt;&lt;/FQL&gt;&lt;FQL&gt;&lt;Q&gt;US4364401012^FF_TAX_RATE(ANN_R,1/1/2020,12/31/2020)&lt;/Q&gt;&lt;R&gt;1&lt;/R&gt;&lt;C&gt;1&lt;/C&gt;&lt;D xsi:type="xsd:double"&gt;-10.8394051302525&lt;/D&gt;&lt;/FQL&gt;&lt;FQL&gt;&lt;Q&gt;US14149Y1082^FF_TAX_RATE(ANN_R,1/1/2017,12/31/2017)&lt;/Q&gt;&lt;R&gt;1&lt;/R&gt;&lt;C&gt;1&lt;/C&gt;&lt;D xsi:type="xsd:double"&gt;32.7442827442827&lt;/D&gt;&lt;/FQL&gt;&lt;FQL&gt;&lt;Q&gt;US14149Y1082^FF_TAX_RATE(ANN_R,1/1/2018,12/31/2018)&lt;/Q&gt;&lt;R&gt;0&lt;/R&gt;&lt;C&gt;0&lt;/C&gt;&lt;/FQL&gt;&lt;FQL&gt;&lt;Q&gt;US14149Y1082^FF_TAX_RATE(ANN_R,1/1/2019,12/31/2019)&lt;/Q&gt;&lt;R&gt;1&lt;/R&gt;&lt;C&gt;1&lt;/C&gt;&lt;D xsi:type="xsd:double"&gt;22.0445459737293&lt;/D&gt;&lt;/FQL&gt;&lt;FQL&gt;&lt;Q&gt;US14149Y1082^FF_TAX_RATE(ANN_R,1/1/2020,12/31/2020)&lt;/Q&gt;&lt;R&gt;0&lt;/R&gt;&lt;C&gt;0&lt;/C&gt;&lt;/FQL&gt;&lt;FQL&gt;&lt;Q&gt;US72919P2020^FF_TAX_RATE(ANN_R,1/1/2017,12/31/2017)&lt;/Q&gt;&lt;R&gt;0&lt;/R&gt;&lt;C&gt;0&lt;/C&gt;&lt;/FQL&gt;&lt;FQL&gt;&lt;Q&gt;US72919P2020^FF_TAX_RATE(ANN_R,1/1/2018,12/31/2018)&lt;/Q&gt;&lt;R&gt;0&lt;/R&gt;&lt;C&gt;0&lt;/C&gt;&lt;/FQL&gt;&lt;FQL&gt;&lt;Q&gt;US72919P2020^FF_TAX_RATE(ANN_R,1/1/2019,12/31/2019)&lt;/Q&gt;&lt;R&gt;0&lt;/R&gt;&lt;C&gt;0&lt;/C&gt;&lt;/FQL&gt;&lt;FQL&gt;&lt;Q&gt;US72919P2020^FF_TAX_RATE(ANN_R,1/1/2020,12/31/2020)&lt;/Q&gt;&lt;R&gt;0&lt;/R&gt;&lt;C&gt;0&lt;/C&gt;&lt;/FQL&gt;&lt;FQL&gt;&lt;Q&gt;US0404131064^FF_TAX_RATE(ANN_R,1/1/2017,12/31/2017)&lt;/Q&gt;&lt;R&gt;1&lt;/R&gt;&lt;C&gt;1&lt;/C&gt;&lt;D xsi:type="xsd:double"&gt;10.8600134804954&lt;/D&gt;&lt;/FQL&gt;&lt;FQL&gt;&lt;Q&gt;US0404131064^FF_TAX_RATE(ANN_R,1/1/2018,12/31/2018)&lt;/Q&gt;&lt;R&gt;1&lt;/R&gt;&lt;C&gt;1&lt;/C&gt;&lt;D xsi:type="xsd:double"&gt;-13.6128337505757&lt;/D&gt;&lt;/FQL&gt;&lt;FQL&gt;&lt;Q&gt;US0404131064^FF_TAX_RATE(ANN_R,1/1/2019,12/31/2019)&lt;/Q&gt;&lt;R&gt;1&lt;/R&gt;&lt;C&gt;1&lt;/C&gt;&lt;D xsi:type="xsd:double"&gt;0.278683011121806&lt;/D&gt;&lt;/FQL&gt;&lt;FQL&gt;&lt;Q&gt;US0404131064^FF_TAX_RATE(ANN_R,1/1/2020,12/31/2020)&lt;/Q&gt;&lt;R&gt;1&lt;/R&gt;&lt;C&gt;1&lt;/C&gt;&lt;D xsi:type="xsd:double"&gt;14.1170961328419&lt;/D&gt;&lt;/FQL&gt;&lt;FQL&gt;&lt;Q&gt;US29355A1079^FF_TAX_RATE(ANN_R,1/1/2017,12/31/2017)&lt;/Q&gt;&lt;R&gt;0&lt;/R&gt;&lt;C&gt;0&lt;/C&gt;&lt;/FQL&gt;&lt;FQL&gt;&lt;Q&gt;US29355A1079^FF_TAX_RATE(ANN_R,1/1/2018,12/31/2018)&lt;/Q&gt;&lt;R&gt;0&lt;/R&gt;&lt;C&gt;0&lt;/C&gt;&lt;/FQL&gt;&lt;FQL&gt;&lt;Q&gt;US29355A1079^FF_TAX_RATE(ANN_R,1/1/2019,12/31/2019)&lt;/Q&gt;&lt;R&gt;1&lt;/R&gt;&lt;C&gt;1&lt;/C&gt;&lt;D xsi:type="xsd:double"&gt;-78.8268193621413&lt;/D&gt;&lt;/FQL&gt;&lt;FQL&gt;&lt;Q&gt;US29355A1079^FF_TAX_RATE(ANN_R,1/1/2020,12/31/2020)&lt;/Q&gt;&lt;R&gt;1&lt;/R&gt;&lt;C&gt;1&lt;/C&gt;&lt;D xsi:type="xsd:double"&gt;-12.21421991458&lt;/D&gt;&lt;/FQL&gt;&lt;FQL&gt;&lt;Q&gt;US62944T1051^FF_TAX_RATE(ANN_R,1/1/2017,12/31/2017)&lt;/Q&gt;&lt;R&gt;1&lt;/R&gt;&lt;C&gt;1&lt;/C&gt;&lt;D xsi:type="xsd:double"&gt;36.531583602055&lt;/D&gt;&lt;/FQL&gt;&lt;FQL&gt;&lt;Q&gt;US62944T1051^FF_TAX_RATE(ANN_R,1/1/2018,12/31/2018)&lt;/Q&gt;&lt;R&gt;1&lt;/R&gt;&lt;C&gt;1&lt;/C&gt;&lt;D xsi:type="xsd:double"&gt;16.9354569817407&lt;/D&gt;&lt;/FQL&gt;&lt;FQL&gt;&lt;Q&gt;US62944T1051^FF_TAX_RATE(ANN_R,1/1/2019,12/31/2019)&lt;/Q&gt;&lt;R&gt;1&lt;/R&gt;&lt;C&gt;1&lt;/C&gt;&lt;D xsi:type="xsd:double"&gt;14.3553049098504&lt;/D&gt;&lt;/FQL&gt;&lt;FQL&gt;&lt;Q&gt;US62944T1051^FF_TAX_RATE(ANN_R,1/1/2020,12/31/2020)&lt;/Q&gt;&lt;R&gt;1&lt;/R&gt;&lt;C&gt;1&lt;/C&gt;&lt;D xsi:type="xsd:double"&gt;16.3988486437799&lt;/D&gt;&lt;/FQL&gt;&lt;FQL&gt;&lt;Q&gt;US92556V1061^FF_TAX_RATE(ANN_R,1/1/2017,12/31/2017)&lt;/Q&gt;&lt;R&gt;1&lt;/R&gt;&lt;C&gt;1&lt;/C&gt;&lt;D xsi:type="xsd:double"&gt;22.9235880398671&lt;/D&gt;&lt;/FQL&gt;&lt;FQL&gt;&lt;Q&gt;US92556V1061^FF_TAX_RATE(ANN_R,1/1/2018,12/31/2018)&lt;/Q&gt;&lt;R&gt;1&lt;/R&gt;&lt;C&gt;1&lt;/C&gt;&lt;D xsi:type="xsd:double"&gt;-18.1300268096515&lt;/D&gt;&lt;/FQL&gt;&lt;FQL&gt;&lt;Q&gt;US92556V1061^FF_TAX_RATE(ANN_R,1/1/2019,12/31/2019)&lt;/Q&gt;&lt;R&gt;1&lt;/R&gt;&lt;C&gt;1&lt;/C&gt;&lt;D xsi:type="xsd:double"&gt;89.1191709844559&lt;/D&gt;&lt;/FQL&gt;&lt;FQL&gt;&lt;Q&gt;US92556V1061^FF_TAX_RATE(ANN_R,1/1/2020,12/31/2020)&lt;/Q&gt;&lt;R&gt;0&lt;/R&gt;&lt;C&gt;0&lt;/C&gt;&lt;/FQL&gt;&lt;FQL&gt;&lt;Q&gt;US45784P1012^FF_TAX_RATE(ANN_R,1/1/2017,12/31/2017)&lt;/Q&gt;&lt;R&gt;0&lt;/R&gt;&lt;C&gt;0&lt;/C&gt;&lt;/FQL&gt;&lt;FQL&gt;&lt;Q&gt;US45784P1012^FF_TAX_RATE(ANN_R,1/1/2018,12/31/2018)&lt;/Q&gt;&lt;R&gt;1&lt;/R&gt;&lt;C&gt;1&lt;/C&gt;&lt;D xsi:type="xsd:double"&gt;37.0072713356295&lt;/D&gt;&lt;/FQL&gt;&lt;FQL&gt;&lt;Q&gt;US45784P1012^FF_TAX_RATE(ANN_R,1/1/2019,12/31/2019)&lt;/Q&gt;&lt;R&gt;1&lt;/R&gt;&lt;C&gt;1&lt;/C&gt;&lt;D xsi:type="xsd:double"&gt;20&lt;/D&gt;&lt;/FQL&gt;&lt;FQL&gt;&lt;Q&gt;US45784P1012^FF_TAX_RATE(ANN_R,1/1/2020,12/31/2020)&lt;/Q&gt;&lt;R&gt;1&lt;/R&gt;&lt;C&gt;1&lt;/C&gt;&lt;D xsi:type="xsd:double"&gt;29.8969072164948&lt;/D&gt;&lt;/FQL&gt;&lt;FQL&gt;&lt;Q&gt;US89400J1079^FF_TAX_RATE(ANN_R,1/1/2017,12/31/2017)&lt;/Q&gt;&lt;R&gt;1&lt;/R&gt;&lt;C&gt;1&lt;/C&gt;&lt;D xsi:type="xsd:double"&gt;-21.2348993288591&lt;/D&gt;&lt;/FQL&gt;&lt;FQL&gt;&lt;Q&gt;US89400J1079^FF_TAX_RATE(ANN_R,1/1/2018,12/31/2018)&lt;/Q&gt;&lt;R&gt;1&lt;/R&gt;&lt;C&gt;1&lt;/C&gt;&lt;D xsi:type="xsd:double"&gt;15.8660844250364&lt;/D&gt;&lt;/FQL&gt;&lt;FQL&gt;&lt;Q&gt;US89400J1079^FF_TAX_RATE(ANN_R,1/1/2019,12/31/2019)&lt;/Q&gt;&lt;R&gt;1&lt;/R&gt;&lt;C&gt;1&lt;/C&gt;&lt;D xsi:type="xsd:double"&gt;19.0465380249716&lt;/D&gt;&lt;/FQL&gt;&lt;FQL&gt;&lt;Q&gt;US89400J1079^FF_TAX_RATE(ANN_R,1/1/2020,12/31/2020)&lt;/Q&gt;&lt;R&gt;1&lt;/R&gt;&lt;C&gt;1&lt;/C&gt;&lt;D xsi:type="xsd:double"&gt;21.4946070878274&lt;/D&gt;&lt;/FQL&gt;&lt;FQL&gt;&lt;Q&gt;US6311031081^FF_TAX_RATE(ANN_R,1/1/2017,12/31/2017)&lt;/Q&gt;&lt;R&gt;1&lt;/R&gt;&lt;C&gt;1&lt;/C&gt;&lt;D xsi:type="xsd:double"&gt;16.3990825688073&lt;/D&gt;&lt;/FQL&gt;&lt;FQL&gt;&lt;Q&gt;US6311031081^FF_TAX_RATE(ANN_R,1/1/2018,12/31/2018)&lt;/Q&gt;&lt;R&gt;1&lt;/R&gt;&lt;C&gt;1&lt;/C&gt;&lt;D xsi:type="xsd:double"&gt;56.9548872180451&lt;/D&gt;&lt;/FQL&gt;&lt;FQL&gt;&lt;Q&gt;US6311031081^FF_TAX_RATE(ANN_R,1/1/2019,12/31/2019)&lt;/Q&gt;&lt;R&gt;1&lt;/R&gt;&lt;C&gt;1&lt;/C&gt;&lt;D xsi:type="xsd:double"&gt;24.0431795878312&lt;/D&gt;&lt;/FQL&gt;&lt;FQL&gt;&lt;Q&gt;US6311031081^FF_TAX_RATE(ANN_R,1/1/2020,12/31/2020)&lt;/Q&gt;&lt;R&gt;1&lt;/R&gt;&lt;C&gt;1&lt;/C&gt;&lt;D xsi:type="xsd:double"&gt;23.019801980198&lt;/D&gt;&lt;/FQL&gt;&lt;FQL&gt;&lt;Q&gt;US3724601055^FF_TAX_RATE(ANN_R,1/1/2017,12/31/2017)&lt;/Q&gt;&lt;R&gt;1&lt;/R&gt;&lt;C&gt;1&lt;/C&gt;&lt;D xsi:type="xsd:double"&gt;38.8906613506026&lt;/D&gt;&lt;/FQL&gt;&lt;FQL&gt;&lt;Q&gt;US3724601055^FF_TAX_RATE(ANN_R,1/1/2018,12/31/2018)&lt;/Q&gt;&lt;R&gt;1&lt;/R&gt;&lt;C&gt;1&lt;/C&gt;&lt;D xsi:type="xsd:double"&gt;24.6499667166227&lt;/D&gt;&lt;/FQL&gt;&lt;FQL&gt;&lt;Q&gt;US3724601055^FF_TAX_RATE(ANN_R,1/1/2019,12/31/2019)&lt;/Q&gt;&lt;R&gt;1&lt;/R&gt;&lt;C&gt;1&lt;/C&gt;&lt;D xsi:type="xsd:double"&gt;24.7657640148822&lt;/D&gt;&lt;/FQL&gt;&lt;FQL&gt;&lt;Q&gt;US3724601055^FF_TAX_RATE(ANN_R,1/1/2020,12/31/2020)&lt;/Q&gt;&lt;R&gt;1&lt;/R&gt;&lt;C&gt;1&lt;/C&gt;&lt;D xsi:type="xsd:double"&gt;56.9296830518125&lt;/D&gt;&lt;/FQL&gt;&lt;FQL&gt;&lt;Q&gt;US64110D1046^FF_TAX_RATE(ANN_R,1/1/2017,12/31/2017)&lt;/Q&gt;&lt;R&gt;1&lt;/R&gt;&lt;C&gt;1&lt;/C&gt;&lt;D xsi:type="xsd:double"&gt;23.4586466165414&lt;/D&gt;&lt;/FQL&gt;&lt;FQL&gt;&lt;Q&gt;US64110D1046^FF_TAX_RATE(ANN_R,1/1/2018,12/31/2018)&lt;/Q&gt;&lt;R&gt;1&lt;/R&gt;&lt;C&gt;1&lt;/C&gt;&lt;D xsi:type="xsd:double"&gt;90.325271059216&lt;/D&gt;&lt;/FQL&gt;&lt;FQL&gt;&lt;Q&gt;US64110D1046^FF_TAX_RATE(ANN_R,1/1/2019,12/31/2019)&lt;/Q&gt;&lt;R&gt;1&lt;/R&gt;&lt;C&gt;1&lt;/C&gt;&lt;D xsi:type="xsd:double"&gt;7.80757097791798&lt;/D&gt;&lt;/FQL&gt;&lt;FQL&gt;&lt;Q&gt;US64110D1046^FF_TAX_RATE(ANN_R,1/1/2020,12/31/2020)&lt;/Q&gt;&lt;R&gt;1&lt;/R&gt;&lt;C&gt;1&lt;/C&gt;&lt;D xsi:type="xsd:double"&gt;13.2415254237288&lt;/D&gt;&lt;/FQL&gt;&lt;FQL&gt;&lt;Q&gt;US8666741041^FF_TAX_RATE(ANN_R,1/1/2017,12/31/2017)&lt;/Q&gt;&lt;R&gt;1&lt;/R&gt;&lt;C&gt;1&lt;/C&gt;&lt;D xsi:type="xsd:double"&gt;-0.166497312782342&lt;/D&gt;&lt;/FQL&gt;&lt;FQL&gt;&lt;Q&gt;US8666741041^FF_TAX_RATE(ANN_R,1/1/2018,12/31/2018)&lt;/Q&gt;&lt;R&gt;1&lt;/R&gt;&lt;C&gt;1&lt;/C&gt;&lt;D xsi:type="xsd:double"&gt;0.07318330755285&lt;/D&gt;&lt;/FQL&gt;&lt;FQL&gt;&lt;Q&gt;US8666741041^FF_TAX_RATE(ANN_R,1/1/2019,12/31/2019)&lt;/Q&gt;&lt;R&gt;1&lt;/R&gt;&lt;C&gt;1&lt;/C&gt;&lt;D xsi:type="xsd:double"&gt;0.489756075668155&lt;/D&gt;&lt;/FQL&gt;&lt;FQL&gt;&lt;Q&gt;US8666741041^FF_TAX_RATE(ANN_R,1/1/2020,12/31/2020)&lt;/Q&gt;&lt;R&gt;1&lt;/R&gt;&lt;C&gt;1&lt;/C&gt;&lt;D xsi:type="xsd:double"&gt;-0.528375467015735&lt;/D&gt;&lt;/FQL&gt;&lt;FQL&gt;&lt;Q&gt;US4461501045^FF_TAX_RATE(ANN_R,1/1/2017,12/31/2017)&lt;/Q&gt;&lt;R&gt;1&lt;/R&gt;&lt;C&gt;1&lt;/C&gt;&lt;D xsi:type="xsd:double"&gt;14.9210903873745&lt;/D&gt;&lt;/FQL&gt;&lt;FQL&gt;&lt;Q&gt;US4461501045^FF_TAX_RATE(ANN_R,1/1/2018,12/31/2018)&lt;/Q&gt;&lt;R&gt;1&lt;/R&gt;&lt;C&gt;1&lt;/C&gt;&lt;D xsi:type="xsd:double"&gt;14.4348894348894&lt;/D&gt;&lt;/FQL&gt;&lt;FQL&gt;&lt;Q&gt;US4461501045^FF_TAX_RATE(ANN_R,1/1/2019,12/31/2019)&lt;/Q&gt;&lt;R&gt;1&lt;/R&gt;&lt;C&gt;1&lt;/C&gt;&lt;D xsi:type="xsd:double"&gt;14.9487643158529&lt;/D&gt;&lt;/FQL&gt;&lt;FQL&gt;&lt;Q&gt;US4461501045^FF_TAX_RATE(ANN_R,1/1/2020,12/31/2020)&lt;/Q&gt;&lt;R&gt;1&lt;/R&gt;&lt;C&gt;1&lt;/C&gt;&lt;D xsi:type="xsd:double"&gt;15.9465020576132&lt;/D&gt;&lt;/FQL&gt;&lt;FQL&gt;&lt;Q&gt;US45167R1041^FF_TAX_RATE(ANN_R,1/1/2017,12/31/2017)&lt;/Q&gt;&lt;R&gt;1&lt;/R&gt;&lt;C&gt;1&lt;/C&gt;&lt;D xsi:type="xsd:double"&gt;25.9220292000624&lt;/D&gt;&lt;/FQL&gt;&lt;FQL&gt;&lt;Q&gt;US45167R1041^FF_TAX_RATE(ANN_R,1/1/2018,12/31/2018)&lt;/Q&gt;&lt;R&gt;1&lt;/R&gt;&lt;C&gt;1&lt;/C&gt;&lt;D xsi:type="xsd:double"&gt;22.378005781385&lt;/D&gt;&lt;/FQL&gt;&lt;FQL&gt;&lt;Q&gt;US45167R1041^FF_TAX_RATE(ANN_R,1/1/2019,12/31/2019)&lt;/Q&gt;&lt;R&gt;1&lt;/R&gt;&lt;C&gt;1&lt;/C&gt;&lt;D xsi:type="xsd:double"&gt;20.1503838409617&lt;/D&gt;&lt;/FQL&gt;&lt;FQL&gt;&lt;Q&gt;US45167R1041^FF_TAX_RATE(ANN_R,1/1/2020,12/31/2020)&lt;/Q&gt;&lt;R&gt;1&lt;/R&gt;&lt;C&gt;1&lt;/C&gt;&lt;D xsi:type="xsd:double"&gt;19.6798060977165&lt;/D&gt;&lt;/FQL&gt;&lt;FQL&gt;&lt;Q&gt;US5745991068^FF_TAX_RATE(ANN_R,1/1/2017,12/31/2017)&lt;/Q&gt;&lt;R&gt;1&lt;/R&gt;&lt;C&gt;1&lt;/C&gt;&lt;D xsi:type="xsd:double"&gt;34.3891402714932&lt;/D&gt;&lt;/FQL&gt;&lt;FQL&gt;&lt;Q&gt;US5745991068^FF_TAX_RATE(ANN_R,1/1/2018,12/31/2018)&lt;/Q&gt;&lt;R&gt;1&lt;/R&gt;&lt;C&gt;1&lt;/C&gt;&lt;D xsi:type="xsd:double"&gt;24.3660418963616&lt;/D&gt;&lt;/FQL&gt;&lt;FQL&gt;&lt;Q&gt;US5745991068^FF_TAX_RATE(ANN_R,1/1/2019,12/31/2019)&lt;/Q&gt;&lt;R&gt;1&lt;/R&gt;&lt;C&gt;1&lt;/C&gt;&lt;D xsi:type="xsd:double"&gt;25.164113785558&lt;/D&gt;&lt;/FQL&gt;&lt;FQL&gt;&lt;Q&gt;US5745991068^FF_TAX_RATE(ANN_R,1/1/2020,12/31/2020)&lt;/Q&gt;&lt;R&gt;1&lt;/R&gt;&lt;C&gt;1&lt;/C&gt;&lt;D xsi:type="xsd:double"&gt;23.7842617152962&lt;/D&gt;&lt;/FQL&gt;&lt;FQL&gt;&lt;Q&gt;US18915M1071^FF_TAX_RATE(ANN_R,1/1/2017,12/31/2017)&lt;/Q&gt;&lt;R&gt;0&lt;/R&gt;&lt;C&gt;0&lt;/C&gt;&lt;/FQL&gt;&lt;FQL&gt;&lt;Q&gt;US18915M1071^FF_TAX_RATE(ANN_R,1/1/2018,12/31/2018)&lt;/Q&gt;&lt;R&gt;0&lt;/R&gt;&lt;C&gt;0&lt;/C&gt;&lt;/FQL&gt;&lt;FQL&gt;&lt;Q&gt;US18915M1071^FF_TAX_RATE(ANN_R,1/1/2019,12/31/2019)&lt;/Q&gt;&lt;R&gt;0&lt;/R&gt;&lt;C&gt;0&lt;/C&gt;&lt;/FQL&gt;&lt;FQL&gt;&lt;Q&gt;US18915M1071^FF_TAX_RATE(ANN_R,1/1/2020,12/31/2020)&lt;/Q&gt;&lt;R&gt;0&lt;/R&gt;&lt;C&gt;0&lt;/C&gt;&lt;/FQL&gt;&lt;FQL&gt;&lt;Q&gt;US8793601050^FF_TAX_RATE(ANN_R,1/1/2017,12/31/2017)&lt;/Q&gt;&lt;R&gt;1&lt;/R&gt;&lt;C&gt;1&lt;/C&gt;&lt;D xsi:type="xsd:double"&gt;20.8362369337979&lt;/D&gt;&lt;/FQL&gt;&lt;FQL&gt;&lt;Q&gt;US8793601050^FF_TAX_RATE(ANN_R,1/1/2018,12/31/2018)&lt;/Q&gt;&lt;R&gt;1&lt;/R&gt;&lt;C&gt;1&lt;/C&gt;&lt;D xsi:type="xsd:double"&gt;15.2576796141153&lt;/D&gt;&lt;/FQL&gt;&lt;FQL&gt;&lt;Q&gt;US8793601050^FF_TAX_RATE(ANN_R,1/1/2019,12/31/2019)&lt;/Q&gt;&lt;R&gt;1&lt;/R&gt;&lt;C&gt;1&lt;/C&gt;&lt;D xsi:type="xsd:double"&gt;15.0728309056365&lt;/D&gt;&lt;/FQL&gt;&lt;FQL&gt;&lt;Q&gt;US8793601050^FF_TAX_RATE(ANN_R,1/1/2020,12/31/2020)&lt;/Q&gt;&lt;R&gt;1&lt;/R&gt;&lt;C&gt;1&lt;/C&gt;&lt;D xsi:type="xsd:double"&gt;14.4347455822866&lt;/D&gt;&lt;/FQL&gt;&lt;FQL&gt;&lt;Q&gt;US1011211018^FF_TAX_RATE(ANN_R,1/1/2017,12/31/2017)&lt;/Q&gt;&lt;R&gt;1&lt;/R&gt;&lt;C&gt;1&lt;/C&gt;&lt;D xsi:type="xsd:double"&gt;0&lt;/D&gt;&lt;/FQL&gt;&lt;FQL&gt;&lt;Q&gt;US1011211018^FF_TAX_RATE(ANN_R,1/1/2018,12/31/2018)&lt;/Q&gt;&lt;R&gt;1&lt;/R&gt;&lt;C&gt;1&lt;/C&gt;&lt;D xsi:type="xsd:double"&gt;0&lt;/D&gt;&lt;/FQL&gt;&lt;FQL&gt;&lt;Q&gt;US1011211018^FF_TAX_RATE(ANN_R,1/1/2019,12/31/2019)&lt;/Q&gt;&lt;R&gt;1&lt;/R&gt;&lt;C&gt;1&lt;/C&gt;&lt;D xsi:type="xsd:double"&gt;0&lt;/D&gt;&lt;/FQL&gt;&lt;FQL&gt;&lt;Q&gt;US1011211018^FF_TAX_RATE(ANN_R,1/1/2020,12/31/2020)&lt;/Q&gt;&lt;R&gt;1&lt;/R&gt;&lt;C&gt;1&lt;/C&gt;&lt;D xsi:type="xsd:double"&gt;0&lt;/D&gt;&lt;/FQL&gt;&lt;FQL&gt;&lt;Q&gt;US8326964058^FF_TAX_RATE(ANN_R,1/1/2017,12/31/2017)&lt;/Q&gt;&lt;R&gt;1&lt;/R&gt;&lt;C&gt;1&lt;/C&gt;&lt;D xsi:type="xsd:double"&gt;32.5705828779599&lt;/D&gt;&lt;/FQL&gt;&lt;FQL&gt;&lt;Q&gt;US8326964058^FF_TAX_RATE(ANN_R,1/1/2018,12/31/2018)&lt;/Q&gt;&lt;R&gt;1&lt;/R&gt;&lt;C&gt;1&lt;/C&gt;&lt;D xsi:type="xsd:double"&gt;-55.4703832752613&lt;/D&gt;&lt;/FQL&gt;&lt;FQL&gt;&lt;Q&gt;US8326964058^FF_TAX_RATE(ANN_R,1/1/2019,12/31/2019)&lt;/Q&gt;&lt;R&gt;1&lt;/R&gt;&lt;C&gt;1&lt;/C&gt;&lt;D xsi:type="xsd:double"&gt;26.6818700114025&lt;/D&gt;&lt;/FQL&gt;&lt;FQL&gt;&lt;Q&gt;US8326964058^FF_TAX_RATE(ANN_R,1/1/2020,12/31/2020)&lt;/Q&gt;&lt;R&gt;1&lt;/R&gt;&lt;C&gt;1&lt;/C&gt;&lt;D xsi:type="xsd:double"&gt;24.077140352586&lt;/D&gt;&lt;/FQL&gt;&lt;FQL&gt;&lt;Q&gt;US7458671010^FF_TAX_RATE(ANN_R,1/1/2017,12/31/2017)&lt;/Q&gt;&lt;R&gt;1&lt;/R&gt;&lt;C&gt;1&lt;/C&gt;&lt;D xsi:type="xsd:double"&gt;52.3639047834108&lt;/D&gt;&lt;/FQL&gt;&lt;FQL&gt;&lt;Q&gt;US7458671010^FF_TAX_RATE(ANN_R,1/1/2018,12/31/2018)&lt;/Q&gt;&lt;R&gt;1&lt;/R&gt;&lt;C&gt;1&lt;/C&gt;&lt;D xsi:type="xsd:double"&gt;24.1563886786292&lt;/D&gt;&lt;/FQL&gt;&lt;FQL&gt;&lt;Q&gt;US7458671010^FF_TAX_RATE(ANN_R,1/1/2019,12/31/2019)&lt;/Q&gt;&lt;R&gt;1&lt;/R&gt;&lt;C&gt;1&lt;/C&gt;&lt;D xsi:type="xsd:double"&gt;24.1028504541736&lt;/D&gt;&lt;/FQL&gt;&lt;FQL&gt;&lt;Q&gt;US7458671010^FF_TAX_RATE(ANN_R,1/1/2020,12/31/2020)&lt;/Q&gt;&lt;R&gt;1&lt;/R&gt;&lt;C&gt;1&lt;/C&gt;&lt;D xsi:type="xsd:double"&gt;18.6183905306549&lt;/D&gt;&lt;/FQL&gt;&lt;FQL&gt;&lt;Q&gt;US24906P1093^FF_TAX_RATE(ANN_R,1/1/2017,12/31/2017)&lt;/Q&gt;&lt;R&gt;0&lt;/R&gt;&lt;C&gt;0&lt;/C&gt;&lt;/FQL&gt;&lt;FQL&gt;&lt;Q&gt;US24906P1093^FF_TAX_RATE(ANN_R,1/1/2018,12/31/2018)&lt;/Q&gt;&lt;R&gt;0&lt;/R&gt;&lt;C&gt;0&lt;/C&gt;&lt;/FQL&gt;&lt;FQL&gt;&lt;Q&gt;US24906P1093^FF_TAX_RATE(ANN_R,1/1/2019,12/31/2019)&lt;/Q&gt;&lt;R&gt;1&lt;/R&gt;&lt;C&gt;1&lt;/C&gt;&lt;D xsi:type="xsd:double"&gt;23.8274464389114&lt;/D&gt;&lt;/FQL&gt;&lt;FQL&gt;&lt;Q&gt;US24906P1093^FF_TAX_RATE(ANN_R,1/1/2020,12/31/2020)&lt;/Q&gt;&lt;R&gt;0&lt;/R&gt;&lt;C&gt;0&lt;/C&gt;&lt;/FQL&gt;&lt;FQL&gt;&lt;Q&gt;US73278L1052^FF_TAX_RATE(ANN_R,1/1/2017,12/31/2017)&lt;/Q&gt;&lt;R&gt;1&lt;/R&gt;&lt;C&gt;1&lt;/C&gt;&lt;D xsi:type="xsd:double"&gt;28.969990564005&lt;/D&gt;&lt;/FQL&gt;&lt;FQL&gt;&lt;Q&gt;US73278L1052^FF_TAX_RATE(ANN_R,1/1/2018,12/31/2018)&lt;/Q&gt;&lt;R&gt;1&lt;/R&gt;&lt;C&gt;1&lt;/C&gt;&lt;D xsi:type="xsd:double"&gt;20.0598649114484&lt;/D&gt;&lt;/FQL&gt;&lt;FQL&gt;&lt;Q&gt;US73278L1052^FF_TAX_RATE(ANN_R,1/1/2019,12/31/2019)&lt;/Q&gt;&lt;R&gt;1&lt;/R&gt;&lt;C&gt;1&lt;/C&gt;&lt;D xsi:type="xsd:double"&gt;17.6899525630445&lt;/D&gt;&lt;/FQL&gt;&lt;FQL&gt;&lt;Q&gt;US73278L1052^FF_TAX_RATE(ANN_R,1/1/2020,12/31/2020)&lt;/Q&gt;&lt;R&gt;1&lt;/R&gt;&lt;C&gt;1&lt;/C&gt;&lt;D xsi:type="xsd:double"&gt;18.8700257265196&lt;/D&gt;&lt;/FQL&gt;&lt;FQL&gt;&lt;Q&gt;US4404521001^FF_TAX_RATE(ANN_R,1/1/2017,12/31/2017)&lt;/Q&gt;&lt;R&gt;1&lt;/R&gt;&lt;C&gt;1&lt;/C&gt;&lt;D xsi:type="xsd:double"&gt;33.7499462321442&lt;/D&gt;&lt;/FQL&gt;&lt;FQL&gt;&lt;Q&gt;US4404521001^FF_TAX_RATE(ANN_R,1/1/2018,12/31/2018)&lt;/Q&gt;&lt;R&gt;1&lt;/R&gt;&lt;C&gt;1&lt;/C&gt;&lt;D xsi:type="xsd:double"&gt;14.2812397357452&lt;/D&gt;&lt;/FQL&gt;&lt;FQL&gt;&lt;Q&gt;US4404521001^FF_TAX_RATE(ANN_R,1/1/2019,12/31/2019)&lt;/Q&gt;&lt;R&gt;1&lt;/R&gt;&lt;C&gt;1&lt;/C&gt;&lt;D xsi:type="xsd:double"&gt;19.0596132146828&lt;/D&gt;&lt;/FQL&gt;&lt;FQL&gt;&lt;Q&gt;US4404521001^FF_TAX_RATE(ANN_R,1/1/2020,12/31/2020)&lt;/Q&gt;&lt;R&gt;1&lt;/R&gt;&lt;C&gt;1&lt;/C&gt;&lt;D xsi:type="xsd:double"&gt;18.5147840720809&lt;/D&gt;&lt;/FQL&gt;&lt;FQL&gt;&lt;Q&gt;US5502411037^FF_TAX_RATE(ANN_R,1/1/2017,12/31/2017)&lt;/Q&gt;&lt;R&gt;1&lt;/R&gt;&lt;C&gt;1&lt;/C&gt;&lt;D xsi:type="xsd:double"&gt;-157.222222222222&lt;/D&gt;&lt;/FQL&gt;&lt;FQL&gt;&lt;Q&gt;US5502411037^FF_TAX_RATE(ANN_R,1/1/2018,12/31/2018)&lt;/Q&gt;&lt;R&gt;0&lt;/R&gt;&lt;C&gt;0&lt;/C&gt;&lt;/FQL&gt;&lt;FQL&gt;&lt;Q&gt;US5502411037^FF_TAX_RATE(ANN_R,1/1/2019,12/31/2019)&lt;/Q&gt;&lt;R&gt;0&lt;/R&gt;&lt;C&gt;0&lt;/C&gt;&lt;/FQL&gt;&lt;FQL&gt;&lt;Q&gt;US5502411037^FF_TAX_RATE(ANN_R,1/1/2020,12/31/2020)&lt;/Q&gt;&lt;R&gt;0&lt;/R&gt;&lt;C&gt;0&lt;/C&gt;&lt;/FQL&gt;&lt;FQL&gt;&lt;Q&gt;US3802371076^FF_TAX_RATE(ANN_R,1/1/2017,12/31/2017)&lt;/Q&gt;&lt;R&gt;1&lt;/R&gt;&lt;C&gt;1&lt;/C&gt;&lt;D xsi:type="xsd:double"&gt;-17.6966292134831&lt;/D&gt;&lt;/FQL&gt;&lt;FQL&gt;&lt;Q&gt;US3802371076^FF_TAX_RATE(ANN_R,1/1/2018,12/31/2018)&lt;/Q&gt;&lt;R&gt;1&lt;/R&gt;&lt;C&gt;1&lt;/C&gt;&lt;D xsi:type="xsd:double"&gt;-12.3287671232877&lt;/D&gt;&lt;/FQL&gt;&lt;FQL&gt;&lt;Q&gt;US3802371076^FF_TAX_RATE(ANN_R,1/1/2019,12/31/2019)&lt;/Q&gt;&lt;R&gt;1&lt;/R&gt;&lt;C&gt;1&lt;/C&gt;&lt;D xsi:type="xsd:double"&gt;-9.49367088607595&lt;/D&gt;&lt;/FQL&gt;&lt;FQL&gt;&lt;Q&gt;US3802371076^FF_TAX_RATE(ANN_R,1/1/2020,12/31/2020)&lt;/Q&gt;&lt;R&gt;0&lt;/R&gt;&lt;C&gt;0&lt;/C&gt;&lt;/FQL&gt;&lt;FQL&gt;&lt;Q&gt;US12541W2098^FF_TAX_RATE(ANN_R,1/1/2017,12/31/2017)&lt;/Q&gt;&lt;R&gt;1&lt;/R&gt;&lt;C&gt;1&lt;/C&gt;&lt;D xsi:type="xsd:double"&gt;30.6906459216185&lt;/D&gt;&lt;/FQL&gt;&lt;FQL&gt;&lt;Q&gt;US12541W2098^FF_TAX_RATE(ANN_R,1/1/2018,12/31/2018)&lt;/Q&gt;&lt;R&gt;1&lt;/R&gt;&lt;C&gt;1&lt;/C&gt;&lt;D xsi:type="xsd:double"&gt;24.5114867773975&lt;/D&gt;&lt;/FQL&gt;&lt;FQL&gt;&lt;Q&gt;US12541W2098^FF_TAX_RATE(ANN_R,1/1/2019,12/31/2019)&lt;/Q&gt;&lt;R&gt;1&lt;/R&gt;&lt;C&gt;1&lt;/C&gt;&lt;D xsi:type="xsd:double"&gt;22.2684326318243&lt;/D&gt;&lt;/FQL&gt;&lt;FQL&gt;&lt;Q&gt;US12541W2098^FF_TAX_RATE(ANN_R,1/1/2020,12/31/2020)&lt;/Q&gt;&lt;R&gt;1&lt;/R&gt;&lt;C&gt;1&lt;/C&gt;&lt;D xsi:type="xsd:double"&gt;19.4021940665032&lt;/D&gt;&lt;/FQL&gt;&lt;FQL&gt;&lt;Q&gt;US5018892084^FF_TAX_RATE(ANN_R,1/1/2017,12/31/2017)&lt;/Q&gt;&lt;R&gt;1&lt;/R&gt;&lt;C&gt;1&lt;/C&gt;&lt;D xsi:type="xsd:double"&gt;30.7268071695883&lt;/D&gt;&lt;/FQL&gt;&lt;FQL&gt;&lt;Q&gt;US5018892084^FF_TAX_RATE(ANN_R,1/1/2018,12/31/2018)&lt;/Q&gt;&lt;R&gt;1&lt;/R&gt;&lt;C&gt;1&lt;/C&gt;&lt;D xsi:type="xsd:double"&gt;25.7448236621825&lt;/D&gt;&lt;/FQL&gt;&lt;FQL&gt;&lt;Q&gt;US5018892084^FF_TAX_RATE(ANN_R,1/1/2019,12/31/2019)&lt;/Q&gt;&lt;R&gt;1&lt;/R&gt;&lt;C&gt;1&lt;/C&gt;&lt;D xsi:type="xsd:double"&gt;27.2217460449899&lt;/D&gt;&lt;/FQL&gt;&lt;FQL&gt;&lt;Q&gt;US5018892084^FF_TAX_RATE(ANN_R,1/1/2020,12/31/2020)&lt;/Q&gt;&lt;R&gt;1&lt;/R&gt;&lt;C&gt;1&lt;/C&gt;&lt;D xsi:type="xsd:double"&gt;28.1920236837496&lt;/D&gt;&lt;/FQL&gt;&lt;FQL&gt;&lt;Q&gt;US00751Y1064^FF_TAX_RATE(ANN_R,1/1/2017,12/31/2017)&lt;/Q&gt;&lt;R&gt;1&lt;/R&gt;&lt;C&gt;1&lt;/C&gt;&lt;D xsi:type="xsd:double"&gt;8.60225387739568&lt;/D&gt;&lt;/FQL&gt;&lt;FQL&gt;&lt;Q&gt;US00751Y1064^FF_TAX_RATE(ANN_R,1/1/2018,12/31/2018)&lt;/Q&gt;&lt;R&gt;1&lt;/R&gt;&lt;C&gt;1&lt;/C&gt;&lt;D xsi:type="xsd:double"&gt;23.6674806938681&lt;/D&gt;&lt;/FQL&gt;&lt;FQL&gt;&lt;Q&gt;US00751Y1064^FF_TAX_RATE(ANN_R,1/1/2019,12/31/2019)&lt;/Q&gt;&lt;R&gt;1&lt;/R&gt;&lt;C&gt;1&lt;/C&gt;&lt;D xsi:type="xsd:double"&gt;23.6536175844302&lt;/D&gt;&lt;/FQL&gt;&lt;FQL&gt;&lt;Q&gt;US00751Y1064^FF_TAX_RATE(ANN_R,1/1/2020,12/31/2020)&lt;/Q&gt;&lt;R&gt;1&lt;/R&gt;&lt;C&gt;1&lt;/C&gt;&lt;D xsi:type="xsd:double"&gt;24.2688724530157&lt;/D&gt;&lt;/FQL&gt;&lt;FQL&gt;&lt;Q&gt;JE00BYSS4X48^FF_TAX_RATE(ANN_R,1/1/2017,12/31/2017)&lt;/Q&gt;&lt;R&gt;0&lt;/R&gt;&lt;C&gt;0&lt;/C&gt;&lt;/FQL&gt;&lt;FQL&gt;&lt;Q&gt;JE00BYSS4X48^FF_TAX_RATE(ANN_R,1/1/2018,12/31/2018)&lt;/Q&gt;&lt;R&gt;0&lt;/R&gt;&lt;C&gt;0&lt;/C&gt;&lt;/FQL&gt;&lt;FQL&gt;&lt;Q&gt;JE00BYSS4X48^FF_TAX_RATE(ANN_R,1/1/2019,12/31/2019)&lt;/Q&gt;&lt;R&gt;0&lt;/R&gt;&lt;C&gt;0&lt;/C&gt;&lt;/FQL&gt;&lt;FQL&gt;&lt;Q&gt;JE00BYSS4X48^FF_TAX_RATE(ANN_R,1/1/2020,12/31/2020)&lt;/Q&gt;&lt;R&gt;1&lt;/R&gt;&lt;C&gt;1&lt;/C&gt;&lt;D xsi:type="xsd:double"&gt;-9.42437299745884&lt;/D&gt;&lt;/FQL&gt;&lt;FQL&gt;&lt;Q&gt;US4180561072^FF_TAX_RATE(ANN_R,1/1/2017,12/31/2017)&lt;/Q&gt;&lt;R&gt;1&lt;/R&gt;&lt;C&gt;1&lt;/C&gt;&lt;D xsi:type="xsd:double"&gt;49.5507218724162&lt;/D&gt;&lt;/FQL&gt;&lt;FQL&gt;&lt;Q&gt;US4180561072^FF_TAX_RATE(ANN_R,1/1/2018,12/31/2018)&lt;/Q&gt;&lt;R&gt;1&lt;/R&gt;&lt;C&gt;1&lt;/C&gt;&lt;D xsi:type="xsd:double"&gt;18.4791532607007&lt;/D&gt;&lt;/FQL&gt;&lt;FQL&gt;&lt;Q&gt;US4180561072^FF_TAX_RATE(ANN_R,1/1/2019,12/31/2019)&lt;/Q&gt;&lt;R&gt;1&lt;/R&gt;&lt;C&gt;1&lt;/C&gt;&lt;D xsi:type="xsd:double"&gt;12.4124467780751&lt;/D&gt;&lt;/FQL&gt;&lt;FQL&gt;&lt;Q&gt;US4180561072^FF_TAX_RATE(ANN_R,1/1/2020,12/31/2020)&lt;/Q&gt;&lt;R&gt;1&lt;/R&gt;&lt;C&gt;1&lt;/C&gt;&lt;D xsi:type="xsd:double"&gt;30.0007451981296&lt;/D&gt;&lt;/FQL&gt;&lt;FQL&gt;&lt;Q&gt;US6700024010^FF_TAX_RATE(ANN_R,1/1/2017,12/31/2017)&lt;/Q&gt;&lt;R&gt;0&lt;/R&gt;&lt;C&gt;0&lt;/C&gt;&lt;/FQL&gt;&lt;FQL&gt;&lt;Q&gt;US6700024010^FF_TAX_RATE(ANN_R,1/1/2018,12/31/2018)&lt;/Q&gt;&lt;R&gt;0&lt;/R&gt;&lt;C&gt;0&lt;/C&gt;&lt;/FQL&gt;&lt;FQL&gt;&lt;Q&gt;US6700024010^FF_TAX_RATE(ANN_R,1/1/2019,12/31/2019)&lt;/Q&gt;&lt;R&gt;0&lt;/R&gt;&lt;C&gt;0&lt;/C&gt;&lt;/FQL&gt;&lt;FQL&gt;&lt;Q&gt;US6700024010^FF_TAX_RATE(ANN_R,1/1/2020,12/31/2020)&lt;/Q&gt;&lt;R&gt;0&lt;/R&gt;&lt;C&gt;0&lt;/C&gt;&lt;/FQL&gt;&lt;FQL&gt;&lt;Q&gt;US5132721045^FF_TAX_RATE(ANN_R,1/1/2017,12/31/2017)&lt;/Q&gt;&lt;R&gt;1&lt;/R&gt;&lt;C&gt;1&lt;/C&gt;&lt;D xsi:type="xsd:double"&gt;37.234740756946&lt;/D&gt;&lt;/FQL&gt;&lt;FQL&gt;&lt;Q&gt;US5132721045^FF_TAX_RATE(ANN_R,1/1/2018,12/31/2018)&lt;/Q&gt;&lt;R&gt;1&lt;/R&gt;&lt;C&gt;1&lt;/C&gt;&lt;D xsi:type="xsd:double"&gt;25.7161043921069&lt;/D&gt;&lt;/FQL&gt;&lt;FQL&gt;&lt;Q&gt;US5132721045^FF_TAX_RATE(ANN_R,1/1/2019,12/31/2019)&lt;/Q&gt;&lt;R&gt;1&lt;/R&gt;&lt;C&gt;1&lt;/C&gt;&lt;D xsi:type="xsd:double"&gt;23.8018884731872&lt;/D&gt;&lt;/FQL&gt;&lt;FQL&gt;&lt;Q&gt;US5132721045^FF_TAX_RATE(ANN_R,1/1/2020,12/31/2020)&lt;/Q&gt;&lt;R&gt;1&lt;/R&gt;&lt;C&gt;1&lt;/C&gt;&lt;D xsi:type="xsd:double"&gt;25.0167075072399&lt;/D&gt;&lt;/FQL&gt;&lt;FQL&gt;&lt;Q&gt;US0995021062^FF_TAX_RATE(ANN_R,1/1/2017,12/31/2017)&lt;/Q&gt;&lt;R&gt;1&lt;/R&gt;&lt;C&gt;1&lt;/C&gt;&lt;D xsi:type="xsd:double"&gt;38.7011410536538&lt;/D&gt;&lt;/FQL&gt;&lt;FQL&gt;&lt;Q&gt;US0995021062^FF_TAX_RATE(ANN_R,1/1/2018,12/31/2018)&lt;/Q&gt;&lt;R&gt;1&lt;/R&gt;&lt;C&gt;1&lt;/C&gt;&lt;D xsi:type="xsd:double"&gt;29.8449432140565&lt;/D&gt;&lt;/FQL&gt;&lt;FQL&gt;&lt;Q&gt;US0995021062^FF_TAX_RATE(ANN_R,1/1/2019,12/31/2019)&lt;/Q&gt;&lt;R&gt;1&lt;/R&gt;&lt;C&gt;1&lt;/C&gt;&lt;D xsi:type="xsd:double"&gt;18.7957772849595&lt;/D&gt;&lt;/FQL&gt;&lt;FQL&gt;&lt;Q&gt;US0995021062^FF_TAX_RATE(ANN_R,1/1/2020,12/31/2020)&lt;/Q&gt;&lt;R&gt;1&lt;/R&gt;&lt;C&gt;1&lt;/C&gt;&lt;D xsi:type="xsd:double"&gt;16.7113079315332&lt;/D&gt;&lt;/FQL&gt;&lt;FQL&gt;&lt;Q&gt;CH0012032048^FF_TAX_RATE(ANN_R,1/1/2017,12/31/2017)&lt;/Q&gt;&lt;R&gt;1&lt;/R&gt;&lt;C&gt;1&lt;/C&gt;&lt;D xsi:type="xsd:double"&gt;27.9428571428571&lt;/D&gt;&lt;/FQL&gt;&lt;FQL&gt;&lt;Q&gt;CH0012032048^FF_TAX_RATE(ANN_R,1/1/2018,12/31/2018)&lt;/Q&gt;&lt;R&gt;1&lt;/R&gt;&lt;C&gt;1&lt;/C&gt;&lt;D xsi:type="xsd:double"&gt;23.2145382548437&lt;/D&gt;&lt;/FQL&gt;&lt;FQL&gt;&lt;Q&gt;CH0012032048^FF_TAX_RATE(ANN_R,1/1/2019,12/31/2019)&lt;/Q&gt;&lt;R&gt;1&lt;/R&gt;&lt;C&gt;1&lt;/C&gt;&lt;D xsi:type="xsd:double"&gt;15.0700583318299&lt;/D&gt;&lt;/FQL&gt;&lt;FQL&gt;&lt;Q&gt;CH0012032048^FF_TAX_RATE(ANN_R,1/1/2020,12/31/2020)&lt;/Q&gt;&lt;R&gt;1&lt;/R&gt;&lt;C&gt;1&lt;/C&gt;&lt;D xsi:type="xsd:double"&gt;16.1249025937883&lt;/D&gt;&lt;/FQL&gt;&lt;FQL&gt;&lt;Q&gt;DE0007164600^FF_TAX_RATE(ANN_R,1/1/2017,12/31/2017)&lt;/Q&gt;&lt;R&gt;1&lt;/R&gt;&lt;C&gt;1&lt;/C&gt;&lt;D xsi:type="xsd:double"&gt;19.546629548618&lt;/D&gt;&lt;/FQL&gt;&lt;FQL&gt;&lt;Q&gt;DE0007164600^FF_TAX_RATE(ANN_R,1/1/2018,12/31/2018)&lt;/Q&gt;&lt;R&gt;1&lt;/R&gt;&lt;C&gt;1&lt;/C&gt;&lt;D xsi:type="xsd:double"&gt;26.9821428571429&lt;/D&gt;&lt;/FQL&gt;&lt;FQL&gt;&lt;Q&gt;DE0007164600^FF_TAX_RATE(ANN_R,1/1/2019,12/31/2019)&lt;/Q&gt;&lt;R&gt;1&lt;/R&gt;&lt;C&gt;1&lt;/C&gt;&lt;D xsi:type="xsd:double"&gt;26.6753698868581&lt;/D&gt;&lt;/FQL&gt;&lt;FQL&gt;&lt;Q&gt;DE0007164600^FF_TAX_RATE(ANN_R,1/1/2020,12/31/2020)&lt;/Q&gt;&lt;R&gt;1&lt;/R&gt;&lt;C&gt;1&lt;/C&gt;&lt;D xsi:type="xsd:double"&gt;26.8282548476454&lt;/D&gt;&lt;/FQL&gt;&lt;FQL&gt;&lt;Q&gt;DE0008404005^FF_TAX_RATE(ANN_R,1/1/2017,12/31/2017)&lt;/Q&gt;&lt;R&gt;1&lt;/R&gt;&lt;C&gt;1&lt;/C&gt;&lt;D xsi:type="xsd:double"&gt;28.9810800157667&lt;/D&gt;&lt;/FQL&gt;&lt;FQL&gt;&lt;Q&gt;DE0008404005^FF_TAX_RATE(ANN_R,1/1/2018,12/31/2018)&lt;/Q&gt;&lt;R&gt;1&lt;/R&gt;&lt;C&gt;1&lt;/C&gt;&lt;D xsi:type="xsd:double"&gt;25.9255697663237&lt;/D&gt;&lt;/FQL&gt;&lt;FQL&gt;&lt;Q&gt;DE0008404005^FF_TAX_RATE(ANN_R,1/1/2019,12/31/2019)&lt;/Q&gt;&lt;R&gt;1&lt;/R&gt;&lt;C&gt;1&lt;/C&gt;&lt;D xsi:type="xsd:double"&gt;25.0609370768259&lt;/D&gt;&lt;/FQL&gt;&lt;FQL&gt;&lt;Q&gt;DE0008404005^FF_TAX_RATE(ANN_R,1/1/2020,12/31/2020)&lt;/Q&gt;&lt;R&gt;1&lt;/R&gt;&lt;C&gt;1&lt;/C&gt;&lt;D xsi:type="xsd:double"&gt;25.7288629737609&lt;/D&gt;&lt;/FQL&gt;&lt;FQL&gt;&lt;Q&gt;FR0000120321^FF_TAX_RATE(ANN_R,1/1/2017,12/31/2017)&lt;/Q&gt;&lt;R&gt;1&lt;/R&gt;&lt;C&gt;1&lt;/C&gt;&lt;D xsi:type="xsd:double"&gt;19.0670615612439&lt;/D&gt;&lt;/FQL&gt;&lt;FQL&gt;&lt;Q&gt;FR0000120321^FF_TAX_RATE(ANN_R,1/1/2018,12/31/2018)&lt;/Q&gt;&lt;R&gt;1&lt;/R&gt;&lt;C&gt;1&lt;/C&gt;&lt;D xsi:type="xsd:double"&gt;24.7757393367672&lt;/D&gt;&lt;/FQL&gt;&lt;FQL&gt;&lt;Q&gt;FR0000120321^FF_TAX_RATE(ANN_R,1/1/2019,12/31/2019)&lt;/Q&gt;&lt;R&gt;1&lt;/R&gt;&lt;C&gt;1&lt;/C&gt;&lt;D xsi:type="xsd:double"&gt;30.6242377203681&lt;/D&gt;&lt;/FQL&gt;&lt;FQL&gt;&lt;Q&gt;FR0000120321^FF_TAX_RATE(ANN_R,1/1/2020,12/31/2020)&lt;/Q&gt;&lt;R&gt;1&lt;/R&gt;&lt;C&gt;1&lt;/C&gt;&lt;D xsi:type="xsd:double"&gt;25.3281691615199&lt;/D&gt;&lt;/FQL&gt;&lt;FQL&gt;&lt;Q&gt;FR0000120073^FF_TAX_RATE(ANN_R,1/1/2017,12/31/2017)&lt;/Q&gt;&lt;R&gt;1&lt;/R&gt;&lt;C&gt;1&lt;/C&gt;&lt;D xsi:type="xsd:double"&gt;8.19076217946185&lt;/D&gt;&lt;/FQL&gt;&lt;FQL&gt;&lt;Q&gt;FR0000120073^FF_TAX_RATE(ANN_R,1/1/2018,12/31/2018)&lt;/Q&gt;&lt;R&gt;1&lt;/R&gt;&lt;C&gt;1&lt;/C&gt;&lt;D xsi:type="xsd:double"&gt;24.9045671438309&lt;/D&gt;&lt;/FQL&gt;&lt;FQL&gt;&lt;Q&gt;FR0000120073^FF_TAX_RATE(ANN_R,1/1/2019,12/31/2019)&lt;/Q&gt;&lt;R&gt;1&lt;/R&gt;&lt;C&gt;1&lt;/C&gt;&lt;D xsi:type="xsd:double"&gt;25.5432358376346&lt;/D&gt;&lt;/FQL&gt;&lt;FQL&gt;&lt;Q&gt;FR0000120073^FF_TAX_RATE(ANN_R,1/1/2020,12/31/2020)&lt;/Q&gt;&lt;R&gt;1&lt;/R&gt;&lt;C&gt;1&lt;/C&gt;&lt;D xsi:type="xsd:double"&gt;21.1264095694972&lt;/D&gt;&lt;/FQL&gt;&lt;FQL&gt;&lt;Q&gt;DE0007100000^FF_TAX_RATE(ANN_R,1/1/2017,12/31/2017)&lt;/Q&gt;&lt;R&gt;1&lt;/R&gt;&lt;C&gt;1&lt;/C&gt;&lt;D xsi:type="xsd:double"&gt;26.8666292405165&lt;/D&gt;&lt;/FQL&gt;&lt;FQL&gt;&lt;Q&gt;DE0007100000^FF_TAX_RATE(ANN_R,1/1/2018,12/31/2018)&lt;/Q&gt;&lt;R&gt;1&lt;/R&gt;&lt;C&gt;1&lt;/C&gt;&lt;D xsi:type="xsd:double"&gt;30.3149210182111&lt;/D&gt;&lt;/FQL&gt;&lt;FQL&gt;&lt;Q&gt;DE0007100000^FF_TAX_RATE(ANN_R,1/1/2019,12/31/2019)&lt;/Q&gt;&lt;R&gt;1&lt;/R&gt;&lt;C&gt;1&lt;/C&gt;&lt;D xsi:type="xsd:double"&gt;33.4527006863623&lt;/D&gt;&lt;/FQL&gt;&lt;FQL&gt;&lt;Q&gt;DE0007100000^FF_TAX_RATE(ANN_R,1/1/2020,12/31/2020)&lt;/Q&gt;&lt;R&gt;1&lt;/R&gt;&lt;C&gt;1&lt;/C&gt;&lt;D xsi:type="xsd:double"&gt;36.9673704414587&lt;/D&gt;&lt;/FQL&gt;&lt;FQL&gt;&lt;Q&gt;NL0000235190^FF_TAX_RATE(ANN_R,1/1/2017,12/31/2017)&lt;/Q&gt;&lt;R&gt;1&lt;/R&gt;&lt;C&gt;1&lt;/C&gt;&lt;D xsi:type="xsd:double"&gt;41.5931721194879&lt;/D&gt;&lt;/FQL&gt;&lt;FQL&gt;&lt;Q&gt;NL0000235190^FF_TAX_RATE(ANN_R,1/1/2018,12/31/2018)&lt;/Q&gt;&lt;R&gt;1&lt;/R&gt;&lt;C&gt;1&lt;/C&gt;&lt;D xsi:type="xsd:double"&gt;32.212389380531&lt;/D&gt;&lt;/FQL&gt;&lt;FQL&gt;&lt;Q&gt;NL0000235190^FF_TAX_RATE(ANN_R,1/1/2019,12/31/2019)&lt;/Q&gt;&lt;R&gt;1&lt;/R&gt;&lt;C&gt;1&lt;/C&gt;&lt;D xsi:type="xsd:double"&gt;312.287581699346&lt;/D&gt;&lt;/FQL&gt;&lt;FQL&gt;&lt;Q&gt;NL0000235190^FF_TAX_RATE(ANN_R,1/1/2020,12/31/2020)&lt;/Q&gt;&lt;R&gt;0&lt;/R&gt;&lt;C&gt;0&lt;/C&gt;&lt;/FQL&gt;&lt;FQL&gt;&lt;Q&gt;DE0005557508^FF_TAX_RATE(ANN_R,1/1/2017,12/31/2017)&lt;/Q&gt;&lt;R&gt;1&lt;/R&gt;&lt;C&gt;1&lt;/C&gt;&lt;D xsi:type="xsd:double"&gt;-11.3257421716145&lt;/D&gt;&lt;/FQL&gt;&lt;FQL&gt;&lt;Q&gt;DE0005557508^FF_TAX_RATE(ANN_R,1/1/2018,12/31/2018)&lt;/Q&gt;&lt;R&gt;1&lt;/R&gt;&lt;C&gt;1&lt;/C&gt;&lt;D xsi:type="xsd:double"&gt;32.1013727560718&lt;/D&gt;&lt;/FQL&gt;&lt;FQL&gt;&lt;Q&gt;DE0005557508^FF_TAX_RATE(ANN_R,1/1/2019,12/31/2019)&lt;/Q&gt;&lt;R&gt;1&lt;/R&gt;&lt;C&gt;1&lt;/C&gt;&lt;D xsi:type="xsd:double"&gt;27.7708071936428&lt;/D&gt;&lt;/FQL&gt;&lt;FQL&gt;&lt;Q&gt;DE0005557508^FF_TAX_RATE(ANN_R,1/1/2020,12/31/2020)&lt;/Q&gt;&lt;R&gt;1&lt;/R&gt;&lt;C&gt;1&lt;/C&gt;&lt;D xsi:type="xsd:double"&gt;22.2119921740131&lt;/D&gt;&lt;/FQL&gt;&lt;FQL&gt;&lt;Q&gt;NL0012969182^FF_TAX_RATE(ANN_R,1/1/2017,12/31/2017)&lt;/Q&gt;&lt;R&gt;1&lt;/R&gt;&lt;C&gt;1&lt;/C&gt;&lt;D xsi:type="xsd:double"&gt;22.6806471200555&lt;/D&gt;&lt;/FQL&gt;&lt;FQL&gt;&lt;Q&gt;NL0012969182^FF_TAX_RATE(ANN_R,1/1/2018,12/31/2018)&lt;/Q&gt;&lt;R&gt;1&lt;/R&gt;&lt;C&gt;1&lt;/C&gt;&lt;D xsi:type="xsd:double"&gt;20.3776334163074&lt;/D&gt;&lt;/FQL&gt;&lt;FQL&gt;&lt;Q&gt;NL0012969182^FF_TAX_RATE(ANN_R,1/1/2019,12/31/2019)&lt;/Q&gt;&lt;R&gt;1&lt;/R&gt;&lt;C&gt;1&lt;/C&gt;&lt;D xsi:type="xsd:double"&gt;20.5485677078918&lt;/D&gt;&lt;/FQL&gt;&lt;FQL&gt;&lt;Q&gt;NL0012969182^FF_TAX_RATE(ANN_R,1/1/2020,12/31/2020)&lt;/Q&gt;&lt;R&gt;1&lt;/R&gt;&lt;C&gt;1&lt;/C&gt;&lt;D xsi:type="xsd:double"&gt;19.2341729067393&lt;/D&gt;&lt;/FQL&gt;&lt;FQL&gt;&lt;Q&gt;DE000BAY0017^FF_TAX_RATE(ANN_R,1/1/2017,12/31/2017)&lt;/Q&gt;&lt;R&gt;1&lt;/R&gt;&lt;C&gt;1&lt;/C&gt;&lt;D xsi:type="xsd:double"&gt;29.1639236339697&lt;/D&gt;&lt;/FQL&gt;&lt;FQL&gt;&lt;Q&gt;DE000BAY0017^FF_TAX_RATE(ANN_R,1/1/2018,12/31/2018)&lt;/Q&gt;&lt;R&gt;1&lt;/R&gt;&lt;C&gt;1&lt;/C&gt;&lt;D xsi:type="xsd:double"&gt;27.2827282728273&lt;/D&gt;&lt;/FQL&gt;&lt;FQL&gt;&lt;Q&gt;DE000BAY0017^FF_TAX_RATE(ANN_R,1/1/2019,12/31/2019)&lt;/Q&gt;&lt;R&gt;1&lt;/R&gt;&lt;C&gt;1&lt;/C&gt;&lt;D xsi:type="xsd:double"&gt;16.4500556999629&lt;/D&gt;&lt;/FQL&gt;&lt;FQL&gt;&lt;Q&gt;DE000BAY0017^FF_TAX_RATE(ANN_R,1/1/2020,12/31/2020)&lt;/Q&gt;&lt;R&gt;0&lt;/R&gt;&lt;C&gt;0&lt;/C&gt;&lt;/FQL&gt;&lt;FQL&gt;&lt;Q&gt;FR0000125486^FF_TAX_RATE(ANN_R,1/1/2017,12/31/2017)&lt;/Q&gt;&lt;R&gt;1&lt;/R&gt;&lt;C&gt;1&lt;/C&gt;&lt;D xsi:type="xsd:double"&gt;32.2752666328085&lt;/D&gt;&lt;/FQL&gt;&lt;FQL&gt;&lt;Q&gt;FR0000125486^FF_TAX_RATE(ANN_R,1/1/2018,12/31/2018)&lt;/Q&gt;&lt;R&gt;1&lt;/R&gt;&lt;C&gt;1&lt;/C&gt;&lt;D xsi:type="xsd:double"&gt;32.46336996337&lt;/D&gt;&lt;/FQL&gt;&lt;FQL&gt;&lt;Q&gt;FR0000125486^FF_TAX_RATE(ANN_R,1/1/2019,12/31/2019)&lt;/Q&gt;&lt;R&gt;1&lt;/R&gt;&lt;C&gt;1&lt;/C&gt;&lt;D xsi:type="xsd:double"&gt;33.9426672206066&lt;/D&gt;&lt;/FQL&gt;&lt;FQL&gt;&lt;Q&gt;FR0000125486^FF_TAX_RATE(ANN_R,1/1/2020,12/31/2020)&lt;/Q&gt;&lt;R&gt;1&lt;/R&gt;&lt;C&gt;1&lt;/C&gt;&lt;D xsi:type="xsd:double"&gt;41.2876852324987&lt;/D&gt;&lt;/FQL&gt;&lt;FQL&gt;&lt;Q&gt;DE000A1EWWW0^FF_TAX_RATE(ANN_R,1/1/2017,12/31/2017)&lt;/Q&gt;&lt;R&gt;1&lt;/R&gt;&lt;C&gt;1&lt;/C&gt;&lt;D xsi:type="xsd:double"&gt;33.0696984676223&lt;/D&gt;&lt;/FQL&gt;&lt;FQL&gt;&lt;Q&gt;DE000A1EWWW0^FF_TAX_RATE(ANN_R,1/1/2018,12/31/2018)&lt;/Q&gt;&lt;R&gt;1&lt;/R&gt;&lt;C&gt;1&lt;/C&gt;&lt;D xsi:type="xsd:double"&gt;28.1328847771236&lt;/D&gt;&lt;/FQL&gt;&lt;FQL&gt;&lt;Q&gt;DE000A1EWWW0^FF_TAX_RATE(ANN_R,1/1/2019,12/31/2019)&lt;/Q&gt;&lt;R&gt;1&lt;/R&gt;&lt;C&gt;1&lt;/C&gt;&lt;D xsi:type="xsd:double"&gt;25.0195465207193&lt;/D&gt;&lt;/FQL&gt;&lt;FQL&gt;&lt;Q&gt;DE000A1EWWW0^FF_TAX_RATE(ANN_R,1/1/2020,12/31/2020)&lt;/Q&gt;&lt;R&gt;1&lt;/R&gt;&lt;C&gt;1&lt;/C&gt;&lt;D xsi:type="xsd:double"&gt;20.242214532872&lt;/D&gt;&lt;/FQL&gt;&lt;FQL&gt;&lt;Q&gt;DE0006231004^FF_TAX_RATE(ANN_R,1/1/2017,12/31/2017)&lt;/Q&gt;&lt;R&gt;1&lt;/R&gt;&lt;C&gt;1&lt;/C&gt;&lt;D xsi:type="xsd:double"&gt;15.2688172043011&lt;/D&gt;&lt;/FQL&gt;&lt;FQL&gt;&lt;Q&gt;DE0006231004^FF_TAX_RATE(ANN_R,1/1/2018,12/31/2018)&lt;/Q&gt;&lt;R&gt;1&lt;/R&gt;&lt;C&gt;1&lt;/C&gt;&lt;D xsi:type="xsd:double"&gt;13.6299435028249&lt;/D&gt;&lt;/FQL&gt;&lt;FQL&gt;&lt;Q&gt;DE0006231004^FF_TAX_RATE(ANN_R,1/1/2019,12/31/2019)&lt;/Q&gt;&lt;R&gt;1&lt;/R&gt;&lt;C&gt;1&lt;/C&gt;&lt;D xsi:type="xsd:double"&gt;17.8145087235996&lt;/D&gt;&lt;/FQL&gt;&lt;FQL&gt;&lt;Q&gt;DE0006231004^FF_TAX_RATE(ANN_R,1/1/2020,12/31/2020)&lt;/Q&gt;&lt;R&gt;1&lt;/R&gt;&lt;C&gt;1&lt;/C&gt;&lt;D xsi:type="xsd:double"&gt;12.0092378752887&lt;/D&gt;&lt;/FQL&gt;&lt;FQL&gt;&lt;Q&gt;DE0005552004^FF_TAX_RATE(ANN_R,1/1/2017,12/31/2017)&lt;/Q&gt;&lt;R&gt;1&lt;/R&gt;&lt;C&gt;1&lt;/C&gt;&lt;D xsi:type="xsd:double"&gt;14.3329326923077&lt;/D&gt;&lt;/FQL&gt;&lt;FQL&gt;&lt;Q&gt;DE0005552004^FF_TAX_RATE(ANN_R,1/1/2018,12/31/2018)&lt;/Q&gt;&lt;R&gt;1&lt;/R&gt;&lt;C&gt;1&lt;/C&gt;&lt;D xsi:type="xsd:double"&gt;13.9876352395672&lt;/D&gt;&lt;/FQL&gt;&lt;FQL&gt;&lt;Q&gt;DE0005552004^FF_TAX_RATE(ANN_R,1/1/2019,12/31/2019)&lt;/Q&gt;&lt;R&gt;1&lt;/R&gt;&lt;C&gt;1&lt;/C&gt;&lt;D xsi:type="xsd:double"&gt;20.0459506031017&lt;/D&gt;&lt;/FQL&gt;&lt;FQL&gt;&lt;Q&gt;DE0005552004^FF_TAX_RATE(ANN_R,1/1/2020,12/31/2020)&lt;/Q&gt;&lt;R&gt;1&lt;/R&gt;&lt;C&gt;1&lt;/C&gt;&lt;D xsi:type="xsd:double"&gt;23.6623067776457&lt;/D&gt;&lt;/FQL&gt;&lt;FQL&gt;&lt;Q&gt;BE0974293251^FF_TAX_RATE(ANN_R,1/1/2017,12/31/2017)&lt;/Q&gt;&lt;R&gt;1&lt;/R&gt;&lt;C&gt;1&lt;/C&gt;&lt;D xsi:type="xsd:double"&gt;18.0366369187412&lt;/D&gt;&lt;/FQL&gt;&lt;FQL&gt;&lt;Q&gt;BE0974293251^FF_TAX_RATE(ANN_R,1/1/2018,12/31/2018)&lt;/Q&gt;&lt;R&gt;1&lt;/R&gt;&lt;C&gt;1&lt;/C&gt;&lt;D xsi:type="xsd:double"&gt;34.0537691091197&lt;/D&gt;&lt;/FQL&gt;&lt;FQL&gt;&lt;Q&gt;BE0974293251^FF_TAX_RATE(ANN_R,1/1/2019,12/31/2019)&lt;/Q&gt;&lt;R&gt;1&lt;/R&gt;&lt;C&gt;1&lt;/C&gt;&lt;D xsi:type="xsd:double"&gt;22.0690747782003&lt;/D&gt;&lt;/FQL&gt;&lt;FQL&gt;&lt;Q&gt;BE0974293251^FF_TAX_RATE(ANN_R,1/1/2020,12/31/2020)&lt;/Q&gt;&lt;R&gt;1&lt;/R&gt;&lt;C&gt;1&lt;/C&gt;&lt;D xsi:type="xsd:double"&gt;100.468018720748&lt;/D&gt;&lt;/FQL&gt;&lt;FQL&gt;&lt;Q&gt;NL0000009538^FF_TAX_RATE(ANN_R,1/1/2017,12/31/2017)&lt;/Q&gt;&lt;R&gt;1&lt;/R&gt;&lt;C&gt;1&lt;/C&gt;&lt;D xsi:type="xsd:double"&gt;25.2715423606083&lt;/D&gt;&lt;/FQL&gt;&lt;FQL&gt;&lt;Q&gt;NL0000009538^FF_TAX_RATE(ANN_R,1/1/2018,12/31/2018)&lt;/Q&gt;&lt;R&gt;1&lt;/R&gt;&lt;C&gt;1&lt;/C&gt;&lt;D xsi:type="xsd:double"&gt;12.8239202657807&lt;/D&gt;&lt;/FQL&gt;&lt;FQL&gt;&lt;Q&gt;NL0000009538^FF_TAX_RATE(ANN_R,1/1/2019,12/31/2019)&lt;/Q&gt;&lt;R&gt;1&lt;/R&gt;&lt;C&gt;1&lt;/C&gt;&lt;D xsi:type="xsd:double"&gt;22.0549738219895&lt;/D&gt;&lt;/FQL&gt;&lt;FQL&gt;&lt;Q&gt;NL0000009538^FF_TAX_RATE(ANN_R,1/1/2020,12/31/2020)&lt;/Q&gt;&lt;R&gt;1&lt;/R&gt;&lt;C&gt;1&lt;/C&gt;&lt;D xsi:type="xsd:double"&gt;17.3770491803279&lt;/D&gt;&lt;/FQL&gt;&lt;FQL&gt;&lt;Q&gt;FR0000073272^FF_</t>
        </r>
      </text>
    </comment>
    <comment ref="A55" authorId="0" shapeId="0" xr:uid="{8810186A-DBD0-451F-A8FC-6AEEAC8B102A}">
      <text>
        <r>
          <rPr>
            <b/>
            <sz val="9"/>
            <color indexed="81"/>
            <rFont val="Tahoma"/>
            <charset val="1"/>
          </rPr>
          <t>TAX_RATE(ANN_R,1/1/2017,12/31/2017)&lt;/Q&gt;&lt;R&gt;1&lt;/R&gt;&lt;C&gt;1&lt;/C&gt;&lt;D xsi:type="xsd:double"&gt;29.4802172226532&lt;/D&gt;&lt;/FQL&gt;&lt;FQL&gt;&lt;Q&gt;FR0000073272^FF_TAX_RATE(ANN_R,1/1/2018,12/31/2018)&lt;/Q&gt;&lt;R&gt;1&lt;/R&gt;&lt;C&gt;1&lt;/C&gt;&lt;D xsi:type="xsd:double"&gt;14.6034099332839&lt;/D&gt;&lt;/FQL&gt;&lt;FQL&gt;&lt;Q&gt;FR0000073272^FF_TAX_RATE(ANN_R,1/1/2019,12/31/2019)&lt;/Q&gt;&lt;R&gt;1&lt;/R&gt;&lt;C&gt;1&lt;/C&gt;&lt;D xsi:type="xsd:double"&gt;25.3180661577608&lt;/D&gt;&lt;/FQL&gt;&lt;FQL&gt;&lt;Q&gt;FR0000073272^FF_TAX_RATE(ANN_R,1/1/2020,12/31/2020)&lt;/Q&gt;&lt;R&gt;1&lt;/R&gt;&lt;C&gt;1&lt;/C&gt;&lt;D xsi:type="xsd:double"&gt;9.38337801608579&lt;/D&gt;&lt;/FQL&gt;&lt;FQL&gt;&lt;Q&gt;DE0007664039^FF_TAX_RATE(ANN_R,1/1/2017,12/31/2017)&lt;/Q&gt;&lt;R&gt;1&lt;/R&gt;&lt;C&gt;1&lt;/C&gt;&lt;D xsi:type="xsd:double"&gt;21.6858011971347&lt;/D&gt;&lt;/FQL&gt;&lt;FQL&gt;&lt;Q&gt;DE0007664039^FF_TAX_RATE(ANN_R,1/1/2018,12/31/2018)&lt;/Q&gt;&lt;R&gt;1&lt;/R&gt;&lt;C&gt;1&lt;/C&gt;&lt;D xsi:type="xsd:double"&gt;28.4340883167671&lt;/D&gt;&lt;/FQL&gt;&lt;FQL&gt;&lt;Q&gt;DE0007664039^FF_TAX_RATE(ANN_R,1/1/2019,12/31/2019)&lt;/Q&gt;&lt;R&gt;1&lt;/R&gt;&lt;C&gt;1&lt;/C&gt;&lt;D xsi:type="xsd:double"&gt;28.8332111681215&lt;/D&gt;&lt;/FQL&gt;&lt;FQL&gt;&lt;Q&gt;DE0007664039^FF_TAX_RATE(ANN_R,1/1/2020,12/31/2020)&lt;/Q&gt;&lt;R&gt;1&lt;/R&gt;&lt;C&gt;1&lt;/C&gt;&lt;D xsi:type="xsd:double"&gt;31.9043878352598&lt;/D&gt;&lt;/FQL&gt;&lt;FQL&gt;&lt;Q&gt;FR0000121485^FF_TAX_RATE(ANN_R,1/1/2017,12/31/2017)&lt;/Q&gt;&lt;R&gt;1&lt;/R&gt;&lt;C&gt;1&lt;/C&gt;&lt;D xsi:type="xsd:double"&gt;23.8824090534623&lt;/D&gt;&lt;/FQL&gt;&lt;FQL&gt;&lt;Q&gt;FR0000121485^FF_TAX_RATE(ANN_R,1/1/2018,12/31/2018)&lt;/Q&gt;&lt;R&gt;1&lt;/R&gt;&lt;C&gt;1&lt;/C&gt;&lt;D xsi:type="xsd:double"&gt;24.6919552659287&lt;/D&gt;&lt;/FQL&gt;&lt;FQL&gt;&lt;Q&gt;FR0000121485^FF_TAX_RATE(ANN_R,1/1/2019,12/31/2019)&lt;/Q&gt;&lt;R&gt;1&lt;/R&gt;&lt;C&gt;1&lt;/C&gt;&lt;D xsi:type="xsd:double"&gt;49.6174685487059&lt;/D&gt;&lt;/FQL&gt;&lt;FQL&gt;&lt;Q&gt;FR0000121485^FF_TAX_RATE(ANN_R,1/1/2020,12/31/2020)&lt;/Q&gt;&lt;R&gt;1&lt;/R&gt;&lt;C&gt;1&lt;/C&gt;&lt;D xsi:type="xsd:double"&gt;25.679012345679&lt;/D&gt;&lt;/FQL&gt;&lt;FQL&gt;&lt;Q&gt;CH0210483332^FF_TAX_RATE(ANN_R,1/1/2017,12/31/2017)&lt;/Q&gt;&lt;R&gt;1&lt;/R&gt;&lt;C&gt;1&lt;/C&gt;&lt;D xsi:type="xsd:double"&gt;22.4438902743142&lt;/D&gt;&lt;/FQL&gt;&lt;FQL&gt;&lt;Q&gt;CH0210483332^FF_TAX_RATE(ANN_R,1/1/2018,12/31/2018)&lt;/Q&gt;&lt;R&gt;1&lt;/R&gt;&lt;C&gt;1&lt;/C&gt;&lt;D xsi:type="xsd:double"&gt;25.5017709563164&lt;/D&gt;&lt;/FQL&gt;&lt;FQL&gt;&lt;Q&gt;CH0210483332^FF_TAX_RATE(ANN_R,1/1/2019,12/31/2019)&lt;/Q&gt;&lt;R&gt;1&lt;/R&gt;&lt;C&gt;1&lt;/C&gt;&lt;D xsi:type="xsd:double"&gt;21.6477272727273&lt;/D&gt;&lt;/FQL&gt;&lt;FQL&gt;&lt;Q&gt;CH0210483332^FF_TAX_RATE(ANN_R,1/1/2020,12/31/2020)&lt;/Q&gt;&lt;R&gt;1&lt;/R&gt;&lt;C&gt;1&lt;/C&gt;&lt;D xsi:type="xsd:double"&gt;22.6079593564775&lt;/D&gt;&lt;/FQL&gt;&lt;FQL&gt;&lt;Q&gt;NL0013654783^FF_TAX_RATE(ANN_R,1/1/2017,12/31/2017)&lt;/Q&gt;&lt;R&gt;0&lt;/R&gt;&lt;C&gt;0&lt;/C&gt;&lt;/FQL&gt;&lt;FQL&gt;&lt;Q&gt;NL0013654783^FF_TAX_RATE(ANN_R,1/1/2018,12/31/2018)&lt;/Q&gt;&lt;R&gt;1&lt;/R&gt;&lt;C&gt;1&lt;/C&gt;&lt;D xsi:type="xsd:double"&gt;0.481362626511972&lt;/D&gt;&lt;/FQL&gt;&lt;FQL&gt;&lt;Q&gt;NL0013654783^FF_TAX_RATE(ANN_R,1/1/2019,12/31/2019)&lt;/Q&gt;&lt;R&gt;1&lt;/R&gt;&lt;C&gt;1&lt;/C&gt;&lt;D xsi:type="xsd:double"&gt;23.5186873290793&lt;/D&gt;&lt;/FQL&gt;&lt;FQL&gt;&lt;Q&gt;NL0013654783^FF_TAX_RATE(ANN_R,1/1/2020,12/31/2020)&lt;/Q&gt;&lt;R&gt;0&lt;/R&gt;&lt;C&gt;0&lt;/C&gt;&lt;/FQL&gt;&lt;FQL&gt;&lt;Q&gt;IT0000072618^FF_TAX_RATE(ANN_R,1/1/2017,12/31/2017)&lt;/Q&gt;&lt;R&gt;1&lt;/R&gt;&lt;C&gt;1&lt;/C&gt;&lt;D xsi:type="xsd:double"&gt;6.95860827834433&lt;/D&gt;&lt;/FQL&gt;&lt;FQL&gt;&lt;Q&gt;IT0000072618^FF_TAX_RATE(ANN_R,1/1/2018,12/31/2018)&lt;/Q&gt;&lt;R&gt;1&lt;/R&gt;&lt;C&gt;1&lt;/C&gt;&lt;D xsi:type="xsd:double"&gt;26.1612284069098&lt;/D&gt;&lt;/FQL&gt;&lt;FQL&gt;&lt;Q&gt;IT0000072618^FF_TAX_RATE(ANN_R,1/1/2019,12/31/2019)&lt;/Q&gt;&lt;R&gt;1&lt;/R&gt;&lt;C&gt;1&lt;/C&gt;&lt;D xsi:type="xsd:double"&gt;27.8341341875779&lt;/D&gt;&lt;/FQL&gt;&lt;FQL&gt;&lt;Q&gt;IT0000072618^FF_TAX_RATE(ANN_R,1/1/2020,12/31/2020)&lt;/Q&gt;&lt;R&gt;1&lt;/R&gt;&lt;C&gt;1&lt;/C&gt;&lt;D xsi:type="xsd:double"&gt;32.8039927404719&lt;/D&gt;&lt;/FQL&gt;&lt;FQL&gt;&lt;Q&gt;FR0000120644^FF_TAX_RATE(ANN_R,1/1/2017,12/31/2017)&lt;/Q&gt;&lt;R&gt;1&lt;/R&gt;&lt;C&gt;1&lt;/C&gt;&lt;D xsi:type="xsd:double"&gt;25.5771567436209&lt;/D&gt;&lt;/FQL&gt;&lt;FQL&gt;&lt;Q&gt;FR0000120644^FF_TAX_RATE(ANN_R,1/1/2018,12/31/2018)&lt;/Q&gt;&lt;R&gt;1&lt;/R&gt;&lt;C&gt;1&lt;/C&gt;&lt;D xsi:type="xsd:double"&gt;29.9081035923141&lt;/D&gt;&lt;/FQL&gt;&lt;FQL&gt;&lt;Q&gt;FR0000120644^FF_TAX_RATE(ANN_R,1/1/2019,12/31/2019)&lt;/Q&gt;&lt;R&gt;1&lt;/R&gt;&lt;C&gt;1&lt;/C&gt;&lt;D xsi:type="xsd:double"&gt;27.649930264993&lt;/D&gt;&lt;/FQL&gt;&lt;FQL&gt;&lt;Q&gt;FR0000120644^FF_TAX_RATE(ANN_R,1/1/2020,12/31/2020)&lt;/Q&gt;&lt;R&gt;1&lt;/R&gt;&lt;C&gt;1&lt;/C&gt;&lt;D xsi:type="xsd:double"&gt;30.6270096463022&lt;/D&gt;&lt;/FQL&gt;&lt;FQL&gt;&lt;Q&gt;DK0010268606^FF_TAX_RATE(ANN_R,1/1/2017,12/31/2017)&lt;/Q&gt;&lt;R&gt;1&lt;/R&gt;&lt;C&gt;1&lt;/C&gt;&lt;D xsi:type="xsd:double"&gt;24.1883116883117&lt;/D&gt;&lt;/FQL&gt;&lt;FQL&gt;&lt;Q&gt;DK0010268606^FF_TAX_RATE(ANN_R,1/1/2018,12/31/2018)&lt;/Q&gt;&lt;R&gt;1&lt;/R&gt;&lt;C&gt;1&lt;/C&gt;&lt;D xsi:type="xsd:double"&gt;26.0919540229885&lt;/D&gt;&lt;/FQL&gt;&lt;FQL&gt;&lt;Q&gt;DK0010268606^FF_TAX_RATE(ANN_R,1/1/2019,12/31/2019)&lt;/Q&gt;&lt;R&gt;1&lt;/R&gt;&lt;C&gt;1&lt;/C&gt;&lt;D xsi:type="xsd:double"&gt;23.0684326710817&lt;/D&gt;&lt;/FQL&gt;&lt;FQL&gt;&lt;Q&gt;DK0010268606^FF_TAX_RATE(ANN_R,1/1/2020,12/31/2020)&lt;/Q&gt;&lt;R&gt;1&lt;/R&gt;&lt;C&gt;1&lt;/C&gt;&lt;D xsi:type="xsd:double"&gt;27.0315091210612&lt;/D&gt;&lt;/FQL&gt;&lt;FQL&gt;&lt;Q&gt;SE0000108656^FF_TAX_RATE(ANN_R,1/1/2017,12/31/2017)&lt;/Q&gt;&lt;R&gt;0&lt;/R&gt;&lt;C&gt;0&lt;/C&gt;&lt;/FQL&gt;&lt;FQL&gt;&lt;Q&gt;SE0000108656^FF_TAX_RATE(ANN_R,1/1/2018,12/31/2018)&lt;/Q&gt;&lt;R&gt;0&lt;/R&gt;&lt;C&gt;0&lt;/C&gt;&lt;/FQL&gt;&lt;FQL&gt;&lt;Q&gt;SE0000108656^FF_TAX_RATE(ANN_R,1/1/2019,12/31/2019)&lt;/Q&gt;&lt;R&gt;1&lt;/R&gt;&lt;C&gt;1&lt;/C&gt;&lt;D xsi:type="xsd:double"&gt;76.0910190172584&lt;/D&gt;&lt;/FQL&gt;&lt;FQL&gt;&lt;Q&gt;SE0000108656^FF_TAX_RATE(ANN_R,1/1/2020,12/31/2020)&lt;/Q&gt;&lt;R&gt;1&lt;/R&gt;&lt;C&gt;1&lt;/C&gt;&lt;D xsi:type="xsd:double"&gt;34.8564158487823&lt;/D&gt;&lt;/FQL&gt;&lt;FQL&gt;&lt;Q&gt;SE0000115446^FF_TAX_RATE(ANN_R,1/1/2017,12/31/2017)&lt;/Q&gt;&lt;R&gt;1&lt;/R&gt;&lt;C&gt;1&lt;/C&gt;&lt;D xsi:type="xsd:double"&gt;25.6344700530135&lt;/D&gt;&lt;/FQL&gt;&lt;FQL&gt;&lt;Q&gt;SE0000115446^FF_TAX_RATE(ANN_R,1/1/2018,12/31/2018)&lt;/Q&gt;&lt;R&gt;1&lt;/R&gt;&lt;C&gt;1&lt;/C&gt;&lt;D xsi:type="xsd:double"&gt;21.8722800683408&lt;/D&gt;&lt;/FQL&gt;&lt;FQL&gt;&lt;Q&gt;SE0000115446^FF_TAX_RATE(ANN_R,1/1/2019,12/31/2019)&lt;/Q&gt;&lt;R&gt;1&lt;/R&gt;&lt;C&gt;1&lt;/C&gt;&lt;D xsi:type="xsd:double"&gt;22.9826784959865&lt;/D&gt;&lt;/FQL&gt;&lt;FQL&gt;&lt;Q&gt;SE0000115446^FF_TAX_RATE(ANN_R,1/1/2020,12/31/2020)&lt;/Q&gt;&lt;R&gt;1&lt;/R&gt;&lt;C&gt;1&lt;/C&gt;&lt;D xsi:type="xsd:double"&gt;24.1765971532605&lt;/D&gt;&lt;/FQL&gt;&lt;FQL&gt;&lt;Q&gt;SE0011166610^FF_TAX_RATE(ANN_R,1/1/2017,12/31/2017)&lt;/Q&gt;&lt;R&gt;1&lt;/R&gt;&lt;C&gt;1&lt;/C&gt;&lt;D xsi:type="xsd:double"&gt;28.0320691419799&lt;/D&gt;&lt;/FQL&gt;&lt;FQL&gt;&lt;Q&gt;SE0011166610^FF_TAX_RATE(ANN_R,1/1/2018,12/31/2018)&lt;/Q&gt;&lt;R&gt;1&lt;/R&gt;&lt;C&gt;1&lt;/C&gt;&lt;D xsi:type="xsd:double"&gt;21.6325159556601&lt;/D&gt;&lt;/FQL&gt;&lt;FQL&gt;&lt;Q&gt;SE0011166610^FF_TAX_RATE(ANN_R,1/1/2019,12/31/2019)&lt;/Q&gt;&lt;R&gt;1&lt;/R&gt;&lt;C&gt;1&lt;/C&gt;&lt;D xsi:type="xsd:double"&gt;23.3299313416218&lt;/D&gt;&lt;/FQL&gt;&lt;FQL&gt;&lt;Q&gt;SE0011166610^FF_TAX_RATE(ANN_R,1/1/2020,12/31/2020)&lt;/Q&gt;&lt;R&gt;1&lt;/R&gt;&lt;C&gt;1&lt;/C&gt;&lt;D xsi:type="xsd:double"&gt;21.5091528309919&lt;/D&gt;&lt;/FQL&gt;&lt;FQL&gt;&lt;Q&gt;FR0000052292^FF_TAX_RATE(ANN_R,1/1/2017,12/31/2017)&lt;/Q&gt;&lt;R&gt;1&lt;/R&gt;&lt;C&gt;1&lt;/C&gt;&lt;D xsi:type="xsd:double"&gt;35.4164461847815&lt;/D&gt;&lt;/FQL&gt;&lt;FQL&gt;&lt;Q&gt;FR0000052292^FF_TAX_RATE(ANN_R,1/1/2018,12/31/2018)&lt;/Q&gt;&lt;R&gt;1&lt;/R&gt;&lt;C&gt;1&lt;/C&gt;&lt;D xsi:type="xsd:double"&gt;32.533152647372&lt;/D&gt;&lt;/FQL&gt;&lt;FQL&gt;&lt;Q&gt;FR0000052292^FF_TAX_RATE(ANN_R,1/1/2019,12/31/2019)&lt;/Q&gt;&lt;R&gt;1&lt;/R&gt;&lt;C&gt;1&lt;/C&gt;&lt;D xsi:type="xsd:double"&gt;33.0793287230762&lt;/D&gt;&lt;/FQL&gt;&lt;FQL&gt;&lt;Q&gt;FR0000052292^FF_TAX_RATE(ANN_R,1/1/2020,12/31/2020)&lt;/Q&gt;&lt;R&gt;1&lt;/R&gt;&lt;C&gt;1&lt;/C&gt;&lt;D xsi:type="xsd:double"&gt;30.8598469593234&lt;/D&gt;&lt;/FQL&gt;&lt;FQL&gt;&lt;Q&gt;FR0000120693^FF_TAX_RATE(ANN_R,1/1/2017,12/31/2017)&lt;/Q&gt;&lt;R&gt;1&lt;/R&gt;&lt;C&gt;1&lt;/C&gt;&lt;D xsi:type="xsd:double"&gt;23.5737351991389&lt;/D&gt;&lt;/FQL&gt;&lt;FQL&gt;&lt;Q&gt;FR0000120693^FF_TAX_RATE(ANN_R,1/1/2018,12/31/2018)&lt;/Q&gt;&lt;R&gt;1&lt;/R&gt;&lt;C&gt;1&lt;/C&gt;&lt;D xsi:type="xsd:double"&gt;19.6491228070175&lt;/D&gt;&lt;/FQL&gt;&lt;FQL&gt;&lt;Q&gt;FR0000120693^FF_TAX_RATE(ANN_R,1/1/2019,12/31/2019)&lt;/Q&gt;&lt;R&gt;1&lt;/R&gt;&lt;C&gt;1&lt;/C&gt;&lt;D xsi:type="xsd:double"&gt;28.1976744186047&lt;/D&gt;&lt;/FQL&gt;&lt;FQL&gt;&lt;Q&gt;FR0000120693^FF_TAX_RATE(ANN_R,1/1/2020,12/31/2020)&lt;/Q&gt;&lt;R&gt;1&lt;/R&gt;&lt;C&gt;1&lt;/C&gt;&lt;D xsi:type="xsd:double"&gt;42.156862745098&lt;/D&gt;&lt;/FQL&gt;&lt;FQL&gt;&lt;Q&gt;NL00150001Q9^FF_TAX_RATE(ANN_R,1/1/2017,12/31/2017)&lt;/Q&gt;&lt;R&gt;1&lt;/R&gt;&lt;C&gt;1&lt;/C&gt;&lt;D xsi:type="xsd:double"&gt;47.2262773722628&lt;/D&gt;&lt;/FQL&gt;&lt;FQL&gt;&lt;Q&gt;NL00150001Q9^FF_TAX_RATE(ANN_R,1/1/2018,12/31/2018)&lt;/Q&gt;&lt;R&gt;1&lt;/R&gt;&lt;C&gt;1&lt;/C&gt;&lt;D xsi:type="xsd:double"&gt;20.0877872450297&lt;/D&gt;&lt;/FQL&gt;&lt;FQL&gt;&lt;Q&gt;NL00150001Q9^FF_TAX_RATE(ANN_R,1/1/2019,12/31/2019)&lt;/Q&gt;&lt;R&gt;1&lt;/R&gt;&lt;C&gt;1&lt;/C&gt;&lt;D xsi:type="xsd:double"&gt;34.6537250786988&lt;/D&gt;&lt;/FQL&gt;&lt;FQL&gt;&lt;Q&gt;NL00150001Q9^FF_TAX_RATE(ANN_R,1/1/2020,12/31/2020)&lt;/Q&gt;&lt;R&gt;1&lt;/R&gt;&lt;C&gt;1&lt;/C&gt;&lt;D xsi:type="xsd:double"&gt;17.2839506172839&lt;/D&gt;&lt;/FQL&gt;&lt;FQL&gt;&lt;Q&gt;ES0148396007^FF_TAX_RATE(ANN_R,1/1/2017,12/31/2017)&lt;/Q&gt;&lt;R&gt;1&lt;/R&gt;&lt;C&gt;1&lt;/C&gt;&lt;D xsi:type="xsd:double"&gt;22.7555249903802&lt;/D&gt;&lt;/FQL&gt;&lt;FQL&gt;&lt;Q&gt;ES0148396007^FF_TAX_RATE(ANN_R,1/1/2018,12/31/2018)&lt;/Q&gt;&lt;R&gt;1&lt;/R&gt;&lt;C&gt;1&lt;/C&gt;&lt;D xsi:type="xsd:double"&gt;22.7146171693736&lt;/D&gt;&lt;/FQL&gt;&lt;FQL&gt;&lt;Q&gt;ES0148396007^FF_TAX_RATE(ANN_R,1/1/2019,12/31/2019)&lt;/Q&gt;&lt;R&gt;1&lt;/R&gt;&lt;C&gt;1&lt;/C&gt;&lt;D xsi:type="xsd:double"&gt;22.4051211705533&lt;/D&gt;&lt;/FQL&gt;&lt;FQL&gt;&lt;Q&gt;ES0148396007^FF_TAX_RATE(ANN_R,1/1/2020,12/31/2020)&lt;/Q&gt;&lt;R&gt;1&lt;/R&gt;&lt;C&gt;1&lt;/C&gt;&lt;D xsi:type="xsd:double"&gt;22.3809523809524&lt;/D&gt;&lt;/FQL&gt;&lt;FQL&gt;&lt;Q&gt;SE0000107419^FF_TAX_RATE(ANN_R,1/1/2017,12/31/2017)&lt;/Q&gt;&lt;R&gt;1&lt;/R&gt;&lt;C&gt;1&lt;/C&gt;&lt;D xsi:type="xsd:double"&gt;0.552636347164341&lt;/D&gt;&lt;/FQL&gt;&lt;FQL&gt;&lt;Q&gt;SE0000107419^FF_TAX_RATE(ANN_R,1/1/2018,12/31/2018)&lt;/Q&gt;&lt;R&gt;0&lt;/R&gt;&lt;C&gt;0&lt;/C&gt;&lt;/FQL&gt;&lt;FQL&gt;&lt;Q&gt;SE0000107419^FF_TAX_RATE(ANN_R,1/1/2019,12/31/2019)&lt;/Q&gt;&lt;R&gt;1&lt;/R&gt;&lt;C&gt;1&lt;/C&gt;&lt;D xsi:type="xsd:double"&gt;1.37943196402504&lt;/D&gt;&lt;/FQL&gt;&lt;FQL&gt;&lt;Q&gt;SE0000107419^FF_TAX_RATE(ANN_R,1/1/2020,12/31/2020)&lt;/Q&gt;&lt;R&gt;1&lt;/R&gt;&lt;C&gt;1&lt;/C&gt;&lt;D xsi:type="xsd:double"&gt;0.902534113060429&lt;/D&gt;&lt;/FQL&gt;&lt;FQL&gt;&lt;Q&gt;CH0432492467^FF_TAX_RATE(ANN_R,1/1/2017,12/31/2017)&lt;/Q&gt;&lt;R&gt;0&lt;/R&gt;&lt;C&gt;0&lt;/C&gt;&lt;/FQL&gt;&lt;FQL&gt;&lt;Q&gt;CH0432492467^FF_TAX_RATE(ANN_R,1/1/2018,12/31/2018)&lt;/Q&gt;&lt;R&gt;0&lt;/R&gt;&lt;C&gt;0&lt;/C&gt;&lt;/FQL&gt;&lt;FQL&gt;&lt;Q&gt;CH0432492467^FF_TAX_RATE(ANN_R,1/1/2019,12/31/2019)&lt;/Q&gt;&lt;R&gt;0&lt;/R&gt;&lt;C&gt;0&lt;/C&gt;&lt;/FQL&gt;&lt;FQL&gt;&lt;Q&gt;CH0432492467^FF_TAX_RATE(ANN_R,1/1/2020,12/31/2020)&lt;/Q&gt;&lt;R&gt;0&lt;/R&gt;&lt;C&gt;0&lt;/C&gt;&lt;/FQL&gt;&lt;FQL&gt;&lt;Q&gt;DE000A1ML7J1^FF_TAX_RATE(ANN_R,1/1/2017,12/31/2017)&lt;/Q&gt;&lt;R&gt;1&lt;/R&gt;&lt;C&gt;1&lt;/C&gt;&lt;D xsi:type="xsd:double"&gt;35.9459999001847&lt;/D&gt;&lt;/FQL&gt;&lt;FQL&gt;&lt;Q&gt;DE000A1ML7J1^FF_TAX_RATE(ANN_R,1/1/2018,12/31/2018)&lt;/Q&gt;&lt;R&gt;1&lt;/R&gt;&lt;C&gt;1&lt;/C&gt;&lt;D xsi:type="xsd:double"&gt;37.9987088444158&lt;/D&gt;&lt;/FQL&gt;&lt;FQL&gt;&lt;Q&gt;DE000A1ML7J1^FF_TAX_RATE(ANN_R,1/1/2019,12/31/2019)&lt;/Q&gt;&lt;R&gt;1&lt;/R&gt;&lt;C&gt;1&lt;/C&gt;&lt;D xsi:type="xsd:double"&gt;58.7770448969187&lt;/D&gt;&lt;/FQL&gt;&lt;FQL&gt;&lt;Q&gt;DE000A1ML7J1^FF_TAX_RATE(ANN_R,1/1/2020,12/31/2020)&lt;/Q&gt;&lt;R&gt;1&lt;/R&gt;&lt;C&gt;1&lt;/C&gt;&lt;D xsi:type="xsd:double"&gt;33.409821018816&lt;/D&gt;&lt;/FQL&gt;&lt;FQL&gt;&lt;Q&gt;FI4000297767^FF_TAX_RATE(ANN_R,1/1/2017,12/31/2017)&lt;/Q&gt;&lt;R&gt;1&lt;/R&gt;&lt;C&gt;1&lt;/C&gt;&lt;D xsi:type="xsd:double"&gt;23.8993710691824&lt;/D&gt;&lt;/FQL&gt;&lt;FQL&gt;&lt;Q&gt;FI4000297767^FF_TAX_RATE(ANN_R,1/1/2018,12/31/2018)&lt;/Q&gt;&lt;R&gt;1&lt;/R&gt;&lt;C&gt;1&lt;/C&gt;&lt;D xsi:type="xsd:double"&gt;22.7735701227474&lt;/D&gt;&lt;/FQL&gt;&lt;FQL&gt;&lt;Q&gt;FI4000297767^FF_TAX_RATE(ANN_R,1/1/2019,12/31/2019)&lt;/Q&gt;&lt;R&gt;1&lt;/R&gt;&lt;C&gt;1&lt;/C&gt;&lt;D xsi:type="xsd:double"&gt;27.6781386330587&lt;/D&gt;&lt;/FQL&gt;&lt;FQL&gt;&lt;Q&gt;FI4000297767^FF_TAX_RATE(ANN_R,1/1/2020,12/31/2020)&lt;/Q&gt;&lt;R&gt;1&lt;/R&gt;&lt;C&gt;1&lt;/C&gt;&lt;D xsi:type="xsd:double"&gt;23.5492577597841&lt;/D&gt;&lt;/FQL&gt;&lt;FQL&gt;&lt;Q&gt;DE0005190003^FF_TAX_RATE(ANN_R,1/1/2017,12/31/2017)&lt;/Q&gt;&lt;R&gt;1&lt;/R&gt;&lt;C&gt;1&lt;/C&gt;&lt;D xsi:type="xsd:double"&gt;20.1288244766506&lt;/D&gt;&lt;/FQL&gt;&lt;FQL&gt;&lt;Q&gt;DE0005190003^FF_TAX_RATE(ANN_R,1/1/2018,12/31/2018)&lt;/Q&gt;&lt;R&gt;1&lt;/R&gt;&lt;C&gt;1&lt;/C&gt;&lt;D xsi:type="xsd:double"&gt;28.1267370761534&lt;/D&gt;&lt;/FQL&gt;&lt;FQL&gt;&lt;Q&gt;DE0005190003^FF_TAX_RATE(ANN_R,1/1/2019,12/31/2019)&lt;/Q&gt;&lt;R&gt;1&lt;/R&gt;&lt;C&gt;1&lt;/C&gt;&lt;D xsi:type="xsd:double"&gt;30.6502434832426&lt;/D&gt;&lt;/FQL&gt;&lt;FQL&gt;&lt;Q&gt;DE0005190003^FF_TAX_RATE(ANN_R,1/1/2020,12/31/2020)&lt;/Q&gt;&lt;R&gt;1&lt;/R&gt;&lt;C&gt;1&lt;/C&gt;&lt;D xsi:type="xsd:double"&gt;31.7294281729428&lt;/D&gt;&lt;/FQL&gt;&lt;FQL&gt;&lt;Q&gt;ES0109067019^FF_TAX_RATE(ANN_R,1/1/2017,12/31/2017)&lt;/Q&gt;&lt;R&gt;1&lt;/R&gt;&lt;C&gt;1&lt;/C&gt;&lt;D xsi:type="xsd:double"&gt;20.7432057681642&lt;/D&gt;&lt;/FQL&gt;&lt;FQL&gt;&lt;Q&gt;ES0109067019^FF_TAX_RATE(ANN_R,1/1/2018,12/31/2018)&lt;/Q&gt;&lt;R&gt;1&lt;/R&gt;&lt;C&gt;1&lt;/C&gt;&lt;D xsi:type="xsd:double"&gt;25.2039212751628&lt;/D&gt;&lt;/FQL&gt;&lt;FQL&gt;&lt;Q&gt;ES0109067019^FF_TAX_RATE(ANN_R,1/1/2019,12/31/2019)&lt;/Q&gt;&lt;R&gt;1&lt;/R&gt;&lt;C&gt;1&lt;/C&gt;&lt;D xsi:type="xsd:double"&gt;21.7576791808874&lt;/D&gt;&lt;/FQL&gt;&lt;FQL&gt;&lt;Q&gt;ES0109067019^FF_TAX_RATE(ANN_R,1/1/2020,12/31/2020)&lt;/Q&gt;&lt;R&gt;0&lt;/R&gt;&lt;C&gt;0&lt;/C&gt;&lt;/FQL&gt;&lt;FQL&gt;&lt;Q&gt;DE0005810055^FF_TAX_RATE(ANN_R,1/1/2017,12/31/2017)&lt;/Q&gt;&lt;R&gt;1&lt;/R&gt;&lt;C&gt;1&lt;/C&gt;&lt;D xsi:type="xsd:double"&gt;35.9214390602056&lt;/D&gt;&lt;/FQL&gt;&lt;FQL&gt;&lt;Q&gt;DE0005810055^FF_TAX_RATE(ANN_R,1/1/2018,12/31/2018)&lt;/Q&gt;&lt;R&gt;1&lt;/R&gt;&lt;C&gt;1&lt;/C&gt;&lt;D xsi:type="xsd:double"&gt;26.3628472222222&lt;/D&gt;&lt;/FQL&gt;&lt;FQL&gt;&lt;Q&gt;DE0005810055^FF_TAX_RATE(ANN_R,1/1/2019,12/31/2019)&lt;/Q&gt;&lt;R&gt;1&lt;/R&gt;&lt;C&gt;1&lt;/C&gt;&lt;D xsi:type="xsd:double"&gt;25.9407640578051&lt;/D&gt;&lt;/FQL&gt;&lt;FQL&gt;&lt;Q&gt;DE0005810055^FF_TAX_RATE(ANN_R,1/1/2020,12/31/2020)&lt;/Q&gt;&lt;R&gt;1&lt;/R&gt;&lt;C&gt;1&lt;/C&gt;&lt;D xsi:type="xsd:double"&gt;26.7295179922985&lt;/D&gt;&lt;/FQL&gt;&lt;FQL&gt;&lt;Q&gt;CH0012214059^FF_TAX_RATE(ANN_R,1/1/2017,12/31/2017)&lt;/Q&gt;&lt;R&gt;0&lt;/R&gt;&lt;C&gt;0&lt;/C&gt;&lt;/FQL&gt;&lt;FQL&gt;&lt;Q&gt;CH0012214059^FF_TAX_RATE(ANN_R,1/1/2018,12/31/2018)&lt;/Q&gt;&lt;R&gt;1&lt;/R&gt;&lt;C&gt;1&lt;/C&gt;&lt;D xsi:type="xsd:double"&gt;35.440302539168&lt;/D&gt;&lt;/FQL&gt;&lt;FQL&gt;&lt;Q&gt;CH0012214059^FF_TAX_RATE(ANN_R,1/1/2019,12/31/2019)&lt;/Q&gt;&lt;R&gt;1&lt;/R&gt;&lt;C&gt;1&lt;/C&gt;&lt;D xsi:type="xsd:double"&gt;29.2134831460674&lt;/D&gt;&lt;/FQL&gt;&lt;FQL&gt;&lt;Q&gt;CH0012214059^FF_TAX_RATE(ANN_R,1/1/2020,12/31/2020)&lt;/Q&gt;&lt;R&gt;1&lt;/R&gt;&lt;C&gt;1&lt;/C&gt;&lt;D xsi:type="xsd:double"&gt;31.781914893617&lt;/D&gt;&lt;/FQL&gt;&lt;FQL&gt;&lt;Q&gt;FR0000130650^FF_TAX_RATE(ANN_R,1/1/2017,12/31/2017)&lt;/Q&gt;&lt;R&gt;1&lt;/R&gt;&lt;C&gt;1&lt;/C&gt;&lt;D xsi:type="xsd:double"&gt;30.7788944723618&lt;/D&gt;&lt;/FQL&gt;&lt;FQL&gt;&lt;Q&gt;FR0000130650^FF_TAX_RATE(ANN_R,1/1/2018,12/31/2018)&lt;/Q&gt;&lt;R&gt;1&lt;/R&gt;&lt;C&gt;1&lt;/C&gt;&lt;D xsi:type="xsd:double"&gt;28.1194182189334&lt;/D&gt;&lt;/FQL&gt;&lt;FQL&gt;&lt;Q&gt;FR0000130650^FF_TAX_RATE(ANN_R,1/1/2019,12/31/2019)&lt;/Q&gt;&lt;R&gt;1&lt;/R&gt;&lt;C&gt;1&lt;/C&gt;&lt;D xsi:type="xsd:double"&gt;25.689422723373&lt;/D&gt;&lt;/FQL&gt;&lt;FQL&gt;&lt;Q&gt;FR0000130650^FF_TAX_RATE(ANN_R,1/1/2020,12/31/2020)&lt;/Q&gt;&lt;R&gt;1&lt;/R&gt;&lt;C&gt;1&lt;/C&gt;&lt;D xsi:type="xsd:double"&gt;24.8800866470679&lt;/D&gt;&lt;/FQL&gt;&lt;FQL&gt;&lt;Q&gt;SE0000667891^FF_TAX_RATE(ANN_R,1/1/2017,12/31/2017)&lt;/Q&gt;&lt;R&gt;1&lt;/R&gt;&lt;C&gt;1&lt;/C&gt;&lt;D xsi:type="xsd:double"&gt;22.3193197921587&lt;/D&gt;&lt;/FQL&gt;&lt;FQL&gt;&lt;Q&gt;SE0000667891^FF_TAX_RATE(ANN_R,1/1/2018,12/31/2018)&lt;/Q&gt;&lt;R&gt;1&lt;/R&gt;&lt;C&gt;1&lt;/C&gt;&lt;D xsi:type="xsd:double"&gt;26.0791467864159&lt;/D&gt;&lt;/FQL&gt;&lt;FQL&gt;&lt;Q&gt;SE0000667891^FF_TAX_RATE(ANN_R,1/1/2019,12/31/2019)&lt;/Q&gt;&lt;R&gt;1&lt;/R&gt;&lt;C&gt;1&lt;/C&gt;&lt;D xsi:type="xsd:double"&gt;28.1854871921588&lt;/D&gt;&lt;/FQL&gt;&lt;FQL&gt;&lt;Q&gt;SE0000667891^FF_TAX_RATE(ANN_R,1/1/2020,12/31/2020)&lt;/Q&gt;&lt;R&gt;1&lt;/R&gt;&lt;C&gt;1&lt;/C&gt;&lt;D xsi:type="xsd:double"&gt;22.3455255681818&lt;/D&gt;&lt;/FQL&gt;&lt;FQL&gt;&lt;Q&gt;FR0000125338^FF_TAX_RATE(ANN_R,1/1/2017,12/31/2017)&lt;/Q&gt;&lt;R&gt;1&lt;/R&gt;&lt;C&gt;1&lt;/C&gt;&lt;D xsi:type="xsd:double"&gt;27.2727272727273&lt;/D&gt;&lt;/FQL&gt;&lt;FQL&gt;&lt;Q&gt;FR0000125338^FF_TAX_RATE(ANN_R,1/1/2018,12/31/2018)&lt;/Q&gt;&lt;R&gt;1&lt;/R&gt;&lt;C&gt;1&lt;/C&gt;&lt;D xsi:type="xsd:double"&gt;38.1725021349274&lt;/D&gt;&lt;/FQL&gt;&lt;FQL&gt;&lt;Q&gt;FR0000125338^FF_TAX_RATE(ANN_R,1/1/2019,12/31/2019)&lt;/Q&gt;&lt;R&gt;1&lt;/R&gt;&lt;C&gt;1&lt;/C&gt;&lt;D xsi:type="xsd:double"&gt;37.0753323485968&lt;/D&gt;&lt;/FQL&gt;&lt;FQL&gt;&lt;Q&gt;FR0000125338^FF_TAX_RATE(ANN_R,1/1/2020,12/31/2020)&lt;/Q&gt;&lt;R&gt;1&lt;/R&gt;&lt;C&gt;1&lt;/C&gt;&lt;D xsi:type="xsd:double"&gt;29.520295202952&lt;/D&gt;&lt;/FQL&gt;&lt;FQL&gt;&lt;Q&gt;FR0000127771^FF_TAX_RATE(ANN_R,1/1/2017,12/31/2017)&lt;/Q&gt;&lt;R&gt;1&lt;/R&gt;&lt;C&gt;1&lt;/C&gt;&lt;D xsi:type="xsd:double"&gt;-47.4598930481283&lt;/D&gt;&lt;/FQL&gt;&lt;FQL&gt;&lt;Q&gt;FR0000127771^FF_TAX_RATE(ANN_R,1/1/2018,12/31/2018)&lt;/Q&gt;&lt;R&gt;1&lt;/R&gt;&lt;C&gt;1&lt;/C&gt;&lt;D xsi:type="xsd:double"&gt;92.7272727272727&lt;/D&gt;&lt;/FQL&gt;&lt;FQL&gt;&lt;Q&gt;FR0000127771^FF_TAX_RATE(ANN_R,1/1/2019,12/31/2019)&lt;/Q&gt;&lt;R&gt;1&lt;/R&gt;&lt;C&gt;1&lt;/C&gt;&lt;D xsi:type="xsd:double"&gt;-9.95732574679943&lt;/D&gt;&lt;/FQL&gt;&lt;FQL&gt;&lt;Q&gt;FR0000127771^FF_TAX_RATE(ANN_R,1/1/2020,12/31/2020)&lt;/Q&gt;&lt;R&gt;1&lt;/R&gt;&lt;C&gt;1&lt;/C&gt;&lt;D xsi:type="xsd:double"&gt;57.8014184397163&lt;/D&gt;&lt;/FQL&gt;&lt;FQL&gt;&lt;Q&gt;FR0000121261^FF_TAX_RATE(ANN_R,1/1/2017,12/31/2017)&lt;/Q&gt;&lt;R&gt;1&lt;/R&gt;&lt;C&gt;1&lt;/C&gt;&lt;D xsi:type="xsd:double"&gt;28.2478632478632&lt;/D&gt;&lt;/FQL&gt;&lt;FQL&gt;&lt;Q&gt;FR0000121261^FF_TAX_RATE(ANN_R,1/1/2018,12/31/2018)&lt;/Q&gt;&lt;R&gt;1&lt;/R&gt;&lt;C&gt;1&lt;/C&gt;&lt;D xsi:type="xsd:double"&gt;25.0439367311072&lt;/D&gt;&lt;/FQL&gt;&lt;FQL&gt;&lt;Q&gt;FR0000121261^FF_TAX_RATE(ANN_R,1/1/2019,12/31/2019)&lt;/Q&gt;&lt;R&gt;1&lt;/R&gt;&lt;C&gt;1&lt;/C&gt;&lt;D xsi:type="xsd:double"&gt;22.4092116917626&lt;/D&gt;&lt;/FQL&gt;&lt;FQL&gt;&lt;Q&gt;FR0000121261^FF_TAX_RATE(ANN_R,1/1/2020,12/31/2020)&lt;/Q&gt;&lt;R&gt;1&lt;/R&gt;&lt;C&gt;1&lt;/C&gt;&lt;D xsi:type="xsd:double"&gt;32.4472960586618&lt;/D&gt;&lt;/FQL&gt;&lt;FQL&gt;&lt;Q&gt;SE0000103699^FF_TAX_RATE(ANN_R,1/1/2017,12/31/2017)&lt;/Q&gt;&lt;R&gt;1&lt;/R&gt;&lt;C&gt;1&lt;/C&gt;&lt;D xsi:type="xsd:double"&gt;8.91451831750339&lt;/D&gt;&lt;/FQL&gt;&lt;FQL&gt;&lt;Q&gt;SE0000103699^FF_TAX_RATE(ANN_R,1/1/2018,12/31/2018)&lt;/Q&gt;&lt;R&gt;1&lt;/R&gt;&lt;C&gt;1&lt;/C&gt;&lt;D xsi:type="xsd:double"&gt;18.1959219858156&lt;/D&gt;&lt;/FQL&gt;&lt;FQL&gt;&lt;Q&gt;SE0000103699^FF_TAX_RATE(ANN_R,1/1/2019,12/31/2019)&lt;/Q&gt;&lt;R&gt;1&lt;/R&gt;&lt;C&gt;1&lt;/C&gt;&lt;D xsi:type="xsd:double"&gt;18.1093262452329&lt;/D&gt;&lt;/FQL&gt;&lt;FQL&gt;&lt;Q&gt;SE0000103699^FF_TAX_RATE(ANN_R,1/1/2020,12/31/2020)&lt;/Q&gt;&lt;R&gt;1&lt;/R&gt;&lt;C&gt;1&lt;/C&gt;&lt;D xsi:type="xsd:double"&gt;17.7593470247499&lt;/D&gt;&lt;/FQL&gt;&lt;FQL&gt;&lt;Q&gt;IT0000062072^FF_TAX_RATE(ANN_R,1/1/2017,12/31/2017)&lt;/Q&gt;&lt;R&gt;1&lt;/R&gt;&lt;C&gt;1&lt;/C&gt;&lt;D xsi:type="xsd:double"&gt;33.794932233353&lt;/D&gt;&lt;/FQL&gt;&lt;FQL&gt;&lt;Q&gt;IT0000062072^FF_TAX_RATE(ANN_R,1/1/2018,12/31/2018)&lt;/Q&gt;&lt;R&gt;1&lt;/R&gt;&lt;C&gt;1&lt;/C&gt;&lt;D xsi:type="xsd:double"&gt;34.1212121212121&lt;/D&gt;&lt;/FQL&gt;&lt;FQL&gt;&lt;Q&gt;IT0000062072^FF_TAX_RATE(ANN_R,1/1/2019,12/31/2019)&lt;/Q&gt;&lt;R&gt;1&lt;/R&gt;&lt;C&gt;1&lt;/C&gt;&lt;D xsi:type="xsd:double"&gt;32.0663046584738&lt;/D&gt;&lt;/FQL&gt;&lt;FQL&gt;&lt;Q&gt;IT0000062072^FF_TAX_RATE(ANN_R,1/1/2020,12/31/2020)&lt;/Q&gt;&lt;R&gt;1&lt;/R&gt;&lt;C&gt;1&lt;/C&gt;&lt;D xsi:type="xsd:double"&gt;35.0851000298597&lt;/D&gt;&lt;/FQL&gt;&lt;FQL&gt;&lt;Q&gt;NL0011585146^FF_TAX_RATE(ANN_R,1/1/2017,12/31/2017)&lt;/Q&gt;&lt;R&gt;1&lt;/R&gt;&lt;C&gt;1&lt;/C&gt;&lt;D xsi:type="xsd:double"&gt;28.0697413942632&lt;/D&gt;&lt;/FQL&gt;&lt;FQL&gt;&lt;Q&gt;NL0011585146^FF_TAX_RATE(ANN_R,1/1/2018,12/31/2018)&lt;/Q&gt;&lt;R&gt;1&lt;/R&gt;&lt;C&gt;1&lt;/C&gt;&lt;D xsi:type="xsd:double"&gt;2.03891392876734&lt;/D&gt;&lt;/FQL&gt;&lt;FQL&gt;&lt;Q&gt;NL0011585146^FF_TAX_RATE(ANN_R,1/1/2019,12/31/2019)&lt;/Q&gt;&lt;R&gt;1&lt;/R&gt;&lt;C&gt;1&lt;/C&gt;&lt;D xsi:type="xsd:double"&gt;20.2623869921385&lt;/D&gt;&lt;/FQL&gt;&lt;FQL&gt;&lt;Q&gt;NL0011585146^FF_TAX_RATE(ANN_R,1/1/2020,12/31/2020)&lt;/Q&gt;&lt;R&gt;1&lt;/R&gt;&lt;C&gt;1&lt;/C&gt;&lt;D xsi:type="xsd:double"&gt;8.77959745647566&lt;/D&gt;&lt;/FQL&gt;&lt;FQL&gt;&lt;Q&gt;FR0000133308^FF_TAX_RATE(ANN_R,1/1/2017,12/31/2017)&lt;/Q&gt;&lt;R&gt;1&lt;/R&gt;&lt;C&gt;1&lt;/C&gt;&lt;D xsi:type="xsd:double"&gt;34.4128230291135&lt;/D&gt;&lt;/FQL&gt;&lt;FQL&gt;&lt;Q&gt;FR0000133308^FF_TAX_RATE(ANN_R,1/1/2018,12/31/2018)&lt;/Q&gt;&lt;R&gt;1&lt;/R&gt;&lt;C&gt;1&lt;/C&gt;&lt;D xsi:type="xsd:double"&gt;37.7886836027714&lt;/D&gt;&lt;/FQL&gt;&lt;FQL&gt;&lt;Q&gt;FR0000133308^FF_TAX_RATE(ANN_R,1/1/2019,12/31/2019)&lt;/Q&gt;&lt;R&gt;1&lt;/R&gt;&lt;C&gt;1&lt;/C&gt;&lt;D xsi:type="xsd:double"&gt;31.0448401630551&lt;/D&gt;&lt;/FQL&gt;&lt;FQL&gt;&lt;Q&gt;FR0000133308^FF_TAX_RATE(ANN_R,1/1/2020,12/31/2020)&lt;/Q&gt;&lt;R&gt;1&lt;/R&gt;&lt;C&gt;1&lt;/C&gt;&lt;D xsi:type="xsd:double"&gt;-20.1473033974816&lt;/D&gt;&lt;/FQL&gt;&lt;FQL&gt;&lt;Q&gt;NL0000226223^FF_TAX_RATE(ANN_R,1/1/2017,12/31/2017)&lt;/Q&gt;&lt;R&gt;1&lt;/R&gt;&lt;C&gt;1&lt;/C&gt;&lt;D xsi:type="xsd:double"&gt;2.28640192539109&lt;/D&gt;&lt;/FQL&gt;&lt;FQL&gt;&lt;Q&gt;NL0000226223^FF_TAX_RATE(ANN_R,1/1/2018,12/31/2018)&lt;/Q&gt;&lt;R&gt;1&lt;/R&gt;&lt;C&gt;1&lt;/C&gt;&lt;D xsi:type="xsd:double"&gt;-3.37892196299276&lt;/D&gt;&lt;/FQL&gt;&lt;FQL&gt;&lt;Q&gt;NL0000226223^FF_TAX_RATE(ANN_R,1/1/2019,12/31/2019)&lt;/Q&gt;&lt;R&gt;1&lt;/R&gt;&lt;C&gt;1&lt;/C&gt;&lt;D xsi:type="xsd:double"&gt;2.82485875706215&lt;/D&gt;&lt;/FQL&gt;&lt;FQL&gt;&lt;Q&gt;NL0000226223^FF_TAX_RATE(ANN_R,1/1/2020,12/31/2020)&lt;/Q&gt;&lt;R&gt;1&lt;/R&gt;&lt;C&gt;1&lt;/C&gt;&lt;D xsi:type="xsd:double"&gt;2.46913580246913&lt;/D&gt;&lt;/FQL&gt;&lt;FQL&gt;&lt;Q&gt;FR0010307819^FF_TAX_RATE(ANN_R,1/1/2017,12/31/2017)&lt;/Q&gt;&lt;R&gt;1&lt;/R&gt;&lt;C&gt;1&lt;/C&gt;&lt;D xsi:type="xsd:double"&gt;23.8790073490255&lt;/D&gt;&lt;/FQL&gt;&lt;FQL&gt;&lt;Q&gt;FR0010307819^FF_TAX_RATE(ANN_R,1/1/2018,12/31/2018)&lt;/Q&gt;&lt;R&gt;1&lt;/R&gt;&lt;C&gt;1&lt;/C&gt;&lt;D xsi:type="xsd:double"&gt;28.051391862955&lt;/D&gt;&lt;/FQL&gt;&lt;FQL&gt;&lt;Q&gt;FR0010307819^FF_TAX_RATE(ANN_R,1/1/2019,12/31/2019)&lt;/Q&gt;&lt;R&gt;1&lt;/R&gt;&lt;C&gt;1&lt;/C&gt;&lt;D xsi:type="xsd:double"&gt;27.5298391281785&lt;/D&gt;&lt;/FQL&gt;&lt;FQL&gt;&lt;Q&gt;FR0010307819^FF_TAX_RATE(ANN_R,1/1/2020,12/31/2020)&lt;/Q&gt;&lt;R&gt;1&lt;/R&gt;&lt;C&gt;1&lt;/C&gt;&lt;D xsi:type="xsd:double"&gt;29.0258862667637&lt;/D&gt;&lt;/FQL&gt;&lt;FQL&gt;&lt;Q&gt;SE0012673267^FF_TAX_RATE(ANN_R,1/1/2017,12/31/2017)&lt;/Q&gt;&lt;R&gt;1&lt;/R&gt;&lt;C&gt;1&lt;/C&gt;&lt;D xsi:type="xsd:double"&gt;6.80277211088443&lt;/D&gt;&lt;/FQL&gt;&lt;FQL&gt;&lt;Q&gt;SE0012673267^FF_TAX_RATE(ANN_R,1/1/2018,12/31/2018)&lt;/Q&gt;&lt;R&gt;1&lt;/R&gt;&lt;C&gt;1&lt;/C&gt;&lt;D xsi:type="xsd:double"&gt;6.56695698900656&lt;/D&gt;&lt;/FQL&gt;&lt;FQL&gt;&lt;Q&gt;SE0012673267^FF_TAX_RATE(ANN_R,1/1/2019,12/31/2019)&lt;/Q&gt;&lt;R&gt;1&lt;/R&gt;&lt;C&gt;1&lt;/C&gt;&lt;D xsi:type="xsd:double"&gt;4.79805686962716&lt;/D&gt;&lt;/FQL&gt;&lt;FQL&gt;&lt;Q&gt;SE0012673267^FF_TAX_RATE(ANN_R,1/1/2020,12/31/2020)&lt;/Q&gt;&lt;R&gt;1&lt;/R&gt;&lt;C&gt;1&lt;/C&gt;&lt;D xsi:type="xsd:double"&gt;4.70734761385019&lt;/D&gt;&lt;/FQL&gt;&lt;FQL&gt;&lt;Q&gt;NL0000009165^FF_TAX_RATE(ANN_R,1/1/2017,12/31/2017)&lt;/Q&gt;&lt;R&gt;1&lt;/R&gt;&lt;C&gt;1&lt;/C&gt;&lt;D xsi:type="xsd:double"&gt;26.6501941404871&lt;/D&gt;&lt;/FQL&gt;&lt;FQL&gt;&lt;Q&gt;NL0000009165^FF_TAX_RATE(ANN_R,1/1/2018,12/31/2018)&lt;/Q&gt;&lt;R&gt;1&lt;/R&gt;&lt;C&gt;1&lt;/C&gt;&lt;D xsi:type="xsd:double"&gt;28.1107738998483&lt;/D&gt;&lt;/FQL&gt;&lt;FQL&gt;&lt;Q&gt;NL0000009165^FF_TAX_RATE(ANN_R,1/1/2019,12/31/2019)&lt;/Q&gt;&lt;R&gt;1&lt;/R&gt;&lt;C&gt;1&lt;/C&gt;&lt;D xsi:type="xsd:double"&gt;29.1666666666667&lt;/D&gt;&lt;/FQL&gt;&lt;FQL&gt;&lt;Q&gt;NL0000009165^FF_TAX_RATE(ANN_R,1/1/2020,12/31/2020)&lt;/Q&gt;&lt;R&gt;1&lt;/R&gt;&lt;C&gt;1&lt;/C&gt;&lt;D xsi:type="xsd:double"&gt;130.31914893617&lt;/D&gt;&lt;/FQL&gt;&lt;FQL&gt;&lt;Q&gt;CH0012138530^FF_TAX_RATE(ANN_R,1/1/2017,12/31/2017)&lt;/Q&gt;&lt;R&gt;1&lt;/R&gt;&lt;C&gt;1&lt;/C&gt;&lt;D xsi:type="xsd:double"&gt;152.87228109314&lt;/D&gt;&lt;/FQL&gt;&lt;FQL&gt;&lt;Q&gt;CH0012138530^FF_TAX_RATE(ANN_R,1/1/2018,12/31/2018)&lt;/Q&gt;&lt;R&gt;1&lt;/R&gt;&lt;C&gt;1&lt;/C&gt;&lt;D xsi:type="xsd:double"&gt;40.361803084223&lt;/D&gt;&lt;/FQL&gt;&lt;FQL&gt;&lt;Q&gt;CH0012138530^FF_TAX_RATE(ANN_R,1/1/2019,12/31/2019)&lt;/Q&gt;&lt;R&gt;1&lt;/R&gt;&lt;C&gt;1&lt;/C&gt;&lt;D xsi:type="xsd:double"&gt;27.4364406779661&lt;/D&gt;&lt;/FQL&gt;&lt;FQL&gt;&lt;Q&gt;CH0012138530^FF_TAX_RATE(ANN_R,1/1/2020,12/31/2020)&lt;/Q&gt;&lt;R&gt;1&lt;/R&gt;&lt;C&gt;1&lt;/C&gt;&lt;D xsi:type="xsd:double"&gt;23.1035477357946&lt;/D&gt;&lt;/FQL&gt;&lt;FQL&gt;&lt;Q&gt;IT0005239360^FF_TAX_RATE(ANN_R,1/1/2017,12/31/2017)&lt;/Q&gt;&lt;R&gt;1&lt;/R&gt;&lt;C&gt;1&lt;/C&gt;&lt;D xsi:type="xsd:double"&gt;19.0714734413511&lt;/D&gt;&lt;/FQL&gt;&lt;FQL&gt;&lt;Q&gt;IT0005239360^FF_TAX_RATE(ANN_R,1/1/2018,12/31/2018)&lt;/Q&gt;&lt;R&gt;1&lt;/R&gt;&lt;C&gt;1&lt;/C&gt;&lt;D xsi:type="xsd:double"&gt;-13.8067581837381&lt;/D&gt;&lt;/FQL&gt;&lt;FQL&gt;&lt;Q&gt;IT0005239360^FF_TAX_RATE(ANN_R,1/1/2019,12/31/2019)&lt;/Q&gt;&lt;R&gt;1&lt;/R&gt;&lt;C&gt;1&lt;/C&gt;&lt;D xsi:type="xsd:double"&gt;31.8669131238447&lt;/D&gt;&lt;/FQL&gt;&lt;FQL&gt;&lt;Q&gt;IT0005239360^FF_TAX_RATE(ANN_R,1/1/2020,12/31/2020)&lt;/Q&gt;&lt;R&gt;0&lt;/R&gt;&lt;C&gt;0&lt;/C&gt;&lt;/FQL&gt;&lt;FQL&gt;&lt;Q&gt;CH0030170408^FF_TAX_RATE(ANN_R,1/1/2017,12/31/2017)&lt;/Q&gt;&lt;R&gt;1&lt;/R&gt;&lt;C&gt;1&lt;/C&gt;&lt;D xsi:type="xsd:double"&gt;13.8657520823126&lt;/D&gt;&lt;/FQL&gt;&lt;FQL&gt;&lt;Q&gt;CH0030170408^FF_TAX_RATE(ANN_R,1/1/2018,12/31/2018)&lt;/Q&gt;&lt;R&gt;1&lt;/R&gt;&lt;C&gt;1&lt;/C&gt;&lt;D xsi:type="xsd:double"&gt;13.0966239813737&lt;/D&gt;&lt;/FQL&gt;&lt;FQL&gt;&lt;Q&gt;CH0030170408^FF_TAX_RATE(ANN_R,1/1/2019,12/31/2019)&lt;/Q&gt;&lt;R&gt;1&lt;/R&gt;&lt;C&gt;1&lt;/C&gt;&lt;D xsi:type="xsd:double"&gt;12.9106085083468&lt;/D&gt;&lt;/FQL&gt;&lt;FQL&gt;&lt;Q&gt;CH0030170408^FF_TAX_RATE(ANN_R,1/1/2020,12/31/2020)&lt;/Q&gt;&lt;R&gt;1&lt;/R&gt;&lt;C&gt;1&lt;/C&gt;&lt;D xsi:type="xsd:double"&gt;14.848203632507&lt;/D&gt;&lt;/FQL&gt;&lt;FQL&gt;&lt;Q&gt;ES0178430E18^FF_TAX_RATE(ANN_R,1/1/2017,12/31/2017)&lt;/Q&gt;&lt;R&gt;1&lt;/R&gt;&lt;C&gt;1&lt;/C&gt;&lt;D xsi:type="xsd:double"&gt;26.5461672473868&lt;/D&gt;&lt;/FQL&gt;&lt;FQL&gt;&lt;Q&gt;ES0178430E18^FF_TAX_RATE(ANN_R,1/1/2018,12/31/2018)&lt;/Q&gt;&lt;R&gt;1&lt;/R&gt;&lt;C&gt;1&lt;/C&gt;&lt;D xsi:type="xsd:double"&gt;29.1180168852165&lt;/D&gt;&lt;/FQL&gt;&lt;FQL&gt;&lt;Q&gt;ES0178430E18^FF_TAX_RATE(ANN_R,1/1/2019,12/31/2019)&lt;/Q&gt;&lt;R&gt;1&lt;/R&gt;&lt;C&gt;1&lt;/C&gt;&lt;D xsi:type="xsd:double"&gt;38.9648798521257&lt;/D&gt;&lt;/FQL&gt;&lt;FQL&gt;&lt;Q&gt;ES0178430E18^FF_TAX_RATE(ANN_R,1/1/2020,12/31/2020)&lt;/Q&gt;&lt;R&gt;1&lt;/R&gt;&lt;C&gt;1&lt;/C&gt;&lt;D xsi:type="xsd:double"&gt;24.2541650523053&lt;/D&gt;&lt;/FQL&gt;&lt;FQL&gt;&lt;Q&gt;NL0000395903^FF_TAX_RATE(ANN_R,1/1/2017,12/31/2017)&lt;/Q&gt;&lt;R&gt;1&lt;/R&gt;&lt;C&gt;1&lt;/C&gt;&lt;D xsi:type="xsd:double"&gt;12.3268698060942&lt;/D&gt;&lt;/FQL&gt;&lt;FQL&gt;&lt;Q&gt;NL0000395903^FF_TAX_RATE(ANN_R,1/1/2018,12/31/2018)&lt;/Q&gt;&lt;R&gt;1&lt;/R&gt;&lt;C&gt;1&lt;/C&gt;&lt;D xsi:type="xsd:double"&gt;26.3513513513513&lt;/D&gt;&lt;/FQL&gt;&lt;FQL&gt;&lt;Q&gt;NL0000395903^FF_TAX_RATE(ANN_R,1/1/2019,12/31/2019)&lt;/Q&gt;&lt;R&gt;1&lt;/R&gt;&lt;C&gt;1&lt;/C&gt;&lt;D xsi:type="xsd:double"&gt;22.1052631578947&lt;/D&gt;&lt;/FQL&gt;&lt;FQL&gt;&lt;Q&gt;NL0000395903^FF_TAX_RATE(ANN_R,1/1/2020,12/31/2020)&lt;/Q&gt;&lt;R&gt;1&lt;/R&gt;&lt;C&gt;1&lt;/C&gt;&lt;D xsi:type="xsd:double"&gt;23.2008592910849&lt;/D&gt;&lt;/FQL&gt;&lt;FQL&gt;&lt;Q&gt;FR0000130809^FF_TAX_RATE(ANN_R,1/1/2017,12/31/2017)&lt;/Q&gt;&lt;R&gt;1&lt;/R&gt;&lt;C&gt;1&lt;/C&gt;&lt;D xsi:type="xsd:double"&gt;33.8485929449069&lt;/D&gt;&lt;/FQL&gt;&lt;FQL&gt;&lt;Q&gt;FR0000130809^FF_TAX_RATE(ANN_R,1/1/2018,12/31/2018)&lt;/Q&gt;&lt;R&gt;1&lt;/R&gt;&lt;C&gt;1&lt;/C&gt;&lt;D xsi:type="xsd:double"&gt;21.5146015508992&lt;/D&gt;&lt;/FQL&gt;&lt;FQL&gt;&lt;Q&gt;FR0000130809^FF_TAX_RATE(ANN_R,1/1/2019,12/31/2019)&lt;/Q&gt;&lt;R&gt;1&lt;/R&gt;&lt;C&gt;1&lt;/C&gt;&lt;D xsi:type="xsd:double"&gt;23.674845476681&lt;/D&gt;&lt;/FQL&gt;&lt;FQL&gt;&lt;Q&gt;FR0000130809^FF_TAX_RATE(ANN_R,1/1/2020,12/31/2020)&lt;/Q&gt;&lt;R&gt;1&lt;/R&gt;&lt;C&gt;1&lt;/C&gt;&lt;D xsi:type="xsd:double"&gt;86.184681460272&lt;/D&gt;&lt;/FQL&gt;&lt;FQL&gt;&lt;Q&gt;DE0006599905^FF_TAX_RATE(ANN_R,1/1/2017,12/31/2017)&lt;/Q&gt;&lt;R&gt;1&lt;/R&gt;&lt;C&gt;1&lt;/C&gt;&lt;D xsi:type="xsd:double"&gt;-20.1033348990136&lt;/D&gt;&lt;/FQL&gt;&lt;FQL&gt;&lt;Q&gt;DE0006599905^FF_TAX_RATE(ANN_R,1/1/2018,12/31/2018)&lt;/Q&gt;&lt;R&gt;1&lt;/R&gt;&lt;C&gt;1&lt;/C&gt;&lt;D xsi:type="xsd:double"&gt;25.1882272416153&lt;/D&gt;&lt;/FQL&gt;&lt;FQL&gt;&lt;Q&gt;DE0006599905^FF_TAX_RATE(ANN_R,1/1/2019,12/31/2019)&lt;/Q&gt;&lt;R&gt;1&lt;/R&gt;&lt;C&gt;1&lt;/C&gt;&lt;D xsi:type="xsd:double"&gt;25.3025936599424&lt;/D&gt;&lt;/FQL&gt;&lt;FQL&gt;&lt;Q&gt;DE0006599905^FF_TAX_RATE(ANN_R,1/1/2020,12/31/2020)&lt;/Q&gt;&lt;R&gt;1&lt;/R&gt;&lt;C&gt;1&lt;/C&gt;&lt;D xsi:type="xsd:double"&gt;24.1825095057034&lt;/D&gt;&lt;/FQL&gt;&lt;FQL&gt;&lt;Q&gt;DK0010272202^FF_TAX_RATE(ANN_R,1/1/2017,12/31/2017)&lt;/Q&gt;&lt;R&gt;1&lt;/R&gt;&lt;C&gt;1&lt;/C&gt;&lt;D xsi:type="xsd:double"&gt;-3.74450043244463&lt;/D&gt;&lt;/FQL&gt;&lt;FQL&gt;&lt;Q&gt;DK0010272202^FF_TAX_RATE(ANN_R,1/1/2018,12/31/2018)&lt;/Q&gt;&lt;R&gt;1&lt;/R&gt;&lt;C&gt;1&lt;/C&gt;&lt;D xsi:type="xsd:double"&gt;8.67447367229311&lt;/D&gt;&lt;/FQL&gt;&lt;FQL&gt;&lt;Q&gt;DK0010272202^FF_TAX_RATE(ANN_R,1/1/2019,12/31/2019)&lt;/Q&gt;&lt;R&gt;1&lt;/R&gt;&lt;C&gt;1&lt;/C&gt;&lt;D xsi:type="xsd:double"&gt;24.2392444910808&lt;/D&gt;&lt;/FQL&gt;&lt;FQL&gt;&lt;Q&gt;DK0010272202^FF_TAX_RATE(ANN_R,1/1/2020,12/31/2020)&lt;/Q&gt;&lt;R&gt;1&lt;/R&gt;&lt;C&gt;1&lt;/C&gt;&lt;D xsi:type="xsd:double"&gt;19.4105691056911&lt;/D&gt;&lt;/FQL&gt;&lt;FQL&gt;&lt;Q&gt;FR0000051807^FF_TAX_RATE(ANN_R,1/1/2017,12/31/2017)&lt;/Q&gt;&lt;R&gt;1&lt;/R&gt;&lt;C&gt;1&lt;/C&gt;&lt;D xsi:type="xsd:double"&gt;-2.95081967213115&lt;/D&gt;&lt;/FQL&gt;&lt;FQL&gt;&lt;Q&gt;FR0000051807^FF_TAX_RATE(ANN_R,1/1/2018,12/31/2018)&lt;/Q&gt;&lt;R&gt;1&lt;/R&gt;&lt;C&gt;1&lt;/C&gt;&lt;D xsi:type="xsd:double"&gt;28.0459770114943&lt;/D&gt;&lt;/FQL&gt;&lt;FQL&gt;&lt;Q&gt;FR0000051807^FF_TAX_RATE(ANN_R,1/1/2019,12/31/2019)&lt;/Q&gt;&lt;R&gt;1&lt;/R&gt;&lt;C&gt;1&lt;/C&gt;&lt;D xsi:type="xsd:double"&gt;24.6704331450094&lt;/D&gt;&lt;/FQL&gt;&lt;FQL&gt;&lt;Q&gt;FR0000051807^FF_TAX_RATE(ANN_R,1/1/2020,12/31/2020)&lt;/Q&gt;&lt;R&gt;1&lt;/R&gt;&lt;C&gt;1&lt;/C&gt;&lt;D xsi:type="xsd:double"&gt;30.6209850107066&lt;/D&gt;&lt;/FQL&gt;&lt;FQL&gt;&lt;Q&gt;NL0013267909^FF_TAX_RATE(ANN_R,1/1/2017,12/31/2017)&lt;/Q&gt;&lt;R&gt;1&lt;/R&gt;&lt;C&gt;1&lt;/C&gt;&lt;D xsi:type="xsd:double"&gt;33.8688085676038&lt;/D&gt;&lt;/FQL&gt;&lt;FQL&gt;&lt;Q&gt;NL0013267909^FF_TAX_RATE(ANN_R,1/1/2018,12/31/2018)&lt;/Q&gt;&lt;R&gt;1&lt;/R&gt;&lt;C&gt;1&lt;/C&gt;&lt;D xsi:type="xsd:double"&gt;21.3381555153707&lt;/D&gt;&lt;/FQL&gt;&lt;FQL&gt;&lt;Q&gt;NL0013267909^FF_TAX_RATE(ANN_R,1/1/2019,12/31/2019)&lt;/Q&gt;&lt;R&gt;1&lt;/R&gt;&lt;C&gt;1&lt;/C&gt;&lt;D xsi:type="xsd:double"&gt;30.0653594771242&lt;/D&gt;&lt;/FQL&gt;&lt;FQL&gt;&lt;Q&gt;NL0013267909^FF_TAX_RATE(ANN_R,1/1/2020,12/31/2020)&lt;/Q&gt;&lt;R&gt;1&lt;/R&gt;&lt;C&gt;1&lt;/C&gt;&lt;D xsi:type="xsd:double"&gt;26.9574944071588&lt;/D&gt;&lt;/FQL&gt;&lt;FQL&gt;&lt;Q&gt;SE0012853455^FF_TAX_RATE(ANN_R,1/1/2017,12/31/2017)&lt;/Q&gt;&lt;R&gt;1&lt;/R&gt;&lt;C&gt;1&lt;/C&gt;&lt;D xsi:type="xsd:double"&gt;13.7032842582106&lt;/D&gt;&lt;/FQL&gt;&lt;FQL&gt;&lt;Q&gt;SE0012853455^FF_TAX_RATE(ANN_R,1/1/2018,12/31/2018)&lt;/Q&gt;&lt;R&gt;1&lt;/R&gt;&lt;C&gt;1&lt;/C&gt;&lt;D xsi:type="xsd:double"&gt;5.84112149532711&lt;/D&gt;&lt;/FQL&gt;&lt;FQL&gt;&lt;Q&gt;SE0012853455^FF_TAX_RATE(ANN_R,1/1/2019,12/31/2019)&lt;/Q&gt;&lt;R&gt;1&lt;/R&gt;&lt;C&gt;1&lt;/C&gt;&lt;D xsi:type="xsd:double"&gt;7.3775573465592&lt;/D&gt;&lt;/FQL&gt;&lt;FQL&gt;&lt;Q&gt;SE0012853455^FF_TAX_RATE(ANN_R,1/1/2020,12/31/2020)&lt;/Q&gt;&lt;R&gt;1&lt;/R&gt;&lt;C&gt;1&lt;/C&gt;&lt;D xsi:type="xsd:double"&gt;9.1259640102828&lt;/D&gt;&lt;/FQL&gt;&lt;FQL&gt;&lt;Q&gt;ES0105066007^FF_TAX_RATE(ANN_R,1/1/2017,12/31/2017)&lt;/Q&gt;&lt;R&gt;1&lt;/R&gt;&lt;C&gt;1&lt;/C&gt;&lt;D xsi:type="xsd:double"&gt;-21.6474210931486&lt;/D&gt;&lt;/FQL&gt;&lt;FQL&gt;&lt;Q&gt;ES0105066007^FF_TAX_RATE(ANN_R,1/1/2018,12/31/2018)&lt;/Q&gt;&lt;R&gt;0&lt;/R&gt;&lt;C&gt;0&lt;/C&gt;&lt;/FQL&gt;&lt;FQL&gt;&lt;Q&gt;ES0105066007^FF_TAX_RATE(ANN_R,1/1/2019,12/31/2019)&lt;/Q&gt;&lt;R&gt;0&lt;/R&gt;&lt;C&gt;0&lt;/C&gt;&lt;/FQL&gt;&lt;FQL&gt;&lt;Q&gt;ES0105066007^FF_TAX_RATE(ANN_R,1/1/2020,12/31/2020)&lt;/Q&gt;&lt;R&gt;0&lt;/R&gt;&lt;C&gt;0&lt;/C&gt;&lt;/FQL&gt;&lt;FQL&gt;&lt;Q&gt;DE0006048432^FF_TAX_RATE(ANN_R,1/1/2017,12/31/2017)&lt;/Q&gt;&lt;R&gt;1&lt;/R&gt;&lt;C&gt;1&lt;/C&gt;&lt;D xsi:type="xsd:double"&gt;14.9398395721925&lt;/D&gt;&lt;/FQL&gt;&lt;FQL&gt;&lt;Q&gt;DE0006048432^FF_TAX_RATE(ANN_R,1/1/2018,12/31/2018)&lt;/Q&gt;&lt;R&gt;1&lt;/R&gt;&lt;C&gt;1&lt;/C&gt;&lt;D xsi:type="xsd:double"&gt;23.6393442622951&lt;/D&gt;&lt;/FQL&gt;&lt;FQL&gt;&lt;Q&gt;DE0006048432^FF_TAX_RATE(ANN_R,1/1/2019,12/31/2019)&lt;/Q&gt;&lt;R&gt;1&lt;/R&gt;&lt;C&gt;1&lt;/C&gt;&lt;D xsi:type="xsd:double"&gt;25.1867662753469&lt;/D&gt;&lt;/FQL&gt;&lt;FQL&gt;&lt;Q&gt;DE0006048432^FF_TAX_RATE(ANN_R,1/1/2020,12/31/2020)&lt;/Q&gt;&lt;R&gt;1&lt;/R&gt;&lt;C&gt;1&lt;/C&gt;&lt;D xsi:type="xsd:double"&gt;26.025974025974&lt;/D&gt;&lt;/FQL&gt;&lt;FQL&gt;&lt;Q&gt;SE0000148884^FF_TAX_RATE(ANN_R,1/1/2017,12/31/2017)&lt;/Q&gt;&lt;R&gt;1&lt;/R&gt;&lt;C&gt;1&lt;/C&gt;&lt;D xsi:type="xsd:double"&gt;21.9358561330961&lt;/D&gt;&lt;/FQL&gt;&lt;FQL&gt;&lt;Q&gt;SE0000148884^FF_TAX_RATE(ANN_R,1/1/2018,12/31/2018)&lt;/Q&gt;&lt;R&gt;1&lt;/R&gt;&lt;C&gt;1&lt;/C&gt;&lt;D xsi:type="xsd:double"&gt;15.3018353357411&lt;/D&gt;&lt;/FQL&gt;&lt;FQL&gt;&lt;Q&gt;SE0000148884^FF_TAX_RATE(ANN_R,1/1/2019,12/31/2019)&lt;/Q&gt;&lt;R&gt;1&lt;/R&gt;&lt;C&gt;1&lt;/C&gt;&lt;D xsi:type="xsd:double"&gt;19.0439662481327&lt;/D&gt;&lt;/FQL&gt;&lt;FQL&gt;&lt;Q&gt;SE0000148884^FF_TAX_RATE(ANN_R,1/1/2020,12/31/2020)&lt;/Q&gt;&lt;R&gt;1&lt;/R&gt;&lt;C&gt;1&lt;/C&gt;&lt;D xsi:type="xsd:double"&gt;20.7301041561331&lt;/D&gt;&lt;/FQL&gt;&lt;FQL&gt;&lt;Q&gt;SE0009922164^FF_TAX_RATE(ANN_R,1/1/2017,12/31/2017)&lt;/Q&gt;&lt;R&gt;1&lt;/R&gt;&lt;C&gt;1&lt;/C&gt;&lt;D xsi:type="xsd:double"&gt;18.3627060830017&lt;/D&gt;&lt;/FQL&gt;&lt;FQL&gt;&lt;Q&gt;SE0009922164^FF_TAX_RATE(ANN_R,1/1/2018,12/31/2018)&lt;/Q&gt;&lt;R&gt;1&lt;/R&gt;&lt;C&gt;1&lt;/C&gt;&lt;D xsi:type="xsd:double"&gt;11.0074431282105&lt;/D&gt;&lt;/FQL&gt;&lt;FQL&gt;&lt;Q&gt;SE0009922164^FF_TAX_RATE(ANN_R,1/1/2019,12/31/2019)&lt;/Q&gt;&lt;R&gt;1&lt;/R&gt;&lt;C&gt;1&lt;/C&gt;&lt;D xsi:type="xsd:double"&gt;21.7873651771957&lt;/D&gt;&lt;/FQL&gt;&lt;FQL&gt;&lt;Q&gt;SE0009922164^FF_TAX_RATE(ANN_R,1/1/2020,12/31/2020)&lt;/Q&gt;&lt;R&gt;1&lt;/R&gt;&lt;C&gt;1&lt;/C&gt;&lt;D xsi:type="xsd:double"&gt;25.8054246784668&lt;/D&gt;&lt;/FQL&gt;&lt;FQL&gt;&lt;Q&gt;BE0003565737^FF_TAX_RATE(ANN_R,1/1/2017,12/31/2017)&lt;/Q&gt;&lt;R&gt;1&lt;/R&gt;&lt;C&gt;1&lt;/C&gt;&lt;D xsi:type="xsd:double"&gt;29.8687089715536&lt;/D&gt;&lt;/FQL&gt;&lt;FQL&gt;&lt;Q&gt;BE0003565737^FF_TAX_RATE(ANN_R,1/1/2018,12/31/2018)&lt;/Q&gt;&lt;R&gt;1&lt;/R&gt;&lt;C&gt;1&lt;/C&gt;&lt;D xsi:type="xsd:double"&gt;22.4650880388585&lt;/D&gt;&lt;/FQL&gt;&lt;FQL&gt;&lt;Q&gt;BE0003565737^FF_TAX_RATE(ANN_R,1/1/2019,12/31/2019)&lt;/Q&gt;&lt;R&gt;1&lt;/R&gt;&lt;C&gt;1&lt;/C&gt;&lt;D xsi:type="xsd:double"&gt;20.1672563525249&lt;/D&gt;&lt;/FQL&gt;&lt;FQL&gt;&lt;Q&gt;BE0003565737^FF_TAX_RATE(ANN_R,1/1/2020,12/31/2020)&lt;/Q&gt;&lt;R&gt;1&lt;/R&gt;&lt;C&gt;1&lt;/C&gt;&lt;D xsi:type="xsd:double"&gt;21.9052744886975&lt;/D&gt;&lt;/FQL&gt;&lt;FQL&gt;&lt;Q&gt;FR0000045072^FF_TAX_RATE(ANN_R,1/1/2017,12/31/2017)&lt;/Q&gt;&lt;R&gt;1&lt;/R&gt;&lt;C&gt;1&lt;/C&gt;&lt;D xsi:type="xsd:double"&gt;33.301288213805&lt;/D&gt;&lt;/FQL&gt;&lt;FQL&gt;&lt;Q&gt;FR0000045072^FF_TAX_RATE(ANN_R,1/1/2018,12/31/2018)&lt;/Q&gt;&lt;R&gt;1&lt;/R&gt;&lt;C&gt;1&lt;/C&gt;&lt;D xsi:type="xsd:double"&gt;23.4898253485018&lt;/D&gt;&lt;/FQL&gt;&lt;FQL&gt;&lt;Q&gt;FR0000045072^FF_TAX_RATE(ANN_R,1/1/2019,12/31/2019)&lt;/Q&gt;&lt;R&gt;1&lt;/R&gt;&lt;C&gt;1&lt;/C&gt;&lt;D xsi:type="xsd:double"&gt;8.14285714285714&lt;/D&gt;&lt;/FQL&gt;&lt;FQL&gt;&lt;Q&gt;FR0000045072^FF_TAX_RATE(ANN_R,1/1/2020,12/31/2020)&lt;/Q&gt;&lt;R&gt;1&lt;/R&gt;&lt;C&gt;1&lt;/C&gt;&lt;D xsi:type="xsd:double"&gt;27.0419161676647&lt;/D&gt;&lt;/FQL&gt;&lt;FQL&gt;&lt;Q&gt;DE0005785604^FF_TAX_RATE(ANN_R,1/1/2017,12/31/2017)&lt;/Q&gt;&lt;R&gt;1&lt;/R&gt;&lt;C&gt;1&lt;/C&gt;&lt;D xsi:type="xsd:double"&gt;22.9812087353987&lt;/D&gt;&lt;/FQL&gt;&lt;FQL&gt;&lt;Q&gt;DE0005785604^FF_TAX_RATE(ANN_R,1/1/2018,12/31/2018)&lt;/Q&gt;&lt;R&gt;1&lt;/R&gt;&lt;C&gt;1&lt;/C&gt;&lt;D xsi:type="xsd:double"&gt;20.368782161235&lt;/D&gt;&lt;/FQL&gt;&lt;FQL&gt;&lt;Q&gt;DE0005785604^FF_TAX_RATE(ANN_R,1/1/2019,12/31/2019)&lt;/Q&gt;&lt;R&gt;1&lt;/R&gt;&lt;C&gt;1&lt;/C&gt;&lt;D xsi:type="xsd:double"&gt;22.5715746421268&lt;/D&gt;&lt;/FQL&gt;&lt;FQL&gt;&lt;Q&gt;DE0005785604^FF_TAX_RATE(ANN_R,1/1/2020,12/31/2020)&lt;/Q&gt;&lt;R&gt;1&lt;/R&gt;&lt;C&gt;1&lt;/C&gt;&lt;D xsi:type="xsd:double"&gt;24.2351046698873&lt;/D&gt;&lt;/FQL&gt;&lt;FQL&gt;&lt;Q&gt;CH0025751329^FF_TAX_RATE(ANN_R,1/1/2017,12/31/2017)&lt;/Q&gt;&lt;R&gt;1&lt;/R&gt;&lt;C&gt;1&lt;/C&gt;&lt;D xsi:type="xsd:double"&gt;4.23882152110108&lt;/D&gt;&lt;/FQL&gt;&lt;FQL&gt;&lt;Q&gt;CH0025751329^FF_TAX_RATE(ANN_R,1/1/2018,12/31/2018)&lt;/Q&gt;&lt;R&gt;1&lt;/R&gt;&lt;C&gt;1&lt;/C&gt;&lt;D xsi:type="xsd:double"&gt;10.2137644500893&lt;/D&gt;&lt;/FQL&gt;&lt;FQL&gt;&lt;Q&gt;CH0025751329^FF_TAX_RATE(ANN_R,1/1/2019,12/31/2019)&lt;/Q&gt;&lt;R&gt;1&lt;/R&gt;&lt;C&gt;1&lt;/C&gt;&lt;D xsi:type="xsd:double"&gt;5.00123555598174&lt;/D&gt;&lt;/FQL&gt;&lt;FQL&gt;&lt;Q&gt;CH0025751329^FF_TAX_RATE(ANN_R,1/1/2020,12/31/2020)&lt;/Q&gt;&lt;R&gt;1&lt;/R&gt;&lt;C&gt;1&lt;/C&gt;&lt;D xsi:type="xsd:double"&gt;-38.6638752366445&lt;/D&gt;&lt;/FQL&gt;&lt;FQL&gt;&lt;Q&gt;DK0060448595^FF_TAX_RATE(ANN_R,1/1/2017,12/31/2017)&lt;/Q&gt;&lt;R&gt;1&lt;/R&gt;&lt;C&gt;1&lt;/C&gt;&lt;D xsi:type="xsd:double"&gt;23.28352180937&lt;/D&gt;&lt;/FQL&gt;&lt;FQL&gt;&lt;Q&gt;DK0060448595^FF_TAX_RATE(ANN_R,1/1/2018,12/31/2018)&lt;/Q&gt;&lt;R&gt;1&lt;/R&gt;&lt;C&gt;1&lt;/C&gt;&lt;D xsi:type="xsd:double"&gt;23.238171291675&lt;/D&gt;&lt;/FQL&gt;&lt;FQL&gt;&lt;Q&gt;DK0060448595^FF_TAX_RATE(ANN_R,1/1/2019,12/31/2019)&lt;/Q&gt;&lt;R&gt;1&lt;/R&gt;&lt;C&gt;1&lt;/C&gt;&lt;D xsi:type="xsd:double"&gt;22.9713603818616&lt;/D&gt;&lt;/FQL&gt;&lt;FQL&gt;&lt;Q&gt;DK0060448595^FF_TAX_RATE(ANN_R,1/1/2020,12/31/2020)&lt;/Q&gt;&lt;R&gt;1&lt;/R&gt;&lt;C&gt;1&lt;/C&gt;&lt;D xsi:type="xsd:double"&gt;23.2162458836443&lt;/D&gt;&lt;/FQL&gt;&lt;FQL&gt;&lt;Q&gt;DE000ENER6Y0^FF_TAX_RATE(ANN_R,1/1/2017,12/31/2017)&lt;/Q&gt;&lt;R&gt;1&lt;/R&gt;&lt;C&gt;1&lt;/C&gt;&lt;D xsi:type="xsd:double"&gt;28.0546623794212&lt;/D&gt;&lt;/FQL&gt;&lt;FQL&gt;&lt;Q&gt;DE000ENER6Y0^FF_TAX_RATE(ANN_R,1/1/2018,12/31/2018)&lt;/Q&gt;&lt;R&gt;1&lt;/R&gt;&lt;C&gt;1&lt;/C&gt;&lt;D xsi:type="xsd:double"&gt;-209.322033898305&lt;/D&gt;&lt;/FQL&gt;&lt;FQL&gt;&lt;Q&gt;DE000ENER6Y0^FF_TAX_RATE(ANN_R,1/1/2019,12/31/2019)&lt;/Q&gt;&lt;R&gt;1&lt;/R&gt;&lt;C&gt;1&lt;/C&gt;&lt;D xsi:type="xsd:double"&gt;16.9902912621359&lt;/D&gt;&lt;/FQL&gt;&lt;FQL&gt;&lt;Q&gt;DE000ENER6Y0^FF_TAX_RATE(ANN_R,1/1/2020,12/31/2020)&lt;/Q&gt;&lt;R&gt;0&lt;/R&gt;&lt;C&gt;0&lt;/C&gt;&lt;/FQL&gt;&lt;FQL&gt;&lt;Q&gt;SE0007100599^FF_TAX_RATE(ANN_R,1/1/2017,12/31/2017)&lt;/Q&gt;&lt;R&gt;1&lt;/R&gt;&lt;C&gt;1&lt;/C&gt;&lt;D xsi:type="xsd:double"&gt;23.4305839798201&lt;/D&gt;&lt;/FQL&gt;&lt;FQL&gt;&lt;Q&gt;SE0007100599^FF_TAX_RATE(ANN_R,1/1/2018,12/31/2018)&lt;/Q&gt;&lt;R&gt;1&lt;/R&gt;&lt;C&gt;1&lt;/C&gt;&lt;D xsi:type="xsd:double"&gt;21.1511379639304&lt;/D&gt;&lt;/FQL&gt;&lt;FQL&gt;&lt;Q&gt;SE0007100599^FF_TAX_RATE(ANN_R,1/1/2019,12/31/2019)&lt;/Q&gt;&lt;R&gt;1&lt;/R&gt;&lt;C&gt;1&lt;/C&gt;&lt;D xsi:type="xsd:double"&gt;22.3809961404154&lt;/D&gt;&lt;/FQL&gt;&lt;FQL&gt;&lt;Q&gt;SE0007100599^FF_TAX_RATE(ANN_R,1/1/2020,12/31/2020)&lt;/Q&gt;&lt;R&gt;1&lt;/R&gt;&lt;C&gt;1&lt;/C&gt;&lt;D xsi:type="xsd:double"&gt;22.57841205602&lt;/D&gt;&lt;/FQL&gt;&lt;FQL&gt;&lt;Q&gt;DE000PAH0038^FF_TAX_RATE(ANN_R,1/1/2017,12/31/2017)&lt;/Q&gt;&lt;R&gt;0&lt;/R&gt;&lt;C&gt;0&lt;/C&gt;&lt;/FQL&gt;&lt;FQL&gt;&lt;Q&gt;DE000PAH0038^FF_TAX_RATE(ANN_R,1/1/2018,12/31/2018)&lt;/Q&gt;&lt;R&gt;0&lt;/R&gt;&lt;C&gt;0&lt;/C&gt;&lt;/FQL&gt;&lt;FQL&gt;&lt;Q&gt;DE000PAH0038^FF_TAX_RATE(ANN_R,1/1/2019,12/31/2019)&lt;/Q&gt;&lt;R&gt;1&lt;/R&gt;&lt;C&gt;1&lt;/C&gt;&lt;D xsi:type="xsd:double"&gt;90&lt;/D&gt;&lt;/FQL&gt;&lt;FQL&gt;&lt;Q&gt;DE000PAH0038^FF_TAX_RATE(ANN_R,1/1/2020,12/31/2020)&lt;/Q&gt;&lt;R&gt;1&lt;/R&gt;&lt;C&gt;1&lt;/C&gt;&lt;D xsi:type="xsd:double"&gt;200&lt;/D&gt;&lt;/FQL&gt;&lt;FQL&gt;&lt;Q&gt;DK0010181759^FF_TAX_RATE(ANN_R,1/1/2017,12/31/2017)&lt;/Q&gt;&lt;R&gt;1&lt;/R&gt;&lt;C&gt;1&lt;/C&gt;&lt;D xsi:type="xsd:double"&gt;44.7102115915363&lt;/D&gt;&lt;/FQL&gt;&lt;FQL&gt;&lt;Q&gt;DK0010181759^FF_TAX_RATE(ANN_R,1/1/2018,12/31/2018)&lt;/Q&gt;&lt;R&gt;1&lt;/R&gt;&lt;C&gt;1&lt;/C&gt;&lt;D xsi:type="xsd:double"&gt;28.4420073906306&lt;/D&gt;&lt;/FQL&gt;&lt;FQL&gt;&lt;Q&gt;DK0010181759^FF_TAX_RATE(ANN_R,1/1/2019,12/31/2019)&lt;/Q&gt;&lt;R&gt;1&lt;/R&gt;&lt;C&gt;1&lt;/C&gt;&lt;D xsi:type="xsd:double"&gt;27.6482412060301&lt;/D&gt;&lt;/FQL&gt;&lt;FQL&gt;&lt;Q&gt;DK0010181759^FF_TAX_RATE(ANN_R,1/1/2020,12/31/2020)&lt;/Q&gt;&lt;R&gt;1&lt;/R&gt;&lt;C&gt;1&lt;/C&gt;&lt;D xsi:type="xsd:double"&gt;25.5901902360761&lt;/D&gt;&lt;/FQL&gt;&lt;FQL&gt;&lt;Q&gt;CH0014852781^FF_TAX_RATE(ANN_R,1/1/2017,12/31/2017)&lt;/Q&gt;&lt;R&gt;1&lt;/R&gt;&lt;C&gt;1&lt;/C&gt;&lt;D xsi:type="xsd:double"&gt;23.3105542900532&lt;/D&gt;&lt;/FQL&gt;&lt;FQL&gt;&lt;Q&gt;CH0014852781^FF_TAX_RATE(ANN_R,1/1/2018,12/31/2018)&lt;/Q&gt;&lt;R&gt;1&lt;/R&gt;&lt;C&gt;1&lt;/C&gt;&lt;D xsi:type="xsd:double"&gt;22.6914817465999&lt;/D&gt;&lt;/FQL&gt;&lt;FQL&gt;&lt;Q&gt;CH0014852781^FF_TAX_RATE(ANN_R,1/1/2019,12/31/2019)&lt;/Q&gt;&lt;R&gt;1&lt;/R&gt;&lt;C&gt;1&lt;/C&gt;&lt;D xsi:type="xsd:double"&gt;21.2220762155059&lt;/D&gt;&lt;/FQL&gt;&lt;FQL&gt;&lt;Q&gt;CH0014852781^FF_TAX_RATE(ANN_R,1/1/2020,12/31/2020)&lt;/Q&gt;&lt;R&gt;1&lt;/R&gt;&lt;C&gt;1&lt;/C&gt;&lt;D xsi:type="xsd:double"&gt;22.354694485842&lt;/D&gt;&lt;/FQL&gt;&lt;FQL&gt;&lt;Q&gt;NL0010545661^FF_TAX_RATE(ANN_R,1/1/2017,12/31/2017)&lt;/Q&gt;&lt;R&gt;1&lt;/R&gt;&lt;C&gt;1&lt;/C&gt;&lt;D xsi:type="xsd:double"&gt;69.3474962063733&lt;/D&gt;&lt;/FQL&gt;&lt;FQL&gt;&lt;Q&gt;NL0010545661^FF_TAX_RATE(ANN_R,1/1/2018,12/31/2018)&lt;/Q&gt;&lt;R&gt;1&lt;/R&gt;&lt;C&gt;1&lt;/C&gt;&lt;D xsi:type="xsd:double"&gt;28.4447476125512&lt;/D&gt;&lt;/FQL&gt;&lt;FQL&gt;&lt;Q&gt;NL0010545661^FF_TAX_RATE(ANN_R,1/1/2019,12/31/2019)&lt;/Q&gt;&lt;R&gt;1&lt;/R&gt;&lt;C&gt;1&lt;/C&gt;&lt;D xsi:type="xsd:double"&gt;-23.1623931623932&lt;/D&gt;&lt;/FQL&gt;&lt;FQL&gt;&lt;Q&gt;NL0010545661^FF_TAX_RATE(ANN_R,1/1/2020,12/31/2020)&lt;/Q&gt;&lt;R&gt;0&lt;/R&gt;&lt;C&gt;0&lt;/C&gt;&lt;/FQL&gt;&lt;FQL&gt;&lt;Q&gt;SE0000242455^FF_TAX_RATE(ANN_R,1/1/2017,12/31/2017)&lt;/Q&gt;&lt;R&gt;1&lt;/R&gt;&lt;C&gt;1&lt;/C&gt;&lt;D xsi:type="xsd:double"&gt;21.9676721394934&lt;/D&gt;&lt;/FQL&gt;&lt;FQL&gt;&lt;Q&gt;SE0000242455^FF_TAX_RATE(ANN_R,1/1/2018,12/31/2018)&lt;/Q&gt;&lt;R&gt;1&lt;/R&gt;&lt;C&gt;1&lt;/C&gt;&lt;D xsi:type="xsd:double"&gt;21.0546936216894&lt;/D&gt;&lt;/FQL&gt;&lt;FQL&gt;&lt;Q&gt;SE0000242455^FF_TAX_RATE(ANN_R,1/1/2019,12/31/2019)&lt;/Q&gt;&lt;R&gt;1&lt;/R&gt;&lt;C&gt;1&lt;/C&gt;&lt;D xsi:type="xsd:double"&gt;19.9635562335791&lt;/D&gt;&lt;/FQL&gt;&lt;FQL&gt;&lt;Q&gt;SE0000242455^FF_TAX_RATE(ANN_R,1/1/2020,12/31/2020)&lt;/Q&gt;&lt;R&gt;1&lt;/R&gt;&lt;C&gt;1&lt;/C&gt;&lt;D xsi:type="xsd:double"&gt;23.7745400666749&lt;/D&gt;&lt;/FQL&gt;&lt;FQL&gt;&lt;Q&gt;NL0010773842^FF_TAX_RATE(ANN_R,1/1/2017,12/31/2017)&lt;/Q&gt;&lt;R&gt;1&lt;/R&gt;&lt;C&gt;1&lt;/C&gt;&lt;D xsi:type="xsd:double"&gt;18.4470588235294&lt;/D&gt;&lt;/FQL&gt;&lt;FQL&gt;&lt;Q&gt;NL0010773842^FF_TAX_RATE(ANN_R,1/1/2018,12/31/2018)&lt;/Q&gt;&lt;R&gt;1&lt;/R&gt;&lt;C&gt;1&lt;/C&gt;&lt;D xsi:type="xsd:double"&gt;45.2895419187554&lt;/D&gt;&lt;/FQL&gt;&lt;FQL&gt;&lt;Q&gt;NL0010773842^FF_TAX_RATE(ANN_R,1/1/2019,12/31/2019)&lt;/Q&gt;&lt;R&gt;1&lt;/R&gt;&lt;C&gt;1&lt;/C&gt;&lt;D xsi:type="xsd:double"&gt;24.5303867403315&lt;/D&gt;&lt;/FQL&gt;&lt;FQL&gt;&lt;Q&gt;NL0010773842^FF_TAX_RATE(ANN_R,1/1/2020,12/31/2020)&lt;/Q&gt;&lt;R&gt;1&lt;/R&gt;&lt;C&gt;1&lt;/C&gt;&lt;D xsi:type="xsd:double"&gt;19.4739504299444&lt;/D&gt;&lt;/FQL&gt;&lt;FQL&gt;&lt;Q&gt;DE000SYM9999^FF_TAX_RATE(ANN_R,1/1/2017,12/31/2017)&lt;/Q&gt;&lt;R&gt;1&lt;/R&gt;&lt;C&gt;1&lt;/C&gt;&lt;D xsi:type="xsd:double"&gt;26.5813108606252&lt;/D&gt;&lt;/FQL&gt;&lt;FQL&gt;&lt;Q&gt;DE000SYM9999^FF_TAX_RATE(ANN_R,1/1/2018,12/31/2018)&lt;/Q&gt;&lt;R&gt;1&lt;/R&gt;&lt;C&gt;1&lt;/C&gt;&lt;D xsi:type="xsd:double"&gt;28.1089751004388&lt;/D&gt;&lt;/FQL&gt;&lt;FQL&gt;&lt;Q&gt;DE000SYM9999^FF_TAX_RATE(ANN_R,1/1/2019,12/31/2019)&lt;/Q&gt;&lt;R&gt;1&lt;/R&gt;&lt;C&gt;1&lt;/C&gt;&lt;D xsi:type="xsd:double"&gt;27.182794756423&lt;/D&gt;&lt;/FQL&gt;&lt;FQL&gt;&lt;Q&gt;DE000SYM</t>
        </r>
      </text>
    </comment>
    <comment ref="A56" authorId="0" shapeId="0" xr:uid="{C7A96BAE-9DDC-438F-80A8-9897835F70EF}">
      <text>
        <r>
          <rPr>
            <b/>
            <sz val="9"/>
            <color indexed="81"/>
            <rFont val="Tahoma"/>
            <charset val="1"/>
          </rPr>
          <t>9999^FF_TAX_RATE(ANN_R,1/1/2020,12/31/2020)&lt;/Q&gt;&lt;R&gt;1&lt;/R&gt;&lt;C&gt;1&lt;/C&gt;&lt;D xsi:type="xsd:double"&gt;25.8574839835538&lt;/D&gt;&lt;/FQL&gt;&lt;FQL&gt;&lt;Q&gt;CH0012549785^FF_TAX_RATE(ANN_R,1/1/2017,12/31/2017)&lt;/Q&gt;&lt;R&gt;1&lt;/R&gt;&lt;C&gt;1&lt;/C&gt;&lt;D xsi:type="xsd:double"&gt;14.6484075578721&lt;/D&gt;&lt;/FQL&gt;&lt;FQL&gt;&lt;Q&gt;CH0012549785^FF_TAX_RATE(ANN_R,1/1/2018,12/31/2018)&lt;/Q&gt;&lt;R&gt;1&lt;/R&gt;&lt;C&gt;1&lt;/C&gt;&lt;D xsi:type="xsd:double"&gt;15.030173854371&lt;/D&gt;&lt;/FQL&gt;&lt;FQL&gt;&lt;Q&gt;CH0012549785^FF_TAX_RATE(ANN_R,1/1/2019,12/31/2019)&lt;/Q&gt;&lt;R&gt;1&lt;/R&gt;&lt;C&gt;1&lt;/C&gt;&lt;D xsi:type="xsd:double"&gt;13.1563981042654&lt;/D&gt;&lt;/FQL&gt;&lt;FQL&gt;&lt;Q&gt;CH0012549785^FF_TAX_RATE(ANN_R,1/1/2020,12/31/2020)&lt;/Q&gt;&lt;R&gt;1&lt;/R&gt;&lt;C&gt;1&lt;/C&gt;&lt;D xsi:type="xsd:double"&gt;2.58&lt;/D&gt;&lt;/FQL&gt;&lt;FQL&gt;&lt;Q&gt;CH0102484968^FF_TAX_RATE(ANN_R,1/1/2017,12/31/2017)&lt;/Q&gt;&lt;R&gt;1&lt;/R&gt;&lt;C&gt;1&lt;/C&gt;&lt;D xsi:type="xsd:double"&gt;19.2833728947666&lt;/D&gt;&lt;/FQL&gt;&lt;FQL&gt;&lt;Q&gt;CH0102484968^FF_TAX_RATE(ANN_R,1/1/2018,12/31/2018)&lt;/Q&gt;&lt;R&gt;1&lt;/R&gt;&lt;C&gt;1&lt;/C&gt;&lt;D xsi:type="xsd:double"&gt;17.780269058296&lt;/D&gt;&lt;/FQL&gt;&lt;FQL&gt;&lt;Q&gt;CH0102484968^FF_TAX_RATE(ANN_R,1/1/2019,12/31/2019)&lt;/Q&gt;&lt;R&gt;1&lt;/R&gt;&lt;C&gt;1&lt;/C&gt;&lt;D xsi:type="xsd:double"&gt;17.89566755084&lt;/D&gt;&lt;/FQL&gt;&lt;FQL&gt;&lt;Q&gt;CH0102484968^FF_TAX_RATE(ANN_R,1/1/2020,12/31/2020)&lt;/Q&gt;&lt;R&gt;1&lt;/R&gt;&lt;C&gt;1&lt;/C&gt;&lt;D xsi:type="xsd:double"&gt;17.4134058399338&lt;/D&gt;&lt;/FQL&gt;&lt;FQL&gt;&lt;Q&gt;DE0005439004^FF_TAX_RATE(ANN_R,1/1/2017,12/31/2017)&lt;/Q&gt;&lt;R&gt;1&lt;/R&gt;&lt;C&gt;1&lt;/C&gt;&lt;D xsi:type="xsd:double"&gt;29.2331507501786&lt;/D&gt;&lt;/FQL&gt;&lt;FQL&gt;&lt;Q&gt;DE0005439004^FF_TAX_RATE(ANN_R,1/1/2018,12/31/2018)&lt;/Q&gt;&lt;R&gt;1&lt;/R&gt;&lt;C&gt;1&lt;/C&gt;&lt;D xsi:type="xsd:double"&gt;23.5854297277994&lt;/D&gt;&lt;/FQL&gt;&lt;FQL&gt;&lt;Q&gt;DE0005439004^FF_TAX_RATE(ANN_R,1/1/2019,12/31/2019)&lt;/Q&gt;&lt;R&gt;0&lt;/R&gt;&lt;C&gt;0&lt;/C&gt;&lt;/FQL&gt;&lt;FQL&gt;&lt;Q&gt;DE0005439004^FF_TAX_RATE(ANN_R,1/1/2020,12/31/2020)&lt;/Q&gt;&lt;R&gt;0&lt;/R&gt;&lt;C&gt;0&lt;/C&gt;&lt;/FQL&gt;&lt;FQL&gt;&lt;Q&gt;CH0012280076^FF_TAX_RATE(ANN_R,1/1/2017,12/31/2017)&lt;/Q&gt;&lt;R&gt;1&lt;/R&gt;&lt;C&gt;1&lt;/C&gt;&lt;D xsi:type="xsd:double"&gt;12.2788621012908&lt;/D&gt;&lt;/FQL&gt;&lt;FQL&gt;&lt;Q&gt;CH0012280076^FF_TAX_RATE(ANN_R,1/1/2018,12/31/2018)&lt;/Q&gt;&lt;R&gt;1&lt;/R&gt;&lt;C&gt;1&lt;/C&gt;&lt;D xsi:type="xsd:double"&gt;14.4582503492762&lt;/D&gt;&lt;/FQL&gt;&lt;FQL&gt;&lt;Q&gt;CH0012280076^FF_TAX_RATE(ANN_R,1/1/2019,12/31/2019)&lt;/Q&gt;&lt;R&gt;1&lt;/R&gt;&lt;C&gt;1&lt;/C&gt;&lt;D xsi:type="xsd:double"&gt;15.5873054639693&lt;/D&gt;&lt;/FQL&gt;&lt;FQL&gt;&lt;Q&gt;CH0012280076^FF_TAX_RATE(ANN_R,1/1/2020,12/31/2020)&lt;/Q&gt;&lt;R&gt;1&lt;/R&gt;&lt;C&gt;1&lt;/C&gt;&lt;D xsi:type="xsd:double"&gt;18.7358760119486&lt;/D&gt;&lt;/FQL&gt;&lt;FQL&gt;&lt;Q&gt;FR0010220475^FF_TAX_RATE(ANN_R,1/1/2017,12/31/2017)&lt;/Q&gt;&lt;R&gt;1&lt;/R&gt;&lt;C&gt;1&lt;/C&gt;&lt;D xsi:type="xsd:double"&gt;32.9004329004329&lt;/D&gt;&lt;/FQL&gt;&lt;FQL&gt;&lt;Q&gt;FR0010220475^FF_TAX_RATE(ANN_R,1/1/2018,12/31/2018)&lt;/Q&gt;&lt;R&gt;1&lt;/R&gt;&lt;C&gt;1&lt;/C&gt;&lt;D xsi:type="xsd:double"&gt;35.7575757575758&lt;/D&gt;&lt;/FQL&gt;&lt;FQL&gt;&lt;Q&gt;FR0010220475^FF_TAX_RATE(ANN_R,1/1/2019,12/31/2019)&lt;/Q&gt;&lt;R&gt;1&lt;/R&gt;&lt;C&gt;1&lt;/C&gt;&lt;D xsi:type="xsd:double"&gt;21.875&lt;/D&gt;&lt;/FQL&gt;&lt;FQL&gt;&lt;Q&gt;FR0010220475^FF_TAX_RATE(ANN_R,1/1/2020,12/31/2020)&lt;/Q&gt;&lt;R&gt;1&lt;/R&gt;&lt;C&gt;1&lt;/C&gt;&lt;D xsi:type="xsd:double"&gt;25.1599147121535&lt;/D&gt;&lt;/FQL&gt;&lt;FQL&gt;&lt;Q&gt;NL0010832176^FF_TAX_RATE(ANN_R,1/1/2017,12/31/2017)&lt;/Q&gt;&lt;R&gt;0&lt;/R&gt;&lt;C&gt;0&lt;/C&gt;&lt;/FQL&gt;&lt;FQL&gt;&lt;Q&gt;NL0010832176^FF_TAX_RATE(ANN_R,1/1/2018,12/31/2018)&lt;/Q&gt;&lt;R&gt;0&lt;/R&gt;&lt;C&gt;0&lt;/C&gt;&lt;/FQL&gt;&lt;FQL&gt;&lt;Q&gt;NL0010832176^FF_TAX_RATE(ANN_R,1/1/2019,12/31/2019)&lt;/Q&gt;&lt;R&gt;0&lt;/R&gt;&lt;C&gt;0&lt;/C&gt;&lt;/FQL&gt;&lt;FQL&gt;&lt;Q&gt;NL0010832176^FF_TAX_RATE(ANN_R,1/1/2020,12/31/2020)&lt;/Q&gt;&lt;R&gt;0&lt;/R&gt;&lt;C&gt;0&lt;/C&gt;&lt;/FQL&gt;&lt;FQL&gt;&lt;Q&gt;CH0008742519^FF_TAX_RATE(ANN_R,1/1/2017,12/31/2017)&lt;/Q&gt;&lt;R&gt;1&lt;/R&gt;&lt;C&gt;1&lt;/C&gt;&lt;D xsi:type="xsd:double"&gt;19.8883815322171&lt;/D&gt;&lt;/FQL&gt;&lt;FQL&gt;&lt;Q&gt;CH0008742519^FF_TAX_RATE(ANN_R,1/1/2018,12/31/2018)&lt;/Q&gt;&lt;R&gt;1&lt;/R&gt;&lt;C&gt;1&lt;/C&gt;&lt;D xsi:type="xsd:double"&gt;20.6698063840921&lt;/D&gt;&lt;/FQL&gt;&lt;FQL&gt;&lt;Q&gt;CH0008742519^FF_TAX_RATE(ANN_R,1/1/2019,12/31/2019)&lt;/Q&gt;&lt;R&gt;1&lt;/R&gt;&lt;C&gt;1&lt;/C&gt;&lt;D xsi:type="xsd:double"&gt;3.13926940639269&lt;/D&gt;&lt;/FQL&gt;&lt;FQL&gt;&lt;Q&gt;CH0008742519^FF_TAX_RATE(ANN_R,1/1/2020,12/31/2020)&lt;/Q&gt;&lt;R&gt;1&lt;/R&gt;&lt;C&gt;1&lt;/C&gt;&lt;D xsi:type="xsd:double"&gt;15.0974930362117&lt;/D&gt;&lt;/FQL&gt;&lt;FQL&gt;&lt;Q&gt;DK0060336014^FF_TAX_RATE(ANN_R,1/1/2017,12/31/2017)&lt;/Q&gt;&lt;R&gt;1&lt;/R&gt;&lt;C&gt;1&lt;/C&gt;&lt;D xsi:type="xsd:double"&gt;19.4344473007712&lt;/D&gt;&lt;/FQL&gt;&lt;FQL&gt;&lt;Q&gt;DK0060336014^FF_TAX_RATE(ANN_R,1/1/2018,12/31/2018)&lt;/Q&gt;&lt;R&gt;1&lt;/R&gt;&lt;C&gt;1&lt;/C&gt;&lt;D xsi:type="xsd:double"&gt;17.9357450037946&lt;/D&gt;&lt;/FQL&gt;&lt;FQL&gt;&lt;Q&gt;DK0060336014^FF_TAX_RATE(ANN_R,1/1/2019,12/31/2019)&lt;/Q&gt;&lt;R&gt;1&lt;/R&gt;&lt;C&gt;1&lt;/C&gt;&lt;D xsi:type="xsd:double"&gt;16.9295478443743&lt;/D&gt;&lt;/FQL&gt;&lt;FQL&gt;&lt;Q&gt;DK0060336014^FF_TAX_RATE(ANN_R,1/1/2020,12/31/2020)&lt;/Q&gt;&lt;R&gt;1&lt;/R&gt;&lt;C&gt;1&lt;/C&gt;&lt;D xsi:type="xsd:double"&gt;19.7163120567376&lt;/D&gt;&lt;/FQL&gt;&lt;FQL&gt;&lt;Q&gt;DE0006047004^FF_TAX_RATE(ANN_R,1/1/2017,12/31/2017)&lt;/Q&gt;&lt;R&gt;1&lt;/R&gt;&lt;C&gt;1&lt;/C&gt;&lt;D xsi:type="xsd:double"&gt;40.4467713787086&lt;/D&gt;&lt;/FQL&gt;&lt;FQL&gt;&lt;Q&gt;DE0006047004^FF_TAX_RATE(ANN_R,1/1/2018,12/31/2018)&lt;/Q&gt;&lt;R&gt;1&lt;/R&gt;&lt;C&gt;1&lt;/C&gt;&lt;D xsi:type="xsd:double"&gt;30.5550069128975&lt;/D&gt;&lt;/FQL&gt;&lt;FQL&gt;&lt;Q&gt;DE0006047004^FF_TAX_RATE(ANN_R,1/1/2019,12/31/2019)&lt;/Q&gt;&lt;R&gt;1&lt;/R&gt;&lt;C&gt;1&lt;/C&gt;&lt;D xsi:type="xsd:double"&gt;26.6785767455709&lt;/D&gt;&lt;/FQL&gt;&lt;FQL&gt;&lt;Q&gt;DE0006047004^FF_TAX_RATE(ANN_R,1/1/2020,12/31/2020)&lt;/Q&gt;&lt;R&gt;0&lt;/R&gt;&lt;C&gt;0&lt;/C&gt;&lt;/FQL&gt;&lt;FQL&gt;&lt;Q&gt;DK0010274414^FF_TAX_RATE(ANN_R,1/1/2017,12/31/2017)&lt;/Q&gt;&lt;R&gt;1&lt;/R&gt;&lt;C&gt;1&lt;/C&gt;&lt;D xsi:type="xsd:double"&gt;20.9470492185678&lt;/D&gt;&lt;/FQL&gt;&lt;FQL&gt;&lt;Q&gt;DK0010274414^FF_TAX_RATE(ANN_R,1/1/2018,12/31/2018)&lt;/Q&gt;&lt;R&gt;1&lt;/R&gt;&lt;C&gt;1&lt;/C&gt;&lt;D xsi:type="xsd:double"&gt;23.6341476339357&lt;/D&gt;&lt;/FQL&gt;&lt;FQL&gt;&lt;Q&gt;DK0010274414^FF_TAX_RATE(ANN_R,1/1/2019,12/31/2019)&lt;/Q&gt;&lt;R&gt;1&lt;/R&gt;&lt;C&gt;1&lt;/C&gt;&lt;D xsi:type="xsd:double"&gt;-9.29592140518011&lt;/D&gt;&lt;/FQL&gt;&lt;FQL&gt;&lt;Q&gt;DK0010274414^FF_TAX_RATE(ANN_R,1/1/2020,12/31/2020)&lt;/Q&gt;&lt;R&gt;1&lt;/R&gt;&lt;C&gt;1&lt;/C&gt;&lt;D xsi:type="xsd:double"&gt;26.8094419259028&lt;/D&gt;&lt;/FQL&gt;&lt;FQL&gt;&lt;Q&gt;SE0000310336^FF_TAX_RATE(ANN_R,1/1/2017,12/31/2017)&lt;/Q&gt;&lt;R&gt;1&lt;/R&gt;&lt;C&gt;1&lt;/C&gt;&lt;D xsi:type="xsd:double"&gt;21.9253800092123&lt;/D&gt;&lt;/FQL&gt;&lt;FQL&gt;&lt;Q&gt;SE0000310336^FF_TAX_RATE(ANN_R,1/1/2018,12/31/2018)&lt;/Q&gt;&lt;R&gt;1&lt;/R&gt;&lt;C&gt;1&lt;/C&gt;&lt;D xsi:type="xsd:double"&gt;21.0468197879859&lt;/D&gt;&lt;/FQL&gt;&lt;FQL&gt;&lt;Q&gt;SE0000310336^FF_TAX_RATE(ANN_R,1/1/2019,12/31/2019)&lt;/Q&gt;&lt;R&gt;1&lt;/R&gt;&lt;C&gt;1&lt;/C&gt;&lt;D xsi:type="xsd:double"&gt;23.0464886251236&lt;/D&gt;&lt;/FQL&gt;&lt;FQL&gt;&lt;Q&gt;SE0000310336^FF_TAX_RATE(ANN_R,1/1/2020,12/31/2020)&lt;/Q&gt;&lt;R&gt;1&lt;/R&gt;&lt;C&gt;1&lt;/C&gt;&lt;D xsi:type="xsd:double"&gt;26.4816769717991&lt;/D&gt;&lt;/FQL&gt;&lt;FQL&gt;&lt;Q&gt;DE000A0D9PT0^FF_TAX_RATE(ANN_R,1/1/2017,12/31/2017)&lt;/Q&gt;&lt;R&gt;1&lt;/R&gt;&lt;C&gt;1&lt;/C&gt;&lt;D xsi:type="xsd:double"&gt;27.4041771861373&lt;/D&gt;&lt;/FQL&gt;&lt;FQL&gt;&lt;Q&gt;DE000A0D9PT0^FF_TAX_RATE(ANN_R,1/1/2018,12/31/2018)&lt;/Q&gt;&lt;R&gt;1&lt;/R&gt;&lt;C&gt;1&lt;/C&gt;&lt;D xsi:type="xsd:double"&gt;27.3291925465839&lt;/D&gt;&lt;/FQL&gt;&lt;FQL&gt;&lt;Q&gt;DE000A0D9PT0^FF_TAX_RATE(ANN_R,1/1/2019,12/31/2019)&lt;/Q&gt;&lt;R&gt;1&lt;/R&gt;&lt;C&gt;1&lt;/C&gt;&lt;D xsi:type="xsd:double"&gt;30.3784520968292&lt;/D&gt;&lt;/FQL&gt;&lt;FQL&gt;&lt;Q&gt;DE000A0D9PT0^FF_TAX_RATE(ANN_R,1/1/2020,12/31/2020)&lt;/Q&gt;&lt;R&gt;1&lt;/R&gt;&lt;C&gt;1&lt;/C&gt;&lt;D xsi:type="xsd:double"&gt;38.0952380952381&lt;/D&gt;&lt;/FQL&gt;&lt;FQL&gt;&lt;Q&gt;DE0007165631^FF_TAX_RATE(ANN_R,1/1/2017,12/31/2017)&lt;/Q&gt;&lt;R&gt;1&lt;/R&gt;&lt;C&gt;1&lt;/C&gt;&lt;D xsi:type="xsd:double"&gt;20.8062231279668&lt;/D&gt;&lt;/FQL&gt;&lt;FQL&gt;&lt;Q&gt;DE0007165631^FF_TAX_RATE(ANN_R,1/1/2018,12/31/2018)&lt;/Q&gt;&lt;R&gt;1&lt;/R&gt;&lt;C&gt;1&lt;/C&gt;&lt;D xsi:type="xsd:double"&gt;27.0477844068047&lt;/D&gt;&lt;/FQL&gt;&lt;FQL&gt;&lt;Q&gt;DE0007165631^FF_TAX_RATE(ANN_R,1/1/2019,12/31/2019)&lt;/Q&gt;&lt;R&gt;1&lt;/R&gt;&lt;C&gt;1&lt;/C&gt;&lt;D xsi:type="xsd:double"&gt;27.8531563852153&lt;/D&gt;&lt;/FQL&gt;&lt;FQL&gt;&lt;Q&gt;DE0007165631^FF_TAX_RATE(ANN_R,1/1/2020,12/31/2020)&lt;/Q&gt;&lt;R&gt;1&lt;/R&gt;&lt;C&gt;1&lt;/C&gt;&lt;D xsi:type="xsd:double"&gt;29.4743211236833&lt;/D&gt;&lt;/FQL&gt;&lt;FQL&gt;&lt;Q&gt;BE0003739530^FF_TAX_RATE(ANN_R,1/1/2017,12/31/2017)&lt;/Q&gt;&lt;R&gt;1&lt;/R&gt;&lt;C&gt;1&lt;/C&gt;&lt;D xsi:type="xsd:double"&gt;22.0647773279352&lt;/D&gt;&lt;/FQL&gt;&lt;FQL&gt;&lt;Q&gt;BE0003739530^FF_TAX_RATE(ANN_R,1/1/2018,12/31/2018)&lt;/Q&gt;&lt;R&gt;1&lt;/R&gt;&lt;C&gt;1&lt;/C&gt;&lt;D xsi:type="xsd:double"&gt;19.6850393700787&lt;/D&gt;&lt;/FQL&gt;&lt;FQL&gt;&lt;Q&gt;BE0003739530^FF_TAX_RATE(ANN_R,1/1/2019,12/31/2019)&lt;/Q&gt;&lt;R&gt;1&lt;/R&gt;&lt;C&gt;1&lt;/C&gt;&lt;D xsi:type="xsd:double"&gt;15.1925078043704&lt;/D&gt;&lt;/FQL&gt;&lt;FQL&gt;&lt;Q&gt;BE0003739530^FF_TAX_RATE(ANN_R,1/1/2020,12/31/2020)&lt;/Q&gt;&lt;R&gt;1&lt;/R&gt;&lt;C&gt;1&lt;/C&gt;&lt;D xsi:type="xsd:double"&gt;13.5535307517084&lt;/D&gt;&lt;/FQL&gt;&lt;FQL&gt;&lt;Q&gt;FR0000120503^FF_TAX_RATE(ANN_R,1/1/2017,12/31/2017)&lt;/Q&gt;&lt;R&gt;1&lt;/R&gt;&lt;C&gt;1&lt;/C&gt;&lt;D xsi:type="xsd:double"&gt;22.4643125469572&lt;/D&gt;&lt;/FQL&gt;&lt;FQL&gt;&lt;Q&gt;FR0000120503^FF_TAX_RATE(ANN_R,1/1/2018,12/31/2018)&lt;/Q&gt;&lt;R&gt;1&lt;/R&gt;&lt;C&gt;1&lt;/C&gt;&lt;D xsi:type="xsd:double"&gt;27.0648030495553&lt;/D&gt;&lt;/FQL&gt;&lt;FQL&gt;&lt;Q&gt;FR0000120503^FF_TAX_RATE(ANN_R,1/1/2019,12/31/2019)&lt;/Q&gt;&lt;R&gt;1&lt;/R&gt;&lt;C&gt;1&lt;/C&gt;&lt;D xsi:type="xsd:double"&gt;31.7862165963432&lt;/D&gt;&lt;/FQL&gt;&lt;FQL&gt;&lt;Q&gt;FR0000120503^FF_TAX_RATE(ANN_R,1/1/2020,12/31/2020)&lt;/Q&gt;&lt;R&gt;1&lt;/R&gt;&lt;C&gt;1&lt;/C&gt;&lt;D xsi:type="xsd:double"&gt;36.3949483352468&lt;/D&gt;&lt;/FQL&gt;&lt;FQL&gt;&lt;Q&gt;ES0105046009^FF_TAX_RATE(ANN_R,1/1/2017,12/31/2017)&lt;/Q&gt;&lt;R&gt;1&lt;/R&gt;&lt;C&gt;1&lt;/C&gt;&lt;D xsi:type="xsd:double"&gt;23.7509665479344&lt;/D&gt;&lt;/FQL&gt;&lt;FQL&gt;&lt;Q&gt;ES0105046009^FF_TAX_RATE(ANN_R,1/1/2018,12/31/2018)&lt;/Q&gt;&lt;R&gt;1&lt;/R&gt;&lt;C&gt;1&lt;/C&gt;&lt;D xsi:type="xsd:double"&gt;23.852927851069&lt;/D&gt;&lt;/FQL&gt;&lt;FQL&gt;&lt;Q&gt;ES0105046009^FF_TAX_RATE(ANN_R,1/1/2019,12/31/2019)&lt;/Q&gt;&lt;R&gt;1&lt;/R&gt;&lt;C&gt;1&lt;/C&gt;&lt;D xsi:type="xsd:double"&gt;23.498887069092&lt;/D&gt;&lt;/FQL&gt;&lt;FQL&gt;&lt;Q&gt;ES0105046009^FF_TAX_RATE(ANN_R,1/1/2020,12/31/2020)&lt;/Q&gt;&lt;R&gt;0&lt;/R&gt;&lt;C&gt;0&lt;/C&gt;&lt;/FQL&gt;&lt;FQL&gt;&lt;Q&gt;NL0000009082^FF_TAX_RATE(ANN_R,1/1/2017,12/31/2017)&lt;/Q&gt;&lt;R&gt;1&lt;/R&gt;&lt;C&gt;1&lt;/C&gt;&lt;D xsi:type="xsd:double"&gt;23.4251968503937&lt;/D&gt;&lt;/FQL&gt;&lt;FQL&gt;&lt;Q&gt;NL0000009082^FF_TAX_RATE(ANN_R,1/1/2018,12/31/2018)&lt;/Q&gt;&lt;R&gt;1&lt;/R&gt;&lt;C&gt;1&lt;/C&gt;&lt;D xsi:type="xsd:double"&gt;42.7480916030534&lt;/D&gt;&lt;/FQL&gt;&lt;FQL&gt;&lt;Q&gt;NL0000009082^FF_TAX_RATE(ANN_R,1/1/2019,12/31/2019)&lt;/Q&gt;&lt;R&gt;1&lt;/R&gt;&lt;C&gt;1&lt;/C&gt;&lt;D xsi:type="xsd:double"&gt;7.32436472346786&lt;/D&gt;&lt;/FQL&gt;&lt;FQL&gt;&lt;Q&gt;NL0000009082^FF_TAX_RATE(ANN_R,1/1/2020,12/31/2020)&lt;/Q&gt;&lt;R&gt;1&lt;/R&gt;&lt;C&gt;1&lt;/C&gt;&lt;D xsi:type="xsd:double"&gt;13.6858475894246&lt;/D&gt;&lt;/FQL&gt;&lt;FQL&gt;&lt;Q&gt;FR0000120172^FF_TAX_RATE(ANN_R,1/1/2017,12/31/2017)&lt;/Q&gt;&lt;R&gt;1&lt;/R&gt;&lt;C&gt;1&lt;/C&gt;&lt;D xsi:type="xsd:double"&gt;116.824196597354&lt;/D&gt;&lt;/FQL&gt;&lt;FQL&gt;&lt;Q&gt;FR0000120172^FF_TAX_RATE(ANN_R,1/1/2018,12/31/2018)&lt;/Q&gt;&lt;R&gt;1&lt;/R&gt;&lt;C&gt;1&lt;/C&gt;&lt;D xsi:type="xsd:double"&gt;96.0072595281307&lt;/D&gt;&lt;/FQL&gt;&lt;FQL&gt;&lt;Q&gt;FR0000120172^FF_TAX_RATE(ANN_R,1/1/2019,12/31/2019)&lt;/Q&gt;&lt;R&gt;1&lt;/R&gt;&lt;C&gt;1&lt;/C&gt;&lt;D xsi:type="xsd:double"&gt;70.1534170153417&lt;/D&gt;&lt;/FQL&gt;&lt;FQL&gt;&lt;Q&gt;FR0000120172^FF_TAX_RATE(ANN_R,1/1/2020,12/31/2020)&lt;/Q&gt;&lt;R&gt;1&lt;/R&gt;&lt;C&gt;1&lt;/C&gt;&lt;D xsi:type="xsd:double"&gt;36.5102639296188&lt;/D&gt;&lt;/FQL&gt;&lt;FQL&gt;&lt;Q&gt;NL0012015705^FF_TAX_RATE(ANN_R,1/1/2017,12/31/2017)&lt;/Q&gt;&lt;R&gt;0&lt;/R&gt;&lt;C&gt;0&lt;/C&gt;&lt;/FQL&gt;&lt;FQL&gt;&lt;Q&gt;NL0012015705^FF_TAX_RATE(ANN_R,1/1/2018,12/31/2018)&lt;/Q&gt;&lt;R&gt;0&lt;/R&gt;&lt;C&gt;0&lt;/C&gt;&lt;/FQL&gt;&lt;FQL&gt;&lt;Q&gt;NL0012015705^FF_TAX_RATE(ANN_R,1/1/2019,12/31/2019)&lt;/Q&gt;&lt;R&gt;0&lt;/R&gt;&lt;C&gt;0&lt;/C&gt;&lt;/FQL&gt;&lt;FQL&gt;&lt;Q&gt;NL0012015705^FF_TAX_RATE(ANN_R,1/1/2020,12/31/2020)&lt;/Q&gt;&lt;R&gt;0&lt;/R&gt;&lt;C&gt;0&lt;/C&gt;&lt;/FQL&gt;&lt;FQL&gt;&lt;Q&gt;JP3198900007^FPC_PTX_INC(0FY,0FY,FY)&lt;/Q&gt;&lt;R&gt;0&lt;/R&gt;&lt;C&gt;0&lt;/C&gt;&lt;/FQL&gt;&lt;FQL&gt;&lt;Q&gt;JP3198900007^FPC_PTX_INC(43831,0FY,FY)&lt;/Q&gt;&lt;R&gt;2&lt;/R&gt;&lt;C&gt;1&lt;/C&gt;&lt;D xsi:type="xsd:string"&gt;@NA&lt;/D&gt;&lt;D xsi:type="xsd:string"&gt;@NA&lt;/D&gt;&lt;/FQL&gt;&lt;FQL&gt;&lt;Q&gt;JP3198900007^FPC_PTX_INC(43831,44196,FY)&lt;/Q&gt;&lt;R&gt;0&lt;/R&gt;&lt;C&gt;0&lt;/C&gt;&lt;/FQL&gt;&lt;FQL&gt;&lt;Q&gt;NL0012015705^FPC_PTX_INC(42370,42735,FY,USD)&lt;/Q&gt;&lt;R&gt;0&lt;/R&gt;&lt;C&gt;0&lt;/C&gt;&lt;/FQL&gt;&lt;FQL&gt;&lt;Q&gt;JP3198900007^FPC_PTX_INC(0FY,44196,FY,USD)&lt;/Q&gt;&lt;R&gt;2&lt;/R&gt;&lt;C&gt;1&lt;/C&gt;&lt;D xsi:type="xsd:string"&gt;@NA&lt;/D&gt;&lt;D xsi:type="xsd:string"&gt;@NA&lt;/D&gt;&lt;/FQL&gt;&lt;FQL&gt;&lt;Q&gt;NL0012015705^FF_PTX_INC(42370,42735,FY,USD)&lt;/Q&gt;&lt;R&gt;1&lt;/R&gt;&lt;C&gt;1&lt;/C&gt;&lt;D xsi:type="xsd:string"&gt;#NUM&lt;/D&gt;&lt;/FQL&gt;&lt;FQL&gt;&lt;Q&gt;FR0000120172^FF_PTX_INC(42370,42735,FY,USD)&lt;/Q&gt;&lt;R&gt;1&lt;/R&gt;&lt;C&gt;1&lt;/C&gt;&lt;D xsi:type="xsd:string"&gt;#NUM&lt;/D&gt;&lt;/FQL&gt;&lt;FQL&gt;&lt;Q&gt;NL0000009082^FF_PTX_INC(42370,42735,FY,USD)&lt;/Q&gt;&lt;R&gt;1&lt;/R&gt;&lt;C&gt;1&lt;/C&gt;&lt;D xsi:type="xsd:string"&gt;#NUM&lt;/D&gt;&lt;/FQL&gt;&lt;FQL&gt;&lt;Q&gt;ES0105046009^FF_PTX_INC(42370,42735,FY,USD)&lt;/Q&gt;&lt;R&gt;1&lt;/R&gt;&lt;C&gt;1&lt;/C&gt;&lt;D xsi:type="xsd:string"&gt;#NUM&lt;/D&gt;&lt;/FQL&gt;&lt;FQL&gt;&lt;Q&gt;FR0000120503^FF_PTX_INC(42370,42735,FY,USD)&lt;/Q&gt;&lt;R&gt;1&lt;/R&gt;&lt;C&gt;1&lt;/C&gt;&lt;D xsi:type="xsd:string"&gt;#NUM&lt;/D&gt;&lt;/FQL&gt;&lt;FQL&gt;&lt;Q&gt;BE0003739530^FF_PTX_INC(42370,42735,FY,USD)&lt;/Q&gt;&lt;R&gt;1&lt;/R&gt;&lt;C&gt;1&lt;/C&gt;&lt;D xsi:type="xsd:string"&gt;#NUM&lt;/D&gt;&lt;/FQL&gt;&lt;FQL&gt;&lt;Q&gt;DE0007165631^FF_PTX_INC(42370,42735,FY,USD)&lt;/Q&gt;&lt;R&gt;1&lt;/R&gt;&lt;C&gt;1&lt;/C&gt;&lt;D xsi:type="xsd:string"&gt;#NUM&lt;/D&gt;&lt;/FQL&gt;&lt;FQL&gt;&lt;Q&gt;DE000A0D9PT0^FF_PTX_INC(42370,42735,FY,USD)&lt;/Q&gt;&lt;R&gt;1&lt;/R&gt;&lt;C&gt;1&lt;/C&gt;&lt;D xsi:type="xsd:string"&gt;#NUM&lt;/D&gt;&lt;/FQL&gt;&lt;FQL&gt;&lt;Q&gt;SE0000310336^FF_PTX_INC(42370,42735,FY,USD)&lt;/Q&gt;&lt;R&gt;1&lt;/R&gt;&lt;C&gt;1&lt;/C&gt;&lt;D xsi:type="xsd:string"&gt;#NUM&lt;/D&gt;&lt;/FQL&gt;&lt;FQL&gt;&lt;Q&gt;DK0010274414^FF_PTX_INC(42370,42735,FY,USD)&lt;/Q&gt;&lt;R&gt;1&lt;/R&gt;&lt;C&gt;1&lt;/C&gt;&lt;D xsi:type="xsd:string"&gt;#NUM&lt;/D&gt;&lt;/FQL&gt;&lt;FQL&gt;&lt;Q&gt;DE0006047004^FF_PTX_INC(42370,42735,FY,USD)&lt;/Q&gt;&lt;R&gt;1&lt;/R&gt;&lt;C&gt;1&lt;/C&gt;&lt;D xsi:type="xsd:string"&gt;#NUM&lt;/D&gt;&lt;/FQL&gt;&lt;FQL&gt;&lt;Q&gt;DK0060336014^FF_PTX_INC(42370,42735,FY,USD)&lt;/Q&gt;&lt;R&gt;1&lt;/R&gt;&lt;C&gt;1&lt;/C&gt;&lt;D xsi:type="xsd:string"&gt;#NUM&lt;/D&gt;&lt;/FQL&gt;&lt;FQL&gt;&lt;Q&gt;CH0008742519^FF_PTX_INC(42370,42735,FY,USD)&lt;/Q&gt;&lt;R&gt;1&lt;/R&gt;&lt;C&gt;1&lt;/C&gt;&lt;D xsi:type="xsd:string"&gt;#NUM&lt;/D&gt;&lt;/FQL&gt;&lt;FQL&gt;&lt;Q&gt;NL0010832176^FF_PTX_INC(42370,42735,FY,USD)&lt;/Q&gt;&lt;R&gt;1&lt;/R&gt;&lt;C&gt;1&lt;/C&gt;&lt;D xsi:type="xsd:string"&gt;#NUM&lt;/D&gt;&lt;/FQL&gt;&lt;FQL&gt;&lt;Q&gt;FR0010220475^FF_PTX_INC(42370,42735,FY,USD)&lt;/Q&gt;&lt;R&gt;1&lt;/R&gt;&lt;C&gt;1&lt;/C&gt;&lt;D xsi:type="xsd:string"&gt;#NUM&lt;/D&gt;&lt;/FQL&gt;&lt;FQL&gt;&lt;Q&gt;CH0012280076^FF_PTX_INC(42370,42735,FY,USD)&lt;/Q&gt;&lt;R&gt;1&lt;/R&gt;&lt;C&gt;1&lt;/C&gt;&lt;D xsi:type="xsd:string"&gt;#NUM&lt;/D&gt;&lt;/FQL&gt;&lt;FQL&gt;&lt;Q&gt;DE0005439004^FF_PTX_INC(42370,42735,FY,USD)&lt;/Q&gt;&lt;R&gt;1&lt;/R&gt;&lt;C&gt;1&lt;/C&gt;&lt;D xsi:type="xsd:string"&gt;#NUM&lt;/D&gt;&lt;/FQL&gt;&lt;FQL&gt;&lt;Q&gt;CH0102484968^FF_PTX_INC(42370,42735,FY,USD)&lt;/Q&gt;&lt;R&gt;1&lt;/R&gt;&lt;C&gt;1&lt;/C&gt;&lt;D xsi:type="xsd:string"&gt;#NUM&lt;/D&gt;&lt;/FQL&gt;&lt;FQL&gt;&lt;Q&gt;CH0012549785^FF_PTX_INC(42370,42735,FY,USD)&lt;/Q&gt;&lt;R&gt;1&lt;/R&gt;&lt;C&gt;1&lt;/C&gt;&lt;D xsi:type="xsd:string"&gt;#NUM&lt;/D&gt;&lt;/FQL&gt;&lt;FQL&gt;&lt;Q&gt;DE000SYM9999^FF_PTX_INC(42370,42735,FY,USD)&lt;/Q&gt;&lt;R&gt;1&lt;/R&gt;&lt;C&gt;1&lt;/C&gt;&lt;D xsi:type="xsd:string"&gt;#NUM&lt;/D&gt;&lt;/FQL&gt;&lt;FQL&gt;&lt;Q&gt;NL0010773842^FF_PTX_INC(42370,42735,FY,USD)&lt;/Q&gt;&lt;R&gt;1&lt;/R&gt;&lt;C&gt;1&lt;/C&gt;&lt;D xsi:type="xsd:string"&gt;#NUM&lt;/D&gt;&lt;/FQL&gt;&lt;FQL&gt;&lt;Q&gt;SE0000242455^FF_PTX_INC(42370,42735,FY,USD)&lt;/Q&gt;&lt;R&gt;1&lt;/R&gt;&lt;C&gt;1&lt;/C&gt;&lt;D xsi:type="xsd:string"&gt;#NUM&lt;/D&gt;&lt;/FQL&gt;&lt;FQL&gt;&lt;Q&gt;NL0010545661^FF_PTX_INC(42370,42735,FY,USD)&lt;/Q&gt;&lt;R&gt;1&lt;/R&gt;&lt;C&gt;1&lt;/C&gt;&lt;D xsi:type="xsd:string"&gt;#NUM&lt;/D&gt;&lt;/FQL&gt;&lt;FQL&gt;&lt;Q&gt;CH0014852781^FF_PTX_INC(42370,42735,FY,USD)&lt;/Q&gt;&lt;R&gt;1&lt;/R&gt;&lt;C&gt;1&lt;/C&gt;&lt;D xsi:type="xsd:string"&gt;#NUM&lt;/D&gt;&lt;/FQL&gt;&lt;FQL&gt;&lt;Q&gt;DK0010181759^FF_PTX_INC(42370,42735,FY,USD)&lt;/Q&gt;&lt;R&gt;1&lt;/R&gt;&lt;C&gt;1&lt;/C&gt;&lt;D xsi:type="xsd:string"&gt;#NUM&lt;/D&gt;&lt;/FQL&gt;&lt;FQL&gt;&lt;Q&gt;DE000PAH0038^FF_PTX_INC(42370,42735,FY,USD)&lt;/Q&gt;&lt;R&gt;1&lt;/R&gt;&lt;C&gt;1&lt;/C&gt;&lt;D xsi:type="xsd:string"&gt;#NUM&lt;/D&gt;&lt;/FQL&gt;&lt;FQL&gt;&lt;Q&gt;SE0007100599^FF_PTX_INC(42370,42735,FY,USD)&lt;/Q&gt;&lt;R&gt;1&lt;/R&gt;&lt;C&gt;1&lt;/C&gt;&lt;D xsi:type="xsd:string"&gt;#NUM&lt;/D&gt;&lt;/FQL&gt;&lt;FQL&gt;&lt;Q&gt;DE000ENER6Y0^FF_PTX_INC(42370,42735,FY,USD)&lt;/Q&gt;&lt;R&gt;1&lt;/R&gt;&lt;C&gt;1&lt;/C&gt;&lt;D xsi:type="xsd:string"&gt;#NUM&lt;/D&gt;&lt;/FQL&gt;&lt;FQL&gt;&lt;Q&gt;DK0060448595^FF_PTX_INC(42370,42735,FY,USD)&lt;/Q&gt;&lt;R&gt;1&lt;/R&gt;&lt;C&gt;1&lt;/C&gt;&lt;D xsi:type="xsd:string"&gt;#NUM&lt;/D&gt;&lt;/FQL&gt;&lt;FQL&gt;&lt;Q&gt;CH0025751329^FF_PTX_INC(42370,42735,FY,USD)&lt;/Q&gt;&lt;R&gt;1&lt;/R&gt;&lt;C&gt;1&lt;/C&gt;&lt;D xsi:type="xsd:string"&gt;#NUM&lt;/D&gt;&lt;/FQL&gt;&lt;FQL&gt;&lt;Q&gt;DE0005785604^FF_PTX_INC(42370,42735,FY,USD)&lt;/Q&gt;&lt;R&gt;1&lt;/R&gt;&lt;C&gt;1&lt;/C&gt;&lt;D xsi:type="xsd:string"&gt;#NUM&lt;/D&gt;&lt;/FQL&gt;&lt;FQL&gt;&lt;Q&gt;FR0000045072^FF_PTX_INC(42370,42735,FY,USD)&lt;/Q&gt;&lt;R&gt;1&lt;/R&gt;&lt;C&gt;1&lt;/C&gt;&lt;D xsi:type="xsd:string"&gt;#NUM&lt;/D&gt;&lt;/FQL&gt;&lt;FQL&gt;&lt;Q&gt;BE0003565737^FF_PTX_INC(42370,42735,FY,USD)&lt;/Q&gt;&lt;R&gt;1&lt;/R&gt;&lt;C&gt;1&lt;/C&gt;&lt;D xsi:type="xsd:string"&gt;#NUM&lt;/D&gt;&lt;/FQL&gt;&lt;FQL&gt;&lt;Q&gt;SE0009922164^FF_PTX_INC(42370,42735,FY,USD)&lt;/Q&gt;&lt;R&gt;1&lt;/R&gt;&lt;C&gt;1&lt;/C&gt;&lt;D xsi:type="xsd:string"&gt;#NUM&lt;/D&gt;&lt;/FQL&gt;&lt;FQL&gt;&lt;Q&gt;SE0000148884^FF_PTX_INC(42370,42735,FY,USD)&lt;/Q&gt;&lt;R&gt;1&lt;/R&gt;&lt;C&gt;1&lt;/C&gt;&lt;D xsi:type="xsd:string"&gt;#NUM&lt;/D&gt;&lt;/FQL&gt;&lt;FQL&gt;&lt;Q&gt;DE0006048432^FF_PTX_INC(42370,42735,FY,USD)&lt;/Q&gt;&lt;R&gt;1&lt;/R&gt;&lt;C&gt;1&lt;/C&gt;&lt;D xsi:type="xsd:string"&gt;#NUM&lt;/D&gt;&lt;/FQL&gt;&lt;FQL&gt;&lt;Q&gt;ES0105066007^FF_PTX_INC(42370,42735,FY,USD)&lt;/Q&gt;&lt;R&gt;1&lt;/R&gt;&lt;C&gt;1&lt;/C&gt;&lt;D xsi:type="xsd:string"&gt;#NUM&lt;/D&gt;&lt;/FQL&gt;&lt;FQL&gt;&lt;Q&gt;SE0012853455^FF_PTX_INC(42370,42735,FY,USD)&lt;/Q&gt;&lt;R&gt;1&lt;/R&gt;&lt;C&gt;1&lt;/C&gt;&lt;D xsi:type="xsd:string"&gt;#NUM&lt;/D&gt;&lt;/FQL&gt;&lt;FQL&gt;&lt;Q&gt;NL0013267909^FF_PTX_INC(42370,42735,FY,USD)&lt;/Q&gt;&lt;R&gt;1&lt;/R&gt;&lt;C&gt;1&lt;/C&gt;&lt;D xsi:type="xsd:string"&gt;#NUM&lt;/D&gt;&lt;/FQL&gt;&lt;FQL&gt;&lt;Q&gt;FR0000051807^FF_PTX_INC(42370,42735,FY,USD)&lt;/Q&gt;&lt;R&gt;1&lt;/R&gt;&lt;C&gt;1&lt;/C&gt;&lt;D xsi:type="xsd:string"&gt;#NUM&lt;/D&gt;&lt;/FQL&gt;&lt;FQL&gt;&lt;Q&gt;DK0010272202^FF_PTX_INC(42370,42735,FY,USD)&lt;/Q&gt;&lt;R&gt;1&lt;/R&gt;&lt;C&gt;1&lt;/C&gt;&lt;D xsi:type="xsd:string"&gt;#NUM&lt;/D&gt;&lt;/FQL&gt;&lt;FQL&gt;&lt;Q&gt;DE0006599905^FF_PTX_INC(42370,42735,FY,USD)&lt;/Q&gt;&lt;R&gt;1&lt;/R&gt;&lt;C&gt;1&lt;/C&gt;&lt;D xsi:type="xsd:string"&gt;#NUM&lt;/D&gt;&lt;/FQL&gt;&lt;FQL&gt;&lt;Q&gt;FR0000130809^FF_PTX_INC(42370,42735,FY,USD)&lt;/Q&gt;&lt;R&gt;1&lt;/R&gt;&lt;C&gt;1&lt;/C&gt;&lt;D xsi:type="xsd:string"&gt;#NUM&lt;/D&gt;&lt;/FQL&gt;&lt;FQL&gt;&lt;Q&gt;NL0000395903^FF_PTX_INC(42370,42735,FY,USD)&lt;/Q&gt;&lt;R&gt;1&lt;/R&gt;&lt;C&gt;1&lt;/C&gt;&lt;D xsi:type="xsd:string"&gt;#NUM&lt;/D&gt;&lt;/FQL&gt;&lt;FQL&gt;&lt;Q&gt;ES0178430E18^FF_PTX_INC(42370,42735,FY,USD)&lt;/Q&gt;&lt;R&gt;1&lt;/R&gt;&lt;C&gt;1&lt;/C&gt;&lt;D xsi:type="xsd:string"&gt;#NUM&lt;/D&gt;&lt;/FQL&gt;&lt;FQL&gt;&lt;Q&gt;CH0030170408^FF_PTX_INC(42370,42735,FY,USD)&lt;/Q&gt;&lt;R&gt;1&lt;/R&gt;&lt;C&gt;1&lt;/C&gt;&lt;D xsi:type="xsd:string"&gt;#NUM&lt;/D&gt;&lt;/FQL&gt;&lt;FQL&gt;&lt;Q&gt;IT0005239360^FF_PTX_INC(42370,42735,FY,USD)&lt;/Q&gt;&lt;R&gt;1&lt;/R&gt;&lt;C&gt;1&lt;/C&gt;&lt;D xsi:type="xsd:string"&gt;#NUM&lt;/D&gt;&lt;/FQL&gt;&lt;FQL&gt;&lt;Q&gt;CH0012138530^FF_PTX_INC(42370,42735,FY,USD)&lt;/Q&gt;&lt;R&gt;1&lt;/R&gt;&lt;C&gt;1&lt;/C&gt;&lt;D xsi:type="xsd:string"&gt;#NUM&lt;/D&gt;&lt;/FQL&gt;&lt;FQL&gt;&lt;Q&gt;NL0000009165^FF_PTX_INC(42370,42735,FY,USD)&lt;/Q&gt;&lt;R&gt;1&lt;/R&gt;&lt;C&gt;1&lt;/C&gt;&lt;D xsi:type="xsd:string"&gt;#NUM&lt;/D&gt;&lt;/FQL&gt;&lt;FQL&gt;&lt;Q&gt;SE0012673267^FF_PTX_INC(42370,42735,FY,USD)&lt;/Q&gt;&lt;R&gt;1&lt;/R&gt;&lt;C&gt;1&lt;/C&gt;&lt;D xsi:type="xsd:string"&gt;#NUM&lt;/D&gt;&lt;/FQL&gt;&lt;FQL&gt;&lt;Q&gt;FR0010307819^FF_PTX_INC(42370,42735,FY,USD)&lt;/Q&gt;&lt;R&gt;1&lt;/R&gt;&lt;C&gt;1&lt;/C&gt;&lt;D xsi:type="xsd:string"&gt;#NUM&lt;/D&gt;&lt;/FQL&gt;&lt;FQL&gt;&lt;Q&gt;NL0000226223^FF_PTX_INC(42370,42735,FY,USD)&lt;/Q&gt;&lt;R&gt;1&lt;/R&gt;&lt;C&gt;1&lt;/C&gt;&lt;D xsi:type="xsd:string"&gt;#NUM&lt;/D&gt;&lt;/FQL&gt;&lt;FQL&gt;&lt;Q&gt;FR0000133308^FF_PTX_INC(42370,42735,FY,USD)&lt;/Q&gt;&lt;R&gt;1&lt;/R&gt;&lt;C&gt;1&lt;/C&gt;&lt;D xsi:type="xsd:string"&gt;#NUM&lt;/D&gt;&lt;/FQL&gt;&lt;FQL&gt;&lt;Q&gt;NL0011585146^FF_PTX_INC(42370,42735,FY,USD)&lt;/Q&gt;&lt;R&gt;1&lt;/R&gt;&lt;C&gt;1&lt;/C&gt;&lt;D xsi:type="xsd:string"&gt;#NUM&lt;/D&gt;&lt;/FQL&gt;&lt;FQL&gt;&lt;Q&gt;IT0000062072^FF_PTX_INC(42370,42735,FY,USD)&lt;/Q&gt;&lt;R&gt;1&lt;/R&gt;&lt;C&gt;1&lt;/C&gt;&lt;D xsi:type="xsd:string"&gt;#NUM&lt;/D&gt;&lt;/FQL&gt;&lt;FQL&gt;&lt;Q&gt;SE0000103699^FF_PTX_INC(42370,42735,FY,USD)&lt;/Q&gt;&lt;R&gt;1&lt;/R&gt;&lt;C&gt;1&lt;/C&gt;&lt;D xsi:type="xsd:string"&gt;#NUM&lt;/D&gt;&lt;/FQL&gt;&lt;FQL&gt;&lt;Q&gt;FR0000121261^FF_PTX_INC(42370,42735,FY,USD)&lt;/Q&gt;&lt;R&gt;1&lt;/R&gt;&lt;C&gt;1&lt;/C&gt;&lt;D xsi:type="xsd:string"&gt;#NUM&lt;/D&gt;&lt;/FQL&gt;&lt;FQL&gt;&lt;Q&gt;FR0000127771^FF_PTX_INC(42370,42735,FY,USD)&lt;/Q&gt;&lt;R&gt;1&lt;/R&gt;&lt;C&gt;1&lt;/C&gt;&lt;D xsi:type="xsd:string"&gt;#NUM&lt;/D&gt;&lt;/FQL&gt;&lt;FQL&gt;&lt;Q&gt;FR0000125338^FF_PTX_INC(42370,42735,FY,USD)&lt;/Q&gt;&lt;R&gt;1&lt;/R&gt;&lt;C&gt;1&lt;/C&gt;&lt;D xsi:type="xsd:string"&gt;#NUM&lt;/D&gt;&lt;/FQL&gt;&lt;FQL&gt;&lt;Q&gt;SE0000667891^FF_PTX_INC(42370,42735,FY,USD)&lt;/Q&gt;&lt;R&gt;1&lt;/R&gt;&lt;C&gt;1&lt;/C&gt;&lt;D xsi:type="xsd:string"&gt;#NUM&lt;/D&gt;&lt;/FQL&gt;&lt;FQL&gt;&lt;Q&gt;FR0000130650^FF_PTX_INC(42370,42735,FY,USD)&lt;/Q&gt;&lt;R&gt;1&lt;/R&gt;&lt;C&gt;1&lt;/C&gt;&lt;D xsi:type="xsd:string"&gt;#NUM&lt;/D&gt;&lt;/FQL&gt;&lt;FQL&gt;&lt;Q&gt;CH0012214059^FF_PTX_INC(42370,42735,FY,USD)&lt;/Q&gt;&lt;R&gt;1&lt;/R&gt;&lt;C&gt;1&lt;/C&gt;&lt;D xsi:type="xsd:string"&gt;#NUM&lt;/D&gt;&lt;/FQL&gt;&lt;FQL&gt;&lt;Q&gt;DE0005810055^FF_PTX_INC(42370,42735,FY,USD)&lt;/Q&gt;&lt;R&gt;1&lt;/R&gt;&lt;C&gt;1&lt;/C&gt;&lt;D xsi:type="xsd:string"&gt;#NUM&lt;/D&gt;&lt;/FQL&gt;&lt;FQL&gt;&lt;Q&gt;ES0109067019^FF_PTX_INC(42370,42735,FY,USD)&lt;/Q&gt;&lt;R&gt;1&lt;/R&gt;&lt;C&gt;1&lt;/C&gt;&lt;D xsi:type="xsd:string"&gt;#NUM&lt;/D&gt;&lt;/FQL&gt;&lt;FQL&gt;&lt;Q&gt;DE0005190003^FF_PTX_INC(42370,42735,FY,USD)&lt;/Q&gt;&lt;R&gt;1&lt;/R&gt;&lt;C&gt;1&lt;/C&gt;&lt;D xsi:type="xsd:string"&gt;#NUM&lt;/D&gt;&lt;/FQL&gt;&lt;FQL&gt;&lt;Q&gt;FI4000297767^FF_PTX_INC(42370,42735,FY,USD)&lt;/Q&gt;&lt;R&gt;1&lt;/R&gt;&lt;C&gt;1&lt;/C&gt;&lt;D xsi:type="xsd:string"&gt;#NUM&lt;/D&gt;&lt;/FQL&gt;&lt;FQL&gt;&lt;Q&gt;DE000A1ML7J1^FF_PTX_INC(42370,42735,FY,USD)&lt;/Q&gt;&lt;R&gt;1&lt;/R&gt;&lt;C&gt;1&lt;/C&gt;&lt;D xsi:type="xsd:string"&gt;#NUM&lt;/D&gt;&lt;/FQL&gt;&lt;FQL&gt;&lt;Q&gt;CH0432492467^FF_PTX_INC(42370,42735,FY,USD)&lt;/Q&gt;&lt;R&gt;1&lt;/R&gt;&lt;C&gt;1&lt;/C&gt;&lt;D xsi:type="xsd:string"&gt;#NUM&lt;/D&gt;&lt;/FQL&gt;&lt;FQL&gt;&lt;Q&gt;SE0000107419^FF_PTX_INC(42370,42735,FY,USD)&lt;/Q&gt;&lt;R&gt;1&lt;/R&gt;&lt;C&gt;1&lt;/C&gt;&lt;D xsi:type="xsd:string"&gt;#NUM&lt;/D&gt;&lt;/FQL&gt;&lt;FQL&gt;&lt;Q&gt;ES0148396007^FF_PTX_INC(42370,42735,FY,USD)&lt;/Q&gt;&lt;R&gt;1&lt;/R&gt;&lt;C&gt;1&lt;/C&gt;&lt;D xsi:type="xsd:string"&gt;#NUM&lt;/D&gt;&lt;/FQL&gt;&lt;FQL&gt;&lt;Q&gt;NL00150001Q9^FF_PTX_INC(42370,42735,FY,USD)&lt;/Q&gt;&lt;R&gt;1&lt;/R&gt;&lt;C&gt;1&lt;/C&gt;&lt;D xsi:type="xsd:string"&gt;#NUM&lt;/D&gt;&lt;/FQL&gt;&lt;FQL&gt;&lt;Q&gt;FR0000120693^FF_PTX_INC(42370,42735,FY,USD)&lt;/Q&gt;&lt;R&gt;1&lt;/R&gt;&lt;C&gt;1&lt;/C&gt;&lt;D xsi:type="xsd:string"&gt;#NUM&lt;/D&gt;&lt;/FQL&gt;&lt;FQL&gt;&lt;Q&gt;FR0000052292^FF_PTX_INC(42370,42735,FY,USD)&lt;/Q&gt;&lt;R&gt;1&lt;/R&gt;&lt;C&gt;1&lt;/C&gt;&lt;D xsi:type="xsd:string"&gt;#NUM&lt;/D&gt;&lt;/FQL&gt;&lt;FQL&gt;&lt;Q&gt;SE0011166610^FF_PTX_INC(42370,42735,FY,USD)&lt;/Q&gt;&lt;R&gt;1&lt;/R&gt;&lt;C&gt;1&lt;/C&gt;&lt;D xsi:type="xsd:string"&gt;#NUM&lt;/D&gt;&lt;/FQL&gt;&lt;FQL&gt;&lt;Q&gt;SE0000115446^FF_PTX_INC(42370,42735,FY,USD)&lt;/Q&gt;&lt;R&gt;1&lt;/R&gt;&lt;C&gt;1&lt;/C&gt;&lt;D xsi:type="xsd:string"&gt;#NUM&lt;/D&gt;&lt;/FQL&gt;&lt;FQL&gt;&lt;Q&gt;SE0000108656^FF_PTX_INC(42370,42735,FY,USD)&lt;/Q&gt;&lt;R&gt;1&lt;/R&gt;&lt;C&gt;1&lt;/C&gt;&lt;D xsi:type="xsd:string"&gt;#NUM&lt;/D&gt;&lt;/FQL&gt;&lt;FQL&gt;&lt;Q&gt;DK0010268606^FF_PTX_INC(42370,42735,FY,USD)&lt;/Q&gt;&lt;R&gt;1&lt;/R&gt;&lt;C&gt;1&lt;/C&gt;&lt;D xsi:type="xsd:string"&gt;#NUM&lt;/D&gt;&lt;/FQL&gt;&lt;FQL&gt;&lt;Q&gt;FR0000120644^FF_PTX_INC(42370,42735,FY,USD)&lt;/Q&gt;&lt;R&gt;1&lt;/R&gt;&lt;C&gt;1&lt;/C&gt;&lt;D xsi:type="xsd:string"&gt;#NUM&lt;/D&gt;&lt;/FQL&gt;&lt;FQL&gt;&lt;Q&gt;IT0000072618^FF_PTX_INC(42370,42735,FY,USD)&lt;/Q&gt;&lt;R&gt;1&lt;/R&gt;&lt;C&gt;1&lt;/C&gt;&lt;D xsi:type="xsd:string"&gt;#NUM&lt;/D&gt;&lt;/FQL&gt;&lt;FQL&gt;&lt;Q&gt;NL0013654783^FF_PTX_INC(42370,42735,FY,USD)&lt;/Q&gt;&lt;R&gt;1&lt;/R&gt;&lt;C&gt;1&lt;/C&gt;&lt;D xsi:type="xsd:string"&gt;#NUM&lt;/D&gt;&lt;/FQL&gt;&lt;FQL&gt;&lt;Q&gt;CH0210483332^FF_PTX_INC(42370,42735,FY,USD)&lt;/Q&gt;&lt;R&gt;1&lt;/R&gt;&lt;C&gt;1&lt;/C&gt;&lt;D xsi:type="xsd:string"&gt;#NUM&lt;/D&gt;&lt;/FQL&gt;&lt;FQL&gt;&lt;Q&gt;FR0000121485^FF_PTX_INC(42370,42735,FY,USD)&lt;/Q&gt;&lt;R&gt;1&lt;/R&gt;&lt;C&gt;1&lt;/C&gt;&lt;D xsi:type="xsd:string"&gt;#NUM&lt;/D&gt;&lt;/FQL&gt;&lt;FQL&gt;&lt;Q&gt;DE0007664039^FF_PTX_INC(42370,42735,FY,USD)&lt;/Q&gt;&lt;R&gt;1&lt;/R&gt;&lt;C&gt;1&lt;/C&gt;&lt;D xsi:type="xsd:string"&gt;#NUM&lt;/D&gt;&lt;/FQL&gt;&lt;FQL&gt;&lt;Q&gt;FR0000073272^FF_PTX_INC(42370,42735,FY,USD)&lt;/Q&gt;&lt;R&gt;1&lt;/R&gt;&lt;C&gt;1&lt;/C&gt;&lt;D xsi:type="xsd:string"&gt;#NUM&lt;/D&gt;&lt;/FQL&gt;&lt;FQL&gt;&lt;Q&gt;NL0000009538^FF_PTX_INC(42370,42735,FY,USD)&lt;/Q&gt;&lt;R&gt;1&lt;/R&gt;&lt;C&gt;1&lt;/C&gt;&lt;D xsi:type="xsd:string"&gt;#NUM&lt;/D&gt;&lt;/FQL&gt;&lt;FQL&gt;&lt;Q&gt;BE0974293251^FF_PTX_INC(42370,42735,FY,USD)&lt;/Q&gt;&lt;R&gt;1&lt;/R&gt;&lt;C&gt;1&lt;/C&gt;&lt;D xsi:type="xsd:string"&gt;#NUM&lt;/D&gt;&lt;/FQL&gt;&lt;FQL&gt;&lt;Q&gt;DE0005552004^FF_PTX_INC(42370,42735,FY,USD)&lt;/Q&gt;&lt;R&gt;1&lt;/R&gt;&lt;C&gt;1&lt;/C&gt;&lt;D xsi:type="xsd:string"&gt;#NUM&lt;/D&gt;&lt;/FQL&gt;&lt;FQL&gt;&lt;Q&gt;DE0006231004^FF_PTX_INC(42370,42735,FY,USD)&lt;/Q&gt;&lt;R&gt;1&lt;/R&gt;&lt;C&gt;1&lt;/C&gt;&lt;D xsi:type="xsd:string"&gt;#NUM&lt;/D&gt;&lt;/FQL&gt;&lt;FQL&gt;&lt;Q&gt;DE000A1EWWW0^FF_PTX_INC(42370,42735,FY,USD)&lt;/Q&gt;&lt;R&gt;1&lt;/R&gt;&lt;C&gt;1&lt;/C&gt;&lt;D xsi:type="xsd:string"&gt;#NUM&lt;/D&gt;&lt;/FQL&gt;&lt;FQL&gt;&lt;Q&gt;FR0000125486^FF_PTX_INC(42370,42735,FY,USD)&lt;/Q&gt;&lt;R&gt;1&lt;/R&gt;&lt;C&gt;1&lt;/C&gt;&lt;D xsi:type="xsd:string"&gt;#NUM&lt;/D&gt;&lt;/FQL&gt;&lt;FQL&gt;&lt;Q&gt;DE000BAY0017^FF_PTX_INC(42370,42735,FY,USD)&lt;/Q&gt;&lt;R&gt;1&lt;/R&gt;&lt;C&gt;1&lt;/C&gt;&lt;D xsi:type="xsd:string"&gt;#NUM&lt;/D&gt;&lt;/FQL&gt;&lt;FQL&gt;&lt;Q&gt;NL0012969182^FF_PTX_INC(42370,42735,FY,USD)&lt;/Q&gt;&lt;R&gt;1&lt;/R&gt;&lt;C&gt;1&lt;/C&gt;&lt;D xsi:type="xsd:string"&gt;#NUM&lt;/D&gt;&lt;/FQL&gt;&lt;FQL&gt;&lt;Q&gt;DE0005557508^FF_PTX_INC(42370,42735,FY,USD)&lt;/Q&gt;&lt;R&gt;1&lt;/R&gt;&lt;C&gt;1&lt;/C&gt;&lt;D xsi:type="xsd:string"&gt;#NUM&lt;/D&gt;&lt;/FQL&gt;&lt;FQL&gt;&lt;Q&gt;NL0000235190^FF_PTX_INC(42370,42735,FY,USD)&lt;/Q&gt;&lt;R&gt;1&lt;/R&gt;&lt;C&gt;1&lt;/C&gt;&lt;D xsi:type="xsd:string"&gt;#NUM&lt;/D&gt;&lt;/FQL&gt;&lt;FQL&gt;&lt;Q&gt;DE0007100000^FF_PTX_INC(42370,42735,FY,USD)&lt;/Q&gt;&lt;R&gt;1&lt;/R&gt;&lt;C&gt;1&lt;/C&gt;&lt;D xsi:type="xsd:string"&gt;#NUM&lt;/D&gt;&lt;/FQL&gt;&lt;FQL&gt;&lt;Q&gt;FR0000120073^FF_PTX_INC(42370,42735,FY,USD)&lt;/Q&gt;&lt;R&gt;1&lt;/R&gt;&lt;C&gt;1&lt;/C&gt;&lt;D xsi:type="xsd:string"&gt;#NUM&lt;/D&gt;&lt;/FQL&gt;&lt;FQL&gt;&lt;Q&gt;FR0000120321^FF_PTX_INC(42370,42735,FY,USD)&lt;/Q&gt;&lt;R&gt;1&lt;/R&gt;&lt;C&gt;1&lt;/C&gt;&lt;D xsi:type="xsd:string"&gt;#NUM&lt;/D&gt;&lt;/FQL&gt;&lt;FQL&gt;&lt;Q&gt;DE0008404005^FF_PTX_INC(42370,42735,FY,USD)&lt;/Q&gt;&lt;R&gt;1&lt;/R&gt;&lt;C&gt;1&lt;/C&gt;&lt;D xsi:type="xsd:string"&gt;#NUM&lt;/D&gt;&lt;/FQL&gt;&lt;FQL&gt;&lt;Q&gt;DE0007164600^FF_PTX_INC(42370,42735,FY,USD)&lt;/Q&gt;&lt;R&gt;1&lt;/R&gt;&lt;C&gt;1&lt;/C&gt;&lt;D xsi:type="xsd:string"&gt;#NUM&lt;/D&gt;&lt;/FQL&gt;&lt;FQL&gt;&lt;Q&gt;CH0012032048^FF_PTX_INC(42370,42735,FY,USD)&lt;/Q&gt;&lt;R&gt;1&lt;/R&gt;&lt;C&gt;1&lt;/C&gt;&lt;D xsi:type="xsd:string"&gt;#NUM&lt;/D&gt;&lt;/FQL&gt;&lt;FQL&gt;&lt;Q&gt;US0995021062^FF_PTX_INC(42370,42735,FY,USD)&lt;/Q&gt;&lt;R&gt;1&lt;/R&gt;&lt;C&gt;1&lt;/C&gt;&lt;D xsi:type="xsd:string"&gt;#NUM&lt;/D&gt;&lt;/FQL&gt;&lt;FQL&gt;&lt;Q&gt;US5132721045^FF_PTX_INC(42370,42735,FY,USD)&lt;/Q&gt;&lt;R&gt;1&lt;/R&gt;&lt;C&gt;1&lt;/C&gt;&lt;D xsi:type="xsd:string"&gt;#NUM&lt;/D&gt;&lt;/FQL&gt;&lt;FQL&gt;&lt;Q&gt;US6700024010^FF_PTX_INC(42370,42735,FY,USD)&lt;/Q&gt;&lt;R&gt;1&lt;/R&gt;&lt;C&gt;1&lt;/C&gt;&lt;D xsi:type="xsd:string"&gt;#NUM&lt;/D&gt;&lt;/FQL&gt;&lt;FQL&gt;&lt;Q&gt;US4180561072^FF_PTX_INC(42370,42735,FY,USD)&lt;/Q&gt;&lt;R&gt;1&lt;/R&gt;&lt;C&gt;1&lt;/C&gt;&lt;D xsi:type="xsd:string"&gt;#NUM&lt;/D&gt;&lt;/FQL&gt;&lt;FQL&gt;&lt;Q&gt;JE00BYSS4X48^FF_PTX_INC(42370,42735,FY,USD)&lt;/Q&gt;&lt;R&gt;1&lt;/R&gt;&lt;C&gt;1&lt;/C&gt;&lt;D xsi:type="xsd:string"&gt;#NUM&lt;/D&gt;&lt;/FQL&gt;&lt;FQL&gt;&lt;Q&gt;US00751Y1064^FF_PTX_INC(42370,42735,FY,USD)&lt;/Q&gt;&lt;R&gt;1&lt;/R&gt;&lt;C&gt;1&lt;/C&gt;&lt;D xsi:type="xsd:string"&gt;#NUM&lt;/D&gt;&lt;/FQL&gt;&lt;FQL&gt;&lt;Q&gt;US5018892084^FF_PTX_INC(42370,42735,FY,USD)&lt;/Q&gt;&lt;R&gt;1&lt;/R&gt;&lt;C&gt;1&lt;/C&gt;&lt;D xsi:type="xsd:string"&gt;#NUM&lt;/D&gt;&lt;/FQL&gt;&lt;FQL&gt;&lt;Q&gt;US12541W2098^FF_PTX_INC(42370,42735,FY,USD)&lt;/Q&gt;&lt;R&gt;1&lt;/R&gt;&lt;C&gt;1&lt;/C&gt;&lt;D xsi:type="xsd:string"&gt;#NUM&lt;/D&gt;&lt;/FQL&gt;&lt;FQL&gt;&lt;Q&gt;US3802371076^FF_PTX_INC(42370,42735,FY,USD)&lt;/Q&gt;&lt;R&gt;1&lt;/R&gt;&lt;C&gt;1&lt;/C&gt;&lt;D xsi:type="xsd:string"&gt;#NUM&lt;/D&gt;&lt;/FQL&gt;&lt;FQL&gt;&lt;Q&gt;US5502411037^FF_PTX_INC(42370,42735,FY,USD)&lt;/Q&gt;&lt;R&gt;1&lt;/R&gt;&lt;C&gt;1&lt;/C&gt;&lt;D xsi:type="xsd:string"&gt;#NUM&lt;/D&gt;&lt;/FQL&gt;&lt;FQL&gt;&lt;Q&gt;US4404521001^FF_PTX_INC(42370,42735,FY,USD)&lt;/Q&gt;&lt;R&gt;1&lt;/R&gt;&lt;C&gt;1&lt;/C&gt;&lt;D xsi:type="xsd:string"&gt;#NUM&lt;/D&gt;&lt;/FQL&gt;&lt;FQL&gt;&lt;Q&gt;US73278L1052^FF_PTX_INC(42370,42735,FY,USD)&lt;/Q&gt;&lt;R&gt;1&lt;/R&gt;&lt;C&gt;1&lt;/C&gt;&lt;D xsi:type="xsd:string"&gt;#NUM&lt;/D&gt;&lt;/FQL&gt;&lt;FQL&gt;&lt;Q&gt;US24906P1093^FF_PTX_INC(42370,42735,FY,USD)&lt;/Q&gt;&lt;R&gt;1&lt;/R&gt;&lt;C&gt;1&lt;/C&gt;&lt;D xsi:type="xsd:string"&gt;#NUM&lt;/D&gt;&lt;/FQL&gt;&lt;FQL&gt;&lt;Q&gt;US7458671010^FF_PTX_INC(42370,42735,FY,USD)&lt;/Q&gt;&lt;R&gt;1&lt;/R&gt;&lt;C&gt;1&lt;/C&gt;&lt;D xsi:type="xsd:string"&gt;#NUM&lt;/D&gt;&lt;/FQL&gt;&lt;FQL&gt;&lt;Q&gt;US8326964058^FF_PTX_INC(42370,42735,FY,USD)&lt;/Q&gt;&lt;R&gt;1&lt;/R&gt;&lt;C&gt;1&lt;/C&gt;&lt;D xsi:type="xsd:string"&gt;#NUM&lt;/D&gt;&lt;/FQL&gt;&lt;FQL&gt;&lt;Q&gt;US1011211018^FF_PTX_INC(42370,42735,FY,USD)&lt;/Q&gt;&lt;R&gt;1&lt;/R&gt;&lt;C&gt;1&lt;/C&gt;&lt;D xsi:type="xsd:string"&gt;#NUM&lt;/D&gt;&lt;/FQL&gt;&lt;FQL&gt;&lt;Q&gt;US8793601050^FF_PTX_INC(42370,42735,FY,USD)&lt;/Q&gt;&lt;R&gt;1&lt;/R&gt;&lt;C&gt;1&lt;/C&gt;&lt;D xsi:type="xsd:string"&gt;#NUM&lt;/D&gt;&lt;/FQL&gt;&lt;FQL&gt;&lt;Q&gt;US18915M1071^FF_PTX_INC(42370,42735,FY,USD)&lt;/Q&gt;&lt;R&gt;1&lt;/R&gt;&lt;C&gt;1&lt;/C&gt;&lt;D xsi:type="xsd:string"&gt;#NUM&lt;/D&gt;&lt;/FQL&gt;&lt;FQL&gt;&lt;Q&gt;US5745991068^FF_PTX_INC(42370,42735,FY,USD)&lt;/Q&gt;&lt;R&gt;1&lt;/R&gt;&lt;C&gt;1&lt;/C&gt;&lt;D xsi:type="xsd:string"&gt;#NUM&lt;/D&gt;&lt;/FQL&gt;&lt;FQL&gt;&lt;Q&gt;US45167R1041^FF_PTX_INC(42370,42735,FY,USD)&lt;/Q&gt;&lt;R&gt;1&lt;/R&gt;&lt;C&gt;1&lt;/C&gt;&lt;D xsi:type="xsd:string"&gt;#NUM&lt;/D&gt;&lt;/FQL&gt;&lt;FQL&gt;&lt;Q&gt;US4461501045^FF_PTX_INC(42370,42735,FY,USD)&lt;/Q&gt;&lt;R&gt;1&lt;/R&gt;&lt;C&gt;1&lt;/C&gt;&lt;D xsi:type="xsd:string"&gt;#NUM&lt;/D&gt;&lt;/FQL&gt;&lt;FQL&gt;&lt;Q&gt;US8666741041^FF_PTX_INC(42370,42735,FY,USD)&lt;/Q&gt;&lt;R&gt;1&lt;/R&gt;&lt;C&gt;1&lt;/C&gt;&lt;D xsi:type="xsd:string"&gt;#NUM&lt;/D&gt;&lt;/FQL&gt;&lt;FQL&gt;&lt;Q&gt;US64110D1046^FF_PTX_INC(42370,42735,FY,USD)&lt;/Q&gt;&lt;R&gt;1&lt;/R&gt;&lt;C&gt;1&lt;/C&gt;&lt;D xsi:type="xsd:string"&gt;#NUM&lt;/D&gt;&lt;/FQL&gt;&lt;FQL&gt;&lt;Q&gt;US3724601055^FF_PTX_INC(42370,42735,FY,USD)&lt;/Q&gt;&lt;R&gt;1&lt;/R&gt;&lt;C&gt;1&lt;/C&gt;&lt;D xsi:type="xsd:string"&gt;#NUM&lt;/D&gt;&lt;/FQL&gt;&lt;FQL&gt;&lt;Q&gt;US6311031081^FF_PTX_INC(42370,42735,FY,USD)&lt;/Q&gt;&lt;R&gt;1&lt;/R&gt;&lt;C&gt;1&lt;/C&gt;&lt;D xsi:type="xsd:string"&gt;#NUM&lt;/D&gt;&lt;/FQL&gt;&lt;FQL&gt;&lt;Q&gt;US89400J1079^FF_PTX_INC(42370,42735,FY,USD)&lt;/Q&gt;&lt;R&gt;1&lt;/R&gt;&lt;C&gt;1&lt;/C&gt;&lt;D xsi:type="xsd:string"&gt;#NUM&lt;/D&gt;&lt;/FQL&gt;&lt;FQL&gt;&lt;Q&gt;US45784P1012^FF_PTX_INC(42370,42735,FY,USD)&lt;/Q&gt;&lt;R&gt;1&lt;/R&gt;&lt;C&gt;1&lt;/C&gt;&lt;D xsi:type="xsd:string"&gt;#NUM&lt;/D&gt;&lt;/FQL&gt;&lt;FQL&gt;&lt;Q&gt;US92556V1061^FF_PTX_INC(42370,42735,FY,USD)&lt;/Q&gt;&lt;R&gt;1&lt;/R&gt;&lt;C&gt;1&lt;/C&gt;&lt;D xsi:type="xsd:string"&gt;#NUM&lt;/D&gt;&lt;/FQL&gt;&lt;FQL&gt;&lt;Q&gt;US62944T1051^FF_PTX_INC(42370,42735,FY,USD)&lt;/Q&gt;&lt;R&gt;1&lt;/R&gt;&lt;C&gt;1&lt;/C&gt;&lt;D xsi:type="xsd:string"&gt;#NUM&lt;/D&gt;&lt;/FQL&gt;&lt;FQL&gt;&lt;Q&gt;US29355A1079^FF_PTX_INC(42370,42735,FY,USD)&lt;/Q&gt;&lt;R&gt;1&lt;/R&gt;&lt;C&gt;1&lt;/C&gt;&lt;D xsi:type="xsd:string"&gt;#NUM&lt;/D&gt;&lt;/FQL&gt;&lt;FQL&gt;&lt;Q&gt;US0404131064^FF_PTX_INC(42370,42735,FY,USD)&lt;/Q&gt;&lt;R&gt;1&lt;/R&gt;&lt;C&gt;1&lt;/C&gt;&lt;D xsi:type="xsd:string"&gt;#NUM&lt;/D&gt;&lt;/FQL&gt;&lt;FQL&gt;&lt;Q&gt;US72919P2020^FF_PTX_INC(42370,42735,FY,USD)&lt;/Q&gt;&lt;R&gt;1&lt;/R&gt;&lt;C&gt;1&lt;/C&gt;&lt;D xsi:type="xsd:string"&gt;#NUM&lt;/D&gt;&lt;/FQL&gt;&lt;FQL&gt;&lt;Q&gt;US14149Y1082^FF_PTX_INC(42370,42735,FY,USD)&lt;/Q&gt;&lt;R&gt;1&lt;/R&gt;&lt;C&gt;1&lt;/C&gt;&lt;D xsi:type="xsd:string"&gt;#NUM&lt;/D&gt;&lt;/FQL&gt;&lt;FQL&gt;&lt;Q&gt;US4364401012^FF_PTX_INC(42370,42735,FY,USD)&lt;/Q&gt;&lt;R&gt;1&lt;/R&gt;&lt;C&gt;1&lt;/C&gt;&lt;D xsi:type="xsd:string"&gt;#NUM&lt;/D&gt;&lt;/FQL&gt;&lt;FQL&gt;&lt;Q&gt;US42809H1077^FF_PTX_INC(42370,42735,FY,USD)&lt;/Q&gt;&lt;R&gt;1&lt;/R&gt;&lt;C&gt;1&lt;/C&gt;&lt;D xsi:type="xsd:string"&gt;#NUM&lt;/D&gt;&lt;/FQL&gt;&lt;FQL&gt;&lt;Q&gt;US55261F1049^FF_PTX_INC(42370,42735,FY,USD)&lt;/Q&gt;&lt;R&gt;1&lt;/R&gt;&lt;C&gt;1&lt;/C&gt;&lt;D xsi:type="xsd:string"&gt;#NUM&lt;/D&gt;&lt;/FQL&gt;&lt;FQL&gt;&lt;Q&gt;US4932671088^FF_PTX_INC(42370,42735,FY,USD)&lt;/Q&gt;&lt;R&gt;1&lt;/R&gt;&lt;C&gt;1&lt;/C&gt;&lt;D xsi:type="xsd:string"&gt;#NUM&lt;/D&gt;&lt;/FQL&gt;&lt;FQL&gt;&lt;Q&gt;US92276F1003^FF_PTX_INC(42370,42735,FY,USD)&lt;/Q&gt;&lt;R&gt;1&lt;/R&gt;&lt;C&gt;1&lt;/C&gt;&lt;D xsi:type="xsd:string"&gt;#NUM&lt;/D&gt;&lt;/FQL&gt;&lt;FQL&gt;&lt;Q&gt;IE00BQPVQZ61^FF_PTX_INC(42370,42735,FY,USD)&lt;/Q&gt;&lt;R&gt;1&lt;/R&gt;&lt;C&gt;1&lt;/C&gt;&lt;D xsi:type="xsd:string"&gt;#NUM&lt;/D&gt;&lt;/FQL&gt;&lt;FQL&gt;&lt;Q&gt;US8740541094^FF_PTX_INC(42370,42735,FY,USD)&lt;/Q&gt;&lt;R&gt;1&lt;/R&gt;&lt;C&gt;1&lt;/C&gt;&lt;D xsi:type="xsd:string"&gt;#NUM&lt;/D&gt;&lt;/FQL&gt;&lt;FQL&gt;&lt;Q&gt;US74736K1016^FF_PTX_INC(42370,42735,FY,USD)&lt;/Q&gt;&lt;R&gt;1&lt;/R&gt;&lt;C&gt;1&lt;/C&gt;&lt;D xsi:type="xsd:string"&gt;#NUM&lt;/D&gt;&lt;/FQL&gt;&lt;FQL&gt;&lt;Q&gt;US5732841060^FF_PTX_INC(42370,42735,FY,USD)&lt;/Q&gt;&lt;R&gt;1&lt;/R&gt;&lt;C&gt;1&lt;/C&gt;&lt;D xsi:type="xsd:string"&gt;#NUM&lt;/D&gt;&lt;/FQL&gt;&lt;FQL&gt;&lt;Q&gt;US1156372096^FF_PTX_INC(42370,42735,FY,USD)&lt;/Q&gt;&lt;R&gt;1&lt;/R&gt;&lt;C&gt;1&lt;/C&gt;&lt;D xsi:type="xsd:string"&gt;#NUM&lt;/D&gt;&lt;/FQL&gt;&lt;FQL&gt;&lt;Q&gt;US87165B1035^FF_PTX_INC(42370,42735,FY,USD)&lt;/Q&gt;&lt;R&gt;1&lt;/R&gt;&lt;C&gt;1&lt;/C&gt;&lt;D xsi:type="xsd:string"&gt;#NUM&lt;/D&gt;&lt;/FQL&gt;&lt;FQL&gt;&lt;Q&gt;US30063P1057^FF_PTX_INC(42370,42735,FY,USD)&lt;/Q&gt;&lt;R&gt;1&lt;/R&gt;&lt;C&gt;1&lt;/C&gt;&lt;D xsi:type="xsd:string"&gt;#NUM&lt;/D&gt;&lt;/FQL&gt;&lt;FQL&gt;&lt;Q&gt;US9291601097^FF_PTX_INC(42370,42735,FY,USD)&lt;/Q&gt;&lt;R&gt;1&lt;/R&gt;&lt;C&gt;1&lt;/C&gt;&lt;D xsi:type="xsd:string"&gt;#NUM&lt;/D&gt;&lt;/FQL&gt;&lt;FQL&gt;&lt;Q&gt;US5303073051^FF_PTX_INC(42370,42735,FY,USD)&lt;/Q&gt;&lt;R&gt;1&lt;/R&gt;&lt;C&gt;1&lt;/C&gt;&lt;D xsi:type="xsd:string"&gt;#NUM&lt;/D&gt;&lt;/FQL&gt;&lt;FQL&gt;&lt;Q&gt;US0152711091^FF_PTX_INC(42370,42735,FY,USD)&lt;/Q&gt;&lt;R&gt;1&lt;/R&gt;&lt;C&gt;1&lt;/C&gt;&lt;D xsi:type="xsd:string"&gt;#NUM&lt;/D&gt;&lt;/FQL&gt;&lt;FQL&gt;&lt;Q&gt;US4165151048^FF_PTX_INC(42370,42735,FY,USD)&lt;/Q&gt;&lt;R&gt;1&lt;/R&gt;&lt;C&gt;1&lt;/C&gt;&lt;D xsi:type="xsd:string"&gt;#NUM&lt;/D&gt;&lt;/FQL&gt;&lt;FQL&gt;&lt;Q&gt;US3635761097^FF_PTX_INC(42370,42735,FY,USD)&lt;/Q&gt;&lt;R&gt;1&lt;/R&gt;&lt;C&gt;1&lt;/C&gt;&lt;D xsi:type="xsd:string"&gt;#NUM&lt;/D&gt;&lt;/FQL&gt;&lt;FQL&gt;&lt;Q&gt;US6703461052^FF_PTX_INC(42370,42735,FY,USD)&lt;/Q&gt;&lt;R&gt;1&lt;/R&gt;&lt;C&gt;1&lt;/C&gt;&lt;D xsi:type="xsd:string"&gt;#NUM&lt;/D&gt;&lt;/FQL&gt;&lt;FQL&gt;&lt;Q&gt;US57772K1016^FF_PTX_INC(42370,42735,FY,USD)&lt;/Q&gt;&lt;R&gt;1&lt;/R&gt;&lt;C&gt;1&lt;/C&gt;&lt;D xsi:type="xsd:string"&gt;#NUM&lt;/D&gt;&lt;/FQL&gt;&lt;FQL&gt;&lt;Q&gt;US34959E1091^FF_PTX_INC(42370,42735,FY,USD)&lt;/Q&gt;&lt;R&gt;1&lt;/R&gt;&lt;C&gt;1&lt;/C&gt;&lt;D xsi:type="xsd:string"&gt;#NUM&lt;/D&gt;&lt;/FQL&gt;&lt;FQL&gt;&lt;Q&gt;US9892071054^FF_PTX_INC(42370,42735,FY,USD)&lt;/Q&gt;&lt;R&gt;1&lt;/R&gt;&lt;C&gt;1&lt;/C&gt;&lt;D xsi:type="xsd:string"&gt;#NUM&lt;/D&gt;&lt;/FQL&gt;&lt;FQL&gt;&lt;Q&gt;US6792951054^FF_PTX_INC(42370,42735,FY,USD)&lt;/Q&gt;&lt;R&gt;1&lt;/R&gt;&lt;C&gt;1&lt;/C&gt;&lt;D xsi:type="xsd:string"&gt;#NUM&lt;/D&gt;&lt;/FQL&gt;&lt;FQL&gt;&lt;Q&gt;NL0009434992^FF_PTX_INC(42370,42735,FY,USD)&lt;/Q&gt;&lt;R&gt;1&lt;/R&gt;&lt;C&gt;1&lt;/C&gt;&lt;D xsi:type="xsd:string"&gt;#NUM&lt;/D&gt;&lt;/FQL&gt;&lt;FQL&gt;&lt;Q&gt;US88339J1051^FF_PTX_INC(42370,42735,FY,USD)&lt;/Q&gt;&lt;R&gt;1&lt;/R&gt;&lt;C&gt;1&lt;/C&gt;&lt;D xsi:type="xsd:string"&gt;#NUM&lt;/D&gt;&lt;/FQL&gt;&lt;FQL&gt;&lt;Q&gt;US5010441013^FF_PTX_INC(42370,42735,FY,USD)&lt;/Q&gt;&lt;R&gt;1&lt;/R&gt;&lt;C&gt;1&lt;/C&gt;&lt;D xsi:type="xsd:string"&gt;#NUM&lt;/D&gt;&lt;/FQL&gt;&lt;FQL&gt;&lt;Q&gt;US5926881054^FF_PTX_INC(42370,42735,FY,USD)&lt;/Q&gt;&lt;R&gt;1&lt;/R&gt;&lt;C&gt;1&lt;/C&gt;&lt;D xsi:type="xsd:string"&gt;#NUM&lt;/D&gt;&lt;/FQL&gt;&lt;FQL&gt;&lt;Q&gt;US0584981064^FF_PTX_INC(42370,42735,FY,USD)&lt;/Q&gt;&lt;R&gt;1&lt;/R&gt;&lt;C&gt;1&lt;/C&gt;&lt;D xsi:type="xsd:string"&gt;#NUM&lt;/D&gt;&lt;/FQL&gt;&lt;FQL&gt;&lt;Q&gt;US5260571048^FF_PTX_INC(42370,42735,FY,USD)&lt;/Q&gt;&lt;R&gt;1&lt;/R&gt;&lt;C&gt;1&lt;/C&gt;&lt;D xsi:type="xsd:string"&gt;#NUM&lt;/D&gt;&lt;/FQL&gt;&lt;FQL&gt;&lt;Q&gt;US49271V1008^FF_PTX_INC(42370,42735,FY,USD)&lt;/Q&gt;&lt;R&gt;1&lt;/R&gt;&lt;C&gt;1&lt;/C&gt;&lt;D xsi:type="xsd:string"&gt;#NUM&lt;/D&gt;&lt;/FQL&gt;&lt;FQL&gt;&lt;Q&gt;US0311001004^FF_PTX_INC(42370,42735,FY,USD)&lt;/Q&gt;&lt;R&gt;1&lt;/R&gt;&lt;C&gt;1&lt;/C&gt;&lt;D xsi:type="xsd:string"&gt;#NUM&lt;/D&gt;&lt;/FQL&gt;&lt;FQL&gt;&lt;Q&gt;US23331A1097^FF_PTX_INC(42370,42735,FY,USD)&lt;/Q&gt;&lt;R&gt;1&lt;/R&gt;&lt;C&gt;1&lt;/C&gt;&lt;D xsi:type="xsd:string"&gt;#NUM&lt;/D&gt;&lt;/FQL&gt;&lt;FQL&gt;&lt;Q&gt;US2473617023^FF_PTX_INC(42370,42735,FY,USD)&lt;/Q&gt;&lt;R&gt;1&lt;/R&gt;&lt;C&gt;1&lt;/C&gt;&lt;D xsi:type="xsd:string"&gt;#NUM&lt;/D&gt;&lt;/FQL&gt;&lt;FQL&gt;&lt;Q&gt;US58155Q1031^FF_PTX_INC(42370,42735,FY,USD)&lt;/Q&gt;&lt;R&gt;1&lt;/R&gt;&lt;C&gt;1&lt;/C&gt;&lt;D xsi:type="xsd:string"&gt;#NUM&lt;/D&gt;&lt;/FQL&gt;&lt;FQL&gt;&lt;Q&gt;US6200763075^FF_PTX_INC(42370,42735,FY,USD)&lt;/Q&gt;&lt;R&gt;1&lt;/R&gt;&lt;C&gt;1&lt;/C&gt;&lt;D xsi:type="xsd:string"&gt;#NUM&lt;/D&gt;&lt;/FQL&gt;&lt;FQL&gt;&lt;Q&gt;US8545021011^FF_PTX_INC(42370,42735,FY,USD)&lt;/Q&gt;&lt;R&gt;1&lt;/R&gt;&lt;C&gt;1&lt;/C&gt;&lt;D xsi:type="xsd:string"&gt;#NUM&lt;/D&gt;&lt;/FQL&gt;&lt;FQL&gt;&lt;Q&gt;US8936411003^FF_PTX_INC(42370,42735,FY,USD)&lt;/Q&gt;&lt;R&gt;1&lt;/R&gt;&lt;C&gt;1&lt;/C&gt;&lt;D xsi:type="xsd:string"&gt;#NUM&lt;/D&gt;&lt;/FQL&gt;&lt;FQL&gt;&lt;Q&gt;US98956P1021^FF_PTX_INC(42370,42735,FY,USD)&lt;/Q&gt;&lt;R&gt;1&lt;/R&gt;&lt;C&gt;1&lt;/C&gt;&lt;D xsi:type="xsd:string"&gt;#NUM&lt;/D&gt;&lt;/FQL&gt;&lt;FQL&gt;&lt;Q&gt;US0010551028^FF_PTX_INC(42370,42735,FY,USD)&lt;/Q&gt;&lt;R&gt;1&lt;/R&gt;&lt;C&gt;1&lt;/C&gt;&lt;D xsi:type="xsd:string"&gt;#NUM&lt;/D&gt;&lt;/FQL&gt;&lt;FQL&gt;&lt;Q&gt;US77543R1023^FF_PTX_INC(42370,42735,FY,USD)&lt;/Q&gt;&lt;R&gt;1&lt;/R&gt;&lt;C&gt;1&lt;/C&gt;&lt;D xsi:type="xsd:string"&gt;#NUM&lt;/D&gt;&lt;/FQL&gt;&lt;FQL&gt;&lt;Q&gt;US2310211063^FF_PTX_INC(42370,42735,FY,USD)&lt;/Q&gt;&lt;R&gt;1&lt;/R&gt;&lt;C&gt;1&lt;/C&gt;&lt;D xsi:type="xsd:string"&gt;#NUM&lt;/D&gt;&lt;/FQL&gt;&lt;FQL&gt;&lt;Q&gt;US21036P1084^FF_PTX_INC(42370,42735,FY,USD)&lt;/Q&gt;&lt;R&gt;1&lt;/R&gt;&lt;C&gt;1&lt;/C&gt;&lt;D xsi:type="xsd:string"&gt;#NUM&lt;/D&gt;&lt;/FQL&gt;&lt;FQL&gt;&lt;Q&gt;US2855121099^FF_PTX_INC(42370,42735,FY,USD)&lt;/Q&gt;&lt;R&gt;1&lt;/R&gt;&lt;C&gt;1&lt;/C&gt;&lt;D xsi:type="xsd:string"&gt;#NUM&lt;/D&gt;&lt;/FQL&gt;&lt;FQL&gt;&lt;Q&gt;US40434L1052^FF_PTX_INC(42370,42735,FY,USD)&lt;/Q&gt;&lt;R&gt;1&lt;/R&gt;&lt;C&gt;1&lt;/C&gt;&lt;D xsi:type="xsd:string"&gt;#NUM&lt;/D&gt;&lt;/FQL&gt;&lt;FQL&gt;&lt;Q&gt;US45168D1046^FF_PTX_INC(42370,42735,FY,USD)&lt;/Q&gt;&lt;R&gt;1&lt;/R&gt;&lt;C&gt;1&lt;/C&gt;&lt;D xsi:type="xsd:string"&gt;#NUM&lt;/D&gt;&lt;/FQL&gt;&lt;FQL&gt;&lt;Q&gt;US4943681035^FF_PTX_INC(42370,42735,FY,USD)&lt;/Q&gt;&lt;R&gt;1&lt;/R&gt;&lt;C&gt;1&lt;/C&gt;&lt;D xsi:type="xsd:string"&gt;#NUM&lt;/D&gt;&lt;/FQL&gt;&lt;FQL&gt;&lt;Q&gt;US35671D8570^FF_PTX_INC(42370,42735,FY,USD)&lt;/Q&gt;&lt;R&gt;1&lt;/R&gt;&lt;C&gt;1&lt;/C&gt;&lt;D xsi:type="xsd:string"&gt;#NUM&lt;/D&gt;&lt;/FQL&gt;&lt;FQL&gt;&lt;Q&gt;US3453708600^FF_PTX_INC(42370,42735,FY,USD)&lt;/Q&gt;&lt;R&gt;1&lt;/R&gt;&lt;C&gt;1&lt;/C&gt;&lt;D xsi:type="xsd:string"&gt;#NUM&lt;/D&gt;&lt;/FQL&gt;&lt;FQL&gt;&lt;Q&gt;US6516391066^FF_PTX_INC(42370,42735,FY,USD)&lt;/Q&gt;&lt;R&gt;1&lt;/R&gt;&lt;C&gt;1&lt;/C&gt;&lt;D xsi:type="xsd:string"&gt;#NUM&lt;/D&gt;&lt;/FQL&gt;&lt;FQL&gt;&lt;Q&gt;US75886F1075^FF_PTX_INC(42370,42735,FY,USD)&lt;/Q&gt;&lt;R&gt;1&lt;/R&gt;&lt;C&gt;1&lt;/C&gt;&lt;D xsi:type="xsd:string"&gt;#NUM&lt;/D&gt;&lt;/FQL&gt;&lt;FQL&gt;&lt;Q&gt;US8725901040^FF_PTX_INC(42370,42735,FY,USD)&lt;/Q&gt;&lt;R&gt;1&lt;/R&gt;&lt;C&gt;1&lt;/C&gt;&lt;D xsi:type="xsd:string"&gt;#NUM&lt;/D&gt;&lt;/FQL&gt;&lt;FQL&gt;&lt;Q&gt;US0091581068^FF_PTX_INC(42370,42735,FY,USD)&lt;/Q&gt;&lt;R&gt;1&lt;/R&gt;&lt;C&gt;1&lt;/C&gt;&lt;D xsi:type="xsd:string"&gt;#NUM&lt;/D&gt;&lt;/FQL&gt;&lt;FQL&gt;&lt;Q&gt;US5184391044^FF_PTX_INC(42370,42735,FY,USD)&lt;/Q&gt;&lt;R&gt;1&lt;/R&gt;&lt;C&gt;1&lt;/C&gt;&lt;D xsi:type="xsd:string"&gt;#NUM&lt;/D&gt;&lt;/FQL&gt;&lt;FQL&gt;&lt;Q&gt;US1941621039^FF_PTX_INC(42370,42735,FY,USD)&lt;/Q&gt;&lt;R&gt;1&lt;/R&gt;&lt;C&gt;1&lt;/C&gt;&lt;D xsi:type="xsd:string"&gt;#NUM&lt;/D&gt;&lt;/FQL&gt;&lt;FQL&gt;&lt;Q&gt;US31428X1063^FF_PTX_INC(42370,42735,FY,USD)&lt;/Q&gt;&lt;R&gt;1&lt;/R&gt;&lt;C&gt;1&lt;/C&gt;&lt;D xsi:type="xsd:string"&gt;#NUM&lt;/D&gt;&lt;/FQL&gt;&lt;FQL&gt;&lt;Q&gt;US00507V1098^FF_PTX_INC(42370,42735,FY,USD)&lt;/Q&gt;&lt;R&gt;1&lt;/R&gt;&lt;C&gt;1&lt;/C&gt;&lt;D xsi:type="xsd:string"&gt;#NUM&lt;/D&gt;&lt;/FQL&gt;&lt;FQL&gt;&lt;Q&gt;US37045V1008^FF_PTX_INC(42370,42735,FY,USD)&lt;/Q&gt;&lt;R&gt;1&lt;/R&gt;&lt;C&gt;1&lt;/C&gt;&lt;D xsi:type="xsd:string"&gt;#NUM&lt;/D&gt;&lt;/FQL&gt;&lt;FQL&gt;&lt;Q&gt;US6934751057^FF_PTX_INC(42370,42735,FY,USD)&lt;/Q&gt;&lt;R&gt;1&lt;/R&gt;&lt;C&gt;1&lt;/C&gt;&lt;D xsi:type="xsd:string"&gt;#NUM&lt;/D&gt;&lt;/FQL&gt;&lt;FQL&gt;&lt;Q&gt;US98978V1035^FF_PTX_INC(42370,42735,FY,USD)&lt;/Q&gt;&lt;R&gt;1&lt;/R&gt;&lt;C&gt;1&lt;/C&gt;&lt;D xsi:type="xsd:string"&gt;#NUM&lt;/D&gt;&lt;/FQL&gt;&lt;FQL&gt;&lt;Q&gt;US6092071058^FF_PTX_INC(42370,42735,FY,USD)&lt;/Q&gt;&lt;R&gt;1&lt;/R&gt;&lt;C&gt;1&lt;/C&gt;&lt;D xsi:type="xsd:string"&gt;#NUM&lt;/D&gt;&lt;/FQL&gt;&lt;FQL&gt;&lt;Q&gt;US78409V1044^FF_PTX_INC(42370,42735,FY,USD)&lt;/Q&gt;&lt;R&gt;1&lt;/R&gt;&lt;C&gt;1&lt;/C&gt;&lt;D xsi:type="xsd:string"&gt;#NUM&lt;/D&gt;&lt;/FQL&gt;&lt;FQL&gt;&lt;Q&gt;US5128071082^FF_PTX_INC(42370,42735,FY,USD)&lt;/Q&gt;&lt;R&gt;1&lt;/R&gt;&lt;C&gt;1&lt;/C&gt;&lt;D xsi:type="xsd:string"&gt;#NUM&lt;/D&gt;&lt;/FQL&gt;&lt;FQL&gt;&lt;Q&gt;US88579Y1010^FF_PTX_INC(42370,42735,FY,USD)&lt;/Q&gt;&lt;R&gt;1&lt;/R&gt;&lt;C&gt;1&lt;/C&gt;&lt;D xsi:type="xsd:string"&gt;#NUM&lt;/D&gt;&lt;/FQL&gt;&lt;FQL&gt;&lt;Q&gt;US0970231058^FF_PTX_INC(42370,42735,FY,USD)&lt;/Q&gt;&lt;R&gt;1&lt;/R&gt;&lt;C&gt;1&lt;/C&gt;&lt;D xsi:type="xsd:string"&gt;#NUM&lt;/D&gt;&lt;/FQL&gt;&lt;FQL&gt;&lt;Q&gt;US9078181081^FF_PTX_INC(42370,42735,FY,USD)&lt;/Q&gt;&lt;R&gt;1&lt;/R&gt;&lt;C&gt;1&lt;/C&gt;&lt;D xsi:type="xsd:string"&gt;#NUM&lt;/D&gt;&lt;/FQL&gt;&lt;FQL&gt;&lt;Q&gt;US22160K1051^FF_PTX_INC(42370,42735,FY,USD)&lt;/Q&gt;&lt;R&gt;1&lt;/R&gt;&lt;C&gt;1&lt;/C&gt;&lt;D xsi:type="xsd:string"&gt;#NUM&lt;/D&gt;&lt;/FQL&gt;&lt;FQL&gt;&lt;Q&gt;US92343V1044^FF_PTX_INC(42370,42735,FY,USD)&lt;/Q&gt;&lt;R&gt;1&lt;/R&gt;&lt;C&gt;1&lt;/C&gt;&lt;D xsi:type="xsd:string"&gt;#NUM&lt;/D&gt;&lt;/FQL&gt;&lt;FQL&gt;&lt;Q&gt;US0605051046^FF_PTX_INC(42370,42735,FY,USD)&lt;/Q&gt;&lt;R&gt;1&lt;/R&gt;&lt;C&gt;1&lt;/C&gt;&lt;D xsi:type="xsd:string"&gt;#NUM&lt;/D&gt;&lt;/FQL&gt;&lt;FQL&gt;&lt;Q&gt;JP3258000003^FF_PTX_INC(42370,42735,FY,USD)&lt;/Q&gt;&lt;R&gt;1&lt;/R&gt;&lt;C&gt;1&lt;/C&gt;&lt;D xsi:type="xsd:string"&gt;#NUM&lt;/D&gt;&lt;/FQL&gt;&lt;FQL&gt;&lt;Q&gt;KR7036570000^FF_PTX_INC(42370,42735,FY,USD)&lt;/Q&gt;&lt;R&gt;1&lt;/R&gt;&lt;C&gt;1&lt;/C&gt;&lt;D xsi:type="xsd:string"&gt;#NUM&lt;/D&gt;&lt;/FQL&gt;&lt;FQL&gt;&lt;Q&gt;JP3735400008^FF_PTX_INC(42370,42735,FY,USD)&lt;/Q&gt;&lt;R&gt;1&lt;/R&gt;&lt;C&gt;1&lt;/C&gt;&lt;D xsi:type="xsd:string"&gt;#NUM&lt;/D&gt;&lt;/FQL&gt;&lt;FQL&gt;&lt;Q&gt;JP3242800005^FF_PTX_INC(42370,42735,FY,USD)&lt;/Q&gt;&lt;R&gt;1&lt;/R&gt;&lt;C&gt;1&lt;/C&gt;&lt;D xsi:type="xsd:string"&gt;#NUM&lt;/D&gt;&lt;/FQL&gt;&lt;FQL&gt;&lt;Q&gt;JP3197800000^FF_PTX_INC(42370,42735,FY,USD)&lt;/Q&gt;&lt;R&gt;1&lt;/R&gt;&lt;C&gt;1&lt;/C&gt;&lt;D xsi:type="xsd:string"&gt;#NUM&lt;/D&gt;&lt;/FQL&gt;&lt;FQL&gt;&lt;Q&gt;JP3160400002^FF_PTX_INC(42370,42735,FY,USD)&lt;/Q&gt;&lt;R&gt;1&lt;/R&gt;&lt;C&gt;1&lt;/C&gt;&lt;D xsi:type="xsd:string"&gt;#NUM&lt;/D&gt;&lt;/FQL&gt;&lt;FQL&gt;&lt;Q&gt;TW0001301000^FF_PTX_INC(42370,42735,FY,USD)&lt;/Q&gt;&lt;R&gt;1&lt;/R&gt;&lt;C&gt;1&lt;/C&gt;&lt;D xsi:type="xsd:string"&gt;#NUM&lt;/D&gt;&lt;/FQL&gt;&lt;FQL&gt;&lt;Q&gt;JP3762800005^FF_PTX_INC(42370,42735,FY,USD)&lt;/Q&gt;&lt;R&gt;1&lt;/R&gt;&lt;C&gt;1&lt;/C&gt;</t>
        </r>
      </text>
    </comment>
    <comment ref="A57" authorId="0" shapeId="0" xr:uid="{A66A6E44-1B9A-412C-8FCD-758A93C05AA3}">
      <text>
        <r>
          <rPr>
            <b/>
            <sz val="9"/>
            <color indexed="81"/>
            <rFont val="Tahoma"/>
            <charset val="1"/>
          </rPr>
          <t>&lt;D xsi:type="xsd:string"&gt;#NUM&lt;/D&gt;&lt;/FQL&gt;&lt;FQL&gt;&lt;Q&gt;JP3122400009^FF_PTX_INC(42370,42735,FY,USD)&lt;/Q&gt;&lt;R&gt;1&lt;/R&gt;&lt;C&gt;1&lt;/C&gt;&lt;D xsi:type="xsd:string"&gt;#NUM&lt;/D&gt;&lt;/FQL&gt;&lt;FQL&gt;&lt;Q&gt;JP3762600009^FF_PTX_INC(42370,42735,FY,USD)&lt;/Q&gt;&lt;R&gt;1&lt;/R&gt;&lt;C&gt;1&lt;/C&gt;&lt;D xsi:type="xsd:string"&gt;#NUM&lt;/D&gt;&lt;/FQL&gt;&lt;FQL&gt;&lt;Q&gt;JP3970300004^FF_PTX_INC(42370,42735,FY,USD)&lt;/Q&gt;&lt;R&gt;1&lt;/R&gt;&lt;C&gt;1&lt;/C&gt;&lt;D xsi:type="xsd:string"&gt;#NUM&lt;/D&gt;&lt;/FQL&gt;&lt;FQL&gt;&lt;Q&gt;JP3734800000^FF_PTX_INC(42370,42735,FY,USD)&lt;/Q&gt;&lt;R&gt;1&lt;/R&gt;&lt;C&gt;1&lt;/C&gt;&lt;D xsi:type="xsd:string"&gt;#NUM&lt;/D&gt;&lt;/FQL&gt;&lt;FQL&gt;&lt;Q&gt;JP3397200001^FF_PTX_INC(42370,42735,FY,USD)&lt;/Q&gt;&lt;R&gt;1&lt;/R&gt;&lt;C&gt;1&lt;/C&gt;&lt;D xsi:type="xsd:string"&gt;#NUM&lt;/D&gt;&lt;/FQL&gt;&lt;FQL&gt;&lt;Q&gt;JP3551500006^FF_PTX_INC(42370,42735,FY,USD)&lt;/Q&gt;&lt;R&gt;1&lt;/R&gt;&lt;C&gt;1&lt;/C&gt;&lt;D xsi:type="xsd:string"&gt;#NUM&lt;/D&gt;&lt;/FQL&gt;&lt;FQL&gt;&lt;Q&gt;JP3756600007^FF_PTX_INC(42370,42735,FY,USD)&lt;/Q&gt;&lt;R&gt;1&lt;/R&gt;&lt;C&gt;1&lt;/C&gt;&lt;D xsi:type="xsd:string"&gt;#NUM&lt;/D&gt;&lt;/FQL&gt;&lt;FQL&gt;&lt;Q&gt;JP3201200007^FF_PTX_INC(42370,42735,FY,USD)&lt;/Q&gt;&lt;R&gt;1&lt;/R&gt;&lt;C&gt;1&lt;/C&gt;&lt;D xsi:type="xsd:string"&gt;#NUM&lt;/D&gt;&lt;/FQL&gt;&lt;FQL&gt;&lt;Q&gt;JP3463000004^FF_PTX_INC(42370,42735,FY,USD)&lt;/Q&gt;&lt;R&gt;1&lt;/R&gt;&lt;C&gt;1&lt;/C&gt;&lt;D xsi:type="xsd:string"&gt;#NUM&lt;/D&gt;&lt;/FQL&gt;&lt;FQL&gt;&lt;Q&gt;JP3386450005^FF_PTX_INC(42370,42735,FY,USD)&lt;/Q&gt;&lt;R&gt;1&lt;/R&gt;&lt;C&gt;1&lt;/C&gt;&lt;D xsi:type="xsd:string"&gt;#NUM&lt;/D&gt;&lt;/FQL&gt;&lt;FQL&gt;&lt;Q&gt;JP3910660004^FF_PTX_INC(42370,42735,FY,USD)&lt;/Q&gt;&lt;R&gt;1&lt;/R&gt;&lt;C&gt;1&lt;/C&gt;&lt;D xsi:type="xsd:string"&gt;#NUM&lt;/D&gt;&lt;/FQL&gt;&lt;FQL&gt;&lt;Q&gt;TW0002412004^FF_PTX_INC(42370,42735,FY,USD)&lt;/Q&gt;&lt;R&gt;1&lt;/R&gt;&lt;C&gt;1&lt;/C&gt;&lt;D xsi:type="xsd:string"&gt;#NUM&lt;/D&gt;&lt;/FQL&gt;&lt;FQL&gt;&lt;Q&gt;KR7035720002^FF_PTX_INC(42370,42735,FY,USD)&lt;/Q&gt;&lt;R&gt;1&lt;/R&gt;&lt;C&gt;1&lt;/C&gt;&lt;D xsi:type="xsd:string"&gt;#NUM&lt;/D&gt;&lt;/FQL&gt;&lt;FQL&gt;&lt;Q&gt;JP3866800000^FF_PTX_INC(42370,42735,FY,USD)&lt;/Q&gt;&lt;R&gt;1&lt;/R&gt;&lt;C&gt;1&lt;/C&gt;&lt;D xsi:type="xsd:string"&gt;#NUM&lt;/D&gt;&lt;/FQL&gt;&lt;FQL&gt;&lt;Q&gt;JP3899600005^FF_PTX_INC(42370,42735,FY,USD)&lt;/Q&gt;&lt;R&gt;1&lt;/R&gt;&lt;C&gt;1&lt;/C&gt;&lt;D xsi:type="xsd:string"&gt;#NUM&lt;/D&gt;&lt;/FQL&gt;&lt;FQL&gt;&lt;Q&gt;KR7000270009^FF_PTX_INC(42370,42735,FY,USD)&lt;/Q&gt;&lt;R&gt;1&lt;/R&gt;&lt;C&gt;1&lt;/C&gt;&lt;D xsi:type="xsd:string"&gt;#NUM&lt;/D&gt;&lt;/FQL&gt;&lt;FQL&gt;&lt;Q&gt;JP3351600006^FF_PTX_INC(42370,42735,FY,USD)&lt;/Q&gt;&lt;R&gt;1&lt;/R&gt;&lt;C&gt;1&lt;/C&gt;&lt;D xsi:type="xsd:string"&gt;#NUM&lt;/D&gt;&lt;/FQL&gt;&lt;FQL&gt;&lt;Q&gt;JP3788600009^FF_PTX_INC(42370,42735,FY,USD)&lt;/Q&gt;&lt;R&gt;1&lt;/R&gt;&lt;C&gt;1&lt;/C&gt;&lt;D xsi:type="xsd:string"&gt;#NUM&lt;/D&gt;&lt;/FQL&gt;&lt;FQL&gt;&lt;Q&gt;TW0002317005^FF_PTX_INC(42370,42735,FY,USD)&lt;/Q&gt;&lt;R&gt;1&lt;/R&gt;&lt;C&gt;1&lt;/C&gt;&lt;D xsi:type="xsd:string"&gt;#NUM&lt;/D&gt;&lt;/FQL&gt;&lt;FQL&gt;&lt;Q&gt;JP3538800008^FF_PTX_INC(42370,42735,FY,USD)&lt;/Q&gt;&lt;R&gt;1&lt;/R&gt;&lt;C&gt;1&lt;/C&gt;&lt;D xsi:type="xsd:string"&gt;#NUM&lt;/D&gt;&lt;/FQL&gt;&lt;FQL&gt;&lt;Q&gt;JP3783600004^FF_PTX_INC(42370,42735,FY,USD)&lt;/Q&gt;&lt;R&gt;1&lt;/R&gt;&lt;C&gt;1&lt;/C&gt;&lt;D xsi:type="xsd:string"&gt;#NUM&lt;/D&gt;&lt;/FQL&gt;&lt;FQL&gt;&lt;Q&gt;TW0001303006^FF_PTX_INC(42370,42735,FY,USD)&lt;/Q&gt;&lt;R&gt;1&lt;/R&gt;&lt;C&gt;1&lt;/C&gt;&lt;D xsi:type="xsd:string"&gt;#NUM&lt;/D&gt;&lt;/FQL&gt;&lt;FQL&gt;&lt;Q&gt;JP3546800008^FF_PTX_INC(42370,42735,FY,USD)&lt;/Q&gt;&lt;R&gt;1&lt;/R&gt;&lt;C&gt;1&lt;/C&gt;&lt;D xsi:type="xsd:string"&gt;#NUM&lt;/D&gt;&lt;/FQL&gt;&lt;FQL&gt;&lt;Q&gt;KR7017670001^FF_PTX_INC(42370,42735,FY,USD)&lt;/Q&gt;&lt;R&gt;1&lt;/R&gt;&lt;C&gt;1&lt;/C&gt;&lt;D xsi:type="xsd:string"&gt;#NUM&lt;/D&gt;&lt;/FQL&gt;&lt;FQL&gt;&lt;Q&gt;JP3519400000^FF_PTX_INC(42370,42735,FY,USD)&lt;/Q&gt;&lt;R&gt;1&lt;/R&gt;&lt;C&gt;1&lt;/C&gt;&lt;D xsi:type="xsd:string"&gt;#NUM&lt;/D&gt;&lt;/FQL&gt;&lt;FQL&gt;&lt;Q&gt;JP3778630008^FF_PTX_INC(42370,42735,FY,USD)&lt;/Q&gt;&lt;R&gt;1&lt;/R&gt;&lt;C&gt;1&lt;/C&gt;&lt;D xsi:type="xsd:string"&gt;#NUM&lt;/D&gt;&lt;/FQL&gt;&lt;FQL&gt;&lt;Q&gt;JP3854600008^FF_PTX_INC(42370,42735,FY,USD)&lt;/Q&gt;&lt;R&gt;1&lt;/R&gt;&lt;C&gt;1&lt;/C&gt;&lt;D xsi:type="xsd:string"&gt;#NUM&lt;/D&gt;&lt;/FQL&gt;&lt;FQL&gt;&lt;Q&gt;JP3566800003^FF_PTX_INC(42370,42735,FY,USD)&lt;/Q&gt;&lt;R&gt;1&lt;/R&gt;&lt;C&gt;1&lt;/C&gt;&lt;D xsi:type="xsd:string"&gt;#NUM&lt;/D&gt;&lt;/FQL&gt;&lt;FQL&gt;&lt;Q&gt;JP3592200004^FF_PTX_INC(42370,42735,FY,USD)&lt;/Q&gt;&lt;R&gt;1&lt;/R&gt;&lt;C&gt;1&lt;/C&gt;&lt;D xsi:type="xsd:string"&gt;#NUM&lt;/D&gt;&lt;/FQL&gt;&lt;FQL&gt;&lt;Q&gt;JP3893600001^FF_PTX_INC(42370,42735,FY,USD)&lt;/Q&gt;&lt;R&gt;1&lt;/R&gt;&lt;C&gt;1&lt;/C&gt;&lt;D xsi:type="xsd:string"&gt;#NUM&lt;/D&gt;&lt;/FQL&gt;&lt;FQL&gt;&lt;Q&gt;KR7028260008^FF_PTX_INC(42370,42735,FY,USD)&lt;/Q&gt;&lt;R&gt;1&lt;/R&gt;&lt;C&gt;1&lt;/C&gt;&lt;D xsi:type="xsd:string"&gt;#NUM&lt;/D&gt;&lt;/FQL&gt;&lt;FQL&gt;&lt;Q&gt;JP3116000005^FF_PTX_INC(42370,42735,FY,USD)&lt;/Q&gt;&lt;R&gt;1&lt;/R&gt;&lt;C&gt;1&lt;/C&gt;&lt;D xsi:type="xsd:string"&gt;#NUM&lt;/D&gt;&lt;/FQL&gt;&lt;FQL&gt;&lt;Q&gt;JP3732000009^FF_PTX_INC(42370,42735,FY,USD)&lt;/Q&gt;&lt;R&gt;1&lt;/R&gt;&lt;C&gt;1&lt;/C&gt;&lt;D xsi:type="xsd:string"&gt;#NUM&lt;/D&gt;&lt;/FQL&gt;&lt;FQL&gt;&lt;Q&gt;JP3409000001^FF_PTX_INC(42370,42735,FY,USD)&lt;/Q&gt;&lt;R&gt;1&lt;/R&gt;&lt;C&gt;1&lt;/C&gt;&lt;D xsi:type="xsd:string"&gt;#NUM&lt;/D&gt;&lt;/FQL&gt;&lt;FQL&gt;&lt;Q&gt;JP3756100008^FF_PTX_INC(42370,42735,FY,USD)&lt;/Q&gt;&lt;R&gt;1&lt;/R&gt;&lt;C&gt;1&lt;/C&gt;&lt;D xsi:type="xsd:string"&gt;#NUM&lt;/D&gt;&lt;/FQL&gt;&lt;FQL&gt;&lt;Q&gt;KR7035420009^FF_PTX_INC(42370,42735,FY,USD)&lt;/Q&gt;&lt;R&gt;1&lt;/R&gt;&lt;C&gt;1&lt;/C&gt;&lt;D xsi:type="xsd:string"&gt;#NUM&lt;/D&gt;&lt;/FQL&gt;&lt;FQL&gt;&lt;Q&gt;JP3497400006^FF_PTX_INC(42370,42735,FY,USD)&lt;/Q&gt;&lt;R&gt;1&lt;/R&gt;&lt;C&gt;1&lt;/C&gt;&lt;D xsi:type="xsd:string"&gt;#NUM&lt;/D&gt;&lt;/FQL&gt;&lt;FQL&gt;&lt;Q&gt;JP3236200006^FF_PTX_INC(42370,42735,FY,USD)&lt;/Q&gt;&lt;R&gt;1&lt;/R&gt;&lt;C&gt;1&lt;/C&gt;&lt;D xsi:type="xsd:string"&gt;#NUM&lt;/D&gt;&lt;/FQL&gt;&lt;FQL&gt;&lt;Q&gt;JP3475350009^FF_PTX_INC(42370,42735,FY,USD)&lt;/Q&gt;&lt;R&gt;1&lt;/R&gt;&lt;C&gt;1&lt;/C&gt;&lt;D xsi:type="xsd:string"&gt;#NUM&lt;/D&gt;&lt;/FQL&gt;&lt;FQL&gt;&lt;Q&gt;JP3890310000^FF_PTX_INC(42370,42735,FY,USD)&lt;/Q&gt;&lt;R&gt;1&lt;/R&gt;&lt;C&gt;1&lt;/C&gt;&lt;D xsi:type="xsd:string"&gt;#NUM&lt;/D&gt;&lt;/FQL&gt;&lt;FQL&gt;&lt;Q&gt;KR7105560007^FF_PTX_INC(42370,42735,FY,USD)&lt;/Q&gt;&lt;R&gt;1&lt;/R&gt;&lt;C&gt;1&lt;/C&gt;&lt;D xsi:type="xsd:string"&gt;#NUM&lt;/D&gt;&lt;/FQL&gt;&lt;FQL&gt;&lt;Q&gt;JP3902400005^FF_PTX_INC(42370,42735,FY,USD)&lt;/Q&gt;&lt;R&gt;1&lt;/R&gt;&lt;C&gt;1&lt;/C&gt;&lt;D xsi:type="xsd:string"&gt;#NUM&lt;/D&gt;&lt;/FQL&gt;&lt;FQL&gt;&lt;Q&gt;JP3752900005^FF_PTX_INC(42370,42735,FY,USD)&lt;/Q&gt;&lt;R&gt;1&lt;/R&gt;&lt;C&gt;1&lt;/C&gt;&lt;D xsi:type="xsd:string"&gt;#NUM&lt;/D&gt;&lt;/FQL&gt;&lt;FQL&gt;&lt;Q&gt;JP3814000000^FF_PTX_INC(42370,42735,FY,USD)&lt;/Q&gt;&lt;R&gt;1&lt;/R&gt;&lt;C&gt;1&lt;/C&gt;&lt;D xsi:type="xsd:string"&gt;#NUM&lt;/D&gt;&lt;/FQL&gt;&lt;FQL&gt;&lt;Q&gt;TW0002881000^FF_PTX_INC(42370,42735,FY,USD)&lt;/Q&gt;&lt;R&gt;1&lt;/R&gt;&lt;C&gt;1&lt;/C&gt;&lt;D xsi:type="xsd:string"&gt;#NUM&lt;/D&gt;&lt;/FQL&gt;&lt;FQL&gt;&lt;Q&gt;JP3633400001^FF_PTX_INC(42370,42735,FY,USD)&lt;/Q&gt;&lt;R&gt;1&lt;/R&gt;&lt;C&gt;1&lt;/C&gt;&lt;D xsi:type="xsd:string"&gt;#NUM&lt;/D&gt;&lt;/FQL&gt;&lt;FQL&gt;&lt;Q&gt;JP3188220002^FF_PTX_INC(42370,42735,FY,USD)&lt;/Q&gt;&lt;R&gt;1&lt;/R&gt;&lt;C&gt;1&lt;/C&gt;&lt;D xsi:type="xsd:string"&gt;#NUM&lt;/D&gt;&lt;/FQL&gt;&lt;FQL&gt;&lt;Q&gt;JP3304200003^FF_PTX_INC(42370,42735,FY,USD)&lt;/Q&gt;&lt;R&gt;1&lt;/R&gt;&lt;C&gt;1&lt;/C&gt;&lt;D xsi:type="xsd:string"&gt;#NUM&lt;/D&gt;&lt;/FQL&gt;&lt;FQL&gt;&lt;Q&gt;JP3758190007^FF_PTX_INC(42370,42735,FY,USD)&lt;/Q&gt;&lt;R&gt;1&lt;/R&gt;&lt;C&gt;1&lt;/C&gt;&lt;D xsi:type="xsd:string"&gt;#NUM&lt;/D&gt;&lt;/FQL&gt;&lt;FQL&gt;&lt;Q&gt;TW0002303005^FF_PTX_INC(42370,42735,FY,USD)&lt;/Q&gt;&lt;R&gt;1&lt;/R&gt;&lt;C&gt;1&lt;/C&gt;&lt;D xsi:type="xsd:string"&gt;#NUM&lt;/D&gt;&lt;/FQL&gt;&lt;FQL&gt;&lt;Q&gt;KR7005490008^FF_PTX_INC(42370,42735,FY,USD)&lt;/Q&gt;&lt;R&gt;1&lt;/R&gt;&lt;C&gt;1&lt;/C&gt;&lt;D xsi:type="xsd:string"&gt;#NUM&lt;/D&gt;&lt;/FQL&gt;&lt;FQL&gt;&lt;Q&gt;JP3505000004^FF_PTX_INC(42370,42735,FY,USD)&lt;/Q&gt;&lt;R&gt;1&lt;/R&gt;&lt;C&gt;1&lt;/C&gt;&lt;D xsi:type="xsd:string"&gt;#NUM&lt;/D&gt;&lt;/FQL&gt;&lt;FQL&gt;&lt;Q&gt;JP3422950000^FF_PTX_INC(42370,42735,FY,USD)&lt;/Q&gt;&lt;R&gt;1&lt;/R&gt;&lt;C&gt;1&lt;/C&gt;&lt;D xsi:type="xsd:string"&gt;#NUM&lt;/D&gt;&lt;/FQL&gt;&lt;FQL&gt;&lt;Q&gt;JP3726800000^FF_PTX_INC(42370,42735,FY,USD)&lt;/Q&gt;&lt;R&gt;1&lt;/R&gt;&lt;C&gt;1&lt;/C&gt;&lt;D xsi:type="xsd:string"&gt;#NUM&lt;/D&gt;&lt;/FQL&gt;&lt;FQL&gt;&lt;Q&gt;JP3571400005^FF_PTX_INC(42370,42735,FY,USD)&lt;/Q&gt;&lt;R&gt;1&lt;/R&gt;&lt;C&gt;1&lt;/C&gt;&lt;D xsi:type="xsd:string"&gt;#NUM&lt;/D&gt;&lt;/FQL&gt;&lt;FQL&gt;&lt;Q&gt;JP3200450009^FF_PTX_INC(42370,42735,FY,USD)&lt;/Q&gt;&lt;R&gt;1&lt;/R&gt;&lt;C&gt;1&lt;/C&gt;&lt;D xsi:type="xsd:string"&gt;#NUM&lt;/D&gt;&lt;/FQL&gt;&lt;FQL&gt;&lt;Q&gt;JP3893200000^FF_PTX_INC(42370,42735,FY,USD)&lt;/Q&gt;&lt;R&gt;1&lt;/R&gt;&lt;C&gt;1&lt;/C&gt;&lt;D xsi:type="xsd:string"&gt;#NUM&lt;/D&gt;&lt;/FQL&gt;&lt;FQL&gt;&lt;Q&gt;JP3421800008^FF_PTX_INC(42370,42735,FY,USD)&lt;/Q&gt;&lt;R&gt;1&lt;/R&gt;&lt;C&gt;1&lt;/C&gt;&lt;D xsi:type="xsd:string"&gt;#NUM&lt;/D&gt;&lt;/FQL&gt;&lt;FQL&gt;&lt;Q&gt;TW0002454006^FF_PTX_INC(42370,42735,FY,USD)&lt;/Q&gt;&lt;R&gt;1&lt;/R&gt;&lt;C&gt;1&lt;/C&gt;&lt;D xsi:type="xsd:string"&gt;#NUM&lt;/D&gt;&lt;/FQL&gt;&lt;FQL&gt;&lt;Q&gt;TW0002882008^FF_PTX_INC(42370,42735,FY,USD)&lt;/Q&gt;&lt;R&gt;1&lt;/R&gt;&lt;C&gt;1&lt;/C&gt;&lt;D xsi:type="xsd:string"&gt;#NUM&lt;/D&gt;&lt;/FQL&gt;&lt;FQL&gt;&lt;Q&gt;JP3249600002^FF_PTX_INC(42370,42735,FY,USD)&lt;/Q&gt;&lt;R&gt;1&lt;/R&gt;&lt;C&gt;1&lt;/C&gt;&lt;D xsi:type="xsd:string"&gt;#NUM&lt;/D&gt;&lt;/FQL&gt;&lt;FQL&gt;&lt;Q&gt;TW0002002003^FF_PTX_INC(42370,42735,FY,USD)&lt;/Q&gt;&lt;R&gt;1&lt;/R&gt;&lt;C&gt;1&lt;/C&gt;&lt;D xsi:type="xsd:string"&gt;#NUM&lt;/D&gt;&lt;/FQL&gt;&lt;FQL&gt;&lt;Q&gt;JP3119600009^FF_PTX_INC(42370,42735,FY,USD)&lt;/Q&gt;&lt;R&gt;1&lt;/R&gt;&lt;C&gt;1&lt;/C&gt;&lt;D xsi:type="xsd:string"&gt;#NUM&lt;/D&gt;&lt;/FQL&gt;&lt;FQL&gt;&lt;Q&gt;JP3240400006^FF_PTX_INC(42370,42735,FY,USD)&lt;/Q&gt;&lt;R&gt;1&lt;/R&gt;&lt;C&gt;1&lt;/C&gt;&lt;D xsi:type="xsd:string"&gt;#NUM&lt;/D&gt;&lt;/FQL&gt;&lt;FQL&gt;&lt;Q&gt;KR7006400006^FF_PTX_INC(42370,42735,FY,USD)&lt;/Q&gt;&lt;R&gt;1&lt;/R&gt;&lt;C&gt;1&lt;/C&gt;&lt;D xsi:type="xsd:string"&gt;#NUM&lt;/D&gt;&lt;/FQL&gt;&lt;FQL&gt;&lt;Q&gt;KR7005930003^FF_PTX_INC(42370,42735,FY,USD)&lt;/Q&gt;&lt;R&gt;1&lt;/R&gt;&lt;C&gt;1&lt;/C&gt;&lt;D xsi:type="xsd:string"&gt;#NUM&lt;/D&gt;&lt;/FQL&gt;&lt;FQL&gt;&lt;Q&gt;JP3205800000^FF_PTX_INC(42370,42735,FY,USD)&lt;/Q&gt;&lt;R&gt;1&lt;/R&gt;&lt;C&gt;1&lt;/C&gt;&lt;D xsi:type="xsd:string"&gt;#NUM&lt;/D&gt;&lt;/FQL&gt;&lt;FQL&gt;&lt;Q&gt;JP3898400001^FF_PTX_INC(42370,42735,FY,USD)&lt;/Q&gt;&lt;R&gt;1&lt;/R&gt;&lt;C&gt;1&lt;/C&gt;&lt;D xsi:type="xsd:string"&gt;#NUM&lt;/D&gt;&lt;/FQL&gt;&lt;FQL&gt;&lt;Q&gt;JP3802300008^FF_PTX_INC(42370,42735,FY,USD)&lt;/Q&gt;&lt;R&gt;1&lt;/R&gt;&lt;C&gt;1&lt;/C&gt;&lt;D xsi:type="xsd:string"&gt;#NUM&lt;/D&gt;&lt;/FQL&gt;&lt;FQL&gt;&lt;Q&gt;JP3358000002^FF_PTX_INC(42370,42735,FY,USD)&lt;/Q&gt;&lt;R&gt;1&lt;/R&gt;&lt;C&gt;1&lt;/C&gt;&lt;D xsi:type="xsd:string"&gt;#NUM&lt;/D&gt;&lt;/FQL&gt;&lt;FQL&gt;&lt;Q&gt;JP3890350006^FF_PTX_INC(42370,42735,FY,USD)&lt;/Q&gt;&lt;R&gt;1&lt;/R&gt;&lt;C&gt;1&lt;/C&gt;&lt;D xsi:type="xsd:string"&gt;#NUM&lt;/D&gt;&lt;/FQL&gt;&lt;FQL&gt;&lt;Q&gt;TW0001216000^FF_PTX_INC(42370,42735,FY,USD)&lt;/Q&gt;&lt;R&gt;1&lt;/R&gt;&lt;C&gt;1&lt;/C&gt;&lt;D xsi:type="xsd:string"&gt;#NUM&lt;/D&gt;&lt;/FQL&gt;&lt;FQL&gt;&lt;Q&gt;KR7012330007^FF_PTX_INC(42370,42735,FY,USD)&lt;/Q&gt;&lt;R&gt;1&lt;/R&gt;&lt;C&gt;1&lt;/C&gt;&lt;D xsi:type="xsd:string"&gt;#NUM&lt;/D&gt;&lt;/FQL&gt;&lt;FQL&gt;&lt;Q&gt;KR7068270008^FF_PTX_INC(42370,42735,FY,USD)&lt;/Q&gt;&lt;R&gt;1&lt;/R&gt;&lt;C&gt;1&lt;/C&gt;&lt;D xsi:type="xsd:string"&gt;#NUM&lt;/D&gt;&lt;/FQL&gt;&lt;FQL&gt;&lt;Q&gt;JP3933800009^FF_PTX_INC(42370,42735,FY,USD)&lt;/Q&gt;&lt;R&gt;1&lt;/R&gt;&lt;C&gt;1&lt;/C&gt;&lt;D xsi:type="xsd:string"&gt;#NUM&lt;/D&gt;&lt;/FQL&gt;&lt;FQL&gt;&lt;Q&gt;TW0002886009^FF_PTX_INC(42370,42735,FY,USD)&lt;/Q&gt;&lt;R&gt;1&lt;/R&gt;&lt;C&gt;1&lt;/C&gt;&lt;D xsi:type="xsd:string"&gt;#NUM&lt;/D&gt;&lt;/FQL&gt;&lt;FQL&gt;&lt;Q&gt;JP3830800003^FF_PTX_INC(42370,42735,FY,USD)&lt;/Q&gt;&lt;R&gt;1&lt;/R&gt;&lt;C&gt;1&lt;/C&gt;&lt;D xsi:type="xsd:string"&gt;#NUM&lt;/D&gt;&lt;/FQL&gt;&lt;FQL&gt;&lt;Q&gt;JP3381000003^FF_PTX_INC(42370,42735,FY,USD)&lt;/Q&gt;&lt;R&gt;1&lt;/R&gt;&lt;C&gt;1&lt;/C&gt;&lt;D xsi:type="xsd:string"&gt;#NUM&lt;/D&gt;&lt;/FQL&gt;&lt;FQL&gt;&lt;Q&gt;KR7005380001^FF_PTX_INC(42370,42735,FY,USD)&lt;/Q&gt;&lt;R&gt;1&lt;/R&gt;&lt;C&gt;1&lt;/C&gt;&lt;D xsi:type="xsd:string"&gt;#NUM&lt;/D&gt;&lt;/FQL&gt;&lt;FQL&gt;&lt;Q&gt;JP3814800003^FF_PTX_INC(42370,42735,FY,USD)&lt;/Q&gt;&lt;R&gt;1&lt;/R&gt;&lt;C&gt;1&lt;/C&gt;&lt;D xsi:type="xsd:string"&gt;#NUM&lt;/D&gt;&lt;/FQL&gt;&lt;FQL&gt;&lt;Q&gt;JP3496400007^FF_PTX_INC(42370,42735,FY,USD)&lt;/Q&gt;&lt;R&gt;1&lt;/R&gt;&lt;C&gt;1&lt;/C&gt;&lt;D xsi:type="xsd:string"&gt;#NUM&lt;/D&gt;&lt;/FQL&gt;&lt;FQL&gt;&lt;Q&gt;JP3143600009^FF_PTX_INC(42370,42735,FY,USD)&lt;/Q&gt;&lt;R&gt;1&lt;/R&gt;&lt;C&gt;1&lt;/C&gt;&lt;D xsi:type="xsd:string"&gt;#NUM&lt;/D&gt;&lt;/FQL&gt;&lt;FQL&gt;&lt;Q&gt;JP3371200001^FF_PTX_INC(42370,42735,FY,USD)&lt;/Q&gt;&lt;R&gt;1&lt;/R&gt;&lt;C&gt;1&lt;/C&gt;&lt;D xsi:type="xsd:string"&gt;#NUM&lt;/D&gt;&lt;/FQL&gt;&lt;FQL&gt;&lt;Q&gt;JP3476480003^FF_PTX_INC(42370,42735,FY,USD)&lt;/Q&gt;&lt;R&gt;1&lt;/R&gt;&lt;C&gt;1&lt;/C&gt;&lt;D xsi:type="xsd:string"&gt;#NUM&lt;/D&gt;&lt;/FQL&gt;&lt;FQL&gt;&lt;Q&gt;JP3634600005^FF_PTX_INC(42370,42735,FY,USD)&lt;/Q&gt;&lt;R&gt;1&lt;/R&gt;&lt;C&gt;1&lt;/C&gt;&lt;D xsi:type="xsd:string"&gt;#NUM&lt;/D&gt;&lt;/FQL&gt;&lt;FQL&gt;&lt;Q&gt;JP3197600004^FF_PTX_INC(42370,42735,FY,USD)&lt;/Q&gt;&lt;R&gt;1&lt;/R&gt;&lt;C&gt;1&lt;/C&gt;&lt;D xsi:type="xsd:string"&gt;#NUM&lt;/D&gt;&lt;/FQL&gt;&lt;FQL&gt;&lt;Q&gt;TW0001326007^FF_PTX_INC(42370,42735,FY,USD)&lt;/Q&gt;&lt;R&gt;1&lt;/R&gt;&lt;C&gt;1&lt;/C&gt;&lt;D xsi:type="xsd:string"&gt;#NUM&lt;/D&gt;&lt;/FQL&gt;&lt;FQL&gt;&lt;Q&gt;JP3802400006^FF_PTX_INC(42370,42735,FY,USD)&lt;/Q&gt;&lt;R&gt;1&lt;/R&gt;&lt;C&gt;1&lt;/C&gt;&lt;D xsi:type="xsd:string"&gt;#NUM&lt;/D&gt;&lt;/FQL&gt;&lt;FQL&gt;&lt;Q&gt;JP3173400007^FF_PTX_INC(42370,42735,FY,USD)&lt;/Q&gt;&lt;R&gt;1&lt;/R&gt;&lt;C&gt;1&lt;/C&gt;&lt;D xsi:type="xsd:string"&gt;#NUM&lt;/D&gt;&lt;/FQL&gt;&lt;FQL&gt;&lt;Q&gt;JP3951600000^FF_PTX_INC(42370,42735,FY,USD)&lt;/Q&gt;&lt;R&gt;1&lt;/R&gt;&lt;C&gt;1&lt;/C&gt;&lt;D xsi:type="xsd:string"&gt;#NUM&lt;/D&gt;&lt;/FQL&gt;&lt;FQL&gt;&lt;Q&gt;JP3942400007^FF_PTX_INC(42370,42735,FY,USD)&lt;/Q&gt;&lt;R&gt;1&lt;/R&gt;&lt;C&gt;1&lt;/C&gt;&lt;D xsi:type="xsd:string"&gt;#NUM&lt;/D&gt;&lt;/FQL&gt;&lt;FQL&gt;&lt;Q&gt;JP3198900007^FF_PTX_INC(42370,42735,FY,USD)&lt;/Q&gt;&lt;R&gt;1&lt;/R&gt;&lt;C&gt;1&lt;/C&gt;&lt;D xsi:type="xsd:string"&gt;#NUM&lt;/D&gt;&lt;/FQL&gt;&lt;FQL&gt;&lt;Q&gt;NL0012015705^FF_PTX_INC(42736,43100,FY,USD)&lt;/Q&gt;&lt;R&gt;1&lt;/R&gt;&lt;C&gt;1&lt;/C&gt;&lt;D xsi:type="xsd:string"&gt;#NUM&lt;/D&gt;&lt;/FQL&gt;&lt;FQL&gt;&lt;Q&gt;FR0000120172^FF_PTX_INC(42736,43100,FY,USD)&lt;/Q&gt;&lt;R&gt;1&lt;/R&gt;&lt;C&gt;1&lt;/C&gt;&lt;D xsi:type="xsd:string"&gt;#NUM&lt;/D&gt;&lt;/FQL&gt;&lt;FQL&gt;&lt;Q&gt;NL0000009082^FF_PTX_INC(42736,43100,FY,USD)&lt;/Q&gt;&lt;R&gt;1&lt;/R&gt;&lt;C&gt;1&lt;/C&gt;&lt;D xsi:type="xsd:string"&gt;#NUM&lt;/D&gt;&lt;/FQL&gt;&lt;FQL&gt;&lt;Q&gt;ES0105046009^FF_PTX_INC(42736,43100,FY,USD)&lt;/Q&gt;&lt;R&gt;1&lt;/R&gt;&lt;C&gt;1&lt;/C&gt;&lt;D xsi:type="xsd:string"&gt;#NUM&lt;/D&gt;&lt;/FQL&gt;&lt;FQL&gt;&lt;Q&gt;FR0000120503^FF_PTX_INC(42736,43100,FY,USD)&lt;/Q&gt;&lt;R&gt;1&lt;/R&gt;&lt;C&gt;1&lt;/C&gt;&lt;D xsi:type="xsd:string"&gt;#NUM&lt;/D&gt;&lt;/FQL&gt;&lt;FQL&gt;&lt;Q&gt;BE0003739530^FF_PTX_INC(42736,43100,FY,USD)&lt;/Q&gt;&lt;R&gt;1&lt;/R&gt;&lt;C&gt;1&lt;/C&gt;&lt;D xsi:type="xsd:string"&gt;#NUM&lt;/D&gt;&lt;/FQL&gt;&lt;FQL&gt;&lt;Q&gt;DE0007165631^FF_PTX_INC(42736,43100,FY,USD)&lt;/Q&gt;&lt;R&gt;1&lt;/R&gt;&lt;C&gt;1&lt;/C&gt;&lt;D xsi:type="xsd:string"&gt;#NUM&lt;/D&gt;&lt;/FQL&gt;&lt;FQL&gt;&lt;Q&gt;DE000A0D9PT0^FF_PTX_INC(42736,43100,FY,USD)&lt;/Q&gt;&lt;R&gt;1&lt;/R&gt;&lt;C&gt;1&lt;/C&gt;&lt;D xsi:type="xsd:string"&gt;#NUM&lt;/D&gt;&lt;/FQL&gt;&lt;FQL&gt;&lt;Q&gt;SE0000310336^FF_PTX_INC(42736,43100,FY,USD)&lt;/Q&gt;&lt;R&gt;1&lt;/R&gt;&lt;C&gt;1&lt;/C&gt;&lt;D xsi:type="xsd:string"&gt;#NUM&lt;/D&gt;&lt;/FQL&gt;&lt;FQL&gt;&lt;Q&gt;DK0010274414^FF_PTX_INC(42736,43100,FY,USD)&lt;/Q&gt;&lt;R&gt;1&lt;/R&gt;&lt;C&gt;1&lt;/C&gt;&lt;D xsi:type="xsd:string"&gt;#NUM&lt;/D&gt;&lt;/FQL&gt;&lt;FQL&gt;&lt;Q&gt;DE0006047004^FF_PTX_INC(42736,43100,FY,USD)&lt;/Q&gt;&lt;R&gt;1&lt;/R&gt;&lt;C&gt;1&lt;/C&gt;&lt;D xsi:type="xsd:string"&gt;#NUM&lt;/D&gt;&lt;/FQL&gt;&lt;FQL&gt;&lt;Q&gt;DK0060336014^FF_PTX_INC(42736,43100,FY,USD)&lt;/Q&gt;&lt;R&gt;1&lt;/R&gt;&lt;C&gt;1&lt;/C&gt;&lt;D xsi:type="xsd:string"&gt;#NUM&lt;/D&gt;&lt;/FQL&gt;&lt;FQL&gt;&lt;Q&gt;CH0008742519^FF_PTX_INC(42736,43100,FY,USD)&lt;/Q&gt;&lt;R&gt;1&lt;/R&gt;&lt;C&gt;1&lt;/C&gt;&lt;D xsi:type="xsd:string"&gt;#NUM&lt;/D&gt;&lt;/FQL&gt;&lt;FQL&gt;&lt;Q&gt;NL0010832176^FF_PTX_INC(42736,43100,FY,USD)&lt;/Q&gt;&lt;R&gt;1&lt;/R&gt;&lt;C&gt;1&lt;/C&gt;&lt;D xsi:type="xsd:string"&gt;#NUM&lt;/D&gt;&lt;/FQL&gt;&lt;FQL&gt;&lt;Q&gt;FR0010220475^FF_PTX_INC(42736,43100,FY,USD)&lt;/Q&gt;&lt;R&gt;1&lt;/R&gt;&lt;C&gt;1&lt;/C&gt;&lt;D xsi:type="xsd:string"&gt;#NUM&lt;/D&gt;&lt;/FQL&gt;&lt;FQL&gt;&lt;Q&gt;CH0012280076^FF_PTX_INC(42736,43100,FY,USD)&lt;/Q&gt;&lt;R&gt;1&lt;/R&gt;&lt;C&gt;1&lt;/C&gt;&lt;D xsi:type="xsd:string"&gt;#NUM&lt;/D&gt;&lt;/FQL&gt;&lt;FQL&gt;&lt;Q&gt;DE0005439004^FF_PTX_INC(42736,43100,FY,USD)&lt;/Q&gt;&lt;R&gt;1&lt;/R&gt;&lt;C&gt;1&lt;/C&gt;&lt;D xsi:type="xsd:string"&gt;#NUM&lt;/D&gt;&lt;/FQL&gt;&lt;FQL&gt;&lt;Q&gt;CH0102484968^FF_PTX_INC(42736,43100,FY,USD)&lt;/Q&gt;&lt;R&gt;1&lt;/R&gt;&lt;C&gt;1&lt;/C&gt;&lt;D xsi:type="xsd:string"&gt;#NUM&lt;/D&gt;&lt;/FQL&gt;&lt;FQL&gt;&lt;Q&gt;CH0012549785^FF_PTX_INC(42736,43100,FY,USD)&lt;/Q&gt;&lt;R&gt;1&lt;/R&gt;&lt;C&gt;1&lt;/C&gt;&lt;D xsi:type="xsd:string"&gt;#NUM&lt;/D&gt;&lt;/FQL&gt;&lt;FQL&gt;&lt;Q&gt;DE000SYM9999^FF_PTX_INC(42736,43100,FY,USD)&lt;/Q&gt;&lt;R&gt;1&lt;/R&gt;&lt;C&gt;1&lt;/C&gt;&lt;D xsi:type="xsd:string"&gt;#NUM&lt;/D&gt;&lt;/FQL&gt;&lt;FQL&gt;&lt;Q&gt;NL0010773842^FF_PTX_INC(42736,43100,FY,USD)&lt;/Q&gt;&lt;R&gt;1&lt;/R&gt;&lt;C&gt;1&lt;/C&gt;&lt;D xsi:type="xsd:string"&gt;#NUM&lt;/D&gt;&lt;/FQL&gt;&lt;FQL&gt;&lt;Q&gt;SE0000242455^FF_PTX_INC(42736,43100,FY,USD)&lt;/Q&gt;&lt;R&gt;1&lt;/R&gt;&lt;C&gt;1&lt;/C&gt;&lt;D xsi:type="xsd:string"&gt;#NUM&lt;/D&gt;&lt;/FQL&gt;&lt;FQL&gt;&lt;Q&gt;NL0010545661^FF_PTX_INC(42736,43100,FY,USD)&lt;/Q&gt;&lt;R&gt;1&lt;/R&gt;&lt;C&gt;1&lt;/C&gt;&lt;D xsi:type="xsd:string"&gt;#NUM&lt;/D&gt;&lt;/FQL&gt;&lt;FQL&gt;&lt;Q&gt;CH0014852781^FF_PTX_INC(42736,43100,FY,USD)&lt;/Q&gt;&lt;R&gt;1&lt;/R&gt;&lt;C&gt;1&lt;/C&gt;&lt;D xsi:type="xsd:string"&gt;#NUM&lt;/D&gt;&lt;/FQL&gt;&lt;FQL&gt;&lt;Q&gt;DK0010181759^FF_PTX_INC(42736,43100,FY,USD)&lt;/Q&gt;&lt;R&gt;1&lt;/R&gt;&lt;C&gt;1&lt;/C&gt;&lt;D xsi:type="xsd:string"&gt;#NUM&lt;/D&gt;&lt;/FQL&gt;&lt;FQL&gt;&lt;Q&gt;DE000PAH0038^FF_PTX_INC(42736,43100,FY,USD)&lt;/Q&gt;&lt;R&gt;1&lt;/R&gt;&lt;C&gt;1&lt;/C&gt;&lt;D xsi:type="xsd:string"&gt;#NUM&lt;/D&gt;&lt;/FQL&gt;&lt;FQL&gt;&lt;Q&gt;SE0007100599^FF_PTX_INC(42736,43100,FY,USD)&lt;/Q&gt;&lt;R&gt;1&lt;/R&gt;&lt;C&gt;1&lt;/C&gt;&lt;D xsi:type="xsd:string"&gt;#NUM&lt;/D&gt;&lt;/FQL&gt;&lt;FQL&gt;&lt;Q&gt;DE000ENER6Y0^FF_PTX_INC(42736,43100,FY,USD)&lt;/Q&gt;&lt;R&gt;1&lt;/R&gt;&lt;C&gt;1&lt;/C&gt;&lt;D xsi:type="xsd:string"&gt;#NUM&lt;/D&gt;&lt;/FQL&gt;&lt;FQL&gt;&lt;Q&gt;DK0060448595^FF_PTX_INC(42736,43100,FY,USD)&lt;/Q&gt;&lt;R&gt;1&lt;/R&gt;&lt;C&gt;1&lt;/C&gt;&lt;D xsi:type="xsd:string"&gt;#NUM&lt;/D&gt;&lt;/FQL&gt;&lt;FQL&gt;&lt;Q&gt;CH0025751329^FF_PTX_INC(42736,43100,FY,USD)&lt;/Q&gt;&lt;R&gt;1&lt;/R&gt;&lt;C&gt;1&lt;/C&gt;&lt;D xsi:type="xsd:string"&gt;#NUM&lt;/D&gt;&lt;/FQL&gt;&lt;FQL&gt;&lt;Q&gt;DE0005785604^FF_PTX_INC(42736,43100,FY,USD)&lt;/Q&gt;&lt;R&gt;1&lt;/R&gt;&lt;C&gt;1&lt;/C&gt;&lt;D xsi:type="xsd:string"&gt;#NUM&lt;/D&gt;&lt;/FQL&gt;&lt;FQL&gt;&lt;Q&gt;FR0000045072^FF_PTX_INC(42736,43100,FY,USD)&lt;/Q&gt;&lt;R&gt;1&lt;/R&gt;&lt;C&gt;1&lt;/C&gt;&lt;D xsi:type="xsd:string"&gt;#NUM&lt;/D&gt;&lt;/FQL&gt;&lt;FQL&gt;&lt;Q&gt;BE0003565737^FF_PTX_INC(42736,43100,FY,USD)&lt;/Q&gt;&lt;R&gt;1&lt;/R&gt;&lt;C&gt;1&lt;/C&gt;&lt;D xsi:type="xsd:string"&gt;#NUM&lt;/D&gt;&lt;/FQL&gt;&lt;FQL&gt;&lt;Q&gt;SE0009922164^FF_PTX_INC(42736,43100,FY,USD)&lt;/Q&gt;&lt;R&gt;1&lt;/R&gt;&lt;C&gt;1&lt;/C&gt;&lt;D xsi:type="xsd:string"&gt;#NUM&lt;/D&gt;&lt;/FQL&gt;&lt;FQL&gt;&lt;Q&gt;SE0000148884^FF_PTX_INC(42736,43100,FY,USD)&lt;/Q&gt;&lt;R&gt;1&lt;/R&gt;&lt;C&gt;1&lt;/C&gt;&lt;D xsi:type="xsd:string"&gt;#NUM&lt;/D&gt;&lt;/FQL&gt;&lt;FQL&gt;&lt;Q&gt;DE0006048432^FF_PTX_INC(42736,43100,FY,USD)&lt;/Q&gt;&lt;R&gt;1&lt;/R&gt;&lt;C&gt;1&lt;/C&gt;&lt;D xsi:type="xsd:string"&gt;#NUM&lt;/D&gt;&lt;/FQL&gt;&lt;FQL&gt;&lt;Q&gt;ES0105066007^FF_PTX_INC(42736,43100,FY,USD)&lt;/Q&gt;&lt;R&gt;1&lt;/R&gt;&lt;C&gt;1&lt;/C&gt;&lt;D xsi:type="xsd:string"&gt;#NUM&lt;/D&gt;&lt;/FQL&gt;&lt;FQL&gt;&lt;Q&gt;SE0012853455^FF_PTX_INC(42736,43100,FY,USD)&lt;/Q&gt;&lt;R&gt;1&lt;/R&gt;&lt;C&gt;1&lt;/C&gt;&lt;D xsi:type="xsd:string"&gt;#NUM&lt;/D&gt;&lt;/FQL&gt;&lt;FQL&gt;&lt;Q&gt;NL0013267909^FF_PTX_INC(42736,43100,FY,USD)&lt;/Q&gt;&lt;R&gt;1&lt;/R&gt;&lt;C&gt;1&lt;/C&gt;&lt;D xsi:type="xsd:string"&gt;#NUM&lt;/D&gt;&lt;/FQL&gt;&lt;FQL&gt;&lt;Q&gt;FR0000051807^FF_PTX_INC(42736,43100,FY,USD)&lt;/Q&gt;&lt;R&gt;1&lt;/R&gt;&lt;C&gt;1&lt;/C&gt;&lt;D xsi:type="xsd:string"&gt;#NUM&lt;/D&gt;&lt;/FQL&gt;&lt;FQL&gt;&lt;Q&gt;DK0010272202^FF_PTX_INC(42736,43100,FY,USD)&lt;/Q&gt;&lt;R&gt;1&lt;/R&gt;&lt;C&gt;1&lt;/C&gt;&lt;D xsi:type="xsd:string"&gt;#NUM&lt;/D&gt;&lt;/FQL&gt;&lt;FQL&gt;&lt;Q&gt;DE0006599905^FF_PTX_INC(42736,43100,FY,USD)&lt;/Q&gt;&lt;R&gt;1&lt;/R&gt;&lt;C&gt;1&lt;/C&gt;&lt;D xsi:type="xsd:string"&gt;#NUM&lt;/D&gt;&lt;/FQL&gt;&lt;FQL&gt;&lt;Q&gt;FR0000130809^FF_PTX_INC(42736,43100,FY,USD)&lt;/Q&gt;&lt;R&gt;1&lt;/R&gt;&lt;C&gt;1&lt;/C&gt;&lt;D xsi:type="xsd:string"&gt;#NUM&lt;/D&gt;&lt;/FQL&gt;&lt;FQL&gt;&lt;Q&gt;NL0000395903^FF_PTX_INC(42736,43100,FY,USD)&lt;/Q&gt;&lt;R&gt;1&lt;/R&gt;&lt;C&gt;1&lt;/C&gt;&lt;D xsi:type="xsd:string"&gt;#NUM&lt;/D&gt;&lt;/FQL&gt;&lt;FQL&gt;&lt;Q&gt;ES0178430E18^FF_PTX_INC(42736,43100,FY,USD)&lt;/Q&gt;&lt;R&gt;1&lt;/R&gt;&lt;C&gt;1&lt;/C&gt;&lt;D xsi:type="xsd:string"&gt;#NUM&lt;/D&gt;&lt;/FQL&gt;&lt;FQL&gt;&lt;Q&gt;CH0030170408^FF_PTX_INC(42736,43100,FY,USD)&lt;/Q&gt;&lt;R&gt;1&lt;/R&gt;&lt;C&gt;1&lt;/C&gt;&lt;D xsi:type="xsd:string"&gt;#NUM&lt;/D&gt;&lt;/FQL&gt;&lt;FQL&gt;&lt;Q&gt;IT0005239360^FF_PTX_INC(42736,43100,FY,USD)&lt;/Q&gt;&lt;R&gt;1&lt;/R&gt;&lt;C&gt;1&lt;/C&gt;&lt;D xsi:type="xsd:string"&gt;#NUM&lt;/D&gt;&lt;/FQL&gt;&lt;FQL&gt;&lt;Q&gt;CH0012138530^FF_PTX_INC(42736,43100,FY,USD)&lt;/Q&gt;&lt;R&gt;1&lt;/R&gt;&lt;C&gt;1&lt;/C&gt;&lt;D xsi:type="xsd:string"&gt;#NUM&lt;/D&gt;&lt;/FQL&gt;&lt;FQL&gt;&lt;Q&gt;NL0000009165^FF_PTX_INC(42736,43100,FY,USD)&lt;/Q&gt;&lt;R&gt;1&lt;/R&gt;&lt;C&gt;1&lt;/C&gt;&lt;D xsi:type="xsd:string"&gt;#NUM&lt;/D&gt;&lt;/FQL&gt;&lt;FQL&gt;&lt;Q&gt;SE0012673267^FF_PTX_INC(42736,43100,FY,USD)&lt;/Q&gt;&lt;R&gt;1&lt;/R&gt;&lt;C&gt;1&lt;/C&gt;&lt;D xsi:type="xsd:string"&gt;#NUM&lt;/D&gt;&lt;/FQL&gt;&lt;FQL&gt;&lt;Q&gt;FR0010307819^FF_PTX_INC(42736,43100,FY,USD)&lt;/Q&gt;&lt;R&gt;1&lt;/R&gt;&lt;C&gt;1&lt;/C&gt;&lt;D xsi:type="xsd:string"&gt;#NUM&lt;/D&gt;&lt;/FQL&gt;&lt;FQL&gt;&lt;Q&gt;NL0000226223^FF_PTX_INC(42736,43100,FY,USD)&lt;/Q&gt;&lt;R&gt;1&lt;/R&gt;&lt;C&gt;1&lt;/C&gt;&lt;D xsi:type="xsd:string"&gt;#NUM&lt;/D&gt;&lt;/FQL&gt;&lt;FQL&gt;&lt;Q&gt;FR0000133308^FF_PTX_INC(42736,43100,FY,USD)&lt;/Q&gt;&lt;R&gt;1&lt;/R&gt;&lt;C&gt;1&lt;/C&gt;&lt;D xsi:type="xsd:string"&gt;#NUM&lt;/D&gt;&lt;/FQL&gt;&lt;FQL&gt;&lt;Q&gt;NL0011585146^FF_PTX_INC(42736,43100,FY,USD)&lt;/Q&gt;&lt;R&gt;1&lt;/R&gt;&lt;C&gt;1&lt;/C&gt;&lt;D xsi:type="xsd:string"&gt;#NUM&lt;/D&gt;&lt;/FQL&gt;&lt;FQL&gt;&lt;Q&gt;IT0000062072^FF_PTX_INC(42736,43100,FY,USD)&lt;/Q&gt;&lt;R&gt;1&lt;/R&gt;&lt;C&gt;1&lt;/C&gt;&lt;D xsi:type="xsd:string"&gt;#NUM&lt;/D&gt;&lt;/FQL&gt;&lt;FQL&gt;&lt;Q&gt;SE0000103699^FF_PTX_INC(42736,43100,FY,USD)&lt;/Q&gt;&lt;R&gt;1&lt;/R&gt;&lt;C&gt;1&lt;/C&gt;&lt;D xsi:type="xsd:string"&gt;#NUM&lt;/D&gt;&lt;/FQL&gt;&lt;FQL&gt;&lt;Q&gt;FR0000121261^FF_PTX_INC(42736,43100,FY,USD)&lt;/Q&gt;&lt;R&gt;1&lt;/R&gt;&lt;C&gt;1&lt;/C&gt;&lt;D xsi:type="xsd:string"&gt;#NUM&lt;/D&gt;&lt;/FQL&gt;&lt;FQL&gt;&lt;Q&gt;FR0000127771^FF_PTX_INC(42736,43100,FY,USD)&lt;/Q&gt;&lt;R&gt;1&lt;/R&gt;&lt;C&gt;1&lt;/C&gt;&lt;D xsi:type="xsd:string"&gt;#NUM&lt;/D&gt;&lt;/FQL&gt;&lt;FQL&gt;&lt;Q&gt;FR0000125338^FF_PTX_INC(42736,43100,FY,USD)&lt;/Q&gt;&lt;R&gt;1&lt;/R&gt;&lt;C&gt;1&lt;/C&gt;&lt;D xsi:type="xsd:string"&gt;#NUM&lt;/D&gt;&lt;/FQL&gt;&lt;FQL&gt;&lt;Q&gt;SE0000667891^FF_PTX_INC(42736,43100,FY,USD)&lt;/Q&gt;&lt;R&gt;1&lt;/R&gt;&lt;C&gt;1&lt;/C&gt;&lt;D xsi:type="xsd:string"&gt;#NUM&lt;/D&gt;&lt;/FQL&gt;&lt;FQL&gt;&lt;Q&gt;FR0000130650^FF_PTX_INC(42736,43100,FY,USD)&lt;/Q&gt;&lt;R&gt;1&lt;/R&gt;&lt;C&gt;1&lt;/C&gt;&lt;D xsi:type="xsd:string"&gt;#NUM&lt;/D&gt;&lt;/FQL&gt;&lt;FQL&gt;&lt;Q&gt;CH0012214059^FF_PTX_INC(42736,43100,FY,USD)&lt;/Q&gt;&lt;R&gt;1&lt;/R&gt;&lt;C&gt;1&lt;/C&gt;&lt;D xsi:type="xsd:string"&gt;#NUM&lt;/D&gt;&lt;/FQL&gt;&lt;FQL&gt;&lt;Q&gt;DE0005810055^FF_PTX_INC(42736,43100,FY,USD)&lt;/Q&gt;&lt;R&gt;1&lt;/R&gt;&lt;C&gt;1&lt;/C&gt;&lt;D xsi:type="xsd:string"&gt;#NUM&lt;/D&gt;&lt;/FQL&gt;&lt;FQL&gt;&lt;Q&gt;ES0109067019^FF_PTX_INC(42736,43100,FY,USD)&lt;/Q&gt;&lt;R&gt;1&lt;/R&gt;&lt;C&gt;1&lt;/C&gt;&lt;D xsi:type="xsd:string"&gt;#NUM&lt;/D&gt;&lt;/FQL&gt;&lt;FQL&gt;&lt;Q&gt;DE0005190003^FF_PTX_INC(42736,43100,FY,USD)&lt;/Q&gt;&lt;R&gt;1&lt;/R&gt;&lt;C&gt;1&lt;/C&gt;&lt;D xsi:type="xsd:string"&gt;#NUM&lt;/D&gt;&lt;/FQL&gt;&lt;FQL&gt;&lt;Q&gt;FI4000297767^FF_PTX_INC(42736,43100,FY,USD)&lt;/Q&gt;&lt;R&gt;1&lt;/R&gt;&lt;C&gt;1&lt;/C&gt;&lt;D xsi:type="xsd:string"&gt;#NUM&lt;/D&gt;&lt;/FQL&gt;&lt;FQL&gt;&lt;Q&gt;DE000A1ML7J1^FF_PTX_INC(42736,43100,FY,USD)&lt;/Q&gt;&lt;R&gt;1&lt;/R&gt;&lt;C&gt;1&lt;/C&gt;&lt;D xsi:type="xsd:string"&gt;#NUM&lt;/D&gt;&lt;/FQL&gt;&lt;FQL&gt;&lt;Q&gt;CH0432492467^FF_PTX_INC(42736,43100,FY,USD)&lt;/Q&gt;&lt;R&gt;1&lt;/R&gt;&lt;C&gt;1&lt;/C&gt;&lt;D xsi:type="xsd:string"&gt;#NUM&lt;/D&gt;&lt;/FQL&gt;&lt;FQL&gt;&lt;Q&gt;SE0000107419^FF_PTX_INC(42736,43100,FY,USD)&lt;/Q&gt;&lt;R&gt;1&lt;/R&gt;&lt;C&gt;1&lt;/C&gt;&lt;D xsi:type="xsd:string"&gt;#NUM&lt;/D&gt;&lt;/FQL&gt;&lt;FQL&gt;&lt;Q&gt;ES0148396007^FF_PTX_INC(42736,43100,FY,USD)&lt;/Q&gt;&lt;R&gt;1&lt;/R&gt;&lt;C&gt;1&lt;/C&gt;&lt;D xsi:type="xsd:string"&gt;#NUM&lt;/D&gt;&lt;/FQL&gt;&lt;FQL&gt;&lt;Q&gt;NL00150001Q9^FF_PTX_INC(42736,43100,FY,USD)&lt;/Q&gt;&lt;R&gt;1&lt;/R&gt;&lt;C&gt;1&lt;/C&gt;&lt;D xsi:type="xsd:string"&gt;#NUM&lt;/D&gt;&lt;/FQL&gt;&lt;FQL&gt;&lt;Q&gt;FR0000120693^FF_PTX_INC(42736,43100,FY,USD)&lt;/Q&gt;&lt;R&gt;1&lt;/R&gt;&lt;C&gt;1&lt;/C&gt;&lt;D xsi:type="xsd:string"&gt;#NUM&lt;/D&gt;&lt;/FQL&gt;&lt;FQL&gt;&lt;Q&gt;FR0000052292^FF_PTX_INC(42736,43100,FY,USD)&lt;/Q&gt;&lt;R&gt;1&lt;/R&gt;&lt;C&gt;1&lt;/C&gt;&lt;D xsi:type="xsd:string"&gt;#NUM&lt;/D&gt;&lt;/FQL&gt;&lt;FQL&gt;&lt;Q&gt;SE0011166610^FF_PTX_INC(42736,43100,FY,USD)&lt;/Q&gt;&lt;R&gt;1&lt;/R&gt;&lt;C&gt;1&lt;/C&gt;&lt;D xsi:type="xsd:string"&gt;#NUM&lt;/D&gt;&lt;/FQL&gt;&lt;FQL&gt;&lt;Q&gt;SE0000115446^FF_PTX_INC(42736,43100,FY,USD)&lt;/Q&gt;&lt;R&gt;1&lt;/R&gt;&lt;C&gt;1&lt;/C&gt;&lt;D xsi:type="xsd:string"&gt;#NUM&lt;/D&gt;&lt;/FQL&gt;&lt;FQL&gt;&lt;Q&gt;SE0000108656^FF_PTX_INC(42736,43100,FY,USD)&lt;/Q&gt;&lt;R&gt;1&lt;/R&gt;&lt;C&gt;1&lt;/C&gt;&lt;D xsi:type="xsd:string"&gt;#NUM&lt;/D&gt;&lt;/FQL&gt;&lt;FQL&gt;&lt;Q&gt;DK0010268606^FF_PTX_INC(42736,43100,FY,USD)&lt;/Q&gt;&lt;R&gt;1&lt;/R&gt;&lt;C&gt;1&lt;/C&gt;&lt;D xsi:type="xsd:string"&gt;#NUM&lt;/D&gt;&lt;/FQL&gt;&lt;FQL&gt;&lt;Q&gt;FR0000120644^FF_PTX_INC(42736,43100,FY,USD)&lt;/Q&gt;&lt;R&gt;1&lt;/R&gt;&lt;C&gt;1&lt;/C&gt;&lt;D xsi:type="xsd:string"&gt;#NUM&lt;/D&gt;&lt;/FQL&gt;&lt;FQL&gt;&lt;Q&gt;IT0000072618^FF_PTX_INC(42736,43100,FY,USD)&lt;/Q&gt;&lt;R&gt;1&lt;/R&gt;&lt;C&gt;1&lt;/C&gt;&lt;D xsi:type="xsd:string"&gt;#NUM&lt;/D&gt;&lt;/FQL&gt;&lt;FQL&gt;&lt;Q&gt;NL0013654783^FF_PTX_INC(42736,43100,FY,USD)&lt;/Q&gt;&lt;R&gt;1&lt;/R&gt;&lt;C&gt;1&lt;/C&gt;&lt;D xsi:type="xsd:string"&gt;#NUM&lt;/D&gt;&lt;/FQL&gt;&lt;FQL&gt;&lt;Q&gt;CH0210483332^FF_PTX_INC(42736,43100,FY,USD)&lt;/Q&gt;&lt;R&gt;1&lt;/R&gt;&lt;C&gt;1&lt;/C&gt;&lt;D xsi:type="xsd:string"&gt;#NUM&lt;/D&gt;&lt;/FQL&gt;&lt;FQL&gt;&lt;Q&gt;FR0000121485^FF_PTX_INC(42736,43100,FY,USD)&lt;/Q&gt;&lt;R&gt;1&lt;/R&gt;&lt;C&gt;1&lt;/C&gt;&lt;D xsi:type="xsd:string"&gt;#NUM&lt;/D&gt;&lt;/FQL&gt;&lt;FQL&gt;&lt;Q&gt;DE0007664039^FF_PTX_INC(42736,43100,FY,USD)&lt;/Q&gt;&lt;R&gt;1&lt;/R&gt;&lt;C&gt;1&lt;/C&gt;&lt;D xsi:type="xsd:string"&gt;#NUM&lt;/D&gt;&lt;/FQL&gt;&lt;FQL&gt;&lt;Q&gt;FR0000073272^FF_PTX_INC(42736,43100,FY,USD)&lt;/Q&gt;&lt;R&gt;1&lt;/R&gt;&lt;C&gt;1&lt;/C&gt;&lt;D xsi:type="xsd:string"&gt;#NUM&lt;/D&gt;&lt;/FQL&gt;&lt;FQL&gt;&lt;Q&gt;NL0000009538^FF_PTX_INC(42736,43100,FY,USD)&lt;/Q&gt;&lt;R&gt;1&lt;/R&gt;&lt;C&gt;1&lt;/C&gt;&lt;D xsi:type="xsd:string"&gt;#NUM&lt;/D&gt;&lt;/FQL&gt;&lt;FQL&gt;&lt;Q&gt;BE0974293251^FF_PTX_INC(42736,43100,FY,USD)&lt;/Q&gt;&lt;R&gt;1&lt;/R&gt;&lt;C&gt;1&lt;/C&gt;&lt;D xsi:type="xsd:string"&gt;#NUM&lt;/D&gt;&lt;/FQL&gt;&lt;FQL&gt;&lt;Q&gt;DE0005552004^FF_PTX_INC(42736,43100,FY,USD)&lt;/Q&gt;&lt;R&gt;1&lt;/R&gt;&lt;C&gt;1&lt;/C&gt;&lt;D xsi:type="xsd:string"&gt;#NUM&lt;/D&gt;&lt;/FQL&gt;&lt;FQL&gt;&lt;Q&gt;DE0006231004^FF_PTX_INC(42736,43100,FY,USD)&lt;/Q&gt;&lt;R&gt;1&lt;/R&gt;&lt;C&gt;1&lt;/C&gt;&lt;D xsi:type="xsd:string"&gt;#NUM&lt;/D&gt;&lt;/FQL&gt;&lt;FQL&gt;&lt;Q&gt;DE000A1EWWW0^FF_PTX_INC(42736,43100,FY,USD)&lt;/Q&gt;&lt;R&gt;1&lt;/R&gt;&lt;C&gt;1&lt;/C&gt;&lt;D xsi:type="xsd:string"&gt;#NUM&lt;/D&gt;&lt;/FQL&gt;&lt;FQL&gt;&lt;Q&gt;FR0000125486^FF_PTX_INC(42736,43100,FY,USD)&lt;/Q&gt;&lt;R&gt;1&lt;/R&gt;&lt;C&gt;1&lt;/C&gt;&lt;D xsi:type="xsd:string"&gt;#NUM&lt;/D&gt;&lt;/FQL&gt;&lt;FQL&gt;&lt;Q&gt;DE000BAY0017^FF_PTX_INC(42736,43100,FY,USD)&lt;/Q&gt;&lt;R&gt;1&lt;/R&gt;&lt;C&gt;1&lt;/C&gt;&lt;D xsi:type="xsd:string"&gt;#NUM&lt;/D&gt;&lt;/FQL&gt;&lt;FQL&gt;&lt;Q&gt;NL0012969182^FF_PTX_INC(42736,43100,FY,USD)&lt;/Q&gt;&lt;R&gt;1&lt;/R&gt;&lt;C&gt;1&lt;/C&gt;&lt;D xsi:type="xsd:string"&gt;#NUM&lt;/D&gt;&lt;/FQL&gt;&lt;FQL&gt;&lt;Q&gt;DE0005557508^FF_PTX_INC(42736,43100,FY,USD)&lt;/Q&gt;&lt;R&gt;1&lt;/R&gt;&lt;C&gt;1&lt;/C&gt;&lt;D xsi:type="xsd:string"&gt;#NUM&lt;/D&gt;&lt;/FQL&gt;&lt;FQL&gt;&lt;Q&gt;NL0000235190^FF_PTX_INC(42736,43100,FY,USD)&lt;/Q&gt;&lt;R&gt;1&lt;/R&gt;&lt;C&gt;1&lt;/C&gt;&lt;D xsi:type="xsd:string"&gt;#NUM&lt;/D&gt;&lt;/FQL&gt;&lt;FQL&gt;&lt;Q&gt;DE0007100000^FF_PTX_INC(42736,43100,FY,USD)&lt;/Q&gt;&lt;R&gt;1&lt;/R&gt;&lt;C&gt;1&lt;/C&gt;&lt;D xsi:type="xsd:string"&gt;#NUM&lt;/D&gt;&lt;/FQL&gt;&lt;FQL&gt;&lt;Q&gt;FR0000120073^FF_PTX_INC(42736,43100,FY,USD)&lt;/Q&gt;&lt;R&gt;1&lt;/R&gt;&lt;C&gt;1&lt;/C&gt;&lt;D xsi:type="xsd:string"&gt;#NUM&lt;/D&gt;&lt;/FQL&gt;&lt;FQL&gt;&lt;Q&gt;FR0000120321^FF_PTX_INC(42736,43100,FY,USD)&lt;/Q&gt;&lt;R&gt;1&lt;/R&gt;&lt;C&gt;1&lt;/C&gt;&lt;D xsi:type="xsd:string"&gt;#NUM&lt;/D&gt;&lt;/FQL&gt;&lt;FQL&gt;&lt;Q&gt;DE0008404005^FF_PTX_INC(42736,43100,FY,USD)&lt;/Q&gt;&lt;R&gt;1&lt;/R&gt;&lt;C&gt;1&lt;/C&gt;&lt;D xsi:type="xsd:string"&gt;#NUM&lt;/D&gt;&lt;/FQL&gt;&lt;FQL&gt;&lt;Q&gt;DE0007164600^FF_PTX_INC(42736,43100,FY,USD)&lt;/Q&gt;&lt;R&gt;1&lt;/R&gt;&lt;C&gt;1&lt;/C&gt;&lt;D xsi:type="xsd:string"&gt;#NUM&lt;/D&gt;&lt;/FQL&gt;&lt;FQL&gt;&lt;Q&gt;CH0012032048^FF_PTX_INC(42736,43100,FY,USD)&lt;/Q&gt;&lt;R&gt;1&lt;/R&gt;&lt;C&gt;1&lt;/C&gt;&lt;D xsi:type="xsd:string"&gt;#NUM&lt;/D&gt;&lt;/FQL&gt;&lt;FQL&gt;&lt;Q&gt;US0995021062^FF_PTX_INC(42736,43100,FY,USD)&lt;/Q&gt;&lt;R&gt;1&lt;/R&gt;&lt;C&gt;1&lt;/C&gt;&lt;D xsi:type="xsd:string"&gt;#NUM&lt;/D&gt;&lt;/FQL&gt;&lt;FQL&gt;&lt;Q&gt;US5132721045^FF_PTX_INC(42736,43100,FY,USD)&lt;/Q&gt;&lt;R&gt;1&lt;/R&gt;&lt;C&gt;1&lt;/C&gt;&lt;D xsi:type="xsd:string"&gt;#NUM&lt;/D&gt;&lt;/FQL&gt;&lt;FQL&gt;&lt;Q&gt;US6700024010^FF_PTX_INC(42736,43100,FY,USD)&lt;/Q&gt;&lt;R&gt;1&lt;/R&gt;&lt;C&gt;1&lt;/C&gt;&lt;D xsi:type="xsd:string"&gt;#NUM&lt;/D&gt;&lt;/FQL&gt;&lt;FQL&gt;&lt;Q&gt;US4180561072^FF_PTX_INC(42736,43100,FY,USD)&lt;/Q&gt;&lt;R&gt;1&lt;/R&gt;&lt;C&gt;1&lt;/C&gt;&lt;D xsi:type="xsd:string"&gt;#NUM&lt;/D&gt;&lt;/FQL&gt;&lt;FQL&gt;&lt;Q&gt;JE00BYSS4X48^FF_PTX_INC(42736,43100,FY,USD)&lt;/Q&gt;&lt;R&gt;1&lt;/R&gt;&lt;C&gt;1&lt;/C&gt;&lt;D xsi:type="xsd:string"&gt;#NUM&lt;/D&gt;&lt;/FQL&gt;&lt;FQL&gt;&lt;Q&gt;US00751Y1064^FF_PTX_INC(42736,43100,FY,USD)&lt;/Q&gt;&lt;R&gt;1&lt;/R&gt;&lt;C&gt;1&lt;/C&gt;&lt;D xsi:type="xsd:string"&gt;#NUM&lt;/D&gt;&lt;/FQL&gt;&lt;FQL&gt;&lt;Q&gt;US5018892084^FF_PTX_INC(42736,43100,FY,USD)&lt;/Q&gt;&lt;R&gt;1&lt;/R&gt;&lt;C&gt;1&lt;/C&gt;&lt;D xsi:type="xsd:string"&gt;#NUM&lt;/D&gt;&lt;/FQL&gt;&lt;FQL&gt;&lt;Q&gt;US12541W2098^FF_PTX_INC(42736,43100,FY,USD)&lt;/Q&gt;&lt;R&gt;1&lt;/R&gt;&lt;C&gt;1&lt;/C&gt;&lt;D xsi:type="xsd:string"&gt;#NUM&lt;/D&gt;&lt;/FQL&gt;&lt;FQL&gt;&lt;Q&gt;US3802371076^FF_PTX_INC(42736,43100,FY,USD)&lt;/Q&gt;&lt;R&gt;1&lt;/R&gt;&lt;C&gt;1&lt;/C&gt;&lt;D xsi:type="xsd:string"&gt;#NUM&lt;/D&gt;&lt;/FQL&gt;&lt;FQL&gt;&lt;Q&gt;US5502411037^FF_PTX_INC(42736,43100,FY,USD)&lt;/Q&gt;&lt;R&gt;1&lt;/R&gt;&lt;C&gt;1&lt;/C&gt;&lt;D xsi:type="xsd:string"&gt;#NUM&lt;/D&gt;&lt;/FQL&gt;&lt;FQL&gt;&lt;Q&gt;US4404521001^FF_PTX_INC(42736,43100,FY,USD)&lt;/Q&gt;&lt;R&gt;1&lt;/R&gt;&lt;C&gt;1&lt;/C&gt;&lt;D xsi:type="xsd:string"&gt;#NUM&lt;/D&gt;&lt;/FQL&gt;&lt;FQL&gt;&lt;Q&gt;US73278L1052^FF_PTX_INC(42736,43100,FY,USD)&lt;/Q&gt;&lt;R&gt;1&lt;/R&gt;&lt;C&gt;1&lt;/C&gt;&lt;D xsi:type="xsd:string"&gt;#NUM&lt;/D&gt;&lt;/FQL&gt;&lt;FQL&gt;&lt;Q&gt;US24906P1093^FF_PTX_INC(42736,43100,FY,USD)&lt;/Q&gt;&lt;R&gt;1&lt;/R&gt;&lt;C&gt;1&lt;/C&gt;&lt;D xsi:type="xsd:string"&gt;#NUM&lt;/D&gt;&lt;/FQL&gt;&lt;FQL&gt;&lt;Q&gt;US7458671010^FF_PTX_INC(42736,43100,FY,USD)&lt;/Q&gt;&lt;R&gt;1&lt;/R&gt;&lt;C&gt;1&lt;/C&gt;&lt;D xsi:type="xsd:string"&gt;#NUM&lt;/D&gt;&lt;/FQL&gt;&lt;FQL&gt;&lt;Q&gt;US8326964058^FF_PTX_INC(42736,43100,FY,USD)&lt;/Q&gt;&lt;R&gt;1&lt;/R&gt;&lt;C&gt;1&lt;/C&gt;&lt;D xsi:type="xsd:string"&gt;#NUM&lt;/D&gt;&lt;/FQL&gt;&lt;FQL&gt;&lt;Q&gt;US1011211018^FF_PTX_INC(42736,43100,FY,USD)&lt;/Q&gt;&lt;R&gt;1&lt;/R&gt;&lt;C&gt;1&lt;/C&gt;&lt;D xsi:type="xsd:string"&gt;#NUM&lt;/D&gt;&lt;/FQL&gt;&lt;FQL&gt;&lt;Q&gt;US8793601050^FF_PTX_INC(42736,43100,FY,USD)&lt;/Q&gt;&lt;R&gt;1&lt;/R&gt;&lt;C&gt;1&lt;/C&gt;&lt;D xsi:type="xsd:string"&gt;#NUM&lt;/D&gt;&lt;/FQL&gt;&lt;FQL&gt;&lt;Q&gt;US18915M1071^FF_PTX_INC(42736,43100,FY,USD)&lt;/Q&gt;&lt;R&gt;1&lt;/R&gt;&lt;C&gt;1&lt;/C&gt;&lt;D xsi:type="xsd:string"&gt;#NUM&lt;/D&gt;&lt;/FQL&gt;&lt;FQL&gt;&lt;Q&gt;US5745991068^FF_PTX_INC(42736,43100,FY,USD)&lt;/Q&gt;&lt;R&gt;1&lt;/R&gt;&lt;C&gt;1&lt;/C&gt;&lt;D xsi:type="xsd:string"&gt;#NUM&lt;/D&gt;&lt;/FQL&gt;&lt;FQL&gt;&lt;Q&gt;US45167R1041^FF_PTX_INC(42736,43100,FY,USD)&lt;/Q&gt;&lt;R&gt;1&lt;/R&gt;&lt;C&gt;1&lt;/C&gt;&lt;D xsi:type="xsd:string"&gt;#NUM&lt;/D&gt;&lt;/FQL&gt;&lt;FQL&gt;&lt;Q&gt;US4461501045^FF_PTX_INC(42736,43100,FY,USD)&lt;/Q&gt;&lt;R&gt;1&lt;/R&gt;&lt;C&gt;1&lt;/C&gt;&lt;D xsi:type="xsd:string"&gt;#NUM&lt;/D&gt;&lt;/FQL&gt;&lt;FQL&gt;&lt;Q&gt;US8666741041^FF_PTX_INC(42736,43100,FY,USD)&lt;/Q&gt;&lt;R&gt;1&lt;/R&gt;&lt;C&gt;1&lt;/C&gt;&lt;D xsi:type="xsd:string"&gt;#NUM&lt;/D&gt;&lt;/FQL&gt;&lt;FQL&gt;&lt;Q&gt;US64110D1046^FF_PTX_INC(42736,43100,FY,USD)&lt;/Q&gt;&lt;R&gt;1&lt;/R&gt;&lt;C&gt;1&lt;/C&gt;&lt;D xsi:type="xsd:string"&gt;#NUM&lt;/D&gt;&lt;/FQL&gt;&lt;FQL&gt;&lt;Q&gt;US3724601055^FF_PTX_INC(42736,43100,FY,USD)&lt;/Q&gt;&lt;R&gt;1&lt;/R&gt;&lt;C&gt;1&lt;/C&gt;&lt;D xsi:type="xsd:string"&gt;#NUM&lt;/D&gt;&lt;/FQL&gt;&lt;FQL&gt;&lt;Q&gt;US6311031081^FF_PTX_INC(42736,43100,FY,USD)&lt;/Q&gt;&lt;R&gt;1&lt;/R&gt;&lt;C&gt;1&lt;/C&gt;&lt;D xsi:type="xsd:string"&gt;#NUM&lt;/D&gt;&lt;/FQL&gt;&lt;FQL&gt;&lt;Q&gt;US89400J1079^FF_PTX_INC(42736,43100,FY,USD)&lt;/Q&gt;&lt;R&gt;1&lt;/R&gt;&lt;C&gt;1&lt;/C&gt;&lt;D xsi:type="xsd:string"&gt;#NUM&lt;/D&gt;&lt;/FQL&gt;&lt;FQL&gt;&lt;Q&gt;US45784P1012^FF_PTX_INC(42736,43100,FY,USD)&lt;/Q&gt;&lt;R&gt;1&lt;/R&gt;&lt;C&gt;1&lt;/C&gt;&lt;D xsi:type="xsd:string"&gt;#NUM&lt;/D&gt;&lt;/FQL&gt;&lt;FQL&gt;&lt;Q&gt;US92556V1061^FF_PTX_INC(42736,43100,FY,USD)&lt;/Q&gt;&lt;R&gt;1&lt;/R&gt;&lt;C&gt;1&lt;/C&gt;&lt;D xsi:type="xsd:string"&gt;#NUM&lt;/D&gt;&lt;/FQL&gt;&lt;FQL&gt;&lt;Q&gt;US62944T1051^FF_PTX_INC(42736,43100,FY,USD)&lt;/Q&gt;&lt;R&gt;1&lt;/R&gt;&lt;C&gt;1&lt;/C&gt;&lt;D xsi:type="xsd:string"&gt;#NUM&lt;/D&gt;&lt;/FQL&gt;&lt;FQL&gt;&lt;Q&gt;US29355A1079^FF_PTX_INC(42736,43100,FY,USD)&lt;/Q&gt;&lt;R&gt;1&lt;/R&gt;&lt;C&gt;1&lt;/C&gt;&lt;D xsi:type="xsd:string"&gt;#NUM&lt;/D&gt;&lt;/FQL&gt;&lt;FQL&gt;&lt;Q&gt;US0404131064^FF_PTX_INC(42736,43100,FY,USD)&lt;/Q&gt;&lt;R&gt;1&lt;/R&gt;&lt;C&gt;1&lt;/C&gt;&lt;D xsi:type="xsd:string"&gt;#NUM&lt;/D&gt;&lt;/FQL&gt;&lt;FQL&gt;&lt;Q&gt;US72919P2020^FF_PTX_INC(42736,43100,FY,USD)&lt;/Q&gt;&lt;R&gt;1&lt;/R&gt;&lt;C&gt;1&lt;/C&gt;&lt;D xsi:type="xsd:string"&gt;#NUM&lt;/D&gt;&lt;/FQL&gt;&lt;FQL&gt;&lt;Q&gt;US14149Y1082^FF_PTX_INC(42736,43100,FY,USD)&lt;/Q&gt;&lt;R&gt;1&lt;/R&gt;&lt;C&gt;1&lt;/C&gt;&lt;D xsi:type="xsd:string"&gt;#NUM&lt;/D&gt;&lt;/FQL&gt;&lt;FQL&gt;&lt;Q&gt;US4364401012^FF_PTX_INC(42736,43100,FY,USD)&lt;/Q&gt;&lt;R&gt;1&lt;/R&gt;&lt;C&gt;1&lt;/C&gt;&lt;D xsi:type="xsd:string"&gt;#NUM&lt;/D&gt;&lt;/FQL&gt;&lt;FQL&gt;&lt;Q&gt;US42809H1077^FF_PTX_INC(42736,43100,FY,USD)&lt;/Q&gt;&lt;R&gt;1&lt;/R&gt;&lt;C&gt;1&lt;/C&gt;&lt;D xsi:type="xsd:string"&gt;#NUM&lt;/D&gt;&lt;/FQL&gt;&lt;FQL&gt;&lt;Q&gt;US55261F1049^FF_PTX_INC(42736,43100,FY,USD)&lt;/Q&gt;&lt;R&gt;1&lt;/R&gt;&lt;C&gt;1&lt;/C&gt;&lt;D xsi:type="xsd:string"&gt;#NUM&lt;/D&gt;&lt;/FQL&gt;&lt;FQL&gt;&lt;Q&gt;US4932671088^FF_PTX_INC(42736,43100,FY,USD)&lt;/Q&gt;&lt;R&gt;1&lt;/R&gt;&lt;C&gt;1&lt;/C&gt;&lt;D xsi:type="xsd:string"&gt;#NUM&lt;/D&gt;&lt;/FQL&gt;&lt;FQL&gt;&lt;Q&gt;US92276F1003^FF_PTX_INC(42736,43100,FY,USD)&lt;/Q&gt;&lt;R&gt;1&lt;/R&gt;&lt;C&gt;1&lt;/C&gt;&lt;D xsi:type="xsd:string"&gt;#NUM&lt;/D&gt;&lt;/FQL&gt;&lt;FQL&gt;&lt;Q&gt;IE00BQPVQZ61^FF_PTX_INC(42736,43100,FY,USD)&lt;/Q&gt;&lt;R&gt;1&lt;/R&gt;&lt;C&gt;1&lt;/C&gt;&lt;D xsi:type="xsd:string"&gt;#NUM&lt;/D&gt;&lt;/FQL&gt;&lt;FQL&gt;&lt;Q&gt;US8740541094^FF_PTX_INC(42736,43100,FY,USD)&lt;/Q&gt;&lt;R&gt;1&lt;/R&gt;&lt;C&gt;1&lt;/C&gt;&lt;D xsi:type="xsd:string"&gt;#NUM&lt;/D&gt;&lt;/FQL&gt;&lt;FQL&gt;&lt;Q&gt;US74736K1016^FF_PTX_INC(42736,43100,FY,USD)&lt;/Q&gt;&lt;R&gt;1&lt;/R&gt;&lt;C&gt;1&lt;/C&gt;&lt;D xsi:type="xsd:string"&gt;#NUM&lt;/D&gt;&lt;/FQL&gt;&lt;FQL&gt;&lt;Q&gt;US5732841060^FF_PTX_INC(42736,43100,FY,USD)&lt;/Q&gt;&lt;R&gt;1&lt;/R&gt;&lt;C&gt;1&lt;/C&gt;&lt;D xsi:type="xsd:string"&gt;#NUM&lt;/D&gt;&lt;/FQL&gt;&lt;FQL&gt;&lt;Q&gt;US1156372096^FF_PTX_INC(42736,43100,FY,USD)&lt;/Q&gt;&lt;R&gt;1&lt;/R&gt;&lt;C&gt;1&lt;/C&gt;&lt;D xsi:type="xsd:string"&gt;#NUM&lt;/D&gt;&lt;/FQL&gt;&lt;FQL&gt;&lt;Q&gt;US87165B1035^FF_PTX_INC(42736,43100,FY,USD)&lt;/Q&gt;&lt;R&gt;1&lt;/R&gt;&lt;C&gt;1&lt;/C&gt;&lt;D xsi:type="xsd:string"&gt;#NUM&lt;/D&gt;&lt;/FQL&gt;&lt;FQL&gt;&lt;Q&gt;US30063P1057^FF_PTX_INC(42736,43100,FY,USD)&lt;/Q&gt;&lt;R&gt;1&lt;/R&gt;&lt;C&gt;1&lt;/C&gt;&lt;D xsi:type="xsd:string"&gt;#NUM&lt;/D&gt;&lt;/FQL&gt;&lt;FQL&gt;&lt;Q&gt;US9291601097^FF_PTX_INC(42736,43100,FY,USD)&lt;/Q&gt;&lt;R&gt;1&lt;/R&gt;&lt;C&gt;1&lt;/C&gt;&lt;D xsi:type="xsd:string"&gt;#NUM&lt;/D&gt;&lt;/FQL&gt;&lt;FQL&gt;&lt;Q&gt;US5303073051^FF_PTX_INC(42736,43100,FY,USD)&lt;/Q&gt;&lt;R&gt;1&lt;/R&gt;&lt;C&gt;1&lt;/C&gt;&lt;D xsi:type="xsd:string"&gt;#NUM&lt;/D&gt;&lt;/FQL&gt;&lt;FQL&gt;&lt;Q&gt;US0152711091^FF_PTX_INC(42736,43100,FY,USD)&lt;/Q&gt;&lt;R&gt;1&lt;/R&gt;&lt;C&gt;1&lt;/C&gt;&lt;D xsi:type="xsd:string"&gt;#NUM&lt;/D&gt;&lt;/FQL&gt;&lt;FQL&gt;&lt;Q&gt;US4165151048^FF_PTX_INC(42736,43100,FY,USD)&lt;/Q&gt;&lt;R&gt;1&lt;/R&gt;&lt;C&gt;1&lt;/C&gt;&lt;D xsi:type="xsd:string"&gt;#NUM&lt;/D&gt;&lt;/FQL&gt;&lt;FQL&gt;&lt;Q&gt;US3635761097^FF_PTX_INC(42736,43100,FY,USD)&lt;/Q&gt;&lt;R&gt;1&lt;/R&gt;&lt;C&gt;1&lt;/C&gt;&lt;D xsi:type="xsd:string"&gt;#NUM&lt;/D&gt;&lt;/FQL&gt;&lt;FQL&gt;&lt;Q&gt;US6703461052^FF_PTX_INC(42736,43100,FY,USD)&lt;/Q&gt;&lt;R&gt;1&lt;/R&gt;&lt;C&gt;1&lt;/C&gt;&lt;D xsi:type="xsd:string"&gt;#NUM&lt;/D&gt;&lt;/FQL&gt;&lt;FQL&gt;&lt;Q&gt;US57772K1016^FF_PTX_INC(42736,43100,FY,USD)&lt;/Q&gt;&lt;R&gt;1&lt;/R&gt;&lt;C&gt;1&lt;/C&gt;&lt;D xsi:type="xsd:string"&gt;#NUM&lt;/D&gt;&lt;/FQL&gt;&lt;FQL&gt;&lt;Q&gt;US34959E1091^FF_PTX_INC(42736,43100,FY,USD)&lt;/Q&gt;&lt;R&gt;1&lt;/R&gt;&lt;C&gt;1&lt;/C&gt;&lt;D xsi:type="xsd:string"&gt;#NUM&lt;/D&gt;&lt;/FQL&gt;&lt;FQL&gt;&lt;Q&gt;US9892071054^FF_PTX_INC(42736,43100,FY,USD)&lt;/Q&gt;&lt;R&gt;1&lt;/R&gt;&lt;C&gt;1&lt;/C&gt;&lt;D xsi:type="xsd:string"&gt;#NUM&lt;/D&gt;&lt;/FQL&gt;&lt;FQL&gt;&lt;Q&gt;US6792951054^FF_PTX_INC(42736,43100,FY,USD)&lt;/Q&gt;&lt;R&gt;1&lt;/R&gt;&lt;C&gt;1&lt;/C&gt;&lt;D xsi:type="xsd:string"&gt;#NUM&lt;/D&gt;&lt;/FQL&gt;&lt;FQL&gt;&lt;Q&gt;NL0009434992^FF_PTX_INC(42736,43100,FY,USD)&lt;/Q&gt;&lt;R&gt;1&lt;/R&gt;&lt;C&gt;1&lt;/C&gt;&lt;D xsi:type="xsd:string"&gt;#NUM&lt;/D&gt;&lt;/FQL&gt;&lt;FQL&gt;&lt;Q&gt;US88339J1051^FF_PTX_INC(42736,43100,FY,USD)&lt;/Q&gt;&lt;R&gt;1&lt;/R&gt;&lt;C&gt;1&lt;/C&gt;&lt;D xsi:type="xsd:string"&gt;#NUM&lt;/D&gt;&lt;/FQL&gt;&lt;FQL&gt;&lt;Q&gt;US5010441013^FF_PTX_INC(42736,43100,FY,USD)&lt;/Q&gt;&lt;R&gt;1&lt;/R&gt;&lt;C&gt;1&lt;/C&gt;&lt;D xsi:type="xsd:string"&gt;#NUM&lt;/D&gt;&lt;/FQL&gt;&lt;FQL&gt;&lt;Q&gt;US5926881054^FF_PTX_INC(42736,43100,FY,USD)&lt;/Q&gt;&lt;R&gt;1&lt;/R&gt;&lt;C&gt;1&lt;/C&gt;&lt;D xsi:type="xsd:string"&gt;#NUM&lt;/D&gt;&lt;/FQL&gt;&lt;FQL&gt;&lt;Q&gt;US0584981064^FF_PTX_INC(42736,43100,FY,USD)&lt;/Q&gt;&lt;R&gt;1&lt;/R&gt;&lt;C&gt;1&lt;/C&gt;&lt;D xsi:type="xsd:string"&gt;#NUM&lt;/D&gt;&lt;/FQL&gt;&lt;FQL&gt;&lt;Q&gt;US5260571048^FF_PTX_INC(42736,43100,FY,USD)&lt;/Q&gt;&lt;R&gt;1&lt;/R&gt;&lt;C&gt;1&lt;/C&gt;&lt;D xsi:type="xsd:string"&gt;#NUM&lt;/D&gt;&lt;/FQL&gt;&lt;FQL&gt;&lt;Q&gt;US49271V1008^FF_PTX_INC(42736,43100,FY,USD)&lt;/Q&gt;&lt;R&gt;1&lt;/R&gt;&lt;C&gt;1&lt;/C&gt;&lt;D xsi:type="xsd:string"&gt;#NUM&lt;/D&gt;&lt;/FQL&gt;&lt;FQL&gt;&lt;Q&gt;US0311001004^FF_PTX_INC(42736,43100,FY,USD)&lt;/Q&gt;&lt;R&gt;1&lt;/R&gt;&lt;C&gt;1&lt;/C&gt;&lt;D xsi:type="xsd:string"&gt;#NUM&lt;/D&gt;&lt;/FQL&gt;&lt;FQL&gt;&lt;Q&gt;US23331A1097^FF_PTX_INC(42736,43100,FY,USD)&lt;/Q&gt;&lt;R&gt;1&lt;/R&gt;&lt;C&gt;1&lt;/C&gt;&lt;D xsi:type="xsd:string"&gt;#NUM&lt;/D&gt;&lt;/FQL&gt;&lt;FQL&gt;&lt;Q&gt;US2473617023^FF_PTX_INC(42736,43100,FY,USD)&lt;/Q&gt;&lt;R&gt;1&lt;/R&gt;&lt;C&gt;1&lt;/C&gt;&lt;D xsi:type="xsd:string"&gt;#NUM&lt;/D&gt;&lt;/FQL&gt;&lt;FQL&gt;&lt;Q&gt;US58155Q1031^FF_PTX_INC(42736,43100,FY,USD)&lt;/Q&gt;&lt;R&gt;1&lt;/R&gt;&lt;C&gt;1&lt;/C&gt;&lt;D xsi:type="xsd:string"&gt;#NUM&lt;/D&gt;&lt;/FQL&gt;&lt;FQL&gt;&lt;Q&gt;US6200763075^FF_PTX_INC(42736,43100,FY,USD)&lt;/Q&gt;&lt;R&gt;1&lt;/R&gt;&lt;C&gt;1&lt;/C&gt;&lt;D xsi:type="xsd:string"&gt;#NUM&lt;/D&gt;&lt;/FQL&gt;&lt;FQL&gt;&lt;Q&gt;US8545021011^FF_PTX_INC(42736,43100,FY,USD)&lt;/Q&gt;&lt;R&gt;1&lt;/R&gt;&lt;C&gt;1&lt;/C&gt;&lt;D xsi:type="xsd:string"&gt;#NUM&lt;/D&gt;&lt;/FQL&gt;&lt;FQL&gt;&lt;Q&gt;US8936411003^FF_PTX_INC(42736,43100,FY,USD)&lt;/Q&gt;&lt;R&gt;1&lt;/R&gt;&lt;C&gt;1&lt;/C&gt;&lt;D xsi:type="xsd:string"&gt;#NUM&lt;/D&gt;&lt;/FQL&gt;&lt;FQL&gt;&lt;Q&gt;US98956P1021^FF_PTX_INC(42736,43100,FY,USD)&lt;/Q&gt;&lt;R&gt;1&lt;/R&gt;&lt;C&gt;1&lt;/C&gt;&lt;D xsi:type="xsd:string"&gt;#NUM&lt;/D&gt;&lt;/FQL&gt;&lt;FQL&gt;&lt;Q&gt;US0010551028^FF_PTX_INC(42736,43100,FY,USD)&lt;/Q&gt;&lt;R&gt;1&lt;/R&gt;&lt;C&gt;1&lt;/C&gt;&lt;D xsi:type="xsd:string"&gt;#NUM&lt;/D&gt;&lt;/FQL&gt;&lt;FQL&gt;&lt;Q&gt;US77543R1023^FF_PTX_INC(42736,43100,FY,USD)&lt;/Q&gt;&lt;R&gt;1&lt;/R&gt;&lt;C&gt;1&lt;/C&gt;&lt;D xsi:type="xsd:string"&gt;#NUM&lt;/D&gt;&lt;/FQL&gt;&lt;FQL&gt;&lt;Q&gt;US2310211063^FF_PTX_INC(42736,43100,FY,USD)&lt;/Q&gt;&lt;R&gt;1&lt;/R&gt;&lt;C&gt;1&lt;/C&gt;&lt;D xsi:type="xsd:string"&gt;#NUM&lt;/D&gt;&lt;/FQL&gt;&lt;FQL&gt;&lt;Q&gt;US21036P1084^FF_PTX_INC(42736,43100,FY,USD)&lt;/Q&gt;&lt;R&gt;1&lt;/R&gt;&lt;C&gt;1&lt;/C&gt;&lt;D xsi:type="xsd:string"&gt;#NUM&lt;/D&gt;&lt;/FQL&gt;&lt;FQL&gt;&lt;Q&gt;US2855121099^FF_PTX_INC(42736,43100,FY,USD)&lt;/Q&gt;&lt;R&gt;1&lt;/R&gt;&lt;C&gt;1&lt;/C&gt;&lt;D xsi:type="xsd:string"&gt;#NUM&lt;/D&gt;&lt;/FQL&gt;&lt;FQL&gt;&lt;Q&gt;US40434L1052^FF_PTX_INC(42736,43100,FY,USD)&lt;/Q&gt;&lt;R&gt;1&lt;/R&gt;&lt;C&gt;1&lt;/C&gt;&lt;D xsi:type="xsd:string"&gt;#NUM&lt;/D&gt;&lt;/FQL&gt;&lt;FQL&gt;&lt;Q&gt;US45168D1046^FF_PTX_INC(42736,43100,FY,USD)&lt;/Q&gt;&lt;R&gt;1&lt;/R&gt;&lt;C&gt;1&lt;/C&gt;&lt;D xsi:type="xsd:string"&gt;#NUM&lt;/D&gt;&lt;/FQL&gt;&lt;FQL&gt;&lt;Q&gt;US4943681035^FF_PTX_INC(42736,43100,FY,USD)&lt;/Q&gt;&lt;R&gt;1&lt;/R&gt;&lt;C&gt;1&lt;/C&gt;&lt;D xsi:type="xsd:string"&gt;#NUM&lt;/D&gt;&lt;/FQL&gt;&lt;FQL&gt;&lt;Q&gt;US35671D8570^FF_PTX_INC(42736,43100,FY,USD)&lt;/Q&gt;&lt;R&gt;1&lt;/R&gt;&lt;C&gt;1&lt;/C&gt;&lt;D xsi:type="xsd:string"&gt;#NUM&lt;/D&gt;&lt;/FQL&gt;&lt;FQL&gt;&lt;Q&gt;US3453708600^FF_PTX_INC(42736,43100,FY,USD)&lt;/Q&gt;&lt;R&gt;1&lt;/R&gt;&lt;C&gt;1&lt;/C&gt;&lt;D xsi:type="xsd:string"&gt;#NUM&lt;/D&gt;&lt;/FQL&gt;&lt;FQL&gt;&lt;Q&gt;US6516391066^FF_PTX_INC(42736,43100,FY,USD)&lt;/Q&gt;&lt;R&gt;1&lt;/R&gt;&lt;C&gt;1&lt;/C&gt;&lt;D xsi:type="xsd:string"&gt;#NUM&lt;/D&gt;&lt;/FQL&gt;&lt;FQL&gt;&lt;Q&gt;US75886F1075^FF_PTX_INC(42736,43100,FY,USD)&lt;/Q&gt;&lt;R&gt;1&lt;/R&gt;&lt;C&gt;1&lt;/C&gt;&lt;D xsi:type="xsd:string"&gt;#NUM&lt;/D&gt;&lt;/FQL&gt;&lt;FQL&gt;&lt;Q&gt;US8725901040^FF_PTX_INC(42736,43100,FY,USD)&lt;/Q&gt;&lt;R&gt;1&lt;/R&gt;&lt;C&gt;1&lt;/C&gt;&lt;D xsi:type="xsd:string"&gt;#NUM&lt;/D&gt;&lt;/FQL&gt;&lt;FQL&gt;&lt;Q&gt;US0091581068^FF_PTX_INC(42736,43100,FY,USD)&lt;/Q&gt;&lt;R&gt;1&lt;/R&gt;&lt;C&gt;1&lt;/C&gt;&lt;D xsi:type="xsd:string"&gt;#NUM&lt;/D&gt;&lt;/FQL&gt;&lt;FQL&gt;&lt;Q&gt;US5184391044^FF_PTX_INC(42736,43100,FY,USD)&lt;/Q&gt;&lt;R&gt;1&lt;/R&gt;&lt;C&gt;1&lt;/C&gt;&lt;D xsi:type="xsd:string"&gt;#NUM&lt;/D&gt;&lt;/FQL&gt;&lt;FQL&gt;&lt;Q&gt;US1941621039^FF_PTX_INC(42736,43100,FY,USD)&lt;/Q&gt;&lt;R&gt;1&lt;/R&gt;&lt;C&gt;1&lt;/C&gt;&lt;D xsi:type="xsd:string"&gt;#NUM&lt;/D&gt;&lt;/FQL&gt;&lt;FQL&gt;&lt;Q&gt;US31428X1063^FF_PTX_INC(42736,43100,FY,USD)&lt;/Q&gt;&lt;R&gt;1&lt;/R&gt;&lt;C&gt;1&lt;/C&gt;&lt;D xsi:type="xsd:string"&gt;#NUM&lt;/D&gt;&lt;/FQL&gt;&lt;FQL&gt;&lt;Q&gt;US00507V1098^FF_PTX_INC(42736,43100,FY,USD)&lt;/Q&gt;&lt;R&gt;1&lt;/R&gt;&lt;C&gt;1&lt;/C&gt;&lt;D xsi:type="xsd:string"&gt;#NUM&lt;/D&gt;&lt;/FQL&gt;&lt;FQL&gt;&lt;Q&gt;US37045V1008^FF_PTX_INC(42736,43100,FY,USD)&lt;/Q&gt;&lt;R&gt;1&lt;/R&gt;&lt;C&gt;1&lt;/C&gt;&lt;D xsi:type="xsd:string"&gt;#NUM&lt;/D&gt;&lt;/FQL&gt;&lt;FQL&gt;&lt;Q&gt;US6934751057^FF_PTX_INC(42736,43100,FY,USD)&lt;/Q&gt;&lt;R&gt;1&lt;/R&gt;&lt;C&gt;1&lt;/C&gt;&lt;D xsi:type="xsd:string"&gt;#NUM&lt;/D&gt;&lt;/FQL&gt;&lt;FQL&gt;&lt;Q&gt;US98978V1035^FF_PTX_INC(42736,43100,FY,USD)&lt;/Q&gt;&lt;R&gt;1&lt;/R&gt;&lt;C&gt;1&lt;/C&gt;&lt;D xsi:type="xsd:string"&gt;#NUM&lt;/D&gt;&lt;/FQL&gt;&lt;FQL&gt;&lt;Q&gt;US6092071058^FF_PTX_INC(42736,43100,FY,USD)&lt;/Q&gt;&lt;R&gt;1&lt;/R&gt;&lt;C&gt;1&lt;/C&gt;&lt;D xsi:type="xsd:string"&gt;#NUM&lt;/D&gt;&lt;/FQL&gt;&lt;FQL&gt;&lt;Q&gt;US78409V1044^FF_PTX_INC(42736,43100,FY,USD)&lt;/Q&gt;&lt;R&gt;1&lt;/R&gt;&lt;C&gt;1&lt;/C&gt;&lt;D xsi:type="xsd:string"&gt;#NUM&lt;/D&gt;&lt;/FQL&gt;&lt;FQL&gt;&lt;Q&gt;US5128071082^FF_PTX_INC(42736,43100,FY,USD)&lt;/Q&gt;&lt;R&gt;1&lt;/R&gt;&lt;C&gt;1&lt;/C&gt;&lt;D xsi:type="xsd:string"&gt;#NUM&lt;/D&gt;&lt;/FQL&gt;&lt;FQL&gt;&lt;Q&gt;US88579Y1010^FF_PTX_INC(42736,43100,FY,USD)&lt;/Q&gt;&lt;R&gt;1&lt;/R&gt;&lt;C&gt;1&lt;/C&gt;&lt;D xsi:type="xsd:string"&gt;#NUM&lt;/D&gt;&lt;/FQL&gt;&lt;FQL&gt;&lt;Q&gt;US0970231058^FF_PTX_INC(42736,43100,FY,USD)&lt;/Q&gt;&lt;R&gt;1&lt;/R&gt;&lt;C&gt;1&lt;/C&gt;&lt;D xsi:type="xsd:string"&gt;#NUM&lt;/D&gt;&lt;/FQL&gt;&lt;FQL&gt;&lt;Q&gt;US9078181081^FF_PTX_INC(42736,43100,FY,USD)&lt;/Q&gt;&lt;R&gt;1&lt;/R&gt;&lt;C&gt;1&lt;/C&gt;&lt;D xsi:type="xsd:string"&gt;#NUM&lt;/D&gt;&lt;/FQL&gt;&lt;FQL&gt;&lt;Q&gt;US22160K1051^FF_PTX_INC(42736,43100,FY,USD)&lt;/Q&gt;&lt;R&gt;1&lt;/R&gt;&lt;C&gt;1&lt;/C&gt;&lt;D xsi:type="xsd:string"&gt;#NUM&lt;/D&gt;&lt;/FQL&gt;&lt;FQL&gt;&lt;Q&gt;US92343V1044^FF_PTX_INC(42736,43100,FY,USD)&lt;/Q&gt;&lt;R&gt;1&lt;/R&gt;&lt;C&gt;1&lt;/C&gt;&lt;D xsi:type="xsd:string"&gt;#NUM&lt;/D&gt;&lt;/FQL&gt;&lt;FQL&gt;&lt;Q&gt;US0605051046^FF_PTX_INC(42736,43100,FY,USD)&lt;/Q&gt;&lt;R&gt;1&lt;/R&gt;&lt;C&gt;1&lt;/C&gt;&lt;D xsi:type="xsd:string"&gt;#NUM&lt;/D&gt;&lt;/FQL&gt;&lt;FQL&gt;&lt;Q&gt;JP3258000003^FF_PTX_INC(42736,43100,FY,USD)&lt;/Q&gt;&lt;R&gt;1&lt;/R&gt;&lt;C&gt;1&lt;/C&gt;&lt;D xsi:type="xsd:string"&gt;#NUM&lt;/D&gt;&lt;/FQL&gt;&lt;FQL&gt;&lt;Q&gt;KR7036570000^FF_PTX_INC(42736,43100,FY,USD)&lt;/Q&gt;&lt;R&gt;1&lt;/R&gt;&lt;C&gt;1&lt;/C&gt;&lt;D xsi:type="xsd:string"&gt;#NUM&lt;/D&gt;&lt;/FQL&gt;&lt;FQL&gt;&lt;Q&gt;JP3735400008^FF_PTX_INC(42736,43100,FY,USD)&lt;/Q&gt;&lt;R&gt;1&lt;/R&gt;&lt;C&gt;1&lt;/C&gt;&lt;D xsi:type="xsd:string"&gt;#NUM&lt;/D&gt;&lt;/FQL&gt;&lt;FQL&gt;&lt;Q&gt;JP3242800005^FF_PTX_INC(42736,43100,FY,USD)&lt;/Q&gt;&lt;R&gt;1&lt;/R&gt;&lt;C&gt;1&lt;/C&gt;&lt;D xsi:type="xsd:string"&gt;#NUM&lt;/D&gt;&lt;/FQL&gt;&lt;FQL&gt;&lt;Q&gt;JP3197800000^FF_PTX_INC(42736,43100,FY,USD)&lt;/Q&gt;&lt;R&gt;1&lt;/R&gt;&lt;C&gt;1&lt;/C&gt;&lt;D xsi:type="xsd:string"&gt;#NUM&lt;/D&gt;&lt;/FQL&gt;&lt;FQL&gt;&lt;Q&gt;JP3160400002^FF_PTX_INC(42736,43100,FY,USD)&lt;/Q&gt;&lt;R</t>
        </r>
      </text>
    </comment>
    <comment ref="A58" authorId="0" shapeId="0" xr:uid="{B88A7035-799E-4B35-9B5D-07B5D36DF984}">
      <text>
        <r>
          <rPr>
            <b/>
            <sz val="9"/>
            <color indexed="81"/>
            <rFont val="Tahoma"/>
            <charset val="1"/>
          </rPr>
          <t>&gt;1&lt;/R&gt;&lt;C&gt;1&lt;/C&gt;&lt;D xsi:type="xsd:string"&gt;#NUM&lt;/D&gt;&lt;/FQL&gt;&lt;FQL&gt;&lt;Q&gt;TW0001301000^FF_PTX_INC(42736,43100,FY,USD)&lt;/Q&gt;&lt;R&gt;1&lt;/R&gt;&lt;C&gt;1&lt;/C&gt;&lt;D xsi:type="xsd:string"&gt;#NUM&lt;/D&gt;&lt;/FQL&gt;&lt;FQL&gt;&lt;Q&gt;JP3762800005^FF_PTX_INC(42736,43100,FY,USD)&lt;/Q&gt;&lt;R&gt;1&lt;/R&gt;&lt;C&gt;1&lt;/C&gt;&lt;D xsi:type="xsd:string"&gt;#NUM&lt;/D&gt;&lt;/FQL&gt;&lt;FQL&gt;&lt;Q&gt;JP3122400009^FF_PTX_INC(42736,43100,FY,USD)&lt;/Q&gt;&lt;R&gt;1&lt;/R&gt;&lt;C&gt;1&lt;/C&gt;&lt;D xsi:type="xsd:string"&gt;#NUM&lt;/D&gt;&lt;/FQL&gt;&lt;FQL&gt;&lt;Q&gt;JP3762600009^FF_PTX_INC(42736,43100,FY,USD)&lt;/Q&gt;&lt;R&gt;1&lt;/R&gt;&lt;C&gt;1&lt;/C&gt;&lt;D xsi:type="xsd:string"&gt;#NUM&lt;/D&gt;&lt;/FQL&gt;&lt;FQL&gt;&lt;Q&gt;JP3970300004^FF_PTX_INC(42736,43100,FY,USD)&lt;/Q&gt;&lt;R&gt;1&lt;/R&gt;&lt;C&gt;1&lt;/C&gt;&lt;D xsi:type="xsd:string"&gt;#NUM&lt;/D&gt;&lt;/FQL&gt;&lt;FQL&gt;&lt;Q&gt;JP3734800000^FF_PTX_INC(42736,43100,FY,USD)&lt;/Q&gt;&lt;R&gt;1&lt;/R&gt;&lt;C&gt;1&lt;/C&gt;&lt;D xsi:type="xsd:string"&gt;#NUM&lt;/D&gt;&lt;/FQL&gt;&lt;FQL&gt;&lt;Q&gt;JP3397200001^FF_PTX_INC(42736,43100,FY,USD)&lt;/Q&gt;&lt;R&gt;1&lt;/R&gt;&lt;C&gt;1&lt;/C&gt;&lt;D xsi:type="xsd:string"&gt;#NUM&lt;/D&gt;&lt;/FQL&gt;&lt;FQL&gt;&lt;Q&gt;JP3551500006^FF_PTX_INC(42736,43100,FY,USD)&lt;/Q&gt;&lt;R&gt;1&lt;/R&gt;&lt;C&gt;1&lt;/C&gt;&lt;D xsi:type="xsd:string"&gt;#NUM&lt;/D&gt;&lt;/FQL&gt;&lt;FQL&gt;&lt;Q&gt;JP3756600007^FF_PTX_INC(42736,43100,FY,USD)&lt;/Q&gt;&lt;R&gt;1&lt;/R&gt;&lt;C&gt;1&lt;/C&gt;&lt;D xsi:type="xsd:string"&gt;#NUM&lt;/D&gt;&lt;/FQL&gt;&lt;FQL&gt;&lt;Q&gt;JP3201200007^FF_PTX_INC(42736,43100,FY,USD)&lt;/Q&gt;&lt;R&gt;1&lt;/R&gt;&lt;C&gt;1&lt;/C&gt;&lt;D xsi:type="xsd:string"&gt;#NUM&lt;/D&gt;&lt;/FQL&gt;&lt;FQL&gt;&lt;Q&gt;JP3463000004^FF_PTX_INC(42736,43100,FY,USD)&lt;/Q&gt;&lt;R&gt;1&lt;/R&gt;&lt;C&gt;1&lt;/C&gt;&lt;D xsi:type="xsd:string"&gt;#NUM&lt;/D&gt;&lt;/FQL&gt;&lt;FQL&gt;&lt;Q&gt;JP3386450005^FF_PTX_INC(42736,43100,FY,USD)&lt;/Q&gt;&lt;R&gt;1&lt;/R&gt;&lt;C&gt;1&lt;/C&gt;&lt;D xsi:type="xsd:string"&gt;#NUM&lt;/D&gt;&lt;/FQL&gt;&lt;FQL&gt;&lt;Q&gt;JP3910660004^FF_PTX_INC(42736,43100,FY,USD)&lt;/Q&gt;&lt;R&gt;1&lt;/R&gt;&lt;C&gt;1&lt;/C&gt;&lt;D xsi:type="xsd:string"&gt;#NUM&lt;/D&gt;&lt;/FQL&gt;&lt;FQL&gt;&lt;Q&gt;TW0002412004^FF_PTX_INC(42736,43100,FY,USD)&lt;/Q&gt;&lt;R&gt;1&lt;/R&gt;&lt;C&gt;1&lt;/C&gt;&lt;D xsi:type="xsd:string"&gt;#NUM&lt;/D&gt;&lt;/FQL&gt;&lt;FQL&gt;&lt;Q&gt;KR7035720002^FF_PTX_INC(42736,43100,FY,USD)&lt;/Q&gt;&lt;R&gt;1&lt;/R&gt;&lt;C&gt;1&lt;/C&gt;&lt;D xsi:type="xsd:string"&gt;#NUM&lt;/D&gt;&lt;/FQL&gt;&lt;FQL&gt;&lt;Q&gt;JP3866800000^FF_PTX_INC(42736,43100,FY,USD)&lt;/Q&gt;&lt;R&gt;1&lt;/R&gt;&lt;C&gt;1&lt;/C&gt;&lt;D xsi:type="xsd:string"&gt;#NUM&lt;/D&gt;&lt;/FQL&gt;&lt;FQL&gt;&lt;Q&gt;JP3899600005^FF_PTX_INC(42736,43100,FY,USD)&lt;/Q&gt;&lt;R&gt;1&lt;/R&gt;&lt;C&gt;1&lt;/C&gt;&lt;D xsi:type="xsd:string"&gt;#NUM&lt;/D&gt;&lt;/FQL&gt;&lt;FQL&gt;&lt;Q&gt;KR7000270009^FF_PTX_INC(42736,43100,FY,USD)&lt;/Q&gt;&lt;R&gt;1&lt;/R&gt;&lt;C&gt;1&lt;/C&gt;&lt;D xsi:type="xsd:string"&gt;#NUM&lt;/D&gt;&lt;/FQL&gt;&lt;FQL&gt;&lt;Q&gt;JP3351600006^FF_PTX_INC(42736,43100,FY,USD)&lt;/Q&gt;&lt;R&gt;1&lt;/R&gt;&lt;C&gt;1&lt;/C&gt;&lt;D xsi:type="xsd:string"&gt;#NUM&lt;/D&gt;&lt;/FQL&gt;&lt;FQL&gt;&lt;Q&gt;JP3788600009^FF_PTX_INC(42736,43100,FY,USD)&lt;/Q&gt;&lt;R&gt;1&lt;/R&gt;&lt;C&gt;1&lt;/C&gt;&lt;D xsi:type="xsd:string"&gt;#NUM&lt;/D&gt;&lt;/FQL&gt;&lt;FQL&gt;&lt;Q&gt;TW0002317005^FF_PTX_INC(42736,43100,FY,USD)&lt;/Q&gt;&lt;R&gt;1&lt;/R&gt;&lt;C&gt;1&lt;/C&gt;&lt;D xsi:type="xsd:string"&gt;#NUM&lt;/D&gt;&lt;/FQL&gt;&lt;FQL&gt;&lt;Q&gt;JP3538800008^FF_PTX_INC(42736,43100,FY,USD)&lt;/Q&gt;&lt;R&gt;1&lt;/R&gt;&lt;C&gt;1&lt;/C&gt;&lt;D xsi:type="xsd:string"&gt;#NUM&lt;/D&gt;&lt;/FQL&gt;&lt;FQL&gt;&lt;Q&gt;JP3783600004^FF_PTX_INC(42736,43100,FY,USD)&lt;/Q&gt;&lt;R&gt;1&lt;/R&gt;&lt;C&gt;1&lt;/C&gt;&lt;D xsi:type="xsd:string"&gt;#NUM&lt;/D&gt;&lt;/FQL&gt;&lt;FQL&gt;&lt;Q&gt;TW0001303006^FF_PTX_INC(42736,43100,FY,USD)&lt;/Q&gt;&lt;R&gt;1&lt;/R&gt;&lt;C&gt;1&lt;/C&gt;&lt;D xsi:type="xsd:string"&gt;#NUM&lt;/D&gt;&lt;/FQL&gt;&lt;FQL&gt;&lt;Q&gt;JP3546800008^FF_PTX_INC(42736,43100,FY,USD)&lt;/Q&gt;&lt;R&gt;1&lt;/R&gt;&lt;C&gt;1&lt;/C&gt;&lt;D xsi:type="xsd:string"&gt;#NUM&lt;/D&gt;&lt;/FQL&gt;&lt;FQL&gt;&lt;Q&gt;KR7017670001^FF_PTX_INC(42736,43100,FY,USD)&lt;/Q&gt;&lt;R&gt;1&lt;/R&gt;&lt;C&gt;1&lt;/C&gt;&lt;D xsi:type="xsd:string"&gt;#NUM&lt;/D&gt;&lt;/FQL&gt;&lt;FQL&gt;&lt;Q&gt;JP3519400000^FF_PTX_INC(42736,43100,FY,USD)&lt;/Q&gt;&lt;R&gt;1&lt;/R&gt;&lt;C&gt;1&lt;/C&gt;&lt;D xsi:type="xsd:string"&gt;#NUM&lt;/D&gt;&lt;/FQL&gt;&lt;FQL&gt;&lt;Q&gt;JP3778630008^FF_PTX_INC(42736,43100,FY,USD)&lt;/Q&gt;&lt;R&gt;1&lt;/R&gt;&lt;C&gt;1&lt;/C&gt;&lt;D xsi:type="xsd:string"&gt;#NUM&lt;/D&gt;&lt;/FQL&gt;&lt;FQL&gt;&lt;Q&gt;JP3854600008^FF_PTX_INC(42736,43100,FY,USD)&lt;/Q&gt;&lt;R&gt;1&lt;/R&gt;&lt;C&gt;1&lt;/C&gt;&lt;D xsi:type="xsd:string"&gt;#NUM&lt;/D&gt;&lt;/FQL&gt;&lt;FQL&gt;&lt;Q&gt;JP3566800003^FF_PTX_INC(42736,43100,FY,USD)&lt;/Q&gt;&lt;R&gt;1&lt;/R&gt;&lt;C&gt;1&lt;/C&gt;&lt;D xsi:type="xsd:string"&gt;#NUM&lt;/D&gt;&lt;/FQL&gt;&lt;FQL&gt;&lt;Q&gt;JP3592200004^FF_PTX_INC(42736,43100,FY,USD)&lt;/Q&gt;&lt;R&gt;1&lt;/R&gt;&lt;C&gt;1&lt;/C&gt;&lt;D xsi:type="xsd:string"&gt;#NUM&lt;/D&gt;&lt;/FQL&gt;&lt;FQL&gt;&lt;Q&gt;JP3893600001^FF_PTX_INC(42736,43100,FY,USD)&lt;/Q&gt;&lt;R&gt;1&lt;/R&gt;&lt;C&gt;1&lt;/C&gt;&lt;D xsi:type="xsd:string"&gt;#NUM&lt;/D&gt;&lt;/FQL&gt;&lt;FQL&gt;&lt;Q&gt;KR7028260008^FF_PTX_INC(42736,43100,FY,USD)&lt;/Q&gt;&lt;R&gt;1&lt;/R&gt;&lt;C&gt;1&lt;/C&gt;&lt;D xsi:type="xsd:string"&gt;#NUM&lt;/D&gt;&lt;/FQL&gt;&lt;FQL&gt;&lt;Q&gt;JP3116000005^FF_PTX_INC(42736,43100,FY,USD)&lt;/Q&gt;&lt;R&gt;1&lt;/R&gt;&lt;C&gt;1&lt;/C&gt;&lt;D xsi:type="xsd:string"&gt;#NUM&lt;/D&gt;&lt;/FQL&gt;&lt;FQL&gt;&lt;Q&gt;JP3732000009^FF_PTX_INC(42736,43100,FY,USD)&lt;/Q&gt;&lt;R&gt;1&lt;/R&gt;&lt;C&gt;1&lt;/C&gt;&lt;D xsi:type="xsd:string"&gt;#NUM&lt;/D&gt;&lt;/FQL&gt;&lt;FQL&gt;&lt;Q&gt;JP3409000001^FF_PTX_INC(42736,43100,FY,USD)&lt;/Q&gt;&lt;R&gt;1&lt;/R&gt;&lt;C&gt;1&lt;/C&gt;&lt;D xsi:type="xsd:string"&gt;#NUM&lt;/D&gt;&lt;/FQL&gt;&lt;FQL&gt;&lt;Q&gt;JP3756100008^FF_PTX_INC(42736,43100,FY,USD)&lt;/Q&gt;&lt;R&gt;1&lt;/R&gt;&lt;C&gt;1&lt;/C&gt;&lt;D xsi:type="xsd:string"&gt;#NUM&lt;/D&gt;&lt;/FQL&gt;&lt;FQL&gt;&lt;Q&gt;KR7035420009^FF_PTX_INC(42736,43100,FY,USD)&lt;/Q&gt;&lt;R&gt;1&lt;/R&gt;&lt;C&gt;1&lt;/C&gt;&lt;D xsi:type="xsd:string"&gt;#NUM&lt;/D&gt;&lt;/FQL&gt;&lt;FQL&gt;&lt;Q&gt;JP3497400006^FF_PTX_INC(42736,43100,FY,USD)&lt;/Q&gt;&lt;R&gt;1&lt;/R&gt;&lt;C&gt;1&lt;/C&gt;&lt;D xsi:type="xsd:string"&gt;#NUM&lt;/D&gt;&lt;/FQL&gt;&lt;FQL&gt;&lt;Q&gt;JP3236200006^FF_PTX_INC(42736,43100,FY,USD)&lt;/Q&gt;&lt;R&gt;1&lt;/R&gt;&lt;C&gt;1&lt;/C&gt;&lt;D xsi:type="xsd:string"&gt;#NUM&lt;/D&gt;&lt;/FQL&gt;&lt;FQL&gt;&lt;Q&gt;JP3475350009^FF_PTX_INC(42736,43100,FY,USD)&lt;/Q&gt;&lt;R&gt;1&lt;/R&gt;&lt;C&gt;1&lt;/C&gt;&lt;D xsi:type="xsd:string"&gt;#NUM&lt;/D&gt;&lt;/FQL&gt;&lt;FQL&gt;&lt;Q&gt;JP3890310000^FF_PTX_INC(42736,43100,FY,USD)&lt;/Q&gt;&lt;R&gt;1&lt;/R&gt;&lt;C&gt;1&lt;/C&gt;&lt;D xsi:type="xsd:string"&gt;#NUM&lt;/D&gt;&lt;/FQL&gt;&lt;FQL&gt;&lt;Q&gt;KR7105560007^FF_PTX_INC(42736,43100,FY,USD)&lt;/Q&gt;&lt;R&gt;1&lt;/R&gt;&lt;C&gt;1&lt;/C&gt;&lt;D xsi:type="xsd:string"&gt;#NUM&lt;/D&gt;&lt;/FQL&gt;&lt;FQL&gt;&lt;Q&gt;JP3902400005^FF_PTX_INC(42736,43100,FY,USD)&lt;/Q&gt;&lt;R&gt;1&lt;/R&gt;&lt;C&gt;1&lt;/C&gt;&lt;D xsi:type="xsd:string"&gt;#NUM&lt;/D&gt;&lt;/FQL&gt;&lt;FQL&gt;&lt;Q&gt;JP3752900005^FF_PTX_INC(42736,43100,FY,USD)&lt;/Q&gt;&lt;R&gt;1&lt;/R&gt;&lt;C&gt;1&lt;/C&gt;&lt;D xsi:type="xsd:string"&gt;#NUM&lt;/D&gt;&lt;/FQL&gt;&lt;FQL&gt;&lt;Q&gt;JP3814000000^FF_PTX_INC(42736,43100,FY,USD)&lt;/Q&gt;&lt;R&gt;1&lt;/R&gt;&lt;C&gt;1&lt;/C&gt;&lt;D xsi:type="xsd:string"&gt;#NUM&lt;/D&gt;&lt;/FQL&gt;&lt;FQL&gt;&lt;Q&gt;TW0002881000^FF_PTX_INC(42736,43100,FY,USD)&lt;/Q&gt;&lt;R&gt;1&lt;/R&gt;&lt;C&gt;1&lt;/C&gt;&lt;D xsi:type="xsd:string"&gt;#NUM&lt;/D&gt;&lt;/FQL&gt;&lt;FQL&gt;&lt;Q&gt;JP3633400001^FF_PTX_INC(42736,43100,FY,USD)&lt;/Q&gt;&lt;R&gt;1&lt;/R&gt;&lt;C&gt;1&lt;/C&gt;&lt;D xsi:type="xsd:string"&gt;#NUM&lt;/D&gt;&lt;/FQL&gt;&lt;FQL&gt;&lt;Q&gt;JP3188220002^FF_PTX_INC(42736,43100,FY,USD)&lt;/Q&gt;&lt;R&gt;1&lt;/R&gt;&lt;C&gt;1&lt;/C&gt;&lt;D xsi:type="xsd:string"&gt;#NUM&lt;/D&gt;&lt;/FQL&gt;&lt;FQL&gt;&lt;Q&gt;JP3304200003^FF_PTX_INC(42736,43100,FY,USD)&lt;/Q&gt;&lt;R&gt;1&lt;/R&gt;&lt;C&gt;1&lt;/C&gt;&lt;D xsi:type="xsd:string"&gt;#NUM&lt;/D&gt;&lt;/FQL&gt;&lt;FQL&gt;&lt;Q&gt;JP3758190007^FF_PTX_INC(42736,43100,FY,USD)&lt;/Q&gt;&lt;R&gt;1&lt;/R&gt;&lt;C&gt;1&lt;/C&gt;&lt;D xsi:type="xsd:string"&gt;#NUM&lt;/D&gt;&lt;/FQL&gt;&lt;FQL&gt;&lt;Q&gt;TW0002303005^FF_PTX_INC(42736,43100,FY,USD)&lt;/Q&gt;&lt;R&gt;1&lt;/R&gt;&lt;C&gt;1&lt;/C&gt;&lt;D xsi:type="xsd:string"&gt;#NUM&lt;/D&gt;&lt;/FQL&gt;&lt;FQL&gt;&lt;Q&gt;KR7005490008^FF_PTX_INC(42736,43100,FY,USD)&lt;/Q&gt;&lt;R&gt;1&lt;/R&gt;&lt;C&gt;1&lt;/C&gt;&lt;D xsi:type="xsd:string"&gt;#NUM&lt;/D&gt;&lt;/FQL&gt;&lt;FQL&gt;&lt;Q&gt;JP3505000004^FF_PTX_INC(42736,43100,FY,USD)&lt;/Q&gt;&lt;R&gt;1&lt;/R&gt;&lt;C&gt;1&lt;/C&gt;&lt;D xsi:type="xsd:string"&gt;#NUM&lt;/D&gt;&lt;/FQL&gt;&lt;FQL&gt;&lt;Q&gt;JP3422950000^FF_PTX_INC(42736,43100,FY,USD)&lt;/Q&gt;&lt;R&gt;1&lt;/R&gt;&lt;C&gt;1&lt;/C&gt;&lt;D xsi:type="xsd:string"&gt;#NUM&lt;/D&gt;&lt;/FQL&gt;&lt;FQL&gt;&lt;Q&gt;JP3726800000^FF_PTX_INC(42736,43100,FY,USD)&lt;/Q&gt;&lt;R&gt;1&lt;/R&gt;&lt;C&gt;1&lt;/C&gt;&lt;D xsi:type="xsd:string"&gt;#NUM&lt;/D&gt;&lt;/FQL&gt;&lt;FQL&gt;&lt;Q&gt;JP3571400005^FF_PTX_INC(42736,43100,FY,USD)&lt;/Q&gt;&lt;R&gt;1&lt;/R&gt;&lt;C&gt;1&lt;/C&gt;&lt;D xsi:type="xsd:string"&gt;#NUM&lt;/D&gt;&lt;/FQL&gt;&lt;FQL&gt;&lt;Q&gt;JP3200450009^FF_PTX_INC(42736,43100,FY,USD)&lt;/Q&gt;&lt;R&gt;1&lt;/R&gt;&lt;C&gt;1&lt;/C&gt;&lt;D xsi:type="xsd:string"&gt;#NUM&lt;/D&gt;&lt;/FQL&gt;&lt;FQL&gt;&lt;Q&gt;JP3893200000^FF_PTX_INC(42736,43100,FY,USD)&lt;/Q&gt;&lt;R&gt;1&lt;/R&gt;&lt;C&gt;1&lt;/C&gt;&lt;D xsi:type="xsd:string"&gt;#NUM&lt;/D&gt;&lt;/FQL&gt;&lt;FQL&gt;&lt;Q&gt;JP3421800008^FF_PTX_INC(42736,43100,FY,USD)&lt;/Q&gt;&lt;R&gt;1&lt;/R&gt;&lt;C&gt;1&lt;/C&gt;&lt;D xsi:type="xsd:string"&gt;#NUM&lt;/D&gt;&lt;/FQL&gt;&lt;FQL&gt;&lt;Q&gt;TW0002454006^FF_PTX_INC(42736,43100,FY,USD)&lt;/Q&gt;&lt;R&gt;1&lt;/R&gt;&lt;C&gt;1&lt;/C&gt;&lt;D xsi:type="xsd:string"&gt;#NUM&lt;/D&gt;&lt;/FQL&gt;&lt;FQL&gt;&lt;Q&gt;TW0002882008^FF_PTX_INC(42736,43100,FY,USD)&lt;/Q&gt;&lt;R&gt;1&lt;/R&gt;&lt;C&gt;1&lt;/C&gt;&lt;D xsi:type="xsd:string"&gt;#NUM&lt;/D&gt;&lt;/FQL&gt;&lt;FQL&gt;&lt;Q&gt;JP3249600002^FF_PTX_INC(42736,43100,FY,USD)&lt;/Q&gt;&lt;R&gt;1&lt;/R&gt;&lt;C&gt;1&lt;/C&gt;&lt;D xsi:type="xsd:string"&gt;#NUM&lt;/D&gt;&lt;/FQL&gt;&lt;FQL&gt;&lt;Q&gt;TW0002002003^FF_PTX_INC(42736,43100,FY,USD)&lt;/Q&gt;&lt;R&gt;1&lt;/R&gt;&lt;C&gt;1&lt;/C&gt;&lt;D xsi:type="xsd:string"&gt;#NUM&lt;/D&gt;&lt;/FQL&gt;&lt;FQL&gt;&lt;Q&gt;JP3119600009^FF_PTX_INC(42736,43100,FY,USD)&lt;/Q&gt;&lt;R&gt;1&lt;/R&gt;&lt;C&gt;1&lt;/C&gt;&lt;D xsi:type="xsd:string"&gt;#NUM&lt;/D&gt;&lt;/FQL&gt;&lt;FQL&gt;&lt;Q&gt;JP3240400006^FF_PTX_INC(42736,43100,FY,USD)&lt;/Q&gt;&lt;R&gt;1&lt;/R&gt;&lt;C&gt;1&lt;/C&gt;&lt;D xsi:type="xsd:string"&gt;#NUM&lt;/D&gt;&lt;/FQL&gt;&lt;FQL&gt;&lt;Q&gt;KR7006400006^FF_PTX_INC(42736,43100,FY,USD)&lt;/Q&gt;&lt;R&gt;1&lt;/R&gt;&lt;C&gt;1&lt;/C&gt;&lt;D xsi:type="xsd:string"&gt;#NUM&lt;/D&gt;&lt;/FQL&gt;&lt;FQL&gt;&lt;Q&gt;KR7005930003^FF_PTX_INC(42736,43100,FY,USD)&lt;/Q&gt;&lt;R&gt;1&lt;/R&gt;&lt;C&gt;1&lt;/C&gt;&lt;D xsi:type="xsd:string"&gt;#NUM&lt;/D&gt;&lt;/FQL&gt;&lt;FQL&gt;&lt;Q&gt;JP3205800000^FF_PTX_INC(42736,43100,FY,USD)&lt;/Q&gt;&lt;R&gt;1&lt;/R&gt;&lt;C&gt;1&lt;/C&gt;&lt;D xsi:type="xsd:string"&gt;#NUM&lt;/D&gt;&lt;/FQL&gt;&lt;FQL&gt;&lt;Q&gt;JP3898400001^FF_PTX_INC(42736,43100,FY,USD)&lt;/Q&gt;&lt;R&gt;1&lt;/R&gt;&lt;C&gt;1&lt;/C&gt;&lt;D xsi:type="xsd:string"&gt;#NUM&lt;/D&gt;&lt;/FQL&gt;&lt;FQL&gt;&lt;Q&gt;JP3802300008^FF_PTX_INC(42736,43100,FY,USD)&lt;/Q&gt;&lt;R&gt;1&lt;/R&gt;&lt;C&gt;1&lt;/C&gt;&lt;D xsi:type="xsd:string"&gt;#NUM&lt;/D&gt;&lt;/FQL&gt;&lt;FQL&gt;&lt;Q&gt;JP3358000002^FF_PTX_INC(42736,43100,FY,USD)&lt;/Q&gt;&lt;R&gt;1&lt;/R&gt;&lt;C&gt;1&lt;/C&gt;&lt;D xsi:type="xsd:string"&gt;#NUM&lt;/D&gt;&lt;/FQL&gt;&lt;FQL&gt;&lt;Q&gt;JP3890350006^FF_PTX_INC(42736,43100,FY,USD)&lt;/Q&gt;&lt;R&gt;1&lt;/R&gt;&lt;C&gt;1&lt;/C&gt;&lt;D xsi:type="xsd:string"&gt;#NUM&lt;/D&gt;&lt;/FQL&gt;&lt;FQL&gt;&lt;Q&gt;TW0001216000^FF_PTX_INC(42736,43100,FY,USD)&lt;/Q&gt;&lt;R&gt;1&lt;/R&gt;&lt;C&gt;1&lt;/C&gt;&lt;D xsi:type="xsd:string"&gt;#NUM&lt;/D&gt;&lt;/FQL&gt;&lt;FQL&gt;&lt;Q&gt;KR7012330007^FF_PTX_INC(42736,43100,FY,USD)&lt;/Q&gt;&lt;R&gt;1&lt;/R&gt;&lt;C&gt;1&lt;/C&gt;&lt;D xsi:type="xsd:string"&gt;#NUM&lt;/D&gt;&lt;/FQL&gt;&lt;FQL&gt;&lt;Q&gt;KR7068270008^FF_PTX_INC(42736,43100,FY,USD)&lt;/Q&gt;&lt;R&gt;1&lt;/R&gt;&lt;C&gt;1&lt;/C&gt;&lt;D xsi:type="xsd:string"&gt;#NUM&lt;/D&gt;&lt;/FQL&gt;&lt;FQL&gt;&lt;Q&gt;JP3933800009^FF_PTX_INC(42736,43100,FY,USD)&lt;/Q&gt;&lt;R&gt;1&lt;/R&gt;&lt;C&gt;1&lt;/C&gt;&lt;D xsi:type="xsd:string"&gt;#NUM&lt;/D&gt;&lt;/FQL&gt;&lt;FQL&gt;&lt;Q&gt;TW0002886009^FF_PTX_INC(42736,43100,FY,USD)&lt;/Q&gt;&lt;R&gt;1&lt;/R&gt;&lt;C&gt;1&lt;/C&gt;&lt;D xsi:type="xsd:string"&gt;#NUM&lt;/D&gt;&lt;/FQL&gt;&lt;FQL&gt;&lt;Q&gt;JP3830800003^FF_PTX_INC(42736,43100,FY,USD)&lt;/Q&gt;&lt;R&gt;1&lt;/R&gt;&lt;C&gt;1&lt;/C&gt;&lt;D xsi:type="xsd:string"&gt;#NUM&lt;/D&gt;&lt;/FQL&gt;&lt;FQL&gt;&lt;Q&gt;JP3381000003^FF_PTX_INC(42736,43100,FY,USD)&lt;/Q&gt;&lt;R&gt;1&lt;/R&gt;&lt;C&gt;1&lt;/C&gt;&lt;D xsi:type="xsd:string"&gt;#NUM&lt;/D&gt;&lt;/FQL&gt;&lt;FQL&gt;&lt;Q&gt;KR7005380001^FF_PTX_INC(42736,43100,FY,USD)&lt;/Q&gt;&lt;R&gt;1&lt;/R&gt;&lt;C&gt;1&lt;/C&gt;&lt;D xsi:type="xsd:string"&gt;#NUM&lt;/D&gt;&lt;/FQL&gt;&lt;FQL&gt;&lt;Q&gt;JP3814800003^FF_PTX_INC(42736,43100,FY,USD)&lt;/Q&gt;&lt;R&gt;1&lt;/R&gt;&lt;C&gt;1&lt;/C&gt;&lt;D xsi:type="xsd:string"&gt;#NUM&lt;/D&gt;&lt;/FQL&gt;&lt;FQL&gt;&lt;Q&gt;JP3496400007^FF_PTX_INC(42736,43100,FY,USD)&lt;/Q&gt;&lt;R&gt;1&lt;/R&gt;&lt;C&gt;1&lt;/C&gt;&lt;D xsi:type="xsd:string"&gt;#NUM&lt;/D&gt;&lt;/FQL&gt;&lt;FQL&gt;&lt;Q&gt;JP3143600009^FF_PTX_INC(42736,43100,FY,USD)&lt;/Q&gt;&lt;R&gt;1&lt;/R&gt;&lt;C&gt;1&lt;/C&gt;&lt;D xsi:type="xsd:string"&gt;#NUM&lt;/D&gt;&lt;/FQL&gt;&lt;FQL&gt;&lt;Q&gt;JP3371200001^FF_PTX_INC(42736,43100,FY,USD)&lt;/Q&gt;&lt;R&gt;1&lt;/R&gt;&lt;C&gt;1&lt;/C&gt;&lt;D xsi:type="xsd:string"&gt;#NUM&lt;/D&gt;&lt;/FQL&gt;&lt;FQL&gt;&lt;Q&gt;JP3476480003^FF_PTX_INC(42736,43100,FY,USD)&lt;/Q&gt;&lt;R&gt;1&lt;/R&gt;&lt;C&gt;1&lt;/C&gt;&lt;D xsi:type="xsd:string"&gt;#NUM&lt;/D&gt;&lt;/FQL&gt;&lt;FQL&gt;&lt;Q&gt;JP3634600005^FF_PTX_INC(42736,43100,FY,USD)&lt;/Q&gt;&lt;R&gt;1&lt;/R&gt;&lt;C&gt;1&lt;/C&gt;&lt;D xsi:type="xsd:string"&gt;#NUM&lt;/D&gt;&lt;/FQL&gt;&lt;FQL&gt;&lt;Q&gt;JP3197600004^FF_PTX_INC(42736,43100,FY,USD)&lt;/Q&gt;&lt;R&gt;1&lt;/R&gt;&lt;C&gt;1&lt;/C&gt;&lt;D xsi:type="xsd:string"&gt;#NUM&lt;/D&gt;&lt;/FQL&gt;&lt;FQL&gt;&lt;Q&gt;TW0001326007^FF_PTX_INC(42736,43100,FY,USD)&lt;/Q&gt;&lt;R&gt;1&lt;/R&gt;&lt;C&gt;1&lt;/C&gt;&lt;D xsi:type="xsd:string"&gt;#NUM&lt;/D&gt;&lt;/FQL&gt;&lt;FQL&gt;&lt;Q&gt;JP3802400006^FF_PTX_INC(42736,43100,FY,USD)&lt;/Q&gt;&lt;R&gt;1&lt;/R&gt;&lt;C&gt;1&lt;/C&gt;&lt;D xsi:type="xsd:string"&gt;#NUM&lt;/D&gt;&lt;/FQL&gt;&lt;FQL&gt;&lt;Q&gt;JP3173400007^FF_PTX_INC(42736,43100,FY,USD)&lt;/Q&gt;&lt;R&gt;1&lt;/R&gt;&lt;C&gt;1&lt;/C&gt;&lt;D xsi:type="xsd:string"&gt;#NUM&lt;/D&gt;&lt;/FQL&gt;&lt;FQL&gt;&lt;Q&gt;JP3951600000^FF_PTX_INC(42736,43100,FY,USD)&lt;/Q&gt;&lt;R&gt;1&lt;/R&gt;&lt;C&gt;1&lt;/C&gt;&lt;D xsi:type="xsd:string"&gt;#NUM&lt;/D&gt;&lt;/FQL&gt;&lt;FQL&gt;&lt;Q&gt;JP3942400007^FF_PTX_INC(42736,43100,FY,USD)&lt;/Q&gt;&lt;R&gt;1&lt;/R&gt;&lt;C&gt;1&lt;/C&gt;&lt;D xsi:type="xsd:string"&gt;#NUM&lt;/D&gt;&lt;/FQL&gt;&lt;FQL&gt;&lt;Q&gt;JP3198900007^FF_PTX_INC(42736,43100,FY,USD)&lt;/Q&gt;&lt;R&gt;1&lt;/R&gt;&lt;C&gt;1&lt;/C&gt;&lt;D xsi:type="xsd:string"&gt;#NUM&lt;/D&gt;&lt;/FQL&gt;&lt;FQL&gt;&lt;Q&gt;NL0012015705^FF_PTX_INC(43466,43830,FY,USD)&lt;/Q&gt;&lt;R&gt;1&lt;/R&gt;&lt;C&gt;1&lt;/C&gt;&lt;D xsi:type="xsd:string"&gt;#NUM&lt;/D&gt;&lt;/FQL&gt;&lt;FQL&gt;&lt;Q&gt;FR0000120172^FF_PTX_INC(43466,43830,FY,USD)&lt;/Q&gt;&lt;R&gt;1&lt;/R&gt;&lt;C&gt;1&lt;/C&gt;&lt;D xsi:type="xsd:string"&gt;#NUM&lt;/D&gt;&lt;/FQL&gt;&lt;FQL&gt;&lt;Q&gt;NL0000009082^FF_PTX_INC(43466,43830,FY,USD)&lt;/Q&gt;&lt;R&gt;1&lt;/R&gt;&lt;C&gt;1&lt;/C&gt;&lt;D xsi:type="xsd:string"&gt;#NUM&lt;/D&gt;&lt;/FQL&gt;&lt;FQL&gt;&lt;Q&gt;ES0105046009^FF_PTX_INC(43466,43830,FY,USD)&lt;/Q&gt;&lt;R&gt;1&lt;/R&gt;&lt;C&gt;1&lt;/C&gt;&lt;D xsi:type="xsd:string"&gt;#NUM&lt;/D&gt;&lt;/FQL&gt;&lt;FQL&gt;&lt;Q&gt;FR0000120503^FF_PTX_INC(43466,43830,FY,USD)&lt;/Q&gt;&lt;R&gt;1&lt;/R&gt;&lt;C&gt;1&lt;/C&gt;&lt;D xsi:type="xsd:string"&gt;#NUM&lt;/D&gt;&lt;/FQL&gt;&lt;FQL&gt;&lt;Q&gt;BE0003739530^FF_PTX_INC(43466,43830,FY,USD)&lt;/Q&gt;&lt;R&gt;1&lt;/R&gt;&lt;C&gt;1&lt;/C&gt;&lt;D xsi:type="xsd:string"&gt;#NUM&lt;/D&gt;&lt;/FQL&gt;&lt;FQL&gt;&lt;Q&gt;DE0007165631^FF_PTX_INC(43466,43830,FY,USD)&lt;/Q&gt;&lt;R&gt;1&lt;/R&gt;&lt;C&gt;1&lt;/C&gt;&lt;D xsi:type="xsd:string"&gt;#NUM&lt;/D&gt;&lt;/FQL&gt;&lt;FQL&gt;&lt;Q&gt;DE000A0D9PT0^FF_PTX_INC(43466,43830,FY,USD)&lt;/Q&gt;&lt;R&gt;1&lt;/R&gt;&lt;C&gt;1&lt;/C&gt;&lt;D xsi:type="xsd:string"&gt;#NUM&lt;/D&gt;&lt;/FQL&gt;&lt;FQL&gt;&lt;Q&gt;SE0000310336^FF_PTX_INC(43466,43830,FY,USD)&lt;/Q&gt;&lt;R&gt;1&lt;/R&gt;&lt;C&gt;1&lt;/C&gt;&lt;D xsi:type="xsd:string"&gt;#NUM&lt;/D&gt;&lt;/FQL&gt;&lt;FQL&gt;&lt;Q&gt;DK0010274414^FF_PTX_INC(43466,43830,FY,USD)&lt;/Q&gt;&lt;R&gt;1&lt;/R&gt;&lt;C&gt;1&lt;/C&gt;&lt;D xsi:type="xsd:string"&gt;#NUM&lt;/D&gt;&lt;/FQL&gt;&lt;FQL&gt;&lt;Q&gt;DE0006047004^FF_PTX_INC(43466,43830,FY,USD)&lt;/Q&gt;&lt;R&gt;1&lt;/R&gt;&lt;C&gt;1&lt;/C&gt;&lt;D xsi:type="xsd:string"&gt;#NUM&lt;/D&gt;&lt;/FQL&gt;&lt;FQL&gt;&lt;Q&gt;DK0060336014^FF_PTX_INC(43466,43830,FY,USD)&lt;/Q&gt;&lt;R&gt;1&lt;/R&gt;&lt;C&gt;1&lt;/C&gt;&lt;D xsi:type="xsd:string"&gt;#NUM&lt;/D&gt;&lt;/FQL&gt;&lt;FQL&gt;&lt;Q&gt;CH0008742519^FF_PTX_INC(43466,43830,FY,USD)&lt;/Q&gt;&lt;R&gt;1&lt;/R&gt;&lt;C&gt;1&lt;/C&gt;&lt;D xsi:type="xsd:string"&gt;#NUM&lt;/D&gt;&lt;/FQL&gt;&lt;FQL&gt;&lt;Q&gt;NL0010832176^FF_PTX_INC(43466,43830,FY,USD)&lt;/Q&gt;&lt;R&gt;1&lt;/R&gt;&lt;C&gt;1&lt;/C&gt;&lt;D xsi:type="xsd:string"&gt;#NUM&lt;/D&gt;&lt;/FQL&gt;&lt;FQL&gt;&lt;Q&gt;FR0010220475^FF_PTX_INC(43466,43830,FY,USD)&lt;/Q&gt;&lt;R&gt;1&lt;/R&gt;&lt;C&gt;1&lt;/C&gt;&lt;D xsi:type="xsd:string"&gt;#NUM&lt;/D&gt;&lt;/FQL&gt;&lt;FQL&gt;&lt;Q&gt;CH0012280076^FF_PTX_INC(43466,43830,FY,USD)&lt;/Q&gt;&lt;R&gt;1&lt;/R&gt;&lt;C&gt;1&lt;/C&gt;&lt;D xsi:type="xsd:string"&gt;#NUM&lt;/D&gt;&lt;/FQL&gt;&lt;FQL&gt;&lt;Q&gt;DE0005439004^FF_PTX_INC(43466,43830,FY,USD)&lt;/Q&gt;&lt;R&gt;1&lt;/R&gt;&lt;C&gt;1&lt;/C&gt;&lt;D xsi:type="xsd:string"&gt;#NUM&lt;/D&gt;&lt;/FQL&gt;&lt;FQL&gt;&lt;Q&gt;CH0102484968^FF_PTX_INC(43466,43830,FY,USD)&lt;/Q&gt;&lt;R&gt;1&lt;/R&gt;&lt;C&gt;1&lt;/C&gt;&lt;D xsi:type="xsd:string"&gt;#NUM&lt;/D&gt;&lt;/FQL&gt;&lt;FQL&gt;&lt;Q&gt;CH0012549785^FF_PTX_INC(43466,43830,FY,USD)&lt;/Q&gt;&lt;R&gt;1&lt;/R&gt;&lt;C&gt;1&lt;/C&gt;&lt;D xsi:type="xsd:string"&gt;#NUM&lt;/D&gt;&lt;/FQL&gt;&lt;FQL&gt;&lt;Q&gt;DE000SYM9999^FF_PTX_INC(43466,43830,FY,USD)&lt;/Q&gt;&lt;R&gt;1&lt;/R&gt;&lt;C&gt;1&lt;/C&gt;&lt;D xsi:type="xsd:string"&gt;#NUM&lt;/D&gt;&lt;/FQL&gt;&lt;FQL&gt;&lt;Q&gt;NL0010773842^FF_PTX_INC(43466,43830,FY,USD)&lt;/Q&gt;&lt;R&gt;1&lt;/R&gt;&lt;C&gt;1&lt;/C&gt;&lt;D xsi:type="xsd:string"&gt;#NUM&lt;/D&gt;&lt;/FQL&gt;&lt;FQL&gt;&lt;Q&gt;SE0000242455^FF_PTX_INC(43466,43830,FY,USD)&lt;/Q&gt;&lt;R&gt;1&lt;/R&gt;&lt;C&gt;1&lt;/C&gt;&lt;D xsi:type="xsd:string"&gt;#NUM&lt;/D&gt;&lt;/FQL&gt;&lt;FQL&gt;&lt;Q&gt;NL0010545661^FF_PTX_INC(43466,43830,FY,USD)&lt;/Q&gt;&lt;R&gt;1&lt;/R&gt;&lt;C&gt;1&lt;/C&gt;&lt;D xsi:type="xsd:string"&gt;#NUM&lt;/D&gt;&lt;/FQL&gt;&lt;FQL&gt;&lt;Q&gt;CH0014852781^FF_PTX_INC(43466,43830,FY,USD)&lt;/Q&gt;&lt;R&gt;1&lt;/R&gt;&lt;C&gt;1&lt;/C&gt;&lt;D xsi:type="xsd:string"&gt;#NUM&lt;/D&gt;&lt;/FQL&gt;&lt;FQL&gt;&lt;Q&gt;DK0010181759^FF_PTX_INC(43466,43830,FY,USD)&lt;/Q&gt;&lt;R&gt;1&lt;/R&gt;&lt;C&gt;1&lt;/C&gt;&lt;D xsi:type="xsd:string"&gt;#NUM&lt;/D&gt;&lt;/FQL&gt;&lt;FQL&gt;&lt;Q&gt;DE000PAH0038^FF_PTX_INC(43466,43830,FY,USD)&lt;/Q&gt;&lt;R&gt;1&lt;/R&gt;&lt;C&gt;1&lt;/C&gt;&lt;D xsi:type="xsd:string"&gt;#NUM&lt;/D&gt;&lt;/FQL&gt;&lt;FQL&gt;&lt;Q&gt;SE0007100599^FF_PTX_INC(43466,43830,FY,USD)&lt;/Q&gt;&lt;R&gt;1&lt;/R&gt;&lt;C&gt;1&lt;/C&gt;&lt;D xsi:type="xsd:string"&gt;#NUM&lt;/D&gt;&lt;/FQL&gt;&lt;FQL&gt;&lt;Q&gt;DE000ENER6Y0^FF_PTX_INC(43466,43830,FY,USD)&lt;/Q&gt;&lt;R&gt;1&lt;/R&gt;&lt;C&gt;1&lt;/C&gt;&lt;D xsi:type="xsd:string"&gt;#NUM&lt;/D&gt;&lt;/FQL&gt;&lt;FQL&gt;&lt;Q&gt;DK0060448595^FF_PTX_INC(43466,43830,FY,USD)&lt;/Q&gt;&lt;R&gt;1&lt;/R&gt;&lt;C&gt;1&lt;/C&gt;&lt;D xsi:type="xsd:string"&gt;#NUM&lt;/D&gt;&lt;/FQL&gt;&lt;FQL&gt;&lt;Q&gt;CH0025751329^FF_PTX_INC(43466,43830,FY,USD)&lt;/Q&gt;&lt;R&gt;1&lt;/R&gt;&lt;C&gt;1&lt;/C&gt;&lt;D xsi:type="xsd:string"&gt;#NUM&lt;/D&gt;&lt;/FQL&gt;&lt;FQL&gt;&lt;Q&gt;DE0005785604^FF_PTX_INC(43466,43830,FY,USD)&lt;/Q&gt;&lt;R&gt;1&lt;/R&gt;&lt;C&gt;1&lt;/C&gt;&lt;D xsi:type="xsd:string"&gt;#NUM&lt;/D&gt;&lt;/FQL&gt;&lt;FQL&gt;&lt;Q&gt;FR0000045072^FF_PTX_INC(43466,43830,FY,USD)&lt;/Q&gt;&lt;R&gt;1&lt;/R&gt;&lt;C&gt;1&lt;/C&gt;&lt;D xsi:type="xsd:string"&gt;#NUM&lt;/D&gt;&lt;/FQL&gt;&lt;FQL&gt;&lt;Q&gt;BE0003565737^FF_PTX_INC(43466,43830,FY,USD)&lt;/Q&gt;&lt;R&gt;1&lt;/R&gt;&lt;C&gt;1&lt;/C&gt;&lt;D xsi:type="xsd:string"&gt;#NUM&lt;/D&gt;&lt;/FQL&gt;&lt;FQL&gt;&lt;Q&gt;SE0009922164^FF_PTX_INC(43466,43830,FY,USD)&lt;/Q&gt;&lt;R&gt;1&lt;/R&gt;&lt;C&gt;1&lt;/C&gt;&lt;D xsi:type="xsd:string"&gt;#NUM&lt;/D&gt;&lt;/FQL&gt;&lt;FQL&gt;&lt;Q&gt;SE0000148884^FF_PTX_INC(43466,43830,FY,USD)&lt;/Q&gt;&lt;R&gt;1&lt;/R&gt;&lt;C&gt;1&lt;/C&gt;&lt;D xsi:type="xsd:string"&gt;#NUM&lt;/D&gt;&lt;/FQL&gt;&lt;FQL&gt;&lt;Q&gt;DE0006048432^FF_PTX_INC(43466,43830,FY,USD)&lt;/Q&gt;&lt;R&gt;1&lt;/R&gt;&lt;C&gt;1&lt;/C&gt;&lt;D xsi:type="xsd:string"&gt;#NUM&lt;/D&gt;&lt;/FQL&gt;&lt;FQL&gt;&lt;Q&gt;ES0105066007^FF_PTX_INC(43466,43830,FY,USD)&lt;/Q&gt;&lt;R&gt;1&lt;/R&gt;&lt;C&gt;1&lt;/C&gt;&lt;D xsi:type="xsd:string"&gt;#NUM&lt;/D&gt;&lt;/FQL&gt;&lt;FQL&gt;&lt;Q&gt;SE0012853455^FF_PTX_INC(43466,43830,FY,USD)&lt;/Q&gt;&lt;R&gt;1&lt;/R&gt;&lt;C&gt;1&lt;/C&gt;&lt;D xsi:type="xsd:string"&gt;#NUM&lt;/D&gt;&lt;/FQL&gt;&lt;FQL&gt;&lt;Q&gt;NL0013267909^FF_PTX_INC(43466,43830,FY,USD)&lt;/Q&gt;&lt;R&gt;1&lt;/R&gt;&lt;C&gt;1&lt;/C&gt;&lt;D xsi:type="xsd:string"&gt;#NUM&lt;/D&gt;&lt;/FQL&gt;&lt;FQL&gt;&lt;Q&gt;FR0000051807^FF_PTX_INC(43466,43830,FY,USD)&lt;/Q&gt;&lt;R&gt;1&lt;/R&gt;&lt;C&gt;1&lt;/C&gt;&lt;D xsi:type="xsd:string"&gt;#NUM&lt;/D&gt;&lt;/FQL&gt;&lt;FQL&gt;&lt;Q&gt;DK0010272202^FF_PTX_INC(43466,43830,FY,USD)&lt;/Q&gt;&lt;R&gt;1&lt;/R&gt;&lt;C&gt;1&lt;/C&gt;&lt;D xsi:type="xsd:string"&gt;#NUM&lt;/D&gt;&lt;/FQL&gt;&lt;FQL&gt;&lt;Q&gt;DE0006599905^FF_PTX_INC(43466,43830,FY,USD)&lt;/Q&gt;&lt;R&gt;1&lt;/R&gt;&lt;C&gt;1&lt;/C&gt;&lt;D xsi:type="xsd:string"&gt;#NUM&lt;/D&gt;&lt;/FQL&gt;&lt;FQL&gt;&lt;Q&gt;FR0000130809^FF_PTX_INC(43466,43830,FY,USD)&lt;/Q&gt;&lt;R&gt;1&lt;/R&gt;&lt;C&gt;1&lt;/C&gt;&lt;D xsi:type="xsd:string"&gt;#NUM&lt;/D&gt;&lt;/FQL&gt;&lt;FQL&gt;&lt;Q&gt;NL0000395903^FF_PTX_INC(43466,43830,FY,USD)&lt;/Q&gt;&lt;R&gt;1&lt;/R&gt;&lt;C&gt;1&lt;/C&gt;&lt;D xsi:type="xsd:string"&gt;#NUM&lt;/D&gt;&lt;/FQL&gt;&lt;FQL&gt;&lt;Q&gt;ES0178430E18^FF_PTX_INC(43466,43830,FY,USD)&lt;/Q&gt;&lt;R&gt;1&lt;/R&gt;&lt;C&gt;1&lt;/C&gt;&lt;D xsi:type="xsd:string"&gt;#NUM&lt;/D&gt;&lt;/FQL&gt;&lt;FQL&gt;&lt;Q&gt;CH0030170408^FF_PTX_INC(43466,43830,FY,USD)&lt;/Q&gt;&lt;R&gt;1&lt;/R&gt;&lt;C&gt;1&lt;/C&gt;&lt;D xsi:type="xsd:string"&gt;#NUM&lt;/D&gt;&lt;/FQL&gt;&lt;FQL&gt;&lt;Q&gt;IT0005239360^FF_PTX_INC(43466,43830,FY,USD)&lt;/Q&gt;&lt;R&gt;1&lt;/R&gt;&lt;C&gt;1&lt;/C&gt;&lt;D xsi:type="xsd:string"&gt;#NUM&lt;/D&gt;&lt;/FQL&gt;&lt;FQL&gt;&lt;Q&gt;CH0012138530^FF_PTX_INC(43466,43830,FY,USD)&lt;/Q&gt;&lt;R&gt;1&lt;/R&gt;&lt;C&gt;1&lt;/C&gt;&lt;D xsi:type="xsd:string"&gt;#NUM&lt;/D&gt;&lt;/FQL&gt;&lt;FQL&gt;&lt;Q&gt;NL0000009165^FF_PTX_INC(43466,43830,FY,USD)&lt;/Q&gt;&lt;R&gt;1&lt;/R&gt;&lt;C&gt;1&lt;/C&gt;&lt;D xsi:type="xsd:string"&gt;#NUM&lt;/D&gt;&lt;/FQL&gt;&lt;FQL&gt;&lt;Q&gt;SE0012673267^FF_PTX_INC(43466,43830,FY,USD)&lt;/Q&gt;&lt;R&gt;1&lt;/R&gt;&lt;C&gt;1&lt;/C&gt;&lt;D xsi:type="xsd:string"&gt;#NUM&lt;/D&gt;&lt;/FQL&gt;&lt;FQL&gt;&lt;Q&gt;FR0010307819^FF_PTX_INC(43466,43830,FY,USD)&lt;/Q&gt;&lt;R&gt;1&lt;/R&gt;&lt;C&gt;1&lt;/C&gt;&lt;D xsi:type="xsd:string"&gt;#NUM&lt;/D&gt;&lt;/FQL&gt;&lt;FQL&gt;&lt;Q&gt;NL0000226223^FF_PTX_INC(43466,43830,FY,USD)&lt;/Q&gt;&lt;R&gt;1&lt;/R&gt;&lt;C&gt;1&lt;/C&gt;&lt;D xsi:type="xsd:string"&gt;#NUM&lt;/D&gt;&lt;/FQL&gt;&lt;FQL&gt;&lt;Q&gt;FR0000133308^FF_PTX_INC(43466,43830,FY,USD)&lt;/Q&gt;&lt;R&gt;1&lt;/R&gt;&lt;C&gt;1&lt;/C&gt;&lt;D xsi:type="xsd:string"&gt;#NUM&lt;/D&gt;&lt;/FQL&gt;&lt;FQL&gt;&lt;Q&gt;NL0011585146^FF_PTX_INC(43466,43830,FY,USD)&lt;/Q&gt;&lt;R&gt;1&lt;/R&gt;&lt;C&gt;1&lt;/C&gt;&lt;D xsi:type="xsd:string"&gt;#NUM&lt;/D&gt;&lt;/FQL&gt;&lt;FQL&gt;&lt;Q&gt;IT0000062072^FF_PTX_INC(43466,43830,FY,USD)&lt;/Q&gt;&lt;R&gt;1&lt;/R&gt;&lt;C&gt;1&lt;/C&gt;&lt;D xsi:type="xsd:string"&gt;#NUM&lt;/D&gt;&lt;/FQL&gt;&lt;FQL&gt;&lt;Q&gt;SE0000103699^FF_PTX_INC(43466,43830,FY,USD)&lt;/Q&gt;&lt;R&gt;1&lt;/R&gt;&lt;C&gt;1&lt;/C&gt;&lt;D xsi:type="xsd:string"&gt;#NUM&lt;/D&gt;&lt;/FQL&gt;&lt;FQL&gt;&lt;Q&gt;FR0000121261^FF_PTX_INC(43466,43830,FY,USD)&lt;/Q&gt;&lt;R&gt;1&lt;/R&gt;&lt;C&gt;1&lt;/C&gt;&lt;D xsi:type="xsd:string"&gt;#NUM&lt;/D&gt;&lt;/FQL&gt;&lt;FQL&gt;&lt;Q&gt;FR0000127771^FF_PTX_INC(43466,43830,FY,USD)&lt;/Q&gt;&lt;R&gt;1&lt;/R&gt;&lt;C&gt;1&lt;/C&gt;&lt;D xsi:type="xsd:string"&gt;#NUM&lt;/D&gt;&lt;/FQL&gt;&lt;FQL&gt;&lt;Q&gt;FR0000125338^FF_PTX_INC(43466,43830,FY,USD)&lt;/Q&gt;&lt;R&gt;1&lt;/R&gt;&lt;C&gt;1&lt;/C&gt;&lt;D xsi:type="xsd:string"&gt;#NUM&lt;/D&gt;&lt;/FQL&gt;&lt;FQL&gt;&lt;Q&gt;SE0000667891^FF_PTX_INC(43466,43830,FY,USD)&lt;/Q&gt;&lt;R&gt;1&lt;/R&gt;&lt;C&gt;1&lt;/C&gt;&lt;D xsi:type="xsd:string"&gt;#NUM&lt;/D&gt;&lt;/FQL&gt;&lt;FQL&gt;&lt;Q&gt;FR0000130650^FF_PTX_INC(43466,43830,FY,USD)&lt;/Q&gt;&lt;R&gt;1&lt;/R&gt;&lt;C&gt;1&lt;/C&gt;&lt;D xsi:type="xsd:string"&gt;#NUM&lt;/D&gt;&lt;/FQL&gt;&lt;FQL&gt;&lt;Q&gt;CH0012214059^FF_PTX_INC(43466,43830,FY,USD)&lt;/Q&gt;&lt;R&gt;1&lt;/R&gt;&lt;C&gt;1&lt;/C&gt;&lt;D xsi:type="xsd:string"&gt;#NUM&lt;/D&gt;&lt;/FQL&gt;&lt;FQL&gt;&lt;Q&gt;DE0005810055^FF_PTX_INC(43466,43830,FY,USD)&lt;/Q&gt;&lt;R&gt;1&lt;/R&gt;&lt;C&gt;1&lt;/C&gt;&lt;D xsi:type="xsd:string"&gt;#NUM&lt;/D&gt;&lt;/FQL&gt;&lt;FQL&gt;&lt;Q&gt;ES0109067019^FF_PTX_INC(43466,43830,FY,USD)&lt;/Q&gt;&lt;R&gt;1&lt;/R&gt;&lt;C&gt;1&lt;/C&gt;&lt;D xsi:type="xsd:string"&gt;#NUM&lt;/D&gt;&lt;/FQL&gt;&lt;FQL&gt;&lt;Q&gt;DE0005190003^FF_PTX_INC(43466,43830,FY,USD)&lt;/Q&gt;&lt;R&gt;1&lt;/R&gt;&lt;C&gt;1&lt;/C&gt;&lt;D xsi:type="xsd:string"&gt;#NUM&lt;/D&gt;&lt;/FQL&gt;&lt;FQL&gt;&lt;Q&gt;FI4000297767^FF_PTX_INC(43466,43830,FY,USD)&lt;/Q&gt;&lt;R&gt;1&lt;/R&gt;&lt;C&gt;1&lt;/C&gt;&lt;D xsi:type="xsd:string"&gt;#NUM&lt;/D&gt;&lt;/FQL&gt;&lt;FQL&gt;&lt;Q&gt;DE000A1ML7J1^FF_PTX_INC(43466,43830,FY,USD)&lt;/Q&gt;&lt;R&gt;1&lt;/R&gt;&lt;C&gt;1&lt;/C&gt;&lt;D xsi:type="xsd:string"&gt;#NUM&lt;/D&gt;&lt;/FQL&gt;&lt;FQL&gt;&lt;Q&gt;CH0432492467^FF_PTX_INC(43466,43830,FY,USD)&lt;/Q&gt;&lt;R&gt;1&lt;/R&gt;&lt;C&gt;1&lt;/C&gt;&lt;D xsi:type="xsd:string"&gt;#NUM&lt;/D&gt;&lt;/FQL&gt;&lt;FQL&gt;&lt;Q&gt;SE0000107419^FF_PTX_INC(43466,43830,FY,USD)&lt;/Q&gt;&lt;R&gt;1&lt;/R&gt;&lt;C&gt;1&lt;/C&gt;&lt;D xsi:type="xsd:string"&gt;#NUM&lt;/D&gt;&lt;/FQL&gt;&lt;FQL&gt;&lt;Q&gt;ES0148396007^FF_PTX_INC(43466,43830,FY,USD)&lt;/Q&gt;&lt;R&gt;1&lt;/R&gt;&lt;C&gt;1&lt;/C&gt;&lt;D xsi:type="xsd:string"&gt;#NUM&lt;/D&gt;&lt;/FQL&gt;&lt;FQL&gt;&lt;Q&gt;NL00150001Q9^FF_PTX_INC(43466,43830,FY,USD)&lt;/Q&gt;&lt;R&gt;1&lt;/R&gt;&lt;C&gt;1&lt;/C&gt;&lt;D xsi:type="xsd:string"&gt;#NUM&lt;/D&gt;&lt;/FQL&gt;&lt;FQL&gt;&lt;Q&gt;FR0000120693^FF_PTX_INC(43466,43830,FY,USD)&lt;/Q&gt;&lt;R&gt;1&lt;/R&gt;&lt;C&gt;1&lt;/C&gt;&lt;D xsi:type="xsd:string"&gt;#NUM&lt;/D&gt;&lt;/FQL&gt;&lt;FQL&gt;&lt;Q&gt;FR0000052292^FF_PTX_INC(43466,43830,FY,USD)&lt;/Q&gt;&lt;R&gt;1&lt;/R&gt;&lt;C&gt;1&lt;/C&gt;&lt;D xsi:type="xsd:string"&gt;#NUM&lt;/D&gt;&lt;/FQL&gt;&lt;FQL&gt;&lt;Q&gt;SE0011166610^FF_PTX_INC(43466,43830,FY,USD)&lt;/Q&gt;&lt;R&gt;1&lt;/R&gt;&lt;C&gt;1&lt;/C&gt;&lt;D xsi:type="xsd:string"&gt;#NUM&lt;/D&gt;&lt;/FQL&gt;&lt;FQL&gt;&lt;Q&gt;SE0000115446^FF_PTX_INC(43466,43830,FY,USD)&lt;/Q&gt;&lt;R&gt;1&lt;/R&gt;&lt;C&gt;1&lt;/C&gt;&lt;D xsi:type="xsd:string"&gt;#NUM&lt;/D&gt;&lt;/FQL&gt;&lt;FQL&gt;&lt;Q&gt;SE0000108656^FF_PTX_INC(43466,43830,FY,USD)&lt;/Q&gt;&lt;R&gt;1&lt;/R&gt;&lt;C&gt;1&lt;/C&gt;&lt;D xsi:type="xsd:string"&gt;#NUM&lt;/D&gt;&lt;/FQL&gt;&lt;FQL&gt;&lt;Q&gt;DK0010268606^FF_PTX_INC(43466,43830,FY,USD)&lt;/Q&gt;&lt;R&gt;1&lt;/R&gt;&lt;C&gt;1&lt;/C&gt;&lt;D xsi:type="xsd:string"&gt;#NUM&lt;/D&gt;&lt;/FQL&gt;&lt;FQL&gt;&lt;Q&gt;FR0000120644^FF_PTX_INC(43466,43830,FY,USD)&lt;/Q&gt;&lt;R&gt;1&lt;/R&gt;&lt;C&gt;1&lt;/C&gt;&lt;D xsi:type="xsd:string"&gt;#NUM&lt;/D&gt;&lt;/FQL&gt;&lt;FQL&gt;&lt;Q&gt;IT0000072618^FF_PTX_INC(43466,43830,FY,USD)&lt;/Q&gt;&lt;R&gt;1&lt;/R&gt;&lt;C&gt;1&lt;/C&gt;&lt;D xsi:type="xsd:string"&gt;#NUM&lt;/D&gt;&lt;/FQL&gt;&lt;FQL&gt;&lt;Q&gt;NL0013654783^FF_PTX_INC(43466,43830,FY,USD)&lt;/Q&gt;&lt;R&gt;1&lt;/R&gt;&lt;C&gt;1&lt;/C&gt;&lt;D xsi:type="xsd:string"&gt;#NUM&lt;/D&gt;&lt;/FQL&gt;&lt;FQL&gt;&lt;Q&gt;CH0210483332^FF_PTX_INC(43466,43830,FY,USD)&lt;/Q&gt;&lt;R&gt;1&lt;/R&gt;&lt;C&gt;1&lt;/C&gt;&lt;D xsi:type="xsd:string"&gt;#NUM&lt;/D&gt;&lt;/FQL&gt;&lt;FQL&gt;&lt;Q&gt;FR0000121485^FF_PTX_INC(43466,43830,FY,USD)&lt;/Q&gt;&lt;R&gt;1&lt;/R&gt;&lt;C&gt;1&lt;/C&gt;&lt;D xsi:type="xsd:string"&gt;#NUM&lt;/D&gt;&lt;/FQL&gt;&lt;FQL&gt;&lt;Q&gt;DE0007664039^FF_PTX_INC(43466,43830,FY,USD)&lt;/Q&gt;&lt;R&gt;1&lt;/R&gt;&lt;C&gt;1&lt;/C&gt;&lt;D xsi:type="xsd:string"&gt;#NUM&lt;/D&gt;&lt;/FQL&gt;&lt;FQL&gt;&lt;Q&gt;FR0000073272^FF_PTX_INC(43466,43830,FY,USD)&lt;/Q&gt;&lt;R&gt;1&lt;/R&gt;&lt;C&gt;1&lt;/C&gt;&lt;D xsi:type="xsd:string"&gt;#NUM&lt;/D&gt;&lt;/FQL&gt;&lt;FQL&gt;&lt;Q&gt;NL0000009538^FF_PTX_INC(43466,43830,FY,USD)&lt;/Q&gt;&lt;R&gt;1&lt;/R&gt;&lt;C&gt;1&lt;/C&gt;&lt;D xsi:type="xsd:string"&gt;#NUM&lt;/D&gt;&lt;/FQL&gt;&lt;FQL&gt;&lt;Q&gt;BE0974293251^FF_PTX_INC(43466,43830,FY,USD)&lt;/Q&gt;&lt;R&gt;1&lt;/R&gt;&lt;C&gt;1&lt;/C&gt;&lt;D xsi:type="xsd:string"&gt;#NUM&lt;/D&gt;&lt;/FQL&gt;&lt;FQL&gt;&lt;Q&gt;DE0005552004^FF_PTX_INC(43466,43830,FY,USD)&lt;/Q&gt;&lt;R&gt;1&lt;/R&gt;&lt;C&gt;1&lt;/C&gt;&lt;D xsi:type="xsd:string"&gt;#NUM&lt;/D&gt;&lt;/FQL&gt;&lt;FQL&gt;&lt;Q&gt;DE0006231004^FF_PTX_INC(43466,43830,FY,USD)&lt;/Q&gt;&lt;R&gt;1&lt;/R&gt;&lt;C&gt;1&lt;/C&gt;&lt;D xsi:type="xsd:string"&gt;#NUM&lt;/D&gt;&lt;/FQL&gt;&lt;FQL&gt;&lt;Q&gt;DE000A1EWWW0^FF_PTX_INC(43466,43830,FY,USD)&lt;/Q&gt;&lt;R&gt;1&lt;/R&gt;&lt;C&gt;1&lt;/C&gt;&lt;D xsi:type="xsd:string"&gt;#NUM&lt;/D&gt;&lt;/FQL&gt;&lt;FQL&gt;&lt;Q&gt;FR0000125486^FF_PTX_INC(43466,43830,FY,USD)&lt;/Q&gt;&lt;R&gt;1&lt;/R&gt;&lt;C&gt;1&lt;/C&gt;&lt;D xsi:type="xsd:string"&gt;#NUM&lt;/D&gt;&lt;/FQL&gt;&lt;FQL&gt;&lt;Q&gt;DE000BAY0017^FF_PTX_INC(43466,43830,FY,USD)&lt;/Q&gt;&lt;R&gt;1&lt;/R&gt;&lt;C&gt;1&lt;/C&gt;&lt;D xsi:type="xsd:string"&gt;#NUM&lt;/D&gt;&lt;/FQL&gt;&lt;FQL&gt;&lt;Q&gt;NL0012969182^FF_PTX_INC(43466,43830,FY,USD)&lt;/Q&gt;&lt;R&gt;1&lt;/R&gt;&lt;C&gt;1&lt;/C&gt;&lt;D xsi:type="xsd:string"&gt;#NUM&lt;/D&gt;&lt;/FQL&gt;&lt;FQL&gt;&lt;Q&gt;DE0005557508^FF_PTX_INC(43466,43830,FY,USD)&lt;/Q&gt;&lt;R&gt;1&lt;/R&gt;&lt;C&gt;1&lt;/C&gt;&lt;D xsi:type="xsd:string"&gt;#NUM&lt;/D&gt;&lt;/FQL&gt;&lt;FQL&gt;&lt;Q&gt;NL0000235190^FF_PTX_INC(43466,43830,FY,USD)&lt;/Q&gt;&lt;R&gt;1&lt;/R&gt;&lt;C&gt;1&lt;/C&gt;&lt;D xsi:type="xsd:string"&gt;#NUM&lt;/D&gt;&lt;/FQL&gt;&lt;FQL&gt;&lt;Q&gt;DE0007100000^FF_PTX_INC(43466,43830,FY,USD)&lt;/Q&gt;&lt;R&gt;1&lt;/R&gt;&lt;C&gt;1&lt;/C&gt;&lt;D xsi:type="xsd:string"&gt;#NUM&lt;/D&gt;&lt;/FQL&gt;&lt;FQL&gt;&lt;Q&gt;FR0000120073^FF_PTX_INC(43466,43830,FY,USD)&lt;/Q&gt;&lt;R&gt;1&lt;/R&gt;&lt;C&gt;1&lt;/C&gt;&lt;D xsi:type="xsd:string"&gt;#NUM&lt;/D&gt;&lt;/FQL&gt;&lt;FQL&gt;&lt;Q&gt;FR0000120321^FF_PTX_INC(43466,43830,FY,USD)&lt;/Q&gt;&lt;R&gt;1&lt;/R&gt;&lt;C&gt;1&lt;/C&gt;&lt;D xsi:type="xsd:string"&gt;#NUM&lt;/D&gt;&lt;/FQL&gt;&lt;FQL&gt;&lt;Q&gt;DE0008404005^FF_PTX_INC(43466,43830,FY,USD)&lt;/Q&gt;&lt;R&gt;1&lt;/R&gt;&lt;C&gt;1&lt;/C&gt;&lt;D xsi:type="xsd:string"&gt;#NUM&lt;/D&gt;&lt;/FQL&gt;&lt;FQL&gt;&lt;Q&gt;DE0007164600^FF_PTX_INC(43466,43830,FY,USD)&lt;/Q&gt;&lt;R&gt;1&lt;/R&gt;&lt;C&gt;1&lt;/C&gt;&lt;D xsi:type="xsd:string"&gt;#NUM&lt;/D&gt;&lt;/FQL&gt;&lt;FQL&gt;&lt;Q&gt;CH0012032048^FF_PTX_INC(43466,43830,FY,USD)&lt;/Q&gt;&lt;R&gt;1&lt;/R&gt;&lt;C&gt;1&lt;/C&gt;&lt;D xsi:type="xsd:string"&gt;#NUM&lt;/D&gt;&lt;/FQL&gt;&lt;FQL&gt;&lt;Q&gt;US0995021062^FF_PTX_INC(43466,43830,FY,USD)&lt;/Q&gt;&lt;R&gt;1&lt;/R&gt;&lt;C&gt;1&lt;/C&gt;&lt;D xsi:type="xsd:string"&gt;#NUM&lt;/D&gt;&lt;/FQL&gt;&lt;FQL&gt;&lt;Q&gt;US5132721045^FF_PTX_INC(43466,43830,FY,USD)&lt;/Q&gt;&lt;R&gt;1&lt;/R&gt;&lt;C&gt;1&lt;/C&gt;&lt;D xsi:type="xsd:string"&gt;#NUM&lt;/D&gt;&lt;/FQL&gt;&lt;FQL&gt;&lt;Q&gt;US6700024010^FF_PTX_INC(43466,43830,FY,USD)&lt;/Q&gt;&lt;R&gt;1&lt;/R&gt;&lt;C&gt;1&lt;/C&gt;&lt;D xsi:type="xsd:string"&gt;#NUM&lt;/D&gt;&lt;/FQL&gt;&lt;FQL&gt;&lt;Q&gt;US4180561072^FF_PTX_INC(43466,43830,FY,USD)&lt;/Q&gt;&lt;R&gt;1&lt;/R&gt;&lt;C&gt;1&lt;/C&gt;&lt;D xsi:type="xsd:string"&gt;#NUM&lt;/D&gt;&lt;/FQL&gt;&lt;FQL&gt;&lt;Q&gt;JE00BYSS4X48^FF_PTX_INC(43466,43830,FY,USD)&lt;/Q&gt;&lt;R&gt;1&lt;/R&gt;&lt;C&gt;1&lt;/C&gt;&lt;D xsi:type="xsd:string"&gt;#NUM&lt;/D&gt;&lt;/FQL&gt;&lt;FQL&gt;&lt;Q&gt;US00751Y1064^FF_PTX_INC(43466,43830,FY,USD)&lt;/Q&gt;&lt;R&gt;1&lt;/R&gt;&lt;C&gt;1&lt;/C&gt;&lt;D xsi:type="xsd:string"&gt;#NUM&lt;/D&gt;&lt;/FQL&gt;&lt;FQL&gt;&lt;Q&gt;US5018892084^FF_PTX_INC(43466,43830,FY,USD)&lt;/Q&gt;&lt;R&gt;1&lt;/R&gt;&lt;C&gt;1&lt;/C&gt;&lt;D xsi:type="xsd:string"&gt;#NUM&lt;/D&gt;&lt;/FQL&gt;&lt;FQL&gt;&lt;Q&gt;US12541W2098^FF_PTX_INC(43466,43830,FY,USD)&lt;/Q&gt;&lt;R&gt;1&lt;/R&gt;&lt;C&gt;1&lt;/C&gt;&lt;D xsi:type="xsd:string"&gt;#NUM&lt;/D&gt;&lt;/FQL&gt;&lt;FQL&gt;&lt;Q&gt;US3802371076^FF_PTX_INC(43466,43830,FY,USD)&lt;/Q&gt;&lt;R&gt;1&lt;/R&gt;&lt;C&gt;1&lt;/C&gt;&lt;D xsi:type="xsd:string"&gt;#NUM&lt;/D&gt;&lt;/FQL&gt;&lt;FQL&gt;&lt;Q&gt;US5502411037^FF_PTX_INC(43466,43830,FY,USD)&lt;/Q&gt;&lt;R&gt;1&lt;/R&gt;&lt;C&gt;1&lt;/C&gt;&lt;D xsi:type="xsd:string"&gt;#NUM&lt;/D&gt;&lt;/FQL&gt;&lt;FQL&gt;&lt;Q&gt;US4404521001^FF_PTX_INC(43466,43830,FY,USD)&lt;/Q&gt;&lt;R&gt;1&lt;/R&gt;&lt;C&gt;1&lt;/C&gt;&lt;D xsi:type="xsd:string"&gt;#NUM&lt;/D&gt;&lt;/FQL&gt;&lt;FQL&gt;&lt;Q&gt;US73278L1052^FF_PTX_INC(43466,43830,FY,USD)&lt;/Q&gt;&lt;R&gt;1&lt;/R&gt;&lt;C&gt;1&lt;/C&gt;&lt;D xsi:type="xsd:string"&gt;#NUM&lt;/D&gt;&lt;/FQL&gt;&lt;FQL&gt;&lt;Q&gt;US24906P1093^FF_PTX_INC(43466,43830,FY,USD)&lt;/Q&gt;&lt;R&gt;1&lt;/R&gt;&lt;C&gt;1&lt;/C&gt;&lt;D xsi:type="xsd:string"&gt;#NUM&lt;/D&gt;&lt;/FQL&gt;&lt;FQL&gt;&lt;Q&gt;US7458671010^FF_PTX_INC(43466,43830,FY,USD)&lt;/Q&gt;&lt;R&gt;1&lt;/R&gt;&lt;C&gt;1&lt;/C&gt;&lt;D xsi:type="xsd:string"&gt;#NUM&lt;/D&gt;&lt;/FQL&gt;&lt;FQL&gt;&lt;Q&gt;US8326964058^FF_PTX_INC(43466,43830,FY,USD)&lt;/Q&gt;&lt;R&gt;1&lt;/R&gt;&lt;C&gt;1&lt;/C&gt;&lt;D xsi:type="xsd:string"&gt;#NUM&lt;/D&gt;&lt;/FQL&gt;&lt;FQL&gt;&lt;Q&gt;US1011211018^FF_PTX_INC(43466,43830,FY,USD)&lt;/Q&gt;&lt;R&gt;1&lt;/R&gt;&lt;C&gt;1&lt;/C&gt;&lt;D xsi:type="xsd:string"&gt;#NUM&lt;/D&gt;&lt;/FQL&gt;&lt;FQL&gt;&lt;Q&gt;US8793601050^FF_PTX_INC(43466,43830,FY,USD)&lt;/Q&gt;&lt;R&gt;1&lt;/R&gt;&lt;C&gt;1&lt;/C&gt;&lt;D xsi:type="xsd:string"&gt;#NUM&lt;/D&gt;&lt;/FQL&gt;&lt;FQL&gt;&lt;Q&gt;US18915M1071^FF_PTX_INC(43466,43830,FY,USD)&lt;/Q&gt;&lt;R&gt;1&lt;/R&gt;&lt;C&gt;1&lt;/C&gt;&lt;D xsi:type="xsd:string"&gt;#NUM&lt;/D&gt;&lt;/FQL&gt;&lt;FQL&gt;&lt;Q&gt;US5745991068^FF_PTX_INC(43466,43830,FY,USD)&lt;/Q&gt;&lt;R&gt;1&lt;/R&gt;&lt;C&gt;1&lt;/C&gt;&lt;D xsi:type="xsd:string"&gt;#NUM&lt;/D&gt;&lt;/FQL&gt;&lt;FQL&gt;&lt;Q&gt;US45167R1041^FF_PTX_INC(43466,43830,FY,USD)&lt;/Q&gt;&lt;R&gt;1&lt;/R&gt;&lt;C&gt;1&lt;/C&gt;&lt;D xsi:type="xsd:string"&gt;#NUM&lt;/D&gt;&lt;/FQL&gt;&lt;FQL&gt;&lt;Q&gt;US4461501045^FF_PTX_INC(43466,43830,FY,USD)&lt;/Q&gt;&lt;R&gt;1&lt;/R&gt;&lt;C&gt;1&lt;/C&gt;&lt;D xsi:type="xsd:string"&gt;#NUM&lt;/D&gt;&lt;/FQL&gt;&lt;FQL&gt;&lt;Q&gt;US8666741041^FF_PTX_INC(43466,43830,FY,USD)&lt;/Q&gt;&lt;R&gt;1&lt;/R&gt;&lt;C&gt;1&lt;/C&gt;&lt;D xsi:type="xsd:string"&gt;#NUM&lt;/D&gt;&lt;/FQL&gt;&lt;FQL&gt;&lt;Q&gt;US64110D1046^FF_PTX_INC(43466,43830,FY,USD)&lt;/Q&gt;&lt;R&gt;1&lt;/R&gt;&lt;C&gt;1&lt;/C&gt;&lt;D xsi:type="xsd:string"&gt;#NUM&lt;/D&gt;&lt;/FQL&gt;&lt;FQL&gt;&lt;Q&gt;US3724601055^FF_PTX_INC(43466,43830,FY,USD)&lt;/Q&gt;&lt;R&gt;1&lt;/R&gt;&lt;C&gt;1&lt;/C&gt;&lt;D xsi:type="xsd:string"&gt;#NUM&lt;/D&gt;&lt;/FQL&gt;&lt;FQL&gt;&lt;Q&gt;US6311031081^FF_PTX_INC(43466,43830,FY,USD)&lt;/Q&gt;&lt;R&gt;1&lt;/R&gt;&lt;C&gt;1&lt;/C&gt;&lt;D xsi:type="xsd:string"&gt;#NUM&lt;/D&gt;&lt;/FQL&gt;&lt;FQL&gt;&lt;Q&gt;US89400J1079^FF_PTX_INC(43466,43830,FY,USD)&lt;/Q&gt;&lt;R&gt;1&lt;/R&gt;&lt;C&gt;1&lt;/C&gt;&lt;D xsi:type="xsd:string"&gt;#NUM&lt;/D&gt;&lt;/FQL&gt;&lt;FQL&gt;&lt;Q&gt;US45784P1012^FF_PTX_INC(43466,43830,FY,USD)&lt;/Q&gt;&lt;R&gt;1&lt;/R&gt;&lt;C&gt;1&lt;/C&gt;&lt;D xsi:type="xsd:string"&gt;#NUM&lt;/D&gt;&lt;/FQL&gt;&lt;FQL&gt;&lt;Q&gt;US92556V1061^FF_PTX_INC(43466,43830,FY,USD)&lt;/Q&gt;&lt;R&gt;1&lt;/R&gt;&lt;C&gt;1&lt;/C&gt;&lt;D xsi:type="xsd:string"&gt;#NUM&lt;/D&gt;&lt;/FQL&gt;&lt;FQL&gt;&lt;Q&gt;US62944T1051^FF_PTX_INC(43466,43830,FY,USD)&lt;/Q&gt;&lt;R&gt;1&lt;/R&gt;&lt;C&gt;1&lt;/C&gt;&lt;D xsi:type="xsd:string"&gt;#NUM&lt;/D&gt;&lt;/FQL&gt;&lt;FQL&gt;&lt;Q&gt;US29355A1079^FF_PTX_INC(43466,43830,FY,USD)&lt;/Q&gt;&lt;R&gt;1&lt;/R&gt;&lt;C&gt;1&lt;/C&gt;&lt;D xsi:type="xsd:string"&gt;#NUM&lt;/D&gt;&lt;/FQL&gt;&lt;FQL&gt;&lt;Q&gt;US0404131064^FF_PTX_INC(43466,43830,FY,USD)&lt;/Q&gt;&lt;R&gt;1&lt;/R&gt;&lt;C&gt;1&lt;/C&gt;&lt;D xsi:type="xsd:string"&gt;#NUM&lt;/D&gt;&lt;/FQL&gt;&lt;FQL&gt;&lt;Q&gt;US72919P2020^FF_PTX_INC(43466,43830,FY,USD)&lt;/Q&gt;&lt;R&gt;1&lt;/R&gt;&lt;C&gt;1&lt;/C&gt;&lt;D xsi:type="xsd:string"&gt;#NUM&lt;/D&gt;&lt;/FQL&gt;&lt;FQL&gt;&lt;Q&gt;US14149Y1082^FF_PTX_INC(43466,43830,FY,USD)&lt;/Q&gt;&lt;R&gt;1&lt;/R&gt;&lt;C&gt;1&lt;/C&gt;&lt;D xsi:type="xsd:string"&gt;#NUM&lt;/D&gt;&lt;/FQL&gt;&lt;FQL&gt;&lt;Q&gt;US4364401012^FF_PTX_INC(43466,43830,FY,USD)&lt;/Q&gt;&lt;R&gt;1&lt;/R&gt;&lt;C&gt;1&lt;/C&gt;&lt;D xsi:type="xsd:string"&gt;#NUM&lt;/D&gt;&lt;/FQL&gt;&lt;FQL&gt;&lt;Q&gt;US42809H1077^FF_PTX_INC(43466,43830,FY,USD)&lt;/Q&gt;&lt;R&gt;1&lt;/R&gt;&lt;C&gt;1&lt;/C&gt;&lt;D xsi:type="xsd:string"&gt;#NUM&lt;/D&gt;&lt;/FQL&gt;&lt;FQL&gt;&lt;Q&gt;US55261F1049^FF_PTX_INC(43466,43830,FY,USD)&lt;/Q&gt;&lt;R&gt;1&lt;/R&gt;&lt;C&gt;1&lt;/C&gt;&lt;D xsi:type="xsd:string"&gt;#NUM&lt;/D&gt;&lt;/FQL&gt;&lt;FQL&gt;&lt;Q&gt;US4932671088^FF_PTX_INC(43466,43830,FY,USD)&lt;/Q&gt;&lt;R&gt;1&lt;/R&gt;&lt;C&gt;1&lt;/C&gt;&lt;D xsi:type="xsd:string"&gt;#NUM&lt;/D&gt;&lt;/FQL&gt;&lt;FQL&gt;&lt;Q&gt;US92276F1003^FF_PTX_INC(43466,43830,FY,USD)&lt;/Q&gt;&lt;R&gt;1&lt;/R&gt;&lt;C&gt;1&lt;/C&gt;&lt;D xsi:type="xsd:string"&gt;#NUM&lt;/D&gt;&lt;/FQL&gt;&lt;FQL&gt;&lt;Q&gt;IE00BQPVQZ61^FF_PTX_INC(43466,43830,FY,USD)&lt;/Q&gt;&lt;R&gt;1&lt;/R&gt;&lt;C&gt;1&lt;/C&gt;&lt;D xsi:type="xsd:string"&gt;#NUM&lt;/D&gt;&lt;/FQL&gt;&lt;FQL&gt;&lt;Q&gt;US8740541094^FF_PTX_INC(43466,43830,FY,USD)&lt;/Q&gt;&lt;R&gt;1&lt;/R&gt;&lt;C&gt;1&lt;/C&gt;&lt;D xsi:type="xsd:string"&gt;#NUM&lt;/D&gt;&lt;/FQL&gt;&lt;FQL&gt;&lt;Q&gt;US74736K1016^FF_PTX_INC(43466,43830,FY,USD)&lt;/Q&gt;&lt;R&gt;1&lt;/R&gt;&lt;C&gt;1&lt;/C&gt;&lt;D xsi:type="xsd:string"&gt;#NUM&lt;/D&gt;&lt;/FQL&gt;&lt;FQL&gt;&lt;Q&gt;US5732841060^FF_PTX_INC(43466,43830,FY,USD)&lt;/Q&gt;&lt;R&gt;1&lt;/R&gt;&lt;C&gt;1&lt;/C&gt;&lt;D xsi:type="xsd:string"&gt;#NUM&lt;/D&gt;&lt;/FQL&gt;&lt;FQL&gt;&lt;Q&gt;US1156372096^FF_PTX_INC(43466,43830,FY,USD)&lt;/Q&gt;&lt;R&gt;1&lt;/R&gt;&lt;C&gt;1&lt;/C&gt;&lt;D xsi:type="xsd:string"&gt;#NUM&lt;/D&gt;&lt;/FQL&gt;&lt;FQL&gt;&lt;Q&gt;US87165B1035^FF_PTX_INC(43466,43830,FY,USD)&lt;/Q&gt;&lt;R&gt;1&lt;/R&gt;&lt;C&gt;1&lt;/C&gt;&lt;D xsi:type="xsd:string"&gt;#NUM&lt;/D&gt;&lt;/FQL&gt;&lt;FQL&gt;&lt;Q&gt;US30063P1057^FF_PTX_INC(43466,43830,FY,USD)&lt;/Q&gt;&lt;R&gt;1&lt;/R&gt;&lt;C&gt;1&lt;/C&gt;&lt;D xsi:type="xsd:string"&gt;#NUM&lt;/D&gt;&lt;/FQL&gt;&lt;FQL&gt;&lt;Q&gt;US9291601097^FF_PTX_INC(43466,43830,FY,USD)&lt;/Q&gt;&lt;R&gt;1&lt;/R&gt;&lt;C&gt;1&lt;/C&gt;&lt;D xsi:type="xsd:string"&gt;#NUM&lt;/D&gt;&lt;/FQL&gt;&lt;FQL&gt;&lt;Q&gt;US5303073051^FF_PTX_INC(43466,43830,FY,USD)&lt;/Q&gt;&lt;R&gt;1&lt;/R&gt;&lt;C&gt;1&lt;/C&gt;&lt;D xsi:type="xsd:string"&gt;#NUM&lt;/D&gt;&lt;/FQL&gt;&lt;FQL&gt;&lt;Q&gt;US0152711091^FF_PTX_INC(43466,43830,FY,USD)&lt;/Q&gt;&lt;R&gt;1&lt;/R&gt;&lt;C&gt;1&lt;/C&gt;&lt;D xsi:type="xsd:string"&gt;#NUM&lt;/D&gt;&lt;/FQL&gt;&lt;FQL&gt;&lt;Q&gt;US4165151048^FF_PTX_INC(43466,43830,FY,USD)&lt;/Q&gt;&lt;R&gt;1&lt;/R&gt;&lt;C&gt;1&lt;/C&gt;&lt;D xsi:type="xsd:string"&gt;#NUM&lt;/D&gt;&lt;/FQL&gt;&lt;FQL&gt;&lt;Q&gt;US3635761097^FF_PTX_INC(43466,43830,FY,USD)&lt;/Q&gt;&lt;R&gt;1&lt;/R&gt;&lt;C&gt;1&lt;/C&gt;&lt;D xsi:type="xsd:string"&gt;#NUM&lt;/D&gt;&lt;/FQL&gt;&lt;FQL&gt;&lt;Q&gt;US6703461052^FF_PTX_INC(43466,43830,FY,USD)&lt;/Q&gt;&lt;R&gt;1&lt;/R&gt;&lt;C&gt;1&lt;/C&gt;&lt;D xsi:type="xsd:string"&gt;#NUM&lt;/D&gt;&lt;/FQL&gt;&lt;FQL&gt;&lt;Q&gt;US57772K1016^FF_PTX_INC(43466,43830,FY,USD)&lt;/Q&gt;&lt;R&gt;1&lt;/R&gt;&lt;C&gt;1&lt;/C&gt;&lt;D xsi:type="xsd:string"&gt;#NUM&lt;/D&gt;&lt;/FQL&gt;&lt;FQL&gt;&lt;Q&gt;US34959E1091^FF_PTX_INC(43466,43830,FY,USD)&lt;/Q&gt;&lt;R&gt;1&lt;/R&gt;&lt;C&gt;1&lt;/C&gt;&lt;D xsi:type="xsd:string"&gt;#NUM&lt;/D&gt;&lt;/FQL&gt;&lt;FQL&gt;&lt;Q&gt;US9892071054^FF_PTX_INC(43466,43830,FY,USD)&lt;/Q&gt;&lt;R&gt;1&lt;/R&gt;&lt;C&gt;1&lt;/C&gt;&lt;D xsi:type="xsd:string"&gt;#NUM&lt;/D&gt;&lt;/FQL&gt;&lt;FQL&gt;&lt;Q&gt;US6792951054^FF_PTX_INC(43466,43830,FY,USD)&lt;/Q&gt;&lt;R&gt;1&lt;/R&gt;&lt;C&gt;1&lt;/C&gt;&lt;D xsi:type="xsd:string"&gt;#NUM&lt;/D&gt;&lt;/FQL&gt;&lt;FQL&gt;&lt;Q&gt;NL0009434992^FF_PTX_INC(43466,43830,FY,USD)&lt;/Q&gt;&lt;R&gt;1&lt;/R&gt;&lt;C&gt;1&lt;/C&gt;&lt;D xsi:type="xsd:string"&gt;#NUM&lt;/D&gt;&lt;/FQL&gt;&lt;FQL&gt;&lt;Q&gt;US88339J1051^FF_PTX_INC(43466,43830,FY,USD)&lt;/Q&gt;&lt;R&gt;1&lt;/R&gt;&lt;C&gt;1&lt;/C&gt;&lt;D xsi:type="xsd:string"&gt;#NUM&lt;/D&gt;&lt;/FQL&gt;&lt;FQL&gt;&lt;Q&gt;US5010441013^FF_PTX_INC(43466,43830,FY,USD)&lt;/Q&gt;&lt;R&gt;1&lt;/R&gt;&lt;C&gt;1&lt;/C&gt;&lt;D xsi:type="xsd:string"&gt;#NUM&lt;/D&gt;&lt;/FQL&gt;&lt;FQL&gt;&lt;Q&gt;US5926881054^FF_PTX_INC(43466,43830,FY,USD)&lt;/Q&gt;&lt;R&gt;1&lt;/R&gt;&lt;C&gt;1&lt;/C&gt;&lt;D xsi:type="xsd:string"&gt;#NUM&lt;/D&gt;&lt;/FQL&gt;&lt;FQL&gt;&lt;Q&gt;US0584981064^FF_PTX_INC(43466,43830,FY,USD)&lt;/Q&gt;&lt;R&gt;1&lt;/R&gt;&lt;C&gt;1&lt;/C&gt;&lt;D xsi:type="xsd:string"&gt;#NUM&lt;/D&gt;&lt;/FQL&gt;&lt;FQL&gt;&lt;Q&gt;US5260571048^FF_PTX_INC(43466,43830,FY,USD)&lt;/Q&gt;&lt;R&gt;1&lt;/R&gt;&lt;C&gt;1&lt;/C&gt;&lt;D xsi:type="xsd:string"&gt;#NUM&lt;/D&gt;&lt;/FQL&gt;&lt;FQL&gt;&lt;Q&gt;US49271V1008^FF_PTX_INC(43466,43830,FY,USD)&lt;/Q&gt;&lt;R&gt;1&lt;/R&gt;&lt;C&gt;1&lt;/C&gt;&lt;D xsi:type="xsd:string"&gt;#NUM&lt;/D&gt;&lt;/FQL&gt;&lt;FQL&gt;&lt;Q&gt;US0311001004^FF_PTX_INC(43466,43830,FY,USD)&lt;/Q&gt;&lt;R&gt;1&lt;/R&gt;&lt;C&gt;1&lt;/C&gt;&lt;D xsi:type="xsd:string"&gt;#NUM&lt;/D&gt;&lt;/FQL&gt;&lt;FQL&gt;&lt;Q&gt;US23331A1097^FF_PTX_INC(43466,43830,FY,USD)&lt;/Q&gt;&lt;R&gt;1&lt;/R&gt;&lt;C&gt;1&lt;/C&gt;&lt;D xsi:type="xsd:string"&gt;#NUM&lt;/D&gt;&lt;/FQL&gt;&lt;FQL&gt;&lt;Q&gt;US2473617023^FF_PTX_INC(43466,43830,FY,USD)&lt;/Q&gt;&lt;R&gt;1&lt;/R&gt;&lt;C&gt;1&lt;/C&gt;&lt;D xsi:type="xsd:string"&gt;#NUM&lt;/D&gt;&lt;/FQL&gt;&lt;FQL&gt;&lt;Q&gt;US58155Q1031^FF_PTX_INC(43466,43830,FY,USD)&lt;/Q&gt;&lt;R&gt;1&lt;/R&gt;&lt;C&gt;1&lt;/C&gt;&lt;D xsi:type="xsd:string"&gt;#NUM&lt;/D&gt;&lt;/FQL&gt;&lt;FQL&gt;&lt;Q&gt;US6200763075^FF_PTX_INC(43466,43830,FY,USD)&lt;/Q&gt;&lt;R&gt;1&lt;/R&gt;&lt;C&gt;1&lt;/C&gt;&lt;D xsi:type="xsd:string"&gt;#NUM&lt;/D&gt;&lt;/FQL&gt;&lt;FQL&gt;&lt;Q&gt;US8545021011^FF_PTX_INC(43466,43830,FY,USD)&lt;/Q&gt;&lt;R&gt;1&lt;/R&gt;&lt;C&gt;1&lt;/C&gt;&lt;D xsi:type="xsd:string"&gt;#NUM&lt;/D&gt;&lt;/FQL&gt;&lt;FQL&gt;&lt;Q&gt;US8936411003^FF_PTX_INC(43466,43830,FY,USD)&lt;/Q&gt;&lt;R&gt;1&lt;/R&gt;&lt;C&gt;1&lt;/C&gt;&lt;D xsi:type="xsd:string"&gt;#NUM&lt;/D&gt;&lt;/FQL&gt;&lt;FQL&gt;&lt;Q&gt;US98956P1021^FF_PTX_INC(43466,43830,FY,USD)&lt;/Q&gt;&lt;R&gt;1&lt;/R&gt;&lt;C&gt;1&lt;/C&gt;&lt;D xsi:type="xsd:string"&gt;#NUM&lt;/D&gt;&lt;/FQL&gt;&lt;FQL&gt;&lt;Q&gt;US0010551028^FF_PTX_INC(43466,43830,FY,USD)&lt;/Q&gt;&lt;R&gt;1&lt;/R&gt;&lt;C&gt;1&lt;/C&gt;&lt;D xsi:type="xsd:string"&gt;#NUM&lt;/D&gt;&lt;/FQL&gt;&lt;FQL&gt;&lt;Q&gt;US77543R1023^FF_PTX_INC(43466,43830,FY,USD)&lt;/Q&gt;&lt;R&gt;1&lt;/R&gt;&lt;C&gt;1&lt;/C&gt;&lt;D xsi:type="xsd:string"&gt;#NUM&lt;/D&gt;&lt;/FQL&gt;&lt;FQL&gt;&lt;Q&gt;US2310211063^FF_PTX_INC(43466,43830,FY,USD)&lt;/Q&gt;&lt;R&gt;1&lt;/R&gt;&lt;C&gt;1&lt;/C&gt;&lt;D xsi:type="xsd:string"&gt;#NUM&lt;/D&gt;&lt;/FQL&gt;&lt;FQL&gt;&lt;Q&gt;US21036P1084^FF_PTX_INC(43466,43830,FY,USD)&lt;/Q&gt;&lt;R&gt;1&lt;/R&gt;&lt;C&gt;1&lt;/C&gt;&lt;D xsi:type="xsd:string"&gt;#NUM&lt;/D&gt;&lt;/FQL&gt;&lt;FQL&gt;&lt;Q&gt;US2855121099^FF_PTX_INC(43466,43830,FY,USD)&lt;/Q&gt;&lt;R&gt;1&lt;/R&gt;&lt;C&gt;1&lt;/C&gt;&lt;D xsi:type="xsd:string"&gt;#NUM&lt;/D&gt;&lt;/FQL&gt;&lt;FQL&gt;&lt;Q&gt;US40434L1052^FF_PTX_INC(43466,43830,FY,USD)&lt;/Q&gt;&lt;R&gt;1&lt;/R&gt;&lt;C&gt;1&lt;/C&gt;&lt;D xsi:type="xsd:string"&gt;#NUM&lt;/D&gt;&lt;/FQL&gt;&lt;FQL&gt;&lt;Q&gt;US45168D1046^FF_PTX_INC(43466,43830,FY,USD)&lt;/Q&gt;&lt;R&gt;1&lt;/R&gt;&lt;C&gt;1&lt;/C&gt;&lt;D xsi:type="xsd:string"&gt;#NUM&lt;/D&gt;&lt;/FQL&gt;&lt;FQL&gt;&lt;Q&gt;US4943681035^FF_PTX_INC(43466,43830,FY,USD)&lt;/Q&gt;&lt;R&gt;1&lt;/R&gt;&lt;C&gt;1&lt;/C&gt;&lt;D xsi:type="xsd:string"&gt;#NUM&lt;/D&gt;&lt;/FQL&gt;&lt;FQL&gt;&lt;Q&gt;US35671D8570^FF_PTX_INC(43466,43830,FY,USD)&lt;/Q&gt;&lt;R&gt;1&lt;/R&gt;&lt;C&gt;1&lt;/C&gt;&lt;D xsi:type="xsd:string"&gt;#NUM&lt;/D&gt;&lt;/FQL&gt;&lt;FQL&gt;&lt;Q&gt;US3453708600^FF_PTX_INC(43466,43830,FY,USD)&lt;/Q&gt;&lt;R&gt;1&lt;/R&gt;&lt;C&gt;1&lt;/C&gt;&lt;D xsi:type="xsd:string"&gt;#NUM&lt;/D&gt;&lt;/FQL&gt;&lt;FQL&gt;&lt;Q&gt;US6516391066^FF_PTX_INC(43466,43830,FY,USD)&lt;/Q&gt;&lt;R&gt;1&lt;/R&gt;&lt;C&gt;1&lt;/C&gt;&lt;D xsi:type="xsd:string"&gt;#NUM&lt;/D&gt;&lt;/FQL&gt;&lt;FQL&gt;&lt;Q&gt;US75886F1075^FF_PTX_INC(43466,43830,FY,USD)&lt;/Q&gt;&lt;R&gt;1&lt;/R&gt;&lt;C&gt;1&lt;/C&gt;&lt;D xsi:type="xsd:string"&gt;#NUM&lt;/D&gt;&lt;/FQL&gt;&lt;FQL&gt;&lt;Q&gt;US8725901040^FF_PTX_INC(43466,43830,FY,USD)&lt;/Q&gt;&lt;R&gt;1&lt;/R&gt;&lt;C&gt;1&lt;/C&gt;&lt;D xsi:type="xsd:string"&gt;#NUM&lt;/D&gt;&lt;/FQL&gt;&lt;FQL&gt;&lt;Q&gt;US0091581068^FF_PTX_INC(43466,43830,FY,USD)&lt;/Q&gt;&lt;R&gt;1&lt;/R&gt;&lt;C&gt;1&lt;/C&gt;&lt;D xsi:type="xsd:string"&gt;#NUM&lt;/D&gt;&lt;/FQL&gt;&lt;FQL&gt;&lt;Q&gt;US5184391044^FF_PTX_INC(43466,43830,FY,USD)&lt;/Q&gt;&lt;R&gt;1&lt;/R&gt;&lt;C&gt;1&lt;/C&gt;&lt;D xsi:type="xsd:string"&gt;#NUM&lt;/D&gt;&lt;/FQL&gt;&lt;FQL&gt;&lt;Q&gt;US1941621039^FF_PTX_INC(43466,43830,FY,USD)&lt;/Q&gt;&lt;R&gt;1&lt;/R&gt;&lt;C&gt;1&lt;/C&gt;&lt;D xsi:type="xsd:string"&gt;#NUM&lt;/D&gt;&lt;/FQL&gt;&lt;FQL&gt;&lt;Q&gt;US31428X1063^FF_PTX_INC(43466,43830,FY,USD)&lt;/Q&gt;&lt;R&gt;1&lt;/R&gt;&lt;C&gt;1&lt;/C&gt;&lt;D xsi:type="xsd:string"&gt;#NUM&lt;/D&gt;&lt;/FQL&gt;&lt;FQL&gt;&lt;Q&gt;US00507V1098^FF_PTX_INC(43466,43830,FY,USD)&lt;/Q&gt;&lt;R&gt;1&lt;/R&gt;&lt;C&gt;1&lt;/C&gt;&lt;D xsi:type="xsd:string"&gt;#NUM&lt;/D&gt;&lt;/FQL&gt;&lt;FQL&gt;&lt;Q&gt;US37045V1008^FF_PTX_INC(43466,43830,FY,USD)&lt;/Q&gt;&lt;R&gt;1&lt;/R&gt;&lt;C&gt;1&lt;/C&gt;&lt;D xsi:type="xsd:string"&gt;#NUM&lt;/D&gt;&lt;/FQL&gt;&lt;FQL&gt;&lt;Q&gt;US6934751057^FF_PTX_INC(43466,43830,FY,USD)&lt;/Q&gt;&lt;R&gt;1&lt;/R&gt;&lt;C&gt;1&lt;/C&gt;&lt;D xsi:type="xsd:string"&gt;#NUM&lt;/D&gt;&lt;/FQL&gt;&lt;FQL&gt;&lt;Q&gt;US98978V1035^FF_PTX_INC(43466,43830,FY,USD)&lt;/Q&gt;&lt;R&gt;1&lt;/R&gt;&lt;C&gt;1&lt;/C&gt;&lt;D xsi:type="xsd:string"&gt;#NUM&lt;/D&gt;&lt;/FQL&gt;&lt;FQL&gt;&lt;Q&gt;US6092071058^FF_PTX_INC(43466,43830,FY,USD)&lt;/Q&gt;&lt;R&gt;1&lt;/R&gt;&lt;C&gt;1&lt;/C&gt;&lt;D xsi:type="xsd:string"&gt;#NUM&lt;/D&gt;&lt;/FQL&gt;&lt;FQL&gt;&lt;Q&gt;US78409V1044^FF_PTX_INC(43466,43830,FY,USD)&lt;/Q&gt;&lt;R&gt;1&lt;/R&gt;&lt;C&gt;1&lt;/C&gt;&lt;D xsi:type="xsd:string"&gt;#NUM&lt;/D&gt;&lt;/FQL&gt;&lt;FQL&gt;&lt;Q&gt;US5128071082^FF_PTX_INC(43466,43830,FY,USD)&lt;/Q&gt;&lt;R&gt;1&lt;/R&gt;&lt;C&gt;1&lt;/C&gt;&lt;D xsi:type="xsd:string"&gt;#NUM&lt;/D&gt;&lt;/FQL&gt;&lt;FQL&gt;&lt;Q&gt;US88579Y1010^FF_PTX_INC(43466,43830,FY,USD)&lt;/Q&gt;&lt;R&gt;1&lt;/R&gt;&lt;C&gt;1&lt;/C&gt;&lt;D xsi:type="xsd:string"&gt;#NUM&lt;/D&gt;&lt;/FQL&gt;&lt;FQL&gt;&lt;Q&gt;US0970231058^FF_PTX_INC(43466,43830,FY,USD)&lt;/Q&gt;&lt;R&gt;1&lt;/R&gt;&lt;C&gt;1&lt;/C&gt;&lt;D xsi:type="xsd:string"&gt;#NUM&lt;/D&gt;&lt;/FQL&gt;&lt;FQL&gt;&lt;Q&gt;US9078181081^FF_PTX_INC(43466,43830,FY,USD)&lt;/Q&gt;&lt;R&gt;1&lt;/R&gt;&lt;C&gt;1&lt;/C&gt;&lt;D xsi:type="xsd:string"&gt;#NUM&lt;/D&gt;&lt;/FQL&gt;&lt;FQL&gt;&lt;Q&gt;US22160K1051^FF_PTX_INC(43466,43830,FY,USD)&lt;/Q&gt;&lt;R&gt;1&lt;/R&gt;&lt;C&gt;1&lt;/C&gt;&lt;D xsi:type="xsd:string"&gt;#NUM&lt;/D&gt;&lt;/FQL&gt;&lt;FQL&gt;&lt;Q&gt;US92343V1044^FF_PTX_INC(43466,43830,FY,USD)&lt;/Q&gt;&lt;R&gt;1&lt;/R&gt;&lt;C&gt;1&lt;/C&gt;&lt;D xsi:type="xsd:string"&gt;#NUM&lt;/D&gt;&lt;/FQL&gt;&lt;FQL&gt;&lt;Q&gt;US0605051046^FF_PTX_INC(43466,43830,FY,USD)&lt;/Q&gt;&lt;R&gt;1&lt;/R&gt;&lt;C&gt;1&lt;/C&gt;&lt;D xsi:type="xsd:string"&gt;#NUM&lt;/D&gt;&lt;/FQL&gt;&lt;FQL&gt;&lt;Q&gt;JP3258000003^FF_PTX_INC(43466,43830,FY,USD)&lt;/Q&gt;&lt;R&gt;1&lt;/R&gt;&lt;C&gt;1&lt;/C&gt;&lt;D xsi:type="xsd:string"&gt;#NUM&lt;/D&gt;&lt;/FQL&gt;&lt;FQL&gt;&lt;Q&gt;KR7036570000^FF_PTX_INC(43466,43830,FY,USD)&lt;/Q&gt;&lt;R&gt;1&lt;/R&gt;&lt;C&gt;1&lt;/C&gt;&lt;D xsi:type="xsd:string"&gt;#NUM&lt;/D&gt;&lt;/FQL&gt;&lt;FQL&gt;&lt;Q&gt;JP3735400008^FF_PTX_INC(43466,43830,FY,USD)&lt;/Q&gt;&lt;R&gt;1&lt;/R&gt;&lt;C&gt;1&lt;/C&gt;&lt;D xsi:type="xsd:string"&gt;#NUM&lt;/D&gt;&lt;/FQL&gt;&lt;FQL&gt;&lt;Q&gt;JP3242800005^FF_PTX_INC(43466,43830</t>
        </r>
      </text>
    </comment>
    <comment ref="A59" authorId="0" shapeId="0" xr:uid="{5F4F3820-1FA1-4D10-8D94-D735308E001E}">
      <text>
        <r>
          <rPr>
            <b/>
            <sz val="9"/>
            <color indexed="81"/>
            <rFont val="Tahoma"/>
            <charset val="1"/>
          </rPr>
          <t>,FY,USD)&lt;/Q&gt;&lt;R&gt;1&lt;/R&gt;&lt;C&gt;1&lt;/C&gt;&lt;D xsi:type="xsd:string"&gt;#NUM&lt;/D&gt;&lt;/FQL&gt;&lt;FQL&gt;&lt;Q&gt;JP3197800000^FF_PTX_INC(43466,43830,FY,USD)&lt;/Q&gt;&lt;R&gt;1&lt;/R&gt;&lt;C&gt;1&lt;/C&gt;&lt;D xsi:type="xsd:string"&gt;#NUM&lt;/D&gt;&lt;/FQL&gt;&lt;FQL&gt;&lt;Q&gt;JP3160400002^FF_PTX_INC(43466,43830,FY,USD)&lt;/Q&gt;&lt;R&gt;1&lt;/R&gt;&lt;C&gt;1&lt;/C&gt;&lt;D xsi:type="xsd:string"&gt;#NUM&lt;/D&gt;&lt;/FQL&gt;&lt;FQL&gt;&lt;Q&gt;TW0001301000^FF_PTX_INC(43466,43830,FY,USD)&lt;/Q&gt;&lt;R&gt;1&lt;/R&gt;&lt;C&gt;1&lt;/C&gt;&lt;D xsi:type="xsd:string"&gt;#NUM&lt;/D&gt;&lt;/FQL&gt;&lt;FQL&gt;&lt;Q&gt;JP3762800005^FF_PTX_INC(43466,43830,FY,USD)&lt;/Q&gt;&lt;R&gt;1&lt;/R&gt;&lt;C&gt;1&lt;/C&gt;&lt;D xsi:type="xsd:string"&gt;#NUM&lt;/D&gt;&lt;/FQL&gt;&lt;FQL&gt;&lt;Q&gt;JP3122400009^FF_PTX_INC(43466,43830,FY,USD)&lt;/Q&gt;&lt;R&gt;1&lt;/R&gt;&lt;C&gt;1&lt;/C&gt;&lt;D xsi:type="xsd:string"&gt;#NUM&lt;/D&gt;&lt;/FQL&gt;&lt;FQL&gt;&lt;Q&gt;JP3762600009^FF_PTX_INC(43466,43830,FY,USD)&lt;/Q&gt;&lt;R&gt;1&lt;/R&gt;&lt;C&gt;1&lt;/C&gt;&lt;D xsi:type="xsd:string"&gt;#NUM&lt;/D&gt;&lt;/FQL&gt;&lt;FQL&gt;&lt;Q&gt;JP3970300004^FF_PTX_INC(43466,43830,FY,USD)&lt;/Q&gt;&lt;R&gt;1&lt;/R&gt;&lt;C&gt;1&lt;/C&gt;&lt;D xsi:type="xsd:string"&gt;#NUM&lt;/D&gt;&lt;/FQL&gt;&lt;FQL&gt;&lt;Q&gt;JP3734800000^FF_PTX_INC(43466,43830,FY,USD)&lt;/Q&gt;&lt;R&gt;1&lt;/R&gt;&lt;C&gt;1&lt;/C&gt;&lt;D xsi:type="xsd:string"&gt;#NUM&lt;/D&gt;&lt;/FQL&gt;&lt;FQL&gt;&lt;Q&gt;JP3397200001^FF_PTX_INC(43466,43830,FY,USD)&lt;/Q&gt;&lt;R&gt;1&lt;/R&gt;&lt;C&gt;1&lt;/C&gt;&lt;D xsi:type="xsd:string"&gt;#NUM&lt;/D&gt;&lt;/FQL&gt;&lt;FQL&gt;&lt;Q&gt;JP3551500006^FF_PTX_INC(43466,43830,FY,USD)&lt;/Q&gt;&lt;R&gt;1&lt;/R&gt;&lt;C&gt;1&lt;/C&gt;&lt;D xsi:type="xsd:string"&gt;#NUM&lt;/D&gt;&lt;/FQL&gt;&lt;FQL&gt;&lt;Q&gt;JP3756600007^FF_PTX_INC(43466,43830,FY,USD)&lt;/Q&gt;&lt;R&gt;1&lt;/R&gt;&lt;C&gt;1&lt;/C&gt;&lt;D xsi:type="xsd:string"&gt;#NUM&lt;/D&gt;&lt;/FQL&gt;&lt;FQL&gt;&lt;Q&gt;JP3201200007^FF_PTX_INC(43466,43830,FY,USD)&lt;/Q&gt;&lt;R&gt;1&lt;/R&gt;&lt;C&gt;1&lt;/C&gt;&lt;D xsi:type="xsd:string"&gt;#NUM&lt;/D&gt;&lt;/FQL&gt;&lt;FQL&gt;&lt;Q&gt;JP3463000004^FF_PTX_INC(43466,43830,FY,USD)&lt;/Q&gt;&lt;R&gt;1&lt;/R&gt;&lt;C&gt;1&lt;/C&gt;&lt;D xsi:type="xsd:string"&gt;#NUM&lt;/D&gt;&lt;/FQL&gt;&lt;FQL&gt;&lt;Q&gt;JP3386450005^FF_PTX_INC(43466,43830,FY,USD)&lt;/Q&gt;&lt;R&gt;1&lt;/R&gt;&lt;C&gt;1&lt;/C&gt;&lt;D xsi:type="xsd:string"&gt;#NUM&lt;/D&gt;&lt;/FQL&gt;&lt;FQL&gt;&lt;Q&gt;JP3910660004^FF_PTX_INC(43466,43830,FY,USD)&lt;/Q&gt;&lt;R&gt;1&lt;/R&gt;&lt;C&gt;1&lt;/C&gt;&lt;D xsi:type="xsd:string"&gt;#NUM&lt;/D&gt;&lt;/FQL&gt;&lt;FQL&gt;&lt;Q&gt;TW0002412004^FF_PTX_INC(43466,43830,FY,USD)&lt;/Q&gt;&lt;R&gt;1&lt;/R&gt;&lt;C&gt;1&lt;/C&gt;&lt;D xsi:type="xsd:string"&gt;#NUM&lt;/D&gt;&lt;/FQL&gt;&lt;FQL&gt;&lt;Q&gt;KR7035720002^FF_PTX_INC(43466,43830,FY,USD)&lt;/Q&gt;&lt;R&gt;1&lt;/R&gt;&lt;C&gt;1&lt;/C&gt;&lt;D xsi:type="xsd:string"&gt;#NUM&lt;/D&gt;&lt;/FQL&gt;&lt;FQL&gt;&lt;Q&gt;JP3866800000^FF_PTX_INC(43466,43830,FY,USD)&lt;/Q&gt;&lt;R&gt;1&lt;/R&gt;&lt;C&gt;1&lt;/C&gt;&lt;D xsi:type="xsd:string"&gt;#NUM&lt;/D&gt;&lt;/FQL&gt;&lt;FQL&gt;&lt;Q&gt;JP3899600005^FF_PTX_INC(43466,43830,FY,USD)&lt;/Q&gt;&lt;R&gt;1&lt;/R&gt;&lt;C&gt;1&lt;/C&gt;&lt;D xsi:type="xsd:string"&gt;#NUM&lt;/D&gt;&lt;/FQL&gt;&lt;FQL&gt;&lt;Q&gt;KR7000270009^FF_PTX_INC(43466,43830,FY,USD)&lt;/Q&gt;&lt;R&gt;1&lt;/R&gt;&lt;C&gt;1&lt;/C&gt;&lt;D xsi:type="xsd:string"&gt;#NUM&lt;/D&gt;&lt;/FQL&gt;&lt;FQL&gt;&lt;Q&gt;JP3351600006^FF_PTX_INC(43466,43830,FY,USD)&lt;/Q&gt;&lt;R&gt;1&lt;/R&gt;&lt;C&gt;1&lt;/C&gt;&lt;D xsi:type="xsd:string"&gt;#NUM&lt;/D&gt;&lt;/FQL&gt;&lt;FQL&gt;&lt;Q&gt;JP3788600009^FF_PTX_INC(43466,43830,FY,USD)&lt;/Q&gt;&lt;R&gt;1&lt;/R&gt;&lt;C&gt;1&lt;/C&gt;&lt;D xsi:type="xsd:string"&gt;#NUM&lt;/D&gt;&lt;/FQL&gt;&lt;FQL&gt;&lt;Q&gt;TW0002317005^FF_PTX_INC(43466,43830,FY,USD)&lt;/Q&gt;&lt;R&gt;1&lt;/R&gt;&lt;C&gt;1&lt;/C&gt;&lt;D xsi:type="xsd:string"&gt;#NUM&lt;/D&gt;&lt;/FQL&gt;&lt;FQL&gt;&lt;Q&gt;JP3538800008^FF_PTX_INC(43466,43830,FY,USD)&lt;/Q&gt;&lt;R&gt;1&lt;/R&gt;&lt;C&gt;1&lt;/C&gt;&lt;D xsi:type="xsd:string"&gt;#NUM&lt;/D&gt;&lt;/FQL&gt;&lt;FQL&gt;&lt;Q&gt;JP3783600004^FF_PTX_INC(43466,43830,FY,USD)&lt;/Q&gt;&lt;R&gt;1&lt;/R&gt;&lt;C&gt;1&lt;/C&gt;&lt;D xsi:type="xsd:string"&gt;#NUM&lt;/D&gt;&lt;/FQL&gt;&lt;FQL&gt;&lt;Q&gt;TW0001303006^FF_PTX_INC(43466,43830,FY,USD)&lt;/Q&gt;&lt;R&gt;1&lt;/R&gt;&lt;C&gt;1&lt;/C&gt;&lt;D xsi:type="xsd:string"&gt;#NUM&lt;/D&gt;&lt;/FQL&gt;&lt;FQL&gt;&lt;Q&gt;JP3546800008^FF_PTX_INC(43466,43830,FY,USD)&lt;/Q&gt;&lt;R&gt;1&lt;/R&gt;&lt;C&gt;1&lt;/C&gt;&lt;D xsi:type="xsd:string"&gt;#NUM&lt;/D&gt;&lt;/FQL&gt;&lt;FQL&gt;&lt;Q&gt;KR7017670001^FF_PTX_INC(43466,43830,FY,USD)&lt;/Q&gt;&lt;R&gt;1&lt;/R&gt;&lt;C&gt;1&lt;/C&gt;&lt;D xsi:type="xsd:string"&gt;#NUM&lt;/D&gt;&lt;/FQL&gt;&lt;FQL&gt;&lt;Q&gt;JP3519400000^FF_PTX_INC(43466,43830,FY,USD)&lt;/Q&gt;&lt;R&gt;1&lt;/R&gt;&lt;C&gt;1&lt;/C&gt;&lt;D xsi:type="xsd:string"&gt;#NUM&lt;/D&gt;&lt;/FQL&gt;&lt;FQL&gt;&lt;Q&gt;JP3778630008^FF_PTX_INC(43466,43830,FY,USD)&lt;/Q&gt;&lt;R&gt;1&lt;/R&gt;&lt;C&gt;1&lt;/C&gt;&lt;D xsi:type="xsd:string"&gt;#NUM&lt;/D&gt;&lt;/FQL&gt;&lt;FQL&gt;&lt;Q&gt;JP3854600008^FF_PTX_INC(43466,43830,FY,USD)&lt;/Q&gt;&lt;R&gt;1&lt;/R&gt;&lt;C&gt;1&lt;/C&gt;&lt;D xsi:type="xsd:string"&gt;#NUM&lt;/D&gt;&lt;/FQL&gt;&lt;FQL&gt;&lt;Q&gt;JP3566800003^FF_PTX_INC(43466,43830,FY,USD)&lt;/Q&gt;&lt;R&gt;1&lt;/R&gt;&lt;C&gt;1&lt;/C&gt;&lt;D xsi:type="xsd:string"&gt;#NUM&lt;/D&gt;&lt;/FQL&gt;&lt;FQL&gt;&lt;Q&gt;JP3592200004^FF_PTX_INC(43466,43830,FY,USD)&lt;/Q&gt;&lt;R&gt;1&lt;/R&gt;&lt;C&gt;1&lt;/C&gt;&lt;D xsi:type="xsd:string"&gt;#NUM&lt;/D&gt;&lt;/FQL&gt;&lt;FQL&gt;&lt;Q&gt;JP3893600001^FF_PTX_INC(43466,43830,FY,USD)&lt;/Q&gt;&lt;R&gt;1&lt;/R&gt;&lt;C&gt;1&lt;/C&gt;&lt;D xsi:type="xsd:string"&gt;#NUM&lt;/D&gt;&lt;/FQL&gt;&lt;FQL&gt;&lt;Q&gt;KR7028260008^FF_PTX_INC(43466,43830,FY,USD)&lt;/Q&gt;&lt;R&gt;1&lt;/R&gt;&lt;C&gt;1&lt;/C&gt;&lt;D xsi:type="xsd:string"&gt;#NUM&lt;/D&gt;&lt;/FQL&gt;&lt;FQL&gt;&lt;Q&gt;JP3116000005^FF_PTX_INC(43466,43830,FY,USD)&lt;/Q&gt;&lt;R&gt;1&lt;/R&gt;&lt;C&gt;1&lt;/C&gt;&lt;D xsi:type="xsd:string"&gt;#NUM&lt;/D&gt;&lt;/FQL&gt;&lt;FQL&gt;&lt;Q&gt;JP3732000009^FF_PTX_INC(43466,43830,FY,USD)&lt;/Q&gt;&lt;R&gt;1&lt;/R&gt;&lt;C&gt;1&lt;/C&gt;&lt;D xsi:type="xsd:string"&gt;#NUM&lt;/D&gt;&lt;/FQL&gt;&lt;FQL&gt;&lt;Q&gt;JP3409000001^FF_PTX_INC(43466,43830,FY,USD)&lt;/Q&gt;&lt;R&gt;1&lt;/R&gt;&lt;C&gt;1&lt;/C&gt;&lt;D xsi:type="xsd:string"&gt;#NUM&lt;/D&gt;&lt;/FQL&gt;&lt;FQL&gt;&lt;Q&gt;JP3756100008^FF_PTX_INC(43466,43830,FY,USD)&lt;/Q&gt;&lt;R&gt;1&lt;/R&gt;&lt;C&gt;1&lt;/C&gt;&lt;D xsi:type="xsd:string"&gt;#NUM&lt;/D&gt;&lt;/FQL&gt;&lt;FQL&gt;&lt;Q&gt;KR7035420009^FF_PTX_INC(43466,43830,FY,USD)&lt;/Q&gt;&lt;R&gt;1&lt;/R&gt;&lt;C&gt;1&lt;/C&gt;&lt;D xsi:type="xsd:string"&gt;#NUM&lt;/D&gt;&lt;/FQL&gt;&lt;FQL&gt;&lt;Q&gt;JP3497400006^FF_PTX_INC(43466,43830,FY,USD)&lt;/Q&gt;&lt;R&gt;1&lt;/R&gt;&lt;C&gt;1&lt;/C&gt;&lt;D xsi:type="xsd:string"&gt;#NUM&lt;/D&gt;&lt;/FQL&gt;&lt;FQL&gt;&lt;Q&gt;JP3236200006^FF_PTX_INC(43466,43830,FY,USD)&lt;/Q&gt;&lt;R&gt;1&lt;/R&gt;&lt;C&gt;1&lt;/C&gt;&lt;D xsi:type="xsd:string"&gt;#NUM&lt;/D&gt;&lt;/FQL&gt;&lt;FQL&gt;&lt;Q&gt;JP3475350009^FF_PTX_INC(43466,43830,FY,USD)&lt;/Q&gt;&lt;R&gt;1&lt;/R&gt;&lt;C&gt;1&lt;/C&gt;&lt;D xsi:type="xsd:string"&gt;#NUM&lt;/D&gt;&lt;/FQL&gt;&lt;FQL&gt;&lt;Q&gt;JP3890310000^FF_PTX_INC(43466,43830,FY,USD)&lt;/Q&gt;&lt;R&gt;1&lt;/R&gt;&lt;C&gt;1&lt;/C&gt;&lt;D xsi:type="xsd:string"&gt;#NUM&lt;/D&gt;&lt;/FQL&gt;&lt;FQL&gt;&lt;Q&gt;KR7105560007^FF_PTX_INC(43466,43830,FY,USD)&lt;/Q&gt;&lt;R&gt;1&lt;/R&gt;&lt;C&gt;1&lt;/C&gt;&lt;D xsi:type="xsd:string"&gt;#NUM&lt;/D&gt;&lt;/FQL&gt;&lt;FQL&gt;&lt;Q&gt;JP3902400005^FF_PTX_INC(43466,43830,FY,USD)&lt;/Q&gt;&lt;R&gt;1&lt;/R&gt;&lt;C&gt;1&lt;/C&gt;&lt;D xsi:type="xsd:string"&gt;#NUM&lt;/D&gt;&lt;/FQL&gt;&lt;FQL&gt;&lt;Q&gt;JP3752900005^FF_PTX_INC(43466,43830,FY,USD)&lt;/Q&gt;&lt;R&gt;1&lt;/R&gt;&lt;C&gt;1&lt;/C&gt;&lt;D xsi:type="xsd:string"&gt;#NUM&lt;/D&gt;&lt;/FQL&gt;&lt;FQL&gt;&lt;Q&gt;JP3814000000^FF_PTX_INC(43466,43830,FY,USD)&lt;/Q&gt;&lt;R&gt;1&lt;/R&gt;&lt;C&gt;1&lt;/C&gt;&lt;D xsi:type="xsd:string"&gt;#NUM&lt;/D&gt;&lt;/FQL&gt;&lt;FQL&gt;&lt;Q&gt;TW0002881000^FF_PTX_INC(43466,43830,FY,USD)&lt;/Q&gt;&lt;R&gt;1&lt;/R&gt;&lt;C&gt;1&lt;/C&gt;&lt;D xsi:type="xsd:string"&gt;#NUM&lt;/D&gt;&lt;/FQL&gt;&lt;FQL&gt;&lt;Q&gt;JP3633400001^FF_PTX_INC(43466,43830,FY,USD)&lt;/Q&gt;&lt;R&gt;1&lt;/R&gt;&lt;C&gt;1&lt;/C&gt;&lt;D xsi:type="xsd:string"&gt;#NUM&lt;/D&gt;&lt;/FQL&gt;&lt;FQL&gt;&lt;Q&gt;JP3188220002^FF_PTX_INC(43466,43830,FY,USD)&lt;/Q&gt;&lt;R&gt;1&lt;/R&gt;&lt;C&gt;1&lt;/C&gt;&lt;D xsi:type="xsd:string"&gt;#NUM&lt;/D&gt;&lt;/FQL&gt;&lt;FQL&gt;&lt;Q&gt;JP3304200003^FF_PTX_INC(43466,43830,FY,USD)&lt;/Q&gt;&lt;R&gt;1&lt;/R&gt;&lt;C&gt;1&lt;/C&gt;&lt;D xsi:type="xsd:string"&gt;#NUM&lt;/D&gt;&lt;/FQL&gt;&lt;FQL&gt;&lt;Q&gt;JP3758190007^FF_PTX_INC(43466,43830,FY,USD)&lt;/Q&gt;&lt;R&gt;1&lt;/R&gt;&lt;C&gt;1&lt;/C&gt;&lt;D xsi:type="xsd:string"&gt;#NUM&lt;/D&gt;&lt;/FQL&gt;&lt;FQL&gt;&lt;Q&gt;TW0002303005^FF_PTX_INC(43466,43830,FY,USD)&lt;/Q&gt;&lt;R&gt;1&lt;/R&gt;&lt;C&gt;1&lt;/C&gt;&lt;D xsi:type="xsd:string"&gt;#NUM&lt;/D&gt;&lt;/FQL&gt;&lt;FQL&gt;&lt;Q&gt;KR7005490008^FF_PTX_INC(43466,43830,FY,USD)&lt;/Q&gt;&lt;R&gt;1&lt;/R&gt;&lt;C&gt;1&lt;/C&gt;&lt;D xsi:type="xsd:string"&gt;#NUM&lt;/D&gt;&lt;/FQL&gt;&lt;FQL&gt;&lt;Q&gt;JP3505000004^FF_PTX_INC(43466,43830,FY,USD)&lt;/Q&gt;&lt;R&gt;1&lt;/R&gt;&lt;C&gt;1&lt;/C&gt;&lt;D xsi:type="xsd:string"&gt;#NUM&lt;/D&gt;&lt;/FQL&gt;&lt;FQL&gt;&lt;Q&gt;JP3422950000^FF_PTX_INC(43466,43830,FY,USD)&lt;/Q&gt;&lt;R&gt;1&lt;/R&gt;&lt;C&gt;1&lt;/C&gt;&lt;D xsi:type="xsd:string"&gt;#NUM&lt;/D&gt;&lt;/FQL&gt;&lt;FQL&gt;&lt;Q&gt;JP3726800000^FF_PTX_INC(43466,43830,FY,USD)&lt;/Q&gt;&lt;R&gt;1&lt;/R&gt;&lt;C&gt;1&lt;/C&gt;&lt;D xsi:type="xsd:string"&gt;#NUM&lt;/D&gt;&lt;/FQL&gt;&lt;FQL&gt;&lt;Q&gt;JP3571400005^FF_PTX_INC(43466,43830,FY,USD)&lt;/Q&gt;&lt;R&gt;1&lt;/R&gt;&lt;C&gt;1&lt;/C&gt;&lt;D xsi:type="xsd:string"&gt;#NUM&lt;/D&gt;&lt;/FQL&gt;&lt;FQL&gt;&lt;Q&gt;JP3200450009^FF_PTX_INC(43466,43830,FY,USD)&lt;/Q&gt;&lt;R&gt;1&lt;/R&gt;&lt;C&gt;1&lt;/C&gt;&lt;D xsi:type="xsd:string"&gt;#NUM&lt;/D&gt;&lt;/FQL&gt;&lt;FQL&gt;&lt;Q&gt;JP3893200000^FF_PTX_INC(43466,43830,FY,USD)&lt;/Q&gt;&lt;R&gt;1&lt;/R&gt;&lt;C&gt;1&lt;/C&gt;&lt;D xsi:type="xsd:string"&gt;#NUM&lt;/D&gt;&lt;/FQL&gt;&lt;FQL&gt;&lt;Q&gt;JP3421800008^FF_PTX_INC(43466,43830,FY,USD)&lt;/Q&gt;&lt;R&gt;1&lt;/R&gt;&lt;C&gt;1&lt;/C&gt;&lt;D xsi:type="xsd:string"&gt;#NUM&lt;/D&gt;&lt;/FQL&gt;&lt;FQL&gt;&lt;Q&gt;TW0002454006^FF_PTX_INC(43466,43830,FY,USD)&lt;/Q&gt;&lt;R&gt;1&lt;/R&gt;&lt;C&gt;1&lt;/C&gt;&lt;D xsi:type="xsd:string"&gt;#NUM&lt;/D&gt;&lt;/FQL&gt;&lt;FQL&gt;&lt;Q&gt;TW0002882008^FF_PTX_INC(43466,43830,FY,USD)&lt;/Q&gt;&lt;R&gt;1&lt;/R&gt;&lt;C&gt;1&lt;/C&gt;&lt;D xsi:type="xsd:string"&gt;#NUM&lt;/D&gt;&lt;/FQL&gt;&lt;FQL&gt;&lt;Q&gt;JP3249600002^FF_PTX_INC(43466,43830,FY,USD)&lt;/Q&gt;&lt;R&gt;1&lt;/R&gt;&lt;C&gt;1&lt;/C&gt;&lt;D xsi:type="xsd:string"&gt;#NUM&lt;/D&gt;&lt;/FQL&gt;&lt;FQL&gt;&lt;Q&gt;TW0002002003^FF_PTX_INC(43466,43830,FY,USD)&lt;/Q&gt;&lt;R&gt;1&lt;/R&gt;&lt;C&gt;1&lt;/C&gt;&lt;D xsi:type="xsd:string"&gt;#NUM&lt;/D&gt;&lt;/FQL&gt;&lt;FQL&gt;&lt;Q&gt;JP3119600009^FF_PTX_INC(43466,43830,FY,USD)&lt;/Q&gt;&lt;R&gt;1&lt;/R&gt;&lt;C&gt;1&lt;/C&gt;&lt;D xsi:type="xsd:string"&gt;#NUM&lt;/D&gt;&lt;/FQL&gt;&lt;FQL&gt;&lt;Q&gt;JP3240400006^FF_PTX_INC(43466,43830,FY,USD)&lt;/Q&gt;&lt;R&gt;1&lt;/R&gt;&lt;C&gt;1&lt;/C&gt;&lt;D xsi:type="xsd:string"&gt;#NUM&lt;/D&gt;&lt;/FQL&gt;&lt;FQL&gt;&lt;Q&gt;KR7006400006^FF_PTX_INC(43466,43830,FY,USD)&lt;/Q&gt;&lt;R&gt;1&lt;/R&gt;&lt;C&gt;1&lt;/C&gt;&lt;D xsi:type="xsd:string"&gt;#NUM&lt;/D&gt;&lt;/FQL&gt;&lt;FQL&gt;&lt;Q&gt;KR7005930003^FF_PTX_INC(43466,43830,FY,USD)&lt;/Q&gt;&lt;R&gt;1&lt;/R&gt;&lt;C&gt;1&lt;/C&gt;&lt;D xsi:type="xsd:string"&gt;#NUM&lt;/D&gt;&lt;/FQL&gt;&lt;FQL&gt;&lt;Q&gt;JP3205800000^FF_PTX_INC(43466,43830,FY,USD)&lt;/Q&gt;&lt;R&gt;1&lt;/R&gt;&lt;C&gt;1&lt;/C&gt;&lt;D xsi:type="xsd:string"&gt;#NUM&lt;/D&gt;&lt;/FQL&gt;&lt;FQL&gt;&lt;Q&gt;JP3898400001^FF_PTX_INC(43466,43830,FY,USD)&lt;/Q&gt;&lt;R&gt;1&lt;/R&gt;&lt;C&gt;1&lt;/C&gt;&lt;D xsi:type="xsd:string"&gt;#NUM&lt;/D&gt;&lt;/FQL&gt;&lt;FQL&gt;&lt;Q&gt;JP3802300008^FF_PTX_INC(43466,43830,FY,USD)&lt;/Q&gt;&lt;R&gt;1&lt;/R&gt;&lt;C&gt;1&lt;/C&gt;&lt;D xsi:type="xsd:string"&gt;#NUM&lt;/D&gt;&lt;/FQL&gt;&lt;FQL&gt;&lt;Q&gt;JP3358000002^FF_PTX_INC(43466,43830,FY,USD)&lt;/Q&gt;&lt;R&gt;1&lt;/R&gt;&lt;C&gt;1&lt;/C&gt;&lt;D xsi:type="xsd:string"&gt;#NUM&lt;/D&gt;&lt;/FQL&gt;&lt;FQL&gt;&lt;Q&gt;JP3890350006^FF_PTX_INC(43466,43830,FY,USD)&lt;/Q&gt;&lt;R&gt;1&lt;/R&gt;&lt;C&gt;1&lt;/C&gt;&lt;D xsi:type="xsd:string"&gt;#NUM&lt;/D&gt;&lt;/FQL&gt;&lt;FQL&gt;&lt;Q&gt;TW0001216000^FF_PTX_INC(43466,43830,FY,USD)&lt;/Q&gt;&lt;R&gt;1&lt;/R&gt;&lt;C&gt;1&lt;/C&gt;&lt;D xsi:type="xsd:string"&gt;#NUM&lt;/D&gt;&lt;/FQL&gt;&lt;FQL&gt;&lt;Q&gt;KR7012330007^FF_PTX_INC(43466,43830,FY,USD)&lt;/Q&gt;&lt;R&gt;1&lt;/R&gt;&lt;C&gt;1&lt;/C&gt;&lt;D xsi:type="xsd:string"&gt;#NUM&lt;/D&gt;&lt;/FQL&gt;&lt;FQL&gt;&lt;Q&gt;KR7068270008^FF_PTX_INC(43466,43830,FY,USD)&lt;/Q&gt;&lt;R&gt;1&lt;/R&gt;&lt;C&gt;1&lt;/C&gt;&lt;D xsi:type="xsd:string"&gt;#NUM&lt;/D&gt;&lt;/FQL&gt;&lt;FQL&gt;&lt;Q&gt;JP3933800009^FF_PTX_INC(43466,43830,FY,USD)&lt;/Q&gt;&lt;R&gt;1&lt;/R&gt;&lt;C&gt;1&lt;/C&gt;&lt;D xsi:type="xsd:string"&gt;#NUM&lt;/D&gt;&lt;/FQL&gt;&lt;FQL&gt;&lt;Q&gt;TW0002886009^FF_PTX_INC(43466,43830,FY,USD)&lt;/Q&gt;&lt;R&gt;1&lt;/R&gt;&lt;C&gt;1&lt;/C&gt;&lt;D xsi:type="xsd:string"&gt;#NUM&lt;/D&gt;&lt;/FQL&gt;&lt;FQL&gt;&lt;Q&gt;JP3830800003^FF_PTX_INC(43466,43830,FY,USD)&lt;/Q&gt;&lt;R&gt;1&lt;/R&gt;&lt;C&gt;1&lt;/C&gt;&lt;D xsi:type="xsd:string"&gt;#NUM&lt;/D&gt;&lt;/FQL&gt;&lt;FQL&gt;&lt;Q&gt;JP3381000003^FF_PTX_INC(43466,43830,FY,USD)&lt;/Q&gt;&lt;R&gt;1&lt;/R&gt;&lt;C&gt;1&lt;/C&gt;&lt;D xsi:type="xsd:string"&gt;#NUM&lt;/D&gt;&lt;/FQL&gt;&lt;FQL&gt;&lt;Q&gt;KR7005380001^FF_PTX_INC(43466,43830,FY,USD)&lt;/Q&gt;&lt;R&gt;1&lt;/R&gt;&lt;C&gt;1&lt;/C&gt;&lt;D xsi:type="xsd:string"&gt;#NUM&lt;/D&gt;&lt;/FQL&gt;&lt;FQL&gt;&lt;Q&gt;JP3814800003^FF_PTX_INC(43466,43830,FY,USD)&lt;/Q&gt;&lt;R&gt;1&lt;/R&gt;&lt;C&gt;1&lt;/C&gt;&lt;D xsi:type="xsd:string"&gt;#NUM&lt;/D&gt;&lt;/FQL&gt;&lt;FQL&gt;&lt;Q&gt;JP3496400007^FF_PTX_INC(43466,43830,FY,USD)&lt;/Q&gt;&lt;R&gt;1&lt;/R&gt;&lt;C&gt;1&lt;/C&gt;&lt;D xsi:type="xsd:string"&gt;#NUM&lt;/D&gt;&lt;/FQL&gt;&lt;FQL&gt;&lt;Q&gt;JP3143600009^FF_PTX_INC(43466,43830,FY,USD)&lt;/Q&gt;&lt;R&gt;1&lt;/R&gt;&lt;C&gt;1&lt;/C&gt;&lt;D xsi:type="xsd:string"&gt;#NUM&lt;/D&gt;&lt;/FQL&gt;&lt;FQL&gt;&lt;Q&gt;JP3371200001^FF_PTX_INC(43466,43830,FY,USD)&lt;/Q&gt;&lt;R&gt;1&lt;/R&gt;&lt;C&gt;1&lt;/C&gt;&lt;D xsi:type="xsd:string"&gt;#NUM&lt;/D&gt;&lt;/FQL&gt;&lt;FQL&gt;&lt;Q&gt;JP3476480003^FF_PTX_INC(43466,43830,FY,USD)&lt;/Q&gt;&lt;R&gt;1&lt;/R&gt;&lt;C&gt;1&lt;/C&gt;&lt;D xsi:type="xsd:string"&gt;#NUM&lt;/D&gt;&lt;/FQL&gt;&lt;FQL&gt;&lt;Q&gt;JP3634600005^FF_PTX_INC(43466,43830,FY,USD)&lt;/Q&gt;&lt;R&gt;1&lt;/R&gt;&lt;C&gt;1&lt;/C&gt;&lt;D xsi:type="xsd:string"&gt;#NUM&lt;/D&gt;&lt;/FQL&gt;&lt;FQL&gt;&lt;Q&gt;JP3197600004^FF_PTX_INC(43466,43830,FY,USD)&lt;/Q&gt;&lt;R&gt;1&lt;/R&gt;&lt;C&gt;1&lt;/C&gt;&lt;D xsi:type="xsd:string"&gt;#NUM&lt;/D&gt;&lt;/FQL&gt;&lt;FQL&gt;&lt;Q&gt;TW0001326007^FF_PTX_INC(43466,43830,FY,USD)&lt;/Q&gt;&lt;R&gt;1&lt;/R&gt;&lt;C&gt;1&lt;/C&gt;&lt;D xsi:type="xsd:string"&gt;#NUM&lt;/D&gt;&lt;/FQL&gt;&lt;FQL&gt;&lt;Q&gt;JP3802400006^FF_PTX_INC(43466,43830,FY,USD)&lt;/Q&gt;&lt;R&gt;1&lt;/R&gt;&lt;C&gt;1&lt;/C&gt;&lt;D xsi:type="xsd:string"&gt;#NUM&lt;/D&gt;&lt;/FQL&gt;&lt;FQL&gt;&lt;Q&gt;JP3173400007^FF_PTX_INC(43466,43830,FY,USD)&lt;/Q&gt;&lt;R&gt;1&lt;/R&gt;&lt;C&gt;1&lt;/C&gt;&lt;D xsi:type="xsd:string"&gt;#NUM&lt;/D&gt;&lt;/FQL&gt;&lt;FQL&gt;&lt;Q&gt;JP3951600000^FF_PTX_INC(43466,43830,FY,USD)&lt;/Q&gt;&lt;R&gt;1&lt;/R&gt;&lt;C&gt;1&lt;/C&gt;&lt;D xsi:type="xsd:string"&gt;#NUM&lt;/D&gt;&lt;/FQL&gt;&lt;FQL&gt;&lt;Q&gt;JP3942400007^FF_PTX_INC(43466,43830,FY,USD)&lt;/Q&gt;&lt;R&gt;1&lt;/R&gt;&lt;C&gt;1&lt;/C&gt;&lt;D xsi:type="xsd:string"&gt;#NUM&lt;/D&gt;&lt;/FQL&gt;&lt;FQL&gt;&lt;Q&gt;JP3198900007^FF_PTX_INC(43466,43830,FY,USD)&lt;/Q&gt;&lt;R&gt;1&lt;/R&gt;&lt;C&gt;1&lt;/C&gt;&lt;D xsi:type="xsd:string"&gt;#NUM&lt;/D&gt;&lt;/FQL&gt;&lt;FQL&gt;&lt;Q&gt;NL0012015705^FF_PTX_INC(43101,43465,FY,USD)&lt;/Q&gt;&lt;R&gt;1&lt;/R&gt;&lt;C&gt;1&lt;/C&gt;&lt;D xsi:type="xsd:string"&gt;#NUM&lt;/D&gt;&lt;/FQL&gt;&lt;FQL&gt;&lt;Q&gt;FR0000120172^FF_PTX_INC(43101,43465,FY,USD)&lt;/Q&gt;&lt;R&gt;1&lt;/R&gt;&lt;C&gt;1&lt;/C&gt;&lt;D xsi:type="xsd:string"&gt;#NUM&lt;/D&gt;&lt;/FQL&gt;&lt;FQL&gt;&lt;Q&gt;NL0000009082^FF_PTX_INC(43101,43465,FY,USD)&lt;/Q&gt;&lt;R&gt;1&lt;/R&gt;&lt;C&gt;1&lt;/C&gt;&lt;D xsi:type="xsd:string"&gt;#NUM&lt;/D&gt;&lt;/FQL&gt;&lt;FQL&gt;&lt;Q&gt;ES0105046009^FF_PTX_INC(43101,43465,FY,USD)&lt;/Q&gt;&lt;R&gt;1&lt;/R&gt;&lt;C&gt;1&lt;/C&gt;&lt;D xsi:type="xsd:string"&gt;#NUM&lt;/D&gt;&lt;/FQL&gt;&lt;FQL&gt;&lt;Q&gt;FR0000120503^FF_PTX_INC(43101,43465,FY,USD)&lt;/Q&gt;&lt;R&gt;1&lt;/R&gt;&lt;C&gt;1&lt;/C&gt;&lt;D xsi:type="xsd:string"&gt;#NUM&lt;/D&gt;&lt;/FQL&gt;&lt;FQL&gt;&lt;Q&gt;BE0003739530^FF_PTX_INC(43101,43465,FY,USD)&lt;/Q&gt;&lt;R&gt;1&lt;/R&gt;&lt;C&gt;1&lt;/C&gt;&lt;D xsi:type="xsd:string"&gt;#NUM&lt;/D&gt;&lt;/FQL&gt;&lt;FQL&gt;&lt;Q&gt;DE0007165631^FF_PTX_INC(43101,43465,FY,USD)&lt;/Q&gt;&lt;R&gt;1&lt;/R&gt;&lt;C&gt;1&lt;/C&gt;&lt;D xsi:type="xsd:string"&gt;#NUM&lt;/D&gt;&lt;/FQL&gt;&lt;FQL&gt;&lt;Q&gt;DE000A0D9PT0^FF_PTX_INC(43101,43465,FY,USD)&lt;/Q&gt;&lt;R&gt;1&lt;/R&gt;&lt;C&gt;1&lt;/C&gt;&lt;D xsi:type="xsd:string"&gt;#NUM&lt;/D&gt;&lt;/FQL&gt;&lt;FQL&gt;&lt;Q&gt;SE0000310336^FF_PTX_INC(43101,43465,FY,USD)&lt;/Q&gt;&lt;R&gt;1&lt;/R&gt;&lt;C&gt;1&lt;/C&gt;&lt;D xsi:type="xsd:string"&gt;#NUM&lt;/D&gt;&lt;/FQL&gt;&lt;FQL&gt;&lt;Q&gt;DK0010274414^FF_PTX_INC(43101,43465,FY,USD)&lt;/Q&gt;&lt;R&gt;1&lt;/R&gt;&lt;C&gt;1&lt;/C&gt;&lt;D xsi:type="xsd:string"&gt;#NUM&lt;/D&gt;&lt;/FQL&gt;&lt;FQL&gt;&lt;Q&gt;DE0006047004^FF_PTX_INC(43101,43465,FY,USD)&lt;/Q&gt;&lt;R&gt;1&lt;/R&gt;&lt;C&gt;1&lt;/C&gt;&lt;D xsi:type="xsd:string"&gt;#NUM&lt;/D&gt;&lt;/FQL&gt;&lt;FQL&gt;&lt;Q&gt;DK0060336014^FF_PTX_INC(43101,43465,FY,USD)&lt;/Q&gt;&lt;R&gt;1&lt;/R&gt;&lt;C&gt;1&lt;/C&gt;&lt;D xsi:type="xsd:string"&gt;#NUM&lt;/D&gt;&lt;/FQL&gt;&lt;FQL&gt;&lt;Q&gt;CH0008742519^FF_PTX_INC(43101,43465,FY,USD)&lt;/Q&gt;&lt;R&gt;1&lt;/R&gt;&lt;C&gt;1&lt;/C&gt;&lt;D xsi:type="xsd:string"&gt;#NUM&lt;/D&gt;&lt;/FQL&gt;&lt;FQL&gt;&lt;Q&gt;NL0010832176^FF_PTX_INC(43101,43465,FY,USD)&lt;/Q&gt;&lt;R&gt;1&lt;/R&gt;&lt;C&gt;1&lt;/C&gt;&lt;D xsi:type="xsd:string"&gt;#NUM&lt;/D&gt;&lt;/FQL&gt;&lt;FQL&gt;&lt;Q&gt;FR0010220475^FF_PTX_INC(43101,43465,FY,USD)&lt;/Q&gt;&lt;R&gt;1&lt;/R&gt;&lt;C&gt;1&lt;/C&gt;&lt;D xsi:type="xsd:string"&gt;#NUM&lt;/D&gt;&lt;/FQL&gt;&lt;FQL&gt;&lt;Q&gt;CH0012280076^FF_PTX_INC(43101,43465,FY,USD)&lt;/Q&gt;&lt;R&gt;1&lt;/R&gt;&lt;C&gt;1&lt;/C&gt;&lt;D xsi:type="xsd:string"&gt;#NUM&lt;/D&gt;&lt;/FQL&gt;&lt;FQL&gt;&lt;Q&gt;DE0005439004^FF_PTX_INC(43101,43465,FY,USD)&lt;/Q&gt;&lt;R&gt;1&lt;/R&gt;&lt;C&gt;1&lt;/C&gt;&lt;D xsi:type="xsd:string"&gt;#NUM&lt;/D&gt;&lt;/FQL&gt;&lt;FQL&gt;&lt;Q&gt;CH0102484968^FF_PTX_INC(43101,43465,FY,USD)&lt;/Q&gt;&lt;R&gt;1&lt;/R&gt;&lt;C&gt;1&lt;/C&gt;&lt;D xsi:type="xsd:string"&gt;#NUM&lt;/D&gt;&lt;/FQL&gt;&lt;FQL&gt;&lt;Q&gt;CH0012549785^FF_PTX_INC(43101,43465,FY,USD)&lt;/Q&gt;&lt;R&gt;1&lt;/R&gt;&lt;C&gt;1&lt;/C&gt;&lt;D xsi:type="xsd:string"&gt;#NUM&lt;/D&gt;&lt;/FQL&gt;&lt;FQL&gt;&lt;Q&gt;DE000SYM9999^FF_PTX_INC(43101,43465,FY,USD)&lt;/Q&gt;&lt;R&gt;1&lt;/R&gt;&lt;C&gt;1&lt;/C&gt;&lt;D xsi:type="xsd:string"&gt;#NUM&lt;/D&gt;&lt;/FQL&gt;&lt;FQL&gt;&lt;Q&gt;NL0010773842^FF_PTX_INC(43101,43465,FY,USD)&lt;/Q&gt;&lt;R&gt;1&lt;/R&gt;&lt;C&gt;1&lt;/C&gt;&lt;D xsi:type="xsd:string"&gt;#NUM&lt;/D&gt;&lt;/FQL&gt;&lt;FQL&gt;&lt;Q&gt;SE0000242455^FF_PTX_INC(43101,43465,FY,USD)&lt;/Q&gt;&lt;R&gt;1&lt;/R&gt;&lt;C&gt;1&lt;/C&gt;&lt;D xsi:type="xsd:string"&gt;#NUM&lt;/D&gt;&lt;/FQL&gt;&lt;FQL&gt;&lt;Q&gt;NL0010545661^FF_PTX_INC(43101,43465,FY,USD)&lt;/Q&gt;&lt;R&gt;1&lt;/R&gt;&lt;C&gt;1&lt;/C&gt;&lt;D xsi:type="xsd:string"&gt;#NUM&lt;/D&gt;&lt;/FQL&gt;&lt;FQL&gt;&lt;Q&gt;CH0014852781^FF_PTX_INC(43101,43465,FY,USD)&lt;/Q&gt;&lt;R&gt;1&lt;/R&gt;&lt;C&gt;1&lt;/C&gt;&lt;D xsi:type="xsd:string"&gt;#NUM&lt;/D&gt;&lt;/FQL&gt;&lt;FQL&gt;&lt;Q&gt;DK0010181759^FF_PTX_INC(43101,43465,FY,USD)&lt;/Q&gt;&lt;R&gt;1&lt;/R&gt;&lt;C&gt;1&lt;/C&gt;&lt;D xsi:type="xsd:string"&gt;#NUM&lt;/D&gt;&lt;/FQL&gt;&lt;FQL&gt;&lt;Q&gt;DE000PAH0038^FF_PTX_INC(43101,43465,FY,USD)&lt;/Q&gt;&lt;R&gt;1&lt;/R&gt;&lt;C&gt;1&lt;/C&gt;&lt;D xsi:type="xsd:string"&gt;#NUM&lt;/D&gt;&lt;/FQL&gt;&lt;FQL&gt;&lt;Q&gt;SE0007100599^FF_PTX_INC(43101,43465,FY,USD)&lt;/Q&gt;&lt;R&gt;1&lt;/R&gt;&lt;C&gt;1&lt;/C&gt;&lt;D xsi:type="xsd:string"&gt;#NUM&lt;/D&gt;&lt;/FQL&gt;&lt;FQL&gt;&lt;Q&gt;DE000ENER6Y0^FF_PTX_INC(43101,43465,FY,USD)&lt;/Q&gt;&lt;R&gt;1&lt;/R&gt;&lt;C&gt;1&lt;/C&gt;&lt;D xsi:type="xsd:string"&gt;#NUM&lt;/D&gt;&lt;/FQL&gt;&lt;FQL&gt;&lt;Q&gt;DK0060448595^FF_PTX_INC(43101,43465,FY,USD)&lt;/Q&gt;&lt;R&gt;1&lt;/R&gt;&lt;C&gt;1&lt;/C&gt;&lt;D xsi:type="xsd:string"&gt;#NUM&lt;/D&gt;&lt;/FQL&gt;&lt;FQL&gt;&lt;Q&gt;CH0025751329^FF_PTX_INC(43101,43465,FY,USD)&lt;/Q&gt;&lt;R&gt;1&lt;/R&gt;&lt;C&gt;1&lt;/C&gt;&lt;D xsi:type="xsd:string"&gt;#NUM&lt;/D&gt;&lt;/FQL&gt;&lt;FQL&gt;&lt;Q&gt;DE0005785604^FF_PTX_INC(43101,43465,FY,USD)&lt;/Q&gt;&lt;R&gt;1&lt;/R&gt;&lt;C&gt;1&lt;/C&gt;&lt;D xsi:type="xsd:string"&gt;#NUM&lt;/D&gt;&lt;/FQL&gt;&lt;FQL&gt;&lt;Q&gt;FR0000045072^FF_PTX_INC(43101,43465,FY,USD)&lt;/Q&gt;&lt;R&gt;1&lt;/R&gt;&lt;C&gt;1&lt;/C&gt;&lt;D xsi:type="xsd:string"&gt;#NUM&lt;/D&gt;&lt;/FQL&gt;&lt;FQL&gt;&lt;Q&gt;BE0003565737^FF_PTX_INC(43101,43465,FY,USD)&lt;/Q&gt;&lt;R&gt;1&lt;/R&gt;&lt;C&gt;1&lt;/C&gt;&lt;D xsi:type="xsd:string"&gt;#NUM&lt;/D&gt;&lt;/FQL&gt;&lt;FQL&gt;&lt;Q&gt;SE0009922164^FF_PTX_INC(43101,43465,FY,USD)&lt;/Q&gt;&lt;R&gt;1&lt;/R&gt;&lt;C&gt;1&lt;/C&gt;&lt;D xsi:type="xsd:string"&gt;#NUM&lt;/D&gt;&lt;/FQL&gt;&lt;FQL&gt;&lt;Q&gt;SE0000148884^FF_PTX_INC(43101,43465,FY,USD)&lt;/Q&gt;&lt;R&gt;1&lt;/R&gt;&lt;C&gt;1&lt;/C&gt;&lt;D xsi:type="xsd:string"&gt;#NUM&lt;/D&gt;&lt;/FQL&gt;&lt;FQL&gt;&lt;Q&gt;DE0006048432^FF_PTX_INC(43101,43465,FY,USD)&lt;/Q&gt;&lt;R&gt;1&lt;/R&gt;&lt;C&gt;1&lt;/C&gt;&lt;D xsi:type="xsd:string"&gt;#NUM&lt;/D&gt;&lt;/FQL&gt;&lt;FQL&gt;&lt;Q&gt;ES0105066007^FF_PTX_INC(43101,43465,FY,USD)&lt;/Q&gt;&lt;R&gt;1&lt;/R&gt;&lt;C&gt;1&lt;/C&gt;&lt;D xsi:type="xsd:string"&gt;#NUM&lt;/D&gt;&lt;/FQL&gt;&lt;FQL&gt;&lt;Q&gt;SE0012853455^FF_PTX_INC(43101,43465,FY,USD)&lt;/Q&gt;&lt;R&gt;1&lt;/R&gt;&lt;C&gt;1&lt;/C&gt;&lt;D xsi:type="xsd:string"&gt;#NUM&lt;/D&gt;&lt;/FQL&gt;&lt;FQL&gt;&lt;Q&gt;NL0013267909^FF_PTX_INC(43101,43465,FY,USD)&lt;/Q&gt;&lt;R&gt;1&lt;/R&gt;&lt;C&gt;1&lt;/C&gt;&lt;D xsi:type="xsd:string"&gt;#NUM&lt;/D&gt;&lt;/FQL&gt;&lt;FQL&gt;&lt;Q&gt;FR0000051807^FF_PTX_INC(43101,43465,FY,USD)&lt;/Q&gt;&lt;R&gt;1&lt;/R&gt;&lt;C&gt;1&lt;/C&gt;&lt;D xsi:type="xsd:string"&gt;#NUM&lt;/D&gt;&lt;/FQL&gt;&lt;FQL&gt;&lt;Q&gt;DK0010272202^FF_PTX_INC(43101,43465,FY,USD)&lt;/Q&gt;&lt;R&gt;1&lt;/R&gt;&lt;C&gt;1&lt;/C&gt;&lt;D xsi:type="xsd:string"&gt;#NUM&lt;/D&gt;&lt;/FQL&gt;&lt;FQL&gt;&lt;Q&gt;DE0006599905^FF_PTX_INC(43101,43465,FY,USD)&lt;/Q&gt;&lt;R&gt;1&lt;/R&gt;&lt;C&gt;1&lt;/C&gt;&lt;D xsi:type="xsd:string"&gt;#NUM&lt;/D&gt;&lt;/FQL&gt;&lt;FQL&gt;&lt;Q&gt;FR0000130809^FF_PTX_INC(43101,43465,FY,USD)&lt;/Q&gt;&lt;R&gt;1&lt;/R&gt;&lt;C&gt;1&lt;/C&gt;&lt;D xsi:type="xsd:string"&gt;#NUM&lt;/D&gt;&lt;/FQL&gt;&lt;FQL&gt;&lt;Q&gt;NL0000395903^FF_PTX_INC(43101,43465,FY,USD)&lt;/Q&gt;&lt;R&gt;1&lt;/R&gt;&lt;C&gt;1&lt;/C&gt;&lt;D xsi:type="xsd:string"&gt;#NUM&lt;/D&gt;&lt;/FQL&gt;&lt;FQL&gt;&lt;Q&gt;ES0178430E18^FF_PTX_INC(43101,43465,FY,USD)&lt;/Q&gt;&lt;R&gt;1&lt;/R&gt;&lt;C&gt;1&lt;/C&gt;&lt;D xsi:type="xsd:string"&gt;#NUM&lt;/D&gt;&lt;/FQL&gt;&lt;FQL&gt;&lt;Q&gt;CH0030170408^FF_PTX_INC(43101,43465,FY,USD)&lt;/Q&gt;&lt;R&gt;1&lt;/R&gt;&lt;C&gt;1&lt;/C&gt;&lt;D xsi:type="xsd:string"&gt;#NUM&lt;/D&gt;&lt;/FQL&gt;&lt;FQL&gt;&lt;Q&gt;IT0005239360^FF_PTX_INC(43101,43465,FY,USD)&lt;/Q&gt;&lt;R&gt;1&lt;/R&gt;&lt;C&gt;1&lt;/C&gt;&lt;D xsi:type="xsd:string"&gt;#NUM&lt;/D&gt;&lt;/FQL&gt;&lt;FQL&gt;&lt;Q&gt;CH0012138530^FF_PTX_INC(43101,43465,FY,USD)&lt;/Q&gt;&lt;R&gt;1&lt;/R&gt;&lt;C&gt;1&lt;/C&gt;&lt;D xsi:type="xsd:string"&gt;#NUM&lt;/D&gt;&lt;/FQL&gt;&lt;FQL&gt;&lt;Q&gt;NL0000009165^FF_PTX_INC(43101,43465,FY,USD)&lt;/Q&gt;&lt;R&gt;1&lt;/R&gt;&lt;C&gt;1&lt;/C&gt;&lt;D xsi:type="xsd:string"&gt;#NUM&lt;/D&gt;&lt;/FQL&gt;&lt;FQL&gt;&lt;Q&gt;SE0012673267^FF_PTX_INC(43101,43465,FY,USD)&lt;/Q&gt;&lt;R&gt;1&lt;/R&gt;&lt;C&gt;1&lt;/C&gt;&lt;D xsi:type="xsd:string"&gt;#NUM&lt;/D&gt;&lt;/FQL&gt;&lt;FQL&gt;&lt;Q&gt;FR0010307819^FF_PTX_INC(43101,43465,FY,USD)&lt;/Q&gt;&lt;R&gt;1&lt;/R&gt;&lt;C&gt;1&lt;/C&gt;&lt;D xsi:type="xsd:string"&gt;#NUM&lt;/D&gt;&lt;/FQL&gt;&lt;FQL&gt;&lt;Q&gt;NL0000226223^FF_PTX_INC(43101,43465,FY,USD)&lt;/Q&gt;&lt;R&gt;1&lt;/R&gt;&lt;C&gt;1&lt;/C&gt;&lt;D xsi:type="xsd:string"&gt;#NUM&lt;/D&gt;&lt;/FQL&gt;&lt;FQL&gt;&lt;Q&gt;FR0000133308^FF_PTX_INC(43101,43465,FY,USD)&lt;/Q&gt;&lt;R&gt;1&lt;/R&gt;&lt;C&gt;1&lt;/C&gt;&lt;D xsi:type="xsd:string"&gt;#NUM&lt;/D&gt;&lt;/FQL&gt;&lt;FQL&gt;&lt;Q&gt;NL0011585146^FF_PTX_INC(43101,43465,FY,USD)&lt;/Q&gt;&lt;R&gt;1&lt;/R&gt;&lt;C&gt;1&lt;/C&gt;&lt;D xsi:type="xsd:string"&gt;#NUM&lt;/D&gt;&lt;/FQL&gt;&lt;FQL&gt;&lt;Q&gt;IT0000062072^FF_PTX_INC(43101,43465,FY,USD)&lt;/Q&gt;&lt;R&gt;1&lt;/R&gt;&lt;C&gt;1&lt;/C&gt;&lt;D xsi:type="xsd:string"&gt;#NUM&lt;/D&gt;&lt;/FQL&gt;&lt;FQL&gt;&lt;Q&gt;SE0000103699^FF_PTX_INC(43101,43465,FY,USD)&lt;/Q&gt;&lt;R&gt;1&lt;/R&gt;&lt;C&gt;1&lt;/C&gt;&lt;D xsi:type="xsd:string"&gt;#NUM&lt;/D&gt;&lt;/FQL&gt;&lt;FQL&gt;&lt;Q&gt;FR0000121261^FF_PTX_INC(43101,43465,FY,USD)&lt;/Q&gt;&lt;R&gt;1&lt;/R&gt;&lt;C&gt;1&lt;/C&gt;&lt;D xsi:type="xsd:string"&gt;#NUM&lt;/D&gt;&lt;/FQL&gt;&lt;FQL&gt;&lt;Q&gt;FR0000127771^FF_PTX_INC(43101,43465,FY,USD)&lt;/Q&gt;&lt;R&gt;1&lt;/R&gt;&lt;C&gt;1&lt;/C&gt;&lt;D xsi:type="xsd:string"&gt;#NUM&lt;/D&gt;&lt;/FQL&gt;&lt;FQL&gt;&lt;Q&gt;FR0000125338^FF_PTX_INC(43101,43465,FY,USD)&lt;/Q&gt;&lt;R&gt;1&lt;/R&gt;&lt;C&gt;1&lt;/C&gt;&lt;D xsi:type="xsd:string"&gt;#NUM&lt;/D&gt;&lt;/FQL&gt;&lt;FQL&gt;&lt;Q&gt;SE0000667891^FF_PTX_INC(43101,43465,FY,USD)&lt;/Q&gt;&lt;R&gt;1&lt;/R&gt;&lt;C&gt;1&lt;/C&gt;&lt;D xsi:type="xsd:string"&gt;#NUM&lt;/D&gt;&lt;/FQL&gt;&lt;FQL&gt;&lt;Q&gt;FR0000130650^FF_PTX_INC(43101,43465,FY,USD)&lt;/Q&gt;&lt;R&gt;1&lt;/R&gt;&lt;C&gt;1&lt;/C&gt;&lt;D xsi:type="xsd:string"&gt;#NUM&lt;/D&gt;&lt;/FQL&gt;&lt;FQL&gt;&lt;Q&gt;CH0012214059^FF_PTX_INC(43101,43465,FY,USD)&lt;/Q&gt;&lt;R&gt;1&lt;/R&gt;&lt;C&gt;1&lt;/C&gt;&lt;D xsi:type="xsd:string"&gt;#NUM&lt;/D&gt;&lt;/FQL&gt;&lt;FQL&gt;&lt;Q&gt;DE0005810055^FF_PTX_INC(43101,43465,FY,USD)&lt;/Q&gt;&lt;R&gt;1&lt;/R&gt;&lt;C&gt;1&lt;/C&gt;&lt;D xsi:type="xsd:string"&gt;#NUM&lt;/D&gt;&lt;/FQL&gt;&lt;FQL&gt;&lt;Q&gt;ES0109067019^FF_PTX_INC(43101,43465,FY,USD)&lt;/Q&gt;&lt;R&gt;1&lt;/R&gt;&lt;C&gt;1&lt;/C&gt;&lt;D xsi:type="xsd:string"&gt;#NUM&lt;/D&gt;&lt;/FQL&gt;&lt;FQL&gt;&lt;Q&gt;DE0005190003^FF_PTX_INC(43101,43465,FY,USD)&lt;/Q&gt;&lt;R&gt;1&lt;/R&gt;&lt;C&gt;1&lt;/C&gt;&lt;D xsi:type="xsd:string"&gt;#NUM&lt;/D&gt;&lt;/FQL&gt;&lt;FQL&gt;&lt;Q&gt;FI4000297767^FF_PTX_INC(43101,43465,FY,USD)&lt;/Q&gt;&lt;R&gt;1&lt;/R&gt;&lt;C&gt;1&lt;/C&gt;&lt;D xsi:type="xsd:string"&gt;#NUM&lt;/D&gt;&lt;/FQL&gt;&lt;FQL&gt;&lt;Q&gt;DE000A1ML7J1^FF_PTX_INC(43101,43465,FY,USD)&lt;/Q&gt;&lt;R&gt;1&lt;/R&gt;&lt;C&gt;1&lt;/C&gt;&lt;D xsi:type="xsd:string"&gt;#NUM&lt;/D&gt;&lt;/FQL&gt;&lt;FQL&gt;&lt;Q&gt;CH0432492467^FF_PTX_INC(43101,43465,FY,USD)&lt;/Q&gt;&lt;R&gt;1&lt;/R&gt;&lt;C&gt;1&lt;/C&gt;&lt;D xsi:type="xsd:string"&gt;#NUM&lt;/D&gt;&lt;/FQL&gt;&lt;FQL&gt;&lt;Q&gt;SE0000107419^FF_PTX_INC(43101,43465,FY,USD)&lt;/Q&gt;&lt;R&gt;1&lt;/R&gt;&lt;C&gt;1&lt;/C&gt;&lt;D xsi:type="xsd:string"&gt;#NUM&lt;/D&gt;&lt;/FQL&gt;&lt;FQL&gt;&lt;Q&gt;ES0148396007^FF_PTX_INC(43101,43465,FY,USD)&lt;/Q&gt;&lt;R&gt;1&lt;/R&gt;&lt;C&gt;1&lt;/C&gt;&lt;D xsi:type="xsd:string"&gt;#NUM&lt;/D&gt;&lt;/FQL&gt;&lt;FQL&gt;&lt;Q&gt;NL00150001Q9^FF_PTX_INC(43101,43465,FY,USD)&lt;/Q&gt;&lt;R&gt;1&lt;/R&gt;&lt;C&gt;1&lt;/C&gt;&lt;D xsi:type="xsd:string"&gt;#NUM&lt;/D&gt;&lt;/FQL&gt;&lt;FQL&gt;&lt;Q&gt;FR0000120693^FF_PTX_INC(43101,43465,FY,USD)&lt;/Q&gt;&lt;R&gt;1&lt;/R&gt;&lt;C&gt;1&lt;/C&gt;&lt;D xsi:type="xsd:string"&gt;#NUM&lt;/D&gt;&lt;/FQL&gt;&lt;FQL&gt;&lt;Q&gt;FR0000052292^FF_PTX_INC(43101,43465,FY,USD)&lt;/Q&gt;&lt;R&gt;1&lt;/R&gt;&lt;C&gt;1&lt;/C&gt;&lt;D xsi:type="xsd:string"&gt;#NUM&lt;/D&gt;&lt;/FQL&gt;&lt;FQL&gt;&lt;Q&gt;SE0011166610^FF_PTX_INC(43101,43465,FY,USD)&lt;/Q&gt;&lt;R&gt;1&lt;/R&gt;&lt;C&gt;1&lt;/C&gt;&lt;D xsi:type="xsd:string"&gt;#NUM&lt;/D&gt;&lt;/FQL&gt;&lt;FQL&gt;&lt;Q&gt;SE0000115446^FF_PTX_INC(43101,43465,FY,USD)&lt;/Q&gt;&lt;R&gt;1&lt;/R&gt;&lt;C&gt;1&lt;/C&gt;&lt;D xsi:type="xsd:string"&gt;#NUM&lt;/D&gt;&lt;/FQL&gt;&lt;FQL&gt;&lt;Q&gt;SE0000108656^FF_PTX_INC(43101,43465,FY,USD)&lt;/Q&gt;&lt;R&gt;1&lt;/R&gt;&lt;C&gt;1&lt;/C&gt;&lt;D xsi:type="xsd:string"&gt;#NUM&lt;/D&gt;&lt;/FQL&gt;&lt;FQL&gt;&lt;Q&gt;DK0010268606^FF_PTX_INC(43101,43465,FY,USD)&lt;/Q&gt;&lt;R&gt;1&lt;/R&gt;&lt;C&gt;1&lt;/C&gt;&lt;D xsi:type="xsd:string"&gt;#NUM&lt;/D&gt;&lt;/FQL&gt;&lt;FQL&gt;&lt;Q&gt;FR0000120644^FF_PTX_INC(43101,43465,FY,USD)&lt;/Q&gt;&lt;R&gt;1&lt;/R&gt;&lt;C&gt;1&lt;/C&gt;&lt;D xsi:type="xsd:string"&gt;#NUM&lt;/D&gt;&lt;/FQL&gt;&lt;FQL&gt;&lt;Q&gt;IT0000072618^FF_PTX_INC(43101,43465,FY,USD)&lt;/Q&gt;&lt;R&gt;1&lt;/R&gt;&lt;C&gt;1&lt;/C&gt;&lt;D xsi:type="xsd:string"&gt;#NUM&lt;/D&gt;&lt;/FQL&gt;&lt;FQL&gt;&lt;Q&gt;NL0013654783^FF_PTX_INC(43101,43465,FY,USD)&lt;/Q&gt;&lt;R&gt;1&lt;/R&gt;&lt;C&gt;1&lt;/C&gt;&lt;D xsi:type="xsd:string"&gt;#NUM&lt;/D&gt;&lt;/FQL&gt;&lt;FQL&gt;&lt;Q&gt;CH0210483332^FF_PTX_INC(43101,43465,FY,USD)&lt;/Q&gt;&lt;R&gt;1&lt;/R&gt;&lt;C&gt;1&lt;/C&gt;&lt;D xsi:type="xsd:string"&gt;#NUM&lt;/D&gt;&lt;/FQL&gt;&lt;FQL&gt;&lt;Q&gt;FR0000121485^FF_PTX_INC(43101,43465,FY,USD)&lt;/Q&gt;&lt;R&gt;1&lt;/R&gt;&lt;C&gt;1&lt;/C&gt;&lt;D xsi:type="xsd:string"&gt;#NUM&lt;/D&gt;&lt;/FQL&gt;&lt;FQL&gt;&lt;Q&gt;DE0007664039^FF_PTX_INC(43101,43465,FY,USD)&lt;/Q&gt;&lt;R&gt;1&lt;/R&gt;&lt;C&gt;1&lt;/C&gt;&lt;D xsi:type="xsd:string"&gt;#NUM&lt;/D&gt;&lt;/FQL&gt;&lt;FQL&gt;&lt;Q&gt;FR0000073272^FF_PTX_INC(43101,43465,FY,USD)&lt;/Q&gt;&lt;R&gt;1&lt;/R&gt;&lt;C&gt;1&lt;/C&gt;&lt;D xsi:type="xsd:string"&gt;#NUM&lt;/D&gt;&lt;/FQL&gt;&lt;FQL&gt;&lt;Q&gt;NL0000009538^FF_PTX_INC(43101,43465,FY,USD)&lt;/Q&gt;&lt;R&gt;1&lt;/R&gt;&lt;C&gt;1&lt;/C&gt;&lt;D xsi:type="xsd:string"&gt;#NUM&lt;/D&gt;&lt;/FQL&gt;&lt;FQL&gt;&lt;Q&gt;BE0974293251^FF_PTX_INC(43101,43465,FY,USD)&lt;/Q&gt;&lt;R&gt;1&lt;/R&gt;&lt;C&gt;1&lt;/C&gt;&lt;D xsi:type="xsd:string"&gt;#NUM&lt;/D&gt;&lt;/FQL&gt;&lt;FQL&gt;&lt;Q&gt;DE0005552004^FF_PTX_INC(43101,43465,FY,USD)&lt;/Q&gt;&lt;R&gt;1&lt;/R&gt;&lt;C&gt;1&lt;/C&gt;&lt;D xsi:type="xsd:string"&gt;#NUM&lt;/D&gt;&lt;/FQL&gt;&lt;FQL&gt;&lt;Q&gt;DE0006231004^FF_PTX_INC(43101,43465,FY,USD)&lt;/Q&gt;&lt;R&gt;1&lt;/R&gt;&lt;C&gt;1&lt;/C&gt;&lt;D xsi:type="xsd:string"&gt;#NUM&lt;/D&gt;&lt;/FQL&gt;&lt;FQL&gt;&lt;Q&gt;DE000A1EWWW0^FF_PTX_INC(43101,43465,FY,USD)&lt;/Q&gt;&lt;R&gt;1&lt;/R&gt;&lt;C&gt;1&lt;/C&gt;&lt;D xsi:type="xsd:string"&gt;#NUM&lt;/D&gt;&lt;/FQL&gt;&lt;FQL&gt;&lt;Q&gt;FR0000125486^FF_PTX_INC(43101,43465,FY,USD)&lt;/Q&gt;&lt;R&gt;1&lt;/R&gt;&lt;C&gt;1&lt;/C&gt;&lt;D xsi:type="xsd:string"&gt;#NUM&lt;/D&gt;&lt;/FQL&gt;&lt;FQL&gt;&lt;Q&gt;DE000BAY0017^FF_PTX_INC(43101,43465,FY,USD)&lt;/Q&gt;&lt;R&gt;1&lt;/R&gt;&lt;C&gt;1&lt;/C&gt;&lt;D xsi:type="xsd:string"&gt;#NUM&lt;/D&gt;&lt;/FQL&gt;&lt;FQL&gt;&lt;Q&gt;NL0012969182^FF_PTX_INC(43101,43465,FY,USD)&lt;/Q&gt;&lt;R&gt;1&lt;/R&gt;&lt;C&gt;1&lt;/C&gt;&lt;D xsi:type="xsd:string"&gt;#NUM&lt;/D&gt;&lt;/FQL&gt;&lt;FQL&gt;&lt;Q&gt;DE0005557508^FF_PTX_INC(43101,43465,FY,USD)&lt;/Q&gt;&lt;R&gt;1&lt;/R&gt;&lt;C&gt;1&lt;/C&gt;&lt;D xsi:type="xsd:string"&gt;#NUM&lt;/D&gt;&lt;/FQL&gt;&lt;FQL&gt;&lt;Q&gt;NL0000235190^FF_PTX_INC(43101,43465,FY,USD)&lt;/Q&gt;&lt;R&gt;1&lt;/R&gt;&lt;C&gt;1&lt;/C&gt;&lt;D xsi:type="xsd:string"&gt;#NUM&lt;/D&gt;&lt;/FQL&gt;&lt;FQL&gt;&lt;Q&gt;DE0007100000^FF_PTX_INC(43101,43465,FY,USD)&lt;/Q&gt;&lt;R&gt;1&lt;/R&gt;&lt;C&gt;1&lt;/C&gt;&lt;D xsi:type="xsd:string"&gt;#NUM&lt;/D&gt;&lt;/FQL&gt;&lt;FQL&gt;&lt;Q&gt;FR0000120073^FF_PTX_INC(43101,43465,FY,USD)&lt;/Q&gt;&lt;R&gt;1&lt;/R&gt;&lt;C&gt;1&lt;/C&gt;&lt;D xsi:type="xsd:string"&gt;#NUM&lt;/D&gt;&lt;/FQL&gt;&lt;FQL&gt;&lt;Q&gt;FR0000120321^FF_PTX_INC(43101,43465,FY,USD)&lt;/Q&gt;&lt;R&gt;1&lt;/R&gt;&lt;C&gt;1&lt;/C&gt;&lt;D xsi:type="xsd:string"&gt;#NUM&lt;/D&gt;&lt;/FQL&gt;&lt;FQL&gt;&lt;Q&gt;DE0008404005^FF_PTX_INC(43101,43465,FY,USD)&lt;/Q&gt;&lt;R&gt;1&lt;/R&gt;&lt;C&gt;1&lt;/C&gt;&lt;D xsi:type="xsd:string"&gt;#NUM&lt;/D&gt;&lt;/FQL&gt;&lt;FQL&gt;&lt;Q&gt;DE0007164600^FF_PTX_INC(43101,43465,FY,USD)&lt;/Q&gt;&lt;R&gt;1&lt;/R&gt;&lt;C&gt;1&lt;/C&gt;&lt;D xsi:type="xsd:string"&gt;#NUM&lt;/D&gt;&lt;/FQL&gt;&lt;FQL&gt;&lt;Q&gt;CH0012032048^FF_PTX_INC(43101,43465,FY,USD)&lt;/Q&gt;&lt;R&gt;1&lt;/R&gt;&lt;C&gt;1&lt;/C&gt;&lt;D xsi:type="xsd:string"&gt;#NUM&lt;/D&gt;&lt;/FQL&gt;&lt;FQL&gt;&lt;Q&gt;US0995021062^FF_PTX_INC(43101,43465,FY,USD)&lt;/Q&gt;&lt;R&gt;1&lt;/R&gt;&lt;C&gt;1&lt;/C&gt;&lt;D xsi:type="xsd:string"&gt;#NUM&lt;/D&gt;&lt;/FQL&gt;&lt;FQL&gt;&lt;Q&gt;US5132721045^FF_PTX_INC(43101,43465,FY,USD)&lt;/Q&gt;&lt;R&gt;1&lt;/R&gt;&lt;C&gt;1&lt;/C&gt;&lt;D xsi:type="xsd:string"&gt;#NUM&lt;/D&gt;&lt;/FQL&gt;&lt;FQL&gt;&lt;Q&gt;US6700024010^FF_PTX_INC(43101,43465,FY,USD)&lt;/Q&gt;&lt;R&gt;1&lt;/R&gt;&lt;C&gt;1&lt;/C&gt;&lt;D xsi:type="xsd:string"&gt;#NUM&lt;/D&gt;&lt;/FQL&gt;&lt;FQL&gt;&lt;Q&gt;US4180561072^FF_PTX_INC(43101,43465,FY,USD)&lt;/Q&gt;&lt;R&gt;1&lt;/R&gt;&lt;C&gt;1&lt;/C&gt;&lt;D xsi:type="xsd:string"&gt;#NUM&lt;/D&gt;&lt;/FQL&gt;&lt;FQL&gt;&lt;Q&gt;JE00BYSS4X48^FF_PTX_INC(43101,43465,FY,USD)&lt;/Q&gt;&lt;R&gt;1&lt;/R&gt;&lt;C&gt;1&lt;/C&gt;&lt;D xsi:type="xsd:string"&gt;#NUM&lt;/D&gt;&lt;/FQL&gt;&lt;FQL&gt;&lt;Q&gt;US00751Y1064^FF_PTX_INC(43101,43465,FY,USD)&lt;/Q&gt;&lt;R&gt;1&lt;/R&gt;&lt;C&gt;1&lt;/C&gt;&lt;D xsi:type="xsd:string"&gt;#NUM&lt;/D&gt;&lt;/FQL&gt;&lt;FQL&gt;&lt;Q&gt;US5018892084^FF_PTX_INC(43101,43465,FY,USD)&lt;/Q&gt;&lt;R&gt;1&lt;/R&gt;&lt;C&gt;1&lt;/C&gt;&lt;D xsi:type="xsd:string"&gt;#NUM&lt;/D&gt;&lt;/FQL&gt;&lt;FQL&gt;&lt;Q&gt;US12541W2098^FF_PTX_INC(43101,43465,FY,USD)&lt;/Q&gt;&lt;R&gt;1&lt;/R&gt;&lt;C&gt;1&lt;/C&gt;&lt;D xsi:type="xsd:string"&gt;#NUM&lt;/D&gt;&lt;/FQL&gt;&lt;FQL&gt;&lt;Q&gt;US3802371076^FF_PTX_INC(43101,43465,FY,USD)&lt;/Q&gt;&lt;R&gt;1&lt;/R&gt;&lt;C&gt;1&lt;/C&gt;&lt;D xsi:type="xsd:string"&gt;#NUM&lt;/D&gt;&lt;/FQL&gt;&lt;FQL&gt;&lt;Q&gt;US5502411037^FF_PTX_INC(43101,43465,FY,USD)&lt;/Q&gt;&lt;R&gt;1&lt;/R&gt;&lt;C&gt;1&lt;/C&gt;&lt;D xsi:type="xsd:string"&gt;#NUM&lt;/D&gt;&lt;/FQL&gt;&lt;FQL&gt;&lt;Q&gt;US4404521001^FF_PTX_INC(43101,43465,FY,USD)&lt;/Q&gt;&lt;R&gt;1&lt;/R&gt;&lt;C&gt;1&lt;/C&gt;&lt;D xsi:type="xsd:string"&gt;#NUM&lt;/D&gt;&lt;/FQL&gt;&lt;FQL&gt;&lt;Q&gt;US73278L1052^FF_PTX_INC(43101,43465,FY,USD)&lt;/Q&gt;&lt;R&gt;1&lt;/R&gt;&lt;C&gt;1&lt;/C&gt;&lt;D xsi:type="xsd:string"&gt;#NUM&lt;/D&gt;&lt;/FQL&gt;&lt;FQL&gt;&lt;Q&gt;US24906P1093^FF_PTX_INC(43101,43465,FY,USD)&lt;/Q&gt;&lt;R&gt;1&lt;/R&gt;&lt;C&gt;1&lt;/C&gt;&lt;D xsi:type="xsd:string"&gt;#NUM&lt;/D&gt;&lt;/FQL&gt;&lt;FQL&gt;&lt;Q&gt;US7458671010^FF_PTX_INC(43101,43465,FY,USD)&lt;/Q&gt;&lt;R&gt;1&lt;/R&gt;&lt;C&gt;1&lt;/C&gt;&lt;D xsi:type="xsd:string"&gt;#NUM&lt;/D&gt;&lt;/FQL&gt;&lt;FQL&gt;&lt;Q&gt;US8326964058^FF_PTX_INC(43101,43465,FY,USD)&lt;/Q&gt;&lt;R&gt;1&lt;/R&gt;&lt;C&gt;1&lt;/C&gt;&lt;D xsi:type="xsd:string"&gt;#NUM&lt;/D&gt;&lt;/FQL&gt;&lt;FQL&gt;&lt;Q&gt;US1011211018^FF_PTX_INC(43101,43465,FY,USD)&lt;/Q&gt;&lt;R&gt;1&lt;/R&gt;&lt;C&gt;1&lt;/C&gt;&lt;D xsi:type="xsd:string"&gt;#NUM&lt;/D&gt;&lt;/FQL&gt;&lt;FQL&gt;&lt;Q&gt;US8793601050^FF_PTX_INC(43101,43465,FY,USD)&lt;/Q&gt;&lt;R&gt;1&lt;/R&gt;&lt;C&gt;1&lt;/C&gt;&lt;D xsi:type="xsd:string"&gt;#NUM&lt;/D&gt;&lt;/FQL&gt;&lt;FQL&gt;&lt;Q&gt;US18915M1071^FF_PTX_INC(43101,43465,FY,USD)&lt;/Q&gt;&lt;R&gt;1&lt;/R&gt;&lt;C&gt;1&lt;/C&gt;&lt;D xsi:type="xsd:string"&gt;#NUM&lt;/D&gt;&lt;/FQL&gt;&lt;FQL&gt;&lt;Q&gt;US5745991068^FF_PTX_INC(43101,43465,FY,USD)&lt;/Q&gt;&lt;R&gt;1&lt;/R&gt;&lt;C&gt;1&lt;/C&gt;&lt;D xsi:type="xsd:string"&gt;#NUM&lt;/D&gt;&lt;/FQL&gt;&lt;FQL&gt;&lt;Q&gt;US45167R1041^FF_PTX_INC(43101,43465,FY,USD)&lt;/Q&gt;&lt;R&gt;1&lt;/R&gt;&lt;C&gt;1&lt;/C&gt;&lt;D xsi:type="xsd:string"&gt;#NUM&lt;/D&gt;&lt;/FQL&gt;&lt;FQL&gt;&lt;Q&gt;US4461501045^FF_PTX_INC(43101,43465,FY,USD)&lt;/Q&gt;&lt;R&gt;1&lt;/R&gt;&lt;C&gt;1&lt;/C&gt;&lt;D xsi:type="xsd:string"&gt;#NUM&lt;/D&gt;&lt;/FQL&gt;&lt;FQL&gt;&lt;Q&gt;US8666741041^FF_PTX_INC(43101,43465,FY,USD)&lt;/Q&gt;&lt;R&gt;1&lt;/R&gt;&lt;C&gt;1&lt;/C&gt;&lt;D xsi:type="xsd:string"&gt;#NUM&lt;/D&gt;&lt;/FQL&gt;&lt;FQL&gt;&lt;Q&gt;US64110D1046^FF_PTX_INC(43101,43465,FY,USD)&lt;/Q&gt;&lt;R&gt;1&lt;/R&gt;&lt;C&gt;1&lt;/C&gt;&lt;D xsi:type="xsd:string"&gt;#NUM&lt;/D&gt;&lt;/FQL&gt;&lt;FQL&gt;&lt;Q&gt;US3724601055^FF_PTX_INC(43101,43465,FY,USD)&lt;/Q&gt;&lt;R&gt;1&lt;/R&gt;&lt;C&gt;1&lt;/C&gt;&lt;D xsi:type="xsd:string"&gt;#NUM&lt;/D&gt;&lt;/FQL&gt;&lt;FQL&gt;&lt;Q&gt;US6311031081^FF_PTX_INC(43101,43465,FY,USD)&lt;/Q&gt;&lt;R&gt;1&lt;/R&gt;&lt;C&gt;1&lt;/C&gt;&lt;D xsi:type="xsd:string"&gt;#NUM&lt;/D&gt;&lt;/FQL&gt;&lt;FQL&gt;&lt;Q&gt;US89400J1079^FF_PTX_INC(43101,43465,FY,USD)&lt;/Q&gt;&lt;R&gt;1&lt;/R&gt;&lt;C&gt;1&lt;/C&gt;&lt;D xsi:type="xsd:string"&gt;#NUM&lt;/D&gt;&lt;/FQL&gt;&lt;FQL&gt;&lt;Q&gt;US45784P1012^FF_PTX_INC(43101,43465,FY,USD)&lt;/Q&gt;&lt;R&gt;1&lt;/R&gt;&lt;C&gt;1&lt;/C&gt;&lt;D xsi:type="xsd:string"&gt;#NUM&lt;/D&gt;&lt;/FQL&gt;&lt;FQL&gt;&lt;Q&gt;US92556V1061^FF_PTX_INC(43101,43465,FY,USD)&lt;/Q&gt;&lt;R&gt;1&lt;/R&gt;&lt;C&gt;1&lt;/C&gt;&lt;D xsi:type="xsd:string"&gt;#NUM&lt;/D&gt;&lt;/FQL&gt;&lt;FQL&gt;&lt;Q&gt;US62944T1051^FF_PTX_INC(43101,43465,FY,USD)&lt;/Q&gt;&lt;R&gt;1&lt;/R&gt;&lt;C&gt;1&lt;/C&gt;&lt;D xsi:type="xsd:string"&gt;#NUM&lt;/D&gt;&lt;/FQL&gt;&lt;FQL&gt;&lt;Q&gt;US29355A1079^FF_PTX_INC(43101,43465,FY,USD)&lt;/Q&gt;&lt;R&gt;1&lt;/R&gt;&lt;C&gt;1&lt;/C&gt;&lt;D xsi:type="xsd:string"&gt;#NUM&lt;/D&gt;&lt;/FQL&gt;&lt;FQL&gt;&lt;Q&gt;US0404131064^FF_PTX_INC(43101,43465,FY,USD)&lt;/Q&gt;&lt;R&gt;1&lt;/R&gt;&lt;C&gt;1&lt;/C&gt;&lt;D xsi:type="xsd:string"&gt;#NUM&lt;/D&gt;&lt;/FQL&gt;&lt;FQL&gt;&lt;Q&gt;US72919P2020^FF_PTX_INC(43101,43465,FY,USD)&lt;/Q&gt;&lt;R&gt;1&lt;/R&gt;&lt;C&gt;1&lt;/C&gt;&lt;D xsi:type="xsd:string"&gt;#NUM&lt;/D&gt;&lt;/FQL&gt;&lt;FQL&gt;&lt;Q&gt;US14149Y1082^FF_PTX_INC(43101,43465,FY,USD)&lt;/Q&gt;&lt;R&gt;1&lt;/R&gt;&lt;C&gt;1&lt;/C&gt;&lt;D xsi:type="xsd:string"&gt;#NUM&lt;/D&gt;&lt;/FQL&gt;&lt;FQL&gt;&lt;Q&gt;US4364401012^FF_PTX_INC(43101,43465,FY,USD)&lt;/Q&gt;&lt;R&gt;1&lt;/R&gt;&lt;C&gt;1&lt;/C&gt;&lt;D xsi:type="xsd:string"&gt;#NUM&lt;/D&gt;&lt;/FQL&gt;&lt;FQL&gt;&lt;Q&gt;US42809H1077^FF_PTX_INC(43101,43465,FY,USD)&lt;/Q&gt;&lt;R&gt;1&lt;/R&gt;&lt;C&gt;1&lt;/C&gt;&lt;D xsi:type="xsd:string"&gt;#NUM&lt;/D&gt;&lt;/FQL&gt;&lt;FQL&gt;&lt;Q&gt;US55261F1049^FF_PTX_INC(43101,43465,FY,USD)&lt;/Q&gt;&lt;R&gt;1&lt;/R&gt;&lt;C&gt;1&lt;/C&gt;&lt;D xsi:type="xsd:string"&gt;#NUM&lt;/D&gt;&lt;/FQL&gt;&lt;FQL&gt;&lt;Q&gt;US4932671088^FF_PTX_INC(43101,43465,FY,USD)&lt;/Q&gt;&lt;R&gt;1&lt;/R&gt;&lt;C&gt;1&lt;/C&gt;&lt;D xsi:type="xsd:string"&gt;#NUM&lt;/D&gt;&lt;/FQL&gt;&lt;FQL&gt;&lt;Q&gt;US92276F1003^FF_PTX_INC(43101,43465,FY,USD)&lt;/Q&gt;&lt;R&gt;1&lt;/R&gt;&lt;C&gt;1&lt;/C&gt;&lt;D xsi:type="xsd:string"&gt;#NUM&lt;/D&gt;&lt;/FQL&gt;&lt;FQL&gt;&lt;Q&gt;IE00BQPVQZ61^FF_PTX_INC(43101,43465,FY,USD)&lt;/Q&gt;&lt;R&gt;1&lt;/R&gt;&lt;C&gt;1&lt;/C&gt;&lt;D xsi:type="xsd:string"&gt;#NUM&lt;/D&gt;&lt;/FQL&gt;&lt;FQL&gt;&lt;Q&gt;US8740541094^FF_PTX_INC(43101,43465,FY,USD)&lt;/Q&gt;&lt;R&gt;1&lt;/R&gt;&lt;C&gt;1&lt;/C&gt;&lt;D xsi:type="xsd:string"&gt;#NUM&lt;/D&gt;&lt;/FQL&gt;&lt;FQL&gt;&lt;Q&gt;US74736K1016^FF_PTX_INC(43101,43465,FY,USD)&lt;/Q&gt;&lt;R&gt;1&lt;/R&gt;&lt;C&gt;1&lt;/C&gt;&lt;D xsi:type="xsd:string"&gt;#NUM&lt;/D&gt;&lt;/FQL&gt;&lt;FQL&gt;&lt;Q&gt;US5732841060^FF_PTX_INC(43101,43465,FY,USD)&lt;/Q&gt;&lt;R&gt;1&lt;/R&gt;&lt;C&gt;1&lt;/C&gt;&lt;D xsi:type="xsd:string"&gt;#NUM&lt;/D&gt;&lt;/FQL&gt;&lt;FQL&gt;&lt;Q&gt;US1156372096^FF_PTX_INC(43101,43465,FY,USD)&lt;/Q&gt;&lt;R&gt;1&lt;/R&gt;&lt;C&gt;1&lt;/C&gt;&lt;D xsi:type="xsd:string"&gt;#NUM&lt;/D&gt;&lt;/FQL&gt;&lt;FQL&gt;&lt;Q&gt;US87165B1035^FF_PTX_INC(43101,43465,FY,USD)&lt;/Q&gt;&lt;R&gt;1&lt;/R&gt;&lt;C&gt;1&lt;/C&gt;&lt;D xsi:type="xsd:string"&gt;#NUM&lt;/D&gt;&lt;/FQL&gt;&lt;FQL&gt;&lt;Q&gt;US30063P1057^FF_PTX_INC(43101,43465,FY,USD)&lt;/Q&gt;&lt;R&gt;1&lt;/R&gt;&lt;C&gt;1&lt;/C&gt;&lt;D xsi:type="xsd:string"&gt;#NUM&lt;/D&gt;&lt;/FQL&gt;&lt;FQL&gt;&lt;Q&gt;US9291601097^FF_PTX_INC(43101,43465,FY,USD)&lt;/Q&gt;&lt;R&gt;1&lt;/R&gt;&lt;C&gt;1&lt;/C&gt;&lt;D xsi:type="xsd:string"&gt;#NUM&lt;/D&gt;&lt;/FQL&gt;&lt;FQL&gt;&lt;Q&gt;US5303073051^FF_PTX_INC(43101,43465,FY,USD)&lt;/Q&gt;&lt;R&gt;1&lt;/R&gt;&lt;C&gt;1&lt;/C&gt;&lt;D xsi:type="xsd:string"&gt;#NUM&lt;/D&gt;&lt;/FQL&gt;&lt;FQL&gt;&lt;Q&gt;US0152711091^FF_PTX_INC(43101,43465,FY,USD)&lt;/Q&gt;&lt;R&gt;1&lt;/R&gt;&lt;C&gt;1&lt;/C&gt;&lt;D xsi:type="xsd:string"&gt;#NUM&lt;/D&gt;&lt;/FQL&gt;&lt;FQL&gt;&lt;Q&gt;US4165151048^FF_PTX_INC(43101,43465,FY,USD)&lt;/Q&gt;&lt;R&gt;1&lt;/R&gt;&lt;C&gt;1&lt;/C&gt;&lt;D xsi:type="xsd:string"&gt;#NUM&lt;/D&gt;&lt;/FQL&gt;&lt;FQL&gt;&lt;Q&gt;US3635761097^FF_PTX_INC(43101,43465,FY,USD)&lt;/Q&gt;&lt;R&gt;1&lt;/R&gt;&lt;C&gt;1&lt;/C&gt;&lt;D xsi:type="xsd:string"&gt;#NUM&lt;/D&gt;&lt;/FQL&gt;&lt;FQL&gt;&lt;Q&gt;US6703461052^FF_PTX_INC(43101,43465,FY,USD)&lt;/Q&gt;&lt;R&gt;1&lt;/R&gt;&lt;C&gt;1&lt;/C&gt;&lt;D xsi:type="xsd:string"&gt;#NUM&lt;/D&gt;&lt;/FQL&gt;&lt;FQL&gt;&lt;Q&gt;US57772K1016^FF_PTX_INC(43101,43465,FY,USD)&lt;/Q&gt;&lt;R&gt;1&lt;/R&gt;&lt;C&gt;1&lt;/C&gt;&lt;D xsi:type="xsd:string"&gt;#NUM&lt;/D&gt;&lt;/FQL&gt;&lt;FQL&gt;&lt;Q&gt;US34959E1091^FF_PTX_INC(43101,43465,FY,USD)&lt;/Q&gt;&lt;R&gt;1&lt;/R&gt;&lt;C&gt;1&lt;/C&gt;&lt;D xsi:type="xsd:string"&gt;#NUM&lt;/D&gt;&lt;/FQL&gt;&lt;FQL&gt;&lt;Q&gt;US9892071054^FF_PTX_INC(43101,43465,FY,USD)&lt;/Q&gt;&lt;R&gt;1&lt;/R&gt;&lt;C&gt;1&lt;/C&gt;&lt;D xsi:type="xsd:string"&gt;#NUM&lt;/D&gt;&lt;/FQL&gt;&lt;FQL&gt;&lt;Q&gt;US6792951054^FF_PTX_INC(43101,43465,FY,USD)&lt;/Q&gt;&lt;R&gt;1&lt;/R&gt;&lt;C&gt;1&lt;/C&gt;&lt;D xsi:type="xsd:string"&gt;#NUM&lt;/D&gt;&lt;/FQL&gt;&lt;FQL&gt;&lt;Q&gt;NL0009434992^FF_PTX_INC(43101,43465,FY,USD)&lt;/Q&gt;&lt;R&gt;1&lt;/R&gt;&lt;C&gt;1&lt;/C&gt;&lt;D xsi:type="xsd:string"&gt;#NUM&lt;/D&gt;&lt;/FQL&gt;&lt;FQL&gt;&lt;Q&gt;US88339J1051^FF_PTX_INC(43101,43465,FY,USD)&lt;/Q&gt;&lt;R&gt;1&lt;/R&gt;&lt;C&gt;1&lt;/C&gt;&lt;D xsi:type="xsd:string"&gt;#NUM&lt;/D&gt;&lt;/FQL&gt;&lt;FQL&gt;&lt;Q&gt;US5010441013^FF_PTX_INC(43101,43465,FY,USD)&lt;/Q&gt;&lt;R&gt;1&lt;/R&gt;&lt;C&gt;1&lt;/C&gt;&lt;D xsi:type="xsd:string"&gt;#NUM&lt;/D&gt;&lt;/FQL&gt;&lt;FQL&gt;&lt;Q&gt;US5926881054^FF_PTX_INC(43101,43465,FY,USD)&lt;/Q&gt;&lt;R&gt;1&lt;/R&gt;&lt;C&gt;1&lt;/C&gt;&lt;D xsi:type="xsd:string"&gt;#NUM&lt;/D&gt;&lt;/FQL&gt;&lt;FQL&gt;&lt;Q&gt;US0584981064^FF_PTX_INC(43101,43465,FY,USD)&lt;/Q&gt;&lt;R&gt;1&lt;/R&gt;&lt;C&gt;1&lt;/C&gt;&lt;D xsi:type="xsd:string"&gt;#NUM&lt;/D&gt;&lt;/FQL&gt;&lt;FQL&gt;&lt;Q&gt;US5260571048^FF_PTX_INC(43101,43465,FY,USD)&lt;/Q&gt;&lt;R&gt;1&lt;/R&gt;&lt;C&gt;1&lt;/C&gt;&lt;D xsi:type="xsd:string"&gt;#NUM&lt;/D&gt;&lt;/FQL&gt;&lt;FQL&gt;&lt;Q&gt;US49271V1008^FF_PTX_INC(43101,43465,FY,USD)&lt;/Q&gt;&lt;R&gt;1&lt;/R&gt;&lt;C&gt;1&lt;/C&gt;&lt;D xsi:type="xsd:string"&gt;#NUM&lt;/D&gt;&lt;/FQL&gt;&lt;FQL&gt;&lt;Q&gt;US0311001004^FF_PTX_INC(43101,43465,FY,USD)&lt;/Q&gt;&lt;R&gt;1&lt;/R&gt;&lt;C&gt;1&lt;/C&gt;&lt;D xsi:type="xsd:string"&gt;#NUM&lt;/D&gt;&lt;/FQL&gt;&lt;FQL&gt;&lt;Q&gt;US23331A1097^FF_PTX_INC(43101,43465,FY,USD)&lt;/Q&gt;&lt;R&gt;1&lt;/R&gt;&lt;C&gt;1&lt;/C&gt;&lt;D xsi:type="xsd:string"&gt;#NUM&lt;/D&gt;&lt;/FQL&gt;&lt;FQL&gt;&lt;Q&gt;US2473617023^FF_PTX_INC(43101,43465,FY,USD)&lt;/Q&gt;&lt;R&gt;1&lt;/R&gt;&lt;C&gt;1&lt;/C&gt;&lt;D xsi:type="xsd:string"&gt;#NUM&lt;/D&gt;&lt;/FQL&gt;&lt;FQL&gt;&lt;Q&gt;US58155Q1031^FF_PTX_INC(43101,43465,FY,USD)&lt;/Q&gt;&lt;R&gt;1&lt;/R&gt;&lt;C&gt;1&lt;/C&gt;&lt;D xsi:type="xsd:string"&gt;#NUM&lt;/D&gt;&lt;/FQL&gt;&lt;FQL&gt;&lt;Q&gt;US6200763075^FF_PTX_INC(43101,43465,FY,USD)&lt;/Q&gt;&lt;R&gt;1&lt;/R&gt;&lt;C&gt;1&lt;/C&gt;&lt;D xsi:type="xsd:string"&gt;#NUM&lt;/D&gt;&lt;/FQL&gt;&lt;FQL&gt;&lt;Q&gt;US8545021011^FF_PTX_INC(43101,43465,FY,USD)&lt;/Q&gt;&lt;R&gt;1&lt;/R&gt;&lt;C&gt;1&lt;/C&gt;&lt;D xsi:type="xsd:string"&gt;#NUM&lt;/D&gt;&lt;/FQL&gt;&lt;FQL&gt;&lt;Q&gt;US8936411003^FF_PTX_INC(43101,43465,FY,USD)&lt;/Q&gt;&lt;R&gt;1&lt;/R&gt;&lt;C&gt;1&lt;/C&gt;&lt;D xsi:type="xsd:string"&gt;#NUM&lt;/D&gt;&lt;/FQL&gt;&lt;FQL&gt;&lt;Q&gt;US98956P1021^FF_PTX_INC(43101,43465,FY,USD)&lt;/Q&gt;&lt;R&gt;1&lt;/R&gt;&lt;C&gt;1&lt;/C&gt;&lt;D xsi:type="xsd:string"&gt;#NUM&lt;/D&gt;&lt;/FQL&gt;&lt;FQL&gt;&lt;Q&gt;US0010551028^FF_PTX_INC(43101,43465,FY,USD)&lt;/Q&gt;&lt;R&gt;1&lt;/R&gt;&lt;C&gt;1&lt;/C&gt;&lt;D xsi:type="xsd:string"&gt;#NUM&lt;/D&gt;&lt;/FQL&gt;&lt;FQL&gt;&lt;Q&gt;US77543R1023^FF_PTX_INC(43101,43465,FY,USD)&lt;/Q&gt;&lt;R&gt;1&lt;/R&gt;&lt;C&gt;1&lt;/C&gt;&lt;D xsi:type="xsd:string"&gt;#NUM&lt;/D&gt;&lt;/FQL&gt;&lt;FQL&gt;&lt;Q&gt;US2310211063^FF_PTX_INC(43101,43465,FY,USD)&lt;/Q&gt;&lt;R&gt;1&lt;/R&gt;&lt;C&gt;1&lt;/C&gt;&lt;D xsi:type="xsd:string"&gt;#NUM&lt;/D&gt;&lt;/FQL&gt;&lt;FQL&gt;&lt;Q&gt;US21036P1084^FF_PTX_INC(43101,43465,FY,USD)&lt;/Q&gt;&lt;R&gt;1&lt;/R&gt;&lt;C&gt;1&lt;/C&gt;&lt;D xsi:type="xsd:string"&gt;#NUM&lt;/D&gt;&lt;/FQL&gt;&lt;FQL&gt;&lt;Q&gt;US2855121099^FF_PTX_INC(43101,43465,FY,USD)&lt;/Q&gt;&lt;R&gt;1&lt;/R&gt;&lt;C&gt;1&lt;/C&gt;&lt;D xsi:type="xsd:string"&gt;#NUM&lt;/D&gt;&lt;/FQL&gt;&lt;FQL&gt;&lt;Q&gt;US40434L1052^FF_PTX_INC(43101,43465,FY,USD)&lt;/Q&gt;&lt;R&gt;1&lt;/R&gt;&lt;C&gt;1&lt;/C&gt;&lt;D xsi:type="xsd:string"&gt;#NUM&lt;/D&gt;&lt;/FQL&gt;&lt;FQL&gt;&lt;Q&gt;US45168D1046^FF_PTX_INC(43101,43465,FY,USD)&lt;/Q&gt;&lt;R&gt;1&lt;/R&gt;&lt;C&gt;1&lt;/C&gt;&lt;D xsi:type="xsd:string"&gt;#NUM&lt;/D&gt;&lt;/FQL&gt;&lt;FQL&gt;&lt;Q&gt;US4943681035^FF_PTX_INC(43101,43465,FY,USD)&lt;/Q&gt;&lt;R&gt;1&lt;/R&gt;&lt;C&gt;1&lt;/C&gt;&lt;D xsi:type="xsd:string"&gt;#NUM&lt;/D&gt;&lt;/FQL&gt;&lt;FQL&gt;&lt;Q&gt;US35671D8570^FF_PTX_INC(43101,43465,FY,USD)&lt;/Q&gt;&lt;R&gt;1&lt;/R&gt;&lt;C&gt;1&lt;/C&gt;&lt;D xsi:type="xsd:string"&gt;#NUM&lt;/D&gt;&lt;/FQL&gt;&lt;FQL&gt;&lt;Q&gt;US3453708600^FF_PTX_INC(43101,43465,FY,USD)&lt;/Q&gt;&lt;R&gt;1&lt;/R&gt;&lt;C&gt;1&lt;/C&gt;&lt;D xsi:type="xsd:string"&gt;#NUM&lt;/D&gt;&lt;/FQL&gt;&lt;FQL&gt;&lt;Q&gt;US6516391066^FF_PTX_INC(43101,43465,FY,USD)&lt;/Q&gt;&lt;R&gt;1&lt;/R&gt;&lt;C&gt;1&lt;/C&gt;&lt;D xsi:type="xsd:string"&gt;#NUM&lt;/D&gt;&lt;/FQL&gt;&lt;FQL&gt;&lt;Q&gt;US75886F1075^FF_PTX_INC(43101,43465,FY,USD)&lt;/Q&gt;&lt;R&gt;1&lt;/R&gt;&lt;C&gt;1&lt;/C&gt;&lt;D xsi:type="xsd:string"&gt;#NUM&lt;/D&gt;&lt;/FQL&gt;&lt;FQL&gt;&lt;Q&gt;US8725901040^FF_PTX_INC(43101,43465,FY,USD)&lt;/Q&gt;&lt;R&gt;1&lt;/R&gt;&lt;C&gt;1&lt;/C&gt;&lt;D xsi:type="xsd:string"&gt;#NUM&lt;/D&gt;&lt;/FQL&gt;&lt;FQL&gt;&lt;Q&gt;US0091581068^FF_PTX_INC(43101,43465,FY,USD)&lt;/Q&gt;&lt;R&gt;1&lt;/R&gt;&lt;C&gt;1&lt;/C&gt;&lt;D xsi:type="xsd:string"&gt;#NUM&lt;/D&gt;&lt;/FQL&gt;&lt;FQL&gt;&lt;Q&gt;US5184391044^FF_PTX_INC(43101,43465,FY,USD)&lt;/Q&gt;&lt;R&gt;1&lt;/R&gt;&lt;C&gt;1&lt;/C&gt;&lt;D xsi:type="xsd:string"&gt;#NUM&lt;/D&gt;&lt;/FQL&gt;&lt;FQL&gt;&lt;Q&gt;US1941621039^FF_PTX_INC(43101,43465,FY,USD)&lt;/Q&gt;&lt;R&gt;1&lt;/R&gt;&lt;C&gt;1&lt;/C&gt;&lt;D xsi:type="xsd:string"&gt;#NUM&lt;/D&gt;&lt;/FQL&gt;&lt;FQL&gt;&lt;Q&gt;US31428X1063^FF_PTX_INC(43101,43465,FY,USD)&lt;/Q&gt;&lt;R&gt;1&lt;/R&gt;&lt;C&gt;1&lt;/C&gt;&lt;D xsi:type="xsd:string"&gt;#NUM&lt;/D&gt;&lt;/FQL&gt;&lt;FQL&gt;&lt;Q&gt;US00507V1098^FF_PTX_INC(43101,43465,FY,USD)&lt;/Q&gt;&lt;R&gt;1&lt;/R&gt;&lt;C&gt;1&lt;/C&gt;&lt;D xsi:type="xsd:string"&gt;#NUM&lt;/D&gt;&lt;/FQL&gt;&lt;FQL&gt;&lt;Q&gt;US37045V1008^FF_PTX_INC(43101,43465,FY,USD)&lt;/Q&gt;&lt;R&gt;1&lt;/R&gt;&lt;C&gt;1&lt;/C&gt;&lt;D xsi:type="xsd:string"&gt;#NUM&lt;/D&gt;&lt;/FQL&gt;&lt;FQL&gt;&lt;Q&gt;US6934751057^FF_PTX_INC(43101,43465,FY,USD)&lt;/Q&gt;&lt;R&gt;1&lt;/R&gt;&lt;C&gt;1&lt;/C&gt;&lt;D xsi:type="xsd:string"&gt;#NUM&lt;/D&gt;&lt;/FQL&gt;&lt;FQL&gt;&lt;Q&gt;US98978V1035^FF_PTX_INC(43101,43465,FY,USD)&lt;/Q&gt;&lt;R&gt;1&lt;/R&gt;&lt;C&gt;1&lt;/C&gt;&lt;D xsi:type="xsd:string"&gt;#NUM&lt;/D&gt;&lt;/FQL&gt;&lt;FQL&gt;&lt;Q&gt;US6092071058^FF_PTX_INC(43101,43465,FY,USD)&lt;/Q&gt;&lt;R&gt;1&lt;/R&gt;&lt;C&gt;1&lt;/C&gt;&lt;D xsi:type="xsd:string"&gt;#NUM&lt;/D&gt;&lt;/FQL&gt;&lt;FQL&gt;&lt;Q&gt;US78409V1044^FF_PTX_INC(43101,43465,FY,USD)&lt;/Q&gt;&lt;R&gt;1&lt;/R&gt;&lt;C&gt;1&lt;/C&gt;&lt;D xsi:type="xsd:string"&gt;#NUM&lt;/D&gt;&lt;/FQL&gt;&lt;FQL&gt;&lt;Q&gt;US5128071082^FF_PTX_INC(43101,43465,FY,USD)&lt;/Q&gt;&lt;R&gt;1&lt;/R&gt;&lt;C&gt;1&lt;/C&gt;&lt;D xsi:type="xsd:string"&gt;#NUM&lt;/D&gt;&lt;/FQL&gt;&lt;FQL&gt;&lt;Q&gt;US88579Y1010^FF_PTX_INC(43101,43465,FY,USD)&lt;/Q&gt;&lt;R&gt;1&lt;/R&gt;&lt;C&gt;1&lt;/C&gt;&lt;D xsi:type="xsd:string"&gt;#NUM&lt;/D&gt;&lt;/FQL&gt;&lt;FQL&gt;&lt;Q&gt;US0970231058^FF_PTX_INC(43101,43465,FY,USD)&lt;/Q&gt;&lt;R&gt;1&lt;/R&gt;&lt;C&gt;1&lt;/C&gt;&lt;D xsi:type="xsd:string"&gt;#NUM&lt;/D&gt;&lt;/FQL&gt;&lt;FQL&gt;&lt;Q&gt;US9078181081^FF_PTX_INC(43101,43465,FY,USD)&lt;/Q&gt;&lt;R&gt;1&lt;/R&gt;&lt;C&gt;1&lt;/C&gt;&lt;D xsi:type="xsd:string"&gt;#NUM&lt;/D&gt;&lt;/FQL&gt;&lt;FQL&gt;&lt;Q&gt;US22160K1051^FF_PTX_INC(43101,43465,FY,USD)&lt;/Q&gt;&lt;R&gt;1&lt;/R&gt;&lt;C&gt;1&lt;/C&gt;&lt;D xsi:type="xsd:string"&gt;#NUM&lt;/D&gt;&lt;/FQL&gt;&lt;FQL&gt;&lt;Q&gt;US92343V1044^FF_PTX_INC(43101,43465,FY,USD)&lt;/Q&gt;&lt;R&gt;1&lt;/R&gt;&lt;C&gt;1&lt;/C&gt;&lt;D xsi:type="xsd:string"&gt;#NUM&lt;/D&gt;&lt;/FQL&gt;&lt;FQL&gt;&lt;Q&gt;US0605051046^FF_PTX_INC(43101,43465,FY,USD)&lt;/Q&gt;&lt;R&gt;1&lt;/R&gt;&lt;C&gt;1&lt;/C&gt;&lt;D xsi:type="xsd:string"&gt;#NUM&lt;/D&gt;&lt;/FQL&gt;&lt;FQL&gt;&lt;Q&gt;JP3258000003^FF_PTX_INC(43101,43465,FY,USD)&lt;/Q&gt;&lt;R&gt;1&lt;/R&gt;&lt;C&gt;1&lt;/C&gt;&lt;D xsi:type="xsd:string"&gt;#NUM&lt;/D&gt;&lt;/FQL&gt;&lt;FQL&gt;&lt;Q&gt;KR7036570000^FF_PTX_I</t>
        </r>
      </text>
    </comment>
    <comment ref="A60" authorId="0" shapeId="0" xr:uid="{DDDF6116-88AD-42E8-A21A-68F3EC720DA8}">
      <text>
        <r>
          <rPr>
            <b/>
            <sz val="9"/>
            <color indexed="81"/>
            <rFont val="Tahoma"/>
            <charset val="1"/>
          </rPr>
          <t>NC(43101,43465,FY,USD)&lt;/Q&gt;&lt;R&gt;1&lt;/R&gt;&lt;C&gt;1&lt;/C&gt;&lt;D xsi:type="xsd:string"&gt;#NUM&lt;/D&gt;&lt;/FQL&gt;&lt;FQL&gt;&lt;Q&gt;JP3735400008^FF_PTX_INC(43101,43465,FY,USD)&lt;/Q&gt;&lt;R&gt;1&lt;/R&gt;&lt;C&gt;1&lt;/C&gt;&lt;D xsi:type="xsd:string"&gt;#NUM&lt;/D&gt;&lt;/FQL&gt;&lt;FQL&gt;&lt;Q&gt;JP3242800005^FF_PTX_INC(43101,43465,FY,USD)&lt;/Q&gt;&lt;R&gt;1&lt;/R&gt;&lt;C&gt;1&lt;/C&gt;&lt;D xsi:type="xsd:string"&gt;#NUM&lt;/D&gt;&lt;/FQL&gt;&lt;FQL&gt;&lt;Q&gt;JP3197800000^FF_PTX_INC(43101,43465,FY,USD)&lt;/Q&gt;&lt;R&gt;1&lt;/R&gt;&lt;C&gt;1&lt;/C&gt;&lt;D xsi:type="xsd:string"&gt;#NUM&lt;/D&gt;&lt;/FQL&gt;&lt;FQL&gt;&lt;Q&gt;JP3160400002^FF_PTX_INC(43101,43465,FY,USD)&lt;/Q&gt;&lt;R&gt;1&lt;/R&gt;&lt;C&gt;1&lt;/C&gt;&lt;D xsi:type="xsd:string"&gt;#NUM&lt;/D&gt;&lt;/FQL&gt;&lt;FQL&gt;&lt;Q&gt;TW0001301000^FF_PTX_INC(43101,43465,FY,USD)&lt;/Q&gt;&lt;R&gt;1&lt;/R&gt;&lt;C&gt;1&lt;/C&gt;&lt;D xsi:type="xsd:string"&gt;#NUM&lt;/D&gt;&lt;/FQL&gt;&lt;FQL&gt;&lt;Q&gt;JP3762800005^FF_PTX_INC(43101,43465,FY,USD)&lt;/Q&gt;&lt;R&gt;1&lt;/R&gt;&lt;C&gt;1&lt;/C&gt;&lt;D xsi:type="xsd:string"&gt;#NUM&lt;/D&gt;&lt;/FQL&gt;&lt;FQL&gt;&lt;Q&gt;JP3122400009^FF_PTX_INC(43101,43465,FY,USD)&lt;/Q&gt;&lt;R&gt;1&lt;/R&gt;&lt;C&gt;1&lt;/C&gt;&lt;D xsi:type="xsd:string"&gt;#NUM&lt;/D&gt;&lt;/FQL&gt;&lt;FQL&gt;&lt;Q&gt;JP3762600009^FF_PTX_INC(43101,43465,FY,USD)&lt;/Q&gt;&lt;R&gt;1&lt;/R&gt;&lt;C&gt;1&lt;/C&gt;&lt;D xsi:type="xsd:string"&gt;#NUM&lt;/D&gt;&lt;/FQL&gt;&lt;FQL&gt;&lt;Q&gt;JP3970300004^FF_PTX_INC(43101,43465,FY,USD)&lt;/Q&gt;&lt;R&gt;1&lt;/R&gt;&lt;C&gt;1&lt;/C&gt;&lt;D xsi:type="xsd:string"&gt;#NUM&lt;/D&gt;&lt;/FQL&gt;&lt;FQL&gt;&lt;Q&gt;JP3734800000^FF_PTX_INC(43101,43465,FY,USD)&lt;/Q&gt;&lt;R&gt;1&lt;/R&gt;&lt;C&gt;1&lt;/C&gt;&lt;D xsi:type="xsd:string"&gt;#NUM&lt;/D&gt;&lt;/FQL&gt;&lt;FQL&gt;&lt;Q&gt;JP3397200001^FF_PTX_INC(43101,43465,FY,USD)&lt;/Q&gt;&lt;R&gt;1&lt;/R&gt;&lt;C&gt;1&lt;/C&gt;&lt;D xsi:type="xsd:string"&gt;#NUM&lt;/D&gt;&lt;/FQL&gt;&lt;FQL&gt;&lt;Q&gt;JP3551500006^FF_PTX_INC(43101,43465,FY,USD)&lt;/Q&gt;&lt;R&gt;1&lt;/R&gt;&lt;C&gt;1&lt;/C&gt;&lt;D xsi:type="xsd:string"&gt;#NUM&lt;/D&gt;&lt;/FQL&gt;&lt;FQL&gt;&lt;Q&gt;JP3756600007^FF_PTX_INC(43101,43465,FY,USD)&lt;/Q&gt;&lt;R&gt;1&lt;/R&gt;&lt;C&gt;1&lt;/C&gt;&lt;D xsi:type="xsd:string"&gt;#NUM&lt;/D&gt;&lt;/FQL&gt;&lt;FQL&gt;&lt;Q&gt;JP3201200007^FF_PTX_INC(43101,43465,FY,USD)&lt;/Q&gt;&lt;R&gt;1&lt;/R&gt;&lt;C&gt;1&lt;/C&gt;&lt;D xsi:type="xsd:string"&gt;#NUM&lt;/D&gt;&lt;/FQL&gt;&lt;FQL&gt;&lt;Q&gt;JP3463000004^FF_PTX_INC(43101,43465,FY,USD)&lt;/Q&gt;&lt;R&gt;1&lt;/R&gt;&lt;C&gt;1&lt;/C&gt;&lt;D xsi:type="xsd:string"&gt;#NUM&lt;/D&gt;&lt;/FQL&gt;&lt;FQL&gt;&lt;Q&gt;JP3386450005^FF_PTX_INC(43101,43465,FY,USD)&lt;/Q&gt;&lt;R&gt;1&lt;/R&gt;&lt;C&gt;1&lt;/C&gt;&lt;D xsi:type="xsd:string"&gt;#NUM&lt;/D&gt;&lt;/FQL&gt;&lt;FQL&gt;&lt;Q&gt;JP3910660004^FF_PTX_INC(43101,43465,FY,USD)&lt;/Q&gt;&lt;R&gt;1&lt;/R&gt;&lt;C&gt;1&lt;/C&gt;&lt;D xsi:type="xsd:string"&gt;#NUM&lt;/D&gt;&lt;/FQL&gt;&lt;FQL&gt;&lt;Q&gt;TW0002412004^FF_PTX_INC(43101,43465,FY,USD)&lt;/Q&gt;&lt;R&gt;1&lt;/R&gt;&lt;C&gt;1&lt;/C&gt;&lt;D xsi:type="xsd:string"&gt;#NUM&lt;/D&gt;&lt;/FQL&gt;&lt;FQL&gt;&lt;Q&gt;KR7035720002^FF_PTX_INC(43101,43465,FY,USD)&lt;/Q&gt;&lt;R&gt;1&lt;/R&gt;&lt;C&gt;1&lt;/C&gt;&lt;D xsi:type="xsd:string"&gt;#NUM&lt;/D&gt;&lt;/FQL&gt;&lt;FQL&gt;&lt;Q&gt;JP3866800000^FF_PTX_INC(43101,43465,FY,USD)&lt;/Q&gt;&lt;R&gt;1&lt;/R&gt;&lt;C&gt;1&lt;/C&gt;&lt;D xsi:type="xsd:string"&gt;#NUM&lt;/D&gt;&lt;/FQL&gt;&lt;FQL&gt;&lt;Q&gt;JP3899600005^FF_PTX_INC(43101,43465,FY,USD)&lt;/Q&gt;&lt;R&gt;1&lt;/R&gt;&lt;C&gt;1&lt;/C&gt;&lt;D xsi:type="xsd:string"&gt;#NUM&lt;/D&gt;&lt;/FQL&gt;&lt;FQL&gt;&lt;Q&gt;KR7000270009^FF_PTX_INC(43101,43465,FY,USD)&lt;/Q&gt;&lt;R&gt;1&lt;/R&gt;&lt;C&gt;1&lt;/C&gt;&lt;D xsi:type="xsd:string"&gt;#NUM&lt;/D&gt;&lt;/FQL&gt;&lt;FQL&gt;&lt;Q&gt;JP3351600006^FF_PTX_INC(43101,43465,FY,USD)&lt;/Q&gt;&lt;R&gt;1&lt;/R&gt;&lt;C&gt;1&lt;/C&gt;&lt;D xsi:type="xsd:string"&gt;#NUM&lt;/D&gt;&lt;/FQL&gt;&lt;FQL&gt;&lt;Q&gt;JP3788600009^FF_PTX_INC(43101,43465,FY,USD)&lt;/Q&gt;&lt;R&gt;1&lt;/R&gt;&lt;C&gt;1&lt;/C&gt;&lt;D xsi:type="xsd:string"&gt;#NUM&lt;/D&gt;&lt;/FQL&gt;&lt;FQL&gt;&lt;Q&gt;TW0002317005^FF_PTX_INC(43101,43465,FY,USD)&lt;/Q&gt;&lt;R&gt;1&lt;/R&gt;&lt;C&gt;1&lt;/C&gt;&lt;D xsi:type="xsd:string"&gt;#NUM&lt;/D&gt;&lt;/FQL&gt;&lt;FQL&gt;&lt;Q&gt;JP3538800008^FF_PTX_INC(43101,43465,FY,USD)&lt;/Q&gt;&lt;R&gt;1&lt;/R&gt;&lt;C&gt;1&lt;/C&gt;&lt;D xsi:type="xsd:string"&gt;#NUM&lt;/D&gt;&lt;/FQL&gt;&lt;FQL&gt;&lt;Q&gt;JP3783600004^FF_PTX_INC(43101,43465,FY,USD)&lt;/Q&gt;&lt;R&gt;1&lt;/R&gt;&lt;C&gt;1&lt;/C&gt;&lt;D xsi:type="xsd:string"&gt;#NUM&lt;/D&gt;&lt;/FQL&gt;&lt;FQL&gt;&lt;Q&gt;TW0001303006^FF_PTX_INC(43101,43465,FY,USD)&lt;/Q&gt;&lt;R&gt;1&lt;/R&gt;&lt;C&gt;1&lt;/C&gt;&lt;D xsi:type="xsd:string"&gt;#NUM&lt;/D&gt;&lt;/FQL&gt;&lt;FQL&gt;&lt;Q&gt;JP3546800008^FF_PTX_INC(43101,43465,FY,USD)&lt;/Q&gt;&lt;R&gt;1&lt;/R&gt;&lt;C&gt;1&lt;/C&gt;&lt;D xsi:type="xsd:string"&gt;#NUM&lt;/D&gt;&lt;/FQL&gt;&lt;FQL&gt;&lt;Q&gt;KR7017670001^FF_PTX_INC(43101,43465,FY,USD)&lt;/Q&gt;&lt;R&gt;1&lt;/R&gt;&lt;C&gt;1&lt;/C&gt;&lt;D xsi:type="xsd:string"&gt;#NUM&lt;/D&gt;&lt;/FQL&gt;&lt;FQL&gt;&lt;Q&gt;JP3519400000^FF_PTX_INC(43101,43465,FY,USD)&lt;/Q&gt;&lt;R&gt;1&lt;/R&gt;&lt;C&gt;1&lt;/C&gt;&lt;D xsi:type="xsd:string"&gt;#NUM&lt;/D&gt;&lt;/FQL&gt;&lt;FQL&gt;&lt;Q&gt;JP3778630008^FF_PTX_INC(43101,43465,FY,USD)&lt;/Q&gt;&lt;R&gt;1&lt;/R&gt;&lt;C&gt;1&lt;/C&gt;&lt;D xsi:type="xsd:string"&gt;#NUM&lt;/D&gt;&lt;/FQL&gt;&lt;FQL&gt;&lt;Q&gt;JP3854600008^FF_PTX_INC(43101,43465,FY,USD)&lt;/Q&gt;&lt;R&gt;1&lt;/R&gt;&lt;C&gt;1&lt;/C&gt;&lt;D xsi:type="xsd:string"&gt;#NUM&lt;/D&gt;&lt;/FQL&gt;&lt;FQL&gt;&lt;Q&gt;JP3566800003^FF_PTX_INC(43101,43465,FY,USD)&lt;/Q&gt;&lt;R&gt;1&lt;/R&gt;&lt;C&gt;1&lt;/C&gt;&lt;D xsi:type="xsd:string"&gt;#NUM&lt;/D&gt;&lt;/FQL&gt;&lt;FQL&gt;&lt;Q&gt;JP3592200004^FF_PTX_INC(43101,43465,FY,USD)&lt;/Q&gt;&lt;R&gt;1&lt;/R&gt;&lt;C&gt;1&lt;/C&gt;&lt;D xsi:type="xsd:string"&gt;#NUM&lt;/D&gt;&lt;/FQL&gt;&lt;FQL&gt;&lt;Q&gt;JP3893600001^FF_PTX_INC(43101,43465,FY,USD)&lt;/Q&gt;&lt;R&gt;1&lt;/R&gt;&lt;C&gt;1&lt;/C&gt;&lt;D xsi:type="xsd:string"&gt;#NUM&lt;/D&gt;&lt;/FQL&gt;&lt;FQL&gt;&lt;Q&gt;KR7028260008^FF_PTX_INC(43101,43465,FY,USD)&lt;/Q&gt;&lt;R&gt;1&lt;/R&gt;&lt;C&gt;1&lt;/C&gt;&lt;D xsi:type="xsd:string"&gt;#NUM&lt;/D&gt;&lt;/FQL&gt;&lt;FQL&gt;&lt;Q&gt;JP3116000005^FF_PTX_INC(43101,43465,FY,USD)&lt;/Q&gt;&lt;R&gt;1&lt;/R&gt;&lt;C&gt;1&lt;/C&gt;&lt;D xsi:type="xsd:string"&gt;#NUM&lt;/D&gt;&lt;/FQL&gt;&lt;FQL&gt;&lt;Q&gt;JP3732000009^FF_PTX_INC(43101,43465,FY,USD)&lt;/Q&gt;&lt;R&gt;1&lt;/R&gt;&lt;C&gt;1&lt;/C&gt;&lt;D xsi:type="xsd:string"&gt;#NUM&lt;/D&gt;&lt;/FQL&gt;&lt;FQL&gt;&lt;Q&gt;JP3409000001^FF_PTX_INC(43101,43465,FY,USD)&lt;/Q&gt;&lt;R&gt;1&lt;/R&gt;&lt;C&gt;1&lt;/C&gt;&lt;D xsi:type="xsd:string"&gt;#NUM&lt;/D&gt;&lt;/FQL&gt;&lt;FQL&gt;&lt;Q&gt;JP3756100008^FF_PTX_INC(43101,43465,FY,USD)&lt;/Q&gt;&lt;R&gt;1&lt;/R&gt;&lt;C&gt;1&lt;/C&gt;&lt;D xsi:type="xsd:string"&gt;#NUM&lt;/D&gt;&lt;/FQL&gt;&lt;FQL&gt;&lt;Q&gt;KR7035420009^FF_PTX_INC(43101,43465,FY,USD)&lt;/Q&gt;&lt;R&gt;1&lt;/R&gt;&lt;C&gt;1&lt;/C&gt;&lt;D xsi:type="xsd:string"&gt;#NUM&lt;/D&gt;&lt;/FQL&gt;&lt;FQL&gt;&lt;Q&gt;JP3497400006^FF_PTX_INC(43101,43465,FY,USD)&lt;/Q&gt;&lt;R&gt;1&lt;/R&gt;&lt;C&gt;1&lt;/C&gt;&lt;D xsi:type="xsd:string"&gt;#NUM&lt;/D&gt;&lt;/FQL&gt;&lt;FQL&gt;&lt;Q&gt;JP3236200006^FF_PTX_INC(43101,43465,FY,USD)&lt;/Q&gt;&lt;R&gt;1&lt;/R&gt;&lt;C&gt;1&lt;/C&gt;&lt;D xsi:type="xsd:string"&gt;#NUM&lt;/D&gt;&lt;/FQL&gt;&lt;FQL&gt;&lt;Q&gt;JP3475350009^FF_PTX_INC(43101,43465,FY,USD)&lt;/Q&gt;&lt;R&gt;1&lt;/R&gt;&lt;C&gt;1&lt;/C&gt;&lt;D xsi:type="xsd:string"&gt;#NUM&lt;/D&gt;&lt;/FQL&gt;&lt;FQL&gt;&lt;Q&gt;JP3890310000^FF_PTX_INC(43101,43465,FY,USD)&lt;/Q&gt;&lt;R&gt;1&lt;/R&gt;&lt;C&gt;1&lt;/C&gt;&lt;D xsi:type="xsd:string"&gt;#NUM&lt;/D&gt;&lt;/FQL&gt;&lt;FQL&gt;&lt;Q&gt;KR7105560007^FF_PTX_INC(43101,43465,FY,USD)&lt;/Q&gt;&lt;R&gt;1&lt;/R&gt;&lt;C&gt;1&lt;/C&gt;&lt;D xsi:type="xsd:string"&gt;#NUM&lt;/D&gt;&lt;/FQL&gt;&lt;FQL&gt;&lt;Q&gt;JP3902400005^FF_PTX_INC(43101,43465,FY,USD)&lt;/Q&gt;&lt;R&gt;1&lt;/R&gt;&lt;C&gt;1&lt;/C&gt;&lt;D xsi:type="xsd:string"&gt;#NUM&lt;/D&gt;&lt;/FQL&gt;&lt;FQL&gt;&lt;Q&gt;JP3752900005^FF_PTX_INC(43101,43465,FY,USD)&lt;/Q&gt;&lt;R&gt;1&lt;/R&gt;&lt;C&gt;1&lt;/C&gt;&lt;D xsi:type="xsd:string"&gt;#NUM&lt;/D&gt;&lt;/FQL&gt;&lt;FQL&gt;&lt;Q&gt;JP3814000000^FF_PTX_INC(43101,43465,FY,USD)&lt;/Q&gt;&lt;R&gt;1&lt;/R&gt;&lt;C&gt;1&lt;/C&gt;&lt;D xsi:type="xsd:string"&gt;#NUM&lt;/D&gt;&lt;/FQL&gt;&lt;FQL&gt;&lt;Q&gt;TW0002881000^FF_PTX_INC(43101,43465,FY,USD)&lt;/Q&gt;&lt;R&gt;1&lt;/R&gt;&lt;C&gt;1&lt;/C&gt;&lt;D xsi:type="xsd:string"&gt;#NUM&lt;/D&gt;&lt;/FQL&gt;&lt;FQL&gt;&lt;Q&gt;JP3633400001^FF_PTX_INC(43101,43465,FY,USD)&lt;/Q&gt;&lt;R&gt;1&lt;/R&gt;&lt;C&gt;1&lt;/C&gt;&lt;D xsi:type="xsd:string"&gt;#NUM&lt;/D&gt;&lt;/FQL&gt;&lt;FQL&gt;&lt;Q&gt;JP3188220002^FF_PTX_INC(43101,43465,FY,USD)&lt;/Q&gt;&lt;R&gt;1&lt;/R&gt;&lt;C&gt;1&lt;/C&gt;&lt;D xsi:type="xsd:string"&gt;#NUM&lt;/D&gt;&lt;/FQL&gt;&lt;FQL&gt;&lt;Q&gt;JP3304200003^FF_PTX_INC(43101,43465,FY,USD)&lt;/Q&gt;&lt;R&gt;1&lt;/R&gt;&lt;C&gt;1&lt;/C&gt;&lt;D xsi:type="xsd:string"&gt;#NUM&lt;/D&gt;&lt;/FQL&gt;&lt;FQL&gt;&lt;Q&gt;JP3758190007^FF_PTX_INC(43101,43465,FY,USD)&lt;/Q&gt;&lt;R&gt;1&lt;/R&gt;&lt;C&gt;1&lt;/C&gt;&lt;D xsi:type="xsd:string"&gt;#NUM&lt;/D&gt;&lt;/FQL&gt;&lt;FQL&gt;&lt;Q&gt;TW0002303005^FF_PTX_INC(43101,43465,FY,USD)&lt;/Q&gt;&lt;R&gt;1&lt;/R&gt;&lt;C&gt;1&lt;/C&gt;&lt;D xsi:type="xsd:string"&gt;#NUM&lt;/D&gt;&lt;/FQL&gt;&lt;FQL&gt;&lt;Q&gt;KR7005490008^FF_PTX_INC(43101,43465,FY,USD)&lt;/Q&gt;&lt;R&gt;1&lt;/R&gt;&lt;C&gt;1&lt;/C&gt;&lt;D xsi:type="xsd:string"&gt;#NUM&lt;/D&gt;&lt;/FQL&gt;&lt;FQL&gt;&lt;Q&gt;JP3505000004^FF_PTX_INC(43101,43465,FY,USD)&lt;/Q&gt;&lt;R&gt;1&lt;/R&gt;&lt;C&gt;1&lt;/C&gt;&lt;D xsi:type="xsd:string"&gt;#NUM&lt;/D&gt;&lt;/FQL&gt;&lt;FQL&gt;&lt;Q&gt;JP3422950000^FF_PTX_INC(43101,43465,FY,USD)&lt;/Q&gt;&lt;R&gt;1&lt;/R&gt;&lt;C&gt;1&lt;/C&gt;&lt;D xsi:type="xsd:string"&gt;#NUM&lt;/D&gt;&lt;/FQL&gt;&lt;FQL&gt;&lt;Q&gt;JP3726800000^FF_PTX_INC(43101,43465,FY,USD)&lt;/Q&gt;&lt;R&gt;1&lt;/R&gt;&lt;C&gt;1&lt;/C&gt;&lt;D xsi:type="xsd:string"&gt;#NUM&lt;/D&gt;&lt;/FQL&gt;&lt;FQL&gt;&lt;Q&gt;JP3571400005^FF_PTX_INC(43101,43465,FY,USD)&lt;/Q&gt;&lt;R&gt;1&lt;/R&gt;&lt;C&gt;1&lt;/C&gt;&lt;D xsi:type="xsd:string"&gt;#NUM&lt;/D&gt;&lt;/FQL&gt;&lt;FQL&gt;&lt;Q&gt;JP3200450009^FF_PTX_INC(43101,43465,FY,USD)&lt;/Q&gt;&lt;R&gt;1&lt;/R&gt;&lt;C&gt;1&lt;/C&gt;&lt;D xsi:type="xsd:string"&gt;#NUM&lt;/D&gt;&lt;/FQL&gt;&lt;FQL&gt;&lt;Q&gt;JP3893200000^FF_PTX_INC(43101,43465,FY,USD)&lt;/Q&gt;&lt;R&gt;1&lt;/R&gt;&lt;C&gt;1&lt;/C&gt;&lt;D xsi:type="xsd:string"&gt;#NUM&lt;/D&gt;&lt;/FQL&gt;&lt;FQL&gt;&lt;Q&gt;JP3421800008^FF_PTX_INC(43101,43465,FY,USD)&lt;/Q&gt;&lt;R&gt;1&lt;/R&gt;&lt;C&gt;1&lt;/C&gt;&lt;D xsi:type="xsd:string"&gt;#NUM&lt;/D&gt;&lt;/FQL&gt;&lt;FQL&gt;&lt;Q&gt;TW0002454006^FF_PTX_INC(43101,43465,FY,USD)&lt;/Q&gt;&lt;R&gt;1&lt;/R&gt;&lt;C&gt;1&lt;/C&gt;&lt;D xsi:type="xsd:string"&gt;#NUM&lt;/D&gt;&lt;/FQL&gt;&lt;FQL&gt;&lt;Q&gt;TW0002882008^FF_PTX_INC(43101,43465,FY,USD)&lt;/Q&gt;&lt;R&gt;1&lt;/R&gt;&lt;C&gt;1&lt;/C&gt;&lt;D xsi:type="xsd:string"&gt;#NUM&lt;/D&gt;&lt;/FQL&gt;&lt;FQL&gt;&lt;Q&gt;JP3249600002^FF_PTX_INC(43101,43465,FY,USD)&lt;/Q&gt;&lt;R&gt;1&lt;/R&gt;&lt;C&gt;1&lt;/C&gt;&lt;D xsi:type="xsd:string"&gt;#NUM&lt;/D&gt;&lt;/FQL&gt;&lt;FQL&gt;&lt;Q&gt;TW0002002003^FF_PTX_INC(43101,43465,FY,USD)&lt;/Q&gt;&lt;R&gt;1&lt;/R&gt;&lt;C&gt;1&lt;/C&gt;&lt;D xsi:type="xsd:string"&gt;#NUM&lt;/D&gt;&lt;/FQL&gt;&lt;FQL&gt;&lt;Q&gt;JP3119600009^FF_PTX_INC(43101,43465,FY,USD)&lt;/Q&gt;&lt;R&gt;1&lt;/R&gt;&lt;C&gt;1&lt;/C&gt;&lt;D xsi:type="xsd:string"&gt;#NUM&lt;/D&gt;&lt;/FQL&gt;&lt;FQL&gt;&lt;Q&gt;JP3240400006^FF_PTX_INC(43101,43465,FY,USD)&lt;/Q&gt;&lt;R&gt;1&lt;/R&gt;&lt;C&gt;1&lt;/C&gt;&lt;D xsi:type="xsd:string"&gt;#NUM&lt;/D&gt;&lt;/FQL&gt;&lt;FQL&gt;&lt;Q&gt;KR7006400006^FF_PTX_INC(43101,43465,FY,USD)&lt;/Q&gt;&lt;R&gt;1&lt;/R&gt;&lt;C&gt;1&lt;/C&gt;&lt;D xsi:type="xsd:string"&gt;#NUM&lt;/D&gt;&lt;/FQL&gt;&lt;FQL&gt;&lt;Q&gt;KR7005930003^FF_PTX_INC(43101,43465,FY,USD)&lt;/Q&gt;&lt;R&gt;1&lt;/R&gt;&lt;C&gt;1&lt;/C&gt;&lt;D xsi:type="xsd:string"&gt;#NUM&lt;/D&gt;&lt;/FQL&gt;&lt;FQL&gt;&lt;Q&gt;JP3205800000^FF_PTX_INC(43101,43465,FY,USD)&lt;/Q&gt;&lt;R&gt;1&lt;/R&gt;&lt;C&gt;1&lt;/C&gt;&lt;D xsi:type="xsd:string"&gt;#NUM&lt;/D&gt;&lt;/FQL&gt;&lt;FQL&gt;&lt;Q&gt;JP3898400001^FF_PTX_INC(43101,43465,FY,USD)&lt;/Q&gt;&lt;R&gt;1&lt;/R&gt;&lt;C&gt;1&lt;/C&gt;&lt;D xsi:type="xsd:string"&gt;#NUM&lt;/D&gt;&lt;/FQL&gt;&lt;FQL&gt;&lt;Q&gt;JP3802300008^FF_PTX_INC(43101,43465,FY,USD)&lt;/Q&gt;&lt;R&gt;1&lt;/R&gt;&lt;C&gt;1&lt;/C&gt;&lt;D xsi:type="xsd:string"&gt;#NUM&lt;/D&gt;&lt;/FQL&gt;&lt;FQL&gt;&lt;Q&gt;JP3358000002^FF_PTX_INC(43101,43465,FY,USD)&lt;/Q&gt;&lt;R&gt;1&lt;/R&gt;&lt;C&gt;1&lt;/C&gt;&lt;D xsi:type="xsd:string"&gt;#NUM&lt;/D&gt;&lt;/FQL&gt;&lt;FQL&gt;&lt;Q&gt;JP3890350006^FF_PTX_INC(43101,43465,FY,USD)&lt;/Q&gt;&lt;R&gt;1&lt;/R&gt;&lt;C&gt;1&lt;/C&gt;&lt;D xsi:type="xsd:string"&gt;#NUM&lt;/D&gt;&lt;/FQL&gt;&lt;FQL&gt;&lt;Q&gt;TW0001216000^FF_PTX_INC(43101,43465,FY,USD)&lt;/Q&gt;&lt;R&gt;1&lt;/R&gt;&lt;C&gt;1&lt;/C&gt;&lt;D xsi:type="xsd:string"&gt;#NUM&lt;/D&gt;&lt;/FQL&gt;&lt;FQL&gt;&lt;Q&gt;KR7012330007^FF_PTX_INC(43101,43465,FY,USD)&lt;/Q&gt;&lt;R&gt;1&lt;/R&gt;&lt;C&gt;1&lt;/C&gt;&lt;D xsi:type="xsd:string"&gt;#NUM&lt;/D&gt;&lt;/FQL&gt;&lt;FQL&gt;&lt;Q&gt;KR7068270008^FF_PTX_INC(43101,43465,FY,USD)&lt;/Q&gt;&lt;R&gt;1&lt;/R&gt;&lt;C&gt;1&lt;/C&gt;&lt;D xsi:type="xsd:string"&gt;#NUM&lt;/D&gt;&lt;/FQL&gt;&lt;FQL&gt;&lt;Q&gt;JP3933800009^FF_PTX_INC(43101,43465,FY,USD)&lt;/Q&gt;&lt;R&gt;1&lt;/R&gt;&lt;C&gt;1&lt;/C&gt;&lt;D xsi:type="xsd:string"&gt;#NUM&lt;/D&gt;&lt;/FQL&gt;&lt;FQL&gt;&lt;Q&gt;TW0002886009^FF_PTX_INC(43101,43465,FY,USD)&lt;/Q&gt;&lt;R&gt;1&lt;/R&gt;&lt;C&gt;1&lt;/C&gt;&lt;D xsi:type="xsd:string"&gt;#NUM&lt;/D&gt;&lt;/FQL&gt;&lt;FQL&gt;&lt;Q&gt;JP3830800003^FF_PTX_INC(43101,43465,FY,USD)&lt;/Q&gt;&lt;R&gt;1&lt;/R&gt;&lt;C&gt;1&lt;/C&gt;&lt;D xsi:type="xsd:string"&gt;#NUM&lt;/D&gt;&lt;/FQL&gt;&lt;FQL&gt;&lt;Q&gt;JP3381000003^FF_PTX_INC(43101,43465,FY,USD)&lt;/Q&gt;&lt;R&gt;1&lt;/R&gt;&lt;C&gt;1&lt;/C&gt;&lt;D xsi:type="xsd:string"&gt;#NUM&lt;/D&gt;&lt;/FQL&gt;&lt;FQL&gt;&lt;Q&gt;KR7005380001^FF_PTX_INC(43101,43465,FY,USD)&lt;/Q&gt;&lt;R&gt;1&lt;/R&gt;&lt;C&gt;1&lt;/C&gt;&lt;D xsi:type="xsd:string"&gt;#NUM&lt;/D&gt;&lt;/FQL&gt;&lt;FQL&gt;&lt;Q&gt;JP3814800003^FF_PTX_INC(43101,43465,FY,USD)&lt;/Q&gt;&lt;R&gt;1&lt;/R&gt;&lt;C&gt;1&lt;/C&gt;&lt;D xsi:type="xsd:string"&gt;#NUM&lt;/D&gt;&lt;/FQL&gt;&lt;FQL&gt;&lt;Q&gt;JP3496400007^FF_PTX_INC(43101,43465,FY,USD)&lt;/Q&gt;&lt;R&gt;1&lt;/R&gt;&lt;C&gt;1&lt;/C&gt;&lt;D xsi:type="xsd:string"&gt;#NUM&lt;/D&gt;&lt;/FQL&gt;&lt;FQL&gt;&lt;Q&gt;JP3143600009^FF_PTX_INC(43101,43465,FY,USD)&lt;/Q&gt;&lt;R&gt;1&lt;/R&gt;&lt;C&gt;1&lt;/C&gt;&lt;D xsi:type="xsd:string"&gt;#NUM&lt;/D&gt;&lt;/FQL&gt;&lt;FQL&gt;&lt;Q&gt;JP3371200001^FF_PTX_INC(43101,43465,FY,USD)&lt;/Q&gt;&lt;R&gt;1&lt;/R&gt;&lt;C&gt;1&lt;/C&gt;&lt;D xsi:type="xsd:string"&gt;#NUM&lt;/D&gt;&lt;/FQL&gt;&lt;FQL&gt;&lt;Q&gt;JP3476480003^FF_PTX_INC(43101,43465,FY,USD)&lt;/Q&gt;&lt;R&gt;1&lt;/R&gt;&lt;C&gt;1&lt;/C&gt;&lt;D xsi:type="xsd:string"&gt;#NUM&lt;/D&gt;&lt;/FQL&gt;&lt;FQL&gt;&lt;Q&gt;JP3634600005^FF_PTX_INC(43101,43465,FY,USD)&lt;/Q&gt;&lt;R&gt;1&lt;/R&gt;&lt;C&gt;1&lt;/C&gt;&lt;D xsi:type="xsd:string"&gt;#NUM&lt;/D&gt;&lt;/FQL&gt;&lt;FQL&gt;&lt;Q&gt;JP3197600004^FF_PTX_INC(43101,43465,FY,USD)&lt;/Q&gt;&lt;R&gt;1&lt;/R&gt;&lt;C&gt;1&lt;/C&gt;&lt;D xsi:type="xsd:string"&gt;#NUM&lt;/D&gt;&lt;/FQL&gt;&lt;FQL&gt;&lt;Q&gt;TW0001326007^FF_PTX_INC(43101,43465,FY,USD)&lt;/Q&gt;&lt;R&gt;1&lt;/R&gt;&lt;C&gt;1&lt;/C&gt;&lt;D xsi:type="xsd:string"&gt;#NUM&lt;/D&gt;&lt;/FQL&gt;&lt;FQL&gt;&lt;Q&gt;JP3802400006^FF_PTX_INC(43101,43465,FY,USD)&lt;/Q&gt;&lt;R&gt;1&lt;/R&gt;&lt;C&gt;1&lt;/C&gt;&lt;D xsi:type="xsd:string"&gt;#NUM&lt;/D&gt;&lt;/FQL&gt;&lt;FQL&gt;&lt;Q&gt;JP3173400007^FF_PTX_INC(43101,43465,FY,USD)&lt;/Q&gt;&lt;R&gt;1&lt;/R&gt;&lt;C&gt;1&lt;/C&gt;&lt;D xsi:type="xsd:string"&gt;#NUM&lt;/D&gt;&lt;/FQL&gt;&lt;FQL&gt;&lt;Q&gt;JP3951600000^FF_PTX_INC(43101,43465,FY,USD)&lt;/Q&gt;&lt;R&gt;1&lt;/R&gt;&lt;C&gt;1&lt;/C&gt;&lt;D xsi:type="xsd:string"&gt;#NUM&lt;/D&gt;&lt;/FQL&gt;&lt;FQL&gt;&lt;Q&gt;JP3942400007^FF_PTX_INC(43101,43465,FY,USD)&lt;/Q&gt;&lt;R&gt;1&lt;/R&gt;&lt;C&gt;1&lt;/C&gt;&lt;D xsi:type="xsd:string"&gt;#NUM&lt;/D&gt;&lt;/FQL&gt;&lt;FQL&gt;&lt;Q&gt;JP3198900007^FF_PTX_INC(43101,43465,FY,USD)&lt;/Q&gt;&lt;R&gt;1&lt;/R&gt;&lt;C&gt;1&lt;/C&gt;&lt;D xsi:type="xsd:string"&gt;#NUM&lt;/D&gt;&lt;/FQL&gt;&lt;FQL&gt;&lt;Q&gt;NL0012015705^FF_PTX_INC(43831,44196,FY,USD)&lt;/Q&gt;&lt;R&gt;1&lt;/R&gt;&lt;C&gt;1&lt;/C&gt;&lt;D xsi:type="xsd:string"&gt;#NUM&lt;/D&gt;&lt;/FQL&gt;&lt;FQL&gt;&lt;Q&gt;FR0000120172^FF_PTX_INC(43831,44196,FY,USD)&lt;/Q&gt;&lt;R&gt;1&lt;/R&gt;&lt;C&gt;1&lt;/C&gt;&lt;D xsi:type="xsd:string"&gt;#NUM&lt;/D&gt;&lt;/FQL&gt;&lt;FQL&gt;&lt;Q&gt;NL0000009082^FF_PTX_INC(43831,44196,FY,USD)&lt;/Q&gt;&lt;R&gt;1&lt;/R&gt;&lt;C&gt;1&lt;/C&gt;&lt;D xsi:type="xsd:string"&gt;#NUM&lt;/D&gt;&lt;/FQL&gt;&lt;FQL&gt;&lt;Q&gt;ES0105046009^FF_PTX_INC(43831,44196,FY,USD)&lt;/Q&gt;&lt;R&gt;1&lt;/R&gt;&lt;C&gt;1&lt;/C&gt;&lt;D xsi:type="xsd:string"&gt;#NUM&lt;/D&gt;&lt;/FQL&gt;&lt;FQL&gt;&lt;Q&gt;FR0000120503^FF_PTX_INC(43831,44196,FY,USD)&lt;/Q&gt;&lt;R&gt;1&lt;/R&gt;&lt;C&gt;1&lt;/C&gt;&lt;D xsi:type="xsd:string"&gt;#NUM&lt;/D&gt;&lt;/FQL&gt;&lt;FQL&gt;&lt;Q&gt;BE0003739530^FF_PTX_INC(43831,44196,FY,USD)&lt;/Q&gt;&lt;R&gt;1&lt;/R&gt;&lt;C&gt;1&lt;/C&gt;&lt;D xsi:type="xsd:string"&gt;#NUM&lt;/D&gt;&lt;/FQL&gt;&lt;FQL&gt;&lt;Q&gt;DE0007165631^FF_PTX_INC(43831,44196,FY,USD)&lt;/Q&gt;&lt;R&gt;1&lt;/R&gt;&lt;C&gt;1&lt;/C&gt;&lt;D xsi:type="xsd:string"&gt;#NUM&lt;/D&gt;&lt;/FQL&gt;&lt;FQL&gt;&lt;Q&gt;DE000A0D9PT0^FF_PTX_INC(43831,44196,FY,USD)&lt;/Q&gt;&lt;R&gt;1&lt;/R&gt;&lt;C&gt;1&lt;/C&gt;&lt;D xsi:type="xsd:string"&gt;#NUM&lt;/D&gt;&lt;/FQL&gt;&lt;FQL&gt;&lt;Q&gt;SE0000310336^FF_PTX_INC(43831,44196,FY,USD)&lt;/Q&gt;&lt;R&gt;1&lt;/R&gt;&lt;C&gt;1&lt;/C&gt;&lt;D xsi:type="xsd:string"&gt;#NUM&lt;/D&gt;&lt;/FQL&gt;&lt;FQL&gt;&lt;Q&gt;DK0010274414^FF_PTX_INC(43831,44196,FY,USD)&lt;/Q&gt;&lt;R&gt;1&lt;/R&gt;&lt;C&gt;1&lt;/C&gt;&lt;D xsi:type="xsd:string"&gt;#NUM&lt;/D&gt;&lt;/FQL&gt;&lt;FQL&gt;&lt;Q&gt;DE0006047004^FF_PTX_INC(43831,44196,FY,USD)&lt;/Q&gt;&lt;R&gt;1&lt;/R&gt;&lt;C&gt;1&lt;/C&gt;&lt;D xsi:type="xsd:string"&gt;#NUM&lt;/D&gt;&lt;/FQL&gt;&lt;FQL&gt;&lt;Q&gt;DK0060336014^FF_PTX_INC(43831,44196,FY,USD)&lt;/Q&gt;&lt;R&gt;1&lt;/R&gt;&lt;C&gt;1&lt;/C&gt;&lt;D xsi:type="xsd:string"&gt;#NUM&lt;/D&gt;&lt;/FQL&gt;&lt;FQL&gt;&lt;Q&gt;CH0008742519^FF_PTX_INC(43831,44196,FY,USD)&lt;/Q&gt;&lt;R&gt;1&lt;/R&gt;&lt;C&gt;1&lt;/C&gt;&lt;D xsi:type="xsd:string"&gt;#NUM&lt;/D&gt;&lt;/FQL&gt;&lt;FQL&gt;&lt;Q&gt;NL0010832176^FF_PTX_INC(43831,44196,FY,USD)&lt;/Q&gt;&lt;R&gt;1&lt;/R&gt;&lt;C&gt;1&lt;/C&gt;&lt;D xsi:type="xsd:string"&gt;#NUM&lt;/D&gt;&lt;/FQL&gt;&lt;FQL&gt;&lt;Q&gt;FR0010220475^FF_PTX_INC(43831,44196,FY,USD)&lt;/Q&gt;&lt;R&gt;1&lt;/R&gt;&lt;C&gt;1&lt;/C&gt;&lt;D xsi:type="xsd:string"&gt;#NUM&lt;/D&gt;&lt;/FQL&gt;&lt;FQL&gt;&lt;Q&gt;CH0012280076^FF_PTX_INC(43831,44196,FY,USD)&lt;/Q&gt;&lt;R&gt;1&lt;/R&gt;&lt;C&gt;1&lt;/C&gt;&lt;D xsi:type="xsd:string"&gt;#NUM&lt;/D&gt;&lt;/FQL&gt;&lt;FQL&gt;&lt;Q&gt;DE0005439004^FF_PTX_INC(43831,44196,FY,USD)&lt;/Q&gt;&lt;R&gt;1&lt;/R&gt;&lt;C&gt;1&lt;/C&gt;&lt;D xsi:type="xsd:string"&gt;#NUM&lt;/D&gt;&lt;/FQL&gt;&lt;FQL&gt;&lt;Q&gt;CH0102484968^FF_PTX_INC(43831,44196,FY,USD)&lt;/Q&gt;&lt;R&gt;1&lt;/R&gt;&lt;C&gt;1&lt;/C&gt;&lt;D xsi:type="xsd:string"&gt;#NUM&lt;/D&gt;&lt;/FQL&gt;&lt;FQL&gt;&lt;Q&gt;CH0012549785^FF_PTX_INC(43831,44196,FY,USD)&lt;/Q&gt;&lt;R&gt;1&lt;/R&gt;&lt;C&gt;1&lt;/C&gt;&lt;D xsi:type="xsd:string"&gt;#NUM&lt;/D&gt;&lt;/FQL&gt;&lt;FQL&gt;&lt;Q&gt;DE000SYM9999^FF_PTX_INC(43831,44196,FY,USD)&lt;/Q&gt;&lt;R&gt;1&lt;/R&gt;&lt;C&gt;1&lt;/C&gt;&lt;D xsi:type="xsd:string"&gt;#NUM&lt;/D&gt;&lt;/FQL&gt;&lt;FQL&gt;&lt;Q&gt;NL0010773842^FF_PTX_INC(43831,44196,FY,USD)&lt;/Q&gt;&lt;R&gt;1&lt;/R&gt;&lt;C&gt;1&lt;/C&gt;&lt;D xsi:type="xsd:string"&gt;#NUM&lt;/D&gt;&lt;/FQL&gt;&lt;FQL&gt;&lt;Q&gt;SE0000242455^FF_PTX_INC(43831,44196,FY,USD)&lt;/Q&gt;&lt;R&gt;1&lt;/R&gt;&lt;C&gt;1&lt;/C&gt;&lt;D xsi:type="xsd:string"&gt;#NUM&lt;/D&gt;&lt;/FQL&gt;&lt;FQL&gt;&lt;Q&gt;NL0010545661^FF_PTX_INC(43831,44196,FY,USD)&lt;/Q&gt;&lt;R&gt;1&lt;/R&gt;&lt;C&gt;1&lt;/C&gt;&lt;D xsi:type="xsd:string"&gt;#NUM&lt;/D&gt;&lt;/FQL&gt;&lt;FQL&gt;&lt;Q&gt;CH0014852781^FF_PTX_INC(43831,44196,FY,USD)&lt;/Q&gt;&lt;R&gt;1&lt;/R&gt;&lt;C&gt;1&lt;/C&gt;&lt;D xsi:type="xsd:string"&gt;#NUM&lt;/D&gt;&lt;/FQL&gt;&lt;FQL&gt;&lt;Q&gt;DK0010181759^FF_PTX_INC(43831,44196,FY,USD)&lt;/Q&gt;&lt;R&gt;1&lt;/R&gt;&lt;C&gt;1&lt;/C&gt;&lt;D xsi:type="xsd:string"&gt;#NUM&lt;/D&gt;&lt;/FQL&gt;&lt;FQL&gt;&lt;Q&gt;DE000PAH0038^FF_PTX_INC(43831,44196,FY,USD)&lt;/Q&gt;&lt;R&gt;1&lt;/R&gt;&lt;C&gt;1&lt;/C&gt;&lt;D xsi:type="xsd:string"&gt;#NUM&lt;/D&gt;&lt;/FQL&gt;&lt;FQL&gt;&lt;Q&gt;SE0007100599^FF_PTX_INC(43831,44196,FY,USD)&lt;/Q&gt;&lt;R&gt;1&lt;/R&gt;&lt;C&gt;1&lt;/C&gt;&lt;D xsi:type="xsd:string"&gt;#NUM&lt;/D&gt;&lt;/FQL&gt;&lt;FQL&gt;&lt;Q&gt;DE000ENER6Y0^FF_PTX_INC(43831,44196,FY,USD)&lt;/Q&gt;&lt;R&gt;1&lt;/R&gt;&lt;C&gt;1&lt;/C&gt;&lt;D xsi:type="xsd:string"&gt;#NUM&lt;/D&gt;&lt;/FQL&gt;&lt;FQL&gt;&lt;Q&gt;DK0060448595^FF_PTX_INC(43831,44196,FY,USD)&lt;/Q&gt;&lt;R&gt;1&lt;/R&gt;&lt;C&gt;1&lt;/C&gt;&lt;D xsi:type="xsd:string"&gt;#NUM&lt;/D&gt;&lt;/FQL&gt;&lt;FQL&gt;&lt;Q&gt;CH0025751329^FF_PTX_INC(43831,44196,FY,USD)&lt;/Q&gt;&lt;R&gt;1&lt;/R&gt;&lt;C&gt;1&lt;/C&gt;&lt;D xsi:type="xsd:string"&gt;#NUM&lt;/D&gt;&lt;/FQL&gt;&lt;FQL&gt;&lt;Q&gt;DE0005785604^FF_PTX_INC(43831,44196,FY,USD)&lt;/Q&gt;&lt;R&gt;1&lt;/R&gt;&lt;C&gt;1&lt;/C&gt;&lt;D xsi:type="xsd:string"&gt;#NUM&lt;/D&gt;&lt;/FQL&gt;&lt;FQL&gt;&lt;Q&gt;FR0000045072^FF_PTX_INC(43831,44196,FY,USD)&lt;/Q&gt;&lt;R&gt;1&lt;/R&gt;&lt;C&gt;1&lt;/C&gt;&lt;D xsi:type="xsd:string"&gt;#NUM&lt;/D&gt;&lt;/FQL&gt;&lt;FQL&gt;&lt;Q&gt;BE0003565737^FF_PTX_INC(43831,44196,FY,USD)&lt;/Q&gt;&lt;R&gt;1&lt;/R&gt;&lt;C&gt;1&lt;/C&gt;&lt;D xsi:type="xsd:string"&gt;#NUM&lt;/D&gt;&lt;/FQL&gt;&lt;FQL&gt;&lt;Q&gt;SE0009922164^FF_PTX_INC(43831,44196,FY,USD)&lt;/Q&gt;&lt;R&gt;1&lt;/R&gt;&lt;C&gt;1&lt;/C&gt;&lt;D xsi:type="xsd:string"&gt;#NUM&lt;/D&gt;&lt;/FQL&gt;&lt;FQL&gt;&lt;Q&gt;SE0000148884^FF_PTX_INC(43831,44196,FY,USD)&lt;/Q&gt;&lt;R&gt;1&lt;/R&gt;&lt;C&gt;1&lt;/C&gt;&lt;D xsi:type="xsd:string"&gt;#NUM&lt;/D&gt;&lt;/FQL&gt;&lt;FQL&gt;&lt;Q&gt;DE0006048432^FF_PTX_INC(43831,44196,FY,USD)&lt;/Q&gt;&lt;R&gt;1&lt;/R&gt;&lt;C&gt;1&lt;/C&gt;&lt;D xsi:type="xsd:string"&gt;#NUM&lt;/D&gt;&lt;/FQL&gt;&lt;FQL&gt;&lt;Q&gt;ES0105066007^FF_PTX_INC(43831,44196,FY,USD)&lt;/Q&gt;&lt;R&gt;1&lt;/R&gt;&lt;C&gt;1&lt;/C&gt;&lt;D xsi:type="xsd:string"&gt;#NUM&lt;/D&gt;&lt;/FQL&gt;&lt;FQL&gt;&lt;Q&gt;SE0012853455^FF_PTX_INC(43831,44196,FY,USD)&lt;/Q&gt;&lt;R&gt;1&lt;/R&gt;&lt;C&gt;1&lt;/C&gt;&lt;D xsi:type="xsd:string"&gt;#NUM&lt;/D&gt;&lt;/FQL&gt;&lt;FQL&gt;&lt;Q&gt;NL0013267909^FF_PTX_INC(43831,44196,FY,USD)&lt;/Q&gt;&lt;R&gt;1&lt;/R&gt;&lt;C&gt;1&lt;/C&gt;&lt;D xsi:type="xsd:string"&gt;#NUM&lt;/D&gt;&lt;/FQL&gt;&lt;FQL&gt;&lt;Q&gt;FR0000051807^FF_PTX_INC(43831,44196,FY,USD)&lt;/Q&gt;&lt;R&gt;1&lt;/R&gt;&lt;C&gt;1&lt;/C&gt;&lt;D xsi:type="xsd:string"&gt;#NUM&lt;/D&gt;&lt;/FQL&gt;&lt;FQL&gt;&lt;Q&gt;DK0010272202^FF_PTX_INC(43831,44196,FY,USD)&lt;/Q&gt;&lt;R&gt;1&lt;/R&gt;&lt;C&gt;1&lt;/C&gt;&lt;D xsi:type="xsd:string"&gt;#NUM&lt;/D&gt;&lt;/FQL&gt;&lt;FQL&gt;&lt;Q&gt;DE0006599905^FF_PTX_INC(43831,44196,FY,USD)&lt;/Q&gt;&lt;R&gt;1&lt;/R&gt;&lt;C&gt;1&lt;/C&gt;&lt;D xsi:type="xsd:string"&gt;#NUM&lt;/D&gt;&lt;/FQL&gt;&lt;FQL&gt;&lt;Q&gt;FR0000130809^FF_PTX_INC(43831,44196,FY,USD)&lt;/Q&gt;&lt;R&gt;1&lt;/R&gt;&lt;C&gt;1&lt;/C&gt;&lt;D xsi:type="xsd:string"&gt;#NUM&lt;/D&gt;&lt;/FQL&gt;&lt;FQL&gt;&lt;Q&gt;NL0000395903^FF_PTX_INC(43831,44196,FY,USD)&lt;/Q&gt;&lt;R&gt;1&lt;/R&gt;&lt;C&gt;1&lt;/C&gt;&lt;D xsi:type="xsd:string"&gt;#NUM&lt;/D&gt;&lt;/FQL&gt;&lt;FQL&gt;&lt;Q&gt;ES0178430E18^FF_PTX_INC(43831,44196,FY,USD)&lt;/Q&gt;&lt;R&gt;1&lt;/R&gt;&lt;C&gt;1&lt;/C&gt;&lt;D xsi:type="xsd:string"&gt;#NUM&lt;/D&gt;&lt;/FQL&gt;&lt;FQL&gt;&lt;Q&gt;CH0030170408^FF_PTX_INC(43831,44196,FY,USD)&lt;/Q&gt;&lt;R&gt;1&lt;/R&gt;&lt;C&gt;1&lt;/C&gt;&lt;D xsi:type="xsd:string"&gt;#NUM&lt;/D&gt;&lt;/FQL&gt;&lt;FQL&gt;&lt;Q&gt;IT0005239360^FF_PTX_INC(43831,44196,FY,USD)&lt;/Q&gt;&lt;R&gt;1&lt;/R&gt;&lt;C&gt;1&lt;/C&gt;&lt;D xsi:type="xsd:string"&gt;#NUM&lt;/D&gt;&lt;/FQL&gt;&lt;FQL&gt;&lt;Q&gt;CH0012138530^FF_PTX_INC(43831,44196,FY,USD)&lt;/Q&gt;&lt;R&gt;1&lt;/R&gt;&lt;C&gt;1&lt;/C&gt;&lt;D xsi:type="xsd:string"&gt;#NUM&lt;/D&gt;&lt;/FQL&gt;&lt;FQL&gt;&lt;Q&gt;NL0000009165^FF_PTX_INC(43831,44196,FY,USD)&lt;/Q&gt;&lt;R&gt;1&lt;/R&gt;&lt;C&gt;1&lt;/C&gt;&lt;D xsi:type="xsd:string"&gt;#NUM&lt;/D&gt;&lt;/FQL&gt;&lt;FQL&gt;&lt;Q&gt;SE0012673267^FF_PTX_INC(43831,44196,FY,USD)&lt;/Q&gt;&lt;R&gt;1&lt;/R&gt;&lt;C&gt;1&lt;/C&gt;&lt;D xsi:type="xsd:string"&gt;#NUM&lt;/D&gt;&lt;/FQL&gt;&lt;FQL&gt;&lt;Q&gt;FR0010307819^FF_PTX_INC(43831,44196,FY,USD)&lt;/Q&gt;&lt;R&gt;1&lt;/R&gt;&lt;C&gt;1&lt;/C&gt;&lt;D xsi:type="xsd:string"&gt;#NUM&lt;/D&gt;&lt;/FQL&gt;&lt;FQL&gt;&lt;Q&gt;NL0000226223^FF_PTX_INC(43831,44196,FY,USD)&lt;/Q&gt;&lt;R&gt;1&lt;/R&gt;&lt;C&gt;1&lt;/C&gt;&lt;D xsi:type="xsd:string"&gt;#NUM&lt;/D&gt;&lt;/FQL&gt;&lt;FQL&gt;&lt;Q&gt;FR0000133308^FF_PTX_INC(43831,44196,FY,USD)&lt;/Q&gt;&lt;R&gt;1&lt;/R&gt;&lt;C&gt;1&lt;/C&gt;&lt;D xsi:type="xsd:string"&gt;#NUM&lt;/D&gt;&lt;/FQL&gt;&lt;FQL&gt;&lt;Q&gt;NL0011585146^FF_PTX_INC(43831,44196,FY,USD)&lt;/Q&gt;&lt;R&gt;1&lt;/R&gt;&lt;C&gt;1&lt;/C&gt;&lt;D xsi:type="xsd:string"&gt;#NUM&lt;/D&gt;&lt;/FQL&gt;&lt;FQL&gt;&lt;Q&gt;IT0000062072^FF_PTX_INC(43831,44196,FY,USD)&lt;/Q&gt;&lt;R&gt;1&lt;/R&gt;&lt;C&gt;1&lt;/C&gt;&lt;D xsi:type="xsd:string"&gt;#NUM&lt;/D&gt;&lt;/FQL&gt;&lt;FQL&gt;&lt;Q&gt;SE0000103699^FF_PTX_INC(43831,44196,FY,USD)&lt;/Q&gt;&lt;R&gt;1&lt;/R&gt;&lt;C&gt;1&lt;/C&gt;&lt;D xsi:type="xsd:string"&gt;#NUM&lt;/D&gt;&lt;/FQL&gt;&lt;FQL&gt;&lt;Q&gt;FR0000121261^FF_PTX_INC(43831,44196,FY,USD)&lt;/Q&gt;&lt;R&gt;1&lt;/R&gt;&lt;C&gt;1&lt;/C&gt;&lt;D xsi:type="xsd:string"&gt;#NUM&lt;/D&gt;&lt;/FQL&gt;&lt;FQL&gt;&lt;Q&gt;FR0000127771^FF_PTX_INC(43831,44196,FY,USD)&lt;/Q&gt;&lt;R&gt;1&lt;/R&gt;&lt;C&gt;1&lt;/C&gt;&lt;D xsi:type="xsd:string"&gt;#NUM&lt;/D&gt;&lt;/FQL&gt;&lt;FQL&gt;&lt;Q&gt;FR0000125338^FF_PTX_INC(43831,44196,FY,USD)&lt;/Q&gt;&lt;R&gt;1&lt;/R&gt;&lt;C&gt;1&lt;/C&gt;&lt;D xsi:type="xsd:string"&gt;#NUM&lt;/D&gt;&lt;/FQL&gt;&lt;FQL&gt;&lt;Q&gt;SE0000667891^FF_PTX_INC(43831,44196,FY,USD)&lt;/Q&gt;&lt;R&gt;1&lt;/R&gt;&lt;C&gt;1&lt;/C&gt;&lt;D xsi:type="xsd:string"&gt;#NUM&lt;/D&gt;&lt;/FQL&gt;&lt;FQL&gt;&lt;Q&gt;FR0000130650^FF_PTX_INC(43831,44196,FY,USD)&lt;/Q&gt;&lt;R&gt;1&lt;/R&gt;&lt;C&gt;1&lt;/C&gt;&lt;D xsi:type="xsd:string"&gt;#NUM&lt;/D&gt;&lt;/FQL&gt;&lt;FQL&gt;&lt;Q&gt;CH0012214059^FF_PTX_INC(43831,44196,FY,USD)&lt;/Q&gt;&lt;R&gt;1&lt;/R&gt;&lt;C&gt;1&lt;/C&gt;&lt;D xsi:type="xsd:string"&gt;#NUM&lt;/D&gt;&lt;/FQL&gt;&lt;FQL&gt;&lt;Q&gt;DE0005810055^FF_PTX_INC(43831,44196,FY,USD)&lt;/Q&gt;&lt;R&gt;1&lt;/R&gt;&lt;C&gt;1&lt;/C&gt;&lt;D xsi:type="xsd:string"&gt;#NUM&lt;/D&gt;&lt;/FQL&gt;&lt;FQL&gt;&lt;Q&gt;ES0109067019^FF_PTX_INC(43831,44196,FY,USD)&lt;/Q&gt;&lt;R&gt;1&lt;/R&gt;&lt;C&gt;1&lt;/C&gt;&lt;D xsi:type="xsd:string"&gt;#NUM&lt;/D&gt;&lt;/FQL&gt;&lt;FQL&gt;&lt;Q&gt;DE0005190003^FF_PTX_INC(43831,44196,FY,USD)&lt;/Q&gt;&lt;R&gt;1&lt;/R&gt;&lt;C&gt;1&lt;/C&gt;&lt;D xsi:type="xsd:string"&gt;#NUM&lt;/D&gt;&lt;/FQL&gt;&lt;FQL&gt;&lt;Q&gt;FI4000297767^FF_PTX_INC(43831,44196,FY,USD)&lt;/Q&gt;&lt;R&gt;1&lt;/R&gt;&lt;C&gt;1&lt;/C&gt;&lt;D xsi:type="xsd:string"&gt;#NUM&lt;/D&gt;&lt;/FQL&gt;&lt;FQL&gt;&lt;Q&gt;DE000A1ML7J1^FF_PTX_INC(43831,44196,FY,USD)&lt;/Q&gt;&lt;R&gt;1&lt;/R&gt;&lt;C&gt;1&lt;/C&gt;&lt;D xsi:type="xsd:string"&gt;#NUM&lt;/D&gt;&lt;/FQL&gt;&lt;FQL&gt;&lt;Q&gt;CH0432492467^FF_PTX_INC(43831,44196,FY,USD)&lt;/Q&gt;&lt;R&gt;1&lt;/R&gt;&lt;C&gt;1&lt;/C&gt;&lt;D xsi:type="xsd:string"&gt;#NUM&lt;/D&gt;&lt;/FQL&gt;&lt;FQL&gt;&lt;Q&gt;SE0000107419^FF_PTX_INC(43831,44196,FY,USD)&lt;/Q&gt;&lt;R&gt;1&lt;/R&gt;&lt;C&gt;1&lt;/C&gt;&lt;D xsi:type="xsd:string"&gt;#NUM&lt;/D&gt;&lt;/FQL&gt;&lt;FQL&gt;&lt;Q&gt;ES0148396007^FF_PTX_INC(43831,44196,FY,USD)&lt;/Q&gt;&lt;R&gt;1&lt;/R&gt;&lt;C&gt;1&lt;/C&gt;&lt;D xsi:type="xsd:string"&gt;#NUM&lt;/D&gt;&lt;/FQL&gt;&lt;FQL&gt;&lt;Q&gt;NL00150001Q9^FF_PTX_INC(43831,44196,FY,USD)&lt;/Q&gt;&lt;R&gt;1&lt;/R&gt;&lt;C&gt;1&lt;/C&gt;&lt;D xsi:type="xsd:string"&gt;#NUM&lt;/D&gt;&lt;/FQL&gt;&lt;FQL&gt;&lt;Q&gt;FR0000120693^FF_PTX_INC(43831,44196,FY,USD)&lt;/Q&gt;&lt;R&gt;1&lt;/R&gt;&lt;C&gt;1&lt;/C&gt;&lt;D xsi:type="xsd:string"&gt;#NUM&lt;/D&gt;&lt;/FQL&gt;&lt;FQL&gt;&lt;Q&gt;FR0000052292^FF_PTX_INC(43831,44196,FY,USD)&lt;/Q&gt;&lt;R&gt;1&lt;/R&gt;&lt;C&gt;1&lt;/C&gt;&lt;D xsi:type="xsd:string"&gt;#NUM&lt;/D&gt;&lt;/FQL&gt;&lt;FQL&gt;&lt;Q&gt;SE0011166610^FF_PTX_INC(43831,44196,FY,USD)&lt;/Q&gt;&lt;R&gt;1&lt;/R&gt;&lt;C&gt;1&lt;/C&gt;&lt;D xsi:type="xsd:string"&gt;#NUM&lt;/D&gt;&lt;/FQL&gt;&lt;FQL&gt;&lt;Q&gt;SE0000115446^FF_PTX_INC(43831,44196,FY,USD)&lt;/Q&gt;&lt;R&gt;1&lt;/R&gt;&lt;C&gt;1&lt;/C&gt;&lt;D xsi:type="xsd:string"&gt;#NUM&lt;/D&gt;&lt;/FQL&gt;&lt;FQL&gt;&lt;Q&gt;SE0000108656^FF_PTX_INC(43831,44196,FY,USD)&lt;/Q&gt;&lt;R&gt;1&lt;/R&gt;&lt;C&gt;1&lt;/C&gt;&lt;D xsi:type="xsd:string"&gt;#NUM&lt;/D&gt;&lt;/FQL&gt;&lt;FQL&gt;&lt;Q&gt;DK0010268606^FF_PTX_INC(43831,44196,FY,USD)&lt;/Q&gt;&lt;R&gt;1&lt;/R&gt;&lt;C&gt;1&lt;/C&gt;&lt;D xsi:type="xsd:string"&gt;#NUM&lt;/D&gt;&lt;/FQL&gt;&lt;FQL&gt;&lt;Q&gt;FR0000120644^FF_PTX_INC(43831,44196,FY,USD)&lt;/Q&gt;&lt;R&gt;1&lt;/R&gt;&lt;C&gt;1&lt;/C&gt;&lt;D xsi:type="xsd:string"&gt;#NUM&lt;/D&gt;&lt;/FQL&gt;&lt;FQL&gt;&lt;Q&gt;IT0000072618^FF_PTX_INC(43831,44196,FY,USD)&lt;/Q&gt;&lt;R&gt;1&lt;/R&gt;&lt;C&gt;1&lt;/C&gt;&lt;D xsi:type="xsd:string"&gt;#NUM&lt;/D&gt;&lt;/FQL&gt;&lt;FQL&gt;&lt;Q&gt;NL0013654783^FF_PTX_INC(43831,44196,FY,USD)&lt;/Q&gt;&lt;R&gt;1&lt;/R&gt;&lt;C&gt;1&lt;/C&gt;&lt;D xsi:type="xsd:string"&gt;#NUM&lt;/D&gt;&lt;/FQL&gt;&lt;FQL&gt;&lt;Q&gt;CH0210483332^FF_PTX_INC(43831,44196,FY,USD)&lt;/Q&gt;&lt;R&gt;1&lt;/R&gt;&lt;C&gt;1&lt;/C&gt;&lt;D xsi:type="xsd:string"&gt;#NUM&lt;/D&gt;&lt;/FQL&gt;&lt;FQL&gt;&lt;Q&gt;FR0000121485^FF_PTX_INC(43831,44196,FY,USD)&lt;/Q&gt;&lt;R&gt;1&lt;/R&gt;&lt;C&gt;1&lt;/C&gt;&lt;D xsi:type="xsd:string"&gt;#NUM&lt;/D&gt;&lt;/FQL&gt;&lt;FQL&gt;&lt;Q&gt;DE0007664039^FF_PTX_INC(43831,44196,FY,USD)&lt;/Q&gt;&lt;R&gt;1&lt;/R&gt;&lt;C&gt;1&lt;/C&gt;&lt;D xsi:type="xsd:string"&gt;#NUM&lt;/D&gt;&lt;/FQL&gt;&lt;FQL&gt;&lt;Q&gt;FR0000073272^FF_PTX_INC(43831,44196,FY,USD)&lt;/Q&gt;&lt;R&gt;1&lt;/R&gt;&lt;C&gt;1&lt;/C&gt;&lt;D xsi:type="xsd:string"&gt;#NUM&lt;/D&gt;&lt;/FQL&gt;&lt;FQL&gt;&lt;Q&gt;NL0000009538^FF_PTX_INC(43831,44196,FY,USD)&lt;/Q&gt;&lt;R&gt;1&lt;/R&gt;&lt;C&gt;1&lt;/C&gt;&lt;D xsi:type="xsd:string"&gt;#NUM&lt;/D&gt;&lt;/FQL&gt;&lt;FQL&gt;&lt;Q&gt;BE0974293251^FF_PTX_INC(43831,44196,FY,USD)&lt;/Q&gt;&lt;R&gt;1&lt;/R&gt;&lt;C&gt;1&lt;/C&gt;&lt;D xsi:type="xsd:string"&gt;#NUM&lt;/D&gt;&lt;/FQL&gt;&lt;FQL&gt;&lt;Q&gt;DE0005552004^FF_PTX_INC(43831,44196,FY,USD)&lt;/Q&gt;&lt;R&gt;1&lt;/R&gt;&lt;C&gt;1&lt;/C&gt;&lt;D xsi:type="xsd:string"&gt;#NUM&lt;/D&gt;&lt;/FQL&gt;&lt;FQL&gt;&lt;Q&gt;DE0006231004^FF_PTX_INC(43831,44196,FY,USD)&lt;/Q&gt;&lt;R&gt;1&lt;/R&gt;&lt;C&gt;1&lt;/C&gt;&lt;D xsi:type="xsd:string"&gt;#NUM&lt;/D&gt;&lt;/FQL&gt;&lt;FQL&gt;&lt;Q&gt;DE000A1EWWW0^FF_PTX_INC(43831,44196,FY,USD)&lt;/Q&gt;&lt;R&gt;1&lt;/R&gt;&lt;C&gt;1&lt;/C&gt;&lt;D xsi:type="xsd:string"&gt;#NUM&lt;/D&gt;&lt;/FQL&gt;&lt;FQL&gt;&lt;Q&gt;FR0000125486^FF_PTX_INC(43831,44196,FY,USD)&lt;/Q&gt;&lt;R&gt;1&lt;/R&gt;&lt;C&gt;1&lt;/C&gt;&lt;D xsi:type="xsd:string"&gt;#NUM&lt;/D&gt;&lt;/FQL&gt;&lt;FQL&gt;&lt;Q&gt;DE000BAY0017^FF_PTX_INC(43831,44196,FY,USD)&lt;/Q&gt;&lt;R&gt;1&lt;/R&gt;&lt;C&gt;1&lt;/C&gt;&lt;D xsi:type="xsd:string"&gt;#NUM&lt;/D&gt;&lt;/FQL&gt;&lt;FQL&gt;&lt;Q&gt;NL0012969182^FF_PTX_INC(43831,44196,FY,USD)&lt;/Q&gt;&lt;R&gt;1&lt;/R&gt;&lt;C&gt;1&lt;/C&gt;&lt;D xsi:type="xsd:string"&gt;#NUM&lt;/D&gt;&lt;/FQL&gt;&lt;FQL&gt;&lt;Q&gt;DE0005557508^FF_PTX_INC(43831,44196,FY,USD)&lt;/Q&gt;&lt;R&gt;1&lt;/R&gt;&lt;C&gt;1&lt;/C&gt;&lt;D xsi:type="xsd:string"&gt;#NUM&lt;/D&gt;&lt;/FQL&gt;&lt;FQL&gt;&lt;Q&gt;NL0000235190^FF_PTX_INC(43831,44196,FY,USD)&lt;/Q&gt;&lt;R&gt;1&lt;/R&gt;&lt;C&gt;1&lt;/C&gt;&lt;D xsi:type="xsd:string"&gt;#NUM&lt;/D&gt;&lt;/FQL&gt;&lt;FQL&gt;&lt;Q&gt;DE0007100000^FF_PTX_INC(43831,44196,FY,USD)&lt;/Q&gt;&lt;R&gt;1&lt;/R&gt;&lt;C&gt;1&lt;/C&gt;&lt;D xsi:type="xsd:string"&gt;#NUM&lt;/D&gt;&lt;/FQL&gt;&lt;FQL&gt;&lt;Q&gt;FR0000120073^FF_PTX_INC(43831,44196,FY,USD)&lt;/Q&gt;&lt;R&gt;1&lt;/R&gt;&lt;C&gt;1&lt;/C&gt;&lt;D xsi:type="xsd:string"&gt;#NUM&lt;/D&gt;&lt;/FQL&gt;&lt;FQL&gt;&lt;Q&gt;FR0000120321^FF_PTX_INC(43831,44196,FY,USD)&lt;/Q&gt;&lt;R&gt;1&lt;/R&gt;&lt;C&gt;1&lt;/C&gt;&lt;D xsi:type="xsd:string"&gt;#NUM&lt;/D&gt;&lt;/FQL&gt;&lt;FQL&gt;&lt;Q&gt;DE0008404005^FF_PTX_INC(43831,44196,FY,USD)&lt;/Q&gt;&lt;R&gt;1&lt;/R&gt;&lt;C&gt;1&lt;/C&gt;&lt;D xsi:type="xsd:string"&gt;#NUM&lt;/D&gt;&lt;/FQL&gt;&lt;FQL&gt;&lt;Q&gt;DE0007164600^FF_PTX_INC(43831,44196,FY,USD)&lt;/Q&gt;&lt;R&gt;1&lt;/R&gt;&lt;C&gt;1&lt;/C&gt;&lt;D xsi:type="xsd:string"&gt;#NUM&lt;/D&gt;&lt;/FQL&gt;&lt;FQL&gt;&lt;Q&gt;CH0012032048^FF_PTX_INC(43831,44196,FY,USD)&lt;/Q&gt;&lt;R&gt;1&lt;/R&gt;&lt;C&gt;1&lt;/C&gt;&lt;D xsi:type="xsd:string"&gt;#NUM&lt;/D&gt;&lt;/FQL&gt;&lt;FQL&gt;&lt;Q&gt;US0995021062^FF_PTX_INC(43831,44196,FY,USD)&lt;/Q&gt;&lt;R&gt;1&lt;/R&gt;&lt;C&gt;1&lt;/C&gt;&lt;D xsi:type="xsd:string"&gt;#NUM&lt;/D&gt;&lt;/FQL&gt;&lt;FQL&gt;&lt;Q&gt;US5132721045^FF_PTX_INC(43831,44196,FY,USD)&lt;/Q&gt;&lt;R&gt;1&lt;/R&gt;&lt;C&gt;1&lt;/C&gt;&lt;D xsi:type="xsd:string"&gt;#NUM&lt;/D&gt;&lt;/FQL&gt;&lt;FQL&gt;&lt;Q&gt;US6700024010^FF_PTX_INC(43831,44196,FY,USD)&lt;/Q&gt;&lt;R&gt;1&lt;/R&gt;&lt;C&gt;1&lt;/C&gt;&lt;D xsi:type="xsd:string"&gt;#NUM&lt;/D&gt;&lt;/FQL&gt;&lt;FQL&gt;&lt;Q&gt;US4180561072^FF_PTX_INC(43831,44196,FY,USD)&lt;/Q&gt;&lt;R&gt;1&lt;/R&gt;&lt;C&gt;1&lt;/C&gt;&lt;D xsi:type="xsd:string"&gt;#NUM&lt;/D&gt;&lt;/FQL&gt;&lt;FQL&gt;&lt;Q&gt;JE00BYSS4X48^FF_PTX_INC(43831,44196,FY,USD)&lt;/Q&gt;&lt;R&gt;1&lt;/R&gt;&lt;C&gt;1&lt;/C&gt;&lt;D xsi:type="xsd:string"&gt;#NUM&lt;/D&gt;&lt;/FQL&gt;&lt;FQL&gt;&lt;Q&gt;US00751Y1064^FF_PTX_INC(43831,44196,FY,USD)&lt;/Q&gt;&lt;R&gt;1&lt;/R&gt;&lt;C&gt;1&lt;/C&gt;&lt;D xsi:type="xsd:string"&gt;#NUM&lt;/D&gt;&lt;/FQL&gt;&lt;FQL&gt;&lt;Q&gt;US5018892084^FF_PTX_INC(43831,44196,FY,USD)&lt;/Q&gt;&lt;R&gt;1&lt;/R&gt;&lt;C&gt;1&lt;/C&gt;&lt;D xsi:type="xsd:string"&gt;#NUM&lt;/D&gt;&lt;/FQL&gt;&lt;FQL&gt;&lt;Q&gt;US12541W2098^FF_PTX_INC(43831,44196,FY,USD)&lt;/Q&gt;&lt;R&gt;1&lt;/R&gt;&lt;C&gt;1&lt;/C&gt;&lt;D xsi:type="xsd:string"&gt;#NUM&lt;/D&gt;&lt;/FQL&gt;&lt;FQL&gt;&lt;Q&gt;US3802371076^FF_PTX_INC(43831,44196,FY,USD)&lt;/Q&gt;&lt;R&gt;1&lt;/R&gt;&lt;C&gt;1&lt;/C&gt;&lt;D xsi:type="xsd:string"&gt;#NUM&lt;/D&gt;&lt;/FQL&gt;&lt;FQL&gt;&lt;Q&gt;US5502411037^FF_PTX_INC(43831,44196,FY,USD)&lt;/Q&gt;&lt;R&gt;1&lt;/R&gt;&lt;C&gt;1&lt;/C&gt;&lt;D xsi:type="xsd:string"&gt;#NUM&lt;/D&gt;&lt;/FQL&gt;&lt;FQL&gt;&lt;Q&gt;US4404521001^FF_PTX_INC(43831,44196,FY,USD)&lt;/Q&gt;&lt;R&gt;1&lt;/R&gt;&lt;C&gt;1&lt;/C&gt;&lt;D xsi:type="xsd:string"&gt;#NUM&lt;/D&gt;&lt;/FQL&gt;&lt;FQL&gt;&lt;Q&gt;US73278L1052^FF_PTX_INC(43831,44196,FY,USD)&lt;/Q&gt;&lt;R&gt;1&lt;/R&gt;&lt;C&gt;1&lt;/C&gt;&lt;D xsi:type="xsd:string"&gt;#NUM&lt;/D&gt;&lt;/FQL&gt;&lt;FQL&gt;&lt;Q&gt;US24906P1093^FF_PTX_INC(43831,44196,FY,USD)&lt;/Q&gt;&lt;R&gt;1&lt;/R&gt;&lt;C&gt;1&lt;/C&gt;&lt;D xsi:type="xsd:string"&gt;#NUM&lt;/D&gt;&lt;/FQL&gt;&lt;FQL&gt;&lt;Q&gt;US7458671010^FF_PTX_INC(43831,44196,FY,USD)&lt;/Q&gt;&lt;R&gt;1&lt;/R&gt;&lt;C&gt;1&lt;/C&gt;&lt;D xsi:type="xsd:string"&gt;#NUM&lt;/D&gt;&lt;/FQL&gt;&lt;FQL&gt;&lt;Q&gt;US8326964058^FF_PTX_INC(43831,44196,FY,USD)&lt;/Q&gt;&lt;R&gt;1&lt;/R&gt;&lt;C&gt;1&lt;/C&gt;&lt;D xsi:type="xsd:string"&gt;#NUM&lt;/D&gt;&lt;/FQL&gt;&lt;FQL&gt;&lt;Q&gt;US1011211018^FF_PTX_INC(43831,44196,FY,USD)&lt;/Q&gt;&lt;R&gt;1&lt;/R&gt;&lt;C&gt;1&lt;/C&gt;&lt;D xsi:type="xsd:string"&gt;#NUM&lt;/D&gt;&lt;/FQL&gt;&lt;FQL&gt;&lt;Q&gt;US8793601050^FF_PTX_INC(43831,44196,FY,USD)&lt;/Q&gt;&lt;R&gt;1&lt;/R&gt;&lt;C&gt;1&lt;/C&gt;&lt;D xsi:type="xsd:string"&gt;#NUM&lt;/D&gt;&lt;/FQL&gt;&lt;FQL&gt;&lt;Q&gt;US18915M1071^FF_PTX_INC(43831,44196,FY,USD)&lt;/Q&gt;&lt;R&gt;1&lt;/R&gt;&lt;C&gt;1&lt;/C&gt;&lt;D xsi:type="xsd:string"&gt;#NUM&lt;/D&gt;&lt;/FQL&gt;&lt;FQL&gt;&lt;Q&gt;US5745991068^FF_PTX_INC(43831,44196,FY,USD)&lt;/Q&gt;&lt;R&gt;1&lt;/R&gt;&lt;C&gt;1&lt;/C&gt;&lt;D xsi:type="xsd:string"&gt;#NUM&lt;/D&gt;&lt;/FQL&gt;&lt;FQL&gt;&lt;Q&gt;US45167R1041^FF_PTX_INC(43831,44196,FY,USD)&lt;/Q&gt;&lt;R&gt;1&lt;/R&gt;&lt;C&gt;1&lt;/C&gt;&lt;D xsi:type="xsd:string"&gt;#NUM&lt;/D&gt;&lt;/FQL&gt;&lt;FQL&gt;&lt;Q&gt;US4461501045^FF_PTX_INC(43831,44196,FY,USD)&lt;/Q&gt;&lt;R&gt;1&lt;/R&gt;&lt;C&gt;1&lt;/C&gt;&lt;D xsi:type="xsd:string"&gt;#NUM&lt;/D&gt;&lt;/FQL&gt;&lt;FQL&gt;&lt;Q&gt;US8666741041^FF_PTX_INC(43831,44196,FY,USD)&lt;/Q&gt;&lt;R&gt;1&lt;/R&gt;&lt;C&gt;1&lt;/C&gt;&lt;D xsi:type="xsd:string"&gt;#NUM&lt;/D&gt;&lt;/FQL&gt;&lt;FQL&gt;&lt;Q&gt;US64110D1046^FF_PTX_INC(43831,44196,FY,USD)&lt;/Q&gt;&lt;R&gt;1&lt;/R&gt;&lt;C&gt;1&lt;/C&gt;&lt;D xsi:type="xsd:string"&gt;#NUM&lt;/D&gt;&lt;/FQL&gt;&lt;FQL&gt;&lt;Q&gt;US3724601055^FF_PTX_INC(43831,44196,FY,USD)&lt;/Q&gt;&lt;R&gt;1&lt;/R&gt;&lt;C&gt;1&lt;/C&gt;&lt;D xsi:type="xsd:string"&gt;#NUM&lt;/D&gt;&lt;/FQL&gt;&lt;FQL&gt;&lt;Q&gt;US6311031081^FF_PTX_INC(43831,44196,FY,USD)&lt;/Q&gt;&lt;R&gt;1&lt;/R&gt;&lt;C&gt;1&lt;/C&gt;&lt;D xsi:type="xsd:string"&gt;#NUM&lt;/D&gt;&lt;/FQL&gt;&lt;FQL&gt;&lt;Q&gt;US89400J1079^FF_PTX_INC(43831,44196,FY,USD)&lt;/Q&gt;&lt;R&gt;1&lt;/R&gt;&lt;C&gt;1&lt;/C&gt;&lt;D xsi:type="xsd:string"&gt;#NUM&lt;/D&gt;&lt;/FQL&gt;&lt;FQL&gt;&lt;Q&gt;US45784P1012^FF_PTX_INC(43831,44196,FY,USD)&lt;/Q&gt;&lt;R&gt;1&lt;/R&gt;&lt;C&gt;1&lt;/C&gt;&lt;D xsi:type="xsd:string"&gt;#NUM&lt;/D&gt;&lt;/FQL&gt;&lt;FQL&gt;&lt;Q&gt;US92556V1061^FF_PTX_INC(43831,44196,FY,USD)&lt;/Q&gt;&lt;R&gt;1&lt;/R&gt;&lt;C&gt;1&lt;/C&gt;&lt;D xsi:type="xsd:string"&gt;#NUM&lt;/D&gt;&lt;/FQL&gt;&lt;FQL&gt;&lt;Q&gt;US62944T1051^FF_PTX_INC(43831,44196,FY,USD)&lt;/Q&gt;&lt;R&gt;1&lt;/R&gt;&lt;C&gt;1&lt;/C&gt;&lt;D xsi:type="xsd:string"&gt;#NUM&lt;/D&gt;&lt;/FQL&gt;&lt;FQL&gt;&lt;Q&gt;US29355A1079^FF_PTX_INC(43831,44196,FY,USD)&lt;/Q&gt;&lt;R&gt;1&lt;/R&gt;&lt;C&gt;1&lt;/C&gt;&lt;D xsi:type="xsd:string"&gt;#NUM&lt;/D&gt;&lt;/FQL&gt;&lt;FQL&gt;&lt;Q&gt;US0404131064^FF_PTX_INC(43831,44196,FY,USD)&lt;/Q&gt;&lt;R&gt;1&lt;/R&gt;&lt;C&gt;1&lt;/C&gt;&lt;D xsi:type="xsd:string"&gt;#NUM&lt;/D&gt;&lt;/FQL&gt;&lt;FQL&gt;&lt;Q&gt;US72919P2020^FF_PTX_INC(43831,44196,FY,USD)&lt;/Q&gt;&lt;R&gt;1&lt;/R&gt;&lt;C&gt;1&lt;/C&gt;&lt;D xsi:type="xsd:string"&gt;#NUM&lt;/D&gt;&lt;/FQL&gt;&lt;FQL&gt;&lt;Q&gt;US14149Y1082^FF_PTX_INC(43831,44196,FY,USD)&lt;/Q&gt;&lt;R&gt;1&lt;/R&gt;&lt;C&gt;1&lt;/C&gt;&lt;D xsi:type="xsd:string"&gt;#NUM&lt;/D&gt;&lt;/FQL&gt;&lt;FQL&gt;&lt;Q&gt;US4364401012^FF_PTX_INC(43831,44196,FY,USD)&lt;/Q&gt;&lt;R&gt;1&lt;/R&gt;&lt;C&gt;1&lt;/C&gt;&lt;D xsi:type="xsd:string"&gt;#NUM&lt;/D&gt;&lt;/FQL&gt;&lt;FQL&gt;&lt;Q&gt;US42809H1077^FF_PTX_INC(43831,44196,FY,USD)&lt;/Q&gt;&lt;R&gt;1&lt;/R&gt;&lt;C&gt;1&lt;/C&gt;&lt;D xsi:type="xsd:string"&gt;#NUM&lt;/D&gt;&lt;/FQL&gt;&lt;FQL&gt;&lt;Q&gt;US55261F1049^FF_PTX_INC(43831,44196,FY,USD)&lt;/Q&gt;&lt;R&gt;1&lt;/R&gt;&lt;C&gt;1&lt;/C&gt;&lt;D xsi:type="xsd:string"&gt;#NUM&lt;/D&gt;&lt;/FQL&gt;&lt;FQL&gt;&lt;Q&gt;US4932671088^FF_PTX_INC(43831,44196,FY,USD)&lt;/Q&gt;&lt;R&gt;1&lt;/R&gt;&lt;C&gt;1&lt;/C&gt;&lt;D xsi:type="xsd:string"&gt;#NUM&lt;/D&gt;&lt;/FQL&gt;&lt;FQL&gt;&lt;Q&gt;US92276F1003^FF_PTX_INC(43831,44196,FY,USD)&lt;/Q&gt;&lt;R&gt;1&lt;/R&gt;&lt;C&gt;1&lt;/C&gt;&lt;D xsi:type="xsd:string"&gt;#NUM&lt;/D&gt;&lt;/FQL&gt;&lt;FQL&gt;&lt;Q&gt;IE00BQPVQZ61^FF_PTX_INC(43831,44196,FY,USD)&lt;/Q&gt;&lt;R&gt;1&lt;/R&gt;&lt;C&gt;1&lt;/C&gt;&lt;D xsi:type="xsd:string"&gt;#NUM&lt;/D&gt;&lt;/FQL&gt;&lt;FQL&gt;&lt;Q&gt;US8740541094^FF_PTX_INC(43831,44196,FY,USD)&lt;/Q&gt;&lt;R&gt;1&lt;/R&gt;&lt;C&gt;1&lt;/C&gt;&lt;D xsi:type="xsd:string"&gt;#NUM&lt;/D&gt;&lt;/FQL&gt;&lt;FQL&gt;&lt;Q&gt;US74736K1016^FF_PTX_INC(43831,44196,FY,USD)&lt;/Q&gt;&lt;R&gt;1&lt;/R&gt;&lt;C&gt;1&lt;/C&gt;&lt;D xsi:type="xsd:string"&gt;#NUM&lt;/D&gt;&lt;/FQL&gt;&lt;FQL&gt;&lt;Q&gt;US5732841060^FF_PTX_INC(43831,44196,FY,USD)&lt;/Q&gt;&lt;R&gt;1&lt;/R&gt;&lt;C&gt;1&lt;/C&gt;&lt;D xsi:type="xsd:string"&gt;#NUM&lt;/D&gt;&lt;/FQL&gt;&lt;FQL&gt;&lt;Q&gt;US1156372096^FF_PTX_INC(43831,44196,FY,USD)&lt;/Q&gt;&lt;R&gt;1&lt;/R&gt;&lt;C&gt;1&lt;/C&gt;&lt;D xsi:type="xsd:string"&gt;#NUM&lt;/D&gt;&lt;/FQL&gt;&lt;FQL&gt;&lt;Q&gt;US87165B1035^FF_PTX_INC(43831,44196,FY,USD)&lt;/Q&gt;&lt;R&gt;1&lt;/R&gt;&lt;C&gt;1&lt;/C&gt;&lt;D xsi:type="xsd:string"&gt;#NUM&lt;/D&gt;&lt;/FQL&gt;&lt;FQL&gt;&lt;Q&gt;US30063P1057^FF_PTX_INC(43831,44196,FY,USD)&lt;/Q&gt;&lt;R&gt;1&lt;/R&gt;&lt;C&gt;1&lt;/C&gt;&lt;D xsi:type="xsd:string"&gt;#NUM&lt;/D&gt;&lt;/FQL&gt;&lt;FQL&gt;&lt;Q&gt;US9291601097^FF_PTX_INC(43831,44196,FY,USD)&lt;/Q&gt;&lt;R&gt;1&lt;/R&gt;&lt;C&gt;1&lt;/C&gt;&lt;D xsi:type="xsd:string"&gt;#NUM&lt;/D&gt;&lt;/FQL&gt;&lt;FQL&gt;&lt;Q&gt;US5303073051^FF_PTX_INC(43831,44196,FY,USD)&lt;/Q&gt;&lt;R&gt;1&lt;/R&gt;&lt;C&gt;1&lt;/C&gt;&lt;D xsi:type="xsd:string"&gt;#NUM&lt;/D&gt;&lt;/FQL&gt;&lt;FQL&gt;&lt;Q&gt;US0152711091^FF_PTX_INC(43831,44196,FY,USD)&lt;/Q&gt;&lt;R&gt;1&lt;/R&gt;&lt;C&gt;1&lt;/C&gt;&lt;D xsi:type="xsd:string"&gt;#NUM&lt;/D&gt;&lt;/FQL&gt;&lt;FQL&gt;&lt;Q&gt;US4165151048^FF_PTX_INC(43831,44196,FY,USD)&lt;/Q&gt;&lt;R&gt;1&lt;/R&gt;&lt;C&gt;1&lt;/C&gt;&lt;D xsi:type="xsd:string"&gt;#NUM&lt;/D&gt;&lt;/FQL&gt;&lt;FQL&gt;&lt;Q&gt;US3635761097^FF_PTX_INC(43831,44196,FY,USD)&lt;/Q&gt;&lt;R&gt;1&lt;/R&gt;&lt;C&gt;1&lt;/C&gt;&lt;D xsi:type="xsd:string"&gt;#NUM&lt;/D&gt;&lt;/FQL&gt;&lt;FQL&gt;&lt;Q&gt;US6703461052^FF_PTX_INC(43831,44196,FY,USD)&lt;/Q&gt;&lt;R&gt;1&lt;/R&gt;&lt;C&gt;1&lt;/C&gt;&lt;D xsi:type="xsd:string"&gt;#NUM&lt;/D&gt;&lt;/FQL&gt;&lt;FQL&gt;&lt;Q&gt;US57772K1016^FF_PTX_INC(43831,44196,FY,USD)&lt;/Q&gt;&lt;R&gt;1&lt;/R&gt;&lt;C&gt;1&lt;/C&gt;&lt;D xsi:type="xsd:string"&gt;#NUM&lt;/D&gt;&lt;/FQL&gt;&lt;FQL&gt;&lt;Q&gt;US34959E1091^FF_PTX_INC(43831,44196,FY,USD)&lt;/Q&gt;&lt;R&gt;1&lt;/R&gt;&lt;C&gt;1&lt;/C&gt;&lt;D xsi:type="xsd:string"&gt;#NUM&lt;/D&gt;&lt;/FQL&gt;&lt;FQL&gt;&lt;Q&gt;US9892071054^FF_PTX_INC(43831,44196,FY,USD)&lt;/Q&gt;&lt;R&gt;1&lt;/R&gt;&lt;C&gt;1&lt;/C&gt;&lt;D xsi:type="xsd:string"&gt;#NUM&lt;/D&gt;&lt;/FQL&gt;&lt;FQL&gt;&lt;Q&gt;US6792951054^FF_PTX_INC(43831,44196,FY,USD)&lt;/Q&gt;&lt;R&gt;1&lt;/R&gt;&lt;C&gt;1&lt;/C&gt;&lt;D xsi:type="xsd:string"&gt;#NUM&lt;/D&gt;&lt;/FQL&gt;&lt;FQL&gt;&lt;Q&gt;NL0009434992^FF_PTX_INC(43831,44196,FY,USD)&lt;/Q&gt;&lt;R&gt;1&lt;/R&gt;&lt;C&gt;1&lt;/C&gt;&lt;D xsi:type="xsd:string"&gt;#NUM&lt;/D&gt;&lt;/FQL&gt;&lt;FQL&gt;&lt;Q&gt;US88339J1051^FF_PTX_INC(43831,44196,FY,USD)&lt;/Q&gt;&lt;R&gt;1&lt;/R&gt;&lt;C&gt;1&lt;/C&gt;&lt;D xsi:type="xsd:string"&gt;#NUM&lt;/D&gt;&lt;/FQL&gt;&lt;FQL&gt;&lt;Q&gt;US5010441013^FF_PTX_INC(43831,44196,FY,USD)&lt;/Q&gt;&lt;R&gt;1&lt;/R&gt;&lt;C&gt;1&lt;/C&gt;&lt;D xsi:type="xsd:string"&gt;#NUM&lt;/D&gt;&lt;/FQL&gt;&lt;FQL&gt;&lt;Q&gt;US5926881054^FF_PTX_INC(43831,44196,FY,USD)&lt;/Q&gt;&lt;R&gt;1&lt;/R&gt;&lt;C&gt;1&lt;/C&gt;&lt;D xsi:type="xsd:string"&gt;#NUM&lt;/D&gt;&lt;/FQL&gt;&lt;FQL&gt;&lt;Q&gt;US0584981064^FF_PTX_INC(43831,44196,FY,USD)&lt;/Q&gt;&lt;R&gt;1&lt;/R&gt;&lt;C&gt;1&lt;/C&gt;&lt;D xsi:type="xsd:string"&gt;#NUM&lt;/D&gt;&lt;/FQL&gt;&lt;FQL&gt;&lt;Q&gt;US5260571048^FF_PTX_INC(43831,44196,FY,USD)&lt;/Q&gt;&lt;R&gt;1&lt;/R&gt;&lt;C&gt;1&lt;/C&gt;&lt;D xsi:type="xsd:string"&gt;#NUM&lt;/D&gt;&lt;/FQL&gt;&lt;FQL&gt;&lt;Q&gt;US49271V1008^FF_PTX_INC(43831,44196,FY,USD)&lt;/Q&gt;&lt;R&gt;1&lt;/R&gt;&lt;C&gt;1&lt;/C&gt;&lt;D xsi:type="xsd:string"&gt;#NUM&lt;/D&gt;&lt;/FQL&gt;&lt;FQL&gt;&lt;Q&gt;US0311001004^FF_PTX_INC(43831,44196,FY,USD)&lt;/Q&gt;&lt;R&gt;1&lt;/R&gt;&lt;C&gt;1&lt;/C&gt;&lt;D xsi:type="xsd:string"&gt;#NUM&lt;/D&gt;&lt;/FQL&gt;&lt;FQL&gt;&lt;Q&gt;US23331A1097^FF_PTX_INC(43831,44196,FY,USD)&lt;/Q&gt;&lt;R&gt;1&lt;/R&gt;&lt;C&gt;1&lt;/C&gt;&lt;D xsi:type="xsd:string"&gt;#NUM&lt;/D&gt;&lt;/FQL&gt;&lt;FQL&gt;&lt;Q&gt;US2473617023^FF_PTX_INC(43831,44196,FY,USD)&lt;/Q&gt;&lt;R&gt;1&lt;/R&gt;&lt;C&gt;1&lt;/C&gt;&lt;D xsi:type="xsd:string"&gt;#NUM&lt;/D&gt;&lt;/FQL&gt;&lt;FQL&gt;&lt;Q&gt;US58155Q1031^FF_PTX_INC(43831,44196,FY,USD)&lt;/Q&gt;&lt;R&gt;1&lt;/R&gt;&lt;C&gt;1&lt;/C&gt;&lt;D xsi:type="xsd:string"&gt;#NUM&lt;/D&gt;&lt;/FQL&gt;&lt;FQL&gt;&lt;Q&gt;US6200763075^FF_PTX_INC(43831,44196,FY,USD)&lt;/Q&gt;&lt;R&gt;1&lt;/R&gt;&lt;C&gt;1&lt;/C&gt;&lt;D xsi:type="xsd:string"&gt;#NUM&lt;/D&gt;&lt;/FQL&gt;&lt;FQL&gt;&lt;Q&gt;US8545021011^FF_PTX_INC(43831,44196,FY,USD)&lt;/Q&gt;&lt;R&gt;1&lt;/R&gt;&lt;C&gt;1&lt;/C&gt;&lt;D xsi:type="xsd:string"&gt;#NUM&lt;/D&gt;&lt;/FQL&gt;&lt;FQL&gt;&lt;Q&gt;US8936411003^FF_PTX_INC(43831,44196,FY,USD)&lt;/Q&gt;&lt;R&gt;1&lt;/R&gt;&lt;C&gt;1&lt;/C&gt;&lt;D xsi:type="xsd:string"&gt;#NUM&lt;/D&gt;&lt;/FQL&gt;&lt;FQL&gt;&lt;Q&gt;US98956P1021^FF_PTX_INC(43831,44196,FY,USD)&lt;/Q&gt;&lt;R&gt;1&lt;/R&gt;&lt;C&gt;1&lt;/C&gt;&lt;D xsi:type="xsd:string"&gt;#NUM&lt;/D&gt;&lt;/FQL&gt;&lt;FQL&gt;&lt;Q&gt;US0010551028^FF_PTX_INC(43831,44196,FY,USD)&lt;/Q&gt;&lt;R&gt;1&lt;/R&gt;&lt;C&gt;1&lt;/C&gt;&lt;D xsi:type="xsd:string"&gt;#NUM&lt;/D&gt;&lt;/FQL&gt;&lt;FQL&gt;&lt;Q&gt;US77543R1023^FF_PTX_INC(43831,44196,FY,USD)&lt;/Q&gt;&lt;R&gt;1&lt;/R&gt;&lt;C&gt;1&lt;/C&gt;&lt;D xsi:type="xsd:string"&gt;#NUM&lt;/D&gt;&lt;/FQL&gt;&lt;FQL&gt;&lt;Q&gt;US2310211063^FF_PTX_INC(43831,44196,FY,USD)&lt;/Q&gt;&lt;R&gt;1&lt;/R&gt;&lt;C&gt;1&lt;/C&gt;&lt;D xsi:type="xsd:string"&gt;#NUM&lt;/D&gt;&lt;/FQL&gt;&lt;FQL&gt;&lt;Q&gt;US21036P1084^FF_PTX_INC(43831,44196,FY,USD)&lt;/Q&gt;&lt;R&gt;1&lt;/R&gt;&lt;C&gt;1&lt;/C&gt;&lt;D xsi:type="xsd:string"&gt;#NUM&lt;/D&gt;&lt;/FQL&gt;&lt;FQL&gt;&lt;Q&gt;US2855121099^FF_PTX_INC(43831,44196,FY,USD)&lt;/Q&gt;&lt;R&gt;1&lt;/R&gt;&lt;C&gt;1&lt;/C&gt;&lt;D xsi:type="xsd:string"&gt;#NUM&lt;/D&gt;&lt;/FQL&gt;&lt;FQL&gt;&lt;Q&gt;US40434L1052^FF_PTX_INC(43831,44196,FY,USD)&lt;/Q&gt;&lt;R&gt;1&lt;/R&gt;&lt;C&gt;1&lt;/C&gt;&lt;D xsi:type="xsd:string"&gt;#NUM&lt;/D&gt;&lt;/FQL&gt;&lt;FQL&gt;&lt;Q&gt;US45168D1046^FF_PTX_INC(43831,44196,FY,USD)&lt;/Q&gt;&lt;R&gt;1&lt;/R&gt;&lt;C&gt;1&lt;/C&gt;&lt;D xsi:type="xsd:string"&gt;#NUM&lt;/D&gt;&lt;/FQL&gt;&lt;FQL&gt;&lt;Q&gt;US4943681035^FF_PTX_INC(43831,44196,FY,USD)&lt;/Q&gt;&lt;R&gt;1&lt;/R&gt;&lt;C&gt;1&lt;/C&gt;&lt;D xsi:type="xsd:string"&gt;#NUM&lt;/D&gt;&lt;/FQL&gt;&lt;FQL&gt;&lt;Q&gt;US35671D8570^FF_PTX_INC(43831,44196,FY,USD)&lt;/Q&gt;&lt;R&gt;1&lt;/R&gt;&lt;C&gt;1&lt;/C&gt;&lt;D xsi:type="xsd:string"&gt;#NUM&lt;/D&gt;&lt;/FQL&gt;&lt;FQL&gt;&lt;Q&gt;US3453708600^FF_PTX_INC(43831,44196,FY,USD)&lt;/Q&gt;&lt;R&gt;1&lt;/R&gt;&lt;C&gt;1&lt;/C&gt;&lt;D xsi:type="xsd:string"&gt;#NUM&lt;/D&gt;&lt;/FQL&gt;&lt;FQL&gt;&lt;Q&gt;US6516391066^FF_PTX_INC(43831,44196,FY,USD)&lt;/Q&gt;&lt;R&gt;1&lt;/R&gt;&lt;C&gt;1&lt;/C&gt;&lt;D xsi:type="xsd:string"&gt;#NUM&lt;/D&gt;&lt;/FQL&gt;&lt;FQL&gt;&lt;Q&gt;US75886F1075^FF_PTX_INC(43831,44196,FY,USD)&lt;/Q&gt;&lt;R&gt;1&lt;/R&gt;&lt;C&gt;1&lt;/C&gt;&lt;D xsi:type="xsd:string"&gt;#NUM&lt;/D&gt;&lt;/FQL&gt;&lt;FQL&gt;&lt;Q&gt;US8725901040^FF_PTX_INC(43831,44196,FY,USD)&lt;/Q&gt;&lt;R&gt;1&lt;/R&gt;&lt;C&gt;1&lt;/C&gt;&lt;D xsi:type="xsd:string"&gt;#NUM&lt;/D&gt;&lt;/FQL&gt;&lt;FQL&gt;&lt;Q&gt;US0091581068^FF_PTX_INC(43831,44196,FY,USD)&lt;/Q&gt;&lt;R&gt;1&lt;/R&gt;&lt;C&gt;1&lt;/C&gt;&lt;D xsi:type="xsd:string"&gt;#NUM&lt;/D&gt;&lt;/FQL&gt;&lt;FQL&gt;&lt;Q&gt;US5184391044^FF_PTX_INC(43831,44196,FY,USD)&lt;/Q&gt;&lt;R&gt;1&lt;/R&gt;&lt;C&gt;1&lt;/C&gt;&lt;D xsi:type="xsd:string"&gt;#NUM&lt;/D&gt;&lt;/FQL&gt;&lt;FQL&gt;&lt;Q&gt;US1941621039^FF_PTX_INC(43831,44196,FY,USD)&lt;/Q&gt;&lt;R&gt;1&lt;/R&gt;&lt;C&gt;1&lt;/C&gt;&lt;D xsi:type="xsd:string"&gt;#NUM&lt;/D&gt;&lt;/FQL&gt;&lt;FQL&gt;&lt;Q&gt;US31428X1063^FF_PTX_INC(43831,44196,FY,USD)&lt;/Q&gt;&lt;R&gt;1&lt;/R&gt;&lt;C&gt;1&lt;/C&gt;&lt;D xsi:type="xsd:string"&gt;#NUM&lt;/D&gt;&lt;/FQL&gt;&lt;FQL&gt;&lt;Q&gt;US00507V1098^FF_PTX_INC(43831,44196,FY,USD)&lt;/Q&gt;&lt;R&gt;1&lt;/R&gt;&lt;C&gt;1&lt;/C&gt;&lt;D xsi:type="xsd:string"&gt;#NUM&lt;/D&gt;&lt;/FQL&gt;&lt;FQL&gt;&lt;Q&gt;US37045V1008^FF_PTX_INC(43831,44196,FY,USD)&lt;/Q&gt;&lt;R&gt;1&lt;/R&gt;&lt;C&gt;1&lt;/C&gt;&lt;D xsi:type="xsd:string"&gt;#NUM&lt;/D&gt;&lt;/FQL&gt;&lt;FQL&gt;&lt;Q&gt;US6934751057^FF_PTX_INC(43831,44196,FY,USD)&lt;/Q&gt;&lt;R&gt;1&lt;/R&gt;&lt;C&gt;1&lt;/C&gt;&lt;D xsi:type="xsd:string"&gt;#NUM&lt;/D&gt;&lt;/FQL&gt;&lt;FQL&gt;&lt;Q&gt;US98978V1035^FF_PTX_INC(43831,44196,FY,USD)&lt;/Q&gt;&lt;R&gt;1&lt;/R&gt;&lt;C&gt;1&lt;/C&gt;&lt;D xsi:type="xsd:string"&gt;#NUM&lt;/D&gt;&lt;/FQL&gt;&lt;FQL&gt;&lt;Q&gt;US6092071058^FF_PTX_INC(43831,44196,FY,USD)&lt;/Q&gt;&lt;R&gt;1&lt;/R&gt;&lt;C&gt;1&lt;/C&gt;&lt;D xsi:type="xsd:string"&gt;#NUM&lt;/D&gt;&lt;/FQL&gt;&lt;FQL&gt;&lt;Q&gt;US78409V1044^FF_PTX_INC(43831,44196,FY,USD)&lt;/Q&gt;&lt;R&gt;1&lt;/R&gt;&lt;C&gt;1&lt;/C&gt;&lt;D xsi:type="xsd:string"&gt;#NUM&lt;/D&gt;&lt;/FQL&gt;&lt;FQL&gt;&lt;Q&gt;US5128071082^FF_PTX_INC(43831,44196,FY,USD)&lt;/Q&gt;&lt;R&gt;1&lt;/R&gt;&lt;C&gt;1&lt;/C&gt;&lt;D xsi:type="xsd:string"&gt;#NUM&lt;/D&gt;&lt;/FQL&gt;&lt;FQL&gt;&lt;Q&gt;US88579Y1010^FF_PTX_INC(43831,44196,FY,USD)&lt;/Q&gt;&lt;R&gt;1&lt;/R&gt;&lt;C&gt;1&lt;/C&gt;&lt;D xsi:type="xsd:string"&gt;#NUM&lt;/D&gt;&lt;/FQL&gt;&lt;FQL&gt;&lt;Q&gt;US0970231058^FF_PTX_INC(43831,44196,FY,USD)&lt;/Q&gt;&lt;R&gt;1&lt;/R&gt;&lt;C&gt;1&lt;/C&gt;&lt;D xsi:type="xsd:string"&gt;#NUM&lt;/D&gt;&lt;/FQL&gt;&lt;FQL&gt;&lt;Q&gt;US9078181081^FF_PTX_INC(43831,44196,FY,USD)&lt;/Q&gt;&lt;R&gt;1&lt;/R&gt;&lt;C&gt;1&lt;/C&gt;&lt;D xsi:type="xsd:string"&gt;#NUM&lt;/D&gt;&lt;/FQL&gt;&lt;FQL&gt;&lt;Q&gt;US22160K1051^FF_PTX_INC(43831,44196,FY,USD)&lt;/Q&gt;&lt;R&gt;1&lt;/R&gt;&lt;C&gt;1&lt;/C&gt;&lt;D xsi:type="xsd:string"&gt;#NUM&lt;/D&gt;&lt;/FQL&gt;&lt;FQL&gt;&lt;Q&gt;US92343V1044^FF_PTX_INC(43831,44196,FY,USD)&lt;/Q&gt;&lt;R&gt;1&lt;/R&gt;&lt;C&gt;1&lt;/C&gt;&lt;D xsi:type="xsd:string"&gt;#NUM&lt;/D&gt;&lt;/FQL&gt;&lt;FQL&gt;&lt;Q&gt;US06050</t>
        </r>
      </text>
    </comment>
    <comment ref="A61" authorId="0" shapeId="0" xr:uid="{DC00E5B3-3BED-41AF-9141-3D113B63882B}">
      <text>
        <r>
          <rPr>
            <b/>
            <sz val="9"/>
            <color indexed="81"/>
            <rFont val="Tahoma"/>
            <charset val="1"/>
          </rPr>
          <t>51046^FF_PTX_INC(43831,44196,FY,USD)&lt;/Q&gt;&lt;R&gt;1&lt;/R&gt;&lt;C&gt;1&lt;/C&gt;&lt;D xsi:type="xsd:string"&gt;#NUM&lt;/D&gt;&lt;/FQL&gt;&lt;FQL&gt;&lt;Q&gt;JP3258000003^FF_PTX_INC(43831,44196,FY,USD)&lt;/Q&gt;&lt;R&gt;1&lt;/R&gt;&lt;C&gt;1&lt;/C&gt;&lt;D xsi:type="xsd:string"&gt;#NUM&lt;/D&gt;&lt;/FQL&gt;&lt;FQL&gt;&lt;Q&gt;KR7036570000^FF_PTX_INC(43831,44196,FY,USD)&lt;/Q&gt;&lt;R&gt;1&lt;/R&gt;&lt;C&gt;1&lt;/C&gt;&lt;D xsi:type="xsd:string"&gt;#NUM&lt;/D&gt;&lt;/FQL&gt;&lt;FQL&gt;&lt;Q&gt;JP3735400008^FF_PTX_INC(43831,44196,FY,USD)&lt;/Q&gt;&lt;R&gt;1&lt;/R&gt;&lt;C&gt;1&lt;/C&gt;&lt;D xsi:type="xsd:string"&gt;#NUM&lt;/D&gt;&lt;/FQL&gt;&lt;FQL&gt;&lt;Q&gt;JP3242800005^FF_PTX_INC(43831,44196,FY,USD)&lt;/Q&gt;&lt;R&gt;1&lt;/R&gt;&lt;C&gt;1&lt;/C&gt;&lt;D xsi:type="xsd:string"&gt;#NUM&lt;/D&gt;&lt;/FQL&gt;&lt;FQL&gt;&lt;Q&gt;JP3197800000^FF_PTX_INC(43831,44196,FY,USD)&lt;/Q&gt;&lt;R&gt;1&lt;/R&gt;&lt;C&gt;1&lt;/C&gt;&lt;D xsi:type="xsd:string"&gt;#NUM&lt;/D&gt;&lt;/FQL&gt;&lt;FQL&gt;&lt;Q&gt;JP3160400002^FF_PTX_INC(43831,44196,FY,USD)&lt;/Q&gt;&lt;R&gt;1&lt;/R&gt;&lt;C&gt;1&lt;/C&gt;&lt;D xsi:type="xsd:string"&gt;#NUM&lt;/D&gt;&lt;/FQL&gt;&lt;FQL&gt;&lt;Q&gt;TW0001301000^FF_PTX_INC(43831,44196,FY,USD)&lt;/Q&gt;&lt;R&gt;1&lt;/R&gt;&lt;C&gt;1&lt;/C&gt;&lt;D xsi:type="xsd:string"&gt;#NUM&lt;/D&gt;&lt;/FQL&gt;&lt;FQL&gt;&lt;Q&gt;JP3762800005^FF_PTX_INC(43831,44196,FY,USD)&lt;/Q&gt;&lt;R&gt;1&lt;/R&gt;&lt;C&gt;1&lt;/C&gt;&lt;D xsi:type="xsd:string"&gt;#NUM&lt;/D&gt;&lt;/FQL&gt;&lt;FQL&gt;&lt;Q&gt;JP3122400009^FF_PTX_INC(43831,44196,FY,USD)&lt;/Q&gt;&lt;R&gt;1&lt;/R&gt;&lt;C&gt;1&lt;/C&gt;&lt;D xsi:type="xsd:string"&gt;#NUM&lt;/D&gt;&lt;/FQL&gt;&lt;FQL&gt;&lt;Q&gt;JP3762600009^FF_PTX_INC(43831,44196,FY,USD)&lt;/Q&gt;&lt;R&gt;1&lt;/R&gt;&lt;C&gt;1&lt;/C&gt;&lt;D xsi:type="xsd:string"&gt;#NUM&lt;/D&gt;&lt;/FQL&gt;&lt;FQL&gt;&lt;Q&gt;JP3970300004^FF_PTX_INC(43831,44196,FY,USD)&lt;/Q&gt;&lt;R&gt;1&lt;/R&gt;&lt;C&gt;1&lt;/C&gt;&lt;D xsi:type="xsd:string"&gt;#NUM&lt;/D&gt;&lt;/FQL&gt;&lt;FQL&gt;&lt;Q&gt;JP3734800000^FF_PTX_INC(43831,44196,FY,USD)&lt;/Q&gt;&lt;R&gt;1&lt;/R&gt;&lt;C&gt;1&lt;/C&gt;&lt;D xsi:type="xsd:string"&gt;#NUM&lt;/D&gt;&lt;/FQL&gt;&lt;FQL&gt;&lt;Q&gt;JP3397200001^FF_PTX_INC(43831,44196,FY,USD)&lt;/Q&gt;&lt;R&gt;1&lt;/R&gt;&lt;C&gt;1&lt;/C&gt;&lt;D xsi:type="xsd:string"&gt;#NUM&lt;/D&gt;&lt;/FQL&gt;&lt;FQL&gt;&lt;Q&gt;JP3551500006^FF_PTX_INC(43831,44196,FY,USD)&lt;/Q&gt;&lt;R&gt;1&lt;/R&gt;&lt;C&gt;1&lt;/C&gt;&lt;D xsi:type="xsd:string"&gt;#NUM&lt;/D&gt;&lt;/FQL&gt;&lt;FQL&gt;&lt;Q&gt;JP3756600007^FF_PTX_INC(43831,44196,FY,USD)&lt;/Q&gt;&lt;R&gt;1&lt;/R&gt;&lt;C&gt;1&lt;/C&gt;&lt;D xsi:type="xsd:string"&gt;#NUM&lt;/D&gt;&lt;/FQL&gt;&lt;FQL&gt;&lt;Q&gt;JP3201200007^FF_PTX_INC(43831,44196,FY,USD)&lt;/Q&gt;&lt;R&gt;1&lt;/R&gt;&lt;C&gt;1&lt;/C&gt;&lt;D xsi:type="xsd:string"&gt;#NUM&lt;/D&gt;&lt;/FQL&gt;&lt;FQL&gt;&lt;Q&gt;JP3463000004^FF_PTX_INC(43831,44196,FY,USD)&lt;/Q&gt;&lt;R&gt;1&lt;/R&gt;&lt;C&gt;1&lt;/C&gt;&lt;D xsi:type="xsd:string"&gt;#NUM&lt;/D&gt;&lt;/FQL&gt;&lt;FQL&gt;&lt;Q&gt;JP3386450005^FF_PTX_INC(43831,44196,FY,USD)&lt;/Q&gt;&lt;R&gt;1&lt;/R&gt;&lt;C&gt;1&lt;/C&gt;&lt;D xsi:type="xsd:string"&gt;#NUM&lt;/D&gt;&lt;/FQL&gt;&lt;FQL&gt;&lt;Q&gt;JP3910660004^FF_PTX_INC(43831,44196,FY,USD)&lt;/Q&gt;&lt;R&gt;1&lt;/R&gt;&lt;C&gt;1&lt;/C&gt;&lt;D xsi:type="xsd:string"&gt;#NUM&lt;/D&gt;&lt;/FQL&gt;&lt;FQL&gt;&lt;Q&gt;TW0002412004^FF_PTX_INC(43831,44196,FY,USD)&lt;/Q&gt;&lt;R&gt;1&lt;/R&gt;&lt;C&gt;1&lt;/C&gt;&lt;D xsi:type="xsd:string"&gt;#NUM&lt;/D&gt;&lt;/FQL&gt;&lt;FQL&gt;&lt;Q&gt;KR7035720002^FF_PTX_INC(43831,44196,FY,USD)&lt;/Q&gt;&lt;R&gt;1&lt;/R&gt;&lt;C&gt;1&lt;/C&gt;&lt;D xsi:type="xsd:string"&gt;#NUM&lt;/D&gt;&lt;/FQL&gt;&lt;FQL&gt;&lt;Q&gt;JP3866800000^FF_PTX_INC(43831,44196,FY,USD)&lt;/Q&gt;&lt;R&gt;1&lt;/R&gt;&lt;C&gt;1&lt;/C&gt;&lt;D xsi:type="xsd:string"&gt;#NUM&lt;/D&gt;&lt;/FQL&gt;&lt;FQL&gt;&lt;Q&gt;JP3899600005^FF_PTX_INC(43831,44196,FY,USD)&lt;/Q&gt;&lt;R&gt;1&lt;/R&gt;&lt;C&gt;1&lt;/C&gt;&lt;D xsi:type="xsd:string"&gt;#NUM&lt;/D&gt;&lt;/FQL&gt;&lt;FQL&gt;&lt;Q&gt;KR7000270009^FF_PTX_INC(43831,44196,FY,USD)&lt;/Q&gt;&lt;R&gt;1&lt;/R&gt;&lt;C&gt;1&lt;/C&gt;&lt;D xsi:type="xsd:string"&gt;#NUM&lt;/D&gt;&lt;/FQL&gt;&lt;FQL&gt;&lt;Q&gt;JP3351600006^FF_PTX_INC(43831,44196,FY,USD)&lt;/Q&gt;&lt;R&gt;1&lt;/R&gt;&lt;C&gt;1&lt;/C&gt;&lt;D xsi:type="xsd:string"&gt;#NUM&lt;/D&gt;&lt;/FQL&gt;&lt;FQL&gt;&lt;Q&gt;JP3788600009^FF_PTX_INC(43831,44196,FY,USD)&lt;/Q&gt;&lt;R&gt;1&lt;/R&gt;&lt;C&gt;1&lt;/C&gt;&lt;D xsi:type="xsd:string"&gt;#NUM&lt;/D&gt;&lt;/FQL&gt;&lt;FQL&gt;&lt;Q&gt;TW0002317005^FF_PTX_INC(43831,44196,FY,USD)&lt;/Q&gt;&lt;R&gt;1&lt;/R&gt;&lt;C&gt;1&lt;/C&gt;&lt;D xsi:type="xsd:string"&gt;#NUM&lt;/D&gt;&lt;/FQL&gt;&lt;FQL&gt;&lt;Q&gt;JP3538800008^FF_PTX_INC(43831,44196,FY,USD)&lt;/Q&gt;&lt;R&gt;1&lt;/R&gt;&lt;C&gt;1&lt;/C&gt;&lt;D xsi:type="xsd:string"&gt;#NUM&lt;/D&gt;&lt;/FQL&gt;&lt;FQL&gt;&lt;Q&gt;JP3783600004^FF_PTX_INC(43831,44196,FY,USD)&lt;/Q&gt;&lt;R&gt;1&lt;/R&gt;&lt;C&gt;1&lt;/C&gt;&lt;D xsi:type="xsd:string"&gt;#NUM&lt;/D&gt;&lt;/FQL&gt;&lt;FQL&gt;&lt;Q&gt;TW0001303006^FF_PTX_INC(43831,44196,FY,USD)&lt;/Q&gt;&lt;R&gt;1&lt;/R&gt;&lt;C&gt;1&lt;/C&gt;&lt;D xsi:type="xsd:string"&gt;#NUM&lt;/D&gt;&lt;/FQL&gt;&lt;FQL&gt;&lt;Q&gt;JP3546800008^FF_PTX_INC(43831,44196,FY,USD)&lt;/Q&gt;&lt;R&gt;1&lt;/R&gt;&lt;C&gt;1&lt;/C&gt;&lt;D xsi:type="xsd:string"&gt;#NUM&lt;/D&gt;&lt;/FQL&gt;&lt;FQL&gt;&lt;Q&gt;KR7017670001^FF_PTX_INC(43831,44196,FY,USD)&lt;/Q&gt;&lt;R&gt;1&lt;/R&gt;&lt;C&gt;1&lt;/C&gt;&lt;D xsi:type="xsd:string"&gt;#NUM&lt;/D&gt;&lt;/FQL&gt;&lt;FQL&gt;&lt;Q&gt;JP3519400000^FF_PTX_INC(43831,44196,FY,USD)&lt;/Q&gt;&lt;R&gt;1&lt;/R&gt;&lt;C&gt;1&lt;/C&gt;&lt;D xsi:type="xsd:string"&gt;#NUM&lt;/D&gt;&lt;/FQL&gt;&lt;FQL&gt;&lt;Q&gt;JP3778630008^FF_PTX_INC(43831,44196,FY,USD)&lt;/Q&gt;&lt;R&gt;1&lt;/R&gt;&lt;C&gt;1&lt;/C&gt;&lt;D xsi:type="xsd:string"&gt;#NUM&lt;/D&gt;&lt;/FQL&gt;&lt;FQL&gt;&lt;Q&gt;JP3854600008^FF_PTX_INC(43831,44196,FY,USD)&lt;/Q&gt;&lt;R&gt;1&lt;/R&gt;&lt;C&gt;1&lt;/C&gt;&lt;D xsi:type="xsd:string"&gt;#NUM&lt;/D&gt;&lt;/FQL&gt;&lt;FQL&gt;&lt;Q&gt;JP3566800003^FF_PTX_INC(43831,44196,FY,USD)&lt;/Q&gt;&lt;R&gt;1&lt;/R&gt;&lt;C&gt;1&lt;/C&gt;&lt;D xsi:type="xsd:string"&gt;#NUM&lt;/D&gt;&lt;/FQL&gt;&lt;FQL&gt;&lt;Q&gt;JP3592200004^FF_PTX_INC(43831,44196,FY,USD)&lt;/Q&gt;&lt;R&gt;1&lt;/R&gt;&lt;C&gt;1&lt;/C&gt;&lt;D xsi:type="xsd:string"&gt;#NUM&lt;/D&gt;&lt;/FQL&gt;&lt;FQL&gt;&lt;Q&gt;JP3893600001^FF_PTX_INC(43831,44196,FY,USD)&lt;/Q&gt;&lt;R&gt;1&lt;/R&gt;&lt;C&gt;1&lt;/C&gt;&lt;D xsi:type="xsd:string"&gt;#NUM&lt;/D&gt;&lt;/FQL&gt;&lt;FQL&gt;&lt;Q&gt;KR7028260008^FF_PTX_INC(43831,44196,FY,USD)&lt;/Q&gt;&lt;R&gt;1&lt;/R&gt;&lt;C&gt;1&lt;/C&gt;&lt;D xsi:type="xsd:string"&gt;#NUM&lt;/D&gt;&lt;/FQL&gt;&lt;FQL&gt;&lt;Q&gt;JP3116000005^FF_PTX_INC(43831,44196,FY,USD)&lt;/Q&gt;&lt;R&gt;1&lt;/R&gt;&lt;C&gt;1&lt;/C&gt;&lt;D xsi:type="xsd:string"&gt;#NUM&lt;/D&gt;&lt;/FQL&gt;&lt;FQL&gt;&lt;Q&gt;JP3732000009^FF_PTX_INC(43831,44196,FY,USD)&lt;/Q&gt;&lt;R&gt;1&lt;/R&gt;&lt;C&gt;1&lt;/C&gt;&lt;D xsi:type="xsd:string"&gt;#NUM&lt;/D&gt;&lt;/FQL&gt;&lt;FQL&gt;&lt;Q&gt;JP3409000001^FF_PTX_INC(43831,44196,FY,USD)&lt;/Q&gt;&lt;R&gt;1&lt;/R&gt;&lt;C&gt;1&lt;/C&gt;&lt;D xsi:type="xsd:string"&gt;#NUM&lt;/D&gt;&lt;/FQL&gt;&lt;FQL&gt;&lt;Q&gt;JP3756100008^FF_PTX_INC(43831,44196,FY,USD)&lt;/Q&gt;&lt;R&gt;1&lt;/R&gt;&lt;C&gt;1&lt;/C&gt;&lt;D xsi:type="xsd:string"&gt;#NUM&lt;/D&gt;&lt;/FQL&gt;&lt;FQL&gt;&lt;Q&gt;KR7035420009^FF_PTX_INC(43831,44196,FY,USD)&lt;/Q&gt;&lt;R&gt;1&lt;/R&gt;&lt;C&gt;1&lt;/C&gt;&lt;D xsi:type="xsd:string"&gt;#NUM&lt;/D&gt;&lt;/FQL&gt;&lt;FQL&gt;&lt;Q&gt;JP3497400006^FF_PTX_INC(43831,44196,FY,USD)&lt;/Q&gt;&lt;R&gt;1&lt;/R&gt;&lt;C&gt;1&lt;/C&gt;&lt;D xsi:type="xsd:string"&gt;#NUM&lt;/D&gt;&lt;/FQL&gt;&lt;FQL&gt;&lt;Q&gt;JP3236200006^FF_PTX_INC(43831,44196,FY,USD)&lt;/Q&gt;&lt;R&gt;1&lt;/R&gt;&lt;C&gt;1&lt;/C&gt;&lt;D xsi:type="xsd:string"&gt;#NUM&lt;/D&gt;&lt;/FQL&gt;&lt;FQL&gt;&lt;Q&gt;JP3475350009^FF_PTX_INC(43831,44196,FY,USD)&lt;/Q&gt;&lt;R&gt;1&lt;/R&gt;&lt;C&gt;1&lt;/C&gt;&lt;D xsi:type="xsd:string"&gt;#NUM&lt;/D&gt;&lt;/FQL&gt;&lt;FQL&gt;&lt;Q&gt;JP3890310000^FF_PTX_INC(43831,44196,FY,USD)&lt;/Q&gt;&lt;R&gt;1&lt;/R&gt;&lt;C&gt;1&lt;/C&gt;&lt;D xsi:type="xsd:string"&gt;#NUM&lt;/D&gt;&lt;/FQL&gt;&lt;FQL&gt;&lt;Q&gt;KR7105560007^FF_PTX_INC(43831,44196,FY,USD)&lt;/Q&gt;&lt;R&gt;1&lt;/R&gt;&lt;C&gt;1&lt;/C&gt;&lt;D xsi:type="xsd:string"&gt;#NUM&lt;/D&gt;&lt;/FQL&gt;&lt;FQL&gt;&lt;Q&gt;JP3902400005^FF_PTX_INC(43831,44196,FY,USD)&lt;/Q&gt;&lt;R&gt;1&lt;/R&gt;&lt;C&gt;1&lt;/C&gt;&lt;D xsi:type="xsd:string"&gt;#NUM&lt;/D&gt;&lt;/FQL&gt;&lt;FQL&gt;&lt;Q&gt;JP3752900005^FF_PTX_INC(43831,44196,FY,USD)&lt;/Q&gt;&lt;R&gt;1&lt;/R&gt;&lt;C&gt;1&lt;/C&gt;&lt;D xsi:type="xsd:string"&gt;#NUM&lt;/D&gt;&lt;/FQL&gt;&lt;FQL&gt;&lt;Q&gt;JP3814000000^FF_PTX_INC(43831,44196,FY,USD)&lt;/Q&gt;&lt;R&gt;1&lt;/R&gt;&lt;C&gt;1&lt;/C&gt;&lt;D xsi:type="xsd:string"&gt;#NUM&lt;/D&gt;&lt;/FQL&gt;&lt;FQL&gt;&lt;Q&gt;TW0002881000^FF_PTX_INC(43831,44196,FY,USD)&lt;/Q&gt;&lt;R&gt;1&lt;/R&gt;&lt;C&gt;1&lt;/C&gt;&lt;D xsi:type="xsd:string"&gt;#NUM&lt;/D&gt;&lt;/FQL&gt;&lt;FQL&gt;&lt;Q&gt;JP3633400001^FF_PTX_INC(43831,44196,FY,USD)&lt;/Q&gt;&lt;R&gt;1&lt;/R&gt;&lt;C&gt;1&lt;/C&gt;&lt;D xsi:type="xsd:string"&gt;#NUM&lt;/D&gt;&lt;/FQL&gt;&lt;FQL&gt;&lt;Q&gt;JP3188220002^FF_PTX_INC(43831,44196,FY,USD)&lt;/Q&gt;&lt;R&gt;1&lt;/R&gt;&lt;C&gt;1&lt;/C&gt;&lt;D xsi:type="xsd:string"&gt;#NUM&lt;/D&gt;&lt;/FQL&gt;&lt;FQL&gt;&lt;Q&gt;JP3304200003^FF_PTX_INC(43831,44196,FY,USD)&lt;/Q&gt;&lt;R&gt;1&lt;/R&gt;&lt;C&gt;1&lt;/C&gt;&lt;D xsi:type="xsd:string"&gt;#NUM&lt;/D&gt;&lt;/FQL&gt;&lt;FQL&gt;&lt;Q&gt;JP3758190007^FF_PTX_INC(43831,44196,FY,USD)&lt;/Q&gt;&lt;R&gt;1&lt;/R&gt;&lt;C&gt;1&lt;/C&gt;&lt;D xsi:type="xsd:string"&gt;#NUM&lt;/D&gt;&lt;/FQL&gt;&lt;FQL&gt;&lt;Q&gt;TW0002303005^FF_PTX_INC(43831,44196,FY,USD)&lt;/Q&gt;&lt;R&gt;1&lt;/R&gt;&lt;C&gt;1&lt;/C&gt;&lt;D xsi:type="xsd:string"&gt;#NUM&lt;/D&gt;&lt;/FQL&gt;&lt;FQL&gt;&lt;Q&gt;KR7005490008^FF_PTX_INC(43831,44196,FY,USD)&lt;/Q&gt;&lt;R&gt;1&lt;/R&gt;&lt;C&gt;1&lt;/C&gt;&lt;D xsi:type="xsd:string"&gt;#NUM&lt;/D&gt;&lt;/FQL&gt;&lt;FQL&gt;&lt;Q&gt;JP3505000004^FF_PTX_INC(43831,44196,FY,USD)&lt;/Q&gt;&lt;R&gt;1&lt;/R&gt;&lt;C&gt;1&lt;/C&gt;&lt;D xsi:type="xsd:string"&gt;#NUM&lt;/D&gt;&lt;/FQL&gt;&lt;FQL&gt;&lt;Q&gt;JP3422950000^FF_PTX_INC(43831,44196,FY,USD)&lt;/Q&gt;&lt;R&gt;1&lt;/R&gt;&lt;C&gt;1&lt;/C&gt;&lt;D xsi:type="xsd:string"&gt;#NUM&lt;/D&gt;&lt;/FQL&gt;&lt;FQL&gt;&lt;Q&gt;JP3726800000^FF_PTX_INC(43831,44196,FY,USD)&lt;/Q&gt;&lt;R&gt;1&lt;/R&gt;&lt;C&gt;1&lt;/C&gt;&lt;D xsi:type="xsd:string"&gt;#NUM&lt;/D&gt;&lt;/FQL&gt;&lt;FQL&gt;&lt;Q&gt;JP3571400005^FF_PTX_INC(43831,44196,FY,USD)&lt;/Q&gt;&lt;R&gt;1&lt;/R&gt;&lt;C&gt;1&lt;/C&gt;&lt;D xsi:type="xsd:string"&gt;#NUM&lt;/D&gt;&lt;/FQL&gt;&lt;FQL&gt;&lt;Q&gt;JP3200450009^FF_PTX_INC(43831,44196,FY,USD)&lt;/Q&gt;&lt;R&gt;1&lt;/R&gt;&lt;C&gt;1&lt;/C&gt;&lt;D xsi:type="xsd:string"&gt;#NUM&lt;/D&gt;&lt;/FQL&gt;&lt;FQL&gt;&lt;Q&gt;JP3893200000^FF_PTX_INC(43831,44196,FY,USD)&lt;/Q&gt;&lt;R&gt;1&lt;/R&gt;&lt;C&gt;1&lt;/C&gt;&lt;D xsi:type="xsd:string"&gt;#NUM&lt;/D&gt;&lt;/FQL&gt;&lt;FQL&gt;&lt;Q&gt;JP3421800008^FF_PTX_INC(43831,44196,FY,USD)&lt;/Q&gt;&lt;R&gt;1&lt;/R&gt;&lt;C&gt;1&lt;/C&gt;&lt;D xsi:type="xsd:string"&gt;#NUM&lt;/D&gt;&lt;/FQL&gt;&lt;FQL&gt;&lt;Q&gt;TW0002454006^FF_PTX_INC(43831,44196,FY,USD)&lt;/Q&gt;&lt;R&gt;1&lt;/R&gt;&lt;C&gt;1&lt;/C&gt;&lt;D xsi:type="xsd:string"&gt;#NUM&lt;/D&gt;&lt;/FQL&gt;&lt;FQL&gt;&lt;Q&gt;TW0002882008^FF_PTX_INC(43831,44196,FY,USD)&lt;/Q&gt;&lt;R&gt;1&lt;/R&gt;&lt;C&gt;1&lt;/C&gt;&lt;D xsi:type="xsd:string"&gt;#NUM&lt;/D&gt;&lt;/FQL&gt;&lt;FQL&gt;&lt;Q&gt;JP3249600002^FF_PTX_INC(43831,44196,FY,USD)&lt;/Q&gt;&lt;R&gt;1&lt;/R&gt;&lt;C&gt;1&lt;/C&gt;&lt;D xsi:type="xsd:string"&gt;#NUM&lt;/D&gt;&lt;/FQL&gt;&lt;FQL&gt;&lt;Q&gt;TW0002002003^FF_PTX_INC(43831,44196,FY,USD)&lt;/Q&gt;&lt;R&gt;1&lt;/R&gt;&lt;C&gt;1&lt;/C&gt;&lt;D xsi:type="xsd:string"&gt;#NUM&lt;/D&gt;&lt;/FQL&gt;&lt;FQL&gt;&lt;Q&gt;JP3119600009^FF_PTX_INC(43831,44196,FY,USD)&lt;/Q&gt;&lt;R&gt;1&lt;/R&gt;&lt;C&gt;1&lt;/C&gt;&lt;D xsi:type="xsd:string"&gt;#NUM&lt;/D&gt;&lt;/FQL&gt;&lt;FQL&gt;&lt;Q&gt;JP3240400006^FF_PTX_INC(43831,44196,FY,USD)&lt;/Q&gt;&lt;R&gt;1&lt;/R&gt;&lt;C&gt;1&lt;/C&gt;&lt;D xsi:type="xsd:string"&gt;#NUM&lt;/D&gt;&lt;/FQL&gt;&lt;FQL&gt;&lt;Q&gt;KR7006400006^FF_PTX_INC(43831,44196,FY,USD)&lt;/Q&gt;&lt;R&gt;1&lt;/R&gt;&lt;C&gt;1&lt;/C&gt;&lt;D xsi:type="xsd:string"&gt;#NUM&lt;/D&gt;&lt;/FQL&gt;&lt;FQL&gt;&lt;Q&gt;KR7005930003^FF_PTX_INC(43831,44196,FY,USD)&lt;/Q&gt;&lt;R&gt;1&lt;/R&gt;&lt;C&gt;1&lt;/C&gt;&lt;D xsi:type="xsd:string"&gt;#NUM&lt;/D&gt;&lt;/FQL&gt;&lt;FQL&gt;&lt;Q&gt;JP3205800000^FF_PTX_INC(43831,44196,FY,USD)&lt;/Q&gt;&lt;R&gt;1&lt;/R&gt;&lt;C&gt;1&lt;/C&gt;&lt;D xsi:type="xsd:string"&gt;#NUM&lt;/D&gt;&lt;/FQL&gt;&lt;FQL&gt;&lt;Q&gt;JP3898400001^FF_PTX_INC(43831,44196,FY,USD)&lt;/Q&gt;&lt;R&gt;1&lt;/R&gt;&lt;C&gt;1&lt;/C&gt;&lt;D xsi:type="xsd:string"&gt;#NUM&lt;/D&gt;&lt;/FQL&gt;&lt;FQL&gt;&lt;Q&gt;JP3802300008^FF_PTX_INC(43831,44196,FY,USD)&lt;/Q&gt;&lt;R&gt;1&lt;/R&gt;&lt;C&gt;1&lt;/C&gt;&lt;D xsi:type="xsd:string"&gt;#NUM&lt;/D&gt;&lt;/FQL&gt;&lt;FQL&gt;&lt;Q&gt;JP3358000002^FF_PTX_INC(43831,44196,FY,USD)&lt;/Q&gt;&lt;R&gt;1&lt;/R&gt;&lt;C&gt;1&lt;/C&gt;&lt;D xsi:type="xsd:string"&gt;#NUM&lt;/D&gt;&lt;/FQL&gt;&lt;FQL&gt;&lt;Q&gt;JP3890350006^FF_PTX_INC(43831,44196,FY,USD)&lt;/Q&gt;&lt;R&gt;1&lt;/R&gt;&lt;C&gt;1&lt;/C&gt;&lt;D xsi:type="xsd:string"&gt;#NUM&lt;/D&gt;&lt;/FQL&gt;&lt;FQL&gt;&lt;Q&gt;TW0001216000^FF_PTX_INC(43831,44196,FY,USD)&lt;/Q&gt;&lt;R&gt;1&lt;/R&gt;&lt;C&gt;1&lt;/C&gt;&lt;D xsi:type="xsd:string"&gt;#NUM&lt;/D&gt;&lt;/FQL&gt;&lt;FQL&gt;&lt;Q&gt;KR7012330007^FF_PTX_INC(43831,44196,FY,USD)&lt;/Q&gt;&lt;R&gt;1&lt;/R&gt;&lt;C&gt;1&lt;/C&gt;&lt;D xsi:type="xsd:string"&gt;#NUM&lt;/D&gt;&lt;/FQL&gt;&lt;FQL&gt;&lt;Q&gt;KR7068270008^FF_PTX_INC(43831,44196,FY,USD)&lt;/Q&gt;&lt;R&gt;1&lt;/R&gt;&lt;C&gt;1&lt;/C&gt;&lt;D xsi:type="xsd:string"&gt;#NUM&lt;/D&gt;&lt;/FQL&gt;&lt;FQL&gt;&lt;Q&gt;JP3933800009^FF_PTX_INC(43831,44196,FY,USD)&lt;/Q&gt;&lt;R&gt;1&lt;/R&gt;&lt;C&gt;1&lt;/C&gt;&lt;D xsi:type="xsd:string"&gt;#NUM&lt;/D&gt;&lt;/FQL&gt;&lt;FQL&gt;&lt;Q&gt;TW0002886009^FF_PTX_INC(43831,44196,FY,USD)&lt;/Q&gt;&lt;R&gt;1&lt;/R&gt;&lt;C&gt;1&lt;/C&gt;&lt;D xsi:type="xsd:string"&gt;#NUM&lt;/D&gt;&lt;/FQL&gt;&lt;FQL&gt;&lt;Q&gt;JP3830800003^FF_PTX_INC(43831,44196,FY,USD)&lt;/Q&gt;&lt;R&gt;1&lt;/R&gt;&lt;C&gt;1&lt;/C&gt;&lt;D xsi:type="xsd:string"&gt;#NUM&lt;/D&gt;&lt;/FQL&gt;&lt;FQL&gt;&lt;Q&gt;JP3381000003^FF_PTX_INC(43831,44196,FY,USD)&lt;/Q&gt;&lt;R&gt;1&lt;/R&gt;&lt;C&gt;1&lt;/C&gt;&lt;D xsi:type="xsd:string"&gt;#NUM&lt;/D&gt;&lt;/FQL&gt;&lt;FQL&gt;&lt;Q&gt;KR7005380001^FF_PTX_INC(43831,44196,FY,USD)&lt;/Q&gt;&lt;R&gt;1&lt;/R&gt;&lt;C&gt;1&lt;/C&gt;&lt;D xsi:type="xsd:string"&gt;#NUM&lt;/D&gt;&lt;/FQL&gt;&lt;FQL&gt;&lt;Q&gt;JP3814800003^FF_PTX_INC(43831,44196,FY,USD)&lt;/Q&gt;&lt;R&gt;1&lt;/R&gt;&lt;C&gt;1&lt;/C&gt;&lt;D xsi:type="xsd:string"&gt;#NUM&lt;/D&gt;&lt;/FQL&gt;&lt;FQL&gt;&lt;Q&gt;JP3496400007^FF_PTX_INC(43831,44196,FY,USD)&lt;/Q&gt;&lt;R&gt;1&lt;/R&gt;&lt;C&gt;1&lt;/C&gt;&lt;D xsi:type="xsd:string"&gt;#NUM&lt;/D&gt;&lt;/FQL&gt;&lt;FQL&gt;&lt;Q&gt;JP3143600009^FF_PTX_INC(43831,44196,FY,USD)&lt;/Q&gt;&lt;R&gt;1&lt;/R&gt;&lt;C&gt;1&lt;/C&gt;&lt;D xsi:type="xsd:string"&gt;#NUM&lt;/D&gt;&lt;/FQL&gt;&lt;FQL&gt;&lt;Q&gt;JP3371200001^FF_PTX_INC(43831,44196,FY,USD)&lt;/Q&gt;&lt;R&gt;1&lt;/R&gt;&lt;C&gt;1&lt;/C&gt;&lt;D xsi:type="xsd:string"&gt;#NUM&lt;/D&gt;&lt;/FQL&gt;&lt;FQL&gt;&lt;Q&gt;JP3476480003^FF_PTX_INC(43831,44196,FY,USD)&lt;/Q&gt;&lt;R&gt;1&lt;/R&gt;&lt;C&gt;1&lt;/C&gt;&lt;D xsi:type="xsd:string"&gt;#NUM&lt;/D&gt;&lt;/FQL&gt;&lt;FQL&gt;&lt;Q&gt;JP3634600005^FF_PTX_INC(43831,44196,FY,USD)&lt;/Q&gt;&lt;R&gt;1&lt;/R&gt;&lt;C&gt;1&lt;/C&gt;&lt;D xsi:type="xsd:string"&gt;#NUM&lt;/D&gt;&lt;/FQL&gt;&lt;FQL&gt;&lt;Q&gt;JP3197600004^FF_PTX_INC(43831,44196,FY,USD)&lt;/Q&gt;&lt;R&gt;1&lt;/R&gt;&lt;C&gt;1&lt;/C&gt;&lt;D xsi:type="xsd:string"&gt;#NUM&lt;/D&gt;&lt;/FQL&gt;&lt;FQL&gt;&lt;Q&gt;TW0001326007^FF_PTX_INC(43831,44196,FY,USD)&lt;/Q&gt;&lt;R&gt;1&lt;/R&gt;&lt;C&gt;1&lt;/C&gt;&lt;D xsi:type="xsd:string"&gt;#NUM&lt;/D&gt;&lt;/FQL&gt;&lt;FQL&gt;&lt;Q&gt;JP3802400006^FF_PTX_INC(43831,44196,FY,USD)&lt;/Q&gt;&lt;R&gt;1&lt;/R&gt;&lt;C&gt;1&lt;/C&gt;&lt;D xsi:type="xsd:string"&gt;#NUM&lt;/D&gt;&lt;/FQL&gt;&lt;FQL&gt;&lt;Q&gt;JP3173400007^FF_PTX_INC(43831,44196,FY,USD)&lt;/Q&gt;&lt;R&gt;1&lt;/R&gt;&lt;C&gt;1&lt;/C&gt;&lt;D xsi:type="xsd:string"&gt;#NUM&lt;/D&gt;&lt;/FQL&gt;&lt;FQL&gt;&lt;Q&gt;JP3951600000^FF_PTX_INC(43831,44196,FY,USD)&lt;/Q&gt;&lt;R&gt;1&lt;/R&gt;&lt;C&gt;1&lt;/C&gt;&lt;D xsi:type="xsd:string"&gt;#NUM&lt;/D&gt;&lt;/FQL&gt;&lt;FQL&gt;&lt;Q&gt;JP3942400007^FF_PTX_INC(43831,44196,FY,USD)&lt;/Q&gt;&lt;R&gt;1&lt;/R&gt;&lt;C&gt;1&lt;/C&gt;&lt;D xsi:type="xsd:string"&gt;#NUM&lt;/D&gt;&lt;/FQL&gt;&lt;FQL&gt;&lt;Q&gt;JP3198900007^FF_PTX_INC(43831,44196,FY,USD)&lt;/Q&gt;&lt;R&gt;1&lt;/R&gt;&lt;C&gt;1&lt;/C&gt;&lt;D xsi:type="xsd:string"&gt;#NUM&lt;/D&gt;&lt;/FQL&gt;&lt;FQL&gt;&lt;Q&gt;FR0000120172^FPC_PTX_INC(42370,42735,FY,USD)&lt;/Q&gt;&lt;R&gt;0&lt;/R&gt;&lt;C&gt;0&lt;/C&gt;&lt;/FQL&gt;&lt;FQL&gt;&lt;Q&gt;NL0000009082^FPC_PTX_INC(42370,42735,FY,USD)&lt;/Q&gt;&lt;R&gt;0&lt;/R&gt;&lt;C&gt;0&lt;/C&gt;&lt;/FQL&gt;&lt;FQL&gt;&lt;Q&gt;ES0105046009^FPC_PTX_INC(42370,42735,FY,USD)&lt;/Q&gt;&lt;R&gt;0&lt;/R&gt;&lt;C&gt;0&lt;/C&gt;&lt;/FQL&gt;&lt;FQL&gt;&lt;Q&gt;FR0000120503^FPC_PTX_INC(42370,42735,FY,USD)&lt;/Q&gt;&lt;R&gt;0&lt;/R&gt;&lt;C&gt;0&lt;/C&gt;&lt;/FQL&gt;&lt;FQL&gt;&lt;Q&gt;BE0003739530^FPC_PTX_INC(42370,42735,FY,USD)&lt;/Q&gt;&lt;R&gt;0&lt;/R&gt;&lt;C&gt;0&lt;/C&gt;&lt;/FQL&gt;&lt;FQL&gt;&lt;Q&gt;DE0007165631^FPC_PTX_INC(42370,42735,FY,USD)&lt;/Q&gt;&lt;R&gt;0&lt;/R&gt;&lt;C&gt;0&lt;/C&gt;&lt;/FQL&gt;&lt;FQL&gt;&lt;Q&gt;DE000A0D9PT0^FPC_PTX_INC(42370,42735,FY,USD)&lt;/Q&gt;&lt;R&gt;0&lt;/R&gt;&lt;C&gt;0&lt;/C&gt;&lt;/FQL&gt;&lt;FQL&gt;&lt;Q&gt;SE0000310336^FPC_PTX_INC(42370,42735,FY,USD)&lt;/Q&gt;&lt;R&gt;0&lt;/R&gt;&lt;C&gt;0&lt;/C&gt;&lt;/FQL&gt;&lt;FQL&gt;&lt;Q&gt;DK0010274414^FPC_PTX_INC(42370,42735,FY,USD)&lt;/Q&gt;&lt;R&gt;0&lt;/R&gt;&lt;C&gt;0&lt;/C&gt;&lt;/FQL&gt;&lt;FQL&gt;&lt;Q&gt;DE0006047004^FPC_PTX_INC(42370,42735,FY,USD)&lt;/Q&gt;&lt;R&gt;0&lt;/R&gt;&lt;C&gt;0&lt;/C&gt;&lt;/FQL&gt;&lt;FQL&gt;&lt;Q&gt;DK0060336014^FPC_PTX_INC(42370,42735,FY,USD)&lt;/Q&gt;&lt;R&gt;0&lt;/R&gt;&lt;C&gt;0&lt;/C&gt;&lt;/FQL&gt;&lt;FQL&gt;&lt;Q&gt;CH0008742519^FPC_PTX_INC(42370,42735,FY,USD)&lt;/Q&gt;&lt;R&gt;0&lt;/R&gt;&lt;C&gt;0&lt;/C&gt;&lt;/FQL&gt;&lt;FQL&gt;&lt;Q&gt;NL0010832176^FPC_PTX_INC(42370,42735,FY,USD)&lt;/Q&gt;&lt;R&gt;0&lt;/R&gt;&lt;C&gt;0&lt;/C&gt;&lt;/FQL&gt;&lt;FQL&gt;&lt;Q&gt;FR0010220475^FPC_PTX_INC(42370,42735,FY,USD)&lt;/Q&gt;&lt;R&gt;0&lt;/R&gt;&lt;C&gt;0&lt;/C&gt;&lt;/FQL&gt;&lt;FQL&gt;&lt;Q&gt;CH0012280076^FPC_PTX_INC(42370,42735,FY,USD)&lt;/Q&gt;&lt;R&gt;0&lt;/R&gt;&lt;C&gt;0&lt;/C&gt;&lt;/FQL&gt;&lt;FQL&gt;&lt;Q&gt;DE0005439004^FPC_PTX_INC(42370,42735,FY,USD)&lt;/Q&gt;&lt;R&gt;0&lt;/R&gt;&lt;C&gt;0&lt;/C&gt;&lt;/FQL&gt;&lt;FQL&gt;&lt;Q&gt;CH0102484968^FPC_PTX_INC(42370,42735,FY,USD)&lt;/Q&gt;&lt;R&gt;0&lt;/R&gt;&lt;C&gt;0&lt;/C&gt;&lt;/FQL&gt;&lt;FQL&gt;&lt;Q&gt;CH0012549785^FPC_PTX_INC(42370,42735,FY,USD)&lt;/Q&gt;&lt;R&gt;0&lt;/R&gt;&lt;C&gt;0&lt;/C&gt;&lt;/FQL&gt;&lt;FQL&gt;&lt;Q&gt;DE000SYM9999^FPC_PTX_INC(42370,42735,FY,USD)&lt;/Q&gt;&lt;R&gt;0&lt;/R&gt;&lt;C&gt;0&lt;/C&gt;&lt;/FQL&gt;&lt;FQL&gt;&lt;Q&gt;NL0010773842^FPC_PTX_INC(42370,42735,FY,USD)&lt;/Q&gt;&lt;R&gt;0&lt;/R&gt;&lt;C&gt;0&lt;/C&gt;&lt;/FQL&gt;&lt;FQL&gt;&lt;Q&gt;SE0000242455^FPC_PTX_INC(42370,42735,FY,USD)&lt;/Q&gt;&lt;R&gt;0&lt;/R&gt;&lt;C&gt;0&lt;/C&gt;&lt;/FQL&gt;&lt;FQL&gt;&lt;Q&gt;NL0010545661^FPC_PTX_INC(42370,42735,FY,USD)&lt;/Q&gt;&lt;R&gt;0&lt;/R&gt;&lt;C&gt;0&lt;/C&gt;&lt;/FQL&gt;&lt;FQL&gt;&lt;Q&gt;CH0014852781^FPC_PTX_INC(42370,42735,FY,USD)&lt;/Q&gt;&lt;R&gt;0&lt;/R&gt;&lt;C&gt;0&lt;/C&gt;&lt;/FQL&gt;&lt;FQL&gt;&lt;Q&gt;DK0010181759^FPC_PTX_INC(42370,42735,FY,USD)&lt;/Q&gt;&lt;R&gt;0&lt;/R&gt;&lt;C&gt;0&lt;/C&gt;&lt;/FQL&gt;&lt;FQL&gt;&lt;Q&gt;DE000PAH0038^FPC_PTX_INC(42370,42735,FY,USD)&lt;/Q&gt;&lt;R&gt;0&lt;/R&gt;&lt;C&gt;0&lt;/C&gt;&lt;/FQL&gt;&lt;FQL&gt;&lt;Q&gt;SE0007100599^FPC_PTX_INC(42370,42735,FY,USD)&lt;/Q&gt;&lt;R&gt;0&lt;/R&gt;&lt;C&gt;0&lt;/C&gt;&lt;/FQL&gt;&lt;FQL&gt;&lt;Q&gt;DE000ENER6Y0^FPC_PTX_INC(42370,42735,FY,USD)&lt;/Q&gt;&lt;R&gt;0&lt;/R&gt;&lt;C&gt;0&lt;/C&gt;&lt;/FQL&gt;&lt;FQL&gt;&lt;Q&gt;DK0060448595^FPC_PTX_INC(42370,42735,FY,USD)&lt;/Q&gt;&lt;R&gt;0&lt;/R&gt;&lt;C&gt;0&lt;/C&gt;&lt;/FQL&gt;&lt;FQL&gt;&lt;Q&gt;CH0025751329^FPC_PTX_INC(42370,42735,FY,USD)&lt;/Q&gt;&lt;R&gt;0&lt;/R&gt;&lt;C&gt;0&lt;/C&gt;&lt;/FQL&gt;&lt;FQL&gt;&lt;Q&gt;DE0005785604^FPC_PTX_INC(42370,42735,FY,USD)&lt;/Q&gt;&lt;R&gt;0&lt;/R&gt;&lt;C&gt;0&lt;/C&gt;&lt;/FQL&gt;&lt;FQL&gt;&lt;Q&gt;FR0000045072^FPC_PTX_INC(42370,42735,FY,USD)&lt;/Q&gt;&lt;R&gt;0&lt;/R&gt;&lt;C&gt;0&lt;/C&gt;&lt;/FQL&gt;&lt;FQL&gt;&lt;Q&gt;BE0003565737^FPC_PTX_INC(42370,42735,FY,USD)&lt;/Q&gt;&lt;R&gt;0&lt;/R&gt;&lt;C&gt;0&lt;/C&gt;&lt;/FQL&gt;&lt;FQL&gt;&lt;Q&gt;SE0009922164^FPC_PTX_INC(42370,42735,FY,USD)&lt;/Q&gt;&lt;R&gt;0&lt;/R&gt;&lt;C&gt;0&lt;/C&gt;&lt;/FQL&gt;&lt;FQL&gt;&lt;Q&gt;SE0000148884^FPC_PTX_INC(42370,42735,FY,USD)&lt;/Q&gt;&lt;R&gt;0&lt;/R&gt;&lt;C&gt;0&lt;/C&gt;&lt;/FQL&gt;&lt;FQL&gt;&lt;Q&gt;DE0006048432^FPC_PTX_INC(42370,42735,FY,USD)&lt;/Q&gt;&lt;R&gt;0&lt;/R&gt;&lt;C&gt;0&lt;/C&gt;&lt;/FQL&gt;&lt;FQL&gt;&lt;Q&gt;ES0105066007^FPC_PTX_INC(42370,42735,FY,USD)&lt;/Q&gt;&lt;R&gt;0&lt;/R&gt;&lt;C&gt;0&lt;/C&gt;&lt;/FQL&gt;&lt;FQL&gt;&lt;Q&gt;SE0012853455^FPC_PTX_INC(42370,42735,FY,USD)&lt;/Q&gt;&lt;R&gt;0&lt;/R&gt;&lt;C&gt;0&lt;/C&gt;&lt;/FQL&gt;&lt;FQL&gt;&lt;Q&gt;NL0013267909^FPC_PTX_INC(42370,42735,FY,USD)&lt;/Q&gt;&lt;R&gt;0&lt;/R&gt;&lt;C&gt;0&lt;/C&gt;&lt;/FQL&gt;&lt;FQL&gt;&lt;Q&gt;FR0000051807^FPC_PTX_INC(42370,42735,FY,USD)&lt;/Q&gt;&lt;R&gt;0&lt;/R&gt;&lt;C&gt;0&lt;/C&gt;&lt;/FQL&gt;&lt;FQL&gt;&lt;Q&gt;DK0010272202^FPC_PTX_INC(42370,42735,FY,USD)&lt;/Q&gt;&lt;R&gt;0&lt;/R&gt;&lt;C&gt;0&lt;/C&gt;&lt;/FQL&gt;&lt;FQL&gt;&lt;Q&gt;DE0006599905^FPC_PTX_INC(42370,42735,FY,USD)&lt;/Q&gt;&lt;R&gt;0&lt;/R&gt;&lt;C&gt;0&lt;/C&gt;&lt;/FQL&gt;&lt;FQL&gt;&lt;Q&gt;FR0000130809^FPC_PTX_INC(42370,42735,FY,USD)&lt;/Q&gt;&lt;R&gt;0&lt;/R&gt;&lt;C&gt;0&lt;/C&gt;&lt;/FQL&gt;&lt;FQL&gt;&lt;Q&gt;NL0000395903^FPC_PTX_INC(42370,42735,FY,USD)&lt;/Q&gt;&lt;R&gt;0&lt;/R&gt;&lt;C&gt;0&lt;/C&gt;&lt;/FQL&gt;&lt;FQL&gt;&lt;Q&gt;ES0178430E18^FPC_PTX_INC(42370,42735,FY,USD)&lt;/Q&gt;&lt;R&gt;0&lt;/R&gt;&lt;C&gt;0&lt;/C&gt;&lt;/FQL&gt;&lt;FQL&gt;&lt;Q&gt;CH0030170408^FPC_PTX_INC(42370,42735,FY,USD)&lt;/Q&gt;&lt;R&gt;0&lt;/R&gt;&lt;C&gt;0&lt;/C&gt;&lt;/FQL&gt;&lt;FQL&gt;&lt;Q&gt;IT0005239360^FPC_PTX_INC(42370,42735,FY,USD)&lt;/Q&gt;&lt;R&gt;0&lt;/R&gt;&lt;C&gt;0&lt;/C&gt;&lt;/FQL&gt;&lt;FQL&gt;&lt;Q&gt;CH0012138530^FPC_PTX_INC(42370,42735,FY,USD)&lt;/Q&gt;&lt;R&gt;0&lt;/R&gt;&lt;C&gt;0&lt;/C&gt;&lt;/FQL&gt;&lt;FQL&gt;&lt;Q&gt;NL0000009165^FPC_PTX_INC(42370,42735,FY,USD)&lt;/Q&gt;&lt;R&gt;0&lt;/R&gt;&lt;C&gt;0&lt;/C&gt;&lt;/FQL&gt;&lt;FQL&gt;&lt;Q&gt;SE0012673267^FPC_PTX_INC(42370,42735,FY,USD)&lt;/Q&gt;&lt;R&gt;0&lt;/R&gt;&lt;C&gt;0&lt;/C&gt;&lt;/FQL&gt;&lt;FQL&gt;&lt;Q&gt;FR0010307819^FPC_PTX_INC(42370,42735,FY,USD)&lt;/Q&gt;&lt;R&gt;0&lt;/R&gt;&lt;C&gt;0&lt;/C&gt;&lt;/FQL&gt;&lt;FQL&gt;&lt;Q&gt;NL0000226223^FPC_PTX_INC(42370,42735,FY,USD)&lt;/Q&gt;&lt;R&gt;0&lt;/R&gt;&lt;C&gt;0&lt;/C&gt;&lt;/FQL&gt;&lt;FQL&gt;&lt;Q&gt;FR0000133308^FPC_PTX_INC(42370,42735,FY,USD)&lt;/Q&gt;&lt;R&gt;0&lt;/R&gt;&lt;C&gt;0&lt;/C&gt;&lt;/FQL&gt;&lt;FQL&gt;&lt;Q&gt;NL0011585146^FPC_PTX_INC(42370,42735,FY,USD)&lt;/Q&gt;&lt;R&gt;0&lt;/R&gt;&lt;C&gt;0&lt;/C&gt;&lt;/FQL&gt;&lt;FQL&gt;&lt;Q&gt;IT0000062072^FPC_PTX_INC(42370,42735,FY,USD)&lt;/Q&gt;&lt;R&gt;0&lt;/R&gt;&lt;C&gt;0&lt;/C&gt;&lt;/FQL&gt;&lt;FQL&gt;&lt;Q&gt;SE0000103699^FPC_PTX_INC(42370,42735,FY,USD)&lt;/Q&gt;&lt;R&gt;0&lt;/R&gt;&lt;C&gt;0&lt;/C&gt;&lt;/FQL&gt;&lt;FQL&gt;&lt;Q&gt;FR0000121261^FPC_PTX_INC(42370,42735,FY,USD)&lt;/Q&gt;&lt;R&gt;0&lt;/R&gt;&lt;C&gt;0&lt;/C&gt;&lt;/FQL&gt;&lt;FQL&gt;&lt;Q&gt;FR0000127771^FPC_PTX_INC(42370,42735,FY,USD)&lt;/Q&gt;&lt;R&gt;0&lt;/R&gt;&lt;C&gt;0&lt;/C&gt;&lt;/FQL&gt;&lt;FQL&gt;&lt;Q&gt;FR0000125338^FPC_PTX_INC(42370,42735,FY,USD)&lt;/Q&gt;&lt;R&gt;0&lt;/R&gt;&lt;C&gt;0&lt;/C&gt;&lt;/FQL&gt;&lt;FQL&gt;&lt;Q&gt;SE0000667891^FPC_PTX_INC(42370,42735,FY,USD)&lt;/Q&gt;&lt;R&gt;0&lt;/R&gt;&lt;C&gt;0&lt;/C&gt;&lt;/FQL&gt;&lt;FQL&gt;&lt;Q&gt;FR0000130650^FPC_PTX_INC(42370,42735,FY,USD)&lt;/Q&gt;&lt;R&gt;0&lt;/R&gt;&lt;C&gt;0&lt;/C&gt;&lt;/FQL&gt;&lt;FQL&gt;&lt;Q&gt;CH0012214059^FPC_PTX_INC(42370,42735,FY,USD)&lt;/Q&gt;&lt;R&gt;0&lt;/R&gt;&lt;C&gt;0&lt;/C&gt;&lt;/FQL&gt;&lt;FQL&gt;&lt;Q&gt;DE0005810055^FPC_PTX_INC(42370,42735,FY,USD)&lt;/Q&gt;&lt;R&gt;0&lt;/R&gt;&lt;C&gt;0&lt;/C&gt;&lt;/FQL&gt;&lt;FQL&gt;&lt;Q&gt;ES0109067019^FPC_PTX_INC(42370,42735,FY,USD)&lt;/Q&gt;&lt;R&gt;0&lt;/R&gt;&lt;C&gt;0&lt;/C&gt;&lt;/FQL&gt;&lt;FQL&gt;&lt;Q&gt;DE0005190003^FPC_PTX_INC(42370,42735,FY,USD)&lt;/Q&gt;&lt;R&gt;0&lt;/R&gt;&lt;C&gt;0&lt;/C&gt;&lt;/FQL&gt;&lt;FQL&gt;&lt;Q&gt;FI4000297767^FPC_PTX_INC(42370,42735,FY,USD)&lt;/Q&gt;&lt;R&gt;0&lt;/R&gt;&lt;C&gt;0&lt;/C&gt;&lt;/FQL&gt;&lt;FQL&gt;&lt;Q&gt;DE000A1ML7J1^FPC_PTX_INC(42370,42735,FY,USD)&lt;/Q&gt;&lt;R&gt;0&lt;/R&gt;&lt;C&gt;0&lt;/C&gt;&lt;/FQL&gt;&lt;FQL&gt;&lt;Q&gt;CH0432492467^FPC_PTX_INC(42370,42735,FY,USD)&lt;/Q&gt;&lt;R&gt;0&lt;/R&gt;&lt;C&gt;0&lt;/C&gt;&lt;/FQL&gt;&lt;FQL&gt;&lt;Q&gt;SE0000107419^FPC_PTX_INC(42370,42735,FY,USD)&lt;/Q&gt;&lt;R&gt;0&lt;/R&gt;&lt;C&gt;0&lt;/C&gt;&lt;/FQL&gt;&lt;FQL&gt;&lt;Q&gt;ES0148396007^FPC_PTX_INC(42370,42735,FY,USD)&lt;/Q&gt;&lt;R&gt;0&lt;/R&gt;&lt;C&gt;0&lt;/C&gt;&lt;/FQL&gt;&lt;FQL&gt;&lt;Q&gt;NL00150001Q9^FPC_PTX_INC(42370,42735,FY,USD)&lt;/Q&gt;&lt;R&gt;0&lt;/R&gt;&lt;C&gt;0&lt;/C&gt;&lt;/FQL&gt;&lt;FQL&gt;&lt;Q&gt;FR0000120693^FPC_PTX_INC(42370,42735,FY,USD)&lt;/Q&gt;&lt;R&gt;0&lt;/R&gt;&lt;C&gt;0&lt;/C&gt;&lt;/FQL&gt;&lt;FQL&gt;&lt;Q&gt;FR0000052292^FPC_PTX_INC(42370,42735,FY,USD)&lt;/Q&gt;&lt;R&gt;0&lt;/R&gt;&lt;C&gt;0&lt;/C&gt;&lt;/FQL&gt;&lt;FQL&gt;&lt;Q&gt;SE0011166610^FPC_PTX_INC(42370,42735,FY,USD)&lt;/Q&gt;&lt;R&gt;0&lt;/R&gt;&lt;C&gt;0&lt;/C&gt;&lt;/FQL&gt;&lt;FQL&gt;&lt;Q&gt;SE0000115446^FPC_PTX_INC(42370,42735,FY,USD)&lt;/Q&gt;&lt;R&gt;0&lt;/R&gt;&lt;C&gt;0&lt;/C&gt;&lt;/FQL&gt;&lt;FQL&gt;&lt;Q&gt;SE0000108656^FPC_PTX_INC(42370,42735,FY,USD)&lt;/Q&gt;&lt;R&gt;0&lt;/R&gt;&lt;C&gt;0&lt;/C&gt;&lt;/FQL&gt;&lt;FQL&gt;&lt;Q&gt;DK0010268606^FPC_PTX_INC(42370,42735,FY,USD)&lt;/Q&gt;&lt;R&gt;0&lt;/R&gt;&lt;C&gt;0&lt;/C&gt;&lt;/FQL&gt;&lt;FQL&gt;&lt;Q&gt;FR0000120644^FPC_PTX_INC(42370,42735,FY,USD)&lt;/Q&gt;&lt;R&gt;0&lt;/R&gt;&lt;C&gt;0&lt;/C&gt;&lt;/FQL&gt;&lt;FQL&gt;&lt;Q&gt;IT0000072618^FPC_PTX_INC(42370,42735,FY,USD)&lt;/Q&gt;&lt;R&gt;0&lt;/R&gt;&lt;C&gt;0&lt;/C&gt;&lt;/FQL&gt;&lt;FQL&gt;&lt;Q&gt;NL0013654783^FPC_PTX_INC(42370,42735,FY,USD)&lt;/Q&gt;&lt;R&gt;0&lt;/R&gt;&lt;C&gt;0&lt;/C&gt;&lt;/FQL&gt;&lt;FQL&gt;&lt;Q&gt;CH0210483332^FPC_PTX_INC(42370,42735,FY,USD)&lt;/Q&gt;&lt;R&gt;0&lt;/R&gt;&lt;C&gt;0&lt;/C&gt;&lt;/FQL&gt;&lt;FQL&gt;&lt;Q&gt;FR0000121485^FPC_PTX_INC(42370,42735,FY,USD)&lt;/Q&gt;&lt;R&gt;0&lt;/R&gt;&lt;C&gt;0&lt;/C&gt;&lt;/FQL&gt;&lt;FQL&gt;&lt;Q&gt;DE0007664039^FPC_PTX_INC(42370,42735,FY,USD)&lt;/Q&gt;&lt;R&gt;0&lt;/R&gt;&lt;C&gt;0&lt;/C&gt;&lt;/FQL&gt;&lt;FQL&gt;&lt;Q&gt;FR0000073272^FPC_PTX_INC(42370,42735,FY,USD)&lt;/Q&gt;&lt;R&gt;0&lt;/R&gt;&lt;C&gt;0&lt;/C&gt;&lt;/FQL&gt;&lt;FQL&gt;&lt;Q&gt;NL0000009538^FPC_PTX_INC(42370,42735,FY,USD)&lt;/Q&gt;&lt;R&gt;0&lt;/R&gt;&lt;C&gt;0&lt;/C&gt;&lt;/FQL&gt;&lt;FQL&gt;&lt;Q&gt;BE0974293251^FPC_PTX_INC(42370,42735,FY,USD)&lt;/Q&gt;&lt;R&gt;0&lt;/R&gt;&lt;C&gt;0&lt;/C&gt;&lt;/FQL&gt;&lt;FQL&gt;&lt;Q&gt;DE0005552004^FPC_PTX_INC(42370,42735,FY,USD)&lt;/Q&gt;&lt;R&gt;0&lt;/R&gt;&lt;C&gt;0&lt;/C&gt;&lt;/FQL&gt;&lt;FQL&gt;&lt;Q&gt;DE0006231004^FPC_PTX_INC(42370,42735,FY,USD)&lt;/Q&gt;&lt;R&gt;0&lt;/R&gt;&lt;C&gt;0&lt;/C&gt;&lt;/FQL&gt;&lt;FQL&gt;&lt;Q&gt;DE000A1EWWW0^FPC_PTX_INC(42370,42735,FY,USD)&lt;/Q&gt;&lt;R&gt;0&lt;/R&gt;&lt;C&gt;0&lt;/C&gt;&lt;/FQL&gt;&lt;FQL&gt;&lt;Q&gt;FR0000125486^FPC_PTX_INC(42370,42735,FY,USD)&lt;/Q&gt;&lt;R&gt;0&lt;/R&gt;&lt;C&gt;0&lt;/C&gt;&lt;/FQL&gt;&lt;FQL&gt;&lt;Q&gt;DE000BAY0017^FPC_PTX_INC(42370,42735,FY,USD)&lt;/Q&gt;&lt;R&gt;0&lt;/R&gt;&lt;C&gt;0&lt;/C&gt;&lt;/FQL&gt;&lt;FQL&gt;&lt;Q&gt;NL0012969182^FPC_PTX_INC(42370,42735,FY,USD)&lt;/Q&gt;&lt;R&gt;0&lt;/R&gt;&lt;C&gt;0&lt;/C&gt;&lt;/FQL&gt;&lt;FQL&gt;&lt;Q&gt;DE0005557508^FPC_PTX_INC(42370,42735,FY,USD)&lt;/Q&gt;&lt;R&gt;0&lt;/R&gt;&lt;C&gt;0&lt;/C&gt;&lt;/FQL&gt;&lt;FQL&gt;&lt;Q&gt;NL0000235190^FPC_PTX_INC(42370,42735,FY,USD)&lt;/Q&gt;&lt;R&gt;0&lt;/R&gt;&lt;C&gt;0&lt;/C&gt;&lt;/FQL&gt;&lt;FQL&gt;&lt;Q&gt;DE0007100000^FPC_PTX_INC(42370,42735,FY,USD)&lt;/Q&gt;&lt;R&gt;0&lt;/R&gt;&lt;C&gt;0&lt;/C&gt;&lt;/FQL&gt;&lt;FQL&gt;&lt;Q&gt;FR0000120073^FPC_PTX_INC(42370,42735,FY,USD)&lt;/Q&gt;&lt;R&gt;0&lt;/R&gt;&lt;C&gt;0&lt;/C&gt;&lt;/FQL&gt;&lt;FQL&gt;&lt;Q&gt;FR0000120321^FPC_PTX_INC(42370,42735,FY,USD)&lt;/Q&gt;&lt;R&gt;0&lt;/R&gt;&lt;C&gt;0&lt;/C&gt;&lt;/FQL&gt;&lt;FQL&gt;&lt;Q&gt;DE0008404005^FPC_PTX_INC(42370,42735,FY,USD)&lt;/Q&gt;&lt;R&gt;0&lt;/R&gt;&lt;C&gt;0&lt;/C&gt;&lt;/FQL&gt;&lt;FQL&gt;&lt;Q&gt;DE0007164600^FPC_PTX_INC(42370,42735,FY,USD)&lt;/Q&gt;&lt;R&gt;0&lt;/R&gt;&lt;C&gt;0&lt;/C&gt;&lt;/FQL&gt;&lt;FQL&gt;&lt;Q&gt;CH0012032048^FPC_PTX_INC(42370,42735,FY,USD)&lt;/Q&gt;&lt;R&gt;0&lt;/R&gt;&lt;C&gt;0&lt;/C&gt;&lt;/FQL&gt;&lt;FQL&gt;&lt;Q&gt;US0995021062^FPC_PTX_INC(42370,42735,FY,USD)&lt;/Q&gt;&lt;R&gt;0&lt;/R&gt;&lt;C&gt;0&lt;/C&gt;&lt;/FQL&gt;&lt;FQL&gt;&lt;Q&gt;US5132721045^FPC_PTX_INC(42370,42735,FY,USD)&lt;/Q&gt;&lt;R&gt;0&lt;/R&gt;&lt;C&gt;0&lt;/C&gt;&lt;/FQL&gt;&lt;FQL&gt;&lt;Q&gt;US6700024010^FPC_PTX_INC(42370,42735,FY,USD)&lt;/Q&gt;&lt;R&gt;0&lt;/R&gt;&lt;C&gt;0&lt;/C&gt;&lt;/FQL&gt;&lt;FQL&gt;&lt;Q&gt;US4180561072^FPC_PTX_INC(42370,42735,FY,USD)&lt;/Q&gt;&lt;R&gt;0&lt;/R&gt;&lt;C&gt;0&lt;/C&gt;&lt;/FQL&gt;&lt;FQL&gt;&lt;Q&gt;JE00BYSS4X48^FPC_PTX_INC(42370,42735,FY,USD)&lt;/Q&gt;&lt;R&gt;0&lt;/R&gt;&lt;C&gt;0&lt;/C&gt;&lt;/FQL&gt;&lt;FQL&gt;&lt;Q&gt;US00751Y1064^FPC_PTX_INC(42370,42735,FY,USD)&lt;/Q&gt;&lt;R&gt;0&lt;/R&gt;&lt;C&gt;0&lt;/C&gt;&lt;/FQL&gt;&lt;FQL&gt;&lt;Q&gt;US5018892084^FPC_PTX_INC(42370,42735,FY,USD)&lt;/Q&gt;&lt;R&gt;0&lt;/R&gt;&lt;C&gt;0&lt;/C&gt;&lt;/FQL&gt;&lt;FQL&gt;&lt;Q&gt;US12541W2098^FPC_PTX_INC(42370,42735,FY,USD)&lt;/Q&gt;&lt;R&gt;0&lt;/R&gt;&lt;C&gt;0&lt;/C&gt;&lt;/FQL&gt;&lt;FQL&gt;&lt;Q&gt;US3802371076^FPC_PTX_INC(42370,42735,FY,USD)&lt;/Q&gt;&lt;R&gt;0&lt;/R&gt;&lt;C&gt;0&lt;/C&gt;&lt;/FQL&gt;&lt;FQL&gt;&lt;Q&gt;US5502411037^FPC_PTX_INC(42370,42735,FY,USD)&lt;/Q&gt;&lt;R&gt;0&lt;/R&gt;&lt;C&gt;0&lt;/C&gt;&lt;/FQL&gt;&lt;FQL&gt;&lt;Q&gt;US4404521001^FPC_PTX_INC(42370,42735,FY,USD)&lt;/Q&gt;&lt;R&gt;0&lt;/R&gt;&lt;C&gt;0&lt;/C&gt;&lt;/FQL&gt;&lt;FQL&gt;&lt;Q&gt;US73278L1052^FPC_PTX_INC(42370,42735,FY,USD)&lt;/Q&gt;&lt;R&gt;0&lt;/R&gt;&lt;C&gt;0&lt;/C&gt;&lt;/FQL&gt;&lt;FQL&gt;&lt;Q&gt;US24906P1093^FPC_PTX_INC(42370,42735,FY,USD)&lt;/Q&gt;&lt;R&gt;0&lt;/R&gt;&lt;C&gt;0&lt;/C&gt;&lt;/FQL&gt;&lt;FQL&gt;&lt;Q&gt;US7458671010^FPC_PTX_INC(42370,42735,FY,USD)&lt;/Q&gt;&lt;R&gt;0&lt;/R&gt;&lt;C&gt;0&lt;/C&gt;&lt;/FQL&gt;&lt;FQL&gt;&lt;Q&gt;US8326964058^FPC_PTX_INC(42370,42735,FY,USD)&lt;/Q&gt;&lt;R&gt;0&lt;/R&gt;&lt;C&gt;0&lt;/C&gt;&lt;/FQL&gt;&lt;FQL&gt;&lt;Q&gt;US1011211018^FPC_PTX_INC(42370,42735,FY,USD)&lt;/Q&gt;&lt;R&gt;0&lt;/R&gt;&lt;C&gt;0&lt;/C&gt;&lt;/FQL&gt;&lt;FQL&gt;&lt;Q&gt;US8793601050^FPC_PTX_INC(42370,42735,FY,USD)&lt;/Q&gt;&lt;R&gt;0&lt;/R&gt;&lt;C&gt;0&lt;/C&gt;&lt;/FQL&gt;&lt;FQL&gt;&lt;Q&gt;US18915M1071^FPC_PTX_INC(42370,42735,FY,USD)&lt;/Q&gt;&lt;R&gt;0&lt;/R&gt;&lt;C&gt;0&lt;/C&gt;&lt;/FQL&gt;&lt;FQL&gt;&lt;Q&gt;US5745991068^FPC_PTX_INC(42370,42735,FY,USD)&lt;/Q&gt;&lt;R&gt;0&lt;/R&gt;&lt;C&gt;0&lt;/C&gt;&lt;/FQL&gt;&lt;FQL&gt;&lt;Q&gt;US45167R1041^FPC_PTX_INC(42370,42735,FY,USD)&lt;/Q&gt;&lt;R&gt;0&lt;/R&gt;&lt;C&gt;0&lt;/C&gt;&lt;/FQL&gt;&lt;FQL&gt;&lt;Q&gt;US4461501045^FPC_PTX_INC(42370,42735,FY,USD)&lt;/Q&gt;&lt;R&gt;0&lt;/R&gt;&lt;C&gt;0&lt;/C&gt;&lt;/FQL&gt;&lt;FQL&gt;&lt;Q&gt;US8666741041^FPC_PTX_INC(42370,42735,FY,USD)&lt;/Q&gt;&lt;R&gt;0&lt;/R&gt;&lt;C&gt;0&lt;/C&gt;&lt;/FQL&gt;&lt;FQL&gt;&lt;Q&gt;US64110D1046^FPC_PTX_INC(42370,42735,FY,USD)&lt;/Q&gt;&lt;R&gt;0&lt;/R&gt;&lt;C&gt;0&lt;/C&gt;&lt;/FQL&gt;&lt;FQL&gt;&lt;Q&gt;US3724601055^FPC_PTX_INC(42370,42735,FY,USD)&lt;/Q&gt;&lt;R&gt;0&lt;/R&gt;&lt;C&gt;0&lt;/C&gt;&lt;/FQL&gt;&lt;FQL&gt;&lt;Q&gt;US6311031081^FPC_PTX_INC(42370,42735,FY,USD)&lt;/Q&gt;&lt;R&gt;0&lt;/R&gt;&lt;C&gt;0&lt;/C&gt;&lt;/FQL&gt;&lt;FQL&gt;&lt;Q&gt;US89400J1079^FPC_PTX_INC(42370,42735,FY,USD)&lt;/Q&gt;&lt;R&gt;0&lt;/R&gt;&lt;C&gt;0&lt;/C&gt;&lt;/FQL&gt;&lt;FQL&gt;&lt;Q&gt;US45784P1012^FPC_PTX_INC(42370,42735,FY,USD)&lt;/Q&gt;&lt;R&gt;0&lt;/R&gt;&lt;C&gt;0&lt;/C&gt;&lt;/FQL&gt;&lt;FQL&gt;&lt;Q&gt;US92556V1061^FPC_PTX_INC(42370,42735,FY,USD)&lt;/Q&gt;&lt;R&gt;0&lt;/R&gt;&lt;C&gt;0&lt;/C&gt;&lt;/FQL&gt;&lt;FQL&gt;&lt;Q&gt;US62944T1051^FPC_PTX_INC(42370,42735,FY,USD)&lt;/Q&gt;&lt;R&gt;0&lt;/R&gt;&lt;C&gt;0&lt;/C&gt;&lt;/FQL&gt;&lt;FQL&gt;&lt;Q&gt;US29355A1079^FPC_PTX_INC(42370,42735,FY,USD)&lt;/Q&gt;&lt;R&gt;0&lt;/R&gt;&lt;C&gt;0&lt;/C&gt;&lt;/FQL&gt;&lt;FQL&gt;&lt;Q&gt;US0404131064^FPC_PTX_INC(42370,42735,FY,USD)&lt;/Q&gt;&lt;R&gt;0&lt;/R&gt;&lt;C&gt;0&lt;/C&gt;&lt;/FQL&gt;&lt;FQL&gt;&lt;Q&gt;US72919P2020^FPC_PTX_INC(42370,42735,FY,USD)&lt;/Q&gt;&lt;R&gt;0&lt;/R&gt;&lt;C&gt;0&lt;/C&gt;&lt;/FQL&gt;&lt;FQL&gt;&lt;Q&gt;US14149Y1082^FPC_PTX_INC(42370,42735,FY,USD)&lt;/Q&gt;&lt;R&gt;0&lt;/R&gt;&lt;C&gt;0&lt;/C&gt;&lt;/FQL&gt;&lt;FQL&gt;&lt;Q&gt;US4364401012^FPC_PTX_INC(42370,42735,FY,USD)&lt;/Q&gt;&lt;R&gt;0&lt;/R&gt;&lt;C&gt;0&lt;/C&gt;&lt;/FQL&gt;&lt;FQL&gt;&lt;Q&gt;US42809H1077^FPC_PTX_INC(42370,42735,FY,USD)&lt;/Q&gt;&lt;R&gt;0&lt;/R&gt;&lt;C&gt;0&lt;/C&gt;&lt;/FQL&gt;&lt;FQL&gt;&lt;Q&gt;US55261F1049^FPC_PTX_INC(42370,42735,FY,USD)&lt;/Q&gt;&lt;R&gt;0&lt;/R&gt;&lt;C&gt;0&lt;/C&gt;&lt;/FQL&gt;&lt;FQL&gt;&lt;Q&gt;US4932671088^FPC_PTX_INC(42370,42735,FY,USD)&lt;/Q&gt;&lt;R&gt;0&lt;/R&gt;&lt;C&gt;0&lt;/C&gt;&lt;/FQL&gt;&lt;FQL&gt;&lt;Q&gt;US92276F1003^FPC_PTX_INC(42370,42735,FY,USD)&lt;/Q&gt;&lt;R&gt;0&lt;/R&gt;&lt;C&gt;0&lt;/C&gt;&lt;/FQL&gt;&lt;FQL&gt;&lt;Q&gt;IE00BQPVQZ61^FPC_PTX_INC(42370,42735,FY,USD)&lt;/Q&gt;&lt;R&gt;0&lt;/R&gt;&lt;C&gt;0&lt;/C&gt;&lt;/FQL&gt;&lt;FQL&gt;&lt;Q&gt;US8740541094^FPC_PTX_INC(42370,42735,FY,USD)&lt;/Q&gt;&lt;R&gt;0&lt;/R&gt;&lt;C&gt;0&lt;/C&gt;&lt;/FQL&gt;&lt;FQL&gt;&lt;Q&gt;US74736K1016^FPC_PTX_INC(42370,42735,FY,USD)&lt;/Q&gt;&lt;R&gt;0&lt;/R&gt;&lt;C&gt;0&lt;/C&gt;&lt;/FQL&gt;&lt;FQL&gt;&lt;Q&gt;US5732841060^FPC_PTX_INC(42370,42735,FY,USD)&lt;/Q&gt;&lt;R&gt;0&lt;/R&gt;&lt;C&gt;0&lt;/C&gt;&lt;/FQL&gt;&lt;FQL&gt;&lt;Q&gt;US1156372096^FPC_PTX_INC(42370,42735,FY,USD)&lt;/Q&gt;&lt;R&gt;0&lt;/R&gt;&lt;C&gt;0&lt;/C&gt;&lt;/FQL&gt;&lt;FQL&gt;&lt;Q&gt;US87165B1035^FPC_PTX_INC(42370,42735,FY,USD)&lt;/Q&gt;&lt;R&gt;0&lt;/R&gt;&lt;C&gt;0&lt;/C&gt;&lt;/FQL&gt;&lt;FQL&gt;&lt;Q&gt;US30063P1057^FPC_PTX_INC(42370,42735,FY,USD)&lt;/Q&gt;&lt;R&gt;0&lt;/R&gt;&lt;C&gt;0&lt;/C&gt;&lt;/FQL&gt;&lt;FQL&gt;&lt;Q&gt;US9291601097^FPC_PTX_INC(42370,42735,FY,USD)&lt;/Q&gt;&lt;R&gt;0&lt;/R&gt;&lt;C&gt;0&lt;/C&gt;&lt;/FQL&gt;&lt;FQL&gt;&lt;Q&gt;US5303073051^FPC_PTX_INC(42370,42735,FY,USD)&lt;/Q&gt;&lt;R&gt;0&lt;/R&gt;&lt;C&gt;0&lt;/C&gt;&lt;/FQL&gt;&lt;FQL&gt;&lt;Q&gt;US0152711091^FPC_PTX_INC(42370,42735,FY,USD)&lt;/Q&gt;&lt;R&gt;0&lt;/R&gt;&lt;C&gt;0&lt;/C&gt;&lt;/FQL&gt;&lt;FQL&gt;&lt;Q&gt;US4165151048^FPC_PTX_INC(42370,42735,FY,USD)&lt;/Q&gt;&lt;R&gt;0&lt;/R&gt;&lt;C&gt;0&lt;/C&gt;&lt;/FQL&gt;&lt;FQL&gt;&lt;Q&gt;US3635761097^FPC_PTX_INC(42370,42735,FY,USD)&lt;/Q&gt;&lt;R&gt;0&lt;/R&gt;&lt;C&gt;0&lt;/C&gt;&lt;/FQL&gt;&lt;FQL&gt;&lt;Q&gt;US6703461052^FPC_PTX_INC(42370,42735,FY,USD)&lt;/Q&gt;&lt;R&gt;0&lt;/R&gt;&lt;C&gt;0&lt;/C&gt;&lt;/FQL&gt;&lt;FQL&gt;&lt;Q&gt;US57772K1016^FPC_PTX_INC(42370,42735,FY,USD)&lt;/Q&gt;&lt;R&gt;0&lt;/R&gt;&lt;C&gt;0&lt;/C&gt;&lt;/FQL&gt;&lt;FQL&gt;&lt;Q&gt;US34959E1091^FPC_PTX_INC(42370,42735,FY,USD)&lt;/Q&gt;&lt;R&gt;0&lt;/R&gt;&lt;C&gt;0&lt;/C&gt;&lt;/FQL&gt;&lt;FQL&gt;&lt;Q&gt;US9892071054^FPC_PTX_INC(42370,42735,FY,USD)&lt;/Q&gt;&lt;R&gt;0&lt;/R&gt;&lt;C&gt;0&lt;/C&gt;&lt;/FQL&gt;&lt;FQL&gt;&lt;Q&gt;US6792951054^FPC_PTX_INC(42370,42735,FY,USD)&lt;/Q&gt;&lt;R&gt;0&lt;/R&gt;&lt;C&gt;0&lt;/C&gt;&lt;/FQL&gt;&lt;FQL&gt;&lt;Q&gt;NL0009434992^FPC_PTX_INC(42370,42735,FY,USD)&lt;/Q&gt;&lt;R&gt;0&lt;/R&gt;&lt;C&gt;0&lt;/C&gt;&lt;/FQL&gt;&lt;FQL&gt;&lt;Q&gt;US88339J1051^FPC_PTX_INC(42370,42735,FY,USD)&lt;/Q&gt;&lt;R&gt;0&lt;/R&gt;&lt;C&gt;0&lt;/C&gt;&lt;/FQL&gt;&lt;FQL&gt;&lt;Q&gt;US5010441013^FPC_PTX_INC(42370,42735,FY,USD)&lt;/Q&gt;&lt;R&gt;0&lt;/R&gt;&lt;C&gt;0&lt;/C&gt;&lt;/FQL&gt;&lt;FQL&gt;&lt;Q&gt;US5926881054^FPC_PTX_INC(42370,42735,FY,USD)&lt;/Q&gt;&lt;R&gt;0&lt;/R&gt;&lt;C&gt;0&lt;/C&gt;&lt;/FQL&gt;&lt;FQL&gt;&lt;Q&gt;US0584981064^FPC_PTX_INC(42370,42735,FY,USD)&lt;/Q&gt;&lt;R&gt;0&lt;/R&gt;&lt;C&gt;0&lt;/C&gt;&lt;/FQL&gt;&lt;FQL&gt;&lt;Q&gt;US5260571048^FPC_PTX_INC(42370,42735,FY,USD)&lt;/Q&gt;&lt;R&gt;0&lt;/R&gt;&lt;C&gt;0&lt;/C&gt;&lt;/FQL&gt;&lt;FQL&gt;&lt;Q&gt;US49271V1008^FPC_PTX_INC(42370,42735,FY,USD)&lt;/Q&gt;&lt;R&gt;0&lt;/R&gt;&lt;C&gt;0&lt;/C&gt;&lt;/FQL&gt;&lt;FQL&gt;&lt;Q&gt;US0311001004^FPC_PTX_INC(42370,42735,FY,USD)&lt;/Q&gt;&lt;R&gt;0&lt;/R&gt;&lt;C&gt;0&lt;/C&gt;&lt;/FQL&gt;&lt;FQL&gt;&lt;Q&gt;US23331A1097^FPC_PTX_INC(42370,42735,FY,USD)&lt;/Q&gt;&lt;R&gt;0&lt;/R&gt;&lt;C&gt;0&lt;/C&gt;&lt;/FQL&gt;&lt;FQL&gt;&lt;Q&gt;US2473617023^FPC_PTX_INC(42370,42735,FY,USD)&lt;/Q&gt;&lt;R&gt;0&lt;/R&gt;&lt;C&gt;0&lt;/C&gt;&lt;/FQL&gt;&lt;FQL&gt;&lt;Q&gt;US58155Q1031^FPC_PTX_INC(42370,42735,FY,USD)&lt;/Q&gt;&lt;R&gt;0&lt;/R&gt;&lt;C&gt;0&lt;/C&gt;&lt;/FQL&gt;&lt;FQL&gt;&lt;Q&gt;US6200763075^FPC_PTX_INC(42370,42735,FY,USD)&lt;/Q&gt;&lt;R&gt;0&lt;/R&gt;&lt;C&gt;0&lt;/C&gt;&lt;/FQL&gt;&lt;FQL&gt;&lt;Q&gt;US8545021011^FPC_PTX_INC(42370,42735,FY,USD)&lt;/Q&gt;&lt;R&gt;0&lt;/R&gt;&lt;C&gt;0&lt;/C&gt;&lt;/FQL&gt;&lt;FQL&gt;&lt;Q&gt;US8936411003^FPC_PTX_INC(42370,42735,FY,USD)&lt;/Q&gt;&lt;R&gt;0&lt;/R&gt;&lt;C&gt;0&lt;/C&gt;&lt;/FQL&gt;&lt;FQL&gt;&lt;Q&gt;US98956P1021^FPC_PTX_INC(42370,42735,FY,USD)&lt;/Q&gt;&lt;R&gt;0&lt;/R&gt;&lt;C&gt;0&lt;/C&gt;&lt;/FQL&gt;&lt;FQL&gt;&lt;Q&gt;US0010551028^FPC_PTX_INC(42370,42735,FY,USD)&lt;/Q&gt;&lt;R&gt;0&lt;/R&gt;&lt;C&gt;0&lt;/C&gt;&lt;/FQL&gt;&lt;FQL&gt;&lt;Q&gt;US77543R1023^FPC_PTX_INC(42370,42735,FY,USD)&lt;/Q&gt;&lt;R&gt;0&lt;/R&gt;&lt;C&gt;0&lt;/C&gt;&lt;/FQL&gt;&lt;FQL&gt;&lt;Q&gt;US2310211063^FPC_PTX_INC(42370,42735,FY,USD)&lt;/Q&gt;&lt;R&gt;0&lt;/R&gt;&lt;C&gt;0&lt;/C&gt;&lt;/FQL&gt;&lt;FQL&gt;&lt;Q&gt;US21036P1084^FPC_PTX_INC(42370,42735,FY,USD)&lt;/Q&gt;&lt;R&gt;0&lt;/R&gt;&lt;C&gt;0&lt;/C&gt;&lt;/FQL&gt;&lt;FQL&gt;&lt;Q&gt;US2855121099^FPC_PTX_INC(42370,42735,FY,USD)&lt;/Q&gt;&lt;R&gt;0&lt;/R&gt;&lt;C&gt;0&lt;/C&gt;&lt;/FQL&gt;&lt;FQL&gt;&lt;Q&gt;US40434L1052^FPC_PTX_INC(42370,42735,FY,USD)&lt;/Q&gt;&lt;R&gt;0&lt;/R&gt;&lt;C&gt;0&lt;/C&gt;&lt;/FQL&gt;&lt;FQL&gt;&lt;Q&gt;US45168D1046^FPC_PTX_INC(42370,42735,FY,USD)&lt;/Q&gt;&lt;R&gt;0&lt;/R&gt;&lt;C&gt;0&lt;/C&gt;&lt;/FQL&gt;&lt;FQL&gt;&lt;Q&gt;US4943681035^FPC_PTX_INC(42370,42735,FY,USD)&lt;/Q&gt;&lt;R&gt;0&lt;/R&gt;&lt;C&gt;0&lt;/C&gt;&lt;/FQL&gt;&lt;FQL&gt;&lt;Q&gt;US35671D8570^FPC_PTX_INC(42370,42735,FY,USD)&lt;/Q&gt;&lt;R&gt;0&lt;/R&gt;&lt;C&gt;0&lt;/C&gt;&lt;/FQL&gt;&lt;FQL&gt;&lt;Q&gt;US3453708600^FPC_PTX_INC(42370,42735,FY,USD)&lt;/Q&gt;&lt;R&gt;0&lt;/R&gt;&lt;C&gt;0&lt;/C&gt;&lt;/FQL&gt;&lt;FQL&gt;&lt;Q&gt;US6516391066^FPC_PTX_INC(42370,42735,FY,USD)&lt;/Q&gt;&lt;R&gt;0&lt;/R&gt;&lt;C&gt;0&lt;/C&gt;&lt;/FQL&gt;&lt;FQL&gt;&lt;Q&gt;US75886F1075^FPC_PTX_INC(42370,42735,FY,USD)&lt;/Q&gt;&lt;R&gt;0&lt;/R&gt;&lt;C&gt;0&lt;/C&gt;&lt;/FQL&gt;&lt;FQL&gt;&lt;Q&gt;US8725901040^FPC_PTX_INC(42370,42735,FY,USD)&lt;/Q&gt;&lt;R&gt;0&lt;/R&gt;&lt;C&gt;0&lt;/C&gt;&lt;/FQL&gt;&lt;FQL&gt;&lt;Q&gt;US0091581068^FPC_PTX_INC(42370,42735,FY,USD)&lt;/Q&gt;&lt;R&gt;0&lt;/R&gt;&lt;C&gt;0&lt;/C&gt;&lt;/FQL&gt;&lt;FQL&gt;&lt;Q&gt;US5184391044^FPC_PTX_INC(42370,42735,FY,USD)&lt;/Q&gt;&lt;R&gt;0&lt;/R&gt;&lt;C&gt;0&lt;/C&gt;&lt;/FQL&gt;&lt;FQL&gt;&lt;Q&gt;US1941621039^FPC_PTX_INC(42370,42735,FY,USD)&lt;/Q&gt;&lt;R&gt;0&lt;/R&gt;&lt;C&gt;0&lt;/C&gt;&lt;/FQL&gt;&lt;FQL&gt;&lt;Q&gt;US31428X1063^FPC_PTX_INC(42370,42735,FY,USD)&lt;/Q&gt;&lt;R&gt;0&lt;/R&gt;&lt;C&gt;0&lt;/C&gt;&lt;/FQL&gt;&lt;FQL&gt;&lt;Q&gt;US00507V1098^FPC_PTX_INC(42370,42735,FY,USD)&lt;/Q&gt;&lt;R&gt;0&lt;/R&gt;&lt;C&gt;0&lt;/C&gt;&lt;/FQL&gt;&lt;FQL&gt;&lt;Q&gt;US37045V1008^FPC_PTX_INC(42370,42735,FY,USD)&lt;/Q&gt;&lt;R&gt;0&lt;/R&gt;&lt;C&gt;0&lt;/C&gt;&lt;/FQL&gt;&lt;FQL&gt;&lt;Q&gt;US6934751057^FPC_PTX_INC(42370,42735,FY,USD)&lt;/Q&gt;&lt;R&gt;0&lt;/R&gt;&lt;C&gt;0&lt;/C&gt;&lt;/FQL&gt;&lt;FQL&gt;&lt;Q&gt;US98978V1035^FPC_PTX_INC(42370,42735,FY,USD)&lt;/Q&gt;&lt;R&gt;0&lt;/R&gt;&lt;C&gt;0&lt;/C&gt;&lt;/FQL&gt;&lt;FQL&gt;&lt;Q&gt;US6092071058^FPC_PTX_INC(42370,42735,FY,USD)&lt;/Q&gt;&lt;R&gt;0&lt;/R&gt;&lt;C&gt;0&lt;/C&gt;&lt;/FQL&gt;&lt;FQL&gt;&lt;Q&gt;US78409V1044^FPC_PTX_INC(42370,42735,FY,USD)&lt;/Q&gt;&lt;R&gt;0&lt;/R&gt;&lt;C&gt;0&lt;/C&gt;&lt;/FQL&gt;&lt;FQL&gt;&lt;Q&gt;US5128071082^FPC_PTX_INC(42370,42735,FY,USD)&lt;/Q&gt;&lt;R&gt;0&lt;/R&gt;&lt;C&gt;0&lt;/C&gt;&lt;/FQL&gt;&lt;FQL&gt;&lt;Q&gt;US88579Y1010^FPC_PTX_INC(42370,42735,FY,USD)&lt;/Q&gt;&lt;R&gt;0&lt;/R&gt;&lt;C&gt;0&lt;/C&gt;&lt;/FQL&gt;&lt;FQL&gt;&lt;Q&gt;US0970231058^FPC_PTX_INC(42370,42735,FY,USD)&lt;/Q&gt;&lt;R&gt;0&lt;/R&gt;&lt;C&gt;0&lt;/C&gt;&lt;/FQL&gt;&lt;FQL&gt;&lt;Q&gt;US9078181081^FPC_PTX_INC(42370,42735,FY,USD)&lt;/Q&gt;&lt;R&gt;0&lt;/R&gt;&lt;C&gt;0&lt;/C&gt;&lt;/FQL&gt;&lt;FQL&gt;&lt;Q&gt;US22160K1051^FPC_PTX_INC(42370,42735,FY,USD)&lt;/Q&gt;&lt;R&gt;0&lt;/R&gt;&lt;C&gt;0&lt;/C&gt;&lt;/FQL&gt;&lt;FQL&gt;&lt;Q&gt;US92343V1044^FPC_PTX_INC(42370,42735,FY,USD)&lt;/Q&gt;&lt;R&gt;0&lt;/R&gt;&lt;C&gt;0&lt;/C&gt;&lt;/FQL&gt;&lt;FQL&gt;&lt;Q&gt;US0605051046^FPC_PTX_INC(42370,42735,FY,USD)&lt;/Q&gt;&lt;R&gt;0&lt;/R&gt;&lt;C&gt;0&lt;/C&gt;&lt;/FQL&gt;&lt;FQL&gt;&lt;Q&gt;JP3258000003^FPC_PTX_INC(42370,42735,FY,USD)&lt;/Q&gt;&lt;R&gt;0&lt;/R&gt;&lt;C&gt;0&lt;/C&gt;&lt;/FQL&gt;&lt;FQL&gt;&lt;Q&gt;KR7036570000^FPC_PTX_INC(42370,42735,FY,USD)&lt;/Q&gt;&lt;R&gt;0&lt;/R&gt;&lt;C&gt;0&lt;/C&gt;&lt;/FQL&gt;&lt;FQL&gt;&lt;Q&gt;JP3735400008^FPC_PTX_INC(42370,42735,FY,USD)&lt;/Q&gt;&lt;R&gt;0&lt;/R&gt;&lt;C&gt;0&lt;/C&gt;&lt;/FQL&gt;&lt;FQL&gt;&lt;Q&gt;JP3242800005^FPC_PTX_INC(42370,42735,FY,USD)&lt;/Q&gt;&lt;R&gt;0&lt;/R&gt;&lt;C&gt;0&lt;/C&gt;&lt;/FQL&gt;&lt;FQL&gt;&lt;Q&gt;JP3197800000^FPC_PTX_INC(42370,42735,FY,USD)&lt;/Q&gt;&lt;R&gt;0&lt;/R&gt;&lt;C&gt;0&lt;/C&gt;&lt;/FQL&gt;&lt;FQL&gt;&lt;Q&gt;JP3160400002^FPC_PTX_INC(42370,42735,FY,USD)&lt;/Q&gt;&lt;R&gt;0&lt;/R&gt;&lt;C&gt;0&lt;/C&gt;&lt;/FQL&gt;&lt;FQL&gt;&lt;Q&gt;TW0001301000^FPC_PTX_INC(42370,42735,FY,USD)&lt;/Q&gt;&lt;R&gt;0&lt;/R&gt;&lt;C&gt;0&lt;/C&gt;&lt;/FQL&gt;&lt;FQL&gt;&lt;Q&gt;JP3762800005^FPC_PTX_INC(42370,42735,FY,USD)&lt;/Q&gt;&lt;R&gt;0&lt;/R&gt;&lt;C&gt;0&lt;/C&gt;&lt;/FQL&gt;&lt;FQL&gt;&lt;Q&gt;JP3122400009^FPC_PTX_INC(42370,42735,FY,USD)&lt;/Q&gt;&lt;R&gt;0&lt;/R&gt;&lt;C&gt;0&lt;/C&gt;&lt;/FQL&gt;&lt;FQL&gt;&lt;Q&gt;JP3762600009^FPC_PTX_INC(42370,42735,FY,USD)&lt;/Q&gt;&lt;R&gt;0&lt;/R&gt;&lt;C&gt;0&lt;/C&gt;&lt;/FQL&gt;&lt;FQL&gt;&lt;Q&gt;JP3970300004^FPC_PTX_INC(42370,42735,FY,USD)&lt;/Q&gt;&lt;R&gt;0&lt;/R&gt;&lt;C&gt;0&lt;/C&gt;&lt;/FQL&gt;&lt;FQL&gt;&lt;Q&gt;JP3734800000^FPC_PTX_INC(42370,42735,FY,USD)&lt;/Q&gt;&lt;R&gt;0&lt;/R&gt;&lt;C&gt;0&lt;/C&gt;&lt;/FQL&gt;&lt;FQL&gt;&lt;Q&gt;JP3397200001^FPC_PTX_INC(42370,42735,FY,USD)&lt;/Q&gt;&lt;R&gt;0&lt;/R&gt;&lt;C&gt;0&lt;/C&gt;&lt;/FQL&gt;&lt;FQL&gt;&lt;Q&gt;JP3551500006^FPC_PTX_INC(42370,42735,FY,USD)&lt;/Q&gt;&lt;R&gt;0&lt;/R&gt;&lt;C&gt;0&lt;/C&gt;&lt;/FQL&gt;&lt;FQL&gt;&lt;Q&gt;JP3756600007^FPC_PTX_INC(42370,42735,FY,USD)&lt;/Q&gt;&lt;R&gt;0&lt;/R&gt;&lt;C&gt;0&lt;/C&gt;&lt;/FQL&gt;&lt;FQL&gt;&lt;Q&gt;JP3201200007^FPC_PTX_INC(42370,42735,FY,USD)&lt;/Q&gt;&lt;R&gt;0&lt;/R&gt;&lt;C&gt;0&lt;/C&gt;&lt;/FQL&gt;&lt;FQL&gt;&lt;Q&gt;JP3463000004^FPC_PTX_INC(42370,42735,FY,USD)&lt;/Q&gt;&lt;R&gt;0&lt;/R&gt;&lt;C&gt;0&lt;/C&gt;&lt;/FQL&gt;&lt;FQL&gt;&lt;Q&gt;JP3386450005^FPC_PTX_INC(42370,42735,FY,USD)&lt;/Q&gt;&lt;R&gt;0&lt;/R&gt;&lt;C&gt;0&lt;/C&gt;&lt;/FQL&gt;&lt;FQL&gt;&lt;Q&gt;JP3910660004^FPC_PTX_INC(42370,42735,FY,USD)&lt;/Q&gt;&lt;R&gt;0&lt;/R&gt;&lt;C&gt;0&lt;/C&gt;&lt;/FQL&gt;&lt;FQL&gt;&lt;Q&gt;TW0002412004^FPC_PTX_INC(42370,42735,FY,USD)&lt;/Q&gt;&lt;R&gt;0&lt;/R&gt;&lt;C&gt;0&lt;/C&gt;&lt;/FQL&gt;&lt;FQL&gt;&lt;Q&gt;KR7035720002^FPC_PTX_INC(42370,42735,FY,USD)&lt;/Q&gt;&lt;R&gt;0&lt;/R&gt;&lt;C&gt;0&lt;/C&gt;&lt;/FQL&gt;&lt;FQL&gt;&lt;Q&gt;JP3866800000^FPC_PTX_INC(42370,42735,FY,USD)&lt;/Q&gt;&lt;R&gt;0&lt;/R&gt;&lt;C&gt;0&lt;/C&gt;&lt;/FQL&gt;&lt;FQL&gt;&lt;Q&gt;JP3899600005^FPC_PTX_INC(42370,42735,FY,USD)&lt;/Q&gt;&lt;R&gt;0&lt;/R&gt;&lt;C&gt;0&lt;/C&gt;&lt;/FQL&gt;&lt;FQL&gt;&lt;Q&gt;KR7000270009^FPC_PTX_INC(42370,42735,FY,USD)&lt;/Q&gt;&lt;R&gt;0&lt;/R&gt;&lt;C&gt;0&lt;/C&gt;&lt;/FQL&gt;&lt;FQL&gt;&lt;Q&gt;JP3351600006^FPC_PTX_INC(42370,42735,FY,USD)&lt;/Q&gt;&lt;R&gt;0&lt;/R&gt;&lt;C&gt;0&lt;/C&gt;&lt;/FQL&gt;&lt;FQL&gt;&lt;Q&gt;JP3788600009^FPC_PTX_INC(42370,42735,FY,USD)&lt;/Q&gt;&lt;R&gt;0&lt;/R&gt;&lt;C&gt;0&lt;/C&gt;&lt;/FQL&gt;&lt;FQL&gt;&lt;Q&gt;TW0002317005^FPC_PTX_INC(42370,42735,FY,USD)&lt;/Q&gt;&lt;R&gt;0&lt;/R&gt;&lt;C&gt;0&lt;/C&gt;&lt;/FQL&gt;&lt;FQL&gt;&lt;Q&gt;JP3538800008^FPC_PTX_INC(42370,42735,FY,USD)&lt;/Q&gt;&lt;R&gt;0&lt;/R&gt;&lt;C&gt;0&lt;/C&gt;&lt;/FQL&gt;&lt;FQL&gt;&lt;Q&gt;JP3783600004^FPC_PTX_INC(42370,42735,FY,USD)&lt;/Q&gt;&lt;R&gt;0&lt;/R&gt;&lt;C&gt;0&lt;/C&gt;&lt;/FQL&gt;&lt;FQL&gt;&lt;Q&gt;TW0001303006^FPC_PTX_INC(42370,42735,FY,USD)&lt;/Q&gt;&lt;R&gt;0&lt;/R&gt;&lt;C&gt;0&lt;/C&gt;&lt;/FQL&gt;&lt;FQL&gt;&lt;Q&gt;JP3546800008^FPC_PTX_INC(42370,42735,FY,USD)&lt;/Q&gt;&lt;R&gt;0&lt;/R&gt;&lt;C&gt;0&lt;/C&gt;&lt;/FQL&gt;&lt;FQL&gt;&lt;Q&gt;KR7017670001^FPC_PTX_INC(42370,42735,FY,USD)&lt;/Q&gt;&lt;R&gt;0&lt;/R&gt;&lt;C&gt;0&lt;/C&gt;&lt;/FQL&gt;&lt;FQL&gt;&lt;Q&gt;JP3519400000^FPC_PTX_INC(42370,42735,FY,USD)&lt;/Q&gt;&lt;R&gt;0&lt;/R&gt;&lt;C&gt;0&lt;/C&gt;&lt;/FQL&gt;&lt;FQL&gt;&lt;Q&gt;JP3778630008^FPC_PTX_INC(42370,42735,FY,USD)&lt;/Q&gt;&lt;R&gt;0&lt;/R&gt;&lt;C&gt;0&lt;/C&gt;&lt;/FQL&gt;&lt;FQL&gt;&lt;Q&gt;JP3854600008^FPC_PTX_INC(42370,42735,FY,USD)&lt;/Q&gt;&lt;R&gt;0&lt;/R&gt;&lt;C&gt;0&lt;/C&gt;&lt;/FQL&gt;&lt;FQL&gt;&lt;Q&gt;JP3566800003^FPC_PTX_INC(42370,42735,FY,USD)&lt;/Q&gt;&lt;R&gt;0&lt;/R&gt;&lt;C&gt;0&lt;/C&gt;&lt;/FQL&gt;&lt;FQL&gt;&lt;Q&gt;JP3592200004^FPC_PTX_INC(42370,42735,FY,USD)&lt;/Q&gt;&lt;R&gt;0&lt;/R&gt;&lt;C&gt;0&lt;/C&gt;&lt;/FQL&gt;&lt;FQL&gt;&lt;Q&gt;JP3893600001^FPC_PTX_INC(42370,42735,FY,USD)&lt;/Q&gt;&lt;R&gt;0&lt;/R&gt;&lt;C&gt;0&lt;/C&gt;&lt;/FQL&gt;&lt;FQL&gt;&lt;Q&gt;KR7028260008^FPC_PTX_INC(42370,42735,FY,USD)&lt;/Q&gt;&lt;R&gt;0&lt;/R&gt;&lt;C&gt;0&lt;/C&gt;&lt;/FQL&gt;&lt;FQL&gt;&lt;Q&gt;JP3116000005^FPC_PTX_INC(42370,42735,FY,USD)&lt;/Q&gt;&lt;R&gt;0&lt;/R&gt;&lt;C&gt;0&lt;/C&gt;&lt;/FQL&gt;&lt;FQL&gt;&lt;Q&gt;JP3732000009^FPC_PTX_INC(42370,42735,FY,USD)&lt;/Q&gt;&lt;R&gt;0&lt;/R&gt;&lt;C&gt;0&lt;/C&gt;&lt;/FQL&gt;&lt;FQL&gt;&lt;Q&gt;JP3409000001^FPC_PTX_INC(42370,42735,FY,USD)&lt;/Q&gt;&lt;R&gt;0&lt;/R&gt;&lt;C&gt;0&lt;/C&gt;&lt;/FQL&gt;&lt;FQL&gt;&lt;Q&gt;JP3756100008^FPC_PTX_INC(42370,42735,FY,USD)&lt;/Q&gt;&lt;R&gt;0&lt;/R&gt;&lt;C&gt;0&lt;/C&gt;&lt;/FQL&gt;&lt;FQL&gt;&lt;Q&gt;KR7035420009^FPC_PTX_INC(42370,42735,FY,USD)&lt;/Q&gt;&lt;R&gt;0&lt;/R&gt;&lt;C&gt;0&lt;/C&gt;&lt;/FQL&gt;&lt;FQL&gt;&lt;Q&gt;JP3497400006^FPC_PTX_INC(42370,42735,FY,USD)&lt;/Q&gt;&lt;R&gt;0&lt;/R&gt;&lt;C&gt;0&lt;/C&gt;&lt;/FQL&gt;&lt;FQL&gt;&lt;Q&gt;JP3236200006^FPC_PTX_INC(42370,42735,FY,USD)&lt;/Q&gt;&lt;R&gt;0&lt;/R&gt;&lt;C&gt;0&lt;/C&gt;&lt;/FQL&gt;&lt;FQL&gt;&lt;Q&gt;JP3475350009^FPC_PTX_INC(42370,42735,FY,USD)&lt;/Q&gt;&lt;R&gt;0&lt;/R&gt;&lt;C&gt;0&lt;/C&gt;&lt;/FQL&gt;&lt;FQL&gt;&lt;Q&gt;JP3890310000^FPC_PTX_INC(42370,42735,FY,USD)&lt;/Q&gt;&lt;R&gt;0&lt;/R&gt;&lt;C&gt;0&lt;/C&gt;&lt;/FQL&gt;&lt;FQL&gt;&lt;Q&gt;KR7105560007^FPC_PTX_INC(42370,42735,FY,USD)&lt;/Q&gt;&lt;R&gt;0&lt;/R&gt;&lt;C&gt;0&lt;/C&gt;&lt;/FQL&gt;&lt;FQL&gt;&lt;Q&gt;JP3902400005^FPC_PTX_INC(42370,42735,FY,USD)&lt;/Q&gt;&lt;R&gt;0&lt;/R&gt;&lt;C&gt;0&lt;/C&gt;&lt;/FQL&gt;&lt;FQL&gt;&lt;Q&gt;JP3752900005^FPC_PTX_INC(42370,42735,FY,USD)&lt;/Q&gt;&lt;R&gt;0&lt;/R&gt;&lt;C&gt;0&lt;/C&gt;&lt;/FQL&gt;&lt;FQL&gt;&lt;Q&gt;JP3814000000^FPC_PTX_INC(42370,42735,FY,USD)&lt;/Q&gt;&lt;R&gt;0&lt;/R&gt;&lt;C&gt;0&lt;/C&gt;&lt;/FQL&gt;&lt;FQL&gt;&lt;Q&gt;TW0002881000^FPC_PTX_INC(42370,42735,FY,USD)&lt;/Q&gt;&lt;R&gt;0&lt;/R&gt;&lt;C&gt;0&lt;/C&gt;&lt;/FQL&gt;&lt;FQL&gt;&lt;Q&gt;JP3633400001^FPC_PTX_INC(42370,42735,FY,USD)&lt;/Q&gt;&lt;R&gt;0&lt;/R&gt;&lt;C&gt;0&lt;/C&gt;&lt;/FQL&gt;&lt;FQL&gt;&lt;Q&gt;JP3188220002^FPC_PTX_INC(42370,42735,FY,USD)&lt;/Q&gt;&lt;R&gt;0&lt;/R&gt;&lt;C&gt;0&lt;/C&gt;&lt;/FQL&gt;&lt;FQL&gt;&lt;Q&gt;JP3304200003^FPC_PTX_INC(42370,42735,FY,USD)&lt;/Q&gt;&lt;R&gt;0&lt;/R&gt;&lt;C&gt;0&lt;/C&gt;&lt;/FQL&gt;&lt;FQL&gt;&lt;Q&gt;JP3758190007^FPC_PTX_INC(42370,42735,FY,USD)&lt;/Q&gt;&lt;R&gt;0&lt;/R&gt;&lt;C&gt;0&lt;/C&gt;&lt;/FQL&gt;&lt;FQL&gt;&lt;Q&gt;TW0002303005^FPC_PTX_INC(42370,42735,FY,USD)&lt;/Q&gt;&lt;R&gt;0&lt;/R&gt;&lt;C&gt;0&lt;/C&gt;&lt;/FQL&gt;&lt;FQL&gt;&lt;Q&gt;KR7005490008^FPC_PTX_INC(42370,42735,FY,USD)&lt;/Q&gt;&lt;R&gt;0&lt;/R&gt;&lt;C&gt;0&lt;/C&gt;&lt;/FQL&gt;&lt;FQL&gt;&lt;Q&gt;JP3505000004^FPC_PTX_INC(42370,42735,FY,USD)&lt;/Q&gt;&lt;R&gt;0&lt;/R&gt;&lt;C&gt;0&lt;/C&gt;&lt;/FQL&gt;&lt;FQL&gt;&lt;Q&gt;JP3422950000^FPC_PTX_INC(42370,42735,FY,USD)&lt;/Q&gt;&lt;R&gt;0&lt;/R&gt;&lt;C&gt;0&lt;/C&gt;&lt;/FQL&gt;&lt;FQL&gt;&lt;Q&gt;JP3726800000^FPC_PTX_INC(42370,42735,FY,USD)&lt;/Q&gt;&lt;R&gt;0&lt;/R&gt;&lt;C&gt;0&lt;/C&gt;&lt;/FQL&gt;&lt;FQL&gt;&lt;Q&gt;JP3571400005^FPC_PTX_INC(42370,42735,FY,USD)&lt;/Q&gt;&lt;R&gt;0&lt;/R&gt;&lt;C&gt;0&lt;/C&gt;&lt;/FQL&gt;&lt;FQL&gt;&lt;Q&gt;JP3200450009^FPC_PTX_INC(42370,42735,FY,USD)&lt;/Q&gt;&lt;R&gt;0&lt;/R&gt;&lt;C&gt;0&lt;/C&gt;&lt;/FQL&gt;&lt;FQL&gt;&lt;Q&gt;JP3893200000^FPC_PTX_INC(42370,42735,FY,USD)&lt;/Q&gt;&lt;R&gt;0&lt;/R&gt;&lt;C&gt;0&lt;/C&gt;&lt;/FQL&gt;&lt;FQL&gt;&lt;Q&gt;JP3421800008^FPC_PTX_INC(42370,42735,FY,USD)&lt;/Q&gt;&lt;R&gt;0&lt;/R&gt;&lt;C&gt;0&lt;/C&gt;&lt;/FQL&gt;&lt;FQL&gt;&lt;Q&gt;TW0002454006^FPC_PTX_INC(42370,42735,FY,USD)&lt;/Q&gt;&lt;R&gt;0&lt;/R&gt;&lt;C&gt;0&lt;/C&gt;&lt;/FQL&gt;&lt;FQL&gt;&lt;Q&gt;TW0002882008^FPC_PTX_INC(42370,42735,FY,USD)&lt;/Q&gt;&lt;R&gt;0&lt;/R&gt;&lt;C&gt;0&lt;/C&gt;&lt;/FQL&gt;&lt;FQL&gt;&lt;Q&gt;JP3249600002^FPC_PTX_INC(42370,42735,FY,USD)&lt;/Q&gt;&lt;R&gt;0&lt;/R&gt;&lt;C&gt;0&lt;/C&gt;&lt;/FQL&gt;&lt;FQL&gt;&lt;Q&gt;TW0002002003^FPC_PTX_INC(42370,42735,FY,USD)&lt;/Q&gt;&lt;R&gt;0&lt;/R&gt;&lt;C&gt;0&lt;/C&gt;&lt;/FQL&gt;&lt;FQL&gt;&lt;Q&gt;JP3119600009^FPC_PTX_INC(42370,42735,FY,USD)&lt;/Q&gt;&lt;R&gt;0&lt;/R&gt;&lt;C&gt;0&lt;/C&gt;&lt;/FQL&gt;&lt;FQL&gt;&lt;Q&gt;JP3240400006^FPC_PTX_INC(42370,42735,FY,USD)&lt;/Q&gt;&lt;R&gt;0&lt;/R&gt;&lt;C&gt;0&lt;/C&gt;&lt;/FQL&gt;&lt;FQL&gt;&lt;Q&gt;KR7006400006^FPC_PTX_INC(42370,42735,FY,USD)&lt;/Q&gt;&lt;R&gt;0&lt;/R&gt;&lt;C&gt;0&lt;/C&gt;&lt;/FQL&gt;&lt;FQL&gt;&lt;Q&gt;KR7005930003^FPC_PTX_INC(42370,42735,FY,USD)&lt;/Q&gt;&lt;R&gt;0&lt;/R&gt;&lt;C&gt;0&lt;/C&gt;&lt;/FQL&gt;&lt;FQL&gt;&lt;Q&gt;JP3205800000^FPC_PTX_INC(42370,42735,FY,USD)&lt;/Q&gt;&lt;R&gt;0&lt;/R&gt;&lt;C&gt;0&lt;/C&gt;&lt;/FQL&gt;&lt;FQL&gt;&lt;Q&gt;JP3898400001^FPC_PTX_INC(42370,42735,FY,USD)&lt;/Q&gt;&lt;R&gt;0&lt;/R&gt;&lt;C&gt;0&lt;/C&gt;&lt;/FQL&gt;&lt;FQL&gt;&lt;Q&gt;JP3802300008^FPC_PTX_INC(42370,42735,FY,USD)&lt;/Q&gt;&lt;R&gt;0&lt;/R&gt;&lt;C&gt;0&lt;/C&gt;&lt;/FQL&gt;&lt;FQL&gt;&lt;Q&gt;JP3358000002^FPC_PTX_INC(42370,42735,FY,USD)&lt;/Q&gt;&lt;R&gt;0&lt;/R&gt;&lt;C&gt;0&lt;/C&gt;&lt;/FQL&gt;&lt;FQL&gt;&lt;Q&gt;JP3890350006^FPC_PTX_INC(42370,42735,FY,USD)&lt;/Q&gt;&lt;R&gt;0&lt;/R&gt;&lt;</t>
        </r>
      </text>
    </comment>
    <comment ref="A62" authorId="0" shapeId="0" xr:uid="{A6267197-E7DB-46EF-A1E5-275173B83C11}">
      <text>
        <r>
          <rPr>
            <b/>
            <sz val="9"/>
            <color indexed="81"/>
            <rFont val="Tahoma"/>
            <charset val="1"/>
          </rPr>
          <t>C&gt;0&lt;/C&gt;&lt;/FQL&gt;&lt;FQL&gt;&lt;Q&gt;TW0001216000^FPC_PTX_INC(42370,42735,FY,USD)&lt;/Q&gt;&lt;R&gt;0&lt;/R&gt;&lt;C&gt;0&lt;/C&gt;&lt;/FQL&gt;&lt;FQL&gt;&lt;Q&gt;KR7012330007^FPC_PTX_INC(42370,42735,FY,USD)&lt;/Q&gt;&lt;R&gt;0&lt;/R&gt;&lt;C&gt;0&lt;/C&gt;&lt;/FQL&gt;&lt;FQL&gt;&lt;Q&gt;KR7068270008^FPC_PTX_INC(42370,42735,FY,USD)&lt;/Q&gt;&lt;R&gt;0&lt;/R&gt;&lt;C&gt;0&lt;/C&gt;&lt;/FQL&gt;&lt;FQL&gt;&lt;Q&gt;JP3933800009^FPC_PTX_INC(42370,42735,FY,USD)&lt;/Q&gt;&lt;R&gt;0&lt;/R&gt;&lt;C&gt;0&lt;/C&gt;&lt;/FQL&gt;&lt;FQL&gt;&lt;Q&gt;TW0002886009^FPC_PTX_INC(42370,42735,FY,USD)&lt;/Q&gt;&lt;R&gt;0&lt;/R&gt;&lt;C&gt;0&lt;/C&gt;&lt;/FQL&gt;&lt;FQL&gt;&lt;Q&gt;JP3830800003^FPC_PTX_INC(42370,42735,FY,USD)&lt;/Q&gt;&lt;R&gt;0&lt;/R&gt;&lt;C&gt;0&lt;/C&gt;&lt;/FQL&gt;&lt;FQL&gt;&lt;Q&gt;JP3381000003^FPC_PTX_INC(42370,42735,FY,USD)&lt;/Q&gt;&lt;R&gt;0&lt;/R&gt;&lt;C&gt;0&lt;/C&gt;&lt;/FQL&gt;&lt;FQL&gt;&lt;Q&gt;KR7005380001^FPC_PTX_INC(42370,42735,FY,USD)&lt;/Q&gt;&lt;R&gt;0&lt;/R&gt;&lt;C&gt;0&lt;/C&gt;&lt;/FQL&gt;&lt;FQL&gt;&lt;Q&gt;JP3814800003^FPC_PTX_INC(42370,42735,FY,USD)&lt;/Q&gt;&lt;R&gt;0&lt;/R&gt;&lt;C&gt;0&lt;/C&gt;&lt;/FQL&gt;&lt;FQL&gt;&lt;Q&gt;JP3496400007^FPC_PTX_INC(42370,42735,FY,USD)&lt;/Q&gt;&lt;R&gt;0&lt;/R&gt;&lt;C&gt;0&lt;/C&gt;&lt;/FQL&gt;&lt;FQL&gt;&lt;Q&gt;JP3143600009^FPC_PTX_INC(42370,42735,FY,USD)&lt;/Q&gt;&lt;R&gt;0&lt;/R&gt;&lt;C&gt;0&lt;/C&gt;&lt;/FQL&gt;&lt;FQL&gt;&lt;Q&gt;JP3371200001^FPC_PTX_INC(42370,42735,FY,USD)&lt;/Q&gt;&lt;R&gt;0&lt;/R&gt;&lt;C&gt;0&lt;/C&gt;&lt;/FQL&gt;&lt;FQL&gt;&lt;Q&gt;JP3476480003^FPC_PTX_INC(42370,42735,FY,USD)&lt;/Q&gt;&lt;R&gt;0&lt;/R&gt;&lt;C&gt;0&lt;/C&gt;&lt;/FQL&gt;&lt;FQL&gt;&lt;Q&gt;JP3634600005^FPC_PTX_INC(42370,42735,FY,USD)&lt;/Q&gt;&lt;R&gt;0&lt;/R&gt;&lt;C&gt;0&lt;/C&gt;&lt;/FQL&gt;&lt;FQL&gt;&lt;Q&gt;JP3197600004^FPC_PTX_INC(42370,42735,FY,USD)&lt;/Q&gt;&lt;R&gt;0&lt;/R&gt;&lt;C&gt;0&lt;/C&gt;&lt;/FQL&gt;&lt;FQL&gt;&lt;Q&gt;TW0001326007^FPC_PTX_INC(42370,42735,FY,USD)&lt;/Q&gt;&lt;R&gt;0&lt;/R&gt;&lt;C&gt;0&lt;/C&gt;&lt;/FQL&gt;&lt;FQL&gt;&lt;Q&gt;JP3802400006^FPC_PTX_INC(42370,42735,FY,USD)&lt;/Q&gt;&lt;R&gt;0&lt;/R&gt;&lt;C&gt;0&lt;/C&gt;&lt;/FQL&gt;&lt;FQL&gt;&lt;Q&gt;JP3173400007^FPC_PTX_INC(42370,42735,FY,USD)&lt;/Q&gt;&lt;R&gt;0&lt;/R&gt;&lt;C&gt;0&lt;/C&gt;&lt;/FQL&gt;&lt;FQL&gt;&lt;Q&gt;JP3951600000^FPC_PTX_INC(42370,42735,FY,USD)&lt;/Q&gt;&lt;R&gt;0&lt;/R&gt;&lt;C&gt;0&lt;/C&gt;&lt;/FQL&gt;&lt;FQL&gt;&lt;Q&gt;JP3942400007^FPC_PTX_INC(42370,42735,FY,USD)&lt;/Q&gt;&lt;R&gt;0&lt;/R&gt;&lt;C&gt;0&lt;/C&gt;&lt;/FQL&gt;&lt;FQL&gt;&lt;Q&gt;JP3198900007^FPC_PTX_INC(42370,42735,FY,USD)&lt;/Q&gt;&lt;R&gt;0&lt;/R&gt;&lt;C&gt;0&lt;/C&gt;&lt;/FQL&gt;&lt;FQL&gt;&lt;Q&gt;NL0012015705^FPC_PTX_INC(42736,43100,FY,USD)&lt;/Q&gt;&lt;R&gt;0&lt;/R&gt;&lt;C&gt;0&lt;/C&gt;&lt;/FQL&gt;&lt;FQL&gt;&lt;Q&gt;FR0000120172^FPC_PTX_INC(42736,43100,FY,USD)&lt;/Q&gt;&lt;R&gt;0&lt;/R&gt;&lt;C&gt;0&lt;/C&gt;&lt;/FQL&gt;&lt;FQL&gt;&lt;Q&gt;NL0000009082^FPC_PTX_INC(42736,43100,FY,USD)&lt;/Q&gt;&lt;R&gt;0&lt;/R&gt;&lt;C&gt;0&lt;/C&gt;&lt;/FQL&gt;&lt;FQL&gt;&lt;Q&gt;ES0105046009^FPC_PTX_INC(42736,43100,FY,USD)&lt;/Q&gt;&lt;R&gt;0&lt;/R&gt;&lt;C&gt;0&lt;/C&gt;&lt;/FQL&gt;&lt;FQL&gt;&lt;Q&gt;FR0000120503^FPC_PTX_INC(42736,43100,FY,USD)&lt;/Q&gt;&lt;R&gt;0&lt;/R&gt;&lt;C&gt;0&lt;/C&gt;&lt;/FQL&gt;&lt;FQL&gt;&lt;Q&gt;BE0003739530^FPC_PTX_INC(42736,43100,FY,USD)&lt;/Q&gt;&lt;R&gt;0&lt;/R&gt;&lt;C&gt;0&lt;/C&gt;&lt;/FQL&gt;&lt;FQL&gt;&lt;Q&gt;DE0007165631^FPC_PTX_INC(42736,43100,FY,USD)&lt;/Q&gt;&lt;R&gt;0&lt;/R&gt;&lt;C&gt;0&lt;/C&gt;&lt;/FQL&gt;&lt;FQL&gt;&lt;Q&gt;DE000A0D9PT0^FPC_PTX_INC(42736,43100,FY,USD)&lt;/Q&gt;&lt;R&gt;0&lt;/R&gt;&lt;C&gt;0&lt;/C&gt;&lt;/FQL&gt;&lt;FQL&gt;&lt;Q&gt;SE0000310336^FPC_PTX_INC(42736,43100,FY,USD)&lt;/Q&gt;&lt;R&gt;0&lt;/R&gt;&lt;C&gt;0&lt;/C&gt;&lt;/FQL&gt;&lt;FQL&gt;&lt;Q&gt;DK0010274414^FPC_PTX_INC(42736,43100,FY,USD)&lt;/Q&gt;&lt;R&gt;0&lt;/R&gt;&lt;C&gt;0&lt;/C&gt;&lt;/FQL&gt;&lt;FQL&gt;&lt;Q&gt;DE0006047004^FPC_PTX_INC(42736,43100,FY,USD)&lt;/Q&gt;&lt;R&gt;0&lt;/R&gt;&lt;C&gt;0&lt;/C&gt;&lt;/FQL&gt;&lt;FQL&gt;&lt;Q&gt;DK0060336014^FPC_PTX_INC(42736,43100,FY,USD)&lt;/Q&gt;&lt;R&gt;0&lt;/R&gt;&lt;C&gt;0&lt;/C&gt;&lt;/FQL&gt;&lt;FQL&gt;&lt;Q&gt;CH0008742519^FPC_PTX_INC(42736,43100,FY,USD)&lt;/Q&gt;&lt;R&gt;0&lt;/R&gt;&lt;C&gt;0&lt;/C&gt;&lt;/FQL&gt;&lt;FQL&gt;&lt;Q&gt;NL0010832176^FPC_PTX_INC(42736,43100,FY,USD)&lt;/Q&gt;&lt;R&gt;0&lt;/R&gt;&lt;C&gt;0&lt;/C&gt;&lt;/FQL&gt;&lt;FQL&gt;&lt;Q&gt;FR0010220475^FPC_PTX_INC(42736,43100,FY,USD)&lt;/Q&gt;&lt;R&gt;0&lt;/R&gt;&lt;C&gt;0&lt;/C&gt;&lt;/FQL&gt;&lt;FQL&gt;&lt;Q&gt;CH0012280076^FPC_PTX_INC(42736,43100,FY,USD)&lt;/Q&gt;&lt;R&gt;0&lt;/R&gt;&lt;C&gt;0&lt;/C&gt;&lt;/FQL&gt;&lt;FQL&gt;&lt;Q&gt;DE0005439004^FPC_PTX_INC(42736,43100,FY,USD)&lt;/Q&gt;&lt;R&gt;0&lt;/R&gt;&lt;C&gt;0&lt;/C&gt;&lt;/FQL&gt;&lt;FQL&gt;&lt;Q&gt;CH0102484968^FPC_PTX_INC(42736,43100,FY,USD)&lt;/Q&gt;&lt;R&gt;0&lt;/R&gt;&lt;C&gt;0&lt;/C&gt;&lt;/FQL&gt;&lt;FQL&gt;&lt;Q&gt;CH0012549785^FPC_PTX_INC(42736,43100,FY,USD)&lt;/Q&gt;&lt;R&gt;0&lt;/R&gt;&lt;C&gt;0&lt;/C&gt;&lt;/FQL&gt;&lt;FQL&gt;&lt;Q&gt;DE000SYM9999^FPC_PTX_INC(42736,43100,FY,USD)&lt;/Q&gt;&lt;R&gt;0&lt;/R&gt;&lt;C&gt;0&lt;/C&gt;&lt;/FQL&gt;&lt;FQL&gt;&lt;Q&gt;NL0010773842^FPC_PTX_INC(42736,43100,FY,USD)&lt;/Q&gt;&lt;R&gt;0&lt;/R&gt;&lt;C&gt;0&lt;/C&gt;&lt;/FQL&gt;&lt;FQL&gt;&lt;Q&gt;SE0000242455^FPC_PTX_INC(42736,43100,FY,USD)&lt;/Q&gt;&lt;R&gt;0&lt;/R&gt;&lt;C&gt;0&lt;/C&gt;&lt;/FQL&gt;&lt;FQL&gt;&lt;Q&gt;NL0010545661^FPC_PTX_INC(42736,43100,FY,USD)&lt;/Q&gt;&lt;R&gt;0&lt;/R&gt;&lt;C&gt;0&lt;/C&gt;&lt;/FQL&gt;&lt;FQL&gt;&lt;Q&gt;CH0014852781^FPC_PTX_INC(42736,43100,FY,USD)&lt;/Q&gt;&lt;R&gt;0&lt;/R&gt;&lt;C&gt;0&lt;/C&gt;&lt;/FQL&gt;&lt;FQL&gt;&lt;Q&gt;DK0010181759^FPC_PTX_INC(42736,43100,FY,USD)&lt;/Q&gt;&lt;R&gt;0&lt;/R&gt;&lt;C&gt;0&lt;/C&gt;&lt;/FQL&gt;&lt;FQL&gt;&lt;Q&gt;DE000PAH0038^FPC_PTX_INC(42736,43100,FY,USD)&lt;/Q&gt;&lt;R&gt;0&lt;/R&gt;&lt;C&gt;0&lt;/C&gt;&lt;/FQL&gt;&lt;FQL&gt;&lt;Q&gt;SE0007100599^FPC_PTX_INC(42736,43100,FY,USD)&lt;/Q&gt;&lt;R&gt;0&lt;/R&gt;&lt;C&gt;0&lt;/C&gt;&lt;/FQL&gt;&lt;FQL&gt;&lt;Q&gt;DE000ENER6Y0^FPC_PTX_INC(42736,43100,FY,USD)&lt;/Q&gt;&lt;R&gt;0&lt;/R&gt;&lt;C&gt;0&lt;/C&gt;&lt;/FQL&gt;&lt;FQL&gt;&lt;Q&gt;DK0060448595^FPC_PTX_INC(42736,43100,FY,USD)&lt;/Q&gt;&lt;R&gt;0&lt;/R&gt;&lt;C&gt;0&lt;/C&gt;&lt;/FQL&gt;&lt;FQL&gt;&lt;Q&gt;CH0025751329^FPC_PTX_INC(42736,43100,FY,USD)&lt;/Q&gt;&lt;R&gt;0&lt;/R&gt;&lt;C&gt;0&lt;/C&gt;&lt;/FQL&gt;&lt;FQL&gt;&lt;Q&gt;DE0005785604^FPC_PTX_INC(42736,43100,FY,USD)&lt;/Q&gt;&lt;R&gt;0&lt;/R&gt;&lt;C&gt;0&lt;/C&gt;&lt;/FQL&gt;&lt;FQL&gt;&lt;Q&gt;FR0000045072^FPC_PTX_INC(42736,43100,FY,USD)&lt;/Q&gt;&lt;R&gt;0&lt;/R&gt;&lt;C&gt;0&lt;/C&gt;&lt;/FQL&gt;&lt;FQL&gt;&lt;Q&gt;BE0003565737^FPC_PTX_INC(42736,43100,FY,USD)&lt;/Q&gt;&lt;R&gt;0&lt;/R&gt;&lt;C&gt;0&lt;/C&gt;&lt;/FQL&gt;&lt;FQL&gt;&lt;Q&gt;SE0009922164^FPC_PTX_INC(42736,43100,FY,USD)&lt;/Q&gt;&lt;R&gt;0&lt;/R&gt;&lt;C&gt;0&lt;/C&gt;&lt;/FQL&gt;&lt;FQL&gt;&lt;Q&gt;SE0000148884^FPC_PTX_INC(42736,43100,FY,USD)&lt;/Q&gt;&lt;R&gt;0&lt;/R&gt;&lt;C&gt;0&lt;/C&gt;&lt;/FQL&gt;&lt;FQL&gt;&lt;Q&gt;DE0006048432^FPC_PTX_INC(42736,43100,FY,USD)&lt;/Q&gt;&lt;R&gt;0&lt;/R&gt;&lt;C&gt;0&lt;/C&gt;&lt;/FQL&gt;&lt;FQL&gt;&lt;Q&gt;ES0105066007^FPC_PTX_INC(42736,43100,FY,USD)&lt;/Q&gt;&lt;R&gt;0&lt;/R&gt;&lt;C&gt;0&lt;/C&gt;&lt;/FQL&gt;&lt;FQL&gt;&lt;Q&gt;SE0012853455^FPC_PTX_INC(42736,43100,FY,USD)&lt;/Q&gt;&lt;R&gt;0&lt;/R&gt;&lt;C&gt;0&lt;/C&gt;&lt;/FQL&gt;&lt;FQL&gt;&lt;Q&gt;NL0013267909^FPC_PTX_INC(42736,43100,FY,USD)&lt;/Q&gt;&lt;R&gt;0&lt;/R&gt;&lt;C&gt;0&lt;/C&gt;&lt;/FQL&gt;&lt;FQL&gt;&lt;Q&gt;FR0000051807^FPC_PTX_INC(42736,43100,FY,USD)&lt;/Q&gt;&lt;R&gt;0&lt;/R&gt;&lt;C&gt;0&lt;/C&gt;&lt;/FQL&gt;&lt;FQL&gt;&lt;Q&gt;DK0010272202^FPC_PTX_INC(42736,43100,FY,USD)&lt;/Q&gt;&lt;R&gt;0&lt;/R&gt;&lt;C&gt;0&lt;/C&gt;&lt;/FQL&gt;&lt;FQL&gt;&lt;Q&gt;DE0006599905^FPC_PTX_INC(42736,43100,FY,USD)&lt;/Q&gt;&lt;R&gt;0&lt;/R&gt;&lt;C&gt;0&lt;/C&gt;&lt;/FQL&gt;&lt;FQL&gt;&lt;Q&gt;FR0000130809^FPC_PTX_INC(42736,43100,FY,USD)&lt;/Q&gt;&lt;R&gt;0&lt;/R&gt;&lt;C&gt;0&lt;/C&gt;&lt;/FQL&gt;&lt;FQL&gt;&lt;Q&gt;NL0000395903^FPC_PTX_INC(42736,43100,FY,USD)&lt;/Q&gt;&lt;R&gt;0&lt;/R&gt;&lt;C&gt;0&lt;/C&gt;&lt;/FQL&gt;&lt;FQL&gt;&lt;Q&gt;ES0178430E18^FPC_PTX_INC(42736,43100,FY,USD)&lt;/Q&gt;&lt;R&gt;0&lt;/R&gt;&lt;C&gt;0&lt;/C&gt;&lt;/FQL&gt;&lt;FQL&gt;&lt;Q&gt;CH0030170408^FPC_PTX_INC(42736,43100,FY,USD)&lt;/Q&gt;&lt;R&gt;0&lt;/R&gt;&lt;C&gt;0&lt;/C&gt;&lt;/FQL&gt;&lt;FQL&gt;&lt;Q&gt;IT0005239360^FPC_PTX_INC(42736,43100,FY,USD)&lt;/Q&gt;&lt;R&gt;0&lt;/R&gt;&lt;C&gt;0&lt;/C&gt;&lt;/FQL&gt;&lt;FQL&gt;&lt;Q&gt;CH0012138530^FPC_PTX_INC(42736,43100,FY,USD)&lt;/Q&gt;&lt;R&gt;0&lt;/R&gt;&lt;C&gt;0&lt;/C&gt;&lt;/FQL&gt;&lt;FQL&gt;&lt;Q&gt;NL0000009165^FPC_PTX_INC(42736,43100,FY,USD)&lt;/Q&gt;&lt;R&gt;0&lt;/R&gt;&lt;C&gt;0&lt;/C&gt;&lt;/FQL&gt;&lt;FQL&gt;&lt;Q&gt;SE0012673267^FPC_PTX_INC(42736,43100,FY,USD)&lt;/Q&gt;&lt;R&gt;0&lt;/R&gt;&lt;C&gt;0&lt;/C&gt;&lt;/FQL&gt;&lt;FQL&gt;&lt;Q&gt;FR0010307819^FPC_PTX_INC(42736,43100,FY,USD)&lt;/Q&gt;&lt;R&gt;0&lt;/R&gt;&lt;C&gt;0&lt;/C&gt;&lt;/FQL&gt;&lt;FQL&gt;&lt;Q&gt;NL0000226223^FPC_PTX_INC(42736,43100,FY,USD)&lt;/Q&gt;&lt;R&gt;0&lt;/R&gt;&lt;C&gt;0&lt;/C&gt;&lt;/FQL&gt;&lt;FQL&gt;&lt;Q&gt;FR0000133308^FPC_PTX_INC(42736,43100,FY,USD)&lt;/Q&gt;&lt;R&gt;0&lt;/R&gt;&lt;C&gt;0&lt;/C&gt;&lt;/FQL&gt;&lt;FQL&gt;&lt;Q&gt;NL0011585146^FPC_PTX_INC(42736,43100,FY,USD)&lt;/Q&gt;&lt;R&gt;0&lt;/R&gt;&lt;C&gt;0&lt;/C&gt;&lt;/FQL&gt;&lt;FQL&gt;&lt;Q&gt;IT0000062072^FPC_PTX_INC(42736,43100,FY,USD)&lt;/Q&gt;&lt;R&gt;0&lt;/R&gt;&lt;C&gt;0&lt;/C&gt;&lt;/FQL&gt;&lt;FQL&gt;&lt;Q&gt;SE0000103699^FPC_PTX_INC(42736,43100,FY,USD)&lt;/Q&gt;&lt;R&gt;0&lt;/R&gt;&lt;C&gt;0&lt;/C&gt;&lt;/FQL&gt;&lt;FQL&gt;&lt;Q&gt;FR0000121261^FPC_PTX_INC(42736,43100,FY,USD)&lt;/Q&gt;&lt;R&gt;0&lt;/R&gt;&lt;C&gt;0&lt;/C&gt;&lt;/FQL&gt;&lt;FQL&gt;&lt;Q&gt;FR0000127771^FPC_PTX_INC(42736,43100,FY,USD)&lt;/Q&gt;&lt;R&gt;0&lt;/R&gt;&lt;C&gt;0&lt;/C&gt;&lt;/FQL&gt;&lt;FQL&gt;&lt;Q&gt;FR0000125338^FPC_PTX_INC(42736,43100,FY,USD)&lt;/Q&gt;&lt;R&gt;0&lt;/R&gt;&lt;C&gt;0&lt;/C&gt;&lt;/FQL&gt;&lt;FQL&gt;&lt;Q&gt;SE0000667891^FPC_PTX_INC(42736,43100,FY,USD)&lt;/Q&gt;&lt;R&gt;0&lt;/R&gt;&lt;C&gt;0&lt;/C&gt;&lt;/FQL&gt;&lt;FQL&gt;&lt;Q&gt;FR0000130650^FPC_PTX_INC(42736,43100,FY,USD)&lt;/Q&gt;&lt;R&gt;0&lt;/R&gt;&lt;C&gt;0&lt;/C&gt;&lt;/FQL&gt;&lt;FQL&gt;&lt;Q&gt;CH0012214059^FPC_PTX_INC(42736,43100,FY,USD)&lt;/Q&gt;&lt;R&gt;0&lt;/R&gt;&lt;C&gt;0&lt;/C&gt;&lt;/FQL&gt;&lt;FQL&gt;&lt;Q&gt;DE0005810055^FPC_PTX_INC(42736,43100,FY,USD)&lt;/Q&gt;&lt;R&gt;0&lt;/R&gt;&lt;C&gt;0&lt;/C&gt;&lt;/FQL&gt;&lt;FQL&gt;&lt;Q&gt;ES0109067019^FPC_PTX_INC(42736,43100,FY,USD)&lt;/Q&gt;&lt;R&gt;0&lt;/R&gt;&lt;C&gt;0&lt;/C&gt;&lt;/FQL&gt;&lt;FQL&gt;&lt;Q&gt;DE0005190003^FPC_PTX_INC(42736,43100,FY,USD)&lt;/Q&gt;&lt;R&gt;0&lt;/R&gt;&lt;C&gt;0&lt;/C&gt;&lt;/FQL&gt;&lt;FQL&gt;&lt;Q&gt;FI4000297767^FPC_PTX_INC(42736,43100,FY,USD)&lt;/Q&gt;&lt;R&gt;0&lt;/R&gt;&lt;C&gt;0&lt;/C&gt;&lt;/FQL&gt;&lt;FQL&gt;&lt;Q&gt;DE000A1ML7J1^FPC_PTX_INC(42736,43100,FY,USD)&lt;/Q&gt;&lt;R&gt;0&lt;/R&gt;&lt;C&gt;0&lt;/C&gt;&lt;/FQL&gt;&lt;FQL&gt;&lt;Q&gt;CH0432492467^FPC_PTX_INC(42736,43100,FY,USD)&lt;/Q&gt;&lt;R&gt;0&lt;/R&gt;&lt;C&gt;0&lt;/C&gt;&lt;/FQL&gt;&lt;FQL&gt;&lt;Q&gt;SE0000107419^FPC_PTX_INC(42736,43100,FY,USD)&lt;/Q&gt;&lt;R&gt;0&lt;/R&gt;&lt;C&gt;0&lt;/C&gt;&lt;/FQL&gt;&lt;FQL&gt;&lt;Q&gt;ES0148396007^FPC_PTX_INC(42736,43100,FY,USD)&lt;/Q&gt;&lt;R&gt;0&lt;/R&gt;&lt;C&gt;0&lt;/C&gt;&lt;/FQL&gt;&lt;FQL&gt;&lt;Q&gt;NL00150001Q9^FPC_PTX_INC(42736,43100,FY,USD)&lt;/Q&gt;&lt;R&gt;0&lt;/R&gt;&lt;C&gt;0&lt;/C&gt;&lt;/FQL&gt;&lt;FQL&gt;&lt;Q&gt;FR0000120693^FPC_PTX_INC(42736,43100,FY,USD)&lt;/Q&gt;&lt;R&gt;0&lt;/R&gt;&lt;C&gt;0&lt;/C&gt;&lt;/FQL&gt;&lt;FQL&gt;&lt;Q&gt;FR0000052292^FPC_PTX_INC(42736,43100,FY,USD)&lt;/Q&gt;&lt;R&gt;0&lt;/R&gt;&lt;C&gt;0&lt;/C&gt;&lt;/FQL&gt;&lt;FQL&gt;&lt;Q&gt;SE0011166610^FPC_PTX_INC(42736,43100,FY,USD)&lt;/Q&gt;&lt;R&gt;0&lt;/R&gt;&lt;C&gt;0&lt;/C&gt;&lt;/FQL&gt;&lt;FQL&gt;&lt;Q&gt;SE0000115446^FPC_PTX_INC(42736,43100,FY,USD)&lt;/Q&gt;&lt;R&gt;0&lt;/R&gt;&lt;C&gt;0&lt;/C&gt;&lt;/FQL&gt;&lt;FQL&gt;&lt;Q&gt;SE0000108656^FPC_PTX_INC(42736,43100,FY,USD)&lt;/Q&gt;&lt;R&gt;0&lt;/R&gt;&lt;C&gt;0&lt;/C&gt;&lt;/FQL&gt;&lt;FQL&gt;&lt;Q&gt;DK0010268606^FPC_PTX_INC(42736,43100,FY,USD)&lt;/Q&gt;&lt;R&gt;0&lt;/R&gt;&lt;C&gt;0&lt;/C&gt;&lt;/FQL&gt;&lt;FQL&gt;&lt;Q&gt;FR0000120644^FPC_PTX_INC(42736,43100,FY,USD)&lt;/Q&gt;&lt;R&gt;0&lt;/R&gt;&lt;C&gt;0&lt;/C&gt;&lt;/FQL&gt;&lt;FQL&gt;&lt;Q&gt;IT0000072618^FPC_PTX_INC(42736,43100,FY,USD)&lt;/Q&gt;&lt;R&gt;0&lt;/R&gt;&lt;C&gt;0&lt;/C&gt;&lt;/FQL&gt;&lt;FQL&gt;&lt;Q&gt;NL0013654783^FPC_PTX_INC(42736,43100,FY,USD)&lt;/Q&gt;&lt;R&gt;0&lt;/R&gt;&lt;C&gt;0&lt;/C&gt;&lt;/FQL&gt;&lt;FQL&gt;&lt;Q&gt;CH0210483332^FPC_PTX_INC(42736,43100,FY,USD)&lt;/Q&gt;&lt;R&gt;0&lt;/R&gt;&lt;C&gt;0&lt;/C&gt;&lt;/FQL&gt;&lt;FQL&gt;&lt;Q&gt;FR0000121485^FPC_PTX_INC(42736,43100,FY,USD)&lt;/Q&gt;&lt;R&gt;0&lt;/R&gt;&lt;C&gt;0&lt;/C&gt;&lt;/FQL&gt;&lt;FQL&gt;&lt;Q&gt;DE0007664039^FPC_PTX_INC(42736,43100,FY,USD)&lt;/Q&gt;&lt;R&gt;0&lt;/R&gt;&lt;C&gt;0&lt;/C&gt;&lt;/FQL&gt;&lt;FQL&gt;&lt;Q&gt;FR0000073272^FPC_PTX_INC(42736,43100,FY,USD)&lt;/Q&gt;&lt;R&gt;0&lt;/R&gt;&lt;C&gt;0&lt;/C&gt;&lt;/FQL&gt;&lt;FQL&gt;&lt;Q&gt;NL0000009538^FPC_PTX_INC(42736,43100,FY,USD)&lt;/Q&gt;&lt;R&gt;0&lt;/R&gt;&lt;C&gt;0&lt;/C&gt;&lt;/FQL&gt;&lt;FQL&gt;&lt;Q&gt;BE0974293251^FPC_PTX_INC(42736,43100,FY,USD)&lt;/Q&gt;&lt;R&gt;0&lt;/R&gt;&lt;C&gt;0&lt;/C&gt;&lt;/FQL&gt;&lt;FQL&gt;&lt;Q&gt;DE0005552004^FPC_PTX_INC(42736,43100,FY,USD)&lt;/Q&gt;&lt;R&gt;0&lt;/R&gt;&lt;C&gt;0&lt;/C&gt;&lt;/FQL&gt;&lt;FQL&gt;&lt;Q&gt;DE0006231004^FPC_PTX_INC(42736,43100,FY,USD)&lt;/Q&gt;&lt;R&gt;0&lt;/R&gt;&lt;C&gt;0&lt;/C&gt;&lt;/FQL&gt;&lt;FQL&gt;&lt;Q&gt;DE000A1EWWW0^FPC_PTX_INC(42736,43100,FY,USD)&lt;/Q&gt;&lt;R&gt;0&lt;/R&gt;&lt;C&gt;0&lt;/C&gt;&lt;/FQL&gt;&lt;FQL&gt;&lt;Q&gt;FR0000125486^FPC_PTX_INC(42736,43100,FY,USD)&lt;/Q&gt;&lt;R&gt;0&lt;/R&gt;&lt;C&gt;0&lt;/C&gt;&lt;/FQL&gt;&lt;FQL&gt;&lt;Q&gt;DE000BAY0017^FPC_PTX_INC(42736,43100,FY,USD)&lt;/Q&gt;&lt;R&gt;0&lt;/R&gt;&lt;C&gt;0&lt;/C&gt;&lt;/FQL&gt;&lt;FQL&gt;&lt;Q&gt;NL0012969182^FPC_PTX_INC(42736,43100,FY,USD)&lt;/Q&gt;&lt;R&gt;0&lt;/R&gt;&lt;C&gt;0&lt;/C&gt;&lt;/FQL&gt;&lt;FQL&gt;&lt;Q&gt;DE0005557508^FPC_PTX_INC(42736,43100,FY,USD)&lt;/Q&gt;&lt;R&gt;0&lt;/R&gt;&lt;C&gt;0&lt;/C&gt;&lt;/FQL&gt;&lt;FQL&gt;&lt;Q&gt;NL0000235190^FPC_PTX_INC(42736,43100,FY,USD)&lt;/Q&gt;&lt;R&gt;0&lt;/R&gt;&lt;C&gt;0&lt;/C&gt;&lt;/FQL&gt;&lt;FQL&gt;&lt;Q&gt;DE0007100000^FPC_PTX_INC(42736,43100,FY,USD)&lt;/Q&gt;&lt;R&gt;0&lt;/R&gt;&lt;C&gt;0&lt;/C&gt;&lt;/FQL&gt;&lt;FQL&gt;&lt;Q&gt;FR0000120073^FPC_PTX_INC(42736,43100,FY,USD)&lt;/Q&gt;&lt;R&gt;0&lt;/R&gt;&lt;C&gt;0&lt;/C&gt;&lt;/FQL&gt;&lt;FQL&gt;&lt;Q&gt;FR0000120321^FPC_PTX_INC(42736,43100,FY,USD)&lt;/Q&gt;&lt;R&gt;0&lt;/R&gt;&lt;C&gt;0&lt;/C&gt;&lt;/FQL&gt;&lt;FQL&gt;&lt;Q&gt;DE0008404005^FPC_PTX_INC(42736,43100,FY,USD)&lt;/Q&gt;&lt;R&gt;0&lt;/R&gt;&lt;C&gt;0&lt;/C&gt;&lt;/FQL&gt;&lt;FQL&gt;&lt;Q&gt;DE0007164600^FPC_PTX_INC(42736,43100,FY,USD)&lt;/Q&gt;&lt;R&gt;0&lt;/R&gt;&lt;C&gt;0&lt;/C&gt;&lt;/FQL&gt;&lt;FQL&gt;&lt;Q&gt;CH0012032048^FPC_PTX_INC(42736,43100,FY,USD)&lt;/Q&gt;&lt;R&gt;0&lt;/R&gt;&lt;C&gt;0&lt;/C&gt;&lt;/FQL&gt;&lt;FQL&gt;&lt;Q&gt;US0995021062^FPC_PTX_INC(42736,43100,FY,USD)&lt;/Q&gt;&lt;R&gt;0&lt;/R&gt;&lt;C&gt;0&lt;/C&gt;&lt;/FQL&gt;&lt;FQL&gt;&lt;Q&gt;US5132721045^FPC_PTX_INC(42736,43100,FY,USD)&lt;/Q&gt;&lt;R&gt;0&lt;/R&gt;&lt;C&gt;0&lt;/C&gt;&lt;/FQL&gt;&lt;FQL&gt;&lt;Q&gt;US6700024010^FPC_PTX_INC(42736,43100,FY,USD)&lt;/Q&gt;&lt;R&gt;0&lt;/R&gt;&lt;C&gt;0&lt;/C&gt;&lt;/FQL&gt;&lt;FQL&gt;&lt;Q&gt;US4180561072^FPC_PTX_INC(42736,43100,FY,USD)&lt;/Q&gt;&lt;R&gt;0&lt;/R&gt;&lt;C&gt;0&lt;/C&gt;&lt;/FQL&gt;&lt;FQL&gt;&lt;Q&gt;JE00BYSS4X48^FPC_PTX_INC(42736,43100,FY,USD)&lt;/Q&gt;&lt;R&gt;0&lt;/R&gt;&lt;C&gt;0&lt;/C&gt;&lt;/FQL&gt;&lt;FQL&gt;&lt;Q&gt;US00751Y1064^FPC_PTX_INC(42736,43100,FY,USD)&lt;/Q&gt;&lt;R&gt;0&lt;/R&gt;&lt;C&gt;0&lt;/C&gt;&lt;/FQL&gt;&lt;FQL&gt;&lt;Q&gt;US5018892084^FPC_PTX_INC(42736,43100,FY,USD)&lt;/Q&gt;&lt;R&gt;0&lt;/R&gt;&lt;C&gt;0&lt;/C&gt;&lt;/FQL&gt;&lt;FQL&gt;&lt;Q&gt;US12541W2098^FPC_PTX_INC(42736,43100,FY,USD)&lt;/Q&gt;&lt;R&gt;0&lt;/R&gt;&lt;C&gt;0&lt;/C&gt;&lt;/FQL&gt;&lt;FQL&gt;&lt;Q&gt;US3802371076^FPC_PTX_INC(42736,43100,FY,USD)&lt;/Q&gt;&lt;R&gt;0&lt;/R&gt;&lt;C&gt;0&lt;/C&gt;&lt;/FQL&gt;&lt;FQL&gt;&lt;Q&gt;US5502411037^FPC_PTX_INC(42736,43100,FY,USD)&lt;/Q&gt;&lt;R&gt;0&lt;/R&gt;&lt;C&gt;0&lt;/C&gt;&lt;/FQL&gt;&lt;FQL&gt;&lt;Q&gt;US4404521001^FPC_PTX_INC(42736,43100,FY,USD)&lt;/Q&gt;&lt;R&gt;0&lt;/R&gt;&lt;C&gt;0&lt;/C&gt;&lt;/FQL&gt;&lt;FQL&gt;&lt;Q&gt;US73278L1052^FPC_PTX_INC(42736,43100,FY,USD)&lt;/Q&gt;&lt;R&gt;0&lt;/R&gt;&lt;C&gt;0&lt;/C&gt;&lt;/FQL&gt;&lt;FQL&gt;&lt;Q&gt;US24906P1093^FPC_PTX_INC(42736,43100,FY,USD)&lt;/Q&gt;&lt;R&gt;0&lt;/R&gt;&lt;C&gt;0&lt;/C&gt;&lt;/FQL&gt;&lt;FQL&gt;&lt;Q&gt;US7458671010^FPC_PTX_INC(42736,43100,FY,USD)&lt;/Q&gt;&lt;R&gt;0&lt;/R&gt;&lt;C&gt;0&lt;/C&gt;&lt;/FQL&gt;&lt;FQL&gt;&lt;Q&gt;US8326964058^FPC_PTX_INC(42736,43100,FY,USD)&lt;/Q&gt;&lt;R&gt;0&lt;/R&gt;&lt;C&gt;0&lt;/C&gt;&lt;/FQL&gt;&lt;FQL&gt;&lt;Q&gt;US1011211018^FPC_PTX_INC(42736,43100,FY,USD)&lt;/Q&gt;&lt;R&gt;0&lt;/R&gt;&lt;C&gt;0&lt;/C&gt;&lt;/FQL&gt;&lt;FQL&gt;&lt;Q&gt;US8793601050^FPC_PTX_INC(42736,43100,FY,USD)&lt;/Q&gt;&lt;R&gt;0&lt;/R&gt;&lt;C&gt;0&lt;/C&gt;&lt;/FQL&gt;&lt;FQL&gt;&lt;Q&gt;US18915M1071^FPC_PTX_INC(42736,43100,FY,USD)&lt;/Q&gt;&lt;R&gt;0&lt;/R&gt;&lt;C&gt;0&lt;/C&gt;&lt;/FQL&gt;&lt;FQL&gt;&lt;Q&gt;US5745991068^FPC_PTX_INC(42736,43100,FY,USD)&lt;/Q&gt;&lt;R&gt;0&lt;/R&gt;&lt;C&gt;0&lt;/C&gt;&lt;/FQL&gt;&lt;FQL&gt;&lt;Q&gt;US45167R1041^FPC_PTX_INC(42736,43100,FY,USD)&lt;/Q&gt;&lt;R&gt;0&lt;/R&gt;&lt;C&gt;0&lt;/C&gt;&lt;/FQL&gt;&lt;FQL&gt;&lt;Q&gt;US4461501045^FPC_PTX_INC(42736,43100,FY,USD)&lt;/Q&gt;&lt;R&gt;0&lt;/R&gt;&lt;C&gt;0&lt;/C&gt;&lt;/FQL&gt;&lt;FQL&gt;&lt;Q&gt;US8666741041^FPC_PTX_INC(42736,43100,FY,USD)&lt;/Q&gt;&lt;R&gt;0&lt;/R&gt;&lt;C&gt;0&lt;/C&gt;&lt;/FQL&gt;&lt;FQL&gt;&lt;Q&gt;US64110D1046^FPC_PTX_INC(42736,43100,FY,USD)&lt;/Q&gt;&lt;R&gt;0&lt;/R&gt;&lt;C&gt;0&lt;/C&gt;&lt;/FQL&gt;&lt;FQL&gt;&lt;Q&gt;US3724601055^FPC_PTX_INC(42736,43100,FY,USD)&lt;/Q&gt;&lt;R&gt;0&lt;/R&gt;&lt;C&gt;0&lt;/C&gt;&lt;/FQL&gt;&lt;FQL&gt;&lt;Q&gt;US6311031081^FPC_PTX_INC(42736,43100,FY,USD)&lt;/Q&gt;&lt;R&gt;0&lt;/R&gt;&lt;C&gt;0&lt;/C&gt;&lt;/FQL&gt;&lt;FQL&gt;&lt;Q&gt;US89400J1079^FPC_PTX_INC(42736,43100,FY,USD)&lt;/Q&gt;&lt;R&gt;0&lt;/R&gt;&lt;C&gt;0&lt;/C&gt;&lt;/FQL&gt;&lt;FQL&gt;&lt;Q&gt;US45784P1012^FPC_PTX_INC(42736,43100,FY,USD)&lt;/Q&gt;&lt;R&gt;0&lt;/R&gt;&lt;C&gt;0&lt;/C&gt;&lt;/FQL&gt;&lt;FQL&gt;&lt;Q&gt;US92556V1061^FPC_PTX_INC(42736,43100,FY,USD)&lt;/Q&gt;&lt;R&gt;0&lt;/R&gt;&lt;C&gt;0&lt;/C&gt;&lt;/FQL&gt;&lt;FQL&gt;&lt;Q&gt;US62944T1051^FPC_PTX_INC(42736,43100,FY,USD)&lt;/Q&gt;&lt;R&gt;0&lt;/R&gt;&lt;C&gt;0&lt;/C&gt;&lt;/FQL&gt;&lt;FQL&gt;&lt;Q&gt;US29355A1079^FPC_PTX_INC(42736,43100,FY,USD)&lt;/Q&gt;&lt;R&gt;0&lt;/R&gt;&lt;C&gt;0&lt;/C&gt;&lt;/FQL&gt;&lt;FQL&gt;&lt;Q&gt;US0404131064^FPC_PTX_INC(42736,43100,FY,USD)&lt;/Q&gt;&lt;R&gt;0&lt;/R&gt;&lt;C&gt;0&lt;/C&gt;&lt;/FQL&gt;&lt;FQL&gt;&lt;Q&gt;US72919P2020^FPC_PTX_INC(42736,43100,FY,USD)&lt;/Q&gt;&lt;R&gt;0&lt;/R&gt;&lt;C&gt;0&lt;/C&gt;&lt;/FQL&gt;&lt;FQL&gt;&lt;Q&gt;US14149Y1082^FPC_PTX_INC(42736,43100,FY,USD)&lt;/Q&gt;&lt;R&gt;0&lt;/R&gt;&lt;C&gt;0&lt;/C&gt;&lt;/FQL&gt;&lt;FQL&gt;&lt;Q&gt;US4364401012^FPC_PTX_INC(42736,43100,FY,USD)&lt;/Q&gt;&lt;R&gt;0&lt;/R&gt;&lt;C&gt;0&lt;/C&gt;&lt;/FQL&gt;&lt;FQL&gt;&lt;Q&gt;US42809H1077^FPC_PTX_INC(42736,43100,FY,USD)&lt;/Q&gt;&lt;R&gt;0&lt;/R&gt;&lt;C&gt;0&lt;/C&gt;&lt;/FQL&gt;&lt;FQL&gt;&lt;Q&gt;US55261F1049^FPC_PTX_INC(42736,43100,FY,USD)&lt;/Q&gt;&lt;R&gt;0&lt;/R&gt;&lt;C&gt;0&lt;/C&gt;&lt;/FQL&gt;&lt;FQL&gt;&lt;Q&gt;US4932671088^FPC_PTX_INC(42736,43100,FY,USD)&lt;/Q&gt;&lt;R&gt;0&lt;/R&gt;&lt;C&gt;0&lt;/C&gt;&lt;/FQL&gt;&lt;FQL&gt;&lt;Q&gt;US92276F1003^FPC_PTX_INC(42736,43100,FY,USD)&lt;/Q&gt;&lt;R&gt;0&lt;/R&gt;&lt;C&gt;0&lt;/C&gt;&lt;/FQL&gt;&lt;FQL&gt;&lt;Q&gt;IE00BQPVQZ61^FPC_PTX_INC(42736,43100,FY,USD)&lt;/Q&gt;&lt;R&gt;0&lt;/R&gt;&lt;C&gt;0&lt;/C&gt;&lt;/FQL&gt;&lt;FQL&gt;&lt;Q&gt;US8740541094^FPC_PTX_INC(42736,43100,FY,USD)&lt;/Q&gt;&lt;R&gt;0&lt;/R&gt;&lt;C&gt;0&lt;/C&gt;&lt;/FQL&gt;&lt;FQL&gt;&lt;Q&gt;US74736K1016^FPC_PTX_INC(42736,43100,FY,USD)&lt;/Q&gt;&lt;R&gt;0&lt;/R&gt;&lt;C&gt;0&lt;/C&gt;&lt;/FQL&gt;&lt;FQL&gt;&lt;Q&gt;US5732841060^FPC_PTX_INC(42736,43100,FY,USD)&lt;/Q&gt;&lt;R&gt;0&lt;/R&gt;&lt;C&gt;0&lt;/C&gt;&lt;/FQL&gt;&lt;FQL&gt;&lt;Q&gt;US1156372096^FPC_PTX_INC(42736,43100,FY,USD)&lt;/Q&gt;&lt;R&gt;0&lt;/R&gt;&lt;C&gt;0&lt;/C&gt;&lt;/FQL&gt;&lt;FQL&gt;&lt;Q&gt;US87165B1035^FPC_PTX_INC(42736,43100,FY,USD)&lt;/Q&gt;&lt;R&gt;0&lt;/R&gt;&lt;C&gt;0&lt;/C&gt;&lt;/FQL&gt;&lt;FQL&gt;&lt;Q&gt;US30063P1057^FPC_PTX_INC(42736,43100,FY,USD)&lt;/Q&gt;&lt;R&gt;0&lt;/R&gt;&lt;C&gt;0&lt;/C&gt;&lt;/FQL&gt;&lt;FQL&gt;&lt;Q&gt;US9291601097^FPC_PTX_INC(42736,43100,FY,USD)&lt;/Q&gt;&lt;R&gt;0&lt;/R&gt;&lt;C&gt;0&lt;/C&gt;&lt;/FQL&gt;&lt;FQL&gt;&lt;Q&gt;US5303073051^FPC_PTX_INC(42736,43100,FY,USD)&lt;/Q&gt;&lt;R&gt;0&lt;/R&gt;&lt;C&gt;0&lt;/C&gt;&lt;/FQL&gt;&lt;FQL&gt;&lt;Q&gt;US0152711091^FPC_PTX_INC(42736,43100,FY,USD)&lt;/Q&gt;&lt;R&gt;0&lt;/R&gt;&lt;C&gt;0&lt;/C&gt;&lt;/FQL&gt;&lt;FQL&gt;&lt;Q&gt;US4165151048^FPC_PTX_INC(42736,43100,FY,USD)&lt;/Q&gt;&lt;R&gt;0&lt;/R&gt;&lt;C&gt;0&lt;/C&gt;&lt;/FQL&gt;&lt;FQL&gt;&lt;Q&gt;US3635761097^FPC_PTX_INC(42736,43100,FY,USD)&lt;/Q&gt;&lt;R&gt;0&lt;/R&gt;&lt;C&gt;0&lt;/C&gt;&lt;/FQL&gt;&lt;FQL&gt;&lt;Q&gt;US6703461052^FPC_PTX_INC(42736,43100,FY,USD)&lt;/Q&gt;&lt;R&gt;0&lt;/R&gt;&lt;C&gt;0&lt;/C&gt;&lt;/FQL&gt;&lt;FQL&gt;&lt;Q&gt;US57772K1016^FPC_PTX_INC(42736,43100,FY,USD)&lt;/Q&gt;&lt;R&gt;1&lt;/R&gt;&lt;C&gt;1&lt;/C&gt;&lt;D xsi:type="xsd:double"&gt;744.828&lt;/D&gt;&lt;/FQL&gt;&lt;FQL&gt;&lt;Q&gt;US34959E1091^FPC_PTX_INC(42736,43100,FY,USD)&lt;/Q&gt;&lt;R&gt;0&lt;/R&gt;&lt;C&gt;0&lt;/C&gt;&lt;/FQL&gt;&lt;FQL&gt;&lt;Q&gt;US9892071054^FPC_PTX_INC(42736,43100,FY,USD)&lt;/Q&gt;&lt;R&gt;0&lt;/R&gt;&lt;C&gt;0&lt;/C&gt;&lt;/FQL&gt;&lt;FQL&gt;&lt;Q&gt;US6792951054^FPC_PTX_INC(42736,43100,FY,USD)&lt;/Q&gt;&lt;R&gt;0&lt;/R&gt;&lt;C&gt;0&lt;/C&gt;&lt;/FQL&gt;&lt;FQL&gt;&lt;Q&gt;NL0009434992^FPC_PTX_INC(42736,43100,FY,USD)&lt;/Q&gt;&lt;R&gt;0&lt;/R&gt;&lt;C&gt;0&lt;/C&gt;&lt;/FQL&gt;&lt;FQL&gt;&lt;Q&gt;US88339J1051^FPC_PTX_INC(42736,43100,FY,USD)&lt;/Q&gt;&lt;R&gt;0&lt;/R&gt;&lt;C&gt;0&lt;/C&gt;&lt;/FQL&gt;&lt;FQL&gt;&lt;Q&gt;US5010441013^FPC_PTX_INC(42736,43100,FY,USD)&lt;/Q&gt;&lt;R&gt;0&lt;/R&gt;&lt;C&gt;0&lt;/C&gt;&lt;/FQL&gt;&lt;FQL&gt;&lt;Q&gt;US5926881054^FPC_PTX_INC(42736,43100,FY,USD)&lt;/Q&gt;&lt;R&gt;0&lt;/R&gt;&lt;C&gt;0&lt;/C&gt;&lt;/FQL&gt;&lt;FQL&gt;&lt;Q&gt;US0584981064^FPC_PTX_INC(42736,43100,FY,USD)&lt;/Q&gt;&lt;R&gt;0&lt;/R&gt;&lt;C&gt;0&lt;/C&gt;&lt;/FQL&gt;&lt;FQL&gt;&lt;Q&gt;US5260571048^FPC_PTX_INC(42736,43100,FY,USD)&lt;/Q&gt;&lt;R&gt;0&lt;/R&gt;&lt;C&gt;0&lt;/C&gt;&lt;/FQL&gt;&lt;FQL&gt;&lt;Q&gt;US49271V1008^FPC_PTX_INC(42736,43100,FY,USD)&lt;/Q&gt;&lt;R&gt;0&lt;/R&gt;&lt;C&gt;0&lt;/C&gt;&lt;/FQL&gt;&lt;FQL&gt;&lt;Q&gt;US0311001004^FPC_PTX_INC(42736,43100,FY,USD)&lt;/Q&gt;&lt;R&gt;0&lt;/R&gt;&lt;C&gt;0&lt;/C&gt;&lt;/FQL&gt;&lt;FQL&gt;&lt;Q&gt;US23331A1097^FPC_PTX_INC(42736,43100,FY,USD)&lt;/Q&gt;&lt;R&gt;0&lt;/R&gt;&lt;C&gt;0&lt;/C&gt;&lt;/FQL&gt;&lt;FQL&gt;&lt;Q&gt;US2473617023^FPC_PTX_INC(42736,43100,FY,USD)&lt;/Q&gt;&lt;R&gt;0&lt;/R&gt;&lt;C&gt;0&lt;/C&gt;&lt;/FQL&gt;&lt;FQL&gt;&lt;Q&gt;US58155Q1031^FPC_PTX_INC(42736,43100,FY,USD)&lt;/Q&gt;&lt;R&gt;0&lt;/R&gt;&lt;C&gt;0&lt;/C&gt;&lt;/FQL&gt;&lt;FQL&gt;&lt;Q&gt;US6200763075^FPC_PTX_INC(42736,43100,FY,USD)&lt;/Q&gt;&lt;R&gt;0&lt;/R&gt;&lt;C&gt;0&lt;/C&gt;&lt;/FQL&gt;&lt;FQL&gt;&lt;Q&gt;US8545021011^FPC_PTX_INC(42736,43100,FY,USD)&lt;/Q&gt;&lt;R&gt;0&lt;/R&gt;&lt;C&gt;0&lt;/C&gt;&lt;/FQL&gt;&lt;FQL&gt;&lt;Q&gt;US8936411003^FPC_PTX_INC(42736,43100,FY,USD)&lt;/Q&gt;&lt;R&gt;0&lt;/R&gt;&lt;C&gt;0&lt;/C&gt;&lt;/FQL&gt;&lt;FQL&gt;&lt;Q&gt;US98956P1021^FPC_PTX_INC(42736,43100,FY,USD)&lt;/Q&gt;&lt;R&gt;0&lt;/R&gt;&lt;C&gt;0&lt;/C&gt;&lt;/FQL&gt;&lt;FQL&gt;&lt;Q&gt;US0010551028^FPC_PTX_INC(42736,43100,FY,USD)&lt;/Q&gt;&lt;R&gt;0&lt;/R&gt;&lt;C&gt;0&lt;/C&gt;&lt;/FQL&gt;&lt;FQL&gt;&lt;Q&gt;US77543R1023^FPC_PTX_INC(42736,43100,FY,USD)&lt;/Q&gt;&lt;R&gt;0&lt;/R&gt;&lt;C&gt;0&lt;/C&gt;&lt;/FQL&gt;&lt;FQL&gt;&lt;Q&gt;US2310211063^FPC_PTX_INC(42736,43100,FY,USD)&lt;/Q&gt;&lt;R&gt;0&lt;/R&gt;&lt;C&gt;0&lt;/C&gt;&lt;/FQL&gt;&lt;FQL&gt;&lt;Q&gt;US21036P1084^FPC_PTX_INC(42736,43100,FY,USD)&lt;/Q&gt;&lt;R&gt;0&lt;/R&gt;&lt;C&gt;0&lt;/C&gt;&lt;/FQL&gt;&lt;FQL&gt;&lt;Q&gt;US2855121099^FPC_PTX_INC(42736,43100,FY,USD)&lt;/Q&gt;&lt;R&gt;0&lt;/R&gt;&lt;C&gt;0&lt;/C&gt;&lt;/FQL&gt;&lt;FQL&gt;&lt;Q&gt;US40434L1052^FPC_PTX_INC(42736,43100,FY,USD)&lt;/Q&gt;&lt;R&gt;0&lt;/R&gt;&lt;C&gt;0&lt;/C&gt;&lt;/FQL&gt;&lt;FQL&gt;&lt;Q&gt;US45168D1046^FPC_PTX_INC(42736,43100,FY,USD)&lt;/Q&gt;&lt;R&gt;0&lt;/R&gt;&lt;C&gt;0&lt;/C&gt;&lt;/FQL&gt;&lt;FQL&gt;&lt;Q&gt;US4943681035^FPC_PTX_INC(42736,43100,FY,USD)&lt;/Q&gt;&lt;R&gt;0&lt;/R&gt;&lt;C&gt;0&lt;/C&gt;&lt;/FQL&gt;&lt;FQL&gt;&lt;Q&gt;US35671D8570^FPC_PTX_INC(42736,43100,FY,USD)&lt;/Q&gt;&lt;R&gt;0&lt;/R&gt;&lt;C&gt;0&lt;/C&gt;&lt;/FQL&gt;&lt;FQL&gt;&lt;Q&gt;US3453708600^FPC_PTX_INC(42736,43100,FY,USD)&lt;/Q&gt;&lt;R&gt;0&lt;/R&gt;&lt;C&gt;0&lt;/C&gt;&lt;/FQL&gt;&lt;FQL&gt;&lt;Q&gt;US6516391066^FPC_PTX_INC(42736,43100,FY,USD)&lt;/Q&gt;&lt;R&gt;0&lt;/R&gt;&lt;C&gt;0&lt;/C&gt;&lt;/FQL&gt;&lt;FQL&gt;&lt;Q&gt;US75886F1075^FPC_PTX_INC(42736,43100,FY,USD)&lt;/Q&gt;&lt;R&gt;0&lt;/R&gt;&lt;C&gt;0&lt;/C&gt;&lt;/FQL&gt;&lt;FQL&gt;&lt;Q&gt;US8725901040^FPC_PTX_INC(42736,43100,FY,USD)&lt;/Q&gt;&lt;R&gt;0&lt;/R&gt;&lt;C&gt;0&lt;/C&gt;&lt;/FQL&gt;&lt;FQL&gt;&lt;Q&gt;US0091581068^FPC_PTX_INC(42736,43100,FY,USD)&lt;/Q&gt;&lt;R&gt;0&lt;/R&gt;&lt;C&gt;0&lt;/C&gt;&lt;/FQL&gt;&lt;FQL&gt;&lt;Q&gt;US5184391044^FPC_PTX_INC(42736,43100,FY,USD)&lt;/Q&gt;&lt;R&gt;0&lt;/R&gt;&lt;C&gt;0&lt;/C&gt;&lt;/FQL&gt;&lt;FQL&gt;&lt;Q&gt;US1941621039^FPC_PTX_INC(42736,43100,FY,USD)&lt;/Q&gt;&lt;R&gt;0&lt;/R&gt;&lt;C&gt;0&lt;/C&gt;&lt;/FQL&gt;&lt;FQL&gt;&lt;Q&gt;US31428X1063^FPC_PTX_INC(42736,43100,FY,USD)&lt;/Q&gt;&lt;R&gt;0&lt;/R&gt;&lt;C&gt;0&lt;/C&gt;&lt;/FQL&gt;&lt;FQL&gt;&lt;Q&gt;US00507V1098^FPC_PTX_INC(42736,43100,FY,USD)&lt;/Q&gt;&lt;R&gt;0&lt;/R&gt;&lt;C&gt;0&lt;/C&gt;&lt;/FQL&gt;&lt;FQL&gt;&lt;Q&gt;US37045V1008^FPC_PTX_INC(42736,43100,FY,USD)&lt;/Q&gt;&lt;R&gt;0&lt;/R&gt;&lt;C&gt;0&lt;/C&gt;&lt;/FQL&gt;&lt;FQL&gt;&lt;Q&gt;US6934751057^FPC_PTX_INC(42736,43100,FY,USD)&lt;/Q&gt;&lt;R&gt;0&lt;/R&gt;&lt;C&gt;0&lt;/C&gt;&lt;/FQL&gt;&lt;FQL&gt;&lt;Q&gt;US98978V1035^FPC_PTX_INC(42736,43100,FY,USD)&lt;/Q&gt;&lt;R&gt;0&lt;/R&gt;&lt;C&gt;0&lt;/C&gt;&lt;/FQL&gt;&lt;FQL&gt;&lt;Q&gt;US6092071058^FPC_PTX_INC(42736,43100,FY,USD)&lt;/Q&gt;&lt;R&gt;0&lt;/R&gt;&lt;C&gt;0&lt;/C&gt;&lt;/FQL&gt;&lt;FQL&gt;&lt;Q&gt;US78409V1044^FPC_PTX_INC(42736,43100,FY,USD)&lt;/Q&gt;&lt;R&gt;0&lt;/R&gt;&lt;C&gt;0&lt;/C&gt;&lt;/FQL&gt;&lt;FQL&gt;&lt;Q&gt;US5128071082^FPC_PTX_INC(42736,43100,FY,USD)&lt;/Q&gt;&lt;R&gt;0&lt;/R&gt;&lt;C&gt;0&lt;/C&gt;&lt;/FQL&gt;&lt;FQL&gt;&lt;Q&gt;US88579Y1010^FPC_PTX_INC(42736,43100,FY,USD)&lt;/Q&gt;&lt;R&gt;0&lt;/R&gt;&lt;C&gt;0&lt;/C&gt;&lt;/FQL&gt;&lt;FQL&gt;&lt;Q&gt;US0970231058^FPC_PTX_INC(42736,43100,FY,USD)&lt;/Q&gt;&lt;R&gt;0&lt;/R&gt;&lt;C&gt;0&lt;/C&gt;&lt;/FQL&gt;&lt;FQL&gt;&lt;Q&gt;US9078181081^FPC_PTX_INC(42736,43100,FY,USD)&lt;/Q&gt;&lt;R&gt;0&lt;/R&gt;&lt;C&gt;0&lt;/C&gt;&lt;/FQL&gt;&lt;FQL&gt;&lt;Q&gt;US22160K1051^FPC_PTX_INC(42736,43100,FY,USD)&lt;/Q&gt;&lt;R&gt;0&lt;/R&gt;&lt;C&gt;0&lt;/C&gt;&lt;/FQL&gt;&lt;FQL&gt;&lt;Q&gt;US92343V1044^FPC_PTX_INC(42736,43100,FY,USD)&lt;/Q&gt;&lt;R&gt;0&lt;/R&gt;&lt;C&gt;0&lt;/C&gt;&lt;/FQL&gt;&lt;FQL&gt;&lt;Q&gt;US0605051046^FPC_PTX_INC(42736,43100,FY,USD)&lt;/Q&gt;&lt;R&gt;0&lt;/R&gt;&lt;C&gt;0&lt;/C&gt;&lt;/FQL&gt;&lt;FQL&gt;&lt;Q&gt;JP3258000003^FPC_PTX_INC(42736,43100,FY,USD)&lt;/Q&gt;&lt;R&gt;0&lt;/R&gt;&lt;C&gt;0&lt;/C&gt;&lt;/FQL&gt;&lt;FQL&gt;&lt;Q&gt;KR7036570000^FPC_PTX_INC(42736,43100,FY,USD)&lt;/Q&gt;&lt;R&gt;0&lt;/R&gt;&lt;C&gt;0&lt;/C&gt;&lt;/FQL&gt;&lt;FQL&gt;&lt;Q&gt;JP3735400008^FPC_PTX_INC(42736,43100,FY,USD)&lt;/Q&gt;&lt;R&gt;0&lt;/R&gt;&lt;C&gt;0&lt;/C&gt;&lt;/FQL&gt;&lt;FQL&gt;&lt;Q&gt;JP3242800005^FPC_PTX_INC(42736,43100,FY,USD)&lt;/Q&gt;&lt;R&gt;0&lt;/R&gt;&lt;C&gt;0&lt;/C&gt;&lt;/FQL&gt;&lt;FQL&gt;&lt;Q&gt;JP3197800000^FPC_PTX_INC(42736,43100,FY,USD)&lt;/Q&gt;&lt;R&gt;0&lt;/R&gt;&lt;C&gt;0&lt;/C&gt;&lt;/FQL&gt;&lt;FQL&gt;&lt;Q&gt;JP3160400002^FPC_PTX_INC(42736,43100,FY,USD)&lt;/Q&gt;&lt;R&gt;0&lt;/R&gt;&lt;C&gt;0&lt;/C&gt;&lt;/FQL&gt;&lt;FQL&gt;&lt;Q&gt;TW0001301000^FPC_PTX_INC(42736,43100,FY,USD)&lt;/Q&gt;&lt;R&gt;0&lt;/R&gt;&lt;C&gt;0&lt;/C&gt;&lt;/FQL&gt;&lt;FQL&gt;&lt;Q&gt;JP3762800005^FPC_PTX_INC(42736,43100,FY,USD)&lt;/Q&gt;&lt;R&gt;0&lt;/R&gt;&lt;C&gt;0&lt;/C&gt;&lt;/FQL&gt;&lt;FQL&gt;&lt;Q&gt;JP3122400009^FPC_PTX_INC(42736,43100,FY,USD)&lt;/Q&gt;&lt;R&gt;0&lt;/R&gt;&lt;C&gt;0&lt;/C&gt;&lt;/FQL&gt;&lt;FQL&gt;&lt;Q&gt;JP3762600009^FPC_PTX_INC(42736,43100,FY,USD)&lt;/Q&gt;&lt;R&gt;0&lt;/R&gt;&lt;C&gt;0&lt;/C&gt;&lt;/FQL&gt;&lt;FQL&gt;&lt;Q&gt;JP3970300004^FPC_PTX_INC(42736,43100,FY,USD)&lt;/Q&gt;&lt;R&gt;0&lt;/R&gt;&lt;C&gt;0&lt;/C&gt;&lt;/FQL&gt;&lt;FQL&gt;&lt;Q&gt;JP3734800000^FPC_PTX_INC(42736,43100,FY,USD)&lt;/Q&gt;&lt;R&gt;0&lt;/R&gt;&lt;C&gt;0&lt;/C&gt;&lt;/FQL&gt;&lt;FQL&gt;&lt;Q&gt;JP3397200001^FPC_PTX_INC(42736,43100,FY,USD)&lt;/Q&gt;&lt;R&gt;0&lt;/R&gt;&lt;C&gt;0&lt;/C&gt;&lt;/FQL&gt;&lt;FQL&gt;&lt;Q&gt;JP3551500006^FPC_PTX_INC(42736,43100,FY,USD)&lt;/Q&gt;&lt;R&gt;0&lt;/R&gt;&lt;C&gt;0&lt;/C&gt;&lt;/FQL&gt;&lt;FQL&gt;&lt;Q&gt;JP3756600007^FPC_PTX_INC(42736,43100,FY,USD)&lt;/Q&gt;&lt;R&gt;0&lt;/R&gt;&lt;C&gt;0&lt;/C&gt;&lt;/FQL&gt;&lt;FQL&gt;&lt;Q&gt;JP3201200007^FPC_PTX_INC(42736,43100,FY,USD)&lt;/Q&gt;&lt;R&gt;0&lt;/R&gt;&lt;C&gt;0&lt;/C&gt;&lt;/FQL&gt;&lt;FQL&gt;&lt;Q&gt;JP3463000004^FPC_PTX_INC(42736,43100,FY,USD)&lt;/Q&gt;&lt;R&gt;0&lt;/R&gt;&lt;C&gt;0&lt;/C&gt;&lt;/FQL&gt;&lt;FQL&gt;&lt;Q&gt;JP3386450005^FPC_PTX_INC(42736,43100,FY,USD)&lt;/Q&gt;&lt;R&gt;0&lt;/R&gt;&lt;C&gt;0&lt;/C&gt;&lt;/FQL&gt;&lt;FQL&gt;&lt;Q&gt;JP3910660004^FPC_PTX_INC(42736,43100,FY,USD)&lt;/Q&gt;&lt;R&gt;0&lt;/R&gt;&lt;C&gt;0&lt;/C&gt;&lt;/FQL&gt;&lt;FQL&gt;&lt;Q&gt;TW0002412004^FPC_PTX_INC(42736,43100,FY,USD)&lt;/Q&gt;&lt;R&gt;0&lt;/R&gt;&lt;C&gt;0&lt;/C&gt;&lt;/FQL&gt;&lt;FQL&gt;&lt;Q&gt;KR7035720002^FPC_PTX_INC(42736,43100,FY,USD)&lt;/Q&gt;&lt;R&gt;0&lt;/R&gt;&lt;C&gt;0&lt;/C&gt;&lt;/FQL&gt;&lt;FQL&gt;&lt;Q&gt;JP3866800000^FPC_PTX_INC(42736,43100,FY,USD)&lt;/Q&gt;&lt;R&gt;0&lt;/R&gt;&lt;C&gt;0&lt;/C&gt;&lt;/FQL&gt;&lt;FQL&gt;&lt;Q&gt;JP3899600005^FPC_PTX_INC(42736,43100,FY,USD)&lt;/Q&gt;&lt;R&gt;0&lt;/R&gt;&lt;C&gt;0&lt;/C&gt;&lt;/FQL&gt;&lt;FQL&gt;&lt;Q&gt;KR7000270009^FPC_PTX_INC(42736,43100,FY,USD)&lt;/Q&gt;&lt;R&gt;0&lt;/R&gt;&lt;C&gt;0&lt;/C&gt;&lt;/FQL&gt;&lt;FQL&gt;&lt;Q&gt;JP3351600006^FPC_PTX_INC(42736,43100,FY,USD)&lt;/Q&gt;&lt;R&gt;0&lt;/R&gt;&lt;C&gt;0&lt;/C&gt;&lt;/FQL&gt;&lt;FQL&gt;&lt;Q&gt;JP3788600009^FPC_PTX_INC(42736,43100,FY,USD)&lt;/Q&gt;&lt;R&gt;0&lt;/R&gt;&lt;C&gt;0&lt;/C&gt;&lt;/FQL&gt;&lt;FQL&gt;&lt;Q&gt;TW0002317005^FPC_PTX_INC(42736,43100,FY,USD)&lt;/Q&gt;&lt;R&gt;0&lt;/R&gt;&lt;C&gt;0&lt;/C&gt;&lt;/FQL&gt;&lt;FQL&gt;&lt;Q&gt;JP3538800008^FPC_PTX_INC(42736,43100,FY,USD)&lt;/Q&gt;&lt;R&gt;0&lt;/R&gt;&lt;C&gt;0&lt;/C&gt;&lt;/FQL&gt;&lt;FQL&gt;&lt;Q&gt;JP3783600004^FPC_PTX_INC(42736,43100,FY,USD)&lt;/Q&gt;&lt;R&gt;0&lt;/R&gt;&lt;C&gt;0&lt;/C&gt;&lt;/FQL&gt;&lt;FQL&gt;&lt;Q&gt;TW0001303006^FPC_PTX_INC(42736,43100,FY,USD)&lt;/Q&gt;&lt;R&gt;0&lt;/R&gt;&lt;C&gt;0&lt;/C&gt;&lt;/FQL&gt;&lt;FQL&gt;&lt;Q&gt;JP3546800008^FPC_PTX_INC(42736,43100,FY,USD)&lt;/Q&gt;&lt;R&gt;0&lt;/R&gt;&lt;C&gt;0&lt;/C&gt;&lt;/FQL&gt;&lt;FQL&gt;&lt;Q&gt;KR7017670001^FPC_PTX_INC(42736,43100,FY,USD)&lt;/Q&gt;&lt;R&gt;0&lt;/R&gt;&lt;C&gt;0&lt;/C&gt;&lt;/FQL&gt;&lt;FQL&gt;&lt;Q&gt;JP3519400000^FPC_PTX_INC(42736,43100,FY,USD)&lt;/Q&gt;&lt;R&gt;0&lt;/R&gt;&lt;C&gt;0&lt;/C&gt;&lt;/FQL&gt;&lt;FQL&gt;&lt;Q&gt;JP3778630008^FPC_PTX_INC(42736,43100,FY,USD)&lt;/Q&gt;&lt;R&gt;0&lt;/R&gt;&lt;C&gt;0&lt;/C&gt;&lt;/FQL&gt;&lt;FQL&gt;&lt;Q&gt;JP3854600008^FPC_PTX_INC(42736,43100,FY,USD)&lt;/Q&gt;&lt;R&gt;0&lt;/R&gt;&lt;C&gt;0&lt;/C&gt;&lt;/FQL&gt;&lt;FQL&gt;&lt;Q&gt;JP3566800003^FPC_PTX_INC(42736,43100,FY,USD)&lt;/Q&gt;&lt;R&gt;0&lt;/R&gt;&lt;C&gt;0&lt;/C&gt;&lt;/FQL&gt;&lt;FQL&gt;&lt;Q&gt;JP3592200004^FPC_PTX_INC(42736,43100,FY,USD)&lt;/Q&gt;&lt;R&gt;0&lt;/R&gt;&lt;C&gt;0&lt;/C&gt;&lt;/FQL&gt;&lt;FQL&gt;&lt;Q&gt;JP3893600001^FPC_PTX_INC(42736,43100,FY,USD)&lt;/Q&gt;&lt;R&gt;0&lt;/R&gt;&lt;C&gt;0&lt;/C&gt;&lt;/FQL&gt;&lt;FQL&gt;&lt;Q&gt;KR7028260008^FPC_PTX_INC(42736,43100,FY,USD)&lt;/Q&gt;&lt;R&gt;0&lt;/R&gt;&lt;C&gt;0&lt;/C&gt;&lt;/FQL&gt;&lt;FQL&gt;&lt;Q&gt;JP3116000005^FPC_PTX_INC(42736,43100,FY,USD)&lt;/Q&gt;&lt;R&gt;0&lt;/R&gt;&lt;C&gt;0&lt;/C&gt;&lt;/FQL&gt;&lt;FQL&gt;&lt;Q&gt;JP3732000009^FPC_PTX_INC(42736,43100,FY,USD)&lt;/Q&gt;&lt;R&gt;0&lt;/R&gt;&lt;C&gt;0&lt;/C&gt;&lt;/FQL&gt;&lt;FQL&gt;&lt;Q&gt;JP3409000001^FPC_PTX_INC(42736,43100,FY,USD)&lt;/Q&gt;&lt;R&gt;0&lt;/R&gt;&lt;C&gt;0&lt;/C&gt;&lt;/FQL&gt;&lt;FQL&gt;&lt;Q&gt;JP3756100008^FPC_PTX_INC(42736,43100,FY,USD)&lt;/Q&gt;&lt;R&gt;0&lt;/R&gt;&lt;C&gt;0&lt;/C&gt;&lt;/FQL&gt;&lt;FQL&gt;&lt;Q&gt;KR7035420009^FPC_PTX_INC(42736,43100,FY,USD)&lt;/Q&gt;&lt;R&gt;0&lt;/R&gt;&lt;C&gt;0&lt;/C&gt;&lt;/FQL&gt;&lt;FQL&gt;&lt;Q&gt;JP3497400006^FPC_PTX_INC(42736,43100,FY,USD)&lt;/Q&gt;&lt;R&gt;0&lt;/R&gt;&lt;C&gt;0&lt;/C&gt;&lt;/FQL&gt;&lt;FQL&gt;&lt;Q&gt;JP3236200006^FPC_PTX_INC(42736,43100,FY,USD)&lt;/Q&gt;&lt;R&gt;0&lt;/R&gt;&lt;C&gt;0&lt;/C&gt;&lt;/FQL&gt;&lt;FQL&gt;&lt;Q&gt;JP3475350009^FPC_PTX_INC(42736,43100,FY,USD)&lt;/Q&gt;&lt;R&gt;0&lt;/R&gt;&lt;C&gt;0&lt;/C&gt;&lt;/FQL&gt;&lt;FQL&gt;&lt;Q&gt;JP3890310000^FPC_PTX_INC(42736,43100,FY,USD)&lt;/Q&gt;&lt;R&gt;0&lt;/R&gt;&lt;C&gt;0&lt;/C&gt;&lt;/FQL&gt;&lt;FQL&gt;&lt;Q&gt;KR7105560007^FPC_PTX_INC(42736,43100,FY,USD)&lt;/Q&gt;&lt;R&gt;0&lt;/R&gt;&lt;C&gt;0&lt;/C&gt;&lt;/FQL&gt;&lt;FQL&gt;&lt;Q&gt;JP3902400005^FPC_PTX_INC(42736,43100,FY,USD)&lt;/Q&gt;&lt;R&gt;0&lt;/R&gt;&lt;C&gt;0&lt;/C&gt;&lt;/FQL&gt;&lt;FQL&gt;&lt;Q&gt;JP3752900005^FPC_PTX_INC(42736,43100,FY,USD)&lt;/Q&gt;&lt;R&gt;0&lt;/R&gt;&lt;C&gt;0&lt;/C&gt;&lt;/FQL&gt;&lt;FQL&gt;&lt;Q&gt;JP3814000000^FPC_PTX_INC(42736,43100,FY,USD)&lt;/Q&gt;&lt;R&gt;0&lt;/R&gt;&lt;C&gt;0&lt;/C&gt;&lt;/FQL&gt;&lt;FQL&gt;&lt;Q&gt;TW0002881000^FPC_PTX_INC(42736,43100,FY,USD)&lt;/Q&gt;&lt;R&gt;0&lt;/R&gt;&lt;C&gt;0&lt;/C&gt;&lt;/FQL&gt;&lt;FQL&gt;&lt;Q&gt;JP3633400001^FPC_PTX_INC(42736,43100,FY,USD)&lt;/Q&gt;&lt;R&gt;0&lt;/R&gt;&lt;C&gt;0&lt;/C&gt;&lt;/FQL&gt;&lt;FQL&gt;&lt;Q&gt;JP3188220002^FPC_PTX_INC(42736,43100,FY,USD)&lt;/Q&gt;&lt;R&gt;0&lt;/R&gt;&lt;C&gt;0&lt;/C&gt;&lt;/FQL&gt;&lt;FQL&gt;&lt;Q&gt;JP3304200003^FPC_PTX_INC(42736,43100,FY,USD)&lt;/Q&gt;&lt;R&gt;0&lt;/R&gt;&lt;C&gt;0&lt;/C&gt;&lt;/FQL&gt;&lt;FQL&gt;&lt;Q&gt;JP3758190007^FPC_PTX_INC(42736,43100,FY,USD)&lt;/Q&gt;&lt;R&gt;0&lt;/R&gt;&lt;C&gt;0&lt;/C&gt;&lt;/FQL&gt;&lt;FQL&gt;&lt;Q&gt;TW0002303005^FPC_PTX_INC(42736,43100,FY,USD)&lt;/Q&gt;&lt;R&gt;0&lt;/R&gt;&lt;C&gt;0&lt;/C&gt;&lt;/FQL&gt;&lt;FQL&gt;&lt;Q&gt;KR7005490008^FPC_PTX_INC(42736,43100,FY,USD)&lt;/Q&gt;&lt;R&gt;0&lt;/R&gt;&lt;C&gt;0&lt;/C&gt;&lt;/FQL&gt;&lt;FQL&gt;&lt;Q&gt;JP3505000004^FPC_PTX_INC(42736,43100,FY,USD)&lt;/Q&gt;&lt;R&gt;0&lt;/R&gt;&lt;C&gt;0&lt;/C&gt;&lt;/FQL&gt;&lt;FQL&gt;&lt;Q&gt;JP3422950000^FPC_PTX_INC(42736,43100,FY,USD)&lt;/Q&gt;&lt;R&gt;0&lt;/R&gt;&lt;C&gt;0&lt;/C&gt;&lt;/FQL&gt;&lt;FQL&gt;&lt;Q&gt;JP3726800000^FPC_PTX_INC(42736,43100,FY,USD)&lt;/Q&gt;&lt;R&gt;0&lt;/R&gt;&lt;C&gt;0&lt;/C&gt;&lt;/FQL&gt;&lt;FQL&gt;&lt;Q&gt;JP3571400005^FPC_PTX_INC(42736,43100,FY,USD)&lt;/Q&gt;&lt;R&gt;0&lt;/R&gt;&lt;C&gt;0&lt;/C&gt;&lt;/FQL&gt;&lt;FQL&gt;&lt;Q&gt;JP3200450009^FPC_PTX_INC(42736,43100,FY,USD)&lt;/Q&gt;&lt;R&gt;0&lt;/R&gt;&lt;C&gt;0&lt;/C&gt;&lt;/FQL&gt;&lt;FQL&gt;&lt;Q&gt;JP3893200000^FPC_PTX_INC(42736,43100,FY,USD)&lt;/Q&gt;&lt;R&gt;0&lt;/R&gt;&lt;C&gt;0&lt;/C&gt;&lt;/FQL&gt;&lt;FQL&gt;&lt;Q&gt;JP3421800008^FPC_PTX_INC(42736,43100,FY,USD)&lt;/Q&gt;&lt;R&gt;0&lt;/R&gt;&lt;C&gt;0&lt;/C&gt;&lt;/FQL&gt;&lt;FQL&gt;&lt;Q&gt;TW0002454006^FPC_PTX_INC(42736,43100,FY,USD)&lt;/Q&gt;&lt;R&gt;0&lt;/R&gt;&lt;C&gt;0&lt;/C&gt;&lt;/FQL&gt;&lt;FQL&gt;&lt;Q&gt;TW0002882008^FPC_PTX_INC(42736,43100,FY,USD)&lt;/Q&gt;&lt;R&gt;0&lt;/R&gt;&lt;C&gt;0&lt;/C&gt;&lt;/FQL&gt;&lt;FQL&gt;&lt;Q&gt;JP3249600002^FPC_PTX_INC(42736,43100,FY,USD)&lt;/Q&gt;&lt;R&gt;0&lt;/R&gt;&lt;C&gt;0&lt;/C&gt;&lt;/FQL&gt;&lt;FQL&gt;&lt;Q&gt;TW0002002003^FPC_PTX_INC(42736,43100,FY,USD)&lt;/Q&gt;&lt;R&gt;0&lt;/R&gt;&lt;C&gt;0&lt;/C&gt;&lt;/FQL&gt;&lt;FQL&gt;&lt;Q&gt;JP3119600009^FPC_PTX_INC(42736,43100,FY,USD)&lt;/Q&gt;&lt;R&gt;0&lt;/R&gt;&lt;C&gt;0&lt;/C&gt;&lt;/FQL&gt;&lt;FQL&gt;&lt;Q&gt;JP3240400006^FPC_PTX_INC(42736,43100,FY,USD)&lt;/Q&gt;&lt;R&gt;0&lt;/R&gt;&lt;C&gt;0&lt;/C&gt;&lt;/FQL&gt;&lt;FQL&gt;&lt;Q&gt;KR7006400006^FPC_PTX_INC(42736,43100,FY,USD)&lt;/Q&gt;&lt;R&gt;0&lt;/R&gt;&lt;C&gt;0&lt;/C&gt;&lt;/FQL&gt;&lt;FQL&gt;&lt;Q&gt;KR7005930003^FPC_PTX_INC(42736,43100,FY,USD)&lt;/Q&gt;&lt;R&gt;0&lt;/R&gt;&lt;C&gt;0&lt;/C&gt;&lt;/FQL&gt;&lt;FQL&gt;&lt;Q&gt;JP3205800000^FPC_PTX_INC(42736,43100,FY,USD)&lt;/Q&gt;&lt;R&gt;0&lt;/R&gt;&lt;C&gt;0&lt;/C&gt;&lt;/FQL&gt;&lt;FQL&gt;&lt;Q&gt;JP3898400001^FPC_PTX_INC(42736,43100,FY,USD)&lt;/Q&gt;&lt;R&gt;0&lt;/R&gt;&lt;C&gt;0&lt;/C&gt;&lt;/FQL&gt;&lt;FQL&gt;&lt;Q&gt;JP3802300008^FPC_PTX_INC(42736,43100,FY,USD)&lt;/Q&gt;&lt;R&gt;0&lt;/R&gt;&lt;C&gt;0&lt;/C&gt;&lt;/FQL&gt;&lt;FQL&gt;&lt;Q&gt;JP3358000002^FPC_PTX_INC(42736,43100,FY,USD)&lt;/Q&gt;&lt;R&gt;0&lt;/R&gt;&lt;C&gt;0&lt;/C&gt;&lt;/FQL&gt;&lt;FQL&gt;&lt;Q&gt;JP3890350006^FPC_PTX_INC(42736,43100,FY,USD)&lt;/Q&gt;&lt;R&gt;0&lt;/R&gt;&lt;C&gt;0&lt;/C&gt;&lt;/FQL&gt;&lt;FQL&gt;&lt;Q&gt;TW0001216000^FPC_PTX_INC(42736,43100,FY,USD)&lt;/Q&gt;&lt;R&gt;0&lt;/R&gt;&lt;C&gt;0&lt;/C&gt;&lt;/FQL&gt;&lt;FQL&gt;&lt;Q&gt;KR7012330007^FPC_PTX_INC(42736,43100,FY,USD)&lt;/Q&gt;&lt;R&gt;0&lt;/R&gt;&lt;C&gt;0&lt;/C&gt;&lt;/FQL&gt;&lt;FQL&gt;&lt;Q&gt;KR7068270008^FPC_PTX_INC(42736,43100,FY,USD)&lt;/Q&gt;&lt;R&gt;0&lt;/R&gt;&lt;C&gt;0&lt;/C&gt;&lt;/FQL&gt;&lt;FQL&gt;&lt;Q&gt;JP3933800009^FPC_PTX_INC(42736,43100,FY,USD)&lt;/Q&gt;&lt;R&gt;0&lt;/R&gt;&lt;C&gt;0&lt;/C&gt;&lt;/FQL&gt;&lt;FQL&gt;&lt;Q&gt;TW0002886009^FPC_PTX_INC(42736,43100,FY,USD)&lt;/Q&gt;&lt;R&gt;0&lt;/R&gt;&lt;C&gt;0&lt;/C&gt;&lt;/FQL&gt;&lt;FQL&gt;&lt;Q&gt;JP3830800003^FPC_PTX_INC(42736,43100,FY,USD)&lt;/Q&gt;&lt;R&gt;0&lt;/R&gt;&lt;C&gt;0&lt;/C&gt;&lt;/FQL&gt;&lt;FQL&gt;&lt;Q&gt;JP3381000003^FPC_PTX_INC(42736,43100,FY,USD)&lt;/Q&gt;&lt;R&gt;0&lt;/R&gt;&lt;C&gt;0&lt;/C&gt;&lt;/FQL&gt;&lt;FQL&gt;&lt;Q&gt;KR7005380001^FPC_PTX_INC(42736,43100,FY,USD)&lt;/Q&gt;&lt;R&gt;0&lt;/R&gt;&lt;C&gt;0&lt;/C&gt;&lt;/FQL&gt;&lt;FQL&gt;&lt;Q&gt;JP3814800003^FPC_PTX_INC(42736,43100,FY,USD)&lt;/Q&gt;&lt;R&gt;0&lt;/R&gt;&lt;C&gt;0&lt;/C&gt;&lt;/FQL&gt;&lt;FQL&gt;&lt;Q&gt;JP3496400007^FPC_PTX_INC(42736,43100,FY,USD)&lt;/Q&gt;&lt;R&gt;0&lt;/R&gt;&lt;C&gt;0&lt;/C&gt;&lt;/FQL&gt;&lt;FQL&gt;&lt;Q&gt;JP3143600009^FPC_PTX_INC(42736,43100,FY,USD)&lt;/Q&gt;&lt;R&gt;0&lt;/R&gt;&lt;C&gt;0&lt;/C&gt;&lt;/FQL&gt;&lt;FQL&gt;&lt;Q&gt;JP3371200001^FPC_PTX_INC(42736,43100,FY,USD)&lt;/Q&gt;&lt;R&gt;0&lt;/R&gt;&lt;C&gt;0&lt;/C&gt;&lt;/FQL&gt;&lt;FQL&gt;&lt;Q&gt;JP3476480003^FPC_PTX_INC(42736,43100,FY,USD)&lt;/Q&gt;&lt;R&gt;0&lt;/R&gt;&lt;C&gt;0&lt;/C&gt;&lt;/FQL&gt;&lt;FQL&gt;&lt;Q&gt;JP3634600005^FPC_PTX_INC(42736,43100,FY,USD)&lt;/Q&gt;&lt;R&gt;0&lt;/R&gt;&lt;C&gt;0&lt;/C&gt;&lt;/FQL&gt;&lt;FQL&gt;&lt;Q&gt;JP3197600004^FPC_PTX_INC(42736,43100,FY,USD)&lt;/Q&gt;&lt;R&gt;0&lt;/R&gt;&lt;C&gt;0&lt;/C&gt;&lt;/FQL&gt;&lt;FQL&gt;&lt;Q&gt;TW0001326007^FPC_PTX_INC(42736,43100,FY,USD)&lt;/Q&gt;&lt;R&gt;0&lt;/R&gt;&lt;C&gt;0&lt;/C&gt;&lt;/FQL&gt;&lt;FQL&gt;&lt;Q&gt;JP3802400006^FPC_PTX_INC(42736,43100,FY,USD)&lt;/Q&gt;&lt;R&gt;0&lt;/R&gt;&lt;C&gt;0&lt;/C&gt;&lt;/FQL&gt;&lt;FQL&gt;&lt;Q&gt;JP3173400007^FPC_PTX_INC(42736,43100,FY,USD)&lt;/Q&gt;&lt;R&gt;0&lt;/R&gt;&lt;C&gt;0&lt;/C&gt;&lt;/FQL&gt;&lt;FQL&gt;&lt;Q&gt;JP3951600000^FPC_PTX_INC(42736,43100,FY,USD)&lt;/Q&gt;&lt;R&gt;0&lt;/R&gt;&lt;C&gt;0&lt;/C&gt;&lt;/FQL&gt;&lt;FQL&gt;&lt;Q&gt;JP3942400007^FPC_PTX_INC(42736,43100,FY,USD)&lt;/Q&gt;&lt;R&gt;0&lt;/R&gt;&lt;C&gt;0&lt;/C&gt;&lt;/FQL&gt;&lt;FQL&gt;&lt;Q&gt;JP3198900007^FPC_PTX_INC(42736,43100,FY,USD)&lt;/Q&gt;&lt;R&gt;0&lt;/R&gt;&lt;C&gt;0&lt;/C&gt;&lt;/FQL&gt;&lt;FQL&gt;&lt;Q&gt;NL0012015705^FPC_PTX_INC(43466,43830,FY,USD)&lt;/Q&gt;&lt;R&gt;0&lt;/R&gt;&lt;C&gt;0&lt;/C&gt;&lt;/FQL&gt;&lt;FQL&gt;&lt;Q&gt;FR0000120172^FPC_PTX_INC(43466,43830,FY,USD)&lt;/Q&gt;&lt;R&gt;0&lt;/R&gt;&lt;C&gt;0&lt;/C&gt;&lt;/FQL&gt;&lt;FQL&gt;&lt;Q&gt;NL0000009082^FPC_PTX_INC(43466,43830,FY,USD)&lt;/Q&gt;&lt;R&gt;0&lt;/R&gt;&lt;C&gt;0&lt;/C&gt;&lt;/FQL&gt;&lt;FQL&gt;&lt;Q&gt;ES0105046009^FPC_PTX_INC(43466,43830,FY,USD)&lt;/Q&gt;&lt;R&gt;0&lt;/R&gt;&lt;C&gt;0&lt;/C&gt;&lt;/FQL&gt;&lt;FQL&gt;&lt;Q&gt;FR0000120503^FPC_PTX_INC(43466,43830,FY,USD)&lt;/Q&gt;&lt;R&gt;0&lt;/R&gt;&lt;C&gt;0&lt;/C&gt;&lt;/FQL&gt;&lt;FQL&gt;&lt;Q&gt;BE0003739530^FPC_PTX_INC(43466,43830,FY,USD)&lt;/Q&gt;&lt;R&gt;0&lt;/R&gt;&lt;C&gt;0&lt;/C&gt;&lt;/FQL&gt;&lt;FQL&gt;&lt;Q&gt;DE0007165631^FPC_PTX_INC(43466,43830,FY,USD)&lt;/Q&gt;&lt;R&gt;0&lt;/R&gt;&lt;C&gt;0&lt;/C&gt;&lt;/FQL&gt;&lt;FQL&gt;&lt;Q&gt;DE000A0D9PT0^FPC_PTX_INC(43466,43830,FY,USD)&lt;/Q&gt;&lt;R&gt;0&lt;/R&gt;&lt;C&gt;0&lt;/C&gt;&lt;/FQL&gt;&lt;FQL&gt;&lt;Q&gt;SE0000310336^FPC_PTX_INC(43466,43830,FY,USD)&lt;/Q&gt;&lt;R&gt;0&lt;/R&gt;&lt;C&gt;0&lt;/C&gt;&lt;/FQL&gt;&lt;FQL&gt;&lt;Q&gt;DK0010274414^FPC_PTX_INC(43466,43830,FY,USD)&lt;/Q&gt;&lt;R&gt;0&lt;/R&gt;&lt;C&gt;0&lt;/C&gt;&lt;/FQL&gt;&lt;FQL&gt;&lt;Q&gt;DE0006047004^FPC_PTX_INC(43466,43830,FY,USD)&lt;/Q&gt;&lt;R&gt;0&lt;/R&gt;&lt;C&gt;0&lt;/C&gt;&lt;/FQL&gt;&lt;FQL&gt;&lt;Q&gt;DK0060336014^FPC_PTX_INC(43466,43830,FY,USD)&lt;/Q&gt;&lt;R&gt;0&lt;/R&gt;&lt;C&gt;0&lt;/C&gt;&lt;/FQL&gt;&lt;FQL&gt;&lt;Q&gt;CH0008742519^FPC_PTX_INC(43466,43830,FY,USD)&lt;/Q&gt;&lt;R&gt;0&lt;/R&gt;&lt;C&gt;0&lt;/C&gt;&lt;/FQL&gt;&lt;FQL&gt;&lt;Q&gt;NL0010832176^FPC_PTX_INC(43466,43830,FY,USD)&lt;/Q&gt;&lt;R&gt;0&lt;/R&gt;&lt;C&gt;0&lt;/C&gt;&lt;/FQL&gt;&lt;FQL&gt;&lt;Q&gt;FR0010220475^FPC_PTX_INC(43466,43830,FY,USD)&lt;/Q&gt;&lt;R&gt;0&lt;/R&gt;&lt;C&gt;0&lt;/C&gt;&lt;/FQL&gt;&lt;FQL&gt;&lt;Q&gt;CH0012280076^FPC_PTX_INC(43466,43830,FY,USD)&lt;/Q&gt;&lt;R&gt;0&lt;/R&gt;&lt;C&gt;0&lt;/C&gt;&lt;/FQL&gt;&lt;FQL&gt;&lt;Q&gt;DE0005439004^FPC_PTX_INC(43466,43830,FY,USD)&lt;/Q&gt;&lt;R&gt;0&lt;/R&gt;&lt;C&gt;0&lt;/C&gt;&lt;/FQL&gt;&lt;FQL&gt;&lt;Q&gt;CH0102484968^FPC_PTX_INC(43466,43830,FY,USD)&lt;/Q&gt;&lt;R&gt;0&lt;/R&gt;&lt;C&gt;0&lt;/C&gt;&lt;/FQL&gt;&lt;FQL&gt;&lt;Q&gt;CH0012549785^FPC_PTX_INC(43466,43830,FY,USD)&lt;/Q&gt;&lt;R&gt;0&lt;/R&gt;&lt;C&gt;0&lt;/C&gt;&lt;/FQL&gt;&lt;FQL&gt;&lt;Q&gt;DE000SYM9999^FPC_PTX_INC(43466,43830,FY,USD)&lt;/Q&gt;&lt;R&gt;0&lt;/R&gt;&lt;C&gt;0&lt;/C&gt;&lt;/FQL&gt;&lt;FQL&gt;&lt;Q&gt;NL0010773842^FPC_PTX_INC(43466,43830,FY,USD)&lt;/Q&gt;&lt;R&gt;0&lt;/R&gt;&lt;C&gt;0&lt;/C&gt;&lt;/FQL&gt;&lt;FQL&gt;&lt;Q&gt;SE0000242455^FPC_PTX_INC(43466,43830,FY,USD)&lt;/Q&gt;&lt;R&gt;0&lt;/R&gt;&lt;C&gt;0&lt;/C&gt;&lt;/FQL&gt;&lt;FQL&gt;&lt;Q&gt;NL0010545661^FPC_PTX_INC(43466,43830,FY,USD)&lt;/Q&gt;&lt;R&gt;0&lt;/R&gt;&lt;C&gt;0&lt;/C&gt;&lt;/FQL&gt;&lt;FQL&gt;&lt;Q&gt;CH0014852781^FPC_PTX_INC(43466,43830,FY,USD)&lt;/Q&gt;&lt;R&gt;0&lt;/R&gt;&lt;C&gt;0&lt;/C&gt;&lt;/FQL&gt;&lt;FQL&gt;&lt;Q&gt;DK0010181759^FPC_PTX_INC(43466,43830,FY,USD)&lt;/Q&gt;&lt;R&gt;0&lt;/R&gt;&lt;C&gt;0&lt;/C&gt;&lt;/FQL&gt;&lt;FQL&gt;&lt;Q&gt;DE000PAH0038^FPC_PTX_INC(43466,43830,FY,USD)&lt;/Q&gt;&lt;R&gt;0&lt;/R&gt;&lt;C&gt;0&lt;/C&gt;&lt;/FQL&gt;&lt;FQL&gt;&lt;Q&gt;SE0007100599^FPC_PTX_INC(43466,43830,FY,USD)&lt;/Q&gt;&lt;R&gt;0&lt;/R&gt;&lt;C&gt;0&lt;/C&gt;&lt;/FQL&gt;&lt;FQL&gt;&lt;Q&gt;DE000ENER6Y0^FPC_PTX_INC(43466,43830,FY,USD)&lt;/Q&gt;&lt;R&gt;0&lt;/R&gt;&lt;C&gt;0&lt;/C&gt;&lt;/FQL&gt;&lt;FQL&gt;&lt;Q&gt;DK0060448595^FPC_PTX_INC(43466,43830,FY,USD)&lt;/Q&gt;&lt;R&gt;0&lt;/R&gt;&lt;C&gt;0&lt;/C&gt;&lt;/FQL&gt;&lt;FQL&gt;&lt;Q&gt;CH0025751329^FPC_PTX_INC(43466,43830,FY,USD)&lt;/Q&gt;&lt;R&gt;0&lt;/R&gt;&lt;C&gt;0&lt;/C&gt;&lt;/FQL&gt;&lt;FQL&gt;&lt;Q&gt;DE0005785604^FPC_PTX_INC(43466,43830,FY,USD)&lt;/Q&gt;&lt;R&gt;0&lt;/R&gt;&lt;C&gt;0&lt;/C&gt;&lt;/FQL&gt;&lt;FQL&gt;&lt;Q&gt;FR0000045072^FPC_PTX_INC(43466,43830,FY,USD)&lt;/Q&gt;&lt;R&gt;0&lt;/R&gt;&lt;C&gt;0&lt;/C&gt;&lt;/FQL&gt;&lt;FQL&gt;&lt;Q&gt;BE0003565737^FPC_PTX_INC(43466,43830,FY,USD)&lt;/Q&gt;&lt;R&gt;0&lt;/R&gt;&lt;C&gt;0&lt;/C&gt;&lt;/FQL&gt;&lt;FQL&gt;&lt;Q&gt;SE0009922164^FPC_PTX_INC(43466,43830,FY,USD)&lt;/Q&gt;&lt;R&gt;0&lt;/R&gt;&lt;C&gt;0&lt;/C&gt;&lt;/FQL&gt;&lt;FQL&gt;&lt;Q&gt;SE0000148884^FPC_PTX_INC(43466,43830,FY,USD)&lt;/Q&gt;&lt;R&gt;0&lt;/R&gt;&lt;C&gt;0&lt;/C&gt;&lt;/FQL&gt;&lt;FQL&gt;&lt;Q&gt;DE0006048432^FPC_PTX_INC(43466,43830,FY,USD)&lt;/Q&gt;&lt;R&gt;0&lt;/R&gt;&lt;C&gt;0&lt;/C&gt;&lt;/FQL&gt;&lt;FQL&gt;&lt;Q&gt;ES0105066007^FPC_PTX_INC(43466,43830,FY,USD)&lt;/Q&gt;&lt;R&gt;0&lt;/R&gt;&lt;C&gt;0&lt;/C&gt;&lt;/FQL&gt;&lt;FQL&gt;&lt;Q&gt;SE0012853455^FPC_PTX_INC(43466,43830,FY,USD)&lt;/Q&gt;&lt;R&gt;0&lt;/R&gt;&lt;C&gt;0&lt;/C&gt;&lt;/FQL&gt;&lt;FQL&gt;&lt;Q&gt;NL0013267909^FPC_PTX_INC(43466,43830,FY,USD)&lt;/Q&gt;&lt;R&gt;0&lt;/R&gt;&lt;C&gt;0&lt;/C&gt;&lt;/FQL&gt;&lt;FQL&gt;&lt;Q&gt;FR0000051807^FPC_PTX_INC(43466,43830,FY,USD)&lt;/Q&gt;&lt;R&gt;0&lt;/R&gt;&lt;C&gt;0&lt;/C&gt;&lt;/FQL&gt;&lt;FQL&gt;&lt;Q&gt;DK0010272202^FPC_PTX_INC(43466,43830,FY,USD)&lt;/Q&gt;&lt;R&gt;0&lt;/R&gt;&lt;C&gt;0&lt;/C&gt;&lt;/FQL&gt;&lt;FQL&gt;&lt;Q&gt;DE0006599905^FPC_PTX_INC(43466,43830,FY,USD)&lt;/Q&gt;&lt;R&gt;0&lt;/R&gt;&lt;C&gt;0&lt;/C&gt;&lt;/FQL&gt;&lt;FQL&gt;&lt;Q&gt;FR0000130809^FPC_PTX_INC(43466,43830,FY,USD)&lt;/Q&gt;&lt;R&gt;0&lt;/R&gt;&lt;C&gt;0&lt;/C&gt;&lt;/FQL&gt;&lt;FQL&gt;&lt;Q&gt;NL0000395903^FPC_PTX_INC(43466,43830,FY,USD)&lt;/Q&gt;&lt;R&gt;0&lt;/R&gt;&lt;C&gt;0&lt;/C&gt;&lt;/FQL&gt;&lt;FQL&gt;&lt;Q&gt;ES0178430E18^FPC_PTX_INC(43466,43830,FY,USD)&lt;/Q&gt;&lt;R&gt;0&lt;/R&gt;&lt;C&gt;0&lt;/C&gt;&lt;/FQL&gt;&lt;FQL&gt;&lt;Q&gt;CH0030170408^FPC_PTX_INC(43466,43830,FY,USD)&lt;/Q&gt;&lt;R&gt;0&lt;/R&gt;&lt;C&gt;0&lt;/C&gt;&lt;/FQL&gt;&lt;FQL&gt;&lt;Q&gt;IT0005239360^FPC_PTX_INC(43466,43830,FY,USD)&lt;/Q&gt;&lt;R&gt;0&lt;/R&gt;&lt;C&gt;0&lt;/C&gt;&lt;/FQL&gt;&lt;FQL&gt;&lt;Q&gt;CH0012138530^FPC_PTX_INC(43466,43830,FY,USD)&lt;/Q&gt;&lt;R&gt;0&lt;/R&gt;&lt;C&gt;0&lt;/C&gt;&lt;/FQL&gt;&lt;FQL&gt;&lt;Q&gt;NL0000009165^FPC_PTX_INC(43466,43830,FY,USD)&lt;/Q&gt;&lt;R&gt;0&lt;/R&gt;&lt;C&gt;0&lt;/C&gt;&lt;/FQL&gt;&lt;FQL&gt;&lt;Q&gt;SE0012673267^FPC_PTX_INC(43466,43830,FY,USD)&lt;/Q&gt;&lt;R&gt;0&lt;/R&gt;&lt;C&gt;0&lt;/C&gt;&lt;/FQL&gt;&lt;FQL&gt;&lt;Q&gt;FR0010307819^FPC_PTX_INC(43466,43830,FY,USD)&lt;/Q&gt;&lt;R&gt;0&lt;/R&gt;&lt;C&gt;0&lt;/C&gt;&lt;/FQL&gt;&lt;FQL&gt;&lt;Q&gt;NL0000226223^FPC_PTX_INC(43466,43830,FY,USD)&lt;/Q&gt;&lt;R&gt;0&lt;/R&gt;&lt;C&gt;0&lt;/C&gt;&lt;/FQL&gt;&lt;FQL&gt;&lt;Q&gt;FR0000133308^FPC_PTX_INC(43466,43830,FY,USD)&lt;/Q&gt;&lt;R&gt;0&lt;/R&gt;&lt;C&gt;0&lt;/C&gt;&lt;/FQL&gt;&lt;FQL&gt;&lt;Q&gt;NL0011585146^FPC_PTX_INC(43466,43830,FY,USD)&lt;/Q&gt;&lt;R&gt;0&lt;/R&gt;&lt;C&gt;0&lt;/C&gt;&lt;/FQL&gt;&lt;FQL&gt;&lt;Q&gt;IT0000062072^FPC_PTX_INC(43466,43830,FY,USD)&lt;/Q&gt;&lt;R&gt;0&lt;/R&gt;&lt;C&gt;0&lt;/C&gt;&lt;/FQL&gt;&lt;FQL&gt;&lt;Q&gt;SE0000103699^FPC_PTX_INC(43466,43830,FY,USD)&lt;/Q&gt;&lt;R&gt;0&lt;/R&gt;&lt;C&gt;0&lt;/C&gt;&lt;/FQL&gt;&lt;FQL&gt;&lt;Q&gt;FR0000121261^FPC_PTX_INC(43466,43830,FY,USD)&lt;/Q&gt;&lt;R&gt;0&lt;/R&gt;&lt;C&gt;0&lt;/C&gt;&lt;/FQL&gt;&lt;FQL&gt;&lt;Q&gt;FR0000127771^FPC_PTX_INC(43466,43830,FY,USD)&lt;/Q&gt;&lt;R&gt;0&lt;/R&gt;&lt;C&gt;0&lt;/C&gt;&lt;/FQL&gt;&lt;FQL&gt;&lt;Q&gt;FR0000125338^FPC_PTX_INC(43466,43830,FY,USD)&lt;/Q&gt;&lt;R&gt;0&lt;/R&gt;&lt;C&gt;0&lt;/C&gt;&lt;/FQL&gt;&lt;FQL&gt;&lt;Q&gt;SE0000667891^FPC_PTX_INC(43466,43830,FY,USD)&lt;/Q&gt;&lt;R&gt;0&lt;/R&gt;&lt;C&gt;0&lt;/C&gt;&lt;/FQL&gt;&lt;FQL&gt;&lt;Q&gt;FR0000130650^FPC_PTX_INC(43466,43830,FY,USD)&lt;/Q&gt;&lt;R&gt;0&lt;/R&gt;&lt;C&gt;0&lt;/C&gt;&lt;/FQL&gt;&lt;FQL&gt;&lt;Q&gt;CH0012214059^FPC_PTX_INC(43466,43830,FY,USD)&lt;/Q&gt;&lt;R&gt;0&lt;/R&gt;&lt;C&gt;0&lt;/C&gt;&lt;/FQL&gt;&lt;FQL&gt;&lt;Q&gt;DE0005810055^FPC_PTX_INC(43466,43830,FY,USD)&lt;/Q&gt;&lt;R&gt;0&lt;/R&gt;&lt;C&gt;0&lt;/C&gt;&lt;/FQL&gt;&lt;FQL&gt;&lt;Q&gt;ES0109067019^FPC_PTX_INC(43466,43830,FY,USD)&lt;/Q&gt;&lt;R&gt;0&lt;/R&gt;&lt;C&gt;0&lt;/C&gt;&lt;/FQL&gt;&lt;FQL&gt;&lt;Q&gt;DE0005190003^FPC_PTX_INC(43466,43830,FY,USD)&lt;/Q&gt;&lt;R&gt;0&lt;/R&gt;&lt;C&gt;0&lt;/C&gt;&lt;/FQL&gt;&lt;FQL&gt;&lt;Q&gt;FI4000297767^FPC_PTX_INC(43466,43830,FY,USD)&lt;/Q&gt;&lt;R&gt;0&lt;/R&gt;&lt;C&gt;0&lt;/C&gt;&lt;/FQL&gt;&lt;FQL&gt;&lt;Q&gt;DE000A1ML7J1^FPC_PTX_INC(43466,43830,FY,USD)&lt;/Q&gt;&lt;R&gt;0&lt;/R&gt;&lt;C&gt;0&lt;/C&gt;&lt;/FQL&gt;&lt;FQL&gt;&lt;Q&gt;CH0432492467^FPC_PTX_INC(43466,43830,FY,USD)&lt;/Q&gt;&lt;R&gt;0&lt;/R&gt;&lt;C&gt;0&lt;/C&gt;&lt;/FQL&gt;&lt;FQL&gt;&lt;Q&gt;SE0000107419^FPC_PTX_INC(43466,43830,FY,USD)&lt;/Q&gt;&lt;R&gt;0&lt;/R&gt;&lt;C&gt;0&lt;/C&gt;&lt;/FQL&gt;&lt;FQL&gt;&lt;Q&gt;ES0148396007^FPC_PTX_INC(43466,43830,FY,USD)&lt;/Q&gt;&lt;R&gt;0&lt;/R&gt;&lt;C&gt;0&lt;/C&gt;&lt;/FQL&gt;&lt;FQL&gt;&lt;Q&gt;NL00150001Q9^FPC_PTX_INC(43466,43830,FY,USD)&lt;/Q&gt;&lt;R&gt;0&lt;/R&gt;&lt;C&gt;0&lt;/C&gt;&lt;/FQL&gt;&lt;FQL&gt;&lt;Q&gt;FR0000120693^FPC_PTX_INC(43466,43830,FY,USD)&lt;/Q&gt;&lt;R&gt;0&lt;/R&gt;&lt;C&gt;0&lt;/C&gt;&lt;/FQL&gt;&lt;FQL&gt;&lt;Q&gt;FR0000052292^FPC_PTX_INC(43466,43830,FY,USD)&lt;/Q&gt;&lt;R&gt;0&lt;/R&gt;&lt;C&gt;0&lt;/C&gt;&lt;/FQL&gt;&lt;FQL&gt;&lt;Q&gt;SE0011166610^FPC_PTX_INC(43466,43830,FY,USD)&lt;/Q&gt;&lt;R&gt;0&lt;/R&gt;&lt;C&gt;0&lt;/C&gt;&lt;/FQL&gt;&lt;FQL&gt;&lt;Q&gt;SE0000115446^FPC_PTX_INC(43466,43830,FY,USD)&lt;/Q&gt;&lt;R&gt;0&lt;/R&gt;&lt;C&gt;0&lt;/C&gt;&lt;/FQL&gt;&lt;FQL&gt;&lt;Q&gt;SE0000108656^FPC_PTX_INC(43466,43830,FY,USD)&lt;/Q&gt;&lt;R&gt;0&lt;/R&gt;&lt;C&gt;0&lt;/C&gt;&lt;/FQL&gt;&lt;FQL&gt;&lt;Q&gt;DK0010268606^FPC_PTX_INC(43466,43830,FY,USD)&lt;/Q&gt;&lt;R&gt;0&lt;/R&gt;&lt;C&gt;0&lt;/C&gt;&lt;/FQL&gt;&lt;FQL&gt;&lt;Q&gt;FR0000120644^FPC_PTX_INC(43466,43830,FY,USD)&lt;/Q&gt;&lt;R&gt;0&lt;/R&gt;&lt;C&gt;0&lt;/C&gt;&lt;/FQL&gt;&lt;FQL&gt;&lt;Q&gt;IT0000072618^FPC_PTX_INC(43466,43830,FY,USD)&lt;/Q&gt;&lt;R&gt;0&lt;/R&gt;&lt;C&gt;0&lt;/C&gt;&lt;/FQL&gt;&lt;FQL&gt;&lt;Q&gt;NL0013654783^FPC_PTX_INC(43466,43830,FY,USD)&lt;/Q&gt;&lt;R&gt;0&lt;/R&gt;&lt;C&gt;0&lt;/C&gt;&lt;/FQL&gt;&lt;FQL&gt;&lt;Q&gt;CH0210483332^FPC_PTX_INC(43466,43830,FY,USD)&lt;/Q&gt;&lt;R&gt;0&lt;/R&gt;&lt;C&gt;0&lt;/C&gt;&lt;/FQL&gt;&lt;FQL&gt;&lt;Q&gt;FR0000121485^FPC_PTX_INC(43466,43830,FY,USD)&lt;/Q&gt;&lt;R&gt;0&lt;/R&gt;&lt;C&gt;0&lt;/C&gt;&lt;/FQL&gt;&lt;FQL&gt;&lt;Q&gt;DE0007664039^FPC_PTX_INC(43466,43830,FY,USD)&lt;/Q&gt;&lt;R&gt;0&lt;/R&gt;&lt;C&gt;0&lt;/C&gt;&lt;/FQL&gt;&lt;FQL&gt;&lt;Q&gt;FR0000073272^FPC_PTX_INC(43466,43830,FY,USD)&lt;/Q&gt;&lt;R&gt;0&lt;/R&gt;&lt;C&gt;0&lt;/C&gt;&lt;/FQL&gt;&lt;FQL&gt;&lt;Q&gt;NL0000009538^FPC_PTX_INC(43466,43830,FY,USD)&lt;/Q&gt;&lt;R&gt;0&lt;/R&gt;&lt;C&gt;0&lt;/C&gt;&lt;/FQL&gt;&lt;FQL&gt;&lt;Q&gt;BE0974293251^FPC_PTX_INC(43466,43830,FY,USD)&lt;/Q&gt;&lt;R&gt;0&lt;/R&gt;&lt;C&gt;0&lt;/C&gt;&lt;/FQL&gt;&lt;FQL&gt;&lt;Q&gt;DE0005552004^FPC_PTX_INC(43466,43830,FY,USD)&lt;/Q&gt;&lt;R&gt;0&lt;/R&gt;&lt;C&gt;0&lt;/C&gt;&lt;/FQL&gt;&lt;FQL&gt;&lt;Q&gt;DE0006231004^FPC_PTX_INC(43466,43830,FY,USD)&lt;/Q&gt;&lt;R&gt;0&lt;/R&gt;&lt;C&gt;0&lt;/C&gt;&lt;/FQL&gt;&lt;FQL&gt;&lt;Q&gt;DE000A1EWWW0^FPC_PTX_INC(43466,43830,FY,USD)&lt;/Q&gt;&lt;R&gt;0&lt;/R&gt;&lt;C&gt;0&lt;/C&gt;&lt;/FQL&gt;&lt;FQL&gt;&lt;Q&gt;FR0000125486^FPC_PTX_INC(43466,43830,FY,USD)&lt;/Q&gt;&lt;R&gt;0&lt;/R&gt;&lt;C&gt;0&lt;/C&gt;&lt;/FQL&gt;&lt;FQL&gt;&lt;Q&gt;DE000BAY0017^FPC_PTX_INC(43466,43830,FY,USD)&lt;/Q&gt;&lt;R&gt;0&lt;/R&gt;&lt;C&gt;0&lt;/C&gt;&lt;/FQL&gt;&lt;FQL&gt;&lt;Q&gt;NL0012969182^FPC_PTX_INC(43466,43830,FY,USD)&lt;/Q&gt;&lt;R&gt;0&lt;/R&gt;&lt;C&gt;0&lt;/C&gt;&lt;/FQL&gt;&lt;FQL&gt;&lt;Q&gt;DE0005557508^FPC_PTX_INC(43466,43830,FY,USD)&lt;/Q&gt;&lt;R&gt;0&lt;/R&gt;&lt;C&gt;0&lt;/C&gt;&lt;/FQL&gt;&lt;FQL&gt;&lt;Q&gt;NL0000235190^FPC_PTX_INC(43466,43830,FY,USD)&lt;/Q&gt;&lt;R&gt;0&lt;/R&gt;&lt;C&gt;0&lt;/C&gt;&lt;/FQL&gt;&lt;FQL&gt;&lt;Q&gt;DE0007100000^FPC_PTX_INC(43466,43830,FY,USD)&lt;/Q&gt;&lt;R&gt;0&lt;/R&gt;&lt;C&gt;0&lt;/C&gt;&lt;/FQL&gt;&lt;FQL&gt;&lt;Q&gt;FR0000120073^FPC_PTX_INC(43466,43830,FY,USD)&lt;/Q&gt;&lt;R&gt;0&lt;/R&gt;&lt;C&gt;0&lt;/C&gt;&lt;/FQL&gt;&lt;FQL&gt;&lt;Q&gt;FR0000120321^FPC_PTX_INC(43466,43830,FY,USD)&lt;/Q&gt;&lt;R&gt;0&lt;/R&gt;&lt;C&gt;0&lt;/C&gt;&lt;/FQL&gt;&lt;FQL&gt;&lt;Q&gt;DE0008404005^FPC_PTX_INC(43466,43830,FY,USD)&lt;/Q&gt;&lt;R&gt;0&lt;/R&gt;&lt;C&gt;0&lt;/C&gt;&lt;/FQL&gt;&lt;FQL&gt;&lt;Q&gt;DE0007164600^FPC_PTX_INC(43</t>
        </r>
      </text>
    </comment>
    <comment ref="A63" authorId="0" shapeId="0" xr:uid="{9C3ED129-2D44-47DF-9323-64A0EE310931}">
      <text>
        <r>
          <rPr>
            <b/>
            <sz val="9"/>
            <color indexed="81"/>
            <rFont val="Tahoma"/>
            <charset val="1"/>
          </rPr>
          <t>466,43830,FY,USD)&lt;/Q&gt;&lt;R&gt;0&lt;/R&gt;&lt;C&gt;0&lt;/C&gt;&lt;/FQL&gt;&lt;FQL&gt;&lt;Q&gt;CH0012032048^FPC_PTX_INC(43466,43830,FY,USD)&lt;/Q&gt;&lt;R&gt;0&lt;/R&gt;&lt;C&gt;0&lt;/C&gt;&lt;/FQL&gt;&lt;FQL&gt;&lt;Q&gt;US0995021062^FPC_PTX_INC(43466,43830,FY,USD)&lt;/Q&gt;&lt;R&gt;0&lt;/R&gt;&lt;C&gt;0&lt;/C&gt;&lt;/FQL&gt;&lt;FQL&gt;&lt;Q&gt;US5132721045^FPC_PTX_INC(43466,43830,FY,USD)&lt;/Q&gt;&lt;R&gt;0&lt;/R&gt;&lt;C&gt;0&lt;/C&gt;&lt;/FQL&gt;&lt;FQL&gt;&lt;Q&gt;US6700024010^FPC_PTX_INC(43466,43830,FY,USD)&lt;/Q&gt;&lt;R&gt;0&lt;/R&gt;&lt;C&gt;0&lt;/C&gt;&lt;/FQL&gt;&lt;FQL&gt;&lt;Q&gt;US4180561072^FPC_PTX_INC(43466,43830,FY,USD)&lt;/Q&gt;&lt;R&gt;0&lt;/R&gt;&lt;C&gt;0&lt;/C&gt;&lt;/FQL&gt;&lt;FQL&gt;&lt;Q&gt;JE00BYSS4X48^FPC_PTX_INC(43466,43830,FY,USD)&lt;/Q&gt;&lt;R&gt;0&lt;/R&gt;&lt;C&gt;0&lt;/C&gt;&lt;/FQL&gt;&lt;FQL&gt;&lt;Q&gt;US00751Y1064^FPC_PTX_INC(43466,43830,FY,USD)&lt;/Q&gt;&lt;R&gt;0&lt;/R&gt;&lt;C&gt;0&lt;/C&gt;&lt;/FQL&gt;&lt;FQL&gt;&lt;Q&gt;US5018892084^FPC_PTX_INC(43466,43830,FY,USD)&lt;/Q&gt;&lt;R&gt;0&lt;/R&gt;&lt;C&gt;0&lt;/C&gt;&lt;/FQL&gt;&lt;FQL&gt;&lt;Q&gt;US12541W2098^FPC_PTX_INC(43466,43830,FY,USD)&lt;/Q&gt;&lt;R&gt;0&lt;/R&gt;&lt;C&gt;0&lt;/C&gt;&lt;/FQL&gt;&lt;FQL&gt;&lt;Q&gt;US3802371076^FPC_PTX_INC(43466,43830,FY,USD)&lt;/Q&gt;&lt;R&gt;0&lt;/R&gt;&lt;C&gt;0&lt;/C&gt;&lt;/FQL&gt;&lt;FQL&gt;&lt;Q&gt;US5502411037^FPC_PTX_INC(43466,43830,FY,USD)&lt;/Q&gt;&lt;R&gt;0&lt;/R&gt;&lt;C&gt;0&lt;/C&gt;&lt;/FQL&gt;&lt;FQL&gt;&lt;Q&gt;US4404521001^FPC_PTX_INC(43466,43830,FY,USD)&lt;/Q&gt;&lt;R&gt;0&lt;/R&gt;&lt;C&gt;0&lt;/C&gt;&lt;/FQL&gt;&lt;FQL&gt;&lt;Q&gt;US73278L1052^FPC_PTX_INC(43466,43830,FY,USD)&lt;/Q&gt;&lt;R&gt;0&lt;/R&gt;&lt;C&gt;0&lt;/C&gt;&lt;/FQL&gt;&lt;FQL&gt;&lt;Q&gt;US24906P1093^FPC_PTX_INC(43466,43830,FY,USD)&lt;/Q&gt;&lt;R&gt;0&lt;/R&gt;&lt;C&gt;0&lt;/C&gt;&lt;/FQL&gt;&lt;FQL&gt;&lt;Q&gt;US7458671010^FPC_PTX_INC(43466,43830,FY,USD)&lt;/Q&gt;&lt;R&gt;0&lt;/R&gt;&lt;C&gt;0&lt;/C&gt;&lt;/FQL&gt;&lt;FQL&gt;&lt;Q&gt;US8326964058^FPC_PTX_INC(43466,43830,FY,USD)&lt;/Q&gt;&lt;R&gt;0&lt;/R&gt;&lt;C&gt;0&lt;/C&gt;&lt;/FQL&gt;&lt;FQL&gt;&lt;Q&gt;US1011211018^FPC_PTX_INC(43466,43830,FY,USD)&lt;/Q&gt;&lt;R&gt;0&lt;/R&gt;&lt;C&gt;0&lt;/C&gt;&lt;/FQL&gt;&lt;FQL&gt;&lt;Q&gt;US8793601050^FPC_PTX_INC(43466,43830,FY,USD)&lt;/Q&gt;&lt;R&gt;0&lt;/R&gt;&lt;C&gt;0&lt;/C&gt;&lt;/FQL&gt;&lt;FQL&gt;&lt;Q&gt;US18915M1071^FPC_PTX_INC(43466,43830,FY,USD)&lt;/Q&gt;&lt;R&gt;0&lt;/R&gt;&lt;C&gt;0&lt;/C&gt;&lt;/FQL&gt;&lt;FQL&gt;&lt;Q&gt;US5745991068^FPC_PTX_INC(43466,43830,FY,USD)&lt;/Q&gt;&lt;R&gt;0&lt;/R&gt;&lt;C&gt;0&lt;/C&gt;&lt;/FQL&gt;&lt;FQL&gt;&lt;Q&gt;US45167R1041^FPC_PTX_INC(43466,43830,FY,USD)&lt;/Q&gt;&lt;R&gt;0&lt;/R&gt;&lt;C&gt;0&lt;/C&gt;&lt;/FQL&gt;&lt;FQL&gt;&lt;Q&gt;US4461501045^FPC_PTX_INC(43466,43830,FY,USD)&lt;/Q&gt;&lt;R&gt;0&lt;/R&gt;&lt;C&gt;0&lt;/C&gt;&lt;/FQL&gt;&lt;FQL&gt;&lt;Q&gt;US8666741041^FPC_PTX_INC(43466,43830,FY,USD)&lt;/Q&gt;&lt;R&gt;0&lt;/R&gt;&lt;C&gt;0&lt;/C&gt;&lt;/FQL&gt;&lt;FQL&gt;&lt;Q&gt;US64110D1046^FPC_PTX_INC(43466,43830,FY,USD)&lt;/Q&gt;&lt;R&gt;0&lt;/R&gt;&lt;C&gt;0&lt;/C&gt;&lt;/FQL&gt;&lt;FQL&gt;&lt;Q&gt;US3724601055^FPC_PTX_INC(43466,43830,FY,USD)&lt;/Q&gt;&lt;R&gt;0&lt;/R&gt;&lt;C&gt;0&lt;/C&gt;&lt;/FQL&gt;&lt;FQL&gt;&lt;Q&gt;US6311031081^FPC_PTX_INC(43466,43830,FY,USD)&lt;/Q&gt;&lt;R&gt;0&lt;/R&gt;&lt;C&gt;0&lt;/C&gt;&lt;/FQL&gt;&lt;FQL&gt;&lt;Q&gt;US89400J1079^FPC_PTX_INC(43466,43830,FY,USD)&lt;/Q&gt;&lt;R&gt;0&lt;/R&gt;&lt;C&gt;0&lt;/C&gt;&lt;/FQL&gt;&lt;FQL&gt;&lt;Q&gt;US45784P1012^FPC_PTX_INC(43466,43830,FY,USD)&lt;/Q&gt;&lt;R&gt;0&lt;/R&gt;&lt;C&gt;0&lt;/C&gt;&lt;/FQL&gt;&lt;FQL&gt;&lt;Q&gt;US92556V1061^FPC_PTX_INC(43466,43830,FY,USD)&lt;/Q&gt;&lt;R&gt;0&lt;/R&gt;&lt;C&gt;0&lt;/C&gt;&lt;/FQL&gt;&lt;FQL&gt;&lt;Q&gt;US62944T1051^FPC_PTX_INC(43466,43830,FY,USD)&lt;/Q&gt;&lt;R&gt;0&lt;/R&gt;&lt;C&gt;0&lt;/C&gt;&lt;/FQL&gt;&lt;FQL&gt;&lt;Q&gt;US29355A1079^FPC_PTX_INC(43466,43830,FY,USD)&lt;/Q&gt;&lt;R&gt;0&lt;/R&gt;&lt;C&gt;0&lt;/C&gt;&lt;/FQL&gt;&lt;FQL&gt;&lt;Q&gt;US0404131064^FPC_PTX_INC(43466,43830,FY,USD)&lt;/Q&gt;&lt;R&gt;0&lt;/R&gt;&lt;C&gt;0&lt;/C&gt;&lt;/FQL&gt;&lt;FQL&gt;&lt;Q&gt;US72919P2020^FPC_PTX_INC(43466,43830,FY,USD)&lt;/Q&gt;&lt;R&gt;0&lt;/R&gt;&lt;C&gt;0&lt;/C&gt;&lt;/FQL&gt;&lt;FQL&gt;&lt;Q&gt;US14149Y1082^FPC_PTX_INC(43466,43830,FY,USD)&lt;/Q&gt;&lt;R&gt;0&lt;/R&gt;&lt;C&gt;0&lt;/C&gt;&lt;/FQL&gt;&lt;FQL&gt;&lt;Q&gt;US4364401012^FPC_PTX_INC(43466,43830,FY,USD)&lt;/Q&gt;&lt;R&gt;0&lt;/R&gt;&lt;C&gt;0&lt;/C&gt;&lt;/FQL&gt;&lt;FQL&gt;&lt;Q&gt;US42809H1077^FPC_PTX_INC(43466,43830,FY,USD)&lt;/Q&gt;&lt;R&gt;0&lt;/R&gt;&lt;C&gt;0&lt;/C&gt;&lt;/FQL&gt;&lt;FQL&gt;&lt;Q&gt;US55261F1049^FPC_PTX_INC(43466,43830,FY,USD)&lt;/Q&gt;&lt;R&gt;0&lt;/R&gt;&lt;C&gt;0&lt;/C&gt;&lt;/FQL&gt;&lt;FQL&gt;&lt;Q&gt;US4932671088^FPC_PTX_INC(43466,43830,FY,USD)&lt;/Q&gt;&lt;R&gt;0&lt;/R&gt;&lt;C&gt;0&lt;/C&gt;&lt;/FQL&gt;&lt;FQL&gt;&lt;Q&gt;US92276F1003^FPC_PTX_INC(43466,43830,FY,USD)&lt;/Q&gt;&lt;R&gt;0&lt;/R&gt;&lt;C&gt;0&lt;/C&gt;&lt;/FQL&gt;&lt;FQL&gt;&lt;Q&gt;IE00BQPVQZ61^FPC_PTX_INC(43466,43830,FY,USD)&lt;/Q&gt;&lt;R&gt;0&lt;/R&gt;&lt;C&gt;0&lt;/C&gt;&lt;/FQL&gt;&lt;FQL&gt;&lt;Q&gt;US8740541094^FPC_PTX_INC(43466,43830,FY,USD)&lt;/Q&gt;&lt;R&gt;0&lt;/R&gt;&lt;C&gt;0&lt;/C&gt;&lt;/FQL&gt;&lt;FQL&gt;&lt;Q&gt;US74736K1016^FPC_PTX_INC(43466,43830,FY,USD)&lt;/Q&gt;&lt;R&gt;0&lt;/R&gt;&lt;C&gt;0&lt;/C&gt;&lt;/FQL&gt;&lt;FQL&gt;&lt;Q&gt;US5732841060^FPC_PTX_INC(43466,43830,FY,USD)&lt;/Q&gt;&lt;R&gt;0&lt;/R&gt;&lt;C&gt;0&lt;/C&gt;&lt;/FQL&gt;&lt;FQL&gt;&lt;Q&gt;US1156372096^FPC_PTX_INC(43466,43830,FY,USD)&lt;/Q&gt;&lt;R&gt;0&lt;/R&gt;&lt;C&gt;0&lt;/C&gt;&lt;/FQL&gt;&lt;FQL&gt;&lt;Q&gt;US87165B1035^FPC_PTX_INC(43466,43830,FY,USD)&lt;/Q&gt;&lt;R&gt;0&lt;/R&gt;&lt;C&gt;0&lt;/C&gt;&lt;/FQL&gt;&lt;FQL&gt;&lt;Q&gt;US30063P1057^FPC_PTX_INC(43466,43830,FY,USD)&lt;/Q&gt;&lt;R&gt;0&lt;/R&gt;&lt;C&gt;0&lt;/C&gt;&lt;/FQL&gt;&lt;FQL&gt;&lt;Q&gt;US9291601097^FPC_PTX_INC(43466,43830,FY,USD)&lt;/Q&gt;&lt;R&gt;0&lt;/R&gt;&lt;C&gt;0&lt;/C&gt;&lt;/FQL&gt;&lt;FQL&gt;&lt;Q&gt;US5303073051^FPC_PTX_INC(43466,43830,FY,USD)&lt;/Q&gt;&lt;R&gt;0&lt;/R&gt;&lt;C&gt;0&lt;/C&gt;&lt;/FQL&gt;&lt;FQL&gt;&lt;Q&gt;US0152711091^FPC_PTX_INC(43466,43830,FY,USD)&lt;/Q&gt;&lt;R&gt;0&lt;/R&gt;&lt;C&gt;0&lt;/C&gt;&lt;/FQL&gt;&lt;FQL&gt;&lt;Q&gt;US4165151048^FPC_PTX_INC(43466,43830,FY,USD)&lt;/Q&gt;&lt;R&gt;0&lt;/R&gt;&lt;C&gt;0&lt;/C&gt;&lt;/FQL&gt;&lt;FQL&gt;&lt;Q&gt;US3635761097^FPC_PTX_INC(43466,43830,FY,USD)&lt;/Q&gt;&lt;R&gt;0&lt;/R&gt;&lt;C&gt;0&lt;/C&gt;&lt;/FQL&gt;&lt;FQL&gt;&lt;Q&gt;US6703461052^FPC_PTX_INC(43466,43830,FY,USD)&lt;/Q&gt;&lt;R&gt;0&lt;/R&gt;&lt;C&gt;0&lt;/C&gt;&lt;/FQL&gt;&lt;FQL&gt;&lt;Q&gt;US57772K1016^FPC_PTX_INC(43466,43830,FY,USD)&lt;/Q&gt;&lt;R&gt;0&lt;/R&gt;&lt;C&gt;0&lt;/C&gt;&lt;/FQL&gt;&lt;FQL&gt;&lt;Q&gt;US34959E1091^FPC_PTX_INC(43466,43830,FY,USD)&lt;/Q&gt;&lt;R&gt;0&lt;/R&gt;&lt;C&gt;0&lt;/C&gt;&lt;/FQL&gt;&lt;FQL&gt;&lt;Q&gt;US9892071054^FPC_PTX_INC(43466,43830,FY,USD)&lt;/Q&gt;&lt;R&gt;0&lt;/R&gt;&lt;C&gt;0&lt;/C&gt;&lt;/FQL&gt;&lt;FQL&gt;&lt;Q&gt;US6792951054^FPC_PTX_INC(43466,43830,FY,USD)&lt;/Q&gt;&lt;R&gt;0&lt;/R&gt;&lt;C&gt;0&lt;/C&gt;&lt;/FQL&gt;&lt;FQL&gt;&lt;Q&gt;NL0009434992^FPC_PTX_INC(43466,43830,FY,USD)&lt;/Q&gt;&lt;R&gt;0&lt;/R&gt;&lt;C&gt;0&lt;/C&gt;&lt;/FQL&gt;&lt;FQL&gt;&lt;Q&gt;US88339J1051^FPC_PTX_INC(43466,43830,FY,USD)&lt;/Q&gt;&lt;R&gt;0&lt;/R&gt;&lt;C&gt;0&lt;/C&gt;&lt;/FQL&gt;&lt;FQL&gt;&lt;Q&gt;US5010441013^FPC_PTX_INC(43466,43830,FY,USD)&lt;/Q&gt;&lt;R&gt;0&lt;/R&gt;&lt;C&gt;0&lt;/C&gt;&lt;/FQL&gt;&lt;FQL&gt;&lt;Q&gt;US5926881054^FPC_PTX_INC(43466,43830,FY,USD)&lt;/Q&gt;&lt;R&gt;0&lt;/R&gt;&lt;C&gt;0&lt;/C&gt;&lt;/FQL&gt;&lt;FQL&gt;&lt;Q&gt;US0584981064^FPC_PTX_INC(43466,43830,FY,USD)&lt;/Q&gt;&lt;R&gt;0&lt;/R&gt;&lt;C&gt;0&lt;/C&gt;&lt;/FQL&gt;&lt;FQL&gt;&lt;Q&gt;US5260571048^FPC_PTX_INC(43466,43830,FY,USD)&lt;/Q&gt;&lt;R&gt;0&lt;/R&gt;&lt;C&gt;0&lt;/C&gt;&lt;/FQL&gt;&lt;FQL&gt;&lt;Q&gt;US49271V1008^FPC_PTX_INC(43466,43830,FY,USD)&lt;/Q&gt;&lt;R&gt;0&lt;/R&gt;&lt;C&gt;0&lt;/C&gt;&lt;/FQL&gt;&lt;FQL&gt;&lt;Q&gt;US0311001004^FPC_PTX_INC(43466,43830,FY,USD)&lt;/Q&gt;&lt;R&gt;0&lt;/R&gt;&lt;C&gt;0&lt;/C&gt;&lt;/FQL&gt;&lt;FQL&gt;&lt;Q&gt;US23331A1097^FPC_PTX_INC(43466,43830,FY,USD)&lt;/Q&gt;&lt;R&gt;0&lt;/R&gt;&lt;C&gt;0&lt;/C&gt;&lt;/FQL&gt;&lt;FQL&gt;&lt;Q&gt;US2473617023^FPC_PTX_INC(43466,43830,FY,USD)&lt;/Q&gt;&lt;R&gt;0&lt;/R&gt;&lt;C&gt;0&lt;/C&gt;&lt;/FQL&gt;&lt;FQL&gt;&lt;Q&gt;US58155Q1031^FPC_PTX_INC(43466,43830,FY,USD)&lt;/Q&gt;&lt;R&gt;0&lt;/R&gt;&lt;C&gt;0&lt;/C&gt;&lt;/FQL&gt;&lt;FQL&gt;&lt;Q&gt;US6200763075^FPC_PTX_INC(43466,43830,FY,USD)&lt;/Q&gt;&lt;R&gt;0&lt;/R&gt;&lt;C&gt;0&lt;/C&gt;&lt;/FQL&gt;&lt;FQL&gt;&lt;Q&gt;US8545021011^FPC_PTX_INC(43466,43830,FY,USD)&lt;/Q&gt;&lt;R&gt;0&lt;/R&gt;&lt;C&gt;0&lt;/C&gt;&lt;/FQL&gt;&lt;FQL&gt;&lt;Q&gt;US8936411003^FPC_PTX_INC(43466,43830,FY,USD)&lt;/Q&gt;&lt;R&gt;0&lt;/R&gt;&lt;C&gt;0&lt;/C&gt;&lt;/FQL&gt;&lt;FQL&gt;&lt;Q&gt;US98956P1021^FPC_PTX_INC(43466,43830,FY,USD)&lt;/Q&gt;&lt;R&gt;0&lt;/R&gt;&lt;C&gt;0&lt;/C&gt;&lt;/FQL&gt;&lt;FQL&gt;&lt;Q&gt;US0010551028^FPC_PTX_INC(43466,43830,FY,USD)&lt;/Q&gt;&lt;R&gt;0&lt;/R&gt;&lt;C&gt;0&lt;/C&gt;&lt;/FQL&gt;&lt;FQL&gt;&lt;Q&gt;US77543R1023^FPC_PTX_INC(43466,43830,FY,USD)&lt;/Q&gt;&lt;R&gt;0&lt;/R&gt;&lt;C&gt;0&lt;/C&gt;&lt;/FQL&gt;&lt;FQL&gt;&lt;Q&gt;US2310211063^FPC_PTX_INC(43466,43830,FY,USD)&lt;/Q&gt;&lt;R&gt;0&lt;/R&gt;&lt;C&gt;0&lt;/C&gt;&lt;/FQL&gt;&lt;FQL&gt;&lt;Q&gt;US21036P1084^FPC_PTX_INC(43466,43830,FY,USD)&lt;/Q&gt;&lt;R&gt;0&lt;/R&gt;&lt;C&gt;0&lt;/C&gt;&lt;/FQL&gt;&lt;FQL&gt;&lt;Q&gt;US2855121099^FPC_PTX_INC(43466,43830,FY,USD)&lt;/Q&gt;&lt;R&gt;0&lt;/R&gt;&lt;C&gt;0&lt;/C&gt;&lt;/FQL&gt;&lt;FQL&gt;&lt;Q&gt;US40434L1052^FPC_PTX_INC(43466,43830,FY,USD)&lt;/Q&gt;&lt;R&gt;0&lt;/R&gt;&lt;C&gt;0&lt;/C&gt;&lt;/FQL&gt;&lt;FQL&gt;&lt;Q&gt;US45168D1046^FPC_PTX_INC(43466,43830,FY,USD)&lt;/Q&gt;&lt;R&gt;0&lt;/R&gt;&lt;C&gt;0&lt;/C&gt;&lt;/FQL&gt;&lt;FQL&gt;&lt;Q&gt;US4943681035^FPC_PTX_INC(43466,43830,FY,USD)&lt;/Q&gt;&lt;R&gt;0&lt;/R&gt;&lt;C&gt;0&lt;/C&gt;&lt;/FQL&gt;&lt;FQL&gt;&lt;Q&gt;US35671D8570^FPC_PTX_INC(43466,43830,FY,USD)&lt;/Q&gt;&lt;R&gt;0&lt;/R&gt;&lt;C&gt;0&lt;/C&gt;&lt;/FQL&gt;&lt;FQL&gt;&lt;Q&gt;US3453708600^FPC_PTX_INC(43466,43830,FY,USD)&lt;/Q&gt;&lt;R&gt;0&lt;/R&gt;&lt;C&gt;0&lt;/C&gt;&lt;/FQL&gt;&lt;FQL&gt;&lt;Q&gt;US6516391066^FPC_PTX_INC(43466,43830,FY,USD)&lt;/Q&gt;&lt;R&gt;0&lt;/R&gt;&lt;C&gt;0&lt;/C&gt;&lt;/FQL&gt;&lt;FQL&gt;&lt;Q&gt;US75886F1075^FPC_PTX_INC(43466,43830,FY,USD)&lt;/Q&gt;&lt;R&gt;0&lt;/R&gt;&lt;C&gt;0&lt;/C&gt;&lt;/FQL&gt;&lt;FQL&gt;&lt;Q&gt;US8725901040^FPC_PTX_INC(43466,43830,FY,USD)&lt;/Q&gt;&lt;R&gt;0&lt;/R&gt;&lt;C&gt;0&lt;/C&gt;&lt;/FQL&gt;&lt;FQL&gt;&lt;Q&gt;US0091581068^FPC_PTX_INC(43466,43830,FY,USD)&lt;/Q&gt;&lt;R&gt;0&lt;/R&gt;&lt;C&gt;0&lt;/C&gt;&lt;/FQL&gt;&lt;FQL&gt;&lt;Q&gt;US5184391044^FPC_PTX_INC(43466,43830,FY,USD)&lt;/Q&gt;&lt;R&gt;0&lt;/R&gt;&lt;C&gt;0&lt;/C&gt;&lt;/FQL&gt;&lt;FQL&gt;&lt;Q&gt;US1941621039^FPC_PTX_INC(43466,43830,FY,USD)&lt;/Q&gt;&lt;R&gt;0&lt;/R&gt;&lt;C&gt;0&lt;/C&gt;&lt;/FQL&gt;&lt;FQL&gt;&lt;Q&gt;US31428X1063^FPC_PTX_INC(43466,43830,FY,USD)&lt;/Q&gt;&lt;R&gt;0&lt;/R&gt;&lt;C&gt;0&lt;/C&gt;&lt;/FQL&gt;&lt;FQL&gt;&lt;Q&gt;US00507V1098^FPC_PTX_INC(43466,43830,FY,USD)&lt;/Q&gt;&lt;R&gt;0&lt;/R&gt;&lt;C&gt;0&lt;/C&gt;&lt;/FQL&gt;&lt;FQL&gt;&lt;Q&gt;US37045V1008^FPC_PTX_INC(43466,43830,FY,USD)&lt;/Q&gt;&lt;R&gt;0&lt;/R&gt;&lt;C&gt;0&lt;/C&gt;&lt;/FQL&gt;&lt;FQL&gt;&lt;Q&gt;US6934751057^FPC_PTX_INC(43466,43830,FY,USD)&lt;/Q&gt;&lt;R&gt;0&lt;/R&gt;&lt;C&gt;0&lt;/C&gt;&lt;/FQL&gt;&lt;FQL&gt;&lt;Q&gt;US98978V1035^FPC_PTX_INC(43466,43830,FY,USD)&lt;/Q&gt;&lt;R&gt;0&lt;/R&gt;&lt;C&gt;0&lt;/C&gt;&lt;/FQL&gt;&lt;FQL&gt;&lt;Q&gt;US6092071058^FPC_PTX_INC(43466,43830,FY,USD)&lt;/Q&gt;&lt;R&gt;0&lt;/R&gt;&lt;C&gt;0&lt;/C&gt;&lt;/FQL&gt;&lt;FQL&gt;&lt;Q&gt;US78409V1044^FPC_PTX_INC(43466,43830,FY,USD)&lt;/Q&gt;&lt;R&gt;0&lt;/R&gt;&lt;C&gt;0&lt;/C&gt;&lt;/FQL&gt;&lt;FQL&gt;&lt;Q&gt;US5128071082^FPC_PTX_INC(43466,43830,FY,USD)&lt;/Q&gt;&lt;R&gt;0&lt;/R&gt;&lt;C&gt;0&lt;/C&gt;&lt;/FQL&gt;&lt;FQL&gt;&lt;Q&gt;US88579Y1010^FPC_PTX_INC(43466,43830,FY,USD)&lt;/Q&gt;&lt;R&gt;0&lt;/R&gt;&lt;C&gt;0&lt;/C&gt;&lt;/FQL&gt;&lt;FQL&gt;&lt;Q&gt;US0970231058^FPC_PTX_INC(43466,43830,FY,USD)&lt;/Q&gt;&lt;R&gt;0&lt;/R&gt;&lt;C&gt;0&lt;/C&gt;&lt;/FQL&gt;&lt;FQL&gt;&lt;Q&gt;US9078181081^FPC_PTX_INC(43466,43830,FY,USD)&lt;/Q&gt;&lt;R&gt;0&lt;/R&gt;&lt;C&gt;0&lt;/C&gt;&lt;/FQL&gt;&lt;FQL&gt;&lt;Q&gt;US22160K1051^FPC_PTX_INC(43466,43830,FY,USD)&lt;/Q&gt;&lt;R&gt;0&lt;/R&gt;&lt;C&gt;0&lt;/C&gt;&lt;/FQL&gt;&lt;FQL&gt;&lt;Q&gt;US92343V1044^FPC_PTX_INC(43466,43830,FY,USD)&lt;/Q&gt;&lt;R&gt;0&lt;/R&gt;&lt;C&gt;0&lt;/C&gt;&lt;/FQL&gt;&lt;FQL&gt;&lt;Q&gt;US0605051046^FPC_PTX_INC(43466,43830,FY,USD)&lt;/Q&gt;&lt;R&gt;0&lt;/R&gt;&lt;C&gt;0&lt;/C&gt;&lt;/FQL&gt;&lt;FQL&gt;&lt;Q&gt;JP3258000003^FPC_PTX_INC(43466,43830,FY,USD)&lt;/Q&gt;&lt;R&gt;0&lt;/R&gt;&lt;C&gt;0&lt;/C&gt;&lt;/FQL&gt;&lt;FQL&gt;&lt;Q&gt;KR7036570000^FPC_PTX_INC(43466,43830,FY,USD)&lt;/Q&gt;&lt;R&gt;0&lt;/R&gt;&lt;C&gt;0&lt;/C&gt;&lt;/FQL&gt;&lt;FQL&gt;&lt;Q&gt;JP3735400008^FPC_PTX_INC(43466,43830,FY,USD)&lt;/Q&gt;&lt;R&gt;0&lt;/R&gt;&lt;C&gt;0&lt;/C&gt;&lt;/FQL&gt;&lt;FQL&gt;&lt;Q&gt;JP3242800005^FPC_PTX_INC(43466,43830,FY,USD)&lt;/Q&gt;&lt;R&gt;0&lt;/R&gt;&lt;C&gt;0&lt;/C&gt;&lt;/FQL&gt;&lt;FQL&gt;&lt;Q&gt;JP3197800000^FPC_PTX_INC(43466,43830,FY,USD)&lt;/Q&gt;&lt;R&gt;0&lt;/R&gt;&lt;C&gt;0&lt;/C&gt;&lt;/FQL&gt;&lt;FQL&gt;&lt;Q&gt;JP3160400002^FPC_PTX_INC(43466,43830,FY,USD)&lt;/Q&gt;&lt;R&gt;0&lt;/R&gt;&lt;C&gt;0&lt;/C&gt;&lt;/FQL&gt;&lt;FQL&gt;&lt;Q&gt;TW0001301000^FPC_PTX_INC(43466,43830,FY,USD)&lt;/Q&gt;&lt;R&gt;0&lt;/R&gt;&lt;C&gt;0&lt;/C&gt;&lt;/FQL&gt;&lt;FQL&gt;&lt;Q&gt;JP3762800005^FPC_PTX_INC(43466,43830,FY,USD)&lt;/Q&gt;&lt;R&gt;0&lt;/R&gt;&lt;C&gt;0&lt;/C&gt;&lt;/FQL&gt;&lt;FQL&gt;&lt;Q&gt;JP3122400009^FPC_PTX_INC(43466,43830,FY,USD)&lt;/Q&gt;&lt;R&gt;0&lt;/R&gt;&lt;C&gt;0&lt;/C&gt;&lt;/FQL&gt;&lt;FQL&gt;&lt;Q&gt;JP3762600009^FPC_PTX_INC(43466,43830,FY,USD)&lt;/Q&gt;&lt;R&gt;0&lt;/R&gt;&lt;C&gt;0&lt;/C&gt;&lt;/FQL&gt;&lt;FQL&gt;&lt;Q&gt;JP3970300004^FPC_PTX_INC(43466,43830,FY,USD)&lt;/Q&gt;&lt;R&gt;0&lt;/R&gt;&lt;C&gt;0&lt;/C&gt;&lt;/FQL&gt;&lt;FQL&gt;&lt;Q&gt;JP3734800000^FPC_PTX_INC(43466,43830,FY,USD)&lt;/Q&gt;&lt;R&gt;0&lt;/R&gt;&lt;C&gt;0&lt;/C&gt;&lt;/FQL&gt;&lt;FQL&gt;&lt;Q&gt;JP3397200001^FPC_PTX_INC(43466,43830,FY,USD)&lt;/Q&gt;&lt;R&gt;0&lt;/R&gt;&lt;C&gt;0&lt;/C&gt;&lt;/FQL&gt;&lt;FQL&gt;&lt;Q&gt;JP3551500006^FPC_PTX_INC(43466,43830,FY,USD)&lt;/Q&gt;&lt;R&gt;0&lt;/R&gt;&lt;C&gt;0&lt;/C&gt;&lt;/FQL&gt;&lt;FQL&gt;&lt;Q&gt;JP3756600007^FPC_PTX_INC(43466,43830,FY,USD)&lt;/Q&gt;&lt;R&gt;0&lt;/R&gt;&lt;C&gt;0&lt;/C&gt;&lt;/FQL&gt;&lt;FQL&gt;&lt;Q&gt;JP3201200007^FPC_PTX_INC(43466,43830,FY,USD)&lt;/Q&gt;&lt;R&gt;0&lt;/R&gt;&lt;C&gt;0&lt;/C&gt;&lt;/FQL&gt;&lt;FQL&gt;&lt;Q&gt;JP3463000004^FPC_PTX_INC(43466,43830,FY,USD)&lt;/Q&gt;&lt;R&gt;0&lt;/R&gt;&lt;C&gt;0&lt;/C&gt;&lt;/FQL&gt;&lt;FQL&gt;&lt;Q&gt;JP3386450005^FPC_PTX_INC(43466,43830,FY,USD)&lt;/Q&gt;&lt;R&gt;0&lt;/R&gt;&lt;C&gt;0&lt;/C&gt;&lt;/FQL&gt;&lt;FQL&gt;&lt;Q&gt;JP3910660004^FPC_PTX_INC(43466,43830,FY,USD)&lt;/Q&gt;&lt;R&gt;0&lt;/R&gt;&lt;C&gt;0&lt;/C&gt;&lt;/FQL&gt;&lt;FQL&gt;&lt;Q&gt;TW0002412004^FPC_PTX_INC(43466,43830,FY,USD)&lt;/Q&gt;&lt;R&gt;0&lt;/R&gt;&lt;C&gt;0&lt;/C&gt;&lt;/FQL&gt;&lt;FQL&gt;&lt;Q&gt;KR7035720002^FPC_PTX_INC(43466,43830,FY,USD)&lt;/Q&gt;&lt;R&gt;0&lt;/R&gt;&lt;C&gt;0&lt;/C&gt;&lt;/FQL&gt;&lt;FQL&gt;&lt;Q&gt;JP3866800000^FPC_PTX_INC(43466,43830,FY,USD)&lt;/Q&gt;&lt;R&gt;0&lt;/R&gt;&lt;C&gt;0&lt;/C&gt;&lt;/FQL&gt;&lt;FQL&gt;&lt;Q&gt;JP3899600005^FPC_PTX_INC(43466,43830,FY,USD)&lt;/Q&gt;&lt;R&gt;0&lt;/R&gt;&lt;C&gt;0&lt;/C&gt;&lt;/FQL&gt;&lt;FQL&gt;&lt;Q&gt;KR7000270009^FPC_PTX_INC(43466,43830,FY,USD)&lt;/Q&gt;&lt;R&gt;0&lt;/R&gt;&lt;C&gt;0&lt;/C&gt;&lt;/FQL&gt;&lt;FQL&gt;&lt;Q&gt;JP3351600006^FPC_PTX_INC(43466,43830,FY,USD)&lt;/Q&gt;&lt;R&gt;0&lt;/R&gt;&lt;C&gt;0&lt;/C&gt;&lt;/FQL&gt;&lt;FQL&gt;&lt;Q&gt;JP3788600009^FPC_PTX_INC(43466,43830,FY,USD)&lt;/Q&gt;&lt;R&gt;0&lt;/R&gt;&lt;C&gt;0&lt;/C&gt;&lt;/FQL&gt;&lt;FQL&gt;&lt;Q&gt;TW0002317005^FPC_PTX_INC(43466,43830,FY,USD)&lt;/Q&gt;&lt;R&gt;0&lt;/R&gt;&lt;C&gt;0&lt;/C&gt;&lt;/FQL&gt;&lt;FQL&gt;&lt;Q&gt;JP3538800008^FPC_PTX_INC(43466,43830,FY,USD)&lt;/Q&gt;&lt;R&gt;0&lt;/R&gt;&lt;C&gt;0&lt;/C&gt;&lt;/FQL&gt;&lt;FQL&gt;&lt;Q&gt;JP3783600004^FPC_PTX_INC(43466,43830,FY,USD)&lt;/Q&gt;&lt;R&gt;0&lt;/R&gt;&lt;C&gt;0&lt;/C&gt;&lt;/FQL&gt;&lt;FQL&gt;&lt;Q&gt;TW0001303006^FPC_PTX_INC(43466,43830,FY,USD)&lt;/Q&gt;&lt;R&gt;0&lt;/R&gt;&lt;C&gt;0&lt;/C&gt;&lt;/FQL&gt;&lt;FQL&gt;&lt;Q&gt;JP3546800008^FPC_PTX_INC(43466,43830,FY,USD)&lt;/Q&gt;&lt;R&gt;0&lt;/R&gt;&lt;C&gt;0&lt;/C&gt;&lt;/FQL&gt;&lt;FQL&gt;&lt;Q&gt;KR7017670001^FPC_PTX_INC(43466,43830,FY,USD)&lt;/Q&gt;&lt;R&gt;0&lt;/R&gt;&lt;C&gt;0&lt;/C&gt;&lt;/FQL&gt;&lt;FQL&gt;&lt;Q&gt;JP3519400000^FPC_PTX_INC(43466,43830,FY,USD)&lt;/Q&gt;&lt;R&gt;0&lt;/R&gt;&lt;C&gt;0&lt;/C&gt;&lt;/FQL&gt;&lt;FQL&gt;&lt;Q&gt;JP3778630008^FPC_PTX_INC(43466,43830,FY,USD)&lt;/Q&gt;&lt;R&gt;0&lt;/R&gt;&lt;C&gt;0&lt;/C&gt;&lt;/FQL&gt;&lt;FQL&gt;&lt;Q&gt;JP3854600008^FPC_PTX_INC(43466,43830,FY,USD)&lt;/Q&gt;&lt;R&gt;0&lt;/R&gt;&lt;C&gt;0&lt;/C&gt;&lt;/FQL&gt;&lt;FQL&gt;&lt;Q&gt;JP3566800003^FPC_PTX_INC(43466,43830,FY,USD)&lt;/Q&gt;&lt;R&gt;0&lt;/R&gt;&lt;C&gt;0&lt;/C&gt;&lt;/FQL&gt;&lt;FQL&gt;&lt;Q&gt;JP3592200004^FPC_PTX_INC(43466,43830,FY,USD)&lt;/Q&gt;&lt;R&gt;0&lt;/R&gt;&lt;C&gt;0&lt;/C&gt;&lt;/FQL&gt;&lt;FQL&gt;&lt;Q&gt;JP3893600001^FPC_PTX_INC(43466,43830,FY,USD)&lt;/Q&gt;&lt;R&gt;0&lt;/R&gt;&lt;C&gt;0&lt;/C&gt;&lt;/FQL&gt;&lt;FQL&gt;&lt;Q&gt;KR7028260008^FPC_PTX_INC(43466,43830,FY,USD)&lt;/Q&gt;&lt;R&gt;0&lt;/R&gt;&lt;C&gt;0&lt;/C&gt;&lt;/FQL&gt;&lt;FQL&gt;&lt;Q&gt;JP3116000005^FPC_PTX_INC(43466,43830,FY,USD)&lt;/Q&gt;&lt;R&gt;0&lt;/R&gt;&lt;C&gt;0&lt;/C&gt;&lt;/FQL&gt;&lt;FQL&gt;&lt;Q&gt;JP3732000009^FPC_PTX_INC(43466,43830,FY,USD)&lt;/Q&gt;&lt;R&gt;0&lt;/R&gt;&lt;C&gt;0&lt;/C&gt;&lt;/FQL&gt;&lt;FQL&gt;&lt;Q&gt;JP3409000001^FPC_PTX_INC(43466,43830,FY,USD)&lt;/Q&gt;&lt;R&gt;0&lt;/R&gt;&lt;C&gt;0&lt;/C&gt;&lt;/FQL&gt;&lt;FQL&gt;&lt;Q&gt;JP3756100008^FPC_PTX_INC(43466,43830,FY,USD)&lt;/Q&gt;&lt;R&gt;0&lt;/R&gt;&lt;C&gt;0&lt;/C&gt;&lt;/FQL&gt;&lt;FQL&gt;&lt;Q&gt;KR7035420009^FPC_PTX_INC(43466,43830,FY,USD)&lt;/Q&gt;&lt;R&gt;0&lt;/R&gt;&lt;C&gt;0&lt;/C&gt;&lt;/FQL&gt;&lt;FQL&gt;&lt;Q&gt;JP3497400006^FPC_PTX_INC(43466,43830,FY,USD)&lt;/Q&gt;&lt;R&gt;0&lt;/R&gt;&lt;C&gt;0&lt;/C&gt;&lt;/FQL&gt;&lt;FQL&gt;&lt;Q&gt;JP3236200006^FPC_PTX_INC(43466,43830,FY,USD)&lt;/Q&gt;&lt;R&gt;0&lt;/R&gt;&lt;C&gt;0&lt;/C&gt;&lt;/FQL&gt;&lt;FQL&gt;&lt;Q&gt;JP3475350009^FPC_PTX_INC(43466,43830,FY,USD)&lt;/Q&gt;&lt;R&gt;0&lt;/R&gt;&lt;C&gt;0&lt;/C&gt;&lt;/FQL&gt;&lt;FQL&gt;&lt;Q&gt;JP3890310000^FPC_PTX_INC(43466,43830,FY,USD)&lt;/Q&gt;&lt;R&gt;0&lt;/R&gt;&lt;C&gt;0&lt;/C&gt;&lt;/FQL&gt;&lt;FQL&gt;&lt;Q&gt;KR7105560007^FPC_PTX_INC(43466,43830,FY,USD)&lt;/Q&gt;&lt;R&gt;0&lt;/R&gt;&lt;C&gt;0&lt;/C&gt;&lt;/FQL&gt;&lt;FQL&gt;&lt;Q&gt;JP3902400005^FPC_PTX_INC(43466,43830,FY,USD)&lt;/Q&gt;&lt;R&gt;0&lt;/R&gt;&lt;C&gt;0&lt;/C&gt;&lt;/FQL&gt;&lt;FQL&gt;&lt;Q&gt;JP3752900005^FPC_PTX_INC(43466,43830,FY,USD)&lt;/Q&gt;&lt;R&gt;0&lt;/R&gt;&lt;C&gt;0&lt;/C&gt;&lt;/FQL&gt;&lt;FQL&gt;&lt;Q&gt;JP3814000000^FPC_PTX_INC(43466,43830,FY,USD)&lt;/Q&gt;&lt;R&gt;0&lt;/R&gt;&lt;C&gt;0&lt;/C&gt;&lt;/FQL&gt;&lt;FQL&gt;&lt;Q&gt;TW0002881000^FPC_PTX_INC(43466,43830,FY,USD)&lt;/Q&gt;&lt;R&gt;0&lt;/R&gt;&lt;C&gt;0&lt;/C&gt;&lt;/FQL&gt;&lt;FQL&gt;&lt;Q&gt;JP3633400001^FPC_PTX_INC(43466,43830,FY,USD)&lt;/Q&gt;&lt;R&gt;0&lt;/R&gt;&lt;C&gt;0&lt;/C&gt;&lt;/FQL&gt;&lt;FQL&gt;&lt;Q&gt;JP3188220002^FPC_PTX_INC(43466,43830,FY,USD)&lt;/Q&gt;&lt;R&gt;0&lt;/R&gt;&lt;C&gt;0&lt;/C&gt;&lt;/FQL&gt;&lt;FQL&gt;&lt;Q&gt;JP3304200003^FPC_PTX_INC(43466,43830,FY,USD)&lt;/Q&gt;&lt;R&gt;0&lt;/R&gt;&lt;C&gt;0&lt;/C&gt;&lt;/FQL&gt;&lt;FQL&gt;&lt;Q&gt;JP3758190007^FPC_PTX_INC(43466,43830,FY,USD)&lt;/Q&gt;&lt;R&gt;0&lt;/R&gt;&lt;C&gt;0&lt;/C&gt;&lt;/FQL&gt;&lt;FQL&gt;&lt;Q&gt;TW0002303005^FPC_PTX_INC(43466,43830,FY,USD)&lt;/Q&gt;&lt;R&gt;0&lt;/R&gt;&lt;C&gt;0&lt;/C&gt;&lt;/FQL&gt;&lt;FQL&gt;&lt;Q&gt;KR7005490008^FPC_PTX_INC(43466,43830,FY,USD)&lt;/Q&gt;&lt;R&gt;0&lt;/R&gt;&lt;C&gt;0&lt;/C&gt;&lt;/FQL&gt;&lt;FQL&gt;&lt;Q&gt;JP3505000004^FPC_PTX_INC(43466,43830,FY,USD)&lt;/Q&gt;&lt;R&gt;0&lt;/R&gt;&lt;C&gt;0&lt;/C&gt;&lt;/FQL&gt;&lt;FQL&gt;&lt;Q&gt;JP3422950000^FPC_PTX_INC(43466,43830,FY,USD)&lt;/Q&gt;&lt;R&gt;0&lt;/R&gt;&lt;C&gt;0&lt;/C&gt;&lt;/FQL&gt;&lt;FQL&gt;&lt;Q&gt;JP3726800000^FPC_PTX_INC(43466,43830,FY,USD)&lt;/Q&gt;&lt;R&gt;0&lt;/R&gt;&lt;C&gt;0&lt;/C&gt;&lt;/FQL&gt;&lt;FQL&gt;&lt;Q&gt;JP3571400005^FPC_PTX_INC(43466,43830,FY,USD)&lt;/Q&gt;&lt;R&gt;0&lt;/R&gt;&lt;C&gt;0&lt;/C&gt;&lt;/FQL&gt;&lt;FQL&gt;&lt;Q&gt;JP3200450009^FPC_PTX_INC(43466,43830,FY,USD)&lt;/Q&gt;&lt;R&gt;0&lt;/R&gt;&lt;C&gt;0&lt;/C&gt;&lt;/FQL&gt;&lt;FQL&gt;&lt;Q&gt;JP3893200000^FPC_PTX_INC(43466,43830,FY,USD)&lt;/Q&gt;&lt;R&gt;0&lt;/R&gt;&lt;C&gt;0&lt;/C&gt;&lt;/FQL&gt;&lt;FQL&gt;&lt;Q&gt;JP3421800008^FPC_PTX_INC(43466,43830,FY,USD)&lt;/Q&gt;&lt;R&gt;0&lt;/R&gt;&lt;C&gt;0&lt;/C&gt;&lt;/FQL&gt;&lt;FQL&gt;&lt;Q&gt;TW0002454006^FPC_PTX_INC(43466,43830,FY,USD)&lt;/Q&gt;&lt;R&gt;0&lt;/R&gt;&lt;C&gt;0&lt;/C&gt;&lt;/FQL&gt;&lt;FQL&gt;&lt;Q&gt;TW0002882008^FPC_PTX_INC(43466,43830,FY,USD)&lt;/Q&gt;&lt;R&gt;0&lt;/R&gt;&lt;C&gt;0&lt;/C&gt;&lt;/FQL&gt;&lt;FQL&gt;&lt;Q&gt;JP3249600002^FPC_PTX_INC(43466,43830,FY,USD)&lt;/Q&gt;&lt;R&gt;0&lt;/R&gt;&lt;C&gt;0&lt;/C&gt;&lt;/FQL&gt;&lt;FQL&gt;&lt;Q&gt;TW0002002003^FPC_PTX_INC(43466,43830,FY,USD)&lt;/Q&gt;&lt;R&gt;0&lt;/R&gt;&lt;C&gt;0&lt;/C&gt;&lt;/FQL&gt;&lt;FQL&gt;&lt;Q&gt;JP3119600009^FPC_PTX_INC(43466,43830,FY,USD)&lt;/Q&gt;&lt;R&gt;0&lt;/R&gt;&lt;C&gt;0&lt;/C&gt;&lt;/FQL&gt;&lt;FQL&gt;&lt;Q&gt;JP3240400006^FPC_PTX_INC(43466,43830,FY,USD)&lt;/Q&gt;&lt;R&gt;0&lt;/R&gt;&lt;C&gt;0&lt;/C&gt;&lt;/FQL&gt;&lt;FQL&gt;&lt;Q&gt;KR7006400006^FPC_PTX_INC(43466,43830,FY,USD)&lt;/Q&gt;&lt;R&gt;0&lt;/R&gt;&lt;C&gt;0&lt;/C&gt;&lt;/FQL&gt;&lt;FQL&gt;&lt;Q&gt;KR7005930003^FPC_PTX_INC(43466,43830,FY,USD)&lt;/Q&gt;&lt;R&gt;0&lt;/R&gt;&lt;C&gt;0&lt;/C&gt;&lt;/FQL&gt;&lt;FQL&gt;&lt;Q&gt;JP3205800000^FPC_PTX_INC(43466,43830,FY,USD)&lt;/Q&gt;&lt;R&gt;0&lt;/R&gt;&lt;C&gt;0&lt;/C&gt;&lt;/FQL&gt;&lt;FQL&gt;&lt;Q&gt;JP3898400001^FPC_PTX_INC(43466,43830,FY,USD)&lt;/Q&gt;&lt;R&gt;0&lt;/R&gt;&lt;C&gt;0&lt;/C&gt;&lt;/FQL&gt;&lt;FQL&gt;&lt;Q&gt;JP3802300008^FPC_PTX_INC(43466,43830,FY,USD)&lt;/Q&gt;&lt;R&gt;0&lt;/R&gt;&lt;C&gt;0&lt;/C&gt;&lt;/FQL&gt;&lt;FQL&gt;&lt;Q&gt;JP3358000002^FPC_PTX_INC(43466,43830,FY,USD)&lt;/Q&gt;&lt;R&gt;0&lt;/R&gt;&lt;C&gt;0&lt;/C&gt;&lt;/FQL&gt;&lt;FQL&gt;&lt;Q&gt;JP3890350006^FPC_PTX_INC(43466,43830,FY,USD)&lt;/Q&gt;&lt;R&gt;0&lt;/R&gt;&lt;C&gt;0&lt;/C&gt;&lt;/FQL&gt;&lt;FQL&gt;&lt;Q&gt;TW0001216000^FPC_PTX_INC(43466,43830,FY,USD)&lt;/Q&gt;&lt;R&gt;0&lt;/R&gt;&lt;C&gt;0&lt;/C&gt;&lt;/FQL&gt;&lt;FQL&gt;&lt;Q&gt;KR7012330007^FPC_PTX_INC(43466,43830,FY,USD)&lt;/Q&gt;&lt;R&gt;0&lt;/R&gt;&lt;C&gt;0&lt;/C&gt;&lt;/FQL&gt;&lt;FQL&gt;&lt;Q&gt;KR7068270008^FPC_PTX_INC(43466,43830,FY,USD)&lt;/Q&gt;&lt;R&gt;0&lt;/R&gt;&lt;C&gt;0&lt;/C&gt;&lt;/FQL&gt;&lt;FQL&gt;&lt;Q&gt;JP3933800009^FPC_PTX_INC(43466,43830,FY,USD)&lt;/Q&gt;&lt;R&gt;0&lt;/R&gt;&lt;C&gt;0&lt;/C&gt;&lt;/FQL&gt;&lt;FQL&gt;&lt;Q&gt;TW0002886009^FPC_PTX_INC(43466,43830,FY,USD)&lt;/Q&gt;&lt;R&gt;0&lt;/R&gt;&lt;C&gt;0&lt;/C&gt;&lt;/FQL&gt;&lt;FQL&gt;&lt;Q&gt;JP3830800003^FPC_PTX_INC(43466,43830,FY,USD)&lt;/Q&gt;&lt;R&gt;0&lt;/R&gt;&lt;C&gt;0&lt;/C&gt;&lt;/FQL&gt;&lt;FQL&gt;&lt;Q&gt;JP3381000003^FPC_PTX_INC(43466,43830,FY,USD)&lt;/Q&gt;&lt;R&gt;0&lt;/R&gt;&lt;C&gt;0&lt;/C&gt;&lt;/FQL&gt;&lt;FQL&gt;&lt;Q&gt;KR7005380001^FPC_PTX_INC(43466,43830,FY,USD)&lt;/Q&gt;&lt;R&gt;0&lt;/R&gt;&lt;C&gt;0&lt;/C&gt;&lt;/FQL&gt;&lt;FQL&gt;&lt;Q&gt;JP3814800003^FPC_PTX_INC(43466,43830,FY,USD)&lt;/Q&gt;&lt;R&gt;0&lt;/R&gt;&lt;C&gt;0&lt;/C&gt;&lt;/FQL&gt;&lt;FQL&gt;&lt;Q&gt;JP3496400007^FPC_PTX_INC(43466,43830,FY,USD)&lt;/Q&gt;&lt;R&gt;0&lt;/R&gt;&lt;C&gt;0&lt;/C&gt;&lt;/FQL&gt;&lt;FQL&gt;&lt;Q&gt;JP3143600009^FPC_PTX_INC(43466,43830,FY,USD)&lt;/Q&gt;&lt;R&gt;0&lt;/R&gt;&lt;C&gt;0&lt;/C&gt;&lt;/FQL&gt;&lt;FQL&gt;&lt;Q&gt;JP3371200001^FPC_PTX_INC(43466,43830,FY,USD)&lt;/Q&gt;&lt;R&gt;0&lt;/R&gt;&lt;C&gt;0&lt;/C&gt;&lt;/FQL&gt;&lt;FQL&gt;&lt;Q&gt;JP3476480003^FPC_PTX_INC(43466,43830,FY,USD)&lt;/Q&gt;&lt;R&gt;0&lt;/R&gt;&lt;C&gt;0&lt;/C&gt;&lt;/FQL&gt;&lt;FQL&gt;&lt;Q&gt;JP3634600005^FPC_PTX_INC(43466,43830,FY,USD)&lt;/Q&gt;&lt;R&gt;0&lt;/R&gt;&lt;C&gt;0&lt;/C&gt;&lt;/FQL&gt;&lt;FQL&gt;&lt;Q&gt;JP3197600004^FPC_PTX_INC(43466,43830,FY,USD)&lt;/Q&gt;&lt;R&gt;0&lt;/R&gt;&lt;C&gt;0&lt;/C&gt;&lt;/FQL&gt;&lt;FQL&gt;&lt;Q&gt;TW0001326007^FPC_PTX_INC(43466,43830,FY,USD)&lt;/Q&gt;&lt;R&gt;0&lt;/R&gt;&lt;C&gt;0&lt;/C&gt;&lt;/FQL&gt;&lt;FQL&gt;&lt;Q&gt;JP3802400006^FPC_PTX_INC(43466,43830,FY,USD)&lt;/Q&gt;&lt;R&gt;0&lt;/R&gt;&lt;C&gt;0&lt;/C&gt;&lt;/FQL&gt;&lt;FQL&gt;&lt;Q&gt;JP3173400007^FPC_PTX_INC(43466,43830,FY,USD)&lt;/Q&gt;&lt;R&gt;0&lt;/R&gt;&lt;C&gt;0&lt;/C&gt;&lt;/FQL&gt;&lt;FQL&gt;&lt;Q&gt;JP3951600000^FPC_PTX_INC(43466,43830,FY,USD)&lt;/Q&gt;&lt;R&gt;0&lt;/R&gt;&lt;C&gt;0&lt;/C&gt;&lt;/FQL&gt;&lt;FQL&gt;&lt;Q&gt;JP3942400007^FPC_PTX_INC(43466,43830,FY,USD)&lt;/Q&gt;&lt;R&gt;0&lt;/R&gt;&lt;C&gt;0&lt;/C&gt;&lt;/FQL&gt;&lt;FQL&gt;&lt;Q&gt;JP3198900007^FPC_PTX_INC(43466,43830,FY,USD)&lt;/Q&gt;&lt;R&gt;0&lt;/R&gt;&lt;C&gt;0&lt;/C&gt;&lt;/FQL&gt;&lt;FQL&gt;&lt;Q&gt;NL0012015705^FPC_PTX_INC(43101,43465,FY,USD)&lt;/Q&gt;&lt;R&gt;0&lt;/R&gt;&lt;C&gt;0&lt;/C&gt;&lt;/FQL&gt;&lt;FQL&gt;&lt;Q&gt;FR0000120172^FPC_PTX_INC(43101,43465,FY,USD)&lt;/Q&gt;&lt;R&gt;0&lt;/R&gt;&lt;C&gt;0&lt;/C&gt;&lt;/FQL&gt;&lt;FQL&gt;&lt;Q&gt;NL0000009082^FPC_PTX_INC(43101,43465,FY,USD)&lt;/Q&gt;&lt;R&gt;0&lt;/R&gt;&lt;C&gt;0&lt;/C&gt;&lt;/FQL&gt;&lt;FQL&gt;&lt;Q&gt;ES0105046009^FPC_PTX_INC(43101,43465,FY,USD)&lt;/Q&gt;&lt;R&gt;0&lt;/R&gt;&lt;C&gt;0&lt;/C&gt;&lt;/FQL&gt;&lt;FQL&gt;&lt;Q&gt;FR0000120503^FPC_PTX_INC(43101,43465,FY,USD)&lt;/Q&gt;&lt;R&gt;0&lt;/R&gt;&lt;C&gt;0&lt;/C&gt;&lt;/FQL&gt;&lt;FQL&gt;&lt;Q&gt;BE0003739530^FPC_PTX_INC(43101,43465,FY,USD)&lt;/Q&gt;&lt;R&gt;0&lt;/R&gt;&lt;C&gt;0&lt;/C&gt;&lt;/FQL&gt;&lt;FQL&gt;&lt;Q&gt;DE0007165631^FPC_PTX_INC(43101,43465,FY,USD)&lt;/Q&gt;&lt;R&gt;0&lt;/R&gt;&lt;C&gt;0&lt;/C&gt;&lt;/FQL&gt;&lt;FQL&gt;&lt;Q&gt;DE000A0D9PT0^FPC_PTX_INC(43101,43465,FY,USD)&lt;/Q&gt;&lt;R&gt;0&lt;/R&gt;&lt;C&gt;0&lt;/C&gt;&lt;/FQL&gt;&lt;FQL&gt;&lt;Q&gt;SE0000310336^FPC_PTX_INC(43101,43465,FY,USD)&lt;/Q&gt;&lt;R&gt;0&lt;/R&gt;&lt;C&gt;0&lt;/C&gt;&lt;/FQL&gt;&lt;FQL&gt;&lt;Q&gt;DK0010274414^FPC_PTX_INC(43101,43465,FY,USD)&lt;/Q&gt;&lt;R&gt;0&lt;/R&gt;&lt;C&gt;0&lt;/C&gt;&lt;/FQL&gt;&lt;FQL&gt;&lt;Q&gt;DE0006047004^FPC_PTX_INC(43101,43465,FY,USD)&lt;/Q&gt;&lt;R&gt;0&lt;/R&gt;&lt;C&gt;0&lt;/C&gt;&lt;/FQL&gt;&lt;FQL&gt;&lt;Q&gt;DK0060336014^FPC_PTX_INC(43101,43465,FY,USD)&lt;/Q&gt;&lt;R&gt;0&lt;/R&gt;&lt;C&gt;0&lt;/C&gt;&lt;/FQL&gt;&lt;FQL&gt;&lt;Q&gt;CH0008742519^FPC_PTX_INC(43101,43465,FY,USD)&lt;/Q&gt;&lt;R&gt;0&lt;/R&gt;&lt;C&gt;0&lt;/C&gt;&lt;/FQL&gt;&lt;FQL&gt;&lt;Q&gt;NL0010832176^FPC_PTX_INC(43101,43465,FY,USD)&lt;/Q&gt;&lt;R&gt;0&lt;/R&gt;&lt;C&gt;0&lt;/C&gt;&lt;/FQL&gt;&lt;FQL&gt;&lt;Q&gt;FR0010220475^FPC_PTX_INC(43101,43465,FY,USD)&lt;/Q&gt;&lt;R&gt;0&lt;/R&gt;&lt;C&gt;0&lt;/C&gt;&lt;/FQL&gt;&lt;FQL&gt;&lt;Q&gt;CH0012280076^FPC_PTX_INC(43101,43465,FY,USD)&lt;/Q&gt;&lt;R&gt;0&lt;/R&gt;&lt;C&gt;0&lt;/C&gt;&lt;/FQL&gt;&lt;FQL&gt;&lt;Q&gt;DE0005439004^FPC_PTX_INC(43101,43465,FY,USD)&lt;/Q&gt;&lt;R&gt;0&lt;/R&gt;&lt;C&gt;0&lt;/C&gt;&lt;/FQL&gt;&lt;FQL&gt;&lt;Q&gt;CH0102484968^FPC_PTX_INC(43101,43465,FY,USD)&lt;/Q&gt;&lt;R&gt;0&lt;/R&gt;&lt;C&gt;0&lt;/C&gt;&lt;/FQL&gt;&lt;FQL&gt;&lt;Q&gt;CH0012549785^FPC_PTX_INC(43101,43465,FY,USD)&lt;/Q&gt;&lt;R&gt;0&lt;/R&gt;&lt;C&gt;0&lt;/C&gt;&lt;/FQL&gt;&lt;FQL&gt;&lt;Q&gt;DE000SYM9999^FPC_PTX_INC(43101,43465,FY,USD)&lt;/Q&gt;&lt;R&gt;0&lt;/R&gt;&lt;C&gt;0&lt;/C&gt;&lt;/FQL&gt;&lt;FQL&gt;&lt;Q&gt;NL0010773842^FPC_PTX_INC(43101,43465,FY,USD)&lt;/Q&gt;&lt;R&gt;0&lt;/R&gt;&lt;C&gt;0&lt;/C&gt;&lt;/FQL&gt;&lt;FQL&gt;&lt;Q&gt;SE0000242455^FPC_PTX_INC(43101,43465,FY,USD)&lt;/Q&gt;&lt;R&gt;0&lt;/R&gt;&lt;C&gt;0&lt;/C&gt;&lt;/FQL&gt;&lt;FQL&gt;&lt;Q&gt;NL0010545661^FPC_PTX_INC(43101,43465,FY,USD)&lt;/Q&gt;&lt;R&gt;0&lt;/R&gt;&lt;C&gt;0&lt;/C&gt;&lt;/FQL&gt;&lt;FQL&gt;&lt;Q&gt;CH0014852781^FPC_PTX_INC(43101,43465,FY,USD)&lt;/Q&gt;&lt;R&gt;0&lt;/R&gt;&lt;C&gt;0&lt;/C&gt;&lt;/FQL&gt;&lt;FQL&gt;&lt;Q&gt;DK0010181759^FPC_PTX_INC(43101,43465,FY,USD)&lt;/Q&gt;&lt;R&gt;0&lt;/R&gt;&lt;C&gt;0&lt;/C&gt;&lt;/FQL&gt;&lt;FQL&gt;&lt;Q&gt;DE000PAH0038^FPC_PTX_INC(43101,43465,FY,USD)&lt;/Q&gt;&lt;R&gt;0&lt;/R&gt;&lt;C&gt;0&lt;/C&gt;&lt;/FQL&gt;&lt;FQL&gt;&lt;Q&gt;SE0007100599^FPC_PTX_INC(43101,43465,FY,USD)&lt;/Q&gt;&lt;R&gt;0&lt;/R&gt;&lt;C&gt;0&lt;/C&gt;&lt;/FQL&gt;&lt;FQL&gt;&lt;Q&gt;DE000ENER6Y0^FPC_PTX_INC(43101,43465,FY,USD)&lt;/Q&gt;&lt;R&gt;0&lt;/R&gt;&lt;C&gt;0&lt;/C&gt;&lt;/FQL&gt;&lt;FQL&gt;&lt;Q&gt;DK0060448595^FPC_PTX_INC(43101,43465,FY,USD)&lt;/Q&gt;&lt;R&gt;0&lt;/R&gt;&lt;C&gt;0&lt;/C&gt;&lt;/FQL&gt;&lt;FQL&gt;&lt;Q&gt;CH0025751329^FPC_PTX_INC(43101,43465,FY,USD)&lt;/Q&gt;&lt;R&gt;0&lt;/R&gt;&lt;C&gt;0&lt;/C&gt;&lt;/FQL&gt;&lt;FQL&gt;&lt;Q&gt;DE0005785604^FPC_PTX_INC(43101,43465,FY,USD)&lt;/Q&gt;&lt;R&gt;0&lt;/R&gt;&lt;C&gt;0&lt;/C&gt;&lt;/FQL&gt;&lt;FQL&gt;&lt;Q&gt;FR0000045072^FPC_PTX_INC(43101,43465,FY,USD)&lt;/Q&gt;&lt;R&gt;0&lt;/R&gt;&lt;C&gt;0&lt;/C&gt;&lt;/FQL&gt;&lt;FQL&gt;&lt;Q&gt;BE0003565737^FPC_PTX_INC(43101,43465,FY,USD)&lt;/Q&gt;&lt;R&gt;0&lt;/R&gt;&lt;C&gt;0&lt;/C&gt;&lt;/FQL&gt;&lt;FQL&gt;&lt;Q&gt;SE0009922164^FPC_PTX_INC(43101,43465,FY,USD)&lt;/Q&gt;&lt;R&gt;0&lt;/R&gt;&lt;C&gt;0&lt;/C&gt;&lt;/FQL&gt;&lt;FQL&gt;&lt;Q&gt;SE0000148884^FPC_PTX_INC(43101,43465,FY,USD)&lt;/Q&gt;&lt;R&gt;0&lt;/R&gt;&lt;C&gt;0&lt;/C&gt;&lt;/FQL&gt;&lt;FQL&gt;&lt;Q&gt;DE0006048432^FPC_PTX_INC(43101,43465,FY,USD)&lt;/Q&gt;&lt;R&gt;0&lt;/R&gt;&lt;C&gt;0&lt;/C&gt;&lt;/FQL&gt;&lt;FQL&gt;&lt;Q&gt;ES0105066007^FPC_PTX_INC(43101,43465,FY,USD)&lt;/Q&gt;&lt;R&gt;0&lt;/R&gt;&lt;C&gt;0&lt;/C&gt;&lt;/FQL&gt;&lt;FQL&gt;&lt;Q&gt;SE0012853455^FPC_PTX_INC(43101,43465,FY,USD)&lt;/Q&gt;&lt;R&gt;0&lt;/R&gt;&lt;C&gt;0&lt;/C&gt;&lt;/FQL&gt;&lt;FQL&gt;&lt;Q&gt;NL0013267909^FPC_PTX_INC(43101,43465,FY,USD)&lt;/Q&gt;&lt;R&gt;0&lt;/R&gt;&lt;C&gt;0&lt;/C&gt;&lt;/FQL&gt;&lt;FQL&gt;&lt;Q&gt;FR0000051807^FPC_PTX_INC(43101,43465,FY,USD)&lt;/Q&gt;&lt;R&gt;0&lt;/R&gt;&lt;C&gt;0&lt;/C&gt;&lt;/FQL&gt;&lt;FQL&gt;&lt;Q&gt;DK0010272202^FPC_PTX_INC(43101,43465,FY,USD)&lt;/Q&gt;&lt;R&gt;0&lt;/R&gt;&lt;C&gt;0&lt;/C&gt;&lt;/FQL&gt;&lt;FQL&gt;&lt;Q&gt;DE0006599905^FPC_PTX_INC(43101,43465,FY,USD)&lt;/Q&gt;&lt;R&gt;0&lt;/R&gt;&lt;C&gt;0&lt;/C&gt;&lt;/FQL&gt;&lt;FQL&gt;&lt;Q&gt;FR0000130809^FPC_PTX_INC(43101,43465,FY,USD)&lt;/Q&gt;&lt;R&gt;0&lt;/R&gt;&lt;C&gt;0&lt;/C&gt;&lt;/FQL&gt;&lt;FQL&gt;&lt;Q&gt;NL0000395903^FPC_PTX_INC(43101,43465,FY,USD)&lt;/Q&gt;&lt;R&gt;0&lt;/R&gt;&lt;C&gt;0&lt;/C&gt;&lt;/FQL&gt;&lt;FQL&gt;&lt;Q&gt;ES0178430E18^FPC_PTX_INC(43101,43465,FY,USD)&lt;/Q&gt;&lt;R&gt;0&lt;/R&gt;&lt;C&gt;0&lt;/C&gt;&lt;/FQL&gt;&lt;FQL&gt;&lt;Q&gt;CH0030170408^FPC_PTX_INC(43101,43465,FY,USD)&lt;/Q&gt;&lt;R&gt;0&lt;/R&gt;&lt;C&gt;0&lt;/C&gt;&lt;/FQL&gt;&lt;FQL&gt;&lt;Q&gt;IT0005239360^FPC_PTX_INC(43101,43465,FY,USD)&lt;/Q&gt;&lt;R&gt;0&lt;/R&gt;&lt;C&gt;0&lt;/C&gt;&lt;/FQL&gt;&lt;FQL&gt;&lt;Q&gt;CH0012138530^FPC_PTX_INC(43101,43465,FY,USD)&lt;/Q&gt;&lt;R&gt;0&lt;/R&gt;&lt;C&gt;0&lt;/C&gt;&lt;/FQL&gt;&lt;FQL&gt;&lt;Q&gt;NL0000009165^FPC_PTX_INC(43101,43465,FY,USD)&lt;/Q&gt;&lt;R&gt;0&lt;/R&gt;&lt;C&gt;0&lt;/C&gt;&lt;/FQL&gt;&lt;FQL&gt;&lt;Q&gt;SE0012673267^FPC_PTX_INC(43101,43465,FY,USD)&lt;/Q&gt;&lt;R&gt;0&lt;/R&gt;&lt;C&gt;0&lt;/C&gt;&lt;/FQL&gt;&lt;FQL&gt;&lt;Q&gt;FR0010307819^FPC_PTX_INC(43101,43465,FY,USD)&lt;/Q&gt;&lt;R&gt;0&lt;/R&gt;&lt;C&gt;0&lt;/C&gt;&lt;/FQL&gt;&lt;FQL&gt;&lt;Q&gt;NL0000226223^FPC_PTX_INC(43101,43465,FY,USD)&lt;/Q&gt;&lt;R&gt;0&lt;/R&gt;&lt;C&gt;0&lt;/C&gt;&lt;/FQL&gt;&lt;FQL&gt;&lt;Q&gt;FR0000133308^FPC_PTX_INC(43101,43465,FY,USD)&lt;/Q&gt;&lt;R&gt;0&lt;/R&gt;&lt;C&gt;0&lt;/C&gt;&lt;/FQL&gt;&lt;FQL&gt;&lt;Q&gt;NL0011585146^FPC_PTX_INC(43101,43465,FY,USD)&lt;/Q&gt;&lt;R&gt;0&lt;/R&gt;&lt;C&gt;0&lt;/C&gt;&lt;/FQL&gt;&lt;FQL&gt;&lt;Q&gt;IT0000062072^FPC_PTX_INC(43101,43465,FY,USD)&lt;/Q&gt;&lt;R&gt;0&lt;/R&gt;&lt;C&gt;0&lt;/C&gt;&lt;/FQL&gt;&lt;FQL&gt;&lt;Q&gt;SE0000103699^FPC_PTX_INC(43101,43465,FY,USD)&lt;/Q&gt;&lt;R&gt;0&lt;/R&gt;&lt;C&gt;0&lt;/C&gt;&lt;/FQL&gt;&lt;FQL&gt;&lt;Q&gt;FR0000121261^FPC_PTX_INC(43101,43465,FY,USD)&lt;/Q&gt;&lt;R&gt;0&lt;/R&gt;&lt;C&gt;0&lt;/C&gt;&lt;/FQL&gt;&lt;FQL&gt;&lt;Q&gt;FR0000127771^FPC_PTX_INC(43101,43465,FY,USD)&lt;/Q&gt;&lt;R&gt;0&lt;/R&gt;&lt;C&gt;0&lt;/C&gt;&lt;/FQL&gt;&lt;FQL&gt;&lt;Q&gt;FR0000125338^FPC_PTX_INC(43101,43465,FY,USD)&lt;/Q&gt;&lt;R&gt;0&lt;/R&gt;&lt;C&gt;0&lt;/C&gt;&lt;/FQL&gt;&lt;FQL&gt;&lt;Q&gt;SE0000667891^FPC_PTX_INC(43101,43465,FY,USD)&lt;/Q&gt;&lt;R&gt;0&lt;/R&gt;&lt;C&gt;0&lt;/C&gt;&lt;/FQL&gt;&lt;FQL&gt;&lt;Q&gt;FR0000130650^FPC_PTX_INC(43101,43465,FY,USD)&lt;/Q&gt;&lt;R&gt;0&lt;/R&gt;&lt;C&gt;0&lt;/C&gt;&lt;/FQL&gt;&lt;FQL&gt;&lt;Q&gt;CH0012214059^FPC_PTX_INC(43101,43465,FY,USD)&lt;/Q&gt;&lt;R&gt;0&lt;/R&gt;&lt;C&gt;0&lt;/C&gt;&lt;/FQL&gt;&lt;FQL&gt;&lt;Q&gt;DE0005810055^FPC_PTX_INC(43101,43465,FY,USD)&lt;/Q&gt;&lt;R&gt;0&lt;/R&gt;&lt;C&gt;0&lt;/C&gt;&lt;/FQL&gt;&lt;FQL&gt;&lt;Q&gt;ES0109067019^FPC_PTX_INC(43101,43465,FY,USD)&lt;/Q&gt;&lt;R&gt;0&lt;/R&gt;&lt;C&gt;0&lt;/C&gt;&lt;/FQL&gt;&lt;FQL&gt;&lt;Q&gt;DE0005190003^FPC_PTX_INC(43101,43465,FY,USD)&lt;/Q&gt;&lt;R&gt;0&lt;/R&gt;&lt;C&gt;0&lt;/C&gt;&lt;/FQL&gt;&lt;FQL&gt;&lt;Q&gt;FI4000297767^FPC_PTX_INC(43101,43465,FY,USD)&lt;/Q&gt;&lt;R&gt;0&lt;/R&gt;&lt;C&gt;0&lt;/C&gt;&lt;/FQL&gt;&lt;FQL&gt;&lt;Q&gt;DE000A1ML7J1^FPC_PTX_INC(43101,43465,FY,USD)&lt;/Q&gt;&lt;R&gt;0&lt;/R&gt;&lt;C&gt;0&lt;/C&gt;&lt;/FQL&gt;&lt;FQL&gt;&lt;Q&gt;CH0432492467^FPC_PTX_INC(43101,43465,FY,USD)&lt;/Q&gt;&lt;R&gt;0&lt;/R&gt;&lt;C&gt;0&lt;/C&gt;&lt;/FQL&gt;&lt;FQL&gt;&lt;Q&gt;SE0000107419^FPC_PTX_INC(43101,43465,FY,USD)&lt;/Q&gt;&lt;R&gt;0&lt;/R&gt;&lt;C&gt;0&lt;/C&gt;&lt;/FQL&gt;&lt;FQL&gt;&lt;Q&gt;ES0148396007^FPC_PTX_INC(43101,43465,FY,USD)&lt;/Q&gt;&lt;R&gt;0&lt;/R&gt;&lt;C&gt;0&lt;/C&gt;&lt;/FQL&gt;&lt;FQL&gt;&lt;Q&gt;NL00150001Q9^FPC_PTX_INC(43101,43465,FY,USD)&lt;/Q&gt;&lt;R&gt;0&lt;/R&gt;&lt;C&gt;0&lt;/C&gt;&lt;/FQL&gt;&lt;FQL&gt;&lt;Q&gt;FR0000120693^FPC_PTX_INC(43101,43465,FY,USD)&lt;/Q&gt;&lt;R&gt;0&lt;/R&gt;&lt;C&gt;0&lt;/C&gt;&lt;/FQL&gt;&lt;FQL&gt;&lt;Q&gt;FR0000052292^FPC_PTX_INC(43101,43465,FY,USD)&lt;/Q&gt;&lt;R&gt;0&lt;/R&gt;&lt;C&gt;0&lt;/C&gt;&lt;/FQL&gt;&lt;FQL&gt;&lt;Q&gt;SE0011166610^FPC_PTX_INC(43101,43465,FY,USD)&lt;/Q&gt;&lt;R&gt;0&lt;/R&gt;&lt;C&gt;0&lt;/C&gt;&lt;/FQL&gt;&lt;FQL&gt;&lt;Q&gt;SE0000115446^FPC_PTX_INC(43101,43465,FY,USD)&lt;/Q&gt;&lt;R&gt;0&lt;/R&gt;&lt;C&gt;0&lt;/C&gt;&lt;/FQL&gt;&lt;FQL&gt;&lt;Q&gt;SE0000108656^FPC_PTX_INC(43101,43465,FY,USD)&lt;/Q&gt;&lt;R&gt;0&lt;/R&gt;&lt;C&gt;0&lt;/C&gt;&lt;/FQL&gt;&lt;FQL&gt;&lt;Q&gt;DK0010268606^FPC_PTX_INC(43101,43465,FY,USD)&lt;/Q&gt;&lt;R&gt;0&lt;/R&gt;&lt;C&gt;0&lt;/C&gt;&lt;/FQL&gt;&lt;FQL&gt;&lt;Q&gt;FR0000120644^FPC_PTX_INC(43101,43465,FY,USD)&lt;/Q&gt;&lt;R&gt;0&lt;/R&gt;&lt;C&gt;0&lt;/C&gt;&lt;/FQL&gt;&lt;FQL&gt;&lt;Q&gt;IT0000072618^FPC_PTX_INC(43101,43465,FY,USD)&lt;/Q&gt;&lt;R&gt;0&lt;/R&gt;&lt;C&gt;0&lt;/C&gt;&lt;/FQL&gt;&lt;FQL&gt;&lt;Q&gt;NL0013654783^FPC_PTX_INC(43101,43465,FY,USD)&lt;/Q&gt;&lt;R&gt;0&lt;/R&gt;&lt;C&gt;0&lt;/C&gt;&lt;/FQL&gt;&lt;FQL&gt;&lt;Q&gt;CH0210483332^FPC_PTX_INC(43101,43465,FY,USD)&lt;/Q&gt;&lt;R&gt;0&lt;/R&gt;&lt;C&gt;0&lt;/C&gt;&lt;/FQL&gt;&lt;FQL&gt;&lt;Q&gt;FR0000121485^FPC_PTX_INC(43101,43465,FY,USD)&lt;/Q&gt;&lt;R&gt;0&lt;/R&gt;&lt;C&gt;0&lt;/C&gt;&lt;/FQL&gt;&lt;FQL&gt;&lt;Q&gt;DE0007664039^FPC_PTX_INC(43101,43465,FY,USD)&lt;/Q&gt;&lt;R&gt;0&lt;/R&gt;&lt;C&gt;0&lt;/C&gt;&lt;/FQL&gt;&lt;FQL&gt;&lt;Q&gt;FR0000073272^FPC_PTX_INC(43101,43465,FY,USD)&lt;/Q&gt;&lt;R&gt;0&lt;/R&gt;&lt;C&gt;0&lt;/C&gt;&lt;/FQL&gt;&lt;FQL&gt;&lt;Q&gt;NL0000009538^FPC_PTX_INC(43101,43465,FY,USD)&lt;/Q&gt;&lt;R&gt;0&lt;/R&gt;&lt;C&gt;0&lt;/C&gt;&lt;/FQL&gt;&lt;FQL&gt;&lt;Q&gt;BE0974293251^FPC_PTX_INC(43101,43465,FY,USD)&lt;/Q&gt;&lt;R&gt;0&lt;/R&gt;&lt;C&gt;0&lt;/C&gt;&lt;/FQL&gt;&lt;FQL&gt;&lt;Q&gt;DE0005552004^FPC_PTX_INC(43101,43465,FY,USD)&lt;/Q&gt;&lt;R&gt;0&lt;/R&gt;&lt;C&gt;0&lt;/C&gt;&lt;/FQL&gt;&lt;FQL&gt;&lt;Q&gt;DE0006231004^FPC_PTX_INC(43101,43465,FY,USD)&lt;/Q&gt;&lt;R&gt;0&lt;/R&gt;&lt;C&gt;0&lt;/C&gt;&lt;/FQL&gt;&lt;FQL&gt;&lt;Q&gt;DE000A1EWWW0^FPC_PTX_INC(43101,43465,FY,USD)&lt;/Q&gt;&lt;R&gt;0&lt;/R&gt;&lt;C&gt;0&lt;/C&gt;&lt;/FQL&gt;&lt;FQL&gt;&lt;Q&gt;FR0000125486^FPC_PTX_INC(43101,43465,FY,USD)&lt;/Q&gt;&lt;R&gt;0&lt;/R&gt;&lt;C&gt;0&lt;/C&gt;&lt;/FQL&gt;&lt;FQL&gt;&lt;Q&gt;DE000BAY0017^FPC_PTX_INC(43101,43465,FY,USD)&lt;/Q&gt;&lt;R&gt;0&lt;/R&gt;&lt;C&gt;0&lt;/C&gt;&lt;/FQL&gt;&lt;FQL&gt;&lt;Q&gt;NL0012969182^FPC_PTX_INC(43101,43465,FY,USD)&lt;/Q&gt;&lt;R&gt;0&lt;/R&gt;&lt;C&gt;0&lt;/C&gt;&lt;/FQL&gt;&lt;FQL&gt;&lt;Q&gt;DE0005557508^FPC_PTX_INC(43101,43465,FY,USD)&lt;/Q&gt;&lt;R&gt;0&lt;/R&gt;&lt;C&gt;0&lt;/C&gt;&lt;/FQL&gt;&lt;FQL&gt;&lt;Q&gt;NL0000235190^FPC_PTX_INC(43101,43465,FY,USD)&lt;/Q&gt;&lt;R&gt;0&lt;/R&gt;&lt;C&gt;0&lt;/C&gt;&lt;/FQL&gt;&lt;FQL&gt;&lt;Q&gt;DE0007100000^FPC_PTX_INC(43101,43465,FY,USD)&lt;/Q&gt;&lt;R&gt;0&lt;/R&gt;&lt;C&gt;0&lt;/C&gt;&lt;/FQL&gt;&lt;FQL&gt;&lt;Q&gt;FR0000120073^FPC_PTX_INC(43101,43465,FY,USD)&lt;/Q&gt;&lt;R&gt;0&lt;/R&gt;&lt;C&gt;0&lt;/C&gt;&lt;/FQL&gt;&lt;FQL&gt;&lt;Q&gt;FR0000120321^FPC_PTX_INC(43101,43465,FY,USD)&lt;/Q&gt;&lt;R&gt;0&lt;/R&gt;&lt;C&gt;0&lt;/C&gt;&lt;/FQL&gt;&lt;FQL&gt;&lt;Q&gt;DE0008404005^FPC_PTX_INC(43101,43465,FY,USD)&lt;/Q&gt;&lt;R&gt;0&lt;/R&gt;&lt;C&gt;0&lt;/C&gt;&lt;/FQL&gt;&lt;FQL&gt;&lt;Q&gt;DE0007164600^FPC_PTX_INC(43101,43465,FY,USD)&lt;/Q&gt;&lt;R&gt;0&lt;/R&gt;&lt;C&gt;0&lt;/C&gt;&lt;/FQL&gt;&lt;FQL&gt;&lt;Q&gt;CH0012032048^FPC_PTX_INC(43101,43465,FY,USD)&lt;/Q&gt;&lt;R&gt;0&lt;/R&gt;&lt;C&gt;0&lt;/C&gt;&lt;/FQL&gt;&lt;FQL&gt;&lt;Q&gt;US0995021062^FPC_PTX_INC(43101,43465,FY,USD)&lt;/Q&gt;&lt;R&gt;0&lt;/R&gt;&lt;C&gt;0&lt;/C&gt;&lt;/FQL&gt;&lt;FQL&gt;&lt;Q&gt;US5132721045^FPC_PTX_INC(43101,43465,FY,USD)&lt;/Q&gt;&lt;R&gt;0&lt;/R&gt;&lt;C&gt;0&lt;/C&gt;&lt;/FQL&gt;&lt;FQL&gt;&lt;Q&gt;US6700024010^FPC_PTX_INC(43101,43465,FY,USD)&lt;/Q&gt;&lt;R&gt;0&lt;/R&gt;&lt;C&gt;0&lt;/C&gt;&lt;/FQL&gt;&lt;FQL&gt;&lt;Q&gt;US4180561072^FPC_PTX_INC(43101,43465,FY,USD)&lt;/Q&gt;&lt;R&gt;0&lt;/R&gt;&lt;C&gt;0&lt;/C&gt;&lt;/FQL&gt;&lt;FQL&gt;&lt;Q&gt;JE00BYSS4X48^FPC_PTX_INC(43101,43465,FY,USD)&lt;/Q&gt;&lt;R&gt;0&lt;/R&gt;&lt;C&gt;0&lt;/C&gt;&lt;/FQL&gt;&lt;FQL&gt;&lt;Q&gt;US00751Y1064^FPC_PTX_INC(43101,43465,FY,USD)&lt;/Q&gt;&lt;R&gt;0&lt;/R&gt;&lt;C&gt;0&lt;/C&gt;&lt;/FQL&gt;&lt;FQL&gt;&lt;Q&gt;US5018892084^FPC_PTX_INC(43101,43465,FY,USD)&lt;/Q&gt;&lt;R&gt;0&lt;/R&gt;&lt;C&gt;0&lt;/C&gt;&lt;/FQL&gt;&lt;FQL&gt;&lt;Q&gt;US12541W2098^FPC_PTX_INC(43101,43465,FY,USD)&lt;/Q&gt;&lt;R&gt;0&lt;/R&gt;&lt;C&gt;0&lt;/C&gt;&lt;/FQL&gt;&lt;FQL&gt;&lt;Q&gt;US3802371076^FPC_PTX_INC(43101,43465,FY,USD)&lt;/Q&gt;&lt;R&gt;0&lt;/R&gt;&lt;C&gt;0&lt;/C&gt;&lt;/FQL&gt;&lt;FQL&gt;&lt;Q&gt;US5502411037^FPC_PTX_INC(43101,43465,FY,USD)&lt;/Q&gt;&lt;R&gt;0&lt;/R&gt;&lt;C&gt;0&lt;/C&gt;&lt;/FQL&gt;&lt;FQL&gt;&lt;Q&gt;US4404521001^FPC_PTX_INC(43101,43465,FY,USD)&lt;/Q&gt;&lt;R&gt;0&lt;/R&gt;&lt;C&gt;0&lt;/C&gt;&lt;/FQL&gt;&lt;FQL&gt;&lt;Q&gt;US73278L1052^FPC_PTX_INC(43101,43465,FY,USD)&lt;/Q&gt;&lt;R&gt;0&lt;/R&gt;&lt;C&gt;0&lt;/C&gt;&lt;/FQL&gt;&lt;FQL&gt;&lt;Q&gt;US24906P1093^FPC_PTX_INC(43101,43465,FY,USD)&lt;/Q&gt;&lt;R&gt;0&lt;/R&gt;&lt;C&gt;0&lt;/C&gt;&lt;/FQL&gt;&lt;FQL&gt;&lt;Q&gt;US7458671010^FPC_PTX_INC(43101,43465,FY,USD)&lt;/Q&gt;&lt;R&gt;0&lt;/R&gt;&lt;C&gt;0&lt;/C&gt;&lt;/FQL&gt;&lt;FQL&gt;&lt;Q&gt;US8326964058^FPC_PTX_INC(43101,43465,FY,USD)&lt;/Q&gt;&lt;R&gt;0&lt;/R&gt;&lt;C&gt;0&lt;/C&gt;&lt;/FQL&gt;&lt;FQL&gt;&lt;Q&gt;US1011211018^FPC_PTX_INC(43101,43465,FY,USD)&lt;/Q&gt;&lt;R&gt;0&lt;/R&gt;&lt;C&gt;0&lt;/C&gt;&lt;/FQL&gt;&lt;FQL&gt;&lt;Q&gt;US8793601050^FPC_PTX_INC(43101,43465,FY,USD)&lt;/Q&gt;&lt;R&gt;0&lt;/R&gt;&lt;C&gt;0&lt;/C&gt;&lt;/FQL&gt;&lt;FQL&gt;&lt;Q&gt;US18915M1071^FPC_PTX_INC(43101,43465,FY,USD)&lt;/Q&gt;&lt;R&gt;0&lt;/R&gt;&lt;C&gt;0&lt;/C&gt;&lt;/FQL&gt;&lt;FQL&gt;&lt;Q&gt;US5745991068^FPC_PTX_INC(43101,43465,FY,USD)&lt;/Q&gt;&lt;R&gt;0&lt;/R&gt;&lt;C&gt;0&lt;/C&gt;&lt;/FQL&gt;&lt;FQL&gt;&lt;Q&gt;US45167R1041^FPC_PTX_INC(43101,43465,FY,USD)&lt;/Q&gt;&lt;R&gt;0&lt;/R&gt;&lt;C&gt;0&lt;/C&gt;&lt;/FQL&gt;&lt;FQL&gt;&lt;Q&gt;US4461501045^FPC_PTX_INC(43101,43465,FY,USD)&lt;/Q&gt;&lt;R&gt;0&lt;/R&gt;&lt;C&gt;0&lt;/C&gt;&lt;/FQL&gt;&lt;FQL&gt;&lt;Q&gt;US8666741041^FPC_PTX_INC(43101,43465,FY,USD)&lt;/Q&gt;&lt;R&gt;0&lt;/R&gt;&lt;C&gt;0&lt;/C&gt;&lt;/FQL&gt;&lt;FQL&gt;&lt;Q&gt;US64110D1046^FPC_PTX_INC(43101,43465,FY,USD)&lt;/Q&gt;&lt;R&gt;0&lt;/R&gt;&lt;C&gt;0&lt;/C&gt;&lt;/FQL&gt;&lt;FQL&gt;&lt;Q&gt;US3724601055^FPC_PTX_INC(43101,43465,FY,USD)&lt;/Q&gt;&lt;R&gt;0&lt;/R&gt;&lt;C&gt;0&lt;/C&gt;&lt;/FQL&gt;&lt;FQL&gt;&lt;Q&gt;US6311031081^FPC_PTX_INC(43101,43465,FY,USD)&lt;/Q&gt;&lt;R&gt;0&lt;/R&gt;&lt;C&gt;0&lt;/C&gt;&lt;/FQL&gt;&lt;FQL&gt;&lt;Q&gt;US89400J1079^FPC_PTX_INC(43101,43465,FY,USD)&lt;/Q&gt;&lt;R&gt;0&lt;/R&gt;&lt;C&gt;0&lt;/C&gt;&lt;/FQL&gt;&lt;FQL&gt;&lt;Q&gt;US45784P1012^FPC_PTX_INC(43101,43465,FY,USD)&lt;/Q&gt;&lt;R&gt;0&lt;/R&gt;&lt;C&gt;0&lt;/C&gt;&lt;/FQL&gt;&lt;FQL&gt;&lt;Q&gt;US92556V1061^FPC_PTX_INC(43101,43465,FY,USD)&lt;/Q&gt;&lt;R&gt;0&lt;/R&gt;&lt;C&gt;0&lt;/C&gt;&lt;/FQL&gt;&lt;FQL&gt;&lt;Q&gt;US62944T1051^FPC_PTX_INC(43101,43465,FY,USD)&lt;/Q&gt;&lt;R&gt;0&lt;/R&gt;&lt;C&gt;0&lt;/C&gt;&lt;/FQL&gt;&lt;FQL&gt;&lt;Q&gt;US29355A1079^FPC_PTX_INC(43101,43465,FY,USD)&lt;/Q&gt;&lt;R&gt;0&lt;/R&gt;&lt;C&gt;0&lt;/C&gt;&lt;/FQL&gt;&lt;FQL&gt;&lt;Q&gt;US0404131064^FPC_PTX_INC(43101,43465,FY,USD)&lt;/Q&gt;&lt;R&gt;0&lt;/R&gt;&lt;C&gt;0&lt;/C&gt;&lt;/FQL&gt;&lt;FQL&gt;&lt;Q&gt;US72919P2020^FPC_PTX_INC(43101,43465,FY,USD)&lt;/Q&gt;&lt;R&gt;0&lt;/R&gt;&lt;C&gt;0&lt;/C&gt;&lt;/FQL&gt;&lt;FQL&gt;&lt;Q&gt;US14149Y1082^FPC_PTX_INC(43101,43465,FY,USD)&lt;/Q&gt;&lt;R&gt;0&lt;/R&gt;&lt;C&gt;0&lt;/C&gt;&lt;/FQL&gt;&lt;FQL&gt;&lt;Q&gt;US4364401012^FPC_PTX_INC(43101,43465,FY,USD)&lt;/Q&gt;&lt;R&gt;0&lt;/R&gt;&lt;C&gt;0&lt;/C&gt;&lt;/FQL&gt;&lt;FQL&gt;&lt;Q&gt;US42809H1077^FPC_PTX_INC(43101,43465,FY,USD)&lt;/Q&gt;&lt;R&gt;0&lt;/R&gt;&lt;C&gt;0&lt;/C&gt;&lt;/FQL&gt;&lt;FQL&gt;&lt;Q&gt;US55261F1049^FPC_PTX_INC(43101,43465,FY,USD)&lt;/Q&gt;&lt;R&gt;0&lt;/R&gt;&lt;C&gt;0&lt;/C&gt;&lt;/FQL&gt;&lt;FQL&gt;&lt;Q&gt;US4932671088^FPC_PTX_INC(43101,43465,FY,USD)&lt;/Q&gt;&lt;R&gt;0&lt;/R&gt;&lt;C&gt;0&lt;/C&gt;&lt;/FQL&gt;&lt;FQL&gt;&lt;Q&gt;US92276F1003^FPC_PTX_INC(43101,43465,FY,USD)&lt;/Q&gt;&lt;R&gt;0&lt;/R&gt;&lt;C&gt;0&lt;/C&gt;&lt;/FQL&gt;&lt;FQL&gt;&lt;Q&gt;IE00BQPVQZ61^FPC_PTX_INC(43101,43465,FY,USD)&lt;/Q&gt;&lt;R&gt;0&lt;/R&gt;&lt;C&gt;0&lt;/C&gt;&lt;/FQL&gt;&lt;FQL&gt;&lt;Q&gt;US8740541094^FPC_PTX_INC(43101,43465,FY,USD)&lt;/Q&gt;&lt;R&gt;0&lt;/R&gt;&lt;C&gt;0&lt;/C&gt;&lt;/FQL&gt;&lt;FQL&gt;&lt;Q&gt;US74736K1016^FPC_PTX_INC(43101,43465,FY,USD)&lt;/Q&gt;&lt;R&gt;0&lt;/R&gt;&lt;C&gt;0&lt;/C&gt;&lt;/FQL&gt;&lt;FQL&gt;&lt;Q&gt;US5732841060^FPC_PTX_INC(43101,43465,FY,USD)&lt;/Q&gt;&lt;R&gt;0&lt;/R&gt;&lt;C&gt;0&lt;/C&gt;&lt;/FQL&gt;&lt;FQL&gt;&lt;Q&gt;US1156372096^FPC_PTX_INC(43101,43465,FY,USD)&lt;/Q&gt;&lt;R&gt;0&lt;/R&gt;&lt;C&gt;0&lt;/C&gt;&lt;/FQL&gt;&lt;FQL&gt;&lt;Q&gt;US87165B1035^FPC_PTX_INC(43101,43465,FY,USD)&lt;/Q&gt;&lt;R&gt;0&lt;/R&gt;&lt;C&gt;0&lt;/C&gt;&lt;/FQL&gt;&lt;FQL&gt;&lt;Q&gt;US30063P1057^FPC_PTX_INC(43101,43465,FY,USD)&lt;/Q&gt;&lt;R&gt;0&lt;/R&gt;&lt;C&gt;0&lt;/C&gt;&lt;/FQL&gt;&lt;FQL&gt;&lt;Q&gt;US9291601097^FPC_PTX_INC(43101,43465,FY,USD)&lt;/Q&gt;&lt;R&gt;0&lt;/R&gt;&lt;C&gt;0&lt;/C&gt;&lt;/FQL&gt;&lt;FQL&gt;&lt;Q&gt;US5303073051^FPC_PTX_INC(43101,43465,FY,USD)&lt;/Q&gt;&lt;R&gt;0&lt;/R&gt;&lt;C&gt;0&lt;/C&gt;&lt;/FQL&gt;&lt;FQL&gt;&lt;Q&gt;US0152711091^FPC_PTX_INC(43101,43465,FY,USD)&lt;/Q&gt;&lt;R&gt;0&lt;/R&gt;&lt;C&gt;0&lt;/C&gt;&lt;/FQL&gt;&lt;FQL&gt;&lt;Q&gt;US4165151048^FPC_PTX_INC(43101,43465,FY,USD)&lt;/Q&gt;&lt;R&gt;0&lt;/R&gt;&lt;C&gt;0&lt;/C&gt;&lt;/FQL&gt;&lt;FQL&gt;&lt;Q&gt;US3635761097^FPC_PTX_INC(43101,43465,FY,USD)&lt;/Q&gt;&lt;R&gt;0&lt;/R&gt;&lt;C&gt;0&lt;/C&gt;&lt;/FQL&gt;&lt;FQL&gt;&lt;Q&gt;US6703461052^FPC_PTX_INC(43101,43465,FY,USD)&lt;/Q&gt;&lt;R&gt;0&lt;/R&gt;&lt;C&gt;0&lt;/C&gt;&lt;/FQL&gt;&lt;FQL&gt;&lt;Q&gt;US57772K1016^FPC_PTX_INC(43101,43465,FY,USD)&lt;/Q&gt;&lt;R&gt;0&lt;/R&gt;&lt;C&gt;0&lt;/C&gt;&lt;/FQL&gt;&lt;FQL&gt;&lt;Q&gt;US34959E1091^FPC_PTX_INC(43101,43465,FY,USD)&lt;/Q&gt;&lt;R&gt;0&lt;/R&gt;&lt;C&gt;0&lt;/C&gt;&lt;/FQL&gt;&lt;FQL&gt;&lt;Q&gt;US9892071054^FPC_PTX_INC(43101,43465,FY,USD)&lt;/Q&gt;&lt;R&gt;0&lt;/R&gt;&lt;C&gt;0&lt;/C&gt;&lt;/FQL&gt;&lt;FQL&gt;&lt;Q&gt;US6792951054^FPC_PTX_INC(43101,43465,FY,USD)&lt;/Q&gt;&lt;R&gt;0&lt;/R&gt;&lt;C&gt;0&lt;/C&gt;&lt;/FQL&gt;&lt;FQL&gt;&lt;Q&gt;NL0009434992^FPC_PTX_INC(43101,43465,FY,USD)&lt;/Q&gt;&lt;R&gt;0&lt;/R&gt;&lt;C&gt;0&lt;/C&gt;&lt;/FQL&gt;&lt;FQL&gt;&lt;Q&gt;US88339J1051^FPC_PTX_INC(43101,43465,FY,USD)&lt;/Q&gt;&lt;R&gt;0&lt;/R&gt;&lt;C&gt;0&lt;/C&gt;&lt;/FQL&gt;&lt;FQL&gt;&lt;Q&gt;US5010441013^FPC_PTX_INC(43101,43465,FY,USD)&lt;/Q&gt;&lt;R&gt;0&lt;/R&gt;&lt;C&gt;0&lt;/C&gt;&lt;/FQL&gt;&lt;FQL&gt;&lt;Q&gt;US5926881054^FPC_PTX_INC(43101,43465,FY,USD)&lt;/Q&gt;&lt;R&gt;0&lt;/R&gt;&lt;C&gt;0&lt;/C&gt;&lt;/FQL&gt;&lt;FQL&gt;&lt;Q&gt;US0584981064^FPC_PTX_INC(43101,43465,FY,USD)&lt;/Q&gt;&lt;R&gt;0&lt;/R&gt;&lt;C&gt;0&lt;/C&gt;&lt;/FQL&gt;&lt;FQL&gt;&lt;Q&gt;US5260571048^FPC_PTX_INC(43101,43465,FY,USD)&lt;/Q&gt;&lt;R&gt;0&lt;/R&gt;&lt;C&gt;0&lt;/C&gt;&lt;/FQL&gt;&lt;FQL&gt;&lt;Q&gt;US49271V1008^FPC_PTX_INC(43101,43465,FY,USD)&lt;/Q&gt;&lt;R&gt;0&lt;/R&gt;&lt;C&gt;0&lt;/C&gt;&lt;/FQL&gt;&lt;FQL&gt;&lt;Q&gt;US0311001004^FPC_PTX_INC(43101,43465,FY,USD)&lt;/Q&gt;&lt;R&gt;0&lt;/R&gt;&lt;C&gt;0&lt;/C&gt;&lt;/FQL&gt;&lt;FQL&gt;&lt;Q&gt;US23331A1097^FPC_PTX_INC(43101,43465,FY,USD)&lt;/Q&gt;&lt;R&gt;0&lt;/R&gt;&lt;C&gt;0&lt;/C&gt;&lt;/FQL&gt;&lt;FQL&gt;&lt;Q&gt;US2473617023^FPC_PTX_INC(43101,43465,FY,USD)&lt;/Q&gt;&lt;R&gt;0&lt;/R&gt;&lt;C&gt;0&lt;/C&gt;&lt;/FQL&gt;&lt;FQL&gt;&lt;Q&gt;US58155Q1031^FPC_PTX_INC(43101,43465,FY,USD)&lt;/Q&gt;&lt;R&gt;0&lt;/R&gt;&lt;C&gt;0&lt;/C&gt;&lt;/FQL&gt;&lt;FQL&gt;&lt;Q&gt;US6200763075^FPC_PTX_INC(43101,43465,FY,USD)&lt;/Q&gt;&lt;R&gt;0&lt;/R&gt;&lt;C&gt;0&lt;/C&gt;&lt;/FQL&gt;&lt;FQL&gt;&lt;Q&gt;US8545021011^FPC_PTX_INC(43101,43465,FY,USD)&lt;/Q&gt;&lt;R&gt;0&lt;/R&gt;&lt;C&gt;0&lt;/C&gt;&lt;/FQL&gt;&lt;FQL&gt;&lt;Q&gt;US8936411003^FPC_PTX_INC(43101,43465,FY,USD)&lt;/Q&gt;&lt;R&gt;0&lt;/R&gt;&lt;C&gt;0&lt;/C&gt;&lt;/FQL&gt;&lt;FQL&gt;&lt;Q&gt;US98956P1021^FPC_PTX_INC(43101,43465,FY,USD)&lt;/Q&gt;&lt;R&gt;0&lt;/R&gt;&lt;C&gt;0&lt;/C&gt;&lt;/FQL&gt;&lt;FQL&gt;&lt;Q&gt;US0010551028^FPC_PTX_INC(43101,43465,FY,USD)&lt;/Q&gt;&lt;R&gt;0&lt;/R&gt;&lt;C&gt;0&lt;/C&gt;&lt;/FQL&gt;&lt;FQL&gt;&lt;Q&gt;US77543R1023^FPC_PTX_INC(43101,43465,FY,USD)&lt;/Q&gt;&lt;R&gt;0&lt;/R&gt;&lt;C&gt;0&lt;/C&gt;&lt;/FQL&gt;&lt;FQL&gt;&lt;Q&gt;US2310211063^FPC_PTX_INC(43101,43465,FY,USD)&lt;/Q&gt;&lt;R&gt;0&lt;/R&gt;&lt;C&gt;0&lt;/C&gt;&lt;/FQL&gt;&lt;FQL&gt;&lt;Q&gt;US21036P1084^FPC_PTX_INC(43101,43465,FY,USD)&lt;/Q&gt;&lt;R&gt;0&lt;/R&gt;&lt;C&gt;0&lt;/C&gt;&lt;/FQL&gt;&lt;FQL&gt;&lt;Q&gt;US2855121099^FPC_PTX_INC(43101,43465,FY,USD)&lt;/Q&gt;&lt;R&gt;0&lt;/R&gt;&lt;C&gt;0&lt;/C&gt;&lt;/FQL&gt;&lt;FQL&gt;&lt;Q&gt;US40434L1052^FPC_PTX_INC(43101,43465,FY,USD)&lt;/Q&gt;&lt;R&gt;0&lt;/R&gt;&lt;C&gt;0&lt;/C&gt;&lt;/FQL&gt;&lt;FQL&gt;&lt;Q&gt;US45168D1046^FPC_PTX_INC(43101,43465,FY,USD)&lt;/Q&gt;&lt;R&gt;0&lt;/R&gt;&lt;C&gt;0&lt;/C&gt;&lt;/FQL&gt;&lt;FQL&gt;&lt;Q&gt;US4943681035^FPC_PTX_INC(43101,43465,FY,USD)&lt;/Q&gt;&lt;R&gt;0&lt;/R&gt;&lt;C&gt;0&lt;/C&gt;&lt;/FQL&gt;&lt;FQL&gt;&lt;Q&gt;US35671D8570^FPC_PTX_INC(43101,43465,FY,USD)&lt;/Q&gt;&lt;R&gt;0&lt;/R&gt;&lt;C&gt;0&lt;/C&gt;&lt;/FQL&gt;&lt;FQL&gt;&lt;Q&gt;US3453708600^FPC_PTX_INC(43101,43465,FY,USD)&lt;/Q&gt;&lt;R&gt;0&lt;/R&gt;&lt;C&gt;0&lt;/C&gt;&lt;/FQL&gt;&lt;FQL&gt;&lt;Q&gt;US6516391066^FPC_PTX_INC(43101,43465,FY,USD)&lt;/Q&gt;&lt;R&gt;0&lt;/R&gt;&lt;C&gt;0&lt;/C&gt;&lt;/FQL&gt;&lt;FQL&gt;&lt;Q&gt;US75886F1075^FPC_PTX_INC(43101,43465,FY,USD)&lt;/Q&gt;&lt;R&gt;0&lt;/R&gt;&lt;C&gt;0&lt;/C&gt;&lt;/FQL&gt;&lt;FQL&gt;&lt;Q&gt;US8725901040^FPC_PTX_INC(43101,43465,FY,USD)&lt;/Q&gt;&lt;R&gt;0&lt;/R&gt;&lt;C&gt;0&lt;/C&gt;&lt;/FQL&gt;&lt;FQL&gt;&lt;Q&gt;US0091581068^FPC_PTX_INC(43101,43465,FY,USD)&lt;/Q&gt;&lt;R&gt;0&lt;/R&gt;&lt;C&gt;0&lt;/C&gt;&lt;/FQL&gt;&lt;FQL&gt;&lt;Q&gt;US5184391044^FPC_PTX_INC(43101,43465,FY,USD)&lt;/Q&gt;&lt;R&gt;0&lt;/R&gt;&lt;C&gt;0&lt;/C&gt;&lt;/FQL&gt;&lt;FQL&gt;&lt;Q&gt;US1941621039^FPC_PTX_INC(43101,43465,FY,USD)&lt;/Q&gt;&lt;R&gt;0&lt;/R&gt;&lt;C&gt;0&lt;/C&gt;&lt;/FQL&gt;&lt;FQL&gt;&lt;Q&gt;US31428X1063^FPC_PTX_INC(43101,43465,FY,USD)&lt;/Q&gt;&lt;R&gt;0&lt;/R&gt;&lt;C&gt;0&lt;/C&gt;&lt;/FQL&gt;&lt;FQL&gt;&lt;Q&gt;US00507V1098^FPC_PTX_INC(43101,43465,FY,USD)&lt;/Q&gt;&lt;R&gt;0&lt;/R&gt;&lt;C&gt;0&lt;/C&gt;&lt;/FQL&gt;&lt;FQL&gt;&lt;Q&gt;US37045V1008^FPC_PTX_INC(43101,43465,FY,USD)&lt;/Q&gt;&lt;R&gt;0&lt;/R&gt;&lt;C&gt;0&lt;/C&gt;&lt;/FQL&gt;&lt;FQL&gt;&lt;Q&gt;US6934751057^FPC_PTX_INC(43101,43465,FY,USD)&lt;/Q&gt;&lt;R&gt;0&lt;/R&gt;&lt;C&gt;0&lt;/C&gt;&lt;/FQL&gt;&lt;FQL&gt;&lt;Q&gt;US98978V1035^FPC_PTX_INC(43101,43465,FY,USD)&lt;/Q&gt;&lt;R&gt;0&lt;/R&gt;&lt;C&gt;0&lt;/C&gt;&lt;/FQL&gt;&lt;FQL&gt;&lt;Q&gt;US6092071058^FPC_PTX_INC(43101,43465,FY,USD)&lt;/Q&gt;&lt;R&gt;0&lt;/R&gt;&lt;C&gt;0&lt;/C&gt;&lt;/FQL&gt;&lt;FQL&gt;&lt;Q&gt;US78409V1044^FPC_PTX_INC(43101,43465,FY,USD)&lt;/Q&gt;&lt;R&gt;0&lt;/R&gt;&lt;C&gt;0&lt;/C&gt;&lt;/FQL&gt;&lt;FQL&gt;&lt;Q&gt;US5128071082^FPC_PTX_INC(43101,43465,FY,USD)&lt;/Q&gt;&lt;R&gt;0&lt;/R&gt;&lt;C&gt;0&lt;/C&gt;&lt;/FQL&gt;&lt;FQL&gt;&lt;Q&gt;US88579Y1010^FPC_PTX_INC(43101,43465,FY,USD)&lt;/Q&gt;&lt;R&gt;0&lt;/R&gt;&lt;C&gt;0&lt;/C&gt;&lt;/FQL&gt;&lt;FQL&gt;&lt;Q&gt;US0970231058^FPC_PTX_INC(43101,43465,FY,USD)&lt;/Q&gt;&lt;R&gt;0&lt;/R&gt;&lt;C&gt;0&lt;/C&gt;&lt;/FQL&gt;&lt;FQL&gt;&lt;Q&gt;US9078181081^FPC_PTX_INC(43101,43465,FY,USD)&lt;/Q&gt;&lt;R&gt;0&lt;/R&gt;&lt;C&gt;0&lt;/C&gt;&lt;/FQL&gt;&lt;FQL&gt;&lt;Q&gt;US22160K1051^FPC_PTX_INC(43101,43465,FY,USD)&lt;/Q&gt;&lt;R&gt;0&lt;/R&gt;&lt;C&gt;0&lt;/C&gt;&lt;/FQL&gt;&lt;FQL&gt;&lt;Q&gt;US92343V1044^FPC_PTX_INC(43101,43465,FY,USD)&lt;/Q&gt;&lt;R&gt;0&lt;/R&gt;&lt;C&gt;0&lt;/C&gt;&lt;/FQL&gt;&lt;FQL&gt;&lt;Q&gt;US0605051046^FPC_PTX_INC(43101,43465,FY,USD)&lt;/Q&gt;&lt;R&gt;0&lt;/R&gt;&lt;C&gt;0&lt;/C&gt;&lt;/FQL&gt;&lt;FQL&gt;&lt;Q&gt;JP3258000003^FPC_PTX_INC(43101,43465,FY,USD)&lt;/Q&gt;&lt;R&gt;0&lt;/R&gt;&lt;C&gt;0&lt;/C&gt;&lt;/FQL&gt;&lt;FQL&gt;&lt;Q&gt;KR7036570000^FPC_PTX_INC(43101,43465,FY,USD)&lt;/Q&gt;&lt;R&gt;0&lt;/R&gt;&lt;C&gt;0&lt;/C&gt;&lt;/FQL&gt;&lt;FQL&gt;&lt;Q&gt;JP3735400008^FPC_PTX_INC(43101,43465,FY,USD)&lt;/Q&gt;&lt;R&gt;0&lt;/R&gt;&lt;C&gt;0&lt;/C&gt;&lt;/FQL&gt;&lt;FQL&gt;&lt;Q&gt;JP3242800005^FPC_PTX_INC(43101,43465,FY,USD)&lt;/Q&gt;&lt;R&gt;0&lt;/R&gt;&lt;C&gt;0&lt;/C&gt;&lt;/FQL&gt;&lt;FQL&gt;&lt;Q&gt;JP3197800000^FPC_PTX_INC(43101,43465,FY,USD)&lt;/Q&gt;&lt;R&gt;0&lt;/R&gt;&lt;C&gt;0&lt;/C&gt;&lt;/FQL&gt;&lt;FQL&gt;&lt;Q&gt;JP3160400002^FPC_PTX_INC(43101,43465,FY,USD)&lt;/Q&gt;&lt;R&gt;0&lt;/R&gt;&lt;C&gt;0&lt;/C&gt;&lt;/FQL&gt;&lt;FQL&gt;&lt;Q&gt;TW0001301000^FPC_PTX_INC(43101,43465,FY,USD)&lt;/Q&gt;&lt;R&gt;0&lt;/R&gt;&lt;C&gt;0&lt;/C&gt;&lt;/FQL&gt;&lt;FQL&gt;&lt;Q&gt;JP3762800005^FPC_PTX_INC(43101,43465,FY,USD)&lt;/Q&gt;&lt;R&gt;0&lt;/R&gt;&lt;C&gt;0&lt;/C&gt;&lt;/FQL&gt;&lt;FQL&gt;&lt;Q&gt;JP3122400009^FPC_PTX_INC(43101,43465,FY,USD)&lt;/Q&gt;&lt;R&gt;0&lt;/R&gt;&lt;C&gt;0&lt;/C&gt;&lt;/FQL&gt;&lt;FQL&gt;&lt;Q&gt;JP3762600009^FPC_PTX_INC(43101,43465,FY,USD)&lt;/Q&gt;&lt;R&gt;0&lt;/R&gt;&lt;C&gt;0&lt;/C&gt;&lt;/FQL&gt;&lt;FQL&gt;&lt;Q&gt;JP3970300004^FPC_PTX_INC(43101,43465,FY,USD)&lt;/Q&gt;&lt;R&gt;0&lt;/R&gt;&lt;C&gt;0&lt;/C&gt;&lt;/FQL&gt;&lt;FQL&gt;&lt;Q&gt;JP3734800000^FPC_PTX_INC(43101,43465,FY,USD)&lt;/Q&gt;&lt;R&gt;0&lt;/R&gt;&lt;C&gt;0&lt;/C&gt;&lt;/FQL&gt;&lt;FQL&gt;&lt;Q&gt;JP3397200001^FPC_PTX_INC(43101,43465,FY,USD)&lt;/Q&gt;&lt;R&gt;0&lt;/R&gt;&lt;C&gt;0&lt;/C&gt;&lt;/FQL&gt;&lt;FQL&gt;&lt;Q&gt;JP3551500006^FPC_PTX_INC(43101,43465,FY,USD)&lt;/Q&gt;&lt;R&gt;0&lt;/R&gt;&lt;C&gt;0&lt;/C&gt;&lt;/FQL&gt;&lt;FQL&gt;&lt;Q&gt;JP3756600007^FPC_PTX_INC(43101,43465,FY,USD)&lt;/Q&gt;&lt;R&gt;0&lt;/R&gt;&lt;C&gt;0&lt;/C&gt;&lt;/FQL&gt;&lt;FQL&gt;&lt;Q&gt;JP3201200007^FPC_PTX_INC(43101,43465,FY,USD)&lt;/Q&gt;&lt;R&gt;0&lt;/R&gt;&lt;C&gt;0&lt;/C&gt;&lt;/FQL&gt;&lt;FQL&gt;&lt;Q&gt;JP3463000004^FPC_PTX_INC(43101,43465,FY,USD)&lt;/Q&gt;&lt;R&gt;0&lt;/R&gt;&lt;C&gt;0&lt;/C&gt;&lt;/FQL&gt;&lt;FQL&gt;&lt;Q&gt;JP3386450005^FPC_PTX_INC(43101,43465,FY,USD)&lt;/Q&gt;&lt;R&gt;0&lt;/R&gt;&lt;C&gt;0&lt;/C&gt;&lt;/FQL&gt;&lt;FQL&gt;&lt;Q&gt;JP3910660004^FPC_PTX_INC(43101,43</t>
        </r>
      </text>
    </comment>
    <comment ref="A64" authorId="0" shapeId="0" xr:uid="{3D04A049-2199-4902-92CE-93A902139292}">
      <text>
        <r>
          <rPr>
            <b/>
            <sz val="9"/>
            <color indexed="81"/>
            <rFont val="Tahoma"/>
            <charset val="1"/>
          </rPr>
          <t>465,FY,USD)&lt;/Q&gt;&lt;R&gt;0&lt;/R&gt;&lt;C&gt;0&lt;/C&gt;&lt;/FQL&gt;&lt;FQL&gt;&lt;Q&gt;TW0002412004^FPC_PTX_INC(43101,43465,FY,USD)&lt;/Q&gt;&lt;R&gt;0&lt;/R&gt;&lt;C&gt;0&lt;/C&gt;&lt;/FQL&gt;&lt;FQL&gt;&lt;Q&gt;KR7035720002^FPC_PTX_INC(43101,43465,FY,USD)&lt;/Q&gt;&lt;R&gt;0&lt;/R&gt;&lt;C&gt;0&lt;/C&gt;&lt;/FQL&gt;&lt;FQL&gt;&lt;Q&gt;JP3866800000^FPC_PTX_INC(43101,43465,FY,USD)&lt;/Q&gt;&lt;R&gt;0&lt;/R&gt;&lt;C&gt;0&lt;/C&gt;&lt;/FQL&gt;&lt;FQL&gt;&lt;Q&gt;JP3899600005^FPC_PTX_INC(43101,43465,FY,USD)&lt;/Q&gt;&lt;R&gt;0&lt;/R&gt;&lt;C&gt;0&lt;/C&gt;&lt;/FQL&gt;&lt;FQL&gt;&lt;Q&gt;KR7000270009^FPC_PTX_INC(43101,43465,FY,USD)&lt;/Q&gt;&lt;R&gt;0&lt;/R&gt;&lt;C&gt;0&lt;/C&gt;&lt;/FQL&gt;&lt;FQL&gt;&lt;Q&gt;JP3351600006^FPC_PTX_INC(43101,43465,FY,USD)&lt;/Q&gt;&lt;R&gt;0&lt;/R&gt;&lt;C&gt;0&lt;/C&gt;&lt;/FQL&gt;&lt;FQL&gt;&lt;Q&gt;JP3788600009^FPC_PTX_INC(43101,43465,FY,USD)&lt;/Q&gt;&lt;R&gt;0&lt;/R&gt;&lt;C&gt;0&lt;/C&gt;&lt;/FQL&gt;&lt;FQL&gt;&lt;Q&gt;TW0002317005^FPC_PTX_INC(43101,43465,FY,USD)&lt;/Q&gt;&lt;R&gt;0&lt;/R&gt;&lt;C&gt;0&lt;/C&gt;&lt;/FQL&gt;&lt;FQL&gt;&lt;Q&gt;JP3538800008^FPC_PTX_INC(43101,43465,FY,USD)&lt;/Q&gt;&lt;R&gt;0&lt;/R&gt;&lt;C&gt;0&lt;/C&gt;&lt;/FQL&gt;&lt;FQL&gt;&lt;Q&gt;JP3783600004^FPC_PTX_INC(43101,43465,FY,USD)&lt;/Q&gt;&lt;R&gt;0&lt;/R&gt;&lt;C&gt;0&lt;/C&gt;&lt;/FQL&gt;&lt;FQL&gt;&lt;Q&gt;TW0001303006^FPC_PTX_INC(43101,43465,FY,USD)&lt;/Q&gt;&lt;R&gt;0&lt;/R&gt;&lt;C&gt;0&lt;/C&gt;&lt;/FQL&gt;&lt;FQL&gt;&lt;Q&gt;JP3546800008^FPC_PTX_INC(43101,43465,FY,USD)&lt;/Q&gt;&lt;R&gt;0&lt;/R&gt;&lt;C&gt;0&lt;/C&gt;&lt;/FQL&gt;&lt;FQL&gt;&lt;Q&gt;KR7017670001^FPC_PTX_INC(43101,43465,FY,USD)&lt;/Q&gt;&lt;R&gt;0&lt;/R&gt;&lt;C&gt;0&lt;/C&gt;&lt;/FQL&gt;&lt;FQL&gt;&lt;Q&gt;JP3519400000^FPC_PTX_INC(43101,43465,FY,USD)&lt;/Q&gt;&lt;R&gt;0&lt;/R&gt;&lt;C&gt;0&lt;/C&gt;&lt;/FQL&gt;&lt;FQL&gt;&lt;Q&gt;JP3778630008^FPC_PTX_INC(43101,43465,FY,USD)&lt;/Q&gt;&lt;R&gt;0&lt;/R&gt;&lt;C&gt;0&lt;/C&gt;&lt;/FQL&gt;&lt;FQL&gt;&lt;Q&gt;JP3854600008^FPC_PTX_INC(43101,43465,FY,USD)&lt;/Q&gt;&lt;R&gt;0&lt;/R&gt;&lt;C&gt;0&lt;/C&gt;&lt;/FQL&gt;&lt;FQL&gt;&lt;Q&gt;JP3566800003^FPC_PTX_INC(43101,43465,FY,USD)&lt;/Q&gt;&lt;R&gt;0&lt;/R&gt;&lt;C&gt;0&lt;/C&gt;&lt;/FQL&gt;&lt;FQL&gt;&lt;Q&gt;JP3592200004^FPC_PTX_INC(43101,43465,FY,USD)&lt;/Q&gt;&lt;R&gt;0&lt;/R&gt;&lt;C&gt;0&lt;/C&gt;&lt;/FQL&gt;&lt;FQL&gt;&lt;Q&gt;JP3893600001^FPC_PTX_INC(43101,43465,FY,USD)&lt;/Q&gt;&lt;R&gt;0&lt;/R&gt;&lt;C&gt;0&lt;/C&gt;&lt;/FQL&gt;&lt;FQL&gt;&lt;Q&gt;KR7028260008^FPC_PTX_INC(43101,43465,FY,USD)&lt;/Q&gt;&lt;R&gt;0&lt;/R&gt;&lt;C&gt;0&lt;/C&gt;&lt;/FQL&gt;&lt;FQL&gt;&lt;Q&gt;JP3116000005^FPC_PTX_INC(43101,43465,FY,USD)&lt;/Q&gt;&lt;R&gt;0&lt;/R&gt;&lt;C&gt;0&lt;/C&gt;&lt;/FQL&gt;&lt;FQL&gt;&lt;Q&gt;JP3732000009^FPC_PTX_INC(43101,43465,FY,USD)&lt;/Q&gt;&lt;R&gt;0&lt;/R&gt;&lt;C&gt;0&lt;/C&gt;&lt;/FQL&gt;&lt;FQL&gt;&lt;Q&gt;JP3409000001^FPC_PTX_INC(43101,43465,FY,USD)&lt;/Q&gt;&lt;R&gt;0&lt;/R&gt;&lt;C&gt;0&lt;/C&gt;&lt;/FQL&gt;&lt;FQL&gt;&lt;Q&gt;JP3756100008^FPC_PTX_INC(43101,43465,FY,USD)&lt;/Q&gt;&lt;R&gt;0&lt;/R&gt;&lt;C&gt;0&lt;/C&gt;&lt;/FQL&gt;&lt;FQL&gt;&lt;Q&gt;KR7035420009^FPC_PTX_INC(43101,43465,FY,USD)&lt;/Q&gt;&lt;R&gt;0&lt;/R&gt;&lt;C&gt;0&lt;/C&gt;&lt;/FQL&gt;&lt;FQL&gt;&lt;Q&gt;JP3497400006^FPC_PTX_INC(43101,43465,FY,USD)&lt;/Q&gt;&lt;R&gt;0&lt;/R&gt;&lt;C&gt;0&lt;/C&gt;&lt;/FQL&gt;&lt;FQL&gt;&lt;Q&gt;JP3236200006^FPC_PTX_INC(43101,43465,FY,USD)&lt;/Q&gt;&lt;R&gt;0&lt;/R&gt;&lt;C&gt;0&lt;/C&gt;&lt;/FQL&gt;&lt;FQL&gt;&lt;Q&gt;JP3475350009^FPC_PTX_INC(43101,43465,FY,USD)&lt;/Q&gt;&lt;R&gt;0&lt;/R&gt;&lt;C&gt;0&lt;/C&gt;&lt;/FQL&gt;&lt;FQL&gt;&lt;Q&gt;JP3890310000^FPC_PTX_INC(43101,43465,FY,USD)&lt;/Q&gt;&lt;R&gt;0&lt;/R&gt;&lt;C&gt;0&lt;/C&gt;&lt;/FQL&gt;&lt;FQL&gt;&lt;Q&gt;KR7105560007^FPC_PTX_INC(43101,43465,FY,USD)&lt;/Q&gt;&lt;R&gt;0&lt;/R&gt;&lt;C&gt;0&lt;/C&gt;&lt;/FQL&gt;&lt;FQL&gt;&lt;Q&gt;JP3902400005^FPC_PTX_INC(43101,43465,FY,USD)&lt;/Q&gt;&lt;R&gt;0&lt;/R&gt;&lt;C&gt;0&lt;/C&gt;&lt;/FQL&gt;&lt;FQL&gt;&lt;Q&gt;JP3752900005^FPC_PTX_INC(43101,43465,FY,USD)&lt;/Q&gt;&lt;R&gt;0&lt;/R&gt;&lt;C&gt;0&lt;/C&gt;&lt;/FQL&gt;&lt;FQL&gt;&lt;Q&gt;JP3814000000^FPC_PTX_INC(43101,43465,FY,USD)&lt;/Q&gt;&lt;R&gt;0&lt;/R&gt;&lt;C&gt;0&lt;/C&gt;&lt;/FQL&gt;&lt;FQL&gt;&lt;Q&gt;TW0002881000^FPC_PTX_INC(43101,43465,FY,USD)&lt;/Q&gt;&lt;R&gt;0&lt;/R&gt;&lt;C&gt;0&lt;/C&gt;&lt;/FQL&gt;&lt;FQL&gt;&lt;Q&gt;JP3633400001^FPC_PTX_INC(43101,43465,FY,USD)&lt;/Q&gt;&lt;R&gt;0&lt;/R&gt;&lt;C&gt;0&lt;/C&gt;&lt;/FQL&gt;&lt;FQL&gt;&lt;Q&gt;JP3188220002^FPC_PTX_INC(43101,43465,FY,USD)&lt;/Q&gt;&lt;R&gt;0&lt;/R&gt;&lt;C&gt;0&lt;/C&gt;&lt;/FQL&gt;&lt;FQL&gt;&lt;Q&gt;JP3304200003^FPC_PTX_INC(43101,43465,FY,USD)&lt;/Q&gt;&lt;R&gt;0&lt;/R&gt;&lt;C&gt;0&lt;/C&gt;&lt;/FQL&gt;&lt;FQL&gt;&lt;Q&gt;JP3758190007^FPC_PTX_INC(43101,43465,FY,USD)&lt;/Q&gt;&lt;R&gt;0&lt;/R&gt;&lt;C&gt;0&lt;/C&gt;&lt;/FQL&gt;&lt;FQL&gt;&lt;Q&gt;TW0002303005^FPC_PTX_INC(43101,43465,FY,USD)&lt;/Q&gt;&lt;R&gt;0&lt;/R&gt;&lt;C&gt;0&lt;/C&gt;&lt;/FQL&gt;&lt;FQL&gt;&lt;Q&gt;KR7005490008^FPC_PTX_INC(43101,43465,FY,USD)&lt;/Q&gt;&lt;R&gt;0&lt;/R&gt;&lt;C&gt;0&lt;/C&gt;&lt;/FQL&gt;&lt;FQL&gt;&lt;Q&gt;JP3505000004^FPC_PTX_INC(43101,43465,FY,USD)&lt;/Q&gt;&lt;R&gt;0&lt;/R&gt;&lt;C&gt;0&lt;/C&gt;&lt;/FQL&gt;&lt;FQL&gt;&lt;Q&gt;JP3422950000^FPC_PTX_INC(43101,43465,FY,USD)&lt;/Q&gt;&lt;R&gt;0&lt;/R&gt;&lt;C&gt;0&lt;/C&gt;&lt;/FQL&gt;&lt;FQL&gt;&lt;Q&gt;JP3726800000^FPC_PTX_INC(43101,43465,FY,USD)&lt;/Q&gt;&lt;R&gt;0&lt;/R&gt;&lt;C&gt;0&lt;/C&gt;&lt;/FQL&gt;&lt;FQL&gt;&lt;Q&gt;JP3571400005^FPC_PTX_INC(43101,43465,FY,USD)&lt;/Q&gt;&lt;R&gt;0&lt;/R&gt;&lt;C&gt;0&lt;/C&gt;&lt;/FQL&gt;&lt;FQL&gt;&lt;Q&gt;JP3200450009^FPC_PTX_INC(43101,43465,FY,USD)&lt;/Q&gt;&lt;R&gt;0&lt;/R&gt;&lt;C&gt;0&lt;/C&gt;&lt;/FQL&gt;&lt;FQL&gt;&lt;Q&gt;JP3893200000^FPC_PTX_INC(43101,43465,FY,USD)&lt;/Q&gt;&lt;R&gt;0&lt;/R&gt;&lt;C&gt;0&lt;/C&gt;&lt;/FQL&gt;&lt;FQL&gt;&lt;Q&gt;JP3421800008^FPC_PTX_INC(43101,43465,FY,USD)&lt;/Q&gt;&lt;R&gt;0&lt;/R&gt;&lt;C&gt;0&lt;/C&gt;&lt;/FQL&gt;&lt;FQL&gt;&lt;Q&gt;TW0002454006^FPC_PTX_INC(43101,43465,FY,USD)&lt;/Q&gt;&lt;R&gt;0&lt;/R&gt;&lt;C&gt;0&lt;/C&gt;&lt;/FQL&gt;&lt;FQL&gt;&lt;Q&gt;TW0002882008^FPC_PTX_INC(43101,43465,FY,USD)&lt;/Q&gt;&lt;R&gt;0&lt;/R&gt;&lt;C&gt;0&lt;/C&gt;&lt;/FQL&gt;&lt;FQL&gt;&lt;Q&gt;JP3249600002^FPC_PTX_INC(43101,43465,FY,USD)&lt;/Q&gt;&lt;R&gt;0&lt;/R&gt;&lt;C&gt;0&lt;/C&gt;&lt;/FQL&gt;&lt;FQL&gt;&lt;Q&gt;TW0002002003^FPC_PTX_INC(43101,43465,FY,USD)&lt;/Q&gt;&lt;R&gt;0&lt;/R&gt;&lt;C&gt;0&lt;/C&gt;&lt;/FQL&gt;&lt;FQL&gt;&lt;Q&gt;JP3119600009^FPC_PTX_INC(43101,43465,FY,USD)&lt;/Q&gt;&lt;R&gt;0&lt;/R&gt;&lt;C&gt;0&lt;/C&gt;&lt;/FQL&gt;&lt;FQL&gt;&lt;Q&gt;JP3240400006^FPC_PTX_INC(43101,43465,FY,USD)&lt;/Q&gt;&lt;R&gt;0&lt;/R&gt;&lt;C&gt;0&lt;/C&gt;&lt;/FQL&gt;&lt;FQL&gt;&lt;Q&gt;KR7006400006^FPC_PTX_INC(43101,43465,FY,USD)&lt;/Q&gt;&lt;R&gt;0&lt;/R&gt;&lt;C&gt;0&lt;/C&gt;&lt;/FQL&gt;&lt;FQL&gt;&lt;Q&gt;KR7005930003^FPC_PTX_INC(43101,43465,FY,USD)&lt;/Q&gt;&lt;R&gt;0&lt;/R&gt;&lt;C&gt;0&lt;/C&gt;&lt;/FQL&gt;&lt;FQL&gt;&lt;Q&gt;JP3205800000^FPC_PTX_INC(43101,43465,FY,USD)&lt;/Q&gt;&lt;R&gt;0&lt;/R&gt;&lt;C&gt;0&lt;/C&gt;&lt;/FQL&gt;&lt;FQL&gt;&lt;Q&gt;JP3898400001^FPC_PTX_INC(43101,43465,FY,USD)&lt;/Q&gt;&lt;R&gt;0&lt;/R&gt;&lt;C&gt;0&lt;/C&gt;&lt;/FQL&gt;&lt;FQL&gt;&lt;Q&gt;JP3802300008^FPC_PTX_INC(43101,43465,FY,USD)&lt;/Q&gt;&lt;R&gt;0&lt;/R&gt;&lt;C&gt;0&lt;/C&gt;&lt;/FQL&gt;&lt;FQL&gt;&lt;Q&gt;JP3358000002^FPC_PTX_INC(43101,43465,FY,USD)&lt;/Q&gt;&lt;R&gt;0&lt;/R&gt;&lt;C&gt;0&lt;/C&gt;&lt;/FQL&gt;&lt;FQL&gt;&lt;Q&gt;JP3890350006^FPC_PTX_INC(43101,43465,FY,USD)&lt;/Q&gt;&lt;R&gt;0&lt;/R&gt;&lt;C&gt;0&lt;/C&gt;&lt;/FQL&gt;&lt;FQL&gt;&lt;Q&gt;TW0001216000^FPC_PTX_INC(43101,43465,FY,USD)&lt;/Q&gt;&lt;R&gt;0&lt;/R&gt;&lt;C&gt;0&lt;/C&gt;&lt;/FQL&gt;&lt;FQL&gt;&lt;Q&gt;KR7012330007^FPC_PTX_INC(43101,43465,FY,USD)&lt;/Q&gt;&lt;R&gt;0&lt;/R&gt;&lt;C&gt;0&lt;/C&gt;&lt;/FQL&gt;&lt;FQL&gt;&lt;Q&gt;KR7068270008^FPC_PTX_INC(43101,43465,FY,USD)&lt;/Q&gt;&lt;R&gt;0&lt;/R&gt;&lt;C&gt;0&lt;/C&gt;&lt;/FQL&gt;&lt;FQL&gt;&lt;Q&gt;JP3933800009^FPC_PTX_INC(43101,43465,FY,USD)&lt;/Q&gt;&lt;R&gt;0&lt;/R&gt;&lt;C&gt;0&lt;/C&gt;&lt;/FQL&gt;&lt;FQL&gt;&lt;Q&gt;TW0002886009^FPC_PTX_INC(43101,43465,FY,USD)&lt;/Q&gt;&lt;R&gt;0&lt;/R&gt;&lt;C&gt;0&lt;/C&gt;&lt;/FQL&gt;&lt;FQL&gt;&lt;Q&gt;JP3830800003^FPC_PTX_INC(43101,43465,FY,USD)&lt;/Q&gt;&lt;R&gt;0&lt;/R&gt;&lt;C&gt;0&lt;/C&gt;&lt;/FQL&gt;&lt;FQL&gt;&lt;Q&gt;JP3381000003^FPC_PTX_INC(43101,43465,FY,USD)&lt;/Q&gt;&lt;R&gt;0&lt;/R&gt;&lt;C&gt;0&lt;/C&gt;&lt;/FQL&gt;&lt;FQL&gt;&lt;Q&gt;KR7005380001^FPC_PTX_INC(43101,43465,FY,USD)&lt;/Q&gt;&lt;R&gt;0&lt;/R&gt;&lt;C&gt;0&lt;/C&gt;&lt;/FQL&gt;&lt;FQL&gt;&lt;Q&gt;JP3814800003^FPC_PTX_INC(43101,43465,FY,USD)&lt;/Q&gt;&lt;R&gt;0&lt;/R&gt;&lt;C&gt;0&lt;/C&gt;&lt;/FQL&gt;&lt;FQL&gt;&lt;Q&gt;JP3496400007^FPC_PTX_INC(43101,43465,FY,USD)&lt;/Q&gt;&lt;R&gt;0&lt;/R&gt;&lt;C&gt;0&lt;/C&gt;&lt;/FQL&gt;&lt;FQL&gt;&lt;Q&gt;JP3143600009^FPC_PTX_INC(43101,43465,FY,USD)&lt;/Q&gt;&lt;R&gt;0&lt;/R&gt;&lt;C&gt;0&lt;/C&gt;&lt;/FQL&gt;&lt;FQL&gt;&lt;Q&gt;JP3371200001^FPC_PTX_INC(43101,43465,FY,USD)&lt;/Q&gt;&lt;R&gt;0&lt;/R&gt;&lt;C&gt;0&lt;/C&gt;&lt;/FQL&gt;&lt;FQL&gt;&lt;Q&gt;JP3476480003^FPC_PTX_INC(43101,43465,FY,USD)&lt;/Q&gt;&lt;R&gt;0&lt;/R&gt;&lt;C&gt;0&lt;/C&gt;&lt;/FQL&gt;&lt;FQL&gt;&lt;Q&gt;JP3634600005^FPC_PTX_INC(43101,43465,FY,USD)&lt;/Q&gt;&lt;R&gt;0&lt;/R&gt;&lt;C&gt;0&lt;/C&gt;&lt;/FQL&gt;&lt;FQL&gt;&lt;Q&gt;JP3197600004^FPC_PTX_INC(43101,43465,FY,USD)&lt;/Q&gt;&lt;R&gt;0&lt;/R&gt;&lt;C&gt;0&lt;/C&gt;&lt;/FQL&gt;&lt;FQL&gt;&lt;Q&gt;TW0001326007^FPC_PTX_INC(43101,43465,FY,USD)&lt;/Q&gt;&lt;R&gt;0&lt;/R&gt;&lt;C&gt;0&lt;/C&gt;&lt;/FQL&gt;&lt;FQL&gt;&lt;Q&gt;JP3802400006^FPC_PTX_INC(43101,43465,FY,USD)&lt;/Q&gt;&lt;R&gt;0&lt;/R&gt;&lt;C&gt;0&lt;/C&gt;&lt;/FQL&gt;&lt;FQL&gt;&lt;Q&gt;JP3173400007^FPC_PTX_INC(43101,43465,FY,USD)&lt;/Q&gt;&lt;R&gt;0&lt;/R&gt;&lt;C&gt;0&lt;/C&gt;&lt;/FQL&gt;&lt;FQL&gt;&lt;Q&gt;JP3951600000^FPC_PTX_INC(43101,43465,FY,USD)&lt;/Q&gt;&lt;R&gt;0&lt;/R&gt;&lt;C&gt;0&lt;/C&gt;&lt;/FQL&gt;&lt;FQL&gt;&lt;Q&gt;JP3942400007^FPC_PTX_INC(43101,43465,FY,USD)&lt;/Q&gt;&lt;R&gt;0&lt;/R&gt;&lt;C&gt;0&lt;/C&gt;&lt;/FQL&gt;&lt;FQL&gt;&lt;Q&gt;JP3198900007^FPC_PTX_INC(43101,43465,FY,USD)&lt;/Q&gt;&lt;R&gt;0&lt;/R&gt;&lt;C&gt;0&lt;/C&gt;&lt;/FQL&gt;&lt;FQL&gt;&lt;Q&gt;NL0012015705^FPC_PTX_INC(43831,44196,FY,USD)&lt;/Q&gt;&lt;R&gt;0&lt;/R&gt;&lt;C&gt;0&lt;/C&gt;&lt;/FQL&gt;&lt;FQL&gt;&lt;Q&gt;FR0000120172^FPC_PTX_INC(43831,44196,FY,USD)&lt;/Q&gt;&lt;R&gt;0&lt;/R&gt;&lt;C&gt;0&lt;/C&gt;&lt;/FQL&gt;&lt;FQL&gt;&lt;Q&gt;NL0000009082^FPC_PTX_INC(43831,44196,FY,USD)&lt;/Q&gt;&lt;R&gt;0&lt;/R&gt;&lt;C&gt;0&lt;/C&gt;&lt;/FQL&gt;&lt;FQL&gt;&lt;Q&gt;ES0105046009^FPC_PTX_INC(43831,44196,FY,USD)&lt;/Q&gt;&lt;R&gt;0&lt;/R&gt;&lt;C&gt;0&lt;/C&gt;&lt;/FQL&gt;&lt;FQL&gt;&lt;Q&gt;FR0000120503^FPC_PTX_INC(43831,44196,FY,USD)&lt;/Q&gt;&lt;R&gt;0&lt;/R&gt;&lt;C&gt;0&lt;/C&gt;&lt;/FQL&gt;&lt;FQL&gt;&lt;Q&gt;BE0003739530^FPC_PTX_INC(43831,44196,FY,USD)&lt;/Q&gt;&lt;R&gt;0&lt;/R&gt;&lt;C&gt;0&lt;/C&gt;&lt;/FQL&gt;&lt;FQL&gt;&lt;Q&gt;DE0007165631^FPC_PTX_INC(43831,44196,FY,USD)&lt;/Q&gt;&lt;R&gt;0&lt;/R&gt;&lt;C&gt;0&lt;/C&gt;&lt;/FQL&gt;&lt;FQL&gt;&lt;Q&gt;DE000A0D9PT0^FPC_PTX_INC(43831,44196,FY,USD)&lt;/Q&gt;&lt;R&gt;0&lt;/R&gt;&lt;C&gt;0&lt;/C&gt;&lt;/FQL&gt;&lt;FQL&gt;&lt;Q&gt;SE0000310336^FPC_PTX_INC(43831,44196,FY,USD)&lt;/Q&gt;&lt;R&gt;0&lt;/R&gt;&lt;C&gt;0&lt;/C&gt;&lt;/FQL&gt;&lt;FQL&gt;&lt;Q&gt;DK0010274414^FPC_PTX_INC(43831,44196,FY,USD)&lt;/Q&gt;&lt;R&gt;0&lt;/R&gt;&lt;C&gt;0&lt;/C&gt;&lt;/FQL&gt;&lt;FQL&gt;&lt;Q&gt;DE0006047004^FPC_PTX_INC(43831,44196,FY,USD)&lt;/Q&gt;&lt;R&gt;0&lt;/R&gt;&lt;C&gt;0&lt;/C&gt;&lt;/FQL&gt;&lt;FQL&gt;&lt;Q&gt;DK0060336014^FPC_PTX_INC(43831,44196,FY,USD)&lt;/Q&gt;&lt;R&gt;0&lt;/R&gt;&lt;C&gt;0&lt;/C&gt;&lt;/FQL&gt;&lt;FQL&gt;&lt;Q&gt;CH0008742519^FPC_PTX_INC(43831,44196,FY,USD)&lt;/Q&gt;&lt;R&gt;0&lt;/R&gt;&lt;C&gt;0&lt;/C&gt;&lt;/FQL&gt;&lt;FQL&gt;&lt;Q&gt;NL0010832176^FPC_PTX_INC(43831,44196,FY,USD)&lt;/Q&gt;&lt;R&gt;0&lt;/R&gt;&lt;C&gt;0&lt;/C&gt;&lt;/FQL&gt;&lt;FQL&gt;&lt;Q&gt;FR0010220475^FPC_PTX_INC(43831,44196,FY,USD)&lt;/Q&gt;&lt;R&gt;0&lt;/R&gt;&lt;C&gt;0&lt;/C&gt;&lt;/FQL&gt;&lt;FQL&gt;&lt;Q&gt;CH0012280076^FPC_PTX_INC(43831,44196,FY,USD)&lt;/Q&gt;&lt;R&gt;0&lt;/R&gt;&lt;C&gt;0&lt;/C&gt;&lt;/FQL&gt;&lt;FQL&gt;&lt;Q&gt;DE0005439004^FPC_PTX_INC(43831,44196,FY,USD)&lt;/Q&gt;&lt;R&gt;0&lt;/R&gt;&lt;C&gt;0&lt;/C&gt;&lt;/FQL&gt;&lt;FQL&gt;&lt;Q&gt;CH0102484968^FPC_PTX_INC(43831,44196,FY,USD)&lt;/Q&gt;&lt;R&gt;0&lt;/R&gt;&lt;C&gt;0&lt;/C&gt;&lt;/FQL&gt;&lt;FQL&gt;&lt;Q&gt;CH0012549785^FPC_PTX_INC(43831,44196,FY,USD)&lt;/Q&gt;&lt;R&gt;0&lt;/R&gt;&lt;C&gt;0&lt;/C&gt;&lt;/FQL&gt;&lt;FQL&gt;&lt;Q&gt;DE000SYM9999^FPC_PTX_INC(43831,44196,FY,USD)&lt;/Q&gt;&lt;R&gt;0&lt;/R&gt;&lt;C&gt;0&lt;/C&gt;&lt;/FQL&gt;&lt;FQL&gt;&lt;Q&gt;NL0010773842^FPC_PTX_INC(43831,44196,FY,USD)&lt;/Q&gt;&lt;R&gt;0&lt;/R&gt;&lt;C&gt;0&lt;/C&gt;&lt;/FQL&gt;&lt;FQL&gt;&lt;Q&gt;SE0000242455^FPC_PTX_INC(43831,44196,FY,USD)&lt;/Q&gt;&lt;R&gt;0&lt;/R&gt;&lt;C&gt;0&lt;/C&gt;&lt;/FQL&gt;&lt;FQL&gt;&lt;Q&gt;NL0010545661^FPC_PTX_INC(43831,44196,FY,USD)&lt;/Q&gt;&lt;R&gt;0&lt;/R&gt;&lt;C&gt;0&lt;/C&gt;&lt;/FQL&gt;&lt;FQL&gt;&lt;Q&gt;CH0014852781^FPC_PTX_INC(43831,44196,FY,USD)&lt;/Q&gt;&lt;R&gt;0&lt;/R&gt;&lt;C&gt;0&lt;/C&gt;&lt;/FQL&gt;&lt;FQL&gt;&lt;Q&gt;DK0010181759^FPC_PTX_INC(43831,44196,FY,USD)&lt;/Q&gt;&lt;R&gt;0&lt;/R&gt;&lt;C&gt;0&lt;/C&gt;&lt;/FQL&gt;&lt;FQL&gt;&lt;Q&gt;DE000PAH0038^FPC_PTX_INC(43831,44196,FY,USD)&lt;/Q&gt;&lt;R&gt;0&lt;/R&gt;&lt;C&gt;0&lt;/C&gt;&lt;/FQL&gt;&lt;FQL&gt;&lt;Q&gt;SE0007100599^FPC_PTX_INC(43831,44196,FY,USD)&lt;/Q&gt;&lt;R&gt;0&lt;/R&gt;&lt;C&gt;0&lt;/C&gt;&lt;/FQL&gt;&lt;FQL&gt;&lt;Q&gt;DE000ENER6Y0^FPC_PTX_INC(43831,44196,FY,USD)&lt;/Q&gt;&lt;R&gt;0&lt;/R&gt;&lt;C&gt;0&lt;/C&gt;&lt;/FQL&gt;&lt;FQL&gt;&lt;Q&gt;DK0060448595^FPC_PTX_INC(43831,44196,FY,USD)&lt;/Q&gt;&lt;R&gt;0&lt;/R&gt;&lt;C&gt;0&lt;/C&gt;&lt;/FQL&gt;&lt;FQL&gt;&lt;Q&gt;CH0025751329^FPC_PTX_INC(43831,44196,FY,USD)&lt;/Q&gt;&lt;R&gt;0&lt;/R&gt;&lt;C&gt;0&lt;/C&gt;&lt;/FQL&gt;&lt;FQL&gt;&lt;Q&gt;DE0005785604^FPC_PTX_INC(43831,44196,FY,USD)&lt;/Q&gt;&lt;R&gt;0&lt;/R&gt;&lt;C&gt;0&lt;/C&gt;&lt;/FQL&gt;&lt;FQL&gt;&lt;Q&gt;FR0000045072^FPC_PTX_INC(43831,44196,FY,USD)&lt;/Q&gt;&lt;R&gt;0&lt;/R&gt;&lt;C&gt;0&lt;/C&gt;&lt;/FQL&gt;&lt;FQL&gt;&lt;Q&gt;BE0003565737^FPC_PTX_INC(43831,44196,FY,USD)&lt;/Q&gt;&lt;R&gt;0&lt;/R&gt;&lt;C&gt;0&lt;/C&gt;&lt;/FQL&gt;&lt;FQL&gt;&lt;Q&gt;SE0009922164^FPC_PTX_INC(43831,44196,FY,USD)&lt;/Q&gt;&lt;R&gt;0&lt;/R&gt;&lt;C&gt;0&lt;/C&gt;&lt;/FQL&gt;&lt;FQL&gt;&lt;Q&gt;SE0000148884^FPC_PTX_INC(43831,44196,FY,USD)&lt;/Q&gt;&lt;R&gt;0&lt;/R&gt;&lt;C&gt;0&lt;/C&gt;&lt;/FQL&gt;&lt;FQL&gt;&lt;Q&gt;DE0006048432^FPC_PTX_INC(43831,44196,FY,USD)&lt;/Q&gt;&lt;R&gt;0&lt;/R&gt;&lt;C&gt;0&lt;/C&gt;&lt;/FQL&gt;&lt;FQL&gt;&lt;Q&gt;ES0105066007^FPC_PTX_INC(43831,44196,FY,USD)&lt;/Q&gt;&lt;R&gt;0&lt;/R&gt;&lt;C&gt;0&lt;/C&gt;&lt;/FQL&gt;&lt;FQL&gt;&lt;Q&gt;SE0012853455^FPC_PTX_INC(43831,44196,FY,USD)&lt;/Q&gt;&lt;R&gt;0&lt;/R&gt;&lt;C&gt;0&lt;/C&gt;&lt;/FQL&gt;&lt;FQL&gt;&lt;Q&gt;NL0013267909^FPC_PTX_INC(43831,44196,FY,USD)&lt;/Q&gt;&lt;R&gt;0&lt;/R&gt;&lt;C&gt;0&lt;/C&gt;&lt;/FQL&gt;&lt;FQL&gt;&lt;Q&gt;FR0000051807^FPC_PTX_INC(43831,44196,FY,USD)&lt;/Q&gt;&lt;R&gt;0&lt;/R&gt;&lt;C&gt;0&lt;/C&gt;&lt;/FQL&gt;&lt;FQL&gt;&lt;Q&gt;DK0010272202^FPC_PTX_INC(43831,44196,FY,USD)&lt;/Q&gt;&lt;R&gt;0&lt;/R&gt;&lt;C&gt;0&lt;/C&gt;&lt;/FQL&gt;&lt;FQL&gt;&lt;Q&gt;DE0006599905^FPC_PTX_INC(43831,44196,FY,USD)&lt;/Q&gt;&lt;R&gt;0&lt;/R&gt;&lt;C&gt;0&lt;/C&gt;&lt;/FQL&gt;&lt;FQL&gt;&lt;Q&gt;FR0000130809^FPC_PTX_INC(43831,44196,FY,USD)&lt;/Q&gt;&lt;R&gt;0&lt;/R&gt;&lt;C&gt;0&lt;/C&gt;&lt;/FQL&gt;&lt;FQL&gt;&lt;Q&gt;NL0000395903^FPC_PTX_INC(43831,44196,FY,USD)&lt;/Q&gt;&lt;R&gt;0&lt;/R&gt;&lt;C&gt;0&lt;/C&gt;&lt;/FQL&gt;&lt;FQL&gt;&lt;Q&gt;ES0178430E18^FPC_PTX_INC(43831,44196,FY,USD)&lt;/Q&gt;&lt;R&gt;0&lt;/R&gt;&lt;C&gt;0&lt;/C&gt;&lt;/FQL&gt;&lt;FQL&gt;&lt;Q&gt;CH0030170408^FPC_PTX_INC(43831,44196,FY,USD)&lt;/Q&gt;&lt;R&gt;0&lt;/R&gt;&lt;C&gt;0&lt;/C&gt;&lt;/FQL&gt;&lt;FQL&gt;&lt;Q&gt;IT0005239360^FPC_PTX_INC(43831,44196,FY,USD)&lt;/Q&gt;&lt;R&gt;0&lt;/R&gt;&lt;C&gt;0&lt;/C&gt;&lt;/FQL&gt;&lt;FQL&gt;&lt;Q&gt;CH0012138530^FPC_PTX_INC(43831,44196,FY,USD)&lt;/Q&gt;&lt;R&gt;0&lt;/R&gt;&lt;C&gt;0&lt;/C&gt;&lt;/FQL&gt;&lt;FQL&gt;&lt;Q&gt;NL0000009165^FPC_PTX_INC(43831,44196,FY,USD)&lt;/Q&gt;&lt;R&gt;0&lt;/R&gt;&lt;C&gt;0&lt;/C&gt;&lt;/FQL&gt;&lt;FQL&gt;&lt;Q&gt;SE0012673267^FPC_PTX_INC(43831,44196,FY,USD)&lt;/Q&gt;&lt;R&gt;0&lt;/R&gt;&lt;C&gt;0&lt;/C&gt;&lt;/FQL&gt;&lt;FQL&gt;&lt;Q&gt;FR0010307819^FPC_PTX_INC(43831,44196,FY,USD)&lt;/Q&gt;&lt;R&gt;0&lt;/R&gt;&lt;C&gt;0&lt;/C&gt;&lt;/FQL&gt;&lt;FQL&gt;&lt;Q&gt;NL0000226223^FPC_PTX_INC(43831,44196,FY,USD)&lt;/Q&gt;&lt;R&gt;0&lt;/R&gt;&lt;C&gt;0&lt;/C&gt;&lt;/FQL&gt;&lt;FQL&gt;&lt;Q&gt;FR0000133308^FPC_PTX_INC(43831,44196,FY,USD)&lt;/Q&gt;&lt;R&gt;0&lt;/R&gt;&lt;C&gt;0&lt;/C&gt;&lt;/FQL&gt;&lt;FQL&gt;&lt;Q&gt;NL0011585146^FPC_PTX_INC(43831,44196,FY,USD)&lt;/Q&gt;&lt;R&gt;0&lt;/R&gt;&lt;C&gt;0&lt;/C&gt;&lt;/FQL&gt;&lt;FQL&gt;&lt;Q&gt;IT0000062072^FPC_PTX_INC(43831,44196,FY,USD)&lt;/Q&gt;&lt;R&gt;0&lt;/R&gt;&lt;C&gt;0&lt;/C&gt;&lt;/FQL&gt;&lt;FQL&gt;&lt;Q&gt;SE0000103699^FPC_PTX_INC(43831,44196,FY,USD)&lt;/Q&gt;&lt;R&gt;0&lt;/R&gt;&lt;C&gt;0&lt;/C&gt;&lt;/FQL&gt;&lt;FQL&gt;&lt;Q&gt;FR0000121261^FPC_PTX_INC(43831,44196,FY,USD)&lt;/Q&gt;&lt;R&gt;0&lt;/R&gt;&lt;C&gt;0&lt;/C&gt;&lt;/FQL&gt;&lt;FQL&gt;&lt;Q&gt;FR0000127771^FPC_PTX_INC(43831,44196,FY,USD)&lt;/Q&gt;&lt;R&gt;0&lt;/R&gt;&lt;C&gt;0&lt;/C&gt;&lt;/FQL&gt;&lt;FQL&gt;&lt;Q&gt;FR0000125338^FPC_PTX_INC(43831,44196,FY,USD)&lt;/Q&gt;&lt;R&gt;0&lt;/R&gt;&lt;C&gt;0&lt;/C&gt;&lt;/FQL&gt;&lt;FQL&gt;&lt;Q&gt;SE0000667891^FPC_PTX_INC(43831,44196,FY,USD)&lt;/Q&gt;&lt;R&gt;0&lt;/R&gt;&lt;C&gt;0&lt;/C&gt;&lt;/FQL&gt;&lt;FQL&gt;&lt;Q&gt;FR0000130650^FPC_PTX_INC(43831,44196,FY,USD)&lt;/Q&gt;&lt;R&gt;0&lt;/R&gt;&lt;C&gt;0&lt;/C&gt;&lt;/FQL&gt;&lt;FQL&gt;&lt;Q&gt;CH0012214059^FPC_PTX_INC(43831,44196,FY,USD)&lt;/Q&gt;&lt;R&gt;0&lt;/R&gt;&lt;C&gt;0&lt;/C&gt;&lt;/FQL&gt;&lt;FQL&gt;&lt;Q&gt;DE0005810055^FPC_PTX_INC(43831,44196,FY,USD)&lt;/Q&gt;&lt;R&gt;0&lt;/R&gt;&lt;C&gt;0&lt;/C&gt;&lt;/FQL&gt;&lt;FQL&gt;&lt;Q&gt;ES0109067019^FPC_PTX_INC(43831,44196,FY,USD)&lt;/Q&gt;&lt;R&gt;0&lt;/R&gt;&lt;C&gt;0&lt;/C&gt;&lt;/FQL&gt;&lt;FQL&gt;&lt;Q&gt;DE0005190003^FPC_PTX_INC(43831,44196,FY,USD)&lt;/Q&gt;&lt;R&gt;0&lt;/R&gt;&lt;C&gt;0&lt;/C&gt;&lt;/FQL&gt;&lt;FQL&gt;&lt;Q&gt;FI4000297767^FPC_PTX_INC(43831,44196,FY,USD)&lt;/Q&gt;&lt;R&gt;0&lt;/R&gt;&lt;C&gt;0&lt;/C&gt;&lt;/FQL&gt;&lt;FQL&gt;&lt;Q&gt;DE000A1ML7J1^FPC_PTX_INC(43831,44196,FY,USD)&lt;/Q&gt;&lt;R&gt;0&lt;/R&gt;&lt;C&gt;0&lt;/C&gt;&lt;/FQL&gt;&lt;FQL&gt;&lt;Q&gt;CH0432492467^FPC_PTX_INC(43831,44196,FY,USD)&lt;/Q&gt;&lt;R&gt;0&lt;/R&gt;&lt;C&gt;0&lt;/C&gt;&lt;/FQL&gt;&lt;FQL&gt;&lt;Q&gt;SE0000107419^FPC_PTX_INC(43831,44196,FY,USD)&lt;/Q&gt;&lt;R&gt;0&lt;/R&gt;&lt;C&gt;0&lt;/C&gt;&lt;/FQL&gt;&lt;FQL&gt;&lt;Q&gt;ES0148396007^FPC_PTX_INC(43831,44196,FY,USD)&lt;/Q&gt;&lt;R&gt;0&lt;/R&gt;&lt;C&gt;0&lt;/C&gt;&lt;/FQL&gt;&lt;FQL&gt;&lt;Q&gt;NL00150001Q9^FPC_PTX_INC(43831,44196,FY,USD)&lt;/Q&gt;&lt;R&gt;0&lt;/R&gt;&lt;C&gt;0&lt;/C&gt;&lt;/FQL&gt;&lt;FQL&gt;&lt;Q&gt;FR0000120693^FPC_PTX_INC(43831,44196,FY,USD)&lt;/Q&gt;&lt;R&gt;0&lt;/R&gt;&lt;C&gt;0&lt;/C&gt;&lt;/FQL&gt;&lt;FQL&gt;&lt;Q&gt;FR0000052292^FPC_PTX_INC(43831,44196,FY,USD)&lt;/Q&gt;&lt;R&gt;0&lt;/R&gt;&lt;C&gt;0&lt;/C&gt;&lt;/FQL&gt;&lt;FQL&gt;&lt;Q&gt;SE0011166610^FPC_PTX_INC(43831,44196,FY,USD)&lt;/Q&gt;&lt;R&gt;0&lt;/R&gt;&lt;C&gt;0&lt;/C&gt;&lt;/FQL&gt;&lt;FQL&gt;&lt;Q&gt;SE0000115446^FPC_PTX_INC(43831,44196,FY,USD)&lt;/Q&gt;&lt;R&gt;0&lt;/R&gt;&lt;C&gt;0&lt;/C&gt;&lt;/FQL&gt;&lt;FQL&gt;&lt;Q&gt;SE0000108656^FPC_PTX_INC(43831,44196,FY,USD)&lt;/Q&gt;&lt;R&gt;0&lt;/R&gt;&lt;C&gt;0&lt;/C&gt;&lt;/FQL&gt;&lt;FQL&gt;&lt;Q&gt;DK0010268606^FPC_PTX_INC(43831,44196,FY,USD)&lt;/Q&gt;&lt;R&gt;0&lt;/R&gt;&lt;C&gt;0&lt;/C&gt;&lt;/FQL&gt;&lt;FQL&gt;&lt;Q&gt;FR0000120644^FPC_PTX_INC(43831,44196,FY,USD)&lt;/Q&gt;&lt;R&gt;0&lt;/R&gt;&lt;C&gt;0&lt;/C&gt;&lt;/FQL&gt;&lt;FQL&gt;&lt;Q&gt;IT0000072618^FPC_PTX_INC(43831,44196,FY,USD)&lt;/Q&gt;&lt;R&gt;0&lt;/R&gt;&lt;C&gt;0&lt;/C&gt;&lt;/FQL&gt;&lt;FQL&gt;&lt;Q&gt;NL0013654783^FPC_PTX_INC(43831,44196,FY,USD)&lt;/Q&gt;&lt;R&gt;0&lt;/R&gt;&lt;C&gt;0&lt;/C&gt;&lt;/FQL&gt;&lt;FQL&gt;&lt;Q&gt;CH0210483332^FPC_PTX_INC(43831,44196,FY,USD)&lt;/Q&gt;&lt;R&gt;0&lt;/R&gt;&lt;C&gt;0&lt;/C&gt;&lt;/FQL&gt;&lt;FQL&gt;&lt;Q&gt;FR0000121485^FPC_PTX_INC(43831,44196,FY,USD)&lt;/Q&gt;&lt;R&gt;0&lt;/R&gt;&lt;C&gt;0&lt;/C&gt;&lt;/FQL&gt;&lt;FQL&gt;&lt;Q&gt;DE0007664039^FPC_PTX_INC(43831,44196,FY,USD)&lt;/Q&gt;&lt;R&gt;0&lt;/R&gt;&lt;C&gt;0&lt;/C&gt;&lt;/FQL&gt;&lt;FQL&gt;&lt;Q&gt;FR0000073272^FPC_PTX_INC(43831,44196,FY,USD)&lt;/Q&gt;&lt;R&gt;0&lt;/R&gt;&lt;C&gt;0&lt;/C&gt;&lt;/FQL&gt;&lt;FQL&gt;&lt;Q&gt;NL0000009538^FPC_PTX_INC(43831,44196,FY,USD)&lt;/Q&gt;&lt;R&gt;0&lt;/R&gt;&lt;C&gt;0&lt;/C&gt;&lt;/FQL&gt;&lt;FQL&gt;&lt;Q&gt;BE0974293251^FPC_PTX_INC(43831,44196,FY,USD)&lt;/Q&gt;&lt;R&gt;0&lt;/R&gt;&lt;C&gt;0&lt;/C&gt;&lt;/FQL&gt;&lt;FQL&gt;&lt;Q&gt;DE0005552004^FPC_PTX_INC(43831,44196,FY,USD)&lt;/Q&gt;&lt;R&gt;0&lt;/R&gt;&lt;C&gt;0&lt;/C&gt;&lt;/FQL&gt;&lt;FQL&gt;&lt;Q&gt;DE0006231004^FPC_PTX_INC(43831,44196,FY,USD)&lt;/Q&gt;&lt;R&gt;0&lt;/R&gt;&lt;C&gt;0&lt;/C&gt;&lt;/FQL&gt;&lt;FQL&gt;&lt;Q&gt;DE000A1EWWW0^FPC_PTX_INC(43831,44196,FY,USD)&lt;/Q&gt;&lt;R&gt;0&lt;/R&gt;&lt;C&gt;0&lt;/C&gt;&lt;/FQL&gt;&lt;FQL&gt;&lt;Q&gt;FR0000125486^FPC_PTX_INC(43831,44196,FY,USD)&lt;/Q&gt;&lt;R&gt;0&lt;/R&gt;&lt;C&gt;0&lt;/C&gt;&lt;/FQL&gt;&lt;FQL&gt;&lt;Q&gt;DE000BAY0017^FPC_PTX_INC(43831,44196,FY,USD)&lt;/Q&gt;&lt;R&gt;0&lt;/R&gt;&lt;C&gt;0&lt;/C&gt;&lt;/FQL&gt;&lt;FQL&gt;&lt;Q&gt;NL0012969182^FPC_PTX_INC(43831,44196,FY,USD)&lt;/Q&gt;&lt;R&gt;0&lt;/R&gt;&lt;C&gt;0&lt;/C&gt;&lt;/FQL&gt;&lt;FQL&gt;&lt;Q&gt;DE0005557508^FPC_PTX_INC(43831,44196,FY,USD)&lt;/Q&gt;&lt;R&gt;0&lt;/R&gt;&lt;C&gt;0&lt;/C&gt;&lt;/FQL&gt;&lt;FQL&gt;&lt;Q&gt;NL0000235190^FPC_PTX_INC(43831,44196,FY,USD)&lt;/Q&gt;&lt;R&gt;0&lt;/R&gt;&lt;C&gt;0&lt;/C&gt;&lt;/FQL&gt;&lt;FQL&gt;&lt;Q&gt;DE0007100000^FPC_PTX_INC(43831,44196,FY,USD)&lt;/Q&gt;&lt;R&gt;0&lt;/R&gt;&lt;C&gt;0&lt;/C&gt;&lt;/FQL&gt;&lt;FQL&gt;&lt;Q&gt;FR0000120073^FPC_PTX_INC(43831,44196,FY,USD)&lt;/Q&gt;&lt;R&gt;0&lt;/R&gt;&lt;C&gt;0&lt;/C&gt;&lt;/FQL&gt;&lt;FQL&gt;&lt;Q&gt;FR0000120321^FPC_PTX_INC(43831,44196,FY,USD)&lt;/Q&gt;&lt;R&gt;0&lt;/R&gt;&lt;C&gt;0&lt;/C&gt;&lt;/FQL&gt;&lt;FQL&gt;&lt;Q&gt;DE0008404005^FPC_PTX_INC(43831,44196,FY,USD)&lt;/Q&gt;&lt;R&gt;0&lt;/R&gt;&lt;C&gt;0&lt;/C&gt;&lt;/FQL&gt;&lt;FQL&gt;&lt;Q&gt;DE0007164600^FPC_PTX_INC(43831,44196,FY,USD)&lt;/Q&gt;&lt;R&gt;0&lt;/R&gt;&lt;C&gt;0&lt;/C&gt;&lt;/FQL&gt;&lt;FQL&gt;&lt;Q&gt;CH0012032048^FPC_PTX_INC(43831,44196,FY,USD)&lt;/Q&gt;&lt;R&gt;0&lt;/R&gt;&lt;C&gt;0&lt;/C&gt;&lt;/FQL&gt;&lt;FQL&gt;&lt;Q&gt;US0995021062^FPC_PTX_INC(43831,44196,FY,USD)&lt;/Q&gt;&lt;R&gt;0&lt;/R&gt;&lt;C&gt;0&lt;/C&gt;&lt;/FQL&gt;&lt;FQL&gt;&lt;Q&gt;US5132721045^FPC_PTX_INC(43831,44196,FY,USD)&lt;/Q&gt;&lt;R&gt;0&lt;/R&gt;&lt;C&gt;0&lt;/C&gt;&lt;/FQL&gt;&lt;FQL&gt;&lt;Q&gt;US6700024010^FPC_PTX_INC(43831,44196,FY,USD)&lt;/Q&gt;&lt;R&gt;0&lt;/R&gt;&lt;C&gt;0&lt;/C&gt;&lt;/FQL&gt;&lt;FQL&gt;&lt;Q&gt;US4180561072^FPC_PTX_INC(43831,44196,FY,USD)&lt;/Q&gt;&lt;R&gt;0&lt;/R&gt;&lt;C&gt;0&lt;/C&gt;&lt;/FQL&gt;&lt;FQL&gt;&lt;Q&gt;JE00BYSS4X48^FPC_PTX_INC(43831,44196,FY,USD)&lt;/Q&gt;&lt;R&gt;0&lt;/R&gt;&lt;C&gt;0&lt;/C&gt;&lt;/FQL&gt;&lt;FQL&gt;&lt;Q&gt;US00751Y1064^FPC_PTX_INC(43831,44196,FY,USD)&lt;/Q&gt;&lt;R&gt;0&lt;/R&gt;&lt;C&gt;0&lt;/C&gt;&lt;/FQL&gt;&lt;FQL&gt;&lt;Q&gt;US5018892084^FPC_PTX_INC(43831,44196,FY,USD)&lt;/Q&gt;&lt;R&gt;0&lt;/R&gt;&lt;C&gt;0&lt;/C&gt;&lt;/FQL&gt;&lt;FQL&gt;&lt;Q&gt;US12541W2098^FPC_PTX_INC(43831,44196,FY,USD)&lt;/Q&gt;&lt;R&gt;0&lt;/R&gt;&lt;C&gt;0&lt;/C&gt;&lt;/FQL&gt;&lt;FQL&gt;&lt;Q&gt;US3802371076^FPC_PTX_INC(43831,44196,FY,USD)&lt;/Q&gt;&lt;R&gt;0&lt;/R&gt;&lt;C&gt;0&lt;/C&gt;&lt;/FQL&gt;&lt;FQL&gt;&lt;Q&gt;US5502411037^FPC_PTX_INC(43831,44196,FY,USD)&lt;/Q&gt;&lt;R&gt;0&lt;/R&gt;&lt;C&gt;0&lt;/C&gt;&lt;/FQL&gt;&lt;FQL&gt;&lt;Q&gt;US4404521001^FPC_PTX_INC(43831,44196,FY,USD)&lt;/Q&gt;&lt;R&gt;0&lt;/R&gt;&lt;C&gt;0&lt;/C&gt;&lt;/FQL&gt;&lt;FQL&gt;&lt;Q&gt;US73278L1052^FPC_PTX_INC(43831,44196,FY,USD)&lt;/Q&gt;&lt;R&gt;0&lt;/R&gt;&lt;C&gt;0&lt;/C&gt;&lt;/FQL&gt;&lt;FQL&gt;&lt;Q&gt;US24906P1093^FPC_PTX_INC(43831,44196,FY,USD)&lt;/Q&gt;&lt;R&gt;0&lt;/R&gt;&lt;C&gt;0&lt;/C&gt;&lt;/FQL&gt;&lt;FQL&gt;&lt;Q&gt;US7458671010^FPC_PTX_INC(43831,44196,FY,USD)&lt;/Q&gt;&lt;R&gt;0&lt;/R&gt;&lt;C&gt;0&lt;/C&gt;&lt;/FQL&gt;&lt;FQL&gt;&lt;Q&gt;US8326964058^FPC_PTX_INC(43831,44196,FY,USD)&lt;/Q&gt;&lt;R&gt;0&lt;/R&gt;&lt;C&gt;0&lt;/C&gt;&lt;/FQL&gt;&lt;FQL&gt;&lt;Q&gt;US1011211018^FPC_PTX_INC(43831,44196,FY,USD)&lt;/Q&gt;&lt;R&gt;0&lt;/R&gt;&lt;C&gt;0&lt;/C&gt;&lt;/FQL&gt;&lt;FQL&gt;&lt;Q&gt;US8793601050^FPC_PTX_INC(43831,44196,FY,USD)&lt;/Q&gt;&lt;R&gt;0&lt;/R&gt;&lt;C&gt;0&lt;/C&gt;&lt;/FQL&gt;&lt;FQL&gt;&lt;Q&gt;US18915M1071^FPC_PTX_INC(43831,44196,FY,USD)&lt;/Q&gt;&lt;R&gt;0&lt;/R&gt;&lt;C&gt;0&lt;/C&gt;&lt;/FQL&gt;&lt;FQL&gt;&lt;Q&gt;US5745991068^FPC_PTX_INC(43831,44196,FY,USD)&lt;/Q&gt;&lt;R&gt;0&lt;/R&gt;&lt;C&gt;0&lt;/C&gt;&lt;/FQL&gt;&lt;FQL&gt;&lt;Q&gt;US45167R1041^FPC_PTX_INC(43831,44196,FY,USD)&lt;/Q&gt;&lt;R&gt;0&lt;/R&gt;&lt;C&gt;0&lt;/C&gt;&lt;/FQL&gt;&lt;FQL&gt;&lt;Q&gt;US4461501045^FPC_PTX_INC(43831,44196,FY,USD)&lt;/Q&gt;&lt;R&gt;0&lt;/R&gt;&lt;C&gt;0&lt;/C&gt;&lt;/FQL&gt;&lt;FQL&gt;&lt;Q&gt;US8666741041^FPC_PTX_INC(43831,44196,FY,USD)&lt;/Q&gt;&lt;R&gt;0&lt;/R&gt;&lt;C&gt;0&lt;/C&gt;&lt;/FQL&gt;&lt;FQL&gt;&lt;Q&gt;US64110D1046^FPC_PTX_INC(43831,44196,FY,USD)&lt;/Q&gt;&lt;R&gt;0&lt;/R&gt;&lt;C&gt;0&lt;/C&gt;&lt;/FQL&gt;&lt;FQL&gt;&lt;Q&gt;US3724601055^FPC_PTX_INC(43831,44196,FY,USD)&lt;/Q&gt;&lt;R&gt;0&lt;/R&gt;&lt;C&gt;0&lt;/C&gt;&lt;/FQL&gt;&lt;FQL&gt;&lt;Q&gt;US6311031081^FPC_PTX_INC(43831,44196,FY,USD)&lt;/Q&gt;&lt;R&gt;0&lt;/R&gt;&lt;C&gt;0&lt;/C&gt;&lt;/FQL&gt;&lt;FQL&gt;&lt;Q&gt;US89400J1079^FPC_PTX_INC(43831,44196,FY,USD)&lt;/Q&gt;&lt;R&gt;0&lt;/R&gt;&lt;C&gt;0&lt;/C&gt;&lt;/FQL&gt;&lt;FQL&gt;&lt;Q&gt;US45784P1012^FPC_PTX_INC(43831,44196,FY,USD)&lt;/Q&gt;&lt;R&gt;0&lt;/R&gt;&lt;C&gt;0&lt;/C&gt;&lt;/FQL&gt;&lt;FQL&gt;&lt;Q&gt;US92556V1061^FPC_PTX_INC(43831,44196,FY,USD)&lt;/Q&gt;&lt;R&gt;0&lt;/R&gt;&lt;C&gt;0&lt;/C&gt;&lt;/FQL&gt;&lt;FQL&gt;&lt;Q&gt;US62944T1051^FPC_PTX_INC(43831,44196,FY,USD)&lt;/Q&gt;&lt;R&gt;0&lt;/R&gt;&lt;C&gt;0&lt;/C&gt;&lt;/FQL&gt;&lt;FQL&gt;&lt;Q&gt;US29355A1079^FPC_PTX_INC(43831,44196,FY,USD)&lt;/Q&gt;&lt;R&gt;0&lt;/R&gt;&lt;C&gt;0&lt;/C&gt;&lt;/FQL&gt;&lt;FQL&gt;&lt;Q&gt;US0404131064^FPC_PTX_INC(43831,44196,FY,USD)&lt;/Q&gt;&lt;R&gt;0&lt;/R&gt;&lt;C&gt;0&lt;/C&gt;&lt;/FQL&gt;&lt;FQL&gt;&lt;Q&gt;US72919P2020^FPC_PTX_INC(43831,44196,FY,USD)&lt;/Q&gt;&lt;R&gt;0&lt;/R&gt;&lt;C&gt;0&lt;/C&gt;&lt;/FQL&gt;&lt;FQL&gt;&lt;Q&gt;US14149Y1082^FPC_PTX_INC(43831,44196,FY,USD)&lt;/Q&gt;&lt;R&gt;0&lt;/R&gt;&lt;C&gt;0&lt;/C&gt;&lt;/FQL&gt;&lt;FQL&gt;&lt;Q&gt;US4364401012^FPC_PTX_INC(43831,44196,FY,USD)&lt;/Q&gt;&lt;R&gt;0&lt;/R&gt;&lt;C&gt;0&lt;/C&gt;&lt;/FQL&gt;&lt;FQL&gt;&lt;Q&gt;US42809H1077^FPC_PTX_INC(43831,44196,FY,USD)&lt;/Q&gt;&lt;R&gt;0&lt;/R&gt;&lt;C&gt;0&lt;/C&gt;&lt;/FQL&gt;&lt;FQL&gt;&lt;Q&gt;US55261F1049^FPC_PTX_INC(43831,44196,FY,USD)&lt;/Q&gt;&lt;R&gt;0&lt;/R&gt;&lt;C&gt;0&lt;/C&gt;&lt;/FQL&gt;&lt;FQL&gt;&lt;Q&gt;US4932671088^FPC_PTX_INC(43831,44196,FY,USD)&lt;/Q&gt;&lt;R&gt;0&lt;/R&gt;&lt;C&gt;0&lt;/C&gt;&lt;/FQL&gt;&lt;FQL&gt;&lt;Q&gt;US92276F1003^FPC_PTX_INC(43831,44196,FY,USD)&lt;/Q&gt;&lt;R&gt;0&lt;/R&gt;&lt;C&gt;0&lt;/C&gt;&lt;/FQL&gt;&lt;FQL&gt;&lt;Q&gt;IE00BQPVQZ61^FPC_PTX_INC(43831,44196,FY,USD)&lt;/Q&gt;&lt;R&gt;0&lt;/R&gt;&lt;C&gt;0&lt;/C&gt;&lt;/FQL&gt;&lt;FQL&gt;&lt;Q&gt;US8740541094^FPC_PTX_INC(43831,44196,FY,USD)&lt;/Q&gt;&lt;R&gt;0&lt;/R&gt;&lt;C&gt;0&lt;/C&gt;&lt;/FQL&gt;&lt;FQL&gt;&lt;Q&gt;US74736K1016^FPC_PTX_INC(43831,44196,FY,USD)&lt;/Q&gt;&lt;R&gt;0&lt;/R&gt;&lt;C&gt;0&lt;/C&gt;&lt;/FQL&gt;&lt;FQL&gt;&lt;Q&gt;US5732841060^FPC_PTX_INC(43831,44196,FY,USD)&lt;/Q&gt;&lt;R&gt;0&lt;/R&gt;&lt;C&gt;0&lt;/C&gt;&lt;/FQL&gt;&lt;FQL&gt;&lt;Q&gt;US1156372096^FPC_PTX_INC(43831,44196,FY,USD)&lt;/Q&gt;&lt;R&gt;0&lt;/R&gt;&lt;C&gt;0&lt;/C&gt;&lt;/FQL&gt;&lt;FQL&gt;&lt;Q&gt;US87165B1035^FPC_PTX_INC(43831,44196,FY,USD)&lt;/Q&gt;&lt;R&gt;0&lt;/R&gt;&lt;C&gt;0&lt;/C&gt;&lt;/FQL&gt;&lt;FQL&gt;&lt;Q&gt;US30063P1057^FPC_PTX_INC(43831,44196,FY,USD)&lt;/Q&gt;&lt;R&gt;0&lt;/R&gt;&lt;C&gt;0&lt;/C&gt;&lt;/FQL&gt;&lt;FQL&gt;&lt;Q&gt;US9291601097^FPC_PTX_INC(43831,44196,FY,USD)&lt;/Q&gt;&lt;R&gt;0&lt;/R&gt;&lt;C&gt;0&lt;/C&gt;&lt;/FQL&gt;&lt;FQL&gt;&lt;Q&gt;US5303073051^FPC_PTX_INC(43831,44196,FY,USD)&lt;/Q&gt;&lt;R&gt;0&lt;/R&gt;&lt;C&gt;0&lt;/C&gt;&lt;/FQL&gt;&lt;FQL&gt;&lt;Q&gt;US0152711091^FPC_PTX_INC(43831,44196,FY,USD)&lt;/Q&gt;&lt;R&gt;0&lt;/R&gt;&lt;C&gt;0&lt;/C&gt;&lt;/FQL&gt;&lt;FQL&gt;&lt;Q&gt;US4165151048^FPC_PTX_INC(43831,44196,FY,USD)&lt;/Q&gt;&lt;R&gt;0&lt;/R&gt;&lt;C&gt;0&lt;/C&gt;&lt;/FQL&gt;&lt;FQL&gt;&lt;Q&gt;US3635761097^FPC_PTX_INC(43831,44196,FY,USD)&lt;/Q&gt;&lt;R&gt;0&lt;/R&gt;&lt;C&gt;0&lt;/C&gt;&lt;/FQL&gt;&lt;FQL&gt;&lt;Q&gt;US6703461052^FPC_PTX_INC(43831,44196,FY,USD)&lt;/Q&gt;&lt;R&gt;0&lt;/R&gt;&lt;C&gt;0&lt;/C&gt;&lt;/FQL&gt;&lt;FQL&gt;&lt;Q&gt;US57772K1016^FPC_PTX_INC(43831,44196,FY,USD)&lt;/Q&gt;&lt;R&gt;1&lt;/R&gt;&lt;C&gt;1&lt;/C&gt;&lt;D xsi:type="xsd:double"&gt;686.247&lt;/D&gt;&lt;/FQL&gt;&lt;FQL&gt;&lt;Q&gt;US34959E1091^FPC_PTX_INC(43831,44196,FY,USD)&lt;/Q&gt;&lt;R&gt;0&lt;/R&gt;&lt;C&gt;0&lt;/C&gt;&lt;/FQL&gt;&lt;FQL&gt;&lt;Q&gt;US9892071054^FPC_PTX_INC(43831,44196,FY,USD)&lt;/Q&gt;&lt;R&gt;0&lt;/R&gt;&lt;C&gt;0&lt;/C&gt;&lt;/FQL&gt;&lt;FQL&gt;&lt;Q&gt;US6792951054^FPC_PTX_INC(43831,44196,FY,USD)&lt;/Q&gt;&lt;R&gt;0&lt;/R&gt;&lt;C&gt;0&lt;/C&gt;&lt;/FQL&gt;&lt;FQL&gt;&lt;Q&gt;NL0009434992^FPC_PTX_INC(43831,44196,FY,USD)&lt;/Q&gt;&lt;R&gt;0&lt;/R&gt;&lt;C&gt;0&lt;/C&gt;&lt;/FQL&gt;&lt;FQL&gt;&lt;Q&gt;US88339J1051^FPC_PTX_INC(43831,44196,FY,USD)&lt;/Q&gt;&lt;R&gt;0&lt;/R&gt;&lt;C&gt;0&lt;/C&gt;&lt;/FQL&gt;&lt;FQL&gt;&lt;Q&gt;US5010441013^FPC_PTX_INC(43831,44196,FY,USD)&lt;/Q&gt;&lt;R&gt;0&lt;/R&gt;&lt;C&gt;0&lt;/C&gt;&lt;/FQL&gt;&lt;FQL&gt;&lt;Q&gt;US5926881054^FPC_PTX_INC(43831,44196,FY,USD)&lt;/Q&gt;&lt;R&gt;0&lt;/R&gt;&lt;C&gt;0&lt;/C&gt;&lt;/FQL&gt;&lt;FQL&gt;&lt;Q&gt;US0584981064^FPC_PTX_INC(43831,44196,FY,USD)&lt;/Q&gt;&lt;R&gt;0&lt;/R&gt;&lt;C&gt;0&lt;/C&gt;&lt;/FQL&gt;&lt;FQL&gt;&lt;Q&gt;US5260571048^FPC_PTX_INC(43831,44196,FY,USD)&lt;/Q&gt;&lt;R&gt;0&lt;/R&gt;&lt;C&gt;0&lt;/C&gt;&lt;/FQL&gt;&lt;FQL&gt;&lt;Q&gt;US49271V1008^FPC_PTX_INC(43831,44196,FY,USD)&lt;/Q&gt;&lt;R&gt;0&lt;/R&gt;&lt;C&gt;0&lt;/C&gt;&lt;/FQL&gt;&lt;FQL&gt;&lt;Q&gt;US0311001004^FPC_PTX_INC(43831,44196,FY,USD)&lt;/Q&gt;&lt;R&gt;0&lt;/R&gt;&lt;C&gt;0&lt;/C&gt;&lt;/FQL&gt;&lt;FQL&gt;&lt;Q&gt;US23331A1097^FPC_PTX_INC(43831,44196,FY,USD)&lt;/Q&gt;&lt;R&gt;0&lt;/R&gt;&lt;C&gt;0&lt;/C&gt;&lt;/FQL&gt;&lt;FQL&gt;&lt;Q&gt;US2473617023^FPC_PTX_INC(43831,44196,FY,USD)&lt;/Q&gt;&lt;R&gt;0&lt;/R&gt;&lt;C&gt;0&lt;/C&gt;&lt;/FQL&gt;&lt;FQL&gt;&lt;Q&gt;US58155Q1031^FPC_PTX_INC(43831,44196,FY,USD)&lt;/Q&gt;&lt;R&gt;0&lt;/R&gt;&lt;C&gt;0&lt;/C&gt;&lt;/FQL&gt;&lt;FQL&gt;&lt;Q&gt;US6200763075^FPC_PTX_INC(43831,44196,FY,USD)&lt;/Q&gt;&lt;R&gt;0&lt;/R&gt;&lt;C&gt;0&lt;/C&gt;&lt;/FQL&gt;&lt;FQL&gt;&lt;Q&gt;US8545021011^FPC_PTX_INC(43831,44196,FY,USD)&lt;/Q&gt;&lt;R&gt;0&lt;/R&gt;&lt;C&gt;0&lt;/C&gt;&lt;/FQL&gt;&lt;FQL&gt;&lt;Q&gt;US8936411003^FPC_PTX_INC(43831,44196,FY,USD)&lt;/Q&gt;&lt;R&gt;0&lt;/R&gt;&lt;C&gt;0&lt;/C&gt;&lt;/FQL&gt;&lt;FQL&gt;&lt;Q&gt;US98956P1021^FPC_PTX_INC(43831,44196,FY,USD)&lt;/Q&gt;&lt;R&gt;0&lt;/R&gt;&lt;C&gt;0&lt;/C&gt;&lt;/FQL&gt;&lt;FQL&gt;&lt;Q&gt;US0010551028^FPC_PTX_INC(43831,44196,FY,USD)&lt;/Q&gt;&lt;R&gt;0&lt;/R&gt;&lt;C&gt;0&lt;/C&gt;&lt;/FQL&gt;&lt;FQL&gt;&lt;Q&gt;US77543R1023^FPC_PTX_INC(43831,44196,FY,USD)&lt;/Q&gt;&lt;R&gt;0&lt;/R&gt;&lt;C&gt;0&lt;/C&gt;&lt;/FQL&gt;&lt;FQL&gt;&lt;Q&gt;US2310211063^FPC_PTX_INC(43831,44196,FY,USD)&lt;/Q&gt;&lt;R&gt;0&lt;/R&gt;&lt;C&gt;0&lt;/C&gt;&lt;/FQL&gt;&lt;FQL&gt;&lt;Q&gt;US21036P1084^FPC_PTX_INC(43831,44196,FY,USD)&lt;/Q&gt;&lt;R&gt;0&lt;/R&gt;&lt;C&gt;0&lt;/C&gt;&lt;/FQL&gt;&lt;FQL&gt;&lt;Q&gt;US2855121099^FPC_PTX_INC(43831,44196,FY,USD)&lt;/Q&gt;&lt;R&gt;0&lt;/R&gt;&lt;C&gt;0&lt;/C&gt;&lt;/FQL&gt;&lt;FQL&gt;&lt;Q&gt;US40434L1052^FPC_PTX_INC(43831,44196,FY,USD)&lt;/Q&gt;&lt;R&gt;0&lt;/R&gt;&lt;C&gt;0&lt;/C&gt;&lt;/FQL&gt;&lt;FQL&gt;&lt;Q&gt;US45168D1046^FPC_PTX_INC(43831,44196,FY,USD)&lt;/Q&gt;&lt;R&gt;0&lt;/R&gt;&lt;C&gt;0&lt;/C&gt;&lt;/FQL&gt;&lt;FQL&gt;&lt;Q&gt;US4943681035^FPC_PTX_INC(43831,44196,FY,USD)&lt;/Q&gt;&lt;R&gt;0&lt;/R&gt;&lt;C&gt;0&lt;/C&gt;&lt;/FQL&gt;&lt;FQL&gt;&lt;Q&gt;US35671D8570^FPC_PTX_INC(43831,44196,FY,USD)&lt;/Q&gt;&lt;R&gt;0&lt;/R&gt;&lt;C&gt;0&lt;/C&gt;&lt;/FQL&gt;&lt;FQL&gt;&lt;Q&gt;US3453708600^FPC_PTX_INC(43831,44196,FY,USD)&lt;/Q&gt;&lt;R&gt;0&lt;/R&gt;&lt;C&gt;0&lt;/C&gt;&lt;/FQL&gt;&lt;FQL&gt;&lt;Q&gt;US6516391066^FPC_PTX_INC(43831,44196,FY,USD)&lt;/Q&gt;&lt;R&gt;0&lt;/R&gt;&lt;C&gt;0&lt;/C&gt;&lt;/FQL&gt;&lt;FQL&gt;&lt;Q&gt;US75886F1075^FPC_PTX_INC(43831,44196,FY,USD)&lt;/Q&gt;&lt;R&gt;0&lt;/R&gt;&lt;C&gt;0&lt;/C&gt;&lt;/FQL&gt;&lt;FQL&gt;&lt;Q&gt;US8725901040^FPC_PTX_INC(43831,44196,FY,USD)&lt;/Q&gt;&lt;R&gt;0&lt;/R&gt;&lt;C&gt;0&lt;/C&gt;&lt;/FQL&gt;&lt;FQL&gt;&lt;Q&gt;US0091581068^FPC_PTX_INC(43831,44196,FY,USD)&lt;/Q&gt;&lt;R&gt;0&lt;/R&gt;&lt;C&gt;0&lt;/C&gt;&lt;/FQL&gt;&lt;FQL&gt;&lt;Q&gt;US5184391044^FPC_PTX_INC(43831,44196,FY,USD)&lt;/Q&gt;&lt;R&gt;0&lt;/R&gt;&lt;C&gt;0&lt;/C&gt;&lt;/FQL&gt;&lt;FQL&gt;&lt;Q&gt;US1941621039^FPC_PTX_INC(43831,44196,FY,USD)&lt;/Q&gt;&lt;R&gt;0&lt;/R&gt;&lt;C&gt;0&lt;/C&gt;&lt;/FQL&gt;&lt;FQL&gt;&lt;Q&gt;US31428X1063^FPC_PTX_INC(43831,44196,FY,USD)&lt;/Q&gt;&lt;R&gt;0&lt;/R&gt;&lt;C&gt;0&lt;/C&gt;&lt;/FQL&gt;&lt;FQL&gt;&lt;Q&gt;US00507V1098^FPC_PTX_INC(43831,44196,FY,USD)&lt;/Q&gt;&lt;R&gt;0&lt;/R&gt;&lt;C&gt;0&lt;/C&gt;&lt;/FQL&gt;&lt;FQL&gt;&lt;Q&gt;US37045V1008^FPC_PTX_INC(43831,44196,FY,USD)&lt;/Q&gt;&lt;R&gt;0&lt;/R&gt;&lt;C&gt;0&lt;/C&gt;&lt;/FQL&gt;&lt;FQL&gt;&lt;Q&gt;US6934751057^FPC_PTX_INC(43831,44196,FY,USD)&lt;/Q&gt;&lt;R&gt;0&lt;/R&gt;&lt;C&gt;0&lt;/C&gt;&lt;/FQL&gt;&lt;FQL&gt;&lt;Q&gt;US98978V1035^FPC_PTX_INC(43831,44196,FY,USD)&lt;/Q&gt;&lt;R&gt;0&lt;/R&gt;&lt;C&gt;0&lt;/C&gt;&lt;/FQL&gt;&lt;FQL&gt;&lt;Q&gt;US6092071058^FPC_PTX_INC(43831,44196,FY,USD)&lt;/Q&gt;&lt;R&gt;0&lt;/R&gt;&lt;C&gt;0&lt;/C&gt;&lt;/FQL&gt;&lt;FQL&gt;&lt;Q&gt;US78409V1044^FPC_PTX_INC(43831,44196,FY,USD)&lt;/Q&gt;&lt;R&gt;0&lt;/R&gt;&lt;C&gt;0&lt;/C&gt;&lt;/FQL&gt;&lt;FQL&gt;&lt;Q&gt;US5128071082^FPC_PTX_INC(43831,44196,FY,USD)&lt;/Q&gt;&lt;R&gt;0&lt;/R&gt;&lt;C&gt;0&lt;/C&gt;&lt;/FQL&gt;&lt;FQL&gt;&lt;Q&gt;US88579Y1010^FPC_PTX_INC(43831,44196,FY,USD)&lt;/Q&gt;&lt;R&gt;0&lt;/R&gt;&lt;C&gt;0&lt;/C&gt;&lt;/FQL&gt;&lt;FQL&gt;&lt;Q&gt;US0970231058^FPC_PTX_INC(43831,44196,FY,USD)&lt;/Q&gt;&lt;R&gt;0&lt;/R&gt;&lt;C&gt;0&lt;/C&gt;&lt;/FQL&gt;&lt;FQL&gt;&lt;Q&gt;US9078181081^FPC_PTX_INC(43831,44196,FY,USD)&lt;/Q&gt;&lt;R&gt;0&lt;/R&gt;&lt;C&gt;0&lt;/C&gt;&lt;/FQL&gt;&lt;FQL&gt;&lt;Q&gt;US22160K1051^FPC_PTX_INC(43831,44196,FY,USD)&lt;/Q&gt;&lt;R&gt;0&lt;/R&gt;&lt;C&gt;0&lt;/C&gt;&lt;/FQL&gt;&lt;FQL&gt;&lt;Q&gt;US92343V1044^FPC_PTX_INC(43831,44196,FY,USD)&lt;/Q&gt;&lt;R&gt;0&lt;/R&gt;&lt;C&gt;0&lt;/C&gt;&lt;/FQL&gt;&lt;FQL&gt;&lt;Q&gt;US0605051046^FPC_PTX_INC(43831,44196,FY,USD)&lt;/Q&gt;&lt;R&gt;0&lt;/R&gt;&lt;C&gt;0&lt;/C&gt;&lt;/FQL&gt;&lt;FQL&gt;&lt;Q&gt;JP3258000003^FPC_PTX_INC(43831,44196,FY,USD)&lt;/Q&gt;&lt;R&gt;0&lt;/R&gt;&lt;C&gt;0&lt;/C&gt;&lt;/FQL&gt;&lt;FQL&gt;&lt;Q&gt;KR7036570000^FPC_PTX_INC(43831,44196,FY,USD)&lt;/Q&gt;&lt;R&gt;0&lt;/R&gt;&lt;C&gt;0&lt;/C&gt;&lt;/FQL&gt;&lt;FQL&gt;&lt;Q&gt;JP3735400008^FPC_PTX_INC(43831,44196,FY,USD)&lt;/Q&gt;&lt;R&gt;0&lt;/R&gt;&lt;C&gt;0&lt;/C&gt;&lt;/FQL&gt;&lt;FQL&gt;&lt;Q&gt;JP3242800005^FPC_PTX_INC(43831,44196,FY,USD)&lt;/Q&gt;&lt;R&gt;0&lt;/R&gt;&lt;C&gt;0&lt;/C&gt;&lt;/FQL&gt;&lt;FQL&gt;&lt;Q&gt;JP3197800000^FPC_PTX_INC(43831,44196,FY,USD)&lt;/Q&gt;&lt;R&gt;0&lt;/R&gt;&lt;C&gt;0&lt;/C&gt;&lt;/FQL&gt;&lt;FQL&gt;&lt;Q&gt;JP3160400002^FPC_PTX_INC(43831,44196,FY,USD)&lt;/Q&gt;&lt;R&gt;0&lt;/R&gt;&lt;C&gt;0&lt;/C&gt;&lt;/FQL&gt;&lt;FQL&gt;&lt;Q&gt;TW0001301000^FPC_PTX_INC(43831,44196,FY,USD)&lt;/Q&gt;&lt;R&gt;0&lt;/R&gt;&lt;C&gt;0&lt;/C&gt;&lt;/FQL&gt;&lt;FQL&gt;&lt;Q&gt;JP3762800005^FPC_PTX_INC(43831,44196,FY,USD)&lt;/Q&gt;&lt;R&gt;0&lt;/R&gt;&lt;C&gt;0&lt;/C&gt;&lt;/FQL&gt;&lt;FQL&gt;&lt;Q&gt;JP3122400009^FPC_PTX_INC(43831,44196,FY,USD)&lt;/Q&gt;&lt;R&gt;0&lt;/R&gt;&lt;C&gt;0&lt;/C&gt;&lt;/FQL&gt;&lt;FQL&gt;&lt;Q&gt;JP3762600009^FPC_PTX_INC(43831,44196,FY,USD)&lt;/Q&gt;&lt;R&gt;0&lt;/R&gt;&lt;C&gt;0&lt;/C&gt;&lt;/FQL&gt;&lt;FQL&gt;&lt;Q&gt;JP3970300004^FPC_PTX_INC(43831,44196,FY,USD)&lt;/Q&gt;&lt;R&gt;0&lt;/R&gt;&lt;C&gt;0&lt;/C&gt;&lt;/FQL&gt;&lt;FQL&gt;&lt;Q&gt;JP3734800000^FPC_PTX_INC(43831,44196,FY,USD)&lt;/Q&gt;&lt;R&gt;0&lt;/R&gt;&lt;C&gt;0&lt;/C&gt;&lt;/FQL&gt;&lt;FQL&gt;&lt;Q&gt;JP3397200001^FPC_PTX_INC(43831,44196,FY,USD)&lt;/Q&gt;&lt;R&gt;0&lt;/R&gt;&lt;C&gt;0&lt;/C&gt;&lt;/FQL&gt;&lt;FQL&gt;&lt;Q&gt;JP3551500006^FPC_PTX_INC(43831,44196,FY,USD)&lt;/Q&gt;&lt;R&gt;0&lt;/R&gt;&lt;C&gt;0&lt;/C&gt;&lt;/FQL&gt;&lt;FQL&gt;&lt;Q&gt;JP3756600007^FPC_PTX_INC(43831,44196,FY,USD)&lt;/Q&gt;&lt;R&gt;0&lt;/R&gt;&lt;C&gt;0&lt;/C&gt;&lt;/FQL&gt;&lt;FQL&gt;&lt;Q&gt;JP3201200007^FPC_PTX_INC(43831,44196,FY,USD)&lt;/Q&gt;&lt;R&gt;0&lt;/R&gt;&lt;C&gt;0&lt;/C&gt;&lt;/FQL&gt;&lt;FQL&gt;&lt;Q&gt;JP3463000004^FPC_PTX_INC(43831,44196,FY,USD)&lt;/Q&gt;&lt;R&gt;0&lt;/R&gt;&lt;C&gt;0&lt;/C&gt;&lt;/FQL&gt;&lt;FQL&gt;&lt;Q&gt;JP3386450005^FPC_PTX_INC(43831,44196,FY,USD)&lt;/Q&gt;&lt;R&gt;0&lt;/R&gt;&lt;C&gt;0&lt;/C&gt;&lt;/FQL&gt;&lt;FQL&gt;&lt;Q&gt;JP3910660004^FPC_PTX_INC(43831,44196,FY,USD)&lt;/Q&gt;&lt;R&gt;0&lt;/R&gt;&lt;C&gt;0&lt;/C&gt;&lt;/FQL&gt;&lt;FQL&gt;&lt;Q&gt;TW0002412004^FPC_PTX_INC(43831,44196,FY,USD)&lt;/Q&gt;&lt;R&gt;0&lt;/R&gt;&lt;C&gt;0&lt;/C&gt;&lt;/FQL&gt;&lt;FQL&gt;&lt;Q&gt;KR7035720002^FPC_PTX_INC(43831,44196,FY,USD)&lt;/Q&gt;&lt;R&gt;0&lt;/R&gt;&lt;C&gt;0&lt;/C&gt;&lt;/FQL&gt;&lt;FQL&gt;&lt;Q&gt;JP3866800000^FPC_PTX_INC(43831,44196,FY,USD)&lt;/Q&gt;&lt;R&gt;0&lt;/R&gt;&lt;C&gt;0&lt;/C&gt;&lt;/FQL&gt;&lt;FQL&gt;&lt;Q&gt;JP3899600005^FPC_PTX_INC(43831,44196,FY,USD)&lt;/Q&gt;&lt;R&gt;0&lt;/R&gt;&lt;C&gt;0&lt;/C&gt;&lt;/FQL&gt;&lt;FQL&gt;&lt;Q&gt;KR7000270009^FPC_PTX_INC(43831,44196,FY,USD)&lt;/Q&gt;&lt;R&gt;0&lt;/R&gt;&lt;C&gt;0&lt;/C&gt;&lt;/FQL&gt;&lt;FQL&gt;&lt;Q&gt;JP3351600006^FPC_PTX_INC(43831,44196,FY,USD)&lt;/Q&gt;&lt;R&gt;0&lt;/R&gt;&lt;C&gt;0&lt;/C&gt;&lt;/FQL&gt;&lt;FQL&gt;&lt;Q&gt;JP3788600009^FPC_PTX_INC(43831,44196,FY,USD)&lt;/Q&gt;&lt;R&gt;0&lt;/R&gt;&lt;C&gt;0&lt;/C&gt;&lt;/FQL&gt;&lt;FQL&gt;&lt;Q&gt;TW0002317005^FPC_PTX_INC(43831,44196,FY,USD)&lt;/Q&gt;&lt;R&gt;0&lt;/R&gt;&lt;C&gt;0&lt;/C&gt;&lt;/FQL&gt;&lt;FQL&gt;&lt;Q&gt;JP3538800008^FPC_PTX_INC(43831,44196,FY,USD)&lt;/Q&gt;&lt;R&gt;0&lt;/R&gt;&lt;C&gt;0&lt;/C&gt;&lt;/FQL&gt;&lt;FQL&gt;&lt;Q&gt;JP3783600004^FPC_PTX_INC(43831,44196,FY,USD)&lt;/Q&gt;&lt;R&gt;0&lt;/R&gt;&lt;C&gt;0&lt;/C&gt;&lt;/FQL&gt;&lt;FQL&gt;&lt;Q&gt;TW0001303006^FPC_PTX_INC(43831,44196,FY,USD)&lt;/Q&gt;&lt;R&gt;0&lt;/R&gt;&lt;C&gt;0&lt;/C&gt;&lt;/FQL&gt;&lt;FQL&gt;&lt;Q&gt;JP3546800008^FPC_PTX_INC(43831,44196,FY,USD)&lt;/Q&gt;&lt;R&gt;0&lt;/R&gt;&lt;C&gt;0&lt;/C&gt;&lt;/FQL&gt;&lt;FQL&gt;&lt;Q&gt;KR7017670001^FPC_PTX_INC(43831,44196,FY,USD)&lt;/Q&gt;&lt;R&gt;0&lt;/R&gt;&lt;C&gt;0&lt;/C&gt;&lt;/FQL&gt;&lt;FQL&gt;&lt;Q&gt;JP3519400000^FPC_PTX_INC(43831,44196,FY,USD)&lt;/Q&gt;&lt;R&gt;0&lt;/R&gt;&lt;C&gt;0&lt;/C&gt;&lt;/FQL&gt;&lt;FQL&gt;&lt;Q&gt;JP3778630008^FPC_PTX_INC(43831,44196,FY,USD)&lt;/Q&gt;&lt;R&gt;0&lt;/R&gt;&lt;C&gt;0&lt;/C&gt;&lt;/FQL&gt;&lt;FQL&gt;&lt;Q&gt;JP3854600008^FPC_PTX_INC(43831,44196,FY,USD)&lt;/Q&gt;&lt;R&gt;0&lt;/R&gt;&lt;C&gt;0&lt;/C&gt;&lt;/FQL&gt;&lt;FQL&gt;&lt;Q&gt;JP3566800003^FPC_PTX_INC(43831,44196,FY,USD)&lt;/Q&gt;&lt;R&gt;0&lt;/R&gt;&lt;C&gt;0&lt;/C&gt;&lt;/FQL&gt;&lt;FQL&gt;&lt;Q&gt;JP3592200004^FPC_PTX_INC(43831,44196,FY,USD)&lt;/Q&gt;&lt;R&gt;0&lt;/R&gt;&lt;C&gt;0&lt;/C&gt;&lt;/FQL&gt;&lt;FQL&gt;&lt;Q&gt;JP3893600001^FPC_PTX_INC(43831,44196,FY,USD)&lt;/Q&gt;&lt;R&gt;0&lt;/R&gt;&lt;C&gt;0&lt;/C&gt;&lt;/FQL&gt;&lt;FQL&gt;&lt;Q&gt;KR7028260008^FPC_PTX_INC(43831,44196,FY,USD)&lt;/Q&gt;&lt;R&gt;0&lt;/R&gt;&lt;C&gt;0&lt;/C&gt;&lt;/FQL&gt;&lt;FQL&gt;&lt;Q&gt;JP3116000005^FPC_PTX_INC(43831,44196,FY,USD)&lt;/Q&gt;&lt;R&gt;0&lt;/R&gt;&lt;C&gt;0&lt;/C&gt;&lt;/FQL&gt;&lt;FQL&gt;&lt;Q&gt;JP3732000009^FPC_PTX_INC(43831,44196,FY,USD)&lt;/Q&gt;&lt;R&gt;0&lt;/R&gt;&lt;C&gt;0&lt;/C&gt;&lt;/FQL&gt;&lt;FQL&gt;&lt;Q&gt;JP3409000001^FPC_PTX_INC(43831,44196,FY,USD)&lt;/Q&gt;&lt;R&gt;0&lt;/R&gt;&lt;C&gt;0&lt;/C&gt;&lt;/FQL&gt;&lt;FQL&gt;&lt;Q&gt;JP3756100008^FPC_PTX_INC(43831,44196,FY,USD)&lt;/Q&gt;&lt;R&gt;0&lt;/R&gt;&lt;C&gt;0&lt;/C&gt;&lt;/FQL&gt;&lt;FQL&gt;&lt;Q&gt;KR7035420009^FPC_PTX_INC(43831,44196,FY,USD)&lt;/Q&gt;&lt;R&gt;0&lt;/R&gt;&lt;C&gt;0&lt;/C&gt;&lt;/FQL&gt;&lt;FQL&gt;&lt;Q&gt;JP3497400006^FPC_PTX_INC(43831,44196,FY,USD)&lt;/Q&gt;&lt;R&gt;0&lt;/R&gt;&lt;C&gt;0&lt;/C&gt;&lt;/FQL&gt;&lt;FQL&gt;&lt;Q&gt;JP3236200006^FPC_PTX_INC(43831,44196,FY,USD)&lt;/Q&gt;&lt;R&gt;0&lt;/R&gt;&lt;C&gt;0&lt;/C&gt;&lt;/FQL&gt;&lt;FQL&gt;&lt;Q&gt;JP3475350009^FPC_PTX_INC(43831,44196,FY,USD)&lt;/Q&gt;&lt;R&gt;0&lt;/R&gt;&lt;C&gt;0&lt;/C&gt;&lt;/FQL&gt;&lt;FQL&gt;&lt;Q&gt;JP3890310000^FPC_PTX_INC(43831,44196,FY,USD)&lt;/Q&gt;&lt;R&gt;0&lt;/R&gt;&lt;C&gt;0&lt;/C&gt;&lt;/FQL&gt;&lt;FQL&gt;&lt;Q&gt;KR7105560007^FPC_PTX_INC(43831,44196,FY,USD)&lt;/Q&gt;&lt;R&gt;0&lt;/R&gt;&lt;C&gt;0&lt;/C&gt;&lt;/FQL&gt;&lt;FQL&gt;&lt;Q&gt;JP3902400005^FPC_PTX_INC(43831,44196,FY,USD)&lt;/Q&gt;&lt;R&gt;0&lt;/R&gt;&lt;C&gt;0&lt;/C&gt;&lt;/FQL&gt;&lt;FQL&gt;&lt;Q&gt;JP3752900005^FPC_PTX_INC(43831,44196,FY,USD)&lt;/Q&gt;&lt;R&gt;0&lt;/R&gt;&lt;C&gt;0&lt;/C&gt;&lt;/FQL&gt;&lt;FQL&gt;&lt;Q&gt;JP3814000000^FPC_PTX_INC(43831,44196,FY,USD)&lt;/Q&gt;&lt;R&gt;0&lt;/R&gt;&lt;C&gt;0&lt;/C&gt;&lt;/FQL&gt;&lt;FQL&gt;&lt;Q&gt;TW0002881000^FPC_PTX_INC(43831,44196,FY,USD)&lt;/Q&gt;&lt;R&gt;0&lt;/R&gt;&lt;C&gt;0&lt;/C&gt;&lt;/FQL&gt;&lt;FQL&gt;&lt;Q&gt;JP3633400001^FPC_PTX_INC(43831,44196,FY,USD)&lt;/Q&gt;&lt;R&gt;0&lt;/R&gt;&lt;C&gt;0&lt;/C&gt;&lt;/FQL&gt;&lt;FQL&gt;&lt;Q&gt;JP3188220002^FPC_PTX_INC(43831,44196,FY,USD)&lt;/Q&gt;&lt;R&gt;0&lt;/R&gt;&lt;C&gt;0&lt;/C&gt;&lt;/FQL&gt;&lt;FQL&gt;&lt;Q&gt;JP3304200003^FPC_PTX_INC(43831,44196,FY,USD)&lt;/Q&gt;&lt;R&gt;0&lt;/R&gt;&lt;C&gt;0&lt;/C&gt;&lt;/FQL&gt;&lt;FQL&gt;&lt;Q&gt;JP3758190007^FPC_PTX_INC(43831,44196,FY,USD)&lt;/Q&gt;&lt;R&gt;0&lt;/R&gt;&lt;C&gt;0&lt;/C&gt;&lt;/FQL&gt;&lt;FQL&gt;&lt;Q&gt;TW0002303005^FPC_PTX_INC(43831,44196,FY,USD)&lt;/Q&gt;&lt;R&gt;0&lt;/R&gt;&lt;C&gt;0&lt;/C&gt;&lt;/FQL&gt;&lt;FQL&gt;&lt;Q&gt;KR7005490008^FPC_PTX_INC(43831,44196,FY,USD)&lt;/Q&gt;&lt;R&gt;0&lt;/R&gt;&lt;C&gt;0&lt;/C&gt;&lt;/FQL&gt;&lt;FQL&gt;&lt;Q&gt;JP3505000004^FPC_PTX_INC(43831,44196,FY,USD)&lt;/Q&gt;&lt;R&gt;0&lt;/R&gt;&lt;C&gt;0&lt;/C&gt;&lt;/FQL&gt;&lt;FQL&gt;&lt;Q&gt;JP3422950000^FPC_PTX_INC(43831,44196,FY,USD)&lt;/Q&gt;&lt;R&gt;0&lt;/R&gt;&lt;C&gt;0&lt;/C&gt;&lt;/FQL&gt;&lt;FQL&gt;&lt;Q&gt;JP3726800000^FPC_PTX_INC(43831,44196,FY,USD)&lt;/Q&gt;&lt;R&gt;0&lt;/R&gt;&lt;C&gt;0&lt;/C&gt;&lt;/FQL&gt;&lt;FQL&gt;&lt;Q&gt;JP3571400005^FPC_PTX_INC(43831,44196,FY,USD)&lt;/Q&gt;&lt;R&gt;0&lt;/R&gt;&lt;C&gt;0&lt;/C&gt;&lt;/FQL&gt;&lt;FQL&gt;&lt;Q&gt;JP3200450009^FPC_PTX_INC(43831,44196,FY,USD)&lt;/Q&gt;&lt;R&gt;0&lt;/R&gt;&lt;C&gt;0&lt;/C&gt;&lt;/FQL&gt;&lt;FQL&gt;&lt;Q&gt;JP3893200000^FPC_PTX_INC(43831,44196,FY,USD)&lt;/Q&gt;&lt;R&gt;0&lt;/R&gt;&lt;C&gt;0&lt;/C&gt;&lt;/FQL&gt;&lt;FQL&gt;&lt;Q&gt;JP3421800008^FPC_PTX_INC(43831,44196,FY,USD)&lt;/Q&gt;&lt;R&gt;0&lt;/R&gt;&lt;C&gt;0&lt;/C&gt;&lt;/FQL&gt;&lt;FQL&gt;&lt;Q&gt;TW0002454006^FPC_PTX_INC(43831,44196,FY,USD)&lt;/Q&gt;&lt;R&gt;0&lt;/R&gt;&lt;C&gt;0&lt;/C&gt;&lt;/FQL&gt;&lt;FQL&gt;&lt;Q&gt;TW0002882008^FPC_PTX_INC(43831,44196,FY,USD)&lt;/Q&gt;&lt;R&gt;0&lt;/R&gt;&lt;C&gt;0&lt;/C&gt;&lt;/FQL&gt;&lt;FQL&gt;&lt;Q&gt;JP3249600002^FPC_PTX_INC(43831,44196,FY,USD)&lt;/Q&gt;&lt;R&gt;0&lt;/R&gt;&lt;C&gt;0&lt;/C&gt;&lt;/FQL&gt;&lt;FQL&gt;&lt;Q&gt;TW0002002003^FPC_PTX_INC(43831,44196,FY,USD)&lt;/Q&gt;&lt;R&gt;0&lt;/R&gt;&lt;C&gt;0&lt;/C&gt;&lt;/FQL&gt;&lt;FQL&gt;&lt;Q&gt;JP3119600009^FPC_PTX_INC(43831,44196,FY,USD)&lt;/Q&gt;&lt;R&gt;0&lt;/R&gt;&lt;C&gt;0&lt;/C&gt;&lt;/FQL&gt;&lt;FQL&gt;&lt;Q&gt;JP3240400006^FPC_PTX_INC(43831,44196,FY,USD)&lt;/Q&gt;&lt;R&gt;0&lt;/R&gt;&lt;C&gt;0&lt;/C&gt;&lt;/FQL&gt;&lt;FQL&gt;&lt;Q&gt;KR7006400006^FPC_PTX_INC(43831,44196,FY,USD)&lt;/Q&gt;&lt;R&gt;0&lt;/R&gt;&lt;C&gt;0&lt;/C&gt;&lt;/FQL&gt;&lt;FQL&gt;&lt;Q&gt;KR7005930003^FPC_PTX_INC(43831,44196,FY,USD)&lt;/Q&gt;&lt;R&gt;0&lt;/R&gt;&lt;C&gt;0&lt;/C&gt;&lt;/FQL&gt;&lt;FQL&gt;&lt;Q&gt;JP3205800000^FPC_PTX_INC(43831,44196,FY,USD)&lt;/Q&gt;&lt;R&gt;0&lt;/R&gt;&lt;C&gt;0&lt;/C&gt;&lt;/FQL&gt;&lt;FQL&gt;&lt;Q&gt;JP3898400001^FPC_PTX_INC(43831,44196,FY,USD)&lt;/Q&gt;&lt;R&gt;0&lt;/R&gt;&lt;C&gt;0&lt;/C&gt;&lt;/FQL&gt;&lt;FQL&gt;&lt;Q&gt;JP3802300008^FPC_PTX_INC(43831,44196,FY,USD)&lt;/Q&gt;&lt;R&gt;0&lt;/R&gt;&lt;C&gt;0&lt;/C&gt;&lt;/FQL&gt;&lt;FQL&gt;&lt;Q&gt;JP3358000002^FPC_PTX_INC(43831,44196,FY,USD)&lt;/Q&gt;&lt;R&gt;0&lt;/R&gt;&lt;C&gt;0&lt;/C&gt;&lt;/FQL&gt;&lt;FQL&gt;&lt;Q&gt;JP3890350006^FPC_PTX_INC(43831,44196,FY,USD)&lt;/Q&gt;&lt;R&gt;0&lt;/R&gt;&lt;C&gt;0&lt;/C&gt;&lt;/FQL&gt;&lt;FQL&gt;&lt;Q&gt;TW0001216000^FPC_PTX_INC(43831,44196,FY,USD)&lt;/Q&gt;&lt;R&gt;0&lt;/R&gt;&lt;C&gt;0&lt;/C&gt;&lt;/FQL&gt;&lt;FQL&gt;&lt;Q&gt;KR7012330007^FPC_PTX_INC(43831,44196,FY,USD)&lt;/Q&gt;&lt;R&gt;0&lt;/R&gt;&lt;C&gt;0&lt;/C&gt;&lt;/FQL&gt;&lt;FQL&gt;&lt;Q&gt;KR7068270008^FPC_PTX_INC(43831,44196,FY,USD)&lt;/Q&gt;&lt;R&gt;0&lt;/R&gt;&lt;C&gt;0&lt;/C&gt;&lt;/FQL&gt;&lt;FQL&gt;&lt;Q&gt;JP3933800009^FPC_PTX_INC(43831,44196,FY,USD)&lt;/Q&gt;&lt;R&gt;0&lt;/R&gt;&lt;C&gt;0&lt;/C&gt;&lt;/FQL&gt;&lt;FQL&gt;&lt;Q&gt;TW0002886009^FPC_PTX_INC(43831,44196,FY,USD)&lt;/Q&gt;&lt;R&gt;0&lt;/R&gt;&lt;C&gt;0&lt;/C&gt;&lt;/FQL&gt;&lt;FQL&gt;&lt;Q&gt;JP3830800003^FPC_PTX_INC(43831,44196,FY,USD)&lt;/Q&gt;&lt;R&gt;0&lt;/R&gt;&lt;C&gt;0&lt;/C&gt;&lt;/FQL&gt;&lt;FQL&gt;&lt;Q&gt;JP3381000003^FPC_PTX_INC(43831,44196,FY,USD)&lt;/Q&gt;&lt;R&gt;0&lt;/R&gt;&lt;C&gt;0&lt;/C&gt;&lt;/FQL&gt;&lt;FQL&gt;&lt;Q&gt;KR7005380001^FPC_PTX_INC(43831,44196,FY,USD)&lt;/Q&gt;&lt;R&gt;0&lt;/R&gt;&lt;C&gt;0&lt;/C&gt;&lt;/FQL&gt;&lt;FQL&gt;&lt;Q&gt;JP3814800003^FPC_PTX_INC(43831,44196,FY,USD)&lt;/Q&gt;&lt;R&gt;0&lt;/R&gt;&lt;C&gt;0&lt;/C&gt;&lt;/FQL&gt;&lt;FQL&gt;&lt;Q&gt;JP3496400007^FPC_PTX_INC(43831,44196,FY,USD)&lt;/Q&gt;&lt;R&gt;0&lt;/R&gt;&lt;C&gt;0&lt;/C&gt;&lt;/FQL&gt;&lt;FQL&gt;&lt;Q&gt;JP3143600009^FPC_PTX_INC(43831,44196,FY,USD)&lt;/Q&gt;&lt;R&gt;0&lt;/R&gt;&lt;C&gt;0&lt;/C&gt;&lt;/FQL&gt;&lt;FQL&gt;&lt;Q&gt;JP3371200001^FPC_PTX_INC(43831,44196,FY,USD)&lt;/Q&gt;&lt;R&gt;0&lt;/R&gt;&lt;C&gt;0&lt;/C&gt;&lt;/FQL&gt;&lt;FQL&gt;&lt;Q&gt;JP3476480003^FPC_PTX_INC(43831,44196,FY,USD)&lt;/Q&gt;&lt;R&gt;0&lt;/R&gt;&lt;C&gt;0&lt;/C&gt;&lt;/FQL&gt;&lt;FQL&gt;&lt;Q&gt;JP3634600005^FPC_PTX_INC(43831,44196,FY,USD)&lt;/Q&gt;&lt;R&gt;0&lt;/R&gt;&lt;C&gt;0&lt;/C&gt;&lt;/FQL&gt;&lt;FQL&gt;&lt;Q&gt;JP3197600004^FPC_PTX_INC(43831,44196,FY,USD)&lt;/Q&gt;&lt;R&gt;0&lt;/R&gt;&lt;C&gt;0&lt;/C&gt;&lt;/FQL&gt;&lt;FQL&gt;&lt;Q&gt;TW0001326007^FPC_PTX_INC(43831,44196,FY,USD)&lt;/Q&gt;&lt;R&gt;0&lt;/R&gt;&lt;C&gt;0&lt;/C&gt;&lt;/FQL&gt;&lt;FQL&gt;&lt;Q&gt;JP3802400006^FPC_PTX_INC(43831,44196,FY,USD)&lt;/Q&gt;&lt;R&gt;0&lt;/R&gt;&lt;C&gt;0&lt;/C&gt;&lt;/FQL&gt;&lt;FQL&gt;&lt;Q&gt;JP3173400007^FPC_PTX_INC(43831,44196,FY,USD)&lt;/Q&gt;&lt;R&gt;0&lt;/R&gt;&lt;C&gt;0&lt;/C&gt;&lt;/FQL&gt;&lt;FQL&gt;&lt;Q&gt;JP3951600000^FPC_PTX_INC(43831,44196,FY,USD)&lt;/Q&gt;&lt;R&gt;0&lt;/R&gt;&lt;C&gt;0&lt;/C&gt;&lt;/FQL&gt;&lt;FQL&gt;&lt;Q&gt;JP3942400007^FPC_PTX_INC(43831,44196,FY,USD)&lt;/Q&gt;&lt;R&gt;0&lt;/R&gt;&lt;C&gt;0&lt;/C&gt;&lt;/FQL&gt;&lt;FQL&gt;&lt;Q&gt;JP3198900007^FPC_PTX_INC(43831,44196,FY,USD)&lt;/Q&gt;&lt;R&gt;0&lt;/R&gt;&lt;C&gt;0&lt;/C&gt;&lt;/FQL&gt;&lt;FQL&gt;&lt;Q&gt;NL0012015705^FPC_PTX_INC(42370,42735&lt;/Q&gt;&lt;R&gt;1&lt;/R&gt;&lt;C&gt;1&lt;/C&gt;&lt;D xsi:type="xsd:string"&gt;#NUM&lt;/D&gt;&lt;/FQL&gt;&lt;FQL&gt;&lt;Q&gt;FR0000120172^FPC_PTX_INC(42370,42735&lt;/Q&gt;&lt;R&gt;1&lt;/R&gt;&lt;C&gt;1&lt;/C&gt;&lt;D xsi:type="xsd:string"&gt;#NUM&lt;/D&gt;&lt;/FQL&gt;&lt;FQL&gt;&lt;Q&gt;NL0000009082^FPC_PTX_INC(42370,42735&lt;/Q&gt;&lt;R&gt;1&lt;/R&gt;&lt;C&gt;1&lt;/C&gt;&lt;D xsi:type="xsd:string"&gt;#NUM&lt;/D&gt;&lt;/FQL&gt;&lt;FQL&gt;&lt;Q&gt;ES0105046009^FPC_PTX_INC(42370,42735&lt;/Q&gt;&lt;R&gt;1&lt;/R&gt;&lt;C&gt;1&lt;/C&gt;&lt;D xsi:type="xsd:string"&gt;#NUM&lt;/D&gt;&lt;/FQL&gt;&lt;FQL&gt;&lt;Q&gt;FR0000120503^FPC_PTX_INC(42370,42735&lt;/Q&gt;&lt;R&gt;1&lt;/R&gt;&lt;C&gt;1&lt;/C&gt;&lt;D xsi:type="xsd:string"&gt;#NUM&lt;/D&gt;&lt;/FQL&gt;&lt;FQL&gt;&lt;Q&gt;BE0003739530^FPC_PTX_INC(42370,42735&lt;/Q&gt;&lt;R&gt;1&lt;/R&gt;&lt;C&gt;1&lt;/C&gt;&lt;D xsi:type="xsd:string"&gt;#NUM&lt;/D&gt;&lt;/FQL&gt;&lt;FQL&gt;&lt;Q&gt;DE0007165631^FPC_PTX_INC(42370,42735&lt;/Q&gt;&lt;R&gt;1&lt;/R&gt;&lt;C&gt;1&lt;/C&gt;&lt;D xsi:type="xsd:string"&gt;#NUM&lt;/D&gt;&lt;/FQL&gt;&lt;FQL&gt;&lt;Q&gt;DE000A0D9PT0^FPC_PTX_INC(42370,42735&lt;/Q&gt;&lt;R&gt;1&lt;/R&gt;&lt;C&gt;1&lt;/C&gt;&lt;D xsi:type="xsd:string"&gt;#NUM&lt;/D&gt;&lt;/FQL&gt;&lt;FQL&gt;&lt;Q&gt;SE0000310336^FPC_PTX_INC(42370,42735&lt;/Q&gt;&lt;R&gt;1&lt;/R&gt;&lt;C&gt;1&lt;/C&gt;&lt;D xsi:type="xsd:string"&gt;#NUM&lt;/D&gt;&lt;/FQL&gt;&lt;FQL&gt;&lt;Q&gt;DK0010274414^FPC_PTX_INC(42370,42735&lt;/Q&gt;&lt;R&gt;1&lt;/R&gt;&lt;C&gt;1&lt;/C&gt;&lt;D xsi:type="xsd:string"&gt;#NUM&lt;/D&gt;&lt;/FQL&gt;&lt;FQL&gt;&lt;Q&gt;DE0006047004^FPC_PTX_INC(42370,42735&lt;/Q&gt;&lt;R&gt;1&lt;/R&gt;&lt;C&gt;1&lt;/C&gt;&lt;D xsi:type="xsd:string"&gt;#NUM&lt;/D&gt;&lt;/FQL&gt;&lt;FQL&gt;&lt;Q&gt;DK0060336014^FPC_PTX_INC(42370,42735&lt;/Q&gt;&lt;R&gt;1&lt;/R&gt;&lt;C&gt;1&lt;/C&gt;&lt;D xsi:type="xsd:string"&gt;#NUM&lt;/D&gt;&lt;/FQL&gt;&lt;FQL&gt;&lt;Q&gt;CH0008742519^FPC_PTX_INC(42370,42735&lt;/Q&gt;&lt;R&gt;1&lt;/R&gt;&lt;C&gt;1&lt;/C&gt;&lt;D xsi:type="xsd:string"&gt;#NUM&lt;/D&gt;&lt;/FQL&gt;&lt;FQL&gt;&lt;Q&gt;NL0010832176^FPC_PTX_INC(42370,42735&lt;/Q&gt;&lt;R&gt;1&lt;/R&gt;&lt;C&gt;1&lt;/C&gt;&lt;D xsi:type="xsd:string"&gt;#NUM&lt;/D&gt;&lt;/FQL&gt;&lt;FQL&gt;&lt;Q&gt;FR0010220475^FPC_PTX_INC(42370,42735&lt;/Q&gt;&lt;R&gt;1&lt;/R&gt;&lt;C&gt;1&lt;/C&gt;&lt;D xsi:type="xsd:string"&gt;#NUM&lt;/D&gt;&lt;/FQL&gt;&lt;FQL&gt;&lt;Q&gt;CH0012280076^FPC_PTX_INC(42370,42735&lt;/Q&gt;&lt;R&gt;1&lt;/R&gt;&lt;C&gt;1&lt;/C&gt;&lt;D xsi:type="xsd:string"&gt;#NUM&lt;/D&gt;&lt;/FQL&gt;&lt;FQL&gt;&lt;Q&gt;DE0005439004^FPC_PTX_INC(42370,42735&lt;/Q&gt;&lt;R&gt;1&lt;/R&gt;&lt;C&gt;1&lt;/C&gt;&lt;D xsi:type="xsd:string"&gt;#NUM&lt;/D&gt;&lt;/FQL&gt;&lt;FQL&gt;&lt;Q&gt;CH0102484968^FPC_PTX_INC(42370,42735&lt;/Q&gt;&lt;R&gt;1&lt;/R&gt;&lt;C&gt;1&lt;/C&gt;&lt;D xsi:type="xsd:string"&gt;#NUM&lt;/D&gt;&lt;/FQL&gt;&lt;FQL&gt;&lt;Q&gt;CH0012549785^FPC_PTX_INC(42370,42735&lt;/Q&gt;&lt;R&gt;1&lt;/R&gt;&lt;C&gt;1&lt;/C&gt;&lt;D xsi:type="xsd:string"&gt;#NUM&lt;/D&gt;&lt;/FQL&gt;&lt;FQL&gt;&lt;Q&gt;DE000SYM9999^FPC_PTX_INC(42370,42735&lt;/Q&gt;&lt;R&gt;1&lt;/R&gt;&lt;C&gt;1&lt;/C&gt;&lt;D xsi:type="xsd:string"&gt;#NUM&lt;/D&gt;&lt;/FQL&gt;&lt;FQL&gt;&lt;Q&gt;NL0010773842^FPC_PTX_INC(42370,42735&lt;/Q&gt;&lt;R&gt;1&lt;/R&gt;&lt;C&gt;1&lt;/C&gt;&lt;D xsi:type="xsd:string"&gt;#NUM&lt;/D&gt;&lt;/FQL&gt;&lt;FQL&gt;&lt;Q&gt;SE0000242455^FPC_PTX_INC(42370,42735&lt;/Q&gt;&lt;R&gt;1&lt;/R&gt;&lt;C&gt;1&lt;/C&gt;&lt;D xsi:type="xsd:string"&gt;#NUM&lt;/D&gt;&lt;/FQL&gt;&lt;FQL&gt;&lt;Q&gt;NL0010545661^FPC_PTX_INC(42370,42735&lt;/Q&gt;&lt;R&gt;1&lt;/R&gt;&lt;C&gt;1&lt;/C&gt;&lt;D xsi:type="xsd:string"&gt;#NUM&lt;/D&gt;&lt;/FQL&gt;&lt;FQL&gt;&lt;Q&gt;CH0014852781^FPC_PTX_INC(42370,42735&lt;/Q&gt;&lt;R&gt;1&lt;/R&gt;&lt;C&gt;1&lt;/C&gt;&lt;D xsi:type="xsd:string"&gt;#NUM&lt;/D&gt;&lt;/FQL&gt;&lt;FQL&gt;&lt;Q&gt;DK0010181759^FPC_PTX_INC(42370,42735&lt;/Q&gt;&lt;R&gt;1&lt;/R&gt;&lt;C&gt;1&lt;/C&gt;&lt;D xsi:type="xsd:string"&gt;#NUM&lt;/D&gt;&lt;/FQL&gt;&lt;FQL&gt;&lt;Q&gt;DE000PAH0038^FPC_PTX_INC(42370,42735&lt;/Q&gt;&lt;R&gt;1&lt;/R&gt;&lt;C&gt;1&lt;/C&gt;&lt;D xsi:type="xsd:string"&gt;#NUM&lt;/D&gt;&lt;/FQL&gt;&lt;FQL&gt;&lt;Q&gt;SE0007100599^FPC_PTX_INC(42370,42735&lt;/Q&gt;&lt;R&gt;1&lt;/R&gt;&lt;C&gt;1&lt;/C&gt;&lt;D xsi:type="xsd:string"&gt;#NUM&lt;/D&gt;&lt;/FQL&gt;&lt;FQL&gt;&lt;Q&gt;DE000ENER6Y0^FPC_PTX_INC(42370,42735&lt;/Q&gt;&lt;R&gt;1&lt;/R&gt;&lt;C&gt;1&lt;/C&gt;&lt;D xsi:type="xsd:string"&gt;#NUM&lt;/D&gt;&lt;/FQL&gt;&lt;FQL&gt;&lt;Q&gt;DK0060448595^FPC_PTX_INC(42370,42735&lt;/Q&gt;&lt;R&gt;1&lt;/R&gt;&lt;C&gt;1&lt;/C&gt;&lt;D xsi:type="xsd:string"&gt;#N</t>
        </r>
      </text>
    </comment>
    <comment ref="A65" authorId="0" shapeId="0" xr:uid="{65A41107-E5FF-4EE7-B079-3E766E0CAE46}">
      <text>
        <r>
          <rPr>
            <b/>
            <sz val="9"/>
            <color indexed="81"/>
            <rFont val="Tahoma"/>
            <charset val="1"/>
          </rPr>
          <t>UM&lt;/D&gt;&lt;/FQL&gt;&lt;FQL&gt;&lt;Q&gt;CH0025751329^FPC_PTX_INC(42370,42735&lt;/Q&gt;&lt;R&gt;1&lt;/R&gt;&lt;C&gt;1&lt;/C&gt;&lt;D xsi:type="xsd:string"&gt;#NUM&lt;/D&gt;&lt;/FQL&gt;&lt;FQL&gt;&lt;Q&gt;DE0005785604^FPC_PTX_INC(42370,42735&lt;/Q&gt;&lt;R&gt;1&lt;/R&gt;&lt;C&gt;1&lt;/C&gt;&lt;D xsi:type="xsd:string"&gt;#NUM&lt;/D&gt;&lt;/FQL&gt;&lt;FQL&gt;&lt;Q&gt;FR0000045072^FPC_PTX_INC(42370,42735&lt;/Q&gt;&lt;R&gt;1&lt;/R&gt;&lt;C&gt;1&lt;/C&gt;&lt;D xsi:type="xsd:string"&gt;#NUM&lt;/D&gt;&lt;/FQL&gt;&lt;FQL&gt;&lt;Q&gt;BE0003565737^FPC_PTX_INC(42370,42735&lt;/Q&gt;&lt;R&gt;1&lt;/R&gt;&lt;C&gt;1&lt;/C&gt;&lt;D xsi:type="xsd:string"&gt;#NUM&lt;/D&gt;&lt;/FQL&gt;&lt;FQL&gt;&lt;Q&gt;SE0009922164^FPC_PTX_INC(42370,42735&lt;/Q&gt;&lt;R&gt;1&lt;/R&gt;&lt;C&gt;1&lt;/C&gt;&lt;D xsi:type="xsd:string"&gt;#NUM&lt;/D&gt;&lt;/FQL&gt;&lt;FQL&gt;&lt;Q&gt;SE0000148884^FPC_PTX_INC(42370,42735&lt;/Q&gt;&lt;R&gt;1&lt;/R&gt;&lt;C&gt;1&lt;/C&gt;&lt;D xsi:type="xsd:string"&gt;#NUM&lt;/D&gt;&lt;/FQL&gt;&lt;FQL&gt;&lt;Q&gt;DE0006048432^FPC_PTX_INC(42370,42735&lt;/Q&gt;&lt;R&gt;1&lt;/R&gt;&lt;C&gt;1&lt;/C&gt;&lt;D xsi:type="xsd:string"&gt;#NUM&lt;/D&gt;&lt;/FQL&gt;&lt;FQL&gt;&lt;Q&gt;ES0105066007^FPC_PTX_INC(42370,42735&lt;/Q&gt;&lt;R&gt;1&lt;/R&gt;&lt;C&gt;1&lt;/C&gt;&lt;D xsi:type="xsd:string"&gt;#NUM&lt;/D&gt;&lt;/FQL&gt;&lt;FQL&gt;&lt;Q&gt;SE0012853455^FPC_PTX_INC(42370,42735&lt;/Q&gt;&lt;R&gt;1&lt;/R&gt;&lt;C&gt;1&lt;/C&gt;&lt;D xsi:type="xsd:string"&gt;#NUM&lt;/D&gt;&lt;/FQL&gt;&lt;FQL&gt;&lt;Q&gt;NL0013267909^FPC_PTX_INC(42370,42735&lt;/Q&gt;&lt;R&gt;1&lt;/R&gt;&lt;C&gt;1&lt;/C&gt;&lt;D xsi:type="xsd:string"&gt;#NUM&lt;/D&gt;&lt;/FQL&gt;&lt;FQL&gt;&lt;Q&gt;FR0000051807^FPC_PTX_INC(42370,42735&lt;/Q&gt;&lt;R&gt;1&lt;/R&gt;&lt;C&gt;1&lt;/C&gt;&lt;D xsi:type="xsd:string"&gt;#NUM&lt;/D&gt;&lt;/FQL&gt;&lt;FQL&gt;&lt;Q&gt;DK0010272202^FPC_PTX_INC(42370,42735&lt;/Q&gt;&lt;R&gt;1&lt;/R&gt;&lt;C&gt;1&lt;/C&gt;&lt;D xsi:type="xsd:string"&gt;#NUM&lt;/D&gt;&lt;/FQL&gt;&lt;FQL&gt;&lt;Q&gt;DE0006599905^FPC_PTX_INC(42370,42735&lt;/Q&gt;&lt;R&gt;1&lt;/R&gt;&lt;C&gt;1&lt;/C&gt;&lt;D xsi:type="xsd:string"&gt;#NUM&lt;/D&gt;&lt;/FQL&gt;&lt;FQL&gt;&lt;Q&gt;FR0000130809^FPC_PTX_INC(42370,42735&lt;/Q&gt;&lt;R&gt;1&lt;/R&gt;&lt;C&gt;1&lt;/C&gt;&lt;D xsi:type="xsd:string"&gt;#NUM&lt;/D&gt;&lt;/FQL&gt;&lt;FQL&gt;&lt;Q&gt;NL0000395903^FPC_PTX_INC(42370,42735&lt;/Q&gt;&lt;R&gt;1&lt;/R&gt;&lt;C&gt;1&lt;/C&gt;&lt;D xsi:type="xsd:string"&gt;#NUM&lt;/D&gt;&lt;/FQL&gt;&lt;FQL&gt;&lt;Q&gt;ES0178430E18^FPC_PTX_INC(42370,42735&lt;/Q&gt;&lt;R&gt;1&lt;/R&gt;&lt;C&gt;1&lt;/C&gt;&lt;D xsi:type="xsd:string"&gt;#NUM&lt;/D&gt;&lt;/FQL&gt;&lt;FQL&gt;&lt;Q&gt;CH0030170408^FPC_PTX_INC(42370,42735&lt;/Q&gt;&lt;R&gt;1&lt;/R&gt;&lt;C&gt;1&lt;/C&gt;&lt;D xsi:type="xsd:string"&gt;#NUM&lt;/D&gt;&lt;/FQL&gt;&lt;FQL&gt;&lt;Q&gt;IT0005239360^FPC_PTX_INC(42370,42735&lt;/Q&gt;&lt;R&gt;1&lt;/R&gt;&lt;C&gt;1&lt;/C&gt;&lt;D xsi:type="xsd:string"&gt;#NUM&lt;/D&gt;&lt;/FQL&gt;&lt;FQL&gt;&lt;Q&gt;CH0012138530^FPC_PTX_INC(42370,42735&lt;/Q&gt;&lt;R&gt;1&lt;/R&gt;&lt;C&gt;1&lt;/C&gt;&lt;D xsi:type="xsd:string"&gt;#NUM&lt;/D&gt;&lt;/FQL&gt;&lt;FQL&gt;&lt;Q&gt;NL0000009165^FPC_PTX_INC(42370,42735&lt;/Q&gt;&lt;R&gt;1&lt;/R&gt;&lt;C&gt;1&lt;/C&gt;&lt;D xsi:type="xsd:string"&gt;#NUM&lt;/D&gt;&lt;/FQL&gt;&lt;FQL&gt;&lt;Q&gt;SE0012673267^FPC_PTX_INC(42370,42735&lt;/Q&gt;&lt;R&gt;1&lt;/R&gt;&lt;C&gt;1&lt;/C&gt;&lt;D xsi:type="xsd:string"&gt;#NUM&lt;/D&gt;&lt;/FQL&gt;&lt;FQL&gt;&lt;Q&gt;FR0010307819^FPC_PTX_INC(42370,42735&lt;/Q&gt;&lt;R&gt;1&lt;/R&gt;&lt;C&gt;1&lt;/C&gt;&lt;D xsi:type="xsd:string"&gt;#NUM&lt;/D&gt;&lt;/FQL&gt;&lt;FQL&gt;&lt;Q&gt;NL0000226223^FPC_PTX_INC(42370,42735&lt;/Q&gt;&lt;R&gt;1&lt;/R&gt;&lt;C&gt;1&lt;/C&gt;&lt;D xsi:type="xsd:string"&gt;#NUM&lt;/D&gt;&lt;/FQL&gt;&lt;FQL&gt;&lt;Q&gt;FR0000133308^FPC_PTX_INC(42370,42735&lt;/Q&gt;&lt;R&gt;1&lt;/R&gt;&lt;C&gt;1&lt;/C&gt;&lt;D xsi:type="xsd:string"&gt;#NUM&lt;/D&gt;&lt;/FQL&gt;&lt;FQL&gt;&lt;Q&gt;NL0011585146^FPC_PTX_INC(42370,42735&lt;/Q&gt;&lt;R&gt;1&lt;/R&gt;&lt;C&gt;1&lt;/C&gt;&lt;D xsi:type="xsd:string"&gt;#NUM&lt;/D&gt;&lt;/FQL&gt;&lt;FQL&gt;&lt;Q&gt;IT0000062072^FPC_PTX_INC(42370,42735&lt;/Q&gt;&lt;R&gt;1&lt;/R&gt;&lt;C&gt;1&lt;/C&gt;&lt;D xsi:type="xsd:string"&gt;#NUM&lt;/D&gt;&lt;/FQL&gt;&lt;FQL&gt;&lt;Q&gt;SE0000103699^FPC_PTX_INC(42370,42735&lt;/Q&gt;&lt;R&gt;1&lt;/R&gt;&lt;C&gt;1&lt;/C&gt;&lt;D xsi:type="xsd:string"&gt;#NUM&lt;/D&gt;&lt;/FQL&gt;&lt;FQL&gt;&lt;Q&gt;FR0000121261^FPC_PTX_INC(42370,42735&lt;/Q&gt;&lt;R&gt;1&lt;/R&gt;&lt;C&gt;1&lt;/C&gt;&lt;D xsi:type="xsd:string"&gt;#NUM&lt;/D&gt;&lt;/FQL&gt;&lt;FQL&gt;&lt;Q&gt;FR0000127771^FPC_PTX_INC(42370,42735&lt;/Q&gt;&lt;R&gt;1&lt;/R&gt;&lt;C&gt;1&lt;/C&gt;&lt;D xsi:type="xsd:string"&gt;#NUM&lt;/D&gt;&lt;/FQL&gt;&lt;FQL&gt;&lt;Q&gt;FR0000125338^FPC_PTX_INC(42370,42735&lt;/Q&gt;&lt;R&gt;1&lt;/R&gt;&lt;C&gt;1&lt;/C&gt;&lt;D xsi:type="xsd:string"&gt;#NUM&lt;/D&gt;&lt;/FQL&gt;&lt;FQL&gt;&lt;Q&gt;SE0000667891^FPC_PTX_INC(42370,42735&lt;/Q&gt;&lt;R&gt;1&lt;/R&gt;&lt;C&gt;1&lt;/C&gt;&lt;D xsi:type="xsd:string"&gt;#NUM&lt;/D&gt;&lt;/FQL&gt;&lt;FQL&gt;&lt;Q&gt;FR0000130650^FPC_PTX_INC(42370,42735&lt;/Q&gt;&lt;R&gt;1&lt;/R&gt;&lt;C&gt;1&lt;/C&gt;&lt;D xsi:type="xsd:string"&gt;#NUM&lt;/D&gt;&lt;/FQL&gt;&lt;FQL&gt;&lt;Q&gt;CH0012214059^FPC_PTX_INC(42370,42735&lt;/Q&gt;&lt;R&gt;1&lt;/R&gt;&lt;C&gt;1&lt;/C&gt;&lt;D xsi:type="xsd:string"&gt;#NUM&lt;/D&gt;&lt;/FQL&gt;&lt;FQL&gt;&lt;Q&gt;DE0005810055^FPC_PTX_INC(42370,42735&lt;/Q&gt;&lt;R&gt;1&lt;/R&gt;&lt;C&gt;1&lt;/C&gt;&lt;D xsi:type="xsd:string"&gt;#NUM&lt;/D&gt;&lt;/FQL&gt;&lt;FQL&gt;&lt;Q&gt;ES0109067019^FPC_PTX_INC(42370,42735&lt;/Q&gt;&lt;R&gt;1&lt;/R&gt;&lt;C&gt;1&lt;/C&gt;&lt;D xsi:type="xsd:string"&gt;#NUM&lt;/D&gt;&lt;/FQL&gt;&lt;FQL&gt;&lt;Q&gt;DE0005190003^FPC_PTX_INC(42370,42735&lt;/Q&gt;&lt;R&gt;1&lt;/R&gt;&lt;C&gt;1&lt;/C&gt;&lt;D xsi:type="xsd:string"&gt;#NUM&lt;/D&gt;&lt;/FQL&gt;&lt;FQL&gt;&lt;Q&gt;FI4000297767^FPC_PTX_INC(42370,42735&lt;/Q&gt;&lt;R&gt;1&lt;/R&gt;&lt;C&gt;1&lt;/C&gt;&lt;D xsi:type="xsd:string"&gt;#NUM&lt;/D&gt;&lt;/FQL&gt;&lt;FQL&gt;&lt;Q&gt;DE000A1ML7J1^FPC_PTX_INC(42370,42735&lt;/Q&gt;&lt;R&gt;1&lt;/R&gt;&lt;C&gt;1&lt;/C&gt;&lt;D xsi:type="xsd:string"&gt;#NUM&lt;/D&gt;&lt;/FQL&gt;&lt;FQL&gt;&lt;Q&gt;CH0432492467^FPC_PTX_INC(42370,42735&lt;/Q&gt;&lt;R&gt;1&lt;/R&gt;&lt;C&gt;1&lt;/C&gt;&lt;D xsi:type="xsd:string"&gt;#NUM&lt;/D&gt;&lt;/FQL&gt;&lt;FQL&gt;&lt;Q&gt;SE0000107419^FPC_PTX_INC(42370,42735&lt;/Q&gt;&lt;R&gt;1&lt;/R&gt;&lt;C&gt;1&lt;/C&gt;&lt;D xsi:type="xsd:string"&gt;#NUM&lt;/D&gt;&lt;/FQL&gt;&lt;FQL&gt;&lt;Q&gt;ES0148396007^FPC_PTX_INC(42370,42735&lt;/Q&gt;&lt;R&gt;1&lt;/R&gt;&lt;C&gt;1&lt;/C&gt;&lt;D xsi:type="xsd:string"&gt;#NUM&lt;/D&gt;&lt;/FQL&gt;&lt;FQL&gt;&lt;Q&gt;NL00150001Q9^FPC_PTX_INC(42370,42735&lt;/Q&gt;&lt;R&gt;1&lt;/R&gt;&lt;C&gt;1&lt;/C&gt;&lt;D xsi:type="xsd:string"&gt;#NUM&lt;/D&gt;&lt;/FQL&gt;&lt;FQL&gt;&lt;Q&gt;FR0000120693^FPC_PTX_INC(42370,42735&lt;/Q&gt;&lt;R&gt;1&lt;/R&gt;&lt;C&gt;1&lt;/C&gt;&lt;D xsi:type="xsd:string"&gt;#NUM&lt;/D&gt;&lt;/FQL&gt;&lt;FQL&gt;&lt;Q&gt;FR0000052292^FPC_PTX_INC(42370,42735&lt;/Q&gt;&lt;R&gt;1&lt;/R&gt;&lt;C&gt;1&lt;/C&gt;&lt;D xsi:type="xsd:string"&gt;#NUM&lt;/D&gt;&lt;/FQL&gt;&lt;FQL&gt;&lt;Q&gt;SE0011166610^FPC_PTX_INC(42370,42735&lt;/Q&gt;&lt;R&gt;1&lt;/R&gt;&lt;C&gt;1&lt;/C&gt;&lt;D xsi:type="xsd:string"&gt;#NUM&lt;/D&gt;&lt;/FQL&gt;&lt;FQL&gt;&lt;Q&gt;SE0000115446^FPC_PTX_INC(42370,42735&lt;/Q&gt;&lt;R&gt;1&lt;/R&gt;&lt;C&gt;1&lt;/C&gt;&lt;D xsi:type="xsd:string"&gt;#NUM&lt;/D&gt;&lt;/FQL&gt;&lt;FQL&gt;&lt;Q&gt;SE0000108656^FPC_PTX_INC(42370,42735&lt;/Q&gt;&lt;R&gt;1&lt;/R&gt;&lt;C&gt;1&lt;/C&gt;&lt;D xsi:type="xsd:string"&gt;#NUM&lt;/D&gt;&lt;/FQL&gt;&lt;FQL&gt;&lt;Q&gt;DK0010268606^FPC_PTX_INC(42370,42735&lt;/Q&gt;&lt;R&gt;1&lt;/R&gt;&lt;C&gt;1&lt;/C&gt;&lt;D xsi:type="xsd:string"&gt;#NUM&lt;/D&gt;&lt;/FQL&gt;&lt;FQL&gt;&lt;Q&gt;FR0000120644^FPC_PTX_INC(42370,42735&lt;/Q&gt;&lt;R&gt;1&lt;/R&gt;&lt;C&gt;1&lt;/C&gt;&lt;D xsi:type="xsd:string"&gt;#NUM&lt;/D&gt;&lt;/FQL&gt;&lt;FQL&gt;&lt;Q&gt;IT0000072618^FPC_PTX_INC(42370,42735&lt;/Q&gt;&lt;R&gt;1&lt;/R&gt;&lt;C&gt;1&lt;/C&gt;&lt;D xsi:type="xsd:string"&gt;#NUM&lt;/D&gt;&lt;/FQL&gt;&lt;FQL&gt;&lt;Q&gt;NL0013654783^FPC_PTX_INC(42370,42735&lt;/Q&gt;&lt;R&gt;1&lt;/R&gt;&lt;C&gt;1&lt;/C&gt;&lt;D xsi:type="xsd:string"&gt;#NUM&lt;/D&gt;&lt;/FQL&gt;&lt;FQL&gt;&lt;Q&gt;CH0210483332^FPC_PTX_INC(42370,42735&lt;/Q&gt;&lt;R&gt;1&lt;/R&gt;&lt;C&gt;1&lt;/C&gt;&lt;D xsi:type="xsd:string"&gt;#NUM&lt;/D&gt;&lt;/FQL&gt;&lt;FQL&gt;&lt;Q&gt;FR0000121485^FPC_PTX_INC(42370,42735&lt;/Q&gt;&lt;R&gt;1&lt;/R&gt;&lt;C&gt;1&lt;/C&gt;&lt;D xsi:type="xsd:string"&gt;#NUM&lt;/D&gt;&lt;/FQL&gt;&lt;FQL&gt;&lt;Q&gt;DE0007664039^FPC_PTX_INC(42370,42735&lt;/Q&gt;&lt;R&gt;1&lt;/R&gt;&lt;C&gt;1&lt;/C&gt;&lt;D xsi:type="xsd:string"&gt;#NUM&lt;/D&gt;&lt;/FQL&gt;&lt;FQL&gt;&lt;Q&gt;FR0000073272^FPC_PTX_INC(42370,42735&lt;/Q&gt;&lt;R&gt;1&lt;/R&gt;&lt;C&gt;1&lt;/C&gt;&lt;D xsi:type="xsd:string"&gt;#NUM&lt;/D&gt;&lt;/FQL&gt;&lt;FQL&gt;&lt;Q&gt;NL0000009538^FPC_PTX_INC(42370,42735&lt;/Q&gt;&lt;R&gt;1&lt;/R&gt;&lt;C&gt;1&lt;/C&gt;&lt;D xsi:type="xsd:string"&gt;#NUM&lt;/D&gt;&lt;/FQL&gt;&lt;FQL&gt;&lt;Q&gt;BE0974293251^FPC_PTX_INC(42370,42735&lt;/Q&gt;&lt;R&gt;1&lt;/R&gt;&lt;C&gt;1&lt;/C&gt;&lt;D xsi:type="xsd:string"&gt;#NUM&lt;/D&gt;&lt;/FQL&gt;&lt;FQL&gt;&lt;Q&gt;DE0005552004^FPC_PTX_INC(42370,42735&lt;/Q&gt;&lt;R&gt;1&lt;/R&gt;&lt;C&gt;1&lt;/C&gt;&lt;D xsi:type="xsd:string"&gt;#NUM&lt;/D&gt;&lt;/FQL&gt;&lt;FQL&gt;&lt;Q&gt;DE0006231004^FPC_PTX_INC(42370,42735&lt;/Q&gt;&lt;R&gt;1&lt;/R&gt;&lt;C&gt;1&lt;/C&gt;&lt;D xsi:type="xsd:string"&gt;#NUM&lt;/D&gt;&lt;/FQL&gt;&lt;FQL&gt;&lt;Q&gt;DE000A1EWWW0^FPC_PTX_INC(42370,42735&lt;/Q&gt;&lt;R&gt;1&lt;/R&gt;&lt;C&gt;1&lt;/C&gt;&lt;D xsi:type="xsd:string"&gt;#NUM&lt;/D&gt;&lt;/FQL&gt;&lt;FQL&gt;&lt;Q&gt;FR0000125486^FPC_PTX_INC(42370,42735&lt;/Q&gt;&lt;R&gt;1&lt;/R&gt;&lt;C&gt;1&lt;/C&gt;&lt;D xsi:type="xsd:string"&gt;#NUM&lt;/D&gt;&lt;/FQL&gt;&lt;FQL&gt;&lt;Q&gt;DE000BAY0017^FPC_PTX_INC(42370,42735&lt;/Q&gt;&lt;R&gt;1&lt;/R&gt;&lt;C&gt;1&lt;/C&gt;&lt;D xsi:type="xsd:string"&gt;#NUM&lt;/D&gt;&lt;/FQL&gt;&lt;FQL&gt;&lt;Q&gt;NL0012969182^FPC_PTX_INC(42370,42735&lt;/Q&gt;&lt;R&gt;1&lt;/R&gt;&lt;C&gt;1&lt;/C&gt;&lt;D xsi:type="xsd:string"&gt;#NUM&lt;/D&gt;&lt;/FQL&gt;&lt;FQL&gt;&lt;Q&gt;DE0005557508^FPC_PTX_INC(42370,42735&lt;/Q&gt;&lt;R&gt;1&lt;/R&gt;&lt;C&gt;1&lt;/C&gt;&lt;D xsi:type="xsd:string"&gt;#NUM&lt;/D&gt;&lt;/FQL&gt;&lt;FQL&gt;&lt;Q&gt;NL0000235190^FPC_PTX_INC(42370,42735&lt;/Q&gt;&lt;R&gt;1&lt;/R&gt;&lt;C&gt;1&lt;/C&gt;&lt;D xsi:type="xsd:string"&gt;#NUM&lt;/D&gt;&lt;/FQL&gt;&lt;FQL&gt;&lt;Q&gt;DE0007100000^FPC_PTX_INC(42370,42735&lt;/Q&gt;&lt;R&gt;1&lt;/R&gt;&lt;C&gt;1&lt;/C&gt;&lt;D xsi:type="xsd:string"&gt;#NUM&lt;/D&gt;&lt;/FQL&gt;&lt;FQL&gt;&lt;Q&gt;FR0000120073^FPC_PTX_INC(42370,42735&lt;/Q&gt;&lt;R&gt;1&lt;/R&gt;&lt;C&gt;1&lt;/C&gt;&lt;D xsi:type="xsd:string"&gt;#NUM&lt;/D&gt;&lt;/FQL&gt;&lt;FQL&gt;&lt;Q&gt;FR0000120321^FPC_PTX_INC(42370,42735&lt;/Q&gt;&lt;R&gt;1&lt;/R&gt;&lt;C&gt;1&lt;/C&gt;&lt;D xsi:type="xsd:string"&gt;#NUM&lt;/D&gt;&lt;/FQL&gt;&lt;FQL&gt;&lt;Q&gt;DE0008404005^FPC_PTX_INC(42370,42735&lt;/Q&gt;&lt;R&gt;1&lt;/R&gt;&lt;C&gt;1&lt;/C&gt;&lt;D xsi:type="xsd:string"&gt;#NUM&lt;/D&gt;&lt;/FQL&gt;&lt;FQL&gt;&lt;Q&gt;DE0007164600^FPC_PTX_INC(42370,42735&lt;/Q&gt;&lt;R&gt;1&lt;/R&gt;&lt;C&gt;1&lt;/C&gt;&lt;D xsi:type="xsd:string"&gt;#NUM&lt;/D&gt;&lt;/FQL&gt;&lt;FQL&gt;&lt;Q&gt;CH0012032048^FPC_PTX_INC(42370,42735&lt;/Q&gt;&lt;R&gt;1&lt;/R&gt;&lt;C&gt;1&lt;/C&gt;&lt;D xsi:type="xsd:string"&gt;#NUM&lt;/D&gt;&lt;/FQL&gt;&lt;FQL&gt;&lt;Q&gt;US0995021062^FPC_PTX_INC(42370,42735&lt;/Q&gt;&lt;R&gt;1&lt;/R&gt;&lt;C&gt;1&lt;/C&gt;&lt;D xsi:type="xsd:string"&gt;#NUM&lt;/D&gt;&lt;/FQL&gt;&lt;FQL&gt;&lt;Q&gt;US5132721045^FPC_PTX_INC(42370,42735&lt;/Q&gt;&lt;R&gt;1&lt;/R&gt;&lt;C&gt;1&lt;/C&gt;&lt;D xsi:type="xsd:string"&gt;#NUM&lt;/D&gt;&lt;/FQL&gt;&lt;FQL&gt;&lt;Q&gt;US6700024010^FPC_PTX_INC(42370,42735&lt;/Q&gt;&lt;R&gt;1&lt;/R&gt;&lt;C&gt;1&lt;/C&gt;&lt;D xsi:type="xsd:string"&gt;#NUM&lt;/D&gt;&lt;/FQL&gt;&lt;FQL&gt;&lt;Q&gt;US4180561072^FPC_PTX_INC(42370,42735&lt;/Q&gt;&lt;R&gt;1&lt;/R&gt;&lt;C&gt;1&lt;/C&gt;&lt;D xsi:type="xsd:string"&gt;#NUM&lt;/D&gt;&lt;/FQL&gt;&lt;FQL&gt;&lt;Q&gt;JE00BYSS4X48^FPC_PTX_INC(42370,42735&lt;/Q&gt;&lt;R&gt;1&lt;/R&gt;&lt;C&gt;1&lt;/C&gt;&lt;D xsi:type="xsd:string"&gt;#NUM&lt;/D&gt;&lt;/FQL&gt;&lt;FQL&gt;&lt;Q&gt;US00751Y1064^FPC_PTX_INC(42370,42735&lt;/Q&gt;&lt;R&gt;1&lt;/R&gt;&lt;C&gt;1&lt;/C&gt;&lt;D xsi:type="xsd:string"&gt;#NUM&lt;/D&gt;&lt;/FQL&gt;&lt;FQL&gt;&lt;Q&gt;US5018892084^FPC_PTX_INC(42370,42735&lt;/Q&gt;&lt;R&gt;1&lt;/R&gt;&lt;C&gt;1&lt;/C&gt;&lt;D xsi:type="xsd:string"&gt;#NUM&lt;/D&gt;&lt;/FQL&gt;&lt;FQL&gt;&lt;Q&gt;US12541W2098^FPC_PTX_INC(42370,42735&lt;/Q&gt;&lt;R&gt;1&lt;/R&gt;&lt;C&gt;1&lt;/C&gt;&lt;D xsi:type="xsd:string"&gt;#NUM&lt;/D&gt;&lt;/FQL&gt;&lt;FQL&gt;&lt;Q&gt;US3802371076^FPC_PTX_INC(42370,42735&lt;/Q&gt;&lt;R&gt;1&lt;/R&gt;&lt;C&gt;1&lt;/C&gt;&lt;D xsi:type="xsd:string"&gt;#NUM&lt;/D&gt;&lt;/FQL&gt;&lt;FQL&gt;&lt;Q&gt;US5502411037^FPC_PTX_INC(42370,42735&lt;/Q&gt;&lt;R&gt;1&lt;/R&gt;&lt;C&gt;1&lt;/C&gt;&lt;D xsi:type="xsd:string"&gt;#NUM&lt;/D&gt;&lt;/FQL&gt;&lt;FQL&gt;&lt;Q&gt;US4404521001^FPC_PTX_INC(42370,42735&lt;/Q&gt;&lt;R&gt;1&lt;/R&gt;&lt;C&gt;1&lt;/C&gt;&lt;D xsi:type="xsd:string"&gt;#NUM&lt;/D&gt;&lt;/FQL&gt;&lt;FQL&gt;&lt;Q&gt;US73278L1052^FPC_PTX_INC(42370,42735&lt;/Q&gt;&lt;R&gt;1&lt;/R&gt;&lt;C&gt;1&lt;/C&gt;&lt;D xsi:type="xsd:string"&gt;#NUM&lt;/D&gt;&lt;/FQL&gt;&lt;FQL&gt;&lt;Q&gt;US24906P1093^FPC_PTX_INC(42370,42735&lt;/Q&gt;&lt;R&gt;1&lt;/R&gt;&lt;C&gt;1&lt;/C&gt;&lt;D xsi:type="xsd:string"&gt;#NUM&lt;/D&gt;&lt;/FQL&gt;&lt;FQL&gt;&lt;Q&gt;US7458671010^FPC_PTX_INC(42370,42735&lt;/Q&gt;&lt;R&gt;1&lt;/R&gt;&lt;C&gt;1&lt;/C&gt;&lt;D xsi:type="xsd:string"&gt;#NUM&lt;/D&gt;&lt;/FQL&gt;&lt;FQL&gt;&lt;Q&gt;US8326964058^FPC_PTX_INC(42370,42735&lt;/Q&gt;&lt;R&gt;1&lt;/R&gt;&lt;C&gt;1&lt;/C&gt;&lt;D xsi:type="xsd:string"&gt;#NUM&lt;/D&gt;&lt;/FQL&gt;&lt;FQL&gt;&lt;Q&gt;US1011211018^FPC_PTX_INC(42370,42735&lt;/Q&gt;&lt;R&gt;1&lt;/R&gt;&lt;C&gt;1&lt;/C&gt;&lt;D xsi:type="xsd:string"&gt;#NUM&lt;/D&gt;&lt;/FQL&gt;&lt;FQL&gt;&lt;Q&gt;US8793601050^FPC_PTX_INC(42370,42735&lt;/Q&gt;&lt;R&gt;1&lt;/R&gt;&lt;C&gt;1&lt;/C&gt;&lt;D xsi:type="xsd:string"&gt;#NUM&lt;/D&gt;&lt;/FQL&gt;&lt;FQL&gt;&lt;Q&gt;US18915M1071^FPC_PTX_INC(42370,42735&lt;/Q&gt;&lt;R&gt;1&lt;/R&gt;&lt;C&gt;1&lt;/C&gt;&lt;D xsi:type="xsd:string"&gt;#NUM&lt;/D&gt;&lt;/FQL&gt;&lt;FQL&gt;&lt;Q&gt;US5745991068^FPC_PTX_INC(42370,42735&lt;/Q&gt;&lt;R&gt;1&lt;/R&gt;&lt;C&gt;1&lt;/C&gt;&lt;D xsi:type="xsd:string"&gt;#NUM&lt;/D&gt;&lt;/FQL&gt;&lt;FQL&gt;&lt;Q&gt;US45167R1041^FPC_PTX_INC(42370,42735&lt;/Q&gt;&lt;R&gt;1&lt;/R&gt;&lt;C&gt;1&lt;/C&gt;&lt;D xsi:type="xsd:string"&gt;#NUM&lt;/D&gt;&lt;/FQL&gt;&lt;FQL&gt;&lt;Q&gt;US4461501045^FPC_PTX_INC(42370,42735&lt;/Q&gt;&lt;R&gt;1&lt;/R&gt;&lt;C&gt;1&lt;/C&gt;&lt;D xsi:type="xsd:string"&gt;#NUM&lt;/D&gt;&lt;/FQL&gt;&lt;FQL&gt;&lt;Q&gt;US8666741041^FPC_PTX_INC(42370,42735&lt;/Q&gt;&lt;R&gt;1&lt;/R&gt;&lt;C&gt;1&lt;/C&gt;&lt;D xsi:type="xsd:string"&gt;#NUM&lt;/D&gt;&lt;/FQL&gt;&lt;FQL&gt;&lt;Q&gt;US64110D1046^FPC_PTX_INC(42370,42735&lt;/Q&gt;&lt;R&gt;1&lt;/R&gt;&lt;C&gt;1&lt;/C&gt;&lt;D xsi:type="xsd:string"&gt;#NUM&lt;/D&gt;&lt;/FQL&gt;&lt;FQL&gt;&lt;Q&gt;US3724601055^FPC_PTX_INC(42370,42735&lt;/Q&gt;&lt;R&gt;1&lt;/R&gt;&lt;C&gt;1&lt;/C&gt;&lt;D xsi:type="xsd:string"&gt;#NUM&lt;/D&gt;&lt;/FQL&gt;&lt;FQL&gt;&lt;Q&gt;US6311031081^FPC_PTX_INC(42370,42735&lt;/Q&gt;&lt;R&gt;1&lt;/R&gt;&lt;C&gt;1&lt;/C&gt;&lt;D xsi:type="xsd:string"&gt;#NUM&lt;/D&gt;&lt;/FQL&gt;&lt;FQL&gt;&lt;Q&gt;US89400J1079^FPC_PTX_INC(42370,42735&lt;/Q&gt;&lt;R&gt;1&lt;/R&gt;&lt;C&gt;1&lt;/C&gt;&lt;D xsi:type="xsd:string"&gt;#NUM&lt;/D&gt;&lt;/FQL&gt;&lt;FQL&gt;&lt;Q&gt;US45784P1012^FPC_PTX_INC(42370,42735&lt;/Q&gt;&lt;R&gt;1&lt;/R&gt;&lt;C&gt;1&lt;/C&gt;&lt;D xsi:type="xsd:string"&gt;#NUM&lt;/D&gt;&lt;/FQL&gt;&lt;FQL&gt;&lt;Q&gt;US92556V1061^FPC_PTX_INC(42370,42735&lt;/Q&gt;&lt;R&gt;1&lt;/R&gt;&lt;C&gt;1&lt;/C&gt;&lt;D xsi:type="xsd:string"&gt;#NUM&lt;/D&gt;&lt;/FQL&gt;&lt;FQL&gt;&lt;Q&gt;US62944T1051^FPC_PTX_INC(42370,42735&lt;/Q&gt;&lt;R&gt;1&lt;/R&gt;&lt;C&gt;1&lt;/C&gt;&lt;D xsi:type="xsd:string"&gt;#NUM&lt;/D&gt;&lt;/FQL&gt;&lt;FQL&gt;&lt;Q&gt;US29355A1079^FPC_PTX_INC(42370,42735&lt;/Q&gt;&lt;R&gt;1&lt;/R&gt;&lt;C&gt;1&lt;/C&gt;&lt;D xsi:type="xsd:string"&gt;#NUM&lt;/D&gt;&lt;/FQL&gt;&lt;FQL&gt;&lt;Q&gt;US0404131064^FPC_PTX_INC(42370,42735&lt;/Q&gt;&lt;R&gt;1&lt;/R&gt;&lt;C&gt;1&lt;/C&gt;&lt;D xsi:type="xsd:string"&gt;#NUM&lt;/D&gt;&lt;/FQL&gt;&lt;FQL&gt;&lt;Q&gt;US72919P2020^FPC_PTX_INC(42370,42735&lt;/Q&gt;&lt;R&gt;1&lt;/R&gt;&lt;C&gt;1&lt;/C&gt;&lt;D xsi:type="xsd:string"&gt;#NUM&lt;/D&gt;&lt;/FQL&gt;&lt;FQL&gt;&lt;Q&gt;US14149Y1082^FPC_PTX_INC(42370,42735&lt;/Q&gt;&lt;R&gt;1&lt;/R&gt;&lt;C&gt;1&lt;/C&gt;&lt;D xsi:type="xsd:string"&gt;#NUM&lt;/D&gt;&lt;/FQL&gt;&lt;FQL&gt;&lt;Q&gt;US4364401012^FPC_PTX_INC(42370,42735&lt;/Q&gt;&lt;R&gt;1&lt;/R&gt;&lt;C&gt;1&lt;/C&gt;&lt;D xsi:type="xsd:string"&gt;#NUM&lt;/D&gt;&lt;/FQL&gt;&lt;FQL&gt;&lt;Q&gt;US42809H1077^FPC_PTX_INC(42370,42735&lt;/Q&gt;&lt;R&gt;1&lt;/R&gt;&lt;C&gt;1&lt;/C&gt;&lt;D xsi:type="xsd:string"&gt;#NUM&lt;/D&gt;&lt;/FQL&gt;&lt;FQL&gt;&lt;Q&gt;US55261F1049^FPC_PTX_INC(42370,42735&lt;/Q&gt;&lt;R&gt;1&lt;/R&gt;&lt;C&gt;1&lt;/C&gt;&lt;D xsi:type="xsd:string"&gt;#NUM&lt;/D&gt;&lt;/FQL&gt;&lt;FQL&gt;&lt;Q&gt;US4932671088^FPC_PTX_INC(42370,42735&lt;/Q&gt;&lt;R&gt;1&lt;/R&gt;&lt;C&gt;1&lt;/C&gt;&lt;D xsi:type="xsd:string"&gt;#NUM&lt;/D&gt;&lt;/FQL&gt;&lt;FQL&gt;&lt;Q&gt;US92276F1003^FPC_PTX_INC(42370,42735&lt;/Q&gt;&lt;R&gt;1&lt;/R&gt;&lt;C&gt;1&lt;/C&gt;&lt;D xsi:type="xsd:string"&gt;#NUM&lt;/D&gt;&lt;/FQL&gt;&lt;FQL&gt;&lt;Q&gt;IE00BQPVQZ61^FPC_PTX_INC(42370,42735&lt;/Q&gt;&lt;R&gt;1&lt;/R&gt;&lt;C&gt;1&lt;/C&gt;&lt;D xsi:type="xsd:string"&gt;#NUM&lt;/D&gt;&lt;/FQL&gt;&lt;FQL&gt;&lt;Q&gt;US8740541094^FPC_PTX_INC(42370,42735&lt;/Q&gt;&lt;R&gt;1&lt;/R&gt;&lt;C&gt;1&lt;/C&gt;&lt;D xsi:type="xsd:string"&gt;#NUM&lt;/D&gt;&lt;/FQL&gt;&lt;FQL&gt;&lt;Q&gt;US74736K1016^FPC_PTX_INC(42370,42735&lt;/Q&gt;&lt;R&gt;1&lt;/R&gt;&lt;C&gt;1&lt;/C&gt;&lt;D xsi:type="xsd:string"&gt;#NUM&lt;/D&gt;&lt;/FQL&gt;&lt;FQL&gt;&lt;Q&gt;US5732841060^FPC_PTX_INC(42370,42735&lt;/Q&gt;&lt;R&gt;1&lt;/R&gt;&lt;C&gt;1&lt;/C&gt;&lt;D xsi:type="xsd:string"&gt;#NUM&lt;/D&gt;&lt;/FQL&gt;&lt;FQL&gt;&lt;Q&gt;US1156372096^FPC_PTX_INC(42370,42735&lt;/Q&gt;&lt;R&gt;1&lt;/R&gt;&lt;C&gt;1&lt;/C&gt;&lt;D xsi:type="xsd:string"&gt;#NUM&lt;/D&gt;&lt;/FQL&gt;&lt;FQL&gt;&lt;Q&gt;US87165B1035^FPC_PTX_INC(42370,42735&lt;/Q&gt;&lt;R&gt;1&lt;/R&gt;&lt;C&gt;1&lt;/C&gt;&lt;D xsi:type="xsd:string"&gt;#NUM&lt;/D&gt;&lt;/FQL&gt;&lt;FQL&gt;&lt;Q&gt;US30063P1057^FPC_PTX_INC(42370,42735&lt;/Q&gt;&lt;R&gt;1&lt;/R&gt;&lt;C&gt;1&lt;/C&gt;&lt;D xsi:type="xsd:string"&gt;#NUM&lt;/D&gt;&lt;/FQL&gt;&lt;FQL&gt;&lt;Q&gt;US9291601097^FPC_PTX_INC(42370,42735&lt;/Q&gt;&lt;R&gt;1&lt;/R&gt;&lt;C&gt;1&lt;/C&gt;&lt;D xsi:type="xsd:string"&gt;#NUM&lt;/D&gt;&lt;/FQL&gt;&lt;FQL&gt;&lt;Q&gt;US5303073051^FPC_PTX_INC(42370,42735&lt;/Q&gt;&lt;R&gt;1&lt;/R&gt;&lt;C&gt;1&lt;/C&gt;&lt;D xsi:type="xsd:string"&gt;#NUM&lt;/D&gt;&lt;/FQL&gt;&lt;FQL&gt;&lt;Q&gt;US0152711091^FPC_PTX_INC(42370,42735&lt;/Q&gt;&lt;R&gt;1&lt;/R&gt;&lt;C&gt;1&lt;/C&gt;&lt;D xsi:type="xsd:string"&gt;#NUM&lt;/D&gt;&lt;/FQL&gt;&lt;FQL&gt;&lt;Q&gt;US4165151048^FPC_PTX_INC(42370,42735&lt;/Q&gt;&lt;R&gt;1&lt;/R&gt;&lt;C&gt;1&lt;/C&gt;&lt;D xsi:type="xsd:string"&gt;#NUM&lt;/D&gt;&lt;/FQL&gt;&lt;FQL&gt;&lt;Q&gt;US3635761097^FPC_PTX_INC(42370,42735&lt;/Q&gt;&lt;R&gt;1&lt;/R&gt;&lt;C&gt;1&lt;/C&gt;&lt;D xsi:type="xsd:string"&gt;#NUM&lt;/D&gt;&lt;/FQL&gt;&lt;FQL&gt;&lt;Q&gt;US6703461052^FPC_PTX_INC(42370,42735&lt;/Q&gt;&lt;R&gt;1&lt;/R&gt;&lt;C&gt;1&lt;/C&gt;&lt;D xsi:type="xsd:string"&gt;#NUM&lt;/D&gt;&lt;/FQL&gt;&lt;FQL&gt;&lt;Q&gt;US57772K1016^FPC_PTX_INC(42370,42735&lt;/Q&gt;&lt;R&gt;1&lt;/R&gt;&lt;C&gt;1&lt;/C&gt;&lt;D xsi:type="xsd:string"&gt;#NUM&lt;/D&gt;&lt;/FQL&gt;&lt;FQL&gt;&lt;Q&gt;US34959E1091^FPC_PTX_INC(42370,42735&lt;/Q&gt;&lt;R&gt;1&lt;/R&gt;&lt;C&gt;1&lt;/C&gt;&lt;D xsi:type="xsd:string"&gt;#NUM&lt;/D&gt;&lt;/FQL&gt;&lt;FQL&gt;&lt;Q&gt;US9892071054^FPC_PTX_INC(42370,42735&lt;/Q&gt;&lt;R&gt;1&lt;/R&gt;&lt;C&gt;1&lt;/C&gt;&lt;D xsi:type="xsd:string"&gt;#NUM&lt;/D&gt;&lt;/FQL&gt;&lt;FQL&gt;&lt;Q&gt;US6792951054^FPC_PTX_INC(42370,42735&lt;/Q&gt;&lt;R&gt;1&lt;/R&gt;&lt;C&gt;1&lt;/C&gt;&lt;D xsi:type="xsd:string"&gt;#NUM&lt;/D&gt;&lt;/FQL&gt;&lt;FQL&gt;&lt;Q&gt;NL0009434992^FPC_PTX_INC(42370,42735&lt;/Q&gt;&lt;R&gt;1&lt;/R&gt;&lt;C&gt;1&lt;/C&gt;&lt;D xsi:type="xsd:string"&gt;#NUM&lt;/D&gt;&lt;/FQL&gt;&lt;FQL&gt;&lt;Q&gt;US88339J1051^FPC_PTX_INC(42370,42735&lt;/Q&gt;&lt;R&gt;1&lt;/R&gt;&lt;C&gt;1&lt;/C&gt;&lt;D xsi:type="xsd:string"&gt;#NUM&lt;/D&gt;&lt;/FQL&gt;&lt;FQL&gt;&lt;Q&gt;US5010441013^FPC_PTX_INC(42370,42735&lt;/Q&gt;&lt;R&gt;1&lt;/R&gt;&lt;C&gt;1&lt;/C&gt;&lt;D xsi:type="xsd:string"&gt;#NUM&lt;/D&gt;&lt;/FQL&gt;&lt;FQL&gt;&lt;Q&gt;US5926881054^FPC_PTX_INC(42370,42735&lt;/Q&gt;&lt;R&gt;1&lt;/R&gt;&lt;C&gt;1&lt;/C&gt;&lt;D xsi:type="xsd:string"&gt;#NUM&lt;/D&gt;&lt;/FQL&gt;&lt;FQL&gt;&lt;Q&gt;US0584981064^FPC_PTX_INC(42370,42735&lt;/Q&gt;&lt;R&gt;1&lt;/R&gt;&lt;C&gt;1&lt;/C&gt;&lt;D xsi:type="xsd:string"&gt;#NUM&lt;/D&gt;&lt;/FQL&gt;&lt;FQL&gt;&lt;Q&gt;US5260571048^FPC_PTX_INC(42370,42735&lt;/Q&gt;&lt;R&gt;1&lt;/R&gt;&lt;C&gt;1&lt;/C&gt;&lt;D xsi:type="xsd:string"&gt;#NUM&lt;/D&gt;&lt;/FQL&gt;&lt;FQL&gt;&lt;Q&gt;US49271V1008^FPC_PTX_INC(42370,42735&lt;/Q&gt;&lt;R&gt;1&lt;/R&gt;&lt;C&gt;1&lt;/C&gt;&lt;D xsi:type="xsd:string"&gt;#NUM&lt;/D&gt;&lt;/FQL&gt;&lt;FQL&gt;&lt;Q&gt;US0311001004^FPC_PTX_INC(42370,42735&lt;/Q&gt;&lt;R&gt;1&lt;/R&gt;&lt;C&gt;1&lt;/C&gt;&lt;D xsi:type="xsd:string"&gt;#NUM&lt;/D&gt;&lt;/FQL&gt;&lt;FQL&gt;&lt;Q&gt;US23331A1097^FPC_PTX_INC(42370,42735&lt;/Q&gt;&lt;R&gt;1&lt;/R&gt;&lt;C&gt;1&lt;/C&gt;&lt;D xsi:type="xsd:string"&gt;#NUM&lt;/D&gt;&lt;/FQL&gt;&lt;FQL&gt;&lt;Q&gt;US2473617023^FPC_PTX_INC(42370,42735&lt;/Q&gt;&lt;R&gt;1&lt;/R&gt;&lt;C&gt;1&lt;/C&gt;&lt;D xsi:type="xsd:string"&gt;#NUM&lt;/D&gt;&lt;/FQL&gt;&lt;FQL&gt;&lt;Q&gt;US58155Q1031^FPC_PTX_INC(42370,42735&lt;/Q&gt;&lt;R&gt;1&lt;/R&gt;&lt;C&gt;1&lt;/C&gt;&lt;D xsi:type="xsd:string"&gt;#NUM&lt;/D&gt;&lt;/FQL&gt;&lt;FQL&gt;&lt;Q&gt;US6200763075^FPC_PTX_INC(42370,42735&lt;/Q&gt;&lt;R&gt;1&lt;/R&gt;&lt;C&gt;1&lt;/C&gt;&lt;D xsi:type="xsd:string"&gt;#NUM&lt;/D&gt;&lt;/FQL&gt;&lt;FQL&gt;&lt;Q&gt;US8545021011^FPC_PTX_INC(42370,42735&lt;/Q&gt;&lt;R&gt;1&lt;/R&gt;&lt;C&gt;1&lt;/C&gt;&lt;D xsi:type="xsd:string"&gt;#NUM&lt;/D&gt;&lt;/FQL&gt;&lt;FQL&gt;&lt;Q&gt;US8936411003^FPC_PTX_INC(42370,42735&lt;/Q&gt;&lt;R&gt;1&lt;/R&gt;&lt;C&gt;1&lt;/C&gt;&lt;D xsi:type="xsd:string"&gt;#NUM&lt;/D&gt;&lt;/FQL&gt;&lt;FQL&gt;&lt;Q&gt;US98956P1021^FPC_PTX_INC(42370,42735&lt;/Q&gt;&lt;R&gt;1&lt;/R&gt;&lt;C&gt;1&lt;/C&gt;&lt;D xsi:type="xsd:string"&gt;#NUM&lt;/D&gt;&lt;/FQL&gt;&lt;FQL&gt;&lt;Q&gt;US0010551028^FPC_PTX_INC(42370,42735&lt;/Q&gt;&lt;R&gt;1&lt;/R&gt;&lt;C&gt;1&lt;/C&gt;&lt;D xsi:type="xsd:string"&gt;#NUM&lt;/D&gt;&lt;/FQL&gt;&lt;FQL&gt;&lt;Q&gt;US77543R1023^FPC_PTX_INC(42370,42735&lt;/Q&gt;&lt;R&gt;1&lt;/R&gt;&lt;C&gt;1&lt;/C&gt;&lt;D xsi:type="xsd:string"&gt;#NUM&lt;/D&gt;&lt;/FQL&gt;&lt;FQL&gt;&lt;Q&gt;US2310211063^FPC_PTX_INC(42370,42735&lt;/Q&gt;&lt;R&gt;1&lt;/R&gt;&lt;C&gt;1&lt;/C&gt;&lt;D xsi:type="xsd:string"&gt;#NUM&lt;/D&gt;&lt;/FQL&gt;&lt;FQL&gt;&lt;Q&gt;US21036P1084^FPC_PTX_INC(42370,42735&lt;/Q&gt;&lt;R&gt;1&lt;/R&gt;&lt;C&gt;1&lt;/C&gt;&lt;D xsi:type="xsd:string"&gt;#NUM&lt;/D&gt;&lt;/FQL&gt;&lt;FQL&gt;&lt;Q&gt;US2855121099^FPC_PTX_INC(42370,42735&lt;/Q&gt;&lt;R&gt;1&lt;/R&gt;&lt;C&gt;1&lt;/C&gt;&lt;D xsi:type="xsd:string"&gt;#NUM&lt;/D&gt;&lt;/FQL&gt;&lt;FQL&gt;&lt;Q&gt;US40434L1052^FPC_PTX_INC(42370,42735&lt;/Q&gt;&lt;R&gt;1&lt;/R&gt;&lt;C&gt;1&lt;/C&gt;&lt;D xsi:type="xsd:string"&gt;#NUM&lt;/D&gt;&lt;/FQL&gt;&lt;FQL&gt;&lt;Q&gt;US45168D1046^FPC_PTX_INC(42370,42735&lt;/Q&gt;&lt;R&gt;1&lt;/R&gt;&lt;C&gt;1&lt;/C&gt;&lt;D xsi:type="xsd:string"&gt;#NUM&lt;/D&gt;&lt;/FQL&gt;&lt;FQL&gt;&lt;Q&gt;US4943681035^FPC_PTX_INC(42370,42735&lt;/Q&gt;&lt;R&gt;1&lt;/R&gt;&lt;C&gt;1&lt;/C&gt;&lt;D xsi:type="xsd:string"&gt;#NUM&lt;/D&gt;&lt;/FQL&gt;&lt;FQL&gt;&lt;Q&gt;US35671D8570^FPC_PTX_INC(42370,42735&lt;/Q&gt;&lt;R&gt;1&lt;/R&gt;&lt;C&gt;1&lt;/C&gt;&lt;D xsi:type="xsd:string"&gt;#NUM&lt;/D&gt;&lt;/FQL&gt;&lt;FQL&gt;&lt;Q&gt;US3453708600^FPC_PTX_INC(42370,42735&lt;/Q&gt;&lt;R&gt;1&lt;/R&gt;&lt;C&gt;1&lt;/C&gt;&lt;D xsi:type="xsd:string"&gt;#NUM&lt;/D&gt;&lt;/FQL&gt;&lt;FQL&gt;&lt;Q&gt;US6516391066^FPC_PTX_INC(42370,42735&lt;/Q&gt;&lt;R&gt;1&lt;/R&gt;&lt;C&gt;1&lt;/C&gt;&lt;D xsi:type="xsd:string"&gt;#NUM&lt;/D&gt;&lt;/FQL&gt;&lt;FQL&gt;&lt;Q&gt;US75886F1075^FPC_PTX_INC(42370,42735&lt;/Q&gt;&lt;R&gt;1&lt;/R&gt;&lt;C&gt;1&lt;/C&gt;&lt;D xsi:type="xsd:string"&gt;#NUM&lt;/D&gt;&lt;/FQL&gt;&lt;FQL&gt;&lt;Q&gt;US8725901040^FPC_PTX_INC(42370,42735&lt;/Q&gt;&lt;R&gt;1&lt;/R&gt;&lt;C&gt;1&lt;/C&gt;&lt;D xsi:type="xsd:string"&gt;#NUM&lt;/D&gt;&lt;/FQL&gt;&lt;FQL&gt;&lt;Q&gt;US0091581068^FPC_PTX_INC(42370,42735&lt;/Q&gt;&lt;R&gt;1&lt;/R&gt;&lt;C&gt;1&lt;/C&gt;&lt;D xsi:type="xsd:string"&gt;#NUM&lt;/D&gt;&lt;/FQL&gt;&lt;FQL&gt;&lt;Q&gt;US5184391044^FPC_PTX_INC(42370,42735&lt;/Q&gt;&lt;R&gt;1&lt;/R&gt;&lt;C&gt;1&lt;/C&gt;&lt;D xsi:type="xsd:string"&gt;#NUM&lt;/D&gt;&lt;/FQL&gt;&lt;FQL&gt;&lt;Q&gt;US1941621039^FPC_PTX_INC(42370,42735&lt;/Q&gt;&lt;R&gt;1&lt;/R&gt;&lt;C&gt;1&lt;/C&gt;&lt;D xsi:type="xsd:string"&gt;#NUM&lt;/D&gt;&lt;/FQL&gt;&lt;FQL&gt;&lt;Q&gt;US31428X1063^FPC_PTX_INC(42370,42735&lt;/Q&gt;&lt;R&gt;1&lt;/R&gt;&lt;C&gt;1&lt;/C&gt;&lt;D xsi:type="xsd:string"&gt;#NUM&lt;/D&gt;&lt;/FQL&gt;&lt;FQL&gt;&lt;Q&gt;US00507V1098^FPC_PTX_INC(42370,42735&lt;/Q&gt;&lt;R&gt;1&lt;/R&gt;&lt;C&gt;1&lt;/C&gt;&lt;D xsi:type="xsd:string"&gt;#NUM&lt;/D&gt;&lt;/FQL&gt;&lt;FQL&gt;&lt;Q&gt;US37045V1008^FPC_PTX_INC(42370,42735&lt;/Q&gt;&lt;R&gt;1&lt;/R&gt;&lt;C&gt;1&lt;/C&gt;&lt;D xsi:type="xsd:string"&gt;#NUM&lt;/D&gt;&lt;/FQL&gt;&lt;FQL&gt;&lt;Q&gt;US6934751057^FPC_PTX_INC(42370,42735&lt;/Q&gt;&lt;R&gt;1&lt;/R&gt;&lt;C&gt;1&lt;/C&gt;&lt;D xsi:type="xsd:string"&gt;#NUM&lt;/D&gt;&lt;/FQL&gt;&lt;FQL&gt;&lt;Q&gt;US98978V1035^FPC_PTX_INC(42370,42735&lt;/Q&gt;&lt;R&gt;1&lt;/R&gt;&lt;C&gt;1&lt;/C&gt;&lt;D xsi:type="xsd:string"&gt;#NUM&lt;/D&gt;&lt;/FQL&gt;&lt;FQL&gt;&lt;Q&gt;US6092071058^FPC_PTX_INC(42370,42735&lt;/Q&gt;&lt;R&gt;1&lt;/R&gt;&lt;C&gt;1&lt;/C&gt;&lt;D xsi:type="xsd:string"&gt;#NUM&lt;/D&gt;&lt;/FQL&gt;&lt;FQL&gt;&lt;Q&gt;US78409V1044^FPC_PTX_INC(42370,42735&lt;/Q&gt;&lt;R&gt;1&lt;/R&gt;&lt;C&gt;1&lt;/C&gt;&lt;D xsi:type="xsd:string"&gt;#NUM&lt;/D&gt;&lt;/FQL&gt;&lt;FQL&gt;&lt;Q&gt;US5128071082^FPC_PTX_INC(42370,42735&lt;/Q&gt;&lt;R&gt;1&lt;/R&gt;&lt;C&gt;1&lt;/C&gt;&lt;D xsi:type="xsd:string"&gt;#NUM&lt;/D&gt;&lt;/FQL&gt;&lt;FQL&gt;&lt;Q&gt;US88579Y1010^FPC_PTX_INC(42370,42735&lt;/Q&gt;&lt;R&gt;1&lt;/R&gt;&lt;C&gt;1&lt;/C&gt;&lt;D xsi:type="xsd:string"&gt;#NUM&lt;/D&gt;&lt;/FQL&gt;&lt;FQL&gt;&lt;Q&gt;US0970231058^FPC_PTX_INC(42370,42735&lt;/Q&gt;&lt;R&gt;1&lt;/R&gt;&lt;C&gt;1&lt;/C&gt;&lt;D xsi:type="xsd:string"&gt;#NUM&lt;/D&gt;&lt;/FQL&gt;&lt;FQL&gt;&lt;Q&gt;US9078181081^FPC_PTX_INC(42370,42735&lt;/Q&gt;&lt;R&gt;1&lt;/R&gt;&lt;C&gt;1&lt;/C&gt;&lt;D xsi:type="xsd:string"&gt;#NUM&lt;/D&gt;&lt;/FQL&gt;&lt;FQL&gt;&lt;Q&gt;US22160K1051^FPC_PTX_INC(42370,42735&lt;/Q&gt;&lt;R&gt;1&lt;/R&gt;&lt;C&gt;1&lt;/C&gt;&lt;D xsi:type="xsd:string"&gt;#NUM&lt;/D&gt;&lt;/FQL&gt;&lt;FQL&gt;&lt;Q&gt;US92343V1044^FPC_PTX_INC(42370,42735&lt;/Q&gt;&lt;R&gt;1&lt;/R&gt;&lt;C&gt;1&lt;/C&gt;&lt;D xsi:type="xsd:string"&gt;#NUM&lt;/D&gt;&lt;/FQL&gt;&lt;FQL&gt;&lt;Q&gt;US0605051046^FPC_PTX_INC(42370,42735&lt;/Q&gt;&lt;R&gt;1&lt;/R&gt;&lt;C&gt;1&lt;/C&gt;&lt;D xsi:type="xsd:string"&gt;#NUM&lt;/D&gt;&lt;/FQL&gt;&lt;FQL&gt;&lt;Q&gt;JP3258000003^FPC_PTX_INC(42370,42735&lt;/Q&gt;&lt;R&gt;1&lt;/R&gt;&lt;C&gt;1&lt;/C&gt;&lt;D xsi:type="xsd:string"&gt;#NUM&lt;/D&gt;&lt;/FQL&gt;&lt;FQL&gt;&lt;Q&gt;KR7036570000^FPC_PTX_INC(42370,42735&lt;/Q&gt;&lt;R&gt;1&lt;/R&gt;&lt;C&gt;1&lt;/C&gt;&lt;D xsi:type="xsd:string"&gt;#NUM&lt;/D&gt;&lt;/FQL&gt;&lt;FQL&gt;&lt;Q&gt;JP3735400008^FPC_PTX_INC(42370,42735&lt;/Q&gt;&lt;R&gt;1&lt;/R&gt;&lt;C&gt;1&lt;/C&gt;&lt;D xsi:type="xsd:string"&gt;#NUM&lt;/D&gt;&lt;/FQL&gt;&lt;FQL&gt;&lt;Q&gt;JP3242800005^FPC_PTX_INC(42370,42735&lt;/Q&gt;&lt;R&gt;1&lt;/R&gt;&lt;C&gt;1&lt;/C&gt;&lt;D xsi:type="xsd:string"&gt;#NUM&lt;/D&gt;&lt;/FQL&gt;&lt;FQL&gt;&lt;Q&gt;JP3197800000^FPC_PTX_INC(42370,42735&lt;/Q&gt;&lt;R&gt;1&lt;/R&gt;&lt;C&gt;1&lt;/C&gt;&lt;D xsi:type="xsd:string"&gt;#NUM&lt;/D&gt;&lt;/FQL&gt;&lt;FQL&gt;&lt;Q&gt;JP3160400002^FPC_PTX_INC(42370,42735&lt;/Q&gt;&lt;R&gt;1&lt;/R&gt;&lt;C&gt;1&lt;/C&gt;&lt;D xsi:type="xsd:string"&gt;#NUM&lt;/D&gt;&lt;/FQL&gt;&lt;FQL&gt;&lt;Q&gt;TW0001301000^FPC_PTX_INC(42370,42735&lt;/Q&gt;&lt;R&gt;1&lt;/R&gt;&lt;C&gt;1&lt;/C&gt;&lt;D xsi:type="xsd:string"&gt;#NUM&lt;/D&gt;&lt;/FQL&gt;&lt;FQL&gt;&lt;Q&gt;JP3762800005^FPC_PTX_INC(42370,42735&lt;/Q&gt;&lt;R&gt;1&lt;/R&gt;&lt;C&gt;1&lt;/C&gt;&lt;D xsi:type="xsd:string"&gt;#NUM&lt;/D&gt;&lt;/FQL&gt;&lt;FQL&gt;&lt;Q&gt;JP3122400009^FPC_PTX_INC(42370,42735&lt;/Q&gt;&lt;R&gt;1&lt;/R&gt;&lt;C&gt;1&lt;/C&gt;&lt;D xsi:type="xsd:string"&gt;#NUM&lt;/D&gt;&lt;/FQL&gt;&lt;FQL&gt;&lt;Q&gt;JP3762600009^FPC_PTX_INC(42370,42735&lt;/Q&gt;&lt;R&gt;1&lt;/R&gt;&lt;C&gt;1&lt;/C&gt;&lt;D xsi:type="xsd:string"&gt;#NUM&lt;/D&gt;&lt;/FQL&gt;&lt;FQL&gt;&lt;Q&gt;JP3970300004^FPC_PTX_INC(42370,42735&lt;/Q&gt;&lt;R&gt;1&lt;/R&gt;&lt;C&gt;1&lt;/C&gt;&lt;D xsi:type="xsd:string"&gt;#NUM&lt;/D&gt;&lt;/FQL&gt;&lt;FQL&gt;&lt;Q&gt;JP3734800000^FPC_PTX_INC(42370,42735&lt;/Q&gt;&lt;R&gt;1&lt;/R&gt;&lt;C&gt;1&lt;/C&gt;&lt;D xsi:type="xsd:string"&gt;#NUM&lt;/D&gt;&lt;/FQL&gt;&lt;FQL&gt;&lt;Q&gt;JP3397200001^FPC_PTX_INC(42370,42735&lt;/Q&gt;&lt;R&gt;1&lt;/R&gt;&lt;C&gt;1&lt;/C&gt;&lt;D xsi:type="xsd:string"&gt;#NUM&lt;/D&gt;&lt;/FQL&gt;&lt;FQL&gt;&lt;Q&gt;JP3551500006^FPC_PTX_INC(42370,42735&lt;/Q&gt;&lt;R&gt;1&lt;/R&gt;&lt;C&gt;1&lt;/C&gt;&lt;D xsi:type="xsd:string"&gt;#NUM&lt;/D&gt;&lt;/FQL&gt;&lt;FQL&gt;&lt;Q&gt;JP3756600007^FPC_PTX_INC(42370,42735&lt;/Q&gt;&lt;R&gt;1&lt;/R&gt;&lt;C&gt;1&lt;/C&gt;&lt;D xsi:type="xsd:string"&gt;#NUM&lt;/D&gt;&lt;/FQL&gt;&lt;FQL&gt;&lt;Q&gt;JP3201200007^FPC_PTX_INC(42370,42735&lt;/Q&gt;&lt;R&gt;1&lt;/R&gt;&lt;C&gt;1&lt;/C&gt;&lt;D xsi:type="xsd:string"&gt;#NUM&lt;/D&gt;&lt;/FQL&gt;&lt;FQL&gt;&lt;Q&gt;JP3463000004^FPC_PTX_INC(42370,42735&lt;/Q&gt;&lt;R&gt;1&lt;/R&gt;&lt;C&gt;1&lt;/C&gt;&lt;D xsi:type="xsd:string"&gt;#NUM&lt;/D&gt;&lt;/FQL&gt;&lt;FQL&gt;&lt;Q&gt;JP3386450005^FPC_PTX_INC(42370,42735&lt;/Q&gt;&lt;R&gt;1&lt;/R&gt;&lt;C&gt;1&lt;/C&gt;&lt;D xsi:type="xsd:string"&gt;#NUM&lt;/D&gt;&lt;/FQL&gt;&lt;FQL&gt;&lt;Q&gt;JP3910660004^FPC_PTX_INC(42370,42735&lt;/Q&gt;&lt;R&gt;1&lt;/R&gt;&lt;C&gt;1&lt;/C&gt;&lt;D xsi:type="xsd:string"&gt;#NUM&lt;/D&gt;&lt;/FQL&gt;&lt;FQL&gt;&lt;Q&gt;TW0002412004^FPC_PTX_INC(42370,42735&lt;/Q&gt;&lt;R&gt;1&lt;/R&gt;&lt;C&gt;1&lt;/C&gt;&lt;D xsi:type="xsd:string"&gt;#NUM&lt;/D&gt;&lt;/FQL&gt;&lt;FQL&gt;&lt;Q&gt;KR7035720002^FPC_PTX_INC(42370,42735&lt;/Q&gt;&lt;R&gt;1&lt;/R&gt;&lt;C&gt;1&lt;/C&gt;&lt;D xsi:type="xsd:string"&gt;#NUM&lt;/D&gt;&lt;/FQL&gt;&lt;FQL&gt;&lt;Q&gt;JP3866800000^FPC_PTX_INC(42370,42735&lt;/Q&gt;&lt;R&gt;1&lt;/R&gt;&lt;C&gt;1&lt;/C&gt;&lt;D xsi:type="xsd:string"&gt;#NUM&lt;/D&gt;&lt;/FQL&gt;&lt;FQL&gt;&lt;Q&gt;JP3899600005^FPC_PTX_INC(42370,42735&lt;/Q&gt;&lt;R&gt;1&lt;/R&gt;&lt;C&gt;1&lt;/C&gt;&lt;D xsi:type="xsd:string"&gt;#NUM&lt;/D&gt;&lt;/FQL&gt;&lt;FQL&gt;&lt;Q&gt;KR7000270009^FPC_PTX_INC(42370,42735&lt;/Q&gt;&lt;R&gt;1&lt;/R&gt;&lt;C&gt;1&lt;/C&gt;&lt;D xsi:type="xsd:string"&gt;#NUM&lt;/D&gt;&lt;/FQL&gt;&lt;FQL&gt;&lt;Q&gt;JP3351600006^FPC_PTX_INC(42370,42735&lt;/Q&gt;&lt;R&gt;1&lt;/R&gt;&lt;C&gt;1&lt;/C&gt;&lt;D xsi:type="xsd:string"&gt;#NUM&lt;/D&gt;&lt;/FQL&gt;&lt;FQL&gt;&lt;Q&gt;JP3788600009^FPC_PTX_INC(42370,42735&lt;/Q&gt;&lt;R&gt;1&lt;/R&gt;&lt;C&gt;1&lt;/C&gt;&lt;D xsi:type="xsd:string"&gt;#NUM&lt;/D&gt;&lt;/FQL&gt;&lt;FQL&gt;&lt;Q&gt;TW0002317005^FPC_PTX_INC(42370,42735&lt;/Q&gt;&lt;R&gt;1&lt;/R&gt;&lt;C&gt;1&lt;/C&gt;&lt;D xsi:type="xsd:string"&gt;#NUM&lt;/D&gt;&lt;/FQL&gt;&lt;FQL&gt;&lt;Q&gt;JP3538800008^FPC_PTX_INC(42370,42735&lt;/Q&gt;&lt;R&gt;1&lt;/R&gt;&lt;C&gt;1&lt;/C&gt;&lt;D xsi:type="xsd:string"&gt;#NUM&lt;/D&gt;&lt;/FQL&gt;&lt;FQL&gt;&lt;Q&gt;JP3783600004^FPC_PTX_INC(42370,42735&lt;/Q&gt;&lt;R&gt;1&lt;/R&gt;&lt;C&gt;1&lt;/C&gt;&lt;D xsi:type="xsd:string"&gt;#NUM&lt;/D&gt;&lt;/FQL&gt;&lt;FQL&gt;&lt;Q&gt;TW0001303006^FPC_PTX_INC(42370,42735&lt;/Q&gt;&lt;R&gt;1&lt;/R&gt;&lt;C&gt;1&lt;/C&gt;&lt;D xsi:type="xsd:string"&gt;#NUM&lt;/D&gt;&lt;/FQL&gt;&lt;FQL&gt;&lt;Q&gt;JP3546800008^FPC_PTX_INC(42370,42735&lt;/Q&gt;&lt;R&gt;1&lt;/R&gt;&lt;C&gt;1&lt;/C&gt;&lt;D xsi:type="xsd:string"&gt;#NUM&lt;/D&gt;&lt;/FQL&gt;&lt;FQL&gt;&lt;Q&gt;KR7017670001^FPC_PTX_INC(42370,42735&lt;/Q&gt;&lt;R&gt;1&lt;/R&gt;&lt;C&gt;1&lt;/C&gt;&lt;D xsi:type="xsd:string"&gt;#NUM&lt;/D&gt;&lt;/FQL&gt;&lt;FQL&gt;&lt;Q&gt;JP3519400000^FPC_PTX_INC(42370,42735&lt;/Q&gt;&lt;R&gt;1&lt;/R&gt;&lt;C&gt;1&lt;/C&gt;&lt;D xsi:type="xsd:string"&gt;#NUM&lt;/D&gt;&lt;/FQL&gt;&lt;FQL&gt;&lt;Q&gt;JP3778630008^FPC_PTX_INC(42370,42735&lt;/Q&gt;&lt;R&gt;1&lt;/R&gt;&lt;C&gt;1&lt;/C&gt;&lt;D xsi:type="xsd:string"&gt;#NUM&lt;/D&gt;&lt;/FQL&gt;&lt;FQL&gt;&lt;Q&gt;JP3854600008^FPC_PTX_INC(42370,42735&lt;/Q&gt;&lt;R&gt;1&lt;/R&gt;&lt;C&gt;1&lt;/C&gt;&lt;D xsi:type="xsd:string"&gt;#NUM&lt;/D&gt;&lt;/FQL&gt;&lt;FQL&gt;&lt;Q&gt;JP3566800003^FPC_PTX_INC(42370,42735&lt;/Q&gt;&lt;R&gt;1&lt;/R&gt;&lt;C&gt;1&lt;/C&gt;&lt;D xsi:type="xsd:string"&gt;#NUM&lt;/D&gt;&lt;/FQL&gt;&lt;FQL&gt;&lt;Q&gt;JP3592200004^FPC_PTX_INC(42370,42735&lt;/Q&gt;&lt;R&gt;1&lt;/R&gt;&lt;C&gt;1&lt;/C&gt;&lt;D xsi:type="xsd:string"&gt;#NUM&lt;/D&gt;&lt;/FQL&gt;&lt;FQL&gt;&lt;Q&gt;JP3893600001^FPC_PTX_INC(42370,42735&lt;/Q&gt;&lt;R&gt;1&lt;/R&gt;&lt;C&gt;1&lt;/C&gt;&lt;D xsi:type="xsd:string"&gt;#NUM&lt;/D&gt;&lt;/FQL&gt;&lt;FQL&gt;&lt;Q&gt;KR7028260008^FPC_PTX_INC(42370,42735&lt;/Q&gt;&lt;R&gt;1&lt;/R&gt;&lt;C&gt;1&lt;/C&gt;&lt;D xsi:type="xsd:string"&gt;#NUM&lt;/D&gt;&lt;/FQL&gt;&lt;FQL&gt;&lt;Q&gt;JP3116000005^FPC_PTX_INC(42370,42735&lt;/Q&gt;&lt;R&gt;1&lt;/R&gt;&lt;C&gt;1&lt;/C&gt;&lt;D xsi:type="xsd:string"&gt;#NUM&lt;/D&gt;&lt;/FQL&gt;&lt;FQL&gt;&lt;Q&gt;JP3732000009^FPC_PTX_INC(42370,42735&lt;/Q&gt;&lt;R&gt;1&lt;/R&gt;&lt;C&gt;1&lt;/C&gt;&lt;D xsi:type="xsd:string"&gt;#NUM&lt;/D&gt;&lt;/FQL&gt;&lt;FQL&gt;&lt;Q&gt;JP3409000001^FPC_PTX_INC(42370,42735&lt;/Q&gt;&lt;R&gt;1&lt;/R&gt;&lt;C&gt;1&lt;/C&gt;&lt;D xsi:type="xsd:string"&gt;#NUM&lt;/D&gt;&lt;/FQL&gt;&lt;FQL&gt;&lt;Q&gt;JP3756100008^FPC_PTX_INC(42370,42735&lt;/Q&gt;&lt;R&gt;1&lt;/R&gt;&lt;C&gt;1&lt;/C&gt;&lt;D xsi:type="xsd:string"&gt;#NUM&lt;/D&gt;&lt;/FQL&gt;&lt;FQL&gt;&lt;Q&gt;KR7035420009^FPC_PTX_INC(42370,42735&lt;/Q&gt;&lt;R&gt;1&lt;/R&gt;&lt;C&gt;1&lt;/C&gt;&lt;D xsi:type="xsd:string"&gt;#NUM&lt;/D&gt;&lt;/FQL&gt;&lt;FQL&gt;&lt;Q&gt;JP3497400006^FPC_PTX_INC(42370,42735&lt;/Q&gt;&lt;R&gt;1&lt;/R&gt;&lt;C&gt;1&lt;/C&gt;&lt;D xsi:type="xsd:string"&gt;#NUM&lt;/D&gt;&lt;/FQL&gt;&lt;FQL&gt;&lt;Q&gt;JP3236200006^FPC_PTX_INC(42370,42735&lt;/Q&gt;&lt;R&gt;1&lt;/R&gt;&lt;C&gt;1&lt;/C&gt;&lt;D xsi:type="xsd:string"&gt;#NUM&lt;/D&gt;&lt;/FQL&gt;&lt;FQL&gt;&lt;Q&gt;JP3475350009^FPC_PTX_INC(42370,42735&lt;/Q&gt;&lt;R&gt;1&lt;/R&gt;&lt;C&gt;1&lt;/C&gt;&lt;D xsi:type="xsd:string"&gt;#NUM&lt;/D&gt;&lt;/FQL&gt;&lt;FQL&gt;&lt;Q&gt;JP3890310000^FPC_PTX_INC(42370,42735&lt;/Q&gt;&lt;R&gt;1&lt;/R&gt;&lt;C&gt;1&lt;/C&gt;&lt;D xsi:type="xsd:string"&gt;#NUM&lt;/D&gt;&lt;/FQL&gt;&lt;FQL&gt;&lt;Q&gt;KR7105560007^FPC_PTX_INC(42370,42735&lt;/Q&gt;&lt;R&gt;1&lt;/R&gt;&lt;C&gt;1&lt;/C&gt;&lt;D xsi:type="xsd:string"&gt;#NUM&lt;/D&gt;&lt;/FQL&gt;&lt;FQL&gt;&lt;Q&gt;JP3902400005^FPC_PTX_INC(42370,42735&lt;/Q&gt;&lt;R&gt;1&lt;/R&gt;&lt;C&gt;1&lt;/C&gt;&lt;D xsi:type="xsd:string"&gt;#NUM&lt;/D&gt;&lt;/FQL&gt;&lt;FQL&gt;&lt;Q&gt;JP3752900005^FPC_PTX_INC(42370,42735&lt;/Q&gt;&lt;R&gt;1&lt;/R&gt;&lt;C&gt;1&lt;/C&gt;&lt;D xsi:type="xsd:string"&gt;#NUM&lt;/D&gt;&lt;/FQL&gt;&lt;FQL&gt;&lt;Q&gt;JP3814000000^FPC_PTX_INC(42370,42735&lt;/Q&gt;&lt;R&gt;1&lt;/R&gt;&lt;C&gt;1&lt;/C&gt;&lt;D xsi:type="xsd:string"&gt;#NUM&lt;/D&gt;&lt;/FQL&gt;&lt;FQL&gt;&lt;Q&gt;TW0002881000^FPC_PTX_INC(42370,42735&lt;/Q&gt;&lt;R&gt;1&lt;/R&gt;&lt;C&gt;1&lt;/C&gt;&lt;D xsi:type="xsd:string"&gt;#NUM&lt;/D&gt;&lt;/FQL&gt;&lt;FQL&gt;&lt;Q&gt;JP3633400001^FPC_PTX_INC(42370,42735&lt;/Q&gt;&lt;R&gt;1&lt;/R&gt;&lt;C&gt;1&lt;/C&gt;&lt;D xsi:type="xsd:string"&gt;#NUM&lt;/D&gt;&lt;/FQL&gt;&lt;FQL&gt;&lt;Q&gt;JP3188220002^FPC_PTX_INC(42370,42735&lt;/Q&gt;&lt;R&gt;1&lt;/R&gt;&lt;C&gt;1&lt;/C&gt;&lt;D xsi:type="xsd:string"&gt;#NUM&lt;/D&gt;&lt;/FQL&gt;&lt;FQL&gt;&lt;Q&gt;JP3304200003^FPC_PTX_INC(42370,42735&lt;/Q&gt;&lt;R&gt;1&lt;/R&gt;&lt;C&gt;1&lt;/C&gt;&lt;D xsi:type="xsd:string"&gt;#NUM&lt;/D&gt;&lt;/FQL&gt;&lt;FQL&gt;&lt;Q&gt;JP3758190007^FPC_PTX_INC(42370,42735&lt;/Q&gt;&lt;R&gt;1&lt;/R&gt;&lt;C&gt;1&lt;/C&gt;&lt;D xsi:type="xsd:string"&gt;#NUM&lt;/D&gt;&lt;/FQL&gt;&lt;FQL&gt;&lt;Q&gt;TW0002303005^FPC_PTX_INC(42370,42735&lt;/Q&gt;&lt;R&gt;1&lt;/R&gt;&lt;C&gt;1&lt;/C&gt;&lt;D xsi:type="xsd:string"&gt;#NUM&lt;/D&gt;&lt;/FQL&gt;&lt;FQL&gt;&lt;Q&gt;KR7005490008^FPC_PTX_INC(42370,42735&lt;/Q&gt;&lt;R&gt;1&lt;/R&gt;&lt;C&gt;1&lt;/C&gt;&lt;D xsi:type="xsd:string"&gt;#NUM&lt;/D&gt;&lt;/FQL&gt;&lt;FQL&gt;&lt;Q&gt;JP3505000004^FPC_PTX_INC(42370,42735&lt;/Q&gt;&lt;R&gt;1&lt;/R&gt;&lt;C&gt;1&lt;/C&gt;&lt;D xsi:type="xsd:string"&gt;#NUM&lt;/D&gt;&lt;/FQL&gt;&lt;FQL&gt;&lt;Q&gt;JP3422950000^FPC_PTX_INC(42370,42735&lt;/Q&gt;&lt;R&gt;1&lt;/R&gt;&lt;C&gt;1&lt;/C&gt;&lt;D xsi:type="xsd:string"&gt;#NUM&lt;/D&gt;&lt;/FQL&gt;&lt;FQL&gt;&lt;Q&gt;JP3726800000^FPC_PTX_INC(42370,42735&lt;/Q&gt;&lt;R&gt;1&lt;/R&gt;&lt;C&gt;1&lt;/C&gt;&lt;D xsi:type="xsd:string"&gt;#NUM&lt;/D&gt;&lt;/FQL&gt;&lt;FQL&gt;&lt;Q&gt;JP3571400005^FPC_PTX_INC(42370,42735&lt;/Q&gt;&lt;R&gt;1&lt;/R&gt;&lt;C&gt;1&lt;/C&gt;&lt;D xsi:type="xsd:string"&gt;#NUM&lt;/D&gt;&lt;/FQL&gt;&lt;FQL&gt;&lt;Q&gt;JP3200450009^FPC_PTX_INC(42370,42735&lt;/Q&gt;&lt;R&gt;1&lt;/R&gt;&lt;C&gt;1&lt;/C&gt;&lt;D xsi:type="xsd:string"&gt;#NUM&lt;/D&gt;&lt;/FQL&gt;&lt;FQL&gt;&lt;Q&gt;JP3893200000^FPC_PTX_INC(42370,42735&lt;/Q&gt;&lt;R&gt;1&lt;/R&gt;&lt;C&gt;1&lt;/C&gt;&lt;D xsi:type="xsd:string"&gt;#NUM&lt;/D&gt;&lt;/FQL&gt;&lt;FQL&gt;&lt;Q&gt;JP3421800008^FPC_PTX_INC(42370,42735&lt;/Q&gt;&lt;R&gt;1&lt;/R&gt;&lt;C&gt;1&lt;/C&gt;&lt;D xsi:type="xsd:string"&gt;#NUM&lt;/D&gt;&lt;/FQL&gt;&lt;FQL&gt;&lt;Q&gt;TW0002454006^FPC_PTX_INC(42370,42735&lt;/Q&gt;&lt;R&gt;1&lt;/R&gt;&lt;C&gt;1&lt;/C&gt;&lt;D xsi:type="xsd:string"&gt;#NUM&lt;/D&gt;&lt;/FQL&gt;&lt;FQL&gt;&lt;Q&gt;TW0002882008^FPC_PTX_INC(42370,42735&lt;/Q&gt;&lt;R&gt;1&lt;/R&gt;&lt;C&gt;1&lt;/C&gt;&lt;D xsi:type="xsd:string"&gt;#NUM&lt;/D&gt;&lt;/FQL&gt;&lt;FQL&gt;&lt;Q&gt;JP3249600002^FPC_PTX_INC(42370,42735&lt;/Q&gt;&lt;R&gt;1&lt;/R&gt;&lt;C&gt;1&lt;/C&gt;&lt;D xsi:type="xsd:string"&gt;#NUM&lt;/D&gt;&lt;/FQL&gt;&lt;FQL&gt;&lt;Q&gt;TW0002002003^FPC_PTX_INC(42370,42735&lt;/Q&gt;&lt;R&gt;1&lt;/R&gt;&lt;C&gt;1&lt;/C&gt;&lt;D xsi:type="xsd:string"&gt;#NUM&lt;/D&gt;&lt;/FQL&gt;&lt;FQL&gt;&lt;Q&gt;JP3119600009^FPC_PTX_INC(42370,42735&lt;/Q&gt;&lt;R&gt;1&lt;/R&gt;&lt;C&gt;1&lt;/C&gt;&lt;D xsi:type="xsd:string"&gt;#NUM&lt;/D&gt;&lt;/FQL&gt;&lt;FQL&gt;&lt;Q&gt;JP3240400006^FPC_PTX_INC(42370,42735&lt;/Q&gt;&lt;R&gt;1&lt;/R&gt;&lt;C&gt;1&lt;/C&gt;&lt;D xsi:type="xsd:string"&gt;#NUM&lt;/D&gt;&lt;/FQL&gt;&lt;FQL&gt;&lt;Q&gt;KR7006400006^FPC_PTX_INC(42370,42735&lt;/Q&gt;&lt;R&gt;1&lt;/R&gt;&lt;C&gt;1&lt;/C&gt;&lt;D xsi:type="xsd:string"&gt;#NUM&lt;/D&gt;&lt;/FQL&gt;&lt;FQL&gt;&lt;Q&gt;KR7005930003^FPC_PTX_INC(42370,42735&lt;/Q&gt;&lt;R&gt;1&lt;/R&gt;&lt;C&gt;1&lt;/C&gt;&lt;D xsi:type="xsd:string"&gt;#NUM&lt;/D&gt;&lt;/FQL&gt;&lt;FQL&gt;&lt;Q&gt;JP3205800000^FPC_PTX_INC(42370,42735&lt;/Q&gt;&lt;R&gt;1&lt;/R&gt;&lt;C&gt;1&lt;/C&gt;&lt;D xsi:type="xsd:string"&gt;#NUM&lt;/D&gt;&lt;/FQL&gt;&lt;FQL&gt;&lt;Q&gt;JP3898400001^FPC_PTX_INC(42370,42735&lt;/Q&gt;&lt;R&gt;1&lt;/R&gt;&lt;C&gt;1&lt;/C&gt;&lt;D xsi:type="xsd:string"&gt;#NUM&lt;/D&gt;&lt;/FQL&gt;&lt;FQL&gt;&lt;Q&gt;JP3802300008^FPC_PTX_INC(42370,42735&lt;/Q&gt;&lt;R&gt;1&lt;/R&gt;&lt;C&gt;1&lt;/C&gt;&lt;D xsi:type="xsd:string"&gt;#NUM&lt;/D&gt;&lt;/FQL&gt;&lt;FQL&gt;&lt;Q&gt;JP3358000002^FPC_PTX_INC(42370,42735&lt;/Q&gt;&lt;R&gt;1&lt;/R&gt;&lt;C&gt;1&lt;/C&gt;&lt;D xsi:type="xsd:string"&gt;#NUM&lt;/D&gt;&lt;/FQL&gt;&lt;FQL&gt;&lt;Q&gt;JP3890350006^FPC_PTX_INC(42370,42735&lt;/Q&gt;&lt;R&gt;1&lt;/R&gt;&lt;C&gt;1&lt;/C&gt;&lt;D xsi:type="xsd:string"&gt;#NUM&lt;/D&gt;&lt;/FQL&gt;&lt;FQL&gt;&lt;Q&gt;TW0001216000^FPC_PTX_INC(42370,42735&lt;/Q&gt;&lt;R&gt;1&lt;/R&gt;&lt;C&gt;1&lt;/C&gt;&lt;D xsi:type="xsd:string"&gt;#NUM&lt;/D&gt;&lt;/FQL&gt;&lt;FQL&gt;&lt;Q&gt;KR7012330007^FPC_PTX_INC(42370,42735&lt;/Q&gt;&lt;R&gt;1&lt;/R&gt;&lt;C&gt;1&lt;/C&gt;&lt;D xsi:type="xsd:string"&gt;#NUM&lt;/D&gt;&lt;/FQL&gt;&lt;FQL&gt;&lt;Q&gt;KR7068270008^FPC_PTX_INC(42370,42735&lt;/Q&gt;&lt;R&gt;1&lt;/R&gt;&lt;C&gt;1&lt;/C&gt;&lt;D xsi:type="xsd:string"&gt;#NUM&lt;/D&gt;&lt;/FQL&gt;&lt;FQL&gt;&lt;Q&gt;JP3933800009^FPC_PTX_INC(42370,42735&lt;/Q&gt;&lt;R&gt;1&lt;/R&gt;&lt;C&gt;1&lt;/C&gt;&lt;D xsi:type="xsd:string"&gt;#NUM&lt;/D&gt;&lt;/FQL&gt;&lt;FQL&gt;&lt;Q&gt;TW0002886009^FPC_PTX_INC(42370,42735&lt;/Q&gt;&lt;R&gt;1&lt;/R&gt;&lt;C&gt;1&lt;/C&gt;&lt;D xsi:type="xsd:string"&gt;#NUM&lt;/D&gt;&lt;/FQL&gt;&lt;FQL&gt;&lt;Q&gt;JP3830800003^FPC_PTX_INC(42370,42735&lt;/Q&gt;&lt;R&gt;1&lt;/R&gt;&lt;C&gt;1&lt;/C&gt;&lt;D xsi:type="xsd:string"&gt;#NUM&lt;/D&gt;&lt;/FQL&gt;&lt;FQL&gt;&lt;Q&gt;JP3381000003^FPC_PTX_INC(42370,42735&lt;/Q&gt;&lt;R&gt;1&lt;/R&gt;&lt;C&gt;1&lt;/C&gt;&lt;D xsi:type="xsd:string"&gt;#NUM&lt;/D&gt;&lt;/FQL&gt;&lt;FQL&gt;&lt;Q&gt;KR7005380001^FPC_PTX_INC(42370,42735&lt;/Q&gt;&lt;R&gt;1&lt;/R&gt;&lt;C&gt;1&lt;/C&gt;&lt;D xsi:type="xsd:string"&gt;#NUM&lt;/D&gt;&lt;/FQL&gt;&lt;FQL&gt;&lt;Q&gt;JP3814800003^FPC_PTX_INC(42370,42735&lt;/Q&gt;&lt;R&gt;1&lt;/R&gt;&lt;C&gt;1&lt;/C&gt;&lt;D xsi:type="xsd:string"&gt;#NUM&lt;/D&gt;&lt;/FQL&gt;&lt;FQL&gt;&lt;Q&gt;JP3496400007^FPC_PTX_INC(42370,42735&lt;/Q&gt;&lt;R&gt;1&lt;/R&gt;&lt;C&gt;1&lt;/C&gt;&lt;D xsi:type="xsd:string"&gt;#NUM&lt;/D&gt;&lt;/FQL&gt;&lt;FQL&gt;&lt;Q&gt;JP3143600009^FPC_PTX_INC(42370,42735&lt;/Q&gt;&lt;R&gt;1&lt;/R&gt;&lt;C&gt;1&lt;/C&gt;&lt;D xsi:type="xsd:string"&gt;#NUM&lt;/D&gt;&lt;/FQL&gt;&lt;FQL&gt;&lt;Q&gt;JP3371200001^FPC_PTX_INC(42370,42735&lt;/Q&gt;&lt;R&gt;1&lt;/R&gt;&lt;C&gt;1&lt;/C&gt;&lt;D xsi:type="xsd:string"&gt;#NUM&lt;/D&gt;&lt;/FQL&gt;&lt;FQL&gt;&lt;Q&gt;JP3476480003^FPC_PTX_INC(42370,42735&lt;/Q&gt;&lt;R&gt;1&lt;/R&gt;&lt;C&gt;1&lt;/C&gt;&lt;D xsi:type="xsd:string"&gt;#NUM&lt;/D&gt;&lt;/FQL&gt;&lt;FQL&gt;&lt;Q&gt;JP3634600005^FPC_PTX_INC(42370,42735&lt;/Q&gt;&lt;R&gt;1&lt;/R&gt;&lt;C&gt;1&lt;/C&gt;&lt;D xsi:type="xsd:string"&gt;#NUM&lt;/D&gt;&lt;/FQL&gt;&lt;FQL&gt;&lt;Q&gt;JP3197600004^FPC_PTX_INC(42370,42735&lt;/Q&gt;&lt;R&gt;1&lt;/R&gt;&lt;C&gt;1&lt;/C&gt;&lt;D xsi:type="xsd:string"&gt;#NUM&lt;/D&gt;&lt;/FQL&gt;&lt;FQL&gt;&lt;Q&gt;TW0001326007^FPC_PTX_INC(42370,42735&lt;/Q&gt;&lt;R&gt;1&lt;/R&gt;&lt;C&gt;1&lt;/C&gt;&lt;D xsi:type="xsd:string"&gt;#NUM&lt;/D&gt;&lt;/FQL&gt;&lt;FQL&gt;&lt;Q&gt;JP3802400006^FPC_PTX_INC(42370,42735&lt;/Q&gt;&lt;R&gt;1&lt;/R&gt;&lt;C&gt;1&lt;/C&gt;&lt;D xsi:type="xsd:string"&gt;#NUM&lt;/D&gt;&lt;/FQL&gt;&lt;FQL&gt;&lt;Q&gt;JP3173400007^FPC_PTX_INC(42370,42735&lt;/Q&gt;&lt;R&gt;1&lt;/R&gt;&lt;C&gt;1&lt;/C&gt;&lt;D xsi:type="xsd:string"&gt;#NUM&lt;/D&gt;&lt;/FQL&gt;&lt;FQL&gt;&lt;Q&gt;JP3951600000^FPC_PTX_INC(42370,42735&lt;/Q&gt;&lt;R&gt;1&lt;/R&gt;&lt;C&gt;1&lt;/C&gt;&lt;D xsi:type="xsd:string"&gt;#NUM&lt;/D&gt;&lt;/FQL&gt;&lt;FQL&gt;&lt;Q&gt;JP3942400007^FPC_PTX_INC(42370,42735&lt;/Q&gt;&lt;R&gt;1&lt;/R&gt;&lt;C&gt;1&lt;/C&gt;&lt;D xsi:type="xsd:string"&gt;#NUM&lt;/D&gt;&lt;/FQL&gt;&lt;FQL&gt;&lt;Q&gt;JP3198900007^FPC_PTX_INC(42370,42735&lt;/Q&gt;&lt;R&gt;1&lt;/R&gt;&lt;C&gt;1&lt;/C&gt;&lt;D xsi:type="xsd:string"&gt;#NUM&lt;/D&gt;&lt;/FQL&gt;&lt;FQL&gt;&lt;Q&gt;NL0012015705^FPC_PTX_INC(42736,43100&lt;/Q&gt;&lt;R&gt;1&lt;/R&gt;&lt;C&gt;1&lt;/C&gt;&lt;D xsi:type="xsd:string"&gt;#NUM&lt;/D&gt;&lt;/FQL&gt;&lt;FQL&gt;&lt;Q&gt;FR0000120172^FPC_PTX_INC(42736,43100&lt;/Q&gt;&lt;R&gt;1&lt;/R&gt;&lt;C&gt;1&lt;/C&gt;&lt;D xsi:type="xsd:string"&gt;#NUM&lt;/D&gt;&lt;/FQL&gt;&lt;FQL&gt;&lt;Q&gt;NL0000009082^FPC_PTX_INC(42736,43100&lt;/Q&gt;&lt;R&gt;1&lt;/R&gt;&lt;C&gt;1&lt;/C&gt;&lt;D xsi:type="xsd:string"&gt;#NUM&lt;/D&gt;&lt;/FQL&gt;&lt;FQL&gt;&lt;Q&gt;ES0105046009^FPC_PTX_INC(42736,43100&lt;/Q&gt;&lt;R&gt;1&lt;/R&gt;&lt;C&gt;1&lt;/C&gt;&lt;D xsi:type="xsd:string"&gt;#NUM&lt;/D&gt;&lt;/FQL&gt;&lt;FQL&gt;&lt;Q&gt;FR0000120503^FPC_PTX_INC(42736,43100&lt;/Q&gt;&lt;R&gt;1&lt;/R&gt;&lt;C&gt;1&lt;/C&gt;&lt;D xsi:type="xsd:string"&gt;#NUM&lt;/D&gt;&lt;/FQL&gt;&lt;FQL&gt;&lt;Q&gt;BE0003739530^FPC_PTX_INC(42736,43100&lt;/Q&gt;&lt;R&gt;1&lt;/R&gt;&lt;C&gt;1&lt;/C&gt;&lt;D xsi:type="xsd:string"&gt;#NUM&lt;/D&gt;&lt;/FQL&gt;&lt;FQL&gt;&lt;Q&gt;DE0007165631^FPC_PTX_INC(42736,43100&lt;/Q&gt;&lt;R&gt;1&lt;/R&gt;&lt;C&gt;1&lt;/C&gt;&lt;D xsi:type="xsd:string"&gt;#NUM&lt;/D&gt;&lt;/FQL&gt;&lt;FQL&gt;&lt;Q&gt;DE000A0D9PT0^FPC_PTX_INC(42736,43100&lt;/Q&gt;&lt;R&gt;1&lt;/R&gt;&lt;C&gt;1&lt;/C&gt;&lt;D xsi:type="xsd:string"&gt;#NUM&lt;/D&gt;&lt;/FQL&gt;&lt;FQL&gt;&lt;Q&gt;SE0000310336^FPC_PTX_INC(42736,43100&lt;/Q&gt;&lt;R&gt;1&lt;/R&gt;&lt;C&gt;1&lt;/C&gt;&lt;D xsi:type="xsd:string"&gt;#NUM&lt;/D&gt;&lt;/FQL&gt;&lt;FQL&gt;&lt;Q&gt;DK0010274414^FPC_PTX_INC(42736,43100&lt;/Q&gt;&lt;R&gt;1&lt;/R&gt;&lt;C&gt;1&lt;/C&gt;&lt;D xsi:type="xsd:string"&gt;#NUM&lt;/D&gt;&lt;/FQL&gt;&lt;FQL&gt;&lt;Q&gt;DE0006047004^FPC_PTX_INC(42736,43100&lt;/Q&gt;&lt;R&gt;1&lt;/R&gt;&lt;C&gt;1&lt;/C&gt;&lt;D xsi:type="xsd:string"&gt;#NUM&lt;/D&gt;&lt;/FQL&gt;&lt;FQL&gt;&lt;Q&gt;DK0060336014^FPC_PTX_INC(42736,43100&lt;/Q&gt;&lt;R&gt;1&lt;/R&gt;&lt;C&gt;1&lt;/C&gt;&lt;D xsi:type="xsd:string"&gt;#NUM&lt;/D&gt;&lt;/FQL&gt;&lt;FQL&gt;&lt;Q&gt;CH0008742519^FPC_PTX_INC(42736,43100&lt;/Q&gt;&lt;R&gt;1&lt;/R&gt;&lt;C&gt;1&lt;/C&gt;&lt;D xsi:type="xsd:string"&gt;#NUM&lt;/D&gt;&lt;/FQL&gt;&lt;FQL&gt;&lt;Q&gt;NL0010832176^FPC_PTX_INC(42736,43100&lt;/Q&gt;&lt;R&gt;1&lt;/R&gt;&lt;C&gt;1&lt;/C&gt;&lt;D xsi:type="xsd:string"&gt;#NUM&lt;/D&gt;&lt;/FQL&gt;&lt;FQL&gt;&lt;Q&gt;FR0010220475^FPC_PTX_INC(42736,43100&lt;/Q&gt;&lt;R&gt;1&lt;/R&gt;&lt;C&gt;1&lt;/C&gt;&lt;D xsi:type="xsd:string"&gt;#NUM&lt;/D&gt;&lt;/FQL&gt;&lt;FQL&gt;&lt;Q&gt;CH0012280076^FPC_PTX_INC(42736,43100&lt;/Q&gt;&lt;R&gt;1&lt;/R&gt;&lt;C&gt;1&lt;/C&gt;&lt;D xsi:type="xsd:string"&gt;#NUM&lt;/D&gt;&lt;/FQL&gt;&lt;FQL&gt;&lt;Q&gt;DE0005439004^FPC_PTX_INC(42736,43100&lt;/Q&gt;&lt;R&gt;1&lt;/R&gt;&lt;C&gt;1&lt;/C&gt;&lt;D xsi:type="xsd:string"&gt;#NUM&lt;/D&gt;&lt;/FQL&gt;&lt;FQL&gt;&lt;Q&gt;CH0102484968^FPC_PTX_INC(42736,43100&lt;/Q&gt;&lt;R&gt;1&lt;/R&gt;&lt;C&gt;1&lt;/C&gt;&lt;D xsi:type="xsd:string"&gt;#NUM&lt;/D&gt;&lt;/FQL&gt;&lt;FQL&gt;&lt;Q&gt;CH0012549785^FPC_PTX_INC(42736,43100&lt;/Q&gt;&lt;R&gt;1&lt;/R&gt;&lt;C&gt;1&lt;/C&gt;&lt;D xsi:type="xsd:string"&gt;#NUM&lt;/D&gt;&lt;/FQL&gt;&lt;FQL&gt;&lt;Q&gt;DE000SYM9999^FPC_PTX_INC(42736,43100&lt;/Q&gt;&lt;R&gt;1&lt;/R&gt;&lt;C&gt;1&lt;/C&gt;&lt;D xsi:type="xsd:string"&gt;#NUM&lt;/D&gt;&lt;/FQL&gt;&lt;FQL&gt;&lt;Q&gt;NL0010773842^FPC_PTX_INC(42736,43100&lt;/Q&gt;&lt;R&gt;1&lt;/R&gt;&lt;C&gt;1&lt;/C&gt;&lt;D xsi:type="xsd:string"&gt;#NUM&lt;/D&gt;&lt;/FQL&gt;&lt;FQL&gt;&lt;Q&gt;SE0000242455^FPC_PTX_INC(42736,43100&lt;/Q&gt;&lt;R&gt;1&lt;/R&gt;&lt;C&gt;1&lt;/C&gt;&lt;D xsi:type="xsd:string"&gt;#NUM&lt;/D&gt;&lt;/FQL&gt;&lt;FQL&gt;&lt;Q&gt;NL0010545661^FPC_PTX_INC(42736,43100&lt;/Q&gt;&lt;R&gt;1&lt;/R&gt;&lt;C&gt;1&lt;/C&gt;&lt;D xsi:type="xsd:string"&gt;#NUM&lt;/D&gt;&lt;/FQL&gt;&lt;FQL&gt;&lt;Q&gt;CH0014852781^FPC_PTX_INC(42736,43100&lt;/Q&gt;&lt;R&gt;1&lt;/R&gt;&lt;C&gt;1&lt;/C&gt;&lt;D xsi:type="xsd:string"&gt;#NUM&lt;/D&gt;&lt;/FQL&gt;&lt;FQL&gt;&lt;Q&gt;DK0010181759^FPC_PTX_INC(42736,43100&lt;/Q&gt;&lt;R&gt;1&lt;/R&gt;&lt;C&gt;1&lt;/C&gt;&lt;D xsi:type="xsd:string"&gt;#NUM&lt;/D&gt;&lt;/FQL&gt;&lt;FQL&gt;&lt;Q&gt;DE000PAH0038^FPC_PTX_INC(42736,43100&lt;/Q&gt;&lt;R&gt;1&lt;/R&gt;&lt;C&gt;1&lt;/C&gt;&lt;D xsi:type="xsd:string"&gt;#NUM&lt;/D&gt;&lt;/FQL&gt;&lt;FQL&gt;&lt;Q&gt;SE0007100599^FPC_PTX_INC(42736,43100&lt;/Q&gt;&lt;R&gt;1&lt;/R&gt;&lt;C&gt;1&lt;/C&gt;&lt;D xsi:type="xsd:string"&gt;#NUM&lt;/D&gt;&lt;/FQL&gt;&lt;FQL&gt;&lt;Q&gt;DE000ENER6Y0^FPC_PTX_INC(42736,43100&lt;/Q&gt;&lt;R&gt;1&lt;/R&gt;&lt;C&gt;1&lt;/C&gt;&lt;D xsi:type="xsd:string"&gt;#NUM&lt;/D&gt;&lt;/FQL&gt;&lt;FQL&gt;&lt;Q&gt;DK0060448595^FPC_PTX_INC(42736,43100&lt;/Q&gt;&lt;R&gt;1&lt;/R&gt;&lt;C&gt;1&lt;/C&gt;&lt;D xsi:type="xsd:string"&gt;#NUM&lt;/D&gt;&lt;/FQL&gt;&lt;FQL&gt;&lt;Q&gt;CH0025751329^FPC_PTX_INC(42736,43100&lt;/Q&gt;&lt;R&gt;1&lt;/R&gt;&lt;C&gt;1&lt;/C&gt;&lt;D xsi:type="xsd:string"&gt;#NUM&lt;/D&gt;&lt;/FQL&gt;&lt;FQL&gt;&lt;Q&gt;DE0005785604^FPC_PTX_INC(42736,43100&lt;/Q&gt;&lt;R&gt;1&lt;/R&gt;&lt;C&gt;1&lt;/C&gt;&lt;D xsi:type="xsd:string"&gt;#NUM&lt;/D&gt;&lt;/FQL&gt;&lt;FQL&gt;&lt;Q&gt;FR0000045072^FPC_PTX_INC(42736,43100&lt;/Q&gt;&lt;R&gt;1&lt;/R&gt;&lt;C&gt;1&lt;/C&gt;&lt;D xsi:type="xsd:string"&gt;#NUM&lt;/D&gt;&lt;/FQL&gt;&lt;FQL&gt;&lt;Q&gt;BE0003565737^FPC_PTX_INC(42736,43100&lt;/Q&gt;&lt;R&gt;1&lt;/R&gt;&lt;C&gt;1&lt;/C&gt;&lt;D xsi:type="xsd:string"&gt;#NUM&lt;/D&gt;&lt;/FQL&gt;&lt;FQL&gt;&lt;Q&gt;SE0009922164^FPC_PTX_INC(42736,43100&lt;/Q&gt;&lt;R&gt;1&lt;/R&gt;&lt;C&gt;1&lt;/C&gt;&lt;D xsi:type="xsd:string"&gt;#NUM&lt;/D&gt;&lt;/FQL&gt;&lt;FQL&gt;&lt;Q&gt;SE0000148884^FPC_PTX_INC(42736,43100&lt;/Q&gt;&lt;R&gt;1&lt;/R&gt;&lt;C&gt;1&lt;/C&gt;&lt;D xsi:type="xsd:string"&gt;#NUM&lt;/D&gt;&lt;/FQL&gt;&lt;FQL&gt;&lt;Q&gt;DE0006048432^FPC_PTX_INC(42736,43100&lt;/Q&gt;&lt;R&gt;1&lt;/R&gt;&lt;C&gt;1&lt;/C&gt;&lt;D xsi:type="xsd:string"&gt;#NUM&lt;/D&gt;&lt;/FQL&gt;&lt;FQL&gt;&lt;Q&gt;ES0105066007^FPC_PTX_INC(42736,43100&lt;/Q&gt;&lt;R&gt;1&lt;/R&gt;&lt;C&gt;1&lt;/C&gt;&lt;D xsi:type="xsd:string"&gt;#NUM&lt;/D&gt;&lt;/FQL&gt;&lt;FQL&gt;&lt;Q&gt;SE0012853455^FPC_PTX_INC(42736,43100&lt;/Q&gt;&lt;R&gt;1&lt;/R&gt;&lt;C&gt;1&lt;/C&gt;&lt;D xsi:type="xsd:string"&gt;#NUM&lt;/D&gt;&lt;/FQL&gt;&lt;FQL&gt;&lt;Q&gt;NL0013267909^FPC_PTX_INC(42736,43100&lt;/Q&gt;&lt;R&gt;1&lt;/R&gt;&lt;C&gt;1&lt;/C&gt;&lt;D xsi:type="xsd:string"&gt;#NUM&lt;/D&gt;&lt;/FQL&gt;&lt;FQL&gt;&lt;Q&gt;FR0000051807^FPC_PTX_INC(42736,43100&lt;/Q&gt;&lt;R&gt;1&lt;/R&gt;&lt;C&gt;1&lt;/C&gt;&lt;D xsi:type="xsd:string"&gt;#NUM&lt;/D&gt;&lt;/FQL&gt;&lt;FQL&gt;&lt;Q&gt;DK0010272202^FPC_PTX_INC(42736,43100&lt;/Q&gt;&lt;R&gt;1&lt;/R&gt;&lt;C&gt;1&lt;/C&gt;&lt;D xsi:type="xsd:string"&gt;#NUM&lt;/D&gt;&lt;/FQL&gt;&lt;FQL&gt;&lt;Q&gt;DE0006599905^FPC_PTX_INC(42736,43100&lt;/Q&gt;&lt;R&gt;1&lt;/R&gt;&lt;C&gt;1&lt;/C&gt;&lt;D xsi:type="xsd:string"&gt;#NUM&lt;/D&gt;&lt;/FQL&gt;&lt;FQL&gt;&lt;Q&gt;FR0000130809^FPC_PTX_INC(42736,43100&lt;/Q&gt;&lt;R&gt;1&lt;/R&gt;&lt;C&gt;1&lt;/C&gt;&lt;D xsi:type="xsd:string"&gt;#NUM&lt;/D&gt;&lt;/FQL&gt;&lt;FQL&gt;&lt;Q&gt;NL0000395903^FPC_PTX_INC(42736,43100&lt;/Q&gt;&lt;R&gt;1&lt;/R&gt;&lt;C&gt;1&lt;/C&gt;&lt;D xsi:type="xsd:string"&gt;#NUM&lt;/D&gt;&lt;/FQL&gt;&lt;FQL&gt;&lt;Q&gt;ES0178430E18^FPC_PTX_INC(42736,43100&lt;/Q&gt;&lt;R&gt;1&lt;/R&gt;&lt;C&gt;1&lt;/C&gt;&lt;D xsi:type="xsd:string"&gt;#NUM&lt;/D&gt;&lt;/FQL&gt;&lt;FQL&gt;&lt;Q&gt;CH0030170408^FPC_PTX_INC(42736,43100&lt;/Q&gt;&lt;R&gt;1&lt;/R&gt;&lt;C&gt;1&lt;/C&gt;&lt;D xsi:type="xsd:string"&gt;#NUM&lt;/D&gt;&lt;/FQL&gt;&lt;FQL&gt;&lt;Q&gt;IT0005239360^FPC_PTX_INC(42736,43100&lt;/Q&gt;&lt;R&gt;1&lt;/R&gt;&lt;C&gt;1&lt;/C&gt;&lt;D xsi:type="xsd:string"&gt;#NUM&lt;/D&gt;&lt;/FQL&gt;</t>
        </r>
      </text>
    </comment>
    <comment ref="A66" authorId="0" shapeId="0" xr:uid="{011B16B1-B825-4510-938A-C4648F22FE6C}">
      <text>
        <r>
          <rPr>
            <b/>
            <sz val="9"/>
            <color indexed="81"/>
            <rFont val="Tahoma"/>
            <charset val="1"/>
          </rPr>
          <t>&lt;FQL&gt;&lt;Q&gt;CH0012138530^FPC_PTX_INC(42736,43100&lt;/Q&gt;&lt;R&gt;1&lt;/R&gt;&lt;C&gt;1&lt;/C&gt;&lt;D xsi:type="xsd:string"&gt;#NUM&lt;/D&gt;&lt;/FQL&gt;&lt;FQL&gt;&lt;Q&gt;NL0000009165^FPC_PTX_INC(42736,43100&lt;/Q&gt;&lt;R&gt;1&lt;/R&gt;&lt;C&gt;1&lt;/C&gt;&lt;D xsi:type="xsd:string"&gt;#NUM&lt;/D&gt;&lt;/FQL&gt;&lt;FQL&gt;&lt;Q&gt;SE0012673267^FPC_PTX_INC(42736,43100&lt;/Q&gt;&lt;R&gt;1&lt;/R&gt;&lt;C&gt;1&lt;/C&gt;&lt;D xsi:type="xsd:string"&gt;#NUM&lt;/D&gt;&lt;/FQL&gt;&lt;FQL&gt;&lt;Q&gt;FR0010307819^FPC_PTX_INC(42736,43100&lt;/Q&gt;&lt;R&gt;1&lt;/R&gt;&lt;C&gt;1&lt;/C&gt;&lt;D xsi:type="xsd:string"&gt;#NUM&lt;/D&gt;&lt;/FQL&gt;&lt;FQL&gt;&lt;Q&gt;NL0000226223^FPC_PTX_INC(42736,43100&lt;/Q&gt;&lt;R&gt;1&lt;/R&gt;&lt;C&gt;1&lt;/C&gt;&lt;D xsi:type="xsd:string"&gt;#NUM&lt;/D&gt;&lt;/FQL&gt;&lt;FQL&gt;&lt;Q&gt;FR0000133308^FPC_PTX_INC(42736,43100&lt;/Q&gt;&lt;R&gt;1&lt;/R&gt;&lt;C&gt;1&lt;/C&gt;&lt;D xsi:type="xsd:string"&gt;#NUM&lt;/D&gt;&lt;/FQL&gt;&lt;FQL&gt;&lt;Q&gt;NL0011585146^FPC_PTX_INC(42736,43100&lt;/Q&gt;&lt;R&gt;1&lt;/R&gt;&lt;C&gt;1&lt;/C&gt;&lt;D xsi:type="xsd:string"&gt;#NUM&lt;/D&gt;&lt;/FQL&gt;&lt;FQL&gt;&lt;Q&gt;IT0000062072^FPC_PTX_INC(42736,43100&lt;/Q&gt;&lt;R&gt;1&lt;/R&gt;&lt;C&gt;1&lt;/C&gt;&lt;D xsi:type="xsd:string"&gt;#NUM&lt;/D&gt;&lt;/FQL&gt;&lt;FQL&gt;&lt;Q&gt;SE0000103699^FPC_PTX_INC(42736,43100&lt;/Q&gt;&lt;R&gt;1&lt;/R&gt;&lt;C&gt;1&lt;/C&gt;&lt;D xsi:type="xsd:string"&gt;#NUM&lt;/D&gt;&lt;/FQL&gt;&lt;FQL&gt;&lt;Q&gt;FR0000121261^FPC_PTX_INC(42736,43100&lt;/Q&gt;&lt;R&gt;1&lt;/R&gt;&lt;C&gt;1&lt;/C&gt;&lt;D xsi:type="xsd:string"&gt;#NUM&lt;/D&gt;&lt;/FQL&gt;&lt;FQL&gt;&lt;Q&gt;FR0000127771^FPC_PTX_INC(42736,43100&lt;/Q&gt;&lt;R&gt;1&lt;/R&gt;&lt;C&gt;1&lt;/C&gt;&lt;D xsi:type="xsd:string"&gt;#NUM&lt;/D&gt;&lt;/FQL&gt;&lt;FQL&gt;&lt;Q&gt;FR0000125338^FPC_PTX_INC(42736,43100&lt;/Q&gt;&lt;R&gt;1&lt;/R&gt;&lt;C&gt;1&lt;/C&gt;&lt;D xsi:type="xsd:string"&gt;#NUM&lt;/D&gt;&lt;/FQL&gt;&lt;FQL&gt;&lt;Q&gt;SE0000667891^FPC_PTX_INC(42736,43100&lt;/Q&gt;&lt;R&gt;1&lt;/R&gt;&lt;C&gt;1&lt;/C&gt;&lt;D xsi:type="xsd:string"&gt;#NUM&lt;/D&gt;&lt;/FQL&gt;&lt;FQL&gt;&lt;Q&gt;FR0000130650^FPC_PTX_INC(42736,43100&lt;/Q&gt;&lt;R&gt;1&lt;/R&gt;&lt;C&gt;1&lt;/C&gt;&lt;D xsi:type="xsd:string"&gt;#NUM&lt;/D&gt;&lt;/FQL&gt;&lt;FQL&gt;&lt;Q&gt;CH0012214059^FPC_PTX_INC(42736,43100&lt;/Q&gt;&lt;R&gt;1&lt;/R&gt;&lt;C&gt;1&lt;/C&gt;&lt;D xsi:type="xsd:string"&gt;#NUM&lt;/D&gt;&lt;/FQL&gt;&lt;FQL&gt;&lt;Q&gt;DE0005810055^FPC_PTX_INC(42736,43100&lt;/Q&gt;&lt;R&gt;1&lt;/R&gt;&lt;C&gt;1&lt;/C&gt;&lt;D xsi:type="xsd:string"&gt;#NUM&lt;/D&gt;&lt;/FQL&gt;&lt;FQL&gt;&lt;Q&gt;ES0109067019^FPC_PTX_INC(42736,43100&lt;/Q&gt;&lt;R&gt;1&lt;/R&gt;&lt;C&gt;1&lt;/C&gt;&lt;D xsi:type="xsd:string"&gt;#NUM&lt;/D&gt;&lt;/FQL&gt;&lt;FQL&gt;&lt;Q&gt;DE0005190003^FPC_PTX_INC(42736,43100&lt;/Q&gt;&lt;R&gt;1&lt;/R&gt;&lt;C&gt;1&lt;/C&gt;&lt;D xsi:type="xsd:string"&gt;#NUM&lt;/D&gt;&lt;/FQL&gt;&lt;FQL&gt;&lt;Q&gt;FI4000297767^FPC_PTX_INC(42736,43100&lt;/Q&gt;&lt;R&gt;1&lt;/R&gt;&lt;C&gt;1&lt;/C&gt;&lt;D xsi:type="xsd:string"&gt;#NUM&lt;/D&gt;&lt;/FQL&gt;&lt;FQL&gt;&lt;Q&gt;DE000A1ML7J1^FPC_PTX_INC(42736,43100&lt;/Q&gt;&lt;R&gt;1&lt;/R&gt;&lt;C&gt;1&lt;/C&gt;&lt;D xsi:type="xsd:string"&gt;#NUM&lt;/D&gt;&lt;/FQL&gt;&lt;FQL&gt;&lt;Q&gt;CH0432492467^FPC_PTX_INC(42736,43100&lt;/Q&gt;&lt;R&gt;1&lt;/R&gt;&lt;C&gt;1&lt;/C&gt;&lt;D xsi:type="xsd:string"&gt;#NUM&lt;/D&gt;&lt;/FQL&gt;&lt;FQL&gt;&lt;Q&gt;SE0000107419^FPC_PTX_INC(42736,43100&lt;/Q&gt;&lt;R&gt;1&lt;/R&gt;&lt;C&gt;1&lt;/C&gt;&lt;D xsi:type="xsd:string"&gt;#NUM&lt;/D&gt;&lt;/FQL&gt;&lt;FQL&gt;&lt;Q&gt;ES0148396007^FPC_PTX_INC(42736,43100&lt;/Q&gt;&lt;R&gt;1&lt;/R&gt;&lt;C&gt;1&lt;/C&gt;&lt;D xsi:type="xsd:string"&gt;#NUM&lt;/D&gt;&lt;/FQL&gt;&lt;FQL&gt;&lt;Q&gt;NL00150001Q9^FPC_PTX_INC(42736,43100&lt;/Q&gt;&lt;R&gt;1&lt;/R&gt;&lt;C&gt;1&lt;/C&gt;&lt;D xsi:type="xsd:string"&gt;#NUM&lt;/D&gt;&lt;/FQL&gt;&lt;FQL&gt;&lt;Q&gt;FR0000120693^FPC_PTX_INC(42736,43100&lt;/Q&gt;&lt;R&gt;1&lt;/R&gt;&lt;C&gt;1&lt;/C&gt;&lt;D xsi:type="xsd:string"&gt;#NUM&lt;/D&gt;&lt;/FQL&gt;&lt;FQL&gt;&lt;Q&gt;FR0000052292^FPC_PTX_INC(42736,43100&lt;/Q&gt;&lt;R&gt;1&lt;/R&gt;&lt;C&gt;1&lt;/C&gt;&lt;D xsi:type="xsd:string"&gt;#NUM&lt;/D&gt;&lt;/FQL&gt;&lt;FQL&gt;&lt;Q&gt;SE0011166610^FPC_PTX_INC(42736,43100&lt;/Q&gt;&lt;R&gt;1&lt;/R&gt;&lt;C&gt;1&lt;/C&gt;&lt;D xsi:type="xsd:string"&gt;#NUM&lt;/D&gt;&lt;/FQL&gt;&lt;FQL&gt;&lt;Q&gt;SE0000115446^FPC_PTX_INC(42736,43100&lt;/Q&gt;&lt;R&gt;1&lt;/R&gt;&lt;C&gt;1&lt;/C&gt;&lt;D xsi:type="xsd:string"&gt;#NUM&lt;/D&gt;&lt;/FQL&gt;&lt;FQL&gt;&lt;Q&gt;SE0000108656^FPC_PTX_INC(42736,43100&lt;/Q&gt;&lt;R&gt;1&lt;/R&gt;&lt;C&gt;1&lt;/C&gt;&lt;D xsi:type="xsd:string"&gt;#NUM&lt;/D&gt;&lt;/FQL&gt;&lt;FQL&gt;&lt;Q&gt;DK0010268606^FPC_PTX_INC(42736,43100&lt;/Q&gt;&lt;R&gt;1&lt;/R&gt;&lt;C&gt;1&lt;/C&gt;&lt;D xsi:type="xsd:string"&gt;#NUM&lt;/D&gt;&lt;/FQL&gt;&lt;FQL&gt;&lt;Q&gt;FR0000120644^FPC_PTX_INC(42736,43100&lt;/Q&gt;&lt;R&gt;1&lt;/R&gt;&lt;C&gt;1&lt;/C&gt;&lt;D xsi:type="xsd:string"&gt;#NUM&lt;/D&gt;&lt;/FQL&gt;&lt;FQL&gt;&lt;Q&gt;IT0000072618^FPC_PTX_INC(42736,43100&lt;/Q&gt;&lt;R&gt;1&lt;/R&gt;&lt;C&gt;1&lt;/C&gt;&lt;D xsi:type="xsd:string"&gt;#NUM&lt;/D&gt;&lt;/FQL&gt;&lt;FQL&gt;&lt;Q&gt;NL0013654783^FPC_PTX_INC(42736,43100&lt;/Q&gt;&lt;R&gt;1&lt;/R&gt;&lt;C&gt;1&lt;/C&gt;&lt;D xsi:type="xsd:string"&gt;#NUM&lt;/D&gt;&lt;/FQL&gt;&lt;FQL&gt;&lt;Q&gt;CH0210483332^FPC_PTX_INC(42736,43100&lt;/Q&gt;&lt;R&gt;1&lt;/R&gt;&lt;C&gt;1&lt;/C&gt;&lt;D xsi:type="xsd:string"&gt;#NUM&lt;/D&gt;&lt;/FQL&gt;&lt;FQL&gt;&lt;Q&gt;FR0000121485^FPC_PTX_INC(42736,43100&lt;/Q&gt;&lt;R&gt;1&lt;/R&gt;&lt;C&gt;1&lt;/C&gt;&lt;D xsi:type="xsd:string"&gt;#NUM&lt;/D&gt;&lt;/FQL&gt;&lt;FQL&gt;&lt;Q&gt;DE0007664039^FPC_PTX_INC(42736,43100&lt;/Q&gt;&lt;R&gt;1&lt;/R&gt;&lt;C&gt;1&lt;/C&gt;&lt;D xsi:type="xsd:string"&gt;#NUM&lt;/D&gt;&lt;/FQL&gt;&lt;FQL&gt;&lt;Q&gt;FR0000073272^FPC_PTX_INC(42736,43100&lt;/Q&gt;&lt;R&gt;1&lt;/R&gt;&lt;C&gt;1&lt;/C&gt;&lt;D xsi:type="xsd:string"&gt;#NUM&lt;/D&gt;&lt;/FQL&gt;&lt;FQL&gt;&lt;Q&gt;NL0000009538^FPC_PTX_INC(42736,43100&lt;/Q&gt;&lt;R&gt;1&lt;/R&gt;&lt;C&gt;1&lt;/C&gt;&lt;D xsi:type="xsd:string"&gt;#NUM&lt;/D&gt;&lt;/FQL&gt;&lt;FQL&gt;&lt;Q&gt;BE0974293251^FPC_PTX_INC(42736,43100&lt;/Q&gt;&lt;R&gt;1&lt;/R&gt;&lt;C&gt;1&lt;/C&gt;&lt;D xsi:type="xsd:string"&gt;#NUM&lt;/D&gt;&lt;/FQL&gt;&lt;FQL&gt;&lt;Q&gt;DE0005552004^FPC_PTX_INC(42736,43100&lt;/Q&gt;&lt;R&gt;1&lt;/R&gt;&lt;C&gt;1&lt;/C&gt;&lt;D xsi:type="xsd:string"&gt;#NUM&lt;/D&gt;&lt;/FQL&gt;&lt;FQL&gt;&lt;Q&gt;DE0006231004^FPC_PTX_INC(42736,43100&lt;/Q&gt;&lt;R&gt;1&lt;/R&gt;&lt;C&gt;1&lt;/C&gt;&lt;D xsi:type="xsd:string"&gt;#NUM&lt;/D&gt;&lt;/FQL&gt;&lt;FQL&gt;&lt;Q&gt;DE000A1EWWW0^FPC_PTX_INC(42736,43100&lt;/Q&gt;&lt;R&gt;1&lt;/R&gt;&lt;C&gt;1&lt;/C&gt;&lt;D xsi:type="xsd:string"&gt;#NUM&lt;/D&gt;&lt;/FQL&gt;&lt;FQL&gt;&lt;Q&gt;FR0000125486^FPC_PTX_INC(42736,43100&lt;/Q&gt;&lt;R&gt;1&lt;/R&gt;&lt;C&gt;1&lt;/C&gt;&lt;D xsi:type="xsd:string"&gt;#NUM&lt;/D&gt;&lt;/FQL&gt;&lt;FQL&gt;&lt;Q&gt;DE000BAY0017^FPC_PTX_INC(42736,43100&lt;/Q&gt;&lt;R&gt;1&lt;/R&gt;&lt;C&gt;1&lt;/C&gt;&lt;D xsi:type="xsd:string"&gt;#NUM&lt;/D&gt;&lt;/FQL&gt;&lt;FQL&gt;&lt;Q&gt;NL0012969182^FPC_PTX_INC(42736,43100&lt;/Q&gt;&lt;R&gt;1&lt;/R&gt;&lt;C&gt;1&lt;/C&gt;&lt;D xsi:type="xsd:string"&gt;#NUM&lt;/D&gt;&lt;/FQL&gt;&lt;FQL&gt;&lt;Q&gt;DE0005557508^FPC_PTX_INC(42736,43100&lt;/Q&gt;&lt;R&gt;1&lt;/R&gt;&lt;C&gt;1&lt;/C&gt;&lt;D xsi:type="xsd:string"&gt;#NUM&lt;/D&gt;&lt;/FQL&gt;&lt;FQL&gt;&lt;Q&gt;NL0000235190^FPC_PTX_INC(42736,43100&lt;/Q&gt;&lt;R&gt;1&lt;/R&gt;&lt;C&gt;1&lt;/C&gt;&lt;D xsi:type="xsd:string"&gt;#NUM&lt;/D&gt;&lt;/FQL&gt;&lt;FQL&gt;&lt;Q&gt;DE0007100000^FPC_PTX_INC(42736,43100&lt;/Q&gt;&lt;R&gt;1&lt;/R&gt;&lt;C&gt;1&lt;/C&gt;&lt;D xsi:type="xsd:string"&gt;#NUM&lt;/D&gt;&lt;/FQL&gt;&lt;FQL&gt;&lt;Q&gt;FR0000120073^FPC_PTX_INC(42736,43100&lt;/Q&gt;&lt;R&gt;1&lt;/R&gt;&lt;C&gt;1&lt;/C&gt;&lt;D xsi:type="xsd:string"&gt;#NUM&lt;/D&gt;&lt;/FQL&gt;&lt;FQL&gt;&lt;Q&gt;FR0000120321^FPC_PTX_INC(42736,43100&lt;/Q&gt;&lt;R&gt;1&lt;/R&gt;&lt;C&gt;1&lt;/C&gt;&lt;D xsi:type="xsd:string"&gt;#NUM&lt;/D&gt;&lt;/FQL&gt;&lt;FQL&gt;&lt;Q&gt;DE0008404005^FPC_PTX_INC(42736,43100&lt;/Q&gt;&lt;R&gt;1&lt;/R&gt;&lt;C&gt;1&lt;/C&gt;&lt;D xsi:type="xsd:string"&gt;#NUM&lt;/D&gt;&lt;/FQL&gt;&lt;FQL&gt;&lt;Q&gt;DE0007164600^FPC_PTX_INC(42736,43100&lt;/Q&gt;&lt;R&gt;1&lt;/R&gt;&lt;C&gt;1&lt;/C&gt;&lt;D xsi:type="xsd:string"&gt;#NUM&lt;/D&gt;&lt;/FQL&gt;&lt;FQL&gt;&lt;Q&gt;CH0012032048^FPC_PTX_INC(42736,43100&lt;/Q&gt;&lt;R&gt;1&lt;/R&gt;&lt;C&gt;1&lt;/C&gt;&lt;D xsi:type="xsd:string"&gt;#NUM&lt;/D&gt;&lt;/FQL&gt;&lt;FQL&gt;&lt;Q&gt;US0995021062^FPC_PTX_INC(42736,43100&lt;/Q&gt;&lt;R&gt;1&lt;/R&gt;&lt;C&gt;1&lt;/C&gt;&lt;D xsi:type="xsd:string"&gt;#NUM&lt;/D&gt;&lt;/FQL&gt;&lt;FQL&gt;&lt;Q&gt;US5132721045^FPC_PTX_INC(42736,43100&lt;/Q&gt;&lt;R&gt;1&lt;/R&gt;&lt;C&gt;1&lt;/C&gt;&lt;D xsi:type="xsd:string"&gt;#NUM&lt;/D&gt;&lt;/FQL&gt;&lt;FQL&gt;&lt;Q&gt;US6700024010^FPC_PTX_INC(42736,43100&lt;/Q&gt;&lt;R&gt;1&lt;/R&gt;&lt;C&gt;1&lt;/C&gt;&lt;D xsi:type="xsd:string"&gt;#NUM&lt;/D&gt;&lt;/FQL&gt;&lt;FQL&gt;&lt;Q&gt;US4180561072^FPC_PTX_INC(42736,43100&lt;/Q&gt;&lt;R&gt;1&lt;/R&gt;&lt;C&gt;1&lt;/C&gt;&lt;D xsi:type="xsd:string"&gt;#NUM&lt;/D&gt;&lt;/FQL&gt;&lt;FQL&gt;&lt;Q&gt;JE00BYSS4X48^FPC_PTX_INC(42736,43100&lt;/Q&gt;&lt;R&gt;1&lt;/R&gt;&lt;C&gt;1&lt;/C&gt;&lt;D xsi:type="xsd:string"&gt;#NUM&lt;/D&gt;&lt;/FQL&gt;&lt;FQL&gt;&lt;Q&gt;US00751Y1064^FPC_PTX_INC(42736,43100&lt;/Q&gt;&lt;R&gt;1&lt;/R&gt;&lt;C&gt;1&lt;/C&gt;&lt;D xsi:type="xsd:string"&gt;#NUM&lt;/D&gt;&lt;/FQL&gt;&lt;FQL&gt;&lt;Q&gt;US5018892084^FPC_PTX_INC(42736,43100&lt;/Q&gt;&lt;R&gt;1&lt;/R&gt;&lt;C&gt;1&lt;/C&gt;&lt;D xsi:type="xsd:string"&gt;#NUM&lt;/D&gt;&lt;/FQL&gt;&lt;FQL&gt;&lt;Q&gt;US12541W2098^FPC_PTX_INC(42736,43100&lt;/Q&gt;&lt;R&gt;1&lt;/R&gt;&lt;C&gt;1&lt;/C&gt;&lt;D xsi:type="xsd:string"&gt;#NUM&lt;/D&gt;&lt;/FQL&gt;&lt;FQL&gt;&lt;Q&gt;US3802371076^FPC_PTX_INC(42736,43100&lt;/Q&gt;&lt;R&gt;1&lt;/R&gt;&lt;C&gt;1&lt;/C&gt;&lt;D xsi:type="xsd:string"&gt;#NUM&lt;/D&gt;&lt;/FQL&gt;&lt;FQL&gt;&lt;Q&gt;US5502411037^FPC_PTX_INC(42736,43100&lt;/Q&gt;&lt;R&gt;1&lt;/R&gt;&lt;C&gt;1&lt;/C&gt;&lt;D xsi:type="xsd:string"&gt;#NUM&lt;/D&gt;&lt;/FQL&gt;&lt;FQL&gt;&lt;Q&gt;US4404521001^FPC_PTX_INC(42736,43100&lt;/Q&gt;&lt;R&gt;1&lt;/R&gt;&lt;C&gt;1&lt;/C&gt;&lt;D xsi:type="xsd:string"&gt;#NUM&lt;/D&gt;&lt;/FQL&gt;&lt;FQL&gt;&lt;Q&gt;US73278L1052^FPC_PTX_INC(42736,43100&lt;/Q&gt;&lt;R&gt;1&lt;/R&gt;&lt;C&gt;1&lt;/C&gt;&lt;D xsi:type="xsd:string"&gt;#NUM&lt;/D&gt;&lt;/FQL&gt;&lt;FQL&gt;&lt;Q&gt;US24906P1093^FPC_PTX_INC(42736,43100&lt;/Q&gt;&lt;R&gt;1&lt;/R&gt;&lt;C&gt;1&lt;/C&gt;&lt;D xsi:type="xsd:string"&gt;#NUM&lt;/D&gt;&lt;/FQL&gt;&lt;FQL&gt;&lt;Q&gt;US7458671010^FPC_PTX_INC(42736,43100&lt;/Q&gt;&lt;R&gt;1&lt;/R&gt;&lt;C&gt;1&lt;/C&gt;&lt;D xsi:type="xsd:string"&gt;#NUM&lt;/D&gt;&lt;/FQL&gt;&lt;FQL&gt;&lt;Q&gt;US8326964058^FPC_PTX_INC(42736,43100&lt;/Q&gt;&lt;R&gt;1&lt;/R&gt;&lt;C&gt;1&lt;/C&gt;&lt;D xsi:type="xsd:string"&gt;#NUM&lt;/D&gt;&lt;/FQL&gt;&lt;FQL&gt;&lt;Q&gt;US1011211018^FPC_PTX_INC(42736,43100&lt;/Q&gt;&lt;R&gt;1&lt;/R&gt;&lt;C&gt;1&lt;/C&gt;&lt;D xsi:type="xsd:string"&gt;#NUM&lt;/D&gt;&lt;/FQL&gt;&lt;FQL&gt;&lt;Q&gt;US8793601050^FPC_PTX_INC(42736,43100&lt;/Q&gt;&lt;R&gt;1&lt;/R&gt;&lt;C&gt;1&lt;/C&gt;&lt;D xsi:type="xsd:string"&gt;#NUM&lt;/D&gt;&lt;/FQL&gt;&lt;FQL&gt;&lt;Q&gt;US18915M1071^FPC_PTX_INC(42736,43100&lt;/Q&gt;&lt;R&gt;1&lt;/R&gt;&lt;C&gt;1&lt;/C&gt;&lt;D xsi:type="xsd:string"&gt;#NUM&lt;/D&gt;&lt;/FQL&gt;&lt;FQL&gt;&lt;Q&gt;US5745991068^FPC_PTX_INC(42736,43100&lt;/Q&gt;&lt;R&gt;1&lt;/R&gt;&lt;C&gt;1&lt;/C&gt;&lt;D xsi:type="xsd:string"&gt;#NUM&lt;/D&gt;&lt;/FQL&gt;&lt;FQL&gt;&lt;Q&gt;US45167R1041^FPC_PTX_INC(42736,43100&lt;/Q&gt;&lt;R&gt;1&lt;/R&gt;&lt;C&gt;1&lt;/C&gt;&lt;D xsi:type="xsd:string"&gt;#NUM&lt;/D&gt;&lt;/FQL&gt;&lt;FQL&gt;&lt;Q&gt;US4461501045^FPC_PTX_INC(42736,43100&lt;/Q&gt;&lt;R&gt;1&lt;/R&gt;&lt;C&gt;1&lt;/C&gt;&lt;D xsi:type="xsd:string"&gt;#NUM&lt;/D&gt;&lt;/FQL&gt;&lt;FQL&gt;&lt;Q&gt;US8666741041^FPC_PTX_INC(42736,43100&lt;/Q&gt;&lt;R&gt;1&lt;/R&gt;&lt;C&gt;1&lt;/C&gt;&lt;D xsi:type="xsd:string"&gt;#NUM&lt;/D&gt;&lt;/FQL&gt;&lt;FQL&gt;&lt;Q&gt;US64110D1046^FPC_PTX_INC(42736,43100&lt;/Q&gt;&lt;R&gt;1&lt;/R&gt;&lt;C&gt;1&lt;/C&gt;&lt;D xsi:type="xsd:string"&gt;#NUM&lt;/D&gt;&lt;/FQL&gt;&lt;FQL&gt;&lt;Q&gt;US3724601055^FPC_PTX_INC(42736,43100&lt;/Q&gt;&lt;R&gt;1&lt;/R&gt;&lt;C&gt;1&lt;/C&gt;&lt;D xsi:type="xsd:string"&gt;#NUM&lt;/D&gt;&lt;/FQL&gt;&lt;FQL&gt;&lt;Q&gt;US6311031081^FPC_PTX_INC(42736,43100&lt;/Q&gt;&lt;R&gt;1&lt;/R&gt;&lt;C&gt;1&lt;/C&gt;&lt;D xsi:type="xsd:string"&gt;#NUM&lt;/D&gt;&lt;/FQL&gt;&lt;FQL&gt;&lt;Q&gt;US89400J1079^FPC_PTX_INC(42736,43100&lt;/Q&gt;&lt;R&gt;1&lt;/R&gt;&lt;C&gt;1&lt;/C&gt;&lt;D xsi:type="xsd:string"&gt;#NUM&lt;/D&gt;&lt;/FQL&gt;&lt;FQL&gt;&lt;Q&gt;US45784P1012^FPC_PTX_INC(42736,43100&lt;/Q&gt;&lt;R&gt;1&lt;/R&gt;&lt;C&gt;1&lt;/C&gt;&lt;D xsi:type="xsd:string"&gt;#NUM&lt;/D&gt;&lt;/FQL&gt;&lt;FQL&gt;&lt;Q&gt;US92556V1061^FPC_PTX_INC(42736,43100&lt;/Q&gt;&lt;R&gt;1&lt;/R&gt;&lt;C&gt;1&lt;/C&gt;&lt;D xsi:type="xsd:string"&gt;#NUM&lt;/D&gt;&lt;/FQL&gt;&lt;FQL&gt;&lt;Q&gt;US62944T1051^FPC_PTX_INC(42736,43100&lt;/Q&gt;&lt;R&gt;1&lt;/R&gt;&lt;C&gt;1&lt;/C&gt;&lt;D xsi:type="xsd:string"&gt;#NUM&lt;/D&gt;&lt;/FQL&gt;&lt;FQL&gt;&lt;Q&gt;US29355A1079^FPC_PTX_INC(42736,43100&lt;/Q&gt;&lt;R&gt;1&lt;/R&gt;&lt;C&gt;1&lt;/C&gt;&lt;D xsi:type="xsd:string"&gt;#NUM&lt;/D&gt;&lt;/FQL&gt;&lt;FQL&gt;&lt;Q&gt;US0404131064^FPC_PTX_INC(42736,43100&lt;/Q&gt;&lt;R&gt;1&lt;/R&gt;&lt;C&gt;1&lt;/C&gt;&lt;D xsi:type="xsd:string"&gt;#NUM&lt;/D&gt;&lt;/FQL&gt;&lt;FQL&gt;&lt;Q&gt;US72919P2020^FPC_PTX_INC(42736,43100&lt;/Q&gt;&lt;R&gt;1&lt;/R&gt;&lt;C&gt;1&lt;/C&gt;&lt;D xsi:type="xsd:string"&gt;#NUM&lt;/D&gt;&lt;/FQL&gt;&lt;FQL&gt;&lt;Q&gt;US14149Y1082^FPC_PTX_INC(42736,43100&lt;/Q&gt;&lt;R&gt;1&lt;/R&gt;&lt;C&gt;1&lt;/C&gt;&lt;D xsi:type="xsd:string"&gt;#NUM&lt;/D&gt;&lt;/FQL&gt;&lt;FQL&gt;&lt;Q&gt;US4364401012^FPC_PTX_INC(42736,43100&lt;/Q&gt;&lt;R&gt;1&lt;/R&gt;&lt;C&gt;1&lt;/C&gt;&lt;D xsi:type="xsd:string"&gt;#NUM&lt;/D&gt;&lt;/FQL&gt;&lt;FQL&gt;&lt;Q&gt;US42809H1077^FPC_PTX_INC(42736,43100&lt;/Q&gt;&lt;R&gt;1&lt;/R&gt;&lt;C&gt;1&lt;/C&gt;&lt;D xsi:type="xsd:string"&gt;#NUM&lt;/D&gt;&lt;/FQL&gt;&lt;FQL&gt;&lt;Q&gt;US55261F1049^FPC_PTX_INC(42736,43100&lt;/Q&gt;&lt;R&gt;1&lt;/R&gt;&lt;C&gt;1&lt;/C&gt;&lt;D xsi:type="xsd:string"&gt;#NUM&lt;/D&gt;&lt;/FQL&gt;&lt;FQL&gt;&lt;Q&gt;US4932671088^FPC_PTX_INC(42736,43100&lt;/Q&gt;&lt;R&gt;1&lt;/R&gt;&lt;C&gt;1&lt;/C&gt;&lt;D xsi:type="xsd:string"&gt;#NUM&lt;/D&gt;&lt;/FQL&gt;&lt;FQL&gt;&lt;Q&gt;US92276F1003^FPC_PTX_INC(42736,43100&lt;/Q&gt;&lt;R&gt;1&lt;/R&gt;&lt;C&gt;1&lt;/C&gt;&lt;D xsi:type="xsd:string"&gt;#NUM&lt;/D&gt;&lt;/FQL&gt;&lt;FQL&gt;&lt;Q&gt;IE00BQPVQZ61^FPC_PTX_INC(42736,43100&lt;/Q&gt;&lt;R&gt;1&lt;/R&gt;&lt;C&gt;1&lt;/C&gt;&lt;D xsi:type="xsd:string"&gt;#NUM&lt;/D&gt;&lt;/FQL&gt;&lt;FQL&gt;&lt;Q&gt;US8740541094^FPC_PTX_INC(42736,43100&lt;/Q&gt;&lt;R&gt;1&lt;/R&gt;&lt;C&gt;1&lt;/C&gt;&lt;D xsi:type="xsd:string"&gt;#NUM&lt;/D&gt;&lt;/FQL&gt;&lt;FQL&gt;&lt;Q&gt;US74736K1016^FPC_PTX_INC(42736,43100&lt;/Q&gt;&lt;R&gt;1&lt;/R&gt;&lt;C&gt;1&lt;/C&gt;&lt;D xsi:type="xsd:string"&gt;#NUM&lt;/D&gt;&lt;/FQL&gt;&lt;FQL&gt;&lt;Q&gt;US5732841060^FPC_PTX_INC(42736,43100&lt;/Q&gt;&lt;R&gt;1&lt;/R&gt;&lt;C&gt;1&lt;/C&gt;&lt;D xsi:type="xsd:string"&gt;#NUM&lt;/D&gt;&lt;/FQL&gt;&lt;FQL&gt;&lt;Q&gt;US1156372096^FPC_PTX_INC(42736,43100&lt;/Q&gt;&lt;R&gt;1&lt;/R&gt;&lt;C&gt;1&lt;/C&gt;&lt;D xsi:type="xsd:string"&gt;#NUM&lt;/D&gt;&lt;/FQL&gt;&lt;FQL&gt;&lt;Q&gt;US87165B1035^FPC_PTX_INC(42736,43100&lt;/Q&gt;&lt;R&gt;1&lt;/R&gt;&lt;C&gt;1&lt;/C&gt;&lt;D xsi:type="xsd:string"&gt;#NUM&lt;/D&gt;&lt;/FQL&gt;&lt;FQL&gt;&lt;Q&gt;US30063P1057^FPC_PTX_INC(42736,43100&lt;/Q&gt;&lt;R&gt;1&lt;/R&gt;&lt;C&gt;1&lt;/C&gt;&lt;D xsi:type="xsd:string"&gt;#NUM&lt;/D&gt;&lt;/FQL&gt;&lt;FQL&gt;&lt;Q&gt;US9291601097^FPC_PTX_INC(42736,43100&lt;/Q&gt;&lt;R&gt;1&lt;/R&gt;&lt;C&gt;1&lt;/C&gt;&lt;D xsi:type="xsd:string"&gt;#NUM&lt;/D&gt;&lt;/FQL&gt;&lt;FQL&gt;&lt;Q&gt;US5303073051^FPC_PTX_INC(42736,43100&lt;/Q&gt;&lt;R&gt;1&lt;/R&gt;&lt;C&gt;1&lt;/C&gt;&lt;D xsi:type="xsd:string"&gt;#NUM&lt;/D&gt;&lt;/FQL&gt;&lt;FQL&gt;&lt;Q&gt;US0152711091^FPC_PTX_INC(42736,43100&lt;/Q&gt;&lt;R&gt;1&lt;/R&gt;&lt;C&gt;1&lt;/C&gt;&lt;D xsi:type="xsd:string"&gt;#NUM&lt;/D&gt;&lt;/FQL&gt;&lt;FQL&gt;&lt;Q&gt;US4165151048^FPC_PTX_INC(42736,43100&lt;/Q&gt;&lt;R&gt;1&lt;/R&gt;&lt;C&gt;1&lt;/C&gt;&lt;D xsi:type="xsd:string"&gt;#NUM&lt;/D&gt;&lt;/FQL&gt;&lt;FQL&gt;&lt;Q&gt;US3635761097^FPC_PTX_INC(42736,43100&lt;/Q&gt;&lt;R&gt;1&lt;/R&gt;&lt;C&gt;1&lt;/C&gt;&lt;D xsi:type="xsd:string"&gt;#NUM&lt;/D&gt;&lt;/FQL&gt;&lt;FQL&gt;&lt;Q&gt;US6703461052^FPC_PTX_INC(42736,43100&lt;/Q&gt;&lt;R&gt;1&lt;/R&gt;&lt;C&gt;1&lt;/C&gt;&lt;D xsi:type="xsd:string"&gt;#NUM&lt;/D&gt;&lt;/FQL&gt;&lt;FQL&gt;&lt;Q&gt;US57772K1016^FPC_PTX_INC(42736,43100&lt;/Q&gt;&lt;R&gt;1&lt;/R&gt;&lt;C&gt;1&lt;/C&gt;&lt;D xsi:type="xsd:string"&gt;#NUM&lt;/D&gt;&lt;/FQL&gt;&lt;FQL&gt;&lt;Q&gt;US34959E1091^FPC_PTX_INC(42736,43100&lt;/Q&gt;&lt;R&gt;1&lt;/R&gt;&lt;C&gt;1&lt;/C&gt;&lt;D xsi:type="xsd:string"&gt;#NUM&lt;/D&gt;&lt;/FQL&gt;&lt;FQL&gt;&lt;Q&gt;US9892071054^FPC_PTX_INC(42736,43100&lt;/Q&gt;&lt;R&gt;1&lt;/R&gt;&lt;C&gt;1&lt;/C&gt;&lt;D xsi:type="xsd:string"&gt;#NUM&lt;/D&gt;&lt;/FQL&gt;&lt;FQL&gt;&lt;Q&gt;US6792951054^FPC_PTX_INC(42736,43100&lt;/Q&gt;&lt;R&gt;1&lt;/R&gt;&lt;C&gt;1&lt;/C&gt;&lt;D xsi:type="xsd:string"&gt;#NUM&lt;/D&gt;&lt;/FQL&gt;&lt;FQL&gt;&lt;Q&gt;NL0009434992^FPC_PTX_INC(42736,43100&lt;/Q&gt;&lt;R&gt;1&lt;/R&gt;&lt;C&gt;1&lt;/C&gt;&lt;D xsi:type="xsd:string"&gt;#NUM&lt;/D&gt;&lt;/FQL&gt;&lt;FQL&gt;&lt;Q&gt;US88339J1051^FPC_PTX_INC(42736,43100&lt;/Q&gt;&lt;R&gt;1&lt;/R&gt;&lt;C&gt;1&lt;/C&gt;&lt;D xsi:type="xsd:string"&gt;#NUM&lt;/D&gt;&lt;/FQL&gt;&lt;FQL&gt;&lt;Q&gt;US5010441013^FPC_PTX_INC(42736,43100&lt;/Q&gt;&lt;R&gt;1&lt;/R&gt;&lt;C&gt;1&lt;/C&gt;&lt;D xsi:type="xsd:string"&gt;#NUM&lt;/D&gt;&lt;/FQL&gt;&lt;FQL&gt;&lt;Q&gt;US5926881054^FPC_PTX_INC(42736,43100&lt;/Q&gt;&lt;R&gt;1&lt;/R&gt;&lt;C&gt;1&lt;/C&gt;&lt;D xsi:type="xsd:string"&gt;#NUM&lt;/D&gt;&lt;/FQL&gt;&lt;FQL&gt;&lt;Q&gt;US0584981064^FPC_PTX_INC(42736,43100&lt;/Q&gt;&lt;R&gt;1&lt;/R&gt;&lt;C&gt;1&lt;/C&gt;&lt;D xsi:type="xsd:string"&gt;#NUM&lt;/D&gt;&lt;/FQL&gt;&lt;FQL&gt;&lt;Q&gt;US5260571048^FPC_PTX_INC(42736,43100&lt;/Q&gt;&lt;R&gt;1&lt;/R&gt;&lt;C&gt;1&lt;/C&gt;&lt;D xsi:type="xsd:string"&gt;#NUM&lt;/D&gt;&lt;/FQL&gt;&lt;FQL&gt;&lt;Q&gt;US49271V1008^FPC_PTX_INC(42736,43100&lt;/Q&gt;&lt;R&gt;1&lt;/R&gt;&lt;C&gt;1&lt;/C&gt;&lt;D xsi:type="xsd:string"&gt;#NUM&lt;/D&gt;&lt;/FQL&gt;&lt;FQL&gt;&lt;Q&gt;US0311001004^FPC_PTX_INC(42736,43100&lt;/Q&gt;&lt;R&gt;1&lt;/R&gt;&lt;C&gt;1&lt;/C&gt;&lt;D xsi:type="xsd:string"&gt;#NUM&lt;/D&gt;&lt;/FQL&gt;&lt;FQL&gt;&lt;Q&gt;US23331A1097^FPC_PTX_INC(42736,43100&lt;/Q&gt;&lt;R&gt;1&lt;/R&gt;&lt;C&gt;1&lt;/C&gt;&lt;D xsi:type="xsd:string"&gt;#NUM&lt;/D&gt;&lt;/FQL&gt;&lt;FQL&gt;&lt;Q&gt;US2473617023^FPC_PTX_INC(42736,43100&lt;/Q&gt;&lt;R&gt;1&lt;/R&gt;&lt;C&gt;1&lt;/C&gt;&lt;D xsi:type="xsd:string"&gt;#NUM&lt;/D&gt;&lt;/FQL&gt;&lt;FQL&gt;&lt;Q&gt;US58155Q1031^FPC_PTX_INC(42736,43100&lt;/Q&gt;&lt;R&gt;1&lt;/R&gt;&lt;C&gt;1&lt;/C&gt;&lt;D xsi:type="xsd:string"&gt;#NUM&lt;/D&gt;&lt;/FQL&gt;&lt;FQL&gt;&lt;Q&gt;US6200763075^FPC_PTX_INC(42736,43100&lt;/Q&gt;&lt;R&gt;1&lt;/R&gt;&lt;C&gt;1&lt;/C&gt;&lt;D xsi:type="xsd:string"&gt;#NUM&lt;/D&gt;&lt;/FQL&gt;&lt;FQL&gt;&lt;Q&gt;US8545021011^FPC_PTX_INC(42736,43100&lt;/Q&gt;&lt;R&gt;1&lt;/R&gt;&lt;C&gt;1&lt;/C&gt;&lt;D xsi:type="xsd:string"&gt;#NUM&lt;/D&gt;&lt;/FQL&gt;&lt;FQL&gt;&lt;Q&gt;US8936411003^FPC_PTX_INC(42736,43100&lt;/Q&gt;&lt;R&gt;1&lt;/R&gt;&lt;C&gt;1&lt;/C&gt;&lt;D xsi:type="xsd:string"&gt;#NUM&lt;/D&gt;&lt;/FQL&gt;&lt;FQL&gt;&lt;Q&gt;US98956P1021^FPC_PTX_INC(42736,43100&lt;/Q&gt;&lt;R&gt;1&lt;/R&gt;&lt;C&gt;1&lt;/C&gt;&lt;D xsi:type="xsd:string"&gt;#NUM&lt;/D&gt;&lt;/FQL&gt;&lt;FQL&gt;&lt;Q&gt;US0010551028^FPC_PTX_INC(42736,43100&lt;/Q&gt;&lt;R&gt;1&lt;/R&gt;&lt;C&gt;1&lt;/C&gt;&lt;D xsi:type="xsd:string"&gt;#NUM&lt;/D&gt;&lt;/FQL&gt;&lt;FQL&gt;&lt;Q&gt;US77543R1023^FPC_PTX_INC(42736,43100&lt;/Q&gt;&lt;R&gt;1&lt;/R&gt;&lt;C&gt;1&lt;/C&gt;&lt;D xsi:type="xsd:string"&gt;#NUM&lt;/D&gt;&lt;/FQL&gt;&lt;FQL&gt;&lt;Q&gt;US2310211063^FPC_PTX_INC(42736,43100&lt;/Q&gt;&lt;R&gt;1&lt;/R&gt;&lt;C&gt;1&lt;/C&gt;&lt;D xsi:type="xsd:string"&gt;#NUM&lt;/D&gt;&lt;/FQL&gt;&lt;FQL&gt;&lt;Q&gt;US21036P1084^FPC_PTX_INC(42736,43100&lt;/Q&gt;&lt;R&gt;1&lt;/R&gt;&lt;C&gt;1&lt;/C&gt;&lt;D xsi:type="xsd:string"&gt;#NUM&lt;/D&gt;&lt;/FQL&gt;&lt;FQL&gt;&lt;Q&gt;US2855121099^FPC_PTX_INC(42736,43100&lt;/Q&gt;&lt;R&gt;1&lt;/R&gt;&lt;C&gt;1&lt;/C&gt;&lt;D xsi:type="xsd:string"&gt;#NUM&lt;/D&gt;&lt;/FQL&gt;&lt;FQL&gt;&lt;Q&gt;US40434L1052^FPC_PTX_INC(42736,43100&lt;/Q&gt;&lt;R&gt;1&lt;/R&gt;&lt;C&gt;1&lt;/C&gt;&lt;D xsi:type="xsd:string"&gt;#NUM&lt;/D&gt;&lt;/FQL&gt;&lt;FQL&gt;&lt;Q&gt;US45168D1046^FPC_PTX_INC(42736,43100&lt;/Q&gt;&lt;R&gt;1&lt;/R&gt;&lt;C&gt;1&lt;/C&gt;&lt;D xsi:type="xsd:string"&gt;#NUM&lt;/D&gt;&lt;/FQL&gt;&lt;FQL&gt;&lt;Q&gt;US4943681035^FPC_PTX_INC(42736,43100&lt;/Q&gt;&lt;R&gt;1&lt;/R&gt;&lt;C&gt;1&lt;/C&gt;&lt;D xsi:type="xsd:string"&gt;#NUM&lt;/D&gt;&lt;/FQL&gt;&lt;FQL&gt;&lt;Q&gt;US35671D8570^FPC_PTX_INC(42736,43100&lt;/Q&gt;&lt;R&gt;1&lt;/R&gt;&lt;C&gt;1&lt;/C&gt;&lt;D xsi:type="xsd:string"&gt;#NUM&lt;/D&gt;&lt;/FQL&gt;&lt;FQL&gt;&lt;Q&gt;US3453708600^FPC_PTX_INC(42736,43100&lt;/Q&gt;&lt;R&gt;1&lt;/R&gt;&lt;C&gt;1&lt;/C&gt;&lt;D xsi:type="xsd:string"&gt;#NUM&lt;/D&gt;&lt;/FQL&gt;&lt;FQL&gt;&lt;Q&gt;US6516391066^FPC_PTX_INC(42736,43100&lt;/Q&gt;&lt;R&gt;1&lt;/R&gt;&lt;C&gt;1&lt;/C&gt;&lt;D xsi:type="xsd:string"&gt;#NUM&lt;/D&gt;&lt;/FQL&gt;&lt;FQL&gt;&lt;Q&gt;US75886F1075^FPC_PTX_INC(42736,43100&lt;/Q&gt;&lt;R&gt;1&lt;/R&gt;&lt;C&gt;1&lt;/C&gt;&lt;D xsi:type="xsd:string"&gt;#NUM&lt;/D&gt;&lt;/FQL&gt;&lt;FQL&gt;&lt;Q&gt;US8725901040^FPC_PTX_INC(42736,43100&lt;/Q&gt;&lt;R&gt;1&lt;/R&gt;&lt;C&gt;1&lt;/C&gt;&lt;D xsi:type="xsd:string"&gt;#NUM&lt;/D&gt;&lt;/FQL&gt;&lt;FQL&gt;&lt;Q&gt;US0091581068^FPC_PTX_INC(42736,43100&lt;/Q&gt;&lt;R&gt;1&lt;/R&gt;&lt;C&gt;1&lt;/C&gt;&lt;D xsi:type="xsd:string"&gt;#NUM&lt;/D&gt;&lt;/FQL&gt;&lt;FQL&gt;&lt;Q&gt;US5184391044^FPC_PTX_INC(42736,43100&lt;/Q&gt;&lt;R&gt;1&lt;/R&gt;&lt;C&gt;1&lt;/C&gt;&lt;D xsi:type="xsd:string"&gt;#NUM&lt;/D&gt;&lt;/FQL&gt;&lt;FQL&gt;&lt;Q&gt;US1941621039^FPC_PTX_INC(42736,43100&lt;/Q&gt;&lt;R&gt;1&lt;/R&gt;&lt;C&gt;1&lt;/C&gt;&lt;D xsi:type="xsd:string"&gt;#NUM&lt;/D&gt;&lt;/FQL&gt;&lt;FQL&gt;&lt;Q&gt;US31428X1063^FPC_PTX_INC(42736,43100&lt;/Q&gt;&lt;R&gt;1&lt;/R&gt;&lt;C&gt;1&lt;/C&gt;&lt;D xsi:type="xsd:string"&gt;#NUM&lt;/D&gt;&lt;/FQL&gt;&lt;FQL&gt;&lt;Q&gt;US00507V1098^FPC_PTX_INC(42736,43100&lt;/Q&gt;&lt;R&gt;1&lt;/R&gt;&lt;C&gt;1&lt;/C&gt;&lt;D xsi:type="xsd:string"&gt;#NUM&lt;/D&gt;&lt;/FQL&gt;&lt;FQL&gt;&lt;Q&gt;US37045V1008^FPC_PTX_INC(42736,43100&lt;/Q&gt;&lt;R&gt;1&lt;/R&gt;&lt;C&gt;1&lt;/C&gt;&lt;D xsi:type="xsd:string"&gt;#NUM&lt;/D&gt;&lt;/FQL&gt;&lt;FQL&gt;&lt;Q&gt;US6934751057^FPC_PTX_INC(42736,43100&lt;/Q&gt;&lt;R&gt;1&lt;/R&gt;&lt;C&gt;1&lt;/C&gt;&lt;D xsi:type="xsd:string"&gt;#NUM&lt;/D&gt;&lt;/FQL&gt;&lt;FQL&gt;&lt;Q&gt;US98978V1035^FPC_PTX_INC(42736,43100&lt;/Q&gt;&lt;R&gt;1&lt;/R&gt;&lt;C&gt;1&lt;/C&gt;&lt;D xsi:type="xsd:string"&gt;#NUM&lt;/D&gt;&lt;/FQL&gt;&lt;FQL&gt;&lt;Q&gt;US6092071058^FPC_PTX_INC(42736,43100&lt;/Q&gt;&lt;R&gt;1&lt;/R&gt;&lt;C&gt;1&lt;/C&gt;&lt;D xsi:type="xsd:string"&gt;#NUM&lt;/D&gt;&lt;/FQL&gt;&lt;FQL&gt;&lt;Q&gt;US78409V1044^FPC_PTX_INC(42736,43100&lt;/Q&gt;&lt;R&gt;1&lt;/R&gt;&lt;C&gt;1&lt;/C&gt;&lt;D xsi:type="xsd:string"&gt;#NUM&lt;/D&gt;&lt;/FQL&gt;&lt;FQL&gt;&lt;Q&gt;US5128071082^FPC_PTX_INC(42736,43100&lt;/Q&gt;&lt;R&gt;1&lt;/R&gt;&lt;C&gt;1&lt;/C&gt;&lt;D xsi:type="xsd:string"&gt;#NUM&lt;/D&gt;&lt;/FQL&gt;&lt;FQL&gt;&lt;Q&gt;US88579Y1010^FPC_PTX_INC(42736,43100&lt;/Q&gt;&lt;R&gt;1&lt;/R&gt;&lt;C&gt;1&lt;/C&gt;&lt;D xsi:type="xsd:string"&gt;#NUM&lt;/D&gt;&lt;/FQL&gt;&lt;FQL&gt;&lt;Q&gt;US0970231058^FPC_PTX_INC(42736,43100&lt;/Q&gt;&lt;R&gt;1&lt;/R&gt;&lt;C&gt;1&lt;/C&gt;&lt;D xsi:type="xsd:string"&gt;#NUM&lt;/D&gt;&lt;/FQL&gt;&lt;FQL&gt;&lt;Q&gt;US9078181081^FPC_PTX_INC(42736,43100&lt;/Q&gt;&lt;R&gt;1&lt;/R&gt;&lt;C&gt;1&lt;/C&gt;&lt;D xsi:type="xsd:string"&gt;#NUM&lt;/D&gt;&lt;/FQL&gt;&lt;FQL&gt;&lt;Q&gt;US22160K1051^FPC_PTX_INC(42736,43100&lt;/Q&gt;&lt;R&gt;1&lt;/R&gt;&lt;C&gt;1&lt;/C&gt;&lt;D xsi:type="xsd:string"&gt;#NUM&lt;/D&gt;&lt;/FQL&gt;&lt;FQL&gt;&lt;Q&gt;US92343V1044^FPC_PTX_INC(42736,43100&lt;/Q&gt;&lt;R&gt;1&lt;/R&gt;&lt;C&gt;1&lt;/C&gt;&lt;D xsi:type="xsd:string"&gt;#NUM&lt;/D&gt;&lt;/FQL&gt;&lt;FQL&gt;&lt;Q&gt;US0605051046^FPC_PTX_INC(42736,43100&lt;/Q&gt;&lt;R&gt;1&lt;/R&gt;&lt;C&gt;1&lt;/C&gt;&lt;D xsi:type="xsd:string"&gt;#NUM&lt;/D&gt;&lt;/FQL&gt;&lt;FQL&gt;&lt;Q&gt;JP3258000003^FPC_PTX_INC(42736,43100&lt;/Q&gt;&lt;R&gt;1&lt;/R&gt;&lt;C&gt;1&lt;/C&gt;&lt;D xsi:type="xsd:string"&gt;#NUM&lt;/D&gt;&lt;/FQL&gt;&lt;FQL&gt;&lt;Q&gt;KR7036570000^FPC_PTX_INC(42736,43100&lt;/Q&gt;&lt;R&gt;1&lt;/R&gt;&lt;C&gt;1&lt;/C&gt;&lt;D xsi:type="xsd:string"&gt;#NUM&lt;/D&gt;&lt;/FQL&gt;&lt;FQL&gt;&lt;Q&gt;JP3735400008^FPC_PTX_INC(42736,43100&lt;/Q&gt;&lt;R&gt;1&lt;/R&gt;&lt;C&gt;1&lt;/C&gt;&lt;D xsi:type="xsd:string"&gt;#NUM&lt;/D&gt;&lt;/FQL&gt;&lt;FQL&gt;&lt;Q&gt;JP3242800005^FPC_PTX_INC(42736,43100&lt;/Q&gt;&lt;R&gt;1&lt;/R&gt;&lt;C&gt;1&lt;/C&gt;&lt;D xsi:type="xsd:string"&gt;#NUM&lt;/D&gt;&lt;/FQL&gt;&lt;FQL&gt;&lt;Q&gt;JP3197800000^FPC_PTX_INC(42736,43100&lt;/Q&gt;&lt;R&gt;1&lt;/R&gt;&lt;C&gt;1&lt;/C&gt;&lt;D xsi:type="xsd:string"&gt;#NUM&lt;/D&gt;&lt;/FQL&gt;&lt;FQL&gt;&lt;Q&gt;JP3160400002^FPC_PTX_INC(42736,43100&lt;/Q&gt;&lt;R&gt;1&lt;/R&gt;&lt;C&gt;1&lt;/C&gt;&lt;D xsi:type="xsd:string"&gt;#NUM&lt;/D&gt;&lt;/FQL&gt;&lt;FQL&gt;&lt;Q&gt;TW0001301000^FPC_PTX_INC(42736,43100&lt;/Q&gt;&lt;R&gt;1&lt;/R&gt;&lt;C&gt;1&lt;/C&gt;&lt;D xsi:type="xsd:string"&gt;#NUM&lt;/D&gt;&lt;/FQL&gt;&lt;FQL&gt;&lt;Q&gt;JP3762800005^FPC_PTX_INC(42736,43100&lt;/Q&gt;&lt;R&gt;1&lt;/R&gt;&lt;C&gt;1&lt;/C&gt;&lt;D xsi:type="xsd:string"&gt;#NUM&lt;/D&gt;&lt;/FQL&gt;&lt;FQL&gt;&lt;Q&gt;JP3122400009^FPC_PTX_INC(42736,43100&lt;/Q&gt;&lt;R&gt;1&lt;/R&gt;&lt;C&gt;1&lt;/C&gt;&lt;D xsi:type="xsd:string"&gt;#NUM&lt;/D&gt;&lt;/FQL&gt;&lt;FQL&gt;&lt;Q&gt;JP3762600009^FPC_PTX_INC(42736,43100&lt;/Q&gt;&lt;R&gt;1&lt;/R&gt;&lt;C&gt;1&lt;/C&gt;&lt;D xsi:type="xsd:string"&gt;#NUM&lt;/D&gt;&lt;/FQL&gt;&lt;FQL&gt;&lt;Q&gt;JP3970300004^FPC_PTX_INC(42736,43100&lt;/Q&gt;&lt;R&gt;1&lt;/R&gt;&lt;C&gt;1&lt;/C&gt;&lt;D xsi:type="xsd:string"&gt;#NUM&lt;/D&gt;&lt;/FQL&gt;&lt;FQL&gt;&lt;Q&gt;JP3734800000^FPC_PTX_INC(42736,43100&lt;/Q&gt;&lt;R&gt;1&lt;/R&gt;&lt;C&gt;1&lt;/C&gt;&lt;D xsi:type="xsd:string"&gt;#NUM&lt;/D&gt;&lt;/FQL&gt;&lt;FQL&gt;&lt;Q&gt;JP3397200001^FPC_PTX_INC(42736,43100&lt;/Q&gt;&lt;R&gt;1&lt;/R&gt;&lt;C&gt;1&lt;/C&gt;&lt;D xsi:type="xsd:string"&gt;#NUM&lt;/D&gt;&lt;/FQL&gt;&lt;FQL&gt;&lt;Q&gt;JP3551500006^FPC_PTX_INC(42736,43100&lt;/Q&gt;&lt;R&gt;1&lt;/R&gt;&lt;C&gt;1&lt;/C&gt;&lt;D xsi:type="xsd:string"&gt;#NUM&lt;/D&gt;&lt;/FQL&gt;&lt;FQL&gt;&lt;Q&gt;JP3756600007^FPC_PTX_INC(42736,43100&lt;/Q&gt;&lt;R&gt;1&lt;/R&gt;&lt;C&gt;1&lt;/C&gt;&lt;D xsi:type="xsd:string"&gt;#NUM&lt;/D&gt;&lt;/FQL&gt;&lt;FQL&gt;&lt;Q&gt;JP3201200007^FPC_PTX_INC(42736,43100&lt;/Q&gt;&lt;R&gt;1&lt;/R&gt;&lt;C&gt;1&lt;/C&gt;&lt;D xsi:type="xsd:string"&gt;#NUM&lt;/D&gt;&lt;/FQL&gt;&lt;FQL&gt;&lt;Q&gt;JP3463000004^FPC_PTX_INC(42736,43100&lt;/Q&gt;&lt;R&gt;1&lt;/R&gt;&lt;C&gt;1&lt;/C&gt;&lt;D xsi:type="xsd:string"&gt;#NUM&lt;/D&gt;&lt;/FQL&gt;&lt;FQL&gt;&lt;Q&gt;JP3386450005^FPC_PTX_INC(42736,43100&lt;/Q&gt;&lt;R&gt;1&lt;/R&gt;&lt;C&gt;1&lt;/C&gt;&lt;D xsi:type="xsd:string"&gt;#NUM&lt;/D&gt;&lt;/FQL&gt;&lt;FQL&gt;&lt;Q&gt;JP3910660004^FPC_PTX_INC(42736,43100&lt;/Q&gt;&lt;R&gt;1&lt;/R&gt;&lt;C&gt;1&lt;/C&gt;&lt;D xsi:type="xsd:string"&gt;#NUM&lt;/D&gt;&lt;/FQL&gt;&lt;FQL&gt;&lt;Q&gt;TW0002412004^FPC_PTX_INC(42736,43100&lt;/Q&gt;&lt;R&gt;1&lt;/R&gt;&lt;C&gt;1&lt;/C&gt;&lt;D xsi:type="xsd:string"&gt;#NUM&lt;/D&gt;&lt;/FQL&gt;&lt;FQL&gt;&lt;Q&gt;KR7035720002^FPC_PTX_INC(42736,43100&lt;/Q&gt;&lt;R&gt;1&lt;/R&gt;&lt;C&gt;1&lt;/C&gt;&lt;D xsi:type="xsd:string"&gt;#NUM&lt;/D&gt;&lt;/FQL&gt;&lt;FQL&gt;&lt;Q&gt;JP3866800000^FPC_PTX_INC(42736,43100&lt;/Q&gt;&lt;R&gt;1&lt;/R&gt;&lt;C&gt;1&lt;/C&gt;&lt;D xsi:type="xsd:string"&gt;#NUM&lt;/D&gt;&lt;/FQL&gt;&lt;FQL&gt;&lt;Q&gt;JP3899600005^FPC_PTX_INC(42736,43100&lt;/Q&gt;&lt;R&gt;1&lt;/R&gt;&lt;C&gt;1&lt;/C&gt;&lt;D xsi:type="xsd:string"&gt;#NUM&lt;/D&gt;&lt;/FQL&gt;&lt;FQL&gt;&lt;Q&gt;KR7000270009^FPC_PTX_INC(42736,43100&lt;/Q&gt;&lt;R&gt;1&lt;/R&gt;&lt;C&gt;1&lt;/C&gt;&lt;D xsi:type="xsd:string"&gt;#NUM&lt;/D&gt;&lt;/FQL&gt;&lt;FQL&gt;&lt;Q&gt;JP3351600006^FPC_PTX_INC(42736,43100&lt;/Q&gt;&lt;R&gt;1&lt;/R&gt;&lt;C&gt;1&lt;/C&gt;&lt;D xsi:type="xsd:string"&gt;#NUM&lt;/D&gt;&lt;/FQL&gt;&lt;FQL&gt;&lt;Q&gt;JP3788600009^FPC_PTX_INC(42736,43100&lt;/Q&gt;&lt;R&gt;1&lt;/R&gt;&lt;C&gt;1&lt;/C&gt;&lt;D xsi:type="xsd:string"&gt;#NUM&lt;/D&gt;&lt;/FQL&gt;&lt;FQL&gt;&lt;Q&gt;TW0002317005^FPC_PTX_INC(42736,43100&lt;/Q&gt;&lt;R&gt;1&lt;/R&gt;&lt;C&gt;1&lt;/C&gt;&lt;D xsi:type="xsd:string"&gt;#NUM&lt;/D&gt;&lt;/FQL&gt;&lt;FQL&gt;&lt;Q&gt;JP3538800008^FPC_PTX_INC(42736,43100&lt;/Q&gt;&lt;R&gt;1&lt;/R&gt;&lt;C&gt;1&lt;/C&gt;&lt;D xsi:type="xsd:string"&gt;#NUM&lt;/D&gt;&lt;/FQL&gt;&lt;FQL&gt;&lt;Q&gt;JP3783600004^FPC_PTX_INC(42736,43100&lt;/Q&gt;&lt;R&gt;1&lt;/R&gt;&lt;C&gt;1&lt;/C&gt;&lt;D xsi:type="xsd:string"&gt;#NUM&lt;/D&gt;&lt;/FQL&gt;&lt;FQL&gt;&lt;Q&gt;TW0001303006^FPC_PTX_INC(42736,43100&lt;/Q&gt;&lt;R&gt;1&lt;/R&gt;&lt;C&gt;1&lt;/C&gt;&lt;D xsi:type="xsd:string"&gt;#NUM&lt;/D&gt;&lt;/FQL&gt;&lt;FQL&gt;&lt;Q&gt;JP3546800008^FPC_PTX_INC(42736,43100&lt;/Q&gt;&lt;R&gt;1&lt;/R&gt;&lt;C&gt;1&lt;/C&gt;&lt;D xsi:type="xsd:string"&gt;#NUM&lt;/D&gt;&lt;/FQL&gt;&lt;FQL&gt;&lt;Q&gt;KR7017670001^FPC_PTX_INC(42736,43100&lt;/Q&gt;&lt;R&gt;1&lt;/R&gt;&lt;C&gt;1&lt;/C&gt;&lt;D xsi:type="xsd:string"&gt;#NUM&lt;/D&gt;&lt;/FQL&gt;&lt;FQL&gt;&lt;Q&gt;JP3519400000^FPC_PTX_INC(42736,43100&lt;/Q&gt;&lt;R&gt;1&lt;/R&gt;&lt;C&gt;1&lt;/C&gt;&lt;D xsi:type="xsd:string"&gt;#NUM&lt;/D&gt;&lt;/FQL&gt;&lt;FQL&gt;&lt;Q&gt;JP3778630008^FPC_PTX_INC(42736,43100&lt;/Q&gt;&lt;R&gt;1&lt;/R&gt;&lt;C&gt;1&lt;/C&gt;&lt;D xsi:type="xsd:string"&gt;#NUM&lt;/D&gt;&lt;/FQL&gt;&lt;FQL&gt;&lt;Q&gt;JP3854600008^FPC_PTX_INC(42736,43100&lt;/Q&gt;&lt;R&gt;1&lt;/R&gt;&lt;C&gt;1&lt;/C&gt;&lt;D xsi:type="xsd:string"&gt;#NUM&lt;/D&gt;&lt;/FQL&gt;&lt;FQL&gt;&lt;Q&gt;JP3566800003^FPC_PTX_INC(42736,43100&lt;/Q&gt;&lt;R&gt;1&lt;/R&gt;&lt;C&gt;1&lt;/C&gt;&lt;D xsi:type="xsd:string"&gt;#NUM&lt;/D&gt;&lt;/FQL&gt;&lt;FQL&gt;&lt;Q&gt;JP3592200004^FPC_PTX_INC(42736,43100&lt;/Q&gt;&lt;R&gt;1&lt;/R&gt;&lt;C&gt;1&lt;/C&gt;&lt;D xsi:type="xsd:string"&gt;#NUM&lt;/D&gt;&lt;/FQL&gt;&lt;FQL&gt;&lt;Q&gt;JP3893600001^FPC_PTX_INC(42736,43100&lt;/Q&gt;&lt;R&gt;1&lt;/R&gt;&lt;C&gt;1&lt;/C&gt;&lt;D xsi:type="xsd:string"&gt;#NUM&lt;/D&gt;&lt;/FQL&gt;&lt;FQL&gt;&lt;Q&gt;KR7028260008^FPC_PTX_INC(42736,43100&lt;/Q&gt;&lt;R&gt;1&lt;/R&gt;&lt;C&gt;1&lt;/C&gt;&lt;D xsi:type="xsd:string"&gt;#NUM&lt;/D&gt;&lt;/FQL&gt;&lt;FQL&gt;&lt;Q&gt;JP3116000005^FPC_PTX_INC(42736,43100&lt;/Q&gt;&lt;R&gt;1&lt;/R&gt;&lt;C&gt;1&lt;/C&gt;&lt;D xsi:type="xsd:string"&gt;#NUM&lt;/D&gt;&lt;/FQL&gt;&lt;FQL&gt;&lt;Q&gt;JP3732000009^FPC_PTX_INC(42736,43100&lt;/Q&gt;&lt;R&gt;1&lt;/R&gt;&lt;C&gt;1&lt;/C&gt;&lt;D xsi:type="xsd:string"&gt;#NUM&lt;/D&gt;&lt;/FQL&gt;&lt;FQL&gt;&lt;Q&gt;JP3409000001^FPC_PTX_INC(42736,43100&lt;/Q&gt;&lt;R&gt;1&lt;/R&gt;&lt;C&gt;1&lt;/C&gt;&lt;D xsi:type="xsd:string"&gt;#NUM&lt;/D&gt;&lt;/FQL&gt;&lt;FQL&gt;&lt;Q&gt;JP3756100008^FPC_PTX_INC(42736,43100&lt;/Q&gt;&lt;R&gt;1&lt;/R&gt;&lt;C&gt;1&lt;/C&gt;&lt;D xsi:type="xsd:string"&gt;#NUM&lt;/D&gt;&lt;/FQL&gt;&lt;FQL&gt;&lt;Q&gt;KR7035420009^FPC_PTX_INC(42736,43100&lt;/Q&gt;&lt;R&gt;1&lt;/R&gt;&lt;C&gt;1&lt;/C&gt;&lt;D xsi:type="xsd:string"&gt;#NUM&lt;/D&gt;&lt;/FQL&gt;&lt;FQL&gt;&lt;Q&gt;JP3497400006^FPC_PTX_INC(42736,43100&lt;/Q&gt;&lt;R&gt;1&lt;/R&gt;&lt;C&gt;1&lt;/C&gt;&lt;D xsi:type="xsd:string"&gt;#NUM&lt;/D&gt;&lt;/FQL&gt;&lt;FQL&gt;&lt;Q&gt;JP3236200006^FPC_PTX_INC(42736,43100&lt;/Q&gt;&lt;R&gt;1&lt;/R&gt;&lt;C&gt;1&lt;/C&gt;&lt;D xsi:type="xsd:string"&gt;#NUM&lt;/D&gt;&lt;/FQL&gt;&lt;FQL&gt;&lt;Q&gt;JP3475350009^FPC_PTX_INC(42736,43100&lt;/Q&gt;&lt;R&gt;1&lt;/R&gt;&lt;C&gt;1&lt;/C&gt;&lt;D xsi:type="xsd:string"&gt;#NUM&lt;/D&gt;&lt;/FQL&gt;&lt;FQL&gt;&lt;Q&gt;JP3890310000^FPC_PTX_INC(42736,43100&lt;/Q&gt;&lt;R&gt;1&lt;/R&gt;&lt;C&gt;1&lt;/C&gt;&lt;D xsi:type="xsd:string"&gt;#NUM&lt;/D&gt;&lt;/FQL&gt;&lt;FQL&gt;&lt;Q&gt;KR7105560007^FPC_PTX_INC(42736,43100&lt;/Q&gt;&lt;R&gt;1&lt;/R&gt;&lt;C&gt;1&lt;/C&gt;&lt;D xsi:type="xsd:string"&gt;#NUM&lt;/D&gt;&lt;/FQL&gt;&lt;FQL&gt;&lt;Q&gt;JP3902400005^FPC_PTX_INC(42736,43100&lt;/Q&gt;&lt;R&gt;1&lt;/R&gt;&lt;C&gt;1&lt;/C&gt;&lt;D xsi:type="xsd:string"&gt;#NUM&lt;/D&gt;&lt;/FQL&gt;&lt;FQL&gt;&lt;Q&gt;JP3752900005^FPC_PTX_INC(42736,43100&lt;/Q&gt;&lt;R&gt;1&lt;/R&gt;&lt;C&gt;1&lt;/C&gt;&lt;D xsi:type="xsd:string"&gt;#NUM&lt;/D&gt;&lt;/FQL&gt;&lt;FQL&gt;&lt;Q&gt;JP3814000000^FPC_PTX_INC(42736,43100&lt;/Q&gt;&lt;R&gt;1&lt;/R&gt;&lt;C&gt;1&lt;/C&gt;&lt;D xsi:type="xsd:string"&gt;#NUM&lt;/D&gt;&lt;/FQL&gt;&lt;FQL&gt;&lt;Q&gt;TW0002881000^FPC_PTX_INC(42736,43100&lt;/Q&gt;&lt;R&gt;1&lt;/R&gt;&lt;C&gt;1&lt;/C&gt;&lt;D xsi:type="xsd:string"&gt;#NUM&lt;/D&gt;&lt;/FQL&gt;&lt;FQL&gt;&lt;Q&gt;JP3633400001^FPC_PTX_INC(42736,43100&lt;/Q&gt;&lt;R&gt;1&lt;/R&gt;&lt;C&gt;1&lt;/C&gt;&lt;D xsi:type="xsd:string"&gt;#NUM&lt;/D&gt;&lt;/FQL&gt;&lt;FQL&gt;&lt;Q&gt;JP3188220002^FPC_PTX_INC(42736,43100&lt;/Q&gt;&lt;R&gt;1&lt;/R&gt;&lt;C&gt;1&lt;/C&gt;&lt;D xsi:type="xsd:string"&gt;#NUM&lt;/D&gt;&lt;/FQL&gt;&lt;FQL&gt;&lt;Q&gt;JP3304200003^FPC_PTX_INC(42736,43100&lt;/Q&gt;&lt;R&gt;1&lt;/R&gt;&lt;C&gt;1&lt;/C&gt;&lt;D xsi:type="xsd:string"&gt;#NUM&lt;/D&gt;&lt;/FQL&gt;&lt;FQL&gt;&lt;Q&gt;JP3758190007^FPC_PTX_INC(42736,43100&lt;/Q&gt;&lt;R&gt;1&lt;/R&gt;&lt;C&gt;1&lt;/C&gt;&lt;D xsi:type="xsd:string"&gt;#NUM&lt;/D&gt;&lt;/FQL&gt;&lt;FQL&gt;&lt;Q&gt;TW0002303005^FPC_PTX_INC(42736,43100&lt;/Q&gt;&lt;R&gt;1&lt;/R&gt;&lt;C&gt;1&lt;/C&gt;&lt;D xsi:type="xsd:string"&gt;#NUM&lt;/D&gt;&lt;/FQL&gt;&lt;FQL&gt;&lt;Q&gt;KR7005490008^FPC_PTX_INC(42736,43100&lt;/Q&gt;&lt;R&gt;1&lt;/R&gt;&lt;C&gt;1&lt;/C&gt;&lt;D xsi:type="xsd:string"&gt;#NUM&lt;/D&gt;&lt;/FQL&gt;&lt;FQL&gt;&lt;Q&gt;JP3505000004^FPC_PTX_INC(42736,43100&lt;/Q&gt;&lt;R&gt;1&lt;/R&gt;&lt;C&gt;1&lt;/C&gt;&lt;D xsi:type="xsd:string"&gt;#NUM&lt;/D&gt;&lt;/FQL&gt;&lt;FQL&gt;&lt;Q&gt;JP3422950000^FPC_PTX_INC(42736,43100&lt;/Q&gt;&lt;R&gt;1&lt;/R&gt;&lt;C&gt;1&lt;/C&gt;&lt;D xsi:type="xsd:string"&gt;#NUM&lt;/D&gt;&lt;/FQL&gt;&lt;FQL&gt;&lt;Q&gt;JP3726800000^FPC_PTX_INC(42736,43100&lt;/Q&gt;&lt;R&gt;1&lt;/R&gt;&lt;C&gt;1&lt;/C&gt;&lt;D xsi:type="xsd:string"&gt;#NUM&lt;/D&gt;&lt;/FQL&gt;&lt;FQL&gt;&lt;Q&gt;JP3571400005^FPC_PTX_INC(42736,43100&lt;/Q&gt;&lt;R&gt;1&lt;/R&gt;&lt;C&gt;1&lt;/C&gt;&lt;D xsi:type="xsd:string"&gt;#NUM&lt;/D&gt;&lt;/FQL&gt;&lt;FQL&gt;&lt;Q&gt;JP3200450009^FPC_PTX_INC(42736,43100&lt;/Q&gt;&lt;R&gt;1&lt;/R&gt;&lt;C&gt;1&lt;/C&gt;&lt;D xsi:type="xsd:string"&gt;#NUM&lt;/D&gt;&lt;/FQL&gt;&lt;FQL&gt;&lt;Q&gt;JP3893200000^FPC_PTX_INC(42736,43100&lt;/Q&gt;&lt;R&gt;1&lt;/R&gt;&lt;C&gt;1&lt;/C&gt;&lt;D xsi:type="xsd:string"&gt;#NUM&lt;/D&gt;&lt;/FQL&gt;&lt;FQL&gt;&lt;Q&gt;JP3421800008^FPC_PTX_INC(42736,43100&lt;/Q&gt;&lt;R&gt;1&lt;/R&gt;&lt;C&gt;1&lt;/C&gt;&lt;D xsi:type="xsd:string"&gt;#NUM&lt;/D&gt;&lt;/FQL&gt;&lt;FQL&gt;&lt;Q&gt;TW0002454006^FPC_PTX_INC(42736,43100&lt;/Q&gt;&lt;R&gt;1&lt;/R&gt;&lt;C&gt;1&lt;/C&gt;&lt;D xsi:type="xsd:string"&gt;#NUM&lt;/D&gt;&lt;/FQL&gt;&lt;FQL&gt;&lt;Q&gt;TW0002882008^FPC_PTX_INC(42736,43100&lt;/Q&gt;&lt;R&gt;1&lt;/R&gt;&lt;C&gt;1&lt;/C&gt;&lt;D xsi:type="xsd:string"&gt;#NUM&lt;/D&gt;&lt;/FQL&gt;&lt;FQL&gt;&lt;Q&gt;JP3249600002^FPC_PTX_INC(42736,43100&lt;/Q&gt;&lt;R&gt;1&lt;/R&gt;&lt;C&gt;1&lt;/C&gt;&lt;D xsi:type="xsd:string"&gt;#NUM&lt;/D&gt;&lt;/FQL&gt;&lt;FQL&gt;&lt;Q&gt;TW0002002003^FPC_PTX_INC(42736,43100&lt;/Q&gt;&lt;R&gt;1&lt;/R&gt;&lt;C&gt;1&lt;/C&gt;&lt;D xsi:type="xsd:string"&gt;#NUM&lt;/D&gt;&lt;/FQL&gt;&lt;FQL&gt;&lt;Q&gt;JP3119600009^FPC_PTX_INC(42736,43100&lt;/Q&gt;&lt;R&gt;1&lt;/R&gt;&lt;C&gt;1&lt;/C&gt;&lt;D xsi:type="xsd:string"&gt;#NUM&lt;/D&gt;&lt;/FQL&gt;&lt;FQL&gt;&lt;Q&gt;JP3240400006^FPC_PTX_INC(42736,43100&lt;/Q&gt;&lt;R&gt;1&lt;/R&gt;&lt;C&gt;1&lt;/C&gt;&lt;D xsi:type="xsd:string"&gt;#NUM&lt;/D&gt;&lt;/FQL&gt;&lt;FQL&gt;&lt;Q&gt;KR7006400006^FPC_PTX_INC(42736,43100&lt;/Q&gt;&lt;R&gt;1&lt;/R&gt;&lt;C&gt;1&lt;/C&gt;&lt;D xsi:type="xsd:string"&gt;#NUM&lt;/D&gt;&lt;/FQL&gt;&lt;FQL&gt;&lt;Q&gt;KR7005930003^FPC_PTX_INC(42736,43100&lt;/Q&gt;&lt;R&gt;1&lt;/R&gt;&lt;C&gt;1&lt;/C&gt;&lt;D xsi:type="xsd:string"&gt;#NUM&lt;/D&gt;&lt;/FQL&gt;&lt;FQL&gt;&lt;Q&gt;JP3205800000^FPC_PTX_INC(42736,43100&lt;/Q&gt;&lt;R&gt;1&lt;/R&gt;&lt;C&gt;1&lt;/C&gt;&lt;D xsi:type="xsd:string"&gt;#NUM&lt;/D&gt;&lt;/FQL&gt;&lt;FQL&gt;&lt;Q&gt;JP3898400001^FPC_PTX_INC(42736,43100&lt;/Q&gt;&lt;R&gt;1&lt;/R&gt;&lt;C&gt;1&lt;/C&gt;&lt;D xsi:type="xsd:string"&gt;#NUM&lt;/D&gt;&lt;/FQL&gt;&lt;FQL&gt;&lt;Q&gt;JP3802300008^FPC_PTX_INC(42736,43100&lt;/Q&gt;&lt;R&gt;1&lt;/R&gt;&lt;C&gt;1&lt;/C&gt;&lt;D xsi:type="xsd:string"&gt;#NUM&lt;/D&gt;&lt;/FQL&gt;&lt;FQL&gt;&lt;Q&gt;JP3358000002^FPC_PTX_INC(42736,43100&lt;/Q&gt;&lt;R&gt;1&lt;/R&gt;&lt;C&gt;1&lt;/C&gt;&lt;D xsi:type="xsd:string"&gt;#NUM&lt;/D&gt;&lt;/FQL&gt;&lt;FQL&gt;&lt;Q&gt;JP3890350006^FPC_PTX_INC(42736,43100&lt;/Q&gt;&lt;R&gt;1&lt;/R&gt;&lt;C&gt;1&lt;/C&gt;&lt;D xsi:type="xsd:string"&gt;#NUM&lt;/D&gt;&lt;/FQL&gt;&lt;FQL&gt;&lt;Q&gt;TW0001216000^FPC_PTX_INC(42736,43100&lt;/Q&gt;&lt;R&gt;1&lt;/R&gt;&lt;C&gt;1&lt;/C&gt;&lt;D xsi:type="xsd:string"&gt;#NUM&lt;/D&gt;&lt;/FQL&gt;&lt;FQL&gt;&lt;Q&gt;KR7012330007^FPC_PTX_INC(42736,43100&lt;/Q&gt;&lt;R&gt;1&lt;/R&gt;&lt;C&gt;1&lt;/C&gt;&lt;D xsi:type="xsd:string"&gt;#NUM&lt;/D&gt;&lt;/FQL&gt;&lt;FQL&gt;&lt;Q&gt;KR7068270008^FPC_PTX_INC(42736,43100&lt;/Q&gt;&lt;R&gt;1&lt;/R&gt;&lt;C&gt;1&lt;/C&gt;&lt;D xsi:type="xsd:string"&gt;#NUM&lt;/D&gt;&lt;/FQL&gt;&lt;FQL&gt;&lt;Q&gt;JP3933800009^FPC_PTX_INC(42736,43100&lt;/Q&gt;&lt;R&gt;1&lt;/R&gt;&lt;C&gt;1&lt;/C&gt;&lt;D xsi:type="xsd:string"&gt;#NUM&lt;/D&gt;&lt;/FQL&gt;&lt;FQL&gt;&lt;Q&gt;TW0002886009^FPC_PTX_INC(42736,43100&lt;/Q&gt;&lt;R&gt;1&lt;/R&gt;&lt;C&gt;1&lt;/C&gt;&lt;D xsi:type="xsd:string"&gt;#NUM&lt;/D&gt;&lt;/FQL&gt;&lt;FQL&gt;&lt;Q&gt;JP3830800003^FPC_PTX_INC(42736,43100&lt;/Q&gt;&lt;R&gt;1&lt;/R&gt;&lt;C&gt;1&lt;/C&gt;&lt;D xsi:type="xsd:string"&gt;#NUM&lt;/D&gt;&lt;/FQL&gt;&lt;FQL&gt;&lt;Q&gt;JP3381000003^FPC_PTX_INC(42736,43100&lt;/Q&gt;&lt;R&gt;1&lt;/R&gt;&lt;C&gt;1&lt;/C&gt;&lt;D xsi:type="xsd:string"&gt;#NUM&lt;/D&gt;&lt;/FQL&gt;&lt;FQL&gt;&lt;Q&gt;KR7005380001^FPC_PTX_INC(42736,43100&lt;/Q&gt;&lt;R&gt;1&lt;/R&gt;&lt;C&gt;1&lt;/C&gt;&lt;D xsi:type="xsd:string"&gt;#NUM&lt;/D&gt;&lt;/FQL&gt;&lt;FQL&gt;&lt;Q&gt;JP3814800003^FPC_PTX_INC(42736,43100&lt;/Q&gt;&lt;R&gt;1&lt;/R&gt;&lt;C&gt;1&lt;/C&gt;&lt;D xsi:type="xsd:string"&gt;#NUM&lt;/D&gt;&lt;/FQL&gt;&lt;FQL&gt;&lt;Q&gt;JP3496400007^FPC_PTX_INC(42736,43100&lt;/Q&gt;&lt;R&gt;1&lt;/R&gt;&lt;C&gt;1&lt;/C&gt;&lt;D xsi:type="xsd:string"&gt;#NUM&lt;/D&gt;&lt;/FQL&gt;&lt;FQL&gt;&lt;Q&gt;JP3143600009^FPC_PTX_INC(42736,43100&lt;/Q&gt;&lt;R&gt;1&lt;/R&gt;&lt;C&gt;1&lt;/C&gt;&lt;D xsi:type="xsd:string"&gt;#NUM&lt;/D&gt;&lt;/FQL&gt;&lt;FQL&gt;&lt;Q&gt;JP3371200001^FPC_PTX_INC(42736,43100&lt;/Q&gt;&lt;R&gt;1&lt;/R&gt;&lt;C&gt;1&lt;/C&gt;&lt;D xsi:type="xsd:string"&gt;#NUM&lt;/D&gt;&lt;/FQL&gt;&lt;FQL&gt;&lt;Q&gt;JP3476480003^FPC_PTX_INC(42736,43100&lt;/Q&gt;&lt;R&gt;1&lt;/R&gt;&lt;C&gt;1&lt;/C&gt;&lt;D xsi:type="xsd:string"&gt;#NUM&lt;/D&gt;&lt;/FQL&gt;&lt;FQL&gt;&lt;Q&gt;JP3634600005^FPC_PTX_INC(42736,43100&lt;/Q&gt;&lt;R&gt;1&lt;/R&gt;&lt;C&gt;1&lt;/C&gt;&lt;D xsi:type="xsd:string"&gt;#NUM&lt;/D&gt;&lt;/FQL&gt;&lt;FQL&gt;&lt;Q&gt;JP3197600004^FPC_PTX_INC(42736,43100&lt;/Q&gt;&lt;R&gt;1&lt;/R&gt;&lt;C&gt;1&lt;/C&gt;&lt;D xsi:type="xsd:string"&gt;#NUM&lt;/D&gt;&lt;/FQL&gt;&lt;FQL&gt;&lt;Q&gt;TW0001326007^FPC_PTX_INC(42736,43100&lt;/Q&gt;&lt;R&gt;1&lt;/R&gt;&lt;C&gt;1&lt;/C&gt;&lt;D xsi:type="xsd:string"&gt;#NUM&lt;/D&gt;&lt;/FQL&gt;&lt;FQL&gt;&lt;Q&gt;JP3802400006^FPC_PTX_INC(42736,43100&lt;/Q&gt;&lt;R&gt;1&lt;/R&gt;&lt;C&gt;1&lt;/C&gt;&lt;D xsi:type="xsd:string"&gt;#NUM&lt;/D&gt;&lt;/FQL&gt;&lt;FQL&gt;&lt;Q&gt;JP3173400007^FPC_PTX_INC(42736,43100&lt;/Q&gt;&lt;R&gt;1&lt;/R&gt;&lt;C&gt;1&lt;/C&gt;&lt;D xsi:type="xsd:string"&gt;#NUM&lt;/D&gt;&lt;/FQL&gt;&lt;FQL&gt;&lt;Q&gt;JP3951600000^FPC_PTX_INC(42736,43100&lt;/Q&gt;&lt;R&gt;1&lt;/R&gt;&lt;C&gt;1&lt;/C&gt;&lt;D xsi:type="xsd:string"&gt;#NUM&lt;/D&gt;&lt;/FQL&gt;&lt;FQL&gt;&lt;Q&gt;JP3942400007^FPC_PTX_INC(42736,43100&lt;/Q&gt;&lt;R&gt;1&lt;/R&gt;&lt;C&gt;1&lt;/C&gt;&lt;D xsi:type="xsd:string"&gt;#NUM&lt;/D&gt;&lt;/FQL&gt;&lt;FQL&gt;&lt;Q&gt;JP3198900007^FPC_PTX_INC(42736,43100&lt;/Q&gt;&lt;R&gt;1&lt;/R&gt;&lt;C&gt;1&lt;/C&gt;&lt;D xsi:type="xsd:string"&gt;#NUM&lt;/D&gt;&lt;/FQL&gt;&lt;FQL&gt;&lt;Q&gt;NL0012015705^FPC_PTX_INC(43466,43830&lt;/Q&gt;&lt;R&gt;1&lt;/R&gt;&lt;C&gt;1&lt;/C&gt;&lt;D xsi:type="xsd:string"&gt;#NUM&lt;/D&gt;&lt;/FQL&gt;&lt;FQL&gt;&lt;Q&gt;FR0000120172^FPC_PTX_INC(43466,43830&lt;/Q&gt;&lt;R&gt;1&lt;/R&gt;&lt;C&gt;1&lt;/C&gt;&lt;D xsi:type="xsd:string"&gt;#NUM&lt;/D&gt;&lt;/FQL&gt;&lt;FQL&gt;&lt;Q&gt;NL0000009082^FPC_PTX_INC(43466,43830&lt;/Q&gt;&lt;R&gt;1&lt;/R&gt;&lt;C&gt;1&lt;/C&gt;&lt;D xsi:type="xsd:string"&gt;#NUM&lt;/D&gt;&lt;/FQL&gt;&lt;FQL&gt;&lt;Q&gt;ES0105046009^FPC_PTX_INC(43466,43830&lt;/Q&gt;&lt;R&gt;1&lt;/R&gt;&lt;C&gt;1&lt;/C&gt;&lt;D xsi:type="xsd:string"&gt;#NUM&lt;/D&gt;&lt;/FQL&gt;&lt;FQL&gt;&lt;Q&gt;FR0000120503^FPC_PTX_INC(43466,43830&lt;/Q&gt;&lt;R&gt;1&lt;/R&gt;&lt;C&gt;1&lt;/C&gt;&lt;D xsi:type="xsd:string"&gt;#NUM&lt;/D&gt;&lt;/FQL&gt;&lt;FQL&gt;&lt;Q&gt;BE0003739530^FPC_PTX_INC(43466,43830&lt;/Q&gt;&lt;R&gt;1&lt;/R&gt;&lt;C&gt;1&lt;/C&gt;&lt;D xsi:type="xsd:string"&gt;#NUM&lt;/D&gt;&lt;/FQL&gt;&lt;FQL&gt;&lt;Q&gt;DE0007165631^FPC_PTX_INC(43466,43830&lt;/Q&gt;&lt;R&gt;1&lt;/R&gt;&lt;C&gt;1&lt;/C&gt;&lt;D xsi:type="xsd:string"&gt;#NUM&lt;/D&gt;&lt;/FQL&gt;&lt;FQL&gt;&lt;Q&gt;DE000A0D9PT0^FPC_PTX_INC(43466,43830&lt;/Q&gt;&lt;R&gt;1&lt;/R&gt;&lt;C&gt;1&lt;/C&gt;&lt;D xsi:type="xsd:string"&gt;#NUM&lt;/D&gt;&lt;/FQL&gt;&lt;FQL&gt;&lt;Q&gt;SE0000310336^FPC_PTX_INC(43466,43830&lt;/Q&gt;&lt;R&gt;1&lt;/R&gt;&lt;C&gt;1&lt;/C&gt;&lt;D xsi:type="xsd:string"&gt;#NUM&lt;/D&gt;&lt;/FQL&gt;&lt;FQL&gt;&lt;Q&gt;DK0010274414^FPC_PTX_INC(43466,43830&lt;/Q&gt;&lt;R&gt;1&lt;/R&gt;&lt;C&gt;1&lt;/C&gt;&lt;D xsi:type="xsd:string"&gt;#NUM&lt;/D&gt;&lt;/FQL&gt;&lt;FQL&gt;&lt;Q&gt;DE0006047004^FPC_PTX_INC(43466,43830&lt;/Q&gt;&lt;R&gt;1&lt;/R&gt;&lt;C&gt;1&lt;/C&gt;&lt;D xsi:type="xsd:string"&gt;#NUM&lt;/D&gt;&lt;/FQL&gt;&lt;FQL&gt;&lt;Q&gt;DK0060336014^FPC_PTX_INC(43466,43830&lt;/Q&gt;&lt;R&gt;1&lt;/R&gt;&lt;C&gt;1&lt;/C&gt;&lt;D xsi:type="xsd:string"&gt;#NUM&lt;/D&gt;&lt;/FQL&gt;&lt;FQL&gt;&lt;Q&gt;CH0008742519^FPC_PTX_INC(43466,43830&lt;/Q&gt;&lt;R&gt;1&lt;/R&gt;&lt;C&gt;1&lt;/C&gt;&lt;D xsi:type="xsd:string"&gt;#NUM&lt;/D&gt;&lt;/FQL&gt;&lt;FQL&gt;&lt;Q&gt;NL0010832176^FPC_PTX_INC(43466,43830&lt;/Q&gt;&lt;R&gt;1&lt;/R&gt;&lt;C&gt;1&lt;/C&gt;&lt;D xsi:type="xsd:string"&gt;#NUM&lt;/D&gt;&lt;/FQL&gt;&lt;FQL&gt;&lt;Q&gt;FR0010220475^FPC_PTX_INC(43466,43830&lt;/Q&gt;&lt;R&gt;1&lt;/R&gt;&lt;C&gt;1&lt;/C&gt;&lt;D xsi:type="xsd:string"&gt;#NUM&lt;/D&gt;&lt;/FQL&gt;&lt;FQL&gt;&lt;Q&gt;CH0012280076^FPC_PTX_INC(43466,43830&lt;/Q&gt;&lt;R&gt;1&lt;/R&gt;&lt;C&gt;1&lt;/C&gt;&lt;D xsi:type="xsd:string"&gt;#NUM&lt;/D&gt;&lt;/FQL&gt;&lt;FQL&gt;&lt;Q&gt;DE0005439004^FPC_PTX_INC(43466,43830&lt;/Q&gt;&lt;R&gt;1&lt;/R&gt;&lt;C&gt;1&lt;/C&gt;&lt;D xsi:type="xsd:string"&gt;#NUM&lt;/D&gt;&lt;/FQL&gt;&lt;FQL&gt;&lt;Q&gt;CH0102484968^FPC_PTX_INC(43466,43830&lt;/Q&gt;&lt;R&gt;1&lt;/R&gt;&lt;C&gt;1&lt;/C&gt;&lt;D xsi:type="xsd:string"&gt;#NUM&lt;/D&gt;&lt;/FQL&gt;&lt;FQL&gt;&lt;Q&gt;CH0012549785^FPC_PTX_INC(43466,43830&lt;/Q&gt;&lt;R&gt;1&lt;/R&gt;&lt;C&gt;1&lt;/C&gt;&lt;D xsi:type="xsd:string"&gt;#NUM&lt;/D&gt;&lt;/FQL&gt;&lt;FQL&gt;&lt;Q&gt;DE000SYM9999^FPC_PTX_INC(43466,43830&lt;/Q&gt;&lt;R&gt;1&lt;/R&gt;&lt;C&gt;1&lt;/C&gt;&lt;D xsi:type="xsd:string"&gt;#NUM&lt;/D&gt;&lt;/FQL&gt;&lt;FQL&gt;&lt;Q&gt;NL0010773842^FPC_PTX_INC(43466,43830&lt;/Q&gt;&lt;R&gt;1&lt;/R&gt;&lt;C&gt;1&lt;/C&gt;&lt;D xsi:type="xsd:string"&gt;#NUM&lt;/D&gt;&lt;/FQL&gt;&lt;FQL&gt;&lt;Q&gt;SE0000242455^FPC_PTX_INC(43466,43830&lt;/Q&gt;&lt;R&gt;1&lt;/R&gt;&lt;C&gt;1&lt;/C&gt;&lt;D xsi:type="xsd:string"&gt;#NUM&lt;/D&gt;&lt;/FQL&gt;&lt;FQL&gt;&lt;Q&gt;NL0010545661^FPC_PTX_INC(43466,43830&lt;/Q&gt;&lt;R&gt;1&lt;/R&gt;&lt;C&gt;1&lt;/C&gt;&lt;D xsi:type="xsd:string"&gt;#NUM&lt;/D&gt;&lt;/FQL&gt;&lt;FQL&gt;&lt;Q&gt;CH0014852781^FPC_PTX_INC(43466,43830&lt;/Q&gt;&lt;R&gt;1&lt;/R&gt;&lt;C&gt;1&lt;/C&gt;&lt;D xsi:type="xsd:string"&gt;#NUM&lt;/D&gt;&lt;/FQL&gt;&lt;FQL&gt;&lt;Q&gt;DK0010181759^FPC_PTX_INC(43466,43830&lt;/Q&gt;&lt;R&gt;1&lt;/R&gt;&lt;C&gt;1&lt;/C&gt;&lt;D xsi:type="xsd:string"&gt;#NUM&lt;/D&gt;&lt;/FQL&gt;&lt;FQL&gt;&lt;Q&gt;DE000PAH0038^FPC_PTX_INC(43466,43830&lt;/Q&gt;&lt;R&gt;1&lt;/R&gt;&lt;C&gt;1&lt;/C&gt;&lt;D xsi:type="xsd:string"&gt;#NUM&lt;/D&gt;&lt;/FQL&gt;&lt;FQL&gt;&lt;Q&gt;SE0007100599^FPC_PTX_INC(43466,43830&lt;/Q&gt;&lt;R&gt;1&lt;/R&gt;&lt;C&gt;1&lt;/C&gt;&lt;D xsi:type="xsd:string"&gt;#NUM&lt;/D&gt;&lt;/FQL&gt;&lt;FQL&gt;&lt;Q&gt;DE000ENER6Y0^FPC_PTX_INC(43466,43830&lt;/Q&gt;&lt;R&gt;1&lt;/R&gt;&lt;C&gt;1&lt;/C&gt;&lt;D xsi:type="xsd:string"&gt;#NUM&lt;/D&gt;&lt;/FQL&gt;&lt;FQL&gt;&lt;Q&gt;DK0060448595^FPC_PTX_INC(43466,43830&lt;/Q&gt;&lt;R&gt;1&lt;/R&gt;&lt;C&gt;1&lt;/C&gt;&lt;D xsi:type="xsd:string"&gt;#NUM&lt;/D&gt;&lt;/FQL&gt;&lt;FQL&gt;&lt;Q&gt;CH0025751329^FPC_PTX_INC(43466,43830&lt;/Q&gt;&lt;R&gt;1&lt;/R&gt;&lt;C&gt;1&lt;/C&gt;&lt;D xsi:type="xsd:string"&gt;#NUM&lt;/D&gt;&lt;/FQL&gt;&lt;FQL&gt;&lt;Q&gt;DE0005785604^FPC_PTX_INC(43466,43830&lt;/Q&gt;&lt;R&gt;1&lt;/R&gt;&lt;C&gt;1&lt;/C&gt;&lt;D xsi:type="xsd:string"&gt;#NUM&lt;/D&gt;&lt;/FQL&gt;&lt;FQL&gt;&lt;Q&gt;FR0000045072^FPC_PTX_INC(43466,43830&lt;/Q&gt;&lt;R&gt;1&lt;/R&gt;&lt;C&gt;1&lt;/C&gt;&lt;D xsi:type="xsd:string"&gt;#NUM&lt;/D&gt;&lt;/FQL&gt;&lt;FQL&gt;&lt;Q&gt;BE0003565737^FPC_PTX_INC(43466,43830&lt;/Q&gt;&lt;R&gt;1&lt;/R&gt;&lt;C&gt;1&lt;/C&gt;&lt;D xsi:type="xsd:string"&gt;#NUM&lt;/D&gt;&lt;/FQL&gt;&lt;FQL&gt;&lt;Q&gt;SE0009922164^FPC_PTX_INC(43466,43830&lt;/Q&gt;&lt;R&gt;1&lt;/R&gt;&lt;C&gt;1&lt;/C&gt;&lt;D xsi:type="xsd:string"&gt;#NUM&lt;/D&gt;&lt;/FQL&gt;&lt;FQL&gt;&lt;Q&gt;SE0000148884^FPC_PTX_INC(43466,43830&lt;/Q&gt;&lt;R&gt;1&lt;/R&gt;&lt;C&gt;1&lt;/C&gt;&lt;D xsi:type="xsd:string"&gt;#NUM&lt;/D&gt;&lt;/FQL&gt;&lt;FQL&gt;&lt;Q&gt;DE0006048432^FPC_PTX_INC(43466,43830&lt;/Q&gt;&lt;R&gt;1&lt;/R&gt;&lt;C&gt;1&lt;/C&gt;&lt;D xsi:type="xsd:string"&gt;#NUM&lt;/D&gt;&lt;/FQL&gt;&lt;FQL&gt;&lt;Q&gt;ES0105066007^FPC_PTX_INC(43466,43830&lt;/Q&gt;&lt;R&gt;1&lt;/R&gt;&lt;C&gt;1&lt;/C&gt;&lt;D xsi:type="xsd:string"&gt;#NUM&lt;/D&gt;&lt;/FQL&gt;&lt;FQL&gt;&lt;Q&gt;SE0012853455^FPC_PTX_INC(43466,43830&lt;/Q&gt;&lt;R&gt;1&lt;/R&gt;&lt;C&gt;1&lt;/C&gt;&lt;D xsi:type="xsd:string"&gt;#NUM&lt;/D&gt;&lt;/FQL&gt;&lt;FQL&gt;&lt;Q&gt;NL0013267909^FPC_PTX_INC(43466,43830&lt;/Q&gt;&lt;R&gt;1&lt;/R&gt;&lt;C&gt;1&lt;/C&gt;&lt;D xsi:type="xsd:string"&gt;#NUM&lt;/D&gt;&lt;/FQL&gt;&lt;FQL&gt;&lt;Q&gt;FR0000051807^FPC_PTX_INC(43466,43830&lt;/Q&gt;&lt;R&gt;1&lt;/R&gt;&lt;C&gt;1&lt;/C&gt;&lt;D xsi:type="xsd:string"&gt;#NUM&lt;/D&gt;&lt;/FQL&gt;&lt;FQL&gt;&lt;Q&gt;DK0010272202^FPC_PTX_INC(43466,43830&lt;/Q&gt;&lt;R&gt;1&lt;/R&gt;&lt;C&gt;1&lt;/C&gt;&lt;D xsi:type="xsd:string"&gt;#NUM&lt;/D&gt;&lt;/FQL&gt;&lt;FQL&gt;&lt;Q&gt;DE0006599905^FPC_PTX_INC(43466,43830&lt;/Q&gt;&lt;R&gt;1&lt;/R&gt;&lt;C&gt;1&lt;/C&gt;&lt;D xsi:type="xsd:string"&gt;#NUM&lt;/D&gt;&lt;/FQL&gt;&lt;FQL&gt;&lt;Q&gt;FR0000130809^FPC_PTX_INC(43466,43830&lt;/Q&gt;&lt;R&gt;1&lt;/R&gt;&lt;C&gt;1&lt;/C&gt;&lt;D xsi:type="xsd:string"&gt;#NUM&lt;/D&gt;&lt;/FQL&gt;&lt;FQL&gt;&lt;Q&gt;NL0000395903^FPC_PTX_INC(43466,43830&lt;/Q&gt;&lt;R&gt;1&lt;/R&gt;&lt;C&gt;1&lt;/C&gt;&lt;D xsi:type="xsd:string"&gt;#NUM&lt;/D&gt;&lt;/FQL&gt;&lt;FQL&gt;&lt;Q&gt;ES0178430E18^FPC_PTX_INC(43466,43830&lt;/Q&gt;&lt;R&gt;1&lt;/R&gt;&lt;C&gt;1&lt;/C&gt;&lt;D xsi:type="xsd:string"&gt;#NUM&lt;/D&gt;&lt;/FQL&gt;&lt;FQL&gt;&lt;Q&gt;CH0030170408^FPC_PTX_INC(43466,43830&lt;/Q&gt;&lt;R&gt;1&lt;/R&gt;&lt;C&gt;1&lt;/C&gt;&lt;D xsi:type="xsd:string"&gt;#NUM&lt;/D&gt;&lt;/FQL&gt;&lt;FQL&gt;&lt;Q&gt;IT0005239360^FPC_PTX_INC(43466,43830&lt;/Q&gt;&lt;R&gt;1&lt;/R&gt;&lt;C&gt;1&lt;/C&gt;&lt;D xsi:type="xsd:string"&gt;#NUM&lt;/D&gt;&lt;/FQL&gt;&lt;FQL&gt;&lt;Q&gt;CH0012138530^FPC_PTX_INC(43466,43830&lt;/Q&gt;&lt;R&gt;1&lt;/R&gt;&lt;C&gt;1&lt;/C&gt;&lt;D xsi:type="xsd:string"&gt;#NUM&lt;/D&gt;&lt;/FQL&gt;&lt;FQL&gt;&lt;Q&gt;NL0000009165^FPC_PTX_INC(43466,43830&lt;/Q&gt;&lt;R&gt;1&lt;/R&gt;&lt;C&gt;1&lt;/C&gt;&lt;D xsi:type="xsd:string"&gt;#NUM&lt;/D&gt;&lt;/FQL&gt;&lt;FQL&gt;&lt;Q&gt;SE0012673267^FPC_PTX_INC(43466,43830&lt;/Q&gt;&lt;R&gt;1&lt;/R&gt;&lt;C&gt;1&lt;/C&gt;&lt;D xsi:type="xsd:string"&gt;#NUM&lt;/D&gt;&lt;/FQL&gt;&lt;FQL&gt;&lt;Q&gt;FR0010307819^FPC_PTX_INC(43466,43830&lt;/Q&gt;&lt;R&gt;1&lt;/R&gt;&lt;C&gt;1&lt;/C&gt;&lt;D xsi:type="xsd:string"&gt;#NUM&lt;/D&gt;&lt;/FQL&gt;&lt;FQL&gt;&lt;Q&gt;NL0000226223^FPC_PTX_INC(43466,43830&lt;/Q&gt;&lt;R&gt;1&lt;/R&gt;&lt;C&gt;1&lt;/C&gt;&lt;D xsi:type="xsd:string"&gt;#NUM&lt;/D&gt;&lt;/FQL&gt;&lt;FQL&gt;&lt;Q&gt;FR0000133308^FPC_PTX_INC(43466,43830&lt;/Q&gt;&lt;R&gt;1&lt;/R&gt;&lt;C&gt;1&lt;/C&gt;&lt;D xsi:type="xsd:string"&gt;#NUM&lt;/D&gt;&lt;/FQL&gt;&lt;FQL&gt;&lt;Q&gt;NL0011585146^FPC_PTX_INC(43466,43830&lt;/Q&gt;&lt;R&gt;1&lt;/R&gt;&lt;C&gt;1&lt;/C&gt;&lt;D xsi:type="xsd:string"&gt;#NUM&lt;/D&gt;&lt;/FQL&gt;&lt;FQL&gt;&lt;Q&gt;IT0000062072^FPC_PTX_INC(43466,43830&lt;/Q&gt;&lt;R&gt;1&lt;/R&gt;&lt;C&gt;1&lt;/C&gt;&lt;D xsi:type="xsd:string"&gt;#NUM&lt;/D&gt;&lt;/FQL&gt;&lt;FQL&gt;&lt;Q&gt;SE0000103699^FPC_PTX_INC(43466,43830&lt;/Q&gt;&lt;R&gt;1&lt;/R&gt;&lt;C&gt;1&lt;/C&gt;&lt;D xsi:type="xsd:string"&gt;#NUM&lt;/D&gt;&lt;/FQL&gt;&lt;FQL&gt;&lt;Q&gt;FR0000121261^FPC_PTX_INC(43466,43830&lt;/Q&gt;&lt;R&gt;1&lt;/R&gt;&lt;C&gt;1&lt;/C&gt;&lt;D xsi:type="xsd:string"&gt;#NUM&lt;/D&gt;&lt;/FQL&gt;&lt;FQL&gt;&lt;Q&gt;FR0000127771^FPC_PTX_INC(43466,43830&lt;/Q&gt;&lt;R&gt;1&lt;/R&gt;&lt;C&gt;1&lt;/C&gt;&lt;D xsi:type="xsd:string"&gt;#NUM&lt;/D&gt;&lt;/FQL&gt;&lt;FQL&gt;&lt;Q&gt;FR0000125338^FPC_PTX_INC(43466,43830&lt;/Q&gt;&lt;R&gt;1&lt;/R&gt;&lt;C&gt;1&lt;/C&gt;&lt;D xsi:type="xsd:string"&gt;#NUM&lt;/D&gt;&lt;/FQL&gt;&lt;FQL&gt;&lt;Q&gt;SE0000667891^FPC_PTX_INC(43466,43830&lt;/Q&gt;&lt;R&gt;1&lt;/R&gt;&lt;C&gt;1&lt;/C&gt;&lt;D xsi:type="xsd:string"&gt;#NUM&lt;/D&gt;&lt;/FQL&gt;&lt;FQL&gt;&lt;Q&gt;FR0000130650^FPC_PTX_INC(43466,43830&lt;/Q&gt;&lt;R&gt;1&lt;/R&gt;&lt;C&gt;1&lt;/C&gt;&lt;D xsi:type="xsd:string"&gt;#NUM&lt;/D&gt;&lt;/FQL&gt;&lt;FQL&gt;&lt;Q&gt;CH0012214059^FPC_PTX_INC(43466,43830&lt;/Q&gt;&lt;R&gt;1&lt;/R&gt;&lt;C&gt;1&lt;/C&gt;&lt;D xsi:type="xsd:string"&gt;#NUM&lt;/D&gt;&lt;/FQL&gt;&lt;FQL&gt;&lt;Q&gt;DE0005810055^FPC_PTX_INC(43466,43830&lt;/Q&gt;&lt;R&gt;1&lt;/R&gt;&lt;C&gt;1&lt;/C&gt;&lt;D xsi:type="xsd:string"&gt;#NUM&lt;/D&gt;&lt;/FQL&gt;&lt;FQL&gt;&lt;Q&gt;ES0109067019^FPC_PTX_INC(43466,43830&lt;/Q&gt;&lt;R&gt;1&lt;/R&gt;&lt;C&gt;1&lt;/C&gt;&lt;D xsi:type="xsd:string"&gt;#NUM&lt;/D&gt;&lt;/FQL&gt;&lt;FQL&gt;&lt;Q&gt;DE0005190003^FPC_PTX_INC(43466,43830&lt;/Q&gt;&lt;R&gt;1&lt;/R&gt;&lt;C&gt;1&lt;/C&gt;&lt;D xsi:type="xsd:string"&gt;#NUM&lt;/D&gt;&lt;/FQL&gt;&lt;FQL&gt;&lt;Q&gt;FI40</t>
        </r>
      </text>
    </comment>
    <comment ref="A67" authorId="0" shapeId="0" xr:uid="{B69EFFE9-1F71-420D-A3AB-3C63518DECDB}">
      <text>
        <r>
          <rPr>
            <b/>
            <sz val="9"/>
            <color indexed="81"/>
            <rFont val="Tahoma"/>
            <charset val="1"/>
          </rPr>
          <t>00297767^FPC_PTX_INC(43466,43830&lt;/Q&gt;&lt;R&gt;1&lt;/R&gt;&lt;C&gt;1&lt;/C&gt;&lt;D xsi:type="xsd:string"&gt;#NUM&lt;/D&gt;&lt;/FQL&gt;&lt;FQL&gt;&lt;Q&gt;DE000A1ML7J1^FPC_PTX_INC(43466,43830&lt;/Q&gt;&lt;R&gt;1&lt;/R&gt;&lt;C&gt;1&lt;/C&gt;&lt;D xsi:type="xsd:string"&gt;#NUM&lt;/D&gt;&lt;/FQL&gt;&lt;FQL&gt;&lt;Q&gt;CH0432492467^FPC_PTX_INC(43466,43830&lt;/Q&gt;&lt;R&gt;1&lt;/R&gt;&lt;C&gt;1&lt;/C&gt;&lt;D xsi:type="xsd:string"&gt;#NUM&lt;/D&gt;&lt;/FQL&gt;&lt;FQL&gt;&lt;Q&gt;SE0000107419^FPC_PTX_INC(43466,43830&lt;/Q&gt;&lt;R&gt;1&lt;/R&gt;&lt;C&gt;1&lt;/C&gt;&lt;D xsi:type="xsd:string"&gt;#NUM&lt;/D&gt;&lt;/FQL&gt;&lt;FQL&gt;&lt;Q&gt;ES0148396007^FPC_PTX_INC(43466,43830&lt;/Q&gt;&lt;R&gt;1&lt;/R&gt;&lt;C&gt;1&lt;/C&gt;&lt;D xsi:type="xsd:string"&gt;#NUM&lt;/D&gt;&lt;/FQL&gt;&lt;FQL&gt;&lt;Q&gt;NL00150001Q9^FPC_PTX_INC(43466,43830&lt;/Q&gt;&lt;R&gt;1&lt;/R&gt;&lt;C&gt;1&lt;/C&gt;&lt;D xsi:type="xsd:string"&gt;#NUM&lt;/D&gt;&lt;/FQL&gt;&lt;FQL&gt;&lt;Q&gt;FR0000120693^FPC_PTX_INC(43466,43830&lt;/Q&gt;&lt;R&gt;1&lt;/R&gt;&lt;C&gt;1&lt;/C&gt;&lt;D xsi:type="xsd:string"&gt;#NUM&lt;/D&gt;&lt;/FQL&gt;&lt;FQL&gt;&lt;Q&gt;FR0000052292^FPC_PTX_INC(43466,43830&lt;/Q&gt;&lt;R&gt;1&lt;/R&gt;&lt;C&gt;1&lt;/C&gt;&lt;D xsi:type="xsd:string"&gt;#NUM&lt;/D&gt;&lt;/FQL&gt;&lt;FQL&gt;&lt;Q&gt;SE0011166610^FPC_PTX_INC(43466,43830&lt;/Q&gt;&lt;R&gt;1&lt;/R&gt;&lt;C&gt;1&lt;/C&gt;&lt;D xsi:type="xsd:string"&gt;#NUM&lt;/D&gt;&lt;/FQL&gt;&lt;FQL&gt;&lt;Q&gt;SE0000115446^FPC_PTX_INC(43466,43830&lt;/Q&gt;&lt;R&gt;1&lt;/R&gt;&lt;C&gt;1&lt;/C&gt;&lt;D xsi:type="xsd:string"&gt;#NUM&lt;/D&gt;&lt;/FQL&gt;&lt;FQL&gt;&lt;Q&gt;SE0000108656^FPC_PTX_INC(43466,43830&lt;/Q&gt;&lt;R&gt;1&lt;/R&gt;&lt;C&gt;1&lt;/C&gt;&lt;D xsi:type="xsd:string"&gt;#NUM&lt;/D&gt;&lt;/FQL&gt;&lt;FQL&gt;&lt;Q&gt;DK0010268606^FPC_PTX_INC(43466,43830&lt;/Q&gt;&lt;R&gt;1&lt;/R&gt;&lt;C&gt;1&lt;/C&gt;&lt;D xsi:type="xsd:string"&gt;#NUM&lt;/D&gt;&lt;/FQL&gt;&lt;FQL&gt;&lt;Q&gt;FR0000120644^FPC_PTX_INC(43466,43830&lt;/Q&gt;&lt;R&gt;1&lt;/R&gt;&lt;C&gt;1&lt;/C&gt;&lt;D xsi:type="xsd:string"&gt;#NUM&lt;/D&gt;&lt;/FQL&gt;&lt;FQL&gt;&lt;Q&gt;IT0000072618^FPC_PTX_INC(43466,43830&lt;/Q&gt;&lt;R&gt;1&lt;/R&gt;&lt;C&gt;1&lt;/C&gt;&lt;D xsi:type="xsd:string"&gt;#NUM&lt;/D&gt;&lt;/FQL&gt;&lt;FQL&gt;&lt;Q&gt;NL0013654783^FPC_PTX_INC(43466,43830&lt;/Q&gt;&lt;R&gt;1&lt;/R&gt;&lt;C&gt;1&lt;/C&gt;&lt;D xsi:type="xsd:string"&gt;#NUM&lt;/D&gt;&lt;/FQL&gt;&lt;FQL&gt;&lt;Q&gt;CH0210483332^FPC_PTX_INC(43466,43830&lt;/Q&gt;&lt;R&gt;1&lt;/R&gt;&lt;C&gt;1&lt;/C&gt;&lt;D xsi:type="xsd:string"&gt;#NUM&lt;/D&gt;&lt;/FQL&gt;&lt;FQL&gt;&lt;Q&gt;FR0000121485^FPC_PTX_INC(43466,43830&lt;/Q&gt;&lt;R&gt;1&lt;/R&gt;&lt;C&gt;1&lt;/C&gt;&lt;D xsi:type="xsd:string"&gt;#NUM&lt;/D&gt;&lt;/FQL&gt;&lt;FQL&gt;&lt;Q&gt;DE0007664039^FPC_PTX_INC(43466,43830&lt;/Q&gt;&lt;R&gt;1&lt;/R&gt;&lt;C&gt;1&lt;/C&gt;&lt;D xsi:type="xsd:string"&gt;#NUM&lt;/D&gt;&lt;/FQL&gt;&lt;FQL&gt;&lt;Q&gt;FR0000073272^FPC_PTX_INC(43466,43830&lt;/Q&gt;&lt;R&gt;1&lt;/R&gt;&lt;C&gt;1&lt;/C&gt;&lt;D xsi:type="xsd:string"&gt;#NUM&lt;/D&gt;&lt;/FQL&gt;&lt;FQL&gt;&lt;Q&gt;NL0000009538^FPC_PTX_INC(43466,43830&lt;/Q&gt;&lt;R&gt;1&lt;/R&gt;&lt;C&gt;1&lt;/C&gt;&lt;D xsi:type="xsd:string"&gt;#NUM&lt;/D&gt;&lt;/FQL&gt;&lt;FQL&gt;&lt;Q&gt;BE0974293251^FPC_PTX_INC(43466,43830&lt;/Q&gt;&lt;R&gt;1&lt;/R&gt;&lt;C&gt;1&lt;/C&gt;&lt;D xsi:type="xsd:string"&gt;#NUM&lt;/D&gt;&lt;/FQL&gt;&lt;FQL&gt;&lt;Q&gt;DE0005552004^FPC_PTX_INC(43466,43830&lt;/Q&gt;&lt;R&gt;1&lt;/R&gt;&lt;C&gt;1&lt;/C&gt;&lt;D xsi:type="xsd:string"&gt;#NUM&lt;/D&gt;&lt;/FQL&gt;&lt;FQL&gt;&lt;Q&gt;DE0006231004^FPC_PTX_INC(43466,43830&lt;/Q&gt;&lt;R&gt;1&lt;/R&gt;&lt;C&gt;1&lt;/C&gt;&lt;D xsi:type="xsd:string"&gt;#NUM&lt;/D&gt;&lt;/FQL&gt;&lt;FQL&gt;&lt;Q&gt;DE000A1EWWW0^FPC_PTX_INC(43466,43830&lt;/Q&gt;&lt;R&gt;1&lt;/R&gt;&lt;C&gt;1&lt;/C&gt;&lt;D xsi:type="xsd:string"&gt;#NUM&lt;/D&gt;&lt;/FQL&gt;&lt;FQL&gt;&lt;Q&gt;FR0000125486^FPC_PTX_INC(43466,43830&lt;/Q&gt;&lt;R&gt;1&lt;/R&gt;&lt;C&gt;1&lt;/C&gt;&lt;D xsi:type="xsd:string"&gt;#NUM&lt;/D&gt;&lt;/FQL&gt;&lt;FQL&gt;&lt;Q&gt;DE000BAY0017^FPC_PTX_INC(43466,43830&lt;/Q&gt;&lt;R&gt;1&lt;/R&gt;&lt;C&gt;1&lt;/C&gt;&lt;D xsi:type="xsd:string"&gt;#NUM&lt;/D&gt;&lt;/FQL&gt;&lt;FQL&gt;&lt;Q&gt;NL0012969182^FPC_PTX_INC(43466,43830&lt;/Q&gt;&lt;R&gt;1&lt;/R&gt;&lt;C&gt;1&lt;/C&gt;&lt;D xsi:type="xsd:string"&gt;#NUM&lt;/D&gt;&lt;/FQL&gt;&lt;FQL&gt;&lt;Q&gt;DE0005557508^FPC_PTX_INC(43466,43830&lt;/Q&gt;&lt;R&gt;1&lt;/R&gt;&lt;C&gt;1&lt;/C&gt;&lt;D xsi:type="xsd:string"&gt;#NUM&lt;/D&gt;&lt;/FQL&gt;&lt;FQL&gt;&lt;Q&gt;NL0000235190^FPC_PTX_INC(43466,43830&lt;/Q&gt;&lt;R&gt;1&lt;/R&gt;&lt;C&gt;1&lt;/C&gt;&lt;D xsi:type="xsd:string"&gt;#NUM&lt;/D&gt;&lt;/FQL&gt;&lt;FQL&gt;&lt;Q&gt;DE0007100000^FPC_PTX_INC(43466,43830&lt;/Q&gt;&lt;R&gt;1&lt;/R&gt;&lt;C&gt;1&lt;/C&gt;&lt;D xsi:type="xsd:string"&gt;#NUM&lt;/D&gt;&lt;/FQL&gt;&lt;FQL&gt;&lt;Q&gt;FR0000120073^FPC_PTX_INC(43466,43830&lt;/Q&gt;&lt;R&gt;1&lt;/R&gt;&lt;C&gt;1&lt;/C&gt;&lt;D xsi:type="xsd:string"&gt;#NUM&lt;/D&gt;&lt;/FQL&gt;&lt;FQL&gt;&lt;Q&gt;FR0000120321^FPC_PTX_INC(43466,43830&lt;/Q&gt;&lt;R&gt;1&lt;/R&gt;&lt;C&gt;1&lt;/C&gt;&lt;D xsi:type="xsd:string"&gt;#NUM&lt;/D&gt;&lt;/FQL&gt;&lt;FQL&gt;&lt;Q&gt;DE0008404005^FPC_PTX_INC(43466,43830&lt;/Q&gt;&lt;R&gt;1&lt;/R&gt;&lt;C&gt;1&lt;/C&gt;&lt;D xsi:type="xsd:string"&gt;#NUM&lt;/D&gt;&lt;/FQL&gt;&lt;FQL&gt;&lt;Q&gt;DE0007164600^FPC_PTX_INC(43466,43830&lt;/Q&gt;&lt;R&gt;1&lt;/R&gt;&lt;C&gt;1&lt;/C&gt;&lt;D xsi:type="xsd:string"&gt;#NUM&lt;/D&gt;&lt;/FQL&gt;&lt;FQL&gt;&lt;Q&gt;CH0012032048^FPC_PTX_INC(43466,43830&lt;/Q&gt;&lt;R&gt;1&lt;/R&gt;&lt;C&gt;1&lt;/C&gt;&lt;D xsi:type="xsd:string"&gt;#NUM&lt;/D&gt;&lt;/FQL&gt;&lt;FQL&gt;&lt;Q&gt;US0995021062^FPC_PTX_INC(43466,43830&lt;/Q&gt;&lt;R&gt;1&lt;/R&gt;&lt;C&gt;1&lt;/C&gt;&lt;D xsi:type="xsd:string"&gt;#NUM&lt;/D&gt;&lt;/FQL&gt;&lt;FQL&gt;&lt;Q&gt;US5132721045^FPC_PTX_INC(43466,43830&lt;/Q&gt;&lt;R&gt;1&lt;/R&gt;&lt;C&gt;1&lt;/C&gt;&lt;D xsi:type="xsd:string"&gt;#NUM&lt;/D&gt;&lt;/FQL&gt;&lt;FQL&gt;&lt;Q&gt;US6700024010^FPC_PTX_INC(43466,43830&lt;/Q&gt;&lt;R&gt;1&lt;/R&gt;&lt;C&gt;1&lt;/C&gt;&lt;D xsi:type="xsd:string"&gt;#NUM&lt;/D&gt;&lt;/FQL&gt;&lt;FQL&gt;&lt;Q&gt;US4180561072^FPC_PTX_INC(43466,43830&lt;/Q&gt;&lt;R&gt;1&lt;/R&gt;&lt;C&gt;1&lt;/C&gt;&lt;D xsi:type="xsd:string"&gt;#NUM&lt;/D&gt;&lt;/FQL&gt;&lt;FQL&gt;&lt;Q&gt;JE00BYSS4X48^FPC_PTX_INC(43466,43830&lt;/Q&gt;&lt;R&gt;1&lt;/R&gt;&lt;C&gt;1&lt;/C&gt;&lt;D xsi:type="xsd:string"&gt;#NUM&lt;/D&gt;&lt;/FQL&gt;&lt;FQL&gt;&lt;Q&gt;US00751Y1064^FPC_PTX_INC(43466,43830&lt;/Q&gt;&lt;R&gt;1&lt;/R&gt;&lt;C&gt;1&lt;/C&gt;&lt;D xsi:type="xsd:string"&gt;#NUM&lt;/D&gt;&lt;/FQL&gt;&lt;FQL&gt;&lt;Q&gt;US5018892084^FPC_PTX_INC(43466,43830&lt;/Q&gt;&lt;R&gt;1&lt;/R&gt;&lt;C&gt;1&lt;/C&gt;&lt;D xsi:type="xsd:string"&gt;#NUM&lt;/D&gt;&lt;/FQL&gt;&lt;FQL&gt;&lt;Q&gt;US12541W2098^FPC_PTX_INC(43466,43830&lt;/Q&gt;&lt;R&gt;1&lt;/R&gt;&lt;C&gt;1&lt;/C&gt;&lt;D xsi:type="xsd:string"&gt;#NUM&lt;/D&gt;&lt;/FQL&gt;&lt;FQL&gt;&lt;Q&gt;US3802371076^FPC_PTX_INC(43466,43830&lt;/Q&gt;&lt;R&gt;1&lt;/R&gt;&lt;C&gt;1&lt;/C&gt;&lt;D xsi:type="xsd:string"&gt;#NUM&lt;/D&gt;&lt;/FQL&gt;&lt;FQL&gt;&lt;Q&gt;US5502411037^FPC_PTX_INC(43466,43830&lt;/Q&gt;&lt;R&gt;1&lt;/R&gt;&lt;C&gt;1&lt;/C&gt;&lt;D xsi:type="xsd:string"&gt;#NUM&lt;/D&gt;&lt;/FQL&gt;&lt;FQL&gt;&lt;Q&gt;US4404521001^FPC_PTX_INC(43466,43830&lt;/Q&gt;&lt;R&gt;1&lt;/R&gt;&lt;C&gt;1&lt;/C&gt;&lt;D xsi:type="xsd:string"&gt;#NUM&lt;/D&gt;&lt;/FQL&gt;&lt;FQL&gt;&lt;Q&gt;US73278L1052^FPC_PTX_INC(43466,43830&lt;/Q&gt;&lt;R&gt;1&lt;/R&gt;&lt;C&gt;1&lt;/C&gt;&lt;D xsi:type="xsd:string"&gt;#NUM&lt;/D&gt;&lt;/FQL&gt;&lt;FQL&gt;&lt;Q&gt;US24906P1093^FPC_PTX_INC(43466,43830&lt;/Q&gt;&lt;R&gt;1&lt;/R&gt;&lt;C&gt;1&lt;/C&gt;&lt;D xsi:type="xsd:string"&gt;#NUM&lt;/D&gt;&lt;/FQL&gt;&lt;FQL&gt;&lt;Q&gt;US7458671010^FPC_PTX_INC(43466,43830&lt;/Q&gt;&lt;R&gt;1&lt;/R&gt;&lt;C&gt;1&lt;/C&gt;&lt;D xsi:type="xsd:string"&gt;#NUM&lt;/D&gt;&lt;/FQL&gt;&lt;FQL&gt;&lt;Q&gt;US8326964058^FPC_PTX_INC(43466,43830&lt;/Q&gt;&lt;R&gt;1&lt;/R&gt;&lt;C&gt;1&lt;/C&gt;&lt;D xsi:type="xsd:string"&gt;#NUM&lt;/D&gt;&lt;/FQL&gt;&lt;FQL&gt;&lt;Q&gt;US1011211018^FPC_PTX_INC(43466,43830&lt;/Q&gt;&lt;R&gt;1&lt;/R&gt;&lt;C&gt;1&lt;/C&gt;&lt;D xsi:type="xsd:string"&gt;#NUM&lt;/D&gt;&lt;/FQL&gt;&lt;FQL&gt;&lt;Q&gt;US8793601050^FPC_PTX_INC(43466,43830&lt;/Q&gt;&lt;R&gt;1&lt;/R&gt;&lt;C&gt;1&lt;/C&gt;&lt;D xsi:type="xsd:string"&gt;#NUM&lt;/D&gt;&lt;/FQL&gt;&lt;FQL&gt;&lt;Q&gt;US18915M1071^FPC_PTX_INC(43466,43830&lt;/Q&gt;&lt;R&gt;1&lt;/R&gt;&lt;C&gt;1&lt;/C&gt;&lt;D xsi:type="xsd:string"&gt;#NUM&lt;/D&gt;&lt;/FQL&gt;&lt;FQL&gt;&lt;Q&gt;US5745991068^FPC_PTX_INC(43466,43830&lt;/Q&gt;&lt;R&gt;1&lt;/R&gt;&lt;C&gt;1&lt;/C&gt;&lt;D xsi:type="xsd:string"&gt;#NUM&lt;/D&gt;&lt;/FQL&gt;&lt;FQL&gt;&lt;Q&gt;US45167R1041^FPC_PTX_INC(43466,43830&lt;/Q&gt;&lt;R&gt;1&lt;/R&gt;&lt;C&gt;1&lt;/C&gt;&lt;D xsi:type="xsd:string"&gt;#NUM&lt;/D&gt;&lt;/FQL&gt;&lt;FQL&gt;&lt;Q&gt;US4461501045^FPC_PTX_INC(43466,43830&lt;/Q&gt;&lt;R&gt;1&lt;/R&gt;&lt;C&gt;1&lt;/C&gt;&lt;D xsi:type="xsd:string"&gt;#NUM&lt;/D&gt;&lt;/FQL&gt;&lt;FQL&gt;&lt;Q&gt;US8666741041^FPC_PTX_INC(43466,43830&lt;/Q&gt;&lt;R&gt;1&lt;/R&gt;&lt;C&gt;1&lt;/C&gt;&lt;D xsi:type="xsd:string"&gt;#NUM&lt;/D&gt;&lt;/FQL&gt;&lt;FQL&gt;&lt;Q&gt;US64110D1046^FPC_PTX_INC(43466,43830&lt;/Q&gt;&lt;R&gt;1&lt;/R&gt;&lt;C&gt;1&lt;/C&gt;&lt;D xsi:type="xsd:string"&gt;#NUM&lt;/D&gt;&lt;/FQL&gt;&lt;FQL&gt;&lt;Q&gt;US3724601055^FPC_PTX_INC(43466,43830&lt;/Q&gt;&lt;R&gt;1&lt;/R&gt;&lt;C&gt;1&lt;/C&gt;&lt;D xsi:type="xsd:string"&gt;#NUM&lt;/D&gt;&lt;/FQL&gt;&lt;FQL&gt;&lt;Q&gt;US6311031081^FPC_PTX_INC(43466,43830&lt;/Q&gt;&lt;R&gt;1&lt;/R&gt;&lt;C&gt;1&lt;/C&gt;&lt;D xsi:type="xsd:string"&gt;#NUM&lt;/D&gt;&lt;/FQL&gt;&lt;FQL&gt;&lt;Q&gt;US89400J1079^FPC_PTX_INC(43466,43830&lt;/Q&gt;&lt;R&gt;1&lt;/R&gt;&lt;C&gt;1&lt;/C&gt;&lt;D xsi:type="xsd:string"&gt;#NUM&lt;/D&gt;&lt;/FQL&gt;&lt;FQL&gt;&lt;Q&gt;US45784P1012^FPC_PTX_INC(43466,43830&lt;/Q&gt;&lt;R&gt;1&lt;/R&gt;&lt;C&gt;1&lt;/C&gt;&lt;D xsi:type="xsd:string"&gt;#NUM&lt;/D&gt;&lt;/FQL&gt;&lt;FQL&gt;&lt;Q&gt;US92556V1061^FPC_PTX_INC(43466,43830&lt;/Q&gt;&lt;R&gt;1&lt;/R&gt;&lt;C&gt;1&lt;/C&gt;&lt;D xsi:type="xsd:string"&gt;#NUM&lt;/D&gt;&lt;/FQL&gt;&lt;FQL&gt;&lt;Q&gt;US62944T1051^FPC_PTX_INC(43466,43830&lt;/Q&gt;&lt;R&gt;1&lt;/R&gt;&lt;C&gt;1&lt;/C&gt;&lt;D xsi:type="xsd:string"&gt;#NUM&lt;/D&gt;&lt;/FQL&gt;&lt;FQL&gt;&lt;Q&gt;US29355A1079^FPC_PTX_INC(43466,43830&lt;/Q&gt;&lt;R&gt;1&lt;/R&gt;&lt;C&gt;1&lt;/C&gt;&lt;D xsi:type="xsd:string"&gt;#NUM&lt;/D&gt;&lt;/FQL&gt;&lt;FQL&gt;&lt;Q&gt;US0404131064^FPC_PTX_INC(43466,43830&lt;/Q&gt;&lt;R&gt;1&lt;/R&gt;&lt;C&gt;1&lt;/C&gt;&lt;D xsi:type="xsd:string"&gt;#NUM&lt;/D&gt;&lt;/FQL&gt;&lt;FQL&gt;&lt;Q&gt;US72919P2020^FPC_PTX_INC(43466,43830&lt;/Q&gt;&lt;R&gt;1&lt;/R&gt;&lt;C&gt;1&lt;/C&gt;&lt;D xsi:type="xsd:string"&gt;#NUM&lt;/D&gt;&lt;/FQL&gt;&lt;FQL&gt;&lt;Q&gt;US14149Y1082^FPC_PTX_INC(43466,43830&lt;/Q&gt;&lt;R&gt;1&lt;/R&gt;&lt;C&gt;1&lt;/C&gt;&lt;D xsi:type="xsd:string"&gt;#NUM&lt;/D&gt;&lt;/FQL&gt;&lt;FQL&gt;&lt;Q&gt;US4364401012^FPC_PTX_INC(43466,43830&lt;/Q&gt;&lt;R&gt;1&lt;/R&gt;&lt;C&gt;1&lt;/C&gt;&lt;D xsi:type="xsd:string"&gt;#NUM&lt;/D&gt;&lt;/FQL&gt;&lt;FQL&gt;&lt;Q&gt;US42809H1077^FPC_PTX_INC(43466,43830&lt;/Q&gt;&lt;R&gt;1&lt;/R&gt;&lt;C&gt;1&lt;/C&gt;&lt;D xsi:type="xsd:string"&gt;#NUM&lt;/D&gt;&lt;/FQL&gt;&lt;FQL&gt;&lt;Q&gt;US55261F1049^FPC_PTX_INC(43466,43830&lt;/Q&gt;&lt;R&gt;1&lt;/R&gt;&lt;C&gt;1&lt;/C&gt;&lt;D xsi:type="xsd:string"&gt;#NUM&lt;/D&gt;&lt;/FQL&gt;&lt;FQL&gt;&lt;Q&gt;US4932671088^FPC_PTX_INC(43466,43830&lt;/Q&gt;&lt;R&gt;1&lt;/R&gt;&lt;C&gt;1&lt;/C&gt;&lt;D xsi:type="xsd:string"&gt;#NUM&lt;/D&gt;&lt;/FQL&gt;&lt;FQL&gt;&lt;Q&gt;US92276F1003^FPC_PTX_INC(43466,43830&lt;/Q&gt;&lt;R&gt;1&lt;/R&gt;&lt;C&gt;1&lt;/C&gt;&lt;D xsi:type="xsd:string"&gt;#NUM&lt;/D&gt;&lt;/FQL&gt;&lt;FQL&gt;&lt;Q&gt;IE00BQPVQZ61^FPC_PTX_INC(43466,43830&lt;/Q&gt;&lt;R&gt;1&lt;/R&gt;&lt;C&gt;1&lt;/C&gt;&lt;D xsi:type="xsd:string"&gt;#NUM&lt;/D&gt;&lt;/FQL&gt;&lt;FQL&gt;&lt;Q&gt;US8740541094^FPC_PTX_INC(43466,43830&lt;/Q&gt;&lt;R&gt;1&lt;/R&gt;&lt;C&gt;1&lt;/C&gt;&lt;D xsi:type="xsd:string"&gt;#NUM&lt;/D&gt;&lt;/FQL&gt;&lt;FQL&gt;&lt;Q&gt;US74736K1016^FPC_PTX_INC(43466,43830&lt;/Q&gt;&lt;R&gt;1&lt;/R&gt;&lt;C&gt;1&lt;/C&gt;&lt;D xsi:type="xsd:string"&gt;#NUM&lt;/D&gt;&lt;/FQL&gt;&lt;FQL&gt;&lt;Q&gt;US5732841060^FPC_PTX_INC(43466,43830&lt;/Q&gt;&lt;R&gt;1&lt;/R&gt;&lt;C&gt;1&lt;/C&gt;&lt;D xsi:type="xsd:string"&gt;#NUM&lt;/D&gt;&lt;/FQL&gt;&lt;FQL&gt;&lt;Q&gt;US1156372096^FPC_PTX_INC(43466,43830&lt;/Q&gt;&lt;R&gt;1&lt;/R&gt;&lt;C&gt;1&lt;/C&gt;&lt;D xsi:type="xsd:string"&gt;#NUM&lt;/D&gt;&lt;/FQL&gt;&lt;FQL&gt;&lt;Q&gt;US87165B1035^FPC_PTX_INC(43466,43830&lt;/Q&gt;&lt;R&gt;1&lt;/R&gt;&lt;C&gt;1&lt;/C&gt;&lt;D xsi:type="xsd:string"&gt;#NUM&lt;/D&gt;&lt;/FQL&gt;&lt;FQL&gt;&lt;Q&gt;US30063P1057^FPC_PTX_INC(43466,43830&lt;/Q&gt;&lt;R&gt;1&lt;/R&gt;&lt;C&gt;1&lt;/C&gt;&lt;D xsi:type="xsd:string"&gt;#NUM&lt;/D&gt;&lt;/FQL&gt;&lt;FQL&gt;&lt;Q&gt;US9291601097^FPC_PTX_INC(43466,43830&lt;/Q&gt;&lt;R&gt;1&lt;/R&gt;&lt;C&gt;1&lt;/C&gt;&lt;D xsi:type="xsd:string"&gt;#NUM&lt;/D&gt;&lt;/FQL&gt;&lt;FQL&gt;&lt;Q&gt;US5303073051^FPC_PTX_INC(43466,43830&lt;/Q&gt;&lt;R&gt;1&lt;/R&gt;&lt;C&gt;1&lt;/C&gt;&lt;D xsi:type="xsd:string"&gt;#NUM&lt;/D&gt;&lt;/FQL&gt;&lt;FQL&gt;&lt;Q&gt;US0152711091^FPC_PTX_INC(43466,43830&lt;/Q&gt;&lt;R&gt;1&lt;/R&gt;&lt;C&gt;1&lt;/C&gt;&lt;D xsi:type="xsd:string"&gt;#NUM&lt;/D&gt;&lt;/FQL&gt;&lt;FQL&gt;&lt;Q&gt;US4165151048^FPC_PTX_INC(43466,43830&lt;/Q&gt;&lt;R&gt;1&lt;/R&gt;&lt;C&gt;1&lt;/C&gt;&lt;D xsi:type="xsd:string"&gt;#NUM&lt;/D&gt;&lt;/FQL&gt;&lt;FQL&gt;&lt;Q&gt;US3635761097^FPC_PTX_INC(43466,43830&lt;/Q&gt;&lt;R&gt;1&lt;/R&gt;&lt;C&gt;1&lt;/C&gt;&lt;D xsi:type="xsd:string"&gt;#NUM&lt;/D&gt;&lt;/FQL&gt;&lt;FQL&gt;&lt;Q&gt;US6703461052^FPC_PTX_INC(43466,43830&lt;/Q&gt;&lt;R&gt;1&lt;/R&gt;&lt;C&gt;1&lt;/C&gt;&lt;D xsi:type="xsd:string"&gt;#NUM&lt;/D&gt;&lt;/FQL&gt;&lt;FQL&gt;&lt;Q&gt;US57772K1016^FPC_PTX_INC(43466,43830&lt;/Q&gt;&lt;R&gt;1&lt;/R&gt;&lt;C&gt;1&lt;/C&gt;&lt;D xsi:type="xsd:string"&gt;#NUM&lt;/D&gt;&lt;/FQL&gt;&lt;FQL&gt;&lt;Q&gt;US34959E1091^FPC_PTX_INC(43466,43830&lt;/Q&gt;&lt;R&gt;1&lt;/R&gt;&lt;C&gt;1&lt;/C&gt;&lt;D xsi:type="xsd:string"&gt;#NUM&lt;/D&gt;&lt;/FQL&gt;&lt;FQL&gt;&lt;Q&gt;US9892071054^FPC_PTX_INC(43466,43830&lt;/Q&gt;&lt;R&gt;1&lt;/R&gt;&lt;C&gt;1&lt;/C&gt;&lt;D xsi:type="xsd:string"&gt;#NUM&lt;/D&gt;&lt;/FQL&gt;&lt;FQL&gt;&lt;Q&gt;US6792951054^FPC_PTX_INC(43466,43830&lt;/Q&gt;&lt;R&gt;1&lt;/R&gt;&lt;C&gt;1&lt;/C&gt;&lt;D xsi:type="xsd:string"&gt;#NUM&lt;/D&gt;&lt;/FQL&gt;&lt;FQL&gt;&lt;Q&gt;NL0009434992^FPC_PTX_INC(43466,43830&lt;/Q&gt;&lt;R&gt;1&lt;/R&gt;&lt;C&gt;1&lt;/C&gt;&lt;D xsi:type="xsd:string"&gt;#NUM&lt;/D&gt;&lt;/FQL&gt;&lt;FQL&gt;&lt;Q&gt;US88339J1051^FPC_PTX_INC(43466,43830&lt;/Q&gt;&lt;R&gt;1&lt;/R&gt;&lt;C&gt;1&lt;/C&gt;&lt;D xsi:type="xsd:string"&gt;#NUM&lt;/D&gt;&lt;/FQL&gt;&lt;FQL&gt;&lt;Q&gt;US5010441013^FPC_PTX_INC(43466,43830&lt;/Q&gt;&lt;R&gt;1&lt;/R&gt;&lt;C&gt;1&lt;/C&gt;&lt;D xsi:type="xsd:string"&gt;#NUM&lt;/D&gt;&lt;/FQL&gt;&lt;FQL&gt;&lt;Q&gt;US5926881054^FPC_PTX_INC(43466,43830&lt;/Q&gt;&lt;R&gt;1&lt;/R&gt;&lt;C&gt;1&lt;/C&gt;&lt;D xsi:type="xsd:string"&gt;#NUM&lt;/D&gt;&lt;/FQL&gt;&lt;FQL&gt;&lt;Q&gt;US0584981064^FPC_PTX_INC(43466,43830&lt;/Q&gt;&lt;R&gt;1&lt;/R&gt;&lt;C&gt;1&lt;/C&gt;&lt;D xsi:type="xsd:string"&gt;#NUM&lt;/D&gt;&lt;/FQL&gt;&lt;FQL&gt;&lt;Q&gt;US5260571048^FPC_PTX_INC(43466,43830&lt;/Q&gt;&lt;R&gt;1&lt;/R&gt;&lt;C&gt;1&lt;/C&gt;&lt;D xsi:type="xsd:string"&gt;#NUM&lt;/D&gt;&lt;/FQL&gt;&lt;FQL&gt;&lt;Q&gt;US49271V1008^FPC_PTX_INC(43466,43830&lt;/Q&gt;&lt;R&gt;1&lt;/R&gt;&lt;C&gt;1&lt;/C&gt;&lt;D xsi:type="xsd:string"&gt;#NUM&lt;/D&gt;&lt;/FQL&gt;&lt;FQL&gt;&lt;Q&gt;US0311001004^FPC_PTX_INC(43466,43830&lt;/Q&gt;&lt;R&gt;1&lt;/R&gt;&lt;C&gt;1&lt;/C&gt;&lt;D xsi:type="xsd:string"&gt;#NUM&lt;/D&gt;&lt;/FQL&gt;&lt;FQL&gt;&lt;Q&gt;US23331A1097^FPC_PTX_INC(43466,43830&lt;/Q&gt;&lt;R&gt;1&lt;/R&gt;&lt;C&gt;1&lt;/C&gt;&lt;D xsi:type="xsd:string"&gt;#NUM&lt;/D&gt;&lt;/FQL&gt;&lt;FQL&gt;&lt;Q&gt;US2473617023^FPC_PTX_INC(43466,43830&lt;/Q&gt;&lt;R&gt;1&lt;/R&gt;&lt;C&gt;1&lt;/C&gt;&lt;D xsi:type="xsd:string"&gt;#NUM&lt;/D&gt;&lt;/FQL&gt;&lt;FQL&gt;&lt;Q&gt;US58155Q1031^FPC_PTX_INC(43466,43830&lt;/Q&gt;&lt;R&gt;1&lt;/R&gt;&lt;C&gt;1&lt;/C&gt;&lt;D xsi:type="xsd:string"&gt;#NUM&lt;/D&gt;&lt;/FQL&gt;&lt;FQL&gt;&lt;Q&gt;US6200763075^FPC_PTX_INC(43466,43830&lt;/Q&gt;&lt;R&gt;1&lt;/R&gt;&lt;C&gt;1&lt;/C&gt;&lt;D xsi:type="xsd:string"&gt;#NUM&lt;/D&gt;&lt;/FQL&gt;&lt;FQL&gt;&lt;Q&gt;US8545021011^FPC_PTX_INC(43466,43830&lt;/Q&gt;&lt;R&gt;1&lt;/R&gt;&lt;C&gt;1&lt;/C&gt;&lt;D xsi:type="xsd:string"&gt;#NUM&lt;/D&gt;&lt;/FQL&gt;&lt;FQL&gt;&lt;Q&gt;US8936411003^FPC_PTX_INC(43466,43830&lt;/Q&gt;&lt;R&gt;1&lt;/R&gt;&lt;C&gt;1&lt;/C&gt;&lt;D xsi:type="xsd:string"&gt;#NUM&lt;/D&gt;&lt;/FQL&gt;&lt;FQL&gt;&lt;Q&gt;US98956P1021^FPC_PTX_INC(43466,43830&lt;/Q&gt;&lt;R&gt;1&lt;/R&gt;&lt;C&gt;1&lt;/C&gt;&lt;D xsi:type="xsd:string"&gt;#NUM&lt;/D&gt;&lt;/FQL&gt;&lt;FQL&gt;&lt;Q&gt;US0010551028^FPC_PTX_INC(43466,43830&lt;/Q&gt;&lt;R&gt;1&lt;/R&gt;&lt;C&gt;1&lt;/C&gt;&lt;D xsi:type="xsd:string"&gt;#NUM&lt;/D&gt;&lt;/FQL&gt;&lt;FQL&gt;&lt;Q&gt;US77543R1023^FPC_PTX_INC(43466,43830&lt;/Q&gt;&lt;R&gt;1&lt;/R&gt;&lt;C&gt;1&lt;/C&gt;&lt;D xsi:type="xsd:string"&gt;#NUM&lt;/D&gt;&lt;/FQL&gt;&lt;FQL&gt;&lt;Q&gt;US2310211063^FPC_PTX_INC(43466,43830&lt;/Q&gt;&lt;R&gt;1&lt;/R&gt;&lt;C&gt;1&lt;/C&gt;&lt;D xsi:type="xsd:string"&gt;#NUM&lt;/D&gt;&lt;/FQL&gt;&lt;FQL&gt;&lt;Q&gt;US21036P1084^FPC_PTX_INC(43466,43830&lt;/Q&gt;&lt;R&gt;1&lt;/R&gt;&lt;C&gt;1&lt;/C&gt;&lt;D xsi:type="xsd:string"&gt;#NUM&lt;/D&gt;&lt;/FQL&gt;&lt;FQL&gt;&lt;Q&gt;US2855121099^FPC_PTX_INC(43466,43830&lt;/Q&gt;&lt;R&gt;1&lt;/R&gt;&lt;C&gt;1&lt;/C&gt;&lt;D xsi:type="xsd:string"&gt;#NUM&lt;/D&gt;&lt;/FQL&gt;&lt;FQL&gt;&lt;Q&gt;US40434L1052^FPC_PTX_INC(43466,43830&lt;/Q&gt;&lt;R&gt;1&lt;/R&gt;&lt;C&gt;1&lt;/C&gt;&lt;D xsi:type="xsd:string"&gt;#NUM&lt;/D&gt;&lt;/FQL&gt;&lt;FQL&gt;&lt;Q&gt;US45168D1046^FPC_PTX_INC(43466,43830&lt;/Q&gt;&lt;R&gt;1&lt;/R&gt;&lt;C&gt;1&lt;/C&gt;&lt;D xsi:type="xsd:string"&gt;#NUM&lt;/D&gt;&lt;/FQL&gt;&lt;FQL&gt;&lt;Q&gt;US4943681035^FPC_PTX_INC(43466,43830&lt;/Q&gt;&lt;R&gt;1&lt;/R&gt;&lt;C&gt;1&lt;/C&gt;&lt;D xsi:type="xsd:string"&gt;#NUM&lt;/D&gt;&lt;/FQL&gt;&lt;FQL&gt;&lt;Q&gt;US35671D8570^FPC_PTX_INC(43466,43830&lt;/Q&gt;&lt;R&gt;1&lt;/R&gt;&lt;C&gt;1&lt;/C&gt;&lt;D xsi:type="xsd:string"&gt;#NUM&lt;/D&gt;&lt;/FQL&gt;&lt;FQL&gt;&lt;Q&gt;US3453708600^FPC_PTX_INC(43466,43830&lt;/Q&gt;&lt;R&gt;1&lt;/R&gt;&lt;C&gt;1&lt;/C&gt;&lt;D xsi:type="xsd:string"&gt;#NUM&lt;/D&gt;&lt;/FQL&gt;&lt;FQL&gt;&lt;Q&gt;US6516391066^FPC_PTX_INC(43466,43830&lt;/Q&gt;&lt;R&gt;1&lt;/R&gt;&lt;C&gt;1&lt;/C&gt;&lt;D xsi:type="xsd:string"&gt;#NUM&lt;/D&gt;&lt;/FQL&gt;&lt;FQL&gt;&lt;Q&gt;US75886F1075^FPC_PTX_INC(43466,43830&lt;/Q&gt;&lt;R&gt;1&lt;/R&gt;&lt;C&gt;1&lt;/C&gt;&lt;D xsi:type="xsd:string"&gt;#NUM&lt;/D&gt;&lt;/FQL&gt;&lt;FQL&gt;&lt;Q&gt;US8725901040^FPC_PTX_INC(43466,43830&lt;/Q&gt;&lt;R&gt;1&lt;/R&gt;&lt;C&gt;1&lt;/C&gt;&lt;D xsi:type="xsd:string"&gt;#NUM&lt;/D&gt;&lt;/FQL&gt;&lt;FQL&gt;&lt;Q&gt;US0091581068^FPC_PTX_INC(43466,43830&lt;/Q&gt;&lt;R&gt;1&lt;/R&gt;&lt;C&gt;1&lt;/C&gt;&lt;D xsi:type="xsd:string"&gt;#NUM&lt;/D&gt;&lt;/FQL&gt;&lt;FQL&gt;&lt;Q&gt;US5184391044^FPC_PTX_INC(43466,43830&lt;/Q&gt;&lt;R&gt;1&lt;/R&gt;&lt;C&gt;1&lt;/C&gt;&lt;D xsi:type="xsd:string"&gt;#NUM&lt;/D&gt;&lt;/FQL&gt;&lt;FQL&gt;&lt;Q&gt;US1941621039^FPC_PTX_INC(43466,43830&lt;/Q&gt;&lt;R&gt;1&lt;/R&gt;&lt;C&gt;1&lt;/C&gt;&lt;D xsi:type="xsd:string"&gt;#NUM&lt;/D&gt;&lt;/FQL&gt;&lt;FQL&gt;&lt;Q&gt;US31428X1063^FPC_PTX_INC(43466,43830&lt;/Q&gt;&lt;R&gt;1&lt;/R&gt;&lt;C&gt;1&lt;/C&gt;&lt;D xsi:type="xsd:string"&gt;#NUM&lt;/D&gt;&lt;/FQL&gt;&lt;FQL&gt;&lt;Q&gt;US00507V1098^FPC_PTX_INC(43466,43830&lt;/Q&gt;&lt;R&gt;1&lt;/R&gt;&lt;C&gt;1&lt;/C&gt;&lt;D xsi:type="xsd:string"&gt;#NUM&lt;/D&gt;&lt;/FQL&gt;&lt;FQL&gt;&lt;Q&gt;US37045V1008^FPC_PTX_INC(43466,43830&lt;/Q&gt;&lt;R&gt;1&lt;/R&gt;&lt;C&gt;1&lt;/C&gt;&lt;D xsi:type="xsd:string"&gt;#NUM&lt;/D&gt;&lt;/FQL&gt;&lt;FQL&gt;&lt;Q&gt;US6934751057^FPC_PTX_INC(43466,43830&lt;/Q&gt;&lt;R&gt;1&lt;/R&gt;&lt;C&gt;1&lt;/C&gt;&lt;D xsi:type="xsd:string"&gt;#NUM&lt;/D&gt;&lt;/FQL&gt;&lt;FQL&gt;&lt;Q&gt;US98978V1035^FPC_PTX_INC(43466,43830&lt;/Q&gt;&lt;R&gt;1&lt;/R&gt;&lt;C&gt;1&lt;/C&gt;&lt;D xsi:type="xsd:string"&gt;#NUM&lt;/D&gt;&lt;/FQL&gt;&lt;FQL&gt;&lt;Q&gt;US6092071058^FPC_PTX_INC(43466,43830&lt;/Q&gt;&lt;R&gt;1&lt;/R&gt;&lt;C&gt;1&lt;/C&gt;&lt;D xsi:type="xsd:string"&gt;#NUM&lt;/D&gt;&lt;/FQL&gt;&lt;FQL&gt;&lt;Q&gt;US78409V1044^FPC_PTX_INC(43466,43830&lt;/Q&gt;&lt;R&gt;1&lt;/R&gt;&lt;C&gt;1&lt;/C&gt;&lt;D xsi:type="xsd:string"&gt;#NUM&lt;/D&gt;&lt;/FQL&gt;&lt;FQL&gt;&lt;Q&gt;US5128071082^FPC_PTX_INC(43466,43830&lt;/Q&gt;&lt;R&gt;1&lt;/R&gt;&lt;C&gt;1&lt;/C&gt;&lt;D xsi:type="xsd:string"&gt;#NUM&lt;/D&gt;&lt;/FQL&gt;&lt;FQL&gt;&lt;Q&gt;US88579Y1010^FPC_PTX_INC(43466,43830&lt;/Q&gt;&lt;R&gt;1&lt;/R&gt;&lt;C&gt;1&lt;/C&gt;&lt;D xsi:type="xsd:string"&gt;#NUM&lt;/D&gt;&lt;/FQL&gt;&lt;FQL&gt;&lt;Q&gt;US0970231058^FPC_PTX_INC(43466,43830&lt;/Q&gt;&lt;R&gt;1&lt;/R&gt;&lt;C&gt;1&lt;/C&gt;&lt;D xsi:type="xsd:string"&gt;#NUM&lt;/D&gt;&lt;/FQL&gt;&lt;FQL&gt;&lt;Q&gt;US9078181081^FPC_PTX_INC(43466,43830&lt;/Q&gt;&lt;R&gt;1&lt;/R&gt;&lt;C&gt;1&lt;/C&gt;&lt;D xsi:type="xsd:string"&gt;#NUM&lt;/D&gt;&lt;/FQL&gt;&lt;FQL&gt;&lt;Q&gt;US22160K1051^FPC_PTX_INC(43466,43830&lt;/Q&gt;&lt;R&gt;1&lt;/R&gt;&lt;C&gt;1&lt;/C&gt;&lt;D xsi:type="xsd:string"&gt;#NUM&lt;/D&gt;&lt;/FQL&gt;&lt;FQL&gt;&lt;Q&gt;US92343V1044^FPC_PTX_INC(43466,43830&lt;/Q&gt;&lt;R&gt;1&lt;/R&gt;&lt;C&gt;1&lt;/C&gt;&lt;D xsi:type="xsd:string"&gt;#NUM&lt;/D&gt;&lt;/FQL&gt;&lt;FQL&gt;&lt;Q&gt;US0605051046^FPC_PTX_INC(43466,43830&lt;/Q&gt;&lt;R&gt;1&lt;/R&gt;&lt;C&gt;1&lt;/C&gt;&lt;D xsi:type="xsd:string"&gt;#NUM&lt;/D&gt;&lt;/FQL&gt;&lt;FQL&gt;&lt;Q&gt;JP3258000003^FPC_PTX_INC(43466,43830&lt;/Q&gt;&lt;R&gt;1&lt;/R&gt;&lt;C&gt;1&lt;/C&gt;&lt;D xsi:type="xsd:string"&gt;#NUM&lt;/D&gt;&lt;/FQL&gt;&lt;FQL&gt;&lt;Q&gt;KR7036570000^FPC_PTX_INC(43466,43830&lt;/Q&gt;&lt;R&gt;1&lt;/R&gt;&lt;C&gt;1&lt;/C&gt;&lt;D xsi:type="xsd:string"&gt;#NUM&lt;/D&gt;&lt;/FQL&gt;&lt;FQL&gt;&lt;Q&gt;JP3735400008^FPC_PTX_INC(43466,43830&lt;/Q&gt;&lt;R&gt;1&lt;/R&gt;&lt;C&gt;1&lt;/C&gt;&lt;D xsi:type="xsd:string"&gt;#NUM&lt;/D&gt;&lt;/FQL&gt;&lt;FQL&gt;&lt;Q&gt;JP3242800005^FPC_PTX_INC(43466,43830&lt;/Q&gt;&lt;R&gt;1&lt;/R&gt;&lt;C&gt;1&lt;/C&gt;&lt;D xsi:type="xsd:string"&gt;#NUM&lt;/D&gt;&lt;/FQL&gt;&lt;FQL&gt;&lt;Q&gt;JP3197800000^FPC_PTX_INC(43466,43830&lt;/Q&gt;&lt;R&gt;1&lt;/R&gt;&lt;C&gt;1&lt;/C&gt;&lt;D xsi:type="xsd:string"&gt;#NUM&lt;/D&gt;&lt;/FQL&gt;&lt;FQL&gt;&lt;Q&gt;JP3160400002^FPC_PTX_INC(43466,43830&lt;/Q&gt;&lt;R&gt;1&lt;/R&gt;&lt;C&gt;1&lt;/C&gt;&lt;D xsi:type="xsd:string"&gt;#NUM&lt;/D&gt;&lt;/FQL&gt;&lt;FQL&gt;&lt;Q&gt;TW0001301000^FPC_PTX_INC(43466,43830&lt;/Q&gt;&lt;R&gt;1&lt;/R&gt;&lt;C&gt;1&lt;/C&gt;&lt;D xsi:type="xsd:string"&gt;#NUM&lt;/D&gt;&lt;/FQL&gt;&lt;FQL&gt;&lt;Q&gt;JP3762800005^FPC_PTX_INC(43466,43830&lt;/Q&gt;&lt;R&gt;1&lt;/R&gt;&lt;C&gt;1&lt;/C&gt;&lt;D xsi:type="xsd:string"&gt;#NUM&lt;/D&gt;&lt;/FQL&gt;&lt;FQL&gt;&lt;Q&gt;JP3122400009^FPC_PTX_INC(43466,43830&lt;/Q&gt;&lt;R&gt;1&lt;/R&gt;&lt;C&gt;1&lt;/C&gt;&lt;D xsi:type="xsd:string"&gt;#NUM&lt;/D&gt;&lt;/FQL&gt;&lt;FQL&gt;&lt;Q&gt;JP3762600009^FPC_PTX_INC(43466,43830&lt;/Q&gt;&lt;R&gt;1&lt;/R&gt;&lt;C&gt;1&lt;/C&gt;&lt;D xsi:type="xsd:string"&gt;#NUM&lt;/D&gt;&lt;/FQL&gt;&lt;FQL&gt;&lt;Q&gt;JP3970300004^FPC_PTX_INC(43466,43830&lt;/Q&gt;&lt;R&gt;1&lt;/R&gt;&lt;C&gt;1&lt;/C&gt;&lt;D xsi:type="xsd:string"&gt;#NUM&lt;/D&gt;&lt;/FQL&gt;&lt;FQL&gt;&lt;Q&gt;JP3734800000^FPC_PTX_INC(43466,43830&lt;/Q&gt;&lt;R&gt;1&lt;/R&gt;&lt;C&gt;1&lt;/C&gt;&lt;D xsi:type="xsd:string"&gt;#NUM&lt;/D&gt;&lt;/FQL&gt;&lt;FQL&gt;&lt;Q&gt;JP3397200001^FPC_PTX_INC(43466,43830&lt;/Q&gt;&lt;R&gt;1&lt;/R&gt;&lt;C&gt;1&lt;/C&gt;&lt;D xsi:type="xsd:string"&gt;#NUM&lt;/D&gt;&lt;/FQL&gt;&lt;FQL&gt;&lt;Q&gt;JP3551500006^FPC_PTX_INC(43466,43830&lt;/Q&gt;&lt;R&gt;1&lt;/R&gt;&lt;C&gt;1&lt;/C&gt;&lt;D xsi:type="xsd:string"&gt;#NUM&lt;/D&gt;&lt;/FQL&gt;&lt;FQL&gt;&lt;Q&gt;JP3756600007^FPC_PTX_INC(43466,43830&lt;/Q&gt;&lt;R&gt;1&lt;/R&gt;&lt;C&gt;1&lt;/C&gt;&lt;D xsi:type="xsd:string"&gt;#NUM&lt;/D&gt;&lt;/FQL&gt;&lt;FQL&gt;&lt;Q&gt;JP3201200007^FPC_PTX_INC(43466,43830&lt;/Q&gt;&lt;R&gt;1&lt;/R&gt;&lt;C&gt;1&lt;/C&gt;&lt;D xsi:type="xsd:string"&gt;#NUM&lt;/D&gt;&lt;/FQL&gt;&lt;FQL&gt;&lt;Q&gt;JP3463000004^FPC_PTX_INC(43466,43830&lt;/Q&gt;&lt;R&gt;1&lt;/R&gt;&lt;C&gt;1&lt;/C&gt;&lt;D xsi:type="xsd:string"&gt;#NUM&lt;/D&gt;&lt;/FQL&gt;&lt;FQL&gt;&lt;Q&gt;JP3386450005^FPC_PTX_INC(43466,43830&lt;/Q&gt;&lt;R&gt;1&lt;/R&gt;&lt;C&gt;1&lt;/C&gt;&lt;D xsi:type="xsd:string"&gt;#NUM&lt;/D&gt;&lt;/FQL&gt;&lt;FQL&gt;&lt;Q&gt;JP3910660004^FPC_PTX_INC(43466,43830&lt;/Q&gt;&lt;R&gt;1&lt;/R&gt;&lt;C&gt;1&lt;/C&gt;&lt;D xsi:type="xsd:string"&gt;#NUM&lt;/D&gt;&lt;/FQL&gt;&lt;FQL&gt;&lt;Q&gt;TW0002412004^FPC_PTX_INC(43466,43830&lt;/Q&gt;&lt;R&gt;1&lt;/R&gt;&lt;C&gt;1&lt;/C&gt;&lt;D xsi:type="xsd:string"&gt;#NUM&lt;/D&gt;&lt;/FQL&gt;&lt;FQL&gt;&lt;Q&gt;KR7035720002^FPC_PTX_INC(43466,43830&lt;/Q&gt;&lt;R&gt;1&lt;/R&gt;&lt;C&gt;1&lt;/C&gt;&lt;D xsi:type="xsd:string"&gt;#NUM&lt;/D&gt;&lt;/FQL&gt;&lt;FQL&gt;&lt;Q&gt;JP3866800000^FPC_PTX_INC(43466,43830&lt;/Q&gt;&lt;R&gt;1&lt;/R&gt;&lt;C&gt;1&lt;/C&gt;&lt;D xsi:type="xsd:string"&gt;#NUM&lt;/D&gt;&lt;/FQL&gt;&lt;FQL&gt;&lt;Q&gt;JP3899600005^FPC_PTX_INC(43466,43830&lt;/Q&gt;&lt;R&gt;1&lt;/R&gt;&lt;C&gt;1&lt;/C&gt;&lt;D xsi:type="xsd:string"&gt;#NUM&lt;/D&gt;&lt;/FQL&gt;&lt;FQL&gt;&lt;Q&gt;KR7000270009^FPC_PTX_INC(43466,43830&lt;/Q&gt;&lt;R&gt;1&lt;/R&gt;&lt;C&gt;1&lt;/C&gt;&lt;D xsi:type="xsd:string"&gt;#NUM&lt;/D&gt;&lt;/FQL&gt;&lt;FQL&gt;&lt;Q&gt;JP3351600006^FPC_PTX_INC(43466,43830&lt;/Q&gt;&lt;R&gt;1&lt;/R&gt;&lt;C&gt;1&lt;/C&gt;&lt;D xsi:type="xsd:string"&gt;#NUM&lt;/D&gt;&lt;/FQL&gt;&lt;FQL&gt;&lt;Q&gt;JP3788600009^FPC_PTX_INC(43466,43830&lt;/Q&gt;&lt;R&gt;1&lt;/R&gt;&lt;C&gt;1&lt;/C&gt;&lt;D xsi:type="xsd:string"&gt;#NUM&lt;/D&gt;&lt;/FQL&gt;&lt;FQL&gt;&lt;Q&gt;TW0002317005^FPC_PTX_INC(43466,43830&lt;/Q&gt;&lt;R&gt;1&lt;/R&gt;&lt;C&gt;1&lt;/C&gt;&lt;D xsi:type="xsd:string"&gt;#NUM&lt;/D&gt;&lt;/FQL&gt;&lt;FQL&gt;&lt;Q&gt;JP3538800008^FPC_PTX_INC(43466,43830&lt;/Q&gt;&lt;R&gt;1&lt;/R&gt;&lt;C&gt;1&lt;/C&gt;&lt;D xsi:type="xsd:string"&gt;#NUM&lt;/D&gt;&lt;/FQL&gt;&lt;FQL&gt;&lt;Q&gt;JP3783600004^FPC_PTX_INC(43466,43830&lt;/Q&gt;&lt;R&gt;1&lt;/R&gt;&lt;C&gt;1&lt;/C&gt;&lt;D xsi:type="xsd:string"&gt;#NUM&lt;/D&gt;&lt;/FQL&gt;&lt;FQL&gt;&lt;Q&gt;TW0001303006^FPC_PTX_INC(43466,43830&lt;/Q&gt;&lt;R&gt;1&lt;/R&gt;&lt;C&gt;1&lt;/C&gt;&lt;D xsi:type="xsd:string"&gt;#NUM&lt;/D&gt;&lt;/FQL&gt;&lt;FQL&gt;&lt;Q&gt;JP3546800008^FPC_PTX_INC(43466,43830&lt;/Q&gt;&lt;R&gt;1&lt;/R&gt;&lt;C&gt;1&lt;/C&gt;&lt;D xsi:type="xsd:string"&gt;#NUM&lt;/D&gt;&lt;/FQL&gt;&lt;FQL&gt;&lt;Q&gt;KR7017670001^FPC_PTX_INC(43466,43830&lt;/Q&gt;&lt;R&gt;1&lt;/R&gt;&lt;C&gt;1&lt;/C&gt;&lt;D xsi:type="xsd:string"&gt;#NUM&lt;/D&gt;&lt;/FQL&gt;&lt;FQL&gt;&lt;Q&gt;JP3519400000^FPC_PTX_INC(43466,43830&lt;/Q&gt;&lt;R&gt;1&lt;/R&gt;&lt;C&gt;1&lt;/C&gt;&lt;D xsi:type="xsd:string"&gt;#NUM&lt;/D&gt;&lt;/FQL&gt;&lt;FQL&gt;&lt;Q&gt;JP3778630008^FPC_PTX_INC(43466,43830&lt;/Q&gt;&lt;R&gt;1&lt;/R&gt;&lt;C&gt;1&lt;/C&gt;&lt;D xsi:type="xsd:string"&gt;#NUM&lt;/D&gt;&lt;/FQL&gt;&lt;FQL&gt;&lt;Q&gt;JP3854600008^FPC_PTX_INC(43466,43830&lt;/Q&gt;&lt;R&gt;1&lt;/R&gt;&lt;C&gt;1&lt;/C&gt;&lt;D xsi:type="xsd:string"&gt;#NUM&lt;/D&gt;&lt;/FQL&gt;&lt;FQL&gt;&lt;Q&gt;JP3566800003^FPC_PTX_INC(43466,43830&lt;/Q&gt;&lt;R&gt;1&lt;/R&gt;&lt;C&gt;1&lt;/C&gt;&lt;D xsi:type="xsd:string"&gt;#NUM&lt;/D&gt;&lt;/FQL&gt;&lt;FQL&gt;&lt;Q&gt;JP3592200004^FPC_PTX_INC(43466,43830&lt;/Q&gt;&lt;R&gt;1&lt;/R&gt;&lt;C&gt;1&lt;/C&gt;&lt;D xsi:type="xsd:string"&gt;#NUM&lt;/D&gt;&lt;/FQL&gt;&lt;FQL&gt;&lt;Q&gt;JP3893600001^FPC_PTX_INC(43466,43830&lt;/Q&gt;&lt;R&gt;1&lt;/R&gt;&lt;C&gt;1&lt;/C&gt;&lt;D xsi:type="xsd:string"&gt;#NUM&lt;/D&gt;&lt;/FQL&gt;&lt;FQL&gt;&lt;Q&gt;KR7028260008^FPC_PTX_INC(43466,43830&lt;/Q&gt;&lt;R&gt;1&lt;/R&gt;&lt;C&gt;1&lt;/C&gt;&lt;D xsi:type="xsd:string"&gt;#NUM&lt;/D&gt;&lt;/FQL&gt;&lt;FQL&gt;&lt;Q&gt;JP3116000005^FPC_PTX_INC(43466,43830&lt;/Q&gt;&lt;R&gt;1&lt;/R&gt;&lt;C&gt;1&lt;/C&gt;&lt;D xsi:type="xsd:string"&gt;#NUM&lt;/D&gt;&lt;/FQL&gt;&lt;FQL&gt;&lt;Q&gt;JP3732000009^FPC_PTX_INC(43466,43830&lt;/Q&gt;&lt;R&gt;1&lt;/R&gt;&lt;C&gt;1&lt;/C&gt;&lt;D xsi:type="xsd:string"&gt;#NUM&lt;/D&gt;&lt;/FQL&gt;&lt;FQL&gt;&lt;Q&gt;JP3409000001^FPC_PTX_INC(43466,43830&lt;/Q&gt;&lt;R&gt;1&lt;/R&gt;&lt;C&gt;1&lt;/C&gt;&lt;D xsi:type="xsd:string"&gt;#NUM&lt;/D&gt;&lt;/FQL&gt;&lt;FQL&gt;&lt;Q&gt;JP3756100008^FPC_PTX_INC(43466,43830&lt;/Q&gt;&lt;R&gt;1&lt;/R&gt;&lt;C&gt;1&lt;/C&gt;&lt;D xsi:type="xsd:string"&gt;#NUM&lt;/D&gt;&lt;/FQL&gt;&lt;FQL&gt;&lt;Q&gt;KR7035420009^FPC_PTX_INC(43466,43830&lt;/Q&gt;&lt;R&gt;1&lt;/R&gt;&lt;C&gt;1&lt;/C&gt;&lt;D xsi:type="xsd:string"&gt;#NUM&lt;/D&gt;&lt;/FQL&gt;&lt;FQL&gt;&lt;Q&gt;JP3497400006^FPC_PTX_INC(43466,43830&lt;/Q&gt;&lt;R&gt;1&lt;/R&gt;&lt;C&gt;1&lt;/C&gt;&lt;D xsi:type="xsd:string"&gt;#NUM&lt;/D&gt;&lt;/FQL&gt;&lt;FQL&gt;&lt;Q&gt;JP3236200006^FPC_PTX_INC(43466,43830&lt;/Q&gt;&lt;R&gt;1&lt;/R&gt;&lt;C&gt;1&lt;/C&gt;&lt;D xsi:type="xsd:string"&gt;#NUM&lt;/D&gt;&lt;/FQL&gt;&lt;FQL&gt;&lt;Q&gt;JP3475350009^FPC_PTX_INC(43466,43830&lt;/Q&gt;&lt;R&gt;1&lt;/R&gt;&lt;C&gt;1&lt;/C&gt;&lt;D xsi:type="xsd:string"&gt;#NUM&lt;/D&gt;&lt;/FQL&gt;&lt;FQL&gt;&lt;Q&gt;JP3890310000^FPC_PTX_INC(43466,43830&lt;/Q&gt;&lt;R&gt;1&lt;/R&gt;&lt;C&gt;1&lt;/C&gt;&lt;D xsi:type="xsd:string"&gt;#NUM&lt;/D&gt;&lt;/FQL&gt;&lt;FQL&gt;&lt;Q&gt;KR7105560007^FPC_PTX_INC(43466,43830&lt;/Q&gt;&lt;R&gt;1&lt;/R&gt;&lt;C&gt;1&lt;/C&gt;&lt;D xsi:type="xsd:string"&gt;#NUM&lt;/D&gt;&lt;/FQL&gt;&lt;FQL&gt;&lt;Q&gt;JP3902400005^FPC_PTX_INC(43466,43830&lt;/Q&gt;&lt;R&gt;1&lt;/R&gt;&lt;C&gt;1&lt;/C&gt;&lt;D xsi:type="xsd:string"&gt;#NUM&lt;/D&gt;&lt;/FQL&gt;&lt;FQL&gt;&lt;Q&gt;JP3752900005^FPC_PTX_INC(43466,43830&lt;/Q&gt;&lt;R&gt;1&lt;/R&gt;&lt;C&gt;1&lt;/C&gt;&lt;D xsi:type="xsd:string"&gt;#NUM&lt;/D&gt;&lt;/FQL&gt;&lt;FQL&gt;&lt;Q&gt;JP3814000000^FPC_PTX_INC(43466,43830&lt;/Q&gt;&lt;R&gt;1&lt;/R&gt;&lt;C&gt;1&lt;/C&gt;&lt;D xsi:type="xsd:string"&gt;#NUM&lt;/D&gt;&lt;/FQL&gt;&lt;FQL&gt;&lt;Q&gt;TW0002881000^FPC_PTX_INC(43466,43830&lt;/Q&gt;&lt;R&gt;1&lt;/R&gt;&lt;C&gt;1&lt;/C&gt;&lt;D xsi:type="xsd:string"&gt;#NUM&lt;/D&gt;&lt;/FQL&gt;&lt;FQL&gt;&lt;Q&gt;JP3633400001^FPC_PTX_INC(43466,43830&lt;/Q&gt;&lt;R&gt;1&lt;/R&gt;&lt;C&gt;1&lt;/C&gt;&lt;D xsi:type="xsd:string"&gt;#NUM&lt;/D&gt;&lt;/FQL&gt;&lt;FQL&gt;&lt;Q&gt;JP3188220002^FPC_PTX_INC(43466,43830&lt;/Q&gt;&lt;R&gt;1&lt;/R&gt;&lt;C&gt;1&lt;/C&gt;&lt;D xsi:type="xsd:string"&gt;#NUM&lt;/D&gt;&lt;/FQL&gt;&lt;FQL&gt;&lt;Q&gt;JP3304200003^FPC_PTX_INC(43466,43830&lt;/Q&gt;&lt;R&gt;1&lt;/R&gt;&lt;C&gt;1&lt;/C&gt;&lt;D xsi:type="xsd:string"&gt;#NUM&lt;/D&gt;&lt;/FQL&gt;&lt;FQL&gt;&lt;Q&gt;JP3758190007^FPC_PTX_INC(43466,43830&lt;/Q&gt;&lt;R&gt;1&lt;/R&gt;&lt;C&gt;1&lt;/C&gt;&lt;D xsi:type="xsd:string"&gt;#NUM&lt;/D&gt;&lt;/FQL&gt;&lt;FQL&gt;&lt;Q&gt;TW0002303005^FPC_PTX_INC(43466,43830&lt;/Q&gt;&lt;R&gt;1&lt;/R&gt;&lt;C&gt;1&lt;/C&gt;&lt;D xsi:type="xsd:string"&gt;#NUM&lt;/D&gt;&lt;/FQL&gt;&lt;FQL&gt;&lt;Q&gt;KR7005490008^FPC_PTX_INC(43466,43830&lt;/Q&gt;&lt;R&gt;1&lt;/R&gt;&lt;C&gt;1&lt;/C&gt;&lt;D xsi:type="xsd:string"&gt;#NUM&lt;/D&gt;&lt;/FQL&gt;&lt;FQL&gt;&lt;Q&gt;JP3505000004^FPC_PTX_INC(43466,43830&lt;/Q&gt;&lt;R&gt;1&lt;/R&gt;&lt;C&gt;1&lt;/C&gt;&lt;D xsi:type="xsd:string"&gt;#NUM&lt;/D&gt;&lt;/FQL&gt;&lt;FQL&gt;&lt;Q&gt;JP3422950000^FPC_PTX_INC(43466,43830&lt;/Q&gt;&lt;R&gt;1&lt;/R&gt;&lt;C&gt;1&lt;/C&gt;&lt;D xsi:type="xsd:string"&gt;#NUM&lt;/D&gt;&lt;/FQL&gt;&lt;FQL&gt;&lt;Q&gt;JP3726800000^FPC_PTX_INC(43466,43830&lt;/Q&gt;&lt;R&gt;1&lt;/R&gt;&lt;C&gt;1&lt;/C&gt;&lt;D xsi:type="xsd:string"&gt;#NUM&lt;/D&gt;&lt;/FQL&gt;&lt;FQL&gt;&lt;Q&gt;JP3571400005^FPC_PTX_INC(43466,43830&lt;/Q&gt;&lt;R&gt;1&lt;/R&gt;&lt;C&gt;1&lt;/C&gt;&lt;D xsi:type="xsd:string"&gt;#NUM&lt;/D&gt;&lt;/FQL&gt;&lt;FQL&gt;&lt;Q&gt;JP3200450009^FPC_PTX_INC(43466,43830&lt;/Q&gt;&lt;R&gt;1&lt;/R&gt;&lt;C&gt;1&lt;/C&gt;&lt;D xsi:type="xsd:string"&gt;#NUM&lt;/D&gt;&lt;/FQL&gt;&lt;FQL&gt;&lt;Q&gt;JP3893200000^FPC_PTX_INC(43466,43830&lt;/Q&gt;&lt;R&gt;1&lt;/R&gt;&lt;C&gt;1&lt;/C&gt;&lt;D xsi:type="xsd:string"&gt;#NUM&lt;/D&gt;&lt;/FQL&gt;&lt;FQL&gt;&lt;Q&gt;JP3421800008^FPC_PTX_INC(43466,43830&lt;/Q&gt;&lt;R&gt;1&lt;/R&gt;&lt;C&gt;1&lt;/C&gt;&lt;D xsi:type="xsd:string"&gt;#NUM&lt;/D&gt;&lt;/FQL&gt;&lt;FQL&gt;&lt;Q&gt;TW0002454006^FPC_PTX_INC(43466,43830&lt;/Q&gt;&lt;R&gt;1&lt;/R&gt;&lt;C&gt;1&lt;/C&gt;&lt;D xsi:type="xsd:string"&gt;#NUM&lt;/D&gt;&lt;/FQL&gt;&lt;FQL&gt;&lt;Q&gt;TW0002882008^FPC_PTX_INC(43466,43830&lt;/Q&gt;&lt;R&gt;1&lt;/R&gt;&lt;C&gt;1&lt;/C&gt;&lt;D xsi:type="xsd:string"&gt;#NUM&lt;/D&gt;&lt;/FQL&gt;&lt;FQL&gt;&lt;Q&gt;JP3249600002^FPC_PTX_INC(43466,43830&lt;/Q&gt;&lt;R&gt;1&lt;/R&gt;&lt;C&gt;1&lt;/C&gt;&lt;D xsi:type="xsd:string"&gt;#NUM&lt;/D&gt;&lt;/FQL&gt;&lt;FQL&gt;&lt;Q&gt;TW0002002003^FPC_PTX_INC(43466,43830&lt;/Q&gt;&lt;R&gt;1&lt;/R&gt;&lt;C&gt;1&lt;/C&gt;&lt;D xsi:type="xsd:string"&gt;#NUM&lt;/D&gt;&lt;/FQL&gt;&lt;FQL&gt;&lt;Q&gt;JP3119600009^FPC_PTX_INC(43466,43830&lt;/Q&gt;&lt;R&gt;1&lt;/R&gt;&lt;C&gt;1&lt;/C&gt;&lt;D xsi:type="xsd:string"&gt;#NUM&lt;/D&gt;&lt;/FQL&gt;&lt;FQL&gt;&lt;Q&gt;JP3240400006^FPC_PTX_INC(43466,43830&lt;/Q&gt;&lt;R&gt;1&lt;/R&gt;&lt;C&gt;1&lt;/C&gt;&lt;D xsi:type="xsd:string"&gt;#NUM&lt;/D&gt;&lt;/FQL&gt;&lt;FQL&gt;&lt;Q&gt;KR7006400006^FPC_PTX_INC(43466,43830&lt;/Q&gt;&lt;R&gt;1&lt;/R&gt;&lt;C&gt;1&lt;/C&gt;&lt;D xsi:type="xsd:string"&gt;#NUM&lt;/D&gt;&lt;/FQL&gt;&lt;FQL&gt;&lt;Q&gt;KR7005930003^FPC_PTX_INC(43466,43830&lt;/Q&gt;&lt;R&gt;1&lt;/R&gt;&lt;C&gt;1&lt;/C&gt;&lt;D xsi:type="xsd:string"&gt;#NUM&lt;/D&gt;&lt;/FQL&gt;&lt;FQL&gt;&lt;Q&gt;JP3205800000^FPC_PTX_INC(43466,43830&lt;/Q&gt;&lt;R&gt;1&lt;/R&gt;&lt;C&gt;1&lt;/C&gt;&lt;D xsi:type="xsd:string"&gt;#NUM&lt;/D&gt;&lt;/FQL&gt;&lt;FQL&gt;&lt;Q&gt;JP3898400001^FPC_PTX_INC(43466,43830&lt;/Q&gt;&lt;R&gt;1&lt;/R&gt;&lt;C&gt;1&lt;/C&gt;&lt;D xsi:type="xsd:string"&gt;#NUM&lt;/D&gt;&lt;/FQL&gt;&lt;FQL&gt;&lt;Q&gt;JP3802300008^FPC_PTX_INC(43466,43830&lt;/Q&gt;&lt;R&gt;1&lt;/R&gt;&lt;C&gt;1&lt;/C&gt;&lt;D xsi:type="xsd:string"&gt;#NUM&lt;/D&gt;&lt;/FQL&gt;&lt;FQL&gt;&lt;Q&gt;JP3358000002^FPC_PTX_INC(43466,43830&lt;/Q&gt;&lt;R&gt;1&lt;/R&gt;&lt;C&gt;1&lt;/C&gt;&lt;D xsi:type="xsd:string"&gt;#NUM&lt;/D&gt;&lt;/FQL&gt;&lt;FQL&gt;&lt;Q&gt;JP3890350006^FPC_PTX_INC(43466,43830&lt;/Q&gt;&lt;R&gt;1&lt;/R&gt;&lt;C&gt;1&lt;/C&gt;&lt;D xsi:type="xsd:string"&gt;#NUM&lt;/D&gt;&lt;/FQL&gt;&lt;FQL&gt;&lt;Q&gt;TW0001216000^FPC_PTX_INC(43466,43830&lt;/Q&gt;&lt;R&gt;1&lt;/R&gt;&lt;C&gt;1&lt;/C&gt;&lt;D xsi:type="xsd:string"&gt;#NUM&lt;/D&gt;&lt;/FQL&gt;&lt;FQL&gt;&lt;Q&gt;KR7012330007^FPC_PTX_INC(43466,43830&lt;/Q&gt;&lt;R&gt;1&lt;/R&gt;&lt;C&gt;1&lt;/C&gt;&lt;D xsi:type="xsd:string"&gt;#NUM&lt;/D&gt;&lt;/FQL&gt;&lt;FQL&gt;&lt;Q&gt;KR7068270008^FPC_PTX_INC(43466,43830&lt;/Q&gt;&lt;R&gt;1&lt;/R&gt;&lt;C&gt;1&lt;/C&gt;&lt;D xsi:type="xsd:string"&gt;#NUM&lt;/D&gt;&lt;/FQL&gt;&lt;FQL&gt;&lt;Q&gt;JP3933800009^FPC_PTX_INC(43466,43830&lt;/Q&gt;&lt;R&gt;1&lt;/R&gt;&lt;C&gt;1&lt;/C&gt;&lt;D xsi:type="xsd:string"&gt;#NUM&lt;/D&gt;&lt;/FQL&gt;&lt;FQL&gt;&lt;Q&gt;TW0002886009^FPC_PTX_INC(43466,43830&lt;/Q&gt;&lt;R&gt;1&lt;/R&gt;&lt;C&gt;1&lt;/C&gt;&lt;D xsi:type="xsd:string"&gt;#NUM&lt;/D&gt;&lt;/FQL&gt;&lt;FQL&gt;&lt;Q&gt;JP3830800003^FPC_PTX_INC(43466,43830&lt;/Q&gt;&lt;R&gt;1&lt;/R&gt;&lt;C&gt;1&lt;/C&gt;&lt;D xsi:type="xsd:string"&gt;#NUM&lt;/D&gt;&lt;/FQL&gt;&lt;FQL&gt;&lt;Q&gt;JP3381000003^FPC_PTX_INC(43466,43830&lt;/Q&gt;&lt;R&gt;1&lt;/R&gt;&lt;C&gt;1&lt;/C&gt;&lt;D xsi:type="xsd:string"&gt;#NUM&lt;/D&gt;&lt;/FQL&gt;&lt;FQL&gt;&lt;Q&gt;KR7005380001^FPC_PTX_INC(43466,43830&lt;/Q&gt;&lt;R&gt;1&lt;/R&gt;&lt;C&gt;1&lt;/C&gt;&lt;D xsi:type="xsd:string"&gt;#NUM&lt;/D&gt;&lt;/FQL&gt;&lt;FQL&gt;&lt;Q&gt;JP3814800003^FPC_PTX_INC(43466,43830&lt;/Q&gt;&lt;R&gt;1&lt;/R&gt;&lt;C&gt;1&lt;/C&gt;&lt;D xsi:type="xsd:string"&gt;#NUM&lt;/D&gt;&lt;/FQL&gt;&lt;FQL&gt;&lt;Q&gt;JP3496400007^FPC_PTX_INC(43466,43830&lt;/Q&gt;&lt;R&gt;1&lt;/R&gt;&lt;C&gt;1&lt;/C&gt;&lt;D xsi:type="xsd:string"&gt;#NUM&lt;/D&gt;&lt;/FQL&gt;&lt;FQL&gt;&lt;Q&gt;JP3143600009^FPC_PTX_INC(43466,43830&lt;/Q&gt;&lt;R&gt;1&lt;/R&gt;&lt;C&gt;1&lt;/C&gt;&lt;D xsi:type="xsd:string"&gt;#NUM&lt;/D&gt;&lt;/FQL&gt;&lt;FQL&gt;&lt;Q&gt;JP3371200001^FPC_PTX_INC(43466,43830&lt;/Q&gt;&lt;R&gt;1&lt;/R&gt;&lt;C&gt;1&lt;/C&gt;&lt;D xsi:type="xsd:string"&gt;#NUM&lt;/D&gt;&lt;/FQL&gt;&lt;FQL&gt;&lt;Q&gt;JP3476480003^FPC_PTX_INC(43466,43830&lt;/Q&gt;&lt;R&gt;1&lt;/R&gt;&lt;C&gt;1&lt;/C&gt;&lt;D xsi:type="xsd:string"&gt;#NUM&lt;/D&gt;&lt;/FQL&gt;&lt;FQL&gt;&lt;Q&gt;JP3634600005^FPC_PTX_INC(43466,43830&lt;/Q&gt;&lt;R&gt;1&lt;/R&gt;&lt;C&gt;1&lt;/C&gt;&lt;D xsi:type="xsd:string"&gt;#NUM&lt;/D&gt;&lt;/FQL&gt;&lt;FQL&gt;&lt;Q&gt;JP3197600004^FPC_PTX_INC(43466,43830&lt;/Q&gt;&lt;R&gt;1&lt;/R&gt;&lt;C&gt;1&lt;/C&gt;&lt;D xsi:type="xsd:string"&gt;#NUM&lt;/D&gt;&lt;/FQL&gt;&lt;FQL&gt;&lt;Q&gt;TW0001326007^FPC_PTX_INC(43466,43830&lt;/Q&gt;&lt;R&gt;1&lt;/R&gt;&lt;C&gt;1&lt;/C&gt;&lt;D xsi:type="xsd:string"&gt;#NUM&lt;/D&gt;&lt;/FQL&gt;&lt;FQL&gt;&lt;Q&gt;JP3802400006^FPC_PTX_INC(43466,43830&lt;/Q&gt;&lt;R&gt;1&lt;/R&gt;&lt;C&gt;1&lt;/C&gt;&lt;D xsi:type="xsd:string"&gt;#NUM&lt;/D&gt;&lt;/FQL&gt;&lt;FQL&gt;&lt;Q&gt;JP3173400007^FPC_PTX_INC(43466,43830&lt;/Q&gt;&lt;R&gt;1&lt;/R&gt;&lt;C&gt;1&lt;/C&gt;&lt;D xsi:type="xsd:string"&gt;#NUM&lt;/D&gt;&lt;/FQL&gt;&lt;FQL&gt;&lt;Q&gt;JP3951600000^FPC_PTX_INC(43466,43830&lt;/Q&gt;&lt;R&gt;1&lt;/R&gt;&lt;C&gt;1&lt;/C&gt;&lt;D xsi:type="xsd:string"&gt;#NUM&lt;/D&gt;&lt;/FQL&gt;&lt;FQL&gt;&lt;Q&gt;JP3942400007^FPC_PTX_INC(43466,43830&lt;/Q&gt;&lt;R&gt;1&lt;/R&gt;&lt;C&gt;1&lt;/C&gt;&lt;D xsi:type="xsd:string"&gt;#NUM&lt;/D&gt;&lt;/FQL&gt;&lt;FQL&gt;&lt;Q&gt;JP3198900007^FPC_PTX_INC(43466,43830&lt;/Q&gt;&lt;R&gt;1&lt;/R&gt;&lt;C&gt;1&lt;/C&gt;&lt;D xsi:type="xsd:string"&gt;#NUM&lt;/D&gt;&lt;/FQL&gt;&lt;FQL&gt;&lt;Q&gt;NL0012015705^FPC_PTX_INC(43101,43465&lt;/Q&gt;&lt;R&gt;1&lt;/R&gt;&lt;C&gt;1&lt;/C&gt;&lt;D xsi:type="xsd:string"&gt;#NUM&lt;/D&gt;&lt;/FQL&gt;&lt;FQL&gt;&lt;Q&gt;FR0000120172^FPC_PTX_INC(43101,43465&lt;/Q&gt;&lt;R&gt;1&lt;/R&gt;&lt;C&gt;1&lt;/C&gt;&lt;D xsi:type="xsd:string"&gt;#NUM&lt;/D&gt;&lt;/FQL&gt;&lt;FQL&gt;&lt;Q&gt;NL0000009082^FPC_PTX_INC(43101,43465&lt;/Q&gt;&lt;R&gt;1&lt;/R&gt;&lt;C&gt;1&lt;/C&gt;&lt;D xsi:type="xsd:string"&gt;#NUM&lt;/D&gt;&lt;/FQL&gt;&lt;FQL&gt;&lt;Q&gt;ES0105046009^FPC_PTX_INC(43101,43465&lt;/Q&gt;&lt;R&gt;1&lt;/R&gt;&lt;C&gt;1&lt;/C&gt;&lt;D xsi:type="xsd:string"&gt;#NUM&lt;/D&gt;&lt;/FQL&gt;&lt;FQL&gt;&lt;Q&gt;FR0000120503^FPC_PTX_INC(43101,43465&lt;/Q&gt;&lt;R&gt;1&lt;/R&gt;&lt;C&gt;1&lt;/C&gt;&lt;D xsi:type="xsd:string"&gt;#NUM&lt;/D&gt;&lt;/FQL&gt;&lt;FQL&gt;&lt;Q&gt;BE0003739530^FPC_PTX_INC(43101,43465&lt;/Q&gt;&lt;R&gt;1&lt;/R&gt;&lt;C&gt;1&lt;/C&gt;&lt;D xsi:type="xsd:string"&gt;#NUM&lt;/D&gt;&lt;/FQL&gt;&lt;FQL&gt;&lt;Q&gt;DE0007165631^FPC_PTX_INC(43101,43465&lt;/Q&gt;&lt;R&gt;1&lt;/R&gt;&lt;C&gt;1&lt;/C&gt;&lt;D xsi:type="xsd:string"&gt;#NUM&lt;/D&gt;&lt;/FQL&gt;&lt;FQL&gt;&lt;Q&gt;DE000A0D9PT0^FPC_PTX_INC(43101,43465&lt;/Q&gt;&lt;R&gt;1&lt;/R&gt;&lt;C&gt;1&lt;/C&gt;&lt;D xsi:type="xsd:string"&gt;#NUM&lt;/D&gt;&lt;/FQL&gt;&lt;FQL&gt;&lt;Q&gt;SE0000310336^FPC_PTX_INC(43101,43465&lt;/Q&gt;&lt;R&gt;1&lt;/R&gt;&lt;C&gt;1&lt;/C&gt;&lt;D xsi:type="xsd:string"&gt;#NUM&lt;/D&gt;&lt;/FQL&gt;&lt;FQL&gt;&lt;Q&gt;DK0010274414^FPC_PTX_INC(43101,43465&lt;/Q&gt;&lt;R&gt;1&lt;/R&gt;&lt;C&gt;1&lt;/C&gt;&lt;D xsi:type="xsd:string"&gt;#NUM&lt;/D&gt;&lt;/FQL&gt;&lt;FQL&gt;&lt;Q&gt;DE0006047004^FPC_PTX_INC(43101,43465&lt;/Q&gt;&lt;R&gt;1&lt;/R&gt;&lt;C&gt;1&lt;/C&gt;&lt;D xsi:type="xsd:string"&gt;#NUM&lt;/D&gt;&lt;/FQL&gt;&lt;FQL&gt;&lt;Q&gt;DK0060336014^FPC_PTX_INC(43101,43465&lt;/Q&gt;&lt;R&gt;1&lt;/R&gt;&lt;C&gt;1&lt;/C&gt;&lt;D xsi:type="xsd:string"&gt;#NUM&lt;/D&gt;&lt;/FQL&gt;&lt;FQL&gt;&lt;Q&gt;CH0008742519^FPC_PTX_INC(43101,43465&lt;/Q&gt;&lt;R&gt;1&lt;/R&gt;&lt;C&gt;1&lt;/C&gt;&lt;D xsi:type="xsd:string"&gt;#NUM&lt;/D&gt;&lt;/FQL&gt;&lt;FQL&gt;&lt;Q&gt;NL0010832176^FPC_PTX_INC(43101,43465&lt;/Q&gt;&lt;R&gt;1&lt;/R&gt;&lt;C&gt;1&lt;/C&gt;&lt;D xsi:type="xsd:string"&gt;#NUM&lt;/D&gt;&lt;/FQL&gt;&lt;FQL&gt;&lt;Q&gt;FR0010220475^FPC_PTX_INC(43101,43465&lt;/Q&gt;&lt;R&gt;1&lt;/R&gt;&lt;C&gt;1&lt;/C&gt;&lt;D xsi:type="xsd:string"&gt;#NUM&lt;/D&gt;&lt;/FQL&gt;&lt;FQL&gt;&lt;Q&gt;CH0012280076^FPC_PTX_INC(43101,43465&lt;/Q&gt;&lt;R&gt;1&lt;/R&gt;&lt;C&gt;1&lt;/C&gt;&lt;D xsi:type="xsd:string"&gt;#NUM&lt;/D&gt;&lt;/FQL&gt;&lt;FQL&gt;&lt;Q&gt;DE0005439004^FPC_PTX_INC(43101,43465&lt;/Q&gt;&lt;R&gt;1&lt;/R&gt;&lt;C&gt;1&lt;/C&gt;&lt;D xsi:type="xsd:string"&gt;#NUM&lt;/D&gt;&lt;/FQL&gt;&lt;FQL&gt;&lt;Q&gt;CH0102484968^FPC_PTX_INC(43101,43465&lt;/Q&gt;&lt;R&gt;1&lt;/R&gt;&lt;C&gt;1&lt;/C&gt;&lt;D xsi:type="xsd:string"&gt;#NUM&lt;/D&gt;&lt;/FQL&gt;&lt;FQL&gt;&lt;Q&gt;CH0012549785^FPC_PTX_INC(43101,43465&lt;/Q&gt;&lt;R&gt;1&lt;/R&gt;&lt;C&gt;1&lt;/C&gt;&lt;D xsi:type="xsd:string"&gt;#NUM&lt;/D&gt;&lt;/FQL&gt;&lt;FQL&gt;&lt;Q&gt;DE000SYM9999^FPC_PTX_INC(43101,43465&lt;/Q&gt;&lt;R&gt;1&lt;/R&gt;&lt;C&gt;1&lt;/C&gt;&lt;D xsi:type="xsd:string"&gt;#NUM&lt;/D&gt;&lt;/FQL&gt;&lt;FQL&gt;&lt;Q&gt;NL0010773842^FPC_PTX_INC(43101,43465&lt;/Q&gt;&lt;R&gt;1&lt;/R&gt;&lt;C&gt;1&lt;/C&gt;&lt;D xsi:type="xsd:string"&gt;#NUM&lt;/D&gt;&lt;/FQL&gt;&lt;FQL&gt;&lt;Q&gt;SE0000242455^FPC_PTX_INC(43101,43465&lt;/Q&gt;&lt;R&gt;1&lt;/R&gt;&lt;C&gt;1&lt;/C&gt;&lt;D xsi:type="xsd:string"&gt;#NUM&lt;/D&gt;&lt;/FQL&gt;&lt;FQL&gt;&lt;Q&gt;NL0010545661^FPC_PTX_INC(43101,43465&lt;/Q&gt;&lt;R&gt;1&lt;/R&gt;&lt;C&gt;1&lt;/C&gt;&lt;D xsi:type="xsd:string"&gt;#NUM&lt;/D&gt;&lt;/FQL&gt;&lt;FQL&gt;&lt;Q&gt;CH0014852781^FPC_PTX_INC(43101,43465&lt;/Q&gt;&lt;R&gt;1&lt;/R&gt;&lt;C&gt;1&lt;/C&gt;&lt;D xsi:type="xsd:string"&gt;#NUM&lt;/D&gt;&lt;/FQL&gt;&lt;FQL&gt;&lt;Q&gt;DK0010181759^FPC_PTX_INC(43101,43465&lt;/Q&gt;&lt;R&gt;1&lt;/R&gt;&lt;C&gt;1&lt;/C&gt;&lt;D xsi:type="xsd:string"&gt;#NUM&lt;/D&gt;&lt;/FQL&gt;&lt;FQL&gt;&lt;Q&gt;DE000PAH0038^FPC_PTX_INC(43101,43465&lt;/Q&gt;&lt;R&gt;1&lt;/R&gt;&lt;C&gt;1&lt;/C&gt;&lt;D xsi:type="xsd:string"&gt;#NUM&lt;/D&gt;&lt;/FQL&gt;&lt;FQL&gt;&lt;Q&gt;SE0007100599^FPC_PTX_INC(43101,43465&lt;/Q&gt;&lt;R&gt;1&lt;/R&gt;&lt;C&gt;1&lt;/C&gt;&lt;D xsi:type="xsd:string"&gt;#NUM&lt;/D&gt;&lt;/FQL&gt;&lt;FQL&gt;&lt;Q&gt;DE000ENER6Y0^FPC_PTX_INC(43101,43465&lt;/Q&gt;&lt;R&gt;1&lt;/R&gt;&lt;C&gt;1&lt;/C&gt;&lt;D xsi:type="xsd:string"&gt;#NUM&lt;/D&gt;&lt;/FQL&gt;&lt;FQL&gt;&lt;Q&gt;DK0060448595^FPC_PTX_INC(43101,43465&lt;/Q&gt;&lt;R&gt;1&lt;/R&gt;&lt;C&gt;1&lt;/C&gt;&lt;D xsi:type="xsd:string"&gt;#NUM&lt;/D&gt;&lt;/FQL&gt;&lt;FQL&gt;&lt;Q&gt;CH0025751329^FPC_PTX_INC(43101,43465&lt;/Q&gt;&lt;R&gt;1&lt;/R&gt;&lt;C&gt;1&lt;/C&gt;&lt;D xsi:type="xsd:string"&gt;#NUM&lt;/D&gt;&lt;/FQL&gt;&lt;FQL&gt;&lt;Q&gt;DE0005785604^FPC_PTX_INC(43101,43465&lt;/Q&gt;&lt;R&gt;1&lt;/R&gt;&lt;C&gt;1&lt;/C&gt;&lt;D xsi:type="xsd:string"&gt;#NUM&lt;/D&gt;&lt;/FQL&gt;&lt;FQL&gt;&lt;Q&gt;FR0000045072^FPC_PTX_INC(43101,43465&lt;/Q&gt;&lt;R&gt;1&lt;/R&gt;&lt;C&gt;1&lt;/C&gt;&lt;D xsi:type="xsd:string"&gt;#NUM&lt;/D&gt;&lt;/FQL&gt;&lt;FQL&gt;&lt;Q&gt;BE0003565737^FPC_PTX_INC(43101,43465&lt;/Q&gt;&lt;R&gt;1&lt;/R&gt;&lt;C&gt;1&lt;/C&gt;&lt;D xsi:type="xsd:string"&gt;#NUM&lt;/D&gt;&lt;/FQL&gt;&lt;FQL&gt;&lt;Q&gt;SE0009922164^FPC_PTX_INC(43101,43465&lt;/Q&gt;&lt;R&gt;1&lt;/R&gt;&lt;C&gt;1&lt;/C&gt;&lt;D xsi:type="xsd:string"&gt;#NUM&lt;/D&gt;&lt;/FQL&gt;&lt;FQL&gt;&lt;Q&gt;SE0000148884^FPC_PTX_INC(43101,43465&lt;/Q&gt;&lt;R&gt;1&lt;/R&gt;&lt;C&gt;1&lt;/C&gt;&lt;D xsi:type="xsd:string"&gt;#NUM&lt;/D&gt;&lt;/FQL&gt;&lt;FQL&gt;&lt;Q&gt;DE0006048432^FPC_PTX_INC(43101,43465&lt;/Q&gt;&lt;R&gt;1&lt;/R&gt;&lt;C&gt;1&lt;/C&gt;&lt;D xsi:type="xsd:string"&gt;#NUM&lt;/D&gt;&lt;/FQL&gt;&lt;FQL&gt;&lt;Q&gt;ES0105066007^FPC_PTX_INC(43101,43465&lt;/Q&gt;&lt;R&gt;1&lt;/R&gt;&lt;C&gt;1&lt;/C&gt;&lt;D xsi:type="xsd:string"&gt;#NUM&lt;/D&gt;&lt;/FQL&gt;&lt;FQL&gt;&lt;Q&gt;SE0012853455^FPC_PTX_INC(43101,43465&lt;/Q&gt;&lt;R&gt;1&lt;/R&gt;&lt;C&gt;1&lt;/C&gt;&lt;D xsi:type="xsd:string"&gt;#NUM&lt;/D&gt;&lt;/FQL&gt;&lt;FQL&gt;&lt;Q&gt;NL0013267909^FPC_PTX_INC(43101,43465&lt;/Q&gt;&lt;R&gt;1&lt;/R&gt;&lt;C&gt;1&lt;/C&gt;&lt;D xsi:type="xsd:string"&gt;#NUM&lt;/D&gt;&lt;/FQL&gt;&lt;FQL&gt;&lt;Q&gt;FR0000051807^FPC_PTX_INC(43101,43465&lt;/Q&gt;&lt;R&gt;1&lt;/R&gt;&lt;C&gt;1&lt;/C&gt;&lt;D xsi:type="xsd:string"&gt;#NUM&lt;/D&gt;&lt;/FQL&gt;&lt;FQL&gt;&lt;Q&gt;DK0010272202^FPC_PTX_INC(43101,43465&lt;/Q&gt;&lt;R&gt;1&lt;/R&gt;&lt;C&gt;1&lt;/C&gt;&lt;D xsi:type="xsd:string"&gt;#NUM&lt;/D&gt;&lt;/FQL&gt;&lt;FQL&gt;&lt;Q&gt;DE0006599905^FPC_PTX_INC(43101,43465&lt;/Q&gt;&lt;R&gt;1&lt;/R&gt;&lt;C&gt;1&lt;/C&gt;&lt;D xsi:type="xsd:string"&gt;#NUM&lt;/D&gt;&lt;/FQL&gt;&lt;FQL&gt;&lt;Q&gt;FR0000130809^FPC_PTX_INC(43101,43465&lt;/Q&gt;&lt;R&gt;1&lt;/R&gt;&lt;C&gt;1&lt;/C&gt;&lt;D xsi:type="xsd:string"&gt;#NUM&lt;/D&gt;&lt;/FQL&gt;&lt;FQL&gt;&lt;Q&gt;NL0000395903^FPC_PTX_INC(43101,43465&lt;/Q&gt;&lt;R&gt;1&lt;/R&gt;&lt;C&gt;1&lt;/C&gt;&lt;D xsi:type="xsd:string"&gt;#NUM&lt;/D&gt;&lt;/FQL&gt;&lt;FQL&gt;&lt;Q&gt;ES0178430E18^FPC_PTX_INC(43101,43465&lt;/Q&gt;&lt;R&gt;1&lt;/R&gt;&lt;C&gt;1&lt;/C&gt;&lt;D xsi:type="xsd:string"&gt;#NUM&lt;/D&gt;&lt;/FQL&gt;&lt;FQL&gt;&lt;Q&gt;CH0030170408^FPC_PTX_INC(43101,43465&lt;/Q&gt;&lt;R&gt;1&lt;/R&gt;&lt;C&gt;1&lt;/C&gt;&lt;D xsi:type="xsd:string"&gt;#NUM&lt;/D&gt;&lt;/FQL&gt;&lt;FQL&gt;&lt;Q&gt;IT0005239360^FPC_PTX_INC(43101,43465&lt;/Q&gt;&lt;R&gt;1&lt;/R&gt;&lt;C&gt;1&lt;/C&gt;&lt;D xsi:type="xsd:string"&gt;#NUM&lt;/D&gt;&lt;/FQL&gt;&lt;FQL&gt;&lt;Q&gt;CH0012138530^FPC_PTX_INC(43101,43465&lt;/Q&gt;&lt;R&gt;1&lt;/R&gt;&lt;C&gt;1&lt;/C&gt;&lt;D xsi:type="xsd:string"&gt;#NUM&lt;/D&gt;&lt;/FQL&gt;&lt;FQL&gt;&lt;Q&gt;NL0000009165^FPC_PTX_INC(43101,43465&lt;/Q&gt;&lt;R&gt;1&lt;/R&gt;&lt;C&gt;1&lt;/C&gt;&lt;D xsi:type="xsd:string"&gt;#NUM&lt;/D&gt;&lt;/FQL&gt;&lt;FQL&gt;&lt;Q&gt;SE0012673267^FPC_PTX_INC(43101,43465&lt;/Q&gt;&lt;R&gt;1&lt;/R&gt;&lt;C&gt;1&lt;/C&gt;&lt;D xsi:type="xsd:string"&gt;#NUM&lt;/D&gt;&lt;/FQL&gt;&lt;FQL&gt;&lt;Q&gt;FR0010307819^FPC_PTX_INC(43101,43465&lt;/Q&gt;&lt;R&gt;1&lt;/R&gt;&lt;C&gt;1&lt;/C&gt;&lt;D xsi:type="xsd:string"&gt;#NUM&lt;/D&gt;&lt;/FQL&gt;&lt;FQL&gt;&lt;Q&gt;NL0000226223^FPC_PTX_INC(43101,43465&lt;/Q&gt;&lt;R&gt;1&lt;/R&gt;&lt;C&gt;1&lt;/C&gt;&lt;D xsi:type="xsd:string"&gt;#NUM&lt;/D&gt;&lt;/FQL&gt;&lt;FQL&gt;&lt;Q&gt;FR0000133308^FPC_PTX_INC(43101,43465&lt;/Q&gt;&lt;R&gt;1&lt;/R&gt;&lt;C&gt;1&lt;/C&gt;&lt;D xsi:type="xsd:string"&gt;#NUM&lt;/D&gt;&lt;/FQL&gt;&lt;FQL&gt;&lt;Q&gt;NL0011585146^FPC_PTX_INC(43101,43465&lt;/Q&gt;&lt;R&gt;1&lt;/R&gt;&lt;C&gt;1&lt;/C&gt;&lt;D xsi:type="xsd:string"&gt;#NUM&lt;/D&gt;&lt;/FQL&gt;&lt;FQL&gt;&lt;Q&gt;IT0000062072^FPC_PTX_INC(43101,43465&lt;/Q&gt;&lt;R&gt;1&lt;/R&gt;&lt;C&gt;1&lt;/C&gt;&lt;D xsi:type="xsd:string"&gt;#NUM&lt;/D&gt;&lt;/FQL&gt;&lt;FQL&gt;&lt;Q&gt;SE0000103699^FPC_PTX_INC(43101,43465&lt;/Q&gt;&lt;R&gt;1&lt;/R&gt;&lt;C&gt;1&lt;/C&gt;&lt;D xsi:type="xsd:string"&gt;#NUM&lt;/D&gt;&lt;/FQL&gt;&lt;FQL&gt;&lt;Q&gt;FR0000121261^FPC_PTX_INC(43101,43465&lt;/Q&gt;&lt;R&gt;1&lt;/R&gt;&lt;C&gt;1&lt;/C&gt;&lt;D xsi:type="xsd:string"&gt;#NUM&lt;/D&gt;&lt;/FQL&gt;&lt;FQL&gt;&lt;Q&gt;FR0000127771^FPC_PTX_INC(43101,43465&lt;/Q&gt;&lt;R&gt;1&lt;/R&gt;&lt;C&gt;1&lt;/C&gt;&lt;D xsi:type="xsd:string"&gt;#NUM&lt;/D&gt;&lt;/FQL&gt;&lt;FQL&gt;&lt;Q&gt;FR0000125338^FPC_PTX_INC(43101,43465&lt;/Q&gt;&lt;R&gt;1&lt;/R&gt;&lt;C&gt;1&lt;/C&gt;&lt;D xsi:type="xsd:string"&gt;#NUM&lt;/D&gt;&lt;/FQL&gt;&lt;FQL&gt;&lt;Q&gt;SE0000667891^FPC_PTX_INC(43101,43465&lt;/Q&gt;&lt;R&gt;1&lt;/R&gt;&lt;C&gt;1&lt;/C&gt;&lt;D xsi:type="xsd:string"&gt;#NUM&lt;/D&gt;&lt;/FQL&gt;&lt;FQL&gt;&lt;Q&gt;FR0000130650^FPC_PTX_INC(43101,43465&lt;/Q&gt;&lt;R&gt;1&lt;/R&gt;&lt;C&gt;1&lt;/C&gt;&lt;D xsi:type="xsd:string"&gt;#NUM&lt;/D&gt;&lt;/FQL&gt;&lt;FQL&gt;&lt;Q&gt;CH0012214059^FPC_PTX_INC(43101,43465&lt;/Q&gt;&lt;R&gt;1&lt;/R&gt;&lt;C&gt;1&lt;/C&gt;&lt;D xsi:type="xsd:string"&gt;#NUM&lt;/D&gt;&lt;/FQL&gt;&lt;FQL&gt;&lt;Q&gt;DE0005810055^FPC_PTX_INC(43101,43465&lt;/Q&gt;&lt;R&gt;1&lt;/R&gt;&lt;C&gt;1&lt;/C&gt;&lt;D xsi:type="xsd:string"&gt;#NUM&lt;/D&gt;&lt;/FQL&gt;&lt;FQL&gt;&lt;Q&gt;ES0109067019^FPC_PTX_INC(43101,43465&lt;/Q&gt;&lt;R&gt;1&lt;/R&gt;&lt;C&gt;1&lt;/C&gt;&lt;D xsi:type="xsd:string"&gt;#NUM&lt;/D&gt;&lt;/FQL&gt;&lt;FQL&gt;&lt;Q&gt;DE0005190003^FPC_PTX_INC(43101,43465&lt;/Q&gt;&lt;R&gt;1&lt;/R&gt;&lt;C&gt;1&lt;/C&gt;&lt;D xsi:type="xsd:string"&gt;#NUM&lt;/D&gt;&lt;/FQL&gt;&lt;FQL&gt;&lt;Q&gt;FI4000297767^FPC_PTX_INC(43101,43465&lt;/Q&gt;&lt;R&gt;1&lt;/R&gt;&lt;C&gt;1&lt;/C&gt;&lt;D xsi:type="xsd:string"&gt;#NUM&lt;/D&gt;&lt;/FQL&gt;&lt;FQL&gt;&lt;Q&gt;DE000A1ML7J1^FPC_PTX_INC(43101,43465&lt;/Q&gt;&lt;R&gt;1&lt;/R&gt;&lt;C&gt;1&lt;/C&gt;&lt;D xsi:type="xsd:string"&gt;#NUM&lt;/D&gt;&lt;/FQL&gt;&lt;FQL&gt;&lt;Q&gt;CH0432492467^FPC_PTX_INC(43101,43465&lt;/Q&gt;&lt;R&gt;1&lt;/R&gt;&lt;C&gt;1&lt;/C&gt;&lt;D xsi:type="xsd:string"&gt;#NUM&lt;/D&gt;&lt;/FQL&gt;&lt;FQL&gt;&lt;Q&gt;SE0000107419^FPC_PTX_INC(43101,43465&lt;/Q&gt;&lt;R&gt;1&lt;/R&gt;&lt;C&gt;1&lt;/C&gt;&lt;D xsi:type="xsd:string"&gt;#NUM&lt;/D&gt;&lt;/FQL&gt;&lt;FQL&gt;&lt;Q&gt;ES0148396007^FPC_PTX_INC(43101,43465&lt;/Q&gt;&lt;R&gt;1&lt;/R&gt;&lt;C&gt;1&lt;/C&gt;&lt;D xsi:type="xsd:string"&gt;#NUM&lt;/D&gt;&lt;/FQL&gt;&lt;FQL&gt;&lt;Q&gt;NL00150001Q9^FPC_PTX_INC(43101,43465&lt;/Q&gt;&lt;R&gt;1&lt;/R&gt;&lt;C&gt;1&lt;/C&gt;&lt;D xsi:type="xsd:string"&gt;#NUM&lt;/D&gt;&lt;/FQL&gt;&lt;FQL&gt;&lt;Q&gt;FR0000120693^FPC_PTX_INC(43101,43465&lt;/Q&gt;&lt;R&gt;1&lt;/R&gt;&lt;C&gt;1&lt;/C&gt;&lt;D xsi:type="xsd:string"&gt;#NUM&lt;/D&gt;&lt;/FQL&gt;&lt;FQL&gt;&lt;Q&gt;FR0000052292^FPC_PTX_INC(43101,43465&lt;/Q&gt;&lt;R&gt;1&lt;/R&gt;&lt;C&gt;1&lt;/C&gt;&lt;D xsi:type="xsd:string"&gt;#NUM&lt;/D&gt;&lt;/FQL&gt;&lt;FQL&gt;&lt;Q&gt;SE0011166610^FPC_PTX_INC(43101,43465&lt;/Q&gt;&lt;R&gt;1&lt;/R&gt;&lt;C&gt;1&lt;/C&gt;&lt;D xsi:type="xsd:string"&gt;#NUM&lt;/D&gt;&lt;/FQL&gt;&lt;FQL&gt;&lt;Q&gt;SE0000115446^FPC_PTX_INC(43101,43465&lt;/Q&gt;&lt;R&gt;1&lt;/R&gt;&lt;C&gt;1&lt;/C&gt;&lt;D xsi:type="xsd:string"&gt;#NUM&lt;/D&gt;&lt;/FQL&gt;&lt;FQL&gt;&lt;Q&gt;SE0000108656^FPC_PTX_INC(43101,43465&lt;/Q&gt;&lt;R&gt;1&lt;/R&gt;&lt;C&gt;1&lt;/C&gt;&lt;D xsi:type="xsd:string"&gt;#NUM&lt;/D&gt;&lt;/FQL&gt;&lt;FQL&gt;&lt;Q&gt;DK0010268606^FPC_PTX_INC(43101,43465&lt;/Q&gt;&lt;R&gt;1&lt;/R&gt;&lt;C&gt;1&lt;/C&gt;&lt;D xsi:type="xsd:string"&gt;#NUM&lt;/D&gt;&lt;/FQL&gt;&lt;FQL&gt;&lt;Q&gt;FR0000120644^FPC_PTX_INC(43101,43465&lt;/Q&gt;&lt;R&gt;1&lt;/R&gt;&lt;C&gt;1&lt;/C&gt;&lt;D xsi:type="xsd:string"&gt;#NUM&lt;/D&gt;&lt;/FQL&gt;&lt;FQL&gt;&lt;Q&gt;IT0000072618^FPC_PTX_INC(43101,43465&lt;/Q&gt;&lt;R&gt;1&lt;/R&gt;&lt;C&gt;1&lt;/C&gt;&lt;D xsi:type="xsd:string"&gt;#NUM&lt;/D&gt;&lt;/FQL&gt;&lt;FQL&gt;&lt;Q&gt;NL0013654783^FPC_PTX_INC(43101,43465&lt;/Q&gt;&lt;R&gt;1&lt;/R&gt;&lt;C&gt;1&lt;/C&gt;&lt;D xsi:type="xsd:string"&gt;#NUM&lt;/D&gt;&lt;/FQL&gt;&lt;FQL&gt;&lt;Q&gt;CH0210483332^FPC_PTX_INC(43101,43465&lt;/Q&gt;&lt;R&gt;1&lt;/R&gt;&lt;C&gt;1&lt;/C&gt;&lt;D xsi:type="xsd:string"&gt;#NUM&lt;/D&gt;&lt;/FQL&gt;&lt;FQL&gt;&lt;Q&gt;FR0000121485^FPC_PTX_INC(43101,43465&lt;/Q&gt;&lt;R&gt;1&lt;/R&gt;&lt;C&gt;1&lt;/C&gt;&lt;D xsi:type="xsd:string"&gt;#NUM&lt;/D&gt;&lt;/FQL&gt;&lt;FQL&gt;&lt;Q&gt;DE0007664039^FPC_PTX_INC(43101,43465&lt;/Q&gt;&lt;R&gt;1&lt;/R&gt;&lt;C&gt;1&lt;/C&gt;&lt;D xsi:type="xsd:string"&gt;#NUM&lt;/D&gt;&lt;/FQL&gt;&lt;FQL&gt;&lt;Q&gt;FR0000073272^FPC</t>
        </r>
      </text>
    </comment>
    <comment ref="A68" authorId="0" shapeId="0" xr:uid="{F270A029-09C9-43A1-BD5E-4E55C00F4016}">
      <text>
        <r>
          <rPr>
            <b/>
            <sz val="9"/>
            <color indexed="81"/>
            <rFont val="Tahoma"/>
            <charset val="1"/>
          </rPr>
          <t>_PTX_INC(43101,43465&lt;/Q&gt;&lt;R&gt;1&lt;/R&gt;&lt;C&gt;1&lt;/C&gt;&lt;D xsi:type="xsd:string"&gt;#NUM&lt;/D&gt;&lt;/FQL&gt;&lt;FQL&gt;&lt;Q&gt;NL0000009538^FPC_PTX_INC(43101,43465&lt;/Q&gt;&lt;R&gt;1&lt;/R&gt;&lt;C&gt;1&lt;/C&gt;&lt;D xsi:type="xsd:string"&gt;#NUM&lt;/D&gt;&lt;/FQL&gt;&lt;FQL&gt;&lt;Q&gt;BE0974293251^FPC_PTX_INC(43101,43465&lt;/Q&gt;&lt;R&gt;1&lt;/R&gt;&lt;C&gt;1&lt;/C&gt;&lt;D xsi:type="xsd:string"&gt;#NUM&lt;/D&gt;&lt;/FQL&gt;&lt;FQL&gt;&lt;Q&gt;DE0005552004^FPC_PTX_INC(43101,43465&lt;/Q&gt;&lt;R&gt;1&lt;/R&gt;&lt;C&gt;1&lt;/C&gt;&lt;D xsi:type="xsd:string"&gt;#NUM&lt;/D&gt;&lt;/FQL&gt;&lt;FQL&gt;&lt;Q&gt;DE0006231004^FPC_PTX_INC(43101,43465&lt;/Q&gt;&lt;R&gt;1&lt;/R&gt;&lt;C&gt;1&lt;/C&gt;&lt;D xsi:type="xsd:string"&gt;#NUM&lt;/D&gt;&lt;/FQL&gt;&lt;FQL&gt;&lt;Q&gt;DE000A1EWWW0^FPC_PTX_INC(43101,43465&lt;/Q&gt;&lt;R&gt;1&lt;/R&gt;&lt;C&gt;1&lt;/C&gt;&lt;D xsi:type="xsd:string"&gt;#NUM&lt;/D&gt;&lt;/FQL&gt;&lt;FQL&gt;&lt;Q&gt;FR0000125486^FPC_PTX_INC(43101,43465&lt;/Q&gt;&lt;R&gt;1&lt;/R&gt;&lt;C&gt;1&lt;/C&gt;&lt;D xsi:type="xsd:string"&gt;#NUM&lt;/D&gt;&lt;/FQL&gt;&lt;FQL&gt;&lt;Q&gt;DE000BAY0017^FPC_PTX_INC(43101,43465&lt;/Q&gt;&lt;R&gt;1&lt;/R&gt;&lt;C&gt;1&lt;/C&gt;&lt;D xsi:type="xsd:string"&gt;#NUM&lt;/D&gt;&lt;/FQL&gt;&lt;FQL&gt;&lt;Q&gt;NL0012969182^FPC_PTX_INC(43101,43465&lt;/Q&gt;&lt;R&gt;1&lt;/R&gt;&lt;C&gt;1&lt;/C&gt;&lt;D xsi:type="xsd:string"&gt;#NUM&lt;/D&gt;&lt;/FQL&gt;&lt;FQL&gt;&lt;Q&gt;DE0005557508^FPC_PTX_INC(43101,43465&lt;/Q&gt;&lt;R&gt;1&lt;/R&gt;&lt;C&gt;1&lt;/C&gt;&lt;D xsi:type="xsd:string"&gt;#NUM&lt;/D&gt;&lt;/FQL&gt;&lt;FQL&gt;&lt;Q&gt;NL0000235190^FPC_PTX_INC(43101,43465&lt;/Q&gt;&lt;R&gt;1&lt;/R&gt;&lt;C&gt;1&lt;/C&gt;&lt;D xsi:type="xsd:string"&gt;#NUM&lt;/D&gt;&lt;/FQL&gt;&lt;FQL&gt;&lt;Q&gt;DE0007100000^FPC_PTX_INC(43101,43465&lt;/Q&gt;&lt;R&gt;1&lt;/R&gt;&lt;C&gt;1&lt;/C&gt;&lt;D xsi:type="xsd:string"&gt;#NUM&lt;/D&gt;&lt;/FQL&gt;&lt;FQL&gt;&lt;Q&gt;FR0000120073^FPC_PTX_INC(43101,43465&lt;/Q&gt;&lt;R&gt;1&lt;/R&gt;&lt;C&gt;1&lt;/C&gt;&lt;D xsi:type="xsd:string"&gt;#NUM&lt;/D&gt;&lt;/FQL&gt;&lt;FQL&gt;&lt;Q&gt;FR0000120321^FPC_PTX_INC(43101,43465&lt;/Q&gt;&lt;R&gt;1&lt;/R&gt;&lt;C&gt;1&lt;/C&gt;&lt;D xsi:type="xsd:string"&gt;#NUM&lt;/D&gt;&lt;/FQL&gt;&lt;FQL&gt;&lt;Q&gt;DE0008404005^FPC_PTX_INC(43101,43465&lt;/Q&gt;&lt;R&gt;1&lt;/R&gt;&lt;C&gt;1&lt;/C&gt;&lt;D xsi:type="xsd:string"&gt;#NUM&lt;/D&gt;&lt;/FQL&gt;&lt;FQL&gt;&lt;Q&gt;DE0007164600^FPC_PTX_INC(43101,43465&lt;/Q&gt;&lt;R&gt;1&lt;/R&gt;&lt;C&gt;1&lt;/C&gt;&lt;D xsi:type="xsd:string"&gt;#NUM&lt;/D&gt;&lt;/FQL&gt;&lt;FQL&gt;&lt;Q&gt;CH0012032048^FPC_PTX_INC(43101,43465&lt;/Q&gt;&lt;R&gt;1&lt;/R&gt;&lt;C&gt;1&lt;/C&gt;&lt;D xsi:type="xsd:string"&gt;#NUM&lt;/D&gt;&lt;/FQL&gt;&lt;FQL&gt;&lt;Q&gt;US0995021062^FPC_PTX_INC(43101,43465&lt;/Q&gt;&lt;R&gt;1&lt;/R&gt;&lt;C&gt;1&lt;/C&gt;&lt;D xsi:type="xsd:string"&gt;#NUM&lt;/D&gt;&lt;/FQL&gt;&lt;FQL&gt;&lt;Q&gt;US5132721045^FPC_PTX_INC(43101,43465&lt;/Q&gt;&lt;R&gt;1&lt;/R&gt;&lt;C&gt;1&lt;/C&gt;&lt;D xsi:type="xsd:string"&gt;#NUM&lt;/D&gt;&lt;/FQL&gt;&lt;FQL&gt;&lt;Q&gt;US6700024010^FPC_PTX_INC(43101,43465&lt;/Q&gt;&lt;R&gt;1&lt;/R&gt;&lt;C&gt;1&lt;/C&gt;&lt;D xsi:type="xsd:string"&gt;#NUM&lt;/D&gt;&lt;/FQL&gt;&lt;FQL&gt;&lt;Q&gt;US4180561072^FPC_PTX_INC(43101,43465&lt;/Q&gt;&lt;R&gt;1&lt;/R&gt;&lt;C&gt;1&lt;/C&gt;&lt;D xsi:type="xsd:string"&gt;#NUM&lt;/D&gt;&lt;/FQL&gt;&lt;FQL&gt;&lt;Q&gt;JE00BYSS4X48^FPC_PTX_INC(43101,43465&lt;/Q&gt;&lt;R&gt;1&lt;/R&gt;&lt;C&gt;1&lt;/C&gt;&lt;D xsi:type="xsd:string"&gt;#NUM&lt;/D&gt;&lt;/FQL&gt;&lt;FQL&gt;&lt;Q&gt;US00751Y1064^FPC_PTX_INC(43101,43465&lt;/Q&gt;&lt;R&gt;1&lt;/R&gt;&lt;C&gt;1&lt;/C&gt;&lt;D xsi:type="xsd:string"&gt;#NUM&lt;/D&gt;&lt;/FQL&gt;&lt;FQL&gt;&lt;Q&gt;US5018892084^FPC_PTX_INC(43101,43465&lt;/Q&gt;&lt;R&gt;1&lt;/R&gt;&lt;C&gt;1&lt;/C&gt;&lt;D xsi:type="xsd:string"&gt;#NUM&lt;/D&gt;&lt;/FQL&gt;&lt;FQL&gt;&lt;Q&gt;US12541W2098^FPC_PTX_INC(43101,43465&lt;/Q&gt;&lt;R&gt;1&lt;/R&gt;&lt;C&gt;1&lt;/C&gt;&lt;D xsi:type="xsd:string"&gt;#NUM&lt;/D&gt;&lt;/FQL&gt;&lt;FQL&gt;&lt;Q&gt;US3802371076^FPC_PTX_INC(43101,43465&lt;/Q&gt;&lt;R&gt;1&lt;/R&gt;&lt;C&gt;1&lt;/C&gt;&lt;D xsi:type="xsd:string"&gt;#NUM&lt;/D&gt;&lt;/FQL&gt;&lt;FQL&gt;&lt;Q&gt;US5502411037^FPC_PTX_INC(43101,43465&lt;/Q&gt;&lt;R&gt;1&lt;/R&gt;&lt;C&gt;1&lt;/C&gt;&lt;D xsi:type="xsd:string"&gt;#NUM&lt;/D&gt;&lt;/FQL&gt;&lt;FQL&gt;&lt;Q&gt;US4404521001^FPC_PTX_INC(43101,43465&lt;/Q&gt;&lt;R&gt;1&lt;/R&gt;&lt;C&gt;1&lt;/C&gt;&lt;D xsi:type="xsd:string"&gt;#NUM&lt;/D&gt;&lt;/FQL&gt;&lt;FQL&gt;&lt;Q&gt;US73278L1052^FPC_PTX_INC(43101,43465&lt;/Q&gt;&lt;R&gt;1&lt;/R&gt;&lt;C&gt;1&lt;/C&gt;&lt;D xsi:type="xsd:string"&gt;#NUM&lt;/D&gt;&lt;/FQL&gt;&lt;FQL&gt;&lt;Q&gt;US24906P1093^FPC_PTX_INC(43101,43465&lt;/Q&gt;&lt;R&gt;1&lt;/R&gt;&lt;C&gt;1&lt;/C&gt;&lt;D xsi:type="xsd:string"&gt;#NUM&lt;/D&gt;&lt;/FQL&gt;&lt;FQL&gt;&lt;Q&gt;US7458671010^FPC_PTX_INC(43101,43465&lt;/Q&gt;&lt;R&gt;1&lt;/R&gt;&lt;C&gt;1&lt;/C&gt;&lt;D xsi:type="xsd:string"&gt;#NUM&lt;/D&gt;&lt;/FQL&gt;&lt;FQL&gt;&lt;Q&gt;US8326964058^FPC_PTX_INC(43101,43465&lt;/Q&gt;&lt;R&gt;1&lt;/R&gt;&lt;C&gt;1&lt;/C&gt;&lt;D xsi:type="xsd:string"&gt;#NUM&lt;/D&gt;&lt;/FQL&gt;&lt;FQL&gt;&lt;Q&gt;US1011211018^FPC_PTX_INC(43101,43465&lt;/Q&gt;&lt;R&gt;1&lt;/R&gt;&lt;C&gt;1&lt;/C&gt;&lt;D xsi:type="xsd:string"&gt;#NUM&lt;/D&gt;&lt;/FQL&gt;&lt;FQL&gt;&lt;Q&gt;US8793601050^FPC_PTX_INC(43101,43465&lt;/Q&gt;&lt;R&gt;1&lt;/R&gt;&lt;C&gt;1&lt;/C&gt;&lt;D xsi:type="xsd:string"&gt;#NUM&lt;/D&gt;&lt;/FQL&gt;&lt;FQL&gt;&lt;Q&gt;US18915M1071^FPC_PTX_INC(43101,43465&lt;/Q&gt;&lt;R&gt;1&lt;/R&gt;&lt;C&gt;1&lt;/C&gt;&lt;D xsi:type="xsd:string"&gt;#NUM&lt;/D&gt;&lt;/FQL&gt;&lt;FQL&gt;&lt;Q&gt;US5745991068^FPC_PTX_INC(43101,43465&lt;/Q&gt;&lt;R&gt;1&lt;/R&gt;&lt;C&gt;1&lt;/C&gt;&lt;D xsi:type="xsd:string"&gt;#NUM&lt;/D&gt;&lt;/FQL&gt;&lt;FQL&gt;&lt;Q&gt;US45167R1041^FPC_PTX_INC(43101,43465&lt;/Q&gt;&lt;R&gt;1&lt;/R&gt;&lt;C&gt;1&lt;/C&gt;&lt;D xsi:type="xsd:string"&gt;#NUM&lt;/D&gt;&lt;/FQL&gt;&lt;FQL&gt;&lt;Q&gt;US4461501045^FPC_PTX_INC(43101,43465&lt;/Q&gt;&lt;R&gt;1&lt;/R&gt;&lt;C&gt;1&lt;/C&gt;&lt;D xsi:type="xsd:string"&gt;#NUM&lt;/D&gt;&lt;/FQL&gt;&lt;FQL&gt;&lt;Q&gt;US8666741041^FPC_PTX_INC(43101,43465&lt;/Q&gt;&lt;R&gt;1&lt;/R&gt;&lt;C&gt;1&lt;/C&gt;&lt;D xsi:type="xsd:string"&gt;#NUM&lt;/D&gt;&lt;/FQL&gt;&lt;FQL&gt;&lt;Q&gt;US64110D1046^FPC_PTX_INC(43101,43465&lt;/Q&gt;&lt;R&gt;1&lt;/R&gt;&lt;C&gt;1&lt;/C&gt;&lt;D xsi:type="xsd:string"&gt;#NUM&lt;/D&gt;&lt;/FQL&gt;&lt;FQL&gt;&lt;Q&gt;US3724601055^FPC_PTX_INC(43101,43465&lt;/Q&gt;&lt;R&gt;1&lt;/R&gt;&lt;C&gt;1&lt;/C&gt;&lt;D xsi:type="xsd:string"&gt;#NUM&lt;/D&gt;&lt;/FQL&gt;&lt;FQL&gt;&lt;Q&gt;US6311031081^FPC_PTX_INC(43101,43465&lt;/Q&gt;&lt;R&gt;1&lt;/R&gt;&lt;C&gt;1&lt;/C&gt;&lt;D xsi:type="xsd:string"&gt;#NUM&lt;/D&gt;&lt;/FQL&gt;&lt;FQL&gt;&lt;Q&gt;US89400J1079^FPC_PTX_INC(43101,43465&lt;/Q&gt;&lt;R&gt;1&lt;/R&gt;&lt;C&gt;1&lt;/C&gt;&lt;D xsi:type="xsd:string"&gt;#NUM&lt;/D&gt;&lt;/FQL&gt;&lt;FQL&gt;&lt;Q&gt;US45784P1012^FPC_PTX_INC(43101,43465&lt;/Q&gt;&lt;R&gt;1&lt;/R&gt;&lt;C&gt;1&lt;/C&gt;&lt;D xsi:type="xsd:string"&gt;#NUM&lt;/D&gt;&lt;/FQL&gt;&lt;FQL&gt;&lt;Q&gt;US92556V1061^FPC_PTX_INC(43101,43465&lt;/Q&gt;&lt;R&gt;1&lt;/R&gt;&lt;C&gt;1&lt;/C&gt;&lt;D xsi:type="xsd:string"&gt;#NUM&lt;/D&gt;&lt;/FQL&gt;&lt;FQL&gt;&lt;Q&gt;US62944T1051^FPC_PTX_INC(43101,43465&lt;/Q&gt;&lt;R&gt;1&lt;/R&gt;&lt;C&gt;1&lt;/C&gt;&lt;D xsi:type="xsd:string"&gt;#NUM&lt;/D&gt;&lt;/FQL&gt;&lt;FQL&gt;&lt;Q&gt;US29355A1079^FPC_PTX_INC(43101,43465&lt;/Q&gt;&lt;R&gt;1&lt;/R&gt;&lt;C&gt;1&lt;/C&gt;&lt;D xsi:type="xsd:string"&gt;#NUM&lt;/D&gt;&lt;/FQL&gt;&lt;FQL&gt;&lt;Q&gt;US0404131064^FPC_PTX_INC(43101,43465&lt;/Q&gt;&lt;R&gt;1&lt;/R&gt;&lt;C&gt;1&lt;/C&gt;&lt;D xsi:type="xsd:string"&gt;#NUM&lt;/D&gt;&lt;/FQL&gt;&lt;FQL&gt;&lt;Q&gt;US72919P2020^FPC_PTX_INC(43101,43465&lt;/Q&gt;&lt;R&gt;1&lt;/R&gt;&lt;C&gt;1&lt;/C&gt;&lt;D xsi:type="xsd:string"&gt;#NUM&lt;/D&gt;&lt;/FQL&gt;&lt;FQL&gt;&lt;Q&gt;US14149Y1082^FPC_PTX_INC(43101,43465&lt;/Q&gt;&lt;R&gt;1&lt;/R&gt;&lt;C&gt;1&lt;/C&gt;&lt;D xsi:type="xsd:string"&gt;#NUM&lt;/D&gt;&lt;/FQL&gt;&lt;FQL&gt;&lt;Q&gt;US4364401012^FPC_PTX_INC(43101,43465&lt;/Q&gt;&lt;R&gt;1&lt;/R&gt;&lt;C&gt;1&lt;/C&gt;&lt;D xsi:type="xsd:string"&gt;#NUM&lt;/D&gt;&lt;/FQL&gt;&lt;FQL&gt;&lt;Q&gt;US42809H1077^FPC_PTX_INC(43101,43465&lt;/Q&gt;&lt;R&gt;1&lt;/R&gt;&lt;C&gt;1&lt;/C&gt;&lt;D xsi:type="xsd:string"&gt;#NUM&lt;/D&gt;&lt;/FQL&gt;&lt;FQL&gt;&lt;Q&gt;US55261F1049^FPC_PTX_INC(43101,43465&lt;/Q&gt;&lt;R&gt;1&lt;/R&gt;&lt;C&gt;1&lt;/C&gt;&lt;D xsi:type="xsd:string"&gt;#NUM&lt;/D&gt;&lt;/FQL&gt;&lt;FQL&gt;&lt;Q&gt;US4932671088^FPC_PTX_INC(43101,43465&lt;/Q&gt;&lt;R&gt;1&lt;/R&gt;&lt;C&gt;1&lt;/C&gt;&lt;D xsi:type="xsd:string"&gt;#NUM&lt;/D&gt;&lt;/FQL&gt;&lt;FQL&gt;&lt;Q&gt;US92276F1003^FPC_PTX_INC(43101,43465&lt;/Q&gt;&lt;R&gt;1&lt;/R&gt;&lt;C&gt;1&lt;/C&gt;&lt;D xsi:type="xsd:string"&gt;#NUM&lt;/D&gt;&lt;/FQL&gt;&lt;FQL&gt;&lt;Q&gt;IE00BQPVQZ61^FPC_PTX_INC(43101,43465&lt;/Q&gt;&lt;R&gt;1&lt;/R&gt;&lt;C&gt;1&lt;/C&gt;&lt;D xsi:type="xsd:string"&gt;#NUM&lt;/D&gt;&lt;/FQL&gt;&lt;FQL&gt;&lt;Q&gt;US8740541094^FPC_PTX_INC(43101,43465&lt;/Q&gt;&lt;R&gt;1&lt;/R&gt;&lt;C&gt;1&lt;/C&gt;&lt;D xsi:type="xsd:string"&gt;#NUM&lt;/D&gt;&lt;/FQL&gt;&lt;FQL&gt;&lt;Q&gt;US74736K1016^FPC_PTX_INC(43101,43465&lt;/Q&gt;&lt;R&gt;1&lt;/R&gt;&lt;C&gt;1&lt;/C&gt;&lt;D xsi:type="xsd:string"&gt;#NUM&lt;/D&gt;&lt;/FQL&gt;&lt;FQL&gt;&lt;Q&gt;US5732841060^FPC_PTX_INC(43101,43465&lt;/Q&gt;&lt;R&gt;1&lt;/R&gt;&lt;C&gt;1&lt;/C&gt;&lt;D xsi:type="xsd:string"&gt;#NUM&lt;/D&gt;&lt;/FQL&gt;&lt;FQL&gt;&lt;Q&gt;US1156372096^FPC_PTX_INC(43101,43465&lt;/Q&gt;&lt;R&gt;1&lt;/R&gt;&lt;C&gt;1&lt;/C&gt;&lt;D xsi:type="xsd:string"&gt;#NUM&lt;/D&gt;&lt;/FQL&gt;&lt;FQL&gt;&lt;Q&gt;US87165B1035^FPC_PTX_INC(43101,43465&lt;/Q&gt;&lt;R&gt;1&lt;/R&gt;&lt;C&gt;1&lt;/C&gt;&lt;D xsi:type="xsd:string"&gt;#NUM&lt;/D&gt;&lt;/FQL&gt;&lt;FQL&gt;&lt;Q&gt;US30063P1057^FPC_PTX_INC(43101,43465&lt;/Q&gt;&lt;R&gt;1&lt;/R&gt;&lt;C&gt;1&lt;/C&gt;&lt;D xsi:type="xsd:string"&gt;#NUM&lt;/D&gt;&lt;/FQL&gt;&lt;FQL&gt;&lt;Q&gt;US9291601097^FPC_PTX_INC(43101,43465&lt;/Q&gt;&lt;R&gt;1&lt;/R&gt;&lt;C&gt;1&lt;/C&gt;&lt;D xsi:type="xsd:string"&gt;#NUM&lt;/D&gt;&lt;/FQL&gt;&lt;FQL&gt;&lt;Q&gt;US5303073051^FPC_PTX_INC(43101,43465&lt;/Q&gt;&lt;R&gt;1&lt;/R&gt;&lt;C&gt;1&lt;/C&gt;&lt;D xsi:type="xsd:string"&gt;#NUM&lt;/D&gt;&lt;/FQL&gt;&lt;FQL&gt;&lt;Q&gt;US0152711091^FPC_PTX_INC(43101,43465&lt;/Q&gt;&lt;R&gt;1&lt;/R&gt;&lt;C&gt;1&lt;/C&gt;&lt;D xsi:type="xsd:string"&gt;#NUM&lt;/D&gt;&lt;/FQL&gt;&lt;FQL&gt;&lt;Q&gt;US4165151048^FPC_PTX_INC(43101,43465&lt;/Q&gt;&lt;R&gt;1&lt;/R&gt;&lt;C&gt;1&lt;/C&gt;&lt;D xsi:type="xsd:string"&gt;#NUM&lt;/D&gt;&lt;/FQL&gt;&lt;FQL&gt;&lt;Q&gt;US3635761097^FPC_PTX_INC(43101,43465&lt;/Q&gt;&lt;R&gt;1&lt;/R&gt;&lt;C&gt;1&lt;/C&gt;&lt;D xsi:type="xsd:string"&gt;#NUM&lt;/D&gt;&lt;/FQL&gt;&lt;FQL&gt;&lt;Q&gt;US6703461052^FPC_PTX_INC(43101,43465&lt;/Q&gt;&lt;R&gt;1&lt;/R&gt;&lt;C&gt;1&lt;/C&gt;&lt;D xsi:type="xsd:string"&gt;#NUM&lt;/D&gt;&lt;/FQL&gt;&lt;FQL&gt;&lt;Q&gt;US57772K1016^FPC_PTX_INC(43101,43465&lt;/Q&gt;&lt;R&gt;1&lt;/R&gt;&lt;C&gt;1&lt;/C&gt;&lt;D xsi:type="xsd:string"&gt;#NUM&lt;/D&gt;&lt;/FQL&gt;&lt;FQL&gt;&lt;Q&gt;US34959E1091^FPC_PTX_INC(43101,43465&lt;/Q&gt;&lt;R&gt;1&lt;/R&gt;&lt;C&gt;1&lt;/C&gt;&lt;D xsi:type="xsd:string"&gt;#NUM&lt;/D&gt;&lt;/FQL&gt;&lt;FQL&gt;&lt;Q&gt;US9892071054^FPC_PTX_INC(43101,43465&lt;/Q&gt;&lt;R&gt;1&lt;/R&gt;&lt;C&gt;1&lt;/C&gt;&lt;D xsi:type="xsd:string"&gt;#NUM&lt;/D&gt;&lt;/FQL&gt;&lt;FQL&gt;&lt;Q&gt;US6792951054^FPC_PTX_INC(43101,43465&lt;/Q&gt;&lt;R&gt;1&lt;/R&gt;&lt;C&gt;1&lt;/C&gt;&lt;D xsi:type="xsd:string"&gt;#NUM&lt;/D&gt;&lt;/FQL&gt;&lt;FQL&gt;&lt;Q&gt;NL0009434992^FPC_PTX_INC(43101,43465&lt;/Q&gt;&lt;R&gt;1&lt;/R&gt;&lt;C&gt;1&lt;/C&gt;&lt;D xsi:type="xsd:string"&gt;#NUM&lt;/D&gt;&lt;/FQL&gt;&lt;FQL&gt;&lt;Q&gt;US88339J1051^FPC_PTX_INC(43101,43465&lt;/Q&gt;&lt;R&gt;1&lt;/R&gt;&lt;C&gt;1&lt;/C&gt;&lt;D xsi:type="xsd:string"&gt;#NUM&lt;/D&gt;&lt;/FQL&gt;&lt;FQL&gt;&lt;Q&gt;US5010441013^FPC_PTX_INC(43101,43465&lt;/Q&gt;&lt;R&gt;1&lt;/R&gt;&lt;C&gt;1&lt;/C&gt;&lt;D xsi:type="xsd:string"&gt;#NUM&lt;/D&gt;&lt;/FQL&gt;&lt;FQL&gt;&lt;Q&gt;US5926881054^FPC_PTX_INC(43101,43465&lt;/Q&gt;&lt;R&gt;1&lt;/R&gt;&lt;C&gt;1&lt;/C&gt;&lt;D xsi:type="xsd:string"&gt;#NUM&lt;/D&gt;&lt;/FQL&gt;&lt;FQL&gt;&lt;Q&gt;US0584981064^FPC_PTX_INC(43101,43465&lt;/Q&gt;&lt;R&gt;1&lt;/R&gt;&lt;C&gt;1&lt;/C&gt;&lt;D xsi:type="xsd:string"&gt;#NUM&lt;/D&gt;&lt;/FQL&gt;&lt;FQL&gt;&lt;Q&gt;US5260571048^FPC_PTX_INC(43101,43465&lt;/Q&gt;&lt;R&gt;1&lt;/R&gt;&lt;C&gt;1&lt;/C&gt;&lt;D xsi:type="xsd:string"&gt;#NUM&lt;/D&gt;&lt;/FQL&gt;&lt;FQL&gt;&lt;Q&gt;US49271V1008^FPC_PTX_INC(43101,43465&lt;/Q&gt;&lt;R&gt;1&lt;/R&gt;&lt;C&gt;1&lt;/C&gt;&lt;D xsi:type="xsd:string"&gt;#NUM&lt;/D&gt;&lt;/FQL&gt;&lt;FQL&gt;&lt;Q&gt;US0311001004^FPC_PTX_INC(43101,43465&lt;/Q&gt;&lt;R&gt;1&lt;/R&gt;&lt;C&gt;1&lt;/C&gt;&lt;D xsi:type="xsd:string"&gt;#NUM&lt;/D&gt;&lt;/FQL&gt;&lt;FQL&gt;&lt;Q&gt;US23331A1097^FPC_PTX_INC(43101,43465&lt;/Q&gt;&lt;R&gt;1&lt;/R&gt;&lt;C&gt;1&lt;/C&gt;&lt;D xsi:type="xsd:string"&gt;#NUM&lt;/D&gt;&lt;/FQL&gt;&lt;FQL&gt;&lt;Q&gt;US2473617023^FPC_PTX_INC(43101,43465&lt;/Q&gt;&lt;R&gt;1&lt;/R&gt;&lt;C&gt;1&lt;/C&gt;&lt;D xsi:type="xsd:string"&gt;#NUM&lt;/D&gt;&lt;/FQL&gt;&lt;FQL&gt;&lt;Q&gt;US58155Q1031^FPC_PTX_INC(43101,43465&lt;/Q&gt;&lt;R&gt;1&lt;/R&gt;&lt;C&gt;1&lt;/C&gt;&lt;D xsi:type="xsd:string"&gt;#NUM&lt;/D&gt;&lt;/FQL&gt;&lt;FQL&gt;&lt;Q&gt;US6200763075^FPC_PTX_INC(43101,43465&lt;/Q&gt;&lt;R&gt;1&lt;/R&gt;&lt;C&gt;1&lt;/C&gt;&lt;D xsi:type="xsd:string"&gt;#NUM&lt;/D&gt;&lt;/FQL&gt;&lt;FQL&gt;&lt;Q&gt;US8545021011^FPC_PTX_INC(43101,43465&lt;/Q&gt;&lt;R&gt;1&lt;/R&gt;&lt;C&gt;1&lt;/C&gt;&lt;D xsi:type="xsd:string"&gt;#NUM&lt;/D&gt;&lt;/FQL&gt;&lt;FQL&gt;&lt;Q&gt;US8936411003^FPC_PTX_INC(43101,43465&lt;/Q&gt;&lt;R&gt;1&lt;/R&gt;&lt;C&gt;1&lt;/C&gt;&lt;D xsi:type="xsd:string"&gt;#NUM&lt;/D&gt;&lt;/FQL&gt;&lt;FQL&gt;&lt;Q&gt;US98956P1021^FPC_PTX_INC(43101,43465&lt;/Q&gt;&lt;R&gt;1&lt;/R&gt;&lt;C&gt;1&lt;/C&gt;&lt;D xsi:type="xsd:string"&gt;#NUM&lt;/D&gt;&lt;/FQL&gt;&lt;FQL&gt;&lt;Q&gt;US0010551028^FPC_PTX_INC(43101,43465&lt;/Q&gt;&lt;R&gt;1&lt;/R&gt;&lt;C&gt;1&lt;/C&gt;&lt;D xsi:type="xsd:string"&gt;#NUM&lt;/D&gt;&lt;/FQL&gt;&lt;FQL&gt;&lt;Q&gt;US77543R1023^FPC_PTX_INC(43101,43465&lt;/Q&gt;&lt;R&gt;1&lt;/R&gt;&lt;C&gt;1&lt;/C&gt;&lt;D xsi:type="xsd:string"&gt;#NUM&lt;/D&gt;&lt;/FQL&gt;&lt;FQL&gt;&lt;Q&gt;US2310211063^FPC_PTX_INC(43101,43465&lt;/Q&gt;&lt;R&gt;1&lt;/R&gt;&lt;C&gt;1&lt;/C&gt;&lt;D xsi:type="xsd:string"&gt;#NUM&lt;/D&gt;&lt;/FQL&gt;&lt;FQL&gt;&lt;Q&gt;US21036P1084^FPC_PTX_INC(43101,43465&lt;/Q&gt;&lt;R&gt;1&lt;/R&gt;&lt;C&gt;1&lt;/C&gt;&lt;D xsi:type="xsd:string"&gt;#NUM&lt;/D&gt;&lt;/FQL&gt;&lt;FQL&gt;&lt;Q&gt;US2855121099^FPC_PTX_INC(43101,43465&lt;/Q&gt;&lt;R&gt;1&lt;/R&gt;&lt;C&gt;1&lt;/C&gt;&lt;D xsi:type="xsd:string"&gt;#NUM&lt;/D&gt;&lt;/FQL&gt;&lt;FQL&gt;&lt;Q&gt;US40434L1052^FPC_PTX_INC(43101,43465&lt;/Q&gt;&lt;R&gt;1&lt;/R&gt;&lt;C&gt;1&lt;/C&gt;&lt;D xsi:type="xsd:string"&gt;#NUM&lt;/D&gt;&lt;/FQL&gt;&lt;FQL&gt;&lt;Q&gt;US45168D1046^FPC_PTX_INC(43101,43465&lt;/Q&gt;&lt;R&gt;1&lt;/R&gt;&lt;C&gt;1&lt;/C&gt;&lt;D xsi:type="xsd:string"&gt;#NUM&lt;/D&gt;&lt;/FQL&gt;&lt;FQL&gt;&lt;Q&gt;US4943681035^FPC_PTX_INC(43101,43465&lt;/Q&gt;&lt;R&gt;1&lt;/R&gt;&lt;C&gt;1&lt;/C&gt;&lt;D xsi:type="xsd:string"&gt;#NUM&lt;/D&gt;&lt;/FQL&gt;&lt;FQL&gt;&lt;Q&gt;US35671D8570^FPC_PTX_INC(43101,43465&lt;/Q&gt;&lt;R&gt;1&lt;/R&gt;&lt;C&gt;1&lt;/C&gt;&lt;D xsi:type="xsd:string"&gt;#NUM&lt;/D&gt;&lt;/FQL&gt;&lt;FQL&gt;&lt;Q&gt;US3453708600^FPC_PTX_INC(43101,43465&lt;/Q&gt;&lt;R&gt;1&lt;/R&gt;&lt;C&gt;1&lt;/C&gt;&lt;D xsi:type="xsd:string"&gt;#NUM&lt;/D&gt;&lt;/FQL&gt;&lt;FQL&gt;&lt;Q&gt;US6516391066^FPC_PTX_INC(43101,43465&lt;/Q&gt;&lt;R&gt;1&lt;/R&gt;&lt;C&gt;1&lt;/C&gt;&lt;D xsi:type="xsd:string"&gt;#NUM&lt;/D&gt;&lt;/FQL&gt;&lt;FQL&gt;&lt;Q&gt;US75886F1075^FPC_PTX_INC(43101,43465&lt;/Q&gt;&lt;R&gt;1&lt;/R&gt;&lt;C&gt;1&lt;/C&gt;&lt;D xsi:type="xsd:string"&gt;#NUM&lt;/D&gt;&lt;/FQL&gt;&lt;FQL&gt;&lt;Q&gt;US8725901040^FPC_PTX_INC(43101,43465&lt;/Q&gt;&lt;R&gt;1&lt;/R&gt;&lt;C&gt;1&lt;/C&gt;&lt;D xsi:type="xsd:string"&gt;#NUM&lt;/D&gt;&lt;/FQL&gt;&lt;FQL&gt;&lt;Q&gt;US0091581068^FPC_PTX_INC(43101,43465&lt;/Q&gt;&lt;R&gt;1&lt;/R&gt;&lt;C&gt;1&lt;/C&gt;&lt;D xsi:type="xsd:string"&gt;#NUM&lt;/D&gt;&lt;/FQL&gt;&lt;FQL&gt;&lt;Q&gt;US5184391044^FPC_PTX_INC(43101,43465&lt;/Q&gt;&lt;R&gt;1&lt;/R&gt;&lt;C&gt;1&lt;/C&gt;&lt;D xsi:type="xsd:string"&gt;#NUM&lt;/D&gt;&lt;/FQL&gt;&lt;FQL&gt;&lt;Q&gt;US1941621039^FPC_PTX_INC(43101,43465&lt;/Q&gt;&lt;R&gt;1&lt;/R&gt;&lt;C&gt;1&lt;/C&gt;&lt;D xsi:type="xsd:string"&gt;#NUM&lt;/D&gt;&lt;/FQL&gt;&lt;FQL&gt;&lt;Q&gt;US31428X1063^FPC_PTX_INC(43101,43465&lt;/Q&gt;&lt;R&gt;1&lt;/R&gt;&lt;C&gt;1&lt;/C&gt;&lt;D xsi:type="xsd:string"&gt;#NUM&lt;/D&gt;&lt;/FQL&gt;&lt;FQL&gt;&lt;Q&gt;US00507V1098^FPC_PTX_INC(43101,43465&lt;/Q&gt;&lt;R&gt;1&lt;/R&gt;&lt;C&gt;1&lt;/C&gt;&lt;D xsi:type="xsd:string"&gt;#NUM&lt;/D&gt;&lt;/FQL&gt;&lt;FQL&gt;&lt;Q&gt;US37045V1008^FPC_PTX_INC(43101,43465&lt;/Q&gt;&lt;R&gt;1&lt;/R&gt;&lt;C&gt;1&lt;/C&gt;&lt;D xsi:type="xsd:string"&gt;#NUM&lt;/D&gt;&lt;/FQL&gt;&lt;FQL&gt;&lt;Q&gt;US6934751057^FPC_PTX_INC(43101,43465&lt;/Q&gt;&lt;R&gt;1&lt;/R&gt;&lt;C&gt;1&lt;/C&gt;&lt;D xsi:type="xsd:string"&gt;#NUM&lt;/D&gt;&lt;/FQL&gt;&lt;FQL&gt;&lt;Q&gt;US98978V1035^FPC_PTX_INC(43101,43465&lt;/Q&gt;&lt;R&gt;1&lt;/R&gt;&lt;C&gt;1&lt;/C&gt;&lt;D xsi:type="xsd:string"&gt;#NUM&lt;/D&gt;&lt;/FQL&gt;&lt;FQL&gt;&lt;Q&gt;US6092071058^FPC_PTX_INC(43101,43465&lt;/Q&gt;&lt;R&gt;1&lt;/R&gt;&lt;C&gt;1&lt;/C&gt;&lt;D xsi:type="xsd:string"&gt;#NUM&lt;/D&gt;&lt;/FQL&gt;&lt;FQL&gt;&lt;Q&gt;US78409V1044^FPC_PTX_INC(43101,43465&lt;/Q&gt;&lt;R&gt;1&lt;/R&gt;&lt;C&gt;1&lt;/C&gt;&lt;D xsi:type="xsd:string"&gt;#NUM&lt;/D&gt;&lt;/FQL&gt;&lt;FQL&gt;&lt;Q&gt;US5128071082^FPC_PTX_INC(43101,43465&lt;/Q&gt;&lt;R&gt;1&lt;/R&gt;&lt;C&gt;1&lt;/C&gt;&lt;D xsi:type="xsd:string"&gt;#NUM&lt;/D&gt;&lt;/FQL&gt;&lt;FQL&gt;&lt;Q&gt;US88579Y1010^FPC_PTX_INC(43101,43465&lt;/Q&gt;&lt;R&gt;1&lt;/R&gt;&lt;C&gt;1&lt;/C&gt;&lt;D xsi:type="xsd:string"&gt;#NUM&lt;/D&gt;&lt;/FQL&gt;&lt;FQL&gt;&lt;Q&gt;US0970231058^FPC_PTX_INC(43101,43465&lt;/Q&gt;&lt;R&gt;1&lt;/R&gt;&lt;C&gt;1&lt;/C&gt;&lt;D xsi:type="xsd:string"&gt;#NUM&lt;/D&gt;&lt;/FQL&gt;&lt;FQL&gt;&lt;Q&gt;US9078181081^FPC_PTX_INC(43101,43465&lt;/Q&gt;&lt;R&gt;1&lt;/R&gt;&lt;C&gt;1&lt;/C&gt;&lt;D xsi:type="xsd:string"&gt;#NUM&lt;/D&gt;&lt;/FQL&gt;&lt;FQL&gt;&lt;Q&gt;US22160K1051^FPC_PTX_INC(43101,43465&lt;/Q&gt;&lt;R&gt;1&lt;/R&gt;&lt;C&gt;1&lt;/C&gt;&lt;D xsi:type="xsd:string"&gt;#NUM&lt;/D&gt;&lt;/FQL&gt;&lt;FQL&gt;&lt;Q&gt;US92343V1044^FPC_PTX_INC(43101,43465&lt;/Q&gt;&lt;R&gt;1&lt;/R&gt;&lt;C&gt;1&lt;/C&gt;&lt;D xsi:type="xsd:string"&gt;#NUM&lt;/D&gt;&lt;/FQL&gt;&lt;FQL&gt;&lt;Q&gt;US0605051046^FPC_PTX_INC(43101,43465&lt;/Q&gt;&lt;R&gt;1&lt;/R&gt;&lt;C&gt;1&lt;/C&gt;&lt;D xsi:type="xsd:string"&gt;#NUM&lt;/D&gt;&lt;/FQL&gt;&lt;FQL&gt;&lt;Q&gt;JP3258000003^FPC_PTX_INC(43101,43465&lt;/Q&gt;&lt;R&gt;1&lt;/R&gt;&lt;C&gt;1&lt;/C&gt;&lt;D xsi:type="xsd:string"&gt;#NUM&lt;/D&gt;&lt;/FQL&gt;&lt;FQL&gt;&lt;Q&gt;KR7036570000^FPC_PTX_INC(43101,43465&lt;/Q&gt;&lt;R&gt;1&lt;/R&gt;&lt;C&gt;1&lt;/C&gt;&lt;D xsi:type="xsd:string"&gt;#NUM&lt;/D&gt;&lt;/FQL&gt;&lt;FQL&gt;&lt;Q&gt;JP3735400008^FPC_PTX_INC(43101,43465&lt;/Q&gt;&lt;R&gt;1&lt;/R&gt;&lt;C&gt;1&lt;/C&gt;&lt;D xsi:type="xsd:string"&gt;#NUM&lt;/D&gt;&lt;/FQL&gt;&lt;FQL&gt;&lt;Q&gt;JP3242800005^FPC_PTX_INC(43101,43465&lt;/Q&gt;&lt;R&gt;1&lt;/R&gt;&lt;C&gt;1&lt;/C&gt;&lt;D xsi:type="xsd:string"&gt;#NUM&lt;/D&gt;&lt;/FQL&gt;&lt;FQL&gt;&lt;Q&gt;JP3197800000^FPC_PTX_INC(43101,43465&lt;/Q&gt;&lt;R&gt;1&lt;/R&gt;&lt;C&gt;1&lt;/C&gt;&lt;D xsi:type="xsd:string"&gt;#NUM&lt;/D&gt;&lt;/FQL&gt;&lt;FQL&gt;&lt;Q&gt;JP3160400002^FPC_PTX_INC(43101,43465&lt;/Q&gt;&lt;R&gt;1&lt;/R&gt;&lt;C&gt;1&lt;/C&gt;&lt;D xsi:type="xsd:string"&gt;#NUM&lt;/D&gt;&lt;/FQL&gt;&lt;FQL&gt;&lt;Q&gt;TW0001301000^FPC_PTX_INC(43101,43465&lt;/Q&gt;&lt;R&gt;1&lt;/R&gt;&lt;C&gt;1&lt;/C&gt;&lt;D xsi:type="xsd:string"&gt;#NUM&lt;/D&gt;&lt;/FQL&gt;&lt;FQL&gt;&lt;Q&gt;JP3762800005^FPC_PTX_INC(43101,43465&lt;/Q&gt;&lt;R&gt;1&lt;/R&gt;&lt;C&gt;1&lt;/C&gt;&lt;D xsi:type="xsd:string"&gt;#NUM&lt;/D&gt;&lt;/FQL&gt;&lt;FQL&gt;&lt;Q&gt;JP3122400009^FPC_PTX_INC(43101,43465&lt;/Q&gt;&lt;R&gt;1&lt;/R&gt;&lt;C&gt;1&lt;/C&gt;&lt;D xsi:type="xsd:string"&gt;#NUM&lt;/D&gt;&lt;/FQL&gt;&lt;FQL&gt;&lt;Q&gt;JP3762600009^FPC_PTX_INC(43101,43465&lt;/Q&gt;&lt;R&gt;1&lt;/R&gt;&lt;C&gt;1&lt;/C&gt;&lt;D xsi:type="xsd:string"&gt;#NUM&lt;/D&gt;&lt;/FQL&gt;&lt;FQL&gt;&lt;Q&gt;JP3970300004^FPC_PTX_INC(43101,43465&lt;/Q&gt;&lt;R&gt;1&lt;/R&gt;&lt;C&gt;1&lt;/C&gt;&lt;D xsi:type="xsd:string"&gt;#NUM&lt;/D&gt;&lt;/FQL&gt;&lt;FQL&gt;&lt;Q&gt;JP3734800000^FPC_PTX_INC(43101,43465&lt;/Q&gt;&lt;R&gt;1&lt;/R&gt;&lt;C&gt;1&lt;/C&gt;&lt;D xsi:type="xsd:string"&gt;#NUM&lt;/D&gt;&lt;/FQL&gt;&lt;FQL&gt;&lt;Q&gt;JP3397200001^FPC_PTX_INC(43101,43465&lt;/Q&gt;&lt;R&gt;1&lt;/R&gt;&lt;C&gt;1&lt;/C&gt;&lt;D xsi:type="xsd:string"&gt;#NUM&lt;/D&gt;&lt;/FQL&gt;&lt;FQL&gt;&lt;Q&gt;JP3551500006^FPC_PTX_INC(43101,43465&lt;/Q&gt;&lt;R&gt;1&lt;/R&gt;&lt;C&gt;1&lt;/C&gt;&lt;D xsi:type="xsd:string"&gt;#NUM&lt;/D&gt;&lt;/FQL&gt;&lt;FQL&gt;&lt;Q&gt;JP3756600007^FPC_PTX_INC(43101,43465&lt;/Q&gt;&lt;R&gt;1&lt;/R&gt;&lt;C&gt;1&lt;/C&gt;&lt;D xsi:type="xsd:string"&gt;#NUM&lt;/D&gt;&lt;/FQL&gt;&lt;FQL&gt;&lt;Q&gt;JP3201200007^FPC_PTX_INC(43101,43465&lt;/Q&gt;&lt;R&gt;1&lt;/R&gt;&lt;C&gt;1&lt;/C&gt;&lt;D xsi:type="xsd:string"&gt;#NUM&lt;/D&gt;&lt;/FQL&gt;&lt;FQL&gt;&lt;Q&gt;JP3463000004^FPC_PTX_INC(43101,43465&lt;/Q&gt;&lt;R&gt;1&lt;/R&gt;&lt;C&gt;1&lt;/C&gt;&lt;D xsi:type="xsd:string"&gt;#NUM&lt;/D&gt;&lt;/FQL&gt;&lt;FQL&gt;&lt;Q&gt;JP3386450005^FPC_PTX_INC(43101,43465&lt;/Q&gt;&lt;R&gt;1&lt;/R&gt;&lt;C&gt;1&lt;/C&gt;&lt;D xsi:type="xsd:string"&gt;#NUM&lt;/D&gt;&lt;/FQL&gt;&lt;FQL&gt;&lt;Q&gt;JP3910660004^FPC_PTX_INC(43101,43465&lt;/Q&gt;&lt;R&gt;1&lt;/R&gt;&lt;C&gt;1&lt;/C&gt;&lt;D xsi:type="xsd:string"&gt;#NUM&lt;/D&gt;&lt;/FQL&gt;&lt;FQL&gt;&lt;Q&gt;TW0002412004^FPC_PTX_INC(43101,43465&lt;/Q&gt;&lt;R&gt;1&lt;/R&gt;&lt;C&gt;1&lt;/C&gt;&lt;D xsi:type="xsd:string"&gt;#NUM&lt;/D&gt;&lt;/FQL&gt;&lt;FQL&gt;&lt;Q&gt;KR7035720002^FPC_PTX_INC(43101,43465&lt;/Q&gt;&lt;R&gt;1&lt;/R&gt;&lt;C&gt;1&lt;/C&gt;&lt;D xsi:type="xsd:string"&gt;#NUM&lt;/D&gt;&lt;/FQL&gt;&lt;FQL&gt;&lt;Q&gt;JP3866800000^FPC_PTX_INC(43101,43465&lt;/Q&gt;&lt;R&gt;1&lt;/R&gt;&lt;C&gt;1&lt;/C&gt;&lt;D xsi:type="xsd:string"&gt;#NUM&lt;/D&gt;&lt;/FQL&gt;&lt;FQL&gt;&lt;Q&gt;JP3899600005^FPC_PTX_INC(43101,43465&lt;/Q&gt;&lt;R&gt;1&lt;/R&gt;&lt;C&gt;1&lt;/C&gt;&lt;D xsi:type="xsd:string"&gt;#NUM&lt;/D&gt;&lt;/FQL&gt;&lt;FQL&gt;&lt;Q&gt;KR7000270009^FPC_PTX_INC(43101,43465&lt;/Q&gt;&lt;R&gt;1&lt;/R&gt;&lt;C&gt;1&lt;/C&gt;&lt;D xsi:type="xsd:string"&gt;#NUM&lt;/D&gt;&lt;/FQL&gt;&lt;FQL&gt;&lt;Q&gt;JP3351600006^FPC_PTX_INC(43101,43465&lt;/Q&gt;&lt;R&gt;1&lt;/R&gt;&lt;C&gt;1&lt;/C&gt;&lt;D xsi:type="xsd:string"&gt;#NUM&lt;/D&gt;&lt;/FQL&gt;&lt;FQL&gt;&lt;Q&gt;JP3788600009^FPC_PTX_INC(43101,43465&lt;/Q&gt;&lt;R&gt;1&lt;/R&gt;&lt;C&gt;1&lt;/C&gt;&lt;D xsi:type="xsd:string"&gt;#NUM&lt;/D&gt;&lt;/FQL&gt;&lt;FQL&gt;&lt;Q&gt;TW0002317005^FPC_PTX_INC(43101,43465&lt;/Q&gt;&lt;R&gt;1&lt;/R&gt;&lt;C&gt;1&lt;/C&gt;&lt;D xsi:type="xsd:string"&gt;#NUM&lt;/D&gt;&lt;/FQL&gt;&lt;FQL&gt;&lt;Q&gt;JP3538800008^FPC_PTX_INC(43101,43465&lt;/Q&gt;&lt;R&gt;1&lt;/R&gt;&lt;C&gt;1&lt;/C&gt;&lt;D xsi:type="xsd:string"&gt;#NUM&lt;/D&gt;&lt;/FQL&gt;&lt;FQL&gt;&lt;Q&gt;JP3783600004^FPC_PTX_INC(43101,43465&lt;/Q&gt;&lt;R&gt;1&lt;/R&gt;&lt;C&gt;1&lt;/C&gt;&lt;D xsi:type="xsd:string"&gt;#NUM&lt;/D&gt;&lt;/FQL&gt;&lt;FQL&gt;&lt;Q&gt;TW0001303006^FPC_PTX_INC(43101,43465&lt;/Q&gt;&lt;R&gt;1&lt;/R&gt;&lt;C&gt;1&lt;/C&gt;&lt;D xsi:type="xsd:string"&gt;#NUM&lt;/D&gt;&lt;/FQL&gt;&lt;FQL&gt;&lt;Q&gt;JP3546800008^FPC_PTX_INC(43101,43465&lt;/Q&gt;&lt;R&gt;1&lt;/R&gt;&lt;C&gt;1&lt;/C&gt;&lt;D xsi:type="xsd:string"&gt;#NUM&lt;/D&gt;&lt;/FQL&gt;&lt;FQL&gt;&lt;Q&gt;KR7017670001^FPC_PTX_INC(43101,43465&lt;/Q&gt;&lt;R&gt;1&lt;/R&gt;&lt;C&gt;1&lt;/C&gt;&lt;D xsi:type="xsd:string"&gt;#NUM&lt;/D&gt;&lt;/FQL&gt;&lt;FQL&gt;&lt;Q&gt;JP3519400000^FPC_PTX_INC(43101,43465&lt;/Q&gt;&lt;R&gt;1&lt;/R&gt;&lt;C&gt;1&lt;/C&gt;&lt;D xsi:type="xsd:string"&gt;#NUM&lt;/D&gt;&lt;/FQL&gt;&lt;FQL&gt;&lt;Q&gt;JP3778630008^FPC_PTX_INC(43101,43465&lt;/Q&gt;&lt;R&gt;1&lt;/R&gt;&lt;C&gt;1&lt;/C&gt;&lt;D xsi:type="xsd:string"&gt;#NUM&lt;/D&gt;&lt;/FQL&gt;&lt;FQL&gt;&lt;Q&gt;JP3854600008^FPC_PTX_INC(43101,43465&lt;/Q&gt;&lt;R&gt;1&lt;/R&gt;&lt;C&gt;1&lt;/C&gt;&lt;D xsi:type="xsd:string"&gt;#NUM&lt;/D&gt;&lt;/FQL&gt;&lt;FQL&gt;&lt;Q&gt;JP3566800003^FPC_PTX_INC(43101,43465&lt;/Q&gt;&lt;R&gt;1&lt;/R&gt;&lt;C&gt;1&lt;/C&gt;&lt;D xsi:type="xsd:string"&gt;#NUM&lt;/D&gt;&lt;/FQL&gt;&lt;FQL&gt;&lt;Q&gt;JP3592200004^FPC_PTX_INC(43101,43465&lt;/Q&gt;&lt;R&gt;1&lt;/R&gt;&lt;C&gt;1&lt;/C&gt;&lt;D xsi:type="xsd:string"&gt;#NUM&lt;/D&gt;&lt;/FQL&gt;&lt;FQL&gt;&lt;Q&gt;JP3893600001^FPC_PTX_INC(43101,43465&lt;/Q&gt;&lt;R&gt;1&lt;/R&gt;&lt;C&gt;1&lt;/C&gt;&lt;D xsi:type="xsd:string"&gt;#NUM&lt;/D&gt;&lt;/FQL&gt;&lt;FQL&gt;&lt;Q&gt;KR7028260008^FPC_PTX_INC(43101,43465&lt;/Q&gt;&lt;R&gt;1&lt;/R&gt;&lt;C&gt;1&lt;/C&gt;&lt;D xsi:type="xsd:string"&gt;#NUM&lt;/D&gt;&lt;/FQL&gt;&lt;FQL&gt;&lt;Q&gt;JP3116000005^FPC_PTX_INC(43101,43465&lt;/Q&gt;&lt;R&gt;1&lt;/R&gt;&lt;C&gt;1&lt;/C&gt;&lt;D xsi:type="xsd:string"&gt;#NUM&lt;/D&gt;&lt;/FQL&gt;&lt;FQL&gt;&lt;Q&gt;JP3732000009^FPC_PTX_INC(43101,43465&lt;/Q&gt;&lt;R&gt;1&lt;/R&gt;&lt;C&gt;1&lt;/C&gt;&lt;D xsi:type="xsd:string"&gt;#NUM&lt;/D&gt;&lt;/FQL&gt;&lt;FQL&gt;&lt;Q&gt;JP3409000001^FPC_PTX_INC(43101,43465&lt;/Q&gt;&lt;R&gt;1&lt;/R&gt;&lt;C&gt;1&lt;/C&gt;&lt;D xsi:type="xsd:string"&gt;#NUM&lt;/D&gt;&lt;/FQL&gt;&lt;FQL&gt;&lt;Q&gt;JP3756100008^FPC_PTX_INC(43101,43465&lt;/Q&gt;&lt;R&gt;1&lt;/R&gt;&lt;C&gt;1&lt;/C&gt;&lt;D xsi:type="xsd:string"&gt;#NUM&lt;/D&gt;&lt;/FQL&gt;&lt;FQL&gt;&lt;Q&gt;KR7035420009^FPC_PTX_INC(43101,43465&lt;/Q&gt;&lt;R&gt;1&lt;/R&gt;&lt;C&gt;1&lt;/C&gt;&lt;D xsi:type="xsd:string"&gt;#NUM&lt;/D&gt;&lt;/FQL&gt;&lt;FQL&gt;&lt;Q&gt;JP3497400006^FPC_PTX_INC(43101,43465&lt;/Q&gt;&lt;R&gt;1&lt;/R&gt;&lt;C&gt;1&lt;/C&gt;&lt;D xsi:type="xsd:string"&gt;#NUM&lt;/D&gt;&lt;/FQL&gt;&lt;FQL&gt;&lt;Q&gt;JP3236200006^FPC_PTX_INC(43101,43465&lt;/Q&gt;&lt;R&gt;1&lt;/R&gt;&lt;C&gt;1&lt;/C&gt;&lt;D xsi:type="xsd:string"&gt;#NUM&lt;/D&gt;&lt;/FQL&gt;&lt;FQL&gt;&lt;Q&gt;JP3475350009^FPC_PTX_INC(43101,43465&lt;/Q&gt;&lt;R&gt;1&lt;/R&gt;&lt;C&gt;1&lt;/C&gt;&lt;D xsi:type="xsd:string"&gt;#NUM&lt;/D&gt;&lt;/FQL&gt;&lt;FQL&gt;&lt;Q&gt;JP3890310000^FPC_PTX_INC(43101,43465&lt;/Q&gt;&lt;R&gt;1&lt;/R&gt;&lt;C&gt;1&lt;/C&gt;&lt;D xsi:type="xsd:string"&gt;#NUM&lt;/D&gt;&lt;/FQL&gt;&lt;FQL&gt;&lt;Q&gt;KR7105560007^FPC_PTX_INC(43101,43465&lt;/Q&gt;&lt;R&gt;1&lt;/R&gt;&lt;C&gt;1&lt;/C&gt;&lt;D xsi:type="xsd:string"&gt;#NUM&lt;/D&gt;&lt;/FQL&gt;&lt;FQL&gt;&lt;Q&gt;JP3902400005^FPC_PTX_INC(43101,43465&lt;/Q&gt;&lt;R&gt;1&lt;/R&gt;&lt;C&gt;1&lt;/C&gt;&lt;D xsi:type="xsd:string"&gt;#NUM&lt;/D&gt;&lt;/FQL&gt;&lt;FQL&gt;&lt;Q&gt;JP3752900005^FPC_PTX_INC(43101,43465&lt;/Q&gt;&lt;R&gt;1&lt;/R&gt;&lt;C&gt;1&lt;/C&gt;&lt;D xsi:type="xsd:string"&gt;#NUM&lt;/D&gt;&lt;/FQL&gt;&lt;FQL&gt;&lt;Q&gt;JP3814000000^FPC_PTX_INC(43101,43465&lt;/Q&gt;&lt;R&gt;1&lt;/R&gt;&lt;C&gt;1&lt;/C&gt;&lt;D xsi:type="xsd:string"&gt;#NUM&lt;/D&gt;&lt;/FQL&gt;&lt;FQL&gt;&lt;Q&gt;TW0002881000^FPC_PTX_INC(43101,43465&lt;/Q&gt;&lt;R&gt;1&lt;/R&gt;&lt;C&gt;1&lt;/C&gt;&lt;D xsi:type="xsd:string"&gt;#NUM&lt;/D&gt;&lt;/FQL&gt;&lt;FQL&gt;&lt;Q&gt;JP3633400001^FPC_PTX_INC(43101,43465&lt;/Q&gt;&lt;R&gt;1&lt;/R&gt;&lt;C&gt;1&lt;/C&gt;&lt;D xsi:type="xsd:string"&gt;#NUM&lt;/D&gt;&lt;/FQL&gt;&lt;FQL&gt;&lt;Q&gt;JP3188220002^FPC_PTX_INC(43101,43465&lt;/Q&gt;&lt;R&gt;1&lt;/R&gt;&lt;C&gt;1&lt;/C&gt;&lt;D xsi:type="xsd:string"&gt;#NUM&lt;/D&gt;&lt;/FQL&gt;&lt;FQL&gt;&lt;Q&gt;JP3304200003^FPC_PTX_INC(43101,43465&lt;/Q&gt;&lt;R&gt;1&lt;/R&gt;&lt;C&gt;1&lt;/C&gt;&lt;D xsi:type="xsd:string"&gt;#NUM&lt;/D&gt;&lt;/FQL&gt;&lt;FQL&gt;&lt;Q&gt;JP3758190007^FPC_PTX_INC(43101,43465&lt;/Q&gt;&lt;R&gt;1&lt;/R&gt;&lt;C&gt;1&lt;/C&gt;&lt;D xsi:type="xsd:string"&gt;#NUM&lt;/D&gt;&lt;/FQL&gt;&lt;FQL&gt;&lt;Q&gt;TW0002303005^FPC_PTX_INC(43101,43465&lt;/Q&gt;&lt;R&gt;1&lt;/R&gt;&lt;C&gt;1&lt;/C&gt;&lt;D xsi:type="xsd:string"&gt;#NUM&lt;/D&gt;&lt;/FQL&gt;&lt;FQL&gt;&lt;Q&gt;KR7005490008^FPC_PTX_INC(43101,43465&lt;/Q&gt;&lt;R&gt;1&lt;/R&gt;&lt;C&gt;1&lt;/C&gt;&lt;D xsi:type="xsd:string"&gt;#NUM&lt;/D&gt;&lt;/FQL&gt;&lt;FQL&gt;&lt;Q&gt;JP3505000004^FPC_PTX_INC(43101,43465&lt;/Q&gt;&lt;R&gt;1&lt;/R&gt;&lt;C&gt;1&lt;/C&gt;&lt;D xsi:type="xsd:string"&gt;#NUM&lt;/D&gt;&lt;/FQL&gt;&lt;FQL&gt;&lt;Q&gt;JP3422950000^FPC_PTX_INC(43101,43465&lt;/Q&gt;&lt;R&gt;1&lt;/R&gt;&lt;C&gt;1&lt;/C&gt;&lt;D xsi:type="xsd:string"&gt;#NUM&lt;/D&gt;&lt;/FQL&gt;&lt;FQL&gt;&lt;Q&gt;JP3726800000^FPC_PTX_INC(43101,43465&lt;/Q&gt;&lt;R&gt;1&lt;/R&gt;&lt;C&gt;1&lt;/C&gt;&lt;D xsi:type="xsd:string"&gt;#NUM&lt;/D&gt;&lt;/FQL&gt;&lt;FQL&gt;&lt;Q&gt;JP3571400005^FPC_PTX_INC(43101,43465&lt;/Q&gt;&lt;R&gt;1&lt;/R&gt;&lt;C&gt;1&lt;/C&gt;&lt;D xsi:type="xsd:string"&gt;#NUM&lt;/D&gt;&lt;/FQL&gt;&lt;FQL&gt;&lt;Q&gt;JP3200450009^FPC_PTX_INC(43101,43465&lt;/Q&gt;&lt;R&gt;1&lt;/R&gt;&lt;C&gt;1&lt;/C&gt;&lt;D xsi:type="xsd:string"&gt;#NUM&lt;/D&gt;&lt;/FQL&gt;&lt;FQL&gt;&lt;Q&gt;JP3893200000^FPC_PTX_INC(43101,43465&lt;/Q&gt;&lt;R&gt;1&lt;/R&gt;&lt;C&gt;1&lt;/C&gt;&lt;D xsi:type="xsd:string"&gt;#NUM&lt;/D&gt;&lt;/FQL&gt;&lt;FQL&gt;&lt;Q&gt;JP3421800008^FPC_PTX_INC(43101,43465&lt;/Q&gt;&lt;R&gt;1&lt;/R&gt;&lt;C&gt;1&lt;/C&gt;&lt;D xsi:type="xsd:string"&gt;#NUM&lt;/D&gt;&lt;/FQL&gt;&lt;FQL&gt;&lt;Q&gt;TW0002454006^FPC_PTX_INC(43101,43465&lt;/Q&gt;&lt;R&gt;1&lt;/R&gt;&lt;C&gt;1&lt;/C&gt;&lt;D xsi:type="xsd:string"&gt;#NUM&lt;/D&gt;&lt;/FQL&gt;&lt;FQL&gt;&lt;Q&gt;TW0002882008^FPC_PTX_INC(43101,43465&lt;/Q&gt;&lt;R&gt;1&lt;/R&gt;&lt;C&gt;1&lt;/C&gt;&lt;D xsi:type="xsd:string"&gt;#NUM&lt;/D&gt;&lt;/FQL&gt;&lt;FQL&gt;&lt;Q&gt;JP3249600002^FPC_PTX_INC(43101,43465&lt;/Q&gt;&lt;R&gt;1&lt;/R&gt;&lt;C&gt;1&lt;/C&gt;&lt;D xsi:type="xsd:string"&gt;#NUM&lt;/D&gt;&lt;/FQL&gt;&lt;FQL&gt;&lt;Q&gt;TW0002002003^FPC_PTX_INC(43101,43465&lt;/Q&gt;&lt;R&gt;1&lt;/R&gt;&lt;C&gt;1&lt;/C&gt;&lt;D xsi:type="xsd:string"&gt;#NUM&lt;/D&gt;&lt;/FQL&gt;&lt;FQL&gt;&lt;Q&gt;JP3119600009^FPC_PTX_INC(43101,43465&lt;/Q&gt;&lt;R&gt;1&lt;/R&gt;&lt;C&gt;1&lt;/C&gt;&lt;D xsi:type="xsd:string"&gt;#NUM&lt;/D&gt;&lt;/FQL&gt;&lt;FQL&gt;&lt;Q&gt;JP3240400006^FPC_PTX_INC(43101,43465&lt;/Q&gt;&lt;R&gt;1&lt;/R&gt;&lt;C&gt;1&lt;/C&gt;&lt;D xsi:type="xsd:string"&gt;#NUM&lt;/D&gt;&lt;/FQL&gt;&lt;FQL&gt;&lt;Q&gt;KR7006400006^FPC_PTX_INC(43101,43465&lt;/Q&gt;&lt;R&gt;1&lt;/R&gt;&lt;C&gt;1&lt;/C&gt;&lt;D xsi:type="xsd:string"&gt;#NUM&lt;/D&gt;&lt;/FQL&gt;&lt;FQL&gt;&lt;Q&gt;KR7005930003^FPC_PTX_INC(43101,43465&lt;/Q&gt;&lt;R&gt;1&lt;/R&gt;&lt;C&gt;1&lt;/C&gt;&lt;D xsi:type="xsd:string"&gt;#NUM&lt;/D&gt;&lt;/FQL&gt;&lt;FQL&gt;&lt;Q&gt;JP3205800000^FPC_PTX_INC(43101,43465&lt;/Q&gt;&lt;R&gt;1&lt;/R&gt;&lt;C&gt;1&lt;/C&gt;&lt;D xsi:type="xsd:string"&gt;#NUM&lt;/D&gt;&lt;/FQL&gt;&lt;FQL&gt;&lt;Q&gt;JP3898400001^FPC_PTX_INC(43101,43465&lt;/Q&gt;&lt;R&gt;1&lt;/R&gt;&lt;C&gt;1&lt;/C&gt;&lt;D xsi:type="xsd:string"&gt;#NUM&lt;/D&gt;&lt;/FQL&gt;&lt;FQL&gt;&lt;Q&gt;JP3802300008^FPC_PTX_INC(43101,43465&lt;/Q&gt;&lt;R&gt;1&lt;/R&gt;&lt;C&gt;1&lt;/C&gt;&lt;D xsi:type="xsd:string"&gt;#NUM&lt;/D&gt;&lt;/FQL&gt;&lt;FQL&gt;&lt;Q&gt;JP3358000002^FPC_PTX_INC(43101,43465&lt;/Q&gt;&lt;R&gt;1&lt;/R&gt;&lt;C&gt;1&lt;/C&gt;&lt;D xsi:type="xsd:string"&gt;#NUM&lt;/D&gt;&lt;/FQL&gt;&lt;FQL&gt;&lt;Q&gt;JP3890350006^FPC_PTX_INC(43101,43465&lt;/Q&gt;&lt;R&gt;1&lt;/R&gt;&lt;C&gt;1&lt;/C&gt;&lt;D xsi:type="xsd:string"&gt;#NUM&lt;/D&gt;&lt;/FQL&gt;&lt;FQL&gt;&lt;Q&gt;TW0001216000^FPC_PTX_INC(43101,43465&lt;/Q&gt;&lt;R&gt;1&lt;/R&gt;&lt;C&gt;1&lt;/C&gt;&lt;D xsi:type="xsd:string"&gt;#NUM&lt;/D&gt;&lt;/FQL&gt;&lt;FQL&gt;&lt;Q&gt;KR7012330007^FPC_PTX_INC(43101,43465&lt;/Q&gt;&lt;R&gt;1&lt;/R&gt;&lt;C&gt;1&lt;/C&gt;&lt;D xsi:type="xsd:string"&gt;#NUM&lt;/D&gt;&lt;/FQL&gt;&lt;FQL&gt;&lt;Q&gt;KR7068270008^FPC_PTX_INC(43101,43465&lt;/Q&gt;&lt;R&gt;1&lt;/R&gt;&lt;C&gt;1&lt;/C&gt;&lt;D xsi:type="xsd:string"&gt;#NUM&lt;/D&gt;&lt;/FQL&gt;&lt;FQL&gt;&lt;Q&gt;JP3933800009^FPC_PTX_INC(43101,43465&lt;/Q&gt;&lt;R&gt;1&lt;/R&gt;&lt;C&gt;1&lt;/C&gt;&lt;D xsi:type="xsd:string"&gt;#NUM&lt;/D&gt;&lt;/FQL&gt;&lt;FQL&gt;&lt;Q&gt;TW0002886009^FPC_PTX_INC(43101,43465&lt;/Q&gt;&lt;R&gt;1&lt;/R&gt;&lt;C&gt;1&lt;/C&gt;&lt;D xsi:type="xsd:string"&gt;#NUM&lt;/D&gt;&lt;/FQL&gt;&lt;FQL&gt;&lt;Q&gt;JP3830800003^FPC_PTX_INC(43101,43465&lt;/Q&gt;&lt;R&gt;1&lt;/R&gt;&lt;C&gt;1&lt;/C&gt;&lt;D xsi:type="xsd:string"&gt;#NUM&lt;/D&gt;&lt;/FQL&gt;&lt;FQL&gt;&lt;Q&gt;JP3381000003^FPC_PTX_INC(43101,43465&lt;/Q&gt;&lt;R&gt;1&lt;/R&gt;&lt;C&gt;1&lt;/C&gt;&lt;D xsi:type="xsd:string"&gt;#NUM&lt;/D&gt;&lt;/FQL&gt;&lt;FQL&gt;&lt;Q&gt;KR7005380001^FPC_PTX_INC(43101,43465&lt;/Q&gt;&lt;R&gt;1&lt;/R&gt;&lt;C&gt;1&lt;/C&gt;&lt;D xsi:type="xsd:string"&gt;#NUM&lt;/D&gt;&lt;/FQL&gt;&lt;FQL&gt;&lt;Q&gt;JP3814800003^FPC_PTX_INC(43101,43465&lt;/Q&gt;&lt;R&gt;1&lt;/R&gt;&lt;C&gt;1&lt;/C&gt;&lt;D xsi:type="xsd:string"&gt;#NUM&lt;/D&gt;&lt;/FQL&gt;&lt;FQL&gt;&lt;Q&gt;JP3496400007^FPC_PTX_INC(43101,43465&lt;/Q&gt;&lt;R&gt;1&lt;/R&gt;&lt;C&gt;1&lt;/C&gt;&lt;D xsi:type="xsd:string"&gt;#NUM&lt;/D&gt;&lt;/FQL&gt;&lt;FQL&gt;&lt;Q&gt;JP3143600009^FPC_PTX_INC(43101,43465&lt;/Q&gt;&lt;R&gt;1&lt;/R&gt;&lt;C&gt;1&lt;/C&gt;&lt;D xsi:type="xsd:string"&gt;#NUM&lt;/D&gt;&lt;/FQL&gt;&lt;FQL&gt;&lt;Q&gt;JP3371200001^FPC_PTX_INC(43101,43465&lt;/Q&gt;&lt;R&gt;1&lt;/R&gt;&lt;C&gt;1&lt;/C&gt;&lt;D xsi:type="xsd:string"&gt;#NUM&lt;/D&gt;&lt;/FQL&gt;&lt;FQL&gt;&lt;Q&gt;JP3476480003^FPC_PTX_INC(43101,43465&lt;/Q&gt;&lt;R&gt;1&lt;/R&gt;&lt;C&gt;1&lt;/C&gt;&lt;D xsi:type="xsd:string"&gt;#NUM&lt;/D&gt;&lt;/FQL&gt;&lt;FQL&gt;&lt;Q&gt;JP3634600005^FPC_PTX_INC(43101,43465&lt;/Q&gt;&lt;R&gt;1&lt;/R&gt;&lt;C&gt;1&lt;/C&gt;&lt;D xsi:type="xsd:string"&gt;#NUM&lt;/D&gt;&lt;/FQL&gt;&lt;FQL&gt;&lt;Q&gt;JP3197600004^FPC_PTX_INC(43101,43465&lt;/Q&gt;&lt;R&gt;1&lt;/R&gt;&lt;C&gt;1&lt;/C&gt;&lt;D xsi:type="xsd:string"&gt;#NUM&lt;/D&gt;&lt;/FQL&gt;&lt;FQL&gt;&lt;Q&gt;TW0001326007^FPC_PTX_INC(43101,43465&lt;/Q&gt;&lt;R&gt;1&lt;/R&gt;&lt;C&gt;1&lt;/C&gt;&lt;D xsi:type="xsd:string"&gt;#NUM&lt;/D&gt;&lt;/FQL&gt;&lt;FQL&gt;&lt;Q&gt;JP3802400006^FPC_PTX_INC(43101,43465&lt;/Q&gt;&lt;R&gt;1&lt;/R&gt;&lt;C&gt;1&lt;/C&gt;&lt;D xsi:type="xsd:string"&gt;#NUM&lt;/D&gt;&lt;/FQL&gt;&lt;FQL&gt;&lt;Q&gt;JP3173400007^FPC_PTX_INC(43101,43465&lt;/Q&gt;&lt;R&gt;1&lt;/R&gt;&lt;C&gt;1&lt;/C&gt;&lt;D xsi:type="xsd:string"&gt;#NUM&lt;/D&gt;&lt;/FQL&gt;&lt;FQL&gt;&lt;Q&gt;JP3951600000^FPC_PTX_INC(43101,43465&lt;/Q&gt;&lt;R&gt;1&lt;/R&gt;&lt;C&gt;1&lt;/C&gt;&lt;D xsi:type="xsd:string"&gt;#NUM&lt;/D&gt;&lt;/FQL&gt;&lt;FQL&gt;&lt;Q&gt;JP3942400007^FPC_PTX_INC(43101,43465&lt;/Q&gt;&lt;R&gt;1&lt;/R&gt;&lt;C&gt;1&lt;/C&gt;&lt;D xsi:type="xsd:string"&gt;#NUM&lt;/D&gt;&lt;/FQL&gt;&lt;FQL&gt;&lt;Q&gt;JP3198900007^FPC_PTX_INC(43101,43465&lt;/Q&gt;&lt;R&gt;1&lt;/R&gt;&lt;C&gt;1&lt;/C&gt;&lt;D xsi:type="xsd:string"&gt;#NUM&lt;/D&gt;&lt;/FQL&gt;&lt;FQL&gt;&lt;Q&gt;NL0012015705^FPC_PTX_INC(43831,44196&lt;/Q&gt;&lt;R&gt;1&lt;/R&gt;&lt;C&gt;1&lt;/C&gt;&lt;D xsi:type="xsd:string"&gt;#NUM&lt;/D&gt;&lt;/FQL&gt;&lt;FQL&gt;&lt;Q&gt;FR0000120172^FPC_PTX_INC(43831,44196&lt;/Q&gt;&lt;R&gt;1&lt;/R&gt;&lt;C&gt;1&lt;/C&gt;&lt;D xsi:type="xsd:string"&gt;#NUM&lt;/D&gt;&lt;/FQL&gt;&lt;FQL&gt;&lt;Q&gt;NL0000009082^FPC_PTX_INC(43831,44196&lt;/Q&gt;&lt;R&gt;1&lt;/R&gt;&lt;C&gt;1&lt;/C&gt;&lt;D xsi:type="xsd:string"&gt;#NUM&lt;/D&gt;&lt;/FQL&gt;&lt;FQL&gt;&lt;Q&gt;ES0105046009^FPC_PTX_INC(43831,44196&lt;/Q&gt;&lt;R&gt;1&lt;/R&gt;&lt;C&gt;1&lt;/C&gt;&lt;D xsi:type="xsd:string"&gt;#NUM&lt;/D&gt;&lt;/FQL&gt;&lt;FQL&gt;&lt;Q&gt;FR0000120503^FPC_PTX_INC(43831,44196&lt;/Q&gt;&lt;R&gt;1&lt;/R&gt;&lt;C&gt;1&lt;/C&gt;&lt;D xsi:type="xsd:string"&gt;#NUM&lt;/D&gt;&lt;/FQL&gt;&lt;FQL&gt;&lt;Q&gt;BE0003739530^FPC_PTX_INC(43831,44196&lt;/Q&gt;&lt;R&gt;1&lt;/R&gt;&lt;C&gt;1&lt;/C&gt;&lt;D xsi:type="xsd:string"&gt;#NUM&lt;/D&gt;&lt;/FQL&gt;&lt;FQL&gt;&lt;Q&gt;DE0007165631^FPC_PTX_INC(43831,44196&lt;/Q&gt;&lt;R&gt;1&lt;/R&gt;&lt;C&gt;1&lt;/C&gt;&lt;D xsi:type="xsd:string"&gt;#NUM&lt;/D&gt;&lt;/FQL&gt;&lt;FQL&gt;&lt;Q&gt;DE000A0D9PT0^FPC_PTX_INC(43831,44196&lt;/Q&gt;&lt;R&gt;1&lt;/R&gt;&lt;C&gt;1&lt;/C&gt;&lt;D xsi:type="xsd:string"&gt;#NUM&lt;/D&gt;&lt;/FQL&gt;&lt;FQL&gt;&lt;Q&gt;SE0000310336^FPC_PTX_INC(43831,44196&lt;/Q&gt;&lt;R&gt;1&lt;/R&gt;&lt;C&gt;1&lt;/C&gt;&lt;D xsi:type="xsd:string"&gt;#NUM&lt;/D&gt;&lt;/FQL&gt;&lt;FQL&gt;&lt;Q&gt;DK0010274414^FPC_PTX_INC(43831,44196&lt;/Q&gt;&lt;R&gt;1&lt;/R&gt;&lt;C&gt;1&lt;/C&gt;&lt;D xsi:type="xsd:string"&gt;#NUM&lt;/D&gt;&lt;/FQL&gt;&lt;FQL&gt;&lt;Q&gt;DE0006047004^FPC_PTX_INC(43831,44196&lt;/Q&gt;&lt;R&gt;1&lt;/R&gt;&lt;C&gt;1&lt;/C&gt;&lt;D xsi:type="xsd:string"&gt;#NUM&lt;/D&gt;&lt;/FQL&gt;&lt;FQL&gt;&lt;Q&gt;DK0060336014^FPC_PTX_INC(43831,44196&lt;/Q&gt;&lt;R&gt;1&lt;/R&gt;&lt;C&gt;1&lt;/C&gt;&lt;D xsi:type="xsd:string"&gt;#NUM&lt;/D&gt;&lt;/FQL&gt;&lt;FQL&gt;&lt;Q&gt;CH0008742519^FPC_PTX_INC(43831,44196&lt;/Q&gt;&lt;R&gt;1&lt;/R&gt;&lt;C&gt;1&lt;/C&gt;&lt;D xsi:type="xsd:string"&gt;#NUM&lt;/D&gt;&lt;/FQL&gt;&lt;FQL&gt;&lt;Q&gt;NL0010832176^FPC_PTX_INC(43831,44196&lt;/Q&gt;&lt;R&gt;1&lt;/R&gt;&lt;C&gt;1&lt;/C&gt;&lt;D xsi:type="xsd:string"&gt;#NUM&lt;/D&gt;&lt;/FQL&gt;&lt;FQL&gt;&lt;Q&gt;FR0010220475^FPC_PTX_INC(43831,44196&lt;/Q&gt;&lt;R&gt;1&lt;/R&gt;&lt;C&gt;1&lt;/C&gt;&lt;D xsi:type="xsd:string"&gt;#NUM&lt;/D&gt;&lt;/FQL&gt;&lt;FQL&gt;&lt;Q&gt;CH0012280076^FPC_PTX_INC(43831,44196&lt;/Q&gt;&lt;R&gt;1&lt;/R&gt;&lt;C&gt;1&lt;/C&gt;&lt;D xsi:type="xsd:string"&gt;#NUM&lt;/D&gt;&lt;/FQL&gt;&lt;FQL&gt;&lt;Q&gt;DE0005439004^FPC_PTX_INC(43831,44196&lt;/Q&gt;&lt;R&gt;1&lt;/R&gt;&lt;C&gt;1&lt;/C&gt;&lt;D xsi:type="xsd:string"&gt;#NUM&lt;/D&gt;&lt;/FQL&gt;&lt;FQL&gt;&lt;Q&gt;CH0102484968^FPC_PTX_INC(43831,44196&lt;/Q&gt;&lt;R&gt;1&lt;/R&gt;&lt;C&gt;1&lt;/C&gt;&lt;D xsi:type="xsd:string"&gt;#NUM&lt;/D&gt;&lt;/FQL&gt;&lt;FQL&gt;&lt;Q&gt;CH0012549785^FPC_PTX_INC(43831,44196&lt;/Q&gt;&lt;R&gt;1&lt;/R&gt;&lt;C&gt;1&lt;/C&gt;&lt;D xsi:type="xsd:string"&gt;#NUM&lt;/D&gt;&lt;/FQL&gt;&lt;FQL&gt;&lt;Q&gt;DE000SYM9999^FPC_PTX_INC(43831,44196&lt;/Q&gt;&lt;R&gt;1&lt;/R&gt;&lt;C&gt;1&lt;/C&gt;&lt;D xsi:type="xsd:string"&gt;#NUM&lt;/D&gt;&lt;/FQL&gt;&lt;FQL&gt;&lt;Q&gt;NL0010773842^FPC_PTX_INC(43831,44196&lt;/Q&gt;&lt;R&gt;1&lt;/R&gt;&lt;C&gt;1&lt;/C&gt;&lt;D xsi:type="xsd:string"&gt;#NUM&lt;/D&gt;&lt;/FQL&gt;&lt;FQL&gt;&lt;Q&gt;SE0000242455^FPC_PTX_INC(43831,44196&lt;/Q&gt;&lt;R&gt;1&lt;/R&gt;&lt;C&gt;1&lt;/C&gt;&lt;D xsi:type="xsd:string"&gt;#NUM&lt;/D&gt;&lt;/FQL&gt;&lt;FQL&gt;&lt;Q&gt;NL0010545661^FPC_PTX_INC(43831,44196&lt;/Q&gt;&lt;R&gt;1&lt;/R&gt;&lt;C&gt;1&lt;/C&gt;&lt;D xsi:type="xsd:string"&gt;#NUM&lt;/D&gt;&lt;/FQL&gt;&lt;FQL&gt;&lt;Q&gt;CH0014852781^FPC_PTX_INC(43831,44196&lt;/Q&gt;&lt;R&gt;1&lt;/R&gt;&lt;C&gt;1&lt;/C&gt;&lt;D xsi:type="xsd:string"&gt;#NUM&lt;/D&gt;&lt;/FQL&gt;&lt;FQL&gt;&lt;Q&gt;DK0010181759^FPC_PTX_INC(43831,44196&lt;/Q&gt;&lt;R&gt;1&lt;/R&gt;&lt;C&gt;1&lt;/C&gt;&lt;D xsi:type="xsd:string"&gt;#NUM&lt;/D&gt;&lt;/FQL&gt;&lt;FQL&gt;&lt;Q&gt;DE000PAH0038^FPC_PTX_INC(43831,44196&lt;/Q&gt;&lt;R&gt;1&lt;/R&gt;&lt;C&gt;1&lt;/C&gt;&lt;D xsi:type="xsd:string"&gt;#NUM&lt;/D&gt;&lt;/FQL&gt;&lt;FQL&gt;&lt;Q&gt;SE0007100599^FPC_PTX_INC(43831,44196&lt;/Q&gt;&lt;R&gt;1&lt;/R&gt;&lt;C&gt;1&lt;/C&gt;&lt;D xsi:type="xsd:string"&gt;#NUM&lt;/D&gt;&lt;/FQL&gt;&lt;FQL&gt;&lt;Q&gt;DE000ENER6Y0^FPC_PTX_INC(43831,44196&lt;/Q&gt;&lt;R&gt;1&lt;/R&gt;&lt;C&gt;1&lt;/C&gt;&lt;D xsi:type="xsd:string"&gt;#NUM&lt;/D&gt;&lt;/FQL&gt;&lt;FQL&gt;&lt;Q&gt;DK0060448595^FPC_PTX_INC(43831,44196&lt;/Q&gt;&lt;R&gt;1&lt;/R&gt;&lt;C&gt;1&lt;/C&gt;&lt;D xsi:type="xsd:string"&gt;#NUM&lt;/D&gt;&lt;/FQL&gt;&lt;FQL&gt;&lt;Q&gt;CH0025751329^FPC_PTX_INC(43831,44196&lt;/Q&gt;&lt;R&gt;1&lt;/R&gt;&lt;C&gt;1&lt;/C&gt;&lt;D xsi:type="xsd:string"&gt;#NUM&lt;/D&gt;&lt;/FQL&gt;&lt;FQL&gt;&lt;Q&gt;DE0005785604^FPC_PTX_INC(43831,44196&lt;/Q&gt;&lt;R&gt;1&lt;/R&gt;&lt;C&gt;1&lt;/C&gt;&lt;D xsi:type="xsd:string"&gt;#NUM&lt;/D&gt;&lt;/FQL&gt;&lt;FQL&gt;&lt;Q&gt;FR0000045072^FPC_PTX_INC(43831,44196&lt;/Q&gt;&lt;R&gt;1&lt;/R&gt;&lt;C&gt;1&lt;/C&gt;&lt;D xsi:type="xsd:string"&gt;#NUM&lt;/D&gt;&lt;/FQL&gt;&lt;FQL&gt;&lt;Q&gt;BE0003565737^FPC_PTX_INC(43831,44196&lt;/Q&gt;&lt;R&gt;1&lt;/R&gt;&lt;C&gt;1&lt;/C&gt;&lt;D xsi:type="xsd:string"&gt;#NUM&lt;/D&gt;&lt;/FQL&gt;&lt;FQL&gt;&lt;Q&gt;SE0009922164^FPC_PTX_INC(43831,44196&lt;/Q&gt;&lt;R&gt;1&lt;/R&gt;&lt;C&gt;1&lt;/C&gt;&lt;D xsi:type="xsd:string"&gt;#NUM&lt;/D&gt;&lt;/FQL&gt;&lt;FQL&gt;&lt;Q&gt;SE0000148884^FPC_PTX_INC(43831,44196&lt;/Q&gt;&lt;R&gt;1&lt;/R&gt;&lt;C&gt;1&lt;/C&gt;&lt;D xsi:type="xsd:string"&gt;#NUM&lt;/D&gt;&lt;/FQL&gt;&lt;FQL&gt;&lt;Q&gt;DE0006048432^FPC_PTX_INC(43831,44196&lt;/Q&gt;&lt;R&gt;1&lt;/R&gt;&lt;C&gt;1&lt;/C&gt;&lt;D xsi:type="xsd:string"&gt;#NUM&lt;/D&gt;&lt;/FQL&gt;&lt;FQL&gt;&lt;Q&gt;ES0105066007^FPC_PTX_INC(43831,44196&lt;/Q&gt;&lt;R&gt;1&lt;/R&gt;&lt;C&gt;1&lt;/C&gt;&lt;D xsi:type="xsd:string"&gt;#NUM&lt;/D&gt;&lt;/FQL&gt;&lt;FQL&gt;&lt;Q&gt;SE0012853455^FPC_PTX_INC(43831,44196&lt;/Q&gt;&lt;R&gt;1&lt;/R&gt;&lt;C&gt;1&lt;/C&gt;&lt;D xsi:type="xsd:string"&gt;#NUM&lt;/D&gt;&lt;/FQL&gt;&lt;FQL&gt;&lt;Q&gt;NL0013267909^FPC_PTX_INC(43831,44196&lt;/Q&gt;&lt;R&gt;1&lt;/R&gt;&lt;C&gt;1&lt;/C&gt;&lt;D xsi:type="xsd:string"&gt;#NUM&lt;/D&gt;&lt;/FQL&gt;&lt;FQL&gt;&lt;Q&gt;FR0000051807^FPC_PTX_INC(43831,44196&lt;/Q&gt;&lt;R&gt;1&lt;/R&gt;&lt;C&gt;1&lt;/C&gt;&lt;D xsi:type="xsd:string"&gt;#NUM&lt;/D&gt;&lt;/FQL&gt;&lt;FQL&gt;&lt;Q&gt;DK0010272202^FPC_PTX_INC(43831,44196&lt;/Q&gt;&lt;R&gt;1&lt;/R&gt;&lt;C&gt;1&lt;/C&gt;&lt;D xsi:type="xsd:string"&gt;#NUM&lt;/D&gt;&lt;/FQL&gt;&lt;FQL&gt;&lt;Q&gt;DE0006599905^FPC_PTX_INC(43831,44196&lt;/Q&gt;&lt;R&gt;1&lt;/R&gt;&lt;C&gt;1&lt;/C&gt;&lt;D xsi:type="xsd:string"&gt;#NUM&lt;/D&gt;&lt;/FQL&gt;&lt;FQL&gt;&lt;Q&gt;FR0000130809^FPC_PTX_INC(43831,44196&lt;/Q&gt;&lt;R&gt;1&lt;/R&gt;&lt;C&gt;1&lt;/C&gt;&lt;D xsi:type="xsd:string"&gt;#NUM&lt;/D&gt;&lt;/FQL&gt;&lt;FQL&gt;&lt;Q&gt;NL0000395903^FPC_PTX_INC(43831,44196&lt;/Q&gt;&lt;R&gt;1&lt;/R&gt;&lt;C&gt;1&lt;/C&gt;&lt;D xsi:type="xsd:string"&gt;#NUM&lt;/D&gt;&lt;/FQL&gt;&lt;FQL&gt;&lt;Q&gt;ES0178430E18^FPC_PTX_INC(43831,44196&lt;/Q&gt;&lt;R&gt;1&lt;/R&gt;&lt;C&gt;1&lt;/C&gt;&lt;D xsi:type="xsd:string"&gt;#NUM&lt;/D&gt;&lt;/FQL&gt;&lt;FQL&gt;&lt;Q&gt;CH0030170408^FPC_PTX_INC(43831,44196&lt;/Q&gt;&lt;R&gt;1&lt;/R&gt;&lt;C&gt;1&lt;/C&gt;&lt;D xsi:type="xsd:string"&gt;#NUM&lt;/D&gt;&lt;/FQL&gt;&lt;FQL&gt;&lt;Q&gt;IT0005239360^FPC_PTX_INC(43831,44196&lt;/Q&gt;&lt;R&gt;1&lt;/R&gt;&lt;C&gt;1&lt;/C&gt;&lt;D xsi:type="xsd:string"&gt;#NUM&lt;/D&gt;&lt;/FQL&gt;&lt;FQL&gt;&lt;Q&gt;CH0012138530^FPC_PTX_INC(43831,44196&lt;/Q&gt;&lt;R&gt;1&lt;/R&gt;&lt;C&gt;1&lt;/C&gt;&lt;D xsi:type="xsd:string"&gt;#NUM&lt;/D&gt;&lt;/FQL&gt;&lt;FQL&gt;&lt;Q&gt;NL0000009165^FPC_PTX_INC(43831,44196&lt;/Q&gt;&lt;R&gt;1&lt;/R&gt;&lt;C&gt;1&lt;/C&gt;&lt;D xsi:type="xsd:string"&gt;#NUM&lt;/D&gt;&lt;/FQL&gt;&lt;FQL&gt;&lt;Q&gt;SE0012673267^FPC_PTX_INC(43831,44196&lt;/Q&gt;&lt;R&gt;1&lt;/R&gt;&lt;C&gt;1&lt;/C&gt;&lt;D xsi:type="xsd:string"&gt;#NUM&lt;/D&gt;&lt;/FQL&gt;&lt;FQL&gt;&lt;Q&gt;FR0010307819^FPC_PTX_INC(43831,44196&lt;/Q&gt;&lt;R&gt;1&lt;/R&gt;&lt;C&gt;1&lt;/C&gt;&lt;D xsi:type="xsd:string"&gt;#NUM&lt;/D&gt;&lt;/FQL&gt;&lt;FQL&gt;&lt;Q&gt;NL0000226223^FPC_PTX_INC(43831,44196&lt;/Q&gt;&lt;R&gt;1&lt;/R&gt;&lt;C&gt;1&lt;/C&gt;&lt;D xsi:type="xsd:string"&gt;#NUM&lt;/D&gt;&lt;/FQL&gt;&lt;FQL&gt;&lt;Q&gt;FR0000133308^FPC_PTX_INC(43831,44196&lt;/Q&gt;&lt;R&gt;1&lt;/R&gt;&lt;C&gt;1&lt;/C&gt;&lt;D xsi:type="xsd:string"&gt;#NUM&lt;/D&gt;&lt;/FQL&gt;&lt;FQL&gt;&lt;Q&gt;NL0011585146^FPC_PTX_INC(43831,44196&lt;/Q&gt;&lt;R&gt;1&lt;/R&gt;&lt;C&gt;1&lt;/C&gt;&lt;D xsi:type="xsd:string"&gt;#NUM&lt;/D&gt;&lt;/FQL&gt;&lt;FQL&gt;&lt;Q&gt;IT0000062072^FPC_PTX_INC(43831,44196&lt;/Q&gt;&lt;R&gt;1&lt;/R&gt;&lt;C&gt;1&lt;/C&gt;&lt;D xsi:type="xsd:string"&gt;#NUM&lt;/D&gt;&lt;/FQL&gt;&lt;FQL&gt;&lt;Q&gt;SE0000103699^FPC_PTX_INC(43831,44196&lt;/Q&gt;&lt;R&gt;1&lt;/R&gt;&lt;C&gt;1&lt;/C&gt;&lt;D xsi:type="xsd:string"&gt;#NUM&lt;/D&gt;&lt;/FQL&gt;&lt;FQL&gt;&lt;Q&gt;FR0000121261^FPC_PTX_INC(43831,44196&lt;/Q&gt;&lt;R&gt;1&lt;/R&gt;&lt;C&gt;1&lt;/C&gt;&lt;D xsi:type="xsd:string"&gt;#NUM&lt;/D&gt;&lt;/FQL&gt;&lt;FQL&gt;&lt;Q&gt;FR0000127771^FPC_PTX_INC(43831,44196&lt;/Q&gt;&lt;R&gt;1&lt;/R&gt;&lt;C&gt;1&lt;/C&gt;&lt;D xsi:type="xsd:string"&gt;#NUM&lt;/D&gt;&lt;/FQL&gt;&lt;FQL&gt;&lt;Q&gt;FR0000125338^FPC_PTX_INC(43831,44196&lt;/Q&gt;&lt;R&gt;1&lt;/R&gt;&lt;C&gt;1&lt;/C&gt;&lt;D xsi:type="xsd:string"&gt;#NUM&lt;/D&gt;&lt;/FQL&gt;&lt;FQL&gt;&lt;Q&gt;SE0000667891^FPC_PTX_INC(43831,44196&lt;/Q&gt;&lt;R&gt;1&lt;/R&gt;&lt;C&gt;1&lt;/C&gt;&lt;D xsi:type="xsd:string"&gt;#NUM&lt;/D&gt;&lt;/FQL&gt;&lt;FQL&gt;&lt;Q&gt;FR0000130650^FPC_PTX_INC(43831,44196&lt;/Q&gt;&lt;R&gt;1&lt;/R&gt;&lt;C&gt;1&lt;/C&gt;&lt;D xsi:type="xsd:string"&gt;#NUM&lt;/D&gt;&lt;/FQL&gt;&lt;FQL&gt;&lt;Q&gt;CH0012214059^FPC_PTX_INC(43831,44196&lt;/Q&gt;&lt;R&gt;1&lt;/R&gt;&lt;C&gt;1&lt;/C&gt;&lt;D xsi:type="xsd:string"&gt;#NUM&lt;/D&gt;&lt;/FQL&gt;&lt;FQL&gt;&lt;Q&gt;DE0005810055^FPC_PTX_INC(43831,44196&lt;/Q&gt;&lt;R&gt;1&lt;/R&gt;&lt;C&gt;1&lt;/C&gt;&lt;D xsi:type="xsd:string"&gt;#NUM&lt;/D&gt;&lt;/FQL&gt;&lt;FQL&gt;&lt;Q&gt;ES0109067019^FPC_PTX_INC(43831,44196&lt;/Q&gt;&lt;R&gt;1&lt;/R&gt;&lt;C&gt;1&lt;/C&gt;&lt;D xsi:type="xsd:string"&gt;#NUM&lt;/D&gt;&lt;/FQL&gt;&lt;FQL&gt;&lt;Q&gt;DE0005190003^FPC_PTX_INC(43831,44196&lt;/Q&gt;&lt;R&gt;1&lt;/R&gt;&lt;C&gt;1&lt;/C&gt;&lt;D xsi:type="xsd:string"&gt;#NUM&lt;/D&gt;&lt;/FQL&gt;&lt;FQL&gt;&lt;Q&gt;FI4000297767^FPC_PTX_INC(43831,44196&lt;/Q&gt;&lt;R&gt;1&lt;/R&gt;&lt;C&gt;1&lt;/C&gt;&lt;D xsi:type="xsd:string"&gt;#NUM&lt;/D&gt;&lt;/FQL&gt;&lt;FQL&gt;&lt;Q&gt;DE000A1ML7J1^FPC_PTX_INC(43831,44196&lt;/Q&gt;&lt;R&gt;1&lt;/R&gt;&lt;C&gt;1&lt;/C&gt;&lt;D xsi:type="xsd:string"&gt;#NUM&lt;/D&gt;&lt;/FQL&gt;&lt;FQL&gt;&lt;Q&gt;CH0432492467^FPC_PTX_INC(43831,44196&lt;/Q&gt;&lt;R&gt;1&lt;/R&gt;&lt;C&gt;1&lt;/C&gt;&lt;D xsi:type="xsd:string"&gt;#NUM&lt;/D&gt;&lt;/FQL&gt;&lt;FQL&gt;&lt;Q&gt;SE0000107419^FPC_PTX_INC(43831,44196&lt;/Q&gt;&lt;R&gt;1&lt;/R&gt;&lt;C&gt;1&lt;/C&gt;&lt;D xsi:type="xsd:string"&gt;#NUM&lt;/D&gt;&lt;/FQL&gt;&lt;FQL&gt;&lt;Q&gt;ES0148396007^FPC_PTX_INC(43831,44196&lt;/Q&gt;&lt;R&gt;1&lt;/R&gt;&lt;C&gt;1&lt;/C&gt;&lt;D xsi:type="xsd:string"&gt;#NUM&lt;/D&gt;&lt;/FQL&gt;&lt;FQL&gt;&lt;Q&gt;NL00150001Q9^FPC_PTX_INC(43831,44196&lt;/Q&gt;&lt;R&gt;1&lt;/R&gt;&lt;C&gt;1&lt;/C&gt;&lt;D xsi:type="xsd:string"&gt;#NUM&lt;/D&gt;&lt;/FQL&gt;&lt;FQL&gt;&lt;Q&gt;FR0000120693^FPC_PTX_INC(43831,44196&lt;/Q&gt;&lt;R&gt;1&lt;/R&gt;&lt;C&gt;1&lt;/C&gt;&lt;D xsi:type="xsd:string"&gt;#NUM&lt;/D&gt;&lt;/FQL&gt;&lt;FQL&gt;&lt;Q&gt;FR0000052292^FPC_PTX_INC(43831,44196&lt;/Q&gt;&lt;R&gt;1&lt;/R&gt;&lt;C&gt;1&lt;/C&gt;&lt;D xsi:type="xsd:string"&gt;#NUM&lt;/D&gt;&lt;/FQL&gt;&lt;FQL&gt;&lt;Q&gt;SE0011166610^FPC_PTX_INC(43831,44196&lt;/Q&gt;&lt;R&gt;1&lt;/R&gt;&lt;C&gt;1&lt;/C&gt;&lt;D xsi:type="xsd:string"&gt;#NUM&lt;/D&gt;&lt;/FQL&gt;&lt;FQL&gt;&lt;Q&gt;SE0000115446^FPC_PTX_INC(43831,44196&lt;/Q&gt;&lt;R&gt;1&lt;/R&gt;&lt;C&gt;1&lt;/C&gt;&lt;D xsi:type="xsd:string"&gt;#NUM&lt;/D&gt;&lt;/FQL&gt;&lt;FQL&gt;&lt;Q&gt;SE0000108656^FPC_PTX_INC(43831,44196&lt;/Q&gt;&lt;R&gt;1&lt;/R&gt;&lt;C&gt;1&lt;/C&gt;&lt;D xsi:type="xsd:string"&gt;#NUM&lt;/D&gt;&lt;/FQL&gt;&lt;FQL&gt;&lt;Q&gt;DK0010268606^FPC_PTX_INC(43831,44196&lt;/Q&gt;&lt;R&gt;1&lt;/R&gt;&lt;C&gt;1&lt;/C&gt;&lt;D xsi:type="xsd:string"&gt;#NUM&lt;/D&gt;&lt;/FQL&gt;&lt;FQL&gt;&lt;Q&gt;FR0000120644^FPC_PTX_INC(43831,44196&lt;/Q&gt;&lt;R&gt;1&lt;/R&gt;&lt;C&gt;1&lt;/C&gt;&lt;D xsi:type="xsd:string"&gt;#NUM&lt;/D&gt;&lt;/FQL&gt;&lt;FQL&gt;&lt;Q&gt;IT0000072618^FPC_PTX_INC(43831,44196&lt;/Q&gt;&lt;R&gt;1&lt;/R&gt;&lt;C&gt;1&lt;/C&gt;&lt;D xsi:type="xsd:string"&gt;#NUM&lt;/D&gt;&lt;/FQL&gt;&lt;FQL&gt;&lt;Q&gt;NL0013654783^FPC_PTX_INC(43831,44196&lt;/Q&gt;&lt;R&gt;1&lt;/R&gt;&lt;C&gt;1&lt;/C&gt;&lt;D xsi:type="xsd:string"&gt;#NUM&lt;/D&gt;&lt;/FQL&gt;&lt;FQL&gt;&lt;Q&gt;CH0210483332^FPC_PTX_INC(43831,44196&lt;/Q&gt;&lt;R&gt;1&lt;/R&gt;&lt;C&gt;1&lt;/C&gt;&lt;D xsi:type="xsd:string"&gt;#NUM&lt;/D&gt;&lt;/FQL&gt;&lt;FQL&gt;&lt;Q&gt;FR0000121485^FPC_PTX_INC(43831,44196&lt;/Q&gt;&lt;R&gt;1&lt;/R&gt;&lt;C&gt;1&lt;/C&gt;&lt;D xsi:type="xsd:string"&gt;#NUM&lt;/D&gt;&lt;/FQL&gt;&lt;FQL&gt;&lt;Q&gt;DE0007664039^FPC_PTX_INC(43831,44196&lt;/Q&gt;&lt;R&gt;1&lt;/R&gt;&lt;C&gt;1&lt;/C&gt;&lt;D xsi:type="xsd:string"&gt;#NUM&lt;/D&gt;&lt;/FQL&gt;&lt;FQL&gt;&lt;Q&gt;FR0000073272^FPC_PTX_INC(43831,44196&lt;/Q&gt;&lt;R&gt;1&lt;/R&gt;&lt;C&gt;1&lt;/C&gt;&lt;D xsi:type="xsd:string"&gt;#NUM&lt;/D&gt;&lt;/FQL&gt;&lt;FQL&gt;&lt;Q&gt;NL0000009538^FPC_PTX_INC(43831,44196&lt;/Q&gt;&lt;R&gt;1&lt;/R&gt;&lt;C&gt;1&lt;/C&gt;&lt;D xsi:type="xsd:string"&gt;#NUM&lt;/D&gt;&lt;/FQL&gt;&lt;FQL&gt;&lt;Q&gt;BE0974293251^FPC_PTX_INC(43831,44196&lt;/Q&gt;&lt;R&gt;1&lt;/R&gt;&lt;C&gt;1&lt;/C&gt;&lt;D xsi:type="xsd:string"&gt;#NUM&lt;/D&gt;&lt;/FQL&gt;&lt;FQL&gt;&lt;Q&gt;DE0005552004^FPC_PTX_INC(43831,44196&lt;/Q&gt;&lt;R&gt;1&lt;/R&gt;&lt;C&gt;1&lt;/C&gt;&lt;D xsi:type="xsd:string"&gt;#NUM&lt;/D&gt;&lt;/FQL&gt;&lt;FQL&gt;&lt;Q&gt;DE0006231004^FPC_PTX_INC(43831,44196&lt;/Q&gt;&lt;R&gt;1&lt;/R&gt;&lt;C&gt;1&lt;/C&gt;&lt;D xsi:type="xsd:string"&gt;#NUM&lt;/D&gt;&lt;/FQL&gt;&lt;FQL&gt;&lt;Q&gt;DE000A1EWWW0^FPC_PTX_INC(43831,44196&lt;/Q&gt;&lt;R&gt;1&lt;/R&gt;&lt;C&gt;1&lt;/C&gt;&lt;D xsi:type="xsd:string"&gt;#NUM&lt;/D&gt;&lt;/FQL&gt;&lt;FQL&gt;&lt;Q&gt;FR0000125486^FPC_PTX_INC(43831,44196&lt;/Q&gt;&lt;R&gt;1&lt;/R&gt;&lt;C&gt;1&lt;/C&gt;&lt;D xsi:type="xsd:string"&gt;#NUM&lt;/D&gt;&lt;/FQL&gt;&lt;FQL&gt;&lt;Q&gt;DE000BAY0017^FPC_PTX_INC(43831,44196&lt;/Q&gt;&lt;R&gt;1&lt;/R&gt;&lt;C&gt;1&lt;/C&gt;&lt;D xsi:type="xsd:string"&gt;#NUM&lt;/D&gt;&lt;/FQL&gt;&lt;FQL&gt;&lt;Q&gt;NL0012969182^FPC_PTX_INC(43831,44196&lt;/Q&gt;&lt;R&gt;1&lt;/R&gt;&lt;C&gt;1&lt;/C&gt;&lt;D xsi:type="xsd:string"&gt;#NUM&lt;/D&gt;&lt;/FQL&gt;&lt;FQL&gt;&lt;Q&gt;DE0005557508^FPC_PTX_INC(43831,44196&lt;/Q&gt;&lt;R&gt;1&lt;/R&gt;&lt;C&gt;1&lt;/C&gt;&lt;D xsi:type="xsd:string"&gt;#NUM&lt;/D&gt;&lt;/FQL&gt;&lt;FQL&gt;&lt;Q&gt;NL0000235190^FPC_PTX_INC(43831,44196&lt;/Q&gt;&lt;R&gt;1&lt;/R&gt;&lt;C&gt;1&lt;/C&gt;&lt;D xsi:type="xsd:string"&gt;#NUM&lt;/D&gt;&lt;/FQL&gt;&lt;FQL&gt;&lt;Q&gt;DE0007100000^FPC_PTX_INC(43831,44196&lt;/Q&gt;&lt;R&gt;1&lt;/R&gt;&lt;C&gt;1&lt;/C&gt;&lt;D xsi:type="xsd:string"&gt;#NUM&lt;/D&gt;&lt;/FQL&gt;&lt;FQL&gt;&lt;Q&gt;FR0000120073^FPC_PTX_INC(43831,44196&lt;/Q&gt;&lt;R&gt;1&lt;/R&gt;&lt;C&gt;1&lt;/C&gt;&lt;D xsi:type="xsd:string"&gt;#NUM&lt;/D&gt;&lt;/FQL&gt;&lt;FQL&gt;&lt;Q&gt;FR0000120321^FPC_PTX_INC(43831,44196&lt;/Q&gt;&lt;R&gt;1&lt;/R&gt;&lt;C&gt;1&lt;/C&gt;&lt;D xsi:type="xsd:string"&gt;#NUM&lt;/D&gt;&lt;/FQL&gt;&lt;FQL&gt;&lt;Q&gt;DE0008404005^FPC_PTX_INC(43831,44196&lt;/Q&gt;&lt;R&gt;1&lt;/R&gt;&lt;C&gt;1&lt;/C&gt;&lt;D xsi:type="xsd:string"&gt;#NUM&lt;/D&gt;&lt;/FQL&gt;&lt;FQL&gt;&lt;Q&gt;DE0007164600^FPC_PTX_INC(43831,44196&lt;/Q&gt;&lt;R&gt;1&lt;/R&gt;&lt;C&gt;1&lt;/C&gt;&lt;D xsi:type="xsd:string"&gt;#NUM&lt;/D&gt;&lt;/FQL&gt;&lt;FQL&gt;&lt;Q&gt;CH0012032048^FPC_PTX_INC(43831,44196&lt;/Q&gt;&lt;R&gt;1&lt;/R&gt;&lt;C&gt;1&lt;/C&gt;&lt;D xsi:type="xsd:string"&gt;#NUM&lt;/D&gt;&lt;/FQL&gt;&lt;FQL&gt;&lt;Q&gt;US0995021062^FPC_PTX_INC(43831,44196&lt;/Q&gt;&lt;R&gt;1&lt;/R&gt;&lt;C&gt;1&lt;/C&gt;&lt;D xsi:type="xsd:string"&gt;#NUM&lt;/D&gt;&lt;/FQL&gt;&lt;FQL&gt;&lt;Q&gt;US5132721045^FPC_PTX_INC(438</t>
        </r>
      </text>
    </comment>
    <comment ref="A69" authorId="0" shapeId="0" xr:uid="{B5A088D7-5D78-4E01-A734-1245863E9788}">
      <text>
        <r>
          <rPr>
            <b/>
            <sz val="9"/>
            <color indexed="81"/>
            <rFont val="Tahoma"/>
            <charset val="1"/>
          </rPr>
          <t>31,44196&lt;/Q&gt;&lt;R&gt;1&lt;/R&gt;&lt;C&gt;1&lt;/C&gt;&lt;D xsi:type="xsd:string"&gt;#NUM&lt;/D&gt;&lt;/FQL&gt;&lt;FQL&gt;&lt;Q&gt;US6700024010^FPC_PTX_INC(43831,44196&lt;/Q&gt;&lt;R&gt;1&lt;/R&gt;&lt;C&gt;1&lt;/C&gt;&lt;D xsi:type="xsd:string"&gt;#NUM&lt;/D&gt;&lt;/FQL&gt;&lt;FQL&gt;&lt;Q&gt;US4180561072^FPC_PTX_INC(43831,44196&lt;/Q&gt;&lt;R&gt;1&lt;/R&gt;&lt;C&gt;1&lt;/C&gt;&lt;D xsi:type="xsd:string"&gt;#NUM&lt;/D&gt;&lt;/FQL&gt;&lt;FQL&gt;&lt;Q&gt;JE00BYSS4X48^FPC_PTX_INC(43831,44196&lt;/Q&gt;&lt;R&gt;1&lt;/R&gt;&lt;C&gt;1&lt;/C&gt;&lt;D xsi:type="xsd:string"&gt;#NUM&lt;/D&gt;&lt;/FQL&gt;&lt;FQL&gt;&lt;Q&gt;US00751Y1064^FPC_PTX_INC(43831,44196&lt;/Q&gt;&lt;R&gt;1&lt;/R&gt;&lt;C&gt;1&lt;/C&gt;&lt;D xsi:type="xsd:string"&gt;#NUM&lt;/D&gt;&lt;/FQL&gt;&lt;FQL&gt;&lt;Q&gt;US5018892084^FPC_PTX_INC(43831,44196&lt;/Q&gt;&lt;R&gt;1&lt;/R&gt;&lt;C&gt;1&lt;/C&gt;&lt;D xsi:type="xsd:string"&gt;#NUM&lt;/D&gt;&lt;/FQL&gt;&lt;FQL&gt;&lt;Q&gt;US12541W2098^FPC_PTX_INC(43831,44196&lt;/Q&gt;&lt;R&gt;1&lt;/R&gt;&lt;C&gt;1&lt;/C&gt;&lt;D xsi:type="xsd:string"&gt;#NUM&lt;/D&gt;&lt;/FQL&gt;&lt;FQL&gt;&lt;Q&gt;US3802371076^FPC_PTX_INC(43831,44196&lt;/Q&gt;&lt;R&gt;1&lt;/R&gt;&lt;C&gt;1&lt;/C&gt;&lt;D xsi:type="xsd:string"&gt;#NUM&lt;/D&gt;&lt;/FQL&gt;&lt;FQL&gt;&lt;Q&gt;US5502411037^FPC_PTX_INC(43831,44196&lt;/Q&gt;&lt;R&gt;1&lt;/R&gt;&lt;C&gt;1&lt;/C&gt;&lt;D xsi:type="xsd:string"&gt;#NUM&lt;/D&gt;&lt;/FQL&gt;&lt;FQL&gt;&lt;Q&gt;US4404521001^FPC_PTX_INC(43831,44196&lt;/Q&gt;&lt;R&gt;1&lt;/R&gt;&lt;C&gt;1&lt;/C&gt;&lt;D xsi:type="xsd:string"&gt;#NUM&lt;/D&gt;&lt;/FQL&gt;&lt;FQL&gt;&lt;Q&gt;US73278L1052^FPC_PTX_INC(43831,44196&lt;/Q&gt;&lt;R&gt;1&lt;/R&gt;&lt;C&gt;1&lt;/C&gt;&lt;D xsi:type="xsd:string"&gt;#NUM&lt;/D&gt;&lt;/FQL&gt;&lt;FQL&gt;&lt;Q&gt;US24906P1093^FPC_PTX_INC(43831,44196&lt;/Q&gt;&lt;R&gt;1&lt;/R&gt;&lt;C&gt;1&lt;/C&gt;&lt;D xsi:type="xsd:string"&gt;#NUM&lt;/D&gt;&lt;/FQL&gt;&lt;FQL&gt;&lt;Q&gt;US7458671010^FPC_PTX_INC(43831,44196&lt;/Q&gt;&lt;R&gt;1&lt;/R&gt;&lt;C&gt;1&lt;/C&gt;&lt;D xsi:type="xsd:string"&gt;#NUM&lt;/D&gt;&lt;/FQL&gt;&lt;FQL&gt;&lt;Q&gt;US8326964058^FPC_PTX_INC(43831,44196&lt;/Q&gt;&lt;R&gt;1&lt;/R&gt;&lt;C&gt;1&lt;/C&gt;&lt;D xsi:type="xsd:string"&gt;#NUM&lt;/D&gt;&lt;/FQL&gt;&lt;FQL&gt;&lt;Q&gt;US1011211018^FPC_PTX_INC(43831,44196&lt;/Q&gt;&lt;R&gt;1&lt;/R&gt;&lt;C&gt;1&lt;/C&gt;&lt;D xsi:type="xsd:string"&gt;#NUM&lt;/D&gt;&lt;/FQL&gt;&lt;FQL&gt;&lt;Q&gt;US8793601050^FPC_PTX_INC(43831,44196&lt;/Q&gt;&lt;R&gt;1&lt;/R&gt;&lt;C&gt;1&lt;/C&gt;&lt;D xsi:type="xsd:string"&gt;#NUM&lt;/D&gt;&lt;/FQL&gt;&lt;FQL&gt;&lt;Q&gt;US18915M1071^FPC_PTX_INC(43831,44196&lt;/Q&gt;&lt;R&gt;1&lt;/R&gt;&lt;C&gt;1&lt;/C&gt;&lt;D xsi:type="xsd:string"&gt;#NUM&lt;/D&gt;&lt;/FQL&gt;&lt;FQL&gt;&lt;Q&gt;US5745991068^FPC_PTX_INC(43831,44196&lt;/Q&gt;&lt;R&gt;1&lt;/R&gt;&lt;C&gt;1&lt;/C&gt;&lt;D xsi:type="xsd:string"&gt;#NUM&lt;/D&gt;&lt;/FQL&gt;&lt;FQL&gt;&lt;Q&gt;US45167R1041^FPC_PTX_INC(43831,44196&lt;/Q&gt;&lt;R&gt;1&lt;/R&gt;&lt;C&gt;1&lt;/C&gt;&lt;D xsi:type="xsd:string"&gt;#NUM&lt;/D&gt;&lt;/FQL&gt;&lt;FQL&gt;&lt;Q&gt;US4461501045^FPC_PTX_INC(43831,44196&lt;/Q&gt;&lt;R&gt;1&lt;/R&gt;&lt;C&gt;1&lt;/C&gt;&lt;D xsi:type="xsd:string"&gt;#NUM&lt;/D&gt;&lt;/FQL&gt;&lt;FQL&gt;&lt;Q&gt;US8666741041^FPC_PTX_INC(43831,44196&lt;/Q&gt;&lt;R&gt;1&lt;/R&gt;&lt;C&gt;1&lt;/C&gt;&lt;D xsi:type="xsd:string"&gt;#NUM&lt;/D&gt;&lt;/FQL&gt;&lt;FQL&gt;&lt;Q&gt;US64110D1046^FPC_PTX_INC(43831,44196&lt;/Q&gt;&lt;R&gt;1&lt;/R&gt;&lt;C&gt;1&lt;/C&gt;&lt;D xsi:type="xsd:string"&gt;#NUM&lt;/D&gt;&lt;/FQL&gt;&lt;FQL&gt;&lt;Q&gt;US3724601055^FPC_PTX_INC(43831,44196&lt;/Q&gt;&lt;R&gt;1&lt;/R&gt;&lt;C&gt;1&lt;/C&gt;&lt;D xsi:type="xsd:string"&gt;#NUM&lt;/D&gt;&lt;/FQL&gt;&lt;FQL&gt;&lt;Q&gt;US6311031081^FPC_PTX_INC(43831,44196&lt;/Q&gt;&lt;R&gt;1&lt;/R&gt;&lt;C&gt;1&lt;/C&gt;&lt;D xsi:type="xsd:string"&gt;#NUM&lt;/D&gt;&lt;/FQL&gt;&lt;FQL&gt;&lt;Q&gt;US89400J1079^FPC_PTX_INC(43831,44196&lt;/Q&gt;&lt;R&gt;1&lt;/R&gt;&lt;C&gt;1&lt;/C&gt;&lt;D xsi:type="xsd:string"&gt;#NUM&lt;/D&gt;&lt;/FQL&gt;&lt;FQL&gt;&lt;Q&gt;US45784P1012^FPC_PTX_INC(43831,44196&lt;/Q&gt;&lt;R&gt;1&lt;/R&gt;&lt;C&gt;1&lt;/C&gt;&lt;D xsi:type="xsd:string"&gt;#NUM&lt;/D&gt;&lt;/FQL&gt;&lt;FQL&gt;&lt;Q&gt;US92556V1061^FPC_PTX_INC(43831,44196&lt;/Q&gt;&lt;R&gt;1&lt;/R&gt;&lt;C&gt;1&lt;/C&gt;&lt;D xsi:type="xsd:string"&gt;#NUM&lt;/D&gt;&lt;/FQL&gt;&lt;FQL&gt;&lt;Q&gt;US62944T1051^FPC_PTX_INC(43831,44196&lt;/Q&gt;&lt;R&gt;1&lt;/R&gt;&lt;C&gt;1&lt;/C&gt;&lt;D xsi:type="xsd:string"&gt;#NUM&lt;/D&gt;&lt;/FQL&gt;&lt;FQL&gt;&lt;Q&gt;US29355A1079^FPC_PTX_INC(43831,44196&lt;/Q&gt;&lt;R&gt;1&lt;/R&gt;&lt;C&gt;1&lt;/C&gt;&lt;D xsi:type="xsd:string"&gt;#NUM&lt;/D&gt;&lt;/FQL&gt;&lt;FQL&gt;&lt;Q&gt;US0404131064^FPC_PTX_INC(43831,44196&lt;/Q&gt;&lt;R&gt;1&lt;/R&gt;&lt;C&gt;1&lt;/C&gt;&lt;D xsi:type="xsd:string"&gt;#NUM&lt;/D&gt;&lt;/FQL&gt;&lt;FQL&gt;&lt;Q&gt;US72919P2020^FPC_PTX_INC(43831,44196&lt;/Q&gt;&lt;R&gt;1&lt;/R&gt;&lt;C&gt;1&lt;/C&gt;&lt;D xsi:type="xsd:string"&gt;#NUM&lt;/D&gt;&lt;/FQL&gt;&lt;FQL&gt;&lt;Q&gt;US14149Y1082^FPC_PTX_INC(43831,44196&lt;/Q&gt;&lt;R&gt;1&lt;/R&gt;&lt;C&gt;1&lt;/C&gt;&lt;D xsi:type="xsd:string"&gt;#NUM&lt;/D&gt;&lt;/FQL&gt;&lt;FQL&gt;&lt;Q&gt;US4364401012^FPC_PTX_INC(43831,44196&lt;/Q&gt;&lt;R&gt;1&lt;/R&gt;&lt;C&gt;1&lt;/C&gt;&lt;D xsi:type="xsd:string"&gt;#NUM&lt;/D&gt;&lt;/FQL&gt;&lt;FQL&gt;&lt;Q&gt;US42809H1077^FPC_PTX_INC(43831,44196&lt;/Q&gt;&lt;R&gt;1&lt;/R&gt;&lt;C&gt;1&lt;/C&gt;&lt;D xsi:type="xsd:string"&gt;#NUM&lt;/D&gt;&lt;/FQL&gt;&lt;FQL&gt;&lt;Q&gt;US55261F1049^FPC_PTX_INC(43831,44196&lt;/Q&gt;&lt;R&gt;1&lt;/R&gt;&lt;C&gt;1&lt;/C&gt;&lt;D xsi:type="xsd:string"&gt;#NUM&lt;/D&gt;&lt;/FQL&gt;&lt;FQL&gt;&lt;Q&gt;US4932671088^FPC_PTX_INC(43831,44196&lt;/Q&gt;&lt;R&gt;1&lt;/R&gt;&lt;C&gt;1&lt;/C&gt;&lt;D xsi:type="xsd:string"&gt;#NUM&lt;/D&gt;&lt;/FQL&gt;&lt;FQL&gt;&lt;Q&gt;US92276F1003^FPC_PTX_INC(43831,44196&lt;/Q&gt;&lt;R&gt;1&lt;/R&gt;&lt;C&gt;1&lt;/C&gt;&lt;D xsi:type="xsd:string"&gt;#NUM&lt;/D&gt;&lt;/FQL&gt;&lt;FQL&gt;&lt;Q&gt;IE00BQPVQZ61^FPC_PTX_INC(43831,44196&lt;/Q&gt;&lt;R&gt;1&lt;/R&gt;&lt;C&gt;1&lt;/C&gt;&lt;D xsi:type="xsd:string"&gt;#NUM&lt;/D&gt;&lt;/FQL&gt;&lt;FQL&gt;&lt;Q&gt;US8740541094^FPC_PTX_INC(43831,44196&lt;/Q&gt;&lt;R&gt;1&lt;/R&gt;&lt;C&gt;1&lt;/C&gt;&lt;D xsi:type="xsd:string"&gt;#NUM&lt;/D&gt;&lt;/FQL&gt;&lt;FQL&gt;&lt;Q&gt;US74736K1016^FPC_PTX_INC(43831,44196&lt;/Q&gt;&lt;R&gt;1&lt;/R&gt;&lt;C&gt;1&lt;/C&gt;&lt;D xsi:type="xsd:string"&gt;#NUM&lt;/D&gt;&lt;/FQL&gt;&lt;FQL&gt;&lt;Q&gt;US5732841060^FPC_PTX_INC(43831,44196&lt;/Q&gt;&lt;R&gt;1&lt;/R&gt;&lt;C&gt;1&lt;/C&gt;&lt;D xsi:type="xsd:string"&gt;#NUM&lt;/D&gt;&lt;/FQL&gt;&lt;FQL&gt;&lt;Q&gt;US1156372096^FPC_PTX_INC(43831,44196&lt;/Q&gt;&lt;R&gt;1&lt;/R&gt;&lt;C&gt;1&lt;/C&gt;&lt;D xsi:type="xsd:string"&gt;#NUM&lt;/D&gt;&lt;/FQL&gt;&lt;FQL&gt;&lt;Q&gt;US87165B1035^FPC_PTX_INC(43831,44196&lt;/Q&gt;&lt;R&gt;1&lt;/R&gt;&lt;C&gt;1&lt;/C&gt;&lt;D xsi:type="xsd:string"&gt;#NUM&lt;/D&gt;&lt;/FQL&gt;&lt;FQL&gt;&lt;Q&gt;US30063P1057^FPC_PTX_INC(43831,44196&lt;/Q&gt;&lt;R&gt;1&lt;/R&gt;&lt;C&gt;1&lt;/C&gt;&lt;D xsi:type="xsd:string"&gt;#NUM&lt;/D&gt;&lt;/FQL&gt;&lt;FQL&gt;&lt;Q&gt;US9291601097^FPC_PTX_INC(43831,44196&lt;/Q&gt;&lt;R&gt;1&lt;/R&gt;&lt;C&gt;1&lt;/C&gt;&lt;D xsi:type="xsd:string"&gt;#NUM&lt;/D&gt;&lt;/FQL&gt;&lt;FQL&gt;&lt;Q&gt;US5303073051^FPC_PTX_INC(43831,44196&lt;/Q&gt;&lt;R&gt;1&lt;/R&gt;&lt;C&gt;1&lt;/C&gt;&lt;D xsi:type="xsd:string"&gt;#NUM&lt;/D&gt;&lt;/FQL&gt;&lt;FQL&gt;&lt;Q&gt;US0152711091^FPC_PTX_INC(43831,44196&lt;/Q&gt;&lt;R&gt;1&lt;/R&gt;&lt;C&gt;1&lt;/C&gt;&lt;D xsi:type="xsd:string"&gt;#NUM&lt;/D&gt;&lt;/FQL&gt;&lt;FQL&gt;&lt;Q&gt;US4165151048^FPC_PTX_INC(43831,44196&lt;/Q&gt;&lt;R&gt;1&lt;/R&gt;&lt;C&gt;1&lt;/C&gt;&lt;D xsi:type="xsd:string"&gt;#NUM&lt;/D&gt;&lt;/FQL&gt;&lt;FQL&gt;&lt;Q&gt;US3635761097^FPC_PTX_INC(43831,44196&lt;/Q&gt;&lt;R&gt;1&lt;/R&gt;&lt;C&gt;1&lt;/C&gt;&lt;D xsi:type="xsd:string"&gt;#NUM&lt;/D&gt;&lt;/FQL&gt;&lt;FQL&gt;&lt;Q&gt;US6703461052^FPC_PTX_INC(43831,44196&lt;/Q&gt;&lt;R&gt;1&lt;/R&gt;&lt;C&gt;1&lt;/C&gt;&lt;D xsi:type="xsd:string"&gt;#NUM&lt;/D&gt;&lt;/FQL&gt;&lt;FQL&gt;&lt;Q&gt;US57772K1016^FPC_PTX_INC(43831,44196&lt;/Q&gt;&lt;R&gt;1&lt;/R&gt;&lt;C&gt;1&lt;/C&gt;&lt;D xsi:type="xsd:string"&gt;#NUM&lt;/D&gt;&lt;/FQL&gt;&lt;FQL&gt;&lt;Q&gt;US34959E1091^FPC_PTX_INC(43831,44196&lt;/Q&gt;&lt;R&gt;1&lt;/R&gt;&lt;C&gt;1&lt;/C&gt;&lt;D xsi:type="xsd:string"&gt;#NUM&lt;/D&gt;&lt;/FQL&gt;&lt;FQL&gt;&lt;Q&gt;US9892071054^FPC_PTX_INC(43831,44196&lt;/Q&gt;&lt;R&gt;1&lt;/R&gt;&lt;C&gt;1&lt;/C&gt;&lt;D xsi:type="xsd:string"&gt;#NUM&lt;/D&gt;&lt;/FQL&gt;&lt;FQL&gt;&lt;Q&gt;US6792951054^FPC_PTX_INC(43831,44196&lt;/Q&gt;&lt;R&gt;1&lt;/R&gt;&lt;C&gt;1&lt;/C&gt;&lt;D xsi:type="xsd:string"&gt;#NUM&lt;/D&gt;&lt;/FQL&gt;&lt;FQL&gt;&lt;Q&gt;NL0009434992^FPC_PTX_INC(43831,44196&lt;/Q&gt;&lt;R&gt;1&lt;/R&gt;&lt;C&gt;1&lt;/C&gt;&lt;D xsi:type="xsd:string"&gt;#NUM&lt;/D&gt;&lt;/FQL&gt;&lt;FQL&gt;&lt;Q&gt;US88339J1051^FPC_PTX_INC(43831,44196&lt;/Q&gt;&lt;R&gt;1&lt;/R&gt;&lt;C&gt;1&lt;/C&gt;&lt;D xsi:type="xsd:string"&gt;#NUM&lt;/D&gt;&lt;/FQL&gt;&lt;FQL&gt;&lt;Q&gt;US5010441013^FPC_PTX_INC(43831,44196&lt;/Q&gt;&lt;R&gt;1&lt;/R&gt;&lt;C&gt;1&lt;/C&gt;&lt;D xsi:type="xsd:string"&gt;#NUM&lt;/D&gt;&lt;/FQL&gt;&lt;FQL&gt;&lt;Q&gt;US5926881054^FPC_PTX_INC(43831,44196&lt;/Q&gt;&lt;R&gt;1&lt;/R&gt;&lt;C&gt;1&lt;/C&gt;&lt;D xsi:type="xsd:string"&gt;#NUM&lt;/D&gt;&lt;/FQL&gt;&lt;FQL&gt;&lt;Q&gt;US0584981064^FPC_PTX_INC(43831,44196&lt;/Q&gt;&lt;R&gt;1&lt;/R&gt;&lt;C&gt;1&lt;/C&gt;&lt;D xsi:type="xsd:string"&gt;#NUM&lt;/D&gt;&lt;/FQL&gt;&lt;FQL&gt;&lt;Q&gt;US5260571048^FPC_PTX_INC(43831,44196&lt;/Q&gt;&lt;R&gt;1&lt;/R&gt;&lt;C&gt;1&lt;/C&gt;&lt;D xsi:type="xsd:string"&gt;#NUM&lt;/D&gt;&lt;/FQL&gt;&lt;FQL&gt;&lt;Q&gt;US49271V1008^FPC_PTX_INC(43831,44196&lt;/Q&gt;&lt;R&gt;1&lt;/R&gt;&lt;C&gt;1&lt;/C&gt;&lt;D xsi:type="xsd:string"&gt;#NUM&lt;/D&gt;&lt;/FQL&gt;&lt;FQL&gt;&lt;Q&gt;US0311001004^FPC_PTX_INC(43831,44196&lt;/Q&gt;&lt;R&gt;1&lt;/R&gt;&lt;C&gt;1&lt;/C&gt;&lt;D xsi:type="xsd:string"&gt;#NUM&lt;/D&gt;&lt;/FQL&gt;&lt;FQL&gt;&lt;Q&gt;US23331A1097^FPC_PTX_INC(43831,44196&lt;/Q&gt;&lt;R&gt;1&lt;/R&gt;&lt;C&gt;1&lt;/C&gt;&lt;D xsi:type="xsd:string"&gt;#NUM&lt;/D&gt;&lt;/FQL&gt;&lt;FQL&gt;&lt;Q&gt;US2473617023^FPC_PTX_INC(43831,44196&lt;/Q&gt;&lt;R&gt;1&lt;/R&gt;&lt;C&gt;1&lt;/C&gt;&lt;D xsi:type="xsd:string"&gt;#NUM&lt;/D&gt;&lt;/FQL&gt;&lt;FQL&gt;&lt;Q&gt;US58155Q1031^FPC_PTX_INC(43831,44196&lt;/Q&gt;&lt;R&gt;1&lt;/R&gt;&lt;C&gt;1&lt;/C&gt;&lt;D xsi:type="xsd:string"&gt;#NUM&lt;/D&gt;&lt;/FQL&gt;&lt;FQL&gt;&lt;Q&gt;US6200763075^FPC_PTX_INC(43831,44196&lt;/Q&gt;&lt;R&gt;1&lt;/R&gt;&lt;C&gt;1&lt;/C&gt;&lt;D xsi:type="xsd:string"&gt;#NUM&lt;/D&gt;&lt;/FQL&gt;&lt;FQL&gt;&lt;Q&gt;US8545021011^FPC_PTX_INC(43831,44196&lt;/Q&gt;&lt;R&gt;1&lt;/R&gt;&lt;C&gt;1&lt;/C&gt;&lt;D xsi:type="xsd:string"&gt;#NUM&lt;/D&gt;&lt;/FQL&gt;&lt;FQL&gt;&lt;Q&gt;US8936411003^FPC_PTX_INC(43831,44196&lt;/Q&gt;&lt;R&gt;1&lt;/R&gt;&lt;C&gt;1&lt;/C&gt;&lt;D xsi:type="xsd:string"&gt;#NUM&lt;/D&gt;&lt;/FQL&gt;&lt;FQL&gt;&lt;Q&gt;US98956P1021^FPC_PTX_INC(43831,44196&lt;/Q&gt;&lt;R&gt;1&lt;/R&gt;&lt;C&gt;1&lt;/C&gt;&lt;D xsi:type="xsd:string"&gt;#NUM&lt;/D&gt;&lt;/FQL&gt;&lt;FQL&gt;&lt;Q&gt;US0010551028^FPC_PTX_INC(43831,44196&lt;/Q&gt;&lt;R&gt;1&lt;/R&gt;&lt;C&gt;1&lt;/C&gt;&lt;D xsi:type="xsd:string"&gt;#NUM&lt;/D&gt;&lt;/FQL&gt;&lt;FQL&gt;&lt;Q&gt;US77543R1023^FPC_PTX_INC(43831,44196&lt;/Q&gt;&lt;R&gt;1&lt;/R&gt;&lt;C&gt;1&lt;/C&gt;&lt;D xsi:type="xsd:string"&gt;#NUM&lt;/D&gt;&lt;/FQL&gt;&lt;FQL&gt;&lt;Q&gt;US2310211063^FPC_PTX_INC(43831,44196&lt;/Q&gt;&lt;R&gt;1&lt;/R&gt;&lt;C&gt;1&lt;/C&gt;&lt;D xsi:type="xsd:string"&gt;#NUM&lt;/D&gt;&lt;/FQL&gt;&lt;FQL&gt;&lt;Q&gt;US21036P1084^FPC_PTX_INC(43831,44196&lt;/Q&gt;&lt;R&gt;1&lt;/R&gt;&lt;C&gt;1&lt;/C&gt;&lt;D xsi:type="xsd:string"&gt;#NUM&lt;/D&gt;&lt;/FQL&gt;&lt;FQL&gt;&lt;Q&gt;US2855121099^FPC_PTX_INC(43831,44196&lt;/Q&gt;&lt;R&gt;1&lt;/R&gt;&lt;C&gt;1&lt;/C&gt;&lt;D xsi:type="xsd:string"&gt;#NUM&lt;/D&gt;&lt;/FQL&gt;&lt;FQL&gt;&lt;Q&gt;US40434L1052^FPC_PTX_INC(43831,44196&lt;/Q&gt;&lt;R&gt;1&lt;/R&gt;&lt;C&gt;1&lt;/C&gt;&lt;D xsi:type="xsd:string"&gt;#NUM&lt;/D&gt;&lt;/FQL&gt;&lt;FQL&gt;&lt;Q&gt;US45168D1046^FPC_PTX_INC(43831,44196&lt;/Q&gt;&lt;R&gt;1&lt;/R&gt;&lt;C&gt;1&lt;/C&gt;&lt;D xsi:type="xsd:string"&gt;#NUM&lt;/D&gt;&lt;/FQL&gt;&lt;FQL&gt;&lt;Q&gt;US4943681035^FPC_PTX_INC(43831,44196&lt;/Q&gt;&lt;R&gt;1&lt;/R&gt;&lt;C&gt;1&lt;/C&gt;&lt;D xsi:type="xsd:string"&gt;#NUM&lt;/D&gt;&lt;/FQL&gt;&lt;FQL&gt;&lt;Q&gt;US35671D8570^FPC_PTX_INC(43831,44196&lt;/Q&gt;&lt;R&gt;1&lt;/R&gt;&lt;C&gt;1&lt;/C&gt;&lt;D xsi:type="xsd:string"&gt;#NUM&lt;/D&gt;&lt;/FQL&gt;&lt;FQL&gt;&lt;Q&gt;US3453708600^FPC_PTX_INC(43831,44196&lt;/Q&gt;&lt;R&gt;1&lt;/R&gt;&lt;C&gt;1&lt;/C&gt;&lt;D xsi:type="xsd:string"&gt;#NUM&lt;/D&gt;&lt;/FQL&gt;&lt;FQL&gt;&lt;Q&gt;US6516391066^FPC_PTX_INC(43831,44196&lt;/Q&gt;&lt;R&gt;1&lt;/R&gt;&lt;C&gt;1&lt;/C&gt;&lt;D xsi:type="xsd:string"&gt;#NUM&lt;/D&gt;&lt;/FQL&gt;&lt;FQL&gt;&lt;Q&gt;US75886F1075^FPC_PTX_INC(43831,44196&lt;/Q&gt;&lt;R&gt;1&lt;/R&gt;&lt;C&gt;1&lt;/C&gt;&lt;D xsi:type="xsd:string"&gt;#NUM&lt;/D&gt;&lt;/FQL&gt;&lt;FQL&gt;&lt;Q&gt;US8725901040^FPC_PTX_INC(43831,44196&lt;/Q&gt;&lt;R&gt;1&lt;/R&gt;&lt;C&gt;1&lt;/C&gt;&lt;D xsi:type="xsd:string"&gt;#NUM&lt;/D&gt;&lt;/FQL&gt;&lt;FQL&gt;&lt;Q&gt;US0091581068^FPC_PTX_INC(43831,44196&lt;/Q&gt;&lt;R&gt;1&lt;/R&gt;&lt;C&gt;1&lt;/C&gt;&lt;D xsi:type="xsd:string"&gt;#NUM&lt;/D&gt;&lt;/FQL&gt;&lt;FQL&gt;&lt;Q&gt;US5184391044^FPC_PTX_INC(43831,44196&lt;/Q&gt;&lt;R&gt;1&lt;/R&gt;&lt;C&gt;1&lt;/C&gt;&lt;D xsi:type="xsd:string"&gt;#NUM&lt;/D&gt;&lt;/FQL&gt;&lt;FQL&gt;&lt;Q&gt;US1941621039^FPC_PTX_INC(43831,44196&lt;/Q&gt;&lt;R&gt;1&lt;/R&gt;&lt;C&gt;1&lt;/C&gt;&lt;D xsi:type="xsd:string"&gt;#NUM&lt;/D&gt;&lt;/FQL&gt;&lt;FQL&gt;&lt;Q&gt;US31428X1063^FPC_PTX_INC(43831,44196&lt;/Q&gt;&lt;R&gt;1&lt;/R&gt;&lt;C&gt;1&lt;/C&gt;&lt;D xsi:type="xsd:string"&gt;#NUM&lt;/D&gt;&lt;/FQL&gt;&lt;FQL&gt;&lt;Q&gt;US00507V1098^FPC_PTX_INC(43831,44196&lt;/Q&gt;&lt;R&gt;1&lt;/R&gt;&lt;C&gt;1&lt;/C&gt;&lt;D xsi:type="xsd:string"&gt;#NUM&lt;/D&gt;&lt;/FQL&gt;&lt;FQL&gt;&lt;Q&gt;US37045V1008^FPC_PTX_INC(43831,44196&lt;/Q&gt;&lt;R&gt;1&lt;/R&gt;&lt;C&gt;1&lt;/C&gt;&lt;D xsi:type="xsd:string"&gt;#NUM&lt;/D&gt;&lt;/FQL&gt;&lt;FQL&gt;&lt;Q&gt;US6934751057^FPC_PTX_INC(43831,44196&lt;/Q&gt;&lt;R&gt;1&lt;/R&gt;&lt;C&gt;1&lt;/C&gt;&lt;D xsi:type="xsd:string"&gt;#NUM&lt;/D&gt;&lt;/FQL&gt;&lt;FQL&gt;&lt;Q&gt;US98978V1035^FPC_PTX_INC(43831,44196&lt;/Q&gt;&lt;R&gt;1&lt;/R&gt;&lt;C&gt;1&lt;/C&gt;&lt;D xsi:type="xsd:string"&gt;#NUM&lt;/D&gt;&lt;/FQL&gt;&lt;FQL&gt;&lt;Q&gt;US6092071058^FPC_PTX_INC(43831,44196&lt;/Q&gt;&lt;R&gt;1&lt;/R&gt;&lt;C&gt;1&lt;/C&gt;&lt;D xsi:type="xsd:string"&gt;#NUM&lt;/D&gt;&lt;/FQL&gt;&lt;FQL&gt;&lt;Q&gt;US78409V1044^FPC_PTX_INC(43831,44196&lt;/Q&gt;&lt;R&gt;1&lt;/R&gt;&lt;C&gt;1&lt;/C&gt;&lt;D xsi:type="xsd:string"&gt;#NUM&lt;/D&gt;&lt;/FQL&gt;&lt;FQL&gt;&lt;Q&gt;US5128071082^FPC_PTX_INC(43831,44196&lt;/Q&gt;&lt;R&gt;1&lt;/R&gt;&lt;C&gt;1&lt;/C&gt;&lt;D xsi:type="xsd:string"&gt;#NUM&lt;/D&gt;&lt;/FQL&gt;&lt;FQL&gt;&lt;Q&gt;US88579Y1010^FPC_PTX_INC(43831,44196&lt;/Q&gt;&lt;R&gt;1&lt;/R&gt;&lt;C&gt;1&lt;/C&gt;&lt;D xsi:type="xsd:string"&gt;#NUM&lt;/D&gt;&lt;/FQL&gt;&lt;FQL&gt;&lt;Q&gt;US0970231058^FPC_PTX_INC(43831,44196&lt;/Q&gt;&lt;R&gt;1&lt;/R&gt;&lt;C&gt;1&lt;/C&gt;&lt;D xsi:type="xsd:string"&gt;#NUM&lt;/D&gt;&lt;/FQL&gt;&lt;FQL&gt;&lt;Q&gt;US9078181081^FPC_PTX_INC(43831,44196&lt;/Q&gt;&lt;R&gt;1&lt;/R&gt;&lt;C&gt;1&lt;/C&gt;&lt;D xsi:type="xsd:string"&gt;#NUM&lt;/D&gt;&lt;/FQL&gt;&lt;FQL&gt;&lt;Q&gt;US22160K1051^FPC_PTX_INC(43831,44196&lt;/Q&gt;&lt;R&gt;1&lt;/R&gt;&lt;C&gt;1&lt;/C&gt;&lt;D xsi:type="xsd:string"&gt;#NUM&lt;/D&gt;&lt;/FQL&gt;&lt;FQL&gt;&lt;Q&gt;US92343V1044^FPC_PTX_INC(43831,44196&lt;/Q&gt;&lt;R&gt;1&lt;/R&gt;&lt;C&gt;1&lt;/C&gt;&lt;D xsi:type="xsd:string"&gt;#NUM&lt;/D&gt;&lt;/FQL&gt;&lt;FQL&gt;&lt;Q&gt;US0605051046^FPC_PTX_INC(43831,44196&lt;/Q&gt;&lt;R&gt;1&lt;/R&gt;&lt;C&gt;1&lt;/C&gt;&lt;D xsi:type="xsd:string"&gt;#NUM&lt;/D&gt;&lt;/FQL&gt;&lt;FQL&gt;&lt;Q&gt;JP3258000003^FPC_PTX_INC(43831,44196&lt;/Q&gt;&lt;R&gt;1&lt;/R&gt;&lt;C&gt;1&lt;/C&gt;&lt;D xsi:type="xsd:string"&gt;#NUM&lt;/D&gt;&lt;/FQL&gt;&lt;FQL&gt;&lt;Q&gt;KR7036570000^FPC_PTX_INC(43831,44196&lt;/Q&gt;&lt;R&gt;1&lt;/R&gt;&lt;C&gt;1&lt;/C&gt;&lt;D xsi:type="xsd:string"&gt;#NUM&lt;/D&gt;&lt;/FQL&gt;&lt;FQL&gt;&lt;Q&gt;JP3735400008^FPC_PTX_INC(43831,44196&lt;/Q&gt;&lt;R&gt;1&lt;/R&gt;&lt;C&gt;1&lt;/C&gt;&lt;D xsi:type="xsd:string"&gt;#NUM&lt;/D&gt;&lt;/FQL&gt;&lt;FQL&gt;&lt;Q&gt;JP3242800005^FPC_PTX_INC(43831,44196&lt;/Q&gt;&lt;R&gt;1&lt;/R&gt;&lt;C&gt;1&lt;/C&gt;&lt;D xsi:type="xsd:string"&gt;#NUM&lt;/D&gt;&lt;/FQL&gt;&lt;FQL&gt;&lt;Q&gt;JP3197800000^FPC_PTX_INC(43831,44196&lt;/Q&gt;&lt;R&gt;1&lt;/R&gt;&lt;C&gt;1&lt;/C&gt;&lt;D xsi:type="xsd:string"&gt;#NUM&lt;/D&gt;&lt;/FQL&gt;&lt;FQL&gt;&lt;Q&gt;JP3160400002^FPC_PTX_INC(43831,44196&lt;/Q&gt;&lt;R&gt;1&lt;/R&gt;&lt;C&gt;1&lt;/C&gt;&lt;D xsi:type="xsd:string"&gt;#NUM&lt;/D&gt;&lt;/FQL&gt;&lt;FQL&gt;&lt;Q&gt;TW0001301000^FPC_PTX_INC(43831,44196&lt;/Q&gt;&lt;R&gt;1&lt;/R&gt;&lt;C&gt;1&lt;/C&gt;&lt;D xsi:type="xsd:string"&gt;#NUM&lt;/D&gt;&lt;/FQL&gt;&lt;FQL&gt;&lt;Q&gt;JP3762800005^FPC_PTX_INC(43831,44196&lt;/Q&gt;&lt;R&gt;1&lt;/R&gt;&lt;C&gt;1&lt;/C&gt;&lt;D xsi:type="xsd:string"&gt;#NUM&lt;/D&gt;&lt;/FQL&gt;&lt;FQL&gt;&lt;Q&gt;JP3122400009^FPC_PTX_INC(43831,44196&lt;/Q&gt;&lt;R&gt;1&lt;/R&gt;&lt;C&gt;1&lt;/C&gt;&lt;D xsi:type="xsd:string"&gt;#NUM&lt;/D&gt;&lt;/FQL&gt;&lt;FQL&gt;&lt;Q&gt;JP3762600009^FPC_PTX_INC(43831,44196&lt;/Q&gt;&lt;R&gt;1&lt;/R&gt;&lt;C&gt;1&lt;/C&gt;&lt;D xsi:type="xsd:string"&gt;#NUM&lt;/D&gt;&lt;/FQL&gt;&lt;FQL&gt;&lt;Q&gt;JP3970300004^FPC_PTX_INC(43831,44196&lt;/Q&gt;&lt;R&gt;1&lt;/R&gt;&lt;C&gt;1&lt;/C&gt;&lt;D xsi:type="xsd:string"&gt;#NUM&lt;/D&gt;&lt;/FQL&gt;&lt;FQL&gt;&lt;Q&gt;JP3734800000^FPC_PTX_INC(43831,44196&lt;/Q&gt;&lt;R&gt;1&lt;/R&gt;&lt;C&gt;1&lt;/C&gt;&lt;D xsi:type="xsd:string"&gt;#NUM&lt;/D&gt;&lt;/FQL&gt;&lt;FQL&gt;&lt;Q&gt;JP3397200001^FPC_PTX_INC(43831,44196&lt;/Q&gt;&lt;R&gt;1&lt;/R&gt;&lt;C&gt;1&lt;/C&gt;&lt;D xsi:type="xsd:string"&gt;#NUM&lt;/D&gt;&lt;/FQL&gt;&lt;FQL&gt;&lt;Q&gt;JP3551500006^FPC_PTX_INC(43831,44196&lt;/Q&gt;&lt;R&gt;1&lt;/R&gt;&lt;C&gt;1&lt;/C&gt;&lt;D xsi:type="xsd:string"&gt;#NUM&lt;/D&gt;&lt;/FQL&gt;&lt;FQL&gt;&lt;Q&gt;JP3756600007^FPC_PTX_INC(43831,44196&lt;/Q&gt;&lt;R&gt;1&lt;/R&gt;&lt;C&gt;1&lt;/C&gt;&lt;D xsi:type="xsd:string"&gt;#NUM&lt;/D&gt;&lt;/FQL&gt;&lt;FQL&gt;&lt;Q&gt;JP3201200007^FPC_PTX_INC(43831,44196&lt;/Q&gt;&lt;R&gt;1&lt;/R&gt;&lt;C&gt;1&lt;/C&gt;&lt;D xsi:type="xsd:string"&gt;#NUM&lt;/D&gt;&lt;/FQL&gt;&lt;FQL&gt;&lt;Q&gt;JP3463000004^FPC_PTX_INC(43831,44196&lt;/Q&gt;&lt;R&gt;1&lt;/R&gt;&lt;C&gt;1&lt;/C&gt;&lt;D xsi:type="xsd:string"&gt;#NUM&lt;/D&gt;&lt;/FQL&gt;&lt;FQL&gt;&lt;Q&gt;JP3386450005^FPC_PTX_INC(43831,44196&lt;/Q&gt;&lt;R&gt;1&lt;/R&gt;&lt;C&gt;1&lt;/C&gt;&lt;D xsi:type="xsd:string"&gt;#NUM&lt;/D&gt;&lt;/FQL&gt;&lt;FQL&gt;&lt;Q&gt;JP3910660004^FPC_PTX_INC(43831,44196&lt;/Q&gt;&lt;R&gt;1&lt;/R&gt;&lt;C&gt;1&lt;/C&gt;&lt;D xsi:type="xsd:string"&gt;#NUM&lt;/D&gt;&lt;/FQL&gt;&lt;FQL&gt;&lt;Q&gt;TW0002412004^FPC_PTX_INC(43831,44196&lt;/Q&gt;&lt;R&gt;1&lt;/R&gt;&lt;C&gt;1&lt;/C&gt;&lt;D xsi:type="xsd:string"&gt;#NUM&lt;/D&gt;&lt;/FQL&gt;&lt;FQL&gt;&lt;Q&gt;KR7035720002^FPC_PTX_INC(43831,44196&lt;/Q&gt;&lt;R&gt;1&lt;/R&gt;&lt;C&gt;1&lt;/C&gt;&lt;D xsi:type="xsd:string"&gt;#NUM&lt;/D&gt;&lt;/FQL&gt;&lt;FQL&gt;&lt;Q&gt;JP3866800000^FPC_PTX_INC(43831,44196&lt;/Q&gt;&lt;R&gt;1&lt;/R&gt;&lt;C&gt;1&lt;/C&gt;&lt;D xsi:type="xsd:string"&gt;#NUM&lt;/D&gt;&lt;/FQL&gt;&lt;FQL&gt;&lt;Q&gt;JP3899600005^FPC_PTX_INC(43831,44196&lt;/Q&gt;&lt;R&gt;1&lt;/R&gt;&lt;C&gt;1&lt;/C&gt;&lt;D xsi:type="xsd:string"&gt;#NUM&lt;/D&gt;&lt;/FQL&gt;&lt;FQL&gt;&lt;Q&gt;KR7000270009^FPC_PTX_INC(43831,44196&lt;/Q&gt;&lt;R&gt;1&lt;/R&gt;&lt;C&gt;1&lt;/C&gt;&lt;D xsi:type="xsd:string"&gt;#NUM&lt;/D&gt;&lt;/FQL&gt;&lt;FQL&gt;&lt;Q&gt;JP3351600006^FPC_PTX_INC(43831,44196&lt;/Q&gt;&lt;R&gt;1&lt;/R&gt;&lt;C&gt;1&lt;/C&gt;&lt;D xsi:type="xsd:string"&gt;#NUM&lt;/D&gt;&lt;/FQL&gt;&lt;FQL&gt;&lt;Q&gt;JP3788600009^FPC_PTX_INC(43831,44196&lt;/Q&gt;&lt;R&gt;1&lt;/R&gt;&lt;C&gt;1&lt;/C&gt;&lt;D xsi:type="xsd:string"&gt;#NUM&lt;/D&gt;&lt;/FQL&gt;&lt;FQL&gt;&lt;Q&gt;TW0002317005^FPC_PTX_INC(43831,44196&lt;/Q&gt;&lt;R&gt;1&lt;/R&gt;&lt;C&gt;1&lt;/C&gt;&lt;D xsi:type="xsd:string"&gt;#NUM&lt;/D&gt;&lt;/FQL&gt;&lt;FQL&gt;&lt;Q&gt;JP3538800008^FPC_PTX_INC(43831,44196&lt;/Q&gt;&lt;R&gt;1&lt;/R&gt;&lt;C&gt;1&lt;/C&gt;&lt;D xsi:type="xsd:string"&gt;#NUM&lt;/D&gt;&lt;/FQL&gt;&lt;FQL&gt;&lt;Q&gt;JP3783600004^FPC_PTX_INC(43831,44196&lt;/Q&gt;&lt;R&gt;1&lt;/R&gt;&lt;C&gt;1&lt;/C&gt;&lt;D xsi:type="xsd:string"&gt;#NUM&lt;/D&gt;&lt;/FQL&gt;&lt;FQL&gt;&lt;Q&gt;TW0001303006^FPC_PTX_INC(43831,44196&lt;/Q&gt;&lt;R&gt;1&lt;/R&gt;&lt;C&gt;1&lt;/C&gt;&lt;D xsi:type="xsd:string"&gt;#NUM&lt;/D&gt;&lt;/FQL&gt;&lt;FQL&gt;&lt;Q&gt;JP3546800008^FPC_PTX_INC(43831,44196&lt;/Q&gt;&lt;R&gt;1&lt;/R&gt;&lt;C&gt;1&lt;/C&gt;&lt;D xsi:type="xsd:string"&gt;#NUM&lt;/D&gt;&lt;/FQL&gt;&lt;FQL&gt;&lt;Q&gt;KR7017670001^FPC_PTX_INC(43831,44196&lt;/Q&gt;&lt;R&gt;1&lt;/R&gt;&lt;C&gt;1&lt;/C&gt;&lt;D xsi:type="xsd:string"&gt;#NUM&lt;/D&gt;&lt;/FQL&gt;&lt;FQL&gt;&lt;Q&gt;JP3519400000^FPC_PTX_INC(43831,44196&lt;/Q&gt;&lt;R&gt;1&lt;/R&gt;&lt;C&gt;1&lt;/C&gt;&lt;D xsi:type="xsd:string"&gt;#NUM&lt;/D&gt;&lt;/FQL&gt;&lt;FQL&gt;&lt;Q&gt;JP3778630008^FPC_PTX_INC(43831,44196&lt;/Q&gt;&lt;R&gt;1&lt;/R&gt;&lt;C&gt;1&lt;/C&gt;&lt;D xsi:type="xsd:string"&gt;#NUM&lt;/D&gt;&lt;/FQL&gt;&lt;FQL&gt;&lt;Q&gt;JP3854600008^FPC_PTX_INC(43831,44196&lt;/Q&gt;&lt;R&gt;1&lt;/R&gt;&lt;C&gt;1&lt;/C&gt;&lt;D xsi:type="xsd:string"&gt;#NUM&lt;/D&gt;&lt;/FQL&gt;&lt;FQL&gt;&lt;Q&gt;JP3566800003^FPC_PTX_INC(43831,44196&lt;/Q&gt;&lt;R&gt;1&lt;/R&gt;&lt;C&gt;1&lt;/C&gt;&lt;D xsi:type="xsd:string"&gt;#NUM&lt;/D&gt;&lt;/FQL&gt;&lt;FQL&gt;&lt;Q&gt;JP3592200004^FPC_PTX_INC(43831,44196&lt;/Q&gt;&lt;R&gt;1&lt;/R&gt;&lt;C&gt;1&lt;/C&gt;&lt;D xsi:type="xsd:string"&gt;#NUM&lt;/D&gt;&lt;/FQL&gt;&lt;FQL&gt;&lt;Q&gt;JP3893600001^FPC_PTX_INC(43831,44196&lt;/Q&gt;&lt;R&gt;1&lt;/R&gt;&lt;C&gt;1&lt;/C&gt;&lt;D xsi:type="xsd:string"&gt;#NUM&lt;/D&gt;&lt;/FQL&gt;&lt;FQL&gt;&lt;Q&gt;KR7028260008^FPC_PTX_INC(43831,44196&lt;/Q&gt;&lt;R&gt;1&lt;/R&gt;&lt;C&gt;1&lt;/C&gt;&lt;D xsi:type="xsd:string"&gt;#NUM&lt;/D&gt;&lt;/FQL&gt;&lt;FQL&gt;&lt;Q&gt;JP3116000005^FPC_PTX_INC(43831,44196&lt;/Q&gt;&lt;R&gt;1&lt;/R&gt;&lt;C&gt;1&lt;/C&gt;&lt;D xsi:type="xsd:string"&gt;#NUM&lt;/D&gt;&lt;/FQL&gt;&lt;FQL&gt;&lt;Q&gt;JP3732000009^FPC_PTX_INC(43831,44196&lt;/Q&gt;&lt;R&gt;1&lt;/R&gt;&lt;C&gt;1&lt;/C&gt;&lt;D xsi:type="xsd:string"&gt;#NUM&lt;/D&gt;&lt;/FQL&gt;&lt;FQL&gt;&lt;Q&gt;JP3409000001^FPC_PTX_INC(43831,44196&lt;/Q&gt;&lt;R&gt;1&lt;/R&gt;&lt;C&gt;1&lt;/C&gt;&lt;D xsi:type="xsd:string"&gt;#NUM&lt;/D&gt;&lt;/FQL&gt;&lt;FQL&gt;&lt;Q&gt;JP3756100008^FPC_PTX_INC(43831,44196&lt;/Q&gt;&lt;R&gt;1&lt;/R&gt;&lt;C&gt;1&lt;/C&gt;&lt;D xsi:type="xsd:string"&gt;#NUM&lt;/D&gt;&lt;/FQL&gt;&lt;FQL&gt;&lt;Q&gt;KR7035420009^FPC_PTX_INC(43831,44196&lt;/Q&gt;&lt;R&gt;1&lt;/R&gt;&lt;C&gt;1&lt;/C&gt;&lt;D xsi:type="xsd:string"&gt;#NUM&lt;/D&gt;&lt;/FQL&gt;&lt;FQL&gt;&lt;Q&gt;JP3497400006^FPC_PTX_INC(43831,44196&lt;/Q&gt;&lt;R&gt;1&lt;/R&gt;&lt;C&gt;1&lt;/C&gt;&lt;D xsi:type="xsd:string"&gt;#NUM&lt;/D&gt;&lt;/FQL&gt;&lt;FQL&gt;&lt;Q&gt;JP3236200006^FPC_PTX_INC(43831,44196&lt;/Q&gt;&lt;R&gt;1&lt;/R&gt;&lt;C&gt;1&lt;/C&gt;&lt;D xsi:type="xsd:string"&gt;#NUM&lt;/D&gt;&lt;/FQL&gt;&lt;FQL&gt;&lt;Q&gt;JP3475350009^FPC_PTX_INC(43831,44196&lt;/Q&gt;&lt;R&gt;1&lt;/R&gt;&lt;C&gt;1&lt;/C&gt;&lt;D xsi:type="xsd:string"&gt;#NUM&lt;/D&gt;&lt;/FQL&gt;&lt;FQL&gt;&lt;Q&gt;JP3890310000^FPC_PTX_INC(43831,44196&lt;/Q&gt;&lt;R&gt;1&lt;/R&gt;&lt;C&gt;1&lt;/C&gt;&lt;D xsi:type="xsd:string"&gt;#NUM&lt;/D&gt;&lt;/FQL&gt;&lt;FQL&gt;&lt;Q&gt;KR7105560007^FPC_PTX_INC(43831,44196&lt;/Q&gt;&lt;R&gt;1&lt;/R&gt;&lt;C&gt;1&lt;/C&gt;&lt;D xsi:type="xsd:string"&gt;#NUM&lt;/D&gt;&lt;/FQL&gt;&lt;FQL&gt;&lt;Q&gt;JP3902400005^FPC_PTX_INC(43831,44196&lt;/Q&gt;&lt;R&gt;1&lt;/R&gt;&lt;C&gt;1&lt;/C&gt;&lt;D xsi:type="xsd:string"&gt;#NUM&lt;/D&gt;&lt;/FQL&gt;&lt;FQL&gt;&lt;Q&gt;JP3752900005^FPC_PTX_INC(43831,44196&lt;/Q&gt;&lt;R&gt;1&lt;/R&gt;&lt;C&gt;1&lt;/C&gt;&lt;D xsi:type="xsd:string"&gt;#NUM&lt;/D&gt;&lt;/FQL&gt;&lt;FQL&gt;&lt;Q&gt;JP3814000000^FPC_PTX_INC(43831,44196&lt;/Q&gt;&lt;R&gt;1&lt;/R&gt;&lt;C&gt;1&lt;/C&gt;&lt;D xsi:type="xsd:string"&gt;#NUM&lt;/D&gt;&lt;/FQL&gt;&lt;FQL&gt;&lt;Q&gt;TW0002881000^FPC_PTX_INC(43831,44196&lt;/Q&gt;&lt;R&gt;1&lt;/R&gt;&lt;C&gt;1&lt;/C&gt;&lt;D xsi:type="xsd:string"&gt;#NUM&lt;/D&gt;&lt;/FQL&gt;&lt;FQL&gt;&lt;Q&gt;JP3633400001^FPC_PTX_INC(43831,44196&lt;/Q&gt;&lt;R&gt;1&lt;/R&gt;&lt;C&gt;1&lt;/C&gt;&lt;D xsi:type="xsd:string"&gt;#NUM&lt;/D&gt;&lt;/FQL&gt;&lt;FQL&gt;&lt;Q&gt;JP3188220002^FPC_PTX_INC(43831,44196&lt;/Q&gt;&lt;R&gt;1&lt;/R&gt;&lt;C&gt;1&lt;/C&gt;&lt;D xsi:type="xsd:string"&gt;#NUM&lt;/D&gt;&lt;/FQL&gt;&lt;FQL&gt;&lt;Q&gt;JP3304200003^FPC_PTX_INC(43831,44196&lt;/Q&gt;&lt;R&gt;1&lt;/R&gt;&lt;C&gt;1&lt;/C&gt;&lt;D xsi:type="xsd:string"&gt;#NUM&lt;/D&gt;&lt;/FQL&gt;&lt;FQL&gt;&lt;Q&gt;JP3758190007^FPC_PTX_INC(43831,44196&lt;/Q&gt;&lt;R&gt;1&lt;/R&gt;&lt;C&gt;1&lt;/C&gt;&lt;D xsi:type="xsd:string"&gt;#NUM&lt;/D&gt;&lt;/FQL&gt;&lt;FQL&gt;&lt;Q&gt;TW0002303005^FPC_PTX_INC(43831,44196&lt;/Q&gt;&lt;R&gt;1&lt;/R&gt;&lt;C&gt;1&lt;/C&gt;&lt;D xsi:type="xsd:string"&gt;#NUM&lt;/D&gt;&lt;/FQL&gt;&lt;FQL&gt;&lt;Q&gt;KR7005490008^FPC_PTX_INC(43831,44196&lt;/Q&gt;&lt;R&gt;1&lt;/R&gt;&lt;C&gt;1&lt;/C&gt;&lt;D xsi:type="xsd:string"&gt;#NUM&lt;/D&gt;&lt;/FQL&gt;&lt;FQL&gt;&lt;Q&gt;JP3505000004^FPC_PTX_INC(43831,44196&lt;/Q&gt;&lt;R&gt;1&lt;/R&gt;&lt;C&gt;1&lt;/C&gt;&lt;D xsi:type="xsd:string"&gt;#NUM&lt;/D&gt;&lt;/FQL&gt;&lt;FQL&gt;&lt;Q&gt;JP3422950000^FPC_PTX_INC(43831,44196&lt;/Q&gt;&lt;R&gt;1&lt;/R&gt;&lt;C&gt;1&lt;/C&gt;&lt;D xsi:type="xsd:string"&gt;#NUM&lt;/D&gt;&lt;/FQL&gt;&lt;FQL&gt;&lt;Q&gt;JP3726800000^FPC_PTX_INC(43831,44196&lt;/Q&gt;&lt;R&gt;1&lt;/R&gt;&lt;C&gt;1&lt;/C&gt;&lt;D xsi:type="xsd:string"&gt;#NUM&lt;/D&gt;&lt;/FQL&gt;&lt;FQL&gt;&lt;Q&gt;JP3571400005^FPC_PTX_INC(43831,44196&lt;/Q&gt;&lt;R&gt;1&lt;/R&gt;&lt;C&gt;1&lt;/C&gt;&lt;D xsi:type="xsd:string"&gt;#NUM&lt;/D&gt;&lt;/FQL&gt;&lt;FQL&gt;&lt;Q&gt;JP3200450009^FPC_PTX_INC(43831,44196&lt;/Q&gt;&lt;R&gt;1&lt;/R&gt;&lt;C&gt;1&lt;/C&gt;&lt;D xsi:type="xsd:string"&gt;#NUM&lt;/D&gt;&lt;/FQL&gt;&lt;FQL&gt;&lt;Q&gt;JP3893200000^FPC_PTX_INC(43831,44196&lt;/Q&gt;&lt;R&gt;1&lt;/R&gt;&lt;C&gt;1&lt;/C&gt;&lt;D xsi:type="xsd:string"&gt;#NUM&lt;/D&gt;&lt;/FQL&gt;&lt;FQL&gt;&lt;Q&gt;JP3421800008^FPC_PTX_INC(43831,44196&lt;/Q&gt;&lt;R&gt;1&lt;/R&gt;&lt;C&gt;1&lt;/C&gt;&lt;D xsi:type="xsd:string"&gt;#NUM&lt;/D&gt;&lt;/FQL&gt;&lt;FQL&gt;&lt;Q&gt;TW0002454006^FPC_PTX_INC(43831,44196&lt;/Q&gt;&lt;R&gt;1&lt;/R&gt;&lt;C&gt;1&lt;/C&gt;&lt;D xsi:type="xsd:string"&gt;#NUM&lt;/D&gt;&lt;/FQL&gt;&lt;FQL&gt;&lt;Q&gt;TW0002882008^FPC_PTX_INC(43831,44196&lt;/Q&gt;&lt;R&gt;1&lt;/R&gt;&lt;C&gt;1&lt;/C&gt;&lt;D xsi:type="xsd:string"&gt;#NUM&lt;/D&gt;&lt;/FQL&gt;&lt;FQL&gt;&lt;Q&gt;JP3249600002^FPC_PTX_INC(43831,44196&lt;/Q&gt;&lt;R&gt;1&lt;/R&gt;&lt;C&gt;1&lt;/C&gt;&lt;D xsi:type="xsd:string"&gt;#NUM&lt;/D&gt;&lt;/FQL&gt;&lt;FQL&gt;&lt;Q&gt;TW0002002003^FPC_PTX_INC(43831,44196&lt;/Q&gt;&lt;R&gt;1&lt;/R&gt;&lt;C&gt;1&lt;/C&gt;&lt;D xsi:type="xsd:string"&gt;#NUM&lt;/D&gt;&lt;/FQL&gt;&lt;FQL&gt;&lt;Q&gt;JP3119600009^FPC_PTX_INC(43831,44196&lt;/Q&gt;&lt;R&gt;1&lt;/R&gt;&lt;C&gt;1&lt;/C&gt;&lt;D xsi:type="xsd:string"&gt;#NUM&lt;/D&gt;&lt;/FQL&gt;&lt;FQL&gt;&lt;Q&gt;JP3240400006^FPC_PTX_INC(43831,44196&lt;/Q&gt;&lt;R&gt;1&lt;/R&gt;&lt;C&gt;1&lt;/C&gt;&lt;D xsi:type="xsd:string"&gt;#NUM&lt;/D&gt;&lt;/FQL&gt;&lt;FQL&gt;&lt;Q&gt;KR7006400006^FPC_PTX_INC(43831,44196&lt;/Q&gt;&lt;R&gt;1&lt;/R&gt;&lt;C&gt;1&lt;/C&gt;&lt;D xsi:type="xsd:string"&gt;#NUM&lt;/D&gt;&lt;/FQL&gt;&lt;FQL&gt;&lt;Q&gt;KR7005930003^FPC_PTX_INC(43831,44196&lt;/Q&gt;&lt;R&gt;1&lt;/R&gt;&lt;C&gt;1&lt;/C&gt;&lt;D xsi:type="xsd:string"&gt;#NUM&lt;/D&gt;&lt;/FQL&gt;&lt;FQL&gt;&lt;Q&gt;JP3205800000^FPC_PTX_INC(43831,44196&lt;/Q&gt;&lt;R&gt;1&lt;/R&gt;&lt;C&gt;1&lt;/C&gt;&lt;D xsi:type="xsd:string"&gt;#NUM&lt;/D&gt;&lt;/FQL&gt;&lt;FQL&gt;&lt;Q&gt;JP3898400001^FPC_PTX_INC(43831,44196&lt;/Q&gt;&lt;R&gt;1&lt;/R&gt;&lt;C&gt;1&lt;/C&gt;&lt;D xsi:type="xsd:string"&gt;#NUM&lt;/D&gt;&lt;/FQL&gt;&lt;FQL&gt;&lt;Q&gt;JP3802300008^FPC_PTX_INC(43831,44196&lt;/Q&gt;&lt;R&gt;1&lt;/R&gt;&lt;C&gt;1&lt;/C&gt;&lt;D xsi:type="xsd:string"&gt;#NUM&lt;/D&gt;&lt;/FQL&gt;&lt;FQL&gt;&lt;Q&gt;JP3358000002^FPC_PTX_INC(43831,44196&lt;/Q&gt;&lt;R&gt;1&lt;/R&gt;&lt;C&gt;1&lt;/C&gt;&lt;D xsi:type="xsd:string"&gt;#NUM&lt;/D&gt;&lt;/FQL&gt;&lt;FQL&gt;&lt;Q&gt;JP3890350006^FPC_PTX_INC(43831,44196&lt;/Q&gt;&lt;R&gt;1&lt;/R&gt;&lt;C&gt;1&lt;/C&gt;&lt;D xsi:type="xsd:string"&gt;#NUM&lt;/D&gt;&lt;/FQL&gt;&lt;FQL&gt;&lt;Q&gt;TW0001216000^FPC_PTX_INC(43831,44196&lt;/Q&gt;&lt;R&gt;1&lt;/R&gt;&lt;C&gt;1&lt;/C&gt;&lt;D xsi:type="xsd:string"&gt;#NUM&lt;/D&gt;&lt;/FQL&gt;&lt;FQL&gt;&lt;Q&gt;KR7012330007^FPC_PTX_INC(43831,44196&lt;/Q&gt;&lt;R&gt;1&lt;/R&gt;&lt;C&gt;1&lt;/C&gt;&lt;D xsi:type="xsd:string"&gt;#NUM&lt;/D&gt;&lt;/FQL&gt;&lt;FQL&gt;&lt;Q&gt;KR7068270008^FPC_PTX_INC(43831,44196&lt;/Q&gt;&lt;R&gt;1&lt;/R&gt;&lt;C&gt;1&lt;/C&gt;&lt;D xsi:type="xsd:string"&gt;#NUM&lt;/D&gt;&lt;/FQL&gt;&lt;FQL&gt;&lt;Q&gt;JP3933800009^FPC_PTX_INC(43831,44196&lt;/Q&gt;&lt;R&gt;1&lt;/R&gt;&lt;C&gt;1&lt;/C&gt;&lt;D xsi:type="xsd:string"&gt;#NUM&lt;/D&gt;&lt;/FQL&gt;&lt;FQL&gt;&lt;Q&gt;TW0002886009^FPC_PTX_INC(43831,44196&lt;/Q&gt;&lt;R&gt;1&lt;/R&gt;&lt;C&gt;1&lt;/C&gt;&lt;D xsi:type="xsd:string"&gt;#NUM&lt;/D&gt;&lt;/FQL&gt;&lt;FQL&gt;&lt;Q&gt;JP3830800003^FPC_PTX_INC(43831,44196&lt;/Q&gt;&lt;R&gt;1&lt;/R&gt;&lt;C&gt;1&lt;/C&gt;&lt;D xsi:type="xsd:string"&gt;#NUM&lt;/D&gt;&lt;/FQL&gt;&lt;FQL&gt;&lt;Q&gt;JP3381000003^FPC_PTX_INC(43831,44196&lt;/Q&gt;&lt;R&gt;1&lt;/R&gt;&lt;C&gt;1&lt;/C&gt;&lt;D xsi:type="xsd:string"&gt;#NUM&lt;/D&gt;&lt;/FQL&gt;&lt;FQL&gt;&lt;Q&gt;KR7005380001^FPC_PTX_INC(43831,44196&lt;/Q&gt;&lt;R&gt;1&lt;/R&gt;&lt;C&gt;1&lt;/C&gt;&lt;D xsi:type="xsd:string"&gt;#NUM&lt;/D&gt;&lt;/FQL&gt;&lt;FQL&gt;&lt;Q&gt;JP3814800003^FPC_PTX_INC(43831,44196&lt;/Q&gt;&lt;R&gt;1&lt;/R&gt;&lt;C&gt;1&lt;/C&gt;&lt;D xsi:type="xsd:string"&gt;#NUM&lt;/D&gt;&lt;/FQL&gt;&lt;FQL&gt;&lt;Q&gt;JP3496400007^FPC_PTX_INC(43831,44196&lt;/Q&gt;&lt;R&gt;1&lt;/R&gt;&lt;C&gt;1&lt;/C&gt;&lt;D xsi:type="xsd:string"&gt;#NUM&lt;/D&gt;&lt;/FQL&gt;&lt;FQL&gt;&lt;Q&gt;JP3143600009^FPC_PTX_INC(43831,44196&lt;/Q&gt;&lt;R&gt;1&lt;/R&gt;&lt;C&gt;1&lt;/C&gt;&lt;D xsi:type="xsd:string"&gt;#NUM&lt;/D&gt;&lt;/FQL&gt;&lt;FQL&gt;&lt;Q&gt;JP3371200001^FPC_PTX_INC(43831,44196&lt;/Q&gt;&lt;R&gt;1&lt;/R&gt;&lt;C&gt;1&lt;/C&gt;&lt;D xsi:type="xsd:string"&gt;#NUM&lt;/D&gt;&lt;/FQL&gt;&lt;FQL&gt;&lt;Q&gt;JP3476480003^FPC_PTX_INC(43831,44196&lt;/Q&gt;&lt;R&gt;1&lt;/R&gt;&lt;C&gt;1&lt;/C&gt;&lt;D xsi:type="xsd:string"&gt;#NUM&lt;/D&gt;&lt;/FQL&gt;&lt;FQL&gt;&lt;Q&gt;JP3634600005^FPC_PTX_INC(43831,44196&lt;/Q&gt;&lt;R&gt;1&lt;/R&gt;&lt;C&gt;1&lt;/C&gt;&lt;D xsi:type="xsd:string"&gt;#NUM&lt;/D&gt;&lt;/FQL&gt;&lt;FQL&gt;&lt;Q&gt;JP3197600004^FPC_PTX_INC(43831,44196&lt;/Q&gt;&lt;R&gt;1&lt;/R&gt;&lt;C&gt;1&lt;/C&gt;&lt;D xsi:type="xsd:string"&gt;#NUM&lt;/D&gt;&lt;/FQL&gt;&lt;FQL&gt;&lt;Q&gt;TW0001326007^FPC_PTX_INC(43831,44196&lt;/Q&gt;&lt;R&gt;1&lt;/R&gt;&lt;C&gt;1&lt;/C&gt;&lt;D xsi:type="xsd:string"&gt;#NUM&lt;/D&gt;&lt;/FQL&gt;&lt;FQL&gt;&lt;Q&gt;JP3802400006^FPC_PTX_INC(43831,44196&lt;/Q&gt;&lt;R&gt;1&lt;/R&gt;&lt;C&gt;1&lt;/C&gt;&lt;D xsi:type="xsd:string"&gt;#NUM&lt;/D&gt;&lt;/FQL&gt;&lt;FQL&gt;&lt;Q&gt;JP3173400007^FPC_PTX_INC(43831,44196&lt;/Q&gt;&lt;R&gt;1&lt;/R&gt;&lt;C&gt;1&lt;/C&gt;&lt;D xsi:type="xsd:string"&gt;#NUM&lt;/D&gt;&lt;/FQL&gt;&lt;FQL&gt;&lt;Q&gt;JP3951600000^FPC_PTX_INC(43831,44196&lt;/Q&gt;&lt;R&gt;1&lt;/R&gt;&lt;C&gt;1&lt;/C&gt;&lt;D xsi:type="xsd:string"&gt;#NUM&lt;/D&gt;&lt;/FQL&gt;&lt;FQL&gt;&lt;Q&gt;JP3942400007^FPC_PTX_INC(43831,44196&lt;/Q&gt;&lt;R&gt;1&lt;/R&gt;&lt;C&gt;1&lt;/C&gt;&lt;D xsi:type="xsd:string"&gt;#NUM&lt;/D&gt;&lt;/FQL&gt;&lt;FQL&gt;&lt;Q&gt;JP3198900007^FPC_PTX_INC(43831,44196&lt;/Q&gt;&lt;R&gt;1&lt;/R&gt;&lt;C&gt;1&lt;/C&gt;&lt;D xsi:type="xsd:string"&gt;#NUM&lt;/D&gt;&lt;/FQL&gt;&lt;FQL&gt;&lt;Q&gt;JP3198900007^FF_PTX_INC_FOR(ANN_R,0)&lt;/Q&gt;&lt;R&gt;0&lt;/R&gt;&lt;C&gt;0&lt;/C&gt;&lt;/FQL&gt;&lt;FQL&gt;&lt;Q&gt;JP3198900007^FF_PTX_INC_FOR(ANN_R,0,,,,USD)&lt;/Q&gt;&lt;R&gt;0&lt;/R&gt;&lt;C&gt;0&lt;/C&gt;&lt;/FQL&gt;&lt;FQL&gt;&lt;Q&gt;JP3198900007^FF_PTX_INC_FOR(ANN_R,43831,,,,USD)&lt;/Q&gt;&lt;R&gt;0&lt;/R&gt;&lt;C&gt;0&lt;/C&gt;&lt;/FQL&gt;&lt;FQL&gt;&lt;Q&gt;NL0012015705^FF_PTX_INC_FOR(ANN_R,42370,42735,,,USD)&lt;/Q&gt;&lt;R&gt;0&lt;/R&gt;&lt;C&gt;0&lt;/C&gt;&lt;/FQL&gt;&lt;FQL&gt;&lt;Q&gt;FR0000120172^FF_PTX_INC_FOR(ANN_R,42370,42735,,,USD)&lt;/Q&gt;&lt;R&gt;0&lt;/R&gt;&lt;C&gt;0&lt;/C&gt;&lt;/FQL&gt;&lt;FQL&gt;&lt;Q&gt;NL0000009082^FF_PTX_INC_FOR(ANN_R,42370,42735,,,USD)&lt;/Q&gt;&lt;R&gt;0&lt;/R&gt;&lt;C&gt;0&lt;/C&gt;&lt;/FQL&gt;&lt;FQL&gt;&lt;Q&gt;ES0105046009^FF_PTX_INC_FOR(ANN_R,42370,42735,,,USD)&lt;/Q&gt;&lt;R&gt;0&lt;/R&gt;&lt;C&gt;0&lt;/C&gt;&lt;/FQL&gt;&lt;FQL&gt;&lt;Q&gt;FR0000120503^FF_PTX_INC_FOR(ANN_R,42370,42735,,,USD)&lt;/Q&gt;&lt;R&gt;0&lt;/R&gt;&lt;C&gt;0&lt;/C&gt;&lt;/FQL&gt;&lt;FQL&gt;&lt;Q&gt;BE0003739530^FF_PTX_INC_FOR(ANN_R,42370,42735,,,USD)&lt;/Q&gt;&lt;R&gt;0&lt;/R&gt;&lt;C&gt;0&lt;/C&gt;&lt;/FQL&gt;&lt;FQL&gt;&lt;Q&gt;DE0007165631^FF_PTX_INC_FOR(ANN_R,42370,42735,,,USD)&lt;/Q&gt;&lt;R&gt;0&lt;/R&gt;&lt;C&gt;0&lt;/C&gt;&lt;/FQL&gt;&lt;FQL&gt;&lt;Q&gt;DE000A0D9PT0^FF_PTX_INC_FOR(ANN_R,42370,42735,,,USD)&lt;/Q&gt;&lt;R&gt;0&lt;/R&gt;&lt;C&gt;0&lt;/C&gt;&lt;/FQL&gt;&lt;FQL&gt;&lt;Q&gt;SE0000310336^FF_PTX_INC_FOR(ANN_R,42370,42735,,,USD)&lt;/Q&gt;&lt;R&gt;0&lt;/R&gt;&lt;C&gt;0&lt;/C&gt;&lt;/FQL&gt;&lt;FQL&gt;&lt;Q&gt;DK0010274414^FF_PTX_INC_FOR(ANN_R,42370,42735,,,USD)&lt;/Q&gt;&lt;R&gt;0&lt;/R&gt;&lt;C&gt;0&lt;/C&gt;&lt;/FQL&gt;&lt;FQL&gt;&lt;Q&gt;DE0006047004^FF_PTX_INC_FOR(ANN_R,42370,42735,,,USD)&lt;/Q&gt;&lt;R&gt;0&lt;/R&gt;&lt;C&gt;0&lt;/C&gt;&lt;/FQL&gt;&lt;FQL&gt;&lt;Q&gt;DK0060336014^FF_PTX_INC_FOR(ANN_R,42370,42735,,,USD)&lt;/Q&gt;&lt;R&gt;0&lt;/R&gt;&lt;C&gt;0&lt;/C&gt;&lt;/FQL&gt;&lt;FQL&gt;&lt;Q&gt;CH0008742519^FF_PTX_INC_FOR(ANN_R,42370,42735,,,USD)&lt;/Q&gt;&lt;R&gt;0&lt;/R&gt;&lt;C&gt;0&lt;/C&gt;&lt;/FQL&gt;&lt;FQL&gt;&lt;Q&gt;NL0010832176^FF_PTX_INC_FOR(ANN_R,42370,42735,,,USD)&lt;/Q&gt;&lt;R&gt;0&lt;/R&gt;&lt;C&gt;0&lt;/C&gt;&lt;/FQL&gt;&lt;FQL&gt;&lt;Q&gt;FR0010220475^FF_PTX_INC_FOR(ANN_R,42370,42735,,,USD)&lt;/Q&gt;&lt;R&gt;0&lt;/R&gt;&lt;C&gt;0&lt;/C&gt;&lt;/FQL&gt;&lt;FQL&gt;&lt;Q&gt;CH0012280076^FF_PTX_INC_FOR(ANN_R,42370,42735,,,USD)&lt;/Q&gt;&lt;R&gt;0&lt;/R&gt;&lt;C&gt;0&lt;/C&gt;&lt;/FQL&gt;&lt;FQL&gt;&lt;Q&gt;DE0005439004^FF_PTX_INC_FOR(ANN_R,42370,42735,,,USD)&lt;/Q&gt;&lt;R&gt;0&lt;/R&gt;&lt;C&gt;0&lt;/C&gt;&lt;/FQL&gt;&lt;FQL&gt;&lt;Q&gt;CH0102484968^FF_PTX_INC_FOR(ANN_R,42370,42735,,,USD)&lt;/Q&gt;&lt;R&gt;0&lt;/R&gt;&lt;C&gt;0&lt;/C&gt;&lt;/FQL&gt;&lt;FQL&gt;&lt;Q&gt;CH0012549785^FF_PTX_INC_FOR(ANN_R,42370,42735,,,USD)&lt;/Q&gt;&lt;R&gt;0&lt;/R&gt;&lt;C&gt;0&lt;/C&gt;&lt;/FQL&gt;&lt;FQL&gt;&lt;Q&gt;DE000SYM9999^FF_PTX_INC_FOR(ANN_R,42370,42735,,,USD)&lt;/Q&gt;&lt;R&gt;0&lt;/R&gt;&lt;C&gt;0&lt;/C&gt;&lt;/FQL&gt;&lt;FQL&gt;&lt;Q&gt;NL0010773842^FF_PTX_INC_FOR(ANN_R,42370,42735,,,USD)&lt;/Q&gt;&lt;R&gt;0&lt;/R&gt;&lt;C&gt;0&lt;/C&gt;&lt;/FQL&gt;&lt;FQL&gt;&lt;Q&gt;SE0000242455^FF_PTX_INC_FOR(ANN_R,42370,42735,,,USD)&lt;/Q&gt;&lt;R&gt;0&lt;/R&gt;&lt;C&gt;0&lt;/C&gt;&lt;/FQL&gt;&lt;FQL&gt;&lt;Q&gt;NL0010545661^FF_PTX_INC_FOR(ANN_R,42370,42735,,,USD)&lt;/Q&gt;&lt;R&gt;0&lt;/R&gt;&lt;C&gt;0&lt;/C&gt;&lt;/FQL&gt;&lt;FQL&gt;&lt;Q&gt;CH0014852781^FF_PTX_INC_FOR(ANN_R,42370,42735,,,USD)&lt;/Q&gt;&lt;R&gt;0&lt;/R&gt;&lt;C&gt;0&lt;/C&gt;&lt;/FQL&gt;&lt;FQL&gt;&lt;Q&gt;DK0010181759^FF_PTX_INC_FOR(ANN_R,42370,42735,,,USD)&lt;/Q&gt;&lt;R&gt;0&lt;/R&gt;&lt;C&gt;0&lt;/C&gt;&lt;/FQL&gt;&lt;FQL&gt;&lt;Q&gt;DE000PAH0038^FF_PTX_INC_FOR(ANN_R,42370,42735,,,USD)&lt;/Q&gt;&lt;R&gt;0&lt;/R&gt;&lt;C&gt;0&lt;/C&gt;&lt;/FQL&gt;&lt;FQL&gt;&lt;Q&gt;SE0007100599^FF_PTX_INC_FOR(ANN_R,42370,42735,,,USD)&lt;/Q&gt;&lt;R&gt;0&lt;/R&gt;&lt;C&gt;0&lt;/C&gt;&lt;/FQL&gt;&lt;FQL&gt;&lt;Q&gt;DE000ENER6Y0^FF_PTX_INC_FOR(ANN_R,42370,42735,,,USD)&lt;/Q&gt;&lt;R&gt;0&lt;/R&gt;&lt;C&gt;0&lt;/C&gt;&lt;/FQL&gt;&lt;FQL&gt;&lt;Q&gt;DK0060448595^FF_PTX_INC_FOR(ANN_R,42370,42735,,,USD)&lt;/Q&gt;&lt;R&gt;0&lt;/R&gt;&lt;C&gt;0&lt;/C&gt;&lt;/FQL&gt;&lt;FQL&gt;&lt;Q&gt;CH0025751329^FF_PTX_INC_FOR(ANN_R,42370,42735,,,USD)&lt;/Q&gt;&lt;R&gt;0&lt;/R&gt;&lt;C&gt;0&lt;/C&gt;&lt;/FQL&gt;&lt;FQL&gt;&lt;Q&gt;DE0005785604^FF_PTX_INC_FOR(ANN_R,42370,42735,,,USD)&lt;/Q&gt;&lt;R&gt;0&lt;/R&gt;&lt;C&gt;0&lt;/C&gt;&lt;/FQL&gt;&lt;FQL&gt;&lt;Q&gt;FR0000045072^FF_PTX_INC_FOR(ANN_R,42370,42735,,,USD)&lt;/Q&gt;&lt;R&gt;0&lt;/R&gt;&lt;C&gt;0&lt;/C&gt;&lt;/FQL&gt;&lt;FQL&gt;&lt;Q&gt;BE0003565737^FF_PTX_INC_FOR(ANN_R,42370,42735,,,USD)&lt;/Q&gt;&lt;R&gt;0&lt;/R&gt;&lt;C&gt;0&lt;/C&gt;&lt;/FQL&gt;&lt;FQL&gt;&lt;Q&gt;SE0009922164^FF_PTX_INC_FOR(ANN_R,42370,42735,,,USD)&lt;/Q&gt;&lt;R&gt;0&lt;/R&gt;&lt;C&gt;0&lt;/C&gt;&lt;/FQL&gt;&lt;FQL&gt;&lt;Q&gt;SE0000148884^FF_PTX_INC_FOR(ANN_R,42370,42735,,,USD)&lt;/Q&gt;&lt;R&gt;0&lt;/R&gt;&lt;C&gt;0&lt;/C&gt;&lt;/FQL&gt;&lt;FQL&gt;&lt;Q&gt;DE0006048432^FF_PTX_INC_FOR(ANN_R,42370,42735,,,USD)&lt;/Q&gt;&lt;R&gt;0&lt;/R&gt;&lt;C&gt;0&lt;/C&gt;&lt;/FQL&gt;&lt;FQL&gt;&lt;Q&gt;ES0105066007^FF_PTX_INC_FOR(ANN_R,42370,42735,,,USD)&lt;/Q&gt;&lt;R&gt;0&lt;/R&gt;&lt;C&gt;0&lt;/C&gt;&lt;/FQL&gt;&lt;FQL&gt;&lt;Q&gt;SE0012853455^FF_PTX_INC_FOR(ANN_R,42370,42735,,,USD)&lt;/Q&gt;&lt;R&gt;0&lt;/R&gt;&lt;C&gt;0&lt;/C&gt;&lt;/FQL&gt;&lt;FQL&gt;&lt;Q&gt;NL0013267909^FF_PTX_INC_FOR(ANN_R,42370,42735,,,USD)&lt;/Q&gt;&lt;R&gt;0&lt;/R&gt;&lt;C&gt;0&lt;/C&gt;&lt;/FQL&gt;&lt;FQL&gt;&lt;Q&gt;FR0000051807^FF_PTX_INC_FOR(ANN_R,42370,42735,,,USD)&lt;/Q&gt;&lt;R&gt;0&lt;/R&gt;&lt;C&gt;0&lt;/C&gt;&lt;/FQL&gt;&lt;FQL&gt;&lt;Q&gt;DK0010272202^FF_PTX_INC_FOR(ANN_R,42370,42735,,,USD)&lt;/Q&gt;&lt;R&gt;0&lt;/R&gt;&lt;C&gt;0&lt;/C&gt;&lt;/FQL&gt;&lt;FQL&gt;&lt;Q&gt;DE0006599905^FF_PTX_INC_FOR(ANN_R,42370,42735,,,USD)&lt;/Q&gt;&lt;R&gt;0&lt;/R&gt;&lt;C&gt;0&lt;/C&gt;&lt;/FQL&gt;&lt;FQL&gt;&lt;Q&gt;FR0000130809^FF_PTX_INC_FOR(ANN_R,42370,42735,,,USD)&lt;/Q&gt;&lt;R&gt;0&lt;/R&gt;&lt;C&gt;0&lt;/C&gt;&lt;/FQL&gt;&lt;FQL&gt;&lt;Q&gt;NL0000395903^FF_PTX_INC_FOR(ANN_R,42370,42735,,,USD)&lt;/Q&gt;&lt;R&gt;0&lt;/R&gt;&lt;C&gt;0&lt;/C&gt;&lt;/FQL&gt;&lt;FQL&gt;&lt;Q&gt;ES0178430E18^FF_PTX_INC_FOR(ANN_R,42370,42735,,,USD)&lt;/Q&gt;&lt;R&gt;0&lt;/R&gt;&lt;C&gt;0&lt;/C&gt;&lt;/FQL&gt;&lt;FQL&gt;&lt;Q&gt;CH0030170408^FF_PTX_INC_FOR(ANN_R,42370,42735,,,USD)&lt;/Q&gt;&lt;R&gt;0&lt;/R&gt;&lt;C&gt;0&lt;/C&gt;&lt;/FQL&gt;&lt;FQL&gt;&lt;Q&gt;IT0005239360^FF_PTX_INC_FOR(ANN_R,42370,42735,,,USD)&lt;/Q&gt;&lt;R&gt;0&lt;/R&gt;&lt;C&gt;0&lt;/C&gt;&lt;/FQL&gt;&lt;FQL&gt;&lt;Q&gt;CH0012138530^FF_PTX_INC_FOR(ANN_R,42370,42735,,,USD)&lt;/Q&gt;&lt;R&gt;0&lt;/R&gt;&lt;C&gt;0&lt;/C&gt;&lt;/FQL&gt;&lt;FQL&gt;&lt;Q&gt;NL0000009165^FF_PTX_INC_FOR(ANN_R,42370,42735,,,USD)&lt;/Q&gt;&lt;R&gt;0&lt;/R&gt;&lt;C&gt;0&lt;/C&gt;&lt;/FQL&gt;&lt;FQL&gt;&lt;Q&gt;SE0012673267^FF_PTX_INC_FOR(ANN_R,42370,42735,,,USD)&lt;/Q&gt;&lt;R&gt;0&lt;/R&gt;&lt;C&gt;0&lt;/C&gt;&lt;/FQL&gt;&lt;FQL&gt;&lt;Q&gt;FR0010307819^FF_PTX_INC_FOR(ANN_R,42370,42735,,,USD)&lt;/Q&gt;&lt;R&gt;0&lt;/R&gt;&lt;C&gt;0&lt;/C&gt;&lt;/FQL&gt;&lt;FQL&gt;&lt;Q&gt;NL0000226223^FF_PTX_INC_FOR(ANN_R,42370,42735,,,USD)&lt;/Q&gt;&lt;R&gt;0&lt;/R&gt;&lt;C&gt;0&lt;/C&gt;&lt;/FQL&gt;&lt;FQL&gt;&lt;Q&gt;FR0000133308^FF_PTX_INC_FOR(ANN_R,42370,42735,,,USD)&lt;/Q&gt;&lt;R&gt;0&lt;/R&gt;&lt;C&gt;0&lt;/C&gt;&lt;/FQL&gt;&lt;FQL&gt;&lt;Q&gt;NL0011585146^FF_PTX_INC_FOR(ANN_R,42370,42735,,,USD)&lt;/Q&gt;&lt;R&gt;0&lt;/R&gt;&lt;C&gt;0&lt;/C&gt;&lt;/FQL&gt;&lt;FQL&gt;&lt;Q&gt;IT0000062072^FF_PTX_INC_FOR(ANN_R,42370,42735,,,USD)&lt;/Q&gt;&lt;R&gt;0&lt;/R&gt;&lt;C&gt;0&lt;/C&gt;&lt;/FQL&gt;&lt;FQL&gt;&lt;Q&gt;SE0000103699^FF_PTX_INC_FOR(ANN_R,42370,42735,,,USD)&lt;/Q&gt;&lt;R&gt;0&lt;/R&gt;&lt;C&gt;0&lt;/C&gt;&lt;/FQL&gt;&lt;FQL&gt;&lt;Q&gt;FR0000121261^FF_PTX_INC_FOR(ANN_R,42370,42735,,,USD)&lt;/Q&gt;&lt;R&gt;0&lt;/R&gt;&lt;C&gt;0&lt;/C&gt;&lt;/FQL&gt;&lt;FQL&gt;&lt;Q&gt;FR0000127771^FF_PTX_INC_FOR(ANN_R,42370,42735,,,USD)&lt;/Q&gt;&lt;R&gt;0&lt;/R&gt;&lt;C&gt;0&lt;/C&gt;&lt;/FQL&gt;&lt;FQL&gt;&lt;Q&gt;FR0000125338^FF_PTX_INC_FOR(ANN_R,42370,42735,,,USD)&lt;/Q&gt;&lt;R&gt;0&lt;/R&gt;&lt;C&gt;0&lt;/C&gt;&lt;/FQL&gt;&lt;FQL&gt;&lt;Q&gt;SE0000667891^FF_PTX_INC_FOR(ANN_R,42370,42735,,,USD)&lt;/Q&gt;&lt;R&gt;0&lt;/R&gt;&lt;C&gt;0&lt;/C&gt;&lt;/FQL&gt;&lt;FQL&gt;&lt;Q&gt;FR0000130650^FF_PTX_INC_FOR(ANN_R,42370,42735,,,USD)&lt;/Q&gt;&lt;R&gt;0&lt;/R&gt;&lt;C&gt;0&lt;/C&gt;&lt;/FQL&gt;&lt;FQL&gt;&lt;Q&gt;CH0012214059^FF_PTX_INC_FOR(ANN_R,42370,42735,,,USD)&lt;/Q&gt;&lt;R&gt;0&lt;/R&gt;&lt;C&gt;0&lt;/C&gt;&lt;/FQL&gt;&lt;FQL&gt;&lt;Q&gt;DE0005810055^FF_PTX_INC_FOR(ANN_R,42370,42735,,,USD)&lt;/Q&gt;&lt;R&gt;0&lt;/R&gt;&lt;C&gt;0&lt;/C&gt;&lt;/FQL&gt;&lt;FQL&gt;&lt;Q&gt;ES0109067019^FF_PTX_INC_FOR(ANN_R,42370,42735,,,USD)&lt;/Q&gt;&lt;R&gt;0&lt;/R&gt;&lt;C&gt;0&lt;/C&gt;&lt;/FQL&gt;&lt;FQL&gt;&lt;Q&gt;DE0005190003^FF_PTX_INC_FOR(ANN_R,42370,42735,,,USD)&lt;/Q&gt;&lt;R&gt;0&lt;/R&gt;&lt;C&gt;0&lt;/C&gt;&lt;/FQL&gt;&lt;FQL&gt;&lt;Q&gt;FI4000297767^FF_PTX_INC_FOR(ANN_R,42370,42735,,,USD)&lt;/Q&gt;&lt;R&gt;0&lt;/R&gt;&lt;C&gt;0&lt;/C&gt;&lt;/FQL&gt;&lt;FQL&gt;&lt;Q&gt;DE000A1ML7J1^FF_PTX_INC_FOR(ANN_R,42370,42735,,,USD)&lt;/Q&gt;&lt;R&gt;0&lt;/R&gt;&lt;C&gt;0&lt;/C&gt;&lt;/FQL&gt;&lt;FQL&gt;&lt;Q&gt;CH0432492467^FF_PTX_INC_FOR(ANN_R,42370,42735,,,USD)&lt;/Q&gt;&lt;R&gt;0&lt;/R&gt;&lt;C&gt;0&lt;/C&gt;&lt;/FQL&gt;&lt;FQL&gt;&lt;Q&gt;SE0000107419^FF_PTX_INC_FOR(ANN_R,42370,42735,,,USD)&lt;/Q&gt;&lt;R&gt;0&lt;/R&gt;&lt;C&gt;0&lt;/C&gt;&lt;/FQL&gt;&lt;FQL&gt;&lt;Q&gt;ES0148396007^FF_PTX_INC_FOR(ANN_R,42370,42735,,,USD)&lt;/Q&gt;&lt;R&gt;0&lt;/R&gt;&lt;C&gt;0&lt;/C&gt;&lt;/FQL&gt;&lt;FQL&gt;&lt;Q&gt;NL00150001Q9^FF_PTX_INC_FOR(ANN_R,42370,42735,,,USD)&lt;/Q&gt;&lt;R&gt;0&lt;/R&gt;&lt;C&gt;0&lt;/C&gt;&lt;/FQL&gt;&lt;FQL&gt;&lt;Q&gt;FR0000120693^FF_PTX_INC_FOR(ANN_R,42370,42735,,,USD)&lt;/Q&gt;&lt;R&gt;0&lt;/R&gt;&lt;C&gt;0&lt;/C&gt;&lt;/FQL&gt;&lt;FQL&gt;&lt;Q&gt;FR0000052292^FF_PTX_INC_FOR(ANN_R,42370,42735,,,USD)&lt;/Q&gt;&lt;R&gt;0&lt;/R&gt;&lt;C&gt;0&lt;/C&gt;&lt;/FQL&gt;&lt;FQL&gt;&lt;Q&gt;SE0011166610^FF_PTX_INC_FOR(ANN_R,42370,42735,,,USD)&lt;/Q&gt;&lt;R&gt;0&lt;/R&gt;&lt;C&gt;0&lt;/C&gt;&lt;/FQL&gt;&lt;FQL&gt;&lt;Q&gt;SE0000115446^FF_PTX_INC_FOR(ANN_R,42370,42735,,,USD)&lt;/Q&gt;&lt;R&gt;0&lt;/R&gt;&lt;C&gt;0&lt;/C&gt;&lt;/FQL&gt;&lt;FQL&gt;&lt;Q&gt;SE0000108656^FF_PTX_INC_FOR(ANN_R,42370,42735,,,USD)&lt;/Q&gt;&lt;R&gt;0&lt;/R&gt;&lt;C&gt;0&lt;/C&gt;&lt;/FQL&gt;&lt;FQL&gt;&lt;Q&gt;DK0010268606^FF_PTX_INC_FOR(ANN_R,42370,42735,,,USD)&lt;/Q&gt;&lt;R&gt;0&lt;/R&gt;&lt;C&gt;0&lt;/C&gt;&lt;/FQL&gt;&lt;FQL&gt;&lt;Q&gt;FR0000120644^FF_PTX_INC_FOR(ANN_R,42370,42735,,,USD)&lt;/Q&gt;&lt;R&gt;0&lt;/R&gt;&lt;C&gt;0&lt;/C&gt;&lt;/FQL&gt;&lt;FQL&gt;&lt;Q&gt;IT0000072618^FF_PTX_INC_FOR(ANN_R,42370,42735,,,USD)&lt;/Q&gt;&lt;R&gt;0&lt;/R&gt;&lt;C&gt;0&lt;/C&gt;&lt;/FQL&gt;&lt;FQL&gt;&lt;Q&gt;NL0013654783^FF_PTX_INC_FOR(ANN_R,42370,42735,,,USD)&lt;/Q&gt;&lt;R&gt;0&lt;/R&gt;&lt;C&gt;0&lt;/C&gt;&lt;/FQL&gt;&lt;FQL&gt;&lt;Q&gt;CH0210483332^FF_PTX_INC_FOR(ANN_R,42370,42735,,,USD)&lt;/Q&gt;&lt;R&gt;0&lt;/R&gt;&lt;C&gt;0&lt;/C&gt;&lt;/FQL&gt;&lt;FQL&gt;&lt;Q&gt;FR0000121485^FF_PTX_INC_FOR(ANN_R,42370,42735,,,USD)&lt;/Q&gt;&lt;R&gt;0&lt;/R&gt;&lt;C&gt;0&lt;/C&gt;&lt;/FQL&gt;&lt;FQL&gt;&lt;Q&gt;DE0007664039^FF_PTX_INC_FOR(ANN_R,42370,42735,,,USD)&lt;/Q&gt;&lt;R&gt;0&lt;/R&gt;&lt;C&gt;0&lt;/C&gt;&lt;/FQL&gt;&lt;FQL&gt;&lt;Q&gt;FR0000073272^FF_PTX_INC_FOR(ANN_R,42370,42735,,,USD)&lt;/Q&gt;&lt;R&gt;0&lt;/R&gt;&lt;C&gt;0&lt;/C&gt;&lt;/FQL&gt;&lt;FQL&gt;&lt;Q&gt;NL0000009538^FF_PTX_INC_FOR(ANN_R,42370,42735,,,USD)&lt;/Q&gt;&lt;R&gt;0&lt;/R&gt;&lt;C&gt;0&lt;/C&gt;&lt;/FQL&gt;&lt;FQL&gt;&lt;Q&gt;BE0974293251^FF_PTX_INC_FOR(ANN_R,42370,42735,,,USD)&lt;/Q&gt;&lt;R&gt;0&lt;/R&gt;&lt;C&gt;0&lt;/C&gt;&lt;/FQL&gt;&lt;FQL&gt;&lt;Q&gt;DE0005552004^FF_PTX_INC_FOR(ANN_R,42370,42735,,,USD)&lt;/Q&gt;&lt;R&gt;0&lt;/R&gt;&lt;C&gt;0&lt;/C&gt;&lt;/FQL&gt;&lt;FQL&gt;&lt;Q&gt;DE0006231004^FF_PTX_INC_FOR(ANN_R,42370,42735,,,USD)&lt;/Q&gt;&lt;R&gt;0&lt;/R&gt;&lt;C&gt;0&lt;/C&gt;&lt;/FQL&gt;&lt;FQL&gt;&lt;Q&gt;DE000A1EWWW0^FF_PTX_INC_FOR(ANN_R,42370,42735,,,USD)&lt;/Q&gt;&lt;R&gt;0&lt;/R&gt;&lt;C&gt;0&lt;/C&gt;&lt;/FQL&gt;&lt;FQL&gt;&lt;Q&gt;FR0000125486^FF_PTX_INC_FOR(ANN_R,42370,42735,,,USD)&lt;/Q&gt;&lt;R&gt;0&lt;/R&gt;&lt;C&gt;0&lt;/C&gt;&lt;/FQL&gt;&lt;FQL&gt;&lt;Q&gt;DE000BAY0017^FF_PTX_INC_FOR(ANN_R,42370,42735,,,USD)&lt;/Q&gt;&lt;R&gt;0&lt;/R&gt;&lt;C&gt;0&lt;/C&gt;&lt;/FQL&gt;&lt;FQL&gt;&lt;Q&gt;NL0012969182^FF_PTX_INC_FOR(ANN_R,42370,42735,,,USD)&lt;/Q&gt;&lt;R&gt;0&lt;/R&gt;&lt;C&gt;0&lt;/C&gt;&lt;/FQL&gt;&lt;FQL&gt;&lt;Q&gt;DE0005557508^FF_PTX_INC_FOR(ANN_R,42370,42735,,,USD)&lt;/Q&gt;&lt;R&gt;0&lt;/R&gt;&lt;C&gt;0&lt;/C&gt;&lt;/FQL&gt;&lt;FQL&gt;&lt;Q&gt;NL0000235190^FF_PTX_INC_FOR(ANN_R,42370,42735,,,USD)&lt;/Q&gt;&lt;R&gt;0&lt;/R&gt;&lt;C&gt;0&lt;/C&gt;&lt;/FQL&gt;&lt;FQL&gt;&lt;Q&gt;DE0007100000^FF_PTX_INC_FOR(ANN_R,42370,42735,,,USD)&lt;/Q&gt;&lt;R&gt;0&lt;/R&gt;&lt;C&gt;0&lt;/C&gt;&lt;/FQL&gt;&lt;FQL&gt;&lt;Q&gt;FR0000120073^FF_PTX_INC_FOR(ANN_R,42370,42735,,,USD)&lt;/Q&gt;&lt;R&gt;0&lt;/R&gt;&lt;C&gt;0&lt;/C&gt;&lt;/FQL&gt;&lt;FQL&gt;&lt;Q&gt;FR0000120321^FF_PTX_INC_FOR(ANN_R,42370,42735,,,USD)&lt;/Q&gt;&lt;R&gt;0&lt;/R&gt;&lt;C&gt;0&lt;/C&gt;&lt;/FQL&gt;&lt;FQL&gt;&lt;Q&gt;DE0008404005^FF_PTX_INC_FOR(ANN_R,42370,42735,,,USD)&lt;/Q&gt;&lt;R&gt;0&lt;/R&gt;&lt;C&gt;0&lt;/C&gt;&lt;/FQL&gt;&lt;FQL&gt;&lt;Q&gt;DE0007164600^FF_PTX_INC_FOR(ANN_R,42370,42735,,,USD)&lt;/Q&gt;&lt;R&gt;0&lt;/R&gt;&lt;C&gt;0&lt;/C&gt;&lt;/FQL&gt;&lt;FQL&gt;&lt;Q&gt;CH0012032048^FF_PTX_INC_FOR(ANN_R,42370,42735,,,USD)&lt;/Q&gt;&lt;R&gt;0&lt;/R&gt;&lt;C&gt;0&lt;/C&gt;&lt;/FQL&gt;&lt;FQL&gt;&lt;Q&gt;US0995021062^FF_PTX_INC_FOR(ANN_R,42370,42735,,,USD)&lt;/Q&gt;&lt;R&gt;0&lt;/R&gt;&lt;C&gt;0&lt;/C&gt;&lt;/FQL&gt;&lt;FQL&gt;&lt;Q&gt;US5132721045^FF_PTX_INC_FOR(ANN_R,42370,42735,,,USD)&lt;/Q&gt;&lt;R&gt;0&lt;/R&gt;&lt;C&gt;0&lt;/C&gt;&lt;/FQL&gt;&lt;FQL&gt;&lt;Q&gt;US6700024010^FF_PTX_INC_FOR(ANN_R,42370,42735,,,USD)&lt;/Q&gt;&lt;R&gt;0&lt;/R&gt;&lt;C&gt;0&lt;/C&gt;&lt;/FQL&gt;&lt;FQL&gt;&lt;Q&gt;US4180561072^FF_PTX_INC_FOR(ANN_R,42370,42735,,,USD)&lt;/Q&gt;&lt;R&gt;1&lt;/R&gt;&lt;C&gt;1&lt;/C&gt;&lt;D xsi:type="xsd:double"&gt;546.476&lt;/D&gt;&lt;/FQL&gt;&lt;FQL&gt;&lt;Q&gt;JE00BYSS4X48^FF_PTX_INC_FOR(ANN_R,42370,42735,,,USD)&lt;/Q&gt;&lt;R&gt;0&lt;/R&gt;&lt;C&gt;0&lt;/C&gt;&lt;/FQL&gt;&lt;FQL&gt;&lt;Q&gt;US00751Y1064^FF_PTX_INC_FOR(ANN_R,42370,42735,,,USD)&lt;/Q&gt;&lt;R&gt;0&lt;/R&gt;&lt;C&gt;0&lt;/C&gt;&lt;/FQL&gt;&lt;FQL&gt;&lt;Q&gt;US5018892084^FF_PTX_INC_FOR(ANN_R,42370,42735,,,USD)&lt;/Q&gt;&lt;R&gt;1&lt;/R&gt;&lt;C&gt;1&lt;/C&gt;&lt;D xsi:type="xsd:double"&gt;163.437&lt;/D&gt;&lt;/FQL&gt;&lt;FQL&gt;&lt;Q&gt;US12541W2098^FF_PTX_INC_FOR(ANN_R,42370,42735,,,USD)&lt;/Q&gt;&lt;R&gt;1&lt;/R&gt;&lt;C&gt;1&lt;/C&gt;&lt;D xsi:type="xsd:double"&gt;101.019&lt;/D&gt;&lt;/FQL&gt;&lt;FQL&gt;&lt;Q&gt;US3802371076^FF_PTX_INC_FOR(ANN_R,42370,42735,,,USD)&lt;/Q&gt;&lt;R&gt;0&lt;/R&gt;&lt;C&gt;0&lt;/C&gt;&lt;/FQL&gt;&lt;FQL&gt;&lt;Q&gt;US5502411037^FF_PTX_INC_FOR(ANN_R,42370,42735,,,USD)&lt;/Q&gt;&lt;R&gt;0&lt;/R&gt;&lt;C&gt;0&lt;/C&gt;&lt;/FQL&gt;&lt;FQL&gt;&lt;Q&gt;US4404521001^FF_PTX_INC_FOR(ANN_R,42370,42735,,,USD)&lt;/Q&gt;&lt;R&gt;0&lt;/R&gt;&lt;C&gt;0&lt;/C&gt;&lt;/FQL&gt;&lt;FQL&gt;&lt;Q&gt;US73278L1052^FF_PTX_INC_FOR(ANN_R,42370,42735,,,USD)&lt;/Q&gt;&lt;R&gt;0&lt;/R&gt;&lt;C&gt;0&lt;/C&gt;&lt;/FQL&gt;&lt;FQL&gt;&lt;Q&gt;US24906P1093^FF_PTX_INC_FOR(ANN_R,42370,42735,,,USD)&lt;/Q&gt;&lt;R&gt;1&lt;/R&gt;&lt;C&gt;1&lt;/C&gt;&lt;D xsi:type="xsd:double"&gt;412&lt;/D&gt;&lt;/FQL&gt;&lt;FQL&gt;&lt;Q&gt;US7458671010^FF_PTX_INC_FOR(ANN_R,42370,42735,,,USD)&lt;/Q&gt;&lt;R&gt;0&lt;/R&gt;&lt;C&gt;0&lt;/C&gt;&lt;/FQL&gt;&lt;FQL&gt;&lt;Q&gt;US8326964058^FF_PTX_INC_FOR(ANN_R,42370,42735,,,USD)&lt;/Q&gt;&lt;R&gt;1&lt;/R&gt;&lt;C&gt;1&lt;/C&gt;&lt;D xsi:type="xsd:double"&gt;18.6&lt;/D&gt;&lt;/FQL&gt;&lt;FQL&gt;&lt;Q&gt;US1011211018^FF_PTX_INC_FOR(ANN_R,42370,42735,,,USD)&lt;/Q&gt;&lt;R&gt;0&lt;/R&gt;&lt;C&gt;0&lt;/C&gt;&lt;/FQL&gt;&lt;FQL&gt;&lt;Q&gt;US8793601050^FF_PTX_INC_FOR(ANN_R,42370,42735,,,USD)&lt;/Q&gt;&lt;R&gt;0&lt;/R&gt;&lt;C&gt;0&lt;/C&gt;&lt;/FQL&gt;&lt;FQL&gt;&lt;Q&gt;US18915M1071^FF_PTX_INC_FOR(ANN_R,42370,42735,,,USD)&lt;/Q&gt;&lt;R&gt;1&lt;/R&gt;&lt;C&gt;1&lt;/C&gt;&lt;D xsi:type="xsd:double"&gt;2.426&lt;/D&gt;&lt;/FQL&gt;&lt;FQL&gt;&lt;Q&gt;US5745991068^FF_PTX_INC_FOR(ANN_R,42370,42735,,,USD)&lt;/Q&gt;&lt;R&gt;1&lt;/R&gt;&lt;C&gt;1&lt;/C&gt;&lt;D xsi:type="xsd:double"&gt;216&lt;/D&gt;&lt;/FQL&gt;&lt;FQL&gt;&lt;Q&gt;US45167R1041^FF_PTX_INC_FOR(ANN_R,42370,42735,,,USD)&lt;/Q&gt;&lt;R&gt;1&lt;/R&gt;&lt;C&gt;1&lt;/C&gt;&lt;D xsi:type="xsd:double"&gt;103.252&lt;/D&gt;&lt;/FQL&gt;&lt;FQL&gt;&lt;Q&gt;US4461501045^FF_PTX_INC_FOR(ANN_R,42370,42735,,,USD)&lt;/Q&gt;&lt;R&gt;0&lt;/R&gt;&lt;C&gt;0&lt;/C&gt;&lt;/FQL&gt;&lt;FQL&gt;&lt;Q&gt;US8666741041^FF_PTX_INC_FOR(ANN_R,42370,42735,,,USD)&lt;/Q&gt;&lt;R&gt;0&lt;/R&gt;&lt;C&gt;0&lt;/C&gt;&lt;/FQL&gt;&lt;FQL&gt;&lt;Q&gt;US64110D1046^FF_PTX_INC_FOR(ANN_R,42370,42735,,,USD)&lt;/Q&gt;&lt;R&gt;1&lt;/R&gt;&lt;C&gt;1&lt;/C&gt;&lt;D xsi:type="xsd:double"&gt;257&lt;/D&gt;&lt;/FQL&gt;&lt;FQL&gt;&lt;Q&gt;US3724601055^FF_PTX_INC_FOR(ANN_R,42370,42735,,,USD)&lt;/Q&gt;&lt;R&gt;1&lt;/R&gt;&lt;C&gt;1&lt;/C&gt;&lt;D xsi:type="xsd:double"&gt;139.864&lt;/D&gt;&lt;/FQL&gt;&lt;FQL&gt;&lt;Q&gt;US6311031081^FF_PTX_INC_FOR(ANN_R,42370,42735,,,USD)&lt;/Q&gt;&lt;R&gt;1&lt;/R&gt;&lt;C&gt;1&lt;/C&gt;&lt;D xsi:type="xsd:double"&gt;291&lt;/D&gt;&lt;/FQL&gt;&lt;FQL&gt;&lt;Q&gt;US89400J1079^FF_PTX_INC_FOR(ANN_R,42370,42735,,,USD)&lt;/Q&gt;&lt;R&gt;0&lt;/R&gt;&lt;C&gt;0&lt;/C&gt;&lt;/FQL&gt;&lt;FQL&gt;&lt;Q&gt;US45784P1012^FF_PTX_INC_FOR(ANN_R,42370,42735,,,USD)&lt;/Q&gt;&lt;R&gt;0&lt;/R&gt;&lt;C&gt;0&lt;/C&gt;&lt;/FQL&gt;&lt;FQL&gt;&lt;Q&gt;US92556V1061^FF_PTX_INC_FOR(ANN_R,42370,42735,,,USD)&lt;/Q&gt;&lt;R&gt;0&lt;/R&gt;&lt;C&gt;0&lt;/C&gt;&lt;/FQL&gt;&lt;FQL&gt;&lt;Q&gt;US62944T1051^FF_PTX_INC_FOR(ANN_R,42370,42735,,,USD)&lt;/Q&gt;&lt;R&gt;0&lt;/R&gt;&lt;C&gt;0&lt;/C&gt;&lt;/FQL&gt;&lt;FQL&gt;&lt;Q&gt;US29355A1079^FF_PTX_INC_FOR(ANN_R,42370,42735,,,USD)&lt;/Q&gt;&lt;R&gt;0&lt;/R&gt;&lt;C&gt;0&lt;/C&gt;&lt;/FQL&gt;&lt;FQL&gt;&lt;Q&gt;US0404131064^FF_PTX_INC_FOR(ANN_R,42370,42735,,,USD)&lt;/Q&gt;&lt;R&gt;1&lt;/R&gt;&lt;C&gt;1&lt;/C&gt;&lt;D xsi:type="xsd:double"&gt;46.023&lt;/D&gt;&lt;/FQL&gt;&lt;FQL&gt;&lt;Q&gt;US72919P2020^FF_PTX_INC_FOR(ANN_R,42370,42735,,,USD)&lt;/Q&gt;&lt;R&gt;0&lt;/R&gt;&lt;C&gt;0&lt;/C&gt;&lt;/FQL&gt;&lt;FQL&gt;&lt;Q&gt;US14149Y1082^FF_PTX_INC_FOR(ANN_R,42370,42735,,,USD)&lt;/Q&gt;&lt;R&gt;1&lt;/R&gt;&lt;C&gt;1&lt;/C&gt;&lt;D xsi:type="xsd:double"&gt;226&lt;/D&gt;&lt;/FQL&gt;&lt;FQL&gt;&lt;Q&gt;US4364401012^FF_PTX_INC_FOR(ANN_R,42370,42735,,,USD)&lt;/Q&gt;&lt;R&gt;1&lt;/R&gt;&lt;C&gt;1&lt;/C&gt;&lt;D xsi:type="xsd:double"&gt;104.6&lt;/D&gt;&lt;/FQL&gt;&lt;FQL&gt;&lt;Q&gt;US42809H1077^FF_PTX_INC_FOR(ANN_R,42370,42735,,,USD)&lt;/Q&gt;&lt;R&gt;0&lt;/R&gt;&lt;C&gt;0&lt;</t>
        </r>
      </text>
    </comment>
    <comment ref="A70" authorId="0" shapeId="0" xr:uid="{D63881F6-C9C5-4702-B02F-A8AAF790525B}">
      <text>
        <r>
          <rPr>
            <b/>
            <sz val="9"/>
            <color indexed="81"/>
            <rFont val="Tahoma"/>
            <charset val="1"/>
          </rPr>
          <t>/C&gt;&lt;/FQL&gt;&lt;FQL&gt;&lt;Q&gt;US55261F1049^FF_PTX_INC_FOR(ANN_R,42370,42735,,,USD)&lt;/Q&gt;&lt;R&gt;0&lt;/R&gt;&lt;C&gt;0&lt;/C&gt;&lt;/FQL&gt;&lt;FQL&gt;&lt;Q&gt;US4932671088^FF_PTX_INC_FOR(ANN_R,42370,42735,,,USD)&lt;/Q&gt;&lt;R&gt;0&lt;/R&gt;&lt;C&gt;0&lt;/C&gt;&lt;/FQL&gt;&lt;FQL&gt;&lt;Q&gt;US92276F1003^FF_PTX_INC_FOR(ANN_R,42370,42735,,,USD)&lt;/Q&gt;&lt;R&gt;0&lt;/R&gt;&lt;C&gt;0&lt;/C&gt;&lt;/FQL&gt;&lt;FQL&gt;&lt;Q&gt;IE00BQPVQZ61^FF_PTX_INC_FOR(ANN_R,42370,42735,,,USD)&lt;/Q&gt;&lt;R&gt;0&lt;/R&gt;&lt;C&gt;0&lt;/C&gt;&lt;/FQL&gt;&lt;FQL&gt;&lt;Q&gt;US8740541094^FF_PTX_INC_FOR(ANN_R,42370,42735,,,USD)&lt;/Q&gt;&lt;R&gt;1&lt;/R&gt;&lt;C&gt;1&lt;/C&gt;&lt;D xsi:type="xsd:double"&gt;55.824&lt;/D&gt;&lt;/FQL&gt;&lt;FQL&gt;&lt;Q&gt;US74736K1016^FF_PTX_INC_FOR(ANN_R,42370,42735,,,USD)&lt;/Q&gt;&lt;R&gt;0&lt;/R&gt;&lt;C&gt;0&lt;/C&gt;&lt;/FQL&gt;&lt;FQL&gt;&lt;Q&gt;US5732841060^FF_PTX_INC_FOR(ANN_R,42370,42735,,,USD)&lt;/Q&gt;&lt;R&gt;1&lt;/R&gt;&lt;C&gt;1&lt;/C&gt;&lt;D xsi:type="xsd:double"&gt;3.865&lt;/D&gt;&lt;/FQL&gt;&lt;FQL&gt;&lt;Q&gt;US1156372096^FF_PTX_INC_FOR(ANN_R,42370,42735,,,USD)&lt;/Q&gt;&lt;R&gt;1&lt;/R&gt;&lt;C&gt;1&lt;/C&gt;&lt;D xsi:type="xsd:double"&gt;305&lt;/D&gt;&lt;/FQL&gt;&lt;FQL&gt;&lt;Q&gt;US87165B1035^FF_PTX_INC_FOR(ANN_R,42370,42735,,,USD)&lt;/Q&gt;&lt;R&gt;1&lt;/R&gt;&lt;C&gt;1&lt;/C&gt;&lt;D xsi:type="xsd:double"&gt;25&lt;/D&gt;&lt;/FQL&gt;&lt;FQL&gt;&lt;Q&gt;US30063P1057^FF_PTX_INC_FOR(ANN_R,42370,42735,,,USD)&lt;/Q&gt;&lt;R&gt;0&lt;/R&gt;&lt;C&gt;0&lt;/C&gt;&lt;/FQL&gt;&lt;FQL&gt;&lt;Q&gt;US9291601097^FF_PTX_INC_FOR(ANN_R,42370,42735,,,USD)&lt;/Q&gt;&lt;R&gt;0&lt;/R&gt;&lt;C&gt;0&lt;/C&gt;&lt;/FQL&gt;&lt;FQL&gt;&lt;Q&gt;US5303073051^FF_PTX_INC_FOR(ANN_R,42370,42735,,,USD)&lt;/Q&gt;&lt;R&gt;0&lt;/R&gt;&lt;C&gt;0&lt;/C&gt;&lt;/FQL&gt;&lt;FQL&gt;&lt;Q&gt;US0152711091^FF_PTX_INC_FOR(ANN_R,42370,42735,,,USD)&lt;/Q&gt;&lt;R&gt;0&lt;/R&gt;&lt;C&gt;0&lt;/C&gt;&lt;/FQL&gt;&lt;FQL&gt;&lt;Q&gt;US4165151048^FF_PTX_INC_FOR(ANN_R,42370,42735,,,USD)&lt;/Q&gt;&lt;R&gt;1&lt;/R&gt;&lt;C&gt;1&lt;/C&gt;&lt;D xsi:type="xsd:double"&gt;-74&lt;/D&gt;&lt;/FQL&gt;&lt;FQL&gt;&lt;Q&gt;US3635761097^FF_PTX_INC_FOR(ANN_R,42370,42735,,,USD)&lt;/Q&gt;&lt;R&gt;1&lt;/R&gt;&lt;C&gt;1&lt;/C&gt;&lt;D xsi:type="xsd:double"&gt;5.6&lt;/D&gt;&lt;/FQL&gt;&lt;FQL&gt;&lt;Q&gt;US6703461052^FF_PTX_INC_FOR(ANN_R,42370,42735,,,USD)&lt;/Q&gt;&lt;R&gt;1&lt;/R&gt;&lt;C&gt;1&lt;/C&gt;&lt;D xsi:type="xsd:double"&gt;57.542&lt;/D&gt;&lt;/FQL&gt;&lt;FQL&gt;&lt;Q&gt;US57772K1016^FF_PTX_INC_FOR(ANN_R,42370,42735,,,USD)&lt;/Q&gt;&lt;R&gt;1&lt;/R&gt;&lt;C&gt;1&lt;/C&gt;&lt;D xsi:type="xsd:double"&gt;334.039&lt;/D&gt;&lt;/FQL&gt;&lt;FQL&gt;&lt;Q&gt;US34959E1091^FF_PTX_INC_FOR(ANN_R,42370,42735,,,USD)&lt;/Q&gt;&lt;R&gt;1&lt;/R&gt;&lt;C&gt;1&lt;/C&gt;&lt;D xsi:type="xsd:double"&gt;92.855&lt;/D&gt;&lt;/FQL&gt;&lt;FQL&gt;&lt;Q&gt;US9892071054^FF_PTX_INC_FOR(ANN_R,42370,42735,,,USD)&lt;/Q&gt;&lt;R&gt;0&lt;/R&gt;&lt;C&gt;0&lt;/C&gt;&lt;/FQL&gt;&lt;FQL&gt;&lt;Q&gt;US6792951054^FF_PTX_INC_FOR(ANN_R,42370,42735,,,USD)&lt;/Q&gt;&lt;R&gt;0&lt;/R&gt;&lt;C&gt;0&lt;/C&gt;&lt;/FQL&gt;&lt;FQL&gt;&lt;Q&gt;NL0009434992^FF_PTX_INC_FOR(ANN_R,42370,42735,,,USD)&lt;/Q&gt;&lt;R&gt;1&lt;/R&gt;&lt;C&gt;1&lt;/C&gt;&lt;D xsi:type="xsd:double"&gt;2722&lt;/D&gt;&lt;/FQL&gt;&lt;FQL&gt;&lt;Q&gt;US88339J1051^FF_PTX_INC_FOR(ANN_R,42370,42735,,,USD)&lt;/Q&gt;&lt;R&gt;0&lt;/R&gt;&lt;C&gt;0&lt;/C&gt;&lt;/FQL&gt;&lt;FQL&gt;&lt;Q&gt;US5010441013^FF_PTX_INC_FOR(ANN_R,42370,42735,,,USD)&lt;/Q&gt;&lt;R&gt;0&lt;/R&gt;&lt;C&gt;0&lt;/C&gt;&lt;/FQL&gt;&lt;FQL&gt;&lt;Q&gt;US5926881054^FF_PTX_INC_FOR(ANN_R,42370,42735,,,USD)&lt;/Q&gt;&lt;R&gt;1&lt;/R&gt;&lt;C&gt;1&lt;/C&gt;&lt;D xsi:type="xsd:double"&gt;466.83&lt;/D&gt;&lt;/FQL&gt;&lt;FQL&gt;&lt;Q&gt;US0584981064^FF_PTX_INC_FOR(ANN_R,42370,42735,,,USD)&lt;/Q&gt;&lt;R&gt;0&lt;/R&gt;&lt;C&gt;0&lt;/C&gt;&lt;/FQL&gt;&lt;FQL&gt;&lt;Q&gt;US5260571048^FF_PTX_INC_FOR(ANN_R,42370,42735,,,USD)&lt;/Q&gt;&lt;R&gt;0&lt;/R&gt;&lt;C&gt;0&lt;/C&gt;&lt;/FQL&gt;&lt;FQL&gt;&lt;Q&gt;US49271V1008^FF_PTX_INC_FOR(ANN_R,42370,42735,,,USD)&lt;/Q&gt;&lt;R&gt;0&lt;/R&gt;&lt;C&gt;0&lt;/C&gt;&lt;/FQL&gt;&lt;FQL&gt;&lt;Q&gt;US0311001004^FF_PTX_INC_FOR(ANN_R,42370,42735,,,USD)&lt;/Q&gt;&lt;R&gt;1&lt;/R&gt;&lt;C&gt;1&lt;/C&gt;&lt;D xsi:type="xsd:double"&gt;295.888&lt;/D&gt;&lt;/FQL&gt;&lt;FQL&gt;&lt;Q&gt;US23331A1097^FF_PTX_INC_FOR(ANN_R,42370,42735,,,USD)&lt;/Q&gt;&lt;R&gt;0&lt;/R&gt;&lt;C&gt;0&lt;/C&gt;&lt;/FQL&gt;&lt;FQL&gt;&lt;Q&gt;US2473617023^FF_PTX_INC_FOR(ANN_R,42370,42735,,,USD)&lt;/Q&gt;&lt;R&gt;0&lt;/R&gt;&lt;C&gt;0&lt;/C&gt;&lt;/FQL&gt;&lt;FQL&gt;&lt;Q&gt;US58155Q1031^FF_PTX_INC_FOR(ANN_R,42370,42735,,,USD)&lt;/Q&gt;&lt;R&gt;1&lt;/R&gt;&lt;C&gt;1&lt;/C&gt;&lt;D xsi:type="xsd:double"&gt;931&lt;/D&gt;&lt;/FQL&gt;&lt;FQL&gt;&lt;Q&gt;US6200763075^FF_PTX_INC_FOR(ANN_R,42370,42735,,,USD)&lt;/Q&gt;&lt;R&gt;1&lt;/R&gt;&lt;C&gt;1&lt;/C&gt;&lt;D xsi:type="xsd:double"&gt;193&lt;/D&gt;&lt;/FQL&gt;&lt;FQL&gt;&lt;Q&gt;US8545021011^FF_PTX_INC_FOR(ANN_R,42370,42735,,,USD)&lt;/Q&gt;&lt;R&gt;1&lt;/R&gt;&lt;C&gt;1&lt;/C&gt;&lt;D xsi:type="xsd:double"&gt;920.2&lt;/D&gt;&lt;/FQL&gt;&lt;FQL&gt;&lt;Q&gt;US8936411003^FF_PTX_INC_FOR(ANN_R,42370,42735,,,USD)&lt;/Q&gt;&lt;R&gt;0&lt;/R&gt;&lt;C&gt;0&lt;/C&gt;&lt;/FQL&gt;&lt;FQL&gt;&lt;Q&gt;US98956P1021^FF_PTX_INC_FOR(ANN_R,42370,42735,,,USD)&lt;/Q&gt;&lt;R&gt;1&lt;/R&gt;&lt;C&gt;1&lt;/C&gt;&lt;D xsi:type="xsd:double"&gt;651.4&lt;/D&gt;&lt;/FQL&gt;&lt;FQL&gt;&lt;Q&gt;US0010551028^FF_PTX_INC_FOR(ANN_R,42370,42735,,,USD)&lt;/Q&gt;&lt;R&gt;0&lt;/R&gt;&lt;C&gt;0&lt;/C&gt;&lt;/FQL&gt;&lt;FQL&gt;&lt;Q&gt;US77543R1023^FF_PTX_INC_FOR(ANN_R,42370,42735,,,USD)&lt;/Q&gt;&lt;R&gt;0&lt;/R&gt;&lt;C&gt;0&lt;/C&gt;&lt;/FQL&gt;&lt;FQL&gt;&lt;Q&gt;US2310211063^FF_PTX_INC_FOR(ANN_R,42370,42735,,,USD)&lt;/Q&gt;&lt;R&gt;1&lt;/R&gt;&lt;C&gt;1&lt;/C&gt;&lt;D xsi:type="xsd:double"&gt;935&lt;/D&gt;&lt;/FQL&gt;&lt;FQL&gt;&lt;Q&gt;US21036P1084^FF_PTX_INC_FOR(ANN_R,42370,42735,,,USD)&lt;/Q&gt;&lt;R&gt;0&lt;/R&gt;&lt;C&gt;0&lt;/C&gt;&lt;/FQL&gt;&lt;FQL&gt;&lt;Q&gt;US2855121099^FF_PTX_INC_FOR(ANN_R,42370,42735,,,USD)&lt;/Q&gt;&lt;R&gt;1&lt;/R&gt;&lt;C&gt;1&lt;/C&gt;&lt;D xsi:type="xsd:double"&gt;744&lt;/D&gt;&lt;/FQL&gt;&lt;FQL&gt;&lt;Q&gt;US40434L1052^FF_PTX_INC_FOR(ANN_R,42370,42735,,,USD)&lt;/Q&gt;&lt;R&gt;0&lt;/R&gt;&lt;C&gt;0&lt;/C&gt;&lt;/FQL&gt;&lt;FQL&gt;&lt;Q&gt;US45168D1046^FF_PTX_INC_FOR(ANN_R,42370,42735,,,USD)&lt;/Q&gt;&lt;R&gt;1&lt;/R&gt;&lt;C&gt;1&lt;/C&gt;&lt;D xsi:type="xsd:double"&gt;93.971&lt;/D&gt;&lt;/FQL&gt;&lt;FQL&gt;&lt;Q&gt;US4943681035^FF_PTX_INC_FOR(ANN_R,42370,42735,,,USD)&lt;/Q&gt;&lt;R&gt;1&lt;/R&gt;&lt;C&gt;1&lt;/C&gt;&lt;D xsi:type="xsd:double"&gt;921&lt;/D&gt;&lt;/FQL&gt;&lt;FQL&gt;&lt;Q&gt;US35671D8570^FF_PTX_INC_FOR(ANN_R,42370,42735,,,USD)&lt;/Q&gt;&lt;R&gt;1&lt;/R&gt;&lt;C&gt;1&lt;/C&gt;&lt;D xsi:type="xsd:double"&gt;1707&lt;/D&gt;&lt;/FQL&gt;&lt;FQL&gt;&lt;Q&gt;US3453708600^FF_PTX_INC_FOR(ANN_R,42370,42735,,,USD)&lt;/Q&gt;&lt;R&gt;0&lt;/R&gt;&lt;C&gt;0&lt;/C&gt;&lt;/FQL&gt;&lt;FQL&gt;&lt;Q&gt;US6516391066^FF_PTX_INC_FOR(ANN_R,42370,42735,,,USD)&lt;/Q&gt;&lt;R&gt;0&lt;/R&gt;&lt;C&gt;0&lt;/C&gt;&lt;/FQL&gt;&lt;FQL&gt;&lt;Q&gt;US75886F1075^FF_PTX_INC_FOR(ANN_R,42370,42735,,,USD)&lt;/Q&gt;&lt;R&gt;1&lt;/R&gt;&lt;C&gt;1&lt;/C&gt;&lt;D xsi:type="xsd:double"&gt;-321.144&lt;/D&gt;&lt;/FQL&gt;&lt;FQL&gt;&lt;Q&gt;US8725901040^FF_PTX_INC_FOR(ANN_R,42370,42735,,,USD)&lt;/Q&gt;&lt;R&gt;1&lt;/R&gt;&lt;C&gt;1&lt;/C&gt;&lt;D xsi:type="xsd:double"&gt;41&lt;/D&gt;&lt;/FQL&gt;&lt;FQL&gt;&lt;Q&gt;US0091581068^FF_PTX_INC_FOR(ANN_R,42370,42735,,,USD)&lt;/Q&gt;&lt;R&gt;1&lt;/R&gt;&lt;C&gt;1&lt;/C&gt;&lt;D xsi:type="xsd:double"&gt;775.9&lt;/D&gt;&lt;/FQL&gt;&lt;FQL&gt;&lt;Q&gt;US5184391044^FF_PTX_INC_FOR(ANN_R,42370,42735,,,USD)&lt;/Q&gt;&lt;R&gt;0&lt;/R&gt;&lt;C&gt;0&lt;/C&gt;&lt;/FQL&gt;&lt;FQL&gt;&lt;Q&gt;US1941621039^FF_PTX_INC_FOR(ANN_R,42370,42735,,,USD)&lt;/Q&gt;&lt;R&gt;1&lt;/R&gt;&lt;C&gt;1&lt;/C&gt;&lt;D xsi:type="xsd:double"&gt;2547&lt;/D&gt;&lt;/FQL&gt;&lt;FQL&gt;&lt;Q&gt;US31428X1063^FF_PTX_INC_FOR(ANN_R,42370,42735,,,USD)&lt;/Q&gt;&lt;R&gt;0&lt;/R&gt;&lt;C&gt;0&lt;/C&gt;&lt;/FQL&gt;&lt;FQL&gt;&lt;Q&gt;US00507V1098^FF_PTX_INC_FOR(ANN_R,42370,42735,,,USD)&lt;/Q&gt;&lt;R&gt;1&lt;/R&gt;&lt;C&gt;1&lt;/C&gt;&lt;D xsi:type="xsd:double"&gt;878&lt;/D&gt;&lt;/FQL&gt;&lt;FQL&gt;&lt;Q&gt;US37045V1008^FF_PTX_INC_FOR(ANN_R,42370,42735,,,USD)&lt;/Q&gt;&lt;R&gt;0&lt;/R&gt;&lt;C&gt;0&lt;/C&gt;&lt;/FQL&gt;&lt;FQL&gt;&lt;Q&gt;US6934751057^FF_PTX_INC_FOR(ANN_R,42370,42735,,,USD)&lt;/Q&gt;&lt;R&gt;0&lt;/R&gt;&lt;C&gt;0&lt;/C&gt;&lt;/FQL&gt;&lt;FQL&gt;&lt;Q&gt;US98978V1035^FF_PTX_INC_FOR(ANN_R,42370,42735,,,USD)&lt;/Q&gt;&lt;R&gt;1&lt;/R&gt;&lt;C&gt;1&lt;/C&gt;&lt;D xsi:type="xsd:double"&gt;505&lt;/D&gt;&lt;/FQL&gt;&lt;FQL&gt;&lt;Q&gt;US6092071058^FF_PTX_INC_FOR(ANN_R,42370,42735,,,USD)&lt;/Q&gt;&lt;R&gt;1&lt;/R&gt;&lt;C&gt;1&lt;/C&gt;&lt;D xsi:type="xsd:double"&gt;1818&lt;/D&gt;&lt;/FQL&gt;&lt;FQL&gt;&lt;Q&gt;US78409V1044^FF_PTX_INC_FOR(ANN_R,42370,42735,,,USD)&lt;/Q&gt;&lt;R&gt;0&lt;/R&gt;&lt;C&gt;0&lt;/C&gt;&lt;/FQL&gt;&lt;FQL&gt;&lt;Q&gt;US5128071082^FF_PTX_INC_FOR(ANN_R,42370,42735,,,USD)&lt;/Q&gt;&lt;R&gt;1&lt;/R&gt;&lt;C&gt;1&lt;/C&gt;&lt;D xsi:type="xsd:double"&gt;1073.724&lt;/D&gt;&lt;/FQL&gt;&lt;FQL&gt;&lt;Q&gt;US88579Y1010^FF_PTX_INC_FOR(ANN_R,42370,42735,,,USD)&lt;/Q&gt;&lt;R&gt;1&lt;/R&gt;&lt;C&gt;1&lt;/C&gt;&lt;D xsi:type="xsd:double"&gt;2687&lt;/D&gt;&lt;/FQL&gt;&lt;FQL&gt;&lt;Q&gt;US0970231058^FF_PTX_INC_FOR(ANN_R,42370,42735,,,USD)&lt;/Q&gt;&lt;R&gt;1&lt;/R&gt;&lt;C&gt;1&lt;/C&gt;&lt;D xsi:type="xsd:double"&gt;393&lt;/D&gt;&lt;/FQL&gt;&lt;FQL&gt;&lt;Q&gt;US9078181081^FF_PTX_INC_FOR(ANN_R,42370,42735,,,USD)&lt;/Q&gt;&lt;R&gt;0&lt;/R&gt;&lt;C&gt;0&lt;/C&gt;&lt;/FQL&gt;&lt;FQL&gt;&lt;Q&gt;US22160K1051^FF_PTX_INC_FOR(ANN_R,42370,42735,,,USD)&lt;/Q&gt;&lt;R&gt;1&lt;/R&gt;&lt;C&gt;1&lt;/C&gt;&lt;D xsi:type="xsd:double"&gt;997&lt;/D&gt;&lt;/FQL&gt;&lt;FQL&gt;&lt;Q&gt;US92343V1044^FF_PTX_INC_FOR(ANN_R,42370,42735,,,USD)&lt;/Q&gt;&lt;R&gt;0&lt;/R&gt;&lt;C&gt;0&lt;/C&gt;&lt;/FQL&gt;&lt;FQL&gt;&lt;Q&gt;US0605051046^FF_PTX_INC_FOR(ANN_R,42370,42735,,,USD)&lt;/Q&gt;&lt;R&gt;1&lt;/R&gt;&lt;C&gt;1&lt;/C&gt;&lt;D xsi:type="xsd:double"&gt;2739&lt;/D&gt;&lt;/FQL&gt;&lt;FQL&gt;&lt;Q&gt;JP3258000003^FF_PTX_INC_FOR(ANN_R,42370,42735,,,USD)&lt;/Q&gt;&lt;R&gt;0&lt;/R&gt;&lt;C&gt;0&lt;/C&gt;&lt;/FQL&gt;&lt;FQL&gt;&lt;Q&gt;KR7036570000^FF_PTX_INC_FOR(ANN_R,42370,42735,,,USD)&lt;/Q&gt;&lt;R&gt;0&lt;/R&gt;&lt;C&gt;0&lt;/C&gt;&lt;/FQL&gt;&lt;FQL&gt;&lt;Q&gt;JP3735400008^FF_PTX_INC_FOR(ANN_R,42370,42735,,,USD)&lt;/Q&gt;&lt;R&gt;0&lt;/R&gt;&lt;C&gt;0&lt;/C&gt;&lt;/FQL&gt;&lt;FQL&gt;&lt;Q&gt;JP3242800005^FF_PTX_INC_FOR(ANN_R,42370,42735,,,USD)&lt;/Q&gt;&lt;R&gt;0&lt;/R&gt;&lt;C&gt;0&lt;/C&gt;&lt;/FQL&gt;&lt;FQL&gt;&lt;Q&gt;JP3197800000^FF_PTX_INC_FOR(ANN_R,42370,42735,,,USD)&lt;/Q&gt;&lt;R&gt;0&lt;/R&gt;&lt;C&gt;0&lt;/C&gt;&lt;/FQL&gt;&lt;FQL&gt;&lt;Q&gt;JP3160400002^FF_PTX_INC_FOR(ANN_R,42370,42735,,,USD)&lt;/Q&gt;&lt;R&gt;0&lt;/R&gt;&lt;C&gt;0&lt;/C&gt;&lt;/FQL&gt;&lt;FQL&gt;&lt;Q&gt;TW0001301000^FF_PTX_INC_FOR(ANN_R,42370,42735,,,USD)&lt;/Q&gt;&lt;R&gt;0&lt;/R&gt;&lt;C&gt;0&lt;/C&gt;&lt;/FQL&gt;&lt;FQL&gt;&lt;Q&gt;JP3762800005^FF_PTX_INC_FOR(ANN_R,42370,42735,,,USD)&lt;/Q&gt;&lt;R&gt;0&lt;/R&gt;&lt;C&gt;0&lt;/C&gt;&lt;/FQL&gt;&lt;FQL&gt;&lt;Q&gt;JP3122400009^FF_PTX_INC_FOR(ANN_R,42370,42735,,,USD)&lt;/Q&gt;&lt;R&gt;0&lt;/R&gt;&lt;C&gt;0&lt;/C&gt;&lt;/FQL&gt;&lt;FQL&gt;&lt;Q&gt;JP3762600009^FF_PTX_INC_FOR(ANN_R,42370,42735,,,USD)&lt;/Q&gt;&lt;R&gt;0&lt;/R&gt;&lt;C&gt;0&lt;/C&gt;&lt;/FQL&gt;&lt;FQL&gt;&lt;Q&gt;JP3970300004^FF_PTX_INC_FOR(ANN_R,42370,42735,,,USD)&lt;/Q&gt;&lt;R&gt;0&lt;/R&gt;&lt;C&gt;0&lt;/C&gt;&lt;/FQL&gt;&lt;FQL&gt;&lt;Q&gt;JP3734800000^FF_PTX_INC_FOR(ANN_R,42370,42735,,,USD)&lt;/Q&gt;&lt;R&gt;0&lt;/R&gt;&lt;C&gt;0&lt;/C&gt;&lt;/FQL&gt;&lt;FQL&gt;&lt;Q&gt;JP3397200001^FF_PTX_INC_FOR(ANN_R,42370,42735,,,USD)&lt;/Q&gt;&lt;R&gt;0&lt;/R&gt;&lt;C&gt;0&lt;/C&gt;&lt;/FQL&gt;&lt;FQL&gt;&lt;Q&gt;JP3551500006^FF_PTX_INC_FOR(ANN_R,42370,42735,,,USD)&lt;/Q&gt;&lt;R&gt;0&lt;/R&gt;&lt;C&gt;0&lt;/C&gt;&lt;/FQL&gt;&lt;FQL&gt;&lt;Q&gt;JP3756600007^FF_PTX_INC_FOR(ANN_R,42370,42735,,,USD)&lt;/Q&gt;&lt;R&gt;0&lt;/R&gt;&lt;C&gt;0&lt;/C&gt;&lt;/FQL&gt;&lt;FQL&gt;&lt;Q&gt;JP3201200007^FF_PTX_INC_FOR(ANN_R,42370,42735,,,USD)&lt;/Q&gt;&lt;R&gt;0&lt;/R&gt;&lt;C&gt;0&lt;/C&gt;&lt;/FQL&gt;&lt;FQL&gt;&lt;Q&gt;JP3463000004^FF_PTX_INC_FOR(ANN_R,42370,42735,,,USD)&lt;/Q&gt;&lt;R&gt;0&lt;/R&gt;&lt;C&gt;0&lt;/C&gt;&lt;/FQL&gt;&lt;FQL&gt;&lt;Q&gt;JP3386450005^FF_PTX_INC_FOR(ANN_R,42370,42735,,,USD)&lt;/Q&gt;&lt;R&gt;0&lt;/R&gt;&lt;C&gt;0&lt;/C&gt;&lt;/FQL&gt;&lt;FQL&gt;&lt;Q&gt;JP3910660004^FF_PTX_INC_FOR(ANN_R,42370,42735,,,USD)&lt;/Q&gt;&lt;R&gt;0&lt;/R&gt;&lt;C&gt;0&lt;/C&gt;&lt;/FQL&gt;&lt;FQL&gt;&lt;Q&gt;TW0002412004^FF_PTX_INC_FOR(ANN_R,42370,42735,,,USD)&lt;/Q&gt;&lt;R&gt;0&lt;/R&gt;&lt;C&gt;0&lt;/C&gt;&lt;/FQL&gt;&lt;FQL&gt;&lt;Q&gt;KR7035720002^FF_PTX_INC_FOR(ANN_R,42370,42735,,,USD)&lt;/Q&gt;&lt;R&gt;0&lt;/R&gt;&lt;C&gt;0&lt;/C&gt;&lt;/FQL&gt;&lt;FQL&gt;&lt;Q&gt;JP3866800000^FF_PTX_INC_FOR(ANN_R,42370,42735,,,USD)&lt;/Q&gt;&lt;R&gt;0&lt;/R&gt;&lt;C&gt;0&lt;/C&gt;&lt;/FQL&gt;&lt;FQL&gt;&lt;Q&gt;JP3899600005^FF_PTX_INC_FOR(ANN_R,42370,42735,,,USD)&lt;/Q&gt;&lt;R&gt;0&lt;/R&gt;&lt;C&gt;0&lt;/C&gt;&lt;/FQL&gt;&lt;FQL&gt;&lt;Q&gt;KR7000270009^FF_PTX_INC_FOR(ANN_R,42370,42735,,,USD)&lt;/Q&gt;&lt;R&gt;0&lt;/R&gt;&lt;C&gt;0&lt;/C&gt;&lt;/FQL&gt;&lt;FQL&gt;&lt;Q&gt;JP3351600006^FF_PTX_INC_FOR(ANN_R,42370,42735,,,USD)&lt;/Q&gt;&lt;R&gt;0&lt;/R&gt;&lt;C&gt;0&lt;/C&gt;&lt;/FQL&gt;&lt;FQL&gt;&lt;Q&gt;JP3788600009^FF_PTX_INC_FOR(ANN_R,42370,42735,,,USD)&lt;/Q&gt;&lt;R&gt;0&lt;/R&gt;&lt;C&gt;0&lt;/C&gt;&lt;/FQL&gt;&lt;FQL&gt;&lt;Q&gt;TW0002317005^FF_PTX_INC_FOR(ANN_R,42370,42735,,,USD)&lt;/Q&gt;&lt;R&gt;0&lt;/R&gt;&lt;C&gt;0&lt;/C&gt;&lt;/FQL&gt;&lt;FQL&gt;&lt;Q&gt;JP3538800008^FF_PTX_INC_FOR(ANN_R,42370,42735,,,USD)&lt;/Q&gt;&lt;R&gt;0&lt;/R&gt;&lt;C&gt;0&lt;/C&gt;&lt;/FQL&gt;&lt;FQL&gt;&lt;Q&gt;JP3783600004^FF_PTX_INC_FOR(ANN_R,42370,42735,,,USD)&lt;/Q&gt;&lt;R&gt;0&lt;/R&gt;&lt;C&gt;0&lt;/C&gt;&lt;/FQL&gt;&lt;FQL&gt;&lt;Q&gt;TW0001303006^FF_PTX_INC_FOR(ANN_R,42370,42735,,,USD)&lt;/Q&gt;&lt;R&gt;0&lt;/R&gt;&lt;C&gt;0&lt;/C&gt;&lt;/FQL&gt;&lt;FQL&gt;&lt;Q&gt;JP3546800008^FF_PTX_INC_FOR(ANN_R,42370,42735,,,USD)&lt;/Q&gt;&lt;R&gt;0&lt;/R&gt;&lt;C&gt;0&lt;/C&gt;&lt;/FQL&gt;&lt;FQL&gt;&lt;Q&gt;KR7017670001^FF_PTX_INC_FOR(ANN_R,42370,42735,,,USD)&lt;/Q&gt;&lt;R&gt;0&lt;/R&gt;&lt;C&gt;0&lt;/C&gt;&lt;/FQL&gt;&lt;FQL&gt;&lt;Q&gt;JP3519400000^FF_PTX_INC_FOR(ANN_R,42370,42735,,,USD)&lt;/Q&gt;&lt;R&gt;0&lt;/R&gt;&lt;C&gt;0&lt;/C&gt;&lt;/FQL&gt;&lt;FQL&gt;&lt;Q&gt;JP3778630008^FF_PTX_INC_FOR(ANN_R,42370,42735,,,USD)&lt;/Q&gt;&lt;R&gt;0&lt;/R&gt;&lt;C&gt;0&lt;/C&gt;&lt;/FQL&gt;&lt;FQL&gt;&lt;Q&gt;JP3854600008^FF_PTX_INC_FOR(ANN_R,42370,42735,,,USD)&lt;/Q&gt;&lt;R&gt;0&lt;/R&gt;&lt;C&gt;0&lt;/C&gt;&lt;/FQL&gt;&lt;FQL&gt;&lt;Q&gt;JP3566800003^FF_PTX_INC_FOR(ANN_R,42370,42735,,,USD)&lt;/Q&gt;&lt;R&gt;0&lt;/R&gt;&lt;C&gt;0&lt;/C&gt;&lt;/FQL&gt;&lt;FQL&gt;&lt;Q&gt;JP3592200004^FF_PTX_INC_FOR(ANN_R,42370,42735,,,USD)&lt;/Q&gt;&lt;R&gt;0&lt;/R&gt;&lt;C&gt;0&lt;/C&gt;&lt;/FQL&gt;&lt;FQL&gt;&lt;Q&gt;JP3893600001^FF_PTX_INC_FOR(ANN_R,42370,42735,,,USD)&lt;/Q&gt;&lt;R&gt;0&lt;/R&gt;&lt;C&gt;0&lt;/C&gt;&lt;/FQL&gt;&lt;FQL&gt;&lt;Q&gt;KR7028260008^FF_PTX_INC_FOR(ANN_R,42370,42735,,,USD)&lt;/Q&gt;&lt;R&gt;0&lt;/R&gt;&lt;C&gt;0&lt;/C&gt;&lt;/FQL&gt;&lt;FQL&gt;&lt;Q&gt;JP3116000005^FF_PTX_INC_FOR(ANN_R,42370,42735,,,USD)&lt;/Q&gt;&lt;R&gt;0&lt;/R&gt;&lt;C&gt;0&lt;/C&gt;&lt;/FQL&gt;&lt;FQL&gt;&lt;Q&gt;JP3732000009^FF_PTX_INC_FOR(ANN_R,42370,42735,,,USD)&lt;/Q&gt;&lt;R&gt;0&lt;/R&gt;&lt;C&gt;0&lt;/C&gt;&lt;/FQL&gt;&lt;FQL&gt;&lt;Q&gt;JP3409000001^FF_PTX_INC_FOR(ANN_R,42370,42735,,,USD)&lt;/Q&gt;&lt;R&gt;0&lt;/R&gt;&lt;C&gt;0&lt;/C&gt;&lt;/FQL&gt;&lt;FQL&gt;&lt;Q&gt;JP3756100008^FF_PTX_INC_FOR(ANN_R,42370,42735,,,USD)&lt;/Q&gt;&lt;R&gt;0&lt;/R&gt;&lt;C&gt;0&lt;/C&gt;&lt;/FQL&gt;&lt;FQL&gt;&lt;Q&gt;KR7035420009^FF_PTX_INC_FOR(ANN_R,42370,42735,,,USD)&lt;/Q&gt;&lt;R&gt;0&lt;/R&gt;&lt;C&gt;0&lt;/C&gt;&lt;/FQL&gt;&lt;FQL&gt;&lt;Q&gt;JP3497400006^FF_PTX_INC_FOR(ANN_R,42370,42735,,,USD)&lt;/Q&gt;&lt;R&gt;0&lt;/R&gt;&lt;C&gt;0&lt;/C&gt;&lt;/FQL&gt;&lt;FQL&gt;&lt;Q&gt;JP3236200006^FF_PTX_INC_FOR(ANN_R,42370,42735,,,USD)&lt;/Q&gt;&lt;R&gt;0&lt;/R&gt;&lt;C&gt;0&lt;/C&gt;&lt;/FQL&gt;&lt;FQL&gt;&lt;Q&gt;JP3475350009^FF_PTX_INC_FOR(ANN_R,42370,42735,,,USD)&lt;/Q&gt;&lt;R&gt;0&lt;/R&gt;&lt;C&gt;0&lt;/C&gt;&lt;/FQL&gt;&lt;FQL&gt;&lt;Q&gt;JP3890310000^FF_PTX_INC_FOR(ANN_R,42370,42735,,,USD)&lt;/Q&gt;&lt;R&gt;0&lt;/R&gt;&lt;C&gt;0&lt;/C&gt;&lt;/FQL&gt;&lt;FQL&gt;&lt;Q&gt;KR7105560007^FF_PTX_INC_FOR(ANN_R,42370,42735,,,USD)&lt;/Q&gt;&lt;R&gt;0&lt;/R&gt;&lt;C&gt;0&lt;/C&gt;&lt;/FQL&gt;&lt;FQL&gt;&lt;Q&gt;JP3902400005^FF_PTX_INC_FOR(ANN_R,42370,42735,,,USD)&lt;/Q&gt;&lt;R&gt;0&lt;/R&gt;&lt;C&gt;0&lt;/C&gt;&lt;/FQL&gt;&lt;FQL&gt;&lt;Q&gt;JP3752900005^FF_PTX_INC_FOR(ANN_R,42370,42735,,,USD)&lt;/Q&gt;&lt;R&gt;0&lt;/R&gt;&lt;C&gt;0&lt;/C&gt;&lt;/FQL&gt;&lt;FQL&gt;&lt;Q&gt;JP3814000000^FF_PTX_INC_FOR(ANN_R,42370,42735,,,USD)&lt;/Q&gt;&lt;R&gt;0&lt;/R&gt;&lt;C&gt;0&lt;/C&gt;&lt;/FQL&gt;&lt;FQL&gt;&lt;Q&gt;TW0002881000^FF_PTX_INC_FOR(ANN_R,42370,42735,,,USD)&lt;/Q&gt;&lt;R&gt;0&lt;/R&gt;&lt;C&gt;0&lt;/C&gt;&lt;/FQL&gt;&lt;FQL&gt;&lt;Q&gt;JP3633400001^FF_PTX_INC_FOR(ANN_R,42370,42735,,,USD)&lt;/Q&gt;&lt;R&gt;0&lt;/R&gt;&lt;C&gt;0&lt;/C&gt;&lt;/FQL&gt;&lt;FQL&gt;&lt;Q&gt;JP3188220002^FF_PTX_INC_FOR(ANN_R,42370,42735,,,USD)&lt;/Q&gt;&lt;R&gt;0&lt;/R&gt;&lt;C&gt;0&lt;/C&gt;&lt;/FQL&gt;&lt;FQL&gt;&lt;Q&gt;JP3304200003^FF_PTX_INC_FOR(ANN_R,42370,42735,,,USD)&lt;/Q&gt;&lt;R&gt;0&lt;/R&gt;&lt;C&gt;0&lt;/C&gt;&lt;/FQL&gt;&lt;FQL&gt;&lt;Q&gt;JP3758190007^FF_PTX_INC_FOR(ANN_R,42370,42735,,,USD)&lt;/Q&gt;&lt;R&gt;0&lt;/R&gt;&lt;C&gt;0&lt;/C&gt;&lt;/FQL&gt;&lt;FQL&gt;&lt;Q&gt;TW0002303005^FF_PTX_INC_FOR(ANN_R,42370,42735,,,USD)&lt;/Q&gt;&lt;R&gt;0&lt;/R&gt;&lt;C&gt;0&lt;/C&gt;&lt;/FQL&gt;&lt;FQL&gt;&lt;Q&gt;KR7005490008^FF_PTX_INC_FOR(ANN_R,42370,42735,,,USD)&lt;/Q&gt;&lt;R&gt;0&lt;/R&gt;&lt;C&gt;0&lt;/C&gt;&lt;/FQL&gt;&lt;FQL&gt;&lt;Q&gt;JP3505000004^FF_PTX_INC_FOR(ANN_R,42370,42735,,,USD)&lt;/Q&gt;&lt;R&gt;0&lt;/R&gt;&lt;C&gt;0&lt;/C&gt;&lt;/FQL&gt;&lt;FQL&gt;&lt;Q&gt;JP3422950000^FF_PTX_INC_FOR(ANN_R,42370,42735,,,USD)&lt;/Q&gt;&lt;R&gt;0&lt;/R&gt;&lt;C&gt;0&lt;/C&gt;&lt;/FQL&gt;&lt;FQL&gt;&lt;Q&gt;JP3726800000^FF_PTX_INC_FOR(ANN_R,42370,42735,,,USD)&lt;/Q&gt;&lt;R&gt;0&lt;/R&gt;&lt;C&gt;0&lt;/C&gt;&lt;/FQL&gt;&lt;FQL&gt;&lt;Q&gt;JP3571400005^FF_PTX_INC_FOR(ANN_R,42370,42735,,,USD)&lt;/Q&gt;&lt;R&gt;0&lt;/R&gt;&lt;C&gt;0&lt;/C&gt;&lt;/FQL&gt;&lt;FQL&gt;&lt;Q&gt;JP3200450009^FF_PTX_INC_FOR(ANN_R,42370,42735,,,USD)&lt;/Q&gt;&lt;R&gt;1&lt;/R&gt;&lt;C&gt;1&lt;/C&gt;&lt;D xsi:type="xsd:double"&gt;1355.50622940063&lt;/D&gt;&lt;/FQL&gt;&lt;FQL&gt;&lt;Q&gt;JP3893200000^FF_PTX_INC_FOR(ANN_R,42370,42735,,,USD)&lt;/Q&gt;&lt;R&gt;0&lt;/R&gt;&lt;C&gt;0&lt;/C&gt;&lt;/FQL&gt;&lt;FQL&gt;&lt;Q&gt;JP3421800008^FF_PTX_INC_FOR(ANN_R,42370,42735,,,USD)&lt;/Q&gt;&lt;R&gt;0&lt;/R&gt;&lt;C&gt;0&lt;/C&gt;&lt;/FQL&gt;&lt;FQL&gt;&lt;Q&gt;TW0002454006^FF_PTX_INC_FOR(ANN_R,42370,42735,,,USD)&lt;/Q&gt;&lt;R&gt;0&lt;/R&gt;&lt;C&gt;0&lt;/C&gt;&lt;/FQL&gt;&lt;FQL&gt;&lt;Q&gt;TW0002882008^FF_PTX_INC_FOR(ANN_R,42370,42735,,,USD)&lt;/Q&gt;&lt;R&gt;0&lt;/R&gt;&lt;C&gt;0&lt;/C&gt;&lt;/FQL&gt;&lt;FQL&gt;&lt;Q&gt;JP3249600002^FF_PTX_INC_FOR(ANN_R,42370,42735,,,USD)&lt;/Q&gt;&lt;R&gt;0&lt;/R&gt;&lt;C&gt;0&lt;/C&gt;&lt;/FQL&gt;&lt;FQL&gt;&lt;Q&gt;TW0002002003^FF_PTX_INC_FOR(ANN_R,42370,42735,,,USD)&lt;/Q&gt;&lt;R&gt;0&lt;/R&gt;&lt;C&gt;0&lt;/C&gt;&lt;/FQL&gt;&lt;FQL&gt;&lt;Q&gt;JP3119600009^FF_PTX_INC_FOR(ANN_R,42370,42735,,,USD)&lt;/Q&gt;&lt;R&gt;0&lt;/R&gt;&lt;C&gt;0&lt;/C&gt;&lt;/FQL&gt;&lt;FQL&gt;&lt;Q&gt;JP3240400006^FF_PTX_INC_FOR(ANN_R,42370,42735,,,USD)&lt;/Q&gt;&lt;R&gt;0&lt;/R&gt;&lt;C&gt;0&lt;/C&gt;&lt;/FQL&gt;&lt;FQL&gt;&lt;Q&gt;KR7006400006^FF_PTX_INC_FOR(ANN_R,42370,42735,,,USD)&lt;/Q&gt;&lt;R&gt;0&lt;/R&gt;&lt;C&gt;0&lt;/C&gt;&lt;/FQL&gt;&lt;FQL&gt;&lt;Q&gt;KR7005930003^FF_PTX_INC_FOR(ANN_R,42370,42735,,,USD)&lt;/Q&gt;&lt;R&gt;0&lt;/R&gt;&lt;C&gt;0&lt;/C&gt;&lt;/FQL&gt;&lt;FQL&gt;&lt;Q&gt;JP3205800000^FF_PTX_INC_FOR(ANN_R,42370,42735,,,USD)&lt;/Q&gt;&lt;R&gt;0&lt;/R&gt;&lt;C&gt;0&lt;/C&gt;&lt;/FQL&gt;&lt;FQL&gt;&lt;Q&gt;JP3898400001^FF_PTX_INC_FOR(ANN_R,42370,42735,,,USD)&lt;/Q&gt;&lt;R&gt;0&lt;/R&gt;&lt;C&gt;0&lt;/C&gt;&lt;/FQL&gt;&lt;FQL&gt;&lt;Q&gt;JP3802300008^FF_PTX_INC_FOR(ANN_R,42370,42735,,,USD)&lt;/Q&gt;&lt;R&gt;0&lt;/R&gt;&lt;C&gt;0&lt;/C&gt;&lt;/FQL&gt;&lt;FQL&gt;&lt;Q&gt;JP3358000002^FF_PTX_INC_FOR(ANN_R,42370,42735,,,USD)&lt;/Q&gt;&lt;R&gt;0&lt;/R&gt;&lt;C&gt;0&lt;/C&gt;&lt;/FQL&gt;&lt;FQL&gt;&lt;Q&gt;JP3890350006^FF_PTX_INC_FOR(ANN_R,42370,42735,,,USD)&lt;/Q&gt;&lt;R&gt;0&lt;/R&gt;&lt;C&gt;0&lt;/C&gt;&lt;/FQL&gt;&lt;FQL&gt;&lt;Q&gt;TW0001216000^FF_PTX_INC_FOR(ANN_R,42370,42735,,,USD)&lt;/Q&gt;&lt;R&gt;0&lt;/R&gt;&lt;C&gt;0&lt;/C&gt;&lt;/FQL&gt;&lt;FQL&gt;&lt;Q&gt;KR7012330007^FF_PTX_INC_FOR(ANN_R,42370,42735,,,USD)&lt;/Q&gt;&lt;R&gt;0&lt;/R&gt;&lt;C&gt;0&lt;/C&gt;&lt;/FQL&gt;&lt;FQL&gt;&lt;Q&gt;KR7068270008^FF_PTX_INC_FOR(ANN_R,42370,42735,,,USD)&lt;/Q&gt;&lt;R&gt;0&lt;/R&gt;&lt;C&gt;0&lt;/C&gt;&lt;/FQL&gt;&lt;FQL&gt;&lt;Q&gt;JP3933800009^FF_PTX_INC_FOR(ANN_R,42370,42735,,,USD)&lt;/Q&gt;&lt;R&gt;0&lt;/R&gt;&lt;C&gt;0&lt;/C&gt;&lt;/FQL&gt;&lt;FQL&gt;&lt;Q&gt;TW0002886009^FF_PTX_INC_FOR(ANN_R,42370,42735,,,USD)&lt;/Q&gt;&lt;R&gt;0&lt;/R&gt;&lt;C&gt;0&lt;/C&gt;&lt;/FQL&gt;&lt;FQL&gt;&lt;Q&gt;JP3830800003^FF_PTX_INC_FOR(ANN_R,42370,42735,,,USD)&lt;/Q&gt;&lt;R&gt;0&lt;/R&gt;&lt;C&gt;0&lt;/C&gt;&lt;/FQL&gt;&lt;FQL&gt;&lt;Q&gt;JP3381000003^FF_PTX_INC_FOR(ANN_R,42370,42735,,,USD)&lt;/Q&gt;&lt;R&gt;0&lt;/R&gt;&lt;C&gt;0&lt;/C&gt;&lt;/FQL&gt;&lt;FQL&gt;&lt;Q&gt;KR7005380001^FF_PTX_INC_FOR(ANN_R,42370,42735,,,USD)&lt;/Q&gt;&lt;R&gt;0&lt;/R&gt;&lt;C&gt;0&lt;/C&gt;&lt;/FQL&gt;&lt;FQL&gt;&lt;Q&gt;JP3814800003^FF_PTX_INC_FOR(ANN_R,42370,42735,,,USD)&lt;/Q&gt;&lt;R&gt;0&lt;/R&gt;&lt;C&gt;0&lt;/C&gt;&lt;/FQL&gt;&lt;FQL&gt;&lt;Q&gt;JP3496400007^FF_PTX_INC_FOR(ANN_R,42370,42735,,,USD)&lt;/Q&gt;&lt;R&gt;0&lt;/R&gt;&lt;C&gt;0&lt;/C&gt;&lt;/FQL&gt;&lt;FQL&gt;&lt;Q&gt;JP3143600009^FF_PTX_INC_FOR(ANN_R,42370,42735,,,USD)&lt;/Q&gt;&lt;R&gt;0&lt;/R&gt;&lt;C&gt;0&lt;/C&gt;&lt;/FQL&gt;&lt;FQL&gt;&lt;Q&gt;JP3371200001^FF_PTX_INC_FOR(ANN_R,42370,42735,,,USD)&lt;/Q&gt;&lt;R&gt;0&lt;/R&gt;&lt;C&gt;0&lt;/C&gt;&lt;/FQL&gt;&lt;FQL&gt;&lt;Q&gt;JP3476480003^FF_PTX_INC_FOR(ANN_R,42370,42735,,,USD)&lt;/Q&gt;&lt;R&gt;0&lt;/R&gt;&lt;C&gt;0&lt;/C&gt;&lt;/FQL&gt;&lt;FQL&gt;&lt;Q&gt;JP3634600005^FF_PTX_INC_FOR(ANN_R,42370,42735,,,USD)&lt;/Q&gt;&lt;R&gt;0&lt;/R&gt;&lt;C&gt;0&lt;/C&gt;&lt;/FQL&gt;&lt;FQL&gt;&lt;Q&gt;JP3197600004^FF_PTX_INC_FOR(ANN_R,42370,42735,,,USD)&lt;/Q&gt;&lt;R&gt;0&lt;/R&gt;&lt;C&gt;0&lt;/C&gt;&lt;/FQL&gt;&lt;FQL&gt;&lt;Q&gt;TW0001326007^FF_PTX_INC_FOR(ANN_R,42370,42735,,,USD)&lt;/Q&gt;&lt;R&gt;0&lt;/R&gt;&lt;C&gt;0&lt;/C&gt;&lt;/FQL&gt;&lt;FQL&gt;&lt;Q&gt;JP3802400006^FF_PTX_INC_FOR(ANN_R,42370,42735,,,USD)&lt;/Q&gt;&lt;R&gt;0&lt;/R&gt;&lt;C&gt;0&lt;/C&gt;&lt;/FQL&gt;&lt;FQL&gt;&lt;Q&gt;JP3173400007^FF_PTX_INC_FOR(ANN_R,42370,42735,,,USD)&lt;/Q&gt;&lt;R&gt;0&lt;/R&gt;&lt;C&gt;0&lt;/C&gt;&lt;/FQL&gt;&lt;FQL&gt;&lt;Q&gt;JP3951600000^FF_PTX_INC_FOR(ANN_R,42370,42735,,,USD)&lt;/Q&gt;&lt;R&gt;0&lt;/R&gt;&lt;C&gt;0&lt;/C&gt;&lt;/FQL&gt;&lt;FQL&gt;&lt;Q&gt;JP3942400007^FF_PTX_INC_FOR(ANN_R,42370,42735,,,USD)&lt;/Q&gt;&lt;R&gt;0&lt;/R&gt;&lt;C&gt;0&lt;/C&gt;&lt;/FQL&gt;&lt;FQL&gt;&lt;Q&gt;JP3198900007^FF_PTX_INC_FOR(ANN_R,42370,42735,,,USD)&lt;/Q&gt;&lt;R&gt;0&lt;/R&gt;&lt;C&gt;0&lt;/C&gt;&lt;/FQL&gt;&lt;FQL&gt;&lt;Q&gt;NL0012015705^FF_PTX_INC_FOR(ANN_R,42736,43100,,,USD)&lt;/Q&gt;&lt;R&gt;0&lt;/R&gt;&lt;C&gt;0&lt;/C&gt;&lt;/FQL&gt;&lt;FQL&gt;&lt;Q&gt;FR0000120172^FF_PTX_INC_FOR(ANN_R,42736,43100,,,USD)&lt;/Q&gt;&lt;R&gt;0&lt;/R&gt;&lt;C&gt;0&lt;/C&gt;&lt;/FQL&gt;&lt;FQL&gt;&lt;Q&gt;NL0000009082^FF_PTX_INC_FOR(ANN_R,42736,43100,,,USD)&lt;/Q&gt;&lt;R&gt;0&lt;/R&gt;&lt;C&gt;0&lt;/C&gt;&lt;/FQL&gt;&lt;FQL&gt;&lt;Q&gt;ES0105046009^FF_PTX_INC_FOR(ANN_R,42736,43100,,,USD)&lt;/Q&gt;&lt;R&gt;0&lt;/R&gt;&lt;C&gt;0&lt;/C&gt;&lt;/FQL&gt;&lt;FQL&gt;&lt;Q&gt;FR0000120503^FF_PTX_INC_FOR(ANN_R,42736,43100,,,USD)&lt;/Q&gt;&lt;R&gt;0&lt;/R&gt;&lt;C&gt;0&lt;/C&gt;&lt;/FQL&gt;&lt;FQL&gt;&lt;Q&gt;BE0003739530^FF_PTX_INC_FOR(ANN_R,42736,43100,,,USD)&lt;/Q&gt;&lt;R&gt;0&lt;/R&gt;&lt;C&gt;0&lt;/C&gt;&lt;/FQL&gt;&lt;FQL&gt;&lt;Q&gt;DE0007165631^FF_PTX_INC_FOR(ANN_R,42736,43100,,,USD)&lt;/Q&gt;&lt;R&gt;0&lt;/R&gt;&lt;C&gt;0&lt;/C&gt;&lt;/FQL&gt;&lt;FQL&gt;&lt;Q&gt;DE000A0D9PT0^FF_PTX_INC_FOR(ANN_R,42736,43100,,,USD)&lt;/Q&gt;&lt;R&gt;0&lt;/R&gt;&lt;C&gt;0&lt;/C&gt;&lt;/FQL&gt;&lt;FQL&gt;&lt;Q&gt;SE0000310336^FF_PTX_INC_FOR(ANN_R,42736,43100,,,USD)&lt;/Q&gt;&lt;R&gt;0&lt;/R&gt;&lt;C&gt;0&lt;/C&gt;&lt;/FQL&gt;&lt;FQL&gt;&lt;Q&gt;DK0010274414^FF_PTX_INC_FOR(ANN_R,42736,43100,,,USD)&lt;/Q&gt;&lt;R&gt;0&lt;/R&gt;&lt;C&gt;0&lt;/C&gt;&lt;/FQL&gt;&lt;FQL&gt;&lt;Q&gt;DE0006047004^FF_PTX_INC_FOR(ANN_R,42736,43100,,,USD)&lt;/Q&gt;&lt;R&gt;0&lt;/R&gt;&lt;C&gt;0&lt;/C&gt;&lt;/FQL&gt;&lt;FQL&gt;&lt;Q&gt;DK0060336014^FF_PTX_INC_FOR(ANN_R,42736,43100,,,USD)&lt;/Q&gt;&lt;R&gt;0&lt;/R&gt;&lt;C&gt;0&lt;/C&gt;&lt;/FQL&gt;&lt;FQL&gt;&lt;Q&gt;CH0008742519^FF_PTX_INC_FOR(ANN_R,42736,43100,,,USD)&lt;/Q&gt;&lt;R&gt;0&lt;/R&gt;&lt;C&gt;0&lt;/C&gt;&lt;/FQL&gt;&lt;FQL&gt;&lt;Q&gt;NL0010832176^FF_PTX_INC_FOR(ANN_R,42736,43100,,,USD)&lt;/Q&gt;&lt;R&gt;0&lt;/R&gt;&lt;C&gt;0&lt;/C&gt;&lt;/FQL&gt;&lt;FQL&gt;&lt;Q&gt;FR0010220475^FF_PTX_INC_FOR(ANN_R,42736,43100,,,USD)&lt;/Q&gt;&lt;R&gt;0&lt;/R&gt;&lt;C&gt;0&lt;/C&gt;&lt;/FQL&gt;&lt;FQL&gt;&lt;Q&gt;CH0012280076^FF_PTX_INC_FOR(ANN_R,42736,43100,,,USD)&lt;/Q&gt;&lt;R&gt;0&lt;/R&gt;&lt;C&gt;0&lt;/C&gt;&lt;/FQL&gt;&lt;FQL&gt;&lt;Q&gt;DE0005439004^FF_PTX_INC_FOR(ANN_R,42736,43100,,,USD)&lt;/Q&gt;&lt;R&gt;0&lt;/R&gt;&lt;C&gt;0&lt;/C&gt;&lt;/FQL&gt;&lt;FQL&gt;&lt;Q&gt;CH0102484968^FF_PTX_INC_FOR(ANN_R,42736,43100,,,USD)&lt;/Q&gt;&lt;R&gt;0&lt;/R&gt;&lt;C&gt;0&lt;/C&gt;&lt;/FQL&gt;&lt;FQL&gt;&lt;Q&gt;CH0012549785^FF_PTX_INC_FOR(ANN_R,42736,43100,,,USD)&lt;/Q&gt;&lt;R&gt;0&lt;/R&gt;&lt;C&gt;0&lt;/C&gt;&lt;/FQL&gt;&lt;FQL&gt;&lt;Q&gt;DE000SYM9999^FF_PTX_INC_FOR(ANN_R,42736,43100,,,USD)&lt;/Q&gt;&lt;R&gt;0&lt;/R&gt;&lt;C&gt;0&lt;/C&gt;&lt;/FQL&gt;&lt;FQL&gt;&lt;Q&gt;NL0010773842^FF_PTX_INC_FOR(ANN_R,42736,43100,,,USD)&lt;/Q&gt;&lt;R&gt;0&lt;/R&gt;&lt;C&gt;0&lt;/C&gt;&lt;/FQL&gt;&lt;FQL&gt;&lt;Q&gt;SE0000242455^FF_PTX_INC_FOR(ANN_R,42736,43100,,,USD)&lt;/Q&gt;&lt;R&gt;0&lt;/R&gt;&lt;C&gt;0&lt;/C&gt;&lt;/FQL&gt;&lt;FQL&gt;&lt;Q&gt;NL0010545661^FF_PTX_INC_FOR(ANN_R,42736,43100,,,USD)&lt;/Q&gt;&lt;R&gt;0&lt;/R&gt;&lt;C&gt;0&lt;/C&gt;&lt;/FQL&gt;&lt;FQL&gt;&lt;Q&gt;CH0014852781^FF_PTX_INC_FOR(ANN_R,42736,43100,,,USD)&lt;/Q&gt;&lt;R&gt;0&lt;/R&gt;&lt;C&gt;0&lt;/C&gt;&lt;/FQL&gt;&lt;FQL&gt;&lt;Q&gt;DK0010181759^FF_PTX_INC_FOR(ANN_R,42736,43100,,,USD)&lt;/Q&gt;&lt;R&gt;0&lt;/R&gt;&lt;C&gt;0&lt;/C&gt;&lt;/FQL&gt;&lt;FQL&gt;&lt;Q&gt;DE000PAH0038^FF_PTX_INC_FOR(ANN_R,42736,43100,,,USD)&lt;/Q&gt;&lt;R&gt;0&lt;/R&gt;&lt;C&gt;0&lt;/C&gt;&lt;/FQL&gt;&lt;FQL&gt;&lt;Q&gt;SE0007100599^FF_PTX_INC_FOR(ANN_R,42736,43100,,,USD)&lt;/Q&gt;&lt;R&gt;0&lt;/R&gt;&lt;C&gt;0&lt;/C&gt;&lt;/FQL&gt;&lt;FQL&gt;&lt;Q&gt;DE000ENER6Y0^FF_PTX_INC_FOR(ANN_R,42736,43100,,,USD)&lt;/Q&gt;&lt;R&gt;0&lt;/R&gt;&lt;C&gt;0&lt;/C&gt;&lt;/FQL&gt;&lt;FQL&gt;&lt;Q&gt;DK0060448595^FF_PTX_INC_FOR(ANN_R,42736,43100,,,USD)&lt;/Q&gt;&lt;R&gt;0&lt;/R&gt;&lt;C&gt;0&lt;/C&gt;&lt;/FQL&gt;&lt;FQL&gt;&lt;Q&gt;CH0025751329^FF_PTX_INC_FOR(ANN_R,42736,43100,,,USD)&lt;/Q&gt;&lt;R&gt;1&lt;/R&gt;&lt;C&gt;1&lt;/C&gt;&lt;D xsi:type="xsd:double"&gt;53.4450001591725&lt;/D&gt;&lt;/FQL&gt;&lt;FQL&gt;&lt;Q&gt;DE0005785604^FF_PTX_INC_FOR(ANN_R,42736,43100,,,USD)&lt;/Q&gt;&lt;R&gt;1&lt;/R&gt;&lt;C&gt;1&lt;/C&gt;&lt;D xsi:type="xsd:double"&gt;3872.19939625263&lt;/D&gt;&lt;/FQL&gt;&lt;FQL&gt;&lt;Q&gt;FR0000045072^FF_PTX_INC_FOR(ANN_R,42736,43100,,,USD)&lt;/Q&gt;&lt;R&gt;0&lt;/R&gt;&lt;C&gt;0&lt;/C&gt;&lt;/FQL&gt;&lt;FQL&gt;&lt;Q&gt;BE0003565737^FF_PTX_INC_FOR(ANN_R,42736,43100,,,USD)&lt;/Q&gt;&lt;R&gt;0&lt;/R&gt;&lt;C&gt;0&lt;/C&gt;&lt;/FQL&gt;&lt;FQL&gt;&lt;Q&gt;SE0009922164^FF_PTX_INC_FOR(ANN_R,42736,43100,,,USD)&lt;/Q&gt;&lt;R&gt;0&lt;/R&gt;&lt;C&gt;0&lt;/C&gt;&lt;/FQL&gt;&lt;FQL&gt;&lt;Q&gt;SE0000148884^FF_PTX_INC_FOR(ANN_R,42736,43100,,,USD)&lt;/Q&gt;&lt;R&gt;0&lt;/R&gt;&lt;C&gt;0&lt;/C&gt;&lt;/FQL&gt;&lt;FQL&gt;&lt;Q&gt;DE0006048432^FF_PTX_INC_FOR(ANN_R,42736,43100,,,USD)&lt;/Q&gt;&lt;R&gt;0&lt;/R&gt;&lt;C&gt;0&lt;/C&gt;&lt;/FQL&gt;&lt;FQL&gt;&lt;Q&gt;ES0105066007^FF_PTX_INC_FOR(ANN_R,42736,43100,,,USD)&lt;/Q&gt;&lt;R&gt;0&lt;/R&gt;&lt;C&gt;0&lt;/C&gt;&lt;/FQL&gt;&lt;FQL&gt;&lt;Q&gt;SE0012853455^FF_PTX_INC_FOR(ANN_R,42736,43100,,,USD)&lt;/Q&gt;&lt;R&gt;0&lt;/R&gt;&lt;C&gt;0&lt;/C&gt;&lt;/FQL&gt;&lt;FQL&gt;&lt;Q&gt;NL0013267909^FF_PTX_INC_FOR(ANN_R,42736,43100,,,USD)&lt;/Q&gt;&lt;R&gt;0&lt;/R&gt;&lt;C&gt;0&lt;/C&gt;&lt;/FQL&gt;&lt;FQL&gt;&lt;Q&gt;FR0000051807^FF_PTX_INC_FOR(ANN_R,42736,43100,,,USD)&lt;/Q&gt;&lt;R&gt;0&lt;/R&gt;&lt;C&gt;0&lt;/C&gt;&lt;/FQL&gt;&lt;FQL&gt;&lt;Q&gt;DK0010272202^FF_PTX_INC_FOR(ANN_R,42736,43100,,,USD)&lt;/Q&gt;&lt;R&gt;0&lt;/R&gt;&lt;C&gt;0&lt;/C&gt;&lt;/FQL&gt;&lt;FQL&gt;&lt;Q&gt;DE0006599905^FF_PTX_INC_FOR(ANN_R,42736,43100,,,USD)&lt;/Q&gt;&lt;R&gt;0&lt;/R&gt;&lt;C&gt;0&lt;/C&gt;&lt;/FQL&gt;&lt;FQL&gt;&lt;Q&gt;FR0000130809^FF_PTX_INC_FOR(ANN_R,42736,43100,,,USD)&lt;/Q&gt;&lt;R&gt;0&lt;/R&gt;&lt;C&gt;0&lt;/C&gt;&lt;/FQL&gt;&lt;FQL&gt;&lt;Q&gt;NL0000395903^FF_PTX_INC_FOR(ANN_R,42736,43100,,,USD)&lt;/Q&gt;&lt;R&gt;0&lt;/R&gt;&lt;C&gt;0&lt;/C&gt;&lt;/FQL&gt;&lt;FQL&gt;&lt;Q&gt;ES0178430E18^FF_PTX_INC_FOR(ANN_R,42736,43100,,,USD)&lt;/Q&gt;&lt;R&gt;0&lt;/R&gt;&lt;C&gt;0&lt;/C&gt;&lt;/FQL&gt;&lt;FQL&gt;&lt;Q&gt;CH0030170408^FF_PTX_INC_FOR(ANN_R,42736,43100,,,USD)&lt;/Q&gt;&lt;R&gt;0&lt;/R&gt;&lt;C&gt;0&lt;/C&gt;&lt;/FQL&gt;&lt;FQL&gt;&lt;Q&gt;IT0005239360^FF_PTX_INC_FOR(ANN_R,42736,43100,,,USD)&lt;/Q&gt;&lt;R&gt;0&lt;/R&gt;&lt;C&gt;0&lt;/C&gt;&lt;/FQL&gt;&lt;FQL&gt;&lt;Q&gt;CH0012138530^FF_PTX_INC_FOR(ANN_R,42736,43100,,,USD)&lt;/Q&gt;&lt;R&gt;1&lt;/R&gt;&lt;C&gt;1&lt;/C&gt;&lt;D xsi:type="xsd:double"&gt;57.9114038944244&lt;/D&gt;&lt;/FQL&gt;&lt;FQL&gt;&lt;Q&gt;NL0000009165^FF_PTX_INC_FOR(ANN_R,42736,43100,,,USD)&lt;/Q&gt;&lt;R&gt;0&lt;/R&gt;&lt;C&gt;0&lt;/C&gt;&lt;/FQL&gt;&lt;FQL&gt;&lt;Q&gt;SE0012673267^FF_PTX_INC_FOR(ANN_R,42736,43100,,,USD)&lt;/Q&gt;&lt;R&gt;0&lt;/R&gt;&lt;C&gt;0&lt;/C&gt;&lt;/FQL&gt;&lt;FQL&gt;&lt;Q&gt;FR0010307819^FF_PTX_INC_FOR(ANN_R,42736,43100,,,USD)&lt;/Q&gt;&lt;R&gt;0&lt;/R&gt;&lt;C&gt;0&lt;/C&gt;&lt;/FQL&gt;&lt;FQL&gt;&lt;Q&gt;NL0000226223^FF_PTX_INC_FOR(ANN_R,42736,43100,,,USD)&lt;/Q&gt;&lt;R&gt;0&lt;/R&gt;&lt;C&gt;0&lt;/C&gt;&lt;/FQL&gt;&lt;FQL&gt;&lt;Q&gt;FR0000133308^FF_PTX_INC_FOR(ANN_R,42736,43100,,,USD)&lt;/Q&gt;&lt;R&gt;0&lt;/R&gt;&lt;C&gt;0&lt;/C&gt;&lt;/FQL&gt;&lt;FQL&gt;&lt;Q&gt;NL0011585146^FF_PTX_INC_FOR(ANN_R,42736,43100,,,USD)&lt;/Q&gt;&lt;R&gt;0&lt;/R&gt;&lt;C&gt;0&lt;/C&gt;&lt;/FQL&gt;&lt;FQL&gt;&lt;Q&gt;IT0000062072^FF_PTX_INC_FOR(ANN_R,42736,43100,,,USD)&lt;/Q&gt;&lt;R&gt;0&lt;/R&gt;&lt;C&gt;0&lt;/C&gt;&lt;/FQL&gt;&lt;FQL&gt;&lt;Q&gt;SE0000103699^FF_PTX_INC_FOR(ANN_R,42736,43100,,,USD)&lt;/Q&gt;&lt;R&gt;0&lt;/R&gt;&lt;C&gt;0&lt;/C&gt;&lt;/FQL&gt;&lt;FQL&gt;&lt;Q&gt;FR0000121261^FF_PTX_INC_FOR(ANN_R,42736,43100,,,USD)&lt;/Q&gt;&lt;R&gt;0&lt;/R&gt;&lt;C&gt;0&lt;/C&gt;&lt;/FQL&gt;&lt;FQL&gt;&lt;Q&gt;FR0000127771^FF_PTX_INC_FOR(ANN_R,42736,43100,,,USD)&lt;/Q&gt;&lt;R&gt;0&lt;/R&gt;&lt;C&gt;0&lt;/C&gt;&lt;/FQL&gt;&lt;FQL&gt;&lt;Q&gt;FR0000125338^FF_PTX_INC_FOR(ANN_R,42736,43100,,,USD)&lt;/Q&gt;&lt;R&gt;0&lt;/R&gt;&lt;C&gt;0&lt;/C&gt;&lt;/FQL&gt;&lt;FQL&gt;&lt;Q&gt;SE0000667891^FF_PTX_INC_FOR(ANN_R,42736,43100,,,USD)&lt;/Q&gt;&lt;R&gt;0&lt;/R&gt;&lt;C&gt;0&lt;/C&gt;&lt;/FQL&gt;&lt;FQL&gt;&lt;Q&gt;FR0000130650^FF_PTX_INC_FOR(ANN_R,42736,43100,,,USD)&lt;/Q&gt;&lt;R&gt;1&lt;/R&gt;&lt;C&gt;1&lt;/C&gt;&lt;D xsi:type="xsd:double"&gt;446.161288780689&lt;/D&gt;&lt;/FQL&gt;&lt;FQL&gt;&lt;Q&gt;CH0012214059^FF_PTX_INC_FOR(ANN_R,42736,43100,,,USD)&lt;/Q&gt;&lt;R&gt;0&lt;/R&gt;&lt;C&gt;0&lt;/C&gt;&lt;/FQL&gt;&lt;FQL&gt;&lt;Q&gt;DE0005810055^FF_PTX_INC_FOR(ANN_R,42736,43100,,,USD)&lt;/Q&gt;&lt;R&gt;0&lt;/R&gt;&lt;C&gt;0&lt;/C&gt;&lt;/FQL&gt;&lt;FQL&gt;&lt;Q&gt;ES0109067019^FF_PTX_INC_FOR(ANN_R,42736,43100,,,USD)&lt;/Q&gt;&lt;R&gt;0&lt;/R&gt;&lt;C&gt;0&lt;/C&gt;&lt;/FQL&gt;&lt;FQL&gt;&lt;Q&gt;DE0005190003^FF_PTX_INC_FOR(ANN_R,42736,43100,,,USD)&lt;/Q&gt;&lt;R&gt;0&lt;/R&gt;&lt;C&gt;0&lt;/C&gt;&lt;/FQL&gt;&lt;FQL&gt;&lt;Q&gt;FI4000297767^FF_PTX_INC_FOR(ANN_R,42736,43100,,,USD)&lt;/Q&gt;&lt;R&gt;0&lt;/R&gt;&lt;C&gt;0&lt;/C&gt;&lt;/FQL&gt;&lt;FQL&gt;&lt;Q&gt;DE000A1ML7J1^FF_PTX_INC_FOR(ANN_R,42736,43100,,,USD)&lt;/Q&gt;&lt;R&gt;0&lt;/R&gt;&lt;C&gt;0&lt;/C&gt;&lt;/FQL&gt;&lt;FQL&gt;&lt;Q&gt;CH0432492467^FF_PTX_INC_FOR(ANN_R,42736,43100,,,USD)&lt;/Q&gt;&lt;R&gt;0&lt;/R&gt;&lt;C&gt;0&lt;/C&gt;&lt;/FQL&gt;&lt;FQL&gt;&lt;Q&gt;SE0000107419^FF_PTX_INC_FOR(ANN_R,42736,43100,,,USD)&lt;/Q&gt;&lt;R&gt;0&lt;/R&gt;&lt;C&gt;0&lt;/C&gt;&lt;/FQL&gt;&lt;FQL&gt;&lt;Q&gt;ES0148396007^FF_PTX_INC_FOR(ANN_R,42736,43100,,,USD)&lt;/Q&gt;&lt;R&gt;0&lt;/R&gt;&lt;C&gt;0&lt;/C&gt;&lt;/FQL&gt;&lt;FQL&gt;&lt;Q&gt;NL00150001Q9^FF_PTX_INC_FOR(ANN_R,42736,43100,,,USD)&lt;/Q&gt;&lt;R&gt;0&lt;/R&gt;&lt;C&gt;0&lt;/C&gt;&lt;/FQL&gt;&lt;FQL&gt;&lt;Q&gt;FR0000120693^FF_PTX_INC_FOR(ANN_R,42736,43100,,,USD)&lt;/Q&gt;&lt;R&gt;0&lt;/R&gt;&lt;C&gt;0&lt;/C&gt;&lt;/FQL&gt;&lt;FQL&gt;&lt;Q&gt;FR0000052292^FF_PTX_INC_FOR(ANN_R,42736,43100,,,USD)&lt;/Q&gt;&lt;R&gt;0&lt;/R&gt;&lt;C&gt;0&lt;/C&gt;&lt;/FQL&gt;&lt;FQL&gt;&lt;Q&gt;SE0011166610^FF_PTX_INC_FOR(ANN_R,42736,43100,,,USD)&lt;/Q&gt;&lt;R&gt;0&lt;/R&gt;&lt;C&gt;0&lt;/C&gt;&lt;/FQL&gt;&lt;FQL&gt;&lt;Q&gt;SE0000115446^FF_PTX_INC_FOR(ANN_R,42736,43100,,,USD)&lt;/Q&gt;&lt;R&gt;0&lt;/R&gt;&lt;C&gt;0&lt;/C&gt;&lt;/FQL&gt;&lt;FQL&gt;&lt;Q&gt;SE0000108656^FF_PTX_INC_FOR(ANN_R,42736,43100,,,USD)&lt;/Q&gt;&lt;R&gt;0&lt;/R&gt;&lt;C&gt;0&lt;/C&gt;&lt;/FQL&gt;&lt;FQL&gt;&lt;Q&gt;DK0010268606^FF_PTX_INC_FOR(ANN_R,42736,43100,,,USD)&lt;/Q&gt;&lt;R&gt;0&lt;/R&gt;&lt;C&gt;0&lt;/C&gt;&lt;/FQL&gt;&lt;FQL&gt;&lt;Q&gt;FR0000120644^FF_PTX_INC_FOR(ANN_R,42736,43100,,,USD)&lt;/Q&gt;&lt;R&gt;0&lt;/R&gt;&lt;C&gt;0&lt;/C&gt;&lt;/FQL&gt;&lt;FQL&gt;&lt;Q&gt;IT0000072618^FF_PTX_INC_FOR(ANN_R,42736,43100,,,USD)&lt;/Q&gt;&lt;R&gt;0&lt;/R&gt;&lt;C&gt;0&lt;/C&gt;&lt;/FQL&gt;&lt;FQL&gt;&lt;Q&gt;NL0013654783^FF_PTX_INC_FOR(ANN_R,42736,43100,,,USD)&lt;/Q&gt;&lt;R&gt;0&lt;/R&gt;&lt;C&gt;0&lt;/C&gt;&lt;/FQL&gt;&lt;FQL&gt;&lt;Q&gt;CH0210483332^FF_PTX_INC_FOR(ANN_R,42736,43100,,,USD)&lt;/Q&gt;&lt;R&gt;0&lt;/R&gt;&lt;C&gt;0&lt;/C&gt;&lt;/FQL&gt;&lt;FQL&gt;&lt;Q&gt;FR0000121485^FF_PTX_INC_FOR(ANN_R,42736,43100,,,USD)&lt;/Q&gt;&lt;R&gt;0&lt;/R&gt;&lt;C&gt;0&lt;/C&gt;&lt;/FQL&gt;&lt;FQL&gt;&lt;Q&gt;DE0007664039^FF_PTX_INC_FOR(ANN_R,42736,43100,,,USD)&lt;/Q&gt;&lt;R&gt;0&lt;/R&gt;&lt;C&gt;0&lt;/C&gt;&lt;/FQL&gt;&lt;FQL&gt;&lt;Q&gt;FR0000073272^FF_PTX_INC_FOR(ANN_R,42736,43100,,,USD)&lt;/Q&gt;&lt;R&gt;0&lt;/R&gt;&lt;C&gt;0&lt;/C&gt;&lt;/FQL&gt;&lt;FQL&gt;&lt;Q&gt;NL0000009538^FF_PTX_INC_FOR(ANN_R,42736,43100,,,USD)&lt;/Q&gt;&lt;R&gt;0&lt;/R&gt;&lt;C&gt;0&lt;/C&gt;&lt;/FQL&gt;&lt;FQL&gt;&lt;Q&gt;BE0974293251^FF_PTX_INC_FOR(ANN_R,42736,43100,,,USD)&lt;/Q&gt;&lt;R&gt;0&lt;/R&gt;&lt;C&gt;0&lt;/C&gt;&lt;/FQL&gt;&lt;FQL&gt;&lt;Q&gt;DE0005552004^FF_PTX_INC_FOR(ANN_R,42736,43100,,,USD)&lt;/Q&gt;&lt;R&gt;0&lt;/R&gt;&lt;C&gt;0&lt;/C&gt;&lt;/FQL&gt;&lt;FQL&gt;&lt;Q&gt;DE0006231004^FF_PTX_INC_FOR(ANN_R,42736,43100,,,USD)&lt;/Q&gt;&lt;R&gt;0&lt;/R&gt;&lt;C&gt;0&lt;/C&gt;&lt;/FQL&gt;&lt;FQL&gt;&lt;Q&gt;DE000A1EWWW0^FF_PTX_INC_FOR(ANN_R,42736,43100,,,USD)&lt;/Q&gt;&lt;R&gt;0&lt;/R&gt;&lt;C&gt;0&lt;/C&gt;&lt;/FQL&gt;&lt;FQL&gt;&lt;Q&gt;FR0000125486^FF_PTX_INC_FOR(ANN_R,42736,43100,,,USD)&lt;/Q&gt;&lt;R&gt;0&lt;/R&gt;&lt;C&gt;0&lt;/C&gt;&lt;/FQL&gt;&lt;FQL&gt;&lt;Q&gt;DE000BAY0017^FF_PTX_INC_FOR(ANN_R,42736,43100,,,USD)&lt;/Q&gt;&lt;R&gt;0&lt;/R&gt;&lt;C&gt;0&lt;/C&gt;&lt;/FQL&gt;&lt;FQL&gt;&lt;Q&gt;NL0012969182^FF_PTX_INC_FOR(ANN_R,42736,43100,,,USD)&lt;/Q&gt;&lt;R&gt;0&lt;/R&gt;&lt;C&gt;0&lt;/C&gt;&lt;/FQL&gt;&lt;FQL&gt;&lt;Q&gt;DE0005557508^FF_PTX_INC_FOR(ANN_R,42736,43100,,,USD)&lt;/Q&gt;&lt;R&gt;0&lt;/R&gt;&lt;C&gt;0&lt;/C&gt;&lt;/FQL&gt;&lt;FQL&gt;&lt;Q&gt;NL0000235190^FF_PTX_INC_FOR(ANN_R,42736,43100,,,USD)&lt;/Q&gt;&lt;R&gt;0&lt;/R&gt;&lt;C&gt;0&lt;/C&gt;&lt;/FQL&gt;&lt;FQL&gt;&lt;Q&gt;DE0007100000^FF_PTX_INC_FOR(ANN_R,42736,43100,,,USD)&lt;/Q&gt;&lt;R&gt;0&lt;/R&gt;&lt;C&gt;0&lt;/C&gt;&lt;/FQL&gt;&lt;FQL&gt;&lt;Q&gt;FR0000120073^FF_PTX_INC_FOR(ANN_R,42736,43100,,,USD)&lt;/Q&gt;&lt;R&gt;0&lt;/R&gt;&lt;C&gt;0&lt;/C&gt;&lt;/FQL&gt;&lt;FQL&gt;&lt;Q&gt;FR0000120321^FF_PTX_INC_FOR(ANN_R,42736,43100,,,USD)&lt;/Q&gt;&lt;R&gt;0&lt;/R&gt;&lt;C&gt;0&lt;/C&gt;&lt;/FQL&gt;&lt;FQL&gt;&lt;Q&gt;DE0008404005^FF_PTX_INC_FOR(ANN_R,42736,43100,,,USD)&lt;/Q&gt;&lt;R&gt;0&lt;/R&gt;&lt;C&gt;0&lt;/C&gt;&lt;/FQL&gt;&lt;FQL&gt;&lt;Q&gt;DE0007164600^FF_PTX_INC_FOR(ANN_R,42736,43100,,,USD)&lt;/Q&gt;&lt;R&gt;1&lt;/R&gt;&lt;C&gt;1&lt;/C&gt;&lt;D xsi:type="xsd:double"&gt;2527.70138275623&lt;/D&gt;&lt;/FQL&gt;&lt;FQL&gt;&lt;Q&gt;CH0012032048^FF_PTX_INC_FOR(ANN_R,42736,43100,,,USD)&lt;/Q&gt;&lt;R&gt;0&lt;/R&gt;&lt;C&gt;0&lt;/C&gt;&lt;/FQL&gt;&lt;FQL&gt;&lt;Q&gt;US0995021062^FF_PTX_INC_FOR(ANN_R,42736,43100,,,USD)&lt;/Q&gt;&lt;R&gt;0&lt;/R&gt;&lt;C&gt;0&lt;/C&gt;&lt;/FQL&gt;&lt;FQL&gt;&lt;Q&gt;US5132721045^FF_PTX_INC_FOR(ANN_R,42736,43100,,,USD)&lt;/Q&gt;&lt;R&gt;0&lt;/R&gt;&lt;C&gt;0&lt;/C&gt;&lt;/FQL&gt;&lt;FQL&gt;&lt;Q&gt;US6700024010^FF_PTX_INC_FOR(ANN_R,42736,43100,,,USD)&lt;/Q&gt;&lt;R&gt;0&lt;/R&gt;&lt;C&gt;0&lt;/C&gt;&lt;/FQL&gt;&lt;FQL&gt;&lt;Q&gt;US4180561072^FF_PTX_INC_FOR(ANN_R,42736,43100,,,USD)&lt;/Q&gt;&lt;R&gt;1&lt;/R&gt;&lt;C&gt;1&lt;/C&gt;&lt;D xsi:type="xsd:double"&gt;617.78&lt;/D&gt;&lt;/FQL&gt;&lt;FQL&gt;&lt;Q&gt;JE00BYSS4X48^FF_PTX_INC_FOR(ANN_R,42736,43100,,,USD)&lt;/Q&gt;&lt;R&gt;1&lt;/R&gt;&lt;C&gt;1&lt;/C&gt;&lt;D xsi:type="xsd:double"&gt;29.157&lt;/D&gt;&lt;/FQL&gt;&lt;FQL&gt;&lt;Q&gt;US00751Y1064^FF_PTX_INC_FOR(ANN_R,42736,43100,,,USD)&lt;/Q&gt;&lt;R&gt;0&lt;/R&gt;&lt;C&gt;0&lt;/C&gt;&lt;/FQL&gt;&lt;FQL&gt;&lt;Q&gt;US5018892084^FF_PTX_INC_FOR(ANN_R,42736,43100,,,USD)&lt;/Q&gt;&lt;R&gt;1&lt;/R&gt;&lt;C&gt;1&lt;/C&gt;&lt;D xsi:type="xsd:double"&gt;191.479&lt;/D&gt;&lt;/FQL&gt;&lt;FQL&gt;&lt;Q&gt;US12541W2098^FF_PTX_INC_FOR(ANN_R,42736,43100,,,USD)&lt;/Q&gt;&lt;R&gt;1&lt;/R&gt;&lt;C&gt;1&lt;/C&gt;&lt;D xsi:type="xsd:double"&gt;89.745&lt;/D&gt;&lt;/FQL&gt;&lt;FQL&gt;&lt;Q&gt;US3802371076^FF_PTX_INC_FOR(ANN_R,42736,43100,,,USD)&lt;/Q&gt;&lt;R&gt;1&lt;/R&gt;&lt;C&gt;1&lt;/C&gt;&lt;D xsi:type="xsd:double"&gt;-73.8&lt;/D&gt;&lt;/FQL&gt;&lt;FQL&gt;&lt;Q&gt;US5502411037^FF_PTX_INC_FOR(ANN_R,42736,43100,,,USD)&lt;/Q&gt;&lt;R&gt;0&lt;/R&gt;&lt;C&gt;0&lt;/C&gt;&lt;/FQL&gt;&lt;FQL&gt;&lt;Q&gt;US4404521001^FF_PTX_INC_FOR(ANN_R,42736,43100,,,USD)&lt;/Q&gt;&lt;R&gt;0&lt;/R&gt;&lt;C&gt;0&lt;/C&gt;&lt;/FQL&gt;&lt;FQL&gt;&lt;Q&gt;US73278L1052^FF_PTX_INC_FOR(ANN_R,42736,43100,,,USD)&lt;/Q&gt;&lt;R&gt;0&lt;/R&gt;&lt;C&gt;0&lt;/C&gt;&lt;/FQL&gt;&lt;FQL&gt;&lt;Q&gt;US24906P1093^FF_PTX_INC_FOR(ANN_R,42736,43100,,,USD)&lt;/Q&gt;&lt;R&gt;1&lt;/R&gt;&lt;C&gt;1&lt;/C&gt;&lt;D xsi:type="xsd:double"&gt;-1458.5&lt;/D&gt;&lt;/FQL&gt;&lt;FQL&gt;&lt;Q&gt;US7458671010^FF_PTX_INC_FOR(ANN_R,42736,43100,,,USD)&lt;/Q&gt;&lt;R&gt;0&lt;/R&gt;&lt;C&gt;0&lt;/C&gt;&lt;/FQL&gt;&lt;FQL&gt;&lt;Q&gt;US8326964058^FF_PTX_INC_FOR(ANN_R,42736,43100,,,USD)&lt;/Q&gt;&lt;R&gt;1&lt;/R&gt;&lt;C&gt;1&lt;/C&gt;&lt;D xsi:type="xsd:double"&gt;41.6&lt;/D&gt;&lt;/FQL&gt;&lt;FQL&gt;&lt;Q&gt;US1011211018^FF_PTX_INC_FOR(ANN_R,42736,43100,,,USD)&lt;/Q&gt;&lt;R&gt;0&lt;/R&gt;&lt;C&gt;0&lt;/C&gt;&lt;/FQL&gt;&lt;FQL&gt;&lt;Q&gt;US8793601050^FF_PTX_INC_FOR(ANN_R,42736,43100,,,USD)&lt;/Q&gt;&lt;R&gt;1&lt;/R&gt;&lt;C&gt;1&lt;/C&gt;&lt;D xsi:type="xsd:double"&gt;99.8&lt;/D&gt;&lt;/FQL&gt;&lt;FQL&gt;&lt;Q&gt;US18915M1071^FF_PTX_INC_FOR(ANN_R,42736,43100,,,USD)&lt;/Q&gt;&lt;R&gt;1&lt;/R&gt;&lt;C&gt;1&lt;/C&gt;&lt;D xsi:type="xsd:double"&gt;1.918&lt;/D&gt;&lt;/FQL&gt;&lt;FQL&gt;&lt;Q&gt;US5745991068^FF_PTX_INC_FOR(ANN_R,42736,43100,,,USD)&lt;/Q&gt;&lt;R&gt;1&lt;/R&gt;&lt;C&gt;1&lt;/C&gt;&lt;D xsi:type="xsd:double"&gt;154&lt;/D&gt;&lt;/FQL&gt;&lt;FQL&gt;&lt;Q&gt;US45167R1041^FF_PTX_INC_FOR(ANN_R,42736,43100,,,USD)&lt;/Q&gt;&lt;R&gt;1&lt;/R&gt;&lt;C&gt;1&lt;/C&gt;&lt;D xsi:type="xsd:double"&gt;152.758&lt;/D&gt;&lt;/FQL&gt;&lt;FQL&gt;&lt;Q&gt;US4461501045^FF_PTX_INC_FOR(ANN_R,42736,43100,,,USD)&lt;/Q&gt;&lt;R&gt;0&lt;/R&gt;&lt;C&gt;0&lt;/C&gt;&lt;/FQL&gt;&lt;FQL&gt;&lt;Q&gt;US8666741041^FF_PTX_INC_FOR(ANN_R,42736,43100,,,USD)&lt;/Q&gt;&lt;R&gt;0&lt;/R&gt;&lt;C&gt;0&lt;/C&gt;&lt;/FQL&gt;&lt;FQL&gt;&lt;Q&gt;US64110D1046^FF_PTX_INC_FOR(ANN_R,42736,43100,,,USD)&lt;/Q&gt;&lt;R&gt;1&lt;/R&gt;&lt;C&gt;1&lt;/C&gt;&lt;D xsi:type="xsd:double"&gt;459&lt;/D&gt;&lt;/FQL&gt;&lt;FQL&gt;&lt;Q&gt;US3724601055^FF_PTX_INC_FOR(ANN_R,42736,43100,,,USD)&lt;/Q&gt;&lt;R&gt;1&lt;/R&gt;&lt;C&gt;1&lt;/C&gt;&lt;D xsi:type="xsd:double"&gt;196.19&lt;/D&gt;&lt;/FQL&gt;&lt;FQL&gt;&lt;Q&gt;US6311031081^FF_PTX_INC_FOR(ANN_R,42736,43100,,,USD)&lt;/Q&gt;&lt;R&gt;1&lt;/R&gt;&lt;C&gt;1&lt;/C&gt;&lt;D xsi:type="xsd:double"&gt;316&lt;/D&gt;&lt;/FQL&gt;&lt;FQL&gt;&lt;Q&gt;US89400J1079^FF_PTX_INC_FOR(ANN_R,42736,43100,,,USD)&lt;/Q&gt;&lt;R&gt;1&lt;/R&gt;&lt;C&gt;1&lt;/C&gt;&lt;D xsi:type="xsd:double"&gt;106.8&lt;/D&gt;&lt;/FQL&gt;&lt;FQL&gt;&lt;Q&gt;US45784P1012^FF_PTX_INC_FOR(ANN_R,42736,43100,,,USD)&lt;/Q&gt;&lt;R&gt;0&lt;/R&gt;&lt;C&gt;0&lt;/C&gt;&lt;/FQL&gt;&lt;FQL&gt;&lt;Q&gt;US92556V1061^FF_PTX_INC_FOR(ANN_R,42736,43100,,,USD)&lt;/Q&gt;&lt;R&gt;1&lt;/R&gt;&lt;C&gt;1&lt;/C&gt;&lt;D xsi:type="xsd:double"&gt;1317.5&lt;/D&gt;&lt;/FQL&gt;&lt;FQL&gt;&lt;Q&gt;US62944T1051^FF_PTX_INC_FOR(ANN_R,42736,43100,,,USD)&lt;/Q&gt;&lt;R&gt;0&lt;/R&gt;&lt;C&gt;0&lt;/C&gt;&lt;/FQL&gt;&lt;FQL&gt;&lt;Q&gt;US29355A1079^FF_PTX_INC_FOR(ANN_R,42736,43100,,,USD)&lt;/Q&gt;&lt;R&gt;1&lt;/R&gt;&lt;C&gt;1&lt;/C&gt;&lt;D xsi:type="xsd:double"&gt;2.541&lt;/D&gt;&lt;/FQL&gt;&lt;FQL&gt;&lt;Q&gt;US0404131064^FF_PTX_INC_FOR(ANN_R,42736,43100,,,USD)&lt;/Q&gt;&lt;R&gt;1&lt;/R&gt;&lt;C&gt;1&lt;/C&gt;&lt;D xsi:type="xsd:double"&gt;101.539&lt;/D&gt;&lt;/FQL&gt;&lt;FQL&gt;&lt;Q&gt;US72919P2020^FF_PTX_INC_FOR(ANN_R,42736,43100,,,USD)&lt;/Q&gt;&lt;R&gt;0&lt;/R&gt;&lt;C&gt;0&lt;/C&gt;&lt;/FQL&gt;&lt;FQL&gt;&lt;Q&gt;US14149Y1082^FF_PTX_INC_FOR(ANN_R,42736,43100,,,USD)&lt;/Q&gt;&lt;R&gt;1&lt;/R&gt;&lt;C&gt;1&lt;/C&gt;&lt;D xsi:type="xsd:double"&gt;152&lt;/D&gt;&lt;/FQL&gt;&lt;FQL&gt;&lt;Q&gt;US4364401012^FF_PTX_INC_FOR(ANN_R,42736,43100,,,USD)&lt;/Q&gt;&lt;R&gt;1&lt;/R&gt;&lt;C&gt;1&lt;/C&gt;&lt;D xsi:type="xsd:double"&gt;124.7&lt;/D&gt;&lt;/FQL&gt;&lt;FQL&gt;&lt;Q&gt;US42809H1077^FF_PTX_INC_FOR(ANN_R,42736,43100,,,USD)&lt;/Q&gt;&lt;R&gt;1&lt;/R&gt;&lt;C&gt;1&lt;/C&gt;&lt;D xsi:type="xsd:double"&gt;-2994&lt;/D&gt;&lt;/FQL&gt;&lt;FQL&gt;&lt;Q&gt;US55261F1049^FF_PTX_INC_FOR(ANN_R,42736,43100,,,USD)&lt;/Q&gt;&lt;R&gt;0&lt;/R&gt;&lt;C&gt;0&lt;/C&gt;&lt;/FQL&gt;&lt;FQL&gt;&lt;Q&gt;US4932671088^FF_PTX_INC_FOR(ANN_R,42736,43100,,,USD)&lt;/Q&gt;&lt;R&gt;0&lt;/R&gt;&lt;C&gt;0&lt;/C&gt;&lt;/FQL&gt;&lt;FQL&gt;&lt;Q&gt;US92276F1003^FF_PTX_INC_FOR(ANN_R,42736,43100,,,USD)&lt;/Q&gt;&lt;R&gt;0&lt;/R&gt;&lt;C&gt;0&lt;/C&gt;&lt;/FQL&gt;&lt;FQL&gt;&lt;Q&gt;IE00BQPVQZ61^FF_PTX_INC_FOR(ANN_R,42736,43100,,,USD)&lt;/Q&gt;&lt;R&gt;1&lt;/R&gt;&lt;C&gt;1&lt;/C&gt;&lt;D xsi:type="xsd:double"&gt;-233.232&lt;/D&gt;&lt;/FQL&gt;&lt;FQL&gt;&lt;Q&gt;US8740541094^FF_PTX_INC_FOR(ANN_R,42736,43100,,,USD)&lt;/Q&gt;&lt;R&gt;1&lt;/R&gt;&lt;C&gt;1&lt;/C&gt;&lt;D xsi:type="xsd:double"&gt;-9.085&lt;/D&gt;&lt;/FQL&gt;&lt;FQL&gt;&lt;Q&gt;US74736K1016^FF_PTX_INC_FOR(ANN_R,42736,43100,,,USD)&lt;/Q&gt;&lt;R&gt;1&lt;/R&gt;&lt;C&gt;1&lt;/C&gt;&lt;D xsi:type="xsd:double"&gt;24.866&lt;/D&gt;&lt;/FQL&gt;&lt;FQL&gt;&lt;Q&gt;US5732841060^FF_PTX_INC_FOR(ANN_R,42736,43100,,,USD)&lt;/Q&gt;&lt;R&gt;1&lt;/R&gt;&lt;C&gt;1&lt;/C&gt;&lt;D xsi:type="xsd:double"&gt;10.566&lt;/D&gt;&lt;/FQL&gt;&lt;FQL&gt;&lt;Q&gt;US1156372096^FF_PTX_INC_FOR(ANN_R,42736,43100,,,USD)&lt;/Q&gt;&lt;R&gt;1&lt;/R&gt;&lt;C&gt;1&lt;/C&gt;&lt;D xsi:type="xsd:double"&gt;127&lt;/D&gt;&lt;/FQL&gt;&lt;FQL&gt;&lt;Q&gt;US87165B1035^FF_PTX_INC_FOR(ANN_R,42736,43100,,,USD)&lt;/Q&gt;&lt;R&gt;1&lt;/R&gt;&lt;C&gt;1&lt;/C&gt;&lt;D xsi:type="xsd:double"&gt;-10&lt;/D&gt;&lt;/FQL&gt;&lt;FQL&gt;&lt;Q&gt;US30063P1057^FF_PTX_INC_FOR(ANN_R,42736,43100,,,USD)&lt;/Q&gt;&lt;R&gt;0&lt;/R&gt;&lt;C&gt;0&lt;/C&gt;&lt;/FQL&gt;&lt;FQL&gt;&lt;Q&gt;US9291601097^FF_PTX_INC_FOR(ANN_R,42736,43100,,,USD)&lt;/Q&gt;&lt;R&gt;1&lt;/R&gt;&lt;C&gt;1&lt;/C&gt;&lt;D xsi:type="xsd:double"&gt;14.648&lt;/D&gt;&lt;/FQL&gt;&lt;FQL&gt;&lt;Q&gt;US5303073051^FF_PTX_INC_FOR(ANN_R,42736,43100,,,USD)&lt;/Q&gt;&lt;R&gt;0&lt;/R&gt;&lt;C&gt;0&lt;/C&gt;&lt;/FQL&gt;&lt;FQL&gt;&lt;Q&gt;US0152711091^FF_PTX_INC_FOR(ANN_R,42736,43100,,,USD)&lt;/Q&gt;&lt;R&gt;0&lt;/R&gt;&lt;C&gt;0&lt;/C&gt;&lt;/FQL&gt;&lt;FQL&gt;&lt;Q&gt;US4165151048^FF_PTX_INC_FOR(ANN_R,42736,43100,,,USD)&lt;/Q&gt;&lt;R&gt;1&lt;/R&gt;&lt;C&gt;1&lt;/C&gt;&lt;D xsi:type="xsd:double"&gt;19&lt;/D&gt;&lt;/FQL&gt;&lt;FQL&gt;&lt;Q&gt;US3635761097^FF_PTX_INC_FOR(ANN_R,42736,43100,,,USD)&lt;/Q&gt;&lt;R&gt;1&lt;/R&gt;&lt;C&gt;1&lt;/C&gt;&lt;D xsi:type="xsd:double"&gt;85.7&lt;/D&gt;&lt;/FQL&gt;&lt;FQL&gt;&lt;Q&gt;US6703461052^FF_PTX_INC_FOR(ANN_R,42736,43100,,,USD)&lt;/Q&gt;&lt;R&gt;1&lt;/R&gt;&lt;C&gt;1&lt;/C&gt;&lt;D xsi:type="xsd:double"&gt;139.305&lt;/D&gt;&lt;/FQL&gt;&lt;FQL&gt;&lt;Q&gt;US57772K1016^FF_PTX_INC_FOR(ANN_R,42736,43100,,,USD)&lt;/Q&gt;&lt;R&gt;1&lt;/R&gt;&lt;C&gt;1&lt;/C&gt;&lt;D xsi:type="xsd:double"&gt;524.961&lt;/D&gt;&lt;/FQL&gt;&lt;FQL&gt;&lt;Q&gt;US34959E1091^FF_PTX_INC_FOR(ANN_R,42736,43100,,,USD)&lt;/Q&gt;&lt;R&gt;1&lt;/R&gt;&lt;C&gt;1&lt;/C&gt;&lt;D xsi:type="xsd:double"&gt;164.703&lt;/D&gt;&lt;/FQL&gt;&lt;FQL&gt;&lt;Q&gt;US9892071054^FF_PTX_INC_FOR(ANN_R,42736,43100,,,USD)&lt;/Q&gt;&lt;R&gt;1&lt;/R&gt;&lt;C&gt;1&lt;/C&gt;&lt;D xsi:type="xsd:double"&gt;240&lt;/D&gt;&lt;/FQL&gt;&lt;FQL&gt;&lt;Q&gt;US6792951054^FF_PTX_INC_FOR(ANN_R,42736,43100,,,USD)&lt;/Q&gt;&lt;R&gt;1&lt;/R&gt;&lt;C&gt;1&lt;/C&gt;&lt;D xsi:type="xsd:double"&gt;1.854&lt;/D&gt;&lt;/FQL&gt;&lt;FQL&gt;&lt;Q&gt;NL0009434992^FF_PTX_INC_FOR(ANN_R,42736,43100,,,USD)&lt;/Q&gt;&lt;R&gt;1&lt;/R&gt;&lt;C&gt;1&lt;/C&gt;&lt;D xsi:type="xsd:double"&gt;3055&lt;/D&gt;&lt;/FQL&gt;&lt;FQL&gt;&lt;Q&gt;US88339J1051^FF_PTX_INC_FOR(ANN_R,42736,43100,,,USD)&lt;/Q&gt;&lt;R&gt;1&lt;/R&gt;&lt;C&gt;1&lt;/C&gt;&lt;D xsi:type="xsd:double"&gt;-2.523&lt;/D&gt;&lt;/FQL&gt;&lt;FQL&gt;&lt;Q&gt;US5010441013^FF_PTX_INC_FOR(ANN_R,42736,43100,,,USD)&lt;/Q&gt;&lt;R&gt;0&lt;/R&gt;&lt;C&gt;0&lt;/C&gt;&lt;/FQL&gt;&lt;FQL&gt;&lt;Q&gt;US5926881054^FF_PTX_INC_FOR(ANN_R,42736,43100,,,USD)&lt;/Q&gt;&lt;R&gt;1&lt;/R&gt;&lt;C&gt;1&lt;/C&gt;&lt;D xsi:type="xsd:double"&gt;529.117&lt;/D&gt;&lt;/FQL&gt;&lt;FQL&gt;&lt;Q&gt;US0584981064^FF_PTX_INC_FOR(ANN_R,42736,43100,,,USD)&lt;/Q&gt;&lt;R&gt;1&lt;/R&gt;&lt;C&gt;1&lt;/C&gt;&lt;D xsi:type="xsd:double"&gt;367&lt;/D&gt;&lt;/FQL&gt;&lt;FQL&gt;&lt;Q&gt;US5260571048^FF_PTX_INC_FOR(ANN_R,42736,43100,,,USD)&lt;/Q&gt;&lt;R&gt;0&lt;/R&gt;&lt;C&gt;0&lt;/C&gt;&lt;/FQL&gt;&lt;FQL&gt;&lt;Q&gt;US49271V1008^FF_PTX_INC_FOR(ANN_R,42736,43100,,,USD)&lt;/Q&gt;&lt;R&gt;1&lt;/R&gt;&lt;C&gt;1&lt;/C&gt;&lt;D xsi:type="xsd:double"&gt;88&lt;/D&gt;&lt;/FQL&gt;&lt;FQL&gt;&lt;Q&gt;US0311001004^FF_PTX_INC_FOR(ANN_R,42736,43100,,,USD)&lt;/Q&gt;&lt;R&gt;1&lt;/R&gt;&lt;C&gt;1&lt;/C&gt;&lt;D xsi:type="xsd:double"&gt;348.876&lt;/D&gt;&lt;/FQL&gt;&lt;FQL&gt;&lt;Q&gt;US23331A1097^FF_PTX_INC_FOR(ANN_R,42736,43100,,,USD)&lt;/Q&gt;&lt;R&gt;0&lt;/R&gt;&lt;C&gt;0&lt;/C&gt;&lt;/FQL&gt;&lt;FQL&gt;&lt;Q&gt;US2473617023^FF_PTX_INC_FOR(ANN_R,42736,43100,,,USD)&lt;/Q&gt;&lt;R&gt;0&lt;/R&gt;&lt;C&gt;0&lt;/C&gt;&lt;/FQL&gt;&lt;FQL&gt;&lt;Q&gt;US58155Q1031^FF_PTX_INC_FOR(ANN_R,42736,43100,,,USD)&lt;/Q&gt;&lt;R&gt;1&lt;/R&gt;&lt;C&gt;1&lt;/C&gt;&lt;D xsi:type="xsd:double"&gt;1119&lt;/D&gt;&lt;/FQL&gt;&lt;FQL&gt;&lt;Q&gt;US6200763075^FF_PTX_INC_FOR(ANN_R,42736,43100,,,USD)&lt;/Q&gt;&lt;R&gt;1&lt;/R&gt;&lt;C&gt;1&lt;/C&gt;&lt;D xsi:type="xsd:double"&gt;117&lt;/D&gt;&lt;/FQL&gt;&lt;FQL&gt;&lt;Q&gt;US8545021011^FF_PTX_INC_FOR(ANN_R,42736,43100,,,USD)&lt;/Q&gt;&lt;R&gt;1&lt;/R&gt;&lt;C&gt;1&lt;/C&gt;&lt;D xsi:type="xsd:double"&gt;812.6&lt;/D&gt;&lt;/FQL&gt;&lt;FQL&gt;&lt;Q&gt;US8936411003^FF_PTX_INC_FOR(ANN_R,42736,43100,,,USD)&lt;/Q&gt;&lt;R&gt;0&lt;/R&gt;&lt;C&gt;0&lt;/C&gt;&lt;/FQL&gt;&lt;FQL&gt;&lt;Q&gt;US98956P1021^FF_PTX_INC_FOR(ANN_R,42736,43100,,,USD)&lt;/Q&gt;&lt;R&gt;1&lt;/R&gt;&lt;C&gt;1&lt;/C&gt;&lt;D xsi:type="xsd:double"&gt;578.6&lt;/D&gt;&lt;/FQL&gt;&lt;FQL&gt;&lt;Q&gt;US0010551028^FF_PTX_INC_FOR(ANN_R,42736,43100,,,USD)&lt;/Q&gt;&lt;R&gt;0&lt;/R&gt;&lt;C&gt;0&lt;/C&gt;&lt;/FQL&gt;&lt;FQL&gt;&lt;Q&gt;US77543R1023^FF_PTX_INC_FOR(ANN_R,42736,43100,,,USD)&lt;/Q&gt;&lt;R&gt;1&lt;/R&gt;&lt;C&gt;1&lt;/C&gt;&lt;D xsi:type="xsd:double"&gt;0.637&lt;/D&gt;&lt;/FQL&gt;&lt;FQL&gt;&lt;Q&gt;US2310211063^FF_PTX_INC_FOR(ANN_R,42736,43100,,,USD)&lt;/Q&gt;&lt;R&gt;1&lt;/R&gt;&lt;C&gt;1&lt;/C&gt;&lt;D xsi:type="xsd:double"&gt;1128&lt;/D&gt;&lt;/FQL&gt;&lt;FQL&gt;&lt;Q&gt;US21036P1084^FF_PTX_INC_FOR(ANN_R,42736,43100,,,USD)&lt;/Q&gt;&lt;R&gt;0&lt;/R&gt;&lt;C&gt;0&lt;/C&gt;&lt;/FQL&gt;&lt;FQL&gt;&lt;Q&gt;US2855121099^FF_PTX_INC_FOR(ANN_R,42736,43100,,,USD)&lt;/Q&gt;&lt;R&gt;1&lt;/R&gt;&lt;C&gt;1&lt;/C&gt;&lt;D xsi:type="xsd:double"&gt;828&lt;/D&gt;&lt;/FQL&gt;&lt;FQL&gt;&lt;Q&gt;US40434L1052^FF_PTX_INC_FOR(ANN_R,42736,43100,,,USD)&lt;/Q&gt;&lt;R&gt;1&lt;/R&gt;&lt;C&gt;1&lt;/C&gt;&lt;D xsi:type="xsd:double"&gt;3290&lt;/D&gt;&lt;/FQL&gt;&lt;FQL&gt;&lt;Q&gt;US45168D1046^FF_PTX_INC_FOR(ANN_R,42736,43100,,,USD)&lt;/Q&gt;&lt;R&gt;1&lt;/R&gt;&lt;C&gt;1&lt;/C&gt;&lt;D xsi:type="xsd:double"&gt;112.343&lt;/D&gt;&lt;/FQL&gt;&lt;FQL&gt;&lt;Q&gt;US4943681035^FF_PTX_INC_FOR(ANN_R,42736,43100,,,USD)&lt;/Q&gt;&lt;R&gt;1&lt;/R&gt;&lt;C&gt;1&lt;/C&gt;&lt;D xsi:type="xsd:double"&gt;996&lt;/D&gt;&lt;/FQL&gt;&lt;FQL&gt;&lt;Q&gt;US35671D8570^FF_PTX_INC_FOR(ANN_R,42736,43100,,,USD)&lt;/Q&gt;&lt;R&gt;1&lt;/R&gt;&lt;C&gt;1&lt;/C&gt;&lt;D xsi:type="xsd:double"&gt;2882&lt;/D&gt;&lt;/FQL&gt;&lt;FQL&gt;&lt;Q&gt;US3453708600^FF_PTX_INC_FOR(A</t>
        </r>
      </text>
    </comment>
    <comment ref="A71" authorId="0" shapeId="0" xr:uid="{A24E8869-EBEE-4ACC-B328-42FEC2D5E8E1}">
      <text>
        <r>
          <rPr>
            <b/>
            <sz val="9"/>
            <color indexed="81"/>
            <rFont val="Tahoma"/>
            <charset val="1"/>
          </rPr>
          <t>NN_R,42736,43100,,,USD)&lt;/Q&gt;&lt;R&gt;1&lt;/R&gt;&lt;C&gt;1&lt;/C&gt;&lt;D xsi:type="xsd:double"&gt;3298&lt;/D&gt;&lt;/FQL&gt;&lt;FQL&gt;&lt;Q&gt;US6516391066^FF_PTX_INC_FOR(ANN_R,42736,43100,,,USD)&lt;/Q&gt;&lt;R&gt;1&lt;/R&gt;&lt;C&gt;1&lt;/C&gt;&lt;D xsi:type="xsd:double"&gt;829&lt;/D&gt;&lt;/FQL&gt;&lt;FQL&gt;&lt;Q&gt;US75886F1075^FF_PTX_INC_FOR(ANN_R,42736,43100,,,USD)&lt;/Q&gt;&lt;R&gt;1&lt;/R&gt;&lt;C&gt;1&lt;/C&gt;&lt;D xsi:type="xsd:double"&gt;113.752&lt;/D&gt;&lt;/FQL&gt;&lt;FQL&gt;&lt;Q&gt;US8725901040^FF_PTX_INC_FOR(ANN_R,42736,43100,,,USD)&lt;/Q&gt;&lt;R&gt;1&lt;/R&gt;&lt;C&gt;1&lt;/C&gt;&lt;D xsi:type="xsd:double"&gt;-113&lt;/D&gt;&lt;/FQL&gt;&lt;FQL&gt;&lt;Q&gt;US0091581068^FF_PTX_INC_FOR(ANN_R,42736,43100,,,USD)&lt;/Q&gt;&lt;R&gt;1&lt;/R&gt;&lt;C&gt;1&lt;/C&gt;&lt;D xsi:type="xsd:double"&gt;666.2&lt;/D&gt;&lt;/FQL&gt;&lt;FQL&gt;&lt;Q&gt;US5184391044^FF_PTX_INC_FOR(ANN_R,42736,43100,,,USD)&lt;/Q&gt;&lt;R&gt;1&lt;/R&gt;&lt;C&gt;1&lt;/C&gt;&lt;D xsi:type="xsd:double"&gt;1676&lt;/D&gt;&lt;/FQL&gt;&lt;FQL&gt;&lt;Q&gt;US1941621039^FF_PTX_INC_FOR(ANN_R,42736,43100,,,USD)&lt;/Q&gt;&lt;R&gt;1&lt;/R&gt;&lt;C&gt;1&lt;/C&gt;&lt;D xsi:type="xsd:double"&gt;2415&lt;/D&gt;&lt;/FQL&gt;&lt;FQL&gt;&lt;Q&gt;US31428X1063^FF_PTX_INC_FOR(ANN_R,42736,43100,,,USD)&lt;/Q&gt;&lt;R&gt;0&lt;/R&gt;&lt;C&gt;0&lt;/C&gt;&lt;/FQL&gt;&lt;FQL&gt;&lt;Q&gt;US00507V1098^FF_PTX_INC_FOR(ANN_R,42736,43100,,,USD)&lt;/Q&gt;&lt;R&gt;1&lt;/R&gt;&lt;C&gt;1&lt;/C&gt;&lt;D xsi:type="xsd:double"&gt;966&lt;/D&gt;&lt;/FQL&gt;&lt;FQL&gt;&lt;Q&gt;US37045V1008^FF_PTX_INC_FOR(ANN_R,42736,43100,,,USD)&lt;/Q&gt;&lt;R&gt;0&lt;/R&gt;&lt;C&gt;0&lt;/C&gt;&lt;/FQL&gt;&lt;FQL&gt;&lt;Q&gt;US6934751057^FF_PTX_INC_FOR(ANN_R,42736,43100,,,USD)&lt;/Q&gt;&lt;R&gt;0&lt;/R&gt;&lt;C&gt;0&lt;/C&gt;&lt;/FQL&gt;&lt;FQL&gt;&lt;Q&gt;US98978V1035^FF_PTX_INC_FOR(ANN_R,42736,43100,,,USD)&lt;/Q&gt;&lt;R&gt;1&lt;/R&gt;&lt;C&gt;1&lt;/C&gt;&lt;D xsi:type="xsd:double"&gt;628&lt;/D&gt;&lt;/FQL&gt;&lt;FQL&gt;&lt;Q&gt;US6092071058^FF_PTX_INC_FOR(ANN_R,42736,43100,,,USD)&lt;/Q&gt;&lt;R&gt;1&lt;/R&gt;&lt;C&gt;1&lt;/C&gt;&lt;D xsi:type="xsd:double"&gt;2810&lt;/D&gt;&lt;/FQL&gt;&lt;FQL&gt;&lt;Q&gt;US78409V1044^FF_PTX_INC_FOR(ANN_R,42736,43100,,,USD)&lt;/Q&gt;&lt;R&gt;1&lt;/R&gt;&lt;C&gt;1&lt;/C&gt;&lt;D xsi:type="xsd:double"&gt;738&lt;/D&gt;&lt;/FQL&gt;&lt;FQL&gt;&lt;Q&gt;US5128071082^FF_PTX_INC_FOR(ANN_R,42736,43100,,,USD)&lt;/Q&gt;&lt;R&gt;1&lt;/R&gt;&lt;C&gt;1&lt;/C&gt;&lt;D xsi:type="xsd:double"&gt;1804.12&lt;/D&gt;&lt;/FQL&gt;&lt;FQL&gt;&lt;Q&gt;US88579Y1010^FF_PTX_INC_FOR(ANN_R,42736,43100,,,USD)&lt;/Q&gt;&lt;R&gt;1&lt;/R&gt;&lt;C&gt;1&lt;/C&gt;&lt;D xsi:type="xsd:double"&gt;3399&lt;/D&gt;&lt;/FQL&gt;&lt;FQL&gt;&lt;Q&gt;US0970231058^FF_PTX_INC_FOR(ANN_R,42736,43100,,,USD)&lt;/Q&gt;&lt;R&gt;1&lt;/R&gt;&lt;C&gt;1&lt;/C&gt;&lt;D xsi:type="xsd:double"&gt;447&lt;/D&gt;&lt;/FQL&gt;&lt;FQL&gt;&lt;Q&gt;US9078181081^FF_PTX_INC_FOR(ANN_R,42736,43100,,,USD)&lt;/Q&gt;&lt;R&gt;0&lt;/R&gt;&lt;C&gt;0&lt;/C&gt;&lt;/FQL&gt;&lt;FQL&gt;&lt;Q&gt;US22160K1051^FF_PTX_INC_FOR(ANN_R,42736,43100,,,USD)&lt;/Q&gt;&lt;R&gt;1&lt;/R&gt;&lt;C&gt;1&lt;/C&gt;&lt;D xsi:type="xsd:double"&gt;1051&lt;/D&gt;&lt;/FQL&gt;&lt;FQL&gt;&lt;Q&gt;US92343V1044^FF_PTX_INC_FOR(ANN_R,42736,43100,,,USD)&lt;/Q&gt;&lt;R&gt;1&lt;/R&gt;&lt;C&gt;1&lt;/C&gt;&lt;D xsi:type="xsd:double"&gt;949&lt;/D&gt;&lt;/FQL&gt;&lt;FQL&gt;&lt;Q&gt;US0605051046^FF_PTX_INC_FOR(ANN_R,42736,43100,,,USD)&lt;/Q&gt;&lt;R&gt;1&lt;/R&gt;&lt;C&gt;1&lt;/C&gt;&lt;D xsi:type="xsd:double"&gt;439&lt;/D&gt;&lt;/FQL&gt;&lt;FQL&gt;&lt;Q&gt;JP3258000003^FF_PTX_INC_FOR(ANN_R,42736,43100,,,USD)&lt;/Q&gt;&lt;R&gt;0&lt;/R&gt;&lt;C&gt;0&lt;/C&gt;&lt;/FQL&gt;&lt;FQL&gt;&lt;Q&gt;KR7036570000^FF_PTX_INC_FOR(ANN_R,42736,43100,,,USD)&lt;/Q&gt;&lt;R&gt;0&lt;/R&gt;&lt;C&gt;0&lt;/C&gt;&lt;/FQL&gt;&lt;FQL&gt;&lt;Q&gt;JP3735400008^FF_PTX_INC_FOR(ANN_R,42736,43100,,,USD)&lt;/Q&gt;&lt;R&gt;0&lt;/R&gt;&lt;C&gt;0&lt;/C&gt;&lt;/FQL&gt;&lt;FQL&gt;&lt;Q&gt;JP3242800005^FF_PTX_INC_FOR(ANN_R,42736,43100,,,USD)&lt;/Q&gt;&lt;R&gt;1&lt;/R&gt;&lt;C&gt;1&lt;/C&gt;&lt;D xsi:type="xsd:double"&gt;693.235113024712&lt;/D&gt;&lt;/FQL&gt;&lt;FQL&gt;&lt;Q&gt;JP3197800000^FF_PTX_INC_FOR(ANN_R,42736,43100,,,USD)&lt;/Q&gt;&lt;R&gt;0&lt;/R&gt;&lt;C&gt;0&lt;/C&gt;&lt;/FQL&gt;&lt;FQL&gt;&lt;Q&gt;JP3160400002^FF_PTX_INC_FOR(ANN_R,42736,43100,,,USD)&lt;/Q&gt;&lt;R&gt;0&lt;/R&gt;&lt;C&gt;0&lt;/C&gt;&lt;/FQL&gt;&lt;FQL&gt;&lt;Q&gt;TW0001301000^FF_PTX_INC_FOR(ANN_R,42736,43100,,,USD)&lt;/Q&gt;&lt;R&gt;0&lt;/R&gt;&lt;C&gt;0&lt;/C&gt;&lt;/FQL&gt;&lt;FQL&gt;&lt;Q&gt;JP3762800005^FF_PTX_INC_FOR(ANN_R,42736,43100,,,USD)&lt;/Q&gt;&lt;R&gt;0&lt;/R&gt;&lt;C&gt;0&lt;/C&gt;&lt;/FQL&gt;&lt;FQL&gt;&lt;Q&gt;JP3122400009^FF_PTX_INC_FOR(ANN_R,42736,43100,,,USD)&lt;/Q&gt;&lt;R&gt;0&lt;/R&gt;&lt;C&gt;0&lt;/C&gt;&lt;/FQL&gt;&lt;FQL&gt;&lt;Q&gt;JP3762600009^FF_PTX_INC_FOR(ANN_R,42736,43100,,,USD)&lt;/Q&gt;&lt;R&gt;0&lt;/R&gt;&lt;C&gt;0&lt;/C&gt;&lt;/FQL&gt;&lt;FQL&gt;&lt;Q&gt;JP3970300004^FF_PTX_INC_FOR(ANN_R,42736,43100,,,USD)&lt;/Q&gt;&lt;R&gt;0&lt;/R&gt;&lt;C&gt;0&lt;/C&gt;&lt;/FQL&gt;&lt;FQL&gt;&lt;Q&gt;JP3734800000^FF_PTX_INC_FOR(ANN_R,42736,43100,,,USD)&lt;/Q&gt;&lt;R&gt;0&lt;/R&gt;&lt;C&gt;0&lt;/C&gt;&lt;/FQL&gt;&lt;FQL&gt;&lt;Q&gt;JP3397200001^FF_PTX_INC_FOR(ANN_R,42736,43100,,,USD)&lt;/Q&gt;&lt;R&gt;0&lt;/R&gt;&lt;C&gt;0&lt;/C&gt;&lt;/FQL&gt;&lt;FQL&gt;&lt;Q&gt;JP3551500006^FF_PTX_INC_FOR(ANN_R,42736,43100,,,USD)&lt;/Q&gt;&lt;R&gt;0&lt;/R&gt;&lt;C&gt;0&lt;/C&gt;&lt;/FQL&gt;&lt;FQL&gt;&lt;Q&gt;JP3756600007^FF_PTX_INC_FOR(ANN_R,42736,43100,,,USD)&lt;/Q&gt;&lt;R&gt;0&lt;/R&gt;&lt;C&gt;0&lt;/C&gt;&lt;/FQL&gt;&lt;FQL&gt;&lt;Q&gt;JP3201200007^FF_PTX_INC_FOR(ANN_R,42736,43100,,,USD)&lt;/Q&gt;&lt;R&gt;0&lt;/R&gt;&lt;C&gt;0&lt;/C&gt;&lt;/FQL&gt;&lt;FQL&gt;&lt;Q&gt;JP3463000004^FF_PTX_INC_FOR(ANN_R,42736,43100,,,USD)&lt;/Q&gt;&lt;R&gt;0&lt;/R&gt;&lt;C&gt;0&lt;/C&gt;&lt;/FQL&gt;&lt;FQL&gt;&lt;Q&gt;JP3386450005^FF_PTX_INC_FOR(ANN_R,42736,43100,,,USD)&lt;/Q&gt;&lt;R&gt;0&lt;/R&gt;&lt;C&gt;0&lt;/C&gt;&lt;/FQL&gt;&lt;FQL&gt;&lt;Q&gt;JP3910660004^FF_PTX_INC_FOR(ANN_R,42736,43100,,,USD)&lt;/Q&gt;&lt;R&gt;0&lt;/R&gt;&lt;C&gt;0&lt;/C&gt;&lt;/FQL&gt;&lt;FQL&gt;&lt;Q&gt;TW0002412004^FF_PTX_INC_FOR(ANN_R,42736,43100,,,USD)&lt;/Q&gt;&lt;R&gt;0&lt;/R&gt;&lt;C&gt;0&lt;/C&gt;&lt;/FQL&gt;&lt;FQL&gt;&lt;Q&gt;KR7035720002^FF_PTX_INC_FOR(ANN_R,42736,43100,,,USD)&lt;/Q&gt;&lt;R&gt;0&lt;/R&gt;&lt;C&gt;0&lt;/C&gt;&lt;/FQL&gt;&lt;FQL&gt;&lt;Q&gt;JP3866800000^FF_PTX_INC_FOR(ANN_R,42736,43100,,,USD)&lt;/Q&gt;&lt;R&gt;0&lt;/R&gt;&lt;C&gt;0&lt;/C&gt;&lt;/FQL&gt;&lt;FQL&gt;&lt;Q&gt;JP3899600005^FF_PTX_INC_FOR(ANN_R,42736,43100,,,USD)&lt;/Q&gt;&lt;R&gt;0&lt;/R&gt;&lt;C&gt;0&lt;/C&gt;&lt;/FQL&gt;&lt;FQL&gt;&lt;Q&gt;KR7000270009^FF_PTX_INC_FOR(ANN_R,42736,43100,,,USD)&lt;/Q&gt;&lt;R&gt;0&lt;/R&gt;&lt;C&gt;0&lt;/C&gt;&lt;/FQL&gt;&lt;FQL&gt;&lt;Q&gt;JP3351600006^FF_PTX_INC_FOR(ANN_R,42736,43100,,,USD)&lt;/Q&gt;&lt;R&gt;0&lt;/R&gt;&lt;C&gt;0&lt;/C&gt;&lt;/FQL&gt;&lt;FQL&gt;&lt;Q&gt;JP3788600009^FF_PTX_INC_FOR(ANN_R,42736,43100,,,USD)&lt;/Q&gt;&lt;R&gt;0&lt;/R&gt;&lt;C&gt;0&lt;/C&gt;&lt;/FQL&gt;&lt;FQL&gt;&lt;Q&gt;TW0002317005^FF_PTX_INC_FOR(ANN_R,42736,43100,,,USD)&lt;/Q&gt;&lt;R&gt;0&lt;/R&gt;&lt;C&gt;0&lt;/C&gt;&lt;/FQL&gt;&lt;FQL&gt;&lt;Q&gt;JP3538800008^FF_PTX_INC_FOR(ANN_R,42736,43100,,,USD)&lt;/Q&gt;&lt;R&gt;0&lt;/R&gt;&lt;C&gt;0&lt;/C&gt;&lt;/FQL&gt;&lt;FQL&gt;&lt;Q&gt;JP3783600004^FF_PTX_INC_FOR(ANN_R,42736,43100,,,USD)&lt;/Q&gt;&lt;R&gt;0&lt;/R&gt;&lt;C&gt;0&lt;/C&gt;&lt;/FQL&gt;&lt;FQL&gt;&lt;Q&gt;TW0001303006^FF_PTX_INC_FOR(ANN_R,42736,43100,,,USD)&lt;/Q&gt;&lt;R&gt;0&lt;/R&gt;&lt;C&gt;0&lt;/C&gt;&lt;/FQL&gt;&lt;FQL&gt;&lt;Q&gt;JP3546800008^FF_PTX_INC_FOR(ANN_R,42736,43100,,,USD)&lt;/Q&gt;&lt;R&gt;0&lt;/R&gt;&lt;C&gt;0&lt;/C&gt;&lt;/FQL&gt;&lt;FQL&gt;&lt;Q&gt;KR7017670001^FF_PTX_INC_FOR(ANN_R,42736,43100,,,USD)&lt;/Q&gt;&lt;R&gt;0&lt;/R&gt;&lt;C&gt;0&lt;/C&gt;&lt;/FQL&gt;&lt;FQL&gt;&lt;Q&gt;JP3519400000^FF_PTX_INC_FOR(ANN_R,42736,43100,,,USD)&lt;/Q&gt;&lt;R&gt;0&lt;/R&gt;&lt;C&gt;0&lt;/C&gt;&lt;/FQL&gt;&lt;FQL&gt;&lt;Q&gt;JP3778630008^FF_PTX_INC_FOR(ANN_R,42736,43100,,,USD)&lt;/Q&gt;&lt;R&gt;0&lt;/R&gt;&lt;C&gt;0&lt;/C&gt;&lt;/FQL&gt;&lt;FQL&gt;&lt;Q&gt;JP3854600008^FF_PTX_INC_FOR(ANN_R,42736,43100,,,USD)&lt;/Q&gt;&lt;R&gt;0&lt;/R&gt;&lt;C&gt;0&lt;/C&gt;&lt;/FQL&gt;&lt;FQL&gt;&lt;Q&gt;JP3566800003^FF_PTX_INC_FOR(ANN_R,42736,43100,,,USD)&lt;/Q&gt;&lt;R&gt;0&lt;/R&gt;&lt;C&gt;0&lt;/C&gt;&lt;/FQL&gt;&lt;FQL&gt;&lt;Q&gt;JP3592200004^FF_PTX_INC_FOR(ANN_R,42736,43100,,,USD)&lt;/Q&gt;&lt;R&gt;0&lt;/R&gt;&lt;C&gt;0&lt;/C&gt;&lt;/FQL&gt;&lt;FQL&gt;&lt;Q&gt;JP3893600001^FF_PTX_INC_FOR(ANN_R,42736,43100,,,USD)&lt;/Q&gt;&lt;R&gt;0&lt;/R&gt;&lt;C&gt;0&lt;/C&gt;&lt;/FQL&gt;&lt;FQL&gt;&lt;Q&gt;KR7028260008^FF_PTX_INC_FOR(ANN_R,42736,43100,,,USD)&lt;/Q&gt;&lt;R&gt;0&lt;/R&gt;&lt;C&gt;0&lt;/C&gt;&lt;/FQL&gt;&lt;FQL&gt;&lt;Q&gt;JP3116000005^FF_PTX_INC_FOR(ANN_R,42736,43100,,,USD)&lt;/Q&gt;&lt;R&gt;0&lt;/R&gt;&lt;C&gt;0&lt;/C&gt;&lt;/FQL&gt;&lt;FQL&gt;&lt;Q&gt;JP3732000009^FF_PTX_INC_FOR(ANN_R,42736,43100,,,USD)&lt;/Q&gt;&lt;R&gt;0&lt;/R&gt;&lt;C&gt;0&lt;/C&gt;&lt;/FQL&gt;&lt;FQL&gt;&lt;Q&gt;JP3409000001^FF_PTX_INC_FOR(ANN_R,42736,43100,,,USD)&lt;/Q&gt;&lt;R&gt;0&lt;/R&gt;&lt;C&gt;0&lt;/C&gt;&lt;/FQL&gt;&lt;FQL&gt;&lt;Q&gt;JP3756100008^FF_PTX_INC_FOR(ANN_R,42736,43100,,,USD)&lt;/Q&gt;&lt;R&gt;0&lt;/R&gt;&lt;C&gt;0&lt;/C&gt;&lt;/FQL&gt;&lt;FQL&gt;&lt;Q&gt;KR7035420009^FF_PTX_INC_FOR(ANN_R,42736,43100,,,USD)&lt;/Q&gt;&lt;R&gt;0&lt;/R&gt;&lt;C&gt;0&lt;/C&gt;&lt;/FQL&gt;&lt;FQL&gt;&lt;Q&gt;JP3497400006^FF_PTX_INC_FOR(ANN_R,42736,43100,,,USD)&lt;/Q&gt;&lt;R&gt;0&lt;/R&gt;&lt;C&gt;0&lt;/C&gt;&lt;/FQL&gt;&lt;FQL&gt;&lt;Q&gt;JP3236200006^FF_PTX_INC_FOR(ANN_R,42736,43100,,,USD)&lt;/Q&gt;&lt;R&gt;0&lt;/R&gt;&lt;C&gt;0&lt;/C&gt;&lt;/FQL&gt;&lt;FQL&gt;&lt;Q&gt;JP3475350009^FF_PTX_INC_FOR(ANN_R,42736,43100,,,USD)&lt;/Q&gt;&lt;R&gt;0&lt;/R&gt;&lt;C&gt;0&lt;/C&gt;&lt;/FQL&gt;&lt;FQL&gt;&lt;Q&gt;JP3890310000^FF_PTX_INC_FOR(ANN_R,42736,43100,,,USD)&lt;/Q&gt;&lt;R&gt;0&lt;/R&gt;&lt;C&gt;0&lt;/C&gt;&lt;/FQL&gt;&lt;FQL&gt;&lt;Q&gt;KR7105560007^FF_PTX_INC_FOR(ANN_R,42736,43100,,,USD)&lt;/Q&gt;&lt;R&gt;0&lt;/R&gt;&lt;C&gt;0&lt;/C&gt;&lt;/FQL&gt;&lt;FQL&gt;&lt;Q&gt;JP3902400005^FF_PTX_INC_FOR(ANN_R,42736,43100,,,USD)&lt;/Q&gt;&lt;R&gt;0&lt;/R&gt;&lt;C&gt;0&lt;/C&gt;&lt;/FQL&gt;&lt;FQL&gt;&lt;Q&gt;JP3752900005^FF_PTX_INC_FOR(ANN_R,42736,43100,,,USD)&lt;/Q&gt;&lt;R&gt;0&lt;/R&gt;&lt;C&gt;0&lt;/C&gt;&lt;/FQL&gt;&lt;FQL&gt;&lt;Q&gt;JP3814000000^FF_PTX_INC_FOR(ANN_R,42736,43100,,,USD)&lt;/Q&gt;&lt;R&gt;1&lt;/R&gt;&lt;C&gt;1&lt;/C&gt;&lt;D xsi:type="xsd:double"&gt;652.134359482676&lt;/D&gt;&lt;/FQL&gt;&lt;FQL&gt;&lt;Q&gt;TW0002881000^FF_PTX_INC_FOR(ANN_R,42736,43100,,,USD)&lt;/Q&gt;&lt;R&gt;0&lt;/R&gt;&lt;C&gt;0&lt;/C&gt;&lt;/FQL&gt;&lt;FQL&gt;&lt;Q&gt;JP3633400001^FF_PTX_INC_FOR(ANN_R,42736,43100,,,USD)&lt;/Q&gt;&lt;R&gt;1&lt;/R&gt;&lt;C&gt;1&lt;/C&gt;&lt;D xsi:type="xsd:double"&gt;7116.39842110313&lt;/D&gt;&lt;/FQL&gt;&lt;FQL&gt;&lt;Q&gt;JP3188220002^FF_PTX_INC_FOR(ANN_R,42736,43100,,,USD)&lt;/Q&gt;&lt;R&gt;0&lt;/R&gt;&lt;C&gt;0&lt;/C&gt;&lt;/FQL&gt;&lt;FQL&gt;&lt;Q&gt;JP3304200003^FF_PTX_INC_FOR(ANN_R,42736,43100,,,USD)&lt;/Q&gt;&lt;R&gt;1&lt;/R&gt;&lt;C&gt;1&lt;/C&gt;&lt;D xsi:type="xsd:double"&gt;873.674240022898&lt;/D&gt;&lt;/FQL&gt;&lt;FQL&gt;&lt;Q&gt;JP3758190007^FF_PTX_INC_FOR(ANN_R,42736,43100,,,USD)&lt;/Q&gt;&lt;R&gt;0&lt;/R&gt;&lt;C&gt;0&lt;/C&gt;&lt;/FQL&gt;&lt;FQL&gt;&lt;Q&gt;TW0002303005^FF_PTX_INC_FOR(ANN_R,42736,43100,,,USD)&lt;/Q&gt;&lt;R&gt;0&lt;/R&gt;&lt;C&gt;0&lt;/C&gt;&lt;/FQL&gt;&lt;FQL&gt;&lt;Q&gt;KR7005490008^FF_PTX_INC_FOR(ANN_R,42736,43100,,,USD)&lt;/Q&gt;&lt;R&gt;0&lt;/R&gt;&lt;C&gt;0&lt;/C&gt;&lt;/FQL&gt;&lt;FQL&gt;&lt;Q&gt;JP3505000004^FF_PTX_INC_FOR(ANN_R,42736,43100,,,USD)&lt;/Q&gt;&lt;R&gt;0&lt;/R&gt;&lt;C&gt;0&lt;/C&gt;&lt;/FQL&gt;&lt;FQL&gt;&lt;Q&gt;JP3422950000^FF_PTX_INC_FOR(ANN_R,42736,43100,,,USD)&lt;/Q&gt;&lt;R&gt;0&lt;/R&gt;&lt;C&gt;0&lt;/C&gt;&lt;/FQL&gt;&lt;FQL&gt;&lt;Q&gt;JP3726800000^FF_PTX_INC_FOR(ANN_R,42736,43100,,,USD)&lt;/Q&gt;&lt;R&gt;0&lt;/R&gt;&lt;C&gt;0&lt;/C&gt;&lt;/FQL&gt;&lt;FQL&gt;&lt;Q&gt;JP3571400005^FF_PTX_INC_FOR(ANN_R,42736,43100,,,USD)&lt;/Q&gt;&lt;R&gt;0&lt;/R&gt;&lt;C&gt;0&lt;/C&gt;&lt;/FQL&gt;&lt;FQL&gt;&lt;Q&gt;JP3200450009^FF_PTX_INC_FOR(ANN_R,42736,43100,,,USD)&lt;/Q&gt;&lt;R&gt;1&lt;/R&gt;&lt;C&gt;1&lt;/C&gt;&lt;D xsi:type="xsd:double"&gt;1126.35344849899&lt;/D&gt;&lt;/FQL&gt;&lt;FQL&gt;&lt;Q&gt;JP3893200000^FF_PTX_INC_FOR(ANN_R,42736,43100,,,USD)&lt;/Q&gt;&lt;R&gt;0&lt;/R&gt;&lt;C&gt;0&lt;/C&gt;&lt;/FQL&gt;&lt;FQL&gt;&lt;Q&gt;JP3421800008^FF_PTX_INC_FOR(ANN_R,42736,43100,,,USD)&lt;/Q&gt;&lt;R&gt;0&lt;/R&gt;&lt;C&gt;0&lt;/C&gt;&lt;/FQL&gt;&lt;FQL&gt;&lt;Q&gt;TW0002454006^FF_PTX_INC_FOR(ANN_R,42736,43100,,,USD)&lt;/Q&gt;&lt;R&gt;0&lt;/R&gt;&lt;C&gt;0&lt;/C&gt;&lt;/FQL&gt;&lt;FQL&gt;&lt;Q&gt;TW0002882008^FF_PTX_INC_FOR(ANN_R,42736,43100,,,USD)&lt;/Q&gt;&lt;R&gt;0&lt;/R&gt;&lt;C&gt;0&lt;/C&gt;&lt;/FQL&gt;&lt;FQL&gt;&lt;Q&gt;JP3249600002^FF_PTX_INC_FOR(ANN_R,42736,43100,,,USD)&lt;/Q&gt;&lt;R&gt;0&lt;/R&gt;&lt;C&gt;0&lt;/C&gt;&lt;/FQL&gt;&lt;FQL&gt;&lt;Q&gt;TW0002002003^FF_PTX_INC_FOR(ANN_R,42736,43100,,,USD)&lt;/Q&gt;&lt;R&gt;0&lt;/R&gt;&lt;C&gt;0&lt;/C&gt;&lt;/FQL&gt;&lt;FQL&gt;&lt;Q&gt;JP3119600009^FF_PTX_INC_FOR(ANN_R,42736,43100,,,USD)&lt;/Q&gt;&lt;R&gt;0&lt;/R&gt;&lt;C&gt;0&lt;/C&gt;&lt;/FQL&gt;&lt;FQL&gt;&lt;Q&gt;JP3240400006^FF_PTX_INC_FOR(ANN_R,42736,43100,,,USD)&lt;/Q&gt;&lt;R&gt;0&lt;/R&gt;&lt;C&gt;0&lt;/C&gt;&lt;/FQL&gt;&lt;FQL&gt;&lt;Q&gt;KR7006400006^FF_PTX_INC_FOR(ANN_R,42736,43100,,,USD)&lt;/Q&gt;&lt;R&gt;0&lt;/R&gt;&lt;C&gt;0&lt;/C&gt;&lt;/FQL&gt;&lt;FQL&gt;&lt;Q&gt;KR7005930003^FF_PTX_INC_FOR(ANN_R,42736,43100,,,USD)&lt;/Q&gt;&lt;R&gt;0&lt;/R&gt;&lt;C&gt;0&lt;/C&gt;&lt;/FQL&gt;&lt;FQL&gt;&lt;Q&gt;JP3205800000^FF_PTX_INC_FOR(ANN_R,42736,43100,,,USD)&lt;/Q&gt;&lt;R&gt;0&lt;/R&gt;&lt;C&gt;0&lt;/C&gt;&lt;/FQL&gt;&lt;FQL&gt;&lt;Q&gt;JP3898400001^FF_PTX_INC_FOR(ANN_R,42736,43100,,,USD)&lt;/Q&gt;&lt;R&gt;0&lt;/R&gt;&lt;C&gt;0&lt;/C&gt;&lt;/FQL&gt;&lt;FQL&gt;&lt;Q&gt;JP3802300008^FF_PTX_INC_FOR(ANN_R,42736,43100,,,USD)&lt;/Q&gt;&lt;R&gt;0&lt;/R&gt;&lt;C&gt;0&lt;/C&gt;&lt;/FQL&gt;&lt;FQL&gt;&lt;Q&gt;JP3358000002^FF_PTX_INC_FOR(ANN_R,42736,43100,,,USD)&lt;/Q&gt;&lt;R&gt;0&lt;/R&gt;&lt;C&gt;0&lt;/C&gt;&lt;/FQL&gt;&lt;FQL&gt;&lt;Q&gt;JP3890350006^FF_PTX_INC_FOR(ANN_R,42736,43100,,,USD)&lt;/Q&gt;&lt;R&gt;0&lt;/R&gt;&lt;C&gt;0&lt;/C&gt;&lt;/FQL&gt;&lt;FQL&gt;&lt;Q&gt;TW0001216000^FF_PTX_INC_FOR(ANN_R,42736,43100,,,USD)&lt;/Q&gt;&lt;R&gt;0&lt;/R&gt;&lt;C&gt;0&lt;/C&gt;&lt;/FQL&gt;&lt;FQL&gt;&lt;Q&gt;KR7012330007^FF_PTX_INC_FOR(ANN_R,42736,43100,,,USD)&lt;/Q&gt;&lt;R&gt;0&lt;/R&gt;&lt;C&gt;0&lt;/C&gt;&lt;/FQL&gt;&lt;FQL&gt;&lt;Q&gt;KR7068270008^FF_PTX_INC_FOR(ANN_R,42736,43100,,,USD)&lt;/Q&gt;&lt;R&gt;0&lt;/R&gt;&lt;C&gt;0&lt;/C&gt;&lt;/FQL&gt;&lt;FQL&gt;&lt;Q&gt;JP3933800009^FF_PTX_INC_FOR(ANN_R,42736,43100,,,USD)&lt;/Q&gt;&lt;R&gt;0&lt;/R&gt;&lt;C&gt;0&lt;/C&gt;&lt;/FQL&gt;&lt;FQL&gt;&lt;Q&gt;TW0002886009^FF_PTX_INC_FOR(ANN_R,42736,43100,,,USD)&lt;/Q&gt;&lt;R&gt;0&lt;/R&gt;&lt;C&gt;0&lt;/C&gt;&lt;/FQL&gt;&lt;FQL&gt;&lt;Q&gt;JP3830800003^FF_PTX_INC_FOR(ANN_R,42736,43100,,,USD)&lt;/Q&gt;&lt;R&gt;0&lt;/R&gt;&lt;C&gt;0&lt;/C&gt;&lt;/FQL&gt;&lt;FQL&gt;&lt;Q&gt;JP3381000003^FF_PTX_INC_FOR(ANN_R,42736,43100,,,USD)&lt;/Q&gt;&lt;R&gt;0&lt;/R&gt;&lt;C&gt;0&lt;/C&gt;&lt;/FQL&gt;&lt;FQL&gt;&lt;Q&gt;KR7005380001^FF_PTX_INC_FOR(ANN_R,42736,43100,,,USD)&lt;/Q&gt;&lt;R&gt;0&lt;/R&gt;&lt;C&gt;0&lt;/C&gt;&lt;/FQL&gt;&lt;FQL&gt;&lt;Q&gt;JP3814800003^FF_PTX_INC_FOR(ANN_R,42736,43100,,,USD)&lt;/Q&gt;&lt;R&gt;0&lt;/R&gt;&lt;C&gt;0&lt;/C&gt;&lt;/FQL&gt;&lt;FQL&gt;&lt;Q&gt;JP3496400007^FF_PTX_INC_FOR(ANN_R,42736,43100,,,USD)&lt;/Q&gt;&lt;R&gt;0&lt;/R&gt;&lt;C&gt;0&lt;/C&gt;&lt;/FQL&gt;&lt;FQL&gt;&lt;Q&gt;JP3143600009^FF_PTX_INC_FOR(ANN_R,42736,43100,,,USD)&lt;/Q&gt;&lt;R&gt;0&lt;/R&gt;&lt;C&gt;0&lt;/C&gt;&lt;/FQL&gt;&lt;FQL&gt;&lt;Q&gt;JP3371200001^FF_PTX_INC_FOR(ANN_R,42736,43100,,,USD)&lt;/Q&gt;&lt;R&gt;0&lt;/R&gt;&lt;C&gt;0&lt;/C&gt;&lt;/FQL&gt;&lt;FQL&gt;&lt;Q&gt;JP3476480003^FF_PTX_INC_FOR(ANN_R,42736,43100,,,USD)&lt;/Q&gt;&lt;R&gt;0&lt;/R&gt;&lt;C&gt;0&lt;/C&gt;&lt;/FQL&gt;&lt;FQL&gt;&lt;Q&gt;JP3634600005^FF_PTX_INC_FOR(ANN_R,42736,43100,,,USD)&lt;/Q&gt;&lt;R&gt;0&lt;/R&gt;&lt;C&gt;0&lt;/C&gt;&lt;/FQL&gt;&lt;FQL&gt;&lt;Q&gt;JP3197600004^FF_PTX_INC_FOR(ANN_R,42736,43100,,,USD)&lt;/Q&gt;&lt;R&gt;0&lt;/R&gt;&lt;C&gt;0&lt;/C&gt;&lt;/FQL&gt;&lt;FQL&gt;&lt;Q&gt;TW0001326007^FF_PTX_INC_FOR(ANN_R,42736,43100,,,USD)&lt;/Q&gt;&lt;R&gt;0&lt;/R&gt;&lt;C&gt;0&lt;/C&gt;&lt;/FQL&gt;&lt;FQL&gt;&lt;Q&gt;JP3802400006^FF_PTX_INC_FOR(ANN_R,42736,43100,,,USD)&lt;/Q&gt;&lt;R&gt;0&lt;/R&gt;&lt;C&gt;0&lt;/C&gt;&lt;/FQL&gt;&lt;FQL&gt;&lt;Q&gt;JP3173400007^FF_PTX_INC_FOR(ANN_R,42736,43100,,,USD)&lt;/Q&gt;&lt;R&gt;0&lt;/R&gt;&lt;C&gt;0&lt;/C&gt;&lt;/FQL&gt;&lt;FQL&gt;&lt;Q&gt;JP3951600000^FF_PTX_INC_FOR(ANN_R,42736,43100,,,USD)&lt;/Q&gt;&lt;R&gt;0&lt;/R&gt;&lt;C&gt;0&lt;/C&gt;&lt;/FQL&gt;&lt;FQL&gt;&lt;Q&gt;JP3942400007^FF_PTX_INC_FOR(ANN_R,42736,43100,,,USD)&lt;/Q&gt;&lt;R&gt;0&lt;/R&gt;&lt;C&gt;0&lt;/C&gt;&lt;/FQL&gt;&lt;FQL&gt;&lt;Q&gt;JP3198900007^FF_PTX_INC_FOR(ANN_R,42736,43100,,,USD)&lt;/Q&gt;&lt;R&gt;0&lt;/R&gt;&lt;C&gt;0&lt;/C&gt;&lt;/FQL&gt;&lt;FQL&gt;&lt;Q&gt;NL0012015705^FF_PTX_INC_FOR(ANN_R,43466,43830,,,USD)&lt;/Q&gt;&lt;R&gt;0&lt;/R&gt;&lt;C&gt;0&lt;/C&gt;&lt;/FQL&gt;&lt;FQL&gt;&lt;Q&gt;FR0000120172^FF_PTX_INC_FOR(ANN_R,43466,43830,,,USD)&lt;/Q&gt;&lt;R&gt;0&lt;/R&gt;&lt;C&gt;0&lt;/C&gt;&lt;/FQL&gt;&lt;FQL&gt;&lt;Q&gt;NL0000009082^FF_PTX_INC_FOR(ANN_R,43466,43830,,,USD)&lt;/Q&gt;&lt;R&gt;0&lt;/R&gt;&lt;C&gt;0&lt;/C&gt;&lt;/FQL&gt;&lt;FQL&gt;&lt;Q&gt;ES0105046009^FF_PTX_INC_FOR(ANN_R,43466,43830,,,USD)&lt;/Q&gt;&lt;R&gt;0&lt;/R&gt;&lt;C&gt;0&lt;/C&gt;&lt;/FQL&gt;&lt;FQL&gt;&lt;Q&gt;FR0000120503^FF_PTX_INC_FOR(ANN_R,43466,43830,,,USD)&lt;/Q&gt;&lt;R&gt;0&lt;/R&gt;&lt;C&gt;0&lt;/C&gt;&lt;/FQL&gt;&lt;FQL&gt;&lt;Q&gt;BE0003739530^FF_PTX_INC_FOR(ANN_R,43466,43830,,,USD)&lt;/Q&gt;&lt;R&gt;0&lt;/R&gt;&lt;C&gt;0&lt;/C&gt;&lt;/FQL&gt;&lt;FQL&gt;&lt;Q&gt;DE0007165631^FF_PTX_INC_FOR(ANN_R,43466,43830,,,USD)&lt;/Q&gt;&lt;R&gt;0&lt;/R&gt;&lt;C&gt;0&lt;/C&gt;&lt;/FQL&gt;&lt;FQL&gt;&lt;Q&gt;DE000A0D9PT0^FF_PTX_INC_FOR(ANN_R,43466,43830,,,USD)&lt;/Q&gt;&lt;R&gt;0&lt;/R&gt;&lt;C&gt;0&lt;/C&gt;&lt;/FQL&gt;&lt;FQL&gt;&lt;Q&gt;SE0000310336^FF_PTX_INC_FOR(ANN_R,43466,43830,,,USD)&lt;/Q&gt;&lt;R&gt;0&lt;/R&gt;&lt;C&gt;0&lt;/C&gt;&lt;/FQL&gt;&lt;FQL&gt;&lt;Q&gt;DK0010274414^FF_PTX_INC_FOR(ANN_R,43466,43830,,,USD)&lt;/Q&gt;&lt;R&gt;0&lt;/R&gt;&lt;C&gt;0&lt;/C&gt;&lt;/FQL&gt;&lt;FQL&gt;&lt;Q&gt;DE0006047004^FF_PTX_INC_FOR(ANN_R,43466,43830,,,USD)&lt;/Q&gt;&lt;R&gt;0&lt;/R&gt;&lt;C&gt;0&lt;/C&gt;&lt;/FQL&gt;&lt;FQL&gt;&lt;Q&gt;DK0060336014^FF_PTX_INC_FOR(ANN_R,43466,43830,,,USD)&lt;/Q&gt;&lt;R&gt;0&lt;/R&gt;&lt;C&gt;0&lt;/C&gt;&lt;/FQL&gt;&lt;FQL&gt;&lt;Q&gt;CH0008742519^FF_PTX_INC_FOR(ANN_R,43466,43830,,,USD)&lt;/Q&gt;&lt;R&gt;0&lt;/R&gt;&lt;C&gt;0&lt;/C&gt;&lt;/FQL&gt;&lt;FQL&gt;&lt;Q&gt;NL0010832176^FF_PTX_INC_FOR(ANN_R,43466,43830,,,USD)&lt;/Q&gt;&lt;R&gt;0&lt;/R&gt;&lt;C&gt;0&lt;/C&gt;&lt;/FQL&gt;&lt;FQL&gt;&lt;Q&gt;FR0010220475^FF_PTX_INC_FOR(ANN_R,43466,43830,,,USD)&lt;/Q&gt;&lt;R&gt;0&lt;/R&gt;&lt;C&gt;0&lt;/C&gt;&lt;/FQL&gt;&lt;FQL&gt;&lt;Q&gt;CH0012280076^FF_PTX_INC_FOR(ANN_R,43466,43830,,,USD)&lt;/Q&gt;&lt;R&gt;0&lt;/R&gt;&lt;C&gt;0&lt;/C&gt;&lt;/FQL&gt;&lt;FQL&gt;&lt;Q&gt;DE0005439004^FF_PTX_INC_FOR(ANN_R,43466,43830,,,USD)&lt;/Q&gt;&lt;R&gt;0&lt;/R&gt;&lt;C&gt;0&lt;/C&gt;&lt;/FQL&gt;&lt;FQL&gt;&lt;Q&gt;CH0102484968^FF_PTX_INC_FOR(ANN_R,43466,43830,,,USD)&lt;/Q&gt;&lt;R&gt;0&lt;/R&gt;&lt;C&gt;0&lt;/C&gt;&lt;/FQL&gt;&lt;FQL&gt;&lt;Q&gt;CH0012549785^FF_PTX_INC_FOR(ANN_R,43466,43830,,,USD)&lt;/Q&gt;&lt;R&gt;0&lt;/R&gt;&lt;C&gt;0&lt;/C&gt;&lt;/FQL&gt;&lt;FQL&gt;&lt;Q&gt;DE000SYM9999^FF_PTX_INC_FOR(ANN_R,43466,43830,,,USD)&lt;/Q&gt;&lt;R&gt;0&lt;/R&gt;&lt;C&gt;0&lt;/C&gt;&lt;/FQL&gt;&lt;FQL&gt;&lt;Q&gt;NL0010773842^FF_PTX_INC_FOR(ANN_R,43466,43830,,,USD)&lt;/Q&gt;&lt;R&gt;0&lt;/R&gt;&lt;C&gt;0&lt;/C&gt;&lt;/FQL&gt;&lt;FQL&gt;&lt;Q&gt;SE0000242455^FF_PTX_INC_FOR(ANN_R,43466,43830,,,USD)&lt;/Q&gt;&lt;R&gt;0&lt;/R&gt;&lt;C&gt;0&lt;/C&gt;&lt;/FQL&gt;&lt;FQL&gt;&lt;Q&gt;NL0010545661^FF_PTX_INC_FOR(ANN_R,43466,43830,,,USD)&lt;/Q&gt;&lt;R&gt;1&lt;/R&gt;&lt;C&gt;1&lt;/C&gt;&lt;D xsi:type="xsd:double"&gt;1173&lt;/D&gt;&lt;/FQL&gt;&lt;FQL&gt;&lt;Q&gt;CH0014852781^FF_PTX_INC_FOR(ANN_R,43466,43830,,,USD)&lt;/Q&gt;&lt;R&gt;0&lt;/R&gt;&lt;C&gt;0&lt;/C&gt;&lt;/FQL&gt;&lt;FQL&gt;&lt;Q&gt;DK0010181759^FF_PTX_INC_FOR(ANN_R,43466,43830,,,USD)&lt;/Q&gt;&lt;R&gt;0&lt;/R&gt;&lt;C&gt;0&lt;/C&gt;&lt;/FQL&gt;&lt;FQL&gt;&lt;Q&gt;DE000PAH0038^FF_PTX_INC_FOR(ANN_R,43466,43830,,,USD)&lt;/Q&gt;&lt;R&gt;0&lt;/R&gt;&lt;C&gt;0&lt;/C&gt;&lt;/FQL&gt;&lt;FQL&gt;&lt;Q&gt;SE0007100599^FF_PTX_INC_FOR(ANN_R,43466,43830,,,USD)&lt;/Q&gt;&lt;R&gt;0&lt;/R&gt;&lt;C&gt;0&lt;/C&gt;&lt;/FQL&gt;&lt;FQL&gt;&lt;Q&gt;DE000ENER6Y0^FF_PTX_INC_FOR(ANN_R,43466,43830,,,USD)&lt;/Q&gt;&lt;R&gt;0&lt;/R&gt;&lt;C&gt;0&lt;/C&gt;&lt;/FQL&gt;&lt;FQL&gt;&lt;Q&gt;DK0060448595^FF_PTX_INC_FOR(ANN_R,43466,43830,,,USD)&lt;/Q&gt;&lt;R&gt;0&lt;/R&gt;&lt;C&gt;0&lt;/C&gt;&lt;/FQL&gt;&lt;FQL&gt;&lt;Q&gt;CH0025751329^FF_PTX_INC_FOR(ANN_R,43466,43830,,,USD)&lt;/Q&gt;&lt;R&gt;0&lt;/R&gt;&lt;C&gt;0&lt;/C&gt;&lt;/FQL&gt;&lt;FQL&gt;&lt;Q&gt;DE0005785604^FF_PTX_INC_FOR(ANN_R,43466,43830,,,USD)&lt;/Q&gt;&lt;R&gt;0&lt;/R&gt;&lt;C&gt;0&lt;/C&gt;&lt;/FQL&gt;&lt;FQL&gt;&lt;Q&gt;FR0000045072^FF_PTX_INC_FOR(ANN_R,43466,43830,,,USD)&lt;/Q&gt;&lt;R&gt;0&lt;/R&gt;&lt;C&gt;0&lt;/C&gt;&lt;/FQL&gt;&lt;FQL&gt;&lt;Q&gt;BE0003565737^FF_PTX_INC_FOR(ANN_R,43466,43830,,,USD)&lt;/Q&gt;&lt;R&gt;1&lt;/R&gt;&lt;C&gt;1&lt;/C&gt;&lt;D xsi:type="xsd:double"&gt;1465.09645485878&lt;/D&gt;&lt;/FQL&gt;&lt;FQL&gt;&lt;Q&gt;SE0009922164^FF_PTX_INC_FOR(ANN_R,43466,43830,,,USD)&lt;/Q&gt;&lt;R&gt;0&lt;/R&gt;&lt;C&gt;0&lt;/C&gt;&lt;/FQL&gt;&lt;FQL&gt;&lt;Q&gt;SE0000148884^FF_PTX_INC_FOR(ANN_R,43466,43830,,,USD)&lt;/Q&gt;&lt;R&gt;0&lt;/R&gt;&lt;C&gt;0&lt;/C&gt;&lt;/FQL&gt;&lt;FQL&gt;&lt;Q&gt;DE0006048432^FF_PTX_INC_FOR(ANN_R,43466,43830,,,USD)&lt;/Q&gt;&lt;R&gt;0&lt;/R&gt;&lt;C&gt;0&lt;/C&gt;&lt;/FQL&gt;&lt;FQL&gt;&lt;Q&gt;ES0105066007^FF_PTX_INC_FOR(ANN_R,43466,43830,,,USD)&lt;/Q&gt;&lt;R&gt;0&lt;/R&gt;&lt;C&gt;0&lt;/C&gt;&lt;/FQL&gt;&lt;FQL&gt;&lt;Q&gt;SE0012853455^FF_PTX_INC_FOR(ANN_R,43466,43830,,,USD)&lt;/Q&gt;&lt;R&gt;0&lt;/R&gt;&lt;C&gt;0&lt;/C&gt;&lt;/FQL&gt;&lt;FQL&gt;&lt;Q&gt;NL0013267909^FF_PTX_INC_FOR(ANN_R,43466,43830,,,USD)&lt;/Q&gt;&lt;R&gt;0&lt;/R&gt;&lt;C&gt;0&lt;/C&gt;&lt;/FQL&gt;&lt;FQL&gt;&lt;Q&gt;FR0000051807^FF_PTX_INC_FOR(ANN_R,43466,43830,,,USD)&lt;/Q&gt;&lt;R&gt;0&lt;/R&gt;&lt;C&gt;0&lt;/C&gt;&lt;/FQL&gt;&lt;FQL&gt;&lt;Q&gt;DK0010272202^FF_PTX_INC_FOR(ANN_R,43466,43830,,,USD)&lt;/Q&gt;&lt;R&gt;0&lt;/R&gt;&lt;C&gt;0&lt;/C&gt;&lt;/FQL&gt;&lt;FQL&gt;&lt;Q&gt;DE0006599905^FF_PTX_INC_FOR(ANN_R,43466,43830,,,USD)&lt;/Q&gt;&lt;R&gt;0&lt;/R&gt;&lt;C&gt;0&lt;/C&gt;&lt;/FQL&gt;&lt;FQL&gt;&lt;Q&gt;FR0000130809^FF_PTX_INC_FOR(ANN_R,43466,43830,,,USD)&lt;/Q&gt;&lt;R&gt;0&lt;/R&gt;&lt;C&gt;0&lt;/C&gt;&lt;/FQL&gt;&lt;FQL&gt;&lt;Q&gt;NL0000395903^FF_PTX_INC_FOR(ANN_R,43466,43830,,,USD)&lt;/Q&gt;&lt;R&gt;0&lt;/R&gt;&lt;C&gt;0&lt;/C&gt;&lt;/FQL&gt;&lt;FQL&gt;&lt;Q&gt;ES0178430E18^FF_PTX_INC_FOR(ANN_R,43466,43830,,,USD)&lt;/Q&gt;&lt;R&gt;0&lt;/R&gt;&lt;C&gt;0&lt;/C&gt;&lt;/FQL&gt;&lt;FQL&gt;&lt;Q&gt;CH0030170408^FF_PTX_INC_FOR(ANN_R,43466,43830,,,USD)&lt;/Q&gt;&lt;R&gt;0&lt;/R&gt;&lt;C&gt;0&lt;/C&gt;&lt;/FQL&gt;&lt;FQL&gt;&lt;Q&gt;IT0005239360^FF_PTX_INC_FOR(ANN_R,43466,43830,,,USD)&lt;/Q&gt;&lt;R&gt;0&lt;/R&gt;&lt;C&gt;0&lt;/C&gt;&lt;/FQL&gt;&lt;FQL&gt;&lt;Q&gt;CH0012138530^FF_PTX_INC_FOR(ANN_R,43466,43830,,,USD)&lt;/Q&gt;&lt;R&gt;0&lt;/R&gt;&lt;C&gt;0&lt;/C&gt;&lt;/FQL&gt;&lt;FQL&gt;&lt;Q&gt;NL0000009165^FF_PTX_INC_FOR(ANN_R,43466,43830,,,USD)&lt;/Q&gt;&lt;R&gt;0&lt;/R&gt;&lt;C&gt;0&lt;/C&gt;&lt;/FQL&gt;&lt;FQL&gt;&lt;Q&gt;SE0012673267^FF_PTX_INC_FOR(ANN_R,43466,43830,,,USD)&lt;/Q&gt;&lt;R&gt;0&lt;/R&gt;&lt;C&gt;0&lt;/C&gt;&lt;/FQL&gt;&lt;FQL&gt;&lt;Q&gt;FR0010307819^FF_PTX_INC_FOR(ANN_R,43466,43830,,,USD)&lt;/Q&gt;&lt;R&gt;0&lt;/R&gt;&lt;C&gt;0&lt;/C&gt;&lt;/FQL&gt;&lt;FQL&gt;&lt;Q&gt;NL0000226223^FF_PTX_INC_FOR(ANN_R,43466,43830,,,USD)&lt;/Q&gt;&lt;R&gt;0&lt;/R&gt;&lt;C&gt;0&lt;/C&gt;&lt;/FQL&gt;&lt;FQL&gt;&lt;Q&gt;FR0000133308^FF_PTX_INC_FOR(ANN_R,43466,43830,,,USD)&lt;/Q&gt;&lt;R&gt;0&lt;/R&gt;&lt;C&gt;0&lt;/C&gt;&lt;/FQL&gt;&lt;FQL&gt;&lt;Q&gt;NL0011585146^FF_PTX_INC_FOR(ANN_R,43466,43830,,,USD)&lt;/Q&gt;&lt;R&gt;0&lt;/R&gt;&lt;C&gt;0&lt;/C&gt;&lt;/FQL&gt;&lt;FQL&gt;&lt;Q&gt;IT0000062072^FF_PTX_INC_FOR(ANN_R,43466,43830,,,USD)&lt;/Q&gt;&lt;R&gt;0&lt;/R&gt;&lt;C&gt;0&lt;/C&gt;&lt;/FQL&gt;&lt;FQL&gt;&lt;Q&gt;SE0000103699^FF_PTX_INC_FOR(ANN_R,43466,43830,,,USD)&lt;/Q&gt;&lt;R&gt;0&lt;/R&gt;&lt;C&gt;0&lt;/C&gt;&lt;/FQL&gt;&lt;FQL&gt;&lt;Q&gt;FR0000121261^FF_PTX_INC_FOR(ANN_R,43466,43830,,,USD)&lt;/Q&gt;&lt;R&gt;0&lt;/R&gt;&lt;C&gt;0&lt;/C&gt;&lt;/FQL&gt;&lt;FQL&gt;&lt;Q&gt;FR0000127771^FF_PTX_INC_FOR(ANN_R,43466,43830,,,USD)&lt;/Q&gt;&lt;R&gt;0&lt;/R&gt;&lt;C&gt;0&lt;/C&gt;&lt;/FQL&gt;&lt;FQL&gt;&lt;Q&gt;FR0000125338^FF_PTX_INC_FOR(ANN_R,43466,43830,,,USD)&lt;/Q&gt;&lt;R&gt;0&lt;/R&gt;&lt;C&gt;0&lt;/C&gt;&lt;/FQL&gt;&lt;FQL&gt;&lt;Q&gt;SE0000667891^FF_PTX_INC_FOR(ANN_R,43466,43830,,,USD)&lt;/Q&gt;&lt;R&gt;0&lt;/R&gt;&lt;C&gt;0&lt;/C&gt;&lt;/FQL&gt;&lt;FQL&gt;&lt;Q&gt;FR0000130650^FF_PTX_INC_FOR(ANN_R,43466,43830,,,USD)&lt;/Q&gt;&lt;R&gt;0&lt;/R&gt;&lt;C&gt;0&lt;/C&gt;&lt;/FQL&gt;&lt;FQL&gt;&lt;Q&gt;CH0012214059^FF_PTX_INC_FOR(ANN_R,43466,43830,,,USD)&lt;/Q&gt;&lt;R&gt;0&lt;/R&gt;&lt;C&gt;0&lt;/C&gt;&lt;/FQL&gt;&lt;FQL&gt;&lt;Q&gt;DE0005810055^FF_PTX_INC_FOR(ANN_R,43466,43830,,,USD)&lt;/Q&gt;&lt;R&gt;0&lt;/R&gt;&lt;C&gt;0&lt;/C&gt;&lt;/FQL&gt;&lt;FQL&gt;&lt;Q&gt;ES0109067019^FF_PTX_INC_FOR(ANN_R,43466,43830,,,USD)&lt;/Q&gt;&lt;R&gt;0&lt;/R&gt;&lt;C&gt;0&lt;/C&gt;&lt;/FQL&gt;&lt;FQL&gt;&lt;Q&gt;DE0005190003^FF_PTX_INC_FOR(ANN_R,43466,43830,,,USD)&lt;/Q&gt;&lt;R&gt;0&lt;/R&gt;&lt;C&gt;0&lt;/C&gt;&lt;/FQL&gt;&lt;FQL&gt;&lt;Q&gt;FI4000297767^FF_PTX_INC_FOR(ANN_R,43466,43830,,,USD)&lt;/Q&gt;&lt;R&gt;0&lt;/R&gt;&lt;C&gt;0&lt;/C&gt;&lt;/FQL&gt;&lt;FQL&gt;&lt;Q&gt;DE000A1ML7J1^FF_PTX_INC_FOR(ANN_R,43466,43830,,,USD)&lt;/Q&gt;&lt;R&gt;0&lt;/R&gt;&lt;C&gt;0&lt;/C&gt;&lt;/FQL&gt;&lt;FQL&gt;&lt;Q&gt;CH0432492467^FF_PTX_INC_FOR(ANN_R,43466,43830,,,USD)&lt;/Q&gt;&lt;R&gt;1&lt;/R&gt;&lt;C&gt;1&lt;/C&gt;&lt;D xsi:type="xsd:double"&gt;-57.9999976629568&lt;/D&gt;&lt;/FQL&gt;&lt;FQL&gt;&lt;Q&gt;SE0000107419^FF_PTX_INC_FOR(ANN_R,43466,43830,,,USD)&lt;/Q&gt;&lt;R&gt;0&lt;/R&gt;&lt;C&gt;0&lt;/C&gt;&lt;/FQL&gt;&lt;FQL&gt;&lt;Q&gt;ES0148396007^FF_PTX_INC_FOR(ANN_R,43466,43830,,,USD)&lt;/Q&gt;&lt;R&gt;0&lt;/R&gt;&lt;C&gt;0&lt;/C&gt;&lt;/FQL&gt;&lt;FQL&gt;&lt;Q&gt;NL00150001Q9^FF_PTX_INC_FOR(ANN_R,43466,43830,,,USD)&lt;/Q&gt;&lt;R&gt;0&lt;/R&gt;&lt;C&gt;0&lt;/C&gt;&lt;/FQL&gt;&lt;FQL&gt;&lt;Q&gt;FR0000120693^FF_PTX_INC_FOR(ANN_R,43466,43830,,,USD)&lt;/Q&gt;&lt;R&gt;0&lt;/R&gt;&lt;C&gt;0&lt;/C&gt;&lt;/FQL&gt;&lt;FQL&gt;&lt;Q&gt;FR0000052292^FF_PTX_INC_FOR(ANN_R,43466,43830,,,USD)&lt;/Q&gt;&lt;R&gt;0&lt;/R&gt;&lt;C&gt;0&lt;/C&gt;&lt;/FQL&gt;&lt;FQL&gt;&lt;Q&gt;SE0011166610^FF_PTX_INC_FOR(ANN_R,43466,43830,,,USD)&lt;/Q&gt;&lt;R&gt;0&lt;/R&gt;&lt;C&gt;0&lt;/C&gt;&lt;/FQL&gt;&lt;FQL&gt;&lt;Q&gt;SE0000115446^FF_PTX_INC_FOR(ANN_R,43466,43830,,,USD)&lt;/Q&gt;&lt;R&gt;0&lt;/R&gt;&lt;C&gt;0&lt;/C&gt;&lt;/FQL&gt;&lt;FQL&gt;&lt;Q&gt;SE0000108656^FF_PTX_INC_FOR(ANN_R,43466,43830,,,USD)&lt;/Q&gt;&lt;R&gt;0&lt;/R&gt;&lt;C&gt;0&lt;/C&gt;&lt;/FQL&gt;&lt;FQL&gt;&lt;Q&gt;DK0010268606^FF_PTX_INC_FOR(ANN_R,43466,43830,,,USD)&lt;/Q&gt;&lt;R&gt;0&lt;/R&gt;&lt;C&gt;0&lt;/C&gt;&lt;/FQL&gt;&lt;FQL&gt;&lt;Q&gt;FR0000120644^FF_PTX_INC_FOR(ANN_R,43466,43830,,,USD)&lt;/Q&gt;&lt;R&gt;0&lt;/R&gt;&lt;C&gt;0&lt;/C&gt;&lt;/FQL&gt;&lt;FQL&gt;&lt;Q&gt;IT0000072618^FF_PTX_INC_FOR(ANN_R,43466,43830,,,USD)&lt;/Q&gt;&lt;R&gt;0&lt;/R&gt;&lt;C&gt;0&lt;/C&gt;&lt;/FQL&gt;&lt;FQL&gt;&lt;Q&gt;NL0013654783^FF_PTX_INC_FOR(ANN_R,43466,43830,,,USD)&lt;/Q&gt;&lt;R&gt;0&lt;/R&gt;&lt;C&gt;0&lt;/C&gt;&lt;/FQL&gt;&lt;FQL&gt;&lt;Q&gt;CH0210483332^FF_PTX_INC_FOR(ANN_R,43466,43830,,,USD)&lt;/Q&gt;&lt;R&gt;0&lt;/R&gt;&lt;C&gt;0&lt;/C&gt;&lt;/FQL&gt;&lt;FQL&gt;&lt;Q&gt;FR0000121485^FF_PTX_INC_FOR(ANN_R,43466,43830,,,USD)&lt;/Q&gt;&lt;R&gt;0&lt;/R&gt;&lt;C&gt;0&lt;/C&gt;&lt;/FQL&gt;&lt;FQL&gt;&lt;Q&gt;DE0007664039^FF_PTX_INC_FOR(ANN_R,43466,43830,,,USD)&lt;/Q&gt;&lt;R&gt;0&lt;/R&gt;&lt;C&gt;0&lt;/C&gt;&lt;/FQL&gt;&lt;FQL&gt;&lt;Q&gt;FR0000073272^FF_PTX_INC_FOR(ANN_R,43466,43830,,,USD)&lt;/Q&gt;&lt;R&gt;0&lt;/R&gt;&lt;C&gt;0&lt;/C&gt;&lt;/FQL&gt;&lt;FQL&gt;&lt;Q&gt;NL0000009538^FF_PTX_INC_FOR(ANN_R,43466,43830,,,USD)&lt;/Q&gt;&lt;R&gt;1&lt;/R&gt;&lt;C&gt;1&lt;/C&gt;&lt;D xsi:type="xsd:double"&gt;832.720979690552&lt;/D&gt;&lt;/FQL&gt;&lt;FQL&gt;&lt;Q&gt;BE0974293251^FF_PTX_INC_FOR(ANN_R,43466,43830,,,USD)&lt;/Q&gt;&lt;R&gt;0&lt;/R&gt;&lt;C&gt;0&lt;/C&gt;&lt;/FQL&gt;&lt;FQL&gt;&lt;Q&gt;DE0005552004^FF_PTX_INC_FOR(ANN_R,43466,43830,,,USD)&lt;/Q&gt;&lt;R&gt;0&lt;/R&gt;&lt;C&gt;0&lt;/C&gt;&lt;/FQL&gt;&lt;FQL&gt;&lt;Q&gt;DE0006231004^FF_PTX_INC_FOR(ANN_R,43466,43830,,,USD)&lt;/Q&gt;&lt;R&gt;0&lt;/R&gt;&lt;C&gt;0&lt;/C&gt;&lt;/FQL&gt;&lt;FQL&gt;&lt;Q&gt;DE000A1EWWW0^FF_PTX_INC_FOR(ANN_R,43466,43830,,,USD)&lt;/Q&gt;&lt;R&gt;0&lt;/R&gt;&lt;C&gt;0&lt;/C&gt;&lt;/FQL&gt;&lt;FQL&gt;&lt;Q&gt;FR0000125486^FF_PTX_INC_FOR(ANN_R,43466,43830,,,USD)&lt;/Q&gt;&lt;R&gt;0&lt;/R&gt;&lt;C&gt;0&lt;/C&gt;&lt;/FQL&gt;&lt;FQL&gt;&lt;Q&gt;DE000BAY0017^FF_PTX_INC_FOR(ANN_R,43466,43830,,,USD)&lt;/Q&gt;&lt;R&gt;0&lt;/R&gt;&lt;C&gt;0&lt;/C&gt;&lt;/FQL&gt;&lt;FQL&gt;&lt;Q&gt;NL0012969182^FF_PTX_INC_FOR(ANN_R,43466,43830,,,USD)&lt;/Q&gt;&lt;R&gt;0&lt;/R&gt;&lt;C&gt;0&lt;/C&gt;&lt;/FQL&gt;&lt;FQL&gt;&lt;Q&gt;DE0005557508^FF_PTX_INC_FOR(ANN_R,43466,43830,,,USD)&lt;/Q&gt;&lt;R&gt;0&lt;/R&gt;&lt;C&gt;0&lt;/C&gt;&lt;/FQL&gt;&lt;FQL&gt;&lt;Q&gt;NL0000235190^FF_PTX_INC_FOR(ANN_R,43466,43830,,,USD)&lt;/Q&gt;&lt;R&gt;0&lt;/R&gt;&lt;C&gt;0&lt;/C&gt;&lt;/FQL&gt;&lt;FQL&gt;&lt;Q&gt;DE0007100000^FF_PTX_INC_FOR(ANN_R,43466,43830,,,USD)&lt;/Q&gt;&lt;R&gt;1&lt;/R&gt;&lt;C&gt;1&lt;/C&gt;&lt;D xsi:type="xsd:double"&gt;8890.19185709953&lt;/D&gt;&lt;/FQL&gt;&lt;FQL&gt;&lt;Q&gt;FR0000120073^FF_PTX_INC_FOR(ANN_R,43466,43830,,,USD)&lt;/Q&gt;&lt;R&gt;0&lt;/R&gt;&lt;C&gt;0&lt;/C&gt;&lt;/FQL&gt;&lt;FQL&gt;&lt;Q&gt;FR0000120321^FF_PTX_INC_FOR(ANN_R,43466,43830,,,USD)&lt;/Q&gt;&lt;R&gt;0&lt;/R&gt;&lt;C&gt;0&lt;/C&gt;&lt;/FQL&gt;&lt;FQL&gt;&lt;Q&gt;DE0008404005^FF_PTX_INC_FOR(ANN_R,43466,43830,,,USD)&lt;/Q&gt;&lt;R&gt;0&lt;/R&gt;&lt;C&gt;0&lt;/C&gt;&lt;/FQL&gt;&lt;FQL&gt;&lt;Q&gt;DE0007164600^FF_PTX_INC_FOR(ANN_R,43466,43830,,,USD)&lt;/Q&gt;&lt;R&gt;1&lt;/R&gt;&lt;C&gt;1&lt;/C&gt;&lt;D xsi:type="xsd:double"&gt;2892.1384563446&lt;/D&gt;&lt;/FQL&gt;&lt;FQL&gt;&lt;Q&gt;CH0012032048^FF_PTX_INC_FOR(ANN_R,43466,43830,,,USD)&lt;/Q&gt;&lt;R&gt;0&lt;/R&gt;&lt;C&gt;0&lt;/C&gt;&lt;/FQL&gt;&lt;FQL&gt;&lt;Q&gt;US0995021062^FF_PTX_INC_FOR(ANN_R,43466,43830,,,USD)&lt;/Q&gt;&lt;R&gt;0&lt;/R&gt;&lt;C&gt;0&lt;/C&gt;&lt;/FQL&gt;&lt;FQL&gt;&lt;Q&gt;US5132721045^FF_PTX_INC_FOR(ANN_R,43466,43830,,,USD)&lt;/Q&gt;&lt;R&gt;0&lt;/R&gt;&lt;C&gt;0&lt;/C&gt;&lt;/FQL&gt;&lt;FQL&gt;&lt;Q&gt;US6700024010^FF_PTX_INC_FOR(ANN_R,43466,43830,,,USD)&lt;/Q&gt;&lt;R&gt;1&lt;/R&gt;&lt;C&gt;1&lt;/C&gt;&lt;D xsi:type="xsd:double"&gt;-8.505&lt;/D&gt;&lt;/FQL&gt;&lt;FQL&gt;&lt;Q&gt;US4180561072^FF_PTX_INC_FOR(ANN_R,43466,43830,,,USD)&lt;/Q&gt;&lt;R&gt;1&lt;/R&gt;&lt;C&gt;1&lt;/C&gt;&lt;D xsi:type="xsd:double"&gt;343.757&lt;/D&gt;&lt;/FQL&gt;&lt;FQL&gt;&lt;Q&gt;JE00BYSS4X48^FF_PTX_INC_FOR(ANN_R,43466,43830,,,USD)&lt;/Q&gt;&lt;R&gt;1&lt;/R&gt;&lt;C&gt;1&lt;/C&gt;&lt;D xsi:type="xsd:double"&gt;79.101&lt;/D&gt;&lt;/FQL&gt;&lt;FQL&gt;&lt;Q&gt;US00751Y1064^FF_PTX_INC_FOR(ANN_R,43466,43830,,,USD)&lt;/Q&gt;&lt;R&gt;0&lt;/R&gt;&lt;C&gt;0&lt;/C&gt;&lt;/FQL&gt;&lt;FQL&gt;&lt;Q&gt;US5018892084^FF_PTX_INC_FOR(ANN_R,43466,43830,,,USD)&lt;/Q&gt;&lt;R&gt;1&lt;/R&gt;&lt;C&gt;1&lt;/C&gt;&lt;D xsi:type="xsd:double"&gt;174.18&lt;/D&gt;&lt;/FQL&gt;&lt;FQL&gt;&lt;Q&gt;US12541W2098^FF_PTX_INC_FOR(ANN_R,43466,43830,,,USD)&lt;/Q&gt;&lt;R&gt;1&lt;/R&gt;&lt;C&gt;1&lt;/C&gt;&lt;D xsi:type="xsd:double"&gt;92.515&lt;/D&gt;&lt;/FQL&gt;&lt;FQL&gt;&lt;Q&gt;US3802371076^FF_PTX_INC_FOR(ANN_R,43466,43830,,,USD)&lt;/Q&gt;&lt;R&gt;1&lt;/R&gt;&lt;C&gt;1&lt;/C&gt;&lt;D xsi:type="xsd:double"&gt;-50&lt;/D&gt;&lt;/FQL&gt;&lt;FQL&gt;&lt;Q&gt;US5502411037^FF_PTX_INC_FOR(ANN_R,43466,43830,,,USD)&lt;/Q&gt;&lt;R&gt;0&lt;/R&gt;&lt;C&gt;0&lt;/C&gt;&lt;/FQL&gt;&lt;FQL&gt;&lt;Q&gt;US4404521001^FF_PTX_INC_FOR(ANN_R,43466,43830,,,USD)&lt;/Q&gt;&lt;R&gt;0&lt;/R&gt;&lt;C&gt;0&lt;/C&gt;&lt;/FQL&gt;&lt;FQL&gt;&lt;Q&gt;US73278L1052^FF_PTX_INC_FOR(ANN_R,43466,43830,,,USD)&lt;/Q&gt;&lt;R&gt;1&lt;/R&gt;&lt;C&gt;1&lt;/C&gt;&lt;D xsi:type="xsd:double"&gt;13.215&lt;/D&gt;&lt;/FQL&gt;&lt;FQL&gt;&lt;Q&gt;US24906P1093^FF_PTX_INC_FOR(ANN_R,43466,43830,,,USD)&lt;/Q&gt;&lt;R&gt;1&lt;/R&gt;&lt;C&gt;1&lt;/C&gt;&lt;D xsi:type="xsd:double"&gt;455.2&lt;/D&gt;&lt;/FQL&gt;&lt;FQL&gt;&lt;Q&gt;US7458671010^FF_PTX_INC_FOR(ANN_R,43466,43830,,,USD)&lt;/Q&gt;&lt;R&gt;0&lt;/R&gt;&lt;C&gt;0&lt;/C&gt;&lt;/FQL&gt;&lt;FQL&gt;&lt;Q&gt;US8326964058^FF_PTX_INC_FOR(ANN_R,43466,43830,,,USD)&lt;/Q&gt;&lt;R&gt;1&lt;/R&gt;&lt;C&gt;1&lt;/C&gt;&lt;D xsi:type="xsd:double"&gt;42.4&lt;/D&gt;&lt;/FQL&gt;&lt;FQL&gt;&lt;Q&gt;US1011211018^FF_PTX_INC_FOR(ANN_R,43466,43830,,,USD)&lt;/Q&gt;&lt;R&gt;0&lt;/R&gt;&lt;C&gt;0&lt;/C&gt;&lt;/FQL&gt;&lt;FQL&gt;&lt;Q&gt;US8793601050^FF_PTX_INC_FOR(ANN_R,43466,43830,,,USD)&lt;/Q&gt;&lt;R&gt;1&lt;/R&gt;&lt;C&gt;1&lt;/C&gt;&lt;D xsi:type="xsd:double"&gt;177.8&lt;/D&gt;&lt;/FQL&gt;&lt;FQL&gt;&lt;Q&gt;US18915M1071^FF_PTX_INC_FOR(ANN_R,43466,43830,,,USD)&lt;/Q&gt;&lt;R&gt;1&lt;/R&gt;&lt;C&gt;1&lt;/C&gt;&lt;D xsi:type="xsd:double"&gt;12.688&lt;/D&gt;&lt;/FQL&gt;&lt;FQL&gt;&lt;Q&gt;US5745991068^FF_PTX_INC_FOR(ANN_R,43466,43830,,,USD)&lt;/Q&gt;&lt;R&gt;1&lt;/R&gt;&lt;C&gt;1&lt;/C&gt;&lt;D xsi:type="xsd:double"&gt;230&lt;/D&gt;&lt;/FQL&gt;&lt;FQL&gt;&lt;Q&gt;US45167R1041^FF_PTX_INC_FOR(ANN_R,43466,43830,,,USD)&lt;/Q&gt;&lt;R&gt;1&lt;/R&gt;&lt;C&gt;1&lt;/C&gt;&lt;D xsi:type="xsd:double"&gt;155.737&lt;/D&gt;&lt;/FQL&gt;&lt;FQL&gt;&lt;Q&gt;US4461501045^FF_PTX_INC_FOR(ANN_R,43466,43830,,,USD)&lt;/Q&gt;&lt;R&gt;0&lt;/R&gt;&lt;C&gt;0&lt;/C&gt;&lt;/FQL&gt;&lt;FQL&gt;&lt;Q&gt;US8666741041^FF_PTX_INC_FOR(ANN_R,43466,43830,,,USD)&lt;/Q&gt;&lt;R&gt;0&lt;/R&gt;&lt;C&gt;0&lt;/C&gt;&lt;/FQL&gt;&lt;FQL&gt;&lt;Q&gt;US64110D1046^FF_PTX_INC_FOR(ANN_R,43466,43830,,,USD)&lt;/Q&gt;&lt;R&gt;1&lt;/R&gt;&lt;C&gt;1&lt;/C&gt;&lt;D xsi:type="xsd:double"&gt;590&lt;/D&gt;&lt;/FQL&gt;&lt;FQL&gt;&lt;Q&gt;US3724601055^FF_PTX_INC_FOR(ANN_R,43466,43830,,,USD)&lt;/Q&gt;&lt;R&gt;1&lt;/R&gt;&lt;C&gt;1&lt;/C&gt;&lt;D xsi:type="xsd:double"&gt;245.373&lt;/D&gt;&lt;/FQL&gt;&lt;FQL&gt;&lt;Q&gt;US6311031081^FF_PTX_INC_FOR(ANN_R,43466,43830,,,USD)&lt;/Q&gt;&lt;R&gt;1&lt;/R&gt;&lt;C&gt;1&lt;/C&gt;&lt;D xsi:type="xsd:double"&gt;328&lt;/D&gt;&lt;/FQL&gt;&lt;FQL&gt;&lt;Q&gt;US89400J1079^FF_PTX_INC_FOR(ANN_R,43466,43830,,,USD)&lt;/Q&gt;&lt;R&gt;1&lt;/R&gt;&lt;C&gt;1&lt;/C&gt;&lt;D xsi:type="xsd:double"&gt;107.3&lt;/D&gt;&lt;/FQL&gt;&lt;FQL&gt;&lt;Q&gt;US45784P1012^FF_PTX_INC_FOR(ANN_R,43466,43830,,,USD)&lt;/Q&gt;&lt;R&gt;0&lt;/R&gt;&lt;C&gt;0&lt;/C&gt;&lt;/FQL&gt;&lt;FQL&gt;&lt;Q&gt;US92556V1061^FF_PTX_INC_FOR(ANN_R,43466,43830,,,USD)&lt;/Q&gt;&lt;R&gt;1&lt;/R&gt;&lt;C&gt;1&lt;/C&gt;&lt;D xsi:type="xsd:double"&gt;1185.8&lt;/D&gt;&lt;/FQL&gt;&lt;FQL&gt;&lt;Q&gt;US62944T1051^FF_PTX_INC_FOR(ANN_R,43466,43830,,,USD)&lt;/Q&gt;&lt;R&gt;0&lt;/R&gt;&lt;C&gt;0&lt;/C&gt;&lt;/FQL&gt;&lt;FQL&gt;&lt;Q&gt;US29355A1079^FF_PTX_INC_FOR(ANN_R,43466,43830,,,USD)&lt;/Q&gt;&lt;R&gt;0&lt;/R&gt;&lt;C&gt;0&lt;/C&gt;&lt;/FQL&gt;&lt;FQL&gt;&lt;Q&gt;US0404131064^FF_PTX_INC_FOR(ANN_R,43466,43830,,,USD)&lt;/Q&gt;&lt;R&gt;1&lt;/R&gt;&lt;C&gt;1&lt;/C&gt;&lt;D xsi:type="xsd:double"&gt;134.638&lt;/D&gt;&lt;/FQL&gt;&lt;FQL&gt;&lt;Q&gt;US72919P2020^FF_PTX_INC_FOR(ANN_R,43466,43830,,,USD)&lt;/Q&gt;&lt;R&gt;0&lt;/R&gt;&lt;C&gt;0&lt;/C&gt;&lt;/FQL&gt;&lt;FQL&gt;&lt;Q&gt;US14149Y1082^FF_PTX_INC_FOR(ANN_R,43466,43830,,,USD)&lt;/Q&gt;&lt;R&gt;1&lt;/R&gt;&lt;C&gt;1&lt;/C&gt;&lt;D xsi:type="xsd:double"&gt;273&lt;/D&gt;&lt;/FQL&gt;&lt;FQL&gt;&lt;Q&gt;US4364401012^FF_PTX_INC_FOR(ANN_R,43466,43830,,,USD)&lt;/Q&gt;&lt;R&gt;1&lt;/R&gt;&lt;C&gt;1&lt;/C&gt;&lt;D xsi:type="xsd:double"&gt;-83.4&lt;/D&gt;&lt;/FQL&gt;&lt;FQL&gt;&lt;Q&gt;US42809H1077^FF_PTX_INC_FOR(ANN_R,43466,43830,,,USD)&lt;/Q&gt;&lt;R&gt;1&lt;/R&gt;&lt;C&gt;1&lt;/C&gt;&lt;D xsi:type="xsd:double"&gt;559&lt;/D&gt;&lt;/FQL&gt;&lt;FQL&gt;&lt;Q&gt;US55261F1049^FF_PTX_INC_FOR(ANN_R,43466,43830,,,USD)&lt;/Q&gt;&lt;R&gt;0&lt;/R&gt;&lt;C&gt;0&lt;/C&gt;&lt;/FQL&gt;&lt;FQL&gt;&lt;Q&gt;US4932671088^FF_PTX_INC_FOR(ANN_R,43466,43830,,,USD)&lt;/Q&gt;&lt;R&gt;0&lt;/R&gt;&lt;C&gt;0&lt;/C&gt;&lt;/FQL&gt;&lt;FQL&gt;&lt;Q&gt;US92276F1003^FF_PTX_INC_FOR(ANN_R,43466,43830,,,USD)&lt;/Q&gt;&lt;R&gt;0&lt;/R&gt;&lt;C&gt;0&lt;/C&gt;&lt;/FQL&gt;&lt;FQL&gt;&lt;Q&gt;IE00BQPVQZ61^FF_PTX_INC_FOR(ANN_R,43466,43830,,,USD)&lt;/Q&gt;&lt;R&gt;1&lt;/R&gt;&lt;C&gt;1&lt;/C&gt;&lt;D xsi:type="xsd:double"&gt;1.045&lt;/D&gt;&lt;/FQL&gt;&lt;FQL&gt;&lt;Q&gt;US8740541094^FF_PTX_INC_FOR(ANN_R,43466,43830,,,USD)&lt;/Q&gt;&lt;R&gt;1&lt;/R&gt;&lt;C&gt;1&lt;/C&gt;&lt;D xsi:type="xsd:double"&gt;98.52&lt;/D&gt;&lt;/FQL&gt;&lt;FQL&gt;&lt;Q&gt;US74736K1016^FF_PTX_INC_FOR(ANN_R,43466,43830,,,USD)&lt;/Q&gt;&lt;R&gt;1&lt;/R&gt;&lt;C&gt;1&lt;/C&gt;&lt;D xsi:type="xsd:double"&gt;389.767&lt;/D&gt;&lt;/FQL&gt;&lt;FQL&gt;&lt;Q&gt;US5732841060^FF_PTX_INC_FOR(ANN_R,43466,43830,,,USD)&lt;/Q&gt;&lt;R&gt;0&lt;/R&gt;&lt;C&gt;0&lt;/C&gt;&lt;/FQL&gt;&lt;FQL&gt;&lt;Q&gt;US1156372096^FF_PTX_INC_FOR(ANN_R,43466,43830,,,USD)&lt;/Q&gt;&lt;R&gt;1&lt;/R&gt;&lt;C&gt;1&lt;/C&gt;&lt;D xsi:type="xsd:double"&gt;179&lt;/D&gt;&lt;/FQL&gt;&lt;FQL&gt;&lt;Q&gt;US87165B1035^FF_PTX_INC_FOR(ANN_R,43466,43830,,,USD)&lt;/Q&gt;&lt;R&gt;1&lt;/R&gt;&lt;C&gt;1&lt;/C&gt;&lt;D xsi:type="xsd:double"&gt;17&lt;/D&gt;&lt;/FQL&gt;&lt;FQL&gt;&lt;Q&gt;US30063P1057^FF_PTX_INC_FOR(ANN_R,43466,43830,,,USD)&lt;/Q&gt;&lt;R&gt;0&lt;/R&gt;&lt;C&gt;0&lt;/C&gt;&lt;/FQL&gt;&lt;FQL&gt;&lt;Q&gt;US9291601097^FF_PTX_INC_FOR(ANN_R,43466,43830,,,USD)&lt;/Q&gt;&lt;R&gt;1&lt;/R&gt;&lt;C&gt;1&lt;/C&gt;&lt;D xsi:type="xsd:double"&gt;23.676&lt;/D&gt;&lt;/FQL&gt;&lt;FQL&gt;&lt;Q&gt;US5303073051^FF_PTX_INC_FOR(ANN_R,43466,43830,,,USD)&lt;/Q&gt;&lt;R&gt;0&lt;/R&gt;&lt;C&gt;0&lt;/C&gt;&lt;/FQL&gt;&lt;FQL&gt;&lt;Q&gt;US0152711091^FF_PTX_INC_FOR(ANN_R,43466,43830,,,USD)&lt;/Q&gt;&lt;R&gt;0&lt;/R&gt;&lt;C&gt;0&lt;/C&gt;&lt;/FQL&gt;&lt;FQL&gt;&lt;Q&gt;US4165151048^FF_PTX_INC_FOR(ANN_R,43466,43830,,,USD)&lt;/Q&gt;&lt;R&gt;1&lt;/R&gt;&lt;C&gt;1&lt;/C&gt;&lt;D xsi:type="xsd:double"&gt;-84&lt;/D&gt;&lt;/FQL&gt;&lt;FQL&gt;&lt;Q&gt;US3635761097^FF_PTX_INC_FOR(ANN_R,43466,43830,,,USD)&lt;/Q&gt;&lt;R&gt;1&lt;/R&gt;&lt;C&gt;1&lt;/C&gt;&lt;D xsi:type="xsd:double"&gt;237.7&lt;/D&gt;&lt;/FQL&gt;&lt;FQL&gt;&lt;Q&gt;US6703461052^FF_PTX_INC_FOR(ANN_R,43466,43830,,,USD)&lt;/Q&gt;&lt;R&gt;1&lt;/R&gt;&lt;C&gt;1&lt;/C&gt;&lt;D xsi:type="xsd:double"&gt;-23.897&lt;/D&gt;&lt;/FQL&gt;&lt;FQL&gt;&lt;Q&gt;US57772K1016^FF_PTX_INC_FOR(ANN_R,43466,43830,,,USD)&lt;/Q&gt;&lt;R&gt;1&lt;/R&gt;&lt;C&gt;1&lt;/C&gt;&lt;D xsi:type="xsd:double"&gt;651.405&lt;/D&gt;&lt;/FQL&gt;&lt;FQL&gt;&lt;Q&gt;US34959E1091^FF_PTX_INC_FOR(ANN_R,43466,43830,,,USD)&lt;/Q&gt;&lt;R&gt;1&lt;/R&gt;&lt;C&gt;1&lt;/C&gt;&lt;D xsi:type="xsd:double"&gt;14.3&lt;/D&gt;&lt;/FQL&gt;&lt;FQL&gt;&lt;Q&gt;US9892071054^FF_PTX_INC_FOR(ANN_R,43466,43830,,,USD)&lt;/Q&gt;&lt;R&gt;1&lt;/R&gt;&lt;C&gt;1&lt;/C&gt;&lt;D xsi:type="xsd:double"&gt;515&lt;/D&gt;&lt;/FQL&gt;&lt;FQL&gt;&lt;Q&gt;US6792951054^FF_PTX_INC_FOR(ANN_R,43466,43830,,,USD)&lt;/Q&gt;&lt;R&gt;1&lt;/R&gt;&lt;C&gt;1&lt;/C&gt;&lt;D xsi:type="xsd:double"&gt;2.7&lt;/D&gt;&lt;/FQL&gt;&lt;FQL&gt;&lt;Q&gt;NL0009434992^FF_PTX_INC_FOR(ANN_R,43466,43830,,,USD)&lt;/Q&gt;&lt;R&gt;1&lt;/R&gt;&lt;C&gt;1&lt;/C&gt;&lt;D xsi:type="xsd:double"&gt;2471&lt;/D&gt;&lt;/FQL&gt;&lt;FQL&gt;&lt;Q&gt;US88339J1051^FF_PTX_INC_FOR(ANN_R,43466,43830,,,USD)&lt;/Q&gt;&lt;R&gt;1&lt;/R&gt;&lt;C&gt;1&lt;/C&gt;&lt;D xsi:type="xsd:double"&gt;-46.032&lt;/D&gt;&lt;/FQL&gt;&lt;FQL&gt;&lt;Q&gt;US5010441013^FF_PTX_INC_FOR(ANN_R,43466,43830,,,USD)&lt;/Q&gt;&lt;R&gt;0&lt;/R&gt;&lt;C&gt;0&lt;/C&gt;&lt;/FQL&gt;&lt;FQL&gt;&lt;Q&gt;US5926881054^FF_PTX_INC_FOR(ANN_R,43466,43830,,,USD)&lt;/Q&gt;&lt;R&gt;1&lt;/R&gt;&lt;C&gt;1&lt;/C&gt;&lt;D xsi:type="xsd:double"&gt;579.132&lt;/D&gt;&lt;/FQL&gt;&lt;FQL&gt;&lt;Q&gt;US0584981064^FF_PTX_INC_FOR(ANN_R,43466,43830,,,USD)&lt;/Q&gt;&lt;R&gt;0&lt;/R&gt;&lt;C&gt;0&lt;/C&gt;&lt;/FQL&gt;&lt;FQL&gt;&lt;Q&gt;US5260571048^FF_PTX_INC_FOR(ANN_R,43466,43830,,,USD)&lt;/Q&gt;&lt;R&gt;0&lt;/R&gt;&lt;C&gt;0&lt;/C&gt;&lt;/FQL&gt;&lt;FQL&gt;&lt;Q&gt;US49271V1008^FF_PTX_INC_FOR(ANN_R,43466,43830,,,USD)&lt;/Q&gt;&lt;R&gt;1&lt;/R&gt;&lt;C&gt;1&lt;/C&gt;&lt;D xsi:type="xsd:double"&gt;305&lt;/D&gt;&lt;/FQL&gt;&lt;FQL&gt;&lt;Q&gt;US0311001004^FF_PTX_INC_FOR(ANN_R,43466,43830,,,USD)&lt;/Q&gt;&lt;R&gt;1&lt;/R&gt;&lt;C&gt;1&lt;/C&gt;&lt;D xsi:type="xsd:double"&gt;303.312&lt;/D&gt;&lt;/FQL&gt;&lt;FQL&gt;&lt;Q&gt;US23331A1097^FF_PTX_INC_FOR(ANN_R,43466,43830,,,USD)&lt;/Q&gt;&lt;R&gt;0&lt;/R&gt;&lt;C&gt;0&lt;/C&gt;&lt;/FQL&gt;&lt;FQL&gt;&lt;Q&gt;US2473617023^FF_PTX_INC_FOR(ANN_R,43466,43830,,,USD)&lt;/Q&gt;&lt;R&gt;0&lt;/R&gt;&lt;C&gt;0&lt;/C&gt;&lt;/FQL&gt;&lt;FQL&gt;&lt;Q&gt;US58155Q1031^FF_PTX_INC_FOR(ANN_R,43466,43830,,,USD)&lt;/Q&gt;&lt;R&gt;1&lt;/R&gt;&lt;C&gt;1&lt;/C&gt;&lt;D xsi:type="xsd:double"&gt;-902&lt;/D&gt;&lt;/FQL&gt;&lt;FQL&gt;&lt;Q&gt;US6200763075^FF_PTX_INC_FOR(ANN_R,43466,43830,,,USD)&lt;/Q&gt;&lt;R&gt;1&lt;/R&gt;&lt;C&gt;1&lt;/C&gt;&lt;D xsi:type="xsd:double"&gt;287&lt;/D&gt;&lt;/FQL&gt;&lt;FQL&gt;&lt;Q&gt;US8545021011^FF_PTX_INC_FOR(ANN_R,43466,43830,,,USD)&lt;/Q&gt;&lt;R&gt;1&lt;/R&gt;&lt;C&gt;1&lt;/C&gt;&lt;D xsi:type="xsd:double"&gt;909.9&lt;/D&gt;&lt;/FQL&gt;&lt;FQL&gt;&lt;Q&gt;US8936411003^FF_PTX_INC_FOR(ANN_R,43466,43830,,,USD)&lt;/Q&gt;&lt;R&gt;1&lt;/R&gt;&lt;C&gt;1&lt;/C&gt;&lt;D xsi:type="xsd:double"&gt;184.916&lt;/D&gt;&lt;/FQL&gt;&lt;FQL&gt;&lt;Q&gt;US98956P1021^FF_PTX_INC_FOR(ANN_R,43466,43830,,,USD)&lt;/Q&gt;&lt;R&gt;1&lt;/R&gt;&lt;C&gt;1&lt;/C&gt;&lt;D xsi:type="xsd:double"&gt;1031.7&lt;/D&gt;&lt;/FQL&gt;&lt;FQL&gt;&lt;Q&gt;US0010551028^FF_PTX_INC_FOR(ANN_R,43466,43830,,,USD)&lt;/Q&gt;&lt;R&gt;0&lt;/R&gt;&lt;C&gt;0&lt;/C&gt;&lt;/FQL&gt;&lt;FQL&gt;&lt;Q&gt;US77543R1023^FF_PTX_INC_FOR(ANN_R,43466,43830,,,USD)&lt;/Q&gt;&lt;R&gt;1&lt;/R&gt;&lt;C&gt;1&lt;/C&gt;&lt;D xsi:type="xsd:double"&gt;2.534&lt;/D&gt;&lt;/FQL&gt;&lt;FQL&gt;&lt;Q&gt;US2310211063^FF_PTX_INC_FOR(ANN_R,43466,43830,,,USD)&lt;/Q&gt;&lt;R&gt;1&lt;/R&gt;&lt;C&gt;1&lt;/C&gt;&lt;D xsi:type="xsd:double"&gt;1157&lt;/D&gt;&lt;/FQL&gt;&lt;FQL&gt;&lt;Q&gt;US21036P1084^FF_PTX_INC_FOR(ANN_R,43466,43830,,,USD)&lt;/Q&gt;&lt;R&gt;1&lt;/R&gt;&lt;C&gt;1&lt;/C&gt;&lt;D xsi:type="xsd:double"&gt;2529.1&lt;/D&gt;&lt;/FQL&gt;&lt;FQL&gt;&lt;Q&gt;US2855121099^FF_PTX_INC_FOR(ANN_R,43466,43830,,,USD)&lt;/Q&gt;&lt;R&gt;1&lt;/R&gt;&lt;C&gt;1&lt;/C&gt;&lt;D xsi:type="xsd:double"&gt;909&lt;/D&gt;&lt;/FQL&gt;&lt;FQL&gt;&lt;Q&gt;US40434L1052^FF_PTX_INC_FOR(ANN_R,43466,43830,,,USD)&lt;/Q&gt;&lt;R&gt;1&lt;/R&gt;&lt;C&gt;1&lt;/C&gt;&lt;D xsi:type="xsd:double"&gt;3544&lt;/D&gt;&lt;/FQL&gt;&lt;FQL&gt;&lt;Q&gt;US45168D1046^FF_PTX_INC_FOR(ANN_R,43466,43830,,,USD)&lt;/Q&gt;&lt;R&gt;1&lt;/R&gt;&lt;C&gt;1&lt;/C&gt;&lt;D xsi:type="xsd:double"&gt;144.254&lt;/D&gt;&lt;/FQL&gt;&lt;FQL&gt;&lt;Q&gt;US4943681035^FF_PTX_INC_FOR(ANN_R,43466,43830,,,USD)&lt;/Q&gt;&lt;R&gt;1&lt;/R&gt;&lt;C&gt;1&lt;/C&gt;&lt;D xsi:type="xsd:double"&gt;398&lt;/D&gt;&lt;/FQL&gt;&lt;FQL&gt;&lt;Q&gt;US35671D8570^FF_PTX_INC_FOR(ANN_R,43466,43830,,,USD)&lt;/Q&gt;&lt;R&gt;1&lt;/R&gt;&lt;C&gt;1&lt;/C&gt;&lt;D xsi:type="xsd:double"&gt;593&lt;/D&gt;&lt;/FQL&gt;&lt;FQL&gt;&lt;Q&gt;US3453708600^FF_PTX_INC_FOR(ANN_R,43466,43830,,,USD)&lt;/Q&gt;&lt;R&gt;0&lt;/R&gt;&lt;C&gt;0&lt;/C&gt;&lt;/FQL&gt;&lt;FQL&gt;&lt;Q&gt;US6516391066^FF_PTX_INC_FOR(ANN_R,43466,43830,,,USD)&lt;/Q&gt;&lt;R&gt;1&lt;/R&gt;&lt;C&gt;1&lt;/C&gt;&lt;D xsi:type="xsd:double"&gt;1297&lt;/D&gt;&lt;/FQL&gt;&lt;FQL&gt;&lt;Q&gt;US75886F1075^FF_PTX_INC_FOR(ANN_R,43466,43830,,,USD)&lt;/Q&gt;&lt;R&gt;1&lt;/R&gt;&lt;C&gt;1&lt;/C&gt;&lt;D xsi:type="xsd:double"&gt;417.9&lt;/D&gt;&lt;/FQL&gt;&lt;FQL&gt;&lt;Q&gt;US8725901040^FF_PTX_INC_FOR(ANN_R,43466,43830,,,USD)&lt;/Q&gt;&lt;R&gt;1&lt;/R&gt;&lt;C&gt;1&lt;/C&gt;&lt;D xsi:type="xsd:double"&gt;46&lt;/D&gt;&lt;/FQL&gt;&lt;FQL&gt;&lt;Q&gt;US0091581068^FF_PTX_INC_FOR(ANN_R,43466,43830,,,USD)&lt;/Q&gt;&lt;R&gt;1&lt;/R&gt;&lt;C&gt;1&lt;/C&gt;&lt;D xsi:type="xsd:double"&gt;1350.8&lt;/D&gt;&lt;/FQL&gt;&lt;FQL&gt;&lt;Q&gt;US5184391044^FF_PTX_INC_FOR(ANN_R,43466,43830,,,USD)&lt;/Q&gt;&lt;R&gt;1&lt;/R&gt;&lt;C&gt;1&lt;/C&gt;&lt;D xsi:type="xsd:double"&gt;2021&lt;/D&gt;&lt;/FQL&gt;&lt;FQL&gt;&lt;Q&gt;US1941621039^FF_PTX_INC_FOR(ANN_R,43466,43830,,,USD)&lt;/Q&gt;&lt;R&gt;1&lt;/R&gt;&lt;C&gt;1&lt;/C&gt;&lt;D xsi:type="xsd:double"&gt;2251&lt;/D&gt;&lt;/FQL&gt;&lt;FQL&gt;&lt;Q&gt;US31428X1063^FF_PTX_INC_FOR(ANN_R,43466,43830,,,USD)&lt;/Q&gt;&lt;R&gt;0&lt;/R&gt;&lt;C&gt;0&lt;/C&gt;&lt;/FQL&gt;&lt;FQL&gt;&lt;Q&gt;US00507V1098^FF_PTX_INC_FOR(ANN_R,43466,43830,,,USD)&lt;/Q&gt;&lt;R&gt;1&lt;/R&gt;&lt;C&gt;1&lt;/C&gt;&lt;D xsi:type="xsd:double"&gt;1305&lt;/D&gt;&lt;/FQL&gt;&lt;FQL&gt;&lt;Q&gt;US37045V1008^FF_PTX_INC_FOR(ANN_R,43466,43830,,,USD)&lt;/Q&gt;&lt;R&gt;0&lt;/R&gt;&lt;C&gt;0&lt;/C&gt;&lt;/FQL&gt;&lt;FQL&gt;&lt;Q&gt;US6934751057^FF_PTX_INC_FOR(ANN_R,43466,43830,,,USD)&lt;/Q&gt;&lt;R&gt;0&lt;/R&gt;&lt;C&gt;0&lt;/C&gt;&lt;/FQL&gt;&lt;FQL&gt;&lt;Q&gt;US98978V1035^FF_PTX_INC_FOR(ANN_R,43466,43830,,,USD)&lt;/Q&gt;&lt;R&gt;1&lt;/R&gt;&lt;C&gt;1&lt;/C&gt;&lt;D xsi:type="xsd:double"&gt;836&lt;/D&gt;&lt;/FQL&gt;&lt;FQL&gt;&lt;Q&gt;US6092071058^FF_PTX_INC_FOR(ANN_R,43466,43830,,,USD)&lt;/Q&gt;&lt;R&gt;1&lt;/R&gt;&lt;C&gt;1&lt;/C&gt;&lt;D xsi:type="xsd:double"&gt;2694&lt;/D&gt;&lt;/FQL&gt;&lt;FQL&gt;&lt;Q&gt;US78409V1044^FF_PTX_INC_FOR(ANN_R,43466,43830,,,USD)&lt;/Q&gt;&lt;R&gt;1&lt;/R&gt;&lt;C&gt;1&lt;/C&gt;&lt;D xsi:type="xsd:double"&gt;862&lt;/D&gt;&lt;/FQL&gt;&lt;FQL&gt;&lt;Q&gt;US5128071082^FF_PTX_INC_FOR(ANN_R,43466,43830,,,USD)&lt;/Q&gt;&lt;R&gt;1&lt;/R&gt;&lt;C&gt;1&lt;/C&gt;&lt;D xsi:type="xsd:double"&gt;2506.447&lt;/D&gt;&lt;/FQL&gt;&lt;FQL&gt;&lt;Q&gt;US88579Y1010^FF_PTX_INC_FOR(ANN_R,43466,43830,,,USD)&lt;/Q&gt;&lt;R&gt;1&lt;/R&gt;&lt;C&gt;1&lt;/C&gt;&lt;D xsi:type="xsd:double"&gt;2704&lt;/D&gt;&lt;/FQL&gt;&lt;FQL&gt;&lt;Q&gt;US0970231058^FF_PTX_INC_FOR(ANN_R,43466,43830,,,USD)&lt;/Q&gt;&lt;R&gt;1&lt;/R&gt;&lt;C&gt;1&lt;/C&gt;&lt;D xsi:type="xsd:double"&gt;533&lt;/D&gt;&lt;/FQL&gt;&lt;FQL&gt;&lt;Q&gt;US9078181081^FF_PTX_INC_FOR(ANN_R,43466,43830,,,USD)&lt;/Q&gt;&lt;R&gt;0&lt;/R&gt;&lt;C&gt;0&lt;/C&gt;&lt;/FQL&gt;&lt;FQL&gt;&lt;Q&gt;US22160K1051^FF_PTX_INC_FOR(ANN_R,43466,43830,,,USD)&lt;/Q&gt;&lt;R&gt;1&lt;/R&gt;&lt;C&gt;1&lt;/C&gt;&lt;D xsi:type="xsd:double"&gt;1174&lt;/D&gt;&lt;/FQL&gt;&lt;FQL&gt;&lt;Q&gt;US92343V1044^FF_PTX_INC_FOR(ANN_R,43466,43830,,,USD)&lt;/Q&gt;&lt;R&gt;1&lt;/R&gt;&lt;C&gt;1&lt;/C&gt;&lt;D xsi:type="xsd:double"&gt;1078&lt;/D&gt;&lt;/FQL&gt;&lt;FQL&gt;&lt;Q&gt;US0605051046^FF_PTX_INC_FOR(ANN_R,43466,43830,,,USD)&lt;/Q&gt;&lt;R&gt;1&lt;/R&gt;&lt;C&gt;1&lt;/C&gt;&lt;D xsi:type="xsd:double"&gt;2055&lt;/D&gt;&lt;/FQL&gt;&lt;FQL&gt;&lt;Q&gt;JP3258000003^FF_PTX_INC_FOR(ANN_R,43466,43830,,,USD)&lt;/Q&gt;&lt;R&gt;0&lt;/R&gt;&lt;C&gt;0&lt;/C&gt;&lt;/FQL&gt;&lt;FQL&gt;&lt;Q&gt;KR7036570000^FF_PTX_INC_FOR(ANN_R,43466,43830,,,USD)&lt;/Q&gt;&lt;R&gt;0&lt;/R&gt;&lt;C&gt;0&lt;/C&gt;&lt;/FQL&gt;&lt;FQL&gt;&lt;Q&gt;JP3735400008^FF_PTX_INC_FOR(ANN_R,43466,43830,,,USD)&lt;/Q&gt;&lt;R&gt;0&lt;/R&gt;&lt;C&gt;0&lt;/C&gt;&lt;/FQL&gt;&lt;FQL&gt;&lt;Q&gt;JP3242800005^FF_PTX_INC_FOR(ANN_R,43466,43830,,,USD)&lt;/Q&gt;&lt;R&gt;1&lt;/R&gt;&lt;C&gt;1&lt;/C&gt;&lt;D xsi:type="xsd:double"&gt;811.029611635022&lt;/D&gt;&lt;/FQL&gt;&lt;FQL&gt;&lt;Q&gt;JP3197800000^FF_PTX_INC_FOR(ANN_R,43466,43830,,,USD)&lt;/Q&gt;&lt;R&gt;0&lt;/R&gt;&lt;C&gt;0&lt;/C&gt;&lt;/FQL&gt;&lt;FQL&gt;&lt;Q&gt;JP3160400002^FF_PTX_INC_FOR(ANN_R,43466,43830,,,USD)&lt;/Q&gt;&lt;R&gt;0&lt;/R&gt;&lt;C&gt;0&lt;/C&gt;&lt;/FQL&gt;&lt;FQL&gt;&lt;Q&gt;TW0001301000^FF_PTX_INC_FOR(ANN_R,43466,43830,,,USD)&lt;/Q&gt;&lt;R&gt;0&lt;/R&gt;&lt;C&gt;0&lt;/C&gt;&lt;/FQL&gt;&lt;FQL&gt;&lt;Q&gt;JP3762800005^FF_PTX_INC_FOR(ANN_R,43466,43830,,,USD)&lt;/Q&gt;&lt;R&gt;0&lt;/R&gt;&lt;C&gt;0&lt;/C&gt;&lt;/FQL&gt;&lt;FQL&gt;&lt;Q&gt;JP3122400009^FF_PTX_INC_FOR(ANN_R,43466,43830,,,USD)&lt;/Q&gt;&lt;R&gt;0&lt;/R&gt;&lt;C&gt;0&lt;/C&gt;&lt;/FQL&gt;&lt;FQL&gt;&lt;Q&gt;JP3762600009^FF_PTX_INC_FOR(ANN_R,43466,43830,,,USD)&lt;/Q&gt;&lt;R&gt;0&lt;/R&gt;&lt;C&gt;0&lt;/C&gt;&lt;/FQL&gt;&lt;FQL&gt;&lt;Q&gt;JP3970300004^FF_PTX_INC_FOR(ANN_R,43466,43830,,,USD)&lt;/Q&gt;&lt;R&gt;0&lt;/R&gt;&lt;C&gt;0&lt;/C&gt;&lt;/FQL&gt;&lt;FQL&gt;&lt;Q&gt;JP3734800000^FF_PTX_INC_FOR(ANN_R,43466,43830,,,USD)&lt;/Q&gt;&lt;R&gt;0&lt;/R&gt;&lt;C&gt;0&lt;/C&gt;&lt;/FQL&gt;&lt;FQL&gt;&lt;Q&gt;JP3397200001^FF_PTX_INC_FOR(ANN_R,43466,43830,,,USD)&lt;/Q&gt;&lt;R&gt;0&lt;/R&gt;&lt;C&gt;0&lt;/C&gt;&lt;/FQL&gt;&lt;FQL&gt;&lt;Q&gt;JP3551500006^FF_PTX_INC_FOR(ANN_R,43466,43830,,,USD)&lt;/Q&gt;&lt;R&gt;0&lt;/R&gt;&lt;C&gt;0&lt;/C&gt;&lt;/FQL&gt;&lt;FQL&gt;&lt;Q&gt;JP3756600007^FF_PTX_INC_FOR(ANN_R,43466,43830,,,USD)&lt;/Q&gt;&lt;R&gt;0&lt;/R&gt;&lt;C&gt;0&lt;/C&gt;&lt;/FQL&gt;&lt;FQL&gt;&lt;Q&gt;JP3201200007^FF_PTX_INC_FOR(ANN_R,43466,43830,,,USD)&lt;/Q&gt;&lt;R&gt;0&lt;/R&gt;&lt;C&gt;0&lt;/C&gt;&lt;/FQL&gt;&lt;FQL&gt;&lt;Q&gt;JP3463000004^FF_PTX_INC_FOR(ANN_R,43466,43830,,,USD)&lt;/Q&gt;&lt;R&gt;0&lt;/R&gt;&lt;C&gt;0&lt;/C&gt;&lt;/FQL&gt;&lt;FQL&gt;&lt;Q&gt;JP3386450005^FF_PTX_INC_FOR(ANN_R,43466,43830,,,USD)&lt;/Q&gt;&lt;R&gt;0&lt;/R&gt;&lt;C&gt;0&lt;/C&gt;&lt;/FQL&gt;&lt;FQL&gt;&lt;Q&gt;JP3910660004^FF_PTX_INC_FOR(ANN_R,43466,43830,,,USD)&lt;/Q&gt;&lt;R&gt;0&lt;/R&gt;&lt;C&gt;0&lt;/C&gt;&lt;/FQL&gt;&lt;FQL&gt;&lt;Q&gt;TW0002412004^FF_PTX_INC_FOR(ANN_R,43466,43830,,,USD)&lt;/Q&gt;&lt;R&gt;0&lt;/R&gt;&lt;C&gt;0&lt;/C&gt;&lt;/FQL&gt;&lt;FQL&gt;&lt;Q&gt;KR7035720002^FF_PTX_INC_FOR(ANN_R,43466,43830,,,USD)&lt;</t>
        </r>
      </text>
    </comment>
    <comment ref="A72" authorId="0" shapeId="0" xr:uid="{1BA755FE-7A70-4215-98AB-177FB7FB7BDD}">
      <text>
        <r>
          <rPr>
            <b/>
            <sz val="9"/>
            <color indexed="81"/>
            <rFont val="Tahoma"/>
            <charset val="1"/>
          </rPr>
          <t>/Q&gt;&lt;R&gt;0&lt;/R&gt;&lt;C&gt;0&lt;/C&gt;&lt;/FQL&gt;&lt;FQL&gt;&lt;Q&gt;JP3866800000^FF_PTX_INC_FOR(ANN_R,43466,43830,,,USD)&lt;/Q&gt;&lt;R&gt;0&lt;/R&gt;&lt;C&gt;0&lt;/C&gt;&lt;/FQL&gt;&lt;FQL&gt;&lt;Q&gt;JP3899600005^FF_PTX_INC_FOR(ANN_R,43466,43830,,,USD)&lt;/Q&gt;&lt;R&gt;0&lt;/R&gt;&lt;C&gt;0&lt;/C&gt;&lt;/FQL&gt;&lt;FQL&gt;&lt;Q&gt;KR7000270009^FF_PTX_INC_FOR(ANN_R,43466,43830,,,USD)&lt;/Q&gt;&lt;R&gt;0&lt;/R&gt;&lt;C&gt;0&lt;/C&gt;&lt;/FQL&gt;&lt;FQL&gt;&lt;Q&gt;JP3351600006^FF_PTX_INC_FOR(ANN_R,43466,43830,,,USD)&lt;/Q&gt;&lt;R&gt;0&lt;/R&gt;&lt;C&gt;0&lt;/C&gt;&lt;/FQL&gt;&lt;FQL&gt;&lt;Q&gt;JP3788600009^FF_PTX_INC_FOR(ANN_R,43466,43830,,,USD)&lt;/Q&gt;&lt;R&gt;0&lt;/R&gt;&lt;C&gt;0&lt;/C&gt;&lt;/FQL&gt;&lt;FQL&gt;&lt;Q&gt;TW0002317005^FF_PTX_INC_FOR(ANN_R,43466,43830,,,USD)&lt;/Q&gt;&lt;R&gt;0&lt;/R&gt;&lt;C&gt;0&lt;/C&gt;&lt;/FQL&gt;&lt;FQL&gt;&lt;Q&gt;JP3538800008^FF_PTX_INC_FOR(ANN_R,43466,43830,,,USD)&lt;/Q&gt;&lt;R&gt;0&lt;/R&gt;&lt;C&gt;0&lt;/C&gt;&lt;/FQL&gt;&lt;FQL&gt;&lt;Q&gt;JP3783600004^FF_PTX_INC_FOR(ANN_R,43466,43830,,,USD)&lt;/Q&gt;&lt;R&gt;0&lt;/R&gt;&lt;C&gt;0&lt;/C&gt;&lt;/FQL&gt;&lt;FQL&gt;&lt;Q&gt;TW0001303006^FF_PTX_INC_FOR(ANN_R,43466,43830,,,USD)&lt;/Q&gt;&lt;R&gt;0&lt;/R&gt;&lt;C&gt;0&lt;/C&gt;&lt;/FQL&gt;&lt;FQL&gt;&lt;Q&gt;JP3546800008^FF_PTX_INC_FOR(ANN_R,43466,43830,,,USD)&lt;/Q&gt;&lt;R&gt;0&lt;/R&gt;&lt;C&gt;0&lt;/C&gt;&lt;/FQL&gt;&lt;FQL&gt;&lt;Q&gt;KR7017670001^FF_PTX_INC_FOR(ANN_R,43466,43830,,,USD)&lt;/Q&gt;&lt;R&gt;0&lt;/R&gt;&lt;C&gt;0&lt;/C&gt;&lt;/FQL&gt;&lt;FQL&gt;&lt;Q&gt;JP3519400000^FF_PTX_INC_FOR(ANN_R,43466,43830,,,USD)&lt;/Q&gt;&lt;R&gt;0&lt;/R&gt;&lt;C&gt;0&lt;/C&gt;&lt;/FQL&gt;&lt;FQL&gt;&lt;Q&gt;JP3778630008^FF_PTX_INC_FOR(ANN_R,43466,43830,,,USD)&lt;/Q&gt;&lt;R&gt;0&lt;/R&gt;&lt;C&gt;0&lt;/C&gt;&lt;/FQL&gt;&lt;FQL&gt;&lt;Q&gt;JP3854600008^FF_PTX_INC_FOR(ANN_R,43466,43830,,,USD)&lt;/Q&gt;&lt;R&gt;0&lt;/R&gt;&lt;C&gt;0&lt;/C&gt;&lt;/FQL&gt;&lt;FQL&gt;&lt;Q&gt;JP3566800003^FF_PTX_INC_FOR(ANN_R,43466,43830,,,USD)&lt;/Q&gt;&lt;R&gt;0&lt;/R&gt;&lt;C&gt;0&lt;/C&gt;&lt;/FQL&gt;&lt;FQL&gt;&lt;Q&gt;JP3592200004^FF_PTX_INC_FOR(ANN_R,43466,43830,,,USD)&lt;/Q&gt;&lt;R&gt;0&lt;/R&gt;&lt;C&gt;0&lt;/C&gt;&lt;/FQL&gt;&lt;FQL&gt;&lt;Q&gt;JP3893600001^FF_PTX_INC_FOR(ANN_R,43466,43830,,,USD)&lt;/Q&gt;&lt;R&gt;0&lt;/R&gt;&lt;C&gt;0&lt;/C&gt;&lt;/FQL&gt;&lt;FQL&gt;&lt;Q&gt;KR7028260008^FF_PTX_INC_FOR(ANN_R,43466,43830,,,USD)&lt;/Q&gt;&lt;R&gt;0&lt;/R&gt;&lt;C&gt;0&lt;/C&gt;&lt;/FQL&gt;&lt;FQL&gt;&lt;Q&gt;JP3116000005^FF_PTX_INC_FOR(ANN_R,43466,43830,,,USD)&lt;/Q&gt;&lt;R&gt;0&lt;/R&gt;&lt;C&gt;0&lt;/C&gt;&lt;/FQL&gt;&lt;FQL&gt;&lt;Q&gt;JP3732000009^FF_PTX_INC_FOR(ANN_R,43466,43830,,,USD)&lt;/Q&gt;&lt;R&gt;0&lt;/R&gt;&lt;C&gt;0&lt;/C&gt;&lt;/FQL&gt;&lt;FQL&gt;&lt;Q&gt;JP3409000001^FF_PTX_INC_FOR(ANN_R,43466,43830,,,USD)&lt;/Q&gt;&lt;R&gt;0&lt;/R&gt;&lt;C&gt;0&lt;/C&gt;&lt;/FQL&gt;&lt;FQL&gt;&lt;Q&gt;JP3756100008^FF_PTX_INC_FOR(ANN_R,43466,43830,,,USD)&lt;/Q&gt;&lt;R&gt;0&lt;/R&gt;&lt;C&gt;0&lt;/C&gt;&lt;/FQL&gt;&lt;FQL&gt;&lt;Q&gt;KR7035420009^FF_PTX_INC_FOR(ANN_R,43466,43830,,,USD)&lt;/Q&gt;&lt;R&gt;0&lt;/R&gt;&lt;C&gt;0&lt;/C&gt;&lt;/FQL&gt;&lt;FQL&gt;&lt;Q&gt;JP3497400006^FF_PTX_INC_FOR(ANN_R,43466,43830,,,USD)&lt;/Q&gt;&lt;R&gt;0&lt;/R&gt;&lt;C&gt;0&lt;/C&gt;&lt;/FQL&gt;&lt;FQL&gt;&lt;Q&gt;JP3236200006^FF_PTX_INC_FOR(ANN_R,43466,43830,,,USD)&lt;/Q&gt;&lt;R&gt;0&lt;/R&gt;&lt;C&gt;0&lt;/C&gt;&lt;/FQL&gt;&lt;FQL&gt;&lt;Q&gt;JP3475350009^FF_PTX_INC_FOR(ANN_R,43466,43830,,,USD)&lt;/Q&gt;&lt;R&gt;0&lt;/R&gt;&lt;C&gt;0&lt;/C&gt;&lt;/FQL&gt;&lt;FQL&gt;&lt;Q&gt;JP3890310000^FF_PTX_INC_FOR(ANN_R,43466,43830,,,USD)&lt;/Q&gt;&lt;R&gt;0&lt;/R&gt;&lt;C&gt;0&lt;/C&gt;&lt;/FQL&gt;&lt;FQL&gt;&lt;Q&gt;KR7105560007^FF_PTX_INC_FOR(ANN_R,43466,43830,,,USD)&lt;/Q&gt;&lt;R&gt;0&lt;/R&gt;&lt;C&gt;0&lt;/C&gt;&lt;/FQL&gt;&lt;FQL&gt;&lt;Q&gt;JP3902400005^FF_PTX_INC_FOR(ANN_R,43466,43830,,,USD)&lt;/Q&gt;&lt;R&gt;0&lt;/R&gt;&lt;C&gt;0&lt;/C&gt;&lt;/FQL&gt;&lt;FQL&gt;&lt;Q&gt;JP3752900005^FF_PTX_INC_FOR(ANN_R,43466,43830,,,USD)&lt;/Q&gt;&lt;R&gt;0&lt;/R&gt;&lt;C&gt;0&lt;/C&gt;&lt;/FQL&gt;&lt;FQL&gt;&lt;Q&gt;JP3814000000^FF_PTX_INC_FOR(ANN_R,43466,43830,,,USD)&lt;/Q&gt;&lt;R&gt;0&lt;/R&gt;&lt;C&gt;0&lt;/C&gt;&lt;/FQL&gt;&lt;FQL&gt;&lt;Q&gt;TW0002881000^FF_PTX_INC_FOR(ANN_R,43466,43830,,,USD)&lt;/Q&gt;&lt;R&gt;0&lt;/R&gt;&lt;C&gt;0&lt;/C&gt;&lt;/FQL&gt;&lt;FQL&gt;&lt;Q&gt;JP3633400001^FF_PTX_INC_FOR(ANN_R,43466,43830,,,USD)&lt;/Q&gt;&lt;R&gt;1&lt;/R&gt;&lt;C&gt;1&lt;/C&gt;&lt;D xsi:type="xsd:double"&gt;6605.27707973495&lt;/D&gt;&lt;/FQL&gt;&lt;FQL&gt;&lt;Q&gt;JP3188220002^FF_PTX_INC_FOR(ANN_R,43466,43830,,,USD)&lt;/Q&gt;&lt;R&gt;0&lt;/R&gt;&lt;C&gt;0&lt;/C&gt;&lt;/FQL&gt;&lt;FQL&gt;&lt;Q&gt;JP3304200003^FF_PTX_INC_FOR(ANN_R,43466,43830,,,USD)&lt;/Q&gt;&lt;R&gt;1&lt;/R&gt;&lt;C&gt;1&lt;/C&gt;&lt;D xsi:type="xsd:double"&gt;2035.87789012492&lt;/D&gt;&lt;/FQL&gt;&lt;FQL&gt;&lt;Q&gt;JP3758190007^FF_PTX_INC_FOR(ANN_R,43466,43830,,,USD)&lt;/Q&gt;&lt;R&gt;0&lt;/R&gt;&lt;C&gt;0&lt;/C&gt;&lt;/FQL&gt;&lt;FQL&gt;&lt;Q&gt;TW0002303005^FF_PTX_INC_FOR(ANN_R,43466,43830,,,USD)&lt;/Q&gt;&lt;R&gt;0&lt;/R&gt;&lt;C&gt;0&lt;/C&gt;&lt;/FQL&gt;&lt;FQL&gt;&lt;Q&gt;KR7005490008^FF_PTX_INC_FOR(ANN_R,43466,43830,,,USD)&lt;/Q&gt;&lt;R&gt;0&lt;/R&gt;&lt;C&gt;0&lt;/C&gt;&lt;/FQL&gt;&lt;FQL&gt;&lt;Q&gt;JP3505000004^FF_PTX_INC_FOR(ANN_R,43466,43830,,,USD)&lt;/Q&gt;&lt;R&gt;0&lt;/R&gt;&lt;C&gt;0&lt;/C&gt;&lt;/FQL&gt;&lt;FQL&gt;&lt;Q&gt;JP3422950000^FF_PTX_INC_FOR(ANN_R,43466,43830,,,USD)&lt;/Q&gt;&lt;R&gt;0&lt;/R&gt;&lt;C&gt;0&lt;/C&gt;&lt;/FQL&gt;&lt;FQL&gt;&lt;Q&gt;JP3726800000^FF_PTX_INC_FOR(ANN_R,43466,43830,,,USD)&lt;/Q&gt;&lt;R&gt;0&lt;/R&gt;&lt;C&gt;0&lt;/C&gt;&lt;/FQL&gt;&lt;FQL&gt;&lt;Q&gt;JP3571400005^FF_PTX_INC_FOR(ANN_R,43466,43830,,,USD)&lt;/Q&gt;&lt;R&gt;0&lt;/R&gt;&lt;C&gt;0&lt;/C&gt;&lt;/FQL&gt;&lt;FQL&gt;&lt;Q&gt;JP3200450009^FF_PTX_INC_FOR(ANN_R,43466,43830,,,USD)&lt;/Q&gt;&lt;R&gt;1&lt;/R&gt;&lt;C&gt;1&lt;/C&gt;&lt;D xsi:type="xsd:double"&gt;1274.88547690585&lt;/D&gt;&lt;/FQL&gt;&lt;FQL&gt;&lt;Q&gt;JP3893200000^FF_PTX_INC_FOR(ANN_R,43466,43830,,,USD)&lt;/Q&gt;&lt;R&gt;0&lt;/R&gt;&lt;C&gt;0&lt;/C&gt;&lt;/FQL&gt;&lt;FQL&gt;&lt;Q&gt;JP3421800008^FF_PTX_INC_FOR(ANN_R,43466,43830,,,USD)&lt;/Q&gt;&lt;R&gt;0&lt;/R&gt;&lt;C&gt;0&lt;/C&gt;&lt;/FQL&gt;&lt;FQL&gt;&lt;Q&gt;TW0002454006^FF_PTX_INC_FOR(ANN_R,43466,43830,,,USD)&lt;/Q&gt;&lt;R&gt;0&lt;/R&gt;&lt;C&gt;0&lt;/C&gt;&lt;/FQL&gt;&lt;FQL&gt;&lt;Q&gt;TW0002882008^FF_PTX_INC_FOR(ANN_R,43466,43830,,,USD)&lt;/Q&gt;&lt;R&gt;0&lt;/R&gt;&lt;C&gt;0&lt;/C&gt;&lt;/FQL&gt;&lt;FQL&gt;&lt;Q&gt;JP3249600002^FF_PTX_INC_FOR(ANN_R,43466,43830,,,USD)&lt;/Q&gt;&lt;R&gt;0&lt;/R&gt;&lt;C&gt;0&lt;/C&gt;&lt;/FQL&gt;&lt;FQL&gt;&lt;Q&gt;TW0002002003^FF_PTX_INC_FOR(ANN_R,43466,43830,,,USD)&lt;/Q&gt;&lt;R&gt;0&lt;/R&gt;&lt;C&gt;0&lt;/C&gt;&lt;/FQL&gt;&lt;FQL&gt;&lt;Q&gt;JP3119600009^FF_PTX_INC_FOR(ANN_R,43466,43830,,,USD)&lt;/Q&gt;&lt;R&gt;0&lt;/R&gt;&lt;C&gt;0&lt;/C&gt;&lt;/FQL&gt;&lt;FQL&gt;&lt;Q&gt;JP3240400006^FF_PTX_INC_FOR(ANN_R,43466,43830,,,USD)&lt;/Q&gt;&lt;R&gt;0&lt;/R&gt;&lt;C&gt;0&lt;/C&gt;&lt;/FQL&gt;&lt;FQL&gt;&lt;Q&gt;KR7006400006^FF_PTX_INC_FOR(ANN_R,43466,43830,,,USD)&lt;/Q&gt;&lt;R&gt;0&lt;/R&gt;&lt;C&gt;0&lt;/C&gt;&lt;/FQL&gt;&lt;FQL&gt;&lt;Q&gt;KR7005930003^FF_PTX_INC_FOR(ANN_R,43466,43830,,,USD)&lt;/Q&gt;&lt;R&gt;0&lt;/R&gt;&lt;C&gt;0&lt;/C&gt;&lt;/FQL&gt;&lt;FQL&gt;&lt;Q&gt;JP3205800000^FF_PTX_INC_FOR(ANN_R,43466,43830,,,USD)&lt;/Q&gt;&lt;R&gt;0&lt;/R&gt;&lt;C&gt;0&lt;/C&gt;&lt;/FQL&gt;&lt;FQL&gt;&lt;Q&gt;JP3898400001^FF_PTX_INC_FOR(ANN_R,43466,43830,,,USD)&lt;/Q&gt;&lt;R&gt;0&lt;/R&gt;&lt;C&gt;0&lt;/C&gt;&lt;/FQL&gt;&lt;FQL&gt;&lt;Q&gt;JP3802300008^FF_PTX_INC_FOR(ANN_R,43466,43830,,,USD)&lt;/Q&gt;&lt;R&gt;0&lt;/R&gt;&lt;C&gt;0&lt;/C&gt;&lt;/FQL&gt;&lt;FQL&gt;&lt;Q&gt;JP3358000002^FF_PTX_INC_FOR(ANN_R,43466,43830,,,USD)&lt;/Q&gt;&lt;R&gt;0&lt;/R&gt;&lt;C&gt;0&lt;/C&gt;&lt;/FQL&gt;&lt;FQL&gt;&lt;Q&gt;JP3890350006^FF_PTX_INC_FOR(ANN_R,43466,43830,,,USD)&lt;/Q&gt;&lt;R&gt;0&lt;/R&gt;&lt;C&gt;0&lt;/C&gt;&lt;/FQL&gt;&lt;FQL&gt;&lt;Q&gt;TW0001216000^FF_PTX_INC_FOR(ANN_R,43466,43830,,,USD)&lt;/Q&gt;&lt;R&gt;0&lt;/R&gt;&lt;C&gt;0&lt;/C&gt;&lt;/FQL&gt;&lt;FQL&gt;&lt;Q&gt;KR7012330007^FF_PTX_INC_FOR(ANN_R,43466,43830,,,USD)&lt;/Q&gt;&lt;R&gt;0&lt;/R&gt;&lt;C&gt;0&lt;/C&gt;&lt;/FQL&gt;&lt;FQL&gt;&lt;Q&gt;KR7068270008^FF_PTX_INC_FOR(ANN_R,43466,43830,,,USD)&lt;/Q&gt;&lt;R&gt;0&lt;/R&gt;&lt;C&gt;0&lt;/C&gt;&lt;/FQL&gt;&lt;FQL&gt;&lt;Q&gt;JP3933800009^FF_PTX_INC_FOR(ANN_R,43466,43830,,,USD)&lt;/Q&gt;&lt;R&gt;0&lt;/R&gt;&lt;C&gt;0&lt;/C&gt;&lt;/FQL&gt;&lt;FQL&gt;&lt;Q&gt;TW0002886009^FF_PTX_INC_FOR(ANN_R,43466,43830,,,USD)&lt;/Q&gt;&lt;R&gt;0&lt;/R&gt;&lt;C&gt;0&lt;/C&gt;&lt;/FQL&gt;&lt;FQL&gt;&lt;Q&gt;JP3830800003^FF_PTX_INC_FOR(ANN_R,43466,43830,,,USD)&lt;/Q&gt;&lt;R&gt;0&lt;/R&gt;&lt;C&gt;0&lt;/C&gt;&lt;/FQL&gt;&lt;FQL&gt;&lt;Q&gt;JP3381000003^FF_PTX_INC_FOR(ANN_R,43466,43830,,,USD)&lt;/Q&gt;&lt;R&gt;0&lt;/R&gt;&lt;C&gt;0&lt;/C&gt;&lt;/FQL&gt;&lt;FQL&gt;&lt;Q&gt;KR7005380001^FF_PTX_INC_FOR(ANN_R,43466,43830,,,USD)&lt;/Q&gt;&lt;R&gt;0&lt;/R&gt;&lt;C&gt;0&lt;/C&gt;&lt;/FQL&gt;&lt;FQL&gt;&lt;Q&gt;JP3814800003^FF_PTX_INC_FOR(ANN_R,43466,43830,,,USD)&lt;/Q&gt;&lt;R&gt;0&lt;/R&gt;&lt;C&gt;0&lt;/C&gt;&lt;/FQL&gt;&lt;FQL&gt;&lt;Q&gt;JP3496400007^FF_PTX_INC_FOR(ANN_R,43466,43830,,,USD)&lt;/Q&gt;&lt;R&gt;0&lt;/R&gt;&lt;C&gt;0&lt;/C&gt;&lt;/FQL&gt;&lt;FQL&gt;&lt;Q&gt;JP3143600009^FF_PTX_INC_FOR(ANN_R,43466,43830,,,USD)&lt;/Q&gt;&lt;R&gt;0&lt;/R&gt;&lt;C&gt;0&lt;/C&gt;&lt;/FQL&gt;&lt;FQL&gt;&lt;Q&gt;JP3371200001^FF_PTX_INC_FOR(ANN_R,43466,43830,,,USD)&lt;/Q&gt;&lt;R&gt;0&lt;/R&gt;&lt;C&gt;0&lt;/C&gt;&lt;/FQL&gt;&lt;FQL&gt;&lt;Q&gt;JP3476480003^FF_PTX_INC_FOR(ANN_R,43466,43830,,,USD)&lt;/Q&gt;&lt;R&gt;0&lt;/R&gt;&lt;C&gt;0&lt;/C&gt;&lt;/FQL&gt;&lt;FQL&gt;&lt;Q&gt;JP3634600005^FF_PTX_INC_FOR(ANN_R,43466,43830,,,USD)&lt;/Q&gt;&lt;R&gt;0&lt;/R&gt;&lt;C&gt;0&lt;/C&gt;&lt;/FQL&gt;&lt;FQL&gt;&lt;Q&gt;JP3197600004^FF_PTX_INC_FOR(ANN_R,43466,43830,,,USD)&lt;/Q&gt;&lt;R&gt;0&lt;/R&gt;&lt;C&gt;0&lt;/C&gt;&lt;/FQL&gt;&lt;FQL&gt;&lt;Q&gt;TW0001326007^FF_PTX_INC_FOR(ANN_R,43466,43830,,,USD)&lt;/Q&gt;&lt;R&gt;0&lt;/R&gt;&lt;C&gt;0&lt;/C&gt;&lt;/FQL&gt;&lt;FQL&gt;&lt;Q&gt;JP3802400006^FF_PTX_INC_FOR(ANN_R,43466,43830,,,USD)&lt;/Q&gt;&lt;R&gt;0&lt;/R&gt;&lt;C&gt;0&lt;/C&gt;&lt;/FQL&gt;&lt;FQL&gt;&lt;Q&gt;JP3173400007^FF_PTX_INC_FOR(ANN_R,43466,43830,,,USD)&lt;/Q&gt;&lt;R&gt;0&lt;/R&gt;&lt;C&gt;0&lt;/C&gt;&lt;/FQL&gt;&lt;FQL&gt;&lt;Q&gt;JP3951600000^FF_PTX_INC_FOR(ANN_R,43466,43830,,,USD)&lt;/Q&gt;&lt;R&gt;0&lt;/R&gt;&lt;C&gt;0&lt;/C&gt;&lt;/FQL&gt;&lt;FQL&gt;&lt;Q&gt;JP3942400007^FF_PTX_INC_FOR(ANN_R,43466,43830,,,USD)&lt;/Q&gt;&lt;R&gt;0&lt;/R&gt;&lt;C&gt;0&lt;/C&gt;&lt;/FQL&gt;&lt;FQL&gt;&lt;Q&gt;JP3198900007^FF_PTX_INC_FOR(ANN_R,43466,43830,,,USD)&lt;/Q&gt;&lt;R&gt;0&lt;/R&gt;&lt;C&gt;0&lt;/C&gt;&lt;/FQL&gt;&lt;FQL&gt;&lt;Q&gt;NL0012015705^FF_PTX_INC_FOR(ANN_R,43101,43465,,,USD)&lt;/Q&gt;&lt;R&gt;0&lt;/R&gt;&lt;C&gt;0&lt;/C&gt;&lt;/FQL&gt;&lt;FQL&gt;&lt;Q&gt;FR0000120172^FF_PTX_INC_FOR(ANN_R,43101,43465,,,USD)&lt;/Q&gt;&lt;R&gt;0&lt;/R&gt;&lt;C&gt;0&lt;/C&gt;&lt;/FQL&gt;&lt;FQL&gt;&lt;Q&gt;NL0000009082^FF_PTX_INC_FOR(ANN_R,43101,43465,,,USD)&lt;/Q&gt;&lt;R&gt;0&lt;/R&gt;&lt;C&gt;0&lt;/C&gt;&lt;/FQL&gt;&lt;FQL&gt;&lt;Q&gt;ES0105046009^FF_PTX_INC_FOR(ANN_R,43101,43465,,,USD)&lt;/Q&gt;&lt;R&gt;0&lt;/R&gt;&lt;C&gt;0&lt;/C&gt;&lt;/FQL&gt;&lt;FQL&gt;&lt;Q&gt;FR0000120503^FF_PTX_INC_FOR(ANN_R,43101,43465,,,USD)&lt;/Q&gt;&lt;R&gt;0&lt;/R&gt;&lt;C&gt;0&lt;/C&gt;&lt;/FQL&gt;&lt;FQL&gt;&lt;Q&gt;BE0003739530^FF_PTX_INC_FOR(ANN_R,43101,43465,,,USD)&lt;/Q&gt;&lt;R&gt;0&lt;/R&gt;&lt;C&gt;0&lt;/C&gt;&lt;/FQL&gt;&lt;FQL&gt;&lt;Q&gt;DE0007165631^FF_PTX_INC_FOR(ANN_R,43101,43465,,,USD)&lt;/Q&gt;&lt;R&gt;0&lt;/R&gt;&lt;C&gt;0&lt;/C&gt;&lt;/FQL&gt;&lt;FQL&gt;&lt;Q&gt;DE000A0D9PT0^FF_PTX_INC_FOR(ANN_R,43101,43465,,,USD)&lt;/Q&gt;&lt;R&gt;0&lt;/R&gt;&lt;C&gt;0&lt;/C&gt;&lt;/FQL&gt;&lt;FQL&gt;&lt;Q&gt;SE0000310336^FF_PTX_INC_FOR(ANN_R,43101,43465,,,USD)&lt;/Q&gt;&lt;R&gt;0&lt;/R&gt;&lt;C&gt;0&lt;/C&gt;&lt;/FQL&gt;&lt;FQL&gt;&lt;Q&gt;DK0010274414^FF_PTX_INC_FOR(ANN_R,43101,43465,,,USD)&lt;/Q&gt;&lt;R&gt;0&lt;/R&gt;&lt;C&gt;0&lt;/C&gt;&lt;/FQL&gt;&lt;FQL&gt;&lt;Q&gt;DE0006047004^FF_PTX_INC_FOR(ANN_R,43101,43465,,,USD)&lt;/Q&gt;&lt;R&gt;0&lt;/R&gt;&lt;C&gt;0&lt;/C&gt;&lt;/FQL&gt;&lt;FQL&gt;&lt;Q&gt;DK0060336014^FF_PTX_INC_FOR(ANN_R,43101,43465,,,USD)&lt;/Q&gt;&lt;R&gt;0&lt;/R&gt;&lt;C&gt;0&lt;/C&gt;&lt;/FQL&gt;&lt;FQL&gt;&lt;Q&gt;CH0008742519^FF_PTX_INC_FOR(ANN_R,43101,43465,,,USD)&lt;/Q&gt;&lt;R&gt;0&lt;/R&gt;&lt;C&gt;0&lt;/C&gt;&lt;/FQL&gt;&lt;FQL&gt;&lt;Q&gt;NL0010832176^FF_PTX_INC_FOR(ANN_R,43101,43465,,,USD)&lt;/Q&gt;&lt;R&gt;0&lt;/R&gt;&lt;C&gt;0&lt;/C&gt;&lt;/FQL&gt;&lt;FQL&gt;&lt;Q&gt;FR0010220475^FF_PTX_INC_FOR(ANN_R,43101,43465,,,USD)&lt;/Q&gt;&lt;R&gt;0&lt;/R&gt;&lt;C&gt;0&lt;/C&gt;&lt;/FQL&gt;&lt;FQL&gt;&lt;Q&gt;CH0012280076^FF_PTX_INC_FOR(ANN_R,43101,43465,,,USD)&lt;/Q&gt;&lt;R&gt;0&lt;/R&gt;&lt;C&gt;0&lt;/C&gt;&lt;/FQL&gt;&lt;FQL&gt;&lt;Q&gt;DE0005439004^FF_PTX_INC_FOR(ANN_R,43101,43465,,,USD)&lt;/Q&gt;&lt;R&gt;0&lt;/R&gt;&lt;C&gt;0&lt;/C&gt;&lt;/FQL&gt;&lt;FQL&gt;&lt;Q&gt;CH0102484968^FF_PTX_INC_FOR(ANN_R,43101,43465,,,USD)&lt;/Q&gt;&lt;R&gt;0&lt;/R&gt;&lt;C&gt;0&lt;/C&gt;&lt;/FQL&gt;&lt;FQL&gt;&lt;Q&gt;CH0012549785^FF_PTX_INC_FOR(ANN_R,43101,43465,,,USD)&lt;/Q&gt;&lt;R&gt;0&lt;/R&gt;&lt;C&gt;0&lt;/C&gt;&lt;/FQL&gt;&lt;FQL&gt;&lt;Q&gt;DE000SYM9999^FF_PTX_INC_FOR(ANN_R,43101,43465,,,USD)&lt;/Q&gt;&lt;R&gt;0&lt;/R&gt;&lt;C&gt;0&lt;/C&gt;&lt;/FQL&gt;&lt;FQL&gt;&lt;Q&gt;NL0010773842^FF_PTX_INC_FOR(ANN_R,43101,43465,,,USD)&lt;/Q&gt;&lt;R&gt;0&lt;/R&gt;&lt;C&gt;0&lt;/C&gt;&lt;/FQL&gt;&lt;FQL&gt;&lt;Q&gt;SE0000242455^FF_PTX_INC_FOR(ANN_R,43101,43465,,,USD)&lt;/Q&gt;&lt;R&gt;0&lt;/R&gt;&lt;C&gt;0&lt;/C&gt;&lt;/FQL&gt;&lt;FQL&gt;&lt;Q&gt;NL0010545661^FF_PTX_INC_FOR(ANN_R,43101,43465,,,USD)&lt;/Q&gt;&lt;R&gt;0&lt;/R&gt;&lt;C&gt;0&lt;/C&gt;&lt;/FQL&gt;&lt;FQL&gt;&lt;Q&gt;CH0014852781^FF_PTX_INC_FOR(ANN_R,43101,43465,,,USD)&lt;/Q&gt;&lt;R&gt;0&lt;/R&gt;&lt;C&gt;0&lt;/C&gt;&lt;/FQL&gt;&lt;FQL&gt;&lt;Q&gt;DK0010181759^FF_PTX_INC_FOR(ANN_R,43101,43465,,,USD)&lt;/Q&gt;&lt;R&gt;0&lt;/R&gt;&lt;C&gt;0&lt;/C&gt;&lt;/FQL&gt;&lt;FQL&gt;&lt;Q&gt;DE000PAH0038^FF_PTX_INC_FOR(ANN_R,43101,43465,,,USD)&lt;/Q&gt;&lt;R&gt;0&lt;/R&gt;&lt;C&gt;0&lt;/C&gt;&lt;/FQL&gt;&lt;FQL&gt;&lt;Q&gt;SE0007100599^FF_PTX_INC_FOR(ANN_R,43101,43465,,,USD)&lt;/Q&gt;&lt;R&gt;0&lt;/R&gt;&lt;C&gt;0&lt;/C&gt;&lt;/FQL&gt;&lt;FQL&gt;&lt;Q&gt;DE000ENER6Y0^FF_PTX_INC_FOR(ANN_R,43101,43465,,,USD)&lt;/Q&gt;&lt;R&gt;0&lt;/R&gt;&lt;C&gt;0&lt;/C&gt;&lt;/FQL&gt;&lt;FQL&gt;&lt;Q&gt;DK0060448595^FF_PTX_INC_FOR(ANN_R,43101,43465,,,USD)&lt;/Q&gt;&lt;R&gt;0&lt;/R&gt;&lt;C&gt;0&lt;/C&gt;&lt;/FQL&gt;&lt;FQL&gt;&lt;Q&gt;CH0025751329^FF_PTX_INC_FOR(ANN_R,43101,43465,,,USD)&lt;/Q&gt;&lt;R&gt;0&lt;/R&gt;&lt;C&gt;0&lt;/C&gt;&lt;/FQL&gt;&lt;FQL&gt;&lt;Q&gt;DE0005785604^FF_PTX_INC_FOR(ANN_R,43101,43465,,,USD)&lt;/Q&gt;&lt;R&gt;0&lt;/R&gt;&lt;C&gt;0&lt;/C&gt;&lt;/FQL&gt;&lt;FQL&gt;&lt;Q&gt;FR0000045072^FF_PTX_INC_FOR(ANN_R,43101,43465,,,USD)&lt;/Q&gt;&lt;R&gt;0&lt;/R&gt;&lt;C&gt;0&lt;/C&gt;&lt;/FQL&gt;&lt;FQL&gt;&lt;Q&gt;BE0003565737^FF_PTX_INC_FOR(ANN_R,43101,43465,,,USD)&lt;/Q&gt;&lt;R&gt;1&lt;/R&gt;&lt;C&gt;1&lt;/C&gt;&lt;D xsi:type="xsd:double"&gt;1589.1228826046&lt;/D&gt;&lt;/FQL&gt;&lt;FQL&gt;&lt;Q&gt;SE0009922164^FF_PTX_INC_FOR(ANN_R,43101,43465,,,USD)&lt;/Q&gt;&lt;R&gt;0&lt;/R&gt;&lt;C&gt;0&lt;/C&gt;&lt;/FQL&gt;&lt;FQL&gt;&lt;Q&gt;SE0000148884^FF_PTX_INC_FOR(ANN_R,43101,43465,,,USD)&lt;/Q&gt;&lt;R&gt;0&lt;/R&gt;&lt;C&gt;0&lt;/C&gt;&lt;/FQL&gt;&lt;FQL&gt;&lt;Q&gt;DE0006048432^FF_PTX_INC_FOR(ANN_R,43101,43465,,,USD)&lt;/Q&gt;&lt;R&gt;0&lt;/R&gt;&lt;C&gt;0&lt;/C&gt;&lt;/FQL&gt;&lt;FQL&gt;&lt;Q&gt;ES0105066007^FF_PTX_INC_FOR(ANN_R,43101,43465,,,USD)&lt;/Q&gt;&lt;R&gt;0&lt;/R&gt;&lt;C&gt;0&lt;/C&gt;&lt;/FQL&gt;&lt;FQL&gt;&lt;Q&gt;SE0012853455^FF_PTX_INC_FOR(ANN_R,43101,43465,,,USD)&lt;/Q&gt;&lt;R&gt;0&lt;/R&gt;&lt;C&gt;0&lt;/C&gt;&lt;/FQL&gt;&lt;FQL&gt;&lt;Q&gt;NL0013267909^FF_PTX_INC_FOR(ANN_R,43101,43465,,,USD)&lt;/Q&gt;&lt;R&gt;0&lt;/R&gt;&lt;C&gt;0&lt;/C&gt;&lt;/FQL&gt;&lt;FQL&gt;&lt;Q&gt;FR0000051807^FF_PTX_INC_FOR(ANN_R,43101,43465,,,USD)&lt;/Q&gt;&lt;R&gt;0&lt;/R&gt;&lt;C&gt;0&lt;/C&gt;&lt;/FQL&gt;&lt;FQL&gt;&lt;Q&gt;DK0010272202^FF_PTX_INC_FOR(ANN_R,43101,43465,,,USD)&lt;/Q&gt;&lt;R&gt;0&lt;/R&gt;&lt;C&gt;0&lt;/C&gt;&lt;/FQL&gt;&lt;FQL&gt;&lt;Q&gt;DE0006599905^FF_PTX_INC_FOR(ANN_R,43101,43465,,,USD)&lt;/Q&gt;&lt;R&gt;0&lt;/R&gt;&lt;C&gt;0&lt;/C&gt;&lt;/FQL&gt;&lt;FQL&gt;&lt;Q&gt;FR0000130809^FF_PTX_INC_FOR(ANN_R,43101,43465,,,USD)&lt;/Q&gt;&lt;R&gt;0&lt;/R&gt;&lt;C&gt;0&lt;/C&gt;&lt;/FQL&gt;&lt;FQL&gt;&lt;Q&gt;NL0000395903^FF_PTX_INC_FOR(ANN_R,43101,43465,,,USD)&lt;/Q&gt;&lt;R&gt;0&lt;/R&gt;&lt;C&gt;0&lt;/C&gt;&lt;/FQL&gt;&lt;FQL&gt;&lt;Q&gt;ES0178430E18^FF_PTX_INC_FOR(ANN_R,43101,43465,,,USD)&lt;/Q&gt;&lt;R&gt;0&lt;/R&gt;&lt;C&gt;0&lt;/C&gt;&lt;/FQL&gt;&lt;FQL&gt;&lt;Q&gt;CH0030170408^FF_PTX_INC_FOR(ANN_R,43101,43465,,,USD)&lt;/Q&gt;&lt;R&gt;0&lt;/R&gt;&lt;C&gt;0&lt;/C&gt;&lt;/FQL&gt;&lt;FQL&gt;&lt;Q&gt;IT0005239360^FF_PTX_INC_FOR(ANN_R,43101,43465,,,USD)&lt;/Q&gt;&lt;R&gt;0&lt;/R&gt;&lt;C&gt;0&lt;/C&gt;&lt;/FQL&gt;&lt;FQL&gt;&lt;Q&gt;CH0012138530^FF_PTX_INC_FOR(ANN_R,43101,43465,,,USD)&lt;/Q&gt;&lt;R&gt;1&lt;/R&gt;&lt;C&gt;1&lt;/C&gt;&lt;D xsi:type="xsd:double"&gt;1479.57042980194&lt;/D&gt;&lt;/FQL&gt;&lt;FQL&gt;&lt;Q&gt;NL0000009165^FF_PTX_INC_FOR(ANN_R,43101,43465,,,USD)&lt;/Q&gt;&lt;R&gt;0&lt;/R&gt;&lt;C&gt;0&lt;/C&gt;&lt;/FQL&gt;&lt;FQL&gt;&lt;Q&gt;SE0012673267^FF_PTX_INC_FOR(ANN_R,43101,43465,,,USD)&lt;/Q&gt;&lt;R&gt;0&lt;/R&gt;&lt;C&gt;0&lt;/C&gt;&lt;/FQL&gt;&lt;FQL&gt;&lt;Q&gt;FR0010307819^FF_PTX_INC_FOR(ANN_R,43101,43465,,,USD)&lt;/Q&gt;&lt;R&gt;0&lt;/R&gt;&lt;C&gt;0&lt;/C&gt;&lt;/FQL&gt;&lt;FQL&gt;&lt;Q&gt;NL0000226223^FF_PTX_INC_FOR(ANN_R,43101,43465,,,USD)&lt;/Q&gt;&lt;R&gt;0&lt;/R&gt;&lt;C&gt;0&lt;/C&gt;&lt;/FQL&gt;&lt;FQL&gt;&lt;Q&gt;FR0000133308^FF_PTX_INC_FOR(ANN_R,43101,43465,,,USD)&lt;/Q&gt;&lt;R&gt;0&lt;/R&gt;&lt;C&gt;0&lt;/C&gt;&lt;/FQL&gt;&lt;FQL&gt;&lt;Q&gt;NL0011585146^FF_PTX_INC_FOR(ANN_R,43101,43465,,,USD)&lt;/Q&gt;&lt;R&gt;0&lt;/R&gt;&lt;C&gt;0&lt;/C&gt;&lt;/FQL&gt;&lt;FQL&gt;&lt;Q&gt;IT0000062072^FF_PTX_INC_FOR(ANN_R,43101,43465,,,USD)&lt;/Q&gt;&lt;R&gt;0&lt;/R&gt;&lt;C&gt;0&lt;/C&gt;&lt;/FQL&gt;&lt;FQL&gt;&lt;Q&gt;SE0000103699^FF_PTX_INC_FOR(ANN_R,43101,43465,,,USD)&lt;/Q&gt;&lt;R&gt;0&lt;/R&gt;&lt;C&gt;0&lt;/C&gt;&lt;/FQL&gt;&lt;FQL&gt;&lt;Q&gt;FR0000121261^FF_PTX_INC_FOR(ANN_R,43101,43465,,,USD)&lt;/Q&gt;&lt;R&gt;0&lt;/R&gt;&lt;C&gt;0&lt;/C&gt;&lt;/FQL&gt;&lt;FQL&gt;&lt;Q&gt;FR0000127771^FF_PTX_INC_FOR(ANN_R,43101,43465,,,USD)&lt;/Q&gt;&lt;R&gt;0&lt;/R&gt;&lt;C&gt;0&lt;/C&gt;&lt;/FQL&gt;&lt;FQL&gt;&lt;Q&gt;FR0000125338^FF_PTX_INC_FOR(ANN_R,43101,43465,,,USD)&lt;/Q&gt;&lt;R&gt;0&lt;/R&gt;&lt;C&gt;0&lt;/C&gt;&lt;/FQL&gt;&lt;FQL&gt;&lt;Q&gt;SE0000667891^FF_PTX_INC_FOR(ANN_R,43101,43465,,,USD)&lt;/Q&gt;&lt;R&gt;0&lt;/R&gt;&lt;C&gt;0&lt;/C&gt;&lt;/FQL&gt;&lt;FQL&gt;&lt;Q&gt;FR0000130650^FF_PTX_INC_FOR(ANN_R,43101,43465,,,USD)&lt;/Q&gt;&lt;R&gt;0&lt;/R&gt;&lt;C&gt;0&lt;/C&gt;&lt;/FQL&gt;&lt;FQL&gt;&lt;Q&gt;CH0012214059^FF_PTX_INC_FOR(ANN_R,43101,43465,,,USD)&lt;/Q&gt;&lt;R&gt;0&lt;/R&gt;&lt;C&gt;0&lt;/C&gt;&lt;/FQL&gt;&lt;FQL&gt;&lt;Q&gt;DE0005810055^FF_PTX_INC_FOR(ANN_R,43101,43465,,,USD)&lt;/Q&gt;&lt;R&gt;0&lt;/R&gt;&lt;C&gt;0&lt;/C&gt;&lt;/FQL&gt;&lt;FQL&gt;&lt;Q&gt;ES0109067019^FF_PTX_INC_FOR(ANN_R,43101,43465,,,USD)&lt;/Q&gt;&lt;R&gt;0&lt;/R&gt;&lt;C&gt;0&lt;/C&gt;&lt;/FQL&gt;&lt;FQL&gt;&lt;Q&gt;DE0005190003^FF_PTX_INC_FOR(ANN_R,43101,43465,,,USD)&lt;/Q&gt;&lt;R&gt;0&lt;/R&gt;&lt;C&gt;0&lt;/C&gt;&lt;/FQL&gt;&lt;FQL&gt;&lt;Q&gt;FI4000297767^FF_PTX_INC_FOR(ANN_R,43101,43465,,,USD)&lt;/Q&gt;&lt;R&gt;0&lt;/R&gt;&lt;C&gt;0&lt;/C&gt;&lt;/FQL&gt;&lt;FQL&gt;&lt;Q&gt;DE000A1ML7J1^FF_PTX_INC_FOR(ANN_R,43101,43465,,,USD)&lt;/Q&gt;&lt;R&gt;0&lt;/R&gt;&lt;C&gt;0&lt;/C&gt;&lt;/FQL&gt;&lt;FQL&gt;&lt;Q&gt;CH0432492467^FF_PTX_INC_FOR(ANN_R,43101,43465,,,USD)&lt;/Q&gt;&lt;R&gt;0&lt;/R&gt;&lt;C&gt;0&lt;/C&gt;&lt;/FQL&gt;&lt;FQL&gt;&lt;Q&gt;SE0000107419^FF_PTX_INC_FOR(ANN_R,43101,43465,,,USD)&lt;/Q&gt;&lt;R&gt;0&lt;/R&gt;&lt;C&gt;0&lt;/C&gt;&lt;/FQL&gt;&lt;FQL&gt;&lt;Q&gt;ES0148396007^FF_PTX_INC_FOR(ANN_R,43101,43465,,,USD)&lt;/Q&gt;&lt;R&gt;0&lt;/R&gt;&lt;C&gt;0&lt;/C&gt;&lt;/FQL&gt;&lt;FQL&gt;&lt;Q&gt;NL00150001Q9^FF_PTX_INC_FOR(ANN_R,43101,43465,,,USD)&lt;/Q&gt;&lt;R&gt;0&lt;/R&gt;&lt;C&gt;0&lt;/C&gt;&lt;/FQL&gt;&lt;FQL&gt;&lt;Q&gt;FR0000120693^FF_PTX_INC_FOR(ANN_R,43101,43465,,,USD)&lt;/Q&gt;&lt;R&gt;0&lt;/R&gt;&lt;C&gt;0&lt;/C&gt;&lt;/FQL&gt;&lt;FQL&gt;&lt;Q&gt;FR0000052292^FF_PTX_INC_FOR(ANN_R,43101,43465,,,USD)&lt;/Q&gt;&lt;R&gt;0&lt;/R&gt;&lt;C&gt;0&lt;/C&gt;&lt;/FQL&gt;&lt;FQL&gt;&lt;Q&gt;SE0011166610^FF_PTX_INC_FOR(ANN_R,43101,43465,,,USD)&lt;/Q&gt;&lt;R&gt;0&lt;/R&gt;&lt;C&gt;0&lt;/C&gt;&lt;/FQL&gt;&lt;FQL&gt;&lt;Q&gt;SE0000115446^FF_PTX_INC_FOR(ANN_R,43101,43465,,,USD)&lt;/Q&gt;&lt;R&gt;0&lt;/R&gt;&lt;C&gt;0&lt;/C&gt;&lt;/FQL&gt;&lt;FQL&gt;&lt;Q&gt;SE0000108656^FF_PTX_INC_FOR(ANN_R,43101,43465,,,USD)&lt;/Q&gt;&lt;R&gt;0&lt;/R&gt;&lt;C&gt;0&lt;/C&gt;&lt;/FQL&gt;&lt;FQL&gt;&lt;Q&gt;DK0010268606^FF_PTX_INC_FOR(ANN_R,43101,43465,,,USD)&lt;/Q&gt;&lt;R&gt;0&lt;/R&gt;&lt;C&gt;0&lt;/C&gt;&lt;/FQL&gt;&lt;FQL&gt;&lt;Q&gt;FR0000120644^FF_PTX_INC_FOR(ANN_R,43101,43465,,,USD)&lt;/Q&gt;&lt;R&gt;0&lt;/R&gt;&lt;C&gt;0&lt;/C&gt;&lt;/FQL&gt;&lt;FQL&gt;&lt;Q&gt;IT0000072618^FF_PTX_INC_FOR(ANN_R,43101,43465,,,USD)&lt;/Q&gt;&lt;R&gt;0&lt;/R&gt;&lt;C&gt;0&lt;/C&gt;&lt;/FQL&gt;&lt;FQL&gt;&lt;Q&gt;NL0013654783^FF_PTX_INC_FOR(ANN_R,43101,43465,,,USD)&lt;/Q&gt;&lt;R&gt;0&lt;/R&gt;&lt;C&gt;0&lt;/C&gt;&lt;/FQL&gt;&lt;FQL&gt;&lt;Q&gt;CH0210483332^FF_PTX_INC_FOR(ANN_R,43101,43465,,,USD)&lt;/Q&gt;&lt;R&gt;0&lt;/R&gt;&lt;C&gt;0&lt;/C&gt;&lt;/FQL&gt;&lt;FQL&gt;&lt;Q&gt;FR0000121485^FF_PTX_INC_FOR(ANN_R,43101,43465,,,USD)&lt;/Q&gt;&lt;R&gt;0&lt;/R&gt;&lt;C&gt;0&lt;/C&gt;&lt;/FQL&gt;&lt;FQL&gt;&lt;Q&gt;DE0007664039^FF_PTX_INC_FOR(ANN_R,43101,43465,,,USD)&lt;/Q&gt;&lt;R&gt;0&lt;/R&gt;&lt;C&gt;0&lt;/C&gt;&lt;/FQL&gt;&lt;FQL&gt;&lt;Q&gt;FR0000073272^FF_PTX_INC_FOR(ANN_R,43101,43465,,,USD)&lt;/Q&gt;&lt;R&gt;0&lt;/R&gt;&lt;C&gt;0&lt;/C&gt;&lt;/FQL&gt;&lt;FQL&gt;&lt;Q&gt;NL0000009538^FF_PTX_INC_FOR(ANN_R,43101,43465,,,USD)&lt;/Q&gt;&lt;R&gt;1&lt;/R&gt;&lt;C&gt;1&lt;/C&gt;&lt;D xsi:type="xsd:double"&gt;1022.84301352501&lt;/D&gt;&lt;/FQL&gt;&lt;FQL&gt;&lt;Q&gt;BE0974293251^FF_PTX_INC_FOR(ANN_R,43101,43465,,,USD)&lt;/Q&gt;&lt;R&gt;0&lt;/R&gt;&lt;C&gt;0&lt;/C&gt;&lt;/FQL&gt;&lt;FQL&gt;&lt;Q&gt;DE0005552004^FF_PTX_INC_FOR(ANN_R,43101,43465,,,USD)&lt;/Q&gt;&lt;R&gt;0&lt;/R&gt;&lt;C&gt;0&lt;/C&gt;&lt;/FQL&gt;&lt;FQL&gt;&lt;Q&gt;DE0006231004^FF_PTX_INC_FOR(ANN_R,43101,43465,,,USD)&lt;/Q&gt;&lt;R&gt;0&lt;/R&gt;&lt;C&gt;0&lt;/C&gt;&lt;/FQL&gt;&lt;FQL&gt;&lt;Q&gt;DE000A1EWWW0^FF_PTX_INC_FOR(ANN_R,43101,43465,,,USD)&lt;/Q&gt;&lt;R&gt;0&lt;/R&gt;&lt;C&gt;0&lt;/C&gt;&lt;/FQL&gt;&lt;FQL&gt;&lt;Q&gt;FR0000125486^FF_PTX_INC_FOR(ANN_R,43101,43465,,,USD)&lt;/Q&gt;&lt;R&gt;0&lt;/R&gt;&lt;C&gt;0&lt;/C&gt;&lt;/FQL&gt;&lt;FQL&gt;&lt;Q&gt;DE000BAY0017^FF_PTX_INC_FOR(ANN_R,43101,43465,,,USD)&lt;/Q&gt;&lt;R&gt;0&lt;/R&gt;&lt;C&gt;0&lt;/C&gt;&lt;/FQL&gt;&lt;FQL&gt;&lt;Q&gt;NL0012969182^FF_PTX_INC_FOR(ANN_R,43101,43465,,,USD)&lt;/Q&gt;&lt;R&gt;0&lt;/R&gt;&lt;C&gt;0&lt;/C&gt;&lt;/FQL&gt;&lt;FQL&gt;&lt;Q&gt;DE0005557508^FF_PTX_INC_FOR(ANN_R,43101,43465,,,USD)&lt;/Q&gt;&lt;R&gt;0&lt;/R&gt;&lt;C&gt;0&lt;/C&gt;&lt;/FQL&gt;&lt;FQL&gt;&lt;Q&gt;NL0000235190^FF_PTX_INC_FOR(ANN_R,43101,43465,,,USD)&lt;/Q&gt;&lt;R&gt;0&lt;/R&gt;&lt;C&gt;0&lt;/C&gt;&lt;/FQL&gt;&lt;FQL&gt;&lt;Q&gt;DE0007100000^FF_PTX_INC_FOR(ANN_R,43101,43465,,,USD)&lt;/Q&gt;&lt;R&gt;0&lt;/R&gt;&lt;C&gt;0&lt;/C&gt;&lt;/FQL&gt;&lt;FQL&gt;&lt;Q&gt;FR0000120073^FF_PTX_INC_FOR(ANN_R,43101,43465,,,USD)&lt;/Q&gt;&lt;R&gt;0&lt;/R&gt;&lt;C&gt;0&lt;/C&gt;&lt;/FQL&gt;&lt;FQL&gt;&lt;Q&gt;FR0000120321^FF_PTX_INC_FOR(ANN_R,43101,43465,,,USD)&lt;/Q&gt;&lt;R&gt;0&lt;/R&gt;&lt;C&gt;0&lt;/C&gt;&lt;/FQL&gt;&lt;FQL&gt;&lt;Q&gt;DE0008404005^FF_PTX_INC_FOR(ANN_R,43101,43465,,,USD)&lt;/Q&gt;&lt;R&gt;0&lt;/R&gt;&lt;C&gt;0&lt;/C&gt;&lt;/FQL&gt;&lt;FQL&gt;&lt;Q&gt;DE0007164600^FF_PTX_INC_FOR(ANN_R,43101,43465,,,USD)&lt;/Q&gt;&lt;R&gt;1&lt;/R&gt;&lt;C&gt;1&lt;/C&gt;&lt;D xsi:type="xsd:double"&gt;2942.29581975937&lt;/D&gt;&lt;/FQL&gt;&lt;FQL&gt;&lt;Q&gt;CH0012032048^FF_PTX_INC_FOR(ANN_R,43101,43465,,,USD)&lt;/Q&gt;&lt;R&gt;0&lt;/R&gt;&lt;C&gt;0&lt;/C&gt;&lt;/FQL&gt;&lt;FQL&gt;&lt;Q&gt;US0995021062^FF_PTX_INC_FOR(ANN_R,43101,43465,,,USD)&lt;/Q&gt;&lt;R&gt;0&lt;/R&gt;&lt;C&gt;0&lt;/C&gt;&lt;/FQL&gt;&lt;FQL&gt;&lt;Q&gt;US5132721045^FF_PTX_INC_FOR(ANN_R,43101,43465,,,USD)&lt;/Q&gt;&lt;R&gt;0&lt;/R&gt;&lt;C&gt;0&lt;/C&gt;&lt;/FQL&gt;&lt;FQL&gt;&lt;Q&gt;US6700024010^FF_PTX_INC_FOR(ANN_R,43101,43465,,,USD)&lt;/Q&gt;&lt;R&gt;1&lt;/R&gt;&lt;C&gt;1&lt;/C&gt;&lt;D xsi:type="xsd:double"&gt;-8.458&lt;/D&gt;&lt;/FQL&gt;&lt;FQL&gt;&lt;Q&gt;US4180561072^FF_PTX_INC_FOR(ANN_R,43101,43465,,,USD)&lt;/Q&gt;&lt;R&gt;1&lt;/R&gt;&lt;C&gt;1&lt;/C&gt;&lt;D xsi:type="xsd:double"&gt;264.109&lt;/D&gt;&lt;/FQL&gt;&lt;FQL&gt;&lt;Q&gt;JE00BYSS4X48^FF_PTX_INC_FOR(ANN_R,43101,43465,,,USD)&lt;/Q&gt;&lt;R&gt;1&lt;/R&gt;&lt;C&gt;1&lt;/C&gt;&lt;D xsi:type="xsd:double"&gt;68.948&lt;/D&gt;&lt;/FQL&gt;&lt;FQL&gt;&lt;Q&gt;US00751Y1064^FF_PTX_INC_FOR(ANN_R,43101,43465,,,USD)&lt;/Q&gt;&lt;R&gt;0&lt;/R&gt;&lt;C&gt;0&lt;/C&gt;&lt;/FQL&gt;&lt;FQL&gt;&lt;Q&gt;US5018892084^FF_PTX_INC_FOR(ANN_R,43101,43465,,,USD)&lt;/Q&gt;&lt;R&gt;1&lt;/R&gt;&lt;C&gt;1&lt;/C&gt;&lt;D xsi:type="xsd:double"&gt;180.673&lt;/D&gt;&lt;/FQL&gt;&lt;FQL&gt;&lt;Q&gt;US12541W2098^FF_PTX_INC_FOR(ANN_R,43101,43465,,,USD)&lt;/Q&gt;&lt;R&gt;1&lt;/R&gt;&lt;C&gt;1&lt;/C&gt;&lt;D xsi:type="xsd:double"&gt;141.346&lt;/D&gt;&lt;/FQL&gt;&lt;FQL&gt;&lt;Q&gt;US3802371076^FF_PTX_INC_FOR(ANN_R,43101,43465,,,USD)&lt;/Q&gt;&lt;R&gt;1&lt;/R&gt;&lt;C&gt;1&lt;/C&gt;&lt;D xsi:type="xsd:double"&gt;-65.9&lt;/D&gt;&lt;/FQL&gt;&lt;FQL&gt;&lt;Q&gt;US5502411037^FF_PTX_INC_FOR(ANN_R,43101,43465,,,USD)&lt;/Q&gt;&lt;R&gt;0&lt;/R&gt;&lt;C&gt;0&lt;/C&gt;&lt;/FQL&gt;&lt;FQL&gt;&lt;Q&gt;US4404521001^FF_PTX_INC_FOR(ANN_R,43101,43465,,,USD)&lt;/Q&gt;&lt;R&gt;0&lt;/R&gt;&lt;C&gt;0&lt;/C&gt;&lt;/FQL&gt;&lt;FQL&gt;&lt;Q&gt;US73278L1052^FF_PTX_INC_FOR(ANN_R,43101,43465,,,USD)&lt;/Q&gt;&lt;R&gt;0&lt;/R&gt;&lt;C&gt;0&lt;/C&gt;&lt;/FQL&gt;&lt;FQL&gt;&lt;Q&gt;US24906P1093^FF_PTX_INC_FOR(ANN_R,43101,43465,,,USD)&lt;/Q&gt;&lt;R&gt;1&lt;/R&gt;&lt;C&gt;1&lt;/C&gt;&lt;D xsi:type="xsd:double"&gt;-678.8&lt;/D&gt;&lt;/FQL&gt;&lt;FQL&gt;&lt;Q&gt;US7458671010^FF_PTX_INC_FOR(ANN_R,43101,43465,,,USD)&lt;/Q&gt;&lt;R&gt;0&lt;/R&gt;&lt;C&gt;0&lt;/C&gt;&lt;/FQL&gt;&lt;FQL&gt;&lt;Q&gt;US8326964058^FF_PTX_INC_FOR(ANN_R,43101,43465,,,USD)&lt;/Q&gt;&lt;R&gt;1&lt;/R&gt;&lt;C&gt;1&lt;/C&gt;&lt;D xsi:type="xsd:double"&gt;32.4&lt;/D&gt;&lt;/FQL&gt;&lt;FQL&gt;&lt;Q&gt;US1011211018^FF_PTX_INC_FOR(ANN_R,43101,43465,,,USD)&lt;/Q&gt;&lt;R&gt;0&lt;/R&gt;&lt;C&gt;0&lt;/C&gt;&lt;/FQL&gt;&lt;FQL&gt;&lt;Q&gt;US8793601050^FF_PTX_INC_FOR(ANN_R,43101,43465,,,USD)&lt;/Q&gt;&lt;R&gt;1&lt;/R&gt;&lt;C&gt;1&lt;/C&gt;&lt;D xsi:type="xsd:double"&gt;150.2&lt;/D&gt;&lt;/FQL&gt;&lt;FQL&gt;&lt;Q&gt;US18915M1071^FF_PTX_INC_FOR(ANN_R,43101,43465,,,USD)&lt;/Q&gt;&lt;R&gt;1&lt;/R&gt;&lt;C&gt;1&lt;/C&gt;&lt;D xsi:type="xsd:double"&gt;1.528&lt;/D&gt;&lt;/FQL&gt;&lt;FQL&gt;&lt;Q&gt;US5745991068^FF_PTX_INC_FOR(ANN_R,43101,43465,,,USD)&lt;/Q&gt;&lt;R&gt;1&lt;/R&gt;&lt;C&gt;1&lt;/C&gt;&lt;D xsi:type="xsd:double"&gt;237&lt;/D&gt;&lt;/FQL&gt;&lt;FQL&gt;&lt;Q&gt;US45167R1041^FF_PTX_INC_FOR(ANN_R,43101,43465,,,USD)&lt;/Q&gt;&lt;R&gt;1&lt;/R&gt;&lt;C&gt;1&lt;/C&gt;&lt;D xsi:type="xsd:double"&gt;171.354&lt;/D&gt;&lt;/FQL&gt;&lt;FQL&gt;&lt;Q&gt;US4461501045^FF_PTX_INC_FOR(ANN_R,43101,43465,,,USD)&lt;/Q&gt;&lt;R&gt;0&lt;/R&gt;&lt;C&gt;0&lt;/C&gt;&lt;/FQL&gt;&lt;FQL&gt;&lt;Q&gt;US8666741041^FF_PTX_INC_FOR(ANN_R,43101,43465,,,USD)&lt;/Q&gt;&lt;R&gt;0&lt;/R&gt;&lt;C&gt;0&lt;/C&gt;&lt;/FQL&gt;&lt;FQL&gt;&lt;Q&gt;US64110D1046^FF_PTX_INC_FOR(ANN_R,43101,43465,,,USD)&lt;/Q&gt;&lt;R&gt;1&lt;/R&gt;&lt;C&gt;1&lt;/C&gt;&lt;D xsi:type="xsd:double"&gt;610&lt;/D&gt;&lt;/FQL&gt;&lt;FQL&gt;&lt;Q&gt;US3724601055^FF_PTX_INC_FOR(ANN_R,43101,43465,,,USD)&lt;/Q&gt;&lt;R&gt;1&lt;/R&gt;&lt;C&gt;1&lt;/C&gt;&lt;D xsi:type="xsd:double"&gt;285.02&lt;/D&gt;&lt;/FQL&gt;&lt;FQL&gt;&lt;Q&gt;US6311031081^FF_PTX_INC_FOR(ANN_R,43101,43465,,,USD)&lt;/Q&gt;&lt;R&gt;1&lt;/R&gt;&lt;C&gt;1&lt;/C&gt;&lt;D xsi:type="xsd:double"&gt;428&lt;/D&gt;&lt;/FQL&gt;&lt;FQL&gt;&lt;Q&gt;US89400J1079^FF_PTX_INC_FOR(ANN_R,43101,43465,,,USD)&lt;/Q&gt;&lt;R&gt;1&lt;/R&gt;&lt;C&gt;1&lt;/C&gt;&lt;D xsi:type="xsd:double"&gt;87&lt;/D&gt;&lt;/FQL&gt;&lt;FQL&gt;&lt;Q&gt;US45784P1012^FF_PTX_INC_FOR(ANN_R,43101,43465,,,USD)&lt;/Q&gt;&lt;R&gt;0&lt;/R&gt;&lt;C&gt;0&lt;/C&gt;&lt;/FQL&gt;&lt;FQL&gt;&lt;Q&gt;US92556V1061^FF_PTX_INC_FOR(ANN_R,43101,43465,,,USD)&lt;/Q&gt;&lt;R&gt;0&lt;/R&gt;&lt;C&gt;0&lt;/C&gt;&lt;/FQL&gt;&lt;FQL&gt;&lt;Q&gt;US62944T1051^FF_PTX_INC_FOR(ANN_R,43101,43465,,,USD)&lt;/Q&gt;&lt;R&gt;0&lt;/R&gt;&lt;C&gt;0&lt;/C&gt;&lt;/FQL&gt;&lt;FQL&gt;&lt;Q&gt;US29355A1079^FF_PTX_INC_FOR(ANN_R,43101,43465,,,USD)&lt;/Q&gt;&lt;R&gt;1&lt;/R&gt;&lt;C&gt;1&lt;/C&gt;&lt;D xsi:type="xsd:double"&gt;4.093&lt;/D&gt;&lt;/FQL&gt;&lt;FQL&gt;&lt;Q&gt;US0404131064^FF_PTX_INC_FOR(ANN_R,43101,43465,,,USD)&lt;/Q&gt;&lt;R&gt;1&lt;/R&gt;&lt;C&gt;1&lt;/C&gt;&lt;D xsi:type="xsd:double"&gt;151.983&lt;/D&gt;&lt;/FQL&gt;&lt;FQL&gt;&lt;Q&gt;US72919P2020^FF_PTX_INC_FOR(ANN_R,43101,43465,,,USD)&lt;/Q&gt;&lt;R&gt;0&lt;/R&gt;&lt;C&gt;0&lt;/C&gt;&lt;/FQL&gt;&lt;FQL&gt;&lt;Q&gt;US14149Y1082^FF_PTX_INC_FOR(ANN_R,43101,43465,,,USD)&lt;/Q&gt;&lt;R&gt;1&lt;/R&gt;&lt;C&gt;1&lt;/C&gt;&lt;D xsi:type="xsd:double"&gt;-619&lt;/D&gt;&lt;/FQL&gt;&lt;FQL&gt;&lt;Q&gt;US4364401012^FF_PTX_INC_FOR(ANN_R,43101,43465,,,USD)&lt;/Q&gt;&lt;R&gt;1&lt;/R&gt;&lt;C&gt;1&lt;/C&gt;&lt;D xsi:type="xsd:double"&gt;163.3&lt;/D&gt;&lt;/FQL&gt;&lt;FQL&gt;&lt;Q&gt;US42809H1077^FF_PTX_INC_FOR(ANN_R,43101,43465,,,USD)&lt;/Q&gt;&lt;R&gt;1&lt;/R&gt;&lt;C&gt;1&lt;/C&gt;&lt;D xsi:type="xsd:double"&gt;439&lt;/D&gt;&lt;/FQL&gt;&lt;FQL&gt;&lt;Q&gt;US55261F1049^FF_PTX_INC_FOR(ANN_R,43101,43465,,,USD)&lt;/Q&gt;&lt;R&gt;0&lt;/R&gt;&lt;C&gt;0&lt;/C&gt;&lt;/FQL&gt;&lt;FQL&gt;&lt;Q&gt;US4932671088^FF_PTX_INC_FOR(ANN_R,43101,43465,,,USD)&lt;/Q&gt;&lt;R&gt;0&lt;/R&gt;&lt;C&gt;0&lt;/C&gt;&lt;/FQL&gt;&lt;FQL&gt;&lt;Q&gt;US92276F1003^FF_PTX_INC_FOR(ANN_R,43101,43465,,,USD)&lt;/Q&gt;&lt;R&gt;0&lt;/R&gt;&lt;C&gt;0&lt;/C&gt;&lt;/FQL&gt;&lt;FQL&gt;&lt;Q&gt;IE00BQPVQZ61^FF_PTX_INC_FOR(ANN_R,43101,43465,,,USD)&lt;/Q&gt;&lt;R&gt;1&lt;/R&gt;&lt;C&gt;1&lt;/C&gt;&lt;D xsi:type="xsd:double"&gt;96.256&lt;/D&gt;&lt;/FQL&gt;&lt;FQL&gt;&lt;Q&gt;US8740541094^FF_PTX_INC_FOR(ANN_R,43101,43465,,,USD)&lt;/Q&gt;&lt;R&gt;1&lt;/R&gt;&lt;C&gt;1&lt;/C&gt;&lt;D xsi:type="xsd:double"&gt;0.386&lt;/D&gt;&lt;/FQL&gt;&lt;FQL&gt;&lt;Q&gt;US74736K1016^FF_PTX_INC_FOR(ANN_R,43101,43465,,,USD)&lt;/Q&gt;&lt;R&gt;1&lt;/R&gt;&lt;C&gt;1&lt;/C&gt;&lt;D xsi:type="xsd:double"&gt;168.228&lt;/D&gt;&lt;/FQL&gt;&lt;FQL&gt;&lt;Q&gt;US5732841060^FF_PTX_INC_FOR(ANN_R,43101,43465,,,USD)&lt;/Q&gt;&lt;R&gt;1&lt;/R&gt;&lt;C&gt;1&lt;/C&gt;&lt;D xsi:type="xsd:double"&gt;5.718&lt;/D&gt;&lt;/FQL&gt;&lt;FQL&gt;&lt;Q&gt;US1156372096^FF_PTX_INC_FOR(ANN_R,43101,43465,,,USD)&lt;/Q&gt;&lt;R&gt;1&lt;/R&gt;&lt;C&gt;1&lt;/C&gt;&lt;D xsi:type="xsd:double"&gt;230&lt;/D&gt;&lt;/FQL&gt;&lt;FQL&gt;&lt;Q&gt;US87165B1035^FF_PTX_INC_FOR(ANN_R,43101,43465,,,USD)&lt;/Q&gt;&lt;R&gt;1&lt;/R&gt;&lt;C&gt;1&lt;/C&gt;&lt;D xsi:type="xsd:double"&gt;16&lt;/D&gt;&lt;/FQL&gt;&lt;FQL&gt;&lt;Q&gt;US30063P1057^FF_PTX_INC_FOR(ANN_R,43101,43465,,,USD)&lt;/Q&gt;&lt;R&gt;0&lt;/R&gt;&lt;C&gt;0&lt;/C&gt;&lt;/FQL&gt;&lt;FQL&gt;&lt;Q&gt;US9291601097^FF_PTX_INC_FOR(ANN_R,43101,43465,,,USD)&lt;/Q&gt;&lt;R&gt;1&lt;/R&gt;&lt;C&gt;1&lt;/C&gt;&lt;D xsi:type="xsd:double"&gt;29.844&lt;/D&gt;&lt;/FQL&gt;&lt;FQL&gt;&lt;Q&gt;US5303073051^FF_PTX_INC_FOR(ANN_R,43101,43465,,,USD)&lt;/Q&gt;&lt;R&gt;0&lt;/R&gt;&lt;C&gt;0&lt;/C&gt;&lt;/FQL&gt;&lt;FQL&gt;&lt;Q&gt;US0152711091^FF_PTX_INC_FOR(ANN_R,43101,43465,,,USD)&lt;/Q&gt;&lt;R&gt;0&lt;/R&gt;&lt;C&gt;0&lt;/C&gt;&lt;/FQL&gt;&lt;FQL&gt;&lt;Q&gt;US4165151048^FF_PTX_INC_FOR(ANN_R,43101,43465,,,USD)&lt;/Q&gt;&lt;R&gt;0&lt;/R&gt;&lt;C&gt;0&lt;/C&gt;&lt;/FQL&gt;&lt;FQL&gt;&lt;Q&gt;US3635761097^FF_PTX_INC_FOR(ANN_R,43101,43465,,,USD)&lt;/Q&gt;&lt;R&gt;1&lt;/R&gt;&lt;C&gt;1&lt;/C&gt;&lt;D xsi:type="xsd:double"&gt;141.8&lt;/D&gt;&lt;/FQL&gt;&lt;FQL&gt;&lt;Q&gt;US6703461052^FF_PTX_INC_FOR(ANN_R,43101,43465,,,USD)&lt;/Q&gt;&lt;R&gt;1&lt;/R&gt;&lt;C&gt;1&lt;/C&gt;&lt;D xsi:type="xsd:double"&gt;69.28&lt;/D&gt;&lt;/FQL&gt;&lt;FQL&gt;&lt;Q&gt;US57772K1016^FF_PTX_INC_FOR(ANN_R,43101,43465,,,USD)&lt;/Q&gt;&lt;R&gt;1&lt;/R&gt;&lt;C&gt;1&lt;/C&gt;&lt;D xsi:type="xsd:double"&gt;675.829&lt;/D&gt;&lt;/FQL&gt;&lt;FQL&gt;&lt;Q&gt;US34959E1091^FF_PTX_INC_FOR(ANN_R,43101,43465,,,USD)&lt;/Q&gt;&lt;R&gt;1&lt;/R&gt;&lt;C&gt;1&lt;/C&gt;&lt;D xsi:type="xsd:double"&gt;250.6&lt;/D&gt;&lt;/FQL&gt;&lt;FQL&gt;&lt;Q&gt;US9892071054^FF_PTX_INC_FOR(ANN_R,43101,43465,,,USD)&lt;/Q&gt;&lt;R&gt;1&lt;/R&gt;&lt;C&gt;1&lt;/C&gt;&lt;D xsi:type="xsd:double"&gt;549&lt;/D&gt;&lt;/FQL&gt;&lt;FQL&gt;&lt;Q&gt;US6792951054^FF_PTX_INC_FOR(ANN_R,43101,43465,,,USD)&lt;/Q&gt;&lt;R&gt;1&lt;/R&gt;&lt;C&gt;1&lt;/C&gt;&lt;D xsi:type="xsd:double"&gt;2.688&lt;/D&gt;&lt;/FQL&gt;&lt;FQL&gt;&lt;Q&gt;NL0009434992^FF_PTX_INC_FOR(ANN_R,43101,43465,,,USD)&lt;/Q&gt;&lt;R&gt;1&lt;/R&gt;&lt;C&gt;1&lt;/C&gt;&lt;D xsi:type="xsd:double"&gt;2516&lt;/D&gt;&lt;/FQL&gt;&lt;FQL&gt;&lt;Q&gt;US88339J1051^FF_PTX_INC_FOR(ANN_R,43101,43465,,,USD)&lt;/Q&gt;&lt;R&gt;1&lt;/R&gt;&lt;C&gt;1&lt;/C&gt;&lt;D xsi:type="xsd:double"&gt;-9.969&lt;/D&gt;&lt;/FQL&gt;&lt;FQL&gt;&lt;Q&gt;US5010441013^FF_PTX_INC_FOR(ANN_R,43101,43465,,,USD)&lt;/Q&gt;&lt;R&gt;0&lt;/R&gt;&lt;C&gt;0&lt;/C&gt;&lt;/FQL&gt;&lt;FQL&gt;&lt;Q&gt;US5926881054^FF_PTX_INC_FOR(ANN_R,43101,43465,,,USD)&lt;/Q&gt;&lt;R&gt;1&lt;/R&gt;&lt;C&gt;1&lt;/C&gt;&lt;D xsi:type="xsd:double"&gt;591.815&lt;/D&gt;&lt;/FQL&gt;&lt;FQL&gt;&lt;Q&gt;US0584981064^FF_PTX_INC_FOR(ANN_R,43101,43465,,,USD)&lt;/Q&gt;&lt;R&gt;1&lt;/R&gt;&lt;C&gt;1&lt;/C&gt;&lt;D xsi:type="xsd:double"&gt;440&lt;/D&gt;&lt;/FQL&gt;&lt;FQL&gt;&lt;Q&gt;US5260571048^FF_PTX_INC_FOR(ANN_R,43101,43465,,,USD)&lt;/Q&gt;&lt;R&gt;0&lt;/R&gt;&lt;C&gt;0&lt;/C&gt;&lt;/FQL&gt;&lt;FQL&gt;&lt;Q&gt;US49271V1008^FF_PTX_INC_FOR(ANN_R,43101,43465,,,USD)&lt;/Q&gt;&lt;R&gt;0&lt;/R&gt;&lt;C&gt;0&lt;/C&gt;&lt;/FQL&gt;&lt;FQL&gt;&lt;Q&gt;US0311001004^FF_PTX_INC_FOR(ANN_R,43101,43465,,,USD)&lt;/Q&gt;&lt;R&gt;1&lt;/R&gt;&lt;C&gt;1&lt;/C&gt;&lt;D xsi:type="xsd:double"&gt;432.668&lt;/D&gt;&lt;/FQL&gt;&lt;FQL&gt;&lt;Q&gt;US23331A1097^FF_PTX_INC_FOR(ANN_R,43101,43465,,,USD)&lt;/Q&gt;&lt;R&gt;0&lt;/R&gt;&lt;C&gt;0&lt;/C&gt;&lt;/FQL&gt;&lt;FQL&gt;&lt;Q&gt;US2473617023^FF_PTX_INC_FOR(ANN_R,43101,43465,,,USD)&lt;/Q&gt;&lt;R&gt;0&lt;/R&gt;&lt;C&gt;0&lt;/C&gt;&lt;/FQL&gt;&lt;FQL&gt;&lt;Q&gt;US58155Q1031^FF_PTX_INC_FOR(ANN_R,43101,43465,,,USD)&lt;/Q&gt;&lt;R&gt;1&lt;/R&gt;&lt;C&gt;1&lt;/C&gt;&lt;D xsi:type="xsd:double"&gt;-936&lt;/D&gt;&lt;/FQL&gt;&lt;FQL&gt;&lt;Q&gt;US6200763075^FF_PTX_INC_FOR(ANN_R,43101,43465,,,USD)&lt;/Q&gt;&lt;R&gt;1&lt;/R&gt;&lt;C&gt;1&lt;/C&gt;&lt;D xsi:type="xsd:double"&gt;122&lt;/D&gt;&lt;/FQL&gt;&lt;FQL&gt;&lt;Q&gt;US8545021011^FF_PTX_INC_FOR(ANN_R,43101,43465,,,USD)&lt;/Q&gt;&lt;R&gt;1&lt;/R&gt;&lt;C&gt;1&lt;/C&gt;&lt;D xsi:type="xsd:double"&gt;578&lt;/D&gt;&lt;/FQL&gt;&lt;FQL&gt;&lt;Q&gt;US8936411003^FF_PTX_INC_FOR(ANN_R,43101,43465,,,USD)&lt;/Q&gt;&lt;R&gt;1&lt;/R&gt;&lt;C&gt;1&lt;/C&gt;&lt;D xsi:type="xsd:double"&gt;159.018&lt;/D&gt;&lt;/FQL&gt;&lt;FQL&gt;&lt;Q&gt;US98956P1021^FF_PTX_INC_FOR(ANN_R,43101,43465,,,USD)&lt;/Q&gt;&lt;R&gt;1&lt;/R&gt;&lt;C&gt;1&lt;/C&gt;&lt;D xsi:type="xsd:double"&gt;111.7&lt;/D&gt;&lt;/FQL&gt;&lt;FQL&gt;&lt;Q&gt;US0010551028^FF_PTX_INC_FOR(ANN_R,43101,43465,,,USD)&lt;/Q&gt;&lt;R&gt;0&lt;/R&gt;&lt;C&gt;0&lt;/C&gt;&lt;/FQL&gt;&lt;FQL&gt;&lt;Q&gt;US77543R1023^FF_PTX_INC_FOR(ANN_R,43101,43465,,,USD)&lt;/Q&gt;&lt;R&gt;1&lt;/R&gt;&lt;C&gt;1&lt;/C&gt;&lt;D xsi:type="xsd:double"&gt;1.795&lt;/D&gt;&lt;/FQL&gt;&lt;FQL&gt;&lt;Q&gt;US2310211063^FF_PTX_INC_FOR(ANN_R,43101,43465,,,USD)&lt;/Q&gt;&lt;R&gt;1&lt;/R&gt;&lt;C&gt;1&lt;/C&gt;&lt;D xsi:type="xsd:double"&gt;1514&lt;/D&gt;&lt;/FQL&gt;&lt;FQL&gt;&lt;Q&gt;US21036P1084^FF_PTX_INC_FOR(ANN_R,43101,43465,,,USD)&lt;/Q&gt;&lt;R&gt;1&lt;/R&gt;&lt;C&gt;1&lt;/C&gt;&lt;D xsi:type="xsd:double"&gt;1746.5&lt;/D&gt;&lt;/FQL&gt;&lt;FQL&gt;&lt;Q&gt;US2855121099^FF_PTX_INC_FOR(ANN_R,43101,43465,,,USD)&lt;/Q&gt;&lt;R&gt;1&lt;/R&gt;&lt;C&gt;1&lt;/C&gt;&lt;D xsi:type="xsd:double"&gt;1009&lt;/D&gt;&lt;/FQL&gt;&lt;FQL&gt;&lt;Q&gt;US40434L1052^FF_PTX_INC_FOR(ANN_R,43101,43465,,,USD)&lt;/Q&gt;&lt;R&gt;1&lt;/R&gt;&lt;C&gt;1&lt;/C&gt;&lt;D xsi:type="xsd:double"&gt;2771&lt;/D&gt;&lt;/FQL&gt;&lt;FQL&gt;&lt;Q&gt;US45168D1046^FF_PTX_INC_FOR(ANN_R,43101,43465,,,USD)&lt;/Q&gt;&lt;R&gt;1&lt;/R&gt;&lt;C&gt;1&lt;/C&gt;&lt;D xsi:type="xsd:double"&gt;120.305&lt;/D&gt;&lt;/FQL&gt;&lt;FQL&gt;&lt;Q&gt;US4943681035^FF_PTX_INC_FOR(ANN_R,43101,43465,,,USD)&lt;/Q&gt;&lt;R&gt;1&lt;/R&gt;&lt;C&gt;1&lt;/C&gt;&lt;D xsi:type="xsd:double"&gt;207&lt;/D&gt;&lt;/FQL&gt;&lt;FQL&gt;&lt;Q&gt;US35671D8570^FF_PTX_INC_FOR(ANN_R,43101,43465,,,USD)&lt;/Q&gt;&lt;R&gt;1&lt;/R&gt;&lt;C&gt;1&lt;/C&gt;&lt;D xsi:type="xsd:double"&gt;3502&lt;/D&gt;&lt;/FQL&gt;&lt;FQL&gt;&lt;Q&gt;US3453708600^FF_PTX_INC_FOR(ANN_R,43101,43465,,,USD)&lt;/Q&gt;&lt;R&gt;1&lt;/R&gt;&lt;C&gt;1&lt;/C&gt;&lt;D xsi:type="xsd:double"&gt;2294&lt;/D&gt;&lt;/FQL&gt;&lt;FQL&gt;&lt;Q&gt;US6516391066^FF_PTX_INC_FOR(ANN_R,43101,43465,,,USD)&lt;/Q&gt;&lt;R&gt;1&lt;/R&gt;&lt;C&gt;1&lt;/C&gt;&lt;D xsi:type="xsd:double"&gt;985&lt;/D&gt;&lt;/FQL&gt;&lt;FQL&gt;&lt;Q&gt;US75886F1075^FF_PTX_INC_FOR(ANN_R,43101,43465,,,USD)&lt;/Q&gt;&lt;R&gt;1&lt;/R&gt;&lt;C&gt;1&lt;/C&gt;&lt;D xsi:type="xsd:double"&gt;401.8&lt;/D&gt;&lt;/FQL&gt;&lt;FQL&gt;&lt;Q&gt;US8725901040^FF_PTX_INC_FOR(ANN_R,43101,43465,,,USD)&lt;/Q&gt;&lt;R&gt;1&lt;/R&gt;&lt;C&gt;1&lt;/C&gt;&lt;D xsi:type="xsd:double"&gt;231&lt;/D&gt;&lt;/FQL&gt;&lt;FQL&gt;&lt;Q&gt;US0091581068^FF_PTX_INC_FOR(ANN_R,43101,43465,,,USD)&lt;/Q&gt;&lt;R&gt;1&lt;/R&gt;&lt;C&gt;1&lt;/C&gt;&lt;D xsi:type="xsd:double"&gt;1151.7&lt;/D&gt;&lt;/FQL&gt;&lt;FQL&gt;&lt;Q&gt;US5184391044^FF_PTX_INC_FOR(ANN_R,43101,43465,,,USD)&lt;/Q&gt;&lt;R&gt;1&lt;/R&gt;&lt;C&gt;1&lt;/C&gt;&lt;D xsi:type="xsd:double"&gt;2004&lt;/D&gt;&lt;/FQL&gt;&lt;FQL&gt;&lt;Q&gt;US1941621039^FF_PTX_INC_FOR(ANN_R,43101,43465,,,USD)&lt;/Q&gt;&lt;R&gt;1&lt;/R&gt;&lt;C&gt;1&lt;/C&gt;&lt;D xsi:type="xsd:double"&gt;2289&lt;/D&gt;&lt;/FQL&gt;&lt;FQL&gt;&lt;Q&gt;US31428X1063^FF_PTX_INC_FOR(ANN_R,43101,43465,,,USD)&lt;/Q&gt;&lt;R&gt;0&lt;/R&gt;&lt;C&gt;0&lt;/C&gt;&lt;/FQL&gt;&lt;FQL&gt;&lt;Q&gt;US00507V1098^FF_PTX_INC_FOR(ANN_R,43101,43465,,,USD)&lt;/Q&gt;&lt;R&gt;1&lt;/R&gt;&lt;C&gt;1&lt;/C&gt;&lt;D xsi:type="xsd:double"&gt;1445&lt;/D&gt;&lt;/FQL&gt;&lt;FQL&gt;&lt;Q&gt;US37045V1008^FF_PTX_INC_FOR(ANN_R,43101,43465,,,USD)&lt;/Q&gt;&lt;R&gt;0&lt;/R&gt;&lt;C&gt;0&lt;/C&gt;&lt;/FQL&gt;&lt;FQL&gt;&lt;Q&gt;US6934751057^FF_PTX_INC_FOR(ANN_R,43101,43465,,,USD)&lt;/Q&gt;&lt;R&gt;0&lt;/R&gt;&lt;C&gt;0&lt;/C&gt;&lt;/FQL&gt;&lt;FQL&gt;&lt;Q&gt;US98978V1035^FF_PTX_INC_FOR(ANN_R,43101,43465,,,USD)&lt;/Q&gt;&lt;R&gt;1&lt;/R&gt;&lt;C&gt;1&lt;/C&gt;&lt;D xsi:type="xsd:double"&gt;753&lt;/D&gt;&lt;/FQL&gt;&lt;FQL&gt;&lt;Q&gt;US6092071058^FF_PTX_INC_FOR(ANN_R,43101,43465,,,USD)&lt;/Q&gt;&lt;R&gt;1&lt;/R&gt;&lt;C&gt;1&lt;/C&gt;&lt;D xsi:type="xsd:double"&gt;3790&lt;/D&gt;&lt;/FQL&gt;&lt;FQL&gt;&lt;Q&gt;US78409V1044^FF_PTX_INC_FOR(ANN_R,43101,43465,,,USD)&lt;/Q&gt;&lt;R&gt;1&lt;/R&gt;&lt;C&gt;1&lt;/C&gt;&lt;D xsi:type="xsd:double"&gt;824&lt;/D&gt;&lt;/FQL&gt;&lt;FQL&gt;&lt;Q&gt;US5128071082^FF_PTX_INC_FOR(ANN_R,43101,43465,,,USD)&lt;/Q&gt;&lt;R&gt;1&lt;/R&gt;&lt;C&gt;1&lt;/C&gt;&lt;D xsi:type="xsd:double"&gt;3023.599&lt;/D&gt;&lt;/FQL&gt;&lt;FQL&gt;&lt;Q&gt;US88579Y1010^FF_PTX_INC_FOR(ANN_R,43101,43465,,,USD)&lt;/Q&gt;&lt;R&gt;1&lt;/R&gt;&lt;C&gt;1&lt;/C&gt;&lt;D xsi:type="xsd:double"&gt;3513&lt;/D&gt;&lt;/FQL&gt;&lt;FQL&gt;&lt;Q&gt;US0970231058^FF_PTX_INC_FOR(ANN_R,43101,43465,,,USD)&lt;/Q&gt;&lt;R&gt;1&lt;/R&gt;&lt;C&gt;1&lt;/C&gt;&lt;D xsi:type="xsd:double"&gt;438&lt;/D&gt;&lt;/FQL&gt;&lt;FQL&gt;&lt;Q&gt;US9078181081^FF_PTX_INC_FOR(ANN_R,43101,43465,,,USD)&lt;/Q&gt;&lt;R&gt;0&lt;/R&gt;&lt;C&gt;0&lt;/C&gt;&lt;/FQL&gt;&lt;FQL&gt;&lt;Q&gt;US22160K1051^FF_PTX_INC_FOR(ANN_R,43101,43465,,,USD)&lt;/Q&gt;&lt;R&gt;1&lt;/R&gt;&lt;C&gt;1&lt;/C&gt;&lt;D xsi:type="xsd:double"&gt;1260&lt;/D&gt;&lt;/FQL&gt;&lt;FQL&gt;&lt;Q&gt;US92343V1044^FF_PTX_INC_FOR(ANN_R,43101,43465,,,USD)&lt;/Q&gt;&lt;R&gt;1&lt;/R&gt;&lt;C&gt;1&lt;/C&gt;&lt;D xsi:type="xsd:double"&gt;-178&lt;/D&gt;&lt;/FQL&gt;&lt;FQL&gt;&lt;Q&gt;US0605051046^FF_PTX_INC_FOR(ANN_R,43101,43465,,,USD)&lt;/Q&gt;&lt;R&gt;1&lt;/R&gt;&lt;C&gt;1&lt;/C&gt;&lt;D xsi:type="xsd:double"&gt;2680&lt;/D&gt;&lt;/FQL&gt;&lt;FQL&gt;&lt;Q&gt;JP3258000003^FF_PTX_INC_FOR(ANN_R,43101,43465,,,USD)&lt;/Q&gt;&lt;R&gt;0&lt;/R&gt;&lt;C&gt;0&lt;/C&gt;&lt;/FQL&gt;&lt;FQL&gt;&lt;Q&gt;KR7036570000^FF_PTX_INC_FOR(ANN_R,43101,43465,,,USD)&lt;/Q&gt;&lt;R&gt;0&lt;/R&gt;&lt;C&gt;0&lt;/C&gt;&lt;/FQL&gt;&lt;FQL&gt;&lt;Q&gt;JP3735400008^FF_PTX_INC_FOR(ANN_R,43101,43465,,,USD)&lt;/Q&gt;&lt;R&gt;0&lt;/R&gt;&lt;C&gt;0&lt;/C&gt;&lt;/FQL&gt;&lt;FQL&gt;&lt;Q&gt;JP3242800005^FF_PTX_INC_FOR(ANN_R,43101,43465,,,USD)&lt;/Q&gt;&lt;R&gt;1&lt;/R&gt;&lt;C&gt;1&lt;/C&gt;&lt;D xsi:type="xsd:double"&gt;1099.37437953055&lt;/D&gt;&lt;/FQL&gt;&lt;FQL&gt;&lt;Q&gt;JP3197800000^FF_PTX_INC_FOR(ANN_R,43101,43465,,,USD)&lt;/Q&gt;&lt;R&gt;0&lt;/R&gt;&lt;C&gt;0&lt;/C&gt;&lt;/FQL&gt;&lt;FQL&gt;&lt;Q&gt;JP3160400002^FF_PTX_INC_FOR(ANN_R,43101,43465,,,USD)&lt;/Q&gt;&lt;R&gt;0&lt;/R&gt;&lt;C&gt;0&lt;/C&gt;&lt;/FQL&gt;&lt;FQL&gt;&lt;Q&gt;TW0001301000^FF_PTX_INC_FOR(ANN_R,43101,43465,,,USD)&lt;/Q&gt;&lt;R&gt;0&lt;/R&gt;&lt;C&gt;0&lt;/C&gt;&lt;/FQL&gt;&lt;FQL&gt;&lt;Q&gt;JP3762800005^FF_PTX_INC_FOR(ANN_R,43101,43465,,,USD)&lt;/Q&gt;&lt;R&gt;0&lt;/R&gt;&lt;C&gt;0&lt;/C&gt;&lt;/FQL&gt;&lt;FQL&gt;&lt;Q&gt;JP3122400009^FF_PTX_INC_FOR(ANN_R,43101,43465,,,USD)&lt;/Q&gt;&lt;R&gt;0&lt;/R&gt;&lt;C&gt;0&lt;/C&gt;&lt;/FQL&gt;&lt;FQL&gt;&lt;Q&gt;JP3762600009^FF_PTX_INC_FOR(ANN_R,43101,43465,,,USD)&lt;/Q&gt;&lt;R&gt;0&lt;/R&gt;&lt;C&gt;0&lt;/C&gt;&lt;/FQL&gt;&lt;FQL&gt;&lt;Q&gt;JP3970300004^FF_PTX_INC_FOR(ANN_R,43101,43465,,,USD)&lt;/Q&gt;&lt;R&gt;0&lt;/R&gt;&lt;C&gt;0&lt;/C&gt;&lt;/FQL&gt;&lt;FQL&gt;&lt;Q&gt;JP3734800000^FF_PTX_INC_FOR(ANN_R,43101,43465,,,USD)&lt;/Q&gt;&lt;R&gt;0&lt;/R&gt;&lt;C&gt;0&lt;/C&gt;&lt;/FQL&gt;&lt;FQL&gt;&lt;Q&gt;JP3397200001^FF_PTX_INC_FOR(ANN_R,43101,43465,,,USD)&lt;/Q&gt;&lt;R&gt;0&lt;/R&gt;&lt;C&gt;0&lt;/C&gt;&lt;/FQL&gt;&lt;FQL&gt;&lt;Q&gt;JP3551500006^FF_PTX_INC_FOR(ANN_R,43101,43465,,,USD)&lt;/Q&gt;&lt;R&gt;0&lt;/R&gt;&lt;C&gt;0&lt;/C&gt;&lt;/FQL&gt;&lt;FQL&gt;&lt;Q&gt;JP3756600007^FF_PTX_INC_FOR(ANN_R,43101,43465,,,USD)&lt;/Q&gt;&lt;R&gt;0&lt;/R&gt;&lt;C&gt;0&lt;/C&gt;&lt;/FQL&gt;&lt;FQL&gt;&lt;Q&gt;JP3201200007^FF_PTX_INC_FOR(ANN_R,43101,43465,,,USD)&lt;/Q&gt;&lt;R&gt;0&lt;/R&gt;&lt;C&gt;0&lt;/C&gt;&lt;/FQL&gt;&lt;FQL&gt;&lt;Q&gt;JP3463000004^FF_PTX_INC_FOR(ANN_R,43101,43465,,,USD)&lt;/Q&gt;&lt;R&gt;0&lt;/R&gt;&lt;C&gt;0&lt;/C&gt;&lt;/FQL&gt;&lt;FQL&gt;&lt;Q&gt;JP3386450005^FF_PTX_INC_FOR(ANN_R,43101,43465,,,USD)&lt;/Q&gt;&lt;R&gt;0&lt;/R&gt;&lt;C&gt;0&lt;/C&gt;&lt;/FQL&gt;&lt;FQL&gt;&lt;Q&gt;JP3910660004^FF_PTX_INC_FOR(ANN_R,43101,43465,,,USD)&lt;/Q&gt;&lt;R&gt;0&lt;/R&gt;&lt;C&gt;0&lt;/C&gt;&lt;/FQL&gt;&lt;FQL&gt;&lt;Q&gt;TW0002412004^FF_PTX_INC_FOR(ANN_R,43101,43465,,,USD)&lt;/Q&gt;&lt;R&gt;0&lt;/R&gt;&lt;C&gt;0&lt;/C&gt;&lt;/FQL&gt;&lt;FQL&gt;&lt;Q&gt;KR7035720002^FF_PTX_INC_FOR(ANN_R,43101,43465,,,USD)&lt;/Q&gt;&lt;R&gt;0&lt;/R&gt;&lt;C&gt;0&lt;/C&gt;&lt;/FQL&gt;&lt;FQL&gt;&lt;Q&gt;JP3866800000^FF_PTX_INC_FOR(ANN_R,43101,43465,,,USD)&lt;/Q&gt;&lt;R&gt;0&lt;/R&gt;&lt;C&gt;0&lt;/C&gt;&lt;/FQL&gt;&lt;FQL&gt;&lt;Q&gt;JP3899600005^FF_PTX_INC_FOR(ANN_R,43101,43465,,,USD)&lt;/Q&gt;&lt;R&gt;0&lt;/R&gt;&lt;C&gt;0&lt;/C&gt;&lt;/FQL&gt;&lt;FQL&gt;&lt;Q&gt;KR7000270009^FF_PTX_INC_FOR(ANN_R,43101,43465,,,USD)&lt;/Q&gt;&lt;R&gt;0&lt;/R&gt;&lt;C&gt;0&lt;/C&gt;&lt;/FQL&gt;&lt;FQL&gt;&lt;Q&gt;JP3351600006^FF_PTX_INC_FOR(ANN_R,43101,43465,,,USD)&lt;/Q&gt;&lt;R&gt;0&lt;/R&gt;&lt;C&gt;0&lt;/C&gt;&lt;/FQL&gt;&lt;FQL&gt;&lt;Q&gt;JP3788600009^FF_PTX_INC_FOR(ANN_R,43101,43465,,,USD)&lt;/Q&gt;&lt;R&gt;0&lt;/R&gt;&lt;C&gt;0&lt;/C&gt;&lt;/FQL&gt;&lt;FQL&gt;&lt;Q&gt;TW0002317005^FF_PTX_INC_FOR(ANN_R,43101,43465,,,USD)&lt;/Q&gt;&lt;R&gt;0&lt;/R&gt;&lt;C&gt;0&lt;/C&gt;&lt;/FQL&gt;&lt;FQL&gt;&lt;Q&gt;JP3538800008^FF_PTX_INC_FOR(ANN_R,43101,43465,,,USD)&lt;/Q&gt;&lt;R&gt;0&lt;/R&gt;&lt;C&gt;0&lt;/C&gt;&lt;/FQL&gt;&lt;FQL&gt;&lt;Q&gt;JP3783600004^FF_PTX_INC_FOR(ANN_R,43101,43465,,,USD)&lt;/Q&gt;&lt;R&gt;0&lt;/R&gt;&lt;C&gt;0&lt;/C&gt;&lt;/FQL&gt;&lt;FQL&gt;&lt;Q&gt;TW0001303006^FF_PTX_INC_FOR(ANN_R,43101,43465,,,USD)&lt;/Q&gt;&lt;R&gt;0&lt;/R&gt;&lt;C&gt;0&lt;/C&gt;&lt;/FQL&gt;&lt;FQL&gt;&lt;Q&gt;JP3546800008^FF_PTX_INC_FOR(ANN_R,43101,43465,,,USD)&lt;/Q&gt;&lt;R&gt;0&lt;/R&gt;&lt;C&gt;0&lt;/C&gt;&lt;/FQL&gt;&lt;FQL&gt;&lt;Q&gt;KR7017670001^FF_PTX_INC_FOR(ANN_R,43101,43465,,,USD)&lt;/Q&gt;&lt;R&gt;0&lt;/R&gt;&lt;C&gt;0&lt;/C&gt;&lt;/FQL&gt;&lt;FQL&gt;&lt;Q&gt;JP3519400000^FF_PTX_INC_FOR(ANN_R,43101,43465,,,USD)&lt;/Q&gt;&lt;R&gt;0&lt;/R&gt;&lt;C&gt;0&lt;/C&gt;&lt;/FQL&gt;&lt;FQL&gt;&lt;Q&gt;JP3778630008^FF_PTX_INC_FOR(ANN_R,43101,43465,,,USD)&lt;/Q&gt;&lt;R&gt;0&lt;/R&gt;&lt;C&gt;0&lt;/C&gt;&lt;/FQL&gt;&lt;FQL&gt;&lt;Q&gt;JP3854600008^FF_PTX_INC_FOR(ANN_R,43101,43465,,,USD)&lt;/Q&gt;&lt;R&gt;0&lt;/R&gt;&lt;C&gt;0&lt;/C&gt;&lt;/FQL&gt;&lt;FQL&gt;&lt;Q&gt;JP3566800003^FF_PTX_INC_FOR(ANN_R,43101,43465,,,USD)&lt;/Q&gt;&lt;R&gt;0&lt;/R&gt;&lt;C&gt;0&lt;/C&gt;&lt;/FQL&gt;&lt;FQL&gt;&lt;Q&gt;JP3592200004^FF_PTX_INC_FOR(ANN_R,43101,43465,,,USD)&lt;/Q&gt;&lt;R&gt;0&lt;/R&gt;&lt;C&gt;0&lt;/C&gt;&lt;/FQL&gt;&lt;FQL&gt;&lt;Q&gt;JP3893600001^FF_PTX_INC_FOR(ANN_R,43101,43465,,,USD)&lt;/Q&gt;&lt;R&gt;0&lt;/R&gt;&lt;C&gt;0&lt;/C&gt;&lt;/FQL&gt;&lt;FQL&gt;&lt;Q&gt;KR7028260008^FF_PTX_INC_FOR(ANN_R,43101,43465,,,USD)&lt;/Q&gt;&lt;R&gt;0&lt;/R&gt;&lt;C&gt;0&lt;/C&gt;&lt;/FQL&gt;&lt;FQL&gt;&lt;Q&gt;JP3116000005^FF_PTX_INC_FOR(ANN_R,43101,43465,,,USD)&lt;/Q&gt;&lt;R&gt;0&lt;/R&gt;&lt;C&gt;0&lt;/C&gt;&lt;/FQL&gt;&lt;FQL&gt;&lt;Q&gt;JP3732000009^FF_PTX_INC_FOR(ANN_R,43101,43465,,,USD)&lt;/Q&gt;&lt;R&gt;0&lt;/R&gt;&lt;C&gt;0&lt;/C&gt;&lt;/FQL&gt;&lt;FQL&gt;&lt;Q&gt;JP3409000001^FF_PTX_INC_FOR(ANN_R,43101,43465,,,USD)&lt;/Q&gt;&lt;R&gt;0&lt;/R&gt;&lt;C&gt;0&lt;/C&gt;&lt;/FQL&gt;&lt;FQL&gt;&lt;Q&gt;JP3756100008^FF_PTX_INC_FOR(ANN_R,43101,43465,,,USD)&lt;/Q&gt;&lt;R&gt;0&lt;/R&gt;&lt;C&gt;0&lt;/C&gt;&lt;/FQL&gt;&lt;FQL&gt;&lt;Q&gt;KR7035420009^FF_PTX_INC_FOR(ANN_R,43101,43465,,,USD)&lt;/Q&gt;&lt;R&gt;0&lt;/R&gt;&lt;C&gt;0&lt;/C&gt;&lt;/FQL&gt;&lt;FQL&gt;&lt;Q&gt;JP3497400006^FF_PTX_INC_FOR(ANN_R,43101,43465,,,USD)&lt;/Q&gt;&lt;R&gt;0&lt;/R&gt;&lt;C&gt;0&lt;/C&gt;&lt;/FQL&gt;&lt;FQL&gt;&lt;Q&gt;JP3236200006^FF_PTX_INC_FOR(ANN_R,43101,43465,,,USD)&lt;/Q&gt;&lt;R&gt;0&lt;/R&gt;&lt;C&gt;0&lt;/C&gt;&lt;/FQL&gt;&lt;FQL&gt;&lt;Q&gt;JP3475350009^FF_PTX_INC_FOR(ANN_R,43101,43465,,,USD)&lt;/Q&gt;&lt;R&gt;0&lt;/R&gt;&lt;C&gt;0&lt;/C&gt;&lt;/FQL&gt;&lt;FQL&gt;&lt;Q&gt;JP3890310000^FF_PTX_INC_FOR(ANN_R,43101,43465,,,USD)&lt;/Q&gt;&lt;R&gt;0&lt;/R&gt;&lt;C&gt;0&lt;/C&gt;&lt;/FQL&gt;&lt;FQL&gt;&lt;Q&gt;KR7105560007^FF_PTX_INC_FOR(ANN_R,43101,43465,,,USD)&lt;/Q&gt;&lt;R&gt;0&lt;/R&gt;&lt;C&gt;0&lt;/C&gt;&lt;/FQL&gt;&lt;FQL&gt;&lt;Q&gt;JP3902400005^FF_PTX_INC_FOR(ANN_R,43101,43465,,,USD)&lt;/Q&gt;&lt;R&gt;0&lt;/R&gt;&lt;C&gt;0&lt;/C&gt;&lt;/FQL&gt;&lt;FQL&gt;&lt;Q&gt;JP3752900005^FF_PTX_INC_FOR(ANN_R,43101,43465,,,USD)&lt;/Q&gt;&lt;R&gt;0&lt;/R&gt;&lt;C&gt;0&lt;/C&gt;&lt;/FQL&gt;&lt;FQL&gt;&lt;Q&gt;JP3814000000^FF_PTX_INC_FOR(ANN_R,43101,43465,,,USD)&lt;/Q&gt;&lt;R&gt;0&lt;/R&gt;&lt;C&gt;0&lt;/C&gt;&lt;/FQL&gt;&lt;FQL&gt;&lt;Q&gt;TW0002881000^FF_PTX_INC_FOR(ANN_R,43101,43465,,,USD)&lt;/Q&gt;&lt;R&gt;0&lt;/R&gt;&lt;C&gt;0&lt;/C&gt;&lt;/FQL&gt;&lt;FQL&gt;&lt;Q&gt;JP3633400001^FF_PTX_INC_FOR(ANN_R,43101,43465,,,USD)&lt;/Q&gt;&lt;R&gt;1&lt;/R&gt;&lt;C&gt;1&lt;/C&gt;&lt;D xsi:type="xsd:double"&gt;6671.85648997128&lt;/D&gt;&lt;/FQL&gt;&lt;FQL&gt;&lt;Q&gt;JP3188220002^FF_PTX_INC_FOR(ANN_R,43101,43465,,,USD)&lt;/Q&gt;&lt;R&gt;0&lt;/R&gt;&lt;C&gt;0&lt;/C&gt;&lt;/FQL&gt;&lt;FQL&gt;&lt;Q&gt;JP3304200003^FF_PTX_INC_FOR(ANN_R,43101,43465,,,USD)&lt;/Q&gt;&lt;R&gt;0&lt;/R&gt;&lt;C&gt;0&lt;/C&gt;&lt;/FQL&gt;&lt;FQL&gt;&lt;Q&gt;JP3758190007^FF_PTX_INC_FOR(ANN_R,43101,43465,,,USD)&lt;/Q&gt;&lt;R&gt;0&lt;/R&gt;&lt;C&gt;0&lt;/C&gt;&lt;/FQL&gt;&lt;FQL&gt;&lt;Q&gt;TW0002303005^FF_PTX_INC_FOR(ANN_R,43101,43465,,,USD)&lt;/Q&gt;&lt;R&gt;0&lt;/R&gt;&lt;C&gt;0&lt;/C&gt;&lt;/FQL&gt;&lt;FQL&gt;&lt;Q&gt;KR7005490008^FF_PTX_INC_FOR(ANN_R,43101,43465,,,USD)&lt;/Q&gt;&lt;R&gt;0&lt;/R&gt;&lt;C&gt;0&lt;/C&gt;&lt;/FQL&gt;&lt;FQL&gt;&lt;Q&gt;JP3505000004^FF_PTX_INC_FOR(ANN_R,43101,43465,,,USD)&lt;/Q&gt;&lt;R&gt;0&lt;/R&gt;&lt;C&gt;0&lt;/C&gt;&lt;/FQL&gt;&lt;FQL&gt;&lt;Q&gt;JP3422950000^FF_PTX_INC_FOR(ANN_R,43101,43465,,,USD)&lt;/Q&gt;&lt;R&gt;0&lt;/R&gt;&lt;C&gt;0&lt;/C&gt;&lt;/FQL&gt;&lt;FQL&gt;&lt;Q&gt;JP3726800000^FF_PTX_INC_FOR(ANN_R,43101,43465,,,USD)&lt;/Q&gt;&lt;R&gt;0&lt;/R&gt;&lt;C&gt;0&lt;/C&gt;&lt;/FQL&gt;&lt;FQL&gt;&lt;Q&gt;JP3571400005^FF_PTX_INC_FOR(ANN_R,43101,43465,,,USD)&lt;/Q&gt;&lt;R&gt;0&lt;/R&gt;&lt;C&gt;0&lt;/C&gt;&lt;/FQL&gt;&lt;FQL&gt;&lt;Q&gt;JP3200450009^FF_PTX_INC_FOR(ANN_R,43101,43465,,,USD)&lt;/Q&gt;&lt;R&gt;1&lt;/R&gt;&lt;C&gt;1&lt;/C&gt;&lt;D xsi:type="xsd:double"&gt;1253.4599544704&lt;/D&gt;&lt;/FQL&gt;&lt;FQL&gt;&lt;Q&gt;JP3893200000^FF_PTX_INC_FOR(ANN_R,43101,43465,,,USD)&lt;/Q&gt;&lt;R&gt;0&lt;/R&gt;&lt;C&gt;0&lt;/C&gt;&lt;/FQL&gt;&lt;FQL&gt;&lt;Q&gt;JP3421800008^FF_PTX_INC_FOR(ANN_R,43101,43465,,,USD)&lt;/Q&gt;&lt;R&gt;0&lt;/R&gt;&lt;C&gt;0&lt;/C&gt;&lt;/FQL&gt;&lt;FQL&gt;&lt;Q&gt;TW0002454006^FF_PTX_INC_FOR(ANN_R,43101,43465,,,USD)&lt;/Q&gt;&lt;R&gt;0&lt;/R&gt;&lt;C&gt;0&lt;/C&gt;&lt;/FQL&gt;&lt;FQL&gt;&lt;Q&gt;TW0002882008^FF_PTX_INC_FOR(ANN_R,43101,43465,,,USD)&lt;/Q&gt;&lt;R&gt;0&lt;/R&gt;&lt;C&gt;0&lt;/C&gt;&lt;/FQL&gt;&lt;FQL&gt;&lt;Q&gt;JP3249600002^FF_PTX_INC_FOR(ANN_R,43101,43465,,,USD)&lt;/Q&gt;&lt;R&gt;0&lt;/R&gt;&lt;C&gt;0&lt;/C&gt;&lt;/FQL&gt;&lt;FQL&gt;&lt;Q&gt;TW0002002003^FF_PTX_INC_FOR(AN</t>
        </r>
      </text>
    </comment>
    <comment ref="A73" authorId="0" shapeId="0" xr:uid="{75FEFA96-7C58-4698-B1E8-97E839F6EDBB}">
      <text>
        <r>
          <rPr>
            <b/>
            <sz val="9"/>
            <color indexed="81"/>
            <rFont val="Tahoma"/>
            <charset val="1"/>
          </rPr>
          <t>N_R,43101,43465,,,USD)&lt;/Q&gt;&lt;R&gt;0&lt;/R&gt;&lt;C&gt;0&lt;/C&gt;&lt;/FQL&gt;&lt;FQL&gt;&lt;Q&gt;JP3119600009^FF_PTX_INC_FOR(ANN_R,43101,43465,,,USD)&lt;/Q&gt;&lt;R&gt;0&lt;/R&gt;&lt;C&gt;0&lt;/C&gt;&lt;/FQL&gt;&lt;FQL&gt;&lt;Q&gt;JP3240400006^FF_PTX_INC_FOR(ANN_R,43101,43465,,,USD)&lt;/Q&gt;&lt;R&gt;0&lt;/R&gt;&lt;C&gt;0&lt;/C&gt;&lt;/FQL&gt;&lt;FQL&gt;&lt;Q&gt;KR7006400006^FF_PTX_INC_FOR(ANN_R,43101,43465,,,USD)&lt;/Q&gt;&lt;R&gt;0&lt;/R&gt;&lt;C&gt;0&lt;/C&gt;&lt;/FQL&gt;&lt;FQL&gt;&lt;Q&gt;KR7005930003^FF_PTX_INC_FOR(ANN_R,43101,43465,,,USD)&lt;/Q&gt;&lt;R&gt;0&lt;/R&gt;&lt;C&gt;0&lt;/C&gt;&lt;/FQL&gt;&lt;FQL&gt;&lt;Q&gt;JP3205800000^FF_PTX_INC_FOR(ANN_R,43101,43465,,,USD)&lt;/Q&gt;&lt;R&gt;0&lt;/R&gt;&lt;C&gt;0&lt;/C&gt;&lt;/FQL&gt;&lt;FQL&gt;&lt;Q&gt;JP3898400001^FF_PTX_INC_FOR(ANN_R,43101,43465,,,USD)&lt;/Q&gt;&lt;R&gt;0&lt;/R&gt;&lt;C&gt;0&lt;/C&gt;&lt;/FQL&gt;&lt;FQL&gt;&lt;Q&gt;JP3802300008^FF_PTX_INC_FOR(ANN_R,43101,43465,,,USD)&lt;/Q&gt;&lt;R&gt;0&lt;/R&gt;&lt;C&gt;0&lt;/C&gt;&lt;/FQL&gt;&lt;FQL&gt;&lt;Q&gt;JP3358000002^FF_PTX_INC_FOR(ANN_R,43101,43465,,,USD)&lt;/Q&gt;&lt;R&gt;0&lt;/R&gt;&lt;C&gt;0&lt;/C&gt;&lt;/FQL&gt;&lt;FQL&gt;&lt;Q&gt;JP3890350006^FF_PTX_INC_FOR(ANN_R,43101,43465,,,USD)&lt;/Q&gt;&lt;R&gt;0&lt;/R&gt;&lt;C&gt;0&lt;/C&gt;&lt;/FQL&gt;&lt;FQL&gt;&lt;Q&gt;TW0001216000^FF_PTX_INC_FOR(ANN_R,43101,43465,,,USD)&lt;/Q&gt;&lt;R&gt;0&lt;/R&gt;&lt;C&gt;0&lt;/C&gt;&lt;/FQL&gt;&lt;FQL&gt;&lt;Q&gt;KR7012330007^FF_PTX_INC_FOR(ANN_R,43101,43465,,,USD)&lt;/Q&gt;&lt;R&gt;0&lt;/R&gt;&lt;C&gt;0&lt;/C&gt;&lt;/FQL&gt;&lt;FQL&gt;&lt;Q&gt;KR7068270008^FF_PTX_INC_FOR(ANN_R,43101,43465,,,USD)&lt;/Q&gt;&lt;R&gt;0&lt;/R&gt;&lt;C&gt;0&lt;/C&gt;&lt;/FQL&gt;&lt;FQL&gt;&lt;Q&gt;JP3933800009^FF_PTX_INC_FOR(ANN_R,43101,43465,,,USD)&lt;/Q&gt;&lt;R&gt;0&lt;/R&gt;&lt;C&gt;0&lt;/C&gt;&lt;/FQL&gt;&lt;FQL&gt;&lt;Q&gt;TW0002886009^FF_PTX_INC_FOR(ANN_R,43101,43465,,,USD)&lt;/Q&gt;&lt;R&gt;0&lt;/R&gt;&lt;C&gt;0&lt;/C&gt;&lt;/FQL&gt;&lt;FQL&gt;&lt;Q&gt;JP3830800003^FF_PTX_INC_FOR(ANN_R,43101,43465,,,USD)&lt;/Q&gt;&lt;R&gt;0&lt;/R&gt;&lt;C&gt;0&lt;/C&gt;&lt;/FQL&gt;&lt;FQL&gt;&lt;Q&gt;JP3381000003^FF_PTX_INC_FOR(ANN_R,43101,43465,,,USD)&lt;/Q&gt;&lt;R&gt;0&lt;/R&gt;&lt;C&gt;0&lt;/C&gt;&lt;/FQL&gt;&lt;FQL&gt;&lt;Q&gt;KR7005380001^FF_PTX_INC_FOR(ANN_R,43101,43465,,,USD)&lt;/Q&gt;&lt;R&gt;0&lt;/R&gt;&lt;C&gt;0&lt;/C&gt;&lt;/FQL&gt;&lt;FQL&gt;&lt;Q&gt;JP3814800003^FF_PTX_INC_FOR(ANN_R,43101,43465,,,USD)&lt;/Q&gt;&lt;R&gt;0&lt;/R&gt;&lt;C&gt;0&lt;/C&gt;&lt;/FQL&gt;&lt;FQL&gt;&lt;Q&gt;JP3496400007^FF_PTX_INC_FOR(ANN_R,43101,43465,,,USD)&lt;/Q&gt;&lt;R&gt;0&lt;/R&gt;&lt;C&gt;0&lt;/C&gt;&lt;/FQL&gt;&lt;FQL&gt;&lt;Q&gt;JP3143600009^FF_PTX_INC_FOR(ANN_R,43101,43465,,,USD)&lt;/Q&gt;&lt;R&gt;0&lt;/R&gt;&lt;C&gt;0&lt;/C&gt;&lt;/FQL&gt;&lt;FQL&gt;&lt;Q&gt;JP3371200001^FF_PTX_INC_FOR(ANN_R,43101,43465,,,USD)&lt;/Q&gt;&lt;R&gt;0&lt;/R&gt;&lt;C&gt;0&lt;/C&gt;&lt;/FQL&gt;&lt;FQL&gt;&lt;Q&gt;JP3476480003^FF_PTX_INC_FOR(ANN_R,43101,43465,,,USD)&lt;/Q&gt;&lt;R&gt;0&lt;/R&gt;&lt;C&gt;0&lt;/C&gt;&lt;/FQL&gt;&lt;FQL&gt;&lt;Q&gt;JP3634600005^FF_PTX_INC_FOR(ANN_R,43101,43465,,,USD)&lt;/Q&gt;&lt;R&gt;0&lt;/R&gt;&lt;C&gt;0&lt;/C&gt;&lt;/FQL&gt;&lt;FQL&gt;&lt;Q&gt;JP3197600004^FF_PTX_INC_FOR(ANN_R,43101,43465,,,USD)&lt;/Q&gt;&lt;R&gt;0&lt;/R&gt;&lt;C&gt;0&lt;/C&gt;&lt;/FQL&gt;&lt;FQL&gt;&lt;Q&gt;TW0001326007^FF_PTX_INC_FOR(ANN_R,43101,43465,,,USD)&lt;/Q&gt;&lt;R&gt;0&lt;/R&gt;&lt;C&gt;0&lt;/C&gt;&lt;/FQL&gt;&lt;FQL&gt;&lt;Q&gt;JP3802400006^FF_PTX_INC_FOR(ANN_R,43101,43465,,,USD)&lt;/Q&gt;&lt;R&gt;0&lt;/R&gt;&lt;C&gt;0&lt;/C&gt;&lt;/FQL&gt;&lt;FQL&gt;&lt;Q&gt;JP3173400007^FF_PTX_INC_FOR(ANN_R,43101,43465,,,USD)&lt;/Q&gt;&lt;R&gt;0&lt;/R&gt;&lt;C&gt;0&lt;/C&gt;&lt;/FQL&gt;&lt;FQL&gt;&lt;Q&gt;JP3951600000^FF_PTX_INC_FOR(ANN_R,43101,43465,,,USD)&lt;/Q&gt;&lt;R&gt;0&lt;/R&gt;&lt;C&gt;0&lt;/C&gt;&lt;/FQL&gt;&lt;FQL&gt;&lt;Q&gt;JP3942400007^FF_PTX_INC_FOR(ANN_R,43101,43465,,,USD)&lt;/Q&gt;&lt;R&gt;0&lt;/R&gt;&lt;C&gt;0&lt;/C&gt;&lt;/FQL&gt;&lt;FQL&gt;&lt;Q&gt;JP3198900007^FF_PTX_INC_FOR(ANN_R,43101,43465,,,USD)&lt;/Q&gt;&lt;R&gt;0&lt;/R&gt;&lt;C&gt;0&lt;/C&gt;&lt;/FQL&gt;&lt;FQL&gt;&lt;Q&gt;NL0012015705^FF_PTX_INC_FOR(ANN_R,43831,44196,,,USD)&lt;/Q&gt;&lt;R&gt;0&lt;/R&gt;&lt;C&gt;0&lt;/C&gt;&lt;/FQL&gt;&lt;FQL&gt;&lt;Q&gt;FR0000120172^FF_PTX_INC_FOR(ANN_R,43831,44196,,,USD)&lt;/Q&gt;&lt;R&gt;0&lt;/R&gt;&lt;C&gt;0&lt;/C&gt;&lt;/FQL&gt;&lt;FQL&gt;&lt;Q&gt;NL0000009082^FF_PTX_INC_FOR(ANN_R,43831,44196,,,USD)&lt;/Q&gt;&lt;R&gt;0&lt;/R&gt;&lt;C&gt;0&lt;/C&gt;&lt;/FQL&gt;&lt;FQL&gt;&lt;Q&gt;ES0105046009^FF_PTX_INC_FOR(ANN_R,43831,44196,,,USD)&lt;/Q&gt;&lt;R&gt;0&lt;/R&gt;&lt;C&gt;0&lt;/C&gt;&lt;/FQL&gt;&lt;FQL&gt;&lt;Q&gt;FR0000120503^FF_PTX_INC_FOR(ANN_R,43831,44196,,,USD)&lt;/Q&gt;&lt;R&gt;0&lt;/R&gt;&lt;C&gt;0&lt;/C&gt;&lt;/FQL&gt;&lt;FQL&gt;&lt;Q&gt;BE0003739530^FF_PTX_INC_FOR(ANN_R,43831,44196,,,USD)&lt;/Q&gt;&lt;R&gt;0&lt;/R&gt;&lt;C&gt;0&lt;/C&gt;&lt;/FQL&gt;&lt;FQL&gt;&lt;Q&gt;DE0007165631^FF_PTX_INC_FOR(ANN_R,43831,44196,,,USD)&lt;/Q&gt;&lt;R&gt;0&lt;/R&gt;&lt;C&gt;0&lt;/C&gt;&lt;/FQL&gt;&lt;FQL&gt;&lt;Q&gt;DE000A0D9PT0^FF_PTX_INC_FOR(ANN_R,43831,44196,,,USD)&lt;/Q&gt;&lt;R&gt;0&lt;/R&gt;&lt;C&gt;0&lt;/C&gt;&lt;/FQL&gt;&lt;FQL&gt;&lt;Q&gt;SE0000310336^FF_PTX_INC_FOR(ANN_R,43831,44196,,,USD)&lt;/Q&gt;&lt;R&gt;0&lt;/R&gt;&lt;C&gt;0&lt;/C&gt;&lt;/FQL&gt;&lt;FQL&gt;&lt;Q&gt;DK0010274414^FF_PTX_INC_FOR(ANN_R,43831,44196,,,USD)&lt;/Q&gt;&lt;R&gt;0&lt;/R&gt;&lt;C&gt;0&lt;/C&gt;&lt;/FQL&gt;&lt;FQL&gt;&lt;Q&gt;DE0006047004^FF_PTX_INC_FOR(ANN_R,43831,44196,,,USD)&lt;/Q&gt;&lt;R&gt;0&lt;/R&gt;&lt;C&gt;0&lt;/C&gt;&lt;/FQL&gt;&lt;FQL&gt;&lt;Q&gt;DK0060336014^FF_PTX_INC_FOR(ANN_R,43831,44196,,,USD)&lt;/Q&gt;&lt;R&gt;0&lt;/R&gt;&lt;C&gt;0&lt;/C&gt;&lt;/FQL&gt;&lt;FQL&gt;&lt;Q&gt;CH0008742519^FF_PTX_INC_FOR(ANN_R,43831,44196,,,USD)&lt;/Q&gt;&lt;R&gt;0&lt;/R&gt;&lt;C&gt;0&lt;/C&gt;&lt;/FQL&gt;&lt;FQL&gt;&lt;Q&gt;NL0010832176^FF_PTX_INC_FOR(ANN_R,43831,44196,,,USD)&lt;/Q&gt;&lt;R&gt;0&lt;/R&gt;&lt;C&gt;0&lt;/C&gt;&lt;/FQL&gt;&lt;FQL&gt;&lt;Q&gt;FR0010220475^FF_PTX_INC_FOR(ANN_R,43831,44196,,,USD)&lt;/Q&gt;&lt;R&gt;0&lt;/R&gt;&lt;C&gt;0&lt;/C&gt;&lt;/FQL&gt;&lt;FQL&gt;&lt;Q&gt;CH0012280076^FF_PTX_INC_FOR(ANN_R,43831,44196,,,USD)&lt;/Q&gt;&lt;R&gt;0&lt;/R&gt;&lt;C&gt;0&lt;/C&gt;&lt;/FQL&gt;&lt;FQL&gt;&lt;Q&gt;DE0005439004^FF_PTX_INC_FOR(ANN_R,43831,44196,,,USD)&lt;/Q&gt;&lt;R&gt;0&lt;/R&gt;&lt;C&gt;0&lt;/C&gt;&lt;/FQL&gt;&lt;FQL&gt;&lt;Q&gt;CH0102484968^FF_PTX_INC_FOR(ANN_R,43831,44196,,,USD)&lt;/Q&gt;&lt;R&gt;0&lt;/R&gt;&lt;C&gt;0&lt;/C&gt;&lt;/FQL&gt;&lt;FQL&gt;&lt;Q&gt;CH0012549785^FF_PTX_INC_FOR(ANN_R,43831,44196,,,USD)&lt;/Q&gt;&lt;R&gt;0&lt;/R&gt;&lt;C&gt;0&lt;/C&gt;&lt;/FQL&gt;&lt;FQL&gt;&lt;Q&gt;DE000SYM9999^FF_PTX_INC_FOR(ANN_R,43831,44196,,,USD)&lt;/Q&gt;&lt;R&gt;0&lt;/R&gt;&lt;C&gt;0&lt;/C&gt;&lt;/FQL&gt;&lt;FQL&gt;&lt;Q&gt;NL0010773842^FF_PTX_INC_FOR(ANN_R,43831,44196,,,USD)&lt;/Q&gt;&lt;R&gt;0&lt;/R&gt;&lt;C&gt;0&lt;/C&gt;&lt;/FQL&gt;&lt;FQL&gt;&lt;Q&gt;SE0000242455^FF_PTX_INC_FOR(ANN_R,43831,44196,,,USD)&lt;/Q&gt;&lt;R&gt;0&lt;/R&gt;&lt;C&gt;0&lt;/C&gt;&lt;/FQL&gt;&lt;FQL&gt;&lt;Q&gt;NL0010545661^FF_PTX_INC_FOR(ANN_R,43831,44196,,,USD)&lt;/Q&gt;&lt;R&gt;1&lt;/R&gt;&lt;C&gt;1&lt;/C&gt;&lt;D xsi:type="xsd:double"&gt;-374&lt;/D&gt;&lt;/FQL&gt;&lt;FQL&gt;&lt;Q&gt;CH0014852781^FF_PTX_INC_FOR(ANN_R,43831,44196,,,USD)&lt;/Q&gt;&lt;R&gt;0&lt;/R&gt;&lt;C&gt;0&lt;/C&gt;&lt;/FQL&gt;&lt;FQL&gt;&lt;Q&gt;DK0010181759^FF_PTX_INC_FOR(ANN_R,43831,44196,,,USD)&lt;/Q&gt;&lt;R&gt;0&lt;/R&gt;&lt;C&gt;0&lt;/C&gt;&lt;/FQL&gt;&lt;FQL&gt;&lt;Q&gt;DE000PAH0038^FF_PTX_INC_FOR(ANN_R,43831,44196,,,USD)&lt;/Q&gt;&lt;R&gt;0&lt;/R&gt;&lt;C&gt;0&lt;/C&gt;&lt;/FQL&gt;&lt;FQL&gt;&lt;Q&gt;SE0007100599^FF_PTX_INC_FOR(ANN_R,43831,44196,,,USD)&lt;/Q&gt;&lt;R&gt;0&lt;/R&gt;&lt;C&gt;0&lt;/C&gt;&lt;/FQL&gt;&lt;FQL&gt;&lt;Q&gt;DE000ENER6Y0^FF_PTX_INC_FOR(ANN_R,43831,44196,,,USD)&lt;/Q&gt;&lt;R&gt;0&lt;/R&gt;&lt;C&gt;0&lt;/C&gt;&lt;/FQL&gt;&lt;FQL&gt;&lt;Q&gt;DK0060448595^FF_PTX_INC_FOR(ANN_R,43831,44196,,,USD)&lt;/Q&gt;&lt;R&gt;0&lt;/R&gt;&lt;C&gt;0&lt;/C&gt;&lt;/FQL&gt;&lt;FQL&gt;&lt;Q&gt;CH0025751329^FF_PTX_INC_FOR(ANN_R,43831,44196,,,USD)&lt;/Q&gt;&lt;R&gt;0&lt;/R&gt;&lt;C&gt;0&lt;/C&gt;&lt;/FQL&gt;&lt;FQL&gt;&lt;Q&gt;DE0005785604^FF_PTX_INC_FOR(ANN_R,43831,44196,,,USD)&lt;/Q&gt;&lt;R&gt;0&lt;/R&gt;&lt;C&gt;0&lt;/C&gt;&lt;/FQL&gt;&lt;FQL&gt;&lt;Q&gt;FR0000045072^FF_PTX_INC_FOR(ANN_R,43831,44196,,,USD)&lt;/Q&gt;&lt;R&gt;0&lt;/R&gt;&lt;C&gt;0&lt;/C&gt;&lt;/FQL&gt;&lt;FQL&gt;&lt;Q&gt;BE0003565737^FF_PTX_INC_FOR(ANN_R,43831,44196,,,USD)&lt;/Q&gt;&lt;R&gt;1&lt;/R&gt;&lt;C&gt;1&lt;/C&gt;&lt;D xsi:type="xsd:double"&gt;583.666931152344&lt;/D&gt;&lt;/FQL&gt;&lt;FQL&gt;&lt;Q&gt;SE0009922164^FF_PTX_INC_FOR(ANN_R,43831,44196,,,USD)&lt;/Q&gt;&lt;R&gt;0&lt;/R&gt;&lt;C&gt;0&lt;/C&gt;&lt;/FQL&gt;&lt;FQL&gt;&lt;Q&gt;SE0000148884^FF_PTX_INC_FOR(ANN_R,43831,44196,,,USD)&lt;/Q&gt;&lt;R&gt;0&lt;/R&gt;&lt;C&gt;0&lt;/C&gt;&lt;/FQL&gt;&lt;FQL&gt;&lt;Q&gt;DE0006048432^FF_PTX_INC_FOR(ANN_R,43831,44196,,,USD)&lt;/Q&gt;&lt;R&gt;0&lt;/R&gt;&lt;C&gt;0&lt;/C&gt;&lt;/FQL&gt;&lt;FQL&gt;&lt;Q&gt;ES0105066007^FF_PTX_INC_FOR(ANN_R,43831,44196,,,USD)&lt;/Q&gt;&lt;R&gt;0&lt;/R&gt;&lt;C&gt;0&lt;/C&gt;&lt;/FQL&gt;&lt;FQL&gt;&lt;Q&gt;SE0012853455^FF_PTX_INC_FOR(ANN_R,43831,44196,,,USD)&lt;/Q&gt;&lt;R&gt;0&lt;/R&gt;&lt;C&gt;0&lt;/C&gt;&lt;/FQL&gt;&lt;FQL&gt;&lt;Q&gt;NL0013267909^FF_PTX_INC_FOR(ANN_R,43831,44196,,,USD)&lt;/Q&gt;&lt;R&gt;0&lt;/R&gt;&lt;C&gt;0&lt;/C&gt;&lt;/FQL&gt;&lt;FQL&gt;&lt;Q&gt;FR0000051807^FF_PTX_INC_FOR(ANN_R,43831,44196,,,USD)&lt;/Q&gt;&lt;R&gt;0&lt;/R&gt;&lt;C&gt;0&lt;/C&gt;&lt;/FQL&gt;&lt;FQL&gt;&lt;Q&gt;DK0010272202^FF_PTX_INC_FOR(ANN_R,43831,44196,,,USD)&lt;/Q&gt;&lt;R&gt;0&lt;/R&gt;&lt;C&gt;0&lt;/C&gt;&lt;/FQL&gt;&lt;FQL&gt;&lt;Q&gt;DE0006599905^FF_PTX_INC_FOR(ANN_R,43831,44196,,,USD)&lt;/Q&gt;&lt;R&gt;0&lt;/R&gt;&lt;C&gt;0&lt;/C&gt;&lt;/FQL&gt;&lt;FQL&gt;&lt;Q&gt;FR0000130809^FF_PTX_INC_FOR(ANN_R,43831,44196,,,USD)&lt;/Q&gt;&lt;R&gt;0&lt;/R&gt;&lt;C&gt;0&lt;/C&gt;&lt;/FQL&gt;&lt;FQL&gt;&lt;Q&gt;NL0000395903^FF_PTX_INC_FOR(ANN_R,43831,44196,,,USD)&lt;/Q&gt;&lt;R&gt;0&lt;/R&gt;&lt;C&gt;0&lt;/C&gt;&lt;/FQL&gt;&lt;FQL&gt;&lt;Q&gt;ES0178430E18^FF_PTX_INC_FOR(ANN_R,43831,44196,,,USD)&lt;/Q&gt;&lt;R&gt;0&lt;/R&gt;&lt;C&gt;0&lt;/C&gt;&lt;/FQL&gt;&lt;FQL&gt;&lt;Q&gt;CH0030170408^FF_PTX_INC_FOR(ANN_R,43831,44196,,,USD)&lt;/Q&gt;&lt;R&gt;0&lt;/R&gt;&lt;C&gt;0&lt;/C&gt;&lt;/FQL&gt;&lt;FQL&gt;&lt;Q&gt;IT0005239360^FF_PTX_INC_FOR(ANN_R,43831,44196,,,USD)&lt;/Q&gt;&lt;R&gt;0&lt;/R&gt;&lt;C&gt;0&lt;/C&gt;&lt;/FQL&gt;&lt;FQL&gt;&lt;Q&gt;CH0012138530^FF_PTX_INC_FOR(ANN_R,43831,44196,,,USD)&lt;/Q&gt;&lt;R&gt;0&lt;/R&gt;&lt;C&gt;0&lt;/C&gt;&lt;/FQL&gt;&lt;FQL&gt;&lt;Q&gt;NL0000009165^FF_PTX_INC_FOR(ANN_R,43831,44196,,,USD)&lt;/Q&gt;&lt;R&gt;0&lt;/R&gt;&lt;C&gt;0&lt;/C&gt;&lt;/FQL&gt;&lt;FQL&gt;&lt;Q&gt;SE0012673267^FF_PTX_INC_FOR(ANN_R,43831,44196,,,USD)&lt;/Q&gt;&lt;R&gt;0&lt;/R&gt;&lt;C&gt;0&lt;/C&gt;&lt;/FQL&gt;&lt;FQL&gt;&lt;Q&gt;FR0010307819^FF_PTX_INC_FOR(ANN_R,43831,44196,,,USD)&lt;/Q&gt;&lt;R&gt;0&lt;/R&gt;&lt;C&gt;0&lt;/C&gt;&lt;/FQL&gt;&lt;FQL&gt;&lt;Q&gt;NL0000226223^FF_PTX_INC_FOR(ANN_R,43831,44196,,,USD)&lt;/Q&gt;&lt;R&gt;0&lt;/R&gt;&lt;C&gt;0&lt;/C&gt;&lt;/FQL&gt;&lt;FQL&gt;&lt;Q&gt;FR0000133308^FF_PTX_INC_FOR(ANN_R,43831,44196,,,USD)&lt;/Q&gt;&lt;R&gt;0&lt;/R&gt;&lt;C&gt;0&lt;/C&gt;&lt;/FQL&gt;&lt;FQL&gt;&lt;Q&gt;NL0011585146^FF_PTX_INC_FOR(ANN_R,43831,44196,,,USD)&lt;/Q&gt;&lt;R&gt;0&lt;/R&gt;&lt;C&gt;0&lt;/C&gt;&lt;/FQL&gt;&lt;FQL&gt;&lt;Q&gt;IT0000062072^FF_PTX_INC_FOR(ANN_R,43831,44196,,,USD)&lt;/Q&gt;&lt;R&gt;0&lt;/R&gt;&lt;C&gt;0&lt;/C&gt;&lt;/FQL&gt;&lt;FQL&gt;&lt;Q&gt;SE0000103699^FF_PTX_INC_FOR(ANN_R,43831,44196,,,USD)&lt;/Q&gt;&lt;R&gt;0&lt;/R&gt;&lt;C&gt;0&lt;/C&gt;&lt;/FQL&gt;&lt;FQL&gt;&lt;Q&gt;FR0000121261^FF_PTX_INC_FOR(ANN_R,43831,44196,,,USD)&lt;/Q&gt;&lt;R&gt;0&lt;/R&gt;&lt;C&gt;0&lt;/C&gt;&lt;/FQL&gt;&lt;FQL&gt;&lt;Q&gt;FR0000127771^FF_PTX_INC_FOR(ANN_R,43831,44196,,,USD)&lt;/Q&gt;&lt;R&gt;0&lt;/R&gt;&lt;C&gt;0&lt;/C&gt;&lt;/FQL&gt;&lt;FQL&gt;&lt;Q&gt;FR0000125338^FF_PTX_INC_FOR(ANN_R,43831,44196,,,USD)&lt;/Q&gt;&lt;R&gt;0&lt;/R&gt;&lt;C&gt;0&lt;/C&gt;&lt;/FQL&gt;&lt;FQL&gt;&lt;Q&gt;SE0000667891^FF_PTX_INC_FOR(ANN_R,43831,44196,,,USD)&lt;/Q&gt;&lt;R&gt;0&lt;/R&gt;&lt;C&gt;0&lt;/C&gt;&lt;/FQL&gt;&lt;FQL&gt;&lt;Q&gt;FR0000130650^FF_PTX_INC_FOR(ANN_R,43831,44196,,,USD)&lt;/Q&gt;&lt;R&gt;0&lt;/R&gt;&lt;C&gt;0&lt;/C&gt;&lt;/FQL&gt;&lt;FQL&gt;&lt;Q&gt;CH0012214059^FF_PTX_INC_FOR(ANN_R,43831,44196,,,USD)&lt;/Q&gt;&lt;R&gt;0&lt;/R&gt;&lt;C&gt;0&lt;/C&gt;&lt;/FQL&gt;&lt;FQL&gt;&lt;Q&gt;DE0005810055^FF_PTX_INC_FOR(ANN_R,43831,44196,,,USD)&lt;/Q&gt;&lt;R&gt;0&lt;/R&gt;&lt;C&gt;0&lt;/C&gt;&lt;/FQL&gt;&lt;FQL&gt;&lt;Q&gt;ES0109067019^FF_PTX_INC_FOR(ANN_R,43831,44196,,,USD)&lt;/Q&gt;&lt;R&gt;0&lt;/R&gt;&lt;C&gt;0&lt;/C&gt;&lt;/FQL&gt;&lt;FQL&gt;&lt;Q&gt;DE0005190003^FF_PTX_INC_FOR(ANN_R,43831,44196,,,USD)&lt;/Q&gt;&lt;R&gt;0&lt;/R&gt;&lt;C&gt;0&lt;/C&gt;&lt;/FQL&gt;&lt;FQL&gt;&lt;Q&gt;FI4000297767^FF_PTX_INC_FOR(ANN_R,43831,44196,,,USD)&lt;/Q&gt;&lt;R&gt;0&lt;/R&gt;&lt;C&gt;0&lt;/C&gt;&lt;/FQL&gt;&lt;FQL&gt;&lt;Q&gt;DE000A1ML7J1^FF_PTX_INC_FOR(ANN_R,43831,44196,,,USD)&lt;/Q&gt;&lt;R&gt;0&lt;/R&gt;&lt;C&gt;0&lt;/C&gt;&lt;/FQL&gt;&lt;FQL&gt;&lt;Q&gt;CH0432492467^FF_PTX_INC_FOR(ANN_R,43831,44196,,,USD)&lt;/Q&gt;&lt;R&gt;1&lt;/R&gt;&lt;C&gt;1&lt;/C&gt;&lt;D xsi:type="xsd:double"&gt;-50.0000018003365&lt;/D&gt;&lt;/FQL&gt;&lt;FQL&gt;&lt;Q&gt;SE0000107419^FF_PTX_INC_FOR(ANN_R,43831,44196,,,USD)&lt;/Q&gt;&lt;R&gt;0&lt;/R&gt;&lt;C&gt;0&lt;/C&gt;&lt;/FQL&gt;&lt;FQL&gt;&lt;Q&gt;ES0148396007^FF_PTX_INC_FOR(ANN_R,43831,44196,,,USD)&lt;/Q&gt;&lt;R&gt;0&lt;/R&gt;&lt;C&gt;0&lt;/C&gt;&lt;/FQL&gt;&lt;FQL&gt;&lt;Q&gt;NL00150001Q9^FF_PTX_INC_FOR(ANN_R,43831,44196,,,USD)&lt;/Q&gt;&lt;R&gt;0&lt;/R&gt;&lt;C&gt;0&lt;/C&gt;&lt;/FQL&gt;&lt;FQL&gt;&lt;Q&gt;FR0000120693^FF_PTX_INC_FOR(ANN_R,43831,44196,,,USD)&lt;/Q&gt;&lt;R&gt;0&lt;/R&gt;&lt;C&gt;0&lt;/C&gt;&lt;/FQL&gt;&lt;FQL&gt;&lt;Q&gt;FR0000052292^FF_PTX_INC_FOR(ANN_R,43831,44196,,,USD)&lt;/Q&gt;&lt;R&gt;0&lt;/R&gt;&lt;C&gt;0&lt;/C&gt;&lt;/FQL&gt;&lt;FQL&gt;&lt;Q&gt;SE0011166610^FF_PTX_INC_FOR(ANN_R,43831,44196,,,USD)&lt;/Q&gt;&lt;R&gt;0&lt;/R&gt;&lt;C&gt;0&lt;/C&gt;&lt;/FQL&gt;&lt;FQL&gt;&lt;Q&gt;SE0000115446^FF_PTX_INC_FOR(ANN_R,43831,44196,,,USD)&lt;/Q&gt;&lt;R&gt;0&lt;/R&gt;&lt;C&gt;0&lt;/C&gt;&lt;/FQL&gt;&lt;FQL&gt;&lt;Q&gt;SE0000108656^FF_PTX_INC_FOR(ANN_R,43831,44196,,,USD)&lt;/Q&gt;&lt;R&gt;0&lt;/R&gt;&lt;C&gt;0&lt;/C&gt;&lt;/FQL&gt;&lt;FQL&gt;&lt;Q&gt;DK0010268606^FF_PTX_INC_FOR(ANN_R,43831,44196,,,USD)&lt;/Q&gt;&lt;R&gt;0&lt;/R&gt;&lt;C&gt;0&lt;/C&gt;&lt;/FQL&gt;&lt;FQL&gt;&lt;Q&gt;FR0000120644^FF_PTX_INC_FOR(ANN_R,43831,44196,,,USD)&lt;/Q&gt;&lt;R&gt;0&lt;/R&gt;&lt;C&gt;0&lt;/C&gt;&lt;/FQL&gt;&lt;FQL&gt;&lt;Q&gt;IT0000072618^FF_PTX_INC_FOR(ANN_R,43831,44196,,,USD)&lt;/Q&gt;&lt;R&gt;0&lt;/R&gt;&lt;C&gt;0&lt;/C&gt;&lt;/FQL&gt;&lt;FQL&gt;&lt;Q&gt;NL0013654783^FF_PTX_INC_FOR(ANN_R,43831,44196,,,USD)&lt;/Q&gt;&lt;R&gt;0&lt;/R&gt;&lt;C&gt;0&lt;/C&gt;&lt;/FQL&gt;&lt;FQL&gt;&lt;Q&gt;CH0210483332^FF_PTX_INC_FOR(ANN_R,43831,44196,,,USD)&lt;/Q&gt;&lt;R&gt;0&lt;/R&gt;&lt;C&gt;0&lt;/C&gt;&lt;/FQL&gt;&lt;FQL&gt;&lt;Q&gt;FR0000121485^FF_PTX_INC_FOR(ANN_R,43831,44196,,,USD)&lt;/Q&gt;&lt;R&gt;0&lt;/R&gt;&lt;C&gt;0&lt;/C&gt;&lt;/FQL&gt;&lt;FQL&gt;&lt;Q&gt;DE0007664039^FF_PTX_INC_FOR(ANN_R,43831,44196,,,USD)&lt;/Q&gt;&lt;R&gt;0&lt;/R&gt;&lt;C&gt;0&lt;/C&gt;&lt;/FQL&gt;&lt;FQL&gt;&lt;Q&gt;FR0000073272^FF_PTX_INC_FOR(ANN_R,43831,44196,,,USD)&lt;/Q&gt;&lt;R&gt;0&lt;/R&gt;&lt;C&gt;0&lt;/C&gt;&lt;/FQL&gt;&lt;FQL&gt;&lt;Q&gt;NL0000009538^FF_PTX_INC_FOR(ANN_R,43831,44196,,,USD)&lt;/Q&gt;&lt;R&gt;0&lt;/R&gt;&lt;C&gt;0&lt;/C&gt;&lt;/FQL&gt;&lt;FQL&gt;&lt;Q&gt;BE0974293251^FF_PTX_INC_FOR(ANN_R,43831,44196,,,USD)&lt;/Q&gt;&lt;R&gt;0&lt;/R&gt;&lt;C&gt;0&lt;/C&gt;&lt;/FQL&gt;&lt;FQL&gt;&lt;Q&gt;DE0005552004^FF_PTX_INC_FOR(ANN_R,43831,44196,,,USD)&lt;/Q&gt;&lt;R&gt;0&lt;/R&gt;&lt;C&gt;0&lt;/C&gt;&lt;/FQL&gt;&lt;FQL&gt;&lt;Q&gt;DE0006231004^FF_PTX_INC_FOR(ANN_R,43831,44196,,,USD)&lt;/Q&gt;&lt;R&gt;0&lt;/R&gt;&lt;C&gt;0&lt;/C&gt;&lt;/FQL&gt;&lt;FQL&gt;&lt;Q&gt;DE000A1EWWW0^FF_PTX_INC_FOR(ANN_R,43831,44196,,,USD)&lt;/Q&gt;&lt;R&gt;0&lt;/R&gt;&lt;C&gt;0&lt;/C&gt;&lt;/FQL&gt;&lt;FQL&gt;&lt;Q&gt;FR0000125486^FF_PTX_INC_FOR(ANN_R,43831,44196,,,USD)&lt;/Q&gt;&lt;R&gt;0&lt;/R&gt;&lt;C&gt;0&lt;/C&gt;&lt;/FQL&gt;&lt;FQL&gt;&lt;Q&gt;DE000BAY0017^FF_PTX_INC_FOR(ANN_R,43831,44196,,,USD)&lt;/Q&gt;&lt;R&gt;0&lt;/R&gt;&lt;C&gt;0&lt;/C&gt;&lt;/FQL&gt;&lt;FQL&gt;&lt;Q&gt;NL0012969182^FF_PTX_INC_FOR(ANN_R,43831,44196,,,USD)&lt;/Q&gt;&lt;R&gt;0&lt;/R&gt;&lt;C&gt;0&lt;/C&gt;&lt;/FQL&gt;&lt;FQL&gt;&lt;Q&gt;DE0005557508^FF_PTX_INC_FOR(ANN_R,43831,44196,,,USD)&lt;/Q&gt;&lt;R&gt;0&lt;/R&gt;&lt;C&gt;0&lt;/C&gt;&lt;/FQL&gt;&lt;FQL&gt;&lt;Q&gt;NL0000235190^FF_PTX_INC_FOR(ANN_R,43831,44196,,,USD)&lt;/Q&gt;&lt;R&gt;0&lt;/R&gt;&lt;C&gt;0&lt;/C&gt;&lt;/FQL&gt;&lt;FQL&gt;&lt;Q&gt;DE0007100000^FF_PTX_INC_FOR(ANN_R,43831,44196,,,USD)&lt;/Q&gt;&lt;R&gt;0&lt;/R&gt;&lt;C&gt;0&lt;/C&gt;&lt;/FQL&gt;&lt;FQL&gt;&lt;Q&gt;FR0000120073^FF_PTX_INC_FOR(ANN_R,43831,44196,,,USD)&lt;/Q&gt;&lt;R&gt;0&lt;/R&gt;&lt;C&gt;0&lt;/C&gt;&lt;/FQL&gt;&lt;FQL&gt;&lt;Q&gt;FR0000120321^FF_PTX_INC_FOR(ANN_R,43831,44196,,,USD)&lt;/Q&gt;&lt;R&gt;0&lt;/R&gt;&lt;C&gt;0&lt;/C&gt;&lt;/FQL&gt;&lt;FQL&gt;&lt;Q&gt;DE0008404005^FF_PTX_INC_FOR(ANN_R,43831,44196,,,USD)&lt;/Q&gt;&lt;R&gt;0&lt;/R&gt;&lt;C&gt;0&lt;/C&gt;&lt;/FQL&gt;&lt;FQL&gt;&lt;Q&gt;DE0007164600^FF_PTX_INC_FOR(ANN_R,43831,44196,,,USD)&lt;/Q&gt;&lt;R&gt;1&lt;/R&gt;&lt;C&gt;1&lt;/C&gt;&lt;D xsi:type="xsd:double"&gt;5402.3390365839&lt;/D&gt;&lt;/FQL&gt;&lt;FQL&gt;&lt;Q&gt;CH0012032048^FF_PTX_INC_FOR(ANN_R,43831,44196,,,USD)&lt;/Q&gt;&lt;R&gt;0&lt;/R&gt;&lt;C&gt;0&lt;/C&gt;&lt;/FQL&gt;&lt;FQL&gt;&lt;Q&gt;US0995021062^FF_PTX_INC_FOR(ANN_R,43831,44196,,,USD)&lt;/Q&gt;&lt;R&gt;0&lt;/R&gt;&lt;C&gt;0&lt;/C&gt;&lt;/FQL&gt;&lt;FQL&gt;&lt;Q&gt;US5132721045^FF_PTX_INC_FOR(ANN_R,43831,44196,,,USD)&lt;/Q&gt;&lt;R&gt;0&lt;/R&gt;&lt;C&gt;0&lt;/C&gt;&lt;/FQL&gt;&lt;FQL&gt;&lt;Q&gt;US6700024010^FF_PTX_INC_FOR(ANN_R,43831,44196,,,USD)&lt;/Q&gt;&lt;R&gt;1&lt;/R&gt;&lt;C&gt;1&lt;/C&gt;&lt;D xsi:type="xsd:double"&gt;36.994&lt;/D&gt;&lt;/FQL&gt;&lt;FQL&gt;&lt;Q&gt;US4180561072^FF_PTX_INC_FOR(ANN_R,43831,44196,,,USD)&lt;/Q&gt;&lt;R&gt;1&lt;/R&gt;&lt;C&gt;1&lt;/C&gt;&lt;D xsi:type="xsd:double"&gt;130.601&lt;/D&gt;&lt;/FQL&gt;&lt;FQL&gt;&lt;Q&gt;JE00BYSS4X48^FF_PTX_INC_FOR(ANN_R,43831,44196,,,USD)&lt;/Q&gt;&lt;R&gt;1&lt;/R&gt;&lt;C&gt;1&lt;/C&gt;&lt;D xsi:type="xsd:double"&gt;33.385&lt;/D&gt;&lt;/FQL&gt;&lt;FQL&gt;&lt;Q&gt;US00751Y1064^FF_PTX_INC_FOR(ANN_R,43831,44196,,,USD)&lt;/Q&gt;&lt;R&gt;0&lt;/R&gt;&lt;C&gt;0&lt;/C&gt;&lt;/FQL&gt;&lt;FQL&gt;&lt;Q&gt;US5018892084^FF_PTX_INC_FOR(ANN_R,43831,44196,,,USD)&lt;/Q&gt;&lt;R&gt;1&lt;/R&gt;&lt;C&gt;1&lt;/C&gt;&lt;D xsi:type="xsd:double"&gt;171.908&lt;/D&gt;&lt;/FQL&gt;&lt;FQL&gt;&lt;Q&gt;US12541W2098^FF_PTX_INC_FOR(ANN_R,43831,44196,,,USD)&lt;/Q&gt;&lt;R&gt;1&lt;/R&gt;&lt;C&gt;1&lt;/C&gt;&lt;D xsi:type="xsd:double"&gt;128.947&lt;/D&gt;&lt;/FQL&gt;&lt;FQL&gt;&lt;Q&gt;US3802371076^FF_PTX_INC_FOR(ANN_R,43831,44196,,,USD)&lt;/Q&gt;&lt;R&gt;1&lt;/R&gt;&lt;C&gt;1&lt;/C&gt;&lt;D xsi:type="xsd:double"&gt;-72&lt;/D&gt;&lt;/FQL&gt;&lt;FQL&gt;&lt;Q&gt;US5502411037^FF_PTX_INC_FOR(ANN_R,43831,44196,,,USD)&lt;/Q&gt;&lt;R&gt;0&lt;/R&gt;&lt;C&gt;0&lt;/C&gt;&lt;/FQL&gt;&lt;FQL&gt;&lt;Q&gt;US4404521001^FF_PTX_INC_FOR(ANN_R,43831,44196,,,USD)&lt;/Q&gt;&lt;R&gt;0&lt;/R&gt;&lt;C&gt;0&lt;/C&gt;&lt;/FQL&gt;&lt;FQL&gt;&lt;Q&gt;US73278L1052^FF_PTX_INC_FOR(ANN_R,43831,44196,,,USD)&lt;/Q&gt;&lt;R&gt;1&lt;/R&gt;&lt;C&gt;1&lt;/C&gt;&lt;D xsi:type="xsd:double"&gt;22.817&lt;/D&gt;&lt;/FQL&gt;&lt;FQL&gt;&lt;Q&gt;US24906P1093^FF_PTX_INC_FOR(ANN_R,43831,44196,,,USD)&lt;/Q&gt;&lt;R&gt;1&lt;/R&gt;&lt;C&gt;1&lt;/C&gt;&lt;D xsi:type="xsd:double"&gt;49&lt;/D&gt;&lt;/FQL&gt;&lt;FQL&gt;&lt;Q&gt;US7458671010^FF_PTX_INC_FOR(ANN_R,43831,44196,,,USD)&lt;/Q&gt;&lt;R&gt;0&lt;/R&gt;&lt;C&gt;0&lt;/C&gt;&lt;/FQL&gt;&lt;FQL&gt;&lt;Q&gt;US8326964058^FF_PTX_INC_FOR(ANN_R,43831,44196,,,USD)&lt;/Q&gt;&lt;R&gt;1&lt;/R&gt;&lt;C&gt;1&lt;/C&gt;&lt;D xsi:type="xsd:double"&gt;40&lt;/D&gt;&lt;/FQL&gt;&lt;FQL&gt;&lt;Q&gt;US1011211018^FF_PTX_INC_FOR(ANN_R,43831,44196,,,USD)&lt;/Q&gt;&lt;R&gt;0&lt;/R&gt;&lt;C&gt;0&lt;/C&gt;&lt;/FQL&gt;&lt;FQL&gt;&lt;Q&gt;US8793601050^FF_PTX_INC_FOR(ANN_R,43831,44196,,,USD)&lt;/Q&gt;&lt;R&gt;1&lt;/R&gt;&lt;C&gt;1&lt;/C&gt;&lt;D xsi:type="xsd:double"&gt;180.2&lt;/D&gt;&lt;/FQL&gt;&lt;FQL&gt;&lt;Q&gt;US18915M1071^FF_PTX_INC_FOR(ANN_R,43831,44196,,,USD)&lt;/Q&gt;&lt;R&gt;1&lt;/R&gt;&lt;C&gt;1&lt;/C&gt;&lt;D xsi:type="xsd:double"&gt;18.347&lt;/D&gt;&lt;/FQL&gt;&lt;FQL&gt;&lt;Q&gt;US5745991068^FF_PTX_INC_FOR(ANN_R,43831,44196,,,USD)&lt;/Q&gt;&lt;R&gt;1&lt;/R&gt;&lt;C&gt;1&lt;/C&gt;&lt;D xsi:type="xsd:double"&gt;239&lt;/D&gt;&lt;/FQL&gt;&lt;FQL&gt;&lt;Q&gt;US45167R1041^FF_PTX_INC_FOR(ANN_R,43831,44196,,,USD)&lt;/Q&gt;&lt;R&gt;1&lt;/R&gt;&lt;C&gt;1&lt;/C&gt;&lt;D xsi:type="xsd:double"&gt;173.985&lt;/D&gt;&lt;/FQL&gt;&lt;FQL&gt;&lt;Q&gt;US4461501045^FF_PTX_INC_FOR(ANN_R,43831,44196,,,USD)&lt;/Q&gt;&lt;R&gt;0&lt;/R&gt;&lt;C&gt;0&lt;/C&gt;&lt;/FQL&gt;&lt;FQL&gt;&lt;Q&gt;US8666741041^FF_PTX_INC_FOR(ANN_R,43831,44196,,,USD)&lt;/Q&gt;&lt;R&gt;0&lt;/R&gt;&lt;C&gt;0&lt;/C&gt;&lt;/FQL&gt;&lt;FQL&gt;&lt;Q&gt;US64110D1046^FF_PTX_INC_FOR(ANN_R,43831,44196,,,USD)&lt;/Q&gt;&lt;R&gt;1&lt;/R&gt;&lt;C&gt;1&lt;/C&gt;&lt;D xsi:type="xsd:double"&gt;565&lt;/D&gt;&lt;/FQL&gt;&lt;FQL&gt;&lt;Q&gt;US3724601055^FF_PTX_INC_FOR(ANN_R,43831,44196,,,USD)&lt;/Q&gt;&lt;R&gt;1&lt;/R&gt;&lt;C&gt;1&lt;/C&gt;&lt;D xsi:type="xsd:double"&gt;-327.226&lt;/D&gt;&lt;/FQL&gt;&lt;FQL&gt;&lt;Q&gt;US6311031081^FF_PTX_INC_FOR(ANN_R,43831,44196,,,USD)&lt;/Q&gt;&lt;R&gt;1&lt;/R&gt;&lt;C&gt;1&lt;/C&gt;&lt;D xsi:type="xsd:double"&gt;314&lt;/D&gt;&lt;/FQL&gt;&lt;FQL&gt;&lt;Q&gt;US89400J1079^FF_PTX_INC_FOR(ANN_R,43831,44196,,,USD)&lt;/Q&gt;&lt;R&gt;1&lt;/R&gt;&lt;C&gt;1&lt;/C&gt;&lt;D xsi:type="xsd:double"&gt;131&lt;/D&gt;&lt;/FQL&gt;&lt;FQL&gt;&lt;Q&gt;US45784P1012^FF_PTX_INC_FOR(ANN_R,43831,44196,,,USD)&lt;/Q&gt;&lt;R&gt;0&lt;/R&gt;&lt;C&gt;0&lt;/C&gt;&lt;/FQL&gt;&lt;FQL&gt;&lt;Q&gt;US92556V1061^FF_PTX_INC_FOR(ANN_R,43831,44196,,,USD)&lt;/Q&gt;&lt;R&gt;1&lt;/R&gt;&lt;C&gt;1&lt;/C&gt;&lt;D xsi:type="xsd:double"&gt;224.3&lt;/D&gt;&lt;/FQL&gt;&lt;FQL&gt;&lt;Q&gt;US62944T1051^FF_PTX_INC_FOR(ANN_R,43831,44196,,,USD)&lt;/Q&gt;&lt;R&gt;0&lt;/R&gt;&lt;C&gt;0&lt;/C&gt;&lt;/FQL&gt;&lt;FQL&gt;&lt;Q&gt;US29355A1079^FF_PTX_INC_FOR(ANN_R,43831,44196,,,USD)&lt;/Q&gt;&lt;R&gt;1&lt;/R&gt;&lt;C&gt;1&lt;/C&gt;&lt;D xsi:type="xsd:double"&gt;6.683&lt;/D&gt;&lt;/FQL&gt;&lt;FQL&gt;&lt;Q&gt;US0404131064^FF_PTX_INC_FOR(ANN_R,43831,44196,,,USD)&lt;/Q&gt;&lt;R&gt;1&lt;/R&gt;&lt;C&gt;1&lt;/C&gt;&lt;D xsi:type="xsd:double"&gt;117.025&lt;/D&gt;&lt;/FQL&gt;&lt;FQL&gt;&lt;Q&gt;US72919P2020^FF_PTX_INC_FOR(ANN_R,43831,44196,,,USD)&lt;/Q&gt;&lt;R&gt;0&lt;/R&gt;&lt;C&gt;0&lt;/C&gt;&lt;/FQL&gt;&lt;FQL&gt;&lt;Q&gt;US14149Y1082^FF_PTX_INC_FOR(ANN_R,43831,44196,,,USD)&lt;/Q&gt;&lt;R&gt;1&lt;/R&gt;&lt;C&gt;1&lt;/C&gt;&lt;D xsi:type="xsd:double"&gt;284&lt;/D&gt;&lt;/FQL&gt;&lt;FQL&gt;&lt;Q&gt;US4364401012^FF_PTX_INC_FOR(ANN_R,43831,44196,,,USD)&lt;/Q&gt;&lt;R&gt;1&lt;/R&gt;&lt;C&gt;1&lt;/C&gt;&lt;D xsi:type="xsd:double"&gt;80.8&lt;/D&gt;&lt;/FQL&gt;&lt;FQL&gt;&lt;Q&gt;US42809H1077^FF_PTX_INC_FOR(ANN_R,43831,44196,,,USD)&lt;/Q&gt;&lt;R&gt;1&lt;/R&gt;&lt;C&gt;1&lt;/C&gt;&lt;D xsi:type="xsd:double"&gt;-1341&lt;/D&gt;&lt;/FQL&gt;&lt;FQL&gt;&lt;Q&gt;US55261F1049^FF_PTX_INC_FOR(ANN_R,43831,44196,,,USD)&lt;/Q&gt;&lt;R&gt;0&lt;/R&gt;&lt;C&gt;0&lt;/C&gt;&lt;/FQL&gt;&lt;FQL&gt;&lt;Q&gt;US4932671088^FF_PTX_INC_FOR(ANN_R,43831,44196,,,USD)&lt;/Q&gt;&lt;R&gt;0&lt;/R&gt;&lt;C&gt;0&lt;/C&gt;&lt;/FQL&gt;&lt;FQL&gt;&lt;Q&gt;US92276F1003^FF_PTX_INC_FOR(ANN_R,43831,44196,,,USD)&lt;/Q&gt;&lt;R&gt;0&lt;/R&gt;&lt;C&gt;0&lt;/C&gt;&lt;/FQL&gt;&lt;FQL&gt;&lt;Q&gt;IE00BQPVQZ61^FF_PTX_INC_FOR(ANN_R,43831,44196,,,USD)&lt;/Q&gt;&lt;R&gt;1&lt;/R&gt;&lt;C&gt;1&lt;/C&gt;&lt;D xsi:type="xsd:double"&gt;415.361&lt;/D&gt;&lt;/FQL&gt;&lt;FQL&gt;&lt;Q&gt;US8740541094^FF_PTX_INC_FOR(ANN_R,43831,44196,,,USD)&lt;/Q&gt;&lt;R&gt;1&lt;/R&gt;&lt;C&gt;1&lt;/C&gt;&lt;D xsi:type="xsd:double"&gt;136.142&lt;/D&gt;&lt;/FQL&gt;&lt;FQL&gt;&lt;Q&gt;US74736K1016^FF_PTX_INC_FOR(ANN_R,43831,44196,,,USD)&lt;/Q&gt;&lt;R&gt;1&lt;/R&gt;&lt;C&gt;1&lt;/C&gt;&lt;D xsi:type="xsd:double"&gt;621.094&lt;/D&gt;&lt;/FQL&gt;&lt;FQL&gt;&lt;Q&gt;US5732841060^FF_PTX_INC_FOR(ANN_R,43831,44196,,,USD)&lt;/Q&gt;&lt;R&gt;0&lt;/R&gt;&lt;C&gt;0&lt;/C&gt;&lt;/FQL&gt;&lt;FQL&gt;&lt;Q&gt;US1156372096^FF_PTX_INC_FOR(ANN_R,43831,44196,,,USD)&lt;/Q&gt;&lt;R&gt;1&lt;/R&gt;&lt;C&gt;1&lt;/C&gt;&lt;D xsi:type="xsd:double"&gt;160&lt;/D&gt;&lt;/FQL&gt;&lt;FQL&gt;&lt;Q&gt;US87165B1035^FF_PTX_INC_FOR(ANN_R,43831,44196,,,USD)&lt;/Q&gt;&lt;R&gt;1&lt;/R&gt;&lt;C&gt;1&lt;/C&gt;&lt;D xsi:type="xsd:double"&gt;17&lt;/D&gt;&lt;/FQL&gt;&lt;FQL&gt;&lt;Q&gt;US30063P1057^FF_PTX_INC_FOR(ANN_R,43831,44196,,,USD)&lt;/Q&gt;&lt;R&gt;1&lt;/R&gt;&lt;C&gt;1&lt;/C&gt;&lt;D xsi:type="xsd:double"&gt;-406.038&lt;/D&gt;&lt;/FQL&gt;&lt;FQL&gt;&lt;Q&gt;US9291601097^FF_PTX_INC_FOR(ANN_R,43831,44196,,,USD)&lt;/Q&gt;&lt;R&gt;1&lt;/R&gt;&lt;C&gt;1&lt;/C&gt;&lt;D xsi:type="xsd:double"&gt;10.827&lt;/D&gt;&lt;/FQL&gt;&lt;FQL&gt;&lt;Q&gt;US5303073051^FF_PTX_INC_FOR(ANN_R,43831,44196,,,USD)&lt;/Q&gt;&lt;R&gt;0&lt;/R&gt;&lt;C&gt;0&lt;/C&gt;&lt;/FQL&gt;&lt;FQL&gt;&lt;Q&gt;US0152711091^FF_PTX_INC_FOR(ANN_R,43831,44196,,,USD)&lt;/Q&gt;&lt;R&gt;0&lt;/R&gt;&lt;C&gt;0&lt;/C&gt;&lt;/FQL&gt;&lt;FQL&gt;&lt;Q&gt;US4165151048^FF_PTX_INC_FOR(ANN_R,43831,44196,,,USD)&lt;/Q&gt;&lt;R&gt;1&lt;/R&gt;&lt;C&gt;1&lt;/C&gt;&lt;D xsi:type="xsd:double"&gt;-102&lt;/D&gt;&lt;/FQL&gt;&lt;FQL&gt;&lt;Q&gt;US3635761097^FF_PTX_INC_FOR(ANN_R,43831,44196,,,USD)&lt;/Q&gt;&lt;R&gt;1&lt;/R&gt;&lt;C&gt;1&lt;/C&gt;&lt;D xsi:type="xsd:double"&gt;346.5&lt;/D&gt;&lt;/FQL&gt;&lt;FQL&gt;&lt;Q&gt;US6703461052^FF_PTX_INC_FOR(ANN_R,43831,44196,,,USD)&lt;/Q&gt;&lt;R&gt;1&lt;/R&gt;&lt;C&gt;1&lt;/C&gt;&lt;D xsi:type="xsd:double"&gt;-380.371&lt;/D&gt;&lt;/FQL&gt;&lt;FQL&gt;&lt;Q&gt;US57772K1016^FF_PTX_INC_FOR(ANN_R,43831,44196,,,USD)&lt;/Q&gt;&lt;R&gt;1&lt;/R&gt;&lt;C&gt;1&lt;/C&gt;&lt;D xsi:type="xsd:double"&gt;605.242&lt;/D&gt;&lt;/FQL&gt;&lt;FQL&gt;&lt;Q&gt;US34959E1091^FF_PTX_INC_FOR(ANN_R,43831,44196,,,USD)&lt;/Q&gt;&lt;R&gt;1&lt;/R&gt;&lt;C&gt;1&lt;/C&gt;&lt;D xsi:type="xsd:double"&gt;51.1&lt;/D&gt;&lt;/FQL&gt;&lt;FQL&gt;&lt;Q&gt;US9892071054^FF_PTX_INC_FOR(ANN_R,43831,44196,,,USD)&lt;/Q&gt;&lt;R&gt;1&lt;/R&gt;&lt;C&gt;1&lt;/C&gt;&lt;D xsi:type="xsd:double"&gt;527&lt;/D&gt;&lt;/FQL&gt;&lt;FQL&gt;&lt;Q&gt;US6792951054^FF_PTX_INC_FOR(ANN_R,43831,44196,,,USD)&lt;/Q&gt;&lt;R&gt;1&lt;/R&gt;&lt;C&gt;1&lt;/C&gt;&lt;D xsi:type="xsd:double"&gt;10.514&lt;/D&gt;&lt;/FQL&gt;&lt;FQL&gt;&lt;Q&gt;NL0009434992^FF_PTX_INC_FOR(ANN_R,43831,44196,,,USD)&lt;/Q&gt;&lt;R&gt;1&lt;/R&gt;&lt;C&gt;1&lt;/C&gt;&lt;D xsi:type="xsd:double"&gt;1842&lt;/D&gt;&lt;/FQL&gt;&lt;FQL&gt;&lt;Q&gt;US88339J1051^FF_PTX_INC_FOR(ANN_R,43831,44196,,,USD)&lt;/Q&gt;&lt;R&gt;1&lt;/R&gt;&lt;C&gt;1&lt;/C&gt;&lt;D xsi:type="xsd:double"&gt;-68.628&lt;/D&gt;&lt;/FQL&gt;&lt;FQL&gt;&lt;Q&gt;US5010441013^FF_PTX_INC_FOR(ANN_R,43831,44196,,,USD)&lt;/Q&gt;&lt;R&gt;0&lt;/R&gt;&lt;C&gt;0&lt;/C&gt;&lt;/FQL&gt;&lt;FQL&gt;&lt;Q&gt;US5926881054^FF_PTX_INC_FOR(ANN_R,43831,44196,,,USD)&lt;/Q&gt;&lt;R&gt;1&lt;/R&gt;&lt;C&gt;1&lt;/C&gt;&lt;D xsi:type="xsd:double"&gt;654.092&lt;/D&gt;&lt;/FQL&gt;&lt;FQL&gt;&lt;Q&gt;US0584981064^FF_PTX_INC_FOR(ANN_R,43831,44196,,,USD)&lt;/Q&gt;&lt;R&gt;1&lt;/R&gt;&lt;C&gt;1&lt;/C&gt;&lt;D xsi:type="xsd:double"&gt;491&lt;/D&gt;&lt;/FQL&gt;&lt;FQL&gt;&lt;Q&gt;US5260571048^FF_PTX_INC_FOR(ANN_R,43831,44196,,,USD)&lt;/Q&gt;&lt;R&gt;0&lt;/R&gt;&lt;C&gt;0&lt;/C&gt;&lt;/FQL&gt;&lt;FQL&gt;&lt;Q&gt;US49271V1008^FF_PTX_INC_FOR(ANN_R,43831,44196,,,USD)&lt;/Q&gt;&lt;R&gt;1&lt;/R&gt;&lt;C&gt;1&lt;/C&gt;&lt;D xsi:type="xsd:double"&gt;386&lt;/D&gt;&lt;/FQL&gt;&lt;FQL&gt;&lt;Q&gt;US0311001004^FF_PTX_INC_FOR(ANN_R,43831,44196,,,USD)&lt;/Q&gt;&lt;R&gt;1&lt;/R&gt;&lt;C&gt;1&lt;/C&gt;&lt;D xsi:type="xsd:double"&gt;271.465&lt;/D&gt;&lt;/FQL&gt;&lt;FQL&gt;&lt;Q&gt;US23331A1097^FF_PTX_INC_FOR(ANN_R,43831,44196,,,USD)&lt;/Q&gt;&lt;R&gt;0&lt;/R&gt;&lt;C&gt;0&lt;/C&gt;&lt;/FQL&gt;&lt;FQL&gt;&lt;Q&gt;US2473617023^FF_PTX_INC_FOR(ANN_R,43831,44196,,,USD)&lt;/Q&gt;&lt;R&gt;0&lt;/R&gt;&lt;C&gt;0&lt;/C&gt;&lt;/FQL&gt;&lt;FQL&gt;&lt;Q&gt;US58155Q1031^FF_PTX_INC_FOR(ANN_R,43831,44196,,,USD)&lt;/Q&gt;&lt;R&gt;1&lt;/R&gt;&lt;C&gt;1&lt;/C&gt;&lt;D xsi:type="xsd:double"&gt;928&lt;/D&gt;&lt;/FQL&gt;&lt;FQL&gt;&lt;Q&gt;US6200763075^FF_PTX_INC_FOR(ANN_R,43831,44196,,,USD)&lt;/Q&gt;&lt;R&gt;1&lt;/R&gt;&lt;C&gt;1&lt;/C&gt;&lt;D xsi:type="xsd:double"&gt;145&lt;/D&gt;&lt;/FQL&gt;&lt;FQL&gt;&lt;Q&gt;US8545021011^FF_PTX_INC_FOR(ANN_R,43831,44196,,,USD)&lt;/Q&gt;&lt;R&gt;1&lt;/R&gt;&lt;C&gt;1&lt;/C&gt;&lt;D xsi:type="xsd:double"&gt;1045.1&lt;/D&gt;&lt;/FQL&gt;&lt;FQL&gt;&lt;Q&gt;US8936411003^FF_PTX_INC_FOR(ANN_R,43831,44196,,,USD)&lt;/Q&gt;&lt;R&gt;1&lt;/R&gt;&lt;C&gt;1&lt;/C&gt;&lt;D xsi:type="xsd:double"&gt;105&lt;/D&gt;&lt;/FQL&gt;&lt;FQL&gt;&lt;Q&gt;US98956P1021^FF_PTX_INC_FOR(ANN_R,43831,44196,,,USD)&lt;/Q&gt;&lt;R&gt;1&lt;/R&gt;&lt;C&gt;1&lt;/C&gt;&lt;D xsi:type="xsd:double"&gt;318.5&lt;/D&gt;&lt;/FQL&gt;&lt;FQL&gt;&lt;Q&gt;US0010551028^FF_PTX_INC_FOR(ANN_R,43831,44196,,,USD)&lt;/Q&gt;&lt;R&gt;0&lt;/R&gt;&lt;C&gt;0&lt;/C&gt;&lt;/FQL&gt;&lt;FQL&gt;&lt;Q&gt;US77543R1023^FF_PTX_INC_FOR(ANN_R,43831,44196,,,USD)&lt;/Q&gt;&lt;R&gt;1&lt;/R&gt;&lt;C&gt;1&lt;/C&gt;&lt;D xsi:type="xsd:double"&gt;2.655&lt;/D&gt;&lt;/FQL&gt;&lt;FQL&gt;&lt;Q&gt;US2310211063^FF_PTX_INC_FOR(ANN_R,43831,44196,,,USD)&lt;/Q&gt;&lt;R&gt;1&lt;/R&gt;&lt;C&gt;1&lt;/C&gt;&lt;D xsi:type="xsd:double"&gt;1204&lt;/D&gt;&lt;/FQL&gt;&lt;FQL&gt;&lt;Q&gt;US21036P1084^FF_PTX_INC_FOR(ANN_R,43831,44196,,,USD)&lt;/Q&gt;&lt;R&gt;1&lt;/R&gt;&lt;C&gt;1&lt;/C&gt;&lt;D xsi:type="xsd:double"&gt;1284.9&lt;/D&gt;&lt;/FQL&gt;&lt;FQL&gt;&lt;Q&gt;US2855121099^FF_PTX_INC_FOR(ANN_R,43831,44196,,,USD)&lt;/Q&gt;&lt;R&gt;1&lt;/R&gt;&lt;C&gt;1&lt;/C&gt;&lt;D xsi:type="xsd:double"&gt;1128&lt;/D&gt;&lt;/FQL&gt;&lt;FQL&gt;&lt;Q&gt;US40434L1052^FF_PTX_INC_FOR(ANN_R,43831,44196,,,USD)&lt;/Q&gt;&lt;R&gt;1&lt;/R&gt;&lt;C&gt;1&lt;/C&gt;&lt;D xsi:type="xsd:double"&gt;2347&lt;/D&gt;&lt;/FQL&gt;&lt;FQL&gt;&lt;Q&gt;US45168D1046^FF_PTX_INC_FOR(ANN_R,43831,44196,,,USD)&lt;/Q&gt;&lt;R&gt;1&lt;/R&gt;&lt;C&gt;1&lt;/C&gt;&lt;D xsi:type="xsd:double"&gt;178.291&lt;/D&gt;&lt;/FQL&gt;&lt;FQL&gt;&lt;Q&gt;US4943681035^FF_PTX_INC_FOR(ANN_R,43831,44196,,,USD)&lt;/Q&gt;&lt;R&gt;1&lt;/R&gt;&lt;C&gt;1&lt;/C&gt;&lt;D xsi:type="xsd:double"&gt;594&lt;/D&gt;&lt;/FQL&gt;&lt;FQL&gt;&lt;Q&gt;US35671D8570^FF_PTX_INC_FOR(ANN_R,43831,44196,,,USD)&lt;/Q&gt;&lt;R&gt;1&lt;/R&gt;&lt;C&gt;1&lt;/C&gt;&lt;D xsi:type="xsd:double"&gt;1837&lt;/D&gt;&lt;/FQL&gt;&lt;FQL&gt;&lt;Q&gt;US3453708600^FF_PTX_INC_FOR(ANN_R,43831,44196,,,USD)&lt;/Q&gt;&lt;R&gt;0&lt;/R&gt;&lt;C&gt;0&lt;/C&gt;&lt;/FQL&gt;&lt;FQL&gt;&lt;Q&gt;US6516391066^FF_PTX_INC_FOR(ANN_R,43831,44196,,,USD)&lt;/Q&gt;&lt;R&gt;1&lt;/R&gt;&lt;C&gt;1&lt;/C&gt;&lt;D xsi:type="xsd:double"&gt;2512&lt;/D&gt;&lt;/FQL&gt;&lt;FQL&gt;&lt;Q&gt;US75886F1075^FF_PTX_INC_FOR(ANN_R,43831,44196,,,USD)&lt;/Q&gt;&lt;R&gt;1&lt;/R&gt;&lt;C&gt;1&lt;/C&gt;&lt;D xsi:type="xsd:double"&gt;1368.1&lt;/D&gt;&lt;/FQL&gt;&lt;FQL&gt;&lt;Q&gt;US8725901040^FF_PTX_INC_FOR(ANN_R,43831,44196,,,USD)&lt;/Q&gt;&lt;R&gt;1&lt;/R&gt;&lt;C&gt;1&lt;/C&gt;&lt;D xsi:type="xsd:double"&gt;37&lt;/D&gt;&lt;/FQL&gt;&lt;FQL&gt;&lt;Q&gt;US0091581068^FF_PTX_INC_FOR(ANN_R,43831,44196,,,USD)&lt;/Q&gt;&lt;R&gt;1&lt;/R&gt;&lt;C&gt;1&lt;/C&gt;&lt;D xsi:type="xsd:double"&gt;1215.3&lt;/D&gt;&lt;/FQL&gt;&lt;FQL&gt;&lt;Q&gt;US5184391044^FF_PTX_INC_FOR(ANN_R,43831,44196,,,USD)&lt;/Q&gt;&lt;R&gt;1&lt;/R&gt;&lt;C&gt;1&lt;/C&gt;&lt;D xsi:type="xsd:double"&gt;2277&lt;/D&gt;&lt;/FQL&gt;&lt;FQL&gt;&lt;Q&gt;US1941621039^FF_PTX_INC_FOR(ANN_R,43831,44196,,,USD)&lt;/Q&gt;&lt;R&gt;1&lt;/R&gt;&lt;C&gt;1&lt;/C&gt;&lt;D xsi:type="xsd:double"&gt;2330&lt;/D&gt;&lt;/FQL&gt;&lt;FQL&gt;&lt;Q&gt;US31428X1063^FF_PTX_INC_FOR(ANN_R,43831,44196,,,USD)&lt;/Q&gt;&lt;R&gt;0&lt;/R&gt;&lt;C&gt;0&lt;/C&gt;&lt;/FQL&gt;&lt;FQL&gt;&lt;Q&gt;US00507V1098^FF_PTX_INC_FOR(ANN_R,43831,44196,,,USD)&lt;/Q&gt;&lt;R&gt;1&lt;/R&gt;&lt;C&gt;1&lt;/C&gt;&lt;D xsi:type="xsd:double"&gt;1456&lt;/D&gt;&lt;/FQL&gt;&lt;FQL&gt;&lt;Q&gt;US37045V1008^FF_PTX_INC_FOR(ANN_R,43831,44196,,,USD)&lt;/Q&gt;&lt;R&gt;0&lt;/R&gt;&lt;C&gt;0&lt;/C&gt;&lt;/FQL&gt;&lt;FQL&gt;&lt;Q&gt;US6934751057^FF_PTX_INC_FOR(ANN_R,43831,44196,,,USD)&lt;/Q&gt;&lt;R&gt;0&lt;/R&gt;&lt;C&gt;0&lt;/C&gt;&lt;/FQL&gt;&lt;FQL&gt;&lt;Q&gt;US98978V1035^FF_PTX_INC_FOR(ANN_R,43831,44196,,,USD)&lt;/Q&gt;&lt;R&gt;1&lt;/R&gt;&lt;C&gt;1&lt;/C&gt;&lt;D xsi:type="xsd:double"&gt;887&lt;/D&gt;&lt;/FQL&gt;&lt;FQL&gt;&lt;Q&gt;US6092071058^FF_PTX_INC_FOR(ANN_R,43831,44196,,,USD)&lt;/Q&gt;&lt;R&gt;1&lt;/R&gt;&lt;C&gt;1&lt;/C&gt;&lt;D xsi:type="xsd:double"&gt;3858&lt;/D&gt;&lt;/FQL&gt;&lt;FQL&gt;&lt;Q&gt;US78409V1044^FF_PTX_INC_FOR(ANN_R,43831,44196,,,USD)&lt;/Q&gt;&lt;R&gt;1&lt;/R&gt;&lt;C&gt;1&lt;/C&gt;&lt;D xsi:type="xsd:double"&gt;1002&lt;/D&gt;&lt;/FQL&gt;&lt;FQL&gt;&lt;Q&gt;US5128071082^FF_PTX_INC_FOR(ANN_R,43831,44196,,,USD)&lt;/Q&gt;&lt;R&gt;1&lt;/R&gt;&lt;C&gt;1&lt;/C&gt;&lt;D xsi:type="xsd:double"&gt;2530.239&lt;/D&gt;&lt;/FQL&gt;&lt;FQL&gt;&lt;Q&gt;US88579Y1010^FF_PTX_INC_FOR(ANN_R,43831,44196,,,USD)&lt;/Q&gt;&lt;R&gt;1&lt;/R&gt;&lt;C&gt;1&lt;/C&gt;&lt;D xsi:type="xsd:double"&gt;3000&lt;/D&gt;&lt;/FQL&gt;&lt;FQL&gt;&lt;Q&gt;US0970231058^FF_PTX_INC_FOR(ANN_R,43831,44196,,,USD)&lt;/Q&gt;&lt;R&gt;1&lt;/R&gt;&lt;C&gt;1&lt;/C&gt;&lt;D xsi:type="xsd:double"&gt;406&lt;/D&gt;&lt;/FQL&gt;&lt;FQL&gt;&lt;Q&gt;US9078181081^FF_PTX_INC_FOR(ANN_R,43831,44196,,,USD)&lt;/Q&gt;&lt;R&gt;0&lt;/R&gt;&lt;C&gt;0&lt;/C&gt;&lt;/FQL&gt;&lt;FQL&gt;&lt;Q&gt;US22160K1051^FF_PTX_INC_FOR(ANN_R,43831,44196,,,USD)&lt;/Q&gt;&lt;R&gt;1&lt;/R&gt;&lt;C&gt;1&lt;/C&gt;&lt;D xsi:type="xsd:double"&gt;1163&lt;/D&gt;&lt;/FQL&gt;&lt;FQL&gt;&lt;Q&gt;US92343V1044^FF_PTX_INC_FOR(ANN_R,43831,44196,,,USD)&lt;/Q&gt;&lt;R&gt;1&lt;/R&gt;&lt;C&gt;1&lt;/C&gt;&lt;D xsi:type="xsd:double"&gt;1123&lt;/D&gt;&lt;/FQL&gt;&lt;FQL&gt;&lt;Q&gt;US0605051046^FF_PTX_INC_FOR(ANN_R,43831,44196,,,USD)&lt;/Q&gt;&lt;R&gt;1&lt;/R&gt;&lt;C&gt;1&lt;/C&gt;&lt;D xsi:type="xsd:double"&gt;748&lt;/D&gt;&lt;/FQL&gt;&lt;FQL&gt;&lt;Q&gt;JP3258000003^FF_PTX_INC_FOR(ANN_R,43831,44196,,,USD)&lt;/Q&gt;&lt;R&gt;0&lt;/R&gt;&lt;C&gt;0&lt;/C&gt;&lt;/FQL&gt;&lt;FQL&gt;&lt;Q&gt;KR7036570000^FF_PTX_INC_FOR(ANN_R,43831,44196,,,USD)&lt;/Q&gt;&lt;R&gt;0&lt;/R&gt;&lt;C&gt;0&lt;/C&gt;&lt;/FQL&gt;&lt;FQL&gt;&lt;Q&gt;JP3735400008^FF_PTX_INC_FOR(ANN_R,43831,44196,,,USD)&lt;/Q&gt;&lt;R&gt;0&lt;/R&gt;&lt;C&gt;0&lt;/C&gt;&lt;/FQL&gt;&lt;FQL&gt;&lt;Q&gt;JP3242800005^FF_PTX_INC_FOR(ANN_R,43831,44196,,,USD)&lt;/Q&gt;&lt;R&gt;1&lt;/R&gt;&lt;C&gt;1&lt;/C&gt;&lt;D xsi:type="xsd:double"&gt;768.897073658183&lt;/D&gt;&lt;/FQL&gt;&lt;FQL&gt;&lt;Q&gt;JP3197800000^FF_PTX_INC_FOR(ANN_R,43831,44196,,,USD)&lt;/Q&gt;&lt;R&gt;0&lt;/R&gt;&lt;C&gt;0&lt;/C&gt;&lt;/FQL&gt;&lt;FQL&gt;&lt;Q&gt;JP3160400002^FF_PTX_INC_FOR(ANN_R,43831,44196,,,USD)&lt;/Q&gt;&lt;R&gt;0&lt;/R&gt;&lt;C&gt;0&lt;/C&gt;&lt;/FQL&gt;&lt;FQL&gt;&lt;Q&gt;TW0001301000^FF_PTX_INC_FOR(ANN_R,43831,44196,,,USD)&lt;/Q&gt;&lt;R&gt;0&lt;/R&gt;&lt;C&gt;0&lt;/C&gt;&lt;/FQL&gt;&lt;FQL&gt;&lt;Q&gt;JP3762800005^FF_PTX_INC_FOR(ANN_R,43831,44196,,,USD)&lt;/Q&gt;&lt;R&gt;0&lt;/R&gt;&lt;C&gt;0&lt;/C&gt;&lt;/FQL&gt;&lt;FQL&gt;&lt;Q&gt;JP3122400009^FF_PTX_INC_FOR(ANN_R,43831,44196,,,USD)&lt;/Q&gt;&lt;R&gt;0&lt;/R&gt;&lt;C&gt;0&lt;/C&gt;&lt;/FQL&gt;&lt;FQL&gt;&lt;Q&gt;JP3762600009^FF_PTX_INC_FOR(ANN_R,43831,44196,,,USD)&lt;/Q&gt;&lt;R&gt;0&lt;/R&gt;&lt;C&gt;0&lt;/C&gt;&lt;/FQL&gt;&lt;FQL&gt;&lt;Q&gt;JP3970300004^FF_PTX_INC_FOR(ANN_R,43831,44196,,,USD)&lt;/Q&gt;&lt;R&gt;0&lt;/R&gt;&lt;C&gt;0&lt;/C&gt;&lt;/FQL&gt;&lt;FQL&gt;&lt;Q&gt;JP3734800000^FF_PTX_INC_FOR(ANN_R,43831,44196,,,USD)&lt;/Q&gt;&lt;R&gt;0&lt;/R&gt;&lt;C&gt;0&lt;/C&gt;&lt;/FQL&gt;&lt;FQL&gt;&lt;Q&gt;JP3397200001^FF_PTX_INC_FOR(ANN_R,43831,44196,,,USD)&lt;/Q&gt;&lt;R&gt;0&lt;/R&gt;&lt;C&gt;0&lt;/C&gt;&lt;/FQL&gt;&lt;FQL&gt;&lt;Q&gt;JP3551500006^FF_PTX_INC_FOR(ANN_R,43831,44196,,,USD)&lt;/Q&gt;&lt;R&gt;0&lt;/R&gt;&lt;C&gt;0&lt;/C&gt;&lt;/FQL&gt;&lt;FQL&gt;&lt;Q&gt;JP3756600007^FF_PTX_INC_FOR(ANN_R,43831,44196,,,USD)&lt;/Q&gt;&lt;R&gt;0&lt;/R&gt;&lt;C&gt;0&lt;/C&gt;&lt;/FQL&gt;&lt;FQL&gt;&lt;Q&gt;JP3201200007^FF_PTX_INC_FOR(ANN_R,43831,44196,,,USD)&lt;/Q&gt;&lt;R&gt;0&lt;/R&gt;&lt;C&gt;0&lt;/C&gt;&lt;/FQL&gt;&lt;FQL&gt;&lt;Q&gt;JP3463000004^FF_PTX_INC_FOR(ANN_R,43831,44196,,,USD)&lt;/Q&gt;&lt;R&gt;0&lt;/R&gt;&lt;C&gt;0&lt;/C&gt;&lt;/FQL&gt;&lt;FQL&gt;&lt;Q&gt;JP3386450005^FF_PTX_INC_FOR(ANN_R,43831,44196,,,USD)&lt;/Q&gt;&lt;R&gt;0&lt;/R&gt;&lt;C&gt;0&lt;/C&gt;&lt;/FQL&gt;&lt;FQL&gt;&lt;Q&gt;JP3910660004^FF_PTX_INC_FOR(ANN_R,43831,44196,,,USD)&lt;/Q&gt;&lt;R&gt;0&lt;/R&gt;&lt;C&gt;0&lt;/C&gt;&lt;/FQL&gt;&lt;FQL&gt;&lt;Q&gt;TW0002412004^FF_PTX_INC_FOR(ANN_R,43831,44196,,,USD)&lt;/Q&gt;&lt;R&gt;0&lt;/R&gt;&lt;C&gt;0&lt;/C&gt;&lt;/FQL&gt;&lt;FQL&gt;&lt;Q&gt;KR7035720002^FF_PTX_INC_FOR(ANN_R,43831,44196,,,USD)&lt;/Q&gt;&lt;R&gt;0&lt;/R&gt;&lt;C&gt;0&lt;/C&gt;&lt;/FQL&gt;&lt;FQL&gt;&lt;Q&gt;JP3866800000^FF_PTX_INC_FOR(ANN_R,43831,44196,,,USD)&lt;/Q&gt;&lt;R&gt;0&lt;/R&gt;&lt;C&gt;0&lt;/C&gt;&lt;/FQL&gt;&lt;FQL&gt;&lt;Q&gt;JP3899600005^FF_PTX_INC_FOR(ANN_R,43831,44196,,,USD)&lt;/Q&gt;&lt;R&gt;0&lt;/R&gt;&lt;C&gt;0&lt;/C&gt;&lt;/FQL&gt;&lt;FQL&gt;&lt;Q&gt;KR7000270009^FF_PTX_INC_FOR(ANN_R,43831,44196,,,USD)&lt;/Q&gt;&lt;R&gt;0&lt;/R&gt;&lt;C&gt;0&lt;/C&gt;&lt;/FQL&gt;&lt;FQL&gt;&lt;Q&gt;JP3351600006^FF_PTX_INC_FOR(ANN_R,43831,44196,,,USD)&lt;/Q&gt;&lt;R&gt;0&lt;/R&gt;&lt;C&gt;0&lt;/C&gt;&lt;/FQL&gt;&lt;FQL&gt;&lt;Q&gt;JP3788600009^FF_PTX_INC_FOR(ANN_R,43831,44196,,,USD)&lt;/Q&gt;&lt;R&gt;0&lt;/R&gt;&lt;C&gt;0&lt;/C&gt;&lt;/FQL&gt;&lt;FQL&gt;&lt;Q&gt;TW0002317005^FF_PTX_INC_FOR(ANN_R,43831,44196,,,USD)&lt;/Q&gt;&lt;R&gt;0&lt;/R&gt;&lt;C&gt;0&lt;/C&gt;&lt;/FQL&gt;&lt;FQL&gt;&lt;Q&gt;JP3538800008^FF_PTX_INC_FOR(ANN_R,43831,44196,,,USD)&lt;/Q&gt;&lt;R&gt;0&lt;/R&gt;&lt;C&gt;0&lt;/C&gt;&lt;/FQL&gt;&lt;FQL&gt;&lt;Q&gt;JP3783600004^FF_PTX_INC_FOR(ANN_R,43831,44196,,,USD)&lt;/Q&gt;&lt;R&gt;0&lt;/R&gt;&lt;C&gt;0&lt;/C&gt;&lt;/FQL&gt;&lt;FQL&gt;&lt;Q&gt;TW0001303006^FF_PTX_INC_FOR(ANN_R,43831,44196,,,USD)&lt;/Q&gt;&lt;R&gt;0&lt;/R&gt;&lt;C&gt;0&lt;/C&gt;&lt;/FQL&gt;&lt;FQL&gt;&lt;Q&gt;JP3546800008^FF_PTX_INC_FOR(ANN_R,43831,44196,,,USD)&lt;/Q&gt;&lt;R&gt;0&lt;/R&gt;&lt;C&gt;0&lt;/C&gt;&lt;/FQL&gt;&lt;FQL&gt;&lt;Q&gt;KR7017670001^FF_PTX_INC_FOR(ANN_R,43831,44196,,,USD)&lt;/Q&gt;&lt;R&gt;0&lt;/R&gt;&lt;C&gt;0&lt;/C&gt;&lt;/FQL&gt;&lt;FQL&gt;&lt;Q&gt;JP3519400000^FF_PTX_INC_FOR(ANN_R,43831,44196,,,USD)&lt;/Q&gt;&lt;R&gt;0&lt;/R&gt;&lt;C&gt;0&lt;/C&gt;&lt;/FQL&gt;&lt;FQL&gt;&lt;Q&gt;JP3778630008^FF_PTX_INC_FOR(ANN_R,43831,44196,,,USD)&lt;/Q&gt;&lt;R&gt;0&lt;/R&gt;&lt;C&gt;0&lt;/C&gt;&lt;/FQL&gt;&lt;FQL&gt;&lt;Q&gt;JP3854600008^FF_PTX_INC_FOR(ANN_R,43831,44196,,,USD)&lt;/Q&gt;&lt;R&gt;0&lt;/R&gt;&lt;C&gt;0&lt;/C&gt;&lt;/FQL&gt;&lt;FQL&gt;&lt;Q&gt;JP3566800003^FF_PTX_INC_FOR(ANN_R,43831,44196,,,USD)&lt;/Q&gt;&lt;R&gt;0&lt;/R&gt;&lt;C&gt;0&lt;/C&gt;&lt;/FQL&gt;&lt;FQL&gt;&lt;Q&gt;JP3592200004^FF_PTX_INC_FOR(ANN_R,43831,44196,,,USD)&lt;/Q&gt;&lt;R&gt;0&lt;/R&gt;&lt;C&gt;0&lt;/C&gt;&lt;/FQL&gt;&lt;FQL&gt;&lt;Q&gt;JP3893600001^FF_PTX_INC_FOR(ANN_R,43831,44196,,,USD)&lt;/Q&gt;&lt;R&gt;0&lt;/R&gt;&lt;C&gt;0&lt;/C&gt;&lt;/FQL&gt;&lt;FQL&gt;&lt;Q&gt;KR7028260008^FF_PTX_INC_FOR(ANN_R,43831,44196,,,USD)&lt;/Q&gt;&lt;R&gt;0&lt;/R&gt;&lt;C&gt;0&lt;/C&gt;&lt;/FQL&gt;&lt;FQL&gt;&lt;Q&gt;JP3116000005^FF_PTX_INC_FOR(ANN_R,43831,44196,,,USD)&lt;/Q&gt;&lt;R&gt;0&lt;/R&gt;&lt;C&gt;0&lt;/C&gt;&lt;/FQL&gt;&lt;FQL&gt;&lt;Q&gt;JP3732000009^FF_PTX_INC_FOR(ANN_R,43831,44196,,,USD)&lt;/Q&gt;&lt;R&gt;0&lt;/R&gt;&lt;C&gt;0&lt;/C&gt;&lt;/FQL&gt;&lt;FQL&gt;&lt;Q&gt;JP3409000001^FF_PTX_INC_FOR(ANN_R,43831,44196,,,USD)&lt;/Q&gt;&lt;R&gt;0&lt;/R&gt;&lt;C&gt;0&lt;/C&gt;&lt;/FQL&gt;&lt;FQL&gt;&lt;Q&gt;JP3756100008^FF_PTX_INC_FOR(ANN_R,43831,44196,,,USD)&lt;/Q&gt;&lt;R&gt;0&lt;/R&gt;&lt;C&gt;0&lt;/C&gt;&lt;/FQL&gt;&lt;FQL&gt;&lt;Q&gt;KR7035420009^FF_PTX_INC_FOR(ANN_R,43831,44196,,,USD)&lt;/Q&gt;&lt;R&gt;0&lt;/R&gt;&lt;C&gt;0&lt;/C&gt;&lt;/FQL&gt;&lt;FQL&gt;&lt;Q&gt;JP3497400006^FF_PTX_INC_FOR(ANN_R,43831,44196,,,USD)&lt;/Q&gt;&lt;R&gt;0&lt;/R&gt;&lt;C&gt;0&lt;/C&gt;&lt;/FQL&gt;&lt;FQL&gt;&lt;Q&gt;JP3236200006^FF_PTX_INC_FOR(ANN_R,43831,44196,,,USD)&lt;/Q&gt;&lt;R&gt;0&lt;/R&gt;&lt;C&gt;0&lt;/C&gt;&lt;/FQL&gt;&lt;FQL&gt;&lt;Q&gt;JP3475350009^FF_PTX_INC_FOR(ANN_R,43831,44196,,,USD)&lt;/Q&gt;&lt;R&gt;0&lt;/R&gt;&lt;C&gt;0&lt;/C&gt;&lt;/FQL&gt;&lt;FQL&gt;&lt;Q&gt;JP3890310000^FF_PTX_INC_FOR(ANN_R,43831,44196,,,USD)&lt;/Q&gt;&lt;R&gt;0&lt;/R&gt;&lt;C&gt;0&lt;/C&gt;&lt;/FQL&gt;&lt;FQL&gt;&lt;Q&gt;KR7105560007^FF_PTX_INC_FOR(ANN_R,43831,44196,,,USD)&lt;/Q&gt;&lt;R&gt;0&lt;/R&gt;&lt;C&gt;0&lt;/C&gt;&lt;/FQL&gt;&lt;FQL&gt;&lt;Q&gt;JP3902400005^FF_PTX_INC_FOR(ANN_R,43831,44196,,,USD)&lt;/Q&gt;&lt;R&gt;0&lt;/R&gt;&lt;C&gt;0&lt;/C&gt;&lt;/FQL&gt;&lt;FQL&gt;&lt;Q&gt;JP3752900005^FF_PTX_INC_FOR(ANN_R,43831,44196,,,USD)&lt;/Q&gt;&lt;R&gt;0&lt;/R&gt;&lt;C&gt;0&lt;/C&gt;&lt;/FQL&gt;&lt;FQL&gt;&lt;Q&gt;JP3814000000^FF_PTX_INC_FOR(ANN_R,43831,44196,,,USD)&lt;/Q&gt;&lt;R&gt;0&lt;/R&gt;&lt;C&gt;0&lt;/C&gt;&lt;/FQL&gt;&lt;FQL&gt;&lt;Q&gt;TW0002881000^FF_PTX_INC_FOR(ANN_R,43831,44196,,,USD)&lt;/Q&gt;&lt;R&gt;0&lt;/R&gt;&lt;C&gt;0&lt;/C&gt;&lt;/FQL&gt;&lt;FQL&gt;&lt;Q&gt;JP3633400001^FF_PTX_INC_FOR(ANN_R,43831,44196,,,USD)&lt;/Q&gt;&lt;R&gt;0&lt;/R&gt;&lt;C&gt;0&lt;/C&gt;&lt;/FQL&gt;&lt;FQL&gt;&lt;Q&gt;JP3188220002^FF_PTX_INC_FOR(ANN_R,43831,44196,,,USD)&lt;/Q&gt;&lt;R&gt;0&lt;/R&gt;&lt;C&gt;0&lt;/C&gt;&lt;/FQL&gt;&lt;FQL&gt;&lt;Q&gt;JP3304200003^FF_PTX_INC_FOR(ANN_R,43831,44196,,,USD)&lt;/Q&gt;&lt;R&gt;1&lt;/R&gt;&lt;C&gt;1&lt;/C&gt;&lt;D xsi:type="xsd:double"&gt;1450.37366802245&lt;/D&gt;&lt;/FQL&gt;&lt;FQL&gt;&lt;Q&gt;JP3758190007^FF_PTX_INC_FOR(ANN_R,43831,44196,,,USD)&lt;/Q&gt;&lt;R&gt;0&lt;/R&gt;&lt;C&gt;0&lt;/C&gt;&lt;/FQL&gt;&lt;FQL&gt;&lt;Q&gt;TW0002303005^FF_PTX_INC_FOR(ANN_R,43831,44196,,,USD)&lt;/Q&gt;&lt;R&gt;0&lt;/R&gt;&lt;C&gt;0&lt;/C&gt;&lt;/FQL&gt;&lt;FQL&gt;&lt;Q&gt;KR7005490008^FF_PTX_INC_FOR(ANN_R,43831,44196,,,USD)&lt;/Q&gt;&lt;R&gt;0&lt;/R&gt;&lt;C&gt;0&lt;/C&gt;&lt;/FQL&gt;&lt;FQL&gt;&lt;Q&gt;JP3505000004^FF_PTX_INC_FOR(ANN_R,43831,44196,,,USD)&lt;/Q&gt;&lt;R&gt;0&lt;/R&gt;&lt;C&gt;0&lt;/C&gt;&lt;/FQL&gt;&lt;FQL&gt;&lt;Q&gt;JP3422950000^FF_PTX_INC_FOR(ANN_R,43831,44196,,,USD)&lt;/Q&gt;&lt;R&gt;0&lt;/R&gt;&lt;C&gt;0&lt;/C&gt;&lt;/FQL&gt;&lt;FQL&gt;&lt;Q&gt;JP3726800000^FF_PTX_INC_FOR(ANN_R,43831,44196,,,USD)&lt;/Q&gt;&lt;R&gt;0&lt;/R&gt;&lt;C&gt;0&lt;/C&gt;&lt;/FQL&gt;&lt;FQL&gt;&lt;Q&gt;JP3571400005^FF_PTX_INC_FOR(ANN_R,43831,44196,,,USD)&lt;/Q&gt;&lt;R&gt;0&lt;/R&gt;&lt;C&gt;0&lt;/C&gt;&lt;/FQL&gt;&lt;FQL&gt;&lt;Q&gt;JP3200450009^FF_PTX_INC_FOR(ANN_R,43831,44196,,,USD)&lt;/Q&gt;&lt;R&gt;1&lt;/R&gt;&lt;C&gt;1&lt;/C&gt;&lt;D xsi:type="xsd:double"&gt;1740.47047550976&lt;/D&gt;&lt;/FQL&gt;&lt;FQL&gt;&lt;Q&gt;JP3893200000^FF_PTX_INC_FOR(ANN_R,43831,44196,,,USD)&lt;/Q&gt;&lt;R&gt;0&lt;/R&gt;&lt;C&gt;0&lt;/C&gt;&lt;/FQL&gt;&lt;FQL&gt;&lt;Q&gt;JP3421800008^FF_PTX_INC_FOR(ANN_R,43831,44196,,,USD)&lt;/Q&gt;&lt;R&gt;0&lt;/R&gt;&lt;C&gt;0&lt;/C&gt;&lt;/FQL&gt;&lt;FQL&gt;&lt;Q&gt;TW0002454006^FF_PTX_INC_FOR(ANN_R,43831,44196,,,USD)&lt;/Q&gt;&lt;R&gt;0&lt;/R&gt;&lt;C&gt;0&lt;/C&gt;&lt;/FQL&gt;&lt;FQL&gt;&lt;Q&gt;TW0002882008^FF_PTX_INC_FOR(ANN_R,43831,44196,,,USD)&lt;/Q&gt;&lt;R&gt;0&lt;/R&gt;&lt;C&gt;0&lt;/C&gt;&lt;/FQL&gt;&lt;FQL&gt;&lt;Q&gt;JP3249600002^FF_PTX_INC_FOR(ANN_R,43831,44196,,,USD)&lt;/Q&gt;&lt;R&gt;0&lt;/R&gt;&lt;C&gt;0&lt;/C&gt;&lt;/FQL&gt;&lt;FQL&gt;&lt;Q&gt;TW0002002003^FF_PTX_INC_FOR(ANN_R,43831,44196,,,USD)&lt;/Q&gt;&lt;R&gt;0&lt;/R&gt;&lt;C&gt;0&lt;/C&gt;&lt;/FQL&gt;&lt;FQL&gt;&lt;Q&gt;JP3119600009^FF_PTX_INC_FOR(ANN_R,43831,44196,,,USD)&lt;/Q&gt;&lt;R&gt;0&lt;/R&gt;&lt;C&gt;0&lt;/C&gt;&lt;/FQL&gt;&lt;FQL&gt;&lt;Q&gt;JP3240400006^FF_PTX_INC_FOR(ANN_R,43831,44196,,,USD)&lt;/Q&gt;&lt;R&gt;0&lt;/R&gt;&lt;C&gt;0&lt;/C&gt;&lt;/FQL&gt;&lt;FQL&gt;&lt;Q&gt;KR7006400006^FF_PTX_INC_FOR(ANN_R,43831,44196,,,USD)&lt;/Q&gt;&lt;R&gt;0&lt;/R&gt;&lt;C&gt;0&lt;/C&gt;&lt;/FQL&gt;&lt;FQL&gt;&lt;Q&gt;KR7005930003^FF_PTX_INC_FOR(ANN_R,43831,44196,,,USD)&lt;/Q&gt;&lt;R&gt;0&lt;/R&gt;&lt;C&gt;0&lt;/C&gt;&lt;/FQL&gt;&lt;FQL&gt;&lt;Q&gt;JP3205800000^FF_PTX_INC_FOR(ANN_R,43831,44196,,,USD)&lt;/Q&gt;&lt;R&gt;0&lt;/R&gt;&lt;C&gt;0&lt;/C&gt;&lt;/FQL&gt;&lt;FQL&gt;&lt;Q&gt;JP3898400001^FF_PTX_INC_FOR(ANN_R,43831,44196,,,USD)&lt;/Q&gt;&lt;R&gt;0&lt;/R&gt;&lt;C&gt;0&lt;/C&gt;&lt;/FQL&gt;&lt;FQL&gt;&lt;Q&gt;JP3802300008^FF_PTX_INC_FOR(ANN_R,43831,44196,,,USD)&lt;/Q&gt;&lt;R&gt;0&lt;/R&gt;&lt;C&gt;0&lt;/C&gt;&lt;/FQL&gt;&lt;FQL&gt;&lt;Q&gt;JP3358000002^FF_PTX_INC_FOR(ANN_R,43831,44196,,,USD)&lt;/Q&gt;&lt;R&gt;0&lt;/R&gt;&lt;C&gt;0&lt;/C&gt;&lt;/FQL&gt;&lt;FQL&gt;&lt;Q&gt;JP3890350006^FF_PTX_INC_FOR(ANN_R,43831,44196,,,USD)&lt;/Q&gt;&lt;R&gt;0&lt;/R&gt;&lt;C&gt;0&lt;/C&gt;&lt;/FQL&gt;&lt;FQL&gt;&lt;Q&gt;TW0001216000^FF_PTX_INC_FOR(ANN_R,43831,44196,,,USD)&lt;/Q&gt;&lt;R&gt;0&lt;/R&gt;&lt;C&gt;0&lt;/C&gt;&lt;/FQL&gt;&lt;FQL&gt;&lt;Q&gt;KR7012330007^FF_PTX_INC_FOR(ANN_R,43831,44196,,,USD)&lt;/Q&gt;&lt;R&gt;0&lt;/R&gt;&lt;C&gt;0&lt;/C&gt;&lt;/FQL&gt;&lt;FQL&gt;&lt;Q&gt;KR7068270008^FF_PTX_INC_FOR(ANN_R,43831,44196,,,USD)&lt;/Q&gt;&lt;R&gt;0&lt;/R&gt;&lt;C&gt;0&lt;/C&gt;&lt;/FQL&gt;&lt;FQL&gt;&lt;Q&gt;JP3933800009^FF_PTX_INC_FOR(ANN_R,43831,44196,,,USD)&lt;/Q&gt;&lt;R&gt;0&lt;/R&gt;&lt;C&gt;0&lt;/C&gt;&lt;/FQL&gt;&lt;FQL&gt;&lt;Q&gt;TW0002886009^FF_PTX_INC_FOR(ANN_R,43831,44196,,,USD)&lt;/Q&gt;&lt;R&gt;0&lt;/R&gt;&lt;C&gt;0&lt;/C&gt;&lt;/FQL&gt;&lt;FQL&gt;&lt;Q&gt;JP3830800003^FF_PTX_INC_FOR(ANN_R,43831,44196,,,USD)&lt;/Q&gt;&lt;R&gt;0&lt;/R&gt;&lt;C&gt;0&lt;/C&gt;&lt;/FQL&gt;&lt;FQL&gt;&lt;Q&gt;JP3381000003^FF_PTX_INC_FOR(ANN_R,43831,44196,,,USD)&lt;/Q&gt;&lt;R&gt;0&lt;/R&gt;&lt;C&gt;0&lt;/C&gt;&lt;/FQL&gt;&lt;FQL&gt;&lt;Q&gt;KR7005380001^FF_PTX_INC_FOR(ANN_R,43831,44196,,,USD)&lt;/Q&gt;&lt;R&gt;0&lt;/R&gt;&lt;C&gt;0&lt;/C&gt;&lt;/FQL&gt;&lt;FQL&gt;&lt;Q&gt;JP3814800003^FF_PTX_INC_FOR(ANN_R,43831,44196,,,USD)&lt;/Q&gt;&lt;R&gt;0&lt;/R&gt;&lt;C&gt;0&lt;/C&gt;&lt;/FQL&gt;&lt;FQL&gt;&lt;Q&gt;JP3496400007^FF_PTX_INC_FOR(ANN_R,43831,44196,,,USD)&lt;/Q&gt;&lt;R&gt;0&lt;/R&gt;&lt;C&gt;0&lt;/C&gt;&lt;/FQL&gt;&lt;FQL&gt;&lt;Q&gt;JP3143600009^FF_PTX_INC_FOR(ANN_R,43831,44196,,,USD)&lt;/Q&gt;&lt;R&gt;0&lt;/R&gt;&lt;C&gt;0&lt;/C&gt;&lt;/FQL&gt;&lt;FQL&gt;&lt;Q&gt;JP3371200001^FF_PTX_INC_FOR(ANN_R,43831,44196,,,USD)&lt;/Q&gt;&lt;R&gt;0&lt;/R&gt;&lt;C&gt;0&lt;/C&gt;&lt;/FQL&gt;&lt;FQL&gt;&lt;Q&gt;JP3476480003^FF_PTX_INC_FOR(ANN_R,43831,44196,,,USD)&lt;/Q&gt;&lt;R&gt;0&lt;/R&gt;&lt;C&gt;0&lt;/C&gt;&lt;/FQL&gt;&lt;FQL&gt;&lt;Q&gt;JP3634600005^FF_PTX_INC_FOR(ANN_R,43831,44196,,,USD)&lt;/Q&gt;&lt;R&gt;0&lt;/R&gt;&lt;C&gt;0&lt;/C&gt;&lt;/FQL&gt;&lt;FQL&gt;&lt;Q&gt;JP3197600004^FF_PTX_INC_FOR(ANN_R,43831,44196,,,USD)&lt;/Q&gt;&lt;R&gt;0&lt;/R&gt;&lt;C&gt;0&lt;/C&gt;&lt;/FQL&gt;&lt;FQL&gt;&lt;Q&gt;TW0001326007^FF_PTX_INC_FOR(ANN_R,43831,44196,,,USD)&lt;/Q&gt;&lt;R&gt;0&lt;/R&gt;&lt;C&gt;0&lt;/C&gt;&lt;/FQL&gt;&lt;FQL&gt;&lt;Q&gt;JP3802400006^FF_PTX_INC_FOR(ANN_R,43831,44196,,,USD)&lt;/Q&gt;&lt;R&gt;0&lt;/R&gt;&lt;C&gt;0&lt;/C&gt;&lt;/FQL&gt;&lt;FQL&gt;&lt;Q&gt;JP3173400007^FF_PTX_INC_FOR(ANN_R,43831,44196,,,USD)&lt;/Q&gt;&lt;R&gt;0&lt;/R&gt;&lt;C&gt;0&lt;/C&gt;&lt;/FQL&gt;&lt;FQL&gt;&lt;Q&gt;JP3951600000^FF_PTX_INC_FOR(ANN_R,43831,44196,,,USD)&lt;/Q&gt;&lt;R&gt;0&lt;/R&gt;&lt;C&gt;0&lt;/C&gt;&lt;/FQL&gt;&lt;FQL&gt;&lt;Q&gt;JP3942400007^FF_PTX_INC_FOR(ANN_R,43831,44196,,,USD)&lt;/Q&gt;&lt;R&gt;0&lt;/R&gt;&lt;C&gt;0&lt;/C&gt;&lt;/FQL&gt;&lt;FQL&gt;&lt;Q&gt;JP3198900007^FF_PTX_INC_FOR(ANN_R,43831,44196,,,USD)&lt;/Q&gt;&lt;R&gt;0&lt;/R&gt;&lt;C&gt;0&lt;/C&gt;&lt;/FQL&gt;&lt;FQL&gt;&lt;Q&gt;ORIENTAL LAND CO. LTD.^FF_PTX_INC(ANN_R,1/1/2016,12/31/2016)&lt;/Q&gt;&lt;R&gt;0&lt;/R&gt;&lt;C&gt;0&lt;/C&gt;&lt;/FQL&gt;&lt;FQL&gt;&lt;Q&gt;US98978V1035^FF_PTX_INC_FOR(ANN_R,43831,44196)&lt;/Q&gt;&lt;R&gt;1&lt;/R&gt;&lt;C&gt;1&lt;/C&gt;&lt;D xsi:type="xsd:double"&gt;887&lt;/D&gt;&lt;/FQL&gt;&lt;FQL&gt;&lt;Q&gt;US98978V1035^FF_PTX_INC_FOR(ANN_R,42370,42735)&lt;/Q&gt;&lt;R&gt;1&lt;/R&gt;&lt;C&gt;1&lt;/C&gt;&lt;D xsi:type="xsd:double"&gt;505&lt;/D&gt;&lt;/FQL&gt;&lt;FQL&gt;&lt;Q&gt;JP3198900007^FF_PTX_INC_FOR(ANN_R,1/1/2022,44196,,,USD)&lt;/Q&gt;&lt;R&gt;0&lt;/R&gt;&lt;C&gt;0&lt;/C&gt;&lt;/FQL&gt;&lt;FQL&gt;&lt;Q&gt;JP3198900007^FF_PTX_INC(ANN_R,1/1/2022,44196,,,USD)&lt;/Q&gt;&lt;R&gt;1&lt;/R&gt;&lt;C&gt;1&lt;/C&gt;&lt;D xsi:type="xsd:double"&gt;-639.314086571336&lt;/D&gt;&lt;/FQL&gt;&lt;FQL&gt;&lt;Q&gt;US42809H1077^FF_PTX_INC(ANN_R,43101,43465,,,USD)&lt;/Q&gt;&lt;R&gt;1&lt;/R&gt;&lt;C&gt;1&lt;/C&gt;&lt;D xsi:type="xsd:double"&gt;220&lt;/D&gt;&lt;/FQL&gt;&lt;FQL&gt;&lt;Q&gt;NL0012015705^FF_MKT_VAL(ANN_R,42370,42735,,,USD)&lt;/Q&gt;&lt;R&gt;1&lt;/R&gt;&lt;C&gt;1&lt;/C&gt;&lt;D xsi:type="xsd:double"&gt;1070.36515498045&lt;/D&gt;&lt;/FQL&gt;&lt;FQL&gt;&lt;Q&gt;NL0012015705^FF_SHLDRS_EQ(ANN_R,42370,42735,,,USD)&lt;/Q&gt;&lt;R&gt;1&lt;/R&gt;&lt;C&gt;1&lt;/C&gt;&lt;D xsi:type="xsd:double"&gt;198.029306054115&lt;/D&gt;&lt;/FQL&gt;&lt;FQL&gt;&lt;Q&gt;NL0012015705^FF_ASSETS(ANN_R,42370,42735,,,USD)&lt;/Q&gt;&lt;R&gt;1&lt;/R&gt;&lt;C&gt;1&lt;/C&gt;&lt;D xsi:type="xsd:double"&gt;250.294276352882&lt;/D&gt;&lt;/FQL&gt;&lt;FQL&gt;&lt;Q&gt;JP3242800005^FF_TAX_CF(ANN_R,43466,43830,,,USD)&lt;/Q&gt;&lt;R&gt;1&lt;/R&gt;&lt;C&gt;1&lt;/C&gt;&lt;D xsi:type="xsd:double"&gt;712.351330285892&lt;/D&gt;&lt;/FQL&gt;&lt;FQL&gt;&lt;Q&gt;NL0012015705^FF_TAX_RATE(ANN_R,42370,42735)&lt;/Q&gt;&lt;R&gt;0&lt;/R&gt;&lt;C&gt;0&lt;/C&gt;&lt;/FQL&gt;&lt;FQL&gt;&lt;Q&gt;FR0000120172^FF_TAX_RATE(ANN_R,42370,42735)&lt;/Q&gt;&lt;R&gt;1&lt;/R&gt;&lt;C&gt;1&lt;/C&gt;&lt;D xsi:type="xsd:double"&gt;33.7431693989071&lt;/D&gt;&lt;/FQL&gt;&lt;FQL&gt;&lt;Q&gt;JP3752900005^FF_PTX_INC(ANN_R,41275,41639,,,USD)&lt;/Q&gt;&lt;R&gt;0&lt;/R&gt;&lt;C&gt;0&lt;/C&gt;&lt;/FQL&gt;&lt;FQL&gt;&lt;Q&gt;FR0000120172^FF_ASSETS(ANN_R,42370,42735,,,USD)&lt;/Q&gt;&lt;R&gt;1&lt;/R&gt;&lt;C&gt;1&lt;/C&gt;&lt;D xsi:type="xsd:double"&gt;52141.564552784&lt;/D&gt;&lt;/FQL&gt;&lt;FQL&gt;&lt;Q&gt;FR0000120172^FF_SHLDRS_EQ(AN</t>
        </r>
      </text>
    </comment>
    <comment ref="A74" authorId="0" shapeId="0" xr:uid="{6E1A5861-0224-4C3D-B9C2-4EAD0AEFB41F}">
      <text>
        <r>
          <rPr>
            <b/>
            <sz val="9"/>
            <color indexed="81"/>
            <rFont val="Tahoma"/>
            <charset val="1"/>
          </rPr>
          <t>N_R,42370,42735,,,USD)&lt;/Q&gt;&lt;R&gt;1&lt;/R&gt;&lt;C&gt;1&lt;/C&gt;&lt;D xsi:type="xsd:double"&gt;10996.8231420517&lt;/D&gt;&lt;/FQL&gt;&lt;FQL&gt;&lt;Q&gt;FR0000120172^FF_MKT_VAL(ANN_R,42370,42735,,,USD)&lt;/Q&gt;&lt;R&gt;1&lt;/R&gt;&lt;C&gt;1&lt;/C&gt;&lt;D xsi:type="xsd:double"&gt;18029.2470439714&lt;/D&gt;&lt;/FQL&gt;&lt;FQL&gt;&lt;Q&gt;JP3236200006^FF_TAX_CF(ANN_R,40909,41274,,,USD)&lt;/Q&gt;&lt;R&gt;1&lt;/R&gt;&lt;C&gt;1&lt;/C&gt;&lt;D xsi:type="xsd:double"&gt;505.410914007574&lt;/D&gt;&lt;/FQL&gt;&lt;FQL&gt;&lt;Q&gt;NL0000009082^FF_TAX_RATE(ANN_R,42370,42735)&lt;/Q&gt;&lt;R&gt;1&lt;/R&gt;&lt;C&gt;1&lt;/C&gt;&lt;D xsi:type="xsd:double"&gt;20.5567451820128&lt;/D&gt;&lt;/FQL&gt;&lt;FQL&gt;&lt;Q&gt;ES0105066007^FF_PTX_INC(ANN_R,43101,43465,,,USD)&lt;/Q&gt;&lt;R&gt;1&lt;/R&gt;&lt;C&gt;1&lt;/C&gt;&lt;D xsi:type="xsd:double"&gt;-42.8178366007805&lt;/D&gt;&lt;/FQL&gt;&lt;FQL&gt;&lt;Q&gt;NL0000009082^FF_ASSETS(ANN_R,42370,42735,,,USD)&lt;/Q&gt;&lt;R&gt;1&lt;/R&gt;&lt;C&gt;1&lt;/C&gt;&lt;D xsi:type="xsd:double"&gt;15542.7954940796&lt;/D&gt;&lt;/FQL&gt;&lt;FQL&gt;&lt;Q&gt;NL0000009082^FF_SHLDRS_EQ(ANN_R,42370,42735,,,USD)&lt;/Q&gt;&lt;R&gt;1&lt;/R&gt;&lt;C&gt;1&lt;/C&gt;&lt;D xsi:type="xsd:double"&gt;2649.53191375732&lt;/D&gt;&lt;/FQL&gt;&lt;FQL&gt;&lt;Q&gt;NL0000009082^FF_MKT_VAL(ANN_R,42370,42735,,,USD)&lt;/Q&gt;&lt;R&gt;1&lt;/R&gt;&lt;C&gt;1&lt;/C&gt;&lt;D xsi:type="xsd:double"&gt;12643.7265402135&lt;/D&gt;&lt;/FQL&gt;&lt;FQL&gt;&lt;Q&gt;KR7017670001^FF_TAX_CF(ANN_R,43831,44196)&lt;/Q&gt;&lt;R&gt;1&lt;/R&gt;&lt;C&gt;1&lt;/C&gt;&lt;D xsi:type="xsd:double"&gt;48274&lt;/D&gt;&lt;/FQL&gt;&lt;FQL&gt;&lt;Q&gt;ES0105046009^FF_TAX_RATE(ANN_R,42370,42735)&lt;/Q&gt;&lt;R&gt;1&lt;/R&gt;&lt;C&gt;1&lt;/C&gt;&lt;D xsi:type="xsd:double"&gt;23.4488979318639&lt;/D&gt;&lt;/FQL&gt;&lt;FQL&gt;&lt;Q&gt;JP3242800005^FF_PTX_INC(ANN_R,41640,42004,,,USD)&lt;/Q&gt;&lt;R&gt;1&lt;/R&gt;&lt;C&gt;1&lt;/C&gt;&lt;D xsi:type="xsd:double"&gt;3620.58589216787&lt;/D&gt;&lt;/FQL&gt;&lt;FQL&gt;&lt;Q&gt;ES0105046009^FF_ASSETS(ANN_R,42370,42735,,,USD)&lt;/Q&gt;&lt;R&gt;1&lt;/R&gt;&lt;C&gt;1&lt;/C&gt;&lt;D xsi:type="xsd:double"&gt;16363.1525938768&lt;/D&gt;&lt;/FQL&gt;&lt;FQL&gt;&lt;Q&gt;ES0105046009^FF_SHLDRS_EQ(ANN_R,42370,42735,,,USD)&lt;/Q&gt;&lt;R&gt;1&lt;/R&gt;&lt;C&gt;1&lt;/C&gt;&lt;D xsi:type="xsd:double"&gt;5266.73468631697&lt;/D&gt;&lt;/FQL&gt;&lt;FQL&gt;&lt;Q&gt;ES0105046009^FF_MKT_VAL(ANN_R,42370,42735,,,USD)&lt;/Q&gt;&lt;R&gt;1&lt;/R&gt;&lt;C&gt;1&lt;/C&gt;&lt;D xsi:type="xsd:double"&gt;20512.2499573231&lt;/D&gt;&lt;/FQL&gt;&lt;FQL&gt;&lt;Q&gt;JP3732000009^FF_PTX_INC(ANN_R,43831,44196,,,USD)&lt;/Q&gt;&lt;R&gt;1&lt;/R&gt;&lt;C&gt;1&lt;/C&gt;&lt;D xsi:type="xsd:double"&gt;7460.92640530318&lt;/D&gt;&lt;/FQL&gt;&lt;FQL&gt;&lt;Q&gt;FR0000120503^FF_TAX_RATE(ANN_R,42370,42735)&lt;/Q&gt;&lt;R&gt;1&lt;/R&gt;&lt;C&gt;1&lt;/C&gt;&lt;D xsi:type="xsd:double"&gt;32.5065274151436&lt;/D&gt;&lt;/FQL&gt;&lt;FQL&gt;&lt;Q&gt;US18915M1071^FF_PTX_INC(ANN_R,41640,42004,,,USD)&lt;/Q&gt;&lt;R&gt;0&lt;/R&gt;&lt;C&gt;0&lt;/C&gt;&lt;/FQL&gt;&lt;FQL&gt;&lt;Q&gt;FR0000120503^FF_ASSETS(ANN_R,42370,42735,,,USD)&lt;/Q&gt;&lt;R&gt;1&lt;/R&gt;&lt;C&gt;1&lt;/C&gt;&lt;D xsi:type="xsd:double"&gt;36762.2553033829&lt;/D&gt;&lt;/FQL&gt;&lt;FQL&gt;&lt;Q&gt;FR0000120503^FF_SHLDRS_EQ(ANN_R,42370,42735,,,USD)&lt;/Q&gt;&lt;R&gt;1&lt;/R&gt;&lt;C&gt;1&lt;/C&gt;&lt;D xsi:type="xsd:double"&gt;8585.66472053528&lt;/D&gt;&lt;/FQL&gt;&lt;FQL&gt;&lt;Q&gt;FR0000120503^FF_MKT_VAL(ANN_R,42370,42735,,,USD)&lt;/Q&gt;&lt;R&gt;1&lt;/R&gt;&lt;C&gt;1&lt;/C&gt;&lt;D xsi:type="xsd:double"&gt;12744.397733956&lt;/D&gt;&lt;/FQL&gt;&lt;FQL&gt;&lt;Q&gt;FR0000045072^FF_TAX_CF(ANN_R,42736,43100)&lt;/Q&gt;&lt;R&gt;1&lt;/R&gt;&lt;C&gt;1&lt;/C&gt;&lt;D xsi:type="xsd:double"&gt;1275&lt;/D&gt;&lt;/FQL&gt;&lt;FQL&gt;&lt;Q&gt;BE0003739530^FF_TAX_RATE(ANN_R,42370,42735)&lt;/Q&gt;&lt;R&gt;1&lt;/R&gt;&lt;C&gt;1&lt;/C&gt;&lt;D xsi:type="xsd:double"&gt;26.0471204188482&lt;/D&gt;&lt;/FQL&gt;&lt;FQL&gt;&lt;Q&gt;US5132721045^FF_PTX_INC(ANN_R,43831,44196,,,USD)&lt;/Q&gt;&lt;R&gt;1&lt;/R&gt;&lt;C&gt;1&lt;/C&gt;&lt;D xsi:type="xsd:double"&gt;448.9&lt;/D&gt;&lt;/FQL&gt;&lt;FQL&gt;&lt;Q&gt;BE0003739530^FF_ASSETS(ANN_R,42370,42735,,,USD)&lt;/Q&gt;&lt;R&gt;1&lt;/R&gt;&lt;C&gt;1&lt;/C&gt;&lt;D xsi:type="xsd:double"&gt;10771.1066493988&lt;/D&gt;&lt;/FQL&gt;&lt;FQL&gt;&lt;Q&gt;BE0003739530^FF_SHLDRS_EQ(ANN_R,42370,42735,,,USD)&lt;/Q&gt;&lt;R&gt;1&lt;/R&gt;&lt;C&gt;1&lt;/C&gt;&lt;D xsi:type="xsd:double"&gt;5889.72380828857&lt;/D&gt;&lt;/FQL&gt;&lt;FQL&gt;&lt;Q&gt;BE0003739530^FF_MKT_VAL(ANN_R,42370,42735,,,USD)&lt;/Q&gt;&lt;R&gt;1&lt;/R&gt;&lt;C&gt;1&lt;/C&gt;&lt;D xsi:type="xsd:double"&gt;12121.538996742&lt;/D&gt;&lt;/FQL&gt;&lt;FQL&gt;&lt;Q&gt;FR0000120644^FF_TAX_CF(ANN_R,43831,44196)&lt;/Q&gt;&lt;R&gt;1&lt;/R&gt;&lt;C&gt;1&lt;/C&gt;&lt;D xsi:type="xsd:double"&gt;753&lt;/D&gt;&lt;/FQL&gt;&lt;FQL&gt;&lt;Q&gt;DE0007165631^FF_TAX_RATE(ANN_R,42370,42735)&lt;/Q&gt;&lt;R&gt;1&lt;/R&gt;&lt;C&gt;1&lt;/C&gt;&lt;D xsi:type="xsd:double"&gt;28.9575024742046&lt;/D&gt;&lt;/FQL&gt;&lt;FQL&gt;&lt;Q&gt;US4404521001^FF_TAX_CF(ANN_R,43831,44196)&lt;/Q&gt;&lt;R&gt;1&lt;/R&gt;&lt;C&gt;1&lt;/C&gt;&lt;D xsi:type="xsd:double"&gt;169.7&lt;/D&gt;&lt;/FQL&gt;&lt;FQL&gt;&lt;Q&gt;DE0007165631^FF_ASSETS(ANN_R,42370,42735,,,USD)&lt;/Q&gt;&lt;R&gt;1&lt;/R&gt;&lt;C&gt;1&lt;/C&gt;&lt;D xsi:type="xsd:double"&gt;1863.72314908552&lt;/D&gt;&lt;/FQL&gt;&lt;FQL&gt;&lt;Q&gt;DE0007165631^FF_SHLDRS_EQ(ANN_R,42370,42735,,,USD)&lt;/Q&gt;&lt;R&gt;1&lt;/R&gt;&lt;C&gt;1&lt;/C&gt;&lt;D xsi:type="xsd:double"&gt;611.405857848644&lt;/D&gt;&lt;/FQL&gt;&lt;FQL&gt;&lt;Q&gt;DE0007165631^FF_MKT_VAL(ANN_R,42370,42735,,,USD)&lt;/Q&gt;&lt;R&gt;1&lt;/R&gt;&lt;C&gt;1&lt;/C&gt;&lt;D xsi:type="xsd:double"&gt;5085.34467905474&lt;/D&gt;&lt;/FQL&gt;&lt;FQL&gt;&lt;Q&gt;US18915M1071^FF_TAX_CF(ANN_R,41275,41639,,,USD)&lt;/Q&gt;&lt;R&gt;0&lt;/R&gt;&lt;C&gt;0&lt;/C&gt;&lt;/FQL&gt;&lt;FQL&gt;&lt;Q&gt;DE000A0D9PT0^FF_TAX_RATE(ANN_R,42370,42735)&lt;/Q&gt;&lt;R&gt;1&lt;/R&gt;&lt;C&gt;1&lt;/C&gt;&lt;D xsi:type="xsd:double"&gt;26.6149870801034&lt;/D&gt;&lt;/FQL&gt;&lt;FQL&gt;&lt;Q&gt;ES0178430E18^FF_TAX_CF(ANN_R,43466,43830)&lt;/Q&gt;&lt;R&gt;1&lt;/R&gt;&lt;C&gt;1&lt;/C&gt;&lt;D xsi:type="xsd:double"&gt;-272&lt;/D&gt;&lt;/FQL&gt;&lt;FQL&gt;&lt;Q&gt;DE000A0D9PT0^FF_ASSETS(ANN_R,42370,42735,,,USD)&lt;/Q&gt;&lt;R&gt;1&lt;/R&gt;&lt;C&gt;1&lt;/C&gt;&lt;D xsi:type="xsd:double"&gt;6472.78958930969&lt;/D&gt;&lt;/FQL&gt;&lt;FQL&gt;&lt;Q&gt;DE000A0D9PT0^FF_SHLDRS_EQ(ANN_R,42370,42735,,,USD)&lt;/Q&gt;&lt;R&gt;1&lt;/R&gt;&lt;C&gt;1&lt;/C&gt;&lt;D xsi:type="xsd:double"&gt;1582.44137349129&lt;/D&gt;&lt;/FQL&gt;&lt;FQL&gt;&lt;Q&gt;DE000A0D9PT0^FF_MKT_VAL(ANN_R,42370,42735,,,USD)&lt;/Q&gt;&lt;R&gt;1&lt;/R&gt;&lt;C&gt;1&lt;/C&gt;&lt;D xsi:type="xsd:double"&gt;5947.62969679338&lt;/D&gt;&lt;/FQL&gt;&lt;FQL&gt;&lt;Q&gt;ES0178430E18^FF_PTX_INC(ANN_R,43466,43830,,,USD)&lt;/Q&gt;&lt;R&gt;1&lt;/R&gt;&lt;C&gt;1&lt;/C&gt;&lt;D xsi:type="xsd:double"&gt;3027.56754040718&lt;/D&gt;&lt;/FQL&gt;&lt;FQL&gt;&lt;Q&gt;SE0000310336^FF_TAX_RATE(ANN_R,42370,42735)&lt;/Q&gt;&lt;R&gt;1&lt;/R&gt;&lt;C&gt;1&lt;/C&gt;&lt;D xsi:type="xsd:double"&gt;14.8932506887052&lt;/D&gt;&lt;/FQL&gt;&lt;FQL&gt;&lt;Q&gt;ES0178430E18^FF_PTX_INC(ANN_R,43831,44196,,,USD)&lt;/Q&gt;&lt;R&gt;1&lt;/R&gt;&lt;C&gt;1&lt;/C&gt;&lt;D xsi:type="xsd:double"&gt;2942.27411973476&lt;/D&gt;&lt;/FQL&gt;&lt;FQL&gt;&lt;Q&gt;SE0000310336^FF_ASSETS(ANN_R,42370,42735,,,USD)&lt;/Q&gt;&lt;R&gt;1&lt;/R&gt;&lt;C&gt;1&lt;/C&gt;&lt;D xsi:type="xsd:double"&gt;1693.96556889266&lt;/D&gt;&lt;/FQL&gt;&lt;FQL&gt;&lt;Q&gt;SE0000310336^FF_SHLDRS_EQ(ANN_R,42370,42735,,,USD)&lt;/Q&gt;&lt;R&gt;1&lt;/R&gt;&lt;C&gt;1&lt;/C&gt;&lt;D xsi:type="xsd:double"&gt;-150.364349022508&lt;/D&gt;&lt;/FQL&gt;&lt;FQL&gt;&lt;Q&gt;SE0000310336^FF_MKT_VAL(ANN_R,42370,42735,,,USD)&lt;/Q&gt;&lt;R&gt;1&lt;/R&gt;&lt;C&gt;1&lt;/C&gt;&lt;D xsi:type="xsd:double"&gt;5891.08417832736&lt;/D&gt;&lt;/FQL&gt;&lt;FQL&gt;&lt;Q&gt;DE0005557508^FF_TAX_CF(ANN_R,43831,44196)&lt;/Q&gt;&lt;R&gt;1&lt;/R&gt;&lt;C&gt;1&lt;/C&gt;&lt;D xsi:type="xsd:double"&gt;690&lt;/D&gt;&lt;/FQL&gt;&lt;FQL&gt;&lt;Q&gt;DK0010274414^FF_TAX_RATE(ANN_R,42370,42735)&lt;/Q&gt;&lt;R&gt;1&lt;/R&gt;&lt;C&gt;1&lt;/C&gt;&lt;D xsi:type="xsd:double"&gt;22.1622275053391&lt;/D&gt;&lt;/FQL&gt;&lt;FQL&gt;&lt;Q&gt;US5018892084^FF_PTX_INC(ANN_R,41275,41639,,,USD)&lt;/Q&gt;&lt;R&gt;1&lt;/R&gt;&lt;C&gt;1&lt;/C&gt;&lt;D xsi:type="xsd:double"&gt;475.827&lt;/D&gt;&lt;/FQL&gt;&lt;FQL&gt;&lt;Q&gt;DK0010274414^FF_ASSETS(ANN_R,42370,42735,,,USD)&lt;/Q&gt;&lt;R&gt;1&lt;/R&gt;&lt;C&gt;1&lt;/C&gt;&lt;D xsi:type="xsd:double"&gt;494169.108773023&lt;/D&gt;&lt;/FQL&gt;&lt;FQL&gt;&lt;Q&gt;DK0010274414^FF_SHLDRS_EQ(ANN_R,42370,42735,,,USD)&lt;/Q&gt;&lt;R&gt;1&lt;/R&gt;&lt;C&gt;1&lt;/C&gt;&lt;D xsi:type="xsd:double"&gt;21600.2429997921&lt;/D&gt;&lt;/FQL&gt;&lt;FQL&gt;&lt;Q&gt;DK0010274414^FF_MKT_VAL(ANN_R,42370,42735,,,USD)&lt;/Q&gt;&lt;R&gt;1&lt;/R&gt;&lt;C&gt;1&lt;/C&gt;&lt;D xsi:type="xsd:double"&gt;28417.7909941466&lt;/D&gt;&lt;/FQL&gt;&lt;FQL&gt;&lt;Q&gt;US6200763075^FF_TAX_CF(ANN_R,41640,42004,,,USD)&lt;/Q&gt;&lt;R&gt;1&lt;/R&gt;&lt;C&gt;1&lt;/C&gt;&lt;D xsi:type="xsd:double"&gt;105&lt;/D&gt;&lt;/FQL&gt;&lt;FQL&gt;&lt;Q&gt;DE0006047004^FF_TAX_RATE(ANN_R,42370,42735)&lt;/Q&gt;&lt;R&gt;1&lt;/R&gt;&lt;C&gt;1&lt;/C&gt;&lt;D xsi:type="xsd:double"&gt;34.9688473520249&lt;/D&gt;&lt;/FQL&gt;&lt;FQL&gt;&lt;Q&gt;SE0000148884^FF_TAX_CF(ANN_R,42736,43100)&lt;/Q&gt;&lt;R&gt;1&lt;/R&gt;&lt;C&gt;1&lt;/C&gt;&lt;D xsi:type="xsd:double"&gt;4560&lt;/D&gt;&lt;/FQL&gt;&lt;FQL&gt;&lt;Q&gt;DE0006047004^FF_ASSETS(ANN_R,42370,42735,,,USD)&lt;/Q&gt;&lt;R&gt;1&lt;/R&gt;&lt;C&gt;1&lt;/C&gt;&lt;D xsi:type="xsd:double"&gt;40412.6394595623&lt;/D&gt;&lt;/FQL&gt;&lt;FQL&gt;&lt;Q&gt;DE0006047004^FF_SHLDRS_EQ(ANN_R,42370,42735,,,USD)&lt;/Q&gt;&lt;R&gt;1&lt;/R&gt;&lt;C&gt;1&lt;/C&gt;&lt;D xsi:type="xsd:double"&gt;16933.5887988091&lt;/D&gt;&lt;/FQL&gt;&lt;FQL&gt;&lt;Q&gt;DE0006047004^FF_MKT_VAL(ANN_R,42370,42735,,,USD)&lt;/Q&gt;&lt;R&gt;1&lt;/R&gt;&lt;C&gt;1&lt;/C&gt;&lt;D xsi:type="xsd:double"&gt;18548.4662192735&lt;/D&gt;&lt;/FQL&gt;&lt;FQL&gt;&lt;Q&gt;DK0060448595^FF_TAX_CF(ANN_R,43466,43830,,,USD)&lt;/Q&gt;&lt;R&gt;1&lt;/R&gt;&lt;C&gt;1&lt;/C&gt;&lt;D xsi:type="xsd:double"&gt;179.054147154093&lt;/D&gt;&lt;/FQL&gt;&lt;FQL&gt;&lt;Q&gt;DK0060336014^FF_TAX_RATE(ANN_R,42370,42735)&lt;/Q&gt;&lt;R&gt;1&lt;/R&gt;&lt;C&gt;1&lt;/C&gt;&lt;D xsi:type="xsd:double"&gt;21.2423312883436&lt;/D&gt;&lt;/FQL&gt;&lt;FQL&gt;&lt;Q&gt;CH0008742519^FF_PTX_INC(ANN_R,40909,41274,,,USD)&lt;/Q&gt;&lt;R&gt;1&lt;/R&gt;&lt;C&gt;1&lt;/C&gt;&lt;D xsi:type="xsd:double"&gt;2346.01460671425&lt;/D&gt;&lt;/FQL&gt;&lt;FQL&gt;&lt;Q&gt;DK0060336014^FF_ASSETS(ANN_R,42370,42735,,,USD)&lt;/Q&gt;&lt;R&gt;1&lt;/R&gt;&lt;C&gt;1&lt;/C&gt;&lt;D xsi:type="xsd:double"&gt;2761.45273245871&lt;/D&gt;&lt;/FQL&gt;&lt;FQL&gt;&lt;Q&gt;DK0060336014^FF_SHLDRS_EQ(ANN_R,42370,42735,,,USD)&lt;/Q&gt;&lt;R&gt;1&lt;/R&gt;&lt;C&gt;1&lt;/C&gt;&lt;D xsi:type="xsd:double"&gt;1664.21962589025&lt;/D&gt;&lt;/FQL&gt;&lt;FQL&gt;&lt;Q&gt;DK0060336014^FF_MKT_VAL(ANN_R,42370,42735,,,USD)&lt;/Q&gt;&lt;R&gt;1&lt;/R&gt;&lt;C&gt;1&lt;/C&gt;&lt;D xsi:type="xsd:double"&gt;10280.094968356&lt;/D&gt;&lt;/FQL&gt;&lt;FQL&gt;&lt;Q&gt;JP3200450009^FF_TAX_CF(ANN_R,42736,43100)&lt;/Q&gt;&lt;R&gt;1&lt;/R&gt;&lt;C&gt;1&lt;/C&gt;&lt;D xsi:type="xsd:double"&gt;50813&lt;/D&gt;&lt;/FQL&gt;&lt;FQL&gt;&lt;Q&gt;CH0008742519^FF_TAX_RATE(ANN_R,42370,42735)&lt;/Q&gt;&lt;R&gt;1&lt;/R&gt;&lt;C&gt;1&lt;/C&gt;&lt;D xsi:type="xsd:double"&gt;19.3677872553939&lt;/D&gt;&lt;/FQL&gt;&lt;FQL&gt;&lt;Q&gt;JP3496400007^FF_TAX_CF(ANN_R,43831,44196)&lt;/Q&gt;&lt;R&gt;1&lt;/R&gt;&lt;C&gt;1&lt;/C&gt;&lt;D xsi:type="xsd:double"&gt;303978&lt;/D&gt;&lt;/FQL&gt;&lt;FQL&gt;&lt;Q&gt;CH0008742519^FF_ASSETS(ANN_R,42370,42735,,,USD)&lt;/Q&gt;&lt;R&gt;1&lt;/R&gt;&lt;C&gt;1&lt;/C&gt;&lt;D xsi:type="xsd:double"&gt;21108.8695963621&lt;/D&gt;&lt;/FQL&gt;&lt;FQL&gt;&lt;Q&gt;CH0008742519^FF_SHLDRS_EQ(ANN_R,42370,42735,,,USD)&lt;/Q&gt;&lt;R&gt;1&lt;/R&gt;&lt;C&gt;1&lt;/C&gt;&lt;D xsi:type="xsd:double"&gt;6409.20931065083&lt;/D&gt;&lt;/FQL&gt;&lt;FQL&gt;&lt;Q&gt;CH0008742519^FF_MKT_VAL(ANN_R,42370,42735,,,USD)&lt;/Q&gt;&lt;R&gt;1&lt;/R&gt;&lt;C&gt;1&lt;/C&gt;&lt;D xsi:type="xsd:double"&gt;23246.1014828627&lt;/D&gt;&lt;/FQL&gt;&lt;FQL&gt;&lt;Q&gt;CH0012138530^FF_PTX_INC(ANN_R,42005,42369,,,USD)&lt;/Q&gt;&lt;R&gt;1&lt;/R&gt;&lt;C&gt;1&lt;/C&gt;&lt;D xsi:type="xsd:double"&gt;-2515.37103390694&lt;/D&gt;&lt;/FQL&gt;&lt;FQL&gt;&lt;Q&gt;NL0010832176^FF_TAX_RATE(ANN_R,42370,42735)&lt;/Q&gt;&lt;R&gt;0&lt;/R&gt;&lt;C&gt;0&lt;/C&gt;&lt;/FQL&gt;&lt;FQL&gt;&lt;Q&gt;US5502411037^FF_TAX_CF(ANN_R,43831,44196,,,USD)&lt;/Q&gt;&lt;R&gt;1&lt;/R&gt;&lt;C&gt;1&lt;/C&gt;&lt;D xsi:type="xsd:double"&gt;-28&lt;/D&gt;&lt;/FQL&gt;&lt;FQL&gt;&lt;Q&gt;NL0010832176^FF_ASSETS(ANN_R,42370,42735,,,USD)&lt;/Q&gt;&lt;R&gt;1&lt;/R&gt;&lt;C&gt;1&lt;/C&gt;&lt;D xsi:type="xsd:double"&gt;111.563013368607&lt;/D&gt;&lt;/FQL&gt;&lt;FQL&gt;&lt;Q&gt;NL0010832176^FF_SHLDRS_EQ(ANN_R,42370,42735,,,USD)&lt;/Q&gt;&lt;R&gt;1&lt;/R&gt;&lt;C&gt;1&lt;/C&gt;&lt;D xsi:type="xsd:double"&gt;66.8437243242264&lt;/D&gt;&lt;/FQL&gt;&lt;FQL&gt;&lt;Q&gt;NL0010832176^FF_MKT_VAL(ANN_R,42370,42735,,,USD)&lt;/Q&gt;&lt;R&gt;1&lt;/R&gt;&lt;C&gt;1&lt;/C&gt;&lt;D xsi:type="xsd:double"&gt;338.380744366139&lt;/D&gt;&lt;/FQL&gt;&lt;FQL&gt;&lt;Q&gt;US8326964058^FF_PTX_INC(ANN_R,43831,44196,,,USD)&lt;/Q&gt;&lt;R&gt;1&lt;/R&gt;&lt;C&gt;1&lt;/C&gt;&lt;D xsi:type="xsd:double"&gt;1026.7&lt;/D&gt;&lt;/FQL&gt;&lt;FQL&gt;&lt;Q&gt;FR0010220475^FF_TAX_RATE(ANN_R,42370,42735)&lt;/Q&gt;&lt;R&gt;0&lt;/R&gt;&lt;C&gt;0&lt;/C&gt;&lt;/FQL&gt;&lt;FQL&gt;&lt;Q&gt;US8793601050^FF_PTX_INC(ANN_R,41275,41639,,,USD)&lt;/Q&gt;&lt;R&gt;1&lt;/R&gt;&lt;C&gt;1&lt;/C&gt;&lt;D xsi:type="xsd:double"&gt;224&lt;/D&gt;&lt;/FQL&gt;&lt;FQL&gt;&lt;Q&gt;FR0010220475^FF_ASSETS(ANN_R,42370,42735,,,USD)&lt;/Q&gt;&lt;R&gt;1&lt;/R&gt;&lt;C&gt;1&lt;/C&gt;&lt;D xsi:type="xsd:double"&gt;15522.9496998787&lt;/D&gt;&lt;/FQL&gt;&lt;FQL&gt;&lt;Q&gt;FR0010220475^FF_SHLDRS_EQ(ANN_R,42370,42735,,,USD)&lt;/Q&gt;&lt;R&gt;1&lt;/R&gt;&lt;C&gt;1&lt;/C&gt;&lt;D xsi:type="xsd:double"&gt;3736.58435368538&lt;/D&gt;&lt;/FQL&gt;&lt;FQL&gt;&lt;Q&gt;FR0010220475^FF_MKT_VAL(ANN_R,42370,42735,,,USD)&lt;/Q&gt;&lt;R&gt;1&lt;/R&gt;&lt;C&gt;1&lt;/C&gt;&lt;D xsi:type="xsd:double"&gt;5609.65063665874&lt;/D&gt;&lt;/FQL&gt;&lt;FQL&gt;&lt;Q&gt;US73278L1052^FF_TAX_CF(ANN_R,42736,43100)&lt;/Q&gt;&lt;R&gt;1&lt;/R&gt;&lt;C&gt;1&lt;/C&gt;&lt;D xsi:type="xsd:double"&gt;84.251&lt;/D&gt;&lt;/FQL&gt;&lt;FQL&gt;&lt;Q&gt;CH0012280076^FF_TAX_RATE(ANN_R,42370,42735)&lt;/Q&gt;&lt;R&gt;1&lt;/R&gt;&lt;C&gt;1&lt;/C&gt;&lt;D xsi:type="xsd:double"&gt;-3.2949407580821&lt;/D&gt;&lt;/FQL&gt;&lt;FQL&gt;&lt;Q&gt;JP3119600009^FF_PTX_INC(ANN_R,43831,44196,,,USD)&lt;/Q&gt;&lt;R&gt;1&lt;/R&gt;&lt;C&gt;1&lt;/C&gt;&lt;D xsi:type="xsd:double"&gt;448.789630047977&lt;/D&gt;&lt;/FQL&gt;&lt;FQL&gt;&lt;Q&gt;CH0012280076^FF_ASSETS(ANN_R,42370,42735,,,USD)&lt;/Q&gt;&lt;R&gt;1&lt;/R&gt;&lt;C&gt;1&lt;/C&gt;&lt;D xsi:type="xsd:double"&gt;1114.79508006942&lt;/D&gt;&lt;/FQL&gt;&lt;FQL&gt;&lt;Q&gt;CH0012280076^FF_SHLDRS_EQ(ANN_R,42370,42735,,,USD)&lt;/Q&gt;&lt;R&gt;1&lt;/R&gt;&lt;C&gt;1&lt;/C&gt;&lt;D xsi:type="xsd:double"&gt;623.486976540148&lt;/D&gt;&lt;/FQL&gt;&lt;FQL&gt;&lt;Q&gt;CH0012280076^FF_MKT_VAL(ANN_R,42370,42735,,,USD)&lt;/Q&gt;&lt;R&gt;1&lt;/R&gt;&lt;C&gt;1&lt;/C&gt;&lt;D xsi:type="xsd:double"&gt;5994.40040631678&lt;/D&gt;&lt;/FQL&gt;&lt;FQL&gt;&lt;Q&gt;US6092071058^FF_TAX_CF(ANN_R,43831,44196)&lt;/Q&gt;&lt;R&gt;1&lt;/R&gt;&lt;C&gt;1&lt;/C&gt;&lt;D xsi:type="xsd:double"&gt;1264&lt;/D&gt;&lt;/FQL&gt;&lt;FQL&gt;&lt;Q&gt;DE0005439004^FF_TAX_RATE(ANN_R,42370,42735)&lt;/Q&gt;&lt;R&gt;1&lt;/R&gt;&lt;C&gt;1&lt;/C&gt;&lt;D xsi:type="xsd:double"&gt;28.0576091683508&lt;/D&gt;&lt;/FQL&gt;&lt;FQL&gt;&lt;Q&gt;CH0014852781^FF_TAX_CF(ANN_R,43101,43465,,,USD)&lt;/Q&gt;&lt;R&gt;1&lt;/R&gt;&lt;C&gt;1&lt;/C&gt;&lt;D xsi:type="xsd:double"&gt;225.818415045738&lt;/D&gt;&lt;/FQL&gt;&lt;FQL&gt;&lt;Q&gt;DE0005439004^FF_ASSETS(ANN_R,42370,42735,,,USD)&lt;/Q&gt;&lt;R&gt;1&lt;/R&gt;&lt;C&gt;1&lt;/C&gt;&lt;D xsi:type="xsd:double"&gt;39390.7976928234&lt;/D&gt;&lt;/FQL&gt;&lt;FQL&gt;&lt;Q&gt;DE0005439004^FF_SHLDRS_EQ(ANN_R,42370,42735,,,USD)&lt;/Q&gt;&lt;R&gt;1&lt;/R&gt;&lt;C&gt;1&lt;/C&gt;&lt;D xsi:type="xsd:double"&gt;15051.2820100784&lt;/D&gt;&lt;/FQL&gt;&lt;FQL&gt;&lt;Q&gt;DE0005439004^FF_MKT_VAL(ANN_R,42370,42735,,,USD)&lt;/Q&gt;&lt;R&gt;1&lt;/R&gt;&lt;C&gt;1&lt;/C&gt;&lt;D xsi:type="xsd:double"&gt;38752.6729901657&lt;/D&gt;&lt;/FQL&gt;&lt;FQL&gt;&lt;Q&gt;US3635761097^FF_PTX_INC(ANN_R,43466,43830,,,USD)&lt;/Q&gt;&lt;R&gt;1&lt;/R&gt;&lt;C&gt;1&lt;/C&gt;&lt;D xsi:type="xsd:double"&gt;626.1&lt;/D&gt;&lt;/FQL&gt;&lt;FQL&gt;&lt;Q&gt;CH0102484968^FF_TAX_RATE(ANN_R,42370,42735)&lt;/Q&gt;&lt;R&gt;1&lt;/R&gt;&lt;C&gt;1&lt;/C&gt;&lt;D xsi:type="xsd:double"&gt;18.3235046335299&lt;/D&gt;&lt;/FQL&gt;&lt;FQL&gt;&lt;Q&gt;SE0012853455^FF_TAX_CF(ANN_R,42005,42369,,,USD)&lt;/Q&gt;&lt;R&gt;0&lt;/R&gt;&lt;C&gt;0&lt;/C&gt;&lt;/FQL&gt;&lt;FQL&gt;&lt;Q&gt;CH0102484968^FF_ASSETS(ANN_R,42370,42735,,,USD)&lt;/Q&gt;&lt;R&gt;1&lt;/R&gt;&lt;C&gt;1&lt;/C&gt;&lt;D xsi:type="xsd:double"&gt;94659.5151967525&lt;/D&gt;&lt;/FQL&gt;&lt;FQL&gt;&lt;Q&gt;CH0102484968^FF_SHLDRS_EQ(ANN_R,42370,42735,,,USD)&lt;/Q&gt;&lt;R&gt;1&lt;/R&gt;&lt;C&gt;1&lt;/C&gt;&lt;D xsi:type="xsd:double"&gt;5244.45309604406&lt;/D&gt;&lt;/FQL&gt;&lt;FQL&gt;&lt;Q&gt;CH0102484968^FF_MKT_VAL(ANN_R,42370,42735,,,USD)&lt;/Q&gt;&lt;R&gt;1&lt;/R&gt;&lt;C&gt;1&lt;/C&gt;&lt;D xsi:type="xsd:double"&gt;9677.60269829713&lt;/D&gt;&lt;/FQL&gt;&lt;FQL&gt;&lt;Q&gt;SE0000310336^FF_PTX_INC(ANN_R,41275,41639,,,USD)&lt;/Q&gt;&lt;R&gt;1&lt;/R&gt;&lt;C&gt;1&lt;/C&gt;&lt;D xsi:type="xsd:double"&gt;464.160269737244&lt;/D&gt;&lt;/FQL&gt;&lt;FQL&gt;&lt;Q&gt;CH0012549785^FF_TAX_RATE(ANN_R,42370,42735)&lt;/Q&gt;&lt;R&gt;1&lt;/R&gt;&lt;C&gt;1&lt;/C&gt;&lt;D xsi:type="xsd:double"&gt;12.9493837961394&lt;/D&gt;&lt;/FQL&gt;&lt;FQL&gt;&lt;Q&gt;US4180561072^FF_PTX_INC(ANN_R,42370,42735,,,USD)&lt;/Q&gt;&lt;R&gt;1&lt;/R&gt;&lt;C&gt;1&lt;/C&gt;&lt;D xsi:type="xsd:double"&gt;692.489&lt;/D&gt;&lt;/FQL&gt;&lt;FQL&gt;&lt;Q&gt;CH0012549785^FF_ASSETS(ANN_R,42370,42735,,,USD)&lt;/Q&gt;&lt;R&gt;1&lt;/R&gt;&lt;C&gt;1&lt;/C&gt;&lt;D xsi:type="xsd:double"&gt;2873.29503022861&lt;/D&gt;&lt;/FQL&gt;&lt;FQL&gt;&lt;Q&gt;CH0012549785^FF_SHLDRS_EQ(ANN_R,42370,42735,,,USD)&lt;/Q&gt;&lt;R&gt;1&lt;/R&gt;&lt;C&gt;1&lt;/C&gt;&lt;D xsi:type="xsd:double"&gt;1965.5740512886&lt;/D&gt;&lt;/FQL&gt;&lt;FQL&gt;&lt;Q&gt;CH0012549785^FF_MKT_VAL(ANN_R,42370,42735,,,USD)&lt;/Q&gt;&lt;R&gt;1&lt;/R&gt;&lt;C&gt;1&lt;/C&gt;&lt;D xsi:type="xsd:double"&gt;8388.38159311605&lt;/D&gt;&lt;/FQL&gt;&lt;FQL&gt;&lt;Q&gt;FR0000045072^FF_TAX_CF(ANN_R,43101,43465,,,USD)&lt;/Q&gt;&lt;R&gt;1&lt;/R&gt;&lt;C&gt;1&lt;/C&gt;&lt;D xsi:type="xsd:double"&gt;670.097845077515&lt;/D&gt;&lt;/FQL&gt;&lt;FQL&gt;&lt;Q&gt;DE000SYM9999^FF_TAX_RATE(ANN_R,42370,42735)&lt;/Q&gt;&lt;R&gt;1&lt;/R&gt;&lt;C&gt;1&lt;/C&gt;&lt;D xsi:type="xsd:double"&gt;27.1593895007547&lt;/D&gt;&lt;/FQL&gt;&lt;FQL&gt;&lt;Q&gt;TW0002882008^FF_TAX_CF(ANN_R,42736,43100)&lt;/Q&gt;&lt;R&gt;1&lt;/R&gt;&lt;C&gt;1&lt;/C&gt;&lt;D xsi:type="xsd:double"&gt;8551.542&lt;/D&gt;&lt;/FQL&gt;&lt;FQL&gt;&lt;Q&gt;DE000SYM9999^FF_ASSETS(ANN_R,42370,42735,,,USD)&lt;/Q&gt;&lt;R&gt;1&lt;/R&gt;&lt;C&gt;1&lt;/C&gt;&lt;D xsi:type="xsd:double"&gt;5131.41659422159&lt;/D&gt;&lt;/FQL&gt;&lt;FQL&gt;&lt;Q&gt;DE000SYM9999^FF_SHLDRS_EQ(ANN_R,42370,42735,,,USD)&lt;/Q&gt;&lt;R&gt;1&lt;/R&gt;&lt;C&gt;1&lt;/C&gt;&lt;D xsi:type="xsd:double"&gt;1763.20442260742&lt;/D&gt;&lt;/FQL&gt;&lt;FQL&gt;&lt;Q&gt;DE000SYM9999^FF_MKT_VAL(ANN_R,42370,42735,,,USD)&lt;/Q&gt;&lt;R&gt;1&lt;/R&gt;&lt;C&gt;1&lt;/C&gt;&lt;D xsi:type="xsd:double"&gt;7918.07249489&lt;/D&gt;&lt;/FQL&gt;&lt;FQL&gt;&lt;Q&gt;JP3633400001^FF_PTX_INC(ANN_R,41640,42004,,,USD)&lt;/Q&gt;&lt;R&gt;1&lt;/R&gt;&lt;C&gt;1&lt;/C&gt;&lt;D xsi:type="xsd:double"&gt;24369.0046637505&lt;/D&gt;&lt;/FQL&gt;&lt;FQL&gt;&lt;Q&gt;NL0010773842^FF_TAX_RATE(ANN_R,42370,42735)&lt;/Q&gt;&lt;R&gt;1&lt;/R&gt;&lt;C&gt;1&lt;/C&gt;&lt;D xsi:type="xsd:double"&gt;25.1381215469613&lt;/D&gt;&lt;/FQL&gt;&lt;FQL&gt;&lt;Q&gt;JP3726800000^FF_PTX_INC(ANN_R,41640,42004,,,USD)&lt;/Q&gt;&lt;R&gt;2&lt;/R&gt;&lt;C&gt;1&lt;/C&gt;&lt;D xsi:type="xsd:string"&gt;@NA&lt;/D&gt;&lt;D xsi:type="xsd:double"&gt;6327.16442918857&lt;/D&gt;&lt;/FQL&gt;&lt;FQL&gt;&lt;Q&gt;NL0010773842^FF_ASSETS(ANN_R,42370,42735,,,USD)&lt;/Q&gt;&lt;R&gt;1&lt;/R&gt;&lt;C&gt;1&lt;/C&gt;&lt;D xsi:type="xsd:double"&gt;177481.721972942&lt;/D&gt;&lt;/FQL&gt;&lt;FQL&gt;&lt;Q&gt;NL0010773842^FF_SHLDRS_EQ(ANN_R,42370,42735,,,USD)&lt;/Q&gt;&lt;R&gt;1&lt;/R&gt;&lt;C&gt;1&lt;/C&gt;&lt;D xsi:type="xsd:double"&gt;23937.550470829&lt;/D&gt;&lt;/FQL&gt;&lt;FQL&gt;&lt;Q&gt;NL0010773842^FF_MKT_VAL(ANN_R,42370,42735,,,USD)&lt;/Q&gt;&lt;R&gt;1&lt;/R&gt;&lt;C&gt;1&lt;/C&gt;&lt;D xsi:type="xsd:double"&gt;11004.0034431831&lt;/D&gt;&lt;/FQL&gt;&lt;FQL&gt;&lt;Q&gt;US6311031081^FF_PTX_INC(ANN_R,42736,43100,,,USD)&lt;/Q&gt;&lt;R&gt;1&lt;/R&gt;&lt;C&gt;1&lt;/C&gt;&lt;D xsi:type="xsd:double"&gt;872&lt;/D&gt;&lt;/FQL&gt;&lt;FQL&gt;&lt;Q&gt;SE0000242455^FF_TAX_RATE(ANN_R,42370,42735)&lt;/Q&gt;&lt;R&gt;1&lt;/R&gt;&lt;C&gt;1&lt;/C&gt;&lt;D xsi:type="xsd:double"&gt;19.7661313045928&lt;/D&gt;&lt;/FQL&gt;&lt;FQL&gt;&lt;Q&gt;JP3890350006^FF_PTX_INC(ANN_R,41640,42004,,,USD)&lt;/Q&gt;&lt;R&gt;1&lt;/R&gt;&lt;C&gt;1&lt;/C&gt;&lt;D xsi:type="xsd:double"&gt;14202.5811202787&lt;/D&gt;&lt;/FQL&gt;&lt;FQL&gt;&lt;Q&gt;SE0000242455^FF_ASSETS(ANN_R,42370,42735,,,USD)&lt;/Q&gt;&lt;R&gt;1&lt;/R&gt;&lt;C&gt;1&lt;/C&gt;&lt;D xsi:type="xsd:double"&gt;237126.890012689&lt;/D&gt;&lt;/FQL&gt;&lt;FQL&gt;&lt;Q&gt;SE0000242455^FF_SHLDRS_EQ(ANN_R,42370,42735,,,USD)&lt;/Q&gt;&lt;R&gt;1&lt;/R&gt;&lt;C&gt;1&lt;/C&gt;&lt;D xsi:type="xsd:double"&gt;14256.5436776355&lt;/D&gt;&lt;/FQL&gt;&lt;FQL&gt;&lt;Q&gt;SE0000242455^FF_MKT_VAL(ANN_R,42370,42735,,,USD)&lt;/Q&gt;&lt;R&gt;1&lt;/R&gt;&lt;C&gt;1&lt;/C&gt;&lt;D xsi:type="xsd:double"&gt;26935.0564361278&lt;/D&gt;&lt;/FQL&gt;&lt;FQL&gt;&lt;Q&gt;JP3249600002^FF_TAX_CF(ANN_R,42370,42735,,,USD)&lt;/Q&gt;&lt;R&gt;1&lt;/R&gt;&lt;C&gt;1&lt;/C&gt;&lt;D xsi:type="xsd:double"&gt;259.267890930176&lt;/D&gt;&lt;/FQL&gt;&lt;FQL&gt;&lt;Q&gt;NL0010545661^FF_TAX_RATE(ANN_R,42370,42735)&lt;/Q&gt;&lt;R&gt;0&lt;/R&gt;&lt;C&gt;0&lt;/C&gt;&lt;/FQL&gt;&lt;FQL&gt;&lt;Q&gt;KR7017670001^FF_PTX_INC(ANN_R,42005,42369,,,USD)&lt;/Q&gt;&lt;R&gt;1&lt;/R&gt;&lt;C&gt;1&lt;/C&gt;&lt;D xsi:type="xsd:double"&gt;1798.33781074674&lt;/D&gt;&lt;/FQL&gt;&lt;FQL&gt;&lt;Q&gt;NL0010545661^FF_ASSETS(ANN_R,42370,42735,,,USD)&lt;/Q&gt;&lt;R&gt;1&lt;/R&gt;&lt;C&gt;1&lt;/C&gt;&lt;D xsi:type="xsd:double"&gt;45547&lt;/D&gt;&lt;/FQL&gt;&lt;FQL&gt;&lt;Q&gt;NL0010545661^FF_SHLDRS_EQ(ANN_R,42370,42735,,,USD)&lt;/Q&gt;&lt;R&gt;1&lt;/R&gt;&lt;C&gt;1&lt;/C&gt;&lt;D xsi:type="xsd:double"&gt;4444&lt;/D&gt;&lt;/FQL&gt;&lt;FQL&gt;&lt;Q&gt;NL0010545661^FF_MKT_VAL(ANN_R,42370,42735,,,USD)&lt;/Q&gt;&lt;R&gt;1&lt;/R&gt;&lt;C&gt;1&lt;/C&gt;&lt;D xsi:type="xsd:double"&gt;11832.57254707&lt;/D&gt;&lt;/FQL&gt;&lt;FQL&gt;&lt;Q&gt;US77543R1023^FF_TAX_CF(ANN_R,42736,43100)&lt;/Q&gt;&lt;R&gt;1&lt;/R&gt;&lt;C&gt;1&lt;/C&gt;&lt;D xsi:type="xsd:double"&gt;0.222&lt;/D&gt;&lt;/FQL&gt;&lt;FQL&gt;&lt;Q&gt;CH0014852781^FF_TAX_RATE(ANN_R,42370,42735)&lt;/Q&gt;&lt;R&gt;1&lt;/R&gt;&lt;C&gt;1&lt;/C&gt;&lt;D xsi:type="xsd:double"&gt;23.9635157545605&lt;/D&gt;&lt;/FQL&gt;&lt;FQL&gt;&lt;Q&gt;US2855121099^FF_TAX_CF(ANN_R,43101,43465,,,USD)&lt;/Q&gt;&lt;R&gt;1&lt;/R&gt;&lt;C&gt;1&lt;/C&gt;&lt;D xsi:type="xsd:double"&gt;57&lt;/D&gt;&lt;/FQL&gt;&lt;FQL&gt;&lt;Q&gt;CH0014852781^FF_ASSETS(ANN_R,42370,42735,,,USD)&lt;/Q&gt;&lt;R&gt;1&lt;/R&gt;&lt;C&gt;1&lt;/C&gt;&lt;D xsi:type="xsd:double"&gt;196960.689133465&lt;/D&gt;&lt;/FQL&gt;&lt;FQL&gt;&lt;Q&gt;CH0014852781^FF_SHLDRS_EQ(ANN_R,42370,42735,,,USD)&lt;/Q&gt;&lt;R&gt;1&lt;/R&gt;&lt;C&gt;1&lt;/C&gt;&lt;D xsi:type="xsd:double"&gt;13437.2999010682&lt;/D&gt;&lt;/FQL&gt;&lt;FQL&gt;&lt;Q&gt;CH0014852781^FF_MKT_VAL(ANN_R,42370,42735,,,USD)&lt;/Q&gt;&lt;R&gt;1&lt;/R&gt;&lt;C&gt;1&lt;/C&gt;&lt;D xsi:type="xsd:double"&gt;9043.22470501966&lt;/D&gt;&lt;/FQL&gt;&lt;FQL&gt;&lt;Q&gt;US74736K1016^FF_TAX_CF(ANN_R,41275,41639,,,USD)&lt;/Q&gt;&lt;R&gt;1&lt;/R&gt;&lt;C&gt;1&lt;/C&gt;&lt;D xsi:type="xsd:double"&gt;8.941&lt;/D&gt;&lt;/FQL&gt;&lt;FQL&gt;&lt;Q&gt;DK0010181759^FF_TAX_RATE(ANN_R,42370,42735)&lt;/Q&gt;&lt;R&gt;1&lt;/R&gt;&lt;C&gt;1&lt;/C&gt;&lt;D xsi:type="xsd:double"&gt;34.5415162454874&lt;/D&gt;&lt;/FQL&gt;&lt;FQL&gt;&lt;Q&gt;US0152711091^FF_TAX_CF(ANN_R,43466,43830)&lt;/Q&gt;&lt;R&gt;0&lt;/R&gt;&lt;C&gt;0&lt;/C&gt;&lt;/FQL&gt;&lt;FQL&gt;&lt;Q&gt;DK0010181759^FF_ASSETS(ANN_R,42370,42735,,,USD)&lt;/Q&gt;&lt;R&gt;1&lt;/R&gt;&lt;C&gt;1&lt;/C&gt;&lt;D xsi:type="xsd:double"&gt;18318.4733914584&lt;/D&gt;&lt;/FQL&gt;&lt;FQL&gt;&lt;Q&gt;DK0010181759^FF_SHLDRS_EQ(ANN_R,42370,42735,,,USD)&lt;/Q&gt;&lt;R&gt;1&lt;/R&gt;&lt;C&gt;1&lt;/C&gt;&lt;D xsi:type="xsd:double"&gt;7207.69377864897&lt;/D&gt;&lt;/FQL&gt;&lt;FQL&gt;&lt;Q&gt;DK0010181759^FF_MKT_VAL(ANN_R,42370,42735,,,USD)&lt;/Q&gt;&lt;R&gt;1&lt;/R&gt;&lt;C&gt;1&lt;/C&gt;&lt;D xsi:type="xsd:double"&gt;13189.5917607606&lt;/D&gt;&lt;/FQL&gt;&lt;FQL&gt;&lt;Q&gt;FI4000297767^FF_PTX_INC(ANN_R,43466,43830,,,USD)&lt;/Q&gt;&lt;R&gt;1&lt;/R&gt;&lt;C&gt;1&lt;/C&gt;&lt;D xsi:type="xsd:double"&gt;2309.010032415&lt;/D&gt;&lt;/FQL&gt;&lt;FQL&gt;&lt;Q&gt;DE000PAH0038^FF_TAX_RATE(ANN_R,42370,42735)&lt;/Q&gt;&lt;R&gt;0&lt;/R&gt;&lt;C&gt;0&lt;/C&gt;&lt;/FQL&gt;&lt;FQL&gt;&lt;Q&gt;JP3893200000^FF_TAX_CF(ANN_R,43466,43830)&lt;/Q&gt;&lt;R&gt;1&lt;/R&gt;&lt;C&gt;1&lt;/C&gt;&lt;D xsi:type="xsd:double"&gt;87312&lt;/D&gt;&lt;/FQL&gt;&lt;FQL&gt;&lt;Q&gt;DE000PAH0038^FF_ASSETS(ANN_R,42370,42735,,,USD)&lt;/Q&gt;&lt;R&gt;1&lt;/R&gt;&lt;C&gt;1&lt;/C&gt;&lt;D xsi:type="xsd:double"&gt;29963.3370246887&lt;/D&gt;&lt;/FQL&gt;&lt;FQL&gt;&lt;Q&gt;DE000PAH0038^FF_SHLDRS_EQ(ANN_R,42370,42735,,,USD)&lt;/Q&gt;&lt;R&gt;1&lt;/R&gt;&lt;C&gt;1&lt;/C&gt;&lt;D xsi:type="xsd:double"&gt;29421.1955423355&lt;/D&gt;&lt;/FQL&gt;&lt;FQL&gt;&lt;Q&gt;DE000PAH0038^FF_MKT_VAL(ANN_R,42370,42735,,,USD)&lt;/Q&gt;&lt;R&gt;1&lt;/R&gt;&lt;C&gt;1&lt;/C&gt;&lt;D xsi:type="xsd:double"&gt;16712.9087372422&lt;/D&gt;&lt;/FQL&gt;&lt;FQL&gt;&lt;Q&gt;KR7105560007^FF_PTX_INC(ANN_R,41275,41639,,,USD)&lt;/Q&gt;&lt;R&gt;1&lt;/R&gt;&lt;C&gt;1&lt;/C&gt;&lt;D xsi:type="xsd:double"&gt;1840.29219109932&lt;/D&gt;&lt;/FQL&gt;&lt;FQL&gt;&lt;Q&gt;SE0007100599^FF_TAX_RATE(ANN_R,42370,42735)&lt;/Q&gt;&lt;R&gt;1&lt;/R&gt;&lt;C&gt;1&lt;/C&gt;&lt;D xsi:type="xsd:double"&gt;21.3557841614907&lt;/D&gt;&lt;/FQL&gt;&lt;FQL&gt;&lt;Q&gt;SE0000310336^FF_PTX_INC(ANN_R,42005,42369,,,USD)&lt;/Q&gt;&lt;R&gt;1&lt;/R&gt;&lt;C&gt;1&lt;/C&gt;&lt;D xsi:type="xsd:double"&gt;381.441664651036&lt;/D&gt;&lt;/FQL&gt;&lt;FQL&gt;&lt;Q&gt;SE0007100599^FF_ASSETS(ANN_R,42370,42735,,,USD)&lt;/Q&gt;&lt;R&gt;1&lt;/R&gt;&lt;C&gt;1&lt;/C&gt;&lt;D xsi:type="xsd:double"&gt;289234.52137962&lt;/D&gt;&lt;/FQL&gt;&lt;FQL&gt;&lt;Q&gt;SE0007100599^FF_SHLDRS_EQ(ANN_R,42370,42735,,,USD)&lt;/Q&gt;&lt;R&gt;1&lt;/R&gt;&lt;C&gt;1&lt;/C&gt;&lt;D xsi:type="xsd:double"&gt;15011.6677144542&lt;/D&gt;&lt;/FQL&gt;&lt;FQL&gt;&lt;Q&gt;SE0007100599^FF_MKT_VAL(ANN_R,42370,42735,,,USD)&lt;/Q&gt;&lt;R&gt;1&lt;/R&gt;&lt;C&gt;1&lt;/C&gt;&lt;D xsi:type="xsd:double"&gt;27093.0542849445&lt;/D&gt;&lt;/FQL&gt;&lt;FQL&gt;&lt;Q&gt;JP3970300004^FF_TAX_CF(ANN_R,41640,42004,,,USD)&lt;/Q&gt;&lt;R&gt;1&lt;/R&gt;&lt;C&gt;1&lt;/C&gt;&lt;D xsi:type="xsd:double"&gt;617.890254994854&lt;/D&gt;&lt;/FQL&gt;&lt;FQL&gt;&lt;Q&gt;DE000ENER6Y0^FF_TAX_RATE(ANN_R,42370,42735)&lt;/Q&gt;&lt;R&gt;0&lt;/R&gt;&lt;C&gt;0&lt;/C&gt;&lt;/FQL&gt;&lt;FQL&gt;&lt;Q&gt;TW0002317005^FF_PTX_INC(ANN_R,41275,41639,,,USD)&lt;/Q&gt;&lt;R&gt;1&lt;/R&gt;&lt;C&gt;1&lt;/C&gt;&lt;D xsi:type="xsd:double"&gt;4428.97892508023&lt;/D&gt;&lt;/FQL&gt;&lt;FQL&gt;&lt;Q&gt;DE000ENER6Y0^FF_ASSETS(ANN_R,42370,42735,,,USD)&lt;/Q&gt;&lt;R&gt;0&lt;/R&gt;&lt;C&gt;0&lt;/C&gt;&lt;/FQL&gt;&lt;FQL&gt;&lt;Q&gt;DE000ENER6Y0^FF_SHLDRS_EQ(ANN_R,42370,42735,,,USD)&lt;/Q&gt;&lt;R&gt;0&lt;/R&gt;&lt;C&gt;0&lt;/C&gt;&lt;/FQL&gt;&lt;FQL&gt;&lt;Q&gt;DE000ENER6Y0^FF_MKT_VAL(ANN_R,42370,42735,,,USD)&lt;/Q&gt;&lt;R&gt;0&lt;/R&gt;&lt;C&gt;0&lt;/C&gt;&lt;/FQL&gt;&lt;FQL&gt;&lt;Q&gt;US3453708600^FF_PTX_INC(ANN_R,42736,43100,,,USD)&lt;/Q&gt;&lt;R&gt;1&lt;/R&gt;&lt;C&gt;1&lt;/C&gt;&lt;D xsi:type="xsd:double"&gt;8159&lt;/D&gt;&lt;/FQL&gt;&lt;FQL&gt;&lt;Q&gt;DK0060448595^FF_TAX_RATE(ANN_R,42370,42735)&lt;/Q&gt;&lt;R&gt;1&lt;/R&gt;&lt;C&gt;1&lt;/C&gt;&lt;D xsi:type="xsd:double"&gt;22.9977957384276&lt;/D&gt;&lt;/FQL&gt;&lt;FQL&gt;&lt;Q&gt;US31428X1063^FF_PTX_INC(ANN_R,42736,43100,,,USD)&lt;/Q&gt;&lt;R&gt;1&lt;/R&gt;&lt;C&gt;1&lt;/C&gt;&lt;D xsi:type="xsd:double"&gt;4579&lt;/D&gt;&lt;/FQL&gt;&lt;FQL&gt;&lt;Q&gt;DK0060448595^FF_ASSETS(ANN_R,42370,42735,,,USD)&lt;/Q&gt;&lt;R&gt;1&lt;/R&gt;&lt;C&gt;1&lt;/C&gt;&lt;D xsi:type="xsd:double"&gt;1661.19583421946&lt;/D&gt;&lt;/FQL&gt;&lt;FQL&gt;&lt;Q&gt;DK0060448595^FF_SHLDRS_EQ(ANN_R,42370,42735,,,USD)&lt;/Q&gt;&lt;R&gt;1&lt;/R&gt;&lt;C&gt;1&lt;/C&gt;&lt;D xsi:type="xsd:double"&gt;764.87148976326&lt;/D&gt;&lt;/FQL&gt;&lt;FQL&gt;&lt;Q&gt;DK0060448595^FF_MKT_VAL(ANN_R,42370,42735,,,USD)&lt;/Q&gt;&lt;R&gt;1&lt;/R&gt;&lt;C&gt;1&lt;/C&gt;&lt;D xsi:type="xsd:double"&gt;16425.3958024241&lt;/D&gt;&lt;/FQL&gt;&lt;FQL&gt;&lt;Q&gt;DK0010274414^FF_TAX_CF(ANN_R,42370,42735)&lt;/Q&gt;&lt;R&gt;1&lt;/R&gt;&lt;C&gt;1&lt;/C&gt;&lt;D xsi:type="xsd:double"&gt;4961&lt;/D&gt;&lt;/FQL&gt;&lt;FQL&gt;&lt;Q&gt;CH0025751329^FF_TAX_RATE(ANN_R,42370,42735)&lt;/Q&gt;&lt;R&gt;1&lt;/R&gt;&lt;C&gt;1&lt;/C&gt;&lt;D xsi:type="xsd:double"&gt;2.365522696848&lt;/D&gt;&lt;/FQL&gt;&lt;FQL&gt;&lt;Q&gt;KR7005490008^FF_TAX_CF(ANN_R,42370,42735)&lt;/Q&gt;&lt;R&gt;1&lt;/R&gt;&lt;C&gt;1&lt;/C&gt;&lt;D xsi:type="xsd:double"&gt;602003.756569&lt;/D&gt;&lt;/FQL&gt;&lt;FQL&gt;&lt;Q&gt;CH0025751329^FF_ASSETS(ANN_R,42370,42735,,,USD)&lt;/Q&gt;&lt;R&gt;1&lt;/R&gt;&lt;C&gt;1&lt;/C&gt;&lt;D xsi:type="xsd:double"&gt;1324.14699311771&lt;/D&gt;&lt;/FQL&gt;&lt;FQL&gt;&lt;Q&gt;CH0025751329^FF_SHLDRS_EQ(ANN_R,42370,42735,,,USD)&lt;/Q&gt;&lt;R&gt;1&lt;/R&gt;&lt;C&gt;1&lt;/C&gt;&lt;D xsi:type="xsd:double"&gt;759.947996050151&lt;/D&gt;&lt;/FQL&gt;&lt;FQL&gt;&lt;Q&gt;CH0025751329^FF_MKT_VAL(ANN_R,42370,42735,,,USD)&lt;/Q&gt;&lt;R&gt;1&lt;/R&gt;&lt;C&gt;1&lt;/C&gt;&lt;D xsi:type="xsd:double"&gt;2594.75318016483&lt;/D&gt;&lt;/FQL&gt;&lt;FQL&gt;&lt;Q&gt;JP3633400001^FF_PTX_INC(ANN_R,42370,42735,,,USD)&lt;/Q&gt;&lt;R&gt;1&lt;/R&gt;&lt;C&gt;1&lt;/C&gt;&lt;D xsi:type="xsd:double"&gt;24844.0579338074&lt;/D&gt;&lt;/FQL&gt;&lt;FQL&gt;&lt;Q&gt;DE0005785604^FF_TAX_RATE(ANN_R,42370,42735)&lt;/Q&gt;&lt;R&gt;1&lt;/R&gt;&lt;C&gt;1&lt;/C&gt;&lt;D xsi:type="xsd:double"&gt;28.0645161290323&lt;/D&gt;&lt;/FQL&gt;&lt;FQL&gt;&lt;Q&gt;TW0002412004^FF_TAX_CF(ANN_R,42736,43100)&lt;/Q&gt;&lt;R&gt;1&lt;/R&gt;&lt;C&gt;1&lt;/C&gt;&lt;D xsi:type="xsd:double"&gt;5789.762&lt;/D&gt;&lt;/FQL&gt;&lt;FQL&gt;&lt;Q&gt;DE0005785604^FF_ASSETS(ANN_R,42370,42735,,,USD)&lt;/Q&gt;&lt;R&gt;1&lt;/R&gt;&lt;C&gt;1&lt;/C&gt;&lt;D xsi:type="xsd:double"&gt;49253.6591467857&lt;/D&gt;&lt;/FQL&gt;&lt;FQL&gt;&lt;Q&gt;DE0005785604^FF_SHLDRS_EQ(ANN_R,42370,42735,,,USD)&lt;/Q&gt;&lt;R&gt;1&lt;/R&gt;&lt;C&gt;1&lt;/C&gt;&lt;D xsi:type="xsd:double"&gt;13357.3535652161&lt;/D&gt;&lt;/FQL&gt;&lt;FQL&gt;&lt;Q&gt;DE0005785604^FF_MKT_VAL(ANN_R,42370,42735,,,USD)&lt;/Q&gt;&lt;R&gt;1&lt;/R&gt;&lt;C&gt;1&lt;/C&gt;&lt;D xsi:type="xsd:double"&gt;42860.4964616119&lt;/D&gt;&lt;/FQL&gt;&lt;FQL&gt;&lt;Q&gt;US57772K1016^FF_PTX_INC(ANN_R,41640,42004,,,USD)&lt;/Q&gt;&lt;R&gt;1&lt;/R&gt;&lt;C&gt;1&lt;/C&gt;&lt;D xsi:type="xsd:double"&gt;409.226&lt;/D&gt;&lt;/FQL&gt;&lt;FQL&gt;&lt;Q&gt;FR0000045072^FF_TAX_RATE(ANN_R,42370,42735)&lt;/Q&gt;&lt;R&gt;1&lt;/R&gt;&lt;C&gt;1&lt;/C&gt;&lt;D xsi:type="xsd:double"&gt;24.5669848002828&lt;/D&gt;&lt;/FQL&gt;&lt;FQL&gt;&lt;Q&gt;TW0001216000^FF_TAX_CF(ANN_R,41640,42004,,,USD)&lt;/Q&gt;&lt;R&gt;1&lt;/R&gt;&lt;C&gt;1&lt;/C&gt;&lt;D xsi:type="xsd:double"&gt;151.465973847717&lt;/D&gt;&lt;/FQL&gt;&lt;FQL&gt;&lt;Q&gt;FR0000045072^FF_ASSETS(ANN_R,42370,42735,,,USD)&lt;/Q&gt;&lt;R&gt;1&lt;/R&gt;&lt;C&gt;1&lt;/C&gt;&lt;D xsi:type="xsd:double"&gt;1607683.64966965&lt;/D&gt;&lt;/FQL&gt;&lt;FQL&gt;&lt;Q&gt;FR0000045072^FF_SHLDRS_EQ(ANN_R,42370,42735,,,USD)&lt;/Q&gt;&lt;R&gt;1&lt;/R&gt;&lt;C&gt;1&lt;/C&gt;&lt;D xsi:type="xsd:double"&gt;56181.2569212914&lt;/D&gt;&lt;/FQL&gt;&lt;FQL&gt;&lt;Q&gt;FR0000045072^FF_MKT_VAL(ANN_R,42370,42735,,,USD)&lt;/Q&gt;&lt;R&gt;1&lt;/R&gt;&lt;C&gt;1&lt;/C&gt;&lt;D xsi:type="xsd:double"&gt;33712.0058696269&lt;/D&gt;&lt;/FQL&gt;&lt;FQL&gt;&lt;Q&gt;US64110D1046^FF_TAX_CF(ANN_R,40909,41274,,,USD)&lt;/Q&gt;&lt;R&gt;1&lt;/R&gt;&lt;C&gt;1&lt;/C&gt;&lt;D xsi:type="xsd:double"&gt;48.2&lt;/D&gt;&lt;/FQL&gt;&lt;FQL&gt;&lt;Q&gt;BE0003565737^FF_TAX_RATE(ANN_R,42370,42735)&lt;/Q&gt;&lt;R&gt;1&lt;/R&gt;&lt;C&gt;1&lt;/C&gt;&lt;D xsi:type="xsd:double"&gt;21.6127979105452&lt;/D&gt;&lt;/FQL&gt;&lt;FQL&gt;&lt;Q&gt;US40434L1052^FF_TAX_CF(ANN_R,43101,43465,,,USD)&lt;/Q&gt;&lt;R&gt;1&lt;/R&gt;&lt;C&gt;1&lt;/C&gt;&lt;D xsi:type="xsd:double"&gt;951&lt;/D&gt;&lt;/FQL&gt;&lt;FQL&gt;&lt;Q&gt;BE0003565737^FF_ASSETS(ANN_R,42370,42735,,,USD)&lt;/Q&gt;&lt;R&gt;1&lt;/R&gt;&lt;C&gt;1&lt;/C&gt;&lt;D xsi:type="xsd:double"&gt;290267.190551758&lt;/D&gt;&lt;/FQL&gt;&lt;FQL&gt;&lt;Q&gt;BE0003565737^FF_SHLDRS_EQ(ANN_R,42370,42735,,,USD)&lt;/Q&gt;&lt;R&gt;1&lt;/R&gt;&lt;C&gt;1&lt;/C&gt;&lt;D xsi:type="xsd:double"&gt;18307.2951540947&lt;/D&gt;&lt;/FQL&gt;&lt;FQL&gt;&lt;Q&gt;BE0003565737^FF_MKT_VAL(ANN_R,42370,42735,,,USD)&lt;/Q&gt;&lt;R&gt;1&lt;/R&gt;&lt;C&gt;1&lt;/C&gt;&lt;D xsi:type="xsd:double"&gt;25960.381034671&lt;/D&gt;&lt;/FQL&gt;&lt;FQL&gt;&lt;Q&gt;JP3726800000^FF_PTX_INC(ANN_R,42370,42735,,,USD)&lt;/Q&gt;&lt;R&gt;1&lt;/R&gt;&lt;C&gt;1&lt;/C&gt;&lt;D xsi:type="xsd:double"&gt;5261.8607384786&lt;/D&gt;&lt;/FQL&gt;&lt;FQL&gt;&lt;Q&gt;SE0009922164^FF_TAX_RATE(ANN_R,42370,42735)&lt;/Q&gt;&lt;R&gt;1&lt;/R&gt;&lt;C&gt;1&lt;/C&gt;&lt;D xsi:type="xsd:double"&gt;49.0394211576846&lt;/D&gt;&lt;/FQL&gt;&lt;FQL&gt;&lt;Q&gt;US73278L1052^FF_TAX_CF(ANN_R,42370,42735)&lt;/Q&gt;&lt;R&gt;1&lt;/R&gt;&lt;C&gt;1&lt;/C&gt;&lt;D xsi:type="xsd:double"&gt;80.378&lt;/D&gt;&lt;/FQL&gt;&lt;FQL&gt;&lt;Q&gt;SE0009922164^FF_ASSETS(ANN_R,42370,42735,,,USD)&lt;/Q&gt;&lt;R&gt;1&lt;/R&gt;&lt;C&gt;1&lt;/C&gt;&lt;D xsi:type="xsd:double"&gt;12579.9701783955&lt;/D&gt;&lt;/FQL&gt;&lt;FQL&gt;&lt;Q&gt;SE0009922164^FF_SHLDRS_EQ(ANN_R,42370,42735,,,USD)&lt;/Q&gt;&lt;R&gt;1&lt;/R&gt;&lt;C&gt;1&lt;/C&gt;&lt;D xsi:type="xsd:double"&gt;3654.97646042705&lt;/D&gt;&lt;/FQL&gt;&lt;FQL&gt;&lt;Q&gt;SE0009922164^FF_MKT_VAL(ANN_R,42370,42735,,,USD)&lt;/Q&gt;&lt;R&gt;0&lt;/R&gt;&lt;C&gt;0&lt;/C&gt;&lt;/FQL&gt;&lt;FQL&gt;&lt;Q&gt;ES0105066007^FF_TAX_CF(ANN_R,43101,43465,,,USD)&lt;/Q&gt;&lt;R&gt;1&lt;/R&gt;&lt;C&gt;1&lt;/C&gt;&lt;D xsi:type="xsd:double"&gt;23.8533597352505&lt;/D&gt;&lt;/FQL&gt;&lt;FQL&gt;&lt;Q&gt;SE0000148884^FF_TAX_RATE(ANN_R,42370,42735)&lt;/Q&gt;&lt;R&gt;1&lt;/R&gt;&lt;C&gt;1&lt;/C&gt;&lt;D xsi:type="xsd:double"&gt;29.0053928595809&lt;/D&gt;&lt;/FQL&gt;&lt;FQL&gt;&lt;Q&gt;JP3726800000^FF_TAX_CF(ANN_R,43466,43830,,,USD)&lt;/Q&gt;&lt;R&gt;1&lt;/R&gt;&lt;C&gt;1&lt;/C&gt;&lt;D xsi:type="xsd:double"&gt;1349.45324698929&lt;/D&gt;&lt;/FQL&gt;&lt;FQL&gt;&lt;Q&gt;SE0000148884^FF_ASSETS(ANN_R,42370,42735,,,USD)&lt;/Q&gt;&lt;R&gt;1&lt;/R&gt;&lt;C&gt;1&lt;/C&gt;&lt;D xsi:type="xsd:double"&gt;288471.251689926&lt;/D&gt;&lt;/FQL&gt;&lt;FQL&gt;&lt;Q&gt;SE0000148884^FF_SHLDRS_EQ(ANN_R,42370,42735,,,USD)&lt;/Q&gt;&lt;R&gt;1&lt;/R&gt;&lt;C&gt;1&lt;/C&gt;&lt;D xsi:type="xsd:double"&gt;15518.1291857958&lt;/D&gt;&lt;/FQL&gt;&lt;FQL&gt;&lt;Q&gt;SE0000148884^FF_MKT_VAL(ANN_R,42370,42735,,,USD)&lt;/Q&gt;&lt;R&gt;1&lt;/R&gt;&lt;C&gt;1&lt;/C&gt;&lt;D xsi:type="xsd:double"&gt;22813.0442534078&lt;/D&gt;&lt;/FQL&gt;&lt;FQL&gt;&lt;Q&gt;JP3119600009^FF_TAX_CF(ANN_R,43101,43465,,,USD)&lt;/Q&gt;&lt;R&gt;1&lt;/R&gt;&lt;C&gt;1&lt;/C&gt;&lt;D xsi:type="xsd:double"&gt;210.344590701163&lt;/D&gt;&lt;/FQL&gt;&lt;FQL&gt;&lt;Q&gt;DE0006048432^FF_TAX_RATE(ANN_R,42370,42735)&lt;/Q&gt;&lt;R&gt;1&lt;/R&gt;&lt;C&gt;1&lt;/C&gt;&lt;D xsi:type="xsd:double"&gt;23.6516034985423&lt;/D&gt;&lt;/FQL&gt;&lt;FQL&gt;&lt;Q&gt;KR7036570000^FF_PTX_INC(ANN_R,42005,42369,,,USD)&lt;/Q&gt;&lt;R&gt;1&lt;/R&gt;&lt;C&gt;1&lt;/C&gt;&lt;D xsi:type="xsd:double"&gt;211.617798666675&lt;/D&gt;&lt;/FQL&gt;&lt;FQL&gt;&lt;Q&gt;DE0006048432^FF_ASSETS(ANN_R,42370,42735,,,USD)&lt;/Q&gt;&lt;R&gt;1&lt;/R&gt;&lt;C&gt;1&lt;/C&gt;&lt;D xsi:type="xsd:double"&gt;30061.4287714958&lt;/D&gt;&lt;/FQL&gt;&lt;FQL&gt;&lt;Q&gt;DE0006048432^FF_SHLDRS_EQ(ANN_R,42370,42735,,,USD)&lt;/Q&gt;&lt;R&gt;1&lt;/R&gt;&lt;C&gt;1&lt;/C&gt;&lt;D xsi:type="xsd:double"&gt;15870.8227334023&lt;/D&gt;&lt;/FQL&gt;&lt;FQL&gt;&lt;Q&gt;DE0006048432^FF_MKT_VAL(ANN_R,42370,42735,,,USD)&lt;/Q&gt;&lt;R&gt;1&lt;/R&gt;&lt;C&gt;1&lt;/C&gt;&lt;D xsi:type="xsd:double"&gt;51874.7190592815&lt;/D&gt;&lt;/FQL&gt;&lt;FQL&gt;&lt;Q&gt;US12541W2098^FF_PTX_INC(ANN_R,42005,42369,,,USD)&lt;/Q&gt;&lt;R&gt;1&lt;/R&gt;&lt;C&gt;1&lt;/C&gt;&lt;D xsi:type="xsd:double"&gt;822.781&lt;/D&gt;&lt;/FQL&gt;&lt;FQL&gt;&lt;Q&gt;ES0105066007^FF_TAX_RATE(ANN_R,42370,42735)&lt;/Q&gt;&lt;R&gt;1&lt;/R&gt;&lt;C&gt;1&lt;/C&gt;&lt;D xsi:type="xsd:double"&gt;1.54563656785662&lt;/D&gt;&lt;/FQL&gt;&lt;FQL&gt;&lt;Q&gt;ES0105066007^FF_TAX_CF(ANN_R,42370,42735)&lt;/Q&gt;&lt;R&gt;1&lt;/R&gt;&lt;C&gt;1&lt;/C&gt;&lt;D xsi:type="xsd:double"&gt;11.477&lt;/D&gt;&lt;/FQL&gt;&lt;FQL&gt;&lt;Q&gt;ES0105066007^FF_ASSETS(ANN_R,42370,42735,,,USD)&lt;/Q&gt;&lt;R&gt;1&lt;/R&gt;&lt;C&gt;1&lt;/C&gt;&lt;D xsi:type="xsd:double"&gt;3054.00637584162&lt;/D&gt;&lt;/FQL&gt;&lt;FQL&gt;&lt;Q&gt;ES0105066007^FF_SHLDRS_EQ(ANN_R,42370,42735,,,USD)&lt;/Q&gt;&lt;R&gt;1&lt;/R&gt;&lt;C&gt;1&lt;/C&gt;&lt;D xsi:type="xsd:double"&gt;495.497274621487&lt;/D&gt;&lt;/FQL&gt;&lt;FQL&gt;&lt;Q&gt;ES0105066007^FF_MKT_VAL(ANN_R,42370,42735,,,USD)&lt;/Q&gt;&lt;R&gt;1&lt;/R&gt;&lt;C&gt;1&lt;/C&gt;&lt;D xsi:type="xsd:double"&gt;3336.4478169587&lt;/D&gt;&lt;/FQL&gt;&lt;FQL&gt;&lt;Q&gt;US98956P1021^FF_PTX_INC(ANN_R,42370,42735,,,USD)&lt;/Q&gt;&lt;R&gt;1&lt;/R&gt;&lt;C&gt;1&lt;/C&gt;&lt;D xsi:type="xsd:double"&gt;399.6&lt;/D&gt;&lt;/FQL&gt;&lt;FQL&gt;&lt;Q&gt;SE0012853455^FF_TAX_RATE(ANN_R,42370,42735)&lt;/Q&gt;&lt;R&gt;1&lt;/R&gt;&lt;C&gt;1&lt;/C&gt;&lt;D xsi:type="xsd:double"&gt;95.6834532374103&lt;/D&gt;&lt;/FQL&gt;&lt;FQL&gt;&lt;Q&gt;US74736K1016^FF_PTX_INC(ANN_R,41275,41639,,,USD)&lt;/Q&gt;&lt;R&gt;1&lt;/R&gt;&lt;C&gt;1&lt;/C&gt;&lt;D xsi:type="xsd:double"&gt;-25.899&lt;/D&gt;&lt;/FQL&gt;&lt;FQL&gt;&lt;Q&gt;SE0012853455^FF_ASSETS(ANN_R,42370,42735,,,USD)&lt;/Q&gt;&lt;R&gt;1&lt;/R&gt;&lt;C&gt;1&lt;/C&gt;&lt;D xsi:type="xsd:double"&gt;252.29619355959&lt;/D&gt;&lt;/FQL&gt;&lt;FQL&gt;&lt;Q&gt;SE0012853455^FF_SHLDRS_EQ(ANN_R,42370,42735,,,USD)&lt;/Q&gt;&lt;R&gt;1&lt;/R&gt;&lt;C&gt;1&lt;/C&gt;&lt;D xsi:type="xsd:double"&gt;-32.5917741680239&lt;/D&gt;&lt;/FQL&gt;&lt;FQL&gt;&lt;Q&gt;SE0012853455^FF_MKT_VAL(ANN_R,42370,42735,,,USD)&lt;/Q&gt;&lt;R&gt;0&lt;/R&gt;&lt;C&gt;0&lt;/C&gt;&lt;/FQL&gt;&lt;FQL&gt;&lt;Q&gt;JP3173400007^FF_TAX_CF(ANN_R,41275,41639,,,USD)&lt;/Q&gt;&lt;R&gt;1&lt;/R&gt;&lt;C&gt;1&lt;/C&gt;&lt;D xsi:type="xsd:double"&gt;58.4871301986277&lt;/D&gt;&lt;/FQL&gt;&lt;FQL&gt;&lt;Q&gt;NL0013267909^FF_TAX_RATE(ANN_R,42370,42735)&lt;/Q&gt;&lt;R&gt;1&lt;/R&gt;&lt;C&gt;1&lt;/C&gt;&lt;D xsi:type="xsd:double"&gt;28.125&lt;/D&gt;&lt;/FQL&gt;&lt;FQL&gt;&lt;Q&gt;JP3197800000^FF_TAX_CF(ANN_R,43831,44196,,,USD)&lt;/Q&gt;&lt;R&gt;1&lt;/R&gt;&lt;C&gt;1&lt;/C&gt;&lt;D xsi:type="xsd:double"&gt;124.285157717764&lt;/D&gt;&lt;/FQL&gt;&lt;FQL&gt;&lt;Q&gt;NL0013267909^FF_ASSETS(ANN_R,42370,42735,,,USD)&lt;/Q&gt;&lt;R&gt;1&lt;/R&gt;&lt;C&gt;1&lt;/C&gt;&lt;D xsi:type="xsd:double"&gt;17448.7286820412&lt;/D&gt;&lt;/FQL&gt;&lt;FQL&gt;&lt;Q&gt;NL0013267909^FF_SHLDRS_EQ(ANN_R,42370,42735,,,USD)&lt;/Q&gt;&lt;R&gt;1&lt;/R&gt;&lt;C&gt;1&lt;/C&gt;&lt;D xsi:type="xsd:double"&gt;6911.7765250206&lt;/D&gt;&lt;/FQL&gt;&lt;FQL&gt;&lt;Q&gt;NL0013267909^FF_MKT_VAL(ANN_R,42370,42735,,,USD)&lt;/Q&gt;&lt;R&gt;1&lt;/R&gt;&lt;C&gt;1&lt;/C&gt;&lt;D xsi:type="xsd:double"&gt;15796.7340461941&lt;/D&gt;&lt;/FQL&gt;&lt;FQL&gt;&lt;Q&gt;TW0002886009^FF_TAX_CF(ANN_R,42736,43100)&lt;/Q&gt;&lt;R&gt;1&lt;/R&gt;&lt;C&gt;1&lt;/C&gt;&lt;D xsi:type="xsd:double"&gt;3284.75&lt;/D&gt;&lt;/FQL&gt;&lt;FQL&gt;&lt;Q&gt;FR0000051807^FF_TAX_RATE(ANN_R,42370,42735)&lt;/Q&gt;&lt;R&gt;1&lt;/R&gt;&lt;C&gt;1&lt;/C&gt;&lt;D xsi:type="xsd:double"&gt;27.6666666666667&lt;/D&gt;&lt;/FQL&gt;&lt;FQL&gt;&lt;Q&gt;NL0000009082^FF_TAX_CF(ANN_R,43466,43830)&lt;/Q&gt;&lt;R&gt;1&lt;/R&gt;&lt;C&gt;1&lt;/C&gt;&lt;D xsi:type="xsd:double"&gt;7&lt;/D&gt;&lt;/FQL&gt;&lt;FQL&gt;&lt;Q&gt;FR0000051807^FF_ASSETS(ANN_R,42370,42735,,,USD)&lt;/Q&gt;&lt;R&gt;1&lt;/R&gt;&lt;C&gt;1&lt;/C&gt;&lt;D xsi:type="xsd:double"&gt;5268.47607851028&lt;/D&gt;&lt;/FQL&gt;&lt;FQL&gt;&lt;Q&gt;FR0000051807^FF_SHLDRS_EQ(ANN_R,42370,42735,,,USD)&lt;/Q&gt;&lt;R&gt;1&lt;/R&gt;&lt;C&gt;1&lt;/C&gt;&lt;D xsi:type="xsd:double"&gt;2015.62718439102&lt;/D&gt;&lt;/FQL&gt;&lt;FQL&gt;&lt;Q&gt;FR0000051807^FF_MKT_VAL(ANN_R,42370,42735,,,USD)&lt;/Q&gt;&lt;R&gt;1&lt;/R&gt;&lt;C&gt;1&lt;/C&gt;&lt;D xsi:type="xsd:double"&gt;5806.5038250474&lt;/D&gt;&lt;/FQL&gt;&lt;FQL&gt;&lt;Q&gt;NL0000009082^FF_PTX_INC(ANN_R,43466,43830,,,USD)&lt;/Q&gt;&lt;R&gt;1&lt;/R&gt;&lt;C&gt;1&lt;/C&gt;&lt;D xsi:type="xsd:double"&gt;748.777332544327&lt;/D&gt;&lt;/FQL&gt;&lt;FQL&gt;&lt;Q&gt;DK0010272202^FF_TAX_RATE(ANN_R,42370,42735)&lt;/Q&gt;&lt;R&gt;1&lt;/R&gt;&lt;C&gt;1&lt;/C&gt;&lt;D xsi:type="xsd:double"&gt;-5.03071534050541&lt;/D&gt;&lt;/FQL&gt;&lt;FQL&gt;&lt;Q&gt;CH0102484968^FF_TAX_CF(ANN_R,42370,42735)&lt;/Q&gt;&lt;R&gt;1&lt;/R&gt;&lt;C&gt;1&lt;/C&gt;&lt;D xsi:type="xsd:double"&gt;78.3&lt;/D&gt;&lt;/FQL&gt;&lt;FQL&gt;&lt;Q&gt;DK0010272202^FF_ASSETS(ANN_R,42370,42735,,,USD)&lt;/Q&gt;&lt;R&gt;1&lt;/R&gt;&lt;C&gt;1&lt;/C&gt;&lt;D xsi:type="xsd:double"&gt;743.059593952&lt;/D&gt;&lt;/FQL&gt;&lt;FQL&gt;&lt;Q&gt;DK0010272202^FF_SHLDRS_EQ(ANN_R,42370,42735,,,USD)&lt;/Q&gt;&lt;R&gt;1&lt;/R&gt;&lt;C&gt;1&lt;/C&gt;&lt;D xsi:type="xsd:double"&gt;684.681402267814&lt;/D&gt;&lt;/FQL&gt;&lt;FQL&gt;&lt;Q&gt;DK0010272202^FF_MKT_VAL(ANN_R,42370,42735,,,USD)&lt;/Q&gt;&lt;R&gt;1&lt;/R&gt;&lt;C&gt;1&lt;/C&gt;&lt;D xsi:type="xsd:double"&gt;10025.2232351438&lt;/D&gt;&lt;/FQL&gt;&lt;FQL&gt;&lt;Q&gt;US4180561072^FF_TAX_CF(ANN_R,43466,43830,,,USD)&lt;/Q&gt;&lt;R&gt;1&lt;/R&gt;&lt;C&gt;1&lt;/C&gt;&lt;D xsi:type="xsd:double"&gt;103.149&lt;/D&gt;&lt;/FQL&gt;&lt;FQL&gt;&lt;Q&gt;DE0006599905^FF_TAX_RATE(ANN_R,42370,42735)&lt;/Q&gt;&lt;R&gt;1&lt;/R&gt;&lt;C&gt;1&lt;/C&gt;&lt;D xsi:type="xsd:double"&gt;24.1875580315692&lt;/D&gt;&lt;/FQL&gt;&lt;FQL&gt;&lt;Q&gt;US88339J1051^FF_TAX_CF(ANN_R,43466,43830,,,USD)&lt;/Q&gt;&lt;R&gt;1&lt;/R&gt;&lt;C&gt;1&lt;/C&gt;&lt;D xsi:type="xsd:double"&gt;19.727&lt;/D&gt;&lt;/FQL&gt;&lt;FQL&gt;&lt;Q&gt;DE0006599905^FF_ASSETS(ANN_R,42370,42735,,,USD)&lt;/Q&gt;&lt;R&gt;1&lt;/R&gt;&lt;C&gt;1&lt;/C&gt;&lt;D xsi:type="xsd:double"&gt;41144.7414107323&lt;/D&gt;&lt;/FQL&gt;&lt;FQL&gt;&lt;Q&gt;DE0006599905^FF_SHLDRS_EQ(ANN_R,42370,42735,,,USD)&lt;/Q&gt;&lt;R&gt;1&lt;/R&gt;&lt;C&gt;1&lt;/C&gt;&lt;D xsi:type="xsd:double"&gt;14754.8972697258&lt;/D&gt;&lt;/FQL&gt;&lt;FQL&gt;&lt;Q&gt;DE0006599905^FF_MKT_VAL(ANN_R,42370,42735,,,USD)&lt;/Q&gt;&lt;R&gt;1&lt;/R&gt;&lt;C&gt;1&lt;/C&gt;&lt;D xsi:type="xsd:double"&gt;45468.4005302491&lt;/D&gt;&lt;/FQL&gt;&lt;FQL&gt;&lt;Q&gt;US1156372096^FF_PTX_INC(ANN_R,40909,41274,,,USD)&lt;/Q&gt;&lt;R&gt;1&lt;/R&gt;&lt;C&gt;1&lt;/C&gt;&lt;D xsi:type="xsd:double"&gt;760&lt;/D&gt;&lt;/FQL&gt;&lt;FQL&gt;&lt;Q&gt;FR0000130809^FF_TAX_RATE(ANN_R,42370,42735)&lt;/Q&gt;&lt;R&gt;1&lt;/R&gt;&lt;C&gt;1&lt;/C&gt;&lt;D xsi:type="xsd:double"&gt;31.8711557138232&lt;/D&gt;&lt;/FQL&gt;&lt;FQL&gt;&lt;Q&gt;US00507V1098^FF_TAX_CF(ANN_R,43101,43465,,,USD)&lt;/Q&gt;&lt;R&gt;1&lt;/R&gt;&lt;C&gt;1&lt;/C&gt;&lt;D xsi:type="xsd:double"&gt;560&lt;/D&gt;&lt;/FQL&gt;&lt;FQL&gt;&lt;Q&gt;FR0000130809^FF_ASSETS(ANN_R,42370,42735,,,USD)&lt;/Q&gt;&lt;R&gt;1&lt;/R&gt;&lt;C&gt;1&lt;/C&gt;&lt;D xsi:type="xsd:double"&gt;1428576.55799961&lt;/D&gt;&lt;/FQL&gt;&lt;FQL&gt;&lt;Q&gt;FR0000130809^FF_SHLDRS_EQ(ANN_R,42370,42735,,,USD)&lt;/Q&gt;&lt;R&gt;1&lt;/R&gt;&lt;C&gt;1&lt;/C&gt;&lt;D xsi:type="xsd:double"&gt;55134.944955349&lt;/D&gt;&lt;/FQL&gt;&lt;FQL&gt;&lt;Q&gt;FR0000130809^FF_MKT_VAL(ANN_R,42370,42735,,,USD)&lt;/Q&gt;&lt;R&gt;1&lt;/R&gt;&lt;C&gt;1&lt;/C&gt;&lt;D xsi:type="xsd:double"&gt;36667.2375903699&lt;/D&gt;&lt;/FQL&gt;&lt;FQL&gt;&lt;Q&gt;US92343V1044^FF_TAX_CF(ANN_R,40909,41274,,,USD)&lt;/Q&gt;&lt;R&gt;1&lt;/R&gt;&lt;C&gt;1&lt;/C&gt;&lt;D xsi:type="xsd:double"&gt;351&lt;/D&gt;&lt;/FQL&gt;&lt;FQL&gt;&lt;Q&gt;NL0000395903^FF_TAX_RATE(ANN_R,42370,42735)&lt;/Q&gt;&lt;R&gt;1&lt;/R&gt;&lt;C&gt;1&lt;/C&gt;&lt;D xsi:type="xsd:double"&gt;25.2679938744257&lt;/D&gt;&lt;/FQL&gt;&lt;FQL&gt;&lt;Q&gt;US73278L1052^FF_PTX_INC(ANN_R,43101,43465,,,USD)&lt;/Q&gt;&lt;R&gt;1&lt;/R&gt;&lt;C&gt;1&lt;/C&gt;&lt;D xsi:type="xsd:double"&gt;292.993&lt;/D&gt;&lt;/FQL&gt;&lt;FQL&gt;&lt;Q&gt;NL0000395903^FF_ASSETS(ANN_R,42370,42735,,,USD)&lt;/Q&gt;&lt;R&gt;1&lt;/R&gt;&lt;C&gt;1&lt;/C&gt;&lt;D xsi:type="xsd:double"&gt;9322.93494653702&lt;/D&gt;&lt;/FQL&gt;&lt;FQL&gt;&lt;Q&gt;NL0000395903^FF_SHLDRS_EQ(ANN_R,42370,42735,,,USD)&lt;/Q&gt;&lt;R&gt;1&lt;/R&gt;&lt;C&gt;1&lt;/C&gt;&lt;D xsi:type="xsd:double"&gt;2764.49966001511&lt;/D&gt;&lt;/FQL&gt;&lt;FQL&gt;&lt;Q&gt;NL0000395903^FF_MKT_VAL(ANN_R,42370,42735,,,USD)&lt;/Q&gt;&lt;R&gt;1&lt;/R&gt;&lt;C&gt;1&lt;/C&gt;&lt;D xsi:type="xsd:double"&gt;10444.7665670262&lt;/D&gt;&lt;/FQL&gt;&lt;FQL&gt;&lt;Q&gt;US9892071054^FF_PTX_INC(ANN_R,41640,42004,,,USD)&lt;/Q&gt;&lt;R&gt;1&lt;/R&gt;&lt;C&gt;1&lt;/C&gt;&lt;D xsi:type="xsd:double"&gt;16.629&lt;/D&gt;&lt;/FQL&gt;&lt;FQL&gt;&lt;Q&gt;ES0178430E18^FF_TAX_RATE(ANN_R,42370,42735)&lt;/Q&gt;&lt;R&gt;1&lt;/R&gt;&lt;C&gt;1&lt;/C&gt;&lt;D xsi:type="xsd:double"&gt;26.0307692307692&lt;/D&gt;&lt;/FQL&gt;&lt;FQL&gt;&lt;Q&gt;US9892071054^FF_PTX_INC(ANN_R,41275,41639,,,USD)&lt;/Q&gt;&lt;R&gt;1&lt;/R&gt;&lt;C&gt;1&lt;/C&gt;&lt;D xsi:type="xsd:double"&gt;163.827&lt;/D&gt;&lt;/FQL&gt;&lt;FQL&gt;&lt;Q&gt;ES0178430E18^FF_ASSETS(ANN_R,42370,42735,,,USD)&lt;/Q&gt;&lt;R&gt;1&lt;/R&gt;&lt;C&gt;1&lt;/C&gt;&lt;D xsi:type="xsd:double"&gt;130410.340505123&lt;/D&gt;&lt;/FQL&gt;&lt;FQL&gt;&lt;Q&gt;ES0178430E18^FF_SHLDRS_EQ(ANN_R,42370,42735,,,USD)&lt;/Q&gt;&lt;R&gt;1&lt;/R&gt;&lt;C&gt;1&lt;/C&gt;&lt;D xsi:type="xsd:double"&gt;10920.8811445236&lt;/D&gt;&lt;/FQL&gt;&lt;FQL&gt;&lt;Q&gt;ES0178430E18^FF_MKT_VAL(ANN_R,42370,42735,,,USD)&lt;/Q&gt;&lt;R&gt;1&lt;/R&gt;&lt;C&gt;1&lt;/C&gt;&lt;D xsi:type="xsd:double"&gt;45552.3295651677&lt;/D&gt;&lt;/FQL&gt;&lt;FQL&gt;&lt;Q&gt;FR0000073272^FF_TAX_CF(ANN_R,42736,43100,,,USD)&lt;/Q&gt;&lt;R&gt;1&lt;/R&gt;&lt;C&gt;1&lt;/C&gt;&lt;D xsi:type="xsd:double"&gt;656.457922697067&lt;/D&gt;&lt;/FQL&gt;&lt;FQL&gt;&lt;Q&gt;CH0030170408^FF_TAX_RATE(ANN_R,42370,42735)&lt;/Q&gt;&lt;R&gt;1&lt;/R&gt;&lt;C&gt;1&lt;/C&gt;&lt;D xsi:type="xsd:double"&gt;13.0944831959417&lt;/D&gt;&lt;/FQL&gt;&lt;FQL&gt;&lt;Q&gt;DE0006599905^FF_TAX_CF(ANN_R,43466,43830,,,USD)&lt;/Q&gt;&lt;R&gt;1&lt;/R&gt;&lt;C&gt;1&lt;/C&gt;&lt;D xsi:type="xsd:double"&gt;1139.39510393143&lt;/D&gt;&lt;/FQL&gt;&lt;FQL&gt;&lt;Q&gt;CH0030170408^FF_ASSETS(ANN_R,42370,42735,,,USD)&lt;/Q&gt;&lt;R&gt;1&lt;/R&gt;&lt;C&gt;1&lt;/C&gt;&lt;D xsi:type="xsd:double"&gt;3543.16912013888&lt;/D&gt;&lt;/FQL&gt;&lt;FQL&gt;&lt;Q&gt;CH0030170408^FF_SHLDRS_EQ(ANN_R,42370,42735,,,USD)&lt;/Q&gt;&lt;R&gt;1&lt;/R&gt;&lt;C&gt;1&lt;/C&gt;&lt;D xsi:type="xsd:double"&gt;1608.89454479218&lt;/D&gt;&lt;/FQL&gt;&lt;FQL&gt;&lt;Q&gt;CH0030170408^FF_MKT_VAL(ANN_R,42370,42735,,,USD)&lt;/Q&gt;&lt;R&gt;1&lt;/R&gt;&lt;C&gt;1&lt;/C&gt;&lt;D xsi:type="xsd:double"&gt;14780.7307576142&lt;/D&gt;&lt;/FQL&gt;&lt;FQL&gt;&lt;Q&gt;JP3592200004^FF_PTX_INC(ANN_R,42005,42369,,,USD)&lt;/Q&gt;&lt;R&gt;1&lt;/R&gt;&lt;C&gt;1&lt;/C&gt;&lt;D xsi:type="xsd:double"&gt;1243.84095743671&lt;/D&gt;&lt;/FQL&gt;&lt;FQL&gt;&lt;Q&gt;IT0005239360^FF_TAX_RATE(ANN_R,42370,42735)&lt;/Q&gt;&lt;R&gt;0&lt;/R&gt;&lt;C&gt;0&lt;/C&gt;&lt;/FQL&gt;&lt;FQL&gt;&lt;Q&gt;BE0003739530^FF_PTX_INC(ANN_R,40909,41274,,,USD)&lt;/Q&gt;&lt;R&gt;1&lt;/R&gt;&lt;C&gt;1&lt;/C&gt;&lt;D xsi:type="xsd:double"&gt;337.815443277359&lt;/D&gt;&lt;/FQL&gt;&lt;FQL&gt;&lt;Q&gt;IT0005239360^FF_ASSETS(ANN_R,42370,42735,,,USD)&lt;/Q&gt;&lt;R&gt;1&lt;/R&gt;&lt;C&gt;1&lt;/C&gt;&lt;D xsi:type="xsd:double"&gt;906592.163866784&lt;/D&gt;&lt;/FQL&gt;&lt;FQL&gt;&lt;Q&gt;IT0005239360^FF_SHLDRS_EQ(ANN_R,42370,42735,,,USD)&lt;/Q&gt;&lt;R&gt;1&lt;/R&gt;&lt;C&gt;1&lt;/C&gt;&lt;D xsi:type="xsd:double"&gt;41489.170</t>
        </r>
      </text>
    </comment>
    <comment ref="A75" authorId="0" shapeId="0" xr:uid="{169F4320-B3FF-4505-ABC3-0609DB830CD1}">
      <text>
        <r>
          <rPr>
            <b/>
            <sz val="9"/>
            <color indexed="81"/>
            <rFont val="Tahoma"/>
            <charset val="1"/>
          </rPr>
          <t>0120211&lt;/D&gt;&lt;/FQL&gt;&lt;FQL&gt;&lt;Q&gt;IT0005239360^FF_MKT_VAL(ANN_R,42370,42735,,,USD)&lt;/Q&gt;&lt;R&gt;1&lt;/R&gt;&lt;C&gt;1&lt;/C&gt;&lt;D xsi:type="xsd:double"&gt;17822.0340413912&lt;/D&gt;&lt;/FQL&gt;&lt;FQL&gt;&lt;Q&gt;TW0001216000^FF_PTX_INC(ANN_R,42736,43100,,,USD)&lt;/Q&gt;&lt;R&gt;1&lt;/R&gt;&lt;C&gt;1&lt;/C&gt;&lt;D xsi:type="xsd:double"&gt;2341.42956591006&lt;/D&gt;&lt;/FQL&gt;&lt;FQL&gt;&lt;Q&gt;CH0012138530^FF_TAX_RATE(ANN_R,42370,42735)&lt;/Q&gt;&lt;R&gt;0&lt;/R&gt;&lt;C&gt;0&lt;/C&gt;&lt;/FQL&gt;&lt;FQL&gt;&lt;Q&gt;JP3358000002^FF_TAX_CF(ANN_R,43831,44196,,,USD)&lt;/Q&gt;&lt;R&gt;1&lt;/R&gt;&lt;C&gt;1&lt;/C&gt;&lt;D xsi:type="xsd:double"&gt;157.640103378333&lt;/D&gt;&lt;/FQL&gt;&lt;FQL&gt;&lt;Q&gt;CH0012138530^FF_ASSETS(ANN_R,42370,42735,,,USD)&lt;/Q&gt;&lt;R&gt;1&lt;/R&gt;&lt;C&gt;1&lt;/C&gt;&lt;D xsi:type="xsd:double"&gt;806671.899699032&lt;/D&gt;&lt;/FQL&gt;&lt;FQL&gt;&lt;Q&gt;CH0012138530^FF_SHLDRS_EQ(ANN_R,42370,42735,,,USD)&lt;/Q&gt;&lt;R&gt;1&lt;/R&gt;&lt;C&gt;1&lt;/C&gt;&lt;D xsi:type="xsd:double"&gt;41223.0031452775&lt;/D&gt;&lt;/FQL&gt;&lt;FQL&gt;&lt;Q&gt;CH0012138530^FF_MKT_VAL(ANN_R,42370,42735,,,USD)&lt;/Q&gt;&lt;R&gt;1&lt;/R&gt;&lt;C&gt;1&lt;/C&gt;&lt;D xsi:type="xsd:double"&gt;31134.4050696196&lt;/D&gt;&lt;/FQL&gt;&lt;FQL&gt;&lt;Q&gt;DE0006047004^FF_PTX_INC(ANN_R,42005,42369,,,USD)&lt;/Q&gt;&lt;R&gt;1&lt;/R&gt;&lt;C&gt;1&lt;/C&gt;&lt;D xsi:type="xsd:double"&gt;1201.51570045948&lt;/D&gt;&lt;/FQL&gt;&lt;FQL&gt;&lt;Q&gt;NL0000009165^FF_TAX_RATE(ANN_R,42370,42735)&lt;/Q&gt;&lt;R&gt;1&lt;/R&gt;&lt;C&gt;1&lt;/C&gt;&lt;D xsi:type="xsd:double"&gt;29.7524314765694&lt;/D&gt;&lt;/FQL&gt;&lt;FQL&gt;&lt;Q&gt;DE000A1ML7J1^FF_PTX_INC(ANN_R,43101,43465,,,USD)&lt;/Q&gt;&lt;R&gt;1&lt;/R&gt;&lt;C&gt;1&lt;/C&gt;&lt;D xsi:type="xsd:double"&gt;4568.58081877232&lt;/D&gt;&lt;/FQL&gt;&lt;FQL&gt;&lt;Q&gt;NL0000009165^FF_ASSETS(ANN_R,42370,42735,,,USD)&lt;/Q&gt;&lt;R&gt;1&lt;/R&gt;&lt;C&gt;1&lt;/C&gt;&lt;D xsi:type="xsd:double"&gt;42049.7168812752&lt;/D&gt;&lt;/FQL&gt;&lt;FQL&gt;&lt;Q&gt;NL0000009165^FF_SHLDRS_EQ(ANN_R,42370,42735,,,USD)&lt;/Q&gt;&lt;R&gt;1&lt;/R&gt;&lt;C&gt;1&lt;/C&gt;&lt;D xsi:type="xsd:double"&gt;13962.7800455093&lt;/D&gt;&lt;/FQL&gt;&lt;FQL&gt;&lt;Q&gt;NL0000009165^FF_MKT_VAL(ANN_R,42370,42735,,,USD)&lt;/Q&gt;&lt;R&gt;1&lt;/R&gt;&lt;C&gt;1&lt;/C&gt;&lt;D xsi:type="xsd:double"&gt;42818.0520070241&lt;/D&gt;&lt;/FQL&gt;&lt;FQL&gt;&lt;Q&gt;NL0013654783^FF_TAX_CF(ANN_R,43831,44196,,,USD)&lt;/Q&gt;&lt;R&gt;1&lt;/R&gt;&lt;C&gt;1&lt;/C&gt;&lt;D xsi:type="xsd:double"&gt;109.999998365632&lt;/D&gt;&lt;/FQL&gt;&lt;FQL&gt;&lt;Q&gt;SE0012673267^FF_TAX_RATE(ANN_R,42370,42735)&lt;/Q&gt;&lt;R&gt;1&lt;/R&gt;&lt;C&gt;1&lt;/C&gt;&lt;D xsi:type="xsd:double"&gt;8.3453652902108&lt;/D&gt;&lt;/FQL&gt;&lt;FQL&gt;&lt;Q&gt;DE0005552004^FF_PTX_INC(ANN_R,43831,44196,,,USD)&lt;/Q&gt;&lt;R&gt;1&lt;/R&gt;&lt;C&gt;1&lt;/C&gt;&lt;D xsi:type="xsd:double"&gt;4793.5926669836&lt;/D&gt;&lt;/FQL&gt;&lt;FQL&gt;&lt;Q&gt;SE0012673267^FF_ASSETS(ANN_R,42370,42735,,,USD)&lt;/Q&gt;&lt;R&gt;1&lt;/R&gt;&lt;C&gt;1&lt;/C&gt;&lt;D xsi:type="xsd:double"&gt;108.974657718184&lt;/D&gt;&lt;/FQL&gt;&lt;FQL&gt;&lt;Q&gt;SE0012673267^FF_SHLDRS_EQ(ANN_R,42370,42735,,,USD)&lt;/Q&gt;&lt;R&gt;1&lt;/R&gt;&lt;C&gt;1&lt;/C&gt;&lt;D xsi:type="xsd:double"&gt;67.3943042796135&lt;/D&gt;&lt;/FQL&gt;&lt;FQL&gt;&lt;Q&gt;SE0012673267^FF_MKT_VAL(ANN_R,42370,42735,,,USD)&lt;/Q&gt;&lt;R&gt;1&lt;/R&gt;&lt;C&gt;1&lt;/C&gt;&lt;D xsi:type="xsd:double"&gt;1027.48746155266&lt;/D&gt;&lt;/FQL&gt;&lt;FQL&gt;&lt;Q&gt;US9078181081^FF_TAX_CF(ANN_R,43831,44196)&lt;/Q&gt;&lt;R&gt;1&lt;/R&gt;&lt;C&gt;1&lt;/C&gt;&lt;D xsi:type="xsd:double"&gt;1214&lt;/D&gt;&lt;/FQL&gt;&lt;FQL&gt;&lt;Q&gt;FR0010307819^FF_TAX_RATE(ANN_R,42370,42735)&lt;/Q&gt;&lt;R&gt;1&lt;/R&gt;&lt;C&gt;1&lt;/C&gt;&lt;D xsi:type="xsd:double"&gt;25.7146218091989&lt;/D&gt;&lt;/FQL&gt;&lt;FQL&gt;&lt;Q&gt;JP3752900005^FF_TAX_CF(ANN_R,42370,42735,,,USD)&lt;/Q&gt;&lt;R&gt;1&lt;/R&gt;&lt;C&gt;1&lt;/C&gt;&lt;D xsi:type="xsd:double"&gt;3184.21341705322&lt;/D&gt;&lt;/FQL&gt;&lt;FQL&gt;&lt;Q&gt;FR0010307819^FF_ASSETS(ANN_R,42370,42735,,,USD)&lt;/Q&gt;&lt;R&gt;1&lt;/R&gt;&lt;C&gt;1&lt;/C&gt;&lt;D xsi:type="xsd:double"&gt;8555.49887151718&lt;/D&gt;&lt;/FQL&gt;&lt;FQL&gt;&lt;Q&gt;FR0010307819^FF_SHLDRS_EQ(ANN_R,42370,42735,,,USD)&lt;/Q&gt;&lt;R&gt;1&lt;/R&gt;&lt;C&gt;1&lt;/C&gt;&lt;D xsi:type="xsd:double"&gt;4279.22608571053&lt;/D&gt;&lt;/FQL&gt;&lt;FQL&gt;&lt;Q&gt;FR0010307819^FF_MKT_VAL(ANN_R,42370,42735,,,USD)&lt;/Q&gt;&lt;R&gt;1&lt;/R&gt;&lt;C&gt;1&lt;/C&gt;&lt;D xsi:type="xsd:double"&gt;15134.2273484&lt;/D&gt;&lt;/FQL&gt;&lt;FQL&gt;&lt;Q&gt;JP3422950000^FF_TAX_CF(ANN_R,43466,43830,,,USD)&lt;/Q&gt;&lt;R&gt;1&lt;/R&gt;&lt;C&gt;1&lt;/C&gt;&lt;D xsi:type="xsd:double"&gt;737.630085583776&lt;/D&gt;&lt;/FQL&gt;&lt;FQL&gt;&lt;Q&gt;NL0000226223^FF_TAX_RATE(ANN_R,42370,42735)&lt;/Q&gt;&lt;R&gt;1&lt;/R&gt;&lt;C&gt;1&lt;/C&gt;&lt;D xsi:type="xsd:double"&gt;-71.578947368421&lt;/D&gt;&lt;/FQL&gt;&lt;FQL&gt;&lt;Q&gt;JP3634600005^FF_PTX_INC(ANN_R,41275,41639,,,USD)&lt;/Q&gt;&lt;R&gt;1&lt;/R&gt;&lt;C&gt;1&lt;/C&gt;&lt;D xsi:type="xsd:double"&gt;966.454896740615&lt;/D&gt;&lt;/FQL&gt;&lt;FQL&gt;&lt;Q&gt;NL0000226223^FF_ASSETS(ANN_R,42370,42735,,,USD)&lt;/Q&gt;&lt;R&gt;1&lt;/R&gt;&lt;C&gt;1&lt;/C&gt;&lt;D xsi:type="xsd:double"&gt;8003.9997394736&lt;/D&gt;&lt;/FQL&gt;&lt;FQL&gt;&lt;Q&gt;NL0000226223^FF_SHLDRS_EQ(ANN_R,42370,42735,,,USD)&lt;/Q&gt;&lt;R&gt;1&lt;/R&gt;&lt;C&gt;1&lt;/C&gt;&lt;D xsi:type="xsd:double"&gt;4534.99985238791&lt;/D&gt;&lt;/FQL&gt;&lt;FQL&gt;&lt;Q&gt;NL0000226223^FF_MKT_VAL(ANN_R,42370,42735,,,USD)&lt;/Q&gt;&lt;R&gt;1&lt;/R&gt;&lt;C&gt;1&lt;/C&gt;&lt;D xsi:type="xsd:double"&gt;10039.8993394174&lt;/D&gt;&lt;/FQL&gt;&lt;FQL&gt;&lt;Q&gt;JP3910660004^FF_TAX_CF(ANN_R,42005,42369,,,USD)&lt;/Q&gt;&lt;R&gt;1&lt;/R&gt;&lt;C&gt;1&lt;/C&gt;&lt;D xsi:type="xsd:double"&gt;485.85204811208&lt;/D&gt;&lt;/FQL&gt;&lt;FQL&gt;&lt;Q&gt;FR0000133308^FF_TAX_RATE(ANN_R,42370,42735)&lt;/Q&gt;&lt;R&gt;1&lt;/R&gt;&lt;C&gt;1&lt;/C&gt;&lt;D xsi:type="xsd:double"&gt;47.8775913129319&lt;/D&gt;&lt;/FQL&gt;&lt;FQL&gt;&lt;Q&gt;US92343V1044^FF_PTX_INC(ANN_R,41275,41639,,,USD)&lt;/Q&gt;&lt;R&gt;1&lt;/R&gt;&lt;C&gt;1&lt;/C&gt;&lt;D xsi:type="xsd:double"&gt;29277&lt;/D&gt;&lt;/FQL&gt;&lt;FQL&gt;&lt;Q&gt;FR0000133308^FF_ASSETS(ANN_R,42370,42735,,,USD)&lt;/Q&gt;&lt;R&gt;1&lt;/R&gt;&lt;C&gt;1&lt;/C&gt;&lt;D xsi:type="xsd:double"&gt;101520.738945484&lt;/D&gt;&lt;/FQL&gt;&lt;FQL&gt;&lt;Q&gt;FR0000133308^FF_SHLDRS_EQ(ANN_R,42370,42735,,,USD)&lt;/Q&gt;&lt;R&gt;1&lt;/R&gt;&lt;C&gt;1&lt;/C&gt;&lt;D xsi:type="xsd:double"&gt;26247.4528956413&lt;/D&gt;&lt;/FQL&gt;&lt;FQL&gt;&lt;Q&gt;FR0000133308^FF_MKT_VAL(ANN_R,42370,42735,,,USD)&lt;/Q&gt;&lt;R&gt;1&lt;/R&gt;&lt;C&gt;1&lt;/C&gt;&lt;D xsi:type="xsd:double"&gt;40499.8602471314&lt;/D&gt;&lt;/FQL&gt;&lt;FQL&gt;&lt;Q&gt;JP3592200004^FF_TAX_CF(ANN_R,43101,43465,,,USD)&lt;/Q&gt;&lt;R&gt;1&lt;/R&gt;&lt;C&gt;1&lt;/C&gt;&lt;D xsi:type="xsd:double"&gt;945.977721102536&lt;/D&gt;&lt;/FQL&gt;&lt;FQL&gt;&lt;Q&gt;NL0011585146^FF_TAX_RATE(ANN_R,42370,42735)&lt;/Q&gt;&lt;R&gt;1&lt;/R&gt;&lt;C&gt;1&lt;/C&gt;&lt;D xsi:type="xsd:double"&gt;29.5946938400808&lt;/D&gt;&lt;/FQL&gt;&lt;FQL&gt;&lt;Q&gt;US6934751057^FF_PTX_INC(ANN_R,43466,43830,,,USD)&lt;/Q&gt;&lt;R&gt;1&lt;/R&gt;&lt;C&gt;1&lt;/C&gt;&lt;D xsi:type="xsd:double"&gt;6480&lt;/D&gt;&lt;/FQL&gt;&lt;FQL&gt;&lt;Q&gt;NL0011585146^FF_ASSETS(ANN_R,42370,42735,,,USD)&lt;/Q&gt;&lt;R&gt;1&lt;/R&gt;&lt;C&gt;1&lt;/C&gt;&lt;D xsi:type="xsd:double"&gt;4060.36968683433&lt;/D&gt;&lt;/FQL&gt;&lt;FQL&gt;&lt;Q&gt;NL0011585146^FF_SHLDRS_EQ(ANN_R,42370,42735,,,USD)&lt;/Q&gt;&lt;R&gt;1&lt;/R&gt;&lt;C&gt;1&lt;/C&gt;&lt;D xsi:type="xsd:double"&gt;342.788465092182&lt;/D&gt;&lt;/FQL&gt;&lt;FQL&gt;&lt;Q&gt;NL0011585146^FF_MKT_VAL(ANN_R,42370,42735,,,USD)&lt;/Q&gt;&lt;R&gt;1&lt;/R&gt;&lt;C&gt;1&lt;/C&gt;&lt;D xsi:type="xsd:double"&gt;11019.4680908494&lt;/D&gt;&lt;/FQL&gt;&lt;FQL&gt;&lt;Q&gt;JP3358000002^FF_TAX_CF(ANN_R,42736,43100,,,USD)&lt;/Q&gt;&lt;R&gt;1&lt;/R&gt;&lt;C&gt;1&lt;/C&gt;&lt;D xsi:type="xsd:double"&gt;140.680310130119&lt;/D&gt;&lt;/FQL&gt;&lt;FQL&gt;&lt;Q&gt;IT0000062072^FF_TAX_RATE(ANN_R,42370,42735)&lt;/Q&gt;&lt;R&gt;1&lt;/R&gt;&lt;C&gt;1&lt;/C&gt;&lt;D xsi:type="xsd:double"&gt;30.2609844730757&lt;/D&gt;&lt;/FQL&gt;&lt;FQL&gt;&lt;Q&gt;US5128071082^FF_TAX_CF(ANN_R,43101,43465,,,USD)&lt;/Q&gt;&lt;R&gt;1&lt;/R&gt;&lt;C&gt;1&lt;/C&gt;&lt;D xsi:type="xsd:double"&gt;142.8&lt;/D&gt;&lt;/FQL&gt;&lt;FQL&gt;&lt;Q&gt;IT0000062072^FF_ASSETS(ANN_R,42370,42735,,,USD)&lt;/Q&gt;&lt;R&gt;1&lt;/R&gt;&lt;C&gt;1&lt;/C&gt;&lt;D xsi:type="xsd:double"&gt;553003.297499657&lt;/D&gt;&lt;/FQL&gt;&lt;FQL&gt;&lt;Q&gt;IT0000062072^FF_SHLDRS_EQ(ANN_R,42370,42735,,,USD)&lt;/Q&gt;&lt;R&gt;1&lt;/R&gt;&lt;C&gt;1&lt;/C&gt;&lt;D xsi:type="xsd:double"&gt;25888.8379073143&lt;/D&gt;&lt;/FQL&gt;&lt;FQL&gt;&lt;Q&gt;IT0000062072^FF_MKT_VAL(ANN_R,42370,42735,,,USD)&lt;/Q&gt;&lt;R&gt;1&lt;/R&gt;&lt;C&gt;1&lt;/C&gt;&lt;D xsi:type="xsd:double"&gt;23226.8330497365&lt;/D&gt;&lt;/FQL&gt;&lt;FQL&gt;&lt;Q&gt;BE0003739530^FF_PTX_INC(ANN_R,42736,43100,,,USD)&lt;/Q&gt;&lt;R&gt;1&lt;/R&gt;&lt;C&gt;1&lt;/C&gt;&lt;D xsi:type="xsd:double"&gt;1114.3993601799&lt;/D&gt;&lt;/FQL&gt;&lt;FQL&gt;&lt;Q&gt;SE0000103699^FF_TAX_RATE(ANN_R,42370,42735)&lt;/Q&gt;&lt;R&gt;1&lt;/R&gt;&lt;C&gt;1&lt;/C&gt;&lt;D xsi:type="xsd:double"&gt;19.0082644628099&lt;/D&gt;&lt;/FQL&gt;&lt;FQL&gt;&lt;Q&gt;US4364401012^FF_TAX_CF(ANN_R,43831,44196,,,USD)&lt;/Q&gt;&lt;R&gt;1&lt;/R&gt;&lt;C&gt;1&lt;/C&gt;&lt;D xsi:type="xsd:double"&gt;265.9&lt;/D&gt;&lt;/FQL&gt;&lt;FQL&gt;&lt;Q&gt;SE0000103699^FF_ASSETS(ANN_R,42370,42735,,,USD)&lt;/Q&gt;&lt;R&gt;1&lt;/R&gt;&lt;C&gt;1&lt;/C&gt;&lt;D xsi:type="xsd:double"&gt;8347.3967619145&lt;/D&gt;&lt;/FQL&gt;&lt;FQL&gt;&lt;Q&gt;SE0000103699^FF_SHLDRS_EQ(ANN_R,42370,42735,,,USD)&lt;/Q&gt;&lt;R&gt;1&lt;/R&gt;&lt;C&gt;1&lt;/C&gt;&lt;D xsi:type="xsd:double"&gt;4827.37967677061&lt;/D&gt;&lt;/FQL&gt;&lt;FQL&gt;&lt;Q&gt;SE0000103699^FF_MKT_VAL(ANN_R,42370,42735,,,USD)&lt;/Q&gt;&lt;R&gt;1&lt;/R&gt;&lt;C&gt;1&lt;/C&gt;&lt;D xsi:type="xsd:double"&gt;12914.6291224757&lt;/D&gt;&lt;/FQL&gt;&lt;FQL&gt;&lt;Q&gt;TW0002002003^FF_TAX_CF(ANN_R,42370,42735)&lt;/Q&gt;&lt;R&gt;1&lt;/R&gt;&lt;C&gt;1&lt;/C&gt;&lt;D xsi:type="xsd:double"&gt;2226.223&lt;/D&gt;&lt;/FQL&gt;&lt;FQL&gt;&lt;Q&gt;FR0000121261^FF_TAX_RATE(ANN_R,42370,42735)&lt;/Q&gt;&lt;R&gt;1&lt;/R&gt;&lt;C&gt;1&lt;/C&gt;&lt;D xsi:type="xsd:double"&gt;32.2802754151478&lt;/D&gt;&lt;/FQL&gt;&lt;FQL&gt;&lt;Q&gt;JP3893600001^FF_PTX_INC(ANN_R,40909,41274,,,USD)&lt;/Q&gt;&lt;R&gt;1&lt;/R&gt;&lt;C&gt;1&lt;/C&gt;&lt;D xsi:type="xsd:double"&gt;5233.06979021709&lt;/D&gt;&lt;/FQL&gt;&lt;FQL&gt;&lt;Q&gt;FR0000121261^FF_ASSETS(ANN_R,42370,42735,,,USD)&lt;/Q&gt;&lt;R&gt;1&lt;/R&gt;&lt;C&gt;1&lt;/C&gt;&lt;D xsi:type="xsd:double"&gt;26708.3786306381&lt;/D&gt;&lt;/FQL&gt;&lt;FQL&gt;&lt;Q&gt;FR0000121261^FF_SHLDRS_EQ(ANN_R,42370,42735,,,USD)&lt;/Q&gt;&lt;R&gt;1&lt;/R&gt;&lt;C&gt;1&lt;/C&gt;&lt;D xsi:type="xsd:double"&gt;11179.2948861122&lt;/D&gt;&lt;/FQL&gt;&lt;FQL&gt;&lt;Q&gt;FR0000121261^FF_MKT_VAL(ANN_R,42370,42735,,,USD)&lt;/Q&gt;&lt;R&gt;1&lt;/R&gt;&lt;C&gt;1&lt;/C&gt;&lt;D xsi:type="xsd:double"&gt;20075.0444834403&lt;/D&gt;&lt;/FQL&gt;&lt;FQL&gt;&lt;Q&gt;FR0000120321^FF_PTX_INC(ANN_R,41275,41639,,,USD)&lt;/Q&gt;&lt;R&gt;1&lt;/R&gt;&lt;C&gt;1&lt;/C&gt;&lt;D xsi:type="xsd:double"&gt;5214.88398361206&lt;/D&gt;&lt;/FQL&gt;&lt;FQL&gt;&lt;Q&gt;FR0000127771^FF_TAX_RATE(ANN_R,42370,42735)&lt;/Q&gt;&lt;R&gt;1&lt;/R&gt;&lt;C&gt;1&lt;/C&gt;&lt;D xsi:type="xsd:double"&gt;6.62080825451419&lt;/D&gt;&lt;/FQL&gt;&lt;FQL&gt;&lt;Q&gt;JP3566800003^FF_TAX_CF(ANN_R,43831,44196)&lt;/Q&gt;&lt;R&gt;1&lt;/R&gt;&lt;C&gt;1&lt;/C&gt;&lt;D xsi:type="xsd:double"&gt;193991&lt;/D&gt;&lt;/FQL&gt;&lt;FQL&gt;&lt;Q&gt;FR0000127771^FF_ASSETS(ANN_R,42370,42735,,,USD)&lt;/Q&gt;&lt;R&gt;1&lt;/R&gt;&lt;C&gt;1&lt;/C&gt;&lt;D xsi:type="xsd:double"&gt;34136.9826388359&lt;/D&gt;&lt;/FQL&gt;&lt;FQL&gt;&lt;Q&gt;FR0000127771^FF_SHLDRS_EQ(ANN_R,42370,42735,,,USD)&lt;/Q&gt;&lt;R&gt;1&lt;/R&gt;&lt;C&gt;1&lt;/C&gt;&lt;D xsi:type="xsd:double"&gt;20444.2185845375&lt;/D&gt;&lt;/FQL&gt;&lt;FQL&gt;&lt;Q&gt;FR0000127771^FF_MKT_VAL(ANN_R,42370,42735,,,USD)&lt;/Q&gt;&lt;R&gt;1&lt;/R&gt;&lt;C&gt;1&lt;/C&gt;&lt;D xsi:type="xsd:double"&gt;23984.8065073733&lt;/D&gt;&lt;/FQL&gt;&lt;FQL&gt;&lt;Q&gt;US5745991068^FF_PTX_INC(ANN_R,42736,43100,,,USD)&lt;/Q&gt;&lt;R&gt;1&lt;/R&gt;&lt;C&gt;1&lt;/C&gt;&lt;D xsi:type="xsd:double"&gt;884&lt;/D&gt;&lt;/FQL&gt;&lt;FQL&gt;&lt;Q&gt;FR0000125338^FF_TAX_RATE(ANN_R,42370,42735)&lt;/Q&gt;&lt;R&gt;1&lt;/R&gt;&lt;C&gt;1&lt;/C&gt;&lt;D xsi:type="xsd:double"&gt;9.3812375249501&lt;/D&gt;&lt;/FQL&gt;&lt;FQL&gt;&lt;Q&gt;FR0000133308^FF_PTX_INC(ANN_R,43466,43830,,,USD)&lt;/Q&gt;&lt;R&gt;1&lt;/R&gt;&lt;C&gt;1&lt;/C&gt;&lt;D xsi:type="xsd:double"&gt;5216.81785798073&lt;/D&gt;&lt;/FQL&gt;&lt;FQL&gt;&lt;Q&gt;FR0000125338^FF_ASSETS(ANN_R,42370,42735,,,USD)&lt;/Q&gt;&lt;R&gt;1&lt;/R&gt;&lt;C&gt;1&lt;/C&gt;&lt;D xsi:type="xsd:double"&gt;17360.1296849251&lt;/D&gt;&lt;/FQL&gt;&lt;FQL&gt;&lt;Q&gt;FR0000125338^FF_SHLDRS_EQ(ANN_R,42370,42735,,,USD)&lt;/Q&gt;&lt;R&gt;1&lt;/R&gt;&lt;C&gt;1&lt;/C&gt;&lt;D xsi:type="xsd:double"&gt;7670.14175033569&lt;/D&gt;&lt;/FQL&gt;&lt;FQL&gt;&lt;Q&gt;FR0000125338^FF_MKT_VAL(ANN_R,42370,42735,,,USD)&lt;/Q&gt;&lt;R&gt;1&lt;/R&gt;&lt;C&gt;1&lt;/C&gt;&lt;D xsi:type="xsd:double"&gt;14237.4178874684&lt;/D&gt;&lt;/FQL&gt;&lt;FQL&gt;&lt;Q&gt;US34959E1091^FF_PTX_INC(ANN_R,41275,41639,,,USD)&lt;/Q&gt;&lt;R&gt;1&lt;/R&gt;&lt;C&gt;1&lt;/C&gt;&lt;D xsi:type="xsd:double"&gt;75.941&lt;/D&gt;&lt;/FQL&gt;&lt;FQL&gt;&lt;Q&gt;SE0000667891^FF_TAX_RATE(ANN_R,42370,42735)&lt;/Q&gt;&lt;R&gt;1&lt;/R&gt;&lt;C&gt;1&lt;/C&gt;&lt;D xsi:type="xsd:double"&gt;27.0374331550802&lt;/D&gt;&lt;/FQL&gt;&lt;FQL&gt;&lt;Q&gt;JP3198900007^FF_TAX_CF(ANN_R,42736,43100)&lt;/Q&gt;&lt;R&gt;1&lt;/R&gt;&lt;C&gt;1&lt;/C&gt;&lt;D xsi:type="xsd:double"&gt;35623&lt;/D&gt;&lt;/FQL&gt;&lt;FQL&gt;&lt;Q&gt;SE0000667891^FF_ASSETS(ANN_R,42370,42735,,,USD)&lt;/Q&gt;&lt;R&gt;1&lt;/R&gt;&lt;C&gt;1&lt;/C&gt;&lt;D xsi:type="xsd:double"&gt;11476.5644429624&lt;/D&gt;&lt;/FQL&gt;&lt;FQL&gt;&lt;Q&gt;SE0000667891^FF_SHLDRS_EQ(ANN_R,42370,42735,,,USD)&lt;/Q&gt;&lt;R&gt;1&lt;/R&gt;&lt;C&gt;1&lt;/C&gt;&lt;D xsi:type="xsd:double"&gt;4314.66426693648&lt;/D&gt;&lt;/FQL&gt;&lt;FQL&gt;&lt;Q&gt;SE0000667891^FF_MKT_VAL(ANN_R,42370,42735,,,USD)&lt;/Q&gt;&lt;R&gt;1&lt;/R&gt;&lt;C&gt;1&lt;/C&gt;&lt;D xsi:type="xsd:double"&gt;15561.4215170003&lt;/D&gt;&lt;/FQL&gt;&lt;FQL&gt;&lt;Q&gt;US6792951054^FF_TAX_CF(ANN_R,42005,42369,,,USD)&lt;/Q&gt;&lt;R&gt;0&lt;/R&gt;&lt;C&gt;0&lt;/C&gt;&lt;/FQL&gt;&lt;FQL&gt;&lt;Q&gt;FR0000130650^FF_TAX_RATE(ANN_R,42370,42735)&lt;/Q&gt;&lt;R&gt;1&lt;/R&gt;&lt;C&gt;1&lt;/C&gt;&lt;D xsi:type="xsd:double"&gt;31.6390500968255&lt;/D&gt;&lt;/FQL&gt;&lt;FQL&gt;&lt;Q&gt;JP3381000003^FF_TAX_CF(ANN_R,42370,42735)&lt;/Q&gt;&lt;R&gt;1&lt;/R&gt;&lt;C&gt;1&lt;/C&gt;&lt;D xsi:type="xsd:double"&gt;58120&lt;/D&gt;&lt;/FQL&gt;&lt;FQL&gt;&lt;Q&gt;FR0000130650^FF_ASSETS(ANN_R,42370,42735,,,USD)&lt;/Q&gt;&lt;R&gt;1&lt;/R&gt;&lt;C&gt;1&lt;/C&gt;&lt;D xsi:type="xsd:double"&gt;7323.19862512875&lt;/D&gt;&lt;/FQL&gt;&lt;FQL&gt;&lt;Q&gt;FR0000130650^FF_SHLDRS_EQ(ANN_R,42370,42735,,,USD)&lt;/Q&gt;&lt;R&gt;1&lt;/R&gt;&lt;C&gt;1&lt;/C&gt;&lt;D xsi:type="xsd:double"&gt;4071.57218621969&lt;/D&gt;&lt;/FQL&gt;&lt;FQL&gt;&lt;Q&gt;FR0000130650^FF_MKT_VAL(ANN_R,42370,42735,,,USD)&lt;/Q&gt;&lt;R&gt;1&lt;/R&gt;&lt;C&gt;1&lt;/C&gt;&lt;D xsi:type="xsd:double"&gt;19365.2368978741&lt;/D&gt;&lt;/FQL&gt;&lt;FQL&gt;&lt;Q&gt;JP3463000004^FF_TAX_CF(ANN_R,41275,41639,,,USD)&lt;/Q&gt;&lt;R&gt;1&lt;/R&gt;&lt;C&gt;1&lt;/C&gt;&lt;D xsi:type="xsd:double"&gt;-416.297135837376&lt;/D&gt;&lt;/FQL&gt;&lt;FQL&gt;&lt;Q&gt;CH0012214059^FF_TAX_RATE(ANN_R,42370,42735)&lt;/Q&gt;&lt;R&gt;1&lt;/R&gt;&lt;C&gt;1&lt;/C&gt;&lt;D xsi:type="xsd:double"&gt;31.214953271028&lt;/D&gt;&lt;/FQL&gt;&lt;FQL&gt;&lt;Q&gt;US5502411037^FF_TAX_CF(ANN_R,43466,43830,,,USD)&lt;/Q&gt;&lt;R&gt;1&lt;/R&gt;&lt;C&gt;1&lt;/C&gt;&lt;D xsi:type="xsd:double"&gt;-34&lt;/D&gt;&lt;/FQL&gt;&lt;FQL&gt;&lt;Q&gt;CH0012214059^FF_ASSETS(ANN_R,42370,42735,,,USD)&lt;/Q&gt;&lt;R&gt;1&lt;/R&gt;&lt;C&gt;1&lt;/C&gt;&lt;D xsi:type="xsd:double"&gt;68497.0716271996&lt;/D&gt;&lt;/FQL&gt;&lt;FQL&gt;&lt;Q&gt;CH0012214059^FF_SHLDRS_EQ(ANN_R,42370,42735,,,USD)&lt;/Q&gt;&lt;R&gt;1&lt;/R&gt;&lt;C&gt;1&lt;/C&gt;&lt;D xsi:type="xsd:double"&gt;30326.1666215658&lt;/D&gt;&lt;/FQL&gt;&lt;FQL&gt;&lt;Q&gt;CH0012214059^FF_MKT_VAL(ANN_R,42370,42735,,,USD)&lt;/Q&gt;&lt;R&gt;1&lt;/R&gt;&lt;C&gt;1&lt;/C&gt;&lt;D xsi:type="xsd:double"&gt;31976.0409446835&lt;/D&gt;&lt;/FQL&gt;&lt;FQL&gt;&lt;Q&gt;FR0000130809^FF_TAX_CF(ANN_R,42736,43100)&lt;/Q&gt;&lt;R&gt;0&lt;/R&gt;&lt;C&gt;0&lt;/C&gt;&lt;/FQL&gt;&lt;FQL&gt;&lt;Q&gt;DE0005810055^FF_TAX_RATE(ANN_R,42370,42735)&lt;/Q&gt;&lt;R&gt;1&lt;/R&gt;&lt;C&gt;1&lt;/C&gt;&lt;D xsi:type="xsd:double"&gt;28.5872186495177&lt;/D&gt;&lt;/FQL&gt;&lt;FQL&gt;&lt;Q&gt;BE0003739530^FF_TAX_CF(ANN_R,43831,44196,,,USD)&lt;/Q&gt;&lt;R&gt;1&lt;/R&gt;&lt;C&gt;1&lt;/C&gt;&lt;D xsi:type="xsd:double"&gt;82.0781621932983&lt;/D&gt;&lt;/FQL&gt;&lt;FQL&gt;&lt;Q&gt;DE0005810055^FF_ASSETS(ANN_R,42370,42735,,,USD)&lt;/Q&gt;&lt;R&gt;1&lt;/R&gt;&lt;C&gt;1&lt;/C&gt;&lt;D xsi:type="xsd:double"&gt;172835.020999193&lt;/D&gt;&lt;/FQL&gt;&lt;FQL&gt;&lt;Q&gt;DE0005810055^FF_SHLDRS_EQ(ANN_R,42370,42735,,,USD)&lt;/Q&gt;&lt;R&gt;1&lt;/R&gt;&lt;C&gt;1&lt;/C&gt;&lt;D xsi:type="xsd:double"&gt;4726.33459615707&lt;/D&gt;&lt;/FQL&gt;&lt;FQL&gt;&lt;Q&gt;DE0005810055^FF_MKT_VAL(ANN_R,42370,42735,,,USD)&lt;/Q&gt;&lt;R&gt;1&lt;/R&gt;&lt;C&gt;1&lt;/C&gt;&lt;D xsi:type="xsd:double"&gt;15057.2300049197&lt;/D&gt;&lt;/FQL&gt;&lt;FQL&gt;&lt;Q&gt;TW0001216000^FF_PTX_INC(ANN_R,42370,42735,,,USD)&lt;/Q&gt;&lt;R&gt;1&lt;/R&gt;&lt;C&gt;1&lt;/C&gt;&lt;D xsi:type="xsd:double"&gt;795.488010641858&lt;/D&gt;&lt;/FQL&gt;&lt;FQL&gt;&lt;Q&gt;ES0109067019^FF_TAX_RATE(ANN_R,42370,42735)&lt;/Q&gt;&lt;R&gt;1&lt;/R&gt;&lt;C&gt;1&lt;/C&gt;&lt;D xsi:type="xsd:double"&gt;28.2304598706068&lt;/D&gt;&lt;/FQL&gt;&lt;FQL&gt;&lt;Q&gt;US6703461052^FF_TAX_CF(ANN_R,42736,43100)&lt;/Q&gt;&lt;R&gt;1&lt;/R&gt;&lt;C&gt;1&lt;/C&gt;&lt;D xsi:type="xsd:double"&gt;699.8&lt;/D&gt;&lt;/FQL&gt;&lt;FQL&gt;&lt;Q&gt;ES0109067019^FF_ASSETS(ANN_R,42370,42735,,,USD)&lt;/Q&gt;&lt;R&gt;1&lt;/R&gt;&lt;C&gt;1&lt;/C&gt;&lt;D xsi:type="xsd:double"&gt;8273.5642056942&lt;/D&gt;&lt;/FQL&gt;&lt;FQL&gt;&lt;Q&gt;ES0109067019^FF_SHLDRS_EQ(ANN_R,42370,42735,,,USD)&lt;/Q&gt;&lt;R&gt;1&lt;/R&gt;&lt;C&gt;1&lt;/C&gt;&lt;D xsi:type="xsd:double"&gt;2885.58495607376&lt;/D&gt;&lt;/FQL&gt;&lt;FQL&gt;&lt;Q&gt;ES0109067019^FF_MKT_VAL(ANN_R,42370,42735,,,USD)&lt;/Q&gt;&lt;R&gt;1&lt;/R&gt;&lt;C&gt;1&lt;/C&gt;&lt;D xsi:type="xsd:double"&gt;19911.8801894916&lt;/D&gt;&lt;/FQL&gt;&lt;FQL&gt;&lt;Q&gt;JP3762600009^FF_TAX_CF(ANN_R,42736,43100,,,USD)&lt;/Q&gt;&lt;R&gt;1&lt;/R&gt;&lt;C&gt;1&lt;/C&gt;&lt;D xsi:type="xsd:double"&gt;438.480892363936&lt;/D&gt;&lt;/FQL&gt;&lt;FQL&gt;&lt;Q&gt;DE0005190003^FF_TAX_RATE(ANN_R,42370,42735)&lt;/Q&gt;&lt;R&gt;1&lt;/R&gt;&lt;C&gt;1&lt;/C&gt;&lt;D xsi:type="xsd:double"&gt;28.5049146404553&lt;/D&gt;&lt;/FQL&gt;&lt;FQL&gt;&lt;Q&gt;US98978V1035^FF_TAX_CF(ANN_R,40909,41274,,,USD)&lt;/Q&gt;&lt;R&gt;1&lt;/R&gt;&lt;C&gt;1&lt;/C&gt;&lt;D xsi:type="xsd:double"&gt;276&lt;/D&gt;&lt;/FQL&gt;&lt;FQL&gt;&lt;Q&gt;DE0005190003^FF_ASSETS(ANN_R,42370,42735,,,USD)&lt;/Q&gt;&lt;R&gt;1&lt;/R&gt;&lt;C&gt;1&lt;/C&gt;&lt;D xsi:type="xsd:double"&gt;210341.402403355&lt;/D&gt;&lt;/FQL&gt;&lt;FQL&gt;&lt;Q&gt;DE0005190003^FF_SHLDRS_EQ(ANN_R,42370,42735,,,USD)&lt;/Q&gt;&lt;R&gt;1&lt;/R&gt;&lt;C&gt;1&lt;/C&gt;&lt;D xsi:type="xsd:double"&gt;49687.1613826752&lt;/D&gt;&lt;/FQL&gt;&lt;FQL&gt;&lt;Q&gt;DE0005190003^FF_MKT_VAL(ANN_R,42370,42735,,,USD)&lt;/Q&gt;&lt;R&gt;1&lt;/R&gt;&lt;C&gt;1&lt;/C&gt;&lt;D xsi:type="xsd:double"&gt;61511.411613544&lt;/D&gt;&lt;/FQL&gt;&lt;FQL&gt;&lt;Q&gt;JP3890350006^FF_TAX_CF(ANN_R,43466,43830)&lt;/Q&gt;&lt;R&gt;1&lt;/R&gt;&lt;C&gt;1&lt;/C&gt;&lt;D xsi:type="xsd:double"&gt;283245&lt;/D&gt;&lt;/FQL&gt;&lt;FQL&gt;&lt;Q&gt;FI4000297767^FF_TAX_RATE(ANN_R,42370,42735)&lt;/Q&gt;&lt;R&gt;1&lt;/R&gt;&lt;C&gt;1&lt;/C&gt;&lt;D xsi:type="xsd:double"&gt;18.6334056399133&lt;/D&gt;&lt;/FQL&gt;&lt;FQL&gt;&lt;Q&gt;CH0008742519^FF_PTX_INC(ANN_R,42005,42369,,,USD)&lt;/Q&gt;&lt;R&gt;1&lt;/R&gt;&lt;C&gt;1&lt;/C&gt;&lt;D xsi:type="xsd:double"&gt;1807.07910776138&lt;/D&gt;&lt;/FQL&gt;&lt;FQL&gt;&lt;Q&gt;FI4000297767^FF_ASSETS(ANN_R,42370,42735,,,USD)&lt;/Q&gt;&lt;R&gt;1&lt;/R&gt;&lt;C&gt;1&lt;/C&gt;&lt;D xsi:type="xsd:double"&gt;649580.427918044&lt;/D&gt;&lt;/FQL&gt;&lt;FQL&gt;&lt;Q&gt;FI4000297767^FF_SHLDRS_EQ(ANN_R,42370,42735,,,USD)&lt;/Q&gt;&lt;R&gt;1&lt;/R&gt;&lt;C&gt;1&lt;/C&gt;&lt;D xsi:type="xsd:double"&gt;34183.3918773944&lt;/D&gt;&lt;/FQL&gt;&lt;FQL&gt;&lt;Q&gt;FI4000297767^FF_MKT_VAL(ANN_R,42370,42735,,,USD)&lt;/Q&gt;&lt;R&gt;1&lt;/R&gt;&lt;C&gt;1&lt;/C&gt;&lt;D xsi:type="xsd:double"&gt;45011.0972388271&lt;/D&gt;&lt;/FQL&gt;&lt;FQL&gt;&lt;Q&gt;JP3762800005^FF_TAX_CF(ANN_R,41275,41639,,,USD)&lt;/Q&gt;&lt;R&gt;1&lt;/R&gt;&lt;C&gt;1&lt;/C&gt;&lt;D xsi:type="xsd:double"&gt;187.728128358722&lt;/D&gt;&lt;/FQL&gt;&lt;FQL&gt;&lt;Q&gt;DE000A1ML7J1^FF_TAX_RATE(ANN_R,42370,42735)&lt;/Q&gt;&lt;R&gt;1&lt;/R&gt;&lt;C&gt;1&lt;/C&gt;&lt;D xsi:type="xsd:double"&gt;34.8955904451008&lt;/D&gt;&lt;/FQL&gt;&lt;FQL&gt;&lt;Q&gt;KR7036570000^FF_TAX_CF(ANN_R,43101,43465,,,USD)&lt;/Q&gt;&lt;R&gt;1&lt;/R&gt;&lt;C&gt;1&lt;/C&gt;&lt;D xsi:type="xsd:double"&gt;255.168456735296&lt;/D&gt;&lt;/FQL&gt;&lt;FQL&gt;&lt;Q&gt;DE000A1ML7J1^FF_ASSETS(ANN_R,42370,42735,,,USD)&lt;/Q&gt;&lt;R&gt;1&lt;/R&gt;&lt;C&gt;1&lt;/C&gt;&lt;D xsi:type="xsd:double"&gt;34302.6838584423&lt;/D&gt;&lt;/FQL&gt;&lt;FQL&gt;&lt;Q&gt;DE000A1ML7J1^FF_SHLDRS_EQ(ANN_R,42370,42735,,,USD)&lt;/Q&gt;&lt;R&gt;1&lt;/R&gt;&lt;C&gt;1&lt;/C&gt;&lt;D xsi:type="xsd:double"&gt;13150.4116219521&lt;/D&gt;&lt;/FQL&gt;&lt;FQL&gt;&lt;Q&gt;DE000A1ML7J1^FF_MKT_VAL(ANN_R,42370,42735,,,USD)&lt;/Q&gt;&lt;R&gt;1&lt;/R&gt;&lt;C&gt;1&lt;/C&gt;&lt;D xsi:type="xsd:double"&gt;15190.2445636137&lt;/D&gt;&lt;/FQL&gt;&lt;FQL&gt;&lt;Q&gt;US89400J1079^FF_PTX_INC(ANN_R,40909,41274,,,USD)&lt;/Q&gt;&lt;R&gt;1&lt;/R&gt;&lt;C&gt;1&lt;/C&gt;&lt;D xsi:type="xsd:double"&gt;2.7&lt;/D&gt;&lt;/FQL&gt;&lt;FQL&gt;&lt;Q&gt;CH0432492467^FF_TAX_RATE(ANN_R,42370,42735)&lt;/Q&gt;&lt;R&gt;0&lt;/R&gt;&lt;C&gt;0&lt;/C&gt;&lt;/FQL&gt;&lt;FQL&gt;&lt;Q&gt;US31428X1063^FF_TAX_CF(ANN_R,43831,44196,,,USD)&lt;/Q&gt;&lt;R&gt;1&lt;/R&gt;&lt;C&gt;1&lt;/C&gt;&lt;D xsi:type="xsd:double"&gt;36&lt;/D&gt;&lt;/FQL&gt;&lt;FQL&gt;&lt;Q&gt;CH0432492467^FF_ASSETS(ANN_R,42370,42735,,,USD)&lt;/Q&gt;&lt;R&gt;1&lt;/R&gt;&lt;C&gt;1&lt;/C&gt;&lt;D xsi:type="xsd:double"&gt;27739.999501242&lt;/D&gt;&lt;/FQL&gt;&lt;FQL&gt;&lt;Q&gt;CH0432492467^FF_SHLDRS_EQ(ANN_R,42370,42735,,,USD)&lt;/Q&gt;&lt;R&gt;1&lt;/R&gt;&lt;C&gt;1&lt;/C&gt;&lt;D xsi:type="xsd:double"&gt;23011.9995862502&lt;/D&gt;&lt;/FQL&gt;&lt;FQL&gt;&lt;Q&gt;CH0432492467^FF_MKT_VAL(ANN_R,42370,42735,,,USD)&lt;/Q&gt;&lt;R&gt;0&lt;/R&gt;&lt;C&gt;0&lt;/C&gt;&lt;/FQL&gt;&lt;FQL&gt;&lt;Q&gt;NL0010773842^FF_TAX_CF(ANN_R,42370,42735)&lt;/Q&gt;&lt;R&gt;1&lt;/R&gt;&lt;C&gt;1&lt;/C&gt;&lt;D xsi:type="xsd:double"&gt;197&lt;/D&gt;&lt;/FQL&gt;&lt;FQL&gt;&lt;Q&gt;SE0000107419^FF_TAX_RATE(ANN_R,42370,42735)&lt;/Q&gt;&lt;R&gt;1&lt;/R&gt;&lt;C&gt;1&lt;/C&gt;&lt;D xsi:type="xsd:double"&gt;1.3481340396405&lt;/D&gt;&lt;/FQL&gt;&lt;FQL&gt;&lt;Q&gt;US89400J1079^FF_PTX_INC(ANN_R,42736,43100,,,USD)&lt;/Q&gt;&lt;R&gt;1&lt;/R&gt;&lt;C&gt;1&lt;/C&gt;&lt;D xsi:type="xsd:double"&gt;372.5&lt;/D&gt;&lt;/FQL&gt;&lt;FQL&gt;&lt;Q&gt;SE0000107419^FF_ASSETS(ANN_R,42370,42735,,,USD)&lt;/Q&gt;&lt;R&gt;1&lt;/R&gt;&lt;C&gt;1&lt;/C&gt;&lt;D xsi:type="xsd:double"&gt;40735.7495710552&lt;/D&gt;&lt;/FQL&gt;&lt;FQL&gt;&lt;Q&gt;SE0000107419^FF_SHLDRS_EQ(ANN_R,42370,42735,,,USD)&lt;/Q&gt;&lt;R&gt;1&lt;/R&gt;&lt;C&gt;1&lt;/C&gt;&lt;D xsi:type="xsd:double"&gt;33031.3929440901&lt;/D&gt;&lt;/FQL&gt;&lt;FQL&gt;&lt;Q&gt;SE0000107419^FF_MKT_VAL(ANN_R,42370,42735,,,USD)&lt;/Q&gt;&lt;R&gt;1&lt;/R&gt;&lt;C&gt;1&lt;/C&gt;&lt;D xsi:type="xsd:double"&gt;28649.7966666107&lt;/D&gt;&lt;/FQL&gt;&lt;FQL&gt;&lt;Q&gt;TW0002412004^FF_PTX_INC(ANN_R,42005,42369,,,USD)&lt;/Q&gt;&lt;R&gt;1&lt;/R&gt;&lt;C&gt;1&lt;/C&gt;&lt;D xsi:type="xsd:double"&gt;1607.98986485079&lt;/D&gt;&lt;/FQL&gt;&lt;FQL&gt;&lt;Q&gt;ES0148396007^FF_TAX_RATE(ANN_R,42370,42735)&lt;/Q&gt;&lt;R&gt;1&lt;/R&gt;&lt;C&gt;1&lt;/C&gt;&lt;D xsi:type="xsd:double"&gt;23.3468320501281&lt;/D&gt;&lt;/FQL&gt;&lt;FQL&gt;&lt;Q&gt;DE000A0D9PT0^FF_TAX_CF(ANN_R,42736,43100)&lt;/Q&gt;&lt;R&gt;1&lt;/R&gt;&lt;C&gt;1&lt;/C&gt;&lt;D xsi:type="xsd:double"&gt;144.6&lt;/D&gt;&lt;/FQL&gt;&lt;FQL&gt;&lt;Q&gt;ES0148396007^FF_ASSETS(ANN_R,42370,42735,,,USD)&lt;/Q&gt;&lt;R&gt;1&lt;/R&gt;&lt;C&gt;1&lt;/C&gt;&lt;D xsi:type="xsd:double"&gt;18781.3034699335&lt;/D&gt;&lt;/FQL&gt;&lt;FQL&gt;&lt;Q&gt;ES0148396007^FF_SHLDRS_EQ(ANN_R,42370,42735,,,USD)&lt;/Q&gt;&lt;R&gt;1&lt;/R&gt;&lt;C&gt;1&lt;/C&gt;&lt;D xsi:type="xsd:double"&gt;12346.4046344898&lt;/D&gt;&lt;/FQL&gt;&lt;FQL&gt;&lt;Q&gt;ES0148396007^FF_MKT_VAL(ANN_R,42370,42735,,,USD)&lt;/Q&gt;&lt;R&gt;1&lt;/R&gt;&lt;C&gt;1&lt;/C&gt;&lt;D xsi:type="xsd:double"&gt;101680.780074354&lt;/D&gt;&lt;/FQL&gt;&lt;FQL&gt;&lt;Q&gt;US8326964058^FF_PTX_INC(ANN_R,40909,41274,,,USD)&lt;/Q&gt;&lt;R&gt;1&lt;/R&gt;&lt;C&gt;1&lt;/C&gt;&lt;D xsi:type="xsd:double"&gt;701.158&lt;/D&gt;&lt;/FQL&gt;&lt;FQL&gt;&lt;Q&gt;NL00150001Q9^FF_TAX_RATE(ANN_R,42370,42735)&lt;/Q&gt;&lt;R&gt;1&lt;/R&gt;&lt;C&gt;1&lt;/C&gt;&lt;D xsi:type="xsd:double"&gt;46.3082437275986&lt;/D&gt;&lt;/FQL&gt;&lt;FQL&gt;&lt;Q&gt;US55261F1049^FF_PTX_INC(ANN_R,42370,42735,,,USD)&lt;/Q&gt;&lt;R&gt;1&lt;/R&gt;&lt;C&gt;1&lt;/C&gt;&lt;D xsi:type="xsd:double"&gt;2002.303&lt;/D&gt;&lt;/FQL&gt;&lt;FQL&gt;&lt;Q&gt;NL00150001Q9^FF_ASSETS(ANN_R,42370,42735,,,USD)&lt;/Q&gt;&lt;R&gt;1&lt;/R&gt;&lt;C&gt;1&lt;/C&gt;&lt;D xsi:type="xsd:double"&gt;110055.775667667&lt;/D&gt;&lt;/FQL&gt;&lt;FQL&gt;&lt;Q&gt;NL00150001Q9^FF_SHLDRS_EQ(ANN_R,42370,42735,,,USD)&lt;/Q&gt;&lt;R&gt;1&lt;/R&gt;&lt;C&gt;1&lt;/C&gt;&lt;D xsi:type="xsd:double"&gt;20217.4473419189&lt;/D&gt;&lt;/FQL&gt;&lt;FQL&gt;&lt;Q&gt;NL00150001Q9^FF_MKT_VAL(ANN_R,42370,42735,,,USD)&lt;/Q&gt;&lt;R&gt;1&lt;/R&gt;&lt;C&gt;1&lt;/C&gt;&lt;D xsi:type="xsd:double"&gt;17702.1886492799&lt;/D&gt;&lt;/FQL&gt;&lt;FQL&gt;&lt;Q&gt;JP3762800005^FF_PTX_INC(ANN_R,43466,43830,,,USD)&lt;/Q&gt;&lt;R&gt;1&lt;/R&gt;&lt;C&gt;1&lt;/C&gt;&lt;D xsi:type="xsd:double"&gt;692.089189739898&lt;/D&gt;&lt;/FQL&gt;&lt;FQL&gt;&lt;Q&gt;FR0000120693^FF_TAX_RATE(ANN_R,42370,42735)&lt;/Q&gt;&lt;R&gt;1&lt;/R&gt;&lt;C&gt;1&lt;/C&gt;&lt;D xsi:type="xsd:double"&gt;24.5339747444378&lt;/D&gt;&lt;/FQL&gt;&lt;FQL&gt;&lt;Q&gt;SE0000107419^FF_PTX_INC(ANN_R,43466,43830,,,USD)&lt;/Q&gt;&lt;R&gt;1&lt;/R&gt;&lt;C&gt;1&lt;/C&gt;&lt;D xsi:type="xsd:double"&gt;10789.193799898&lt;/D&gt;&lt;/FQL&gt;&lt;FQL&gt;&lt;Q&gt;FR0000120693^FF_ASSETS(ANN_R,42370,42735,,,USD)&lt;/Q&gt;&lt;R&gt;1&lt;/R&gt;&lt;C&gt;1&lt;/C&gt;&lt;D xsi:type="xsd:double"&gt;33992.8478899002&lt;/D&gt;&lt;/FQL&gt;&lt;FQL&gt;&lt;Q&gt;FR0000120693^FF_SHLDRS_EQ(ANN_R,42370,42735,,,USD)&lt;/Q&gt;&lt;R&gt;1&lt;/R&gt;&lt;C&gt;1&lt;/C&gt;&lt;D xsi:type="xsd:double"&gt;14816.7400584221&lt;/D&gt;&lt;/FQL&gt;&lt;FQL&gt;&lt;Q&gt;FR0000120693^FF_MKT_VAL(ANN_R,42370,42735,,,USD)&lt;/Q&gt;&lt;R&gt;1&lt;/R&gt;&lt;C&gt;1&lt;/C&gt;&lt;D xsi:type="xsd:double"&gt;29405.7824723093&lt;/D&gt;&lt;/FQL&gt;&lt;FQL&gt;&lt;Q&gt;US58155Q1031^FF_PTX_INC(ANN_R,41275,41639,,,USD)&lt;/Q&gt;&lt;R&gt;1&lt;/R&gt;&lt;C&gt;1&lt;/C&gt;&lt;D xsi:type="xsd:double"&gt;1919&lt;/D&gt;&lt;/FQL&gt;&lt;FQL&gt;&lt;Q&gt;FR0000052292^FF_TAX_RATE(ANN_R,42370,42735)&lt;/Q&gt;&lt;R&gt;1&lt;/R&gt;&lt;C&gt;1&lt;/C&gt;&lt;D xsi:type="xsd:double"&gt;33.6911693352741&lt;/D&gt;&lt;/FQL&gt;&lt;FQL&gt;&lt;Q&gt;SE0000107419^FF_PTX_INC(ANN_R,43831,44196,,,USD)&lt;/Q&gt;&lt;R&gt;1&lt;/R&gt;&lt;C&gt;1&lt;/C&gt;&lt;D xsi:type="xsd:double"&gt;5573.21481183171&lt;/D&gt;&lt;/FQL&gt;&lt;FQL&gt;&lt;Q&gt;FR0000052292^FF_ASSETS(ANN_R,42370,42735,,,USD)&lt;/Q&gt;&lt;R&gt;1&lt;/R&gt;&lt;C&gt;1&lt;/C&gt;&lt;D xsi:type="xsd:double"&gt;6327.12861905098&lt;/D&gt;&lt;/FQL&gt;&lt;FQL&gt;&lt;Q&gt;FR0000052292^FF_SHLDRS_EQ(ANN_R,42370,42735,,,USD)&lt;/Q&gt;&lt;R&gt;1&lt;/R&gt;&lt;C&gt;1&lt;/C&gt;&lt;D xsi:type="xsd:double"&gt;4622.54719953537&lt;/D&gt;&lt;/FQL&gt;&lt;FQL&gt;&lt;Q&gt;FR0000052292^FF_MKT_VAL(ANN_R,42370,42735,,,USD)&lt;/Q&gt;&lt;R&gt;1&lt;/R&gt;&lt;C&gt;1&lt;/C&gt;&lt;D xsi:type="xsd:double"&gt;42982.1193105053&lt;/D&gt;&lt;/FQL&gt;&lt;FQL&gt;&lt;Q&gt;US4165151048^FF_TAX_CF(ANN_R,43831,44196)&lt;/Q&gt;&lt;R&gt;1&lt;/R&gt;&lt;C&gt;1&lt;/C&gt;&lt;D xsi:type="xsd:double"&gt;-71&lt;/D&gt;&lt;/FQL&gt;&lt;FQL&gt;&lt;Q&gt;SE0011166610^FF_TAX_RATE(ANN_R,42370,42735)&lt;/Q&gt;&lt;R&gt;1&lt;/R&gt;&lt;C&gt;1&lt;/C&gt;&lt;D xsi:type="xsd:double"&gt;26.7049686136823&lt;/D&gt;&lt;/FQL&gt;&lt;FQL&gt;&lt;Q&gt;CH0012138530^FF_TAX_CF(ANN_R,42736,43100)&lt;/Q&gt;&lt;R&gt;1&lt;/R&gt;&lt;C&gt;1&lt;/C&gt;&lt;D xsi:type="xsd:double"&gt;540&lt;/D&gt;&lt;/FQL&gt;&lt;FQL&gt;&lt;Q&gt;SE0011166610^FF_ASSETS(ANN_R,42370,42735,,,USD)&lt;/Q&gt;&lt;R&gt;1&lt;/R&gt;&lt;C&gt;1&lt;/C&gt;&lt;D xsi:type="xsd:double"&gt;13160.5130603462&lt;/D&gt;&lt;/FQL&gt;&lt;FQL&gt;&lt;Q&gt;SE0011166610^FF_SHLDRS_EQ(ANN_R,42370,42735,,,USD)&lt;/Q&gt;&lt;R&gt;1&lt;/R&gt;&lt;C&gt;1&lt;/C&gt;&lt;D xsi:type="xsd:double"&gt;5845.60670193285&lt;/D&gt;&lt;/FQL&gt;&lt;FQL&gt;&lt;Q&gt;SE0011166610^FF_MKT_VAL(ANN_R,42370,42735,,,USD)&lt;/Q&gt;&lt;R&gt;1&lt;/R&gt;&lt;C&gt;1&lt;/C&gt;&lt;D xsi:type="xsd:double"&gt;37097.3516527384&lt;/D&gt;&lt;/FQL&gt;&lt;FQL&gt;&lt;Q&gt;NL0000009538^FF_PTX_INC(ANN_R,42005,42369,,,USD)&lt;/Q&gt;&lt;R&gt;1&lt;/R&gt;&lt;C&gt;1&lt;/C&gt;&lt;D xsi:type="xsd:double"&gt;690.857666254044&lt;/D&gt;&lt;/FQL&gt;&lt;FQL&gt;&lt;Q&gt;SE0000115446^FF_TAX_RATE(ANN_R,42370,42735)&lt;/Q&gt;&lt;R&gt;1&lt;/R&gt;&lt;C&gt;1&lt;/C&gt;&lt;D xsi:type="xsd:double"&gt;31.4983747509699&lt;/D&gt;&lt;/FQL&gt;&lt;FQL&gt;&lt;Q&gt;US2855121099^FF_PTX_INC(ANN_R,41640,42004,,,USD)&lt;/Q&gt;&lt;R&gt;1&lt;/R&gt;&lt;C&gt;1&lt;/C&gt;&lt;D xsi:type="xsd:double"&gt;7&lt;/D&gt;&lt;/FQL&gt;&lt;FQL&gt;&lt;Q&gt;SE0000115446^FF_ASSETS(ANN_R,42370,42735,,,USD)&lt;/Q&gt;&lt;R&gt;1&lt;/R&gt;&lt;C&gt;1&lt;/C&gt;&lt;D xsi:type="xsd:double"&gt;44712.2591672763&lt;/D&gt;&lt;/FQL&gt;&lt;FQL&gt;&lt;Q&gt;SE0000115446^FF_SHLDRS_EQ(ANN_R,42370,42735,,,USD)&lt;/Q&gt;&lt;R&gt;1&lt;/R&gt;&lt;C&gt;1&lt;/C&gt;&lt;D xsi:type="xsd:double"&gt;10574.0481196567&lt;/D&gt;&lt;/FQL&gt;&lt;FQL&gt;&lt;Q&gt;SE0000115446^FF_MKT_VAL(ANN_R,42370,42735,,,USD)&lt;/Q&gt;&lt;R&gt;1&lt;/R&gt;&lt;C&gt;1&lt;/C&gt;&lt;D xsi:type="xsd:double"&gt;23792.5048726876&lt;/D&gt;&lt;/FQL&gt;&lt;FQL&gt;&lt;Q&gt;FR0000133308^FF_TAX_CF(ANN_R,43466,43830)&lt;/Q&gt;&lt;R&gt;1&lt;/R&gt;&lt;C&gt;1&lt;/C&gt;&lt;D xsi:type="xsd:double"&gt;3018&lt;/D&gt;&lt;/FQL&gt;&lt;FQL&gt;&lt;Q&gt;SE0000108656^FF_TAX_RATE(ANN_R,42370,42735)&lt;/Q&gt;&lt;R&gt;1&lt;/R&gt;&lt;C&gt;1&lt;/C&gt;&lt;D xsi:type="xsd:double"&gt;53.3416770963705&lt;/D&gt;&lt;/FQL&gt;&lt;FQL&gt;&lt;Q&gt;FR0000052292^FF_PTX_INC(ANN_R,41275,41639,,,USD)&lt;/Q&gt;&lt;R&gt;1&lt;/R&gt;&lt;C&gt;1&lt;/C&gt;&lt;D xsi:type="xsd:double"&gt;1585.97260866165&lt;/D&gt;&lt;/FQL&gt;&lt;FQL&gt;&lt;Q&gt;SE0000108656^FF_ASSETS(ANN_R,42370,42735,,,USD)&lt;/Q&gt;&lt;R&gt;1&lt;/R&gt;&lt;C&gt;1&lt;/C&gt;&lt;D xsi:type="xsd:double"&gt;31575.7427599952&lt;/D&gt;&lt;/FQL&gt;&lt;FQL&gt;&lt;Q&gt;SE0000108656^FF_SHLDRS_EQ(ANN_R,42370,42735,,,USD)&lt;/Q&gt;&lt;R&gt;1&lt;/R&gt;&lt;C&gt;1&lt;/C&gt;&lt;D xsi:type="xsd:double"&gt;15390.5506495461&lt;/D&gt;&lt;/FQL&gt;&lt;FQL&gt;&lt;Q&gt;SE0000108656^FF_MKT_VAL(ANN_R,42370,42735,,,USD)&lt;/Q&gt;&lt;R&gt;1&lt;/R&gt;&lt;C&gt;1&lt;/C&gt;&lt;D xsi:type="xsd:double"&gt;19251.185577028&lt;/D&gt;&lt;/FQL&gt;&lt;FQL&gt;&lt;Q&gt;JP3762800005^FF_TAX_CF(ANN_R,42370,42735,,,USD)&lt;/Q&gt;&lt;R&gt;1&lt;/R&gt;&lt;C&gt;1&lt;/C&gt;&lt;D xsi:type="xsd:double"&gt;41.7206954956055&lt;/D&gt;&lt;/FQL&gt;&lt;FQL&gt;&lt;Q&gt;DK0010268606^FF_TAX_RATE(ANN_R,42370,42735)&lt;/Q&gt;&lt;R&gt;1&lt;/R&gt;&lt;C&gt;1&lt;/C&gt;&lt;D xsi:type="xsd:double"&gt;23.1988472622479&lt;/D&gt;&lt;/FQL&gt;&lt;FQL&gt;&lt;Q&gt;JP3240400006^FF_PTX_INC(ANN_R,42005,42369,,,USD)&lt;/Q&gt;&lt;R&gt;1&lt;/R&gt;&lt;C&gt;1&lt;/C&gt;&lt;D xsi:type="xsd:double"&gt;216.855647734366&lt;/D&gt;&lt;/FQL&gt;&lt;FQL&gt;&lt;Q&gt;DK0010268606^FF_ASSETS(ANN_R,42370,42735,,,USD)&lt;/Q&gt;&lt;R&gt;1&lt;/R&gt;&lt;C&gt;1&lt;/C&gt;&lt;D xsi:type="xsd:double"&gt;10474.7217711686&lt;/D&gt;&lt;/FQL&gt;&lt;FQL&gt;&lt;Q&gt;DK0010268606^FF_SHLDRS_EQ(ANN_R,42370,42735,,,USD)&lt;/Q&gt;&lt;R&gt;1&lt;/R&gt;&lt;C&gt;1&lt;/C&gt;&lt;D xsi:type="xsd:double"&gt;3364.65234619151&lt;/D&gt;&lt;/FQL&gt;&lt;FQL&gt;&lt;Q&gt;DK0010268606^FF_MKT_VAL(ANN_R,42370,42735,,,USD)&lt;/Q&gt;&lt;R&gt;0&lt;/R&gt;&lt;C&gt;0&lt;/C&gt;&lt;/FQL&gt;&lt;FQL&gt;&lt;Q&gt;DE000SYM9999^FF_PTX_INC(ANN_R,42370,42735,,,USD)&lt;/Q&gt;&lt;R&gt;1&lt;/R&gt;&lt;C&gt;1&lt;/C&gt;&lt;D xsi:type="xsd:double"&gt;395.730999910831&lt;/D&gt;&lt;/FQL&gt;&lt;FQL&gt;&lt;Q&gt;FR0000120644^FF_TAX_RATE(ANN_R,42370,42735)&lt;/Q&gt;&lt;R&gt;1&lt;/R&gt;&lt;C&gt;1&lt;/C&gt;&lt;D xsi:type="xsd:double"&gt;30.5703422053232&lt;/D&gt;&lt;/FQL&gt;&lt;FQL&gt;&lt;Q&gt;JP3386450005^FF_TAX_CF(ANN_R,43466,43830)&lt;/Q&gt;&lt;R&gt;1&lt;/R&gt;&lt;C&gt;1&lt;/C&gt;&lt;D xsi:type="xsd:double"&gt;179803&lt;/D&gt;&lt;/FQL&gt;&lt;FQL&gt;&lt;Q&gt;FR0000120644^FF_ASSETS(ANN_R,42370,42735,,,USD)&lt;/Q&gt;&lt;R&gt;1&lt;/R&gt;&lt;C&gt;1&lt;/C&gt;&lt;D xsi:type="xsd:double"&gt;46355.2062411308&lt;/D&gt;&lt;/FQL&gt;&lt;FQL&gt;&lt;Q&gt;FR0000120644^FF_SHLDRS_EQ(ANN_R,42370,42735,,,USD)&lt;/Q&gt;&lt;R&gt;1&lt;/R&gt;&lt;C&gt;1&lt;/C&gt;&lt;D xsi:type="xsd:double"&gt;13826.7172999382&lt;/D&gt;&lt;/FQL&gt;&lt;FQL&gt;&lt;Q&gt;FR0000120644^FF_MKT_VAL(ANN_R,42370,42735,,,USD)&lt;/Q&gt;&lt;R&gt;1&lt;/R&gt;&lt;C&gt;1&lt;/C&gt;&lt;D xsi:type="xsd:double"&gt;39175.9075539903&lt;/D&gt;&lt;/FQL&gt;&lt;FQL&gt;&lt;Q&gt;US42809H1077^FF_PTX_INC(ANN_R,43466,43830,,,USD)&lt;/Q&gt;&lt;R&gt;1&lt;/R&gt;&lt;C&gt;1&lt;/C&gt;&lt;D xsi:type="xsd:double"&gt;221&lt;/D&gt;&lt;/FQL&gt;&lt;FQL&gt;&lt;Q&gt;IT0000072618^FF_TAX_RATE(ANN_R,42370,42735)&lt;/Q&gt;&lt;R&gt;1&lt;/R&gt;&lt;C&gt;1&lt;/C&gt;&lt;D xsi:type="xsd:double"&gt;32.4490456163054&lt;/D&gt;&lt;/FQL&gt;&lt;FQL&gt;&lt;Q&gt;SE0000667891^FF_PTX_INC(ANN_R,40909,41274,,,USD)&lt;/Q&gt;&lt;R&gt;1&lt;/R&gt;&lt;C&gt;1&lt;/C&gt;&lt;D xsi:type="xsd:double"&gt;1699.02001440525&lt;/D&gt;&lt;/FQL&gt;&lt;FQL&gt;&lt;Q&gt;IT0000072618^FF_ASSETS(ANN_R,42370,42735,,,USD)&lt;/Q&gt;&lt;R&gt;1&lt;/R&gt;&lt;C&gt;1&lt;/C&gt;&lt;D xsi:type="xsd:double"&gt;764799.200105667&lt;/D&gt;&lt;/FQL&gt;&lt;FQL&gt;&lt;Q&gt;IT0000072618^FF_SHLDRS_EQ(ANN_R,42370,42735,,,USD)&lt;/Q&gt;&lt;R&gt;1&lt;/R&gt;&lt;C&gt;1&lt;/C&gt;&lt;D xsi:type="xsd:double"&gt;51588.8755707741&lt;/D&gt;&lt;/FQL&gt;&lt;FQL&gt;&lt;Q&gt;IT0000072618^FF_MKT_VAL(ANN_R,42370,42735,,,USD)&lt;/Q&gt;&lt;R&gt;1&lt;/R&gt;&lt;C&gt;1&lt;/C&gt;&lt;D xsi:type="xsd:double"&gt;42946.4986555939&lt;/D&gt;&lt;/FQL&gt;&lt;FQL&gt;&lt;Q&gt;DE0007164600^FF_TAX_CF(ANN_R,40909,41274,,,USD)&lt;/Q&gt;&lt;R&gt;1&lt;/R&gt;&lt;C&gt;1&lt;/C&gt;&lt;D xsi:type="xsd:double"&gt;1415.48524141312&lt;/D&gt;&lt;/FQL&gt;&lt;FQL&gt;&lt;Q&gt;NL0013654783^FF_TAX_RATE(ANN_R,42370,42735)&lt;/Q&gt;&lt;R&gt;0&lt;/R&gt;&lt;C&gt;0&lt;/C&gt;&lt;/FQL&gt;&lt;FQL&gt;&lt;Q&gt;JP3143600009^FF_PTX_INC(ANN_R,40909,41274,,,USD)&lt;/Q&gt;&lt;R&gt;1&lt;/R&gt;&lt;C&gt;1&lt;/C&gt;&lt;D xsi:type="xsd:double"&gt;4320.76433736645&lt;/D&gt;&lt;/FQL&gt;&lt;FQL&gt;&lt;Q&gt;NL0013654783^FF_ASSETS(ANN_R,42370,42735,,,USD)&lt;/Q&gt;&lt;R&gt;0&lt;/R&gt;&lt;C&gt;0&lt;/C&gt;&lt;/FQL&gt;&lt;FQL&gt;&lt;Q&gt;NL0013654783^FF_SHLDRS_EQ(ANN_R,42370,42735,,,USD)&lt;/Q&gt;&lt;R&gt;0&lt;/R&gt;&lt;C&gt;0&lt;/C&gt;&lt;/FQL&gt;&lt;FQL&gt;&lt;Q&gt;NL0013654783^FF_MKT_VAL(ANN_R,42370,42735,,,USD)&lt;/Q&gt;&lt;R&gt;0&lt;/R&gt;&lt;C&gt;0&lt;/C&gt;&lt;/FQL&gt;&lt;FQL&gt;&lt;Q&gt;US6703461052^FF_TAX_CF(ANN_R,43466,43830,,,USD)&lt;/Q&gt;&lt;R&gt;1&lt;/R&gt;&lt;C&gt;1&lt;/C&gt;&lt;D xsi:type="xsd:double"&gt;525.2&lt;/D&gt;&lt;/FQL&gt;&lt;FQL&gt;&lt;Q&gt;CH0210483332^FF_TAX_RATE(ANN_R,42370,42735)&lt;/Q&gt;&lt;R&gt;1&lt;/R&gt;&lt;C&gt;1&lt;/C&gt;&lt;D xsi:type="xsd:double"&gt;17.9350460494426&lt;/D&gt;&lt;/FQL&gt;&lt;FQL&gt;&lt;Q&gt;NL0010832176^FF_TAX_CF(ANN_R,42736,43100,,,USD)&lt;/Q&gt;&lt;R&gt;0&lt;/R&gt;&lt;C&gt;0&lt;/C&gt;&lt;/FQL&gt;&lt;FQL&gt;&lt;Q&gt;CH0210483332^FF_ASSETS(ANN_R,42370,42735,,,USD)&lt;/Q&gt;&lt;R&gt;1&lt;/R&gt;&lt;C&gt;1&lt;/C&gt;&lt;D xsi:type="xsd:double"&gt;23062.2127801336&lt;/D&gt;&lt;/FQL&gt;&lt;FQL&gt;&lt;Q&gt;CH0210483332^FF_SHLDRS_EQ(ANN_R,42370,42735,,,USD)&lt;/Q&gt;&lt;R&gt;1&lt;/R&gt;&lt;C&gt;1&lt;/C&gt;&lt;D xsi:type="xsd:double"&gt;17146.808760879&lt;/D&gt;&lt;/FQL&gt;&lt;FQL&gt;&lt;Q&gt;CH0210483332^FF_MKT_VAL(ANN_R,42370,42735,,,USD)&lt;/Q&gt;&lt;R&gt;1&lt;/R&gt;&lt;C&gt;1&lt;/C&gt;&lt;D xsi:type="xsd:double"&gt;37467.059795866&lt;/D&gt;&lt;/FQL&gt;&lt;FQL&gt;&lt;Q&gt;TW0002412004^FF_PTX_INC(ANN_R,43101,43465,,,USD)&lt;/Q&gt;&lt;R&gt;1&lt;/R&gt;&lt;C&gt;1&lt;/C&gt;&lt;D xsi:type="xsd:double"&gt;1474.97580382025&lt;/D&gt;&lt;/FQL&gt;&lt;FQL&gt;&lt;Q&gt;FR0000121485^FF_TAX_RATE(ANN_R,42370,42735)&lt;/Q&gt;&lt;R&gt;1&lt;/R&gt;&lt;C&gt;1&lt;/C&gt;&lt;D xsi:type="xsd:double"&gt;25.1272912423625&lt;/D&gt;&lt;/FQL&gt;&lt;FQL&gt;&lt;Q&gt;JP3735400008^FF_TAX_CF(ANN_R,43466,43830)&lt;/Q&gt;&lt;R&gt;1&lt;/R&gt;&lt;C&gt;1&lt;/C&gt;&lt;D xsi:type="xsd:double"&gt;613389&lt;/D&gt;&lt;/FQL&gt;&lt;FQL&gt;&lt;Q&gt;FR0000121485^FF_ASSETS(ANN_R,42370,42735,,,USD)&lt;/Q&gt;&lt;R&gt;1&lt;/R&gt;&lt;C&gt;1&lt;/C&gt;&lt;D xsi:type="xsd:double"&gt;25460.6094212532&lt;/D&gt;&lt;/FQL&gt;&lt;FQL&gt;&lt;Q&gt;FR0000121485^FF_SHLDRS_EQ(ANN_R,42370,42735,,,USD)&lt;/Q&gt;&lt;R&gt;1&lt;/R&gt;&lt;C&gt;1&lt;/C&gt;&lt;D xsi:type="xsd:double"&gt;11886.7156880856&lt;/D&gt;&lt;/FQL&gt;&lt;FQL&gt;&lt;Q&gt;FR0000121485^FF_MKT_VAL(ANN_R,42370,42735,,,USD)&lt;/Q&gt;&lt;R&gt;1&lt;/R&gt;&lt;C&gt;1&lt;/C&gt;&lt;D xsi:type="xsd:double"&gt;28410.0904790445&lt;/D&gt;&lt;/FQL&gt;&lt;FQL&gt;&lt;Q&gt;JP3735400008^FF_PTX_INC(ANN_R,43466,43830,,,USD)&lt;/Q&gt;&lt;R&gt;1&lt;/R&gt;&lt;C&gt;1&lt;/C&gt;&lt;D xsi:type="xsd:double"&gt;15076.1172764171&lt;/D&gt;&lt;/FQL&gt;&lt;FQL&gt;&lt;Q&gt;DE0007664039^FF_TAX_RATE(ANN_R,42370,42735)&lt;/Q&gt;&lt;R&gt;1&lt;/R&gt;&lt;C&gt;1&lt;/C&gt;&lt;D xsi:type="xsd:double"&gt;50.4084321475626&lt;/D&gt;&lt;/FQL&gt;&lt;FQL&gt;&lt;Q&gt;JP3476480003^FF_TAX_CF(ANN_R,43466,43830)&lt;/Q&gt;&lt;R&gt;1&lt;/R&gt;&lt;C&gt;1&lt;/C&gt;&lt;D xsi:type="xsd:double"&gt;169576&lt;/D&gt;&lt;/FQL&gt;&lt;FQL&gt;&lt;Q&gt;DE0007664039^FF_ASSETS(ANN_R,42370,42735,,,USD)&lt;/Q&gt;&lt;R&gt;1&lt;/R&gt;&lt;C&gt;1&lt;/C&gt;&lt;D xsi:type="xsd:double"&gt;458742.402567863&lt;/D&gt;&lt;/FQL&gt;&lt;FQL&gt;&lt;Q&gt;DE0007664039^FF_SHLDRS_EQ(ANN_R,42370,42735,,,USD)&lt;/Q&gt;&lt;R&gt;1&lt;/R&gt;&lt;C&gt;1&lt;/C&gt;&lt;D xsi:type="xsd:double"&gt;89782.4265775681&lt;/D&gt;&lt;/FQL&gt;&lt;FQL&gt;&lt;Q&gt;DE0007664039^FF_MKT_VAL(ANN_R,42370,42735,,,USD)&lt;/Q&gt;&lt;R&gt;1&lt;/R&gt;&lt;C&gt;1&lt;/C&gt;&lt;D xsi:type="xsd:double"&gt;70507.633877843&lt;/D&gt;&lt;/FQL&gt;&lt;FQL&gt;&lt;Q&gt;JP3802300008^FF_TAX_CF(ANN_R,43101,43465,,,USD)&lt;/Q&gt;&lt;R&gt;1&lt;/R&gt;&lt;C&gt;1&lt;/C&gt;&lt;D xsi:type="xsd:double"&gt;777.722127878107&lt;/D&gt;&lt;/FQL&gt;&lt;FQL&gt;&lt;Q&gt;FR0000073272^FF_TAX_RATE(ANN_R,42370,42735)&lt;/Q&gt;&lt;R&gt;1&lt;/R&gt;&lt;C&gt;1&lt;/C&gt;&lt;D xsi:type="xsd:double"&gt;12.5667151868025&lt;/D&gt;&lt;/FQL&gt;&lt;FQL&gt;&lt;Q&gt;US8666741041^FF_PTX_INC(ANN_R,43831,44196,,,USD)&lt;/Q&gt;&lt;R&gt;1&lt;/R&gt;&lt;C&gt;1&lt;/C&gt;&lt;D xsi:type="xsd:double"&gt;146.676&lt;/D&gt;&lt;/FQL&gt;&lt;FQL&gt;&lt;Q&gt;FR0000073272^FF_ASSETS(ANN_R,42370,42735,,,USD)&lt;/Q&gt;&lt;R&gt;1&lt;/R&gt;&lt;C&gt;1&lt;/C&gt;&lt;D xsi:type="xsd:double"&gt;32758.4244337082&lt;/D&gt;&lt;/FQL&gt;&lt;FQL&gt;&lt;Q&gt;FR0000073272^FF_SHLDRS_EQ(ANN_R,42370,42735,,,USD)&lt;/Q&gt;&lt;R&gt;1&lt;/R&gt;&lt;C&gt;1&lt;/C&gt;&lt;D xsi:type="xsd:double"&gt;6878.02452611923&lt;/D&gt;&lt;/FQL&gt;&lt;FQL&gt;&lt;Q&gt;FR0000073272^FF_MKT_VAL(ANN_R,42370,42735,,,USD)&lt;/Q&gt;&lt;R&gt;1&lt;/R&gt;&lt;C&gt;1&lt;/C&gt;&lt;D xsi:type="xsd:double"&gt;29962.6777270227&lt;/D&gt;&lt;/FQL&gt;&lt;FQL&gt;&lt;Q&gt;JP3762600009^FF_TAX_CF(ANN_R,43831,44196)&lt;/Q&gt;&lt;R&gt;1&lt;/R&gt;&lt;C&gt;1&lt;/C&gt;&lt;D xsi:type="xsd:double"&gt;55592&lt;/D&gt;&lt;/FQL&gt;&lt;FQL&gt;&lt;Q&gt;NL0000009538^FF_TAX_RATE(ANN_R,42370,42735)&lt;/Q&gt;&lt;R&gt;1&lt;/R&gt;&lt;C&gt;1&lt;/C&gt;&lt;D xsi:type="xsd:double"&gt;19.8435972629521&lt;/D&gt;&lt;/FQL&gt;&lt;FQL&gt;&lt;Q&gt;SE0000242455^FF_TAX_CF(ANN_R,42370,42735)&lt;/Q&gt;&lt;R&gt;1&lt;/R&gt;&lt;C&gt;1&lt;/C&gt;&lt;D xsi:type="xsd:double"&gt;3583&lt;/D&gt;&lt;/FQL&gt;&lt;FQL&gt;&lt;Q&gt;NL0000009538^FF_ASSETS(ANN_R,42370,42735,,,USD)&lt;/Q&gt;&lt;R&gt;1&lt;/R&gt;&lt;C&gt;1&lt;/C&gt;&lt;D xsi:type="xsd:double"&gt;34036.7813920975&lt;/D&gt;&lt;/FQL&gt;&lt;FQL&gt;&lt;Q&gt;NL0000009538^FF_SHLDRS_EQ(ANN_R,42370,42735,,,USD)&lt;/Q&gt;&lt;R&gt;1&lt;/R&gt;&lt;C&gt;1&lt;/C&gt;&lt;D xsi:type="xsd:double"&gt;13232.8930692673&lt;/D&gt;&lt;/FQL&gt;&lt;FQL&gt;&lt;Q&gt;NL0000009538^FF_MKT_VAL(ANN_R,42370,42735,,,USD)&lt;/Q&gt;&lt;R&gt;1&lt;/R&gt;&lt;C&gt;1&lt;/C&gt;&lt;D xsi:type="xsd:double"&gt;28215.2580614922&lt;/D&gt;&lt;/FQL&gt;&lt;FQL&gt;&lt;Q&gt;US77543R1023^FF_PTX_INC(ANN_R,42005,42369,,,USD)&lt;/Q&gt;&lt;R&gt;1&lt;/R&gt;&lt;C&gt;1&lt;/C&gt;&lt;D xsi:type="xsd:double"&gt;-40.464&lt;/D&gt;&lt;/FQL&gt;&lt;FQL&gt;&lt;Q&gt;BE0974293251^FF_TAX_RATE(ANN_R,42370,42735)&lt;/Q&gt;&lt;R&gt;1&lt;/R&gt;&lt;C&gt;1&lt;/C&gt;&lt;D xsi:type="xsd:double"&gt;37.3552570634552&lt;/D&gt;&lt;/FQL&gt;&lt;FQL&gt;&lt;Q&gt;JP3200450009^FF_TAX_CF(ANN_R,42370,42735,,,USD)&lt;/Q&gt;&lt;R&gt;1&lt;/R&gt;&lt;C&gt;1&lt;/C&gt;&lt;D xsi:type="xsd:double"&gt;258.53507232666&lt;/D&gt;&lt;/FQL&gt;&lt;FQL&gt;&lt;Q&gt;BE0974293251^FF_ASSETS(ANN_R,42370,42735,,,USD)&lt;/Q&gt;&lt;R&gt;1&lt;/R&gt;&lt;C&gt;1&lt;/C&gt;&lt;D xsi:type="xsd:double"&gt;261138.99150005&lt;/D&gt;&lt;/FQL&gt;&lt;FQL&gt;&lt;Q&gt;BE0974293251^FF_SHLDRS_EQ(ANN_R,42370,42735,,,USD)&lt;/Q&gt;&lt;R&gt;1&lt;/R&gt;&lt;C&gt;1&lt;/C&gt;&lt;D xsi:type="xsd:double"&gt;71338.9976779495&lt;/D&gt;&lt;/FQL&gt;&lt;FQL&gt;&lt;Q&gt;BE0974293251^FF_MKT_VAL(ANN_R,42370,42735,,,USD)&lt;/Q&gt;&lt;R&gt;1&lt;/R&gt;&lt;C&gt;1&lt;/C&gt;&lt;D xsi:type="xsd:double"&gt;205078.932039032&lt;/D&gt;&lt;/FQL&gt;&lt;FQL&gt;&lt;Q&gt;US3635761097^FF_TAX_CF(ANN_R,43466,43830)&lt;/Q&gt;&lt;R&gt;1&lt;/R&gt;&lt;C&gt;1&lt;/C&gt;&lt;D xsi:type="xsd:double"&gt;22.2&lt;/D&gt;&lt;/FQL&gt;&lt;FQL&gt;&lt;Q&gt;DE0005552004^FF_TAX_RATE(ANN_R,42370,42735)&lt;/Q&gt;&lt;R&gt;1&lt;/R&gt;&lt;C&gt;1&lt;/C&gt;&lt;D xsi:type="xsd:double"&gt;11.2212276214834&lt;/D&gt;&lt;/FQL&gt;&lt;FQL&gt;&lt;Q&gt;US5303073051^FF_PTX_INC(ANN_R,43466,43830,,,USD)&lt;/Q&gt;&lt;R&gt;1&lt;/R&gt;&lt;C&gt;1&lt;/C&gt;&lt;D xsi:type="xsd:double"&gt;155.158&lt;/D&gt;&lt;/FQL&gt;&lt;FQL&gt;&lt;Q&gt;DE0005552004^FF_ASSETS(ANN_R,42370,42735,,,USD)&lt;/Q&gt;&lt;R&gt;1&lt;/R&gt;&lt;C&gt;1&lt;/C&gt;&lt;D xsi:type="xsd:double"&gt;40636.3519272804&lt;/D&gt;&lt;/FQL&gt;&lt;FQL&gt;&lt;Q&gt;DE0005552004^FF_SHLDRS_EQ(ANN_R,42370,42735,,,USD)&lt;/Q&gt;&lt;R&gt;1&lt;/R&gt;&lt;C&gt;1&lt;/C&gt;&lt;D xsi:type="xsd:double"&gt;11694.0128693581&lt;/D&gt;&lt;/FQL&gt;&lt;FQL&gt;&lt;Q&gt;DE0005552004^FF_MKT_VAL(ANN_R,42370,42735,,,USD)&lt;/Q&gt;&lt;R&gt;1&lt;/R&gt;&lt;C&gt;1&lt;/C&gt;&lt;D xsi:type="xsd:double"&gt;39907.3620239952&lt;/D&gt;&lt;/FQL&gt;&lt;FQL&gt;&lt;Q&gt;US49271V1008^FF_TAX_CF(ANN_R,43831,44196,,,USD)&lt;/Q&gt;&lt;R&gt;1&lt;/R&gt;&lt;C&gt;1&lt;/C&gt;&lt;D xsi:type="xsd:double"&gt;582&lt;/D&gt;&lt;/FQL&gt;&lt;FQL&gt;&lt;Q&gt;DE0006231004^FF_TAX_RATE(ANN_R,42370,42735)&lt;/Q&gt;&lt;R&gt;1&lt;/R&gt;&lt;C&gt;1&lt;/C&gt;&lt;D xsi:type="xsd:double"&gt;-5.12820512820513&lt;/D&gt;&lt;/FQL&gt;&lt;FQL&gt;&lt;Q&gt;JP3592200004^FF_PTX_INC(ANN_R,40909,41274,,,USD)&lt;/Q&gt;&lt;R&gt;1&lt;/R&gt;&lt;C&gt;1&lt;/C&gt;&lt;D xsi:type="xsd:double"&gt;1843.6708291648&lt;/D&gt;&lt;/FQL&gt;&lt;FQL&gt;&lt;Q&gt;DE0006231004^FF_ASSETS(ANN_R,42370,42735,,,USD)&lt;/Q&gt;&lt;R&gt;1&lt;/R&gt;&lt;C&gt;1&lt;/C&gt;&lt;D xsi:type="xsd:double"&gt;10211.9709570408&lt;/D&gt;&lt;/FQL&gt;&lt;FQL&gt;&lt;Q&gt;DE0006231004^FF_SHLDRS_EQ(ANN_R,42370,42735,,,USD)&lt;/Q&gt;&lt;R&gt;1&lt;/R&gt;&lt;C&gt;1&lt;/C&gt;&lt;D xsi:type="xsd:double"&gt;5644.84759736061&lt;/D&gt;&lt;/FQL&gt;&lt;FQL&gt;&lt;Q&gt;DE0006231004^FF_MKT_VAL(ANN_R,42370,42735,,,USD)&lt;/Q&gt;&lt;R&gt;1&lt;/R&gt;&lt;C&gt;1&lt;/C&gt;&lt;D xsi:type="xsd:double"&gt;20106.5459125044&lt;/D&gt;&lt;/FQL&gt;&lt;FQL&gt;&lt;Q&gt;US6516391066^FF_TAX_CF(ANN_R,42736,43100)&lt;/Q&gt;&lt;R&gt;1&lt;/R&gt;&lt;C&gt;1&lt;/C&gt;&lt;D xsi:type="xsd:double"&gt;214&lt;/D&gt;&lt;/FQL&gt;&lt;FQL&gt;&lt;Q&gt;DE000A1EWWW0^FF_TAX_RATE(ANN_R,42370,42735)&lt;/Q&gt;&lt;R&gt;1&lt;/R&gt;&lt;C&gt;1&lt;/C&gt;&lt;D xsi:type="xsd:double"&gt;29.5572916666667&lt;/D&gt;&lt;/FQL&gt;&lt;FQL&gt;&lt;Q&gt;US0010551028^FF_TAX_CF(ANN_R,43831,44196)&lt;/Q&gt;&lt;R&gt;1&lt;/R&gt;&lt;C&gt;1&lt;/C&gt;&lt;D xsi:type="xsd:double"&gt;800&lt;/D&gt;&lt;/FQL&gt;&lt;FQL&gt;&lt;Q&gt;DE000A1EWWW0^FF_ASSETS(ANN_R,42370,42735,,,USD)&lt;/Q&gt;&lt;R&gt;1&lt;/R&gt;&lt;C&gt;1&lt;/C&gt;&lt;D xsi:type="xsd:double"&gt;16006.8854789734&lt;/D&gt;&lt;/FQL&gt;&lt;FQL&gt;&lt;Q&gt;DE000A1EWWW0^FF_SHLDRS_EQ(ANN_R,42370,42735,,,USD)&lt;/Q&gt;&lt;R&gt;1&lt;/R&gt;&lt;C&gt;1&lt;/C&gt;&lt;D xsi:type="xsd:double"&gt;6826.34177780151&lt;/D&gt;&lt;/FQL&gt;&lt;FQL&gt;&lt;Q&gt;DE000A1EWWW0^FF_MKT_VAL(ANN_R,42370,42735,,,USD)&lt;/Q&gt;&lt;R&gt;1&lt;/R&gt;&lt;C&gt;1&lt;/C&gt;&lt;D xsi:type="xsd:double"&gt;31910.0045471578&lt;/D&gt;&lt;/FQL&gt;&lt;FQL&gt;&lt;Q&gt;DE0005810055^FF_PTX_INC(ANN_R,42370,42735,,,USD)&lt;/Q&gt;&lt;R&gt;1&lt;/R&gt;&lt;C&gt;1&lt;/C&gt;&lt;D xsi:type="xsd:double"&gt;1100.8874912262&lt;/D&gt;&lt;/FQL&gt;&lt;FQL&gt;&lt;Q&gt;FR0000125486^FF_TAX_RATE(ANN_R,42370,42735)&lt;/Q&gt;&lt;R&gt;1&lt;/R&gt;&lt;C&gt;1&lt;/C&gt;&lt;D xsi:type="xsd:double"&gt;29.2183443899625&lt;/D&gt;&lt;/FQL&gt;&lt;FQL&gt;&lt;Q&gt;DE000BAY0017^FF_TAX_CF(ANN_R,43466,43830,,,USD)&lt;/Q&gt;&lt;R&gt;1&lt;/R&gt;&lt;C&gt;1&lt;/C&gt;&lt;D xsi:type="xsd:double"&gt;2858.56099748611&lt;/D&gt;&lt;/FQL&gt;&lt;FQL&gt;&lt;Q&gt;FR0000125486^FF_ASSETS(ANN_R,42370,42735,,,USD)&lt;/Q&gt;&lt;R&gt;1&lt;/R&gt;&lt;C&gt;1&lt;/C&gt;&lt;D xsi:type="xsd:double"&gt;72856.8538784981&lt;/D&gt;&lt;/FQL&gt;&lt;FQL&gt;&lt;Q&gt;FR0000125486^FF_SHLDRS_EQ(ANN_R,42370,42735,,,USD)&lt;/Q&gt;&lt;R&gt;1&lt;/R&gt;&lt;C&gt;1&lt;/C&gt;&lt;D xsi:type="xsd:double"&gt;17366.4581847191&lt;/D&gt;&lt;/FQL&gt;&lt;FQL&gt;&lt;Q&gt;FR0000125486^FF_MKT_VAL(ANN_R,42370,42735,,,USD)&lt;/Q&gt;&lt;R&gt;1&lt;/R&gt;&lt;C&gt;1&lt;/C&gt;&lt;D xsi:type="xsd:double"&gt;37848.5683877492&lt;/D&gt;&lt;/FQL&gt;&lt;FQL&gt;&lt;Q&gt;JP3898400001^FF_PTX_INC(ANN_R,40909,41274,,,USD)&lt;/Q&gt;&lt;R&gt;1&lt;/R&gt;&lt;C&gt;1&lt;/C&gt;&lt;D xsi:type="xsd:double"&gt;5812.58011431433&lt;/D&gt;&lt;/FQL&gt;&lt;FQL&gt;&lt;Q&gt;DE000BAY0017^FF_TAX_RATE(ANN_R,42370,42735)&lt;/Q&gt;&lt;R&gt;1&lt;/R&gt;&lt;C&gt;1&lt;/C&gt;&lt;D xsi:type="xsd:double"&gt;21.2806026365348&lt;/D&gt;&lt;/FQL&gt;&lt;FQL&gt;&lt;Q&gt;JP3358000002^FF_PTX_INC(ANN_R,42370,42735,,,USD)&lt;/Q&gt;&lt;R&gt;1&lt;/R&gt;&lt;C&gt;1&lt;/C&gt;&lt;D xsi:type="xsd:double"&gt;629.511250119656&lt;/D&gt;&lt;/FQL&gt;&lt;FQL&gt;&lt;Q&gt;DE000BAY0017^FF_ASSETS(ANN_R,42370,42735,,,USD)&lt;/Q&gt;&lt;R&gt;1&lt;/R&gt;&lt;C&gt;1&lt;/C&gt;&lt;D xsi:type="xsd:double"&gt;90086.1945676804&lt;/D&gt;&lt;/FQL&gt;&lt;FQL&gt;&lt;Q&gt;DE000BAY0017^FF_SHLDRS_EQ(ANN_R,42370,42735,,,USD)&lt;/Q&gt;&lt;R&gt;1&lt;/R&gt;&lt;C&gt;1&lt;/C&gt;&lt;D xsi:type="xsd:double"&gt;31993.7307085991&lt;/D&gt;&lt;/FQL&gt;&lt;FQL&gt;&lt;Q&gt;DE000BAY0017^FF_MKT_VAL(ANN_R,42370,42735,,,USD)&lt;/Q&gt;&lt;R&gt;1&lt;/R&gt;&lt;C&gt;1&lt;/C&gt;&lt;D xsi:type="xsd:double"&gt;86463.4830499752&lt;/D&gt;&lt;/FQL&gt;&lt;FQL&gt;&lt;Q&gt;SE0000108656^FF_PTX_INC(ANN_R,40909,41274,,,USD)&lt;/Q&gt;&lt;R&gt;1&lt;/R&gt;&lt;C&gt;1&lt;/C&gt;&lt;D xsi:type="xsd:double"&gt;1502.99059832096&lt;/D&gt;&lt;/FQL&gt;&lt;FQL&gt;&lt;Q&gt;NL0012969182^FF_TAX_RATE(ANN_R,42370,42735)&lt;/Q&gt;&lt;R&gt;1&lt;/R&gt;&lt;C&gt;1&lt;/C&gt;&lt;D xsi:type="xsd:double"&gt;18.642110636019&lt;/D&gt;&lt;/FQL&gt;&lt;FQL&gt;&lt;Q&gt;JP3242800005^FF_TAX_CF(ANN_R,43101,43465,,,USD)&lt;/Q&gt;&lt;R&gt;1&lt;/R&gt;&lt;C&gt;1&lt;/C&gt;&lt;D xsi:type="xsd:double"&gt;1191.71175885201&lt;/D&gt;&lt;/FQL&gt;&lt;FQL&gt;&lt;Q&gt;NL0012969182^FF_ASSETS(ANN_R,42370,42735,,,U</t>
        </r>
      </text>
    </comment>
    <comment ref="A76" authorId="0" shapeId="0" xr:uid="{50649C57-F648-455D-A069-F27B47D65462}">
      <text>
        <r>
          <rPr>
            <b/>
            <sz val="9"/>
            <color indexed="81"/>
            <rFont val="Tahoma"/>
            <charset val="1"/>
          </rPr>
          <t>SD)&lt;/Q&gt;&lt;R&gt;1&lt;/R&gt;&lt;C&gt;1&lt;/C&gt;&lt;D xsi:type="xsd:double"&gt;1450.91721702242&lt;/D&gt;&lt;/FQL&gt;&lt;FQL&gt;&lt;Q&gt;NL0012969182^FF_SHLDRS_EQ(ANN_R,42370,42735,,,USD)&lt;/Q&gt;&lt;R&gt;1&lt;/R&gt;&lt;C&gt;1&lt;/C&gt;&lt;D xsi:type="xsd:double"&gt;332.206158686638&lt;/D&gt;&lt;/FQL&gt;&lt;FQL&gt;&lt;Q&gt;NL0012969182^FF_MKT_VAL(ANN_R,42370,42735,,,USD)&lt;/Q&gt;&lt;R&gt;0&lt;/R&gt;&lt;C&gt;0&lt;/C&gt;&lt;/FQL&gt;&lt;FQL&gt;&lt;Q&gt;US89400J1079^FF_TAX_CF(ANN_R,43831,44196,,,USD)&lt;/Q&gt;&lt;R&gt;1&lt;/R&gt;&lt;C&gt;1&lt;/C&gt;&lt;D xsi:type="xsd:double"&gt;131.9&lt;/D&gt;&lt;/FQL&gt;&lt;FQL&gt;&lt;Q&gt;DE0005557508^FF_TAX_RATE(ANN_R,42370,42735)&lt;/Q&gt;&lt;R&gt;1&lt;/R&gt;&lt;C&gt;1&lt;/C&gt;&lt;D xsi:type="xsd:double"&gt;31.3695652173913&lt;/D&gt;&lt;/FQL&gt;&lt;FQL&gt;&lt;Q&gt;FR0000130809^FF_TAX_CF(ANN_R,41275,41639,,,USD)&lt;/Q&gt;&lt;R&gt;0&lt;/R&gt;&lt;C&gt;0&lt;/C&gt;&lt;/FQL&gt;&lt;FQL&gt;&lt;Q&gt;DE0005557508^FF_ASSETS(ANN_R,42370,42735,,,USD)&lt;/Q&gt;&lt;R&gt;1&lt;/R&gt;&lt;C&gt;1&lt;/C&gt;&lt;D xsi:type="xsd:double"&gt;156614.548652172&lt;/D&gt;&lt;/FQL&gt;&lt;FQL&gt;&lt;Q&gt;DE0005557508^FF_SHLDRS_EQ(ANN_R,42370,42735,,,USD)&lt;/Q&gt;&lt;R&gt;1&lt;/R&gt;&lt;C&gt;1&lt;/C&gt;&lt;D xsi:type="xsd:double"&gt;30909.4477438927&lt;/D&gt;&lt;/FQL&gt;&lt;FQL&gt;&lt;Q&gt;DE0005557508^FF_MKT_VAL(ANN_R,42370,42735,,,USD)&lt;/Q&gt;&lt;R&gt;1&lt;/R&gt;&lt;C&gt;1&lt;/C&gt;&lt;D xsi:type="xsd:double"&gt;80333.5890278911&lt;/D&gt;&lt;/FQL&gt;&lt;FQL&gt;&lt;Q&gt;ES0178430E18^FF_TAX_CF(ANN_R,42370,42735)&lt;/Q&gt;&lt;R&gt;1&lt;/R&gt;&lt;C&gt;1&lt;/C&gt;&lt;D xsi:type="xsd:double"&gt;649&lt;/D&gt;&lt;/FQL&gt;&lt;FQL&gt;&lt;Q&gt;NL0000235190^FF_TAX_RATE(ANN_R,42370,42735)&lt;/Q&gt;&lt;R&gt;1&lt;/R&gt;&lt;C&gt;1&lt;/C&gt;&lt;D xsi:type="xsd:double"&gt;27.4528301886792&lt;/D&gt;&lt;/FQL&gt;&lt;FQL&gt;&lt;Q&gt;JP3899600005^FF_TAX_CF(ANN_R,43831,44196)&lt;/Q&gt;&lt;R&gt;1&lt;/R&gt;&lt;C&gt;1&lt;/C&gt;&lt;D xsi:type="xsd:double"&gt;45636&lt;/D&gt;&lt;/FQL&gt;&lt;FQL&gt;&lt;Q&gt;NL0000235190^FF_ASSETS(ANN_R,42370,42735,,,USD)&lt;/Q&gt;&lt;R&gt;1&lt;/R&gt;&lt;C&gt;1&lt;/C&gt;&lt;D xsi:type="xsd:double"&gt;126173.409893036&lt;/D&gt;&lt;/FQL&gt;&lt;FQL&gt;&lt;Q&gt;NL0000235190^FF_SHLDRS_EQ(ANN_R,42370,42735,,,USD)&lt;/Q&gt;&lt;R&gt;1&lt;/R&gt;&lt;C&gt;1&lt;/C&gt;&lt;D xsi:type="xsd:double"&gt;3857.22062444687&lt;/D&gt;&lt;/FQL&gt;&lt;FQL&gt;&lt;Q&gt;NL0000235190^FF_MKT_VAL(ANN_R,42370,42735,,,USD)&lt;/Q&gt;&lt;R&gt;1&lt;/R&gt;&lt;C&gt;1&lt;/C&gt;&lt;D xsi:type="xsd:double"&gt;51216.8351396666&lt;/D&gt;&lt;/FQL&gt;&lt;FQL&gt;&lt;Q&gt;US6311031081^FF_PTX_INC(ANN_R,42005,42369,,,USD)&lt;/Q&gt;&lt;R&gt;1&lt;/R&gt;&lt;C&gt;1&lt;/C&gt;&lt;D xsi:type="xsd:double"&gt;630&lt;/D&gt;&lt;/FQL&gt;&lt;FQL&gt;&lt;Q&gt;DE0007100000^FF_TAX_RATE(ANN_R,42370,42735)&lt;/Q&gt;&lt;R&gt;1&lt;/R&gt;&lt;C&gt;1&lt;/C&gt;&lt;D xsi:type="xsd:double"&gt;31.3949635520212&lt;/D&gt;&lt;/FQL&gt;&lt;FQL&gt;&lt;Q&gt;CH0102484968^FF_TAX_CF(ANN_R,43101,43465)&lt;/Q&gt;&lt;R&gt;1&lt;/R&gt;&lt;C&gt;1&lt;/C&gt;&lt;D xsi:type="xsd:double"&gt;142.5&lt;/D&gt;&lt;/FQL&gt;&lt;FQL&gt;&lt;Q&gt;DE0007100000^FF_ASSETS(ANN_R,42370,42735,,,USD)&lt;/Q&gt;&lt;R&gt;1&lt;/R&gt;&lt;C&gt;1&lt;/C&gt;&lt;D xsi:type="xsd:double"&gt;256291.584657669&lt;/D&gt;&lt;/FQL&gt;&lt;FQL&gt;&lt;Q&gt;DE0007100000^FF_SHLDRS_EQ(ANN_R,42370,42735,,,USD)&lt;/Q&gt;&lt;R&gt;1&lt;/R&gt;&lt;C&gt;1&lt;/C&gt;&lt;D xsi:type="xsd:double"&gt;61122.7605104446&lt;/D&gt;&lt;/FQL&gt;&lt;FQL&gt;&lt;Q&gt;DE0007100000^FF_MKT_VAL(ANN_R,42370,42735,,,USD)&lt;/Q&gt;&lt;R&gt;1&lt;/R&gt;&lt;C&gt;1&lt;/C&gt;&lt;D xsi:type="xsd:double"&gt;79801.2266620859&lt;/D&gt;&lt;/FQL&gt;&lt;FQL&gt;&lt;Q&gt;JP3802300008^FF_TAX_CF(ANN_R,41640,42004,,,USD)&lt;/Q&gt;&lt;R&gt;1&lt;/R&gt;&lt;C&gt;1&lt;/C&gt;&lt;D xsi:type="xsd:double"&gt;546.878443211317&lt;/D&gt;&lt;/FQL&gt;&lt;FQL&gt;&lt;Q&gt;FR0000120073^FF_TAX_RATE(ANN_R,42370,42735)&lt;/Q&gt;&lt;R&gt;1&lt;/R&gt;&lt;C&gt;1&lt;/C&gt;&lt;D xsi:type="xsd:double"&gt;28.1358229182352&lt;/D&gt;&lt;/FQL&gt;&lt;FQL&gt;&lt;Q&gt;JP3910660004^FF_PTX_INC(ANN_R,43466,43830,,,USD)&lt;/Q&gt;&lt;R&gt;1&lt;/R&gt;&lt;C&gt;1&lt;/C&gt;&lt;D xsi:type="xsd:double"&gt;3478.37287034281&lt;/D&gt;&lt;/FQL&gt;&lt;FQL&gt;&lt;Q&gt;FR0000120073^FF_ASSETS(ANN_R,42370,42735,,,USD)&lt;/Q&gt;&lt;R&gt;1&lt;/R&gt;&lt;C&gt;1&lt;/C&gt;&lt;D xsi:type="xsd:double"&gt;46533.2480353355&lt;/D&gt;&lt;/FQL&gt;&lt;FQL&gt;&lt;Q&gt;FR0000120073^FF_SHLDRS_EQ(ANN_R,42370,42735,,,USD)&lt;/Q&gt;&lt;R&gt;1&lt;/R&gt;&lt;C&gt;1&lt;/C&gt;&lt;D xsi:type="xsd:double"&gt;17658.4129752159&lt;/D&gt;&lt;/FQL&gt;&lt;FQL&gt;&lt;Q&gt;FR0000120073^FF_MKT_VAL(ANN_R,42370,42735,,,USD)&lt;/Q&gt;&lt;R&gt;1&lt;/R&gt;&lt;C&gt;1&lt;/C&gt;&lt;D xsi:type="xsd:double"&gt;43208.5777803888&lt;/D&gt;&lt;/FQL&gt;&lt;FQL&gt;&lt;Q&gt;JP3519400000^FF_PTX_INC(ANN_R,42005,42369,,,USD)&lt;/Q&gt;&lt;R&gt;1&lt;/R&gt;&lt;C&gt;1&lt;/C&gt;&lt;D xsi:type="xsd:double"&gt;720.903054669499&lt;/D&gt;&lt;/FQL&gt;&lt;FQL&gt;&lt;Q&gt;FR0000120321^FF_TAX_RATE(ANN_R,42370,42735)&lt;/Q&gt;&lt;R&gt;1&lt;/R&gt;&lt;C&gt;1&lt;/C&gt;&lt;D xsi:type="xsd:double"&gt;28.2439728195104&lt;/D&gt;&lt;/FQL&gt;&lt;FQL&gt;&lt;Q&gt;CH0014852781^FF_PTX_INC(ANN_R,41275,41639,,,USD)&lt;/Q&gt;&lt;R&gt;1&lt;/R&gt;&lt;C&gt;1&lt;/C&gt;&lt;D xsi:type="xsd:double"&gt;1073.27750504017&lt;/D&gt;&lt;/FQL&gt;&lt;FQL&gt;&lt;Q&gt;FR0000120321^FF_ASSETS(ANN_R,42370,42735,,,USD)&lt;/Q&gt;&lt;R&gt;1&lt;/R&gt;&lt;C&gt;1&lt;/C&gt;&lt;D xsi:type="xsd:double"&gt;37580.9522267342&lt;/D&gt;&lt;/FQL&gt;&lt;FQL&gt;&lt;Q&gt;FR0000120321^FF_SHLDRS_EQ(ANN_R,42370,42735,,,USD)&lt;/Q&gt;&lt;R&gt;1&lt;/R&gt;&lt;C&gt;1&lt;/C&gt;&lt;D xsi:type="xsd:double"&gt;25843.378183794&lt;/D&gt;&lt;/FQL&gt;&lt;FQL&gt;&lt;Q&gt;FR0000120321^FF_MKT_VAL(ANN_R,42370,42735,,,USD)&lt;/Q&gt;&lt;R&gt;1&lt;/R&gt;&lt;C&gt;1&lt;/C&gt;&lt;D xsi:type="xsd:double"&gt;102438.436669198&lt;/D&gt;&lt;/FQL&gt;&lt;FQL&gt;&lt;Q&gt;JP3201200007^FF_TAX_CF(ANN_R,43101,43465,,,USD)&lt;/Q&gt;&lt;R&gt;1&lt;/R&gt;&lt;C&gt;1&lt;/C&gt;&lt;D xsi:type="xsd:double"&gt;173.965343512595&lt;/D&gt;&lt;/FQL&gt;&lt;FQL&gt;&lt;Q&gt;DE0008404005^FF_TAX_RATE(ANN_R,42370,42735)&lt;/Q&gt;&lt;R&gt;1&lt;/R&gt;&lt;C&gt;1&lt;/C&gt;&lt;D xsi:type="xsd:double"&gt;29.6168251224431&lt;/D&gt;&lt;/FQL&gt;&lt;FQL&gt;&lt;Q&gt;US8936411003^FF_PTX_INC(ANN_R,40909,41274,,,USD)&lt;/Q&gt;&lt;R&gt;1&lt;/R&gt;&lt;C&gt;1&lt;/C&gt;&lt;D xsi:type="xsd:double"&gt;487.869&lt;/D&gt;&lt;/FQL&gt;&lt;FQL&gt;&lt;Q&gt;DE0008404005^FF_ASSETS(ANN_R,42370,42735,,,USD)&lt;/Q&gt;&lt;R&gt;1&lt;/R&gt;&lt;C&gt;1&lt;/C&gt;&lt;D xsi:type="xsd:double"&gt;967894.470244884&lt;/D&gt;&lt;/FQL&gt;&lt;FQL&gt;&lt;Q&gt;DE0008404005^FF_SHLDRS_EQ(ANN_R,42370,42735,,,USD)&lt;/Q&gt;&lt;R&gt;1&lt;/R&gt;&lt;C&gt;1&lt;/C&gt;&lt;D xsi:type="xsd:double"&gt;70755.791946888&lt;/D&gt;&lt;/FQL&gt;&lt;FQL&gt;&lt;Q&gt;DE0008404005^FF_MKT_VAL(ANN_R,42370,42735,,,USD)&lt;/Q&gt;&lt;R&gt;1&lt;/R&gt;&lt;C&gt;1&lt;/C&gt;&lt;D xsi:type="xsd:double"&gt;75357.2807564266&lt;/D&gt;&lt;/FQL&gt;&lt;FQL&gt;&lt;Q&gt;FR0000051807^FF_PTX_INC(ANN_R,43831,44196,,,USD)&lt;/Q&gt;&lt;R&gt;1&lt;/R&gt;&lt;C&gt;1&lt;/C&gt;&lt;D xsi:type="xsd:double"&gt;532.368079781532&lt;/D&gt;&lt;/FQL&gt;&lt;FQL&gt;&lt;Q&gt;DE0007164600^FF_TAX_RATE(ANN_R,42370,42735)&lt;/Q&gt;&lt;R&gt;1&lt;/R&gt;&lt;C&gt;1&lt;/C&gt;&lt;D xsi:type="xsd:double"&gt;25.272465556241&lt;/D&gt;&lt;/FQL&gt;&lt;FQL&gt;&lt;Q&gt;TW0002002003^FF_TAX_CF(ANN_R,42736,43100)&lt;/Q&gt;&lt;R&gt;1&lt;/R&gt;&lt;C&gt;1&lt;/C&gt;&lt;D xsi:type="xsd:double"&gt;2797.644&lt;/D&gt;&lt;/FQL&gt;&lt;FQL&gt;&lt;Q&gt;DE0007164600^FF_ASSETS(ANN_R,42370,42735,,,USD)&lt;/Q&gt;&lt;R&gt;1&lt;/R&gt;&lt;C&gt;1&lt;/C&gt;&lt;D xsi:type="xsd:double"&gt;46701.1642298698&lt;/D&gt;&lt;/FQL&gt;&lt;FQL&gt;&lt;Q&gt;DE0007164600^FF_SHLDRS_EQ(ANN_R,42370,42735,,,USD)&lt;/Q&gt;&lt;R&gt;1&lt;/R&gt;&lt;C&gt;1&lt;/C&gt;&lt;D xsi:type="xsd:double"&gt;27820.0850944519&lt;/D&gt;&lt;/FQL&gt;&lt;FQL&gt;&lt;Q&gt;DE0007164600^FF_MKT_VAL(ANN_R,42370,42735,,,USD)&lt;/Q&gt;&lt;R&gt;1&lt;/R&gt;&lt;C&gt;1&lt;/C&gt;&lt;D xsi:type="xsd:double"&gt;104692.414657758&lt;/D&gt;&lt;/FQL&gt;&lt;FQL&gt;&lt;Q&gt;JP3788600009^FF_TAX_CF(ANN_R,43831,44196,,,USD)&lt;/Q&gt;&lt;R&gt;1&lt;/R&gt;&lt;C&gt;1&lt;/C&gt;&lt;D xsi:type="xsd:double"&gt;1739.35758391768&lt;/D&gt;&lt;/FQL&gt;&lt;FQL&gt;&lt;Q&gt;CH0012032048^FF_TAX_RATE(ANN_R,42370,42735)&lt;/Q&gt;&lt;R&gt;1&lt;/R&gt;&lt;C&gt;1&lt;/C&gt;&lt;D xsi:type="xsd:double"&gt;25.1710617359883&lt;/D&gt;&lt;/FQL&gt;&lt;FQL&gt;&lt;Q&gt;JP3802300008^FF_PTX_INC(ANN_R,40909,41274,,,USD)&lt;/Q&gt;&lt;R&gt;1&lt;/R&gt;&lt;C&gt;1&lt;/C&gt;&lt;D xsi:type="xsd:double"&gt;1567.59814205579&lt;/D&gt;&lt;/FQL&gt;&lt;FQL&gt;&lt;Q&gt;CH0012032048^FF_ASSETS(ANN_R,42370,42735,,,USD)&lt;/Q&gt;&lt;R&gt;1&lt;/R&gt;&lt;C&gt;1&lt;/C&gt;&lt;D xsi:type="xsd:double"&gt;75583.2130848765&lt;/D&gt;&lt;/FQL&gt;&lt;FQL&gt;&lt;Q&gt;CH0012032048^FF_SHLDRS_EQ(ANN_R,42370,42735,,,USD)&lt;/Q&gt;&lt;R&gt;1&lt;/R&gt;&lt;C&gt;1&lt;/C&gt;&lt;D xsi:type="xsd:double"&gt;23526.3438481688&lt;/D&gt;&lt;/FQL&gt;&lt;FQL&gt;&lt;Q&gt;CH0012032048^FF_MKT_VAL(ANN_R,42370,42735,,,USD)&lt;/Q&gt;&lt;R&gt;1&lt;/R&gt;&lt;C&gt;1&lt;/C&gt;&lt;D xsi:type="xsd:double"&gt;194970.593963855&lt;/D&gt;&lt;/FQL&gt;&lt;FQL&gt;&lt;Q&gt;CH0014852781^FF_TAX_CF(ANN_R,42370,42735)&lt;/Q&gt;&lt;R&gt;1&lt;/R&gt;&lt;C&gt;1&lt;/C&gt;&lt;D xsi:type="xsd:double"&gt;213&lt;/D&gt;&lt;/FQL&gt;&lt;FQL&gt;&lt;Q&gt;US0995021062^FF_TAX_RATE(ANN_R,42370,42735)&lt;/Q&gt;&lt;R&gt;1&lt;/R&gt;&lt;C&gt;1&lt;/C&gt;&lt;D xsi:type="xsd:double"&gt;22.4971143355593&lt;/D&gt;&lt;/FQL&gt;&lt;FQL&gt;&lt;Q&gt;CH0008742519^FF_PTX_INC(ANN_R,43101,43465,,,USD)&lt;/Q&gt;&lt;R&gt;1&lt;/R&gt;&lt;C&gt;1&lt;/C&gt;&lt;D xsi:type="xsd:double"&gt;1952.66511833668&lt;/D&gt;&lt;/FQL&gt;&lt;FQL&gt;&lt;Q&gt;US0995021062^FF_ASSETS(ANN_R,42370,42735,,,USD)&lt;/Q&gt;&lt;R&gt;1&lt;/R&gt;&lt;C&gt;1&lt;/C&gt;&lt;D xsi:type="xsd:double"&gt;3217.054&lt;/D&gt;&lt;/FQL&gt;&lt;FQL&gt;&lt;Q&gt;US0995021062^FF_SHLDRS_EQ(ANN_R,42370,42735,,,USD)&lt;/Q&gt;&lt;R&gt;1&lt;/R&gt;&lt;C&gt;1&lt;/C&gt;&lt;D xsi:type="xsd:double"&gt;408.488&lt;/D&gt;&lt;/FQL&gt;&lt;FQL&gt;&lt;Q&gt;US0995021062^FF_MKT_VAL(ANN_R,42370,42735,,,USD)&lt;/Q&gt;&lt;R&gt;1&lt;/R&gt;&lt;C&gt;1&lt;/C&gt;&lt;D xsi:type="xsd:double"&gt;4481.21174936&lt;/D&gt;&lt;/FQL&gt;&lt;FQL&gt;&lt;Q&gt;DE0006231004^FF_PTX_INC(ANN_R,42370,42735,,,USD)&lt;/Q&gt;&lt;R&gt;1&lt;/R&gt;&lt;C&gt;1&lt;/C&gt;&lt;D xsi:type="xsd:double"&gt;779.56604719162&lt;/D&gt;&lt;/FQL&gt;&lt;FQL&gt;&lt;Q&gt;US5132721045^FF_TAX_RATE(ANN_R,42370,42735)&lt;/Q&gt;&lt;R&gt;1&lt;/R&gt;&lt;C&gt;1&lt;/C&gt;&lt;D xsi:type="xsd:double"&gt;39.3304300489929&lt;/D&gt;&lt;/FQL&gt;&lt;FQL&gt;&lt;Q&gt;JP3386450005^FF_TAX_CF(ANN_R,43101,43465)&lt;/Q&gt;&lt;R&gt;1&lt;/R&gt;&lt;C&gt;1&lt;/C&gt;&lt;D xsi:type="xsd:double"&gt;94797&lt;/D&gt;&lt;/FQL&gt;&lt;FQL&gt;&lt;Q&gt;US5132721045^FF_ASSETS(ANN_R,42370,42735,,,USD)&lt;/Q&gt;&lt;R&gt;1&lt;/R&gt;&lt;C&gt;1&lt;/C&gt;&lt;D xsi:type="xsd:double"&gt;2158.3&lt;/D&gt;&lt;/FQL&gt;&lt;FQL&gt;&lt;Q&gt;US5132721045^FF_SHLDRS_EQ(ANN_R,42370,42735,,,USD)&lt;/Q&gt;&lt;R&gt;1&lt;/R&gt;&lt;C&gt;1&lt;/C&gt;&lt;D xsi:type="xsd:double"&gt;1400.6&lt;/D&gt;&lt;/FQL&gt;&lt;FQL&gt;&lt;Q&gt;US5132721045^FF_MKT_VAL(ANN_R,42370,42735,,,USD)&lt;/Q&gt;&lt;R&gt;0&lt;/R&gt;&lt;C&gt;0&lt;/C&gt;&lt;/FQL&gt;&lt;FQL&gt;&lt;Q&gt;FR0000125486^FF_PTX_INC(ANN_R,42005,42369,,,USD)&lt;/Q&gt;&lt;R&gt;1&lt;/R&gt;&lt;C&gt;1&lt;/C&gt;&lt;D xsi:type="xsd:double"&gt;3351.15869569778&lt;/D&gt;&lt;/FQL&gt;&lt;FQL&gt;&lt;Q&gt;US6700024010^FF_TAX_RATE(ANN_R,42370,42735)&lt;/Q&gt;&lt;R&gt;0&lt;/R&gt;&lt;C&gt;0&lt;/C&gt;&lt;/FQL&gt;&lt;FQL&gt;&lt;Q&gt;SE0007100599^FF_TAX_CF(ANN_R,42370,42735)&lt;/Q&gt;&lt;R&gt;1&lt;/R&gt;&lt;C&gt;1&lt;/C&gt;&lt;D xsi:type="xsd:double"&gt;5544&lt;/D&gt;&lt;/FQL&gt;&lt;FQL&gt;&lt;Q&gt;US6700024010^FF_ASSETS(ANN_R,42370,42735,,,USD)&lt;/Q&gt;&lt;R&gt;1&lt;/R&gt;&lt;C&gt;1&lt;/C&gt;&lt;D xsi:type="xsd:double"&gt;394.301&lt;/D&gt;&lt;/FQL&gt;&lt;FQL&gt;&lt;Q&gt;US6700024010^FF_SHLDRS_EQ(ANN_R,42370,42735,,,USD)&lt;/Q&gt;&lt;R&gt;1&lt;/R&gt;&lt;C&gt;1&lt;/C&gt;&lt;D xsi:type="xsd:double"&gt;-5.546&lt;/D&gt;&lt;/FQL&gt;&lt;FQL&gt;&lt;Q&gt;US6700024010^FF_MKT_VAL(ANN_R,42370,42735,,,USD)&lt;/Q&gt;&lt;R&gt;1&lt;/R&gt;&lt;C&gt;1&lt;/C&gt;&lt;D xsi:type="xsd:double"&gt;341.76991842&lt;/D&gt;&lt;/FQL&gt;&lt;FQL&gt;&lt;Q&gt;JP3358000002^FF_TAX_CF(ANN_R,43466,43830,,,USD)&lt;/Q&gt;&lt;R&gt;1&lt;/R&gt;&lt;C&gt;1&lt;/C&gt;&lt;D xsi:type="xsd:double"&gt;162.185740843415&lt;/D&gt;&lt;/FQL&gt;&lt;FQL&gt;&lt;Q&gt;US4180561072^FF_TAX_RATE(ANN_R,42370,42735)&lt;/Q&gt;&lt;R&gt;1&lt;/R&gt;&lt;C&gt;1&lt;/C&gt;&lt;D xsi:type="xsd:double"&gt;23.0094629661987&lt;/D&gt;&lt;/FQL&gt;&lt;FQL&gt;&lt;Q&gt;US6200763075^FF_PTX_INC(ANN_R,42005,42369,,,USD)&lt;/Q&gt;&lt;R&gt;1&lt;/R&gt;&lt;C&gt;1&lt;/C&gt;&lt;D xsi:type="xsd:double"&gt;917&lt;/D&gt;&lt;/FQL&gt;&lt;FQL&gt;&lt;Q&gt;US4180561072^FF_ASSETS(ANN_R,42370,42735,,,USD)&lt;/Q&gt;&lt;R&gt;1&lt;/R&gt;&lt;C&gt;1&lt;/C&gt;&lt;D xsi:type="xsd:double"&gt;5091.366&lt;/D&gt;&lt;/FQL&gt;&lt;FQL&gt;&lt;Q&gt;US4180561072^FF_SHLDRS_EQ(ANN_R,42370,42735,,,USD)&lt;/Q&gt;&lt;R&gt;1&lt;/R&gt;&lt;C&gt;1&lt;/C&gt;&lt;D xsi:type="xsd:double"&gt;1862.736&lt;/D&gt;&lt;/FQL&gt;&lt;FQL&gt;&lt;Q&gt;US4180561072^FF_MKT_VAL(ANN_R,42370,42735,,,USD)&lt;/Q&gt;&lt;R&gt;1&lt;/R&gt;&lt;C&gt;1&lt;/C&gt;&lt;D xsi:type="xsd:double"&gt;9754.79763708&lt;/D&gt;&lt;/FQL&gt;&lt;FQL&gt;&lt;Q&gt;US9078181081^FF_PTX_INC(ANN_R,41275,41639,,,USD)&lt;/Q&gt;&lt;R&gt;1&lt;/R&gt;&lt;C&gt;1&lt;/C&gt;&lt;D xsi:type="xsd:double"&gt;7048&lt;/D&gt;&lt;/FQL&gt;&lt;FQL&gt;&lt;Q&gt;JE00BYSS4X48^FF_TAX_RATE(ANN_R,42370,42735)&lt;/Q&gt;&lt;R&gt;0&lt;/R&gt;&lt;C&gt;0&lt;/C&gt;&lt;/FQL&gt;&lt;FQL&gt;&lt;Q&gt;JP3198900007^FF_PTX_INC(ANN_R,42005,42369,,,USD)&lt;/Q&gt;&lt;R&gt;1&lt;/R&gt;&lt;C&gt;1&lt;/C&gt;&lt;D xsi:type="xsd:double"&gt;1005.73030666076&lt;/D&gt;&lt;/FQL&gt;&lt;FQL&gt;&lt;Q&gt;JE00BYSS4X48^FF_ASSETS(ANN_R,42370,42735,,,USD)&lt;/Q&gt;&lt;R&gt;1&lt;/R&gt;&lt;C&gt;1&lt;/C&gt;&lt;D xsi:type="xsd:double"&gt;282.081&lt;/D&gt;&lt;/FQL&gt;&lt;FQL&gt;&lt;Q&gt;JE00BYSS4X48^FF_SHLDRS_EQ(ANN_R,42370,42735,,,USD)&lt;/Q&gt;&lt;R&gt;1&lt;/R&gt;&lt;C&gt;1&lt;/C&gt;&lt;D xsi:type="xsd:double"&gt;142.345&lt;/D&gt;&lt;/FQL&gt;&lt;FQL&gt;&lt;Q&gt;JE00BYSS4X48^FF_MKT_VAL(ANN_R,42370,42735,,,USD)&lt;/Q&gt;&lt;R&gt;1&lt;/R&gt;&lt;C&gt;1&lt;/C&gt;&lt;D xsi:type="xsd:double"&gt;683.4716011&lt;/D&gt;&lt;/FQL&gt;&lt;FQL&gt;&lt;Q&gt;JP3814000000^FF_TAX_CF(ANN_R,43831,44196,,,USD)&lt;/Q&gt;&lt;R&gt;1&lt;/R&gt;&lt;C&gt;1&lt;/C&gt;&lt;D xsi:type="xsd:double"&gt;983.47425661236&lt;/D&gt;&lt;/FQL&gt;&lt;FQL&gt;&lt;Q&gt;US00751Y1064^FF_TAX_RATE(ANN_R,42370,42735)&lt;/Q&gt;&lt;R&gt;1&lt;/R&gt;&lt;C&gt;1&lt;/C&gt;&lt;D xsi:type="xsd:double"&gt;37.7909817482929&lt;/D&gt;&lt;/FQL&gt;&lt;FQL&gt;&lt;Q&gt;NL0000009082^FF_TAX_CF(ANN_R,43101,43465)&lt;/Q&gt;&lt;R&gt;1&lt;/R&gt;&lt;C&gt;1&lt;/C&gt;&lt;D xsi:type="xsd:double"&gt;9&lt;/D&gt;&lt;/FQL&gt;&lt;FQL&gt;&lt;Q&gt;US00751Y1064^FF_ASSETS(ANN_R,42370,42735,,,USD)&lt;/Q&gt;&lt;R&gt;1&lt;/R&gt;&lt;C&gt;1&lt;/C&gt;&lt;D xsi:type="xsd:double"&gt;8315.033&lt;/D&gt;&lt;/FQL&gt;&lt;FQL&gt;&lt;Q&gt;US00751Y1064^FF_SHLDRS_EQ(ANN_R,42370,42735,,,USD)&lt;/Q&gt;&lt;R&gt;1&lt;/R&gt;&lt;C&gt;1&lt;/C&gt;&lt;D xsi:type="xsd:double"&gt;2916.192&lt;/D&gt;&lt;/FQL&gt;&lt;FQL&gt;&lt;Q&gt;US00751Y1064^FF_MKT_VAL(ANN_R,42370,42735,,,USD)&lt;/Q&gt;&lt;R&gt;1&lt;/R&gt;&lt;C&gt;1&lt;/C&gt;&lt;D xsi:type="xsd:double"&gt;12472.43088&lt;/D&gt;&lt;/FQL&gt;&lt;FQL&gt;&lt;Q&gt;US5303073051^FF_PTX_INC(ANN_R,42736,43100,,,USD)&lt;/Q&gt;&lt;R&gt;1&lt;/R&gt;&lt;C&gt;1&lt;/C&gt;&lt;D xsi:type="xsd:double"&gt;2450.6&lt;/D&gt;&lt;/FQL&gt;&lt;FQL&gt;&lt;Q&gt;US5018892084^FF_TAX_RATE(ANN_R,42370,42735)&lt;/Q&gt;&lt;R&gt;1&lt;/R&gt;&lt;C&gt;1&lt;/C&gt;&lt;D xsi:type="xsd:double"&gt;32.5663941554539&lt;/D&gt;&lt;/FQL&gt;&lt;FQL&gt;&lt;Q&gt;JP3735400008^FF_TAX_CF(ANN_R,43101,43465)&lt;/Q&gt;&lt;R&gt;1&lt;/R&gt;&lt;C&gt;1&lt;/C&gt;&lt;D xsi:type="xsd:double"&gt;574635&lt;/D&gt;&lt;/FQL&gt;&lt;FQL&gt;&lt;Q&gt;US5018892084^FF_ASSETS(ANN_R,42370,42735,,,USD)&lt;/Q&gt;&lt;R&gt;1&lt;/R&gt;&lt;C&gt;1&lt;/C&gt;&lt;D xsi:type="xsd:double"&gt;8303.199&lt;/D&gt;&lt;/FQL&gt;&lt;FQL&gt;&lt;Q&gt;US5018892084^FF_SHLDRS_EQ(ANN_R,42370,42735,,,USD)&lt;/Q&gt;&lt;R&gt;1&lt;/R&gt;&lt;C&gt;1&lt;/C&gt;&lt;D xsi:type="xsd:double"&gt;3442.949&lt;/D&gt;&lt;/FQL&gt;&lt;FQL&gt;&lt;Q&gt;US5018892084^FF_MKT_VAL(ANN_R,42370,42735,,,USD)&lt;/Q&gt;&lt;R&gt;1&lt;/R&gt;&lt;C&gt;1&lt;/C&gt;&lt;D xsi:type="xsd:double"&gt;9426.24686335&lt;/D&gt;&lt;/FQL&gt;&lt;FQL&gt;&lt;Q&gt;FR0000133308^FF_TAX_CF(ANN_R,43101,43465)&lt;/Q&gt;&lt;R&gt;1&lt;/R&gt;&lt;C&gt;1&lt;/C&gt;&lt;D xsi:type="xsd:double"&gt;2705&lt;/D&gt;&lt;/FQL&gt;&lt;FQL&gt;&lt;Q&gt;US12541W2098^FF_TAX_RATE(ANN_R,42370,42735)&lt;/Q&gt;&lt;R&gt;1&lt;/R&gt;&lt;C&gt;1&lt;/C&gt;&lt;D xsi:type="xsd:double"&gt;36.7714760761131&lt;/D&gt;&lt;/FQL&gt;&lt;FQL&gt;&lt;Q&gt;ES0105046009^FF_TAX_CF(ANN_R,43101,43465,,,USD)&lt;/Q&gt;&lt;R&gt;1&lt;/R&gt;&lt;C&gt;1&lt;/C&gt;&lt;D xsi:type="xsd:double"&gt;468.167162762642&lt;/D&gt;&lt;/FQL&gt;&lt;FQL&gt;&lt;Q&gt;US12541W2098^FF_ASSETS(ANN_R,42370,42735,,,USD)&lt;/Q&gt;&lt;R&gt;1&lt;/R&gt;&lt;C&gt;1&lt;/C&gt;&lt;D xsi:type="xsd:double"&gt;3687.758&lt;/D&gt;&lt;/FQL&gt;&lt;FQL&gt;&lt;Q&gt;US12541W2098^FF_SHLDRS_EQ(ANN_R,42370,42735,,,USD)&lt;/Q&gt;&lt;R&gt;1&lt;/R&gt;&lt;C&gt;1&lt;/C&gt;&lt;D xsi:type="xsd:double"&gt;1257.847&lt;/D&gt;&lt;/FQL&gt;&lt;FQL&gt;&lt;Q&gt;US12541W2098^FF_MKT_VAL(ANN_R,42370,42735,,,USD)&lt;/Q&gt;&lt;R&gt;1&lt;/R&gt;&lt;C&gt;1&lt;/C&gt;&lt;D xsi:type="xsd:double"&gt;10348.56108&lt;/D&gt;&lt;/FQL&gt;&lt;FQL&gt;&lt;Q&gt;TW0002454006^FF_PTX_INC(ANN_R,42005,42369,,,USD)&lt;/Q&gt;&lt;R&gt;1&lt;/R&gt;&lt;C&gt;1&lt;/C&gt;&lt;D xsi:type="xsd:double"&gt;904.149065689981&lt;/D&gt;&lt;/FQL&gt;&lt;FQL&gt;&lt;Q&gt;US3802371076^FF_TAX_RATE(ANN_R,42370,42735)&lt;/Q&gt;&lt;R&gt;0&lt;/R&gt;&lt;C&gt;0&lt;/C&gt;&lt;/FQL&gt;&lt;FQL&gt;&lt;Q&gt;DE0006048432^FF_PTX_INC(ANN_R,42370,42735,,,USD)&lt;/Q&gt;&lt;R&gt;1&lt;/R&gt;&lt;C&gt;1&lt;/C&gt;&lt;D xsi:type="xsd:double"&gt;3035.40522098541&lt;/D&gt;&lt;/FQL&gt;&lt;FQL&gt;&lt;Q&gt;US3802371076^FF_ASSETS(ANN_R,42370,42735,,,USD)&lt;/Q&gt;&lt;R&gt;1&lt;/R&gt;&lt;C&gt;1&lt;/C&gt;&lt;D xsi:type="xsd:double"&gt;3786.9&lt;/D&gt;&lt;/FQL&gt;&lt;FQL&gt;&lt;Q&gt;US3802371076^FF_SHLDRS_EQ(ANN_R,42370,42735,,,USD)&lt;/Q&gt;&lt;R&gt;1&lt;/R&gt;&lt;C&gt;1&lt;/C&gt;&lt;D xsi:type="xsd:double"&gt;562.5&lt;/D&gt;&lt;/FQL&gt;&lt;FQL&gt;&lt;Q&gt;US3802371076^FF_MKT_VAL(ANN_R,42370,42735,,,USD)&lt;/Q&gt;&lt;R&gt;1&lt;/R&gt;&lt;C&gt;1&lt;/C&gt;&lt;D xsi:type="xsd:double"&gt;3095.1021&lt;/D&gt;&lt;/FQL&gt;&lt;FQL&gt;&lt;Q&gt;FR0000133308^FF_PTX_INC(ANN_R,43831,44196,,,USD)&lt;/Q&gt;&lt;R&gt;1&lt;/R&gt;&lt;C&gt;1&lt;/C&gt;&lt;D xsi:type="xsd:double"&gt;4798.15256488323&lt;/D&gt;&lt;/FQL&gt;&lt;FQL&gt;&lt;Q&gt;US5502411037^FF_TAX_RATE(ANN_R,42370,42735)&lt;/Q&gt;&lt;R&gt;1&lt;/R&gt;&lt;C&gt;1&lt;/C&gt;&lt;D xsi:type="xsd:double"&gt;38.6274509803922&lt;/D&gt;&lt;/FQL&gt;&lt;FQL&gt;&lt;Q&gt;DE0005557508^FF_TAX_CF(ANN_R,42370,42735)&lt;/Q&gt;&lt;R&gt;1&lt;/R&gt;&lt;C&gt;1&lt;/C&gt;&lt;D xsi:type="xsd:double"&gt;527&lt;/D&gt;&lt;/FQL&gt;&lt;FQL&gt;&lt;Q&gt;US5502411037^FF_ASSETS(ANN_R,42370,42735,,,USD)&lt;/Q&gt;&lt;R&gt;1&lt;/R&gt;&lt;C&gt;1&lt;/C&gt;&lt;D xsi:type="xsd:double"&gt;47017&lt;/D&gt;&lt;/FQL&gt;&lt;FQL&gt;&lt;Q&gt;US5502411037^FF_SHLDRS_EQ(ANN_R,42370,42735,,,USD)&lt;/Q&gt;&lt;R&gt;1&lt;/R&gt;&lt;C&gt;1&lt;/C&gt;&lt;D xsi:type="xsd:double"&gt;13399&lt;/D&gt;&lt;/FQL&gt;&lt;FQL&gt;&lt;Q&gt;US5502411037^FF_MKT_VAL(ANN_R,42370,42735,,,USD)&lt;/Q&gt;&lt;R&gt;1&lt;/R&gt;&lt;C&gt;1&lt;/C&gt;&lt;D xsi:type="xsd:double"&gt;12996.8401&lt;/D&gt;&lt;/FQL&gt;&lt;FQL&gt;&lt;Q&gt;KR7005490008^FF_TAX_CF(ANN_R,41640,42004,,,USD)&lt;/Q&gt;&lt;R&gt;1&lt;/R&gt;&lt;C&gt;1&lt;/C&gt;&lt;D xsi:type="xsd:double"&gt;757.438891683275&lt;/D&gt;&lt;/FQL&gt;&lt;FQL&gt;&lt;Q&gt;US4404521001^FF_TAX_RATE(ANN_R,42370,42735)&lt;/Q&gt;&lt;R&gt;1&lt;/R&gt;&lt;C&gt;1&lt;/C&gt;&lt;D xsi:type="xsd:double"&gt;32.3939523919785&lt;/D&gt;&lt;/FQL&gt;&lt;FQL&gt;&lt;Q&gt;JP3386450005^FF_PTX_INC(ANN_R,43831,44196,,,USD)&lt;/Q&gt;&lt;R&gt;1&lt;/R&gt;&lt;C&gt;1&lt;/C&gt;&lt;D xsi:type="xsd:double"&gt;-1248.68276122212&lt;/D&gt;&lt;/FQL&gt;&lt;FQL&gt;&lt;Q&gt;US4404521001^FF_ASSETS(ANN_R,42370,42735,,,USD)&lt;/Q&gt;&lt;R&gt;1&lt;/R&gt;&lt;C&gt;1&lt;/C&gt;&lt;D xsi:type="xsd:double"&gt;6737.32&lt;/D&gt;&lt;/FQL&gt;&lt;FQL&gt;&lt;Q&gt;US4404521001^FF_SHLDRS_EQ(ANN_R,42370,42735,,,USD)&lt;/Q&gt;&lt;R&gt;1&lt;/R&gt;&lt;C&gt;1&lt;/C&gt;&lt;D xsi:type="xsd:double"&gt;4448.006&lt;/D&gt;&lt;/FQL&gt;&lt;FQL&gt;&lt;Q&gt;US4404521001^FF_MKT_VAL(ANN_R,42370,42735,,,USD)&lt;/Q&gt;&lt;R&gt;1&lt;/R&gt;&lt;C&gt;1&lt;/C&gt;&lt;D xsi:type="xsd:double"&gt;20198.65343496&lt;/D&gt;&lt;/FQL&gt;&lt;FQL&gt;&lt;Q&gt;US42809H1077^FF_TAX_CF(ANN_R,43831,44196)&lt;/Q&gt;&lt;R&gt;1&lt;/R&gt;&lt;C&gt;1&lt;/C&gt;&lt;D xsi:type="xsd:double"&gt;64&lt;/D&gt;&lt;/FQL&gt;&lt;FQL&gt;&lt;Q&gt;US73278L1052^FF_TAX_RATE(ANN_R,42370,42735)&lt;/Q&gt;&lt;R&gt;1&lt;/R&gt;&lt;C&gt;1&lt;/C&gt;&lt;D xsi:type="xsd:double"&gt;38.5001947153427&lt;/D&gt;&lt;/FQL&gt;&lt;FQL&gt;&lt;Q&gt;US12541W2098^FF_PTX_INC(ANN_R,43831,44196,,,USD)&lt;/Q&gt;&lt;R&gt;1&lt;/R&gt;&lt;C&gt;1&lt;/C&gt;&lt;D xsi:type="xsd:double"&gt;628.331&lt;/D&gt;&lt;/FQL&gt;&lt;FQL&gt;&lt;Q&gt;US73278L1052^FF_ASSETS(ANN_R,42370,42735,,,USD)&lt;/Q&gt;&lt;R&gt;1&lt;/R&gt;&lt;C&gt;1&lt;/C&gt;&lt;D xsi:type="xsd:double"&gt;994.095&lt;/D&gt;&lt;/FQL&gt;&lt;FQL&gt;&lt;Q&gt;US73278L1052^FF_SHLDRS_EQ(ANN_R,42370,42735,,,USD)&lt;/Q&gt;&lt;R&gt;1&lt;/R&gt;&lt;C&gt;1&lt;/C&gt;&lt;D xsi:type="xsd:double"&gt;205.21&lt;/D&gt;&lt;/FQL&gt;&lt;FQL&gt;&lt;Q&gt;US73278L1052^FF_MKT_VAL(ANN_R,42370,42735,,,USD)&lt;/Q&gt;&lt;R&gt;1&lt;/R&gt;&lt;C&gt;1&lt;/C&gt;&lt;D xsi:type="xsd:double"&gt;4287.3013848&lt;/D&gt;&lt;/FQL&gt;&lt;FQL&gt;&lt;Q&gt;NL0012015705^FF_TAX_CF(ANN_R,43831,44196,,,USD)&lt;/Q&gt;&lt;R&gt;1&lt;/R&gt;&lt;C&gt;1&lt;/C&gt;&lt;D xsi:type="xsd:double"&gt;37.6191576719284&lt;/D&gt;&lt;/FQL&gt;&lt;FQL&gt;&lt;Q&gt;US24906P1093^FF_TAX_RATE(ANN_R,42370,42735)&lt;/Q&gt;&lt;R&gt;1&lt;/R&gt;&lt;C&gt;1&lt;/C&gt;&lt;D xsi:type="xsd:double"&gt;2.15468360172375&lt;/D&gt;&lt;/FQL&gt;&lt;FQL&gt;&lt;Q&gt;JP3735400008^FF_TAX_CF(ANN_R,40909,41274,,,USD)&lt;/Q&gt;&lt;R&gt;1&lt;/R&gt;&lt;C&gt;1&lt;/C&gt;&lt;D xsi:type="xsd:double"&gt;5691.44511901308&lt;/D&gt;&lt;/FQL&gt;&lt;FQL&gt;&lt;Q&gt;US24906P1093^FF_ASSETS(ANN_R,42370,42735,,,USD)&lt;/Q&gt;&lt;R&gt;1&lt;/R&gt;&lt;C&gt;1&lt;/C&gt;&lt;D xsi:type="xsd:double"&gt;11555.8&lt;/D&gt;&lt;/FQL&gt;&lt;FQL&gt;&lt;Q&gt;US24906P1093^FF_SHLDRS_EQ(ANN_R,42370,42735,,,USD)&lt;/Q&gt;&lt;R&gt;1&lt;/R&gt;&lt;C&gt;1&lt;/C&gt;&lt;D xsi:type="xsd:double"&gt;8114.3&lt;/D&gt;&lt;/FQL&gt;&lt;FQL&gt;&lt;Q&gt;US24906P1093^FF_MKT_VAL(ANN_R,42370,42735,,,USD)&lt;/Q&gt;&lt;R&gt;1&lt;/R&gt;&lt;C&gt;1&lt;/C&gt;&lt;D xsi:type="xsd:double"&gt;13283.673&lt;/D&gt;&lt;/FQL&gt;&lt;FQL&gt;&lt;Q&gt;FR0000045072^FF_TAX_CF(ANN_R,42370,42735)&lt;/Q&gt;&lt;R&gt;1&lt;/R&gt;&lt;C&gt;1&lt;/C&gt;&lt;D xsi:type="xsd:double"&gt;-193&lt;/D&gt;&lt;/FQL&gt;&lt;FQL&gt;&lt;Q&gt;US7458671010^FF_TAX_RATE(ANN_R,42370,42735)&lt;/Q&gt;&lt;R&gt;1&lt;/R&gt;&lt;C&gt;1&lt;/C&gt;&lt;D xsi:type="xsd:double"&gt;35.4604058467634&lt;/D&gt;&lt;/FQL&gt;&lt;FQL&gt;&lt;Q&gt;US5010441013^FF_TAX_CF(ANN_R,43101,43465,,,USD)&lt;/Q&gt;&lt;R&gt;1&lt;/R&gt;&lt;C&gt;1&lt;/C&gt;&lt;D xsi:type="xsd:double"&gt;348&lt;/D&gt;&lt;/FQL&gt;&lt;FQL&gt;&lt;Q&gt;US7458671010^FF_ASSETS(ANN_R,42370,42735,,,USD)&lt;/Q&gt;&lt;R&gt;1&lt;/R&gt;&lt;C&gt;1&lt;/C&gt;&lt;D xsi:type="xsd:double"&gt;10178.2&lt;/D&gt;&lt;/FQL&gt;&lt;FQL&gt;&lt;Q&gt;US7458671010^FF_SHLDRS_EQ(ANN_R,42370,42735,,,USD)&lt;/Q&gt;&lt;R&gt;1&lt;/R&gt;&lt;C&gt;1&lt;/C&gt;&lt;D xsi:type="xsd:double"&gt;4659.363&lt;/D&gt;&lt;/FQL&gt;&lt;FQL&gt;&lt;Q&gt;US7458671010^FF_MKT_VAL(ANN_R,42370,42735,,,USD)&lt;/Q&gt;&lt;R&gt;1&lt;/R&gt;&lt;C&gt;1&lt;/C&gt;&lt;D xsi:type="xsd:double"&gt;5864.8690536&lt;/D&gt;&lt;/FQL&gt;&lt;FQL&gt;&lt;Q&gt;DE0005810055^FF_TAX_CF(ANN_R,42736,43100)&lt;/Q&gt;&lt;R&gt;1&lt;/R&gt;&lt;C&gt;1&lt;/C&gt;&lt;D xsi:type="xsd:double"&gt;308.8&lt;/D&gt;&lt;/FQL&gt;&lt;FQL&gt;&lt;Q&gt;US8326964058^FF_TAX_RATE(ANN_R,42370,42735)&lt;/Q&gt;&lt;R&gt;1&lt;/R&gt;&lt;C&gt;1&lt;/C&gt;&lt;D xsi:type="xsd:double"&gt;29.5735760302689&lt;/D&gt;&lt;/FQL&gt;&lt;FQL&gt;&lt;Q&gt;US9078181081^FF_PTX_INC(ANN_R,40909,41274,,,USD)&lt;/Q&gt;&lt;R&gt;1&lt;/R&gt;&lt;C&gt;1&lt;/C&gt;&lt;D xsi:type="xsd:double"&gt;6318&lt;/D&gt;&lt;/FQL&gt;&lt;FQL&gt;&lt;Q&gt;US8326964058^FF_ASSETS(ANN_R,42370,42735,,,USD)&lt;/Q&gt;&lt;R&gt;1&lt;/R&gt;&lt;C&gt;1&lt;/C&gt;&lt;D xsi:type="xsd:double"&gt;16237&lt;/D&gt;&lt;/FQL&gt;&lt;FQL&gt;&lt;Q&gt;US8326964058^FF_SHLDRS_EQ(ANN_R,42370,42735,,,USD)&lt;/Q&gt;&lt;R&gt;1&lt;/R&gt;&lt;C&gt;1&lt;/C&gt;&lt;D xsi:type="xsd:double"&gt;7008.5&lt;/D&gt;&lt;/FQL&gt;&lt;FQL&gt;&lt;Q&gt;US8326964058^FF_MKT_VAL(ANN_R,42370,42735,,,USD)&lt;/Q&gt;&lt;R&gt;1&lt;/R&gt;&lt;C&gt;1&lt;/C&gt;&lt;D xsi:type="xsd:double"&gt;14768.64940012&lt;/D&gt;&lt;/FQL&gt;&lt;FQL&gt;&lt;Q&gt;TW0002886009^FF_TAX_CF(ANN_R,43831,44196,,,USD)&lt;/Q&gt;&lt;R&gt;1&lt;/R&gt;&lt;C&gt;1&lt;/C&gt;&lt;D xsi:type="xsd:double"&gt;62.6247636946589&lt;/D&gt;&lt;/FQL&gt;&lt;FQL&gt;&lt;Q&gt;US1011211018^FF_TAX_RATE(ANN_R,42370,42735)&lt;/Q&gt;&lt;R&gt;1&lt;/R&gt;&lt;C&gt;1&lt;/C&gt;&lt;D xsi:type="xsd:double"&gt;0&lt;/D&gt;&lt;/FQL&gt;&lt;FQL&gt;&lt;Q&gt;TW0001216000^FF_TAX_CF(ANN_R,43831,44196,,,USD)&lt;/Q&gt;&lt;R&gt;1&lt;/R&gt;&lt;C&gt;1&lt;/C&gt;&lt;D xsi:type="xsd:double"&gt;249.231416448381&lt;/D&gt;&lt;/FQL&gt;&lt;FQL&gt;&lt;Q&gt;US1011211018^FF_ASSETS(ANN_R,42370,42735,,,USD)&lt;/Q&gt;&lt;R&gt;1&lt;/R&gt;&lt;C&gt;1&lt;/C&gt;&lt;D xsi:type="xsd:double"&gt;18851.643&lt;/D&gt;&lt;/FQL&gt;&lt;FQL&gt;&lt;Q&gt;US1011211018^FF_SHLDRS_EQ(ANN_R,42370,42735,,,USD)&lt;/Q&gt;&lt;R&gt;1&lt;/R&gt;&lt;C&gt;1&lt;/C&gt;&lt;D xsi:type="xsd:double"&gt;5786.295&lt;/D&gt;&lt;/FQL&gt;&lt;FQL&gt;&lt;Q&gt;US1011211018^FF_MKT_VAL(ANN_R,42370,42735,,,USD)&lt;/Q&gt;&lt;R&gt;1&lt;/R&gt;&lt;C&gt;1&lt;/C&gt;&lt;D xsi:type="xsd:double"&gt;19343.7282115&lt;/D&gt;&lt;/FQL&gt;&lt;FQL&gt;&lt;Q&gt;KR7012330007^FF_PTX_INC(ANN_R,42370,42735,,,USD)&lt;/Q&gt;&lt;R&gt;1&lt;/R&gt;&lt;C&gt;1&lt;/C&gt;&lt;D xsi:type="xsd:double"&gt;2604.00442154665&lt;/D&gt;&lt;/FQL&gt;&lt;FQL&gt;&lt;Q&gt;US8793601050^FF_TAX_RATE(ANN_R,42370,42735)&lt;/Q&gt;&lt;R&gt;1&lt;/R&gt;&lt;C&gt;1&lt;/C&gt;&lt;D xsi:type="xsd:double"&gt;20.8868628263572&lt;/D&gt;&lt;/FQL&gt;&lt;FQL&gt;&lt;Q&gt;US62944T1051^FF_TAX_CF(ANN_R,40909,41274,,,USD)&lt;/Q&gt;&lt;R&gt;1&lt;/R&gt;&lt;C&gt;1&lt;/C&gt;&lt;D xsi:type="xsd:double"&gt;59.604&lt;/D&gt;&lt;/FQL&gt;&lt;FQL&gt;&lt;Q&gt;US8793601050^FF_ASSETS(ANN_R,42370,42735,,,USD)&lt;/Q&gt;&lt;R&gt;1&lt;/R&gt;&lt;C&gt;1&lt;/C&gt;&lt;D xsi:type="xsd:double"&gt;2774.4&lt;/D&gt;&lt;/FQL&gt;&lt;FQL&gt;&lt;Q&gt;US8793601050^FF_SHLDRS_EQ(ANN_R,42370,42735,,,USD)&lt;/Q&gt;&lt;R&gt;1&lt;/R&gt;&lt;C&gt;1&lt;/C&gt;&lt;D xsi:type="xsd:double"&gt;1554.4&lt;/D&gt;&lt;/FQL&gt;&lt;FQL&gt;&lt;Q&gt;US8793601050^FF_MKT_VAL(ANN_R,42370,42735,,,USD)&lt;/Q&gt;&lt;R&gt;1&lt;/R&gt;&lt;C&gt;1&lt;/C&gt;&lt;D xsi:type="xsd:double"&gt;4318.623726&lt;/D&gt;&lt;/FQL&gt;&lt;FQL&gt;&lt;Q&gt;US8793601050^FF_PTX_INC(ANN_R,42736,43100,,,USD)&lt;/Q&gt;&lt;R&gt;1&lt;/R&gt;&lt;C&gt;1&lt;/C&gt;&lt;D xsi:type="xsd:double"&gt;287&lt;/D&gt;&lt;/FQL&gt;&lt;FQL&gt;&lt;Q&gt;US18915M1071^FF_TAX_RATE(ANN_R,42370,42735)&lt;/Q&gt;&lt;R&gt;0&lt;/R&gt;&lt;C&gt;0&lt;/C&gt;&lt;/FQL&gt;&lt;FQL&gt;&lt;Q&gt;JP3735400008^FF_PTX_INC(ANN_R,43831,44196,,,USD)&lt;/Q&gt;&lt;R&gt;1&lt;/R&gt;&lt;C&gt;1&lt;/C&gt;&lt;D xsi:type="xsd:double"&gt;14441.2951842025&lt;/D&gt;&lt;/FQL&gt;&lt;FQL&gt;&lt;Q&gt;US18915M1071^FF_ASSETS(ANN_R,42370,42735,,,USD)&lt;/Q&gt;&lt;R&gt;0&lt;/R&gt;&lt;C&gt;0&lt;/C&gt;&lt;/FQL&gt;&lt;FQL&gt;&lt;Q&gt;US18915M1071^FF_SHLDRS_EQ(ANN_R,42370,42735,,,USD)&lt;/Q&gt;&lt;R&gt;0&lt;/R&gt;&lt;C&gt;0&lt;/C&gt;&lt;/FQL&gt;&lt;FQL&gt;&lt;Q&gt;US18915M1071^FF_MKT_VAL(ANN_R,42370,42735,,,USD)&lt;/Q&gt;&lt;R&gt;0&lt;/R&gt;&lt;C&gt;0&lt;/C&gt;&lt;/FQL&gt;&lt;FQL&gt;&lt;Q&gt;CH0008742519^FF_TAX_CF(ANN_R,43831,44196)&lt;/Q&gt;&lt;R&gt;1&lt;/R&gt;&lt;C&gt;1&lt;/C&gt;&lt;D xsi:type="xsd:double"&gt;309&lt;/D&gt;&lt;/FQL&gt;&lt;FQL&gt;&lt;Q&gt;US5745991068^FF_TAX_RATE(ANN_R,42370,42735)&lt;/Q&gt;&lt;R&gt;1&lt;/R&gt;&lt;C&gt;1&lt;/C&gt;&lt;D xsi:type="xsd:double"&gt;35.5769230769231&lt;/D&gt;&lt;/FQL&gt;&lt;FQL&gt;&lt;Q&gt;FR0000045072^FF_TAX_CF(ANN_R,42370,42735,,,USD)&lt;/Q&gt;&lt;R&gt;1&lt;/R&gt;&lt;C&gt;1&lt;/C&gt;&lt;D xsi:type="xsd:double"&gt;-213.49606692791&lt;/D&gt;&lt;/FQL&gt;&lt;FQL&gt;&lt;Q&gt;US5745991068^FF_ASSETS(ANN_R,42370,42735,,,USD)&lt;/Q&gt;&lt;R&gt;1&lt;/R&gt;&lt;C&gt;1&lt;/C&gt;&lt;D xsi:type="xsd:double"&gt;5137&lt;/D&gt;&lt;/FQL&gt;&lt;FQL&gt;&lt;Q&gt;US5745991068^FF_SHLDRS_EQ(ANN_R,42370,42735,,,USD)&lt;/Q&gt;&lt;R&gt;1&lt;/R&gt;&lt;C&gt;1&lt;/C&gt;&lt;D xsi:type="xsd:double"&gt;-298&lt;/D&gt;&lt;/FQL&gt;&lt;FQL&gt;&lt;Q&gt;US5745991068^FF_MKT_VAL(ANN_R,42370,42735,,,USD)&lt;/Q&gt;&lt;R&gt;1&lt;/R&gt;&lt;C&gt;1&lt;/C&gt;&lt;D xsi:type="xsd:double"&gt;10055.16&lt;/D&gt;&lt;/FQL&gt;&lt;FQL&gt;&lt;Q&gt;JP3122400009^FF_PTX_INC(ANN_R,42736,43100,,,USD)&lt;/Q&gt;&lt;R&gt;1&lt;/R&gt;&lt;C&gt;1&lt;/C&gt;&lt;D xsi:type="xsd:double"&gt;138.723304938525&lt;/D&gt;&lt;/FQL&gt;&lt;FQL&gt;&lt;Q&gt;US45167R1041^FF_TAX_RATE(ANN_R,42370,42735)&lt;/Q&gt;&lt;R&gt;1&lt;/R&gt;&lt;C&gt;1&lt;/C&gt;&lt;D xsi:type="xsd:double"&gt;26.4314323549844&lt;/D&gt;&lt;/FQL&gt;&lt;FQL&gt;&lt;Q&gt;DE000A1ML7J1^FF_TAX_CF(ANN_R,42736,43100)&lt;/Q&gt;&lt;R&gt;1&lt;/R&gt;&lt;C&gt;1&lt;/C&gt;&lt;D xsi:type="xsd:double"&gt;51.4&lt;/D&gt;&lt;/FQL&gt;&lt;FQL&gt;&lt;Q&gt;US45167R1041^FF_ASSETS(ANN_R,42370,42735,,,USD)&lt;/Q&gt;&lt;R&gt;1&lt;/R&gt;&lt;C&gt;1&lt;/C&gt;&lt;D xsi:type="xsd:double"&gt;3154.944&lt;/D&gt;&lt;/FQL&gt;&lt;FQL&gt;&lt;Q&gt;US45167R1041^FF_SHLDRS_EQ(ANN_R,42370,42735,,,USD)&lt;/Q&gt;&lt;R&gt;1&lt;/R&gt;&lt;C&gt;1&lt;/C&gt;&lt;D xsi:type="xsd:double"&gt;1543.894&lt;/D&gt;&lt;/FQL&gt;&lt;FQL&gt;&lt;Q&gt;US45167R1041^FF_MKT_VAL(ANN_R,42370,42735,,,USD)&lt;/Q&gt;&lt;R&gt;1&lt;/R&gt;&lt;C&gt;1&lt;/C&gt;&lt;D xsi:type="xsd:double"&gt;6884.2480911&lt;/D&gt;&lt;/FQL&gt;&lt;FQL&gt;&lt;Q&gt;CH0025751329^FF_TAX_CF(ANN_R,42736,43100,,,USD)&lt;/Q&gt;&lt;R&gt;1&lt;/R&gt;&lt;C&gt;1&lt;/C&gt;&lt;D xsi:type="xsd:double"&gt;11.3230000337226&lt;/D&gt;&lt;/FQL&gt;&lt;FQL&gt;&lt;Q&gt;US4461501045^FF_TAX_RATE(ANN_R,42370,42735)&lt;/Q&gt;&lt;R&gt;1&lt;/R&gt;&lt;C&gt;1&lt;/C&gt;&lt;D xsi:type="xsd:double"&gt;22.6081312339497&lt;/D&gt;&lt;/FQL&gt;&lt;FQL&gt;&lt;Q&gt;JP3122400009^FF_TAX_CF(ANN_R,43101,43465,,,USD)&lt;/Q&gt;&lt;R&gt;1&lt;/R&gt;&lt;C&gt;1&lt;/C&gt;&lt;D xsi:type="xsd:double"&gt;29.9822019860148&lt;/D&gt;&lt;/FQL&gt;&lt;FQL&gt;&lt;Q&gt;US4461501045^FF_ASSETS(ANN_R,42370,42735,,,USD)&lt;/Q&gt;&lt;R&gt;1&lt;/R&gt;&lt;C&gt;1&lt;/C&gt;&lt;D xsi:type="xsd:double"&gt;99714.097&lt;/D&gt;&lt;/FQL&gt;&lt;FQL&gt;&lt;Q&gt;US4461501045^FF_SHLDRS_EQ(ANN_R,42370,42735,,,USD)&lt;/Q&gt;&lt;R&gt;1&lt;/R&gt;&lt;C&gt;1&lt;/C&gt;&lt;D xsi:type="xsd:double"&gt;10308.146&lt;/D&gt;&lt;/FQL&gt;&lt;FQL&gt;&lt;Q&gt;US4461501045^FF_MKT_VAL(ANN_R,42370,42735,,,USD)&lt;/Q&gt;&lt;R&gt;1&lt;/R&gt;&lt;C&gt;1&lt;/C&gt;&lt;D xsi:type="xsd:double"&gt;14352.80247236&lt;/D&gt;&lt;/FQL&gt;&lt;FQL&gt;&lt;Q&gt;US8936411003^FF_PTX_INC(ANN_R,42736,43100,,,USD)&lt;/Q&gt;&lt;R&gt;1&lt;/R&gt;&lt;C&gt;1&lt;/C&gt;&lt;D xsi:type="xsd:double"&gt;837.43&lt;/D&gt;&lt;/FQL&gt;&lt;FQL&gt;&lt;Q&gt;US8666741041^FF_TAX_RATE(ANN_R,42370,42735)&lt;/Q&gt;&lt;R&gt;1&lt;/R&gt;&lt;C&gt;1&lt;/C&gt;&lt;D xsi:type="xsd:double"&gt;0.891226302198148&lt;/D&gt;&lt;/FQL&gt;&lt;FQL&gt;&lt;Q&gt;US8936411003^FF_TAX_CF(ANN_R,43831,44196,,,USD)&lt;/Q&gt;&lt;R&gt;1&lt;/R&gt;&lt;C&gt;1&lt;/C&gt;&lt;D xsi:type="xsd:double"&gt;223&lt;/D&gt;&lt;/FQL&gt;&lt;FQL&gt;&lt;Q&gt;US8666741041^FF_ASSETS(ANN_R,42370,42735,,,USD)&lt;/Q&gt;&lt;R&gt;1&lt;/R&gt;&lt;C&gt;1&lt;/C&gt;&lt;D xsi:type="xsd:double"&gt;5870.776&lt;/D&gt;&lt;/FQL&gt;&lt;FQL&gt;&lt;Q&gt;US8666741041^FF_SHLDRS_EQ(ANN_R,42370,42735,,,USD)&lt;/Q&gt;&lt;R&gt;1&lt;/R&gt;&lt;C&gt;1&lt;/C&gt;&lt;D xsi:type="xsd:double"&gt;2362.555&lt;/D&gt;&lt;/FQL&gt;&lt;FQL&gt;&lt;Q&gt;US8666741041^FF_MKT_VAL(ANN_R,42370,42735,,,USD)&lt;/Q&gt;&lt;R&gt;1&lt;/R&gt;&lt;C&gt;1&lt;/C&gt;&lt;D xsi:type="xsd:double"&gt;5608.27917736&lt;/D&gt;&lt;/FQL&gt;&lt;FQL&gt;&lt;Q&gt;ES0105046009^FF_TAX_CF(ANN_R,42005,42369,,,USD)&lt;/Q&gt;&lt;R&gt;1&lt;/R&gt;&lt;C&gt;1&lt;/C&gt;&lt;D xsi:type="xsd:double"&gt;184.237212727308&lt;/D&gt;&lt;/FQL&gt;&lt;FQL&gt;&lt;Q&gt;US64110D1046^FF_TAX_RATE(ANN_R,42370,42735)&lt;/Q&gt;&lt;R&gt;1&lt;/R&gt;&lt;C&gt;1&lt;/C&gt;&lt;D xsi:type="xsd:double"&gt;33.6231884057971&lt;/D&gt;&lt;/FQL&gt;&lt;FQL&gt;&lt;Q&gt;SE0000103699^FF_PTX_INC(ANN_R,42736,43100,,,USD)&lt;/Q&gt;&lt;R&gt;1&lt;/R&gt;&lt;C&gt;1&lt;/C&gt;&lt;D xsi:type="xsd:double"&gt;831.287746945564&lt;/D&gt;&lt;/FQL&gt;&lt;FQL&gt;&lt;Q&gt;US64110D1046^FF_ASSETS(ANN_R,42370,42735,,,USD)&lt;/Q&gt;&lt;R&gt;1&lt;/R&gt;&lt;C&gt;1&lt;/C&gt;&lt;D xsi:type="xsd:double"&gt;10084&lt;/D&gt;&lt;/FQL&gt;&lt;FQL&gt;&lt;Q&gt;US64110D1046^FF_SHLDRS_EQ(ANN_R,42370,42735,,,USD)&lt;/Q&gt;&lt;R&gt;1&lt;/R&gt;&lt;C&gt;1&lt;/C&gt;&lt;D xsi:type="xsd:double"&gt;2881&lt;/D&gt;&lt;/FQL&gt;&lt;FQL&gt;&lt;Q&gt;US64110D1046^FF_MKT_VAL(ANN_R,42370,42735,,,USD)&lt;/Q&gt;&lt;R&gt;1&lt;/R&gt;&lt;C&gt;1&lt;/C&gt;&lt;D xsi:type="xsd:double"&gt;6642.84&lt;/D&gt;&lt;/FQL&gt;&lt;FQL&gt;&lt;Q&gt;US6703461052^FF_PTX_INC(ANN_R,43101,43465,,,USD)&lt;/Q&gt;&lt;R&gt;1&lt;/R&gt;&lt;C&gt;1&lt;/C&gt;&lt;D xsi:type="xsd:double"&gt;3229.391&lt;/D&gt;&lt;/FQL&gt;&lt;FQL&gt;&lt;Q&gt;US3724601055^FF_TAX_RATE(ANN_R,42370,42735)&lt;/Q&gt;&lt;R&gt;1&lt;/R&gt;&lt;C&gt;1&lt;/C&gt;&lt;D xsi:type="xsd:double"&gt;36.0314239440028&lt;/D&gt;&lt;/FQL&gt;&lt;FQL&gt;&lt;Q&gt;US73278L1052^FF_TAX_CF(ANN_R,43831,44196)&lt;/Q&gt;&lt;R&gt;1&lt;/R&gt;&lt;C&gt;1&lt;/C&gt;&lt;D xsi:type="xsd:double"&gt;81.792&lt;/D&gt;&lt;/FQL&gt;&lt;FQL&gt;&lt;Q&gt;US3724601055^FF_ASSETS(ANN_R,42370,42735,,,USD)&lt;/Q&gt;&lt;R&gt;1&lt;/R&gt;&lt;C&gt;1&lt;/C&gt;&lt;D xsi:type="xsd:double"&gt;8859.4&lt;/D&gt;&lt;/FQL&gt;&lt;FQL&gt;&lt;Q&gt;US3724601055^FF_SHLDRS_EQ(ANN_R,42370,42735,,,USD)&lt;/Q&gt;&lt;R&gt;1&lt;/R&gt;&lt;C&gt;1&lt;/C&gt;&lt;D xsi:type="xsd:double"&gt;3193.728&lt;/D&gt;&lt;/FQL&gt;&lt;FQL&gt;&lt;Q&gt;US3724601055^FF_MKT_VAL(ANN_R,42370,42735,,,USD)&lt;/Q&gt;&lt;R&gt;1&lt;/R&gt;&lt;C&gt;1&lt;/C&gt;&lt;D xsi:type="xsd:double"&gt;14179.13171788&lt;/D&gt;&lt;/FQL&gt;&lt;FQL&gt;&lt;Q&gt;JP3258000003^FF_TAX_CF(ANN_R,43101,43465,,,USD)&lt;/Q&gt;&lt;R&gt;1&lt;/R&gt;&lt;C&gt;1&lt;/C&gt;&lt;D xsi:type="xsd:double"&gt;361.444974027574&lt;/D&gt;&lt;/FQL&gt;&lt;FQL&gt;&lt;Q&gt;US6311031081^FF_TAX_RATE(ANN_R,42370,42735)&lt;/Q&gt;&lt;R&gt;1&lt;/R&gt;&lt;C&gt;1&lt;/C&gt;&lt;D xsi:type="xsd:double"&gt;20.5882352941176&lt;/D&gt;&lt;/FQL&gt;&lt;FQL&gt;&lt;Q&gt;NL00150001Q9^FF_PTX_INC(ANN_R,41275,41639,,,USD)&lt;/Q&gt;&lt;R&gt;1&lt;/R&gt;&lt;C&gt;1&lt;/C&gt;&lt;D xsi:type="xsd:double"&gt;1236.01247167587&lt;/D&gt;&lt;/FQL&gt;&lt;FQL&gt;&lt;Q&gt;US6311031081^FF_ASSETS(ANN_R,42370,42735,,,USD)&lt;/Q&gt;&lt;R&gt;1&lt;/R&gt;&lt;C&gt;1&lt;/C&gt;&lt;D xsi:type="xsd:double"&gt;14150&lt;/D&gt;&lt;/FQL&gt;&lt;FQL&gt;&lt;Q&gt;US6311031081^FF_SHLDRS_EQ(ANN_R,42370,42735,,,USD)&lt;/Q&gt;&lt;R&gt;1&lt;/R&gt;&lt;C&gt;1&lt;/C&gt;&lt;D xsi:type="xsd:double"&gt;5430&lt;/D&gt;&lt;/FQL&gt;&lt;FQL&gt;&lt;Q&gt;US6311031081^FF_MKT_VAL(ANN_R,42370,42735,,,USD)&lt;/Q&gt;&lt;R&gt;1&lt;/R&gt;&lt;C&gt;1&lt;/C&gt;&lt;D xsi:type="xsd:double"&gt;11180.812002749&lt;/D&gt;&lt;/FQL&gt;&lt;FQL&gt;&lt;Q&gt;JP3756100008^FF_TAX_CF(ANN_R,40909,41274,,,USD)&lt;/Q&gt;&lt;R&gt;1&lt;/R&gt;&lt;C&gt;1&lt;/C&gt;&lt;D xsi:type="xsd:double"&gt;262.484774418175&lt;/D&gt;&lt;/FQL&gt;&lt;FQL&gt;&lt;Q&gt;US89400J1079^FF_TAX_RATE(ANN_R,42370,42735)&lt;/Q&gt;&lt;R&gt;1&lt;/R&gt;&lt;C&gt;1&lt;/C&gt;&lt;D xsi:type="xsd:double"&gt;36.0272638753651&lt;/D&gt;&lt;/FQL&gt;&lt;FQL&gt;&lt;Q&gt;JP3752900005^FF_PTX_INC(ANN_R,42370,42735,,,USD)&lt;/Q&gt;&lt;R&gt;1&lt;/R&gt;&lt;C&gt;1&lt;/C&gt;&lt;D xsi:type="xsd:double"&gt;5587.26718521118&lt;/D&gt;&lt;/FQL&gt;&lt;FQL&gt;&lt;Q&gt;US89400J1079^FF_ASSETS(ANN_R,42370,42735,,,USD)&lt;/Q&gt;&lt;R&gt;1&lt;/R&gt;&lt;C&gt;1&lt;/C&gt;&lt;D xsi:type="xsd:double"&gt;4781.2&lt;/D&gt;&lt;/FQL&gt;&lt;FQL&gt;&lt;Q&gt;US89400J1079^FF_SHLDRS_EQ(ANN_R,42370,42735,,,USD)&lt;/Q&gt;&lt;R&gt;1&lt;/R&gt;&lt;C&gt;1&lt;/C&gt;&lt;D xsi:type="xsd:double"&gt;1362.8&lt;/D&gt;&lt;/FQL&gt;&lt;FQL&gt;&lt;Q&gt;US89400J1079^FF_MKT_VAL(ANN_R,42370,42735,,,USD)&lt;/Q&gt;&lt;R&gt;1&lt;/R&gt;&lt;C&gt;1&lt;/C&gt;&lt;D xsi:type="xsd:double"&gt;5666.376&lt;/D&gt;&lt;/FQL&gt;&lt;FQL&gt;&lt;Q&gt;NL0000009082^FF_PTX_INC(ANN_R,43831,44196,,,USD)&lt;/Q&gt;&lt;R&gt;1&lt;/R&gt;&lt;C&gt;1&lt;/C&gt;&lt;D xsi:type="xsd:double"&gt;733.00358736515&lt;/D&gt;&lt;/FQL&gt;&lt;FQL&gt;&lt;Q&gt;US45784P1012^FF_TAX_RATE(ANN_R,42370,42735)&lt;/Q&gt;&lt;R&gt;0&lt;/R&gt;&lt;C&gt;0&lt;/C&gt;&lt;/FQL&gt;&lt;FQL&gt;&lt;Q&gt;BE0003565737^FF_TAX_CF(ANN_R,42370,42735)&lt;/Q&gt;&lt;R&gt;1&lt;/R&gt;&lt;C&gt;1&lt;/C&gt;&lt;D xsi:type="xsd:double"&gt;470&lt;/D&gt;&lt;/FQL&gt;&lt;FQL&gt;&lt;Q&gt;US45784P1012^FF_ASSETS(ANN_R,42370,42735,,,USD)&lt;/Q&gt;&lt;R&gt;1&lt;/R&gt;&lt;C&gt;1&lt;/C&gt;&lt;D xsi:type="xsd:double"&gt;456.647&lt;/D&gt;&lt;/FQL&gt;&lt;FQL&gt;&lt;Q&gt;US45784P1012^FF_SHLDRS_EQ(ANN_R,42370,42735,,,USD)&lt;/Q&gt;&lt;R&gt;1&lt;/R&gt;&lt;C&gt;1&lt;/C&gt;&lt;D xsi:type="xsd:double"&gt;63.15&lt;/D&gt;&lt;/FQL&gt;&lt;FQL&gt;&lt;Q&gt;US45784P1012^FF_MKT_VAL(ANN_R,42370,42735,,,USD)&lt;/Q&gt;&lt;R&gt;1&lt;/R&gt;&lt;C&gt;1&lt;/C&gt;&lt;D xsi:type="xsd:double"&gt;2165.01619656&lt;/D&gt;&lt;/FQL&gt;&lt;FQL&gt;&lt;Q&gt;SE0012673267^FF_TAX_CF(ANN_R,43101,43465,,,USD)&lt;/Q&gt;&lt;R&gt;1&lt;/R&gt;&lt;C&gt;1&lt;/C&gt;&lt;D xsi:type="xsd:double"&gt;3.43543123643983&lt;/D&gt;&lt;/FQL&gt;&lt;FQL&gt;&lt;Q&gt;US92556V1061^FF_TAX_RATE(ANN_R,42370,42735)&lt;/Q&gt;&lt;R&gt;1&lt;/R&gt;&lt;C&gt;1&lt;/C&gt;&lt;D xsi:type="xsd:double"&gt;-294.412489728841&lt;/D&gt;&lt;/FQL&gt;&lt;FQL&gt;&lt;Q&gt;US4180561072^FF_TAX_CF(ANN_R,43101,43465,,,USD)&lt;/Q&gt;&lt;R&gt;1&lt;/R&gt;&lt;C&gt;1&lt;/C&gt;&lt;D xsi:type="xsd:double"&gt;117.854&lt;/D&gt;&lt;/FQL&gt;&lt;FQL&gt;&lt;Q&gt;US92556V1061^FF_ASSETS(ANN_R,42370,42735,,,USD)&lt;/Q&gt;&lt;R&gt;1&lt;/R&gt;&lt;C&gt;1&lt;/C&gt;&lt;D xsi:type="xsd:double"&gt;34726.2&lt;/D&gt;&lt;/FQL&gt;&lt;FQL&gt;&lt;Q&gt;US92556V1061^FF_SHLDRS_EQ(ANN_R,42370,42735,,,USD)&lt;/Q&gt;&lt;R&gt;1&lt;/R&gt;&lt;C&gt;1&lt;/C&gt;&lt;D xsi:type="xsd:double"&gt;11116.2&lt;/D&gt;&lt;/FQL&gt;&lt;FQL&gt;&lt;Q&gt;US92556V1061^FF_MKT_VAL(ANN_R,42370,42735,,,USD)&lt;/Q&gt;&lt;R&gt;1&lt;/R&gt;&lt;C&gt;1&lt;/C&gt;&lt;D xsi:type="xsd:double"&gt;20422.7669387&lt;/D&gt;&lt;/FQL&gt;&lt;FQL&gt;&lt;Q&gt;US2855121099^FF_PTX_INC(ANN_R,42005,42369,,,USD)&lt;/Q&gt;&lt;R&gt;1&lt;/R&gt;&lt;C&gt;1&lt;/C&gt;&lt;D xsi:type="xsd:double"&gt;925&lt;/D&gt;&lt;/FQL&gt;&lt;FQL&gt;&lt;Q&gt;US62944T1051^FF_TAX_RATE(ANN_R,42370,42735)&lt;/Q&gt;&lt;R&gt;1&lt;/R&gt;&lt;C&gt;1&lt;/C&gt;&lt;D xsi:type="xsd:double"&gt;35.7316112964091&lt;/D&gt;&lt;/FQL&gt;&lt;FQL&gt;&lt;Q&gt;US24906P1093^FF_PTX_INC(ANN_R,42005,42369,,,USD)&lt;/Q&gt;&lt;R&gt;1&lt;/R&gt;&lt;C&gt;1&lt;/C&gt;&lt;D xsi:type="xsd:double"&gt;329.7&lt;/D&gt;&lt;/FQL&gt;&lt;FQL&gt;&lt;Q&gt;US62944T1051^FF_ASSETS(ANN_R,42370,42735,,,USD)&lt;/Q&gt;&lt;R&gt;1&lt;/R&gt;&lt;C&gt;1&lt;/C&gt;&lt;D xsi:type="xsd:double"&gt;2643.943&lt;/D&gt;&lt;/FQL&gt;&lt;FQL&gt;&lt;Q&gt;US62944T1051^FF_SHLDRS_EQ(ANN_R,42370,42735,,,USD)&lt;/Q&gt;&lt;R&gt;1&lt;/R&gt;&lt;C&gt;1&lt;/C&gt;&lt;D xsi:type="xsd:double"&gt;1304.441&lt;/D&gt;&lt;/FQL&gt;&lt;FQL&gt;&lt;Q&gt;US62944T1051^FF_MKT_VAL(ANN_R,42370,42735,,,USD)&lt;/Q&gt;&lt;R&gt;1&lt;/R&gt;&lt;C&gt;1&lt;/C&gt;&lt;D xsi:type="xsd:double"&gt;6163.622007&lt;/D&gt;&lt;/FQL&gt;&lt;FQL&gt;&lt;Q&gt;US89400J1079^FF_TAX_CF(ANN_R,43101,43465,,,USD)&lt;/Q&gt;&lt;R&gt;1&lt;/R&gt;&lt;C&gt;1&lt;/C&gt;&lt;D xsi:type="xsd:double"&gt;111.1&lt;/D&gt;&lt;/FQL&gt;&lt;FQL&gt;&lt;Q&gt;US29355A1079^FF_TAX_RATE(ANN_R,42370,42735)&lt;/Q&gt;&lt;R&gt;0&lt;/R&gt;&lt;C&gt;0&lt;/C&gt;&lt;/FQL&gt;&lt;FQL&gt;&lt;Q&gt;FR0000120644^FF_TAX_CF(ANN_R,42736,43100)&lt;/Q&gt;&lt;R&gt;1&lt;/R&gt;&lt;C&gt;1&lt;/C&gt;&lt;D xsi:type="xsd:double"&gt;1116&lt;/D&gt;&lt;/FQL&gt;&lt;FQL&gt;&lt;Q&gt;US29355A1079^FF_ASSETS(ANN_R,42370,42735,,,USD)&lt;/Q&gt;&lt;R&gt;1&lt;/R&gt;&lt;C&gt;1&lt;/C&gt;&lt;D xsi:type="xsd:double"&gt;163.576&lt;/D&gt;&lt;/FQL&gt;&lt;FQL&gt;&lt;Q&gt;US29355A1079^FF_SHLDRS_EQ(ANN_R,42370,42735,,,USD)&lt;/Q&gt;&lt;R&gt;1&lt;/R&gt;&lt;C&gt;1&lt;/C&gt;&lt;D xsi:type="xsd:double"&gt;1.3&lt;/D&gt;&lt;/FQL&gt;&lt;FQL&gt;&lt;Q&gt;US29355A1079^FF_MKT_VAL(ANN_R,42370,42735,,,USD)&lt;/Q&gt;&lt;R&gt;1&lt;/R&gt;&lt;C&gt;1&lt;/C&gt;&lt;D xsi:type="xsd:double"&gt;62.89169&lt;/D&gt;&lt;/FQL&gt;&lt;FQL&gt;&lt;Q&gt;DK0010272202^FF_PTX_INC(ANN_R,41275,41639,,,USD)&lt;/Q&gt;&lt;R&gt;1&lt;/R&gt;&lt;C&gt;1&lt;/C&gt;&lt;D xsi:type="xsd:double"&gt;11.6425775476098&lt;/D&gt;&lt;/FQL&gt;&lt;FQL&gt;&lt;Q&gt;US0404131064^FF_TAX_RATE(ANN_R,42370,42735)&lt;/Q&gt;&lt;R&gt;1&lt;/R&gt;&lt;C&gt;1&lt;/C&gt;&lt;D xsi:type="xsd:double"&gt;23.9595417483744&lt;/D&gt;&lt;/FQL&gt;&lt;FQL&gt;&lt;Q&gt;US35671D8570^FF_TAX_CF(ANN_R,43466,43830)&lt;/Q&gt;&lt;R&gt;1&lt;/R&gt;&lt;C&gt;1&lt;/C&gt;&lt;D xsi:type="xsd:double"&gt;304&lt;/D&gt;&lt;/FQL&gt;&lt;FQL&gt;&lt;Q&gt;US0404131064^FF_ASSETS(ANN_R,42370,42735,,,USD)&lt;/Q&gt;&lt;R&gt;1&lt;/R&gt;&lt;C&gt;1&lt;/C&gt;&lt;D xsi:type="xsd:double"&gt;1729.007&lt;/D&gt;&lt;/FQL&gt;&lt;FQL&gt;&lt;Q&gt;US0404131064^FF_SHLDRS_EQ(ANN_R,42370,42735,,,USD)&lt;/Q&gt;&lt;R&gt;1&lt;/R&gt;&lt;C&gt;1&lt;/C&gt;&lt;D xsi:type="xsd:double"&gt;1107.82&lt;/D&gt;&lt;/FQL&gt;&lt;FQL&gt;&lt;Q&gt;US0404131064^FF_MKT_VAL(ANN_R,42370,42735,,,USD)&lt;/Q&gt;&lt;R&gt;1&lt;/R&gt;&lt;C&gt;1&lt;/C&gt;&lt;D xsi:type="xsd:double"&gt;6852.38047&lt;/D&gt;&lt;/FQL&gt;&lt;FQL&gt;&lt;Q&gt;TW0002002003^FF_PTX_INC(ANN_R,43466,43830,,,USD)&lt;/Q&gt;&lt;R&gt;1&lt;/R&gt;&lt;C&gt;1&lt;/C&gt;&lt;D xsi:type="xsd:double"&gt;394.408330179006&lt;/D&gt;&lt;/FQL&gt;&lt;FQL&gt;&lt;Q&gt;US72919P2020^FF_TAX_RATE(ANN_R,42370,42735)&lt;/Q&gt;&lt;R&gt;0&lt;/R&gt;&lt;C&gt;0&lt;/C&gt;&lt;/FQL&gt;&lt;FQL&gt;&lt;Q&gt;DK0010272202^FF_PTX_INC(ANN_R,42370,42735,,,USD)&lt;/Q&gt;&lt;R&gt;1&lt;/R&gt;&lt;C&gt;1&lt;/C&gt;&lt;D xsi:type="xsd:double"&gt;167.925822752103&lt;/D&gt;&lt;/FQL&gt;&lt;FQL&gt;&lt;Q&gt;US72919P2020^FF_ASSETS(ANN_R,42370,42735,,,USD)&lt;/Q&gt;&lt;R&gt;1&lt;/R&gt;&lt;C&gt;1&lt;/C&gt;&lt;D xsi:type="xsd:double"&gt;240.832&lt;/D&gt;&lt;/FQL&gt;&lt;FQL&gt;&lt;Q&gt;US72919P2020^FF_SHLDRS_EQ(ANN_R,42370,42735,,,USD)&lt;/Q&gt;&lt;R&gt;1&lt;/R&gt;&lt;C&gt;1&lt;/C&gt;&lt;D xsi:type="xsd:double"&gt;94.71&lt;/D&gt;&lt;/FQL&gt;&lt;FQL&gt;&lt;Q&gt;US72919P2020^FF_MKT_VAL(ANN_R,42370,42735,,,USD)&lt;/Q&gt;&lt;R&gt;1&lt;/R&gt;&lt;C&gt;1&lt;/C&gt;&lt;D xsi:type="xsd:double"&gt;229.3699752&lt;/D&gt;&lt;/FQL&gt;&lt;FQL&gt;&lt;Q&gt;JP3351600006^FF_TAX_CF(ANN_R,43831,44196,,,USD)&lt;/Q&gt;&lt;R&gt;1&lt;/R&gt;&lt;C&gt;1&lt;/C&gt;&lt;D xsi:type="xsd:double"&gt;-18.7040155930445&lt;/D&gt;&lt;/FQL&gt;&lt;FQL&gt;&lt;Q&gt;US14149Y1082^FF_TAX_RATE(ANN_R,42370,42735)&lt;/Q&gt;&lt;R&gt;1&lt;/R&gt;&lt;C&gt;1&lt;/C&gt;&lt;D xsi:type="xsd:double"&gt;37.1265377855888&lt;/D&gt;&lt;/FQL&gt;&lt;FQL&gt;&lt;Q&gt;JP3802300008^FF_PTX_INC(ANN_R,42736,43100,,,USD)&lt;/Q&gt;&lt;R&gt;1&lt;/R&gt;&lt;C&gt;1&lt;/C&gt;&lt;D xsi:type="xsd:double"&gt;1749.72334852628&lt;/D&gt;&lt;/FQL&gt;&lt;FQL&gt;&lt;Q&gt;US14149Y1082^FF_ASSETS(ANN_R,42370,42735,,,USD)&lt;/Q&gt;&lt;R&gt;1&lt;/R&gt;&lt;C&gt;1&lt;/C&gt;&lt;D xsi:type="xsd:double"&gt;34122&lt;/D&gt;&lt;/FQL&gt;&lt;FQL&gt;&lt;Q&gt;US14149Y1082^FF_SHLDRS_EQ(ANN_R,42370,42735,,,USD)&lt;/Q&gt;&lt;R&gt;1&lt;/R&gt;&lt;C&gt;1&lt;/C&gt;&lt;D xsi:type="xsd:double"&gt;6554&lt;/D&gt;&lt;/FQL&gt;&lt;FQL&gt;&lt;Q&gt;US14149Y1082^FF_MKT_VAL(ANN_R,42370,42735,,,USD)&lt;/Q&gt;&lt;R&gt;1&lt;/R&gt;&lt;C&gt;1&lt;/C&gt;&lt;D xsi:type="xsd:double"&gt;25119.22&lt;/D&gt;&lt;/FQL&gt;&lt;FQL&gt;&lt;Q&gt;SE0000148884^FF_TAX_CF(ANN_R,42370,42735)&lt;/Q&gt;&lt;R&gt;1&lt;/R&gt;&lt;C&gt;1&lt;/C&gt;&lt;D xsi:type="xsd:double"&gt;3159&lt;/D&gt;&lt;/FQL&gt;&lt;FQL&gt;&lt;Q&gt;US4364401012^FF_TAX_RATE(ANN_R,42370,42735)&lt;/Q&gt;&lt;R&gt;1&lt;/R&gt;&lt;C&gt;1&lt;/C&gt;&lt;D xsi:type="xsd:double"&gt;20.3467372983385&lt;/D&gt;&lt;/FQL&gt;&lt;FQL&gt;&lt;Q&gt;SE0012853455^FF_TAX_CF(ANN_R,42370,42735)&lt;/Q&gt;&lt;R&gt;1&lt;/R&gt;&lt;C&gt;1&lt;/C&gt;&lt;D xsi:type="xsd:double"&gt;97.5515284718584&lt;/D&gt;&lt;/FQL&gt;&lt;FQL&gt;&lt;Q&gt;US4364401012^FF_ASSETS(ANN_R,42370,42735,,,USD)&lt;/Q&gt;&lt;R&gt;1&lt;/R&gt;&lt;C&gt;1&lt;/C&gt;&lt;D xsi:type="xsd:double"&gt;7317&lt;/D&gt;&lt;/FQL&gt;&lt;FQL&gt;&lt;Q&gt;US4364401012^FF_SHLDRS_EQ(ANN_R,42370,42735,,,USD)&lt;/Q&gt;&lt;R&gt;1&lt;/R&gt;&lt;C&gt;1&lt;/C&gt;&lt;D xsi:type="xsd:double"&gt;2142.7&lt;/D&gt;&lt;/FQL&gt;&lt;FQL&gt;&lt;Q&gt;US4364401012^FF_MKT_VAL(ANN_R,42370,42735,,,USD)&lt;/Q&gt;&lt;R&gt;1&lt;/R&gt;&lt;C&gt;1&lt;/C&gt;&lt;D xsi:type="xsd:double"&gt;10678.5647&lt;/D&gt;&lt;/FQL&gt;&lt;FQL&gt;&lt;Q&gt;US92276F1003^FF_TAX_CF(ANN_R,43101,43465,,,USD)&lt;/Q&gt;&lt;R&gt;0&lt;/R&gt;&lt;C&gt;0&lt;/C&gt;&lt;/FQL&gt;&lt;FQL&gt;&lt;Q&gt;US42809H1077^FF_TAX_RATE(ANN_R,42370,42735)&lt;/Q&gt;&lt;R&gt;0&lt;/R&gt;&lt;C&gt;0&lt;/C&gt;&lt;/FQL&gt;&lt;FQL&gt;&lt;Q&gt;US8793601050^FF_PTX_INC(ANN_R,40909,41274,,,USD)&lt;/Q&gt;&lt;R&gt;1&lt;/R&gt;&lt;C&gt;1&lt;/C&gt;&lt;D xsi:type="xsd:double"&gt;228.2&lt;/D&gt;&lt;/FQL&gt;&lt;FQL&gt;&lt;Q&gt;US42809H1077^FF_ASSETS(ANN_R,42370,42735,,,USD)&lt;/Q&gt;&lt;R&gt;1&lt;/R&gt;&lt;C&gt;1&lt;/C&gt;&lt;D xsi:type="xsd:double"&gt;28621&lt;/D&gt;&lt;/FQL&gt;&lt;FQL&gt;&lt;Q&gt;US42809H1077^FF_SHLDRS_EQ(ANN_R,42370,42735,,,USD)&lt;/Q&gt;&lt;R&gt;1&lt;/R&gt;&lt;C&gt;1&lt;/C&gt;&lt;D xsi:type="xsd:double"&gt;14534&lt;/D&gt;&lt;/FQL&gt;&lt;FQL&gt;&lt;Q&gt;US42809H1077^FF_MKT_VAL(ANN_R,42370,42735,,,USD)&lt;/Q&gt;&lt;R&gt;1&lt;/R&gt;&lt;C&gt;1&lt;/C&gt;&lt;D xsi:type="xsd:double"&gt;19716.230128&lt;/D&gt;&lt;/FQL&gt;&lt;FQL&gt;&lt;Q&gt;US74736K1016^FF_PTX_INC(ANN_R,41640,42004,,,USD)&lt;/Q&gt;&lt;R&gt;1&lt;/R&gt;&lt;C&gt;1&lt;/C&gt;&lt;D xsi:type="xsd:double"&gt;23.873&lt;/D&gt;&lt;/FQL&gt;&lt;FQL&gt;&lt;Q&gt;US55261F1049^FF_TAX_RATE(ANN_R,42370,42735)&lt;/Q&gt;&lt;R&gt;1&lt;/R&gt;&lt;C&gt;1&lt;/C&gt;&lt;D xsi:type="xsd:double"&gt;34.8692980033491&lt;/D&gt;&lt;/FQL&gt;&lt;FQL&gt;&lt;Q&gt;JP3756600007^FF_TAX_CF(ANN_R,43101,43465,,,USD)&lt;/Q&gt;&lt;R&gt;1&lt;/R&gt;&lt;C&gt;1&lt;/C&gt;&lt;D xsi:type="xsd:double"&gt;246.020072691143&lt;/D&gt;&lt;/FQL&gt;&lt;FQL&gt;&lt;Q&gt;US55261F1049^FF_ASSETS(ANN_R,42370,42735,,,USD)&lt;/Q&gt;&lt;R&gt;1&lt;/R&gt;&lt;C&gt;1&lt;/C&gt;&lt;D xsi:type="xsd:double"&gt;123449.206&lt;/D&gt;&lt;/FQL&gt;&lt;FQL&gt;&lt;Q&gt;US55261F1049^FF_SHLDRS_EQ(ANN_R,42370,42735,,,USD)&lt;/Q&gt;&lt;R&gt;1&lt;/R&gt;&lt;C&gt;1&lt;/C&gt;&lt;D xsi:type="xsd:double"&gt;16486.622&lt;/D&gt;&lt;/FQL&gt;&lt;FQL&gt;&lt;Q&gt;US55261F1049^FF_MKT_VAL(ANN_R,42370,42735,,,USD)&lt;/Q&gt;&lt;R&gt;1&lt;/R&gt;&lt;C&gt;1&lt;/C&gt;&lt;D xsi:type="xsd:double"&gt;24436.45261977&lt;/D&gt;&lt;/FQL&gt;&lt;FQL&gt;&lt;Q&gt;US88339J1051^FF_PTX_INC(ANN_R,40909,41274,,,USD)&lt;/Q&gt;&lt;R&gt;0&lt;/R&gt;&lt;C&gt;0&lt;/C&gt;&lt;/FQL&gt;&lt;FQL&gt;&lt;Q&gt;US4932671088^FF_TAX_RATE(ANN_R,42370,42735)&lt;/Q&gt;&lt;R&gt;1&lt;/R&gt;&lt;C&gt;1&lt;/C&gt;&lt;D xsi:type="xsd:double"&gt;18.4917355371901&lt;/D&gt;&lt;/FQL&gt;&lt;FQL&gt;&lt;Q&gt;US88339J1051^FF_PTX_INC(ANN_R,42736,43100,,,USD)&lt;/Q&gt;&lt;R&gt;1&lt;/R&gt;&lt;C&gt;1&lt;/C&gt;&lt;D xsi:type="xsd:double"&gt;63.625&lt;/D&gt;&lt;/FQL&gt;&lt;FQL&gt;&lt;Q&gt;US4932671088^FF_ASSETS(ANN_R,42370,42735,,,USD)&lt;/Q&gt;&lt;R&gt;1&lt;/R&gt;&lt;C&gt;1&lt;/C&gt;&lt;D xsi:type="xsd:double"&gt;137282&lt;/D&gt;&lt;/FQL&gt;&lt;FQL&gt;&lt;Q&gt;US4932671088^FF_SHLDRS_EQ(ANN_R,42370,42735,,,USD)&lt;/Q&gt;&lt;R&gt;1&lt;/R&gt;&lt;C&gt;1&lt;/C&gt;&lt;D xsi:type="xsd:double"&gt;15240&lt;/D&gt;&lt;/FQL&gt;&lt;FQL&gt;&lt;Q&gt;US4932671088^FF_MKT_VAL(ANN_R,42370,42735,,,USD)&lt;/Q&gt;&lt;R&gt;1&lt;/R&gt;&lt;C&gt;1&lt;/C&gt;&lt;D xsi:type="xsd:double"&gt;19719.06042204&lt;/D&gt;&lt;/FQL&gt;&lt;FQL&gt;&lt;Q&gt;US88339J1051^FF_TAX_CF(ANN_R,41275,41639,,,USD)&lt;/Q&gt;&lt;R&gt;0&lt;/R&gt;&lt;C&gt;0&lt;/C&gt;&lt;/FQL&gt;&lt;FQL&gt;&lt;Q&gt;US92276F1003^FF_TAX_RATE(ANN_R,42370,42735)&lt;/Q&gt;&lt;R&gt;1&lt;/R&gt;&lt;C&gt;1&lt;/C&gt;&lt;D xsi:type="xsd:double"&gt;-5.99446129601083&lt;/D&gt;&lt;/FQL&gt;&lt;FQL&gt;&lt;Q&gt;US4165151048^FF_PTX_INC(ANN_R,41275,41639,,,USD)&lt;/Q&gt;&lt;R&gt;1&lt;/R&gt;&lt;C&gt;1&lt;/C&gt;&lt;D xsi:type="xsd:double"&gt;1471&lt;/D&gt;&lt;/FQL&gt;&lt;FQL&gt;&lt;Q&gt;US92276F1003^FF_ASSETS(ANN_R,42370,42735,,,USD)&lt;/Q&gt;&lt;R&gt;1&lt;/R&gt;&lt;C&gt;1&lt;/C&gt;&lt;D xsi:type="xsd:double"&gt;23166.6&lt;/D&gt;&lt;/FQL&gt;&lt;FQL&gt;&lt;Q&gt;US92276F1003^FF_SHLDRS_EQ(ANN_R,42370,42735,,,USD)&lt;/Q&gt;&lt;R&gt;1&lt;/R&gt;&lt;C&gt;1&lt;/C&gt;&lt;D xsi:type="xsd:double"&gt;10460.24&lt;/D&gt;&lt;/FQL&gt;&lt;FQL</t>
        </r>
      </text>
    </comment>
    <comment ref="A77" authorId="0" shapeId="0" xr:uid="{5AE549F4-F353-4382-B649-BB73625D4EBE}">
      <text>
        <r>
          <rPr>
            <b/>
            <sz val="9"/>
            <color indexed="81"/>
            <rFont val="Tahoma"/>
            <charset val="1"/>
          </rPr>
          <t>&gt;&lt;Q&gt;US92276F1003^FF_MKT_VAL(ANN_R,42370,42735,,,USD)&lt;/Q&gt;&lt;R&gt;1&lt;/R&gt;&lt;C&gt;1&lt;/C&gt;&lt;D xsi:type="xsd:double"&gt;22139.83248&lt;/D&gt;&lt;/FQL&gt;&lt;FQL&gt;&lt;Q&gt;US29355A1079^FF_PTX_INC(ANN_R,40909,41274,,,USD)&lt;/Q&gt;&lt;R&gt;1&lt;/R&gt;&lt;C&gt;1&lt;/C&gt;&lt;D xsi:type="xsd:double"&gt;-37.567&lt;/D&gt;&lt;/FQL&gt;&lt;FQL&gt;&lt;Q&gt;IE00BQPVQZ61^FF_TAX_RATE(ANN_R,42370,42735)&lt;/Q&gt;&lt;R&gt;0&lt;/R&gt;&lt;C&gt;0&lt;/C&gt;&lt;/FQL&gt;&lt;FQL&gt;&lt;Q&gt;JP3198900007^FF_TAX_CF(ANN_R,43101,43465,,,USD)&lt;/Q&gt;&lt;R&gt;1&lt;/R&gt;&lt;C&gt;1&lt;/C&gt;&lt;D xsi:type="xsd:double"&gt;298.685168385506&lt;/D&gt;&lt;/FQL&gt;&lt;FQL&gt;&lt;Q&gt;IE00BQPVQZ61^FF_ASSETS(ANN_R,42370,42735,,,USD)&lt;/Q&gt;&lt;R&gt;1&lt;/R&gt;&lt;C&gt;1&lt;/C&gt;&lt;D xsi:type="xsd:double"&gt;4292.059&lt;/D&gt;&lt;/FQL&gt;&lt;FQL&gt;&lt;Q&gt;IE00BQPVQZ61^FF_SHLDRS_EQ(ANN_R,42370,42735,,,USD)&lt;/Q&gt;&lt;R&gt;1&lt;/R&gt;&lt;C&gt;1&lt;/C&gt;&lt;D xsi:type="xsd:double"&gt;1263.779&lt;/D&gt;&lt;/FQL&gt;&lt;FQL&gt;&lt;Q&gt;IE00BQPVQZ61^FF_MKT_VAL(ANN_R,42370,42735,,,USD)&lt;/Q&gt;&lt;R&gt;1&lt;/R&gt;&lt;C&gt;1&lt;/C&gt;&lt;D xsi:type="xsd:double"&gt;2615.0211462&lt;/D&gt;&lt;/FQL&gt;&lt;FQL&gt;&lt;Q&gt;DE0006231004^FF_PTX_INC(ANN_R,42005,42369,,,USD)&lt;/Q&gt;&lt;R&gt;1&lt;/R&gt;&lt;C&gt;1&lt;/C&gt;&lt;D xsi:type="xsd:double"&gt;590.948796272278&lt;/D&gt;&lt;/FQL&gt;&lt;FQL&gt;&lt;Q&gt;US8740541094^FF_TAX_RATE(ANN_R,42370,42735)&lt;/Q&gt;&lt;R&gt;0&lt;/R&gt;&lt;C&gt;0&lt;/C&gt;&lt;/FQL&gt;&lt;FQL&gt;&lt;Q&gt;US6516391066^FF_PTX_INC(ANN_R,43101,43465,,,USD)&lt;/Q&gt;&lt;R&gt;1&lt;/R&gt;&lt;C&gt;1&lt;/C&gt;&lt;D xsi:type="xsd:double"&gt;738&lt;/D&gt;&lt;/FQL&gt;&lt;FQL&gt;&lt;Q&gt;US8740541094^FF_ASSETS(ANN_R,42370,42735,,,USD)&lt;/Q&gt;&lt;R&gt;1&lt;/R&gt;&lt;C&gt;1&lt;/C&gt;&lt;D xsi:type="xsd:double"&gt;2710.782&lt;/D&gt;&lt;/FQL&gt;&lt;FQL&gt;&lt;Q&gt;US8740541094^FF_SHLDRS_EQ(ANN_R,42370,42735,,,USD)&lt;/Q&gt;&lt;R&gt;1&lt;/R&gt;&lt;C&gt;1&lt;/C&gt;&lt;D xsi:type="xsd:double"&gt;581.385&lt;/D&gt;&lt;/FQL&gt;&lt;FQL&gt;&lt;Q&gt;US8740541094^FF_MKT_VAL(ANN_R,42370,42735,,,USD)&lt;/Q&gt;&lt;R&gt;1&lt;/R&gt;&lt;C&gt;1&lt;/C&gt;&lt;D xsi:type="xsd:double"&gt;3261.20491&lt;/D&gt;&lt;/FQL&gt;&lt;FQL&gt;&lt;Q&gt;US42809H1077^FF_TAX_CF(ANN_R,43831,44196,,,USD)&lt;/Q&gt;&lt;R&gt;1&lt;/R&gt;&lt;C&gt;1&lt;/C&gt;&lt;D xsi:type="xsd:double"&gt;64&lt;/D&gt;&lt;/FQL&gt;&lt;FQL&gt;&lt;Q&gt;US74736K1016^FF_TAX_RATE(ANN_R,42370,42735)&lt;/Q&gt;&lt;R&gt;0&lt;/R&gt;&lt;C&gt;0&lt;/C&gt;&lt;/FQL&gt;&lt;FQL&gt;&lt;Q&gt;US6703461052^FF_PTX_INC(ANN_R,43466,43830,,,USD)&lt;/Q&gt;&lt;R&gt;1&lt;/R&gt;&lt;C&gt;1&lt;/C&gt;&lt;D xsi:type="xsd:double"&gt;1782.807&lt;/D&gt;&lt;/FQL&gt;&lt;FQL&gt;&lt;Q&gt;US74736K1016^FF_ASSETS(ANN_R,42370,42735,,,USD)&lt;/Q&gt;&lt;R&gt;1&lt;/R&gt;&lt;C&gt;1&lt;/C&gt;&lt;D xsi:type="xsd:double"&gt;6596.819&lt;/D&gt;&lt;/FQL&gt;&lt;FQL&gt;&lt;Q&gt;US74736K1016^FF_SHLDRS_EQ(ANN_R,42370,42735,,,USD)&lt;/Q&gt;&lt;R&gt;1&lt;/R&gt;&lt;C&gt;1&lt;/C&gt;&lt;D xsi:type="xsd:double"&gt;4999.672&lt;/D&gt;&lt;/FQL&gt;&lt;FQL&gt;&lt;Q&gt;US74736K1016^FF_MKT_VAL(ANN_R,42370,42735,,,USD)&lt;/Q&gt;&lt;R&gt;1&lt;/R&gt;&lt;C&gt;1&lt;/C&gt;&lt;D xsi:type="xsd:double"&gt;6473.75652&lt;/D&gt;&lt;/FQL&gt;&lt;FQL&gt;&lt;Q&gt;US42809H1077^FF_PTX_INC(ANN_R,40909,41274,,,USD)&lt;/Q&gt;&lt;R&gt;1&lt;/R&gt;&lt;C&gt;1&lt;/C&gt;&lt;D xsi:type="xsd:double"&gt;3426&lt;/D&gt;&lt;/FQL&gt;&lt;FQL&gt;&lt;Q&gt;US5732841060^FF_TAX_RATE(ANN_R,42370,42735)&lt;/Q&gt;&lt;R&gt;1&lt;/R&gt;&lt;C&gt;1&lt;/C&gt;&lt;D xsi:type="xsd:double"&gt;29.9136118926969&lt;/D&gt;&lt;/FQL&gt;&lt;FQL&gt;&lt;Q&gt;JP3200450009^FF_PTX_INC(ANN_R,41640,42004,,,USD)&lt;/Q&gt;&lt;R&gt;1&lt;/R&gt;&lt;C&gt;1&lt;/C&gt;&lt;D xsi:type="xsd:double"&gt;2832.40214053914&lt;/D&gt;&lt;/FQL&gt;&lt;FQL&gt;&lt;Q&gt;US5732841060^FF_ASSETS(ANN_R,42370,42735,,,USD)&lt;/Q&gt;&lt;R&gt;1&lt;/R&gt;&lt;C&gt;1&lt;/C&gt;&lt;D xsi:type="xsd:double"&gt;7559.613&lt;/D&gt;&lt;/FQL&gt;&lt;FQL&gt;&lt;Q&gt;US5732841060^FF_SHLDRS_EQ(ANN_R,42370,42735,,,USD)&lt;/Q&gt;&lt;R&gt;1&lt;/R&gt;&lt;C&gt;1&lt;/C&gt;&lt;D xsi:type="xsd:double"&gt;4139.978&lt;/D&gt;&lt;/FQL&gt;&lt;FQL&gt;&lt;Q&gt;US5732841060^FF_MKT_VAL(ANN_R,42370,42735,,,USD)&lt;/Q&gt;&lt;R&gt;1&lt;/R&gt;&lt;C&gt;1&lt;/C&gt;&lt;D xsi:type="xsd:double"&gt;13995.37928&lt;/D&gt;&lt;/FQL&gt;&lt;FQL&gt;&lt;Q&gt;IT0000072618^FF_TAX_CF(ANN_R,42736,43100)&lt;/Q&gt;&lt;R&gt;1&lt;/R&gt;&lt;C&gt;1&lt;/C&gt;&lt;D xsi:type="xsd:double"&gt;262&lt;/D&gt;&lt;/FQL&gt;&lt;FQL&gt;&lt;Q&gt;US1156372096^FF_TAX_RATE(ANN_R,42370,42735)&lt;/Q&gt;&lt;R&gt;1&lt;/R&gt;&lt;C&gt;1&lt;/C&gt;&lt;D xsi:type="xsd:double"&gt;28.3411685695097&lt;/D&gt;&lt;/FQL&gt;&lt;FQL&gt;&lt;Q&gt;NL0009434992^FF_PTX_INC(ANN_R,42736,43100,,,USD)&lt;/Q&gt;&lt;R&gt;1&lt;/R&gt;&lt;C&gt;1&lt;/C&gt;&lt;D xsi:type="xsd:double"&gt;5493&lt;/D&gt;&lt;/FQL&gt;&lt;FQL&gt;&lt;Q&gt;US1156372096^FF_ASSETS(ANN_R,42370,42735,,,USD)&lt;/Q&gt;&lt;R&gt;1&lt;/R&gt;&lt;C&gt;1&lt;/C&gt;&lt;D xsi:type="xsd:double"&gt;4183&lt;/D&gt;&lt;/FQL&gt;&lt;FQL&gt;&lt;Q&gt;US1156372096^FF_SHLDRS_EQ(ANN_R,42370,42735,,,USD)&lt;/Q&gt;&lt;R&gt;1&lt;/R&gt;&lt;C&gt;1&lt;/C&gt;&lt;D xsi:type="xsd:double"&gt;1562&lt;/D&gt;&lt;/FQL&gt;&lt;FQL&gt;&lt;Q&gt;US1156372096^FF_MKT_VAL(ANN_R,42370,42735,,,USD)&lt;/Q&gt;&lt;R&gt;1&lt;/R&gt;&lt;C&gt;1&lt;/C&gt;&lt;D xsi:type="xsd:double"&gt;19046.50944&lt;/D&gt;&lt;/FQL&gt;&lt;FQL&gt;&lt;Q&gt;IT0000072618^FF_PTX_INC(ANN_R,43101,43465,,,USD)&lt;/Q&gt;&lt;R&gt;1&lt;/R&gt;&lt;C&gt;1&lt;/C&gt;&lt;D xsi:type="xsd:double"&gt;6146.49607896805&lt;/D&gt;&lt;/FQL&gt;&lt;FQL&gt;&lt;Q&gt;US87165B1035^FF_TAX_RATE(ANN_R,42370,42735)&lt;/Q&gt;&lt;R&gt;1&lt;/R&gt;&lt;C&gt;1&lt;/C&gt;&lt;D xsi:type="xsd:double"&gt;36.9467787114846&lt;/D&gt;&lt;/FQL&gt;&lt;FQL&gt;&lt;Q&gt;DE0005785604^FF_TAX_CF(ANN_R,42736,43100)&lt;/Q&gt;&lt;R&gt;1&lt;/R&gt;&lt;C&gt;1&lt;/C&gt;&lt;D xsi:type="xsd:double"&gt;1187&lt;/D&gt;&lt;/FQL&gt;&lt;FQL&gt;&lt;Q&gt;US87165B1035^FF_ASSETS(ANN_R,42370,42735,,,USD)&lt;/Q&gt;&lt;R&gt;1&lt;/R&gt;&lt;C&gt;1&lt;/C&gt;&lt;D xsi:type="xsd:double"&gt;90207&lt;/D&gt;&lt;/FQL&gt;&lt;FQL&gt;&lt;Q&gt;US87165B1035^FF_SHLDRS_EQ(ANN_R,42370,42735,,,USD)&lt;/Q&gt;&lt;R&gt;1&lt;/R&gt;&lt;C&gt;1&lt;/C&gt;&lt;D xsi:type="xsd:double"&gt;14196&lt;/D&gt;&lt;/FQL&gt;&lt;FQL&gt;&lt;Q&gt;US87165B1035^FF_MKT_VAL(ANN_R,42370,42735,,,USD)&lt;/Q&gt;&lt;R&gt;1&lt;/R&gt;&lt;C&gt;1&lt;/C&gt;&lt;D xsi:type="xsd:double"&gt;29645.36893656&lt;/D&gt;&lt;/FQL&gt;&lt;FQL&gt;&lt;Q&gt;US45784P1012^FF_TAX_CF(ANN_R,43831,44196,,,USD)&lt;/Q&gt;&lt;R&gt;1&lt;/R&gt;&lt;C&gt;1&lt;/C&gt;&lt;D xsi:type="xsd:double"&gt;3&lt;/D&gt;&lt;/FQL&gt;&lt;FQL&gt;&lt;Q&gt;US30063P1057^FF_TAX_RATE(ANN_R,42370,42735)&lt;/Q&gt;&lt;R&gt;0&lt;/R&gt;&lt;C&gt;0&lt;/C&gt;&lt;/FQL&gt;&lt;FQL&gt;&lt;Q&gt;JP3802300008^FF_TAX_CF(ANN_R,43831,44196,,,USD)&lt;/Q&gt;&lt;R&gt;1&lt;/R&gt;&lt;C&gt;1&lt;/C&gt;&lt;D xsi:type="xsd:double"&gt;691.113028546795&lt;/D&gt;&lt;/FQL&gt;&lt;FQL&gt;&lt;Q&gt;US30063P1057^FF_ASSETS(ANN_R,42370,42735,,,USD)&lt;/Q&gt;&lt;R&gt;1&lt;/R&gt;&lt;C&gt;1&lt;/C&gt;&lt;D xsi:type="xsd:double"&gt;377.04&lt;/D&gt;&lt;/FQL&gt;&lt;FQL&gt;&lt;Q&gt;US30063P1057^FF_SHLDRS_EQ(ANN_R,42370,42735,,,USD)&lt;/Q&gt;&lt;R&gt;1&lt;/R&gt;&lt;C&gt;1&lt;/C&gt;&lt;D xsi:type="xsd:double"&gt;335.295&lt;/D&gt;&lt;/FQL&gt;&lt;FQL&gt;&lt;Q&gt;US30063P1057^FF_MKT_VAL(ANN_R,42370,42735,,,USD)&lt;/Q&gt;&lt;R&gt;1&lt;/R&gt;&lt;C&gt;1&lt;/C&gt;&lt;D xsi:type="xsd:double"&gt;1472.75465672&lt;/D&gt;&lt;/FQL&gt;&lt;FQL&gt;&lt;Q&gt;FR0000130809^FF_TAX_CF(ANN_R,42370,42735)&lt;/Q&gt;&lt;R&gt;0&lt;/R&gt;&lt;C&gt;0&lt;/C&gt;&lt;/FQL&gt;&lt;FQL&gt;&lt;Q&gt;US9291601097^FF_TAX_RATE(ANN_R,42370,42735)&lt;/Q&gt;&lt;R&gt;1&lt;/R&gt;&lt;C&gt;1&lt;/C&gt;&lt;D xsi:type="xsd:double"&gt;22.8139612649998&lt;/D&gt;&lt;/FQL&gt;&lt;FQL&gt;&lt;Q&gt;DE0008404005^FF_TAX_CF(ANN_R,42736,43100)&lt;/Q&gt;&lt;R&gt;1&lt;/R&gt;&lt;C&gt;1&lt;/C&gt;&lt;D xsi:type="xsd:double"&gt;2099&lt;/D&gt;&lt;/FQL&gt;&lt;FQL&gt;&lt;Q&gt;US9291601097^FF_ASSETS(ANN_R,42370,42735,,,USD)&lt;/Q&gt;&lt;R&gt;1&lt;/R&gt;&lt;C&gt;1&lt;/C&gt;&lt;D xsi:type="xsd:double"&gt;8797.405&lt;/D&gt;&lt;/FQL&gt;&lt;FQL&gt;&lt;Q&gt;US9291601097^FF_SHLDRS_EQ(ANN_R,42370,42735,,,USD)&lt;/Q&gt;&lt;R&gt;1&lt;/R&gt;&lt;C&gt;1&lt;/C&gt;&lt;D xsi:type="xsd:double"&gt;4572.476&lt;/D&gt;&lt;/FQL&gt;&lt;FQL&gt;&lt;Q&gt;US9291601097^FF_MKT_VAL(ANN_R,42370,42735,,,USD)&lt;/Q&gt;&lt;R&gt;1&lt;/R&gt;&lt;C&gt;1&lt;/C&gt;&lt;D xsi:type="xsd:double"&gt;16562.22717339&lt;/D&gt;&lt;/FQL&gt;&lt;FQL&gt;&lt;Q&gt;US92556V1061^FF_PTX_INC(ANN_R,42005,42369,,,USD)&lt;/Q&gt;&lt;R&gt;1&lt;/R&gt;&lt;C&gt;1&lt;/C&gt;&lt;D xsi:type="xsd:double"&gt;915.4&lt;/D&gt;&lt;/FQL&gt;&lt;FQL&gt;&lt;Q&gt;US5303073051^FF_TAX_RATE(ANN_R,42370,42735)&lt;/Q&gt;&lt;R&gt;1&lt;/R&gt;&lt;C&gt;1&lt;/C&gt;&lt;D xsi:type="xsd:double"&gt;37.8382865569042&lt;/D&gt;&lt;/FQL&gt;&lt;FQL&gt;&lt;Q&gt;US9892071054^FF_PTX_INC(ANN_R,42370,42735,,,USD)&lt;/Q&gt;&lt;R&gt;1&lt;/R&gt;&lt;C&gt;1&lt;/C&gt;&lt;D xsi:type="xsd:double"&gt;-129&lt;/D&gt;&lt;/FQL&gt;&lt;FQL&gt;&lt;Q&gt;US5303073051^FF_ASSETS(ANN_R,42370,42735,,,USD)&lt;/Q&gt;&lt;R&gt;1&lt;/R&gt;&lt;C&gt;1&lt;/C&gt;&lt;D xsi:type="xsd:double"&gt;9615.638&lt;/D&gt;&lt;/FQL&gt;&lt;FQL&gt;&lt;Q&gt;US5303073051^FF_SHLDRS_EQ(ANN_R,42370,42735,,,USD)&lt;/Q&gt;&lt;R&gt;1&lt;/R&gt;&lt;C&gt;1&lt;/C&gt;&lt;D xsi:type="xsd:double"&gt;8473.092&lt;/D&gt;&lt;/FQL&gt;&lt;FQL&gt;&lt;Q&gt;US5303073051^FF_MKT_VAL(ANN_R,42370,42735,,,USD)&lt;/Q&gt;&lt;R&gt;1&lt;/R&gt;&lt;C&gt;1&lt;/C&gt;&lt;D xsi:type="xsd:double"&gt;13461.37728723&lt;/D&gt;&lt;/FQL&gt;&lt;FQL&gt;&lt;Q&gt;JP3240400006^FF_PTX_INC(ANN_R,42736,43100,,,USD)&lt;/Q&gt;&lt;R&gt;1&lt;/R&gt;&lt;C&gt;1&lt;/C&gt;&lt;D xsi:type="xsd:double"&gt;250.065795129165&lt;/D&gt;&lt;/FQL&gt;&lt;FQL&gt;&lt;Q&gt;US0152711091^FF_TAX_RATE(ANN_R,42370,42735)&lt;/Q&gt;&lt;R&gt;1&lt;/R&gt;&lt;C&gt;1&lt;/C&gt;&lt;D xsi:type="xsd:double"&gt;0&lt;/D&gt;&lt;/FQL&gt;&lt;FQL&gt;&lt;Q&gt;DE0006231004^FF_TAX_CF(ANN_R,43831,44196,,,USD)&lt;/Q&gt;&lt;R&gt;1&lt;/R&gt;&lt;C&gt;1&lt;/C&gt;&lt;D xsi:type="xsd:double"&gt;76.1151566505432&lt;/D&gt;&lt;/FQL&gt;&lt;FQL&gt;&lt;Q&gt;US0152711091^FF_ASSETS(ANN_R,42370,42735,,,USD)&lt;/Q&gt;&lt;R&gt;1&lt;/R&gt;&lt;C&gt;1&lt;/C&gt;&lt;D xsi:type="xsd:double"&gt;10354.888&lt;/D&gt;&lt;/FQL&gt;&lt;FQL&gt;&lt;Q&gt;US0152711091^FF_SHLDRS_EQ(ANN_R,42370,42735,,,USD)&lt;/Q&gt;&lt;R&gt;1&lt;/R&gt;&lt;C&gt;1&lt;/C&gt;&lt;D xsi:type="xsd:double"&gt;4895.796&lt;/D&gt;&lt;/FQL&gt;&lt;FQL&gt;&lt;Q&gt;US0152711091^FF_MKT_VAL(ANN_R,42370,42735,,,USD)&lt;/Q&gt;&lt;R&gt;1&lt;/R&gt;&lt;C&gt;1&lt;/C&gt;&lt;D xsi:type="xsd:double"&gt;9742.3092444&lt;/D&gt;&lt;/FQL&gt;&lt;FQL&gt;&lt;Q&gt;SE0000115446^FF_PTX_INC(ANN_R,40909,41274,,,USD)&lt;/Q&gt;&lt;R&gt;1&lt;/R&gt;&lt;C&gt;1&lt;/C&gt;&lt;D xsi:type="xsd:double"&gt;2272.64223647118&lt;/D&gt;&lt;/FQL&gt;&lt;FQL&gt;&lt;Q&gt;US4165151048^FF_TAX_RATE(ANN_R,42370,42735)&lt;/Q&gt;&lt;R&gt;1&lt;/R&gt;&lt;C&gt;1&lt;/C&gt;&lt;D xsi:type="xsd:double"&gt;-37.1364653243848&lt;/D&gt;&lt;/FQL&gt;&lt;FQL&gt;&lt;Q&gt;US64110D1046^FF_PTX_INC(ANN_R,40909,41274,,,USD)&lt;/Q&gt;&lt;R&gt;1&lt;/R&gt;&lt;C&gt;1&lt;/C&gt;&lt;D xsi:type="xsd:double"&gt;712.4&lt;/D&gt;&lt;/FQL&gt;&lt;FQL&gt;&lt;Q&gt;US4165151048^FF_ASSETS(ANN_R,42370,42735,,,USD)&lt;/Q&gt;&lt;R&gt;1&lt;/R&gt;&lt;C&gt;1&lt;/C&gt;&lt;D xsi:type="xsd:double"&gt;221783&lt;/D&gt;&lt;/FQL&gt;&lt;FQL&gt;&lt;Q&gt;US4165151048^FF_SHLDRS_EQ(ANN_R,42370,42735,,,USD)&lt;/Q&gt;&lt;R&gt;1&lt;/R&gt;&lt;C&gt;1&lt;/C&gt;&lt;D xsi:type="xsd:double"&gt;16903&lt;/D&gt;&lt;/FQL&gt;&lt;FQL&gt;&lt;Q&gt;US4165151048^FF_MKT_VAL(ANN_R,42370,42735,,,USD)&lt;/Q&gt;&lt;R&gt;1&lt;/R&gt;&lt;C&gt;1&lt;/C&gt;&lt;D xsi:type="xsd:double"&gt;17818.67714045&lt;/D&gt;&lt;/FQL&gt;&lt;FQL&gt;&lt;Q&gt;NL0000395903^FF_TAX_CF(ANN_R,42736,43100)&lt;/Q&gt;&lt;R&gt;1&lt;/R&gt;&lt;C&gt;1&lt;/C&gt;&lt;D xsi:type="xsd:double"&gt;156&lt;/D&gt;&lt;/FQL&gt;&lt;FQL&gt;&lt;Q&gt;US3635761097^FF_TAX_RATE(ANN_R,42370,42735)&lt;/Q&gt;&lt;R&gt;1&lt;/R&gt;&lt;C&gt;1&lt;/C&gt;&lt;D xsi:type="xsd:double"&gt;-24.6847856542449&lt;/D&gt;&lt;/FQL&gt;&lt;FQL&gt;&lt;Q&gt;SE0000115446^FF_TAX_CF(ANN_R,42736,43100)&lt;/Q&gt;&lt;R&gt;1&lt;/R&gt;&lt;C&gt;1&lt;/C&gt;&lt;D xsi:type="xsd:double"&gt;4758&lt;/D&gt;&lt;/FQL&gt;&lt;FQL&gt;&lt;Q&gt;US3635761097^FF_ASSETS(ANN_R,42370,42735,,,USD)&lt;/Q&gt;&lt;R&gt;1&lt;/R&gt;&lt;C&gt;1&lt;/C&gt;&lt;D xsi:type="xsd:double"&gt;11489.6&lt;/D&gt;&lt;/FQL&gt;&lt;FQL&gt;&lt;Q&gt;US3635761097^FF_SHLDRS_EQ(ANN_R,42370,42735,,,USD)&lt;/Q&gt;&lt;R&gt;1&lt;/R&gt;&lt;C&gt;1&lt;/C&gt;&lt;D xsi:type="xsd:double"&gt;3596.6&lt;/D&gt;&lt;/FQL&gt;&lt;FQL&gt;&lt;Q&gt;US3635761097^FF_MKT_VAL(ANN_R,42370,42735,,,USD)&lt;/Q&gt;&lt;R&gt;1&lt;/R&gt;&lt;C&gt;1&lt;/C&gt;&lt;D xsi:type="xsd:double"&gt;9264.468&lt;/D&gt;&lt;/FQL&gt;&lt;FQL&gt;&lt;Q&gt;ES0148396007^FF_TAX_CF(ANN_R,43831,44196,,,USD)&lt;/Q&gt;&lt;R&gt;1&lt;/R&gt;&lt;C&gt;1&lt;/C&gt;&lt;D xsi:type="xsd:double"&gt;1347.66473305225&lt;/D&gt;&lt;/FQL&gt;&lt;FQL&gt;&lt;Q&gt;US6703461052^FF_TAX_RATE(ANN_R,42370,42735)&lt;/Q&gt;&lt;R&gt;1&lt;/R&gt;&lt;C&gt;1&lt;/C&gt;&lt;D xsi:type="xsd:double"&gt;30.6657097821676&lt;/D&gt;&lt;/FQL&gt;&lt;FQL&gt;&lt;Q&gt;SE0012673267^FF_TAX_CF(ANN_R,42370,42735)&lt;/Q&gt;&lt;R&gt;1&lt;/R&gt;&lt;C&gt;1&lt;/C&gt;&lt;D xsi:type="xsd:double"&gt;5.30377242177094&lt;/D&gt;&lt;/FQL&gt;&lt;FQL&gt;&lt;Q&gt;US6703461052^FF_ASSETS(ANN_R,42370,42735,,,USD)&lt;/Q&gt;&lt;R&gt;1&lt;/R&gt;&lt;C&gt;1&lt;/C&gt;&lt;D xsi:type="xsd:double"&gt;15223.518&lt;/D&gt;&lt;/FQL&gt;&lt;FQL&gt;&lt;Q&gt;US6703461052^FF_SHLDRS_EQ(ANN_R,42370,42735,,,USD)&lt;/Q&gt;&lt;R&gt;1&lt;/R&gt;&lt;C&gt;1&lt;/C&gt;&lt;D xsi:type="xsd:double"&gt;7879.865&lt;/D&gt;&lt;/FQL&gt;&lt;FQL&gt;&lt;Q&gt;US6703461052^FF_MKT_VAL(ANN_R,42370,42735,,,USD)&lt;/Q&gt;&lt;R&gt;1&lt;/R&gt;&lt;C&gt;1&lt;/C&gt;&lt;D xsi:type="xsd:double"&gt;18971.22624&lt;/D&gt;&lt;/FQL&gt;&lt;FQL&gt;&lt;Q&gt;JP3732000009^FF_TAX_CF(ANN_R,43466,43830,,,USD)&lt;/Q&gt;&lt;R&gt;1&lt;/R&gt;&lt;C&gt;1&lt;/C&gt;&lt;D xsi:type="xsd:double"&gt;2227.60036550649&lt;/D&gt;&lt;/FQL&gt;&lt;FQL&gt;&lt;Q&gt;US57772K1016^FF_TAX_RATE(ANN_R,42370,42735)&lt;/Q&gt;&lt;R&gt;1&lt;/R&gt;&lt;C&gt;1&lt;/C&gt;&lt;D xsi:type="xsd:double"&gt;20.1993306531394&lt;/D&gt;&lt;/FQL&gt;&lt;FQL&gt;&lt;Q&gt;US8326964058^FF_TAX_CF(ANN_R,42736,43100,,,USD)&lt;/Q&gt;&lt;R&gt;1&lt;/R&gt;&lt;C&gt;1&lt;/C&gt;&lt;D xsi:type="xsd:double"&gt;367.2&lt;/D&gt;&lt;/FQL&gt;&lt;FQL&gt;&lt;Q&gt;US57772K1016^FF_ASSETS(ANN_R,42370,42735,,,USD)&lt;/Q&gt;&lt;R&gt;1&lt;/R&gt;&lt;C&gt;1&lt;/C&gt;&lt;D xsi:type="xsd:double"&gt;4234.616&lt;/D&gt;&lt;/FQL&gt;&lt;FQL&gt;&lt;Q&gt;US57772K1016^FF_SHLDRS_EQ(ANN_R,42370,42735,,,USD)&lt;/Q&gt;&lt;R&gt;1&lt;/R&gt;&lt;C&gt;1&lt;/C&gt;&lt;D xsi:type="xsd:double"&gt;2107.814&lt;/D&gt;&lt;/FQL&gt;&lt;FQL&gt;&lt;Q&gt;US57772K1016^FF_MKT_VAL(ANN_R,42370,42735,,,USD)&lt;/Q&gt;&lt;R&gt;1&lt;/R&gt;&lt;C&gt;1&lt;/C&gt;&lt;D xsi:type="xsd:double"&gt;9965.2059&lt;/D&gt;&lt;/FQL&gt;&lt;FQL&gt;&lt;Q&gt;KR7005490008^FF_TAX_CF(ANN_R,43466,43830)&lt;/Q&gt;&lt;R&gt;1&lt;/R&gt;&lt;C&gt;1&lt;/C&gt;&lt;D xsi:type="xsd:double"&gt;1512996.578577&lt;/D&gt;&lt;/FQL&gt;&lt;FQL&gt;&lt;Q&gt;US34959E1091^FF_TAX_RATE(ANN_R,42370,42735)&lt;/Q&gt;&lt;R&gt;1&lt;/R&gt;&lt;C&gt;1&lt;/C&gt;&lt;D xsi:type="xsd:double"&gt;25.4032631871697&lt;/D&gt;&lt;/FQL&gt;&lt;FQL&gt;&lt;Q&gt;JP3910660004^FF_PTX_INC(ANN_R,42005,42369,,,USD)&lt;/Q&gt;&lt;R&gt;1&lt;/R&gt;&lt;C&gt;1&lt;/C&gt;&lt;D xsi:type="xsd:double"&gt;3076.65941457357&lt;/D&gt;&lt;/FQL&gt;&lt;FQL&gt;&lt;Q&gt;US34959E1091^FF_ASSETS(ANN_R,42370,42735,,,USD)&lt;/Q&gt;&lt;R&gt;1&lt;/R&gt;&lt;C&gt;1&lt;/C&gt;&lt;D xsi:type="xsd:double"&gt;2139.941&lt;/D&gt;&lt;/FQL&gt;&lt;FQL&gt;&lt;Q&gt;US34959E1091^FF_SHLDRS_EQ(ANN_R,42370,42735,,,USD)&lt;/Q&gt;&lt;R&gt;1&lt;/R&gt;&lt;C&gt;1&lt;/C&gt;&lt;D xsi:type="xsd:double"&gt;837.681&lt;/D&gt;&lt;/FQL&gt;&lt;FQL&gt;&lt;Q&gt;US34959E1091^FF_MKT_VAL(ANN_R,42370,42735,,,USD)&lt;/Q&gt;&lt;R&gt;1&lt;/R&gt;&lt;C&gt;1&lt;/C&gt;&lt;D xsi:type="xsd:double"&gt;5213.10936&lt;/D&gt;&lt;/FQL&gt;&lt;FQL&gt;&lt;Q&gt;TW0002002003^FF_PTX_INC(ANN_R,43101,43465,,,USD)&lt;/Q&gt;&lt;R&gt;1&lt;/R&gt;&lt;C&gt;1&lt;/C&gt;&lt;D xsi:type="xsd:double"&gt;1052.43159203656&lt;/D&gt;&lt;/FQL&gt;&lt;FQL&gt;&lt;Q&gt;US9892071054^FF_TAX_RATE(ANN_R,42370,42735)&lt;/Q&gt;&lt;R&gt;0&lt;/R&gt;&lt;C&gt;0&lt;/C&gt;&lt;/FQL&gt;&lt;FQL&gt;&lt;Q&gt;JP3381000003^FF_TAX_CF(ANN_R,43466,43830)&lt;/Q&gt;&lt;R&gt;1&lt;/R&gt;&lt;C&gt;1&lt;/C&gt;&lt;D xsi:type="xsd:double"&gt;80811&lt;/D&gt;&lt;/FQL&gt;&lt;FQL&gt;&lt;Q&gt;US9892071054^FF_ASSETS(ANN_R,42370,42735,,,USD)&lt;/Q&gt;&lt;R&gt;1&lt;/R&gt;&lt;C&gt;1&lt;/C&gt;&lt;D xsi:type="xsd:double"&gt;4632&lt;/D&gt;&lt;/FQL&gt;&lt;FQL&gt;&lt;Q&gt;US9892071054^FF_SHLDRS_EQ(ANN_R,42370,42735,,,USD)&lt;/Q&gt;&lt;R&gt;1&lt;/R&gt;&lt;C&gt;1&lt;/C&gt;&lt;D xsi:type="xsd:double"&gt;792&lt;/D&gt;&lt;/FQL&gt;&lt;FQL&gt;&lt;Q&gt;US9892071054^FF_MKT_VAL(ANN_R,42370,42735,,,USD)&lt;/Q&gt;&lt;R&gt;1&lt;/R&gt;&lt;C&gt;1&lt;/C&gt;&lt;D xsi:type="xsd:double"&gt;4535.38226688&lt;/D&gt;&lt;/FQL&gt;&lt;FQL&gt;&lt;Q&gt;US6516391066^FF_PTX_INC(ANN_R,43466,43830,,,USD)&lt;/Q&gt;&lt;R&gt;1&lt;/R&gt;&lt;C&gt;1&lt;/C&gt;&lt;D xsi:type="xsd:double"&gt;3693&lt;/D&gt;&lt;/FQL&gt;&lt;FQL&gt;&lt;Q&gt;US6792951054^FF_TAX_RATE(ANN_R,42370,42735)&lt;/Q&gt;&lt;R&gt;0&lt;/R&gt;&lt;C&gt;0&lt;/C&gt;&lt;/FQL&gt;&lt;FQL&gt;&lt;Q&gt;US35671D8570^FF_TAX_CF(ANN_R,43101,43465)&lt;/Q&gt;&lt;R&gt;1&lt;/R&gt;&lt;C&gt;1&lt;/C&gt;&lt;D xsi:type="xsd:double"&gt;2000&lt;/D&gt;&lt;/FQL&gt;&lt;FQL&gt;&lt;Q&gt;US6792951054^FF_ASSETS(ANN_R,42370,42735,,,USD)&lt;/Q&gt;&lt;R&gt;1&lt;/R&gt;&lt;C&gt;1&lt;/C&gt;&lt;D xsi:type="xsd:double"&gt;149.763&lt;/D&gt;&lt;/FQL&gt;&lt;FQL&gt;&lt;Q&gt;US6792951054^FF_SHLDRS_EQ(ANN_R,42370,42735,,,USD)&lt;/Q&gt;&lt;R&gt;1&lt;/R&gt;&lt;C&gt;1&lt;/C&gt;&lt;D xsi:type="xsd:double"&gt;46.892&lt;/D&gt;&lt;/FQL&gt;&lt;FQL&gt;&lt;Q&gt;US6792951054^FF_MKT_VAL(ANN_R,42370,42735,,,USD)&lt;/Q&gt;&lt;R&gt;0&lt;/R&gt;&lt;C&gt;0&lt;/C&gt;&lt;/FQL&gt;&lt;FQL&gt;&lt;Q&gt;US34959E1091^FF_PTX_INC(ANN_R,42736,43100,,,USD)&lt;/Q&gt;&lt;R&gt;1&lt;/R&gt;&lt;C&gt;1&lt;/C&gt;&lt;D xsi:type="xsd:double"&gt;123.994&lt;/D&gt;&lt;/FQL&gt;&lt;FQL&gt;&lt;Q&gt;NL0009434992^FF_TAX_RATE(ANN_R,42370,42735)&lt;/Q&gt;&lt;R&gt;1&lt;/R&gt;&lt;C&gt;1&lt;/C&gt;&lt;D xsi:type="xsd:double"&gt;26.4857634244219&lt;/D&gt;&lt;/FQL&gt;&lt;FQL&gt;&lt;Q&gt;BE0003739530^FF_PTX_INC(ANN_R,42005,42369,,,USD)&lt;/Q&gt;&lt;R&gt;1&lt;/R&gt;&lt;C&gt;1&lt;/C&gt;&lt;D xsi:type="xsd:double"&gt;472.400266170502&lt;/D&gt;&lt;/FQL&gt;&lt;FQL&gt;&lt;Q&gt;NL0009434992^FF_ASSETS(ANN_R,42370,42735,,,USD)&lt;/Q&gt;&lt;R&gt;1&lt;/R&gt;&lt;C&gt;1&lt;/C&gt;&lt;D xsi:type="xsd:double"&gt;23442&lt;/D&gt;&lt;/FQL&gt;&lt;FQL&gt;&lt;Q&gt;NL0009434992^FF_SHLDRS_EQ(ANN_R,42370,42735,,,USD)&lt;/Q&gt;&lt;R&gt;1&lt;/R&gt;&lt;C&gt;1&lt;/C&gt;&lt;D xsi:type="xsd:double"&gt;6048&lt;/D&gt;&lt;/FQL&gt;&lt;FQL&gt;&lt;Q&gt;NL0009434992^FF_MKT_VAL(ANN_R,42370,42735,,,USD)&lt;/Q&gt;&lt;R&gt;1&lt;/R&gt;&lt;C&gt;1&lt;/C&gt;&lt;D xsi:type="xsd:double"&gt;34659.09427318&lt;/D&gt;&lt;/FQL&gt;&lt;FQL&gt;&lt;Q&gt;CH0102484968^FF_TAX_CF(ANN_R,43466,43830)&lt;/Q&gt;&lt;R&gt;1&lt;/R&gt;&lt;C&gt;1&lt;/C&gt;&lt;D xsi:type="xsd:double"&gt;121.3&lt;/D&gt;&lt;/FQL&gt;&lt;FQL&gt;&lt;Q&gt;US88339J1051^FF_TAX_RATE(ANN_R,42370,42735)&lt;/Q&gt;&lt;R&gt;1&lt;/R&gt;&lt;C&gt;1&lt;/C&gt;&lt;D xsi:type="xsd:double"&gt;53.273714468221&lt;/D&gt;&lt;/FQL&gt;&lt;FQL&gt;&lt;Q&gt;US78409V1044^FF_PTX_INC(ANN_R,41275,41639,,,USD)&lt;/Q&gt;&lt;R&gt;1&lt;/R&gt;&lt;C&gt;1&lt;/C&gt;&lt;D xsi:type="xsd:double"&gt;1299&lt;/D&gt;&lt;/FQL&gt;&lt;FQL&gt;&lt;Q&gt;US88339J1051^FF_ASSETS(ANN_R,42370,42735,,,USD)&lt;/Q&gt;&lt;R&gt;1&lt;/R&gt;&lt;C&gt;1&lt;/C&gt;&lt;D xsi:type="xsd:double"&gt;537.596&lt;/D&gt;&lt;/FQL&gt;&lt;FQL&gt;&lt;Q&gt;US88339J1051^FF_SHLDRS_EQ(ANN_R,42370,42735,,,USD)&lt;/Q&gt;&lt;R&gt;1&lt;/R&gt;&lt;C&gt;1&lt;/C&gt;&lt;D xsi:type="xsd:double"&gt;164.38&lt;/D&gt;&lt;/FQL&gt;&lt;FQL&gt;&lt;Q&gt;US88339J1051^FF_MKT_VAL(ANN_R,42370,42735,,,USD)&lt;/Q&gt;&lt;R&gt;1&lt;/R&gt;&lt;C&gt;1&lt;/C&gt;&lt;D xsi:type="xsd:double"&gt;1082.75477&lt;/D&gt;&lt;/FQL&gt;&lt;FQL&gt;&lt;Q&gt;KR7035720002^FF_TAX_CF(ANN_R,42736,43100,,,USD)&lt;/Q&gt;&lt;R&gt;1&lt;/R&gt;&lt;C&gt;1&lt;/C&gt;&lt;D xsi:type="xsd:double"&gt;2.34409861824022&lt;/D&gt;&lt;/FQL&gt;&lt;FQL&gt;&lt;Q&gt;US5010441013^FF_TAX_RATE(ANN_R,42370,42735)&lt;/Q&gt;&lt;R&gt;1&lt;/R&gt;&lt;C&gt;1&lt;/C&gt;&lt;D xsi:type="xsd:double"&gt;33.7750484809308&lt;/D&gt;&lt;/FQL&gt;&lt;FQL&gt;&lt;Q&gt;NL0010545661^FF_TAX_CF(ANN_R,43101,43465,,,USD)&lt;/Q&gt;&lt;R&gt;1&lt;/R&gt;&lt;C&gt;1&lt;/C&gt;&lt;D xsi:type="xsd:double"&gt;355&lt;/D&gt;&lt;/FQL&gt;&lt;FQL&gt;&lt;Q&gt;US5010441013^FF_ASSETS(ANN_R,42370,42735,,,USD)&lt;/Q&gt;&lt;R&gt;1&lt;/R&gt;&lt;C&gt;1&lt;/C&gt;&lt;D xsi:type="xsd:double"&gt;34900&lt;/D&gt;&lt;/FQL&gt;&lt;FQL&gt;&lt;Q&gt;US5010441013^FF_SHLDRS_EQ(ANN_R,42370,42735,,,USD)&lt;/Q&gt;&lt;R&gt;1&lt;/R&gt;&lt;C&gt;1&lt;/C&gt;&lt;D xsi:type="xsd:double"&gt;6820&lt;/D&gt;&lt;/FQL&gt;&lt;FQL&gt;&lt;Q&gt;US5010441013^FF_MKT_VAL(ANN_R,42370,42735,,,USD)&lt;/Q&gt;&lt;R&gt;1&lt;/R&gt;&lt;C&gt;1&lt;/C&gt;&lt;D xsi:type="xsd:double"&gt;37529.27&lt;/D&gt;&lt;/FQL&gt;&lt;FQL&gt;&lt;Q&gt;US12541W2098^FF_TAX_CF(ANN_R,42736,43100)&lt;/Q&gt;&lt;R&gt;1&lt;/R&gt;&lt;C&gt;1&lt;/C&gt;&lt;D xsi:type="xsd:double"&gt;262.861&lt;/D&gt;&lt;/FQL&gt;&lt;FQL&gt;&lt;Q&gt;US5926881054^FF_TAX_RATE(ANN_R,42370,42735)&lt;/Q&gt;&lt;R&gt;1&lt;/R&gt;&lt;C&gt;1&lt;/C&gt;&lt;D xsi:type="xsd:double"&gt;23.7653041593199&lt;/D&gt;&lt;/FQL&gt;&lt;FQL&gt;&lt;Q&gt;IT0005239360^FF_TAX_CF(ANN_R,42370,42735)&lt;/Q&gt;&lt;R&gt;1&lt;/R&gt;&lt;C&gt;1&lt;/C&gt;&lt;D xsi:type="xsd:double"&gt;-516.697&lt;/D&gt;&lt;/FQL&gt;&lt;FQL&gt;&lt;Q&gt;US5926881054^FF_ASSETS(ANN_R,42370,42735,,,USD)&lt;/Q&gt;&lt;R&gt;1&lt;/R&gt;&lt;C&gt;1&lt;/C&gt;&lt;D xsi:type="xsd:double"&gt;2166.777&lt;/D&gt;&lt;/FQL&gt;&lt;FQL&gt;&lt;Q&gt;US5926881054^FF_SHLDRS_EQ(ANN_R,42370,42735,,,USD)&lt;/Q&gt;&lt;R&gt;1&lt;/R&gt;&lt;C&gt;1&lt;/C&gt;&lt;D xsi:type="xsd:double"&gt;434.943&lt;/D&gt;&lt;/FQL&gt;&lt;FQL&gt;&lt;Q&gt;US5926881054^FF_MKT_VAL(ANN_R,42370,42735,,,USD)&lt;/Q&gt;&lt;R&gt;1&lt;/R&gt;&lt;C&gt;1&lt;/C&gt;&lt;D xsi:type="xsd:double"&gt;10891.02914304&lt;/D&gt;&lt;/FQL&gt;&lt;FQL&gt;&lt;Q&gt;CH0014852781^FF_PTX_INC(ANN_R,42370,42735,,,USD)&lt;/Q&gt;&lt;R&gt;1&lt;/R&gt;&lt;C&gt;1&lt;/C&gt;&lt;D xsi:type="xsd:double"&gt;1224.15841555595&lt;/D&gt;&lt;/FQL&gt;&lt;FQL&gt;&lt;Q&gt;US0584981064^FF_TAX_RATE(ANN_R,42370,42735)&lt;/Q&gt;&lt;R&gt;1&lt;/R&gt;&lt;C&gt;1&lt;/C&gt;&lt;D xsi:type="xsd:double"&gt;-100.8&lt;/D&gt;&lt;/FQL&gt;&lt;FQL&gt;&lt;Q&gt;TW0001216000^FF_PTX_INC(ANN_R,43831,44196,,,USD)&lt;/Q&gt;&lt;R&gt;1&lt;/R&gt;&lt;C&gt;1&lt;/C&gt;&lt;D xsi:type="xsd:double"&gt;1174.27779458736&lt;/D&gt;&lt;/FQL&gt;&lt;FQL&gt;&lt;Q&gt;US0584981064^FF_ASSETS(ANN_R,42370,42735,,,USD)&lt;/Q&gt;&lt;R&gt;1&lt;/R&gt;&lt;C&gt;1&lt;/C&gt;&lt;D xsi:type="xsd:double"&gt;16173&lt;/D&gt;&lt;/FQL&gt;&lt;FQL&gt;&lt;Q&gt;US0584981064^FF_SHLDRS_EQ(ANN_R,42370,42735,,,USD)&lt;/Q&gt;&lt;R&gt;1&lt;/R&gt;&lt;C&gt;1&lt;/C&gt;&lt;D xsi:type="xsd:double"&gt;3435&lt;/D&gt;&lt;/FQL&gt;&lt;FQL&gt;&lt;Q&gt;US0584981064^FF_MKT_VAL(ANN_R,42370,42735,,,USD)&lt;/Q&gt;&lt;R&gt;1&lt;/R&gt;&lt;C&gt;1&lt;/C&gt;&lt;D xsi:type="xsd:double"&gt;13127.12500882&lt;/D&gt;&lt;/FQL&gt;&lt;FQL&gt;&lt;Q&gt;JP3802300008^FF_TAX_CF(ANN_R,43831,44196)&lt;/Q&gt;&lt;R&gt;1&lt;/R&gt;&lt;C&gt;1&lt;/C&gt;&lt;D xsi:type="xsd:double"&gt;74633&lt;/D&gt;&lt;/FQL&gt;&lt;FQL&gt;&lt;Q&gt;US5260571048^FF_TAX_RATE(ANN_R,42370,42735)&lt;/Q&gt;&lt;R&gt;1&lt;/R&gt;&lt;C&gt;1&lt;/C&gt;&lt;D xsi:type="xsd:double"&gt;31.3707421969245&lt;/D&gt;&lt;/FQL&gt;&lt;FQL&gt;&lt;Q&gt;US14149Y1082^FF_TAX_CF(ANN_R,43466,43830,,,USD)&lt;/Q&gt;&lt;R&gt;1&lt;/R&gt;&lt;C&gt;1&lt;/C&gt;&lt;D xsi:type="xsd:double"&gt;311&lt;/D&gt;&lt;/FQL&gt;&lt;FQL&gt;&lt;Q&gt;US5260571048^FF_ASSETS(ANN_R,42370,42735,,,USD)&lt;/Q&gt;&lt;R&gt;1&lt;/R&gt;&lt;C&gt;1&lt;/C&gt;&lt;D xsi:type="xsd:double"&gt;15361.781&lt;/D&gt;&lt;/FQL&gt;&lt;FQL&gt;&lt;Q&gt;US5260571048^FF_SHLDRS_EQ(ANN_R,42370,42735,,,USD)&lt;/Q&gt;&lt;R&gt;1&lt;/R&gt;&lt;C&gt;1&lt;/C&gt;&lt;D xsi:type="xsd:double"&gt;7026.042&lt;/D&gt;&lt;/FQL&gt;&lt;FQL&gt;&lt;Q&gt;US5260571048^FF_MKT_VAL(ANN_R,42370,42735,,,USD)&lt;/Q&gt;&lt;R&gt;1&lt;/R&gt;&lt;C&gt;1&lt;/C&gt;&lt;D xsi:type="xsd:double"&gt;9974.57471022&lt;/D&gt;&lt;/FQL&gt;&lt;FQL&gt;&lt;Q&gt;KR7035420009^FF_TAX_CF(ANN_R,43831,44196,,,USD)&lt;/Q&gt;&lt;R&gt;1&lt;/R&gt;&lt;C&gt;1&lt;/C&gt;&lt;D xsi:type="xsd:double"&gt;485.824706400629&lt;/D&gt;&lt;/FQL&gt;&lt;FQL&gt;&lt;Q&gt;US49271V1008^FF_TAX_RATE(ANN_R,42370,42735)&lt;/Q&gt;&lt;R&gt;1&lt;/R&gt;&lt;C&gt;1&lt;/C&gt;&lt;D xsi:type="xsd:double"&gt;33.8269680436477&lt;/D&gt;&lt;/FQL&gt;&lt;FQL&gt;&lt;Q&gt;US6934751057^FF_TAX_CF(ANN_R,43466,43830)&lt;/Q&gt;&lt;R&gt;1&lt;/R&gt;&lt;C&gt;1&lt;/C&gt;&lt;D xsi:type="xsd:double"&gt;413&lt;/D&gt;&lt;/FQL&gt;&lt;FQL&gt;&lt;Q&gt;US49271V1008^FF_ASSETS(ANN_R,42370,42735,,,USD)&lt;/Q&gt;&lt;R&gt;1&lt;/R&gt;&lt;C&gt;1&lt;/C&gt;&lt;D xsi:type="xsd:double"&gt;9791&lt;/D&gt;&lt;/FQL&gt;&lt;FQL&gt;&lt;Q&gt;US49271V1008^FF_SHLDRS_EQ(ANN_R,42370,42735,,,USD)&lt;/Q&gt;&lt;R&gt;1&lt;/R&gt;&lt;C&gt;1&lt;/C&gt;&lt;D xsi:type="xsd:double"&gt;2134&lt;/D&gt;&lt;/FQL&gt;&lt;FQL&gt;&lt;Q&gt;US49271V1008^FF_MKT_VAL(ANN_R,42370,42735,,,USD)&lt;/Q&gt;&lt;R&gt;1&lt;/R&gt;&lt;C&gt;1&lt;/C&gt;&lt;D xsi:type="xsd:double"&gt;16603.47616481&lt;/D&gt;&lt;/FQL&gt;&lt;FQL&gt;&lt;Q&gt;NL0012969182^FF_PTX_INC(ANN_R,43466,43830,,,USD)&lt;/Q&gt;&lt;R&gt;1&lt;/R&gt;&lt;C&gt;1&lt;/C&gt;&lt;D xsi:type="xsd:double"&gt;330.040677860498&lt;/D&gt;&lt;/FQL&gt;&lt;FQL&gt;&lt;Q&gt;US0311001004^FF_TAX_RATE(ANN_R,42370,42735)&lt;/Q&gt;&lt;R&gt;1&lt;/R&gt;&lt;C&gt;1&lt;/C&gt;&lt;D xsi:type="xsd:double"&gt;26.1065094221205&lt;/D&gt;&lt;/FQL&gt;&lt;FQL&gt;&lt;Q&gt;SE0012673267^FF_TAX_CF(ANN_R,43466,43830)&lt;/Q&gt;&lt;R&gt;1&lt;/R&gt;&lt;C&gt;1&lt;/C&gt;&lt;D xsi:type="xsd:double"&gt;56.0456436817717&lt;/D&gt;&lt;/FQL&gt;&lt;FQL&gt;&lt;Q&gt;US0311001004^FF_ASSETS(ANN_R,42370,42735,,,USD)&lt;/Q&gt;&lt;R&gt;1&lt;/R&gt;&lt;C&gt;1&lt;/C&gt;&lt;D xsi:type="xsd:double"&gt;7100.674&lt;/D&gt;&lt;/FQL&gt;&lt;FQL&gt;&lt;Q&gt;US0311001004^FF_SHLDRS_EQ(ANN_R,42370,42735,,,USD)&lt;/Q&gt;&lt;R&gt;1&lt;/R&gt;&lt;C&gt;1&lt;/C&gt;&lt;D xsi:type="xsd:double"&gt;3256.513&lt;/D&gt;&lt;/FQL&gt;&lt;FQL&gt;&lt;Q&gt;US0311001004^FF_MKT_VAL(ANN_R,42370,42735,,,USD)&lt;/Q&gt;&lt;R&gt;1&lt;/R&gt;&lt;C&gt;1&lt;/C&gt;&lt;D xsi:type="xsd:double"&gt;11147.8148802&lt;/D&gt;&lt;/FQL&gt;&lt;FQL&gt;&lt;Q&gt;SE0012673267^FF_PTX_INC(ANN_R,43466,43830,,,USD)&lt;/Q&gt;&lt;R&gt;1&lt;/R&gt;&lt;C&gt;1&lt;/C&gt;&lt;D xsi:type="xsd:double"&gt;176.026478826115&lt;/D&gt;&lt;/FQL&gt;&lt;FQL&gt;&lt;Q&gt;US23331A1097^FF_TAX_RATE(ANN_R,42370,42735)&lt;/Q&gt;&lt;R&gt;1&lt;/R&gt;&lt;C&gt;1&lt;/C&gt;&lt;D xsi:type="xsd:double"&gt;34.5179165127447&lt;/D&gt;&lt;/FQL&gt;&lt;FQL&gt;&lt;Q&gt;ES0105046009^FF_TAX_CF(ANN_R,43466,43830,,,USD)&lt;/Q&gt;&lt;R&gt;1&lt;/R&gt;&lt;C&gt;1&lt;/C&gt;&lt;D xsi:type="xsd:double"&gt;489.637697560787&lt;/D&gt;&lt;/FQL&gt;&lt;FQL&gt;&lt;Q&gt;US23331A1097^FF_ASSETS(ANN_R,42370,42735,,,USD)&lt;/Q&gt;&lt;R&gt;1&lt;/R&gt;&lt;C&gt;1&lt;/C&gt;&lt;D xsi:type="xsd:double"&gt;11565.5&lt;/D&gt;&lt;/FQL&gt;&lt;FQL&gt;&lt;Q&gt;US23331A1097^FF_SHLDRS_EQ(ANN_R,42370,42735,,,USD)&lt;/Q&gt;&lt;R&gt;1&lt;/R&gt;&lt;C&gt;1&lt;/C&gt;&lt;D xsi:type="xsd:double"&gt;6792.5&lt;/D&gt;&lt;/FQL&gt;&lt;FQL&gt;&lt;Q&gt;US23331A1097^FF_MKT_VAL(ANN_R,42370,42735,,,USD)&lt;/Q&gt;&lt;R&gt;1&lt;/R&gt;&lt;C&gt;1&lt;/C&gt;&lt;D xsi:type="xsd:double"&gt;11262.2802474&lt;/D&gt;&lt;/FQL&gt;&lt;FQL&gt;&lt;Q&gt;US4461501045^FF_TAX_CF(ANN_R,42736,43100)&lt;/Q&gt;&lt;R&gt;1&lt;/R&gt;&lt;C&gt;1&lt;/C&gt;&lt;D xsi:type="xsd:double"&gt;84&lt;/D&gt;&lt;/FQL&gt;&lt;FQL&gt;&lt;Q&gt;US2473617023^FF_TAX_RATE(ANN_R,42370,42735)&lt;/Q&gt;&lt;R&gt;1&lt;/R&gt;&lt;C&gt;1&lt;/C&gt;&lt;D xsi:type="xsd:double"&gt;34.1018685955395&lt;/D&gt;&lt;/FQL&gt;&lt;FQL&gt;&lt;Q&gt;CH0012138530^FF_TAX_CF(ANN_R,43466,43830,,,USD)&lt;/Q&gt;&lt;R&gt;1&lt;/R&gt;&lt;C&gt;1&lt;/C&gt;&lt;D xsi:type="xsd:double"&gt;733.560699462891&lt;/D&gt;&lt;/FQL&gt;&lt;FQL&gt;&lt;Q&gt;US2473617023^FF_ASSETS(ANN_R,42370,42735,,,USD)&lt;/Q&gt;&lt;R&gt;1&lt;/R&gt;&lt;C&gt;1&lt;/C&gt;&lt;D xsi:type="xsd:double"&gt;58899&lt;/D&gt;&lt;/FQL&gt;&lt;FQL&gt;&lt;Q&gt;US2473617023^FF_SHLDRS_EQ(ANN_R,42370,42735,,,USD)&lt;/Q&gt;&lt;R&gt;1&lt;/R&gt;&lt;C&gt;1&lt;/C&gt;&lt;D xsi:type="xsd:double"&gt;12287&lt;/D&gt;&lt;/FQL&gt;&lt;FQL&gt;&lt;Q&gt;US2473617023^FF_MKT_VAL(ANN_R,42370,42735,,,USD)&lt;/Q&gt;&lt;R&gt;1&lt;/R&gt;&lt;C&gt;1&lt;/C&gt;&lt;D xsi:type="xsd:double"&gt;35944.98790571&lt;/D&gt;&lt;/FQL&gt;&lt;FQL&gt;&lt;Q&gt;US55261F1049^FF_PTX_INC(ANN_R,43831,44196,,,USD)&lt;/Q&gt;&lt;R&gt;1&lt;/R&gt;&lt;C&gt;1&lt;/C&gt;&lt;D xsi:type="xsd:double"&gt;1634.842&lt;/D&gt;&lt;/FQL&gt;&lt;FQL&gt;&lt;Q&gt;US58155Q1031^FF_TAX_RATE(ANN_R,42370,42735)&lt;/Q&gt;&lt;R&gt;1&lt;/R&gt;&lt;C&gt;1&lt;/C&gt;&lt;D xsi:type="xsd:double"&gt;27.9384615384615&lt;/D&gt;&lt;/FQL&gt;&lt;FQL&gt;&lt;Q&gt;SE0000310336^FF_PTX_INC(ANN_R,40909,41274,,,USD)&lt;/Q&gt;&lt;R&gt;1&lt;/R&gt;&lt;C&gt;1&lt;/C&gt;&lt;D xsi:type="xsd:double"&gt;468.522113442421&lt;/D&gt;&lt;/FQL&gt;&lt;FQL&gt;&lt;Q&gt;US58155Q1031^FF_ASSETS(ANN_R,42370,42735,,,USD)&lt;/Q&gt;&lt;R&gt;1&lt;/R&gt;&lt;C&gt;1&lt;/C&gt;&lt;D xsi:type="xsd:double"&gt;56523&lt;/D&gt;&lt;/FQL&gt;&lt;FQL&gt;&lt;Q&gt;US58155Q1031^FF_SHLDRS_EQ(ANN_R,42370,42735,,,USD)&lt;/Q&gt;&lt;R&gt;1&lt;/R&gt;&lt;C&gt;1&lt;/C&gt;&lt;D xsi:type="xsd:double"&gt;8924&lt;/D&gt;&lt;/FQL&gt;&lt;FQL&gt;&lt;Q&gt;US58155Q1031^FF_MKT_VAL(ANN_R,42370,42735,,,USD)&lt;/Q&gt;&lt;R&gt;1&lt;/R&gt;&lt;C&gt;1&lt;/C&gt;&lt;D xsi:type="xsd:double"&gt;35381.25&lt;/D&gt;&lt;/FQL&gt;&lt;FQL&gt;&lt;Q&gt;US40434L1052^FF_PTX_INC(ANN_R,42370,42735,,,USD)&lt;/Q&gt;&lt;R&gt;1&lt;/R&gt;&lt;C&gt;1&lt;/C&gt;&lt;D xsi:type="xsd:double"&gt;3761&lt;/D&gt;&lt;/FQL&gt;&lt;FQL&gt;&lt;Q&gt;US6200763075^FF_TAX_RATE(ANN_R,42370,42735)&lt;/Q&gt;&lt;R&gt;1&lt;/R&gt;&lt;C&gt;1&lt;/C&gt;&lt;D xsi:type="xsd:double"&gt;33.4123222748815&lt;/D&gt;&lt;/FQL&gt;&lt;FQL&gt;&lt;Q&gt;JE00BYSS4X48^FF_TAX_CF(ANN_R,40909,41274,,,USD)&lt;/Q&gt;&lt;R&gt;0&lt;/R&gt;&lt;C&gt;0&lt;/C&gt;&lt;/FQL&gt;&lt;FQL&gt;&lt;Q&gt;US6200763075^FF_ASSETS(ANN_R,42370,42735,,,USD)&lt;/Q&gt;&lt;R&gt;1&lt;/R&gt;&lt;C&gt;1&lt;/C&gt;&lt;D xsi:type="xsd:double"&gt;8463&lt;/D&gt;&lt;/FQL&gt;&lt;FQL&gt;&lt;Q&gt;US6200763075^FF_SHLDRS_EQ(ANN_R,42370,42735,,,USD)&lt;/Q&gt;&lt;R&gt;1&lt;/R&gt;&lt;C&gt;1&lt;/C&gt;&lt;D xsi:type="xsd:double"&gt;-964&lt;/D&gt;&lt;/FQL&gt;&lt;FQL&gt;&lt;Q&gt;US6200763075^FF_MKT_VAL(ANN_R,42370,42735,,,USD)&lt;/Q&gt;&lt;R&gt;1&lt;/R&gt;&lt;C&gt;1&lt;/C&gt;&lt;D xsi:type="xsd:double"&gt;13651.983&lt;/D&gt;&lt;/FQL&gt;&lt;FQL&gt;&lt;Q&gt;US5502411037^FF_TAX_CF(ANN_R,42370,42735)&lt;/Q&gt;&lt;R&gt;1&lt;/R&gt;&lt;C&gt;1&lt;/C&gt;&lt;D xsi:type="xsd:double"&gt;397&lt;/D&gt;&lt;/FQL&gt;&lt;FQL&gt;&lt;Q&gt;US8545021011^FF_TAX_RATE(ANN_R,42370,42735)&lt;/Q&gt;&lt;R&gt;1&lt;/R&gt;&lt;C&gt;1&lt;/C&gt;&lt;D xsi:type="xsd:double"&gt;21.3033194682326&lt;/D&gt;&lt;/FQL&gt;&lt;FQL&gt;&lt;Q&gt;FR0000127771^FF_PTX_INC(ANN_R,43101,43465,,,USD)&lt;/Q&gt;&lt;R&gt;1&lt;/R&gt;&lt;C&gt;1&lt;/C&gt;&lt;D xsi:type="xsd:double"&gt;454.203644990921&lt;/D&gt;&lt;/FQL&gt;&lt;FQL&gt;&lt;Q&gt;US8545021011^FF_ASSETS(ANN_R,42370,42735,,,USD)&lt;/Q&gt;&lt;R&gt;1&lt;/R&gt;&lt;C&gt;1&lt;/C&gt;&lt;D xsi:type="xsd:double"&gt;15634.9&lt;/D&gt;&lt;/FQL&gt;&lt;FQL&gt;&lt;Q&gt;US8545021011^FF_SHLDRS_EQ(ANN_R,42370,42735,,,USD)&lt;/Q&gt;&lt;R&gt;1&lt;/R&gt;&lt;C&gt;1&lt;/C&gt;&lt;D xsi:type="xsd:double"&gt;6367&lt;/D&gt;&lt;/FQL&gt;&lt;FQL&gt;&lt;Q&gt;US8545021011^FF_MKT_VAL(ANN_R,42370,42735,,,USD)&lt;/Q&gt;&lt;R&gt;1&lt;/R&gt;&lt;C&gt;1&lt;/C&gt;&lt;D xsi:type="xsd:double"&gt;17497.07967723&lt;/D&gt;&lt;/FQL&gt;&lt;FQL&gt;&lt;Q&gt;US57772K1016^FF_PTX_INC(ANN_R,42005,42369,,,USD)&lt;/Q&gt;&lt;R&gt;1&lt;/R&gt;&lt;C&gt;1&lt;/C&gt;&lt;D xsi:type="xsd:double"&gt;246.17&lt;/D&gt;&lt;/FQL&gt;&lt;FQL&gt;&lt;Q&gt;US8936411003^FF_TAX_RATE(ANN_R,42370,42735)&lt;/Q&gt;&lt;R&gt;1&lt;/R&gt;&lt;C&gt;1&lt;/C&gt;&lt;D xsi:type="xsd:double"&gt;23.6555416109025&lt;/D&gt;&lt;/FQL&gt;&lt;FQL&gt;&lt;Q&gt;US92276F1003^FF_PTX_INC(ANN_R,43831,44196,,,USD)&lt;/Q&gt;&lt;R&gt;1&lt;/R&gt;&lt;C&gt;1&lt;/C&gt;&lt;D xsi:type="xsd:double"&gt;344.651&lt;/D&gt;&lt;/FQL&gt;&lt;FQL&gt;&lt;Q&gt;US8936411003^FF_ASSETS(ANN_R,42370,42735,,,USD)&lt;/Q&gt;&lt;R&gt;1&lt;/R&gt;&lt;C&gt;1&lt;/C&gt;&lt;D xsi:type="xsd:double"&gt;10726.277&lt;/D&gt;&lt;/FQL&gt;&lt;FQL&gt;&lt;Q&gt;US8936411003^FF_SHLDRS_EQ(ANN_R,42370,42735,,,USD)&lt;/Q&gt;&lt;R&gt;1&lt;/R&gt;&lt;C&gt;1&lt;/C&gt;&lt;D xsi:type="xsd:double"&gt;-651.49&lt;/D&gt;&lt;/FQL&gt;&lt;FQL&gt;&lt;Q&gt;US8936411003^FF_MKT_VAL(ANN_R,42370,42735,,,USD)&lt;/Q&gt;&lt;R&gt;1&lt;/R&gt;&lt;C&gt;1&lt;/C&gt;&lt;D xsi:type="xsd:double"&gt;15420.13771584&lt;/D&gt;&lt;/FQL&gt;&lt;FQL&gt;&lt;Q&gt;JP3890310000^FF_TAX_CF(ANN_R,43831,44196)&lt;/Q&gt;&lt;R&gt;1&lt;/R&gt;&lt;C&gt;1&lt;/C&gt;&lt;D xsi:type="xsd:double"&gt;75833&lt;/D&gt;&lt;/FQL&gt;&lt;FQL&gt;&lt;Q&gt;US98956P1021^FF_TAX_RATE(ANN_R,42370,42735)&lt;/Q&gt;&lt;R&gt;1&lt;/R&gt;&lt;C&gt;1&lt;/C&gt;&lt;D xsi:type="xsd:double"&gt;23.7737737737738&lt;/D&gt;&lt;/FQL&gt;&lt;FQL&gt;&lt;Q&gt;JP3802400006^FF_PTX_INC(ANN_R,40909,41274,,,USD)&lt;/Q&gt;&lt;R&gt;1&lt;/R&gt;&lt;C&gt;1&lt;/C&gt;&lt;D xsi:type="xsd:double"&gt;2894.80344547518&lt;/D&gt;&lt;/FQL&gt;&lt;FQL&gt;&lt;Q&gt;US98956P1021^FF_ASSETS(ANN_R,42370,42735,,,USD)&lt;/Q&gt;&lt;R&gt;1&lt;/R&gt;&lt;C&gt;1&lt;/C&gt;&lt;D xsi:type="xsd:double"&gt;26684.4&lt;/D&gt;&lt;/FQL&gt;&lt;FQL&gt;&lt;Q&gt;US98956P1021^FF_SHLDRS_EQ(ANN_R,42370,42735,,,USD)&lt;/Q&gt;&lt;R&gt;1&lt;/R&gt;&lt;C&gt;1&lt;/C&gt;&lt;D xsi:type="xsd:double"&gt;9668.9&lt;/D&gt;&lt;/FQL&gt;&lt;FQL&gt;&lt;Q&gt;US98956P1021^FF_MKT_VAL(ANN_R,42370,42735,,,USD)&lt;/Q&gt;&lt;R&gt;1&lt;/R&gt;&lt;C&gt;1&lt;/C&gt;&lt;D xsi:type="xsd:double"&gt;20701.92&lt;/D&gt;&lt;/FQL&gt;&lt;FQL&gt;&lt;Q&gt;CH0012138530^FF_TAX_CF(ANN_R,42370,42735)&lt;/Q&gt;&lt;R&gt;1&lt;/R&gt;&lt;C&gt;1&lt;/C&gt;&lt;D xsi:type="xsd:double"&gt;662&lt;/D&gt;&lt;/FQL&gt;&lt;FQL&gt;&lt;Q&gt;US0010551028^FF_TAX_RATE(ANN_R,42370,42735)&lt;/Q&gt;&lt;R&gt;1&lt;/R&gt;&lt;C&gt;1&lt;/C&gt;&lt;D xsi:type="xsd:double"&gt;34.6201131054832&lt;/D&gt;&lt;/FQL&gt;&lt;FQL&gt;&lt;Q&gt;US45168D1046^FF_TAX_CF(ANN_R,43831,44196,,,USD)&lt;/Q&gt;&lt;R&gt;1&lt;/R&gt;&lt;C&gt;1&lt;/C&gt;&lt;D xsi:type="xsd:double"&gt;110.7&lt;/D&gt;&lt;/FQL&gt;&lt;FQL&gt;&lt;Q&gt;US0010551028^FF_ASSETS(ANN_R,42370,42735,,,USD)&lt;/Q&gt;&lt;R&gt;1&lt;/R&gt;&lt;C&gt;1&lt;/C&gt;&lt;D xsi:type="xsd:double"&gt;130797&lt;/D&gt;&lt;/FQL&gt;&lt;FQL&gt;&lt;Q&gt;US0010551028^FF_SHLDRS_EQ(ANN_R,42370,42735,,,USD)&lt;/Q&gt;&lt;R&gt;1&lt;/R&gt;&lt;C&gt;1&lt;/C&gt;&lt;D xsi:type="xsd:double"&gt;20482&lt;/D&gt;&lt;/FQL&gt;&lt;FQL&gt;&lt;Q&gt;US0010551028^FF_MKT_VAL(ANN_R,42370,42735,,,USD)&lt;/Q&gt;&lt;R&gt;1&lt;/R&gt;&lt;C&gt;1&lt;/C&gt;&lt;D xsi:type="xsd:double"&gt;28244.376&lt;/D&gt;&lt;/FQL&gt;&lt;FQL&gt;&lt;Q&gt;US00751Y1064^FF_PTX_INC(ANN_R,43831,44196,,,USD)&lt;/Q&gt;&lt;R&gt;1&lt;/R&gt;&lt;C&gt;1&lt;/C&gt;&lt;D xsi:type="xsd:double"&gt;651.015&lt;/D&gt;&lt;/FQL&gt;&lt;FQL&gt;&lt;Q&gt;US77543R1023^FF_TAX_RATE(ANN_R,42370,42735)&lt;/Q&gt;&lt;R&gt;0&lt;/R&gt;&lt;C&gt;0&lt;/C&gt;&lt;/FQL&gt;&lt;FQL&gt;&lt;Q&gt;SE0000108656^FF_PTX_INC(ANN_R,42736,43100,,,USD)&lt;/Q&gt;&lt;R&gt;1&lt;/R&gt;&lt;C&gt;1&lt;/C&gt;&lt;D xsi:type="xsd:double"&gt;-4212.03248114884&lt;/D&gt;&lt;/FQL&gt;&lt;FQL&gt;&lt;Q&gt;US77543R1023^FF_ASSETS(ANN_R,42370,42735,,,USD)&lt;/Q&gt;&lt;R&gt;1&lt;/R&gt;&lt;C&gt;1&lt;/C&gt;&lt;D xsi:type="xsd:double"&gt;179.078&lt;/D&gt;&lt;/FQL&gt;&lt;FQL&gt;&lt;Q&gt;US77543R1023^FF_SHLDRS_EQ(ANN_R,42370,42735,,,USD)&lt;/Q&gt;&lt;R&gt;1&lt;/R&gt;&lt;C&gt;1&lt;/C&gt;&lt;D xsi:type="xsd:double"&gt;19.356&lt;/D&gt;&lt;/FQL&gt;&lt;FQL&gt;&lt;Q&gt;US77543R1023^FF_MKT_VAL(ANN_R,42370,42735,,,USD)&lt;/Q&gt;&lt;R&gt;0&lt;/R&gt;&lt;C&gt;0&lt;/C&gt;&lt;/FQL&gt;&lt;FQL&gt;&lt;Q&gt;US8725901040^FF_PTX_INC(ANN_R,42370,42735,,,USD)&lt;/Q&gt;&lt;R&gt;1&lt;/R&gt;&lt;C&gt;1&lt;/C&gt;&lt;D xsi:type="xsd:double"&gt;2327&lt;/D&gt;&lt;/FQL&gt;&lt;FQL&gt;&lt;Q&gt;US2310211063^FF_TAX_RATE(ANN_R,42370,42735)&lt;/Q&gt;&lt;R&gt;1&lt;/R&gt;&lt;C&gt;1&lt;/C&gt;&lt;D xsi:type="xsd:double"&gt;24.559585492228&lt;/D&gt;&lt;/FQL&gt;&lt;FQL&gt;&lt;Q&gt;JP3758190007^FF_PTX_INC(ANN_R,42370,42735,,,USD)&lt;/Q&gt;&lt;R&gt;1&lt;/R&gt;&lt;C&gt;1&lt;/C&gt;&lt;D xsi:type="xsd:double"&gt;432.748720843345&lt;/D&gt;&lt;/FQL&gt;&lt;FQL&gt;&lt;Q&gt;US2310211063^FF_ASSETS(ANN_R,42370,42735,,,USD)&lt;/Q&gt;&lt;R&gt;1&lt;/R&gt;&lt;C&gt;1&lt;/C&gt;&lt;D xsi:type="xsd:double"&gt;15011&lt;/D&gt;&lt;/FQL&gt;&lt;FQL&gt;&lt;Q&gt;US2310211063^FF_SHLDRS_EQ(ANN_R,42370,42735,,,USD)&lt;/Q&gt;&lt;R&gt;1&lt;/R&gt;&lt;C&gt;1&lt;/C&gt;&lt;D xsi:type="xsd:double"&gt;6875&lt;/D&gt;&lt;/FQL&gt;&lt;FQL&gt;&lt;Q&gt;US2310211063^FF_MKT_VAL(ANN_R,42370,42735,,,USD)&lt;/Q&gt;&lt;R&gt;1&lt;/R&gt;&lt;C&gt;1&lt;/C&gt;&lt;D xsi:type="xsd:double"&gt;22987.894&lt;/D&gt;&lt;/FQL&gt;&lt;FQL&gt;&lt;Q&gt;TW0002412004^FF_TAX_CF(ANN_R,43831,44196)&lt;/Q&gt;&lt;R&gt;1&lt;/R&gt;&lt;C&gt;1&lt;/C&gt;&lt;D xsi:type="xsd:double"&gt;7851.522&lt;/D&gt;&lt;/FQL&gt;&lt;FQL&gt;&lt;Q&gt;US21036P1084^FF_TAX_RATE(ANN_R,42370,42735)&lt;/Q&gt;&lt;R&gt;1&lt;/R&gt;&lt;C&gt;1&lt;/C&gt;&lt;D xsi:type="xsd:double"&gt;29.3498534505729&lt;/D&gt;&lt;/FQL&gt;&lt;FQL&gt;&lt;Q&gt;DE0008404005^FF_PTX_INC(ANN_R,43101,43465,,,USD)&lt;/Q&gt;&lt;R&gt;1&lt;/R&gt;&lt;C&gt;1&lt;/C&gt;&lt;D xsi:type="xsd:double"&gt;12268.2174136639&lt;/D&gt;&lt;/FQL&gt;&lt;FQL&gt;&lt;Q&gt;US21036P1084^FF_ASSETS(ANN_R,42370,42735,,,USD)&lt;/Q&gt;&lt;R&gt;1&lt;/R&gt;&lt;C&gt;1&lt;/C&gt;&lt;D xsi:type="xsd:double"&gt;16965&lt;/D&gt;&lt;/FQL&gt;&lt;FQL&gt;&lt;Q&gt;US21036P1084^FF_SHLDRS_EQ(ANN_R,42370,42735,,,USD)&lt;/Q&gt;&lt;R&gt;1&lt;/R&gt;&lt;C&gt;1&lt;/C&gt;&lt;D xsi:type="xsd:double"&gt;6559.6&lt;/D&gt;&lt;/FQL&gt;&lt;FQL&gt;&lt;Q&gt;US21036P1084^FF_MKT_VAL(ANN_R,42370,42735,,,USD)&lt;/Q&gt;&lt;R&gt;1&lt;/R&gt;&lt;C&gt;1&lt;/C&gt;&lt;D xsi:type="xsd:double"&gt;27878.889657673&lt;/D&gt;&lt;/FQL&gt;&lt;FQL&gt;&lt;Q&gt;US6200763075^FF_TAX_CF(ANN_R,41275,41639,,,USD)&lt;/Q&gt;&lt;R&gt;1&lt;/R&gt;&lt;C&gt;1&lt;/C&gt;&lt;D xsi:type="xsd:double"&gt;246&lt;/D&gt;&lt;/FQL&gt;&lt;FQL&gt;&lt;Q&gt;US2855121099^FF_TAX_RATE(ANN_R,42370,42735)&lt;/Q&gt;&lt;R&gt;1&lt;/R&gt;&lt;C&gt;1&lt;/C&gt;&lt;D xsi:type="xsd:double"&gt;-31.8129988597491&lt;/D&gt;&lt;/FQL&gt;&lt;FQL&gt;&lt;Q&gt;JP3381000003^FF_TAX_CF(ANN_R,43101,43465)&lt;/Q&gt;&lt;R&gt;1&lt;/R&gt;&lt;C&gt;1&lt;/C&gt;&lt;D xsi:type="xsd:double"&gt;66435&lt;/D&gt;&lt;/FQL&gt;&lt;FQL&gt;&lt;Q&gt;US2855121099^FF_ASSETS(ANN_R,42370,42735,,,USD)&lt;/Q&gt;&lt;R&gt;1&lt;/R&gt;&lt;C&gt;1&lt;/C&gt;&lt;D xsi:type="xsd:double"&gt;7050&lt;/D&gt;&lt;/FQL&gt;&lt;FQL&gt;&lt;Q&gt;US2855121099^FF_SHLDRS_EQ(ANN_R,42370,42735,,,USD)&lt;/Q&gt;&lt;R&gt;1&lt;/R&gt;&lt;C&gt;1&lt;/C&gt;&lt;D xsi:type="xsd:double"&gt;3396&lt;/D&gt;&lt;/FQL&gt;&lt;FQL&gt;&lt;Q&gt;US2855121099^FF_MKT_VAL(ANN_R,42370,42735,,,USD)&lt;/Q&gt;&lt;R&gt;1&lt;/R&gt;&lt;C&gt;1&lt;/C&gt;&lt;D xsi:type="xsd:double"&gt;19872.79822&lt;/D&gt;&lt;/FQL&gt;&lt;FQL&gt;&lt;Q&gt;KR7005490008^FF_TAX_CF(ANN_R,43101,43465)&lt;/Q&gt;&lt;R&gt;1&lt;/R&gt;&lt;C&gt;1&lt;/C&gt;&lt;D xsi:type="xsd:double"&gt;1139829.55065&lt;/D&gt;&lt;/FQL&gt;&lt;FQL&gt;&lt;Q&gt;US40434L1052^FF_TAX_RATE(ANN_R,42370,42735)&lt;/Q&gt;&lt;R&gt;1&lt;/R&gt;&lt;C&gt;1&lt;/C&gt;&lt;D xsi:type="xsd:double"&gt;29.1145971816006&lt;/D&gt;&lt;/FQL&gt;&lt;FQL&gt;&lt;Q&gt;TW0002002003^FF_PTX_INC(ANN_R,43831,44196,,,USD)&lt;/Q&gt;&lt;R&gt;1&lt;/R&gt;&lt;C&gt;1&lt;/C&gt;&lt;D xsi:type="xsd:double"&gt;74.2043723893762&lt;/D&gt;&lt;/FQL&gt;&lt;FQL&gt;&lt;Q&gt;US40434L1052^FF_ASSETS(ANN_R,42370,42735,,,USD)&lt;/Q&gt;&lt;R&gt;1&lt;/R&gt;&lt;C&gt;1&lt;/C&gt;&lt;D xsi:type="xsd:double"&gt;28987&lt;/D&gt;&lt;/FQL&gt;&lt;FQL&gt;&lt;Q&gt;US40434L1052^FF_SHLDRS_EQ(ANN_R,42370,42735,,,USD)&lt;/Q&gt;&lt;R&gt;1&lt;/R&gt;&lt;C&gt;1&lt;/C&gt;&lt;D xsi:type="xsd:double"&gt;-3889&lt;/D&gt;&lt;/FQL&gt;&lt;FQL&gt;&lt;Q&gt;US40434L1052^FF_MKT_VAL(ANN_R,42370,42735,,,USD)&lt;/Q&gt;&lt;R&gt;1&lt;/R&gt;&lt;C&gt;1&lt;/C&gt;&lt;D xsi:type="xsd:double"&gt;24806.88&lt;/D&gt;&lt;/FQL&gt;&lt;FQL&gt;&lt;Q&gt;US6703461052^FF_TAX_CF(ANN_R,43831,44196)&lt;/Q&gt;&lt;R&gt;1&lt;/R&gt;&lt;C&gt;1&lt;/C&gt;&lt;D xsi:type="xsd:double"&gt;50.3&lt;/D&gt;&lt;/FQL&gt;&lt;FQL&gt;&lt;Q&gt;US45168D1046^FF_TAX_RATE(ANN_R,42370,42735)&lt;/Q&gt;&lt;R&gt;1&lt;/R&gt;&lt;C&gt;1&lt;/C&gt;&lt;D xsi:type="xsd:double"&gt;31.0061333681326&lt;/D&gt;&lt;/FQL&gt;&lt;FQL&gt;&lt;Q&gt;JP3866800000^FF_PTX_INC(ANN_R,41640,42004,,,USD)&lt;/Q&gt;&lt;R&gt;1&lt;/R&gt;&lt;C&gt;1&lt;/C&gt;&lt;D xsi:type="xsd:double"&gt;2058.71908613481&lt;/D&gt;&lt;/FQL&gt;&lt;FQL&gt;&lt;Q&gt;US45168D1046^FF_ASSETS(ANN_R,42370,42735,,,USD)&lt;/Q&gt;&lt;R&gt;1&lt;/R&gt;&lt;C&gt;1&lt;/C&gt;&lt;D xsi:type="xsd:double"&gt;1530.704&lt;/D&gt;&lt;/FQL&gt;&lt;FQL&gt;&lt;Q&gt;US45168D1046^FF_SHLDRS_EQ(ANN_R,42370,42735,,,USD)&lt;/Q&gt;&lt;R&gt;1&lt;/R&gt;&lt;C&gt;1&lt;/C&gt;&lt;D xsi:type="xsd:double"&gt;-108.352&lt;/D&gt;&lt;/FQL&gt;&lt;FQL&gt;&lt;Q&gt;US45168D1046^FF_MKT_VAL(ANN_R,42370,42735,,,USD)&lt;/Q&gt;&lt;R&gt;1&lt;/R&gt;&lt;C&gt;1&lt;/C&gt;&lt;D xsi:type="xsd:double"&gt;10343.80035&lt;/D&gt;&lt;/FQL&gt;&lt;FQL&gt;&lt;Q&gt;DE0007664039^FF_PTX_INC(ANN_R,41275,41639,,,USD)&lt;/Q&gt;&lt;R&gt;1&lt;/R&gt;&lt;C&gt;1&lt;/C&gt;&lt;D xsi:type="xsd:double"&gt;11736.1441993713&lt;/D&gt;&lt;/FQL&gt;&lt;FQL&gt;&lt;Q&gt;US4943681035^FF_TAX_RATE(ANN_R,42370,42735)&lt;/Q&gt;&lt;R&gt;1&lt;/R&gt;&lt;C&gt;1&lt;/C&gt;&lt;D xsi:type="xsd:double"&gt;30.6414091060153&lt;/D&gt;&lt;/FQL&gt;&lt;FQL&gt;&lt;Q&gt;ES0109067019^FF_TAX_CF(ANN_R,43466,43830,,,USD)&lt;/Q&gt;&lt;R&gt;1&lt;/R&gt;&lt;C&gt;1&lt;/C&gt;&lt;D xsi:type="xsd:double"&gt;375.284065175056&lt;/D&gt;&lt;/FQL&gt;&lt;FQL&gt;&lt;Q&gt;US4943681035^FF_ASSETS(ANN_R,42370,42735,,,USD)&lt;/Q&gt;&lt;R&gt;1&lt;/R&gt;&lt;C&gt;1&lt;/C&gt;&lt;D xsi:type="xsd:double"&gt;14602&lt;/D&gt;&lt;/FQL&gt;&lt;FQL&gt;&lt;Q&gt;US4943681035^FF_SHLDRS_EQ(ANN_R,42370,42735,,,USD)&lt;/Q&gt;&lt;R&gt;1&lt;/R&gt;&lt;C&gt;1&lt;/C&gt;&lt;D xsi:type="xsd:double"&gt;-102&lt;/D&gt;&lt;/FQL&gt;&lt;FQL&gt;&lt;Q&gt;US4943681035^FF_MKT_VAL(ANN_R,42370,42735,,,USD)&lt;/Q&gt;&lt;R&gt;1&lt;/R&gt;&lt;C&gt;1&lt;/C&gt;&lt;D xsi:type="xsd:double"&gt;40691.54016&lt;/D&gt;&lt;/FQL&gt;&lt;FQL&gt;&lt;Q&gt;JP3409000001^FF_PTX_INC(ANN_R,43466,43830,,,USD)&lt;/Q&gt;&lt;R&gt;1&lt;/R&gt;&lt;C&gt;1&lt;/C&gt;&lt;D xsi:type="xsd:double"&gt;1700.33425111696&lt;/D&gt;&lt;/FQL&gt;&lt;FQL&gt;&lt;Q&gt;US35671D8570^FF_TAX_RATE(ANN_R,42370,42735)&lt;/Q&gt;&lt;R&gt;0&lt;/R&gt;&lt;C&gt;0&lt;/C&gt;&lt;/FQL&gt;&lt;FQL&gt;&lt;Q&gt;ES0105046009^FF_PTX_INC(ANN_R,41275,41639,,,USD)&lt;/Q&gt;&lt;R&gt;1&lt;/R&gt;&lt;C&gt;1&lt;/C&gt;&lt;D xsi:type="xsd:double"&gt;654.174536338329&lt;/D&gt;&lt;/FQL&gt;&lt;FQL&gt;&lt;Q&gt;US35671D8570^FF_ASSETS(ANN_R,42370,42735,,,USD)&lt;/Q&gt;&lt;R&gt;1&lt;/R&gt;&lt;C&gt;1&lt;/C&gt;&lt;D xsi:type="xsd:double"&gt;37317&lt;/D&gt;&lt;/FQL&gt;&lt;FQL&gt;&lt;Q&gt;US35671D8570^FF_SHLDRS_EQ(ANN_R,42370,42735,,,USD)&lt;/Q&gt;&lt;R&gt;1&lt;/R&gt;&lt;C&gt;1&lt;/C&gt;&lt;D xsi:type="xsd:double"&gt;6051&lt;/D&gt;&lt;/FQL&gt;&lt;FQL&gt;&lt;Q&gt;US35671D8570^FF_MKT_VAL(ANN_R,42370,42735,,,USD)&lt;/Q&gt;&lt;R&gt;1&lt;/R&gt;&lt;C&gt;1&lt;/C&gt;&lt;D xsi:type="xsd:double"&gt;19059.55&lt;/D&gt;&lt;/FQL&gt;&lt;FQL&gt;&lt;Q&gt;DE0006231004^FF_TAX_CF(ANN_R,43466,43830,,,USD)&lt;/Q&gt;&lt;R&gt;1&lt;/R&gt;&lt;C&gt;1&lt;/C&gt;&lt;D xsi:type="xsd:double"&gt;140.973567962646&lt;/D&gt;&lt;/FQL&gt;&lt;FQL&gt;&lt;Q&gt;US3453708600^FF_TAX_RATE(ANN_R,42370,42735)&lt;/Q&gt;&lt;R&gt;1&lt;/R&gt;&lt;C&gt;1&lt;/C&gt;&lt;D xsi:type="xsd:double"&gt;32.2101236021189&lt;/D&gt;&lt;/FQL&gt;&lt;FQL&gt;&lt;Q&gt;SE0007100599^FF_TAX_CF(ANN_R,43101,43465)&lt;/Q&gt;&lt;R&gt;1&lt;/R&gt;&lt;C&gt;1&lt;/C&gt;&lt;D xsi:type="xsd:double"&gt;5106&lt;/D&gt;&lt;/FQL&gt;&lt;FQL&gt;&lt;Q&gt;US3453708600^FF_ASSETS(ANN_R,42370,42735,,,USD)&lt;/Q&gt;&lt;R&gt;1&lt;/R&gt;&lt;C&gt;1&lt;/C&gt;&lt;D xsi:type="xsd:double"&gt;237951&lt;/D&gt;&lt;/FQL&gt;&lt;FQL&gt;&lt;Q&gt;US3453708600^FF_SHLDRS_EQ(ANN_R,42370,42735,,,USD)&lt;/Q&gt;&lt;R&gt;1&lt;/R&gt;&lt;C&gt;1&lt;/C&gt;&lt;D xsi:type="xsd:double"&gt;29170&lt;/D&gt;&lt;/FQL&gt;&lt;FQL&gt;&lt;Q&gt;US3453708600^FF_MKT_VAL(ANN_R,42370,42735,,,USD)&lt;/Q&gt;&lt;R&gt;1&lt;/R&gt;&lt;C&gt;1&lt;/C&gt;&lt;D xsi:type="xsd:double"&gt;49090.11&lt;/D&gt;&lt;/FQL&gt;&lt;FQL&gt;&lt;Q&gt;SE0000242455^FF_TAX_CF(ANN_R,43101,43465)&lt;/Q&gt;&lt;R&gt;1&lt;/R&gt;&lt;C&gt;1&lt;/C&gt;&lt;D xsi:type="xsd:double"&gt;6531&lt;/D&gt;&lt;/FQL&gt;&lt;FQL&gt;&lt;Q&gt;US6516391066^FF_TAX_RATE(ANN_R,42370,42735)&lt;/Q&gt;&lt;R&gt;0&lt;/R&gt;&lt;C&gt;0&lt;/C&gt;&lt;/FQL&gt;&lt;FQL&gt;&lt;Q&gt;JP3505000004^FF_TAX_CF(ANN_R,42370,42735,,,USD)&lt;/Q&gt;&lt;R&gt;1&lt;/R&gt;&lt;C&gt;1&lt;/C&gt;&lt;D xsi:type="xsd:double"&gt;484.21821975708&lt;/D&gt;&lt;/FQL&gt;&lt;FQL&gt;&lt;Q&gt;US6516391066^FF_ASSETS(ANN_R,42370,42735,,,USD)&lt;/Q&gt;&lt;R&gt;1&lt;/R&gt;&lt;C&gt;1&lt;/C&gt;&lt;D xsi:type="xsd:double"&gt;21031&lt;/D&gt;&lt;/FQL&gt;&lt;FQL&gt;&lt;Q&gt;US6516391066^FF_SHLDRS_EQ(ANN_R,42370,42735,,,USD)&lt;/Q&gt;&lt;R&gt;1&lt;/R&gt;&lt;C&gt;1&lt;/C&gt;&lt;D xsi:type="xsd:double"&gt;10721&lt;/D&gt;&lt;/FQL&gt;&lt;FQL&gt;&lt;Q&gt;US6516391066^FF_MKT_VAL(ANN_R,42370,42735,,,USD)&lt;/Q&gt;&lt;R&gt;1&lt;/R&gt;&lt;C&gt;1&lt;/C&gt;&lt;D xsi:type="xsd:double"&gt;18072.94255&lt;/D&gt;&lt;/FQL&gt;&lt;FQL&gt;&lt;Q&gt;FR0000127771^FF_TAX_CF(ANN_R,42370,42735)&lt;/Q&gt;&lt;R&gt;1&lt;/R&gt;&lt;C&gt;1&lt;/C&gt;&lt;D xsi:type="xsd:double"&gt;271&lt;/D&gt;&lt;/FQL&gt;&lt;FQL&gt;&lt;Q&gt;US75886F1075^FF_TAX_RATE(ANN_R,42370,42735)&lt;/Q&gt;&lt;R&gt;1&lt;/R&gt;&lt;C&gt;1&lt;/C&gt;&lt;D xsi:type="xsd:double"&gt;32.6581516977925&lt;/D&gt;&lt;/FQL&gt;&lt;FQL&gt;&lt;Q&gt;IT0000062072^FF_TAX_CF(ANN_R,42370,42735)&lt;/Q&gt;&lt;R&gt;1&lt;/R&gt;&lt;C&gt;1&lt;/C&gt;&lt;D xsi:type="xsd:double"&gt;720&lt;/D&gt;&lt;/FQL&gt;&lt;FQL&gt;&lt;Q&gt;US75886F1075^FF_ASSETS(ANN_R,42370,42735,,,USD)&lt;/Q&gt;&lt;R&gt;1&lt;/R&gt;&lt;C&gt;1&lt;/C&gt;&lt;D xsi:type="xsd:double"&gt;6982.741&lt;/D&gt;&lt;/FQL&gt;&lt;FQL&gt;&lt;Q&gt;US75886F1075^FF_SHLDRS_EQ(ANN_R,42370,42735,,,USD)&lt;/Q&gt;&lt;R&gt;1&lt;/R&gt;&lt;C&gt;1&lt;/C&gt;&lt;D xsi:type="xsd:double"&gt;4449.245&lt;/D&gt;&lt;/FQL&gt;&lt;FQL&gt;&lt;Q&gt;US75886F1075^FF_MKT_VAL(ANN_R,42370,42735,,,USD)&lt;/Q&gt;&lt;R&gt;1&lt;/R&gt;&lt;C&gt;1&lt;/C&gt;&lt;D xsi:type="xsd:double"&gt;38914.53361895&lt;/D&gt;&lt;/FQL&gt;&lt;FQL&gt;&lt;Q&gt;SE0000310336^FF_PTX_INC(ANN_R,42736,43100,,,USD)&lt;/Q&gt;&lt;R&gt;1&lt;/R&gt;&lt;C&gt;1&lt;/C&gt;&lt;D xsi:type="xsd:double"&gt;508.272053614259&lt;/D&gt;&lt;/FQL&gt;&lt;FQL&gt;&lt;Q&gt;US8725901040^FF_TAX_RATE(ANN_R,42370,42735)&lt;/Q&gt;&lt;R&gt;1&lt;/R&gt;&lt;C&gt;1&lt;/C&gt;&lt;D xsi:type="xsd:double"&gt;37.2582724538032&lt;/D&gt;&lt;/FQL&gt;&lt;FQL&gt;&lt;Q&gt;US5303073051^FF_TAX_CF(ANN_R,42370,42735)&lt;/Q&gt;&lt;R&gt;1&lt;/R&gt;&lt;C&gt;1&lt;/C&gt;&lt;D xsi:type="xsd:double"&gt;-9.41&lt;/D&gt;&lt;/FQL&gt;&lt;FQL&gt;&lt;Q&gt;US8725901040^FF_ASSETS(ANN_R,42370,42735,,,USD)&lt;/Q&gt;&lt;R&gt;1&lt;/R&gt;&lt;C&gt;1&lt;/C&gt;&lt;D xsi:type="xsd:double"&gt;69768&lt;/D&gt;&lt;/FQL&gt;&lt;FQL&gt;&lt;Q&gt;US8725901040^FF_SHLDRS_EQ(ANN_R,42370,42735,,,USD)&lt;/Q&gt;&lt;R&gt;1&lt;/R&gt;&lt;C&gt;1&lt;/C&gt;&lt;D xsi:type="xsd:double"&gt;18236&lt;/D&gt;&lt;/FQL&gt;&lt;FQL&gt;&lt;Q&gt;US8725901040^FF_MKT_VAL(ANN_R,42370,42735,,,USD)&lt;/Q&gt;&lt;R&gt;1&lt;/R&gt;&lt;C&gt;1&lt;/C&gt;&lt;D xsi:type="xsd:double"&gt;47523.8101058099&lt;/D&gt;&lt;/FQL&gt;&lt;FQL&gt;&lt;Q&gt;JP3933800009^FF_PTX_INC(ANN_R,41275,41639,,,USD)&lt;/Q&gt;&lt;R&gt;1&lt;/R&gt;&lt;C&gt;1&lt;/C&gt;&lt;D xsi:type="xsd:double"&gt;2260.81887196749&lt;/D&gt;&lt;/FQL&gt;&lt;FQL&gt;&lt;Q&gt;US0091581068^FF_TAX_RATE(ANN_R,42370,42735)&lt;/Q&gt;&lt;R&gt;1&lt;/R&gt;&lt;C&gt;1&lt;/C&gt;&lt;D xsi:type="xsd:double"&gt;27.8270937861829&lt;/D&gt;&lt;/FQL&gt;&lt;FQL&gt;&lt;Q&gt;SE0000242455^FF_TAX_CF(ANN_R,43466,43830)&lt;/Q&gt;&lt;R&gt;1&lt;/R&gt;&lt;C&gt;1&lt;/C&gt;&lt;D xsi:type="xsd:double"&gt;5981&lt;/D&gt;&lt;/FQL&gt;&lt;FQL&gt;&lt;Q&gt;US0091581068^FF_ASSETS(ANN_R,42370,42735,,,USD)&lt;/Q&gt;&lt;R&gt;1&lt;/R&gt;&lt;C&gt;1&lt;/C&gt;&lt;D xsi:type="xsd:double"&gt;18028.6&lt;/D&gt;&lt;/FQL&gt;&lt;FQL&gt;&lt;Q&gt;US0091581068^FF_SHLDRS_EQ(ANN_R,42370,42735,,,USD)&lt;/Q&gt;&lt;R&gt;1&lt;/R&gt;&lt;C&gt;1&lt;/C&gt;&lt;D xsi:type="xsd:double"&gt;7079.6&lt;/D&gt;&lt;/FQL&gt;&lt;FQL&gt;&lt;Q&gt;US0091581068^FF_MKT_VAL(ANN_R,42370,42735,,,USD)&lt;/Q&gt;&lt;R&gt;1&lt;/R&gt;&lt;C&gt;1&lt;/C&gt;&lt;D xsi:type="xsd:double"&gt;32676.5230305&lt;/D&gt;&lt;/FQL&gt;&lt;FQL&gt;&lt;Q&gt;US87165B1035^FF_PTX_INC(ANN_R,42370,42735,,,USD)&lt;/Q&gt;&lt;R&gt;1&lt;/R&gt;&lt;C&gt;1&lt;/C&gt;&lt;D xsi:type="xsd:double"&gt;3570&lt;/D&gt;&lt;/FQL&gt;&lt;FQL&gt;&lt;Q&gt;US5184391044^FF_TAX_RATE(ANN_R,42370,42735)&lt;/Q&gt;&lt;R&gt;1&lt;/R&gt;&lt;C&gt;1&lt;/C&gt;&lt;D xsi:type="xsd:double"&gt;27.9320987654321&lt;/D&gt;&lt;/FQL&gt;&lt;FQL&gt;&lt;Q&gt;SE0000242455^FF_PTX_INC(ANN_R,41275,41639</t>
        </r>
      </text>
    </comment>
    <comment ref="A78" authorId="0" shapeId="0" xr:uid="{73681132-2FC3-4C0D-AF5E-8E659209E671}">
      <text>
        <r>
          <rPr>
            <b/>
            <sz val="9"/>
            <color indexed="81"/>
            <rFont val="Tahoma"/>
            <charset val="1"/>
          </rPr>
          <t>,,,USD)&lt;/Q&gt;&lt;R&gt;1&lt;/R&gt;&lt;C&gt;1&lt;/C&gt;&lt;D xsi:type="xsd:double"&gt;2840.06530123949&lt;/D&gt;&lt;/FQL&gt;&lt;FQL&gt;&lt;Q&gt;US5184391044^FF_ASSETS(ANN_R,42370,42735,,,USD)&lt;/Q&gt;&lt;R&gt;1&lt;/R&gt;&lt;C&gt;1&lt;/C&gt;&lt;D xsi:type="xsd:double"&gt;9223.3&lt;/D&gt;&lt;/FQL&gt;&lt;FQL&gt;&lt;Q&gt;US5184391044^FF_SHLDRS_EQ(ANN_R,42370,42735,,,USD)&lt;/Q&gt;&lt;R&gt;1&lt;/R&gt;&lt;C&gt;1&lt;/C&gt;&lt;D xsi:type="xsd:double"&gt;3571.9&lt;/D&gt;&lt;/FQL&gt;&lt;FQL&gt;&lt;Q&gt;US5184391044^FF_MKT_VAL(ANN_R,42370,42735,,,USD)&lt;/Q&gt;&lt;R&gt;1&lt;/R&gt;&lt;C&gt;1&lt;/C&gt;&lt;D xsi:type="xsd:double"&gt;33473.4979062&lt;/D&gt;&lt;/FQL&gt;&lt;FQL&gt;&lt;Q&gt;US0970231058^FF_PTX_INC(ANN_R,42736,43100,,,USD)&lt;/Q&gt;&lt;R&gt;1&lt;/R&gt;&lt;C&gt;1&lt;/C&gt;&lt;D xsi:type="xsd:double"&gt;10107&lt;/D&gt;&lt;/FQL&gt;&lt;FQL&gt;&lt;Q&gt;US1941621039^FF_TAX_RATE(ANN_R,42370,42735)&lt;/Q&gt;&lt;R&gt;1&lt;/R&gt;&lt;C&gt;1&lt;/C&gt;&lt;D xsi:type="xsd:double"&gt;30.8186195826645&lt;/D&gt;&lt;/FQL&gt;&lt;FQL&gt;&lt;Q&gt;KR7105560007^FF_PTX_INC(ANN_R,43466,43830,,,USD)&lt;/Q&gt;&lt;R&gt;1&lt;/R&gt;&lt;C&gt;1&lt;/C&gt;&lt;D xsi:type="xsd:double"&gt;3873.77447546198&lt;/D&gt;&lt;/FQL&gt;&lt;FQL&gt;&lt;Q&gt;US1941621039^FF_ASSETS(ANN_R,42370,42735,,,USD)&lt;/Q&gt;&lt;R&gt;1&lt;/R&gt;&lt;C&gt;1&lt;/C&gt;&lt;D xsi:type="xsd:double"&gt;12123&lt;/D&gt;&lt;/FQL&gt;&lt;FQL&gt;&lt;Q&gt;US1941621039^FF_SHLDRS_EQ(ANN_R,42370,42735,,,USD)&lt;/Q&gt;&lt;R&gt;1&lt;/R&gt;&lt;C&gt;1&lt;/C&gt;&lt;D xsi:type="xsd:double"&gt;-243&lt;/D&gt;&lt;/FQL&gt;&lt;FQL&gt;&lt;Q&gt;US1941621039^FF_MKT_VAL(ANN_R,42370,42735,,,USD)&lt;/Q&gt;&lt;R&gt;1&lt;/R&gt;&lt;C&gt;1&lt;/C&gt;&lt;D xsi:type="xsd:double"&gt;57790.65053872&lt;/D&gt;&lt;/FQL&gt;&lt;FQL&gt;&lt;Q&gt;NL0010832176^FF_PTX_INC(ANN_R,42370,42735,,,USD)&lt;/Q&gt;&lt;R&gt;1&lt;/R&gt;&lt;C&gt;1&lt;/C&gt;&lt;D xsi:type="xsd:double"&gt;-24.3529321938753&lt;/D&gt;&lt;/FQL&gt;&lt;FQL&gt;&lt;Q&gt;US31428X1063^FF_TAX_RATE(ANN_R,42370,42735)&lt;/Q&gt;&lt;R&gt;1&lt;/R&gt;&lt;C&gt;1&lt;/C&gt;&lt;D xsi:type="xsd:double"&gt;33.5766423357664&lt;/D&gt;&lt;/FQL&gt;&lt;FQL&gt;&lt;Q&gt;FR0000121485^FF_TAX_CF(ANN_R,43831,44196,,,USD)&lt;/Q&gt;&lt;R&gt;1&lt;/R&gt;&lt;C&gt;1&lt;/C&gt;&lt;D xsi:type="xsd:double"&gt;1637.11734341383&lt;/D&gt;&lt;/FQL&gt;&lt;FQL&gt;&lt;Q&gt;US31428X1063^FF_ASSETS(ANN_R,42370,42735,,,USD)&lt;/Q&gt;&lt;R&gt;1&lt;/R&gt;&lt;C&gt;1&lt;/C&gt;&lt;D xsi:type="xsd:double"&gt;45959&lt;/D&gt;&lt;/FQL&gt;&lt;FQL&gt;&lt;Q&gt;US31428X1063^FF_SHLDRS_EQ(ANN_R,42370,42735,,,USD)&lt;/Q&gt;&lt;R&gt;1&lt;/R&gt;&lt;C&gt;1&lt;/C&gt;&lt;D xsi:type="xsd:double"&gt;13784&lt;/D&gt;&lt;/FQL&gt;&lt;FQL&gt;&lt;Q&gt;US31428X1063^FF_MKT_VAL(ANN_R,42370,42735,,,USD)&lt;/Q&gt;&lt;R&gt;1&lt;/R&gt;&lt;C&gt;1&lt;/C&gt;&lt;D xsi:type="xsd:double"&gt;43803.54756531&lt;/D&gt;&lt;/FQL&gt;&lt;FQL&gt;&lt;Q&gt;US5502411037^FF_TAX_CF(ANN_R,43466,43830)&lt;/Q&gt;&lt;R&gt;1&lt;/R&gt;&lt;C&gt;1&lt;/C&gt;&lt;D xsi:type="xsd:double"&gt;-34&lt;/D&gt;&lt;/FQL&gt;&lt;FQL&gt;&lt;Q&gt;US00507V1098^FF_TAX_RATE(ANN_R,42370,42735)&lt;/Q&gt;&lt;R&gt;1&lt;/R&gt;&lt;C&gt;1&lt;/C&gt;&lt;D xsi:type="xsd:double"&gt;12.6582278481013&lt;/D&gt;&lt;/FQL&gt;&lt;FQL&gt;&lt;Q&gt;US6516391066^FF_TAX_CF(ANN_R,43831,44196)&lt;/Q&gt;&lt;R&gt;1&lt;/R&gt;&lt;C&gt;1&lt;/C&gt;&lt;D xsi:type="xsd:double"&gt;400&lt;/D&gt;&lt;/FQL&gt;&lt;FQL&gt;&lt;Q&gt;US00507V1098^FF_ASSETS(ANN_R,42370,42735,,,USD)&lt;/Q&gt;&lt;R&gt;1&lt;/R&gt;&lt;C&gt;1&lt;/C&gt;&lt;D xsi:type="xsd:double"&gt;17452&lt;/D&gt;&lt;/FQL&gt;&lt;FQL&gt;&lt;Q&gt;US00507V1098^FF_SHLDRS_EQ(ANN_R,42370,42735,,,USD)&lt;/Q&gt;&lt;R&gt;1&lt;/R&gt;&lt;C&gt;1&lt;/C&gt;&lt;D xsi:type="xsd:double"&gt;9119&lt;/D&gt;&lt;/FQL&gt;&lt;FQL&gt;&lt;Q&gt;US00507V1098^FF_MKT_VAL(ANN_R,42370,42735,,,USD)&lt;/Q&gt;&lt;R&gt;1&lt;/R&gt;&lt;C&gt;1&lt;/C&gt;&lt;D xsi:type="xsd:double"&gt;26919.52105378&lt;/D&gt;&lt;/FQL&gt;&lt;FQL&gt;&lt;Q&gt;US0605051046^FF_PTX_INC(ANN_R,40909,41274,,,USD)&lt;/Q&gt;&lt;R&gt;1&lt;/R&gt;&lt;C&gt;1&lt;/C&gt;&lt;D xsi:type="xsd:double"&gt;3072&lt;/D&gt;&lt;/FQL&gt;&lt;FQL&gt;&lt;Q&gt;US37045V1008^FF_TAX_RATE(ANN_R,42370,42735)&lt;/Q&gt;&lt;R&gt;1&lt;/R&gt;&lt;C&gt;1&lt;/C&gt;&lt;D xsi:type="xsd:double"&gt;22.8097934710193&lt;/D&gt;&lt;/FQL&gt;&lt;FQL&gt;&lt;Q&gt;SE0012853455^FF_TAX_CF(ANN_R,43101,43465)&lt;/Q&gt;&lt;R&gt;1&lt;/R&gt;&lt;C&gt;1&lt;/C&gt;&lt;D xsi:type="xsd:double"&gt;136.520523700957&lt;/D&gt;&lt;/FQL&gt;&lt;FQL&gt;&lt;Q&gt;US37045V1008^FF_ASSETS(ANN_R,42370,42735,,,USD)&lt;/Q&gt;&lt;R&gt;1&lt;/R&gt;&lt;C&gt;1&lt;/C&gt;&lt;D xsi:type="xsd:double"&gt;221690&lt;/D&gt;&lt;/FQL&gt;&lt;FQL&gt;&lt;Q&gt;US37045V1008^FF_SHLDRS_EQ(ANN_R,42370,42735,,,USD)&lt;/Q&gt;&lt;R&gt;1&lt;/R&gt;&lt;C&gt;1&lt;/C&gt;&lt;D xsi:type="xsd:double"&gt;43836&lt;/D&gt;&lt;/FQL&gt;&lt;FQL&gt;&lt;Q&gt;US37045V1008^FF_MKT_VAL(ANN_R,42370,42735,,,USD)&lt;/Q&gt;&lt;R&gt;1&lt;/R&gt;&lt;C&gt;1&lt;/C&gt;&lt;D xsi:type="xsd:double"&gt;52260&lt;/D&gt;&lt;/FQL&gt;&lt;FQL&gt;&lt;Q&gt;BE0003565737^FF_TAX_CF(ANN_R,43101,43465)&lt;/Q&gt;&lt;R&gt;1&lt;/R&gt;&lt;C&gt;1&lt;/C&gt;&lt;D xsi:type="xsd:double"&gt;554&lt;/D&gt;&lt;/FQL&gt;&lt;FQL&gt;&lt;Q&gt;US6934751057^FF_TAX_RATE(ANN_R,42370,42735)&lt;/Q&gt;&lt;R&gt;1&lt;/R&gt;&lt;C&gt;1&lt;/C&gt;&lt;D xsi:type="xsd:double"&gt;24.1385874738245&lt;/D&gt;&lt;/FQL&gt;&lt;FQL&gt;&lt;Q&gt;US3802371076^FF_PTX_INC(ANN_R,43831,44196,,,USD)&lt;/Q&gt;&lt;R&gt;1&lt;/R&gt;&lt;C&gt;1&lt;/C&gt;&lt;D xsi:type="xsd:double"&gt;-495.4&lt;/D&gt;&lt;/FQL&gt;&lt;FQL&gt;&lt;Q&gt;US6934751057^FF_ASSETS(ANN_R,42370,42735,,,USD)&lt;/Q&gt;&lt;R&gt;1&lt;/R&gt;&lt;C&gt;1&lt;/C&gt;&lt;D xsi:type="xsd:double"&gt;369353&lt;/D&gt;&lt;/FQL&gt;&lt;FQL&gt;&lt;Q&gt;US6934751057^FF_SHLDRS_EQ(ANN_R,42370,42735,,,USD)&lt;/Q&gt;&lt;R&gt;1&lt;/R&gt;&lt;C&gt;1&lt;/C&gt;&lt;D xsi:type="xsd:double"&gt;45699&lt;/D&gt;&lt;/FQL&gt;&lt;FQL&gt;&lt;Q&gt;US6934751057^FF_MKT_VAL(ANN_R,42370,42735,,,USD)&lt;/Q&gt;&lt;R&gt;1&lt;/R&gt;&lt;C&gt;1&lt;/C&gt;&lt;D xsi:type="xsd:double"&gt;56725.6&lt;/D&gt;&lt;/FQL&gt;&lt;FQL&gt;&lt;Q&gt;FR0000121485^FF_TAX_CF(ANN_R,42736,43100)&lt;/Q&gt;&lt;R&gt;1&lt;/R&gt;&lt;C&gt;1&lt;/C&gt;&lt;D xsi:type="xsd:double"&gt;316&lt;/D&gt;&lt;/FQL&gt;&lt;FQL&gt;&lt;Q&gt;US98978V1035^FF_TAX_RATE(ANN_R,42370,42735)&lt;/Q&gt;&lt;R&gt;1&lt;/R&gt;&lt;C&gt;1&lt;/C&gt;&lt;D xsi:type="xsd:double"&gt;33.3061889250814&lt;/D&gt;&lt;/FQL&gt;&lt;FQL&gt;&lt;Q&gt;JE00BYSS4X48^FF_TAX_CF(ANN_R,42370,42735,,,USD)&lt;/Q&gt;&lt;R&gt;1&lt;/R&gt;&lt;C&gt;1&lt;/C&gt;&lt;D xsi:type="xsd:double"&gt;9.447&lt;/D&gt;&lt;/FQL&gt;&lt;FQL&gt;&lt;Q&gt;US98978V1035^FF_ASSETS(ANN_R,42370,42735,,,USD)&lt;/Q&gt;&lt;R&gt;1&lt;/R&gt;&lt;C&gt;1&lt;/C&gt;&lt;D xsi:type="xsd:double"&gt;7649&lt;/D&gt;&lt;/FQL&gt;&lt;FQL&gt;&lt;Q&gt;US98978V1035^FF_SHLDRS_EQ(ANN_R,42370,42735,,,USD)&lt;/Q&gt;&lt;R&gt;1&lt;/R&gt;&lt;C&gt;1&lt;/C&gt;&lt;D xsi:type="xsd:double"&gt;1487&lt;/D&gt;&lt;/FQL&gt;&lt;FQL&gt;&lt;Q&gt;US98978V1035^FF_MKT_VAL(ANN_R,42370,42735,,,USD)&lt;/Q&gt;&lt;R&gt;1&lt;/R&gt;&lt;C&gt;1&lt;/C&gt;&lt;D xsi:type="xsd:double"&gt;26382.54404841&lt;/D&gt;&lt;/FQL&gt;&lt;FQL&gt;&lt;Q&gt;JP3358000002^FF_PTX_INC(ANN_R,40909,41274,,,USD)&lt;/Q&gt;&lt;R&gt;1&lt;/R&gt;&lt;C&gt;1&lt;/C&gt;&lt;D xsi:type="xsd:double"&gt;482.219223036431&lt;/D&gt;&lt;/FQL&gt;&lt;FQL&gt;&lt;Q&gt;US6092071058^FF_TAX_RATE(ANN_R,42370,42735)&lt;/Q&gt;&lt;R&gt;1&lt;/R&gt;&lt;C&gt;1&lt;/C&gt;&lt;D xsi:type="xsd:double"&gt;8.61723446893788&lt;/D&gt;&lt;/FQL&gt;&lt;FQL&gt;&lt;Q&gt;JP3173400007^FF_TAX_CF(ANN_R,43466,43830,,,USD)&lt;/Q&gt;&lt;R&gt;1&lt;/R&gt;&lt;C&gt;1&lt;/C&gt;&lt;D xsi:type="xsd:double"&gt;96.0010099671781&lt;/D&gt;&lt;/FQL&gt;&lt;FQL&gt;&lt;Q&gt;US6092071058^FF_ASSETS(ANN_R,42370,42735,,,USD)&lt;/Q&gt;&lt;R&gt;1&lt;/R&gt;&lt;C&gt;1&lt;/C&gt;&lt;D xsi:type="xsd:double"&gt;61538&lt;/D&gt;&lt;/FQL&gt;&lt;FQL&gt;&lt;Q&gt;US6092071058^FF_SHLDRS_EQ(ANN_R,42370,42735,,,USD)&lt;/Q&gt;&lt;R&gt;1&lt;/R&gt;&lt;C&gt;1&lt;/C&gt;&lt;D xsi:type="xsd:double"&gt;25161&lt;/D&gt;&lt;/FQL&gt;&lt;FQL&gt;&lt;Q&gt;US6092071058^FF_MKT_VAL(ANN_R,42370,42735,,,USD)&lt;/Q&gt;&lt;R&gt;1&lt;/R&gt;&lt;C&gt;1&lt;/C&gt;&lt;D xsi:type="xsd:double"&gt;67752.44443253&lt;/D&gt;&lt;/FQL&gt;&lt;FQL&gt;&lt;Q&gt;FR0010220475^FF_TAX_CF(ANN_R,42370,42735)&lt;/Q&gt;&lt;R&gt;1&lt;/R&gt;&lt;C&gt;1&lt;/C&gt;&lt;D xsi:type="xsd:double"&gt;211&lt;/D&gt;&lt;/FQL&gt;&lt;FQL&gt;&lt;Q&gt;US78409V1044^FF_TAX_RATE(ANN_R,42370,42735)&lt;/Q&gt;&lt;R&gt;1&lt;/R&gt;&lt;C&gt;1&lt;/C&gt;&lt;D xsi:type="xsd:double"&gt;30.1129234629862&lt;/D&gt;&lt;/FQL&gt;&lt;FQL&gt;&lt;Q&gt;JP3634600005^FF_TAX_CF(ANN_R,43831,44196,,,USD)&lt;/Q&gt;&lt;R&gt;1&lt;/R&gt;&lt;C&gt;1&lt;/C&gt;&lt;D xsi:type="xsd:double"&gt;360.117003276944&lt;/D&gt;&lt;/FQL&gt;&lt;FQL&gt;&lt;Q&gt;US78409V1044^FF_ASSETS(ANN_R,42370,42735,,,USD)&lt;/Q&gt;&lt;R&gt;1&lt;/R&gt;&lt;C&gt;1&lt;/C&gt;&lt;D xsi:type="xsd:double"&gt;8669&lt;/D&gt;&lt;/FQL&gt;&lt;FQL&gt;&lt;Q&gt;US78409V1044^FF_SHLDRS_EQ(ANN_R,42370,42735,,,USD)&lt;/Q&gt;&lt;R&gt;1&lt;/R&gt;&lt;C&gt;1&lt;/C&gt;&lt;D xsi:type="xsd:double"&gt;650&lt;/D&gt;&lt;/FQL&gt;&lt;FQL&gt;&lt;Q&gt;US78409V1044^FF_MKT_VAL(ANN_R,42370,42735,,,USD)&lt;/Q&gt;&lt;R&gt;1&lt;/R&gt;&lt;C&gt;1&lt;/C&gt;&lt;D xsi:type="xsd:double"&gt;27852.86&lt;/D&gt;&lt;/FQL&gt;&lt;FQL&gt;&lt;Q&gt;SE0000108656^FF_TAX_CF(ANN_R,43466,43830,,,USD)&lt;/Q&gt;&lt;R&gt;1&lt;/R&gt;&lt;C&gt;1&lt;/C&gt;&lt;D xsi:type="xsd:double"&gt;551.557379156351&lt;/D&gt;&lt;/FQL&gt;&lt;FQL&gt;&lt;Q&gt;US5128071082^FF_TAX_RATE(ANN_R,42370,42735)&lt;/Q&gt;&lt;R&gt;1&lt;/R&gt;&lt;C&gt;1&lt;/C&gt;&lt;D xsi:type="xsd:double"&gt;4.79816522361337&lt;/D&gt;&lt;/FQL&gt;&lt;FQL&gt;&lt;Q&gt;JP3505000004^FF_PTX_INC(ANN_R,42005,42369,,,USD)&lt;/Q&gt;&lt;R&gt;1&lt;/R&gt;&lt;C&gt;1&lt;/C&gt;&lt;D xsi:type="xsd:double"&gt;1830.48814416956&lt;/D&gt;&lt;/FQL&gt;&lt;FQL&gt;&lt;Q&gt;US5128071082^FF_ASSETS(ANN_R,42370,42735,,,USD)&lt;/Q&gt;&lt;R&gt;1&lt;/R&gt;&lt;C&gt;1&lt;/C&gt;&lt;D xsi:type="xsd:double"&gt;12271.528&lt;/D&gt;&lt;/FQL&gt;&lt;FQL&gt;&lt;Q&gt;US5128071082^FF_SHLDRS_EQ(ANN_R,42370,42735,,,USD)&lt;/Q&gt;&lt;R&gt;1&lt;/R&gt;&lt;C&gt;1&lt;/C&gt;&lt;D xsi:type="xsd:double"&gt;5894.517&lt;/D&gt;&lt;/FQL&gt;&lt;FQL&gt;&lt;Q&gt;US5128071082^FF_MKT_VAL(ANN_R,42370,42735,,,USD)&lt;/Q&gt;&lt;R&gt;1&lt;/R&gt;&lt;C&gt;1&lt;/C&gt;&lt;D xsi:type="xsd:double"&gt;13181.33828&lt;/D&gt;&lt;/FQL&gt;&lt;FQL&gt;&lt;Q&gt;US6703461052^FF_PTX_INC(ANN_R,43831,44196,,,USD)&lt;/Q&gt;&lt;R&gt;1&lt;/R&gt;&lt;C&gt;1&lt;/C&gt;&lt;D xsi:type="xsd:double"&gt;835.538&lt;/D&gt;&lt;/FQL&gt;&lt;FQL&gt;&lt;Q&gt;US88579Y1010^FF_TAX_RATE(ANN_R,42370,42735)&lt;/Q&gt;&lt;R&gt;1&lt;/R&gt;&lt;C&gt;1&lt;/C&gt;&lt;D xsi:type="xsd:double"&gt;28.285835814547&lt;/D&gt;&lt;/FQL&gt;&lt;FQL&gt;&lt;Q&gt;JP3197600004^FF_TAX_CF(ANN_R,41275,41639,,,USD)&lt;/Q&gt;&lt;R&gt;1&lt;/R&gt;&lt;C&gt;1&lt;/C&gt;&lt;D xsi:type="xsd:double"&gt;184.567965827882&lt;/D&gt;&lt;/FQL&gt;&lt;FQL&gt;&lt;Q&gt;US88579Y1010^FF_ASSETS(ANN_R,42370,42735,,,USD)&lt;/Q&gt;&lt;R&gt;1&lt;/R&gt;&lt;C&gt;1&lt;/C&gt;&lt;D xsi:type="xsd:double"&gt;32906&lt;/D&gt;&lt;/FQL&gt;&lt;FQL&gt;&lt;Q&gt;US88579Y1010^FF_SHLDRS_EQ(ANN_R,42370,42735,,,USD)&lt;/Q&gt;&lt;R&gt;1&lt;/R&gt;&lt;C&gt;1&lt;/C&gt;&lt;D xsi:type="xsd:double"&gt;10298&lt;/D&gt;&lt;/FQL&gt;&lt;FQL&gt;&lt;Q&gt;US88579Y1010^FF_MKT_VAL(ANN_R,42370,42735,,,USD)&lt;/Q&gt;&lt;R&gt;1&lt;/R&gt;&lt;C&gt;1&lt;/C&gt;&lt;D xsi:type="xsd:double"&gt;106557.41146246&lt;/D&gt;&lt;/FQL&gt;&lt;FQL&gt;&lt;Q&gt;DK0010274414^FF_TAX_CF(ANN_R,42736,43100)&lt;/Q&gt;&lt;R&gt;1&lt;/R&gt;&lt;C&gt;1&lt;/C&gt;&lt;D xsi:type="xsd:double"&gt;5482&lt;/D&gt;&lt;/FQL&gt;&lt;FQL&gt;&lt;Q&gt;US0970231058^FF_TAX_RATE(ANN_R,42370,42735)&lt;/Q&gt;&lt;R&gt;1&lt;/R&gt;&lt;C&gt;1&lt;/C&gt;&lt;D xsi:type="xsd:double"&gt;12.0869252873563&lt;/D&gt;&lt;/FQL&gt;&lt;FQL&gt;&lt;Q&gt;JP3899600005^FF_TAX_CF(ANN_R,43466,43830,,,USD)&lt;/Q&gt;&lt;R&gt;1&lt;/R&gt;&lt;C&gt;1&lt;/C&gt;&lt;D xsi:type="xsd:double"&gt;485.298361206427&lt;/D&gt;&lt;/FQL&gt;&lt;FQL&gt;&lt;Q&gt;US0970231058^FF_ASSETS(ANN_R,42370,42735,,,USD)&lt;/Q&gt;&lt;R&gt;1&lt;/R&gt;&lt;C&gt;1&lt;/C&gt;&lt;D xsi:type="xsd:double"&gt;89997&lt;/D&gt;&lt;/FQL&gt;&lt;FQL&gt;&lt;Q&gt;US0970231058^FF_SHLDRS_EQ(ANN_R,42370,42735,,,USD)&lt;/Q&gt;&lt;R&gt;1&lt;/R&gt;&lt;C&gt;1&lt;/C&gt;&lt;D xsi:type="xsd:double"&gt;817&lt;/D&gt;&lt;/FQL&gt;&lt;FQL&gt;&lt;Q&gt;US0970231058^FF_MKT_VAL(ANN_R,42370,42735,,,USD)&lt;/Q&gt;&lt;R&gt;1&lt;/R&gt;&lt;C&gt;1&lt;/C&gt;&lt;D xsi:type="xsd:double"&gt;96078.15968688&lt;/D&gt;&lt;/FQL&gt;&lt;FQL&gt;&lt;Q&gt;CH0012214059^FF_PTX_INC(ANN_R,42736,43100,,,USD)&lt;/Q&gt;&lt;R&gt;1&lt;/R&gt;&lt;C&gt;1&lt;/C&gt;&lt;D xsi:type="xsd:double"&gt;-1541.2561352253&lt;/D&gt;&lt;/FQL&gt;&lt;FQL&gt;&lt;Q&gt;US9078181081^FF_TAX_RATE(ANN_R,42370,42735)&lt;/Q&gt;&lt;R&gt;1&lt;/R&gt;&lt;C&gt;1&lt;/C&gt;&lt;D xsi:type="xsd:double"&gt;37.4371859296482&lt;/D&gt;&lt;/FQL&gt;&lt;FQL&gt;&lt;Q&gt;KR7068270008^FF_TAX_CF(ANN_R,43101,43465,,,USD)&lt;/Q&gt;&lt;R&gt;1&lt;/R&gt;&lt;C&gt;1&lt;/C&gt;&lt;D xsi:type="xsd:double"&gt;69.46414155815&lt;/D&gt;&lt;/FQL&gt;&lt;FQL&gt;&lt;Q&gt;US9078181081^FF_ASSETS(ANN_R,42370,42735,,,USD)&lt;/Q&gt;&lt;R&gt;1&lt;/R&gt;&lt;C&gt;1&lt;/C&gt;&lt;D xsi:type="xsd:double"&gt;56755&lt;/D&gt;&lt;/FQL&gt;&lt;FQL&gt;&lt;Q&gt;US9078181081^FF_SHLDRS_EQ(ANN_R,42370,42735,,,USD)&lt;/Q&gt;&lt;R&gt;1&lt;/R&gt;&lt;C&gt;1&lt;/C&gt;&lt;D xsi:type="xsd:double"&gt;19932&lt;/D&gt;&lt;/FQL&gt;&lt;FQL&gt;&lt;Q&gt;US9078181081^FF_MKT_VAL(ANN_R,42370,42735,,,USD)&lt;/Q&gt;&lt;R&gt;1&lt;/R&gt;&lt;C&gt;1&lt;/C&gt;&lt;D xsi:type="xsd:double"&gt;84584.67513984&lt;/D&gt;&lt;/FQL&gt;&lt;FQL&gt;&lt;Q&gt;US8725901040^FF_PTX_INC(ANN_R,43466,43830,,,USD)&lt;/Q&gt;&lt;R&gt;1&lt;/R&gt;&lt;C&gt;1&lt;/C&gt;&lt;D xsi:type="xsd:double"&gt;4603&lt;/D&gt;&lt;/FQL&gt;&lt;FQL&gt;&lt;Q&gt;US22160K1051^FF_TAX_RATE(ANN_R,42370,42735)&lt;/Q&gt;&lt;R&gt;1&lt;/R&gt;&lt;C&gt;1&lt;/C&gt;&lt;D xsi:type="xsd:double"&gt;34.3465045592705&lt;/D&gt;&lt;/FQL&gt;&lt;FQL&gt;&lt;Q&gt;US9078181081^FF_TAX_CF(ANN_R,42736,43100)&lt;/Q&gt;&lt;R&gt;1&lt;/R&gt;&lt;C&gt;1&lt;/C&gt;&lt;D xsi:type="xsd:double"&gt;2112&lt;/D&gt;&lt;/FQL&gt;&lt;FQL&gt;&lt;Q&gt;US22160K1051^FF_ASSETS(ANN_R,42370,42735,,,USD)&lt;/Q&gt;&lt;R&gt;1&lt;/R&gt;&lt;C&gt;1&lt;/C&gt;&lt;D xsi:type="xsd:double"&gt;33163&lt;/D&gt;&lt;/FQL&gt;&lt;FQL&gt;&lt;Q&gt;US22160K1051^FF_SHLDRS_EQ(ANN_R,42370,42735,,,USD)&lt;/Q&gt;&lt;R&gt;1&lt;/R&gt;&lt;C&gt;1&lt;/C&gt;&lt;D xsi:type="xsd:double"&gt;12079&lt;/D&gt;&lt;/FQL&gt;&lt;FQL&gt;&lt;Q&gt;US22160K1051^FF_MKT_VAL(ANN_R,42370,42735,,,USD)&lt;/Q&gt;&lt;R&gt;1&lt;/R&gt;&lt;C&gt;1&lt;/C&gt;&lt;D xsi:type="xsd:double"&gt;71723.30932&lt;/D&gt;&lt;/FQL&gt;&lt;FQL&gt;&lt;Q&gt;CH0102484968^FF_TAX_CF(ANN_R,43831,44196,,,USD)&lt;/Q&gt;&lt;R&gt;1&lt;/R&gt;&lt;C&gt;1&lt;/C&gt;&lt;D xsi:type="xsd:double"&gt;154.802741885185&lt;/D&gt;&lt;/FQL&gt;&lt;FQL&gt;&lt;Q&gt;US92343V1044^FF_TAX_RATE(ANN_R,42370,42735)&lt;/Q&gt;&lt;R&gt;1&lt;/R&gt;&lt;C&gt;1&lt;/C&gt;&lt;D xsi:type="xsd:double"&gt;35.1567711807872&lt;/D&gt;&lt;/FQL&gt;&lt;FQL&gt;&lt;Q&gt;US92556V1061^FF_TAX_CF(ANN_R,42736,43100,,,USD)&lt;/Q&gt;&lt;R&gt;1&lt;/R&gt;&lt;C&gt;1&lt;/C&gt;&lt;D xsi:type="xsd:double"&gt;285.7&lt;/D&gt;&lt;/FQL&gt;&lt;FQL&gt;&lt;Q&gt;US92343V1044^FF_ASSETS(ANN_R,42370,42735,,,USD)&lt;/Q&gt;&lt;R&gt;1&lt;/R&gt;&lt;C&gt;1&lt;/C&gt;&lt;D xsi:type="xsd:double"&gt;244180&lt;/D&gt;&lt;/FQL&gt;&lt;FQL&gt;&lt;Q&gt;US92343V1044^FF_SHLDRS_EQ(ANN_R,42370,42735,,,USD)&lt;/Q&gt;&lt;R&gt;1&lt;/R&gt;&lt;C&gt;1&lt;/C&gt;&lt;D xsi:type="xsd:double"&gt;22524&lt;/D&gt;&lt;/FQL&gt;&lt;FQL&gt;&lt;Q&gt;US92343V1044^FF_MKT_VAL(ANN_R,42370,42735,,,USD)&lt;/Q&gt;&lt;R&gt;1&lt;/R&gt;&lt;C&gt;1&lt;/C&gt;&lt;D xsi:type="xsd:double"&gt;217613.4047312&lt;/D&gt;&lt;/FQL&gt;&lt;FQL&gt;&lt;Q&gt;JP3240400006^FF_TAX_CF(ANN_R,43831,44196,,,USD)&lt;/Q&gt;&lt;R&gt;1&lt;/R&gt;&lt;C&gt;1&lt;/C&gt;&lt;D xsi:type="xsd:double"&gt;92.5631486177444&lt;/D&gt;&lt;/FQL&gt;&lt;FQL&gt;&lt;Q&gt;US0605051046^FF_TAX_RATE(ANN_R,42370,42735)&lt;/Q&gt;&lt;R&gt;1&lt;/R&gt;&lt;C&gt;1&lt;/C&gt;&lt;D xsi:type="xsd:double"&gt;28.7718316614044&lt;/D&gt;&lt;/FQL&gt;&lt;FQL&gt;&lt;Q&gt;US00751Y1064^FF_TAX_CF(ANN_R,42736,43100)&lt;/Q&gt;&lt;R&gt;1&lt;/R&gt;&lt;C&gt;1&lt;/C&gt;&lt;D xsi:type="xsd:double"&gt;192.116&lt;/D&gt;&lt;/FQL&gt;&lt;FQL&gt;&lt;Q&gt;US0605051046^FF_ASSETS(ANN_R,42370,42735,,,USD)&lt;/Q&gt;&lt;R&gt;1&lt;/R&gt;&lt;C&gt;1&lt;/C&gt;&lt;D xsi:type="xsd:double"&gt;2197212&lt;/D&gt;&lt;/FQL&gt;&lt;FQL&gt;&lt;Q&gt;US0605051046^FF_SHLDRS_EQ(ANN_R,42370,42735,,,USD)&lt;/Q&gt;&lt;R&gt;1&lt;/R&gt;&lt;C&gt;1&lt;/C&gt;&lt;D xsi:type="xsd:double"&gt;266195&lt;/D&gt;&lt;/FQL&gt;&lt;FQL&gt;&lt;Q&gt;US0605051046^FF_MKT_VAL(ANN_R,42370,42735,,,USD)&lt;/Q&gt;&lt;R&gt;1&lt;/R&gt;&lt;C&gt;1&lt;/C&gt;&lt;D xsi:type="xsd:double"&gt;222163.0258484&lt;/D&gt;&lt;/FQL&gt;&lt;FQL&gt;&lt;Q&gt;US45167R1041^FF_PTX_INC(ANN_R,42736,43100,,,USD)&lt;/Q&gt;&lt;R&gt;1&lt;/R&gt;&lt;C&gt;1&lt;/C&gt;&lt;D xsi:type="xsd:double"&gt;455.273&lt;/D&gt;&lt;/FQL&gt;&lt;FQL&gt;&lt;Q&gt;JP3258000003^FF_TAX_RATE(ANN_R,42370,42735)&lt;/Q&gt;&lt;R&gt;1&lt;/R&gt;&lt;C&gt;1&lt;/C&gt;&lt;D xsi:type="xsd:double"&gt;24.0455246431677&lt;/D&gt;&lt;/FQL&gt;&lt;FQL&gt;&lt;Q&gt;US1011211018^FF_PTX_INC(ANN_R,43466,43830,,,USD)&lt;/Q&gt;&lt;R&gt;1&lt;/R&gt;&lt;C&gt;1&lt;/C&gt;&lt;D xsi:type="xsd:double"&gt;651.999&lt;/D&gt;&lt;/FQL&gt;&lt;FQL&gt;&lt;Q&gt;JP3258000003^FF_ASSETS(ANN_R,42370,42735,,,USD)&lt;/Q&gt;&lt;R&gt;1&lt;/R&gt;&lt;C&gt;1&lt;/C&gt;&lt;D xsi:type="xsd:double"&gt;20772.7094646543&lt;/D&gt;&lt;/FQL&gt;&lt;FQL&gt;&lt;Q&gt;JP3258000003^FF_SHLDRS_EQ(ANN_R,42370,42735,,,USD)&lt;/Q&gt;&lt;R&gt;1&lt;/R&gt;&lt;C&gt;1&lt;/C&gt;&lt;D xsi:type="xsd:double"&gt;6054.13461476564&lt;/D&gt;&lt;/FQL&gt;&lt;FQL&gt;&lt;Q&gt;JP3258000003^FF_MKT_VAL(ANN_R,42370,42735,,,USD)&lt;/Q&gt;&lt;R&gt;1&lt;/R&gt;&lt;C&gt;1&lt;/C&gt;&lt;D xsi:type="xsd:double"&gt;14876.7425888947&lt;/D&gt;&lt;/FQL&gt;&lt;FQL&gt;&lt;Q&gt;FR0000121261^FF_PTX_INC(ANN_R,42370,42735,,,USD)&lt;/Q&gt;&lt;R&gt;1&lt;/R&gt;&lt;C&gt;1&lt;/C&gt;&lt;D xsi:type="xsd:double"&gt;2731.20098054409&lt;/D&gt;&lt;/FQL&gt;&lt;FQL&gt;&lt;Q&gt;KR7036570000^FF_TAX_RATE(ANN_R,42370,42735)&lt;/Q&gt;&lt;R&gt;1&lt;/R&gt;&lt;C&gt;1&lt;/C&gt;&lt;D xsi:type="xsd:double"&gt;21.5824953795416&lt;/D&gt;&lt;/FQL&gt;&lt;FQL&gt;&lt;Q&gt;US6516391066^FF_PTX_INC(ANN_R,43831,44196,,,USD)&lt;/Q&gt;&lt;R&gt;1&lt;/R&gt;&lt;C&gt;1&lt;/C&gt;&lt;D xsi:type="xsd:double"&gt;3143&lt;/D&gt;&lt;/FQL&gt;&lt;FQL&gt;&lt;Q&gt;KR7036570000^FF_ASSETS(ANN_R,42370,42735,,,USD)&lt;/Q&gt;&lt;R&gt;1&lt;/R&gt;&lt;C&gt;1&lt;/C&gt;&lt;D xsi:type="xsd:double"&gt;1954.63048205842&lt;/D&gt;&lt;/FQL&gt;&lt;FQL&gt;&lt;Q&gt;KR7036570000^FF_SHLDRS_EQ(ANN_R,42370,42735,,,USD)&lt;/Q&gt;&lt;R&gt;1&lt;/R&gt;&lt;C&gt;1&lt;/C&gt;&lt;D xsi:type="xsd:double"&gt;1561.15460236294&lt;/D&gt;&lt;/FQL&gt;&lt;FQL&gt;&lt;Q&gt;KR7036570000^FF_MKT_VAL(ANN_R,42370,42735,,,USD)&lt;/Q&gt;&lt;R&gt;1&lt;/R&gt;&lt;C&gt;1&lt;/C&gt;&lt;D xsi:type="xsd:double"&gt;4352.5486703744&lt;/D&gt;&lt;/FQL&gt;&lt;FQL&gt;&lt;Q&gt;TW0002002003^FF_TAX_CF(ANN_R,43831,44196)&lt;/Q&gt;&lt;R&gt;1&lt;/R&gt;&lt;C&gt;1&lt;/C&gt;&lt;D xsi:type="xsd:double"&gt;1226.065&lt;/D&gt;&lt;/FQL&gt;&lt;FQL&gt;&lt;Q&gt;JP3735400008^FF_TAX_RATE(ANN_R,42370,42735)&lt;/Q&gt;&lt;R&gt;1&lt;/R&gt;&lt;C&gt;1&lt;/C&gt;&lt;D xsi:type="xsd:double"&gt;26.6934434899444&lt;/D&gt;&lt;/FQL&gt;&lt;FQL&gt;&lt;Q&gt;NL0012015705^FF_TAX_CF(ANN_R,41640,42004,,,USD)&lt;/Q&gt;&lt;R&gt;0&lt;/R&gt;&lt;C&gt;0&lt;/C&gt;&lt;/FQL&gt;&lt;FQL&gt;&lt;Q&gt;JP3735400008^FF_ASSETS(ANN_R,42370,42735,,,USD)&lt;/Q&gt;&lt;R&gt;1&lt;/R&gt;&lt;C&gt;1&lt;/C&gt;&lt;D xsi:type="xsd:double"&gt;187160.733333908&lt;/D&gt;&lt;/FQL&gt;&lt;FQL&gt;&lt;Q&gt;JP3735400008^FF_SHLDRS_EQ(ANN_R,42370,42735,,,USD)&lt;/Q&gt;&lt;R&gt;1&lt;/R&gt;&lt;C&gt;1&lt;/C&gt;&lt;D xsi:type="xsd:double"&gt;78596.0749295801&lt;/D&gt;&lt;/FQL&gt;&lt;FQL&gt;&lt;Q&gt;JP3735400008^FF_MKT_VAL(ANN_R,42370,42735,,,USD)&lt;/Q&gt;&lt;R&gt;1&lt;/R&gt;&lt;C&gt;1&lt;/C&gt;&lt;D xsi:type="xsd:double"&gt;90414.0100925951&lt;/D&gt;&lt;/FQL&gt;&lt;FQL&gt;&lt;Q&gt;KR7017670001^FF_PTX_INC(ANN_R,41640,42004,,,USD)&lt;/Q&gt;&lt;R&gt;1&lt;/R&gt;&lt;C&gt;1&lt;/C&gt;&lt;D xsi:type="xsd:double"&gt;2141.08219223027&lt;/D&gt;&lt;/FQL&gt;&lt;FQL&gt;&lt;Q&gt;JP3242800005^FF_TAX_RATE(ANN_R,42370,42735)&lt;/Q&gt;&lt;R&gt;1&lt;/R&gt;&lt;C&gt;1&lt;/C&gt;&lt;D xsi:type="xsd:double"&gt;33.7954882669599&lt;/D&gt;&lt;/FQL&gt;&lt;FQL&gt;&lt;Q&gt;JP3546800008^FF_PTX_INC(ANN_R,40909,41274,,,USD)&lt;/Q&gt;&lt;R&gt;1&lt;/R&gt;&lt;C&gt;1&lt;/C&gt;&lt;D xsi:type="xsd:double"&gt;628.774843879975&lt;/D&gt;&lt;/FQL&gt;&lt;FQL&gt;&lt;Q&gt;JP3242800005^FF_ASSETS(ANN_R,42370,42735,,,USD)&lt;/Q&gt;&lt;R&gt;1&lt;/R&gt;&lt;C&gt;1&lt;/C&gt;&lt;D xsi:type="xsd:double"&gt;44056.4919020981&lt;/D&gt;&lt;/FQL&gt;&lt;FQL&gt;&lt;Q&gt;JP3242800005^FF_SHLDRS_EQ(ANN_R,42370,42735,,,USD)&lt;/Q&gt;&lt;R&gt;1&lt;/R&gt;&lt;C&gt;1&lt;/C&gt;&lt;D xsi:type="xsd:double"&gt;23861.867910251&lt;/D&gt;&lt;/FQL&gt;&lt;FQL&gt;&lt;Q&gt;JP3242800005^FF_MKT_VAL(ANN_R,42370,42735,,,USD)&lt;/Q&gt;&lt;R&gt;1&lt;/R&gt;&lt;C&gt;1&lt;/C&gt;&lt;D xsi:type="xsd:double"&gt;30851.4984396851&lt;/D&gt;&lt;/FQL&gt;&lt;FQL&gt;&lt;Q&gt;US5260571048^FF_PTX_INC(ANN_R,41275,41639,,,USD)&lt;/Q&gt;&lt;R&gt;1&lt;/R&gt;&lt;C&gt;1&lt;/C&gt;&lt;D xsi:type="xsd:double"&gt;681.941&lt;/D&gt;&lt;/FQL&gt;&lt;FQL&gt;&lt;Q&gt;JP3197800000^FF_TAX_RATE(ANN_R,42370,42735)&lt;/Q&gt;&lt;R&gt;1&lt;/R&gt;&lt;C&gt;1&lt;/C&gt;&lt;D xsi:type="xsd:double"&gt;30.5133513990805&lt;/D&gt;&lt;/FQL&gt;&lt;FQL&gt;&lt;Q&gt;US4180561072^FF_PTX_INC(ANN_R,43466,43830,,,USD)&lt;/Q&gt;&lt;R&gt;1&lt;/R&gt;&lt;C&gt;1&lt;/C&gt;&lt;D xsi:type="xsd:double"&gt;594.21&lt;/D&gt;&lt;/FQL&gt;&lt;FQL&gt;&lt;Q&gt;JP3197800000^FF_ASSETS(ANN_R,42370,42735,,,USD)&lt;/Q&gt;&lt;R&gt;1&lt;/R&gt;&lt;C&gt;1&lt;/C&gt;&lt;D xsi:type="xsd:double"&gt;6079.67425379902&lt;/D&gt;&lt;/FQL&gt;&lt;FQL&gt;&lt;Q&gt;JP3197800000^FF_SHLDRS_EQ(ANN_R,42370,42735,,,USD)&lt;/Q&gt;&lt;R&gt;1&lt;/R&gt;&lt;C&gt;1&lt;/C&gt;&lt;D xsi:type="xsd:double"&gt;3956.74177704751&lt;/D&gt;&lt;/FQL&gt;&lt;FQL&gt;&lt;Q&gt;JP3197800000^FF_MKT_VAL(ANN_R,42370,42735,,,USD)&lt;/Q&gt;&lt;R&gt;1&lt;/R&gt;&lt;C&gt;1&lt;/C&gt;&lt;D xsi:type="xsd:double"&gt;6372.69789639754&lt;/D&gt;&lt;/FQL&gt;&lt;FQL&gt;&lt;Q&gt;KR7012330007^FF_PTX_INC(ANN_R,40909,41274,,,USD)&lt;/Q&gt;&lt;R&gt;1&lt;/R&gt;&lt;C&gt;1&lt;/C&gt;&lt;D xsi:type="xsd:double"&gt;2698.8362392367&lt;/D&gt;&lt;/FQL&gt;&lt;FQL&gt;&lt;Q&gt;JP3160400002^FF_TAX_RATE(ANN_R,42370,42735)&lt;/Q&gt;&lt;R&gt;1&lt;/R&gt;&lt;C&gt;1&lt;/C&gt;&lt;D xsi:type="xsd:double"&gt;-9.05632714520635&lt;/D&gt;&lt;/FQL&gt;&lt;FQL&gt;&lt;Q&gt;JP3381000003^FF_TAX_CF(ANN_R,40909,41274,,,USD)&lt;/Q&gt;&lt;R&gt;1&lt;/R&gt;&lt;C&gt;1&lt;/C&gt;&lt;D xsi:type="xsd:double"&gt;586.057819399983&lt;/D&gt;&lt;/FQL&gt;&lt;FQL&gt;&lt;Q&gt;JP3160400002^FF_ASSETS(ANN_R,42370,42735,,,USD)&lt;/Q&gt;&lt;R&gt;1&lt;/R&gt;&lt;C&gt;1&lt;/C&gt;&lt;D xsi:type="xsd:double"&gt;8665.75010051578&lt;/D&gt;&lt;/FQL&gt;&lt;FQL&gt;&lt;Q&gt;JP3160400002^FF_SHLDRS_EQ(ANN_R,42370,42735,,,USD)&lt;/Q&gt;&lt;R&gt;1&lt;/R&gt;&lt;C&gt;1&lt;/C&gt;&lt;D xsi:type="xsd:double"&gt;5103.9636079967&lt;/D&gt;&lt;/FQL&gt;&lt;FQL&gt;&lt;Q&gt;JP3160400002^FF_MKT_VAL(ANN_R,42370,42735,,,USD)&lt;/Q&gt;&lt;R&gt;1&lt;/R&gt;&lt;C&gt;1&lt;/C&gt;&lt;D xsi:type="xsd:double"&gt;17223.3562627585&lt;/D&gt;&lt;/FQL&gt;&lt;FQL&gt;&lt;Q&gt;DE0005810055^FF_TAX_CF(ANN_R,42370,42735)&lt;/Q&gt;&lt;R&gt;1&lt;/R&gt;&lt;C&gt;1&lt;/C&gt;&lt;D xsi:type="xsd:double"&gt;277.8&lt;/D&gt;&lt;/FQL&gt;&lt;FQL&gt;&lt;Q&gt;TW0001301000^FF_TAX_RATE(ANN_R,42370,42735)&lt;/Q&gt;&lt;R&gt;1&lt;/R&gt;&lt;C&gt;1&lt;/C&gt;&lt;D xsi:type="xsd:double"&gt;10.0913204605227&lt;/D&gt;&lt;/FQL&gt;&lt;FQL&gt;&lt;Q&gt;JP3970300004^FF_PTX_INC(ANN_R,41640,42004,,,USD)&lt;/Q&gt;&lt;R&gt;1&lt;/R&gt;&lt;C&gt;1&lt;/C&gt;&lt;D xsi:type="xsd:double"&gt;1191.88579391874&lt;/D&gt;&lt;/FQL&gt;&lt;FQL&gt;&lt;Q&gt;TW0001301000^FF_ASSETS(ANN_R,42370,42735,,,USD)&lt;/Q&gt;&lt;R&gt;1&lt;/R&gt;&lt;C&gt;1&lt;/C&gt;&lt;D xsi:type="xsd:double"&gt;14138.3868028196&lt;/D&gt;&lt;/FQL&gt;&lt;FQL&gt;&lt;Q&gt;TW0001301000^FF_SHLDRS_EQ(ANN_R,42370,42735,,,USD)&lt;/Q&gt;&lt;R&gt;1&lt;/R&gt;&lt;C&gt;1&lt;/C&gt;&lt;D xsi:type="xsd:double"&gt;9713.93727499882&lt;/D&gt;&lt;/FQL&gt;&lt;FQL&gt;&lt;Q&gt;TW0001301000^FF_MKT_VAL(ANN_R,42370,42735,,,USD)&lt;/Q&gt;&lt;R&gt;1&lt;/R&gt;&lt;C&gt;1&lt;/C&gt;&lt;D xsi:type="xsd:double"&gt;17618.4210664151&lt;/D&gt;&lt;/FQL&gt;&lt;FQL&gt;&lt;Q&gt;DE0005439004^FF_PTX_INC(ANN_R,42370,42735,,,USD)&lt;/Q&gt;&lt;R&gt;1&lt;/R&gt;&lt;C&gt;1&lt;/C&gt;&lt;D xsi:type="xsd:double"&gt;4324.23562294245&lt;/D&gt;&lt;/FQL&gt;&lt;FQL&gt;&lt;Q&gt;JP3762800005^FF_TAX_RATE(ANN_R,42370,42735)&lt;/Q&gt;&lt;R&gt;1&lt;/R&gt;&lt;C&gt;1&lt;/C&gt;&lt;D xsi:type="xsd:double"&gt;31.3201187705642&lt;/D&gt;&lt;/FQL&gt;&lt;FQL&gt;&lt;Q&gt;KR7005380001^FF_PTX_INC(ANN_R,40909,41274,,,USD)&lt;/Q&gt;&lt;R&gt;1&lt;/R&gt;&lt;C&gt;1&lt;/C&gt;&lt;D xsi:type="xsd:double"&gt;8131.61234821309&lt;/D&gt;&lt;/FQL&gt;&lt;FQL&gt;&lt;Q&gt;JP3762800005^FF_ASSETS(ANN_R,42370,42735,,,USD)&lt;/Q&gt;&lt;R&gt;1&lt;/R&gt;&lt;C&gt;1&lt;/C&gt;&lt;D xsi:type="xsd:double"&gt;5531.34026300162&lt;/D&gt;&lt;/FQL&gt;&lt;FQL&gt;&lt;Q&gt;JP3762800005^FF_SHLDRS_EQ(ANN_R,42370,42735,,,USD)&lt;/Q&gt;&lt;R&gt;1&lt;/R&gt;&lt;C&gt;1&lt;/C&gt;&lt;D xsi:type="xsd:double"&gt;3670.839384377&lt;/D&gt;&lt;/FQL&gt;&lt;FQL&gt;&lt;Q&gt;JP3762800005^FF_MKT_VAL(ANN_R,42370,42735,,,USD)&lt;/Q&gt;&lt;R&gt;1&lt;/R&gt;&lt;C&gt;1&lt;/C&gt;&lt;D xsi:type="xsd:double"&gt;7660.11805847928&lt;/D&gt;&lt;/FQL&gt;&lt;FQL&gt;&lt;Q&gt;US3724601055^FF_PTX_INC(ANN_R,43831,44196,,,USD)&lt;/Q&gt;&lt;R&gt;1&lt;/R&gt;&lt;C&gt;1&lt;/C&gt;&lt;D xsi:type="xsd:double"&gt;379.368&lt;/D&gt;&lt;/FQL&gt;&lt;FQL&gt;&lt;Q&gt;JP3122400009^FF_TAX_RATE(ANN_R,42370,42735)&lt;/Q&gt;&lt;R&gt;1&lt;/R&gt;&lt;C&gt;1&lt;/C&gt;&lt;D xsi:type="xsd:double"&gt;43.1120931418373&lt;/D&gt;&lt;/FQL&gt;&lt;FQL&gt;&lt;Q&gt;DE000ENER6Y0^FF_PTX_INC(ANN_R,41640,42004,,,USD)&lt;/Q&gt;&lt;R&gt;0&lt;/R&gt;&lt;C&gt;0&lt;/C&gt;&lt;/FQL&gt;&lt;FQL&gt;&lt;Q&gt;JP3122400009^FF_ASSETS(ANN_R,42370,42735,,,USD)&lt;/Q&gt;&lt;R&gt;1&lt;/R&gt;&lt;C&gt;1&lt;/C&gt;&lt;D xsi:type="xsd:double"&gt;1872.42311694473&lt;/D&gt;&lt;/FQL&gt;&lt;FQL&gt;&lt;Q&gt;JP3122400009^FF_SHLDRS_EQ(ANN_R,42370,42735,,,USD)&lt;/Q&gt;&lt;R&gt;1&lt;/R&gt;&lt;C&gt;1&lt;/C&gt;&lt;D xsi:type="xsd:double"&gt;832.946290515363&lt;/D&gt;&lt;/FQL&gt;&lt;FQL&gt;&lt;Q&gt;JP3122400009^FF_MKT_VAL(ANN_R,42370,42735,,,USD)&lt;/Q&gt;&lt;R&gt;1&lt;/R&gt;&lt;C&gt;1&lt;/C&gt;&lt;D xsi:type="xsd:double"&gt;1616.88759884019&lt;/D&gt;&lt;/FQL&gt;&lt;FQL&gt;&lt;Q&gt;NL0010545661^FF_TAX_CF(ANN_R,42370,42735)&lt;/Q&gt;&lt;R&gt;1&lt;/R&gt;&lt;C&gt;1&lt;/C&gt;&lt;D xsi:type="xsd:double"&gt;104&lt;/D&gt;&lt;/FQL&gt;&lt;FQL&gt;&lt;Q&gt;JP3762600009^FF_TAX_RATE(ANN_R,42370,42735)&lt;/Q&gt;&lt;R&gt;1&lt;/R&gt;&lt;C&gt;1&lt;/C&gt;&lt;D xsi:type="xsd:double"&gt;17.2171806066702&lt;/D&gt;&lt;/FQL&gt;&lt;FQL&gt;&lt;Q&gt;US6092071058^FF_TAX_CF(ANN_R,43101,43465,,,USD)&lt;/Q&gt;&lt;R&gt;1&lt;/R&gt;&lt;C&gt;1&lt;/C&gt;&lt;D xsi:type="xsd:double"&gt;864&lt;/D&gt;&lt;/FQL&gt;&lt;FQL&gt;&lt;Q&gt;JP3762600009^FF_ASSETS(ANN_R,42370,42735,,,USD)&lt;/Q&gt;&lt;R&gt;1&lt;/R&gt;&lt;C&gt;1&lt;/C&gt;&lt;D xsi:type="xsd:double"&gt;365587.137005381&lt;/D&gt;&lt;/FQL&gt;&lt;FQL&gt;&lt;Q&gt;JP3762600009^FF_SHLDRS_EQ(ANN_R,42370,42735,,,USD)&lt;/Q&gt;&lt;R&gt;1&lt;/R&gt;&lt;C&gt;1&lt;/C&gt;&lt;D xsi:type="xsd:double"&gt;24024.546924822&lt;/D&gt;&lt;/FQL&gt;&lt;FQL&gt;&lt;Q&gt;JP3762600009^FF_MKT_VAL(ANN_R,42370,42735,,,USD)&lt;/Q&gt;&lt;R&gt;1&lt;/R&gt;&lt;C&gt;1&lt;/C&gt;&lt;D xsi:type="xsd:double"&gt;16145.3828353649&lt;/D&gt;&lt;/FQL&gt;&lt;FQL&gt;&lt;Q&gt;US3802371076^FF_TAX_CF(ANN_R,42736,43100)&lt;/Q&gt;&lt;R&gt;1&lt;/R&gt;&lt;C&gt;1&lt;/C&gt;&lt;D xsi:type="xsd:double"&gt;16.6&lt;/D&gt;&lt;/FQL&gt;&lt;FQL&gt;&lt;Q&gt;JP3970300004^FF_TAX_RATE(ANN_R,42370,42735)&lt;/Q&gt;&lt;R&gt;1&lt;/R&gt;&lt;C&gt;1&lt;/C&gt;&lt;D xsi:type="xsd:double"&gt;47.218796650873&lt;/D&gt;&lt;/FQL&gt;&lt;FQL&gt;&lt;Q&gt;JP3538800008^FF_TAX_CF(ANN_R,41275,41639,,,USD)&lt;/Q&gt;&lt;R&gt;1&lt;/R&gt;&lt;C&gt;1&lt;/C&gt;&lt;D xsi:type="xsd:double"&gt;136.670998614281&lt;/D&gt;&lt;/FQL&gt;&lt;FQL&gt;&lt;Q&gt;JP3970300004^FF_ASSETS(ANN_R,42370,42735,,,USD)&lt;/Q&gt;&lt;R&gt;1&lt;/R&gt;&lt;C&gt;1&lt;/C&gt;&lt;D xsi:type="xsd:double"&gt;10237.8306809142&lt;/D&gt;&lt;/FQL&gt;&lt;FQL&gt;&lt;Q&gt;JP3970300004^FF_SHLDRS_EQ(ANN_R,42370,42735,,,USD)&lt;/Q&gt;&lt;R&gt;1&lt;/R&gt;&lt;C&gt;1&lt;/C&gt;&lt;D xsi:type="xsd:double"&gt;6872.32515823096&lt;/D&gt;&lt;/FQL&gt;&lt;FQL&gt;&lt;Q&gt;JP3970300004^FF_MKT_VAL(ANN_R,42370,42735,,,USD)&lt;/Q&gt;&lt;R&gt;1&lt;/R&gt;&lt;C&gt;1&lt;/C&gt;&lt;D xsi:type="xsd:double"&gt;17259.374168273&lt;/D&gt;&lt;/FQL&gt;&lt;FQL&gt;&lt;Q&gt;DE0007664039^FF_PTX_INC(ANN_R,42370,42735,,,USD)&lt;/Q&gt;&lt;R&gt;1&lt;/R&gt;&lt;C&gt;1&lt;/C&gt;&lt;D xsi:type="xsd:double"&gt;4198.01851809025&lt;/D&gt;&lt;/FQL&gt;&lt;FQL&gt;&lt;Q&gt;JP3734800000^FF_TAX_RATE(ANN_R,42370,42735)&lt;/Q&gt;&lt;R&gt;1&lt;/R&gt;&lt;C&gt;1&lt;/C&gt;&lt;D xsi:type="xsd:double"&gt;22.33279847052&lt;/D&gt;&lt;/FQL&gt;&lt;FQL&gt;&lt;Q&gt;TW0002317005^FF_PTX_INC(ANN_R,41640,42004,,,USD)&lt;/Q&gt;&lt;R&gt;1&lt;/R&gt;&lt;C&gt;1&lt;/C&gt;&lt;D xsi:type="xsd:double"&gt;5647.59738883169&lt;/D&gt;&lt;/FQL&gt;&lt;FQL&gt;&lt;Q&gt;JP3734800000^FF_ASSETS(ANN_R,42370,42735,,,USD)&lt;/Q&gt;&lt;R&gt;1&lt;/R&gt;&lt;C&gt;1&lt;/C&gt;&lt;D xsi:type="xsd:double"&gt;12248.1958746612&lt;/D&gt;&lt;/FQL&gt;&lt;FQL&gt;&lt;Q&gt;JP3734800000^FF_SHLDRS_EQ(ANN_R,42370,42735,,,USD)&lt;/Q&gt;&lt;R&gt;1&lt;/R&gt;&lt;C&gt;1&lt;/C&gt;&lt;D xsi:type="xsd:double"&gt;6788.76272367686&lt;/D&gt;&lt;/FQL&gt;&lt;FQL&gt;&lt;Q&gt;JP3734800000^FF_MKT_VAL(ANN_R,42370,42735,,,USD)&lt;/Q&gt;&lt;R&gt;1&lt;/R&gt;&lt;C&gt;1&lt;/C&gt;&lt;D xsi:type="xsd:double"&gt;20322.295875222&lt;/D&gt;&lt;/FQL&gt;&lt;FQL&gt;&lt;Q&gt;US4404521001^FF_TAX_CF(ANN_R,42736,43100)&lt;/Q&gt;&lt;R&gt;1&lt;/R&gt;&lt;C&gt;1&lt;/C&gt;&lt;D xsi:type="xsd:double"&gt;336&lt;/D&gt;&lt;/FQL&gt;&lt;FQL&gt;&lt;Q&gt;JP3397200001^FF_TAX_RATE(ANN_R,42370,42735)&lt;/Q&gt;&lt;R&gt;1&lt;/R&gt;&lt;C&gt;1&lt;/C&gt;&lt;D xsi:type="xsd:double"&gt;37.5893107954615&lt;/D&gt;&lt;/FQL&gt;&lt;FQL&gt;&lt;Q&gt;IT0000062072^FF_TAX_CF(ANN_R,43101,43465)&lt;/Q&gt;&lt;R&gt;1&lt;/R&gt;&lt;C&gt;1&lt;/C&gt;&lt;D xsi:type="xsd:double"&gt;1102&lt;/D&gt;&lt;/FQL&gt;&lt;FQL&gt;&lt;Q&gt;JP3397200001^FF_ASSETS(ANN_R,42370,42735,,,USD)&lt;/Q&gt;&lt;R&gt;1&lt;/R&gt;&lt;C&gt;1&lt;/C&gt;&lt;D xsi:type="xsd:double"&gt;24040.2860588431&lt;/D&gt;&lt;/FQL&gt;&lt;FQL&gt;&lt;Q&gt;JP3397200001^FF_SHLDRS_EQ(ANN_R,42370,42735,,,USD)&lt;/Q&gt;&lt;R&gt;1&lt;/R&gt;&lt;C&gt;1&lt;/C&gt;&lt;D xsi:type="xsd:double"&gt;8522.50529681891&lt;/D&gt;&lt;/FQL&gt;&lt;FQL&gt;&lt;Q&gt;JP3397200001^FF_MKT_VAL(ANN_R,42370,42735,,,USD)&lt;/Q&gt;&lt;R&gt;1&lt;/R&gt;&lt;C&gt;1&lt;/C&gt;&lt;D xsi:type="xsd:double"&gt;11819.1605327426&lt;/D&gt;&lt;/FQL&gt;&lt;FQL&gt;&lt;Q&gt;IT0005239360^FF_TAX_CF(ANN_R,43101,43465)&lt;/Q&gt;&lt;R&gt;1&lt;/R&gt;&lt;C&gt;1&lt;/C&gt;&lt;D xsi:type="xsd:double"&gt;747&lt;/D&gt;&lt;/FQL&gt;&lt;FQL&gt;&lt;Q&gt;JP3551500006^FF_TAX_RATE(ANN_R,42370,42735)&lt;/Q&gt;&lt;R&gt;1&lt;/R&gt;&lt;C&gt;1&lt;/C&gt;&lt;D xsi:type="xsd:double"&gt;25.3469837475122&lt;/D&gt;&lt;/FQL&gt;&lt;FQL&gt;&lt;Q&gt;SE0000107419^FF_TAX_CF(ANN_R,43101,43465)&lt;/Q&gt;&lt;R&gt;1&lt;/R&gt;&lt;C&gt;1&lt;/C&gt;&lt;D xsi:type="xsd:double"&gt;1374&lt;/D&gt;&lt;/FQL&gt;&lt;FQL&gt;&lt;Q&gt;JP3551500006^FF_ASSETS(ANN_R,42370,42735,,,USD)&lt;/Q&gt;&lt;R&gt;1&lt;/R&gt;&lt;C&gt;1&lt;/C&gt;&lt;D xsi:type="xsd:double"&gt;44867.6178623438&lt;/D&gt;&lt;/FQL&gt;&lt;FQL&gt;&lt;Q&gt;JP3551500006^FF_SHLDRS_EQ(ANN_R,42370,42735,,,USD)&lt;/Q&gt;&lt;R&gt;1&lt;/R&gt;&lt;C&gt;1&lt;/C&gt;&lt;D xsi:type="xsd:double"&gt;27791.0756175071&lt;/D&gt;&lt;/FQL&gt;&lt;FQL&gt;&lt;Q&gt;JP3551500006^FF_MKT_VAL(ANN_R,42370,42735,,,USD)&lt;/Q&gt;&lt;R&gt;1&lt;/R&gt;&lt;C&gt;1&lt;/C&gt;&lt;D xsi:type="xsd:double"&gt;31910.5758694708&lt;/D&gt;&lt;/FQL&gt;&lt;FQL&gt;&lt;Q&gt;FI4000297767^FF_TAX_CF(ANN_R,43101,43465)&lt;/Q&gt;&lt;R&gt;1&lt;/R&gt;&lt;C&gt;1&lt;/C&gt;&lt;D xsi:type="xsd:double"&gt;10511.0538548619&lt;/D&gt;&lt;/FQL&gt;&lt;FQL&gt;&lt;Q&gt;JP3756600007^FF_TAX_RATE(ANN_R,42370,42735)&lt;/Q&gt;&lt;R&gt;1&lt;/R&gt;&lt;C&gt;1&lt;/C&gt;&lt;D xsi:type="xsd:double"&gt;40.4005051416201&lt;/D&gt;&lt;/FQL&gt;&lt;FQL&gt;&lt;Q&gt;SE0000667891^FF_TAX_CF(ANN_R,42370,42735)&lt;/Q&gt;&lt;R&gt;1&lt;/R&gt;&lt;C&gt;1&lt;/C&gt;&lt;D xsi:type="xsd:double"&gt;1650&lt;/D&gt;&lt;/FQL&gt;&lt;FQL&gt;&lt;Q&gt;JP3756600007^FF_ASSETS(ANN_R,42370,42735,,,USD)&lt;/Q&gt;&lt;R&gt;1&lt;/R&gt;&lt;C&gt;1&lt;/C&gt;&lt;D xsi:type="xsd:double"&gt;11538.7871058434&lt;/D&gt;&lt;/FQL&gt;&lt;FQL&gt;&lt;Q&gt;JP3756600007^FF_SHLDRS_EQ(ANN_R,42370,42735,,,USD)&lt;/Q&gt;&lt;R&gt;1&lt;/R&gt;&lt;C&gt;1&lt;/C&gt;&lt;D xsi:type="xsd:double"&gt;10327.6567391828&lt;/D&gt;&lt;/FQL&gt;&lt;FQL&gt;&lt;Q&gt;JP3756600007^FF_MKT_VAL(ANN_R,42370,42735,,,USD)&lt;/Q&gt;&lt;R&gt;1&lt;/R&gt;&lt;C&gt;1&lt;/C&gt;&lt;D xsi:type="xsd:double"&gt;17101.0199168924&lt;/D&gt;&lt;/FQL&gt;&lt;FQL&gt;&lt;Q&gt;JP3546800008^FF_PTX_INC(ANN_R,42736,43100,,,USD)&lt;/Q&gt;&lt;R&gt;1&lt;/R&gt;&lt;C&gt;1&lt;/C&gt;&lt;D xsi:type="xsd:double"&gt;691.501783857122&lt;/D&gt;&lt;/FQL&gt;&lt;FQL&gt;&lt;Q&gt;JP3201200007^FF_TAX_RATE(ANN_R,42370,42735)&lt;/Q&gt;&lt;R&gt;1&lt;/R&gt;&lt;C&gt;1&lt;/C&gt;&lt;D xsi:type="xsd:double"&gt;11.5098870056497&lt;/D&gt;&lt;/FQL&gt;&lt;FQL&gt;&lt;Q&gt;FI4000297767^FF_TAX_CF(ANN_R,42370,42735)&lt;/Q&gt;&lt;R&gt;1&lt;/R&gt;&lt;C&gt;1&lt;/C&gt;&lt;D xsi:type="xsd:double"&gt;9016.41311700878&lt;/D&gt;&lt;/FQL&gt;&lt;FQL&gt;&lt;Q&gt;JP3201200007^FF_ASSETS(ANN_R,42370,42735,,,USD)&lt;/Q&gt;&lt;R&gt;1&lt;/R&gt;&lt;C&gt;1&lt;/C&gt;&lt;D xsi:type="xsd:double"&gt;8902.65565256774&lt;/D&gt;&lt;/FQL&gt;&lt;FQL&gt;&lt;Q&gt;JP3201200007^FF_SHLDRS_EQ(ANN_R,42370,42735,,,USD)&lt;/Q&gt;&lt;R&gt;1&lt;/R&gt;&lt;C&gt;1&lt;/C&gt;&lt;D xsi:type="xsd:double"&gt;3405.72973122448&lt;/D&gt;&lt;/FQL&gt;&lt;FQL&gt;&lt;Q&gt;JP3201200007^FF_MKT_VAL(ANN_R,42370,42735,,,USD)&lt;/Q&gt;&lt;R&gt;1&lt;/R&gt;&lt;C&gt;1&lt;/C&gt;&lt;D xsi:type="xsd:double"&gt;13321.5682641204&lt;/D&gt;&lt;/FQL&gt;&lt;FQL&gt;&lt;Q&gt;CH0012280076^FF_TAX_CF(ANN_R,42736,43100,,,USD)&lt;/Q&gt;&lt;R&gt;1&lt;/R&gt;&lt;C&gt;1&lt;/C&gt;&lt;D xsi:type="xsd:double"&gt;26.8434596893787&lt;/D&gt;&lt;/FQL&gt;&lt;FQL&gt;&lt;Q&gt;JP3463000004^FF_TAX_RATE(ANN_R,42370,42735)&lt;/Q&gt;&lt;R&gt;1&lt;/R&gt;&lt;C&gt;1&lt;/C&gt;&lt;D xsi:type="xsd:double"&gt;30.7452359817155&lt;/D&gt;&lt;/FQL&gt;&lt;FQL&gt;&lt;Q&gt;SE0000242455^FF_PTX_INC(ANN_R,42370,42735,,,USD)&lt;/Q&gt;&lt;R&gt;1&lt;/R&gt;&lt;C&gt;1&lt;/C&gt;&lt;D xsi:type="xsd:double"&gt;2487.09832625091&lt;/D&gt;&lt;/FQL&gt;&lt;FQL&gt;&lt;Q&gt;JP3463000004^FF_ASSETS(ANN_R,42370,42735,,,USD)&lt;/Q&gt;&lt;R&gt;1&lt;/R&gt;&lt;C&gt;1&lt;/C&gt;&lt;D xsi:type="xsd:double"&gt;34023.6214375868&lt;/D&gt;&lt;/FQL&gt;&lt;FQL&gt;&lt;Q&gt;JP3463000004^FF_SHLDRS_EQ(ANN_R,42370,42735,,,USD)&lt;/Q&gt;&lt;R&gt;1&lt;/R&gt;&lt;C&gt;1&lt;/C&gt;&lt;D xsi:type="xsd:double"&gt;17337.8883854449&lt;/D&gt;&lt;/FQL&gt;&lt;FQL&gt;&lt;Q&gt;JP3463000004^FF_MKT_VAL(ANN_R,42370,42735,,,USD)&lt;/Q&gt;&lt;R&gt;1&lt;/R&gt;&lt;C&gt;1&lt;/C&gt;&lt;D xsi:type="xsd:double"&gt;35804.5884586571&lt;/D&gt;&lt;/FQL&gt;&lt;FQL&gt;&lt;Q&gt;JP3197600004^FF_TAX_CF(ANN_R,43101,43465,,,USD)&lt;/Q&gt;&lt;R&gt;1&lt;/R&gt;&lt;C&gt;1&lt;/C&gt;&lt;D xsi:type="xsd:double"&gt;328.153080418706&lt;/D&gt;&lt;/FQL&gt;&lt;FQL&gt;&lt;Q&gt;JP3386450005^FF_TAX_RATE(ANN_R,42370,42735)&lt;/Q&gt;&lt;R&gt;0&lt;/R&gt;&lt;C&gt;0&lt;/C&gt;&lt;/FQL&gt;&lt;FQL&gt;&lt;Q&gt;US21036P1084^FF_TAX_CF(ANN_R,43101,43465,,,USD)&lt;/Q&gt;&lt;R&gt;1&lt;/R&gt;&lt;C&gt;1&lt;/C&gt;&lt;D xsi:type="xsd:double"&gt;238.6&lt;/D&gt;&lt;/FQL&gt;&lt;FQL&gt;&lt;Q&gt;JP3386450005^FF_ASSETS(ANN_R,42370,42735,,,USD)&lt;/Q&gt;&lt;R&gt;1&lt;/R&gt;&lt;C&gt;1&lt;/C&gt;&lt;D xsi:type="xsd:double"&gt;60754.6054330021&lt;/D&gt;&lt;/FQL&gt;&lt;FQL&gt;&lt;Q&gt;JP3386450005^FF_SHLDRS_EQ(ANN_R,42370,42735,,,USD)&lt;/Q&gt;&lt;R&gt;1&lt;/R&gt;&lt;C&gt;1&lt;/C&gt;&lt;D xsi:type="xsd:double"&gt;14084.9412485734&lt;/D&gt;&lt;/FQL&gt;&lt;FQL&gt;&lt;Q&gt;JP3386450005^FF_MKT_VAL(ANN_R,42370,42735,,,USD)&lt;/Q&gt;&lt;R&gt;1&lt;/R&gt;&lt;C&gt;1&lt;/C&gt;&lt;D xsi:type="xsd:double"&gt;9596.37602983426&lt;/D&gt;&lt;/FQL&gt;&lt;FQL&gt;&lt;Q&gt;US6200763075^FF_TAX_CF(ANN_R,43101,43465,,,USD)&lt;/Q&gt;&lt;R&gt;1&lt;/R&gt;&lt;C&gt;1&lt;/C&gt;&lt;D xsi:type="xsd:double"&gt;119&lt;/D&gt;&lt;/FQL&gt;&lt;FQL&gt;&lt;Q&gt;JP3910660004^FF_TAX_RATE(ANN_R,42370,42735)&lt;/Q&gt;&lt;R&gt;1&lt;/R&gt;&lt;C&gt;1&lt;/C&gt;&lt;D xsi:type="xsd:double"&gt;31.3443924418994&lt;/D&gt;&lt;/FQL&gt;&lt;FQL&gt;&lt;Q&gt;US3724601055^FF_TAX_CF(ANN_R,42736,43100)&lt;/Q&gt;&lt;R&gt;1&lt;/R&gt;&lt;C&gt;1&lt;/C&gt;&lt;D xsi:type="xsd:double"&gt;298.827&lt;/D&gt;&lt;/FQL&gt;&lt;FQL&gt;&lt;Q&gt;JP3910660004^FF_ASSETS(ANN_R,42370,42735,,,USD)&lt;/Q&gt;&lt;R&gt;1&lt;/R&gt;&lt;C&gt;1&lt;/C&gt;&lt;D xsi:type="xsd:double"&gt;194451.066403151&lt;/D&gt;&lt;/FQL&gt;&lt;FQL&gt;&lt;Q&gt;JP3910660004^FF_SHLDRS_EQ(ANN_R,42370,42735,,,USD)&lt;/Q&gt;&lt;R&gt;1&lt;/R&gt;&lt;C&gt;1&lt;/C&gt;&lt;D xsi:type="xsd:double"&gt;31026.3885182962&lt;/D&gt;&lt;/FQL&gt;&lt;FQL&gt;&lt;Q&gt;JP3910660004^FF_MKT_VAL(ANN_R,42370,42735,,,USD)&lt;/Q&gt;&lt;R&gt;1&lt;/R&gt;&lt;C&gt;1&lt;/C&gt;&lt;D xsi:type="xsd:double"&gt;25515.3823747754&lt;/D&gt;&lt;/FQL&gt;&lt;FQL&gt;&lt;Q&gt;KR7005380001^FF_TAX_CF(ANN_R,43831,44196,,,USD)&lt;/Q&gt;&lt;R&gt;1&lt;/R&gt;&lt;C&gt;1&lt;/C&gt;&lt;D xsi:type="xsd:double"&gt;760.510413885058&lt;/D&gt;&lt;/FQL&gt;&lt;FQL&gt;&lt;Q&gt;TW0002412004^FF_TAX_RATE(ANN_R,42370,42735)&lt;/Q&gt;&lt;R&gt;1&lt;/R&gt;&lt;C&gt;1&lt;/C&gt;&lt;D xsi:type="xsd:double"&gt;16.6719444566406&lt;/D&gt;&lt;/FQL&gt;&lt;FQL&gt;&lt;Q&gt;BE0003739530^FF_TAX_CF(ANN_R,40909,41274,,,USD)&lt;/Q&gt;&lt;R&gt;1&lt;/R&gt;&lt;C&gt;1&lt;/C&gt;&lt;D xsi:type="xsd:double"&gt;231.20448589325&lt;/D&gt;&lt;/FQL&gt;&lt;FQL&gt;&lt;Q&gt;TW0002412004^FF_ASSETS(ANN_R,42370,42735,,,USD)&lt;/Q&gt;&lt;R&gt;1&lt;/R&gt;&lt;C&gt;1&lt;/C&gt;&lt;D xsi:type="xsd:double"&gt;13873.6076619803&lt;/D&gt;&lt;/FQL&gt;&lt;FQL&gt;&lt;Q&gt;TW0002412004^FF_SHLDRS_EQ(ANN_R,42370,42735,,,USD)&lt;/Q&gt;&lt;R&gt;1&lt;/R&gt;&lt;C&gt;1&lt;/C&gt;&lt;D xsi:type="xsd:double"&gt;11316.0118220565&lt;/D&gt;&lt;/FQL&gt;&lt;FQL&gt;&lt;Q&gt;TW0002412004^FF_MKT_VAL(ANN_R,42370,42735,,,USD)&lt;/Q&gt;&lt;R&gt;1&lt;/R&gt;&lt;C&gt;1&lt;/C&gt;&lt;D xsi:type="xsd:double"&gt;24430.8189534677&lt;/D&gt;&lt;/FQL&gt;&lt;FQL&gt;&lt;Q&gt;US31428X1063^FF_PTX_INC(ANN_R,43831,44196,,,USD)&lt;/Q&gt;&lt;R&gt;1&lt;/R&gt;&lt;C&gt;1&lt;/C&gt;&lt;D xsi:type="xsd:double"&gt;1669&lt;/D&gt;&lt;/FQL&gt;&lt;FQL&gt;&lt;Q&gt;KR7035720002^FF_TAX_RATE(ANN_R,42370,42735)&lt;/Q&gt;&lt;R&gt;1&lt;/R&gt;&lt;C&gt;1&lt;/C&gt;&lt;D xsi:type="xsd:double"&gt;31.4787489137299&lt;/D&gt;&lt;/FQL&gt;&lt;FQL&gt;&lt;Q&gt;JP3546800008^FF_TAX_CF(ANN_R,43831,44196,,,USD)&lt;/Q&gt;&lt;R&gt;1&lt;/R&gt;&lt;C&gt;1&lt;/C&gt;&lt;D xsi:type="xsd:double"&gt;227.857655391097&lt;/D&gt;&lt;/FQL&gt;&lt;FQL&gt;&lt;Q&gt;KR7035720002^FF_ASSETS(ANN_R,42370,42735,,,USD)&lt;/Q&gt;&lt;R&gt;1&lt;/R&gt;&lt;C&gt;1&lt;/C&gt;&lt;D xsi:type="xsd:double"&gt;4540.58353707399&lt;/D&gt;&lt;/FQL&gt;&lt;FQL&gt;&lt;Q&gt;KR7035720002^FF_SHLDRS_EQ(ANN_R,42370,42735,,,USD)&lt;/Q&gt;&lt;R&gt;1&lt;/R&gt;&lt;C&gt;1&lt;/C&gt;&lt;D xsi:type="xsd:double"&gt;2841.95395713164&lt;/D&gt;&lt;/FQL&gt;&lt;FQL&gt;&lt;Q&gt;KR7035720002^FF_MKT_VAL(ANN_R,42370,42735,,,USD)&lt;/Q&gt;&lt;R&gt;1&lt;/R&gt;&lt;C&gt;1&lt;/C&gt;&lt;D xsi:type="xsd:double"&gt;4310.32473435357&lt;/D&gt;&lt;/FQL&gt;&lt;FQL&gt;&lt;Q&gt;DK0010181759^FF_TAX_CF(ANN_R,43101,43465,,,USD)&lt;/Q&gt;&lt;R&gt;1&lt;/R&gt;&lt;C&gt;1&lt;/C&gt;&lt;D xsi:type="xsd:double"&gt;375.922432169318&lt;/D&gt;&lt;/FQL&gt;&lt;FQL&gt;&lt;Q&gt;JP3866800000^FF_TAX_RATE(ANN_R,42370,42735)&lt;/Q&gt;&lt;R&gt;1&lt;/R&gt;&lt;C&gt;1&lt;/C&gt;&lt;D xsi:type="xsd:double"&gt;15.9522522403738&lt;/D&gt;&lt;/FQL&gt;&lt;FQL&gt;&lt;Q&gt;BE0003739530^FF_TAX_CF(ANN_R,42370,42735,,,USD)&lt;/Q&gt;&lt;R&gt;1&lt;/R&gt;&lt;C&gt;1&lt;/C&gt;&lt;D xsi:type="xsd:double"&gt;538.718054890633&lt;/D&gt;&lt;/FQL&gt;&lt;FQL&gt;&lt;Q&gt;JP3866800000^FF_ASSETS(ANN_R,42370,42735,,,USD)&lt;/Q&gt;&lt;R&gt;1&lt;/R&gt;&lt;C&gt;1&lt;/C&gt;&lt;D xsi:type="xsd:double"&gt;48828.0074884295&lt;/D&gt;&lt;/FQL&gt;&lt;FQL&gt;&lt;Q&gt;JP3866800000^FF_SHLDRS_EQ(ANN_R,42370,42735,,,USD)&lt;/Q&gt;&lt;R&gt;1&lt;/R&gt;&lt;C&gt;1&lt;/C&gt;&lt;D xsi:type="xsd:double"&gt;12851.4789280444&lt;/D&gt;&lt;/FQL&gt;&lt;FQL&gt;&lt;Q&gt;JP3866800000^FF_MKT_VAL(ANN_R,42370,42735,,,USD)&lt;/Q&gt;&lt;R&gt;1&lt;/R&gt;&lt;C&gt;1&lt;/C&gt;&lt;D xsi:type="xsd:double"&gt;21342.1383540385&lt;/D&gt;&lt;/FQL&gt;&lt;FQL&gt;&lt;Q&gt;US0311001004^FF_TAX_CF(ANN_R,42370,42735)&lt;/Q&gt;&lt;R&gt;1&lt;/R&gt;&lt;C&gt;1&lt;/C&gt;&lt;D xsi:type="xsd:double"&gt;180.8&lt;/D&gt;&lt;/FQL&gt;&lt;FQL&gt;&lt;Q&gt;JP3899600005^FF_TAX_RATE(ANN_R,42370,42735)&lt;/Q&gt;&lt;R&gt;1&lt;/R&gt;&lt;C&gt;1&lt;/C&gt;&lt;D xsi:type="xsd:double"&gt;30.7176594994713&lt;/D&gt;&lt;/FQL&gt;&lt;FQL&gt;&lt;Q&gt;JP3866800000^FF_TAX_CF(ANN_R,43101,43465,,,USD)&lt;/Q&gt;&lt;R&gt;1&lt;/R&gt;&lt;C&gt;1&lt;/C&gt;&lt;D xsi:type="xsd:double"&gt;689.707939878106&lt;/D&gt;&lt;/FQL&gt;&lt;FQL&gt;&lt;Q&gt;JP3899600005^FF_ASSETS(ANN_R,42370,42735,,,USD)&lt;/Q&gt;&lt;R&gt;1&lt;/R&gt;&lt;C&gt;1&lt;/C&gt;&lt;D xsi:type="xsd:double"&gt;47500.2616160512&lt;/D&gt;&lt;/FQL&gt;&lt;FQL&gt;&lt;Q&gt;JP3899600005^FF_SHLDRS_EQ(ANN_R,42370,42735,,,USD)&lt;/Q&gt;&lt;R&gt;1&lt;/R&gt;&lt;C&gt;1&lt;/C&gt;&lt;D xsi:type="xsd:double"&gt;13436.6295025498&lt;/D&gt;&lt;/FQL&gt;&lt;FQL&gt;&lt;Q&gt;JP3899600005^FF_MKT_VAL(ANN_R,42370,42735,,,USD)&lt;/Q&gt;&lt;R&gt;1&lt;/R&gt;&lt;C&gt;1&lt;/C&gt;&lt;D xsi:type="xsd:double"&gt;25805.7912275636&lt;/D&gt;&lt;/FQL&gt;&lt;FQL&gt;&lt;Q&gt;US92343V1044^FF_PTX_INC(ANN_R,42370,42735,,,USD)&lt;/Q&gt;&lt;R&gt;1&lt;/R&gt;&lt;C&gt;1&lt;/C&gt;&lt;D xsi:type="xsd:double"&gt;20986&lt;/D&gt;&lt;/FQL&gt;&lt;FQL&gt;&lt;Q&gt;KR7000270009^FF_TAX_RATE(ANN_R,42370,42735)&lt;/Q&gt;&lt;R&gt;1&lt;/R&gt;&lt;C&gt;1&lt;/C&gt;&lt;D xsi:type="xsd:double"&gt;19.9705755376036&lt;/D&gt;&lt;/FQL&gt;&lt;FQL&gt;&lt;Q&gt;US1011211018^FF_TAX_CF(ANN_R,43101,43465)&lt;/Q&gt;&lt;R&gt;0&lt;/R&gt;&lt;C&gt;0&lt;/C&gt;&lt;/FQL&gt;&lt;FQL&gt;&lt;Q&gt;KR7000270009^FF_ASSETS(ANN_R,42370,42735,,,USD)&lt;/Q&gt;&lt;R&gt;1&lt;/R&gt;&lt;C&gt;1&lt;/C&gt;&lt;D xsi:type="xsd:double"&gt;42133.8437105296&lt;/D&gt;&lt;/FQL&gt;&lt;FQL&gt;&lt;Q&gt;KR7000270009^FF_SHLDRS_EQ(ANN_R,42370,42735,,,USD)&lt;/Q&gt;&lt;R&gt;1&lt;/R&gt;&lt;C&gt;1&lt;/C&gt;&lt;D xsi:type="xsd:double"&gt;22006.4763514325&lt;/D&gt;&lt;/FQL&gt;&lt;FQL&gt;&lt;Q&gt;KR7000270009^FF_MKT_VAL(ANN_R,42370,42735,,,USD)&lt;/Q&gt;&lt;R&gt;1&lt;/R&gt;&lt;C&gt;1&lt;/C&gt;&lt;D xsi:type="xsd:double"&gt;13029.1033034448&lt;/D&gt;&lt;/FQL&gt;&lt;FQL&gt;&lt;Q&gt;NL0012969182^FF_TAX_CF(ANN_R,43101,43465)&lt;/Q&gt;&lt;R&gt;1&lt;/R&gt;&lt;C&gt;1&lt;/C&gt;&lt;D xsi:type="xsd:double"&gt;21.631&lt;/D&gt;&lt;/FQL&gt;&lt;FQL&gt;&lt;Q&gt;JP3351600006^FF_TAX_RATE(ANN_R,42370,42735)&lt;/Q&gt;&lt;R&gt;1&lt;/R&gt;&lt;C&gt;1&lt;/C&gt;&lt;D xsi:type="xsd:double"&gt;31.9676733646172&lt;/D&gt;&lt;/FQL&gt;&lt;FQL&gt;&lt;Q&gt;CH0012280076^FF_TAX_CF(ANN_R,43466,43830,,,USD)&lt;/Q&gt;&lt;R&gt;1&lt;/R&gt;&lt;C&gt;1&lt;/C&gt;&lt;D xsi:type="xsd:double"&gt;35.000606048584&lt;/D&gt;&lt;/FQL&gt;&lt;FQL&gt;&lt;Q&gt;JP3351600006^FF_ASSETS(ANN_R,42370,42735,,,USD)&lt;/Q&gt;&lt;R&gt;1&lt;/R&gt;&lt;C&gt;1&lt;/C&gt;&lt;D xsi:type="xsd:double"&gt;8012.94626668096&lt;/D&gt;&lt;/FQL&gt;&lt;FQL&gt;&lt;Q&gt;JP3351600006^FF_SHLDRS_EQ(ANN_R,42370,42735,,,USD)&lt;/Q&gt;&lt;R&gt;1&lt;/R&gt;&lt;C&gt;1&lt;/C&gt;&lt;D xsi:type="xsd:double"&gt;3376.19921006262&lt;/D&gt;&lt;/FQL&gt;&lt;FQL&gt;&lt;Q&gt;JP3351600006^FF_MKT_VAL(ANN_R,42370,42735,,,USD)&lt;/Q&gt;&lt;R&gt;1&lt;/R&gt;&lt;C&gt;1&lt;/C&gt;&lt;D xsi:type="xsd:double"&gt;10128.4265837632&lt;/D&gt;&lt;/FQL&gt;&lt;FQL&gt;&lt;Q&gt;SE0007100599^FF_TAX_CF(ANN_R,43466,43830)&lt;/Q&gt;&lt;R&gt;1&lt;/R&gt;&lt;C&gt;1&lt;/C&gt;&lt;D xsi:type="xsd:double"&gt;5325&lt;/D&gt;&lt;/FQL&gt;&lt;FQL&gt;&lt;Q&gt;JP3788600009^FF_TAX_RATE(ANN_R,42370,42735)&lt;/Q&gt;&lt;R&gt;1&lt;/R&gt;&lt;C&gt;1&lt;/C&gt;&lt;D xsi:type="xsd:double"&gt;31.9522667491877&lt;/D&gt;&lt;/FQL&gt;&lt;FQL&gt;&lt;Q&gt;US34959E1091^FF_TAX_CF(ANN_R,43466,43830,,,USD)&lt;/Q&gt;&lt;R&gt;1&lt;/R&gt;&lt;C&gt;1&lt;/C&gt;&lt;D xsi:type="xsd:double"&gt;58.7&lt;/D&gt;&lt;/FQL&gt;&lt;FQL&gt;&lt;Q&gt;JP3788600009^FF_ASSETS(ANN_R,42370,42735,,,USD)&lt;/Q&gt;&lt;R&gt;1&lt;/R&gt;&lt;C&gt;1&lt;/C&gt;&lt;D xsi:type="xsd:double"&gt;111668.71102009&lt;/D&gt;&lt;/FQL&gt;&lt;FQL&gt;&lt;Q&gt;JP3788600009^FF_SHLDRS_EQ(ANN_R,42370,42735,,,USD)&lt;/Q&gt;&lt;R&gt;1&lt;/R&gt;&lt;C&gt;1&lt;/C&gt;&lt;D xsi:type="xsd:double"&gt;24334.5162239522&lt;/D&gt;&lt;/FQL&gt;&lt;FQL&gt;&lt;Q&gt;JP3788600009^FF_MKT_VAL(ANN_R,42370,42735,,,USD)&lt;/Q&gt;&lt;R&gt;1&lt;/R&gt;&lt;C&gt;1&lt;/C&gt;&lt;D xsi:type="xsd:double"&gt;22621.4530417185&lt;/D&gt;&lt;/FQL&gt;&lt;FQL&gt;&lt;Q&gt;US4180561072^FF_TAX_CF(ANN_R,43466,43830)&lt;/Q&gt;&lt;R&gt;1&lt;/R&gt;&lt;C&gt;1&lt;/C&gt;&lt;D xsi:type="xsd:double"&gt;103.149&lt;/D&gt;&lt;/FQL&gt;&lt;FQL&gt;&lt;Q&gt;TW0002317005^FF_TAX_RATE(ANN_R,42370,42735)&lt;/Q&gt;&lt;R&gt;1&lt;/R&gt;&lt;C&gt;1&lt;/C&gt;&lt;D xsi:type="xsd:double"&gt;23.6363836700741&lt;/D&gt;&lt;/FQL&gt;&lt;FQL&gt;&lt;Q&gt;FR0000127771^FF_PTX_INC(ANN_R,41275,41639,,,USD)&lt;/Q&gt;&lt;R&gt;1&lt;/R&gt;&lt;C&gt;1&lt;/C&gt;&lt;D xsi:type="xsd:double"&gt;199.142718315125&lt;/D&gt;&lt;/FQL&gt;&lt;FQL&gt;&lt;Q&gt;TW0002317005^FF_ASSETS(ANN_R,42370,42735,,,USD)&lt;/Q&gt;&lt;R&gt;1&lt;/R&gt;&lt;C&gt;1&lt;/C&gt;&lt;D xsi:type="xsd:double"&gt;80425.7941224064&lt;/D&gt;&lt;/FQL&gt;&lt;FQL&gt;&lt;Q&gt;TW0002317005^FF_SHLDRS_EQ(ANN_R,42370,42735,,,USD)&lt;/Q&gt;&lt;R&gt;1&lt;/R&gt;&lt;C&gt;1&lt;/C&gt;&lt;D xsi:type="xsd:double"&gt;33471.3886612984&lt;/D&gt;&lt;/FQL&gt;&lt;FQL&gt;&lt;Q&gt;TW0002317005^FF_MKT_VAL(ANN_R,42370,42735,,,USD)&lt;/Q&gt;&lt;R&gt;1&lt;/R&gt;&lt;C&gt;1&lt;/C&gt;&lt;D xsi:type="xsd:double"&gt;45267.4185872891&lt;/D&gt;&lt;/FQL&gt;&lt;FQL&gt;&lt;Q&gt;ES0148396007^FF_PTX_INC(ANN_R,43101,43465,,,USD)&lt;/Q&gt;&lt;R&gt;1&lt;/R&gt;&lt;C&gt;1&lt;/C&gt;&lt;D xsi:type="xsd:double"&gt;4917.49742984772&lt;/D&gt;&lt;/FQL&gt;&lt;FQL&gt;&lt;Q&gt;JP3538800008^FF_TAX_RATE(ANN_R,42370,42735)&lt;/Q&gt;&lt;R&gt;1&lt;/R&gt;&lt;C&gt;1&lt;/C&gt;&lt;D xsi:type="xsd:double"&gt;27.4567449558466&lt;/D&gt;&lt;/FQL&gt;&lt;FQL&gt;&lt;Q&gt;US6092071058^FF_TAX_CF(ANN_R,42736,43100)&lt;/Q&gt;&lt;R&gt;1&lt;/R&gt;&lt;C&gt;1&lt;/C&gt;&lt;D xsi:type="xsd:double"&gt;848&lt;/D&gt;&lt;/FQL&gt;&lt;FQL&gt;&lt;Q&gt;JP3538800008^FF_ASSETS(ANN_R,42370,42735,,,USD)&lt;/Q&gt;&lt;R&gt;1&lt;/R&gt;&lt;C&gt;1&lt;/C&gt;&lt;D xsi:type="xsd:double"&gt;12906.1343832687&lt;/D&gt;&lt;/FQL&gt;&lt;FQL&gt;&lt;Q&gt;JP3538800008^FF_SHLDRS_EQ(ANN_R,42370,42735,,,USD)&lt;/Q&gt;&lt;R&gt;1&lt;/R&gt;&lt;C&gt;1&lt;/C&gt;&lt;D xsi:type="xsd:double"&gt;6008.81701052934&lt;/D&gt;&lt;/FQL&gt;&lt;FQL&gt;&lt;Q&gt;JP3538800008^FF_MKT_VAL(ANN_R,42370,42735,,,USD)&lt;/Q&gt;&lt;R&gt;1&lt;/R&gt;&lt;C&gt;1&lt;/C&gt;&lt;D xsi:type="xsd:double"&gt;7013.36812415056&lt;/D&gt;&lt;/FQL&gt;&lt;FQL&gt;&lt;Q&gt;US1156372096^FF_PTX_INC(ANN_R,42370,42735,,,USD)&lt;/Q&gt;&lt;R&gt;1&lt;/R&gt;&lt;C&gt;1&lt;/C&gt;&lt;D xsi:type="xsd:double"&gt;1489&lt;/D&gt;&lt;/FQL&gt;&lt;FQL&gt;&lt;Q&gt;JP3783600004^FF_TAX_RATE(ANN_R,42370,42735)&lt;/Q&gt;&lt;R&gt;1&lt;/R&gt;&lt;C&gt;1&lt;/C&gt;&lt;D xsi:type="xsd:double"&gt;35.9351452476225&lt;/D&gt;&lt;/FQL&gt;&lt;FQL&gt;&lt;Q&gt;US6200763075^FF_TAX_CF(ANN_R,43466,43830)&lt;/Q&gt;&lt;R&gt;1&lt;/R&gt;&lt;C&gt;1&lt;/C&gt;&lt;D xsi:type="xsd:double"&gt;138&lt;/D&gt;&lt;/FQL&gt;&lt;FQL&gt;&lt;Q&gt;JP3783600004^FF_ASSETS(ANN_R,42370,42735,,,USD)&lt;/Q&gt;&lt;R&gt;1&lt;/R&gt;&lt;C&gt;1&lt;/C&gt;&lt;D xsi:type="xsd:double"&gt;69307.0141947418&lt;/D&gt;&lt;/FQL&gt;&lt;FQL&gt;&lt;Q&gt;JP3783600004^FF_SHLDRS_EQ(ANN_R,42370,42735,,,USD)&lt;/Q&gt;&lt;R&gt;1&lt;/R&gt;&lt;C&gt;1&lt;/C&gt;&lt;D xsi:type="xsd:double"&gt;21728.0924973562&lt;/D&gt;&lt;/FQL&gt;&lt;FQL&gt;&lt;Q&gt;JP3783600004^FF_MKT_VAL(ANN_R,42370,42735,,,USD)&lt;/Q&gt;&lt;R&gt;1&lt;/R&gt;&lt;C&gt;1&lt;/C&gt;&lt;D xsi:type="xsd:double"&gt;33862.5530135946&lt;/D&gt;&lt;/FQL&gt;&lt;FQL&gt;&lt;Q&gt;US6700024010^FF_PTX_INC(ANN_R,41275,41639,,,USD)&lt;/Q&gt;&lt;R&gt;1&lt;/R&gt;&lt;C&gt;1&lt;/C&gt;&lt;D xsi:type="xsd:double"&gt;-51.958&lt;/D&gt;&lt;/FQL&gt;&lt;FQL&gt;&lt;Q&gt;TW0001303006^FF_TAX_RATE(ANN_R,42370,42735)&lt;/Q&gt;&lt;R&gt;1&lt;/R&gt;&lt;C&gt;1&lt;/C&gt;&lt;D xsi:type="xsd:double"&gt;19.5381307798682&lt;/D&gt;&lt;/FQL&gt;&lt;FQL&gt;&lt;Q&gt;US5010441013^FF_TAX_CF(ANN_R,4</t>
        </r>
      </text>
    </comment>
    <comment ref="A79" authorId="0" shapeId="0" xr:uid="{65106AD0-1FD3-4904-9B98-7C79897740C1}">
      <text>
        <r>
          <rPr>
            <b/>
            <sz val="9"/>
            <color indexed="81"/>
            <rFont val="Tahoma"/>
            <charset val="1"/>
          </rPr>
          <t>1640,42004,,,USD)&lt;/Q&gt;&lt;R&gt;1&lt;/R&gt;&lt;C&gt;1&lt;/C&gt;&lt;D xsi:type="xsd:double"&gt;679&lt;/D&gt;&lt;/FQL&gt;&lt;FQL&gt;&lt;Q&gt;TW0001303006^FF_ASSETS(ANN_R,42370,42735,,,USD)&lt;/Q&gt;&lt;R&gt;1&lt;/R&gt;&lt;C&gt;1&lt;/C&gt;&lt;D xsi:type="xsd:double"&gt;16667.7464271442&lt;/D&gt;&lt;/FQL&gt;&lt;FQL&gt;&lt;Q&gt;TW0001303006^FF_SHLDRS_EQ(ANN_R,42370,42735,,,USD)&lt;/Q&gt;&lt;R&gt;1&lt;/R&gt;&lt;C&gt;1&lt;/C&gt;&lt;D xsi:type="xsd:double"&gt;10222.3455677104&lt;/D&gt;&lt;/FQL&gt;&lt;FQL&gt;&lt;Q&gt;TW0001303006^FF_MKT_VAL(ANN_R,42370,42735,,,USD)&lt;/Q&gt;&lt;R&gt;1&lt;/R&gt;&lt;C&gt;1&lt;/C&gt;&lt;D xsi:type="xsd:double"&gt;17520.6963224204&lt;/D&gt;&lt;/FQL&gt;&lt;FQL&gt;&lt;Q&gt;TW0002881000^FF_PTX_INC(ANN_R,43466,43830,,,USD)&lt;/Q&gt;&lt;R&gt;1&lt;/R&gt;&lt;C&gt;1&lt;/C&gt;&lt;D xsi:type="xsd:double"&gt;2107.19088607706&lt;/D&gt;&lt;/FQL&gt;&lt;FQL&gt;&lt;Q&gt;JP3546800008^FF_TAX_RATE(ANN_R,42370,42735)&lt;/Q&gt;&lt;R&gt;1&lt;/R&gt;&lt;C&gt;1&lt;/C&gt;&lt;D xsi:type="xsd:double"&gt;34.1783671346854&lt;/D&gt;&lt;/FQL&gt;&lt;FQL&gt;&lt;Q&gt;JP3802400006^FF_PTX_INC(ANN_R,42736,43100,,,USD)&lt;/Q&gt;&lt;R&gt;1&lt;/R&gt;&lt;C&gt;1&lt;/C&gt;&lt;D xsi:type="xsd:double"&gt;1559.08113762923&lt;/D&gt;&lt;/FQL&gt;&lt;FQL&gt;&lt;Q&gt;JP3546800008^FF_ASSETS(ANN_R,42370,42735,,,USD)&lt;/Q&gt;&lt;R&gt;1&lt;/R&gt;&lt;C&gt;1&lt;/C&gt;&lt;D xsi:type="xsd:double"&gt;8022.46526841074&lt;/D&gt;&lt;/FQL&gt;&lt;FQL&gt;&lt;Q&gt;JP3546800008^FF_SHLDRS_EQ(ANN_R,42370,42735,,,USD)&lt;/Q&gt;&lt;R&gt;1&lt;/R&gt;&lt;C&gt;1&lt;/C&gt;&lt;D xsi:type="xsd:double"&gt;4550.33578749746&lt;/D&gt;&lt;/FQL&gt;&lt;FQL&gt;&lt;Q&gt;JP3546800008^FF_MKT_VAL(ANN_R,42370,42735,,,USD)&lt;/Q&gt;&lt;R&gt;1&lt;/R&gt;&lt;C&gt;1&lt;/C&gt;&lt;D xsi:type="xsd:double"&gt;13030.6787754496&lt;/D&gt;&lt;/FQL&gt;&lt;FQL&gt;&lt;Q&gt;DE000A1ML7J1^FF_TAX_CF(ANN_R,42370,42735)&lt;/Q&gt;&lt;R&gt;1&lt;/R&gt;&lt;C&gt;1&lt;/C&gt;&lt;D xsi:type="xsd:double"&gt;63.7&lt;/D&gt;&lt;/FQL&gt;&lt;FQL&gt;&lt;Q&gt;KR7017670001^FF_TAX_RATE(ANN_R,42370,42735)&lt;/Q&gt;&lt;R&gt;1&lt;/R&gt;&lt;C&gt;1&lt;/C&gt;&lt;D xsi:type="xsd:double"&gt;20.801960175351&lt;/D&gt;&lt;/FQL&gt;&lt;FQL&gt;&lt;Q&gt;US14149Y1082^FF_TAX_CF(ANN_R,43831,44196,,,USD)&lt;/Q&gt;&lt;R&gt;1&lt;/R&gt;&lt;C&gt;1&lt;/C&gt;&lt;D xsi:type="xsd:double"&gt;368&lt;/D&gt;&lt;/FQL&gt;&lt;FQL&gt;&lt;Q&gt;KR7017670001^FF_ASSETS(ANN_R,42370,42735,,,USD)&lt;/Q&gt;&lt;R&gt;1&lt;/R&gt;&lt;C&gt;1&lt;/C&gt;&lt;D xsi:type="xsd:double"&gt;25912.9498315917&lt;/D&gt;&lt;/FQL&gt;&lt;FQL&gt;&lt;Q&gt;KR7017670001^FF_SHLDRS_EQ(ANN_R,42370,42735,,,USD)&lt;/Q&gt;&lt;R&gt;1&lt;/R&gt;&lt;C&gt;1&lt;/C&gt;&lt;D xsi:type="xsd:double"&gt;12893.59157859&lt;/D&gt;&lt;/FQL&gt;&lt;FQL&gt;&lt;Q&gt;KR7017670001^FF_MKT_VAL(ANN_R,42370,42735,,,USD)&lt;/Q&gt;&lt;R&gt;1&lt;/R&gt;&lt;C&gt;1&lt;/C&gt;&lt;D xsi:type="xsd:double"&gt;13095.2564427478&lt;/D&gt;&lt;/FQL&gt;&lt;FQL&gt;&lt;Q&gt;US6200763075^FF_TAX_CF(ANN_R,42370,42735)&lt;/Q&gt;&lt;R&gt;1&lt;/R&gt;&lt;C&gt;1&lt;/C&gt;&lt;D xsi:type="xsd:double"&gt;66&lt;/D&gt;&lt;/FQL&gt;&lt;FQL&gt;&lt;Q&gt;JP3519400000^FF_TAX_RATE(ANN_R,42370,42735)&lt;/Q&gt;&lt;R&gt;1&lt;/R&gt;&lt;C&gt;1&lt;/C&gt;&lt;D xsi:type="xsd:double"&gt;26.966473243069&lt;/D&gt;&lt;/FQL&gt;&lt;FQL&gt;&lt;Q&gt;SE0000107419^FF_TAX_CF(ANN_R,42370,42735)&lt;/Q&gt;&lt;R&gt;1&lt;/R&gt;&lt;C&gt;1&lt;/C&gt;&lt;D xsi:type="xsd:double"&gt;437&lt;/D&gt;&lt;/FQL&gt;&lt;FQL&gt;&lt;Q&gt;JP3519400000^FF_ASSETS(ANN_R,42370,42735,,,USD)&lt;/Q&gt;&lt;R&gt;1&lt;/R&gt;&lt;C&gt;1&lt;/C&gt;&lt;D xsi:type="xsd:double"&gt;6912.89055161178&lt;/D&gt;&lt;/FQL&gt;&lt;FQL&gt;&lt;Q&gt;JP3519400000^FF_SHLDRS_EQ(ANN_R,42370,42735,,,USD)&lt;/Q&gt;&lt;R&gt;1&lt;/R&gt;&lt;C&gt;1&lt;/C&gt;&lt;D xsi:type="xsd:double"&gt;5534.42784398794&lt;/D&gt;&lt;/FQL&gt;&lt;FQL&gt;&lt;Q&gt;JP3519400000^FF_MKT_VAL(ANN_R,42370,42735,,,USD)&lt;/Q&gt;&lt;R&gt;1&lt;/R&gt;&lt;C&gt;1&lt;/C&gt;&lt;D xsi:type="xsd:double"&gt;15713.3699265566&lt;/D&gt;&lt;/FQL&gt;&lt;FQL&gt;&lt;Q&gt;SE0007100599^FF_PTX_INC(ANN_R,41275,41639,,,USD)&lt;/Q&gt;&lt;R&gt;1&lt;/R&gt;&lt;C&gt;1&lt;/C&gt;&lt;D xsi:type="xsd:double"&gt;2774.98462849855&lt;/D&gt;&lt;/FQL&gt;&lt;FQL&gt;&lt;Q&gt;JP3778630008^FF_TAX_RATE(ANN_R,42370,42735)&lt;/Q&gt;&lt;R&gt;1&lt;/R&gt;&lt;C&gt;1&lt;/C&gt;&lt;D xsi:type="xsd:double"&gt;28.7343521210996&lt;/D&gt;&lt;/FQL&gt;&lt;FQL&gt;&lt;Q&gt;US8545021011^FF_TAX_CF(ANN_R,42370,42735)&lt;/Q&gt;&lt;R&gt;1&lt;/R&gt;&lt;C&gt;1&lt;/C&gt;&lt;D xsi:type="xsd:double"&gt;233.3&lt;/D&gt;&lt;/FQL&gt;&lt;FQL&gt;&lt;Q&gt;JP3778630008^FF_ASSETS(ANN_R,42370,42735,,,USD)&lt;/Q&gt;&lt;R&gt;1&lt;/R&gt;&lt;C&gt;1&lt;/C&gt;&lt;D xsi:type="xsd:double"&gt;3988.93182051182&lt;/D&gt;&lt;/FQL&gt;&lt;FQL&gt;&lt;Q&gt;JP3778630008^FF_SHLDRS_EQ(ANN_R,42370,42735,,,USD)&lt;/Q&gt;&lt;R&gt;1&lt;/R&gt;&lt;C&gt;1&lt;/C&gt;&lt;D xsi:type="xsd:double"&gt;2818.30147536844&lt;/D&gt;&lt;/FQL&gt;&lt;FQL&gt;&lt;Q&gt;JP3778630008^FF_MKT_VAL(ANN_R,42370,42735,,,USD)&lt;/Q&gt;&lt;R&gt;1&lt;/R&gt;&lt;C&gt;1&lt;/C&gt;&lt;D xsi:type="xsd:double"&gt;4796.39547871543&lt;/D&gt;&lt;/FQL&gt;&lt;FQL&gt;&lt;Q&gt;FR0000051807^FF_PTX_INC(ANN_R,40909,41274,,,USD)&lt;/Q&gt;&lt;R&gt;1&lt;/R&gt;&lt;C&gt;1&lt;/C&gt;&lt;D xsi:type="xsd:double"&gt;238.766157051325&lt;/D&gt;&lt;/FQL&gt;&lt;FQL&gt;&lt;Q&gt;JP3854600008^FF_TAX_RATE(ANN_R,42370,42735)&lt;/Q&gt;&lt;R&gt;1&lt;/R&gt;&lt;C&gt;1&lt;/C&gt;&lt;D xsi:type="xsd:double"&gt;36.0519317019435&lt;/D&gt;&lt;/FQL&gt;&lt;FQL&gt;&lt;Q&gt;US55261F1049^FF_TAX_CF(ANN_R,43101,43465)&lt;/Q&gt;&lt;R&gt;1&lt;/R&gt;&lt;C&gt;1&lt;/C&gt;&lt;D xsi:type="xsd:double"&gt;375.116&lt;/D&gt;&lt;/FQL&gt;&lt;FQL&gt;&lt;Q&gt;JP3854600008^FF_ASSETS(ANN_R,42370,42735,,,USD)&lt;/Q&gt;&lt;R&gt;1&lt;/R&gt;&lt;C&gt;1&lt;/C&gt;&lt;D xsi:type="xsd:double"&gt;162189.542892084&lt;/D&gt;&lt;/FQL&gt;&lt;FQL&gt;&lt;Q&gt;JP3854600008^FF_SHLDRS_EQ(ANN_R,42370,42735,,,USD)&lt;/Q&gt;&lt;R&gt;1&lt;/R&gt;&lt;C&gt;1&lt;/C&gt;&lt;D xsi:type="xsd:double"&gt;60157.7728443816&lt;/D&gt;&lt;/FQL&gt;&lt;FQL&gt;&lt;Q&gt;JP3854600008^FF_MKT_VAL(ANN_R,42370,42735,,,USD)&lt;/Q&gt;&lt;R&gt;1&lt;/R&gt;&lt;C&gt;1&lt;/C&gt;&lt;D xsi:type="xsd:double"&gt;49484.8244136593&lt;/D&gt;&lt;/FQL&gt;&lt;FQL&gt;&lt;Q&gt;US8666741041^FF_TAX_CF(ANN_R,43101,43465)&lt;/Q&gt;&lt;R&gt;1&lt;/R&gt;&lt;C&gt;1&lt;/C&gt;&lt;D xsi:type="xsd:double"&gt;0.461&lt;/D&gt;&lt;/FQL&gt;&lt;FQL&gt;&lt;Q&gt;JP3566800003^FF_TAX_RATE(ANN_R,42370,42735)&lt;/Q&gt;&lt;R&gt;1&lt;/R&gt;&lt;C&gt;1&lt;/C&gt;&lt;D xsi:type="xsd:double"&gt;34.8548812145617&lt;/D&gt;&lt;/FQL&gt;&lt;FQL&gt;&lt;Q&gt;KR7017670001^FF_PTX_INC(ANN_R,43466,43830,,,USD)&lt;/Q&gt;&lt;R&gt;1&lt;/R&gt;&lt;C&gt;1&lt;/C&gt;&lt;D xsi:type="xsd:double"&gt;610.073378681787&lt;/D&gt;&lt;/FQL&gt;&lt;FQL&gt;&lt;Q&gt;JP3566800003^FF_ASSETS(ANN_R,42370,42735,,,USD)&lt;/Q&gt;&lt;R&gt;1&lt;/R&gt;&lt;C&gt;1&lt;/C&gt;&lt;D xsi:type="xsd:double"&gt;46875.2516179085&lt;/D&gt;&lt;/FQL&gt;&lt;FQL&gt;&lt;Q&gt;JP3566800003^FF_SHLDRS_EQ(ANN_R,42370,42735,,,USD)&lt;/Q&gt;&lt;R&gt;1&lt;/R&gt;&lt;C&gt;1&lt;/C&gt;&lt;D xsi:type="xsd:double"&gt;20609.4395524114&lt;/D&gt;&lt;/FQL&gt;&lt;FQL&gt;&lt;Q&gt;JP3566800003^FF_MKT_VAL(ANN_R,42370,42735,,,USD)&lt;/Q&gt;&lt;R&gt;1&lt;/R&gt;&lt;C&gt;1&lt;/C&gt;&lt;D xsi:type="xsd:double"&gt;34852.8714224609&lt;/D&gt;&lt;/FQL&gt;&lt;FQL&gt;&lt;Q&gt;JP3496400007^FF_TAX_CF(ANN_R,43831,44196,,,USD)&lt;/Q&gt;&lt;R&gt;1&lt;/R&gt;&lt;C&gt;1&lt;/C&gt;&lt;D xsi:type="xsd:double"&gt;2795.82281304896&lt;/D&gt;&lt;/FQL&gt;&lt;FQL&gt;&lt;Q&gt;JP3592200004^FF_TAX_RATE(ANN_R,42370,42735)&lt;/Q&gt;&lt;R&gt;0&lt;/R&gt;&lt;C&gt;0&lt;/C&gt;&lt;/FQL&gt;&lt;FQL&gt;&lt;Q&gt;US5732841060^FF_PTX_INC(ANN_R,40909,41274,,,USD)&lt;/Q&gt;&lt;R&gt;1&lt;/R&gt;&lt;C&gt;1&lt;/C&gt;&lt;D xsi:type="xsd:double"&gt;102.913&lt;/D&gt;&lt;/FQL&gt;&lt;FQL&gt;&lt;Q&gt;JP3592200004^FF_ASSETS(ANN_R,42370,42735,,,USD)&lt;/Q&gt;&lt;R&gt;1&lt;/R&gt;&lt;C&gt;1&lt;/C&gt;&lt;D xsi:type="xsd:double"&gt;48341.4822958484&lt;/D&gt;&lt;/FQL&gt;&lt;FQL&gt;&lt;Q&gt;JP3592200004^FF_SHLDRS_EQ(ANN_R,42370,42735,,,USD)&lt;/Q&gt;&lt;R&gt;1&lt;/R&gt;&lt;C&gt;1&lt;/C&gt;&lt;D xsi:type="xsd:double"&gt;2926.05537708104&lt;/D&gt;&lt;/FQL&gt;&lt;FQL&gt;&lt;Q&gt;JP3592200004^FF_MKT_VAL(ANN_R,42370,42735,,,USD)&lt;/Q&gt;&lt;R&gt;1&lt;/R&gt;&lt;C&gt;1&lt;/C&gt;&lt;D xsi:type="xsd:double"&gt;8249.92122070321&lt;/D&gt;&lt;/FQL&gt;&lt;FQL&gt;&lt;Q&gt;US88339J1051^FF_PTX_INC(ANN_R,43101,43465,,,USD)&lt;/Q&gt;&lt;R&gt;1&lt;/R&gt;&lt;C&gt;1&lt;/C&gt;&lt;D xsi:type="xsd:double"&gt;105.737&lt;/D&gt;&lt;/FQL&gt;&lt;FQL&gt;&lt;Q&gt;JP3893600001^FF_TAX_RATE(ANN_R,42370,42735)&lt;/Q&gt;&lt;R&gt;1&lt;/R&gt;&lt;C&gt;1&lt;/C&gt;&lt;D xsi:type="xsd:double"&gt;375.038020469399&lt;/D&gt;&lt;/FQL&gt;&lt;FQL&gt;&lt;Q&gt;NL0010773842^FF_TAX_CF(ANN_R,42736,43100)&lt;/Q&gt;&lt;R&gt;1&lt;/R&gt;&lt;C&gt;1&lt;/C&gt;&lt;D xsi:type="xsd:double"&gt;124&lt;/D&gt;&lt;/FQL&gt;&lt;FQL&gt;&lt;Q&gt;JP3893600001^FF_ASSETS(ANN_R,42370,42735,,,USD)&lt;/Q&gt;&lt;R&gt;1&lt;/R&gt;&lt;C&gt;1&lt;/C&gt;&lt;D xsi:type="xsd:double"&gt;97072.9196538851&lt;/D&gt;&lt;/FQL&gt;&lt;FQL&gt;&lt;Q&gt;JP3893600001^FF_SHLDRS_EQ(ANN_R,42370,42735,,,USD)&lt;/Q&gt;&lt;R&gt;1&lt;/R&gt;&lt;C&gt;1&lt;/C&gt;&lt;D xsi:type="xsd:double"&gt;30070.0648555532&lt;/D&gt;&lt;/FQL&gt;&lt;FQL&gt;&lt;Q&gt;JP3893600001^FF_MKT_VAL(ANN_R,42370,42735,,,USD)&lt;/Q&gt;&lt;R&gt;1&lt;/R&gt;&lt;C&gt;1&lt;/C&gt;&lt;D xsi:type="xsd:double"&gt;20653.0491841759&lt;/D&gt;&lt;/FQL&gt;&lt;FQL&gt;&lt;Q&gt;BE0003739530^FF_TAX_CF(ANN_R,43466,43830,,,USD)&lt;/Q&gt;&lt;R&gt;1&lt;/R&gt;&lt;C&gt;1&lt;/C&gt;&lt;D xsi:type="xsd:double"&gt;99.6131279468536&lt;/D&gt;&lt;/FQL&gt;&lt;FQL&gt;&lt;Q&gt;KR7028260008^FF_TAX_RATE(ANN_R,42370,42735)&lt;/Q&gt;&lt;R&gt;1&lt;/R&gt;&lt;C&gt;1&lt;/C&gt;&lt;D xsi:type="xsd:double"&gt;42.3796807956486&lt;/D&gt;&lt;/FQL&gt;&lt;FQL&gt;&lt;Q&gt;BE0003565737^FF_TAX_CF(ANN_R,43466,43830)&lt;/Q&gt;&lt;R&gt;1&lt;/R&gt;&lt;C&gt;1&lt;/C&gt;&lt;D xsi:type="xsd:double"&gt;498&lt;/D&gt;&lt;/FQL&gt;&lt;FQL&gt;&lt;Q&gt;KR7028260008^FF_ASSETS(ANN_R,42370,42735,,,USD)&lt;/Q&gt;&lt;R&gt;1&lt;/R&gt;&lt;C&gt;1&lt;/C&gt;&lt;D xsi:type="xsd:double"&gt;36809.4984880943&lt;/D&gt;&lt;/FQL&gt;&lt;FQL&gt;&lt;Q&gt;KR7028260008^FF_SHLDRS_EQ(ANN_R,42370,42735,,,USD)&lt;/Q&gt;&lt;R&gt;1&lt;/R&gt;&lt;C&gt;1&lt;/C&gt;&lt;D xsi:type="xsd:double"&gt;15152.827678695&lt;/D&gt;&lt;/FQL&gt;&lt;FQL&gt;&lt;Q&gt;KR7028260008^FF_MKT_VAL(ANN_R,42370,42735,,,USD)&lt;/Q&gt;&lt;R&gt;1&lt;/R&gt;&lt;C&gt;1&lt;/C&gt;&lt;D xsi:type="xsd:double"&gt;17137.755414699&lt;/D&gt;&lt;/FQL&gt;&lt;FQL&gt;&lt;Q&gt;JP3198900007^FF_TAX_CF(ANN_R,43831,44196,,,USD)&lt;/Q&gt;&lt;R&gt;1&lt;/R&gt;&lt;C&gt;1&lt;/C&gt;&lt;D xsi:type="xsd:double"&gt;358.847755014896&lt;/D&gt;&lt;/FQL&gt;&lt;FQL&gt;&lt;Q&gt;JP3116000005^FF_TAX_RATE(ANN_R,42370,42735)&lt;/Q&gt;&lt;R&gt;1&lt;/R&gt;&lt;C&gt;1&lt;/C&gt;&lt;D xsi:type="xsd:double"&gt;41.9489831276488&lt;/D&gt;&lt;/FQL&gt;&lt;FQL&gt;&lt;Q&gt;US14149Y1082^FF_PTX_INC(ANN_R,41275,41639,,,USD)&lt;/Q&gt;&lt;R&gt;1&lt;/R&gt;&lt;C&gt;1&lt;/C&gt;&lt;D xsi:type="xsd:double"&gt;888&lt;/D&gt;&lt;/FQL&gt;&lt;FQL&gt;&lt;Q&gt;JP3116000005^FF_ASSETS(ANN_R,42370,42735,,,USD)&lt;/Q&gt;&lt;R&gt;1&lt;/R&gt;&lt;C&gt;1&lt;/C&gt;&lt;D xsi:type="xsd:double"&gt;17956.2907591462&lt;/D&gt;&lt;/FQL&gt;&lt;FQL&gt;&lt;Q&gt;JP3116000005^FF_SHLDRS_EQ(ANN_R,42370,42735,,,USD)&lt;/Q&gt;&lt;R&gt;1&lt;/R&gt;&lt;C&gt;1&lt;/C&gt;&lt;D xsi:type="xsd:double"&gt;7170.694809407&lt;/D&gt;&lt;/FQL&gt;&lt;FQL&gt;&lt;Q&gt;JP3116000005^FF_MKT_VAL(ANN_R,42370,42735,,,USD)&lt;/Q&gt;&lt;R&gt;1&lt;/R&gt;&lt;C&gt;1&lt;/C&gt;&lt;D xsi:type="xsd:double"&gt;14494.0057489457&lt;/D&gt;&lt;/FQL&gt;&lt;FQL&gt;&lt;Q&gt;JP3762800005^FF_TAX_CF(ANN_R,43466,43830)&lt;/Q&gt;&lt;R&gt;1&lt;/R&gt;&lt;C&gt;1&lt;/C&gt;&lt;D xsi:type="xsd:double"&gt;35772&lt;/D&gt;&lt;/FQL&gt;&lt;FQL&gt;&lt;Q&gt;JP3732000009^FF_TAX_RATE(ANN_R,42370,42735)&lt;/Q&gt;&lt;R&gt;1&lt;/R&gt;&lt;C&gt;1&lt;/C&gt;&lt;D xsi:type="xsd:double"&gt;33.3816825187237&lt;/D&gt;&lt;/FQL&gt;&lt;FQL&gt;&lt;Q&gt;US8725901040^FF_TAX_CF(ANN_R,42370,42735)&lt;/Q&gt;&lt;R&gt;1&lt;/R&gt;&lt;C&gt;1&lt;/C&gt;&lt;D xsi:type="xsd:double"&gt;25&lt;/D&gt;&lt;/FQL&gt;&lt;FQL&gt;&lt;Q&gt;JP3732000009^FF_ASSETS(ANN_R,42370,42735,,,USD)&lt;/Q&gt;&lt;R&gt;1&lt;/R&gt;&lt;C&gt;1&lt;/C&gt;&lt;D xsi:type="xsd:double"&gt;42413.5852536187&lt;/D&gt;&lt;/FQL&gt;&lt;FQL&gt;&lt;Q&gt;JP3732000009^FF_SHLDRS_EQ(ANN_R,42370,42735,,,USD)&lt;/Q&gt;&lt;R&gt;1&lt;/R&gt;&lt;C&gt;1&lt;/C&gt;&lt;D xsi:type="xsd:double"&gt;13420.4899948537&lt;/D&gt;&lt;/FQL&gt;&lt;FQL&gt;&lt;Q&gt;JP3732000009^FF_MKT_VAL(ANN_R,42370,42735,,,USD)&lt;/Q&gt;&lt;R&gt;0&lt;/R&gt;&lt;C&gt;0&lt;/C&gt;&lt;/FQL&gt;&lt;FQL&gt;&lt;Q&gt;JP3933800009^FF_PTX_INC(ANN_R,42370,42735,,,USD)&lt;/Q&gt;&lt;R&gt;1&lt;/R&gt;&lt;C&gt;1&lt;/C&gt;&lt;D xsi:type="xsd:double"&gt;1886.88299179077&lt;/D&gt;&lt;/FQL&gt;&lt;FQL&gt;&lt;Q&gt;JP3409000001^FF_TAX_RATE(ANN_R,42370,42735)&lt;/Q&gt;&lt;R&gt;1&lt;/R&gt;&lt;C&gt;1&lt;/C&gt;&lt;D xsi:type="xsd:double"&gt;32.9981630801236&lt;/D&gt;&lt;/FQL&gt;&lt;FQL&gt;&lt;Q&gt;KR7005490008^FF_TAX_CF(ANN_R,41275,41639,,,USD)&lt;/Q&gt;&lt;R&gt;1&lt;/R&gt;&lt;C&gt;1&lt;/C&gt;&lt;D xsi:type="xsd:double"&gt;746.200158742256&lt;/D&gt;&lt;/FQL&gt;&lt;FQL&gt;&lt;Q&gt;JP3409000001^FF_ASSETS(ANN_R,42370,42735,,,USD)&lt;/Q&gt;&lt;R&gt;1&lt;/R&gt;&lt;C&gt;1&lt;/C&gt;&lt;D xsi:type="xsd:double"&gt;41602.5082629472&lt;/D&gt;&lt;/FQL&gt;&lt;FQL&gt;&lt;Q&gt;JP3409000001^FF_SHLDRS_EQ(ANN_R,42370,42735,,,USD)&lt;/Q&gt;&lt;R&gt;1&lt;/R&gt;&lt;C&gt;1&lt;/C&gt;&lt;D xsi:type="xsd:double"&gt;7901.59690454602&lt;/D&gt;&lt;/FQL&gt;&lt;FQL&gt;&lt;Q&gt;JP3409000001^FF_MKT_VAL(ANN_R,42370,42735,,,USD)&lt;/Q&gt;&lt;R&gt;1&lt;/R&gt;&lt;C&gt;1&lt;/C&gt;&lt;D xsi:type="xsd:double"&gt;13891.0766984816&lt;/D&gt;&lt;/FQL&gt;&lt;FQL&gt;&lt;Q&gt;US2310211063^FF_TAX_CF(ANN_R,42736,43100)&lt;/Q&gt;&lt;R&gt;1&lt;/R&gt;&lt;C&gt;1&lt;/C&gt;&lt;D xsi:type="xsd:double"&gt;622&lt;/D&gt;&lt;/FQL&gt;&lt;FQL&gt;&lt;Q&gt;JP3756100008^FF_TAX_RATE(ANN_R,42370,42735)&lt;/Q&gt;&lt;R&gt;1&lt;/R&gt;&lt;C&gt;1&lt;/C&gt;&lt;D xsi:type="xsd:double"&gt;37.0120210670205&lt;/D&gt;&lt;/FQL&gt;&lt;FQL&gt;&lt;Q&gt;DE0005785604^FF_PTX_INC(ANN_R,41640,42004,,,USD)&lt;/Q&gt;&lt;R&gt;1&lt;/R&gt;&lt;C&gt;1&lt;/C&gt;&lt;D xsi:type="xsd:double"&gt;3336.00913345814&lt;/D&gt;&lt;/FQL&gt;&lt;FQL&gt;&lt;Q&gt;JP3756100008^FF_ASSETS(ANN_R,42370,42735,,,USD)&lt;/Q&gt;&lt;R&gt;1&lt;/R&gt;&lt;C&gt;1&lt;/C&gt;&lt;D xsi:type="xsd:double"&gt;3698.44522448815&lt;/D&gt;&lt;/FQL&gt;&lt;FQL&gt;&lt;Q&gt;JP3756100008^FF_SHLDRS_EQ(ANN_R,42370,42735,,,USD)&lt;/Q&gt;&lt;R&gt;1&lt;/R&gt;&lt;C&gt;1&lt;/C&gt;&lt;D xsi:type="xsd:double"&gt;2931.29571416415&lt;/D&gt;&lt;/FQL&gt;&lt;FQL&gt;&lt;Q&gt;JP3756100008^FF_MKT_VAL(ANN_R,42370,42735,,,USD)&lt;/Q&gt;&lt;R&gt;1&lt;/R&gt;&lt;C&gt;1&lt;/C&gt;&lt;D xsi:type="xsd:double"&gt;8092.71655898217&lt;/D&gt;&lt;/FQL&gt;&lt;FQL&gt;&lt;Q&gt;JP3236200006^FF_TAX_CF(ANN_R,43831,44196,,,USD)&lt;/Q&gt;&lt;R&gt;1&lt;/R&gt;&lt;C&gt;1&lt;/C&gt;&lt;D xsi:type="xsd:double"&gt;841.392030872405&lt;/D&gt;&lt;/FQL&gt;&lt;FQL&gt;&lt;Q&gt;KR7035420009^FF_TAX_RATE(ANN_R,42370,42735)&lt;/Q&gt;&lt;R&gt;1&lt;/R&gt;&lt;C&gt;1&lt;/C&gt;&lt;D xsi:type="xsd:double"&gt;31.8848629871895&lt;/D&gt;&lt;/FQL&gt;&lt;FQL&gt;&lt;Q&gt;FR0000051807^FF_PTX_INC(ANN_R,42736,43100,,,USD)&lt;/Q&gt;&lt;R&gt;1&lt;/R&gt;&lt;C&gt;1&lt;/C&gt;&lt;D xsi:type="xsd:double"&gt;344.020045399666&lt;/D&gt;&lt;/FQL&gt;&lt;FQL&gt;&lt;Q&gt;KR7035420009^FF_ASSETS(ANN_R,42370,42735,,,USD)&lt;/Q&gt;&lt;R&gt;1&lt;/R&gt;&lt;C&gt;1&lt;/C&gt;&lt;D xsi:type="xsd:double"&gt;5274.57752452806&lt;/D&gt;&lt;/FQL&gt;&lt;FQL&gt;&lt;Q&gt;KR7035420009^FF_SHLDRS_EQ(ANN_R,42370,42735,,,USD)&lt;/Q&gt;&lt;R&gt;1&lt;/R&gt;&lt;C&gt;1&lt;/C&gt;&lt;D xsi:type="xsd:double"&gt;2976.27773445417&lt;/D&gt;&lt;/FQL&gt;&lt;FQL&gt;&lt;Q&gt;KR7035420009^FF_MKT_VAL(ANN_R,42370,42735,,,USD)&lt;/Q&gt;&lt;R&gt;1&lt;/R&gt;&lt;C&gt;1&lt;/C&gt;&lt;D xsi:type="xsd:double"&gt;18484.6361238339&lt;/D&gt;&lt;/FQL&gt;&lt;FQL&gt;&lt;Q&gt;US40434L1052^FF_PTX_INC(ANN_R,40909,41274,,,USD)&lt;/Q&gt;&lt;R&gt;1&lt;/R&gt;&lt;C&gt;1&lt;/C&gt;&lt;D xsi:type="xsd:double"&gt;-11933&lt;/D&gt;&lt;/FQL&gt;&lt;FQL&gt;&lt;Q&gt;JP3497400006^FF_TAX_RATE(ANN_R,42370,42735)&lt;/Q&gt;&lt;R&gt;1&lt;/R&gt;&lt;C&gt;1&lt;/C&gt;&lt;D xsi:type="xsd:double"&gt;32.5181598062954&lt;/D&gt;&lt;/FQL&gt;&lt;FQL&gt;&lt;Q&gt;US77543R1023^FF_TAX_CF(ANN_R,43466,43830)&lt;/Q&gt;&lt;R&gt;1&lt;/R&gt;&lt;C&gt;1&lt;/C&gt;&lt;D xsi:type="xsd:double"&gt;0.759&lt;/D&gt;&lt;/FQL&gt;&lt;FQL&gt;&lt;Q&gt;JP3497400006^FF_ASSETS(ANN_R,42370,42735,,,USD)&lt;/Q&gt;&lt;R&gt;1&lt;/R&gt;&lt;C&gt;1&lt;/C&gt;&lt;D xsi:type="xsd:double"&gt;2651.47911081463&lt;/D&gt;&lt;/FQL&gt;&lt;FQL&gt;&lt;Q&gt;JP3497400006^FF_SHLDRS_EQ(ANN_R,42370,42735,,,USD)&lt;/Q&gt;&lt;R&gt;1&lt;/R&gt;&lt;C&gt;1&lt;/C&gt;&lt;D xsi:type="xsd:double"&gt;1130.41503379494&lt;/D&gt;&lt;/FQL&gt;&lt;FQL&gt;&lt;Q&gt;JP3497400006^FF_MKT_VAL(ANN_R,42370,42735,,,USD)&lt;/Q&gt;&lt;R&gt;1&lt;/R&gt;&lt;C&gt;1&lt;/C&gt;&lt;D xsi:type="xsd:double"&gt;2053.22656739064&lt;/D&gt;&lt;/FQL&gt;&lt;FQL&gt;&lt;Q&gt;US77543R1023^FF_PTX_INC(ANN_R,43466,43830,,,USD)&lt;/Q&gt;&lt;R&gt;1&lt;/R&gt;&lt;C&gt;1&lt;/C&gt;&lt;D xsi:type="xsd:double"&gt;-60.919&lt;/D&gt;&lt;/FQL&gt;&lt;FQL&gt;&lt;Q&gt;JP3236200006^FF_TAX_RATE(ANN_R,42370,42735)&lt;/Q&gt;&lt;R&gt;1&lt;/R&gt;&lt;C&gt;1&lt;/C&gt;&lt;D xsi:type="xsd:double"&gt;33.2590502140911&lt;/D&gt;&lt;/FQL&gt;&lt;FQL&gt;&lt;Q&gt;FR0010307819^FF_PTX_INC(ANN_R,41640,42004,,,USD)&lt;/Q&gt;&lt;R&gt;1&lt;/R&gt;&lt;C&gt;1&lt;/C&gt;&lt;D xsi:type="xsd:double"&gt;1023.61759375334&lt;/D&gt;&lt;/FQL&gt;&lt;FQL&gt;&lt;Q&gt;JP3236200006^FF_ASSETS(ANN_R,42370,42735,,,USD)&lt;/Q&gt;&lt;R&gt;1&lt;/R&gt;&lt;C&gt;1&lt;/C&gt;&lt;D xsi:type="xsd:double"&gt;9804.86658884585&lt;/D&gt;&lt;/FQL&gt;&lt;FQL&gt;&lt;Q&gt;JP3236200006^FF_SHLDRS_EQ(ANN_R,42370,42735,,,USD)&lt;/Q&gt;&lt;R&gt;1&lt;/R&gt;&lt;C&gt;1&lt;/C&gt;&lt;D xsi:type="xsd:double"&gt;9280.15464486927&lt;/D&gt;&lt;/FQL&gt;&lt;FQL&gt;&lt;Q&gt;JP3236200006^FF_MKT_VAL(ANN_R,42370,42735,,,USD)&lt;/Q&gt;&lt;R&gt;1&lt;/R&gt;&lt;C&gt;1&lt;/C&gt;&lt;D xsi:type="xsd:double"&gt;31609.9073014699&lt;/D&gt;&lt;/FQL&gt;&lt;FQL&gt;&lt;Q&gt;JP3197800000^FF_TAX_CF(ANN_R,42370,42735)&lt;/Q&gt;&lt;R&gt;1&lt;/R&gt;&lt;C&gt;1&lt;/C&gt;&lt;D xsi:type="xsd:double"&gt;14550&lt;/D&gt;&lt;/FQL&gt;&lt;FQL&gt;&lt;Q&gt;JP3475350009^FF_TAX_RATE(ANN_R,42370,42735)&lt;/Q&gt;&lt;R&gt;1&lt;/R&gt;&lt;C&gt;1&lt;/C&gt;&lt;D xsi:type="xsd:double"&gt;34.3081021015132&lt;/D&gt;&lt;/FQL&gt;&lt;FQL&gt;&lt;Q&gt;NL0000226223^FF_TAX_CF(ANN_R,41275,41639,,,USD)&lt;/Q&gt;&lt;R&gt;1&lt;/R&gt;&lt;C&gt;1&lt;/C&gt;&lt;D xsi:type="xsd:double"&gt;22.9999997654693&lt;/D&gt;&lt;/FQL&gt;&lt;FQL&gt;&lt;Q&gt;JP3475350009^FF_ASSETS(ANN_R,42370,42735,,,USD)&lt;/Q&gt;&lt;R&gt;1&lt;/R&gt;&lt;C&gt;1&lt;/C&gt;&lt;D xsi:type="xsd:double"&gt;16909.3106094152&lt;/D&gt;&lt;/FQL&gt;&lt;FQL&gt;&lt;Q&gt;JP3475350009^FF_SHLDRS_EQ(ANN_R,42370,42735,,,USD)&lt;/Q&gt;&lt;R&gt;1&lt;/R&gt;&lt;C&gt;1&lt;/C&gt;&lt;D xsi:type="xsd:double"&gt;10956.0565677732&lt;/D&gt;&lt;/FQL&gt;&lt;FQL&gt;&lt;Q&gt;JP3475350009^FF_MKT_VAL(ANN_R,42370,42735,,,USD)&lt;/Q&gt;&lt;R&gt;1&lt;/R&gt;&lt;C&gt;1&lt;/C&gt;&lt;D xsi:type="xsd:double"&gt;15215.9023288019&lt;/D&gt;&lt;/FQL&gt;&lt;FQL&gt;&lt;Q&gt;JP3758190007^FF_TAX_CF(ANN_R,43466,43830,,,USD)&lt;/Q&gt;&lt;R&gt;1&lt;/R&gt;&lt;C&gt;1&lt;/C&gt;&lt;D xsi:type="xsd:double"&gt;188.421669509262&lt;/D&gt;&lt;/FQL&gt;&lt;FQL&gt;&lt;Q&gt;JP3890310000^FF_TAX_RATE(ANN_R,42370,42735)&lt;/Q&gt;&lt;R&gt;1&lt;/R&gt;&lt;C&gt;1&lt;/C&gt;&lt;D xsi:type="xsd:double"&gt;29.2826748193268&lt;/D&gt;&lt;/FQL&gt;&lt;FQL&gt;&lt;Q&gt;US98978V1035^FF_TAX_CF(ANN_R,42736,43100)&lt;/Q&gt;&lt;R&gt;1&lt;/R&gt;&lt;C&gt;1&lt;/C&gt;&lt;D xsi:type="xsd:double"&gt;455&lt;/D&gt;&lt;/FQL&gt;&lt;FQL&gt;&lt;Q&gt;JP3890310000^FF_ASSETS(ANN_R,42370,42735,,,USD)&lt;/Q&gt;&lt;R&gt;1&lt;/R&gt;&lt;C&gt;1&lt;/C&gt;&lt;D xsi:type="xsd:double"&gt;180645.479213364&lt;/D&gt;&lt;/FQL&gt;&lt;FQL&gt;&lt;Q&gt;JP3890310000^FF_SHLDRS_EQ(ANN_R,42370,42735,,,USD)&lt;/Q&gt;&lt;R&gt;1&lt;/R&gt;&lt;C&gt;1&lt;/C&gt;&lt;D xsi:type="xsd:double"&gt;24006.1208385825&lt;/D&gt;&lt;/FQL&gt;&lt;FQL&gt;&lt;Q&gt;JP3890310000^FF_MKT_VAL(ANN_R,42370,42735,,,USD)&lt;/Q&gt;&lt;R&gt;1&lt;/R&gt;&lt;C&gt;1&lt;/C&gt;&lt;D xsi:type="xsd:double"&gt;16843.4377016583&lt;/D&gt;&lt;/FQL&gt;&lt;FQL&gt;&lt;Q&gt;KR7035420009^FF_TAX_CF(ANN_R,43101,43465,,,USD)&lt;/Q&gt;&lt;R&gt;1&lt;/R&gt;&lt;C&gt;1&lt;/C&gt;&lt;D xsi:type="xsd:double"&gt;33.6974709545002&lt;/D&gt;&lt;/FQL&gt;&lt;FQL&gt;&lt;Q&gt;KR7105560007^FF_TAX_RATE(ANN_R,42370,42735)&lt;/Q&gt;&lt;R&gt;1&lt;/R&gt;&lt;C&gt;1&lt;/C&gt;&lt;D xsi:type="xsd:double"&gt;18.6758593195296&lt;/D&gt;&lt;/FQL&gt;&lt;FQL&gt;&lt;Q&gt;JP3814000000^FF_TAX_CF(ANN_R,43101,43465,,,USD)&lt;/Q&gt;&lt;R&gt;1&lt;/R&gt;&lt;C&gt;1&lt;/C&gt;&lt;D xsi:type="xsd:double"&gt;559.872283369303&lt;/D&gt;&lt;/FQL&gt;&lt;FQL&gt;&lt;Q&gt;KR7105560007^FF_ASSETS(ANN_R,42370,42735,,,USD)&lt;/Q&gt;&lt;R&gt;1&lt;/R&gt;&lt;C&gt;1&lt;/C&gt;&lt;D xsi:type="xsd:double"&gt;311991.450233036&lt;/D&gt;&lt;/FQL&gt;&lt;FQL&gt;&lt;Q&gt;KR7105560007^FF_SHLDRS_EQ(ANN_R,42370,42735,,,USD)&lt;/Q&gt;&lt;R&gt;1&lt;/R&gt;&lt;C&gt;1&lt;/C&gt;&lt;D xsi:type="xsd:double"&gt;25664.8798042675&lt;/D&gt;&lt;/FQL&gt;&lt;FQL&gt;&lt;Q&gt;KR7105560007^FF_MKT_VAL(ANN_R,42370,42735,,,USD)&lt;/Q&gt;&lt;R&gt;1&lt;/R&gt;&lt;C&gt;1&lt;/C&gt;&lt;D xsi:type="xsd:double"&gt;14113.7733970348&lt;/D&gt;&lt;/FQL&gt;&lt;FQL&gt;&lt;Q&gt;US98978V1035^FF_PTX_INC(ANN_R,41275,41639,,,USD)&lt;/Q&gt;&lt;R&gt;1&lt;/R&gt;&lt;C&gt;1&lt;/C&gt;&lt;D xsi:type="xsd:double"&gt;688&lt;/D&gt;&lt;/FQL&gt;&lt;FQL&gt;&lt;Q&gt;JP3902400005^FF_TAX_RATE(ANN_R,42370,42735)&lt;/Q&gt;&lt;R&gt;1&lt;/R&gt;&lt;C&gt;1&lt;/C&gt;&lt;D xsi:type="xsd:double"&gt;24.1920898278049&lt;/D&gt;&lt;/FQL&gt;&lt;FQL&gt;&lt;Q&gt;JP3358000002^FF_PTX_INC(ANN_R,43101,43465,,,USD)&lt;/Q&gt;&lt;R&gt;1&lt;/R&gt;&lt;C&gt;1&lt;/C&gt;&lt;D xsi:type="xsd:double"&gt;644.894832789898&lt;/D&gt;&lt;/FQL&gt;&lt;FQL&gt;&lt;Q&gt;JP3902400005^FF_ASSETS(ANN_R,42370,42735,,,USD)&lt;/Q&gt;&lt;R&gt;1&lt;/R&gt;&lt;C&gt;1&lt;/C&gt;&lt;D xsi:type="xsd:double"&gt;36122.077737011&lt;/D&gt;&lt;/FQL&gt;&lt;FQL&gt;&lt;Q&gt;JP3902400005^FF_SHLDRS_EQ(ANN_R,42370,42735,,,USD)&lt;/Q&gt;&lt;R&gt;1&lt;/R&gt;&lt;C&gt;1&lt;/C&gt;&lt;D xsi:type="xsd:double"&gt;16359.9178526774&lt;/D&gt;&lt;/FQL&gt;&lt;FQL&gt;&lt;Q&gt;JP3902400005^FF_MKT_VAL(ANN_R,42370,42735,,,USD)&lt;/Q&gt;&lt;R&gt;1&lt;/R&gt;&lt;C&gt;1&lt;/C&gt;&lt;D xsi:type="xsd:double"&gt;22528.8867338412&lt;/D&gt;&lt;/FQL&gt;&lt;FQL&gt;&lt;Q&gt;US0404131064^FF_PTX_INC(ANN_R,42370,42735,,,USD)&lt;/Q&gt;&lt;R&gt;1&lt;/R&gt;&lt;C&gt;1&lt;/C&gt;&lt;D xsi:type="xsd:double"&gt;242.225&lt;/D&gt;&lt;/FQL&gt;&lt;FQL&gt;&lt;Q&gt;JP3752900005^FF_TAX_RATE(ANN_R,42370,42735)&lt;/Q&gt;&lt;R&gt;1&lt;/R&gt;&lt;C&gt;1&lt;/C&gt;&lt;D xsi:type="xsd:double"&gt;35.2652907922133&lt;/D&gt;&lt;/FQL&gt;&lt;FQL&gt;&lt;Q&gt;TW0002412004^FF_PTX_INC(ANN_R,42370,42735,,,USD)&lt;/Q&gt;&lt;R&gt;1&lt;/R&gt;&lt;C&gt;1&lt;/C&gt;&lt;D xsi:type="xsd:double"&gt;1516.23776074092&lt;/D&gt;&lt;/FQL&gt;&lt;FQL&gt;&lt;Q&gt;JP3752900005^FF_ASSETS(ANN_R,42370,42735,,,USD)&lt;/Q&gt;&lt;R&gt;1&lt;/R&gt;&lt;C&gt;1&lt;/C&gt;&lt;D xsi:type="xsd:double"&gt;2597509.4512096&lt;/D&gt;&lt;/FQL&gt;&lt;FQL&gt;&lt;Q&gt;JP3752900005^FF_SHLDRS_EQ(ANN_R,42370,42735,,,USD)&lt;/Q&gt;&lt;R&gt;1&lt;/R&gt;&lt;C&gt;1&lt;/C&gt;&lt;D xsi:type="xsd:double"&gt;121871.522350237&lt;/D&gt;&lt;/FQL&gt;&lt;FQL&gt;&lt;Q&gt;JP3752900005^FF_MKT_VAL(ANN_R,42370,42735,,,USD)&lt;/Q&gt;&lt;R&gt;1&lt;/R&gt;&lt;C&gt;1&lt;/C&gt;&lt;D xsi:type="xsd:double"&gt;55013.7842181956&lt;/D&gt;&lt;/FQL&gt;&lt;FQL&gt;&lt;Q&gt;JP3970300004^FF_TAX_CF(ANN_R,42736,43100)&lt;/Q&gt;&lt;R&gt;1&lt;/R&gt;&lt;C&gt;1&lt;/C&gt;&lt;D xsi:type="xsd:double"&gt;79184&lt;/D&gt;&lt;/FQL&gt;&lt;FQL&gt;&lt;Q&gt;JP3814000000^FF_TAX_RATE(ANN_R,42370,42735)&lt;/Q&gt;&lt;R&gt;1&lt;/R&gt;&lt;C&gt;1&lt;/C&gt;&lt;D xsi:type="xsd:double"&gt;26.9759264685471&lt;/D&gt;&lt;/FQL&gt;&lt;FQL&gt;&lt;Q&gt;JP3788600009^FF_TAX_CF(ANN_R,42370,42735)&lt;/Q&gt;&lt;R&gt;1&lt;/R&gt;&lt;C&gt;1&lt;/C&gt;&lt;D xsi:type="xsd:double"&gt;157378&lt;/D&gt;&lt;/FQL&gt;&lt;FQL&gt;&lt;Q&gt;JP3814000000^FF_ASSETS(ANN_R,42370,42735,,,USD)&lt;/Q&gt;&lt;R&gt;1&lt;/R&gt;&lt;C&gt;1&lt;/C&gt;&lt;D xsi:type="xsd:double"&gt;29927.2560143024&lt;/D&gt;&lt;/FQL&gt;&lt;FQL&gt;&lt;Q&gt;JP3814000000^FF_SHLDRS_EQ(ANN_R,42370,42735,,,USD)&lt;/Q&gt;&lt;R&gt;1&lt;/R&gt;&lt;C&gt;1&lt;/C&gt;&lt;D xsi:type="xsd:double"&gt;18278.8643906489&lt;/D&gt;&lt;/FQL&gt;&lt;FQL&gt;&lt;Q&gt;JP3814000000^FF_MKT_VAL(ANN_R,42370,42735,,,USD)&lt;/Q&gt;&lt;R&gt;1&lt;/R&gt;&lt;C&gt;1&lt;/C&gt;&lt;D xsi:type="xsd:double"&gt;17840.3310000016&lt;/D&gt;&lt;/FQL&gt;&lt;FQL&gt;&lt;Q&gt;FR0000051807^FF_TAX_CF(ANN_R,43831,44196,,,USD)&lt;/Q&gt;&lt;R&gt;1&lt;/R&gt;&lt;C&gt;1&lt;/C&gt;&lt;D xsi:type="xsd:double"&gt;204.055431008339&lt;/D&gt;&lt;/FQL&gt;&lt;FQL&gt;&lt;Q&gt;TW0002881000^FF_TAX_RATE(ANN_R,42370,42735)&lt;/Q&gt;&lt;R&gt;1&lt;/R&gt;&lt;C&gt;1&lt;/C&gt;&lt;D xsi:type="xsd:double"&gt;11.4657766925017&lt;/D&gt;&lt;/FQL&gt;&lt;FQL&gt;&lt;Q&gt;JP3756100008^FF_TAX_CF(ANN_R,42736,43100)&lt;/Q&gt;&lt;R&gt;1&lt;/R&gt;&lt;C&gt;1&lt;/C&gt;&lt;D xsi:type="xsd:double"&gt;21799&lt;/D&gt;&lt;/FQL&gt;&lt;FQL&gt;&lt;Q&gt;TW0002881000^FF_ASSETS(ANN_R,42370,42735,,,USD)&lt;/Q&gt;&lt;R&gt;1&lt;/R&gt;&lt;C&gt;1&lt;/C&gt;&lt;D xsi:type="xsd:double"&gt;196520.9327043&lt;/D&gt;&lt;/FQL&gt;&lt;FQL&gt;&lt;Q&gt;TW0002881000^FF_SHLDRS_EQ(ANN_R,42370,42735,,,USD)&lt;/Q&gt;&lt;R&gt;1&lt;/R&gt;&lt;C&gt;1&lt;/C&gt;&lt;D xsi:type="xsd:double"&gt;13243.3416334458&lt;/D&gt;&lt;/FQL&gt;&lt;FQL&gt;&lt;Q&gt;TW0002881000^FF_MKT_VAL(ANN_R,42370,42735,,,USD)&lt;/Q&gt;&lt;R&gt;1&lt;/R&gt;&lt;C&gt;1&lt;/C&gt;&lt;D xsi:type="xsd:double"&gt;16193.919811158&lt;/D&gt;&lt;/FQL&gt;&lt;FQL&gt;&lt;Q&gt;JP3571400005^FF_TAX_CF(ANN_R,43101,43465,,,USD)&lt;/Q&gt;&lt;R&gt;1&lt;/R&gt;&lt;C&gt;1&lt;/C&gt;&lt;D xsi:type="xsd:double"&gt;449.065355114639&lt;/D&gt;&lt;/FQL&gt;&lt;FQL&gt;&lt;Q&gt;JP3633400001^FF_TAX_RATE(ANN_R,42370,42735)&lt;/Q&gt;&lt;R&gt;1&lt;/R&gt;&lt;C&gt;1&lt;/C&gt;&lt;D xsi:type="xsd:double"&gt;29.4387139959663&lt;/D&gt;&lt;/FQL&gt;&lt;FQL&gt;&lt;Q&gt;US0152711091^FF_TAX_CF(ANN_R,43101,43465)&lt;/Q&gt;&lt;R&gt;0&lt;/R&gt;&lt;C&gt;0&lt;/C&gt;&lt;/FQL&gt;&lt;FQL&gt;&lt;Q&gt;JP3633400001^FF_ASSETS(ANN_R,42370,42735,,,USD)&lt;/Q&gt;&lt;R&gt;1&lt;/R&gt;&lt;C&gt;1&lt;/C&gt;&lt;D xsi:type="xsd:double"&gt;421972.473421074&lt;/D&gt;&lt;/FQL&gt;&lt;FQL&gt;&lt;Q&gt;JP3633400001^FF_SHLDRS_EQ(ANN_R,42370,42735,,,USD)&lt;/Q&gt;&lt;R&gt;1&lt;/R&gt;&lt;C&gt;1&lt;/C&gt;&lt;D xsi:type="xsd:double"&gt;153269.395358518&lt;/D&gt;&lt;/FQL&gt;&lt;FQL&gt;&lt;Q&gt;JP3633400001^FF_MKT_VAL(ANN_R,42370,42735,,,USD)&lt;/Q&gt;&lt;R&gt;1&lt;/R&gt;&lt;C&gt;1&lt;/C&gt;&lt;D xsi:type="xsd:double"&gt;160863.441027327&lt;/D&gt;&lt;/FQL&gt;&lt;FQL&gt;&lt;Q&gt;US92276F1003^FF_TAX_CF(ANN_R,43101,43465)&lt;/Q&gt;&lt;R&gt;0&lt;/R&gt;&lt;C&gt;0&lt;/C&gt;&lt;/FQL&gt;&lt;FQL&gt;&lt;Q&gt;JP3188220002^FF_TAX_RATE(ANN_R,42370,42735)&lt;/Q&gt;&lt;R&gt;1&lt;/R&gt;&lt;C&gt;1&lt;/C&gt;&lt;D xsi:type="xsd:double"&gt;23.1833257204139&lt;/D&gt;&lt;/FQL&gt;&lt;FQL&gt;&lt;Q&gt;JP3802400006^FF_TAX_CF(ANN_R,43831,44196,,,USD)&lt;/Q&gt;&lt;R&gt;1&lt;/R&gt;&lt;C&gt;1&lt;/C&gt;&lt;D xsi:type="xsd:double"&gt;272.750414572656&lt;/D&gt;&lt;/FQL&gt;&lt;FQL&gt;&lt;Q&gt;JP3188220002^FF_ASSETS(ANN_R,42370,42735,,,USD)&lt;/Q&gt;&lt;R&gt;1&lt;/R&gt;&lt;C&gt;1&lt;/C&gt;&lt;D xsi:type="xsd:double"&gt;21248.2528202236&lt;/D&gt;&lt;/FQL&gt;&lt;FQL&gt;&lt;Q&gt;JP3188220002^FF_SHLDRS_EQ(ANN_R,42370,42735,,,USD)&lt;/Q&gt;&lt;R&gt;1&lt;/R&gt;&lt;C&gt;1&lt;/C&gt;&lt;D xsi:type="xsd:double"&gt;14665.6747777015&lt;/D&gt;&lt;/FQL&gt;&lt;FQL&gt;&lt;Q&gt;JP3188220002^FF_MKT_VAL(ANN_R,42370,42735,,,USD)&lt;/Q&gt;&lt;R&gt;1&lt;/R&gt;&lt;C&gt;1&lt;/C&gt;&lt;D xsi:type="xsd:double"&gt;23660.4646643667&lt;/D&gt;&lt;/FQL&gt;&lt;FQL&gt;&lt;Q&gt;IT0000072618^FF_TAX_CF(ANN_R,42370,42735)&lt;/Q&gt;&lt;R&gt;1&lt;/R&gt;&lt;C&gt;1&lt;/C&gt;&lt;D xsi:type="xsd:double"&gt;-184&lt;/D&gt;&lt;/FQL&gt;&lt;FQL&gt;&lt;Q&gt;JP3304200003^FF_TAX_RATE(ANN_R,42370,42735)&lt;/Q&gt;&lt;R&gt;1&lt;/R&gt;&lt;C&gt;1&lt;/C&gt;&lt;D xsi:type="xsd:double"&gt;31.0995163045866&lt;/D&gt;&lt;/FQL&gt;&lt;FQL&gt;&lt;Q&gt;JP3198900007^FF_PTX_INC(ANN_R,43466,43830,,,USD)&lt;/Q&gt;&lt;R&gt;1&lt;/R&gt;&lt;C&gt;1&lt;/C&gt;&lt;D xsi:type="xsd:double"&gt;1167.22475381754&lt;/D&gt;&lt;/FQL&gt;&lt;FQL&gt;&lt;Q&gt;JP3304200003^FF_ASSETS(ANN_R,42370,42735,,,USD)&lt;/Q&gt;&lt;R&gt;1&lt;/R&gt;&lt;C&gt;1&lt;/C&gt;&lt;D xsi:type="xsd:double"&gt;23263.0806810707&lt;/D&gt;&lt;/FQL&gt;&lt;FQL&gt;&lt;Q&gt;JP3304200003^FF_SHLDRS_EQ(ANN_R,42370,42735,,,USD)&lt;/Q&gt;&lt;R&gt;1&lt;/R&gt;&lt;C&gt;1&lt;/C&gt;&lt;D xsi:type="xsd:double"&gt;13500.7248793095&lt;/D&gt;&lt;/FQL&gt;&lt;FQL&gt;&lt;Q&gt;JP3304200003^FF_MKT_VAL(ANN_R,42370,42735,,,USD)&lt;/Q&gt;&lt;R&gt;1&lt;/R&gt;&lt;C&gt;1&lt;/C&gt;&lt;D xsi:type="xsd:double"&gt;16069.8069285284&lt;/D&gt;&lt;/FQL&gt;&lt;FQL&gt;&lt;Q&gt;US0605051046^FF_PTX_INC(ANN_R,42370,42735,,,USD)&lt;/Q&gt;&lt;R&gt;1&lt;/R&gt;&lt;C&gt;1&lt;/C&gt;&lt;D xsi:type="xsd:double"&gt;25021&lt;/D&gt;&lt;/FQL&gt;&lt;FQL&gt;&lt;Q&gt;JP3758190007^FF_TAX_RATE(ANN_R,42370,42735)&lt;/Q&gt;&lt;R&gt;1&lt;/R&gt;&lt;C&gt;1&lt;/C&gt;&lt;D xsi:type="xsd:double"&gt;56.5735187784441&lt;/D&gt;&lt;/FQL&gt;&lt;FQL&gt;&lt;Q&gt;FR0000120172^FF_PTX_INC(ANN_R,41275,41639,,,USD)&lt;/Q&gt;&lt;R&gt;1&lt;/R&gt;&lt;C&gt;1&lt;/C&gt;&lt;D xsi:type="xsd:double"&gt;2203.84608268738&lt;/D&gt;&lt;/FQL&gt;&lt;FQL&gt;&lt;Q&gt;JP3758190007^FF_ASSETS(ANN_R,42370,42735,,,USD)&lt;/Q&gt;&lt;R&gt;1&lt;/R&gt;&lt;C&gt;1&lt;/C&gt;&lt;D xsi:type="xsd:double"&gt;3788.15959393978&lt;/D&gt;&lt;/FQL&gt;&lt;FQL&gt;&lt;Q&gt;JP3758190007^FF_SHLDRS_EQ(ANN_R,42370,42735,,,USD)&lt;/Q&gt;&lt;R&gt;1&lt;/R&gt;&lt;C&gt;1&lt;/C&gt;&lt;D xsi:type="xsd:double"&gt;3197.3592415452&lt;/D&gt;&lt;/FQL&gt;&lt;FQL&gt;&lt;Q&gt;JP3758190007^FF_MKT_VAL(ANN_R,42370,42735,,,USD)&lt;/Q&gt;&lt;R&gt;1&lt;/R&gt;&lt;C&gt;1&lt;/C&gt;&lt;D xsi:type="xsd:double"&gt;6316.04631865983&lt;/D&gt;&lt;/FQL&gt;&lt;FQL&gt;&lt;Q&gt;JP3397200001^FF_TAX_CF(ANN_R,43101,43465,,,USD)&lt;/Q&gt;&lt;R&gt;1&lt;/R&gt;&lt;C&gt;1&lt;/C&gt;&lt;D xsi:type="xsd:double"&gt;1014.02640222758&lt;/D&gt;&lt;/FQL&gt;&lt;FQL&gt;&lt;Q&gt;TW0002303005^FF_TAX_RATE(ANN_R,42370,42735)&lt;/Q&gt;&lt;R&gt;1&lt;/R&gt;&lt;C&gt;1&lt;/C&gt;&lt;D xsi:type="xsd:double"&gt;19.5277234217607&lt;/D&gt;&lt;/FQL&gt;&lt;FQL&gt;&lt;Q&gt;JP3778630008^FF_PTX_INC(ANN_R,41640,42004,,,USD)&lt;/Q&gt;&lt;R&gt;1&lt;/R&gt;&lt;C&gt;1&lt;/C&gt;&lt;D xsi:type="xsd:double"&gt;426.857895037159&lt;/D&gt;&lt;/FQL&gt;&lt;FQL&gt;&lt;Q&gt;TW0002303005^FF_ASSETS(ANN_R,42370,42735,,,USD)&lt;/Q&gt;&lt;R&gt;1&lt;/R&gt;&lt;C&gt;1&lt;/C&gt;&lt;D xsi:type="xsd:double"&gt;11997.1199489055&lt;/D&gt;&lt;/FQL&gt;&lt;FQL&gt;&lt;Q&gt;TW0002303005^FF_SHLDRS_EQ(ANN_R,42370,42735,,,USD)&lt;/Q&gt;&lt;R&gt;1&lt;/R&gt;&lt;C&gt;1&lt;/C&gt;&lt;D xsi:type="xsd:double"&gt;6671.25173722658&lt;/D&gt;&lt;/FQL&gt;&lt;FQL&gt;&lt;Q&gt;TW0002303005^FF_MKT_VAL(ANN_R,42370,42735,,,USD)&lt;/Q&gt;&lt;R&gt;1&lt;/R&gt;&lt;C&gt;1&lt;/C&gt;&lt;D xsi:type="xsd:double"&gt;4323.85736010075&lt;/D&gt;&lt;/FQL&gt;&lt;FQL&gt;&lt;Q&gt;DE000A0D9PT0^FF_TAX_CF(ANN_R,42005,42369,,,USD)&lt;/Q&gt;&lt;R&gt;1&lt;/R&gt;&lt;C&gt;1&lt;/C&gt;&lt;D xsi:type="xsd:double"&gt;150.813230514526&lt;/D&gt;&lt;/FQL&gt;&lt;FQL&gt;&lt;Q&gt;KR7005490008^FF_TAX_RATE(ANN_R,42370,42735)&lt;/Q&gt;&lt;R&gt;1&lt;/R&gt;&lt;C&gt;1&lt;/C&gt;&lt;D xsi:type="xsd:double"&gt;25.2827612511434&lt;/D&gt;&lt;/FQL&gt;&lt;FQL&gt;&lt;Q&gt;US4180561072^FF_TAX_CF(ANN_R,42370,42735)&lt;/Q&gt;&lt;R&gt;1&lt;/R&gt;&lt;C&gt;1&lt;/C&gt;&lt;D xsi:type="xsd:double"&gt;98.913&lt;/D&gt;&lt;/FQL&gt;&lt;FQL&gt;&lt;Q&gt;KR7005490008^FF_ASSETS(ANN_R,42370,42735,,,USD)&lt;/Q&gt;&lt;R&gt;1&lt;/R&gt;&lt;C&gt;1&lt;/C&gt;&lt;D xsi:type="xsd:double"&gt;66039.8981037108&lt;/D&gt;&lt;/FQL&gt;&lt;FQL&gt;&lt;Q&gt;KR7005490008^FF_SHLDRS_EQ(ANN_R,42370,42735,,,USD)&lt;/Q&gt;&lt;R&gt;1&lt;/R&gt;&lt;C&gt;1&lt;/C&gt;&lt;D xsi:type="xsd:double"&gt;34257.7549480144&lt;/D&gt;&lt;/FQL&gt;&lt;FQL&gt;&lt;Q&gt;KR7005490008^FF_MKT_VAL(ANN_R,42370,42735,,,USD)&lt;/Q&gt;&lt;R&gt;1&lt;/R&gt;&lt;C&gt;1&lt;/C&gt;&lt;D xsi:type="xsd:double"&gt;17055.3049295019&lt;/D&gt;&lt;/FQL&gt;&lt;FQL&gt;&lt;Q&gt;DE000A0D9PT0^FF_PTX_INC(ANN_R,41640,42004,,,USD)&lt;/Q&gt;&lt;R&gt;1&lt;/R&gt;&lt;C&gt;1&lt;/C&gt;&lt;D xsi:type="xsd:double"&gt;340.498427259922&lt;/D&gt;&lt;/FQL&gt;&lt;FQL&gt;&lt;Q&gt;JP3505000004^FF_TAX_RATE(ANN_R,42370,42735)&lt;/Q&gt;&lt;R&gt;1&lt;/R&gt;&lt;C&gt;1&lt;/C&gt;&lt;D xsi:type="xsd:double"&gt;32.9970425185963&lt;/D&gt;&lt;/FQL&gt;&lt;FQL&gt;&lt;Q&gt;JP3249600002^FF_TAX_CF(ANN_R,43101,43465,,,USD)&lt;/Q&gt;&lt;R&gt;1&lt;/R&gt;&lt;C&gt;1&lt;/C&gt;&lt;D xsi:type="xsd:double"&gt;287.641468346119&lt;/D&gt;&lt;/FQL&gt;&lt;FQL&gt;&lt;Q&gt;JP3505000004^FF_ASSETS(ANN_R,42370,42735,,,USD)&lt;/Q&gt;&lt;R&gt;1&lt;/R&gt;&lt;C&gt;1&lt;/C&gt;&lt;D xsi:type="xsd:double"&gt;28985.3191122785&lt;/D&gt;&lt;/FQL&gt;&lt;FQL&gt;&lt;Q&gt;JP3505000004^FF_SHLDRS_EQ(ANN_R,42370,42735,,,USD)&lt;/Q&gt;&lt;R&gt;1&lt;/R&gt;&lt;C&gt;1&lt;/C&gt;&lt;D xsi:type="xsd:double"&gt;10412.5359582677&lt;/D&gt;&lt;/FQL&gt;&lt;FQL&gt;&lt;Q&gt;JP3505000004^FF_MKT_VAL(ANN_R,42370,42735,,,USD)&lt;/Q&gt;&lt;R&gt;1&lt;/R&gt;&lt;C&gt;1&lt;/C&gt;&lt;D xsi:type="xsd:double"&gt;18698.5058883388&lt;/D&gt;&lt;/FQL&gt;&lt;FQL&gt;&lt;Q&gt;US9078181081^FF_TAX_CF(ANN_R,41640,42004,,,USD)&lt;/Q&gt;&lt;R&gt;1&lt;/R&gt;&lt;C&gt;1&lt;/C&gt;&lt;D xsi:type="xsd:double"&gt;2492&lt;/D&gt;&lt;/FQL&gt;&lt;FQL&gt;&lt;Q&gt;JP3422950000^FF_TAX_RATE(ANN_R,42370,42735)&lt;/Q&gt;&lt;R&gt;1&lt;/R&gt;&lt;C&gt;1&lt;/C&gt;&lt;D xsi:type="xsd:double"&gt;44.4717307217513&lt;/D&gt;&lt;/FQL&gt;&lt;FQL&gt;&lt;Q&gt;US74736K1016^FF_TAX_CF(ANN_R,40909,41274,,,USD)&lt;/Q&gt;&lt;R&gt;1&lt;/R&gt;&lt;C&gt;1&lt;/C&gt;&lt;D xsi:type="xsd:double"&gt;14.554&lt;/D&gt;&lt;/FQL&gt;&lt;FQL&gt;&lt;Q&gt;JP3422950000^FF_ASSETS(ANN_R,42370,42735,,,USD)&lt;/Q&gt;&lt;R&gt;1&lt;/R&gt;&lt;C&gt;1&lt;/C&gt;&lt;D xsi:type="xsd:double"&gt;48209.8875875892&lt;/D&gt;&lt;/FQL&gt;&lt;FQL&gt;&lt;Q&gt;JP3422950000^FF_SHLDRS_EQ(ANN_R,42370,42735,,,USD)&lt;/Q&gt;&lt;R&gt;1&lt;/R&gt;&lt;C&gt;1&lt;/C&gt;&lt;D xsi:type="xsd:double"&gt;21043.3667935524&lt;/D&gt;&lt;/FQL&gt;&lt;FQL&gt;&lt;Q&gt;JP3422950000^FF_MKT_VAL(ANN_R,42370,42735,,,USD)&lt;/Q&gt;&lt;R&gt;1&lt;/R&gt;&lt;C&gt;1&lt;/C&gt;&lt;D xsi:type="xsd:double"&gt;35209.4193440843&lt;/D&gt;&lt;/FQL&gt;&lt;FQL&gt;&lt;Q&gt;JP3802400006^FF_TAX_CF(ANN_R,43466,43830,,,USD)&lt;/Q&gt;&lt;R&gt;1&lt;/R&gt;&lt;C&gt;1&lt;/C&gt;&lt;D xsi:type="xsd:double"&gt;721.270034024492&lt;/D&gt;&lt;/FQL&gt;&lt;FQL&gt;&lt;Q&gt;JP3726800000^FF_TAX_RATE(ANN_R,42370,42735)&lt;/Q&gt;&lt;R&gt;1&lt;/R&gt;&lt;C&gt;1&lt;/C&gt;&lt;D xsi:type="xsd:double"&gt;26.6662935419101&lt;/D&gt;&lt;/FQL&gt;&lt;FQL&gt;&lt;Q&gt;US5303073051^FF_TAX_CF(ANN_R,43831,44196)&lt;/Q&gt;&lt;R&gt;1&lt;/R&gt;&lt;C&gt;1&lt;/C&gt;&lt;D xsi:type="xsd:double"&gt;0.003&lt;/D&gt;&lt;/FQL&gt;&lt;FQL&gt;&lt;Q&gt;JP3726800000^FF_ASSETS(ANN_R,42370,42735,,,USD)&lt;/Q&gt;&lt;R&gt;1&lt;/R&gt;&lt;C&gt;1&lt;/C&gt;&lt;D xsi:type="xsd:double"&gt;40677.1032549441&lt;/D&gt;&lt;/FQL&gt;&lt;FQL&gt;&lt;Q&gt;JP3726800000^FF_SHLDRS_EQ(ANN_R,42370,42735,,,USD)&lt;/Q&gt;&lt;R&gt;1&lt;/R&gt;&lt;C&gt;1&lt;/C&gt;&lt;D xsi:type="xsd:double"&gt;21057.9240191728&lt;/D&gt;&lt;/FQL&gt;&lt;FQL&gt;&lt;Q&gt;JP3726800000^FF_MKT_VAL(ANN_R,42370,42735,,,USD)&lt;/Q&gt;&lt;R&gt;1&lt;/R&gt;&lt;C&gt;1&lt;/C&gt;&lt;D xsi:type="xsd:double"&gt;59025.4533192369&lt;/D&gt;&lt;/FQL&gt;&lt;FQL&gt;&lt;Q&gt;US49271V1008^FF_PTX_INC(ANN_R,41275,41639,,,USD)&lt;/Q&gt;&lt;R&gt;1&lt;/R&gt;&lt;C&gt;1&lt;/C&gt;&lt;D xsi:type="xsd:double"&gt;542&lt;/D&gt;&lt;/FQL&gt;&lt;FQL&gt;&lt;Q&gt;JP3571400005^FF_TAX_RATE(ANN_R,42370,42735)&lt;/Q&gt;&lt;R&gt;1&lt;/R&gt;&lt;C&gt;1&lt;/C&gt;&lt;D xsi:type="xsd:double"&gt;26.7982266639115&lt;/D&gt;&lt;/FQL&gt;&lt;FQL&gt;&lt;Q&gt;SE0000667891^FF_TAX_CF(ANN_R,42370,42735,,,USD)&lt;/Q&gt;&lt;R&gt;1&lt;/R&gt;&lt;C&gt;1&lt;/C&gt;&lt;D xsi:type="xsd:double"&gt;192.716832831502&lt;/D&gt;&lt;/FQL&gt;&lt;FQL&gt;&lt;Q&gt;JP3571400005^FF_ASSETS(ANN_R,42370,42735,,,USD)&lt;/Q&gt;&lt;R&gt;1&lt;/R&gt;&lt;C&gt;1&lt;/C&gt;&lt;D xsi:type="xsd:double"&gt;7058.73914127797&lt;/D&gt;&lt;/FQL&gt;&lt;FQL&gt;&lt;Q&gt;JP3571400005^FF_SHLDRS_EQ(ANN_R,42370,42735,,,USD)&lt;/Q&gt;&lt;R&gt;1&lt;/R&gt;&lt;C&gt;1&lt;/C&gt;&lt;D xsi:type="xsd:double"&gt;5018.11459489912&lt;/D&gt;&lt;/FQL&gt;&lt;FQL&gt;&lt;Q&gt;JP3571400005^FF_MKT_VAL(ANN_R,42370,42735,,,USD)&lt;/Q&gt;&lt;R&gt;1&lt;/R&gt;&lt;C&gt;1&lt;/C&gt;&lt;D xsi:type="xsd:double"&gt;10706.4746361806&lt;/D&gt;&lt;/FQL&gt;&lt;FQL&gt;&lt;Q&gt;JP3592200004^FF_TAX_CF(ANN_R,42370,42735)&lt;/Q&gt;&lt;R&gt;1&lt;/R&gt;&lt;C&gt;1&lt;/C&gt;&lt;D xsi:type="xsd:double"&gt;77466&lt;/D&gt;&lt;/FQL&gt;&lt;FQL&gt;&lt;Q&gt;JP3200450009^FF_TAX_RATE(ANN_R,42370,42735)&lt;/Q&gt;&lt;R&gt;1&lt;/R&gt;&lt;C&gt;1&lt;/C&gt;&lt;D xsi:type="xsd:double"&gt;30.7465844795069&lt;/D&gt;&lt;/FQL&gt;&lt;FQL&gt;&lt;Q&gt;NL0000226223^FF_TAX_CF(ANN_R,43831,44196,,,USD)&lt;/Q&gt;&lt;R&gt;1&lt;/R&gt;&lt;C&gt;1&lt;/C&gt;&lt;D xsi:type="xsd:double"&gt;138.000006348778&lt;/D&gt;&lt;/FQL&gt;&lt;FQL&gt;&lt;Q&gt;JP3200450009^FF_ASSETS(ANN_R,42370,42735,,,USD)&lt;/Q&gt;&lt;R&gt;1&lt;/R&gt;&lt;C&gt;1&lt;/C&gt;&lt;D xsi:type="xsd:double"&gt;97806.1106189936&lt;/D&gt;&lt;/FQL&gt;&lt;FQL&gt;&lt;Q&gt;JP3200450009^FF_SHLDRS_EQ(ANN_R,42370,42735,,,USD)&lt;/Q&gt;&lt;R&gt;1&lt;/R&gt;&lt;C&gt;1&lt;/C&gt;&lt;D xsi:type="xsd:double"&gt;20556.3500031158&lt;/D&gt;&lt;/FQL&gt;&lt;FQL&gt;&lt;Q&gt;JP3200450009^FF_MKT_VAL(ANN_R,42370,42735,,,USD)&lt;/Q&gt;&lt;R&gt;1&lt;/R&gt;&lt;C&gt;1&lt;/C&gt;&lt;D xsi:type="xsd:double"&gt;18705.6783792642&lt;/D&gt;&lt;/FQL&gt;&lt;FQL&gt;&lt;Q&gt;JP3421800008^FF_TAX_CF(ANN_R,42736,43100)&lt;/Q&gt;&lt;R&gt;1&lt;/R&gt;&lt;C&gt;1&lt;/C&gt;&lt;D xsi:type="xsd:double"&gt;40031&lt;/D&gt;&lt;/FQL&gt;&lt;FQL&gt;&lt;Q&gt;JP3893200000^FF_TAX_RATE(ANN_R,42370,42735)&lt;/Q&gt;&lt;R&gt;1&lt;/R&gt;&lt;C&gt;1&lt;/C&gt;&lt;D xsi:type="xsd:double"&gt;34.2008747111413&lt;/D&gt;&lt;/FQL&gt;&lt;FQL&gt;&lt;Q&gt;JP3143600009^FF_TAX_CF(ANN_R,42736,43100)&lt;/Q&gt;&lt;R&gt;1&lt;/R&gt;&lt;C&gt;1&lt;/C&gt;&lt;D xsi:type="xsd:double"&gt;61318&lt;/D&gt;&lt;/FQL&gt;&lt;FQL&gt;&lt;Q&gt;JP3893200000^FF_ASSETS(ANN_R,42370,42735,,,USD)&lt;/Q&gt;&lt;R&gt;1&lt;/R&gt;&lt;C&gt;1&lt;/C&gt;&lt;D xsi:type="xsd:double"&gt;47815.9785017148&lt;/D&gt;&lt;/FQL&gt;&lt;FQL&gt;&lt;Q&gt;JP3893200000^FF_SHLDRS_EQ(ANN_R,42370,42735,,,USD)&lt;/Q&gt;&lt;R&gt;1&lt;/R&gt;&lt;C&gt;1&lt;/C&gt;&lt;D xsi:type="xsd:double"&gt;17112.3000626042&lt;/D&gt;&lt;/FQL&gt;&lt;FQL&gt;&lt;Q&gt;JP3893200000^FF_MKT_VAL(ANN_R,42370,42735,,,USD)&lt;/Q&gt;&lt;R&gt;1&lt;/R&gt;&lt;C&gt;1&lt;/C&gt;&lt;D xsi:type="xsd:double"&gt;24686.5586520584&lt;/D&gt;&lt;/FQL&gt;&lt;FQL&gt;&lt;Q&gt;JP3173400007^FF_TAX_CF(ANN_R,43101,43465,,,USD)&lt;/Q&gt;&lt;R&gt;1&lt;/R&gt;&lt;C&gt;1&lt;/C&gt;&lt;D xsi:type="xsd:double"&gt;84.6503217071295&lt;/D&gt;&lt;/FQL&gt;&lt;FQL&gt;&lt;Q&gt;JP3421800008^FF_TAX_RATE(ANN_R,42370,42735)&lt;/Q&gt;&lt;R&gt;1&lt;/R&gt;&lt;C&gt;1&lt;/C&gt;&lt;D xsi:type="xsd:double"&gt;31.8133895624671&lt;/D&gt;&lt;/FQL&gt;&lt;FQL&gt;&lt;Q&gt;FR0000127771^FF_PTX_INC(ANN_R,42370,42735,,,USD)&lt;/Q&gt;&lt;R&gt;1&lt;/R&gt;&lt;C&gt;1&lt;/C&gt;&lt;D xsi:type="xsd:double"&gt;1286.5073877573&lt;/D&gt;&lt;/FQL&gt;&lt;FQL&gt;&lt;Q&gt;JP3421800008^FF_ASSETS(ANN_R,42370,42735,,,USD)&lt;/Q&gt;&lt;R&gt;1&lt;/R&gt;&lt;C&gt;1&lt;/C&gt;&lt;D xsi:type="xsd:double"&gt;13951.2609271109&lt;/D&gt;&lt;/FQL&gt;&lt;FQL&gt;&lt;Q&gt;JP3421800008^FF_SHLDRS_EQ(ANN_R,42370,42735,,,USD)&lt;/Q&gt;&lt;R&gt;1&lt;/R&gt;&lt;C&gt;1&lt;/C&gt;&lt;D xsi:type="xsd:double"&gt;7413.89728251845&lt;/D&gt;&lt;/FQL&gt;&lt;FQL&gt;&lt;Q&gt;JP3421800008^FF_MKT_VAL(ANN_R,42370,42735,,,USD)&lt;/Q&gt;&lt;R&gt;1&lt;/R&gt;&lt;C&gt;1&lt;/C&gt;&lt;D xsi:type="xsd:double"&gt;16246.0871401657&lt;/D&gt;&lt;/FQL&gt;&lt;FQL&gt;&lt;Q&gt;US8326964058^FF_PTX_INC(ANN_R,42370,42735,,,USD)&lt;/Q&gt;&lt;R&gt;1&lt;/R&gt;&lt;C&gt;1&lt;/C&gt;&lt;D xsi:type="xsd:double"&gt;977.9&lt;/D&gt;&lt;/FQL&gt;&lt;FQL&gt;&lt;Q&gt;TW0002454006^FF_TAX_RATE(ANN_R,42370,42735)&lt;/Q&gt;&lt;R&gt;1&lt;/R&gt;&lt;C&gt;1&lt;/C&gt;&lt;D xsi:type="xsd:double"&gt;11.9877337876163&lt;/D&gt;&lt;/FQL&gt;&lt;FQL&gt;&lt;Q&gt;JP3497400006^FF_TAX_CF(ANN_R,42370,42735)&lt;/Q&gt;&lt;R&gt;1&lt;/R&gt;&lt;C&gt;1&lt;/C&gt;&lt;D xsi:type="xsd:double"&gt;3032&lt;/D&gt;&lt;/FQL&gt;&lt;FQL&gt;&lt;Q&gt;TW0002454006^FF_ASSETS(ANN_R,42370,42735,,,USD)&lt;/Q&gt;&lt;R&gt;1&lt;/R&gt;&lt;C&gt;1&lt;/C&gt;&lt;D xsi:type="xsd:double"&gt;11502.4285259813&lt;/D&gt;&lt;/FQL&gt;&lt;FQL&gt;&lt;Q&gt;TW0002454006^FF_SHLDRS_EQ(ANN_R,42370,42735,,,USD)&lt;/Q&gt;&lt;R&gt;1&lt;/R&gt;&lt;C&gt;1&lt;/C&gt;&lt;D xsi:type="xsd:double"&gt;7594.98923315177&lt;/D&gt;&lt;/FQL&gt;&lt;FQL&gt;&lt;Q&gt;TW0002454006^FF_MKT_VAL(ANN_R,42370,42735,,,USD)&lt;/Q&gt;&lt;R&gt;1&lt;/R&gt;&lt;C&gt;1&lt;/C&gt;&lt;D xsi:type="xsd:double"&gt;10575.564465466&lt;/D&gt;&lt;/FQL&gt;&lt;FQL&gt;&lt;Q&gt;ES0148396007^FF_PTX_INC(ANN_R,41640,42004,,,USD)&lt;/Q&gt;&lt;R&gt;1&lt;/R&gt;&lt;C&gt;1&lt;/C&gt;&lt;D xsi:type="xsd:double"&gt;4060.84649545383&lt;/D&gt;&lt;/FQL&gt;&lt;FQL&gt;&lt;Q&gt;TW0002882008^FF_TAX_RATE(ANN_R,42370,42735)&lt;/Q&gt;&lt;R&gt;1&lt;/R&gt;&lt;C&gt;1&lt;/C&gt;&lt;D xsi:type="xsd:double"&gt;4.37974642403204&lt;/D&gt;&lt;/FQL&gt;&lt;FQL&gt;&lt;Q&gt;FR0010220475^FF_TAX_CF(ANN_R,43466,43830)&lt;/Q&gt;&lt;R&gt;1&lt;/R&gt;&lt;C&gt;1&lt;/C&gt;&lt;D xsi:type="xsd:double"&gt;105&lt;/D&gt;&lt;/FQL&gt;&lt;FQL&gt;&lt;Q&gt;TW0002882008^FF_ASSETS(ANN_R,42370,42735,,,USD)&lt;/Q&gt;&lt;R&gt;1&lt;/R&gt;&lt;C&gt;1&lt;/C&gt;&lt;D xsi:type="xsd:double"&gt;252186.432512135&lt;/D&gt;&lt;/FQL&gt;&lt;FQL&gt;&lt;Q&gt;TW0002882008^FF_SHLDRS_EQ(ANN_R,42370,42735,,,USD)&lt;/Q&gt;&lt;R&gt;1&lt;/R&gt;&lt;C&gt;1&lt;/C&gt;&lt;D xsi:type="xsd:double"&gt;16202.180698232&lt;/D&gt;&lt;/FQL&gt;&lt;FQL&gt;&lt;Q&gt;TW0002882008^FF_MKT_VAL(ANN_R,42370,42735,,,USD)&lt;/Q&gt;&lt;R&gt;1&lt;/R&gt;&lt;C&gt;1&lt;/C&gt;&lt;D xsi:type="xsd:double"&gt;18788.8770064396&lt;/D&gt;&lt;/FQL&gt;&lt;FQL&gt;&lt;Q&gt;FR0010220475^FF_PTX_INC(ANN_R,43466,43830,,,USD)&lt;/Q&gt;&lt;R&gt;1&lt;/R&gt;&lt;C&gt;1&lt;/C&gt;&lt;D xsi:type="xsd:double"&gt;370.36808013916&lt;/D&gt;&lt;/FQL&gt;&lt;FQL&gt;&lt;Q&gt;JP3249600002^FF_TAX_RATE(ANN_R,42370,42735)&lt;/Q&gt;&lt;R&gt;1&lt;/R&gt;&lt;C&gt;1&lt;/C&gt;&lt;D xsi:type="xsd:double"&gt;21.5629572134109&lt;/D&gt;&lt;/FQL&gt;&lt;FQL&gt;&lt;Q&gt;FR0000133308^FF_TAX_CF(ANN_R,40909,41274,,,USD)&lt;/Q&gt;&lt;R&gt;1&lt;/R&gt;&lt;C&gt;1&lt;/C&gt;&lt;D xsi:type="xsd:double"&gt;1470.71742415428&lt;/D&gt;&lt;/FQL&gt;&lt;FQL&gt;&lt;Q&gt;JP3249600002^FF_ASSETS(ANN_R,42370,42735,,,USD)&lt;/Q&gt;&lt;R&gt;1&lt;/R&gt;&lt;C&gt;1&lt;/C&gt;&lt;D xsi:type="xsd:double"&gt;27537.2476047948&lt;/D&gt;&lt;/FQL&gt;&lt;FQL&gt;&lt;Q&gt;JP3249600002^FF_SHLDRS_EQ(ANN_R,42370,42735,,,USD)&lt;/Q&gt;&lt;R&gt;1&lt;/R&gt;&lt;C&gt;1&lt;/C&gt;&lt;D xsi:type="xsd:double"&gt;20323.5371597409&lt;/D&gt;&lt;/FQL&gt;&lt;FQL&gt;&lt;Q&gt;JP3249600002^FF_MKT_VAL(ANN_R,42370,42735,,,USD)&lt;/Q&gt;&lt;R&gt;1&lt;/R&gt;&lt;C&gt;1&lt;/C&gt;&lt;D xsi:type="xsd:double"&gt;16179.6387570955&lt;/D&gt;&lt;/FQL&gt;&lt;FQL&gt;&lt;Q&gt;JP3236200006^FF_PTX_INC(ANN_R,42005,42369,,,USD)&lt;/Q&gt;&lt;R&gt;1&lt;/R&gt;&lt;C&gt;1&lt;/C&gt;&lt;D xsi:type="xsd:double"&gt;1696.2766817091&lt;/D&gt;&lt;/FQL&gt;&lt;FQL&gt;&lt;Q&gt;TW0002002003^FF_TAX_RATE(ANN_R,42370,42735)&lt;/Q&gt;&lt;R&gt;1&lt;/R&gt;&lt;C&gt;1&lt;/C&gt;&lt;D xsi:type="xsd:double"&gt;12.0189563032904&lt;/D&gt;&lt;/FQL&gt;&lt;FQL&gt;&lt;Q&gt;JP3409000001^FF_TAX_CF(ANN_R,40909,41274,,,USD)&lt;/Q&gt;&lt;R&gt;1&lt;/R&gt;&lt;C&gt;1&lt;/C&gt;&lt;D xsi:type="xsd:double"&gt;389.329014694318&lt;/D&gt;&lt;/FQL&gt;&lt;FQL&gt;&lt;Q&gt;TW0002002003^FF_ASSETS(ANN_R,42370,42735,,,USD)&lt;/Q&gt;&lt;R&gt;1&lt;/R&gt;&lt;C&gt;1&lt;/C&gt;&lt;D xsi:type="xsd:double"&gt;20978.6771994951&lt;/D&gt;&lt;/FQL&gt;&lt;FQL&gt;&lt;Q&gt;TW0002002003^FF_SHLDRS_EQ(ANN_R,42370,42735,,,USD)&lt;/Q&gt;&lt;R&gt;1&lt;/R&gt;&lt;C&gt;1&lt;/C&gt;&lt;D xsi:type="xsd:double"&gt;9387.8148103267&lt;/D&gt;&lt;/FQL&gt;&lt;FQL&gt;&lt;Q&gt;TW0002002003^FF_MKT_VAL(ANN_R,42370,42735,,,USD)&lt;/Q&gt;&lt;R&gt;1&lt;/R&gt;&lt;C&gt;1&lt;/C&gt;&lt;D xsi:type="xsd:double"&gt;11791.4129506833&lt;/D&gt;&lt;/FQL&gt;&lt;FQL&gt;&lt;Q&gt;DE0007164600^FF_PTX_INC(ANN_R,42005,42369,,,USD)&lt;/Q&gt;&lt;R&gt;1&lt;/R&gt;&lt;C&gt;1&lt;/C&gt;&lt;D xsi:type="xsd:double"&gt;4425.70296311378&lt;/D&gt;&lt;/FQL&gt;&lt;FQL&gt;&lt;Q&gt;JP3119600009^FF_TAX_RATE(ANN_R,42370,42735)&lt;/Q&gt;&lt;R&gt;1&lt;/R&gt;&lt;C&gt;1&lt;/C&gt;&lt;D xsi:type="xsd:double"&gt;20.8902792119703&lt;/D&gt;&lt;/FQL&gt;&lt;FQL&gt;&lt;Q&gt;DE0005785604^FF_TAX_CF(ANN_R,42370,42735)&lt;/Q&gt;&lt;R&gt;1&lt;/R&gt;&lt;C&gt;1&lt;/C&gt;&lt;D xsi:type="xsd:double"&gt;894&lt;/D&gt;&lt;/FQL&gt;&lt;FQL&gt;&lt;Q&gt;JP3119600009^FF_ASSETS(ANN_R,42370,42735,,,USD)&lt;/Q&gt;&lt;R&gt;1&lt;/R&gt;&lt;C&gt;1&lt;/C&gt;&lt;D xsi:type="xsd:double"&gt;11334.0715972558&lt;/D&gt;&lt;/FQL&gt;&lt;FQL&gt;&lt;Q&gt;JP3119600009^FF_SHLDRS_EQ(ANN_R,42370,42735,,,USD)&lt;/Q&gt;&lt;R&gt;1&lt;/R&gt;&lt;C&gt;1&lt;/C&gt;&lt;D xsi:type="xsd:double"&gt;5422.71443639696&lt;/D&gt;&lt;/FQL&gt;&lt;FQL&gt;&lt;Q&gt;JP3119600009^FF_MKT_VAL(ANN_R,42370,42735,,,USD)&lt;/Q&gt;&lt;R&gt;1&lt;/R&gt;&lt;C&gt;1&lt;/C&gt;&lt;D xsi:type="xsd:double"&gt;13128.2273659477&lt;/D&gt;&lt;/FQL&gt;&lt;FQL&gt;&lt;Q&gt;US9078181081^FF_PTX_INC(ANN_R,42736,43100,,,USD)&lt;/Q&gt;&lt;R&gt;1&lt;/R&gt;&lt;C&gt;1&lt;/C&gt;&lt;D xsi:type="xsd:double"&gt;7632&lt;/D&gt;&lt;/FQL&gt;&lt;FQL&gt;&lt;Q&gt;JP3240400006^FF_TAX_RATE(ANN_R,42370,42735)&lt;/Q&gt;&lt;R&gt;1&lt;/R&gt;&lt;C&gt;1&lt;/C&gt;&lt;D xsi:type="xsd:double"&gt;33.3454533434701&lt;/D&gt;&lt;/FQL&gt;&lt;FQL&gt;&lt;Q&gt;US6703461052^FF_PTX_INC(ANN_R,42005,42369,,,USD)&lt;/Q&gt;&lt;R&gt;1&lt;/R&gt;&lt;C&gt;1&lt;/C&gt;&lt;D xsi:type="xsd:double"&gt;241.866&lt;/D&gt;&lt;/FQL&gt;&lt;FQL&gt;&lt;Q&gt;JP3240400006^FF_ASSETS(ANN_R,42370,42735,,,USD)&lt;/Q&gt;&lt;R&gt;1&lt;/R&gt;&lt;C&gt;1&lt;/C&gt;&lt;D xsi:type="xsd:double"&gt;3253.44537966698&lt;/D&gt;&lt;/FQL&gt;&lt;FQL&gt;&lt;Q&gt;JP3240400006^FF_SHLDRS_EQ(ANN_R,42370,42735,,,USD)&lt;/Q&gt;&lt;R&gt;1&lt;/R&gt;&lt;C&gt;1&lt;/C&gt;&lt;D xsi:type="xsd:double"&gt;1990.15966895223&lt;/D&gt;&lt;/FQL&gt;&lt;FQL&gt;&lt;Q&gt;JP3240400006^FF_MKT_VAL(ANN_R,42370,42735,,,USD)&lt;/Q&gt;&lt;R&gt;1&lt;/R&gt;&lt;C&gt;1&lt;/C&gt;&lt;D xsi:type="xsd:double"&gt;6347.66523969942&lt;/D&gt;&lt;/FQL&gt;&lt;FQL&gt;&lt;Q&gt;JP3566800003^FF_TAX_CF(ANN_R,42736,43100)&lt;/Q&gt;&lt;R&gt;1&lt;/R&gt;&lt;C&gt;1&lt;/C&gt;&lt;D xsi:type="xsd:double"&gt;183562&lt;/D&gt;&lt;/FQL&gt;&lt;FQL&gt;&lt;Q&gt;KR7006400006^FF_TAX_RATE(ANN_R,42370,42735)&lt;/Q&gt;&lt;R&gt;0&lt;/R&gt;&lt;C&gt;0&lt;/C&gt;&lt;/FQL&gt;&lt;FQL&gt;&lt;Q&gt;US23331A1097^FF_PTX_INC(ANN_R,41640,42004,,,USD)&lt;/Q&gt;&lt;R&gt;1&lt;/R&gt;&lt;C&gt;1&lt;/C&gt;&lt;D xsi:type="xsd:double"&gt;814.2&lt;/D&gt;&lt;/FQL&gt;&lt;FQL&gt;&lt;Q&gt;KR7006400006^FF_ASSETS(ANN_R,42370,42735,,,USD)&lt;/Q&gt;&lt;R&gt;1&lt;/R&gt;&lt;C&gt;1&lt;/C&gt;&lt;D xsi:type="xsd:double"&gt;12336.7363718853&lt;/D&gt;&lt;/FQL&gt;&lt;FQL&gt;&lt;Q&gt;KR7006400006^FF_SHLDRS_EQ(ANN_R,42370,42735,,,USD)&lt;/Q&gt;&lt;R&gt;1&lt;/R&gt;&lt;C&gt;1&lt;/C&gt;&lt;D xsi:type="xsd:double"&gt;8877.40531586386&lt;/D&gt;&lt;/FQL&gt;&lt;FQL&gt;&lt;Q&gt;KR7006400006^FF_MKT_VAL(ANN_R,42370,42735,,,USD)&lt;/Q&gt;&lt;R&gt;1&lt;/R&gt;&lt;C&gt;1&lt;/C&gt;&lt;D xsi:type="xsd:double"&gt;6111.02473814527&lt;/D&gt;&lt;/FQL&gt;&lt;FQL&gt;&lt;Q&gt;JP3762600009^FF_PTX_INC(ANN_R,41640,42004,,,USD)&lt;/Q&gt;&lt;R&gt;1&lt;/R&gt;&lt;C&gt;1&lt;/C&gt;&lt;D xsi:type="xsd:double"&gt;3609.94856886193&lt;/D&gt;&lt;/FQL&gt;&lt;FQL&gt;&lt;Q&gt;KR7005930003^FF_TAX_RATE(ANN_R,42370,42735)&lt;/Q&gt;&lt;R&gt;1&lt;/R&gt;&lt;C&gt;1&lt;/C&gt;&lt;D xsi:type="xsd:double"&gt;26.0065458838955&lt;/D&gt;&lt;/FQL&gt;&lt;FQL&gt;&lt;Q&gt;DK0010268606^FF_PTX_INC(ANN_R,41640,42004,,,USD)&lt;/Q&gt;&lt;R&gt;1&lt;/R&gt;&lt;C&gt;1&lt;/C&gt;&lt;D xsi:type="xsd:double"&gt;734.850516289576&lt;/D&gt;&lt;/FQL&gt;&lt;FQL&gt;&lt;Q&gt;KR7005930003^FF_ASSETS(ANN_R,42370,42735,,,USD)&lt;/Q&gt;&lt;R&gt;1&lt;/R&gt;&lt;C&gt;1&lt;/C&gt;&lt;D xsi:type="xsd:double"&gt;217067.648307909&lt;/D&gt;&lt;/FQL&gt;&lt;FQL&gt;&lt;Q&gt;KR7005930003^FF_SHLDRS_EQ(ANN_R,42370,42735,,,USD)&lt;/Q&gt;&lt;R&gt;1&lt;/R&gt;&lt;C&gt;1&lt;/C&gt;&lt;D xsi:type="xsd:double"&gt;154350.318707572&lt;/D&gt;&lt;/FQL&gt;&lt;FQL&gt;&lt;Q&gt;KR7005930003^FF_MKT_VAL(ANN_R,42370,4</t>
        </r>
      </text>
    </comment>
    <comment ref="A80" authorId="0" shapeId="0" xr:uid="{04B73611-EC1B-4C95-A592-D7E14F725C30}">
      <text>
        <r>
          <rPr>
            <b/>
            <sz val="9"/>
            <color indexed="81"/>
            <rFont val="Tahoma"/>
            <charset val="1"/>
          </rPr>
          <t>2735,,,USD)&lt;/Q&gt;&lt;R&gt;1&lt;/R&gt;&lt;C&gt;1&lt;/C&gt;&lt;D xsi:type="xsd:double"&gt;208847.854025549&lt;/D&gt;&lt;/FQL&gt;&lt;FQL&gt;&lt;Q&gt;JP3902400005^FF_TAX_CF(ANN_R,42370,42735)&lt;/Q&gt;&lt;R&gt;1&lt;/R&gt;&lt;C&gt;1&lt;/C&gt;&lt;D xsi:type="xsd:double"&gt;69981&lt;/D&gt;&lt;/FQL&gt;&lt;FQL&gt;&lt;Q&gt;JP3205800000^FF_TAX_RATE(ANN_R,42370,42735)&lt;/Q&gt;&lt;R&gt;1&lt;/R&gt;&lt;C&gt;1&lt;/C&gt;&lt;D xsi:type="xsd:double"&gt;30.2791255519817&lt;/D&gt;&lt;/FQL&gt;&lt;FQL&gt;&lt;Q&gt;JP3200450009^FF_PTX_INC(ANN_R,43101,43465,,,USD)&lt;/Q&gt;&lt;R&gt;1&lt;/R&gt;&lt;C&gt;1&lt;/C&gt;&lt;D xsi:type="xsd:double"&gt;3929.36471474916&lt;/D&gt;&lt;/FQL&gt;&lt;FQL&gt;&lt;Q&gt;JP3205800000^FF_ASSETS(ANN_R,42370,42735,,,USD)&lt;/Q&gt;&lt;R&gt;1&lt;/R&gt;&lt;C&gt;1&lt;/C&gt;&lt;D xsi:type="xsd:double"&gt;11474.3343126029&lt;/D&gt;&lt;/FQL&gt;&lt;FQL&gt;&lt;Q&gt;JP3205800000^FF_SHLDRS_EQ(ANN_R,42370,42735,,,USD)&lt;/Q&gt;&lt;R&gt;1&lt;/R&gt;&lt;C&gt;1&lt;/C&gt;&lt;D xsi:type="xsd:double"&gt;5828.7991695106&lt;/D&gt;&lt;/FQL&gt;&lt;FQL&gt;&lt;Q&gt;JP3205800000^FF_MKT_VAL(ANN_R,42370,42735,,,USD)&lt;/Q&gt;&lt;R&gt;1&lt;/R&gt;&lt;C&gt;1&lt;/C&gt;&lt;D xsi:type="xsd:double"&gt;23414.5001378528&lt;/D&gt;&lt;/FQL&gt;&lt;FQL&gt;&lt;Q&gt;DK0060448595^FF_PTX_INC(ANN_R,42005,42369,,,USD)&lt;/Q&gt;&lt;R&gt;1&lt;/R&gt;&lt;C&gt;1&lt;/C&gt;&lt;D xsi:type="xsd:double"&gt;191.427143126726&lt;/D&gt;&lt;/FQL&gt;&lt;FQL&gt;&lt;Q&gt;JP3898400001^FF_TAX_RATE(ANN_R,42370,42735)&lt;/Q&gt;&lt;R&gt;0&lt;/R&gt;&lt;C&gt;0&lt;/C&gt;&lt;/FQL&gt;&lt;FQL&gt;&lt;Q&gt;KR7005930003^FF_TAX_CF(ANN_R,42370,42735,,,USD)&lt;/Q&gt;&lt;R&gt;1&lt;/R&gt;&lt;C&gt;1&lt;/C&gt;&lt;D xsi:type="xsd:double"&gt;5285.39791423269&lt;/D&gt;&lt;/FQL&gt;&lt;FQL&gt;&lt;Q&gt;JP3898400001^FF_ASSETS(ANN_R,42370,42735,,,USD)&lt;/Q&gt;&lt;R&gt;1&lt;/R&gt;&lt;C&gt;1&lt;/C&gt;&lt;D xsi:type="xsd:double"&gt;132712.805131197&lt;/D&gt;&lt;/FQL&gt;&lt;FQL&gt;&lt;Q&gt;JP3898400001^FF_SHLDRS_EQ(ANN_R,42370,42735,,,USD)&lt;/Q&gt;&lt;R&gt;1&lt;/R&gt;&lt;C&gt;1&lt;/C&gt;&lt;D xsi:type="xsd:double"&gt;40860.5001797974&lt;/D&gt;&lt;/FQL&gt;&lt;FQL&gt;&lt;Q&gt;JP3898400001^FF_MKT_VAL(ANN_R,42370,42735,,,USD)&lt;/Q&gt;&lt;R&gt;1&lt;/R&gt;&lt;C&gt;1&lt;/C&gt;&lt;D xsi:type="xsd:double"&gt;26871.6321311218&lt;/D&gt;&lt;/FQL&gt;&lt;FQL&gt;&lt;Q&gt;TW0002412004^FF_TAX_CF(ANN_R,43831,44196,,,USD)&lt;/Q&gt;&lt;R&gt;1&lt;/R&gt;&lt;C&gt;1&lt;/C&gt;&lt;D xsi:type="xsd:double"&gt;266.654795392849&lt;/D&gt;&lt;/FQL&gt;&lt;FQL&gt;&lt;Q&gt;JP3802300008^FF_TAX_RATE(ANN_R,42370,42735)&lt;/Q&gt;&lt;R&gt;1&lt;/R&gt;&lt;C&gt;1&lt;/C&gt;&lt;D xsi:type="xsd:double"&gt;40.0744705608564&lt;/D&gt;&lt;/FQL&gt;&lt;FQL&gt;&lt;Q&gt;JP3752900005^FF_TAX_CF(ANN_R,43831,44196,,,USD)&lt;/Q&gt;&lt;R&gt;1&lt;/R&gt;&lt;C&gt;1&lt;/C&gt;&lt;D xsi:type="xsd:double"&gt;2037.3458045125&lt;/D&gt;&lt;/FQL&gt;&lt;FQL&gt;&lt;Q&gt;JP3802300008^FF_ASSETS(ANN_R,42370,42735,,,USD)&lt;/Q&gt;&lt;R&gt;1&lt;/R&gt;&lt;C&gt;1&lt;/C&gt;&lt;D xsi:type="xsd:double"&gt;11970.0203888146&lt;/D&gt;&lt;/FQL&gt;&lt;FQL&gt;&lt;Q&gt;JP3802300008^FF_SHLDRS_EQ(ANN_R,42370,42735,,,USD)&lt;/Q&gt;&lt;R&gt;1&lt;/R&gt;&lt;C&gt;1&lt;/C&gt;&lt;D xsi:type="xsd:double"&gt;5554.22272285167&lt;/D&gt;&lt;/FQL&gt;&lt;FQL&gt;&lt;Q&gt;JP3802300008^FF_MKT_VAL(ANN_R,42370,42735,,,USD)&lt;/Q&gt;&lt;R&gt;1&lt;/R&gt;&lt;C&gt;1&lt;/C&gt;&lt;D xsi:type="xsd:double"&gt;35823.246447951&lt;/D&gt;&lt;/FQL&gt;&lt;FQL&gt;&lt;Q&gt;ES0105046009^FF_TAX_CF(ANN_R,43466,43830)&lt;/Q&gt;&lt;R&gt;1&lt;/R&gt;&lt;C&gt;1&lt;/C&gt;&lt;D xsi:type="xsd:double"&gt;437.47&lt;/D&gt;&lt;/FQL&gt;&lt;FQL&gt;&lt;Q&gt;JP3358000002^FF_TAX_RATE(ANN_R,42370,42735)&lt;/Q&gt;&lt;R&gt;1&lt;/R&gt;&lt;C&gt;1&lt;/C&gt;&lt;D xsi:type="xsd:double"&gt;25.5957428145376&lt;/D&gt;&lt;/FQL&gt;&lt;FQL&gt;&lt;Q&gt;DE0006231004^FF_PTX_INC(ANN_R,41640,42004,,,USD)&lt;/Q&gt;&lt;R&gt;1&lt;/R&gt;&lt;C&gt;1&lt;/C&gt;&lt;D xsi:type="xsd:double"&gt;699.866791248322&lt;/D&gt;&lt;/FQL&gt;&lt;FQL&gt;&lt;Q&gt;JP3358000002^FF_ASSETS(ANN_R,42370,42735,,,USD)&lt;/Q&gt;&lt;R&gt;1&lt;/R&gt;&lt;C&gt;1&lt;/C&gt;&lt;D xsi:type="xsd:double"&gt;3806.35310336947&lt;/D&gt;&lt;/FQL&gt;&lt;FQL&gt;&lt;Q&gt;JP3358000002^FF_SHLDRS_EQ(ANN_R,42370,42735,,,USD)&lt;/Q&gt;&lt;R&gt;1&lt;/R&gt;&lt;C&gt;1&lt;/C&gt;&lt;D xsi:type="xsd:double"&gt;3349.14043731987&lt;/D&gt;&lt;/FQL&gt;&lt;FQL&gt;&lt;Q&gt;JP3358000002^FF_MKT_VAL(ANN_R,42370,42735,,,USD)&lt;/Q&gt;&lt;R&gt;1&lt;/R&gt;&lt;C&gt;1&lt;/C&gt;&lt;D xsi:type="xsd:double"&gt;14576.8833982273&lt;/D&gt;&lt;/FQL&gt;&lt;FQL&gt;&lt;Q&gt;US78409V1044^FF_PTX_INC(ANN_R,41640,42004,,,USD)&lt;/Q&gt;&lt;R&gt;1&lt;/R&gt;&lt;C&gt;1&lt;/C&gt;&lt;D xsi:type="xsd:double"&gt;54&lt;/D&gt;&lt;/FQL&gt;&lt;FQL&gt;&lt;Q&gt;JP3890350006^FF_TAX_RATE(ANN_R,42370,42735)&lt;/Q&gt;&lt;R&gt;1&lt;/R&gt;&lt;C&gt;1&lt;/C&gt;&lt;D xsi:type="xsd:double"&gt;22.9600987583786&lt;/D&gt;&lt;/FQL&gt;&lt;FQL&gt;&lt;Q&gt;US98978V1035^FF_PTX_INC(ANN_R,43466,43830,,,USD)&lt;/Q&gt;&lt;R&gt;1&lt;/R&gt;&lt;C&gt;1&lt;/C&gt;&lt;D xsi:type="xsd:double"&gt;1801&lt;/D&gt;&lt;/FQL&gt;&lt;FQL&gt;&lt;Q&gt;JP3890350006^FF_ASSETS(ANN_R,42370,42735,,,USD)&lt;/Q&gt;&lt;R&gt;1&lt;/R&gt;&lt;C&gt;1&lt;/C&gt;&lt;D xsi:type="xsd:double"&gt;1660090.20558418&lt;/D&gt;&lt;/FQL&gt;&lt;FQL&gt;&lt;Q&gt;JP3890350006^FF_SHLDRS_EQ(ANN_R,42370,42735,,,USD)&lt;/Q&gt;&lt;R&gt;1&lt;/R&gt;&lt;C&gt;1&lt;/C&gt;&lt;D xsi:type="xsd:double"&gt;79333.1272763535&lt;/D&gt;&lt;/FQL&gt;&lt;FQL&gt;&lt;Q&gt;JP3890350006^FF_MKT_VAL(ANN_R,42370,42735,,,USD)&lt;/Q&gt;&lt;R&gt;1&lt;/R&gt;&lt;C&gt;1&lt;/C&gt;&lt;D xsi:type="xsd:double"&gt;41505.1447086262&lt;/D&gt;&lt;/FQL&gt;&lt;FQL&gt;&lt;Q&gt;US45784P1012^FF_PTX_INC(ANN_R,42370,42735,,,USD)&lt;/Q&gt;&lt;R&gt;1&lt;/R&gt;&lt;C&gt;1&lt;/C&gt;&lt;D xsi:type="xsd:double"&gt;-26.818&lt;/D&gt;&lt;/FQL&gt;&lt;FQL&gt;&lt;Q&gt;TW0001216000^FF_TAX_RATE(ANN_R,42370,42735)&lt;/Q&gt;&lt;R&gt;1&lt;/R&gt;&lt;C&gt;1&lt;/C&gt;&lt;D xsi:type="xsd:double"&gt;26.6102979490104&lt;/D&gt;&lt;/FQL&gt;&lt;FQL&gt;&lt;Q&gt;JP3752900005^FF_PTX_INC(ANN_R,40909,41274,,,USD)&lt;/Q&gt;&lt;R&gt;0&lt;/R&gt;&lt;C&gt;0&lt;/C&gt;&lt;/FQL&gt;&lt;FQL&gt;&lt;Q&gt;TW0001216000^FF_ASSETS(ANN_R,42370,42735,,,USD)&lt;/Q&gt;&lt;R&gt;1&lt;/R&gt;&lt;C&gt;1&lt;/C&gt;&lt;D xsi:type="xsd:double"&gt;11746.7331254264&lt;/D&gt;&lt;/FQL&gt;&lt;FQL&gt;&lt;Q&gt;TW0001216000^FF_SHLDRS_EQ(ANN_R,42370,42735,,,USD)&lt;/Q&gt;&lt;R&gt;1&lt;/R&gt;&lt;C&gt;1&lt;/C&gt;&lt;D xsi:type="xsd:double"&gt;2929.22046066621&lt;/D&gt;&lt;/FQL&gt;&lt;FQL&gt;&lt;Q&gt;TW0001216000^FF_MKT_VAL(ANN_R,42370,42735,,,USD)&lt;/Q&gt;&lt;R&gt;1&lt;/R&gt;&lt;C&gt;1&lt;/C&gt;&lt;D xsi:type="xsd:double"&gt;9414.49000946285&lt;/D&gt;&lt;/FQL&gt;&lt;FQL&gt;&lt;Q&gt;DE000A0D9PT0^FF_PTX_INC(ANN_R,43101,43465,,,USD)&lt;/Q&gt;&lt;R&gt;1&lt;/R&gt;&lt;C&gt;1&lt;/C&gt;&lt;D xsi:type="xsd:double"&gt;664.788971304893&lt;/D&gt;&lt;/FQL&gt;&lt;FQL&gt;&lt;Q&gt;KR7012330007^FF_TAX_RATE(ANN_R,42370,42735)&lt;/Q&gt;&lt;R&gt;1&lt;/R&gt;&lt;C&gt;1&lt;/C&gt;&lt;D xsi:type="xsd:double"&gt;35.2148312275602&lt;/D&gt;&lt;/FQL&gt;&lt;FQL&gt;&lt;Q&gt;US6934751057^FF_TAX_CF(ANN_R,43101,43465)&lt;/Q&gt;&lt;R&gt;1&lt;/R&gt;&lt;C&gt;1&lt;/C&gt;&lt;D xsi:type="xsd:double"&gt;-96&lt;/D&gt;&lt;/FQL&gt;&lt;FQL&gt;&lt;Q&gt;KR7012330007^FF_ASSETS(ANN_R,42370,42735,,,USD)&lt;/Q&gt;&lt;R&gt;1&lt;/R&gt;&lt;C&gt;1&lt;/C&gt;&lt;D xsi:type="xsd:double"&gt;34535.1921483409&lt;/D&gt;&lt;/FQL&gt;&lt;FQL&gt;&lt;Q&gt;KR7012330007^FF_SHLDRS_EQ(ANN_R,42370,42735,,,USD)&lt;/Q&gt;&lt;R&gt;1&lt;/R&gt;&lt;C&gt;1&lt;/C&gt;&lt;D xsi:type="xsd:double"&gt;23592.0914083836&lt;/D&gt;&lt;/FQL&gt;&lt;FQL&gt;&lt;Q&gt;KR7012330007^FF_MKT_VAL(ANN_R,42370,42735,,,USD)&lt;/Q&gt;&lt;R&gt;1&lt;/R&gt;&lt;C&gt;1&lt;/C&gt;&lt;D xsi:type="xsd:double"&gt;20700.4667459906&lt;/D&gt;&lt;/FQL&gt;&lt;FQL&gt;&lt;Q&gt;US3635761097^FF_TAX_CF(ANN_R,43101,43465)&lt;/Q&gt;&lt;R&gt;1&lt;/R&gt;&lt;C&gt;1&lt;/C&gt;&lt;D xsi:type="xsd:double"&gt;68.1&lt;/D&gt;&lt;/FQL&gt;&lt;FQL&gt;&lt;Q&gt;KR7068270008^FF_TAX_RATE(ANN_R,42370,42735)&lt;/Q&gt;&lt;R&gt;1&lt;/R&gt;&lt;C&gt;1&lt;/C&gt;&lt;D xsi:type="xsd:double"&gt;21.3694877714365&lt;/D&gt;&lt;/FQL&gt;&lt;FQL&gt;&lt;Q&gt;NL0012969182^FF_TAX_CF(ANN_R,42370,42735)&lt;/Q&gt;&lt;R&gt;1&lt;/R&gt;&lt;C&gt;1&lt;/C&gt;&lt;D xsi:type="xsd:double"&gt;9.772&lt;/D&gt;&lt;/FQL&gt;&lt;FQL&gt;&lt;Q&gt;KR7068270008^FF_ASSETS(ANN_R,42370,42735,,,USD)&lt;/Q&gt;&lt;R&gt;1&lt;/R&gt;&lt;C&gt;1&lt;/C&gt;&lt;D xsi:type="xsd:double"&gt;2581.19489649492&lt;/D&gt;&lt;/FQL&gt;&lt;FQL&gt;&lt;Q&gt;KR7068270008^FF_SHLDRS_EQ(ANN_R,42370,42735,,,USD)&lt;/Q&gt;&lt;R&gt;1&lt;/R&gt;&lt;C&gt;1&lt;/C&gt;&lt;D xsi:type="xsd:double"&gt;1700.31320186112&lt;/D&gt;&lt;/FQL&gt;&lt;FQL&gt;&lt;Q&gt;KR7068270008^FF_MKT_VAL(ANN_R,42370,42735,,,USD)&lt;/Q&gt;&lt;R&gt;1&lt;/R&gt;&lt;C&gt;1&lt;/C&gt;&lt;D xsi:type="xsd:double"&gt;10883.3916997019&lt;/D&gt;&lt;/FQL&gt;&lt;FQL&gt;&lt;Q&gt;SE0007100599^FF_PTX_INC(ANN_R,42370,42735,,,USD)&lt;/Q&gt;&lt;R&gt;1&lt;/R&gt;&lt;C&gt;1&lt;/C&gt;&lt;D xsi:type="xsd:double"&gt;2406.97484302521&lt;/D&gt;&lt;/FQL&gt;&lt;FQL&gt;&lt;Q&gt;JP3933800009^FF_TAX_RATE(ANN_R,42370,42735)&lt;/Q&gt;&lt;R&gt;1&lt;/R&gt;&lt;C&gt;1&lt;/C&gt;&lt;D xsi:type="xsd:double"&gt;23.8731601827129&lt;/D&gt;&lt;/FQL&gt;&lt;FQL&gt;&lt;Q&gt;DE0005552004^FF_TAX_CF(ANN_R,43466,43830)&lt;/Q&gt;&lt;R&gt;1&lt;/R&gt;&lt;C&gt;1&lt;/C&gt;&lt;D xsi:type="xsd:double"&gt;843&lt;/D&gt;&lt;/FQL&gt;&lt;FQL&gt;&lt;Q&gt;JP3933800009^FF_ASSETS(ANN_R,42370,42735,,,USD)&lt;/Q&gt;&lt;R&gt;1&lt;/R&gt;&lt;C&gt;1&lt;/C&gt;&lt;D xsi:type="xsd:double"&gt;11947.1415626928&lt;/D&gt;&lt;/FQL&gt;&lt;FQL&gt;&lt;Q&gt;JP3933800009^FF_SHLDRS_EQ(ANN_R,42370,42735,,,USD)&lt;/Q&gt;&lt;R&gt;1&lt;/R&gt;&lt;C&gt;1&lt;/C&gt;&lt;D xsi:type="xsd:double"&gt;7510.70763711631&lt;/D&gt;&lt;/FQL&gt;&lt;FQL&gt;&lt;Q&gt;JP3933800009^FF_MKT_VAL(ANN_R,42370,42735,,,USD)&lt;/Q&gt;&lt;R&gt;1&lt;/R&gt;&lt;C&gt;1&lt;/C&gt;&lt;D xsi:type="xsd:double"&gt;24260.005620723&lt;/D&gt;&lt;/FQL&gt;&lt;FQL&gt;&lt;Q&gt;JP3783600004^FF_PTX_INC(ANN_R,43466,43830,,,USD)&lt;/Q&gt;&lt;R&gt;1&lt;/R&gt;&lt;C&gt;1&lt;/C&gt;&lt;D xsi:type="xsd:double"&gt;3865.10021520965&lt;/D&gt;&lt;/FQL&gt;&lt;FQL&gt;&lt;Q&gt;TW0002886009^FF_TAX_RATE(ANN_R,42370,42735)&lt;/Q&gt;&lt;R&gt;1&lt;/R&gt;&lt;C&gt;1&lt;/C&gt;&lt;D xsi:type="xsd:double"&gt;19.7713639949848&lt;/D&gt;&lt;/FQL&gt;&lt;FQL&gt;&lt;Q&gt;FR0000051807^FF_PTX_INC(ANN_R,43466,43830,,,USD)&lt;/Q&gt;&lt;R&gt;1&lt;/R&gt;&lt;C&gt;1&lt;/C&gt;&lt;D xsi:type="xsd:double"&gt;594.321021795273&lt;/D&gt;&lt;/FQL&gt;&lt;FQL&gt;&lt;Q&gt;TW0002886009^FF_ASSETS(ANN_R,42370,42735,,,USD)&lt;/Q&gt;&lt;R&gt;1&lt;/R&gt;&lt;C&gt;1&lt;/C&gt;&lt;D xsi:type="xsd:double"&gt;103006.341767065&lt;/D&gt;&lt;/FQL&gt;&lt;FQL&gt;&lt;Q&gt;TW0002886009^FF_SHLDRS_EQ(ANN_R,42370,42735,,,USD)&lt;/Q&gt;&lt;R&gt;1&lt;/R&gt;&lt;C&gt;1&lt;/C&gt;&lt;D xsi:type="xsd:double"&gt;9059.70866637578&lt;/D&gt;&lt;/FQL&gt;&lt;FQL&gt;&lt;Q&gt;TW0002886009^FF_MKT_VAL(ANN_R,42370,42735,,,USD)&lt;/Q&gt;&lt;R&gt;1&lt;/R&gt;&lt;C&gt;1&lt;/C&gt;&lt;D xsi:type="xsd:double"&gt;9705.42096803593&lt;/D&gt;&lt;/FQL&gt;&lt;FQL&gt;&lt;Q&gt;SE0000107419^FF_PTX_INC(ANN_R,40909,41274,,,USD)&lt;/Q&gt;&lt;R&gt;1&lt;/R&gt;&lt;C&gt;1&lt;/C&gt;&lt;D xsi:type="xsd:double"&gt;3512.29211318493&lt;/D&gt;&lt;/FQL&gt;&lt;FQL&gt;&lt;Q&gt;JP3830800003^FF_TAX_RATE(ANN_R,42370,42735)&lt;/Q&gt;&lt;R&gt;1&lt;/R&gt;&lt;C&gt;1&lt;/C&gt;&lt;D xsi:type="xsd:double"&gt;34.6665464861429&lt;/D&gt;&lt;/FQL&gt;&lt;FQL&gt;&lt;Q&gt;JP3910660004^FF_TAX_CF(ANN_R,43101,43465)&lt;/Q&gt;&lt;R&gt;1&lt;/R&gt;&lt;C&gt;1&lt;/C&gt;&lt;D xsi:type="xsd:double"&gt;160107&lt;/D&gt;&lt;/FQL&gt;&lt;FQL&gt;&lt;Q&gt;JP3830800003^FF_ASSETS(ANN_R,42370,42735,,,USD)&lt;/Q&gt;&lt;R&gt;1&lt;/R&gt;&lt;C&gt;1&lt;/C&gt;&lt;D xsi:type="xsd:double"&gt;31860.3331036866&lt;/D&gt;&lt;/FQL&gt;&lt;FQL&gt;&lt;Q&gt;JP3830800003^FF_SHLDRS_EQ(ANN_R,42370,42735,,,USD)&lt;/Q&gt;&lt;R&gt;1&lt;/R&gt;&lt;C&gt;1&lt;/C&gt;&lt;D xsi:type="xsd:double"&gt;19606.7730113864&lt;/D&gt;&lt;/FQL&gt;&lt;FQL&gt;&lt;Q&gt;JP3830800003^FF_MKT_VAL(ANN_R,42370,42735,,,USD)&lt;/Q&gt;&lt;R&gt;1&lt;/R&gt;&lt;C&gt;1&lt;/C&gt;&lt;D xsi:type="xsd:double"&gt;28298.9597373381&lt;/D&gt;&lt;/FQL&gt;&lt;FQL&gt;&lt;Q&gt;JP3762800005^FF_TAX_CF(ANN_R,43101,43465)&lt;/Q&gt;&lt;R&gt;1&lt;/R&gt;&lt;C&gt;1&lt;/C&gt;&lt;D xsi:type="xsd:double"&gt;14150&lt;/D&gt;&lt;/FQL&gt;&lt;FQL&gt;&lt;Q&gt;JP3381000003^FF_TAX_RATE(ANN_R,42370,42735)&lt;/Q&gt;&lt;R&gt;1&lt;/R&gt;&lt;C&gt;1&lt;/C&gt;&lt;D xsi:type="xsd:double"&gt;34.3325620293096&lt;/D&gt;&lt;/FQL&gt;&lt;FQL&gt;&lt;Q&gt;US72919P2020^FF_TAX_CF(ANN_R,41640,42004,,,USD)&lt;/Q&gt;&lt;R&gt;0&lt;/R&gt;&lt;C&gt;0&lt;/C&gt;&lt;/FQL&gt;&lt;FQL&gt;&lt;Q&gt;JP3381000003^FF_ASSETS(ANN_R,42370,42735,,,USD)&lt;/Q&gt;&lt;R&gt;1&lt;/R&gt;&lt;C&gt;1&lt;/C&gt;&lt;D xsi:type="xsd:double"&gt;57164.8461663947&lt;/D&gt;&lt;/FQL&gt;&lt;FQL&gt;&lt;Q&gt;JP3381000003^FF_SHLDRS_EQ(ANN_R,42370,42735,,,USD)&lt;/Q&gt;&lt;R&gt;1&lt;/R&gt;&lt;C&gt;1&lt;/C&gt;&lt;D xsi:type="xsd:double"&gt;24679.2379580662&lt;/D&gt;&lt;/FQL&gt;&lt;FQL&gt;&lt;Q&gt;JP3381000003^FF_MKT_VAL(ANN_R,42370,42735,,,USD)&lt;/Q&gt;&lt;R&gt;1&lt;/R&gt;&lt;C&gt;1&lt;/C&gt;&lt;D xsi:type="xsd:double"&gt;17355.7536026522&lt;/D&gt;&lt;/FQL&gt;&lt;FQL&gt;&lt;Q&gt;US88339J1051^FF_TAX_CF(ANN_R,42370,42735)&lt;/Q&gt;&lt;R&gt;1&lt;/R&gt;&lt;C&gt;1&lt;/C&gt;&lt;D xsi:type="xsd:double"&gt;16.74&lt;/D&gt;&lt;/FQL&gt;&lt;FQL&gt;&lt;Q&gt;KR7005380001^FF_TAX_RATE(ANN_R,42370,42735)&lt;/Q&gt;&lt;R&gt;1&lt;/R&gt;&lt;C&gt;1&lt;/C&gt;&lt;D xsi:type="xsd:double"&gt;28.4552790148862&lt;/D&gt;&lt;/FQL&gt;&lt;FQL&gt;&lt;Q&gt;KR7105560007^FF_TAX_CF(ANN_R,43101,43465)&lt;/Q&gt;&lt;R&gt;0&lt;/R&gt;&lt;C&gt;0&lt;/C&gt;&lt;/FQL&gt;&lt;FQL&gt;&lt;Q&gt;KR7005380001^FF_ASSETS(ANN_R,42370,42735,,,USD)&lt;/Q&gt;&lt;R&gt;1&lt;/R&gt;&lt;C&gt;1&lt;/C&gt;&lt;D xsi:type="xsd:double"&gt;148067.490865057&lt;/D&gt;&lt;/FQL&gt;&lt;FQL&gt;&lt;Q&gt;KR7005380001^FF_SHLDRS_EQ(ANN_R,42370,42735,,,USD)&lt;/Q&gt;&lt;R&gt;1&lt;/R&gt;&lt;C&gt;1&lt;/C&gt;&lt;D xsi:type="xsd:double"&gt;55629.7841457301&lt;/D&gt;&lt;/FQL&gt;&lt;FQL&gt;&lt;Q&gt;KR7005380001^FF_MKT_VAL(ANN_R,42370,42735,,,USD)&lt;/Q&gt;&lt;R&gt;1&lt;/R&gt;&lt;C&gt;1&lt;/C&gt;&lt;D xsi:type="xsd:double"&gt;32475.0651789582&lt;/D&gt;&lt;/FQL&gt;&lt;FQL&gt;&lt;Q&gt;JP3409000001^FF_TAX_CF(ANN_R,43101,43465)&lt;/Q&gt;&lt;R&gt;1&lt;/R&gt;&lt;C&gt;1&lt;/C&gt;&lt;D xsi:type="xsd:double"&gt;56252&lt;/D&gt;&lt;/FQL&gt;&lt;FQL&gt;&lt;Q&gt;JP3814800003^FF_TAX_RATE(ANN_R,42370,42735)&lt;/Q&gt;&lt;R&gt;1&lt;/R&gt;&lt;C&gt;1&lt;/C&gt;&lt;D xsi:type="xsd:double"&gt;29.5061574822739&lt;/D&gt;&lt;/FQL&gt;&lt;FQL&gt;&lt;Q&gt;JP3200450009^FF_TAX_CF(ANN_R,43101,43465)&lt;/Q&gt;&lt;R&gt;1&lt;/R&gt;&lt;C&gt;1&lt;/C&gt;&lt;D xsi:type="xsd:double"&gt;181854&lt;/D&gt;&lt;/FQL&gt;&lt;FQL&gt;&lt;Q&gt;JP3814800003^FF_ASSETS(ANN_R,42370,42735,,,USD)&lt;/Q&gt;&lt;R&gt;1&lt;/R&gt;&lt;C&gt;1&lt;/C&gt;&lt;D xsi:type="xsd:double"&gt;23065.1715249568&lt;/D&gt;&lt;/FQL&gt;&lt;FQL&gt;&lt;Q&gt;JP3814800003^FF_SHLDRS_EQ(ANN_R,42370,42735,,,USD)&lt;/Q&gt;&lt;R&gt;1&lt;/R&gt;&lt;C&gt;1&lt;/C&gt;&lt;D xsi:type="xsd:double"&gt;11955.442643553&lt;/D&gt;&lt;/FQL&gt;&lt;FQL&gt;&lt;Q&gt;JP3814800003^FF_MKT_VAL(ANN_R,42370,42735,,,USD)&lt;/Q&gt;&lt;R&gt;1&lt;/R&gt;&lt;C&gt;1&lt;/C&gt;&lt;D xsi:type="xsd:double"&gt;27599.115740614&lt;/D&gt;&lt;/FQL&gt;&lt;FQL&gt;&lt;Q&gt;TW0002881000^FF_TAX_CF(ANN_R,43101,43465)&lt;/Q&gt;&lt;R&gt;1&lt;/R&gt;&lt;C&gt;1&lt;/C&gt;&lt;D xsi:type="xsd:double"&gt;13558.066&lt;/D&gt;&lt;/FQL&gt;&lt;FQL&gt;&lt;Q&gt;JP3496400007^FF_TAX_RATE(ANN_R,42370,42735)&lt;/Q&gt;&lt;R&gt;1&lt;/R&gt;&lt;C&gt;1&lt;/C&gt;&lt;D xsi:type="xsd:double"&gt;30.7297076037683&lt;/D&gt;&lt;/FQL&gt;&lt;FQL&gt;&lt;Q&gt;NL0000395903^FF_PTX_INC(ANN_R,41275,41639,,,USD)&lt;/Q&gt;&lt;R&gt;1&lt;/R&gt;&lt;C&gt;1&lt;/C&gt;&lt;D xsi:type="xsd:double"&gt;651.860497951508&lt;/D&gt;&lt;/FQL&gt;&lt;FQL&gt;&lt;Q&gt;JP3496400007^FF_ASSETS(ANN_R,42370,42735,,,USD)&lt;/Q&gt;&lt;R&gt;1&lt;/R&gt;&lt;C&gt;1&lt;/C&gt;&lt;D xsi:type="xsd:double"&gt;52321.0364751741&lt;/D&gt;&lt;/FQL&gt;&lt;FQL&gt;&lt;Q&gt;JP3496400007^FF_SHLDRS_EQ(ANN_R,42370,42735,,,USD)&lt;/Q&gt;&lt;R&gt;1&lt;/R&gt;&lt;C&gt;1&lt;/C&gt;&lt;D xsi:type="xsd:double"&gt;29437.6257014424&lt;/D&gt;&lt;/FQL&gt;&lt;FQL&gt;&lt;Q&gt;JP3496400007^FF_MKT_VAL(ANN_R,42370,42735,,,USD)&lt;/Q&gt;&lt;R&gt;1&lt;/R&gt;&lt;C&gt;1&lt;/C&gt;&lt;D xsi:type="xsd:double"&gt;66580.7670997694&lt;/D&gt;&lt;/FQL&gt;&lt;FQL&gt;&lt;Q&gt;KR7000270009^FF_PTX_INC(ANN_R,41275,41639,,,USD)&lt;/Q&gt;&lt;R&gt;1&lt;/R&gt;&lt;C&gt;1&lt;/C&gt;&lt;D xsi:type="xsd:double"&gt;4410.61482472904&lt;/D&gt;&lt;/FQL&gt;&lt;FQL&gt;&lt;Q&gt;JP3143600009^FF_TAX_RATE(ANN_R,42370,42735)&lt;/Q&gt;&lt;R&gt;1&lt;/R&gt;&lt;C&gt;1&lt;/C&gt;&lt;D xsi:type="xsd:double"&gt;14.3706099786521&lt;/D&gt;&lt;/FQL&gt;&lt;FQL&gt;&lt;Q&gt;JP3778630008^FF_PTX_INC(ANN_R,41275,41639,,,USD)&lt;/Q&gt;&lt;R&gt;1&lt;/R&gt;&lt;C&gt;1&lt;/C&gt;&lt;D xsi:type="xsd:double"&gt;584.859240297228&lt;/D&gt;&lt;/FQL&gt;&lt;FQL&gt;&lt;Q&gt;JP3143600009^FF_ASSETS(ANN_R,42370,42735,,,USD)&lt;/Q&gt;&lt;R&gt;1&lt;/R&gt;&lt;C&gt;1&lt;/C&gt;&lt;D xsi:type="xsd:double"&gt;71501.3555407152&lt;/D&gt;&lt;/FQL&gt;&lt;FQL&gt;&lt;Q&gt;JP3143600009^FF_SHLDRS_EQ(ANN_R,42370,42735,,,USD)&lt;/Q&gt;&lt;R&gt;1&lt;/R&gt;&lt;C&gt;1&lt;/C&gt;&lt;D xsi:type="xsd:double"&gt;19517.567157723&lt;/D&gt;&lt;/FQL&gt;&lt;FQL&gt;&lt;Q&gt;JP3143600009^FF_MKT_VAL(ANN_R,42370,42735,,,USD)&lt;/Q&gt;&lt;R&gt;1&lt;/R&gt;&lt;C&gt;1&lt;/C&gt;&lt;D xsi:type="xsd:double"&gt;19480.2487277854&lt;/D&gt;&lt;/FQL&gt;&lt;FQL&gt;&lt;Q&gt;FR0000125486^FF_PTX_INC(ANN_R,41275,41639,,,USD)&lt;/Q&gt;&lt;R&gt;1&lt;/R&gt;&lt;C&gt;1&lt;/C&gt;&lt;D xsi:type="xsd:double"&gt;3974.88865756989&lt;/D&gt;&lt;/FQL&gt;&lt;FQL&gt;&lt;Q&gt;JP3371200001^FF_TAX_RATE(ANN_R,42370,42735)&lt;/Q&gt;&lt;R&gt;1&lt;/R&gt;&lt;C&gt;1&lt;/C&gt;&lt;D xsi:type="xsd:double"&gt;31.6483716279175&lt;/D&gt;&lt;/FQL&gt;&lt;FQL&gt;&lt;Q&gt;JP3893200000^FF_PTX_INC(ANN_R,43466,43830,,,USD)&lt;/Q&gt;&lt;R&gt;1&lt;/R&gt;&lt;C&gt;1&lt;/C&gt;&lt;D xsi:type="xsd:double"&gt;2182.63878033869&lt;/D&gt;&lt;/FQL&gt;&lt;FQL&gt;&lt;Q&gt;JP3371200001^FF_ASSETS(ANN_R,42370,42735,,,USD)&lt;/Q&gt;&lt;R&gt;1&lt;/R&gt;&lt;C&gt;1&lt;/C&gt;&lt;D xsi:type="xsd:double"&gt;22332.7101296559&lt;/D&gt;&lt;/FQL&gt;&lt;FQL&gt;&lt;Q&gt;JP3371200001^FF_SHLDRS_EQ(ANN_R,42370,42735,,,USD)&lt;/Q&gt;&lt;R&gt;1&lt;/R&gt;&lt;C&gt;1&lt;/C&gt;&lt;D xsi:type="xsd:double"&gt;18048.2135651186&lt;/D&gt;&lt;/FQL&gt;&lt;FQL&gt;&lt;Q&gt;JP3371200001^FF_MKT_VAL(ANN_R,42370,42735,,,USD)&lt;/Q&gt;&lt;R&gt;1&lt;/R&gt;&lt;C&gt;1&lt;/C&gt;&lt;D xsi:type="xsd:double"&gt;22073.0606999386&lt;/D&gt;&lt;/FQL&gt;&lt;FQL&gt;&lt;Q&gt;JP3854600008^FF_TAX_CF(ANN_R,43466,43830,,,USD)&lt;/Q&gt;&lt;R&gt;1&lt;/R&gt;&lt;C&gt;1&lt;/C&gt;&lt;D xsi:type="xsd:double"&gt;2376.75091076829&lt;/D&gt;&lt;/FQL&gt;&lt;FQL&gt;&lt;Q&gt;JP3476480003^FF_TAX_RATE(ANN_R,42370,42735)&lt;/Q&gt;&lt;R&gt;1&lt;/R&gt;&lt;C&gt;1&lt;/C&gt;&lt;D xsi:type="xsd:double"&gt;32.8104417731142&lt;/D&gt;&lt;/FQL&gt;&lt;FQL&gt;&lt;Q&gt;DE0006231004^FF_PTX_INC(ANN_R,42736,43100,,,USD)&lt;/Q&gt;&lt;R&gt;1&lt;/R&gt;&lt;C&gt;1&lt;/C&gt;&lt;D xsi:type="xsd:double"&gt;1026.32640480995&lt;/D&gt;&lt;/FQL&gt;&lt;FQL&gt;&lt;Q&gt;JP3476480003^FF_ASSETS(ANN_R,42370,42735,,,USD)&lt;/Q&gt;&lt;R&gt;1&lt;/R&gt;&lt;C&gt;1&lt;/C&gt;&lt;D xsi:type="xsd:double"&gt;444191.655370906&lt;/D&gt;&lt;/FQL&gt;&lt;FQL&gt;&lt;Q&gt;JP3476480003^FF_SHLDRS_EQ(ANN_R,42370,42735,,,USD)&lt;/Q&gt;&lt;R&gt;1&lt;/R&gt;&lt;C&gt;1&lt;/C&gt;&lt;D xsi:type="xsd:double"&gt;26094.4610298201&lt;/D&gt;&lt;/FQL&gt;&lt;FQL&gt;&lt;Q&gt;JP3476480003^FF_MKT_VAL(ANN_R,42370,42735,,,USD)&lt;/Q&gt;&lt;R&gt;1&lt;/R&gt;&lt;C&gt;1&lt;/C&gt;&lt;D xsi:type="xsd:double"&gt;14373.0043022666&lt;/D&gt;&lt;/FQL&gt;&lt;FQL&gt;&lt;Q&gt;FR0000051807^FF_TAX_CF(ANN_R,43466,43830)&lt;/Q&gt;&lt;R&gt;1&lt;/R&gt;&lt;C&gt;1&lt;/C&gt;&lt;D xsi:type="xsd:double"&gt;155&lt;/D&gt;&lt;/FQL&gt;&lt;FQL&gt;&lt;Q&gt;JP3634600005^FF_TAX_RATE(ANN_R,42370,42735)&lt;/Q&gt;&lt;R&gt;1&lt;/R&gt;&lt;C&gt;1&lt;/C&gt;&lt;D xsi:type="xsd:double"&gt;27.6221876208291&lt;/D&gt;&lt;/FQL&gt;&lt;FQL&gt;&lt;Q&gt;US0404131064^FF_TAX_CF(ANN_R,43466,43830,,,USD)&lt;/Q&gt;&lt;R&gt;1&lt;/R&gt;&lt;C&gt;1&lt;/C&gt;&lt;D xsi:type="xsd:double"&gt;32.832&lt;/D&gt;&lt;/FQL&gt;&lt;FQL&gt;&lt;Q&gt;JP3634600005^FF_ASSETS(ANN_R,42370,42735,,,USD)&lt;/Q&gt;&lt;R&gt;1&lt;/R&gt;&lt;C&gt;1&lt;/C&gt;&lt;D xsi:type="xsd:double"&gt;38411.6902232319&lt;/D&gt;&lt;/FQL&gt;&lt;FQL&gt;&lt;Q&gt;JP3634600005^FF_SHLDRS_EQ(ANN_R,42370,42735,,,USD)&lt;/Q&gt;&lt;R&gt;1&lt;/R&gt;&lt;C&gt;1&lt;/C&gt;&lt;D xsi:type="xsd:double"&gt;18672.164797321&lt;/D&gt;&lt;/FQL&gt;&lt;FQL&gt;&lt;Q&gt;JP3634600005^FF_MKT_VAL(ANN_R,42370,42735,,,USD)&lt;/Q&gt;&lt;R&gt;1&lt;/R&gt;&lt;C&gt;1&lt;/C&gt;&lt;D xsi:type="xsd:double"&gt;14146.4275207044&lt;/D&gt;&lt;/FQL&gt;&lt;FQL&gt;&lt;Q&gt;JP3198900007^FF_TAX_CF(ANN_R,43466,43830)&lt;/Q&gt;&lt;R&gt;1&lt;/R&gt;&lt;C&gt;1&lt;/C&gt;&lt;D xsi:type="xsd:double"&gt;36768&lt;/D&gt;&lt;/FQL&gt;&lt;FQL&gt;&lt;Q&gt;JP3197600004^FF_TAX_RATE(ANN_R,42370,42735)&lt;/Q&gt;&lt;R&gt;1&lt;/R&gt;&lt;C&gt;1&lt;/C&gt;&lt;D xsi:type="xsd:double"&gt;24.2846838182255&lt;/D&gt;&lt;/FQL&gt;&lt;FQL&gt;&lt;Q&gt;JP3397200001^FF_PTX_INC(ANN_R,41275,41639,,,USD)&lt;/Q&gt;&lt;R&gt;1&lt;/R&gt;&lt;C&gt;1&lt;/C&gt;&lt;D xsi:type="xsd:double"&gt;1681.43563849851&lt;/D&gt;&lt;/FQL&gt;&lt;FQL&gt;&lt;Q&gt;JP3197600004^FF_ASSETS(ANN_R,42370,42735,,,USD)&lt;/Q&gt;&lt;R&gt;1&lt;/R&gt;&lt;C&gt;1&lt;/C&gt;&lt;D xsi:type="xsd:double"&gt;4808.487835899&lt;/D&gt;&lt;/FQL&gt;&lt;FQL&gt;&lt;Q&gt;JP3197600004^FF_SHLDRS_EQ(ANN_R,42370,42735,,,USD)&lt;/Q&gt;&lt;R&gt;1&lt;/R&gt;&lt;C&gt;1&lt;/C&gt;&lt;D xsi:type="xsd:double"&gt;4194.07439435273&lt;/D&gt;&lt;/FQL&gt;&lt;FQL&gt;&lt;Q&gt;JP3197600004^FF_MKT_VAL(ANN_R,42370,42735,,,USD)&lt;/Q&gt;&lt;R&gt;1&lt;/R&gt;&lt;C&gt;1&lt;/C&gt;&lt;D xsi:type="xsd:double"&gt;22470.448369058&lt;/D&gt;&lt;/FQL&gt;&lt;FQL&gt;&lt;Q&gt;US6700024010^FF_TAX_CF(ANN_R,40909,41274,,,USD)&lt;/Q&gt;&lt;R&gt;0&lt;/R&gt;&lt;C&gt;0&lt;/C&gt;&lt;/FQL&gt;&lt;FQL&gt;&lt;Q&gt;TW0001326007^FF_TAX_RATE(ANN_R,42370,42735)&lt;/Q&gt;&lt;R&gt;1&lt;/R&gt;&lt;C&gt;1&lt;/C&gt;&lt;D xsi:type="xsd:double"&gt;16.5730225440628&lt;/D&gt;&lt;/FQL&gt;&lt;FQL&gt;&lt;Q&gt;DE0006599905^FF_PTX_INC(ANN_R,42005,42369,,,USD)&lt;/Q&gt;&lt;R&gt;1&lt;/R&gt;&lt;C&gt;1&lt;/C&gt;&lt;D xsi:type="xsd:double"&gt;1648.41078794003&lt;/D&gt;&lt;/FQL&gt;&lt;FQL&gt;&lt;Q&gt;TW0001326007^FF_ASSETS(ANN_R,42370,42735,,,USD)&lt;/Q&gt;&lt;R&gt;1&lt;/R&gt;&lt;C&gt;1&lt;/C&gt;&lt;D xsi:type="xsd:double"&gt;16892.7545235979&lt;/D&gt;&lt;/FQL&gt;&lt;FQL&gt;&lt;Q&gt;TW0001326007^FF_SHLDRS_EQ(ANN_R,42370,42735,,,USD)&lt;/Q&gt;&lt;R&gt;1&lt;/R&gt;&lt;C&gt;1&lt;/C&gt;&lt;D xsi:type="xsd:double"&gt;9928.65318127342&lt;/D&gt;&lt;/FQL&gt;&lt;FQL&gt;&lt;Q&gt;TW0001326007^FF_MKT_VAL(ANN_R,42370,42735,,,USD)&lt;/Q&gt;&lt;R&gt;1&lt;/R&gt;&lt;C&gt;1&lt;/C&gt;&lt;D xsi:type="xsd:double"&gt;17457.7935383937&lt;/D&gt;&lt;/FQL&gt;&lt;FQL&gt;&lt;Q&gt;SE0012853455^FF_TAX_CF(ANN_R,43466,43830)&lt;/Q&gt;&lt;R&gt;1&lt;/R&gt;&lt;C&gt;1&lt;/C&gt;&lt;D xsi:type="xsd:double"&gt;109.062937827744&lt;/D&gt;&lt;/FQL&gt;&lt;FQL&gt;&lt;Q&gt;JP3802400006^FF_TAX_RATE(ANN_R,42370,42735)&lt;/Q&gt;&lt;R&gt;1&lt;/R&gt;&lt;C&gt;1&lt;/C&gt;&lt;D xsi:type="xsd:double"&gt;30.096223856715&lt;/D&gt;&lt;/FQL&gt;&lt;FQL&gt;&lt;Q&gt;US88339J1051^FF_TAX_CF(ANN_R,43101,43465)&lt;/Q&gt;&lt;R&gt;1&lt;/R&gt;&lt;C&gt;1&lt;/C&gt;&lt;D xsi:type="xsd:double"&gt;17.287&lt;/D&gt;&lt;/FQL&gt;&lt;FQL&gt;&lt;Q&gt;JP3802400006^FF_ASSETS(ANN_R,42370,42735,,,USD)&lt;/Q&gt;&lt;R&gt;1&lt;/R&gt;&lt;C&gt;1&lt;/C&gt;&lt;D xsi:type="xsd:double"&gt;13460.5184651539&lt;/D&gt;&lt;/FQL&gt;&lt;FQL&gt;&lt;Q&gt;JP3802400006^FF_SHLDRS_EQ(ANN_R,42370,42735,,,USD)&lt;/Q&gt;&lt;R&gt;1&lt;/R&gt;&lt;C&gt;1&lt;/C&gt;&lt;D xsi:type="xsd:double"&gt;11819.7693509087&lt;/D&gt;&lt;/FQL&gt;&lt;FQL&gt;&lt;Q&gt;JP3802400006^FF_MKT_VAL(ANN_R,42370,42735,,,USD)&lt;/Q&gt;&lt;R&gt;1&lt;/R&gt;&lt;C&gt;1&lt;/C&gt;&lt;D xsi:type="xsd:double"&gt;30279.949502622&lt;/D&gt;&lt;/FQL&gt;&lt;FQL&gt;&lt;Q&gt;FR0000127771^FF_TAX_CF(ANN_R,43101,43465)&lt;/Q&gt;&lt;R&gt;1&lt;/R&gt;&lt;C&gt;1&lt;/C&gt;&lt;D xsi:type="xsd:double"&gt;262&lt;/D&gt;&lt;/FQL&gt;&lt;FQL&gt;&lt;Q&gt;JP3173400007^FF_TAX_RATE(ANN_R,42370,42735)&lt;/Q&gt;&lt;R&gt;1&lt;/R&gt;&lt;C&gt;1&lt;/C&gt;&lt;D xsi:type="xsd:double"&gt;28.0749161386508&lt;/D&gt;&lt;/FQL&gt;&lt;FQL&gt;&lt;Q&gt;JP3304200003^FF_TAX_CF(ANN_R,42370,42735)&lt;/Q&gt;&lt;R&gt;1&lt;/R&gt;&lt;C&gt;1&lt;/C&gt;&lt;D xsi:type="xsd:double"&gt;64138&lt;/D&gt;&lt;/FQL&gt;&lt;FQL&gt;&lt;Q&gt;JP3173400007^FF_ASSETS(ANN_R,42370,42735,,,USD)&lt;/Q&gt;&lt;R&gt;1&lt;/R&gt;&lt;C&gt;1&lt;/C&gt;&lt;D xsi:type="xsd:double"&gt;1615.03622712195&lt;/D&gt;&lt;/FQL&gt;&lt;FQL&gt;&lt;Q&gt;JP3173400007^FF_SHLDRS_EQ(ANN_R,42370,42735,,,USD)&lt;/Q&gt;&lt;R&gt;1&lt;/R&gt;&lt;C&gt;1&lt;/C&gt;&lt;D xsi:type="xsd:double"&gt;1428.19517882168&lt;/D&gt;&lt;/FQL&gt;&lt;FQL&gt;&lt;Q&gt;JP3173400007^FF_MKT_VAL(ANN_R,42370,42735,,,USD)&lt;/Q&gt;&lt;R&gt;1&lt;/R&gt;&lt;C&gt;1&lt;/C&gt;&lt;D xsi:type="xsd:double"&gt;4708.89847071878&lt;/D&gt;&lt;/FQL&gt;&lt;FQL&gt;&lt;Q&gt;NL0013654783^FF_PTX_INC(ANN_R,41275,41639,,,USD)&lt;/Q&gt;&lt;R&gt;0&lt;/R&gt;&lt;C&gt;0&lt;/C&gt;&lt;/FQL&gt;&lt;FQL&gt;&lt;Q&gt;JP3951600000^FF_TAX_RATE(ANN_R,42370,42735)&lt;/Q&gt;&lt;R&gt;1&lt;/R&gt;&lt;C&gt;1&lt;/C&gt;&lt;D xsi:type="xsd:double"&gt;32.408518494099&lt;/D&gt;&lt;/FQL&gt;&lt;FQL&gt;&lt;Q&gt;JP3814000000^FF_PTX_INC(ANN_R,42736,43100,,,USD)&lt;/Q&gt;&lt;R&gt;1&lt;/R&gt;&lt;C&gt;1&lt;/C&gt;&lt;D xsi:type="xsd:double"&gt;1798.68404469453&lt;/D&gt;&lt;/FQL&gt;&lt;FQL&gt;&lt;Q&gt;JP3951600000^FF_ASSETS(ANN_R,42370,42735,,,USD)&lt;/Q&gt;&lt;R&gt;1&lt;/R&gt;&lt;C&gt;1&lt;/C&gt;&lt;D xsi:type="xsd:double"&gt;5732.34441876411&lt;/D&gt;&lt;/FQL&gt;&lt;FQL&gt;&lt;Q&gt;JP3951600000^FF_SHLDRS_EQ(ANN_R,42370,42735,,,USD)&lt;/Q&gt;&lt;R&gt;1&lt;/R&gt;&lt;C&gt;1&lt;/C&gt;&lt;D xsi:type="xsd:double"&gt;3018.8022069633&lt;/D&gt;&lt;/FQL&gt;&lt;FQL&gt;&lt;Q&gt;JP3951600000^FF_MKT_VAL(ANN_R,42370,42735,,,USD)&lt;/Q&gt;&lt;R&gt;1&lt;/R&gt;&lt;C&gt;1&lt;/C&gt;&lt;D xsi:type="xsd:double"&gt;12955.8260017573&lt;/D&gt;&lt;/FQL&gt;&lt;FQL&gt;&lt;Q&gt;TW0002882008^FF_PTX_INC(ANN_R,43101,43465,,,USD)&lt;/Q&gt;&lt;R&gt;1&lt;/R&gt;&lt;C&gt;1&lt;/C&gt;&lt;D xsi:type="xsd:double"&gt;1810.51767174395&lt;/D&gt;&lt;/FQL&gt;&lt;FQL&gt;&lt;Q&gt;JP3942400007^FF_TAX_RATE(ANN_R,42370,42735)&lt;/Q&gt;&lt;R&gt;1&lt;/R&gt;&lt;C&gt;1&lt;/C&gt;&lt;D xsi:type="xsd:double"&gt;26.0087099362035&lt;/D&gt;&lt;/FQL&gt;&lt;FQL&gt;&lt;Q&gt;US30063P1057^FF_PTX_INC(ANN_R,41275,41639,,,USD)&lt;/Q&gt;&lt;R&gt;1&lt;/R&gt;&lt;C&gt;1&lt;/C&gt;&lt;D xsi:type="xsd:double"&gt;-46.514&lt;/D&gt;&lt;/FQL&gt;&lt;FQL&gt;&lt;Q&gt;JP3942400007^FF_ASSETS(ANN_R,42370,42735,,,USD)&lt;/Q&gt;&lt;R&gt;1&lt;/R&gt;&lt;C&gt;1&lt;/C&gt;&lt;D xsi:type="xsd:double"&gt;16009.0570555478&lt;/D&gt;&lt;/FQL&gt;&lt;FQL&gt;&lt;Q&gt;JP3942400007^FF_SHLDRS_EQ(ANN_R,42370,42735,,,USD)&lt;/Q&gt;&lt;R&gt;1&lt;/R&gt;&lt;C&gt;1&lt;/C&gt;&lt;D xsi:type="xsd:double"&gt;11203.42521853&lt;/D&gt;&lt;/FQL&gt;&lt;FQL&gt;&lt;Q&gt;JP3942400007^FF_MKT_VAL(ANN_R,42370,42735,,,USD)&lt;/Q&gt;&lt;R&gt;1&lt;/R&gt;&lt;C&gt;1&lt;/C&gt;&lt;D xsi:type="xsd:double"&gt;28293.3518253093&lt;/D&gt;&lt;/FQL&gt;&lt;FQL&gt;&lt;Q&gt;DE0008404005^FF_TAX_CF(ANN_R,42370,42735)&lt;/Q&gt;&lt;R&gt;1&lt;/R&gt;&lt;C&gt;1&lt;/C&gt;&lt;D xsi:type="xsd:double"&gt;2933&lt;/D&gt;&lt;/FQL&gt;&lt;FQL&gt;&lt;Q&gt;JP3198900007^FF_TAX_RATE(ANN_R,42370,42735)&lt;/Q&gt;&lt;R&gt;1&lt;/R&gt;&lt;C&gt;1&lt;/C&gt;&lt;D xsi:type="xsd:double"&gt;32.2600448985202&lt;/D&gt;&lt;/FQL&gt;&lt;FQL&gt;&lt;Q&gt;JP3726800000^FF_PTX_INC(ANN_R,43466,43830,,,USD)&lt;/Q&gt;&lt;R&gt;1&lt;/R&gt;&lt;C&gt;1&lt;/C&gt;&lt;D xsi:type="xsd:double"&gt;4267.75998778641&lt;/D&gt;&lt;/FQL&gt;&lt;FQL&gt;&lt;Q&gt;JP3198900007^FF_ASSETS(ANN_R,42370,42735,,,USD)&lt;/Q&gt;&lt;R&gt;1&lt;/R&gt;&lt;C&gt;1&lt;/C&gt;&lt;D xsi:type="xsd:double"&gt;7209.11059638858&lt;/D&gt;&lt;/FQL&gt;&lt;FQL&gt;&lt;Q&gt;JP3198900007^FF_SHLDRS_EQ(ANN_R,42370,42735,,,USD)&lt;/Q&gt;&lt;R&gt;1&lt;/R&gt;&lt;C&gt;1&lt;/C&gt;&lt;D xsi:type="xsd:double"&gt;5560.22055075318&lt;/D&gt;&lt;/FQL&gt;&lt;FQL&gt;&lt;Q&gt;JP3198900007^FF_MKT_VAL(ANN_R,42370,42735,,,USD)&lt;/Q&gt;&lt;R&gt;1&lt;/R&gt;&lt;C&gt;1&lt;/C&gt;&lt;D xsi:type="xsd:double"&gt;23696.5899994294&lt;/D&gt;&lt;/FQL&gt;&lt;FQL&gt;&lt;Q&gt;JP3726800000^FF_TAX_CF(ANN_R,42736,43100)&lt;/Q&gt;&lt;R&gt;1&lt;/R&gt;&lt;C&gt;1&lt;/C&gt;&lt;D xsi:type="xsd:double"&gt;112591&lt;/D&gt;&lt;/FQL&gt;&lt;FQL&gt;&lt;Q&gt;NL0012015705^FF_TAX_RATE(ANN_R,42736,43100)&lt;/Q&gt;&lt;R&gt;0&lt;/R&gt;&lt;C&gt;0&lt;/C&gt;&lt;/FQL&gt;&lt;FQL&gt;&lt;Q&gt;US42809H1077^FF_TAX_CF(ANN_R,43466,43830)&lt;/Q&gt;&lt;R&gt;1&lt;/R&gt;&lt;C&gt;1&lt;/C&gt;&lt;D xsi:type="xsd:double"&gt;417&lt;/D&gt;&lt;/FQL&gt;&lt;FQL&gt;&lt;Q&gt;NL0012015705^FF_ASSETS(ANN_R,42736,43100,,,USD)&lt;/Q&gt;&lt;R&gt;1&lt;/R&gt;&lt;C&gt;1&lt;/C&gt;&lt;D xsi:type="xsd:double"&gt;237.655119724274&lt;/D&gt;&lt;/FQL&gt;&lt;FQL&gt;&lt;Q&gt;NL0012015705^FF_SHLDRS_EQ(ANN_R,42736,43100,,,USD)&lt;/Q&gt;&lt;R&gt;1&lt;/R&gt;&lt;C&gt;1&lt;/C&gt;&lt;D xsi:type="xsd:double"&gt;179.854614515305&lt;/D&gt;&lt;/FQL&gt;&lt;FQL&gt;&lt;Q&gt;NL0012015705^FF_MKT_VAL(ANN_R,42736,43100,,,USD)&lt;/Q&gt;&lt;R&gt;1&lt;/R&gt;&lt;C&gt;1&lt;/C&gt;&lt;D xsi:type="xsd:double"&gt;2638.3495944531&lt;/D&gt;&lt;/FQL&gt;&lt;FQL&gt;&lt;Q&gt;JP3386450005^FF_PTX_INC(ANN_R,43466,43830,,,USD)&lt;/Q&gt;&lt;R&gt;1&lt;/R&gt;&lt;C&gt;1&lt;/C&gt;&lt;D xsi:type="xsd:double"&gt;4586.48747759499&lt;/D&gt;&lt;/FQL&gt;&lt;FQL&gt;&lt;Q&gt;FR0000120172^FF_TAX_RATE(ANN_R,42736,43100)&lt;/Q&gt;&lt;R&gt;1&lt;/R&gt;&lt;C&gt;1&lt;/C&gt;&lt;D xsi:type="xsd:double"&gt;116.824196597354&lt;/D&gt;&lt;/FQL&gt;&lt;FQL&gt;&lt;Q&gt;US5132721045^FF_TAX_CF(ANN_R,41640,42004,,,USD)&lt;/Q&gt;&lt;R&gt;1&lt;/R&gt;&lt;C&gt;1&lt;/C&gt;&lt;D xsi:type="xsd:double"&gt;142&lt;/D&gt;&lt;/FQL&gt;&lt;FQL&gt;&lt;Q&gt;FR0000120172^FF_ASSETS(ANN_R,42736,43100,,,USD)&lt;/Q&gt;&lt;R&gt;1&lt;/R&gt;&lt;C&gt;1&lt;/C&gt;&lt;D xsi:type="xsd:double"&gt;57413.8476276398&lt;/D&gt;&lt;/FQL&gt;&lt;FQL&gt;&lt;Q&gt;FR0000120172^FF_SHLDRS_EQ(ANN_R,42736,43100,,,USD)&lt;/Q&gt;&lt;R&gt;1&lt;/R&gt;&lt;C&gt;1&lt;/C&gt;&lt;D xsi:type="xsd:double"&gt;12078.846616745&lt;/D&gt;&lt;/FQL&gt;&lt;FQL&gt;&lt;Q&gt;FR0000120172^FF_MKT_VAL(ANN_R,42736,43100,,,USD)&lt;/Q&gt;&lt;R&gt;1&lt;/R&gt;&lt;C&gt;1&lt;/C&gt;&lt;D xsi:type="xsd:double"&gt;16527.534982167&lt;/D&gt;&lt;/FQL&gt;&lt;FQL&gt;&lt;Q&gt;JP3566800003^FF_TAX_CF(ANN_R,42370,42735)&lt;/Q&gt;&lt;R&gt;1&lt;/R&gt;&lt;C&gt;1&lt;/C&gt;&lt;D xsi:type="xsd:double"&gt;133119&lt;/D&gt;&lt;/FQL&gt;&lt;FQL&gt;&lt;Q&gt;NL0000009082^FF_TAX_RATE(ANN_R,42736,43100)&lt;/Q&gt;&lt;R&gt;1&lt;/R&gt;&lt;C&gt;1&lt;/C&gt;&lt;D xsi:type="xsd:double"&gt;23.4251968503937&lt;/D&gt;&lt;/FQL&gt;&lt;FQL&gt;&lt;Q&gt;SE0007100599^FF_TAX_CF(ANN_R,43101,43465,,,USD)&lt;/Q&gt;&lt;R&gt;1&lt;/R&gt;&lt;C&gt;1&lt;/C&gt;&lt;D xsi:type="xsd:double"&gt;586.846333220601&lt;/D&gt;&lt;/FQL&gt;&lt;FQL&gt;&lt;Q&gt;NL0000009082^FF_ASSETS(ANN_R,42736,43100,,,USD)&lt;/Q&gt;&lt;R&gt;1&lt;/R&gt;&lt;C&gt;1&lt;/C&gt;&lt;D xsi:type="xsd:double"&gt;16542.2200012207&lt;/D&gt;&lt;/FQL&gt;&lt;FQL&gt;&lt;Q&gt;NL0000009082^FF_SHLDRS_EQ(ANN_R,42736,43100,,,USD)&lt;/Q&gt;&lt;R&gt;1&lt;/R&gt;&lt;C&gt;1&lt;/C&gt;&lt;D xsi:type="xsd:double"&gt;2873.51426124573&lt;/D&gt;&lt;/FQL&gt;&lt;FQL&gt;&lt;Q&gt;NL0000009082^FF_MKT_VAL(ANN_R,42736,43100,,,USD)&lt;/Q&gt;&lt;R&gt;1&lt;/R&gt;&lt;C&gt;1&lt;/C&gt;&lt;D xsi:type="xsd:double"&gt;14643.9917122065&lt;/D&gt;&lt;/FQL&gt;&lt;FQL&gt;&lt;Q&gt;JP3496400007^FF_PTX_INC(ANN_R,43466,43830,,,USD)&lt;/Q&gt;&lt;R&gt;1&lt;/R&gt;&lt;C&gt;1&lt;/C&gt;&lt;D xsi:type="xsd:double"&gt;9110.22171187215&lt;/D&gt;&lt;/FQL&gt;&lt;FQL&gt;&lt;Q&gt;ES0105046009^FF_TAX_RATE(ANN_R,42736,43100)&lt;/Q&gt;&lt;R&gt;1&lt;/R&gt;&lt;C&gt;1&lt;/C&gt;&lt;D xsi:type="xsd:double"&gt;23.7509665479344&lt;/D&gt;&lt;/FQL&gt;&lt;FQL&gt;&lt;Q&gt;ES0105066007^FF_TAX_CF(ANN_R,43466,43830)&lt;/Q&gt;&lt;R&gt;1&lt;/R&gt;&lt;C&gt;1&lt;/C&gt;&lt;D xsi:type="xsd:double"&gt;25.262&lt;/D&gt;&lt;/FQL&gt;&lt;FQL&gt;&lt;Q&gt;ES0105046009^FF_ASSETS(ANN_R,42736,43100,,,USD)&lt;/Q&gt;&lt;R&gt;1&lt;/R&gt;&lt;C&gt;1&lt;/C&gt;&lt;D xsi:type="xsd:double"&gt;18381.1634580231&lt;/D&gt;&lt;/FQL&gt;&lt;FQL&gt;&lt;Q&gt;ES0105046009^FF_SHLDRS_EQ(ANN_R,42736,43100,,,USD)&lt;/Q&gt;&lt;R&gt;1&lt;/R&gt;&lt;C&gt;1&lt;/C&gt;&lt;D xsi:type="xsd:double"&gt;6823.47122091293&lt;/D&gt;&lt;/FQL&gt;&lt;FQL&gt;&lt;Q&gt;ES0105046009^FF_MKT_VAL(ANN_R,42736,43100,,,USD)&lt;/Q&gt;&lt;R&gt;1&lt;/R&gt;&lt;C&gt;1&lt;/C&gt;&lt;D xsi:type="xsd:double"&gt;30440.2785301208&lt;/D&gt;&lt;/FQL&gt;&lt;FQL&gt;&lt;Q&gt;ES0105066007^FF_PTX_INC(ANN_R,43466,43830,,,USD)&lt;/Q&gt;&lt;R&gt;1&lt;/R&gt;&lt;C&gt;1&lt;/C&gt;&lt;D xsi:type="xsd:double"&gt;-60.9699497952461&lt;/D&gt;&lt;/FQL&gt;&lt;FQL&gt;&lt;Q&gt;FR0000120503^FF_TAX_RATE(ANN_R,42736,43100)&lt;/Q&gt;&lt;R&gt;1&lt;/R&gt;&lt;C&gt;1&lt;/C&gt;&lt;D xsi:type="xsd:double"&gt;22.4643125469572&lt;/D&gt;&lt;/FQL&gt;&lt;FQL&gt;&lt;Q&gt;DK0060448595^FF_PTX_INC(ANN_R,42370,42735,,,USD)&lt;/Q&gt;&lt;R&gt;1&lt;/R&gt;&lt;C&gt;1&lt;/C&gt;&lt;D xsi:type="xsd:double"&gt;608.551122263074&lt;/D&gt;&lt;/FQL&gt;&lt;FQL&gt;&lt;Q&gt;FR0000120503^FF_ASSETS(ANN_R,42736,43100,,,USD)&lt;/Q&gt;&lt;R&gt;1&lt;/R&gt;&lt;C&gt;1&lt;/C&gt;&lt;D xsi:type="xsd:double"&gt;43592.6402950287&lt;/D&gt;&lt;/FQL&gt;&lt;FQL&gt;&lt;Q&gt;FR0000120503^FF_SHLDRS_EQ(ANN_R,42736,43100,,,USD)&lt;/Q&gt;&lt;R&gt;1&lt;/R&gt;&lt;C&gt;1&lt;/C&gt;&lt;D xsi:type="xsd:double"&gt;10852.829875946&lt;/D&gt;&lt;/FQL&gt;&lt;FQL&gt;&lt;Q&gt;FR0000120503^FF_MKT_VAL(ANN_R,42736,43100,,,USD)&lt;/Q&gt;&lt;R&gt;1&lt;/R&gt;&lt;C&gt;1&lt;/C&gt;&lt;D xsi:type="xsd:double"&gt;19038.3735725068&lt;/D&gt;&lt;/FQL&gt;&lt;FQL&gt;&lt;Q&gt;US5132721045^FF_TAX_CF(ANN_R,43466,43830,,,USD)&lt;/Q&gt;&lt;R&gt;1&lt;/R&gt;&lt;C&gt;1&lt;/C&gt;&lt;D xsi:type="xsd:double"&gt;103&lt;/D&gt;&lt;/FQL&gt;&lt;FQL&gt;&lt;Q&gt;BE0003739530^FF_TAX_RATE(ANN_R,42736,43100)&lt;/Q&gt;&lt;R&gt;1&lt;/R&gt;&lt;C&gt;1&lt;/C&gt;&lt;D xsi:type="xsd:double"&gt;22.0647773279352&lt;/D&gt;&lt;/FQL&gt;&lt;FQL&gt;&lt;Q&gt;US3724601055^FF_PTX_INC(ANN_R,40909,41274,,,USD)&lt;/Q&gt;&lt;R&gt;1&lt;/R&gt;&lt;C&gt;1&lt;/C&gt;&lt;D xsi:type="xsd:double"&gt;1018.932&lt;/D&gt;&lt;/FQL&gt;&lt;FQL&gt;&lt;Q&gt;BE0003739530^FF_ASSETS(ANN_R,42736,43100,,,USD)&lt;/Q&gt;&lt;R&gt;1&lt;/R&gt;&lt;C&gt;1&lt;/C&gt;&lt;D xsi:type="xsd:double"&gt;11908.3330249786&lt;/D&gt;&lt;/FQL&gt;&lt;FQL&gt;&lt;Q&gt;BE0003739530^FF_SHLDRS_EQ(ANN_R,42736,43100,,,USD)&lt;/Q&gt;&lt;R&gt;1&lt;/R&gt;&lt;C&gt;1&lt;/C&gt;&lt;D xsi:type="xsd:double"&gt;6980.2500629425&lt;/D&gt;&lt;/FQL&gt;&lt;FQL&gt;&lt;Q&gt;BE0003739530^FF_MKT_VAL(ANN_R,42736,43100,,,USD)&lt;/Q&gt;&lt;R&gt;1&lt;/R&gt;&lt;C&gt;1&lt;/C&gt;&lt;D xsi:type="xsd:double"&gt;14956.9271870443&lt;/D&gt;&lt;/FQL&gt;&lt;FQL&gt;&lt;Q&gt;FR0000120644^FF_PTX_INC(ANN_R,43831,44196,,,USD)&lt;/Q&gt;&lt;R&gt;1&lt;/R&gt;&lt;C&gt;1&lt;/C&gt;&lt;D xsi:type="xsd:double"&gt;2836.25649356842&lt;/D&gt;&lt;/FQL&gt;&lt;FQL&gt;&lt;Q&gt;DE0007165631^FF_TAX_RATE(ANN_R,42736,43100)&lt;/Q&gt;&lt;R&gt;1&lt;/R&gt;&lt;C&gt;1&lt;/C&gt;&lt;D xsi:type="xsd:double"&gt;20.8062231279668&lt;/D&gt;&lt;/FQL&gt;&lt;FQL&gt;&lt;Q&gt;US4404521001^FF_PTX_INC(ANN_R,43831,44196,,,USD)&lt;/Q&gt;&lt;R&gt;1&lt;/R&gt;&lt;C&gt;1&lt;/C&gt;&lt;D xsi:type="xsd:double"&gt;1114.747&lt;/D&gt;&lt;/FQL&gt;&lt;FQL&gt;&lt;Q&gt;DE0007165631^FF_ASSETS(ANN_R,42736,43100,,,USD)&lt;/Q&gt;&lt;R&gt;1&lt;/R&gt;&lt;C&gt;1&lt;/C&gt;&lt;D xsi:type="xsd:double"&gt;2783.75326478004&lt;/D&gt;&lt;/FQL&gt;&lt;FQL&gt;&lt;Q&gt;DE0007165631^FF_SHLDRS_EQ(ANN_R,42736,43100,,,USD)&lt;/Q&gt;&lt;R&gt;1&lt;/R&gt;&lt;C&gt;1&lt;/C&gt;&lt;D xsi:type="xsd:double"&gt;741.845798578262&lt;/D&gt;&lt;/FQL&gt;&lt;FQL&gt;&lt;Q&gt;DE0007165631^FF_MKT_VAL(ANN_R,42736,43100,,,USD)&lt;/Q&gt;&lt;R&gt;1&lt;/R&gt;&lt;C&gt;1&lt;/C&gt;&lt;D xsi:type="xsd:double"&gt;6531.87706320578&lt;/D&gt;&lt;/FQL&gt;&lt;FQL&gt;&lt;Q&gt;US5132721045^FF_TAX_CF(ANN_R,43831,44196)&lt;/Q&gt;&lt;R&gt;1&lt;/R&gt;&lt;C&gt;1&lt;/C&gt;&lt;D xsi:type="xsd:double"&gt;82.5&lt;/D&gt;&lt;/FQL&gt;&lt;FQL&gt;&lt;Q&gt;DE000A0D9PT0^FF_TAX_RATE(ANN_R,42736,43100)&lt;/Q&gt;&lt;R&gt;1&lt;/R&gt;&lt;C&gt;1&lt;/C&gt;&lt;D xsi:type="xsd:double"&gt;27.4041771861373&lt;/D&gt;&lt;/FQL&gt;&lt;FQL&gt;&lt;Q&gt;JP3496400007^FF_PTX_INC(ANN_R,43831,44196,,,USD)&lt;/Q&gt;&lt;R&gt;1&lt;/R&gt;&lt;C&gt;1&lt;/C&gt;&lt;D xsi:type="xsd:double"&gt;9387.82921611518&lt;/D&gt;&lt;/FQL&gt;&lt;FQL&gt;&lt;Q&gt;DE000A0D9PT0^FF_ASSETS(ANN_R,42736,43100,,,USD)&lt;/Q&gt;&lt;R&gt;1&lt;/R&gt;&lt;C&gt;1&lt;/C&gt;&lt;D xsi:type="xsd:double"&gt;7886.85401916504&lt;/D&gt;&lt;/FQL&gt;&lt;FQL&gt;&lt;Q&gt;DE000A0D9PT0^FF_SHLDRS_EQ(ANN_R,42736,43100,,,USD)&lt;/Q&gt;&lt;R&gt;1&lt;/R&gt;&lt;C&gt;1&lt;/C&gt;&lt;D xsi:type="xsd:double"&gt;2167.44389533997&lt;/D&gt;&lt;/FQL&gt;&lt;FQL&gt;&lt;Q&gt;DE000A0D9PT0^FF_MKT_VAL(ANN_R,42736,43100,,,USD)&lt;/Q&gt;&lt;R&gt;1&lt;/R&gt;&lt;C&gt;1&lt;/C&gt;&lt;D xsi:type="xsd:double"&gt;9239.04648874714&lt;/D&gt;&lt;/FQL&gt;&lt;FQL&gt;&lt;Q&gt;US49271V1008^FF_PTX_INC(ANN_R,42736,43100,,,USD)&lt;/Q&gt;&lt;R&gt;1&lt;/R&gt;&lt;C&gt;1&lt;/C&gt;&lt;D xsi:type="xsd:double"&gt;1173&lt;/D&gt;&lt;/FQL&gt;&lt;FQL&gt;&lt;Q&gt;SE0000310336^FF_TAX_RATE(ANN_R,42736,43100)&lt;/Q&gt;&lt;R&gt;1&lt;/R&gt;&lt;C&gt;1&lt;/C&gt;&lt;D xsi:type="xsd:double"&gt;21.9253800092123&lt;/D&gt;&lt;/FQL&gt;&lt;FQL&gt;&lt;Q&gt;US4932671088^FF_TAX_CF(ANN_R,43831,44196,,,USD)&lt;/Q&gt;&lt;R&gt;1&lt;/R&gt;&lt;C&gt;1&lt;/C&gt;&lt;D xsi:type="xsd:double"&gt;241&lt;/D&gt;&lt;/FQL&gt;&lt;FQL&gt;&lt;Q&gt;SE0000310336^FF_ASSETS(ANN_R,42736,43100,,,USD)&lt;/Q&gt;&lt;R&gt;1&lt;/R&gt;&lt;C&gt;1&lt;/C&gt;&lt;D xsi:type="xsd:double"&gt;1633.70992898941&lt;/D&gt;&lt;/FQL&gt;&lt;FQL&gt;&lt;Q&gt;SE0000310336^FF_SHLDRS_EQ(ANN_R,42736,43100,,,USD)&lt;/Q&gt;&lt;R&gt;1&lt;/R&gt;&lt;C&gt;1&lt;/C&gt;&lt;D xsi:type="xsd:double"&gt;-513.221375718713&lt;/D&gt;&lt;/FQL&gt;&lt;FQL&gt;&lt;Q&gt;SE0000310336^FF_MKT_VAL(ANN_R,42736,43100,,,USD)&lt;/Q&gt;&lt;R&gt;1&lt;/R&gt;&lt;C&gt;1&lt;/C&gt;&lt;D xsi:type="xsd:double"&gt;6944.03579888188&lt;/D&gt;&lt;/FQL&gt;&lt;FQL&gt;&lt;Q&gt;ES0105066007^FF_PTX_INC(ANN_R,43831,44196,,,USD)&lt;/Q&gt;&lt;R&gt;1&lt;/R&gt;&lt;C&gt;1&lt;/C&gt;&lt;D xsi:type="xsd:double"&gt;-230.081048270464&lt;/D&gt;&lt;/FQL&gt;&lt;FQL&gt;&lt;Q&gt;DK0010274414^FF_TAX_RATE(ANN_R,42736,43100)&lt;/Q&gt;&lt;R&gt;1&lt;/R&gt;&lt;C&gt;1&lt;/C&gt;&lt;D xsi:type="xsd:double"&gt;20.9470492185678&lt;/D&gt;&lt;/FQL&gt;&lt;FQL&gt;&lt;Q&gt;US4943681035^FF_PTX_INC(ANN_R,42370,42735,,,USD)&lt;/Q&gt;&lt;R&gt;1&lt;/R&gt;&lt;C&gt;1&lt;/C&gt;&lt;D xsi:type="xsd:double"&gt;3009&lt;/D&gt;&lt;/FQL&gt;&lt;FQL&gt;&lt;Q&gt;DK0010274414^FF_ASSETS(ANN_R,42736,43100,,,USD)&lt;/Q&gt;&lt;R&gt;1&lt;/R&gt;&lt;C&gt;1&lt;/C&gt;&lt;D xsi:type="xsd:double"&gt;570854.78122139&lt;/D&gt;&lt;/FQL&gt;&lt;FQL&gt;&lt;Q&gt;DK0010274414^FF_SHLDRS_EQ(ANN_R,42736,43100,,,USD)&lt;/Q&gt;&lt;R&gt;1&lt;/R&gt;&lt;C&gt;1&lt;/C&gt;&lt;D xsi:type="xsd:double"&gt;24823.559668541&lt;/D&gt;&lt;/FQL&gt;&lt;FQL&gt;&lt;Q&gt;DK0010274414^FF_MKT_VAL(ANN_R,42736,43100,,,USD)&lt;/Q&gt;&lt;R&gt;1&lt;/R&gt;&lt;C&gt;1&lt;/C&gt;&lt;D xsi:type="xsd:double"&gt;34836.8940244849&lt;/D&gt;&lt;/FQL&gt;&lt;FQL&gt;&lt;Q&gt;FR0000121485^FF_TAX_CF(ANN_R,42370,42735)&lt;/Q&gt;&lt;R&gt;1&lt;/R&gt;&lt;C&gt;1&lt;/C&gt;&lt;D xsi:type="xsd:double"&gt;295.5&lt;/D&gt;&lt;/FQL&gt;&lt;FQL&gt;&lt;Q&gt;DE0006047004^FF_TAX_RATE(ANN_R,42736,43100)&lt;/Q&gt;&lt;R&gt;1&lt;/R&gt;&lt;C&gt;1&lt;/C&gt;&lt;D xsi:type="xsd:double"&gt;40.4467713787086&lt;/D&gt;&lt;/FQL&gt;&lt;FQL&gt;&lt;Q&gt;US12541W2098^FF_TAX_CF(ANN_R,43101,43465,,,USD)&lt;/Q&gt;&lt;R&gt;1&lt;/R&gt;&lt;C&gt;1&lt;/C&gt;&lt;D xsi:type="xsd:double"&gt;215.644&lt;/D&gt;&lt;/FQL&gt;&lt;FQL&gt;&lt;Q&gt;DE0006047004^FF_ASSETS(ANN_R,42736,43100,,,USD)&lt;/Q&gt;&lt;R&gt;1&lt;/R&gt;&lt;C&gt;1&lt;/C&gt;&lt;D xsi:type="xsd:double"&gt;42525.6094665527&lt;/D&gt;&lt;/FQL&gt;&lt;FQL&gt;&lt;Q&gt;DE0006047004^FF_SHLDRS_EQ(ANN_R,42736,43100,,,USD)&lt;/Q&gt;&lt;R&gt;1&lt;/R&gt;&lt;C&gt;1&lt;/C&gt;&lt;D xsi:type="xsd:double"&gt;17403.1935596466&lt;/D&gt;&lt;/FQL&gt;&lt;FQL&gt;&lt;Q&gt;DE0006047004^FF_MKT_VAL(ANN_R,42736,43100,,,USD)&lt;/Q&gt;&lt;R&gt;1&lt;/R&gt;&lt;C&gt;1&lt;/C&gt;&lt;D xsi:type="xsd:double"&gt;21502.8290904256&lt;/D&gt;&lt;/FQL&gt;&lt;FQL&gt;&lt;Q&gt;BE0003565737^FF_TAX_CF(ANN_R,42736,43100)&lt;/Q&gt;&lt;R&gt;1&lt;/R&gt;&lt;C&gt;1&lt;/C&gt;&lt;D xsi:type="xsd:double"&gt;523&lt;/D&gt;&lt;/FQL&gt;&lt;FQL&gt;&lt;Q&gt;DK0060336014^FF_TAX_RATE(ANN_R,42736,43100)&lt;/Q&gt;&lt;R&gt;1&lt;/R&gt;&lt;C&gt;1&lt;/C&gt;&lt;D xsi:type="xsd:double"&gt;19.4344473007712&lt;/D&gt;&lt;/FQL&gt;&lt;FQL&gt;&lt;Q&gt;DE000A1EWWW0^FF_TAX_CF(ANN_R,43101,43465,,,USD)&lt;/Q&gt;&lt;R&gt;1&lt;/R&gt;&lt;C&gt;1&lt;/C&gt;&lt;D xsi:type="xsd:double"&gt;961.496027708054&lt;/D&gt;&lt;/FQL&gt;&lt;FQL&gt;&lt;Q&gt;DK0060336014^FF_ASSETS(ANN_R,42736,43100,,,USD)&lt;/Q&gt;&lt;R&gt;1&lt;/R&gt;&lt;C&gt;1&lt;/C&gt;&lt;D xsi:type="xsd:double"&gt;3070.9308950901&lt;/D&gt;&lt;/FQL&gt;&lt;FQL&gt;&lt;Q&gt;DK0060336014^FF_SHLDRS_EQ(ANN_R,42736,43100,,,USD)&lt;/Q&gt;&lt;R&gt;1&lt;/R&gt;&lt;C&gt;1&lt;/C&gt;&lt;D xsi:type="xsd:double"&gt;1815.04418325424&lt;/D&gt;&lt;/FQL&gt;&lt;FQL&gt;&lt;Q&gt;DK0060336014^FF_MKT_VAL(ANN_R,42736,43100,,,USD)&lt;/Q&gt;&lt;R&gt;1&lt;/R&gt;&lt;C&gt;1&lt;/C&gt;&lt;D xsi:type="xsd:double"&gt;16748.9816853962&lt;/D&gt;&lt;/FQL&gt;&lt;FQL&gt;&lt;Q&gt;JP3422950000^FF_PTX_INC(ANN_R,41640,42004,,,USD)&lt;/Q&gt;&lt;R&gt;1&lt;/R&gt;&lt;C&gt;1&lt;/C&gt;&lt;D xsi:type="xsd:double"&gt;3125.54603806697&lt;/D&gt;&lt;/FQL&gt;&lt;FQL&gt;&lt;Q&gt;CH0008742519^FF_TAX_RATE(ANN_R,42736,43100)&lt;/Q&gt;&lt;R&gt;1&lt;/R&gt;&lt;C&gt;1&lt;/C&gt;&lt;D xsi:type="xsd:double"&gt;19.8883815322171&lt;/D&gt;&lt;/FQL&gt;&lt;FQL&gt;&lt;Q&gt;ES0178430E18^FF_PTX_INC(ANN_R,43101,43465,,,USD)&lt;/Q&gt;&lt;R&gt;1&lt;/R&gt;&lt;C&gt;1&lt;/C&gt;&lt;D xsi:type="xsd:double"&gt;6567.66673159599&lt;/D&gt;&lt;/FQL&gt;&lt;FQL&gt;&lt;Q&gt;CH0008742519^FF_ASSETS(ANN_R,42736,43100,,,USD)&lt;/Q&gt;&lt;R&gt;1&lt;/R&gt;&lt;C&gt;1&lt;/C&gt;&lt;D xsi:type="xsd:double"&gt;22635.1977193356&lt;/D&gt;&lt;/FQL&gt;&lt;FQL&gt;&lt;Q&gt;CH0008742519^FF_SHLDRS_EQ(ANN_R,42736,43100,,,USD)&lt;/Q&gt;&lt;R&gt;1&lt;/R&gt;&lt;C&gt;1&lt;/C&gt;&lt;D xsi:type="xsd:double"&gt;7856.33664608002&lt;/D&gt;&lt;/FQL&gt;&lt;FQL&gt;&lt;Q&gt;CH0008742519^FF_MKT_VAL(ANN_R,42736,43100,,,USD)&lt;/Q&gt;&lt;R&gt;1&lt;/R&gt;&lt;C&gt;1&lt;/C&gt;&lt;D xsi:type="xsd:double"&gt;27561.8102797581&lt;/D&gt;&lt;/FQL&gt;&lt;FQL&gt;&lt;Q&gt;JP3732000009^FF_TAX_CF(ANN_R,43831,44196)&lt;/Q&gt;&lt;R&gt;1&lt;/R&gt;&lt;C&gt;1&lt;/C&gt;&lt;D xsi:type="xsd:double"&gt;252573&lt;/D&gt;&lt;/FQL&gt;&lt;FQL&gt;&lt;Q&gt;NL0010832176^FF_TAX_RATE(ANN_R,42736,43100)&lt;/Q&gt;&lt;R&gt;0&lt;/R&gt;&lt;C&gt;0&lt;/C&gt;&lt;/FQL&gt;&lt;FQL&gt;&lt;Q&gt;US8326964058^FF_TAX_CF(ANN_R,43831,44196)&lt;/Q&gt;&lt;R&gt;1&lt;/R&gt;&lt;C&gt;1&lt;/C&gt;&lt;D xsi:type="xsd:double"&gt;227.1&lt;/D&gt;&lt;/FQL&gt;&lt;FQL&gt;&lt;Q&gt;NL0010832176^FF_ASSETS(ANN_R,42736,43100,,,USD)&lt;/Q&gt;&lt;R&gt;1&lt;/R&gt;&lt;C&gt;1&lt;/C&gt;&lt;D xsi:type="xsd:double"&gt;445.386304893494&lt;/D&gt;&lt;/FQL&gt;&lt;FQL&gt;&lt;Q&gt;NL0010832176^FF_SHLDRS_EQ(ANN_R,42736,43100,,,USD)&lt;/Q&gt;&lt;R&gt;1&lt;/R&gt;&lt;C&gt;1&lt;/C&gt;&lt;D xsi:type="xsd:double"&gt;414.193124799728&lt;/D&gt;&lt;/FQL&gt;&lt;FQL&gt;&lt;Q&gt;NL0010832176^FF_MKT_VAL(ANN_R,42736,43100,,,USD)&lt;/Q&gt;&lt;R&gt;1&lt;/R&gt;&lt;C&gt;1&lt;/C&gt;&lt;D xsi:type="xsd:double"&gt;2029.50472219693&lt;/D&gt;&lt;/FQL&gt;&lt;FQL&gt;&lt;Q&gt;US3724601055^FF_PTX_INC(ANN_R,42736,43100,,,USD)&lt;/Q&gt;&lt;R&gt;1&lt;/R&gt;&lt;C&gt;1&lt;/C&gt;&lt;D xsi:type="xsd:double"&gt;1009.268&lt;/D&gt;&lt;/FQL&gt;&lt;FQL&gt;&lt;Q&gt;FR0010220475^FF_TAX_RATE(ANN_R,42736,43100)&lt;/Q&gt;&lt;R&gt;1&lt;/R&gt;&lt;C&gt;1&lt;/C&gt;&lt;D xsi:type="xsd:double"&gt;32.9004329004329&lt;/D&gt;&lt;/FQL&gt;&lt;FQL&gt;&lt;Q&gt;JP3933800009^FF_TAX_CF(ANN_R,41640,42004,,,USD)&lt;/Q&gt;&lt;R&gt;1&lt;/R&gt;&lt;C&gt;1&lt;/C&gt;&lt;D xsi:type="xsd:double"&gt;763.949748020619&lt;/D&gt;&lt;/FQL&gt;&lt;FQL&gt;&lt;Q&gt;FR0010220475^FF_ASSETS(ANN_R,42736,43100,,,USD)&lt;/Q&gt;&lt;R&gt;1&lt;/R&gt;&lt;C&gt;1&lt;/C&gt;&lt;D xsi:type="xsd:double"&gt;15359.8080868721&lt;/D&gt;&lt;/FQL&gt;&lt;FQL&gt;&lt;Q&gt;FR0010220475^FF_SHLDRS_EQ(ANN_R,42736,43100,,,USD)&lt;/Q&gt;&lt;R&gt;1&lt;/R&gt;&lt;C&gt;1&lt;/C&gt;&lt;D xsi:type="xsd:double"&gt;3915.62268686295&lt;/D&gt;&lt;/FQL&gt;&lt;FQL&gt;&lt;Q&gt;FR0010220475^FF_MKT_VAL(ANN_R,42736,43100,,,USD)&lt;/Q&gt;&lt;R&gt;1&lt;/R&gt;&lt;C&gt;1&lt;/C&gt;&lt;D xsi:type="xsd:double"&gt;6583.32201230089&lt;/D&gt;&lt;/FQL&gt;&lt;FQL&gt;&lt;Q&gt;JP3571400005^FF_PTX_INC(ANN_R,41275,41639,,,USD)&lt;/Q&gt;&lt;R&gt;1&lt;/R&gt;&lt;C&gt;1&lt;/C&gt;&lt;D xsi:type="xsd:double"&gt;214.287967644632&lt;/D&gt;&lt;/FQL&gt;&lt;FQL&gt;&lt;Q&gt;CH0012280076^FF_TAX_RATE(ANN_R,42736,43100)&lt;/Q&gt;&lt;R&gt;1&lt;/R&gt;&lt;C&gt;1&lt;/C&gt;&lt;D xsi:type="xsd:double"&gt;12.2788621012908&lt;/D&gt;&lt;/FQL&gt;&lt;FQL&gt;&lt;Q&gt;JP3734800000^FF_TAX_CF(ANN_R,42370,42735,,,USD)&lt;/Q&gt;&lt;R&gt;1&lt;/R&gt;&lt;C&gt;1&lt;/C&gt;&lt;D xsi:type="xsd:double"&gt;203.756881713867&lt;/D&gt;&lt;/FQL&gt;&lt;FQL&gt;&lt;Q&gt;CH0012280076^FF_ASSETS(ANN_R,42736,43100,,,USD)&lt;/Q&gt;&lt;R&gt;1&lt;/R&gt;&lt;C&gt;1&lt;/C&gt;&lt;D xsi:type="xsd:double"&gt;1783.83480142415&lt;/D&gt;&lt;/FQL&gt;&lt;FQL&gt;&lt;Q&gt;CH0012280076^FF_SHLDRS_EQ(ANN_R,42736,43100,,,USD)&lt;/Q&gt;&lt;R&gt;1&lt;/R&gt;&lt;C&gt;1&lt;/C&gt;&lt;D xsi:type="xsd:double"&gt;1105.38225620091&lt;/D&gt;&lt;/FQL&gt;&lt;FQL&gt;&lt;Q&gt;CH0012280076^FF_MKT_VAL(ANN_R,42736,43100,,,USD)&lt;/Q&gt;&lt;R&gt;1&lt;/R&gt;&lt;C&gt;1&lt;/C&gt;&lt;D xsi:type="xsd:double"&gt;11172.1415747621&lt;/D&gt;&lt;/FQL&gt;&lt;FQL&gt;&lt;Q&gt;US6092071058^FF_PTX_INC(ANN_R,43831,44196,,,USD)&lt;/Q&gt;&lt;R&gt;1&lt;/R&gt;&lt;C&gt;1&lt;/C&gt;&lt;D xsi:type="xsd:double"&gt;4372&lt;/D&gt;&lt;/FQL&gt;&lt;FQL&gt;&lt;Q&gt;DE0005439004^FF_TAX_RATE(ANN_R,42736,43100)&lt;/Q&gt;&lt;R&gt;1&lt;/R&gt;&lt;C&gt;1&lt;/C&gt;&lt;D xsi:type="xsd:double"&gt;29.2331507501786&lt;/D&gt;&lt;/FQL&gt;&lt;FQL&gt;&lt;Q&gt;JP3200450009^FF_TAX_CF(ANN_R,43466,43830)&lt;/Q&gt;&lt;R&gt;1&lt;/R&gt;&lt;C&gt;1&lt;/C&gt;&lt;D xsi:type="xsd:double"&gt;67065&lt;/D&gt;&lt;/FQL&gt;&lt;FQL&gt;&lt;Q&gt;DE0005439004^FF_ASSETS(ANN_R,42736,43100,,,USD)&lt;/Q&gt;&lt;R&gt;1&lt;/R&gt;&lt;C&gt;1&lt;/C&gt;&lt;D xsi:type="xsd:double"&gt;46053.0793762207&lt;/D&gt;&lt;/FQL&gt;&lt;FQL&gt;&lt;Q&gt;DE0005439004^FF_SHLDRS_EQ(ANN_R,42736,43100,,,USD)&lt;/Q&gt;&lt;R&gt;1&lt;/R&gt;&lt;C&gt;1&lt;/C&gt;&lt;D xsi:type="xsd:double"&gt;19006.7418022156&lt;/D&gt;&lt;/FQL&gt;&lt;FQL&gt;&lt;Q&gt;DE0005439004^FF_MKT_VAL(ANN_R,42736,43100,,,USD)&lt;/Q&gt;&lt;R&gt;1&lt;/R&gt;&lt;C&gt;1&lt;/C&gt;&lt;D xsi:type="xsd:double"&gt;54049.6222362485&lt;/D&gt;&lt;/FQL&gt;&lt;FQL&gt;&lt;Q&gt;CH0102484968^FF_PTX_INC(ANN_R,41275,41639,,,USD)&lt;/Q&gt;&lt;R&gt;1&lt;/R&gt;&lt;C&gt;1&lt;/C&gt;&lt;D xsi:type="xsd:double"&gt;268.228767907858&lt;/D&gt;&lt;/FQL&gt;&lt;FQL&gt;&lt;Q&gt;CH0102484968^FF_TAX_RATE(ANN_R,42736,43100)&lt;/Q&gt;&lt;R&gt;1&lt;/R&gt;&lt;C&gt;1&lt;/C&gt;&lt;D xsi:type="xsd:double"&gt;19.2833728947666&lt;/D&gt;&lt;/FQL&gt;&lt;FQL&gt;&lt;Q&gt;US0995021062^FF_TAX_CF(ANN_R,42370,42735)&lt;/Q&gt;&lt;R&gt;1&lt;/R&gt;&lt;C&gt;1&lt;/C&gt;&lt;D xsi:type="xsd:double"&gt;143.083&lt;/D&gt;&lt;/FQL&gt;&lt;FQL&gt;&lt;Q&gt;CH0102484968^FF_ASSETS(ANN_R,42736,43100,,,USD)&lt;/Q&gt;&lt;R&gt;1&lt;/R&gt;&lt;C&gt;1&lt;/C&gt;&lt;D xsi:type="xsd:double"&gt;100479.836621761&lt;/D&gt;&lt;/FQL&gt;&lt;FQL&gt;&lt;Q&gt;CH0102484968^FF_SHLDRS_EQ(ANN_R,42736,43100,,,USD)&lt;/Q&gt;&lt;R&gt;1&lt;/R&gt;&lt;C&gt;1&lt;/C&gt;&lt;D xsi:type="xsd:double"&gt;5976.91128462553&lt;/D&gt;&lt;/FQL&gt;&lt;FQL&gt;&lt;Q&gt;CH0102484968^FF_MKT_VAL(ANN_R,42736,43100,,,USD)&lt;/Q&gt;&lt;R&gt;1&lt;/R&gt;&lt;C&gt;1&lt;/C&gt;&lt;D xsi:type="xsd:double"&gt;13328.7580598426&lt;/D&gt;&lt;/FQL&gt;&lt;FQL&gt;&lt;Q&gt;SE0000310336^FF_PTX_INC(ANN_R,41640,42004,,,USD)&lt;/Q&gt;&lt;R&gt;1&lt;/R&gt;&lt;C&gt;1&lt;/C&gt;&lt;D xsi:type="xsd:double"&gt;434.786331653595&lt;/D&gt;&lt;/FQL&gt;&lt;FQL&gt;&lt;Q&gt;CH0012549785^FF_TAX_RATE(ANN_R,42736,43100)&lt;/Q&gt;&lt;R&gt;1&lt;/R&gt;&lt;C&gt;1&lt;/C&gt;&lt;D xsi:type="xsd:double"&gt;14.6484075578721&lt;/D&gt;&lt;/FQL&gt;&lt;FQL&gt;&lt;Q&gt;JP3910660004^FF_PTX_INC(ANN_R,43831,44196,,,USD)&lt;/Q&gt;&lt;R&gt;1&lt;/R&gt;&lt;C&gt;1&lt;/C&gt;&lt;D xsi:type="xsd:double"&gt;3257.06579198688&lt;/D&gt;&lt;/FQL&gt;&lt;FQL&gt;&lt;Q&gt;CH0012549785^FF_ASSETS(ANN_R,42736,43100,,,U</t>
        </r>
      </text>
    </comment>
    <comment ref="A81" authorId="0" shapeId="0" xr:uid="{AD2DAF74-EC90-43E1-8EE3-AE4E7A84755A}">
      <text>
        <r>
          <rPr>
            <b/>
            <sz val="9"/>
            <color indexed="81"/>
            <rFont val="Tahoma"/>
            <charset val="1"/>
          </rPr>
          <t>SD)&lt;/Q&gt;&lt;R&gt;1&lt;/R&gt;&lt;C&gt;1&lt;/C&gt;&lt;D xsi:type="xsd:double"&gt;3931.94470609665&lt;/D&gt;&lt;/FQL&gt;&lt;FQL&gt;&lt;Q&gt;CH0012549785^FF_SHLDRS_EQ(ANN_R,42736,43100,,,USD)&lt;/Q&gt;&lt;R&gt;1&lt;/R&gt;&lt;C&gt;1&lt;/C&gt;&lt;D xsi:type="xsd:double"&gt;2106.41093830562&lt;/D&gt;&lt;/FQL&gt;&lt;FQL&gt;&lt;Q&gt;CH0012549785^FF_MKT_VAL(ANN_R,42736,43100,,,USD)&lt;/Q&gt;&lt;R&gt;1&lt;/R&gt;&lt;C&gt;1&lt;/C&gt;&lt;D xsi:type="xsd:double"&gt;9077.4779329321&lt;/D&gt;&lt;/FQL&gt;&lt;FQL&gt;&lt;Q&gt;JP3119600009^FF_TAX_CF(ANN_R,43831,44196)&lt;/Q&gt;&lt;R&gt;1&lt;/R&gt;&lt;C&gt;1&lt;/C&gt;&lt;D xsi:type="xsd:double"&gt;21152&lt;/D&gt;&lt;/FQL&gt;&lt;FQL&gt;&lt;Q&gt;DE000SYM9999^FF_TAX_RATE(ANN_R,42736,43100)&lt;/Q&gt;&lt;R&gt;1&lt;/R&gt;&lt;C&gt;1&lt;/C&gt;&lt;D xsi:type="xsd:double"&gt;26.5813108606252&lt;/D&gt;&lt;/FQL&gt;&lt;FQL&gt;&lt;Q&gt;US6700024010^FF_PTX_INC(ANN_R,42736,43100,,,USD)&lt;/Q&gt;&lt;R&gt;1&lt;/R&gt;&lt;C&gt;1&lt;/C&gt;&lt;D xsi:type="xsd:double"&gt;-183.769&lt;/D&gt;&lt;/FQL&gt;&lt;FQL&gt;&lt;Q&gt;DE000SYM9999^FF_ASSETS(ANN_R,42736,43100,,,USD)&lt;/Q&gt;&lt;R&gt;1&lt;/R&gt;&lt;C&gt;1&lt;/C&gt;&lt;D xsi:type="xsd:double"&gt;5707.5906499958&lt;/D&gt;&lt;/FQL&gt;&lt;FQL&gt;&lt;Q&gt;DE000SYM9999^FF_SHLDRS_EQ(ANN_R,42736,43100,,,USD)&lt;/Q&gt;&lt;R&gt;1&lt;/R&gt;&lt;C&gt;1&lt;/C&gt;&lt;D xsi:type="xsd:double"&gt;2056.66529748917&lt;/D&gt;&lt;/FQL&gt;&lt;FQL&gt;&lt;Q&gt;DE000SYM9999^FF_MKT_VAL(ANN_R,42736,43100,,,USD)&lt;/Q&gt;&lt;R&gt;1&lt;/R&gt;&lt;C&gt;1&lt;/C&gt;&lt;D xsi:type="xsd:double"&gt;11164.049062014&lt;/D&gt;&lt;/FQL&gt;&lt;FQL&gt;&lt;Q&gt;JP3893200000^FF_TAX_CF(ANN_R,42736,43100)&lt;/Q&gt;&lt;R&gt;1&lt;/R&gt;&lt;C&gt;1&lt;/C&gt;&lt;D xsi:type="xsd:double"&gt;77124&lt;/D&gt;&lt;/FQL&gt;&lt;FQL&gt;&lt;Q&gt;NL0010773842^FF_TAX_RATE(ANN_R,42736,43100)&lt;/Q&gt;&lt;R&gt;1&lt;/R&gt;&lt;C&gt;1&lt;/C&gt;&lt;D xsi:type="xsd:double"&gt;18.4470588235294&lt;/D&gt;&lt;/FQL&gt;&lt;FQL&gt;&lt;Q&gt;TW0001216000^FF_TAX_CF(ANN_R,41275,41639,,,USD)&lt;/Q&gt;&lt;R&gt;1&lt;/R&gt;&lt;C&gt;1&lt;/C&gt;&lt;D xsi:type="xsd:double"&gt;167.936907328505&lt;/D&gt;&lt;/FQL&gt;&lt;FQL&gt;&lt;Q&gt;NL0010773842^FF_ASSETS(ANN_R,42736,43100,,,USD)&lt;/Q&gt;&lt;R&gt;1&lt;/R&gt;&lt;C&gt;1&lt;/C&gt;&lt;D xsi:type="xsd:double"&gt;271599.332485199&lt;/D&gt;&lt;/FQL&gt;&lt;FQL&gt;&lt;Q&gt;NL0010773842^FF_SHLDRS_EQ(ANN_R,42736,43100,,,USD)&lt;/Q&gt;&lt;R&gt;1&lt;/R&gt;&lt;C&gt;1&lt;/C&gt;&lt;D xsi:type="xsd:double"&gt;27279.7730827332&lt;/D&gt;&lt;/FQL&gt;&lt;FQL&gt;&lt;Q&gt;NL0010773842^FF_MKT_VAL(ANN_R,42736,43100,,,USD)&lt;/Q&gt;&lt;R&gt;1&lt;/R&gt;&lt;C&gt;1&lt;/C&gt;&lt;D xsi:type="xsd:double"&gt;14492.6431018239&lt;/D&gt;&lt;/FQL&gt;&lt;FQL&gt;&lt;Q&gt;US6700024010^FF_TAX_CF(ANN_R,43101,43465,,,USD)&lt;/Q&gt;&lt;R&gt;0&lt;/R&gt;&lt;C&gt;0&lt;/C&gt;&lt;/FQL&gt;&lt;FQL&gt;&lt;Q&gt;SE0000242455^FF_TAX_RATE(ANN_R,42736,43100)&lt;/Q&gt;&lt;R&gt;1&lt;/R&gt;&lt;C&gt;1&lt;/C&gt;&lt;D xsi:type="xsd:double"&gt;21.9676721394934&lt;/D&gt;&lt;/FQL&gt;&lt;FQL&gt;&lt;Q&gt;DK0010274414^FF_TAX_CF(ANN_R,42370,42735,,,USD)&lt;/Q&gt;&lt;R&gt;1&lt;/R&gt;&lt;C&gt;1&lt;/C&gt;&lt;D xsi:type="xsd:double"&gt;737.097395166755&lt;/D&gt;&lt;/FQL&gt;&lt;FQL&gt;&lt;Q&gt;SE0000242455^FF_ASSETS(ANN_R,42736,43100,,,USD)&lt;/Q&gt;&lt;R&gt;1&lt;/R&gt;&lt;C&gt;1&lt;/C&gt;&lt;D xsi:type="xsd:double"&gt;270245.619201511&lt;/D&gt;&lt;/FQL&gt;&lt;FQL&gt;&lt;Q&gt;SE0000242455^FF_SHLDRS_EQ(ANN_R,42736,43100,,,USD)&lt;/Q&gt;&lt;R&gt;1&lt;/R&gt;&lt;C&gt;1&lt;/C&gt;&lt;D xsi:type="xsd:double"&gt;16289.7099767625&lt;/D&gt;&lt;/FQL&gt;&lt;FQL&gt;&lt;Q&gt;SE0000242455^FF_MKT_VAL(ANN_R,42736,43100,,,USD)&lt;/Q&gt;&lt;R&gt;1&lt;/R&gt;&lt;C&gt;1&lt;/C&gt;&lt;D xsi:type="xsd:double"&gt;26917.5331559427&lt;/D&gt;&lt;/FQL&gt;&lt;FQL&gt;&lt;Q&gt;US00751Y1064^FF_TAX_CF(ANN_R,42370,42735)&lt;/Q&gt;&lt;R&gt;1&lt;/R&gt;&lt;C&gt;1&lt;/C&gt;&lt;D xsi:type="xsd:double"&gt;225.327&lt;/D&gt;&lt;/FQL&gt;&lt;FQL&gt;&lt;Q&gt;NL0010545661^FF_TAX_RATE(ANN_R,42736,43100)&lt;/Q&gt;&lt;R&gt;1&lt;/R&gt;&lt;C&gt;1&lt;/C&gt;&lt;D xsi:type="xsd:double"&gt;69.3474962063733&lt;/D&gt;&lt;/FQL&gt;&lt;FQL&gt;&lt;Q&gt;JP3205800000^FF_PTX_INC(ANN_R,41275,41639,,,USD)&lt;/Q&gt;&lt;R&gt;1&lt;/R&gt;&lt;C&gt;1&lt;/C&gt;&lt;D xsi:type="xsd:double"&gt;1177.36304829083&lt;/D&gt;&lt;/FQL&gt;&lt;FQL&gt;&lt;Q&gt;NL0010545661^FF_ASSETS(ANN_R,42736,43100,,,USD)&lt;/Q&gt;&lt;R&gt;1&lt;/R&gt;&lt;C&gt;1&lt;/C&gt;&lt;D xsi:type="xsd:double"&gt;48298&lt;/D&gt;&lt;/FQL&gt;&lt;FQL&gt;&lt;Q&gt;NL0010545661^FF_SHLDRS_EQ(ANN_R,42736,43100,,,USD)&lt;/Q&gt;&lt;R&gt;1&lt;/R&gt;&lt;C&gt;1&lt;/C&gt;&lt;D xsi:type="xsd:double"&gt;4224&lt;/D&gt;&lt;/FQL&gt;&lt;FQL&gt;&lt;Q&gt;NL0010545661^FF_MKT_VAL(ANN_R,42736,43100,,,USD)&lt;/Q&gt;&lt;R&gt;1&lt;/R&gt;&lt;C&gt;1&lt;/C&gt;&lt;D xsi:type="xsd:double"&gt;18272.1395804&lt;/D&gt;&lt;/FQL&gt;&lt;FQL&gt;&lt;Q&gt;US0584981064^FF_PTX_INC(ANN_R,41275,41639,,,USD)&lt;/Q&gt;&lt;R&gt;1&lt;/R&gt;&lt;C&gt;1&lt;/C&gt;&lt;D xsi:type="xsd:double"&gt;583.6&lt;/D&gt;&lt;/FQL&gt;&lt;FQL&gt;&lt;Q&gt;CH0014852781^FF_TAX_RATE(ANN_R,42736,43100)&lt;/Q&gt;&lt;R&gt;1&lt;/R&gt;&lt;C&gt;1&lt;/C&gt;&lt;D xsi:type="xsd:double"&gt;23.3105542900532&lt;/D&gt;&lt;/FQL&gt;&lt;FQL&gt;&lt;Q&gt;US5018892084^FF_TAX_CF(ANN_R,42370,42735)&lt;/Q&gt;&lt;R&gt;1&lt;/R&gt;&lt;C&gt;1&lt;/C&gt;&lt;D xsi:type="xsd:double"&gt;230.036&lt;/D&gt;&lt;/FQL&gt;&lt;FQL&gt;&lt;Q&gt;CH0014852781^FF_ASSETS(ANN_R,42736,43100,,,USD)&lt;/Q&gt;&lt;R&gt;1&lt;/R&gt;&lt;C&gt;1&lt;/C&gt;&lt;D xsi:type="xsd:double"&gt;218561.315252781&lt;/D&gt;&lt;/FQL&gt;&lt;FQL&gt;&lt;Q&gt;CH0014852781^FF_SHLDRS_EQ(ANN_R,42736,43100,,,USD)&lt;/Q&gt;&lt;R&gt;1&lt;/R&gt;&lt;C&gt;1&lt;/C&gt;&lt;D xsi:type="xsd:double"&gt;15900.4619032145&lt;/D&gt;&lt;/FQL&gt;&lt;FQL&gt;&lt;Q&gt;CH0014852781^FF_MKT_VAL(ANN_R,42736,43100,,,USD)&lt;/Q&gt;&lt;R&gt;1&lt;/R&gt;&lt;C&gt;1&lt;/C&gt;&lt;D xsi:type="xsd:double"&gt;12069.4790350355&lt;/D&gt;&lt;/FQL&gt;&lt;FQL&gt;&lt;Q&gt;JP3726800000^FF_PTX_INC(ANN_R,41275,41639,,,USD)&lt;/Q&gt;&lt;R&gt;1&lt;/R&gt;&lt;C&gt;1&lt;/C&gt;&lt;D xsi:type="xsd:double"&gt;6146.15427181125&lt;/D&gt;&lt;/FQL&gt;&lt;FQL&gt;&lt;Q&gt;DK0010181759^FF_TAX_RATE(ANN_R,42736,43100)&lt;/Q&gt;&lt;R&gt;1&lt;/R&gt;&lt;C&gt;1&lt;/C&gt;&lt;D xsi:type="xsd:double"&gt;44.7102115915363&lt;/D&gt;&lt;/FQL&gt;&lt;FQL&gt;&lt;Q&gt;FI4000297767^FF_PTX_INC(ANN_R,43101,43465,,,USD)&lt;/Q&gt;&lt;R&gt;1&lt;/R&gt;&lt;C&gt;1&lt;/C&gt;&lt;D xsi:type="xsd:double"&gt;4517.26174598802&lt;/D&gt;&lt;/FQL&gt;&lt;FQL&gt;&lt;Q&gt;DK0010181759^FF_ASSETS(ANN_R,42736,43100,,,USD)&lt;/Q&gt;&lt;R&gt;1&lt;/R&gt;&lt;C&gt;1&lt;/C&gt;&lt;D xsi:type="xsd:double"&gt;18848.7838721275&lt;/D&gt;&lt;/FQL&gt;&lt;FQL&gt;&lt;Q&gt;DK0010181759^FF_SHLDRS_EQ(ANN_R,42736,43100,,,USD)&lt;/Q&gt;&lt;R&gt;1&lt;/R&gt;&lt;C&gt;1&lt;/C&gt;&lt;D xsi:type="xsd:double"&gt;7568.86649370193&lt;/D&gt;&lt;/FQL&gt;&lt;FQL&gt;&lt;Q&gt;DK0010181759^FF_MKT_VAL(ANN_R,42736,43100,,,USD)&lt;/Q&gt;&lt;R&gt;1&lt;/R&gt;&lt;C&gt;1&lt;/C&gt;&lt;D xsi:type="xsd:double"&gt;18310.2534053339&lt;/D&gt;&lt;/FQL&gt;&lt;FQL&gt;&lt;Q&gt;US24906P1093^FF_PTX_INC(ANN_R,41275,41639,,,USD)&lt;/Q&gt;&lt;R&gt;1&lt;/R&gt;&lt;C&gt;1&lt;/C&gt;&lt;D xsi:type="xsd:double"&gt;369.335&lt;/D&gt;&lt;/FQL&gt;&lt;FQL&gt;&lt;Q&gt;DE000PAH0038^FF_TAX_RATE(ANN_R,42736,43100)&lt;/Q&gt;&lt;R&gt;0&lt;/R&gt;&lt;C&gt;0&lt;/C&gt;&lt;/FQL&gt;&lt;FQL&gt;&lt;Q&gt;US0010551028^FF_PTX_INC(ANN_R,43466,43830,,,USD)&lt;/Q&gt;&lt;R&gt;1&lt;/R&gt;&lt;C&gt;1&lt;/C&gt;&lt;D xsi:type="xsd:double"&gt;4445&lt;/D&gt;&lt;/FQL&gt;&lt;FQL&gt;&lt;Q&gt;DE000PAH0038^FF_ASSETS(ANN_R,42736,43100,,,USD)&lt;/Q&gt;&lt;R&gt;1&lt;/R&gt;&lt;C&gt;1&lt;/C&gt;&lt;D xsi:type="xsd:double"&gt;37916.4589691162&lt;/D&gt;&lt;/FQL&gt;&lt;FQL&gt;&lt;Q&gt;DE000PAH0038^FF_SHLDRS_EQ(ANN_R,42736,43100,,,USD)&lt;/Q&gt;&lt;R&gt;1&lt;/R&gt;&lt;C&gt;1&lt;/C&gt;&lt;D xsi:type="xsd:double"&gt;37574.2309856415&lt;/D&gt;&lt;/FQL&gt;&lt;FQL&gt;&lt;Q&gt;DE000PAH0038^FF_MKT_VAL(ANN_R,42736,43100,,,USD)&lt;/Q&gt;&lt;R&gt;1&lt;/R&gt;&lt;C&gt;1&lt;/C&gt;&lt;D xsi:type="xsd:double"&gt;25661.2448608875&lt;/D&gt;&lt;/FQL&gt;&lt;FQL&gt;&lt;Q&gt;US58155Q1031^FF_PTX_INC(ANN_R,41640,42004,,,USD)&lt;/Q&gt;&lt;R&gt;1&lt;/R&gt;&lt;C&gt;1&lt;/C&gt;&lt;D xsi:type="xsd:double"&gt;2096&lt;/D&gt;&lt;/FQL&gt;&lt;FQL&gt;&lt;Q&gt;SE0007100599^FF_TAX_RATE(ANN_R,42736,43100)&lt;/Q&gt;&lt;R&gt;1&lt;/R&gt;&lt;C&gt;1&lt;/C&gt;&lt;D xsi:type="xsd:double"&gt;23.4305839798201&lt;/D&gt;&lt;/FQL&gt;&lt;FQL&gt;&lt;Q&gt;SE0000310336^FF_PTX_INC(ANN_R,42370,42735,,,USD)&lt;/Q&gt;&lt;R&gt;1&lt;/R&gt;&lt;C&gt;1&lt;/C&gt;&lt;D xsi:type="xsd:double"&gt;678.363251566887&lt;/D&gt;&lt;/FQL&gt;&lt;FQL&gt;&lt;Q&gt;SE0007100599^FF_ASSETS(ANN_R,42736,43100,,,USD)&lt;/Q&gt;&lt;R&gt;1&lt;/R&gt;&lt;C&gt;1&lt;/C&gt;&lt;D xsi:type="xsd:double"&gt;337951.390414573&lt;/D&gt;&lt;/FQL&gt;&lt;FQL&gt;&lt;Q&gt;SE0007100599^FF_SHLDRS_EQ(ANN_R,42736,43100,,,USD)&lt;/Q&gt;&lt;R&gt;1&lt;/R&gt;&lt;C&gt;1&lt;/C&gt;&lt;D xsi:type="xsd:double"&gt;17293.8015830889&lt;/D&gt;&lt;/FQL&gt;&lt;FQL&gt;&lt;Q&gt;SE0007100599^FF_MKT_VAL(ANN_R,42736,43100,,,USD)&lt;/Q&gt;&lt;R&gt;1&lt;/R&gt;&lt;C&gt;1&lt;/C&gt;&lt;D xsi:type="xsd:double"&gt;26642.5982452816&lt;/D&gt;&lt;/FQL&gt;&lt;FQL&gt;&lt;Q&gt;ES0109067019^FF_TAX_CF(ANN_R,43101,43465,,,USD)&lt;/Q&gt;&lt;R&gt;1&lt;/R&gt;&lt;C&gt;1&lt;/C&gt;&lt;D xsi:type="xsd:double"&gt;339.296021556854&lt;/D&gt;&lt;/FQL&gt;&lt;FQL&gt;&lt;Q&gt;DE000ENER6Y0^FF_TAX_RATE(ANN_R,42736,43100)&lt;/Q&gt;&lt;R&gt;1&lt;/R&gt;&lt;C&gt;1&lt;/C&gt;&lt;D xsi:type="xsd:double"&gt;28.0546623794212&lt;/D&gt;&lt;/FQL&gt;&lt;FQL&gt;&lt;Q&gt;US4165151048^FF_TAX_CF(ANN_R,43831,44196,,,USD)&lt;/Q&gt;&lt;R&gt;1&lt;/R&gt;&lt;C&gt;1&lt;/C&gt;&lt;D xsi:type="xsd:double"&gt;-71&lt;/D&gt;&lt;/FQL&gt;&lt;FQL&gt;&lt;Q&gt;DE000ENER6Y0^FF_ASSETS(ANN_R,42736,43100,,,USD)&lt;/Q&gt;&lt;R&gt;1&lt;/R&gt;&lt;C&gt;1&lt;/C&gt;&lt;D xsi:type="xsd:double"&gt;55906.235871315&lt;/D&gt;&lt;/FQL&gt;&lt;FQL&gt;&lt;Q&gt;DE000ENER6Y0^FF_SHLDRS_EQ(ANN_R,42736,43100,,,USD)&lt;/Q&gt;&lt;R&gt;1&lt;/R&gt;&lt;C&gt;1&lt;/C&gt;&lt;D xsi:type="xsd:double"&gt;11967.4101443291&lt;/D&gt;&lt;/FQL&gt;&lt;FQL&gt;&lt;Q&gt;DE000ENER6Y0^FF_MKT_VAL(ANN_R,42736,43100,,,USD)&lt;/Q&gt;&lt;R&gt;0&lt;/R&gt;&lt;C&gt;0&lt;/C&gt;&lt;/FQL&gt;&lt;FQL&gt;&lt;Q&gt;US8326964058^FF_TAX_CF(ANN_R,42370,42735)&lt;/Q&gt;&lt;R&gt;1&lt;/R&gt;&lt;C&gt;1&lt;/C&gt;&lt;D xsi:type="xsd:double"&gt;290.5&lt;/D&gt;&lt;/FQL&gt;&lt;FQL&gt;&lt;Q&gt;DK0060448595^FF_TAX_RATE(ANN_R,42736,43100)&lt;/Q&gt;&lt;R&gt;1&lt;/R&gt;&lt;C&gt;1&lt;/C&gt;&lt;D xsi:type="xsd:double"&gt;23.28352180937&lt;/D&gt;&lt;/FQL&gt;&lt;FQL&gt;&lt;Q&gt;JP3519400000^FF_PTX_INC(ANN_R,42370,42735,,,USD)&lt;/Q&gt;&lt;R&gt;1&lt;/R&gt;&lt;C&gt;1&lt;/C&gt;&lt;D xsi:type="xsd:double"&gt;685.153263777494&lt;/D&gt;&lt;/FQL&gt;&lt;FQL&gt;&lt;Q&gt;DK0060448595^FF_ASSETS(ANN_R,42736,43100,,,USD)&lt;/Q&gt;&lt;R&gt;1&lt;/R&gt;&lt;C&gt;1&lt;/C&gt;&lt;D xsi:type="xsd:double"&gt;1914.27859738469&lt;/D&gt;&lt;/FQL&gt;&lt;FQL&gt;&lt;Q&gt;DK0060448595^FF_SHLDRS_EQ(ANN_R,42736,43100,,,USD)&lt;/Q&gt;&lt;R&gt;1&lt;/R&gt;&lt;C&gt;1&lt;/C&gt;&lt;D xsi:type="xsd:double"&gt;945.542424201965&lt;/D&gt;&lt;/FQL&gt;&lt;FQL&gt;&lt;Q&gt;DK0060448595^FF_MKT_VAL(ANN_R,42736,43100,,,USD)&lt;/Q&gt;&lt;R&gt;1&lt;/R&gt;&lt;C&gt;1&lt;/C&gt;&lt;D xsi:type="xsd:double"&gt;17225.1855867966&lt;/D&gt;&lt;/FQL&gt;&lt;FQL&gt;&lt;Q&gt;US4180561072^FF_PTX_INC(ANN_R,42005,42369,,,USD)&lt;/Q&gt;&lt;R&gt;1&lt;/R&gt;&lt;C&gt;1&lt;/C&gt;&lt;D xsi:type="xsd:double"&gt;603.915&lt;/D&gt;&lt;/FQL&gt;&lt;FQL&gt;&lt;Q&gt;CH0025751329^FF_TAX_RATE(ANN_R,42736,43100)&lt;/Q&gt;&lt;R&gt;1&lt;/R&gt;&lt;C&gt;1&lt;/C&gt;&lt;D xsi:type="xsd:double"&gt;4.23882152110108&lt;/D&gt;&lt;/FQL&gt;&lt;FQL&gt;&lt;Q&gt;JP3633400001^FF_TAX_CF(ANN_R,43831,44196,,,USD)&lt;/Q&gt;&lt;R&gt;1&lt;/R&gt;&lt;C&gt;1&lt;/C&gt;&lt;D xsi:type="xsd:double"&gt;880.242064632475&lt;/D&gt;&lt;/FQL&gt;&lt;FQL&gt;&lt;Q&gt;CH0025751329^FF_ASSETS(ANN_R,42736,43100,,,USD)&lt;/Q&gt;&lt;R&gt;1&lt;/R&gt;&lt;C&gt;1&lt;/C&gt;&lt;D xsi:type="xsd:double"&gt;1498.67702039807&lt;/D&gt;&lt;/FQL&gt;&lt;FQL&gt;&lt;Q&gt;CH0025751329^FF_SHLDRS_EQ(ANN_R,42736,43100,,,USD)&lt;/Q&gt;&lt;R&gt;1&lt;/R&gt;&lt;C&gt;1&lt;/C&gt;&lt;D xsi:type="xsd:double"&gt;856.111011652288&lt;/D&gt;&lt;/FQL&gt;&lt;FQL&gt;&lt;Q&gt;CH0025751329^FF_MKT_VAL(ANN_R,42736,43100,,,USD)&lt;/Q&gt;&lt;R&gt;1&lt;/R&gt;&lt;C&gt;1&lt;/C&gt;&lt;D xsi:type="xsd:double"&gt;5166.88424281115&lt;/D&gt;&lt;/FQL&gt;&lt;FQL&gt;&lt;Q&gt;JP3538800008^FF_TAX_CF(ANN_R,42370,42735,,,USD)&lt;/Q&gt;&lt;R&gt;1&lt;/R&gt;&lt;C&gt;1&lt;/C&gt;&lt;D xsi:type="xsd:double"&gt;176.784160614014&lt;/D&gt;&lt;/FQL&gt;&lt;FQL&gt;&lt;Q&gt;DE0005785604^FF_TAX_RATE(ANN_R,42736,43100)&lt;/Q&gt;&lt;R&gt;1&lt;/R&gt;&lt;C&gt;1&lt;/C&gt;&lt;D xsi:type="xsd:double"&gt;22.9812087353987&lt;/D&gt;&lt;/FQL&gt;&lt;FQL&gt;&lt;Q&gt;SE0007100599^FF_TAX_CF(ANN_R,40909,41274,,,USD)&lt;/Q&gt;&lt;R&gt;1&lt;/R&gt;&lt;C&gt;1&lt;/C&gt;&lt;D xsi:type="xsd:double"&gt;590.00721091032&lt;/D&gt;&lt;/FQL&gt;&lt;FQL&gt;&lt;Q&gt;DE0005785604^FF_ASSETS(ANN_R,42736,43100,,,USD)&lt;/Q&gt;&lt;R&gt;1&lt;/R&gt;&lt;C&gt;1&lt;/C&gt;&lt;D xsi:type="xsd:double"&gt;63802.1033191681&lt;/D&gt;&lt;/FQL&gt;&lt;FQL&gt;&lt;Q&gt;DE0005785604^FF_SHLDRS_EQ(ANN_R,42736,43100,,,USD)&lt;/Q&gt;&lt;R&gt;1&lt;/R&gt;&lt;C&gt;1&lt;/C&gt;&lt;D xsi:type="xsd:double"&gt;16404.1280078888&lt;/D&gt;&lt;/FQL&gt;&lt;FQL&gt;&lt;Q&gt;DE0005785604^FF_MKT_VAL(ANN_R,42736,43100,,,USD)&lt;/Q&gt;&lt;R&gt;1&lt;/R&gt;&lt;C&gt;1&lt;/C&gt;&lt;D xsi:type="xsd:double"&gt;43291.3166947333&lt;/D&gt;&lt;/FQL&gt;&lt;FQL&gt;&lt;Q&gt;JP3735400008^FF_TAX_CF(ANN_R,42736,43100)&lt;/Q&gt;&lt;R&gt;1&lt;/R&gt;&lt;C&gt;1&lt;/C&gt;&lt;D xsi:type="xsd:double"&gt;468357&lt;/D&gt;&lt;/FQL&gt;&lt;FQL&gt;&lt;Q&gt;FR0000045072^FF_TAX_RATE(ANN_R,42736,43100)&lt;/Q&gt;&lt;R&gt;1&lt;/R&gt;&lt;C&gt;1&lt;/C&gt;&lt;D xsi:type="xsd:double"&gt;33.301288213805&lt;/D&gt;&lt;/FQL&gt;&lt;FQL&gt;&lt;Q&gt;BE0003565737^FF_TAX_CF(ANN_R,43831,44196,,,USD)&lt;/Q&gt;&lt;R&gt;1&lt;/R&gt;&lt;C&gt;1&lt;/C&gt;&lt;D xsi:type="xsd:double"&gt;638.385705947876&lt;/D&gt;&lt;/FQL&gt;&lt;FQL&gt;&lt;Q&gt;FR0000045072^FF_ASSETS(ANN_R,42736,43100,,,USD)&lt;/Q&gt;&lt;R&gt;1&lt;/R&gt;&lt;C&gt;1&lt;/C&gt;&lt;D xsi:type="xsd:double"&gt;1861579.73650932&lt;/D&gt;&lt;/FQL&gt;&lt;FQL&gt;&lt;Q&gt;FR0000045072^FF_SHLDRS_EQ(ANN_R,42736,43100,,,USD)&lt;/Q&gt;&lt;R&gt;1&lt;/R&gt;&lt;C&gt;1&lt;/C&gt;&lt;D xsi:type="xsd:double"&gt;63710.8425235748&lt;/D&gt;&lt;/FQL&gt;&lt;FQL&gt;&lt;Q&gt;FR0000045072^FF_MKT_VAL(ANN_R,42736,43100,,,USD)&lt;/Q&gt;&lt;R&gt;1&lt;/R&gt;&lt;C&gt;1&lt;/C&gt;&lt;D xsi:type="xsd:double"&gt;45237.5868901146&lt;/D&gt;&lt;/FQL&gt;&lt;FQL&gt;&lt;Q&gt;US3802371076^FF_TAX_CF(ANN_R,42370,42735)&lt;/Q&gt;&lt;R&gt;1&lt;/R&gt;&lt;C&gt;1&lt;/C&gt;&lt;D xsi:type="xsd:double"&gt;4&lt;/D&gt;&lt;/FQL&gt;&lt;FQL&gt;&lt;Q&gt;BE0003565737^FF_TAX_RATE(ANN_R,42736,43100)&lt;/Q&gt;&lt;R&gt;1&lt;/R&gt;&lt;C&gt;1&lt;/C&gt;&lt;D xsi:type="xsd:double"&gt;29.8687089715536&lt;/D&gt;&lt;/FQL&gt;&lt;FQL&gt;&lt;Q&gt;US18915M1071^FF_TAX_CF(ANN_R,42370,42735)&lt;/Q&gt;&lt;R&gt;1&lt;/R&gt;&lt;C&gt;1&lt;/C&gt;&lt;D xsi:type="xsd:double"&gt;0.004&lt;/D&gt;&lt;/FQL&gt;&lt;FQL&gt;&lt;Q&gt;BE0003565737^FF_ASSETS(ANN_R,42736,43100,,,USD)&lt;/Q&gt;&lt;R&gt;1&lt;/R&gt;&lt;C&gt;1&lt;/C&gt;&lt;D xsi:type="xsd:double"&gt;351044.256649017&lt;/D&gt;&lt;/FQL&gt;&lt;FQL&gt;&lt;Q&gt;BE0003565737^FF_SHLDRS_EQ(ANN_R,42736,43100,,,USD)&lt;/Q&gt;&lt;R&gt;1&lt;/R&gt;&lt;C&gt;1&lt;/C&gt;&lt;D xsi:type="xsd:double"&gt;22578.6413097382&lt;/D&gt;&lt;/FQL&gt;&lt;FQL&gt;&lt;Q&gt;BE0003565737^FF_MKT_VAL(ANN_R,42736,43100,,,USD)&lt;/Q&gt;&lt;R&gt;1&lt;/R&gt;&lt;C&gt;1&lt;/C&gt;&lt;D xsi:type="xsd:double"&gt;35738.0418267215&lt;/D&gt;&lt;/FQL&gt;&lt;FQL&gt;&lt;Q&gt;SE0000310336^FF_TAX_CF(ANN_R,43466,43830,,,USD)&lt;/Q&gt;&lt;R&gt;1&lt;/R&gt;&lt;C&gt;1&lt;/C&gt;&lt;D xsi:type="xsd:double"&gt;93.8641151189804&lt;/D&gt;&lt;/FQL&gt;&lt;FQL&gt;&lt;Q&gt;SE0009922164^FF_TAX_RATE(ANN_R,42736,43100)&lt;/Q&gt;&lt;R&gt;1&lt;/R&gt;&lt;C&gt;1&lt;/C&gt;&lt;D xsi:type="xsd:double"&gt;18.3627060830017&lt;/D&gt;&lt;/FQL&gt;&lt;FQL&gt;&lt;Q&gt;ES0178430E18^FF_TAX_CF(ANN_R,43101,43465,,,USD)&lt;/Q&gt;&lt;R&gt;1&lt;/R&gt;&lt;C&gt;1&lt;/C&gt;&lt;D xsi:type="xsd:double"&gt;1020.48351407051&lt;/D&gt;&lt;/FQL&gt;&lt;FQL&gt;&lt;Q&gt;SE0009922164^FF_ASSETS(ANN_R,42736,43100,,,USD)&lt;/Q&gt;&lt;R&gt;1&lt;/R&gt;&lt;C&gt;1&lt;/C&gt;&lt;D xsi:type="xsd:double"&gt;17956.1527302861&lt;/D&gt;&lt;/FQL&gt;&lt;FQL&gt;&lt;Q&gt;SE0009922164^FF_SHLDRS_EQ(ANN_R,42736,43100,,,USD)&lt;/Q&gt;&lt;R&gt;1&lt;/R&gt;&lt;C&gt;1&lt;/C&gt;&lt;D xsi:type="xsd:double"&gt;5165.06871912628&lt;/D&gt;&lt;/FQL&gt;&lt;FQL&gt;&lt;Q&gt;SE0009922164^FF_MKT_VAL(ANN_R,42736,43100,,,USD)&lt;/Q&gt;&lt;R&gt;1&lt;/R&gt;&lt;C&gt;1&lt;/C&gt;&lt;D xsi:type="xsd:double"&gt;19987.2733398992&lt;/D&gt;&lt;/FQL&gt;&lt;FQL&gt;&lt;Q&gt;JP3802300008^FF_PTX_INC(ANN_R,41640,42004,,,USD)&lt;/Q&gt;&lt;R&gt;1&lt;/R&gt;&lt;C&gt;1&lt;/C&gt;&lt;D xsi:type="xsd:double"&gt;1332.9547085613&lt;/D&gt;&lt;/FQL&gt;&lt;FQL&gt;&lt;Q&gt;SE0000148884^FF_TAX_RATE(ANN_R,42736,43100)&lt;/Q&gt;&lt;R&gt;1&lt;/R&gt;&lt;C&gt;1&lt;/C&gt;&lt;D xsi:type="xsd:double"&gt;21.9358561330961&lt;/D&gt;&lt;/FQL&gt;&lt;FQL&gt;&lt;Q&gt;JP3726800000^FF_PTX_INC(ANN_R,42005,42369,,,USD)&lt;/Q&gt;&lt;R&gt;1&lt;/R&gt;&lt;C&gt;1&lt;/C&gt;&lt;D xsi:type="xsd:double"&gt;4615.1474121362&lt;/D&gt;&lt;/FQL&gt;&lt;FQL&gt;&lt;Q&gt;SE0000148884^FF_ASSETS(ANN_R,42736,43100,,,USD)&lt;/Q&gt;&lt;R&gt;1&lt;/R&gt;&lt;C&gt;1&lt;/C&gt;&lt;D xsi:type="xsd:double"&gt;312294.107888192&lt;/D&gt;&lt;/FQL&gt;&lt;FQL&gt;&lt;Q&gt;SE0000148884^FF_SHLDRS_EQ(ANN_R,42736,43100,,,USD)&lt;/Q&gt;&lt;R&gt;1&lt;/R&gt;&lt;C&gt;1&lt;/C&gt;&lt;D xsi:type="xsd:double"&gt;17250.3206669167&lt;/D&gt;&lt;/FQL&gt;&lt;FQL&gt;&lt;Q&gt;SE0000148884^FF_MKT_VAL(ANN_R,42736,43100,,,USD)&lt;/Q&gt;&lt;R&gt;1&lt;/R&gt;&lt;C&gt;1&lt;/C&gt;&lt;D xsi:type="xsd:double"&gt;25488.4297805118&lt;/D&gt;&lt;/FQL&gt;&lt;FQL&gt;&lt;Q&gt;CH0102484968^FF_TAX_CF(ANN_R,40909,41274,,,USD)&lt;/Q&gt;&lt;R&gt;0&lt;/R&gt;&lt;C&gt;0&lt;/C&gt;&lt;/FQL&gt;&lt;FQL&gt;&lt;Q&gt;DE0006048432^FF_TAX_RATE(ANN_R,42736,43100)&lt;/Q&gt;&lt;R&gt;1&lt;/R&gt;&lt;C&gt;1&lt;/C&gt;&lt;D xsi:type="xsd:double"&gt;14.9398395721925&lt;/D&gt;&lt;/FQL&gt;&lt;FQL&gt;&lt;Q&gt;JP3890350006^FF_TAX_CF(ANN_R,42736,43100)&lt;/Q&gt;&lt;R&gt;1&lt;/R&gt;&lt;C&gt;1&lt;/C&gt;&lt;D xsi:type="xsd:double"&gt;342268&lt;/D&gt;&lt;/FQL&gt;&lt;FQL&gt;&lt;Q&gt;DE0006048432^FF_ASSETS(ANN_R,42736,43100,,,USD)&lt;/Q&gt;&lt;R&gt;1&lt;/R&gt;&lt;C&gt;1&lt;/C&gt;&lt;D xsi:type="xsd:double"&gt;34515.7935333252&lt;/D&gt;&lt;/FQL&gt;&lt;FQL&gt;&lt;Q&gt;DE0006048432^FF_SHLDRS_EQ(ANN_R,42736,43100,,,USD)&lt;/Q&gt;&lt;R&gt;1&lt;/R&gt;&lt;C&gt;1&lt;/C&gt;&lt;D xsi:type="xsd:double"&gt;18700.0574970245&lt;/D&gt;&lt;/FQL&gt;&lt;FQL&gt;&lt;Q&gt;DE0006048432^FF_MKT_VAL(ANN_R,42736,43100,,,USD)&lt;/Q&gt;&lt;R&gt;1&lt;/R&gt;&lt;C&gt;1&lt;/C&gt;&lt;D xsi:type="xsd:double"&gt;57545.4542797643&lt;/D&gt;&lt;/FQL&gt;&lt;FQL&gt;&lt;Q&gt;US9291601097^FF_PTX_INC(ANN_R,41640,42004,,,USD)&lt;/Q&gt;&lt;R&gt;1&lt;/R&gt;&lt;C&gt;1&lt;/C&gt;&lt;D xsi:type="xsd:double"&gt;298.838&lt;/D&gt;&lt;/FQL&gt;&lt;FQL&gt;&lt;Q&gt;ES0105066007^FF_TAX_RATE(ANN_R,42736,43100)&lt;/Q&gt;&lt;R&gt;1&lt;/R&gt;&lt;C&gt;1&lt;/C&gt;&lt;D xsi:type="xsd:double"&gt;-21.6474210931486&lt;/D&gt;&lt;/FQL&gt;&lt;FQL&gt;&lt;Q&gt;US98956P1021^FF_TAX_CF(ANN_R,43831,44196,,,USD)&lt;/Q&gt;&lt;R&gt;1&lt;/R&gt;&lt;C&gt;1&lt;/C&gt;&lt;D xsi:type="xsd:double"&gt;147.4&lt;/D&gt;&lt;/FQL&gt;&lt;FQL&gt;&lt;Q&gt;ES0105066007^FF_ASSETS(ANN_R,42736,43100,,,USD)&lt;/Q&gt;&lt;R&gt;1&lt;/R&gt;&lt;C&gt;1&lt;/C&gt;&lt;D xsi:type="xsd:double"&gt;5338.03966464043&lt;/D&gt;&lt;/FQL&gt;&lt;FQL&gt;&lt;Q&gt;ES0105066007^FF_SHLDRS_EQ(ANN_R,42736,43100,,,USD)&lt;/Q&gt;&lt;R&gt;1&lt;/R&gt;&lt;C&gt;1&lt;/C&gt;&lt;D xsi:type="xsd:double"&gt;561.312732095718&lt;/D&gt;&lt;/FQL&gt;&lt;FQL&gt;&lt;Q&gt;ES0105066007^FF_MKT_VAL(ANN_R,42736,43100,,,USD)&lt;/Q&gt;&lt;R&gt;1&lt;/R&gt;&lt;C&gt;1&lt;/C&gt;&lt;D xsi:type="xsd:double"&gt;5937.45104587566&lt;/D&gt;&lt;/FQL&gt;&lt;FQL&gt;&lt;Q&gt;US6700024010^FF_PTX_INC(ANN_R,40909,41274,,,USD)&lt;/Q&gt;&lt;R&gt;1&lt;/R&gt;&lt;C&gt;1&lt;/C&gt;&lt;D xsi:type="xsd:double"&gt;-28.507&lt;/D&gt;&lt;/FQL&gt;&lt;FQL&gt;&lt;Q&gt;SE0012853455^FF_TAX_RATE(ANN_R,42736,43100)&lt;/Q&gt;&lt;R&gt;1&lt;/R&gt;&lt;C&gt;1&lt;/C&gt;&lt;D xsi:type="xsd:double"&gt;13.7032842582106&lt;/D&gt;&lt;/FQL&gt;&lt;FQL&gt;&lt;Q&gt;US1156372096^FF_TAX_CF(ANN_R,43101,43465,,,USD)&lt;/Q&gt;&lt;R&gt;1&lt;/R&gt;&lt;C&gt;1&lt;/C&gt;&lt;D xsi:type="xsd:double"&gt;200&lt;/D&gt;&lt;/FQL&gt;&lt;FQL&gt;&lt;Q&gt;SE0012853455^FF_ASSETS(ANN_R,42736,43100,,,USD)&lt;/Q&gt;&lt;R&gt;1&lt;/R&gt;&lt;C&gt;1&lt;/C&gt;&lt;D xsi:type="xsd:double"&gt;344.26936112219&lt;/D&gt;&lt;/FQL&gt;&lt;FQL&gt;&lt;Q&gt;SE0012853455^FF_SHLDRS_EQ(ANN_R,42736,43100,,,USD)&lt;/Q&gt;&lt;R&gt;1&lt;/R&gt;&lt;C&gt;1&lt;/C&gt;&lt;D xsi:type="xsd:double"&gt;137.011280446606&lt;/D&gt;&lt;/FQL&gt;&lt;FQL&gt;&lt;Q&gt;SE0012853455^FF_MKT_VAL(ANN_R,42736,43100,,,USD)&lt;/Q&gt;&lt;R&gt;0&lt;/R&gt;&lt;C&gt;0&lt;/C&gt;&lt;/FQL&gt;&lt;FQL&gt;&lt;Q&gt;US3724601055^FF_TAX_CF(ANN_R,42370,42735)&lt;/Q&gt;&lt;R&gt;1&lt;/R&gt;&lt;C&gt;1&lt;/C&gt;&lt;D xsi:type="xsd:double"&gt;374.865&lt;/D&gt;&lt;/FQL&gt;&lt;FQL&gt;&lt;Q&gt;NL0013267909^FF_TAX_RATE(ANN_R,42736,43100)&lt;/Q&gt;&lt;R&gt;1&lt;/R&gt;&lt;C&gt;1&lt;/C&gt;&lt;D xsi:type="xsd:double"&gt;33.8688085676038&lt;/D&gt;&lt;/FQL&gt;&lt;FQL&gt;&lt;Q&gt;TW0001326007^FF_PTX_INC(ANN_R,41275,41639,,,USD)&lt;/Q&gt;&lt;R&gt;1&lt;/R&gt;&lt;C&gt;1&lt;/C&gt;&lt;D xsi:type="xsd:double"&gt;713.92173192206&lt;/D&gt;&lt;/FQL&gt;&lt;FQL&gt;&lt;Q&gt;NL0013267909^FF_ASSETS(ANN_R,42736,43100,,,USD)&lt;/Q&gt;&lt;R&gt;1&lt;/R&gt;&lt;C&gt;1&lt;/C&gt;&lt;D xsi:type="xsd:double"&gt;19697.9222488403&lt;/D&gt;&lt;/FQL&gt;&lt;FQL&gt;&lt;Q&gt;NL0013267909^FF_SHLDRS_EQ(ANN_R,42736,43100,,,USD)&lt;/Q&gt;&lt;R&gt;1&lt;/R&gt;&lt;C&gt;1&lt;/C&gt;&lt;D xsi:type="xsd:double"&gt;7042.69165992737&lt;/D&gt;&lt;/FQL&gt;&lt;FQL&gt;&lt;Q&gt;NL0013267909^FF_MKT_VAL(ANN_R,42736,43100,,,USD)&lt;/Q&gt;&lt;R&gt;1&lt;/R&gt;&lt;C&gt;1&lt;/C&gt;&lt;D xsi:type="xsd:double"&gt;22150.382154551&lt;/D&gt;&lt;/FQL&gt;&lt;FQL&gt;&lt;Q&gt;JP3538800008^FF_TAX_CF(ANN_R,42736,43100,,,USD)&lt;/Q&gt;&lt;R&gt;1&lt;/R&gt;&lt;C&gt;1&lt;/C&gt;&lt;D xsi:type="xsd:double"&gt;207.106081737205&lt;/D&gt;&lt;/FQL&gt;&lt;FQL&gt;&lt;Q&gt;FR0000051807^FF_TAX_RATE(ANN_R,42736,43100)&lt;/Q&gt;&lt;R&gt;1&lt;/R&gt;&lt;C&gt;1&lt;/C&gt;&lt;D xsi:type="xsd:double"&gt;-2.95081967213115&lt;/D&gt;&lt;/FQL&gt;&lt;FQL&gt;&lt;Q&gt;FR0000133308^FF_PTX_INC(ANN_R,43101,43465,,,USD)&lt;/Q&gt;&lt;R&gt;1&lt;/R&gt;&lt;C&gt;1&lt;/C&gt;&lt;D xsi:type="xsd:double"&gt;4086.65305519104&lt;/D&gt;&lt;/FQL&gt;&lt;FQL&gt;&lt;Q&gt;FR0000051807^FF_ASSETS(ANN_R,42736,43100,,,USD)&lt;/Q&gt;&lt;R&gt;1&lt;/R&gt;&lt;C&gt;1&lt;/C&gt;&lt;D xsi:type="xsd:double"&gt;5391.59173965454&lt;/D&gt;&lt;/FQL&gt;&lt;FQL&gt;&lt;Q&gt;FR0000051807^FF_SHLDRS_EQ(ANN_R,42736,43100,,,USD)&lt;/Q&gt;&lt;R&gt;1&lt;/R&gt;&lt;C&gt;1&lt;/C&gt;&lt;D xsi:type="xsd:double"&gt;2293.52788925171&lt;/D&gt;&lt;/FQL&gt;&lt;FQL&gt;&lt;Q&gt;FR0000051807^FF_MKT_VAL(ANN_R,42736,43100,,,USD)&lt;/Q&gt;&lt;R&gt;1&lt;/R&gt;&lt;C&gt;1&lt;/C&gt;&lt;D xsi:type="xsd:double"&gt;8284.06299356089&lt;/D&gt;&lt;/FQL&gt;&lt;FQL&gt;&lt;Q&gt;JP3422950000^FF_TAX_CF(ANN_R,40909,41274,,,USD)&lt;/Q&gt;&lt;R&gt;1&lt;/R&gt;&lt;C&gt;1&lt;/C&gt;&lt;D xsi:type="xsd:double"&gt;1327.69493008498&lt;/D&gt;&lt;/FQL&gt;&lt;FQL&gt;&lt;Q&gt;DK0010272202^FF_TAX_RATE(ANN_R,42736,43100)&lt;/Q&gt;&lt;R&gt;1&lt;/R&gt;&lt;C&gt;1&lt;/C&gt;&lt;D xsi:type="xsd:double"&gt;-3.74450043244463&lt;/D&gt;&lt;/FQL&gt;&lt;FQL&gt;&lt;Q&gt;US88339J1051^FF_PTX_INC(ANN_R,42005,42369,,,USD)&lt;/Q&gt;&lt;R&gt;1&lt;/R&gt;&lt;C&gt;1&lt;/C&gt;&lt;D xsi:type="xsd:double"&gt;29.855&lt;/D&gt;&lt;/FQL&gt;&lt;FQL&gt;&lt;Q&gt;DK0010272202^FF_ASSETS(ANN_R,42736,43100,,,USD)&lt;/Q&gt;&lt;R&gt;1&lt;/R&gt;&lt;C&gt;1&lt;/C&gt;&lt;D xsi:type="xsd:double"&gt;1064.92193615294&lt;/D&gt;&lt;/FQL&gt;&lt;FQL&gt;&lt;Q&gt;DK0010272202^FF_SHLDRS_EQ(ANN_R,42736,43100,,,USD)&lt;/Q&gt;&lt;R&gt;1&lt;/R&gt;&lt;C&gt;1&lt;/C&gt;&lt;D xsi:type="xsd:double"&gt;1011.57860368347&lt;/D&gt;&lt;/FQL&gt;&lt;FQL&gt;&lt;Q&gt;DK0010272202^FF_MKT_VAL(ANN_R,42736,43100,,,USD)&lt;/Q&gt;&lt;R&gt;1&lt;/R&gt;&lt;C&gt;1&lt;/C&gt;&lt;D xsi:type="xsd:double"&gt;10137.5972982768&lt;/D&gt;&lt;/FQL&gt;&lt;FQL&gt;&lt;Q&gt;JP3899600005^FF_PTX_INC(ANN_R,43831,44196,,,USD)&lt;/Q&gt;&lt;R&gt;1&lt;/R&gt;&lt;C&gt;1&lt;/C&gt;&lt;D xsi:type="xsd:double"&gt;2059.75999302417&lt;/D&gt;&lt;/FQL&gt;&lt;FQL&gt;&lt;Q&gt;DE0006599905^FF_TAX_RATE(ANN_R,42736,43100)&lt;/Q&gt;&lt;R&gt;1&lt;/R&gt;&lt;C&gt;1&lt;/C&gt;&lt;D xsi:type="xsd:double"&gt;-20.1033348990136&lt;/D&gt;&lt;/FQL&gt;&lt;FQL&gt;&lt;Q&gt;JP3409000001^FF_PTX_INC(ANN_R,43831,44196,,,USD)&lt;/Q&gt;&lt;R&gt;1&lt;/R&gt;&lt;C&gt;1&lt;/C&gt;&lt;D xsi:type="xsd:double"&gt;1892.91822872311&lt;/D&gt;&lt;/FQL&gt;&lt;FQL&gt;&lt;Q&gt;DE0006599905^FF_ASSETS(ANN_R,42736,43100,,,USD)&lt;/Q&gt;&lt;R&gt;1&lt;/R&gt;&lt;C&gt;1&lt;/C&gt;&lt;D xsi:type="xsd:double"&gt;43304.4483089447&lt;/D&gt;&lt;/FQL&gt;&lt;FQL&gt;&lt;Q&gt;DE0006599905^FF_SHLDRS_EQ(ANN_R,42736,43100,,,USD)&lt;/Q&gt;&lt;R&gt;1&lt;/R&gt;&lt;C&gt;1&lt;/C&gt;&lt;D xsi:type="xsd:double"&gt;16814.8015880585&lt;/D&gt;&lt;/FQL&gt;&lt;FQL&gt;&lt;Q&gt;DE0006599905^FF_MKT_VAL(ANN_R,42736,43100,,,USD)&lt;/Q&gt;&lt;R&gt;1&lt;/R&gt;&lt;C&gt;1&lt;/C&gt;&lt;D xsi:type="xsd:double"&gt;46856.792249652&lt;/D&gt;&lt;/FQL&gt;&lt;FQL&gt;&lt;Q&gt;JP3188220002^FF_TAX_CF(ANN_R,42370,42735,,,USD)&lt;/Q&gt;&lt;R&gt;1&lt;/R&gt;&lt;C&gt;1&lt;/C&gt;&lt;D xsi:type="xsd:double"&gt;404.283496191725&lt;/D&gt;&lt;/FQL&gt;&lt;FQL&gt;&lt;Q&gt;FR0000130809^FF_TAX_RATE(ANN_R,42736,43100)&lt;/Q&gt;&lt;R&gt;1&lt;/R&gt;&lt;C&gt;1&lt;/C&gt;&lt;D xsi:type="xsd:double"&gt;33.8485929449069&lt;/D&gt;&lt;/FQL&gt;&lt;FQL&gt;&lt;Q&gt;US89400J1079^FF_TAX_CF(ANN_R,42370,42735)&lt;/Q&gt;&lt;R&gt;1&lt;/R&gt;&lt;C&gt;1&lt;/C&gt;&lt;D xsi:type="xsd:double"&gt;93.6&lt;/D&gt;&lt;/FQL&gt;&lt;FQL&gt;&lt;Q&gt;FR0000130809^FF_ASSETS(ANN_R,42736,43100,,,USD)&lt;/Q&gt;&lt;R&gt;1&lt;/R&gt;&lt;C&gt;1&lt;/C&gt;&lt;D xsi:type="xsd:double"&gt;1531173.62846375&lt;/D&gt;&lt;/FQL&gt;&lt;FQL&gt;&lt;Q&gt;FR0000130809^FF_SHLDRS_EQ(ANN_R,42736,43100,,,USD)&lt;/Q&gt;&lt;R&gt;1&lt;/R&gt;&lt;C&gt;1&lt;/C&gt;&lt;D xsi:type="xsd:double"&gt;61009.0426540375&lt;/D&gt;&lt;/FQL&gt;&lt;FQL&gt;&lt;Q&gt;FR0000130809^FF_MKT_VAL(ANN_R,42736,43100,,,USD)&lt;/Q&gt;&lt;R&gt;1&lt;/R&gt;&lt;C&gt;1&lt;/C&gt;&lt;D xsi:type="xsd:double"&gt;38834.7935324673&lt;/D&gt;&lt;/FQL&gt;&lt;FQL&gt;&lt;Q&gt;SE0000310336^FF_TAX_CF(ANN_R,43101,43465,,,USD)&lt;/Q&gt;&lt;R&gt;1&lt;/R&gt;&lt;C&gt;1&lt;/C&gt;&lt;D xsi:type="xsd:double"&gt;110.105520412326&lt;/D&gt;&lt;/FQL&gt;&lt;FQL&gt;&lt;Q&gt;NL0000395903^FF_TAX_RATE(ANN_R,42736,43100)&lt;/Q&gt;&lt;R&gt;1&lt;/R&gt;&lt;C&gt;1&lt;/C&gt;&lt;D xsi:type="xsd:double"&gt;12.3268698060942&lt;/D&gt;&lt;/FQL&gt;&lt;FQL&gt;&lt;Q&gt;CH0008742519^FF_PTX_INC(ANN_R,43466,43830,,,USD)&lt;/Q&gt;&lt;R&gt;1&lt;/R&gt;&lt;C&gt;1&lt;/C&gt;&lt;D xsi:type="xsd:double"&gt;1762.96069335938&lt;/D&gt;&lt;/FQL&gt;&lt;FQL&gt;&lt;Q&gt;NL0000395903^FF_ASSETS(ANN_R,42736,43100,,,USD)&lt;/Q&gt;&lt;R&gt;1&lt;/R&gt;&lt;C&gt;1&lt;/C&gt;&lt;D xsi:type="xsd:double"&gt;10179.1811084747&lt;/D&gt;&lt;/FQL&gt;&lt;FQL&gt;&lt;Q&gt;NL0000395903^FF_SHLDRS_EQ(ANN_R,42736,43100,,,USD)&lt;/Q&gt;&lt;R&gt;1&lt;/R&gt;&lt;C&gt;1&lt;/C&gt;&lt;D xsi:type="xsd:double"&gt;2675.38227081299&lt;/D&gt;&lt;/FQL&gt;&lt;FQL&gt;&lt;Q&gt;NL0000395903^FF_MKT_VAL(ANN_R,42736,43100,,,USD)&lt;/Q&gt;&lt;R&gt;1&lt;/R&gt;&lt;C&gt;1&lt;/C&gt;&lt;D xsi:type="xsd:double"&gt;14690.0776876797&lt;/D&gt;&lt;/FQL&gt;&lt;FQL&gt;&lt;Q&gt;US34959E1091^FF_PTX_INC(ANN_R,41640,42004,,,USD)&lt;/Q&gt;&lt;R&gt;1&lt;/R&gt;&lt;C&gt;1&lt;/C&gt;&lt;D xsi:type="xsd:double"&gt;61.549&lt;/D&gt;&lt;/FQL&gt;&lt;FQL&gt;&lt;Q&gt;ES0178430E18^FF_TAX_RATE(ANN_R,42736,43100)&lt;/Q&gt;&lt;R&gt;1&lt;/R&gt;&lt;C&gt;1&lt;/C&gt;&lt;D xsi:type="xsd:double"&gt;26.5461672473868&lt;/D&gt;&lt;/FQL&gt;&lt;FQL&gt;&lt;Q&gt;US6516391066^FF_TAX_CF(ANN_R,42736,43100,,,USD)&lt;/Q&gt;&lt;R&gt;1&lt;/R&gt;&lt;C&gt;1&lt;/C&gt;&lt;D xsi:type="xsd:double"&gt;214&lt;/D&gt;&lt;/FQL&gt;&lt;FQL&gt;&lt;Q&gt;ES0178430E18^FF_ASSETS(ANN_R,42736,43100,,,USD)&lt;/Q&gt;&lt;R&gt;1&lt;/R&gt;&lt;C&gt;1&lt;/C&gt;&lt;D xsi:type="xsd:double"&gt;138171.246128082&lt;/D&gt;&lt;/FQL&gt;&lt;FQL&gt;&lt;Q&gt;ES0178430E18^FF_SHLDRS_EQ(ANN_R,42736,43100,,,USD)&lt;/Q&gt;&lt;R&gt;1&lt;/R&gt;&lt;C&gt;1&lt;/C&gt;&lt;D xsi:type="xsd:double"&gt;11289.9210548401&lt;/D&gt;&lt;/FQL&gt;&lt;FQL&gt;&lt;Q&gt;ES0178430E18^FF_MKT_VAL(ANN_R,42736,43100,,,USD)&lt;/Q&gt;&lt;R&gt;1&lt;/R&gt;&lt;C&gt;1&lt;/C&gt;&lt;D xsi:type="xsd:double"&gt;50016.1467829803&lt;/D&gt;&lt;/FQL&gt;&lt;FQL&gt;&lt;Q&gt;US3453708600^FF_PTX_INC(ANN_R,40909,41274,,,USD)&lt;/Q&gt;&lt;R&gt;1&lt;/R&gt;&lt;C&gt;1&lt;/C&gt;&lt;D xsi:type="xsd:double"&gt;7720&lt;/D&gt;&lt;/FQL&gt;&lt;FQL&gt;&lt;Q&gt;CH0030170408^FF_TAX_RATE(ANN_R,42736,43100)&lt;/Q&gt;&lt;R&gt;1&lt;/R&gt;&lt;C&gt;1&lt;/C&gt;&lt;D xsi:type="xsd:double"&gt;13.8657520823126&lt;/D&gt;&lt;/FQL&gt;&lt;FQL&gt;&lt;Q&gt;SE0012853455^FF_TAX_CF(ANN_R,42736,43100)&lt;/Q&gt;&lt;R&gt;1&lt;/R&gt;&lt;C&gt;1&lt;/C&gt;&lt;D xsi:type="xsd:double"&gt;119.48108673179&lt;/D&gt;&lt;/FQL&gt;&lt;FQL&gt;&lt;Q&gt;CH0030170408^FF_ASSETS(ANN_R,42736,43100,,,USD)&lt;/Q&gt;&lt;R&gt;1&lt;/R&gt;&lt;C&gt;1&lt;/C&gt;&lt;D xsi:type="xsd:double"&gt;3840.73887133598&lt;/D&gt;&lt;/FQL&gt;&lt;FQL&gt;&lt;Q&gt;CH0030170408^FF_SHLDRS_EQ(ANN_R,42736,43100,,,USD)&lt;/Q&gt;&lt;R&gt;1&lt;/R&gt;&lt;C&gt;1&lt;/C&gt;&lt;D xsi:type="xsd:double"&gt;1885.27451491356&lt;/D&gt;&lt;/FQL&gt;&lt;FQL&gt;&lt;Q&gt;CH0030170408^FF_MKT_VAL(ANN_R,42736,43100,,,USD)&lt;/Q&gt;&lt;R&gt;1&lt;/R&gt;&lt;C&gt;1&lt;/C&gt;&lt;D xsi:type="xsd:double"&gt;16137.9412295995&lt;/D&gt;&lt;/FQL&gt;&lt;FQL&gt;&lt;Q&gt;DK0010272202^FF_TAX_CF(ANN_R,43466,43830,,,USD)&lt;/Q&gt;&lt;R&gt;1&lt;/R&gt;&lt;C&gt;1&lt;/C&gt;&lt;D xsi:type="xsd:double"&gt;71.3569415211678&lt;/D&gt;&lt;/FQL&gt;&lt;FQL&gt;&lt;Q&gt;IT0005239360^FF_TAX_RATE(ANN_R,42736,43100)&lt;/Q&gt;&lt;R&gt;1&lt;/R&gt;&lt;C&gt;1&lt;/C&gt;&lt;D xsi:type="xsd:double"&gt;19.0714734413511&lt;/D&gt;&lt;/FQL&gt;&lt;FQL&gt;&lt;Q&gt;BE0003739530^FF_PTX_INC(ANN_R,41275,41639,,,USD)&lt;/Q&gt;&lt;R&gt;1&lt;/R&gt;&lt;C&gt;1&lt;/C&gt;&lt;D xsi:type="xsd:double"&gt;160.6417927742&lt;/D&gt;&lt;/FQL&gt;&lt;FQL&gt;&lt;Q&gt;IT0005239360^FF_ASSETS(ANN_R,42736,43100,,,USD)&lt;/Q&gt;&lt;R&gt;1&lt;/R&gt;&lt;C&gt;1&lt;/C&gt;&lt;D xsi:type="xsd:double"&gt;1004817.05205929&lt;/D&gt;&lt;/FQL&gt;&lt;FQL&gt;&lt;Q&gt;IT0005239360^FF_SHLDRS_EQ(ANN_R,42736,43100,,,USD)&lt;/Q&gt;&lt;R&gt;1&lt;/R&gt;&lt;C&gt;1&lt;/C&gt;&lt;D xsi:type="xsd:double"&gt;71244.2014534092&lt;/D&gt;&lt;/FQL&gt;&lt;FQL&gt;&lt;Q&gt;IT0005239360^FF_MKT_VAL(ANN_R,42736,43100,,,USD)&lt;/Q&gt;&lt;R&gt;1&lt;/R&gt;&lt;C&gt;1&lt;/C&gt;&lt;D xsi:type="xsd:double"&gt;41644.0154065994&lt;/D&gt;&lt;/FQL&gt;&lt;FQL&gt;&lt;Q&gt;DE0006231004^FF_TAX_CF(ANN_R,43101,43465,,,USD)&lt;/Q&gt;&lt;R&gt;1&lt;/R&gt;&lt;C&gt;1&lt;/C&gt;&lt;D xsi:type="xsd:double"&gt;268.791027545929&lt;/D&gt;&lt;/FQL&gt;&lt;FQL&gt;&lt;Q&gt;CH0012138530^FF_TAX_RATE(ANN_R,42736,43100)&lt;/Q&gt;&lt;R&gt;1&lt;/R&gt;&lt;C&gt;1&lt;/C&gt;&lt;D xsi:type="xsd:double"&gt;152.87228109314&lt;/D&gt;&lt;/FQL&gt;&lt;FQL&gt;&lt;Q&gt;JP3519400000^FF_TAX_CF(ANN_R,43101,43465,,,USD)&lt;/Q&gt;&lt;R&gt;1&lt;/R&gt;&lt;C&gt;1&lt;/C&gt;&lt;D xsi:type="xsd:double"&gt;285.804018266499&lt;/D&gt;&lt;/FQL&gt;&lt;FQL&gt;&lt;Q&gt;CH0012138530^FF_ASSETS(ANN_R,42736,43100,,,USD)&lt;/Q&gt;&lt;R&gt;1&lt;/R&gt;&lt;C&gt;1&lt;/C&gt;&lt;D xsi:type="xsd:double"&gt;817125.712065101&lt;/D&gt;&lt;/FQL&gt;&lt;FQL&gt;&lt;Q&gt;CH0012138530^FF_SHLDRS_EQ(ANN_R,42736,43100,,,USD)&lt;/Q&gt;&lt;R&gt;1&lt;/R&gt;&lt;C&gt;1&lt;/C&gt;&lt;D xsi:type="xsd:double"&gt;42998.4610950947&lt;/D&gt;&lt;/FQL&gt;&lt;FQL&gt;&lt;Q&gt;CH0012138530^FF_MKT_VAL(ANN_R,42736,43100,,,USD)&lt;/Q&gt;&lt;R&gt;1&lt;/R&gt;&lt;C&gt;1&lt;/C&gt;&lt;D xsi:type="xsd:double"&gt;45535.5781392144&lt;/D&gt;&lt;/FQL&gt;&lt;FQL&gt;&lt;Q&gt;US2310211063^FF_TAX_CF(ANN_R,42370,42735)&lt;/Q&gt;&lt;R&gt;1&lt;/R&gt;&lt;C&gt;1&lt;/C&gt;&lt;D xsi:type="xsd:double"&gt;430&lt;/D&gt;&lt;/FQL&gt;&lt;FQL&gt;&lt;Q&gt;NL0000009165^FF_TAX_RATE(ANN_R,42736,43100)&lt;/Q&gt;&lt;R&gt;1&lt;/R&gt;&lt;C&gt;1&lt;/C&gt;&lt;D xsi:type="xsd:double"&gt;26.6501941404871&lt;/D&gt;&lt;/FQL&gt;&lt;FQL&gt;&lt;Q&gt;DE000A1ML7J1^FF_PTX_INC(ANN_R,43466,43830,,,USD)&lt;/Q&gt;&lt;R&gt;1&lt;/R&gt;&lt;C&gt;1&lt;/C&gt;&lt;D xsi:type="xsd:double"&gt;3512.53797118664&lt;/D&gt;&lt;/FQL&gt;&lt;FQL&gt;&lt;Q&gt;NL0000009165^FF_ASSETS(ANN_R,42736,43100,,,USD)&lt;/Q&gt;&lt;R&gt;1&lt;/R&gt;&lt;C&gt;1&lt;/C&gt;&lt;D xsi:type="xsd:double"&gt;51242.9367256165&lt;/D&gt;&lt;/FQL&gt;&lt;FQL&gt;&lt;Q&gt;NL0000009165^FF_SHLDRS_EQ(ANN_R,42736,43100,,,USD)&lt;/Q&gt;&lt;R&gt;1&lt;/R&gt;&lt;C&gt;1&lt;/C&gt;&lt;D xsi:type="xsd:double"&gt;15995.8560276031&lt;/D&gt;&lt;/FQL&gt;&lt;FQL&gt;&lt;Q&gt;NL0000009165^FF_MKT_VAL(ANN_R,42736,43100,,,USD)&lt;/Q&gt;&lt;R&gt;1&lt;/R&gt;&lt;C&gt;1&lt;/C&gt;&lt;D xsi:type="xsd:double"&gt;59518.5034927019&lt;/D&gt;&lt;/FQL&gt;&lt;FQL&gt;&lt;Q&gt;US87165B1035^FF_PTX_INC(ANN_R,42005,42369,,,USD)&lt;/Q&gt;&lt;R&gt;1&lt;/R&gt;&lt;C&gt;1&lt;/C&gt;&lt;D xsi:type="xsd:double"&gt;3531&lt;/D&gt;&lt;/FQL&gt;&lt;FQL&gt;&lt;Q&gt;SE0012673267^FF_TAX_RATE(ANN_R,42736,43100)&lt;/Q&gt;&lt;R&gt;1&lt;/R&gt;&lt;C&gt;1&lt;/C&gt;&lt;D xsi:type="xsd:double"&gt;6.80277211088443&lt;/D&gt;&lt;/FQL&gt;&lt;FQL&gt;&lt;Q&gt;FR0000121261^FF_TAX_CF(ANN_R,40909,41274,,,USD)&lt;/Q&gt;&lt;R&gt;1&lt;/R&gt;&lt;C&gt;1&lt;/C&gt;&lt;D xsi:type="xsd:double"&gt;902.981964349747&lt;/D&gt;&lt;/FQL&gt;&lt;FQL&gt;&lt;Q&gt;SE0012673267^FF_ASSETS(ANN_R,42736,43100,,,USD)&lt;/Q&gt;&lt;R&gt;1&lt;/R&gt;&lt;C&gt;1&lt;/C&gt;&lt;D xsi:type="xsd:double"&gt;200.938270254984&lt;/D&gt;&lt;/FQL&gt;&lt;FQL&gt;&lt;Q&gt;SE0012673267^FF_SHLDRS_EQ(ANN_R,42736,43100,,,USD)&lt;/Q&gt;&lt;R&gt;1&lt;/R&gt;&lt;C&gt;1&lt;/C&gt;&lt;D xsi:type="xsd:double"&gt;131.945105230092&lt;/D&gt;&lt;/FQL&gt;&lt;FQL&gt;&lt;Q&gt;SE0012673267^FF_MKT_VAL(ANN_R,42736,43100,,,USD)&lt;/Q&gt;&lt;R&gt;1&lt;/R&gt;&lt;C&gt;1&lt;/C&gt;&lt;D xsi:type="xsd:double"&gt;2550.32719591617&lt;/D&gt;&lt;/FQL&gt;&lt;FQL&gt;&lt;Q&gt;DE000A0D9PT0^FF_PTX_INC(ANN_R,43831,44196,,,USD)&lt;/Q&gt;&lt;R&gt;1&lt;/R&gt;&lt;C&gt;1&lt;/C&gt;&lt;D xsi:type="xsd:double"&gt;143.636783838272&lt;/D&gt;&lt;/FQL&gt;&lt;FQL&gt;&lt;Q&gt;FR0010307819^FF_TAX_RATE(ANN_R,42736,43100)&lt;/Q&gt;&lt;R&gt;1&lt;/R&gt;&lt;C&gt;1&lt;/C&gt;&lt;D xsi:type="xsd:double"&gt;23.8790073490255&lt;/D&gt;&lt;/FQL&gt;&lt;FQL&gt;&lt;Q&gt;US6092071058^FF_TAX_CF(ANN_R,42370,42735)&lt;/Q&gt;&lt;R&gt;1&lt;/R&gt;&lt;C&gt;1&lt;/C&gt;&lt;D xsi:type="xsd:double"&gt;527&lt;/D&gt;&lt;/FQL&gt;&lt;FQL&gt;&lt;Q&gt;FR0010307819^FF_ASSETS(ANN_R,42736,43100,,,USD)&lt;/Q&gt;&lt;R&gt;1&lt;/R&gt;&lt;C&gt;1&lt;/C&gt;&lt;D xsi:type="xsd:double"&gt;11316.6988935471&lt;/D&gt;&lt;/FQL&gt;&lt;FQL&gt;&lt;Q&gt;FR0010307819^FF_SHLDRS_EQ(ANN_R,42736,43100,,,USD)&lt;/Q&gt;&lt;R&gt;1&lt;/R&gt;&lt;C&gt;1&lt;/C&gt;&lt;D xsi:type="xsd:double"&gt;4969.63064002991&lt;/D&gt;&lt;/FQL&gt;&lt;FQL&gt;&lt;Q&gt;FR0010307819^FF_MKT_VAL(ANN_R,42736,43100,,,USD)&lt;/Q&gt;&lt;R&gt;1&lt;/R&gt;&lt;C&gt;1&lt;/C&gt;&lt;D xsi:type="xsd:double"&gt;20561.7349670854&lt;/D&gt;&lt;/FQL&gt;&lt;FQL&gt;&lt;Q&gt;JP3422950000^FF_PTX_INC(ANN_R,42005,42369,,,USD)&lt;/Q&gt;&lt;R&gt;1&lt;/R&gt;&lt;C&gt;1&lt;/C&gt;&lt;D xsi:type="xsd:double"&gt;2863.17004039884&lt;/D&gt;&lt;/FQL&gt;&lt;FQL&gt;&lt;Q&gt;NL0000226223^FF_TAX_RATE(ANN_R,42736,43100)&lt;/Q&gt;&lt;R&gt;1&lt;/R&gt;&lt;C&gt;1&lt;/C&gt;&lt;D xsi:type="xsd:double"&gt;2.28640192539109&lt;/D&gt;&lt;/FQL&gt;&lt;FQL&gt;&lt;Q&gt;DK0060336014^FF_PTX_INC(ANN_R,42370,42735,,,USD)&lt;/Q&gt;&lt;R&gt;1&lt;/R&gt;&lt;C&gt;1&lt;/C&gt;&lt;D xsi:type="xsd:double"&gt;581.238663554192&lt;/D&gt;&lt;/FQL&gt;&lt;FQL&gt;&lt;Q&gt;NL0000226223^FF_ASSETS(ANN_R,42736,43100,,,USD)&lt;/Q&gt;&lt;R&gt;1&lt;/R&gt;&lt;C&gt;1&lt;/C&gt;&lt;D xsi:type="xsd:double"&gt;9680.99953254685&lt;/D&gt;&lt;/FQL&gt;&lt;FQL&gt;&lt;Q&gt;NL0000226223^FF_SHLDRS_EQ(ANN_R,42736,43100,,,USD)&lt;/Q&gt;&lt;R&gt;1&lt;/R&gt;&lt;C&gt;1&lt;/C&gt;&lt;D xsi:type="xsd:double"&gt;5403.99973906447&lt;/D&gt;&lt;/FQL&gt;&lt;FQL&gt;&lt;Q&gt;NL0000226223^FF_MKT_VAL(ANN_R,42736,43100,,,USD)&lt;/Q&gt;&lt;R&gt;1&lt;/R&gt;&lt;C&gt;1&lt;/C&gt;&lt;D xsi:type="xsd:double"&gt;19599.9683824516&lt;/D&gt;&lt;/FQL&gt;&lt;FQL&gt;&lt;Q&gt;DE000BAY0017^FF_TAX_CF(ANN_R,43831,44196,,,USD)&lt;/Q&gt;&lt;R&gt;1&lt;/R&gt;&lt;C&gt;1&lt;/C&gt;&lt;D xsi:type="xsd:double"&gt;1211.79286682606&lt;/D&gt;&lt;/FQL&gt;&lt;FQL&gt;&lt;Q&gt;FR0000133308^FF_TAX_RATE(ANN_R,42736,43100)&lt;/Q&gt;&lt;R&gt;1&lt;/R&gt;&lt;C&gt;1&lt;/C&gt;&lt;D xsi:type="xsd:double"&gt;34.4128230291135&lt;/D&gt;&lt;/FQL&gt;&lt;FQL&gt;&lt;Q&gt;US92343V1044^FF_PTX_INC(ANN_R,41640,42004,,,USD)&lt;/Q&gt;&lt;R&gt;1&lt;/R&gt;&lt;C&gt;1&lt;/C&gt;&lt;D xsi:type="xsd:double"&gt;15270&lt;/D&gt;&lt;/FQL&gt;&lt;FQL&gt;&lt;Q&gt;FR0000133308^FF_ASSETS(ANN_R,42736,43100,,,USD)&lt;/Q&gt;&lt;R&gt;1&lt;/R&gt;&lt;C&gt;1&lt;/C&gt;&lt;D xsi:type="xsd:double"&gt;116765.786361694&lt;/D&gt;&lt;/FQL&gt;&lt;FQL&gt;&lt;Q&gt;FR0000133308^FF_SHLDRS_EQ(ANN_R,42736,43100,,,USD)&lt;/Q&gt;&lt;R&gt;1&lt;/R&gt;&lt;C&gt;1&lt;/C&gt;&lt;D xsi:type="xsd:double"&gt;30226.5361404419&lt;/D&gt;&lt;/FQL&gt;&lt;FQL&gt;&lt;Q&gt;FR0000133308^FF_MKT_VAL(ANN_R,42736,43100,,,USD)&lt;/Q&gt;&lt;R&gt;1&lt;/R&gt;&lt;C&gt;1&lt;/C&gt;&lt;D xsi:type="xsd:double"&gt;46227.3348391053&lt;/D&gt;&lt;/FQL&gt;&lt;FQL&gt;&lt;Q&gt;US18915M1071^FF_TAX_CF(ANN_R,43466,43830,,,USD)&lt;/Q&gt;&lt;R&gt;1&lt;/R&gt;&lt;C&gt;1&lt;/C&gt;&lt;D xsi:type="xsd:double"&gt;2.391&lt;/D&gt;&lt;/FQL&gt;&lt;FQL&gt;&lt;Q&gt;NL0011585146^FF_TAX_RATE(ANN_R,42736,43100)&lt;/Q&gt;&lt;R&gt;1&lt;/R&gt;&lt;C&gt;1&lt;/C&gt;&lt;D xsi:type="xsd:double"&gt;28.0697413942632&lt;/D&gt;&lt;/FQL&gt;&lt;FQL&gt;&lt;Q&gt;JP3571400005^FF_PTX_INC(ANN_R,42736,43100,,,USD)&lt;/Q&gt;&lt;R&gt;1&lt;/R&gt;&lt;C&gt;1&lt;/C&gt;&lt;D xsi:type="xsd:double"&gt;1377.03796692938&lt;/D&gt;&lt;/FQL&gt;&lt;FQL&gt;&lt;Q&gt;NL0011585146^FF_ASSETS(ANN_R,42736,43100,,,USD)&lt;/Q&gt;&lt;R&gt;1&lt;/R&gt;&lt;C&gt;1&lt;/C&gt;&lt;D xsi:type="xsd:double"&gt;4972.63744308472&lt;/D&gt;&lt;/FQL&gt;&lt;FQL&gt;&lt;Q&gt;NL0011585146^FF_SHLDRS_EQ(ANN_R,42736,43100,,,USD)&lt;/Q&gt;&lt;R&gt;1&lt;/R&gt;&lt;C&gt;1&lt;/C&gt;&lt;D xsi:type="xsd:double"&gt;935.036497249603&lt;/D&gt;&lt;/FQL&gt;&lt;FQL&gt;&lt;Q&gt;NL0011585146^FF_MKT_VAL(ANN_R,42736,43100,,,USD)&lt;/Q&gt;&lt;R&gt;1&lt;/R&gt;&lt;C&gt;1&lt;/C&gt;&lt;D xsi:type="xsd:double"&gt;19842.0377924664&lt;/D&gt;&lt;/FQL&gt;&lt;FQL&gt;&lt;Q&gt;FR0000121261^FF_PTX_INC(ANN_R,41275,41639,,,USD)&lt;/Q&gt;&lt;R&gt;1&lt;/R&gt;&lt;C&gt;1&lt;/C&gt;&lt;D xsi:type="xsd:double"&gt;2260.93366193771&lt;/D&gt;&lt;/FQL&gt;&lt;FQL&gt;&lt;Q&gt;IT0000062072^FF_TAX_RATE(ANN_R,42736,43100)&lt;/Q&gt;&lt;R&gt;1&lt;/R&gt;&lt;C&gt;1&lt;/C&gt;&lt;D xsi:type="xsd:double"&gt;33.794932233353&lt;/D&gt;&lt;/FQL&gt;&lt;FQL&gt;&lt;Q&gt;US45168D1046^FF_TAX_CF(ANN_R,42370,42735)&lt;/Q&gt;&lt;R&gt;1&lt;/R&gt;&lt;C&gt;1&lt;/C&gt;&lt;D xsi:type="xsd:double"&gt;74.7&lt;/D&gt;&lt;/FQL&gt;&lt;FQL&gt;&lt;Q&gt;IT0000062072^FF_ASSETS(ANN_R,42736,43100,,,USD)&lt;/Q&gt;&lt;R&gt;1&lt;/R&gt;&lt;C&gt;1&lt;/C&gt;&lt;D xsi:type="xsd:double"&gt;647180.735149384&lt;/D&gt;&lt;/FQL&gt;&lt;FQL&gt;&lt;Q&gt;IT0000062072^FF_SHLDRS_EQ(ANN_R,42736,43100,,,USD)&lt;/Q&gt;&lt;R&gt;1&lt;/R&gt;&lt;C&gt;1&lt;/C&gt;&lt;D xsi:type="xsd:double"&gt;30114.8617458344&lt;/D&gt;&lt;/FQL&gt;&lt;FQL&gt;&lt;Q&gt;IT0000062072^FF_MKT_VAL(ANN_R,42736,43100,,,USD)&lt;/Q&gt;&lt;R&gt;1&lt;/R&gt;&lt;C&gt;1&lt;/C&gt;&lt;D xsi:type="xsd:double"&gt;28500.7097586836&lt;/D&gt;&lt;/FQL&gt;&lt;FQL&gt;&lt;Q&gt;JP3756600007^FF_TAX_CF(ANN_R,42736,43100,,,USD)&lt;/Q&gt;&lt;R&gt;1&lt;/R&gt;&lt;C&gt;1&lt;/C&gt;&lt;D xsi:type="xsd:double"&gt;154.03439797461&lt;/D&gt;&lt;/FQL&gt;&lt;FQL&gt;&lt;Q&gt;SE0000103699^FF_TAX_RATE(ANN_R,42736,43100)&lt;/Q&gt;&lt;R&gt;1&lt;/R&gt;&lt;C&gt;1&lt;/C&gt;&lt;D xsi:type="xsd:double"&gt;8.91451831750339&lt;/D&gt;&lt;/FQL&gt;&lt;FQL&gt;&lt;Q&gt;JP3788600009^FF_PTX_INC(ANN_R,42736,43100,,,USD)&lt;/Q&gt;&lt;R&gt;1&lt;/R&gt;&lt;C&gt;1&lt;/C&gt;&lt;D xsi:type="xsd:double"&gt;4331.90346404724&lt;/D&gt;&lt;/FQL&gt;&lt;FQL&gt;&lt;Q&gt;SE0000103699^FF_ASSETS(ANN_R,42736,43100,,,USD)&lt;/Q&gt;&lt;R&gt;1&lt;/R&gt;&lt;C&gt;1&lt;/C&gt;&lt;D xsi:type="xsd:double"&gt;10342.9707537142&lt;/D&gt;&lt;/FQL&gt;&lt;FQL&gt;&lt;Q&gt;SE0000103699^FF_SHLDRS_EQ(ANN_R,42736,43100,,,USD)&lt;/Q&gt;&lt;R&gt;1&lt;/R&gt;&lt;C&gt;1&lt;/C&gt;&lt;D xsi:type="xsd:double"&gt;5514.67401797579&lt;/D&gt;&lt;/FQL&gt;&lt;FQL&gt;&lt;Q&gt;SE0000103699^FF_MKT_VAL(ANN_R,42736,43100,,,USD)&lt;/Q&gt;&lt;R&gt;1&lt;/R&gt;&lt;C&gt;1&lt;/C&gt;&lt;D xsi:type="xsd:double"&gt;18089.2931335048&lt;/D&gt;&lt;/FQL&gt;&lt;FQL&gt;&lt;Q&gt;JP3634600005^FF_PTX_INC(ANN_R,40909,41274,,,USD)&lt;/Q&gt;&lt;R&gt;1&lt;/R&gt;&lt;C&gt;1&lt;/C&gt;&lt;D xsi:type="xsd:double"&gt;1082.36302910838&lt;/D&gt;&lt;/FQL&gt;&lt;FQL&gt;&lt;Q&gt;FR0000121261^FF_TAX_RATE(ANN_R,42736,43100)&lt;/Q&gt;&lt;R&gt;1&lt;/R&gt;&lt;C&gt;1&lt;/C&gt;&lt;D xsi:type="xsd:double"&gt;28.2478632478632&lt;/D&gt;&lt;/FQL&gt;&lt;FQL&gt;&lt;Q&gt;US98956P1021^FF_PTX_INC(ANN_R,41640,42004,,,USD)&lt;/Q&gt;&lt;R&gt;1&lt;/R&gt;&lt;C&gt;1&lt;/C&gt;&lt;D xsi:type="xsd:double"&gt;943.9&lt;/D&gt;&lt;/FQL&gt;&lt;FQL&gt;&lt;Q&gt;FR0000121261^FF_ASSETS(ANN_R,42736,43100,,,USD)&lt;/Q&gt;&lt;R&gt;1&lt;/R&gt;&lt;C&gt;1&lt;/C&gt;&lt;D xsi:type="xsd:double"&gt;30340.6121349335&lt;/D&gt;&lt;/FQL&gt;&lt;FQL&gt;&lt;Q&gt;FR0000121261^FF_SHLDRS_EQ(ANN_R,42736,43100,,,USD)&lt;/Q&gt;&lt;R&gt;1&lt;/R&gt;&lt;C&gt;1&lt;/C&gt;&lt;D xsi:type="xsd:double"&gt;13480.1801490784&lt;/D&gt;&lt;/FQL&gt;&lt;FQL&gt;&lt;Q&gt;FR0000121261^FF_MKT_VAL(ANN_R,42736,43100,,,USD)&lt;/Q&gt;&lt;R&gt;1&lt;/R&gt;&lt;C&gt;1&lt;/C&gt;&lt;D xsi:type="xsd:double"&gt;25771.2489377924&lt;/D&gt;&lt;/FQL&gt;&lt;FQL&gt;&lt;Q&gt;TW0002882008^FF_TAX_CF(ANN_R,43466,43830)&lt;/Q&gt;&lt;R&gt;1&lt;/R&gt;&lt;C&gt;1&lt;/C&gt;&lt;D xsi:type="xsd:double"&gt;4024.068&lt;/D&gt;&lt;/FQL&gt;&lt;FQL&gt;&lt;Q&gt;FR0000127771^FF_TAX_RATE(ANN_R,42736,43100)&lt;/Q&gt;&lt;R&gt;1&lt;/R&gt;&lt;C&gt;1&lt;/C&gt;&lt;D xsi:type="xsd:double"&gt;-47.4598930481283&lt;/D&gt;&lt;/FQL&gt;&lt;FQL&gt;&lt;Q&gt;JP3566800003^FF_PTX_INC(ANN_R,43831,44196,,,USD)&lt;/Q&gt;&lt;R&gt;1&lt;/R&gt;&lt;C&gt;1&lt;/C&gt;&lt;D xsi:type="xsd:double"&gt;5274.14961156249&lt;/D&gt;&lt;/FQL&gt;&lt;FQL&gt;&lt;Q&gt;FR0000127771^FF_ASSETS(ANN_R,42736,43100,,,USD)&lt;/Q&gt;&lt;R&gt;1&lt;/R&gt;&lt;C&gt;1&lt;/C&gt;&lt;D xsi:type="xsd:double"&gt;41234.2692089081&lt;/D&gt;&lt;/FQL&gt;&lt;FQL&gt;&lt;Q&gt;FR0000127771^FF_SHLDRS_EQ(ANN_R,42736,43100,,,USD)&lt;/Q&gt;&lt;R&gt;1&lt;/R&gt;&lt;C&gt;1&lt;/C&gt;&lt;D xsi:type="xsd:double"&gt;21186.9141769409&lt;/D&gt;&lt;/FQL&gt;&lt;FQL&gt;&lt;Q&gt;FR0000127771^FF_MKT_VAL(ANN_R,42736,43100,,,USD)&lt;/Q&gt;&lt;R&gt;1&lt;/R&gt;&lt;C&gt;1&lt;/C&gt;&lt;D xsi:type="xsd:double"&gt;33831.476162705&lt;/D&gt;&lt;/FQL&gt;&lt;FQL&gt;&lt;Q&gt;JP3783600004^FF_TAX_CF(ANN_R,43831,44196)&lt;/Q&gt;&lt;R&gt;1&lt;/R&gt;&lt;C&gt;1&lt;/C&gt;&lt;D xsi:type="xsd:double"&gt;109119&lt;/D&gt;&lt;/FQL&gt;&lt;FQL&gt;&lt;Q&gt;FR0000125338^FF_TAX_RATE(ANN_R,42736,43100)&lt;/Q&gt;&lt;R&gt;1&lt;/R&gt;&lt;C&gt;1&lt;/C&gt;&lt;D xsi:type="xsd:double"&gt;27.2727272727273&lt;/D&gt;&lt;/FQL&gt;&lt;FQL&gt;&lt;Q&gt;US6792951054^FF_PTX_INC(ANN_R,41640,42004,,,USD)&lt;/Q&gt;&lt;R&gt;0&lt;/R&gt;&lt;C&gt;0&lt;/C&gt;&lt;/FQL&gt;&lt;FQL&gt;&lt;Q&gt;FR0000125338^FF_ASSETS(ANN_R,42736,43100,,,USD)&lt;/Q&gt;&lt;R&gt;1&lt;/R&gt;&lt;C&gt;1&lt;/C&gt;&lt;D xsi:type="xsd:double"&gt;19145.5542755127&lt;/D&gt;&lt;/FQL&gt;&lt;FQL&gt;&lt;Q&gt;FR0000125338^FF_SHLDRS_EQ(ANN_R,42736,43100,,,USD)&lt;/Q&gt;&lt;R&gt;1&lt;/R&gt;&lt;C&gt;1&lt;/C&gt;&lt;D xsi:type="xsd:double"&gt;8352.76439666748&lt;/D&gt;&lt;/FQL&gt;&lt;FQL&gt;&lt;Q&gt;FR0000125338^FF_MKT_VAL(ANN_R,42736,43100,,,USD)&lt;/Q&gt;&lt;R&gt;1&lt;/R&gt;&lt;C&gt;1&lt;/C&gt;&lt;D xsi:type="xsd:double"&gt;19924.5438299331&lt;/D&gt;&lt;/FQL&gt;&lt;FQL&gt;&lt;Q&gt;CH0008742519^FF_TAX_CF(ANN_R,43466,43830)&lt;/Q&gt;&lt;R&gt;1&lt;/R&gt;&lt;C&gt;1&lt;/C&gt;&lt;D xsi:type="xsd:double"&gt;371&lt;/D&gt;&lt;/FQL&gt;&lt;FQL&gt;&lt;Q&gt;SE0000667891^FF_TAX_RATE(ANN_R,42736,43100)&lt;/Q&gt;&lt;R&gt;1&lt;/R&gt;&lt;C&gt;1&lt;/C&gt;&lt;D xsi:type="xsd:double"&gt;22.3193197921587&lt;/D&gt;&lt;/FQL&gt;&lt;FQL&gt;&lt;Q&gt;FR0000133308^FF_PTX_INC(ANN_R,42370,42735,,,USD)&lt;/Q&gt;&lt;R&gt;1&lt;/R&gt;&lt;C&gt;1&lt;/C&gt;&lt;D xsi:type="xsd:double"&gt;2241.15560412407&lt;/D&gt;&lt;/FQL&gt;&lt;FQL&gt;&lt;Q&gt;SE0000667891^FF_ASSETS(ANN_R,42736,43100,,,USD)&lt;/Q&gt;&lt;R&gt;1&lt;/R&gt;&lt;C&gt;1&lt;/C&gt;&lt;D xsi:type="xsd:double"&gt;13171.6641650721&lt;/D&gt;&lt;/FQL&gt;&lt;FQL&gt;&lt;Q&gt;SE0000667891^FF_SHLDRS_EQ(ANN_R,42736,43100,,,USD)&lt;/Q&gt;&lt;R&gt;1&lt;/R&gt;&lt;C&gt;1&lt;/C&gt;&lt;D xsi:type="xsd:double"&gt;5947.35879801214&lt;/D&gt;&lt;/FQL&gt;&lt;FQL&gt;&lt;Q&gt;SE0000667891^FF_MKT_VAL(ANN_R,42736,43100,,,USD)&lt;/Q&gt;&lt;R&gt;1&lt;/R&gt;&lt;C&gt;1&lt;/C&gt;&lt;D xsi:type="xsd:double"&gt;22015.9093401729&lt;/D&gt;&lt;/FQL&gt;&lt;FQL&gt;&lt;Q&gt;JP3358000002^FF_TAX_CF(ANN_R,42736,43100)&lt;/Q&gt;&lt;R&gt;1&lt;/R&gt;&lt;C&gt;1&lt;/C&gt;&lt;D xsi:type="xsd:double"&gt;15775&lt;/D&gt;&lt;/FQL&gt;&lt;FQL&gt;&lt;Q&gt;FR0000130650^FF_TAX_RATE(ANN_R,42736,43100)&lt;/Q&gt;&lt;R&gt;1&lt;/R&gt;&lt;C&gt;1&lt;/C&gt;&lt;D xsi:type="xsd:double"&gt;30.7788944723618&lt;/D&gt;&lt;/FQL&gt;&lt;FQL&gt;&lt;Q&gt;JP3634600005^FF_PTX_INC(ANN_R,42736,43100,,,USD)&lt;/Q&gt;&lt;R&gt;1&lt;/R&gt;&lt;C&gt;1&lt;/C&gt;&lt;D xsi:type="xsd:double"&gt;1680.58177157119&lt;/D&gt;&lt;/FQL&gt;&lt;FQL&gt;&lt;Q&gt;FR0000130650^FF_ASSETS(ANN_R,42736,43100,,,USD)&lt;/Q&gt;&lt;R&gt;1&lt;/R&gt;&lt;C&gt;1&lt;/C&gt;&lt;D xsi:type="xsd:double"&gt;8441.39063718796&lt;/D&gt;&lt;/FQL&gt;&lt;FQL&gt;&lt;Q&gt;FR0000130650^FF_SHLDRS_EQ(ANN_R,42736,43100,,,USD)&lt;/Q&gt;&lt;R&gt;1&lt;/R&gt;&lt;C&gt;1&lt;/C&gt;&lt;D xsi:type="xsd:double"&gt;4796.20871080399&lt;/D&gt;&lt;/FQL&gt;&lt;FQL&gt;&lt;Q&gt;FR0000130650^FF_MKT_VAL(ANN_R,42736,43100,,,USD)&lt;/Q&gt;&lt;R&gt;1&lt;/R&gt;&lt;C&gt;1&lt;/C&gt;&lt;D xsi:type="xsd:double"&gt;27236.0008644399&lt;/D&gt;&lt;/FQL&gt;&lt;FQL&gt;&lt;Q&gt;US8793601050^FF_PTX_INC(ANN_R,42370,42735,,,USD)&lt;/Q&gt;&lt;R&gt;1&lt;/R&gt;&lt;C&gt;1&lt;/C&gt;&lt;D xsi:type="xsd:double"&gt;241.3&lt;/D&gt;&lt;/FQL&gt;&lt;FQL&gt;&lt;Q&gt;CH0012214059^FF_TAX_RATE(ANN_R,42736,43100)&lt;/Q&gt;&lt;R&gt;0&lt;/R&gt;&lt;C&gt;0&lt;/C&gt;&lt;/FQL&gt;&lt;FQL&gt;&lt;Q&gt;CH0432492467^FF_PTX_INC(ANN_R,42005,42369,,,USD)&lt;/Q&gt;&lt;R&gt;1&lt;/R&gt;&lt;C&gt;1&lt;/C&gt;&lt;D xsi:type="xsd:double"&gt;350.999981722806&lt;/D&gt;&lt;/FQL&gt;&lt;FQL&gt;&lt;Q&gt;CH0012214059^FF_ASSETS(ANN_R,42736,43100,,,USD)&lt;/Q&gt;&lt;R&gt;1&lt;/R&gt;&lt;C&gt;1&lt;/C&gt;&lt;D xsi:type="xsd:double"&gt;65345.3058105707&lt;/D&gt;&lt;/FQL&gt;&lt;FQL&gt;&lt;Q&gt;CH0012214059^FF_SHLDRS_EQ(ANN_R,42736,43100,,,USD)&lt;/Q&gt;&lt;R&gt;1&lt;/R&gt;&lt;C&gt;1&lt;/C&gt;&lt;D xsi:type="xsd:double"&gt;28514.1100293398&lt;/D&gt;&lt;/FQL&gt;&lt;FQL&gt;&lt;Q&gt;CH0012214059^FF_MKT_VAL(ANN_R,42736,43100,,,USD)&lt;/Q&gt;&lt;R&gt;1&lt;/R&gt;&lt;C&gt;1&lt;/C&gt;&lt;D xsi:type="xsd:double"&gt;33675.4652873413&lt;/D&gt;&lt;/FQL&gt;&lt;FQL&gt;&lt;Q&gt;US75886F1075^FF_PTX_INC(ANN_R,42736,43100,,,USD)&lt;/Q&gt;&lt;R&gt;1&lt;/R&gt;&lt;C&gt;1&lt;/C&gt;&lt;D xsi:type="xsd:double"&gt;2078.511&lt;/D&gt;&lt;/FQL&gt;&lt;FQL&gt;&lt;Q&gt;DE0005810055^FF_TAX_RATE(ANN_R,42736,43100)&lt;/Q&gt;&lt;R&gt;1&lt;/R&gt;&lt;C&gt;1&lt;/C&gt;&lt;D xsi:type="xsd:double"&gt;35.9214390602056&lt;/D&gt;&lt;/FQL&gt;&lt;FQL&gt;&lt;Q&gt;BE0003739530^FF_PTX_INC(ANN_R,42370,42735,,,USD)&lt;/Q&gt;&lt;R&gt;1&lt;/R&gt;&lt;C&gt;1&lt;/C&gt;&lt;D xsi:type="xsd:double"&gt;845.134689807892&lt;/D&gt;&lt;/FQL&gt;&lt;FQL&gt;&lt;Q&gt;DE0005810055^FF_ASSETS(ANN_R,42736,43100,,,USD)&lt;/Q&gt;&lt;R&gt;1&lt;/R&gt;&lt;C&gt;1&lt;/C&gt;&lt;D xsi:type="xsd:double"&gt;162307.685202599&lt;/D&gt;&lt;/FQL&gt;&lt;FQL&gt;&lt;Q&gt;DE0005810055^FF_SHLDRS_EQ(ANN_R,42736,43100,,,USD)&lt;/Q&gt;&lt;R&gt;1&lt;/R&gt;&lt;C&gt;1&lt;/C&gt;&lt;D xsi:type="xsd:double"&gt;5799.02315998077&lt;/D&gt;&lt;/FQL&gt;&lt;FQL&gt;&lt;Q&gt;DE0005810055^FF_MKT_VAL(ANN_R,42736,43100,,,USD)&lt;/Q&gt;&lt;R&gt;1&lt;/R&gt;&lt;C&gt;1&lt;/C&gt;&lt;D xsi:type="xsd:double"&gt;21652.4822659396&lt;/D&gt;&lt;/FQL&gt;&lt;FQL&gt;&lt;Q&gt;DE0007164600^FF</t>
        </r>
      </text>
    </comment>
    <comment ref="A82" authorId="0" shapeId="0" xr:uid="{D28302C7-F135-4717-84EE-9965CE5088DE}">
      <text>
        <r>
          <rPr>
            <b/>
            <sz val="9"/>
            <color indexed="81"/>
            <rFont val="Tahoma"/>
            <charset val="1"/>
          </rPr>
          <t>_TAX_CF(ANN_R,43101,43465,,,USD)&lt;/Q&gt;&lt;R&gt;1&lt;/R&gt;&lt;C&gt;1&lt;/C&gt;&lt;D xsi:type="xsd:double"&gt;1990.23778986931&lt;/D&gt;&lt;/FQL&gt;&lt;FQL&gt;&lt;Q&gt;ES0109067019^FF_TAX_RATE(ANN_R,42736,43100)&lt;/Q&gt;&lt;R&gt;1&lt;/R&gt;&lt;C&gt;1&lt;/C&gt;&lt;D xsi:type="xsd:double"&gt;20.7432057681642&lt;/D&gt;&lt;/FQL&gt;&lt;FQL&gt;&lt;Q&gt;JP3802300008^FF_PTX_INC(ANN_R,42005,42369,,,USD)&lt;/Q&gt;&lt;R&gt;1&lt;/R&gt;&lt;C&gt;1&lt;/C&gt;&lt;D xsi:type="xsd:double"&gt;1528.65360254049&lt;/D&gt;&lt;/FQL&gt;&lt;FQL&gt;&lt;Q&gt;ES0109067019^FF_ASSETS(ANN_R,42736,43100,,,USD)&lt;/Q&gt;&lt;R&gt;1&lt;/R&gt;&lt;C&gt;1&lt;/C&gt;&lt;D xsi:type="xsd:double"&gt;9519.22146034241&lt;/D&gt;&lt;/FQL&gt;&lt;FQL&gt;&lt;Q&gt;ES0109067019^FF_SHLDRS_EQ(ANN_R,42736,43100,,,USD)&lt;/Q&gt;&lt;R&gt;1&lt;/R&gt;&lt;C&gt;1&lt;/C&gt;&lt;D xsi:type="xsd:double"&gt;3156.06248760223&lt;/D&gt;&lt;/FQL&gt;&lt;FQL&gt;&lt;Q&gt;ES0109067019^FF_MKT_VAL(ANN_R,42736,43100,,,USD)&lt;/Q&gt;&lt;R&gt;1&lt;/R&gt;&lt;C&gt;1&lt;/C&gt;&lt;D xsi:type="xsd:double"&gt;31597.066870269&lt;/D&gt;&lt;/FQL&gt;&lt;FQL&gt;&lt;Q&gt;JP3762800005^FF_TAX_CF(ANN_R,42736,43100,,,USD)&lt;/Q&gt;&lt;R&gt;1&lt;/R&gt;&lt;C&gt;1&lt;/C&gt;&lt;D xsi:type="xsd:double"&gt;206.662817282602&lt;/D&gt;&lt;/FQL&gt;&lt;FQL&gt;&lt;Q&gt;DE0005190003^FF_TAX_RATE(ANN_R,42736,43100)&lt;/Q&gt;&lt;R&gt;1&lt;/R&gt;&lt;C&gt;1&lt;/C&gt;&lt;D xsi:type="xsd:double"&gt;20.1288244766506&lt;/D&gt;&lt;/FQL&gt;&lt;FQL&gt;&lt;Q&gt;BE0003565737^FF_TAX_CF(ANN_R,43101,43465,,,USD)&lt;/Q&gt;&lt;R&gt;1&lt;/R&gt;&lt;C&gt;1&lt;/C&gt;&lt;D xsi:type="xsd:double"&gt;653.581348896027&lt;/D&gt;&lt;/FQL&gt;&lt;FQL&gt;&lt;Q&gt;DE0005190003^FF_ASSETS(ANN_R,42736,43100,,,USD)&lt;/Q&gt;&lt;R&gt;1&lt;/R&gt;&lt;C&gt;1&lt;/C&gt;&lt;D xsi:type="xsd:double"&gt;234763.593463898&lt;/D&gt;&lt;/FQL&gt;&lt;FQL&gt;&lt;Q&gt;DE0005190003^FF_SHLDRS_EQ(ANN_R,42736,43100,,,USD)&lt;/Q&gt;&lt;R&gt;1&lt;/R&gt;&lt;C&gt;1&lt;/C&gt;&lt;D xsi:type="xsd:double"&gt;64448.133687973&lt;/D&gt;&lt;/FQL&gt;&lt;FQL&gt;&lt;Q&gt;DE0005190003^FF_MKT_VAL(ANN_R,42736,43100,,,USD)&lt;/Q&gt;&lt;R&gt;1&lt;/R&gt;&lt;C&gt;1&lt;/C&gt;&lt;D xsi:type="xsd:double"&gt;68565.0283748576&lt;/D&gt;&lt;/FQL&gt;&lt;FQL&gt;&lt;Q&gt;US0605051046^FF_PTX_INC(ANN_R,43466,43830,,,USD)&lt;/Q&gt;&lt;R&gt;1&lt;/R&gt;&lt;C&gt;1&lt;/C&gt;&lt;D xsi:type="xsd:double"&gt;32754&lt;/D&gt;&lt;/FQL&gt;&lt;FQL&gt;&lt;Q&gt;FI4000297767^FF_TAX_RATE(ANN_R,42736,43100)&lt;/Q&gt;&lt;R&gt;1&lt;/R&gt;&lt;C&gt;1&lt;/C&gt;&lt;D xsi:type="xsd:double"&gt;23.8993710691824&lt;/D&gt;&lt;/FQL&gt;&lt;FQL&gt;&lt;Q&gt;FR0000127771^FF_TAX_CF(ANN_R,41275,41639,,,USD)&lt;/Q&gt;&lt;R&gt;1&lt;/R&gt;&lt;C&gt;1&lt;/C&gt;&lt;D xsi:type="xsd:double"&gt;-272.16171503067&lt;/D&gt;&lt;/FQL&gt;&lt;FQL&gt;&lt;Q&gt;FI4000297767^FF_ASSETS(ANN_R,42736,43100,,,USD)&lt;/Q&gt;&lt;R&gt;1&lt;/R&gt;&lt;C&gt;1&lt;/C&gt;&lt;D xsi:type="xsd:double"&gt;698535.382276966&lt;/D&gt;&lt;/FQL&gt;&lt;FQL&gt;&lt;Q&gt;FI4000297767^FF_SHLDRS_EQ(ANN_R,42736,43100,,,USD)&lt;/Q&gt;&lt;R&gt;1&lt;/R&gt;&lt;C&gt;1&lt;/C&gt;&lt;D xsi:type="xsd:double"&gt;38903.518526811&lt;/D&gt;&lt;/FQL&gt;&lt;FQL&gt;&lt;Q&gt;FI4000297767^FF_MKT_VAL(ANN_R,42736,43100,,,USD)&lt;/Q&gt;&lt;R&gt;1&lt;/R&gt;&lt;C&gt;1&lt;/C&gt;&lt;D xsi:type="xsd:double"&gt;48952.1772248501&lt;/D&gt;&lt;/FQL&gt;&lt;FQL&gt;&lt;Q&gt;US98978V1035^FF_TAX_CF(ANN_R,42370,42735)&lt;/Q&gt;&lt;R&gt;1&lt;/R&gt;&lt;C&gt;1&lt;/C&gt;&lt;D xsi:type="xsd:double"&gt;408&lt;/D&gt;&lt;/FQL&gt;&lt;FQL&gt;&lt;Q&gt;DE000A1ML7J1^FF_TAX_RATE(ANN_R,42736,43100)&lt;/Q&gt;&lt;R&gt;1&lt;/R&gt;&lt;C&gt;1&lt;/C&gt;&lt;D xsi:type="xsd:double"&gt;35.9459999001847&lt;/D&gt;&lt;/FQL&gt;&lt;FQL&gt;&lt;Q&gt;US78409V1044^FF_TAX_CF(ANN_R,42370,42735)&lt;/Q&gt;&lt;R&gt;1&lt;/R&gt;&lt;C&gt;1&lt;/C&gt;&lt;D xsi:type="xsd:double"&gt;683&lt;/D&gt;&lt;/FQL&gt;&lt;FQL&gt;&lt;Q&gt;DE000A1ML7J1^FF_ASSETS(ANN_R,42736,43100,,,USD)&lt;/Q&gt;&lt;R&gt;1&lt;/R&gt;&lt;C&gt;1&lt;/C&gt;&lt;D xsi:type="xsd:double"&gt;45049.5708646774&lt;/D&gt;&lt;/FQL&gt;&lt;FQL&gt;&lt;Q&gt;DE000A1ML7J1^FF_SHLDRS_EQ(ANN_R,42736,43100,,,USD)&lt;/Q&gt;&lt;R&gt;1&lt;/R&gt;&lt;C&gt;1&lt;/C&gt;&lt;D xsi:type="xsd:double"&gt;18109.023765564&lt;/D&gt;&lt;/FQL&gt;&lt;FQL&gt;&lt;Q&gt;DE000A1ML7J1^FF_MKT_VAL(ANN_R,42736,43100,,,USD)&lt;/Q&gt;&lt;R&gt;1&lt;/R&gt;&lt;C&gt;1&lt;/C&gt;&lt;D xsi:type="xsd:double"&gt;24110.0493201093&lt;/D&gt;&lt;/FQL&gt;&lt;FQL&gt;&lt;Q&gt;US89400J1079^FF_PTX_INC(ANN_R,41275,41639,,,USD)&lt;/Q&gt;&lt;R&gt;1&lt;/R&gt;&lt;C&gt;1&lt;/C&gt;&lt;D xsi:type="xsd:double"&gt;-25.9&lt;/D&gt;&lt;/FQL&gt;&lt;FQL&gt;&lt;Q&gt;CH0432492467^FF_TAX_RATE(ANN_R,42736,43100)&lt;/Q&gt;&lt;R&gt;0&lt;/R&gt;&lt;C&gt;0&lt;/C&gt;&lt;/FQL&gt;&lt;FQL&gt;&lt;Q&gt;JP3160400002^FF_TAX_CF(ANN_R,43101,43465,,,USD)&lt;/Q&gt;&lt;R&gt;1&lt;/R&gt;&lt;C&gt;1&lt;/C&gt;&lt;D xsi:type="xsd:double"&gt;119.396472729743&lt;/D&gt;&lt;/FQL&gt;&lt;FQL&gt;&lt;Q&gt;CH0432492467^FF_ASSETS(ANN_R,42736,43100,,,USD)&lt;/Q&gt;&lt;R&gt;1&lt;/R&gt;&lt;C&gt;1&lt;/C&gt;&lt;D xsi:type="xsd:double"&gt;27388.000220381&lt;/D&gt;&lt;/FQL&gt;&lt;FQL&gt;&lt;Q&gt;CH0432492467^FF_SHLDRS_EQ(ANN_R,42736,43100,,,USD)&lt;/Q&gt;&lt;R&gt;1&lt;/R&gt;&lt;C&gt;1&lt;/C&gt;&lt;D xsi:type="xsd:double"&gt;23029.0001853058&lt;/D&gt;&lt;/FQL&gt;&lt;FQL&gt;&lt;Q&gt;CH0432492467^FF_MKT_VAL(ANN_R,42736,43100,,,USD)&lt;/Q&gt;&lt;R&gt;0&lt;/R&gt;&lt;C&gt;0&lt;/C&gt;&lt;/FQL&gt;&lt;FQL&gt;&lt;Q&gt;US77543R1023^FF_PTX_INC(ANN_R,42370,42735,,,USD)&lt;/Q&gt;&lt;R&gt;1&lt;/R&gt;&lt;C&gt;1&lt;/C&gt;&lt;D xsi:type="xsd:double"&gt;-42.547&lt;/D&gt;&lt;/FQL&gt;&lt;FQL&gt;&lt;Q&gt;SE0000107419^FF_TAX_RATE(ANN_R,42736,43100)&lt;/Q&gt;&lt;R&gt;1&lt;/R&gt;&lt;C&gt;1&lt;/C&gt;&lt;D xsi:type="xsd:double"&gt;0.552636347164341&lt;/D&gt;&lt;/FQL&gt;&lt;FQL&gt;&lt;Q&gt;US8936411003^FF_TAX_CF(ANN_R,40909,41274,,,USD)&lt;/Q&gt;&lt;R&gt;1&lt;/R&gt;&lt;C&gt;1&lt;/C&gt;&lt;D xsi:type="xsd:double"&gt;103.938&lt;/D&gt;&lt;/FQL&gt;&lt;FQL&gt;&lt;Q&gt;SE0000107419^FF_ASSETS(ANN_R,42736,43100,,,USD)&lt;/Q&gt;&lt;R&gt;1&lt;/R&gt;&lt;C&gt;1&lt;/C&gt;&lt;D xsi:type="xsd:double"&gt;49937.2215368226&lt;/D&gt;&lt;/FQL&gt;&lt;FQL&gt;&lt;Q&gt;SE0000107419^FF_SHLDRS_EQ(ANN_R,42736,43100,,,USD)&lt;/Q&gt;&lt;R&gt;1&lt;/R&gt;&lt;C&gt;1&lt;/C&gt;&lt;D xsi:type="xsd:double"&gt;41070.1680728048&lt;/D&gt;&lt;/FQL&gt;&lt;FQL&gt;&lt;Q&gt;SE0000107419^FF_MKT_VAL(ANN_R,42736,43100,,,USD)&lt;/Q&gt;&lt;R&gt;1&lt;/R&gt;&lt;C&gt;1&lt;/C&gt;&lt;D xsi:type="xsd:double"&gt;34944.1198839446&lt;/D&gt;&lt;/FQL&gt;&lt;FQL&gt;&lt;Q&gt;US8793601050^FF_TAX_CF(ANN_R,43101,43465,,,USD)&lt;/Q&gt;&lt;R&gt;1&lt;/R&gt;&lt;C&gt;1&lt;/C&gt;&lt;D xsi:type="xsd:double"&gt;57.1&lt;/D&gt;&lt;/FQL&gt;&lt;FQL&gt;&lt;Q&gt;ES0148396007^FF_TAX_RATE(ANN_R,42736,43100)&lt;/Q&gt;&lt;R&gt;1&lt;/R&gt;&lt;C&gt;1&lt;/C&gt;&lt;D xsi:type="xsd:double"&gt;22.7555249903802&lt;/D&gt;&lt;/FQL&gt;&lt;FQL&gt;&lt;Q&gt;TW0002002003^FF_TAX_CF(ANN_R,41275,41639,,,USD)&lt;/Q&gt;&lt;R&gt;1&lt;/R&gt;&lt;C&gt;1&lt;/C&gt;&lt;D xsi:type="xsd:double"&gt;42.1716768340319&lt;/D&gt;&lt;/FQL&gt;&lt;FQL&gt;&lt;Q&gt;ES0148396007^FF_ASSETS(ANN_R,42736,43100,,,USD)&lt;/Q&gt;&lt;R&gt;1&lt;/R&gt;&lt;C&gt;1&lt;/C&gt;&lt;D xsi:type="xsd:double"&gt;21204.8855866808&lt;/D&gt;&lt;/FQL&gt;&lt;FQL&gt;&lt;Q&gt;ES0148396007^FF_SHLDRS_EQ(ANN_R,42736,43100,,,USD)&lt;/Q&gt;&lt;R&gt;1&lt;/R&gt;&lt;C&gt;1&lt;/C&gt;&lt;D xsi:type="xsd:double"&gt;13739.3502728009&lt;/D&gt;&lt;/FQL&gt;&lt;FQL&gt;&lt;Q&gt;ES0148396007^FF_MKT_VAL(ANN_R,42736,43100,,,USD)&lt;/Q&gt;&lt;R&gt;1&lt;/R&gt;&lt;C&gt;1&lt;/C&gt;&lt;D xsi:type="xsd:double"&gt;102727.795058754&lt;/D&gt;&lt;/FQL&gt;&lt;FQL&gt;&lt;Q&gt;ES0105046009^FF_TAX_CF(ANN_R,42736,43100)&lt;/Q&gt;&lt;R&gt;1&lt;/R&gt;&lt;C&gt;1&lt;/C&gt;&lt;D xsi:type="xsd:double"&gt;263.49&lt;/D&gt;&lt;/FQL&gt;&lt;FQL&gt;&lt;Q&gt;NL00150001Q9^FF_TAX_RATE(ANN_R,42736,43100)&lt;/Q&gt;&lt;R&gt;1&lt;/R&gt;&lt;C&gt;1&lt;/C&gt;&lt;D xsi:type="xsd:double"&gt;47.2262773722628&lt;/D&gt;&lt;/FQL&gt;&lt;FQL&gt;&lt;Q&gt;TW0002886009^FF_TAX_CF(ANN_R,43466,43830)&lt;/Q&gt;&lt;R&gt;1&lt;/R&gt;&lt;C&gt;1&lt;/C&gt;&lt;D xsi:type="xsd:double"&gt;2503.981&lt;/D&gt;&lt;/FQL&gt;&lt;FQL&gt;&lt;Q&gt;NL00150001Q9^FF_ASSETS(ANN_R,42736,43100,,,USD)&lt;/Q&gt;&lt;R&gt;1&lt;/R&gt;&lt;C&gt;1&lt;/C&gt;&lt;D xsi:type="xsd:double"&gt;115635.833616257&lt;/D&gt;&lt;/FQL&gt;&lt;FQL&gt;&lt;Q&gt;NL00150001Q9^FF_SHLDRS_EQ(ANN_R,42736,43100,,,USD)&lt;/Q&gt;&lt;R&gt;1&lt;/R&gt;&lt;C&gt;1&lt;/C&gt;&lt;D xsi:type="xsd:double"&gt;24999.4539928436&lt;/D&gt;&lt;/FQL&gt;&lt;FQL&gt;&lt;Q&gt;NL00150001Q9^FF_MKT_VAL(ANN_R,42736,43100,,,USD)&lt;/Q&gt;&lt;R&gt;1&lt;/R&gt;&lt;C&gt;1&lt;/C&gt;&lt;D xsi:type="xsd:double"&gt;34895.3171908621&lt;/D&gt;&lt;/FQL&gt;&lt;FQL&gt;&lt;Q&gt;JP3422950000^FF_TAX_CF(ANN_R,43101,43465,,,USD)&lt;/Q&gt;&lt;R&gt;1&lt;/R&gt;&lt;C&gt;1&lt;/C&gt;&lt;D xsi:type="xsd:double"&gt;708.140045193024&lt;/D&gt;&lt;/FQL&gt;&lt;FQL&gt;&lt;Q&gt;FR0000120693^FF_TAX_RATE(ANN_R,42736,43100)&lt;/Q&gt;&lt;R&gt;1&lt;/R&gt;&lt;C&gt;1&lt;/C&gt;&lt;D xsi:type="xsd:double"&gt;23.5737351991389&lt;/D&gt;&lt;/FQL&gt;&lt;FQL&gt;&lt;Q&gt;US45784P1012^FF_PTX_INC(ANN_R,41640,42004,,,USD)&lt;/Q&gt;&lt;R&gt;1&lt;/R&gt;&lt;C&gt;1&lt;/C&gt;&lt;D xsi:type="xsd:double"&gt;-51.358&lt;/D&gt;&lt;/FQL&gt;&lt;FQL&gt;&lt;Q&gt;FR0000120693^FF_ASSETS(ANN_R,42736,43100,,,USD)&lt;/Q&gt;&lt;R&gt;1&lt;/R&gt;&lt;C&gt;1&lt;/C&gt;&lt;D xsi:type="xsd:double"&gt;34316.8689222336&lt;/D&gt;&lt;/FQL&gt;&lt;FQL&gt;&lt;Q&gt;FR0000120693^FF_SHLDRS_EQ(ANN_R,42736,43100,,,USD)&lt;/Q&gt;&lt;R&gt;1&lt;/R&gt;&lt;C&gt;1&lt;/C&gt;&lt;D xsi:type="xsd:double"&gt;15632.3785378933&lt;/D&gt;&lt;/FQL&gt;&lt;FQL&gt;&lt;Q&gt;FR0000120693^FF_MKT_VAL(ANN_R,42736,43100,,,USD)&lt;/Q&gt;&lt;R&gt;1&lt;/R&gt;&lt;C&gt;1&lt;/C&gt;&lt;D xsi:type="xsd:double"&gt;35311.5022613813&lt;/D&gt;&lt;/FQL&gt;&lt;FQL&gt;&lt;Q&gt;US4165151048^FF_TAX_CF(ANN_R,43466,43830)&lt;/Q&gt;&lt;R&gt;1&lt;/R&gt;&lt;C&gt;1&lt;/C&gt;&lt;D xsi:type="xsd:double"&gt;-396&lt;/D&gt;&lt;/FQL&gt;&lt;FQL&gt;&lt;Q&gt;FR0000052292^FF_TAX_RATE(ANN_R,42736,43100)&lt;/Q&gt;&lt;R&gt;1&lt;/R&gt;&lt;C&gt;1&lt;/C&gt;&lt;D xsi:type="xsd:double"&gt;35.4164461847815&lt;/D&gt;&lt;/FQL&gt;&lt;FQL&gt;&lt;Q&gt;US5732841060^FF_TAX_CF(ANN_R,43831,44196,,,USD)&lt;/Q&gt;&lt;R&gt;1&lt;/R&gt;&lt;C&gt;1&lt;/C&gt;&lt;D xsi:type="xsd:double"&gt;114.9&lt;/D&gt;&lt;/FQL&gt;&lt;FQL&gt;&lt;Q&gt;FR0000052292^FF_ASSETS(ANN_R,42736,43100,,,USD)&lt;/Q&gt;&lt;R&gt;1&lt;/R&gt;&lt;C&gt;1&lt;/C&gt;&lt;D xsi:type="xsd:double"&gt;8127.25416755676&lt;/D&gt;&lt;/FQL&gt;&lt;FQL&gt;&lt;Q&gt;FR0000052292^FF_SHLDRS_EQ(ANN_R,42736,43100,,,USD)&lt;/Q&gt;&lt;R&gt;1&lt;/R&gt;&lt;C&gt;1&lt;/C&gt;&lt;D xsi:type="xsd:double"&gt;6050.71082782745&lt;/D&gt;&lt;/FQL&gt;&lt;FQL&gt;&lt;Q&gt;FR0000052292^FF_MKT_VAL(ANN_R,42736,43100,,,USD)&lt;/Q&gt;&lt;R&gt;1&lt;/R&gt;&lt;C&gt;1&lt;/C&gt;&lt;D xsi:type="xsd:double"&gt;55811.4918844832&lt;/D&gt;&lt;/FQL&gt;&lt;FQL&gt;&lt;Q&gt;DE000A1ML7J1^FF_PTX_INC(ANN_R,43831,44196,,,USD)&lt;/Q&gt;&lt;R&gt;1&lt;/R&gt;&lt;C&gt;1&lt;/C&gt;&lt;D xsi:type="xsd:double"&gt;5713.21007589102&lt;/D&gt;&lt;/FQL&gt;&lt;FQL&gt;&lt;Q&gt;SE0011166610^FF_TAX_RATE(ANN_R,42736,43100)&lt;/Q&gt;&lt;R&gt;1&lt;/R&gt;&lt;C&gt;1&lt;/C&gt;&lt;D xsi:type="xsd:double"&gt;28.0320691419799&lt;/D&gt;&lt;/FQL&gt;&lt;FQL&gt;&lt;Q&gt;US6792951054^FF_PTX_INC(ANN_R,42370,42735,,,USD)&lt;/Q&gt;&lt;R&gt;1&lt;/R&gt;&lt;C&gt;1&lt;/C&gt;&lt;D xsi:type="xsd:double"&gt;-76.007&lt;/D&gt;&lt;/FQL&gt;&lt;FQL&gt;&lt;Q&gt;SE0011166610^FF_ASSETS(ANN_R,42736,43100,,,USD)&lt;/Q&gt;&lt;R&gt;1&lt;/R&gt;&lt;C&gt;1&lt;/C&gt;&lt;D xsi:type="xsd:double"&gt;16327.4504349008&lt;/D&gt;&lt;/FQL&gt;&lt;FQL&gt;&lt;Q&gt;SE0011166610^FF_SHLDRS_EQ(ANN_R,42736,43100,,,USD)&lt;/Q&gt;&lt;R&gt;1&lt;/R&gt;&lt;C&gt;1&lt;/C&gt;&lt;D xsi:type="xsd:double"&gt;7391.38933707029&lt;/D&gt;&lt;/FQL&gt;&lt;FQL&gt;&lt;Q&gt;SE0011166610^FF_MKT_VAL(ANN_R,42736,43100,,,USD)&lt;/Q&gt;&lt;R&gt;1&lt;/R&gt;&lt;C&gt;1&lt;/C&gt;&lt;D xsi:type="xsd:double"&gt;52507.0558799535&lt;/D&gt;&lt;/FQL&gt;&lt;FQL&gt;&lt;Q&gt;IT0005239360^FF_TAX_CF(ANN_R,42736,43100)&lt;/Q&gt;&lt;R&gt;1&lt;/R&gt;&lt;C&gt;1&lt;/C&gt;&lt;D xsi:type="xsd:double"&gt;-274.083&lt;/D&gt;&lt;/FQL&gt;&lt;FQL&gt;&lt;Q&gt;SE0000115446^FF_TAX_RATE(ANN_R,42736,43100)&lt;/Q&gt;&lt;R&gt;1&lt;/R&gt;&lt;C&gt;1&lt;/C&gt;&lt;D xsi:type="xsd:double"&gt;25.6344700530135&lt;/D&gt;&lt;/FQL&gt;&lt;FQL&gt;&lt;Q&gt;JP3762600009^FF_TAX_CF(ANN_R,40909,41274,,,USD)&lt;/Q&gt;&lt;R&gt;1&lt;/R&gt;&lt;C&gt;1&lt;/C&gt;&lt;D xsi:type="xsd:double"&gt;203.592910032719&lt;/D&gt;&lt;/FQL&gt;&lt;FQL&gt;&lt;Q&gt;SE0000115446^FF_ASSETS(ANN_R,42736,43100,,,USD)&lt;/Q&gt;&lt;R&gt;1&lt;/R&gt;&lt;C&gt;1&lt;/C&gt;&lt;D xsi:type="xsd:double"&gt;52721.0994084924&lt;/D&gt;&lt;/FQL&gt;&lt;FQL&gt;&lt;Q&gt;SE0000115446^FF_SHLDRS_EQ(ANN_R,42736,43100,,,USD)&lt;/Q&gt;&lt;R&gt;1&lt;/R&gt;&lt;C&gt;1&lt;/C&gt;&lt;D xsi:type="xsd:double"&gt;12929.5878284052&lt;/D&gt;&lt;/FQL&gt;&lt;FQL&gt;&lt;Q&gt;SE0000115446^FF_MKT_VAL(ANN_R,42736,43100,,,USD)&lt;/Q&gt;&lt;R&gt;1&lt;/R&gt;&lt;C&gt;1&lt;/C&gt;&lt;D xsi:type="xsd:double"&gt;37894.8580370255&lt;/D&gt;&lt;/FQL&gt;&lt;FQL&gt;&lt;Q&gt;JP3735400008^FF_PTX_INC(ANN_R,43101,43465,,,USD)&lt;/Q&gt;&lt;R&gt;1&lt;/R&gt;&lt;C&gt;1&lt;/C&gt;&lt;D xsi:type="xsd:double"&gt;15703.6993471012&lt;/D&gt;&lt;/FQL&gt;&lt;FQL&gt;&lt;Q&gt;SE0000108656^FF_TAX_RATE(ANN_R,42736,43100)&lt;/Q&gt;&lt;R&gt;0&lt;/R&gt;&lt;C&gt;0&lt;/C&gt;&lt;/FQL&gt;&lt;FQL&gt;&lt;Q&gt;US35671D8570^FF_TAX_CF(ANN_R,42736,43100)&lt;/Q&gt;&lt;R&gt;1&lt;/R&gt;&lt;C&gt;1&lt;/C&gt;&lt;D xsi:type="xsd:double"&gt;702&lt;/D&gt;&lt;/FQL&gt;&lt;FQL&gt;&lt;Q&gt;SE0000108656^FF_ASSETS(ANN_R,42736,43100,,,USD)&lt;/Q&gt;&lt;R&gt;1&lt;/R&gt;&lt;C&gt;1&lt;/C&gt;&lt;D xsi:type="xsd:double"&gt;32555.4810221493&lt;/D&gt;&lt;/FQL&gt;&lt;FQL&gt;&lt;Q&gt;SE0000108656^FF_SHLDRS_EQ(ANN_R,42736,43100,,,USD)&lt;/Q&gt;&lt;R&gt;1&lt;/R&gt;&lt;C&gt;1&lt;/C&gt;&lt;D xsi:type="xsd:double"&gt;11839.3893515691&lt;/D&gt;&lt;/FQL&gt;&lt;FQL&gt;&lt;Q&gt;SE0000108656^FF_MKT_VAL(ANN_R,42736,43100,,,USD)&lt;/Q&gt;&lt;R&gt;1&lt;/R&gt;&lt;C&gt;1&lt;/C&gt;&lt;D xsi:type="xsd:double"&gt;21598.4457264151&lt;/D&gt;&lt;/FQL&gt;&lt;FQL&gt;&lt;Q&gt;US42809H1077^FF_PTX_INC(ANN_R,42736,43100,,,USD)&lt;/Q&gt;&lt;R&gt;1&lt;/R&gt;&lt;C&gt;1&lt;/C&gt;&lt;D xsi:type="xsd:double"&gt;-5778&lt;/D&gt;&lt;/FQL&gt;&lt;FQL&gt;&lt;Q&gt;DK0010268606^FF_TAX_RATE(ANN_R,42736,43100)&lt;/Q&gt;&lt;R&gt;1&lt;/R&gt;&lt;C&gt;1&lt;/C&gt;&lt;D xsi:type="xsd:double"&gt;24.1883116883117&lt;/D&gt;&lt;/FQL&gt;&lt;FQL&gt;&lt;Q&gt;JP3240400006^FF_PTX_INC(ANN_R,42370,42735,,,USD)&lt;/Q&gt;&lt;R&gt;1&lt;/R&gt;&lt;C&gt;1&lt;/C&gt;&lt;D xsi:type="xsd:double"&gt;251.931377410889&lt;/D&gt;&lt;/FQL&gt;&lt;FQL&gt;&lt;Q&gt;DK0010268606^FF_ASSETS(ANN_R,42736,43100,,,USD)&lt;/Q&gt;&lt;R&gt;1&lt;/R&gt;&lt;C&gt;1&lt;/C&gt;&lt;D xsi:type="xsd:double"&gt;13053.8967464686&lt;/D&gt;&lt;/FQL&gt;&lt;FQL&gt;&lt;Q&gt;DK0010268606^FF_SHLDRS_EQ(ANN_R,42736,43100,,,USD)&lt;/Q&gt;&lt;R&gt;1&lt;/R&gt;&lt;C&gt;1&lt;/C&gt;&lt;D xsi:type="xsd:double"&gt;3736.88958467576&lt;/D&gt;&lt;/FQL&gt;&lt;FQL&gt;&lt;Q&gt;DK0010268606^FF_MKT_VAL(ANN_R,42736,43100,,,USD)&lt;/Q&gt;&lt;R&gt;0&lt;/R&gt;&lt;C&gt;0&lt;/C&gt;&lt;/FQL&gt;&lt;FQL&gt;&lt;Q&gt;JP3188220002^FF_TAX_CF(ANN_R,42736,43100,,,USD)&lt;/Q&gt;&lt;R&gt;1&lt;/R&gt;&lt;C&gt;1&lt;/C&gt;&lt;D xsi:type="xsd:double"&gt;385.34365773201&lt;/D&gt;&lt;/FQL&gt;&lt;FQL&gt;&lt;Q&gt;FR0000120644^FF_TAX_RATE(ANN_R,42736,43100)&lt;/Q&gt;&lt;R&gt;1&lt;/R&gt;&lt;C&gt;1&lt;/C&gt;&lt;D xsi:type="xsd:double"&gt;25.5771567436209&lt;/D&gt;&lt;/FQL&gt;&lt;FQL&gt;&lt;Q&gt;JP3386450005^FF_PTX_INC(ANN_R,43101,43465,,,USD)&lt;/Q&gt;&lt;R&gt;1&lt;/R&gt;&lt;C&gt;1&lt;/C&gt;&lt;D xsi:type="xsd:double"&gt;4217.49340515584&lt;/D&gt;&lt;/FQL&gt;&lt;FQL&gt;&lt;Q&gt;FR0000120644^FF_ASSETS(ANN_R,42736,43100,,,USD)&lt;/Q&gt;&lt;R&gt;1&lt;/R&gt;&lt;C&gt;1&lt;/C&gt;&lt;D xsi:type="xsd:double"&gt;53146.2046337128&lt;/D&gt;&lt;/FQL&gt;&lt;FQL&gt;&lt;Q&gt;FR0000120644^FF_SHLDRS_EQ(ANN_R,42736,43100,,,USD)&lt;/Q&gt;&lt;R&gt;1&lt;/R&gt;&lt;C&gt;1&lt;/C&gt;&lt;D xsi:type="xsd:double"&gt;17358.763961792&lt;/D&gt;&lt;/FQL&gt;&lt;FQL&gt;&lt;Q&gt;FR0000120644^FF_MKT_VAL(ANN_R,42736,43100,,,USD)&lt;/Q&gt;&lt;R&gt;1&lt;/R&gt;&lt;C&gt;1&lt;/C&gt;&lt;D xsi:type="xsd:double"&gt;53119.3283772624&lt;/D&gt;&lt;/FQL&gt;&lt;FQL&gt;&lt;Q&gt;JP3122400009^FF_PTX_INC(ANN_R,42370,42735,,,USD)&lt;/Q&gt;&lt;R&gt;1&lt;/R&gt;&lt;C&gt;1&lt;/C&gt;&lt;D xsi:type="xsd:double"&gt;97.9895057678223&lt;/D&gt;&lt;/FQL&gt;&lt;FQL&gt;&lt;Q&gt;IT0000072618^FF_TAX_RATE(ANN_R,42736,43100)&lt;/Q&gt;&lt;R&gt;1&lt;/R&gt;&lt;C&gt;1&lt;/C&gt;&lt;D xsi:type="xsd:double"&gt;6.95860827834433&lt;/D&gt;&lt;/FQL&gt;&lt;FQL&gt;&lt;Q&gt;US2473617023^FF_PTX_INC(ANN_R,42005,42369,,,USD)&lt;/Q&gt;&lt;R&gt;1&lt;/R&gt;&lt;C&gt;1&lt;/C&gt;&lt;D xsi:type="xsd:double"&gt;7157&lt;/D&gt;&lt;/FQL&gt;&lt;FQL&gt;&lt;Q&gt;IT0000072618^FF_ASSETS(ANN_R,42736,43100,,,USD)&lt;/Q&gt;&lt;R&gt;1&lt;/R&gt;&lt;C&gt;1&lt;/C&gt;&lt;D xsi:type="xsd:double"&gt;956870.642595291&lt;/D&gt;&lt;/FQL&gt;&lt;FQL&gt;&lt;Q&gt;IT0000072618^FF_SHLDRS_EQ(ANN_R,42736,43100,,,USD)&lt;/Q&gt;&lt;R&gt;1&lt;/R&gt;&lt;C&gt;1&lt;/C&gt;&lt;D xsi:type="xsd:double"&gt;67490.9607410431&lt;/D&gt;&lt;/FQL&gt;&lt;FQL&gt;&lt;Q&gt;IT0000072618^FF_MKT_VAL(ANN_R,42736,43100,,,USD)&lt;/Q&gt;&lt;R&gt;1&lt;/R&gt;&lt;C&gt;1&lt;/C&gt;&lt;D xsi:type="xsd:double"&gt;55821.0524704035&lt;/D&gt;&lt;/FQL&gt;&lt;FQL&gt;&lt;Q&gt;JP3970300004^FF_TAX_CF(ANN_R,42370,42735)&lt;/Q&gt;&lt;R&gt;1&lt;/R&gt;&lt;C&gt;1&lt;/C&gt;&lt;D xsi:type="xsd:double"&gt;32595&lt;/D&gt;&lt;/FQL&gt;&lt;FQL&gt;&lt;Q&gt;NL0013654783^FF_TAX_RATE(ANN_R,42736,43100)&lt;/Q&gt;&lt;R&gt;0&lt;/R&gt;&lt;C&gt;0&lt;/C&gt;&lt;/FQL&gt;&lt;FQL&gt;&lt;Q&gt;DE0005552004^FF_TAX_CF(ANN_R,42736,43100)&lt;/Q&gt;&lt;R&gt;1&lt;/R&gt;&lt;C&gt;1&lt;/C&gt;&lt;D xsi:type="xsd:double"&gt;626&lt;/D&gt;&lt;/FQL&gt;&lt;FQL&gt;&lt;Q&gt;NL0013654783^FF_ASSETS(ANN_R,42736,43100,,,USD)&lt;/Q&gt;&lt;R&gt;1&lt;/R&gt;&lt;C&gt;1&lt;/C&gt;&lt;D xsi:type="xsd:double"&gt;17909.0006261644&lt;/D&gt;&lt;/FQL&gt;&lt;FQL&gt;&lt;Q&gt;NL0013654783^FF_SHLDRS_EQ(ANN_R,42736,43100,,,USD)&lt;/Q&gt;&lt;R&gt;1&lt;/R&gt;&lt;C&gt;1&lt;/C&gt;&lt;D xsi:type="xsd:double"&gt;11254.0003934811&lt;/D&gt;&lt;/FQL&gt;&lt;FQL&gt;&lt;Q&gt;NL0013654783^FF_MKT_VAL(ANN_R,42736,43100,,,USD)&lt;/Q&gt;&lt;R&gt;0&lt;/R&gt;&lt;C&gt;0&lt;/C&gt;&lt;/FQL&gt;&lt;FQL&gt;&lt;Q&gt;US8326964058^FF_PTX_INC(ANN_R,42736,43100,,,USD)&lt;/Q&gt;&lt;R&gt;1&lt;/R&gt;&lt;C&gt;1&lt;/C&gt;&lt;D xsi:type="xsd:double"&gt;878.4&lt;/D&gt;&lt;/FQL&gt;&lt;FQL&gt;&lt;Q&gt;CH0210483332^FF_TAX_RATE(ANN_R,42736,43100)&lt;/Q&gt;&lt;R&gt;1&lt;/R&gt;&lt;C&gt;1&lt;/C&gt;&lt;D xsi:type="xsd:double"&gt;22.4438902743142&lt;/D&gt;&lt;/FQL&gt;&lt;FQL&gt;&lt;Q&gt;US73278L1052^FF_TAX_CF(ANN_R,43466,43830)&lt;/Q&gt;&lt;R&gt;1&lt;/R&gt;&lt;C&gt;1&lt;/C&gt;&lt;D xsi:type="xsd:double"&gt;51.076&lt;/D&gt;&lt;/FQL&gt;&lt;FQL&gt;&lt;Q&gt;CH0210483332^FF_ASSETS(ANN_R,42736,43100,,,USD)&lt;/Q&gt;&lt;R&gt;1&lt;/R&gt;&lt;C&gt;1&lt;/C&gt;&lt;D xsi:type="xsd:double"&gt;21562.1282934761&lt;/D&gt;&lt;/FQL&gt;&lt;FQL&gt;&lt;Q&gt;CH0210483332^FF_SHLDRS_EQ(ANN_R,42736,43100,,,USD)&lt;/Q&gt;&lt;R&gt;1&lt;/R&gt;&lt;C&gt;1&lt;/C&gt;&lt;D xsi:type="xsd:double"&gt;16609.042176061&lt;/D&gt;&lt;/FQL&gt;&lt;FQL&gt;&lt;Q&gt;CH0210483332^FF_MKT_VAL(ANN_R,42736,43100,,,USD)&lt;/Q&gt;&lt;R&gt;1&lt;/R&gt;&lt;C&gt;1&lt;/C&gt;&lt;D xsi:type="xsd:double"&gt;44689.7053887177&lt;/D&gt;&lt;/FQL&gt;&lt;FQL&gt;&lt;Q&gt;US73278L1052^FF_PTX_INC(ANN_R,43466,43830,,,USD)&lt;/Q&gt;&lt;R&gt;1&lt;/R&gt;&lt;C&gt;1&lt;/C&gt;&lt;D xsi:type="xsd:double"&gt;317.474&lt;/D&gt;&lt;/FQL&gt;&lt;FQL&gt;&lt;Q&gt;FR0000121485^FF_TAX_RATE(ANN_R,42736,43100)&lt;/Q&gt;&lt;R&gt;1&lt;/R&gt;&lt;C&gt;1&lt;/C&gt;&lt;D xsi:type="xsd:double"&gt;23.8824090534623&lt;/D&gt;&lt;/FQL&gt;&lt;FQL&gt;&lt;Q&gt;NL0000009082^FF_PTX_INC(ANN_R,43101,43465,,,USD)&lt;/Q&gt;&lt;R&gt;1&lt;/R&gt;&lt;C&gt;1&lt;/C&gt;&lt;D xsi:type="xsd:double"&gt;618.188857078552&lt;/D&gt;&lt;/FQL&gt;&lt;FQL&gt;&lt;Q&gt;FR0000121485^FF_ASSETS(ANN_R,42736,43100,,,USD)&lt;/Q&gt;&lt;R&gt;1&lt;/R&gt;&lt;C&gt;1&lt;/C&gt;&lt;D xsi:type="xsd:double"&gt;30713.3404369354&lt;/D&gt;&lt;/FQL&gt;&lt;FQL&gt;&lt;Q&gt;FR0000121485^FF_SHLDRS_EQ(ANN_R,42736,43100,,,USD)&lt;/Q&gt;&lt;R&gt;1&lt;/R&gt;&lt;C&gt;1&lt;/C&gt;&lt;D xsi:type="xsd:double"&gt;14347.3978672028&lt;/D&gt;&lt;/FQL&gt;&lt;FQL&gt;&lt;Q&gt;FR0000121485^FF_MKT_VAL(ANN_R,42736,43100,,,USD)&lt;/Q&gt;&lt;R&gt;1&lt;/R&gt;&lt;C&gt;1&lt;/C&gt;&lt;D xsi:type="xsd:double"&gt;59593.0275964498&lt;/D&gt;&lt;/FQL&gt;&lt;FQL&gt;&lt;Q&gt;JE00BYSS4X48^FF_TAX_CF(ANN_R,43101,43465,,,USD)&lt;/Q&gt;&lt;R&gt;1&lt;/R&gt;&lt;C&gt;1&lt;/C&gt;&lt;D xsi:type="xsd:double"&gt;20.35&lt;/D&gt;&lt;/FQL&gt;&lt;FQL&gt;&lt;Q&gt;DE0007664039^FF_TAX_RATE(ANN_R,42736,43100)&lt;/Q&gt;&lt;R&gt;1&lt;/R&gt;&lt;C&gt;1&lt;/C&gt;&lt;D xsi:type="xsd:double"&gt;21.6858011971347&lt;/D&gt;&lt;/FQL&gt;&lt;FQL&gt;&lt;Q&gt;JP3762600009^FF_PTX_INC(ANN_R,43466,43830,,,USD)&lt;/Q&gt;&lt;R&gt;1&lt;/R&gt;&lt;C&gt;1&lt;/C&gt;&lt;D xsi:type="xsd:double"&gt;-339.971264021471&lt;/D&gt;&lt;/FQL&gt;&lt;FQL&gt;&lt;Q&gt;DE0007664039^FF_ASSETS(ANN_R,42736,43100,,,USD)&lt;/Q&gt;&lt;R&gt;1&lt;/R&gt;&lt;C&gt;1&lt;/C&gt;&lt;D xsi:type="xsd:double"&gt;536768.381280899&lt;/D&gt;&lt;/FQL&gt;&lt;FQL&gt;&lt;Q&gt;DE0007664039^FF_SHLDRS_EQ(ANN_R,42736,43100,,,USD)&lt;/Q&gt;&lt;R&gt;1&lt;/R&gt;&lt;C&gt;1&lt;/C&gt;&lt;D xsi:type="xsd:double"&gt;117391.403131485&lt;/D&gt;&lt;/FQL&gt;&lt;FQL&gt;&lt;Q&gt;DE0007664039^FF_MKT_VAL(ANN_R,42736,43100,,,USD)&lt;/Q&gt;&lt;R&gt;1&lt;/R&gt;&lt;C&gt;1&lt;/C&gt;&lt;D xsi:type="xsd:double"&gt;100195.463470672&lt;/D&gt;&lt;/FQL&gt;&lt;FQL&gt;&lt;Q&gt;US75886F1075^FF_PTX_INC(ANN_R,41640,42004,,,USD)&lt;/Q&gt;&lt;R&gt;1&lt;/R&gt;&lt;C&gt;1&lt;/C&gt;&lt;D xsi:type="xsd:double"&gt;775.747&lt;/D&gt;&lt;/FQL&gt;&lt;FQL&gt;&lt;Q&gt;FR0000073272^FF_TAX_RATE(ANN_R,42736,43100)&lt;/Q&gt;&lt;R&gt;1&lt;/R&gt;&lt;C&gt;1&lt;/C&gt;&lt;D xsi:type="xsd:double"&gt;29.4802172226532&lt;/D&gt;&lt;/FQL&gt;&lt;FQL&gt;&lt;Q&gt;KR7006400006^FF_TAX_CF(ANN_R,40909,41274,,,USD)&lt;/Q&gt;&lt;R&gt;1&lt;/R&gt;&lt;C&gt;1&lt;/C&gt;&lt;D xsi:type="xsd:double"&gt;72.2132897364653&lt;/D&gt;&lt;/FQL&gt;&lt;FQL&gt;&lt;Q&gt;FR0000073272^FF_ASSETS(ANN_R,42736,43100,,,USD)&lt;/Q&gt;&lt;R&gt;1&lt;/R&gt;&lt;C&gt;1&lt;/C&gt;&lt;D xsi:type="xsd:double"&gt;38887.9061222076&lt;/D&gt;&lt;/FQL&gt;&lt;FQL&gt;&lt;Q&gt;FR0000073272^FF_SHLDRS_EQ(ANN_R,42736,43100,,,USD)&lt;/Q&gt;&lt;R&gt;1&lt;/R&gt;&lt;C&gt;1&lt;/C&gt;&lt;D xsi:type="xsd:double"&gt;11223.8770580292&lt;/D&gt;&lt;/FQL&gt;&lt;FQL&gt;&lt;Q&gt;FR0000073272^FF_MKT_VAL(ANN_R,42736,43100,,,USD)&lt;/Q&gt;&lt;R&gt;1&lt;/R&gt;&lt;C&gt;1&lt;/C&gt;&lt;D xsi:type="xsd:double"&gt;42222.3388188645&lt;/D&gt;&lt;/FQL&gt;&lt;FQL&gt;&lt;Q&gt;US4461501045^FF_PTX_INC(ANN_R,43831,44196,,,USD)&lt;/Q&gt;&lt;R&gt;1&lt;/R&gt;&lt;C&gt;1&lt;/C&gt;&lt;D xsi:type="xsd:double"&gt;972&lt;/D&gt;&lt;/FQL&gt;&lt;FQL&gt;&lt;Q&gt;NL0000009538^FF_TAX_RATE(ANN_R,42736,43100)&lt;/Q&gt;&lt;R&gt;1&lt;/R&gt;&lt;C&gt;1&lt;/C&gt;&lt;D xsi:type="xsd:double"&gt;25.2715423606083&lt;/D&gt;&lt;/FQL&gt;&lt;FQL&gt;&lt;Q&gt;US77543R1023^FF_TAX_CF(ANN_R,43466,43830,,,USD)&lt;/Q&gt;&lt;R&gt;1&lt;/R&gt;&lt;C&gt;1&lt;/C&gt;&lt;D xsi:type="xsd:double"&gt;0.759&lt;/D&gt;&lt;/FQL&gt;&lt;FQL&gt;&lt;Q&gt;NL0000009538^FF_ASSETS(ANN_R,42736,43100,,,USD)&lt;/Q&gt;&lt;R&gt;1&lt;/R&gt;&lt;C&gt;1&lt;/C&gt;&lt;D xsi:type="xsd:double"&gt;30398.2505321503&lt;/D&gt;&lt;/FQL&gt;&lt;FQL&gt;&lt;Q&gt;NL0000009538^FF_SHLDRS_EQ(ANN_R,42736,43100,,,USD)&lt;/Q&gt;&lt;R&gt;1&lt;/R&gt;&lt;C&gt;1&lt;/C&gt;&lt;D xsi:type="xsd:double"&gt;14408.3985042572&lt;/D&gt;&lt;/FQL&gt;&lt;FQL&gt;&lt;Q&gt;NL0000009538^FF_MKT_VAL(ANN_R,42736,43100,,,USD)&lt;/Q&gt;&lt;R&gt;1&lt;/R&gt;&lt;C&gt;1&lt;/C&gt;&lt;D xsi:type="xsd:double"&gt;35077.8723078428&lt;/D&gt;&lt;/FQL&gt;&lt;FQL&gt;&lt;Q&gt;JP3890310000^FF_PTX_INC(ANN_R,43831,44196,,,USD)&lt;/Q&gt;&lt;R&gt;1&lt;/R&gt;&lt;C&gt;1&lt;/C&gt;&lt;D xsi:type="xsd:double"&gt;115.014126934111&lt;/D&gt;&lt;/FQL&gt;&lt;FQL&gt;&lt;Q&gt;BE0974293251^FF_TAX_RATE(ANN_R,42736,43100)&lt;/Q&gt;&lt;R&gt;1&lt;/R&gt;&lt;C&gt;1&lt;/C&gt;&lt;D xsi:type="xsd:double"&gt;18.0366369187412&lt;/D&gt;&lt;/FQL&gt;&lt;FQL&gt;&lt;Q&gt;US7458671010^FF_TAX_CF(ANN_R,42736,43100,,,USD)&lt;/Q&gt;&lt;R&gt;1&lt;/R&gt;&lt;C&gt;1&lt;/C&gt;&lt;D xsi:type="xsd:double"&gt;14.875&lt;/D&gt;&lt;/FQL&gt;&lt;FQL&gt;&lt;Q&gt;BE0974293251^FF_ASSETS(ANN_R,42736,43100,,,USD)&lt;/Q&gt;&lt;R&gt;1&lt;/R&gt;&lt;C&gt;1&lt;/C&gt;&lt;D xsi:type="xsd:double"&gt;248634.987994503&lt;/D&gt;&lt;/FQL&gt;&lt;FQL&gt;&lt;Q&gt;BE0974293251^FF_SHLDRS_EQ(ANN_R,42736,43100,,,USD)&lt;/Q&gt;&lt;R&gt;1&lt;/R&gt;&lt;C&gt;1&lt;/C&gt;&lt;D xsi:type="xsd:double"&gt;72584.9964951877&lt;/D&gt;&lt;/FQL&gt;&lt;FQL&gt;&lt;Q&gt;BE0974293251^FF_MKT_VAL(ANN_R,42736,43100,,,USD)&lt;/Q&gt;&lt;R&gt;1&lt;/R&gt;&lt;C&gt;1&lt;/C&gt;&lt;D xsi:type="xsd:double"&gt;216246.656166966&lt;/D&gt;&lt;/FQL&gt;&lt;FQL&gt;&lt;Q&gt;SE0000107419^FF_PTX_INC(ANN_R,43101,43465,,,USD)&lt;/Q&gt;&lt;R&gt;1&lt;/R&gt;&lt;C&gt;1&lt;/C&gt;&lt;D xsi:type="xsd:double"&gt;-82.866472043097&lt;/D&gt;&lt;/FQL&gt;&lt;FQL&gt;&lt;Q&gt;DE0005552004^FF_TAX_RATE(ANN_R,42736,43100)&lt;/Q&gt;&lt;R&gt;1&lt;/R&gt;&lt;C&gt;1&lt;/C&gt;&lt;D xsi:type="xsd:double"&gt;14.3329326923077&lt;/D&gt;&lt;/FQL&gt;&lt;FQL&gt;&lt;Q&gt;DE0005557508^FF_PTX_INC(ANN_R,43466,43830,,,USD)&lt;/Q&gt;&lt;R&gt;1&lt;/R&gt;&lt;C&gt;1&lt;/C&gt;&lt;D xsi:type="xsd:double"&gt;8028.37041306496&lt;/D&gt;&lt;/FQL&gt;&lt;FQL&gt;&lt;Q&gt;DE0005552004^FF_ASSETS(ANN_R,42736,43100,,,USD)&lt;/Q&gt;&lt;R&gt;1&lt;/R&gt;&lt;C&gt;1&lt;/C&gt;&lt;D xsi:type="xsd:double"&gt;46696.7081451416&lt;/D&gt;&lt;/FQL&gt;&lt;FQL&gt;&lt;Q&gt;DE0005552004^FF_SHLDRS_EQ(ANN_R,42736,43100,,,USD)&lt;/Q&gt;&lt;R&gt;1&lt;/R&gt;&lt;C&gt;1&lt;/C&gt;&lt;D xsi:type="xsd:double"&gt;15174.5088672638&lt;/D&gt;&lt;/FQL&gt;&lt;FQL&gt;&lt;Q&gt;DE0005552004^FF_MKT_VAL(ANN_R,42736,43100,,,USD)&lt;/Q&gt;&lt;R&gt;1&lt;/R&gt;&lt;C&gt;1&lt;/C&gt;&lt;D xsi:type="xsd:double"&gt;58432.9785815521&lt;/D&gt;&lt;/FQL&gt;&lt;FQL&gt;&lt;Q&gt;JP3381000003^FF_TAX_CF(ANN_R,41275,41639,,,USD)&lt;/Q&gt;&lt;R&gt;1&lt;/R&gt;&lt;C&gt;1&lt;/C&gt;&lt;D xsi:type="xsd:double"&gt;687.974619977176&lt;/D&gt;&lt;/FQL&gt;&lt;FQL&gt;&lt;Q&gt;DE0006231004^FF_TAX_RATE(ANN_R,42736,43100)&lt;/Q&gt;&lt;R&gt;1&lt;/R&gt;&lt;C&gt;1&lt;/C&gt;&lt;D xsi:type="xsd:double"&gt;15.2688172043011&lt;/D&gt;&lt;/FQL&gt;&lt;FQL&gt;&lt;Q&gt;US0404131064^FF_TAX_CF(ANN_R,42005,42369,,,USD)&lt;/Q&gt;&lt;R&gt;1&lt;/R&gt;&lt;C&gt;1&lt;/C&gt;&lt;D xsi:type="xsd:double"&gt;6.591&lt;/D&gt;&lt;/FQL&gt;&lt;FQL&gt;&lt;Q&gt;DE0006231004^FF_ASSETS(ANN_R,42736,43100,,,USD)&lt;/Q&gt;&lt;R&gt;1&lt;/R&gt;&lt;C&gt;1&lt;/C&gt;&lt;D xsi:type="xsd:double"&gt;12390.6377282143&lt;/D&gt;&lt;/FQL&gt;&lt;FQL&gt;&lt;Q&gt;DE0006231004^FF_SHLDRS_EQ(ANN_R,42736,43100,,,USD)&lt;/Q&gt;&lt;R&gt;1&lt;/R&gt;&lt;C&gt;1&lt;/C&gt;&lt;D xsi:type="xsd:double"&gt;6662.87894630432&lt;/D&gt;&lt;/FQL&gt;&lt;FQL&gt;&lt;Q&gt;DE0006231004^FF_MKT_VAL(ANN_R,42736,43100,,,USD)&lt;/Q&gt;&lt;R&gt;1&lt;/R&gt;&lt;C&gt;1&lt;/C&gt;&lt;D xsi:type="xsd:double"&gt;28419.3465767764&lt;/D&gt;&lt;/FQL&gt;&lt;FQL&gt;&lt;Q&gt;JP3463000004^FF_PTX_INC(ANN_R,41275,41639,,,USD)&lt;/Q&gt;&lt;R&gt;1&lt;/R&gt;&lt;C&gt;1&lt;/C&gt;&lt;D xsi:type="xsd:double"&gt;1605.02483837306&lt;/D&gt;&lt;/FQL&gt;&lt;FQL&gt;&lt;Q&gt;DE000A1EWWW0^FF_TAX_RATE(ANN_R,42736,43100)&lt;/Q&gt;&lt;R&gt;1&lt;/R&gt;&lt;C&gt;1&lt;/C&gt;&lt;D xsi:type="xsd:double"&gt;33.0696984676223&lt;/D&gt;&lt;/FQL&gt;&lt;FQL&gt;&lt;Q&gt;IT0000072618^FF_PTX_INC(ANN_R,43831,44196,,,USD)&lt;/Q&gt;&lt;R&gt;1&lt;/R&gt;&lt;C&gt;1&lt;/C&gt;&lt;D xsi:type="xsd:double"&gt;5025.00748538971&lt;/D&gt;&lt;/FQL&gt;&lt;FQL&gt;&lt;Q&gt;DE000A1EWWW0^FF_ASSETS(ANN_R,42736,43100,,,USD)&lt;/Q&gt;&lt;R&gt;1&lt;/R&gt;&lt;C&gt;1&lt;/C&gt;&lt;D xsi:type="xsd:double"&gt;16834.0143871307&lt;/D&gt;&lt;/FQL&gt;&lt;FQL&gt;&lt;Q&gt;DE000A1EWWW0^FF_SHLDRS_EQ(ANN_R,42736,43100,,,USD)&lt;/Q&gt;&lt;R&gt;1&lt;/R&gt;&lt;C&gt;1&lt;/C&gt;&lt;D xsi:type="xsd:double"&gt;7243.22525024414&lt;/D&gt;&lt;/FQL&gt;&lt;FQL&gt;&lt;Q&gt;DE000A1EWWW0^FF_MKT_VAL(ANN_R,42736,43100,,,USD)&lt;/Q&gt;&lt;R&gt;1&lt;/R&gt;&lt;C&gt;1&lt;/C&gt;&lt;D xsi:type="xsd:double"&gt;40917.7446641227&lt;/D&gt;&lt;/FQL&gt;&lt;FQL&gt;&lt;Q&gt;US3635761097^FF_TAX_CF(ANN_R,43831,44196)&lt;/Q&gt;&lt;R&gt;1&lt;/R&gt;&lt;C&gt;1&lt;/C&gt;&lt;D xsi:type="xsd:double"&gt;113&lt;/D&gt;&lt;/FQL&gt;&lt;FQL&gt;&lt;Q&gt;FR0000125486^FF_TAX_RATE(ANN_R,42736,43100)&lt;/Q&gt;&lt;R&gt;1&lt;/R&gt;&lt;C&gt;1&lt;/C&gt;&lt;D xsi:type="xsd:double"&gt;32.2752666328085&lt;/D&gt;&lt;/FQL&gt;&lt;FQL&gt;&lt;Q&gt;IT0000062072^FF_TAX_CF(ANN_R,42736,43100)&lt;/Q&gt;&lt;R&gt;1&lt;/R&gt;&lt;C&gt;1&lt;/C&gt;&lt;D xsi:type="xsd:double"&gt;1103&lt;/D&gt;&lt;/FQL&gt;&lt;FQL&gt;&lt;Q&gt;FR0000125486^FF_ASSETS(ANN_R,42736,43100,,,USD)&lt;/Q&gt;&lt;R&gt;1&lt;/R&gt;&lt;C&gt;1&lt;/C&gt;&lt;D xsi:type="xsd:double"&gt;83819.4383525848&lt;/D&gt;&lt;/FQL&gt;&lt;FQL&gt;&lt;Q&gt;FR0000125486^FF_SHLDRS_EQ(ANN_R,42736,43100,,,USD)&lt;/Q&gt;&lt;R&gt;1&lt;/R&gt;&lt;C&gt;1&lt;/C&gt;&lt;D xsi:type="xsd:double"&gt;21388.6485671997&lt;/D&gt;&lt;/FQL&gt;&lt;FQL&gt;&lt;Q&gt;FR0000125486^FF_MKT_VAL(ANN_R,42736,43100,,,USD)&lt;/Q&gt;&lt;R&gt;1&lt;/R&gt;&lt;C&gt;1&lt;/C&gt;&lt;D xsi:type="xsd:double"&gt;56737.4361040915&lt;/D&gt;&lt;/FQL&gt;&lt;FQL&gt;&lt;Q&gt;DE000BAY0017^FF_PTX_INC(ANN_R,42370,42735,,,USD)&lt;/Q&gt;&lt;R&gt;1&lt;/R&gt;&lt;C&gt;1&lt;/C&gt;&lt;D xsi:type="xsd:double"&gt;5286.5166002512&lt;/D&gt;&lt;/FQL&gt;&lt;FQL&gt;&lt;Q&gt;DE000BAY0017^FF_TAX_RATE(ANN_R,42736,43100)&lt;/Q&gt;&lt;R&gt;1&lt;/R&gt;&lt;C&gt;1&lt;/C&gt;&lt;D xsi:type="xsd:double"&gt;29.1639236339697&lt;/D&gt;&lt;/FQL&gt;&lt;FQL&gt;&lt;Q&gt;KR7105560007^FF_PTX_INC(ANN_R,43831,44196,,,USD)&lt;/Q&gt;&lt;R&gt;1&lt;/R&gt;&lt;C&gt;1&lt;/C&gt;&lt;D xsi:type="xsd:double"&gt;4109.28037317644&lt;/D&gt;&lt;/FQL&gt;&lt;FQL&gt;&lt;Q&gt;DE000BAY0017^FF_ASSETS(ANN_R,42736,43100,,,USD)&lt;/Q&gt;&lt;R&gt;1&lt;/R&gt;&lt;C&gt;1&lt;/C&gt;&lt;D xsi:type="xsd:double"&gt;92245.4515457153&lt;/D&gt;&lt;/FQL&gt;&lt;FQL&gt;&lt;Q&gt;DE000BAY0017^FF_SHLDRS_EQ(ANN_R,42736,43100,,,USD)&lt;/Q&gt;&lt;R&gt;1&lt;/R&gt;&lt;C&gt;1&lt;/C&gt;&lt;D xsi:type="xsd:double"&gt;44190.638666153&lt;/D&gt;&lt;/FQL&gt;&lt;FQL&gt;&lt;Q&gt;DE000BAY0017^FF_MKT_VAL(ANN_R,42736,43100,,,USD)&lt;/Q&gt;&lt;R&gt;1&lt;/R&gt;&lt;C&gt;1&lt;/C&gt;&lt;D xsi:type="xsd:double"&gt;103271.883509304&lt;/D&gt;&lt;/FQL&gt;&lt;FQL&gt;&lt;Q&gt;CH0012280076^FF_PTX_INC(ANN_R,41640,42004,,,USD)&lt;/Q&gt;&lt;R&gt;1&lt;/R&gt;&lt;C&gt;1&lt;/C&gt;&lt;D xsi:type="xsd:double"&gt;154.182926779389&lt;/D&gt;&lt;/FQL&gt;&lt;FQL&gt;&lt;Q&gt;NL0012969182^FF_TAX_RATE(ANN_R,42736,43100)&lt;/Q&gt;&lt;R&gt;1&lt;/R&gt;&lt;C&gt;1&lt;/C&gt;&lt;D xsi:type="xsd:double"&gt;22.6806471200555&lt;/D&gt;&lt;/FQL&gt;&lt;FQL&gt;&lt;Q&gt;TW0002317005^FF_TAX_CF(ANN_R,42370,42735)&lt;/Q&gt;&lt;R&gt;1&lt;/R&gt;&lt;C&gt;1&lt;/C&gt;&lt;D xsi:type="xsd:double"&gt;41932.394&lt;/D&gt;&lt;/FQL&gt;&lt;FQL&gt;&lt;Q&gt;NL0012969182^FF_ASSETS(ANN_R,42736,43100,,,USD)&lt;/Q&gt;&lt;R&gt;1&lt;/R&gt;&lt;C&gt;1&lt;/C&gt;&lt;D xsi:type="xsd:double"&gt;1365.55209566116&lt;/D&gt;&lt;/FQL&gt;&lt;FQL&gt;&lt;Q&gt;NL0012969182^FF_SHLDRS_EQ(ANN_R,42736,43100,,,USD)&lt;/Q&gt;&lt;R&gt;1&lt;/R&gt;&lt;C&gt;1&lt;/C&gt;&lt;D xsi:type="xsd:double"&gt;468.044198999405&lt;/D&gt;&lt;/FQL&gt;&lt;FQL&gt;&lt;Q&gt;NL0012969182^FF_MKT_VAL(ANN_R,42736,43100,,,USD)&lt;/Q&gt;&lt;R&gt;0&lt;/R&gt;&lt;C&gt;0&lt;/C&gt;&lt;/FQL&gt;&lt;FQL&gt;&lt;Q&gt;US89400J1079^FF_PTX_INC(ANN_R,42370,42735,,,USD)&lt;/Q&gt;&lt;R&gt;1&lt;/R&gt;&lt;C&gt;1&lt;/C&gt;&lt;D xsi:type="xsd:double"&gt;205.4&lt;/D&gt;&lt;/FQL&gt;&lt;FQL&gt;&lt;Q&gt;DE0005557508^FF_TAX_RATE(ANN_R,42736,43100)&lt;/Q&gt;&lt;R&gt;1&lt;/R&gt;&lt;C&gt;1&lt;/C&gt;&lt;D xsi:type="xsd:double"&gt;-11.3257421716145&lt;/D&gt;&lt;/FQL&gt;&lt;FQL&gt;&lt;Q&gt;KR7000270009^FF_PTX_INC(ANN_R,42736,43100,,,USD)&lt;/Q&gt;&lt;R&gt;1&lt;/R&gt;&lt;C&gt;1&lt;/C&gt;&lt;D xsi:type="xsd:double"&gt;1008.44109534437&lt;/D&gt;&lt;/FQL&gt;&lt;FQL&gt;&lt;Q&gt;DE0005557508^FF_ASSETS(ANN_R,42736,43100,,,USD)&lt;/Q&gt;&lt;R&gt;1&lt;/R&gt;&lt;C&gt;1&lt;/C&gt;&lt;D xsi:type="xsd:double"&gt;179077.69695282&lt;/D&gt;&lt;/FQL&gt;&lt;FQL&gt;&lt;Q&gt;DE0005557508^FF_SHLDRS_EQ(ANN_R,42736,43100,,,USD)&lt;/Q&gt;&lt;R&gt;1&lt;/R&gt;&lt;C&gt;1&lt;/C&gt;&lt;D xsi:type="xsd:double"&gt;36905.3854179382&lt;/D&gt;&lt;/FQL&gt;&lt;FQL&gt;&lt;Q&gt;DE0005557508^FF_MKT_VAL(ANN_R,42736,43100,,,USD)&lt;/Q&gt;&lt;R&gt;1&lt;/R&gt;&lt;C&gt;1&lt;/C&gt;&lt;D xsi:type="xsd:double"&gt;84253.73758494&lt;/D&gt;&lt;/FQL&gt;&lt;FQL&gt;&lt;Q&gt;US9892071054^FF_PTX_INC(ANN_R,40909,41274,,,USD)&lt;/Q&gt;&lt;R&gt;1&lt;/R&gt;&lt;C&gt;1&lt;/C&gt;&lt;D xsi:type="xsd:double"&gt;164.174&lt;/D&gt;&lt;/FQL&gt;&lt;FQL&gt;&lt;Q&gt;NL0000235190^FF_TAX_RATE(ANN_R,42736,43100)&lt;/Q&gt;&lt;R&gt;1&lt;/R&gt;&lt;C&gt;1&lt;/C&gt;&lt;D xsi:type="xsd:double"&gt;41.5931721194879&lt;/D&gt;&lt;/FQL&gt;&lt;FQL&gt;&lt;Q&gt;US6311031081^FF_PTX_INC(ANN_R,43831,44196,,,USD)&lt;/Q&gt;&lt;R&gt;1&lt;/R&gt;&lt;C&gt;1&lt;/C&gt;&lt;D xsi:type="xsd:double"&gt;1212&lt;/D&gt;&lt;/FQL&gt;&lt;FQL&gt;&lt;Q&gt;NL0000235190^FF_ASSETS(ANN_R,42736,43100,,,USD)&lt;/Q&gt;&lt;R&gt;1&lt;/R&gt;&lt;C&gt;1&lt;/C&gt;&lt;D xsi:type="xsd:double"&gt;131426.352853775&lt;/D&gt;&lt;/FQL&gt;&lt;FQL&gt;&lt;Q&gt;NL0000235190^FF_SHLDRS_EQ(ANN_R,42736,43100,,,USD)&lt;/Q&gt;&lt;R&gt;1&lt;/R&gt;&lt;C&gt;1&lt;/C&gt;&lt;D xsi:type="xsd:double"&gt;12896.5913772583&lt;/D&gt;&lt;/FQL&gt;&lt;FQL&gt;&lt;Q&gt;NL0000235190^FF_MKT_VAL(ANN_R,42736,43100,,,USD)&lt;/Q&gt;&lt;R&gt;1&lt;/R&gt;&lt;C&gt;1&lt;/C&gt;&lt;D xsi:type="xsd:double"&gt;77184.3012802346&lt;/D&gt;&lt;/FQL&gt;&lt;FQL&gt;&lt;Q&gt;JP3910660004^FF_TAX_CF(ANN_R,43831,44196)&lt;/Q&gt;&lt;R&gt;1&lt;/R&gt;&lt;C&gt;1&lt;/C&gt;&lt;D xsi:type="xsd:double"&gt;109458&lt;/D&gt;&lt;/FQL&gt;&lt;FQL&gt;&lt;Q&gt;DE0007100000^FF_TAX_RATE(ANN_R,42736,43100)&lt;/Q&gt;&lt;R&gt;1&lt;/R&gt;&lt;C&gt;1&lt;/C&gt;&lt;D xsi:type="xsd:double"&gt;26.8666292405165&lt;/D&gt;&lt;/FQL&gt;&lt;FQL&gt;&lt;Q&gt;DK0010274414^FF_TAX_CF(ANN_R,43101,43465)&lt;/Q&gt;&lt;R&gt;1&lt;/R&gt;&lt;C&gt;1&lt;/C&gt;&lt;D xsi:type="xsd:double"&gt;5427&lt;/D&gt;&lt;/FQL&gt;&lt;FQL&gt;&lt;Q&gt;DE0007100000^FF_ASSETS(ANN_R,42736,43100,,,USD)&lt;/Q&gt;&lt;R&gt;1&lt;/R&gt;&lt;C&gt;1&lt;/C&gt;&lt;D xsi:type="xsd:double"&gt;306618.261194229&lt;/D&gt;&lt;/FQL&gt;&lt;FQL&gt;&lt;Q&gt;DE0007100000^FF_SHLDRS_EQ(ANN_R,42736,43100,,,USD)&lt;/Q&gt;&lt;R&gt;1&lt;/R&gt;&lt;C&gt;1&lt;/C&gt;&lt;D xsi:type="xsd:double"&gt;76693.8914966583&lt;/D&gt;&lt;/FQL&gt;&lt;FQL&gt;&lt;Q&gt;DE0007100000^FF_MKT_VAL(ANN_R,42736,43100,,,USD)&lt;/Q&gt;&lt;R&gt;1&lt;/R&gt;&lt;C&gt;1&lt;/C&gt;&lt;D xsi:type="xsd:double"&gt;90950.7970802307&lt;/D&gt;&lt;/FQL&gt;&lt;FQL&gt;&lt;Q&gt;FR0000120321^FF_PTX_INC(ANN_R,42370,42735,,,USD)&lt;/Q&gt;&lt;R&gt;1&lt;/R&gt;&lt;C&gt;1&lt;/C&gt;&lt;D xsi:type="xsd:double"&gt;4753.550770998&lt;/D&gt;&lt;/FQL&gt;&lt;FQL&gt;&lt;Q&gt;FR0000120073^FF_TAX_RATE(ANN_R,42736,43100)&lt;/Q&gt;&lt;R&gt;1&lt;/R&gt;&lt;C&gt;1&lt;/C&gt;&lt;D xsi:type="xsd:double"&gt;8.19076217946185&lt;/D&gt;&lt;/FQL&gt;&lt;FQL&gt;&lt;Q&gt;DE000A1ML7J1^FF_PTX_INC(ANN_R,41275,41639,,,USD)&lt;/Q&gt;&lt;R&gt;1&lt;/R&gt;&lt;C&gt;1&lt;/C&gt;&lt;D xsi:type="xsd:double"&gt;915.525457000732&lt;/D&gt;&lt;/FQL&gt;&lt;FQL&gt;&lt;Q&gt;FR0000120073^FF_ASSETS(ANN_R,42736,43100,,,USD)&lt;/Q&gt;&lt;R&gt;1&lt;/R&gt;&lt;C&gt;1&lt;/C&gt;&lt;D xsi:type="xsd:double"&gt;49265.5794610977&lt;/D&gt;&lt;/FQL&gt;&lt;FQL&gt;&lt;Q&gt;FR0000120073^FF_SHLDRS_EQ(ANN_R,42736,43100,,,USD)&lt;/Q&gt;&lt;R&gt;1&lt;/R&gt;&lt;C&gt;1&lt;/C&gt;&lt;D xsi:type="xsd:double"&gt;19594.5333738327&lt;/D&gt;&lt;/FQL&gt;&lt;FQL&gt;&lt;Q&gt;FR0000120073^FF_MKT_VAL(ANN_R,42736,43100,,,USD)&lt;/Q&gt;&lt;R&gt;1&lt;/R&gt;&lt;C&gt;1&lt;/C&gt;&lt;D xsi:type="xsd:double"&gt;53829.6776535455&lt;/D&gt;&lt;/FQL&gt;&lt;FQL&gt;&lt;Q&gt;JP3476480003^FF_TAX_CF(ANN_R,42736,43100)&lt;/Q&gt;&lt;R&gt;1&lt;/R&gt;&lt;C&gt;1&lt;/C&gt;&lt;D xsi:type="xsd:double"&gt;101035&lt;/D&gt;&lt;/FQL&gt;&lt;FQL&gt;&lt;Q&gt;FR0000120321^FF_TAX_RATE(ANN_R,42736,43100)&lt;/Q&gt;&lt;R&gt;1&lt;/R&gt;&lt;C&gt;1&lt;/C&gt;&lt;D xsi:type="xsd:double"&gt;19.0670615612439&lt;/D&gt;&lt;/FQL&gt;&lt;FQL&gt;&lt;Q&gt;JP3942400007^FF_PTX_INC(ANN_R,41275,41639,,,USD)&lt;/Q&gt;&lt;R&gt;1&lt;/R&gt;&lt;C&gt;1&lt;/C&gt;&lt;D xsi:type="xsd:double"&gt;1533.22160346434&lt;/D&gt;&lt;/FQL&gt;&lt;FQL&gt;&lt;Q&gt;FR0000120321^FF_ASSETS(ANN_R,42736,43100,,,USD)&lt;/Q&gt;&lt;R&gt;1&lt;/R&gt;&lt;C&gt;1&lt;/C&gt;&lt;D xsi:type="xsd:double"&gt;42435.1892309189&lt;/D&gt;&lt;/FQL&gt;&lt;FQL&gt;&lt;Q&gt;FR0000120321^FF_SHLDRS_EQ(ANN_R,42736,43100,,,USD)&lt;/Q&gt;&lt;R&gt;1&lt;/R&gt;&lt;C&gt;1&lt;/C&gt;&lt;D xsi:type="xsd:double"&gt;29798.6911211014&lt;/D&gt;&lt;/FQL&gt;&lt;FQL&gt;&lt;Q&gt;FR0000120321^FF_MKT_VAL(ANN_R,42736,43100,,,USD)&lt;/Q&gt;&lt;R&gt;1&lt;/R&gt;&lt;C&gt;1&lt;/C&gt;&lt;D xsi:type="xsd:double"&gt;124313.277214072&lt;/D&gt;&lt;/FQL&gt;&lt;FQL&gt;&lt;Q&gt;DK0010274414^FF_TAX_CF(ANN_R,43466,43830)&lt;/Q&gt;&lt;R&gt;1&lt;/R&gt;&lt;C&gt;1&lt;/C&gt;&lt;D xsi:type="xsd:double"&gt;5245&lt;/D&gt;&lt;/FQL&gt;&lt;FQL&gt;&lt;Q&gt;DE0008404005^FF_TAX_RATE(ANN_R,42736,43100)&lt;/Q&gt;&lt;R&gt;1&lt;/R&gt;&lt;C&gt;1&lt;/C&gt;&lt;D xsi:type="xsd:double"&gt;28.9810800157667&lt;/D&gt;&lt;/FQL&gt;&lt;FQL&gt;&lt;Q&gt;US8936411003^FF_PTX_INC(ANN_R,41275,41639,,,USD)&lt;/Q&gt;&lt;R&gt;1&lt;/R&gt;&lt;C&gt;1&lt;/C&gt;&lt;D xsi:type="xsd:double"&gt;448.489&lt;/D&gt;&lt;/FQL&gt;&lt;FQL&gt;&lt;Q&gt;DE0008404005^FF_ASSETS(ANN_R,42736,43100,,,USD)&lt;/Q&gt;&lt;R&gt;1&lt;/R&gt;&lt;C&gt;1&lt;/C&gt;&lt;D xsi:type="xsd:double"&gt;1128585.03430367&lt;/D&gt;&lt;/FQL&gt;&lt;FQL&gt;&lt;Q&gt;DE0008404005^FF_SHLDRS_EQ(ANN_R,42736,43100,,,USD)&lt;/Q&gt;&lt;R&gt;1&lt;/R&gt;&lt;C&gt;1&lt;/C&gt;&lt;D xsi:type="xsd:double"&gt;78716.0385990143&lt;/D&gt;&lt;/FQL&gt;&lt;FQL&gt;&lt;Q&gt;DE0008404005^FF_MKT_VAL(ANN_R,42736,43100,,,USD)&lt;/Q&gt;&lt;R&gt;1&lt;/R&gt;&lt;C&gt;1&lt;/C&gt;&lt;D xsi:type="xsd:double"&gt;100921.839216079&lt;/D&gt;&lt;/FQL&gt;&lt;FQL&gt;&lt;Q&gt;US64110D1046^FF_TAX_CF(ANN_R,43101,43465,,,USD)&lt;/Q&gt;&lt;R&gt;1&lt;/R&gt;&lt;C&gt;1&lt;/C&gt;&lt;D xsi:type="xsd:double"&gt;87&lt;/D&gt;&lt;/FQL&gt;&lt;FQL&gt;&lt;Q&gt;DE0007164600^FF_TAX_RATE(ANN_R,42736,43100)&lt;/Q&gt;&lt;R&gt;1&lt;/R&gt;&lt;C&gt;1&lt;/C&gt;&lt;D xsi:type="xsd:double"&gt;19.546629548618&lt;/D&gt;&lt;/FQL&gt;&lt;FQL&gt;&lt;Q&gt;DK0060336014^FF_PTX_INC(ANN_R,42736,43100,,,USD)&lt;/Q&gt;&lt;R&gt;1&lt;/R&gt;&lt;C&gt;1&lt;/C&gt;&lt;D xsi:type="xsd:double"&gt;589.854898750782&lt;/D&gt;&lt;/FQL&gt;&lt;FQL&gt;&lt;Q&gt;DE0007164600^FF_ASSETS(ANN_R,42736,43100,,,USD)&lt;/Q&gt;&lt;R&gt;1&lt;/R&gt;&lt;C&gt;1&lt;/C&gt;&lt;D xsi:type="xsd:double"&gt;51014.7847366333&lt;/D&gt;&lt;/FQL&gt;&lt;FQL&gt;&lt;Q&gt;DE0007164600^FF_SHLDRS_EQ(ANN_R,42736,43100,,,USD)&lt;/Q&gt;&lt;R&gt;1&lt;/R&gt;&lt;C&gt;1&lt;/C&gt;&lt;D xsi:type="xsd:double"&gt;30601.1857223511&lt;/D&gt;&lt;/FQL&gt;&lt;FQL&gt;&lt;Q&gt;DE0007164600^FF_MKT_VAL(ANN_R,42736,43100,,,USD)&lt;/Q&gt;&lt;R&gt;1&lt;/R&gt;&lt;C&gt;1&lt;/C&gt;&lt;D xsi:type="xsd:double"&gt;133917.676459462&lt;/D&gt;&lt;/FQL&gt;&lt;FQL&gt;&lt;Q&gt;KR7005490008^FF_TAX_CF(ANN_R,42736,43100)&lt;/Q&gt;&lt;R&gt;1&lt;/R&gt;&lt;C&gt;1&lt;/C&gt;&lt;D xsi:type="xsd:double"&gt;806395.969339&lt;/D&gt;&lt;/FQL&gt;&lt;FQL&gt;&lt;Q&gt;CH0012032048^FF_TAX_RATE(ANN_R,42736,43100)&lt;/Q&gt;&lt;R&gt;1&lt;/R&gt;&lt;C&gt;1&lt;/C&gt;&lt;D xsi:type="xsd:double"&gt;27.9428571428571&lt;/D&gt;&lt;/FQL&gt;&lt;FQL&gt;&lt;Q&gt;KR7035720002^FF_PTX_INC(ANN_R,42736,43100,,,USD)&lt;/Q&gt;&lt;R&gt;1&lt;/R&gt;&lt;C&gt;1&lt;/C&gt;&lt;D xsi:type="xsd:double"&gt;135.600473062372&lt;/D&gt;&lt;/FQL&gt;&lt;FQL&gt;&lt;Q&gt;CH0012032048^FF_ASSETS(ANN_R,42736,43100,,,USD)&lt;/Q&gt;&lt;R&gt;1&lt;/R&gt;&lt;C&gt;1&lt;/C&gt;&lt;D xsi:type="xsd:double"&gt;78682.4018645287&lt;/D&gt;&lt;/FQL&gt;&lt;FQL&gt;&lt;Q&gt;CH0012032048^FF_SHLDRS_EQ(ANN_R,42736,43100,,,USD)&lt;/Q&gt;&lt;R&gt;1&lt;/R&gt;&lt;C&gt;1&lt;/C&gt;&lt;D xsi:type="xsd:double"&gt;27132.88887918&lt;/D&gt;&lt;/FQL&gt;&lt;FQL&gt;&lt;Q&gt;CH0012032048^FF_MKT_VAL(ANN_R,42736,43100,,,USD)&lt;/Q&gt;&lt;R&gt;1&lt;/R&gt;&lt;C&gt;1&lt;/C&gt;&lt;D xsi:type="xsd:double"&gt;215981.486314115&lt;/D&gt;&lt;/FQL&gt;&lt;FQL&gt;&lt;Q&gt;JP3358000002^FF_PTX_INC(ANN_R,42005,42369,,,USD)&lt;/Q&gt;&lt;R&gt;1&lt;/R&gt;&lt;C&gt;1&lt;/C&gt;&lt;D xsi:type="xsd:double"&gt;829.299530062824&lt;/D&gt;&lt;/FQL&gt;&lt;FQL&gt;&lt;Q&gt;US0995021062^FF_TAX_RATE(ANN_R,42736,43100)&lt;/Q&gt;&lt;R&gt;1&lt;/R&gt;&lt;C&gt;1&lt;/C&gt;&lt;D xsi:type="xsd:double"&gt;38.7011410536538&lt;/D&gt;&lt;/FQL&gt;&lt;FQL&gt;&lt;Q&gt;TW0002412004^FF_PTX_INC(ANN_R,43466,43830,,,USD)&lt;/Q&gt;&lt;R&gt;1&lt;/R&gt;&lt;C&gt;1&lt;/C&gt;&lt;D xsi:type="xsd:double"&gt;1335.6206274268&lt;/D&gt;&lt;/FQL&gt;&lt;FQL&gt;&lt;Q&gt;US0995021062^FF_ASSETS(ANN_R,42736,43100,,,USD)&lt;/Q&gt;&lt;R&gt;1&lt;/R&gt;&lt;C&gt;1&lt;/C&gt;&lt;D xsi:type="xsd:double"&gt;3598.133&lt;/D&gt;&lt;/FQL&gt;&lt;FQL&gt;&lt;Q&gt;US0995021062^FF_SHLDRS_EQ(ANN_R,42736,43100,,,USD)&lt;/Q&gt;&lt;R&gt;1&lt;/R&gt;&lt;C&gt;1&lt;/C&gt;&lt;D xsi:type="xsd:double"&gt;573.591&lt;/D&gt;&lt;/FQL&gt;&lt;FQL&gt;&lt;Q&gt;US0995021062^FF_MKT_VAL(ANN_R,42736,43100,,,USD)&lt;/Q&gt;&lt;R&gt;1&lt;/R&gt;&lt;C&gt;1&lt;/C&gt;&lt;D xsi:type="xsd:double"&gt;5269.13598612&lt;/D&gt;&lt;/FQL&gt;&lt;FQL&gt;&lt;Q&gt;JP3899600005^FF_PTX_INC(ANN_R,42005,42369,,,USD)&lt;/Q&gt;&lt;R&gt;1&lt;/R&gt;&lt;C&gt;1&lt;/C&gt;&lt;D xsi:type="xsd:double"&gt;912.108162642457&lt;/D&gt;&lt;/FQL&gt;&lt;FQL&gt;&lt;Q&gt;US5132721045^FF_TAX_RATE(ANN_R,42736,43100)&lt;/Q&gt;&lt;R&gt;1&lt;/R&gt;&lt;C&gt;1&lt;/C&gt;&lt;D xsi:type="xsd:double"&gt;37.234740756946&lt;/D&gt;&lt;/FQL&gt;&lt;FQL&gt;&lt;Q&gt;US42809H1077^FF_TAX_CF(ANN_R,43101,43465)&lt;/Q&gt;&lt;R&gt;1&lt;/R&gt;&lt;C&gt;1&lt;/C&gt;&lt;D xsi:type="xsd:double"&gt;463&lt;/D&gt;&lt;/FQL&gt;&lt;FQL&gt;&lt;Q&gt;US5132721045^FF_ASSETS(ANN_R,42736,43100,,,USD)&lt;/Q&gt;&lt;R&gt;1&lt;/R&gt;&lt;C&gt;1&lt;/C&gt;&lt;D xsi:type="xsd:double"&gt;2485.6&lt;/D&gt;&lt;/FQL&gt;&lt;FQL&gt;&lt;Q&gt;US5132721045^FF_SHLDRS_EQ(ANN_R,42736,43100,,,USD)&lt;/Q&gt;&lt;R&gt;1&lt;/R&gt;&lt;C&gt;1&lt;/C&gt;&lt;D xsi:type="xsd:double"&gt;-647.2&lt;/D&gt;&lt;/FQL&gt;&lt;FQL&gt;&lt;Q&gt;US5132721045^FF_MKT_VAL(ANN_R,42736,43100,,,USD)&lt;/Q&gt;&lt;R&gt;1&lt;/R&gt;&lt;C&gt;1&lt;/C&gt;&lt;D xsi:type="xsd:double"&gt;6669.77345028&lt;/D&gt;&lt;/FQL&gt;&lt;FQL&gt;&lt;Q&gt;NL0013654783^FF_TAX_CF(ANN_R,41640,42004,,,USD)&lt;/Q&gt;&lt;R&gt;0&lt;/R&gt;&lt;C&gt;0&lt;/C&gt;&lt;/FQL&gt;&lt;FQL&gt;&lt;Q&gt;US6700024010^FF_TAX_RATE(ANN_R,42736,43100)&lt;/Q&gt;&lt;R&gt;0&lt;/R&gt;&lt;C&gt;0&lt;/C&gt;&lt;/FQL&gt;&lt;FQL&gt;&lt;Q&gt;JP3198900007^FF_PTX_INC(ANN_R,42370,42735,,,USD)&lt;/Q&gt;&lt;R&gt;1&lt;/R&gt;&lt;C&gt;1&lt;/C&gt;&lt;D xsi:type="xsd:double"&gt;908.819980621338&lt;/D&gt;&lt;/FQL&gt;&lt;FQL&gt;&lt;Q&gt;US6700024010^FF_ASSETS(ANN_R,42736,43100,,,USD)&lt;/Q&gt;&lt;R&gt;1&lt;/R&gt;&lt;C&gt;1&lt;/C&gt;&lt;D xsi:type="xsd:double"&gt;302.493&lt;/D&gt;&lt;/FQL&gt;&lt;FQL&gt;&lt;Q&gt;US6700024010^FF_SHLDRS_EQ(ANN_R,42736,43100,,,USD)&lt;/Q&gt;&lt;R&gt;1&lt;/R&gt;&lt;C&gt;1&lt;/C&gt;&lt;D xsi:type="xsd:double"&gt;-101.732&lt;/D&gt;&lt;/FQL&gt;&lt;FQL&gt;&lt;Q&gt;US6700024010^FF_MKT_VAL(ANN_R,42736,43100,,,USD)&lt;/Q&gt;&lt;R&gt;1&lt;/R&gt;&lt;C&gt;1&lt;/C&gt;&lt;D xsi:type="xsd:double"&gt;400.8044436&lt;/D&gt;&lt;/FQL&gt;&lt;FQL&gt;&lt;Q&gt;JP3752900005^FF_PTX_INC(ANN_R,43831,44196,,,USD)&lt;/Q&gt;&lt;R&gt;1&lt;/R&gt;&lt;C&gt;1&lt;/C&gt;&lt;D xsi:type="xsd:double"&gt;6893.80236844718&lt;/D&gt;&lt;/FQL&gt;&lt;FQL&gt;&lt;Q&gt;US4180561072^FF_TAX_RATE(ANN_R,42736,43100)&lt;/Q&gt;&lt;R&gt;1&lt;/R&gt;&lt;C&gt;1&lt;/C&gt;&lt;D xsi:type="xsd:double"&gt;49.5507218724162&lt;/D&gt;&lt;/FQL&gt;&lt;FQL&gt;&lt;Q&gt;US6200763075^FF_PTX_INC(ANN_R,42370,42735,,,USD)&lt;/Q&gt;&lt;R&gt;1&lt;/R&gt;&lt;C&gt;1&lt;/C&gt;&lt;D xsi:type="xsd:double"&gt;844&lt;/D&gt;&lt;/FQL&gt;&lt;FQL&gt;&lt;Q&gt;US4180561072^FF_ASSETS(ANN_R,42736,43100,,,USD)&lt;/Q&gt;&lt;R&gt;1&lt;/R&gt;&lt;C&gt;1&lt;/C&gt;&lt;D xsi:type="xsd:double"&gt;5289.983&lt;/D&gt;&lt;/FQL&gt;&lt;FQL&gt;&lt;Q&gt;US4180561072^FF_SHLDRS_EQ(ANN_R,42736,43100,,,USD)&lt;/Q&gt;&lt;R&gt;1&lt;/R&gt;&lt;C&gt;1&lt;/C&gt;&lt;D xsi:type="xsd:double"&gt;1829.957&lt;/D&gt;&lt;/FQL&gt;&lt;FQL&gt;&lt;Q&gt;US4180561072^FF_MKT_VAL(ANN_R,42736,43100,,,USD)&lt;/Q&gt;&lt;R&gt;1&lt;/R&gt;&lt;C&gt;1&lt;/C&gt;&lt;D xsi:type="xsd:double"&gt;11311.23386923&lt;/D&gt;&lt;/FQL&gt;&lt;FQL&gt;&lt;Q&gt;NL0009434992^FF_PTX_INC(ANN_R,41275,41639,,,USD)&lt;/Q&gt;&lt;R&gt;1&lt;/R&gt;&lt;C&gt;1&lt;/C&gt;&lt;D xsi:type="xsd:double"&gt;4996&lt;/D&gt;&lt;/FQL&gt;&lt;FQL&gt;&lt;Q&gt;JE00BYSS4X48^FF_TAX_RATE(ANN_R,42736,43100)&lt;/Q&gt;&lt;R&gt;0&lt;/R&gt;&lt;C&gt;0&lt;/C&gt;&lt;/FQL&gt;&lt;FQL&gt;&lt;Q&gt;TW0002881000^FF_PTX_INC(ANN_R,43831,44196,,,USD)&lt;/Q&gt;&lt;R&gt;1&lt;/R&gt;&lt;C&gt;1&lt;/C&gt;&lt;D xsi:type="xsd:double"&gt;3475.01174897958&lt;/D&gt;&lt;/FQL&gt;&lt;FQL&gt;&lt;Q&gt;JE00BYSS4X48^FF_ASSETS(ANN_R,42736,43100,,,USD)&lt;/Q&gt;&lt;R&gt;1&lt;/R&gt;&lt;C&gt;1&lt;/C&gt;&lt;D xsi:type="xsd:double"&gt;265.298&lt;/D&gt;&lt;/FQL&gt;&lt;FQL&gt;&lt;Q&gt;JE00BYSS4X48^FF_SHLDRS_EQ(ANN_R,42736,43100,,,USD)&lt;/Q&gt;&lt;R&gt;1&lt;/R&gt;&lt;C&gt;1&lt;/C&gt;&lt;D xsi:type="xsd:double"&gt;113.564&lt;/D&gt;&lt;/FQL&gt;&lt;FQL&gt;&lt;Q&gt;JE00BYSS4X48^FF_MKT_VAL(ANN_R,42736,43100,,,USD)&lt;/Q&gt;&lt;R&gt;1&lt;/R&gt;&lt;C&gt;1&lt;/C&gt;&lt;D xsi:type="xsd:double"&gt;1807.4562464&lt;/D&gt;&lt;/FQL&gt;&lt;FQL&gt;&lt;Q&gt;SE0000310336^FF_TAX_CF(ANN_R,41275,41639,,,USD)&lt;/Q&gt;&lt;R&gt;1&lt;/R&gt;&lt;C&gt;1&lt;/C&gt;&lt;D xsi:type="xsd:double"&gt;97.0070405006409&lt;/D&gt;&lt;/FQL&gt;&lt;FQL&gt;&lt;Q&gt;US00751Y1064^FF_TAX_RATE(ANN_R,42736,43100)&lt;/Q&gt;&lt;R&gt;1&lt;/R&gt;&lt;C&gt;1&lt;/C&gt;&lt;D xsi:type="xsd:double"&gt;8.60225387739568&lt;/D&gt;&lt;/FQL&gt;&lt;FQL&gt;&lt;Q&gt;US0152711091^FF_TAX_CF(ANN_R,42005,42369,,,USD)&lt;/Q&gt;&lt;R&gt;0&lt;/R&gt;&lt;C&gt;0&lt;/C&gt;&lt;/FQL&gt;&lt;FQL&gt;&lt;Q&gt;US00751Y1064^FF_ASSETS(ANN_R,42736,43100,,,USD)&lt;/Q&gt;&lt;R&gt;1&lt;/R&gt;&lt;C&gt;1&lt;/C&gt;&lt;D xsi:type="xsd:double"&gt;8482.301&lt;/D&gt;&lt;/FQL&gt;&lt;FQL&gt;&lt;Q&gt;US00751Y1064^FF_SHLDRS_EQ(ANN_R,42736,43100,,,USD)&lt;/Q&gt;&lt;R&gt;1&lt;/R&gt;&lt;C&gt;1&lt;/C&gt;&lt;D xsi:type="xsd:double"&gt;3415.196&lt;/D&gt;&lt;/FQL&gt;&lt;FQL&gt;&lt;Q&gt;US00751Y1064^FF_MKT_VAL(ANN_R,42736,43100,,,USD)&lt;/Q&gt;&lt;R&gt;1&lt;/R&gt;&lt;C&gt;1&lt;/C&gt;&lt;D xsi:type="xsd:double"&gt;7370.67984&lt;/D&gt;&lt;/FQL&gt;&lt;FQL&gt;&lt;Q&gt;TW0002412004^FF_TAX_CF(ANN_R,43466,43830)&lt;/Q&gt;&lt;R&gt;1&lt;/R&gt;&lt;C&gt;1&lt;/C&gt;&lt;D xsi:type="xsd:double"&gt;8419.36&lt;/D&gt;&lt;/FQL&gt;&lt;FQL&gt;&lt;Q&gt;US5018892084^FF_TAX_RATE(ANN_R,42736,43100)&lt;/Q&gt;&lt;R&gt;1&lt;/R&gt;&lt;C&gt;1&lt;/C&gt;&lt;D xsi:type="xsd:double"&gt;30.7268071695883&lt;/D&gt;&lt;/FQL&gt;&lt;FQL&gt;&lt;Q&gt;US73278L1052^FF_TAX_CF(ANN_R,43101,43465)&lt;/Q&gt;&lt;R&gt;1&lt;/R&gt;&lt;C&gt;1&lt;/C&gt;&lt;D xsi:type="xsd:double"&gt;50.091&lt;/D&gt;&lt;/FQL&gt;&lt;FQL&gt;&lt;Q&gt;US5018892084^FF_ASSETS(ANN_R,42736,43100,,,USD)&lt;/Q&gt;&lt;R&gt;1&lt;/R&gt;&lt;C&gt;1&lt;/C&gt;&lt;D xsi:type="xsd:double"&gt;9366.872&lt;/D&gt;&lt;/FQL&gt;&lt;FQL&gt;&lt;Q&gt;US5018892084^FF_SHLDRS_EQ(ANN_R,42736,43100,,,USD)&lt;/Q&gt;&lt;R&gt;1&lt;/R&gt;&lt;C&gt;1&lt;/C&gt;&lt;D xsi:type="xsd:double"&gt;4198.169&lt;/D&gt;&lt;/FQL&gt;&lt;FQL&gt;&lt;Q&gt;US5018892084^FF_MKT_VAL(ANN_R,42736,43100,,,USD)&lt;/Q&gt;&lt;R&gt;1&lt;/R&gt;&lt;C&gt;1&lt;/C&gt;&lt;D xsi:type="xsd:double"&gt;12572.17011862&lt;/D&gt;&lt;/FQL&gt;&lt;FQL&gt;&lt;Q&gt;CH0008742519^FF_TAX_CF(ANN_R,43101,43465)&lt;/Q&gt;&lt;R&gt;1&lt;/R&gt;&lt;C&gt;1&lt;/C&gt;&lt;D xsi:type="xsd:double"&gt;294&lt;/D&gt;&lt;/FQL&gt;&lt;FQL&gt;&lt;Q&gt;US12541W2098^FF_TAX_RATE(ANN_R,42736,43100)&lt;/Q&gt;&lt;R&gt;1&lt;/R&gt;&lt;C&gt;1&lt;/C&gt;&lt;D xsi:type="xsd:double"&gt;30.6906459216185&lt;/D&gt;&lt;/FQL&gt;&lt;FQL&gt;&lt;Q&gt;CH0012032048^FF_TAX_CF(ANN_R,40909,41274,,,USD)&lt;/Q&gt;&lt;R&gt;1&lt;/R&gt;&lt;C&gt;1&lt;/C&gt;&lt;D xsi:type="xsd:double"&gt;3548.33376908302&lt;/D&gt;&lt;/FQL&gt;&lt;FQL&gt;&lt;Q&gt;US12541W2098^FF_ASSETS(ANN_R,42736,43100,,,USD)&lt;/Q&gt;&lt;R&gt;1&lt;/R&gt;&lt;C&gt;1&lt;/C&gt;&lt;D xsi:type="xsd:double"&gt;4235.834&lt;/D&gt;&lt;/FQL&gt;&lt;FQL&gt;&lt;Q&gt;US12541W2098^FF_SHLDRS_EQ(ANN_R,42736,43100,,,USD)&lt;/Q&gt;&lt;R&gt;1&lt;/R&gt;&lt;C&gt;1&lt;/C&gt;&lt;D xsi:type="xsd:double"&gt;1425.745&lt;/D&gt;&lt;/FQL&gt;&lt;FQL&gt;&lt;Q&gt;US12541W2098^FF_MKT_VAL(ANN_R,42736,43100,,,USD)&lt;/Q&gt;&lt;R&gt;1&lt;/R&gt;&lt;C&gt;1&lt;/C&gt;&lt;D xsi:type="xsd:double"&gt;12431.79678&lt;/D&gt;&lt;/FQL&gt;&lt;FQL&gt;&lt;Q&gt;DE0005557508^FF_TAX_CF(ANN_R,4</t>
        </r>
      </text>
    </comment>
    <comment ref="A83" authorId="0" shapeId="0" xr:uid="{48CF19F3-31FB-4AE2-B9F8-6D53A85ECE81}">
      <text>
        <r>
          <rPr>
            <b/>
            <sz val="9"/>
            <color indexed="81"/>
            <rFont val="Tahoma"/>
            <charset val="1"/>
          </rPr>
          <t>3466,43830)&lt;/Q&gt;&lt;R&gt;1&lt;/R&gt;&lt;C&gt;1&lt;/C&gt;&lt;D xsi:type="xsd:double"&gt;758&lt;/D&gt;&lt;/FQL&gt;&lt;FQL&gt;&lt;Q&gt;US3802371076^FF_TAX_RATE(ANN_R,42736,43100)&lt;/Q&gt;&lt;R&gt;1&lt;/R&gt;&lt;C&gt;1&lt;/C&gt;&lt;D xsi:type="xsd:double"&gt;-17.6966292134831&lt;/D&gt;&lt;/FQL&gt;&lt;FQL&gt;&lt;Q&gt;NL0000009082^FF_TAX_CF(ANN_R,43831,44196)&lt;/Q&gt;&lt;R&gt;1&lt;/R&gt;&lt;C&gt;1&lt;/C&gt;&lt;D xsi:type="xsd:double"&gt;0&lt;/D&gt;&lt;/FQL&gt;&lt;FQL&gt;&lt;Q&gt;US3802371076^FF_ASSETS(ANN_R,42736,43100,,,USD)&lt;/Q&gt;&lt;R&gt;1&lt;/R&gt;&lt;C&gt;1&lt;/C&gt;&lt;D xsi:type="xsd:double"&gt;5738.3&lt;/D&gt;&lt;/FQL&gt;&lt;FQL&gt;&lt;Q&gt;US3802371076^FF_SHLDRS_EQ(ANN_R,42736,43100,,,USD)&lt;/Q&gt;&lt;R&gt;1&lt;/R&gt;&lt;C&gt;1&lt;/C&gt;&lt;D xsi:type="xsd:double"&gt;486.5&lt;/D&gt;&lt;/FQL&gt;&lt;FQL&gt;&lt;Q&gt;US3802371076^FF_MKT_VAL(ANN_R,42736,43100,,,USD)&lt;/Q&gt;&lt;R&gt;1&lt;/R&gt;&lt;C&gt;1&lt;/C&gt;&lt;D xsi:type="xsd:double"&gt;6686.88804&lt;/D&gt;&lt;/FQL&gt;&lt;FQL&gt;&lt;Q&gt;TW0002412004^FF_TAX_CF(ANN_R,43101,43465)&lt;/Q&gt;&lt;R&gt;1&lt;/R&gt;&lt;C&gt;1&lt;/C&gt;&lt;D xsi:type="xsd:double"&gt;10891.279&lt;/D&gt;&lt;/FQL&gt;&lt;FQL&gt;&lt;Q&gt;US5502411037^FF_TAX_RATE(ANN_R,42736,43100)&lt;/Q&gt;&lt;R&gt;1&lt;/R&gt;&lt;C&gt;1&lt;/C&gt;&lt;D xsi:type="xsd:double"&gt;-157.222222222222&lt;/D&gt;&lt;/FQL&gt;&lt;FQL&gt;&lt;Q&gt;US9892071054^FF_PTX_INC(ANN_R,42736,43100,,,USD)&lt;/Q&gt;&lt;R&gt;1&lt;/R&gt;&lt;C&gt;1&lt;/C&gt;&lt;D xsi:type="xsd:double"&gt;88&lt;/D&gt;&lt;/FQL&gt;&lt;FQL&gt;&lt;Q&gt;US5502411037^FF_ASSETS(ANN_R,42736,43100,,,USD)&lt;/Q&gt;&lt;R&gt;1&lt;/R&gt;&lt;C&gt;1&lt;/C&gt;&lt;D xsi:type="xsd:double"&gt;75611&lt;/D&gt;&lt;/FQL&gt;&lt;FQL&gt;&lt;Q&gt;US5502411037^FF_SHLDRS_EQ(ANN_R,42736,43100,,,USD)&lt;/Q&gt;&lt;R&gt;1&lt;/R&gt;&lt;C&gt;1&lt;/C&gt;&lt;D xsi:type="xsd:double"&gt;23491&lt;/D&gt;&lt;/FQL&gt;&lt;FQL&gt;&lt;Q&gt;US5502411037^FF_MKT_VAL(ANN_R,42736,43100,,,USD)&lt;/Q&gt;&lt;R&gt;1&lt;/R&gt;&lt;C&gt;1&lt;/C&gt;&lt;D xsi:type="xsd:double"&gt;17833.73892&lt;/D&gt;&lt;/FQL&gt;&lt;FQL&gt;&lt;Q&gt;US8545021011^FF_TAX_CF(ANN_R,43101,43465,,,USD)&lt;/Q&gt;&lt;R&gt;1&lt;/R&gt;&lt;C&gt;1&lt;/C&gt;&lt;D xsi:type="xsd:double"&gt;339.4&lt;/D&gt;&lt;/FQL&gt;&lt;FQL&gt;&lt;Q&gt;US4404521001^FF_TAX_RATE(ANN_R,42736,43100)&lt;/Q&gt;&lt;R&gt;1&lt;/R&gt;&lt;C&gt;1&lt;/C&gt;&lt;D xsi:type="xsd:double"&gt;33.7499462321442&lt;/D&gt;&lt;/FQL&gt;&lt;FQL&gt;&lt;Q&gt;CH0012214059^FF_TAX_CF(ANN_R,40909,41274,,,USD)&lt;/Q&gt;&lt;R&gt;1&lt;/R&gt;&lt;C&gt;1&lt;/C&gt;&lt;D xsi:type="xsd:double"&gt;688.562215328217&lt;/D&gt;&lt;/FQL&gt;&lt;FQL&gt;&lt;Q&gt;US4404521001^FF_ASSETS(ANN_R,42736,43100,,,USD)&lt;/Q&gt;&lt;R&gt;1&lt;/R&gt;&lt;C&gt;1&lt;/C&gt;&lt;D xsi:type="xsd:double"&gt;7301.39&lt;/D&gt;&lt;/FQL&gt;&lt;FQL&gt;&lt;Q&gt;US4404521001^FF_SHLDRS_EQ(ANN_R,42736,43100,,,USD)&lt;/Q&gt;&lt;R&gt;1&lt;/R&gt;&lt;C&gt;1&lt;/C&gt;&lt;D xsi:type="xsd:double"&gt;4935.907&lt;/D&gt;&lt;/FQL&gt;&lt;FQL&gt;&lt;Q&gt;US4404521001^FF_MKT_VAL(ANN_R,42736,43100,,,USD)&lt;/Q&gt;&lt;R&gt;1&lt;/R&gt;&lt;C&gt;1&lt;/C&gt;&lt;D xsi:type="xsd:double"&gt;16053.5091199&lt;/D&gt;&lt;/FQL&gt;&lt;FQL&gt;&lt;Q&gt;US42809H1077^FF_PTX_INC(ANN_R,43831,44196,,,USD)&lt;/Q&gt;&lt;R&gt;1&lt;/R&gt;&lt;C&gt;1&lt;/C&gt;&lt;D xsi:type="xsd:double"&gt;-2850&lt;/D&gt;&lt;/FQL&gt;&lt;FQL&gt;&lt;Q&gt;US73278L1052^FF_TAX_RATE(ANN_R,42736,43100)&lt;/Q&gt;&lt;R&gt;1&lt;/R&gt;&lt;C&gt;1&lt;/C&gt;&lt;D xsi:type="xsd:double"&gt;28.969990564005&lt;/D&gt;&lt;/FQL&gt;&lt;FQL&gt;&lt;Q&gt;KR7035720002^FF_TAX_CF(ANN_R,43831,44196,,,USD)&lt;/Q&gt;&lt;R&gt;1&lt;/R&gt;&lt;C&gt;1&lt;/C&gt;&lt;D xsi:type="xsd:double"&gt;65.6443584297109&lt;/D&gt;&lt;/FQL&gt;&lt;FQL&gt;&lt;Q&gt;US73278L1052^FF_ASSETS(ANN_R,42736,43100,,,USD)&lt;/Q&gt;&lt;R&gt;1&lt;/R&gt;&lt;C&gt;1&lt;/C&gt;&lt;D xsi:type="xsd:double"&gt;1101.062&lt;/D&gt;&lt;/FQL&gt;&lt;FQL&gt;&lt;Q&gt;US73278L1052^FF_SHLDRS_EQ(ANN_R,42736,43100,,,USD)&lt;/Q&gt;&lt;R&gt;1&lt;/R&gt;&lt;C&gt;1&lt;/C&gt;&lt;D xsi:type="xsd:double"&gt;223.146&lt;/D&gt;&lt;/FQL&gt;&lt;FQL&gt;&lt;Q&gt;US73278L1052^FF_MKT_VAL(ANN_R,42736,43100,,,USD)&lt;/Q&gt;&lt;R&gt;1&lt;/R&gt;&lt;C&gt;1&lt;/C&gt;&lt;D xsi:type="xsd:double"&gt;5213.54764305&lt;/D&gt;&lt;/FQL&gt;&lt;FQL&gt;&lt;Q&gt;ES0105046009^FF_TAX_CF(ANN_R,42370,42735)&lt;/Q&gt;&lt;R&gt;1&lt;/R&gt;&lt;C&gt;1&lt;/C&gt;&lt;D xsi:type="xsd:double"&gt;309.019&lt;/D&gt;&lt;/FQL&gt;&lt;FQL&gt;&lt;Q&gt;US24906P1093^FF_TAX_RATE(ANN_R,42736,43100)&lt;/Q&gt;&lt;R&gt;0&lt;/R&gt;&lt;C&gt;0&lt;/C&gt;&lt;/FQL&gt;&lt;FQL&gt;&lt;Q&gt;ES0109067019^FF_PTX_INC(ANN_R,42005,42369,,,USD)&lt;/Q&gt;&lt;R&gt;1&lt;/R&gt;&lt;C&gt;1&lt;/C&gt;&lt;D xsi:type="xsd:double"&gt;1113.18461313128&lt;/D&gt;&lt;/FQL&gt;&lt;FQL&gt;&lt;Q&gt;US24906P1093^FF_ASSETS(ANN_R,42736,43100,,,USD)&lt;/Q&gt;&lt;R&gt;1&lt;/R&gt;&lt;C&gt;1&lt;/C&gt;&lt;D xsi:type="xsd:double"&gt;10374.5&lt;/D&gt;&lt;/FQL&gt;&lt;FQL&gt;&lt;Q&gt;US24906P1093^FF_SHLDRS_EQ(ANN_R,42736,43100,,,USD)&lt;/Q&gt;&lt;R&gt;1&lt;/R&gt;&lt;C&gt;1&lt;/C&gt;&lt;D xsi:type="xsd:double"&gt;6616.3&lt;/D&gt;&lt;/FQL&gt;&lt;FQL&gt;&lt;Q&gt;US24906P1093^FF_MKT_VAL(ANN_R,42736,43100,,,USD)&lt;/Q&gt;&lt;R&gt;1&lt;/R&gt;&lt;C&gt;1&lt;/C&gt;&lt;D xsi:type="xsd:double"&gt;14930.244&lt;/D&gt;&lt;/FQL&gt;&lt;FQL&gt;&lt;Q&gt;JP3198900007^FF_TAX_CF(ANN_R,43466,43830,,,USD)&lt;/Q&gt;&lt;R&gt;1&lt;/R&gt;&lt;C&gt;1&lt;/C&gt;&lt;D xsi:type="xsd:double"&gt;331.55787473917&lt;/D&gt;&lt;/FQL&gt;&lt;FQL&gt;&lt;Q&gt;US7458671010^FF_TAX_RATE(ANN_R,42736,43100)&lt;/Q&gt;&lt;R&gt;1&lt;/R&gt;&lt;C&gt;1&lt;/C&gt;&lt;D xsi:type="xsd:double"&gt;52.3639047834108&lt;/D&gt;&lt;/FQL&gt;&lt;FQL&gt;&lt;Q&gt;CH0012032048^FF_TAX_CF(ANN_R,43466,43830,,,USD)&lt;/Q&gt;&lt;R&gt;1&lt;/R&gt;&lt;C&gt;1&lt;/C&gt;&lt;D xsi:type="xsd:double"&gt;3565.16537475586&lt;/D&gt;&lt;/FQL&gt;&lt;FQL&gt;&lt;Q&gt;US7458671010^FF_ASSETS(ANN_R,42736,43100,,,USD)&lt;/Q&gt;&lt;R&gt;1&lt;/R&gt;&lt;C&gt;1&lt;/C&gt;&lt;D xsi:type="xsd:double"&gt;9686.649&lt;/D&gt;&lt;/FQL&gt;&lt;FQL&gt;&lt;Q&gt;US7458671010^FF_SHLDRS_EQ(ANN_R,42736,43100,,,USD)&lt;/Q&gt;&lt;R&gt;1&lt;/R&gt;&lt;C&gt;1&lt;/C&gt;&lt;D xsi:type="xsd:double"&gt;4154.026&lt;/D&gt;&lt;/FQL&gt;&lt;FQL&gt;&lt;Q&gt;US7458671010^FF_MKT_VAL(ANN_R,42736,43100,,,USD)&lt;/Q&gt;&lt;R&gt;1&lt;/R&gt;&lt;C&gt;1&lt;/C&gt;&lt;D xsi:type="xsd:double"&gt;9534.518497&lt;/D&gt;&lt;/FQL&gt;&lt;FQL&gt;&lt;Q&gt;JP3902400005^FF_TAX_CF(ANN_R,43101,43465,,,USD)&lt;/Q&gt;&lt;R&gt;1&lt;/R&gt;&lt;C&gt;1&lt;/C&gt;&lt;D xsi:type="xsd:double"&gt;523.899054564536&lt;/D&gt;&lt;/FQL&gt;&lt;FQL&gt;&lt;Q&gt;US8326964058^FF_TAX_RATE(ANN_R,42736,43100)&lt;/Q&gt;&lt;R&gt;1&lt;/R&gt;&lt;C&gt;1&lt;/C&gt;&lt;D xsi:type="xsd:double"&gt;32.5705828779599&lt;/D&gt;&lt;/FQL&gt;&lt;FQL&gt;&lt;Q&gt;SE0000115446^FF_PTX_INC(ANN_R,43831,44196,,,USD)&lt;/Q&gt;&lt;R&gt;1&lt;/R&gt;&lt;C&gt;1&lt;/C&gt;&lt;D xsi:type="xsd:double"&gt;2625.60342246294&lt;/D&gt;&lt;/FQL&gt;&lt;FQL&gt;&lt;Q&gt;US8326964058^FF_ASSETS(ANN_R,42736,43100,,,USD)&lt;/Q&gt;&lt;R&gt;1&lt;/R&gt;&lt;C&gt;1&lt;/C&gt;&lt;D xsi:type="xsd:double"&gt;15867&lt;/D&gt;&lt;/FQL&gt;&lt;FQL&gt;&lt;Q&gt;US8326964058^FF_SHLDRS_EQ(ANN_R,42736,43100,,,USD)&lt;/Q&gt;&lt;R&gt;1&lt;/R&gt;&lt;C&gt;1&lt;/C&gt;&lt;D xsi:type="xsd:double"&gt;6850.2&lt;/D&gt;&lt;/FQL&gt;&lt;FQL&gt;&lt;Q&gt;US8326964058^FF_MKT_VAL(ANN_R,42736,43100,,,USD)&lt;/Q&gt;&lt;R&gt;1&lt;/R&gt;&lt;C&gt;1&lt;/C&gt;&lt;D xsi:type="xsd:double"&gt;14375.06015616&lt;/D&gt;&lt;/FQL&gt;&lt;FQL&gt;&lt;Q&gt;JP3386450005^FF_TAX_CF(ANN_R,43831,44196)&lt;/Q&gt;&lt;R&gt;1&lt;/R&gt;&lt;C&gt;1&lt;/C&gt;&lt;D xsi:type="xsd:double"&gt;45135&lt;/D&gt;&lt;/FQL&gt;&lt;FQL&gt;&lt;Q&gt;US1011211018^FF_TAX_RATE(ANN_R,42736,43100)&lt;/Q&gt;&lt;R&gt;1&lt;/R&gt;&lt;C&gt;1&lt;/C&gt;&lt;D xsi:type="xsd:double"&gt;0&lt;/D&gt;&lt;/FQL&gt;&lt;FQL&gt;&lt;Q&gt;KR7068270008^FF_TAX_CF(ANN_R,43466,43830,,,USD)&lt;/Q&gt;&lt;R&gt;1&lt;/R&gt;&lt;C&gt;1&lt;/C&gt;&lt;D xsi:type="xsd:double"&gt;56.6882365038804&lt;/D&gt;&lt;/FQL&gt;&lt;FQL&gt;&lt;Q&gt;US1011211018^FF_ASSETS(ANN_R,42736,43100,,,USD)&lt;/Q&gt;&lt;R&gt;1&lt;/R&gt;&lt;C&gt;1&lt;/C&gt;&lt;D xsi:type="xsd:double"&gt;19372.233&lt;/D&gt;&lt;/FQL&gt;&lt;FQL&gt;&lt;Q&gt;US1011211018^FF_SHLDRS_EQ(ANN_R,42736,43100,,,USD)&lt;/Q&gt;&lt;R&gt;1&lt;/R&gt;&lt;C&gt;1&lt;/C&gt;&lt;D xsi:type="xsd:double"&gt;5813.957&lt;/D&gt;&lt;/FQL&gt;&lt;FQL&gt;&lt;Q&gt;US1011211018^FF_MKT_VAL(ANN_R,42736,43100,,,USD)&lt;/Q&gt;&lt;R&gt;1&lt;/R&gt;&lt;C&gt;1&lt;/C&gt;&lt;D xsi:type="xsd:double"&gt;20066.91693858&lt;/D&gt;&lt;/FQL&gt;&lt;FQL&gt;&lt;Q&gt;JP3756100008^FF_TAX_CF(ANN_R,42370,42735)&lt;/Q&gt;&lt;R&gt;1&lt;/R&gt;&lt;C&gt;1&lt;/C&gt;&lt;D xsi:type="xsd:double"&gt;21464&lt;/D&gt;&lt;/FQL&gt;&lt;FQL&gt;&lt;Q&gt;US8793601050^FF_TAX_RATE(ANN_R,42736,43100)&lt;/Q&gt;&lt;R&gt;1&lt;/R&gt;&lt;C&gt;1&lt;/C&gt;&lt;D xsi:type="xsd:double"&gt;20.8362369337979&lt;/D&gt;&lt;/FQL&gt;&lt;FQL&gt;&lt;Q&gt;JP3381000003^FF_TAX_CF(ANN_R,42736,43100)&lt;/Q&gt;&lt;R&gt;1&lt;/R&gt;&lt;C&gt;1&lt;/C&gt;&lt;D xsi:type="xsd:double"&gt;41751&lt;/D&gt;&lt;/FQL&gt;&lt;FQL&gt;&lt;Q&gt;US8793601050^FF_ASSETS(ANN_R,42736,43100,,,USD)&lt;/Q&gt;&lt;R&gt;1&lt;/R&gt;&lt;C&gt;1&lt;/C&gt;&lt;D xsi:type="xsd:double"&gt;3846.4&lt;/D&gt;&lt;/FQL&gt;&lt;FQL&gt;&lt;Q&gt;US8793601050^FF_SHLDRS_EQ(ANN_R,42736,43100,,,USD)&lt;/Q&gt;&lt;R&gt;1&lt;/R&gt;&lt;C&gt;1&lt;/C&gt;&lt;D xsi:type="xsd:double"&gt;1947.3&lt;/D&gt;&lt;/FQL&gt;&lt;FQL&gt;&lt;Q&gt;US8793601050^FF_MKT_VAL(ANN_R,42736,43100,,,USD)&lt;/Q&gt;&lt;R&gt;1&lt;/R&gt;&lt;C&gt;1&lt;/C&gt;&lt;D xsi:type="xsd:double"&gt;6438.11320795&lt;/D&gt;&lt;/FQL&gt;&lt;FQL&gt;&lt;Q&gt;SE0000103699^FF_PTX_INC(ANN_R,40909,41274,,,USD)&lt;/Q&gt;&lt;R&gt;1&lt;/R&gt;&lt;C&gt;1&lt;/C&gt;&lt;D xsi:type="xsd:double"&gt;567.478520285652&lt;/D&gt;&lt;/FQL&gt;&lt;FQL&gt;&lt;Q&gt;US18915M1071^FF_TAX_RATE(ANN_R,42736,43100)&lt;/Q&gt;&lt;R&gt;0&lt;/R&gt;&lt;C&gt;0&lt;/C&gt;&lt;/FQL&gt;&lt;FQL&gt;&lt;Q&gt;DE0005785604^FF_PTX_INC(ANN_R,40909,41274,,,USD)&lt;/Q&gt;&lt;R&gt;1&lt;/R&gt;&lt;C&gt;1&lt;/C&gt;&lt;D xsi:type="xsd:double"&gt;3087.86435604095&lt;/D&gt;&lt;/FQL&gt;&lt;FQL&gt;&lt;Q&gt;US18915M1071^FF_ASSETS(ANN_R,42736,43100,,,USD)&lt;/Q&gt;&lt;R&gt;1&lt;/R&gt;&lt;C&gt;1&lt;/C&gt;&lt;D xsi:type="xsd:double"&gt;163.143&lt;/D&gt;&lt;/FQL&gt;&lt;FQL&gt;&lt;Q&gt;US18915M1071^FF_SHLDRS_EQ(ANN_R,42736,43100,,,USD)&lt;/Q&gt;&lt;R&gt;1&lt;/R&gt;&lt;C&gt;1&lt;/C&gt;&lt;D xsi:type="xsd:double"&gt;121.712&lt;/D&gt;&lt;/FQL&gt;&lt;FQL&gt;&lt;Q&gt;US18915M1071^FF_MKT_VAL(ANN_R,42736,43100,,,USD)&lt;/Q&gt;&lt;R&gt;0&lt;/R&gt;&lt;C&gt;0&lt;/C&gt;&lt;/FQL&gt;&lt;FQL&gt;&lt;Q&gt;US73278L1052^FF_PTX_INC(ANN_R,43831,44196,,,USD)&lt;/Q&gt;&lt;R&gt;1&lt;/R&gt;&lt;C&gt;1&lt;/C&gt;&lt;D xsi:type="xsd:double"&gt;451.674&lt;/D&gt;&lt;/FQL&gt;&lt;FQL&gt;&lt;Q&gt;US5745991068^FF_TAX_RATE(ANN_R,42736,43100)&lt;/Q&gt;&lt;R&gt;1&lt;/R&gt;&lt;C&gt;1&lt;/C&gt;&lt;D xsi:type="xsd:double"&gt;34.3891402714932&lt;/D&gt;&lt;/FQL&gt;&lt;FQL&gt;&lt;Q&gt;FR0000130809^FF_PTX_INC(ANN_R,40909,41274,,,USD)&lt;/Q&gt;&lt;R&gt;1&lt;/R&gt;&lt;C&gt;1&lt;/C&gt;&lt;D xsi:type="xsd:double"&gt;1812.38627552986&lt;/D&gt;&lt;/FQL&gt;&lt;FQL&gt;&lt;Q&gt;US5745991068^FF_ASSETS(ANN_R,42736,43100,,,USD)&lt;/Q&gt;&lt;R&gt;1&lt;/R&gt;&lt;C&gt;1&lt;/C&gt;&lt;D xsi:type="xsd:double"&gt;5534&lt;/D&gt;&lt;/FQL&gt;&lt;FQL&gt;&lt;Q&gt;US5745991068^FF_SHLDRS_EQ(ANN_R,42736,43100,,,USD)&lt;/Q&gt;&lt;R&gt;1&lt;/R&gt;&lt;C&gt;1&lt;/C&gt;&lt;D xsi:type="xsd:double"&gt;-53&lt;/D&gt;&lt;/FQL&gt;&lt;FQL&gt;&lt;Q&gt;US5745991068^FF_MKT_VAL(ANN_R,42736,43100,,,USD)&lt;/Q&gt;&lt;R&gt;1&lt;/R&gt;&lt;C&gt;1&lt;/C&gt;&lt;D xsi:type="xsd:double"&gt;13638.976&lt;/D&gt;&lt;/FQL&gt;&lt;FQL&gt;&lt;Q&gt;JP3119600009^FF_TAX_CF(ANN_R,42370,42735)&lt;/Q&gt;&lt;R&gt;1&lt;/R&gt;&lt;C&gt;1&lt;/C&gt;&lt;D xsi:type="xsd:double"&gt;21947&lt;/D&gt;&lt;/FQL&gt;&lt;FQL&gt;&lt;Q&gt;US45167R1041^FF_TAX_RATE(ANN_R,42736,43100)&lt;/Q&gt;&lt;R&gt;1&lt;/R&gt;&lt;C&gt;1&lt;/C&gt;&lt;D xsi:type="xsd:double"&gt;25.9220292000624&lt;/D&gt;&lt;/FQL&gt;&lt;FQL&gt;&lt;Q&gt;ES0105066007^FF_PTX_INC(ANN_R,41275,41639,,,USD)&lt;/Q&gt;&lt;R&gt;1&lt;/R&gt;&lt;C&gt;1&lt;/C&gt;&lt;D xsi:type="xsd:double"&gt;124.173450578213&lt;/D&gt;&lt;/FQL&gt;&lt;FQL&gt;&lt;Q&gt;US45167R1041^FF_ASSETS(ANN_R,42736,43100,,,USD)&lt;/Q&gt;&lt;R&gt;1&lt;/R&gt;&lt;C&gt;1&lt;/C&gt;&lt;D xsi:type="xsd:double"&gt;3399.628&lt;/D&gt;&lt;/FQL&gt;&lt;FQL&gt;&lt;Q&gt;US45167R1041^FF_SHLDRS_EQ(ANN_R,42736,43100,,,USD)&lt;/Q&gt;&lt;R&gt;1&lt;/R&gt;&lt;C&gt;1&lt;/C&gt;&lt;D xsi:type="xsd:double"&gt;1886.542&lt;/D&gt;&lt;/FQL&gt;&lt;FQL&gt;&lt;Q&gt;US45167R1041^FF_MKT_VAL(ANN_R,42736,43100,,,USD)&lt;/Q&gt;&lt;R&gt;1&lt;/R&gt;&lt;C&gt;1&lt;/C&gt;&lt;D xsi:type="xsd:double"&gt;10121.24594592&lt;/D&gt;&lt;/FQL&gt;&lt;FQL&gt;&lt;Q&gt;FI4000297767^FF_TAX_CF(ANN_R,42736,43100)&lt;/Q&gt;&lt;R&gt;1&lt;/R&gt;&lt;C&gt;1&lt;/C&gt;&lt;D xsi:type="xsd:double"&gt;9153.79293508815&lt;/D&gt;&lt;/FQL&gt;&lt;FQL&gt;&lt;Q&gt;US4461501045^FF_TAX_RATE(ANN_R,42736,43100)&lt;/Q&gt;&lt;R&gt;1&lt;/R&gt;&lt;C&gt;1&lt;/C&gt;&lt;D xsi:type="xsd:double"&gt;14.9210903873745&lt;/D&gt;&lt;/FQL&gt;&lt;FQL&gt;&lt;Q&gt;TW0002303005^FF_TAX_CF(ANN_R,42370,42735)&lt;/Q&gt;&lt;R&gt;1&lt;/R&gt;&lt;C&gt;1&lt;/C&gt;&lt;D xsi:type="xsd:double"&gt;2322.102&lt;/D&gt;&lt;/FQL&gt;&lt;FQL&gt;&lt;Q&gt;US4461501045^FF_ASSETS(ANN_R,42736,43100,,,USD)&lt;/Q&gt;&lt;R&gt;1&lt;/R&gt;&lt;C&gt;1&lt;/C&gt;&lt;D xsi:type="xsd:double"&gt;104185&lt;/D&gt;&lt;/FQL&gt;&lt;FQL&gt;&lt;Q&gt;US4461501045^FF_SHLDRS_EQ(ANN_R,42736,43100,,,USD)&lt;/Q&gt;&lt;R&gt;1&lt;/R&gt;&lt;C&gt;1&lt;/C&gt;&lt;D xsi:type="xsd:double"&gt;10814&lt;/D&gt;&lt;/FQL&gt;&lt;FQL&gt;&lt;Q&gt;US4461501045^FF_MKT_VAL(ANN_R,42736,43100,,,USD)&lt;/Q&gt;&lt;R&gt;1&lt;/R&gt;&lt;C&gt;1&lt;/C&gt;&lt;D xsi:type="xsd:double"&gt;15608.70847536&lt;/D&gt;&lt;/FQL&gt;&lt;FQL&gt;&lt;Q&gt;US5128071082^FF_TAX_CF(ANN_R,42005,42369,,,USD)&lt;/Q&gt;&lt;R&gt;1&lt;/R&gt;&lt;C&gt;1&lt;/C&gt;&lt;D xsi:type="xsd:double"&gt;114.512&lt;/D&gt;&lt;/FQL&gt;&lt;FQL&gt;&lt;Q&gt;US8666741041^FF_TAX_RATE(ANN_R,42736,43100)&lt;/Q&gt;&lt;R&gt;1&lt;/R&gt;&lt;C&gt;1&lt;/C&gt;&lt;D xsi:type="xsd:double"&gt;-0.166497312782342&lt;/D&gt;&lt;/FQL&gt;&lt;FQL&gt;&lt;Q&gt;US8936411003^FF_PTX_INC(ANN_R,42370,42735,,,USD)&lt;/Q&gt;&lt;R&gt;1&lt;/R&gt;&lt;C&gt;1&lt;/C&gt;&lt;D xsi:type="xsd:double"&gt;768.116&lt;/D&gt;&lt;/FQL&gt;&lt;FQL&gt;&lt;Q&gt;US8666741041^FF_ASSETS(ANN_R,42736,43100,,,USD)&lt;/Q&gt;&lt;R&gt;1&lt;/R&gt;&lt;C&gt;1&lt;/C&gt;&lt;D xsi:type="xsd:double"&gt;6111.957&lt;/D&gt;&lt;/FQL&gt;&lt;FQL&gt;&lt;Q&gt;US8666741041^FF_SHLDRS_EQ(ANN_R,42736,43100,,,USD)&lt;/Q&gt;&lt;R&gt;1&lt;/R&gt;&lt;C&gt;1&lt;/C&gt;&lt;D xsi:type="xsd:double"&gt;2641.497&lt;/D&gt;&lt;/FQL&gt;&lt;FQL&gt;&lt;Q&gt;US8666741041^FF_MKT_VAL(ANN_R,42736,43100,,,USD)&lt;/Q&gt;&lt;R&gt;1&lt;/R&gt;&lt;C&gt;1&lt;/C&gt;&lt;D xsi:type="xsd:double"&gt;7392.61762&lt;/D&gt;&lt;/FQL&gt;&lt;FQL&gt;&lt;Q&gt;US0404131064^FF_TAX_CF(ANN_R,43101,43465,,,USD)&lt;/Q&gt;&lt;R&gt;1&lt;/R&gt;&lt;C&gt;1&lt;/C&gt;&lt;D xsi:type="xsd:double"&gt;17.573&lt;/D&gt;&lt;/FQL&gt;&lt;FQL&gt;&lt;Q&gt;US64110D1046^FF_TAX_RATE(ANN_R,42736,43100)&lt;/Q&gt;&lt;R&gt;1&lt;/R&gt;&lt;C&gt;1&lt;/C&gt;&lt;D xsi:type="xsd:double"&gt;23.4586466165414&lt;/D&gt;&lt;/FQL&gt;&lt;FQL&gt;&lt;Q&gt;US6703461052^FF_TAX_CF(ANN_R,43466,43830)&lt;/Q&gt;&lt;R&gt;1&lt;/R&gt;&lt;C&gt;1&lt;/C&gt;&lt;D xsi:type="xsd:double"&gt;525.2&lt;/D&gt;&lt;/FQL&gt;&lt;FQL&gt;&lt;Q&gt;US64110D1046^FF_ASSETS(ANN_R,42736,43100,,,USD)&lt;/Q&gt;&lt;R&gt;1&lt;/R&gt;&lt;C&gt;1&lt;/C&gt;&lt;D xsi:type="xsd:double"&gt;9493&lt;/D&gt;&lt;/FQL&gt;&lt;FQL&gt;&lt;Q&gt;US64110D1046^FF_SHLDRS_EQ(ANN_R,42736,43100,,,USD)&lt;/Q&gt;&lt;R&gt;1&lt;/R&gt;&lt;C&gt;1&lt;/C&gt;&lt;D xsi:type="xsd:double"&gt;2780&lt;/D&gt;&lt;/FQL&gt;&lt;FQL&gt;&lt;Q&gt;US64110D1046^FF_MKT_VAL(ANN_R,42736,43100,,,USD)&lt;/Q&gt;&lt;R&gt;1&lt;/R&gt;&lt;C&gt;1&lt;/C&gt;&lt;D xsi:type="xsd:double"&gt;10719.65&lt;/D&gt;&lt;/FQL&gt;&lt;FQL&gt;&lt;Q&gt;KR7005490008^FF_PTX_INC(ANN_R,43466,43830,,,USD)&lt;/Q&gt;&lt;R&gt;1&lt;/R&gt;&lt;C&gt;1&lt;/C&gt;&lt;D xsi:type="xsd:double"&gt;2383.44590053916&lt;/D&gt;&lt;/FQL&gt;&lt;FQL&gt;&lt;Q&gt;US3724601055^FF_TAX_RATE(ANN_R,42736,43100)&lt;/Q&gt;&lt;R&gt;1&lt;/R&gt;&lt;C&gt;1&lt;/C&gt;&lt;D xsi:type="xsd:double"&gt;38.8906613506026&lt;/D&gt;&lt;/FQL&gt;&lt;FQL&gt;&lt;Q&gt;TW0002412004^FF_PTX_INC(ANN_R,43831,44196,,,USD)&lt;/Q&gt;&lt;R&gt;1&lt;/R&gt;&lt;C&gt;1&lt;/C&gt;&lt;D xsi:type="xsd:double"&gt;1446.38895365439&lt;/D&gt;&lt;/FQL&gt;&lt;FQL&gt;&lt;Q&gt;US3724601055^FF_ASSETS(ANN_R,42736,43100,,,USD)&lt;/Q&gt;&lt;R&gt;1&lt;/R&gt;&lt;C&gt;1&lt;/C&gt;&lt;D xsi:type="xsd:double"&gt;12412.381&lt;/D&gt;&lt;/FQL&gt;&lt;FQL&gt;&lt;Q&gt;US3724601055^FF_SHLDRS_EQ(ANN_R,42736,43100,,,USD)&lt;/Q&gt;&lt;R&gt;1&lt;/R&gt;&lt;C&gt;1&lt;/C&gt;&lt;D xsi:type="xsd:double"&gt;3412.152&lt;/D&gt;&lt;/FQL&gt;&lt;FQL&gt;&lt;Q&gt;US3724601055^FF_MKT_VAL(ANN_R,42736,43100,,,USD)&lt;/Q&gt;&lt;R&gt;1&lt;/R&gt;&lt;C&gt;1&lt;/C&gt;&lt;D xsi:type="xsd:double"&gt;13933.46495115&lt;/D&gt;&lt;/FQL&gt;&lt;FQL&gt;&lt;Q&gt;FR0000133308^FF_TAX_CF(ANN_R,43831,44196)&lt;/Q&gt;&lt;R&gt;1&lt;/R&gt;&lt;C&gt;1&lt;/C&gt;&lt;D xsi:type="xsd:double"&gt;3015&lt;/D&gt;&lt;/FQL&gt;&lt;FQL&gt;&lt;Q&gt;US6311031081^FF_TAX_RATE(ANN_R,42736,43100)&lt;/Q&gt;&lt;R&gt;1&lt;/R&gt;&lt;C&gt;1&lt;/C&gt;&lt;D xsi:type="xsd:double"&gt;16.3990825688073&lt;/D&gt;&lt;/FQL&gt;&lt;FQL&gt;&lt;Q&gt;US21036P1084^FF_PTX_INC(ANN_R,40909,41274,,,USD)&lt;/Q&gt;&lt;R&gt;1&lt;/R&gt;&lt;C&gt;1&lt;/C&gt;&lt;D xsi:type="xsd:double"&gt;534&lt;/D&gt;&lt;/FQL&gt;&lt;FQL&gt;&lt;Q&gt;US6311031081^FF_ASSETS(ANN_R,42736,43100,,,USD)&lt;/Q&gt;&lt;R&gt;1&lt;/R&gt;&lt;C&gt;1&lt;/C&gt;&lt;D xsi:type="xsd:double"&gt;15354&lt;/D&gt;&lt;/FQL&gt;&lt;FQL&gt;&lt;Q&gt;US6311031081^FF_SHLDRS_EQ(ANN_R,42736,43100,,,USD)&lt;/Q&gt;&lt;R&gt;1&lt;/R&gt;&lt;C&gt;1&lt;/C&gt;&lt;D xsi:type="xsd:double"&gt;5880&lt;/D&gt;&lt;/FQL&gt;&lt;FQL&gt;&lt;Q&gt;US6311031081^FF_MKT_VAL(ANN_R,42736,43100,,,USD)&lt;/Q&gt;&lt;R&gt;1&lt;/R&gt;&lt;C&gt;1&lt;/C&gt;&lt;D xsi:type="xsd:double"&gt;12864.4940776102&lt;/D&gt;&lt;/FQL&gt;&lt;FQL&gt;&lt;Q&gt;JP3421800008^FF_TAX_CF(ANN_R,42370,42735)&lt;/Q&gt;&lt;R&gt;1&lt;/R&gt;&lt;C&gt;1&lt;/C&gt;&lt;D xsi:type="xsd:double"&gt;38877&lt;/D&gt;&lt;/FQL&gt;&lt;FQL&gt;&lt;Q&gt;US89400J1079^FF_TAX_RATE(ANN_R,42736,43100)&lt;/Q&gt;&lt;R&gt;1&lt;/R&gt;&lt;C&gt;1&lt;/C&gt;&lt;D xsi:type="xsd:double"&gt;-21.2348993288591&lt;/D&gt;&lt;/FQL&gt;&lt;FQL&gt;&lt;Q&gt;JP3735400008^FF_TAX_CF(ANN_R,43831,44196)&lt;/Q&gt;&lt;R&gt;1&lt;/R&gt;&lt;C&gt;1&lt;/C&gt;&lt;D xsi:type="xsd:double"&gt;488310&lt;/D&gt;&lt;/FQL&gt;&lt;FQL&gt;&lt;Q&gt;US89400J1079^FF_ASSETS(ANN_R,42736,43100,,,USD)&lt;/Q&gt;&lt;R&gt;1&lt;/R&gt;&lt;C&gt;1&lt;/C&gt;&lt;D xsi:type="xsd:double"&gt;5118.5&lt;/D&gt;&lt;/FQL&gt;&lt;FQL&gt;&lt;Q&gt;US89400J1079^FF_SHLDRS_EQ(ANN_R,42736,43100,,,USD)&lt;/Q&gt;&lt;R&gt;1&lt;/R&gt;&lt;C&gt;1&lt;/C&gt;&lt;D xsi:type="xsd:double"&gt;1728.7&lt;/D&gt;&lt;/FQL&gt;&lt;FQL&gt;&lt;Q&gt;US89400J1079^FF_MKT_VAL(ANN_R,42736,43100,,,USD)&lt;/Q&gt;&lt;R&gt;1&lt;/R&gt;&lt;C&gt;1&lt;/C&gt;&lt;D xsi:type="xsd:double"&gt;10068.672&lt;/D&gt;&lt;/FQL&gt;&lt;FQL&gt;&lt;Q&gt;JP3762800005^FF_TAX_CF(ANN_R,43101,43465,,,USD)&lt;/Q&gt;&lt;R&gt;1&lt;/R&gt;&lt;C&gt;1&lt;/C&gt;&lt;D xsi:type="xsd:double"&gt;127.670225128531&lt;/D&gt;&lt;/FQL&gt;&lt;FQL&gt;&lt;Q&gt;US45784P1012^FF_TAX_RATE(ANN_R,42736,43100)&lt;/Q&gt;&lt;R&gt;0&lt;/R&gt;&lt;C&gt;0&lt;/C&gt;&lt;/FQL&gt;&lt;FQL&gt;&lt;Q&gt;FR0000127771^FF_TAX_CF(ANN_R,43101,43465,,,USD)&lt;/Q&gt;&lt;R&gt;1&lt;/R&gt;&lt;C&gt;1&lt;/C&gt;&lt;D xsi:type="xsd:double"&gt;309.094428539276&lt;/D&gt;&lt;/FQL&gt;&lt;FQL&gt;&lt;Q&gt;US45784P1012^FF_ASSETS(ANN_R,42736,43100,,,USD)&lt;/Q&gt;&lt;R&gt;1&lt;/R&gt;&lt;C&gt;1&lt;/C&gt;&lt;D xsi:type="xsd:double"&gt;816.744&lt;/D&gt;&lt;/FQL&gt;&lt;FQL&gt;&lt;Q&gt;US45784P1012^FF_SHLDRS_EQ(ANN_R,42736,43100,,,USD)&lt;/Q&gt;&lt;R&gt;1&lt;/R&gt;&lt;C&gt;1&lt;/C&gt;&lt;D xsi:type="xsd:double"&gt;158.516&lt;/D&gt;&lt;/FQL&gt;&lt;FQL&gt;&lt;Q&gt;US45784P1012^FF_MKT_VAL(ANN_R,42736,43100,,,USD)&lt;/Q&gt;&lt;R&gt;1&lt;/R&gt;&lt;C&gt;1&lt;/C&gt;&lt;D xsi:type="xsd:double"&gt;4024.035012&lt;/D&gt;&lt;/FQL&gt;&lt;FQL&gt;&lt;Q&gt;JP3505000004^FF_PTX_INC(ANN_R,43831,44196,,,USD)&lt;/Q&gt;&lt;R&gt;1&lt;/R&gt;&lt;C&gt;1&lt;/C&gt;&lt;D xsi:type="xsd:double"&gt;3216.19231896847&lt;/D&gt;&lt;/FQL&gt;&lt;FQL&gt;&lt;Q&gt;US92556V1061^FF_TAX_RATE(ANN_R,42736,43100)&lt;/Q&gt;&lt;R&gt;1&lt;/R&gt;&lt;C&gt;1&lt;/C&gt;&lt;D xsi:type="xsd:double"&gt;22.9235880398671&lt;/D&gt;&lt;/FQL&gt;&lt;FQL&gt;&lt;Q&gt;SE0012673267^FF_TAX_CF(ANN_R,43466,43830,,,USD)&lt;/Q&gt;&lt;R&gt;1&lt;/R&gt;&lt;C&gt;1&lt;/C&gt;&lt;D xsi:type="xsd:double"&gt;5.92418327754862&lt;/D&gt;&lt;/FQL&gt;&lt;FQL&gt;&lt;Q&gt;US92556V1061^FF_ASSETS(ANN_R,42736,43100,,,USD)&lt;/Q&gt;&lt;R&gt;1&lt;/R&gt;&lt;C&gt;1&lt;/C&gt;&lt;D xsi:type="xsd:double"&gt;35806.3&lt;/D&gt;&lt;/FQL&gt;&lt;FQL&gt;&lt;Q&gt;US92556V1061^FF_SHLDRS_EQ(ANN_R,42736,43100,,,USD)&lt;/Q&gt;&lt;R&gt;1&lt;/R&gt;&lt;C&gt;1&lt;/C&gt;&lt;D xsi:type="xsd:double"&gt;13307.6&lt;/D&gt;&lt;/FQL&gt;&lt;FQL&gt;&lt;Q&gt;US92556V1061^FF_MKT_VAL(ANN_R,42736,43100,,,USD)&lt;/Q&gt;&lt;R&gt;1&lt;/R&gt;&lt;C&gt;1&lt;/C&gt;&lt;D xsi:type="xsd:double"&gt;22179.20557425&lt;/D&gt;&lt;/FQL&gt;&lt;FQL&gt;&lt;Q&gt;CH0012549785^FF_PTX_INC(ANN_R,41640,42004,,,USD)&lt;/Q&gt;&lt;R&gt;1&lt;/R&gt;&lt;C&gt;1&lt;/C&gt;&lt;D xsi:type="xsd:double"&gt;429.833244185567&lt;/D&gt;&lt;/FQL&gt;&lt;FQL&gt;&lt;Q&gt;US62944T1051^FF_TAX_RATE(ANN_R,42736,43100)&lt;/Q&gt;&lt;R&gt;1&lt;/R&gt;&lt;C&gt;1&lt;/C&gt;&lt;D xsi:type="xsd:double"&gt;36.531583602055&lt;/D&gt;&lt;/FQL&gt;&lt;FQL&gt;&lt;Q&gt;SE0000107419^FF_TAX_CF(ANN_R,42736,43100)&lt;/Q&gt;&lt;R&gt;1&lt;/R&gt;&lt;C&gt;1&lt;/C&gt;&lt;D xsi:type="xsd:double"&gt;520&lt;/D&gt;&lt;/FQL&gt;&lt;FQL&gt;&lt;Q&gt;US62944T1051^FF_ASSETS(ANN_R,42736,43100,,,USD)&lt;/Q&gt;&lt;R&gt;1&lt;/R&gt;&lt;C&gt;1&lt;/C&gt;&lt;D xsi:type="xsd:double"&gt;2989.279&lt;/D&gt;&lt;/FQL&gt;&lt;FQL&gt;&lt;Q&gt;US62944T1051^FF_SHLDRS_EQ(ANN_R,42736,43100,,,USD)&lt;/Q&gt;&lt;R&gt;1&lt;/R&gt;&lt;C&gt;1&lt;/C&gt;&lt;D xsi:type="xsd:double"&gt;1605.492&lt;/D&gt;&lt;/FQL&gt;&lt;FQL&gt;&lt;Q&gt;US62944T1051^FF_MKT_VAL(ANN_R,42736,43100,,,USD)&lt;/Q&gt;&lt;R&gt;1&lt;/R&gt;&lt;C&gt;1&lt;/C&gt;&lt;D xsi:type="xsd:double"&gt;12948.86106932&lt;/D&gt;&lt;/FQL&gt;&lt;FQL&gt;&lt;Q&gt;JE00BYSS4X48^FF_TAX_CF(ANN_R,43466,43830,,,USD)&lt;/Q&gt;&lt;R&gt;1&lt;/R&gt;&lt;C&gt;1&lt;/C&gt;&lt;D xsi:type="xsd:double"&gt;11.241&lt;/D&gt;&lt;/FQL&gt;&lt;FQL&gt;&lt;Q&gt;US29355A1079^FF_TAX_RATE(ANN_R,42736,43100)&lt;/Q&gt;&lt;R&gt;0&lt;/R&gt;&lt;C&gt;0&lt;/C&gt;&lt;/FQL&gt;&lt;FQL&gt;&lt;Q&gt;JP3198900007^FF_PTX_INC(ANN_R,40909,41274,,,USD)&lt;/Q&gt;&lt;R&gt;1&lt;/R&gt;&lt;C&gt;1&lt;/C&gt;&lt;D xsi:type="xsd:double"&gt;700.202065364458&lt;/D&gt;&lt;/FQL&gt;&lt;FQL&gt;&lt;Q&gt;US29355A1079^FF_ASSETS(ANN_R,42736,43100,,,USD)&lt;/Q&gt;&lt;R&gt;1&lt;/R&gt;&lt;C&gt;1&lt;/C&gt;&lt;D xsi:type="xsd:double"&gt;169.147&lt;/D&gt;&lt;/FQL&gt;&lt;FQL&gt;&lt;Q&gt;US29355A1079^FF_SHLDRS_EQ(ANN_R,42736,43100,,,USD)&lt;/Q&gt;&lt;R&gt;1&lt;/R&gt;&lt;C&gt;1&lt;/C&gt;&lt;D xsi:type="xsd:double"&gt;-9.126&lt;/D&gt;&lt;/FQL&gt;&lt;FQL&gt;&lt;Q&gt;US29355A1079^FF_MKT_VAL(ANN_R,42736,43100,,,USD)&lt;/Q&gt;&lt;R&gt;1&lt;/R&gt;&lt;C&gt;1&lt;/C&gt;&lt;D xsi:type="xsd:double"&gt;207.05274&lt;/D&gt;&lt;/FQL&gt;&lt;FQL&gt;&lt;Q&gt;NL0012015705^FF_TAX_CF(ANN_R,42736,43100)&lt;/Q&gt;&lt;R&gt;1&lt;/R&gt;&lt;C&gt;1&lt;/C&gt;&lt;D xsi:type="xsd:double"&gt;1.43&lt;/D&gt;&lt;/FQL&gt;&lt;FQL&gt;&lt;Q&gt;US0404131064^FF_TAX_RATE(ANN_R,42736,43100)&lt;/Q&gt;&lt;R&gt;1&lt;/R&gt;&lt;C&gt;1&lt;/C&gt;&lt;D xsi:type="xsd:double"&gt;10.8600134804954&lt;/D&gt;&lt;/FQL&gt;&lt;FQL&gt;&lt;Q&gt;US35671D8570^FF_PTX_INC(ANN_R,43101,43465,,,USD)&lt;/Q&gt;&lt;R&gt;1&lt;/R&gt;&lt;C&gt;1&lt;/C&gt;&lt;D xsi:type="xsd:double"&gt;3892&lt;/D&gt;&lt;/FQL&gt;&lt;FQL&gt;&lt;Q&gt;US0404131064^FF_ASSETS(ANN_R,42736,43100,,,USD)&lt;/Q&gt;&lt;R&gt;1&lt;/R&gt;&lt;C&gt;1&lt;/C&gt;&lt;D xsi:type="xsd:double"&gt;2460.86&lt;/D&gt;&lt;/FQL&gt;&lt;FQL&gt;&lt;Q&gt;US0404131064^FF_SHLDRS_EQ(ANN_R,42736,43100,,,USD)&lt;/Q&gt;&lt;R&gt;1&lt;/R&gt;&lt;C&gt;1&lt;/C&gt;&lt;D xsi:type="xsd:double"&gt;1661.914&lt;/D&gt;&lt;/FQL&gt;&lt;FQL&gt;&lt;Q&gt;US0404131064^FF_MKT_VAL(ANN_R,42736,43100,,,USD)&lt;/Q&gt;&lt;R&gt;1&lt;/R&gt;&lt;C&gt;1&lt;/C&gt;&lt;D xsi:type="xsd:double"&gt;17363.65948&lt;/D&gt;&lt;/FQL&gt;&lt;FQL&gt;&lt;Q&gt;US6792951054^FF_TAX_CF(ANN_R,42370,42735,,,USD)&lt;/Q&gt;&lt;R&gt;0&lt;/R&gt;&lt;C&gt;0&lt;/C&gt;&lt;/FQL&gt;&lt;FQL&gt;&lt;Q&gt;US72919P2020^FF_TAX_RATE(ANN_R,42736,43100)&lt;/Q&gt;&lt;R&gt;0&lt;/R&gt;&lt;C&gt;0&lt;/C&gt;&lt;/FQL&gt;&lt;FQL&gt;&lt;Q&gt;US5132721045^FF_TAX_CF(ANN_R,42736,43100)&lt;/Q&gt;&lt;R&gt;1&lt;/R&gt;&lt;C&gt;1&lt;/C&gt;&lt;D xsi:type="xsd:double"&gt;170&lt;/D&gt;&lt;/FQL&gt;&lt;FQL&gt;&lt;Q&gt;US72919P2020^FF_ASSETS(ANN_R,42736,43100,,,USD)&lt;/Q&gt;&lt;R&gt;1&lt;/R&gt;&lt;C&gt;1&lt;/C&gt;&lt;D xsi:type="xsd:double"&gt;270.81&lt;/D&gt;&lt;/FQL&gt;&lt;FQL&gt;&lt;Q&gt;US72919P2020^FF_SHLDRS_EQ(ANN_R,42736,43100,,,USD)&lt;/Q&gt;&lt;R&gt;1&lt;/R&gt;&lt;C&gt;1&lt;/C&gt;&lt;D xsi:type="xsd:double"&gt;74.355&lt;/D&gt;&lt;/FQL&gt;&lt;FQL&gt;&lt;Q&gt;US72919P2020^FF_MKT_VAL(ANN_R,42736,43100,,,USD)&lt;/Q&gt;&lt;R&gt;1&lt;/R&gt;&lt;C&gt;1&lt;/C&gt;&lt;D xsi:type="xsd:double"&gt;539.22782376&lt;/D&gt;&lt;/FQL&gt;&lt;FQL&gt;&lt;Q&gt;JP3734800000^FF_TAX_CF(ANN_R,42736,43100,,,USD)&lt;/Q&gt;&lt;R&gt;1&lt;/R&gt;&lt;C&gt;1&lt;/C&gt;&lt;D xsi:type="xsd:double"&gt;230.506751069799&lt;/D&gt;&lt;/FQL&gt;&lt;FQL&gt;&lt;Q&gt;US14149Y1082^FF_TAX_RATE(ANN_R,42736,43100)&lt;/Q&gt;&lt;R&gt;1&lt;/R&gt;&lt;C&gt;1&lt;/C&gt;&lt;D xsi:type="xsd:double"&gt;32.7442827442827&lt;/D&gt;&lt;/FQL&gt;&lt;FQL&gt;&lt;Q&gt;NL0012969182^FF_PTX_INC(ANN_R,40909,41274,,,USD)&lt;/Q&gt;&lt;R&gt;0&lt;/R&gt;&lt;C&gt;0&lt;/C&gt;&lt;/FQL&gt;&lt;FQL&gt;&lt;Q&gt;US14149Y1082^FF_ASSETS(ANN_R,42736,43100,,,USD)&lt;/Q&gt;&lt;R&gt;1&lt;/R&gt;&lt;C&gt;1&lt;/C&gt;&lt;D xsi:type="xsd:double"&gt;40112&lt;/D&gt;&lt;/FQL&gt;&lt;FQL&gt;&lt;Q&gt;US14149Y1082^FF_SHLDRS_EQ(ANN_R,42736,43100,,,USD)&lt;/Q&gt;&lt;R&gt;1&lt;/R&gt;&lt;C&gt;1&lt;/C&gt;&lt;D xsi:type="xsd:double"&gt;6808&lt;/D&gt;&lt;/FQL&gt;&lt;FQL&gt;&lt;Q&gt;US14149Y1082^FF_MKT_VAL(ANN_R,42736,43100,,,USD)&lt;/Q&gt;&lt;R&gt;1&lt;/R&gt;&lt;C&gt;1&lt;/C&gt;&lt;D xsi:type="xsd:double"&gt;24622.72&lt;/D&gt;&lt;/FQL&gt;&lt;FQL&gt;&lt;Q&gt;US88339J1051^FF_TAX_CF(ANN_R,43101,43465,,,USD)&lt;/Q&gt;&lt;R&gt;1&lt;/R&gt;&lt;C&gt;1&lt;/C&gt;&lt;D xsi:type="xsd:double"&gt;17.287&lt;/D&gt;&lt;/FQL&gt;&lt;FQL&gt;&lt;Q&gt;US4364401012^FF_TAX_RATE(ANN_R,42736,43100)&lt;/Q&gt;&lt;R&gt;1&lt;/R&gt;&lt;C&gt;1&lt;/C&gt;&lt;D xsi:type="xsd:double"&gt;38.6021942299878&lt;/D&gt;&lt;/FQL&gt;&lt;FQL&gt;&lt;Q&gt;JP3358000002^FF_TAX_CF(ANN_R,43101,43465,,,USD)&lt;/Q&gt;&lt;R&gt;1&lt;/R&gt;&lt;C&gt;1&lt;/C&gt;&lt;D xsi:type="xsd:double"&gt;169.10108807683&lt;/D&gt;&lt;/FQL&gt;&lt;FQL&gt;&lt;Q&gt;US4364401012^FF_ASSETS(ANN_R,42736,43100,,,USD)&lt;/Q&gt;&lt;R&gt;1&lt;/R&gt;&lt;C&gt;1&lt;/C&gt;&lt;D xsi:type="xsd:double"&gt;7979.6&lt;/D&gt;&lt;/FQL&gt;&lt;FQL&gt;&lt;Q&gt;US4364401012^FF_SHLDRS_EQ(ANN_R,42736,43100,,,USD)&lt;/Q&gt;&lt;R&gt;1&lt;/R&gt;&lt;C&gt;1&lt;/C&gt;&lt;D xsi:type="xsd:double"&gt;2784.7&lt;/D&gt;&lt;/FQL&gt;&lt;FQL&gt;&lt;Q&gt;US4364401012^FF_MKT_VAL(ANN_R,42736,43100,,,USD)&lt;/Q&gt;&lt;R&gt;1&lt;/R&gt;&lt;C&gt;1&lt;/C&gt;&lt;D xsi:type="xsd:double"&gt;10100.50017&lt;/D&gt;&lt;/FQL&gt;&lt;FQL&gt;&lt;Q&gt;FR0000127771^FF_PTX_INC(ANN_R,42005,42369,,,USD)&lt;/Q&gt;&lt;R&gt;1&lt;/R&gt;&lt;C&gt;1&lt;/C&gt;&lt;D xsi:type="xsd:double"&gt;1326.26929187775&lt;/D&gt;&lt;/FQL&gt;&lt;FQL&gt;&lt;Q&gt;US42809H1077^FF_TAX_RATE(ANN_R,42736,43100)&lt;/Q&gt;&lt;R&gt;0&lt;/R&gt;&lt;C&gt;0&lt;/C&gt;&lt;/FQL&gt;&lt;FQL&gt;&lt;Q&gt;US72919P2020^FF_TAX_CF(ANN_R,42005,42369,,,USD)&lt;/Q&gt;&lt;R&gt;0&lt;/R&gt;&lt;C&gt;0&lt;/C&gt;&lt;/FQL&gt;&lt;FQL&gt;&lt;Q&gt;US42809H1077^FF_ASSETS(ANN_R,42736,43100,,,USD)&lt;/Q&gt;&lt;R&gt;1&lt;/R&gt;&lt;C&gt;1&lt;/C&gt;&lt;D xsi:type="xsd:double"&gt;23112&lt;/D&gt;&lt;/FQL&gt;&lt;FQL&gt;&lt;Q&gt;US42809H1077^FF_SHLDRS_EQ(ANN_R,42736,43100,,,USD)&lt;/Q&gt;&lt;R&gt;1&lt;/R&gt;&lt;C&gt;1&lt;/C&gt;&lt;D xsi:type="xsd:double"&gt;11051&lt;/D&gt;&lt;/FQL&gt;&lt;FQL&gt;&lt;Q&gt;US42809H1077^FF_MKT_VAL(ANN_R,42736,43100,,,USD)&lt;/Q&gt;&lt;R&gt;1&lt;/R&gt;&lt;C&gt;1&lt;/C&gt;&lt;D xsi:type="xsd:double"&gt;14955.59510405&lt;/D&gt;&lt;/FQL&gt;&lt;FQL&gt;&lt;Q&gt;JP3735400008^FF_TAX_CF(ANN_R,42370,42735)&lt;/Q&gt;&lt;R&gt;1&lt;/R&gt;&lt;C&gt;1&lt;/C&gt;&lt;D xsi:type="xsd:double"&gt;342431&lt;/D&gt;&lt;/FQL&gt;&lt;FQL&gt;&lt;Q&gt;US55261F1049^FF_TAX_RATE(ANN_R,42736,43100)&lt;/Q&gt;&lt;R&gt;1&lt;/R&gt;&lt;C&gt;1&lt;/C&gt;&lt;D xsi:type="xsd:double"&gt;37.8906751673652&lt;/D&gt;&lt;/FQL&gt;&lt;FQL&gt;&lt;Q&gt;JP3898400001^FF_TAX_CF(ANN_R,42370,42735)&lt;/Q&gt;&lt;R&gt;1&lt;/R&gt;&lt;C&gt;1&lt;/C&gt;&lt;D xsi:type="xsd:double"&gt;102696&lt;/D&gt;&lt;/FQL&gt;&lt;FQL&gt;&lt;Q&gt;US55261F1049^FF_ASSETS(ANN_R,42736,43100,,,USD)&lt;/Q&gt;&lt;R&gt;1&lt;/R&gt;&lt;C&gt;1&lt;/C&gt;&lt;D xsi:type="xsd:double"&gt;118593.487&lt;/D&gt;&lt;/FQL&gt;&lt;FQL&gt;&lt;Q&gt;US55261F1049^FF_SHLDRS_EQ(ANN_R,42736,43100,,,USD)&lt;/Q&gt;&lt;R&gt;1&lt;/R&gt;&lt;C&gt;1&lt;/C&gt;&lt;D xsi:type="xsd:double"&gt;16250.819&lt;/D&gt;&lt;/FQL&gt;&lt;FQL&gt;&lt;Q&gt;US55261F1049^FF_MKT_VAL(ANN_R,42736,43100,,,USD)&lt;/Q&gt;&lt;R&gt;1&lt;/R&gt;&lt;C&gt;1&lt;/C&gt;&lt;D xsi:type="xsd:double"&gt;25667.57239559&lt;/D&gt;&lt;/FQL&gt;&lt;FQL&gt;&lt;Q&gt;US88339J1051^FF_PTX_INC(ANN_R,41275,41639,,,USD)&lt;/Q&gt;&lt;R&gt;0&lt;/R&gt;&lt;C&gt;0&lt;/C&gt;&lt;/FQL&gt;&lt;FQL&gt;&lt;Q&gt;US4932671088^FF_TAX_RATE(ANN_R,42736,43100)&lt;/Q&gt;&lt;R&gt;1&lt;/R&gt;&lt;C&gt;1&lt;/C&gt;&lt;D xsi:type="xsd:double"&gt;33.0394190871369&lt;/D&gt;&lt;/FQL&gt;&lt;FQL&gt;&lt;Q&gt;DE0005552004^FF_TAX_CF(ANN_R,42370,42735,,,USD)&lt;/Q&gt;&lt;R&gt;1&lt;/R&gt;&lt;C&gt;1&lt;/C&gt;&lt;D xsi:type="xsd:double"&gt;584.072141647339&lt;/D&gt;&lt;/FQL&gt;&lt;FQL&gt;&lt;Q&gt;US4932671088^FF_ASSETS(ANN_R,42736,43100,,,USD)&lt;/Q&gt;&lt;R&gt;1&lt;/R&gt;&lt;C&gt;1&lt;/C&gt;&lt;D xsi:type="xsd:double"&gt;137698&lt;/D&gt;&lt;/FQL&gt;&lt;FQL&gt;&lt;Q&gt;US4932671088^FF_SHLDRS_EQ(ANN_R,42736,43100,,,USD)&lt;/Q&gt;&lt;R&gt;1&lt;/R&gt;&lt;C&gt;1&lt;/C&gt;&lt;D xsi:type="xsd:double"&gt;15023&lt;/D&gt;&lt;/FQL&gt;&lt;FQL&gt;&lt;Q&gt;US4932671088^FF_MKT_VAL(ANN_R,42736,43100,,,USD)&lt;/Q&gt;&lt;R&gt;1&lt;/R&gt;&lt;C&gt;1&lt;/C&gt;&lt;D xsi:type="xsd:double"&gt;21563.42930233&lt;/D&gt;&lt;/FQL&gt;&lt;FQL&gt;&lt;Q&gt;US8740541094^FF_TAX_CF(ANN_R,43101,43465,,,USD)&lt;/Q&gt;&lt;R&gt;1&lt;/R&gt;&lt;C&gt;1&lt;/C&gt;&lt;D xsi:type="xsd:double"&gt;8.79&lt;/D&gt;&lt;/FQL&gt;&lt;FQL&gt;&lt;Q&gt;US92276F1003^FF_TAX_RATE(ANN_R,42736,43100)&lt;/Q&gt;&lt;R&gt;1&lt;/R&gt;&lt;C&gt;1&lt;/C&gt;&lt;D xsi:type="xsd:double"&gt;-4.5948934358775&lt;/D&gt;&lt;/FQL&gt;&lt;FQL&gt;&lt;Q&gt;FR0000120693^FF_TAX_CF(ANN_R,43101,43465,,,USD)&lt;/Q&gt;&lt;R&gt;1&lt;/R&gt;&lt;C&gt;1&lt;/C&gt;&lt;D xsi:type="xsd:double"&gt;442.371414065361&lt;/D&gt;&lt;/FQL&gt;&lt;FQL&gt;&lt;Q&gt;US92276F1003^FF_ASSETS(ANN_R,42736,43100,,,USD)&lt;/Q&gt;&lt;R&gt;1&lt;/R&gt;&lt;C&gt;1&lt;/C&gt;&lt;D xsi:type="xsd:double"&gt;23954.541&lt;/D&gt;&lt;/FQL&gt;&lt;FQL&gt;&lt;Q&gt;US92276F1003^FF_SHLDRS_EQ(ANN_R,42736,43100,,,USD)&lt;/Q&gt;&lt;R&gt;1&lt;/R&gt;&lt;C&gt;1&lt;/C&gt;&lt;D xsi:type="xsd:double"&gt;10866.226&lt;/D&gt;&lt;/FQL&gt;&lt;FQL&gt;&lt;Q&gt;US92276F1003^FF_MKT_VAL(ANN_R,42736,43100,,,USD)&lt;/Q&gt;&lt;R&gt;1&lt;/R&gt;&lt;C&gt;1&lt;/C&gt;&lt;D xsi:type="xsd:double"&gt;21374.72186&lt;/D&gt;&lt;/FQL&gt;&lt;FQL&gt;&lt;Q&gt;JP3143600009^FF_TAX_CF(ANN_R,42370,42735)&lt;/Q&gt;&lt;R&gt;1&lt;/R&gt;&lt;C&gt;1&lt;/C&gt;&lt;D xsi:type="xsd:double"&gt;73078&lt;/D&gt;&lt;/FQL&gt;&lt;FQL&gt;&lt;Q&gt;IE00BQPVQZ61^FF_TAX_RATE(ANN_R,42736,43100)&lt;/Q&gt;&lt;R&gt;0&lt;/R&gt;&lt;C&gt;0&lt;/C&gt;&lt;/FQL&gt;&lt;FQL&gt;&lt;Q&gt;US6700024010^FF_PTX_INC(ANN_R,42370,42735,,,USD)&lt;/Q&gt;&lt;R&gt;1&lt;/R&gt;&lt;C&gt;1&lt;/C&gt;&lt;D xsi:type="xsd:double"&gt;-279.966&lt;/D&gt;&lt;/FQL&gt;&lt;FQL&gt;&lt;Q&gt;IE00BQPVQZ61^FF_ASSETS(ANN_R,42736,43100,,,USD)&lt;/Q&gt;&lt;R&gt;1&lt;/R&gt;&lt;C&gt;1&lt;/C&gt;&lt;D xsi:type="xsd:double"&gt;4202.298&lt;/D&gt;&lt;/FQL&gt;&lt;FQL&gt;&lt;Q&gt;IE00BQPVQZ61^FF_SHLDRS_EQ(ANN_R,42736,43100,,,USD)&lt;/Q&gt;&lt;R&gt;1&lt;/R&gt;&lt;C&gt;1&lt;/C&gt;&lt;D xsi:type="xsd:double"&gt;1001.31&lt;/D&gt;&lt;/FQL&gt;&lt;FQL&gt;&lt;Q&gt;IE00BQPVQZ61^FF_MKT_VAL(ANN_R,42736,43100,,,USD)&lt;/Q&gt;&lt;R&gt;1&lt;/R&gt;&lt;C&gt;1&lt;/C&gt;&lt;D xsi:type="xsd:double"&gt;2400.2504682&lt;/D&gt;&lt;/FQL&gt;&lt;FQL&gt;&lt;Q&gt;SE0000310336^FF_TAX_CF(ANN_R,42005,42369,,,USD)&lt;/Q&gt;&lt;R&gt;1&lt;/R&gt;&lt;C&gt;1&lt;/C&gt;&lt;D xsi:type="xsd:double"&gt;85.8184478580952&lt;/D&gt;&lt;/FQL&gt;&lt;FQL&gt;&lt;Q&gt;US8740541094^FF_TAX_RATE(ANN_R,42736,43100)&lt;/Q&gt;&lt;R&gt;1&lt;/R&gt;&lt;C&gt;1&lt;/C&gt;&lt;D xsi:type="xsd:double"&gt;12.55375820178&lt;/D&gt;&lt;/FQL&gt;&lt;FQL&gt;&lt;Q&gt;JP3381000003^FF_PTX_INC(ANN_R,43466,43830,,,USD)&lt;/Q&gt;&lt;R&gt;1&lt;/R&gt;&lt;C&gt;1&lt;/C&gt;&lt;D xsi:type="xsd:double"&gt;2243.2909307275&lt;/D&gt;&lt;/FQL&gt;&lt;FQL&gt;&lt;Q&gt;US8740541094^FF_ASSETS(ANN_R,42736,43100,,,USD)&lt;/Q&gt;&lt;R&gt;1&lt;/R&gt;&lt;C&gt;1&lt;/C&gt;&lt;D xsi:type="xsd:double"&gt;3277.124&lt;/D&gt;&lt;/FQL&gt;&lt;FQL&gt;&lt;Q&gt;US8740541094^FF_SHLDRS_EQ(ANN_R,42736,43100,,,USD)&lt;/Q&gt;&lt;R&gt;1&lt;/R&gt;&lt;C&gt;1&lt;/C&gt;&lt;D xsi:type="xsd:double"&gt;1003.728&lt;/D&gt;&lt;/FQL&gt;&lt;FQL&gt;&lt;Q&gt;US8740541094^FF_MKT_VAL(ANN_R,42736,43100,,,USD)&lt;/Q&gt;&lt;R&gt;1&lt;/R&gt;&lt;C&gt;1&lt;/C&gt;&lt;D xsi:type="xsd:double"&gt;6082.34667&lt;/D&gt;&lt;/FQL&gt;&lt;FQL&gt;&lt;Q&gt;SE0000103699^FF_TAX_CF(ANN_R,43831,44196,,,USD)&lt;/Q&gt;&lt;R&gt;1&lt;/R&gt;&lt;C&gt;1&lt;/C&gt;&lt;D xsi:type="xsd:double"&gt;186.043835810142&lt;/D&gt;&lt;/FQL&gt;&lt;FQL&gt;&lt;Q&gt;US74736K1016^FF_TAX_RATE(ANN_R,42736,43100)&lt;/Q&gt;&lt;R&gt;1&lt;/R&gt;&lt;C&gt;1&lt;/C&gt;&lt;D xsi:type="xsd:double"&gt;160.640908258561&lt;/D&gt;&lt;/FQL&gt;&lt;FQL&gt;&lt;Q&gt;FR0000052292^FF_PTX_INC(ANN_R,40909,41274,,,USD)&lt;/Q&gt;&lt;R&gt;1&lt;/R&gt;&lt;C&gt;1&lt;/C&gt;&lt;D xsi:type="xsd:double"&gt;1412.91630268097&lt;/D&gt;&lt;/FQL&gt;&lt;FQL&gt;&lt;Q&gt;US74736K1016^FF_ASSETS(ANN_R,42736,43100,,,USD)&lt;/Q&gt;&lt;R&gt;1&lt;/R&gt;&lt;C&gt;1&lt;/C&gt;&lt;D xsi:type="xsd:double"&gt;6522.323&lt;/D&gt;&lt;/FQL&gt;&lt;FQL&gt;&lt;Q&gt;US74736K1016^FF_SHLDRS_EQ(ANN_R,42736,43100,,,USD)&lt;/Q&gt;&lt;R&gt;1&lt;/R&gt;&lt;C&gt;1&lt;/C&gt;&lt;D xsi:type="xsd:double"&gt;4896.722&lt;/D&gt;&lt;/FQL&gt;&lt;FQL&gt;&lt;Q&gt;US74736K1016^FF_MKT_VAL(ANN_R,42736,43100,,,USD)&lt;/Q&gt;&lt;R&gt;1&lt;/R&gt;&lt;C&gt;1&lt;/C&gt;&lt;D xsi:type="xsd:double"&gt;8670.37184&lt;/D&gt;&lt;/FQL&gt;&lt;FQL&gt;&lt;Q&gt;US6516391066^FF_TAX_CF(ANN_R,43466,43830)&lt;/Q&gt;&lt;R&gt;1&lt;/R&gt;&lt;C&gt;1&lt;/C&gt;&lt;D xsi:type="xsd:double"&gt;437&lt;/D&gt;&lt;/FQL&gt;&lt;FQL&gt;&lt;Q&gt;US5732841060^FF_TAX_RATE(ANN_R,42736,43100)&lt;/Q&gt;&lt;R&gt;1&lt;/R&gt;&lt;C&gt;1&lt;/C&gt;&lt;D xsi:type="xsd:double"&gt;-15.2613874311713&lt;/D&gt;&lt;/FQL&gt;&lt;FQL&gt;&lt;Q&gt;US45784P1012^FF_PTX_INC(ANN_R,42005,42369,,,USD)&lt;/Q&gt;&lt;R&gt;1&lt;/R&gt;&lt;C&gt;1&lt;/C&gt;&lt;D xsi:type="xsd:double"&gt;-61.39&lt;/D&gt;&lt;/FQL&gt;&lt;FQL&gt;&lt;Q&gt;US5732841060^FF_ASSETS(ANN_R,42736,43100,,,USD)&lt;/Q&gt;&lt;R&gt;1&lt;/R&gt;&lt;C&gt;1&lt;/C&gt;&lt;D xsi:type="xsd:double"&gt;9169.348&lt;/D&gt;&lt;/FQL&gt;&lt;FQL&gt;&lt;Q&gt;US5732841060^FF_SHLDRS_EQ(ANN_R,42736,43100,,,USD)&lt;/Q&gt;&lt;R&gt;1&lt;/R&gt;&lt;C&gt;1&lt;/C&gt;&lt;D xsi:type="xsd:double"&gt;4679.6&lt;/D&gt;&lt;/FQL&gt;&lt;FQL&gt;&lt;Q&gt;US5732841060^FF_MKT_VAL(ANN_R,42736,43100,,,USD)&lt;/Q&gt;&lt;R&gt;1&lt;/R&gt;&lt;C&gt;1&lt;/C&gt;&lt;D xsi:type="xsd:double"&gt;13897.44792&lt;/D&gt;&lt;/FQL&gt;&lt;FQL&gt;&lt;Q&gt;US98978V1035^FF_TAX_CF(ANN_R,43101,43465,,,USD)&lt;/Q&gt;&lt;R&gt;1&lt;/R&gt;&lt;C&gt;1&lt;/C&gt;&lt;D xsi:type="xsd:double"&gt;336&lt;/D&gt;&lt;/FQL&gt;&lt;FQL&gt;&lt;Q&gt;US1156372096^FF_TAX_RATE(ANN_R,42736,43100)&lt;/Q&gt;&lt;R&gt;1&lt;/R&gt;&lt;C&gt;1&lt;/C&gt;&lt;D xsi:type="xsd:double"&gt;28.2958199356913&lt;/D&gt;&lt;/FQL&gt;&lt;FQL&gt;&lt;Q&gt;US0010551028^FF_TAX_CF(ANN_R,43466,43830)&lt;/Q&gt;&lt;R&gt;1&lt;/R&gt;&lt;C&gt;1&lt;/C&gt;&lt;D xsi:type="xsd:double"&gt;1384&lt;/D&gt;&lt;/FQL&gt;&lt;FQL&gt;&lt;Q&gt;US1156372096^FF_ASSETS(ANN_R,42736,43100,,,USD)&lt;/Q&gt;&lt;R&gt;1&lt;/R&gt;&lt;C&gt;1&lt;/C&gt;&lt;D xsi:type="xsd:double"&gt;4625&lt;/D&gt;&lt;/FQL&gt;&lt;FQL&gt;&lt;Q&gt;US1156372096^FF_SHLDRS_EQ(ANN_R,42736,43100,,,USD)&lt;/Q&gt;&lt;R&gt;1&lt;/R&gt;&lt;C&gt;1&lt;/C&gt;&lt;D xsi:type="xsd:double"&gt;1370&lt;/D&gt;&lt;/FQL&gt;&lt;FQL&gt;&lt;Q&gt;US1156372096^FF_MKT_VAL(ANN_R,42736,43100,,,USD)&lt;/Q&gt;&lt;R&gt;1&lt;/R&gt;&lt;C&gt;1&lt;/C&gt;&lt;D xsi:type="xsd:double"&gt;18174.94952&lt;/D&gt;&lt;/FQL&gt;&lt;FQL&gt;&lt;Q&gt;IT0000072618^FF_PTX_INC(ANN_R,43466,43830,,,USD)&lt;/Q&gt;&lt;R&gt;1&lt;/R&gt;&lt;C&gt;1&lt;/C&gt;&lt;D xsi:type="xsd:double"&gt;6289.05804419518&lt;/D&gt;&lt;/FQL&gt;&lt;FQL&gt;&lt;Q&gt;US87165B1035^FF_TAX_RATE(ANN_R,42736,43100)&lt;/Q&gt;&lt;R&gt;1&lt;/R&gt;&lt;C&gt;1&lt;/C&gt;&lt;D xsi:type="xsd:double"&gt;41.7870036101083&lt;/D&gt;&lt;/FQL&gt;&lt;FQL&gt;&lt;Q&gt;SE0007100599^FF_TAX_CF(ANN_R,41275,41639,,,USD)&lt;/Q&gt;&lt;R&gt;1&lt;/R&gt;&lt;C&gt;1&lt;/C&gt;&lt;D xsi:type="xsd:double"&gt;763.316475331783&lt;/D&gt;&lt;/FQL&gt;&lt;FQL&gt;&lt;Q&gt;US87165B1035^FF_ASSETS(ANN_R,42736,43100,,,USD)&lt;/Q&gt;&lt;R&gt;1&lt;/R&gt;&lt;C&gt;1&lt;/C&gt;&lt;D xsi:type="xsd:double"&gt;95808&lt;/D&gt;&lt;/FQL&gt;&lt;FQL&gt;&lt;Q&gt;US87165B1035^FF_SHLDRS_EQ(ANN_R,42736,43100,,,USD)&lt;/Q&gt;&lt;R&gt;1&lt;/R&gt;&lt;C&gt;1&lt;/C&gt;&lt;D xsi:type="xsd:double"&gt;14234&lt;/D&gt;&lt;/FQL&gt;&lt;FQL&gt;&lt;Q&gt;US87165B1035^FF_MKT_VAL(ANN_R,42736,43100,,,USD)&lt;/Q&gt;&lt;R&gt;1&lt;/R&gt;&lt;C&gt;1&lt;/C&gt;&lt;D xsi:type="xsd:double"&gt;29750.21862813&lt;/D&gt;&lt;/FQL&gt;&lt;FQL&gt;&lt;Q&gt;FR0010220475^FF_TAX_CF(ANN_R,42736,43100)&lt;/Q&gt;&lt;R&gt;1&lt;/R&gt;&lt;C&gt;1&lt;/C&gt;&lt;D xsi:type="xsd:double"&gt;87&lt;/D&gt;&lt;/FQL&gt;&lt;FQL&gt;&lt;Q&gt;US30063P1057^FF_TAX_RATE(ANN_R,42736,43100)&lt;/Q&gt;&lt;R&gt;0&lt;/R&gt;&lt;C&gt;0&lt;/C&gt;&lt;/FQL&gt;&lt;FQL&gt;&lt;Q&gt;DE0005439004^FF_PTX_INC(ANN_R,42736,43100,,,USD)&lt;/Q&gt;&lt;R&gt;1&lt;/R&gt;&lt;C&gt;1&lt;/C&gt;&lt;D xsi:type="xsd:double"&gt;4736.19728076458&lt;/D&gt;&lt;/FQL&gt;&lt;FQL&gt;&lt;Q&gt;US30063P1057^FF_ASSETS(ANN_R,42736,43100,,,USD)&lt;/Q&gt;&lt;R&gt;1&lt;/R&gt;&lt;C&gt;1&lt;/C&gt;&lt;D xsi:type="xsd:double"&gt;598.56&lt;/D&gt;&lt;/FQL&gt;&lt;FQL&gt;&lt;Q&gt;US30063P1057^FF_SHLDRS_EQ(ANN_R,42736,43100,,,USD)&lt;/Q&gt;&lt;R&gt;1&lt;/R&gt;&lt;C&gt;1&lt;/C&gt;&lt;D xsi:type="xsd:double"&gt;520.418&lt;/D&gt;&lt;/FQL&gt;&lt;FQL&gt;&lt;Q&gt;US30063P1057^FF_MKT_VAL(ANN_R,42736,43100,,,USD)&lt;/Q&gt;&lt;R&gt;1&lt;/R&gt;&lt;C&gt;1&lt;/C&gt;&lt;D xsi:type="xsd:double"&gt;6330.93476204&lt;/D&gt;&lt;/FQL&gt;&lt;FQL&gt;&lt;Q&gt;CH0014852781^FF_PTX_INC(ANN_R,42736,43100,,,USD)&lt;/Q&gt;&lt;R&gt;1&lt;/R&gt;&lt;C&gt;1&lt;/C&gt;&lt;D xsi:type="xsd:double"&gt;1338.05822682381&lt;/D&gt;&lt;/FQL&gt;&lt;FQL&gt;&lt;Q&gt;US9291601097^FF_TAX_RATE(ANN_R,42736,43100)&lt;/Q&gt;&lt;R&gt;1&lt;/R&gt;&lt;C&gt;1&lt;/C&gt;&lt;D xsi:type="xsd:double"&gt;-64.2304796909077&lt;/D&gt;&lt;/FQL&gt;&lt;FQL&gt;&lt;Q&gt;US3635761097^FF_PTX_INC(ANN_R,41275,41639,,,USD)&lt;/Q&gt;&lt;R&gt;1&lt;/R&gt;&lt;C&gt;1&lt;/C&gt;&lt;D xsi:type="xsd:double"&gt;274.5&lt;/D&gt;&lt;/FQL&gt;&lt;FQL&gt;&lt;Q&gt;US9291601097^FF_ASSETS(ANN_R,42736,43100,,,USD)&lt;/Q&gt;&lt;R&gt;1&lt;/R&gt;&lt;C&gt;1&lt;/C&gt;&lt;D xsi:type="xsd:double"&gt;9772.726&lt;/D&gt;&lt;/FQL&gt;&lt;FQL&gt;&lt;Q&gt;US9291601097^FF_SHLDRS_EQ(ANN_R,42736,43100,,,USD)&lt;/Q&gt;&lt;R&gt;1&lt;/R&gt;&lt;C&gt;1&lt;/C&gt;&lt;D xsi:type="xsd:double"&gt;4968.893&lt;/D&gt;&lt;/FQL&gt;&lt;FQL&gt;&lt;Q&gt;US9291601097^FF_MKT_VAL(ANN_R,42736,43100,,,USD)&lt;/Q&gt;&lt;R&gt;1&lt;/R&gt;&lt;C&gt;1&lt;/C&gt;&lt;D xsi:type="xsd:double"&gt;16986.43188&lt;/D&gt;&lt;/FQL&gt;&lt;FQL&gt;&lt;Q&gt;NL0012969182^FF_TAX_CF(ANN_R,42736,43100)&lt;/Q&gt;&lt;R&gt;1&lt;/R&gt;&lt;C&gt;1&lt;/C&gt;&lt;D xsi:type="xsd:double"&gt;41.55&lt;/D&gt;&lt;/FQL&gt;&lt;FQL&gt;&lt;Q&gt;US5303073051^FF_TAX_RATE(ANN_R,42736,43100)&lt;/Q&gt;&lt;R&gt;1&lt;/R&gt;&lt;C&gt;1&lt;/C&gt;&lt;D xsi:type="xsd:double"&gt;17.0135068962703&lt;/D&gt;&lt;/FQL&gt;&lt;FQL&gt;&lt;Q&gt;SE0000148884^FF_TAX_CF(ANN_R,43831,44196,,,USD)&lt;/Q&gt;&lt;R&gt;1&lt;/R&gt;&lt;C&gt;1&lt;/C&gt;&lt;D xsi:type="xsd:double"&gt;477.145408451557&lt;/D&gt;&lt;/FQL&gt;&lt;FQL&gt;&lt;Q&gt;US5303073051^FF_ASSETS(ANN_R,42736,43100,,,USD)&lt;/Q&gt;&lt;R&gt;1&lt;/R&gt;&lt;C&gt;1&lt;/C&gt;&lt;D xsi:type="xsd:double"&gt;11979.335&lt;/D&gt;&lt;/FQL&gt;&lt;FQL&gt;&lt;Q&gt;US5303073051^FF_SHLDRS_EQ(ANN_R,42736,43100,,,USD)&lt;/Q&gt;&lt;R&gt;1&lt;/R&gt;&lt;C&gt;1&lt;/C&gt;&lt;D xsi:type="xsd:double"&gt;10486.901&lt;/D&gt;&lt;/FQL&gt;&lt;FQL&gt;&lt;Q&gt;US5303073051^FF_MKT_VAL(ANN_R,42736,43100,,,USD)&lt;/Q&gt;&lt;R&gt;1&lt;/R&gt;&lt;C&gt;1&lt;/C&gt;&lt;D xsi:type="xsd:double"&gt;15441.22508108&lt;/D&gt;&lt;/FQL&gt;&lt;FQL&gt;&lt;Q&gt;US42809H1077^FF_TAX_CF(ANN_R,42005,42369,,,USD)&lt;/Q&gt;&lt;R&gt;1&lt;/R&gt;&lt;C&gt;1&lt;/C&gt;&lt;D xsi:type="xsd:double"&gt;140&lt;/D&gt;&lt;/FQL&gt;&lt;FQL&gt;&lt;Q&gt;US0152711091^FF_TAX_RATE(ANN_R,42736,43100)&lt;/Q&gt;&lt;R&gt;1&lt;/R&gt;&lt;C&gt;1&lt;/C&gt;&lt;D xsi:type="xsd:double"&gt;0&lt;/D&gt;&lt;/FQL&gt;&lt;FQL&gt;&lt;Q&gt;FR0000051807^FF_TAX_CF(ANN_R,42736,43100)&lt;/Q&gt;&lt;R&gt;1&lt;/R&gt;&lt;C&gt;1&lt;/C&gt;&lt;D xsi:type="xsd:double"&gt;147&lt;/D&gt;&lt;/FQL&gt;&lt;FQL&gt;&lt;Q&gt;US0152711091^FF_ASSETS(ANN_R,42736,43100,,,USD)&lt;/Q&gt;&lt;R&gt;1&lt;/R&gt;&lt;C&gt;1&lt;/C&gt;&lt;D xsi:type="xsd:double"&gt;12103.953&lt;/D&gt;&lt;/FQL&gt;&lt;FQL&gt;&lt;Q&gt;US0152711091^FF_SHLDRS_EQ(ANN_R,42736,43100,,,USD)&lt;/Q&gt;&lt;R&gt;1&lt;/R&gt;&lt;C&gt;1&lt;/C&gt;&lt;D xsi:type="xsd:double"&gt;5949.666&lt;/D&gt;&lt;/FQL&gt;&lt;FQL&gt;&lt;Q&gt;US0152711091^FF_MKT_VAL(ANN_R,42736,43100,,,USD)&lt;/Q&gt;&lt;R&gt;1&lt;/R&gt;&lt;C&gt;1&lt;/C&gt;&lt;D xsi:type="xsd:double"&gt;13030.75155474&lt;/D&gt;&lt;/FQL&gt;&lt;FQL&gt;&lt;Q&gt;JP3198900007^FF_TAX_CF(ANN_R,42736,43100,,,USD)&lt;/Q&gt;&lt;R&gt;1&lt;/R&gt;&lt;C&gt;1&lt;/C&gt;&lt;D xsi:type="xsd:double"&gt;328.966868048534&lt;/D&gt;&lt;/FQL&gt;&lt;FQL&gt;&lt;Q&gt;US4165151048^FF_TAX_RATE(ANN_R,42736,43100)&lt;/Q&gt;&lt;R&gt;1&lt;/R&gt;&lt;C&gt;1&lt;/C&gt;&lt;D xsi:type="xsd:double"&gt;136.237897648686&lt;/D&gt;&lt;/FQL&gt;&lt;FQL&gt;&lt;Q&gt;FR0000133308^FF_TAX_CF(ANN_R,42736,43100,,,USD)&lt;/Q&gt;&lt;R&gt;1&lt;/R&gt;&lt;C&gt;1&lt;/C&gt;&lt;D xsi:type="xsd:double"&gt;2839.01132547855&lt;/D&gt;&lt;/FQL&gt;&lt;FQL&gt;&lt;Q&gt;US4165151048^FF_ASSETS(ANN_R,42736,43100,,,USD)&lt;/Q&gt;&lt;R&gt;1&lt;/R&gt;&lt;C&gt;1&lt;/C&gt;&lt;D xsi:type="xsd:double"&gt;221738&lt;/D&gt;&lt;/FQL&gt;&lt;FQL&gt;&lt;Q&gt;US4165151048^FF_SHLDRS_EQ(ANN_R,42736,43100,,,USD)&lt;/Q&gt;&lt;R&gt;1&lt;/R&gt;&lt;C&gt;1&lt;/C&gt;&lt;D xsi:type="xsd:double"&gt;13494&lt;/D&gt;&lt;/FQL&gt;&lt;FQL&gt;&lt;Q&gt;US4165151048^FF_MKT_VAL(ANN_R,42736,43100,,,USD)&lt;/Q&gt;&lt;R&gt;1&lt;/R&gt;&lt;C&gt;1&lt;/C&gt;&lt;D xsi:type="xsd:double"&gt;20082.67582608&lt;/D&gt;&lt;/FQL&gt;&lt;FQL&gt;&lt;Q&gt;KR7036570000^FF_TAX_CF(ANN_R,40909,41274,,,USD)&lt;/Q&gt;&lt;R&gt;1&lt;/R&gt;&lt;C&gt;1&lt;/C&gt;&lt;D xsi:type="xsd:double"&gt;35.1849295384364&lt;/D&gt;&lt;/FQL&gt;&lt;FQL&gt;&lt;Q&gt;US3635761097^FF_TAX_RATE(ANN_R,42736,43100)&lt;/Q&gt;&lt;R&gt;1&lt;/R&gt;&lt;C&gt;1&lt;/C&gt;&lt;D xsi:type="xsd:double"&gt;-43.6631461923291&lt;/D&gt;&lt;/FQL&gt;&lt;FQL&gt;&lt;Q&gt;ES0178430E18^FF_PTX_INC(ANN_R,41640,42004,,,USD)&lt;/Q&gt;&lt;R&gt;1&lt;/R&gt;&lt;C&gt;1&lt;/C&gt;&lt;D xsi:type="xsd:double"&gt;4736.73503601551&lt;/D&gt;&lt;/FQL&gt;&lt;FQL&gt;&lt;Q&gt;US3635761097^FF_ASSETS(ANN_R,42736,43100,,,USD)&lt;/Q&gt;&lt;R&gt;1&lt;/R&gt;&lt;C&gt;1&lt;/C&gt;&lt;D xsi:type="xsd:double"&gt;14909.7&lt;/D&gt;&lt;/FQL&gt;&lt;FQL&gt;&lt;Q&gt;US3635761097^FF_SHLDRS_EQ(ANN_R,42736,43100,,,USD)&lt;/Q&gt;&lt;R&gt;1&lt;/R&gt;&lt;C&gt;1&lt;/C&gt;&lt;D xsi:type="xsd:double"&gt;4235.6&lt;/D&gt;&lt;/FQL&gt;&lt;FQL&gt;&lt;Q&gt;US3635761097^FF_MKT_VAL(ANN_R,42736,43100,,,USD)&lt;/Q&gt;&lt;R&gt;1&lt;/R&gt;&lt;C&gt;1&lt;/C&gt;&lt;D xsi:type="xsd:double"&gt;11453.68&lt;/D&gt;&lt;/FQL&gt;&lt;FQL&gt;&lt;Q&gt;FR0000125338^FF_TAX_CF(ANN_R,42736,43100)&lt;/Q&gt;&lt;R&gt;1&lt;/R&gt;&lt;C&gt;1&lt;/C&gt;&lt;D xsi:type="xsd:double"&gt;139&lt;/D&gt;&lt;/FQL&gt;&lt;FQL&gt;&lt;Q&gt;US6703461052^FF_TAX_RATE(ANN_R,42736,43100)&lt;/Q&gt;&lt;R&gt;1&lt;/R&gt;&lt;C&gt;1&lt;/C&gt;&lt;D xsi:type="xsd:double"&gt;21.1082900894136&lt;/D&gt;&lt;/FQL&gt;&lt;FQL&gt;&lt;Q&gt;ES0105046009^FF_PTX_INC(ANN_R,41640,42004,,,USD)&lt;/Q&gt;&lt;R&gt;1&lt;/R&gt;&lt;C&gt;1&lt;/C&gt;&lt;D xsi:type="xsd:double"&gt;876.414035266399&lt;/D&gt;&lt;/FQL&gt;&lt;FQL&gt;&lt;Q&gt;US6703461052^FF_ASSETS(ANN_R,42736,43100,,,USD)&lt;/Q&gt;&lt;R&gt;1&lt;/R&gt;&lt;C&gt;1&lt;/C&gt;&lt;D xsi:type="xsd:double"&gt;15841.258&lt;/D&gt;&lt;/FQL&gt;&lt;FQL&gt;&lt;Q&gt;US6703461052^FF_SHLDRS_EQ(ANN_R,42736,43100,,,USD)&lt;/Q&gt;&lt;R&gt;1&lt;/R&gt;&lt;C&gt;1&lt;/C&gt;&lt;D xsi:type="xsd:double"&gt;8739.036&lt;/D&gt;&lt;/FQL&gt;&lt;FQL&gt;&lt;Q&gt;US6703461052^FF_MKT_VAL(ANN_R,42736,43100,,,USD)&lt;/Q&gt;&lt;R&gt;1&lt;/R&gt;&lt;C&gt;1&lt;/C&gt;&lt;D xsi:type="xsd:double"&gt;20216.46902&lt;/D&gt;&lt;/FQL&gt;&lt;FQL&gt;&lt;Q&gt;US4932671088^FF_TAX_CF(ANN_R,40909,41274,,,USD)&lt;/Q&gt;&lt;R&gt;1&lt;/R&gt;&lt;C&gt;1&lt;/C&gt;&lt;D xsi:type="xsd:double"&gt;84&lt;/D&gt;&lt;/FQL&gt;&lt;FQL&gt;&lt;Q&gt;US57772K1016^FF_TAX_RATE(ANN_R,42736,43100)&lt;/Q&gt;&lt;R&gt;1&lt;/R&gt;&lt;C&gt;1&lt;/C&gt;&lt;D xsi:type="xsd:double"&gt;15.8884266814207&lt;/D&gt;&lt;/FQL&gt;&lt;FQL&gt;&lt;Q&gt;US57772K1016^FF_PTX_INC(ANN_R,42736,43100,,,USD)&lt;/Q&gt;&lt;R&gt;1&lt;/R&gt;&lt;C&gt;1&lt;/C&gt;&lt;D xsi:type="xsd:double"&gt;679.589&lt;/D&gt;&lt;/FQL&gt;&lt;FQL&gt;&lt;Q&gt;US57772K1016^FF_ASSETS(ANN_R,42736,43100,,,USD)&lt;/Q&gt;&lt;R&gt;1&lt;/R&gt;&lt;C&gt;1&lt;/C&gt;&lt;D xsi:type="xsd:double"&gt;4570.233&lt;/D&gt;&lt;/FQL&gt;&lt;FQL&gt;&lt;Q&gt;US57772K1016^FF_SHLDRS_EQ(ANN_R,42736,43100,,,USD)&lt;/Q&gt;&lt;R&gt;1&lt;/R&gt;&lt;C&gt;1&lt;/C&gt;&lt;D xsi:type="xsd:double"&gt;2202.694&lt;/D&gt;&lt;/FQL&gt;&lt;FQL&gt;&lt;Q&gt;US57772K1016^FF_MKT_VAL(ANN_R,42736,43100,,,USD)&lt;/Q&gt;&lt;R&gt;1&lt;/R&gt;&lt;C&gt;1&lt;/C&gt;&lt;D xsi:type="xsd:double"&gt;12991.31904&lt;/D&gt;&lt;/FQL&gt;&lt;FQL&gt;&lt;Q&gt;KR7005490008^FF_PTX_INC(ANN_R,43101,43465,,,USD)&lt;/Q&gt;&lt;R&gt;1&lt;/R&gt;&lt;C&gt;1&lt;/C&gt;&lt;D xsi:type="xsd:double"&gt;3237.40367492268&lt;/D&gt;&lt;/FQL&gt;&lt;FQL&gt;&lt;Q&gt;US34959E1091^FF_TAX_RATE(ANN_R,42736,43100)&lt;/Q&gt;&lt;R&gt;1&lt;/R&gt;&lt;C&gt;1&lt;/C&gt;&lt;D xsi:type="xsd:double"&gt;74.6770005000242&lt;/D&gt;&lt;/FQL&gt;&lt;FQL&gt;&lt;Q&gt;TW0002002003^FF_TAX_CF(ANN_R,43466,43830)&lt;/Q&gt;&lt;R&gt;1&lt;/R&gt;&lt;C&gt;1&lt;/C&gt;&lt;D xsi:type="xsd:double"&gt;6968.632&lt;/D&gt;&lt;/FQL&gt;&lt;FQL&gt;&lt;Q&gt;US34959E1091^FF_ASSETS(ANN_R,42736,43100,,,USD)&lt;/Q&gt;&lt;R&gt;1&lt;/R&gt;&lt;C&gt;1&lt;/C&gt;&lt;D xsi:type="xsd:double"&gt;2257.916&lt;/D&gt;&lt;/FQL&gt;&lt;FQL&gt;&lt;Q&gt;US34959E1091^FF_SHLDRS_EQ(ANN_R,42736,43100,,,USD)&lt;/Q&gt;&lt;R&gt;1&lt;/R&gt;&lt;C&gt;1&lt;/C&gt;&lt;D xsi:type="xsd:double"&gt;589.377&lt;/D&gt;&lt;/FQL&gt;&lt;FQL&gt;&lt;Q&gt;US34959E1091^FF_MKT_VAL(ANN_R,42736,43100,,,USD)&lt;/Q&gt;&lt;R&gt;1&lt;/R&gt;&lt;C&gt;1&lt;/C&gt;&lt;D xsi:type="xsd:double"&gt;7335.1141&lt;/D&gt;&lt;/FQL&gt;&lt;FQL&gt;&lt;Q&gt;US35671D8570^FF_PTX_INC(ANN_R,43466,43830,,,USD)&lt;/Q&gt;&lt;R&gt;1&lt;/R&gt;&lt;C&gt;1&lt;/C&gt;&lt;D xsi:type="xsd:double"&gt;306&lt;/D&gt;&lt;/FQL&gt;&lt;FQL&gt;&lt;Q&gt;US9892071054^FF_TAX_RATE(ANN_R,42736,43100)&lt;/Q&gt;&lt;R&gt;1&lt;/R&gt;&lt;C&gt;1&lt;/C&gt;&lt;D xsi:type="xsd:double"&gt;80.6818181818182&lt;/D&gt;&lt;/FQL&gt;&lt;FQL&gt;&lt;Q&gt;JP3381000003^FF_PTX_INC(ANN_R,43101,43465,,,USD)&lt;/Q&gt;&lt;R&gt;1&lt;/R&gt;&lt;C&gt;1&lt;/C&gt;&lt;D xsi:type="xsd:double"&gt;2451.99013292789&lt;/D&gt;&lt;/FQL&gt;&lt;FQL&gt;&lt;Q&gt;US9892071054^FF_ASSETS(ANN_R,42736,43100,,,USD)&lt;/Q&gt;&lt;R&gt;1&lt;/R&gt;&lt;C&gt;1&lt;/C&gt;&lt;D xsi:type="xsd:double"&gt;4275&lt;/D&gt;&lt;/FQL&gt;&lt;FQL&gt;&lt;Q&gt;US9892071054^FF_SHLDRS_EQ(ANN_R,42736,43100,,,USD)&lt;/Q&gt;&lt;R&gt;1&lt;/R&gt;&lt;C&gt;1&lt;/C&gt;&lt;D xsi:type="xsd:double"&gt;834&lt;/D&gt;&lt;/FQL&gt;&lt;FQL&gt;&lt;Q&gt;US9892071054^FF_MKT_VAL(ANN_R,42736,43100,,,USD)&lt;/Q&gt;&lt;R&gt;1&lt;/R&gt;&lt;C&gt;1&lt;/C&gt;&lt;D xsi:type="xsd:double"&gt;5525.906661&lt;/D&gt;&lt;/FQL&gt;&lt;FQL&gt;&lt;Q&gt;NL0010545661^FF_PTX_INC(ANN_R,42736,43100,,,USD)&lt;/Q&gt;&lt;R&gt;1&lt;/R&gt;&lt;C&gt;1&lt;/C&gt;&lt;D xsi:type="xsd:double"&gt;659&lt;/D&gt;&lt;/FQL&gt;&lt;FQL&gt;&lt;Q&gt;US6792951054^FF_TAX_RATE(ANN_R,42736,43100)&lt;/Q&gt;&lt;R&gt;0&lt;/R&gt;&lt;C&gt;0&lt;/C&gt;&lt;/FQL&gt;&lt;FQL&gt;&lt;Q&gt;US6703461052^FF_TAX_CF(ANN_R,43101,43465)&lt;/Q&gt;&lt;R&gt;1&lt;/R&gt;&lt;C&gt;1&lt;/C&gt;&lt;D xsi:type="xsd:double"&gt;561.1&lt;/D&gt;&lt;/FQL&gt;&lt;FQL&gt;&lt;Q&gt;US6792951054^FF_ASSETS(A</t>
        </r>
      </text>
    </comment>
    <comment ref="A84" authorId="0" shapeId="0" xr:uid="{79084804-527D-46C5-A433-AB61A4A5E5C2}">
      <text>
        <r>
          <rPr>
            <b/>
            <sz val="9"/>
            <color indexed="81"/>
            <rFont val="Tahoma"/>
            <charset val="1"/>
          </rPr>
          <t>NN_R,42736,43100,,,USD)&lt;/Q&gt;&lt;R&gt;1&lt;/R&gt;&lt;C&gt;1&lt;/C&gt;&lt;D xsi:type="xsd:double"&gt;130.635&lt;/D&gt;&lt;/FQL&gt;&lt;FQL&gt;&lt;Q&gt;US6792951054^FF_SHLDRS_EQ(ANN_R,42736,43100,,,USD)&lt;/Q&gt;&lt;R&gt;1&lt;/R&gt;&lt;C&gt;1&lt;/C&gt;&lt;D xsi:type="xsd:double"&gt;-15.651&lt;/D&gt;&lt;/FQL&gt;&lt;FQL&gt;&lt;Q&gt;US6792951054^FF_MKT_VAL(ANN_R,42736,43100,,,USD)&lt;/Q&gt;&lt;R&gt;0&lt;/R&gt;&lt;C&gt;0&lt;/C&gt;&lt;/FQL&gt;&lt;FQL&gt;&lt;Q&gt;JP3890350006^FF_TAX_CF(ANN_R,43466,43830,,,USD)&lt;/Q&gt;&lt;R&gt;1&lt;/R&gt;&lt;C&gt;1&lt;/C&gt;&lt;D xsi:type="xsd:double"&gt;2554.18054369278&lt;/D&gt;&lt;/FQL&gt;&lt;FQL&gt;&lt;Q&gt;NL0009434992^FF_TAX_RATE(ANN_R,42736,43100)&lt;/Q&gt;&lt;R&gt;1&lt;/R&gt;&lt;C&gt;1&lt;/C&gt;&lt;D xsi:type="xsd:double"&gt;10.8865829237211&lt;/D&gt;&lt;/FQL&gt;&lt;FQL&gt;&lt;Q&gt;KR7035720002^FF_PTX_INC(ANN_R,42370,42735,,,USD)&lt;/Q&gt;&lt;R&gt;1&lt;/R&gt;&lt;C&gt;1&lt;/C&gt;&lt;D xsi:type="xsd:double"&gt;95.3976913514791&lt;/D&gt;&lt;/FQL&gt;&lt;FQL&gt;&lt;Q&gt;NL0009434992^FF_ASSETS(ANN_R,42736,43100,,,USD)&lt;/Q&gt;&lt;R&gt;1&lt;/R&gt;&lt;C&gt;1&lt;/C&gt;&lt;D xsi:type="xsd:double"&gt;26206&lt;/D&gt;&lt;/FQL&gt;&lt;FQL&gt;&lt;Q&gt;NL0009434992^FF_SHLDRS_EQ(ANN_R,42736,43100,,,USD)&lt;/Q&gt;&lt;R&gt;1&lt;/R&gt;&lt;C&gt;1&lt;/C&gt;&lt;D xsi:type="xsd:double"&gt;8949&lt;/D&gt;&lt;/FQL&gt;&lt;FQL&gt;&lt;Q&gt;NL0009434992^FF_MKT_VAL(ANN_R,42736,43100,,,USD)&lt;/Q&gt;&lt;R&gt;1&lt;/R&gt;&lt;C&gt;1&lt;/C&gt;&lt;D xsi:type="xsd:double"&gt;43522.56979728&lt;/D&gt;&lt;/FQL&gt;&lt;FQL&gt;&lt;Q&gt;JP3899600005^FF_PTX_INC(ANN_R,43466,43830,,,USD)&lt;/Q&gt;&lt;R&gt;1&lt;/R&gt;&lt;C&gt;1&lt;/C&gt;&lt;D xsi:type="xsd:double"&gt;1902.15640066378&lt;/D&gt;&lt;/FQL&gt;&lt;FQL&gt;&lt;Q&gt;US88339J1051^FF_TAX_RATE(ANN_R,42736,43100)&lt;/Q&gt;&lt;R&gt;1&lt;/R&gt;&lt;C&gt;1&lt;/C&gt;&lt;D xsi:type="xsd:double"&gt;20.1603143418468&lt;/D&gt;&lt;/FQL&gt;&lt;FQL&gt;&lt;Q&gt;ES0109067019^FF_PTX_INC(ANN_R,41275,41639,,,USD)&lt;/Q&gt;&lt;R&gt;1&lt;/R&gt;&lt;C&gt;1&lt;/C&gt;&lt;D xsi:type="xsd:double"&gt;1093.86705457878&lt;/D&gt;&lt;/FQL&gt;&lt;FQL&gt;&lt;Q&gt;US88339J1051^FF_ASSETS(ANN_R,42736,43100,,,USD)&lt;/Q&gt;&lt;R&gt;1&lt;/R&gt;&lt;C&gt;1&lt;/C&gt;&lt;D xsi:type="xsd:double"&gt;797.164&lt;/D&gt;&lt;/FQL&gt;&lt;FQL&gt;&lt;Q&gt;US88339J1051^FF_SHLDRS_EQ(ANN_R,42736,43100,,,USD)&lt;/Q&gt;&lt;R&gt;1&lt;/R&gt;&lt;C&gt;1&lt;/C&gt;&lt;D xsi:type="xsd:double"&gt;245.583&lt;/D&gt;&lt;/FQL&gt;&lt;FQL&gt;&lt;Q&gt;US88339J1051^FF_MKT_VAL(ANN_R,42736,43100,,,USD)&lt;/Q&gt;&lt;R&gt;1&lt;/R&gt;&lt;C&gt;1&lt;/C&gt;&lt;D xsi:type="xsd:double"&gt;1904.24293&lt;/D&gt;&lt;/FQL&gt;&lt;FQL&gt;&lt;Q&gt;SE0000310336^FF_TAX_CF(ANN_R,42370,42735)&lt;/Q&gt;&lt;R&gt;1&lt;/R&gt;&lt;C&gt;1&lt;/C&gt;&lt;D xsi:type="xsd:double"&gt;693&lt;/D&gt;&lt;/FQL&gt;&lt;FQL&gt;&lt;Q&gt;US5010441013^FF_TAX_RATE(ANN_R,42736,43100)&lt;/Q&gt;&lt;R&gt;1&lt;/R&gt;&lt;C&gt;1&lt;/C&gt;&lt;D xsi:type="xsd:double"&gt;32.8414550446122&lt;/D&gt;&lt;/FQL&gt;&lt;FQL&gt;&lt;Q&gt;CH0025751329^FF_PTX_INC(ANN_R,41640,42004,,,USD)&lt;/Q&gt;&lt;R&gt;1&lt;/R&gt;&lt;C&gt;1&lt;/C&gt;&lt;D xsi:type="xsd:double"&gt;77.5819985547235&lt;/D&gt;&lt;/FQL&gt;&lt;FQL&gt;&lt;Q&gt;US5010441013^FF_ASSETS(ANN_R,42736,43100,,,USD)&lt;/Q&gt;&lt;R&gt;1&lt;/R&gt;&lt;C&gt;1&lt;/C&gt;&lt;D xsi:type="xsd:double"&gt;37525&lt;/D&gt;&lt;/FQL&gt;&lt;FQL&gt;&lt;Q&gt;US5010441013^FF_SHLDRS_EQ(ANN_R,42736,43100,,,USD)&lt;/Q&gt;&lt;R&gt;1&lt;/R&gt;&lt;C&gt;1&lt;/C&gt;&lt;D xsi:type="xsd:double"&gt;6698&lt;/D&gt;&lt;/FQL&gt;&lt;FQL&gt;&lt;Q&gt;US5010441013^FF_MKT_VAL(ANN_R,42736,43100,,,USD)&lt;/Q&gt;&lt;R&gt;1&lt;/R&gt;&lt;C&gt;1&lt;/C&gt;&lt;D xsi:type="xsd:double"&gt;30824.64&lt;/D&gt;&lt;/FQL&gt;&lt;FQL&gt;&lt;Q&gt;US5502411037^FF_PTX_INC(ANN_R,42370,42735,,,USD)&lt;/Q&gt;&lt;R&gt;1&lt;/R&gt;&lt;C&gt;1&lt;/C&gt;&lt;D xsi:type="xsd:double"&gt;1020&lt;/D&gt;&lt;/FQL&gt;&lt;FQL&gt;&lt;Q&gt;US5926881054^FF_TAX_RATE(ANN_R,42736,43100)&lt;/Q&gt;&lt;R&gt;1&lt;/R&gt;&lt;C&gt;1&lt;/C&gt;&lt;D xsi:type="xsd:double"&gt;34.5249746613679&lt;/D&gt;&lt;/FQL&gt;&lt;FQL&gt;&lt;Q&gt;CH0014852781^FF_TAX_CF(ANN_R,43831,44196,,,USD)&lt;/Q&gt;&lt;R&gt;1&lt;/R&gt;&lt;C&gt;1&lt;/C&gt;&lt;D xsi:type="xsd:double"&gt;314.293247461319&lt;/D&gt;&lt;/FQL&gt;&lt;FQL&gt;&lt;Q&gt;US5926881054^FF_ASSETS(ANN_R,42736,43100,,,USD)&lt;/Q&gt;&lt;R&gt;1&lt;/R&gt;&lt;C&gt;1&lt;/C&gt;&lt;D xsi:type="xsd:double"&gt;2549.805&lt;/D&gt;&lt;/FQL&gt;&lt;FQL&gt;&lt;Q&gt;US5926881054^FF_SHLDRS_EQ(ANN_R,42736,43100,,,USD)&lt;/Q&gt;&lt;R&gt;1&lt;/R&gt;&lt;C&gt;1&lt;/C&gt;&lt;D xsi:type="xsd:double"&gt;547.28&lt;/D&gt;&lt;/FQL&gt;&lt;FQL&gt;&lt;Q&gt;US5926881054^FF_MKT_VAL(ANN_R,42736,43100,,,USD)&lt;/Q&gt;&lt;R&gt;1&lt;/R&gt;&lt;C&gt;1&lt;/C&gt;&lt;D xsi:type="xsd:double"&gt;15823.40379136&lt;/D&gt;&lt;/FQL&gt;&lt;FQL&gt;&lt;Q&gt;FR0000127771^FF_TAX_CF(ANN_R,43466,43830,,,USD)&lt;/Q&gt;&lt;R&gt;1&lt;/R&gt;&lt;C&gt;1&lt;/C&gt;&lt;D xsi:type="xsd:double"&gt;316.747361898422&lt;/D&gt;&lt;/FQL&gt;&lt;FQL&gt;&lt;Q&gt;US0584981064^FF_TAX_RATE(ANN_R,42736,43100)&lt;/Q&gt;&lt;R&gt;1&lt;/R&gt;&lt;C&gt;1&lt;/C&gt;&lt;D xsi:type="xsd:double"&gt;32.1011673151751&lt;/D&gt;&lt;/FQL&gt;&lt;FQL&gt;&lt;Q&gt;CH0025751329^FF_PTX_INC(ANN_R,42370,42735,,,USD)&lt;/Q&gt;&lt;R&gt;1&lt;/R&gt;&lt;C&gt;1&lt;/C&gt;&lt;D xsi:type="xsd:double"&gt;131.471995620892&lt;/D&gt;&lt;/FQL&gt;&lt;FQL&gt;&lt;Q&gt;US0584981064^FF_ASSETS(ANN_R,42736,43100,,,USD)&lt;/Q&gt;&lt;R&gt;1&lt;/R&gt;&lt;C&gt;1&lt;/C&gt;&lt;D xsi:type="xsd:double"&gt;17169&lt;/D&gt;&lt;/FQL&gt;&lt;FQL&gt;&lt;Q&gt;US0584981064^FF_SHLDRS_EQ(ANN_R,42736,43100,,,USD)&lt;/Q&gt;&lt;R&gt;1&lt;/R&gt;&lt;C&gt;1&lt;/C&gt;&lt;D xsi:type="xsd:double"&gt;3941&lt;/D&gt;&lt;/FQL&gt;&lt;FQL&gt;&lt;Q&gt;US0584981064^FF_MKT_VAL(ANN_R,42736,43100,,,USD)&lt;/Q&gt;&lt;R&gt;1&lt;/R&gt;&lt;C&gt;1&lt;/C&gt;&lt;D xsi:type="xsd:double"&gt;13243.01920345&lt;/D&gt;&lt;/FQL&gt;&lt;FQL&gt;&lt;Q&gt;TW0001216000^FF_PTX_INC(ANN_R,43101,43465,,,USD)&lt;/Q&gt;&lt;R&gt;1&lt;/R&gt;&lt;C&gt;1&lt;/C&gt;&lt;D xsi:type="xsd:double"&gt;1076.09810497706&lt;/D&gt;&lt;/FQL&gt;&lt;FQL&gt;&lt;Q&gt;US5260571048^FF_TAX_RATE(ANN_R,42736,43100)&lt;/Q&gt;&lt;R&gt;1&lt;/R&gt;&lt;C&gt;1&lt;/C&gt;&lt;D xsi:type="xsd:double"&gt;35.1255158198773&lt;/D&gt;&lt;/FQL&gt;&lt;FQL&gt;&lt;Q&gt;US1011211018^FF_TAX_CF(ANN_R,42736,43100)&lt;/Q&gt;&lt;R&gt;0&lt;/R&gt;&lt;C&gt;0&lt;/C&gt;&lt;/FQL&gt;&lt;FQL&gt;&lt;Q&gt;US5260571048^FF_ASSETS(ANN_R,42736,43100,,,USD)&lt;/Q&gt;&lt;R&gt;1&lt;/R&gt;&lt;C&gt;1&lt;/C&gt;&lt;D xsi:type="xsd:double"&gt;18745.034&lt;/D&gt;&lt;/FQL&gt;&lt;FQL&gt;&lt;Q&gt;US5260571048^FF_SHLDRS_EQ(ANN_R,42736,43100,,,USD)&lt;/Q&gt;&lt;R&gt;1&lt;/R&gt;&lt;C&gt;1&lt;/C&gt;&lt;D xsi:type="xsd:double"&gt;7872.317&lt;/D&gt;&lt;/FQL&gt;&lt;FQL&gt;&lt;Q&gt;US5260571048^FF_MKT_VAL(ANN_R,42736,43100,,,USD)&lt;/Q&gt;&lt;R&gt;1&lt;/R&gt;&lt;C&gt;1&lt;/C&gt;&lt;D xsi:type="xsd:double"&gt;15064.95291546&lt;/D&gt;&lt;/FQL&gt;&lt;FQL&gt;&lt;Q&gt;US14149Y1082^FF_PTX_INC(ANN_R,42370,42735,,,USD)&lt;/Q&gt;&lt;R&gt;1&lt;/R&gt;&lt;C&gt;1&lt;/C&gt;&lt;D xsi:type="xsd:double"&gt;2276&lt;/D&gt;&lt;/FQL&gt;&lt;FQL&gt;&lt;Q&gt;US49271V1008^FF_TAX_RATE(ANN_R,42736,43100)&lt;/Q&gt;&lt;R&gt;1&lt;/R&gt;&lt;C&gt;1&lt;/C&gt;&lt;D xsi:type="xsd:double"&gt;8.09889173060529&lt;/D&gt;&lt;/FQL&gt;&lt;FQL&gt;&lt;Q&gt;NL0012969182^FF_PTX_INC(ANN_R,43101,43465,,,USD)&lt;/Q&gt;&lt;R&gt;1&lt;/R&gt;&lt;C&gt;1&lt;/C&gt;&lt;D xsi:type="xsd:double"&gt;194.316577575207&lt;/D&gt;&lt;/FQL&gt;&lt;FQL&gt;&lt;Q&gt;US49271V1008^FF_ASSETS(ANN_R,42736,43100,,,USD)&lt;/Q&gt;&lt;R&gt;1&lt;/R&gt;&lt;C&gt;1&lt;/C&gt;&lt;D xsi:type="xsd:double"&gt;10022&lt;/D&gt;&lt;/FQL&gt;&lt;FQL&gt;&lt;Q&gt;US49271V1008^FF_SHLDRS_EQ(ANN_R,42736,43100,,,USD)&lt;/Q&gt;&lt;R&gt;1&lt;/R&gt;&lt;C&gt;1&lt;/C&gt;&lt;D xsi:type="xsd:double"&gt;2451&lt;/D&gt;&lt;/FQL&gt;&lt;FQL&gt;&lt;Q&gt;US49271V1008^FF_MKT_VAL(ANN_R,42736,43100,,,USD)&lt;/Q&gt;&lt;R&gt;1&lt;/R&gt;&lt;C&gt;1&lt;/C&gt;&lt;D xsi:type="xsd:double"&gt;17445.85829768&lt;/D&gt;&lt;/FQL&gt;&lt;FQL&gt;&lt;Q&gt;US92556V1061^FF_PTX_INC(ANN_R,41640,42004,,,USD)&lt;/Q&gt;&lt;R&gt;1&lt;/R&gt;&lt;C&gt;1&lt;/C&gt;&lt;D xsi:type="xsd:double"&gt;974.5&lt;/D&gt;&lt;/FQL&gt;&lt;FQL&gt;&lt;Q&gt;US0311001004^FF_TAX_RATE(ANN_R,42736,43100)&lt;/Q&gt;&lt;R&gt;1&lt;/R&gt;&lt;C&gt;1&lt;/C&gt;&lt;D xsi:type="xsd:double"&gt;14.4665250041106&lt;/D&gt;&lt;/FQL&gt;&lt;FQL&gt;&lt;Q&gt;SE0012673267^FF_PTX_INC(ANN_R,43101,43465,,,USD)&lt;/Q&gt;&lt;R&gt;1&lt;/R&gt;&lt;C&gt;1&lt;/C&gt;&lt;D xsi:type="xsd:double"&gt;105.382325077687&lt;/D&gt;&lt;/FQL&gt;&lt;FQL&gt;&lt;Q&gt;US0311001004^FF_ASSETS(ANN_R,42736,43100,,,USD)&lt;/Q&gt;&lt;R&gt;1&lt;/R&gt;&lt;C&gt;1&lt;/C&gt;&lt;D xsi:type="xsd:double"&gt;7796.064&lt;/D&gt;&lt;/FQL&gt;&lt;FQL&gt;&lt;Q&gt;US0311001004^FF_SHLDRS_EQ(ANN_R,42736,43100,,,USD)&lt;/Q&gt;&lt;R&gt;1&lt;/R&gt;&lt;C&gt;1&lt;/C&gt;&lt;D xsi:type="xsd:double"&gt;4027.633&lt;/D&gt;&lt;/FQL&gt;&lt;FQL&gt;&lt;Q&gt;US0311001004^FF_MKT_VAL(ANN_R,42736,43100,,,USD)&lt;/Q&gt;&lt;R&gt;1&lt;/R&gt;&lt;C&gt;1&lt;/C&gt;&lt;D xsi:type="xsd:double"&gt;16754.60910581&lt;/D&gt;&lt;/FQL&gt;&lt;FQL&gt;&lt;Q&gt;US42809H1077^FF_TAX_CF(ANN_R,42370,42735,,,USD)&lt;/Q&gt;&lt;R&gt;1&lt;/R&gt;&lt;C&gt;1&lt;/C&gt;&lt;D xsi:type="xsd:double"&gt;-132&lt;/D&gt;&lt;/FQL&gt;&lt;FQL&gt;&lt;Q&gt;US23331A1097^FF_TAX_RATE(ANN_R,42736,43100)&lt;/Q&gt;&lt;R&gt;1&lt;/R&gt;&lt;C&gt;1&lt;/C&gt;&lt;D xsi:type="xsd:double"&gt;35.1850695961551&lt;/D&gt;&lt;/FQL&gt;&lt;FQL&gt;&lt;Q&gt;US4364401012^FF_TAX_CF(ANN_R,43466,43830,,,USD)&lt;/Q&gt;&lt;R&gt;1&lt;/R&gt;&lt;C&gt;1&lt;/C&gt;&lt;D xsi:type="xsd:double"&gt;180.6&lt;/D&gt;&lt;/FQL&gt;&lt;FQL&gt;&lt;Q&gt;US23331A1097^FF_ASSETS(ANN_R,42736,43100,,,USD)&lt;/Q&gt;&lt;R&gt;1&lt;/R&gt;&lt;C&gt;1&lt;/C&gt;&lt;D xsi:type="xsd:double"&gt;12235.5&lt;/D&gt;&lt;/FQL&gt;&lt;FQL&gt;&lt;Q&gt;US23331A1097^FF_SHLDRS_EQ(ANN_R,42736,43100,,,USD)&lt;/Q&gt;&lt;R&gt;1&lt;/R&gt;&lt;C&gt;1&lt;/C&gt;&lt;D xsi:type="xsd:double"&gt;7747.1&lt;/D&gt;&lt;/FQL&gt;&lt;FQL&gt;&lt;Q&gt;US23331A1097^FF_MKT_VAL(ANN_R,42736,43100,,,USD)&lt;/Q&gt;&lt;R&gt;1&lt;/R&gt;&lt;C&gt;1&lt;/C&gt;&lt;D xsi:type="xsd:double"&gt;14973.19413447&lt;/D&gt;&lt;/FQL&gt;&lt;FQL&gt;&lt;Q&gt;JP3421800008^FF_TAX_CF(ANN_R,43831,44196,,,USD)&lt;/Q&gt;&lt;R&gt;1&lt;/R&gt;&lt;C&gt;1&lt;/C&gt;&lt;D xsi:type="xsd:double"&gt;371.126352332532&lt;/D&gt;&lt;/FQL&gt;&lt;FQL&gt;&lt;Q&gt;US2473617023^FF_TAX_RATE(ANN_R,42736,43100)&lt;/Q&gt;&lt;R&gt;1&lt;/R&gt;&lt;C&gt;1&lt;/C&gt;&lt;D xsi:type="xsd:double"&gt;41.7272727272727&lt;/D&gt;&lt;/FQL&gt;&lt;FQL&gt;&lt;Q&gt;JP3409000001^FF_TAX_CF(ANN_R,43831,44196)&lt;/Q&gt;&lt;R&gt;1&lt;/R&gt;&lt;C&gt;1&lt;/C&gt;&lt;D xsi:type="xsd:double"&gt;65218&lt;/D&gt;&lt;/FQL&gt;&lt;FQL&gt;&lt;Q&gt;US2473617023^FF_ASSETS(ANN_R,42736,43100,,,USD)&lt;/Q&gt;&lt;R&gt;1&lt;/R&gt;&lt;C&gt;1&lt;/C&gt;&lt;D xsi:type="xsd:double"&gt;53671&lt;/D&gt;&lt;/FQL&gt;&lt;FQL&gt;&lt;Q&gt;US2473617023^FF_SHLDRS_EQ(ANN_R,42736,43100,,,USD)&lt;/Q&gt;&lt;R&gt;1&lt;/R&gt;&lt;C&gt;1&lt;/C&gt;&lt;D xsi:type="xsd:double"&gt;12530&lt;/D&gt;&lt;/FQL&gt;&lt;FQL&gt;&lt;Q&gt;US2473617023^FF_MKT_VAL(ANN_R,42736,43100,,,USD)&lt;/Q&gt;&lt;R&gt;1&lt;/R&gt;&lt;C&gt;1&lt;/C&gt;&lt;D xsi:type="xsd:double"&gt;39603.086824&lt;/D&gt;&lt;/FQL&gt;&lt;FQL&gt;&lt;Q&gt;NL0010832176^FF_TAX_CF(ANN_R,42370,42735,,,USD)&lt;/Q&gt;&lt;R&gt;0&lt;/R&gt;&lt;C&gt;0&lt;/C&gt;&lt;/FQL&gt;&lt;FQL&gt;&lt;Q&gt;US58155Q1031^FF_TAX_RATE(ANN_R,42736,43100)&lt;/Q&gt;&lt;R&gt;1&lt;/R&gt;&lt;C&gt;1&lt;/C&gt;&lt;D xsi:type="xsd:double"&gt;23.4218545929473&lt;/D&gt;&lt;/FQL&gt;&lt;FQL&gt;&lt;Q&gt;US8545021011^FF_PTX_INC(ANN_R,42736,43100,,,USD)&lt;/Q&gt;&lt;R&gt;1&lt;/R&gt;&lt;C&gt;1&lt;/C&gt;&lt;D xsi:type="xsd:double"&gt;1527.8&lt;/D&gt;&lt;/FQL&gt;&lt;FQL&gt;&lt;Q&gt;US58155Q1031^FF_ASSETS(ANN_R,42736,43100,,,USD)&lt;/Q&gt;&lt;R&gt;1&lt;/R&gt;&lt;C&gt;1&lt;/C&gt;&lt;D xsi:type="xsd:double"&gt;60969&lt;/D&gt;&lt;/FQL&gt;&lt;FQL&gt;&lt;Q&gt;US58155Q1031^FF_SHLDRS_EQ(ANN_R,42736,43100,,,USD)&lt;/Q&gt;&lt;R&gt;1&lt;/R&gt;&lt;C&gt;1&lt;/C&gt;&lt;D xsi:type="xsd:double"&gt;11095&lt;/D&gt;&lt;/FQL&gt;&lt;FQL&gt;&lt;Q&gt;US58155Q1031^FF_MKT_VAL(ANN_R,42736,43100,,,USD)&lt;/Q&gt;&lt;R&gt;1&lt;/R&gt;&lt;C&gt;1&lt;/C&gt;&lt;D xsi:type="xsd:double"&gt;31282.86&lt;/D&gt;&lt;/FQL&gt;&lt;FQL&gt;&lt;Q&gt;DK0060448595^FF_PTX_INC(ANN_R,41640,42004,,,USD)&lt;/Q&gt;&lt;R&gt;1&lt;/R&gt;&lt;C&gt;1&lt;/C&gt;&lt;D xsi:type="xsd:double"&gt;580.60932341218&lt;/D&gt;&lt;/FQL&gt;&lt;FQL&gt;&lt;Q&gt;US6200763075^FF_TAX_RATE(ANN_R,42736,43100)&lt;/Q&gt;&lt;R&gt;1&lt;/R&gt;&lt;C&gt;1&lt;/C&gt;&lt;D xsi:type="xsd:double"&gt;114.033457249071&lt;/D&gt;&lt;/FQL&gt;&lt;FQL&gt;&lt;Q&gt;KR7000270009^FF_PTX_INC(ANN_R,42370,42735,,,USD)&lt;/Q&gt;&lt;R&gt;1&lt;/R&gt;&lt;C&gt;1&lt;/C&gt;&lt;D xsi:type="xsd:double"&gt;2966.7856245985&lt;/D&gt;&lt;/FQL&gt;&lt;FQL&gt;&lt;Q&gt;US6200763075^FF_ASSETS(ANN_R,42736,43100,,,USD)&lt;/Q&gt;&lt;R&gt;1&lt;/R&gt;&lt;C&gt;1&lt;/C&gt;&lt;D xsi:type="xsd:double"&gt;8208&lt;/D&gt;&lt;/FQL&gt;&lt;FQL&gt;&lt;Q&gt;US6200763075^FF_SHLDRS_EQ(ANN_R,42736,43100,,,USD)&lt;/Q&gt;&lt;R&gt;1&lt;/R&gt;&lt;C&gt;1&lt;/C&gt;&lt;D xsi:type="xsd:double"&gt;-1742&lt;/D&gt;&lt;/FQL&gt;&lt;FQL&gt;&lt;Q&gt;US6200763075^FF_MKT_VAL(ANN_R,42736,43100,,,USD)&lt;/Q&gt;&lt;R&gt;1&lt;/R&gt;&lt;C&gt;1&lt;/C&gt;&lt;D xsi:type="xsd:double"&gt;14562.808&lt;/D&gt;&lt;/FQL&gt;&lt;FQL&gt;&lt;Q&gt;US9892071054^FF_TAX_CF(ANN_R,43831,44196,,,USD)&lt;/Q&gt;&lt;R&gt;1&lt;/R&gt;&lt;C&gt;1&lt;/C&gt;&lt;D xsi:type="xsd:double"&gt;107&lt;/D&gt;&lt;/FQL&gt;&lt;FQL&gt;&lt;Q&gt;US8545021011^FF_TAX_RATE(ANN_R,42736,43100)&lt;/Q&gt;&lt;R&gt;1&lt;/R&gt;&lt;C&gt;1&lt;/C&gt;&lt;D xsi:type="xsd:double"&gt;19.6949862547454&lt;/D&gt;&lt;/FQL&gt;&lt;FQL&gt;&lt;Q&gt;FR0000127771^FF_PTX_INC(ANN_R,43466,43830,,,USD)&lt;/Q&gt;&lt;R&gt;1&lt;/R&gt;&lt;C&gt;1&lt;/C&gt;&lt;D xsi:type="xsd:double"&gt;1573.66357183456&lt;/D&gt;&lt;/FQL&gt;&lt;FQL&gt;&lt;Q&gt;US8545021011^FF_ASSETS(ANN_R,42736,43100,,,USD)&lt;/Q&gt;&lt;R&gt;1&lt;/R&gt;&lt;C&gt;1&lt;/C&gt;&lt;D xsi:type="xsd:double"&gt;19097.7&lt;/D&gt;&lt;/FQL&gt;&lt;FQL&gt;&lt;Q&gt;US8545021011^FF_SHLDRS_EQ(ANN_R,42736,43100,,,USD)&lt;/Q&gt;&lt;R&gt;1&lt;/R&gt;&lt;C&gt;1&lt;/C&gt;&lt;D xsi:type="xsd:double"&gt;8302.2&lt;/D&gt;&lt;/FQL&gt;&lt;FQL&gt;&lt;Q&gt;US8545021011^FF_MKT_VAL(ANN_R,42736,43100,,,USD)&lt;/Q&gt;&lt;R&gt;1&lt;/R&gt;&lt;C&gt;1&lt;/C&gt;&lt;D xsi:type="xsd:double"&gt;26138.71348039&lt;/D&gt;&lt;/FQL&gt;&lt;FQL&gt;&lt;Q&gt;IE00BQPVQZ61^FF_TAX_CF(ANN_R,43831,44196,,,USD)&lt;/Q&gt;&lt;R&gt;1&lt;/R&gt;&lt;C&gt;1&lt;/C&gt;&lt;D xsi:type="xsd:double"&gt;15.115&lt;/D&gt;&lt;/FQL&gt;&lt;FQL&gt;&lt;Q&gt;US8936411003^FF_TAX_RATE(ANN_R,42736,43100)&lt;/Q&gt;&lt;R&gt;1&lt;/R&gt;&lt;C&gt;1&lt;/C&gt;&lt;D xsi:type="xsd:double"&gt;24.9440550254947&lt;/D&gt;&lt;/FQL&gt;&lt;FQL&gt;&lt;Q&gt;JP3249600002^FF_TAX_CF(ANN_R,43831,44196,,,USD)&lt;/Q&gt;&lt;R&gt;1&lt;/R&gt;&lt;C&gt;1&lt;/C&gt;&lt;D xsi:type="xsd:double"&gt;151.334861621261&lt;/D&gt;&lt;/FQL&gt;&lt;FQL&gt;&lt;Q&gt;US8936411003^FF_ASSETS(ANN_R,42736,43100,,,USD)&lt;/Q&gt;&lt;R&gt;1&lt;/R&gt;&lt;C&gt;1&lt;/C&gt;&lt;D xsi:type="xsd:double"&gt;9975.661&lt;/D&gt;&lt;/FQL&gt;&lt;FQL&gt;&lt;Q&gt;US8936411003^FF_SHLDRS_EQ(ANN_R,42736,43100,,,USD)&lt;/Q&gt;&lt;R&gt;1&lt;/R&gt;&lt;C&gt;1&lt;/C&gt;&lt;D xsi:type="xsd:double"&gt;-2951.204&lt;/D&gt;&lt;/FQL&gt;&lt;FQL&gt;&lt;Q&gt;US8936411003^FF_MKT_VAL(ANN_R,42736,43100,,,USD)&lt;/Q&gt;&lt;R&gt;1&lt;/R&gt;&lt;C&gt;1&lt;/C&gt;&lt;D xsi:type="xsd:double"&gt;13277.0426538&lt;/D&gt;&lt;/FQL&gt;&lt;FQL&gt;&lt;Q&gt;US4932671088^FF_PTX_INC(ANN_R,43831,44196,,,USD)&lt;/Q&gt;&lt;R&gt;1&lt;/R&gt;&lt;C&gt;1&lt;/C&gt;&lt;D xsi:type="xsd:double"&gt;1556&lt;/D&gt;&lt;/FQL&gt;&lt;FQL&gt;&lt;Q&gt;US98956P1021^FF_TAX_RATE(ANN_R,42736,43100)&lt;/Q&gt;&lt;R&gt;1&lt;/R&gt;&lt;C&gt;1&lt;/C&gt;&lt;D xsi:type="xsd:double"&gt;-290.314248816186&lt;/D&gt;&lt;/FQL&gt;&lt;FQL&gt;&lt;Q&gt;NL0011585146^FF_TAX_CF(ANN_R,43101,43465,,,USD)&lt;/Q&gt;&lt;R&gt;1&lt;/R&gt;&lt;C&gt;1&lt;/C&gt;&lt;D xsi:type="xsd:double"&gt;103.517139817476&lt;/D&gt;&lt;/FQL&gt;&lt;FQL&gt;&lt;Q&gt;US98956P1021^FF_ASSETS(ANN_R,42736,43100,,,USD)&lt;/Q&gt;&lt;R&gt;1&lt;/R&gt;&lt;C&gt;1&lt;/C&gt;&lt;D xsi:type="xsd:double"&gt;26014&lt;/D&gt;&lt;/FQL&gt;&lt;FQL&gt;&lt;Q&gt;US98956P1021^FF_SHLDRS_EQ(ANN_R,42736,43100,,,USD)&lt;/Q&gt;&lt;R&gt;1&lt;/R&gt;&lt;C&gt;1&lt;/C&gt;&lt;D xsi:type="xsd:double"&gt;11735.8&lt;/D&gt;&lt;/FQL&gt;&lt;FQL&gt;&lt;Q&gt;US98956P1021^FF_MKT_VAL(ANN_R,42736,43100,,,USD)&lt;/Q&gt;&lt;R&gt;1&lt;/R&gt;&lt;C&gt;1&lt;/C&gt;&lt;D xsi:type="xsd:double"&gt;24447.742&lt;/D&gt;&lt;/FQL&gt;&lt;FQL&gt;&lt;Q&gt;TW0001216000^FF_TAX_CF(ANN_R,40909,41274,,,USD)&lt;/Q&gt;&lt;R&gt;1&lt;/R&gt;&lt;C&gt;1&lt;/C&gt;&lt;D xsi:type="xsd:double"&gt;129.671958050761&lt;/D&gt;&lt;/FQL&gt;&lt;FQL&gt;&lt;Q&gt;US0010551028^FF_TAX_RATE(ANN_R,42736,43100)&lt;/Q&gt;&lt;R&gt;1&lt;/R&gt;&lt;C&gt;1&lt;/C&gt;&lt;D xsi:type="xsd:double"&gt;-14.5843703334993&lt;/D&gt;&lt;/FQL&gt;&lt;FQL&gt;&lt;Q&gt;CH0210483332^FF_TAX_CF(ANN_R,42736,43100)&lt;/Q&gt;&lt;R&gt;1&lt;/R&gt;&lt;C&gt;1&lt;/C&gt;&lt;D xsi:type="xsd:double"&gt;311.959882089536&lt;/D&gt;&lt;/FQL&gt;&lt;FQL&gt;&lt;Q&gt;US0010551028^FF_ASSETS(ANN_R,42736,43100,,,USD)&lt;/Q&gt;&lt;R&gt;1&lt;/R&gt;&lt;C&gt;1&lt;/C&gt;&lt;D xsi:type="xsd:double"&gt;141568&lt;/D&gt;&lt;/FQL&gt;&lt;FQL&gt;&lt;Q&gt;US0010551028^FF_SHLDRS_EQ(ANN_R,42736,43100,,,USD)&lt;/Q&gt;&lt;R&gt;1&lt;/R&gt;&lt;C&gt;1&lt;/C&gt;&lt;D xsi:type="xsd:double"&gt;24598&lt;/D&gt;&lt;/FQL&gt;&lt;FQL&gt;&lt;Q&gt;US0010551028^FF_MKT_VAL(ANN_R,42736,43100,,,USD)&lt;/Q&gt;&lt;R&gt;1&lt;/R&gt;&lt;C&gt;1&lt;/C&gt;&lt;D xsi:type="xsd:double"&gt;34274.1399&lt;/D&gt;&lt;/FQL&gt;&lt;FQL&gt;&lt;Q&gt;JP3197600004^FF_TAX_CF(ANN_R,40909,41274,,,USD)&lt;/Q&gt;&lt;R&gt;1&lt;/R&gt;&lt;C&gt;1&lt;/C&gt;&lt;D xsi:type="xsd:double"&gt;178.606046914123&lt;/D&gt;&lt;/FQL&gt;&lt;FQL&gt;&lt;Q&gt;US77543R1023^FF_TAX_RATE(ANN_R,42736,43100)&lt;/Q&gt;&lt;R&gt;0&lt;/R&gt;&lt;C&gt;0&lt;/C&gt;&lt;/FQL&gt;&lt;FQL&gt;&lt;Q&gt;JP3726800000^FF_TAX_CF(ANN_R,42370,42735)&lt;/Q&gt;&lt;R&gt;1&lt;/R&gt;&lt;C&gt;1&lt;/C&gt;&lt;D xsi:type="xsd:double"&gt;185285&lt;/D&gt;&lt;/FQL&gt;&lt;FQL&gt;&lt;Q&gt;US77543R1023^FF_ASSETS(ANN_R,42736,43100,,,USD)&lt;/Q&gt;&lt;R&gt;1&lt;/R&gt;&lt;C&gt;1&lt;/C&gt;&lt;D xsi:type="xsd:double"&gt;371.897&lt;/D&gt;&lt;/FQL&gt;&lt;FQL&gt;&lt;Q&gt;US77543R1023^FF_SHLDRS_EQ(ANN_R,42736,43100,,,USD)&lt;/Q&gt;&lt;R&gt;1&lt;/R&gt;&lt;C&gt;1&lt;/C&gt;&lt;D xsi:type="xsd:double"&gt;152.279&lt;/D&gt;&lt;/FQL&gt;&lt;FQL&gt;&lt;Q&gt;US77543R1023^FF_MKT_VAL(ANN_R,42736,43100,,,USD)&lt;/Q&gt;&lt;R&gt;1&lt;/R&gt;&lt;C&gt;1&lt;/C&gt;&lt;D xsi:type="xsd:double"&gt;5134.34946&lt;/D&gt;&lt;/FQL&gt;&lt;FQL&gt;&lt;Q&gt;US6200763075^FF_TAX_CF(ANN_R,43466,43830,,,USD)&lt;/Q&gt;&lt;R&gt;1&lt;/R&gt;&lt;C&gt;1&lt;/C&gt;&lt;D xsi:type="xsd:double"&gt;138&lt;/D&gt;&lt;/FQL&gt;&lt;FQL&gt;&lt;Q&gt;US2310211063^FF_TAX_RATE(ANN_R,42736,43100)&lt;/Q&gt;&lt;R&gt;1&lt;/R&gt;&lt;C&gt;1&lt;/C&gt;&lt;D xsi:type="xsd:double"&gt;57.9704016913319&lt;/D&gt;&lt;/FQL&gt;&lt;FQL&gt;&lt;Q&gt;JP3890350006^FF_PTX_INC(ANN_R,42005,42369,,,USD)&lt;/Q&gt;&lt;R&gt;1&lt;/R&gt;&lt;C&gt;1&lt;/C&gt;&lt;D xsi:type="xsd:double"&gt;11918.9773522848&lt;/D&gt;&lt;/FQL&gt;&lt;FQL&gt;&lt;Q&gt;US2310211063^FF_ASSETS(ANN_R,42736,43100,,,USD)&lt;/Q&gt;&lt;R&gt;1&lt;/R&gt;&lt;C&gt;1&lt;/C&gt;&lt;D xsi:type="xsd:double"&gt;18075&lt;/D&gt;&lt;/FQL&gt;&lt;FQL&gt;&lt;Q&gt;US2310211063^FF_SHLDRS_EQ(ANN_R,42736,43100,,,USD)&lt;/Q&gt;&lt;R&gt;1&lt;/R&gt;&lt;C&gt;1&lt;/C&gt;&lt;D xsi:type="xsd:double"&gt;7259&lt;/D&gt;&lt;/FQL&gt;&lt;FQL&gt;&lt;Q&gt;US2310211063^FF_MKT_VAL(ANN_R,42736,43100,,,USD)&lt;/Q&gt;&lt;R&gt;1&lt;/R&gt;&lt;C&gt;1&lt;/C&gt;&lt;D xsi:type="xsd:double"&gt;29269.248&lt;/D&gt;&lt;/FQL&gt;&lt;FQL&gt;&lt;Q&gt;CH0008742519^FF_PTX_INC(ANN_R,43831,44196,,,USD)&lt;/Q&gt;&lt;R&gt;1&lt;/R&gt;&lt;C&gt;1&lt;/C&gt;&lt;D xsi:type="xsd:double"&gt;1912.39450573921&lt;/D&gt;&lt;/FQL&gt;&lt;FQL&gt;&lt;Q&gt;US21036P1084^FF_TAX_RATE(ANN_R,42736,43100)&lt;/Q&gt;&lt;R&gt;1&lt;/R&gt;&lt;C&gt;1&lt;/C&gt;&lt;D xsi:type="xsd:double"&gt;26.4736791821916&lt;/D&gt;&lt;/FQL&gt;&lt;FQL&gt;&lt;Q&gt;DE0008404005^FF_PTX_INC(ANN_R,43466,43830,,,USD)&lt;/Q&gt;&lt;R&gt;1&lt;/R&gt;&lt;C&gt;1&lt;/C&gt;&lt;D xsi:type="xsd:double"&gt;12397.9170591831&lt;/D&gt;&lt;/FQL&gt;&lt;FQL&gt;&lt;Q&gt;US21036P1084^FF_ASSETS(ANN_R,42736,43100,,,USD)&lt;/Q&gt;&lt;R&gt;1&lt;/R&gt;&lt;C&gt;1&lt;/C&gt;&lt;D xsi:type="xsd:double"&gt;18602.4&lt;/D&gt;&lt;/FQL&gt;&lt;FQL&gt;&lt;Q&gt;US21036P1084^FF_SHLDRS_EQ(ANN_R,42736,43100,,,USD)&lt;/Q&gt;&lt;R&gt;1&lt;/R&gt;&lt;C&gt;1&lt;/C&gt;&lt;D xsi:type="xsd:double"&gt;6891.2&lt;/D&gt;&lt;/FQL&gt;&lt;FQL&gt;&lt;Q&gt;US21036P1084^FF_MKT_VAL(ANN_R,42736,43100,,,USD)&lt;/Q&gt;&lt;R&gt;1&lt;/R&gt;&lt;C&gt;1&lt;/C&gt;&lt;D xsi:type="xsd:double"&gt;30533.213866233&lt;/D&gt;&lt;/FQL&gt;&lt;FQL&gt;&lt;Q&gt;US78409V1044^FF_TAX_CF(ANN_R,41640,42004,,,USD)&lt;/Q&gt;&lt;R&gt;1&lt;/R&gt;&lt;C&gt;1&lt;/C&gt;&lt;D xsi:type="xsd:double"&gt;419&lt;/D&gt;&lt;/FQL&gt;&lt;FQL&gt;&lt;Q&gt;US2855121099^FF_TAX_RATE(ANN_R,42736,43100)&lt;/Q&gt;&lt;R&gt;1&lt;/R&gt;&lt;C&gt;1&lt;/C&gt;&lt;D xsi:type="xsd:double"&gt;20.0826446280992&lt;/D&gt;&lt;/FQL&gt;&lt;FQL&gt;&lt;Q&gt;TW0002002003^FF_TAX_CF(ANN_R,43101,43465)&lt;/Q&gt;&lt;R&gt;1&lt;/R&gt;&lt;C&gt;1&lt;/C&gt;&lt;D xsi:type="xsd:double"&gt;4099.781&lt;/D&gt;&lt;/FQL&gt;&lt;FQL&gt;&lt;Q&gt;US2855121099^FF_ASSETS(ANN_R,42736,43100,,,USD)&lt;/Q&gt;&lt;R&gt;1&lt;/R&gt;&lt;C&gt;1&lt;/C&gt;&lt;D xsi:type="xsd:double"&gt;7718&lt;/D&gt;&lt;/FQL&gt;&lt;FQL&gt;&lt;Q&gt;US2855121099^FF_SHLDRS_EQ(ANN_R,42736,43100,,,USD)&lt;/Q&gt;&lt;R&gt;1&lt;/R&gt;&lt;C&gt;1&lt;/C&gt;&lt;D xsi:type="xsd:double"&gt;4060&lt;/D&gt;&lt;/FQL&gt;&lt;FQL&gt;&lt;Q&gt;US2855121099^FF_MKT_VAL(ANN_R,42736,43100,,,USD)&lt;/Q&gt;&lt;R&gt;1&lt;/R&gt;&lt;C&gt;1&lt;/C&gt;&lt;D xsi:type="xsd:double"&gt;27605.01384&lt;/D&gt;&lt;/FQL&gt;&lt;FQL&gt;&lt;Q&gt;US6516391066^FF_TAX_CF(ANN_R,43101,43465)&lt;/Q&gt;&lt;R&gt;1&lt;/R&gt;&lt;C&gt;1&lt;/C&gt;&lt;D xsi:type="xsd:double"&gt;429&lt;/D&gt;&lt;/FQL&gt;&lt;FQL&gt;&lt;Q&gt;US40434L1052^FF_TAX_RATE(ANN_R,42736,43100)&lt;/Q&gt;&lt;R&gt;1&lt;/R&gt;&lt;C&gt;1&lt;/C&gt;&lt;D xsi:type="xsd:double"&gt;22.8937728937729&lt;/D&gt;&lt;/FQL&gt;&lt;FQL&gt;&lt;Q&gt;DE0006048432^FF_PTX_INC(ANN_R,41275,41639,,,USD)&lt;/Q&gt;&lt;R&gt;1&lt;/R&gt;&lt;C&gt;1&lt;/C&gt;&lt;D xsi:type="xsd:double"&gt;2883.586561203&lt;/D&gt;&lt;/FQL&gt;&lt;FQL&gt;&lt;Q&gt;US40434L1052^FF_ASSETS(ANN_R,42736,43100,,,USD)&lt;/Q&gt;&lt;R&gt;1&lt;/R&gt;&lt;C&gt;1&lt;/C&gt;&lt;D xsi:type="xsd:double"&gt;32913&lt;/D&gt;&lt;/FQL&gt;&lt;FQL&gt;&lt;Q&gt;US40434L1052^FF_SHLDRS_EQ(ANN_R,42736,43100,,,USD)&lt;/Q&gt;&lt;R&gt;1&lt;/R&gt;&lt;C&gt;1&lt;/C&gt;&lt;D xsi:type="xsd:double"&gt;-3408&lt;/D&gt;&lt;/FQL&gt;&lt;FQL&gt;&lt;Q&gt;US40434L1052^FF_MKT_VAL(ANN_R,42736,43100,,,USD)&lt;/Q&gt;&lt;R&gt;1&lt;/R&gt;&lt;C&gt;1&lt;/C&gt;&lt;D xsi:type="xsd:double"&gt;35557.5&lt;/D&gt;&lt;/FQL&gt;&lt;FQL&gt;&lt;Q&gt;KR7005490008^FF_PTX_INC(ANN_R,43831,44196,,,USD)&lt;/Q&gt;&lt;R&gt;1&lt;/R&gt;&lt;C&gt;1&lt;/C&gt;&lt;D xsi:type="xsd:double"&gt;1603.36398388915&lt;/D&gt;&lt;/FQL&gt;&lt;FQL&gt;&lt;Q&gt;US45168D1046^FF_TAX_RATE(ANN_R,42736,43100)&lt;/Q&gt;&lt;R&gt;1&lt;/R&gt;&lt;C&gt;1&lt;/C&gt;&lt;D xsi:type="xsd:double"&gt;30.9108611047691&lt;/D&gt;&lt;/FQL&gt;&lt;FQL&gt;&lt;Q&gt;FR0000120172^FF_TAX_CF(ANN_R,42370,42735)&lt;/Q&gt;&lt;R&gt;1&lt;/R&gt;&lt;C&gt;1&lt;/C&gt;&lt;D xsi:type="xsd:double"&gt;269&lt;/D&gt;&lt;/FQL&gt;&lt;FQL&gt;&lt;Q&gt;US45168D1046^FF_ASSETS(ANN_R,42736,43100,,,USD)&lt;/Q&gt;&lt;R&gt;1&lt;/R&gt;&lt;C&gt;1&lt;/C&gt;&lt;D xsi:type="xsd:double"&gt;1713.416&lt;/D&gt;&lt;/FQL&gt;&lt;FQL&gt;&lt;Q&gt;US45168D1046^FF_SHLDRS_EQ(ANN_R,42736,43100,,,USD)&lt;/Q&gt;&lt;R&gt;1&lt;/R&gt;&lt;C&gt;1&lt;/C&gt;&lt;D xsi:type="xsd:double"&gt;-54.106&lt;/D&gt;&lt;/FQL&gt;&lt;FQL&gt;&lt;Q&gt;US45168D1046^FF_MKT_VAL(ANN_R,42736,43100,,,USD)&lt;/Q&gt;&lt;R&gt;1&lt;/R&gt;&lt;C&gt;1&lt;/C&gt;&lt;D xsi:type="xsd:double"&gt;13657.13454&lt;/D&gt;&lt;/FQL&gt;&lt;FQL&gt;&lt;Q&gt;SE0000115446^FF_TAX_CF(ANN_R,43831,44196,,,USD)&lt;/Q&gt;&lt;R&gt;1&lt;/R&gt;&lt;C&gt;1&lt;/C&gt;&lt;D xsi:type="xsd:double"&gt;535.26762919873&lt;/D&gt;&lt;/FQL&gt;&lt;FQL&gt;&lt;Q&gt;US4943681035^FF_TAX_RATE(ANN_R,42736,43100)&lt;/Q&gt;&lt;R&gt;1&lt;/R&gt;&lt;C&gt;1&lt;/C&gt;&lt;D xsi:type="xsd:double"&gt;25.9445001671682&lt;/D&gt;&lt;/FQL&gt;&lt;FQL&gt;&lt;Q&gt;NL0010773842^FF_TAX_CF(ANN_R,43466,43830)&lt;/Q&gt;&lt;R&gt;1&lt;/R&gt;&lt;C&gt;1&lt;/C&gt;&lt;D xsi:type="xsd:double"&gt;-37&lt;/D&gt;&lt;/FQL&gt;&lt;FQL&gt;&lt;Q&gt;US4943681035^FF_ASSETS(ANN_R,42736,43100,,,USD)&lt;/Q&gt;&lt;R&gt;1&lt;/R&gt;&lt;C&gt;1&lt;/C&gt;&lt;D xsi:type="xsd:double"&gt;15151&lt;/D&gt;&lt;/FQL&gt;&lt;FQL&gt;&lt;Q&gt;US4943681035^FF_SHLDRS_EQ(ANN_R,42736,43100,,,USD)&lt;/Q&gt;&lt;R&gt;1&lt;/R&gt;&lt;C&gt;1&lt;/C&gt;&lt;D xsi:type="xsd:double"&gt;629&lt;/D&gt;&lt;/FQL&gt;&lt;FQL&gt;&lt;Q&gt;US4943681035^FF_MKT_VAL(ANN_R,42736,43100,,,USD)&lt;/Q&gt;&lt;R&gt;1&lt;/R&gt;&lt;C&gt;1&lt;/C&gt;&lt;D xsi:type="xsd:double"&gt;42364.44996&lt;/D&gt;&lt;/FQL&gt;&lt;FQL&gt;&lt;Q&gt;DE0005552004^FF_TAX_CF(ANN_R,43466,43830,,,USD)&lt;/Q&gt;&lt;R&gt;1&lt;/R&gt;&lt;C&gt;1&lt;/C&gt;&lt;D xsi:type="xsd:double"&gt;943.526593923569&lt;/D&gt;&lt;/FQL&gt;&lt;FQL&gt;&lt;Q&gt;US35671D8570^FF_TAX_RATE(ANN_R,42736,43100)&lt;/Q&gt;&lt;R&gt;1&lt;/R&gt;&lt;C&gt;1&lt;/C&gt;&lt;D xsi:type="xsd:double"&gt;30.4272915230875&lt;/D&gt;&lt;/FQL&gt;&lt;FQL&gt;&lt;Q&gt;US92276F1003^FF_PTX_INC(ANN_R,42370,42735,,,USD)&lt;/Q&gt;&lt;R&gt;1&lt;/R&gt;&lt;C&gt;1&lt;/C&gt;&lt;D xsi:type="xsd:double"&gt;522.866&lt;/D&gt;&lt;/FQL&gt;&lt;FQL&gt;&lt;Q&gt;US35671D8570^FF_ASSETS(ANN_R,42736,43100,,,USD)&lt;/Q&gt;&lt;R&gt;1&lt;/R&gt;&lt;C&gt;1&lt;/C&gt;&lt;D xsi:type="xsd:double"&gt;37302&lt;/D&gt;&lt;/FQL&gt;&lt;FQL&gt;&lt;Q&gt;US35671D8570^FF_SHLDRS_EQ(ANN_R,42736,43100,,,USD)&lt;/Q&gt;&lt;R&gt;1&lt;/R&gt;&lt;C&gt;1&lt;/C&gt;&lt;D xsi:type="xsd:double"&gt;7977&lt;/D&gt;&lt;/FQL&gt;&lt;FQL&gt;&lt;Q&gt;US35671D8570^FF_MKT_VAL(ANN_R,42736,43100,,,USD)&lt;/Q&gt;&lt;R&gt;1&lt;/R&gt;&lt;C&gt;1&lt;/C&gt;&lt;D xsi:type="xsd:double"&gt;27454.08&lt;/D&gt;&lt;/FQL&gt;&lt;FQL&gt;&lt;Q&gt;US64110D1046^FF_PTX_INC(ANN_R,41640,42004,,,USD)&lt;/Q&gt;&lt;R&gt;1&lt;/R&gt;&lt;C&gt;1&lt;/C&gt;&lt;D xsi:type="xsd:double"&gt;740.7&lt;/D&gt;&lt;/FQL&gt;&lt;FQL&gt;&lt;Q&gt;US3453708600^FF_TAX_RATE(ANN_R,42736,43100)&lt;/Q&gt;&lt;R&gt;1&lt;/R&gt;&lt;C&gt;1&lt;/C&gt;&lt;D xsi:type="xsd:double"&gt;4.9270743963721&lt;/D&gt;&lt;/FQL&gt;&lt;FQL&gt;&lt;Q&gt;CH0014852781^FF_TAX_CF(ANN_R,43101,43465)&lt;/Q&gt;&lt;R&gt;1&lt;/R&gt;&lt;C&gt;1&lt;/C&gt;&lt;D xsi:type="xsd:double"&gt;221&lt;/D&gt;&lt;/FQL&gt;&lt;FQL&gt;&lt;Q&gt;US3453708600^FF_ASSETS(ANN_R,42736,43100,,,USD)&lt;/Q&gt;&lt;R&gt;1&lt;/R&gt;&lt;C&gt;1&lt;/C&gt;&lt;D xsi:type="xsd:double"&gt;258496&lt;/D&gt;&lt;/FQL&gt;&lt;FQL&gt;&lt;Q&gt;US3453708600^FF_SHLDRS_EQ(ANN_R,42736,43100,,,USD)&lt;/Q&gt;&lt;R&gt;1&lt;/R&gt;&lt;C&gt;1&lt;/C&gt;&lt;D xsi:type="xsd:double"&gt;35578&lt;/D&gt;&lt;/FQL&gt;&lt;FQL&gt;&lt;Q&gt;US3453708600^FF_MKT_VAL(ANN_R,42736,43100,,,USD)&lt;/Q&gt;&lt;R&gt;1&lt;/R&gt;&lt;C&gt;1&lt;/C&gt;&lt;D xsi:type="xsd:double"&gt;50846.79&lt;/D&gt;&lt;/FQL&gt;&lt;FQL&gt;&lt;Q&gt;NL0010773842^FF_TAX_CF(ANN_R,43101,43465)&lt;/Q&gt;&lt;R&gt;1&lt;/R&gt;&lt;C&gt;1&lt;/C&gt;&lt;D xsi:type="xsd:double"&gt;55&lt;/D&gt;&lt;/FQL&gt;&lt;FQL&gt;&lt;Q&gt;US6516391066^FF_TAX_RATE(ANN_R,42736,43100)&lt;/Q&gt;&lt;R&gt;1&lt;/R&gt;&lt;C&gt;1&lt;/C&gt;&lt;D xsi:type="xsd:double"&gt;105.130597014925&lt;/D&gt;&lt;/FQL&gt;&lt;FQL&gt;&lt;Q&gt;US8793601050^FF_TAX_CF(ANN_R,43466,43830,,,USD)&lt;/Q&gt;&lt;R&gt;1&lt;/R&gt;&lt;C&gt;1&lt;/C&gt;&lt;D xsi:type="xsd:double"&gt;103&lt;/D&gt;&lt;/FQL&gt;&lt;FQL&gt;&lt;Q&gt;US6516391066^FF_ASSETS(ANN_R,42736,43100,,,USD)&lt;/Q&gt;&lt;R&gt;1&lt;/R&gt;&lt;C&gt;1&lt;/C&gt;&lt;D xsi:type="xsd:double"&gt;20646&lt;/D&gt;&lt;/FQL&gt;&lt;FQL&gt;&lt;Q&gt;US6516391066^FF_SHLDRS_EQ(ANN_R,42736,43100,,,USD)&lt;/Q&gt;&lt;R&gt;1&lt;/R&gt;&lt;C&gt;1&lt;/C&gt;&lt;D xsi:type="xsd:double"&gt;10535&lt;/D&gt;&lt;/FQL&gt;&lt;FQL&gt;&lt;Q&gt;US6516391066^FF_MKT_VAL(ANN_R,42736,43100,,,USD)&lt;/Q&gt;&lt;R&gt;1&lt;/R&gt;&lt;C&gt;1&lt;/C&gt;&lt;D xsi:type="xsd:double"&gt;19998.16&lt;/D&gt;&lt;/FQL&gt;&lt;FQL&gt;&lt;Q&gt;US64110D1046^FF_TAX_CF(ANN_R,42005,42369,,,USD)&lt;/Q&gt;&lt;R&gt;1&lt;/R&gt;&lt;C&gt;1&lt;/C&gt;&lt;D xsi:type="xsd:double"&gt;97.4&lt;/D&gt;&lt;/FQL&gt;&lt;FQL&gt;&lt;Q&gt;US75886F1075^FF_TAX_RATE(ANN_R,42736,43100)&lt;/Q&gt;&lt;R&gt;1&lt;/R&gt;&lt;C&gt;1&lt;/C&gt;&lt;D xsi:type="xsd:double"&gt;42.3380006167877&lt;/D&gt;&lt;/FQL&gt;&lt;FQL&gt;&lt;Q&gt;SE0000310336^FF_TAX_CF(ANN_R,43831,44196,,,USD)&lt;/Q&gt;&lt;R&gt;1&lt;/R&gt;&lt;C&gt;1&lt;/C&gt;&lt;D xsi:type="xsd:double"&gt;217.931167885661&lt;/D&gt;&lt;/FQL&gt;&lt;FQL&gt;&lt;Q&gt;US75886F1075^FF_ASSETS(ANN_R,42736,43100,,,USD)&lt;/Q&gt;&lt;R&gt;1&lt;/R&gt;&lt;C&gt;1&lt;/C&gt;&lt;D xsi:type="xsd:double"&gt;8811.982&lt;/D&gt;&lt;/FQL&gt;&lt;FQL&gt;&lt;Q&gt;US75886F1075^FF_SHLDRS_EQ(ANN_R,42736,43100,,,USD)&lt;/Q&gt;&lt;R&gt;1&lt;/R&gt;&lt;C&gt;1&lt;/C&gt;&lt;D xsi:type="xsd:double"&gt;6144.078&lt;/D&gt;&lt;/FQL&gt;&lt;FQL&gt;&lt;Q&gt;US75886F1075^FF_MKT_VAL(ANN_R,42736,43100,,,USD)&lt;/Q&gt;&lt;R&gt;1&lt;/R&gt;&lt;C&gt;1&lt;/C&gt;&lt;D xsi:type="xsd:double"&gt;40462.58521968&lt;/D&gt;&lt;/FQL&gt;&lt;FQL&gt;&lt;Q&gt;JP3201200007^FF_PTX_INC(ANN_R,41275,41639,,,USD)&lt;/Q&gt;&lt;R&gt;1&lt;/R&gt;&lt;C&gt;1&lt;/C&gt;&lt;D xsi:type="xsd:double"&gt;230.884851776063&lt;/D&gt;&lt;/FQL&gt;&lt;FQL&gt;&lt;Q&gt;US8725901040^FF_TAX_RATE(ANN_R,42736,43100)&lt;/Q&gt;&lt;R&gt;1&lt;/R&gt;&lt;C&gt;1&lt;/C&gt;&lt;D xsi:type="xsd:double"&gt;-43.4988927554571&lt;/D&gt;&lt;/FQL&gt;&lt;FQL&gt;&lt;Q&gt;JP3933800009^FF_PTX_INC(ANN_R,40909,41274,,,USD)&lt;/Q&gt;&lt;R&gt;1&lt;/R&gt;&lt;C&gt;1&lt;/C&gt;&lt;D xsi:type="xsd:double"&gt;2152.18830125406&lt;/D&gt;&lt;/FQL&gt;&lt;FQL&gt;&lt;Q&gt;US8725901040^FF_ASSETS(ANN_R,42736,43100,,,USD)&lt;/Q&gt;&lt;R&gt;1&lt;/R&gt;&lt;C&gt;1&lt;/C&gt;&lt;D xsi:type="xsd:double"&gt;73993&lt;/D&gt;&lt;/FQL&gt;&lt;FQL&gt;&lt;Q&gt;US8725901040^FF_SHLDRS_EQ(ANN_R,42736,43100,,,USD)&lt;/Q&gt;&lt;R&gt;1&lt;/R&gt;&lt;C&gt;1&lt;/C&gt;&lt;D xsi:type="xsd:double"&gt;22559&lt;/D&gt;&lt;/FQL&gt;&lt;FQL&gt;&lt;Q&gt;US8725901040^FF_MKT_VAL(ANN_R,42736,43100,,,USD)&lt;/Q&gt;&lt;R&gt;1&lt;/R&gt;&lt;C&gt;1&lt;/C&gt;&lt;D xsi:type="xsd:double"&gt;54580.9164050099&lt;/D&gt;&lt;/FQL&gt;&lt;FQL&gt;&lt;Q&gt;DE0005557508^FF_PTX_INC(ANN_R,43831,44196,,,USD)&lt;/Q&gt;&lt;R&gt;1&lt;/R&gt;&lt;C&gt;1&lt;/C&gt;&lt;D xsi:type="xsd:double"&gt;9905.23821246624&lt;/D&gt;&lt;/FQL&gt;&lt;FQL&gt;&lt;Q&gt;US0091581068^FF_TAX_RATE(ANN_R,42736,43100)&lt;/Q&gt;&lt;R&gt;1&lt;/R&gt;&lt;C&gt;1&lt;/C&gt;&lt;D xsi:type="xsd:double"&gt;18.423840124285&lt;/D&gt;&lt;/FQL&gt;&lt;FQL&gt;&lt;Q&gt;JP3890310000^FF_PTX_INC(ANN_R,43466,43830,,,USD)&lt;/Q&gt;&lt;R&gt;1&lt;/R&gt;&lt;C&gt;1&lt;/C&gt;&lt;D xsi:type="xsd:double"&gt;2523.49376584962&lt;/D&gt;&lt;/FQL&gt;&lt;FQL&gt;&lt;Q&gt;US0091581068^FF_ASSETS(ANN_R,42736,43100,,,USD)&lt;/Q&gt;&lt;R&gt;1&lt;/R&gt;&lt;C&gt;1&lt;/C&gt;&lt;D xsi:type="xsd:double"&gt;18467.2&lt;/D&gt;&lt;/FQL&gt;&lt;FQL&gt;&lt;Q&gt;US0091581068^FF_SHLDRS_EQ(ANN_R,42736,43100,,,USD)&lt;/Q&gt;&lt;R&gt;1&lt;/R&gt;&lt;C&gt;1&lt;/C&gt;&lt;D xsi:type="xsd:double"&gt;10086.2&lt;/D&gt;&lt;/FQL&gt;&lt;FQL&gt;&lt;Q&gt;US0091581068^FF_MKT_VAL(ANN_R,42736,43100,,,USD)&lt;/Q&gt;&lt;R&gt;1&lt;/R&gt;&lt;C&gt;1&lt;/C&gt;&lt;D xsi:type="xsd:double"&gt;33018.29331028&lt;/D&gt;&lt;/FQL&gt;&lt;FQL&gt;&lt;Q&gt;DE0007165631^FF_PTX_INC(ANN_R,42005,42369,,,USD)&lt;/Q&gt;&lt;R&gt;1&lt;/R&gt;&lt;C&gt;1&lt;/C&gt;&lt;D xsi:type="xsd:double"&gt;191.1590964396&lt;/D&gt;&lt;/FQL&gt;&lt;FQL&gt;&lt;Q&gt;US5184391044^FF_TAX_RATE(ANN_R,42736,43100)&lt;/Q&gt;&lt;R&gt;1&lt;/R&gt;&lt;C&gt;1&lt;/C&gt;&lt;D xsi:type="xsd:double"&gt;22.3252937538652&lt;/D&gt;&lt;/FQL&gt;&lt;FQL&gt;&lt;Q&gt;JP3200450009^FF_PTX_INC(ANN_R,42370,42735,,,USD)&lt;/Q&gt;&lt;R&gt;1&lt;/R&gt;&lt;C&gt;1&lt;/C&gt;&lt;D xsi:type="xsd:double"&gt;3258.56119537354&lt;/D&gt;&lt;/FQL&gt;&lt;FQL&gt;&lt;Q&gt;US5184391044^FF_ASSETS(ANN_R,42736,43100,,,USD)&lt;/Q&gt;&lt;R&gt;1&lt;/R&gt;&lt;C&gt;1&lt;/C&gt;&lt;D xsi:type="xsd:double"&gt;11568&lt;/D&gt;&lt;/FQL&gt;&lt;FQL&gt;&lt;Q&gt;US5184391044^FF_SHLDRS_EQ(ANN_R,42736,43100,,,USD)&lt;/Q&gt;&lt;R&gt;1&lt;/R&gt;&lt;C&gt;1&lt;/C&gt;&lt;D xsi:type="xsd:double"&gt;4384&lt;/D&gt;&lt;/FQL&gt;&lt;FQL&gt;&lt;Q&gt;US5184391044^FF_MKT_VAL(ANN_R,42736,43100,,,USD)&lt;/Q&gt;&lt;R&gt;1&lt;/R&gt;&lt;C&gt;1&lt;/C&gt;&lt;D xsi:type="xsd:double"&gt;35330.57066668&lt;/D&gt;&lt;/FQL&gt;&lt;FQL&gt;&lt;Q&gt;DK0060448595^FF_PTX_INC(ANN_R,41275,41639,,,USD)&lt;/Q&gt;&lt;R&gt;1&lt;/R&gt;&lt;C&gt;1&lt;/C&gt;&lt;D xsi:type="xsd:double"&gt;637.712567418814&lt;/D&gt;&lt;/FQL&gt;&lt;FQL&gt;&lt;Q&gt;US1941621039^FF_TAX_RATE(ANN_R,42736,43100)&lt;/Q&gt;&lt;R&gt;1&lt;/R&gt;&lt;C&gt;1&lt;/C&gt;&lt;D xsi:type="xsd:double"&gt;37.6541439632922&lt;/D&gt;&lt;/FQL&gt;&lt;FQL&gt;&lt;Q&gt;US3724601055^FF_PTX_INC(ANN_R,41640,42004,,,USD)&lt;/Q&gt;&lt;R&gt;1&lt;/R&gt;&lt;C&gt;1&lt;/C&gt;&lt;D xsi:type="xsd:double"&gt;1117.739&lt;/D&gt;&lt;/FQL&gt;&lt;FQL&gt;&lt;Q&gt;US1941621039^FF_ASSETS(ANN_R,42736,43100,,,USD)&lt;/Q&gt;&lt;R&gt;1&lt;/R&gt;&lt;C&gt;1&lt;/C&gt;&lt;D xsi:type="xsd:double"&gt;12676&lt;/D&gt;&lt;/FQL&gt;&lt;FQL&gt;&lt;Q&gt;US1941621039^FF_SHLDRS_EQ(ANN_R,42736,43100,,,USD)&lt;/Q&gt;&lt;R&gt;1&lt;/R&gt;&lt;C&gt;1&lt;/C&gt;&lt;D xsi:type="xsd:double"&gt;-60&lt;/D&gt;&lt;/FQL&gt;&lt;FQL&gt;&lt;Q&gt;US1941621039^FF_MKT_VAL(ANN_R,42736,43100,,,USD)&lt;/Q&gt;&lt;R&gt;1&lt;/R&gt;&lt;C&gt;1&lt;/C&gt;&lt;D xsi:type="xsd:double"&gt;65996.1993531&lt;/D&gt;&lt;/FQL&gt;&lt;FQL&gt;&lt;Q&gt;US9892071054^FF_TAX_CF(ANN_R,42005,42369,,,USD)&lt;/Q&gt;&lt;R&gt;1&lt;/R&gt;&lt;C&gt;1&lt;/C&gt;&lt;D xsi:type="xsd:double"&gt;38&lt;/D&gt;&lt;/FQL&gt;&lt;FQL&gt;&lt;Q&gt;US31428X1063^FF_TAX_RATE(ANN_R,42736,43100)&lt;/Q&gt;&lt;R&gt;1&lt;/R&gt;&lt;C&gt;1&lt;/C&gt;&lt;D xsi:type="xsd:double"&gt;34.54902817209&lt;/D&gt;&lt;/FQL&gt;&lt;FQL&gt;&lt;Q&gt;JP3758190007^FF_PTX_INC(ANN_R,42005,42369,,,USD)&lt;/Q&gt;&lt;R&gt;1&lt;/R&gt;&lt;C&gt;1&lt;/C&gt;&lt;D xsi:type="xsd:double"&gt;561.732127226889&lt;/D&gt;&lt;/FQL&gt;&lt;FQL&gt;&lt;Q&gt;US31428X1063^FF_ASSETS(ANN_R,42736,43100,,,USD)&lt;/Q&gt;&lt;R&gt;1&lt;/R&gt;&lt;C&gt;1&lt;/C&gt;&lt;D xsi:type="xsd:double"&gt;48552&lt;/D&gt;&lt;/FQL&gt;&lt;FQL&gt;&lt;Q&gt;US31428X1063^FF_SHLDRS_EQ(ANN_R,42736,43100,,,USD)&lt;/Q&gt;&lt;R&gt;1&lt;/R&gt;&lt;C&gt;1&lt;/C&gt;&lt;D xsi:type="xsd:double"&gt;16073&lt;/D&gt;&lt;/FQL&gt;&lt;FQL&gt;&lt;Q&gt;US31428X1063^FF_MKT_VAL(ANN_R,42736,43100,,,USD)&lt;/Q&gt;&lt;R&gt;1&lt;/R&gt;&lt;C&gt;1&lt;/C&gt;&lt;D xsi:type="xsd:double"&gt;51999.02100656&lt;/D&gt;&lt;/FQL&gt;&lt;FQL&gt;&lt;Q&gt;US6200763075^FF_PTX_INC(ANN_R,43466,43830,,,USD)&lt;/Q&gt;&lt;R&gt;1&lt;/R&gt;&lt;C&gt;1&lt;/C&gt;&lt;D xsi:type="xsd:double"&gt;1001&lt;/D&gt;&lt;/FQL&gt;&lt;FQL&gt;&lt;Q&gt;US00507V1098^FF_TAX_RATE(ANN_R,42736,43100)&lt;/Q&gt;&lt;R&gt;1&lt;/R&gt;&lt;C&gt;1&lt;/C&gt;&lt;D xsi:type="xsd:double"&gt;76.2814943527368&lt;/D&gt;&lt;/FQL&gt;&lt;FQL&gt;&lt;Q&gt;JP3381000003^FF_PTX_INC(ANN_R,43831,44196,,,USD)&lt;/Q&gt;&lt;R&gt;1&lt;/R&gt;&lt;C&gt;1&lt;/C&gt;&lt;D xsi:type="xsd:double"&gt;-3895.78278878331&lt;/D&gt;&lt;/FQL&gt;&lt;FQL&gt;&lt;Q&gt;US00507V1098^FF_ASSETS(ANN_R,42736,43100,,,USD)&lt;/Q&gt;&lt;R&gt;1&lt;/R&gt;&lt;C&gt;1&lt;/C&gt;&lt;D xsi:type="xsd:double"&gt;18668&lt;/D&gt;&lt;/FQL&gt;&lt;FQL&gt;&lt;Q&gt;US00507V1098^FF_SHLDRS_EQ(ANN_R,42736,43100,,,USD)&lt;/Q&gt;&lt;R&gt;1&lt;/R&gt;&lt;C&gt;1&lt;/C&gt;&lt;D xsi:type="xsd:double"&gt;9462&lt;/D&gt;&lt;/FQL&gt;&lt;FQL&gt;&lt;Q&gt;US00507V1098^FF_MKT_VAL(ANN_R,42736,43100,,,USD)&lt;/Q&gt;&lt;R&gt;1&lt;/R&gt;&lt;C&gt;1&lt;/C&gt;&lt;D xsi:type="xsd:double"&gt;47965.2289474&lt;/D&gt;&lt;/FQL&gt;&lt;FQL&gt;&lt;Q&gt;US35671D8570^FF_TAX_CF(ANN_R,43831,44196)&lt;/Q&gt;&lt;R&gt;1&lt;/R&gt;&lt;C&gt;1&lt;/C&gt;&lt;D xsi:type="xsd:double"&gt;132&lt;/D&gt;&lt;/FQL&gt;&lt;FQL&gt;&lt;Q&gt;US37045V1008^FF_TAX_RATE(ANN_R,42736,43100)&lt;/Q&gt;&lt;R&gt;1&lt;/R&gt;&lt;C&gt;1&lt;/C&gt;&lt;D xsi:type="xsd:double"&gt;97.218241591503&lt;/D&gt;&lt;/FQL&gt;&lt;FQL&gt;&lt;Q&gt;SE0000148884^FF_TAX_CF(ANN_R,43101,43465)&lt;/Q&gt;&lt;R&gt;1&lt;/R&gt;&lt;C&gt;1&lt;/C&gt;&lt;D xsi:type="xsd:double"&gt;5029&lt;/D&gt;&lt;/FQL&gt;&lt;FQL&gt;&lt;Q&gt;US37045V1008^FF_ASSETS(ANN_R,42736,43100,,,USD)&lt;/Q&gt;&lt;R&gt;1&lt;/R&gt;&lt;C&gt;1&lt;/C&gt;&lt;D xsi:type="xsd:double"&gt;212482&lt;/D&gt;&lt;/FQL&gt;&lt;FQL&gt;&lt;Q&gt;US37045V1008^FF_SHLDRS_EQ(ANN_R,42736,43100,,,USD)&lt;/Q&gt;&lt;R&gt;1&lt;/R&gt;&lt;C&gt;1&lt;/C&gt;&lt;D xsi:type="xsd:double"&gt;35001&lt;/D&gt;&lt;/FQL&gt;&lt;FQL&gt;&lt;Q&gt;US37045V1008^FF_MKT_VAL(ANN_R,42736,43100,,,USD)&lt;/Q&gt;&lt;R&gt;1&lt;/R&gt;&lt;C&gt;1&lt;/C&gt;&lt;D xsi:type="xsd:double"&gt;57386&lt;/D&gt;&lt;/FQL&gt;&lt;FQL&gt;&lt;Q&gt;FR0000045072^FF_TAX_CF(ANN_R,43101,43465)&lt;/Q&gt;&lt;R&gt;1&lt;/R&gt;&lt;C&gt;1&lt;/C&gt;&lt;D xsi:type="xsd:double"&gt;568&lt;/D&gt;&lt;/FQL&gt;&lt;FQL&gt;&lt;Q&gt;US6934751057^FF_TAX_RATE(ANN_R,42736,43100)&lt;/Q&gt;&lt;R&gt;1&lt;/R&gt;&lt;C&gt;1&lt;/C&gt;&lt;D xsi:type="xsd:double"&gt;1.85792349726776&lt;/D&gt;&lt;/FQL&gt;&lt;FQL&gt;&lt;Q&gt;US45167R1041^FF_PTX_INC(ANN_R,40909,41274,,,USD)&lt;/Q&gt;&lt;R&gt;1&lt;/R&gt;&lt;C&gt;1&lt;/C&gt;&lt;D xsi:type="xsd:double"&gt;86.204&lt;/D&gt;&lt;/FQL&gt;&lt;FQL&gt;&lt;Q&gt;US6934751057^FF_ASSETS(ANN_R,42736,43100,,,USD)&lt;/Q&gt;&lt;R&gt;1&lt;/R&gt;&lt;C&gt;1&lt;/C&gt;&lt;D xsi:type="xsd:double"&gt;382471&lt;/D&gt;&lt;/FQL&gt;&lt;FQL&gt;&lt;Q&gt;US6934751057^FF_SHLDRS_EQ(ANN_R,42736,43100,,,USD)&lt;/Q&gt;&lt;R&gt;1&lt;/R&gt;&lt;C&gt;1&lt;/C&gt;&lt;D xsi:type="xsd:double"&gt;47513&lt;/D&gt;&lt;/FQL&gt;&lt;FQL&gt;&lt;Q&gt;US6934751057^FF_MKT_VAL(ANN_R,42736,43100,,,USD)&lt;/Q&gt;&lt;R&gt;1&lt;/R&gt;&lt;C&gt;1&lt;/C&gt;&lt;D xsi:type="xsd:double"&gt;68249.17&lt;/D&gt;&lt;/FQL&gt;&lt;FQL&gt;&lt;Q&gt;US5018892084^FF_PTX_INC(ANN_R,43831,44196,,,USD)&lt;/Q&gt;&lt;R&gt;1&lt;/R&gt;&lt;C&gt;1&lt;/C&gt;&lt;D xsi:type="xsd:double"&gt;884.995&lt;/D&gt;&lt;/FQL&gt;&lt;FQL&gt;&lt;Q&gt;US98978V1035^FF_TAX_RATE(ANN_R,42736,43100)&lt;/Q&gt;&lt;R&gt;1&lt;/R&gt;&lt;C&gt;1&lt;/C&gt;&lt;D xsi:type="xsd:double"&gt;43.4754098360656&lt;/D&gt;&lt;/FQL&gt;&lt;FQL&gt;&lt;Q&gt;DE0007664039^FF_PTX_INC(ANN_R,40909,41274,,,USD)&lt;/Q&gt;&lt;R&gt;1&lt;/R&gt;&lt;C&gt;1&lt;/C&gt;&lt;D xsi:type="xsd:double"&gt;15309.5903742313&lt;/D&gt;&lt;/FQL&gt;&lt;FQL&gt;&lt;Q&gt;US98978V1035^FF_ASSETS(ANN_R,42736,43100,,,USD)&lt;/Q&gt;&lt;R&gt;1&lt;/R&gt;&lt;C&gt;1&lt;/C&gt;&lt;D xsi:type="xsd:double"&gt;8586&lt;/D&gt;&lt;/FQL&gt;&lt;FQL&gt;&lt;Q&gt;US98978V1035^FF_SHLDRS_EQ(ANN_R,42736,43100,,,USD)&lt;/Q&gt;&lt;R&gt;1&lt;/R&gt;&lt;C&gt;1&lt;/C&gt;&lt;D xsi:type="xsd:double"&gt;1770&lt;/D&gt;&lt;/FQL&gt;&lt;FQL&gt;&lt;Q&gt;US98978V1035^FF_MKT_VAL(ANN_R,42736,43100,,,USD)&lt;/Q&gt;&lt;R&gt;1&lt;/R&gt;&lt;C&gt;1&lt;/C&gt;&lt;D xsi:type="xsd:double"&gt;35020.83841044&lt;/D&gt;&lt;/FQL&gt;&lt;FQL&gt;&lt;Q&gt;FR0000130809^FF_TAX_CF(ANN_R,42736,43100,,,USD)&lt;/Q&gt;&lt;R&gt;0&lt;/R&gt;&lt;C&gt;0&lt;/C&gt;&lt;/FQL&gt;&lt;FQL&gt;&lt;Q&gt;US6092071058^FF_TAX_RATE(ANN_R,42736,43100)&lt;/Q&gt;&lt;R&gt;1&lt;/R&gt;&lt;C&gt;1&lt;/C&gt;&lt;D xsi:type="xsd:double"&gt;21.0493046776233&lt;/D&gt;&lt;/FQL&gt;&lt;FQL&gt;&lt;Q&gt;US74736K1016^FF_TAX_CF(ANN_R,43101,43465,,,USD)&lt;/Q&gt;&lt;R&gt;1&lt;/R&gt;&lt;C&gt;1&lt;/C&gt;&lt;D xsi:type="xsd:double"&gt;41.478&lt;/D&gt;&lt;/FQL&gt;&lt;FQL&gt;&lt;Q&gt;US6092071058^FF_ASSETS(ANN_R,42736,43100,,,USD)&lt;/Q&gt;&lt;R&gt;1&lt;/R&gt;&lt;C&gt;1&lt;/C&gt;&lt;D xsi:type="xsd:double"&gt;62957&lt;/D&gt;&lt;/FQL&gt;&lt;FQL&gt;&lt;Q&gt;US6092071058^FF_SHLDRS_EQ(ANN_R,42736,43100,,,USD)&lt;/Q&gt;&lt;R&gt;1&lt;/R&gt;&lt;C&gt;1&lt;/C&gt;&lt;D xsi:type="xsd:double"&gt;25994&lt;/D&gt;&lt;/FQL&gt;&lt;FQL&gt;&lt;Q&gt;US6092071058^FF_MKT_VAL(ANN_R,42736,43100,,,USD)&lt;/Q&gt;&lt;R&gt;1&lt;/R&gt;&lt;C&gt;1&lt;/C&gt;&lt;D xsi:type="xsd:double"&gt;63692.2243952&lt;/D&gt;&lt;/FQL&gt;&lt;FQL&gt;&lt;Q&gt;US8725901040^FF_TAX_CF(ANN_R,42005,42369,,,USD)&lt;/Q&gt;&lt;R&gt;1&lt;/R&gt;&lt;C&gt;1&lt;/C&gt;&lt;D xsi:type="xsd:double"&gt;54&lt;/D&gt;&lt;/FQL&gt;&lt;FQL&gt;&lt;Q&gt;US78409V1044^FF_TAX_RATE(ANN_R,42736,43100)&lt;/Q&gt;&lt;R&gt;1&lt;/R&gt;&lt;C&gt;1&lt;/C&gt;&lt;D xsi:type="xsd:double"&gt;33.4416903697684&lt;/D&gt;&lt;/FQL&gt;&lt;FQL&gt;&lt;Q&gt;CH0012214059^FF_TAX_CF(ANN_R,41275,41639,,,USD)&lt;/Q&gt;&lt;R&gt;1&lt;/R&gt;&lt;C&gt;1&lt;/C&gt;&lt;D xsi:type="xsd:double"&gt;710.844096302986&lt;/D&gt;&lt;/FQL&gt;&lt;FQL&gt;&lt;Q&gt;US78409V1044^FF_ASSETS(ANN_R,42736,43100,,,USD)&lt;/Q&gt;&lt;R&gt;1&lt;/R&gt;&lt;C&gt;1&lt;/C&gt;&lt;D xsi:type="xsd:double"&gt;9425&lt;/D&gt;&lt;/FQL&gt;&lt;FQL&gt;&lt;Q&gt;US78409V1044^FF_SHLDRS_EQ(ANN_R,42736,43100,,,USD)&lt;/Q&gt;&lt;R&gt;1&lt;/R&gt;&lt;C&gt;1&lt;/C&gt;&lt;D xsi:type="xsd:double"&gt;711&lt;/D&gt;&lt;/FQL&gt;&lt;FQL&gt;&lt;Q&gt;US78409V1044^FF_MKT_VAL(ANN_R,42736,43100,,,USD)&lt;/Q&gt;&lt;R&gt;1&lt;/R&gt;&lt;C&gt;1&lt;/C&gt;&lt;D xsi:type="xsd:double"&gt;43027.6&lt;/D&gt;&lt;/FQL&gt;&lt;FQL&gt;&lt;Q&gt;ES0148396007^FF_TAX_CF(ANN_R,42370,42735)&lt;/Q&gt;&lt;R&gt;1&lt;/R&gt;&lt;C&gt;1&lt;/C&gt;&lt;D xsi:type="xsd:double"&gt;977.349&lt;/D&gt;&lt;/FQL&gt;&lt;FQL&gt;&lt;Q&gt;US5128071082^FF_TAX_RATE(ANN_R,42736,43100)&lt;/Q&gt;&lt;R&gt;1&lt;/R&gt;&lt;C&gt;1&lt;/C&gt;&lt;D xsi:type="xsd:double"&gt;6.28755851635477&lt;/D&gt;&lt;/FQL&gt;&lt;FQL&gt;&lt;Q&gt;KR7005490008^FF_TAX_CF(ANN_R,43831,44196)&lt;/Q&gt;&lt;R&gt;1&lt;/R&gt;&lt;C&gt;1&lt;/C&gt;&lt;D xsi:type="xsd:double"&gt;650889.183722&lt;/D&gt;&lt;/FQL&gt;&lt;FQL&gt;&lt;Q&gt;US5128071082^FF_ASSETS(ANN_R,42736,43100,,,USD)&lt;/Q&gt;&lt;R&gt;1&lt;/R&gt;&lt;C&gt;1&lt;/C&gt;&lt;D xsi:type="xsd:double"&gt;12122.765&lt;/D&gt;&lt;/FQL&gt;&lt;FQL&gt;&lt;Q&gt;US5128071082^FF_SHLDRS_EQ(ANN_R,42736,43100,,,USD)&lt;/Q&gt;&lt;R&gt;1&lt;/R&gt;&lt;C&gt;1&lt;/C&gt;&lt;D xsi:type="xsd:double"&gt;6817.451&lt;/D&gt;&lt;/FQL&gt;&lt;FQL&gt;&lt;Q&gt;US5128071082^FF_MKT_VAL(ANN_R,42736,43100,,,USD)&lt;/Q&gt;&lt;R&gt;1&lt;/R&gt;&lt;C&gt;1&lt;/C&gt;&lt;D xsi:type="xsd:double"&gt;24546.31694&lt;/D&gt;&lt;/FQL&gt;&lt;FQL&gt;&lt;Q&gt;DE0005785604^FF_PTX_INC(ANN_R,42736,43100,,,USD)&lt;/Q&gt;&lt;R&gt;1&lt;/R&gt;&lt;C&gt;1&lt;/C&gt;&lt;D xsi:type="xsd:double"&gt;4441.80635666847&lt;/D&gt;&lt;/FQL&gt;&lt;FQL&gt;&lt;Q&gt;US88579Y1010^FF_TAX_RATE(ANN_R,42736,43100)&lt;/Q&gt;&lt;R&gt;1&lt;/R&gt;&lt;C&gt;1&lt;/C&gt;&lt;D xsi:type="xsd:double"&gt;35.4928457869634&lt;/D&gt;&lt;/FQL&gt;&lt;FQL&gt;&lt;Q&gt;US49271V1008^FF_TAX_CF(ANN_R,42736,43100,,,USD)&lt;/Q&gt;&lt;R&gt;1&lt;/R&gt;&lt;C&gt;1&lt;/C&gt;&lt;D xsi:type="xsd:double"&gt;291&lt;/D&gt;&lt;/FQL&gt;&lt;FQL&gt;&lt;Q&gt;US88579Y1010^FF_ASSETS(ANN_R,42736,43100,,,USD)&lt;/Q&gt;&lt;R&gt;1&lt;/R&gt;&lt;C&gt;1&lt;/C&gt;&lt;D xsi:type="xsd:double"&gt;37987&lt;/D&gt;&lt;/FQL&gt;&lt;FQL&gt;&lt;Q&gt;US88579Y1010^FF_SHLDRS_EQ(ANN_R,42736,43100,,,USD)&lt;/Q&gt;&lt;R&gt;1&lt;/R&gt;&lt;C&gt;1&lt;/C&gt;&lt;D xsi:type="xsd:double"&gt;11563&lt;/D&gt;&lt;/FQL&gt;&lt;FQL&gt;&lt;Q&gt;US88579Y1010^FF_MKT_VAL(ANN_R,42736,43100,,,USD)&lt;/Q&gt;&lt;R&gt;1&lt;/R&gt;&lt;C&gt;1&lt;/C&gt;&lt;D xsi:type="xsd:double"&gt;140017.90286269&lt;/D&gt;&lt;/FQL&gt;&lt;FQL&gt;&lt;Q&gt;JP3200450009^FF_PTX_INC(ANN_R,42736,43100,,,USD)&lt;/Q&gt;&lt;R&gt;1&lt;/R&gt;&lt;C&gt;1&lt;/C&gt;&lt;D xsi:type="xsd:double"&gt;3924.41414480098&lt;/D&gt;&lt;/FQL&gt;&lt;FQL&gt;&lt;Q&gt;US0970231058^FF_TAX_RATE(ANN_R,42736,43100)&lt;/Q&gt;&lt;R&gt;1&lt;/R&gt;&lt;C&gt;1&lt;/C&gt;&lt;D xsi:type="xsd:double"&gt;16.3154249530029&lt;/D&gt;&lt;/FQL&gt;&lt;FQL&gt;&lt;Q&gt;JP3752900005^FF_TAX_CF(ANN_R,43831,44196)&lt;/Q&gt;&lt;R&gt;1&lt;/R&gt;&lt;C&gt;1&lt;/C&gt;&lt;D xsi:type="xsd:double"&gt;221512&lt;/D&gt;&lt;/FQL&gt;&lt;FQL&gt;&lt;Q&gt;US0970231058^FF_ASSETS(ANN_R,42736,43100,,,USD)&lt;/Q&gt;&lt;R&gt;1&lt;/R&gt;&lt;C&gt;1&lt;/C&gt;&lt;D xsi:type="xsd:double"&gt;112362&lt;/D&gt;&lt;/FQL&gt;&lt;FQL&gt;&lt;Q&gt;US0970231058^FF_SHLDRS_EQ(ANN_R,42736,43100,,,USD)&lt;/Q&gt;&lt;R&gt;1&lt;/R&gt;&lt;C&gt;1&lt;/C&gt;&lt;D xsi:type="xsd:double"&gt;1656&lt;/D&gt;&lt;/FQL&gt;&lt;FQL&gt;&lt;Q&gt;US0970231058^FF_MKT_VAL(ANN_R,42736,43100,,,USD)&lt;/Q&gt;&lt;R&gt;1&lt;/R&gt;&lt;C&gt;1&lt;/C&gt;&lt;D xsi:type="xsd:double"&gt;174303.26224003&lt;/D&gt;&lt;/FQL&gt;&lt;FQL&gt;&lt;Q&gt;KR7105560007^FF_TAX_CF(ANN_R,43831,44196)&lt;/Q&gt;&lt;R&gt;0&lt;/R&gt;&lt;C&gt;0&lt;/C&gt;&lt;/FQL&gt;&lt;FQL&gt;&lt;Q&gt;US9078181081^FF_TAX_RATE(ANN_R,42736,43100)&lt;/Q&gt;&lt;R&gt;1&lt;/R&gt;&lt;C&gt;1&lt;/C&gt;&lt;D xsi:type="xsd:double"&gt;-40.356394129979&lt;/D&gt;&lt;/FQL&gt;&lt;FQL&gt;&lt;Q&gt;US5303073051^FF_TAX_CF(ANN_R,43466,43830)&lt;/Q&gt;&lt;R&gt;1&lt;/R&gt;&lt;C&gt;1&lt;/C&gt;&lt;D xsi:type="xsd:double"&gt;-0.005&lt;/D&gt;&lt;/FQL&gt;&lt;FQL&gt;&lt;Q&gt;US9078181081^FF_ASSETS(ANN_R,42736,43100,,,USD)&lt;/Q&gt;&lt;R&gt;1&lt;/R&gt;&lt;C&gt;1&lt;/C&gt;&lt;D xsi:type="xsd:double"&gt;58329&lt;/D&gt;&lt;/FQL&gt;&lt;FQL&gt;&lt;Q&gt;US9078181081^FF_SHLDRS_EQ(ANN_R,42736,43100,,,USD)&lt;/Q&gt;&lt;R&gt;1&lt;/R&gt;&lt;C&gt;1&lt;/C&gt;&lt;D xsi:type="xsd:double"&gt;24856&lt;/D&gt;&lt;/FQL&gt;&lt;FQL&gt;&lt;Q&gt;US9078181081^FF_MKT_VAL(ANN_R,42736,43100,,,USD)&lt;/Q&gt;&lt;R&gt;1&lt;/R&gt;&lt;C&gt;1&lt;/C&gt;&lt;D xsi:type="xsd:double"&gt;104721.0710796&lt;/D&gt;&lt;/FQL&gt;&lt;FQL&gt;&lt;Q&gt;US3802371076^FF_PTX_INC(ANN_R,41640,42004,,,USD)&lt;/Q&gt;&lt;R&gt;1&lt;/R&gt;&lt;C&gt;1&lt;/C&gt;&lt;D xsi:type="xsd:double"&gt;-146.129&lt;/D&gt;&lt;/FQL&gt;&lt;FQL&gt;&lt;Q&gt;US22160K1051^FF_TAX_RATE(ANN_R,42736,43100)&lt;/Q&gt;&lt;R&gt;1&lt;/R&gt;&lt;C&gt;1&lt;/C&gt;&lt;D xsi:type="xsd:double"&gt;32.8051497895519&lt;/D&gt;&lt;/FQL&gt;&lt;FQL&gt;&lt;Q&gt;DE0005557508^FF_TAX_CF(ANN_R,43466,43830,,,USD)&lt;/Q&gt;&lt;R&gt;1&lt;/R&gt;&lt;C&gt;1&lt;/C&gt;&lt;D xsi:type="xsd:double"&gt;848.39046049118&lt;/D&gt;&lt;/FQL&gt;&lt;FQL&gt;&lt;Q&gt;US22160K1051^FF_ASSETS(ANN_R,42736,43100,,,USD)&lt;/Q&gt;&lt;R&gt;1&lt;/R&gt;&lt;C&gt;1&lt;/C&gt;&lt;D xsi:type="xsd:double"&gt;36347&lt;/D&gt;&lt;/FQL&gt;&lt;FQL&gt;&lt;Q&gt;US22160K1051^FF_SHLDRS_EQ(ANN_R,42736,43100,,,USD)&lt;/Q&gt;&lt;R&gt;1&lt;/R&gt;&lt;C&gt;1&lt;/C&gt;&lt;D xsi:type="xsd:double"&gt;10778&lt;/D&gt;&lt;/FQL&gt;&lt;FQL&gt;&lt;Q&gt;US22160K1051^FF_MKT_VAL(ANN_R,42736,43100,,,USD)&lt;/Q&gt;&lt;R&gt;1&lt;/R&gt;&lt;C&gt;1&lt;/C&gt;&lt;D xsi:type="xsd:double"&gt;69183.16096&lt;/D&gt;&lt;/FQL&gt;&lt;FQL&gt;&lt;Q&gt;US31428X1063^FF_TAX_CF(ANN_R,42736,43100)&lt;/Q&gt;&lt;R&gt;1&lt;/R&gt;&lt;C&gt;1&lt;/C&gt;&lt;D xsi:type="xsd:double"&gt;377&lt;/D&gt;&lt;/FQL&gt;&lt;FQL&gt;&lt;Q&gt;US92343V1044^FF_TAX_RATE(ANN_R,42736,43100)&lt;/Q&gt;&lt;R&gt;1&lt;/R&gt;&lt;C&gt;1&lt;/C&gt;&lt;D xsi:type="xsd:double"&gt;-48.3441779158978&lt;/D&gt;&lt;/FQL&gt;&lt;FQL&gt;&lt;Q&gt;US5502411037^FF_PTX_INC(ANN_R,43831,44196,,,USD)&lt;/Q&gt;&lt;R&gt;1&lt;/R&gt;&lt;C&gt;1&lt;/C&gt;&lt;D xsi:type="xsd:double"&gt;-782&lt;/D&gt;&lt;/FQL&gt;&lt;FQL&gt;&lt;Q&gt;US92343V1044^FF_ASSETS(ANN_R,42736,43100,,,USD)&lt;/Q&gt;&lt;R&gt;1&lt;/R&gt;&lt;C&gt;1&lt;/C&gt;&lt;D xsi:type="xsd:double"&gt;257143&lt;/D&gt;&lt;/FQL&gt;&lt;FQL&gt;&lt;Q&gt;US92343V1044^FF_SHLDRS_EQ(ANN_R,42736,43100,,,USD)&lt;/Q&gt;&lt;R&gt;1&lt;/R&gt;&lt;C&gt;1&lt;/C&gt;&lt;D xsi:type="xsd:double"&gt;43096&lt;/D&gt;&lt;/FQL&gt;&lt;FQL&gt;&lt;Q&gt;US92343V1044^FF_MKT_VAL(ANN_R,42736,43100,,,USD)&lt;/Q&gt;&lt;R&gt;1&lt;/R&gt;&lt;C&gt;1&lt;/C&gt;&lt;D xsi:type="xsd:double"&gt;215926.68436996&lt;/D&gt;&lt;/FQL&gt;&lt;FQL&gt;&lt;Q&gt;KR7035720002^FF_PTX_INC(ANN_R,40909,41274,,,USD)&lt;/Q&gt;&lt;R&gt;1&lt;/R&gt;&lt;C&gt;1&lt;/C&gt;&lt;D xsi:type="xsd:double"&gt;91.0103526025435&lt;/D&gt;&lt;/FQL&gt;&lt;FQL&gt;&lt;Q&gt;US0605051046^FF_TAX_RATE(ANN_R,42736,43100)&lt;/Q&gt;&lt;R&gt;1&lt;/R&gt;&lt;C&gt;1&lt;/C&gt;&lt;D xsi:type="xsd:double"&gt;37.5894293636395&lt;/D&gt;&lt;/FQL&gt;&lt;FQL&gt;&lt;Q&gt;US18915M1071^FF_PTX_INC(ANN_R,43831,44196,,,USD)&lt;/Q&gt;&lt;R&gt;1&lt;/R&gt;&lt;C&gt;1&lt;/C&gt;&lt;D xsi:type="xsd:double"&gt;-134.973&lt;/D&gt;&lt;/FQL&gt;&lt;FQL&gt;&lt;Q&gt;US0605051046^FF_ASSETS(ANN_R,42736,43100,,,USD)&lt;/Q&gt;&lt;R&gt;1&lt;/R&gt;&lt;C&gt;1&lt;/C&gt;&lt;D xsi:type="xsd:double"&gt;2288071&lt;/D&gt;&lt;/FQL&gt;&lt;FQL&gt;&lt;Q&gt;US0605051046^FF_SHLDRS_EQ(ANN_R,42736,43100,,,USD)&lt;/Q&gt;&lt;R&gt;1&lt;/R&gt;&lt;C&gt;1&lt;/C&gt;&lt;D xsi:type="xsd:double"&gt;267146&lt;/D&gt;&lt;/FQL&gt;&lt;FQL&gt;&lt;Q&gt;US0605051046^FF_MKT_VAL(ANN_R,42736,43100,,,USD)&lt;/Q&gt;&lt;R&gt;1&lt;/R&gt;&lt;C&gt;1&lt;/C&gt;&lt;D xsi:type="xsd:double"&gt;303681.16776311997&lt;/D&gt;&lt;/FQL&gt;&lt;FQL&gt;&lt;Q&gt;US0995021062^FF_TAX_CF(ANN_R,42736,43100)&lt;/Q&gt;&lt;R&gt;1&lt;/R&gt;&lt;C&gt;1&lt;/C&gt;&lt;D xsi:type="xsd:double"&gt;89.556&lt;/D&gt;&lt;/FQL&gt;&lt;FQL&gt;&lt;Q&gt;JP3258000003^FF_TAX_RATE(ANN_R,42736,43100)&lt;/Q&gt;&lt;R&gt;1&lt;/R&gt;&lt;C&gt;1&lt;/C&gt;&lt;D xsi:type="xsd:double"&gt;22.2265960951774&lt;/D&gt;&lt;/FQL&gt;&lt;FQL&gt;&lt;Q&gt;US14149Y1082^FF_PTX_INC(ANN_R,41640,42004,,,USD)&lt;/Q&gt;&lt;R&gt;1&lt;/R&gt;&lt;C&gt;1&lt;/C&gt;&lt;D xsi:type="xsd:double"&gt;1798&lt;/D&gt;&lt;/FQL&gt;&lt;FQL&gt;&lt;Q&gt;JP3258000003^FF_ASSET</t>
        </r>
      </text>
    </comment>
    <comment ref="A85" authorId="0" shapeId="0" xr:uid="{B6912A15-3253-4F07-8809-7B732C0582D6}">
      <text>
        <r>
          <rPr>
            <b/>
            <sz val="9"/>
            <color indexed="81"/>
            <rFont val="Tahoma"/>
            <charset val="1"/>
          </rPr>
          <t>S(ANN_R,42736,43100,,,USD)&lt;/Q&gt;&lt;R&gt;1&lt;/R&gt;&lt;C&gt;1&lt;/C&gt;&lt;D xsi:type="xsd:double"&gt;21292.2505896874&lt;/D&gt;&lt;/FQL&gt;&lt;FQL&gt;&lt;Q&gt;JP3258000003^FF_SHLDRS_EQ(ANN_R,42736,43100,,,USD)&lt;/Q&gt;&lt;R&gt;1&lt;/R&gt;&lt;C&gt;1&lt;/C&gt;&lt;D xsi:type="xsd:double"&gt;8502.68984955177&lt;/D&gt;&lt;/FQL&gt;&lt;FQL&gt;&lt;Q&gt;JP3258000003^FF_MKT_VAL(ANN_R,42736,43100,,,USD)&lt;/Q&gt;&lt;R&gt;1&lt;/R&gt;&lt;C&gt;1&lt;/C&gt;&lt;D xsi:type="xsd:double"&gt;23011.5964016089&lt;/D&gt;&lt;/FQL&gt;&lt;FQL&gt;&lt;Q&gt;US0605051046^FF_TAX_CF(ANN_R,43466,43830)&lt;/Q&gt;&lt;R&gt;1&lt;/R&gt;&lt;C&gt;1&lt;/C&gt;&lt;D xsi:type="xsd:double"&gt;4359&lt;/D&gt;&lt;/FQL&gt;&lt;FQL&gt;&lt;Q&gt;KR7036570000^FF_TAX_RATE(ANN_R,42736,43100)&lt;/Q&gt;&lt;R&gt;1&lt;/R&gt;&lt;C&gt;1&lt;/C&gt;&lt;D xsi:type="xsd:double"&gt;27.2350114207088&lt;/D&gt;&lt;/FQL&gt;&lt;FQL&gt;&lt;Q&gt;JP3476480003^FF_PTX_INC(ANN_R,42370,42735,,,USD)&lt;/Q&gt;&lt;R&gt;1&lt;/R&gt;&lt;C&gt;1&lt;/C&gt;&lt;D xsi:type="xsd:double"&gt;2212.6291885376&lt;/D&gt;&lt;/FQL&gt;&lt;FQL&gt;&lt;Q&gt;KR7036570000^FF_ASSETS(ANN_R,42736,43100,,,USD)&lt;/Q&gt;&lt;R&gt;1&lt;/R&gt;&lt;C&gt;1&lt;/C&gt;&lt;D xsi:type="xsd:double"&gt;3294.16375625687&lt;/D&gt;&lt;/FQL&gt;&lt;FQL&gt;&lt;Q&gt;KR7036570000^FF_SHLDRS_EQ(ANN_R,42736,43100,,,USD)&lt;/Q&gt;&lt;R&gt;1&lt;/R&gt;&lt;C&gt;1&lt;/C&gt;&lt;D xsi:type="xsd:double"&gt;2541.91076947442&lt;/D&gt;&lt;/FQL&gt;&lt;FQL&gt;&lt;Q&gt;KR7036570000^FF_MKT_VAL(ANN_R,42736,43100,,,USD)&lt;/Q&gt;&lt;R&gt;1&lt;/R&gt;&lt;C&gt;1&lt;/C&gt;&lt;D xsi:type="xsd:double"&gt;8882.88360595462&lt;/D&gt;&lt;/FQL&gt;&lt;FQL&gt;&lt;Q&gt;US35671D8570^FF_PTX_INC(ANN_R,43831,44196,,,USD)&lt;/Q&gt;&lt;R&gt;1&lt;/R&gt;&lt;C&gt;1&lt;/C&gt;&lt;D xsi:type="xsd:double"&gt;1797&lt;/D&gt;&lt;/FQL&gt;&lt;FQL&gt;&lt;Q&gt;JP3735400008^FF_TAX_RATE(ANN_R,42736,43100)&lt;/Q&gt;&lt;R&gt;1&lt;/R&gt;&lt;C&gt;1&lt;/C&gt;&lt;D xsi:type="xsd:double"&gt;30.6571215936441&lt;/D&gt;&lt;/FQL&gt;&lt;FQL&gt;&lt;Q&gt;DE000A0D9PT0^FF_TAX_CF(ANN_R,42370,42735)&lt;/Q&gt;&lt;R&gt;1&lt;/R&gt;&lt;C&gt;1&lt;/C&gt;&lt;D xsi:type="xsd:double"&gt;146.1&lt;/D&gt;&lt;/FQL&gt;&lt;FQL&gt;&lt;Q&gt;JP3735400008^FF_ASSETS(ANN_R,42736,43100,,,USD)&lt;/Q&gt;&lt;R&gt;1&lt;/R&gt;&lt;C&gt;1&lt;/C&gt;&lt;D xsi:type="xsd:double"&gt;190705.599223101&lt;/D&gt;&lt;/FQL&gt;&lt;FQL&gt;&lt;Q&gt;JP3735400008^FF_SHLDRS_EQ(ANN_R,42736,43100,,,USD)&lt;/Q&gt;&lt;R&gt;1&lt;/R&gt;&lt;C&gt;1&lt;/C&gt;&lt;D xsi:type="xsd:double"&gt;81239.1543258531&lt;/D&gt;&lt;/FQL&gt;&lt;FQL&gt;&lt;Q&gt;JP3735400008^FF_MKT_VAL(ANN_R,42736,43100,,,USD)&lt;/Q&gt;&lt;R&gt;1&lt;/R&gt;&lt;C&gt;1&lt;/C&gt;&lt;D xsi:type="xsd:double"&gt;85946.5707337555&lt;/D&gt;&lt;/FQL&gt;&lt;FQL&gt;&lt;Q&gt;US8725901040^FF_TAX_CF(ANN_R,41275,41639,,,USD)&lt;/Q&gt;&lt;R&gt;1&lt;/R&gt;&lt;C&gt;1&lt;/C&gt;&lt;D xsi:type="xsd:double"&gt;20&lt;/D&gt;&lt;/FQL&gt;&lt;FQL&gt;&lt;Q&gt;JP3242800005^FF_TAX_RATE(ANN_R,42736,43100)&lt;/Q&gt;&lt;R&gt;1&lt;/R&gt;&lt;C&gt;1&lt;/C&gt;&lt;D xsi:type="xsd:double"&gt;27.6994721434142&lt;/D&gt;&lt;/FQL&gt;&lt;FQL&gt;&lt;Q&gt;JP3788600009^FF_PTX_INC(ANN_R,43101,43465,,,USD)&lt;/Q&gt;&lt;R&gt;1&lt;/R&gt;&lt;C&gt;1&lt;/C&gt;&lt;D xsi:type="xsd:double"&gt;5762.26703868806&lt;/D&gt;&lt;/FQL&gt;&lt;FQL&gt;&lt;Q&gt;JP3242800005^FF_ASSETS(ANN_R,42736,43100,,,USD)&lt;/Q&gt;&lt;R&gt;1&lt;/R&gt;&lt;C&gt;1&lt;/C&gt;&lt;D xsi:type="xsd:double"&gt;46145.5043292912&lt;/D&gt;&lt;/FQL&gt;&lt;FQL&gt;&lt;Q&gt;JP3242800005^FF_SHLDRS_EQ(ANN_R,42736,43100,,,USD)&lt;/Q&gt;&lt;R&gt;1&lt;/R&gt;&lt;C&gt;1&lt;/C&gt;&lt;D xsi:type="xsd:double"&gt;25482.7344396058&lt;/D&gt;&lt;/FQL&gt;&lt;FQL&gt;&lt;Q&gt;JP3242800005^FF_MKT_VAL(ANN_R,42736,43100,,,USD)&lt;/Q&gt;&lt;R&gt;1&lt;/R&gt;&lt;C&gt;1&lt;/C&gt;&lt;D xsi:type="xsd:double"&gt;40257.2067758068&lt;/D&gt;&lt;/FQL&gt;&lt;FQL&gt;&lt;Q&gt;JP3381000003^FF_TAX_CF(ANN_R,43831,44196)&lt;/Q&gt;&lt;R&gt;1&lt;/R&gt;&lt;C&gt;1&lt;/C&gt;&lt;D xsi:type="xsd:double"&gt;92510&lt;/D&gt;&lt;/FQL&gt;&lt;FQL&gt;&lt;Q&gt;JP3197800000^FF_TAX_RATE(ANN_R,42736,43100)&lt;/Q&gt;&lt;R&gt;1&lt;/R&gt;&lt;C&gt;1&lt;/C&gt;&lt;D xsi:type="xsd:double"&gt;30.3579063091675&lt;/D&gt;&lt;/FQL&gt;&lt;FQL&gt;&lt;Q&gt;US34959E1091^FF_PTX_INC(ANN_R,42370,42735,,,USD)&lt;/Q&gt;&lt;R&gt;1&lt;/R&gt;&lt;C&gt;1&lt;/C&gt;&lt;D xsi:type="xsd:double"&gt;43.148&lt;/D&gt;&lt;/FQL&gt;&lt;FQL&gt;&lt;Q&gt;JP3197800000^FF_ASSETS(ANN_R,42736,43100,,,USD)&lt;/Q&gt;&lt;R&gt;1&lt;/R&gt;&lt;C&gt;1&lt;/C&gt;&lt;D xsi:type="xsd:double"&gt;6261.33893404249&lt;/D&gt;&lt;/FQL&gt;&lt;FQL&gt;&lt;Q&gt;JP3197800000^FF_SHLDRS_EQ(ANN_R,42736,43100,,,USD)&lt;/Q&gt;&lt;R&gt;1&lt;/R&gt;&lt;C&gt;1&lt;/C&gt;&lt;D xsi:type="xsd:double"&gt;4209.18063596729&lt;/D&gt;&lt;/FQL&gt;&lt;FQL&gt;&lt;Q&gt;JP3197800000^FF_MKT_VAL(ANN_R,42736,43100,,,USD)&lt;/Q&gt;&lt;R&gt;1&lt;/R&gt;&lt;C&gt;1&lt;/C&gt;&lt;D xsi:type="xsd:double"&gt;9373.05090638376&lt;/D&gt;&lt;/FQL&gt;&lt;FQL&gt;&lt;Q&gt;FR0000127771^FF_TAX_CF(ANN_R,43466,43830)&lt;/Q&gt;&lt;R&gt;1&lt;/R&gt;&lt;C&gt;1&lt;/C&gt;&lt;D xsi:type="xsd:double"&gt;283&lt;/D&gt;&lt;/FQL&gt;&lt;FQL&gt;&lt;Q&gt;JP3160400002^FF_TAX_RATE(ANN_R,42736,43100)&lt;/Q&gt;&lt;R&gt;1&lt;/R&gt;&lt;C&gt;1&lt;/C&gt;&lt;D xsi:type="xsd:double"&gt;26.74273427204&lt;/D&gt;&lt;/FQL&gt;&lt;FQL&gt;&lt;Q&gt;FR0000073272^FF_PTX_INC(ANN_R,41640,42004,,,USD)&lt;/Q&gt;&lt;R&gt;1&lt;/R&gt;&lt;C&gt;1&lt;/C&gt;&lt;D xsi:type="xsd:double"&gt;-561.086228013039&lt;/D&gt;&lt;/FQL&gt;&lt;FQL&gt;&lt;Q&gt;JP3160400002^FF_ASSETS(ANN_R,42736,43100,,,USD)&lt;/Q&gt;&lt;R&gt;1&lt;/R&gt;&lt;C&gt;1&lt;/C&gt;&lt;D xsi:type="xsd:double"&gt;9250.32752570137&lt;/D&gt;&lt;/FQL&gt;&lt;FQL&gt;&lt;Q&gt;JP3160400002^FF_SHLDRS_EQ(ANN_R,42736,43100,,,USD)&lt;/Q&gt;&lt;R&gt;1&lt;/R&gt;&lt;C&gt;1&lt;/C&gt;&lt;D xsi:type="xsd:double"&gt;5246.61220352165&lt;/D&gt;&lt;/FQL&gt;&lt;FQL&gt;&lt;Q&gt;JP3160400002^FF_MKT_VAL(ANN_R,42736,43100,,,USD)&lt;/Q&gt;&lt;R&gt;1&lt;/R&gt;&lt;C&gt;1&lt;/C&gt;&lt;D xsi:type="xsd:double"&gt;14802.7295654073&lt;/D&gt;&lt;/FQL&gt;&lt;FQL&gt;&lt;Q&gt;SE0000242455^FF_PTX_INC(ANN_R,40909,41274,,,USD)&lt;/Q&gt;&lt;R&gt;1&lt;/R&gt;&lt;C&gt;1&lt;/C&gt;&lt;D xsi:type="xsd:double"&gt;2755.63037610054&lt;/D&gt;&lt;/FQL&gt;&lt;FQL&gt;&lt;Q&gt;TW0001301000^FF_TAX_RATE(ANN_R,42736,43100)&lt;/Q&gt;&lt;R&gt;1&lt;/R&gt;&lt;C&gt;1&lt;/C&gt;&lt;D xsi:type="xsd:double"&gt;10.0565632849846&lt;/D&gt;&lt;/FQL&gt;&lt;FQL&gt;&lt;Q&gt;CH0432492467^FF_TAX_CF(ANN_R,41275,41639,,,USD)&lt;/Q&gt;&lt;R&gt;0&lt;/R&gt;&lt;C&gt;0&lt;/C&gt;&lt;/FQL&gt;&lt;FQL&gt;&lt;Q&gt;TW0001301000^FF_ASSETS(ANN_R,42736,43100,,,USD)&lt;/Q&gt;&lt;R&gt;1&lt;/R&gt;&lt;C&gt;1&lt;/C&gt;&lt;D xsi:type="xsd:double"&gt;15997.8182676461&lt;/D&gt;&lt;/FQL&gt;&lt;FQL&gt;&lt;Q&gt;TW0001301000^FF_SHLDRS_EQ(ANN_R,42736,43100,,,USD)&lt;/Q&gt;&lt;R&gt;1&lt;/R&gt;&lt;C&gt;1&lt;/C&gt;&lt;D xsi:type="xsd:double"&gt;11593.6688409635&lt;/D&gt;&lt;/FQL&gt;&lt;FQL&gt;&lt;Q&gt;TW0001301000^FF_MKT_VAL(ANN_R,42736,43100,,,USD)&lt;/Q&gt;&lt;R&gt;1&lt;/R&gt;&lt;C&gt;1&lt;/C&gt;&lt;D xsi:type="xsd:double"&gt;21113.2512748295&lt;/D&gt;&lt;/FQL&gt;&lt;FQL&gt;&lt;Q&gt;CH0014852781^FF_TAX_CF(ANN_R,43466,43830)&lt;/Q&gt;&lt;R&gt;1&lt;/R&gt;&lt;C&gt;1&lt;/C&gt;&lt;D xsi:type="xsd:double"&gt;211&lt;/D&gt;&lt;/FQL&gt;&lt;FQL&gt;&lt;Q&gt;JP3762800005^FF_TAX_RATE(ANN_R,42736,43100)&lt;/Q&gt;&lt;R&gt;1&lt;/R&gt;&lt;C&gt;1&lt;/C&gt;&lt;D xsi:type="xsd:double"&gt;32.3762924667651&lt;/D&gt;&lt;/FQL&gt;&lt;FQL&gt;&lt;Q&gt;US5018892084^FF_TAX_CF(ANN_R,42736,43100)&lt;/Q&gt;&lt;R&gt;1&lt;/R&gt;&lt;C&gt;1&lt;/C&gt;&lt;D xsi:type="xsd:double"&gt;273.019&lt;/D&gt;&lt;/FQL&gt;&lt;FQL&gt;&lt;Q&gt;JP3762800005^FF_ASSETS(ANN_R,42736,43100,,,USD)&lt;/Q&gt;&lt;R&gt;1&lt;/R&gt;&lt;C&gt;1&lt;/C&gt;&lt;D xsi:type="xsd:double"&gt;5644.29684711993&lt;/D&gt;&lt;/FQL&gt;&lt;FQL&gt;&lt;Q&gt;JP3762800005^FF_SHLDRS_EQ(ANN_R,42736,43100,,,USD)&lt;/Q&gt;&lt;R&gt;1&lt;/R&gt;&lt;C&gt;1&lt;/C&gt;&lt;D xsi:type="xsd:double"&gt;3909.6562720025&lt;/D&gt;&lt;/FQL&gt;&lt;FQL&gt;&lt;Q&gt;JP3762800005^FF_MKT_VAL(ANN_R,42736,43100,,,USD)&lt;/Q&gt;&lt;R&gt;1&lt;/R&gt;&lt;C&gt;1&lt;/C&gt;&lt;D xsi:type="xsd:double"&gt;9129.94163365792&lt;/D&gt;&lt;/FQL&gt;&lt;FQL&gt;&lt;Q&gt;US45167R1041^FF_TAX_CF(ANN_R,43831,44196,,,USD)&lt;/Q&gt;&lt;R&gt;1&lt;/R&gt;&lt;C&gt;1&lt;/C&gt;&lt;D xsi:type="xsd:double"&gt;87.193&lt;/D&gt;&lt;/FQL&gt;&lt;FQL&gt;&lt;Q&gt;JP3122400009^FF_TAX_RATE(ANN_R,42736,43100)&lt;/Q&gt;&lt;R&gt;1&lt;/R&gt;&lt;C&gt;1&lt;/C&gt;&lt;D xsi:type="xsd:double"&gt;5.46531753428305&lt;/D&gt;&lt;/FQL&gt;&lt;FQL&gt;&lt;Q&gt;US5745991068^FF_PTX_INC(ANN_R,41640,42004,,,USD)&lt;/Q&gt;&lt;R&gt;1&lt;/R&gt;&lt;C&gt;1&lt;/C&gt;&lt;D xsi:type="xsd:double"&gt;507&lt;/D&gt;&lt;/FQL&gt;&lt;FQL&gt;&lt;Q&gt;JP3122400009^FF_ASSETS(ANN_R,42736,43100,,,USD)&lt;/Q&gt;&lt;R&gt;1&lt;/R&gt;&lt;C&gt;1&lt;/C&gt;&lt;D xsi:type="xsd:double"&gt;2078.46180690732&lt;/D&gt;&lt;/FQL&gt;&lt;FQL&gt;&lt;Q&gt;JP3122400009^FF_SHLDRS_EQ(ANN_R,42736,43100,,,USD)&lt;/Q&gt;&lt;R&gt;1&lt;/R&gt;&lt;C&gt;1&lt;/C&gt;&lt;D xsi:type="xsd:double"&gt;982.832267747261&lt;/D&gt;&lt;/FQL&gt;&lt;FQL&gt;&lt;Q&gt;JP3122400009^FF_MKT_VAL(ANN_R,42736,43100,,,USD)&lt;/Q&gt;&lt;R&gt;1&lt;/R&gt;&lt;C&gt;1&lt;/C&gt;&lt;D xsi:type="xsd:double"&gt;3300.79561123653&lt;/D&gt;&lt;/FQL&gt;&lt;FQL&gt;&lt;Q&gt;KR7035420009^FF_TAX_CF(ANN_R,40909,41274,,,USD)&lt;/Q&gt;&lt;R&gt;1&lt;/R&gt;&lt;C&gt;1&lt;/C&gt;&lt;D xsi:type="xsd:double"&gt;152.705008989198&lt;/D&gt;&lt;/FQL&gt;&lt;FQL&gt;&lt;Q&gt;JP3762600009^FF_TAX_RATE(ANN_R,42736,43100)&lt;/Q&gt;&lt;R&gt;1&lt;/R&gt;&lt;C&gt;1&lt;/C&gt;&lt;D xsi:type="xsd:double"&gt;24.8544742018928&lt;/D&gt;&lt;/FQL&gt;&lt;FQL&gt;&lt;Q&gt;KR7005380001^FF_PTX_INC(ANN_R,42736,43100,,,USD)&lt;/Q&gt;&lt;R&gt;1&lt;/R&gt;&lt;C&gt;1&lt;/C&gt;&lt;D xsi:type="xsd:double"&gt;3459.46530090191&lt;/D&gt;&lt;/FQL&gt;&lt;FQL&gt;&lt;Q&gt;JP3762600009^FF_ASSETS(ANN_R,42736,43100,,,USD)&lt;/Q&gt;&lt;R&gt;1&lt;/R&gt;&lt;C&gt;1&lt;/C&gt;&lt;D xsi:type="xsd:double"&gt;384564.999026841&lt;/D&gt;&lt;/FQL&gt;&lt;FQL&gt;&lt;Q&gt;JP3762600009^FF_SHLDRS_EQ(ANN_R,42736,43100,,,USD)&lt;/Q&gt;&lt;R&gt;1&lt;/R&gt;&lt;C&gt;1&lt;/C&gt;&lt;D xsi:type="xsd:double"&gt;25037.3866075985&lt;/D&gt;&lt;/FQL&gt;&lt;FQL&gt;&lt;Q&gt;JP3762600009^FF_MKT_VAL(ANN_R,42736,43100,,,USD)&lt;/Q&gt;&lt;R&gt;1&lt;/R&gt;&lt;C&gt;1&lt;/C&gt;&lt;D xsi:type="xsd:double"&gt;21909.004111285&lt;/D&gt;&lt;/FQL&gt;&lt;FQL&gt;&lt;Q&gt;US89400J1079^FF_PTX_INC(ANN_R,43831,44196,,,USD)&lt;/Q&gt;&lt;R&gt;1&lt;/R&gt;&lt;C&gt;1&lt;/C&gt;&lt;D xsi:type="xsd:double"&gt;389.4&lt;/D&gt;&lt;/FQL&gt;&lt;FQL&gt;&lt;Q&gt;JP3970300004^FF_TAX_RATE(ANN_R,42736,43100)&lt;/Q&gt;&lt;R&gt;1&lt;/R&gt;&lt;C&gt;1&lt;/C&gt;&lt;D xsi:type="xsd:double"&gt;31.0005077188344&lt;/D&gt;&lt;/FQL&gt;&lt;FQL&gt;&lt;Q&gt;NL0013654783^FF_TAX_CF(ANN_R,42370,42735)&lt;/Q&gt;&lt;R&gt;0&lt;/R&gt;&lt;C&gt;0&lt;/C&gt;&lt;/FQL&gt;&lt;FQL&gt;&lt;Q&gt;JP3970300004^FF_ASSETS(ANN_R,42736,43100,,,USD)&lt;/Q&gt;&lt;R&gt;1&lt;/R&gt;&lt;C&gt;1&lt;/C&gt;&lt;D xsi:type="xsd:double"&gt;13128.4483046858&lt;/D&gt;&lt;/FQL&gt;&lt;FQL&gt;&lt;Q&gt;JP3970300004^FF_SHLDRS_EQ(ANN_R,42736,43100,,,USD)&lt;/Q&gt;&lt;R&gt;1&lt;/R&gt;&lt;C&gt;1&lt;/C&gt;&lt;D xsi:type="xsd:double"&gt;6619.17793478351&lt;/D&gt;&lt;/FQL&gt;&lt;FQL&gt;&lt;Q&gt;JP3970300004^FF_MKT_VAL(ANN_R,42736,43100,,,USD)&lt;/Q&gt;&lt;R&gt;1&lt;/R&gt;&lt;C&gt;1&lt;/C&gt;&lt;D xsi:type="xsd:double"&gt;28385.2914323376&lt;/D&gt;&lt;/FQL&gt;&lt;FQL&gt;&lt;Q&gt;DE0007664039^FF_PTX_INC(ANN_R,42736,43100,,,USD)&lt;/Q&gt;&lt;R&gt;1&lt;/R&gt;&lt;C&gt;1&lt;/C&gt;&lt;D xsi:type="xsd:double"&gt;11494.7812546492&lt;/D&gt;&lt;/FQL&gt;&lt;FQL&gt;&lt;Q&gt;JP3734800000^FF_TAX_RATE(ANN_R,42736,43100)&lt;/Q&gt;&lt;R&gt;1&lt;/R&gt;&lt;C&gt;1&lt;/C&gt;&lt;D xsi:type="xsd:double"&gt;20.7737433923277&lt;/D&gt;&lt;/FQL&gt;&lt;FQL&gt;&lt;Q&gt;SE0009922164^FF_TAX_CF(ANN_R,43831,44196,,,USD)&lt;/Q&gt;&lt;R&gt;1&lt;/R&gt;&lt;C&gt;1&lt;/C&gt;&lt;D xsi:type="xsd:double"&gt;425.541567601264&lt;/D&gt;&lt;/FQL&gt;&lt;FQL&gt;&lt;Q&gt;JP3734800000^FF_ASSETS(ANN_R,42736,43100,,,USD)&lt;/Q&gt;&lt;R&gt;1&lt;/R&gt;&lt;C&gt;1&lt;/C&gt;&lt;D xsi:type="xsd:double"&gt;15067.7285631532&lt;/D&gt;&lt;/FQL&gt;&lt;FQL&gt;&lt;Q&gt;JP3734800000^FF_SHLDRS_EQ(ANN_R,42736,43100,,,USD)&lt;/Q&gt;&lt;R&gt;1&lt;/R&gt;&lt;C&gt;1&lt;/C&gt;&lt;D xsi:type="xsd:double"&gt;7597.34359570965&lt;/D&gt;&lt;/FQL&gt;&lt;FQL&gt;&lt;Q&gt;JP3734800000^FF_MKT_VAL(ANN_R,42736,43100,,,USD)&lt;/Q&gt;&lt;R&gt;1&lt;/R&gt;&lt;C&gt;1&lt;/C&gt;&lt;D xsi:type="xsd:double"&gt;28201.1268094881&lt;/D&gt;&lt;/FQL&gt;&lt;FQL&gt;&lt;Q&gt;DE0007165631^FF_TAX_CF(ANN_R,43831,44196,,,USD)&lt;/Q&gt;&lt;R&gt;1&lt;/R&gt;&lt;C&gt;1&lt;/C&gt;&lt;D xsi:type="xsd:double"&gt;136.856215661526&lt;/D&gt;&lt;/FQL&gt;&lt;FQL&gt;&lt;Q&gt;JP3397200001^FF_TAX_RATE(ANN_R,42736,43100)&lt;/Q&gt;&lt;R&gt;1&lt;/R&gt;&lt;C&gt;1&lt;/C&gt;&lt;D xsi:type="xsd:double"&gt;33.0565718157182&lt;/D&gt;&lt;/FQL&gt;&lt;FQL&gt;&lt;Q&gt;CH0012138530^FF_TAX_CF(ANN_R,43101,43465)&lt;/Q&gt;&lt;R&gt;1&lt;/R&gt;&lt;C&gt;1&lt;/C&gt;&lt;D xsi:type="xsd:double"&gt;678&lt;/D&gt;&lt;/FQL&gt;&lt;FQL&gt;&lt;Q&gt;JP3397200001^FF_ASSETS(ANN_R,42736,43100,,,USD)&lt;/Q&gt;&lt;R&gt;1&lt;/R&gt;&lt;C&gt;1&lt;/C&gt;&lt;D xsi:type="xsd:double"&gt;27963.6093375133&lt;/D&gt;&lt;/FQL&gt;&lt;FQL&gt;&lt;Q&gt;JP3397200001^FF_SHLDRS_EQ(ANN_R,42736,43100,,,USD)&lt;/Q&gt;&lt;R&gt;1&lt;/R&gt;&lt;C&gt;1&lt;/C&gt;&lt;D xsi:type="xsd:double"&gt;10051.08135923&lt;/D&gt;&lt;/FQL&gt;&lt;FQL&gt;&lt;Q&gt;JP3397200001^FF_MKT_VAL(ANN_R,42736,43100,,,USD)&lt;/Q&gt;&lt;R&gt;1&lt;/R&gt;&lt;C&gt;1&lt;/C&gt;&lt;D xsi:type="xsd:double"&gt;18301.2573198417&lt;/D&gt;&lt;/FQL&gt;&lt;FQL&gt;&lt;Q&gt;FR0000130809^FF_TAX_CF(ANN_R,43101,43465)&lt;/Q&gt;&lt;R&gt;0&lt;/R&gt;&lt;C&gt;0&lt;/C&gt;&lt;/FQL&gt;&lt;FQL&gt;&lt;Q&gt;JP3551500006^FF_TAX_RATE(ANN_R,42736,43100)&lt;/Q&gt;&lt;R&gt;1&lt;/R&gt;&lt;C&gt;1&lt;/C&gt;&lt;D xsi:type="xsd:double"&gt;24.0989530507845&lt;/D&gt;&lt;/FQL&gt;&lt;FQL&gt;&lt;Q&gt;DE000A1ML7J1^FF_TAX_CF(ANN_R,43101,43465)&lt;/Q&gt;&lt;R&gt;1&lt;/R&gt;&lt;C&gt;1&lt;/C&gt;&lt;D xsi:type="xsd:double"&gt;166.4&lt;/D&gt;&lt;/FQL&gt;&lt;FQL&gt;&lt;Q&gt;JP3551500006^FF_ASSETS(ANN_R,42736,43100,,,USD)&lt;/Q&gt;&lt;R&gt;1&lt;/R&gt;&lt;C&gt;1&lt;/C&gt;&lt;D xsi:type="xsd:double"&gt;46224.1943907011&lt;/D&gt;&lt;/FQL&gt;&lt;FQL&gt;&lt;Q&gt;JP3551500006^FF_SHLDRS_EQ(ANN_R,42736,43100,,,USD)&lt;/Q&gt;&lt;R&gt;1&lt;/R&gt;&lt;C&gt;1&lt;/C&gt;&lt;D xsi:type="xsd:double"&gt;29729.1931055523&lt;/D&gt;&lt;/FQL&gt;&lt;FQL&gt;&lt;Q&gt;JP3551500006^FF_MKT_VAL(ANN_R,42736,43100,,,USD)&lt;/Q&gt;&lt;R&gt;1&lt;/R&gt;&lt;C&gt;1&lt;/C&gt;&lt;D xsi:type="xsd:double"&gt;34535.7173736465&lt;/D&gt;&lt;/FQL&gt;&lt;FQL&gt;&lt;Q&gt;DE0005810055^FF_TAX_CF(ANN_R,43101,43465)&lt;/Q&gt;&lt;R&gt;1&lt;/R&gt;&lt;C&gt;1&lt;/C&gt;&lt;D xsi:type="xsd:double"&gt;303.3&lt;/D&gt;&lt;/FQL&gt;&lt;FQL&gt;&lt;Q&gt;JP3756600007^FF_TAX_RATE(ANN_R,42736,43100)&lt;/Q&gt;&lt;R&gt;1&lt;/R&gt;&lt;C&gt;1&lt;/C&gt;&lt;D xsi:type="xsd:double"&gt;10.5874662250501&lt;/D&gt;&lt;/FQL&gt;&lt;FQL&gt;&lt;Q&gt;JP3546800008^FF_PTX_INC(ANN_R,42370,42735,,,USD)&lt;/Q&gt;&lt;R&gt;1&lt;/R&gt;&lt;C&gt;1&lt;/C&gt;&lt;D xsi:type="xsd:double"&gt;640.550079345703&lt;/D&gt;&lt;/FQL&gt;&lt;FQL&gt;&lt;Q&gt;JP3756600007^FF_ASSETS(ANN_R,42736,43100,,,USD)&lt;/Q&gt;&lt;R&gt;1&lt;/R&gt;&lt;C&gt;1&lt;/C&gt;&lt;D xsi:type="xsd:double"&gt;13182.9668362979&lt;/D&gt;&lt;/FQL&gt;&lt;FQL&gt;&lt;Q&gt;JP3756600007^FF_SHLDRS_EQ(ANN_R,42736,43100,,,USD)&lt;/Q&gt;&lt;R&gt;1&lt;/R&gt;&lt;C&gt;1&lt;/C&gt;&lt;D xsi:type="xsd:double"&gt;11225.3432233259&lt;/D&gt;&lt;/FQL&gt;&lt;FQL&gt;&lt;Q&gt;JP3756600007^FF_MKT_VAL(ANN_R,42736,43100,,,USD)&lt;/Q&gt;&lt;R&gt;1&lt;/R&gt;&lt;C&gt;1&lt;/C&gt;&lt;D xsi:type="xsd:double"&gt;27851.5485846745&lt;/D&gt;&lt;/FQL&gt;&lt;FQL&gt;&lt;Q&gt;JP3592200004^FF_PTX_INC(ANN_R,43101,43465,,,USD)&lt;/Q&gt;&lt;R&gt;1&lt;/R&gt;&lt;C&gt;1&lt;/C&gt;&lt;D xsi:type="xsd:double"&gt;743.266276016831&lt;/D&gt;&lt;/FQL&gt;&lt;FQL&gt;&lt;Q&gt;JP3201200007^FF_TAX_RATE(ANN_R,42736,43100)&lt;/Q&gt;&lt;R&gt;1&lt;/R&gt;&lt;C&gt;1&lt;/C&gt;&lt;D xsi:type="xsd:double"&gt;31.4831708839487&lt;/D&gt;&lt;/FQL&gt;&lt;FQL&gt;&lt;Q&gt;SE0000242455^FF_PTX_INC(ANN_R,42736,43100,,,USD)&lt;/Q&gt;&lt;R&gt;1&lt;/R&gt;&lt;C&gt;1&lt;/C&gt;&lt;D xsi:type="xsd:double"&gt;2759.20787096769&lt;/D&gt;&lt;/FQL&gt;&lt;FQL&gt;&lt;Q&gt;JP3201200007^FF_ASSETS(ANN_R,42736,43100,,,USD)&lt;/Q&gt;&lt;R&gt;1&lt;/R&gt;&lt;C&gt;1&lt;/C&gt;&lt;D xsi:type="xsd:double"&gt;8615.56130710244&lt;/D&gt;&lt;/FQL&gt;&lt;FQL&gt;&lt;Q&gt;JP3201200007^FF_SHLDRS_EQ(ANN_R,42736,43100,,,USD)&lt;/Q&gt;&lt;R&gt;1&lt;/R&gt;&lt;C&gt;1&lt;/C&gt;&lt;D xsi:type="xsd:double"&gt;3542.59174854588&lt;/D&gt;&lt;/FQL&gt;&lt;FQL&gt;&lt;Q&gt;JP3201200007^FF_MKT_VAL(ANN_R,42736,43100,,,USD)&lt;/Q&gt;&lt;R&gt;1&lt;/R&gt;&lt;C&gt;1&lt;/C&gt;&lt;D xsi:type="xsd:double"&gt;13145.2123477002&lt;/D&gt;&lt;/FQL&gt;&lt;FQL&gt;&lt;Q&gt;US98978V1035^FF_PTX_INC(ANN_R,41640,42004,,,USD)&lt;/Q&gt;&lt;R&gt;1&lt;/R&gt;&lt;C&gt;1&lt;/C&gt;&lt;D xsi:type="xsd:double"&gt;820&lt;/D&gt;&lt;/FQL&gt;&lt;FQL&gt;&lt;Q&gt;JP3463000004^FF_TAX_RATE(ANN_R,42736,43100)&lt;/Q&gt;&lt;R&gt;1&lt;/R&gt;&lt;C&gt;1&lt;/C&gt;&lt;D xsi:type="xsd:double"&gt;19.4166562024751&lt;/D&gt;&lt;/FQL&gt;&lt;FQL&gt;&lt;Q&gt;JP3756600007^FF_TAX_CF(ANN_R,41275,41639,,,USD)&lt;/Q&gt;&lt;R&gt;1&lt;/R&gt;&lt;C&gt;1&lt;/C&gt;&lt;D xsi:type="xsd:double"&gt;-264.223360307515&lt;/D&gt;&lt;/FQL&gt;&lt;FQL&gt;&lt;Q&gt;JP3463000004^FF_ASSETS(ANN_R,42736,43100,,,USD)&lt;/Q&gt;&lt;R&gt;1&lt;/R&gt;&lt;C&gt;1&lt;/C&gt;&lt;D xsi:type="xsd:double"&gt;39009.1894815434&lt;/D&gt;&lt;/FQL&gt;&lt;FQL&gt;&lt;Q&gt;JP3463000004^FF_SHLDRS_EQ(ANN_R,42736,43100,,,USD)&lt;/Q&gt;&lt;R&gt;1&lt;/R&gt;&lt;C&gt;1&lt;/C&gt;&lt;D xsi:type="xsd:double"&gt;16999.5601991946&lt;/D&gt;&lt;/FQL&gt;&lt;FQL&gt;&lt;Q&gt;JP3463000004^FF_MKT_VAL(ANN_R,42736,43100,,,USD)&lt;/Q&gt;&lt;R&gt;1&lt;/R&gt;&lt;C&gt;1&lt;/C&gt;&lt;D xsi:type="xsd:double"&gt;36642.0047882855&lt;/D&gt;&lt;/FQL&gt;&lt;FQL&gt;&lt;Q&gt;US0605051046^FF_TAX_CF(ANN_R,42370,42735,,,USD)&lt;/Q&gt;&lt;R&gt;1&lt;/R&gt;&lt;C&gt;1&lt;/C&gt;&lt;D xsi:type="xsd:double"&gt;2223&lt;/D&gt;&lt;/FQL&gt;&lt;FQL&gt;&lt;Q&gt;JP3386450005^FF_TAX_RATE(ANN_R,42736,43100)&lt;/Q&gt;&lt;R&gt;1&lt;/R&gt;&lt;C&gt;1&lt;/C&gt;&lt;D xsi:type="xsd:double"&gt;39.7318507516609&lt;/D&gt;&lt;/FQL&gt;&lt;FQL&gt;&lt;Q&gt;TW0002412004^FF_TAX_CF(ANN_R,42370,42735)&lt;/Q&gt;&lt;R&gt;1&lt;/R&gt;&lt;C&gt;1&lt;/C&gt;&lt;D xsi:type="xsd:double"&gt;9023.263&lt;/D&gt;&lt;/FQL&gt;&lt;FQL&gt;&lt;Q&gt;JP3386450005^FF_ASSETS(ANN_R,42736,43100,,,USD)&lt;/Q&gt;&lt;R&gt;1&lt;/R&gt;&lt;C&gt;1&lt;/C&gt;&lt;D xsi:type="xsd:double"&gt;60961.0695044808&lt;/D&gt;&lt;/FQL&gt;&lt;FQL&gt;&lt;Q&gt;JP3386450005^FF_SHLDRS_EQ(ANN_R,42736,43100,,,USD)&lt;/Q&gt;&lt;R&gt;1&lt;/R&gt;&lt;C&gt;1&lt;/C&gt;&lt;D xsi:type="xsd:double"&gt;15320.7753180284&lt;/D&gt;&lt;/FQL&gt;&lt;FQL&gt;&lt;Q&gt;JP3386450005^FF_MKT_VAL(ANN_R,42736,43100,,,USD)&lt;/Q&gt;&lt;R&gt;1&lt;/R&gt;&lt;C&gt;1&lt;/C&gt;&lt;D xsi:type="xsd:double"&gt;12198.2635947112&lt;/D&gt;&lt;/FQL&gt;&lt;FQL&gt;&lt;Q&gt;US5303073051^FF_TAX_CF(ANN_R,43101,43465,,,USD)&lt;/Q&gt;&lt;R&gt;1&lt;/R&gt;&lt;C&gt;1&lt;/C&gt;&lt;D xsi:type="xsd:double"&gt;-0.73&lt;/D&gt;&lt;/FQL&gt;&lt;FQL&gt;&lt;Q&gt;JP3910660004^FF_TAX_RATE(ANN_R,42736,43100)&lt;/Q&gt;&lt;R&gt;1&lt;/R&gt;&lt;C&gt;1&lt;/C&gt;&lt;D xsi:type="xsd:double"&gt;28.7839632832164&lt;/D&gt;&lt;/FQL&gt;&lt;FQL&gt;&lt;Q&gt;JP3970300004^FF_TAX_CF(ANN_R,43831,44196,,,USD)&lt;/Q&gt;&lt;R&gt;1&lt;/R&gt;&lt;C&gt;1&lt;/C&gt;&lt;D xsi:type="xsd:double"&gt;620.276107192039&lt;/D&gt;&lt;/FQL&gt;&lt;FQL&gt;&lt;Q&gt;JP3910660004^FF_ASSETS(ANN_R,42736,43100,,,USD)&lt;/Q&gt;&lt;R&gt;1&lt;/R&gt;&lt;C&gt;1&lt;/C&gt;&lt;D xsi:type="xsd:double"&gt;202886.143017246&lt;/D&gt;&lt;/FQL&gt;&lt;FQL&gt;&lt;Q&gt;JP3910660004^FF_SHLDRS_EQ(ANN_R,42736,43100,,,USD)&lt;/Q&gt;&lt;R&gt;1&lt;/R&gt;&lt;C&gt;1&lt;/C&gt;&lt;D xsi:type="xsd:double"&gt;31808.660027775&lt;/D&gt;&lt;/FQL&gt;&lt;FQL&gt;&lt;Q&gt;JP3910660004^FF_MKT_VAL(ANN_R,42736,43100,,,USD)&lt;/Q&gt;&lt;R&gt;1&lt;/R&gt;&lt;C&gt;1&lt;/C&gt;&lt;D xsi:type="xsd:double"&gt;31612.0057685721&lt;/D&gt;&lt;/FQL&gt;&lt;FQL&gt;&lt;Q&gt;US18915M1071^FF_TAX_CF(ANN_R,42736,43100)&lt;/Q&gt;&lt;R&gt;1&lt;/R&gt;&lt;C&gt;1&lt;/C&gt;&lt;D xsi:type="xsd:double"&gt;0.825&lt;/D&gt;&lt;/FQL&gt;&lt;FQL&gt;&lt;Q&gt;TW0002412004^FF_TAX_RATE(ANN_R,42736,43100)&lt;/Q&gt;&lt;R&gt;1&lt;/R&gt;&lt;C&gt;1&lt;/C&gt;&lt;D xsi:type="xsd:double"&gt;16.714627555108&lt;/D&gt;&lt;/FQL&gt;&lt;FQL&gt;&lt;Q&gt;KR7017670001^FF_PTX_INC(ANN_R,41275,41639,,,USD)&lt;/Q&gt;&lt;R&gt;1&lt;/R&gt;&lt;C&gt;1&lt;/C&gt;&lt;D xsi:type="xsd:double"&gt;1668.94774715467&lt;/D&gt;&lt;/FQL&gt;&lt;FQL&gt;&lt;Q&gt;TW0002412004^FF_ASSETS(ANN_R,42736,43100,,,USD)&lt;/Q&gt;&lt;R&gt;1&lt;/R&gt;&lt;C&gt;1&lt;/C&gt;&lt;D xsi:type="xsd:double"&gt;15159.4723819517&lt;/D&gt;&lt;/FQL&gt;&lt;FQL&gt;&lt;Q&gt;TW0002412004^FF_SHLDRS_EQ(ANN_R,42736,43100,,,USD)&lt;/Q&gt;&lt;R&gt;1&lt;/R&gt;&lt;C&gt;1&lt;/C&gt;&lt;D xsi:type="xsd:double"&gt;12261.4384067842&lt;/D&gt;&lt;/FQL&gt;&lt;FQL&gt;&lt;Q&gt;TW0002412004^FF_MKT_VAL(ANN_R,42736,43100,,,USD)&lt;/Q&gt;&lt;R&gt;1&lt;/R&gt;&lt;C&gt;1&lt;/C&gt;&lt;D xsi:type="xsd:double"&gt;27632.0866045104&lt;/D&gt;&lt;/FQL&gt;&lt;FQL&gt;&lt;Q&gt;NL0000235190^FF_PTX_INC(ANN_R,41640,42004,,,USD)&lt;/Q&gt;&lt;R&gt;1&lt;/R&gt;&lt;C&gt;1&lt;/C&gt;&lt;D xsi:type="xsd:double"&gt;3147.65394580364&lt;/D&gt;&lt;/FQL&gt;&lt;FQL&gt;&lt;Q&gt;KR7035720002^FF_TAX_RATE(ANN_R,42736,43100)&lt;/Q&gt;&lt;R&gt;1&lt;/R&gt;&lt;C&gt;1&lt;/C&gt;&lt;D xsi:type="xsd:double"&gt;18.3980721269071&lt;/D&gt;&lt;/FQL&gt;&lt;FQL&gt;&lt;Q&gt;JP3497400006^FF_PTX_INC(ANN_R,43831,44196,,,USD)&lt;/Q&gt;&lt;R&gt;1&lt;/R&gt;&lt;C&gt;1&lt;/C&gt;&lt;D xsi:type="xsd:double"&gt;366.13213634491&lt;/D&gt;&lt;/FQL&gt;&lt;FQL&gt;&lt;Q&gt;KR7035720002^FF_ASSETS(ANN_R,42736,43100,,,USD)&lt;/Q&gt;&lt;R&gt;1&lt;/R&gt;&lt;C&gt;1&lt;/C&gt;&lt;D xsi:type="xsd:double"&gt;5930.99638725255&lt;/D&gt;&lt;/FQL&gt;&lt;FQL&gt;&lt;Q&gt;KR7035720002^FF_SHLDRS_EQ(ANN_R,42736,43100,,,USD)&lt;/Q&gt;&lt;R&gt;1&lt;/R&gt;&lt;C&gt;1&lt;/C&gt;&lt;D xsi:type="xsd:double"&gt;3763.61599189453&lt;/D&gt;&lt;/FQL&gt;&lt;FQL&gt;&lt;Q&gt;KR7035720002^FF_MKT_VAL(ANN_R,42736,43100,,,USD)&lt;/Q&gt;&lt;R&gt;1&lt;/R&gt;&lt;C&gt;1&lt;/C&gt;&lt;D xsi:type="xsd:double"&gt;8702.49595361549&lt;/D&gt;&lt;/FQL&gt;&lt;FQL&gt;&lt;Q&gt;US00507V1098^FF_PTX_INC(ANN_R,41640,42004,,,USD)&lt;/Q&gt;&lt;R&gt;1&lt;/R&gt;&lt;C&gt;1&lt;/C&gt;&lt;D xsi:type="xsd:double"&gt;981&lt;/D&gt;&lt;/FQL&gt;&lt;FQL&gt;&lt;Q&gt;JP3866800000^FF_TAX_RATE(ANN_R,42736,43100)&lt;/Q&gt;&lt;R&gt;1&lt;/R&gt;&lt;C&gt;1&lt;/C&gt;&lt;D xsi:type="xsd:double"&gt;37.3088640544451&lt;/D&gt;&lt;/FQL&gt;&lt;FQL&gt;&lt;Q&gt;JP3422950000^FF_TAX_CF(ANN_R,42736,43100,,,USD)&lt;/Q&gt;&lt;R&gt;1&lt;/R&gt;&lt;C&gt;1&lt;/C&gt;&lt;D xsi:type="xsd:double"&gt;1298.88015846349&lt;/D&gt;&lt;/FQL&gt;&lt;FQL&gt;&lt;Q&gt;JP3866800000^FF_ASSETS(ANN_R,42736,43100,,,USD)&lt;/Q&gt;&lt;R&gt;1&lt;/R&gt;&lt;C&gt;1&lt;/C&gt;&lt;D xsi:type="xsd:double"&gt;53692.5511790263&lt;/D&gt;&lt;/FQL&gt;&lt;FQL&gt;&lt;Q&gt;JP3866800000^FF_SHLDRS_EQ(ANN_R,42736,43100,,,USD)&lt;/Q&gt;&lt;R&gt;1&lt;/R&gt;&lt;C&gt;1&lt;/C&gt;&lt;D xsi:type="xsd:double"&gt;14106.5152489292&lt;/D&gt;&lt;/FQL&gt;&lt;FQL&gt;&lt;Q&gt;JP3866800000^FF_MKT_VAL(ANN_R,42736,43100,,,USD)&lt;/Q&gt;&lt;R&gt;1&lt;/R&gt;&lt;C&gt;1&lt;/C&gt;&lt;D xsi:type="xsd:double"&gt;26331.9141599512&lt;/D&gt;&lt;/FQL&gt;&lt;FQL&gt;&lt;Q&gt;FR0000051807^FF_PTX_INC(ANN_R,41275,41639,,,USD)&lt;/Q&gt;&lt;R&gt;1&lt;/R&gt;&lt;C&gt;1&lt;/C&gt;&lt;D xsi:type="xsd:double"&gt;250.919825077057&lt;/D&gt;&lt;/FQL&gt;&lt;FQL&gt;&lt;Q&gt;JP3899600005^FF_TAX_RATE(ANN_R,42736,43100)&lt;/Q&gt;&lt;R&gt;1&lt;/R&gt;&lt;C&gt;1&lt;/C&gt;&lt;D xsi:type="xsd:double"&gt;28.2862949024134&lt;/D&gt;&lt;/FQL&gt;&lt;FQL&gt;&lt;Q&gt;US89400J1079^FF_TAX_CF(ANN_R,42736,43100)&lt;/Q&gt;&lt;R&gt;1&lt;/R&gt;&lt;C&gt;1&lt;/C&gt;&lt;D xsi:type="xsd:double"&gt;120.2&lt;/D&gt;&lt;/FQL&gt;&lt;FQL&gt;&lt;Q&gt;JP3899600005^FF_ASSETS(ANN_R,42736,43100,,,USD)&lt;/Q&gt;&lt;R&gt;1&lt;/R&gt;&lt;C&gt;1&lt;/C&gt;&lt;D xsi:type="xsd:double"&gt;49401.7587691527&lt;/D&gt;&lt;/FQL&gt;&lt;FQL&gt;&lt;Q&gt;JP3899600005^FF_SHLDRS_EQ(ANN_R,42736,43100,,,USD)&lt;/Q&gt;&lt;R&gt;1&lt;/R&gt;&lt;C&gt;1&lt;/C&gt;&lt;D xsi:type="xsd:double"&gt;14298.7166302521&lt;/D&gt;&lt;/FQL&gt;&lt;FQL&gt;&lt;Q&gt;JP3899600005^FF_MKT_VAL(ANN_R,42736,43100,,,USD)&lt;/Q&gt;&lt;R&gt;1&lt;/R&gt;&lt;C&gt;1&lt;/C&gt;&lt;D xsi:type="xsd:double"&gt;25280.3721023476&lt;/D&gt;&lt;/FQL&gt;&lt;FQL&gt;&lt;Q&gt;KR7035720002^FF_TAX_CF(ANN_R,43101,43465,,,USD)&lt;/Q&gt;&lt;R&gt;1&lt;/R&gt;&lt;C&gt;1&lt;/C&gt;&lt;D xsi:type="xsd:double"&gt;128.402785565189&lt;/D&gt;&lt;/FQL&gt;&lt;FQL&gt;&lt;Q&gt;KR7000270009^FF_TAX_RATE(ANN_R,42736,43100)&lt;/Q&gt;&lt;R&gt;1&lt;/R&gt;&lt;C&gt;1&lt;/C&gt;&lt;D xsi:type="xsd:double"&gt;15.0900879169653&lt;/D&gt;&lt;/FQL&gt;&lt;FQL&gt;&lt;Q&gt;DE0008404005^FF_TAX_CF(ANN_R,43101,43465)&lt;/Q&gt;&lt;R&gt;1&lt;/R&gt;&lt;C&gt;1&lt;/C&gt;&lt;D xsi:type="xsd:double"&gt;2169&lt;/D&gt;&lt;/FQL&gt;&lt;FQL&gt;&lt;Q&gt;KR7000270009^FF_ASSETS(ANN_R,42736,43100,,,USD)&lt;/Q&gt;&lt;R&gt;1&lt;/R&gt;&lt;C&gt;1&lt;/C&gt;&lt;D xsi:type="xsd:double"&gt;48848.1955588745&lt;/D&gt;&lt;/FQL&gt;&lt;FQL&gt;&lt;Q&gt;KR7000270009^FF_SHLDRS_EQ(ANN_R,42736,43100,,,USD)&lt;/Q&gt;&lt;R&gt;1&lt;/R&gt;&lt;C&gt;1&lt;/C&gt;&lt;D xsi:type="xsd:double"&gt;25091.0054150987&lt;/D&gt;&lt;/FQL&gt;&lt;FQL&gt;&lt;Q&gt;KR7000270009^FF_MKT_VAL(ANN_R,42736,43100,,,USD)&lt;/Q&gt;&lt;R&gt;1&lt;/R&gt;&lt;C&gt;1&lt;/C&gt;&lt;D xsi:type="xsd:double"&gt;12546.0713969836&lt;/D&gt;&lt;/FQL&gt;&lt;FQL&gt;&lt;Q&gt;IT0000072618^FF_TAX_CF(ANN_R,43101,43465)&lt;/Q&gt;&lt;R&gt;1&lt;/R&gt;&lt;C&gt;1&lt;/C&gt;&lt;D xsi:type="xsd:double"&gt;-889&lt;/D&gt;&lt;/FQL&gt;&lt;FQL&gt;&lt;Q&gt;JP3351600006^FF_TAX_RATE(ANN_R,42736,43100)&lt;/Q&gt;&lt;R&gt;1&lt;/R&gt;&lt;C&gt;1&lt;/C&gt;&lt;D xsi:type="xsd:double"&gt;34.2368045649073&lt;/D&gt;&lt;/FQL&gt;&lt;FQL&gt;&lt;Q&gt;FR0000121261^FF_TAX_CF(ANN_R,43101,43465,,,USD)&lt;/Q&gt;&lt;R&gt;1&lt;/R&gt;&lt;C&gt;1&lt;/C&gt;&lt;D xsi:type="xsd:double"&gt;586.335614442825&lt;/D&gt;&lt;/FQL&gt;&lt;FQL&gt;&lt;Q&gt;JP3351600006^FF_ASSETS(ANN_R,42736,43100,,,USD)&lt;/Q&gt;&lt;R&gt;1&lt;/R&gt;&lt;C&gt;1&lt;/C&gt;&lt;D xsi:type="xsd:double"&gt;8428.09597381856&lt;/D&gt;&lt;/FQL&gt;&lt;FQL&gt;&lt;Q&gt;JP3351600006^FF_SHLDRS_EQ(ANN_R,42736,43100,,,USD)&lt;/Q&gt;&lt;R&gt;1&lt;/R&gt;&lt;C&gt;1&lt;/C&gt;&lt;D xsi:type="xsd:double"&gt;3766.72885146551&lt;/D&gt;&lt;/FQL&gt;&lt;FQL&gt;&lt;Q&gt;JP3351600006^FF_MKT_VAL(ANN_R,42736,43100,,,USD)&lt;/Q&gt;&lt;R&gt;1&lt;/R&gt;&lt;C&gt;1&lt;/C&gt;&lt;D xsi:type="xsd:double"&gt;19315.5320596951&lt;/D&gt;&lt;/FQL&gt;&lt;FQL&gt;&lt;Q&gt;JP3752900005^FF_PTX_INC(ANN_R,43466,43830,,,USD)&lt;/Q&gt;&lt;R&gt;1&lt;/R&gt;&lt;C&gt;1&lt;/C&gt;&lt;D xsi:type="xsd:double"&gt;6271.60007693432&lt;/D&gt;&lt;/FQL&gt;&lt;FQL&gt;&lt;Q&gt;JP3788600009^FF_TAX_RATE(ANN_R,42736,43100)&lt;/Q&gt;&lt;R&gt;1&lt;/R&gt;&lt;C&gt;1&lt;/C&gt;&lt;D xsi:type="xsd:double"&gt;26.6711576218687&lt;/D&gt;&lt;/FQL&gt;&lt;FQL&gt;&lt;Q&gt;US5745991068^FF_TAX_CF(ANN_R,43101,43465,,,USD)&lt;/Q&gt;&lt;R&gt;1&lt;/R&gt;&lt;C&gt;1&lt;/C&gt;&lt;D xsi:type="xsd:double"&gt;231&lt;/D&gt;&lt;/FQL&gt;&lt;FQL&gt;&lt;Q&gt;JP3788600009^FF_ASSETS(ANN_R,42736,43100,,,USD)&lt;/Q&gt;&lt;R&gt;1&lt;/R&gt;&lt;C&gt;1&lt;/C&gt;&lt;D xsi:type="xsd:double"&gt;86726.3480594913&lt;/D&gt;&lt;/FQL&gt;&lt;FQL&gt;&lt;Q&gt;JP3788600009^FF_SHLDRS_EQ(ANN_R,42736,43100,,,USD)&lt;/Q&gt;&lt;R&gt;1&lt;/R&gt;&lt;C&gt;1&lt;/C&gt;&lt;D xsi:type="xsd:double"&gt;26627.3444227735&lt;/D&gt;&lt;/FQL&gt;&lt;FQL&gt;&lt;Q&gt;JP3788600009^FF_MKT_VAL(ANN_R,42736,43100,,,USD)&lt;/Q&gt;&lt;R&gt;1&lt;/R&gt;&lt;C&gt;1&lt;/C&gt;&lt;D xsi:type="xsd:double"&gt;26104.9240355594&lt;/D&gt;&lt;/FQL&gt;&lt;FQL&gt;&lt;Q&gt;US4180561072^FF_PTX_INC(ANN_R,43101,43465,,,USD)&lt;/Q&gt;&lt;R&gt;1&lt;/R&gt;&lt;C&gt;1&lt;/C&gt;&lt;D xsi:type="xsd:double"&gt;270.402&lt;/D&gt;&lt;/FQL&gt;&lt;FQL&gt;&lt;Q&gt;TW0002317005^FF_TAX_RATE(ANN_R,42736,43100)&lt;/Q&gt;&lt;R&gt;1&lt;/R&gt;&lt;C&gt;1&lt;/C&gt;&lt;D xsi:type="xsd:double"&gt;27.6062043102627&lt;/D&gt;&lt;/FQL&gt;&lt;FQL&gt;&lt;Q&gt;DE0007664039^FF_TAX_CF(ANN_R,43831,44196,,,USD)&lt;/Q&gt;&lt;R&gt;1&lt;/R&gt;&lt;C&gt;1&lt;/C&gt;&lt;D xsi:type="xsd:double"&gt;3016.37246060371&lt;/D&gt;&lt;/FQL&gt;&lt;FQL&gt;&lt;Q&gt;TW0002317005^FF_ASSETS(ANN_R,42736,43100,,,USD)&lt;/Q&gt;&lt;R&gt;1&lt;/R&gt;&lt;C&gt;1&lt;/C&gt;&lt;D xsi:type="xsd:double"&gt;114495.585850509&lt;/D&gt;&lt;/FQL&gt;&lt;FQL&gt;&lt;Q&gt;TW0002317005^FF_SHLDRS_EQ(ANN_R,42736,43100,,,USD)&lt;/Q&gt;&lt;R&gt;1&lt;/R&gt;&lt;C&gt;1&lt;/C&gt;&lt;D xsi:type="xsd:double"&gt;36397.0512809037&lt;/D&gt;&lt;/FQL&gt;&lt;FQL&gt;&lt;Q&gt;TW0002317005^FF_MKT_VAL(ANN_R,42736,43100,,,USD)&lt;/Q&gt;&lt;R&gt;1&lt;/R&gt;&lt;C&gt;1&lt;/C&gt;&lt;D xsi:type="xsd:double"&gt;55430.196619955&lt;/D&gt;&lt;/FQL&gt;&lt;FQL&gt;&lt;Q&gt;JP3756600007^FF_PTX_INC(ANN_R,41640,42004,,,USD)&lt;/Q&gt;&lt;R&gt;1&lt;/R&gt;&lt;C&gt;1&lt;/C&gt;&lt;D xsi:type="xsd:double"&gt;109.102877402678&lt;/D&gt;&lt;/FQL&gt;&lt;FQL&gt;&lt;Q&gt;JP3538800008^FF_TAX_RATE(ANN_R,42736,43100)&lt;/Q&gt;&lt;R&gt;1&lt;/R&gt;&lt;C&gt;1&lt;/C&gt;&lt;D xsi:type="xsd:double"&gt;31.2478450006376&lt;/D&gt;&lt;/FQL&gt;&lt;FQL&gt;&lt;Q&gt;DE000SYM9999^FF_PTX_INC(ANN_R,42736,43100,,,USD)&lt;/Q&gt;&lt;R&gt;1&lt;/R&gt;&lt;C&gt;1&lt;/C&gt;&lt;D xsi:type="xsd:double"&gt;423.480780344963&lt;/D&gt;&lt;/FQL&gt;&lt;FQL&gt;&lt;Q&gt;JP3538800008^FF_ASSETS(ANN_R,42736,43100,,,USD)&lt;/Q&gt;&lt;R&gt;1&lt;/R&gt;&lt;C&gt;1&lt;/C&gt;&lt;D xsi:type="xsd:double"&gt;14936.1302507976&lt;/D&gt;&lt;/FQL&gt;&lt;FQL&gt;&lt;Q&gt;JP3538800008^FF_SHLDRS_EQ(ANN_R,42736,43100,,,USD)&lt;/Q&gt;&lt;R&gt;1&lt;/R&gt;&lt;C&gt;1&lt;/C&gt;&lt;D xsi:type="xsd:double"&gt;7122.08558795415&lt;/D&gt;&lt;/FQL&gt;&lt;FQL&gt;&lt;Q&gt;JP3538800008^FF_MKT_VAL(ANN_R,42736,43100,,,USD)&lt;/Q&gt;&lt;R&gt;1&lt;/R&gt;&lt;C&gt;1&lt;/C&gt;&lt;D xsi:type="xsd:double"&gt;7984.4628238396&lt;/D&gt;&lt;/FQL&gt;&lt;FQL&gt;&lt;Q&gt;US8326964058^FF_TAX_CF(ANN_R,42736,43100)&lt;/Q&gt;&lt;R&gt;1&lt;/R&gt;&lt;C&gt;1&lt;/C&gt;&lt;D xsi:type="xsd:double"&gt;367.2&lt;/D&gt;&lt;/FQL&gt;&lt;FQL&gt;&lt;Q&gt;JP3783600004^FF_TAX_RATE(ANN_R,42736,43100)&lt;/Q&gt;&lt;R&gt;1&lt;/R&gt;&lt;C&gt;1&lt;/C&gt;&lt;D xsi:type="xsd:double"&gt;30.8784315277565&lt;/D&gt;&lt;/FQL&gt;&lt;FQL&gt;&lt;Q&gt;US92343V1044^FF_PTX_INC(ANN_R,43466,43830,,,USD)&lt;/Q&gt;&lt;R&gt;1&lt;/R&gt;&lt;C&gt;1&lt;/C&gt;&lt;D xsi:type="xsd:double"&gt;22733&lt;/D&gt;&lt;/FQL&gt;&lt;FQL&gt;&lt;Q&gt;JP3783600004^FF_ASSETS(ANN_R,42736,43100,,,USD)&lt;/Q&gt;&lt;R&gt;1&lt;/R&gt;&lt;C&gt;1&lt;/C&gt;&lt;D xsi:type="xsd:double"&gt;70996.2664520312&lt;/D&gt;&lt;/FQL&gt;&lt;FQL&gt;&lt;Q&gt;JP3783600004^FF_SHLDRS_EQ(ANN_R,42736,43100,,,USD)&lt;/Q&gt;&lt;R&gt;1&lt;/R&gt;&lt;C&gt;1&lt;/C&gt;&lt;D xsi:type="xsd:double"&gt;23812.4382140301&lt;/D&gt;&lt;/FQL&gt;&lt;FQL&gt;&lt;Q&gt;JP3783600004^FF_MKT_VAL(ANN_R,42736,43100,,,USD)&lt;/Q&gt;&lt;R&gt;1&lt;/R&gt;&lt;C&gt;1&lt;/C&gt;&lt;D xsi:type="xsd:double"&gt;33819.8406327593&lt;/D&gt;&lt;/FQL&gt;&lt;FQL&gt;&lt;Q&gt;CH0012032048^FF_TAX_CF(ANN_R,42370,42735,,,USD)&lt;/Q&gt;&lt;R&gt;1&lt;/R&gt;&lt;C&gt;1&lt;/C&gt;&lt;D xsi:type="xsd:double"&gt;3794.28205418587&lt;/D&gt;&lt;/FQL&gt;&lt;FQL&gt;&lt;Q&gt;TW0001303006^FF_TAX_RATE(ANN_R,42736,43100)&lt;/Q&gt;&lt;R&gt;1&lt;/R&gt;&lt;C&gt;1&lt;/C&gt;&lt;D xsi:type="xsd:double"&gt;28.2152520247639&lt;/D&gt;&lt;/FQL&gt;&lt;FQL&gt;&lt;Q&gt;FR0000045072^FF_TAX_CF(ANN_R,43466,43830)&lt;/Q&gt;&lt;R&gt;1&lt;/R&gt;&lt;C&gt;1&lt;/C&gt;&lt;D xsi:type="xsd:double"&gt;1063&lt;/D&gt;&lt;/FQL&gt;&lt;FQL&gt;&lt;Q&gt;TW0001303006^FF_ASSETS(ANN_R,42736,43100,,,USD)&lt;/Q&gt;&lt;R&gt;1&lt;/R&gt;&lt;C&gt;1&lt;/C&gt;&lt;D xsi:type="xsd:double"&gt;18282.8917276282&lt;/D&gt;&lt;/FQL&gt;&lt;FQL&gt;&lt;Q&gt;TW0001303006^FF_SHLDRS_EQ(ANN_R,42736,43100,,,USD)&lt;/Q&gt;&lt;R&gt;1&lt;/R&gt;&lt;C&gt;1&lt;/C&gt;&lt;D xsi:type="xsd:double"&gt;11647.8569933174&lt;/D&gt;&lt;/FQL&gt;&lt;FQL&gt;&lt;Q&gt;TW0001303006^FF_MKT_VAL(ANN_R,42736,43100,,,USD)&lt;/Q&gt;&lt;R&gt;1&lt;/R&gt;&lt;C&gt;1&lt;/C&gt;&lt;D xsi:type="xsd:double"&gt;20760.8274712998&lt;/D&gt;&lt;/FQL&gt;&lt;FQL&gt;&lt;Q&gt;US7458671010^FF_TAX_CF(ANN_R,43831,44196,,,USD)&lt;/Q&gt;&lt;R&gt;1&lt;/R&gt;&lt;C&gt;1&lt;/C&gt;&lt;D xsi:type="xsd:double"&gt;264.248&lt;/D&gt;&lt;/FQL&gt;&lt;FQL&gt;&lt;Q&gt;JP3546800008^FF_TAX_RATE(ANN_R,42736,43100)&lt;/Q&gt;&lt;R&gt;1&lt;/R&gt;&lt;C&gt;1&lt;/C&gt;&lt;D xsi:type="xsd:double"&gt;26.6943550433354&lt;/D&gt;&lt;/FQL&gt;&lt;FQL&gt;&lt;Q&gt;DE0006048432^FF_TAX_CF(ANN_R,43831,44196,,,USD)&lt;/Q&gt;&lt;R&gt;1&lt;/R&gt;&lt;C&gt;1&lt;/C&gt;&lt;D xsi:type="xsd:double"&gt;704.504225492477&lt;/D&gt;&lt;/FQL&gt;&lt;FQL&gt;&lt;Q&gt;JP3546800008^FF_ASSETS(ANN_R,42736,43100,,,USD)&lt;/Q&gt;&lt;R&gt;1&lt;/R&gt;&lt;C&gt;1&lt;/C&gt;&lt;D xsi:type="xsd:double"&gt;9174.02850417607&lt;/D&gt;&lt;/FQL&gt;&lt;FQL&gt;&lt;Q&gt;JP3546800008^FF_SHLDRS_EQ(ANN_R,42736,43100,,,USD)&lt;/Q&gt;&lt;R&gt;1&lt;/R&gt;&lt;C&gt;1&lt;/C&gt;&lt;D xsi:type="xsd:double"&gt;4410.13190507982&lt;/D&gt;&lt;/FQL&gt;&lt;FQL&gt;&lt;Q&gt;JP3546800008^FF_MKT_VAL(ANN_R,42736,43100,,,USD)&lt;/Q&gt;&lt;R&gt;1&lt;/R&gt;&lt;C&gt;1&lt;/C&gt;&lt;D xsi:type="xsd:double"&gt;12208.5509285662&lt;/D&gt;&lt;/FQL&gt;&lt;FQL&gt;&lt;Q&gt;SE0000242455^FF_TAX_CF(ANN_R,43831,44196,,,USD)&lt;/Q&gt;&lt;R&gt;1&lt;/R&gt;&lt;C&gt;1&lt;/C&gt;&lt;D xsi:type="xsd:double"&gt;470.51838888973&lt;/D&gt;&lt;/FQL&gt;&lt;FQL&gt;&lt;Q&gt;KR7017670001^FF_TAX_RATE(ANN_R,42736,43100)&lt;/Q&gt;&lt;R&gt;1&lt;/R&gt;&lt;C&gt;1&lt;/C&gt;&lt;D xsi:type="xsd:double"&gt;21.9100630015612&lt;/D&gt;&lt;/FQL&gt;&lt;FQL&gt;&lt;Q&gt;KR7000270009^FF_TAX_CF(ANN_R,43831,44196,,,USD)&lt;/Q&gt;&lt;R&gt;1&lt;/R&gt;&lt;C&gt;1&lt;/C&gt;&lt;D xsi:type="xsd:double"&gt;239.554970499594&lt;/D&gt;&lt;/FQL&gt;&lt;FQL&gt;&lt;Q&gt;KR7017670001^FF_ASSETS(ANN_R,42736,43100,,,USD)&lt;/Q&gt;&lt;R&gt;1&lt;/R&gt;&lt;C&gt;1&lt;/C&gt;&lt;D xsi:type="xsd:double"&gt;31225.6947973107&lt;/D&gt;&lt;/FQL&gt;&lt;FQL&gt;&lt;Q&gt;KR7017670001^FF_SHLDRS_EQ(ANN_R,42736,43100,,,USD)&lt;/Q&gt;&lt;R&gt;1&lt;/R&gt;&lt;C&gt;1&lt;/C&gt;&lt;D xsi:type="xsd:double"&gt;16294.0733747419&lt;/D&gt;&lt;/FQL&gt;&lt;FQL&gt;&lt;Q&gt;KR7017670001^FF_MKT_VAL(ANN_R,42736,43100,,,USD)&lt;/Q&gt;&lt;R&gt;1&lt;/R&gt;&lt;C&gt;1&lt;/C&gt;&lt;D xsi:type="xsd:double"&gt;17610.2423154969&lt;/D&gt;&lt;/FQL&gt;&lt;FQL&gt;&lt;Q&gt;JP3933800009^FF_PTX_INC(ANN_R,42736,43100,,,USD)&lt;/Q&gt;&lt;R&gt;1&lt;/R&gt;&lt;C&gt;1&lt;/C&gt;&lt;D xsi:type="xsd:double"&gt;1786.67896571569&lt;/D&gt;&lt;/FQL&gt;&lt;FQL&gt;&lt;Q&gt;JP3519400000^FF_TAX_RATE(ANN_R,42736,43100)&lt;/Q&gt;&lt;R&gt;1&lt;/R&gt;&lt;C&gt;1&lt;/C&gt;&lt;D xsi:type="xsd:double"&gt;24.2087580257856&lt;/D&gt;&lt;/FQL&gt;&lt;FQL&gt;&lt;Q&gt;SE0007100599^FF_PTX_INC(ANN_R,40909,41274,,,USD)&lt;/Q&gt;&lt;R&gt;1&lt;/R&gt;&lt;C&gt;1&lt;/C&gt;&lt;D xsi:type="xsd:double"&gt;2591.48526263237&lt;/D&gt;&lt;/FQL&gt;&lt;FQL&gt;&lt;Q&gt;JP3519400000^FF_ASSETS(ANN_R,42736,43100,,,USD)&lt;/Q&gt;&lt;R&gt;1&lt;/R&gt;&lt;C&gt;1&lt;/C&gt;&lt;D xsi:type="xsd:double"&gt;7567.44793858286&lt;/D&gt;&lt;/FQL&gt;&lt;FQL&gt;&lt;Q&gt;JP3519400000^FF_SHLDRS_EQ(ANN_R,42736,43100,,,USD)&lt;/Q&gt;&lt;R&gt;1&lt;/R&gt;&lt;C&gt;1&lt;/C&gt;&lt;D xsi:type="xsd:double"&gt;6142.24596844241&lt;/D&gt;&lt;/FQL&gt;&lt;FQL&gt;&lt;Q&gt;JP3519400000^FF_MKT_VAL(ANN_R,42736,43100,,,USD)&lt;/Q&gt;&lt;R&gt;1&lt;/R&gt;&lt;C&gt;1&lt;/C&gt;&lt;D xsi:type="xsd:double"&gt;28006.1892888596&lt;/D&gt;&lt;/FQL&gt;&lt;FQL&gt;&lt;Q&gt;FR0000127771^FF_PTX_INC(ANN_R,41640,42004,,,USD)&lt;/Q&gt;&lt;R&gt;1&lt;/R&gt;&lt;C&gt;1&lt;/C&gt;&lt;D xsi:type="xsd:double"&gt;-118.05360352993&lt;/D&gt;&lt;/FQL&gt;&lt;FQL&gt;&lt;Q&gt;JP3778630008^FF_TAX_RATE(ANN_R,42736,43100)&lt;/Q&gt;&lt;R&gt;1&lt;/R&gt;&lt;C&gt;1&lt;/C&gt;&lt;D xsi:type="xsd:double"&gt;27.377587906671&lt;/D&gt;&lt;/FQL&gt;&lt;FQL&gt;&lt;Q&gt;US89400J1079^FF_TAX_CF(ANN_R,42736,43100,,,USD)&lt;/Q&gt;&lt;R&gt;1&lt;/R&gt;&lt;C&gt;1&lt;/C&gt;&lt;D xsi:type="xsd:double"&gt;120.2&lt;/D&gt;&lt;/FQL&gt;&lt;FQL&gt;&lt;Q&gt;JP3778630008^FF_ASSETS(ANN_R,42736,43100,,,USD)&lt;/Q&gt;&lt;R&gt;1&lt;/R&gt;&lt;C&gt;1&lt;/C&gt;&lt;D xsi:type="xsd:double"&gt;4379.71819254756&lt;/D&gt;&lt;/FQL&gt;&lt;FQL&gt;&lt;Q&gt;JP3778630008^FF_SHLDRS_EQ(ANN_R,42736,43100,,,USD)&lt;/Q&gt;&lt;R&gt;1&lt;/R&gt;&lt;C&gt;1&lt;/C&gt;&lt;D xsi:type="xsd:double"&gt;3124.89454108011&lt;/D&gt;&lt;/FQL&gt;&lt;FQL&gt;&lt;Q&gt;JP3778630008^FF_MKT_VAL(ANN_R,42736,43100,,,USD)&lt;/Q&gt;&lt;R&gt;1&lt;/R&gt;&lt;C&gt;1&lt;/C&gt;&lt;D xsi:type="xsd:double"&gt;6564.53240505645&lt;/D&gt;&lt;/FQL&gt;&lt;FQL&gt;&lt;Q&gt;JP3902400005^FF_PTX_INC(ANN_R,43831,44196,,,USD)&lt;/Q&gt;&lt;R&gt;1&lt;/R&gt;&lt;C&gt;1&lt;/C&gt;&lt;D xsi:type="xsd:double"&gt;2593.55246682465&lt;/D&gt;&lt;/FQL&gt;&lt;FQL&gt;&lt;Q&gt;JP3854600008^FF_TAX_RATE(ANN_R,42736,43100)&lt;/Q&gt;&lt;R&gt;1&lt;/R&gt;&lt;C&gt;1&lt;/C&gt;&lt;D xsi:type="xsd:double"&gt;32.5319319235819&lt;/D&gt;&lt;/FQL&gt;&lt;FQL&gt;&lt;Q&gt;US6311031081^FF_TAX_CF(ANN_R,43101,43465)&lt;/Q&gt;&lt;R&gt;1&lt;/R&gt;&lt;C&gt;1&lt;/C&gt;&lt;D xsi:type="xsd:double"&gt;221&lt;/D&gt;&lt;/FQL&gt;&lt;FQL&gt;&lt;Q&gt;JP3854600008^FF_ASSETS(ANN_R,42736,43100,,,USD)&lt;/Q&gt;&lt;R&gt;1&lt;/R&gt;&lt;C&gt;1&lt;/C&gt;&lt;D xsi:type="xsd:double"&gt;170134.819437361&lt;/D&gt;&lt;/FQL&gt;&lt;FQL&gt;&lt;Q&gt;JP3854600008^FF_SHLDRS_EQ(ANN_R,42736,43100,,,USD)&lt;/Q&gt;&lt;R&gt;1&lt;/R&gt;&lt;C&gt;1&lt;/C&gt;&lt;D xsi:type="xsd:double"&gt;65469.765530169&lt;/D&gt;&lt;/FQL&gt;&lt;FQL&gt;&lt;Q&gt;JP3854600008^FF_MKT_VAL(ANN_R,42736,43100,,,USD)&lt;/Q&gt;&lt;R&gt;1&lt;/R&gt;&lt;C&gt;1&lt;/C&gt;&lt;D xsi:type="xsd:double"&gt;54199.4218910084&lt;/D&gt;&lt;/FQL&gt;&lt;FQL&gt;&lt;Q&gt;US4461501045^FF_TAX_CF(ANN_R,43101,43465)&lt;/Q&gt;&lt;R&gt;1&lt;/R&gt;&lt;C&gt;1&lt;/C&gt;&lt;D xsi:type="xsd:double"&gt;52&lt;/D&gt;&lt;/FQL&gt;&lt;FQL&gt;&lt;Q&gt;JP3566800003^FF_TAX_RATE(ANN_R,42736,43100)&lt;/Q&gt;&lt;R&gt;1&lt;/R&gt;&lt;C&gt;1&lt;/C&gt;&lt;D xsi:type="xsd:double"&gt;30.1355822644899&lt;/D&gt;&lt;/FQL&gt;&lt;FQL&gt;&lt;Q&gt;US92556V1061^FF_PTX_INC(ANN_R,40909,41274,,,USD)&lt;/Q&gt;&lt;R&gt;1&lt;/R&gt;&lt;C&gt;1&lt;/C&gt;&lt;D xsi:type="xsd:double"&gt;804.079&lt;/D&gt;&lt;/FQL&gt;&lt;FQL&gt;&lt;Q&gt;JP3566800003^FF_ASSETS(ANN_R,42736,43100,,,USD)&lt;/Q&gt;&lt;R&gt;1&lt;/R&gt;&lt;C&gt;1&lt;/C&gt;&lt;D xsi:type="xsd:double"&gt;63292.4255041173&lt;/D&gt;&lt;/FQL&gt;&lt;FQL&gt;&lt;Q&gt;JP3566800003^FF_SHLDRS_EQ(ANN_R,42736,43100,,,USD)&lt;/Q&gt;&lt;R&gt;1&lt;/R&gt;&lt;C&gt;1&lt;/C&gt;&lt;D xsi:type="xsd:double"&gt;24162.7209014185&lt;/D&gt;&lt;/FQL&gt;&lt;FQL&gt;&lt;Q&gt;JP3566800003^FF_MKT_VAL(ANN_R,42736,43100,,,USD)&lt;/Q&gt;&lt;R&gt;1&lt;/R&gt;&lt;C&gt;1&lt;/C&gt;&lt;D xsi:type="xsd:double"&gt;32037.4756776514&lt;/D&gt;&lt;/FQL&gt;&lt;FQL&gt;&lt;Q&gt;IT0000062072^FF_TAX_CF(ANN_R,42005,42369,,,USD)&lt;/Q&gt;&lt;R&gt;1&lt;/R&gt;&lt;C&gt;1&lt;/C&gt;&lt;D xsi:type="xsd:double"&gt;1856.3334403038&lt;/D&gt;&lt;/FQL&gt;&lt;FQL&gt;&lt;Q&gt;JP3592200004^FF_TAX_RATE(ANN_R,42736,43100)&lt;/Q&gt;&lt;R&gt;1&lt;/R&gt;&lt;C&gt;1&lt;/C&gt;&lt;D xsi:type="xsd:double"&gt;128.970964512182&lt;/D&gt;&lt;/FQL&gt;&lt;FQL&gt;&lt;Q&gt;US88339J1051^FF_TAX_CF(ANN_R,43466,43830)&lt;/Q&gt;&lt;R&gt;1&lt;/R&gt;&lt;C&gt;1&lt;/C&gt;&lt;D xsi:type="xsd:double"&gt;19.727&lt;/D&gt;&lt;/FQL&gt;&lt;FQL&gt;&lt;Q&gt;JP3592200004^FF_ASSETS(ANN_R,42736,43100,,,USD)&lt;/Q&gt;&lt;R&gt;1&lt;/R&gt;&lt;C&gt;1&lt;/C&gt;&lt;D xsi:type="xsd:double"&gt;38315.65093973&lt;/D&gt;&lt;/FQL&gt;&lt;FQL&gt;&lt;Q&gt;JP3592200004^FF_SHLDRS_EQ(ANN_R,42736,43100,,,USD)&lt;/Q&gt;&lt;R&gt;1&lt;/R&gt;&lt;C&gt;1&lt;/C&gt;&lt;D xsi:type="xsd:double"&gt;-4962.28123445716&lt;/D&gt;&lt;/FQL&gt;&lt;FQL&gt;&lt;Q&gt;JP3592200004^FF_MKT_VAL(ANN_R,42736,43100,,,USD)&lt;/Q&gt;&lt;R&gt;1&lt;/R&gt;&lt;C&gt;1&lt;/C&gt;&lt;D xsi:type="xsd:double"&gt;9172.04893457915&lt;/D&gt;&lt;/FQL&gt;&lt;FQL&gt;&lt;Q&gt;US88339J1051^FF_PTX_INC(ANN_R,43466,43830,,,USD)&lt;/Q&gt;&lt;R&gt;1&lt;/R&gt;&lt;C&gt;1&lt;/C&gt;&lt;D xsi:type="xsd:double"&gt;116.22&lt;/D&gt;&lt;/FQL&gt;&lt;FQL&gt;&lt;Q&gt;JP3893600001^FF_TAX_RATE(ANN_R,42736,43100)&lt;/Q&gt;&lt;R&gt;1&lt;/R&gt;&lt;C&gt;1&lt;/C&gt;&lt;D xsi:type="xsd:double"&gt;29.2195377079847&lt;/D&gt;&lt;/FQL&gt;&lt;FQL&gt;&lt;Q&gt;JP3933800009^FF_TAX_CF(ANN_R,43101,43465,,,USD)&lt;/Q&gt;&lt;R&gt;1&lt;/R&gt;&lt;C&gt;1&lt;/C&gt;&lt;D xsi:type="xsd:double"&gt;648.943694144487&lt;/D&gt;&lt;/FQL&gt;&lt;FQL&gt;&lt;Q&gt;JP3893600001^FF_ASSETS(ANN_R,42736,43100,,,USD)&lt;/Q&gt;&lt;R&gt;1&lt;/R&gt;&lt;C&gt;1&lt;/C&gt;&lt;D xsi:type="xsd:double"&gt;103212.895606899&lt;/D&gt;&lt;/FQL&gt;&lt;FQL&gt;&lt;Q&gt;JP3893600001^FF_SHLDRS_EQ(ANN_R,42736,43100,,,USD)&lt;/Q&gt;&lt;R&gt;1&lt;/R&gt;&lt;C&gt;1&lt;/C&gt;&lt;D xsi:type="xsd:double"&gt;33493.484575077&lt;/D&gt;&lt;/FQL&gt;&lt;FQL&gt;&lt;Q&gt;JP3893600001^FF_MKT_VAL(ANN_R,42736,43100,,,USD)&lt;/Q&gt;&lt;R&gt;1&lt;/R&gt;&lt;C&gt;1&lt;/C&gt;&lt;D xsi:type="xsd:double"&gt;25526.1488410512&lt;/D&gt;&lt;/FQL&gt;&lt;FQL&gt;&lt;Q&gt;CH0102484968^FF_TAX_CF(ANN_R,42736,43100)&lt;/Q&gt;&lt;R&gt;1&lt;/R&gt;&lt;C&gt;1&lt;/C&gt;&lt;D xsi:type="xsd:double"&gt;98.7&lt;/D&gt;&lt;/FQL&gt;&lt;FQL&gt;&lt;Q&gt;KR7028260008^FF_TAX_RATE(ANN_R,42736,43100)&lt;/Q&gt;&lt;R&gt;1&lt;/R&gt;&lt;C&gt;1&lt;/C&gt;&lt;D xsi:type="xsd:double"&gt;41.6851146749042&lt;/D&gt;&lt;/FQL&gt;&lt;FQL&gt;&lt;Q&gt;JP3505000004^FF_PTX_INC(ANN_R,43466,43830,,,USD)&lt;/Q&gt;&lt;R&gt;1&lt;/R&gt;&lt;C&gt;1&lt;/C&gt;&lt;D xsi:type="xsd:double"&gt;3176.25734930858&lt;/D&gt;&lt;/FQL&gt;&lt;FQL&gt;&lt;Q&gt;KR7028260008^FF_ASSETS(ANN_R,42736,43100,,,USD)&lt;/Q&gt;&lt;R&gt;1&lt;/R&gt;&lt;C&gt;1&lt;/C&gt;&lt;D xsi:type="xsd:double"&gt;45816.5436759232&lt;/D&gt;&lt;/FQL&gt;&lt;FQL&gt;&lt;Q&gt;KR7028260008^FF_SHLDRS_EQ(ANN_R,42736,43100,,,USD)&lt;/Q&gt;&lt;R&gt;1&lt;/R&gt;&lt;C&gt;1&lt;/C&gt;&lt;D xsi:type="xsd:double"&gt;21070.2449135466&lt;/D&gt;&lt;/FQL&gt;&lt;FQL&gt;&lt;Q&gt;KR7028260008^FF_MKT_VAL(ANN_R,42736,43100,,,USD)&lt;/Q&gt;&lt;R&gt;1&lt;/R&gt;&lt;C&gt;1&lt;/C&gt;&lt;D xsi:type="xsd:double"&gt;19411.9355602936&lt;/D&gt;&lt;/FQL&gt;&lt;FQL&gt;&lt;Q&gt;CH0012549785^FF_TAX_CF(ANN_R,43466,43830,,,USD)&lt;/Q&gt;&lt;R&gt;1&lt;/R&gt;&lt;C&gt;1&lt;/C&gt;&lt;D xsi:type="xsd:double"&gt;65.0132373332977&lt;/D&gt;&lt;/FQL&gt;&lt;FQL&gt;&lt;Q&gt;JP3116000005^FF_TAX_RATE(ANN_R,42736,43100)&lt;/Q&gt;&lt;R&gt;1&lt;/R&gt;&lt;C&gt;1&lt;/C&gt;&lt;D xsi:type="xsd:double"&gt;29.5125492425781&lt;/D&gt;&lt;/FQL&gt;&lt;FQL&gt;&lt;Q&gt;JP3249600002^FF_PTX_INC(ANN_R,42370,42735,,,USD)&lt;/Q&gt;&lt;R&gt;1&lt;/R&gt;&lt;C&gt;1&lt;/C&gt;&lt;D xsi:type="xsd:double"&gt;1212.3401222229&lt;/D&gt;&lt;/FQL&gt;&lt;FQL&gt;&lt;Q&gt;JP3116000005^FF_ASSETS(ANN_R,42736,43100,,,USD)&lt;/Q&gt;&lt;R&gt;1&lt;/R&gt;&lt;C&gt;1&lt;/C&gt;&lt;D xsi:type="xsd:double"&gt;29709.9160263184&lt;/D&gt;&lt;/FQL&gt;&lt;FQL&gt;&lt;Q&gt;JP3116000005^FF_SHLDRS_EQ(ANN_R,42736,43100,,,USD)&lt;/Q&gt;&lt;R&gt;1&lt;/R&gt;&lt;C&gt;1&lt;/C&gt;&lt;D xsi:type="xsd:double"&gt;10165.4240018735&lt;/D&gt;&lt;/FQL&gt;&lt;FQL&gt;&lt;Q&gt;JP3116000005^FF_MKT_VAL(ANN_R,42736,43100,,,USD)&lt;/Q&gt;&lt;R&gt;1&lt;/R&gt;&lt;C&gt;1&lt;/C&gt;&lt;D xsi:type="xsd:double"&gt;22733.3662739123&lt;/D&gt;&lt;/FQL&gt;&lt;FQL&gt;&lt;Q&gt;US1011211018^FF_PTX_INC(ANN_R,43101,43465,,,USD)&lt;/Q&gt;&lt;R&gt;1&lt;/R&gt;&lt;C&gt;1&lt;/C&gt;&lt;D xsi:type="xsd:double"&gt;712.563&lt;/D&gt;&lt;/FQL&gt;&lt;FQL&gt;&lt;Q&gt;JP3732000009^FF_TAX_RATE(ANN_R,42736,43100)&lt;/Q&gt;&lt;R&gt;1&lt;/R&gt;&lt;C&gt;1&lt;/C&gt;&lt;D xsi:type="xsd:double"&gt;30.6711910204146&lt;/D&gt;&lt;/FQL&gt;&lt;FQL&gt;&lt;Q&gt;JP3933800009^FF_TAX_CF(ANN_R,43831,44196,,,USD)&lt;/Q&gt;&lt;R&gt;1&lt;/R&gt;&lt;C&gt;1&lt;/C&gt;&lt;D xsi:type="xsd:double"&gt;543.183071449399&lt;/D&gt;&lt;/FQL&gt;&lt;FQL&gt;&lt;Q&gt;JP3732000009^FF_ASSETS(ANN_R,42736,43100,,,USD)&lt;/Q&gt;&lt;R&gt;1&lt;/R&gt;&lt;C&gt;1&lt;/C&gt;&lt;D xsi:type="xsd:double"&gt;42098.6088365391&lt;/D&gt;&lt;/FQL&gt;&lt;FQL&gt;&lt;Q&gt;JP3732000009^FF_SHLDRS_EQ(ANN_R,42736,43100,,,USD)&lt;/Q&gt;&lt;R&gt;1&lt;/R&gt;&lt;C&gt;1&lt;/C&gt;&lt;D xsi:type="xsd:double"&gt;13809.6921323743&lt;/D&gt;&lt;/FQL&gt;&lt;FQL&gt;&lt;Q&gt;JP3732000009^FF_MKT_VAL(ANN_R,42736,43100,,,USD)&lt;/Q&gt;&lt;R&gt;0&lt;/R&gt;&lt;C&gt;0&lt;/C&gt;&lt;/FQL&gt;&lt;FQL&gt;&lt;Q&gt;US5303073051^FF_PTX_INC(ANN_R,43831,44196,,,USD)&lt;/Q&gt;&lt;R&gt;1&lt;/R&gt;&lt;C&gt;1&lt;/C&gt;&lt;D xsi:type="xsd:double"&gt;361.165&lt;/D&gt;&lt;/FQL&gt;&lt;FQL&gt;&lt;Q&gt;JP3409000001^FF_TAX_RATE(ANN_R,42736,43100)&lt;/Q&gt;&lt;R&gt;1&lt;/R&gt;&lt;C&gt;1&lt;/C&gt;&lt;D xsi:type="xsd:double"&gt;28.9650319008385&lt;/D&gt;&lt;/FQL&gt;&lt;FQL&gt;&lt;Q&gt;JP3778630008^FF_TAX_CF(ANN_R,43101,43465,,,USD)&lt;/Q&gt;&lt;R&gt;1&lt;/R&gt;&lt;C&gt;1&lt;/C&gt;&lt;D xsi:type="xsd:double"&gt;177.82702947408&lt;/D&gt;&lt;/FQL&gt;&lt;FQL&gt;&lt;Q&gt;JP3409000001^FF_ASSETS(ANN_R,42736,43100,,,USD)&lt;/Q&gt;&lt;R&gt;1&lt;/R&gt;&lt;C&gt;1&lt;/C&gt;&lt;D xsi:type="xsd:double"&gt;44692.0845516203&lt;/D&gt;&lt;/FQL&gt;&lt;FQL&gt;&lt;Q&gt;JP3409000001^FF_SHLDRS_EQ(ANN_R,42736,43100,,,USD)&lt;/Q&gt;&lt;R&gt;1&lt;/R&gt;&lt;C&gt;1&lt;/C&gt;&lt;D xsi:type="xsd:double"&gt;9040.17765660491&lt;/D&gt;&lt;/FQL&gt;&lt;FQL&gt;&lt;Q&gt;JP3409000001^FF_MKT_VAL(ANN_R,42736,43100,,,USD)&lt;/Q&gt;&lt;R&gt;1&lt;/R&gt;&lt;C&gt;1&lt;/C&gt;&lt;D xsi:type="xsd:double"&gt;12275.5285132418&lt;/D&gt;&lt;/FQL&gt;&lt;FQL&gt;&lt;Q&gt;US6792951054^FF_PTX_INC(ANN_R,40909,41274,,,USD)&lt;/Q&gt;&lt;R&gt;0&lt;/R&gt;&lt;C&gt;0&lt;/C&gt;&lt;/FQL&gt;&lt;FQL&gt;&lt;Q&gt;JP3756100008^FF_TAX_RATE(ANN_R,42736,43100)&lt;/Q&gt;&lt;R&gt;1&lt;/R&gt;&lt;C&gt;1&lt;/C&gt;&lt;D xsi:type="xsd:double"&gt;31.6287490605998&lt;/D&gt;&lt;/FQL&gt;&lt;FQL&gt;&lt;Q&gt;US49271V1008^FF_TAX_CF(ANN_R,41275,41639,,,USD)&lt;/Q&gt;&lt;R&gt;1&lt;/R&gt;&lt;C&gt;1&lt;/C&gt;&lt;D xsi:type="xsd:double"&gt;310&lt;/D&gt;&lt;/FQL&gt;&lt;FQL&gt;&lt;Q&gt;JP3756100008^FF_ASSETS(ANN_R,42736,43100,,,USD)&lt;/Q&gt;&lt;R&gt;1&lt;/R&gt;&lt;C&gt;1&lt;/C&gt;&lt;D xsi:type="xsd:double"&gt;4390.36489477754&lt;/D&gt;&lt;/FQL&gt;&lt;FQL&gt;&lt;Q&gt;JP3756100008^FF_SHLDRS_EQ(ANN_R,42736,43100,,,USD)&lt;/Q&gt;&lt;R&gt;1&lt;/R&gt;&lt;C&gt;1&lt;/C&gt;&lt;D xsi:type="xsd:double"&gt;3527.13930304721&lt;/D&gt;&lt;/FQL&gt;&lt;FQL&gt;&lt;Q&gt;JP3756100008^FF_MKT_VAL(ANN_R,42736,43100,,,USD)&lt;/Q&gt;&lt;R&gt;1&lt;/R&gt;&lt;C&gt;1&lt;/C&gt;&lt;D xsi:type="xsd:double"&gt;12209.1319163416&lt;/D&gt;&lt;/FQL&gt;&lt;FQL&gt;&lt;Q&gt;US5010441013^FF_TAX_CF(ANN_R,42370,42735)&lt;/Q&gt;&lt;R&gt;1&lt;/R&gt;&lt;C&gt;1&lt;/C&gt;&lt;D xsi:type="xsd:double"&gt;1001&lt;/D&gt;&lt;/FQL&gt;&lt;FQL&gt;&lt;Q&gt;KR7035420009^FF_TAX_RATE(ANN_R,42736,43100)&lt;/Q&gt;&lt;R&gt;1&lt;/R&gt;&lt;C&gt;1&lt;/C&gt;&lt;D xsi:type="xsd:double"&gt;34.9771645572582&lt;/D&gt;&lt;/FQL&gt;&lt;FQL&gt;&lt;Q&gt;JP3304200003^FF_PTX_INC(ANN_R,43831,44196,,,USD)&lt;/Q&gt;&lt;R&gt;1&lt;/R&gt;&lt;C&gt;1&lt;/C&gt;&lt;D xsi:type="xsd:double"&gt;2052.08012129366&lt;/D&gt;&lt;/FQL&gt;&lt;FQL&gt;&lt;Q&gt;KR7035420009^FF_ASSETS(ANN_R,42736,43100,,,USD)&lt;/Q&gt;&lt;R&gt;1&lt;/R&gt;&lt;C&gt;1&lt;/C&gt;&lt;D xsi:type="xsd:double"&gt;7490.77690507906&lt;/D&gt;&lt;/FQL&gt;&lt;FQL&gt;&lt;Q&gt;KR7035420009^FF_SHLDRS_EQ(ANN_R,42736,43100,,,USD)&lt;/Q&gt;&lt;R&gt;1&lt;/R&gt;&lt;C&gt;1&lt;/C&gt;&lt;D xsi:type="xsd:double"&gt;4448.50393871082&lt;/D&gt;&lt;/FQL&gt;&lt;FQL&gt;&lt;Q&gt;KR7035420009^FF_MKT_VAL(ANN_R,42736,43100,,,USD)&lt;/Q&gt;&lt;R&gt;1&lt;/R&gt;&lt;C&gt;1&lt;/C&gt;&lt;D xsi:type="xsd:double"&gt;23868.3975744333&lt;/D&gt;&lt;/FQL&gt;&lt;FQL&gt;&lt;Q&gt;SE0012673267^FF_TAX_CF(ANN_R,40909,41274,,,USD)&lt;/Q&gt;&lt;R&gt;0&lt;/R&gt;&lt;C&gt;0&lt;/C&gt;&lt;/FQL&gt;&lt;FQL&gt;&lt;Q&gt;JP3497400006^FF_TAX_RATE(ANN_R,42736,43100)&lt;/Q&gt;&lt;R&gt;1&lt;/R&gt;&lt;C&gt;1&lt;/C&gt;&lt;D xsi:type="xsd:double"&gt;28.8447080444407&lt;/D&gt;&lt;/FQL&gt;&lt;FQL&gt;&lt;Q&gt;US77543R1023^FF_PTX_INC(ANN_R,43101,43465,,,USD)&lt;/Q&gt;&lt;R&gt;1&lt;/R&gt;&lt;C&gt;1&lt;/C&gt;&lt;D xsi:type="xsd:double"&gt;-9.333&lt;/D&gt;&lt;/FQL&gt;&lt;FQL&gt;&lt;Q&gt;JP3497400006^FF_ASSETS(ANN_R,42736,43100,,,USD)&lt;/Q&gt;&lt;R&gt;1&lt;/R&gt;&lt;C&gt;1&lt;/C&gt;&lt;D xsi:type="xsd:double"&gt;2724.04198938981&lt;/D&gt;&lt;/FQL&gt;&lt;FQL&gt;&lt;Q&gt;JP3497400006^FF_SHLDRS_EQ(ANN_R,42736,43100,,,USD)&lt;/Q&gt;&lt;R&gt;1&lt;/R&gt;&lt;C&gt;1&lt;/C&gt;&lt;D xsi:type="xsd:double"&gt;1248.25450494234&lt;/D&gt;&lt;/FQL&gt;&lt;FQL&gt;&lt;Q&gt;JP3497400006^FF_MKT_VAL(ANN_R,42736,43100,,,USD)&lt;/Q&gt;&lt;R&gt;1&lt;/R&gt;&lt;C&gt;1&lt;/C&gt;&lt;D xsi:type="xsd:double"&gt;3032.80560733642&lt;/D&gt;&lt;/FQL&gt;&lt;FQL&gt;&lt;Q&gt;US98</t>
        </r>
      </text>
    </comment>
    <comment ref="A86" authorId="0" shapeId="0" xr:uid="{916B6E8A-6B20-4846-9969-AEA57269C79F}">
      <text>
        <r>
          <rPr>
            <b/>
            <sz val="9"/>
            <color indexed="81"/>
            <rFont val="Tahoma"/>
            <charset val="1"/>
          </rPr>
          <t>92071054^FF_TAX_CF(ANN_R,43466,43830,,,USD)&lt;/Q&gt;&lt;R&gt;1&lt;/R&gt;&lt;C&gt;1&lt;/C&gt;&lt;D xsi:type="xsd:double"&gt;140&lt;/D&gt;&lt;/FQL&gt;&lt;FQL&gt;&lt;Q&gt;JP3236200006^FF_TAX_RATE(ANN_R,42736,43100)&lt;/Q&gt;&lt;R&gt;1&lt;/R&gt;&lt;C&gt;1&lt;/C&gt;&lt;D xsi:type="xsd:double"&gt;30.8172861924573&lt;/D&gt;&lt;/FQL&gt;&lt;FQL&gt;&lt;Q&gt;US29355A1079^FF_PTX_INC(ANN_R,41640,42004,,,USD)&lt;/Q&gt;&lt;R&gt;1&lt;/R&gt;&lt;C&gt;1&lt;/C&gt;&lt;D xsi:type="xsd:double"&gt;-7.286&lt;/D&gt;&lt;/FQL&gt;&lt;FQL&gt;&lt;Q&gt;JP3236200006^FF_ASSETS(ANN_R,42736,43100,,,USD)&lt;/Q&gt;&lt;R&gt;1&lt;/R&gt;&lt;C&gt;1&lt;/C&gt;&lt;D xsi:type="xsd:double"&gt;11223.1086365981&lt;/D&gt;&lt;/FQL&gt;&lt;FQL&gt;&lt;Q&gt;JP3236200006^FF_SHLDRS_EQ(ANN_R,42736,43100,,,USD)&lt;/Q&gt;&lt;R&gt;1&lt;/R&gt;&lt;C&gt;1&lt;/C&gt;&lt;D xsi:type="xsd:double"&gt;10630.4585445598&lt;/D&gt;&lt;/FQL&gt;&lt;FQL&gt;&lt;Q&gt;JP3236200006^FF_MKT_VAL(ANN_R,42736,43100,,,USD)&lt;/Q&gt;&lt;R&gt;1&lt;/R&gt;&lt;C&gt;1&lt;/C&gt;&lt;D xsi:type="xsd:double"&gt;48939.3164392642&lt;/D&gt;&lt;/FQL&gt;&lt;FQL&gt;&lt;Q&gt;FR0000051807^FF_PTX_INC(ANN_R,42370,42735,,,USD)&lt;/Q&gt;&lt;R&gt;1&lt;/R&gt;&lt;C&gt;1&lt;/C&gt;&lt;D xsi:type="xsd:double"&gt;331.859171390533&lt;/D&gt;&lt;/FQL&gt;&lt;FQL&gt;&lt;Q&gt;JP3475350009^FF_TAX_RATE(ANN_R,42736,43100)&lt;/Q&gt;&lt;R&gt;1&lt;/R&gt;&lt;C&gt;1&lt;/C&gt;&lt;D xsi:type="xsd:double"&gt;45.9162983551283&lt;/D&gt;&lt;/FQL&gt;&lt;FQL&gt;&lt;Q&gt;US5303073051^FF_TAX_CF(ANN_R,41275,41639,,,USD)&lt;/Q&gt;&lt;R&gt;1&lt;/R&gt;&lt;C&gt;1&lt;/C&gt;&lt;D xsi:type="xsd:double"&gt;16.577&lt;/D&gt;&lt;/FQL&gt;&lt;FQL&gt;&lt;Q&gt;JP3475350009^FF_ASSETS(ANN_R,42736,43100,,,USD)&lt;/Q&gt;&lt;R&gt;1&lt;/R&gt;&lt;C&gt;1&lt;/C&gt;&lt;D xsi:type="xsd:double"&gt;17185.4885840407&lt;/D&gt;&lt;/FQL&gt;&lt;FQL&gt;&lt;Q&gt;JP3475350009^FF_SHLDRS_EQ(ANN_R,42736,43100,,,USD)&lt;/Q&gt;&lt;R&gt;1&lt;/R&gt;&lt;C&gt;1&lt;/C&gt;&lt;D xsi:type="xsd:double"&gt;10552.7864637198&lt;/D&gt;&lt;/FQL&gt;&lt;FQL&gt;&lt;Q&gt;JP3475350009^FF_MKT_VAL(ANN_R,42736,43100,,,USD)&lt;/Q&gt;&lt;R&gt;1&lt;/R&gt;&lt;C&gt;1&lt;/C&gt;&lt;D xsi:type="xsd:double"&gt;14921.5820505463&lt;/D&gt;&lt;/FQL&gt;&lt;FQL&gt;&lt;Q&gt;DK0010272202^FF_PTX_INC(ANN_R,41640,42004,,,USD)&lt;/Q&gt;&lt;R&gt;1&lt;/R&gt;&lt;C&gt;1&lt;/C&gt;&lt;D xsi:type="xsd:double"&gt;52.9102113213539&lt;/D&gt;&lt;/FQL&gt;&lt;FQL&gt;&lt;Q&gt;JP3890310000^FF_TAX_RATE(ANN_R,42736,43100)&lt;/Q&gt;&lt;R&gt;1&lt;/R&gt;&lt;C&gt;1&lt;/C&gt;&lt;D xsi:type="xsd:double"&gt;25.0901434864917&lt;/D&gt;&lt;/FQL&gt;&lt;FQL&gt;&lt;Q&gt;JP3358000002^FF_PTX_INC(ANN_R,42736,43100,,,USD)&lt;/Q&gt;&lt;R&gt;1&lt;/R&gt;&lt;C&gt;1&lt;/C&gt;&lt;D xsi:type="xsd:double"&gt;486.588891386986&lt;/D&gt;&lt;/FQL&gt;&lt;FQL&gt;&lt;Q&gt;JP3890310000^FF_ASSETS(ANN_R,42736,43100,,,USD)&lt;/Q&gt;&lt;R&gt;1&lt;/R&gt;&lt;C&gt;1&lt;/C&gt;&lt;D xsi:type="xsd:double"&gt;190561.786964815&lt;/D&gt;&lt;/FQL&gt;&lt;FQL&gt;&lt;Q&gt;JP3890310000^FF_SHLDRS_EQ(ANN_R,42736,43100,,,USD)&lt;/Q&gt;&lt;R&gt;1&lt;/R&gt;&lt;C&gt;1&lt;/C&gt;&lt;D xsi:type="xsd:double"&gt;24313.7843487645&lt;/D&gt;&lt;/FQL&gt;&lt;FQL&gt;&lt;Q&gt;JP3890310000^FF_MKT_VAL(ANN_R,42736,43100,,,USD)&lt;/Q&gt;&lt;R&gt;1&lt;/R&gt;&lt;C&gt;1&lt;/C&gt;&lt;D xsi:type="xsd:double"&gt;18820.0955461384&lt;/D&gt;&lt;/FQL&gt;&lt;FQL&gt;&lt;Q&gt;US45168D1046^FF_TAX_CF(ANN_R,42736,43100)&lt;/Q&gt;&lt;R&gt;1&lt;/R&gt;&lt;C&gt;1&lt;/C&gt;&lt;D xsi:type="xsd:double"&gt;81.2&lt;/D&gt;&lt;/FQL&gt;&lt;FQL&gt;&lt;Q&gt;KR7105560007^FF_TAX_RATE(ANN_R,42736,43100)&lt;/Q&gt;&lt;R&gt;1&lt;/R&gt;&lt;C&gt;1&lt;/C&gt;&lt;D xsi:type="xsd:double"&gt;19.2093173633248&lt;/D&gt;&lt;/FQL&gt;&lt;FQL&gt;&lt;Q&gt;US78409V1044^FF_TAX_CF(ANN_R,42736,43100)&lt;/Q&gt;&lt;R&gt;1&lt;/R&gt;&lt;C&gt;1&lt;/C&gt;&lt;D xsi:type="xsd:double"&gt;709&lt;/D&gt;&lt;/FQL&gt;&lt;FQL&gt;&lt;Q&gt;KR7105560007^FF_ASSETS(ANN_R,42736,43100,,,USD)&lt;/Q&gt;&lt;R&gt;1&lt;/R&gt;&lt;C&gt;1&lt;/C&gt;&lt;D xsi:type="xsd:double"&gt;409235.408151607&lt;/D&gt;&lt;/FQL&gt;&lt;FQL&gt;&lt;Q&gt;KR7105560007^FF_SHLDRS_EQ(ANN_R,42736,43100,,,USD)&lt;/Q&gt;&lt;R&gt;1&lt;/R&gt;&lt;C&gt;1&lt;/C&gt;&lt;D xsi:type="xsd:double"&gt;31795.5102882438&lt;/D&gt;&lt;/FQL&gt;&lt;FQL&gt;&lt;Q&gt;KR7105560007^FF_MKT_VAL(ANN_R,42736,43100,,,USD)&lt;/Q&gt;&lt;R&gt;1&lt;/R&gt;&lt;C&gt;1&lt;/C&gt;&lt;D xsi:type="xsd:double"&gt;23631.7609419293&lt;/D&gt;&lt;/FQL&gt;&lt;FQL&gt;&lt;Q&gt;FR0000130809^FF_TAX_CF(ANN_R,42005,42369,,,USD)&lt;/Q&gt;&lt;R&gt;0&lt;/R&gt;&lt;C&gt;0&lt;/C&gt;&lt;/FQL&gt;&lt;FQL&gt;&lt;Q&gt;JP3902400005^FF_TAX_RATE(ANN_R,42736,43100)&lt;/Q&gt;&lt;R&gt;1&lt;/R&gt;&lt;C&gt;1&lt;/C&gt;&lt;D xsi:type="xsd:double"&gt;24.8048094677113&lt;/D&gt;&lt;/FQL&gt;&lt;FQL&gt;&lt;Q&gt;JP3358000002^FF_PTX_INC(ANN_R,43466,43830,,,USD)&lt;/Q&gt;&lt;R&gt;1&lt;/R&gt;&lt;C&gt;1&lt;/C&gt;&lt;D xsi:type="xsd:double"&gt;654.916662671603&lt;/D&gt;&lt;/FQL&gt;&lt;FQL&gt;&lt;Q&gt;JP3902400005^FF_ASSETS(ANN_R,42736,43100,,,USD)&lt;/Q&gt;&lt;R&gt;1&lt;/R&gt;&lt;C&gt;1&lt;/C&gt;&lt;D xsi:type="xsd:double"&gt;37442.9685414489&lt;/D&gt;&lt;/FQL&gt;&lt;FQL&gt;&lt;Q&gt;JP3902400005^FF_SHLDRS_EQ(ANN_R,42736,43100,,,USD)&lt;/Q&gt;&lt;R&gt;1&lt;/R&gt;&lt;C&gt;1&lt;/C&gt;&lt;D xsi:type="xsd:double"&gt;18304.1101360386&lt;/D&gt;&lt;/FQL&gt;&lt;FQL&gt;&lt;Q&gt;JP3902400005^FF_MKT_VAL(ANN_R,42736,43100,,,USD)&lt;/Q&gt;&lt;R&gt;1&lt;/R&gt;&lt;C&gt;1&lt;/C&gt;&lt;D xsi:type="xsd:double"&gt;30758.2181807838&lt;/D&gt;&lt;/FQL&gt;&lt;FQL&gt;&lt;Q&gt;TW0002454006^FF_PTX_INC(ANN_R,42370,42735,,,USD)&lt;/Q&gt;&lt;R&gt;1&lt;/R&gt;&lt;C&gt;1&lt;/C&gt;&lt;D xsi:type="xsd:double"&gt;823.134329073653&lt;/D&gt;&lt;/FQL&gt;&lt;FQL&gt;&lt;Q&gt;JP3752900005^FF_TAX_RATE(ANN_R,42736,43100)&lt;/Q&gt;&lt;R&gt;1&lt;/R&gt;&lt;C&gt;1&lt;/C&gt;&lt;D xsi:type="xsd:double"&gt;90.7599758905007&lt;/D&gt;&lt;/FQL&gt;&lt;FQL&gt;&lt;Q&gt;JP3758190007^FF_TAX_CF(ANN_R,43101,43465,,,USD)&lt;/Q&gt;&lt;R&gt;1&lt;/R&gt;&lt;C&gt;1&lt;/C&gt;&lt;D xsi:type="xsd:double"&gt;167.299250610173&lt;/D&gt;&lt;/FQL&gt;&lt;FQL&gt;&lt;Q&gt;JP3752900005^FF_ASSETS(ANN_R,42736,43100,,,USD)&lt;/Q&gt;&lt;R&gt;1&lt;/R&gt;&lt;C&gt;1&lt;/C&gt;&lt;D xsi:type="xsd:double"&gt;2630912.17729584&lt;/D&gt;&lt;/FQL&gt;&lt;FQL&gt;&lt;Q&gt;JP3752900005^FF_SHLDRS_EQ(ANN_R,42736,43100,,,USD)&lt;/Q&gt;&lt;R&gt;1&lt;/R&gt;&lt;C&gt;1&lt;/C&gt;&lt;D xsi:type="xsd:double"&gt;120719.428791745&lt;/D&gt;&lt;/FQL&gt;&lt;FQL&gt;&lt;Q&gt;JP3752900005^FF_MKT_VAL(ANN_R,42736,43100,,,USD)&lt;/Q&gt;&lt;R&gt;1&lt;/R&gt;&lt;C&gt;1&lt;/C&gt;&lt;D xsi:type="xsd:double"&gt;51601.8988714012&lt;/D&gt;&lt;/FQL&gt;&lt;FQL&gt;&lt;Q&gt;CH0008742519^FF_PTX_INC(ANN_R,42370,42735,,,USD)&lt;/Q&gt;&lt;R&gt;1&lt;/R&gt;&lt;C&gt;1&lt;/C&gt;&lt;D xsi:type="xsd:double"&gt;2023.00806152821&lt;/D&gt;&lt;/FQL&gt;&lt;FQL&gt;&lt;Q&gt;JP3814000000^FF_TAX_RATE(ANN_R,42736,43100)&lt;/Q&gt;&lt;R&gt;1&lt;/R&gt;&lt;C&gt;1&lt;/C&gt;&lt;D xsi:type="xsd:double"&gt;22.6528045180336&lt;/D&gt;&lt;/FQL&gt;&lt;FQL&gt;&lt;Q&gt;FR0000120172^FF_PTX_INC(ANN_R,41640,42004,,,USD)&lt;/Q&gt;&lt;R&gt;1&lt;/R&gt;&lt;C&gt;1&lt;/C&gt;&lt;D xsi:type="xsd:double"&gt;2617.0759524107&lt;/D&gt;&lt;/FQL&gt;&lt;FQL&gt;&lt;Q&gt;JP3814000000^FF_ASSETS(ANN_R,42736,43100,,,USD)&lt;/Q&gt;&lt;R&gt;1&lt;/R&gt;&lt;C&gt;1&lt;/C&gt;&lt;D xsi:type="xsd:double"&gt;31707.6997840488&lt;/D&gt;&lt;/FQL&gt;&lt;FQL&gt;&lt;Q&gt;JP3814000000^FF_SHLDRS_EQ(ANN_R,42736,43100,,,USD)&lt;/Q&gt;&lt;R&gt;1&lt;/R&gt;&lt;C&gt;1&lt;/C&gt;&lt;D xsi:type="xsd:double"&gt;18339.3968630014&lt;/D&gt;&lt;/FQL&gt;&lt;FQL&gt;&lt;Q&gt;JP3814000000^FF_MKT_VAL(ANN_R,42736,43100,,,USD)&lt;/Q&gt;&lt;R&gt;1&lt;/R&gt;&lt;C&gt;1&lt;/C&gt;&lt;D xsi:type="xsd:double"&gt;17081.2516584277&lt;/D&gt;&lt;/FQL&gt;&lt;FQL&gt;&lt;Q&gt;JP3634600005^FF_PTX_INC(ANN_R,43831,44196,,,USD)&lt;/Q&gt;&lt;R&gt;1&lt;/R&gt;&lt;C&gt;1&lt;/C&gt;&lt;D xsi:type="xsd:double"&gt;1805.34929609299&lt;/D&gt;&lt;/FQL&gt;&lt;FQL&gt;&lt;Q&gt;TW0002881000^FF_TAX_RATE(ANN_R,42736,43100)&lt;/Q&gt;&lt;R&gt;1&lt;/R&gt;&lt;C&gt;1&lt;/C&gt;&lt;D xsi:type="xsd:double"&gt;7.03337734402617&lt;/D&gt;&lt;/FQL&gt;&lt;FQL&gt;&lt;Q&gt;SE0000667891^FF_PTX_INC(ANN_R,41275,41639,,,USD)&lt;/Q&gt;&lt;R&gt;1&lt;/R&gt;&lt;C&gt;1&lt;/C&gt;&lt;D xsi:type="xsd:double"&gt;1036.37901496887&lt;/D&gt;&lt;/FQL&gt;&lt;FQL&gt;&lt;Q&gt;TW0002881000^FF_ASSETS(ANN_R,42736,43100,,,USD)&lt;/Q&gt;&lt;R&gt;1&lt;/R&gt;&lt;C&gt;1&lt;/C&gt;&lt;D xsi:type="xsd:double"&gt;232059.292219988&lt;/D&gt;&lt;/FQL&gt;&lt;FQL&gt;&lt;Q&gt;TW0002881000^FF_SHLDRS_EQ(ANN_R,42736,43100,,,USD)&lt;/Q&gt;&lt;R&gt;1&lt;/R&gt;&lt;C&gt;1&lt;/C&gt;&lt;D xsi:type="xsd:double"&gt;16413.1810382981&lt;/D&gt;&lt;/FQL&gt;&lt;FQL&gt;&lt;Q&gt;TW0002881000^FF_MKT_VAL(ANN_R,42736,43100,,,USD)&lt;/Q&gt;&lt;R&gt;1&lt;/R&gt;&lt;C&gt;1&lt;/C&gt;&lt;D xsi:type="xsd:double"&gt;17435.1433728468&lt;/D&gt;&lt;/FQL&gt;&lt;FQL&gt;&lt;Q&gt;TW0002317005^FF_TAX_CF(ANN_R,42736,43100)&lt;/Q&gt;&lt;R&gt;1&lt;/R&gt;&lt;C&gt;1&lt;/C&gt;&lt;D xsi:type="xsd:double"&gt;40044.225&lt;/D&gt;&lt;/FQL&gt;&lt;FQL&gt;&lt;Q&gt;JP3633400001^FF_TAX_RATE(ANN_R,42736,43100)&lt;/Q&gt;&lt;R&gt;1&lt;/R&gt;&lt;C&gt;1&lt;/C&gt;&lt;D xsi:type="xsd:double"&gt;28.6668262053719&lt;/D&gt;&lt;/FQL&gt;&lt;FQL&gt;&lt;Q&gt;US87165B1035^FF_TAX_CF(ANN_R,43101,43465)&lt;/Q&gt;&lt;R&gt;1&lt;/R&gt;&lt;C&gt;1&lt;/C&gt;&lt;D xsi:type="xsd:double"&gt;772&lt;/D&gt;&lt;/FQL&gt;&lt;FQL&gt;&lt;Q&gt;JP3633400001^FF_ASSETS(ANN_R,42736,43100,,,USD)&lt;/Q&gt;&lt;R&gt;1&lt;/R&gt;&lt;C&gt;1&lt;/C&gt;&lt;D xsi:type="xsd:double"&gt;437496.058689343&lt;/D&gt;&lt;/FQL&gt;&lt;FQL&gt;&lt;Q&gt;JP3633400001^FF_SHLDRS_EQ(ANN_R,42736,43100,,,USD)&lt;/Q&gt;&lt;R&gt;1&lt;/R&gt;&lt;C&gt;1&lt;/C&gt;&lt;D xsi:type="xsd:double"&gt;161542.573215877&lt;/D&gt;&lt;/FQL&gt;&lt;FQL&gt;&lt;Q&gt;JP3633400001^FF_MKT_VAL(ANN_R,42736,43100,,,USD)&lt;/Q&gt;&lt;R&gt;1&lt;/R&gt;&lt;C&gt;1&lt;/C&gt;&lt;D xsi:type="xsd:double"&gt;161296.557744759&lt;/D&gt;&lt;/FQL&gt;&lt;FQL&gt;&lt;Q&gt;US4932671088^FF_TAX_CF(ANN_R,43101,43465)&lt;/Q&gt;&lt;R&gt;1&lt;/R&gt;&lt;C&gt;1&lt;/C&gt;&lt;D xsi:type="xsd:double"&gt;12&lt;/D&gt;&lt;/FQL&gt;&lt;FQL&gt;&lt;Q&gt;JP3188220002^FF_TAX_RATE(ANN_R,42736,43100)&lt;/Q&gt;&lt;R&gt;1&lt;/R&gt;&lt;C&gt;1&lt;/C&gt;&lt;D xsi:type="xsd:double"&gt;-10.2919623572971&lt;/D&gt;&lt;/FQL&gt;&lt;FQL&gt;&lt;Q&gt;JP3854600008^FF_PTX_INC(ANN_R,42005,42369,,,USD)&lt;/Q&gt;&lt;R&gt;1&lt;/R&gt;&lt;C&gt;1&lt;/C&gt;&lt;D xsi:type="xsd:double"&gt;7339.00209303666&lt;/D&gt;&lt;/FQL&gt;&lt;FQL&gt;&lt;Q&gt;JP3188220002^FF_ASSETS(ANN_R,42736,43100,,,USD)&lt;/Q&gt;&lt;R&gt;1&lt;/R&gt;&lt;C&gt;1&lt;/C&gt;&lt;D xsi:type="xsd:double"&gt;22017.3637808561&lt;/D&gt;&lt;/FQL&gt;&lt;FQL&gt;&lt;Q&gt;JP3188220002^FF_SHLDRS_EQ(ANN_R,42736,43100,,,USD)&lt;/Q&gt;&lt;R&gt;1&lt;/R&gt;&lt;C&gt;1&lt;/C&gt;&lt;D xsi:type="xsd:double"&gt;15919.0237161834&lt;/D&gt;&lt;/FQL&gt;&lt;FQL&gt;&lt;Q&gt;JP3188220002^FF_MKT_VAL(ANN_R,42736,43100,,,USD)&lt;/Q&gt;&lt;R&gt;1&lt;/R&gt;&lt;C&gt;1&lt;/C&gt;&lt;D xsi:type="xsd:double"&gt;23799.9786321115&lt;/D&gt;&lt;/FQL&gt;&lt;FQL&gt;&lt;Q&gt;SE0007100599^FF_PTX_INC(ANN_R,42736,43100,,,USD)&lt;/Q&gt;&lt;R&gt;1&lt;/R&gt;&lt;C&gt;1&lt;/C&gt;&lt;D xsi:type="xsd:double"&gt;2459.53572512418&lt;/D&gt;&lt;/FQL&gt;&lt;FQL&gt;&lt;Q&gt;JP3304200003^FF_TAX_RATE(ANN_R,42736,43100)&lt;/Q&gt;&lt;R&gt;1&lt;/R&gt;&lt;C&gt;1&lt;/C&gt;&lt;D xsi:type="xsd:double"&gt;30.2789107881948&lt;/D&gt;&lt;/FQL&gt;&lt;FQL&gt;&lt;Q&gt;US0404131064^FF_PTX_INC(ANN_R,42005,42369,,,USD)&lt;/Q&gt;&lt;R&gt;1&lt;/R&gt;&lt;C&gt;1&lt;/C&gt;&lt;D xsi:type="xsd:double"&gt;146.009&lt;/D&gt;&lt;/FQL&gt;&lt;FQL&gt;&lt;Q&gt;JP3304200003^FF_ASSETS(ANN_R,42736,43100,,,USD)&lt;/Q&gt;&lt;R&gt;1&lt;/R&gt;&lt;C&gt;1&lt;/C&gt;&lt;D xsi:type="xsd:double"&gt;23839.9173488114&lt;/D&gt;&lt;/FQL&gt;&lt;FQL&gt;&lt;Q&gt;JP3304200003^FF_SHLDRS_EQ(ANN_R,42736,43100,,,USD)&lt;/Q&gt;&lt;R&gt;1&lt;/R&gt;&lt;C&gt;1&lt;/C&gt;&lt;D xsi:type="xsd:double"&gt;14149.4570059273&lt;/D&gt;&lt;/FQL&gt;&lt;FQL&gt;&lt;Q&gt;JP3304200003^FF_MKT_VAL(ANN_R,42736,43100,,,USD)&lt;/Q&gt;&lt;R&gt;1&lt;/R&gt;&lt;C&gt;1&lt;/C&gt;&lt;D xsi:type="xsd:double"&gt;24554.1220247806&lt;/D&gt;&lt;/FQL&gt;&lt;FQL&gt;&lt;Q&gt;JP3358000002^FF_TAX_CF(ANN_R,43466,43830)&lt;/Q&gt;&lt;R&gt;1&lt;/R&gt;&lt;C&gt;1&lt;/C&gt;&lt;D xsi:type="xsd:double"&gt;17680&lt;/D&gt;&lt;/FQL&gt;&lt;FQL&gt;&lt;Q&gt;JP3758190007^FF_TAX_RATE(ANN_R,42736,43100)&lt;/Q&gt;&lt;R&gt;1&lt;/R&gt;&lt;C&gt;1&lt;/C&gt;&lt;D xsi:type="xsd:double"&gt;19.2556611186513&lt;/D&gt;&lt;/FQL&gt;&lt;FQL&gt;&lt;Q&gt;JP3802400006^FF_PTX_INC(ANN_R,43831,44196,,,USD)&lt;/Q&gt;&lt;R&gt;1&lt;/R&gt;&lt;C&gt;1&lt;/C&gt;&lt;D xsi:type="xsd:double"&gt;927.498568765819&lt;/D&gt;&lt;/FQL&gt;&lt;FQL&gt;&lt;Q&gt;JP3758190007^FF_ASSETS(ANN_R,42736,43100,,,USD)&lt;/Q&gt;&lt;R&gt;1&lt;/R&gt;&lt;C&gt;1&lt;/C&gt;&lt;D xsi:type="xsd:double"&gt;4822.29033778701&lt;/D&gt;&lt;/FQL&gt;&lt;FQL&gt;&lt;Q&gt;JP3758190007^FF_SHLDRS_EQ(ANN_R,42736,43100,,,USD)&lt;/Q&gt;&lt;R&gt;1&lt;/R&gt;&lt;C&gt;1&lt;/C&gt;&lt;D xsi:type="xsd:double"&gt;4129.66716032568&lt;/D&gt;&lt;/FQL&gt;&lt;FQL&gt;&lt;Q&gt;JP3758190007^FF_MKT_VAL(ANN_R,42736,43100,,,USD)&lt;/Q&gt;&lt;R&gt;1&lt;/R&gt;&lt;C&gt;1&lt;/C&gt;&lt;D xsi:type="xsd:double"&gt;12816.7299278579&lt;/D&gt;&lt;/FQL&gt;&lt;FQL&gt;&lt;Q&gt;NL0011585146^FF_TAX_CF(ANN_R,43831,44196,,,USD)&lt;/Q&gt;&lt;R&gt;1&lt;/R&gt;&lt;C&gt;1&lt;/C&gt;&lt;D xsi:type="xsd:double"&gt;103.79581591475&lt;/D&gt;&lt;/FQL&gt;&lt;FQL&gt;&lt;Q&gt;TW0002303005^FF_TAX_RATE(ANN_R,42736,43100)&lt;/Q&gt;&lt;R&gt;1&lt;/R&gt;&lt;C&gt;1&lt;/C&gt;&lt;D xsi:type="xsd:double"&gt;15.5176920438319&lt;/D&gt;&lt;/FQL&gt;&lt;FQL&gt;&lt;Q&gt;US22160K1051^FF_TAX_CF(ANN_R,42370,42735)&lt;/Q&gt;&lt;R&gt;1&lt;/R&gt;&lt;C&gt;1&lt;/C&gt;&lt;D xsi:type="xsd:double"&gt;953&lt;/D&gt;&lt;/FQL&gt;&lt;FQL&gt;&lt;Q&gt;TW0002303005^FF_ASSETS(ANN_R,42736,43100,,,USD)&lt;/Q&gt;&lt;R&gt;1&lt;/R&gt;&lt;C&gt;1&lt;/C&gt;&lt;D xsi:type="xsd:double"&gt;13243.2479532479&lt;/D&gt;&lt;/FQL&gt;&lt;FQL&gt;&lt;Q&gt;TW0002303005^FF_SHLDRS_EQ(ANN_R,42736,43100,,,USD)&lt;/Q&gt;&lt;R&gt;1&lt;/R&gt;&lt;C&gt;1&lt;/C&gt;&lt;D xsi:type="xsd:double"&gt;7107.50448746949&lt;/D&gt;&lt;/FQL&gt;&lt;FQL&gt;&lt;Q&gt;TW0002303005^FF_MKT_VAL(ANN_R,42736,43100,,,USD)&lt;/Q&gt;&lt;R&gt;1&lt;/R&gt;&lt;C&gt;1&lt;/C&gt;&lt;D xsi:type="xsd:double"&gt;5832.9826499939&lt;/D&gt;&lt;/FQL&gt;&lt;FQL&gt;&lt;Q&gt;FR0000127771^FF_PTX_INC(ANN_R,40909,41274,,,USD)&lt;/Q&gt;&lt;R&gt;1&lt;/R&gt;&lt;C&gt;1&lt;/C&gt;&lt;D xsi:type="xsd:double"&gt;129.731405973434&lt;/D&gt;&lt;/FQL&gt;&lt;FQL&gt;&lt;Q&gt;KR7005490008^FF_TAX_RATE(ANN_R,42736,43100)&lt;/Q&gt;&lt;R&gt;1&lt;/R&gt;&lt;C&gt;1&lt;/C&gt;&lt;D xsi:type="xsd:double"&gt;28.8591264183415&lt;/D&gt;&lt;/FQL&gt;&lt;FQL&gt;&lt;Q&gt;DE000A0D9PT0^FF_PTX_INC(ANN_R,41275,41639,,,USD)&lt;/Q&gt;&lt;R&gt;1&lt;/R&gt;&lt;C&gt;1&lt;/C&gt;&lt;D xsi:type="xsd:double"&gt;339.206430196762&lt;/D&gt;&lt;/FQL&gt;&lt;FQL&gt;&lt;Q&gt;KR7005490008^FF_ASSETS(ANN_R,42736,43100,,,USD)&lt;/Q&gt;&lt;R&gt;1&lt;/R&gt;&lt;C&gt;1&lt;/C&gt;&lt;D xsi:type="xsd:double"&gt;73817.1553760457&lt;/D&gt;&lt;/FQL&gt;&lt;FQL&gt;&lt;Q&gt;KR7005490008^FF_SHLDRS_EQ(ANN_R,42736,43100,,,USD)&lt;/Q&gt;&lt;R&gt;1&lt;/R&gt;&lt;C&gt;1&lt;/C&gt;&lt;D xsi:type="xsd:double"&gt;39919.626800433&lt;/D&gt;&lt;/FQL&gt;&lt;FQL&gt;&lt;Q&gt;KR7005490008^FF_MKT_VAL(ANN_R,42736,43100,,,USD)&lt;/Q&gt;&lt;R&gt;1&lt;/R&gt;&lt;C&gt;1&lt;/C&gt;&lt;D xsi:type="xsd:double"&gt;24846.9171812144&lt;/D&gt;&lt;/FQL&gt;&lt;FQL&gt;&lt;Q&gt;FR0000133308^FF_PTX_INC(ANN_R,42005,42369,,,USD)&lt;/Q&gt;&lt;R&gt;1&lt;/R&gt;&lt;C&gt;1&lt;/C&gt;&lt;D xsi:type="xsd:double"&gt;3545.21983790398&lt;/D&gt;&lt;/FQL&gt;&lt;FQL&gt;&lt;Q&gt;JP3505000004^FF_TAX_RATE(ANN_R,42736,43100)&lt;/Q&gt;&lt;R&gt;1&lt;/R&gt;&lt;C&gt;1&lt;/C&gt;&lt;D xsi:type="xsd:double"&gt;31.2251369270683&lt;/D&gt;&lt;/FQL&gt;&lt;FQL&gt;&lt;Q&gt;TW0002303005^FF_TAX_CF(ANN_R,42736,43100)&lt;/Q&gt;&lt;R&gt;1&lt;/R&gt;&lt;C&gt;1&lt;/C&gt;&lt;D xsi:type="xsd:double"&gt;1766.856&lt;/D&gt;&lt;/FQL&gt;&lt;FQL&gt;&lt;Q&gt;JP3505000004^FF_ASSETS(ANN_R,42736,43100,,,USD)&lt;/Q&gt;&lt;R&gt;1&lt;/R&gt;&lt;C&gt;1&lt;/C&gt;&lt;D xsi:type="xsd:double"&gt;31911.3792233029&lt;/D&gt;&lt;/FQL&gt;&lt;FQL&gt;&lt;Q&gt;JP3505000004^FF_SHLDRS_EQ(ANN_R,42736,43100,,,USD)&lt;/Q&gt;&lt;R&gt;1&lt;/R&gt;&lt;C&gt;1&lt;/C&gt;&lt;D xsi:type="xsd:double"&gt;11741.9545469116&lt;/D&gt;&lt;/FQL&gt;&lt;FQL&gt;&lt;Q&gt;JP3505000004^FF_MKT_VAL(ANN_R,42736,43100,,,USD)&lt;/Q&gt;&lt;R&gt;1&lt;/R&gt;&lt;C&gt;1&lt;/C&gt;&lt;D xsi:type="xsd:double"&gt;19031.6508959799&lt;/D&gt;&lt;/FQL&gt;&lt;FQL&gt;&lt;Q&gt;TW0002454006^FF_TAX_CF(ANN_R,43101,43465,,,USD)&lt;/Q&gt;&lt;R&gt;1&lt;/R&gt;&lt;C&gt;1&lt;/C&gt;&lt;D xsi:type="xsd:double"&gt;94.7955516618714&lt;/D&gt;&lt;/FQL&gt;&lt;FQL&gt;&lt;Q&gt;JP3422950000^FF_TAX_RATE(ANN_R,42736,43100)&lt;/Q&gt;&lt;R&gt;1&lt;/R&gt;&lt;C&gt;1&lt;/C&gt;&lt;D xsi:type="xsd:double"&gt;49.0630558581416&lt;/D&gt;&lt;/FQL&gt;&lt;FQL&gt;&lt;Q&gt;JP3783600004^FF_TAX_CF(ANN_R,42736,43100)&lt;/Q&gt;&lt;R&gt;1&lt;/R&gt;&lt;C&gt;1&lt;/C&gt;&lt;D xsi:type="xsd:double"&gt;143050&lt;/D&gt;&lt;/FQL&gt;&lt;FQL&gt;&lt;Q&gt;JP3422950000^FF_ASSETS(ANN_R,42736,43100,,,USD)&lt;/Q&gt;&lt;R&gt;1&lt;/R&gt;&lt;C&gt;1&lt;/C&gt;&lt;D xsi:type="xsd:double"&gt;49237.0535252541&lt;/D&gt;&lt;/FQL&gt;&lt;FQL&gt;&lt;Q&gt;JP3422950000^FF_SHLDRS_EQ(ANN_R,42736,43100,,,USD)&lt;/Q&gt;&lt;R&gt;1&lt;/R&gt;&lt;C&gt;1&lt;/C&gt;&lt;D xsi:type="xsd:double"&gt;20902.2825842425&lt;/D&gt;&lt;/FQL&gt;&lt;FQL&gt;&lt;Q&gt;JP3422950000^FF_MKT_VAL(ANN_R,42736,43100,,,USD)&lt;/Q&gt;&lt;R&gt;1&lt;/R&gt;&lt;C&gt;1&lt;/C&gt;&lt;D xsi:type="xsd:double"&gt;34780.11294697&lt;/D&gt;&lt;/FQL&gt;&lt;FQL&gt;&lt;Q&gt;JP3726800000^FF_PTX_INC(ANN_R,40909,41274,,,USD)&lt;/Q&gt;&lt;R&gt;1&lt;/R&gt;&lt;C&gt;1&lt;/C&gt;&lt;D xsi:type="xsd:double"&gt;5589.49669118505&lt;/D&gt;&lt;/FQL&gt;&lt;FQL&gt;&lt;Q&gt;JP3726800000^FF_TAX_RATE(ANN_R,42736,43100)&lt;/Q&gt;&lt;R&gt;1&lt;/R&gt;&lt;C&gt;1&lt;/C&gt;&lt;D xsi:type="xsd:double"&gt;26.327683406&lt;/D&gt;&lt;/FQL&gt;&lt;FQL&gt;&lt;Q&gt;US5303073051^FF_PTX_INC(ANN_R,43101,43465,,,USD)&lt;/Q&gt;&lt;R&gt;1&lt;/R&gt;&lt;C&gt;1&lt;/C&gt;&lt;D xsi:type="xsd:double"&gt;91.877&lt;/D&gt;&lt;/FQL&gt;&lt;FQL&gt;&lt;Q&gt;JP3726800000^FF_ASSETS(ANN_R,42736,43100,,,USD)&lt;/Q&gt;&lt;R&gt;1&lt;/R&gt;&lt;C&gt;1&lt;/C&gt;&lt;D xsi:type="xsd:double"&gt;46351.3898177929&lt;/D&gt;&lt;/FQL&gt;&lt;FQL&gt;&lt;Q&gt;JP3726800000^FF_SHLDRS_EQ(ANN_R,42736,43100,,,USD)&lt;/Q&gt;&lt;R&gt;1&lt;/R&gt;&lt;C&gt;1&lt;/C&gt;&lt;D xsi:type="xsd:double"&gt;24515.6416627401&lt;/D&gt;&lt;/FQL&gt;&lt;FQL&gt;&lt;Q&gt;JP3726800000^FF_MKT_VAL(ANN_R,42736,43100,,,USD)&lt;/Q&gt;&lt;R&gt;1&lt;/R&gt;&lt;C&gt;1&lt;/C&gt;&lt;D xsi:type="xsd:double"&gt;57729.9485466012&lt;/D&gt;&lt;/FQL&gt;&lt;FQL&gt;&lt;Q&gt;US5502411037^FF_TAX_CF(ANN_R,43831,44196)&lt;/Q&gt;&lt;R&gt;1&lt;/R&gt;&lt;C&gt;1&lt;/C&gt;&lt;D xsi:type="xsd:double"&gt;-28&lt;/D&gt;&lt;/FQL&gt;&lt;FQL&gt;&lt;Q&gt;JP3571400005^FF_TAX_RATE(ANN_R,42736,43100)&lt;/Q&gt;&lt;R&gt;1&lt;/R&gt;&lt;C&gt;1&lt;/C&gt;&lt;D xsi:type="xsd:double"&gt;22.7118484937901&lt;/D&gt;&lt;/FQL&gt;&lt;FQL&gt;&lt;Q&gt;US29355A1079^FF_PTX_INC(ANN_R,41275,41639,,,USD)&lt;/Q&gt;&lt;R&gt;1&lt;/R&gt;&lt;C&gt;1&lt;/C&gt;&lt;D xsi:type="xsd:double"&gt;-25.05&lt;/D&gt;&lt;/FQL&gt;&lt;FQL&gt;&lt;Q&gt;JP3571400005^FF_ASSETS(ANN_R,42736,43100,,,USD)&lt;/Q&gt;&lt;R&gt;1&lt;/R&gt;&lt;C&gt;1&lt;/C&gt;&lt;D xsi:type="xsd:double"&gt;8592.36288665514&lt;/D&gt;&lt;/FQL&gt;&lt;FQL&gt;&lt;Q&gt;JP3571400005^FF_SHLDRS_EQ(ANN_R,42736,43100,,,USD)&lt;/Q&gt;&lt;R&gt;1&lt;/R&gt;&lt;C&gt;1&lt;/C&gt;&lt;D xsi:type="xsd:double"&gt;5794.80389134493&lt;/D&gt;&lt;/FQL&gt;&lt;FQL&gt;&lt;Q&gt;JP3571400005^FF_MKT_VAL(ANN_R,42736,43100,,,USD)&lt;/Q&gt;&lt;R&gt;1&lt;/R&gt;&lt;C&gt;1&lt;/C&gt;&lt;D xsi:type="xsd:double"&gt;17897.7064229671&lt;/D&gt;&lt;/FQL&gt;&lt;FQL&gt;&lt;Q&gt;US6700024010^FF_TAX_CF(ANN_R,41275,41639,,,USD)&lt;/Q&gt;&lt;R&gt;0&lt;/R&gt;&lt;C&gt;0&lt;/C&gt;&lt;/FQL&gt;&lt;FQL&gt;&lt;Q&gt;JP3200450009^FF_TAX_RATE(ANN_R,42736,43100)&lt;/Q&gt;&lt;R&gt;1&lt;/R&gt;&lt;C&gt;1&lt;/C&gt;&lt;D xsi:type="xsd:double"&gt;33.8943207087643&lt;/D&gt;&lt;/FQL&gt;&lt;FQL&gt;&lt;Q&gt;KR7005930003^FF_TAX_CF(ANN_R,43101,43465,,,USD)&lt;/Q&gt;&lt;R&gt;1&lt;/R&gt;&lt;C&gt;1&lt;/C&gt;&lt;D xsi:type="xsd:double"&gt;11312.3460650998&lt;/D&gt;&lt;/FQL&gt;&lt;FQL&gt;&lt;Q&gt;JP3200450009^FF_ASSETS(ANN_R,42736,43100,,,USD)&lt;/Q&gt;&lt;R&gt;1&lt;/R&gt;&lt;C&gt;1&lt;/C&gt;&lt;D xsi:type="xsd:double"&gt;100797.765040579&lt;/D&gt;&lt;/FQL&gt;&lt;FQL&gt;&lt;Q&gt;JP3200450009^FF_SHLDRS_EQ(ANN_R,42736,43100,,,USD)&lt;/Q&gt;&lt;R&gt;1&lt;/R&gt;&lt;C&gt;1&lt;/C&gt;&lt;D xsi:type="xsd:double"&gt;22504.6934463624&lt;/D&gt;&lt;/FQL&gt;&lt;FQL&gt;&lt;Q&gt;JP3200450009^FF_MKT_VAL(ANN_R,42736,43100,,,USD)&lt;/Q&gt;&lt;R&gt;1&lt;/R&gt;&lt;C&gt;1&lt;/C&gt;&lt;D xsi:type="xsd:double"&gt;19258.8367141967&lt;/D&gt;&lt;/FQL&gt;&lt;FQL&gt;&lt;Q&gt;CH0008742519^FF_PTX_INC(ANN_R,41275,41639,,,USD)&lt;/Q&gt;&lt;R&gt;1&lt;/R&gt;&lt;C&gt;1&lt;/C&gt;&lt;D xsi:type="xsd:double"&gt;2156.26304781437&lt;/D&gt;&lt;/FQL&gt;&lt;FQL&gt;&lt;Q&gt;JP3893200000^FF_TAX_RATE(ANN_R,42736,43100)&lt;/Q&gt;&lt;R&gt;1&lt;/R&gt;&lt;C&gt;1&lt;/C&gt;&lt;D xsi:type="xsd:double"&gt;30.5190448202146&lt;/D&gt;&lt;/FQL&gt;&lt;FQL&gt;&lt;Q&gt;US3802371076^FF_TAX_CF(ANN_R,43101,43465,,,USD)&lt;/Q&gt;&lt;R&gt;1&lt;/R&gt;&lt;C&gt;1&lt;/C&gt;&lt;D xsi:type="xsd:double"&gt;22.8&lt;/D&gt;&lt;/FQL&gt;&lt;FQL&gt;&lt;Q&gt;JP3893200000^FF_ASSETS(ANN_R,42736,43100,,,USD)&lt;/Q&gt;&lt;R&gt;1&lt;/R&gt;&lt;C&gt;1&lt;/C&gt;&lt;D xsi:type="xsd:double"&gt;49993.2691322174&lt;/D&gt;&lt;/FQL&gt;&lt;FQL&gt;&lt;Q&gt;JP3893200000^FF_SHLDRS_EQ(ANN_R,42736,43100,,,USD)&lt;/Q&gt;&lt;R&gt;1&lt;/R&gt;&lt;C&gt;1&lt;/C&gt;&lt;D xsi:type="xsd:double"&gt;17820.5150557123&lt;/D&gt;&lt;/FQL&gt;&lt;FQL&gt;&lt;Q&gt;JP3893200000^FF_MKT_VAL(ANN_R,42736,43100,,,USD)&lt;/Q&gt;&lt;R&gt;1&lt;/R&gt;&lt;C&gt;1&lt;/C&gt;&lt;D xsi:type="xsd:double"&gt;21052.0670665408&lt;/D&gt;&lt;/FQL&gt;&lt;FQL&gt;&lt;Q&gt;JP3898400001^FF_TAX_CF(ANN_R,42736,43100)&lt;/Q&gt;&lt;R&gt;1&lt;/R&gt;&lt;C&gt;1&lt;/C&gt;&lt;D xsi:type="xsd:double"&gt;-60032&lt;/D&gt;&lt;/FQL&gt;&lt;FQL&gt;&lt;Q&gt;JP3421800008^FF_TAX_RATE(ANN_R,42736,43100)&lt;/Q&gt;&lt;R&gt;1&lt;/R&gt;&lt;C&gt;1&lt;/C&gt;&lt;D xsi:type="xsd:double"&gt;32.2131517356118&lt;/D&gt;&lt;/FQL&gt;&lt;FQL&gt;&lt;Q&gt;FR0000127771^FF_PTX_INC(ANN_R,42736,43100,,,USD)&lt;/Q&gt;&lt;R&gt;1&lt;/R&gt;&lt;C&gt;1&lt;/C&gt;&lt;D xsi:type="xsd:double"&gt;843.695062160492&lt;/D&gt;&lt;/FQL&gt;&lt;FQL&gt;&lt;Q&gt;JP3421800008^FF_ASSETS(ANN_R,42736,43100,,,USD)&lt;/Q&gt;&lt;R&gt;1&lt;/R&gt;&lt;C&gt;1&lt;/C&gt;&lt;D xsi:type="xsd:double"&gt;14809.0818800926&lt;/D&gt;&lt;/FQL&gt;&lt;FQL&gt;&lt;Q&gt;JP3421800008^FF_SHLDRS_EQ(ANN_R,42736,43100,,,USD)&lt;/Q&gt;&lt;R&gt;1&lt;/R&gt;&lt;C&gt;1&lt;/C&gt;&lt;D xsi:type="xsd:double"&gt;8005.02554699779&lt;/D&gt;&lt;/FQL&gt;&lt;FQL&gt;&lt;Q&gt;JP3421800008^FF_MKT_VAL(ANN_R,42736,43100,,,USD)&lt;/Q&gt;&lt;R&gt;1&lt;/R&gt;&lt;C&gt;1&lt;/C&gt;&lt;D xsi:type="xsd:double"&gt;15609.0451576069&lt;/D&gt;&lt;/FQL&gt;&lt;FQL&gt;&lt;Q&gt;US8666741041^FF_TAX_CF(ANN_R,42370,42735,,,USD)&lt;/Q&gt;&lt;R&gt;1&lt;/R&gt;&lt;C&gt;1&lt;/C&gt;&lt;D xsi:type="xsd:double"&gt;0.452&lt;/D&gt;&lt;/FQL&gt;&lt;FQL&gt;&lt;Q&gt;TW0002454006^FF_TAX_RATE(ANN_R,42736,43100)&lt;/Q&gt;&lt;R&gt;1&lt;/R&gt;&lt;C&gt;1&lt;/C&gt;&lt;D xsi:type="xsd:double"&gt;11.6596009724908&lt;/D&gt;&lt;/FQL&gt;&lt;FQL&gt;&lt;Q&gt;ES0148396007^FF_PTX_INC(ANN_R,41275,41639,,,USD)&lt;/Q&gt;&lt;R&gt;1&lt;/R&gt;&lt;C&gt;1&lt;/C&gt;&lt;D xsi:type="xsd:double"&gt;4032.26627131617&lt;/D&gt;&lt;/FQL&gt;&lt;FQL&gt;&lt;Q&gt;TW0002454006^FF_ASSETS(ANN_R,42736,43100,,,USD)&lt;/Q&gt;&lt;R&gt;1&lt;/R&gt;&lt;C&gt;1&lt;/C&gt;&lt;D xsi:type="xsd:double"&gt;13267.2754767606&lt;/D&gt;&lt;/FQL&gt;&lt;FQL&gt;&lt;Q&gt;TW0002454006^FF_SHLDRS_EQ(ANN_R,42736,43100,,,USD)&lt;/Q&gt;&lt;R&gt;1&lt;/R&gt;&lt;C&gt;1&lt;/C&gt;&lt;D xsi:type="xsd:double"&gt;8730.67070716006&lt;/D&gt;&lt;/FQL&gt;&lt;FQL&gt;&lt;Q&gt;TW0002454006^FF_MKT_VAL(ANN_R,42736,43100,,,USD)&lt;/Q&gt;&lt;R&gt;1&lt;/R&gt;&lt;C&gt;1&lt;/C&gt;&lt;D xsi:type="xsd:double"&gt;15546.6265064481&lt;/D&gt;&lt;/FQL&gt;&lt;FQL&gt;&lt;Q&gt;BE0003565737^FF_PTX_INC(ANN_R,41640,42004,,,USD)&lt;/Q&gt;&lt;R&gt;1&lt;/R&gt;&lt;C&gt;1&lt;/C&gt;&lt;D xsi:type="xsd:double"&gt;3176.83573544025&lt;/D&gt;&lt;/FQL&gt;&lt;FQL&gt;&lt;Q&gt;TW0002882008^FF_TAX_RATE(ANN_R,42736,43100)&lt;/Q&gt;&lt;R&gt;1&lt;/R&gt;&lt;C&gt;1&lt;/C&gt;&lt;D xsi:type="xsd:double"&gt;5.07800326145575&lt;/D&gt;&lt;/FQL&gt;&lt;FQL&gt;&lt;Q&gt;US45168D1046^FF_PTX_INC(ANN_R,43466,43830,,,USD)&lt;/Q&gt;&lt;R&gt;1&lt;/R&gt;&lt;C&gt;1&lt;/C&gt;&lt;D xsi:type="xsd:double"&gt;522.218&lt;/D&gt;&lt;/FQL&gt;&lt;FQL&gt;&lt;Q&gt;TW0002882008^FF_ASSETS(ANN_R,42736,43100,,,USD)&lt;/Q&gt;&lt;R&gt;1&lt;/R&gt;&lt;C&gt;1&lt;/C&gt;&lt;D xsi:type="xsd:double"&gt;296907.860352001&lt;/D&gt;&lt;/FQL&gt;&lt;FQL&gt;&lt;Q&gt;TW0002882008^FF_SHLDRS_EQ(ANN_R,42736,43100,,,USD)&lt;/Q&gt;&lt;R&gt;1&lt;/R&gt;&lt;C&gt;1&lt;/C&gt;&lt;D xsi:type="xsd:double"&gt;20092.4990802237&lt;/D&gt;&lt;/FQL&gt;&lt;FQL&gt;&lt;Q&gt;TW0002882008^FF_MKT_VAL(ANN_R,42736,43100,,,USD)&lt;/Q&gt;&lt;R&gt;1&lt;/R&gt;&lt;C&gt;1&lt;/C&gt;&lt;D xsi:type="xsd:double"&gt;22586.2120048144&lt;/D&gt;&lt;/FQL&gt;&lt;FQL&gt;&lt;Q&gt;JP3143600009^FF_PTX_INC(ANN_R,42736,43100,,,USD)&lt;/Q&gt;&lt;R&gt;1&lt;/R&gt;&lt;C&gt;1&lt;/C&gt;&lt;D xsi:type="xsd:double"&gt;4615.99904074334&lt;/D&gt;&lt;/FQL&gt;&lt;FQL&gt;&lt;Q&gt;JP3249600002^FF_TAX_RATE(ANN_R,42736,43100)&lt;/Q&gt;&lt;R&gt;1&lt;/R&gt;&lt;C&gt;1&lt;/C&gt;&lt;D xsi:type="xsd:double"&gt;20.6327213109997&lt;/D&gt;&lt;/FQL&gt;&lt;FQL&gt;&lt;Q&gt;JP3546800008^FF_PTX_INC(ANN_R,41275,41639,,,USD)&lt;/Q&gt;&lt;R&gt;1&lt;/R&gt;&lt;C&gt;1&lt;/C&gt;&lt;D xsi:type="xsd:double"&gt;630.645411927253&lt;/D&gt;&lt;/FQL&gt;&lt;FQL&gt;&lt;Q&gt;JP3249600002^FF_ASSETS(ANN_R,42736,43100,,,USD)&lt;/Q&gt;&lt;R&gt;1&lt;/R&gt;&lt;C&gt;1&lt;/C&gt;&lt;D xsi:type="xsd:double"&gt;27914.1163824778&lt;/D&gt;&lt;/FQL&gt;&lt;FQL&gt;&lt;Q&gt;JP3249600002^FF_SHLDRS_EQ(ANN_R,42736,43100,,,USD)&lt;/Q&gt;&lt;R&gt;1&lt;/R&gt;&lt;C&gt;1&lt;/C&gt;&lt;D xsi:type="xsd:double"&gt;20947.8505911296&lt;/D&gt;&lt;/FQL&gt;&lt;FQL&gt;&lt;Q&gt;JP3249600002^FF_MKT_VAL(ANN_R,42736,43100,,,USD)&lt;/Q&gt;&lt;R&gt;1&lt;/R&gt;&lt;C&gt;1&lt;/C&gt;&lt;D xsi:type="xsd:double"&gt;20466.2316336175&lt;/D&gt;&lt;/FQL&gt;&lt;FQL&gt;&lt;Q&gt;US24906P1093^FF_TAX_CF(ANN_R,43101,43465,,,USD)&lt;/Q&gt;&lt;R&gt;1&lt;/R&gt;&lt;C&gt;1&lt;/C&gt;&lt;D xsi:type="xsd:double"&gt;104.7&lt;/D&gt;&lt;/FQL&gt;&lt;FQL&gt;&lt;Q&gt;TW0002002003^FF_TAX_RATE(ANN_R,42736,43100)&lt;/Q&gt;&lt;R&gt;1&lt;/R&gt;&lt;C&gt;1&lt;/C&gt;&lt;D xsi:type="xsd:double"&gt;12.5259423493607&lt;/D&gt;&lt;/FQL&gt;&lt;FQL&gt;&lt;Q&gt;US88339J1051^FF_TAX_CF(ANN_R,43831,44196,,,USD)&lt;/Q&gt;&lt;R&gt;1&lt;/R&gt;&lt;C&gt;1&lt;/C&gt;&lt;D xsi:type="xsd:double"&gt;4.983&lt;/D&gt;&lt;/FQL&gt;&lt;FQL&gt;&lt;Q&gt;TW0002002003^FF_ASSETS(ANN_R,42736,43100,,,USD)&lt;/Q&gt;&lt;R&gt;1&lt;/R&gt;&lt;C&gt;1&lt;/C&gt;&lt;D xsi:type="xsd:double"&gt;22437.822255298&lt;/D&gt;&lt;/FQL&gt;&lt;FQL&gt;&lt;Q&gt;TW0002002003^FF_SHLDRS_EQ(ANN_R,42736,43100,,,USD)&lt;/Q&gt;&lt;R&gt;1&lt;/R&gt;&lt;C&gt;1&lt;/C&gt;&lt;D xsi:type="xsd:double"&gt;10215.9076516674&lt;/D&gt;&lt;/FQL&gt;&lt;FQL&gt;&lt;Q&gt;TW0002002003^FF_MKT_VAL(ANN_R,42736,43100,,,USD)&lt;/Q&gt;&lt;R&gt;1&lt;/R&gt;&lt;C&gt;1&lt;/C&gt;&lt;D xsi:type="xsd:double"&gt;12824.4865315124&lt;/D&gt;&lt;/FQL&gt;&lt;FQL&gt;&lt;Q&gt;IE00BQPVQZ61^FF_PTX_INC(ANN_R,42370,42735,,,USD)&lt;/Q&gt;&lt;R&gt;1&lt;/R&gt;&lt;C&gt;1&lt;/C&gt;&lt;D xsi:type="xsd:double"&gt;-228.085&lt;/D&gt;&lt;/FQL&gt;&lt;FQL&gt;&lt;Q&gt;JP3119600009^FF_TAX_RATE(ANN_R,42736,43100)&lt;/Q&gt;&lt;R&gt;1&lt;/R&gt;&lt;C&gt;1&lt;/C&gt;&lt;D xsi:type="xsd:double"&gt;25.053066309815&lt;/D&gt;&lt;/FQL&gt;&lt;FQL&gt;&lt;Q&gt;US9078181081^FF_TAX_CF(ANN_R,43831,44196,,,USD)&lt;/Q&gt;&lt;R&gt;1&lt;/R&gt;&lt;C&gt;1&lt;/C&gt;&lt;D xsi:type="xsd:double"&gt;1214&lt;/D&gt;&lt;/FQL&gt;&lt;FQL&gt;&lt;Q&gt;JP3119600009^FF_ASSETS(ANN_R,42736,43100,,,USD)&lt;/Q&gt;&lt;R&gt;1&lt;/R&gt;&lt;C&gt;1&lt;/C&gt;&lt;D xsi:type="xsd:double"&gt;12116.171542746&lt;/D&gt;&lt;/FQL&gt;&lt;FQL&gt;&lt;Q&gt;JP3119600009^FF_SHLDRS_EQ(ANN_R,42736,43100,,,USD)&lt;/Q&gt;&lt;R&gt;1&lt;/R&gt;&lt;C&gt;1&lt;/C&gt;&lt;D xsi:type="xsd:double"&gt;5530.96112107392&lt;/D&gt;&lt;/FQL&gt;&lt;FQL&gt;&lt;Q&gt;JP3119600009^FF_MKT_VAL(ANN_R,42736,43100,,,USD)&lt;/Q&gt;&lt;R&gt;1&lt;/R&gt;&lt;C&gt;1&lt;/C&gt;&lt;D xsi:type="xsd:double"&gt;11218.7198830112&lt;/D&gt;&lt;/FQL&gt;&lt;FQL&gt;&lt;Q&gt;CH0210483332^FF_PTX_INC(ANN_R,43831,44196,,,USD)&lt;/Q&gt;&lt;R&gt;1&lt;/R&gt;&lt;C&gt;1&lt;/C&gt;&lt;D xsi:type="xsd:double"&gt;1312.10148880813&lt;/D&gt;&lt;/FQL&gt;&lt;FQL&gt;&lt;Q&gt;JP3240400006^FF_TAX_RATE(ANN_R,42736,43100)&lt;/Q&gt;&lt;R&gt;1&lt;/R&gt;&lt;C&gt;1&lt;/C&gt;&lt;D xsi:type="xsd:double"&gt;11.8763617563426&lt;/D&gt;&lt;/FQL&gt;&lt;FQL&gt;&lt;Q&gt;JP3726800000^FF_PTX_INC(ANN_R,42736,43100,,,USD)&lt;/Q&gt;&lt;R&gt;1&lt;/R&gt;&lt;C&gt;1&lt;/C&gt;&lt;D xsi:type="xsd:double"&gt;4802.58946275711&lt;/D&gt;&lt;/FQL&gt;&lt;FQL&gt;&lt;Q&gt;JP3240400006^FF_ASSETS(ANN_R,42736,43100,,,USD)&lt;/Q&gt;&lt;R&gt;1&lt;/R&gt;&lt;C&gt;1&lt;/C&gt;&lt;D xsi:type="xsd:double"&gt;3241.92765560746&lt;/D&gt;&lt;/FQL&gt;&lt;FQL&gt;&lt;Q&gt;JP3240400006^FF_SHLDRS_EQ(ANN_R,42736,43100,,,USD)&lt;/Q&gt;&lt;R&gt;1&lt;/R&gt;&lt;C&gt;1&lt;/C&gt;&lt;D xsi:type="xsd:double"&gt;2153.90827526338&lt;/D&gt;&lt;/FQL&gt;&lt;FQL&gt;&lt;Q&gt;JP3240400006^FF_MKT_VAL(ANN_R,42736,43100,,,USD)&lt;/Q&gt;&lt;R&gt;1&lt;/R&gt;&lt;C&gt;1&lt;/C&gt;&lt;D xsi:type="xsd:double"&gt;5763.00116015138&lt;/D&gt;&lt;/FQL&gt;&lt;FQL&gt;&lt;Q&gt;JE00BYSS4X48^FF_PTX_INC(ANN_R,41275,41639,,,USD)&lt;/Q&gt;&lt;R&gt;1&lt;/R&gt;&lt;C&gt;1&lt;/C&gt;&lt;D xsi:type="xsd:double"&gt;-77.017&lt;/D&gt;&lt;/FQL&gt;&lt;FQL&gt;&lt;Q&gt;KR7006400006^FF_TAX_RATE(ANN_R,42736,43100)&lt;/Q&gt;&lt;R&gt;1&lt;/R&gt;&lt;C&gt;1&lt;/C&gt;&lt;D xsi:type="xsd:double"&gt;21.948637819505&lt;/D&gt;&lt;/FQL&gt;&lt;FQL&gt;&lt;Q&gt;JP3119600009^FF_TAX_CF(ANN_R,42736,43100)&lt;/Q&gt;&lt;R&gt;1&lt;/R&gt;&lt;C&gt;1&lt;/C&gt;&lt;D xsi:type="xsd:double"&gt;27665&lt;/D&gt;&lt;/FQL&gt;&lt;FQL&gt;&lt;Q&gt;KR7006400006^FF_ASSETS(ANN_R,42736,43100,,,USD)&lt;/Q&gt;&lt;R&gt;1&lt;/R&gt;&lt;C&gt;1&lt;/C&gt;&lt;D xsi:type="xsd:double"&gt;14704.3152609707&lt;/D&gt;&lt;/FQL&gt;&lt;FQL&gt;&lt;Q&gt;KR7006400006^FF_SHLDRS_EQ(ANN_R,42736,43100,,,USD)&lt;/Q&gt;&lt;R&gt;1&lt;/R&gt;&lt;C&gt;1&lt;/C&gt;&lt;D xsi:type="xsd:double"&gt;10515.4371094738&lt;/D&gt;&lt;/FQL&gt;&lt;FQL&gt;&lt;Q&gt;KR7006400006^FF_MKT_VAL(ANN_R,42736,43100,,,USD)&lt;/Q&gt;&lt;R&gt;1&lt;/R&gt;&lt;C&gt;1&lt;/C&gt;&lt;D xsi:type="xsd:double"&gt;12774.2312554831&lt;/D&gt;&lt;/FQL&gt;&lt;FQL&gt;&lt;Q&gt;CH0012280076^FF_TAX_CF(ANN_R,43101,43465,,,USD)&lt;/Q&gt;&lt;R&gt;1&lt;/R&gt;&lt;C&gt;1&lt;/C&gt;&lt;D xsi:type="xsd:double"&gt;40.7801490700245&lt;/D&gt;&lt;/FQL&gt;&lt;FQL&gt;&lt;Q&gt;KR7005930003^FF_TAX_RATE(ANN_R,42736,43100)&lt;/Q&gt;&lt;R&gt;1&lt;/R&gt;&lt;C&gt;1&lt;/C&gt;&lt;D xsi:type="xsd:double"&gt;24.9292266827618&lt;/D&gt;&lt;/FQL&gt;&lt;FQL&gt;&lt;Q&gt;US29355A1079^FF_TAX_CF(ANN_R,41275,41639,,,USD)&lt;/Q&gt;&lt;R&gt;1&lt;/R&gt;&lt;C&gt;1&lt;/C&gt;&lt;D xsi:type="xsd:double"&gt;0.899&lt;/D&gt;&lt;/FQL&gt;&lt;FQL&gt;&lt;Q&gt;KR7005930003^FF_ASSETS(ANN_R,42736,43100,,,USD)&lt;/Q&gt;&lt;R&gt;1&lt;/R&gt;&lt;C&gt;1&lt;/C&gt;&lt;D xsi:type="xsd:double"&gt;281866.402362314&lt;/D&gt;&lt;/FQL&gt;&lt;FQL&gt;&lt;Q&gt;KR7005930003^FF_SHLDRS_EQ(ANN_R,42736,43100,,,USD)&lt;/Q&gt;&lt;R&gt;1&lt;/R&gt;&lt;C&gt;1&lt;/C&gt;&lt;D xsi:type="xsd:double"&gt;193557.897441988&lt;/D&gt;&lt;/FQL&gt;&lt;FQL&gt;&lt;Q&gt;KR7005930003^FF_MKT_VAL(ANN_R,42736,43100,,,USD)&lt;/Q&gt;&lt;R&gt;1&lt;/R&gt;&lt;C&gt;1&lt;/C&gt;&lt;D xsi:type="xsd:double"&gt;324212.256734664&lt;/D&gt;&lt;/FQL&gt;&lt;FQL&gt;&lt;Q&gt;NL0013654783^FF_PTX_INC(ANN_R,41640,42004,,,USD)&lt;/Q&gt;&lt;R&gt;0&lt;/R&gt;&lt;C&gt;0&lt;/C&gt;&lt;/FQL&gt;&lt;FQL&gt;&lt;Q&gt;JP3205800000^FF_TAX_RATE(ANN_R,42736,43100)&lt;/Q&gt;&lt;R&gt;1&lt;/R&gt;&lt;C&gt;1&lt;/C&gt;&lt;D xsi:type="xsd:double"&gt;27.2568407655783&lt;/D&gt;&lt;/FQL&gt;&lt;FQL&gt;&lt;Q&gt;JP3200450009^FF_PTX_INC(ANN_R,43466,43830,,,USD)&lt;/Q&gt;&lt;R&gt;1&lt;/R&gt;&lt;C&gt;1&lt;/C&gt;&lt;D xsi:type="xsd:double"&gt;3568.52147983387&lt;/D&gt;&lt;/FQL&gt;&lt;FQL&gt;&lt;Q&gt;JP3205800000^FF_ASSETS(ANN_R,42736,43100,,,USD)&lt;/Q&gt;&lt;R&gt;1&lt;/R&gt;&lt;C&gt;1&lt;/C&gt;&lt;D xsi:type="xsd:double"&gt;12670.8834195742&lt;/D&gt;&lt;/FQL&gt;&lt;FQL&gt;&lt;Q&gt;JP3205800000^FF_SHLDRS_EQ(ANN_R,42736,43100,,,USD)&lt;/Q&gt;&lt;R&gt;1&lt;/R&gt;&lt;C&gt;1&lt;/C&gt;&lt;D xsi:type="xsd:double"&gt;7158.28681513947&lt;/D&gt;&lt;/FQL&gt;&lt;FQL&gt;&lt;Q&gt;JP3205800000^FF_MKT_VAL(ANN_R,42736,43100,,,USD)&lt;/Q&gt;&lt;R&gt;1&lt;/R&gt;&lt;C&gt;1&lt;/C&gt;&lt;D xsi:type="xsd:double"&gt;33328.4376033911&lt;/D&gt;&lt;/FQL&gt;&lt;FQL&gt;&lt;Q&gt;NL0000009165^FF_PTX_INC(ANN_R,41275,41639,,,USD)&lt;/Q&gt;&lt;R&gt;1&lt;/R&gt;&lt;C&gt;1&lt;/C&gt;&lt;D xsi:type="xsd:double"&gt;2603.45913743973&lt;/D&gt;&lt;/FQL&gt;&lt;FQL&gt;&lt;Q&gt;JP3898400001^FF_TAX_RATE(ANN_R,42736,43100)&lt;/Q&gt;&lt;R&gt;1&lt;/R&gt;&lt;C&gt;1&lt;/C&gt;&lt;D xsi:type="xsd:double"&gt;20.1792364990689&lt;/D&gt;&lt;/FQL&gt;&lt;FQL&gt;&lt;Q&gt;FR0000052292^FF_PTX_INC(ANN_R,42736,43100,,,USD)&lt;/Q&gt;&lt;R&gt;1&lt;/R&gt;&lt;C&gt;1&lt;/C&gt;&lt;D xsi:type="xsd:double"&gt;2131.57075998783&lt;/D&gt;&lt;/FQL&gt;&lt;FQL&gt;&lt;Q&gt;JP3898400001^FF_ASSETS(ANN_R,42736,43100,,,USD)&lt;/Q&gt;&lt;R&gt;1&lt;/R&gt;&lt;C&gt;1&lt;/C&gt;&lt;D xsi:type="xsd:double"&gt;141376.262602114&lt;/D&gt;&lt;/FQL&gt;&lt;FQL&gt;&lt;Q&gt;JP3898400001^FF_SHLDRS_EQ(ANN_R,42736,43100,,,USD)&lt;/Q&gt;&lt;R&gt;1&lt;/R&gt;&lt;C&gt;1&lt;/C&gt;&lt;D xsi:type="xsd:double"&gt;44128.5738294823&lt;/D&gt;&lt;/FQL&gt;&lt;FQL&gt;&lt;Q&gt;JP3898400001^FF_MKT_VAL(ANN_R,42736,43100,,,USD)&lt;/Q&gt;&lt;R&gt;1&lt;/R&gt;&lt;C&gt;1&lt;/C&gt;&lt;D xsi:type="xsd:double"&gt;34226.6107067467&lt;/D&gt;&lt;/FQL&gt;&lt;FQL&gt;&lt;Q&gt;JP3422950000^FF_TAX_CF(ANN_R,42370,42735)&lt;/Q&gt;&lt;R&gt;1&lt;/R&gt;&lt;C&gt;1&lt;/C&gt;&lt;D xsi:type="xsd:double"&gt;125668&lt;/D&gt;&lt;/FQL&gt;&lt;FQL&gt;&lt;Q&gt;JP3802300008^FF_TAX_RATE(ANN_R,42736,43100)&lt;/Q&gt;&lt;R&gt;1&lt;/R&gt;&lt;C&gt;1&lt;/C&gt;&lt;D xsi:type="xsd:double"&gt;33.3447088387677&lt;/D&gt;&lt;/FQL&gt;&lt;FQL&gt;&lt;Q&gt;JP3726800000^FF_TAX_CF(ANN_R,43831,44196,,,USD)&lt;/Q&gt;&lt;R&gt;1&lt;/R&gt;&lt;C&gt;1&lt;/C&gt;&lt;D xsi:type="xsd:double"&gt;1166.1771084154&lt;/D&gt;&lt;/FQL&gt;&lt;FQL&gt;&lt;Q&gt;JP3802300008^FF_ASSETS(ANN_R,42736,43100,,,USD)&lt;/Q&gt;&lt;R&gt;1&lt;/R&gt;&lt;C&gt;1&lt;/C&gt;&lt;D xsi:type="xsd:double"&gt;12615.7188643217&lt;/D&gt;&lt;/FQL&gt;&lt;FQL&gt;&lt;Q&gt;JP3802300008^FF_SHLDRS_EQ(ANN_R,42736,43100,,,USD)&lt;/Q&gt;&lt;R&gt;1&lt;/R&gt;&lt;C&gt;1&lt;/C&gt;&lt;D xsi:type="xsd:double"&gt;6648.8279992342&lt;/D&gt;&lt;/FQL&gt;&lt;FQL&gt;&lt;Q&gt;JP3802300008^FF_MKT_VAL(ANN_R,42736,43100,,,USD)&lt;/Q&gt;&lt;R&gt;1&lt;/R&gt;&lt;C&gt;1&lt;/C&gt;&lt;D xsi:type="xsd:double"&gt;29160.7874825132&lt;/D&gt;&lt;/FQL&gt;&lt;FQL&gt;&lt;Q&gt;US31428X1063^FF_PTX_INC(ANN_R,43101,43465,,,USD)&lt;/Q&gt;&lt;R&gt;1&lt;/R&gt;&lt;C&gt;1&lt;/C&gt;&lt;D xsi:type="xsd:double"&gt;4353&lt;/D&gt;&lt;/FQL&gt;&lt;FQL&gt;&lt;Q&gt;JP3358000002^FF_TAX_RATE(ANN_R,42736,43100)&lt;/Q&gt;&lt;R&gt;1&lt;/R&gt;&lt;C&gt;1&lt;/C&gt;&lt;D xsi:type="xsd:double"&gt;29.5035097043784&lt;/D&gt;&lt;/FQL&gt;&lt;FQL&gt;&lt;Q&gt;SE0000310336^FF_TAX_CF(ANN_R,42736,43100)&lt;/Q&gt;&lt;R&gt;1&lt;/R&gt;&lt;C&gt;1&lt;/C&gt;&lt;D xsi:type="xsd:double"&gt;611&lt;/D&gt;&lt;/FQL&gt;&lt;FQL&gt;&lt;Q&gt;JP3358000002^FF_ASSETS(ANN_R,42736,43100,,,USD)&lt;/Q&gt;&lt;R&gt;1&lt;/R&gt;&lt;C&gt;1&lt;/C&gt;&lt;D xsi:type="xsd:double"&gt;4338.83715840988&lt;/D&gt;&lt;/FQL&gt;&lt;FQL&gt;&lt;Q&gt;JP3358000002^FF_SHLDRS_EQ(ANN_R,42736,43100,,,USD)&lt;/Q&gt;&lt;R&gt;1&lt;/R&gt;&lt;C&gt;1&lt;/C&gt;&lt;D xsi:type="xsd:double"&gt;3819.91127554234&lt;/D&gt;&lt;/FQL&gt;&lt;FQL&gt;&lt;Q&gt;JP3358000002^FF_MKT_VAL(ANN_R,42736,43100,,,USD)&lt;/Q&gt;&lt;R&gt;1&lt;/R&gt;&lt;C&gt;1&lt;/C&gt;&lt;D xsi:type="xsd:double"&gt;13043.3927485232&lt;/D&gt;&lt;/FQL&gt;&lt;FQL&gt;&lt;Q&gt;US6700024010^FF_TAX_CF(ANN_R,42370,42735,,,USD)&lt;/Q&gt;&lt;R&gt;0&lt;/R&gt;&lt;C&gt;0&lt;/C&gt;&lt;/FQL&gt;&lt;FQL&gt;&lt;Q&gt;JP3890350006^FF_TAX_RATE(ANN_R,42736,43100)&lt;/Q&gt;&lt;R&gt;1&lt;/R&gt;&lt;C&gt;1&lt;/C&gt;&lt;D xsi:type="xsd:double"&gt;17.4563593568909&lt;/D&gt;&lt;/FQL&gt;&lt;FQL&gt;&lt;Q&gt;DE0005785604^FF_PTX_INC(ANN_R,43466,43830,,,USD)&lt;/Q&gt;&lt;R&gt;1&lt;/R&gt;&lt;C&gt;1&lt;/C&gt;&lt;D xsi:type="xsd:double"&gt;4378.50063514709&lt;/D&gt;&lt;/FQL&gt;&lt;FQL&gt;&lt;Q&gt;JP3890350006^FF_ASSETS(ANN_R,42736,43100,,,USD)&lt;/Q&gt;&lt;R&gt;1&lt;/R&gt;&lt;C&gt;1&lt;/C&gt;&lt;D xsi:type="xsd:double"&gt;1775030.15587091&lt;/D&gt;&lt;/FQL&gt;&lt;FQL&gt;&lt;Q&gt;JP3890350006^FF_SHLDRS_EQ(ANN_R,42736,43100,,,USD)&lt;/Q&gt;&lt;R&gt;1&lt;/R&gt;&lt;C&gt;1&lt;/C&gt;&lt;D xsi:type="xsd:double"&gt;87364.46167106&lt;/D&gt;&lt;/FQL&gt;&lt;FQL&gt;&lt;Q&gt;JP3890350006^FF_MKT_VAL(ANN_R,42736,43100,,,USD)&lt;/Q&gt;&lt;R&gt;1&lt;/R&gt;&lt;C&gt;1&lt;/C&gt;&lt;D xsi:type="xsd:double"&gt;51185.122052427&lt;/D&gt;&lt;/FQL&gt;&lt;FQL&gt;&lt;Q&gt;JP3143600009^FF_TAX_CF(ANN_R,43831,44196,,,USD)&lt;/Q&gt;&lt;R&gt;1&lt;/R&gt;&lt;C&gt;1&lt;/C&gt;&lt;D xsi:type="xsd:double"&gt;1037.38051794469&lt;/D&gt;&lt;/FQL&gt;&lt;FQL&gt;&lt;Q&gt;TW0001216000^FF_TAX_RATE(ANN_R,42736,43100)&lt;/Q&gt;&lt;R&gt;1&lt;/R&gt;&lt;C&gt;1&lt;/C&gt;&lt;D xsi:type="xsd:double"&gt;23.1951804561937&lt;/D&gt;&lt;/FQL&gt;&lt;FQL&gt;&lt;Q&gt;DE000A0D9PT0^FF_TAX_CF(ANN_R,43466,43830)&lt;/Q&gt;&lt;R&gt;1&lt;/R&gt;&lt;C&gt;1&lt;/C&gt;&lt;D xsi:type="xsd:double"&gt;136.3&lt;/D&gt;&lt;/FQL&gt;&lt;FQL&gt;&lt;Q&gt;TW0001216000^FF_ASSETS(ANN_R,42736,43100,,,USD)&lt;/Q&gt;&lt;R&gt;1&lt;/R&gt;&lt;C&gt;1&lt;/C&gt;&lt;D xsi:type="xsd:double"&gt;13934.0184450547&lt;/D&gt;&lt;/FQL&gt;&lt;FQL&gt;&lt;Q&gt;TW0001216000^FF_SHLDRS_EQ(ANN_R,42736,43100,,,USD)&lt;/Q&gt;&lt;R&gt;1&lt;/R&gt;&lt;C&gt;1&lt;/C&gt;&lt;D xsi:type="xsd:double"&gt;4034.99124001163&lt;/D&gt;&lt;/FQL&gt;&lt;FQL&gt;&lt;Q&gt;TW0001216000^FF_MKT_VAL(ANN_R,42736,43100,,,USD)&lt;/Q&gt;&lt;R&gt;1&lt;/R&gt;&lt;C&gt;1&lt;/C&gt;&lt;D xsi:type="xsd:double"&gt;12601.8791490322&lt;/D&gt;&lt;/FQL&gt;&lt;FQL&gt;&lt;Q&gt;US9078181081^FF_PTX_INC(ANN_R,43466,43830,,,USD)&lt;/Q&gt;&lt;R&gt;1&lt;/R&gt;&lt;C&gt;1&lt;/C&gt;&lt;D xsi:type="xsd:double"&gt;7747&lt;/D&gt;&lt;/FQL&gt;&lt;FQL&gt;&lt;Q&gt;KR7012330007^FF_TAX_RATE(ANN_R,42736,43100)&lt;/Q&gt;&lt;R&gt;1&lt;/R&gt;&lt;C&gt;1&lt;/C&gt;&lt;D xsi:type="xsd:double"&gt;43.0320112434871&lt;/D&gt;&lt;/FQL&gt;&lt;FQL&gt;&lt;Q&gt;US0010551028^FF_TAX_CF(ANN_R,43101,43465)&lt;/Q&gt;&lt;R&gt;1&lt;/R&gt;&lt;C&gt;1&lt;/C&gt;&lt;D xsi:type="xsd:double"&gt;998&lt;/D&gt;&lt;/FQL&gt;&lt;FQL&gt;&lt;Q&gt;KR7012330007^FF_ASSETS(ANN_R,42736,43100,,,USD)&lt;/Q&gt;&lt;R&gt;1&lt;/R&gt;&lt;C&gt;1&lt;/C&gt;&lt;D xsi:type="xsd:double"&gt;38986.3315199477&lt;/D&gt;&lt;/FQL&gt;&lt;FQL&gt;&lt;Q&gt;KR7012330007^FF_SHLDRS_EQ(ANN_R,42736,43100,,,USD)&lt;/Q&gt;&lt;R&gt;1&lt;/R&gt;&lt;C&gt;1&lt;/C&gt;&lt;D xsi:type="xsd:double"&gt;27364.815975581&lt;/D&gt;&lt;/FQL&gt;&lt;FQL&gt;&lt;Q&gt;KR7012330007^FF_MKT_VAL(ANN_R,42736,43100,,,USD)&lt;/Q&gt;&lt;R&gt;1&lt;/R&gt;&lt;C&gt;1&lt;/C&gt;&lt;D xsi:type="xsd:double"&gt;23265.9098379265&lt;/D&gt;&lt;/FQL&gt;&lt;FQL&gt;&lt;Q&gt;US4165151048^FF_TAX_CF(ANN_R,43101,43465)&lt;/Q&gt;&lt;R&gt;1&lt;/R&gt;&lt;C&gt;1&lt;/C&gt;&lt;D xsi:type="xsd:double"&gt;-9&lt;/D&gt;&lt;/FQL&gt;&lt;FQL&gt;&lt;Q&gt;KR7068270008^FF_TAX_RATE(ANN_R,42736,43100)&lt;/Q&gt;&lt;R&gt;1&lt;/R&gt;&lt;C&gt;1&lt;/C&gt;&lt;D xsi:type="xsd:double"&gt;21.433512326739&lt;/D&gt;&lt;/FQL&gt;&lt;FQL&gt;&lt;Q&gt;SE0007100599^FF_TAX_CF(ANN_R,43831,44196,,,USD)&lt;/Q&gt;&lt;R&gt;1&lt;/R&gt;&lt;C&gt;1&lt;/C&gt;&lt;D xsi:type="xsd:double"&gt;837.720456413925&lt;/D&gt;&lt;/FQL&gt;&lt;FQL&gt;&lt;Q&gt;KR7068270008^FF_ASSETS(ANN_R,42736,43100,,,USD)&lt;/Q&gt;&lt;R&gt;1&lt;/R&gt;&lt;C&gt;1&lt;/C&gt;&lt;D xsi:type="xsd:double"&gt;3186.01914834781&lt;/D&gt;&lt;/FQL&gt;&lt;FQL&gt;&lt;Q&gt;KR7068270008^FF_SHLDRS_EQ(ANN_R,42736,43100,,,USD)&lt;/Q&gt;&lt;R&gt;1&lt;/R&gt;&lt;C&gt;1&lt;/C&gt;&lt;D xsi:type="xsd:double"&gt;2156.73464836736&lt;/D&gt;&lt;/FQL&gt;&lt;FQL&gt;&lt;Q&gt;KR7068270008^FF_MKT_VAL(ANN_R,42736,43100,,,USD)&lt;/Q&gt;&lt;R&gt;1&lt;/R&gt;&lt;C&gt;1&lt;/C&gt;&lt;D xsi:type="xsd:double"&gt;25721.0883570385&lt;/D&gt;&lt;/FQL&gt;&lt;FQL&gt;&lt;Q&gt;US4180561072^FF_PTX_INC(ANN_R,41640,42004,,,USD)&lt;/Q&gt;&lt;R&gt;1&lt;/R&gt;&lt;C&gt;1&lt;/C&gt;&lt;D xsi:type="xsd:double"&gt;539.988&lt;/D&gt;&lt;/FQL&gt;&lt;FQL&gt;&lt;Q&gt;JP3933800009^FF_TAX_RATE(ANN_R,42736,43100)&lt;/Q&gt;&lt;R&gt;1&lt;/R&gt;&lt;C&gt;1&lt;/C&gt;&lt;D xsi:type="xsd:double"&gt;31.4464401085412&lt;/D&gt;&lt;/FQL&gt;&lt;FQL&gt;&lt;Q&gt;DE0005552004^FF_PTX_INC(ANN_R,43101,43465,,,USD)&lt;/Q&gt;&lt;R&gt;1&lt;/R&gt;&lt;C&gt;1&lt;/C&gt;&lt;D xsi:type="xsd:double"&gt;3053.19229412079&lt;/D&gt;&lt;/FQL&gt;&lt;FQL&gt;&lt;Q&gt;JP3933800009^FF_ASSETS(ANN_R,42736,43100,,,USD)&lt;/Q&gt;&lt;R&gt;1&lt;/R&gt;&lt;C&gt;1&lt;/C&gt;&lt;D xsi:type="xsd:double"&gt;13921.3407005696&lt;/D&gt;&lt;/FQL&gt;&lt;FQL&gt;&lt;Q&gt;JP3933800009^FF_SHLDRS_EQ(ANN_R,42736,43100,,,USD)&lt;/Q&gt;&lt;R&gt;1&lt;/R&gt;&lt;C&gt;1&lt;/C&gt;&lt;D xsi:type="xsd:double"&gt;8353.40569468215&lt;/D&gt;&lt;/FQL&gt;&lt;FQL&gt;&lt;Q&gt;JP3933800009^FF_MKT_VAL(ANN_R,42736,43100,,,USD)&lt;/Q&gt;&lt;R&gt;1&lt;/R&gt;&lt;C&gt;1&lt;/C&gt;&lt;D xsi:type="xsd:double"&gt;26259.4245318247&lt;/D&gt;&lt;/FQL&gt;&lt;FQL&gt;&lt;Q&gt;US7458671010^FF_TAX_CF(ANN_R,40909,41274,,,USD)&lt;/Q&gt;&lt;R&gt;1&lt;/R&gt;&lt;C&gt;1&lt;/C&gt;&lt;D xsi:type="xsd:double"&gt;-13.322&lt;/D&gt;&lt;/FQL&gt;&lt;FQL&gt;&lt;Q&gt;TW0002886009^FF_TAX_RATE(ANN_R,42736,43100)&lt;/Q&gt;&lt;R&gt;1&lt;/R&gt;&lt;C&gt;1&lt;/C&gt;&lt;D xsi:type="xsd:double"&gt;12.2180576834639&lt;/D&gt;&lt;/FQL&gt;&lt;FQL&gt;&lt;Q&gt;DE0006231004^FF_PTX_INC(ANN_R,40909,41274,,,USD)&lt;/Q&gt;&lt;R&gt;1&lt;/R&gt;&lt;C&gt;1&lt;/C&gt;&lt;D xsi:type="xsd:double"&gt;560.027114868164&lt;/D&gt;&lt;/FQL&gt;&lt;FQL&gt;&lt;Q&gt;TW0002886009^FF_ASSETS(ANN_R,42736,43100,,,USD)&lt;/Q&gt;&lt;R&gt;1&lt;/R&gt;&lt;C&gt;1&lt;/C&gt;&lt;D xsi:type="xsd:double"&gt;119202.67476463&lt;/D&gt;&lt;/FQL&gt;&lt;FQL&gt;&lt;Q&gt;TW0002886009^FF_SHLDRS_EQ(ANN_R,42736,43100,,,USD)&lt;/Q&gt;&lt;R&gt;1&lt;/R&gt;&lt;C&gt;1&lt;/C&gt;&lt;D xsi:type="xsd:double"&gt;10015.7654910449&lt;/D&gt;&lt;/FQL&gt;&lt;FQL&gt;&lt;Q&gt;TW0002886009^FF_MKT_VAL(ANN_R,42736,43100,,,USD)&lt;/Q&gt;&lt;R&gt;1&lt;/R&gt;&lt;C&gt;1&lt;/C&gt;&lt;D xsi:type="xsd:double"&gt;10991.0060245588&lt;/D&gt;&lt;/FQL&gt;&lt;FQL&gt;&lt;Q&gt;DE0005785604^FF_TAX_CF(ANN_R,43466,43830)&lt;/Q&gt;&lt;R&gt;1&lt;/R&gt;&lt;C&gt;1&lt;/C&gt;&lt;D xsi:type="xsd:double"&gt;773&lt;/D&gt;&lt;/FQL&gt;&lt;FQL&gt;&lt;Q&gt;JP3830800003^FF_TAX_RATE(ANN_R,42736,43100)&lt;/Q&gt;&lt;R&gt;1&lt;/R&gt;&lt;C&gt;1&lt;/C&gt;&lt;D xsi:type="xsd:double"&gt;29.2577457887551&lt;/D&gt;&lt;/FQL&gt;&lt;FQL&gt;&lt;Q&gt;JP3762600009^FF_TAX_CF(ANN_R,43101,43465)&lt;/Q&gt;&lt;R&gt;1&lt;/R&gt;&lt;C&gt;1&lt;/C&gt;&lt;D xsi:type="xsd:double"&gt;49449&lt;/D&gt;&lt;/FQL&gt;&lt;FQL&gt;&lt;Q&gt;JP3830800003^FF_ASSETS(ANN_R,42736,43100,,,USD)&lt;/Q&gt;&lt;R&gt;1&lt;/R&gt;&lt;C&gt;1&lt;/C&gt;&lt;D xsi:type="xsd:double"&gt;35144.5898601729&lt;/D&gt;&lt;/FQL&gt;&lt;FQL&gt;&lt;Q&gt;JP3830800003^FF_SHLDRS_EQ(ANN_R,42736,43100,,,USD)&lt;/Q&gt;&lt;R&gt;1&lt;/R&gt;&lt;C&gt;1&lt;/C&gt;&lt;D xsi:type="xsd:double"&gt;20823.5865804842&lt;/D&gt;&lt;/FQL&gt;&lt;FQL&gt;&lt;Q&gt;JP3830800003^FF_MKT_VAL(ANN_R,42736,43100,,,USD)&lt;/Q&gt;&lt;R&gt;1&lt;/R&gt;&lt;C&gt;1&lt;/C&gt;&lt;D xsi:type="xsd:double"&gt;34953.9304790896&lt;/D&gt;&lt;/FQL&gt;&lt;FQL&gt;&lt;Q&gt;US0605051046^FF_TAX_CF(ANN_R,43101,43465)&lt;/Q&gt;&lt;R&gt;1&lt;/R&gt;&lt;C&gt;1&lt;/C&gt;&lt;D xsi:type="xsd:double"&gt;2470&lt;/D&gt;&lt;/FQL&gt;&lt;FQL&gt;&lt;Q&gt;JP3381000003^FF_TAX_RATE(ANN_R,42736,43100)&lt;/Q&gt;&lt;R&gt;1&lt;/R&gt;&lt;C&gt;1&lt;/C&gt;&lt;D xsi:type="xsd:double"&gt;19.6469850075953&lt;/D&gt;&lt;/FQL&gt;&lt;FQL&gt;&lt;Q&gt;US64110D1046^FF_PTX_INC(ANN_R,42005,42369,,,USD)&lt;/Q&gt;&lt;R&gt;1&lt;/R&gt;&lt;C&gt;1&lt;/C&gt;&lt;D xsi:type="xsd:double"&gt;712.8&lt;/D&gt;&lt;/FQL&gt;&lt;FQL&gt;&lt;Q&gt;JP3381000003^FF_ASSETS(ANN_R,42736,43100,,,USD)&lt;/Q&gt;&lt;R&gt;1&lt;/R&gt;&lt;C&gt;1&lt;/C&gt;&lt;D xsi:type="xsd:double"&gt;65170.2680889359&lt;/D&gt;&lt;/FQL&gt;&lt;FQL&gt;&lt;Q&gt;JP3381000003^FF_SHLDRS_EQ(ANN_R,42736,43100,,,USD)&lt;/Q&gt;&lt;R&gt;1&lt;/R&gt;&lt;C&gt;1&lt;/C&gt;&lt;D xsi:type="xsd:double"&gt;26458.1619770201&lt;/D&gt;&lt;/FQL&gt;&lt;FQL&gt;&lt;Q&gt;JP3381000003^FF_MKT_VAL(ANN_R,42736,43100,,,USD)&lt;/Q&gt;&lt;R&gt;1&lt;/R&gt;&lt;C&gt;1&lt;/C&gt;&lt;D xsi:type="xsd:double"&gt;20317.6036772793&lt;/D&gt;&lt;/FQL&gt;&lt;FQL&gt;&lt;Q&gt;DE0005552004^FF_PTX_INC(ANN_R,41640,42004,,,USD)&lt;/Q&gt;&lt;R&gt;1&lt;/R&gt;&lt;C&gt;1&lt;/C&gt;&lt;D xsi:type="xsd:double"&gt;3411.61649751663&lt;/D&gt;&lt;/FQL&gt;&lt;FQL&gt;&lt;Q&gt;KR7005380001^FF_TAX_RATE(ANN_R,42736,43100)&lt;/Q&gt;&lt;R&gt;1&lt;/R&gt;&lt;C&gt;1&lt;/C&gt;&lt;D xsi:type="xsd:double"&gt;-2.75763424897359&lt;/D&gt;&lt;/FQL&gt;&lt;FQL&gt;&lt;Q&gt;JP3890310000^FF_TAX_CF(ANN_R,43101,43465)&lt;/Q&gt;&lt;R&gt;1&lt;/R&gt;&lt;C&gt;1&lt;/C&gt;&lt;D xsi:type="xsd:double"&gt;132575&lt;/D&gt;&lt;/FQL&gt;&lt;FQL&gt;&lt;Q&gt;KR7005380001^FF_ASSETS(ANN_R,42736,43100,,,USD)&lt;/Q&gt;&lt;R&gt;1&lt;/R&gt;&lt;C&gt;1&lt;/C&gt;&lt;D xsi:type="xsd:double"&gt;166455.977162938&lt;/D&gt;&lt;/FQL&gt;&lt;FQL&gt;&lt;Q&gt;KR7005380001^FF_SHLDRS_EQ(ANN_R,42736,43100,,,USD)&lt;/Q&gt;&lt;R&gt;1&lt;/R&gt;&lt;C&gt;1&lt;/C&gt;&lt;D xsi:type="xsd:double"&gt;64549.512899088&lt;/D&gt;&lt;/FQL&gt;&lt;FQL&gt;&lt;Q&gt;KR7005380001^FF_MKT_VAL(ANN_R,42736,43100,,,USD)&lt;/Q&gt;&lt;R&gt;1&lt;/R&gt;&lt;C&gt;1&lt;/C&gt;&lt;D xsi:type="xsd:double"&gt;39147.9956968399&lt;/D&gt;&lt;/FQL&gt;&lt;FQL&gt;&lt;Q&gt;JP3899600005^FF_TAX_CF(ANN_R,43101,43465)&lt;/Q&gt;&lt;R&gt;1&lt;/R&gt;&lt;C&gt;1&lt;/C&gt;&lt;D xsi:type="xsd:double"&gt;46244&lt;/D&gt;&lt;/FQL&gt;&lt;FQL&gt;&lt;Q&gt;JP3814800003^FF_TAX_RATE(ANN_R,42736,43100)&lt;/Q&gt;&lt;R&gt;1&lt;/R&gt;&lt;C&gt;1&lt;/C&gt;&lt;D xsi:type="xsd:double"&gt;28.1592115430902&lt;/D&gt;&lt;/FQL&gt;&lt;FQL&gt;&lt;Q&gt;JP3505000004^FF_TAX_CF(ANN_R,43101,43465)&lt;/Q&gt;&lt;R&gt;1&lt;/R&gt;&lt;C&gt;1&lt;/C&gt;&lt;D xsi:type="xsd:double"&gt;100903&lt;/D&gt;&lt;/FQL&gt;&lt;FQL&gt;&lt;Q&gt;JP3814800003^FF_ASSETS(ANN_R,42736,43100,,,USD)&lt;/Q&gt;&lt;R&gt;1&lt;/R&gt;&lt;C&gt;1&lt;/C&gt;&lt;D xsi:type="xsd:double"&gt;24789.7423475431&lt;/D&gt;&lt;/FQL&gt;&lt;FQL&gt;&lt;Q&gt;JP3814800003^FF_SHLDRS_EQ(ANN_R,42736,43100,,,USD)&lt;/Q&gt;&lt;R&gt;1&lt;/R&gt;&lt;C&gt;1&lt;/C&gt;&lt;D xsi:type="xsd:double"&gt;13090.4064848498&lt;/D&gt;&lt;/FQL&gt;&lt;FQL&gt;&lt;Q&gt;JP3814800003^FF_MKT_VAL(ANN_R,42736,43100,,,USD)&lt;/Q&gt;&lt;R&gt;1&lt;/R&gt;&lt;C&gt;1&lt;/C&gt;&lt;D xsi:type="xsd:double"&gt;28092.7711863313&lt;/D&gt;&lt;/FQL&gt;&lt;FQL&gt;&lt;Q&gt;JP3752900005^FF_TAX_CF(ANN_R,43101,43465)&lt;/Q&gt;&lt;R&gt;1&lt;/R&gt;&lt;C&gt;1&lt;/C&gt;&lt;D xsi:type="xsd:double"&gt;277031&lt;/D&gt;&lt;/FQL&gt;&lt;FQL&gt;&lt;Q&gt;JP3496400007^FF_TAX_RATE(ANN_R,42736,43100)&lt;/Q&gt;&lt;R&gt;1&lt;/R&gt;&lt;C&gt;1&lt;/C&gt;&lt;D xsi:type="xsd:double"&gt;28.2713302980142&lt;/D&gt;&lt;/FQL&gt;&lt;FQL&gt;&lt;Q&gt;DE000A1ML7J1^FF_PTX_INC(ANN_R,42736,43100,,,USD)&lt;/Q&gt;&lt;R&gt;1&lt;/R&gt;&lt;C&gt;1&lt;/C&gt;&lt;D xsi:type="xsd:double"&gt;4520.08501617908&lt;/D&gt;&lt;/FQL&gt;&lt;FQL&gt;&lt;Q&gt;JP3496400007^FF_ASSETS(ANN_R,42736,43100,,,USD)&lt;/Q&gt;&lt;R&gt;1&lt;/R&gt;&lt;C&gt;1&lt;/C&gt;&lt;D xsi:type="xsd:double"&gt;56213.1021882836&lt;/D&gt;&lt;/FQL&gt;&lt;FQL&gt;&lt;Q&gt;JP3496400007^FF_SHLDRS_EQ(ANN_R,42736,43100,,,USD)&lt;/Q&gt;&lt;R&gt;1&lt;/R&gt;&lt;C&gt;1&lt;/C&gt;&lt;D xsi:type="xsd:double"&gt;31898.2588787405&lt;/D&gt;&lt;/FQL&gt;&lt;FQL&gt;&lt;Q&gt;JP3496400007^FF_MKT_VAL(ANN_R,42736,43100,,,USD)&lt;/Q&gt;&lt;R&gt;1&lt;/R&gt;&lt;C&gt;1&lt;/C&gt;&lt;D xsi:type="xsd:double"&gt;64451.6377835789&lt;/D&gt;&lt;/FQL&gt;&lt;FQL&gt;&lt;Q&gt;JP3571400005^FF_TAX_CF(ANN_R,43466,43830,,,USD)&lt;/Q&gt;&lt;R&gt;1&lt;/R&gt;&lt;C&gt;1&lt;/C&gt;&lt;D xsi:type="xsd:double"&gt;928.196126051247&lt;/D&gt;&lt;/FQL&gt;&lt;FQL&gt;&lt;Q&gt;JP3143600009^FF_TAX_RATE(ANN_R,42736,43100)&lt;/Q&gt;&lt;R&gt;1&lt;/R&gt;&lt;C&gt;1&lt;/C&gt;&lt;D xsi:type="xsd:double"&gt;25.059667303518&lt;/D&gt;&lt;/FQL&gt;&lt;FQL&gt;&lt;Q&gt;JP3240400006^FF_TAX_CF(ANN_R,42370,42735)&lt;</t>
        </r>
      </text>
    </comment>
    <comment ref="A87" authorId="0" shapeId="0" xr:uid="{365F8BA3-EA7C-4C65-A950-D6CAEF98D260}">
      <text>
        <r>
          <rPr>
            <b/>
            <sz val="9"/>
            <color indexed="81"/>
            <rFont val="Tahoma"/>
            <charset val="1"/>
          </rPr>
          <t>/Q&gt;&lt;R&gt;1&lt;/R&gt;&lt;C&gt;1&lt;/C&gt;&lt;D xsi:type="xsd:double"&gt;8147&lt;/D&gt;&lt;/FQL&gt;&lt;FQL&gt;&lt;Q&gt;JP3143600009^FF_ASSETS(ANN_R,42736,43100,,,USD)&lt;/Q&gt;&lt;R&gt;1&lt;/R&gt;&lt;C&gt;1&lt;/C&gt;&lt;D xsi:type="xsd:double"&gt;72889.0960241407&lt;/D&gt;&lt;/FQL&gt;&lt;FQL&gt;&lt;Q&gt;JP3143600009^FF_SHLDRS_EQ(ANN_R,42736,43100,,,USD)&lt;/Q&gt;&lt;R&gt;1&lt;/R&gt;&lt;C&gt;1&lt;/C&gt;&lt;D xsi:type="xsd:double"&gt;21555.1735719228&lt;/D&gt;&lt;/FQL&gt;&lt;FQL&gt;&lt;Q&gt;JP3143600009^FF_MKT_VAL(ANN_R,42736,43100,,,USD)&lt;/Q&gt;&lt;R&gt;1&lt;/R&gt;&lt;C&gt;1&lt;/C&gt;&lt;D xsi:type="xsd:double"&gt;22222.4809042846&lt;/D&gt;&lt;/FQL&gt;&lt;FQL&gt;&lt;Q&gt;FR0000127771^FF_TAX_CF(ANN_R,43831,44196,,,USD)&lt;/Q&gt;&lt;R&gt;1&lt;/R&gt;&lt;C&gt;1&lt;/C&gt;&lt;D xsi:type="xsd:double"&gt;-133.37701356411&lt;/D&gt;&lt;/FQL&gt;&lt;FQL&gt;&lt;Q&gt;JP3371200001^FF_TAX_RATE(ANN_R,42736,43100)&lt;/Q&gt;&lt;R&gt;1&lt;/R&gt;&lt;C&gt;1&lt;/C&gt;&lt;D xsi:type="xsd:double"&gt;26.3586541281031&lt;/D&gt;&lt;/FQL&gt;&lt;FQL&gt;&lt;Q&gt;DK0010272202^FF_PTX_INC(ANN_R,42005,42369,,,USD)&lt;/Q&gt;&lt;R&gt;1&lt;/R&gt;&lt;C&gt;1&lt;/C&gt;&lt;D xsi:type="xsd:double"&gt;112.623968151659&lt;/D&gt;&lt;/FQL&gt;&lt;FQL&gt;&lt;Q&gt;JP3371200001^FF_ASSETS(ANN_R,42736,43100,,,USD)&lt;/Q&gt;&lt;R&gt;1&lt;/R&gt;&lt;C&gt;1&lt;/C&gt;&lt;D xsi:type="xsd:double"&gt;23832.3251384832&lt;/D&gt;&lt;/FQL&gt;&lt;FQL&gt;&lt;Q&gt;JP3371200001^FF_SHLDRS_EQ(ANN_R,42736,43100,,,USD)&lt;/Q&gt;&lt;R&gt;1&lt;/R&gt;&lt;C&gt;1&lt;/C&gt;&lt;D xsi:type="xsd:double"&gt;19141.9365710635&lt;/D&gt;&lt;/FQL&gt;&lt;FQL&gt;&lt;Q&gt;JP3371200001^FF_MKT_VAL(ANN_R,42736,43100,,,USD)&lt;/Q&gt;&lt;R&gt;1&lt;/R&gt;&lt;C&gt;1&lt;/C&gt;&lt;D xsi:type="xsd:double"&gt;36902.3995940803&lt;/D&gt;&lt;/FQL&gt;&lt;FQL&gt;&lt;Q&gt;SE0000148884^FF_TAX_CF(ANN_R,43466,43830)&lt;/Q&gt;&lt;R&gt;1&lt;/R&gt;&lt;C&gt;1&lt;/C&gt;&lt;D xsi:type="xsd:double"&gt;4833&lt;/D&gt;&lt;/FQL&gt;&lt;FQL&gt;&lt;Q&gt;JP3476480003^FF_TAX_RATE(ANN_R,42736,43100)&lt;/Q&gt;&lt;R&gt;1&lt;/R&gt;&lt;C&gt;1&lt;/C&gt;&lt;D xsi:type="xsd:double"&gt;25.476613170859&lt;/D&gt;&lt;/FQL&gt;&lt;FQL&gt;&lt;Q&gt;JP3200450009^FF_TAX_CF(ANN_R,41275,41639,,,USD)&lt;/Q&gt;&lt;R&gt;1&lt;/R&gt;&lt;C&gt;1&lt;/C&gt;&lt;D xsi:type="xsd:double"&gt;144.197492580861&lt;/D&gt;&lt;/FQL&gt;&lt;FQL&gt;&lt;Q&gt;JP3476480003^FF_ASSETS(ANN_R,42736,43100,,,USD)&lt;/Q&gt;&lt;R&gt;1&lt;/R&gt;&lt;C&gt;1&lt;/C&gt;&lt;D xsi:type="xsd:double"&gt;466533.696560981&lt;/D&gt;&lt;/FQL&gt;&lt;FQL&gt;&lt;Q&gt;JP3476480003^FF_SHLDRS_EQ(ANN_R,42736,43100,,,USD)&lt;/Q&gt;&lt;R&gt;1&lt;/R&gt;&lt;C&gt;1&lt;/C&gt;&lt;D xsi:type="xsd:double"&gt;28154.5902216677&lt;/D&gt;&lt;/FQL&gt;&lt;FQL&gt;&lt;Q&gt;JP3476480003^FF_MKT_VAL(ANN_R,42736,43100,,,USD)&lt;/Q&gt;&lt;R&gt;1&lt;/R&gt;&lt;C&gt;1&lt;/C&gt;&lt;D xsi:type="xsd:double"&gt;21055.2433673636&lt;/D&gt;&lt;/FQL&gt;&lt;FQL&gt;&lt;Q&gt;US78409V1044^FF_PTX_INC(ANN_R,43466,43830,,,USD)&lt;/Q&gt;&lt;R&gt;1&lt;/R&gt;&lt;C&gt;1&lt;/C&gt;&lt;D xsi:type="xsd:double"&gt;2930&lt;/D&gt;&lt;/FQL&gt;&lt;FQL&gt;&lt;Q&gt;JP3634600005^FF_TAX_RATE(ANN_R,42736,43100)&lt;/Q&gt;&lt;R&gt;1&lt;/R&gt;&lt;C&gt;1&lt;/C&gt;&lt;D xsi:type="xsd:double"&gt;24.4084709812843&lt;/D&gt;&lt;/FQL&gt;&lt;FQL&gt;&lt;Q&gt;US72919P2020^FF_TAX_CF(ANN_R,41275,41639,,,USD)&lt;/Q&gt;&lt;R&gt;0&lt;/R&gt;&lt;C&gt;0&lt;/C&gt;&lt;/FQL&gt;&lt;FQL&gt;&lt;Q&gt;JP3634600005^FF_ASSETS(ANN_R,42736,43100,,,USD)&lt;/Q&gt;&lt;R&gt;1&lt;/R&gt;&lt;C&gt;1&lt;/C&gt;&lt;D xsi:type="xsd:double"&gt;40906.5061755963&lt;/D&gt;&lt;/FQL&gt;&lt;FQL&gt;&lt;Q&gt;JP3634600005^FF_SHLDRS_EQ(ANN_R,42736,43100,,,USD)&lt;/Q&gt;&lt;R&gt;1&lt;/R&gt;&lt;C&gt;1&lt;/C&gt;&lt;D xsi:type="xsd:double"&gt;20104.935759821&lt;/D&gt;&lt;/FQL&gt;&lt;FQL&gt;&lt;Q&gt;JP3634600005^FF_MKT_VAL(ANN_R,42736,43100,,,USD)&lt;/Q&gt;&lt;R&gt;1&lt;/R&gt;&lt;C&gt;1&lt;/C&gt;&lt;D xsi:type="xsd:double"&gt;15408.8240024377&lt;/D&gt;&lt;/FQL&gt;&lt;FQL&gt;&lt;Q&gt;JP3198900007^FF_PTX_INC(ANN_R,43101,43465,,,USD)&lt;/Q&gt;&lt;R&gt;1&lt;/R&gt;&lt;C&gt;1&lt;/C&gt;&lt;D xsi:type="xsd:double"&gt;1019.53020698577&lt;/D&gt;&lt;/FQL&gt;&lt;FQL&gt;&lt;Q&gt;JP3197600004^FF_TAX_RATE(ANN_R,42736,43100)&lt;/Q&gt;&lt;R&gt;1&lt;/R&gt;&lt;C&gt;1&lt;/C&gt;&lt;D xsi:type="xsd:double"&gt;24.8242554333244&lt;/D&gt;&lt;/FQL&gt;&lt;FQL&gt;&lt;Q&gt;US4404521001^FF_PTX_INC(ANN_R,42370,42735,,,USD)&lt;/Q&gt;&lt;R&gt;1&lt;/R&gt;&lt;C&gt;1&lt;/C&gt;&lt;D xsi:type="xsd:double"&gt;1317.215&lt;/D&gt;&lt;/FQL&gt;&lt;FQL&gt;&lt;Q&gt;JP3197600004^FF_ASSETS(ANN_R,42736,43100,,,USD)&lt;/Q&gt;&lt;R&gt;1&lt;/R&gt;&lt;C&gt;1&lt;/C&gt;&lt;D xsi:type="xsd:double"&gt;5541.24560456816&lt;/D&gt;&lt;/FQL&gt;&lt;FQL&gt;&lt;Q&gt;JP3197600004^FF_SHLDRS_EQ(ANN_R,42736,43100,,,USD)&lt;/Q&gt;&lt;R&gt;1&lt;/R&gt;&lt;C&gt;1&lt;/C&gt;&lt;D xsi:type="xsd:double"&gt;4658.61974406056&lt;/D&gt;&lt;/FQL&gt;&lt;FQL&gt;&lt;Q&gt;JP3197600004^FF_MKT_VAL(ANN_R,42736,43100,,,USD)&lt;/Q&gt;&lt;R&gt;1&lt;/R&gt;&lt;C&gt;1&lt;/C&gt;&lt;D xsi:type="xsd:double"&gt;10961.4024792645&lt;/D&gt;&lt;/FQL&gt;&lt;FQL&gt;&lt;Q&gt;US5132721045^FF_TAX_CF(ANN_R,42005,42369,,,USD)&lt;/Q&gt;&lt;R&gt;1&lt;/R&gt;&lt;C&gt;1&lt;/C&gt;&lt;D xsi:type="xsd:double"&gt;115.1&lt;/D&gt;&lt;/FQL&gt;&lt;FQL&gt;&lt;Q&gt;TW0001326007^FF_TAX_RATE(ANN_R,42736,43100)&lt;/Q&gt;&lt;R&gt;1&lt;/R&gt;&lt;C&gt;1&lt;/C&gt;&lt;D xsi:type="xsd:double"&gt;10.0003728250951&lt;/D&gt;&lt;/FQL&gt;&lt;FQL&gt;&lt;Q&gt;JP3814000000^FF_PTX_INC(ANN_R,40909,41274,,,USD)&lt;/Q&gt;&lt;R&gt;1&lt;/R&gt;&lt;C&gt;1&lt;/C&gt;&lt;D xsi:type="xsd:double"&gt;1129.49992952775&lt;/D&gt;&lt;/FQL&gt;&lt;FQL&gt;&lt;Q&gt;TW0001326007^FF_ASSETS(ANN_R,42736,43100,,,USD)&lt;/Q&gt;&lt;R&gt;1&lt;/R&gt;&lt;C&gt;1&lt;/C&gt;&lt;D xsi:type="xsd:double"&gt;19232.3719201712&lt;/D&gt;&lt;/FQL&gt;&lt;FQL&gt;&lt;Q&gt;TW0001326007^FF_SHLDRS_EQ(ANN_R,42736,43100,,,USD)&lt;/Q&gt;&lt;R&gt;1&lt;/R&gt;&lt;C&gt;1&lt;/C&gt;&lt;D xsi:type="xsd:double"&gt;12019.0837992074&lt;/D&gt;&lt;/FQL&gt;&lt;FQL&gt;&lt;Q&gt;TW0001326007^FF_MKT_VAL(ANN_R,42736,43100,,,USD)&lt;/Q&gt;&lt;R&gt;1&lt;/R&gt;&lt;C&gt;1&lt;/C&gt;&lt;D xsi:type="xsd:double"&gt;20191.8137772549&lt;/D&gt;&lt;/FQL&gt;&lt;FQL&gt;&lt;Q&gt;JP3893200000^FF_PTX_INC(ANN_R,43101,43465,,,USD)&lt;/Q&gt;&lt;R&gt;1&lt;/R&gt;&lt;C&gt;1&lt;/C&gt;&lt;D xsi:type="xsd:double"&gt;2027.81821605563&lt;/D&gt;&lt;/FQL&gt;&lt;FQL&gt;&lt;Q&gt;JP3802400006^FF_TAX_RATE(ANN_R,42736,43100)&lt;/Q&gt;&lt;R&gt;1&lt;/R&gt;&lt;C&gt;1&lt;/C&gt;&lt;D xsi:type="xsd:double"&gt;24.3157277481949&lt;/D&gt;&lt;/FQL&gt;&lt;FQL&gt;&lt;Q&gt;US4180561072^FF_TAX_CF(ANN_R,43101,43465)&lt;/Q&gt;&lt;R&gt;1&lt;/R&gt;&lt;C&gt;1&lt;/C&gt;&lt;D xsi:type="xsd:double"&gt;117.854&lt;/D&gt;&lt;/FQL&gt;&lt;FQL&gt;&lt;Q&gt;JP3802400006^FF_ASSETS(ANN_R,42736,43100,,,USD)&lt;/Q&gt;&lt;R&gt;1&lt;/R&gt;&lt;C&gt;1&lt;/C&gt;&lt;D xsi:type="xsd:double"&gt;14042.6186324554&lt;/D&gt;&lt;/FQL&gt;&lt;FQL&gt;&lt;Q&gt;JP3802400006^FF_SHLDRS_EQ(ANN_R,42736,43100,,,USD)&lt;/Q&gt;&lt;R&gt;1&lt;/R&gt;&lt;C&gt;1&lt;/C&gt;&lt;D xsi:type="xsd:double"&gt;12233.2854254683&lt;/D&gt;&lt;/FQL&gt;&lt;FQL&gt;&lt;Q&gt;JP3802400006^FF_MKT_VAL(ANN_R,42736,43100,,,USD)&lt;/Q&gt;&lt;R&gt;1&lt;/R&gt;&lt;C&gt;1&lt;/C&gt;&lt;D xsi:type="xsd:double"&gt;39700.2192639655&lt;/D&gt;&lt;/FQL&gt;&lt;FQL&gt;&lt;Q&gt;SE0012673267^FF_TAX_CF(ANN_R,43101,43465)&lt;/Q&gt;&lt;R&gt;1&lt;/R&gt;&lt;C&gt;1&lt;/C&gt;&lt;D xsi:type="xsd:double"&gt;29.8908093997885&lt;/D&gt;&lt;/FQL&gt;&lt;FQL&gt;&lt;Q&gt;JP3173400007^FF_TAX_RATE(ANN_R,42736,43100)&lt;/Q&gt;&lt;R&gt;1&lt;/R&gt;&lt;C&gt;1&lt;/C&gt;&lt;D xsi:type="xsd:double"&gt;28.0012328556018&lt;/D&gt;&lt;/FQL&gt;&lt;FQL&gt;&lt;Q&gt;JP3240400006^FF_TAX_CF(ANN_R,42005,42369,,,USD)&lt;/Q&gt;&lt;R&gt;1&lt;/R&gt;&lt;C&gt;1&lt;/C&gt;&lt;D xsi:type="xsd:double"&gt;97.3997998051345&lt;/D&gt;&lt;/FQL&gt;&lt;FQL&gt;&lt;Q&gt;JP3173400007^FF_ASSETS(ANN_R,42736,43100,,,USD)&lt;/Q&gt;&lt;R&gt;1&lt;/R&gt;&lt;C&gt;1&lt;/C&gt;&lt;D xsi:type="xsd:double"&gt;1795.39620623086&lt;/D&gt;&lt;/FQL&gt;&lt;FQL&gt;&lt;Q&gt;JP3173400007^FF_SHLDRS_EQ(ANN_R,42736,43100,,,USD)&lt;/Q&gt;&lt;R&gt;1&lt;/R&gt;&lt;C&gt;1&lt;/C&gt;&lt;D xsi:type="xsd:double"&gt;1592.92828990147&lt;/D&gt;&lt;/FQL&gt;&lt;FQL&gt;&lt;Q&gt;JP3173400007^FF_MKT_VAL(ANN_R,42736,43100,,,USD)&lt;/Q&gt;&lt;R&gt;1&lt;/R&gt;&lt;C&gt;1&lt;/C&gt;&lt;D xsi:type="xsd:double"&gt;4230.80439160842&lt;/D&gt;&lt;/FQL&gt;&lt;FQL&gt;&lt;Q&gt;US6516391066^FF_TAX_CF(ANN_R,43466,43830,,,USD)&lt;/Q&gt;&lt;R&gt;1&lt;/R&gt;&lt;C&gt;1&lt;/C&gt;&lt;D xsi:type="xsd:double"&gt;437&lt;/D&gt;&lt;/FQL&gt;&lt;FQL&gt;&lt;Q&gt;JP3951600000^FF_TAX_RATE(ANN_R,42736,43100)&lt;/Q&gt;&lt;R&gt;1&lt;/R&gt;&lt;C&gt;1&lt;/C&gt;&lt;D xsi:type="xsd:double"&gt;38.0464025138282&lt;/D&gt;&lt;/FQL&gt;&lt;FQL&gt;&lt;Q&gt;FR0000130809^FF_TAX_CF(ANN_R,43466,43830)&lt;/Q&gt;&lt;R&gt;0&lt;/R&gt;&lt;C&gt;0&lt;/C&gt;&lt;/FQL&gt;&lt;FQL&gt;&lt;Q&gt;JP3951600000^FF_ASSETS(ANN_R,42736,43100,,,USD)&lt;/Q&gt;&lt;R&gt;1&lt;/R&gt;&lt;C&gt;1&lt;/C&gt;&lt;D xsi:type="xsd:double"&gt;6539.22777527198&lt;/D&gt;&lt;/FQL&gt;&lt;FQL&gt;&lt;Q&gt;JP3951600000^FF_SHLDRS_EQ(ANN_R,42736,43100,,,USD)&lt;/Q&gt;&lt;R&gt;1&lt;/R&gt;&lt;C&gt;1&lt;/C&gt;&lt;D xsi:type="xsd:double"&gt;3440.46164824069&lt;/D&gt;&lt;/FQL&gt;&lt;FQL&gt;&lt;Q&gt;JP3951600000^FF_MKT_VAL(ANN_R,42736,43100,,,USD)&lt;/Q&gt;&lt;R&gt;1&lt;/R&gt;&lt;C&gt;1&lt;/C&gt;&lt;D xsi:type="xsd:double"&gt;15232.2661434444&lt;/D&gt;&lt;/FQL&gt;&lt;FQL&gt;&lt;Q&gt;TW0002882008^FF_PTX_INC(ANN_R,43466,43830,,,USD)&lt;/Q&gt;&lt;R&gt;1&lt;/R&gt;&lt;C&gt;1&lt;/C&gt;&lt;D xsi:type="xsd:double"&gt;2245.29505476348&lt;/D&gt;&lt;/FQL&gt;&lt;FQL&gt;&lt;Q&gt;JP3942400007^FF_TAX_RATE(ANN_R,42736,43100)&lt;/Q&gt;&lt;R&gt;1&lt;/R&gt;&lt;C&gt;1&lt;/C&gt;&lt;D xsi:type="xsd:double"&gt;22.3832288150932&lt;/D&gt;&lt;/FQL&gt;&lt;FQL&gt;&lt;Q&gt;CH0030170408^FF_TAX_CF(ANN_R,43831,44196,,,USD)&lt;/Q&gt;&lt;R&gt;1&lt;/R&gt;&lt;C&gt;1&lt;/C&gt;&lt;D xsi:type="xsd:double"&gt;100.147678852081&lt;/D&gt;&lt;/FQL&gt;&lt;FQL&gt;&lt;Q&gt;JP3942400007^FF_ASSETS(ANN_R,42736,43100,,,USD)&lt;/Q&gt;&lt;R&gt;1&lt;/R&gt;&lt;C&gt;1&lt;/C&gt;&lt;D xsi:type="xsd:double"&gt;16279.9245561585&lt;/D&gt;&lt;/FQL&gt;&lt;FQL&gt;&lt;Q&gt;JP3942400007^FF_SHLDRS_EQ(ANN_R,42736,43100,,,USD)&lt;/Q&gt;&lt;R&gt;1&lt;/R&gt;&lt;C&gt;1&lt;/C&gt;&lt;D xsi:type="xsd:double"&gt;11413.5331176315&lt;/D&gt;&lt;/FQL&gt;&lt;FQL&gt;&lt;Q&gt;JP3942400007^FF_MKT_VAL(ANN_R,42736,43100,,,USD)&lt;/Q&gt;&lt;R&gt;1&lt;/R&gt;&lt;C&gt;1&lt;/C&gt;&lt;D xsi:type="xsd:double"&gt;27167.7177134256&lt;/D&gt;&lt;/FQL&gt;&lt;FQL&gt;&lt;Q&gt;JP3397200001^FF_PTX_INC(ANN_R,40909,41274,,,USD)&lt;/Q&gt;&lt;R&gt;1&lt;/R&gt;&lt;C&gt;1&lt;/C&gt;&lt;D xsi:type="xsd:double"&gt;1478.5814779317&lt;/D&gt;&lt;/FQL&gt;&lt;FQL&gt;&lt;Q&gt;JP3198900007^FF_TAX_RATE(ANN_R,42736,43100)&lt;/Q&gt;&lt;R&gt;1&lt;/R&gt;&lt;C&gt;1&lt;/C&gt;&lt;D xsi:type="xsd:double"&gt;28.1273176222178&lt;/D&gt;&lt;/FQL&gt;&lt;FQL&gt;&lt;Q&gt;SE0000108656^FF_PTX_INC(ANN_R,41640,42004,,,USD)&lt;/Q&gt;&lt;R&gt;1&lt;/R&gt;&lt;C&gt;1&lt;/C&gt;&lt;D xsi:type="xsd:double"&gt;2311.14061117172&lt;/D&gt;&lt;/FQL&gt;&lt;FQL&gt;&lt;Q&gt;JP3198900007^FF_ASSETS(ANN_R,42736,43100,,,USD)&lt;/Q&gt;&lt;R&gt;1&lt;/R&gt;&lt;C&gt;1&lt;/C&gt;&lt;D xsi:type="xsd:double"&gt;7626.29450648837&lt;/D&gt;&lt;/FQL&gt;&lt;FQL&gt;&lt;Q&gt;JP3198900007^FF_SHLDRS_EQ(ANN_R,42736,43100,,,USD)&lt;/Q&gt;&lt;R&gt;1&lt;/R&gt;&lt;C&gt;1&lt;/C&gt;&lt;D xsi:type="xsd:double"&gt;6008.39089585003&lt;/D&gt;&lt;/FQL&gt;&lt;FQL&gt;&lt;Q&gt;JP3198900007^FF_MKT_VAL(ANN_R,42736,43100,,,USD)&lt;/Q&gt;&lt;R&gt;1&lt;/R&gt;&lt;C&gt;1&lt;/C&gt;&lt;D xsi:type="xsd:double"&gt;18980.5409715525&lt;/D&gt;&lt;/FQL&gt;&lt;FQL&gt;&lt;Q&gt;US9078181081^FF_PTX_INC(ANN_R,41640,42004,,,USD)&lt;/Q&gt;&lt;R&gt;1&lt;/R&gt;&lt;C&gt;1&lt;/C&gt;&lt;D xsi:type="xsd:double"&gt;8343&lt;/D&gt;&lt;/FQL&gt;&lt;FQL&gt;&lt;Q&gt;NL0012015705^FF_TAX_RATE(ANN_R,43466,43830)&lt;/Q&gt;&lt;R&gt;0&lt;/R&gt;&lt;C&gt;0&lt;/C&gt;&lt;/FQL&gt;&lt;FQL&gt;&lt;Q&gt;IT0005239360^FF_PTX_INC(ANN_R,41275,41639,,,USD)&lt;/Q&gt;&lt;R&gt;1&lt;/R&gt;&lt;C&gt;1&lt;/C&gt;&lt;D xsi:type="xsd:double"&gt;-21025.4390778403&lt;/D&gt;&lt;/FQL&gt;&lt;FQL&gt;&lt;Q&gt;NL0012015705^FF_ASSETS(ANN_R,43466,43830,,,USD)&lt;/Q&gt;&lt;R&gt;1&lt;/R&gt;&lt;C&gt;1&lt;/C&gt;&lt;D xsi:type="xsd:double"&gt;1890.35837613726&lt;/D&gt;&lt;/FQL&gt;&lt;FQL&gt;&lt;Q&gt;NL0012015705^FF_SHLDRS_EQ(ANN_R,43466,43830,,,USD)&lt;/Q&gt;&lt;R&gt;1&lt;/R&gt;&lt;C&gt;1&lt;/C&gt;&lt;D xsi:type="xsd:double"&gt;1245.29806901979&lt;/D&gt;&lt;/FQL&gt;&lt;FQL&gt;&lt;Q&gt;NL0012015705^FF_MKT_VAL(ANN_R,43466,43830,,,USD)&lt;/Q&gt;&lt;R&gt;1&lt;/R&gt;&lt;C&gt;1&lt;/C&gt;&lt;D xsi:type="xsd:double"&gt;5647.48825038913&lt;/D&gt;&lt;/FQL&gt;&lt;FQL&gt;&lt;Q&gt;JP3633400001^FF_TAX_CF(ANN_R,43101,43465,,,USD)&lt;/Q&gt;&lt;R&gt;1&lt;/R&gt;&lt;C&gt;1&lt;/C&gt;&lt;D xsi:type="xsd:double"&gt;4513.24621854722&lt;/D&gt;&lt;/FQL&gt;&lt;FQL&gt;&lt;Q&gt;FR0000120172^FF_TAX_RATE(ANN_R,43466,43830)&lt;/Q&gt;&lt;R&gt;1&lt;/R&gt;&lt;C&gt;1&lt;/C&gt;&lt;D xsi:type="xsd:double"&gt;70.1534170153417&lt;/D&gt;&lt;/FQL&gt;&lt;FQL&gt;&lt;Q&gt;JP3566800003^FF_PTX_INC(ANN_R,43466,43830,,,USD)&lt;/Q&gt;&lt;R&gt;1&lt;/R&gt;&lt;C&gt;1&lt;/C&gt;&lt;D xsi:type="xsd:double"&gt;5683.51047839783&lt;/D&gt;&lt;/FQL&gt;&lt;FQL&gt;&lt;Q&gt;FR0000120172^FF_ASSETS(ANN_R,43466,43830,,,USD)&lt;/Q&gt;&lt;R&gt;1&lt;/R&gt;&lt;C&gt;1&lt;/C&gt;&lt;D xsi:type="xsd:double"&gt;57768.3370552063&lt;/D&gt;&lt;/FQL&gt;&lt;FQL&gt;&lt;Q&gt;FR0000120172^FF_SHLDRS_EQ(ANN_R,43466,43830,,,USD)&lt;/Q&gt;&lt;R&gt;1&lt;/R&gt;&lt;C&gt;1&lt;/C&gt;&lt;D xsi:type="xsd:double"&gt;11154.2819314003&lt;/D&gt;&lt;/FQL&gt;&lt;FQL&gt;&lt;Q&gt;FR0000120172^FF_MKT_VAL(ANN_R,43466,43830,,,USD)&lt;/Q&gt;&lt;R&gt;1&lt;/R&gt;&lt;C&gt;1&lt;/C&gt;&lt;D xsi:type="xsd:double"&gt;13388.3222797319&lt;/D&gt;&lt;/FQL&gt;&lt;FQL&gt;&lt;Q&gt;US8326964058^FF_TAX_CF(ANN_R,43831,44196,,,USD)&lt;/Q&gt;&lt;R&gt;1&lt;/R&gt;&lt;C&gt;1&lt;/C&gt;&lt;D xsi:type="xsd:double"&gt;227.1&lt;/D&gt;&lt;/FQL&gt;&lt;FQL&gt;&lt;Q&gt;NL0000009082^FF_TAX_RATE(ANN_R,43466,43830)&lt;/Q&gt;&lt;R&gt;1&lt;/R&gt;&lt;C&gt;1&lt;/C&gt;&lt;D xsi:type="xsd:double"&gt;7.32436472346786&lt;/D&gt;&lt;/FQL&gt;&lt;FQL&gt;&lt;Q&gt;US9078181081^FF_PTX_INC(ANN_R,43831,44196,,,USD)&lt;/Q&gt;&lt;R&gt;1&lt;/R&gt;&lt;C&gt;1&lt;/C&gt;&lt;D xsi:type="xsd:double"&gt;6980&lt;/D&gt;&lt;/FQL&gt;&lt;FQL&gt;&lt;Q&gt;NL0000009082^FF_ASSETS(ANN_R,43466,43830,,,USD)&lt;/Q&gt;&lt;R&gt;1&lt;/R&gt;&lt;C&gt;1&lt;/C&gt;&lt;D xsi:type="xsd:double"&gt;13811.2392959595&lt;/D&gt;&lt;/FQL&gt;&lt;FQL&gt;&lt;Q&gt;NL0000009082^FF_SHLDRS_EQ(ANN_R,43466,43830,,,USD)&lt;/Q&gt;&lt;R&gt;1&lt;/R&gt;&lt;C&gt;1&lt;/C&gt;&lt;D xsi:type="xsd:double"&gt;2257.34738492966&lt;/D&gt;&lt;/FQL&gt;&lt;FQL&gt;&lt;Q&gt;NL0000009082^FF_MKT_VAL(ANN_R,43466,43830,,,USD)&lt;/Q&gt;&lt;R&gt;1&lt;/R&gt;&lt;C&gt;1&lt;/C&gt;&lt;D xsi:type="xsd:double"&gt;12391.7831152686&lt;/D&gt;&lt;/FQL&gt;&lt;FQL&gt;&lt;Q&gt;CH0102484968^FF_PTX_INC(ANN_R,40909,41274,,,USD)&lt;/Q&gt;&lt;R&gt;1&lt;/R&gt;&lt;C&gt;1&lt;/C&gt;&lt;D xsi:type="xsd:double"&gt;384.997944545746&lt;/D&gt;&lt;/FQL&gt;&lt;FQL&gt;&lt;Q&gt;ES0105046009^FF_TAX_RATE(ANN_R,43466,43830)&lt;/Q&gt;&lt;R&gt;1&lt;/R&gt;&lt;C&gt;1&lt;/C&gt;&lt;D xsi:type="xsd:double"&gt;23.498887069092&lt;/D&gt;&lt;/FQL&gt;&lt;FQL&gt;&lt;Q&gt;US0311001004^FF_TAX_CF(ANN_R,43101,43465,,,USD)&lt;/Q&gt;&lt;R&gt;1&lt;/R&gt;&lt;C&gt;1&lt;/C&gt;&lt;D xsi:type="xsd:double"&gt;195.2&lt;/D&gt;&lt;/FQL&gt;&lt;FQL&gt;&lt;Q&gt;ES0105046009^FF_ASSETS(ANN_R,43466,43830,,,USD)&lt;/Q&gt;&lt;R&gt;1&lt;/R&gt;&lt;C&gt;1&lt;/C&gt;&lt;D xsi:type="xsd:double"&gt;16714.6336654563&lt;/D&gt;&lt;/FQL&gt;&lt;FQL&gt;&lt;Q&gt;ES0105046009^FF_SHLDRS_EQ(ANN_R,43466,43830,,,USD)&lt;/Q&gt;&lt;R&gt;1&lt;/R&gt;&lt;C&gt;1&lt;/C&gt;&lt;D xsi:type="xsd:double"&gt;7190.51237845707&lt;/D&gt;&lt;/FQL&gt;&lt;FQL&gt;&lt;Q&gt;ES0105046009^FF_MKT_VAL(ANN_R,43466,43830,,,USD)&lt;/Q&gt;&lt;R&gt;1&lt;/R&gt;&lt;C&gt;1&lt;/C&gt;&lt;D xsi:type="xsd:double"&gt;28707.9360365868&lt;/D&gt;&lt;/FQL&gt;&lt;FQL&gt;&lt;Q&gt;NL0009434992^FF_PTX_INC(ANN_R,40909,41274,,,USD)&lt;/Q&gt;&lt;R&gt;1&lt;/R&gt;&lt;C&gt;1&lt;/C&gt;&lt;D xsi:type="xsd:double"&gt;4185&lt;/D&gt;&lt;/FQL&gt;&lt;FQL&gt;&lt;Q&gt;FR0000120503^FF_TAX_RATE(ANN_R,43466,43830)&lt;/Q&gt;&lt;R&gt;1&lt;/R&gt;&lt;C&gt;1&lt;/C&gt;&lt;D xsi:type="xsd:double"&gt;31.7862165963432&lt;/D&gt;&lt;/FQL&gt;&lt;FQL&gt;&lt;Q&gt;US6311031081^FF_TAX_CF(ANN_R,42736,43100)&lt;/Q&gt;&lt;R&gt;1&lt;/R&gt;&lt;C&gt;1&lt;/C&gt;&lt;D xsi:type="xsd:double"&gt;154&lt;/D&gt;&lt;/FQL&gt;&lt;FQL&gt;&lt;Q&gt;FR0000120503^FF_ASSETS(ANN_R,43466,43830,,,USD)&lt;/Q&gt;&lt;R&gt;1&lt;/R&gt;&lt;C&gt;1&lt;/C&gt;&lt;D xsi:type="xsd:double"&gt;44316.2977409363&lt;/D&gt;&lt;/FQL&gt;&lt;FQL&gt;&lt;Q&gt;FR0000120503^FF_SHLDRS_EQ(ANN_R,43466,43830,,,USD)&lt;/Q&gt;&lt;R&gt;1&lt;/R&gt;&lt;C&gt;1&lt;/C&gt;&lt;D xsi:type="xsd:double"&gt;11679.6119046211&lt;/D&gt;&lt;/FQL&gt;&lt;FQL&gt;&lt;Q&gt;FR0000120503^FF_MKT_VAL(ANN_R,43466,43830,,,USD)&lt;/Q&gt;&lt;R&gt;1&lt;/R&gt;&lt;C&gt;1&lt;/C&gt;&lt;D xsi:type="xsd:double"&gt;16149.0016177259&lt;/D&gt;&lt;/FQL&gt;&lt;FQL&gt;&lt;Q&gt;IE00BQPVQZ61^FF_TAX_CF(ANN_R,43466,43830,,,USD)&lt;/Q&gt;&lt;R&gt;1&lt;/R&gt;&lt;C&gt;1&lt;/C&gt;&lt;D xsi:type="xsd:double"&gt;9.925&lt;/D&gt;&lt;/FQL&gt;&lt;FQL&gt;&lt;Q&gt;BE0003739530^FF_TAX_RATE(ANN_R,43466,43830)&lt;/Q&gt;&lt;R&gt;1&lt;/R&gt;&lt;C&gt;1&lt;/C&gt;&lt;D xsi:type="xsd:double"&gt;15.1925078043704&lt;/D&gt;&lt;/FQL&gt;&lt;FQL&gt;&lt;Q&gt;US1011211018^FF_TAX_CF(ANN_R,42370,42735)&lt;/Q&gt;&lt;R&gt;0&lt;/R&gt;&lt;C&gt;0&lt;/C&gt;&lt;/FQL&gt;&lt;FQL&gt;&lt;Q&gt;BE0003739530^FF_ASSETS(ANN_R,43466,43830,,,USD)&lt;/Q&gt;&lt;R&gt;1&lt;/R&gt;&lt;C&gt;1&lt;/C&gt;&lt;D xsi:type="xsd:double"&gt;12438.4218659401&lt;/D&gt;&lt;/FQL&gt;&lt;FQL&gt;&lt;Q&gt;BE0003739530^FF_SHLDRS_EQ(ANN_R,43466,43830,,,USD)&lt;/Q&gt;&lt;R&gt;1&lt;/R&gt;&lt;C&gt;1&lt;/C&gt;&lt;D xsi:type="xsd:double"&gt;7901.27709722519&lt;/D&gt;&lt;/FQL&gt;&lt;FQL&gt;&lt;Q&gt;BE0003739530^FF_MKT_VAL(ANN_R,43466,43830,,,USD)&lt;/Q&gt;&lt;R&gt;1&lt;/R&gt;&lt;C&gt;1&lt;/C&gt;&lt;D xsi:type="xsd:double"&gt;15008.4260273868&lt;/D&gt;&lt;/FQL&gt;&lt;FQL&gt;&lt;Q&gt;JP3143600009^FF_TAX_CF(ANN_R,40909,41274,,,USD)&lt;/Q&gt;&lt;R&gt;1&lt;/R&gt;&lt;C&gt;1&lt;/C&gt;&lt;D xsi:type="xsd:double"&gt;1140.3153279582&lt;/D&gt;&lt;/FQL&gt;&lt;FQL&gt;&lt;Q&gt;DE0007165631^FF_TAX_RATE(ANN_R,43466,43830)&lt;/Q&gt;&lt;R&gt;1&lt;/R&gt;&lt;C&gt;1&lt;/C&gt;&lt;D xsi:type="xsd:double"&gt;27.8531563852153&lt;/D&gt;&lt;/FQL&gt;&lt;FQL&gt;&lt;Q&gt;US55261F1049^FF_TAX_CF(ANN_R,41275,41639,,,USD)&lt;/Q&gt;&lt;R&gt;1&lt;/R&gt;&lt;C&gt;1&lt;/C&gt;&lt;D xsi:type="xsd:double"&gt;389.008&lt;/D&gt;&lt;/FQL&gt;&lt;FQL&gt;&lt;Q&gt;DE0007165631^FF_ASSETS(ANN_R,43466,43830,,,USD)&lt;/Q&gt;&lt;R&gt;1&lt;/R&gt;&lt;C&gt;1&lt;/C&gt;&lt;D xsi:type="xsd:double"&gt;3243.92829963779&lt;/D&gt;&lt;/FQL&gt;&lt;FQL&gt;&lt;Q&gt;DE0007165631^FF_SHLDRS_EQ(ANN_R,43466,43830,,,USD)&lt;/Q&gt;&lt;R&gt;1&lt;/R&gt;&lt;C&gt;1&lt;/C&gt;&lt;D xsi:type="xsd:double"&gt;909.617828631401&lt;/D&gt;&lt;/FQL&gt;&lt;FQL&gt;&lt;Q&gt;DE0007165631^FF_MKT_VAL(ANN_R,43466,43830,,,USD)&lt;/Q&gt;&lt;R&gt;1&lt;/R&gt;&lt;C&gt;1&lt;/C&gt;&lt;D xsi:type="xsd:double"&gt;14646.9249158756&lt;/D&gt;&lt;/FQL&gt;&lt;FQL&gt;&lt;Q&gt;US4180561072^FF_PTX_INC(ANN_R,41275,41639,,,USD)&lt;/Q&gt;&lt;R&gt;1&lt;/R&gt;&lt;C&gt;1&lt;/C&gt;&lt;D xsi:type="xsd:double"&gt;351.822&lt;/D&gt;&lt;/FQL&gt;&lt;FQL&gt;&lt;Q&gt;DE000A0D9PT0^FF_TAX_RATE(ANN_R,43466,43830)&lt;/Q&gt;&lt;R&gt;1&lt;/R&gt;&lt;C&gt;1&lt;/C&gt;&lt;D xsi:type="xsd:double"&gt;30.3784520968292&lt;/D&gt;&lt;/FQL&gt;&lt;FQL&gt;&lt;Q&gt;US5502411037^FF_PTX_INC(ANN_R,43466,43830,,,USD)&lt;/Q&gt;&lt;R&gt;1&lt;/R&gt;&lt;C&gt;1&lt;/C&gt;&lt;D xsi:type="xsd:double"&gt;-4766&lt;/D&gt;&lt;/FQL&gt;&lt;FQL&gt;&lt;Q&gt;DE000A0D9PT0^FF_ASSETS(ANN_R,43466,43830,,,USD)&lt;/Q&gt;&lt;R&gt;1&lt;/R&gt;&lt;C&gt;1&lt;/C&gt;&lt;D xsi:type="xsd:double"&gt;9175.42678227425&lt;/D&gt;&lt;/FQL&gt;&lt;FQL&gt;&lt;Q&gt;DE000A0D9PT0^FF_SHLDRS_EQ(ANN_R,43466,43830,,,USD)&lt;/Q&gt;&lt;R&gt;1&lt;/R&gt;&lt;C&gt;1&lt;/C&gt;&lt;D xsi:type="xsd:double"&gt;2621.59861636162&lt;/D&gt;&lt;/FQL&gt;&lt;FQL&gt;&lt;Q&gt;DE000A0D9PT0^FF_MKT_VAL(ANN_R,43466,43830,,,USD)&lt;/Q&gt;&lt;R&gt;1&lt;/R&gt;&lt;C&gt;1&lt;/C&gt;&lt;D xsi:type="xsd:double"&gt;15104.1492284867&lt;/D&gt;&lt;/FQL&gt;&lt;FQL&gt;&lt;Q&gt;US78409V1044^FF_TAX_CF(ANN_R,40909,41274,,,USD)&lt;/Q&gt;&lt;R&gt;1&lt;/R&gt;&lt;C&gt;1&lt;/C&gt;&lt;D xsi:type="xsd:double"&gt;243&lt;/D&gt;&lt;/FQL&gt;&lt;FQL&gt;&lt;Q&gt;SE0000310336^FF_TAX_RATE(ANN_R,43466,43830)&lt;/Q&gt;&lt;R&gt;1&lt;/R&gt;&lt;C&gt;1&lt;/C&gt;&lt;D xsi:type="xsd:double"&gt;23.0464886251236&lt;/D&gt;&lt;/FQL&gt;&lt;FQL&gt;&lt;Q&gt;JP3249600002^FF_TAX_CF(ANN_R,40909,41274,,,USD)&lt;/Q&gt;&lt;R&gt;1&lt;/R&gt;&lt;C&gt;1&lt;/C&gt;&lt;D xsi:type="xsd:double"&gt;441.848285526969&lt;/D&gt;&lt;/FQL&gt;&lt;FQL&gt;&lt;Q&gt;SE0000310336^FF_ASSETS(ANN_R,43466,43830,,,USD)&lt;/Q&gt;&lt;R&gt;1&lt;/R&gt;&lt;C&gt;1&lt;/C&gt;&lt;D xsi:type="xsd:double"&gt;1520.8764571026&lt;/D&gt;&lt;/FQL&gt;&lt;FQL&gt;&lt;Q&gt;SE0000310336^FF_SHLDRS_EQ(ANN_R,43466,43830,,,USD)&lt;/Q&gt;&lt;R&gt;1&lt;/R&gt;&lt;C&gt;1&lt;/C&gt;&lt;D xsi:type="xsd:double"&gt;-675.565267592669&lt;/D&gt;&lt;/FQL&gt;&lt;FQL&gt;&lt;Q&gt;SE0000310336^FF_MKT_VAL(ANN_R,43466,43830,,,USD)&lt;/Q&gt;&lt;R&gt;1&lt;/R&gt;&lt;C&gt;1&lt;/C&gt;&lt;D xsi:type="xsd:double"&gt;8418.56764031041&lt;/D&gt;&lt;/FQL&gt;&lt;FQL&gt;&lt;Q&gt;US6200763075^FF_PTX_INC(ANN_R,43831,44196,,,USD)&lt;/Q&gt;&lt;R&gt;1&lt;/R&gt;&lt;C&gt;1&lt;/C&gt;&lt;D xsi:type="xsd:double"&gt;1174&lt;/D&gt;&lt;/FQL&gt;&lt;FQL&gt;&lt;Q&gt;DK0010274414^FF_TAX_RATE(ANN_R,43466,43830)&lt;/Q&gt;&lt;R&gt;1&lt;/R&gt;&lt;C&gt;1&lt;/C&gt;&lt;D xsi:type="xsd:double"&gt;-9.29592140518011&lt;/D&gt;&lt;/FQL&gt;&lt;FQL&gt;&lt;Q&gt;SE0000107419^FF_PTX_INC(ANN_R,42736,43100,,,USD)&lt;/Q&gt;&lt;R&gt;1&lt;/R&gt;&lt;C&gt;1&lt;/C&gt;&lt;D xsi:type="xsd:double"&gt;5168.40804034472&lt;/D&gt;&lt;/FQL&gt;&lt;FQL&gt;&lt;Q&gt;DK0010274414^FF_ASSETS(ANN_R,43466,43830,,,USD)&lt;/Q&gt;&lt;R&gt;1&lt;/R&gt;&lt;C&gt;1&lt;/C&gt;&lt;D xsi:type="xsd:double"&gt;564976.717745513&lt;/D&gt;&lt;/FQL&gt;&lt;FQL&gt;&lt;Q&gt;DK0010274414^FF_SHLDRS_EQ(ANN_R,43466,43830,,,USD)&lt;/Q&gt;&lt;R&gt;1&lt;/R&gt;&lt;C&gt;1&lt;/C&gt;&lt;D xsi:type="xsd:double"&gt;23474.6883606464&lt;/D&gt;&lt;/FQL&gt;&lt;FQL&gt;&lt;Q&gt;DK0010274414^FF_MKT_VAL(ANN_R,43466,43830,,,USD)&lt;/Q&gt;&lt;R&gt;1&lt;/R&gt;&lt;C&gt;1&lt;/C&gt;&lt;D xsi:type="xsd:double"&gt;13824.453970628&lt;/D&gt;&lt;/FQL&gt;&lt;FQL&gt;&lt;Q&gt;JP3970300004^FF_PTX_INC(ANN_R,43466,43830,,,USD)&lt;/Q&gt;&lt;R&gt;1&lt;/R&gt;&lt;C&gt;1&lt;/C&gt;&lt;D xsi:type="xsd:double"&gt;2162.5386252366&lt;/D&gt;&lt;/FQL&gt;&lt;FQL&gt;&lt;Q&gt;DE0006047004^FF_TAX_RATE(ANN_R,43466,43830)&lt;/Q&gt;&lt;R&gt;1&lt;/R&gt;&lt;C&gt;1&lt;/C&gt;&lt;D xsi:type="xsd:double"&gt;26.6785767455709&lt;/D&gt;&lt;/FQL&gt;&lt;FQL&gt;&lt;Q&gt;US0995021062^FF_PTX_INC(ANN_R,41275,41639,,,USD)&lt;/Q&gt;&lt;R&gt;1&lt;/R&gt;&lt;C&gt;1&lt;/C&gt;&lt;D xsi:type="xsd:double"&gt;368.311&lt;/D&gt;&lt;/FQL&gt;&lt;FQL&gt;&lt;Q&gt;DE0006047004^FF_ASSETS(ANN_R,43466,43830,,,USD)&lt;/Q&gt;&lt;R&gt;1&lt;/R&gt;&lt;C&gt;1&lt;/C&gt;&lt;D xsi:type="xsd:double"&gt;44507.7962311745&lt;/D&gt;&lt;/FQL&gt;&lt;FQL&gt;&lt;Q&gt;DE0006047004^FF_SHLDRS_EQ(ANN_R,43466,43830,,,USD)&lt;/Q&gt;&lt;R&gt;1&lt;/R&gt;&lt;C&gt;1&lt;/C&gt;&lt;D xsi:type="xsd:double"&gt;19068.1310279846&lt;/D&gt;&lt;/FQL&gt;&lt;FQL&gt;&lt;Q&gt;DE0006047004^FF_MKT_VAL(ANN_R,43466,43830,,,USD)&lt;/Q&gt;&lt;R&gt;1&lt;/R&gt;&lt;C&gt;1&lt;/C&gt;&lt;D xsi:type="xsd:double"&gt;14468.052565773&lt;/D&gt;&lt;/FQL&gt;&lt;FQL&gt;&lt;Q&gt;US55261F1049^FF_TAX_CF(ANN_R,42736,43100)&lt;/Q&gt;&lt;R&gt;1&lt;/R&gt;&lt;C&gt;1&lt;/C&gt;&lt;D xsi:type="xsd:double"&gt;494.205&lt;/D&gt;&lt;/FQL&gt;&lt;FQL&gt;&lt;Q&gt;DK0060336014^FF_TAX_RATE(ANN_R,43466,43830)&lt;/Q&gt;&lt;R&gt;1&lt;/R&gt;&lt;C&gt;1&lt;/C&gt;&lt;D xsi:type="xsd:double"&gt;16.9295478443743&lt;/D&gt;&lt;/FQL&gt;&lt;FQL&gt;&lt;Q&gt;IT0005239360^FF_TAX_CF(ANN_R,43466,43830)&lt;/Q&gt;&lt;R&gt;1&lt;/R&gt;&lt;C&gt;1&lt;/C&gt;&lt;D xsi:type="xsd:double"&gt;-687&lt;/D&gt;&lt;/FQL&gt;&lt;FQL&gt;&lt;Q&gt;DK0060336014^FF_ASSETS(ANN_R,43466,43830,,,USD)&lt;/Q&gt;&lt;R&gt;1&lt;/R&gt;&lt;C&gt;1&lt;/C&gt;&lt;D xsi:type="xsd:double"&gt;3165.84047712386&lt;/D&gt;&lt;/FQL&gt;&lt;FQL&gt;&lt;Q&gt;DK0060336014^FF_SHLDRS_EQ(ANN_R,43466,43830,,,USD)&lt;/Q&gt;&lt;R&gt;1&lt;/R&gt;&lt;C&gt;1&lt;/C&gt;&lt;D xsi:type="xsd:double"&gt;1722.69791656733&lt;/D&gt;&lt;/FQL&gt;&lt;FQL&gt;&lt;Q&gt;DK0060336014^FF_MKT_VAL(ANN_R,43466,43830,,,USD)&lt;/Q&gt;&lt;R&gt;1&lt;/R&gt;&lt;C&gt;1&lt;/C&gt;&lt;D xsi:type="xsd:double"&gt;13777.3409798159&lt;/D&gt;&lt;/FQL&gt;&lt;FQL&gt;&lt;Q&gt;JP3890350006^FF_PTX_INC(ANN_R,43466,43830,,,USD)&lt;/Q&gt;&lt;R&gt;1&lt;/R&gt;&lt;C&gt;1&lt;/C&gt;&lt;D xsi:type="xsd:double"&gt;10131.9480347466&lt;/D&gt;&lt;/FQL&gt;&lt;FQL&gt;&lt;Q&gt;CH0008742519^FF_TAX_RATE(ANN_R,43466,43830)&lt;/Q&gt;&lt;R&gt;1&lt;/R&gt;&lt;C&gt;1&lt;/C&gt;&lt;D xsi:type="xsd:double"&gt;3.13926940639269&lt;/D&gt;&lt;/FQL&gt;&lt;FQL&gt;&lt;Q&gt;TW0001326007^FF_PTX_INC(ANN_R,42736,43100,,,USD)&lt;/Q&gt;&lt;R&gt;1&lt;/R&gt;&lt;C&gt;1&lt;/C&gt;&lt;D xsi:type="xsd:double"&gt;2192.66731180968&lt;/D&gt;&lt;/FQL&gt;&lt;FQL&gt;&lt;Q&gt;CH0008742519^FF_ASSETS(ANN_R,43466,43830,,,USD)&lt;/Q&gt;&lt;R&gt;1&lt;/R&gt;&lt;C&gt;1&lt;/C&gt;&lt;D xsi:type="xsd:double"&gt;25039.4997471571&lt;/D&gt;&lt;/FQL&gt;&lt;FQL&gt;&lt;Q&gt;CH0008742519^FF_SHLDRS_EQ(ANN_R,43466,43830,,,USD)&lt;/Q&gt;&lt;R&gt;1&lt;/R&gt;&lt;C&gt;1&lt;/C&gt;&lt;D xsi:type="xsd:double"&gt;9161.97639942169&lt;/D&gt;&lt;/FQL&gt;&lt;FQL&gt;&lt;Q&gt;CH0008742519^FF_MKT_VAL(ANN_R,43466,43830,,,USD)&lt;/Q&gt;&lt;R&gt;1&lt;/R&gt;&lt;C&gt;1&lt;/C&gt;&lt;D xsi:type="xsd:double"&gt;27421.5670953882&lt;/D&gt;&lt;/FQL&gt;&lt;FQL&gt;&lt;Q&gt;US12541W2098^FF_TAX_CF(ANN_R,42370,42735)&lt;/Q&gt;&lt;R&gt;1&lt;/R&gt;&lt;C&gt;1&lt;/C&gt;&lt;D xsi:type="xsd:double"&gt;269.187&lt;/D&gt;&lt;/FQL&gt;&lt;FQL&gt;&lt;Q&gt;NL0010832176^FF_TAX_RATE(ANN_R,43466,43830)&lt;/Q&gt;&lt;R&gt;0&lt;/R&gt;&lt;C&gt;0&lt;/C&gt;&lt;/FQL&gt;&lt;FQL&gt;&lt;Q&gt;SE0009922164^FF_PTX_INC(ANN_R,42370,42735,,,USD)&lt;/Q&gt;&lt;R&gt;1&lt;/R&gt;&lt;C&gt;1&lt;/C&gt;&lt;D xsi:type="xsd:double"&gt;936.253413319588&lt;/D&gt;&lt;/FQL&gt;&lt;FQL&gt;&lt;Q&gt;NL0010832176^FF_ASSETS(ANN_R,43466,43830,,,USD)&lt;/Q&gt;&lt;R&gt;1&lt;/R&gt;&lt;C&gt;1&lt;/C&gt;&lt;D xsi:type="xsd:double"&gt;1608.92294548368&lt;/D&gt;&lt;/FQL&gt;&lt;FQL&gt;&lt;Q&gt;NL0010832176^FF_SHLDRS_EQ(ANN_R,43466,43830,,,USD)&lt;/Q&gt;&lt;R&gt;1&lt;/R&gt;&lt;C&gt;1&lt;/C&gt;&lt;D xsi:type="xsd:double"&gt;1179.46232487583&lt;/D&gt;&lt;/FQL&gt;&lt;FQL&gt;&lt;Q&gt;NL0010832176^FF_MKT_VAL(ANN_R,43466,43830,,,USD)&lt;/Q&gt;&lt;R&gt;1&lt;/R&gt;&lt;C&gt;1&lt;/C&gt;&lt;D xsi:type="xsd:double"&gt;6892.7731084826&lt;/D&gt;&lt;/FQL&gt;&lt;FQL&gt;&lt;Q&gt;US30063P1057^FF_PTX_INC(ANN_R,40909,41274,,,USD)&lt;/Q&gt;&lt;R&gt;1&lt;/R&gt;&lt;C&gt;1&lt;/C&gt;&lt;D xsi:type="xsd:double"&gt;-52.421&lt;/D&gt;&lt;/FQL&gt;&lt;FQL&gt;&lt;Q&gt;FR0010220475^FF_TAX_RATE(ANN_R,43466,43830)&lt;/Q&gt;&lt;R&gt;1&lt;/R&gt;&lt;C&gt;1&lt;/C&gt;&lt;D xsi:type="xsd:double"&gt;21.875&lt;/D&gt;&lt;/FQL&gt;&lt;FQL&gt;&lt;Q&gt;SE0012853455^FF_TAX_CF(ANN_R,43466,43830,,,USD)&lt;/Q&gt;&lt;R&gt;1&lt;/R&gt;&lt;C&gt;1&lt;/C&gt;&lt;D xsi:type="xsd:double"&gt;11.5282614318441&lt;/D&gt;&lt;/FQL&gt;&lt;FQL&gt;&lt;Q&gt;FR0010220475^FF_ASSETS(ANN_R,43466,43830,,,USD)&lt;/Q&gt;&lt;R&gt;1&lt;/R&gt;&lt;C&gt;1&lt;/C&gt;&lt;D xsi:type="xsd:double"&gt;15057.4193108082&lt;/D&gt;&lt;/FQL&gt;&lt;FQL&gt;&lt;Q&gt;FR0010220475^FF_SHLDRS_EQ(ANN_R,43466,43830,,,USD)&lt;/Q&gt;&lt;R&gt;1&lt;/R&gt;&lt;C&gt;1&lt;/C&gt;&lt;D xsi:type="xsd:double"&gt;4593.57959735394&lt;/D&gt;&lt;/FQL&gt;&lt;FQL&gt;&lt;Q&gt;FR0010220475^FF_MKT_VAL(ANN_R,43466,43830,,,USD)&lt;/Q&gt;&lt;R&gt;1&lt;/R&gt;&lt;C&gt;1&lt;/C&gt;&lt;D xsi:type="xsd:double"&gt;9695.09577529922&lt;/D&gt;&lt;/FQL&gt;&lt;FQL&gt;&lt;Q&gt;CH0210483332^FF_PTX_INC(ANN_R,41275,41639,,,USD)&lt;/Q&gt;&lt;R&gt;1&lt;/R&gt;&lt;C&gt;1&lt;/C&gt;&lt;D xsi:type="xsd:double"&gt;3060.4643615976&lt;/D&gt;&lt;/FQL&gt;&lt;FQL&gt;&lt;Q&gt;CH0012280076^FF_TAX_RATE(ANN_R,43466,43830)&lt;/Q&gt;&lt;R&gt;1&lt;/R&gt;&lt;C&gt;1&lt;/C&gt;&lt;D xsi:type="xsd:double"&gt;15.5873054639693&lt;/D&gt;&lt;/FQL&gt;&lt;FQL&gt;&lt;Q&gt;US75886F1075^FF_PTX_INC(ANN_R,42370,42735,,,USD)&lt;/Q&gt;&lt;R&gt;1&lt;/R&gt;&lt;C&gt;1&lt;/C&gt;&lt;D xsi:type="xsd:double"&gt;1329.815&lt;/D&gt;&lt;/FQL&gt;&lt;FQL&gt;&lt;Q&gt;CH0012280076^FF_ASSETS(ANN_R,43466,43830,,,USD)&lt;/Q&gt;&lt;R&gt;1&lt;/R&gt;&lt;C&gt;1&lt;/C&gt;&lt;D xsi:type="xsd:double"&gt;2542.00749458134&lt;/D&gt;&lt;/FQL&gt;&lt;FQL&gt;&lt;Q&gt;CH0012280076^FF_SHLDRS_EQ(ANN_R,43466,43830,,,USD)&lt;/Q&gt;&lt;R&gt;1&lt;/R&gt;&lt;C&gt;1&lt;/C&gt;&lt;D xsi:type="xsd:double"&gt;1407.97539773047&lt;/D&gt;&lt;/FQL&gt;&lt;FQL&gt;&lt;Q&gt;CH0012280076^FF_MKT_VAL(ANN_R,43466,43830,,,USD)&lt;/Q&gt;&lt;R&gt;1&lt;/R&gt;&lt;C&gt;1&lt;/C&gt;&lt;D xsi:type="xsd:double"&gt;15571.3882704731&lt;/D&gt;&lt;/FQL&gt;&lt;FQL&gt;&lt;Q&gt;JP3898400001^FF_TAX_CF(ANN_R,42005,42369,,,USD)&lt;/Q&gt;&lt;R&gt;1&lt;/R&gt;&lt;C&gt;1&lt;/C&gt;&lt;D xsi:type="xsd:double"&gt;1742.75550206471&lt;/D&gt;&lt;/FQL&gt;&lt;FQL&gt;&lt;Q&gt;DE0005439004^FF_TAX_RATE(ANN_R,43466,43830)&lt;/Q&gt;&lt;R&gt;0&lt;/R&gt;&lt;C&gt;0&lt;/C&gt;&lt;/FQL&gt;&lt;FQL&gt;&lt;Q&gt;TW0002886009^FF_TAX_CF(ANN_R,43101,43465)&lt;/Q&gt;&lt;R&gt;1&lt;/R&gt;&lt;C&gt;1&lt;/C&gt;&lt;D xsi:type="xsd:double"&gt;1594.24&lt;/D&gt;&lt;/FQL&gt;&lt;FQL&gt;&lt;Q&gt;DE0005439004^FF_ASSETS(ANN_R,43466,43830,,,USD)&lt;/Q&gt;&lt;R&gt;1&lt;/R&gt;&lt;C&gt;1&lt;/C&gt;&lt;D xsi:type="xsd:double"&gt;49369.7924833298&lt;/D&gt;&lt;/FQL&gt;&lt;FQL&gt;&lt;Q&gt;DE0005439004^FF_SHLDRS_EQ(ANN_R,43466,43830,,,USD)&lt;/Q&gt;&lt;R&gt;1&lt;/R&gt;&lt;C&gt;1&lt;/C&gt;&lt;D xsi:type="xsd:double"&gt;17281.2233690739&lt;/D&gt;&lt;/FQL&gt;&lt;FQL&gt;&lt;Q&gt;DE0005439004^FF_MKT_VAL(ANN_R,43466,43830,,,USD)&lt;/Q&gt;&lt;R&gt;1&lt;/R&gt;&lt;C&gt;1&lt;/C&gt;&lt;D xsi:type="xsd:double"&gt;25876.6427575656&lt;/D&gt;&lt;/FQL&gt;&lt;FQL&gt;&lt;Q&gt;TW0002882008^FF_TAX_CF(ANN_R,43101,43465)&lt;/Q&gt;&lt;R&gt;1&lt;/R&gt;&lt;C&gt;1&lt;/C&gt;&lt;D xsi:type="xsd:double"&gt;12359.661&lt;/D&gt;&lt;/FQL&gt;&lt;FQL&gt;&lt;Q&gt;CH0102484968^FF_TAX_RATE(ANN_R,43466,43830)&lt;/Q&gt;&lt;R&gt;1&lt;/R&gt;&lt;C&gt;1&lt;/C&gt;&lt;D xsi:type="xsd:double"&gt;17.89566755084&lt;/D&gt;&lt;/FQL&gt;&lt;FQL&gt;&lt;Q&gt;SE0000107419^FF_TAX_CF(ANN_R,43831,44196,,,USD)&lt;/Q&gt;&lt;R&gt;1&lt;/R&gt;&lt;C&gt;1&lt;/C&gt;&lt;D xsi:type="xsd:double"&gt;137.211896829307&lt;/D&gt;&lt;/FQL&gt;&lt;FQL&gt;&lt;Q&gt;CH0102484968^FF_ASSETS(ANN_R,43466,43830,,,USD)&lt;/Q&gt;&lt;R&gt;1&lt;/R&gt;&lt;C&gt;1&lt;/C&gt;&lt;D xsi:type="xsd:double"&gt;105370.163921356&lt;/D&gt;&lt;/FQL&gt;&lt;FQL&gt;&lt;Q&gt;CH0102484968^FF_SHLDRS_EQ(ANN_R,43466,43830,,,USD)&lt;/Q&gt;&lt;R&gt;1&lt;/R&gt;&lt;C&gt;1&lt;/C&gt;&lt;D xsi:type="xsd:double"&gt;6382.19640934467&lt;/D&gt;&lt;/FQL&gt;&lt;FQL&gt;&lt;Q&gt;CH0102484968^FF_MKT_VAL(ANN_R,43466,43830,,,USD)&lt;/Q&gt;&lt;R&gt;1&lt;/R&gt;&lt;C&gt;1&lt;/C&gt;&lt;D xsi:type="xsd:double"&gt;11185.2678240669&lt;/D&gt;&lt;/FQL&gt;&lt;FQL&gt;&lt;Q&gt;TW0002317005^FF_PTX_INC(ANN_R,43466,43830,,,USD)&lt;/Q&gt;&lt;R&gt;1&lt;/R&gt;&lt;C&gt;1&lt;/C&gt;&lt;D xsi:type="xsd:double"&gt;4666.16799150422&lt;/D&gt;&lt;/FQL&gt;&lt;FQL&gt;&lt;Q&gt;CH0012549785^FF_TAX_RATE(ANN_R,43466,43830)&lt;/Q&gt;&lt;R&gt;1&lt;/R&gt;&lt;C&gt;1&lt;/C&gt;&lt;D xsi:type="xsd:double"&gt;13.1563981042654&lt;/D&gt;&lt;/FQL&gt;&lt;FQL&gt;&lt;Q&gt;US64110D1046^FF_TAX_CF(ANN_R,42736,43100,,,USD)&lt;/Q&gt;&lt;R&gt;1&lt;/R&gt;&lt;C&gt;1&lt;/C&gt;&lt;D xsi:type="xsd:double"&gt;102&lt;/D&gt;&lt;/FQL&gt;&lt;FQL&gt;&lt;Q&gt;CH0012549785^FF_ASSETS(ANN_R,43466,43830,,,USD)&lt;/Q&gt;&lt;R&gt;1&lt;/R&gt;&lt;C&gt;1&lt;/C&gt;&lt;D xsi:type="xsd:double"&gt;4310.17176240683&lt;/D&gt;&lt;/FQL&gt;&lt;FQL&gt;&lt;Q&gt;CH0012549785^FF_SHLDRS_EQ(ANN_R,43466,43830,,,USD)&lt;/Q&gt;&lt;R&gt;1&lt;/R&gt;&lt;C&gt;1&lt;/C&gt;&lt;D xsi:type="xsd:double"&gt;2363.49034230709&lt;/D&gt;&lt;/FQL&gt;&lt;FQL&gt;&lt;Q&gt;CH0012549785^FF_MKT_VAL(ANN_R,43466,43830,,,USD)&lt;/Q&gt;&lt;R&gt;1&lt;/R&gt;&lt;C&gt;1&lt;/C&gt;&lt;D xsi:type="xsd:double"&gt;12732.0203663656&lt;/D&gt;&lt;/FQL&gt;&lt;FQL&gt;&lt;Q&gt;US6311031081^FF_TAX_CF(ANN_R,42370,42735)&lt;/Q&gt;&lt;R&gt;1&lt;/R&gt;&lt;C&gt;1&lt;/C&gt;&lt;D xsi:type="xsd:double"&gt;191&lt;/D&gt;&lt;/FQL&gt;&lt;FQL&gt;&lt;Q&gt;DE000SYM9999^FF_TAX_RATE(ANN_R,43466,43830)&lt;/Q&gt;&lt;R&gt;1&lt;/R&gt;&lt;C&gt;1&lt;/C&gt;&lt;D xsi:type="xsd:double"&gt;27.182794756423&lt;/D&gt;&lt;/FQL&gt;&lt;FQL&gt;&lt;Q&gt;CH0012138530^FF_TAX_CF(ANN_R,43466,43830)&lt;/Q&gt;&lt;R&gt;1&lt;/R&gt;&lt;C&gt;1&lt;/C&gt;&lt;D xsi:type="xsd:double"&gt;729&lt;/D&gt;&lt;/FQL&gt;&lt;FQL&gt;&lt;Q&gt;DE000SYM9999^FF_ASSETS(ANN_R,43466,43830,,,USD)&lt;/Q&gt;&lt;R&gt;1&lt;/R&gt;&lt;C&gt;1&lt;/C&gt;&lt;D xsi:type="xsd:double"&gt;6819.33083237839&lt;/D&gt;&lt;/FQL&gt;&lt;FQL&gt;&lt;Q&gt;DE000SYM9999^FF_SHLDRS_EQ(ANN_R,43466,43830,,,USD)&lt;/Q&gt;&lt;R&gt;1&lt;/R&gt;&lt;C&gt;1&lt;/C&gt;&lt;D xsi:type="xsd:double"&gt;2693.84608017874&lt;/D&gt;&lt;/FQL&gt;&lt;FQL&gt;&lt;Q&gt;DE000SYM9999^FF_MKT_VAL(ANN_R,43466,43830,,,USD)&lt;/Q&gt;&lt;R&gt;1&lt;/R&gt;&lt;C&gt;1&lt;/C&gt;&lt;D xsi:type="xsd:double"&gt;14259.1347533326&lt;/D&gt;&lt;/FQL&gt;&lt;FQL&gt;&lt;Q&gt;TW0002886009^FF_PTX_INC(ANN_R,43466,43830,,,USD)&lt;/Q&gt;&lt;R&gt;1&lt;/R&gt;&lt;C&gt;1&lt;/C&gt;&lt;D xsi:type="xsd:double"&gt;1087.34937559403&lt;/D&gt;&lt;/FQL&gt;&lt;FQL&gt;&lt;Q&gt;NL0010773842^FF_TAX_RATE(ANN_R,43466,43830)&lt;/Q&gt;&lt;R&gt;1&lt;/R&gt;&lt;C&gt;1&lt;/C&gt;&lt;D xsi:type="xsd:double"&gt;24.5303867403315&lt;/D&gt;&lt;/FQL&gt;&lt;FQL&gt;&lt;Q&gt;IT0000072618^FF_PTX_INC(ANN_R,40909,41274,,,USD)&lt;/Q&gt;&lt;R&gt;1&lt;/R&gt;&lt;C&gt;1&lt;/C&gt;&lt;D xsi:type="xsd:double"&gt;3969.01034116745&lt;/D&gt;&lt;/FQL&gt;&lt;FQL&gt;&lt;Q&gt;NL0010773842^FF_ASSETS(ANN_R,43466,43830,,,USD)&lt;/Q&gt;&lt;R&gt;1&lt;/R&gt;&lt;C&gt;1&lt;/C&gt;&lt;D xsi:type="xsd:double"&gt;277941.088331699&lt;/D&gt;&lt;/FQL&gt;&lt;FQL&gt;&lt;Q&gt;NL0010773842^FF_SHLDRS_EQ(ANN_R,43466,43830,,,USD)&lt;/Q&gt;&lt;R&gt;1&lt;/R&gt;&lt;C&gt;1&lt;/C&gt;&lt;D xsi:type="xsd:double"&gt;34537.0782394409&lt;/D&gt;&lt;/FQL&gt;&lt;FQL&gt;&lt;Q&gt;NL0010773842^FF_MKT_VAL(ANN_R,43466,43830,,,USD)&lt;/Q&gt;&lt;R&gt;1&lt;/R&gt;&lt;C&gt;1&lt;/C&gt;&lt;D xsi:type="xsd:double"&gt;12226.758420256&lt;/D&gt;&lt;/FQL&gt;&lt;FQL&gt;&lt;Q&gt;JP3756100008^FF_PTX_INC(ANN_R,43101,43465,,,USD)&lt;/Q&gt;&lt;R&gt;1&lt;/R&gt;&lt;C&gt;1&lt;/C&gt;&lt;D xsi:type="xsd:double"&gt;832.837178044952&lt;/D&gt;&lt;/FQL&gt;&lt;FQL&gt;&lt;Q&gt;SE0000242455^FF_TAX_RATE(ANN_R,43466,43830)&lt;/Q&gt;&lt;R&gt;1&lt;/R&gt;&lt;C&gt;1&lt;/C&gt;&lt;D xsi:type="xsd:double"&gt;19.9635562335791&lt;/D&gt;&lt;/FQL&gt;&lt;FQL&gt;&lt;Q&gt;JP3200450009^FF_TAX_CF(ANN_R,42736,43100,,,USD)&lt;/Q&gt;&lt;R&gt;1&lt;/R&gt;&lt;C&gt;1&lt;/C&gt;&lt;D xsi:type="xsd:double"&gt;469.24159857817&lt;/D&gt;&lt;/FQL&gt;&lt;FQL&gt;&lt;Q&gt;SE0000242455^FF_ASSETS(ANN_R,43466,43830,,,USD)&lt;/Q&gt;&lt;R&gt;1&lt;/R&gt;&lt;C&gt;1&lt;/C&gt;&lt;D xsi:type="xsd:double"&gt;257260.466989905&lt;/D&gt;&lt;/FQL&gt;&lt;FQL&gt;&lt;Q&gt;SE0000242455^FF_SHLDRS_EQ(ANN_R,43466,43830,,,USD)&lt;/Q&gt;&lt;R&gt;1&lt;/R&gt;&lt;C&gt;1&lt;/C&gt;&lt;D xsi:type="xsd:double"&gt;14806.8865607977&lt;/D&gt;&lt;/FQL&gt;&lt;FQL&gt;&lt;Q&gt;SE0000242455^FF_MKT_VAL(ANN_R,43466,43830,,,USD)&lt;/Q&gt;&lt;R&gt;1&lt;/R&gt;&lt;C&gt;1&lt;/C&gt;&lt;D xsi:type="xsd:double"&gt;16659.1945525909&lt;/D&gt;&lt;/FQL&gt;&lt;FQL&gt;&lt;Q&gt;TW0002303005^FF_PTX_INC(ANN_R,43101,43465,,,USD)&lt;/Q&gt;&lt;R&gt;1&lt;/R&gt;&lt;C&gt;1&lt;/C&gt;&lt;D xsi:type="xsd:double"&gt;94.5830126456916&lt;/D&gt;&lt;/FQL&gt;&lt;FQL&gt;&lt;Q&gt;NL0010545661^FF_TAX_RATE(ANN_R,43466,43830)&lt;/Q&gt;&lt;R&gt;1&lt;/R&gt;&lt;C&gt;1&lt;/C&gt;&lt;D xsi:type="xsd:double"&gt;-23.1623931623932&lt;/D&gt;&lt;/FQL&gt;&lt;FQL&gt;&lt;Q&gt;SE0012673267^FF_PTX_INC(ANN_R,43831,44196,,,USD)&lt;/Q&gt;&lt;R&gt;1&lt;/R&gt;&lt;C&gt;1&lt;/C&gt;&lt;D xsi:type="xsd:double"&gt;340.489858869147&lt;/D&gt;&lt;/FQL&gt;&lt;FQL&gt;&lt;Q&gt;NL0010545661^FF_ASSETS(ANN_R,43466,43830,,,USD)&lt;/Q&gt;&lt;R&gt;1&lt;/R&gt;&lt;C&gt;1&lt;/C&gt;&lt;D xsi:type="xsd:double"&gt;47352&lt;/D&gt;&lt;/FQL&gt;&lt;FQL&gt;&lt;Q&gt;NL0010545661^FF_SHLDRS_EQ(ANN_R,43466,43830,,,USD)&lt;/Q&gt;&lt;R&gt;1&lt;/R&gt;&lt;C&gt;1&lt;/C&gt;&lt;D xsi:type="xsd:double"&gt;6081&lt;/D&gt;&lt;/FQL&gt;&lt;FQL&gt;&lt;Q&gt;NL0010545661^FF_MKT_VAL(ANN_R,43466,43830,,,USD)&lt;/Q&gt;&lt;R&gt;1&lt;/R&gt;&lt;C&gt;1&lt;/C&gt;&lt;D xsi:type="xsd:double"&gt;14851.453287&lt;/D&gt;&lt;/FQL&gt;&lt;FQL&gt;&lt;Q&gt;JP3358000002^FF_TAX_CF(ANN_R,43101,43465)&lt;/Q&gt;&lt;R&gt;1&lt;/R&gt;&lt;C&gt;1&lt;/C&gt;&lt;D xsi:type="xsd:double"&gt;18676&lt;/D&gt;&lt;/FQL&gt;&lt;FQL&gt;&lt;Q&gt;CH0014852781^FF_TAX_RATE(ANN_R,43466,43830)&lt;/Q&gt;&lt;R&gt;1&lt;/R&gt;&lt;C&gt;1&lt;/C&gt;&lt;D xsi:type="xsd:double"&gt;21.2220762155059&lt;/D&gt;&lt;/FQL&gt;&lt;FQL&gt;&lt;Q&gt;IT0000072618^FF_PTX_INC(ANN_R,42736,43100,,,USD)&lt;/Q&gt;&lt;R&gt;1&lt;/R&gt;&lt;C&gt;1&lt;/C&gt;&lt;D xsi:type="xsd:double"&gt;7521.06774663925&lt;/D&gt;&lt;/FQL&gt;&lt;FQL&gt;&lt;Q&gt;CH0014852781^FF_ASSETS(ANN_R,43466,43830,,,USD)&lt;/Q&gt;&lt;R&gt;1&lt;/R&gt;&lt;C&gt;1&lt;/C&gt;&lt;D xsi:type="xsd:double"&gt;235772.185724974&lt;/D&gt;&lt;/FQL&gt;&lt;FQL&gt;&lt;Q&gt;CH0014852781^FF_SHLDRS_EQ(ANN_R,43466,43830,,,USD)&lt;/Q&gt;&lt;R&gt;1&lt;/R&gt;&lt;C&gt;1&lt;/C&gt;&lt;D xsi:type="xsd:double"&gt;16440.3363704681&lt;/D&gt;&lt;/FQL&gt;&lt;FQL&gt;&lt;Q&gt;CH0014852781^FF_MKT_VAL(ANN_R,43466,43830,,,USD)&lt;/Q&gt;&lt;R&gt;1&lt;/R&gt;&lt;C&gt;1&lt;/C&gt;&lt;D xsi:type="xsd:double"&gt;15990.1141228809&lt;/D&gt;&lt;/FQL&gt;&lt;FQL&gt;&lt;Q&gt;JP3421800008^FF_PTX_INC(ANN_R,43101,43465,,,USD)&lt;/Q&gt;&lt;R&gt;1&lt;/R&gt;&lt;C&gt;1&lt;/C&gt;&lt;D xsi:type="xsd:double"&gt;1301.46937269717&lt;/D&gt;&lt;/FQL&gt;&lt;FQL&gt;&lt;Q&gt;DK0010181759^FF_TAX_RATE(ANN_R,43466,43830)&lt;/Q&gt;&lt;R&gt;1&lt;/R&gt;&lt;C&gt;1&lt;/C&gt;&lt;D xsi:type="xsd:double"&gt;27.6482412060301&lt;/D&gt;&lt;/FQL&gt;&lt;FQL&gt;&lt;Q&gt;DE0006599905^FF_PTX_INC(ANN_R,41275,41639,,,USD)&lt;/Q&gt;&lt;R&gt;1&lt;/R&gt;&lt;C&gt;1&lt;/C&gt;&lt;D xsi:type="xsd:double"&gt;1843.53052434921&lt;/D&gt;&lt;/FQL&gt;&lt;FQL&gt;&lt;Q&gt;DK0010181759^FF_ASSETS(ANN_R,43466,43830,,,USD)&lt;/Q&gt;&lt;R&gt;1&lt;/R&gt;&lt;C&gt;1&lt;/C&gt;&lt;D xsi:type="xsd:double"&gt;18749.2865153849&lt;/D&gt;&lt;/FQL&gt;&lt;FQL&gt;&lt;Q&gt;DK0010181759^FF_SHLDRS_EQ(ANN_R,43466,43830,,,USD)&lt;/Q&gt;&lt;R&gt;1&lt;/R&gt;&lt;C&gt;1&lt;/C&gt;&lt;D xsi:type="xsd:double"&gt;6526.8138975352&lt;/D&gt;&lt;/FQL&gt;&lt;FQL&gt;&lt;Q&gt;DK0010181759^FF_MKT_VAL(ANN_R,43466,43830,,,USD)&lt;/Q&gt;&lt;R&gt;1&lt;/R&gt;&lt;C&gt;1&lt;/C&gt;&lt;D xsi:type="xsd:double"&gt;22093.8611452763&lt;/D&gt;&lt;/FQL&gt;&lt;FQL&gt;&lt;Q&gt;US4461501045^FF_PTX_INC(ANN_R,43101,43465,,,USD)&lt;/Q&gt;&lt;R&gt;1&lt;/R&gt;&lt;C&gt;1&lt;/C&gt;&lt;D xsi:type="xsd:double"&gt;1628&lt;/D&gt;&lt;/FQL&gt;&lt;FQL&gt;&lt;Q&gt;DE000PAH0038^FF_TAX_RATE(ANN_R,43466,43830)&lt;/Q&gt;&lt;R&gt;1&lt;/R&gt;&lt;C&gt;1&lt;/C&gt;&lt;D xsi:type="xsd:double"&gt;90&lt;/D&gt;&lt;/FQL&gt;&lt;FQL&gt;&lt;Q&gt;JP3899600005^FF_PTX_INC(ANN_R,43101,43465,,,USD)&lt;/Q&gt;&lt;R&gt;1&lt;/R&gt;&lt;C&gt;1&lt;/C&gt;&lt;D xsi:type="xsd:double"&gt;1727.44581571966&lt;/D&gt;&lt;/FQL&gt;&lt;FQL&gt;&lt;Q&gt;DE000PAH0038^FF_ASSETS(ANN_R,43466,43830,,,USD)&lt;/Q&gt;&lt;R&gt;1&lt;/R&gt;&lt;C&gt;1&lt;/C&gt;&lt;D xsi:type="xsd:double"&gt;40083.3504567146&lt;/D&gt;&lt;/FQL&gt;&lt;FQL&gt;&lt;Q&gt;DE000PAH0038^FF_SHLDRS_EQ(ANN_R,43466,43830,,,USD)&lt;/Q&gt;&lt;R&gt;1&lt;/R&gt;&lt;C&gt;1&lt;/C&gt;&lt;D xsi:type="xsd:double"&gt;39605.1654810905&lt;/D&gt;&lt;/FQL&gt;&lt;FQL&gt;&lt;Q&gt;DE000PAH0038^FF_MKT_VAL(ANN_R,43466,43830,,,USD)&lt;/Q&gt;&lt;R&gt;1&lt;/R&gt;&lt;C&gt;1&lt;/C&gt;&lt;D xsi:type="xsd:double"&gt;22908.5400822163&lt;/D&gt;&lt;/FQL&gt;&lt;FQL&gt;&lt;Q&gt;DK0010274414^FF_TAX_CF(ANN_R,43831,44196)&lt;/Q&gt;&lt;R&gt;1&lt;/R&gt;&lt;C&gt;1&lt;/C&gt;&lt;D xsi:type="xsd:double"&gt;4315&lt;/D&gt;&lt;/FQL&gt;&lt;FQL&gt;&lt;Q&gt;SE0007100599^FF_TAX_RATE(ANN_R,43466,43830)&lt;/Q&gt;&lt;R&gt;1&lt;/R&gt;&lt;C&gt;1&lt;/C&gt;&lt;D xsi:type="xsd:double"&gt;22.3809961404154&lt;/D&gt;&lt;/FQL&gt;&lt;FQL&gt;&lt;Q&gt;IT0000072618^FF_TAX_CF(ANN_R,43831,44196,,,USD)&lt;/Q&gt;&lt;R&gt;1&lt;/R&gt;&lt;C&gt;1&lt;/C&gt;&lt;D xsi:type="xsd:double"&gt;421.790555715561&lt;/D&gt;&lt;/FQL&gt;&lt;FQL&gt;&lt;Q&gt;SE0007100599^FF_ASSETS(ANN_R,43466,43830,,,USD)&lt;/Q&gt;&lt;R&gt;1&lt;/R&gt;&lt;C&gt;1&lt;/C&gt;&lt;D xsi:type="xsd:double"&gt;327919.10314285&lt;/D&gt;&lt;/FQL&gt;&lt;FQL&gt;&lt;Q&gt;SE0007100599^FF_SHLDRS_EQ(ANN_R,43466,43830,,,USD)&lt;/Q&gt;&lt;R&gt;1&lt;/R&gt;&lt;C&gt;1&lt;/C&gt;&lt;D xsi:type="xsd:double"&gt;17073.2990714312&lt;/D&gt;&lt;/FQL&gt;&lt;FQL&gt;&lt;Q&gt;SE0007100599^FF_MKT_VAL(ANN_R,43466,43830,,,USD)&lt;/Q&gt;&lt;R&gt;1&lt;/R&gt;&lt;C&gt;1&lt;/C&gt;&lt;D xsi:type="xsd:double"&gt;21342.1446189869&lt;/D&gt;&lt;/FQL&gt;&lt;FQL&gt;&lt;Q&gt;JP3898400001^FF_PTX_INC(ANN_R,43101,43465,,,USD)&lt;/Q&gt;&lt;R&gt;1&lt;/R&gt;&lt;C&gt;1&lt;/C&gt;&lt;D xsi:type="xsd:double"&gt;7332.89050932229&lt;/D&gt;&lt;/FQL&gt;&lt;FQL&gt;&lt;Q&gt;DE000ENER6Y0^FF_TAX_RATE(ANN_R,43466,43830)&lt;/Q&gt;&lt;R&gt;1&lt;/R&gt;&lt;C&gt;1&lt;/C&gt;&lt;D xsi:type="xsd:double"&gt;16.9902912621359&lt;/D&gt;&lt;/FQL&gt;&lt;FQL&gt;&lt;Q&gt;SE0012853455^FF_TAX_CF(ANN_R,43831,44196,,,USD)&lt;/Q&gt;&lt;R&gt;1&lt;/R&gt;&lt;C&gt;1&lt;/C&gt;&lt;D xsi:type="xsd:double"&gt;40.3550967382294&lt;/D&gt;&lt;/FQL&gt;&lt;FQL&gt;&lt;Q&gt;DE000ENER6Y0^FF_ASSETS(ANN_R,43466,43830,,,USD)&lt;/Q&gt;&lt;R&gt;1&lt;/R&gt;&lt;C&gt;1&lt;/C&gt;&lt;D xsi:type="xsd:double"&gt;49103.6958289146&lt;/D&gt;&lt;/FQL&gt;&lt;FQL&gt;&lt;Q&gt;DE000ENER6Y0^FF_SHLDRS_EQ(ANN_R,43466,43830,,,USD)&lt;/Q&gt;&lt;R&gt;1&lt;/R&gt;&lt;C&gt;1&lt;/C&gt;&lt;D xsi:type="xsd:double"&gt;12925.4105758667&lt;/D&gt;&lt;/FQL&gt;&lt;FQL&gt;&lt;Q&gt;DE000ENER6Y0^FF_MKT_VAL(ANN_R,43466,43830,,,USD)&lt;/Q&gt;&lt;R&gt;0&lt;/R&gt;&lt;C&gt;0&lt;/C&gt;&lt;/FQL&gt;&lt;FQL&gt;&lt;Q&gt;NL0012015705^FF_PTX_INC(ANN_R,43101,43465,,,USD)&lt;/Q&gt;&lt;R&gt;1&lt;/R&gt;&lt;C&gt;1&lt;/C&gt;&lt;D xsi:type="xsd:double"&gt;-41.5319093980789&lt;/D&gt;&lt;/FQL&gt;&lt;FQL&gt;&lt;Q&gt;DK0060448595^FF_TAX_RATE(ANN_R,43466,43830)&lt;/Q&gt;&lt;R&gt;1&lt;/R&gt;&lt;C&gt;1&lt;/C&gt;&lt;D xsi:type="xsd:double"&gt;22.9713603818616&lt;/D&gt;&lt;/FQL&gt;&lt;FQL&gt;&lt;Q&gt;CH0432492467^FF_PTX_INC(ANN_R,41640,42004,,,USD)&lt;/Q&gt;&lt;R&gt;0&lt;/R&gt;&lt;C&gt;0&lt;/C&gt;&lt;/FQL&gt;&lt;FQL&gt;&lt;Q&gt;DK0060448595^FF_ASSETS(ANN_R,43466,43830,,,USD)&lt;/Q&gt;&lt;R&gt;1&lt;/R&gt;&lt;C&gt;1&lt;/C&gt;&lt;D xsi:type="xsd:double"&gt;1859.07971781492&lt;/D&gt;&lt;/FQL&gt;&lt;FQL&gt;&lt;Q&gt;DK0060448595^FF_SHLDRS_EQ(ANN_R,43466,43830,,,USD)&lt;/Q&gt;&lt;R&gt;1&lt;/R&gt;&lt;C&gt;1&lt;/C&gt;&lt;D xsi:type="xsd:double"&gt;1009.41078300774&lt;/D&gt;&lt;/FQL&gt;&lt;FQL&gt;&lt;Q&gt;DK0060448595^FF_MKT_VAL(ANN_R,43466,43830,,,USD)&lt;/Q&gt;&lt;R&gt;1&lt;/R&gt;&lt;C&gt;1&lt;/C&gt;&lt;D xsi:type="xsd:double"&gt;25589.1907996022&lt;/D&gt;&lt;/FQL&gt;&lt;FQL&gt;&lt;Q&gt;JP3397200001^FF_PTX_INC(ANN_R,42370,42735,,,USD)&lt;/Q&gt;&lt;R&gt;1&lt;/R&gt;&lt;C&gt;1&lt;/C&gt;&lt;D xsi:type="xsd:double"&gt;2045.48825454712&lt;/D&gt;&lt;/FQL&gt;&lt;FQL&gt;&lt;Q&gt;CH0025751329^FF_TAX_RATE(ANN_R,43466,43830)&lt;/Q&gt;&lt;R&gt;1&lt;/R&gt;&lt;C&gt;1&lt;/C&gt;&lt;D xsi:type="xsd:double"&gt;5.00123555598174&lt;/D&gt;&lt;/FQL&gt;&lt;FQL&gt;&lt;Q&gt;US5010441013^FF_PTX_INC(ANN_R,41640,42004,,,USD)&lt;/Q&gt;&lt;R&gt;1&lt;/R&gt;&lt;C&gt;1&lt;/C&gt;&lt;D xsi:type="xsd:double"&gt;2282&lt;/D&gt;&lt;/FQL&gt;&lt;FQL&gt;&lt;Q&gt;CH0025751329^FF_ASSETS(ANN_R,43466,43830,,,USD)&lt;/Q&gt;&lt;R&gt;1&lt;/R&gt;&lt;C&gt;1&lt;/C&gt;&lt;D xsi:type="xsd:double"&gt;2024.12402743517&lt;/D&gt;&lt;/FQL&gt;&lt;FQL&gt;&lt;Q&gt;CH0025751329^FF_SHLDRS_EQ(ANN_R,43466,43830,,,USD)&lt;/Q&gt;&lt;R&gt;1&lt;/R&gt;&lt;C&gt;1&lt;/C&gt;&lt;D xsi:type="xsd:double"&gt;1176.33901594421&lt;/D&gt;&lt;/FQL&gt;&lt;FQL&gt;&lt;Q&gt;CH0025751329^FF_MKT_VAL(ANN_R,43466,43830,,,USD)&lt;/Q&gt;&lt;R&gt;1&lt;/R&gt;&lt;C&gt;1&lt;/C&gt;&lt;D xsi:type="xsd:double"&gt;6500.27971418233&lt;/D&gt;&lt;/FQL&gt;&lt;FQL&gt;&lt;Q&gt;KR7006400006^FF_TAX_CF(ANN_R,43101,43465,,,USD)&lt;/Q&gt;&lt;R&gt;1&lt;/R&gt;&lt;C&gt;1&lt;/C&gt;&lt;D xsi:type="xsd:double"&gt;117.068795192608&lt;/D&gt;&lt;/FQL&gt;&lt;FQL&gt;&lt;Q&gt;DE0005785604^FF_TAX_RATE(ANN_R,43466,43830)&lt;/Q&gt;&lt;R&gt;1&lt;/R&gt;&lt;C&gt;1&lt;/C&gt;&lt;D xsi:type="xsd:double"&gt;22.5715746421268&lt;/D&gt;&lt;/FQL&gt;&lt;FQL&gt;&lt;Q&gt;FR0000125486^FF_PTX_INC(ANN_R,42736,43100,,,USD)&lt;/Q&gt;&lt;R&gt;1&lt;/R&gt;&lt;C&gt;1&lt;/C&gt;&lt;D xsi:type="xsd:double"&gt;4441.80635666847&lt;/D&gt;&lt;/FQL&gt;&lt;FQL&gt;&lt;Q&gt;DE0005785604^FF_ASSETS(ANN_R,43466,43830,,,USD)&lt;/Q&gt;&lt;R&gt;1&lt;/R&gt;&lt;C&gt;1&lt;/C&gt;&lt;D xsi:type="xsd:double"&gt;75214.2311658859&lt;/D&gt;&lt;/FQL&gt;&lt;FQL&gt;&lt;Q&gt;DE0005785604^FF_SHLDRS_EQ(ANN_R,43466,43830,,,USD)&lt;/Q&gt;&lt;R&gt;1&lt;/R&gt;&lt;C&gt;1&lt;/C&gt;&lt;D xsi:type="xsd:double"&gt;18833.3040399551&lt;/D&gt;&lt;/FQL&gt;&lt;FQL&gt;&lt;Q&gt;DE0005785604^FF_MKT_VAL(ANN_R,43466,43830,,,USD)&lt;/Q&gt;&lt;R&gt;1&lt;/R&gt;&lt;C&gt;1&lt;/C&gt;&lt;D xsi:type="xsd:double"&gt;30895.4714741346&lt;/D&gt;&lt;/FQL&gt;&lt;FQL&gt;&lt;Q&gt;DE000BAY0017^FF_TAX_CF(ANN_R,43101,43465,,,USD)&lt;/Q&gt;&lt;R&gt;1&lt;/R&gt;&lt;C&gt;1&lt;/C&gt;&lt;D xsi:type="xsd:double"&gt;2392.53244686127&lt;/D&gt;&lt;/FQL&gt;&lt;FQL&gt;&lt;Q&gt;FR0000045072^FF_TAX_RATE(ANN_R,43466,43830)&lt;/Q&gt;&lt;R&gt;1&lt;/R&gt;&lt;C&gt;1&lt;/C&gt;&lt;D xsi:type="xsd:double"&gt;8.14285714285714&lt;/D&gt;&lt;/FQL&gt;&lt;FQL&gt;&lt;Q&gt;US45784P1012^FF_PTX_INC(ANN_R,41275,41639,,,USD)&lt;/Q&gt;&lt;R&gt;1&lt;/R&gt;&lt;C&gt;1&lt;/C&gt;&lt;D xsi:type="xsd:double"&gt;-44.874&lt;/D&gt;&lt;/FQL&gt;&lt;FQL&gt;&lt;Q&gt;FR0000045072^FF_ASSETS(ANN_R,43466,43830,,,USD)&lt;/Q&gt;&lt;R&gt;1&lt;/R&gt;&lt;C&gt;1&lt;/C&gt;&lt;D xsi:type="xsd:double"&gt;1984179.16635466&lt;/D&gt;&lt;/FQL&gt;&lt;FQL&gt;&lt;Q&gt;FR0000045072^FF_SHLDRS_EQ(ANN_R,43466,43830,,,USD)&lt;/Q&gt;&lt;R&gt;1&lt;/R&gt;&lt;C&gt;1&lt;/C&gt;&lt;D xsi:type="xsd:double"&gt;64864.7816934586&lt;/D&gt;&lt;/FQL&gt;&lt;FQL&gt;&lt;Q&gt;FR0000045072^FF_MKT_VAL(ANN_R,43466,43830,,,USD)&lt;/Q&gt;&lt;R&gt;1&lt;/R&gt;&lt;C&gt;1&lt;/C&gt;&lt;D xsi:type="xsd:double"&gt;39888.4782834414&lt;/D&gt;&lt;/FQL&gt;&lt;FQL&gt;&lt;Q&gt;JP3143600009^FF_PTX_INC(ANN_R,43101,43465,,,USD)&lt;/Q&gt;&lt;R&gt;1&lt;/R&gt;&lt;C&gt;1&lt;/C&gt;&lt;D xsi:type="xsd:double"&gt;4852.89413054287&lt;/D&gt;&lt;/FQL&gt;&lt;FQL&gt;&lt;Q&gt;BE0003565737^FF_TAX_RATE(ANN_R,43466,43830)&lt;/Q&gt;&lt;R&gt;1&lt;/R&gt;&lt;C&gt;1&lt;/C&gt;&lt;D xsi:type="xsd:double"&gt;20.1672563525249&lt;/D&gt;&lt;/FQL&gt;&lt;FQL&gt;&lt;Q&gt;US45784P1012^FF_PTX_INC(ANN_R,40909,41274,,,USD)&lt;/Q&gt;&lt;R&gt;1&lt;/R&gt;&lt;C&gt;1&lt;/C&gt;&lt;D xsi:type="xsd:double"&gt;-51.655&lt;/D&gt;&lt;/FQL&gt;&lt;FQL&gt;&lt;Q&gt;BE0003565737^FF_ASSETS(ANN_R,43466,43830,,,USD)&lt;/Q&gt;&lt;R&gt;1&lt;/R&gt;&lt;C&gt;1&lt;/C&gt;&lt;D xsi:type="xsd:double"&gt;326188.38087225&lt;/D&gt;&lt;/FQL&gt;&lt;FQL&gt;&lt;Q&gt;BE0003565737^FF_SHLDRS_EQ(ANN_R,43466,43830,,,USD)&lt;/Q&gt;&lt;R&gt;1&lt;/R&gt;&lt;C&gt;1&lt;/C&gt;&lt;D xsi:type="xsd:double"&gt;21015.4439287186&lt;/D&gt;&lt;/FQL&gt;&lt;FQL&gt;&lt;Q&gt;BE0003565737^FF_MKT_VAL(ANN_R,43466,43830,,,USD)&lt;/Q&gt;&lt;R&gt;1&lt;/R&gt;&lt;C&gt;1&lt;/C&gt;&lt;D xsi:type="xsd:double"&gt;31341.1364835767&lt;/D&gt;&lt;/FQL&gt;&lt;FQL&gt;&lt;Q&gt;FR0010220475^FF_PTX_INC(ANN_R,43101,43465,,,USD)&lt;/Q&gt;&lt;R&gt;1&lt;/R&gt;&lt;C&gt;1&lt;/C&gt;&lt;D xsi:type="xsd:double"&gt;192.821157574654&lt;/D&gt;&lt;/FQL&gt;&lt;FQL&gt;&lt;Q&gt;SE0009922164^FF_TAX_RATE(ANN_R,43466,43830)&lt;/Q&gt;&lt;R&gt;1&lt;/R&gt;&lt;C&gt;1&lt;/C&gt;&lt;D xsi:type="xsd:double"&gt;21.7873651771957&lt;/D&gt;&lt;/FQL&gt;&lt;FQL&gt;&lt;Q&gt;DE0005557508^FF_TAX_CF(ANN_R,43101,43465,,,USD)&lt;/Q&gt;&lt;R&gt;1&lt;/R&gt;&lt;C&gt;1&lt;/C&gt;&lt;D xsi:type="xsd:double"&gt;822.285559892654&lt;/D&gt;&lt;/FQL&gt;&lt;FQL&gt;&lt;Q&gt;SE0009922164^FF_ASSETS(ANN_R,43466,43830,,,USD)&lt;/Q&gt;&lt;R&gt;1&lt;/R&gt;&lt;C&gt;1&lt;/C&gt;&lt;D xsi:type="xsd:double"&gt;17337.2651967034&lt;/D&gt;&lt;/FQL&gt;&lt;FQL&gt;&lt;Q&gt;SE0009922164^FF_SHLDRS_EQ(ANN_R,43466,43830,,,USD)&lt;/Q&gt;&lt;R&gt;1&lt;/R&gt;&lt;C&gt;1&lt;/C&gt;&lt;D xsi:type="xsd:double"&gt;5781.9370822981&lt;/D&gt;&lt;/FQL&gt;&lt;FQL&gt;&lt;Q&gt;SE0009922164^FF_MKT_VAL(AN</t>
        </r>
      </text>
    </comment>
    <comment ref="A88" authorId="0" shapeId="0" xr:uid="{6CCC9017-5E77-40D7-8D0C-F9F1A5906936}">
      <text>
        <r>
          <rPr>
            <b/>
            <sz val="9"/>
            <color indexed="81"/>
            <rFont val="Tahoma"/>
            <charset val="1"/>
          </rPr>
          <t>N_R,43466,43830,,,USD)&lt;/Q&gt;&lt;R&gt;1&lt;/R&gt;&lt;C&gt;1&lt;/C&gt;&lt;D xsi:type="xsd:double"&gt;22643.5038269508&lt;/D&gt;&lt;/FQL&gt;&lt;FQL&gt;&lt;Q&gt;CH0102484968^FF_TAX_CF(ANN_R,41275,41639,,,USD)&lt;/Q&gt;&lt;R&gt;1&lt;/R&gt;&lt;C&gt;1&lt;/C&gt;&lt;D xsi:type="xsd:double"&gt;42.5104185664654&lt;/D&gt;&lt;/FQL&gt;&lt;FQL&gt;&lt;Q&gt;SE0000148884^FF_TAX_RATE(ANN_R,43466,43830)&lt;/Q&gt;&lt;R&gt;1&lt;/R&gt;&lt;C&gt;1&lt;/C&gt;&lt;D xsi:type="xsd:double"&gt;19.0439662481327&lt;/D&gt;&lt;/FQL&gt;&lt;FQL&gt;&lt;Q&gt;US6516391066^FF_TAX_CF(ANN_R,40909,41274,,,USD)&lt;/Q&gt;&lt;R&gt;1&lt;/R&gt;&lt;C&gt;1&lt;/C&gt;&lt;D xsi:type="xsd:double"&gt;1261&lt;/D&gt;&lt;/FQL&gt;&lt;FQL&gt;&lt;Q&gt;SE0000148884^FF_ASSETS(ANN_R,43466,43830,,,USD)&lt;/Q&gt;&lt;R&gt;1&lt;/R&gt;&lt;C&gt;1&lt;/C&gt;&lt;D xsi:type="xsd:double"&gt;305163.21482259&lt;/D&gt;&lt;/FQL&gt;&lt;FQL&gt;&lt;Q&gt;SE0000148884^FF_SHLDRS_EQ(ANN_R,43466,43830,,,USD)&lt;/Q&gt;&lt;R&gt;1&lt;/R&gt;&lt;C&gt;1&lt;/C&gt;&lt;D xsi:type="xsd:double"&gt;16632.7501840889&lt;/D&gt;&lt;/FQL&gt;&lt;FQL&gt;&lt;Q&gt;SE0000148884^FF_MKT_VAL(ANN_R,43466,43830,,,USD)&lt;/Q&gt;&lt;R&gt;1&lt;/R&gt;&lt;C&gt;1&lt;/C&gt;&lt;D xsi:type="xsd:double"&gt;20349.0206336447&lt;/D&gt;&lt;/FQL&gt;&lt;FQL&gt;&lt;Q&gt;DE0005785604^FF_PTX_INC(ANN_R,43101,43465,,,USD)&lt;/Q&gt;&lt;R&gt;1&lt;/R&gt;&lt;C&gt;1&lt;/C&gt;&lt;D xsi:type="xsd:double"&gt;5502.35272789001&lt;/D&gt;&lt;/FQL&gt;&lt;FQL&gt;&lt;Q&gt;DE0006048432^FF_TAX_RATE(ANN_R,43466,43830)&lt;/Q&gt;&lt;R&gt;1&lt;/R&gt;&lt;C&gt;1&lt;/C&gt;&lt;D xsi:type="xsd:double"&gt;25.1867662753469&lt;/D&gt;&lt;/FQL&gt;&lt;FQL&gt;&lt;Q&gt;IT0000062072^FF_TAX_CF(ANN_R,43466,43830)&lt;/Q&gt;&lt;R&gt;1&lt;/R&gt;&lt;C&gt;1&lt;/C&gt;&lt;D xsi:type="xsd:double"&gt;1234&lt;/D&gt;&lt;/FQL&gt;&lt;FQL&gt;&lt;Q&gt;DE0006048432^FF_ASSETS(ANN_R,43466,43830,,,USD)&lt;/Q&gt;&lt;R&gt;1&lt;/R&gt;&lt;C&gt;1&lt;/C&gt;&lt;D xsi:type="xsd:double"&gt;35853.7706723213&lt;/D&gt;&lt;/FQL&gt;&lt;FQL&gt;&lt;Q&gt;DE0006048432^FF_SHLDRS_EQ(ANN_R,43466,43830,,,USD)&lt;/Q&gt;&lt;R&gt;1&lt;/R&gt;&lt;C&gt;1&lt;/C&gt;&lt;D xsi:type="xsd:double"&gt;20792.0664401054&lt;/D&gt;&lt;/FQL&gt;&lt;FQL&gt;&lt;Q&gt;DE0006048432^FF_MKT_VAL(ANN_R,43466,43830,,,USD)&lt;/Q&gt;&lt;R&gt;1&lt;/R&gt;&lt;C&gt;1&lt;/C&gt;&lt;D xsi:type="xsd:double"&gt;44945.4026717781&lt;/D&gt;&lt;/FQL&gt;&lt;FQL&gt;&lt;Q&gt;JP3476480003^FF_PTX_INC(ANN_R,43466,43830,,,USD)&lt;/Q&gt;&lt;R&gt;1&lt;/R&gt;&lt;C&gt;1&lt;/C&gt;&lt;D xsi:type="xsd:double"&gt;2879.75075446256&lt;/D&gt;&lt;/FQL&gt;&lt;FQL&gt;&lt;Q&gt;ES0105066007^FF_TAX_RATE(ANN_R,43466,43830)&lt;/Q&gt;&lt;R&gt;0&lt;/R&gt;&lt;C&gt;0&lt;/C&gt;&lt;/FQL&gt;&lt;FQL&gt;&lt;Q&gt;JP3475350009^FF_PTX_INC(ANN_R,42005,42369,,,USD)&lt;/Q&gt;&lt;R&gt;1&lt;/R&gt;&lt;C&gt;1&lt;/C&gt;&lt;D xsi:type="xsd:double"&gt;727.640224039555&lt;/D&gt;&lt;/FQL&gt;&lt;FQL&gt;&lt;Q&gt;ES0105066007^FF_ASSETS(ANN_R,43466,43830,,,USD)&lt;/Q&gt;&lt;R&gt;1&lt;/R&gt;&lt;C&gt;1&lt;/C&gt;&lt;D xsi:type="xsd:double"&gt;14640.3716336937&lt;/D&gt;&lt;/FQL&gt;&lt;FQL&gt;&lt;Q&gt;ES0105066007^FF_SHLDRS_EQ(ANN_R,43466,43830,,,USD)&lt;/Q&gt;&lt;R&gt;1&lt;/R&gt;&lt;C&gt;1&lt;/C&gt;&lt;D xsi:type="xsd:double"&gt;4670.70542440653&lt;/D&gt;&lt;/FQL&gt;&lt;FQL&gt;&lt;Q&gt;ES0105066007^FF_MKT_VAL(ANN_R,43466,43830,,,USD)&lt;/Q&gt;&lt;R&gt;1&lt;/R&gt;&lt;C&gt;1&lt;/C&gt;&lt;D xsi:type="xsd:double"&gt;16596.1379891486&lt;/D&gt;&lt;/FQL&gt;&lt;FQL&gt;&lt;Q&gt;US92343V1044^FF_TAX_CF(ANN_R,42370,42735)&lt;/Q&gt;&lt;R&gt;1&lt;/R&gt;&lt;C&gt;1&lt;/C&gt;&lt;D xsi:type="xsd:double"&gt;9577&lt;/D&gt;&lt;/FQL&gt;&lt;FQL&gt;&lt;Q&gt;SE0012853455^FF_TAX_RATE(ANN_R,43466,43830)&lt;/Q&gt;&lt;R&gt;1&lt;/R&gt;&lt;C&gt;1&lt;/C&gt;&lt;D xsi:type="xsd:double"&gt;7.3775573465592&lt;/D&gt;&lt;/FQL&gt;&lt;FQL&gt;&lt;Q&gt;US45784P1012^FF_PTX_INC(ANN_R,42736,43100,,,USD)&lt;/Q&gt;&lt;R&gt;1&lt;/R&gt;&lt;C&gt;1&lt;/C&gt;&lt;D xsi:type="xsd:double"&gt;-26.574&lt;/D&gt;&lt;/FQL&gt;&lt;FQL&gt;&lt;Q&gt;SE0012853455^FF_ASSETS(ANN_R,43466,43830,,,USD)&lt;/Q&gt;&lt;R&gt;1&lt;/R&gt;&lt;C&gt;1&lt;/C&gt;&lt;D xsi:type="xsd:double"&gt;1603.94031294992&lt;/D&gt;&lt;/FQL&gt;&lt;FQL&gt;&lt;Q&gt;SE0012853455^FF_SHLDRS_EQ(ANN_R,43466,43830,,,USD)&lt;/Q&gt;&lt;R&gt;1&lt;/R&gt;&lt;C&gt;1&lt;/C&gt;&lt;D xsi:type="xsd:double"&gt;1214.3205476585&lt;/D&gt;&lt;/FQL&gt;&lt;FQL&gt;&lt;Q&gt;SE0012853455^FF_MKT_VAL(ANN_R,43466,43830,,,USD)&lt;/Q&gt;&lt;R&gt;1&lt;/R&gt;&lt;C&gt;1&lt;/C&gt;&lt;D xsi:type="xsd:double"&gt;11086.3579174405&lt;/D&gt;&lt;/FQL&gt;&lt;FQL&gt;&lt;Q&gt;FR0000051807^FF_PTX_INC(ANN_R,43101,43465,,,USD)&lt;/Q&gt;&lt;R&gt;1&lt;/R&gt;&lt;C&gt;1&lt;/C&gt;&lt;D xsi:type="xsd:double"&gt;513.191131353378&lt;/D&gt;&lt;/FQL&gt;&lt;FQL&gt;&lt;Q&gt;NL0013267909^FF_TAX_RATE(ANN_R,43466,43830)&lt;/Q&gt;&lt;R&gt;1&lt;/R&gt;&lt;C&gt;1&lt;/C&gt;&lt;D xsi:type="xsd:double"&gt;30.0653594771242&lt;/D&gt;&lt;/FQL&gt;&lt;FQL&gt;&lt;Q&gt;DE0005810055^FF_TAX_CF(ANN_R,43466,43830)&lt;/Q&gt;&lt;R&gt;1&lt;/R&gt;&lt;C&gt;1&lt;/C&gt;&lt;D xsi:type="xsd:double"&gt;494.1&lt;/D&gt;&lt;/FQL&gt;&lt;FQL&gt;&lt;Q&gt;NL0013267909^FF_ASSETS(ANN_R,43466,43830,,,USD)&lt;/Q&gt;&lt;R&gt;1&lt;/R&gt;&lt;C&gt;1&lt;/C&gt;&lt;D xsi:type="xsd:double"&gt;14969.659236908&lt;/D&gt;&lt;/FQL&gt;&lt;FQL&gt;&lt;Q&gt;NL0013267909^FF_SHLDRS_EQ(ANN_R,43466,43830,,,USD)&lt;/Q&gt;&lt;R&gt;1&lt;/R&gt;&lt;C&gt;1&lt;/C&gt;&lt;D xsi:type="xsd:double"&gt;7127.87463665009&lt;/D&gt;&lt;/FQL&gt;&lt;FQL&gt;&lt;Q&gt;NL0013267909^FF_MKT_VAL(ANN_R,43466,43830,,,USD)&lt;/Q&gt;&lt;R&gt;1&lt;/R&gt;&lt;C&gt;1&lt;/C&gt;&lt;D xsi:type="xsd:double"&gt;19985.8990513982&lt;/D&gt;&lt;/FQL&gt;&lt;FQL&gt;&lt;Q&gt;DK0010274414^FF_PTX_INC(ANN_R,43466,43830,,,USD)&lt;/Q&gt;&lt;R&gt;1&lt;/R&gt;&lt;C&gt;1&lt;/C&gt;&lt;D xsi:type="xsd:double"&gt;2014.18459302187&lt;/D&gt;&lt;/FQL&gt;&lt;FQL&gt;&lt;Q&gt;FR0000051807^FF_TAX_RATE(ANN_R,43466,43830)&lt;/Q&gt;&lt;R&gt;1&lt;/R&gt;&lt;C&gt;1&lt;/C&gt;&lt;D xsi:type="xsd:double"&gt;24.6704331450094&lt;/D&gt;&lt;/FQL&gt;&lt;FQL&gt;&lt;Q&gt;SE0000115446^FF_PTX_INC(ANN_R,42370,42735,,,USD)&lt;/Q&gt;&lt;R&gt;1&lt;/R&gt;&lt;C&gt;1&lt;/C&gt;&lt;D xsi:type="xsd:double"&gt;2227.80658753216&lt;/D&gt;&lt;/FQL&gt;&lt;FQL&gt;&lt;Q&gt;FR0000051807^FF_ASSETS(ANN_R,43466,43830,,,USD)&lt;/Q&gt;&lt;R&gt;1&lt;/R&gt;&lt;C&gt;1&lt;/C&gt;&lt;D xsi:type="xsd:double"&gt;7734.02460575104&lt;/D&gt;&lt;/FQL&gt;&lt;FQL&gt;&lt;Q&gt;FR0000051807^FF_SHLDRS_EQ(ANN_R,43466,43830,,,USD)&lt;/Q&gt;&lt;R&gt;1&lt;/R&gt;&lt;C&gt;1&lt;/C&gt;&lt;D xsi:type="xsd:double"&gt;2882.57985305786&lt;/D&gt;&lt;/FQL&gt;&lt;FQL&gt;&lt;Q&gt;FR0000051807^FF_MKT_VAL(ANN_R,43466,43830,,,USD)&lt;/Q&gt;&lt;R&gt;1&lt;/R&gt;&lt;C&gt;1&lt;/C&gt;&lt;D xsi:type="xsd:double"&gt;14326.8477755854&lt;/D&gt;&lt;/FQL&gt;&lt;FQL&gt;&lt;Q&gt;FR0000130809^FF_TAX_CF(ANN_R,41640,42004,,,USD)&lt;/Q&gt;&lt;R&gt;0&lt;/R&gt;&lt;C&gt;0&lt;/C&gt;&lt;/FQL&gt;&lt;FQL&gt;&lt;Q&gt;DK0010272202^FF_TAX_RATE(ANN_R,43466,43830)&lt;/Q&gt;&lt;R&gt;1&lt;/R&gt;&lt;C&gt;1&lt;/C&gt;&lt;D xsi:type="xsd:double"&gt;24.2392444910808&lt;/D&gt;&lt;/FQL&gt;&lt;FQL&gt;&lt;Q&gt;US4932671088^FF_TAX_CF(ANN_R,42370,42735)&lt;/Q&gt;&lt;R&gt;1&lt;/R&gt;&lt;C&gt;1&lt;/C&gt;&lt;D xsi:type="xsd:double"&gt;144&lt;/D&gt;&lt;/FQL&gt;&lt;FQL&gt;&lt;Q&gt;DK0010272202^FF_ASSETS(ANN_R,43466,43830,,,USD)&lt;/Q&gt;&lt;R&gt;1&lt;/R&gt;&lt;C&gt;1&lt;/C&gt;&lt;D xsi:type="xsd:double"&gt;2274.89860904217&lt;/D&gt;&lt;/FQL&gt;&lt;FQL&gt;&lt;Q&gt;DK0010272202^FF_SHLDRS_EQ(ANN_R,43466,43830,,,USD)&lt;/Q&gt;&lt;R&gt;1&lt;/R&gt;&lt;C&gt;1&lt;/C&gt;&lt;D xsi:type="xsd:double"&gt;2110.2598824501&lt;/D&gt;&lt;/FQL&gt;&lt;FQL&gt;&lt;Q&gt;DK0010272202^FF_MKT_VAL(ANN_R,43466,43830,,,USD)&lt;/Q&gt;&lt;R&gt;1&lt;/R&gt;&lt;C&gt;1&lt;/C&gt;&lt;D xsi:type="xsd:double"&gt;14445.7001664416&lt;/D&gt;&lt;/FQL&gt;&lt;FQL&gt;&lt;Q&gt;JP3397200001^FF_TAX_CF(ANN_R,43831,44196,,,USD)&lt;/Q&gt;&lt;R&gt;1&lt;/R&gt;&lt;C&gt;1&lt;/C&gt;&lt;D xsi:type="xsd:double"&gt;541.923020638525&lt;/D&gt;&lt;/FQL&gt;&lt;FQL&gt;&lt;Q&gt;DE0006599905^FF_TAX_RATE(ANN_R,43466,43830)&lt;/Q&gt;&lt;R&gt;1&lt;/R&gt;&lt;C&gt;1&lt;/C&gt;&lt;D xsi:type="xsd:double"&gt;25.3025936599424&lt;/D&gt;&lt;/FQL&gt;&lt;FQL&gt;&lt;Q&gt;JP3951600000^FF_TAX_CF(ANN_R,42005,42369,,,USD)&lt;/Q&gt;&lt;R&gt;1&lt;/R&gt;&lt;C&gt;1&lt;/C&gt;&lt;D xsi:type="xsd:double"&gt;114.77322453633&lt;/D&gt;&lt;/FQL&gt;&lt;FQL&gt;&lt;Q&gt;DE0006599905^FF_ASSETS(ANN_R,43466,43830,,,USD)&lt;/Q&gt;&lt;R&gt;1&lt;/R&gt;&lt;C&gt;1&lt;/C&gt;&lt;D xsi:type="xsd:double"&gt;49615.6199707985&lt;/D&gt;&lt;/FQL&gt;&lt;FQL&gt;&lt;Q&gt;DE0006599905^FF_SHLDRS_EQ(ANN_R,43466,43830,,,USD)&lt;/Q&gt;&lt;R&gt;1&lt;/R&gt;&lt;C&gt;1&lt;/C&gt;&lt;D xsi:type="xsd:double"&gt;20053.4614777565&lt;/D&gt;&lt;/FQL&gt;&lt;FQL&gt;&lt;Q&gt;DE0006599905^FF_MKT_VAL(ANN_R,43466,43830,,,USD)&lt;/Q&gt;&lt;R&gt;1&lt;/R&gt;&lt;C&gt;1&lt;/C&gt;&lt;D xsi:type="xsd:double"&gt;51414.818383677&lt;/D&gt;&lt;/FQL&gt;&lt;FQL&gt;&lt;Q&gt;JP3421800008^FF_TAX_CF(ANN_R,42370,42735,,,USD)&lt;/Q&gt;&lt;R&gt;1&lt;/R&gt;&lt;C&gt;1&lt;/C&gt;&lt;D xsi:type="xsd:double"&gt;323.74760055542&lt;/D&gt;&lt;/FQL&gt;&lt;FQL&gt;&lt;Q&gt;FR0000130809^FF_TAX_RATE(ANN_R,43466,43830)&lt;/Q&gt;&lt;R&gt;1&lt;/R&gt;&lt;C&gt;1&lt;/C&gt;&lt;D xsi:type="xsd:double"&gt;23.674845476681&lt;/D&gt;&lt;/FQL&gt;&lt;FQL&gt;&lt;Q&gt;US6516391066^FF_TAX_CF(ANN_R,41275,41639,,,USD)&lt;/Q&gt;&lt;R&gt;1&lt;/R&gt;&lt;C&gt;1&lt;/C&gt;&lt;D xsi:type="xsd:double"&gt;361&lt;/D&gt;&lt;/FQL&gt;&lt;FQL&gt;&lt;Q&gt;FR0000130809^FF_ASSETS(ANN_R,43466,43830,,,USD)&lt;/Q&gt;&lt;R&gt;1&lt;/R&gt;&lt;C&gt;1&lt;/C&gt;&lt;D xsi:type="xsd:double"&gt;1522665.55988073&lt;/D&gt;&lt;/FQL&gt;&lt;FQL&gt;&lt;Q&gt;FR0000130809^FF_SHLDRS_EQ(ANN_R,43466,43830,,,USD)&lt;/Q&gt;&lt;R&gt;1&lt;/R&gt;&lt;C&gt;1&lt;/C&gt;&lt;D xsi:type="xsd:double"&gt;71309.0538649559&lt;/D&gt;&lt;/FQL&gt;&lt;FQL&gt;&lt;Q&gt;FR0000130809^FF_MKT_VAL(ANN_R,43466,43830,,,USD)&lt;/Q&gt;&lt;R&gt;1&lt;/R&gt;&lt;C&gt;1&lt;/C&gt;&lt;D xsi:type="xsd:double"&gt;27583.2340107538&lt;/D&gt;&lt;/FQL&gt;&lt;FQL&gt;&lt;Q&gt;NL0000395903^FF_PTX_INC(ANN_R,43101,43465,,,USD)&lt;/Q&gt;&lt;R&gt;1&lt;/R&gt;&lt;C&gt;1&lt;/C&gt;&lt;D xsi:type="xsd:double"&gt;1047.61775779724&lt;/D&gt;&lt;/FQL&gt;&lt;FQL&gt;&lt;Q&gt;NL0000395903^FF_TAX_RATE(ANN_R,43466,43830)&lt;/Q&gt;&lt;R&gt;1&lt;/R&gt;&lt;C&gt;1&lt;/C&gt;&lt;D xsi:type="xsd:double"&gt;22.1052631578947&lt;/D&gt;&lt;/FQL&gt;&lt;FQL&gt;&lt;Q&gt;US1156372096^FF_TAX_CF(ANN_R,43466,43830,,,USD)&lt;/Q&gt;&lt;R&gt;1&lt;/R&gt;&lt;C&gt;1&lt;/C&gt;&lt;D xsi:type="xsd:double"&gt;201&lt;/D&gt;&lt;/FQL&gt;&lt;FQL&gt;&lt;Q&gt;NL0000395903^FF_ASSETS(ANN_R,43466,43830,,,USD)&lt;/Q&gt;&lt;R&gt;1&lt;/R&gt;&lt;C&gt;1&lt;/C&gt;&lt;D xsi:type="xsd:double"&gt;9849.93699789047&lt;/D&gt;&lt;/FQL&gt;&lt;FQL&gt;&lt;Q&gt;NL0000395903^FF_SHLDRS_EQ(ANN_R,43466,43830,,,USD)&lt;/Q&gt;&lt;R&gt;1&lt;/R&gt;&lt;C&gt;1&lt;/C&gt;&lt;D xsi:type="xsd:double"&gt;2671.54986381531&lt;/D&gt;&lt;/FQL&gt;&lt;FQL&gt;&lt;Q&gt;NL0000395903^FF_MKT_VAL(ANN_R,43466,43830,,,USD)&lt;/Q&gt;&lt;R&gt;1&lt;/R&gt;&lt;C&gt;1&lt;/C&gt;&lt;D xsi:type="xsd:double"&gt;19461.8008501669&lt;/D&gt;&lt;/FQL&gt;&lt;FQL&gt;&lt;Q&gt;JP3933800009^FF_TAX_CF(ANN_R,42370,42735)&lt;/Q&gt;&lt;R&gt;1&lt;/R&gt;&lt;C&gt;1&lt;/C&gt;&lt;D xsi:type="xsd:double"&gt;66361&lt;/D&gt;&lt;/FQL&gt;&lt;FQL&gt;&lt;Q&gt;ES0178430E18^FF_TAX_RATE(ANN_R,43466,43830)&lt;/Q&gt;&lt;R&gt;1&lt;/R&gt;&lt;C&gt;1&lt;/C&gt;&lt;D xsi:type="xsd:double"&gt;38.9648798521257&lt;/D&gt;&lt;/FQL&gt;&lt;FQL&gt;&lt;Q&gt;JP3814000000^FF_TAX_CF(ANN_R,43466,43830,,,USD)&lt;/Q&gt;&lt;R&gt;1&lt;/R&gt;&lt;C&gt;1&lt;/C&gt;&lt;D xsi:type="xsd:double"&gt;459.021173244342&lt;/D&gt;&lt;/FQL&gt;&lt;FQL&gt;&lt;Q&gt;ES0178430E18^FF_ASSETS(ANN_R,43466,43830,,,USD)&lt;/Q&gt;&lt;R&gt;1&lt;/R&gt;&lt;C&gt;1&lt;/C&gt;&lt;D xsi:type="xsd:double"&gt;133439.425697803&lt;/D&gt;&lt;/FQL&gt;&lt;FQL&gt;&lt;Q&gt;ES0178430E18^FF_SHLDRS_EQ(ANN_R,43466,43830,,,USD)&lt;/Q&gt;&lt;R&gt;1&lt;/R&gt;&lt;C&gt;1&lt;/C&gt;&lt;D xsi:type="xsd:double"&gt;9962.18699216843&lt;/D&gt;&lt;/FQL&gt;&lt;FQL&gt;&lt;Q&gt;ES0178430E18^FF_MKT_VAL(ANN_R,43466,43830,,,USD)&lt;/Q&gt;&lt;R&gt;1&lt;/R&gt;&lt;C&gt;1&lt;/C&gt;&lt;D xsi:type="xsd:double"&gt;35749.8512895664&lt;/D&gt;&lt;/FQL&gt;&lt;FQL&gt;&lt;Q&gt;NL0000395903^FF_PTX_INC(ANN_R,42736,43100,,,USD)&lt;/Q&gt;&lt;R&gt;1&lt;/R&gt;&lt;C&gt;1&lt;/C&gt;&lt;D xsi:type="xsd:double"&gt;814.368763208389&lt;/D&gt;&lt;/FQL&gt;&lt;FQL&gt;&lt;Q&gt;CH0030170408^FF_TAX_RATE(ANN_R,43466,43830)&lt;/Q&gt;&lt;R&gt;1&lt;/R&gt;&lt;C&gt;1&lt;/C&gt;&lt;D xsi:type="xsd:double"&gt;12.9106085083468&lt;/D&gt;&lt;/FQL&gt;&lt;FQL&gt;&lt;Q&gt;TW0002881000^FF_PTX_INC(ANN_R,40909,41274,,,USD)&lt;/Q&gt;&lt;R&gt;1&lt;/R&gt;&lt;C&gt;1&lt;/C&gt;&lt;D xsi:type="xsd:double"&gt;1119.63143339772&lt;/D&gt;&lt;/FQL&gt;&lt;FQL&gt;&lt;Q&gt;CH0030170408^FF_ASSETS(ANN_R,43466,43830,,,USD)&lt;/Q&gt;&lt;R&gt;1&lt;/R&gt;&lt;C&gt;1&lt;/C&gt;&lt;D xsi:type="xsd:double"&gt;3847.05936437845&lt;/D&gt;&lt;/FQL&gt;&lt;FQL&gt;&lt;Q&gt;CH0030170408^FF_SHLDRS_EQ(ANN_R,43466,43830,,,USD)&lt;/Q&gt;&lt;R&gt;1&lt;/R&gt;&lt;C&gt;1&lt;/C&gt;&lt;D xsi:type="xsd:double"&gt;1961.06776177883&lt;/D&gt;&lt;/FQL&gt;&lt;FQL&gt;&lt;Q&gt;CH0030170408^FF_MKT_VAL(ANN_R,43466,43830,,,USD)&lt;/Q&gt;&lt;R&gt;1&lt;/R&gt;&lt;C&gt;1&lt;/C&gt;&lt;D xsi:type="xsd:double"&gt;20198.4480757268&lt;/D&gt;&lt;/FQL&gt;&lt;FQL&gt;&lt;Q&gt;US8725901040^FF_PTX_INC(ANN_R,41640,42004,,,USD)&lt;/Q&gt;&lt;R&gt;1&lt;/R&gt;&lt;C&gt;1&lt;/C&gt;&lt;D xsi:type="xsd:double"&gt;413&lt;/D&gt;&lt;/FQL&gt;&lt;FQL&gt;&lt;Q&gt;IT0005239360^FF_TAX_RATE(ANN_R,43466,43830)&lt;/Q&gt;&lt;R&gt;1&lt;/R&gt;&lt;C&gt;1&lt;/C&gt;&lt;D xsi:type="xsd:double"&gt;31.8669131238447&lt;/D&gt;&lt;/FQL&gt;&lt;FQL&gt;&lt;Q&gt;SE0012853455^FF_PTX_INC(ANN_R,42370,42735,,,USD)&lt;/Q&gt;&lt;R&gt;1&lt;/R&gt;&lt;C&gt;1&lt;/C&gt;&lt;D xsi:type="xsd:double"&gt;15.3761412361909&lt;/D&gt;&lt;/FQL&gt;&lt;FQL&gt;&lt;Q&gt;IT0005239360^FF_ASSETS(ANN_R,43466,43830,,,USD)&lt;/Q&gt;&lt;R&gt;1&lt;/R&gt;&lt;C&gt;1&lt;/C&gt;&lt;D xsi:type="xsd:double"&gt;960463.708539486&lt;/D&gt;&lt;/FQL&gt;&lt;FQL&gt;&lt;Q&gt;IT0005239360^FF_SHLDRS_EQ(ANN_R,43466,43830,,,USD)&lt;/Q&gt;&lt;R&gt;1&lt;/R&gt;&lt;C&gt;1&lt;/C&gt;&lt;D xsi:type="xsd:double"&gt;68939.4564857483&lt;/D&gt;&lt;/FQL&gt;&lt;FQL&gt;&lt;Q&gt;IT0005239360^FF_MKT_VAL(ANN_R,43466,43830,,,USD)&lt;/Q&gt;&lt;R&gt;1&lt;/R&gt;&lt;C&gt;1&lt;/C&gt;&lt;D xsi:type="xsd:double"&gt;32640.6196459405&lt;/D&gt;&lt;/FQL&gt;&lt;FQL&gt;&lt;Q&gt;FR0000125338^FF_PTX_INC(ANN_R,43101,43465,,,USD)&lt;/Q&gt;&lt;R&gt;1&lt;/R&gt;&lt;C&gt;1&lt;/C&gt;&lt;D xsi:type="xsd:double"&gt;1381.48693060875&lt;/D&gt;&lt;/FQL&gt;&lt;FQL&gt;&lt;Q&gt;CH0012138530^FF_TAX_RATE(ANN_R,43466,43830)&lt;/Q&gt;&lt;R&gt;1&lt;/R&gt;&lt;C&gt;1&lt;/C&gt;&lt;D xsi:type="xsd:double"&gt;27.4364406779661&lt;/D&gt;&lt;/FQL&gt;&lt;FQL&gt;&lt;Q&gt;FR0000130809^FF_PTX_INC(ANN_R,42370,42735,,,USD)&lt;/Q&gt;&lt;R&gt;1&lt;/R&gt;&lt;C&gt;1&lt;/C&gt;&lt;D xsi:type="xsd:double"&gt;6834.08653616905&lt;/D&gt;&lt;/FQL&gt;&lt;FQL&gt;&lt;Q&gt;CH0012138530^FF_ASSETS(ANN_R,43466,43830,,,USD)&lt;/Q&gt;&lt;R&gt;1&lt;/R&gt;&lt;C&gt;1&lt;/C&gt;&lt;D xsi:type="xsd:double"&gt;813027.300426364&lt;/D&gt;&lt;/FQL&gt;&lt;FQL&gt;&lt;Q&gt;CH0012138530^FF_SHLDRS_EQ(ANN_R,43466,43830,,,USD)&lt;/Q&gt;&lt;R&gt;1&lt;/R&gt;&lt;C&gt;1&lt;/C&gt;&lt;D xsi:type="xsd:double"&gt;45070.4799342155&lt;/D&gt;&lt;/FQL&gt;&lt;FQL&gt;&lt;Q&gt;CH0012138530^FF_MKT_VAL(ANN_R,43466,43830,,,USD)&lt;/Q&gt;&lt;R&gt;1&lt;/R&gt;&lt;C&gt;1&lt;/C&gt;&lt;D xsi:type="xsd:double"&gt;32970.5731446515&lt;/D&gt;&lt;/FQL&gt;&lt;FQL&gt;&lt;Q&gt;SE0000115446^FF_PTX_INC(ANN_R,43101,43465,,,USD)&lt;/Q&gt;&lt;R&gt;1&lt;/R&gt;&lt;C&gt;1&lt;/C&gt;&lt;D xsi:type="xsd:double"&gt;3565.32708633691&lt;/D&gt;&lt;/FQL&gt;&lt;FQL&gt;&lt;Q&gt;NL0000009165^FF_TAX_RATE(ANN_R,43466,43830)&lt;/Q&gt;&lt;R&gt;1&lt;/R&gt;&lt;C&gt;1&lt;/C&gt;&lt;D xsi:type="xsd:double"&gt;29.1666666666667&lt;/D&gt;&lt;/FQL&gt;&lt;FQL&gt;&lt;Q&gt;CH0102484968^FF_TAX_CF(ANN_R,43101,43465,,,USD)&lt;/Q&gt;&lt;R&gt;1&lt;/R&gt;&lt;C&gt;1&lt;/C&gt;&lt;D xsi:type="xsd:double"&gt;145.606896579266&lt;/D&gt;&lt;/FQL&gt;&lt;FQL&gt;&lt;Q&gt;NL0000009165^FF_ASSETS(ANN_R,43466,43830,,,USD)&lt;/Q&gt;&lt;R&gt;1&lt;/R&gt;&lt;C&gt;1&lt;/C&gt;&lt;D xsi:type="xsd:double"&gt;53327.7272815704&lt;/D&gt;&lt;/FQL&gt;&lt;FQL&gt;&lt;Q&gt;NL0000009165^FF_SHLDRS_EQ(ANN_R,43466,43830,,,USD)&lt;/Q&gt;&lt;R&gt;1&lt;/R&gt;&lt;C&gt;1&lt;/C&gt;&lt;D xsi:type="xsd:double"&gt;18125.0065760612&lt;/D&gt;&lt;/FQL&gt;&lt;FQL&gt;&lt;Q&gt;NL0000009165^FF_MKT_VAL(ANN_R,43466,43830,,,USD)&lt;/Q&gt;&lt;R&gt;1&lt;/R&gt;&lt;C&gt;1&lt;/C&gt;&lt;D xsi:type="xsd:double"&gt;61297.7456484426&lt;/D&gt;&lt;/FQL&gt;&lt;FQL&gt;&lt;Q&gt;US8666741041^FF_PTX_INC(ANN_R,43101,43465,,,USD)&lt;/Q&gt;&lt;R&gt;1&lt;/R&gt;&lt;C&gt;1&lt;/C&gt;&lt;D xsi:type="xsd:double"&gt;120.246&lt;/D&gt;&lt;/FQL&gt;&lt;FQL&gt;&lt;Q&gt;SE0012673267^FF_TAX_RATE(ANN_R,43466,43830)&lt;/Q&gt;&lt;R&gt;1&lt;/R&gt;&lt;C&gt;1&lt;/C&gt;&lt;D xsi:type="xsd:double"&gt;4.79805686962716&lt;/D&gt;&lt;/FQL&gt;&lt;FQL&gt;&lt;Q&gt;US4932671088^FF_TAX_CF(ANN_R,41275,41639,,,USD)&lt;/Q&gt;&lt;R&gt;1&lt;/R&gt;&lt;C&gt;1&lt;/C&gt;&lt;D xsi:type="xsd:double"&gt;185&lt;/D&gt;&lt;/FQL&gt;&lt;FQL&gt;&lt;Q&gt;SE0012673267^FF_ASSETS(ANN_R,43466,43830,,,USD)&lt;/Q&gt;&lt;R&gt;1&lt;/R&gt;&lt;C&gt;1&lt;/C&gt;&lt;D xsi:type="xsd:double"&gt;487.344619126838&lt;/D&gt;&lt;/FQL&gt;&lt;FQL&gt;&lt;Q&gt;SE0012673267^FF_SHLDRS_EQ(ANN_R,43466,43830,,,USD)&lt;/Q&gt;&lt;R&gt;1&lt;/R&gt;&lt;C&gt;1&lt;/C&gt;&lt;D xsi:type="xsd:double"&gt;315.306894874866&lt;/D&gt;&lt;/FQL&gt;&lt;FQL&gt;&lt;Q&gt;SE0012673267^FF_MKT_VAL(ANN_R,43466,43830,,,USD)&lt;/Q&gt;&lt;R&gt;1&lt;/R&gt;&lt;C&gt;1&lt;/C&gt;&lt;D xsi:type="xsd:double"&gt;5471.35315591094&lt;/D&gt;&lt;/FQL&gt;&lt;FQL&gt;&lt;Q&gt;SE0000310336^FF_TAX_CF(ANN_R,43466,43830)&lt;/Q&gt;&lt;R&gt;1&lt;/R&gt;&lt;C&gt;1&lt;/C&gt;&lt;D xsi:type="xsd:double"&gt;888&lt;/D&gt;&lt;/FQL&gt;&lt;FQL&gt;&lt;Q&gt;FR0010307819^FF_TAX_RATE(ANN_R,43466,43830)&lt;/Q&gt;&lt;R&gt;1&lt;/R&gt;&lt;C&gt;1&lt;/C&gt;&lt;D xsi:type="xsd:double"&gt;27.5298391281785&lt;/D&gt;&lt;/FQL&gt;&lt;FQL&gt;&lt;Q&gt;US3453708600^FF_PTX_INC(ANN_R,42370,42735,,,USD)&lt;/Q&gt;&lt;R&gt;1&lt;/R&gt;&lt;C&gt;1&lt;/C&gt;&lt;D xsi:type="xsd:double"&gt;6796&lt;/D&gt;&lt;/FQL&gt;&lt;FQL&gt;&lt;Q&gt;FR0010307819^FF_ASSETS(ANN_R,43466,43830,,,USD)&lt;/Q&gt;&lt;R&gt;1&lt;/R&gt;&lt;C&gt;1&lt;/C&gt;&lt;D xsi:type="xsd:double"&gt;13271.092323494&lt;/D&gt;&lt;/FQL&gt;&lt;FQL&gt;&lt;Q&gt;FR0010307819^FF_SHLDRS_EQ(ANN_R,43466,43830,,,USD)&lt;/Q&gt;&lt;R&gt;1&lt;/R&gt;&lt;C&gt;1&lt;/C&gt;&lt;D xsi:type="xsd:double"&gt;5727.21920804977&lt;/D&gt;&lt;/FQL&gt;&lt;FQL&gt;&lt;Q&gt;FR0010307819^FF_MKT_VAL(ANN_R,43466,43830,,,USD)&lt;/Q&gt;&lt;R&gt;1&lt;/R&gt;&lt;C&gt;1&lt;/C&gt;&lt;D xsi:type="xsd:double"&gt;21767.7121018958&lt;/D&gt;&lt;/FQL&gt;&lt;FQL&gt;&lt;Q&gt;FR0000120644^FF_PTX_INC(ANN_R,43101,43465,,,USD)&lt;/Q&gt;&lt;R&gt;1&lt;/R&gt;&lt;C&gt;1&lt;/C&gt;&lt;D xsi:type="xsd:double"&gt;2824.32084703445&lt;/D&gt;&lt;/FQL&gt;&lt;FQL&gt;&lt;Q&gt;NL0000226223^FF_TAX_RATE(ANN_R,43466,43830)&lt;/Q&gt;&lt;R&gt;1&lt;/R&gt;&lt;C&gt;1&lt;/C&gt;&lt;D xsi:type="xsd:double"&gt;2.82485875706215&lt;/D&gt;&lt;/FQL&gt;&lt;FQL&gt;&lt;Q&gt;FR0000125486^FF_TAX_CF(ANN_R,42736,43100,,,USD)&lt;/Q&gt;&lt;R&gt;1&lt;/R&gt;&lt;C&gt;1&lt;/C&gt;&lt;D xsi:type="xsd:double"&gt;1857.7082451582&lt;/D&gt;&lt;/FQL&gt;&lt;FQL&gt;&lt;Q&gt;NL0000226223^FF_ASSETS(ANN_R,43466,43830,,,USD)&lt;/Q&gt;&lt;R&gt;1&lt;/R&gt;&lt;C&gt;1&lt;/C&gt;&lt;D xsi:type="xsd:double"&gt;11867.9993950441&lt;/D&gt;&lt;/FQL&gt;&lt;FQL&gt;&lt;Q&gt;NL0000226223^FF_SHLDRS_EQ(ANN_R,43466,43830,,,USD)&lt;/Q&gt;&lt;R&gt;1&lt;/R&gt;&lt;C&gt;1&lt;/C&gt;&lt;D xsi:type="xsd:double"&gt;7042.99964099216&lt;/D&gt;&lt;/FQL&gt;&lt;FQL&gt;&lt;Q&gt;NL0000226223^FF_MKT_VAL(ANN_R,43466,43830,,,USD)&lt;/Q&gt;&lt;R&gt;1&lt;/R&gt;&lt;C&gt;1&lt;/C&gt;&lt;D xsi:type="xsd:double"&gt;23985.2248545742&lt;/D&gt;&lt;/FQL&gt;&lt;FQL&gt;&lt;Q&gt;US72919P2020^FF_PTX_INC(ANN_R,41640,42004,,,USD)&lt;/Q&gt;&lt;R&gt;1&lt;/R&gt;&lt;C&gt;1&lt;/C&gt;&lt;D xsi:type="xsd:double"&gt;-88.812503&lt;/D&gt;&lt;/FQL&gt;&lt;FQL&gt;&lt;Q&gt;FR0000133308^FF_TAX_RATE(ANN_R,43466,43830)&lt;/Q&gt;&lt;R&gt;1&lt;/R&gt;&lt;C&gt;1&lt;/C&gt;&lt;D xsi:type="xsd:double"&gt;31.0448401630551&lt;/D&gt;&lt;/FQL&gt;&lt;FQL&gt;&lt;Q&gt;JP3970300004^FF_TAX_CF(ANN_R,42736,43100,,,USD)&lt;/Q&gt;&lt;R&gt;1&lt;/R&gt;&lt;C&gt;1&lt;/C&gt;&lt;D xsi:type="xsd:double"&gt;731.238595277071&lt;/D&gt;&lt;/FQL&gt;&lt;FQL&gt;&lt;Q&gt;FR0000133308^FF_ASSETS(ANN_R,43466,43830,,,USD)&lt;/Q&gt;&lt;R&gt;1&lt;/R&gt;&lt;C&gt;1&lt;/C&gt;&lt;D xsi:type="xsd:double"&gt;123601.836199284&lt;/D&gt;&lt;/FQL&gt;&lt;FQL&gt;&lt;Q&gt;FR0000133308^FF_SHLDRS_EQ(ANN_R,43466,43830,,,USD)&lt;/Q&gt;&lt;R&gt;1&lt;/R&gt;&lt;C&gt;1&lt;/C&gt;&lt;D xsi:type="xsd:double"&gt;29097.4435167313&lt;/D&gt;&lt;/FQL&gt;&lt;FQL&gt;&lt;Q&gt;FR0000133308^FF_MKT_VAL(ANN_R,43466,43830,,,USD)&lt;/Q&gt;&lt;R&gt;1&lt;/R&gt;&lt;C&gt;1&lt;/C&gt;&lt;D xsi:type="xsd:double"&gt;39031.6969167868&lt;/D&gt;&lt;/FQL&gt;&lt;FQL&gt;&lt;Q&gt;JP3496400007^FF_PTX_INC(ANN_R,41640,42004,,,USD)&lt;/Q&gt;&lt;R&gt;1&lt;/R&gt;&lt;C&gt;1&lt;/C&gt;&lt;D xsi:type="xsd:double"&gt;6195.65381980687&lt;/D&gt;&lt;/FQL&gt;&lt;FQL&gt;&lt;Q&gt;NL0011585146^FF_TAX_RATE(ANN_R,43466,43830)&lt;/Q&gt;&lt;R&gt;1&lt;/R&gt;&lt;C&gt;1&lt;/C&gt;&lt;D xsi:type="xsd:double"&gt;20.2623869921385&lt;/D&gt;&lt;/FQL&gt;&lt;FQL&gt;&lt;Q&gt;US6311031081^FF_TAX_CF(ANN_R,41640,42004,,,USD)&lt;/Q&gt;&lt;R&gt;1&lt;/R&gt;&lt;C&gt;1&lt;/C&gt;&lt;D xsi:type="xsd:double"&gt;190&lt;/D&gt;&lt;/FQL&gt;&lt;FQL&gt;&lt;Q&gt;NL0011585146^FF_ASSETS(ANN_R,43466,43830,,,USD)&lt;/Q&gt;&lt;R&gt;1&lt;/R&gt;&lt;C&gt;1&lt;/C&gt;&lt;D xsi:type="xsd:double"&gt;6113.5522583561&lt;/D&gt;&lt;/FQL&gt;&lt;FQL&gt;&lt;Q&gt;NL0011585146^FF_SHLDRS_EQ(ANN_R,43466,43830,,,USD)&lt;/Q&gt;&lt;R&gt;1&lt;/R&gt;&lt;C&gt;1&lt;/C&gt;&lt;D xsi:type="xsd:double"&gt;1662.74794023991&lt;/D&gt;&lt;/FQL&gt;&lt;FQL&gt;&lt;Q&gt;NL0011585146^FF_MKT_VAL(ANN_R,43466,43830,,,USD)&lt;/Q&gt;&lt;R&gt;1&lt;/R&gt;&lt;C&gt;1&lt;/C&gt;&lt;D xsi:type="xsd:double"&gt;30760.3188289479&lt;/D&gt;&lt;/FQL&gt;&lt;FQL&gt;&lt;Q&gt;JP3409000001^FF_PTX_INC(ANN_R,43101,43465,,,USD)&lt;/Q&gt;&lt;R&gt;1&lt;/R&gt;&lt;C&gt;1&lt;/C&gt;&lt;D xsi:type="xsd:double"&gt;1591.9890602529&lt;/D&gt;&lt;/FQL&gt;&lt;FQL&gt;&lt;Q&gt;IT0000062072^FF_TAX_RATE(ANN_R,43466,43830)&lt;/Q&gt;&lt;R&gt;1&lt;/R&gt;&lt;C&gt;1&lt;/C&gt;&lt;D xsi:type="xsd:double"&gt;32.0663046584738&lt;/D&gt;&lt;/FQL&gt;&lt;FQL&gt;&lt;Q&gt;JP3505000004^FF_TAX_CF(ANN_R,43101,43465,,,USD)&lt;/Q&gt;&lt;R&gt;1&lt;/R&gt;&lt;C&gt;1&lt;/C&gt;&lt;D xsi:type="xsd:double"&gt;910.41051068157&lt;/D&gt;&lt;/FQL&gt;&lt;FQL&gt;&lt;Q&gt;IT0000062072^FF_ASSETS(ANN_R,43466,43830,,,USD)&lt;/Q&gt;&lt;R&gt;1&lt;/R&gt;&lt;C&gt;1&lt;/C&gt;&lt;D xsi:type="xsd:double"&gt;578567.900506973&lt;/D&gt;&lt;/FQL&gt;&lt;FQL&gt;&lt;Q&gt;IT0000062072^FF_SHLDRS_EQ(ANN_R,43466,43830,,,USD)&lt;/Q&gt;&lt;R&gt;1&lt;/R&gt;&lt;C&gt;1&lt;/C&gt;&lt;D xsi:type="xsd:double"&gt;31834.0983772278&lt;/D&gt;&lt;/FQL&gt;&lt;FQL&gt;&lt;Q&gt;IT0000062072^FF_MKT_VAL(ANN_R,43466,43830,,,USD)&lt;/Q&gt;&lt;R&gt;1&lt;/R&gt;&lt;C&gt;1&lt;/C&gt;&lt;D xsi:type="xsd:double"&gt;32406.9047830415&lt;/D&gt;&lt;/FQL&gt;&lt;FQL&gt;&lt;Q&gt;CH0210483332^FF_PTX_INC(ANN_R,43101,43465,,,USD)&lt;/Q&gt;&lt;R&gt;1&lt;/R&gt;&lt;C&gt;1&lt;/C&gt;&lt;D xsi:type="xsd:double"&gt;1979.63063896664&lt;/D&gt;&lt;/FQL&gt;&lt;FQL&gt;&lt;Q&gt;SE0000103699^FF_TAX_RATE(ANN_R,43466,43830)&lt;/Q&gt;&lt;R&gt;1&lt;/R&gt;&lt;C&gt;1&lt;/C&gt;&lt;D xsi:type="xsd:double"&gt;18.1093262452329&lt;/D&gt;&lt;/FQL&gt;&lt;FQL&gt;&lt;Q&gt;CH0012214059^FF_PTX_INC(ANN_R,42005,42369,,,USD)&lt;/Q&gt;&lt;R&gt;1&lt;/R&gt;&lt;C&gt;1&lt;/C&gt;&lt;D xsi:type="xsd:double"&gt;-873.421568751335&lt;/D&gt;&lt;/FQL&gt;&lt;FQL&gt;&lt;Q&gt;SE0000103699^FF_ASSETS(ANN_R,43466,43830,,,USD)&lt;/Q&gt;&lt;R&gt;1&lt;/R&gt;&lt;C&gt;1&lt;/C&gt;&lt;D xsi:type="xsd:double"&gt;11899.1739670075&lt;/D&gt;&lt;/FQL&gt;&lt;FQL&gt;&lt;Q&gt;SE0000103699^FF_SHLDRS_EQ(ANN_R,43466,43830,,,USD)&lt;/Q&gt;&lt;R&gt;1&lt;/R&gt;&lt;C&gt;1&lt;/C&gt;&lt;D xsi:type="xsd:double"&gt;6806.61576713958&lt;/D&gt;&lt;/FQL&gt;&lt;FQL&gt;&lt;Q&gt;SE0000103699^FF_MKT_VAL(ANN_R,43466,43830,,,USD)&lt;/Q&gt;&lt;R&gt;1&lt;/R&gt;&lt;C&gt;1&lt;/C&gt;&lt;D xsi:type="xsd:double"&gt;20612.8736758203&lt;/D&gt;&lt;/FQL&gt;&lt;FQL&gt;&lt;Q&gt;JP3802400006^FF_TAX_CF(ANN_R,42370,42735)&lt;/Q&gt;&lt;R&gt;1&lt;/R&gt;&lt;C&gt;1&lt;/C&gt;&lt;D xsi:type="xsd:double"&gt;121281&lt;/D&gt;&lt;/FQL&gt;&lt;FQL&gt;&lt;Q&gt;FR0000121261^FF_TAX_RATE(ANN_R,43466,43830)&lt;/Q&gt;&lt;R&gt;1&lt;/R&gt;&lt;C&gt;1&lt;/C&gt;&lt;D xsi:type="xsd:double"&gt;22.4092116917626&lt;/D&gt;&lt;/FQL&gt;&lt;FQL&gt;&lt;Q&gt;CH0014852781^FF_TAX_CF(ANN_R,43831,44196)&lt;/Q&gt;&lt;R&gt;1&lt;/R&gt;&lt;C&gt;1&lt;/C&gt;&lt;D xsi:type="xsd:double"&gt;295&lt;/D&gt;&lt;/FQL&gt;&lt;FQL&gt;&lt;Q&gt;FR0000121261^FF_ASSETS(ANN_R,43466,43830,,,USD)&lt;/Q&gt;&lt;R&gt;1&lt;/R&gt;&lt;C&gt;1&lt;/C&gt;&lt;D xsi:type="xsd:double"&gt;35557.4306874275&lt;/D&gt;&lt;/FQL&gt;&lt;FQL&gt;&lt;Q&gt;FR0000121261^FF_SHLDRS_EQ(ANN_R,43466,43830,,,USD)&lt;/Q&gt;&lt;R&gt;1&lt;/R&gt;&lt;C&gt;1&lt;/C&gt;&lt;D xsi:type="xsd:double"&gt;14846.1842432022&lt;/D&gt;&lt;/FQL&gt;&lt;FQL&gt;&lt;Q&gt;FR0000121261^FF_MKT_VAL(ANN_R,43466,43830,,,USD)&lt;/Q&gt;&lt;R&gt;1&lt;/R&gt;&lt;C&gt;1&lt;/C&gt;&lt;D xsi:type="xsd:double"&gt;21875.5777510587&lt;/D&gt;&lt;/FQL&gt;&lt;FQL&gt;&lt;Q&gt;JP3160400002^FF_PTX_INC(ANN_R,41640,42004,,,USD)&lt;/Q&gt;&lt;R&gt;1&lt;/R&gt;&lt;C&gt;1&lt;/C&gt;&lt;D xsi:type="xsd:double"&gt;621.913354966789&lt;/D&gt;&lt;/FQL&gt;&lt;FQL&gt;&lt;Q&gt;FR0000127771^FF_TAX_RATE(ANN_R,43466,43830)&lt;/Q&gt;&lt;R&gt;1&lt;/R&gt;&lt;C&gt;1&lt;/C&gt;&lt;D xsi:type="xsd:double"&gt;-9.95732574679943&lt;/D&gt;&lt;/FQL&gt;&lt;FQL&gt;&lt;Q&gt;US2855121099^FF_PTX_INC(ANN_R,42370,42735,,,USD)&lt;/Q&gt;&lt;R&gt;1&lt;/R&gt;&lt;C&gt;1&lt;/C&gt;&lt;D xsi:type="xsd:double"&gt;877&lt;/D&gt;&lt;/FQL&gt;&lt;FQL&gt;&lt;Q&gt;FR0000127771^FF_ASSETS(ANN_R,43466,43830,,,USD)&lt;/Q&gt;&lt;R&gt;1&lt;/R&gt;&lt;C&gt;1&lt;/C&gt;&lt;D xsi:type="xsd:double"&gt;41920.8828630447&lt;/D&gt;&lt;/FQL&gt;&lt;FQL&gt;&lt;Q&gt;FR0000127771^FF_SHLDRS_EQ(ANN_R,43466,43830,,,USD)&lt;/Q&gt;&lt;R&gt;1&lt;/R&gt;&lt;C&gt;1&lt;/C&gt;&lt;D xsi:type="xsd:double"&gt;17233.7416214943&lt;/D&gt;&lt;/FQL&gt;&lt;FQL&gt;&lt;Q&gt;FR0000127771^FF_MKT_VAL(ANN_R,43466,43830,,,USD)&lt;/Q&gt;&lt;R&gt;1&lt;/R&gt;&lt;C&gt;1&lt;/C&gt;&lt;D xsi:type="xsd:double"&gt;33926.7149668047&lt;/D&gt;&lt;/FQL&gt;&lt;FQL&gt;&lt;Q&gt;JP3726800000^FF_TAX_CF(ANN_R,43466,43830)&lt;/Q&gt;&lt;R&gt;1&lt;/R&gt;&lt;C&gt;1&lt;/C&gt;&lt;D xsi:type="xsd:double"&gt;147105&lt;/D&gt;&lt;/FQL&gt;&lt;FQL&gt;&lt;Q&gt;FR0000125338^FF_TAX_RATE(ANN_R,43466,43830)&lt;/Q&gt;&lt;R&gt;1&lt;/R&gt;&lt;C&gt;1&lt;/C&gt;&lt;D xsi:type="xsd:double"&gt;37.0753323485968&lt;/D&gt;&lt;/FQL&gt;&lt;FQL&gt;&lt;Q&gt;ES0148396007^FF_TAX_CF(ANN_R,42736,43100)&lt;/Q&gt;&lt;R&gt;1&lt;/R&gt;&lt;C&gt;1&lt;/C&gt;&lt;D xsi:type="xsd:double"&gt;797.608&lt;/D&gt;&lt;/FQL&gt;&lt;FQL&gt;&lt;Q&gt;FR0000125338^FF_ASSETS(ANN_R,43466,43830,,,USD)&lt;/Q&gt;&lt;R&gt;1&lt;/R&gt;&lt;C&gt;1&lt;/C&gt;&lt;D xsi:type="xsd:double"&gt;20356.536462307&lt;/D&gt;&lt;/FQL&gt;&lt;FQL&gt;&lt;Q&gt;FR0000125338^FF_SHLDRS_EQ(ANN_R,43466,43830,,,USD)&lt;/Q&gt;&lt;R&gt;1&lt;/R&gt;&lt;C&gt;1&lt;/C&gt;&lt;D xsi:type="xsd:double"&gt;9455.93951797485&lt;/D&gt;&lt;/FQL&gt;&lt;FQL&gt;&lt;Q&gt;FR0000125338^FF_MKT_VAL(ANN_R,43466,43830,,,USD)&lt;/Q&gt;&lt;R&gt;1&lt;/R&gt;&lt;C&gt;1&lt;/C&gt;&lt;D xsi:type="xsd:double"&gt;20662.1193933649&lt;/D&gt;&lt;/FQL&gt;&lt;FQL&gt;&lt;Q&gt;TW0002454006^FF_PTX_INC(ANN_R,41640,42004,,,USD)&lt;/Q&gt;&lt;R&gt;1&lt;/R&gt;&lt;C&gt;1&lt;/C&gt;&lt;D xsi:type="xsd:double"&gt;1695.06811973611&lt;/D&gt;&lt;/FQL&gt;&lt;FQL&gt;&lt;Q&gt;SE0000667891^FF_TAX_RATE(ANN_R,43466,43830)&lt;/Q&gt;&lt;R&gt;1&lt;/R&gt;&lt;C&gt;1&lt;/C&gt;&lt;D xsi:type="xsd:double"&gt;28.1854871921588&lt;/D&gt;&lt;/FQL&gt;&lt;FQL&gt;&lt;Q&gt;US8740541094^FF_TAX_CF(ANN_R,43466,43830,,,USD)&lt;/Q&gt;&lt;R&gt;1&lt;/R&gt;&lt;C&gt;1&lt;/C&gt;&lt;D xsi:type="xsd:double"&gt;19.28&lt;/D&gt;&lt;/FQL&gt;&lt;FQL&gt;&lt;Q&gt;SE0000667891^FF_ASSETS(ANN_R,43466,43830,,,USD)&lt;/Q&gt;&lt;R&gt;1&lt;/R&gt;&lt;C&gt;1&lt;/C&gt;&lt;D xsi:type="xsd:double"&gt;12864.2625267729&lt;/D&gt;&lt;/FQL&gt;&lt;FQL&gt;&lt;Q&gt;SE0000667891^FF_SHLDRS_EQ(ANN_R,43466,43830,,,USD)&lt;/Q&gt;&lt;R&gt;1&lt;/R&gt;&lt;C&gt;1&lt;/C&gt;&lt;D xsi:type="xsd:double"&gt;6606.52410009503&lt;/D&gt;&lt;/FQL&gt;&lt;FQL&gt;&lt;Q&gt;SE0000667891^FF_MKT_VAL(ANN_R,43466,43830,,,USD)&lt;/Q&gt;&lt;R&gt;1&lt;/R&gt;&lt;C&gt;1&lt;/C&gt;&lt;D xsi:type="xsd:double"&gt;24475.202870189&lt;/D&gt;&lt;/FQL&gt;&lt;FQL&gt;&lt;Q&gt;FR0000127771^FF_PTX_INC(ANN_R,43831,44196,,,USD)&lt;/Q&gt;&lt;R&gt;1&lt;/R&gt;&lt;C&gt;1&lt;/C&gt;&lt;D xsi:type="xsd:double"&gt;321.472801923752&lt;/D&gt;&lt;/FQL&gt;&lt;FQL&gt;&lt;Q&gt;FR0000130650^FF_TAX_RATE(ANN_R,43466,43830)&lt;/Q&gt;&lt;R&gt;1&lt;/R&gt;&lt;C&gt;1&lt;/C&gt;&lt;D xsi:type="xsd:double"&gt;25.689422723373&lt;/D&gt;&lt;/FQL&gt;&lt;FQL&gt;&lt;Q&gt;SE0000667891^FF_TAX_CF(ANN_R,42736,43100)&lt;/Q&gt;&lt;R&gt;1&lt;/R&gt;&lt;C&gt;1&lt;/C&gt;&lt;D xsi:type="xsd:double"&gt;2466&lt;/D&gt;&lt;/FQL&gt;&lt;FQL&gt;&lt;Q&gt;FR0000130650^FF_ASSETS(ANN_R,43466,43830,,,USD)&lt;/Q&gt;&lt;R&gt;1&lt;/R&gt;&lt;C&gt;1&lt;/C&gt;&lt;D xsi:type="xsd:double"&gt;15571.9927062035&lt;/D&gt;&lt;/FQL&gt;&lt;FQL&gt;&lt;Q&gt;FR0000130650^FF_SHLDRS_EQ(ANN_R,43466,43830,,,USD)&lt;/Q&gt;&lt;R&gt;1&lt;/R&gt;&lt;C&gt;1&lt;/C&gt;&lt;D xsi:type="xsd:double"&gt;5846.7654519558&lt;/D&gt;&lt;/FQL&gt;&lt;FQL&gt;&lt;Q&gt;FR0000130650^FF_MKT_VAL(ANN_R,43466,43830,,,USD)&lt;/Q&gt;&lt;R&gt;1&lt;/R&gt;&lt;C&gt;1&lt;/C&gt;&lt;D xsi:type="xsd:double"&gt;42682.0543191454&lt;/D&gt;&lt;/FQL&gt;&lt;FQL&gt;&lt;Q&gt;US5745991068^FF_PTX_INC(ANN_R,42005,42369,,,USD)&lt;/Q&gt;&lt;R&gt;1&lt;/R&gt;&lt;C&gt;1&lt;/C&gt;&lt;D xsi:type="xsd:double"&gt;689&lt;/D&gt;&lt;/FQL&gt;&lt;FQL&gt;&lt;Q&gt;CH0012214059^FF_TAX_RATE(ANN_R,43466,43830)&lt;/Q&gt;&lt;R&gt;1&lt;/R&gt;&lt;C&gt;1&lt;/C&gt;&lt;D xsi:type="xsd:double"&gt;29.2134831460674&lt;/D&gt;&lt;/FQL&gt;&lt;FQL&gt;&lt;Q&gt;US0152711091^FF_TAX_CF(ANN_R,42736,43100)&lt;/Q&gt;&lt;R&gt;0&lt;/R&gt;&lt;C&gt;0&lt;/C&gt;&lt;/FQL&gt;&lt;FQL&gt;&lt;Q&gt;CH0012214059^FF_ASSETS(ANN_R,43466,43830,,,USD)&lt;/Q&gt;&lt;R&gt;1&lt;/R&gt;&lt;C&gt;1&lt;/C&gt;&lt;D xsi:type="xsd:double"&gt;60215.8300101757&lt;/D&gt;&lt;/FQL&gt;&lt;FQL&gt;&lt;Q&gt;CH0012214059^FF_SHLDRS_EQ(ANN_R,43466,43830,,,USD)&lt;/Q&gt;&lt;R&gt;1&lt;/R&gt;&lt;C&gt;1&lt;/C&gt;&lt;D xsi:type="xsd:double"&gt;29499.6638667583&lt;/D&gt;&lt;/FQL&gt;&lt;FQL&gt;&lt;Q&gt;CH0012214059^FF_MKT_VAL(ANN_R,43466,43830,,,USD)&lt;/Q&gt;&lt;R&gt;1&lt;/R&gt;&lt;C&gt;1&lt;/C&gt;&lt;D xsi:type="xsd:double"&gt;34032.4724831655&lt;/D&gt;&lt;/FQL&gt;&lt;FQL&gt;&lt;Q&gt;US2855121099^FF_TAX_CF(ANN_R,43466,43830,,,USD)&lt;/Q&gt;&lt;R&gt;1&lt;/R&gt;&lt;C&gt;1&lt;/C&gt;&lt;D xsi:type="xsd:double"&gt;100&lt;/D&gt;&lt;/FQL&gt;&lt;FQL&gt;&lt;Q&gt;DE0005810055^FF_TAX_RATE(ANN_R,43466,43830)&lt;/Q&gt;&lt;R&gt;1&lt;/R&gt;&lt;C&gt;1&lt;/C&gt;&lt;D xsi:type="xsd:double"&gt;25.9407640578051&lt;/D&gt;&lt;/FQL&gt;&lt;FQL&gt;&lt;Q&gt;JP3304200003^FF_PTX_INC(ANN_R,42736,43100,,,USD)&lt;/Q&gt;&lt;R&gt;1&lt;/R&gt;&lt;C&gt;1&lt;/C&gt;&lt;D xsi:type="xsd:double"&gt;1537.28730194457&lt;/D&gt;&lt;/FQL&gt;&lt;FQL&gt;&lt;Q&gt;DE0005810055^FF_ASSETS(ANN_R,43466,43830,,,USD)&lt;/Q&gt;&lt;R&gt;1&lt;/R&gt;&lt;C&gt;1&lt;/C&gt;&lt;D xsi:type="xsd:double"&gt;154047.963397264&lt;/D&gt;&lt;/FQL&gt;&lt;FQL&gt;&lt;Q&gt;DE0005810055^FF_SHLDRS_EQ(ANN_R,43466,43830,,,USD)&lt;/Q&gt;&lt;R&gt;1&lt;/R&gt;&lt;C&gt;1&lt;/C&gt;&lt;D xsi:type="xsd:double"&gt;6437.8739218235&lt;/D&gt;&lt;/FQL&gt;&lt;FQL&gt;&lt;Q&gt;DE0005810055^FF_MKT_VAL(ANN_R,43466,43830,,,USD)&lt;/Q&gt;&lt;R&gt;1&lt;/R&gt;&lt;C&gt;1&lt;/C&gt;&lt;D xsi:type="xsd:double"&gt;28856.7562430186&lt;/D&gt;&lt;/FQL&gt;&lt;FQL&gt;&lt;Q&gt;FR0000121485^FF_PTX_INC(ANN_R,43101,43465,,,USD)&lt;/Q&gt;&lt;R&gt;1&lt;/R&gt;&lt;C&gt;1&lt;/C&gt;&lt;D xsi:type="xsd:double"&gt;4145.75851652622&lt;/D&gt;&lt;/FQL&gt;&lt;FQL&gt;&lt;Q&gt;ES0109067019^FF_TAX_RATE(ANN_R,43466,43830)&lt;/Q&gt;&lt;R&gt;1&lt;/R&gt;&lt;C&gt;1&lt;/C&gt;&lt;D xsi:type="xsd:double"&gt;21.7576791808874&lt;/D&gt;&lt;/FQL&gt;&lt;FQL&gt;&lt;Q&gt;US8725901040^FF_TAX_CF(ANN_R,43831,44196,,,USD)&lt;/Q&gt;&lt;R&gt;1&lt;/R&gt;&lt;C&gt;1&lt;/C&gt;&lt;D xsi:type="xsd:double"&gt;218&lt;/D&gt;&lt;/FQL&gt;&lt;FQL&gt;&lt;Q&gt;ES0109067019^FF_ASSETS(ANN_R,43466,43830,,,USD)&lt;/Q&gt;&lt;R&gt;1&lt;/R&gt;&lt;C&gt;1&lt;/C&gt;&lt;D xsi:type="xsd:double"&gt;11675.2341548443&lt;/D&gt;&lt;/FQL&gt;&lt;FQL&gt;&lt;Q&gt;ES0109067019^FF_SHLDRS_EQ(ANN_R,43466,43830,,,USD)&lt;/Q&gt;&lt;R&gt;1&lt;/R&gt;&lt;C&gt;1&lt;/C&gt;&lt;D xsi:type="xsd:double"&gt;4245.85603356361&lt;/D&gt;&lt;/FQL&gt;&lt;FQL&gt;&lt;Q&gt;ES0109067019^FF_MKT_VAL(ANN_R,43466,43830,,,USD)&lt;/Q&gt;&lt;R&gt;1&lt;/R&gt;&lt;C&gt;1&lt;/C&gt;&lt;D xsi:type="xsd:double"&gt;35222.3952092103&lt;/D&gt;&lt;/FQL&gt;&lt;FQL&gt;&lt;Q&gt;US0311001004^FF_TAX_CF(ANN_R,42736,43100)&lt;/Q&gt;&lt;R&gt;1&lt;/R&gt;&lt;C&gt;1&lt;/C&gt;&lt;D xsi:type="xsd:double"&gt;176.6&lt;/D&gt;&lt;/FQL&gt;&lt;FQL&gt;&lt;Q&gt;DE0005190003^FF_TAX_RATE(ANN_R,43466,43830)&lt;/Q&gt;&lt;R&gt;1&lt;/R&gt;&lt;C&gt;1&lt;/C&gt;&lt;D xsi:type="xsd:double"&gt;30.6502434832426&lt;/D&gt;&lt;/FQL&gt;&lt;FQL&gt;&lt;Q&gt;TW0002881000^FF_PTX_INC(ANN_R,43101,43465,,,USD)&lt;/Q&gt;&lt;R&gt;1&lt;/R&gt;&lt;C&gt;1&lt;/C&gt;&lt;D xsi:type="xsd:double"&gt;1852.25553921166&lt;/D&gt;&lt;/FQL&gt;&lt;FQL&gt;&lt;Q&gt;DE0005190003^FF_ASSETS(ANN_R,43466,43830,,,USD)&lt;/Q&gt;&lt;R&gt;1&lt;/R&gt;&lt;C&gt;1&lt;/C&gt;&lt;D xsi:type="xsd:double"&gt;271266.703671932&lt;/D&gt;&lt;/FQL&gt;&lt;FQL&gt;&lt;Q&gt;DE0005190003^FF_SHLDRS_EQ(ANN_R,43466,43830,,,USD)&lt;/Q&gt;&lt;R&gt;1&lt;/R&gt;&lt;C&gt;1&lt;/C&gt;&lt;D xsi:type="xsd:double"&gt;66591.1866054535&lt;/D&gt;&lt;/FQL&gt;&lt;FQL&gt;&lt;Q&gt;DE0005190003^FF_MKT_VAL(ANN_R,43466,43830,,,USD)&lt;/Q&gt;&lt;R&gt;1&lt;/R&gt;&lt;C&gt;1&lt;/C&gt;&lt;D xsi:type="xsd:double"&gt;54092.3778907167&lt;/D&gt;&lt;/FQL&gt;&lt;FQL&gt;&lt;Q&gt;SE0007100599^FF_TAX_CF(ANN_R,43831,44196)&lt;/Q&gt;&lt;R&gt;1&lt;/R&gt;&lt;C&gt;1&lt;/C&gt;&lt;D xsi:type="xsd:double"&gt;7711&lt;/D&gt;&lt;/FQL&gt;&lt;FQL&gt;&lt;Q&gt;FI4000297767^FF_TAX_RATE(ANN_R,43466,43830)&lt;/Q&gt;&lt;R&gt;1&lt;/R&gt;&lt;C&gt;1&lt;/C&gt;&lt;D xsi:type="xsd:double"&gt;27.6781386330587&lt;/D&gt;&lt;/FQL&gt;&lt;FQL&gt;&lt;Q&gt;US58155Q1031^FF_PTX_INC(ANN_R,40909,41274,,,USD)&lt;/Q&gt;&lt;R&gt;1&lt;/R&gt;&lt;C&gt;1&lt;/C&gt;&lt;D xsi:type="xsd:double"&gt;1919&lt;/D&gt;&lt;/FQL&gt;&lt;FQL&gt;&lt;Q&gt;FI4000297767^FF_ASSETS(ANN_R,43466,43830,,,USD)&lt;/Q&gt;&lt;R&gt;1&lt;/R&gt;&lt;C&gt;1&lt;/C&gt;&lt;D xsi:type="xsd:double"&gt;623213.146959277&lt;/D&gt;&lt;/FQL&gt;&lt;FQL&gt;&lt;Q&gt;FI4000297767^FF_SHLDRS_EQ(ANN_R,43466,43830,,,USD)&lt;/Q&gt;&lt;R&gt;1&lt;/R&gt;&lt;C&gt;1&lt;/C&gt;&lt;D xsi:type="xsd:double"&gt;34505.651354245&lt;/D&gt;&lt;/FQL&gt;&lt;FQL&gt;&lt;Q&gt;FI4000297767^FF_MKT_VAL(ANN_R,43466,43830,,,USD)&lt;/Q&gt;&lt;R&gt;1&lt;/R&gt;&lt;C&gt;1&lt;/C&gt;&lt;D xsi:type="xsd:double"&gt;32847.702124469&lt;/D&gt;&lt;/FQL&gt;&lt;FQL&gt;&lt;Q&gt;ES0178430E18^FF_PTX_INC(ANN_R,42736,43100,,,USD)&lt;/Q&gt;&lt;R&gt;1&lt;/R&gt;&lt;C&gt;1&lt;/C&gt;&lt;D xsi:type="xsd:double"&gt;5179.47556877136&lt;/D&gt;&lt;/FQL&gt;&lt;FQL&gt;&lt;Q&gt;DE000A1ML7J1^FF_TAX_RATE(ANN_R,43466,43830)&lt;/Q&gt;&lt;R&gt;1&lt;/R&gt;&lt;C&gt;1&lt;/C&gt;&lt;D xsi:type="xsd:double"&gt;58.7770448969187&lt;/D&gt;&lt;/FQL&gt;&lt;FQL&gt;&lt;Q&gt;KR7036570000^FF_TAX_CF(ANN_R,41275,41639,,,USD)&lt;/Q&gt;&lt;R&gt;1&lt;/R&gt;&lt;C&gt;1&lt;/C&gt;&lt;D xsi:type="xsd:double"&gt;23.4482882133814&lt;/D&gt;&lt;/FQL&gt;&lt;FQL&gt;&lt;Q&gt;DE000A1ML7J1^FF_ASSETS(ANN_R,43466,43830,,,USD)&lt;/Q&gt;&lt;R&gt;1&lt;/R&gt;&lt;C&gt;1&lt;/C&gt;&lt;D xsi:type="xsd:double"&gt;63394.4190184116&lt;/D&gt;&lt;/FQL&gt;&lt;FQL&gt;&lt;Q&gt;DE000A1ML7J1^FF_SHLDRS_EQ(ANN_R,43466,43830,,,USD)&lt;/Q&gt;&lt;R&gt;1&lt;/R&gt;&lt;C&gt;1&lt;/C&gt;&lt;D xsi:type="xsd:double"&gt;21673.5656451702&lt;/D&gt;&lt;/FQL&gt;&lt;FQL&gt;&lt;Q&gt;DE000A1ML7J1^FF_MKT_VAL(ANN_R,43466,43830,,,USD)&lt;/Q&gt;&lt;R&gt;1&lt;/R&gt;&lt;C&gt;1&lt;/C&gt;&lt;D xsi:type="xsd:double"&gt;29217.700671281&lt;/D&gt;&lt;/FQL&gt;&lt;FQL&gt;&lt;Q&gt;ES0178430E18^FF_PTX_INC(ANN_R,42005,42369,,,USD)&lt;/Q&gt;&lt;R&gt;1&lt;/R&gt;&lt;C&gt;1&lt;/C&gt;&lt;D xsi:type="xsd:double"&gt;1015.77146434784&lt;/D&gt;&lt;/FQL&gt;&lt;FQL&gt;&lt;Q&gt;CH0432492467^FF_TAX_RATE(ANN_R,43466,43830)&lt;/Q&gt;&lt;R&gt;0&lt;/R&gt;&lt;C&gt;0&lt;/C&gt;&lt;/FQL&gt;&lt;FQL&gt;&lt;Q&gt;US8666741041^FF_PTX_INC(ANN_R,42736,43100,,,USD)&lt;/Q&gt;&lt;R&gt;1&lt;/R&gt;&lt;C&gt;1&lt;/C&gt;&lt;D xsi:type="xsd:double"&gt;81.683&lt;/D&gt;&lt;/FQL&gt;&lt;FQL&gt;&lt;Q&gt;CH0432492467^FF_ASSETS(ANN_R,43466,43830,,,USD)&lt;/Q&gt;&lt;R&gt;1&lt;/R&gt;&lt;C&gt;1&lt;/C&gt;&lt;D xsi:type="xsd:double"&gt;27654.9995211495&lt;/D&gt;&lt;/FQL&gt;&lt;FQL&gt;&lt;Q&gt;CH0432492467^FF_SHLDRS_EQ(ANN_R,43466,43830,,,USD)&lt;/Q&gt;&lt;R&gt;1&lt;/R&gt;&lt;C&gt;1&lt;/C&gt;&lt;D xsi:type="xsd:double"&gt;19302.9996657657&lt;/D&gt;&lt;/FQL&gt;&lt;FQL&gt;&lt;Q&gt;CH0432492467^FF_MKT_VAL(ANN_R,43466,43830,,,USD)&lt;/Q&gt;&lt;R&gt;1&lt;/R&gt;&lt;C&gt;1&lt;/C&gt;&lt;D xsi:type="xsd:double"&gt;27802.878048389&lt;/D&gt;&lt;/FQL&gt;&lt;FQL&gt;&lt;Q&gt;JP3814800003^FF_PTX_INC(ANN_R,42005,42369,,,USD)&lt;/Q&gt;&lt;R&gt;1&lt;/R&gt;&lt;C&gt;1&lt;/C&gt;&lt;D xsi:type="xsd:double"&gt;3570.16690489464&lt;/D&gt;&lt;/FQL&gt;&lt;FQL&gt;&lt;Q&gt;SE0000107419^FF_TAX_RATE(ANN_R,43466,43830)&lt;/Q&gt;&lt;R&gt;1&lt;/R&gt;&lt;C&gt;1&lt;/C&gt;&lt;D xsi:type="xsd:double"&gt;1.37943196402504&lt;/D&gt;&lt;/FQL&gt;&lt;FQL&gt;&lt;Q&gt;CH0025751329^FF_PTX_INC(ANN_R,40909,41274,,,USD)&lt;/Q&gt;&lt;R&gt;1&lt;/R&gt;&lt;C&gt;1&lt;/C&gt;&lt;D xsi:type="xsd:double"&gt;91.2770019152111&lt;/D&gt;&lt;/FQL&gt;&lt;FQL&gt;&lt;Q&gt;SE0000107419^FF_ASSETS(ANN_R,43466,43830,,,USD)&lt;/Q&gt;&lt;R&gt;1&lt;/R&gt;&lt;C&gt;1&lt;/C&gt;&lt;D xsi:type="xsd:double"&gt;55349.0281896666&lt;/D&gt;&lt;/FQL&gt;&lt;FQL&gt;&lt;Q&gt;SE0000107419^FF_SHLDRS_EQ(ANN_R,43466,43830,,,USD)&lt;/Q&gt;&lt;R&gt;1&lt;/R&gt;&lt;C&gt;1&lt;/C&gt;&lt;D xsi:type="xsd:double"&gt;44939.5117546096&lt;/D&gt;&lt;/FQL&gt;&lt;FQL&gt;&lt;Q&gt;SE0000107419^FF_MKT_VAL(ANN_R,43466,43830,,,USD)&lt;/Q&gt;&lt;R&gt;1&lt;/R&gt;&lt;C&gt;1&lt;/C&gt;&lt;D xsi:type="xsd:double"&gt;41793.9635227709&lt;/D&gt;&lt;/FQL&gt;&lt;FQL&gt;&lt;Q&gt;JP3421800008^FF_PTX_INC(ANN_R,43466,43830,,,USD)&lt;/Q&gt;&lt;R&gt;1&lt;/R&gt;&lt;C&gt;1&lt;/C&gt;&lt;D xsi:type="xsd:double"&gt;1298.16883288324&lt;/D&gt;&lt;/FQL&gt;&lt;FQL&gt;&lt;Q&gt;ES0148396007^FF_TAX_RATE(ANN_R,43466,43830)&lt;/Q&gt;&lt;R&gt;1&lt;/R&gt;&lt;C&gt;1&lt;/C&gt;&lt;D xsi:type="xsd:double"&gt;22.4051211705533&lt;/D&gt;&lt;/FQL&gt;&lt;FQL&gt;&lt;Q&gt;ES0105046009^FF_PTX_INC(ANN_R,43466,43830,,,USD)&lt;/Q&gt;&lt;R&gt;1&lt;/R&gt;&lt;C&gt;1&lt;/C&gt;&lt;D xsi:type="xsd:double"&gt;2082.25350642371&lt;/D&gt;&lt;/FQL&gt;&lt;FQL&gt;&lt;Q&gt;ES0148396007^FF_ASSETS(ANN_R,43466,43830,,,USD)&lt;/Q&gt;&lt;R&gt;1&lt;/R&gt;&lt;C&gt;1&lt;/C&gt;&lt;D xsi:type="xsd:double"&gt;24881.3051548004&lt;/D&gt;&lt;/FQL&gt;&lt;FQL&gt;&lt;Q&gt;ES0148396007^FF_SHLDRS_EQ(ANN_R,43466,43830,,,USD)&lt;/Q&gt;&lt;R&gt;1&lt;/R&gt;&lt;C&gt;1&lt;/C&gt;&lt;D xsi:type="xsd:double"&gt;16813.5844140053&lt;/D&gt;&lt;/FQL&gt;&lt;FQL&gt;&lt;Q&gt;ES0148396007^FF_MKT_VAL(ANN_R,43466,43830,,,USD)&lt;/Q&gt;&lt;R&gt;1&lt;/R&gt;&lt;C&gt;1&lt;/C&gt;&lt;D xsi:type="xsd:double"&gt;86998.0964621305&lt;/D&gt;&lt;/FQL&gt;&lt;FQL&gt;&lt;Q&gt;KR7105560007^FF_TAX_CF(ANN_R,43831,44196,,,USD)&lt;/Q&gt;&lt;R&gt;0&lt;/R&gt;&lt;C&gt;0&lt;/C&gt;&lt;/FQL&gt;&lt;FQL&gt;&lt;Q&gt;NL00150001Q9^FF_TAX_RATE(ANN_R,43466,43830)&lt;/Q&gt;&lt;R&gt;1&lt;/R&gt;&lt;C&gt;1&lt;/C&gt;&lt;D xsi:type="xsd:double"&gt;34.6537250786988&lt;/D&gt;&lt;/FQL&gt;&lt;FQL&gt;&lt;Q&gt;FR0000127771^FF_TAX_CF(ANN_R,42005,42369,,,USD)&lt;/Q&gt;&lt;R&gt;1&lt;/R&gt;&lt;C&gt;1&lt;/C&gt;&lt;D xsi:type="xsd:double"&gt;1149.95088267326&lt;/D&gt;&lt;/FQL&gt;&lt;FQL&gt;&lt;Q&gt;NL00150001Q9^FF_ASSETS(ANN_R,43466,43830,,,USD)&lt;/Q&gt;&lt;R&gt;1&lt;/R&gt;&lt;C&gt;1&lt;/C&gt;&lt;D xsi:type="xsd:double"&gt;110054.384389877&lt;/D&gt;&lt;/FQL&gt;&lt;FQL&gt;&lt;Q&gt;NL00150001Q9^FF_SHLDRS_EQ(ANN_R,43466,43830,,,USD)&lt;/Q&gt;&lt;R&gt;1&lt;/R&gt;&lt;C&gt;1&lt;/C&gt;&lt;D xsi:type="xsd:double"&gt;32032.7808670998&lt;/D&gt;&lt;/FQL&gt;&lt;FQL&gt;&lt;Q&gt;NL00150001Q9^FF_MKT_VAL(ANN_R,43466,43830,,,USD)&lt;/Q&gt;&lt;R&gt;1&lt;/R&gt;&lt;C&gt;1&lt;/C&gt;&lt;D xsi:type="xsd:double"&gt;29271.9102872235&lt;/D&gt;&lt;/FQL&gt;&lt;FQL&gt;&lt;Q&gt;JP3505000004^FF_PTX_INC(ANN_R,43101,43465,,,USD)&lt;/Q&gt;&lt;R&gt;1&lt;/R&gt;&lt;C&gt;1&lt;/C&gt;&lt;D xsi:type="xsd:double"&gt;3124.67236857861&lt;/D&gt;&lt;/FQL&gt;&lt;FQL&gt;&lt;Q&gt;FR0000120693^FF_TAX_RATE(ANN_R,43466,43830)&lt;/Q&gt;&lt;R&gt;1&lt;/R&gt;&lt;C&gt;1&lt;/C&gt;&lt;D xsi:type="xsd:double"&gt;28.1976744186047&lt;/D&gt;&lt;/FQL&gt;&lt;FQL&gt;&lt;Q&gt;JP3752900005^FF_TAX_CF(ANN_R,43101,43465,,,USD)&lt;/Q&gt;&lt;R&gt;1&lt;/R&gt;&lt;C&gt;1&lt;/C&gt;&lt;D xsi:type="xsd:double"&gt;2499.54841961712&lt;/D&gt;&lt;/FQL&gt;&lt;FQL&gt;&lt;Q&gt;FR0000120693^FF_ASSETS(ANN_R,43466,43830,,,USD)&lt;/Q&gt;&lt;R&gt;1&lt;/R&gt;&lt;C&gt;1&lt;/C&gt;&lt;D xsi:type="xsd:double"&gt;35354.0467756987&lt;/D&gt;&lt;/FQL&gt;&lt;FQL&gt;&lt;Q&gt;FR0000120693^FF_SHLDRS_EQ(ANN_R,43466,43830,,,USD)&lt;/Q&gt;&lt;R&gt;1&lt;/R&gt;&lt;C&gt;1&lt;/C&gt;&lt;D xsi:type="xsd:double"&gt;18205.9959994555&lt;/D&gt;&lt;/FQL&gt;&lt;FQL&gt;&lt;Q&gt;FR0000120693^FF_MKT_VAL(ANN_R,43466,43830,,,USD)&lt;/Q&gt;&lt;R&gt;1&lt;/R&gt;&lt;C&gt;1&lt;/C&gt;&lt;D xsi:type="xsd:double"&gt;48686.9531080203&lt;/D&gt;&lt;/FQL&gt;&lt;FQL&gt;&lt;Q&gt;US6311031081^FF_PTX_INC(ANN_R,43101,43465,,,USD)&lt;/Q&gt;&lt;R&gt;1&lt;/R&gt;&lt;C&gt;1&lt;/C&gt;&lt;D xsi:type="xsd:double"&gt;1064&lt;/D&gt;&lt;/FQL&gt;&lt;FQL&gt;&lt;Q&gt;FR0000052292^FF_TAX_RATE(ANN_R,43466,43830)&lt;/Q&gt;&lt;R&gt;1&lt;/R&gt;&lt;C&gt;1&lt;/C&gt;&lt;D xsi:type="xsd:double"&gt;33.0793287230762&lt;/D&gt;&lt;/FQL&gt;&lt;FQL&gt;&lt;Q&gt;JP3893200000^FF_PTX_INC(ANN_R,42005,42369,,,USD)&lt;/Q&gt;&lt;R&gt;1&lt;/R&gt;&lt;C&gt;1&lt;/C&gt;&lt;D xsi:type="xsd:double"&gt;1518.70865415782&lt;/D&gt;&lt;/FQL&gt;&lt;FQL&gt;&lt;Q&gt;FR0000052292^FF_ASSETS(ANN_R,43466,43830,,,USD)&lt;/Q&gt;&lt;R&gt;1&lt;/R&gt;&lt;C&gt;1&lt;/C&gt;&lt;D xsi:type="xsd:double"&gt;11091.5341845989&lt;/D&gt;&lt;/FQL&gt;&lt;FQL&gt;&lt;Q&gt;FR0000052292^FF_SHLDRS_EQ(ANN_R,43466,43830,,,USD)&lt;/Q&gt;&lt;R&gt;1&lt;/R&gt;&lt;C&gt;1&lt;/C&gt;&lt;D xsi:type="xsd:double"&gt;7372.6918741703&lt;/D&gt;&lt;/FQL&gt;&lt;FQL&gt;&lt;Q&gt;FR0000052292^FF_MKT_VAL(ANN_R,43466,43830,,,USD)&lt;/Q&gt;&lt;R&gt;1&lt;/R&gt;&lt;C&gt;1&lt;/C&gt;&lt;D xsi:type="xsd:double"&gt;77927.5661289097&lt;/D&gt;&lt;/FQL&gt;&lt;FQL&gt;&lt;Q&gt;NL0012969182^FF_PTX_INC(ANN_R,43831,44196,,,USD)&lt;/Q&gt;&lt;R&gt;1&lt;/R&gt;&lt;C&gt;1&lt;/C&gt;&lt;D xsi:type="xsd:double"&gt;368.416950800419&lt;/D&gt;&lt;/FQL&gt;&lt;FQL&gt;&lt;Q&gt;SE0011166610^FF_TAX_RATE(ANN_R,43466,43830)&lt;/Q&gt;&lt;R&gt;1&lt;/R&gt;&lt;C&gt;1&lt;/C&gt;&lt;D xsi:type="xsd:double"&gt;23.3299313416218&lt;/D&gt;&lt;/FQL&gt;&lt;FQL&gt;&lt;Q&gt;US2310211063^FF_TAX_CF(ANN_R,43101,43465,,,USD)&lt;/Q&gt;&lt;R&gt;1&lt;/R&gt;&lt;C&gt;1&lt;/C&gt;&lt;D xsi:type="xsd:double"&gt;699&lt;/D&gt;&lt;/FQL&gt;&lt;FQL&gt;&lt;Q&gt;SE0011166610^FF_ASSETS(ANN_R,43466,43830,,,USD)&lt;/Q&gt;&lt;R&gt;1&lt;/R&gt;&lt;C&gt;1&lt;/C&gt;&lt;D xsi:type="xsd:double"&gt;12286.3358826116&lt;/D&gt;&lt;/FQL&gt;&lt;FQL&gt;&lt;Q&gt;SE0011166610^FF_SHLDRS_EQ(ANN_R,43466,43830,,,USD)&lt;/Q&gt;&lt;R&gt;1&lt;/R&gt;&lt;C&gt;1&lt;/C&gt;&lt;D xsi:type="xsd:double"&gt;5686.43497141451&lt;/D&gt;&lt;/FQL&gt;&lt;FQL&gt;&lt;Q&gt;SE0011166610^FF_MKT_VAL(ANN_R,43466,43830,,,USD)&lt;/Q&gt;&lt;R&gt;1&lt;/R&gt;&lt;C&gt;1&lt;/C&gt;&lt;D xsi:type="xsd:double"&gt;48572.382593361&lt;/D&gt;&lt;/FQL&gt;&lt;FQL&gt;&lt;Q&gt;US4165151048^FF_TAX_CF(ANN_R,42736,43100)&lt;/Q&gt;&lt;R&gt;1&lt;/R&gt;&lt;C&gt;1&lt;/C&gt;&lt;D xsi:type="xsd:double"&gt;-6&lt;/D&gt;&lt;/FQL&gt;&lt;FQL&gt;&lt;Q&gt;SE0000115446^FF_TAX_RATE(ANN_R,43466,43830)&lt;/Q&gt;&lt;R&gt;1&lt;/R&gt;&lt;C&gt;1&lt;/C&gt;&lt;D xsi:type="xsd:double"&gt;22.9826784959865&lt;/D&gt;&lt;/FQL&gt;&lt;FQL&gt;&lt;Q&gt;JP3571400005^FF_TAX_CF(ANN_R,41640,42004,,,USD)&lt;/Q&gt;&lt;R&gt;1&lt;/R&gt;&lt;C&gt;1&lt;/C&gt;&lt;D xsi:type="xsd:double"&gt;17.3801911938936&lt;/D&gt;&lt;/FQL&gt;&lt;FQL&gt;&lt;Q&gt;SE0000115446^FF_ASSETS(ANN_R,43466,43830,,,USD)&lt;/Q&gt;&lt;R&gt;1&lt;/R&gt;&lt;C&gt;1&lt;/C&gt;&lt;D xsi:type="xsd:double"&gt;57101.716258198&lt;/D&gt;&lt;/FQL&gt;&lt;FQL&gt;&lt;Q&gt;SE0000115446^FF_SHLDRS_EQ(ANN_R,43466,43830,,,USD)&lt;/Q&gt;&lt;R&gt;1&lt;/R&gt;&lt;C&gt;1&lt;/C&gt;&lt;D xsi:type="xsd:double"&gt;14805.3910020143&lt;/D&gt;&lt;/FQL&gt;&lt;FQL&gt;&lt;Q&gt;SE0000115446^FF_MKT_VAL(ANN_R,43466,43830,,,USD)&lt;/Q&gt;&lt;R&gt;1&lt;/R&gt;&lt;C&gt;1&lt;/C&gt;&lt;D xsi:type="xsd:double"&gt;34082.5702780476&lt;/D&gt;&lt;/FQL&gt;&lt;FQL&gt;&lt;Q&gt;NL0013654783^FF_TAX_CF(ANN_R,42736,43100)&lt;/Q&gt;&lt;R&gt;1&lt;/R&gt;&lt;C&gt;1&lt;/C&gt;&lt;D xsi:type="xsd:double"&gt;55.615258456437&lt;/D&gt;&lt;/FQL&gt;&lt;FQL&gt;&lt;Q&gt;SE0000108656^FF_TAX_RATE(ANN_R,43466,43830)&lt;/Q&gt;&lt;R&gt;1&lt;/R&gt;&lt;C&gt;1&lt;/C&gt;&lt;D xsi:type="xsd:double"&gt;76.0910190172584&lt;/D&gt;&lt;/FQL&gt;&lt;FQL&gt;&lt;Q&gt;JP3734800000^FF_TAX_CF(ANN_R,43466,43830,,,USD)&lt;/Q&gt;&lt;R&gt;1&lt;/R&gt;&lt;C&gt;1&lt;/C&gt;&lt;D xsi:type="xsd:double"&gt;302.638539874926&lt;/D&gt;&lt;/FQL&gt;&lt;FQL&gt;&lt;Q&gt;SE0000108656^FF_ASSETS(ANN_R,43466,43830,,,USD)&lt;/Q&gt;&lt;R&gt;1&lt;/R&gt;&lt;C&gt;1&lt;/C&gt;&lt;D xsi:type="xsd:double"&gt;29793.3470012322&lt;/D&gt;&lt;/FQL&gt;&lt;FQL&gt;&lt;Q&gt;SE0000108656^FF_SHLDRS_EQ(ANN_R,43466,43830,,,USD)&lt;/Q&gt;&lt;R&gt;1&lt;/R&gt;&lt;C&gt;1&lt;/C&gt;&lt;D xsi:type="xsd:double"&gt;8819.41697140783&lt;/D&gt;&lt;/FQL&gt;&lt;FQL&gt;&lt;Q&gt;SE0000108656^FF_MKT_VAL(ANN_R,43466,43830,,,USD)&lt;/Q&gt;&lt;R&gt;1&lt;/R&gt;&lt;C&gt;1&lt;/C&gt;&lt;D xsi:type="xsd:double"&gt;28876.4823700669&lt;/D&gt;&lt;/FQL&gt;&lt;FQL&gt;&lt;Q&gt;JP3201200007^FF_PTX_INC(ANN_R,42736,43100,,,USD)&lt;/Q&gt;&lt;R&gt;1&lt;/R&gt;&lt;C&gt;1&lt;/C&gt;&lt;D xsi:type="xsd:double"&gt;576.991799751297&lt;/D&gt;&lt;/FQL&gt;&lt;FQL&gt;&lt;Q&gt;DK0010268606^FF_TAX_RATE(ANN_R,43466,43830)&lt;/Q&gt;&lt;R&gt;1&lt;/R&gt;&lt;C&gt;1&lt;/C&gt;&lt;D xsi:type="xsd:double"&gt;23.0684326710817&lt;/D&gt;&lt;/FQL&gt;&lt;FQL&gt;&lt;Q&gt;JP3122400009^FF_TAX_CF(ANN_R,43831,44196,,,USD)&lt;/Q&gt;&lt;R&gt;1&lt;/R&gt;&lt;C&gt;1&lt;/C&gt;&lt;D xsi:type="xsd:double"&gt;105.862663015723&lt;/D&gt;&lt;/FQL&gt;&lt;FQL&gt;&lt;Q&gt;DK0010268606^FF_ASSETS(ANN_R,43466,43830,,,USD)&lt;/Q&gt;&lt;R&gt;1&lt;/R&gt;&lt;C&gt;1&lt;/C&gt;&lt;D xsi:type="xsd:double"&gt;16086.5475429078&lt;/D&gt;&lt;/FQL&gt;&lt;FQL&gt;&lt;Q&gt;DK0010268606^FF_SHLDRS_EQ(ANN_R,43466,43830,,,USD)&lt;/Q&gt;&lt;R&gt;1&lt;/R&gt;&lt;C&gt;1&lt;/C&gt;&lt;D xsi:type="xsd:double"&gt;3696.39250985942&lt;/D&gt;&lt;/FQL&gt;&lt;FQL&gt;&lt;Q&gt;DK0010268606^FF_MKT_VAL(ANN_R,43466,43830,,,USD)&lt;/Q&gt;&lt;R&gt;0&lt;/R&gt;&lt;C&gt;0&lt;/C&gt;&lt;/FQL&gt;&lt;FQL&gt;&lt;Q&gt;US5132721045^FF_PTX_INC(ANN_R,43101,43465,,,USD)&lt;/Q&gt;&lt;R&gt;1&lt;/R&gt;&lt;C&gt;1&lt;/C&gt;&lt;D xsi:type="xsd:double"&gt;471.3&lt;/D&gt;&lt;/FQL&gt;&lt;FQL&gt;&lt;Q&gt;FR0000120644^FF_TAX_RATE(ANN_R,43466,43830)&lt;/Q&gt;&lt;R&gt;1&lt;/R&gt;&lt;C&gt;1&lt;/C&gt;&lt;D xsi:type="xsd:double"&gt;27.649930264993&lt;/D&gt;&lt;/FQL&gt;&lt;FQL&gt;&lt;Q&gt;US0995021062^FF_PTX_INC(ANN_R,43831,44196,,,USD)&lt;/Q&gt;&lt;R&gt;1&lt;/R&gt;&lt;C&gt;1&lt;/C&gt;&lt;D xsi:type="xsd:double"&gt;579.434&lt;/D&gt;&lt;/FQL&gt;&lt;FQL&gt;&lt;Q&gt;FR0000120644^FF_ASSETS(ANN_R,43466,43830,,,USD)&lt;/Q&gt;&lt;R&gt;1&lt;/R&gt;&lt;C&gt;1&lt;/C&gt;&lt;D xsi:type="xsd:double"&gt;50918.8424043655&lt;/D&gt;&lt;/FQL&gt;&lt;FQL&gt;&lt;Q&gt;FR0000120644^FF_SHLDRS_EQ(ANN_R,43466,43830,,,USD)&lt;/Q&gt;&lt;R&gt;1&lt;/R&gt;&lt;C&gt;1&lt;/C&gt;&lt;D xsi:type="xsd:double"&gt;19353.0215134621&lt;/D&gt;&lt;/FQL&gt;&lt;FQL&gt;&lt;Q&gt;FR0000120644^FF_MKT_VAL(ANN_R,43466,43830,,,USD)&lt;/Q&gt;&lt;R&gt;1&lt;/R&gt;&lt;C&gt;1&lt;/C&gt;&lt;D xsi:type="xsd:double"&gt;53825.6532498225&lt;/D&gt;&lt;/FQL&gt;&lt;FQL&gt;&lt;Q&gt;US57772K1016^FF_TAX_CF(ANN_R,43101,43465,,,USD)&lt;/Q&gt;&lt;R&gt;1&lt;/R&gt;&lt;C&gt;1&lt;/C&gt;&lt;D xsi:type="xsd:double"&gt;189.1&lt;/D&gt;&lt;/FQL&gt;&lt;FQL&gt;&lt;Q&gt;IT0000072618^FF_TAX_RATE(ANN_R,43466,4</t>
        </r>
      </text>
    </comment>
    <comment ref="A89" authorId="0" shapeId="0" xr:uid="{3C534C13-3819-4485-89A3-FC963DB56F29}">
      <text>
        <r>
          <rPr>
            <b/>
            <sz val="9"/>
            <color indexed="81"/>
            <rFont val="Tahoma"/>
            <charset val="1"/>
          </rPr>
          <t>3830)&lt;/Q&gt;&lt;R&gt;1&lt;/R&gt;&lt;C&gt;1&lt;/C&gt;&lt;D xsi:type="xsd:double"&gt;27.8341341875779&lt;/D&gt;&lt;/FQL&gt;&lt;FQL&gt;&lt;Q&gt;BE0003565737^FF_PTX_INC(ANN_R,42005,42369,,,USD)&lt;/Q&gt;&lt;R&gt;1&lt;/R&gt;&lt;C&gt;1&lt;/C&gt;&lt;D xsi:type="xsd:double"&gt;2784.5001604557&lt;/D&gt;&lt;/FQL&gt;&lt;FQL&gt;&lt;Q&gt;IT0000072618^FF_ASSETS(ANN_R,43466,43830,,,USD)&lt;/Q&gt;&lt;R&gt;1&lt;/R&gt;&lt;C&gt;1&lt;/C&gt;&lt;D xsi:type="xsd:double"&gt;916074.448302269&lt;/D&gt;&lt;/FQL&gt;&lt;FQL&gt;&lt;Q&gt;IT0000072618^FF_SHLDRS_EQ(ANN_R,43466,43830,,,USD)&lt;/Q&gt;&lt;R&gt;1&lt;/R&gt;&lt;C&gt;1&lt;/C&gt;&lt;D xsi:type="xsd:double"&gt;62824.0767974854&lt;/D&gt;&lt;/FQL&gt;&lt;FQL&gt;&lt;Q&gt;IT0000072618^FF_MKT_VAL(ANN_R,43466,43830,,,USD)&lt;/Q&gt;&lt;R&gt;1&lt;/R&gt;&lt;C&gt;1&lt;/C&gt;&lt;D xsi:type="xsd:double"&gt;46089.4477760537&lt;/D&gt;&lt;/FQL&gt;&lt;FQL&gt;&lt;Q&gt;DK0060336014^FF_TAX_CF(ANN_R,42736,43100,,,USD)&lt;/Q&gt;&lt;R&gt;1&lt;/R&gt;&lt;C&gt;1&lt;/C&gt;&lt;D xsi:type="xsd:double"&gt;129.191869854927&lt;/D&gt;&lt;/FQL&gt;&lt;FQL&gt;&lt;Q&gt;NL0013654783^FF_TAX_RATE(ANN_R,43466,43830)&lt;/Q&gt;&lt;R&gt;1&lt;/R&gt;&lt;C&gt;1&lt;/C&gt;&lt;D xsi:type="xsd:double"&gt;23.5186873290793&lt;/D&gt;&lt;/FQL&gt;&lt;FQL&gt;&lt;Q&gt;DE000A0D9PT0^FF_PTX_INC(ANN_R,43466,43830,,,USD)&lt;/Q&gt;&lt;R&gt;1&lt;/R&gt;&lt;C&gt;1&lt;/C&gt;&lt;D xsi:type="xsd:double"&gt;656.551245546341&lt;/D&gt;&lt;/FQL&gt;&lt;FQL&gt;&lt;Q&gt;NL0013654783^FF_ASSETS(ANN_R,43466,43830,,,USD)&lt;/Q&gt;&lt;R&gt;1&lt;/R&gt;&lt;C&gt;1&lt;/C&gt;&lt;D xsi:type="xsd:double"&gt;32991.0017767446&lt;/D&gt;&lt;/FQL&gt;&lt;FQL&gt;&lt;Q&gt;NL0013654783^FF_SHLDRS_EQ(ANN_R,43466,43830,,,USD)&lt;/Q&gt;&lt;R&gt;1&lt;/R&gt;&lt;C&gt;1&lt;/C&gt;&lt;D xsi:type="xsd:double"&gt;27250.0014675606&lt;/D&gt;&lt;/FQL&gt;&lt;FQL&gt;&lt;Q&gt;NL0013654783^FF_MKT_VAL(ANN_R,43466,43830,,,USD)&lt;/Q&gt;&lt;R&gt;0&lt;/R&gt;&lt;C&gt;0&lt;/C&gt;&lt;/FQL&gt;&lt;FQL&gt;&lt;Q&gt;ES0109067019^FF_TAX_CF(ANN_R,42005,42369,,,USD)&lt;/Q&gt;&lt;R&gt;1&lt;/R&gt;&lt;C&gt;1&lt;/C&gt;&lt;D xsi:type="xsd:double"&gt;305.725032352448&lt;/D&gt;&lt;/FQL&gt;&lt;FQL&gt;&lt;Q&gt;CH0210483332^FF_TAX_RATE(ANN_R,43466,43830)&lt;/Q&gt;&lt;R&gt;1&lt;/R&gt;&lt;C&gt;1&lt;/C&gt;&lt;D xsi:type="xsd:double"&gt;21.6477272727273&lt;/D&gt;&lt;/FQL&gt;&lt;FQL&gt;&lt;Q&gt;CH0025751329^FF_PTX_INC(ANN_R,42005,42369,,,USD)&lt;/Q&gt;&lt;R&gt;1&lt;/R&gt;&lt;C&gt;1&lt;/C&gt;&lt;D xsi:type="xsd:double"&gt;153.082990204378&lt;/D&gt;&lt;/FQL&gt;&lt;FQL&gt;&lt;Q&gt;CH0210483332^FF_ASSETS(ANN_R,43466,43830,,,USD)&lt;/Q&gt;&lt;R&gt;1&lt;/R&gt;&lt;C&gt;1&lt;/C&gt;&lt;D xsi:type="xsd:double"&gt;31794.6210309473&lt;/D&gt;&lt;/FQL&gt;&lt;FQL&gt;&lt;Q&gt;CH0210483332^FF_SHLDRS_EQ(ANN_R,43466,43830,,,USD)&lt;/Q&gt;&lt;R&gt;1&lt;/R&gt;&lt;C&gt;1&lt;/C&gt;&lt;D xsi:type="xsd:double"&gt;19033.4306079809&lt;/D&gt;&lt;/FQL&gt;&lt;FQL&gt;&lt;Q&gt;CH0210483332^FF_MKT_VAL(ANN_R,43466,43830,,,USD)&lt;/Q&gt;&lt;R&gt;1&lt;/R&gt;&lt;C&gt;1&lt;/C&gt;&lt;D xsi:type="xsd:double"&gt;41139.2635358162&lt;/D&gt;&lt;/FQL&gt;&lt;FQL&gt;&lt;Q&gt;US4404521001^FF_TAX_CF(ANN_R,43466,43830,,,USD)&lt;/Q&gt;&lt;R&gt;1&lt;/R&gt;&lt;C&gt;1&lt;/C&gt;&lt;D xsi:type="xsd:double"&gt;221.4&lt;/D&gt;&lt;/FQL&gt;&lt;FQL&gt;&lt;Q&gt;FR0000121485^FF_TAX_RATE(ANN_R,43466,43830)&lt;/Q&gt;&lt;R&gt;1&lt;/R&gt;&lt;C&gt;1&lt;/C&gt;&lt;D xsi:type="xsd:double"&gt;49.6174685487059&lt;/D&gt;&lt;/FQL&gt;&lt;FQL&gt;&lt;Q&gt;JP3240400006^FF_TAX_CF(ANN_R,42736,43100)&lt;/Q&gt;&lt;R&gt;1&lt;/R&gt;&lt;C&gt;1&lt;/C&gt;&lt;D xsi:type="xsd:double"&gt;14511&lt;/D&gt;&lt;/FQL&gt;&lt;FQL&gt;&lt;Q&gt;FR0000121485^FF_ASSETS(ANN_R,43466,43830,,,USD)&lt;/Q&gt;&lt;R&gt;1&lt;/R&gt;&lt;C&gt;1&lt;/C&gt;&lt;D xsi:type="xsd:double"&gt;30473.8529465675&lt;/D&gt;&lt;/FQL&gt;&lt;FQL&gt;&lt;Q&gt;FR0000121485^FF_SHLDRS_EQ(ANN_R,43466,43830,,,USD)&lt;/Q&gt;&lt;R&gt;1&lt;/R&gt;&lt;C&gt;1&lt;/C&gt;&lt;D xsi:type="xsd:double"&gt;11537.1666618824&lt;/D&gt;&lt;/FQL&gt;&lt;FQL&gt;&lt;Q&gt;FR0000121485^FF_MKT_VAL(ANN_R,43466,43830,,,USD)&lt;/Q&gt;&lt;R&gt;1&lt;/R&gt;&lt;C&gt;1&lt;/C&gt;&lt;D xsi:type="xsd:double"&gt;82122.6396012155&lt;/D&gt;&lt;/FQL&gt;&lt;FQL&gt;&lt;Q&gt;KR7035420009^FF_PTX_INC(ANN_R,41640,42004,,,USD)&lt;/Q&gt;&lt;R&gt;1&lt;/R&gt;&lt;C&gt;1&lt;/C&gt;&lt;D xsi:type="xsd:double"&gt;625.885506441959&lt;/D&gt;&lt;/FQL&gt;&lt;FQL&gt;&lt;Q&gt;DE0007664039^FF_TAX_RATE(ANN_R,43466,43830)&lt;/Q&gt;&lt;R&gt;1&lt;/R&gt;&lt;C&gt;1&lt;/C&gt;&lt;D xsi:type="xsd:double"&gt;28.8332111681215&lt;/D&gt;&lt;/FQL&gt;&lt;FQL&gt;&lt;Q&gt;SE0012853455^FF_TAX_CF(ANN_R,43831,44196)&lt;/Q&gt;&lt;R&gt;1&lt;/R&gt;&lt;C&gt;1&lt;/C&gt;&lt;D xsi:type="xsd:double"&gt;371.458221613167&lt;/D&gt;&lt;/FQL&gt;&lt;FQL&gt;&lt;Q&gt;DE0007664039^FF_ASSETS(ANN_R,43466,43830,,,USD)&lt;/Q&gt;&lt;R&gt;1&lt;/R&gt;&lt;C&gt;1&lt;/C&gt;&lt;D xsi:type="xsd:double"&gt;581115.975377083&lt;/D&gt;&lt;/FQL&gt;&lt;FQL&gt;&lt;Q&gt;DE0007664039^FF_SHLDRS_EQ(ANN_R,43466,43830,,,USD)&lt;/Q&gt;&lt;R&gt;1&lt;/R&gt;&lt;C&gt;1&lt;/C&gt;&lt;D xsi:type="xsd:double"&gt;122484.948756218&lt;/D&gt;&lt;/FQL&gt;&lt;FQL&gt;&lt;Q&gt;DE0007664039^FF_MKT_VAL(ANN_R,43466,43830,,,USD)&lt;/Q&gt;&lt;R&gt;1&lt;/R&gt;&lt;C&gt;1&lt;/C&gt;&lt;D xsi:type="xsd:double"&gt;99170.9360468032&lt;/D&gt;&lt;/FQL&gt;&lt;FQL&gt;&lt;Q&gt;JP3463000004^FF_PTX_INC(ANN_R,41640,42004,,,USD)&lt;/Q&gt;&lt;R&gt;1&lt;/R&gt;&lt;C&gt;1&lt;/C&gt;&lt;D xsi:type="xsd:double"&gt;1585.79020754807&lt;/D&gt;&lt;/FQL&gt;&lt;FQL&gt;&lt;Q&gt;FR0000073272^FF_TAX_RATE(ANN_R,43466,43830)&lt;/Q&gt;&lt;R&gt;1&lt;/R&gt;&lt;C&gt;1&lt;/C&gt;&lt;D xsi:type="xsd:double"&gt;25.3180661577608&lt;/D&gt;&lt;/FQL&gt;&lt;FQL&gt;&lt;Q&gt;US4165151048^FF_PTX_INC(ANN_R,43831,44196,,,USD)&lt;/Q&gt;&lt;R&gt;1&lt;/R&gt;&lt;C&gt;1&lt;/C&gt;&lt;D xsi:type="xsd:double"&gt;2120&lt;/D&gt;&lt;/FQL&gt;&lt;FQL&gt;&lt;Q&gt;FR0000073272^FF_ASSETS(ANN_R,43466,43830,,,USD)&lt;/Q&gt;&lt;R&gt;1&lt;/R&gt;&lt;C&gt;1&lt;/C&gt;&lt;D xsi:type="xsd:double"&gt;48051.9775505066&lt;/D&gt;&lt;/FQL&gt;&lt;FQL&gt;&lt;Q&gt;FR0000073272^FF_SHLDRS_EQ(ANN_R,43466,43830,,,USD)&lt;/Q&gt;&lt;R&gt;1&lt;/R&gt;&lt;C&gt;1&lt;/C&gt;&lt;D xsi:type="xsd:double"&gt;13886.4467921257&lt;/D&gt;&lt;/FQL&gt;&lt;FQL&gt;&lt;Q&gt;FR0000073272^FF_MKT_VAL(ANN_R,43466,43830,,,USD)&lt;/Q&gt;&lt;R&gt;1&lt;/R&gt;&lt;C&gt;1&lt;/C&gt;&lt;D xsi:type="xsd:double"&gt;65618.8352279051&lt;/D&gt;&lt;/FQL&gt;&lt;FQL&gt;&lt;Q&gt;TW0002881000^FF_TAX_CF(ANN_R,43831,44196)&lt;/Q&gt;&lt;R&gt;1&lt;/R&gt;&lt;C&gt;1&lt;/C&gt;&lt;D xsi:type="xsd:double"&gt;6292.033&lt;/D&gt;&lt;/FQL&gt;&lt;FQL&gt;&lt;Q&gt;NL0000009538^FF_TAX_RATE(ANN_R,43466,43830)&lt;/Q&gt;&lt;R&gt;1&lt;/R&gt;&lt;C&gt;1&lt;/C&gt;&lt;D xsi:type="xsd:double"&gt;22.0549738219895&lt;/D&gt;&lt;/FQL&gt;&lt;FQL&gt;&lt;Q&gt;US88339J1051^FF_PTX_INC(ANN_R,41640,42004,,,USD)&lt;/Q&gt;&lt;R&gt;1&lt;/R&gt;&lt;C&gt;1&lt;/C&gt;&lt;D xsi:type="xsd:double"&gt;-0.943&lt;/D&gt;&lt;/FQL&gt;&lt;FQL&gt;&lt;Q&gt;NL0000009538^FF_ASSETS(ANN_R,43466,43830,,,USD)&lt;/Q&gt;&lt;R&gt;1&lt;/R&gt;&lt;C&gt;1&lt;/C&gt;&lt;D xsi:type="xsd:double"&gt;30325.4584541321&lt;/D&gt;&lt;/FQL&gt;&lt;FQL&gt;&lt;Q&gt;NL0000009538^FF_SHLDRS_EQ(ANN_R,43466,43830,,,USD)&lt;/Q&gt;&lt;R&gt;1&lt;/R&gt;&lt;C&gt;1&lt;/C&gt;&lt;D xsi:type="xsd:double"&gt;14140.1317791939&lt;/D&gt;&lt;/FQL&gt;&lt;FQL&gt;&lt;Q&gt;NL0000009538^FF_MKT_VAL(ANN_R,43466,43830,,,USD)&lt;/Q&gt;&lt;R&gt;1&lt;/R&gt;&lt;C&gt;1&lt;/C&gt;&lt;D xsi:type="xsd:double"&gt;43525.1365913144&lt;/D&gt;&lt;/FQL&gt;&lt;FQL&gt;&lt;Q&gt;JP3122400009^FF_TAX_CF(ANN_R,43466,43830,,,USD)&lt;/Q&gt;&lt;R&gt;1&lt;/R&gt;&lt;C&gt;1&lt;/C&gt;&lt;D xsi:type="xsd:double"&gt;42.7793341428041&lt;/D&gt;&lt;/FQL&gt;&lt;FQL&gt;&lt;Q&gt;BE0974293251^FF_TAX_RATE(ANN_R,43466,43830)&lt;/Q&gt;&lt;R&gt;1&lt;/R&gt;&lt;C&gt;1&lt;/C&gt;&lt;D xsi:type="xsd:double"&gt;22.0690747782003&lt;/D&gt;&lt;/FQL&gt;&lt;FQL&gt;&lt;Q&gt;US1011211018^FF_PTX_INC(ANN_R,42370,42735,,,USD)&lt;/Q&gt;&lt;R&gt;1&lt;/R&gt;&lt;C&gt;1&lt;/C&gt;&lt;D xsi:type="xsd:double"&gt;569.977&lt;/D&gt;&lt;/FQL&gt;&lt;FQL&gt;&lt;Q&gt;BE0974293251^FF_ASSETS(ANN_R,43466,43830,,,USD)&lt;/Q&gt;&lt;R&gt;1&lt;/R&gt;&lt;C&gt;1&lt;/C&gt;&lt;D xsi:type="xsd:double"&gt;238278.987854036&lt;/D&gt;&lt;/FQL&gt;&lt;FQL&gt;&lt;Q&gt;BE0974293251^FF_SHLDRS_EQ(ANN_R,43466,43830,,,USD)&lt;/Q&gt;&lt;R&gt;1&lt;/R&gt;&lt;C&gt;1&lt;/C&gt;&lt;D xsi:type="xsd:double"&gt;75721.9961401687&lt;/D&gt;&lt;/FQL&gt;&lt;FQL&gt;&lt;Q&gt;BE0974293251^FF_MKT_VAL(ANN_R,43466,43830,,,USD)&lt;/Q&gt;&lt;R&gt;1&lt;/R&gt;&lt;C&gt;1&lt;/C&gt;&lt;D xsi:type="xsd:double"&gt;159918.588990268&lt;/D&gt;&lt;/FQL&gt;&lt;FQL&gt;&lt;Q&gt;US55261F1049^FF_PTX_INC(ANN_R,43101,43465,,,USD)&lt;/Q&gt;&lt;R&gt;1&lt;/R&gt;&lt;C&gt;1&lt;/C&gt;&lt;D xsi:type="xsd:double"&gt;2432.071&lt;/D&gt;&lt;/FQL&gt;&lt;FQL&gt;&lt;Q&gt;DE0005552004^FF_TAX_RATE(ANN_R,43466,43830)&lt;/Q&gt;&lt;R&gt;1&lt;/R&gt;&lt;C&gt;1&lt;/C&gt;&lt;D xsi:type="xsd:double"&gt;20.0459506031017&lt;/D&gt;&lt;/FQL&gt;&lt;FQL&gt;&lt;Q&gt;US92343V1044^FF_PTX_INC(ANN_R,43101,43465,,,USD)&lt;/Q&gt;&lt;R&gt;1&lt;/R&gt;&lt;C&gt;1&lt;/C&gt;&lt;D xsi:type="xsd:double"&gt;19623&lt;/D&gt;&lt;/FQL&gt;&lt;FQL&gt;&lt;Q&gt;DE0005552004^FF_ASSETS(ANN_R,43466,43830,,,USD)&lt;/Q&gt;&lt;R&gt;1&lt;/R&gt;&lt;C&gt;1&lt;/C&gt;&lt;D xsi:type="xsd:double"&gt;61028.0768890381&lt;/D&gt;&lt;/FQL&gt;&lt;FQL&gt;&lt;Q&gt;DE0005552004^FF_SHLDRS_EQ(ANN_R,43466,43830,,,USD)&lt;/Q&gt;&lt;R&gt;1&lt;/R&gt;&lt;C&gt;1&lt;/C&gt;&lt;D xsi:type="xsd:double"&gt;15846.3316922188&lt;/D&gt;&lt;/FQL&gt;&lt;FQL&gt;&lt;Q&gt;DE0005552004^FF_MKT_VAL(ANN_R,43466,43830,,,USD)&lt;/Q&gt;&lt;R&gt;1&lt;/R&gt;&lt;C&gt;1&lt;/C&gt;&lt;D xsi:type="xsd:double"&gt;47167.604117718&lt;/D&gt;&lt;/FQL&gt;&lt;FQL&gt;&lt;Q&gt;IT0000072618^FF_PTX_INC(ANN_R,42005,42369,,,USD)&lt;/Q&gt;&lt;R&gt;1&lt;/R&gt;&lt;C&gt;1&lt;/C&gt;&lt;D xsi:type="xsd:double"&gt;4497.78281593323&lt;/D&gt;&lt;/FQL&gt;&lt;FQL&gt;&lt;Q&gt;DE0006231004^FF_TAX_RATE(ANN_R,43466,43830)&lt;/Q&gt;&lt;R&gt;1&lt;/R&gt;&lt;C&gt;1&lt;/C&gt;&lt;D xsi:type="xsd:double"&gt;17.8145087235996&lt;/D&gt;&lt;/FQL&gt;&lt;FQL&gt;&lt;Q&gt;JP3592200004^FF_TAX_CF(ANN_R,42736,43100)&lt;/Q&gt;&lt;R&gt;1&lt;/R&gt;&lt;C&gt;1&lt;/C&gt;&lt;D xsi:type="xsd:double"&gt;103914&lt;/D&gt;&lt;/FQL&gt;&lt;FQL&gt;&lt;Q&gt;DE0006231004^FF_ASSETS(ANN_R,43466,43830,,,USD)&lt;/Q&gt;&lt;R&gt;1&lt;/R&gt;&lt;C&gt;1&lt;/C&gt;&lt;D xsi:type="xsd:double"&gt;15255.167863369&lt;/D&gt;&lt;/FQL&gt;&lt;FQL&gt;&lt;Q&gt;DE0006231004^FF_SHLDRS_EQ(ANN_R,43466,43830,,,USD)&lt;/Q&gt;&lt;R&gt;1&lt;/R&gt;&lt;C&gt;1&lt;/C&gt;&lt;D xsi:type="xsd:double"&gt;9411.69614553452&lt;/D&gt;&lt;/FQL&gt;&lt;FQL&gt;&lt;Q&gt;DE0006231004^FF_MKT_VAL(ANN_R,43466,43830,,,USD)&lt;/Q&gt;&lt;R&gt;1&lt;/R&gt;&lt;C&gt;1&lt;/C&gt;&lt;D xsi:type="xsd:double"&gt;22406.0328473327&lt;/D&gt;&lt;/FQL&gt;&lt;FQL&gt;&lt;Q&gt;JP3538800008^FF_TAX_CF(ANN_R,43466,43830,,,USD)&lt;/Q&gt;&lt;R&gt;1&lt;/R&gt;&lt;C&gt;1&lt;/C&gt;&lt;D xsi:type="xsd:double"&gt;306.164408266544&lt;/D&gt;&lt;/FQL&gt;&lt;FQL&gt;&lt;Q&gt;DE000A1EWWW0^FF_TAX_RATE(ANN_R,43466,43830)&lt;/Q&gt;&lt;R&gt;1&lt;/R&gt;&lt;C&gt;1&lt;/C&gt;&lt;D xsi:type="xsd:double"&gt;25.0195465207193&lt;/D&gt;&lt;/FQL&gt;&lt;FQL&gt;&lt;Q&gt;JP3762800005^FF_TAX_CF(ANN_R,43831,44196)&lt;/Q&gt;&lt;R&gt;1&lt;/R&gt;&lt;C&gt;1&lt;/C&gt;&lt;D xsi:type="xsd:double"&gt;15129&lt;/D&gt;&lt;/FQL&gt;&lt;FQL&gt;&lt;Q&gt;DE000A1EWWW0^FF_ASSETS(ANN_R,43466,43830,,,USD)&lt;/Q&gt;&lt;R&gt;1&lt;/R&gt;&lt;C&gt;1&lt;/C&gt;&lt;D xsi:type="xsd:double"&gt;23213.2988166809&lt;/D&gt;&lt;/FQL&gt;&lt;FQL&gt;&lt;Q&gt;DE000A1EWWW0^FF_SHLDRS_EQ(ANN_R,43466,43830,,,USD)&lt;/Q&gt;&lt;R&gt;1&lt;/R&gt;&lt;C&gt;1&lt;/C&gt;&lt;D xsi:type="xsd:double"&gt;7628.50961112976&lt;/D&gt;&lt;/FQL&gt;&lt;FQL&gt;&lt;Q&gt;DE000A1EWWW0^FF_MKT_VAL(ANN_R,43466,43830,,,USD)&lt;/Q&gt;&lt;R&gt;1&lt;/R&gt;&lt;C&gt;1&lt;/C&gt;&lt;D xsi:type="xsd:double"&gt;63748.9363261333&lt;/D&gt;&lt;/FQL&gt;&lt;FQL&gt;&lt;Q&gt;FR0000121261^FF_PTX_INC(ANN_R,42736,43100,,,USD)&lt;/Q&gt;&lt;R&gt;1&lt;/R&gt;&lt;C&gt;1&lt;/C&gt;&lt;D xsi:type="xsd:double"&gt;2639.36690568924&lt;/D&gt;&lt;/FQL&gt;&lt;FQL&gt;&lt;Q&gt;FR0000125486^FF_TAX_RATE(ANN_R,43466,43830)&lt;/Q&gt;&lt;R&gt;1&lt;/R&gt;&lt;C&gt;1&lt;/C&gt;&lt;D xsi:type="xsd:double"&gt;33.9426672206066&lt;/D&gt;&lt;/FQL&gt;&lt;FQL&gt;&lt;Q&gt;JP3942400007^FF_TAX_CF(ANN_R,43101,43465,,,USD)&lt;/Q&gt;&lt;R&gt;1&lt;/R&gt;&lt;C&gt;1&lt;/C&gt;&lt;D xsi:type="xsd:double"&gt;586.660474069417&lt;/D&gt;&lt;/FQL&gt;&lt;FQL&gt;&lt;Q&gt;FR0000125486^FF_ASSETS(ANN_R,43466,43830,,,USD)&lt;/Q&gt;&lt;R&gt;1&lt;/R&gt;&lt;C&gt;1&lt;/C&gt;&lt;D xsi:type="xsd:double"&gt;102325.97228384&lt;/D&gt;&lt;/FQL&gt;&lt;FQL&gt;&lt;Q&gt;FR0000125486^FF_SHLDRS_EQ(ANN_R,43466,43830,,,USD)&lt;/Q&gt;&lt;R&gt;1&lt;/R&gt;&lt;C&gt;1&lt;/C&gt;&lt;D xsi:type="xsd:double"&gt;22941.6538305283&lt;/D&gt;&lt;/FQL&gt;&lt;FQL&gt;&lt;Q&gt;FR0000125486^FF_MKT_VAL(ANN_R,43466,43830,,,USD)&lt;/Q&gt;&lt;R&gt;1&lt;/R&gt;&lt;C&gt;1&lt;/C&gt;&lt;D xsi:type="xsd:double"&gt;61647.5318611858&lt;/D&gt;&lt;/FQL&gt;&lt;FQL&gt;&lt;Q&gt;US78409V1044^FF_TAX_CF(ANN_R,43101,43465,,,USD)&lt;/Q&gt;&lt;R&gt;1&lt;/R&gt;&lt;C&gt;1&lt;/C&gt;&lt;D xsi:type="xsd:double"&gt;558&lt;/D&gt;&lt;/FQL&gt;&lt;FQL&gt;&lt;Q&gt;DE000BAY0017^FF_TAX_RATE(ANN_R,43466,43830)&lt;/Q&gt;&lt;R&gt;1&lt;/R&gt;&lt;C&gt;1&lt;/C&gt;&lt;D xsi:type="xsd:double"&gt;16.4500556999629&lt;/D&gt;&lt;/FQL&gt;&lt;FQL&gt;&lt;Q&gt;FR0000125338^FF_TAX_CF(ANN_R,43831,44196,,,USD)&lt;/Q&gt;&lt;R&gt;1&lt;/R&gt;&lt;C&gt;1&lt;/C&gt;&lt;D xsi:type="xsd:double"&gt;400.131040692329&lt;/D&gt;&lt;/FQL&gt;&lt;FQL&gt;&lt;Q&gt;DE000BAY0017^FF_ASSETS(ANN_R,43466,43830,,,USD)&lt;/Q&gt;&lt;R&gt;1&lt;/R&gt;&lt;C&gt;1&lt;/C&gt;&lt;D xsi:type="xsd:double"&gt;147320.259990215&lt;/D&gt;&lt;/FQL&gt;&lt;FQL&gt;&lt;Q&gt;DE000BAY0017^FF_SHLDRS_EQ(ANN_R,43466,43830,,,USD)&lt;/Q&gt;&lt;R&gt;1&lt;/R&gt;&lt;C&gt;1&lt;/C&gt;&lt;D xsi:type="xsd:double"&gt;53041.4897961617&lt;/D&gt;&lt;/FQL&gt;&lt;FQL&gt;&lt;Q&gt;DE000BAY0017^FF_MKT_VAL(ANN_R,43466,43830,,,USD)&lt;/Q&gt;&lt;R&gt;1&lt;/R&gt;&lt;C&gt;1&lt;/C&gt;&lt;D xsi:type="xsd:double"&gt;80292.7547502&lt;/D&gt;&lt;/FQL&gt;&lt;FQL&gt;&lt;Q&gt;US0152711091^FF_TAX_CF(ANN_R,42370,42735)&lt;/Q&gt;&lt;R&gt;0&lt;/R&gt;&lt;C&gt;0&lt;/C&gt;&lt;/FQL&gt;&lt;FQL&gt;&lt;Q&gt;NL0012969182^FF_TAX_RATE(ANN_R,43466,43830)&lt;/Q&gt;&lt;R&gt;1&lt;/R&gt;&lt;C&gt;1&lt;/C&gt;&lt;D xsi:type="xsd:double"&gt;20.5485677078918&lt;/D&gt;&lt;/FQL&gt;&lt;FQL&gt;&lt;Q&gt;JP3762800005^FF_PTX_INC(ANN_R,42005,42369,,,USD)&lt;/Q&gt;&lt;R&gt;1&lt;/R&gt;&lt;C&gt;1&lt;/C&gt;&lt;D xsi:type="xsd:double"&gt;537.747025559656&lt;/D&gt;&lt;/FQL&gt;&lt;FQL&gt;&lt;Q&gt;NL0012969182^FF_ASSETS(ANN_R,43466,43830,,,USD)&lt;/Q&gt;&lt;R&gt;1&lt;/R&gt;&lt;C&gt;1&lt;/C&gt;&lt;D xsi:type="xsd:double"&gt;2928.57316571331&lt;/D&gt;&lt;/FQL&gt;&lt;FQL&gt;&lt;Q&gt;NL0012969182^FF_SHLDRS_EQ(ANN_R,43466,43830,,,USD)&lt;/Q&gt;&lt;R&gt;1&lt;/R&gt;&lt;C&gt;1&lt;/C&gt;&lt;D xsi:type="xsd:double"&gt;1030.82986245251&lt;/D&gt;&lt;/FQL&gt;&lt;FQL&gt;&lt;Q&gt;NL0012969182^FF_MKT_VAL(ANN_R,43466,43830,,,USD)&lt;/Q&gt;&lt;R&gt;1&lt;/R&gt;&lt;C&gt;1&lt;/C&gt;&lt;D xsi:type="xsd:double"&gt;24666.4336510885&lt;/D&gt;&lt;/FQL&gt;&lt;FQL&gt;&lt;Q&gt;US35671D8570^FF_PTX_INC(ANN_R,41640,42004,,,USD)&lt;/Q&gt;&lt;R&gt;1&lt;/R&gt;&lt;C&gt;1&lt;/C&gt;&lt;D xsi:type="xsd:double"&gt;-424&lt;/D&gt;&lt;/FQL&gt;&lt;FQL&gt;&lt;Q&gt;DE0005557508^FF_TAX_RATE(ANN_R,43466,43830)&lt;/Q&gt;&lt;R&gt;1&lt;/R&gt;&lt;C&gt;1&lt;/C&gt;&lt;D xsi:type="xsd:double"&gt;27.7708071936428&lt;/D&gt;&lt;/FQL&gt;&lt;FQL&gt;&lt;Q&gt;JP3732000009^FF_TAX_CF(ANN_R,42370,42735)&lt;/Q&gt;&lt;R&gt;1&lt;/R&gt;&lt;C&gt;1&lt;/C&gt;&lt;D xsi:type="xsd:double"&gt;177192&lt;/D&gt;&lt;/FQL&gt;&lt;FQL&gt;&lt;Q&gt;DE0005557508^FF_ASSETS(ANN_R,43466,43830,,,USD)&lt;/Q&gt;&lt;R&gt;1&lt;/R&gt;&lt;C&gt;1&lt;/C&gt;&lt;D xsi:type="xsd:double"&gt;207148.384440422&lt;/D&gt;&lt;/FQL&gt;&lt;FQL&gt;&lt;Q&gt;DE0005557508^FF_SHLDRS_EQ(ANN_R,43466,43830,,,USD)&lt;/Q&gt;&lt;R&gt;1&lt;/R&gt;&lt;C&gt;1&lt;/C&gt;&lt;D xsi:type="xsd:double"&gt;35591.1056857109&lt;/D&gt;&lt;/FQL&gt;&lt;FQL&gt;&lt;Q&gt;DE0005557508^FF_MKT_VAL(ANN_R,43466,43830,,,USD)&lt;/Q&gt;&lt;R&gt;1&lt;/R&gt;&lt;C&gt;1&lt;/C&gt;&lt;D xsi:type="xsd:double"&gt;77569.8474809403&lt;/D&gt;&lt;/FQL&gt;&lt;FQL&gt;&lt;Q&gt;NL0000395903^FF_PTX_INC(ANN_R,42370,42735,,,USD)&lt;/Q&gt;&lt;R&gt;1&lt;/R&gt;&lt;C&gt;1&lt;/C&gt;&lt;D xsi:type="xsd:double"&gt;722.346796393394&lt;/D&gt;&lt;/FQL&gt;&lt;FQL&gt;&lt;Q&gt;NL0000235190^FF_TAX_RATE(ANN_R,43466,43830)&lt;/Q&gt;&lt;R&gt;1&lt;/R&gt;&lt;C&gt;1&lt;/C&gt;&lt;D xsi:type="xsd:double"&gt;312.287581699346&lt;/D&gt;&lt;/FQL&gt;&lt;FQL&gt;&lt;Q&gt;US6311031081^FF_TAX_CF(ANN_R,43466,43830,,,USD)&lt;/Q&gt;&lt;R&gt;1&lt;/R&gt;&lt;C&gt;1&lt;/C&gt;&lt;D xsi:type="xsd:double"&gt;205&lt;/D&gt;&lt;/FQL&gt;&lt;FQL&gt;&lt;Q&gt;NL0000235190^FF_ASSETS(ANN_R,43466,43830,,,USD)&lt;/Q&gt;&lt;R&gt;1&lt;/R&gt;&lt;C&gt;1&lt;/C&gt;&lt;D xsi:type="xsd:double"&gt;128424.095953465&lt;/D&gt;&lt;/FQL&gt;&lt;FQL&gt;&lt;Q&gt;NL0000235190^FF_SHLDRS_EQ(ANN_R,43466,43830,,,USD)&lt;/Q&gt;&lt;R&gt;1&lt;/R&gt;&lt;C&gt;1&lt;/C&gt;&lt;D xsi:type="xsd:double"&gt;6706.93715810776&lt;/D&gt;&lt;/FQL&gt;&lt;FQL&gt;&lt;Q&gt;NL0000235190^FF_MKT_VAL(ANN_R,43466,43830,,,USD)&lt;/Q&gt;&lt;R&gt;1&lt;/R&gt;&lt;C&gt;1&lt;/C&gt;&lt;D xsi:type="xsd:double"&gt;114580.163501391&lt;/D&gt;&lt;/FQL&gt;&lt;FQL&gt;&lt;Q&gt;US3635761097^FF_PTX_INC(ANN_R,43101,43465,,,USD)&lt;/Q&gt;&lt;R&gt;1&lt;/R&gt;&lt;C&gt;1&lt;/C&gt;&lt;D xsi:type="xsd:double"&gt;479.4&lt;/D&gt;&lt;/FQL&gt;&lt;FQL&gt;&lt;Q&gt;DE0007100000^FF_TAX_RATE(ANN_R,43466,43830)&lt;/Q&gt;&lt;R&gt;1&lt;/R&gt;&lt;C&gt;1&lt;/C&gt;&lt;D xsi:type="xsd:double"&gt;33.4527006863623&lt;/D&gt;&lt;/FQL&gt;&lt;FQL&gt;&lt;Q&gt;JP3890350006^FF_PTX_INC(ANN_R,43831,44196,,,USD)&lt;/Q&gt;&lt;R&gt;1&lt;/R&gt;&lt;C&gt;1&lt;/C&gt;&lt;D xsi:type="xsd:double"&gt;8173.27819620073&lt;/D&gt;&lt;/FQL&gt;&lt;FQL&gt;&lt;Q&gt;DE0007100000^FF_ASSETS(ANN_R,43466,43830,,,USD)&lt;/Q&gt;&lt;R&gt;1&lt;/R&gt;&lt;C&gt;1&lt;/C&gt;&lt;D xsi:type="xsd:double"&gt;339486.637694359&lt;/D&gt;&lt;/FQL&gt;&lt;FQL&gt;&lt;Q&gt;DE0007100000^FF_SHLDRS_EQ(ANN_R,43466,43830,,,USD)&lt;/Q&gt;&lt;R&gt;1&lt;/R&gt;&lt;C&gt;1&lt;/C&gt;&lt;D xsi:type="xsd:double"&gt;68858.6364898682&lt;/D&gt;&lt;/FQL&gt;&lt;FQL&gt;&lt;Q&gt;DE0007100000^FF_MKT_VAL(ANN_R,43466,43830,,,USD)&lt;/Q&gt;&lt;R&gt;1&lt;/R&gt;&lt;C&gt;1&lt;/C&gt;&lt;D xsi:type="xsd:double"&gt;59288.0613940297&lt;/D&gt;&lt;/FQL&gt;&lt;FQL&gt;&lt;Q&gt;FR0000130809^FF_TAX_CF(ANN_R,43831,44196)&lt;/Q&gt;&lt;R&gt;0&lt;/R&gt;&lt;C&gt;0&lt;/C&gt;&lt;/FQL&gt;&lt;FQL&gt;&lt;Q&gt;FR0000120073^FF_TAX_RATE(ANN_R,43466,43830)&lt;/Q&gt;&lt;R&gt;1&lt;/R&gt;&lt;C&gt;1&lt;/C&gt;&lt;D xsi:type="xsd:double"&gt;25.5432358376346&lt;/D&gt;&lt;/FQL&gt;&lt;FQL&gt;&lt;Q&gt;FI4000297767^FF_TAX_CF(ANN_R,43466,43830)&lt;/Q&gt;&lt;R&gt;1&lt;/R&gt;&lt;C&gt;1&lt;/C&gt;&lt;D xsi:type="xsd:double"&gt;8640.32594828784&lt;/D&gt;&lt;/FQL&gt;&lt;FQL&gt;&lt;Q&gt;FR0000120073^FF_ASSETS(ANN_R,43466,43830,,,USD)&lt;/Q&gt;&lt;R&gt;1&lt;/R&gt;&lt;C&gt;1&lt;/C&gt;&lt;D xsi:type="xsd:double"&gt;49015.6437513828&lt;/D&gt;&lt;/FQL&gt;&lt;FQL&gt;&lt;Q&gt;FR0000120073^FF_SHLDRS_EQ(ANN_R,43466,43830,,,USD)&lt;/Q&gt;&lt;R&gt;1&lt;/R&gt;&lt;C&gt;1&lt;/C&gt;&lt;D xsi:type="xsd:double"&gt;21182.0229202271&lt;/D&gt;&lt;/FQL&gt;&lt;FQL&gt;&lt;Q&gt;FR0000120073^FF_MKT_VAL(ANN_R,43466,43830,,,USD)&lt;/Q&gt;&lt;R&gt;1&lt;/R&gt;&lt;C&gt;1&lt;/C&gt;&lt;D xsi:type="xsd:double"&gt;66790.9005237048&lt;/D&gt;&lt;/FQL&gt;&lt;FQL&gt;&lt;Q&gt;CH0102484968^FF_PTX_INC(ANN_R,43466,43830,,,USD)&lt;/Q&gt;&lt;R&gt;1&lt;/R&gt;&lt;C&gt;1&lt;/C&gt;&lt;D xsi:type="xsd:double"&gt;569.037826538086&lt;/D&gt;&lt;/FQL&gt;&lt;FQL&gt;&lt;Q&gt;FR0000120321^FF_TAX_RATE(ANN_R,43466,43830)&lt;/Q&gt;&lt;R&gt;1&lt;/R&gt;&lt;C&gt;1&lt;/C&gt;&lt;D xsi:type="xsd:double"&gt;30.6242377203681&lt;/D&gt;&lt;/FQL&gt;&lt;FQL&gt;&lt;Q&gt;DE000A1ML7J1^FF_TAX_CF(ANN_R,43466,43830)&lt;/Q&gt;&lt;R&gt;1&lt;/R&gt;&lt;C&gt;1&lt;/C&gt;&lt;D xsi:type="xsd:double"&gt;-46.7&lt;/D&gt;&lt;/FQL&gt;&lt;FQL&gt;&lt;Q&gt;FR0000120321^FF_ASSETS(ANN_R,43466,43830,,,USD)&lt;/Q&gt;&lt;R&gt;1&lt;/R&gt;&lt;C&gt;1&lt;/C&gt;&lt;D xsi:type="xsd:double"&gt;49176.4979931831&lt;/D&gt;&lt;/FQL&gt;&lt;FQL&gt;&lt;Q&gt;FR0000120321^FF_SHLDRS_EQ(ANN_R,43466,43830,,,USD)&lt;/Q&gt;&lt;R&gt;1&lt;/R&gt;&lt;C&gt;1&lt;/C&gt;&lt;D xsi:type="xsd:double"&gt;33023.1625666141&lt;/D&gt;&lt;/FQL&gt;&lt;FQL&gt;&lt;Q&gt;FR0000120321^FF_MKT_VAL(ANN_R,43466,43830,,,USD)&lt;/Q&gt;&lt;R&gt;1&lt;/R&gt;&lt;C&gt;1&lt;/C&gt;&lt;D xsi:type="xsd:double"&gt;165392.444098669&lt;/D&gt;&lt;/FQL&gt;&lt;FQL&gt;&lt;Q&gt;NL0010773842^FF_PTX_INC(ANN_R,43466,43830,,,USD)&lt;/Q&gt;&lt;R&gt;1&lt;/R&gt;&lt;C&gt;1&lt;/C&gt;&lt;D xsi:type="xsd:double"&gt;2025.84001779556&lt;/D&gt;&lt;/FQL&gt;&lt;FQL&gt;&lt;Q&gt;DE0008404005^FF_TAX_RATE(ANN_R,43466,43830)&lt;/Q&gt;&lt;R&gt;1&lt;/R&gt;&lt;C&gt;1&lt;/C&gt;&lt;D xsi:type="xsd:double"&gt;25.0609370768259&lt;/D&gt;&lt;/FQL&gt;&lt;FQL&gt;&lt;Q&gt;TW0002882008^FF_TAX_CF(ANN_R,43466,43830,,,USD)&lt;/Q&gt;&lt;R&gt;1&lt;/R&gt;&lt;C&gt;1&lt;/C&gt;&lt;D xsi:type="xsd:double"&gt;130.175196859539&lt;/D&gt;&lt;/FQL&gt;&lt;FQL&gt;&lt;Q&gt;DE0008404005^FF_ASSETS(ANN_R,43466,43830,,,USD)&lt;/Q&gt;&lt;R&gt;1&lt;/R&gt;&lt;C&gt;1&lt;/C&gt;&lt;D xsi:type="xsd:double"&gt;1183532.50966835&lt;/D&gt;&lt;/FQL&gt;&lt;FQL&gt;&lt;Q&gt;DE0008404005^FF_SHLDRS_EQ(ANN_R,43466,43830,,,USD)&lt;/Q&gt;&lt;R&gt;1&lt;/R&gt;&lt;C&gt;1&lt;/C&gt;&lt;D xsi:type="xsd:double"&gt;83067.2407655716&lt;/D&gt;&lt;/FQL&gt;&lt;FQL&gt;&lt;Q&gt;DE0008404005^FF_MKT_VAL(ANN_R,43466,43830,,,USD)&lt;/Q&gt;&lt;R&gt;1&lt;/R&gt;&lt;C&gt;1&lt;/C&gt;&lt;D xsi:type="xsd:double"&gt;102125.557270085&lt;/D&gt;&lt;/FQL&gt;&lt;FQL&gt;&lt;Q&gt;TW0001216000^FF_PTX_INC(ANN_R,41275,41639,,,USD)&lt;/Q&gt;&lt;R&gt;1&lt;/R&gt;&lt;C&gt;1&lt;/C&gt;&lt;D xsi:type="xsd:double"&gt;777.468925019234&lt;/D&gt;&lt;/FQL&gt;&lt;FQL&gt;&lt;Q&gt;DE0007164600^FF_TAX_RATE(ANN_R,43466,43830)&lt;/Q&gt;&lt;R&gt;1&lt;/R&gt;&lt;C&gt;1&lt;/C&gt;&lt;D xsi:type="xsd:double"&gt;26.6753698868581&lt;/D&gt;&lt;/FQL&gt;&lt;FQL&gt;&lt;Q&gt;CH0012280076^FF_TAX_CF(ANN_R,42370,42735,,,USD)&lt;/Q&gt;&lt;R&gt;1&lt;/R&gt;&lt;C&gt;1&lt;/C&gt;&lt;D xsi:type="xsd:double"&gt;29.6193553614616&lt;/D&gt;&lt;/FQL&gt;&lt;FQL&gt;&lt;Q&gt;DE0007164600^FF_ASSETS(ANN_R,43466,43830,,,USD)&lt;/Q&gt;&lt;R&gt;1&lt;/R&gt;&lt;C&gt;1&lt;/C&gt;&lt;D xsi:type="xsd:double"&gt;67591.3340544701&lt;/D&gt;&lt;/FQL&gt;&lt;FQL&gt;&lt;Q&gt;DE0007164600^FF_SHLDRS_EQ(ANN_R,43466,43830,,,USD)&lt;/Q&gt;&lt;R&gt;1&lt;/R&gt;&lt;C&gt;1&lt;/C&gt;&lt;D xsi:type="xsd:double"&gt;34512.3832406998&lt;/D&gt;&lt;/FQL&gt;&lt;FQL&gt;&lt;Q&gt;DE0007164600^FF_MKT_VAL(ANN_R,43466,43830,,,USD)&lt;/Q&gt;&lt;R&gt;1&lt;/R&gt;&lt;C&gt;1&lt;/C&gt;&lt;D xsi:type="xsd:double"&gt;161213.389384778&lt;/D&gt;&lt;/FQL&gt;&lt;FQL&gt;&lt;Q&gt;JP3497400006^FF_TAX_CF(ANN_R,42736,43100)&lt;/Q&gt;&lt;R&gt;1&lt;/R&gt;&lt;C&gt;1&lt;/C&gt;&lt;D xsi:type="xsd:double"&gt;11373&lt;/D&gt;&lt;/FQL&gt;&lt;FQL&gt;&lt;Q&gt;CH0012032048^FF_TAX_RATE(ANN_R,43466,43830)&lt;/Q&gt;&lt;R&gt;1&lt;/R&gt;&lt;C&gt;1&lt;/C&gt;&lt;D xsi:type="xsd:double"&gt;15.0700583318299&lt;/D&gt;&lt;/FQL&gt;&lt;FQL&gt;&lt;Q&gt;TW0001326007^FF_TAX_CF(ANN_R,43831,44196,,,USD)&lt;/Q&gt;&lt;R&gt;1&lt;/R&gt;&lt;C&gt;1&lt;/C&gt;&lt;D xsi:type="xsd:double"&gt;58.0620128736794&lt;/D&gt;&lt;/FQL&gt;&lt;FQL&gt;&lt;Q&gt;CH0012032048^FF_ASSETS(ANN_R,43466,43830,,,USD)&lt;/Q&gt;&lt;R&gt;1&lt;/R&gt;&lt;C&gt;1&lt;/C&gt;&lt;D xsi:type="xsd:double"&gt;85806.7832511663&lt;/D&gt;&lt;/FQL&gt;&lt;FQL&gt;&lt;Q&gt;CH0012032048^FF_SHLDRS_EQ(ANN_R,43466,43830,,,USD)&lt;/Q&gt;&lt;R&gt;1&lt;/R&gt;&lt;C&gt;1&lt;/C&gt;&lt;D xsi:type="xsd:double"&gt;33817.317532897&lt;/D&gt;&lt;/FQL&gt;&lt;FQL&gt;&lt;Q&gt;CH0012032048^FF_MKT_VAL(ANN_R,43466,43830,,,USD)&lt;/Q&gt;&lt;R&gt;1&lt;/R&gt;&lt;C&gt;1&lt;/C&gt;&lt;D xsi:type="xsd:double"&gt;277490.08335549&lt;/D&gt;&lt;/FQL&gt;&lt;FQL&gt;&lt;Q&gt;JP3188220002^FF_TAX_CF(ANN_R,40909,41274,,,USD)&lt;/Q&gt;&lt;R&gt;1&lt;/R&gt;&lt;C&gt;1&lt;/C&gt;&lt;D xsi:type="xsd:double"&gt;435.934010272846&lt;/D&gt;&lt;/FQL&gt;&lt;FQL&gt;&lt;Q&gt;US0995021062^FF_TAX_RATE(ANN_R,43466,43830)&lt;/Q&gt;&lt;R&gt;1&lt;/R&gt;&lt;C&gt;1&lt;/C&gt;&lt;D xsi:type="xsd:double"&gt;18.7957772849595&lt;/D&gt;&lt;/FQL&gt;&lt;FQL&gt;&lt;Q&gt;DE0005557508^FF_PTX_INC(ANN_R,42370,42735,,,USD)&lt;/Q&gt;&lt;R&gt;1&lt;/R&gt;&lt;C&gt;1&lt;/C&gt;&lt;D xsi:type="xsd:double"&gt;5088.50729465485&lt;/D&gt;&lt;/FQL&gt;&lt;FQL&gt;&lt;Q&gt;US0995021062^FF_ASSETS(ANN_R,43466,43830,,,USD)&lt;/Q&gt;&lt;R&gt;1&lt;/R&gt;&lt;C&gt;1&lt;/C&gt;&lt;D xsi:type="xsd:double"&gt;4010.436&lt;/D&gt;&lt;/FQL&gt;&lt;FQL&gt;&lt;Q&gt;US0995021062^FF_SHLDRS_EQ(ANN_R,43466,43830,,,USD)&lt;/Q&gt;&lt;R&gt;1&lt;/R&gt;&lt;C&gt;1&lt;/C&gt;&lt;D xsi:type="xsd:double"&gt;675.366&lt;/D&gt;&lt;/FQL&gt;&lt;FQL&gt;&lt;Q&gt;US0995021062^FF_MKT_VAL(ANN_R,43466,43830,,,USD)&lt;/Q&gt;&lt;R&gt;1&lt;/R&gt;&lt;C&gt;1&lt;/C&gt;&lt;D xsi:type="xsd:double"&gt;8141.21937342&lt;/D&gt;&lt;/FQL&gt;&lt;FQL&gt;&lt;Q&gt;JP3802300008^FF_TAX_CF(ANN_R,42736,43100)&lt;/Q&gt;&lt;R&gt;1&lt;/R&gt;&lt;C&gt;1&lt;/C&gt;&lt;D xsi:type="xsd:double"&gt;-145707&lt;/D&gt;&lt;/FQL&gt;&lt;FQL&gt;&lt;Q&gt;US5132721045^FF_TAX_RATE(ANN_R,43466,43830)&lt;/Q&gt;&lt;R&gt;1&lt;/R&gt;&lt;C&gt;1&lt;/C&gt;&lt;D xsi:type="xsd:double"&gt;23.8018884731872&lt;/D&gt;&lt;/FQL&gt;&lt;FQL&gt;&lt;Q&gt;US1941621039^FF_TAX_CF(ANN_R,43831,44196,,,USD)&lt;/Q&gt;&lt;R&gt;1&lt;/R&gt;&lt;C&gt;1&lt;/C&gt;&lt;D xsi:type="xsd:double"&gt;845&lt;/D&gt;&lt;/FQL&gt;&lt;FQL&gt;&lt;Q&gt;US5132721045^FF_ASSETS(ANN_R,43466,43830,,,USD)&lt;/Q&gt;&lt;R&gt;1&lt;/R&gt;&lt;C&gt;1&lt;/C&gt;&lt;D xsi:type="xsd:double"&gt;3048.1&lt;/D&gt;&lt;/FQL&gt;&lt;FQL&gt;&lt;Q&gt;US5132721045^FF_SHLDRS_EQ(ANN_R,43466,43830,,,USD)&lt;/Q&gt;&lt;R&gt;1&lt;/R&gt;&lt;C&gt;1&lt;/C&gt;&lt;D xsi:type="xsd:double"&gt;-4.6&lt;/D&gt;&lt;/FQL&gt;&lt;FQL&gt;&lt;Q&gt;US5132721045^FF_MKT_VAL(ANN_R,43466,43830,,,USD)&lt;/Q&gt;&lt;R&gt;1&lt;/R&gt;&lt;C&gt;1&lt;/C&gt;&lt;D xsi:type="xsd:double"&gt;9075.26902029&lt;/D&gt;&lt;/FQL&gt;&lt;FQL&gt;&lt;Q&gt;NL0000395903^FF_TAX_CF(ANN_R,42370,42735)&lt;/Q&gt;&lt;R&gt;1&lt;/R&gt;&lt;C&gt;1&lt;/C&gt;&lt;D xsi:type="xsd:double"&gt;108&lt;/D&gt;&lt;/FQL&gt;&lt;FQL&gt;&lt;Q&gt;US6700024010^FF_TAX_RATE(ANN_R,43466,43830)&lt;/Q&gt;&lt;R&gt;0&lt;/R&gt;&lt;C&gt;0&lt;/C&gt;&lt;/FQL&gt;&lt;FQL&gt;&lt;Q&gt;US3635761097^FF_TAX_CF(ANN_R,42370,42735)&lt;/Q&gt;&lt;R&gt;1&lt;/R&gt;&lt;C&gt;1&lt;/C&gt;&lt;D xsi:type="xsd:double"&gt;66.1&lt;/D&gt;&lt;/FQL&gt;&lt;FQL&gt;&lt;Q&gt;US6700024010^FF_ASSETS(ANN_R,43466,43830,,,USD)&lt;/Q&gt;&lt;R&gt;1&lt;/R&gt;&lt;C&gt;1&lt;/C&gt;&lt;D xsi:type="xsd:double"&gt;172.957&lt;/D&gt;&lt;/FQL&gt;&lt;FQL&gt;&lt;Q&gt;US6700024010^FF_SHLDRS_EQ(ANN_R,43466,43830,,,USD)&lt;/Q&gt;&lt;R&gt;1&lt;/R&gt;&lt;C&gt;1&lt;/C&gt;&lt;D xsi:type="xsd:double"&gt;-186.017&lt;/D&gt;&lt;/FQL&gt;&lt;FQL&gt;&lt;Q&gt;US6700024010^FF_MKT_VAL(ANN_R,43466,43830,,,USD)&lt;/Q&gt;&lt;R&gt;1&lt;/R&gt;&lt;C&gt;1&lt;/C&gt;&lt;D xsi:type="xsd:double"&gt;128.76261568&lt;/D&gt;&lt;/FQL&gt;&lt;FQL&gt;&lt;Q&gt;JP3386450005^FF_PTX_INC(ANN_R,41640,42004,,,USD)&lt;/Q&gt;&lt;R&gt;1&lt;/R&gt;&lt;C&gt;1&lt;/C&gt;&lt;D xsi:type="xsd:double"&gt;2199.53756803088&lt;/D&gt;&lt;/FQL&gt;&lt;FQL&gt;&lt;Q&gt;US4180561072^FF_TAX_RATE(ANN_R,43466,43830)&lt;/Q&gt;&lt;R&gt;1&lt;/R&gt;&lt;C&gt;1&lt;/C&gt;&lt;D xsi:type="xsd:double"&gt;12.4124467780751&lt;/D&gt;&lt;/FQL&gt;&lt;FQL&gt;&lt;Q&gt;CH0102484968^FF_TAX_CF(ANN_R,41640,42004,,,USD)&lt;/Q&gt;&lt;R&gt;1&lt;/R&gt;&lt;C&gt;1&lt;/C&gt;&lt;D xsi:type="xsd:double"&gt;55.9179519486427&lt;/D&gt;&lt;/FQL&gt;&lt;FQL&gt;&lt;Q&gt;US4180561072^FF_ASSETS(ANN_R,43466,43830,,,USD)&lt;/Q&gt;&lt;R&gt;1&lt;/R&gt;&lt;C&gt;1&lt;/C&gt;&lt;D xsi:type="xsd:double"&gt;8855.628&lt;/D&gt;&lt;/FQL&gt;&lt;FQL&gt;&lt;Q&gt;US4180561072^FF_SHLDRS_EQ(ANN_R,43466,43830,,,USD)&lt;/Q&gt;&lt;R&gt;1&lt;/R&gt;&lt;C&gt;1&lt;/C&gt;&lt;D xsi:type="xsd:double"&gt;2995.53&lt;/D&gt;&lt;/FQL&gt;&lt;FQL&gt;&lt;Q&gt;US4180561072^FF_MKT_VAL(ANN_R,43466,43830,,,USD)&lt;/Q&gt;&lt;R&gt;1&lt;/R&gt;&lt;C&gt;1&lt;/C&gt;&lt;D xsi:type="xsd:double"&gt;14474.58931632&lt;/D&gt;&lt;/FQL&gt;&lt;FQL&gt;&lt;Q&gt;SE0000310336^FF_PTX_INC(ANN_R,43831,44196,,,USD)&lt;/Q&gt;&lt;R&gt;1&lt;/R&gt;&lt;C&gt;1&lt;/C&gt;&lt;D xsi:type="xsd:double"&gt;720.389618270099&lt;/D&gt;&lt;/FQL&gt;&lt;FQL&gt;&lt;Q&gt;JE00BYSS4X48^FF_TAX_RATE(ANN_R,43466,43830)&lt;/Q&gt;&lt;R&gt;0&lt;/R&gt;&lt;C&gt;0&lt;/C&gt;&lt;/FQL&gt;&lt;FQL&gt;&lt;Q&gt;US42809H1077^FF_PTX_INC(ANN_R,42370,42735,,,USD)&lt;/Q&gt;&lt;R&gt;1&lt;/R&gt;&lt;C&gt;1&lt;/C&gt;&lt;D xsi:type="xsd:double"&gt;-3854&lt;/D&gt;&lt;/FQL&gt;&lt;FQL&gt;&lt;Q&gt;JE00BYSS4X48^FF_ASSETS(ANN_R,43466,43830,,,USD)&lt;/Q&gt;&lt;R&gt;1&lt;/R&gt;&lt;C&gt;1&lt;/C&gt;&lt;D xsi:type="xsd:double"&gt;479.448&lt;/D&gt;&lt;/FQL&gt;&lt;FQL&gt;&lt;Q&gt;JE00BYSS4X48^FF_SHLDRS_EQ(ANN_R,43466,43830,,,USD)&lt;/Q&gt;&lt;R&gt;1&lt;/R&gt;&lt;C&gt;1&lt;/C&gt;&lt;D xsi:type="xsd:double"&gt;217.79&lt;/D&gt;&lt;/FQL&gt;&lt;FQL&gt;&lt;Q&gt;JE00BYSS4X48^FF_MKT_VAL(ANN_R,43466,43830,,,USD)&lt;/Q&gt;&lt;R&gt;1&lt;/R&gt;&lt;C&gt;1&lt;/C&gt;&lt;D xsi:type="xsd:double"&gt;8387.26121745&lt;/D&gt;&lt;/FQL&gt;&lt;FQL&gt;&lt;Q&gt;US0584981064^FF_TAX_CF(ANN_R,41640,42004,,,USD)&lt;/Q&gt;&lt;R&gt;1&lt;/R&gt;&lt;C&gt;1&lt;/C&gt;&lt;D xsi:type="xsd:double"&gt;163.2&lt;/D&gt;&lt;/FQL&gt;&lt;FQL&gt;&lt;Q&gt;US00751Y1064^FF_TAX_RATE(ANN_R,43466,43830)&lt;/Q&gt;&lt;R&gt;1&lt;/R&gt;&lt;C&gt;1&lt;/C&gt;&lt;D xsi:type="xsd:double"&gt;23.6536175844302&lt;/D&gt;&lt;/FQL&gt;&lt;FQL&gt;&lt;Q&gt;JP3814000000^FF_PTX_INC(ANN_R,41640,42004,,,USD)&lt;/Q&gt;&lt;R&gt;1&lt;/R&gt;&lt;C&gt;1&lt;/C&gt;&lt;D xsi:type="xsd:double"&gt;1568.84926300123&lt;/D&gt;&lt;/FQL&gt;&lt;FQL&gt;&lt;Q&gt;US00751Y1064^FF_ASSETS(ANN_R,43466,43830,,,USD)&lt;/Q&gt;&lt;R&gt;1&lt;/R&gt;&lt;C&gt;1&lt;/C&gt;&lt;D xsi:type="xsd:double"&gt;11248.525&lt;/D&gt;&lt;/FQL&gt;&lt;FQL&gt;&lt;Q&gt;US00751Y1064^FF_SHLDRS_EQ(ANN_R,43466,43830,,,USD)&lt;/Q&gt;&lt;R&gt;1&lt;/R&gt;&lt;C&gt;1&lt;/C&gt;&lt;D xsi:type="xsd:double"&gt;3549.081&lt;/D&gt;&lt;/FQL&gt;&lt;FQL&gt;&lt;Q&gt;US00751Y1064^FF_MKT_VAL(ANN_R,43466,43830,,,USD)&lt;/Q&gt;&lt;R&gt;1&lt;/R&gt;&lt;C&gt;1&lt;/C&gt;&lt;D xsi:type="xsd:double"&gt;10962.8872&lt;/D&gt;&lt;/FQL&gt;&lt;FQL&gt;&lt;Q&gt;JP3933800009^FF_PTX_INC(ANN_R,43101,43465,,,USD)&lt;/Q&gt;&lt;R&gt;1&lt;/R&gt;&lt;C&gt;1&lt;/C&gt;&lt;D xsi:type="xsd:double"&gt;1742.96474061161&lt;/D&gt;&lt;/FQL&gt;&lt;FQL&gt;&lt;Q&gt;US5018892084^FF_TAX_RATE(ANN_R,43466,43830)&lt;/Q&gt;&lt;R&gt;1&lt;/R&gt;&lt;C&gt;1&lt;/C&gt;&lt;D xsi:type="xsd:double"&gt;27.2217460449899&lt;/D&gt;&lt;/FQL&gt;&lt;FQL&gt;&lt;Q&gt;FR0000127771^FF_TAX_CF(ANN_R,42370,42735,,,USD)&lt;/Q&gt;&lt;R&gt;1&lt;/R&gt;&lt;C&gt;1&lt;/C&gt;&lt;D xsi:type="xsd:double"&gt;299.779451489449&lt;/D&gt;&lt;/FQL&gt;&lt;FQL&gt;&lt;Q&gt;US5018892084^FF_ASSETS(ANN_R,43466,43830,,,USD)&lt;/Q&gt;&lt;R&gt;1&lt;/R&gt;&lt;C&gt;1&lt;/C&gt;&lt;D xsi:type="xsd:double"&gt;12779.956&lt;/D&gt;&lt;/FQL&gt;&lt;FQL&gt;&lt;Q&gt;US5018892084^FF_SHLDRS_EQ(ANN_R,43466,43830,,,USD)&lt;/Q&gt;&lt;R&gt;1&lt;/R&gt;&lt;C&gt;1&lt;/C&gt;&lt;D xsi:type="xsd:double"&gt;5008.876&lt;/D&gt;&lt;/FQL&gt;&lt;FQL&gt;&lt;Q&gt;US5018892084^FF_MKT_VAL(ANN_R,43466,43830,,,USD)&lt;/Q&gt;&lt;R&gt;1&lt;/R&gt;&lt;C&gt;1&lt;/C&gt;&lt;D xsi:type="xsd:double"&gt;10950.3084096&lt;/D&gt;&lt;/FQL&gt;&lt;FQL&gt;&lt;Q&gt;FR0000120172^FF_TAX_CF(ANN_R,43466,43830)&lt;/Q&gt;&lt;R&gt;1&lt;/R&gt;&lt;C&gt;1&lt;/C&gt;&lt;D xsi:type="xsd:double"&gt;499&lt;/D&gt;&lt;/FQL&gt;&lt;FQL&gt;&lt;Q&gt;US12541W2098^FF_TAX_RATE(ANN_R,43466,43830)&lt;/Q&gt;&lt;R&gt;1&lt;/R&gt;&lt;C&gt;1&lt;/C&gt;&lt;D xsi:type="xsd:double"&gt;22.2684326318243&lt;/D&gt;&lt;/FQL&gt;&lt;FQL&gt;&lt;Q&gt;KR7017670001^FF_PTX_INC(ANN_R,43831,44196,,,USD)&lt;/Q&gt;&lt;R&gt;1&lt;/R&gt;&lt;C&gt;1&lt;/C&gt;&lt;D xsi:type="xsd:double"&gt;722.748350432958&lt;/D&gt;&lt;/FQL&gt;&lt;FQL&gt;&lt;Q&gt;US12541W2098^FF_ASSETS(ANN_R,43466,43830,,,USD)&lt;/Q&gt;&lt;R&gt;1&lt;/R&gt;&lt;C&gt;1&lt;/C&gt;&lt;D xsi:type="xsd:double"&gt;4641.06&lt;/D&gt;&lt;/FQL&gt;&lt;FQL&gt;&lt;Q&gt;US12541W2098^FF_SHLDRS_EQ(ANN_R,43466,43830,,,USD)&lt;/Q&gt;&lt;R&gt;1&lt;/R&gt;&lt;C&gt;1&lt;/C&gt;&lt;D xsi:type="xsd:double"&gt;1670.73&lt;/D&gt;&lt;/FQL&gt;&lt;FQL&gt;&lt;Q&gt;US12541W2098^FF_MKT_VAL(ANN_R,43466,43830,,,USD)&lt;/Q&gt;&lt;R&gt;1&lt;/R&gt;&lt;C&gt;1&lt;/C&gt;&lt;D xsi:type="xsd:double"&gt;10548.789&lt;/D&gt;&lt;/FQL&gt;&lt;FQL&gt;&lt;Q&gt;US87165B1035^FF_TAX_CF(ANN_R,43466,43830,,,USD)&lt;/Q&gt;&lt;R&gt;1&lt;/R&gt;&lt;C&gt;1&lt;/C&gt;&lt;D xsi:type="xsd:double"&gt;1017&lt;/D&gt;&lt;/FQL&gt;&lt;FQL&gt;&lt;Q&gt;US3802371076^FF_TAX_RATE(ANN_R,43466,43830)&lt;/Q&gt;&lt;R&gt;1&lt;/R&gt;&lt;C&gt;1&lt;/C&gt;&lt;D xsi:type="xsd:double"&gt;-9.49367088607595&lt;/D&gt;&lt;/FQL&gt;&lt;FQL&gt;&lt;Q&gt;JP3358000002^FF_TAX_CF(ANN_R,40909,41274,,,USD)&lt;/Q&gt;&lt;R&gt;1&lt;/R&gt;&lt;C&gt;1&lt;/C&gt;&lt;D xsi:type="xsd:double"&gt;111.440427560359&lt;/D&gt;&lt;/FQL&gt;&lt;FQL&gt;&lt;Q&gt;US3802371076^FF_ASSETS(ANN_R,43466,43830,,,USD)&lt;/Q&gt;&lt;R&gt;1&lt;/R&gt;&lt;C&gt;1&lt;/C&gt;&lt;D xsi:type="xsd:double"&gt;6301.2&lt;/D&gt;&lt;/FQL&gt;&lt;FQL&gt;&lt;Q&gt;US3802371076^FF_SHLDRS_EQ(ANN_R,43466,43830,,,USD)&lt;/Q&gt;&lt;R&gt;1&lt;/R&gt;&lt;C&gt;1&lt;/C&gt;&lt;D xsi:type="xsd:double"&gt;772&lt;/D&gt;&lt;/FQL&gt;&lt;FQL&gt;&lt;Q&gt;US3802371076^FF_MKT_VAL(ANN_R,43466,43830,,,USD)&lt;/Q&gt;&lt;R&gt;1&lt;/R&gt;&lt;C&gt;1&lt;/C&gt;&lt;D xsi:type="xsd:double"&gt;11741.12664&lt;/D&gt;&lt;/FQL&gt;&lt;FQL&gt;&lt;Q&gt;ES0148396007^FF_TAX_CF(ANN_R,43466,43830)&lt;/Q&gt;&lt;R&gt;1&lt;/R&gt;&lt;C&gt;1&lt;/C&gt;&lt;D xsi:type="xsd:double"&gt;1070&lt;/D&gt;&lt;/FQL&gt;&lt;FQL&gt;&lt;Q&gt;US5502411037^FF_TAX_RATE(ANN_R,43466,43830)&lt;/Q&gt;&lt;R&gt;0&lt;/R&gt;&lt;C&gt;0&lt;/C&gt;&lt;/FQL&gt;&lt;FQL&gt;&lt;Q&gt;US9291601097^FF_PTX_INC(ANN_R,40909,41274,,,USD)&lt;/Q&gt;&lt;R&gt;1&lt;/R&gt;&lt;C&gt;1&lt;/C&gt;&lt;D xsi:type="xsd:double"&gt;-120.418&lt;/D&gt;&lt;/FQL&gt;&lt;FQL&gt;&lt;Q&gt;US5502411037^FF_ASSETS(ANN_R,43466,43830,,,USD)&lt;/Q&gt;&lt;R&gt;1&lt;/R&gt;&lt;C&gt;1&lt;/C&gt;&lt;D xsi:type="xsd:double"&gt;64742&lt;/D&gt;&lt;/FQL&gt;&lt;FQL&gt;&lt;Q&gt;US5502411037^FF_SHLDRS_EQ(ANN_R,43466,43830,,,USD)&lt;/Q&gt;&lt;R&gt;1&lt;/R&gt;&lt;C&gt;1&lt;/C&gt;&lt;D xsi:type="xsd:double"&gt;13470&lt;/D&gt;&lt;/FQL&gt;&lt;FQL&gt;&lt;Q&gt;US5502411037^FF_MKT_VAL(ANN_R,43466,43830,,,USD)&lt;/Q&gt;&lt;R&gt;1&lt;/R&gt;&lt;C&gt;1&lt;/C&gt;&lt;D xsi:type="xsd:double"&gt;14399.66618&lt;/D&gt;&lt;/FQL&gt;&lt;FQL&gt;&lt;Q&gt;US3802371076^FF_PTX_INC(ANN_R,41275,41639,,,USD)&lt;/Q&gt;&lt;R&gt;1&lt;/R&gt;&lt;C&gt;1&lt;/C&gt;&lt;D xsi:type="xsd:double"&gt;-201.026&lt;/D&gt;&lt;/FQL&gt;&lt;FQL&gt;&lt;Q&gt;US4404521001^FF_TAX_RATE(ANN_R,43466,43830)&lt;/Q&gt;&lt;R&gt;1&lt;/R&gt;&lt;C&gt;1&lt;/C&gt;&lt;D xsi:type="xsd:double"&gt;19.0596132146828&lt;/D&gt;&lt;/FQL&gt;&lt;FQL&gt;&lt;Q&gt;US34959E1091^FF_TAX_CF(ANN_R,43101,43465,,,USD)&lt;/Q&gt;&lt;R&gt;1&lt;/R&gt;&lt;C&gt;1&lt;/C&gt;&lt;D xsi:type="xsd:double"&gt;41.4&lt;/D&gt;&lt;/FQL&gt;&lt;FQL&gt;&lt;Q&gt;US4404521001^FF_ASSETS(ANN_R,43466,43830,,,USD)&lt;/Q&gt;&lt;R&gt;1&lt;/R&gt;&lt;C&gt;1&lt;/C&gt;&lt;D xsi:type="xsd:double"&gt;8338.313&lt;/D&gt;&lt;/FQL&gt;&lt;FQL&gt;&lt;Q&gt;US4404521001^FF_SHLDRS_EQ(ANN_R,43466,43830,,,USD)&lt;/Q&gt;&lt;R&gt;1&lt;/R&gt;&lt;C&gt;1&lt;/C&gt;&lt;D xsi:type="xsd:double"&gt;5921.458&lt;/D&gt;&lt;/FQL&gt;&lt;FQL&gt;&lt;Q&gt;US4404521001^FF_MKT_VAL(ANN_R,43466,43830,,,USD)&lt;/Q&gt;&lt;R&gt;1&lt;/R&gt;&lt;C&gt;1&lt;/C&gt;&lt;D xsi:type="xsd:double"&gt;21684.20842522&lt;/D&gt;&lt;/FQL&gt;&lt;FQL&gt;&lt;Q&gt;IT0005239360^FF_TAX_CF(ANN_R,43831,44196,,,USD)&lt;/Q&gt;&lt;R&gt;1&lt;/R&gt;&lt;C&gt;1&lt;/C&gt;&lt;D xsi:type="xsd:double"&gt;-134.516988039017&lt;/D&gt;&lt;/FQL&gt;&lt;FQL&gt;&lt;Q&gt;US73278L1052^FF_TAX_RATE(ANN_R,43466,43830)&lt;/Q&gt;&lt;R&gt;1&lt;/R&gt;&lt;C&gt;1&lt;/C&gt;&lt;D xsi:type="xsd:double"&gt;17.6899525630445&lt;/D&gt;&lt;/FQL&gt;&lt;FQL&gt;&lt;Q&gt;US9078181081^FF_TAX_CF(ANN_R,42370,42735)&lt;/Q&gt;&lt;R&gt;1&lt;/R&gt;&lt;C&gt;1&lt;/C&gt;&lt;D xsi:type="xsd:double"&gt;1347&lt;/D&gt;&lt;/FQL&gt;&lt;FQL&gt;&lt;Q&gt;US73278L1052^FF_ASSETS(ANN_R,43466,43830,,,USD)&lt;/Q&gt;&lt;R&gt;1&lt;/R&gt;&lt;C&gt;1&lt;/C&gt;&lt;D xsi:type="xsd:double"&gt;1483.266&lt;/D&gt;&lt;/FQL&gt;&lt;FQL&gt;&lt;Q&gt;US73278L1052^FF_SHLDRS_EQ(ANN_R,43466,43830,,,USD)&lt;/Q&gt;&lt;R&gt;1&lt;/R&gt;&lt;C&gt;1&lt;/C&gt;&lt;D xsi:type="xsd:double"&gt;410.18&lt;/D&gt;&lt;/FQL&gt;&lt;FQL&gt;&lt;Q&gt;US73278L1052^FF_MKT_VAL(ANN_R,43466,43830,,,USD)&lt;/Q&gt;&lt;R&gt;1&lt;/R&gt;&lt;C&gt;1&lt;/C&gt;&lt;D xsi:type="xsd:double"&gt;8510.9501008&lt;/D&gt;&lt;/FQL&gt;&lt;FQL&gt;&lt;Q&gt;JP3496400007^FF_PTX_INC(ANN_R,41275,41639,,,USD)&lt;/Q&gt;&lt;R&gt;1&lt;/R&gt;&lt;C&gt;1&lt;/C&gt;&lt;D xsi:type="xsd:double"&gt;4965.93006005511&lt;/D&gt;&lt;/FQL&gt;&lt;FQL&gt;&lt;Q&gt;US24906P1093^FF_TAX_RATE(ANN_R,43466,43830)&lt;/Q&gt;&lt;R&gt;1&lt;/R&gt;&lt;C&gt;1&lt;/C&gt;&lt;D xsi:type="xsd:double"&gt;23.8274464389114&lt;/D&gt;&lt;/FQL&gt;&lt;FQL&gt;&lt;Q&gt;US42809H1077^FF_PTX_INC(ANN_R,42005,42369,,,USD)&lt;/Q&gt;&lt;R&gt;1&lt;/R&gt;&lt;C&gt;1&lt;/C&gt;&lt;D xsi:type="xsd:double"&gt;-4258&lt;/D&gt;&lt;/FQL&gt;&lt;FQL&gt;&lt;Q&gt;US24906P1093^FF_ASSETS(ANN_R,43466,43830,,,USD)&lt;/Q&gt;&lt;R&gt;1&lt;/R&gt;&lt;C&gt;1&lt;/C&gt;&lt;D xsi:type="xsd:double"&gt;8602.9&lt;/D&gt;&lt;/FQL&gt;&lt;FQL&gt;&lt;Q&gt;US24906P1093^FF_SHLDRS_EQ(ANN_R,43466,43830,,,USD)&lt;/Q&gt;&lt;R&gt;1&lt;/R&gt;&lt;C&gt;1&lt;/C&gt;&lt;D xsi:type="xsd:double"&gt;5092.5&lt;/D&gt;&lt;/FQL&gt;&lt;FQL&gt;&lt;Q&gt;US24906P1093^FF_MKT_VAL(ANN_R,43466,43830,,,USD)&lt;/Q&gt;&lt;R&gt;1&lt;/R&gt;&lt;C&gt;1&lt;/C&gt;&lt;D xsi:type="xsd:double"&gt;12523.367&lt;/D&gt;&lt;/FQL&gt;&lt;FQL&gt;&lt;Q&gt;SE0012673267^FF_PTX_INC(ANN_R,40909,41274,,,USD)&lt;/Q&gt;&lt;R&gt;0&lt;/R&gt;&lt;C&gt;0&lt;/C&gt;&lt;/FQL&gt;&lt;FQL&gt;&lt;Q&gt;US7458671010^FF_TAX_RATE(ANN_R,43466,43830)&lt;/Q&gt;&lt;R&gt;1&lt;/R&gt;&lt;C&gt;1&lt;/C&gt;&lt;D xsi:type="xsd:double"&gt;24.1028504541736&lt;/D&gt;&lt;/FQL&gt;&lt;FQL&gt;&lt;Q&gt;US0605051046^FF_TAX_CF(ANN_R,42736,43100)&lt;/Q&gt;&lt;R&gt;1&lt;/R&gt;&lt;C&gt;1&lt;/C&gt;&lt;D xsi:type="xsd:double"&gt;3235&lt;/D&gt;&lt;/FQL&gt;&lt;FQL&gt;&lt;Q&gt;US7458671010^FF_ASSETS(ANN_R,43466,43830,,,USD)&lt;/Q&gt;&lt;R&gt;1&lt;/R&gt;&lt;C&gt;1&lt;/C&gt;&lt;D xsi:type="xsd:double"&gt;10715.597&lt;/D&gt;&lt;/FQL&gt;&lt;FQL&gt;&lt;Q&gt;US7458671010^FF_SHLDRS_EQ(ANN_R,43466,43830,,,USD)&lt;/Q&gt;&lt;R&gt;1&lt;/R&gt;&lt;C&gt;1&lt;/C&gt;&lt;D xsi:type="xsd:double"&gt;5458.18&lt;/D&gt;&lt;/FQL&gt;&lt;FQL&gt;&lt;Q&gt;US7458671010^FF_MKT_VAL(ANN_R,43466,43830,,,USD)&lt;/Q&gt;&lt;R&gt;1&lt;/R&gt;&lt;C&gt;1&lt;/C&gt;&lt;D xsi:type="xsd:double"&gt;10485.1295236&lt;/D&gt;&lt;/FQL&gt;&lt;FQL&gt;&lt;Q&gt;JP3571400005^FF_PTX_INC(ANN_R,42005,42369,,,USD)&lt;/Q&gt;&lt;R&gt;1&lt;/R&gt;&lt;C&gt;1&lt;/C&gt;&lt;D xsi:type="xsd:double"&gt;790.367515671067&lt;/D&gt;&lt;/FQL&gt;&lt;FQL&gt;&lt;Q&gt;US8326964058^FF_TAX_RATE(ANN_R,43466,43830)&lt;/Q&gt;&lt;R&gt;1&lt;/R&gt;&lt;C&gt;1&lt;/C&gt;&lt;D xsi:type="xsd:double"&gt;26.6818700114025&lt;/D&gt;&lt;/FQL&gt;&lt;FQL&gt;&lt;Q&gt;SE0000115446^FF_TAX_CF(ANN_R,42370,42735)&lt;/Q&gt;&lt;R&gt;1&lt;/R&gt;&lt;C&gt;1&lt;/C&gt;&lt;D xsi:type="xsd:double"&gt;4219&lt;/D&gt;&lt;/FQL&gt;&lt;FQL&gt;&lt;Q&gt;US8326964058^FF_ASSETS(ANN_R,43466,43830,,,USD)&lt;/Q&gt;&lt;R&gt;1&lt;/R&gt;&lt;C&gt;1&lt;/C&gt;&lt;D xsi:type="xsd:double"&gt;16874.9&lt;/D&gt;&lt;/FQL&gt;&lt;FQL&gt;&lt;Q&gt;US8326964058^FF_SHLDRS_EQ(ANN_R,43466,43830,,,USD)&lt;/Q&gt;&lt;R&gt;1&lt;/R&gt;&lt;C&gt;1&lt;/C&gt;&lt;D xsi:type="xsd:double"&gt;7970.5&lt;/D&gt;&lt;/FQL&gt;&lt;FQL&gt;&lt;Q&gt;US8326964058^FF_MKT_VAL(ANN_R,43466,43830,,,USD)&lt;/Q&gt;&lt;R&gt;1&lt;/R&gt;&lt;C&gt;1&lt;/C&gt;&lt;D xsi:type="xsd:double"&gt;13948.21775848&lt;/D&gt;&lt;/FQL&gt;&lt;FQL&gt;&lt;Q&gt;JP3951600000^FF_PTX_INC(ANN_R,41275,41639,,,USD)&lt;/Q&gt;&lt;R&gt;1&lt;/R&gt;&lt;C&gt;1&lt;/C&gt;&lt;D xsi:type="xsd:double"&gt;795.501522007398&lt;/D&gt;&lt;/FQL&gt;&lt;FQL&gt;&lt;Q&gt;US1011211018^FF_TAX_RATE(ANN_R,43466,43830)&lt;/Q&gt;&lt;R&gt;1&lt;/R&gt;&lt;C&gt;1&lt;/C&gt;&lt;D xsi:type="xsd:double"&gt;0&lt;/D&gt;&lt;/FQL&gt;&lt;FQL&gt;&lt;Q&gt;US4165151048^FF_TAX_CF(ANN_R,43466,43830,,,USD)&lt;/Q&gt;&lt;R&gt;1&lt;/R&gt;&lt;C&gt;1&lt;/C&gt;&lt;D xsi:type="xsd:double"&gt;-396&lt;/D&gt;&lt;/FQL&gt;&lt;FQL&gt;&lt;Q&gt;US1011211018^FF_ASSETS(ANN_R,43466,43830,,,USD)&lt;/Q&gt;&lt;R&gt;1&lt;/R&gt;&lt;C&gt;1&lt;/C&gt;&lt;D xsi:type="xsd:double"&gt;21284.905&lt;/D&gt;&lt;/FQL&gt;&lt;FQL&gt;&lt;Q&gt;US1011211018^FF_SHLDRS_EQ(ANN_R,43466,43830,,,USD)&lt;/Q&gt;&lt;R&gt;1&lt;/R&gt;&lt;C&gt;1&lt;/C&gt;&lt;D xsi:type="xsd:double"&gt;5684.687&lt;/D&gt;&lt;/FQL&gt;&lt;FQL&gt;&lt;Q&gt;US1011211018^FF_MKT_VAL(ANN_R,43466,43830,,,USD)&lt;/Q&gt;&lt;R&gt;1&lt;/R&gt;&lt;C&gt;1&lt;/C&gt;&lt;D xsi:type="xsd:double"&gt;21339.39048228&lt;/D&gt;&lt;/FQL&gt;&lt;FQL&gt;&lt;Q&gt;FR0000125338^FF_PTX_INC(ANN_R,43831,44196,,,USD)&lt;/Q&gt;&lt;R&gt;1&lt;/R&gt;&lt;C&gt;1&lt;/C&gt;&lt;D xsi:type="xsd:double"&gt;1544.66541349888&lt;/D&gt;&lt;/FQL&gt;&lt;FQL&gt;&lt;Q&gt;US8793601050^FF_TAX_RATE(ANN_R,43466,43830)&lt;/Q&gt;&lt;R&gt;1&lt;/R&gt;&lt;C&gt;1&lt;/C&gt;&lt;D xsi:type="xsd:double"&gt;15.0728309056365&lt;/D&gt;&lt;/FQL&gt;&lt;FQL&gt;&lt;Q&gt;JP3538800008^FF_PTX_INC(ANN_R,41640,42004,,,USD)&lt;/Q&gt;&lt;R&gt;1&lt;/R&gt;&lt;C&gt;1&lt;/C&gt;&lt;D xsi:type="xsd:double"&gt;397.039037428796&lt;/D&gt;&lt;/FQL&gt;&lt;FQL&gt;&lt;Q&gt;US8793601050^FF_ASSETS(ANN_R,43466,43830,,,USD)&lt;/Q&gt;&lt;R&gt;1&lt;/R&gt;&lt;C&gt;1&lt;/C&gt;&lt;D xsi:type="xsd:double"&gt;4579.8&lt;/D&gt;&lt;/FQL&gt;&lt;FQL&gt;&lt;Q&gt;US8793601050^FF_SHLDRS_EQ(ANN_R,43466,43830,,,USD)&lt;/Q&gt;&lt;R&gt;1&lt;/R&gt;&lt;C&gt;1&lt;/C&gt;&lt;D xsi:type="xsd:double"&gt;2714.7&lt;/D&gt;&lt;/FQL&gt;&lt;FQL&gt;&lt;Q&gt;US8793601050^FF_MKT_VAL(ANN_R,43466,43830,,,USD)&lt;/Q&gt;&lt;R&gt;1&lt;/R&gt;&lt;C&gt;1&lt;/C&gt;&lt;D xsi:type="xsd:double"&gt;12712.11353412&lt;/D&gt;&lt;/FQL&gt;&lt;FQL&gt;&lt;Q&gt;NL0000395903^FF_PTX_INC(ANN_R,41640,42004,,,USD)&lt;/Q&gt;&lt;R&gt;1&lt;/R&gt;&lt;C&gt;1&lt;/C&gt;&lt;D xsi:type="xsd:double"&gt;680.466276526451&lt;/D&gt;&lt;/FQL&gt;&lt;FQL&gt;&lt;Q&gt;US18915M1071^FF_TAX_RATE(ANN_R,43466,43830)&lt;/Q&gt;&lt;R&gt;0&lt;/R&gt;&lt;C&gt;0&lt;/C&gt;&lt;/FQL&gt;&lt;FQL&gt;&lt;Q&gt;KR7005930003^FF_TAX_CF(ANN_R,41275,41639,,,USD)&lt;/Q&gt;&lt;R&gt;1&lt;/R&gt;&lt;C&gt;1&lt;/C&gt;&lt;D xsi:type="xsd:double"&gt;6805.44369734387&lt;/D&gt;&lt;/FQL&gt;&lt;FQL&gt;&lt;Q&gt;US18915M1071^FF_ASSETS(ANN_R,43466,43830,,,USD)&lt;/Q&gt;&lt;R&gt;1&lt;/R&gt;&lt;C&gt;1&lt;/C&gt;&lt;D xsi:type="xsd:double"&gt;830.824&lt;/D&gt;&lt;/FQL&gt;&lt;FQL&gt;&lt;Q&gt;US18915M1071^FF_SHLDRS_EQ(ANN_R,43466,43830,,,USD)&lt;/Q&gt;&lt;R&gt;1&lt;/R&gt;&lt;C&gt;1&lt;/C&gt;&lt;D xsi:type="xsd:double"&gt;725.828&lt;/D&gt;&lt;/FQL&gt;&lt;FQL&gt;&lt;Q&gt;US18915M1071^FF_MKT_VAL(ANN_R,43466,43830,,,USD)&lt;/Q&gt;&lt;R&gt;1&lt;/R&gt;&lt;C&gt;1&lt;/C&gt;&lt;D xsi:type="xsd:double"&gt;5120.95388782&lt;/D&gt;&lt;/FQL&gt;&lt;FQL&gt;&lt;Q&gt;NL0013654783^FF_TAX_CF(ANN_R,43466,43830)&lt;/Q&gt;&lt;R&gt;1&lt;/R&gt;&lt;C&gt;1&lt;/C&gt;&lt;D xsi:type="xsd:double"&gt;87.2645362037852&lt;/D&gt;&lt;/FQL&gt;&lt;FQL&gt;&lt;Q&gt;US5745991068^FF_TAX_RATE(ANN_R,43466,43830)&lt;/Q&gt;&lt;R&gt;1&lt;/R&gt;&lt;C&gt;1&lt;/C&gt;&lt;D xsi:type="xsd:double"&gt;25.164113785558&lt;/D&gt;&lt;/FQL&gt;&lt;FQL&gt;&lt;Q&gt;JP3476480003^FF_TAX_CF(ANN_R,43101,43465,,,USD)&lt;/Q&gt;&lt;R&gt;1&lt;/R&gt;&lt;C&gt;1&lt;/C&gt;&lt;D xsi:type="xsd:double"&gt;511.456846758723&lt;/D&gt;&lt;/FQL&gt;&lt;FQL&gt;&lt;Q&gt;US5745991068^FF_ASSETS(ANN_R,43466,43830,,,USD)&lt;/Q&gt;&lt;R&gt;1&lt;/R&gt;&lt;C&gt;1&lt;/C&gt;&lt;D xsi:type="xsd:double"&gt;5027&lt;/D&gt;&lt;/FQL&gt;&lt;FQL&gt;&lt;Q&gt;US5745991068^FF_SHLDRS_EQ(ANN_R,43466,43830,,,USD)&lt;/Q&gt;&lt;R&gt;1&lt;/R&gt;&lt;C&gt;1&lt;/C&gt;&lt;D xsi:type="xsd:double"&gt;-235&lt;/D&gt;&lt;/FQL&gt;&lt;FQL&gt;&lt;Q&gt;US5745991068^FF_MKT_VAL(ANN_R,43466,43830,,,USD)&lt;/Q&gt;&lt;R&gt;1&lt;/R&gt;&lt;C&gt;1&lt;/C&gt;&lt;D xsi:type="xsd:double"&gt;13226.044&lt;/D&gt;&lt;/FQL&gt;&lt;FQL&gt;&lt;Q&gt;US4404521001^FF_PTX_INC(ANN_R,43101,43465,,,USD)&lt;/Q&gt;&lt;R&gt;1&lt;/R&gt;&lt;C&gt;1&lt;/C&gt;&lt;D xsi:type="xsd:double"&gt;1181.284&lt;/D&gt;&lt;/FQL&gt;&lt;FQL&gt;&lt;Q&gt;US45167R1041^FF_TAX_RATE(ANN_R,43466,43830)&lt;/Q&gt;&lt;R&gt;1&lt;/R&gt;&lt;C&gt;1&lt;/C&gt;&lt;D xsi:type="xsd:double"&gt;20.1503838409617&lt;/D&gt;&lt;/FQL&gt;&lt;FQL&gt;&lt;Q&gt;DE0007165631^FF_PTX_INC(ANN_R,41275,41639,,,USD)&lt;/Q&gt;&lt;R&gt;1&lt;/R&gt;&lt;C&gt;1&lt;/C&gt;&lt;D xsi:type="xsd:double"&gt;126.648130757809&lt;/D&gt;&lt;/FQL&gt;&lt;FQL&gt;&lt;Q&gt;US45167R1041^FF_ASSETS(ANN_R,43466,43830,,,USD)&lt;/Q&gt;&lt;R&gt;1&lt;/R&gt;&lt;C&gt;1&lt;/C&gt;&lt;D xsi:type="xsd:double"&gt;3813.912&lt;/D&gt;&lt;/FQL&gt;&lt;FQL&gt;&lt;Q&gt;US45167R1041^FF_SHLDRS_EQ(ANN_R,43466,43830,,,USD)&lt;/Q&gt;&lt;R&gt;1&lt;/R&gt;&lt;C&gt;1&lt;/C&gt;&lt;D xsi:type="xsd:double"&gt;2263.229&lt;/D&gt;&lt;/FQL&gt;&lt;FQL&gt;&lt;Q&gt;US45167R1041^FF_MKT_VAL(ANN_R,43466,43830,,,USD)&lt;/Q&gt;&lt;R&gt;1&lt;/R&gt;&lt;C&gt;1&lt;/C&gt;&lt;D xsi:type="xsd:double"&gt;13087.141848&lt;/D&gt;&lt;/FQL&gt;&lt;FQL&gt;&lt;Q&gt;JP3762800005^FF_TAX_CF(ANN_R,42736,43100)&lt;/Q&gt;&lt;R&gt;1&lt;/R&gt;&lt;C&gt;1&lt;/C&gt;&lt;D xsi:type="xsd:double"&gt;22379&lt;/D&gt;&lt;/FQL&gt;&lt;FQL&gt;&lt;Q&gt;US4461501045^FF_TAX_RATE(ANN_R,43466,43830)&lt;/Q&gt;&lt;R&gt;1&lt;/R&gt;&lt;C&gt;1&lt;/C&gt;&lt;D xsi:type="xsd:double"&gt;14.9487643158529&lt;/D&gt;&lt;/FQL&gt;&lt;FQL&gt;&lt;Q&gt;CH0102484968^FF_TAX_CF(ANN_R,42736,43100,,,USD)&lt;/Q&gt;&lt;R&gt;1&lt;/R&gt;&lt;C&gt;1&lt;/C&gt;&lt;D xsi:type="xsd:double"&gt;100.278167796135&lt;/D&gt;&lt;/FQL&gt;&lt;FQL&gt;&lt;Q&gt;US4461501045^FF_ASSETS(ANN_R,43466,43830,,,USD)&lt;/Q&gt;&lt;R&gt;1&lt;/R&gt;&lt;C&gt;1&lt;/C&gt;&lt;D xsi:type="xsd:double"&gt;109002&lt;/D&gt;&lt;/FQL&gt;&lt;FQL&gt;&lt;Q&gt;US4461501045^FF_SHLDRS_EQ(ANN_R,43466,43830,,,USD)&lt;/Q&gt;&lt;R&gt;1&lt;/R&gt;&lt;C&gt;1&lt;/C&gt;&lt;D xsi:type="xsd:double"&gt;11795&lt;/D&gt;&lt;/FQL&gt;&lt;FQL&gt;&lt;Q&gt;US4461501045^FF_MKT_VAL(ANN_R,43466,43830,,,USD)&lt;/Q&gt;&lt;R&gt;1&lt;/R&gt;&lt;C&gt;1&lt;/C&gt;&lt;D xsi:type="xsd:double"&gt;15381.65250856&lt;/D&gt;&lt;/FQL&gt;&lt;FQL&gt;&lt;Q&gt;US2310211063^FF_PTX_INC(ANN_R,43466,43830,,,USD)&lt;/Q&gt;&lt;R&gt;1&lt;/R&gt;&lt;C&gt;1&lt;/C&gt;&lt;D xsi:type="xsd:double"&gt;2834&lt;/D&gt;&lt;/FQL&gt;&lt;FQL&gt;&lt;Q&gt;US8666741041^FF_TAX_RATE(ANN_R,43466,43830)&lt;/Q&gt;&lt;R&gt;1&lt;/R&gt;&lt;C&gt;1&lt;/C&gt;&lt;D xsi:type="xsd:double"&gt;0.489756075668155&lt;/D&gt;&lt;/FQL&gt;&lt;FQL&gt;&lt;Q&gt;NL0000395903^FF_TAX_CF(ANN_R,43101,43465)&lt;/Q&gt;&lt;R&gt;1&lt;/R&gt;&lt;C&gt;1&lt;/C&gt;&lt;D xsi:type="xsd:double"&gt;206&lt;/D&gt;&lt;/FQL&gt;&lt;FQL&gt;&lt;Q&gt;US8666741041^FF_ASSETS(ANN_R,43466,43830,,,USD)&lt;/Q&gt;&lt;R&gt;1&lt;/R&gt;&lt;C&gt;1&lt;/C&gt;&lt;D xsi:type="xsd:double"&gt;7802.06&lt;/D&gt;&lt;/FQL&gt;&lt;FQL&gt;&lt;Q&gt;US8666741041^FF_SHLDRS_EQ(ANN_R,43466,43830,,,USD)&lt;/Q&gt;&lt;R&gt;1&lt;/R&gt;&lt;C&gt;1&lt;/C&gt;&lt;D xsi:type="xsd:double"&gt;3870.637&lt;/D&gt;&lt;/FQL&gt;&lt;FQL&gt;&lt;Q&gt;US8666741041^FF_MKT_VAL(ANN_R,43466,43830,,,USD)&lt;/Q&gt;&lt;R&gt;1&lt;/R&gt;&lt;C&gt;1&lt;/C&gt;&lt;D xsi:type="xsd:double"&gt;13986.318&lt;/D&gt;&lt;/FQL&gt;&lt;FQL&gt;&lt;Q&gt;DE0005785604^FF_TAX_CF(ANN_R,43101,43465)&lt;/Q&gt;&lt;R&gt;1&lt;/R&gt;&lt;C&gt;1&lt;/C&gt;&lt;D xsi:type="xsd:double"&gt;918&lt;/D&gt;&lt;/FQL&gt;&lt;FQL&gt;&lt;Q&gt;US64110D1046^FF_TAX_RATE(ANN_R,43466,43830)&lt;/Q&gt;&lt;R&gt;1&lt;/R&gt;&lt;C&gt;1&lt;/C&gt;&lt;D xsi:type="xsd:double"&gt;7.80757097791798&lt;/D&gt;&lt;/FQL&gt;&lt;FQL&gt;&lt;Q&gt;JP3802400006^FF_TAX_CF(ANN_R,42736,43100)&lt;/Q&gt;&lt;R&gt;1&lt;/R&gt;&lt;C&gt;1&lt;/C&gt;&lt;D xsi:type="xsd:double"&gt;43039&lt;/D&gt;&lt;/FQL&gt;&lt;FQL&gt;&lt;Q&gt;US64110D1046^FF_ASSETS(ANN_R,43466,43830,,,USD)&lt;/Q&gt;&lt;R&gt;1&lt;/R&gt;&lt;C&gt;1&lt;/C&gt;&lt;D xsi:type="xsd:double"&gt;8741&lt;/D&gt;&lt;/FQL&gt;&lt;FQL&gt;&lt;Q&gt;US64110D1046^FF_SHLDRS_EQ(ANN_R,43466,43830,,,USD)&lt;/Q&gt;&lt;R&gt;1&lt;/R&gt;&lt;C&gt;1&lt;/C&gt;&lt;D xsi:type="xsd:double"&gt;1090&lt;/D&gt;&lt;/FQL&gt;&lt;FQL&gt;&lt;Q&gt;US64110D1046^FF_MKT_VAL(ANN_R,43466,43830,,,USD)&lt;/Q&gt;&lt;R&gt;1&lt;/R&gt;&lt;C&gt;1&lt;/C&gt;&lt;D xsi:type="xsd:double"&gt;17256&lt;/D&gt;&lt;/FQL&gt;&lt;FQL&gt;&lt;Q&gt;JP3783600004^FF_TAX_CF(ANN_R,41640,42004,,,USD)&lt;/Q&gt;&lt;R&gt;1&lt;/R&gt;&lt;C&gt;1&lt;/C&gt;&lt;D xsi:type="xsd:double"&gt;1482.82680032589&lt;/D&gt;&lt;/FQL&gt;&lt;FQL&gt;&lt;Q&gt;US3724601055^FF_TAX_RATE(ANN_R,43466,43830)&lt;/Q&gt;&lt;R&gt;1&lt;/R&gt;&lt;C&gt;1&lt;/C&gt;&lt;D xsi:type="xsd:double"&gt;24.7657640148822&lt;/D&gt;&lt;/FQL&gt;&lt;FQL&gt;&lt;Q&gt;NL00150001Q9^FF_TAX_CF(ANN_R,43101,43465,,,USD)&lt;/Q&gt;&lt;R&gt;0&lt;/R&gt;&lt;C&gt;0&lt;/C&gt;&lt;/FQL&gt;&lt;FQL&gt;&lt;Q&gt;US3724601055^FF_ASSETS(ANN_R,43466,4</t>
        </r>
      </text>
    </comment>
    <comment ref="A90" authorId="0" shapeId="0" xr:uid="{52A11AC2-ABA0-4A57-BFFA-933695F60B59}">
      <text>
        <r>
          <rPr>
            <b/>
            <sz val="9"/>
            <color indexed="81"/>
            <rFont val="Tahoma"/>
            <charset val="1"/>
          </rPr>
          <t>3830,,,USD)&lt;/Q&gt;&lt;R&gt;1&lt;/R&gt;&lt;C&gt;1&lt;/C&gt;&lt;D xsi:type="xsd:double"&gt;14645.629&lt;/D&gt;&lt;/FQL&gt;&lt;FQL&gt;&lt;Q&gt;US3724601055^FF_SHLDRS_EQ(ANN_R,43466,43830,,,USD)&lt;/Q&gt;&lt;R&gt;1&lt;/R&gt;&lt;C&gt;1&lt;/C&gt;&lt;D xsi:type="xsd:double"&gt;3674.707&lt;/D&gt;&lt;/FQL&gt;&lt;FQL&gt;&lt;Q&gt;US3724601055^FF_MKT_VAL(ANN_R,43466,43830,,,USD)&lt;/Q&gt;&lt;R&gt;1&lt;/R&gt;&lt;C&gt;1&lt;/C&gt;&lt;D xsi:type="xsd:double"&gt;15443.52172434&lt;/D&gt;&lt;/FQL&gt;&lt;FQL&gt;&lt;Q&gt;US5010441013^FF_TAX_CF(ANN_R,43466,43830)&lt;/Q&gt;&lt;R&gt;1&lt;/R&gt;&lt;C&gt;1&lt;/C&gt;&lt;D xsi:type="xsd:double"&gt;600&lt;/D&gt;&lt;/FQL&gt;&lt;FQL&gt;&lt;Q&gt;US6311031081^FF_TAX_RATE(ANN_R,43466,43830)&lt;/Q&gt;&lt;R&gt;1&lt;/R&gt;&lt;C&gt;1&lt;/C&gt;&lt;D xsi:type="xsd:double"&gt;24.0431795878312&lt;/D&gt;&lt;/FQL&gt;&lt;FQL&gt;&lt;Q&gt;US0995021062^FF_TAX_CF(ANN_R,43101,43465)&lt;/Q&gt;&lt;R&gt;1&lt;/R&gt;&lt;C&gt;1&lt;/C&gt;&lt;D xsi:type="xsd:double"&gt;128.416&lt;/D&gt;&lt;/FQL&gt;&lt;FQL&gt;&lt;Q&gt;US6311031081^FF_ASSETS(ANN_R,43466,43830,,,USD)&lt;/Q&gt;&lt;R&gt;1&lt;/R&gt;&lt;C&gt;1&lt;/C&gt;&lt;D xsi:type="xsd:double"&gt;13924&lt;/D&gt;&lt;/FQL&gt;&lt;FQL&gt;&lt;Q&gt;US6311031081^FF_SHLDRS_EQ(ANN_R,43466,43830,,,USD)&lt;/Q&gt;&lt;R&gt;1&lt;/R&gt;&lt;C&gt;1&lt;/C&gt;&lt;D xsi:type="xsd:double"&gt;5639&lt;/D&gt;&lt;/FQL&gt;&lt;FQL&gt;&lt;Q&gt;US6311031081^FF_MKT_VAL(ANN_R,43466,43830,,,USD)&lt;/Q&gt;&lt;R&gt;1&lt;/R&gt;&lt;C&gt;1&lt;/C&gt;&lt;D xsi:type="xsd:double"&gt;17681.6141703676&lt;/D&gt;&lt;/FQL&gt;&lt;FQL&gt;&lt;Q&gt;CH0210483332^FF_TAX_CF(ANN_R,43101,43465)&lt;/Q&gt;&lt;R&gt;1&lt;/R&gt;&lt;C&gt;1&lt;/C&gt;&lt;D xsi:type="xsd:double"&gt;392.448023233776&lt;/D&gt;&lt;/FQL&gt;&lt;FQL&gt;&lt;Q&gt;US89400J1079^FF_TAX_RATE(ANN_R,43466,43830)&lt;/Q&gt;&lt;R&gt;1&lt;/R&gt;&lt;C&gt;1&lt;/C&gt;&lt;D xsi:type="xsd:double"&gt;19.0465380249716&lt;/D&gt;&lt;/FQL&gt;&lt;FQL&gt;&lt;Q&gt;US4180561072^FF_TAX_CF(ANN_R,42005,42369,,,USD)&lt;/Q&gt;&lt;R&gt;1&lt;/R&gt;&lt;C&gt;1&lt;/C&gt;&lt;D xsi:type="xsd:double"&gt;144.137&lt;/D&gt;&lt;/FQL&gt;&lt;FQL&gt;&lt;Q&gt;US89400J1079^FF_ASSETS(ANN_R,43466,43830,,,USD)&lt;/Q&gt;&lt;R&gt;1&lt;/R&gt;&lt;C&gt;1&lt;/C&gt;&lt;D xsi:type="xsd:double"&gt;7113.2&lt;/D&gt;&lt;/FQL&gt;&lt;FQL&gt;&lt;Q&gt;US89400J1079^FF_SHLDRS_EQ(ANN_R,43466,43830,,,USD)&lt;/Q&gt;&lt;R&gt;1&lt;/R&gt;&lt;C&gt;1&lt;/C&gt;&lt;D xsi:type="xsd:double"&gt;2245.4&lt;/D&gt;&lt;/FQL&gt;&lt;FQL&gt;&lt;Q&gt;US89400J1079^FF_MKT_VAL(ANN_R,43466,43830,,,USD)&lt;/Q&gt;&lt;R&gt;1&lt;/R&gt;&lt;C&gt;1&lt;/C&gt;&lt;D xsi:type="xsd:double"&gt;16154.607&lt;/D&gt;&lt;/FQL&gt;&lt;FQL&gt;&lt;Q&gt;US22160K1051^FF_TAX_CF(ANN_R,43466,43830)&lt;/Q&gt;&lt;R&gt;1&lt;/R&gt;&lt;C&gt;1&lt;/C&gt;&lt;D xsi:type="xsd:double"&gt;1187&lt;/D&gt;&lt;/FQL&gt;&lt;FQL&gt;&lt;Q&gt;US45784P1012^FF_TAX_RATE(ANN_R,43466,43830)&lt;/Q&gt;&lt;R&gt;1&lt;/R&gt;&lt;C&gt;1&lt;/C&gt;&lt;D xsi:type="xsd:double"&gt;20&lt;/D&gt;&lt;/FQL&gt;&lt;FQL&gt;&lt;Q&gt;JP3890350006^FF_TAX_CF(ANN_R,41640,42004,,,USD)&lt;/Q&gt;&lt;R&gt;1&lt;/R&gt;&lt;C&gt;1&lt;/C&gt;&lt;D xsi:type="xsd:double"&gt;3995.86667981744&lt;/D&gt;&lt;/FQL&gt;&lt;FQL&gt;&lt;Q&gt;US45784P1012^FF_ASSETS(ANN_R,43466,43830,,,USD)&lt;/Q&gt;&lt;R&gt;1&lt;/R&gt;&lt;C&gt;1&lt;/C&gt;&lt;D xsi:type="xsd:double"&gt;1142.9&lt;/D&gt;&lt;/FQL&gt;&lt;FQL&gt;&lt;Q&gt;US45784P1012^FF_SHLDRS_EQ(ANN_R,43466,43830,,,USD)&lt;/Q&gt;&lt;R&gt;1&lt;/R&gt;&lt;C&gt;1&lt;/C&gt;&lt;D xsi:type="xsd:double"&gt;75.9&lt;/D&gt;&lt;/FQL&gt;&lt;FQL&gt;&lt;Q&gt;US45784P1012^FF_MKT_VAL(ANN_R,43466,43830,,,USD)&lt;/Q&gt;&lt;R&gt;1&lt;/R&gt;&lt;C&gt;1&lt;/C&gt;&lt;D xsi:type="xsd:double"&gt;10731.7562304&lt;/D&gt;&lt;/FQL&gt;&lt;FQL&gt;&lt;Q&gt;US8793601050^FF_TAX_CF(ANN_R,42736,43100,,,USD)&lt;/Q&gt;&lt;R&gt;1&lt;/R&gt;&lt;C&gt;1&lt;/C&gt;&lt;D xsi:type="xsd:double"&gt;28.2&lt;/D&gt;&lt;/FQL&gt;&lt;FQL&gt;&lt;Q&gt;US92556V1061^FF_TAX_RATE(ANN_R,43466,43830)&lt;/Q&gt;&lt;R&gt;1&lt;/R&gt;&lt;C&gt;1&lt;/C&gt;&lt;D xsi:type="xsd:double"&gt;89.1191709844559&lt;/D&gt;&lt;/FQL&gt;&lt;FQL&gt;&lt;Q&gt;JP3756600007^FF_TAX_CF(ANN_R,40909,41274,,,USD)&lt;/Q&gt;&lt;R&gt;1&lt;/R&gt;&lt;C&gt;1&lt;/C&gt;&lt;D xsi:type="xsd:double"&gt;603.180089514703&lt;/D&gt;&lt;/FQL&gt;&lt;FQL&gt;&lt;Q&gt;US92556V1061^FF_ASSETS(ANN_R,43466,43830,,,USD)&lt;/Q&gt;&lt;R&gt;1&lt;/R&gt;&lt;C&gt;1&lt;/C&gt;&lt;D xsi:type="xsd:double"&gt;31255.5&lt;/D&gt;&lt;/FQL&gt;&lt;FQL&gt;&lt;Q&gt;US92556V1061^FF_SHLDRS_EQ(ANN_R,43466,43830,,,USD)&lt;/Q&gt;&lt;R&gt;1&lt;/R&gt;&lt;C&gt;1&lt;/C&gt;&lt;D xsi:type="xsd:double"&gt;11883.8&lt;/D&gt;&lt;/FQL&gt;&lt;FQL&gt;&lt;Q&gt;US92556V1061^FF_MKT_VAL(ANN_R,43466,43830,,,USD)&lt;/Q&gt;&lt;R&gt;1&lt;/R&gt;&lt;C&gt;1&lt;/C&gt;&lt;D xsi:type="xsd:double"&gt;10374.5908197&lt;/D&gt;&lt;/FQL&gt;&lt;FQL&gt;&lt;Q&gt;US0605051046^FF_TAX_CF(ANN_R,42370,42735)&lt;/Q&gt;&lt;R&gt;1&lt;/R&gt;&lt;C&gt;1&lt;/C&gt;&lt;D xsi:type="xsd:double"&gt;2223&lt;/D&gt;&lt;/FQL&gt;&lt;FQL&gt;&lt;Q&gt;US62944T1051^FF_TAX_RATE(ANN_R,43466,43830)&lt;/Q&gt;&lt;R&gt;1&lt;/R&gt;&lt;C&gt;1&lt;/C&gt;&lt;D xsi:type="xsd:double"&gt;14.3553049098504&lt;/D&gt;&lt;/FQL&gt;&lt;FQL&gt;&lt;Q&gt;KR7036570000^FF_TAX_CF(ANN_R,42005,42369,,,USD)&lt;/Q&gt;&lt;R&gt;1&lt;/R&gt;&lt;C&gt;1&lt;/C&gt;&lt;D xsi:type="xsd:double"&gt;62.642247444688&lt;/D&gt;&lt;/FQL&gt;&lt;FQL&gt;&lt;Q&gt;US62944T1051^FF_ASSETS(ANN_R,43466,43830,,,USD)&lt;/Q&gt;&lt;R&gt;1&lt;/R&gt;&lt;C&gt;1&lt;/C&gt;&lt;D xsi:type="xsd:double"&gt;3809.815&lt;/D&gt;&lt;/FQL&gt;&lt;FQL&gt;&lt;Q&gt;US62944T1051^FF_SHLDRS_EQ(ANN_R,43466,43830,,,USD)&lt;/Q&gt;&lt;R&gt;1&lt;/R&gt;&lt;C&gt;1&lt;/C&gt;&lt;D xsi:type="xsd:double"&gt;2341.244&lt;/D&gt;&lt;/FQL&gt;&lt;FQL&gt;&lt;Q&gt;US62944T1051^FF_MKT_VAL(ANN_R,43466,43830,,,USD)&lt;/Q&gt;&lt;R&gt;1&lt;/R&gt;&lt;C&gt;1&lt;/C&gt;&lt;D xsi:type="xsd:double"&gt;13426.46186157&lt;/D&gt;&lt;/FQL&gt;&lt;FQL&gt;&lt;Q&gt;US77543R1023^FF_PTX_INC(ANN_R,41640,42004,,,USD)&lt;/Q&gt;&lt;R&gt;0&lt;/R&gt;&lt;C&gt;0&lt;/C&gt;&lt;/FQL&gt;&lt;FQL&gt;&lt;Q&gt;US29355A1079^FF_TAX_RATE(ANN_R,43466,43830)&lt;/Q&gt;&lt;R&gt;1&lt;/R&gt;&lt;C&gt;1&lt;/C&gt;&lt;D xsi:type="xsd:double"&gt;-78.8268193621413&lt;/D&gt;&lt;/FQL&gt;&lt;FQL&gt;&lt;Q&gt;US4165151048^FF_TAX_CF(ANN_R,43101,43465,,,USD)&lt;/Q&gt;&lt;R&gt;1&lt;/R&gt;&lt;C&gt;1&lt;/C&gt;&lt;D xsi:type="xsd:double"&gt;-9&lt;/D&gt;&lt;/FQL&gt;&lt;FQL&gt;&lt;Q&gt;US29355A1079^FF_ASSETS(ANN_R,43466,43830,,,USD)&lt;/Q&gt;&lt;R&gt;1&lt;/R&gt;&lt;C&gt;1&lt;/C&gt;&lt;D xsi:type="xsd:double"&gt;713.223&lt;/D&gt;&lt;/FQL&gt;&lt;FQL&gt;&lt;Q&gt;US29355A1079^FF_SHLDRS_EQ(ANN_R,43466,43830,,,USD)&lt;/Q&gt;&lt;R&gt;1&lt;/R&gt;&lt;C&gt;1&lt;/C&gt;&lt;D xsi:type="xsd:double"&gt;272.212&lt;/D&gt;&lt;/FQL&gt;&lt;FQL&gt;&lt;Q&gt;US29355A1079^FF_MKT_VAL(ANN_R,43466,43830,,,USD)&lt;/Q&gt;&lt;R&gt;1&lt;/R&gt;&lt;C&gt;1&lt;/C&gt;&lt;D xsi:type="xsd:double"&gt;3216.83817&lt;/D&gt;&lt;/FQL&gt;&lt;FQL&gt;&lt;Q&gt;US8326964058^FF_PTX_INC(ANN_R,43101,43465,,,USD)&lt;/Q&gt;&lt;R&gt;1&lt;/R&gt;&lt;C&gt;1&lt;/C&gt;&lt;D xsi:type="xsd:double"&gt;861&lt;/D&gt;&lt;/FQL&gt;&lt;FQL&gt;&lt;Q&gt;US0404131064^FF_TAX_RATE(ANN_R,43466,43830)&lt;/Q&gt;&lt;R&gt;1&lt;/R&gt;&lt;C&gt;1&lt;/C&gt;&lt;D xsi:type="xsd:double"&gt;0.278683011121806&lt;/D&gt;&lt;/FQL&gt;&lt;FQL&gt;&lt;Q&gt;ES0148396007^FF_TAX_CF(ANN_R,41275,41639,,,USD)&lt;/Q&gt;&lt;R&gt;1&lt;/R&gt;&lt;C&gt;1&lt;/C&gt;&lt;D xsi:type="xsd:double"&gt;1053.6798583889&lt;/D&gt;&lt;/FQL&gt;&lt;FQL&gt;&lt;Q&gt;US0404131064^FF_ASSETS(ANN_R,43466,43830,,,USD)&lt;/Q&gt;&lt;R&gt;1&lt;/R&gt;&lt;C&gt;1&lt;/C&gt;&lt;D xsi:type="xsd:double"&gt;4185.29&lt;/D&gt;&lt;/FQL&gt;&lt;FQL&gt;&lt;Q&gt;US0404131064^FF_SHLDRS_EQ(ANN_R,43466,43830,,,USD)&lt;/Q&gt;&lt;R&gt;1&lt;/R&gt;&lt;C&gt;1&lt;/C&gt;&lt;D xsi:type="xsd:double"&gt;2894.686&lt;/D&gt;&lt;/FQL&gt;&lt;FQL&gt;&lt;Q&gt;US0404131064^FF_MKT_VAL(ANN_R,43466,43830,,,USD)&lt;/Q&gt;&lt;R&gt;1&lt;/R&gt;&lt;C&gt;1&lt;/C&gt;&lt;D xsi:type="xsd:double"&gt;15537.5226&lt;/D&gt;&lt;/FQL&gt;&lt;FQL&gt;&lt;Q&gt;JP3783600004^FF_TAX_CF(ANN_R,43466,43830,,,USD)&lt;/Q&gt;&lt;R&gt;1&lt;/R&gt;&lt;C&gt;1&lt;/C&gt;&lt;D xsi:type="xsd:double"&gt;1045.24413557351&lt;/D&gt;&lt;/FQL&gt;&lt;FQL&gt;&lt;Q&gt;US72919P2020^FF_TAX_RATE(ANN_R,43466,43830)&lt;/Q&gt;&lt;R&gt;0&lt;/R&gt;&lt;C&gt;0&lt;/C&gt;&lt;/FQL&gt;&lt;FQL&gt;&lt;Q&gt;FR0000121261^FF_PTX_INC(ANN_R,40909,41274,,,USD)&lt;/Q&gt;&lt;R&gt;1&lt;/R&gt;&lt;C&gt;1&lt;/C&gt;&lt;D xsi:type="xsd:double"&gt;2789.86746311188&lt;/D&gt;&lt;/FQL&gt;&lt;FQL&gt;&lt;Q&gt;US72919P2020^FF_ASSETS(ANN_R,43466,43830,,,USD)&lt;/Q&gt;&lt;R&gt;1&lt;/R&gt;&lt;C&gt;1&lt;/C&gt;&lt;D xsi:type="xsd:double"&gt;659.513&lt;/D&gt;&lt;/FQL&gt;&lt;FQL&gt;&lt;Q&gt;US72919P2020^FF_SHLDRS_EQ(ANN_R,43466,43830,,,USD)&lt;/Q&gt;&lt;R&gt;1&lt;/R&gt;&lt;C&gt;1&lt;/C&gt;&lt;D xsi:type="xsd:double"&gt;131.054&lt;/D&gt;&lt;/FQL&gt;&lt;FQL&gt;&lt;Q&gt;US72919P2020^FF_MKT_VAL(ANN_R,43466,43830,,,USD)&lt;/Q&gt;&lt;R&gt;1&lt;/R&gt;&lt;C&gt;1&lt;/C&gt;&lt;D xsi:type="xsd:double"&gt;958.6761074&lt;/D&gt;&lt;/FQL&gt;&lt;FQL&gt;&lt;Q&gt;US6092071058^FF_PTX_INC(ANN_R,43101,43465,,,USD)&lt;/Q&gt;&lt;R&gt;1&lt;/R&gt;&lt;C&gt;1&lt;/C&gt;&lt;D xsi:type="xsd:double"&gt;3620&lt;/D&gt;&lt;/FQL&gt;&lt;FQL&gt;&lt;Q&gt;US14149Y1082^FF_TAX_RATE(ANN_R,43466,43830)&lt;/Q&gt;&lt;R&gt;1&lt;/R&gt;&lt;C&gt;1&lt;/C&gt;&lt;D xsi:type="xsd:double"&gt;22.0445459737293&lt;/D&gt;&lt;/FQL&gt;&lt;FQL&gt;&lt;Q&gt;DE000BAY0017^FF_PTX_INC(ANN_R,41640,42004,,,USD)&lt;/Q&gt;&lt;R&gt;1&lt;/R&gt;&lt;C&gt;1&lt;/C&gt;&lt;D xsi:type="xsd:double"&gt;5872.17194187641&lt;/D&gt;&lt;/FQL&gt;&lt;FQL&gt;&lt;Q&gt;US14149Y1082^FF_ASSETS(ANN_R,43466,43830,,,USD)&lt;/Q&gt;&lt;R&gt;1&lt;/R&gt;&lt;C&gt;1&lt;/C&gt;&lt;D xsi:type="xsd:double"&gt;40963&lt;/D&gt;&lt;/FQL&gt;&lt;FQL&gt;&lt;Q&gt;US14149Y1082^FF_SHLDRS_EQ(ANN_R,43466,43830,,,USD)&lt;/Q&gt;&lt;R&gt;1&lt;/R&gt;&lt;C&gt;1&lt;/C&gt;&lt;D xsi:type="xsd:double"&gt;6328&lt;/D&gt;&lt;/FQL&gt;&lt;FQL&gt;&lt;Q&gt;US14149Y1082^FF_MKT_VAL(ANN_R,43466,43830,,,USD)&lt;/Q&gt;&lt;R&gt;1&lt;/R&gt;&lt;C&gt;1&lt;/C&gt;&lt;D xsi:type="xsd:double"&gt;14082.9&lt;/D&gt;&lt;/FQL&gt;&lt;FQL&gt;&lt;Q&gt;US42809H1077^FF_TAX_CF(ANN_R,43101,43465,,,USD)&lt;/Q&gt;&lt;R&gt;1&lt;/R&gt;&lt;C&gt;1&lt;/C&gt;&lt;D xsi:type="xsd:double"&gt;463&lt;/D&gt;&lt;/FQL&gt;&lt;FQL&gt;&lt;Q&gt;US4364401012^FF_TAX_RATE(ANN_R,43466,43830)&lt;/Q&gt;&lt;R&gt;0&lt;/R&gt;&lt;C&gt;0&lt;/C&gt;&lt;/FQL&gt;&lt;FQL&gt;&lt;Q&gt;JP3762600009^FF_TAX_CF(ANN_R,42370,42735)&lt;/Q&gt;&lt;R&gt;1&lt;/R&gt;&lt;C&gt;1&lt;/C&gt;&lt;D xsi:type="xsd:double"&gt;118580&lt;/D&gt;&lt;/FQL&gt;&lt;FQL&gt;&lt;Q&gt;US4364401012^FF_ASSETS(ANN_R,43466,43830,,,USD)&lt;/Q&gt;&lt;R&gt;1&lt;/R&gt;&lt;C&gt;1&lt;/C&gt;&lt;D xsi:type="xsd:double"&gt;6442.1&lt;/D&gt;&lt;/FQL&gt;&lt;FQL&gt;&lt;Q&gt;US4364401012^FF_SHLDRS_EQ(ANN_R,43466,43830,,,USD)&lt;/Q&gt;&lt;R&gt;1&lt;/R&gt;&lt;C&gt;1&lt;/C&gt;&lt;D xsi:type="xsd:double"&gt;2115.7&lt;/D&gt;&lt;/FQL&gt;&lt;FQL&gt;&lt;Q&gt;US4364401012^FF_MKT_VAL(ANN_R,43466,43830,,,USD)&lt;/Q&gt;&lt;R&gt;1&lt;/R&gt;&lt;C&gt;1&lt;/C&gt;&lt;D xsi:type="xsd:double"&gt;13279.80324&lt;/D&gt;&lt;/FQL&gt;&lt;FQL&gt;&lt;Q&gt;JP3386450005^FF_TAX_CF(ANN_R,43101,43465,,,USD)&lt;/Q&gt;&lt;R&gt;1&lt;/R&gt;&lt;C&gt;1&lt;/C&gt;&lt;D xsi:type="xsd:double"&gt;855.318327315152&lt;/D&gt;&lt;/FQL&gt;&lt;FQL&gt;&lt;Q&gt;US42809H1077^FF_TAX_RATE(ANN_R,43466,43830)&lt;/Q&gt;&lt;R&gt;1&lt;/R&gt;&lt;C&gt;1&lt;/C&gt;&lt;D xsi:type="xsd:double"&gt;208.597285067873&lt;/D&gt;&lt;/FQL&gt;&lt;FQL&gt;&lt;Q&gt;US98978V1035^FF_TAX_CF(ANN_R,42736,43100,,,USD)&lt;/Q&gt;&lt;R&gt;1&lt;/R&gt;&lt;C&gt;1&lt;/C&gt;&lt;D xsi:type="xsd:double"&gt;455&lt;/D&gt;&lt;/FQL&gt;&lt;FQL&gt;&lt;Q&gt;US42809H1077^FF_ASSETS(ANN_R,43466,43830,,,USD)&lt;/Q&gt;&lt;R&gt;1&lt;/R&gt;&lt;C&gt;1&lt;/C&gt;&lt;D xsi:type="xsd:double"&gt;21782&lt;/D&gt;&lt;/FQL&gt;&lt;FQL&gt;&lt;Q&gt;US42809H1077^FF_SHLDRS_EQ(ANN_R,43466,43830,,,USD)&lt;/Q&gt;&lt;R&gt;1&lt;/R&gt;&lt;C&gt;1&lt;/C&gt;&lt;D xsi:type="xsd:double"&gt;8732&lt;/D&gt;&lt;/FQL&gt;&lt;FQL&gt;&lt;Q&gt;US42809H1077^FF_MKT_VAL(ANN_R,43466,43830,,,USD)&lt;/Q&gt;&lt;R&gt;1&lt;/R&gt;&lt;C&gt;1&lt;/C&gt;&lt;D xsi:type="xsd:double"&gt;20374.07508432&lt;/D&gt;&lt;/FQL&gt;&lt;FQL&gt;&lt;Q&gt;JP3762800005^FF_TAX_CF(ANN_R,40909,41274,,,USD)&lt;/Q&gt;&lt;R&gt;1&lt;/R&gt;&lt;C&gt;1&lt;/C&gt;&lt;D xsi:type="xsd:double"&gt;239.205205567181&lt;/D&gt;&lt;/FQL&gt;&lt;FQL&gt;&lt;Q&gt;US55261F1049^FF_TAX_RATE(ANN_R,43466,43830)&lt;/Q&gt;&lt;R&gt;1&lt;/R&gt;&lt;C&gt;1&lt;/C&gt;&lt;D xsi:type="xsd:double"&gt;22.5183564210722&lt;/D&gt;&lt;/FQL&gt;&lt;FQL&gt;&lt;Q&gt;US3724601055^FF_TAX_CF(ANN_R,43101,43465)&lt;/Q&gt;&lt;R&gt;1&lt;/R&gt;&lt;C&gt;1&lt;/C&gt;&lt;D xsi:type="xsd:double"&gt;236.536&lt;/D&gt;&lt;/FQL&gt;&lt;FQL&gt;&lt;Q&gt;US55261F1049^FF_ASSETS(ANN_R,43466,43830,,,USD)&lt;/Q&gt;&lt;R&gt;1&lt;/R&gt;&lt;C&gt;1&lt;/C&gt;&lt;D xsi:type="xsd:double"&gt;119872.757&lt;/D&gt;&lt;/FQL&gt;&lt;FQL&gt;&lt;Q&gt;US55261F1049^FF_SHLDRS_EQ(ANN_R,43466,43830,,,USD)&lt;/Q&gt;&lt;R&gt;1&lt;/R&gt;&lt;C&gt;1&lt;/C&gt;&lt;D xsi:type="xsd:double"&gt;15716.649&lt;/D&gt;&lt;/FQL&gt;&lt;FQL&gt;&lt;Q&gt;US55261F1049^FF_MKT_VAL(ANN_R,43466,43830,,,USD)&lt;/Q&gt;&lt;R&gt;1&lt;/R&gt;&lt;C&gt;1&lt;/C&gt;&lt;D xsi:type="xsd:double"&gt;22167.4878425&lt;/D&gt;&lt;/FQL&gt;&lt;FQL&gt;&lt;Q&gt;US3802371076^FF_TAX_CF(ANN_R,43101,43465)&lt;/Q&gt;&lt;R&gt;1&lt;/R&gt;&lt;C&gt;1&lt;/C&gt;&lt;D xsi:type="xsd:double"&gt;22.8&lt;/D&gt;&lt;/FQL&gt;&lt;FQL&gt;&lt;Q&gt;US4932671088^FF_TAX_RATE(ANN_R,43466,43830)&lt;/Q&gt;&lt;R&gt;1&lt;/R&gt;&lt;C&gt;1&lt;/C&gt;&lt;D xsi:type="xsd:double"&gt;15.5291790306627&lt;/D&gt;&lt;/FQL&gt;&lt;FQL&gt;&lt;Q&gt;US78409V1044^FF_TAX_CF(ANN_R,43101,43465)&lt;/Q&gt;&lt;R&gt;1&lt;/R&gt;&lt;C&gt;1&lt;/C&gt;&lt;D xsi:type="xsd:double"&gt;558&lt;/D&gt;&lt;/FQL&gt;&lt;FQL&gt;&lt;Q&gt;US4932671088^FF_ASSETS(ANN_R,43466,43830,,,USD)&lt;/Q&gt;&lt;R&gt;1&lt;/R&gt;&lt;C&gt;1&lt;/C&gt;&lt;D xsi:type="xsd:double"&gt;144988&lt;/D&gt;&lt;/FQL&gt;&lt;FQL&gt;&lt;Q&gt;US4932671088^FF_SHLDRS_EQ(ANN_R,43466,43830,,,USD)&lt;/Q&gt;&lt;R&gt;1&lt;/R&gt;&lt;C&gt;1&lt;/C&gt;&lt;D xsi:type="xsd:double"&gt;17038&lt;/D&gt;&lt;/FQL&gt;&lt;FQL&gt;&lt;Q&gt;US4932671088^FF_MKT_VAL(ANN_R,43466,43830,,,USD)&lt;/Q&gt;&lt;R&gt;1&lt;/R&gt;&lt;C&gt;1&lt;/C&gt;&lt;D xsi:type="xsd:double"&gt;19778.29627224&lt;/D&gt;&lt;/FQL&gt;&lt;FQL&gt;&lt;Q&gt;US45168D1046^FF_TAX_CF(ANN_R,43101,43465)&lt;/Q&gt;&lt;R&gt;1&lt;/R&gt;&lt;C&gt;1&lt;/C&gt;&lt;D xsi:type="xsd:double"&gt;69.7&lt;/D&gt;&lt;/FQL&gt;&lt;FQL&gt;&lt;Q&gt;US92276F1003^FF_TAX_RATE(ANN_R,43466,43830)&lt;/Q&gt;&lt;R&gt;1&lt;/R&gt;&lt;C&gt;1&lt;/C&gt;&lt;D xsi:type="xsd:double"&gt;-14.702848921765&lt;/D&gt;&lt;/FQL&gt;&lt;FQL&gt;&lt;Q&gt;JP3421800008^FF_TAX_CF(ANN_R,43101,43465)&lt;/Q&gt;&lt;R&gt;1&lt;/R&gt;&lt;C&gt;1&lt;/C&gt;&lt;D xsi:type="xsd:double"&gt;56576&lt;/D&gt;&lt;/FQL&gt;&lt;FQL&gt;&lt;Q&gt;US92276F1003^FF_ASSETS(ANN_R,43466,43830,,,USD)&lt;/Q&gt;&lt;R&gt;1&lt;/R&gt;&lt;C&gt;1&lt;/C&gt;&lt;D xsi:type="xsd:double"&gt;24692.208&lt;/D&gt;&lt;/FQL&gt;&lt;FQL&gt;&lt;Q&gt;US92276F1003^FF_SHLDRS_EQ(ANN_R,43466,43830,,,USD)&lt;/Q&gt;&lt;R&gt;1&lt;/R&gt;&lt;C&gt;1&lt;/C&gt;&lt;D xsi:type="xsd:double"&gt;10445.892&lt;/D&gt;&lt;/FQL&gt;&lt;FQL&gt;&lt;Q&gt;US92276F1003^FF_MKT_VAL(ANN_R,43466,43830,,,USD)&lt;/Q&gt;&lt;R&gt;1&lt;/R&gt;&lt;C&gt;1&lt;/C&gt;&lt;D xsi:type="xsd:double"&gt;21525.99166&lt;/D&gt;&lt;/FQL&gt;&lt;FQL&gt;&lt;Q&gt;JP3756100008^FF_TAX_CF(ANN_R,43101,43465)&lt;/Q&gt;&lt;R&gt;1&lt;/R&gt;&lt;C&gt;1&lt;/C&gt;&lt;D xsi:type="xsd:double"&gt;23408&lt;/D&gt;&lt;/FQL&gt;&lt;FQL&gt;&lt;Q&gt;IE00BQPVQZ61^FF_TAX_RATE(ANN_R,43466,43830)&lt;/Q&gt;&lt;R&gt;0&lt;/R&gt;&lt;C&gt;0&lt;/C&gt;&lt;/FQL&gt;&lt;FQL&gt;&lt;Q&gt;CH0012549785^FF_TAX_CF(ANN_R,42736,43100,,,USD)&lt;/Q&gt;&lt;R&gt;1&lt;/R&gt;&lt;C&gt;1&lt;/C&gt;&lt;D xsi:type="xsd:double"&gt;36.810343757391&lt;/D&gt;&lt;/FQL&gt;&lt;FQL&gt;&lt;Q&gt;IE00BQPVQZ61^FF_ASSETS(ANN_R,43466,43830,,,USD)&lt;/Q&gt;&lt;R&gt;1&lt;/R&gt;&lt;C&gt;1&lt;/C&gt;&lt;D xsi:type="xsd:double"&gt;4436.034&lt;/D&gt;&lt;/FQL&gt;&lt;FQL&gt;&lt;Q&gt;IE00BQPVQZ61^FF_SHLDRS_EQ(ANN_R,43466,43830,,,USD)&lt;/Q&gt;&lt;R&gt;1&lt;/R&gt;&lt;C&gt;1&lt;/C&gt;&lt;D xsi:type="xsd:double"&gt;2185.449&lt;/D&gt;&lt;/FQL&gt;&lt;FQL&gt;&lt;Q&gt;IE00BQPVQZ61^FF_MKT_VAL(ANN_R,43466,43830,,,USD)&lt;/Q&gt;&lt;R&gt;1&lt;/R&gt;&lt;C&gt;1&lt;/C&gt;&lt;D xsi:type="xsd:double"&gt;6806.2397988&lt;/D&gt;&lt;/FQL&gt;&lt;FQL&gt;&lt;Q&gt;JP3198900007^FF_PTX_INC(ANN_R,41275,41639,,,USD)&lt;/Q&gt;&lt;R&gt;1&lt;/R&gt;&lt;C&gt;1&lt;/C&gt;&lt;D xsi:type="xsd:double"&gt;975.392608325928&lt;/D&gt;&lt;/FQL&gt;&lt;FQL&gt;&lt;Q&gt;US8740541094^FF_TAX_RATE(ANN_R,43466,43830)&lt;/Q&gt;&lt;R&gt;1&lt;/R&gt;&lt;C&gt;1&lt;/C&gt;&lt;D xsi:type="xsd:double"&gt;-43.4100135317997&lt;/D&gt;&lt;/FQL&gt;&lt;FQL&gt;&lt;Q&gt;DE000ENER6Y0^FF_PTX_INC(ANN_R,42005,42369,,,USD)&lt;/Q&gt;&lt;R&gt;0&lt;/R&gt;&lt;C&gt;0&lt;/C&gt;&lt;/FQL&gt;&lt;FQL&gt;&lt;Q&gt;US8740541094^FF_ASSETS(ANN_R,43466,43830,,,USD)&lt;/Q&gt;&lt;R&gt;1&lt;/R&gt;&lt;C&gt;1&lt;/C&gt;&lt;D xsi:type="xsd:double"&gt;4243.065&lt;/D&gt;&lt;/FQL&gt;&lt;FQL&gt;&lt;Q&gt;US8740541094^FF_SHLDRS_EQ(ANN_R,43466,43830,,,USD)&lt;/Q&gt;&lt;R&gt;1&lt;/R&gt;&lt;C&gt;1&lt;/C&gt;&lt;D xsi:type="xsd:double"&gt;2040.58&lt;/D&gt;&lt;/FQL&gt;&lt;FQL&gt;&lt;Q&gt;US8740541094^FF_MKT_VAL(ANN_R,43466,43830,,,USD)&lt;/Q&gt;&lt;R&gt;1&lt;/R&gt;&lt;C&gt;1&lt;/C&gt;&lt;D xsi:type="xsd:double"&gt;10586.52097&lt;/D&gt;&lt;/FQL&gt;&lt;FQL&gt;&lt;Q&gt;US6200763075^FF_TAX_CF(ANN_R,42005,42369,,,USD)&lt;/Q&gt;&lt;R&gt;1&lt;/R&gt;&lt;C&gt;1&lt;/C&gt;&lt;D xsi:type="xsd:double"&gt;105&lt;/D&gt;&lt;/FQL&gt;&lt;FQL&gt;&lt;Q&gt;US74736K1016^FF_TAX_RATE(ANN_R,43466,43830)&lt;/Q&gt;&lt;R&gt;1&lt;/R&gt;&lt;C&gt;1&lt;/C&gt;&lt;D xsi:type="xsd:double"&gt;-45.0289785602231&lt;/D&gt;&lt;/FQL&gt;&lt;FQL&gt;&lt;Q&gt;US1011211018^FF_TAX_CF(ANN_R,42736,43100,,,USD)&lt;/Q&gt;&lt;R&gt;0&lt;/R&gt;&lt;C&gt;0&lt;/C&gt;&lt;/FQL&gt;&lt;FQL&gt;&lt;Q&gt;US74736K1016^FF_ASSETS(ANN_R,43466,43830,,,USD)&lt;/Q&gt;&lt;R&gt;1&lt;/R&gt;&lt;C&gt;1&lt;/C&gt;&lt;D xsi:type="xsd:double"&gt;5808.024&lt;/D&gt;&lt;/FQL&gt;&lt;FQL&gt;&lt;Q&gt;US74736K1016^FF_SHLDRS_EQ(ANN_R,43466,43830,,,USD)&lt;/Q&gt;&lt;R&gt;1&lt;/R&gt;&lt;C&gt;1&lt;/C&gt;&lt;D xsi:type="xsd:double"&gt;4359.679&lt;/D&gt;&lt;/FQL&gt;&lt;FQL&gt;&lt;Q&gt;US74736K1016^FF_MKT_VAL(ANN_R,43466,43830,,,USD)&lt;/Q&gt;&lt;R&gt;1&lt;/R&gt;&lt;C&gt;1&lt;/C&gt;&lt;D xsi:type="xsd:double"&gt;8540.38899&lt;/D&gt;&lt;/FQL&gt;&lt;FQL&gt;&lt;Q&gt;JP3788600009^FF_PTX_INC(ANN_R,43466,43830,,,USD)&lt;/Q&gt;&lt;R&gt;1&lt;/R&gt;&lt;C&gt;1&lt;/C&gt;&lt;D xsi:type="xsd:double"&gt;4657.59098723158&lt;/D&gt;&lt;/FQL&gt;&lt;FQL&gt;&lt;Q&gt;US5732841060^FF_TAX_RATE(ANN_R,43466,43830)&lt;/Q&gt;&lt;R&gt;1&lt;/R&gt;&lt;C&gt;1&lt;/C&gt;&lt;D xsi:type="xsd:double"&gt;18.2146198048911&lt;/D&gt;&lt;/FQL&gt;&lt;FQL&gt;&lt;Q&gt;JP3409000001^FF_TAX_CF(ANN_R,42736,43100)&lt;/Q&gt;&lt;R&gt;1&lt;/R&gt;&lt;C&gt;1&lt;/C&gt;&lt;D xsi:type="xsd:double"&gt;55545&lt;/D&gt;&lt;/FQL&gt;&lt;FQL&gt;&lt;Q&gt;US5732841060^FF_ASSETS(ANN_R,43466,43830,,,USD)&lt;/Q&gt;&lt;R&gt;1&lt;/R&gt;&lt;C&gt;1&lt;/C&gt;&lt;D xsi:type="xsd:double"&gt;10420.8&lt;/D&gt;&lt;/FQL&gt;&lt;FQL&gt;&lt;Q&gt;US5732841060^FF_SHLDRS_EQ(ANN_R,43466,43830,,,USD)&lt;/Q&gt;&lt;R&gt;1&lt;/R&gt;&lt;C&gt;1&lt;/C&gt;&lt;D xsi:type="xsd:double"&gt;5350.8&lt;/D&gt;&lt;/FQL&gt;&lt;FQL&gt;&lt;Q&gt;US5732841060^FF_MKT_VAL(ANN_R,43466,43830,,,USD)&lt;/Q&gt;&lt;R&gt;1&lt;/R&gt;&lt;C&gt;1&lt;/C&gt;&lt;D xsi:type="xsd:double"&gt;17449.536&lt;/D&gt;&lt;/FQL&gt;&lt;FQL&gt;&lt;Q&gt;JP3814800003^FF_TAX_CF(ANN_R,43466,43830,,,USD)&lt;/Q&gt;&lt;R&gt;1&lt;/R&gt;&lt;C&gt;1&lt;/C&gt;&lt;D xsi:type="xsd:double"&gt;904.416803931817&lt;/D&gt;&lt;/FQL&gt;&lt;FQL&gt;&lt;Q&gt;US1156372096^FF_TAX_RATE(ANN_R,43466,43830)&lt;/Q&gt;&lt;R&gt;1&lt;/R&gt;&lt;C&gt;1&lt;/C&gt;&lt;D xsi:type="xsd:double"&gt;19.8656429942418&lt;/D&gt;&lt;/FQL&gt;&lt;FQL&gt;&lt;Q&gt;TW0002454006^FF_TAX_CF(ANN_R,43831,44196,,,USD)&lt;/Q&gt;&lt;R&gt;1&lt;/R&gt;&lt;C&gt;1&lt;/C&gt;&lt;D xsi:type="xsd:double"&gt;118.764721011408&lt;/D&gt;&lt;/FQL&gt;&lt;FQL&gt;&lt;Q&gt;US1156372096^FF_ASSETS(ANN_R,43466,43830,,,USD)&lt;/Q&gt;&lt;R&gt;1&lt;/R&gt;&lt;C&gt;1&lt;/C&gt;&lt;D xsi:type="xsd:double"&gt;5139&lt;/D&gt;&lt;/FQL&gt;&lt;FQL&gt;&lt;Q&gt;US1156372096^FF_SHLDRS_EQ(ANN_R,43466,43830,,,USD)&lt;/Q&gt;&lt;R&gt;1&lt;/R&gt;&lt;C&gt;1&lt;/C&gt;&lt;D xsi:type="xsd:double"&gt;1647&lt;/D&gt;&lt;/FQL&gt;&lt;FQL&gt;&lt;Q&gt;US1156372096^FF_MKT_VAL(ANN_R,43466,43830,,,USD)&lt;/Q&gt;&lt;R&gt;1&lt;/R&gt;&lt;C&gt;1&lt;/C&gt;&lt;D xsi:type="xsd:double"&gt;25428.49588&lt;/D&gt;&lt;/FQL&gt;&lt;FQL&gt;&lt;Q&gt;US4932671088^FF_PTX_INC(ANN_R,43101,43465,,,USD)&lt;/Q&gt;&lt;R&gt;1&lt;/R&gt;&lt;C&gt;1&lt;/C&gt;&lt;D xsi:type="xsd:double"&gt;2203&lt;/D&gt;&lt;/FQL&gt;&lt;FQL&gt;&lt;Q&gt;US87165B1035^FF_TAX_RATE(ANN_R,43466,43830)&lt;/Q&gt;&lt;R&gt;1&lt;/R&gt;&lt;C&gt;1&lt;/C&gt;&lt;D xsi:type="xsd:double"&gt;23.3271945979128&lt;/D&gt;&lt;/FQL&gt;&lt;FQL&gt;&lt;Q&gt;US21036P1084^FF_PTX_INC(ANN_R,42370,42735,,,USD)&lt;/Q&gt;&lt;R&gt;1&lt;/R&gt;&lt;C&gt;1&lt;/C&gt;&lt;D xsi:type="xsd:double"&gt;1501.2&lt;/D&gt;&lt;/FQL&gt;&lt;FQL&gt;&lt;Q&gt;US87165B1035^FF_ASSETS(ANN_R,43466,43830,,,USD)&lt;/Q&gt;&lt;R&gt;1&lt;/R&gt;&lt;C&gt;1&lt;/C&gt;&lt;D xsi:type="xsd:double"&gt;104826&lt;/D&gt;&lt;/FQL&gt;&lt;FQL&gt;&lt;Q&gt;US87165B1035^FF_SHLDRS_EQ(ANN_R,43466,43830,,,USD)&lt;/Q&gt;&lt;R&gt;1&lt;/R&gt;&lt;C&gt;1&lt;/C&gt;&lt;D xsi:type="xsd:double"&gt;15088&lt;/D&gt;&lt;/FQL&gt;&lt;FQL&gt;&lt;Q&gt;US87165B1035^FF_MKT_VAL(ANN_R,43466,43830,,,USD)&lt;/Q&gt;&lt;R&gt;1&lt;/R&gt;&lt;C&gt;1&lt;/C&gt;&lt;D xsi:type="xsd:double"&gt;22179.46529968&lt;/D&gt;&lt;/FQL&gt;&lt;FQL&gt;&lt;Q&gt;US92556V1061^FF_TAX_CF(ANN_R,40909,41274,,,USD)&lt;/Q&gt;&lt;R&gt;1&lt;/R&gt;&lt;C&gt;1&lt;/C&gt;&lt;D xsi:type="xsd:double"&gt;308.544&lt;/D&gt;&lt;/FQL&gt;&lt;FQL&gt;&lt;Q&gt;US30063P1057^FF_TAX_RATE(ANN_R,43466,43830)&lt;/Q&gt;&lt;R&gt;0&lt;/R&gt;&lt;C&gt;0&lt;/C&gt;&lt;/FQL&gt;&lt;FQL&gt;&lt;Q&gt;JP3409000001^FF_PTX_INC(ANN_R,42736,43100,,,USD)&lt;/Q&gt;&lt;R&gt;1&lt;/R&gt;&lt;C&gt;1&lt;/C&gt;&lt;D xsi:type="xsd:double"&gt;1390.95462386869&lt;/D&gt;&lt;/FQL&gt;&lt;FQL&gt;&lt;Q&gt;US30063P1057^FF_ASSETS(ANN_R,43466,43830,,,USD)&lt;/Q&gt;&lt;R&gt;1&lt;/R&gt;&lt;C&gt;1&lt;/C&gt;&lt;D xsi:type="xsd:double"&gt;3505.768&lt;/D&gt;&lt;/FQL&gt;&lt;FQL&gt;&lt;Q&gt;US30063P1057^FF_SHLDRS_EQ(ANN_R,43466,43830,,,USD)&lt;/Q&gt;&lt;R&gt;1&lt;/R&gt;&lt;C&gt;1&lt;/C&gt;&lt;D xsi:type="xsd:double"&gt;2288.061&lt;/D&gt;&lt;/FQL&gt;&lt;FQL&gt;&lt;Q&gt;US30063P1057^FF_MKT_VAL(ANN_R,43466,43830,,,USD)&lt;/Q&gt;&lt;R&gt;1&lt;/R&gt;&lt;C&gt;1&lt;/C&gt;&lt;D xsi:type="xsd:double"&gt;13652.42436608&lt;/D&gt;&lt;/FQL&gt;&lt;FQL&gt;&lt;Q&gt;CH0030170408^FF_PTX_INC(ANN_R,41640,42004,,,USD)&lt;/Q&gt;&lt;R&gt;1&lt;/R&gt;&lt;C&gt;1&lt;/C&gt;&lt;D xsi:type="xsd:double"&gt;628.350511074066&lt;/D&gt;&lt;/FQL&gt;&lt;FQL&gt;&lt;Q&gt;US9291601097^FF_TAX_RATE(ANN_R,43466,43830)&lt;/Q&gt;&lt;R&gt;1&lt;/R&gt;&lt;C&gt;1&lt;/C&gt;&lt;D xsi:type="xsd:double"&gt;17.8431861644633&lt;/D&gt;&lt;/FQL&gt;&lt;FQL&gt;&lt;Q&gt;US22160K1051^FF_TAX_CF(ANN_R,41275,41639,,,USD)&lt;/Q&gt;&lt;R&gt;1&lt;/R&gt;&lt;C&gt;1&lt;/C&gt;&lt;D xsi:type="xsd:double"&gt;1001&lt;/D&gt;&lt;/FQL&gt;&lt;FQL&gt;&lt;Q&gt;US9291601097^FF_ASSETS(ANN_R,43466,43830,,,USD)&lt;/Q&gt;&lt;R&gt;1&lt;/R&gt;&lt;C&gt;1&lt;/C&gt;&lt;D xsi:type="xsd:double"&gt;10882.183&lt;/D&gt;&lt;/FQL&gt;&lt;FQL&gt;&lt;Q&gt;US9291601097^FF_SHLDRS_EQ(ANN_R,43466,43830,,,USD)&lt;/Q&gt;&lt;R&gt;1&lt;/R&gt;&lt;C&gt;1&lt;/C&gt;&lt;D xsi:type="xsd:double"&gt;5621.857&lt;/D&gt;&lt;/FQL&gt;&lt;FQL&gt;&lt;Q&gt;US9291601097^FF_MKT_VAL(ANN_R,43466,43830,,,USD)&lt;/Q&gt;&lt;R&gt;1&lt;/R&gt;&lt;C&gt;1&lt;/C&gt;&lt;D xsi:type="xsd:double"&gt;19060.10293742&lt;/D&gt;&lt;/FQL&gt;&lt;FQL&gt;&lt;Q&gt;JP3890310000^FF_TAX_CF(ANN_R,42736,43100)&lt;/Q&gt;&lt;R&gt;1&lt;/R&gt;&lt;C&gt;1&lt;/C&gt;&lt;D xsi:type="xsd:double"&gt;86701&lt;/D&gt;&lt;/FQL&gt;&lt;FQL&gt;&lt;Q&gt;US5303073051^FF_TAX_RATE(ANN_R,43466,43830)&lt;/Q&gt;&lt;R&gt;1&lt;/R&gt;&lt;C&gt;1&lt;/C&gt;&lt;D xsi:type="xsd:double"&gt;24.4537825958056&lt;/D&gt;&lt;/FQL&gt;&lt;FQL&gt;&lt;Q&gt;ES0105066007^FF_TAX_CF(ANN_R,42736,43100)&lt;/Q&gt;&lt;R&gt;1&lt;/R&gt;&lt;C&gt;1&lt;/C&gt;&lt;D xsi:type="xsd:double"&gt;13.349&lt;/D&gt;&lt;/FQL&gt;&lt;FQL&gt;&lt;Q&gt;US5303073051^FF_ASSETS(ANN_R,43466,43830,,,USD)&lt;/Q&gt;&lt;R&gt;1&lt;/R&gt;&lt;C&gt;1&lt;/C&gt;&lt;D xsi:type="xsd:double"&gt;12256.342&lt;/D&gt;&lt;/FQL&gt;&lt;FQL&gt;&lt;Q&gt;US5303073051^FF_SHLDRS_EQ(ANN_R,43466,43830,,,USD)&lt;/Q&gt;&lt;R&gt;1&lt;/R&gt;&lt;C&gt;1&lt;/C&gt;&lt;D xsi:type="xsd:double"&gt;10667.946&lt;/D&gt;&lt;/FQL&gt;&lt;FQL&gt;&lt;Q&gt;US5303073051^FF_MKT_VAL(ANN_R,43466,43830,,,USD)&lt;/Q&gt;&lt;R&gt;1&lt;/R&gt;&lt;C&gt;1&lt;/C&gt;&lt;D xsi:type="xsd:double"&gt;22874.10519975&lt;/D&gt;&lt;/FQL&gt;&lt;FQL&gt;&lt;Q&gt;NL0000226223^FF_TAX_CF(ANN_R,41640,42004,,,USD)&lt;/Q&gt;&lt;R&gt;1&lt;/R&gt;&lt;C&gt;1&lt;/C&gt;&lt;D xsi:type="xsd:double"&gt;29.9999996856312&lt;/D&gt;&lt;/FQL&gt;&lt;FQL&gt;&lt;Q&gt;US0152711091^FF_TAX_RATE(ANN_R,43466,43830)&lt;/Q&gt;&lt;R&gt;1&lt;/R&gt;&lt;C&gt;1&lt;/C&gt;&lt;D xsi:type="xsd:double"&gt;0&lt;/D&gt;&lt;/FQL&gt;&lt;FQL&gt;&lt;Q&gt;FR0000051807^FF_TAX_CF(ANN_R,43831,44196)&lt;/Q&gt;&lt;R&gt;1&lt;/R&gt;&lt;C&gt;1&lt;/C&gt;&lt;D xsi:type="xsd:double"&gt;179&lt;/D&gt;&lt;/FQL&gt;&lt;FQL&gt;&lt;Q&gt;US0152711091^FF_ASSETS(ANN_R,43466,43830,,,USD)&lt;/Q&gt;&lt;R&gt;1&lt;/R&gt;&lt;C&gt;1&lt;/C&gt;&lt;D xsi:type="xsd:double"&gt;18390.503&lt;/D&gt;&lt;/FQL&gt;&lt;FQL&gt;&lt;Q&gt;US0152711091^FF_SHLDRS_EQ(ANN_R,43466,43830,,,USD)&lt;/Q&gt;&lt;R&gt;1&lt;/R&gt;&lt;C&gt;1&lt;/C&gt;&lt;D xsi:type="xsd:double"&gt;8865.826&lt;/D&gt;&lt;/FQL&gt;&lt;FQL&gt;&lt;Q&gt;US0152711091^FF_MKT_VAL(ANN_R,43466,43830,,,USD)&lt;/Q&gt;&lt;R&gt;1&lt;/R&gt;&lt;C&gt;1&lt;/C&gt;&lt;D xsi:type="xsd:double"&gt;19518.9148977&lt;/D&gt;&lt;/FQL&gt;&lt;FQL&gt;&lt;Q&gt;FR0000120172^FF_TAX_CF(ANN_R,41275,41639,,,USD)&lt;/Q&gt;&lt;R&gt;1&lt;/R&gt;&lt;C&gt;1&lt;/C&gt;&lt;D xsi:type="xsd:double"&gt;1379.39522886276&lt;/D&gt;&lt;/FQL&gt;&lt;FQL&gt;&lt;Q&gt;US4165151048^FF_TAX_RATE(ANN_R,43466,43830)&lt;/Q&gt;&lt;R&gt;1&lt;/R&gt;&lt;C&gt;1&lt;/C&gt;&lt;D xsi:type="xsd:double"&gt;18.5546875&lt;/D&gt;&lt;/FQL&gt;&lt;FQL&gt;&lt;Q&gt;US3802371076^FF_PTX_INC(ANN_R,43101,43465,,,USD)&lt;/Q&gt;&lt;R&gt;1&lt;/R&gt;&lt;C&gt;1&lt;/C&gt;&lt;D xsi:type="xsd:double"&gt;73&lt;/D&gt;&lt;/FQL&gt;&lt;FQL&gt;&lt;Q&gt;US4165151048^FF_ASSETS(ANN_R,43466,43830,,,USD)&lt;/Q&gt;&lt;R&gt;1&lt;/R&gt;&lt;C&gt;1&lt;/C&gt;&lt;D xsi:type="xsd:double"&gt;66114&lt;/D&gt;&lt;/FQL&gt;&lt;FQL&gt;&lt;Q&gt;US4165151048^FF_SHLDRS_EQ(ANN_R,43466,43830,,,USD)&lt;/Q&gt;&lt;R&gt;1&lt;/R&gt;&lt;C&gt;1&lt;/C&gt;&lt;D xsi:type="xsd:double"&gt;16270&lt;/D&gt;&lt;/FQL&gt;&lt;FQL&gt;&lt;Q&gt;US4165151048^FF_MKT_VAL(ANN_R,43466,43830,,,USD)&lt;/Q&gt;&lt;R&gt;1&lt;/R&gt;&lt;C&gt;1&lt;/C&gt;&lt;D xsi:type="xsd:double"&gt;21851.08378865&lt;/D&gt;&lt;/FQL&gt;&lt;FQL&gt;&lt;Q&gt;NL0000395903^FF_TAX_CF(ANN_R,43831,44196)&lt;/Q&gt;&lt;R&gt;1&lt;/R&gt;&lt;C&gt;1&lt;/C&gt;&lt;D xsi:type="xsd:double"&gt;221&lt;/D&gt;&lt;/FQL&gt;&lt;FQL&gt;&lt;Q&gt;US3635761097^FF_TAX_RATE(ANN_R,43466,43830)&lt;/Q&gt;&lt;R&gt;1&lt;/R&gt;&lt;C&gt;1&lt;/C&gt;&lt;D xsi:type="xsd:double"&gt;-14.3267848586488&lt;/D&gt;&lt;/FQL&gt;&lt;FQL&gt;&lt;Q&gt;IE00BQPVQZ61^FF_PTX_INC(ANN_R,42736,43100,,,USD)&lt;/Q&gt;&lt;R&gt;1&lt;/R&gt;&lt;C&gt;1&lt;/C&gt;&lt;D xsi:type="xsd:double"&gt;-504.334&lt;/D&gt;&lt;/FQL&gt;&lt;FQL&gt;&lt;Q&gt;US3635761097^FF_ASSETS(ANN_R,43466,43830,,,USD)&lt;/Q&gt;&lt;R&gt;1&lt;/R&gt;&lt;C&gt;1&lt;/C&gt;&lt;D xsi:type="xsd:double"&gt;19634.8&lt;/D&gt;&lt;/FQL&gt;&lt;FQL&gt;&lt;Q&gt;US3635761097^FF_SHLDRS_EQ(ANN_R,43466,43830,,,USD)&lt;/Q&gt;&lt;R&gt;1&lt;/R&gt;&lt;C&gt;1&lt;/C&gt;&lt;D xsi:type="xsd:double"&gt;5155.5&lt;/D&gt;&lt;/FQL&gt;&lt;FQL&gt;&lt;Q&gt;US3635761097^FF_MKT_VAL(ANN_R,43466,43830,,,USD)&lt;/Q&gt;&lt;R&gt;1&lt;/R&gt;&lt;C&gt;1&lt;/C&gt;&lt;D xsi:type="xsd:double"&gt;17912.763&lt;/D&gt;&lt;/FQL&gt;&lt;FQL&gt;&lt;Q&gt;US18915M1071^FF_PTX_INC(ANN_R,43101,43465,,,USD)&lt;/Q&gt;&lt;R&gt;1&lt;/R&gt;&lt;C&gt;1&lt;/C&gt;&lt;D xsi:type="xsd:double"&gt;-86.087&lt;/D&gt;&lt;/FQL&gt;&lt;FQL&gt;&lt;Q&gt;US6703461052^FF_TAX_RATE(ANN_R,43466,43830)&lt;/Q&gt;&lt;R&gt;1&lt;/R&gt;&lt;C&gt;1&lt;/C&gt;&lt;D xsi:type="xsd:double"&gt;23.103846911079&lt;/D&gt;&lt;/FQL&gt;&lt;FQL&gt;&lt;Q&gt;US77543R1023^FF_TAX_CF(ANN_R,42370,42735)&lt;/Q&gt;&lt;R&gt;1&lt;/R&gt;&lt;C&gt;1&lt;/C&gt;&lt;D xsi:type="xsd:double"&gt;0.121&lt;/D&gt;&lt;/FQL&gt;&lt;FQL&gt;&lt;Q&gt;US6703461052^FF_ASSETS(ANN_R,43466,43830,,,USD)&lt;/Q&gt;&lt;R&gt;1&lt;/R&gt;&lt;C&gt;1&lt;/C&gt;&lt;D xsi:type="xsd:double"&gt;18344.666&lt;/D&gt;&lt;/FQL&gt;&lt;FQL&gt;&lt;Q&gt;US6703461052^FF_SHLDRS_EQ(ANN_R,43466,43830,,,USD)&lt;/Q&gt;&lt;R&gt;1&lt;/R&gt;&lt;C&gt;1&lt;/C&gt;&lt;D xsi:type="xsd:double"&gt;10357.866&lt;/D&gt;&lt;/FQL&gt;&lt;FQL&gt;&lt;Q&gt;US6703461052^FF_MKT_VAL(ANN_R,43466,43830,,,USD)&lt;/Q&gt;&lt;R&gt;1&lt;/R&gt;&lt;C&gt;1&lt;/C&gt;&lt;D xsi:type="xsd:double"&gt;16985.97936&lt;/D&gt;&lt;/FQL&gt;&lt;FQL&gt;&lt;Q&gt;DE0005552004^FF_PTX_INC(ANN_R,41275,41639,,,USD)&lt;/Q&gt;&lt;R&gt;1&lt;/R&gt;&lt;C&gt;1&lt;/C&gt;&lt;D xsi:type="xsd:double"&gt;3407.99571943283&lt;/D&gt;&lt;/FQL&gt;&lt;FQL&gt;&lt;Q&gt;US57772K1016^FF_TAX_RATE(ANN_R,43466,43830)&lt;/Q&gt;&lt;R&gt;1&lt;/R&gt;&lt;C&gt;1&lt;/C&gt;&lt;D xsi:type="xsd:double"&gt;-9.68491067984587&lt;/D&gt;&lt;/FQL&gt;&lt;FQL&gt;&lt;Q&gt;FR0010307819^FF_PTX_INC(ANN_R,42005,42369,,,USD)&lt;/Q&gt;&lt;R&gt;1&lt;/R&gt;&lt;C&gt;1&lt;/C&gt;&lt;D xsi:type="xsd:double"&gt;898.225858211517&lt;/D&gt;&lt;/FQL&gt;&lt;FQL&gt;&lt;Q&gt;US57772K1016^FF_ASSETS(ANN_R,43466,43830,,,USD)&lt;/Q&gt;&lt;R&gt;1&lt;/R&gt;&lt;C&gt;1&lt;/C&gt;&lt;D xsi:type="xsd:double"&gt;3743.982&lt;/D&gt;&lt;/FQL&gt;&lt;FQL&gt;&lt;Q&gt;US57772K1016^FF_SHLDRS_EQ(ANN_R,43466,43830,,,USD)&lt;/Q&gt;&lt;R&gt;1&lt;/R&gt;&lt;C&gt;1&lt;/C&gt;&lt;D xsi:type="xsd:double"&gt;1845.276&lt;/D&gt;&lt;/FQL&gt;&lt;FQL&gt;&lt;Q&gt;US57772K1016^FF_MKT_VAL(ANN_R,43466,43830,,,USD)&lt;/Q&gt;&lt;R&gt;1&lt;/R&gt;&lt;C&gt;1&lt;/C&gt;&lt;D xsi:type="xsd:double"&gt;16262.18664&lt;/D&gt;&lt;/FQL&gt;&lt;FQL&gt;&lt;Q&gt;JP3592200004^FF_PTX_INC(ANN_R,43466,43830,,,USD)&lt;/Q&gt;&lt;R&gt;1&lt;/R&gt;&lt;C&gt;1&lt;/C&gt;&lt;D xsi:type="xsd:double"&gt;98.3726298827678&lt;/D&gt;&lt;/FQL&gt;&lt;FQL&gt;&lt;Q&gt;US34959E1091^FF_TAX_RATE(ANN_R,43466,43830)&lt;/Q&gt;&lt;R&gt;1&lt;/R&gt;&lt;C&gt;1&lt;/C&gt;&lt;D xsi:type="xsd:double"&gt;14.0673575129534&lt;/D&gt;&lt;/FQL&gt;&lt;FQL&gt;&lt;Q&gt;FR0010307819^FF_TAX_CF(ANN_R,43466,43830,,,USD)&lt;/Q&gt;&lt;R&gt;1&lt;/R&gt;&lt;C&gt;1&lt;/C&gt;&lt;D xsi:type="xsd:double"&gt;292.683516383171&lt;/D&gt;&lt;/FQL&gt;&lt;FQL&gt;&lt;Q&gt;US34959E1091^FF_ASSETS(ANN_R,43466,43830,,,USD)&lt;/Q&gt;&lt;R&gt;1&lt;/R&gt;&lt;C&gt;1&lt;/C&gt;&lt;D xsi:type="xsd:double"&gt;3879.2&lt;/D&gt;&lt;/FQL&gt;&lt;FQL&gt;&lt;Q&gt;US34959E1091^FF_SHLDRS_EQ(ANN_R,43466,43830,,,USD)&lt;/Q&gt;&lt;R&gt;1&lt;/R&gt;&lt;C&gt;1&lt;/C&gt;&lt;D xsi:type="xsd:double"&gt;1342.4&lt;/D&gt;&lt;/FQL&gt;&lt;FQL&gt;&lt;Q&gt;US34959E1091^FF_MKT_VAL(ANN_R,43466,43830,,,USD)&lt;/Q&gt;&lt;R&gt;1&lt;/R&gt;&lt;C&gt;1&lt;/C&gt;&lt;D xsi:type="xsd:double"&gt;18330.692&lt;/D&gt;&lt;/FQL&gt;&lt;FQL&gt;&lt;Q&gt;JP3497400006^FF_PTX_INC(ANN_R,43466,43830,,,USD)&lt;/Q&gt;&lt;R&gt;1&lt;/R&gt;&lt;C&gt;1&lt;/C&gt;&lt;D xsi:type="xsd:double"&gt;498.932921329513&lt;/D&gt;&lt;/FQL&gt;&lt;FQL&gt;&lt;Q&gt;US9892071054^FF_TAX_RATE(ANN_R,43466,43830)&lt;/Q&gt;&lt;R&gt;1&lt;/R&gt;&lt;C&gt;1&lt;/C&gt;&lt;D xsi:type="xsd:double"&gt;9.03010033444816&lt;/D&gt;&lt;/FQL&gt;&lt;FQL&gt;&lt;Q&gt;DK0010268606^FF_PTX_INC(ANN_R,42005,42369,,,USD)&lt;/Q&gt;&lt;R&gt;1&lt;/R&gt;&lt;C&gt;1&lt;/C&gt;&lt;D xsi:type="xsd:double"&gt;988.048425297718&lt;/D&gt;&lt;/FQL&gt;&lt;FQL&gt;&lt;Q&gt;US9892071054^FF_ASSETS(ANN_R,43466,43830,,,USD)&lt;/Q&gt;&lt;R&gt;1&lt;/R&gt;&lt;C&gt;1&lt;/C&gt;&lt;D xsi:type="xsd:double"&gt;4711&lt;/D&gt;&lt;/FQL&gt;&lt;FQL&gt;&lt;Q&gt;US9892071054^FF_SHLDRS_EQ(ANN_R,43466,43830,,,USD)&lt;/Q&gt;&lt;R&gt;1&lt;/R&gt;&lt;C&gt;1&lt;/C&gt;&lt;D xsi:type="xsd:double"&gt;1839&lt;/D&gt;&lt;/FQL&gt;&lt;FQL&gt;&lt;Q&gt;US9892071054^FF_MKT_VAL(ANN_R,43466,43830,,,USD)&lt;/Q&gt;&lt;R&gt;1&lt;/R&gt;&lt;C&gt;1&lt;/C&gt;&lt;D xsi:type="xsd:double"&gt;13794.50895008&lt;/D&gt;&lt;/FQL&gt;&lt;FQL&gt;&lt;Q&gt;JP3902400005^FF_PTX_INC(ANN_R,43466,43830,,,USD)&lt;/Q&gt;&lt;R&gt;1&lt;/R&gt;&lt;C&gt;1&lt;/C&gt;&lt;D xsi:type="xsd:double"&gt;2849.17218741402&lt;/D&gt;&lt;/FQL&gt;&lt;FQL&gt;&lt;Q&gt;US6792951054^FF_TAX_RATE(ANN_R,43466,43830)&lt;/Q&gt;&lt;R&gt;0&lt;/R&gt;&lt;C&gt;0&lt;/C&gt;&lt;/FQL&gt;&lt;FQL&gt;&lt;Q&gt;US3635761097^FF_TAX_CF(ANN_R,43466,43830,,,USD)&lt;/Q&gt;&lt;R&gt;1&lt;/R&gt;&lt;C&gt;1&lt;/C&gt;&lt;D xsi:type="xsd:double"&gt;22.2&lt;/D&gt;&lt;/FQL&gt;&lt;FQL&gt;&lt;Q&gt;US6792951054^FF_ASSETS(ANN_R,43466,43830,,,USD)&lt;/Q&gt;&lt;R&gt;1&lt;/R&gt;&lt;C&gt;1&lt;/C&gt;&lt;D xsi:type="xsd:double"&gt;984.313&lt;/D&gt;&lt;/FQL&gt;&lt;FQL&gt;&lt;Q&gt;US6792951054^FF_SHLDRS_EQ(ANN_R,43466,43830,,,USD)&lt;/Q&gt;&lt;R&gt;1&lt;/R&gt;&lt;C&gt;1&lt;/C&gt;&lt;D xsi:type="xsd:double"&gt;252.377&lt;/D&gt;&lt;/FQL&gt;&lt;FQL&gt;&lt;Q&gt;US6792951054^FF_MKT_VAL(ANN_R,43466,43830,,,USD)&lt;/Q&gt;&lt;R&gt;1&lt;/R&gt;&lt;C&gt;1&lt;/C&gt;&lt;D xsi:type="xsd:double"&gt;9244.73082229&lt;/D&gt;&lt;/FQL&gt;&lt;FQL&gt;&lt;Q&gt;JP3304200003^FF_PTX_INC(ANN_R,43466,43830,,,USD)&lt;/Q&gt;&lt;R&gt;1&lt;/R&gt;&lt;C&gt;1&lt;/C&gt;&lt;D xsi:type="xsd:double"&gt;3403.86973824166&lt;/D&gt;&lt;/FQL&gt;&lt;FQL&gt;&lt;Q&gt;NL0009434992^FF_TAX_RATE(ANN_R,43466,43830)&lt;/Q&gt;&lt;R&gt;1&lt;/R&gt;&lt;C&gt;1&lt;/C&gt;&lt;D xsi:type="xsd:double"&gt;15.9921026653504&lt;/D&gt;&lt;/FQL&gt;&lt;FQL&gt;&lt;Q&gt;SE0000107419^FF_TAX_CF(ANN_R,43466,43830)&lt;/Q&gt;&lt;R&gt;1&lt;/R&gt;&lt;C&gt;1&lt;/C&gt;&lt;D xsi:type="xsd:double"&gt;1617&lt;/D&gt;&lt;/FQL&gt;&lt;FQL&gt;&lt;Q&gt;NL0009434992^FF_ASSETS(ANN_R,43466,43830,,,USD)&lt;/Q&gt;&lt;R&gt;1&lt;/R&gt;&lt;C&gt;1&lt;/C&gt;&lt;D xsi:type="xsd:double"&gt;30435&lt;/D&gt;&lt;/FQL&gt;&lt;FQL&gt;&lt;Q&gt;NL0009434992^FF_SHLDRS_EQ(ANN_R,43466,43830,,,USD)&lt;/Q&gt;&lt;R&gt;1&lt;/R&gt;&lt;C&gt;1&lt;/C&gt;&lt;D xsi:type="xsd:double"&gt;8044&lt;/D&gt;&lt;/FQL&gt;&lt;FQL&gt;&lt;Q&gt;NL0009434992^FF_MKT_VAL(ANN_R,43466,43830,,,USD)&lt;/Q&gt;&lt;R&gt;1&lt;/R&gt;&lt;C&gt;1&lt;/C&gt;&lt;D xsi:type="xsd:double"&gt;31506.89590584&lt;/D&gt;&lt;/FQL&gt;&lt;FQL&gt;&lt;Q&gt;SE0000242455^FF_PTX_INC(ANN_R,43466,43830,,,USD)&lt;/Q&gt;&lt;R&gt;1&lt;/R&gt;&lt;C&gt;1&lt;/C&gt;&lt;D xsi:type="xsd:double"&gt;2494.3754375875&lt;/D&gt;&lt;/FQL&gt;&lt;FQL&gt;&lt;Q&gt;US88339J1051^FF_TAX_RATE(ANN_R,43466,43830)&lt;/Q&gt;&lt;R&gt;1&lt;/R&gt;&lt;C&gt;1&lt;/C&gt;&lt;D xsi:type="xsd:double"&gt;6.79917398038203&lt;/D&gt;&lt;/FQL&gt;&lt;FQL&gt;&lt;Q&gt;JP3732000009^FF_PTX_INC(ANN_R,42370,42735,,,USD)&lt;/Q&gt;&lt;R&gt;1&lt;/R&gt;&lt;C&gt;1&lt;/C&gt;&lt;D xsi:type="xsd:double"&gt;5058.00560379028&lt;/D&gt;&lt;/FQL&gt;&lt;FQL&gt;&lt;Q&gt;US88339J1051^FF_ASSETS(ANN_R,43466,43830,,,USD)&lt;/Q&gt;&lt;R&gt;1&lt;/R&gt;&lt;C&gt;1&lt;/C&gt;&lt;D xsi:type="xsd:double"&gt;1728.761&lt;/D&gt;&lt;/FQL&gt;&lt;FQL&gt;&lt;Q&gt;US88339J1051^FF_SHLDRS_EQ(ANN_R,43466,43830,,,USD)&lt;/Q&gt;&lt;R&gt;1&lt;/R&gt;&lt;C&gt;1&lt;/C&gt;&lt;D xsi:type="xsd:double"&gt;612.517&lt;/D&gt;&lt;/FQL&gt;&lt;FQL&gt;&lt;Q&gt;US88339J1051^FF_MKT_VAL(ANN_R,43466,43830,,,USD)&lt;/Q&gt;&lt;R&gt;1&lt;/R&gt;&lt;C&gt;1&lt;/C&gt;&lt;D xsi:type="xsd:double"&gt;11813.75528&lt;/D&gt;&lt;/FQL&gt;&lt;FQL&gt;&lt;Q&gt;US4461501045^FF_PTX_INC(ANN_R,42005,42369,,,USD)&lt;/Q&gt;&lt;R&gt;1&lt;/R&gt;&lt;C&gt;1&lt;/C&gt;&lt;D xsi:type="xsd:double"&gt;913.605&lt;/D&gt;&lt;/FQL&gt;&lt;FQL&gt;&lt;Q&gt;US5010441013^FF_TAX_RATE(ANN_R,43466,43830)&lt;/Q&gt;&lt;R&gt;1&lt;/R&gt;&lt;C&gt;1&lt;/C&gt;&lt;D xsi:type="xsd:double"&gt;22.6244343891403&lt;/D&gt;&lt;/FQL&gt;&lt;FQL&gt;&lt;Q&gt;DE0005552004^FF_PTX_INC(ANN_R,43466,43830,,,USD)&lt;/Q&gt;&lt;R&gt;1&lt;/R&gt;&lt;C&gt;1&lt;/C&gt;&lt;D xsi:type="xsd:double"&gt;3897.22372484207&lt;/D&gt;&lt;/FQL&gt;&lt;FQL&gt;&lt;Q&gt;US5010441013^FF_ASSETS(ANN_R,43466,43830,,,USD)&lt;/Q&gt;&lt;R&gt;1&lt;/R&gt;&lt;C&gt;1&lt;/C&gt;&lt;D xsi:type="xsd:double"&gt;38701&lt;/D&gt;&lt;/FQL&gt;&lt;FQL&gt;&lt;Q&gt;US5010441013^FF_SHLDRS_EQ(ANN_R,43466,43830,,,USD)&lt;/Q&gt;&lt;R&gt;1&lt;/R&gt;&lt;C&gt;1&lt;/C&gt;&lt;D xsi:type="xsd:double"&gt;7886&lt;/D&gt;&lt;/FQL&gt;&lt;FQL&gt;&lt;Q&gt;US5010441013^FF_MKT_VAL(ANN_R,43466,43830,,,USD)&lt;/Q&gt;&lt;R&gt;1&lt;/R&gt;&lt;C&gt;1&lt;/C&gt;&lt;D xsi:type="xsd:double"&gt;22399.86&lt;/D&gt;&lt;/FQL&gt;&lt;FQL&gt;&lt;Q&gt;TW0001326007^FF_PTX_INC(ANN_R,42370,42735,,,USD)&lt;/Q&gt;&lt;R&gt;1&lt;/R&gt;&lt;C&gt;1&lt;/C&gt;&lt;D xsi:type="xsd:double"&gt;1105.52142770304&lt;/D&gt;&lt;/FQL&gt;&lt;FQL&gt;&lt;Q&gt;US5926881054^FF_TAX_RATE(ANN_R,43466,43830)&lt;/Q&gt;&lt;R&gt;1&lt;/R&gt;&lt;C&gt;1&lt;/C&gt;&lt;D xsi:type="xsd:double"&gt;17.6527823843474&lt;/D&gt;&lt;/FQL&gt;&lt;FQL&gt;&lt;Q&gt;SE0012673267^FF_PTX_INC(ANN_R,42370,42735,,,USD)&lt;/Q&gt;&lt;R&gt;1&lt;/R&gt;&lt;C&gt;1&lt;/C&gt;&lt;D xsi:type="xsd:double"&gt;38.3076094251289&lt;/D&gt;&lt;/FQL&gt;&lt;FQL&gt;&lt;Q&gt;US5926881054^FF_ASSETS(ANN_R,43466,43830,,,USD)&lt;/Q&gt;&lt;R&gt;1&lt;/R&gt;&lt;C&gt;1&lt;/C&gt;&lt;D xsi:type="xsd:double"&gt;2789.321&lt;/D&gt;&lt;/FQL&gt;&lt;FQL&gt;&lt;Q&gt;US5926881054^FF_SHLDRS_EQ(ANN_R,43466,43830,,,USD)&lt;/Q&gt;&lt;R&gt;1&lt;/R&gt;&lt;C&gt;1&lt;/C&gt;&lt;D xsi:type="xsd:double"&gt;420.78&lt;/D&gt;&lt;/FQL&gt;&lt;FQL&gt;&lt;Q&gt;US5926881054^FF_MKT_VAL(ANN_R,43466,43830,,,USD)&lt;/Q&gt;&lt;R&gt;1&lt;/R&gt;&lt;C&gt;1&lt;/C&gt;&lt;D xsi:type="xsd:double"&gt;19138.13146976&lt;/D&gt;&lt;/FQL&gt;&lt;FQL&gt;&lt;Q&gt;US1156372096^FF_TAX_CF(ANN_R,43831,44196,,,USD)&lt;/Q&gt;&lt;R&gt;1&lt;/R&gt;&lt;C&gt;1&lt;/C&gt;&lt;D xsi:type="xsd:double"&gt;143&lt;/D&gt;&lt;/FQL&gt;&lt;FQL&gt;&lt;Q&gt;US0584981064^FF_TAX_RATE(ANN_R,43466,43830)&lt;/Q&gt;&lt;R&gt;1&lt;/R&gt;&lt;C&gt;1&lt;/C&gt;&lt;D xsi:type="xsd:double"&gt;11.6776315789474&lt;/D&gt;&lt;/FQL&gt;&lt;FQL&gt;&lt;Q&gt;JP3933800009^FF_TAX_CF(ANN_R,43831,44196)&lt;/Q&gt;&lt;R&gt;1&lt;/R&gt;&lt;C&gt;1&lt;/C&gt;&lt;D xsi:type="xsd:double"&gt;59058&lt;/D&gt;&lt;/FQL&gt;&lt;FQL&gt;&lt;Q&gt;US0584981064^FF_ASSETS(ANN_R,43466,43830,,,USD)&lt;/Q&gt;&lt;R&gt;1&lt;/R&gt;&lt;C&gt;1&lt;/C&gt;&lt;D xsi:type="xsd:double"&gt;17360&lt;/D&gt;&lt;/FQL&gt;&lt;FQL&gt;&lt;Q&gt;US0584981064^FF_SHLDRS_EQ(ANN_R,43466,43830,,,USD)&lt;/Q&gt;&lt;R&gt;1&lt;/R&gt;&lt;C&gt;1&lt;/C&gt;&lt;D xsi:type="xsd:double"&gt;2949&lt;/D&gt;&lt;/FQL&gt;&lt;FQL&gt;&lt;Q&gt;US0584981064^FF_MKT_VAL(ANN_R,43466,43830,,,USD)&lt;/Q&gt;&lt;R&gt;1&lt;/R&gt;&lt;C&gt;1&lt;/C&gt;&lt;D xsi:type="xsd:double"&gt;20994.14525599&lt;/D&gt;&lt;/FQL&gt;&lt;FQL&gt;&lt;Q&gt;JP3409000001^FF_TAX_CF(ANN_R,43101,43465,,,USD)&lt;/Q&gt;&lt;R&gt;1&lt;/R&gt;&lt;C&gt;1&lt;/C&gt;&lt;D xsi:type="xsd:double"&gt;507.541025012732&lt;/D&gt;&lt;/FQL&gt;&lt;FQL&gt;&lt;Q&gt;US5260571048^FF_TAX_RATE(ANN_R,43466,43830)&lt;/Q&gt;&lt;R&gt;1&lt;/R&gt;&lt;C&gt;1&lt;/C&gt;&lt;D xsi:type="xsd:double"&gt;24.3262928194317&lt;/D&gt;&lt;/FQL&gt;&lt;FQL&gt;&lt;Q&gt;US6703461052^FF_TAX_CF(ANN_R,42736,43100,,,USD)&lt;/Q&gt;&lt;R&gt;1&lt;/R&gt;&lt;C&gt;1&lt;/C&gt;&lt;D xsi:type="xsd:double"&gt;699.8&lt;/D&gt;&lt;/FQL&gt;&lt;FQL&gt;&lt;Q&gt;US5260571048^FF_ASSETS(ANN_R,43466,43830,,,USD)&lt;/Q&gt;&lt;R&gt;1&lt;/R&gt;&lt;C&gt;1&lt;/C&gt;&lt;D xsi:type="xsd:double"&gt;29359.511&lt;/D&gt;&lt;/FQL&gt;&lt;FQL&gt;&lt;Q&gt;US5260571048^FF_SHLDRS_EQ(ANN_R,43466,43830,,,USD)&lt;/Q&gt;&lt;R&gt;1&lt;/R&gt;&lt;C&gt;1&lt;/C&gt;&lt;D xsi:type="xsd:double"&gt;15949.517&lt;/D&gt;&lt;/FQL&gt;&lt;FQL&gt;&lt;Q&gt;US5260571048^FF_MKT_VAL(ANN_R,43466,43830,,,USD)&lt;/Q&gt;&lt;R&gt;1&lt;/R&gt;&lt;C&gt;1&lt;/C&gt;&lt;D xsi:type="xsd:double"&gt;18842.9944251&lt;/D&gt;&lt;/FQL&gt;&lt;FQL&gt;&lt;Q&gt;JP3358000002^FF_PTX_INC(ANN_R,41640,42004,,,USD)&lt;/Q&gt;&lt;R&gt;1&lt;/R&gt;&lt;C&gt;1&lt;/C&gt;&lt;D xsi:type="xsd:double"&gt;647.642919081263&lt;/D&gt;&lt;/FQL&gt;&lt;FQL&gt;&lt;Q&gt;US49271V1008^FF_TAX_RATE(ANN_R,43466,43830)&lt;/Q&gt;&lt;R&gt;1&lt;/R&gt;&lt;C&gt;1&lt;/C&gt;&lt;D xsi:type="xsd:double"&gt;25.974025974026&lt;/D&gt;&lt;/FQL&gt;&lt;FQL&gt;&lt;Q&gt;NL0000009082^FF_PTX_INC(ANN_R,42736,43100,,,USD)&lt;/Q&gt;&lt;R&gt;1&lt;/R&gt;&lt;C&gt;1&lt;/C&gt;&lt;D xsi:type="xsd:double"&gt;572.990764141083&lt;/D&gt;&lt;/FQL&gt;&lt;FQL&gt;&lt;Q&gt;US49271V1008^FF_ASSETS(ANN_R,43466,43830,,,USD)&lt;/Q&gt;&lt;R&gt;1&lt;/R&gt;&lt;C&gt;1&lt;/C&gt;&lt;D xsi:type="xsd:double"&gt;49518&lt;/D&gt;&lt;/FQL&gt;&lt;FQL&gt;&lt;Q&gt;US49271V1008^FF_SHLDRS_EQ(ANN_R,43466,43830,,,USD)&lt;/Q&gt;&lt;R&gt;1&lt;/R&gt;&lt;C&gt;1&lt;/C&gt;&lt;D xsi:type="xsd:double"&gt;23257&lt;/D&gt;&lt;/FQL&gt;&lt;FQL&gt;&lt;Q&gt;US49271V1008^FF_MKT_VAL(ANN_R,43466,43830,,,USD)&lt;/Q&gt;&lt;R&gt;1&lt;/R&gt;&lt;C&gt;1&lt;/C&gt;&lt;D xsi:type="xsd:double"&gt;40728.37422975&lt;/D&gt;&lt;/FQL&gt;&lt;FQL&gt;&lt;Q&gt;US92276F1003^FF_PTX_INC(ANN_R,43101,43465,,,USD)&lt;/Q&gt;&lt;R&gt;1&lt;/R&gt;&lt;C&gt;1&lt;/C&gt;&lt;D xsi:type="xsd:double"&gt;376.038&lt;/D&gt;&lt;/FQL&gt;&lt;FQL&gt;&lt;Q&gt;US0311001004^FF_TAX_RATE(ANN_R,43466,43830)&lt;/Q&gt;&lt;R&gt;1&lt;/R&gt;&lt;C&gt;1&lt;/C&gt;&lt;D xsi:type="xsd:double"&gt;19.4859910932294&lt;/D&gt;&lt;/FQL&gt;&lt;FQL&gt;&lt;Q&gt;US88339J1051^FF_TAX_CF(ANN_R,43831,44196)&lt;/Q&gt;&lt;R&gt;1&lt;/R&gt;&lt;C&gt;1&lt;/C&gt;&lt;D xsi:type="xsd:double"&gt;4.983&lt;/D&gt;&lt;/FQL&gt;&lt;FQL&gt;&lt;Q&gt;US0311001004^FF_ASSETS(ANN_R,43466,43830,,,USD)&lt;/Q&gt;&lt;R&gt;1&lt;/R&gt;&lt;C&gt;1&lt;/C&gt;&lt;D xsi:type="xsd:double"&gt;9844.559&lt;/D&gt;&lt;/FQL&gt;&lt;FQL&gt;&lt;Q&gt;US0311001004^FF_SHLDRS_EQ(ANN_R,43466,43830,,,USD)&lt;/Q&gt;&lt;R&gt;1&lt;/R&gt;&lt;C&gt;1&lt;/C&gt;&lt;D xsi:type="xsd:double"&gt;5115.492&lt;/D&gt;&lt;/FQL&gt;&lt;FQL&gt;&lt;Q&gt;US0311001004^FF_MKT_VAL(ANN_R,43466,43830,,,USD)&lt;/Q&gt;&lt;R&gt;1&lt;/R&gt;&lt;C&gt;1&lt;/C&gt;&lt;D xsi:type="xsd:double"&gt;22848.72086576&lt;/D&gt;&lt;/FQL&gt;&lt;FQL&gt;&lt;Q&gt;US74736K1016^FF_PTX_INC(ANN_R,42005,42369,,,USD)&lt;/Q&gt;&lt;R&gt;1&lt;/R&gt;&lt;C&gt;1&lt;/C&gt;&lt;D xsi:type="xsd:double"&gt;121.241&lt;/D&gt;&lt;/FQL&gt;&lt;FQL&gt;&lt;Q&gt;US23331A1097^FF_TAX_RATE(ANN_R,43466,43830)&lt;/Q&gt;&lt;R&gt;1&lt;/R&gt;&lt;C&gt;1&lt;/C&gt;&lt;D xsi:type="xsd:double"&gt;23.8413400461111&lt;/D&gt;&lt;/FQL&gt;&lt;FQL&gt;&lt;Q&gt;JP3505000004^FF_TAX_CF(ANN_R,42736,43100)&lt;/Q&gt;&lt;R&gt;1&lt;/R&gt;&lt;C&gt;1&lt;/C&gt;&lt;D xsi:type="xsd:double"&gt;106575&lt;/D&gt;&lt;/FQL&gt;&lt;FQL&gt;&lt;Q&gt;US23331A1097^FF_ASSETS(ANN_R,43466,43830,,,USD)&lt;/Q&gt;&lt;R&gt;1&lt;/R&gt;&lt;C&gt;1&lt;/C&gt;&lt;D xsi:type="xsd:double"&gt;15734.9&lt;/D&gt;&lt;/FQL&gt;&lt;FQL&gt;&lt;Q&gt;US23331A1097^FF_SHLDRS_EQ(ANN_R,43466,43830,,,USD)&lt;/Q&gt;&lt;R&gt;1&lt;/R&gt;&lt;C&gt;1&lt;/C&gt;&lt;D xsi:type="xsd:double"&gt;10020.9&lt;/D&gt;&lt;/FQL&gt;&lt;FQL&gt;&lt;Q&gt;US23331A1097^FF_MKT_VAL(ANN_R,43466,43830,,,USD)&lt;/Q&gt;&lt;R&gt;1&lt;/R&gt;&lt;C&gt;1&lt;/C&gt;&lt;D xsi:type="xsd:double"&gt;19420.02194034&lt;/D&gt;&lt;/FQL&gt;&lt;FQL&gt;&lt;Q&gt;FI4000297767^FF_TAX_CF(ANN_R,41275,41639,,,USD)&lt;/Q&gt;&lt;R&gt;1&lt;/R&gt;&lt;C&gt;1&lt;/C&gt;&lt;D xsi:type="xsd:double"&gt;1340.89424586678&lt;/D&gt;&lt;/FQL&gt;&lt;FQL&gt;&lt;Q&gt;US2473617023^FF_TAX_RATE(ANN_R,43466,43830)&lt;/Q&gt;&lt;R&gt;1&lt;/R&gt;&lt;C&gt;1&lt;/C&gt;&lt;D xsi:type="xsd:double"&gt;23.0880929332043&lt;/D&gt;&lt;/FQL&gt;&lt;FQL&gt;&lt;Q&gt;TW0002882008^FF_TAX_CF(ANN_R,43831,44196)&lt;/Q&gt;&lt;R&gt;1&lt;/R&gt;&lt;C&gt;1&lt;/C&gt;&lt;D xsi:type="xsd:double"&gt;7309.251&lt;/D&gt;&lt;/FQL&gt;&lt;FQL&gt;&lt;Q&gt;US2473617023^FF_ASSETS(ANN_R,43466,43830,,,USD)&lt;/Q&gt;&lt;R&gt;1&lt;/R&gt;&lt;C&gt;1&lt;/C&gt;&lt;D xsi:type="xsd:double"&gt;64532&lt;/D&gt;&lt;/FQL&gt;&lt;FQL&gt;&lt;Q&gt;US2473617023^FF_SHLDRS_EQ(ANN_R,43466,43830,,,USD)&lt;/Q&gt;&lt;R&gt;1&lt;/R&gt;&lt;C&gt;1&lt;/C&gt;&lt;D xsi:type="xsd:double"&gt;15358&lt;/D&gt;&lt;/FQL&gt;&lt;FQL&gt;&lt;Q&gt;US2473617023^FF_MKT_VAL(ANN_R,43466,43830,,,USD)&lt;/Q&gt;&lt;R&gt;1&lt;/R&gt;&lt;C&gt;1&lt;/C&gt;&lt;D xsi:type="xsd:double"&gt;37589.28977624&lt;/D&gt;&lt;/FQL&gt;&lt;FQL&gt;&lt;Q&gt;TW0002882008^FF_TAX_CF(ANN_R,43101,43465,,,USD)&lt;/Q&gt;&lt;R&gt;1&lt;/R&gt;&lt;C&gt;1&lt;/C&gt;&lt;D xsi:type="xsd:double"&gt;409.878325675629&lt;/D&gt;&lt;/FQL&gt;&lt;FQL&gt;&lt;Q&gt;US58155Q1031^FF_TAX_RATE(ANN_R,43466,43830)&lt;/Q&gt;&lt;R&gt;1&lt;/R&gt;&lt;C&gt;1&lt;/C&gt;&lt;D xsi:type="xsd:double"&gt;58.3606557377049&lt;/D&gt;&lt;/FQL&gt;&lt;FQL&gt;&lt;Q&gt;FR0000073272^FF_PTX_INC(ANN_R,42005,42369,,,USD)&lt;/Q&gt;&lt;R&gt;1&lt;/R&gt;&lt;C&gt;1&lt;/C&gt;&lt;D xsi:type="xsd:double"&gt;-1525.87503814697&lt;/D&gt;&lt;/FQL&gt;&lt;FQL&gt;&lt;Q&gt;US58155Q1031^FF_ASSETS(ANN_R,43466,43830,,,USD)&lt;/Q&gt;&lt;R&gt;1&lt;/R&gt;&lt;C&gt;1&lt;/C&gt;&lt;D xsi:type="xsd:double"&gt;59672&lt;/D&gt;&lt;/FQL&gt;&lt;FQL&gt;&lt;Q&gt;US58155Q1031^FF_SHLDRS_EQ(ANN_R,43466,43830,,,USD)&lt;/Q&gt;&lt;R&gt;1&lt;/R&gt;&lt;C&gt;1&lt;/C&gt;&lt;D xsi:type="xsd:double"&gt;8094&lt;/D&gt;&lt;/FQL&gt;&lt;FQL&gt;&lt;Q&gt;US58155Q1031^FF_MKT_VAL(ANN_R,43466,43830,,,USD)&lt;/Q&gt;&lt;R&gt;1&lt;/R&gt;&lt;C&gt;1&lt;/C&gt;&lt;D xsi:type="xsd:double"&gt;22241.4&lt;/D&gt;&lt;/FQL&gt;&lt;FQL&gt;&lt;Q&gt;JP3409000001^FF_TAX_CF(ANN_R,42370,42735)&lt;/Q&gt;&lt;R&gt;1&lt;/R&gt;&lt;C&gt;1&lt;/C&gt;&lt;D xsi:type="xsd:double"&gt;46985&lt;/D&gt;&lt;/FQL&gt;&lt;FQL&gt;&lt;Q&gt;US6200763075^FF_TAX_RATE(ANN_R,43466,43830)&lt;/Q&gt;&lt;R&gt;1&lt;/R&gt;&lt;C&gt;1&lt;/C&gt;&lt;D xsi:type="xsd:double"&gt;12.987012987013&lt;/D&gt;&lt;/FQL&gt;&lt;FQL&gt;&lt;Q&gt;US9078181081^FF_TAX_CF(ANN_R,43101,43465,,,USD)&lt;/Q&gt;&lt;R&gt;1&lt;/R&gt;&lt;C&gt;1&lt;/C&gt;&lt;D xsi:type="xsd:double"&gt;1205&lt;/D&gt;&lt;/FQL&gt;&lt;FQL&gt;&lt;Q&gt;US6200763075^FF_ASSETS(ANN_R,43466,43830,,,USD)&lt;/Q&gt;&lt;R&gt;1&lt;/R&gt;&lt;C&gt;1&lt;/C&gt;&lt;D xsi:type="xsd:double"&gt;10642&lt;/D&gt;&lt;/FQL&gt;&lt;FQL&gt;&lt;Q&gt;US6200763075^FF_SHLDRS_EQ(ANN_R,43466,43830,,,USD)&lt;/Q&gt;&lt;R&gt;1&lt;/R&gt;&lt;C&gt;1&lt;/C&gt;&lt;D xsi:type="xsd:double"&gt;-700&lt;/D&gt;&lt;/FQL&gt;&lt;FQL&gt;&lt;Q&gt;US6200763075^FF_MKT_VAL(ANN_R,43466,43830,,,USD)&lt;/Q&gt;&lt;R&gt;1&lt;/R&gt;&lt;C&gt;1&lt;/C&gt;&lt;D xsi:type="xsd:double"&gt;27474.37&lt;/D&gt;&lt;/FQL&gt;&lt;FQL&gt;&lt;Q&gt;ES0178430E18^FF_TAX_CF(ANN_R,42736,43100)&lt;/Q&gt;&lt;R&gt;1&lt;/R&gt;&lt;C&gt;1&lt;/C&gt;&lt;D xsi:type="xsd:double"&gt;1005&lt;/D&gt;&lt;/FQL&gt;&lt;FQL&gt;&lt;Q&gt;US8545021011^FF_TAX_RATE(ANN_R,43466,43830)&lt;/Q&gt;&lt;R&gt;1&lt;/R&gt;&lt;C&gt;1&lt;/C&gt;&lt;D xsi:type="xsd:double"&gt;11.5862573099415&lt;/D&gt;&lt;/FQL&gt;&lt;FQL&gt;&lt;Q&gt;JP3358000002^FF_PTX_INC(ANN_R,43831,44196,,,USD)&lt;/Q&gt;&lt;R&gt;1&lt;/R&gt;&lt;C&gt;1&lt;/C&gt;&lt;D xsi:type="xsd:double"&gt;794.428944718093&lt;/D&gt;&lt;/FQL&gt;&lt;FQL&gt;&lt;Q&gt;US8545021011^FF_ASSETS(ANN_R,43466,43830,,,USD)&lt;/Q&gt;&lt;R&gt;1&lt;/R&gt;&lt;C&gt;1&lt;/C&gt;&lt;D xsi:type="xsd:double"&gt;20596.6&lt;/D&gt;&lt;/FQL&gt;&lt;FQL&gt;&lt;Q&gt;US8545021011^FF_SHLDRS_EQ(ANN_R,43466,43830,,,USD)&lt;/Q&gt;&lt;R&gt;1&lt;/R&gt;&lt;C&gt;1&lt;/C&gt;&lt;D xsi:type="xsd:double"&gt;9136.3&lt;/D&gt;&lt;/FQL&gt;&lt;FQL&gt;&lt;Q&gt;US8545021011^FF_MKT_VAL(ANN_R,43466,43830,,,USD)&lt;/Q&gt;&lt;R&gt;1&lt;/R&gt;&lt;C&gt;1&lt;/C&gt;&lt;D xsi:type="xsd:double"&gt;25466.7132531&lt;/D&gt;&lt;/FQL&gt;&lt;FQL&gt;&lt;Q&gt;US77543R1023^FF_TAX_CF(ANN_R,43831,44196)&lt;/Q&gt;&lt;R&gt;1&lt;/R&gt;&lt;C&gt;1&lt;/C&gt;&lt;D xsi:type="xsd:double"&gt;1.014&lt;/D&gt;&lt;/FQL&gt;&lt;FQL&gt;&lt;Q&gt;US8936411003^FF_TAX_RATE(ANN_R,43466,43830)&lt;/Q&gt;&lt;R&gt;1&lt;/R&gt;&lt;C&gt;1&lt;/C&gt;&lt;D xsi:type="xsd:double"&gt;20.8856251734698&lt;/D&gt;&lt;/FQL&gt;&lt;FQL&gt;&lt;Q&gt;JP3762800005^FF_PTX_INC(ANN_R,43101,43465,,,USD)&lt;/Q&gt;&lt;R&gt;1&lt;/R&gt;&lt;C&gt;1&lt;/C&gt;&lt;D xsi:type="xsd:double"&gt;744.61064799875&lt;/D&gt;&lt;/FQL&gt;&lt;FQL&gt;&lt;Q&gt;US8936411003^FF_ASSETS(ANN_R,43466,43830,,,USD)&lt;/Q&gt;&lt;R&gt;1&lt;/R&gt;&lt;C&gt;1&lt;/C&gt;&lt;D xsi:type="xsd:double"&gt;16254.731&lt;/D&gt;&lt;/FQL&gt;&lt;FQL&gt;&lt;Q&gt;US8936411003^FF_SHLDRS_EQ(ANN_R,43466,43830,,,USD)&lt;/Q&gt;&lt;R&gt;1&lt;/R&gt;&lt;C&gt;1&lt;/C&gt;&lt;D xsi:type="xsd:double"&gt;-2894.905&lt;/D&gt;&lt;/FQL&gt;&lt;FQL&gt;&lt;Q&gt;US8936411003^FF_MKT_VAL(ANN_R,43466,43830,,,USD)&lt;/Q&gt;&lt;R&gt;1&lt;/R&gt;&lt;C&gt;1&lt;/C&gt;&lt;D xsi:type="xsd:double"&gt;27836.05172995&lt;/D&gt;&lt;/FQL&gt;&lt;FQL&gt;&lt;Q&gt;JP3890350006^FF_TAX_CF(ANN_R,43831,44196)&lt;/Q&gt;&lt;R&gt;1&lt;/R&gt;&lt;C&gt;1&lt;/C&gt;&lt;D xsi:type="xsd:double"&gt;283536&lt;/D&gt;&lt;/FQL&gt;&lt;FQL&gt;&lt;Q&gt;US98956P1021^FF_TAX_RATE(ANN_R,43466,43830)&lt;/Q&gt;&lt;R&gt;1&lt;/R&gt;&lt;C&gt;1&lt;/C&gt;&lt;D xsi:type="xsd:double"&gt;-24.9172002649592&lt;/D&gt;&lt;/FQL&gt;&lt;FQL&gt;&lt;Q&gt;US1011211018^FF_TAX_CF(ANN_R,42005,42369,,,USD)&lt;/Q&gt;&lt;R&gt;0&lt;/R&gt;&lt;C&gt;0&lt;/C&gt;&lt;/FQL&gt;&lt;FQL&gt;&lt;Q&gt;US98956P1021^FF_ASSETS(ANN_R,43466,43830,,,USD)&lt;/Q&gt;&lt;R&gt;1&lt;/R&gt;&lt;C&gt;1&lt;/C&gt;&lt;D xsi:type="xsd:double"&gt;24638.7&lt;/D&gt;&lt;/FQL&gt;&lt;FQL&gt;&lt;Q&gt;US98956P1021^FF_SHLDRS_EQ(ANN_R,43466,43830,,,USD)&lt;/Q&gt;&lt;R</t>
        </r>
      </text>
    </comment>
    <comment ref="A91" authorId="0" shapeId="0" xr:uid="{A9820377-5F76-48DC-B399-A3E34B92663E}">
      <text>
        <r>
          <rPr>
            <b/>
            <sz val="9"/>
            <color indexed="81"/>
            <rFont val="Tahoma"/>
            <charset val="1"/>
          </rPr>
          <t>&gt;1&lt;/R&gt;&lt;C&gt;1&lt;/C&gt;&lt;D xsi:type="xsd:double"&gt;12388.1&lt;/D&gt;&lt;/FQL&gt;&lt;FQL&gt;&lt;Q&gt;US98956P1021^FF_MKT_VAL(ANN_R,43466,43830,,,USD)&lt;/Q&gt;&lt;R&gt;1&lt;/R&gt;&lt;C&gt;1&lt;/C&gt;&lt;D xsi:type="xsd:double"&gt;30834.08&lt;/D&gt;&lt;/FQL&gt;&lt;FQL&gt;&lt;Q&gt;SE0000148884^FF_TAX_CF(ANN_R,41275,41639,,,USD)&lt;/Q&gt;&lt;R&gt;1&lt;/R&gt;&lt;C&gt;1&lt;/C&gt;&lt;D xsi:type="xsd:double"&gt;547.506508648396&lt;/D&gt;&lt;/FQL&gt;&lt;FQL&gt;&lt;Q&gt;US0010551028^FF_TAX_RATE(ANN_R,43466,43830)&lt;/Q&gt;&lt;R&gt;1&lt;/R&gt;&lt;C&gt;1&lt;/C&gt;&lt;D xsi:type="xsd:double"&gt;25.6692913385827&lt;/D&gt;&lt;/FQL&gt;&lt;FQL&gt;&lt;Q&gt;FR0000121485^FF_TAX_CF(ANN_R,43831,44196)&lt;/Q&gt;&lt;R&gt;1&lt;/R&gt;&lt;C&gt;1&lt;/C&gt;&lt;D xsi:type="xsd:double"&gt;1436.1&lt;/D&gt;&lt;/FQL&gt;&lt;FQL&gt;&lt;Q&gt;US0010551028^FF_ASSETS(ANN_R,43466,43830,,,USD)&lt;/Q&gt;&lt;R&gt;1&lt;/R&gt;&lt;C&gt;1&lt;/C&gt;&lt;D xsi:type="xsd:double"&gt;157955&lt;/D&gt;&lt;/FQL&gt;&lt;FQL&gt;&lt;Q&gt;US0010551028^FF_SHLDRS_EQ(ANN_R,43466,43830,,,USD)&lt;/Q&gt;&lt;R&gt;1&lt;/R&gt;&lt;C&gt;1&lt;/C&gt;&lt;D xsi:type="xsd:double"&gt;28959&lt;/D&gt;&lt;/FQL&gt;&lt;FQL&gt;&lt;Q&gt;US0010551028^FF_MKT_VAL(ANN_R,43466,43830,,,USD)&lt;/Q&gt;&lt;R&gt;1&lt;/R&gt;&lt;C&gt;1&lt;/C&gt;&lt;D xsi:type="xsd:double"&gt;38447.3497&lt;/D&gt;&lt;/FQL&gt;&lt;FQL&gt;&lt;Q&gt;TW0002317005^FF_PTX_INC(ANN_R,42736,43100,,,USD)&lt;/Q&gt;&lt;R&gt;1&lt;/R&gt;&lt;C&gt;1&lt;/C&gt;&lt;D xsi:type="xsd:double"&gt;5655.50757264398&lt;/D&gt;&lt;/FQL&gt;&lt;FQL&gt;&lt;Q&gt;US77543R1023^FF_TAX_RATE(ANN_R,43466,43830)&lt;/Q&gt;&lt;R&gt;0&lt;/R&gt;&lt;C&gt;0&lt;/C&gt;&lt;/FQL&gt;&lt;FQL&gt;&lt;Q&gt;FR0000051807^FF_PTX_INC(ANN_R,41640,42004,,,USD)&lt;/Q&gt;&lt;R&gt;1&lt;/R&gt;&lt;C&gt;1&lt;/C&gt;&lt;D xsi:type="xsd:double"&gt;289.165006399155&lt;/D&gt;&lt;/FQL&gt;&lt;FQL&gt;&lt;Q&gt;US77543R1023^FF_ASSETS(ANN_R,43466,43830,,,USD)&lt;/Q&gt;&lt;R&gt;1&lt;/R&gt;&lt;C&gt;1&lt;/C&gt;&lt;D xsi:type="xsd:double"&gt;1470.234&lt;/D&gt;&lt;/FQL&gt;&lt;FQL&gt;&lt;Q&gt;US77543R1023^FF_SHLDRS_EQ(ANN_R,43466,43830,,,USD)&lt;/Q&gt;&lt;R&gt;1&lt;/R&gt;&lt;C&gt;1&lt;/C&gt;&lt;D xsi:type="xsd:double"&gt;698.426&lt;/D&gt;&lt;/FQL&gt;&lt;FQL&gt;&lt;Q&gt;US77543R1023^FF_MKT_VAL(ANN_R,43466,43830,,,USD)&lt;/Q&gt;&lt;R&gt;1&lt;/R&gt;&lt;C&gt;1&lt;/C&gt;&lt;D xsi:type="xsd:double"&gt;16054.2083&lt;/D&gt;&lt;/FQL&gt;&lt;FQL&gt;&lt;Q&gt;US8740541094^FF_PTX_INC(ANN_R,41640,42004,,,USD)&lt;/Q&gt;&lt;R&gt;1&lt;/R&gt;&lt;C&gt;1&lt;/C&gt;&lt;D xsi:type="xsd:double"&gt;376.15&lt;/D&gt;&lt;/FQL&gt;&lt;FQL&gt;&lt;Q&gt;US2310211063^FF_TAX_RATE(ANN_R,43466,43830)&lt;/Q&gt;&lt;R&gt;1&lt;/R&gt;&lt;C&gt;1&lt;/C&gt;&lt;D xsi:type="xsd:double"&gt;19.9717713479181&lt;/D&gt;&lt;/FQL&gt;&lt;FQL&gt;&lt;Q&gt;NL00150001Q9^FF_PTX_INC(ANN_R,41640,42004,,,USD)&lt;/Q&gt;&lt;R&gt;1&lt;/R&gt;&lt;C&gt;1&lt;/C&gt;&lt;D xsi:type="xsd:double"&gt;864.842129230499&lt;/D&gt;&lt;/FQL&gt;&lt;FQL&gt;&lt;Q&gt;US2310211063^FF_ASSETS(ANN_R,43466,43830,,,USD)&lt;/Q&gt;&lt;R&gt;1&lt;/R&gt;&lt;C&gt;1&lt;/C&gt;&lt;D xsi:type="xsd:double"&gt;19737&lt;/D&gt;&lt;/FQL&gt;&lt;FQL&gt;&lt;Q&gt;US2310211063^FF_SHLDRS_EQ(ANN_R,43466,43830,,,USD)&lt;/Q&gt;&lt;R&gt;1&lt;/R&gt;&lt;C&gt;1&lt;/C&gt;&lt;D xsi:type="xsd:double"&gt;7507&lt;/D&gt;&lt;/FQL&gt;&lt;FQL&gt;&lt;Q&gt;US2310211063^FF_MKT_VAL(ANN_R,43466,43830,,,USD)&lt;/Q&gt;&lt;R&gt;1&lt;/R&gt;&lt;C&gt;1&lt;/C&gt;&lt;D xsi:type="xsd:double"&gt;26969.272&lt;/D&gt;&lt;/FQL&gt;&lt;FQL&gt;&lt;Q&gt;JP3422950000^FF_TAX_CF(ANN_R,43466,43830)&lt;/Q&gt;&lt;R&gt;1&lt;/R&gt;&lt;C&gt;1&lt;/C&gt;&lt;D xsi:type="xsd:double"&gt;81493&lt;/D&gt;&lt;/FQL&gt;&lt;FQL&gt;&lt;Q&gt;US21036P1084^FF_TAX_RATE(ANN_R,43466,43830)&lt;/Q&gt;&lt;R&gt;1&lt;/R&gt;&lt;C&gt;1&lt;/C&gt;&lt;D xsi:type="xsd:double"&gt;16.5476477683957&lt;/D&gt;&lt;/FQL&gt;&lt;FQL&gt;&lt;Q&gt;TW0002002003^FF_TAX_CF(ANN_R,41640,42004,,,USD)&lt;/Q&gt;&lt;R&gt;1&lt;/R&gt;&lt;C&gt;1&lt;/C&gt;&lt;D xsi:type="xsd:double"&gt;139.437085240602&lt;/D&gt;&lt;/FQL&gt;&lt;FQL&gt;&lt;Q&gt;US21036P1084^FF_ASSETS(ANN_R,43466,43830,,,USD)&lt;/Q&gt;&lt;R&gt;1&lt;/R&gt;&lt;C&gt;1&lt;/C&gt;&lt;D xsi:type="xsd:double"&gt;29231.5&lt;/D&gt;&lt;/FQL&gt;&lt;FQL&gt;&lt;Q&gt;US21036P1084^FF_SHLDRS_EQ(ANN_R,43466,43830,,,USD)&lt;/Q&gt;&lt;R&gt;1&lt;/R&gt;&lt;C&gt;1&lt;/C&gt;&lt;D xsi:type="xsd:double"&gt;12551&lt;/D&gt;&lt;/FQL&gt;&lt;FQL&gt;&lt;Q&gt;US21036P1084^FF_MKT_VAL(ANN_R,43466,43830,,,USD)&lt;/Q&gt;&lt;R&gt;1&lt;/R&gt;&lt;C&gt;1&lt;/C&gt;&lt;D xsi:type="xsd:double"&gt;31962.239520796&lt;/D&gt;&lt;/FQL&gt;&lt;FQL&gt;&lt;Q&gt;US87165B1035^FF_PTX_INC(ANN_R,43101,43465,,,USD)&lt;/Q&gt;&lt;R&gt;1&lt;/R&gt;&lt;C&gt;1&lt;/C&gt;&lt;D xsi:type="xsd:double"&gt;3644&lt;/D&gt;&lt;/FQL&gt;&lt;FQL&gt;&lt;Q&gt;US2855121099^FF_TAX_RATE(ANN_R,43466,43830)&lt;/Q&gt;&lt;R&gt;1&lt;/R&gt;&lt;C&gt;1&lt;/C&gt;&lt;D xsi:type="xsd:double"&gt;5.56070435588508&lt;/D&gt;&lt;/FQL&gt;&lt;FQL&gt;&lt;Q&gt;US4932671088^FF_TAX_CF(ANN_R,43466,43830,,,USD)&lt;/Q&gt;&lt;R&gt;1&lt;/R&gt;&lt;C&gt;1&lt;/C&gt;&lt;D xsi:type="xsd:double"&gt;18&lt;/D&gt;&lt;/FQL&gt;&lt;FQL&gt;&lt;Q&gt;US2855121099^FF_ASSETS(ANN_R,43466,43830,,,USD)&lt;/Q&gt;&lt;R&gt;1&lt;/R&gt;&lt;C&gt;1&lt;/C&gt;&lt;D xsi:type="xsd:double"&gt;8957&lt;/D&gt;&lt;/FQL&gt;&lt;FQL&gt;&lt;Q&gt;US2855121099^FF_SHLDRS_EQ(ANN_R,43466,43830,,,USD)&lt;/Q&gt;&lt;R&gt;1&lt;/R&gt;&lt;C&gt;1&lt;/C&gt;&lt;D xsi:type="xsd:double"&gt;5331&lt;/D&gt;&lt;/FQL&gt;&lt;FQL&gt;&lt;Q&gt;US2855121099^FF_MKT_VAL(ANN_R,43466,43830,,,USD)&lt;/Q&gt;&lt;R&gt;1&lt;/R&gt;&lt;C&gt;1&lt;/C&gt;&lt;D xsi:type="xsd:double"&gt;30285.74&lt;/D&gt;&lt;/FQL&gt;&lt;FQL&gt;&lt;Q&gt;JP3497400006^FF_PTX_INC(ANN_R,43101,43465,,,USD)&lt;/Q&gt;&lt;R&gt;1&lt;/R&gt;&lt;C&gt;1&lt;/C&gt;&lt;D xsi:type="xsd:double"&gt;370.460196010768&lt;/D&gt;&lt;/FQL&gt;&lt;FQL&gt;&lt;Q&gt;US40434L1052^FF_TAX_RATE(ANN_R,43466,43830)&lt;/Q&gt;&lt;R&gt;1&lt;/R&gt;&lt;C&gt;1&lt;/C&gt;&lt;D xsi:type="xsd:double"&gt;-24.9306381292113&lt;/D&gt;&lt;/FQL&gt;&lt;FQL&gt;&lt;Q&gt;JP3143600009^FF_TAX_CF(ANN_R,42005,42369,,,USD)&lt;/Q&gt;&lt;R&gt;1&lt;/R&gt;&lt;C&gt;1&lt;/C&gt;&lt;D xsi:type="xsd:double"&gt;772.025403838605&lt;/D&gt;&lt;/FQL&gt;&lt;FQL&gt;&lt;Q&gt;US40434L1052^FF_ASSETS(ANN_R,43466,43830,,,USD)&lt;/Q&gt;&lt;R&gt;1&lt;/R&gt;&lt;C&gt;1&lt;/C&gt;&lt;D xsi:type="xsd:double"&gt;33467&lt;/D&gt;&lt;/FQL&gt;&lt;FQL&gt;&lt;Q&gt;US40434L1052^FF_SHLDRS_EQ(ANN_R,43466,43830,,,USD)&lt;/Q&gt;&lt;R&gt;1&lt;/R&gt;&lt;C&gt;1&lt;/C&gt;&lt;D xsi:type="xsd:double"&gt;-1193&lt;/D&gt;&lt;/FQL&gt;&lt;FQL&gt;&lt;Q&gt;US40434L1052^FF_MKT_VAL(ANN_R,43466,43830,,,USD)&lt;/Q&gt;&lt;R&gt;1&lt;/R&gt;&lt;C&gt;1&lt;/C&gt;&lt;D xsi:type="xsd:double"&gt;25325.46&lt;/D&gt;&lt;/FQL&gt;&lt;FQL&gt;&lt;Q&gt;JP3902400005^FF_PTX_INC(ANN_R,43101,43465,,,USD)&lt;/Q&gt;&lt;R&gt;1&lt;/R&gt;&lt;C&gt;1&lt;/C&gt;&lt;D xsi:type="xsd:double"&gt;3186.84731708467&lt;/D&gt;&lt;/FQL&gt;&lt;FQL&gt;&lt;Q&gt;US45168D1046^FF_TAX_RATE(ANN_R,43466,43830)&lt;/Q&gt;&lt;R&gt;1&lt;/R&gt;&lt;C&gt;1&lt;/C&gt;&lt;D xsi:type="xsd:double"&gt;18.0817206607202&lt;/D&gt;&lt;/FQL&gt;&lt;FQL&gt;&lt;Q&gt;FR0000125486^FF_PTX_INC(ANN_R,41640,42004,,,USD)&lt;/Q&gt;&lt;R&gt;1&lt;/R&gt;&lt;C&gt;1&lt;/C&gt;&lt;D xsi:type="xsd:double"&gt;4582.86741793156&lt;/D&gt;&lt;/FQL&gt;&lt;FQL&gt;&lt;Q&gt;US45168D1046^FF_ASSETS(ANN_R,43466,43830,,,USD)&lt;/Q&gt;&lt;R&gt;1&lt;/R&gt;&lt;C&gt;1&lt;/C&gt;&lt;D xsi:type="xsd:double"&gt;1832.475&lt;/D&gt;&lt;/FQL&gt;&lt;FQL&gt;&lt;Q&gt;US45168D1046^FF_SHLDRS_EQ(ANN_R,43466,43830,,,USD)&lt;/Q&gt;&lt;R&gt;1&lt;/R&gt;&lt;C&gt;1&lt;/C&gt;&lt;D xsi:type="xsd:double"&gt;177.473&lt;/D&gt;&lt;/FQL&gt;&lt;FQL&gt;&lt;Q&gt;US45168D1046^FF_MKT_VAL(ANN_R,43466,43830,,,USD)&lt;/Q&gt;&lt;R&gt;1&lt;/R&gt;&lt;C&gt;1&lt;/C&gt;&lt;D xsi:type="xsd:double"&gt;22356.38382&lt;/D&gt;&lt;/FQL&gt;&lt;FQL&gt;&lt;Q&gt;JP3240400006^FF_TAX_CF(ANN_R,43466,43830)&lt;/Q&gt;&lt;R&gt;1&lt;/R&gt;&lt;C&gt;1&lt;/C&gt;&lt;D xsi:type="xsd:double"&gt;9175&lt;/D&gt;&lt;/FQL&gt;&lt;FQL&gt;&lt;Q&gt;US4943681035^FF_TAX_RATE(ANN_R,43466,43830)&lt;/Q&gt;&lt;R&gt;1&lt;/R&gt;&lt;C&gt;1&lt;/C&gt;&lt;D xsi:type="xsd:double"&gt;21.7358490566038&lt;/D&gt;&lt;/FQL&gt;&lt;FQL&gt;&lt;Q&gt;IT0000072618^FF_TAX_CF(ANN_R,43466,43830)&lt;/Q&gt;&lt;R&gt;1&lt;/R&gt;&lt;C&gt;1&lt;/C&gt;&lt;D xsi:type="xsd:double"&gt;160&lt;/D&gt;&lt;/FQL&gt;&lt;FQL&gt;&lt;Q&gt;US4943681035^FF_ASSETS(ANN_R,43466,43830,,,USD)&lt;/Q&gt;&lt;R&gt;1&lt;/R&gt;&lt;C&gt;1&lt;/C&gt;&lt;D xsi:type="xsd:double"&gt;15283&lt;/D&gt;&lt;/FQL&gt;&lt;FQL&gt;&lt;Q&gt;US4943681035^FF_SHLDRS_EQ(ANN_R,43466,43830,,,USD)&lt;/Q&gt;&lt;R&gt;1&lt;/R&gt;&lt;C&gt;1&lt;/C&gt;&lt;D xsi:type="xsd:double"&gt;-33&lt;/D&gt;&lt;/FQL&gt;&lt;FQL&gt;&lt;Q&gt;US4943681035^FF_MKT_VAL(ANN_R,43466,43830,,,USD)&lt;/Q&gt;&lt;R&gt;1&lt;/R&gt;&lt;C&gt;1&lt;/C&gt;&lt;D xsi:type="xsd:double"&gt;46966.1724&lt;/D&gt;&lt;/FQL&gt;&lt;FQL&gt;&lt;Q&gt;CH0014852781^FF_PTX_INC(ANN_R,43466,43830,,,USD)&lt;/Q&gt;&lt;R&gt;1&lt;/R&gt;&lt;C&gt;1&lt;/C&gt;&lt;D xsi:type="xsd:double"&gt;1531.52178955078&lt;/D&gt;&lt;/FQL&gt;&lt;FQL&gt;&lt;Q&gt;US35671D8570^FF_TAX_RATE(ANN_R,43466,43830)&lt;/Q&gt;&lt;R&gt;1&lt;/R&gt;&lt;C&gt;1&lt;/C&gt;&lt;D xsi:type="xsd:double"&gt;166.666666666667&lt;/D&gt;&lt;/FQL&gt;&lt;FQL&gt;&lt;Q&gt;US12541W2098^FF_PTX_INC(ANN_R,41275,41639,,,USD)&lt;/Q&gt;&lt;R&gt;1&lt;/R&gt;&lt;C&gt;1&lt;/C&gt;&lt;D xsi:type="xsd:double"&gt;673.361&lt;/D&gt;&lt;/FQL&gt;&lt;FQL&gt;&lt;Q&gt;US35671D8570^FF_ASSETS(ANN_R,43466,43830,,,USD)&lt;/Q&gt;&lt;R&gt;1&lt;/R&gt;&lt;C&gt;1&lt;/C&gt;&lt;D xsi:type="xsd:double"&gt;40809&lt;/D&gt;&lt;/FQL&gt;&lt;FQL&gt;&lt;Q&gt;US35671D8570^FF_SHLDRS_EQ(ANN_R,43466,43830,,,USD)&lt;/Q&gt;&lt;R&gt;1&lt;/R&gt;&lt;C&gt;1&lt;/C&gt;&lt;D xsi:type="xsd:double"&gt;9298&lt;/D&gt;&lt;/FQL&gt;&lt;FQL&gt;&lt;Q&gt;US35671D8570^FF_MKT_VAL(ANN_R,43466,43830,,,USD)&lt;/Q&gt;&lt;R&gt;1&lt;/R&gt;&lt;C&gt;1&lt;/C&gt;&lt;D xsi:type="xsd:double"&gt;19037.12&lt;/D&gt;&lt;/FQL&gt;&lt;FQL&gt;&lt;Q&gt;TW0002002003^FF_PTX_INC(ANN_R,42005,42369,,,USD)&lt;/Q&gt;&lt;R&gt;1&lt;/R&gt;&lt;C&gt;1&lt;/C&gt;&lt;D xsi:type="xsd:double"&gt;292.962841803163&lt;/D&gt;&lt;/FQL&gt;&lt;FQL&gt;&lt;Q&gt;US3453708600^FF_TAX_RATE(ANN_R,43466,43830)&lt;/Q&gt;&lt;R&gt;0&lt;/R&gt;&lt;C&gt;0&lt;/C&gt;&lt;/FQL&gt;&lt;FQL&gt;&lt;Q&gt;JP3519400000^FF_PTX_INC(ANN_R,41640,42004,,,USD)&lt;/Q&gt;&lt;R&gt;1&lt;/R&gt;&lt;C&gt;1&lt;/C&gt;&lt;D xsi:type="xsd:double"&gt;719.546559434384&lt;/D&gt;&lt;/FQL&gt;&lt;FQL&gt;&lt;Q&gt;US3453708600^FF_ASSETS(ANN_R,43466,43830,,,USD)&lt;/Q&gt;&lt;R&gt;1&lt;/R&gt;&lt;C&gt;1&lt;/C&gt;&lt;D xsi:type="xsd:double"&gt;258537&lt;/D&gt;&lt;/FQL&gt;&lt;FQL&gt;&lt;Q&gt;US3453708600^FF_SHLDRS_EQ(ANN_R,43466,43830,,,USD)&lt;/Q&gt;&lt;R&gt;1&lt;/R&gt;&lt;C&gt;1&lt;/C&gt;&lt;D xsi:type="xsd:double"&gt;33185&lt;/D&gt;&lt;/FQL&gt;&lt;FQL&gt;&lt;Q&gt;US3453708600^FF_MKT_VAL(ANN_R,43466,43830,,,USD)&lt;/Q&gt;&lt;R&gt;1&lt;/R&gt;&lt;C&gt;1&lt;/C&gt;&lt;D xsi:type="xsd:double"&gt;37860.3&lt;/D&gt;&lt;/FQL&gt;&lt;FQL&gt;&lt;Q&gt;TW0002886009^FF_PTX_INC(ANN_R,43831,44196,,,USD)&lt;/Q&gt;&lt;R&gt;1&lt;/R&gt;&lt;C&gt;1&lt;/C&gt;&lt;D xsi:type="xsd:double"&gt;996.79915667684&lt;/D&gt;&lt;/FQL&gt;&lt;FQL&gt;&lt;Q&gt;US6516391066^FF_TAX_RATE(ANN_R,43466,43830)&lt;/Q&gt;&lt;R&gt;1&lt;/R&gt;&lt;C&gt;1&lt;/C&gt;&lt;D xsi:type="xsd:double"&gt;22.5291091253723&lt;/D&gt;&lt;/FQL&gt;&lt;FQL&gt;&lt;Q&gt;US5260571048^FF_TAX_CF(ANN_R,42370,42735,,,USD)&lt;/Q&gt;&lt;R&gt;1&lt;/R&gt;&lt;C&gt;1&lt;/C&gt;&lt;D xsi:type="xsd:double"&gt;374.731&lt;/D&gt;&lt;/FQL&gt;&lt;FQL&gt;&lt;Q&gt;US6516391066^FF_ASSETS(ANN_R,43466,43830,,,USD)&lt;/Q&gt;&lt;R&gt;1&lt;/R&gt;&lt;C&gt;1&lt;/C&gt;&lt;D xsi:type="xsd:double"&gt;39974&lt;/D&gt;&lt;/FQL&gt;&lt;FQL&gt;&lt;Q&gt;US6516391066^FF_SHLDRS_EQ(ANN_R,43466,43830,,,USD)&lt;/Q&gt;&lt;R&gt;1&lt;/R&gt;&lt;C&gt;1&lt;/C&gt;&lt;D xsi:type="xsd:double"&gt;21420&lt;/D&gt;&lt;/FQL&gt;&lt;FQL&gt;&lt;Q&gt;US6516391066^FF_MKT_VAL(ANN_R,43466,43830,,,USD)&lt;/Q&gt;&lt;R&gt;1&lt;/R&gt;&lt;C&gt;1&lt;/C&gt;&lt;D xsi:type="xsd:double"&gt;35107.6&lt;/D&gt;&lt;/FQL&gt;&lt;FQL&gt;&lt;Q&gt;DE0005439004^FF_PTX_INC(ANN_R,40909,41274,,,USD)&lt;/Q&gt;&lt;R&gt;1&lt;/R&gt;&lt;C&gt;1&lt;/C&gt;&lt;D xsi:type="xsd:double"&gt;3370.57606351376&lt;/D&gt;&lt;/FQL&gt;&lt;FQL&gt;&lt;Q&gt;US75886F1075^FF_TAX_RATE(ANN_R,43466,43830)&lt;/Q&gt;&lt;R&gt;1&lt;/R&gt;&lt;C&gt;1&lt;/C&gt;&lt;D xsi:type="xsd:double"&gt;12.8977810711786&lt;/D&gt;&lt;/FQL&gt;&lt;FQL&gt;&lt;Q&gt;KR7105560007^FF_TAX_CF(ANN_R,42370,42735)&lt;/Q&gt;&lt;R&gt;0&lt;/R&gt;&lt;C&gt;0&lt;/C&gt;&lt;/FQL&gt;&lt;FQL&gt;&lt;Q&gt;US75886F1075^FF_ASSETS(ANN_R,43466,43830,,,USD)&lt;/Q&gt;&lt;R&gt;1&lt;/R&gt;&lt;C&gt;1&lt;/C&gt;&lt;D xsi:type="xsd:double"&gt;14805.2&lt;/D&gt;&lt;/FQL&gt;&lt;FQL&gt;&lt;Q&gt;US75886F1075^FF_SHLDRS_EQ(ANN_R,43466,43830,,,USD)&lt;/Q&gt;&lt;R&gt;1&lt;/R&gt;&lt;C&gt;1&lt;/C&gt;&lt;D xsi:type="xsd:double"&gt;11089.7&lt;/D&gt;&lt;/FQL&gt;&lt;FQL&gt;&lt;Q&gt;US75886F1075^FF_MKT_VAL(ANN_R,43466,43830,,,USD)&lt;/Q&gt;&lt;R&gt;1&lt;/R&gt;&lt;C&gt;1&lt;/C&gt;&lt;D xsi:type="xsd:double"&gt;41406.789186&lt;/D&gt;&lt;/FQL&gt;&lt;FQL&gt;&lt;Q&gt;JP3890350006^FF_PTX_INC(ANN_R,42736,43100,,,USD)&lt;/Q&gt;&lt;R&gt;1&lt;/R&gt;&lt;C&gt;1&lt;/C&gt;&lt;D xsi:type="xsd:double"&gt;9043.56451489963&lt;/D&gt;&lt;/FQL&gt;&lt;FQL&gt;&lt;Q&gt;US8725901040^FF_TAX_RATE(ANN_R,43466,43830)&lt;/Q&gt;&lt;R&gt;1&lt;/R&gt;&lt;C&gt;1&lt;/C&gt;&lt;D xsi:type="xsd:double"&gt;24.6578318487943&lt;/D&gt;&lt;/FQL&gt;&lt;FQL&gt;&lt;Q&gt;JP3496400007^FF_PTX_INC(ANN_R,40909,41274,,,USD)&lt;/Q&gt;&lt;R&gt;1&lt;/R&gt;&lt;C&gt;1&lt;/C&gt;&lt;D xsi:type="xsd:double"&gt;5754.94442548882&lt;/D&gt;&lt;/FQL&gt;&lt;FQL&gt;&lt;Q&gt;US8725901040^FF_ASSETS(ANN_R,43466,43830,,,USD)&lt;/Q&gt;&lt;R&gt;1&lt;/R&gt;&lt;C&gt;1&lt;/C&gt;&lt;D xsi:type="xsd:double"&gt;86921&lt;/D&gt;&lt;/FQL&gt;&lt;FQL&gt;&lt;Q&gt;US8725901040^FF_SHLDRS_EQ(ANN_R,43466,43830,,,USD)&lt;/Q&gt;&lt;R&gt;1&lt;/R&gt;&lt;C&gt;1&lt;/C&gt;&lt;D xsi:type="xsd:double"&gt;28789&lt;/D&gt;&lt;/FQL&gt;&lt;FQL&gt;&lt;Q&gt;US8725901040^FF_MKT_VAL(ANN_R,43466,43830,,,USD)&lt;/Q&gt;&lt;R&gt;1&lt;/R&gt;&lt;C&gt;1&lt;/C&gt;&lt;D xsi:type="xsd:double"&gt;67198.521468&lt;/D&gt;&lt;/FQL&gt;&lt;FQL&gt;&lt;Q&gt;SE0000148884^FF_PTX_INC(ANN_R,42370,42735,,,USD)&lt;/Q&gt;&lt;R&gt;1&lt;/R&gt;&lt;C&gt;1&lt;/C&gt;&lt;D xsi:type="xsd:double"&gt;1710.97508130223&lt;/D&gt;&lt;/FQL&gt;&lt;FQL&gt;&lt;Q&gt;US0091581068^FF_TAX_RATE(ANN_R,43466,43830)&lt;/Q&gt;&lt;R&gt;1&lt;/R&gt;&lt;C&gt;1&lt;/C&gt;&lt;D xsi:type="xsd:double"&gt;20.9696440270802&lt;/D&gt;&lt;/FQL&gt;&lt;FQL&gt;&lt;Q&gt;NL0012969182^FF_TAX_CF(ANN_R,43466,43830)&lt;/Q&gt;&lt;R&gt;1&lt;/R&gt;&lt;C&gt;1&lt;/C&gt;&lt;D xsi:type="xsd:double"&gt;53.521&lt;/D&gt;&lt;/FQL&gt;&lt;FQL&gt;&lt;Q&gt;US0091581068^FF_ASSETS(ANN_R,43466,43830,,,USD)&lt;/Q&gt;&lt;R&gt;1&lt;/R&gt;&lt;C&gt;1&lt;/C&gt;&lt;D xsi:type="xsd:double"&gt;18942.8&lt;/D&gt;&lt;/FQL&gt;&lt;FQL&gt;&lt;Q&gt;US0091581068^FF_SHLDRS_EQ(ANN_R,43466,43830,,,USD)&lt;/Q&gt;&lt;R&gt;1&lt;/R&gt;&lt;C&gt;1&lt;/C&gt;&lt;D xsi:type="xsd:double"&gt;11053.6&lt;/D&gt;&lt;/FQL&gt;&lt;FQL&gt;&lt;Q&gt;US0091581068^FF_MKT_VAL(ANN_R,43466,43830,,,USD)&lt;/Q&gt;&lt;R&gt;1&lt;/R&gt;&lt;C&gt;1&lt;/C&gt;&lt;D xsi:type="xsd:double"&gt;48901.33002732&lt;/D&gt;&lt;/FQL&gt;&lt;FQL&gt;&lt;Q&gt;SE0007100599^FF_PTX_INC(ANN_R,43466,43830,,,USD)&lt;/Q&gt;&lt;R&gt;1&lt;/R&gt;&lt;C&gt;1&lt;/C&gt;&lt;D xsi:type="xsd:double"&gt;2300.51644307375&lt;/D&gt;&lt;/FQL&gt;&lt;FQL&gt;&lt;Q&gt;US5184391044^FF_TAX_RATE(ANN_R,43466,43830)&lt;/Q&gt;&lt;R&gt;1&lt;/R&gt;&lt;C&gt;1&lt;/C&gt;&lt;D xsi:type="xsd:double"&gt;22.2366710013004&lt;/D&gt;&lt;/FQL&gt;&lt;FQL&gt;&lt;Q&gt;JP3814800003^FF_PTX_INC(ANN_R,41275,41639,,,USD)&lt;/Q&gt;&lt;R&gt;1&lt;/R&gt;&lt;C&gt;1&lt;/C&gt;&lt;D xsi:type="xsd:double"&gt;1122.72614005953&lt;/D&gt;&lt;/FQL&gt;&lt;FQL&gt;&lt;Q&gt;US5184391044^FF_ASSETS(ANN_R,43466,43830,,,USD)&lt;/Q&gt;&lt;R&gt;1&lt;/R&gt;&lt;C&gt;1&lt;/C&gt;&lt;D xsi:type="xsd:double"&gt;13156&lt;/D&gt;&lt;/FQL&gt;&lt;FQL&gt;&lt;Q&gt;US5184391044^FF_SHLDRS_EQ(ANN_R,43466,43830,,,USD)&lt;/Q&gt;&lt;R&gt;1&lt;/R&gt;&lt;C&gt;1&lt;/C&gt;&lt;D xsi:type="xsd:double"&gt;4386&lt;/D&gt;&lt;/FQL&gt;&lt;FQL&gt;&lt;Q&gt;US5184391044^FF_MKT_VAL(ANN_R,43466,43830,,,USD)&lt;/Q&gt;&lt;R&gt;1&lt;/R&gt;&lt;C&gt;1&lt;/C&gt;&lt;D xsi:type="xsd:double"&gt;66121.44361788&lt;/D&gt;&lt;/FQL&gt;&lt;FQL&gt;&lt;Q&gt;JP3970300004^FF_PTX_INC(ANN_R,41275,41639,,,USD)&lt;/Q&gt;&lt;R&gt;1&lt;/R&gt;&lt;C&gt;1&lt;/C&gt;&lt;D xsi:type="xsd:double"&gt;1484.61299659684&lt;/D&gt;&lt;/FQL&gt;&lt;FQL&gt;&lt;Q&gt;US1941621039^FF_TAX_RATE(ANN_R,43466,43830)&lt;/Q&gt;&lt;R&gt;1&lt;/R&gt;&lt;C&gt;1&lt;/C&gt;&lt;D xsi:type="xsd:double"&gt;23.4474401696456&lt;/D&gt;&lt;/FQL&gt;&lt;FQL&gt;&lt;Q&gt;DE0008404005^FF_TAX_CF(ANN_R,43466,43830)&lt;/Q&gt;&lt;R&gt;1&lt;/R&gt;&lt;C&gt;1&lt;/C&gt;&lt;D xsi:type="xsd:double"&gt;2469&lt;/D&gt;&lt;/FQL&gt;&lt;FQL&gt;&lt;Q&gt;US1941621039^FF_ASSETS(ANN_R,43466,43830,,,USD)&lt;/Q&gt;&lt;R&gt;1&lt;/R&gt;&lt;C&gt;1&lt;/C&gt;&lt;D xsi:type="xsd:double"&gt;15034&lt;/D&gt;&lt;/FQL&gt;&lt;FQL&gt;&lt;Q&gt;US1941621039^FF_SHLDRS_EQ(ANN_R,43466,43830,,,USD)&lt;/Q&gt;&lt;R&gt;1&lt;/R&gt;&lt;C&gt;1&lt;/C&gt;&lt;D xsi:type="xsd:double"&gt;117&lt;/D&gt;&lt;/FQL&gt;&lt;FQL&gt;&lt;Q&gt;US1941621039^FF_MKT_VAL(ANN_R,43466,43830,,,USD)&lt;/Q&gt;&lt;R&gt;1&lt;/R&gt;&lt;C&gt;1&lt;/C&gt;&lt;D xsi:type="xsd:double"&gt;58837.67046636&lt;/D&gt;&lt;/FQL&gt;&lt;FQL&gt;&lt;Q&gt;FR0000045072^FF_PTX_INC(ANN_R,43466,43830,,,USD)&lt;/Q&gt;&lt;R&gt;1&lt;/R&gt;&lt;C&gt;1&lt;/C&gt;&lt;D xsi:type="xsd:double"&gt;6267.79232025146&lt;/D&gt;&lt;/FQL&gt;&lt;FQL&gt;&lt;Q&gt;US31428X1063^FF_TAX_RATE(ANN_R,43466,43830)&lt;/Q&gt;&lt;R&gt;1&lt;/R&gt;&lt;C&gt;1&lt;/C&gt;&lt;D xsi:type="xsd:double"&gt;17.5572519083969&lt;/D&gt;&lt;/FQL&gt;&lt;FQL&gt;&lt;Q&gt;ES0105066007^FF_TAX_CF(ANN_R,43101,43465)&lt;/Q&gt;&lt;R&gt;1&lt;/R&gt;&lt;C&gt;1&lt;/C&gt;&lt;D xsi:type="xsd:double"&gt;20.219&lt;/D&gt;&lt;/FQL&gt;&lt;FQL&gt;&lt;Q&gt;US31428X1063^FF_ASSETS(ANN_R,43466,43830,,,USD)&lt;/Q&gt;&lt;R&gt;1&lt;/R&gt;&lt;C&gt;1&lt;/C&gt;&lt;D xsi:type="xsd:double"&gt;54403&lt;/D&gt;&lt;/FQL&gt;&lt;FQL&gt;&lt;Q&gt;US31428X1063^FF_SHLDRS_EQ(ANN_R,43466,43830,,,USD)&lt;/Q&gt;&lt;R&gt;1&lt;/R&gt;&lt;C&gt;1&lt;/C&gt;&lt;D xsi:type="xsd:double"&gt;17757&lt;/D&gt;&lt;/FQL&gt;&lt;FQL&gt;&lt;Q&gt;US31428X1063^FF_MKT_VAL(ANN_R,43466,43830,,,USD)&lt;/Q&gt;&lt;R&gt;1&lt;/R&gt;&lt;C&gt;1&lt;/C&gt;&lt;D xsi:type="xsd:double"&gt;40237.5214948&lt;/D&gt;&lt;/FQL&gt;&lt;FQL&gt;&lt;Q&gt;JP3200450009^FF_TAX_CF(ANN_R,43101,43465,,,USD)&lt;/Q&gt;&lt;R&gt;1&lt;/R&gt;&lt;C&gt;1&lt;/C&gt;&lt;D xsi:type="xsd:double"&gt;1640.80149261653&lt;/D&gt;&lt;/FQL&gt;&lt;FQL&gt;&lt;Q&gt;US00507V1098^FF_TAX_RATE(ANN_R,43466,43830)&lt;/Q&gt;&lt;R&gt;1&lt;/R&gt;&lt;C&gt;1&lt;/C&gt;&lt;D xsi:type="xsd:double"&gt;7.96080832823025&lt;/D&gt;&lt;/FQL&gt;&lt;FQL&gt;&lt;Q&gt;FR0000120321^FF_TAX_CF(ANN_R,43831,44196,,,USD)&lt;/Q&gt;&lt;R&gt;1&lt;/R&gt;&lt;C&gt;1&lt;/C&gt;&lt;D xsi:type="xsd:double"&gt;1500.54840131998&lt;/D&gt;&lt;/FQL&gt;&lt;FQL&gt;&lt;Q&gt;US00507V1098^FF_ASSETS(ANN_R,43466,43830,,,USD)&lt;/Q&gt;&lt;R&gt;1&lt;/R&gt;&lt;C&gt;1&lt;/C&gt;&lt;D xsi:type="xsd:double"&gt;19845&lt;/D&gt;&lt;/FQL&gt;&lt;FQL&gt;&lt;Q&gt;US00507V1098^FF_SHLDRS_EQ(ANN_R,43466,43830,,,USD)&lt;/Q&gt;&lt;R&gt;1&lt;/R&gt;&lt;C&gt;1&lt;/C&gt;&lt;D xsi:type="xsd:double"&gt;12805&lt;/D&gt;&lt;/FQL&gt;&lt;FQL&gt;&lt;Q&gt;US00507V1098^FF_MKT_VAL(ANN_R,43466,43830,,,USD)&lt;/Q&gt;&lt;R&gt;1&lt;/R&gt;&lt;C&gt;1&lt;/C&gt;&lt;D xsi:type="xsd:double"&gt;45679.72947966&lt;/D&gt;&lt;/FQL&gt;&lt;FQL&gt;&lt;Q&gt;JP3304200003^FF_PTX_INC(ANN_R,43101,43465,,,USD)&lt;/Q&gt;&lt;R&gt;1&lt;/R&gt;&lt;C&gt;1&lt;/C&gt;&lt;D xsi:type="xsd:double"&gt;2632.86681159586&lt;/D&gt;&lt;/FQL&gt;&lt;FQL&gt;&lt;Q&gt;US37045V1008^FF_TAX_RATE(ANN_R,43466,43830)&lt;/Q&gt;&lt;R&gt;1&lt;/R&gt;&lt;C&gt;1&lt;/C&gt;&lt;D xsi:type="xsd:double"&gt;10.3415814954276&lt;/D&gt;&lt;/FQL&gt;&lt;FQL&gt;&lt;Q&gt;DE0005810055^FF_TAX_CF(ANN_R,43831,44196)&lt;/Q&gt;&lt;R&gt;1&lt;/R&gt;&lt;C&gt;1&lt;/C&gt;&lt;D xsi:type="xsd:double"&gt;381.8&lt;/D&gt;&lt;/FQL&gt;&lt;FQL&gt;&lt;Q&gt;US37045V1008^FF_ASSETS(ANN_R,43466,43830,,,USD)&lt;/Q&gt;&lt;R&gt;1&lt;/R&gt;&lt;C&gt;1&lt;/C&gt;&lt;D xsi:type="xsd:double"&gt;228037&lt;/D&gt;&lt;/FQL&gt;&lt;FQL&gt;&lt;Q&gt;US37045V1008^FF_SHLDRS_EQ(ANN_R,43466,43830,,,USD)&lt;/Q&gt;&lt;R&gt;1&lt;/R&gt;&lt;C&gt;1&lt;/C&gt;&lt;D xsi:type="xsd:double"&gt;41792&lt;/D&gt;&lt;/FQL&gt;&lt;FQL&gt;&lt;Q&gt;US37045V1008^FF_MKT_VAL(ANN_R,43466,43830,,,USD)&lt;/Q&gt;&lt;R&gt;1&lt;/R&gt;&lt;C&gt;1&lt;/C&gt;&lt;D xsi:type="xsd:double"&gt;51240&lt;/D&gt;&lt;/FQL&gt;&lt;FQL&gt;&lt;Q&gt;JP3519400000^FF_PTX_INC(ANN_R,41275,41639,,,USD)&lt;/Q&gt;&lt;R&gt;1&lt;/R&gt;&lt;C&gt;1&lt;/C&gt;&lt;D xsi:type="xsd:double"&gt;788.16609147191&lt;/D&gt;&lt;/FQL&gt;&lt;FQL&gt;&lt;Q&gt;US6934751057^FF_TAX_RATE(ANN_R,43466,43830)&lt;/Q&gt;&lt;R&gt;1&lt;/R&gt;&lt;C&gt;1&lt;/C&gt;&lt;D xsi:type="xsd:double"&gt;16.3888888888889&lt;/D&gt;&lt;/FQL&gt;&lt;FQL&gt;&lt;Q&gt;US45168D1046^FF_PTX_INC(ANN_R,43101,43465,,,USD)&lt;/Q&gt;&lt;R&gt;1&lt;/R&gt;&lt;C&gt;1&lt;/C&gt;&lt;D xsi:type="xsd:double"&gt;457.742&lt;/D&gt;&lt;/FQL&gt;&lt;FQL&gt;&lt;Q&gt;US6934751057^FF_ASSETS(ANN_R,43466,43830,,,USD)&lt;/Q&gt;&lt;R&gt;1&lt;/R&gt;&lt;C&gt;1&lt;/C&gt;&lt;D xsi:type="xsd:double"&gt;412419&lt;/D&gt;&lt;/FQL&gt;&lt;FQL&gt;&lt;Q&gt;US6934751057^FF_SHLDRS_EQ(ANN_R,43466,43830,,,USD)&lt;/Q&gt;&lt;R&gt;1&lt;/R&gt;&lt;C&gt;1&lt;/C&gt;&lt;D xsi:type="xsd:double"&gt;49314&lt;/D&gt;&lt;/FQL&gt;&lt;FQL&gt;&lt;Q&gt;US6934751057^FF_MKT_VAL(ANN_R,43466,43830,,,USD)&lt;/Q&gt;&lt;R&gt;1&lt;/R&gt;&lt;C&gt;1&lt;/C&gt;&lt;D xsi:type="xsd:double"&gt;69119.79&lt;/D&gt;&lt;/FQL&gt;&lt;FQL&gt;&lt;Q&gt;US0995021062^FF_TAX_CF(ANN_R,43831,44196)&lt;/Q&gt;&lt;R&gt;1&lt;/R&gt;&lt;C&gt;1&lt;/C&gt;&lt;D xsi:type="xsd:double"&gt;109.754&lt;/D&gt;&lt;/FQL&gt;&lt;FQL&gt;&lt;Q&gt;US98978V1035^FF_TAX_RATE(ANN_R,43466,43830)&lt;/Q&gt;&lt;R&gt;1&lt;/R&gt;&lt;C&gt;1&lt;/C&gt;&lt;D xsi:type="xsd:double"&gt;16.7129372570794&lt;/D&gt;&lt;/FQL&gt;&lt;FQL&gt;&lt;Q&gt;FR0000052292^FF_PTX_INC(ANN_R,42370,42735,,,USD)&lt;/Q&gt;&lt;R&gt;1&lt;/R&gt;&lt;C&gt;1&lt;/C&gt;&lt;D xsi:type="xsd:double"&gt;1823.89800596237&lt;/D&gt;&lt;/FQL&gt;&lt;FQL&gt;&lt;Q&gt;US98978V1035^FF_ASSETS(ANN_R,43466,43830,,,USD)&lt;/Q&gt;&lt;R&gt;1&lt;/R&gt;&lt;C&gt;1&lt;/C&gt;&lt;D xsi:type="xsd:double"&gt;11545&lt;/D&gt;&lt;/FQL&gt;&lt;FQL&gt;&lt;Q&gt;US98978V1035^FF_SHLDRS_EQ(ANN_R,43466,43830,,,USD)&lt;/Q&gt;&lt;R&gt;1&lt;/R&gt;&lt;C&gt;1&lt;/C&gt;&lt;D xsi:type="xsd:double"&gt;2708&lt;/D&gt;&lt;/FQL&gt;&lt;FQL&gt;&lt;Q&gt;US98978V1035^FF_MKT_VAL(ANN_R,43466,43830,,,USD)&lt;/Q&gt;&lt;R&gt;1&lt;/R&gt;&lt;C&gt;1&lt;/C&gt;&lt;D xsi:type="xsd:double"&gt;62936.1585935&lt;/D&gt;&lt;/FQL&gt;&lt;FQL&gt;&lt;Q&gt;JP3802300008^FF_TAX_CF(ANN_R,43466,43830)&lt;/Q&gt;&lt;R&gt;1&lt;/R&gt;&lt;C&gt;1&lt;/C&gt;&lt;D xsi:type="xsd:double"&gt;72770&lt;/D&gt;&lt;/FQL&gt;&lt;FQL&gt;&lt;Q&gt;US6092071058^FF_TAX_RATE(ANN_R,43466,43830)&lt;/Q&gt;&lt;R&gt;1&lt;/R&gt;&lt;C&gt;1&lt;/C&gt;&lt;D xsi:type="xsd:double"&gt;0.058055152394775&lt;/D&gt;&lt;/FQL&gt;&lt;FQL&gt;&lt;Q&gt;JP3951600000^FF_PTX_INC(ANN_R,42736,43100,,,USD)&lt;/Q&gt;&lt;R&gt;1&lt;/R&gt;&lt;C&gt;1&lt;/C&gt;&lt;D xsi:type="xsd:double"&gt;828.7073533535&lt;/D&gt;&lt;/FQL&gt;&lt;FQL&gt;&lt;Q&gt;US6092071058^FF_ASSETS(ANN_R,43466,43830,,,USD)&lt;/Q&gt;&lt;R&gt;1&lt;/R&gt;&lt;C&gt;1&lt;/C&gt;&lt;D xsi:type="xsd:double"&gt;64515&lt;/D&gt;&lt;/FQL&gt;&lt;FQL&gt;&lt;Q&gt;US6092071058^FF_SHLDRS_EQ(ANN_R,43466,43830,,,USD)&lt;/Q&gt;&lt;R&gt;1&lt;/R&gt;&lt;C&gt;1&lt;/C&gt;&lt;D xsi:type="xsd:double"&gt;27241&lt;/D&gt;&lt;/FQL&gt;&lt;FQL&gt;&lt;Q&gt;US6092071058^FF_MKT_VAL(ANN_R,43466,43830,,,USD)&lt;/Q&gt;&lt;R&gt;1&lt;/R&gt;&lt;C&gt;1&lt;/C&gt;&lt;D xsi:type="xsd:double"&gt;79040.14447032&lt;/D&gt;&lt;/FQL&gt;&lt;FQL&gt;&lt;Q&gt;JP3970300004^FF_PTX_INC(ANN_R,40909,41274,,,USD)&lt;/Q&gt;&lt;R&gt;0&lt;/R&gt;&lt;C&gt;0&lt;/C&gt;&lt;/FQL&gt;&lt;FQL&gt;&lt;Q&gt;US78409V1044^FF_TAX_RATE(ANN_R,43466,43830)&lt;/Q&gt;&lt;R&gt;1&lt;/R&gt;&lt;C&gt;1&lt;/C&gt;&lt;D xsi:type="xsd:double"&gt;21.3993174061433&lt;/D&gt;&lt;/FQL&gt;&lt;FQL&gt;&lt;Q&gt;CH0012032048^FF_TAX_CF(ANN_R,43101,43465,,,USD)&lt;/Q&gt;&lt;R&gt;1&lt;/R&gt;&lt;C&gt;1&lt;/C&gt;&lt;D xsi:type="xsd:double"&gt;3359.68755054474&lt;/D&gt;&lt;/FQL&gt;&lt;FQL&gt;&lt;Q&gt;US78409V1044^FF_ASSETS(ANN_R,43466,43830,,,USD)&lt;/Q&gt;&lt;R&gt;1&lt;/R&gt;&lt;C&gt;1&lt;/C&gt;&lt;D xsi:type="xsd:double"&gt;11348&lt;/D&gt;&lt;/FQL&gt;&lt;FQL&gt;&lt;Q&gt;US78409V1044^FF_SHLDRS_EQ(ANN_R,43466,43830,,,USD)&lt;/Q&gt;&lt;R&gt;1&lt;/R&gt;&lt;C&gt;1&lt;/C&gt;&lt;D xsi:type="xsd:double"&gt;479&lt;/D&gt;&lt;/FQL&gt;&lt;FQL&gt;&lt;Q&gt;US78409V1044^FF_MKT_VAL(ANN_R,43466,43830,,,USD)&lt;/Q&gt;&lt;R&gt;1&lt;/R&gt;&lt;C&gt;1&lt;/C&gt;&lt;D xsi:type="xsd:double"&gt;66624.2&lt;/D&gt;&lt;/FQL&gt;&lt;FQL&gt;&lt;Q&gt;TW0001216000^FF_TAX_CF(ANN_R,43466,43830)&lt;/Q&gt;&lt;R&gt;1&lt;/R&gt;&lt;C&gt;1&lt;/C&gt;&lt;D xsi:type="xsd:double"&gt;8659.089&lt;/D&gt;&lt;/FQL&gt;&lt;FQL&gt;&lt;Q&gt;US5128071082^FF_TAX_RATE(ANN_R,43466,43830)&lt;/Q&gt;&lt;R&gt;1&lt;/R&gt;&lt;C&gt;1&lt;/C&gt;&lt;D xsi:type="xsd:double"&gt;10.4285140304532&lt;/D&gt;&lt;/FQL&gt;&lt;FQL&gt;&lt;Q&gt;JP3762600009^FF_TAX_CF(ANN_R,43101,43465,,,USD)&lt;/Q&gt;&lt;R&gt;1&lt;/R&gt;&lt;C&gt;1&lt;/C&gt;&lt;D xsi:type="xsd:double"&gt;446.160068012774&lt;/D&gt;&lt;/FQL&gt;&lt;FQL&gt;&lt;Q&gt;US5128071082^FF_ASSETS(ANN_R,43466,43830,,,USD)&lt;/Q&gt;&lt;R&gt;1&lt;/R&gt;&lt;C&gt;1&lt;/C&gt;&lt;D xsi:type="xsd:double"&gt;12001.333&lt;/D&gt;&lt;/FQL&gt;&lt;FQL&gt;&lt;Q&gt;US5128071082^FF_SHLDRS_EQ(ANN_R,43466,43830,,,USD)&lt;/Q&gt;&lt;R&gt;1&lt;/R&gt;&lt;C&gt;1&lt;/C&gt;&lt;D xsi:type="xsd:double"&gt;4673.865&lt;/D&gt;&lt;/FQL&gt;&lt;FQL&gt;&lt;Q&gt;US5128071082^FF_MKT_VAL(ANN_R,43466,43830,,,USD)&lt;/Q&gt;&lt;R&gt;1&lt;/R&gt;&lt;C&gt;1&lt;/C&gt;&lt;D xsi:type="xsd:double"&gt;27130.29472&lt;/D&gt;&lt;/FQL&gt;&lt;FQL&gt;&lt;Q&gt;JP3634600005^FF_PTX_INC(ANN_R,43101,43465,,,USD)&lt;/Q&gt;&lt;R&gt;1&lt;/R&gt;&lt;C&gt;1&lt;/C&gt;&lt;D xsi:type="xsd:double"&gt;1893.19154261798&lt;/D&gt;&lt;/FQL&gt;&lt;FQL&gt;&lt;Q&gt;US88579Y1010^FF_TAX_RATE(ANN_R,43466,43830)&lt;/Q&gt;&lt;R&gt;1&lt;/R&gt;&lt;C&gt;1&lt;/C&gt;&lt;D xsi:type="xsd:double"&gt;19.7829131652661&lt;/D&gt;&lt;/FQL&gt;&lt;FQL&gt;&lt;Q&gt;NL0010832176^FF_PTX_INC(ANN_R,42005,42369,,,USD)&lt;/Q&gt;&lt;R&gt;1&lt;/R&gt;&lt;C&gt;1&lt;/C&gt;&lt;D xsi:type="xsd:double"&gt;-17.6540193367004&lt;/D&gt;&lt;/FQL&gt;&lt;FQL&gt;&lt;Q&gt;US88579Y1010^FF_ASSETS(ANN_R,43466,43830,,,USD)&lt;/Q&gt;&lt;R&gt;1&lt;/R&gt;&lt;C&gt;1&lt;/C&gt;&lt;D xsi:type="xsd:double"&gt;44659&lt;/D&gt;&lt;/FQL&gt;&lt;FQL&gt;&lt;Q&gt;US88579Y1010^FF_SHLDRS_EQ(ANN_R,43466,43830,,,USD)&lt;/Q&gt;&lt;R&gt;1&lt;/R&gt;&lt;C&gt;1&lt;/C&gt;&lt;D xsi:type="xsd:double"&gt;10063&lt;/D&gt;&lt;/FQL&gt;&lt;FQL&gt;&lt;Q&gt;US88579Y1010^FF_MKT_VAL(ANN_R,43466,43830,,,USD)&lt;/Q&gt;&lt;R&gt;1&lt;/R&gt;&lt;C&gt;1&lt;/C&gt;&lt;D xsi:type="xsd:double"&gt;101474.1085907&lt;/D&gt;&lt;/FQL&gt;&lt;FQL&gt;&lt;Q&gt;JP3783600004^FF_PTX_INC(ANN_R,41640,42004,,,USD)&lt;/Q&gt;&lt;R&gt;1&lt;/R&gt;&lt;C&gt;1&lt;/C&gt;&lt;D xsi:type="xsd:double"&gt;3240.45229277946&lt;/D&gt;&lt;/FQL&gt;&lt;FQL&gt;&lt;Q&gt;US0970231058^FF_TAX_RATE(ANN_R,43466,43830)&lt;/Q&gt;&lt;R&gt;0&lt;/R&gt;&lt;C&gt;0&lt;/C&gt;&lt;/FQL&gt;&lt;FQL&gt;&lt;Q&gt;JP3756100008^FF_PTX_INC(ANN_R,41640,42004,,,USD)&lt;/Q&gt;&lt;R&gt;1&lt;/R&gt;&lt;C&gt;1&lt;/C&gt;&lt;D xsi:type="xsd:double"&gt;635.001129495911&lt;/D&gt;&lt;/FQL&gt;&lt;FQL&gt;&lt;Q&gt;US0970231058^FF_ASSETS(ANN_R,43466,43830,,,USD)&lt;/Q&gt;&lt;R&gt;1&lt;/R&gt;&lt;C&gt;1&lt;/C&gt;&lt;D xsi:type="xsd:double"&gt;133625&lt;/D&gt;&lt;/FQL&gt;&lt;FQL&gt;&lt;Q&gt;US0970231058^FF_SHLDRS_EQ(ANN_R,43466,43830,,,USD)&lt;/Q&gt;&lt;R&gt;1&lt;/R&gt;&lt;C&gt;1&lt;/C&gt;&lt;D xsi:type="xsd:double"&gt;-8617&lt;/D&gt;&lt;/FQL&gt;&lt;FQL&gt;&lt;Q&gt;US0970231058^FF_MKT_VAL(ANN_R,43466,43830,,,USD)&lt;/Q&gt;&lt;R&gt;1&lt;/R&gt;&lt;C&gt;1&lt;/C&gt;&lt;D xsi:type="xsd:double"&gt;183373.15570304&lt;/D&gt;&lt;/FQL&gt;&lt;FQL&gt;&lt;Q&gt;JP3762600009^FF_PTX_INC(ANN_R,43101,43465,,,USD)&lt;/Q&gt;&lt;R&gt;1&lt;/R&gt;&lt;C&gt;1&lt;/C&gt;&lt;D xsi:type="xsd:double"&gt;2960.84846203029&lt;/D&gt;&lt;/FQL&gt;&lt;FQL&gt;&lt;Q&gt;US9078181081^FF_TAX_RATE(ANN_R,43466,43830)&lt;/Q&gt;&lt;R&gt;1&lt;/R&gt;&lt;C&gt;1&lt;/C&gt;&lt;D xsi:type="xsd:double"&gt;23.596230799019&lt;/D&gt;&lt;/FQL&gt;&lt;FQL&gt;&lt;Q&gt;US6200763075^FF_TAX_CF(ANN_R,43101,43465)&lt;/Q&gt;&lt;R&gt;1&lt;/R&gt;&lt;C&gt;1&lt;/C&gt;&lt;D xsi:type="xsd:double"&gt;119&lt;/D&gt;&lt;/FQL&gt;&lt;FQL&gt;&lt;Q&gt;US9078181081^FF_ASSETS(ANN_R,43466,43830,,,USD)&lt;/Q&gt;&lt;R&gt;1&lt;/R&gt;&lt;C&gt;1&lt;/C&gt;&lt;D xsi:type="xsd:double"&gt;62206&lt;/D&gt;&lt;/FQL&gt;&lt;FQL&gt;&lt;Q&gt;US9078181081^FF_SHLDRS_EQ(ANN_R,43466,43830,,,USD)&lt;/Q&gt;&lt;R&gt;1&lt;/R&gt;&lt;C&gt;1&lt;/C&gt;&lt;D xsi:type="xsd:double"&gt;18128&lt;/D&gt;&lt;/FQL&gt;&lt;FQL&gt;&lt;Q&gt;US9078181081^FF_MKT_VAL(ANN_R,43466,43830,,,USD)&lt;/Q&gt;&lt;R&gt;1&lt;/R&gt;&lt;C&gt;1&lt;/C&gt;&lt;D xsi:type="xsd:double"&gt;125124.87669429&lt;/D&gt;&lt;/FQL&gt;&lt;FQL&gt;&lt;Q&gt;US5502411037^FF_TAX_CF(ANN_R,43101,43465)&lt;/Q&gt;&lt;R&gt;1&lt;/R&gt;&lt;C&gt;1&lt;/C&gt;&lt;D xsi:type="xsd:double"&gt;-674&lt;/D&gt;&lt;/FQL&gt;&lt;FQL&gt;&lt;Q&gt;US22160K1051^FF_TAX_RATE(ANN_R,43466,43830)&lt;/Q&gt;&lt;R&gt;1&lt;/R&gt;&lt;C&gt;1&lt;/C&gt;&lt;D xsi:type="xsd:double"&gt;22.2665267576076&lt;/D&gt;&lt;/FQL&gt;&lt;FQL&gt;&lt;Q&gt;US12541W2098^FF_PTX_INC(ANN_R,43101,43465,,,USD)&lt;/Q&gt;&lt;R&gt;1&lt;/R&gt;&lt;C&gt;1&lt;/C&gt;&lt;D xsi:type="xsd:double"&gt;880.273&lt;/D&gt;&lt;/FQL&gt;&lt;FQL&gt;&lt;Q&gt;US22160K1051^FF_ASSETS(ANN_R,43466,43830,,,USD)&lt;/Q&gt;&lt;R&gt;1&lt;/R&gt;&lt;C&gt;1&lt;/C&gt;&lt;D xsi:type="xsd:double"&gt;45400&lt;/D&gt;&lt;/FQL&gt;&lt;FQL&gt;&lt;Q&gt;US22160K1051^FF_SHLDRS_EQ(ANN_R,43466,43830,,,USD)&lt;/Q&gt;&lt;R&gt;1&lt;/R&gt;&lt;C&gt;1&lt;/C&gt;&lt;D xsi:type="xsd:double"&gt;15243&lt;/D&gt;&lt;/FQL&gt;&lt;FQL&gt;&lt;Q&gt;US22160K1051^FF_MKT_VAL(ANN_R,43466,43830,,,USD)&lt;/Q&gt;&lt;R&gt;1&lt;/R&gt;&lt;C&gt;1&lt;/C&gt;&lt;D xsi:type="xsd:double"&gt;129583.865&lt;/D&gt;&lt;/FQL&gt;&lt;FQL&gt;&lt;Q&gt;FR0000125338^FF_PTX_INC(ANN_R,42736,43100,,,USD)&lt;/Q&gt;&lt;R&gt;1&lt;/R&gt;&lt;C&gt;1&lt;/C&gt;&lt;D xsi:type="xsd:double"&gt;1253.13531291485&lt;/D&gt;&lt;/FQL&gt;&lt;FQL&gt;&lt;Q&gt;US92343V1044^FF_TAX_RATE(ANN_R,43466,43830)&lt;/Q&gt;&lt;R&gt;1&lt;/R&gt;&lt;C&gt;1&lt;/C&gt;&lt;D xsi:type="xsd:double"&gt;12.9547354066775&lt;/D&gt;&lt;/FQL&gt;&lt;FQL&gt;&lt;Q&gt;US6200763075^FF_TAX_CF(ANN_R,42736,43100)&lt;/Q&gt;&lt;R&gt;1&lt;/R&gt;&lt;C&gt;1&lt;/C&gt;&lt;D xsi:type="xsd:double"&gt;122&lt;/D&gt;&lt;/FQL&gt;&lt;FQL&gt;&lt;Q&gt;US92343V1044^FF_ASSETS(ANN_R,43466,43830,,,USD)&lt;/Q&gt;&lt;R&gt;1&lt;/R&gt;&lt;C&gt;1&lt;/C&gt;&lt;D xsi:type="xsd:double"&gt;291727&lt;/D&gt;&lt;/FQL&gt;&lt;FQL&gt;&lt;Q&gt;US92343V1044^FF_SHLDRS_EQ(ANN_R,43466,43830,,,USD)&lt;/Q&gt;&lt;R&gt;1&lt;/R&gt;&lt;C&gt;1&lt;/C&gt;&lt;D xsi:type="xsd:double"&gt;61395&lt;/D&gt;&lt;/FQL&gt;&lt;FQL&gt;&lt;Q&gt;US92343V1044^FF_MKT_VAL(ANN_R,43466,43830,,,USD)&lt;/Q&gt;&lt;R&gt;1&lt;/R&gt;&lt;C&gt;1&lt;/C&gt;&lt;D xsi:type="xsd:double"&gt;253939.8465066&lt;/D&gt;&lt;/FQL&gt;&lt;FQL&gt;&lt;Q&gt;JP3496400007^FF_PTX_INC(ANN_R,42736,43100,,,USD)&lt;/Q&gt;&lt;R&gt;1&lt;/R&gt;&lt;C&gt;1&lt;/C&gt;&lt;D xsi:type="xsd:double"&gt;8273.31864761747&lt;/D&gt;&lt;/FQL&gt;&lt;FQL&gt;&lt;Q&gt;US0605051046^FF_TAX_RATE(ANN_R,43466,43830)&lt;/Q&gt;&lt;R&gt;1&lt;/R&gt;&lt;C&gt;1&lt;/C&gt;&lt;D xsi:type="xsd:double"&gt;16.2545032667766&lt;/D&gt;&lt;/FQL&gt;&lt;FQL&gt;&lt;Q&gt;KR7012330007^FF_TAX_CF(ANN_R,43831,44196,,,USD)&lt;/Q&gt;&lt;R&gt;1&lt;/R&gt;&lt;C&gt;1&lt;/C&gt;&lt;D xsi:type="xsd:double"&gt;428.6280245948&lt;/D&gt;&lt;/FQL&gt;&lt;FQL&gt;&lt;Q&gt;US0605051046^FF_ASSETS(ANN_R,43466,43830,,,USD)&lt;/Q&gt;&lt;R&gt;1&lt;/R&gt;&lt;C&gt;1&lt;/C&gt;&lt;D xsi:type="xsd:double"&gt;2444325&lt;/D&gt;&lt;/FQL&gt;&lt;FQL&gt;&lt;Q&gt;US0605051046^FF_SHLDRS_EQ(ANN_R,43466,43830,,,USD)&lt;/Q&gt;&lt;R&gt;1&lt;/R&gt;&lt;C&gt;1&lt;/C&gt;&lt;D xsi:type="xsd:double"&gt;264810&lt;/D&gt;&lt;/FQL&gt;&lt;FQL&gt;&lt;Q&gt;US0605051046^FF_MKT_VAL(ANN_R,43466,43830,,,USD)&lt;/Q&gt;&lt;R&gt;1&lt;/R&gt;&lt;C&gt;1&lt;/C&gt;&lt;D xsi:type="xsd:double"&gt;311209.16615988&lt;/D&gt;&lt;/FQL&gt;&lt;FQL&gt;&lt;Q&gt;US98978V1035^FF_PTX_INC(ANN_R,43101,43465,,,USD)&lt;/Q&gt;&lt;R&gt;1&lt;/R&gt;&lt;C&gt;1&lt;/C&gt;&lt;D xsi:type="xsd:double"&gt;1690&lt;/D&gt;&lt;/FQL&gt;&lt;FQL&gt;&lt;Q&gt;JP3258000003^FF_TAX_RATE(ANN_R,43466,43830)&lt;/Q&gt;&lt;R&gt;1&lt;/R&gt;&lt;C&gt;1&lt;/C&gt;&lt;D xsi:type="xsd:double"&gt;30.2894121876685&lt;/D&gt;&lt;/FQL&gt;&lt;FQL&gt;&lt;Q&gt;TW0002882008^FF_PTX_INC(ANN_R,42370,42735,,,USD)&lt;/Q&gt;&lt;R&gt;1&lt;/R&gt;&lt;C&gt;1&lt;/C&gt;&lt;D xsi:type="xsd:double"&gt;1518.79630159864&lt;/D&gt;&lt;/FQL&gt;&lt;FQL&gt;&lt;Q&gt;JP3258000003^FF_ASSETS(ANN_R,43466,43830,,,USD)&lt;/Q&gt;&lt;R&gt;1&lt;/R&gt;&lt;C&gt;1&lt;/C&gt;&lt;D xsi:type="xsd:double"&gt;22202.659219455&lt;/D&gt;&lt;/FQL&gt;&lt;FQL&gt;&lt;Q&gt;JP3258000003^FF_SHLDRS_EQ(ANN_R,43466,43830,,,USD)&lt;/Q&gt;&lt;R&gt;1&lt;/R&gt;&lt;C&gt;1&lt;/C&gt;&lt;D xsi:type="xsd:double"&gt;8342.08416375518&lt;/D&gt;&lt;/FQL&gt;&lt;FQL&gt;&lt;Q&gt;JP3258000003^FF_MKT_VAL(ANN_R,43466,43830,,,USD)&lt;/Q&gt;&lt;R&gt;1&lt;/R&gt;&lt;C&gt;1&lt;/C&gt;&lt;D xsi:type="xsd:double"&gt;19105.2358949646&lt;/D&gt;&lt;/FQL&gt;&lt;FQL&gt;&lt;Q&gt;US0152711091^FF_PTX_INC(ANN_R,43101,43465,,,USD)&lt;/Q&gt;&lt;R&gt;1&lt;/R&gt;&lt;C&gt;1&lt;/C&gt;&lt;D xsi:type="xsd:double"&gt;605.776&lt;/D&gt;&lt;/FQL&gt;&lt;FQL&gt;&lt;Q&gt;KR7036570000^FF_TAX_RATE(ANN_R,43466,43830)&lt;/Q&gt;&lt;R&gt;1&lt;/R&gt;&lt;C&gt;1&lt;/C&gt;&lt;D xsi:type="xsd:double"&gt;27.3604741088392&lt;/D&gt;&lt;/FQL&gt;&lt;FQL&gt;&lt;Q&gt;US5745991068^FF_TAX_CF(ANN_R,43831,44196,,,USD)&lt;/Q&gt;&lt;R&gt;1&lt;/R&gt;&lt;C&gt;1&lt;/C&gt;&lt;D xsi:type="xsd:double"&gt;442&lt;/D&gt;&lt;/FQL&gt;&lt;FQL&gt;&lt;Q&gt;KR7036570000^FF_ASSETS(ANN_R,43466,43830,,,USD)&lt;/Q&gt;&lt;R&gt;1&lt;/R&gt;&lt;C&gt;1&lt;/C&gt;&lt;D xsi:type="xsd:double"&gt;2893.66378922655&lt;/D&gt;&lt;/FQL&gt;&lt;FQL&gt;&lt;Q&gt;KR7036570000^FF_SHLDRS_EQ(ANN_R,43466,43830,,,USD)&lt;/Q&gt;&lt;R&gt;1&lt;/R&gt;&lt;C&gt;1&lt;/C&gt;&lt;D xsi:type="xsd:double"&gt;2161.0690022338&lt;/D&gt;&lt;/FQL&gt;&lt;FQL&gt;&lt;Q&gt;KR7036570000^FF_MKT_VAL(ANN_R,43466,43830,,,USD)&lt;/Q&gt;&lt;R&gt;1&lt;/R&gt;&lt;C&gt;1&lt;/C&gt;&lt;D xsi:type="xsd:double"&gt;9640.38634994628&lt;/D&gt;&lt;/FQL&gt;&lt;FQL&gt;&lt;Q&gt;JP3802400006^FF_PTX_INC(ANN_R,43101,43465,,,USD)&lt;/Q&gt;&lt;R&gt;1&lt;/R&gt;&lt;C&gt;1&lt;/C&gt;&lt;D xsi:type="xsd:double"&gt;2251.37193817645&lt;/D&gt;&lt;/FQL&gt;&lt;FQL&gt;&lt;Q&gt;JP3735400008^FF_TAX_RATE(ANN_R,43466,43830)&lt;/Q&gt;&lt;R&gt;1&lt;/R&gt;&lt;C&gt;1&lt;/C&gt;&lt;D xsi:type="xsd:double"&gt;31.8910483586853&lt;/D&gt;&lt;/FQL&gt;&lt;FQL&gt;&lt;Q&gt;ES0105066007^FF_PTX_INC(ANN_R,42005,42369,,,USD)&lt;/Q&gt;&lt;R&gt;1&lt;/R&gt;&lt;C&gt;1&lt;/C&gt;&lt;D xsi:type="xsd:double"&gt;39.7326327157021&lt;/D&gt;&lt;/FQL&gt;&lt;FQL&gt;&lt;Q&gt;JP3735400008^FF_ASSETS(ANN_R,43466,43830,,,USD)&lt;/Q&gt;&lt;R&gt;1&lt;/R&gt;&lt;C&gt;1&lt;/C&gt;&lt;D xsi:type="xsd:double"&gt;205109.325257242&lt;/D&gt;&lt;/FQL&gt;&lt;FQL&gt;&lt;Q&gt;JP3735400008^FF_SHLDRS_EQ(ANN_R,43466,43830,,,USD)&lt;/Q&gt;&lt;R&gt;1&lt;/R&gt;&lt;C&gt;1&lt;/C&gt;&lt;D xsi:type="xsd:double"&gt;83705.2326867729&lt;/D&gt;&lt;/FQL&gt;&lt;FQL&gt;&lt;Q&gt;JP3735400008^FF_MKT_VAL(ANN_R,43466,43830,,,USD)&lt;/Q&gt;&lt;R&gt;1&lt;/R&gt;&lt;C&gt;1&lt;/C&gt;&lt;D xsi:type="xsd:double"&gt;81470.0949067308&lt;/D&gt;&lt;/FQL&gt;&lt;FQL&gt;&lt;Q&gt;US74736K1016^FF_TAX_CF(ANN_R,42736,43100,,,USD)&lt;/Q&gt;&lt;R&gt;1&lt;/R&gt;&lt;C&gt;1&lt;/C&gt;&lt;D xsi:type="xsd:double"&gt;52.656&lt;/D&gt;&lt;/FQL&gt;&lt;FQL&gt;&lt;Q&gt;JP3242800005^FF_TAX_RATE(ANN_R,43466,43830)&lt;/Q&gt;&lt;R&gt;1&lt;/R&gt;&lt;C&gt;1&lt;/C&gt;&lt;D xsi:type="xsd:double"&gt;28.7202099307904&lt;/D&gt;&lt;/FQL&gt;&lt;FQL&gt;&lt;Q&gt;US8545021011^FF_TAX_CF(ANN_R,43101,43465)&lt;/Q&gt;&lt;R&gt;1&lt;/R&gt;&lt;C&gt;1&lt;/C&gt;&lt;D xsi:type="xsd:double"&gt;339.4&lt;/D&gt;&lt;/FQL&gt;&lt;FQL&gt;&lt;Q&gt;JP3242800005^FF_ASSETS(ANN_R,43466,43830,,,USD)&lt;/Q&gt;&lt;R&gt;1&lt;/R&gt;&lt;C&gt;1&lt;/C&gt;&lt;D xsi:type="xsd:double"&gt;43909.988328103&lt;/D&gt;&lt;/FQL&gt;&lt;FQL&gt;&lt;Q&gt;JP3242800005^FF_SHLDRS_EQ(ANN_R,43466,43830,,,USD)&lt;/Q&gt;&lt;R&gt;1&lt;/R&gt;&lt;C&gt;1&lt;/C&gt;&lt;D xsi:type="xsd:double"&gt;24711.2582435757&lt;/D&gt;&lt;/FQL&gt;&lt;FQL&gt;&lt;Q&gt;JP3242800005^FF_MKT_VAL(ANN_R,43466,43830,,,USD)&lt;/Q&gt;&lt;R&gt;1&lt;/R&gt;&lt;C&gt;1&lt;/C&gt;&lt;D xsi:type="xsd:double"&gt;44071.1065499831&lt;/D&gt;&lt;/FQL&gt;&lt;FQL&gt;&lt;Q&gt;SE0000667891^FF_TAX_CF(ANN_R,43101,43465)&lt;/Q&gt;&lt;R&gt;1&lt;/R&gt;&lt;C&gt;1&lt;/C&gt;&lt;D xsi:type="xsd:double"&gt;2978&lt;/D&gt;&lt;/FQL&gt;&lt;FQL&gt;&lt;Q&gt;JP3197800000^FF_TAX_RATE(ANN_R,43466,43830)&lt;/Q&gt;&lt;R&gt;1&lt;/R&gt;&lt;C&gt;1&lt;/C&gt;&lt;D xsi:type="xsd:double"&gt;25.8162398349314&lt;/D&gt;&lt;/FQL&gt;&lt;FQL&gt;&lt;Q&gt;US4165151048^FF_PTX_INC(ANN_R,42370,42735,,,USD)&lt;/Q&gt;&lt;R&gt;1&lt;/R&gt;&lt;C&gt;1&lt;/C&gt;&lt;D xsi:type="xsd:double"&gt;447&lt;/D&gt;&lt;/FQL&gt;&lt;FQL&gt;&lt;Q&gt;JP3197800000^FF_ASSETS(ANN_R,43466,43830,,,USD)&lt;/Q&gt;&lt;R&gt;1&lt;/R&gt;&lt;C&gt;1&lt;/C&gt;&lt;D xsi:type="xsd:double"&gt;6774.88417610526&lt;/D&gt;&lt;/FQL&gt;&lt;FQL&gt;&lt;Q&gt;JP3197800000^FF_SHLDRS_EQ(ANN_R,43466,43830,,,USD)&lt;/Q&gt;&lt;R&gt;1&lt;/R&gt;&lt;C&gt;1&lt;/C&gt;&lt;D xsi:type="xsd:double"&gt;4555.37820845842&lt;/D&gt;&lt;/FQL&gt;&lt;FQL&gt;&lt;Q&gt;JP3197800000^FF_MKT_VAL(ANN_R,43466,43830,,,USD)&lt;/Q&gt;&lt;R&gt;1&lt;/R&gt;&lt;C&gt;1&lt;/C&gt;&lt;D xsi:type="xsd:double"&gt;9610.81428909426&lt;/D&gt;&lt;/FQL&gt;&lt;FQL&gt;&lt;Q&gt;JP3198900007^FF_PTX_INC(ANN_R,43831,44196,,,USD)&lt;/Q&gt;&lt;R&gt;1&lt;/R&gt;&lt;C&gt;1&lt;/C&gt;&lt;D xsi:type="xsd:double"&gt;819.796415515244&lt;/D&gt;&lt;/FQL&gt;&lt;FQL&gt;&lt;Q&gt;JP3160400002^FF_TAX_RATE(ANN_R,43466,43830)&lt;/Q&gt;&lt;R&gt;1&lt;/R&gt;&lt;C&gt;1&lt;/C&gt;&lt;D xsi:type="xsd:double"&gt;25.6791199946341&lt;/D&gt;&lt;/FQL&gt;&lt;FQL&gt;&lt;Q&gt;JP3814800003^FF_PTX_INC(ANN_R,40909,41274,,,USD)&lt;/Q&gt;&lt;R&gt;1&lt;/R&gt;&lt;C&gt;1&lt;/C&gt;&lt;D xsi:type="xsd:double"&gt;669.680859020911&lt;/D&gt;&lt;/FQL&gt;&lt;FQL&gt;&lt;Q&gt;JP3160400002^FF_ASSETS(ANN_R,43466,43830,,,USD)&lt;/Q&gt;&lt;R&gt;1&lt;/R&gt;&lt;C&gt;1&lt;/C&gt;&lt;D xsi:type="xsd:double"&gt;9680.80660104752&lt;/D&gt;&lt;/FQL&gt;&lt;FQL&gt;&lt;Q&gt;JP3160400002^FF_SHLDRS_EQ(ANN_R,43466,43830,,,USD)&lt;/Q&gt;&lt;R&gt;1&lt;/R&gt;&lt;C&gt;1&lt;/C&gt;&lt;D xsi:type="xsd:double"&gt;5674.8434394598&lt;/D&gt;&lt;/FQL&gt;&lt;FQL&gt;&lt;Q&gt;JP3160400002^FF_MKT_VAL(ANN_R,43466,43830,,,USD)&lt;/Q&gt;&lt;R&gt;1&lt;/R&gt;&lt;C&gt;1&lt;/C&gt;&lt;D xsi:type="xsd:double"&gt;16083.0574593691&lt;/D&gt;&lt;/FQL&gt;&lt;FQL&gt;&lt;Q&gt;JP3496400007^FF_TAX_CF(ANN_R,42370,42735,,,USD)&lt;/Q&gt;&lt;R&gt;1&lt;/R&gt;&lt;C&gt;1&lt;/C&gt;&lt;D xsi:type="xsd:double"&gt;2429.84328460693&lt;/D&gt;&lt;/FQL&gt;&lt;FQL&gt;&lt;Q&gt;TW0001301000^FF_TAX_RATE(ANN_R,43466,43830)&lt;/Q&gt;&lt;R&gt;1&lt;/R&gt;&lt;C&gt;1&lt;/C&gt;&lt;D xsi:type="xsd:double"&gt;17.8096559749571&lt;/D&gt;&lt;/FQL&gt;&lt;FQL&gt;&lt;Q&gt;US1011211018^FF_TAX_CF(ANN_R,43466,43830)&lt;/Q&gt;&lt;R&gt;0&lt;/R&gt;&lt;C&gt;0&lt;/C&gt;&lt;/FQL&gt;&lt;FQL&gt;&lt;Q&gt;TW0001301000^FF_ASSETS(ANN_R,43466,43830,,,USD)&lt;/Q&gt;&lt;R&gt;1&lt;/R&gt;&lt;C&gt;1&lt;/C&gt;&lt;D xsi:type="xsd:double"&gt;16582.3120835749&lt;/D&gt;&lt;/FQL&gt;&lt;FQL&gt;&lt;Q&gt;TW0001301000^FF_SHLDRS_EQ(ANN_R,43466,43830,,,USD)&lt;/Q&gt;&lt;R&gt;1&lt;/R&gt;&lt;C&gt;1&lt;/C&gt;&lt;D xsi:type="xsd:double"&gt;11647.3738951626&lt;/D&gt;&lt;/FQL&gt;&lt;FQL&gt;&lt;Q&gt;TW0001301000^FF_MKT_VAL(ANN_R,43466,43830,,,USD)&lt;/Q&gt;&lt;R&gt;1&lt;/R&gt;&lt;C&gt;1&lt;/C&gt;&lt;D xsi:type="xsd:double"&gt;21192.9467592269&lt;/D&gt;&lt;/FQL&gt;&lt;FQL&gt;&lt;Q&gt;BE0003565737^FF_PTX_INC(ANN_R,43466,43830,,,USD)&lt;/Q&gt;&lt;R&gt;1&lt;/R&gt;&lt;C&gt;1&lt;/C&gt;&lt;D xsi:type="xsd:double"&gt;3479.74398636818&lt;/D&gt;&lt;/FQL&gt;&lt;FQL&gt;&lt;Q&gt;JP3762800005^FF_TAX_RATE(ANN_R,43466,43830)&lt;/Q&gt;&lt;R&gt;1&lt;/R&gt;&lt;C&gt;1&lt;/C&gt;&lt;D xsi:type="xsd:double"&gt;32.851242361464&lt;/D&gt;&lt;/FQL&gt;&lt;FQL&gt;&lt;Q&gt;US18915M1071^FF_TAX_CF(ANN_R,43831,44196)&lt;/Q&gt;&lt;R&gt;1&lt;/R&gt;&lt;C&gt;1&lt;/C&gt;&lt;D xsi:type="xsd:double"&gt;0.702&lt;/D&gt;&lt;/FQL&gt;&lt;FQL&gt;&lt;Q&gt;JP3762800005^FF_ASSETS(ANN_R,43466,43830,,,USD)&lt;/Q&gt;&lt;R&gt;1&lt;/R&gt;&lt;C&gt;1&lt;/C&gt;&lt;D xsi:type="xsd:double"&gt;5530.93955755234&lt;/D&gt;&lt;/FQL&gt;&lt;FQL&gt;&lt;Q&gt;JP3762800005^FF_SHLDRS_EQ(ANN_R,43466,43830,,,USD)&lt;/Q&gt;&lt;R&gt;1&lt;/R&gt;&lt;C&gt;1&lt;/C&gt;&lt;D xsi:type="xsd:double"&gt;3721.88670761883&lt;/D&gt;&lt;/FQL&gt;&lt;FQL&gt;&lt;Q&gt;JP3762800005^FF_MKT_VAL(ANN_R,43466,43830,,,USD)&lt;/Q&gt;&lt;R&gt;1&lt;/R&gt;&lt;C&gt;1&lt;/C&gt;&lt;D xsi:type="xsd:double"&gt;10592.9712792739&lt;/D&gt;&lt;/FQL&gt;&lt;FQL&gt;&lt;Q&gt;US5926881054^FF_TAX_CF(ANN_R,43466,43830,,,USD)&lt;/Q&gt;&lt;R&gt;1&lt;/R&gt;&lt;C&gt;1&lt;/C&gt;&lt;D xsi:type="xsd:double"&gt;129.347&lt;/D&gt;&lt;/FQL&gt;&lt;FQL&gt;&lt;Q&gt;JP3122400009^FF_TAX_RATE(ANN_R,43466,43830)&lt;/Q&gt;&lt;R&gt;1&lt;/R&gt;&lt;C&gt;1&lt;/C&gt;&lt;D xsi:type="xsd:double"&gt;13.9221579495854&lt;/D&gt;&lt;/FQL&gt;&lt;FQL&gt;&lt;Q&gt;JP3902400005^FF_TAX_CF(ANN_R,43101,43465)&lt;/Q&gt;&lt;R&gt;1&lt;/R&gt;&lt;C&gt;1&lt;/C&gt;&lt;D xsi:type="xsd:double"&gt;58065&lt;/D&gt;&lt;/FQL&gt;&lt;FQL&gt;&lt;Q&gt;JP3122400009^FF_ASSETS(ANN_R,43466,43830,,,USD)&lt;/Q&gt;&lt;R&gt;1&lt;/R&gt;&lt;C&gt;1&lt;/C&gt;&lt;D xsi:type="xsd:double"&gt;2751.77325159311&lt;/D&gt;&lt;/FQL&gt;&lt;FQL&gt;&lt;Q&gt;JP3122400009^FF_SHLDRS_EQ(ANN_R,43466,43830,,,USD)&lt;/Q&gt;&lt;R&gt;1&lt;/R&gt;&lt;C&gt;1&lt;/C&gt;&lt;D xsi:type="xsd:double"&gt;1795.4647385329&lt;/D&gt;&lt;/FQL&gt;&lt;FQL&gt;&lt;Q&gt;JP3122400009^FF_MKT_VAL(ANN_R,43466,43830,,,USD)&lt;/Q&gt;&lt;R&gt;1&lt;/R&gt;&lt;C&gt;1&lt;/C&gt;&lt;D xsi:type="xsd:double"&gt;4598.88490284704&lt;/D&gt;&lt;/FQL&gt;&lt;FQL&gt;&lt;Q&gt;JP3592200004^FF_TAX_CF(ANN_R,43101,43465)&lt;/Q&gt;&lt;R&gt;1&lt;/R&gt;&lt;C&gt;1&lt;/C&gt;&lt;D xsi:type="xsd:double"&gt;104845&lt;/D&gt;&lt;/FQL&gt;&lt;FQL&gt;&lt;Q&gt;JP3762600009^FF_TAX_RATE(ANN_R,43466,43830)&lt;/Q&gt;&lt;R&gt;0&lt;/R&gt;&lt;C&gt;0&lt;/C&gt;&lt;/FQL&gt;&lt;FQL&gt;&lt;Q&gt;JP3756100008^FF_PTX_INC(ANN_R,43831,44196,,,USD)&lt;/Q&gt;&lt;R&gt;1&lt;/R&gt;&lt;C&gt;1&lt;/C&gt;&lt;D xsi:type="xsd:double"&gt;963.848844939843&lt;/D&gt;&lt;/FQL&gt;&lt;FQL&gt;&lt;Q&gt;JP3762600009^FF_ASSETS(ANN_R,43466,43830,,,USD)&lt;/Q&gt;&lt;R&gt;1&lt;/R&gt;&lt;C&gt;1&lt;/C&gt;&lt;D xsi:type="xsd:double"&gt;370144.482149109&lt;/D&gt;&lt;/FQL&gt;&lt;FQL&gt;&lt;Q&gt;JP3762600009^FF_SHLDRS_EQ(ANN_R,43466,43830,,,USD)&lt;/Q&gt;&lt;R&gt;1&lt;/R&gt;&lt;C&gt;1&lt;/C&gt;&lt;D xsi:type="xsd:double"&gt;23770.7114160806&lt;/D&gt;&lt;/FQL&gt;&lt;FQL&gt;&lt;Q&gt;JP3762600009^FF_MKT_VAL(ANN_R,43466,43830,,,USD)&lt;/Q&gt;&lt;R&gt;1&lt;/R&gt;&lt;C&gt;1&lt;/C&gt;&lt;D xsi:type="xsd:double"&gt;11970.7510231549&lt;/D&gt;&lt;/FQL&gt;&lt;FQL&gt;&lt;Q&gt;US3724601055^FF_TAX_CF(ANN_R,43831,44196)&lt;/Q&gt;&lt;R&gt;1&lt;/R&gt;&lt;C&gt;1&lt;/C&gt;&lt;D xsi:type="xsd:double"&gt;223.019&lt;/D&gt;&lt;/FQL&gt;&lt;FQL&gt;&lt;Q&gt;JP3970300004^FF_TAX_RATE(ANN_R,43466,43830)&lt;/Q&gt;&lt;R&gt;1&lt;/R&gt;&lt;C&gt;1&lt;/C&gt;&lt;D xsi:type="xsd:double"&gt;26.8679059604527&lt;/D&gt;&lt;/FQL&gt;&lt;FQL&gt;&lt;Q&gt;US49271V1008^FF_PTX_INC(ANN_R,42005,42369,,,USD)&lt;/Q&gt;&lt;R&gt;1&lt;/R&gt;&lt;C&gt;1&lt;/C&gt;&lt;D xsi:type="xsd:double"&gt;1184&lt;/D&gt;&lt;/FQL&gt;&lt;FQL&gt;&lt;Q&gt;JP3970300004^FF_ASSETS(ANN_R,43466,43830,,,USD)&lt;/Q&gt;&lt;R&gt;1&lt;/R&gt;&lt;C&gt;1&lt;/C&gt;&lt;D xsi:type="xsd:double"&gt;15801.4376686513&lt;/D&gt;&lt;/FQL&gt;&lt;FQL&gt;&lt;Q&gt;JP3970300004^FF_SHLDRS_EQ(ANN_R,43466,43830,,,USD)&lt;/Q&gt;&lt;R&gt;1&lt;/R&gt;&lt;C&gt;1&lt;/C&gt;&lt;D xsi:type="xsd:double"&gt;8725.43769143522&lt;/D&gt;&lt;/FQL&gt;&lt;FQL&gt;&lt;Q&gt;JP3970300004^FF_MKT_VAL(ANN_R,43466,43830,,,USD)&lt;/Q&gt;&lt;R&gt;1&lt;/R&gt;&lt;C&gt;1&lt;/C&gt;&lt;D xsi:type="xsd:double"&gt;47715.1238663661&lt;/D&gt;&lt;/FQL&gt;&lt;FQL&gt;&lt;Q&gt;JP3933800009^FF_TAX_CF(ANN_R,43466,43830)&lt;/Q&gt;&lt;R&gt;1&lt;/R&gt;&lt;C&gt;1&lt;/C&gt;&lt;D xsi:type="xsd:double"&gt;59356&lt;/D&gt;&lt;/FQL&gt;&lt;FQL&gt;&lt;Q&gt;JP3734800000^FF_TAX_RATE(ANN_R,43466,43830)&lt;/Q&gt;&lt;R&gt;1&lt;/R&gt;&lt;C&gt;1&lt;/C&gt;&lt;D xsi:type="xsd:double"&gt;19.8498035893091&lt;/D&gt;&lt;/FQL&gt;&lt;FQL&gt;&lt;Q&gt;US5010441013^FF_PTX_INC(ANN_R,42736,43100,,,USD)&lt;/Q&gt;&lt;R&gt;1&lt;/R&gt;&lt;C&gt;1&lt;/C&gt;&lt;D xsi:type="xsd:double"&gt;2914&lt;/D&gt;&lt;/FQL&gt;&lt;FQL&gt;&lt;Q&gt;JP3734800000^FF_ASSETS(ANN_R,43466,43830,,,USD)&lt;/Q&gt;&lt;R&gt;1&lt;/R&gt;&lt;C&gt;1&lt;/C&gt;&lt;D xsi:type="xsd:double"&gt;17021.3501220942&lt;/D&gt;&lt;/FQL&gt;&lt;FQL&gt;&lt;Q&gt;JP3734800000^FF_SHLDRS_EQ(ANN_R,43466,43830,,,USD)&lt;/Q&gt;&lt;R&gt;1&lt;/R&gt;&lt;C&gt;1&lt;/C&gt;&lt;D xsi:type="xsd:double"&gt;9005.69248907268&lt;/D&gt;&lt;/FQL&gt;&lt;FQL&gt;&lt;Q&gt;JP3734800000^FF_MKT_VAL(ANN_R,43466,43830,,,USD)&lt;/Q&gt;&lt;R&gt;1&lt;/R&gt;&lt;C&gt;1&lt;/C&gt;&lt;D xsi:type="xsd:double"&gt;37300.5881243323&lt;/D&gt;&lt;/FQL&gt;&lt;FQL&gt;&lt;Q&gt;JP3119600009^FF_PTX_INC(ANN_R,43101,43465,,,USD)&lt;/Q&gt;&lt;R&gt;1&lt;/R&gt;&lt;C&gt;1&lt;/C&gt;&lt;D xsi:type="xsd:double"&gt;729.199994675815&lt;/D&gt;&lt;/FQL&gt;&lt;FQL&gt;&lt;Q&gt;JP3397200001^FF_TAX_RATE(ANN_R,43466,43830)&lt;/Q&gt;&lt;R&gt;1&lt;/R&gt;&lt;C&gt;1&lt;/C&gt;&lt;D xsi:type="xsd:double"&gt;20.6112805388921&lt;/D&gt;&lt;/FQL&gt;&lt;FQL&gt;&lt;Q&gt;NL0010773842^FF_PTX_INC(ANN_R,43831,44196,,,USD)&lt;/Q&gt;&lt;R&gt;1&lt;/R&gt;&lt;C&gt;1&lt;/C&gt;&lt;D xsi:type="xsd:double"&gt;2253.72953689098&lt;/D&gt;&lt;/FQL&gt;&lt;FQL&gt;&lt;Q&gt;JP3397200001^FF_ASSETS(ANN_R,43466,43830,,,USD)&lt;/Q&gt;&lt;R&gt;1&lt;/R&gt;&lt;C&gt;1&lt;/C&gt;&lt;D xsi:type="xsd:double"&gt;30735.6032855809&lt;/D&gt;&lt;/FQL&gt;&lt;FQL&gt;&lt;Q&gt;JP3397200001^FF_SHLDRS_EQ(ANN_R,43466,43830,,,USD)&lt;/Q&gt;&lt;R&gt;1&lt;/R&gt;&lt;C&gt;1&lt;/C&gt;&lt;D xsi:type="xsd:double"&gt;12581.6967267543&lt;/D&gt;&lt;/FQL&gt;&lt;FQL&gt;&lt;Q&gt;JP3397200001^FF_MKT_VAL(ANN_R,43466,43830,,,USD)&lt;/Q&gt;&lt;R&gt;1&lt;/R&gt;&lt;C&gt;1&lt;/C&gt;&lt;D xsi:type="xsd:double"&gt;20414.7738971738&lt;/D&gt;&lt;/FQL&gt;&lt;FQL&gt;&lt;Q&gt;FI4000297767^FF_TAX_CF(ANN_R,43831,44196)&lt;/Q&gt;&lt;R&gt;1&lt;/R&gt;&lt;C&gt;1&lt;/C&gt;&lt;D xsi:type="xsd:double"&gt;10356.7588907366&lt;/D&gt;&lt;/FQL&gt;&lt;FQL&gt;&lt;Q&gt;JP3551500006^FF_TAX_RATE(ANN_R,43466,43830)&lt;/Q&gt;&lt;R&gt;1&lt;/R&gt;&lt;C&gt;1&lt;/C&gt;&lt;D xsi:type="xsd:double"&gt;21.4649847906503&lt;/D&gt;&lt;/FQL&gt;&lt;FQL&gt;&lt;Q&gt;DK0010274414^FF_TAX_CF(ANN_R,42005,42369,,,USD)&lt;/Q&gt;&lt;R&gt;1&lt;/R&gt;&lt;C&gt;1&lt;/C&gt;&lt;D xsi:type="xsd:double"&gt;709.171195328236&lt;/D&gt;&lt;/FQL&gt;&lt;FQL&gt;&lt;Q&gt;JP3551500006^FF_ASSETS(ANN_R,43466,43830,,,USD)&lt;/Q&gt;&lt;R&gt;1&lt;/R&gt;&lt;C&gt;1&lt;/C&gt;&lt;D xsi:type="xsd:double"&gt;52332.4246744812&lt;/D&gt;&lt;/FQL&gt;&lt;FQL&gt;&lt;Q&gt;JP3551500006^FF_SHLDRS_EQ(ANN_R,43466,43830,,,USD)&lt;/Q&gt;&lt;R&gt;1&lt;/R&gt;&lt;C&gt;1&lt;/C&gt;&lt;D xsi:type="xsd:double"&gt;32485.8315388858&lt;/D&gt;&lt;/FQL&gt;&lt;FQL&gt;&lt;Q&gt;JP3551500006^FF_MKT_VAL(ANN_R,43466,43830,,,USD)&lt;/Q&gt;&lt;R&gt;1&lt;/R&gt;&lt;C&gt;1&lt;/C&gt;&lt;D xsi:type="xsd:double"&gt;30222.0563535709&lt;/D&gt;&lt;/FQL&gt;&lt;FQL&gt;&lt;Q&gt;SE0000242455^FF_PTX_INC(ANN_R,43831,44196,,,USD)&lt;/Q&gt;&lt;R&gt;1&lt;/R&gt;&lt;C&gt;1&lt;/C&gt;&lt;D xsi:type="xsd:double"&gt;1759.74529282749&lt;/D&gt;&lt;/FQL&gt;&lt;FQL&gt;&lt;Q&gt;JP3756600007^FF_TAX_RATE(ANN_R,43466,43830)&lt;/Q&gt;&lt;R&gt;1&lt;/R&gt;&lt;C&gt;1&lt;/C&gt;&lt;D xsi:type="xsd:double"&gt;28.4076358123721&lt;/D&gt;&lt;/FQL&gt;&lt;FQL&gt;&lt;Q&gt;NL0010545661^FF_TAX_CF(ANN_R,43831,44196)&lt;/Q&gt;&lt;R&gt;1&lt;/R&gt;&lt;C&gt;1&lt;/C&gt;&lt;D xsi:type="xsd:double"&gt;159&lt;/D&gt;&lt;/FQL&gt;&lt;FQL&gt;&lt;Q&gt;JP3756600007^FF_ASSETS(ANN_R,43466,43830,,,USD)&lt;/Q&gt;&lt;R&gt;1&lt;/R&gt;&lt;C&gt;1&lt;/C&gt;&lt;D xsi:type="xsd:double"&gt;15495.6780581921&lt;/D&gt;&lt;/FQL&gt;&lt;FQL&gt;&lt;Q&gt;JP3756600007^FF_SHLDRS_EQ(ANN_R,43466,43830,,,USD)&lt;/Q&gt;&lt;R&gt;1&lt;/R&gt;&lt;C&gt;1&lt;/C&gt;&lt;D xsi:type="xsd:double"&gt;12736.2524592876&lt;/D&gt;&lt;/FQL&gt;&lt;FQL&gt;&lt;Q&gt;JP3756600007^FF_MKT_VAL(ANN_R,43466,43830,,,USD)&lt;/Q&gt;&lt;R&gt;1&lt;/R&gt;&lt;C&gt;1&lt;/C&gt;&lt;D xsi:type="xsd:double"&gt;33966.4538471214&lt;/D&gt;&lt;/FQL&gt;&lt;FQL&gt;&lt;Q&gt;JP3802400006^FF_TAX_CF(ANN_R,43101,43465)&lt;/Q&gt;&lt;R&gt;1&lt;/R&gt;&lt;C&gt;1&lt;/C&gt;&lt;D xsi:type="xsd:double"&gt;44983&lt;/D&gt;&lt;/FQL&gt;&lt;FQL&gt;&lt;Q&gt;JP3201200007^FF_TAX_RATE(ANN_R,43466,43830)&lt;/Q&gt;&lt;R&gt;1&lt;/R&gt;&lt;C&gt;1&lt;/C&gt;</t>
        </r>
      </text>
    </comment>
    <comment ref="A92" authorId="0" shapeId="0" xr:uid="{59402E3A-5AC9-4EA5-9730-B38787128C87}">
      <text>
        <r>
          <rPr>
            <b/>
            <sz val="9"/>
            <color indexed="81"/>
            <rFont val="Tahoma"/>
            <charset val="1"/>
          </rPr>
          <t>&lt;D xsi:type="xsd:double"&gt;59.9890639757419&lt;/D&gt;&lt;/FQL&gt;&lt;FQL&gt;&lt;Q&gt;FR0000133308^FF_PTX_INC(ANN_R,40909,41274,,,USD)&lt;/Q&gt;&lt;R&gt;1&lt;/R&gt;&lt;C&gt;1&lt;/C&gt;&lt;D xsi:type="xsd:double"&gt;3335.76694369316&lt;/D&gt;&lt;/FQL&gt;&lt;FQL&gt;&lt;Q&gt;JP3201200007^FF_ASSETS(ANN_R,43466,43830,,,USD)&lt;/Q&gt;&lt;R&gt;1&lt;/R&gt;&lt;C&gt;1&lt;/C&gt;&lt;D xsi:type="xsd:double"&gt;8420.5634765327&lt;/D&gt;&lt;/FQL&gt;&lt;FQL&gt;&lt;Q&gt;JP3201200007^FF_SHLDRS_EQ(ANN_R,43466,43830,,,USD)&lt;/Q&gt;&lt;R&gt;1&lt;/R&gt;&lt;C&gt;1&lt;/C&gt;&lt;D xsi:type="xsd:double"&gt;3986.02369226515&lt;/D&gt;&lt;/FQL&gt;&lt;FQL&gt;&lt;Q&gt;JP3201200007^FF_MKT_VAL(ANN_R,43466,43830,,,USD)&lt;/Q&gt;&lt;R&gt;1&lt;/R&gt;&lt;C&gt;1&lt;/C&gt;&lt;D xsi:type="xsd:double"&gt;14830.8394660752&lt;/D&gt;&lt;/FQL&gt;&lt;FQL&gt;&lt;Q&gt;JP3422950000^FF_TAX_CF(ANN_R,41275,41639,,,USD)&lt;/Q&gt;&lt;R&gt;1&lt;/R&gt;&lt;C&gt;1&lt;/C&gt;&lt;D xsi:type="xsd:double"&gt;1377.30825780891&lt;/D&gt;&lt;/FQL&gt;&lt;FQL&gt;&lt;Q&gt;JP3463000004^FF_TAX_RATE(ANN_R,43466,43830)&lt;/Q&gt;&lt;R&gt;1&lt;/R&gt;&lt;C&gt;1&lt;/C&gt;&lt;D xsi:type="xsd:double"&gt;-5.85211422123311&lt;/D&gt;&lt;/FQL&gt;&lt;FQL&gt;&lt;Q&gt;DE0007165631^FF_PTX_INC(ANN_R,41640,42004,,,USD)&lt;/Q&gt;&lt;R&gt;1&lt;/R&gt;&lt;C&gt;1&lt;/C&gt;&lt;D xsi:type="xsd:double"&gt;127.643800760508&lt;/D&gt;&lt;/FQL&gt;&lt;FQL&gt;&lt;Q&gt;JP3463000004^FF_ASSETS(ANN_R,43466,43830,,,USD)&lt;/Q&gt;&lt;R&gt;1&lt;/R&gt;&lt;C&gt;1&lt;/C&gt;&lt;D xsi:type="xsd:double"&gt;124612.856414393&lt;/D&gt;&lt;/FQL&gt;&lt;FQL&gt;&lt;Q&gt;JP3463000004^FF_SHLDRS_EQ(ANN_R,43466,43830,,,USD)&lt;/Q&gt;&lt;R&gt;1&lt;/R&gt;&lt;C&gt;1&lt;/C&gt;&lt;D xsi:type="xsd:double"&gt;46817.4132023007&lt;/D&gt;&lt;/FQL&gt;&lt;FQL&gt;&lt;Q&gt;JP3463000004^FF_MKT_VAL(ANN_R,43466,43830,,,USD)&lt;/Q&gt;&lt;R&gt;1&lt;/R&gt;&lt;C&gt;1&lt;/C&gt;&lt;D xsi:type="xsd:double"&gt;63505.9935479745&lt;/D&gt;&lt;/FQL&gt;&lt;FQL&gt;&lt;Q&gt;JP3505000004^FF_TAX_CF(ANN_R,42370,42735)&lt;/Q&gt;&lt;R&gt;1&lt;/R&gt;&lt;C&gt;1&lt;/C&gt;&lt;D xsi:type="xsd:double"&gt;58147&lt;/D&gt;&lt;/FQL&gt;&lt;FQL&gt;&lt;Q&gt;JP3386450005^FF_TAX_RATE(ANN_R,43466,43830)&lt;/Q&gt;&lt;R&gt;1&lt;/R&gt;&lt;C&gt;1&lt;/C&gt;&lt;D xsi:type="xsd:double"&gt;29.7799719631864&lt;/D&gt;&lt;/FQL&gt;&lt;FQL&gt;&lt;Q&gt;FR0000133308^FF_TAX_CF(ANN_R,42736,43100)&lt;/Q&gt;&lt;R&gt;1&lt;/R&gt;&lt;C&gt;1&lt;/C&gt;&lt;D xsi:type="xsd:double"&gt;2517&lt;/D&gt;&lt;/FQL&gt;&lt;FQL&gt;&lt;Q&gt;JP3386450005^FF_ASSETS(ANN_R,43466,43830,,,USD)&lt;/Q&gt;&lt;R&gt;1&lt;/R&gt;&lt;C&gt;1&lt;/C&gt;&lt;D xsi:type="xsd:double"&gt;76594.0427535027&lt;/D&gt;&lt;/FQL&gt;&lt;FQL&gt;&lt;Q&gt;JP3386450005^FF_SHLDRS_EQ(ANN_R,43466,43830,,,USD)&lt;/Q&gt;&lt;R&gt;1&lt;/R&gt;&lt;C&gt;1&lt;/C&gt;&lt;D xsi:type="xsd:double"&gt;24554.7291815281&lt;/D&gt;&lt;/FQL&gt;&lt;FQL&gt;&lt;Q&gt;JP3386450005^FF_MKT_VAL(ANN_R,43466,43830,,,USD)&lt;/Q&gt;&lt;R&gt;1&lt;/R&gt;&lt;C&gt;1&lt;/C&gt;&lt;D xsi:type="xsd:double"&gt;15234.1018517841&lt;/D&gt;&lt;/FQL&gt;&lt;FQL&gt;&lt;Q&gt;US4180561072^FF_TAX_CF(ANN_R,42370,42735,,,USD)&lt;/Q&gt;&lt;R&gt;1&lt;/R&gt;&lt;C&gt;1&lt;/C&gt;&lt;D xsi:type="xsd:double"&gt;98.913&lt;/D&gt;&lt;/FQL&gt;&lt;FQL&gt;&lt;Q&gt;JP3910660004^FF_TAX_RATE(ANN_R,43466,43830)&lt;/Q&gt;&lt;R&gt;1&lt;/R&gt;&lt;C&gt;1&lt;/C&gt;&lt;D xsi:type="xsd:double"&gt;28.5205051162332&lt;/D&gt;&lt;/FQL&gt;&lt;FQL&gt;&lt;Q&gt;FR0010307819^FF_PTX_INC(ANN_R,40909,41274,,,USD)&lt;/Q&gt;&lt;R&gt;1&lt;/R&gt;&lt;C&gt;1&lt;/C&gt;&lt;D xsi:type="xsd:double"&gt;969.260583639145&lt;/D&gt;&lt;/FQL&gt;&lt;FQL&gt;&lt;Q&gt;JP3910660004^FF_ASSETS(ANN_R,43466,43830,,,USD)&lt;/Q&gt;&lt;R&gt;1&lt;/R&gt;&lt;C&gt;1&lt;/C&gt;&lt;D xsi:type="xsd:double"&gt;203563.298130184&lt;/D&gt;&lt;/FQL&gt;&lt;FQL&gt;&lt;Q&gt;JP3910660004^FF_SHLDRS_EQ(ANN_R,43466,43830,,,USD)&lt;/Q&gt;&lt;R&gt;1&lt;/R&gt;&lt;C&gt;1&lt;/C&gt;&lt;D xsi:type="xsd:double"&gt;32314.3539096415&lt;/D&gt;&lt;/FQL&gt;&lt;FQL&gt;&lt;Q&gt;JP3910660004^FF_MKT_VAL(ANN_R,43466,43830,,,USD)&lt;/Q&gt;&lt;R&gt;1&lt;/R&gt;&lt;C&gt;1&lt;/C&gt;&lt;D xsi:type="xsd:double"&gt;34228.2860336585&lt;/D&gt;&lt;/FQL&gt;&lt;FQL&gt;&lt;Q&gt;TW0002303005^FF_PTX_INC(ANN_R,43831,44196,,,USD)&lt;/Q&gt;&lt;R&gt;1&lt;/R&gt;&lt;C&gt;1&lt;/C&gt;&lt;D xsi:type="xsd:double"&gt;721.975710072484&lt;/D&gt;&lt;/FQL&gt;&lt;FQL&gt;&lt;Q&gt;TW0002412004^FF_TAX_RATE(ANN_R,43466,43830)&lt;/Q&gt;&lt;R&gt;1&lt;/R&gt;&lt;C&gt;1&lt;/C&gt;&lt;D xsi:type="xsd:double"&gt;19.3419790498137&lt;/D&gt;&lt;/FQL&gt;&lt;FQL&gt;&lt;Q&gt;ES0105066007^FF_TAX_CF(ANN_R,43466,43830,,,USD)&lt;/Q&gt;&lt;R&gt;1&lt;/R&gt;&lt;C&gt;1&lt;/C&gt;&lt;D xsi:type="xsd:double"&gt;28.2744588561058&lt;/D&gt;&lt;/FQL&gt;&lt;FQL&gt;&lt;Q&gt;TW0002412004^FF_ASSETS(ANN_R,43466,43830,,,USD)&lt;/Q&gt;&lt;R&gt;1&lt;/R&gt;&lt;C&gt;1&lt;/C&gt;&lt;D xsi:type="xsd:double"&gt;15927.4860033167&lt;/D&gt;&lt;/FQL&gt;&lt;FQL&gt;&lt;Q&gt;TW0002412004^FF_SHLDRS_EQ(ANN_R,43466,43830,,,USD)&lt;/Q&gt;&lt;R&gt;1&lt;/R&gt;&lt;C&gt;1&lt;/C&gt;&lt;D xsi:type="xsd:double"&gt;12546.6274415534&lt;/D&gt;&lt;/FQL&gt;&lt;FQL&gt;&lt;Q&gt;TW0002412004^FF_MKT_VAL(ANN_R,43466,43830,,,USD)&lt;/Q&gt;&lt;R&gt;1&lt;/R&gt;&lt;C&gt;1&lt;/C&gt;&lt;D xsi:type="xsd:double"&gt;28465.7967018611&lt;/D&gt;&lt;/FQL&gt;&lt;FQL&gt;&lt;Q&gt;NL0012015705^FF_PTX_INC(ANN_R,42736,43100,,,USD)&lt;/Q&gt;&lt;R&gt;1&lt;/R&gt;&lt;C&gt;1&lt;/C&gt;&lt;D xsi:type="xsd:double"&gt;-42.2400219022036&lt;/D&gt;&lt;/FQL&gt;&lt;FQL&gt;&lt;Q&gt;KR7035720002^FF_TAX_RATE(ANN_R,43466,43830)&lt;/Q&gt;&lt;R&gt;0&lt;/R&gt;&lt;C&gt;0&lt;/C&gt;&lt;/FQL&gt;&lt;FQL&gt;&lt;Q&gt;NL0010545661^FF_PTX_INC(ANN_R,43831,44196,,,USD)&lt;/Q&gt;&lt;R&gt;1&lt;/R&gt;&lt;C&gt;1&lt;/C&gt;&lt;D xsi:type="xsd:double"&gt;-505&lt;/D&gt;&lt;/FQL&gt;&lt;FQL&gt;&lt;Q&gt;KR7035720002^FF_ASSETS(ANN_R,43466,43830,,,USD)&lt;/Q&gt;&lt;R&gt;1&lt;/R&gt;&lt;C&gt;1&lt;/C&gt;&lt;D xsi:type="xsd:double"&gt;7555.23886659816&lt;/D&gt;&lt;/FQL&gt;&lt;FQL&gt;&lt;Q&gt;KR7035720002^FF_SHLDRS_EQ(ANN_R,43466,43830,,,USD)&lt;/Q&gt;&lt;R&gt;1&lt;/R&gt;&lt;C&gt;1&lt;/C&gt;&lt;D xsi:type="xsd:double"&gt;4518.44805884628&lt;/D&gt;&lt;/FQL&gt;&lt;FQL&gt;&lt;Q&gt;KR7035720002^FF_MKT_VAL(ANN_R,43466,43830,,,USD)&lt;/Q&gt;&lt;R&gt;1&lt;/R&gt;&lt;C&gt;1&lt;/C&gt;&lt;D xsi:type="xsd:double"&gt;10896.0040969081&lt;/D&gt;&lt;/FQL&gt;&lt;FQL&gt;&lt;Q&gt;SE0000667891^FF_TAX_CF(ANN_R,43831,44196)&lt;/Q&gt;&lt;R&gt;1&lt;/R&gt;&lt;C&gt;1&lt;/C&gt;&lt;D xsi:type="xsd:double"&gt;3518&lt;/D&gt;&lt;/FQL&gt;&lt;FQL&gt;&lt;Q&gt;JP3866800000^FF_TAX_RATE(ANN_R,43466,43830)&lt;/Q&gt;&lt;R&gt;1&lt;/R&gt;&lt;C&gt;1&lt;/C&gt;&lt;D xsi:type="xsd:double"&gt;27.3063660986995&lt;/D&gt;&lt;/FQL&gt;&lt;FQL&gt;&lt;Q&gt;US45784P1012^FF_TAX_CF(ANN_R,43101,43465,,,USD)&lt;/Q&gt;&lt;R&gt;1&lt;/R&gt;&lt;C&gt;1&lt;/C&gt;&lt;D xsi:type="xsd:double"&gt;0.795&lt;/D&gt;&lt;/FQL&gt;&lt;FQL&gt;&lt;Q&gt;JP3866800000^FF_ASSETS(ANN_R,43466,43830,,,USD)&lt;/Q&gt;&lt;R&gt;1&lt;/R&gt;&lt;C&gt;1&lt;/C&gt;&lt;D xsi:type="xsd:double"&gt;54333.7529145926&lt;/D&gt;&lt;/FQL&gt;&lt;FQL&gt;&lt;Q&gt;JP3866800000^FF_SHLDRS_EQ(ANN_R,43466,43830,,,USD)&lt;/Q&gt;&lt;R&gt;1&lt;/R&gt;&lt;C&gt;1&lt;/C&gt;&lt;D xsi:type="xsd:double"&gt;17287.9174271971&lt;/D&gt;&lt;/FQL&gt;&lt;FQL&gt;&lt;Q&gt;JP3866800000^FF_MKT_VAL(ANN_R,43466,43830,,,USD)&lt;/Q&gt;&lt;R&gt;1&lt;/R&gt;&lt;C&gt;1&lt;/C&gt;&lt;D xsi:type="xsd:double"&gt;20107.2155369996&lt;/D&gt;&lt;/FQL&gt;&lt;FQL&gt;&lt;Q&gt;US8545021011^FF_PTX_INC(ANN_R,43831,44196,,,USD)&lt;/Q&gt;&lt;R&gt;1&lt;/R&gt;&lt;C&gt;1&lt;/C&gt;&lt;D xsi:type="xsd:double"&gt;1219.8&lt;/D&gt;&lt;/FQL&gt;&lt;FQL&gt;&lt;Q&gt;JP3899600005^FF_TAX_RATE(ANN_R,43466,43830)&lt;/Q&gt;&lt;R&gt;1&lt;/R&gt;&lt;C&gt;1&lt;/C&gt;&lt;D xsi:type="xsd:double"&gt;27.9502605018512&lt;/D&gt;&lt;/FQL&gt;&lt;FQL&gt;&lt;Q&gt;US98978V1035^FF_TAX_CF(ANN_R,43831,44196)&lt;/Q&gt;&lt;R&gt;1&lt;/R&gt;&lt;C&gt;1&lt;/C&gt;&lt;D xsi:type="xsd:double"&gt;418&lt;/D&gt;&lt;/FQL&gt;&lt;FQL&gt;&lt;Q&gt;JP3899600005^FF_ASSETS(ANN_R,43466,43830,,,USD)&lt;/Q&gt;&lt;R&gt;1&lt;/R&gt;&lt;C&gt;1&lt;/C&gt;&lt;D xsi:type="xsd:double"&gt;52346.6361766309&lt;/D&gt;&lt;/FQL&gt;&lt;FQL&gt;&lt;Q&gt;JP3899600005^FF_SHLDRS_EQ(ANN_R,43466,43830,,,USD)&lt;/Q&gt;&lt;R&gt;1&lt;/R&gt;&lt;C&gt;1&lt;/C&gt;&lt;D xsi:type="xsd:double"&gt;15999.874689132&lt;/D&gt;&lt;/FQL&gt;&lt;FQL&gt;&lt;Q&gt;JP3899600005^FF_MKT_VAL(ANN_R,43466,43830,,,USD)&lt;/Q&gt;&lt;R&gt;1&lt;/R&gt;&lt;C&gt;1&lt;/C&gt;&lt;D xsi:type="xsd:double"&gt;25151.8735290331&lt;/D&gt;&lt;/FQL&gt;&lt;FQL&gt;&lt;Q&gt;SE0000667891^FF_TAX_CF(ANN_R,40909,41274,,,USD)&lt;/Q&gt;&lt;R&gt;1&lt;/R&gt;&lt;C&gt;1&lt;/C&gt;&lt;D xsi:type="xsd:double"&gt;451.103837013245&lt;/D&gt;&lt;/FQL&gt;&lt;FQL&gt;&lt;Q&gt;KR7000270009^FF_TAX_RATE(ANN_R,43466,43830)&lt;/Q&gt;&lt;R&gt;1&lt;/R&gt;&lt;C&gt;1&lt;/C&gt;&lt;D xsi:type="xsd:double"&gt;34.8046120576147&lt;/D&gt;&lt;/FQL&gt;&lt;FQL&gt;&lt;Q&gt;NL0012969182^FF_TAX_CF(ANN_R,43831,44196)&lt;/Q&gt;&lt;R&gt;1&lt;/R&gt;&lt;C&gt;1&lt;/C&gt;&lt;D xsi:type="xsd:double"&gt;71.965&lt;/D&gt;&lt;/FQL&gt;&lt;FQL&gt;&lt;Q&gt;KR7000270009^FF_ASSETS(ANN_R,43466,43830,,,USD)&lt;/Q&gt;&lt;R&gt;1&lt;/R&gt;&lt;C&gt;1&lt;/C&gt;&lt;D xsi:type="xsd:double"&gt;47857.4944584053&lt;/D&gt;&lt;/FQL&gt;&lt;FQL&gt;&lt;Q&gt;KR7000270009^FF_SHLDRS_EQ(ANN_R,43466,43830,,,USD)&lt;/Q&gt;&lt;R&gt;1&lt;/R&gt;&lt;C&gt;1&lt;/C&gt;&lt;D xsi:type="xsd:double"&gt;25057.8397404198&lt;/D&gt;&lt;/FQL&gt;&lt;FQL&gt;&lt;Q&gt;KR7000270009^FF_MKT_VAL(ANN_R,43466,43830,,,USD)&lt;/Q&gt;&lt;R&gt;1&lt;/R&gt;&lt;C&gt;1&lt;/C&gt;&lt;D xsi:type="xsd:double"&gt;15358.4291767949&lt;/D&gt;&lt;/FQL&gt;&lt;FQL&gt;&lt;Q&gt;JP3188220002^FF_PTX_INC(ANN_R,41640,42004,,,USD)&lt;/Q&gt;&lt;R&gt;2&lt;/R&gt;&lt;C&gt;1&lt;/C&gt;&lt;D xsi:type="xsd:double"&gt;2098.65059950389&lt;/D&gt;&lt;D xsi:type="xsd:double"&gt;2670.45147167826&lt;/D&gt;&lt;/FQL&gt;&lt;FQL&gt;&lt;Q&gt;JP3351600006^FF_TAX_RATE(ANN_R,43466,43830)&lt;/Q&gt;&lt;R&gt;1&lt;/R&gt;&lt;C&gt;1&lt;/C&gt;&lt;D xsi:type="xsd:double"&gt;28.0094619009481&lt;/D&gt;&lt;/FQL&gt;&lt;FQL&gt;&lt;Q&gt;US4461501045^FF_TAX_CF(ANN_R,43466,43830)&lt;/Q&gt;&lt;R&gt;1&lt;/R&gt;&lt;C&gt;1&lt;/C&gt;&lt;D xsi:type="xsd:double"&gt;111&lt;/D&gt;&lt;/FQL&gt;&lt;FQL&gt;&lt;Q&gt;JP3351600006^FF_ASSETS(ANN_R,43466,43830,,,USD)&lt;/Q&gt;&lt;R&gt;1&lt;/R&gt;&lt;C&gt;1&lt;/C&gt;&lt;D xsi:type="xsd:double"&gt;11215.0448151771&lt;/D&gt;&lt;/FQL&gt;&lt;FQL&gt;&lt;Q&gt;JP3351600006^FF_SHLDRS_EQ(ANN_R,43466,43830,,,USD)&lt;/Q&gt;&lt;R&gt;1&lt;/R&gt;&lt;C&gt;1&lt;/C&gt;&lt;D xsi:type="xsd:double"&gt;4579.7193289753&lt;/D&gt;&lt;/FQL&gt;&lt;FQL&gt;&lt;Q&gt;JP3351600006^FF_MKT_VAL(ANN_R,43466,43830,,,USD)&lt;/Q&gt;&lt;R&gt;1&lt;/R&gt;&lt;C&gt;1&lt;/C&gt;&lt;D xsi:type="xsd:double"&gt;28602.7826011138&lt;/D&gt;&lt;/FQL&gt;&lt;FQL&gt;&lt;Q&gt;SE0000148884^FF_PTX_INC(ANN_R,43466,43830,,,USD)&lt;/Q&gt;&lt;R&gt;1&lt;/R&gt;&lt;C&gt;1&lt;/C&gt;&lt;D xsi:type="xsd:double"&gt;2618.15345425904&lt;/D&gt;&lt;/FQL&gt;&lt;FQL&gt;&lt;Q&gt;JP3788600009^FF_TAX_RATE(ANN_R,43466,43830)&lt;/Q&gt;&lt;R&gt;1&lt;/R&gt;&lt;C&gt;1&lt;/C&gt;&lt;D xsi:type="xsd:double"&gt;36.0780790781062&lt;/D&gt;&lt;/FQL&gt;&lt;FQL&gt;&lt;Q&gt;JP3371200001^FF_TAX_CF(ANN_R,43101,43465,,,USD)&lt;/Q&gt;&lt;R&gt;1&lt;/R&gt;&lt;C&gt;1&lt;/C&gt;&lt;D xsi:type="xsd:double"&gt;674.811576507986&lt;/D&gt;&lt;/FQL&gt;&lt;FQL&gt;&lt;Q&gt;JP3788600009^FF_ASSETS(ANN_R,43466,43830,,,USD)&lt;/Q&gt;&lt;R&gt;1&lt;/R&gt;&lt;C&gt;1&lt;/C&gt;&lt;D xsi:type="xsd:double"&gt;86972.8753352165&lt;/D&gt;&lt;/FQL&gt;&lt;FQL&gt;&lt;Q&gt;JP3788600009^FF_SHLDRS_EQ(ANN_R,43466,43830,,,USD)&lt;/Q&gt;&lt;R&gt;1&lt;/R&gt;&lt;C&gt;1&lt;/C&gt;&lt;D xsi:type="xsd:double"&gt;29476.4714228362&lt;/D&gt;&lt;/FQL&gt;&lt;FQL&gt;&lt;Q&gt;JP3788600009^FF_MKT_VAL(ANN_R,43466,43830,,,USD)&lt;/Q&gt;&lt;R&gt;1&lt;/R&gt;&lt;C&gt;1&lt;/C&gt;&lt;D xsi:type="xsd:double"&gt;31275.2206703512&lt;/D&gt;&lt;/FQL&gt;&lt;FQL&gt;&lt;Q&gt;JP3505000004^FF_TAX_CF(ANN_R,42005,42369,,,USD)&lt;/Q&gt;&lt;R&gt;1&lt;/R&gt;&lt;C&gt;1&lt;/C&gt;&lt;D xsi:type="xsd:double"&gt;702.598462426104&lt;/D&gt;&lt;/FQL&gt;&lt;FQL&gt;&lt;Q&gt;TW0002317005^FF_TAX_RATE(ANN_R,43466,43830)&lt;/Q&gt;&lt;R&gt;1&lt;/R&gt;&lt;C&gt;1&lt;/C&gt;&lt;D xsi:type="xsd:double"&gt;21.9717161823155&lt;/D&gt;&lt;/FQL&gt;&lt;FQL&gt;&lt;Q&gt;US22160K1051^FF_TAX_CF(ANN_R,43101,43465)&lt;/Q&gt;&lt;R&gt;1&lt;/R&gt;&lt;C&gt;1&lt;/C&gt;&lt;D xsi:type="xsd:double"&gt;1204&lt;/D&gt;&lt;/FQL&gt;&lt;FQL&gt;&lt;Q&gt;TW0002317005^FF_ASSETS(ANN_R,43466,43830,,,USD)&lt;/Q&gt;&lt;R&gt;1&lt;/R&gt;&lt;C&gt;1&lt;/C&gt;&lt;D xsi:type="xsd:double"&gt;110782.992527874&lt;/D&gt;&lt;/FQL&gt;&lt;FQL&gt;&lt;Q&gt;TW0002317005^FF_SHLDRS_EQ(ANN_R,43466,43830,,,USD)&lt;/Q&gt;&lt;R&gt;1&lt;/R&gt;&lt;C&gt;1&lt;/C&gt;&lt;D xsi:type="xsd:double"&gt;41364.5251948649&lt;/D&gt;&lt;/FQL&gt;&lt;FQL&gt;&lt;Q&gt;TW0002317005^FF_MKT_VAL(ANN_R,43466,43830,,,USD)&lt;/Q&gt;&lt;R&gt;1&lt;/R&gt;&lt;C&gt;1&lt;/C&gt;&lt;D xsi:type="xsd:double"&gt;41986.3543874107&lt;/D&gt;&lt;/FQL&gt;&lt;FQL&gt;&lt;Q&gt;NL0013654783^FF_TAX_CF(ANN_R,43101,43465)&lt;/Q&gt;&lt;R&gt;1&lt;/R&gt;&lt;C&gt;1&lt;/C&gt;&lt;D xsi:type="xsd:double"&gt;59.0443504457353&lt;/D&gt;&lt;/FQL&gt;&lt;FQL&gt;&lt;Q&gt;JP3538800008^FF_TAX_RATE(ANN_R,43466,43830)&lt;/Q&gt;&lt;R&gt;1&lt;/R&gt;&lt;C&gt;1&lt;/C&gt;&lt;D xsi:type="xsd:double"&gt;28.5615383284006&lt;/D&gt;&lt;/FQL&gt;&lt;FQL&gt;&lt;Q&gt;US4404521001^FF_TAX_CF(ANN_R,43101,43465)&lt;/Q&gt;&lt;R&gt;1&lt;/R&gt;&lt;C&gt;1&lt;/C&gt;&lt;D xsi:type="xsd:double"&gt;147.5&lt;/D&gt;&lt;/FQL&gt;&lt;FQL&gt;&lt;Q&gt;JP3538800008^FF_ASSETS(ANN_R,43466,43830,,,USD)&lt;/Q&gt;&lt;R&gt;1&lt;/R&gt;&lt;C&gt;1&lt;/C&gt;&lt;D xsi:type="xsd:double"&gt;18001.3565182686&lt;/D&gt;&lt;/FQL&gt;&lt;FQL&gt;&lt;Q&gt;JP3538800008^FF_SHLDRS_EQ(ANN_R,43466,43830,,,USD)&lt;/Q&gt;&lt;R&gt;1&lt;/R&gt;&lt;C&gt;1&lt;/C&gt;&lt;D xsi:type="xsd:double"&gt;7926.00681558251&lt;/D&gt;&lt;/FQL&gt;&lt;FQL&gt;&lt;Q&gt;JP3538800008^FF_MKT_VAL(ANN_R,43466,43830,,,USD)&lt;/Q&gt;&lt;R&gt;1&lt;/R&gt;&lt;C&gt;1&lt;/C&gt;&lt;D xsi:type="xsd:double"&gt;9892.25398576615&lt;/D&gt;&lt;/FQL&gt;&lt;FQL&gt;&lt;Q&gt;FR0000120644^FF_TAX_CF(ANN_R,43101,43465)&lt;/Q&gt;&lt;R&gt;1&lt;/R&gt;&lt;C&gt;1&lt;/C&gt;&lt;D xsi:type="xsd:double"&gt;556&lt;/D&gt;&lt;/FQL&gt;&lt;FQL&gt;&lt;Q&gt;JP3783600004^FF_TAX_RATE(ANN_R,43466,43830)&lt;/Q&gt;&lt;R&gt;1&lt;/R&gt;&lt;C&gt;1&lt;/C&gt;&lt;D xsi:type="xsd:double"&gt;30.6318665294819&lt;/D&gt;&lt;/FQL&gt;&lt;FQL&gt;&lt;Q&gt;JP3496400007^FF_TAX_CF(ANN_R,43101,43465)&lt;/Q&gt;&lt;R&gt;1&lt;/R&gt;&lt;C&gt;1&lt;/C&gt;&lt;D xsi:type="xsd:double"&gt;291336&lt;/D&gt;&lt;/FQL&gt;&lt;FQL&gt;&lt;Q&gt;JP3783600004^FF_ASSETS(ANN_R,43466,43830,,,USD)&lt;/Q&gt;&lt;R&gt;1&lt;/R&gt;&lt;C&gt;1&lt;/C&gt;&lt;D xsi:type="xsd:double"&gt;76046.7056757957&lt;/D&gt;&lt;/FQL&gt;&lt;FQL&gt;&lt;Q&gt;JP3783600004^FF_SHLDRS_EQ(ANN_R,43466,43830,,,USD)&lt;/Q&gt;&lt;R&gt;1&lt;/R&gt;&lt;C&gt;1&lt;/C&gt;&lt;D xsi:type="xsd:double"&gt;27710.8390937746&lt;/D&gt;&lt;/FQL&gt;&lt;FQL&gt;&lt;Q&gt;JP3783600004^FF_MKT_VAL(ANN_R,43466,43830,,,USD)&lt;/Q&gt;&lt;R&gt;1&lt;/R&gt;&lt;C&gt;1&lt;/C&gt;&lt;D xsi:type="xsd:double"&gt;36778.1996309199&lt;/D&gt;&lt;/FQL&gt;&lt;FQL&gt;&lt;Q&gt;KR7017670001^FF_TAX_CF(ANN_R,43101,43465)&lt;/Q&gt;&lt;R&gt;1&lt;/R&gt;&lt;C&gt;1&lt;/C&gt;&lt;D xsi:type="xsd:double"&gt;393823&lt;/D&gt;&lt;/FQL&gt;&lt;FQL&gt;&lt;Q&gt;TW0001303006^FF_TAX_RATE(ANN_R,43466,43830)&lt;/Q&gt;&lt;R&gt;1&lt;/R&gt;&lt;C&gt;1&lt;/C&gt;&lt;D xsi:type="xsd:double"&gt;23.4305865136388&lt;/D&gt;&lt;/FQL&gt;&lt;FQL&gt;&lt;Q&gt;US8666741041^FF_TAX_CF(ANN_R,43466,43830)&lt;/Q&gt;&lt;R&gt;1&lt;/R&gt;&lt;C&gt;1&lt;/C&gt;&lt;D xsi:type="xsd:double"&gt;0.948&lt;/D&gt;&lt;/FQL&gt;&lt;FQL&gt;&lt;Q&gt;TW0001303006^FF_ASSETS(ANN_R,43466,43830,,,USD)&lt;/Q&gt;&lt;R&gt;1&lt;/R&gt;&lt;C&gt;1&lt;/C&gt;&lt;D xsi:type="xsd:double"&gt;18503.4756822244&lt;/D&gt;&lt;/FQL&gt;&lt;FQL&gt;&lt;Q&gt;TW0001303006^FF_SHLDRS_EQ(ANN_R,43466,43830,,,USD)&lt;/Q&gt;&lt;R&gt;1&lt;/R&gt;&lt;C&gt;1&lt;/C&gt;&lt;D xsi:type="xsd:double"&gt;11494.5421876802&lt;/D&gt;&lt;/FQL&gt;&lt;FQL&gt;&lt;Q&gt;TW0001303006^FF_MKT_VAL(ANN_R,43466,43830,,,USD)&lt;/Q&gt;&lt;R&gt;1&lt;/R&gt;&lt;C&gt;1&lt;/C&gt;&lt;D xsi:type="xsd:double"&gt;19260.2279613514&lt;/D&gt;&lt;/FQL&gt;&lt;FQL&gt;&lt;Q&gt;SE0012853455^FF_PTX_INC(ANN_R,43466,43830,,,USD)&lt;/Q&gt;&lt;R&gt;1&lt;/R&gt;&lt;C&gt;1&lt;/C&gt;&lt;D xsi:type="xsd:double"&gt;180.534812520044&lt;/D&gt;&lt;/FQL&gt;&lt;FQL&gt;&lt;Q&gt;JP3546800008^FF_TAX_RATE(ANN_R,43466,43830)&lt;/Q&gt;&lt;R&gt;1&lt;/R&gt;&lt;C&gt;1&lt;/C&gt;&lt;D xsi:type="xsd:double"&gt;22.804233319378&lt;/D&gt;&lt;/FQL&gt;&lt;FQL&gt;&lt;Q&gt;US6700024010^FF_PTX_INC(ANN_R,41640,42004,,,USD)&lt;/Q&gt;&lt;R&gt;1&lt;/R&gt;&lt;C&gt;1&lt;/C&gt;&lt;D xsi:type="xsd:double"&gt;-82.947&lt;/D&gt;&lt;/FQL&gt;&lt;FQL&gt;&lt;Q&gt;JP3546800008^FF_ASSETS(ANN_R,43466,43830,,,USD)&lt;/Q&gt;&lt;R&gt;1&lt;/R&gt;&lt;C&gt;1&lt;/C&gt;&lt;D xsi:type="xsd:double"&gt;10125.9437344968&lt;/D&gt;&lt;/FQL&gt;&lt;FQL&gt;&lt;Q&gt;JP3546800008^FF_SHLDRS_EQ(ANN_R,43466,43830,,,USD)&lt;/Q&gt;&lt;R&gt;1&lt;/R&gt;&lt;C&gt;1&lt;/C&gt;&lt;D xsi:type="xsd:double"&gt;6306.49185732007&lt;/D&gt;&lt;/FQL&gt;&lt;FQL&gt;&lt;Q&gt;JP3546800008^FF_MKT_VAL(ANN_R,43466,43830,,,USD)&lt;/Q&gt;&lt;R&gt;1&lt;/R&gt;&lt;C&gt;1&lt;/C&gt;&lt;D xsi:type="xsd:double"&gt;22686.1034860969&lt;/D&gt;&lt;/FQL&gt;&lt;FQL&gt;&lt;Q&gt;CH0012280076^FF_PTX_INC(ANN_R,41275,41639,,,USD)&lt;/Q&gt;&lt;R&gt;1&lt;/R&gt;&lt;C&gt;1&lt;/C&gt;&lt;D xsi:type="xsd:double"&gt;123.021332836509&lt;/D&gt;&lt;/FQL&gt;&lt;FQL&gt;&lt;Q&gt;KR7017670001^FF_TAX_RATE(ANN_R,43466,43830)&lt;/Q&gt;&lt;R&gt;1&lt;/R&gt;&lt;C&gt;1&lt;/C&gt;&lt;D xsi:type="xsd:double"&gt;42.2045995687729&lt;/D&gt;&lt;/FQL&gt;&lt;FQL&gt;&lt;Q&gt;US6200763075^FF_PTX_INC(ANN_R,43101,43465,,,USD)&lt;/Q&gt;&lt;R&gt;1&lt;/R&gt;&lt;C&gt;1&lt;/C&gt;&lt;D xsi:type="xsd:double"&gt;1102&lt;/D&gt;&lt;/FQL&gt;&lt;FQL&gt;&lt;Q&gt;KR7017670001^FF_ASSETS(ANN_R,43466,43830,,,USD)&lt;/Q&gt;&lt;R&gt;1&lt;/R&gt;&lt;C&gt;1&lt;/C&gt;&lt;D xsi:type="xsd:double"&gt;39087.1799020171&lt;/D&gt;&lt;/FQL&gt;&lt;FQL&gt;&lt;Q&gt;KR7017670001^FF_SHLDRS_EQ(ANN_R,43466,43830,,,USD)&lt;/Q&gt;&lt;R&gt;1&lt;/R&gt;&lt;C&gt;1&lt;/C&gt;&lt;D xsi:type="xsd:double"&gt;19500.5997643881&lt;/D&gt;&lt;/FQL&gt;&lt;FQL&gt;&lt;Q&gt;KR7017670001^FF_MKT_VAL(ANN_R,43466,43830,,,USD)&lt;/Q&gt;&lt;R&gt;1&lt;/R&gt;&lt;C&gt;1&lt;/C&gt;&lt;D xsi:type="xsd:double"&gt;15051.6464593654&lt;/D&gt;&lt;/FQL&gt;&lt;FQL&gt;&lt;Q&gt;US8725901040^FF_TAX_CF(ANN_R,42736,43100)&lt;/Q&gt;&lt;R&gt;1&lt;/R&gt;&lt;C&gt;1&lt;/C&gt;&lt;D xsi:type="xsd:double"&gt;31&lt;/D&gt;&lt;/FQL&gt;&lt;FQL&gt;&lt;Q&gt;JP3519400000^FF_TAX_RATE(ANN_R,43466,43830)&lt;/Q&gt;&lt;R&gt;1&lt;/R&gt;&lt;C&gt;1&lt;/C&gt;&lt;D xsi:type="xsd:double"&gt;24.2110123957998&lt;/D&gt;&lt;/FQL&gt;&lt;FQL&gt;&lt;Q&gt;JP3893200000^FF_TAX_CF(ANN_R,42370,42735)&lt;/Q&gt;&lt;R&gt;1&lt;/R&gt;&lt;C&gt;1&lt;/C&gt;&lt;D xsi:type="xsd:double"&gt;69042&lt;/D&gt;&lt;/FQL&gt;&lt;FQL&gt;&lt;Q&gt;JP3519400000^FF_ASSETS(ANN_R,43466,43830,,,USD)&lt;/Q&gt;&lt;R&gt;1&lt;/R&gt;&lt;C&gt;1&lt;/C&gt;&lt;D xsi:type="xsd:double"&gt;9743.86929751374&lt;/D&gt;&lt;/FQL&gt;&lt;FQL&gt;&lt;Q&gt;JP3519400000^FF_SHLDRS_EQ(ANN_R,43466,43830,,,USD)&lt;/Q&gt;&lt;R&gt;1&lt;/R&gt;&lt;C&gt;1&lt;/C&gt;&lt;D xsi:type="xsd:double"&gt;7858.15501908772&lt;/D&gt;&lt;/FQL&gt;&lt;FQL&gt;&lt;Q&gt;JP3519400000^FF_MKT_VAL(ANN_R,43466,43830,,,USD)&lt;/Q&gt;&lt;R&gt;1&lt;/R&gt;&lt;C&gt;1&lt;/C&gt;&lt;D xsi:type="xsd:double"&gt;50784.7914558913&lt;/D&gt;&lt;/FQL&gt;&lt;FQL&gt;&lt;Q&gt;CH0012280076^FF_PTX_INC(ANN_R,40909,41274,,,USD)&lt;/Q&gt;&lt;R&gt;1&lt;/R&gt;&lt;C&gt;1&lt;/C&gt;&lt;D xsi:type="xsd:double"&gt;67.0740605049133&lt;/D&gt;&lt;/FQL&gt;&lt;FQL&gt;&lt;Q&gt;JP3778630008^FF_TAX_RATE(ANN_R,43466,43830)&lt;/Q&gt;&lt;R&gt;1&lt;/R&gt;&lt;C&gt;1&lt;/C&gt;&lt;D xsi:type="xsd:double"&gt;27.8737419102236&lt;/D&gt;&lt;/FQL&gt;&lt;FQL&gt;&lt;Q&gt;JP3788600009^FF_TAX_CF(ANN_R,43831,44196)&lt;/Q&gt;&lt;R&gt;1&lt;/R&gt;&lt;C&gt;1&lt;/C&gt;&lt;D xsi:type="xsd:double"&gt;189113&lt;/D&gt;&lt;/FQL&gt;&lt;FQL&gt;&lt;Q&gt;JP3778630008^FF_ASSETS(ANN_R,43466,43830,,,USD)&lt;/Q&gt;&lt;R&gt;1&lt;/R&gt;&lt;C&gt;1&lt;/C&gt;&lt;D xsi:type="xsd:double"&gt;5537.83299438655&lt;/D&gt;&lt;/FQL&gt;&lt;FQL&gt;&lt;Q&gt;JP3778630008^FF_SHLDRS_EQ(ANN_R,43466,43830,,,USD)&lt;/Q&gt;&lt;R&gt;1&lt;/R&gt;&lt;C&gt;1&lt;/C&gt;&lt;D xsi:type="xsd:double"&gt;3876.15333139896&lt;/D&gt;&lt;/FQL&gt;&lt;FQL&gt;&lt;Q&gt;JP3778630008^FF_MKT_VAL(ANN_R,43466,43830,,,USD)&lt;/Q&gt;&lt;R&gt;1&lt;/R&gt;&lt;C&gt;1&lt;/C&gt;&lt;D xsi:type="xsd:double"&gt;10305.9428769473&lt;/D&gt;&lt;/FQL&gt;&lt;FQL&gt;&lt;Q&gt;JP3201200007^FF_TAX_CF(ANN_R,40909,41274,,,USD)&lt;/Q&gt;&lt;R&gt;1&lt;/R&gt;&lt;C&gt;1&lt;/C&gt;&lt;D xsi:type="xsd:double"&gt;252.388846979477&lt;/D&gt;&lt;/FQL&gt;&lt;FQL&gt;&lt;Q&gt;JP3854600008^FF_TAX_RATE(ANN_R,43466,43830)&lt;/Q&gt;&lt;R&gt;1&lt;/R&gt;&lt;C&gt;1&lt;/C&gt;&lt;D xsi:type="xsd:double"&gt;30.9471857051691&lt;/D&gt;&lt;/FQL&gt;&lt;FQL&gt;&lt;Q&gt;BE0003565737^FF_PTX_INC(ANN_R,43831,44196,,,USD)&lt;/Q&gt;&lt;R&gt;1&lt;/R&gt;&lt;C&gt;1&lt;/C&gt;&lt;D xsi:type="xsd:double"&gt;2118.07257437706&lt;/D&gt;&lt;/FQL&gt;&lt;FQL&gt;&lt;Q&gt;JP3854600008^FF_ASSETS(ANN_R,43466,43830,,,USD)&lt;/Q&gt;&lt;R&gt;1&lt;/R&gt;&lt;C&gt;1&lt;/C&gt;&lt;D xsi:type="xsd:double"&gt;184479.590717107&lt;/D&gt;&lt;/FQL&gt;&lt;FQL&gt;&lt;Q&gt;JP3854600008^FF_SHLDRS_EQ(ANN_R,43466,43830,,,USD)&lt;/Q&gt;&lt;R&gt;1&lt;/R&gt;&lt;C&gt;1&lt;/C&gt;&lt;D xsi:type="xsd:double"&gt;74695.9444075823&lt;/D&gt;&lt;/FQL&gt;&lt;FQL&gt;&lt;Q&gt;JP3854600008^FF_MKT_VAL(ANN_R,43466,43830,,,USD)&lt;/Q&gt;&lt;R&gt;1&lt;/R&gt;&lt;C&gt;1&lt;/C&gt;&lt;D xsi:type="xsd:double"&gt;47611.5709881427&lt;/D&gt;&lt;/FQL&gt;&lt;FQL&gt;&lt;Q&gt;DE0008404005^FF_TAX_CF(ANN_R,43831,44196)&lt;/Q&gt;&lt;R&gt;1&lt;/R&gt;&lt;C&gt;1&lt;/C&gt;&lt;D xsi:type="xsd:double"&gt;2691&lt;/D&gt;&lt;/FQL&gt;&lt;FQL&gt;&lt;Q&gt;JP3566800003^FF_TAX_RATE(ANN_R,43466,43830)&lt;/Q&gt;&lt;R&gt;1&lt;/R&gt;&lt;C&gt;1&lt;/C&gt;&lt;D xsi:type="xsd:double"&gt;29.3894213758843&lt;/D&gt;&lt;/FQL&gt;&lt;FQL&gt;&lt;Q&gt;ES0178430E18^FF_TAX_CF(ANN_R,43831,44196)&lt;/Q&gt;&lt;R&gt;1&lt;/R&gt;&lt;C&gt;1&lt;/C&gt;&lt;D xsi:type="xsd:double"&gt;509&lt;/D&gt;&lt;/FQL&gt;&lt;FQL&gt;&lt;Q&gt;JP3566800003^FF_ASSETS(ANN_R,43466,43830,,,USD)&lt;/Q&gt;&lt;R&gt;1&lt;/R&gt;&lt;C&gt;1&lt;/C&gt;&lt;D xsi:type="xsd:double"&gt;83983.7889704853&lt;/D&gt;&lt;/FQL&gt;&lt;FQL&gt;&lt;Q&gt;JP3566800003^FF_SHLDRS_EQ(ANN_R,43466,43830,,,USD)&lt;/Q&gt;&lt;R&gt;1&lt;/R&gt;&lt;C&gt;1&lt;/C&gt;&lt;D xsi:type="xsd:double"&gt;31361.9302954525&lt;/D&gt;&lt;/FQL&gt;&lt;FQL&gt;&lt;Q&gt;JP3566800003^FF_MKT_VAL(ANN_R,43466,43830,,,USD)&lt;/Q&gt;&lt;R&gt;1&lt;/R&gt;&lt;C&gt;1&lt;/C&gt;&lt;D xsi:type="xsd:double"&gt;45544.9114430153&lt;/D&gt;&lt;/FQL&gt;&lt;FQL&gt;&lt;Q&gt;SE0009922164^FF_TAX_CF(ANN_R,42736,43100,,,USD)&lt;/Q&gt;&lt;R&gt;1&lt;/R&gt;&lt;C&gt;1&lt;/C&gt;&lt;D xsi:type="xsd:double"&gt;347.783572383225&lt;/D&gt;&lt;/FQL&gt;&lt;FQL&gt;&lt;Q&gt;JP3592200004^FF_TAX_RATE(ANN_R,43466,43830)&lt;/Q&gt;&lt;R&gt;1&lt;/R&gt;&lt;C&gt;1&lt;/C&gt;&lt;D xsi:type="xsd:double"&gt;142.5611880099&lt;/D&gt;&lt;/FQL&gt;&lt;FQL&gt;&lt;Q&gt;SE0009922164^FF_PTX_INC(ANN_R,43466,43830,,,USD)&lt;/Q&gt;&lt;R&gt;1&lt;/R&gt;&lt;C&gt;1&lt;/C&gt;&lt;D xsi:type="xsd:double"&gt;1372.0227637887&lt;/D&gt;&lt;/FQL&gt;&lt;FQL&gt;&lt;Q&gt;JP3592200004^FF_ASSETS(ANN_R,43466,43830,,,USD)&lt;/Q&gt;&lt;R&gt;1&lt;/R&gt;&lt;C&gt;1&lt;/C&gt;&lt;D xsi:type="xsd:double"&gt;38824.992685318&lt;/D&gt;&lt;/FQL&gt;&lt;FQL&gt;&lt;Q&gt;JP3592200004^FF_SHLDRS_EQ(ANN_R,43466,43830,,,USD)&lt;/Q&gt;&lt;R&gt;1&lt;/R&gt;&lt;C&gt;1&lt;/C&gt;&lt;D xsi:type="xsd:double"&gt;13160.402104184&lt;/D&gt;&lt;/FQL&gt;&lt;FQL&gt;&lt;Q&gt;JP3592200004^FF_MKT_VAL(ANN_R,43466,43830,,,USD)&lt;/Q&gt;&lt;R&gt;1&lt;/R&gt;&lt;C&gt;1&lt;/C&gt;&lt;D xsi:type="xsd:double"&gt;17237.738908359&lt;/D&gt;&lt;/FQL&gt;&lt;FQL&gt;&lt;Q&gt;SE0009922164^FF_TAX_CF(ANN_R,42736,43100)&lt;/Q&gt;&lt;R&gt;1&lt;/R&gt;&lt;C&gt;1&lt;/C&gt;&lt;D xsi:type="xsd:double"&gt;2971&lt;/D&gt;&lt;/FQL&gt;&lt;FQL&gt;&lt;Q&gt;JP3893600001^FF_TAX_RATE(ANN_R,43466,43830)&lt;/Q&gt;&lt;R&gt;1&lt;/R&gt;&lt;C&gt;1&lt;/C&gt;&lt;D xsi:type="xsd:double"&gt;26.1107441241199&lt;/D&gt;&lt;/FQL&gt;&lt;FQL&gt;&lt;Q&gt;SE0007100599^FF_TAX_CF(ANN_R,42736,43100)&lt;/Q&gt;&lt;R&gt;1&lt;/R&gt;&lt;C&gt;1&lt;/C&gt;&lt;D xsi:type="xsd:double"&gt;5723&lt;/D&gt;&lt;/FQL&gt;&lt;FQL&gt;&lt;Q&gt;JP3893600001^FF_ASSETS(ANN_R,43466,43830,,,USD)&lt;/Q&gt;&lt;R&gt;1&lt;/R&gt;&lt;C&gt;1&lt;/C&gt;&lt;D xsi:type="xsd:double"&gt;107925.91477327&lt;/D&gt;&lt;/FQL&gt;&lt;FQL&gt;&lt;Q&gt;JP3893600001^FF_SHLDRS_EQ(ANN_R,43466,43830,,,USD)&lt;/Q&gt;&lt;R&gt;1&lt;/R&gt;&lt;C&gt;1&lt;/C&gt;&lt;D xsi:type="xsd:double"&gt;38516.2064675987&lt;/D&gt;&lt;/FQL&gt;&lt;FQL&gt;&lt;Q&gt;JP3893600001^FF_MKT_VAL(ANN_R,43466,43830,,,USD)&lt;/Q&gt;&lt;R&gt;1&lt;/R&gt;&lt;C&gt;1&lt;/C&gt;&lt;D xsi:type="xsd:double"&gt;26985.4139172411&lt;/D&gt;&lt;/FQL&gt;&lt;FQL&gt;&lt;Q&gt;CH0012280076^FF_PTX_INC(ANN_R,42005,42369,,,USD)&lt;/Q&gt;&lt;R&gt;1&lt;/R&gt;&lt;C&gt;1&lt;/C&gt;&lt;D xsi:type="xsd:double"&gt;96.0306763093471&lt;/D&gt;&lt;/FQL&gt;&lt;FQL&gt;&lt;Q&gt;KR7028260008^FF_TAX_RATE(ANN_R,43466,43830)&lt;/Q&gt;&lt;R&gt;1&lt;/R&gt;&lt;C&gt;1&lt;/C&gt;&lt;D xsi:type="xsd:double"&gt;39.1530631264502&lt;/D&gt;&lt;/FQL&gt;&lt;FQL&gt;&lt;Q&gt;US6311031081^FF_TAX_CF(ANN_R,43466,43830)&lt;/Q&gt;&lt;R&gt;1&lt;/R&gt;&lt;C&gt;1&lt;/C&gt;&lt;D xsi:type="xsd:double"&gt;205&lt;/D&gt;&lt;/FQL&gt;&lt;FQL&gt;&lt;Q&gt;KR7028260008^FF_ASSETS(ANN_R,43466,43830,,,USD)&lt;/Q&gt;&lt;R&gt;1&lt;/R&gt;&lt;C&gt;1&lt;/C&gt;&lt;D xsi:type="xsd:double"&gt;39695.2032657991&lt;/D&gt;&lt;/FQL&gt;&lt;FQL&gt;&lt;Q&gt;KR7028260008^FF_SHLDRS_EQ(ANN_R,43466,43830,,,USD)&lt;/Q&gt;&lt;R&gt;1&lt;/R&gt;&lt;C&gt;1&lt;/C&gt;&lt;D xsi:type="xsd:double"&gt;20836.2961002285&lt;/D&gt;&lt;/FQL&gt;&lt;FQL&gt;&lt;Q&gt;KR7028260008^FF_MKT_VAL(ANN_R,43466,43830,,,USD)&lt;/Q&gt;&lt;R&gt;1&lt;/R&gt;&lt;C&gt;1&lt;/C&gt;&lt;D xsi:type="xsd:double"&gt;15474.1844694119&lt;/D&gt;&lt;/FQL&gt;&lt;FQL&gt;&lt;Q&gt;FR0000130809^FF_PTX_INC(ANN_R,43466,43830,,,USD)&lt;/Q&gt;&lt;R&gt;1&lt;/R&gt;&lt;C&gt;1&lt;/C&gt;&lt;D xsi:type="xsd:double"&gt;5975.6684281826&lt;/D&gt;&lt;/FQL&gt;&lt;FQL&gt;&lt;Q&gt;JP3116000005^FF_TAX_RATE(ANN_R,43466,43830)&lt;/Q&gt;&lt;R&gt;1&lt;/R&gt;&lt;C&gt;1&lt;/C&gt;&lt;D xsi:type="xsd:double"&gt;28.4207486663526&lt;/D&gt;&lt;/FQL&gt;&lt;FQL&gt;&lt;Q&gt;US18915M1071^FF_TAX_CF(ANN_R,43101,43465,,,USD)&lt;/Q&gt;&lt;R&gt;1&lt;/R&gt;&lt;C&gt;1&lt;/C&gt;&lt;D xsi:type="xsd:double"&gt;2.658&lt;/D&gt;&lt;/FQL&gt;&lt;FQL&gt;&lt;Q&gt;JP3116000005^FF_ASSETS(ANN_R,43466,43830,,,USD)&lt;/Q&gt;&lt;R&gt;1&lt;/R&gt;&lt;C&gt;1&lt;/C&gt;&lt;D xsi:type="xsd:double"&gt;28900.7406290397&lt;/D&gt;&lt;/FQL&gt;&lt;FQL&gt;&lt;Q&gt;JP3116000005^FF_SHLDRS_EQ(ANN_R,43466,43830,,,USD)&lt;/Q&gt;&lt;R&gt;1&lt;/R&gt;&lt;C&gt;1&lt;/C&gt;&lt;D xsi:type="xsd:double"&gt;11468.2677265517&lt;/D&gt;&lt;/FQL&gt;&lt;FQL&gt;&lt;Q&gt;JP3116000005^FF_MKT_VAL(ANN_R,43466,43830,,,USD)&lt;/Q&gt;&lt;R&gt;1&lt;/R&gt;&lt;C&gt;1&lt;/C&gt;&lt;D xsi:type="xsd:double"&gt;21003.8660303455&lt;/D&gt;&lt;/FQL&gt;&lt;FQL&gt;&lt;Q&gt;US4165151048^FF_PTX_INC(ANN_R,43101,43465,,,USD)&lt;/Q&gt;&lt;R&gt;1&lt;/R&gt;&lt;C&gt;1&lt;/C&gt;&lt;D xsi:type="xsd:double"&gt;1753&lt;/D&gt;&lt;/FQL&gt;&lt;FQL&gt;&lt;Q&gt;JP3732000009^FF_TAX_RATE(ANN_R,43466,43830)&lt;/Q&gt;&lt;R&gt;1&lt;/R&gt;&lt;C&gt;1&lt;/C&gt;&lt;D xsi:type="xsd:double"&gt;33.768209373111&lt;/D&gt;&lt;/FQL&gt;&lt;FQL&gt;&lt;Q&gt;JP3475350009^FF_TAX_CF(ANN_R,43466,43830,,,USD)&lt;/Q&gt;&lt;R&gt;1&lt;/R&gt;&lt;C&gt;1&lt;/C&gt;&lt;D xsi:type="xsd:double"&gt;325.948948550969&lt;/D&gt;&lt;/FQL&gt;&lt;FQL&gt;&lt;Q&gt;JP3732000009^FF_ASSETS(ANN_R,43466,43830,,,USD)&lt;/Q&gt;&lt;R&gt;1&lt;/R&gt;&lt;C&gt;1&lt;/C&gt;&lt;D xsi:type="xsd:double"&gt;72605.3990131617&lt;/D&gt;&lt;/FQL&gt;&lt;FQL&gt;&lt;Q&gt;JP3732000009^FF_SHLDRS_EQ(ANN_R,43466,43830,,,USD)&lt;/Q&gt;&lt;R&gt;1&lt;/R&gt;&lt;C&gt;1&lt;/C&gt;&lt;D xsi:type="xsd:double"&gt;13535.3219491988&lt;/D&gt;&lt;/FQL&gt;&lt;FQL&gt;&lt;Q&gt;JP3732000009^FF_MKT_VAL(ANN_R,43466,43830,,,USD)&lt;/Q&gt;&lt;R&gt;1&lt;/R&gt;&lt;C&gt;1&lt;/C&gt;&lt;D xsi:type="xsd:double"&gt;53932.9671146597&lt;/D&gt;&lt;/FQL&gt;&lt;FQL&gt;&lt;Q&gt;US8725901040^FF_PTX_INC(ANN_R,43101,43465,,,USD)&lt;/Q&gt;&lt;R&gt;1&lt;/R&gt;&lt;C&gt;1&lt;/C&gt;&lt;D xsi:type="xsd:double"&gt;3917&lt;/D&gt;&lt;/FQL&gt;&lt;FQL&gt;&lt;Q&gt;JP3409000001^FF_TAX_RATE(ANN_R,43466,43830)&lt;/Q&gt;&lt;R&gt;1&lt;/R&gt;&lt;C&gt;1&lt;/C&gt;&lt;D xsi:type="xsd:double"&gt;31.0016016292069&lt;/D&gt;&lt;/FQL&gt;&lt;FQL&gt;&lt;Q&gt;FR0010220475^FF_PTX_INC(ANN_R,43831,44196,,,USD)&lt;/Q&gt;&lt;R&gt;1&lt;/R&gt;&lt;C&gt;1&lt;/C&gt;&lt;D xsi:type="xsd:double"&gt;521.063165903091&lt;/D&gt;&lt;/FQL&gt;&lt;FQL&gt;&lt;Q&gt;JP3409000001^FF_ASSETS(ANN_R,43466,43830,,,USD)&lt;/Q&gt;&lt;R&gt;1&lt;/R&gt;&lt;C&gt;1&lt;/C&gt;&lt;D xsi:type="xsd:double"&gt;46348.8130865991&lt;/D&gt;&lt;/FQL&gt;&lt;FQL&gt;&lt;Q&gt;JP3409000001^FF_SHLDRS_EQ(ANN_R,43466,43830,,,USD)&lt;/Q&gt;&lt;R&gt;1&lt;/R&gt;&lt;C&gt;1&lt;/C&gt;&lt;D xsi:type="xsd:double"&gt;10860.5781110376&lt;/D&gt;&lt;/FQL&gt;&lt;FQL&gt;&lt;Q&gt;JP3409000001^FF_MKT_VAL(ANN_R,43466,43830,,,USD)&lt;/Q&gt;&lt;R&gt;1&lt;/R&gt;&lt;C&gt;1&lt;/C&gt;&lt;D xsi:type="xsd:double"&gt;19636.7139433756&lt;/D&gt;&lt;/FQL&gt;&lt;FQL&gt;&lt;Q&gt;US78409V1044^FF_TAX_CF(ANN_R,43831,44196)&lt;/Q&gt;&lt;R&gt;1&lt;/R&gt;&lt;C&gt;1&lt;/C&gt;&lt;D xsi:type="xsd:double"&gt;683&lt;/D&gt;&lt;/FQL&gt;&lt;FQL&gt;&lt;Q&gt;JP3756100008^FF_TAX_RATE(ANN_R,43466,43830)&lt;/Q&gt;&lt;R&gt;1&lt;/R&gt;&lt;C&gt;1&lt;/C&gt;&lt;D xsi:type="xsd:double"&gt;32.1514578565031&lt;/D&gt;&lt;/FQL&gt;&lt;FQL&gt;&lt;Q&gt;JP3933800009^FF_TAX_CF(ANN_R,43101,43465)&lt;/Q&gt;&lt;R&gt;1&lt;/R&gt;&lt;C&gt;1&lt;/C&gt;&lt;D xsi:type="xsd:double"&gt;71924&lt;/D&gt;&lt;/FQL&gt;&lt;FQL&gt;&lt;Q&gt;JP3756100008^FF_ASSETS(ANN_R,43466,43830,,,USD)&lt;/Q&gt;&lt;R&gt;1&lt;/R&gt;&lt;C&gt;1&lt;/C&gt;&lt;D xsi:type="xsd:double"&gt;5563.11546107568&lt;/D&gt;&lt;/FQL&gt;&lt;FQL&gt;&lt;Q&gt;JP3756100008^FF_SHLDRS_EQ(ANN_R,43466,43830,,,USD)&lt;/Q&gt;&lt;R&gt;1&lt;/R&gt;&lt;C&gt;1&lt;/C&gt;&lt;D xsi:type="xsd:double"&gt;4493.2807276547&lt;/D&gt;&lt;/FQL&gt;&lt;FQL&gt;&lt;Q&gt;JP3756100008^FF_MKT_VAL(ANN_R,43466,43830,,,USD)&lt;/Q&gt;&lt;R&gt;1&lt;/R&gt;&lt;C&gt;1&lt;/C&gt;&lt;D xsi:type="xsd:double"&gt;14163.8035332507&lt;/D&gt;&lt;/FQL&gt;&lt;FQL&gt;&lt;Q&gt;JP3802300008^FF_TAX_CF(ANN_R,43101,43465)&lt;/Q&gt;&lt;R&gt;1&lt;/R&gt;&lt;C&gt;1&lt;/C&gt;&lt;D xsi:type="xsd:double"&gt;85833&lt;/D&gt;&lt;/FQL&gt;&lt;FQL&gt;&lt;Q&gt;KR7035420009^FF_TAX_RATE(ANN_R,43466,43830)&lt;/Q&gt;&lt;R&gt;1&lt;/R&gt;&lt;C&gt;1&lt;/C&gt;&lt;D xsi:type="xsd:double"&gt;34.2758919026204&lt;/D&gt;&lt;/FQL&gt;&lt;FQL&gt;&lt;Q&gt;JP3634600005^FF_PTX_INC(ANN_R,43466,43830,,,USD)&lt;/Q&gt;&lt;R&gt;1&lt;/R&gt;&lt;C&gt;1&lt;/C&gt;&lt;D xsi:type="xsd:double"&gt;1823.57732863165&lt;/D&gt;&lt;/FQL&gt;&lt;FQL&gt;&lt;Q&gt;KR7035420009^FF_ASSETS(ANN_R,43466,43830,,,USD)&lt;/Q&gt;&lt;R&gt;1&lt;/R&gt;&lt;C&gt;1&lt;/C&gt;&lt;D xsi:type="xsd:double"&gt;10635.5894735404&lt;/D&gt;&lt;/FQL&gt;&lt;FQL&gt;&lt;Q&gt;KR7035420009^FF_SHLDRS_EQ(ANN_R,43466,43830,,,USD)&lt;/Q&gt;&lt;R&gt;1&lt;/R&gt;&lt;C&gt;1&lt;/C&gt;&lt;D xsi:type="xsd:double"&gt;5019.8692352346&lt;/D&gt;&lt;/FQL&gt;&lt;FQL&gt;&lt;Q&gt;KR7035420009^FF_MKT_VAL(ANN_R,43466,43830,,,USD)&lt;/Q&gt;&lt;R&gt;1&lt;/R&gt;&lt;C&gt;1&lt;/C&gt;&lt;D xsi:type="xsd:double"&gt;23456.2795505507&lt;/D&gt;&lt;/FQL&gt;&lt;FQL&gt;&lt;Q&gt;JP3592200004^FF_TAX_CF(ANN_R,43831,44196)&lt;/Q&gt;&lt;R&gt;1&lt;/R&gt;&lt;C&gt;1&lt;/C&gt;&lt;D xsi:type="xsd:double"&gt;21478&lt;/D&gt;&lt;/FQL&gt;&lt;FQL&gt;&lt;Q&gt;JP3497400006^FF_TAX_RATE(ANN_R,43466,43830)&lt;/Q&gt;&lt;R&gt;1&lt;/R&gt;&lt;C&gt;1&lt;/C&gt;&lt;D xsi:type="xsd:double"&gt;27.3635887147789&lt;/D&gt;&lt;/FQL&gt;&lt;FQL&gt;&lt;Q&gt;SE0009922164^FF_TAX_CF(ANN_R,43101,43465)&lt;/Q&gt;&lt;R&gt;1&lt;/R&gt;&lt;C&gt;1&lt;/C&gt;&lt;D xsi:type="xsd:double"&gt;2466&lt;/D&gt;&lt;/FQL&gt;&lt;FQL&gt;&lt;Q&gt;JP3497400006^FF_ASSETS(ANN_R,43466,43830,,,USD)&lt;/Q&gt;&lt;R&gt;1&lt;/R&gt;&lt;C&gt;1&lt;/C&gt;&lt;D xsi:type="xsd:double"&gt;3731.99647933245&lt;/D&gt;&lt;/FQL&gt;&lt;FQL&gt;&lt;Q&gt;JP3497400006^FF_SHLDRS_EQ(ANN_R,43466,43830,,,USD)&lt;/Q&gt;&lt;R&gt;1&lt;/R&gt;&lt;C&gt;1&lt;/C&gt;&lt;D xsi:type="xsd:double"&gt;1975.78728869557&lt;/D&gt;&lt;/FQL&gt;&lt;FQL&gt;&lt;Q&gt;JP3497400006^FF_MKT_VAL(ANN_R,43466,43830,,,USD)&lt;/Q&gt;&lt;R&gt;1&lt;/R&gt;&lt;C&gt;1&lt;/C&gt;&lt;D xsi:type="xsd:double"&gt;6547.31189721866&lt;/D&gt;&lt;/FQL&gt;&lt;FQL&gt;&lt;Q&gt;US5732841060^FF_PTX_INC(ANN_R,42736,43100,,,USD)&lt;/Q&gt;&lt;R&gt;1&lt;/R&gt;&lt;C&gt;1&lt;/C&gt;&lt;D xsi:type="xsd:double"&gt;618.928&lt;/D&gt;&lt;/FQL&gt;&lt;FQL&gt;&lt;Q&gt;JP3236200006^FF_TAX_RATE(ANN_R,43466,43830)&lt;/Q&gt;&lt;R&gt;1&lt;/R&gt;&lt;C&gt;1&lt;/C&gt;&lt;D xsi:type="xsd:double"&gt;29.298130432064&lt;/D&gt;&lt;/FQL&gt;&lt;FQL&gt;&lt;Q&gt;JP3752900005^FF_TAX_CF(ANN_R,43466,43830,,,USD)&lt;/Q&gt;&lt;R&gt;1&lt;/R&gt;&lt;C&gt;1&lt;/C&gt;&lt;D xsi:type="xsd:double"&gt;3311.50280746073&lt;/D&gt;&lt;/FQL&gt;&lt;FQL&gt;&lt;Q&gt;JP3236200006^FF_ASSETS(ANN_R,43466,43830,,,USD)&lt;/Q&gt;&lt;R&gt;1&lt;/R&gt;&lt;C&gt;1&lt;/C&gt;&lt;D xsi:type="xsd:double"&gt;15141.2849346548&lt;/D&gt;&lt;/FQL&gt;&lt;FQL&gt;&lt;Q&gt;JP3236200006^FF_SHLDRS_EQ(ANN_R,43466,43830,,,USD)&lt;/Q&gt;&lt;R&gt;1&lt;/R&gt;&lt;C&gt;1&lt;/C&gt;&lt;D xsi:type="xsd:double"&gt;14349.8135841638&lt;/D&gt;&lt;/FQL&gt;&lt;FQL&gt;&lt;Q&gt;JP3236200006^FF_MKT_VAL(ANN_R,43466,43830,,,USD)&lt;/Q&gt;&lt;R&gt;1&lt;/R&gt;&lt;C&gt;1&lt;/C&gt;&lt;D xsi:type="xsd:double"&gt;74597.9576753607&lt;/D&gt;&lt;/FQL&gt;&lt;FQL&gt;&lt;Q&gt;JP3802400006^FF_PTX_INC(ANN_R,43466,43830,,,USD)&lt;/Q&gt;&lt;R&gt;1&lt;/R&gt;&lt;C&gt;1&lt;/C&gt;&lt;D xsi:type="xsd:double"&gt;1880.52325930446&lt;/D&gt;&lt;/FQL&gt;&lt;FQL&gt;&lt;Q&gt;JP3475350009^FF_TAX_RATE(ANN_R,43466,43830)&lt;/Q&gt;&lt;R&gt;1&lt;/R&gt;&lt;C&gt;1&lt;/C&gt;&lt;D xsi:type="xsd:double"&gt;-8.84412391793175&lt;/D&gt;&lt;/FQL&gt;&lt;FQL&gt;&lt;Q&gt;CH0012280076^FF_PTX_INC(ANN_R,42370,42735,,,USD)&lt;/Q&gt;&lt;R&gt;1&lt;/R&gt;&lt;C&gt;1&lt;/C&gt;&lt;D xsi:type="xsd:double"&gt;227.198117609501&lt;/D&gt;&lt;/FQL&gt;&lt;FQL&gt;&lt;Q&gt;JP3475350009^FF_ASSETS(ANN_R,43466,43830,,,USD)&lt;/Q&gt;&lt;R&gt;1&lt;/R&gt;&lt;C&gt;1&lt;/C&gt;&lt;D xsi:type="xsd:double"&gt;18864.806913659&lt;/D&gt;&lt;/FQL&gt;&lt;FQL&gt;&lt;Q&gt;JP3475350009^FF_SHLDRS_EQ(ANN_R,43466,43830,,,USD)&lt;/Q&gt;&lt;R&gt;1&lt;/R&gt;&lt;C&gt;1&lt;/C&gt;&lt;D xsi:type="xsd:double"&gt;11290.0762678683&lt;/D&gt;&lt;/FQL&gt;&lt;FQL&gt;&lt;Q&gt;JP3475350009^FF_MKT_VAL(ANN_R,43466,43830,,,USD)&lt;/Q&gt;&lt;R&gt;1&lt;/R&gt;&lt;C&gt;1&lt;/C&gt;&lt;D xsi:type="xsd:double"&gt;29852.4832776886&lt;/D&gt;&lt;/FQL&gt;&lt;FQL&gt;&lt;Q&gt;US6934751057^FF_PTX_INC(ANN_R,43831,44196,,,USD)&lt;/Q&gt;&lt;R&gt;1&lt;/R&gt;&lt;C&gt;1&lt;/C&gt;&lt;D xsi:type="xsd:double"&gt;3429&lt;/D&gt;&lt;/FQL&gt;&lt;FQL&gt;&lt;Q&gt;JP3890310000^FF_TAX_RATE(ANN_R,43466,43830)&lt;/Q&gt;&lt;R&gt;1&lt;/R&gt;&lt;C&gt;1&lt;/C&gt;&lt;D xsi:type="xsd:double"&gt;30.5386611016216&lt;/D&gt;&lt;/FQL&gt;&lt;FQL&gt;&lt;Q&gt;FI4000297767^FF_PTX_INC(ANN_R,42005,42369,,,USD)&lt;/Q&gt;&lt;R&gt;1&lt;/R&gt;&lt;C&gt;1&lt;/C&gt;&lt;D xsi:type="xsd:double"&gt;5173.11579851539&lt;/D&gt;&lt;/FQL&gt;&lt;FQL&gt;&lt;Q&gt;JP3890310000^FF_ASSETS(ANN_R,43466,43830,,,USD)&lt;/Q&gt;&lt;R&gt;1&lt;/R&gt;&lt;C&gt;1&lt;/C&gt;&lt;D xsi:type="xsd:double"&gt;208994.359648153&lt;/D&gt;&lt;/FQL&gt;&lt;FQL&gt;&lt;Q&gt;JP3890310000^FF_SHLDRS_EQ(ANN_R,43466,43830,,,USD)&lt;/Q&gt;&lt;R&gt;1&lt;/R&gt;&lt;C&gt;1&lt;/C&gt;&lt;D xsi:type="xsd:double"&gt;24857.0646601915&lt;/D&gt;&lt;/FQL&gt;&lt;FQL&gt;&lt;Q&gt;JP3890310000^FF_MKT_VAL(ANN_R,43466,43830,,,USD)&lt;/Q&gt;&lt;R&gt;1&lt;/R&gt;&lt;C&gt;1&lt;/C&gt;&lt;D xsi:type="xsd:double"&gt;17772.1347833274&lt;/D&gt;&lt;/FQL&gt;&lt;FQL&gt;&lt;Q&gt;DE0005785604^FF_PTX_INC(ANN_R,43831,44196,,,USD)&lt;/Q&gt;&lt;R&gt;1&lt;/R&gt;&lt;C&gt;1&lt;/C&gt;&lt;D xsi:type="xsd:double"&gt;4247.54489350319&lt;/D&gt;&lt;/FQL&gt;&lt;FQL&gt;&lt;Q&gt;KR7105560007^FF_TAX_RATE(ANN_R,43466,43830)&lt;/Q&gt;&lt;R&gt;1&lt;/R&gt;&lt;C&gt;1&lt;/C&gt;&lt;D xsi:type="xsd:double"&gt;27.0232992107421&lt;/D&gt;&lt;/FQL&gt;&lt;FQL&gt;&lt;Q&gt;TW0002303005^FF_TAX_CF(ANN_R,43831,44196)&lt;/Q&gt;&lt;R&gt;1&lt;/R&gt;&lt;C&gt;1&lt;/C&gt;&lt;D xsi:type="xsd:double"&gt;18.629&lt;/D&gt;&lt;/FQL&gt;&lt;FQL&gt;&lt;Q&gt;KR7105560007^FF_ASSETS(ANN_R,43466,43830,,,USD)&lt;/Q&gt;&lt;R&gt;1&lt;/R&gt;&lt;C&gt;1&lt;/C&gt;&lt;D xsi:type="xsd:double"&gt;449867.889476071&lt;/D&gt;&lt;/FQL&gt;&lt;FQL&gt;&lt;Q&gt;KR7105560007^FF_SHLDRS_EQ(ANN_R,43466,43830,,,USD)&lt;/Q&gt;&lt;R&gt;1&lt;/R&gt;&lt;C&gt;1&lt;/C&gt;&lt;D xsi:type="xsd:double"&gt;32975.6703795427&lt;/D&gt;&lt;/FQL&gt;&lt;FQL&gt;&lt;Q&gt;KR7105560007^FF_MKT_VAL(ANN_R,43466,43830,,,USD)&lt;/Q&gt;&lt;R&gt;1&lt;/R&gt;&lt;C&gt;1&lt;/C&gt;&lt;D xsi:type="xsd:double"&gt;16054.3703183701&lt;/D&gt;&lt;/FQL&gt;&lt;FQL&gt;&lt;Q&gt;US64110D1046^FF_TAX_CF(ANN_R,42370,42735,,,USD)&lt;/Q&gt;&lt;R&gt;1&lt;/R&gt;&lt;C&gt;1&lt;/C&gt;&lt;D xsi:type="xsd:double"&gt;161&lt;/D&gt;&lt;/FQL&gt;&lt;FQL&gt;&lt;Q&gt;JP3902400005^FF_TAX_RATE(ANN_R,43466,43830)&lt;/Q&gt;&lt;R&gt;1&lt;/R&gt;&lt;C&gt;1&lt;/C&gt;&lt;D xsi:type="xsd:double"&gt;24.7830407839017&lt;/D&gt;&lt;/FQL&gt;&lt;FQL&gt;&lt;Q&gt;DE000A0D9PT0^FF_PTX_INC(ANN_R,42005,42369,,,USD)&lt;/Q&gt;&lt;R&gt;1&lt;/R&gt;&lt;C&gt;1&lt;/C&gt;&lt;D xsi:type="xsd:double"&gt;323.472201037407&lt;/D&gt;&lt;/FQL&gt;&lt;FQL&gt;&lt;Q&gt;JP3902400005^FF_ASSETS(ANN_R,43466,43830,,,USD)&lt;/Q&gt;&lt;R&gt;1&lt;/R&gt;&lt;C&gt;1&lt;/C&gt;&lt;D xsi:type="xsd:double"&gt;39356.835340783&lt;/D&gt;&lt;/FQL&gt;&lt;FQL&gt;&lt;Q&gt;JP3902400005^FF_SHLDRS_EQ(ANN_R,43466,43830,,,USD)&lt;/Q&gt;&lt;R&gt;1&lt;/R&gt;&lt;C&gt;1&lt;/C&gt;&lt;D xsi:type="xsd:double"&gt;21682.6686193049&lt;/D&gt;&lt;/FQL&gt;&lt;FQL&gt;&lt;Q&gt;JP3902400005^FF_MKT_VAL(ANN_R,43466,43830,,,USD)&lt;/Q&gt;&lt;R&gt;1&lt;/R&gt;&lt;C&gt;1&lt;/C&gt;&lt;D xsi:type="xsd:double"&gt;27567.6655570668&lt;/D&gt;&lt;/FQL&gt;&lt;FQL&gt;&lt;Q&gt;US00507V1098^FF_PTX_INC(ANN_R,42005,42369,,,USD)&lt;/Q&gt;&lt;R&gt;1&lt;/R&gt;&lt;C&gt;1&lt;/C&gt;&lt;D xsi:type="xsd:double"&gt;1121&lt;/D&gt;&lt;/FQL&gt;&lt;FQL&gt;&lt;Q&gt;JP3752900005^FF_TAX_RATE(ANN_R,43466,43830)&lt;/Q&gt;&lt;R&gt;1&lt;/R&gt;&lt;C&gt;1&lt;/C&gt;&lt;D xsi:type="xsd:double"&gt;24.8745123920361&lt;/D&gt;&lt;/FQL&gt;&lt;FQL&gt;&lt;Q&gt;TW0001216000^FF_PTX_INC(ANN_R,40909,41274,,,USD)&lt;/Q&gt;&lt;R&gt;1&lt;/R&gt;&lt;C&gt;1&lt;/C&gt;&lt;D xsi:type="xsd:double"&gt;575.362872947879&lt;/D&gt;&lt;/FQL&gt;&lt;FQL&gt;&lt;Q&gt;JP3752900005^FF_ASSETS(ANN_R,43466,43830,,,USD)&lt;/Q&gt;&lt;R&gt;1&lt;/R&gt;&lt;C&gt;1&lt;/C&gt;&lt;D xsi:type="xsd:double"&gt;2585451.77758105&lt;/D&gt;&lt;/FQL&gt;&lt;FQL&gt;&lt;Q&gt;JP3752900005^FF_SHLDRS_EQ(ANN_R,43466,43830,,,USD)&lt;/Q&gt;&lt;R&gt;1&lt;/R&gt;&lt;C&gt;1&lt;/C&gt;&lt;D xsi:type="xsd:double"&gt;120102.181646898&lt;/D&gt;&lt;/FQL&gt;&lt;FQL&gt;&lt;Q&gt;JP3752900005^FF_MKT_VAL(ANN_R,43466,43830,,,USD)&lt;/Q&gt;&lt;R&gt;1&lt;/R&gt;&lt;C&gt;1&lt;/C&gt;&lt;D xsi:type="xsd:double"&gt;47341.4895176194&lt;/D&gt;&lt;/FQL&gt;&lt;FQL&gt;&lt;Q&gt;JP3421800008^FF_TAX_CF(ANN_R,43831,44196)&lt;/Q&gt;&lt;R&gt;1&lt;/R&gt;&lt;C&gt;1&lt;/C&gt;&lt;D xsi:type="xsd:double"&gt;40351&lt;/D&gt;&lt;/FQL&gt;&lt;FQL&gt;&lt;Q&gt;JP3814000000^FF_TAX_RATE(ANN_R,43466,43830)&lt;/Q&gt;&lt;R&gt;1&lt;/R&gt;&lt;C&gt;1&lt;/C&gt;&lt;D xsi:type="xsd:double"&gt;26.3468100506669&lt;/D&gt;&lt;/FQL&gt;&lt;FQL&gt;&lt;Q&gt;JP3634600005^FF_TAX_CF(ANN_R,43831,44196)&lt;/Q&gt;&lt;R&gt;1&lt;/R&gt;&lt;C&gt;1&lt;/C&gt;&lt;D xsi:type="xsd:double"&gt;39154&lt;/D&gt;&lt;/FQL&gt;&lt;FQL&gt;&lt;Q&gt;JP3814000000^FF_ASSETS(ANN_R,43466,43830,,,USD)&lt;/Q&gt;&lt;R&gt;1&lt;/R&gt;&lt;C&gt;1&lt;/C&gt;&lt;D xsi:type="xsd:double"&gt;30850.5420842767&lt;/D&gt;&lt;/FQL&gt;&lt;FQL&gt;&lt;Q&gt;JP3814000000^FF_SHLDRS_EQ(ANN_R,43466,43830,,,USD)&lt;/Q&gt;&lt;R&gt;1&lt;/R&gt;&lt;C&gt;1&lt;/C&gt;&lt;D xsi:type="xsd:double"&gt;18403.2447891682&lt;/D&gt;&lt;/FQL&gt;&lt;FQL&gt;&lt;Q&gt;JP3814000000^FF_MKT_VAL(ANN_R,43466,43830,,,USD)&lt;/Q&gt;&lt;R&gt;1&lt;/R&gt;&lt;C&gt;1&lt;/C&gt;&lt;D xsi:type="xsd:double"&gt;18614.4699655677&lt;/D&gt;&lt;/FQL&gt;&lt;FQL&gt;&lt;Q&gt;SE0000107419^FF_PTX_INC(ANN_R,42005,42369,,,USD)&lt;/Q&gt;&lt;R&gt;1&lt;/R&gt;&lt;C&gt;1&lt;/C&gt;&lt;D xsi:type="xsd:double"&gt;2111.56053887308&lt;/D&gt;&lt;/FQL&gt;&lt;FQL&gt;&lt;Q&gt;TW0002881000^FF_TAX_RATE(ANN_R,43466,43830)&lt;/Q&gt;&lt;R&gt;1&lt;/R&gt;&lt;C&gt;1&lt;/C&gt;&lt;D xsi:type="xsd:double"&gt;9.05069144544007&lt;/D&gt;&lt;/FQL&gt;&lt;FQL&gt;&lt;Q&gt;IT0005239360^FF_TAX_CF(ANN_R,43101,43465,,,USD)&lt;/Q&gt;&lt;R&gt;1&lt;/R&gt;&lt;C&gt;1&lt;/C&gt;&lt;D xsi:type="xsd:double"&gt;881.273046255112&lt;/D&gt;&lt;/FQL&gt;&lt;FQL&gt;&lt;Q&gt;TW0002881000^FF_ASSETS(ANN_R,43466,43830,,,USD)&lt;/Q&gt;&lt;R&gt;1&lt;/R&gt;&lt;C&gt;1&lt;/C&gt;&lt;D xsi:type="xsd:double"&gt;284635.052917324&lt;/D&gt;&lt;/FQL&gt;&lt;FQL&gt;&lt;Q&gt;TW0002881000^FF_SHLDRS_EQ(ANN_R,43466,43830,,,USD)&lt;/Q&gt;&lt;R&gt;1&lt;/R&gt;&lt;C&gt;1&lt;/C&gt;&lt;D xsi:type="xsd:double"&gt;20274.6811431879&lt;/D&gt;&lt;/FQL&gt;&lt;FQL&gt;&lt;Q&gt;TW0002881000^FF_MKT_VAL(ANN_R,43466,43830,,,USD)&lt;/Q&gt;&lt;R&gt;1&lt;/R&gt;&lt;C&gt;1&lt;/C&gt;&lt;D xsi:type="xsd:double"&gt;15840.1191053377&lt;/D&gt;&lt;/FQL&gt;&lt;FQL&gt;&lt;Q&gt;US35671D8570^FF_TAX_CF(ANN_R,41640,42004,,,USD)&lt;/Q&gt;&lt;R&gt;1&lt;/R&gt;&lt;C&gt;1&lt;/C&gt;&lt;D xsi:type="xsd:double"&gt;1243&lt;/D&gt;&lt;/FQL&gt;&lt;FQL&gt;&lt;Q&gt;JP3633400001^FF_TAX_RATE(ANN_R,43466,43830)&lt;/Q&gt;&lt;R&gt;1&lt;/R&gt;&lt;C&gt;1&lt;/C&gt;&lt;D xsi:type="xsd:double"&gt;28.8756992559501&lt;/D&gt;&lt;/FQL&gt;&lt;FQL&gt;&lt;Q&gt;JP3893200000^FF_TAX_CF(ANN_R,42005,42369,,,USD)&lt;/Q&gt;&lt;R&gt;1&lt;/R&gt;&lt;C&gt;1&lt;/C&gt;&lt;D xsi:type="xsd:double"&gt;437.507156825624&lt;/D&gt;&lt;/FQL&gt;&lt;FQL&gt;&lt;Q&gt;JP3633400001^FF_ASSETS(ANN_R,43466,43830,,,USD)&lt;/Q&gt;&lt;R&gt;1&lt;/R&gt;&lt;C&gt;1&lt;/C&gt;&lt;D xsi:type="xsd:double"&gt;469232.080332115&lt;/D&gt;&lt;/FQL&gt;&lt;FQL&gt;&lt;Q&gt;JP3633400001^FF_SHLDRS_EQ(ANN_R,43466,43830,,,USD)&lt;/Q&gt;&lt;R&gt;1&lt;/R&gt;&lt;C&gt;1&lt;/C&gt;&lt;D xsi:type="xsd:double"&gt;179303.667673841&lt;/D&gt;&lt;/FQL&gt;&lt;FQL&gt;&lt;Q&gt;JP3633400001^FF_MKT_VAL(ANN_R,43466,43830,,,USD)&lt;/Q&gt;&lt;R&gt;1&lt;/R&gt;&lt;C&gt;1&lt;/C&gt;&lt;D xsi:type="xsd:double"&gt;166002.929256598&lt;/D&gt;&lt;/FQL&gt;&lt;FQL&gt;&lt;Q&gt;SE0000148884^FF_PTX_INC(ANN_R,43831,44196,,,USD)&lt;/Q&gt;&lt;R&gt;1&lt;/R&gt;&lt;C&gt;1&lt;/C&gt;&lt;D xsi:type="xsd:double"&gt;2148.67529334128&lt;/D&gt;&lt;/FQL&gt;&lt;FQL&gt;&lt;Q&gt;JP3188220002^FF_TAX_RATE(ANN_R,43466,43830)&lt;/Q&gt;&lt;R&gt;1&lt;/R&gt;&lt;C&gt;1&lt;/C&gt;&lt;D xsi:type="xsd:double"&gt;24.3944327579748&lt;/D&gt;&lt;/FQL&gt;&lt;FQL&gt;&lt;Q&gt;CH0012280076^FF_TAX_CF(ANN_R,43831,44196,,,USD)&lt;/Q&gt;&lt;R&gt;1&lt;/R&gt;&lt;C&gt;1&lt;/C&gt;&lt;D xsi:type="xsd:double"&gt;61.2243246054649&lt;/D&gt;&lt;/FQL&gt;&lt;FQL&gt;&lt;Q&gt;JP3188220002^FF_ASSETS(ANN_R,43466,43830,,,USD)&lt;/Q&gt;&lt;R&gt;1&lt;/R&gt;&lt;C&gt;1&lt;/C&gt;&lt;D xsi:type="xsd:double"&gt;23752.5556937959&lt;/D&gt;&lt;/FQL&gt;&lt;FQL&gt;&lt;Q&gt;JP3188220002^FF_SHLDRS_EQ(ANN_R,43466,43830,,,USD)&lt;/Q&gt;&lt;R&gt;1&lt;/R&gt;&lt;C&gt;1&lt;/C&gt;&lt;D xsi:type="xsd:double"&gt;16252.7903673649&lt;/D&gt;&lt;/FQL&gt;&lt;FQL&gt;&lt;Q&gt;JP3188220002^FF_MKT_VAL(ANN_R,43466,43830,,,USD)&lt;/Q&gt;&lt;R&gt;1&lt;/R&gt;&lt;C&gt;1&lt;/C&gt;&lt;D xsi:type="xsd:double"&gt;24365.4141472818&lt;/D&gt;&lt;/FQL&gt;&lt;FQL&gt;&lt;Q&gt;US5128071082^FF_TAX_CF(ANN_R,43466,43830,,,USD)&lt;/Q&gt;&lt;R&gt;1&lt;/R&gt;&lt;C&gt;1&lt;/C&gt;&lt;D xsi:type="xsd:double"&gt;300.268&lt;/D&gt;&lt;/FQL&gt;&lt;FQL&gt;&lt;Q&gt;JP3304200003^FF_TAX_RATE(ANN_R,43466,43830)&lt;/Q&gt;&lt;R&gt;1&lt;/R&gt;&lt;C&gt;1&lt;/C&gt;&lt;D xsi:type="xsd:double"&gt;28.240315150038&lt;/D&gt;&lt;/FQL&gt;&lt;FQL&gt;&lt;Q&gt;JP3902400005^FF_TAX_CF(ANN_R,43466,43830,,,USD)&lt;/Q&gt;&lt;R&gt;1&lt;/R&gt;&lt;C&gt;1&lt;/C&gt;&lt;D xsi:type="xsd:double"&gt;644.287071213126&lt;/D&gt;&lt;/FQL&gt;&lt;FQL&gt;&lt;Q&gt;JP3304200003^FF_ASSETS(ANN_R,43466,43830,,,USD)&lt;/Q&gt;&lt;R&gt;1&lt;/R&gt;&lt;C&gt;1&lt;/C&gt;&lt;D xsi:type="xsd:double"&gt;32870.0299679488&lt;/D&gt;&lt;/FQL&gt;&lt;FQL&gt;&lt;Q&gt;JP3304200003^FF_SHLDRS_EQ(ANN_R,43466,43830,,,USD)&lt;/Q&gt;&lt;R&gt;1&lt;/R&gt;&lt;C&gt;1&lt;/C&gt;&lt;D xsi:type="xsd:double"&gt;16403.1452612579&lt;/D&gt;&lt;/FQL&gt;&lt;FQL&gt;&lt;Q&gt;JP3304200003^FF_MKT_VAL(ANN_R,43466,43830,,,USD)&lt;/Q&gt;&lt;R&gt;1&lt;/R&gt;&lt;C&gt;1&lt;/C&gt;&lt;D xsi:type="xsd:double"&gt;21920.9298798948&lt;/D&gt;&lt;/FQL&gt;&lt;FQL&gt;&lt;Q&gt;JP3242800005^FF_PTX_INC(ANN_R,42370,42735,,,USD)&lt;/Q&gt;&lt;R&gt;1&lt;/R&gt;&lt;C&gt;1&lt;/C&gt;&lt;D xsi:type="xsd:double"&gt;2251.55049345084&lt;/D&gt;&lt;/FQL&gt;&lt;FQL&gt;&lt;Q&gt;JP3758190007^FF_TAX_RATE(ANN_R,43466,43830)&lt;/Q&gt;&lt;R&gt;1&lt;/R&gt;&lt;C&gt;1&lt;/C&gt;&lt;D xsi:type="xsd:double"&gt;7.15925488652761&lt;/D&gt;&lt;/FQL&gt;&lt;FQL&gt;&lt;Q&gt;CH0102484968^FF_TAX_CF(ANN_R,42370,42735,,,USD)&lt;/Q&gt;&lt;R&gt;1&lt;/R&gt;&lt;C&gt;1&lt;/C&gt;&lt;D xsi:type="xsd:double"&gt;79.4789419054985&lt;/D&gt;&lt;/FQL&gt;&lt;FQL&gt;&lt;Q&gt;JP3758190007^FF_ASSETS(ANN_R,43466,43830,,,USD)&lt;/Q&gt;&lt;R&gt;1&lt;/R&gt;&lt;C&gt;1&lt;/C&gt;&lt;D xsi:type="xsd:double"&gt;6616.86677911878&lt;/D&gt;&lt;/FQL&gt;&lt;FQL&gt;&lt;Q&gt;JP3758190007^FF_SHLDRS_EQ(ANN_R,43466,43830,,,USD)&lt;/Q&gt;&lt;R&gt;1&lt;/R&gt;&lt;C&gt;1&lt;/C&gt;&lt;D xsi:type="xsd:double"&gt;5704.945917679&lt;/D&gt;&lt;/FQL&gt;&lt;FQL&gt;&lt;Q&gt;JP3758190007^FF_MKT_VAL(ANN_R,43466,43830,,,USD)&lt;/Q&gt;&lt;R&gt;1&lt;/R&gt;&lt;C&gt;1&lt;/C&gt;&lt;D xsi:type="xsd:double"&gt;11773.7402954194&lt;/D&gt;&lt;/FQL&gt;&lt;FQL&gt;&lt;Q&gt;JP3802400006^FF_TAX_CF(ANN_R,43831,44196)&lt;/Q&gt;&lt;R&gt;1&lt;/R&gt;&lt;C&gt;1&lt;/C&gt;&lt;D xsi:type="xsd:double"&gt;29655&lt;/D&gt;&lt;/FQL&gt;&lt;FQL&gt;&lt;Q&gt;TW0002303005^FF_TAX_RATE(ANN_R,43466,43830)&lt;/Q&gt;&lt;R&gt;1&lt;/R&gt;&lt;C&gt;1&lt;/C&gt;&lt;D xsi:type="xsd:double"&gt;-8.56839217269213&lt;/D&gt;&lt;/FQL&gt;&lt;FQL&gt;&lt;Q&gt;ES0148396007^FF_TAX_CF(ANN_R,43831,44196)&lt;/Q&gt;&lt;R&gt;1&lt;/R&gt;&lt;C&gt;1&lt;/C&gt;&lt;D xsi:type="xsd:double"&gt;1207&lt;/D&gt;&lt;/FQL&gt;&lt;FQL&gt;&lt;Q&gt;TW0002303005^FF_ASSETS(ANN_R,43466,43830,,,USD)&lt;/Q&gt;&lt;R&gt;1&lt;/R&gt;&lt;C&gt;1&lt;/C&gt;&lt;D xsi:type="xsd:double"&gt;12349.0466922097&lt;/D&gt;&lt;/FQL&gt;&lt;FQL&gt;&lt;Q&gt;TW0002303005^FF_SHLDRS_EQ(ANN_R,43466,43830,,,USD)&lt;/Q&gt;&lt;R&gt;1&lt;/R&gt;&lt;C&gt;1&lt;/C&gt;&lt;D xsi:type="xsd:double"&gt;6898.76776519752&lt;/D&gt;&lt;/FQL&gt;&lt;FQL&gt;&lt;Q&gt;TW0002303005^FF_MKT_VAL(ANN_R,43466,43830,,,USD)&lt;/Q&gt;&lt;R&gt;1&lt;/R&gt;&lt;C&gt;1&lt;/C&gt;&lt;D xsi:type="xsd:double"&gt;6433.76760708783&lt;/D&gt;&lt;/FQL&gt;&lt;FQL&gt;&lt;Q&gt;KR7012330007^FF_PTX_INC(ANN_R,42736,43100,,,USD)&lt;/Q&gt;&lt;R&gt;1&lt;/R&gt;&lt;C&gt;1&lt;/C&gt;&lt;D xsi:type="xsd:double"&gt;2418.71578567929&lt;/D&gt;&lt;/FQL&gt;&lt;FQL&gt;&lt;Q&gt;KR7005490008^FF_TAX_RATE(ANN_R,43466,43830)&lt;/Q&gt;&lt;R&gt;1&lt;/R&gt;&lt;C&gt;1&lt;/C&gt;&lt;D xsi:type="xsd:double"&gt;38.5186710356778&lt;/D&gt;&lt;/FQL&gt;&lt;FQL&gt;&lt;Q&gt;US88339J1051^FF_PTX_INC(ANN_R,42370,42735,,,USD)&lt;/Q&gt;&lt;R&gt;1&lt;/R&gt;&lt;C&gt;1&lt;/C&gt;&lt;D xsi:type="xsd:double"&gt;43.834&lt;/D&gt;&lt;/FQL&gt;&lt;FQL&gt;&lt;Q&gt;KR7005490008^FF_ASSETS(ANN_R,43466,43830,,,USD)&lt;/Q&gt;&lt;R&gt;1&lt;/R&gt;&lt;C&gt;1&lt;/C&gt;&lt;D xsi:type="xsd:double"&gt;68363.2350949365&lt;/D&gt;&lt;/FQL&gt;&lt;FQL&gt;&lt;Q&gt;KR7005490008^FF_SHLDRS_EQ(ANN_R,43466,43830,,,USD)&lt;/Q&gt;&lt;R&gt;1&lt;/R&gt;&lt;C&gt;1&lt;/C&gt;&lt;D xsi:type="xsd:double"&gt;38283.0992276307&lt;/D&gt;&lt;/FQL&gt;&lt;FQL&gt;&lt;Q&gt;KR7005490008^FF_MKT_VAL(ANN_R,43466,43830,,,USD)&lt;/Q&gt;&lt;R&gt;1&lt;/R&gt;&lt;C&gt;1&lt;/C&gt;&lt;D xsi:type="xsd:double"&gt;16384.0629500033&lt;/D&gt;&lt;/FQL&gt;&lt;FQL&gt;&lt;Q&gt;DK0010268606^FF_TAX_CF(ANN_R,43101,43465,,,USD)&lt;/Q&gt;&lt;R&gt;1&lt;/R&gt;&lt;C&gt;1&lt;/C&gt;&lt;D xsi:type="xsd:double"&gt;230.051185093214&lt;/D&gt;&lt;/FQL&gt;&lt;FQL&gt;&lt;Q&gt;JP3505000004^FF_TAX_RATE(ANN_R,43466,43830)&lt;/Q&gt;&lt;R&gt;1&lt;/R&gt;&lt;C&gt;1&lt;/C&gt;&lt;D xsi:type="xsd:double"&gt;31.285807568918&lt;/D&gt;&lt;/FQL&gt;&lt;FQL&gt;&lt;Q&gt;KR7012330007^FF_PTX_INC(ANN_R,42005,42369,,,USD)&lt;/Q&gt;&lt;R&gt;1&lt;/R&gt;&lt;C&gt;1&lt;/C&gt;&lt;D xsi:type="xsd:double"&gt;2611.52580038947&lt;/D&gt;&lt;/FQL&gt;&lt;FQL&gt;&lt;Q&gt;JP350500</t>
        </r>
      </text>
    </comment>
    <comment ref="A93" authorId="0" shapeId="0" xr:uid="{B15DAB7E-7182-4464-880A-6AC8D338F189}">
      <text>
        <r>
          <rPr>
            <b/>
            <sz val="9"/>
            <color indexed="81"/>
            <rFont val="Tahoma"/>
            <charset val="1"/>
          </rPr>
          <t>0004^FF_ASSETS(ANN_R,43466,43830,,,USD)&lt;/Q&gt;&lt;R&gt;1&lt;/R&gt;&lt;C&gt;1&lt;/C&gt;&lt;D xsi:type="xsd:double"&gt;39156.5010441095&lt;/D&gt;&lt;/FQL&gt;&lt;FQL&gt;&lt;Q&gt;JP3505000004^FF_SHLDRS_EQ(ANN_R,43466,43830,,,USD)&lt;/Q&gt;&lt;R&gt;1&lt;/R&gt;&lt;C&gt;1&lt;/C&gt;&lt;D xsi:type="xsd:double"&gt;14420.2657734603&lt;/D&gt;&lt;/FQL&gt;&lt;FQL&gt;&lt;Q&gt;JP3505000004^FF_MKT_VAL(ANN_R,43466,43830,,,USD)&lt;/Q&gt;&lt;R&gt;1&lt;/R&gt;&lt;C&gt;1&lt;/C&gt;&lt;D xsi:type="xsd:double"&gt;21104.2158451823&lt;/D&gt;&lt;/FQL&gt;&lt;FQL&gt;&lt;Q&gt;JP3735400008^FF_PTX_INC(ANN_R,42370,42735,,,USD)&lt;/Q&gt;&lt;R&gt;1&lt;/R&gt;&lt;C&gt;1&lt;/C&gt;&lt;D xsi:type="xsd:double"&gt;11069.383228302&lt;/D&gt;&lt;/FQL&gt;&lt;FQL&gt;&lt;Q&gt;JP3422950000^FF_TAX_RATE(ANN_R,43466,43830)&lt;/Q&gt;&lt;R&gt;1&lt;/R&gt;&lt;C&gt;1&lt;/C&gt;&lt;D xsi:type="xsd:double"&gt;32.8756722356818&lt;/D&gt;&lt;/FQL&gt;&lt;FQL&gt;&lt;Q&gt;DE000A0D9PT0^FF_TAX_CF(ANN_R,43101,43465)&lt;/Q&gt;&lt;R&gt;1&lt;/R&gt;&lt;C&gt;1&lt;/C&gt;&lt;D xsi:type="xsd:double"&gt;136.7&lt;/D&gt;&lt;/FQL&gt;&lt;FQL&gt;&lt;Q&gt;JP3422950000^FF_ASSETS(ANN_R,43466,43830,,,USD)&lt;/Q&gt;&lt;R&gt;1&lt;/R&gt;&lt;C&gt;1&lt;/C&gt;&lt;D xsi:type="xsd:double"&gt;52057.7175964555&lt;/D&gt;&lt;/FQL&gt;&lt;FQL&gt;&lt;Q&gt;JP3422950000^FF_SHLDRS_EQ(ANN_R,43466,43830,,,USD)&lt;/Q&gt;&lt;R&gt;1&lt;/R&gt;&lt;C&gt;1&lt;/C&gt;&lt;D xsi:type="xsd:double"&gt;22675.1801428786&lt;/D&gt;&lt;/FQL&gt;&lt;FQL&gt;&lt;Q&gt;JP3422950000^FF_MKT_VAL(ANN_R,43466,43830,,,USD)&lt;/Q&gt;&lt;R&gt;1&lt;/R&gt;&lt;C&gt;1&lt;/C&gt;&lt;D xsi:type="xsd:double"&gt;38888.5724376841&lt;/D&gt;&lt;/FQL&gt;&lt;FQL&gt;&lt;Q&gt;JP3397200001^FF_PTX_INC(ANN_R,41640,42004,,,USD)&lt;/Q&gt;&lt;R&gt;1&lt;/R&gt;&lt;C&gt;1&lt;/C&gt;&lt;D xsi:type="xsd:double"&gt;1967.52549247816&lt;/D&gt;&lt;/FQL&gt;&lt;FQL&gt;&lt;Q&gt;JP3726800000^FF_TAX_RATE(ANN_R,43466,43830)&lt;/Q&gt;&lt;R&gt;1&lt;/R&gt;&lt;C&gt;1&lt;/C&gt;&lt;D xsi:type="xsd:double"&gt;22.2703941259415&lt;/D&gt;&lt;/FQL&gt;&lt;FQL&gt;&lt;Q&gt;US92343V1044^FF_TAX_CF(ANN_R,43831,44196)&lt;/Q&gt;&lt;R&gt;1&lt;/R&gt;&lt;C&gt;1&lt;/C&gt;&lt;D xsi:type="xsd:double"&gt;2725&lt;/D&gt;&lt;/FQL&gt;&lt;FQL&gt;&lt;Q&gt;JP3726800000^FF_ASSETS(ANN_R,43466,43830,,,USD)&lt;/Q&gt;&lt;R&gt;1&lt;/R&gt;&lt;C&gt;1&lt;/C&gt;&lt;D xsi:type="xsd:double"&gt;51097.9616152514&lt;/D&gt;&lt;/FQL&gt;&lt;FQL&gt;&lt;Q&gt;JP3726800000^FF_SHLDRS_EQ(ANN_R,43466,43830,,,USD)&lt;/Q&gt;&lt;R&gt;1&lt;/R&gt;&lt;C&gt;1&lt;/C&gt;&lt;D xsi:type="xsd:double"&gt;24501.4583824128&lt;/D&gt;&lt;/FQL&gt;&lt;FQL&gt;&lt;Q&gt;JP3726800000^FF_MKT_VAL(ANN_R,43466,43830,,,USD)&lt;/Q&gt;&lt;R&gt;1&lt;/R&gt;&lt;C&gt;1&lt;/C&gt;&lt;D xsi:type="xsd:double"&gt;39703.4905592679&lt;/D&gt;&lt;/FQL&gt;&lt;FQL&gt;&lt;Q&gt;NL0012969182^FF_PTX_INC(ANN_R,42005,42369,,,USD)&lt;/Q&gt;&lt;R&gt;1&lt;/R&gt;&lt;C&gt;1&lt;/C&gt;&lt;D xsi:type="xsd:double"&gt;45.5123279910088&lt;/D&gt;&lt;/FQL&gt;&lt;FQL&gt;&lt;Q&gt;JP3571400005^FF_TAX_RATE(ANN_R,43466,43830)&lt;/Q&gt;&lt;R&gt;1&lt;/R&gt;&lt;C&gt;1&lt;/C&gt;&lt;D xsi:type="xsd:double"&gt;22.792589920002&lt;/D&gt;&lt;/FQL&gt;&lt;FQL&gt;&lt;Q&gt;DK0060336014^FF_TAX_CF(ANN_R,42370,42735,,,USD)&lt;/Q&gt;&lt;R&gt;1&lt;/R&gt;&lt;C&gt;1&lt;/C&gt;&lt;D xsi:type="xsd:double"&gt;134.463443383574&lt;/D&gt;&lt;/FQL&gt;&lt;FQL&gt;&lt;Q&gt;JP3571400005^FF_ASSETS(ANN_R,43466,43830,,,USD)&lt;/Q&gt;&lt;R&gt;1&lt;/R&gt;&lt;C&gt;1&lt;/C&gt;&lt;D xsi:type="xsd:double"&gt;11362.2179364413&lt;/D&gt;&lt;/FQL&gt;&lt;FQL&gt;&lt;Q&gt;JP3571400005^FF_SHLDRS_EQ(ANN_R,43466,43830,,,USD)&lt;/Q&gt;&lt;R&gt;1&lt;/R&gt;&lt;C&gt;1&lt;/C&gt;&lt;D xsi:type="xsd:double"&gt;8023.8249552995&lt;/D&gt;&lt;/FQL&gt;&lt;FQL&gt;&lt;Q&gt;JP3571400005^FF_MKT_VAL(ANN_R,43466,43830,,,USD)&lt;/Q&gt;&lt;R&gt;1&lt;/R&gt;&lt;C&gt;1&lt;/C&gt;&lt;D xsi:type="xsd:double"&gt;23700.9781679761&lt;/D&gt;&lt;/FQL&gt;&lt;FQL&gt;&lt;Q&gt;NL0012015705^FF_TAX_CF(ANN_R,42370,42735)&lt;/Q&gt;&lt;R&gt;1&lt;/R&gt;&lt;C&gt;1&lt;/C&gt;&lt;D xsi:type="xsd:double"&gt;1.24&lt;/D&gt;&lt;/FQL&gt;&lt;FQL&gt;&lt;Q&gt;JP3200450009^FF_TAX_RATE(ANN_R,43466,43830)&lt;/Q&gt;&lt;R&gt;1&lt;/R&gt;&lt;C&gt;1&lt;/C&gt;&lt;D xsi:type="xsd:double"&gt;17.3580471533621&lt;/D&gt;&lt;/FQL&gt;&lt;FQL&gt;&lt;Q&gt;US0584981064^FF_PTX_INC(ANN_R,43466,43830,,,USD)&lt;/Q&gt;&lt;R&gt;1&lt;/R&gt;&lt;C&gt;1&lt;/C&gt;&lt;D xsi:type="xsd:double"&gt;608&lt;/D&gt;&lt;/FQL&gt;&lt;FQL&gt;&lt;Q&gt;JP3200450009^FF_ASSETS(ANN_R,43466,43830,,,USD)&lt;/Q&gt;&lt;R&gt;1&lt;/R&gt;&lt;C&gt;1&lt;/C&gt;&lt;D xsi:type="xsd:double"&gt;109996.096069887&lt;/D&gt;&lt;/FQL&gt;&lt;FQL&gt;&lt;Q&gt;JP3200450009^FF_SHLDRS_EQ(ANN_R,43466,43830,,,USD)&lt;/Q&gt;&lt;R&gt;1&lt;/R&gt;&lt;C&gt;1&lt;/C&gt;&lt;D xsi:type="xsd:double"&gt;26174.0453775227&lt;/D&gt;&lt;/FQL&gt;&lt;FQL&gt;&lt;Q&gt;JP3200450009^FF_MKT_VAL(ANN_R,43466,43830,,,USD)&lt;/Q&gt;&lt;R&gt;1&lt;/R&gt;&lt;C&gt;1&lt;/C&gt;&lt;D xsi:type="xsd:double"&gt;18380.9795212741&lt;/D&gt;&lt;/FQL&gt;&lt;FQL&gt;&lt;Q&gt;US0584981064^FF_TAX_CF(ANN_R,42736,43100)&lt;/Q&gt;&lt;R&gt;1&lt;/R&gt;&lt;C&gt;1&lt;/C&gt;&lt;D xsi:type="xsd:double"&gt;107&lt;/D&gt;&lt;/FQL&gt;&lt;FQL&gt;&lt;Q&gt;JP3893200000^FF_TAX_RATE(ANN_R,43466,43830)&lt;/Q&gt;&lt;R&gt;1&lt;/R&gt;&lt;C&gt;1&lt;/C&gt;&lt;D xsi:type="xsd:double"&gt;29.7079444561504&lt;/D&gt;&lt;/FQL&gt;&lt;FQL&gt;&lt;Q&gt;US0584981064^FF_TAX_CF(ANN_R,43101,43465)&lt;/Q&gt;&lt;R&gt;1&lt;/R&gt;&lt;C&gt;1&lt;/C&gt;&lt;D xsi:type="xsd:double"&gt;143&lt;/D&gt;&lt;/FQL&gt;&lt;FQL&gt;&lt;Q&gt;JP3893200000^FF_ASSETS(ANN_R,43466,43830,,,USD)&lt;/Q&gt;&lt;R&gt;1&lt;/R&gt;&lt;C&gt;1&lt;/C&gt;&lt;D xsi:type="xsd:double"&gt;61460.2836810797&lt;/D&gt;&lt;/FQL&gt;&lt;FQL&gt;&lt;Q&gt;JP3893200000^FF_SHLDRS_EQ(ANN_R,43466,43830,,,USD)&lt;/Q&gt;&lt;R&gt;1&lt;/R&gt;&lt;C&gt;1&lt;/C&gt;&lt;D xsi:type="xsd:double"&gt;21175.3821385652&lt;/D&gt;&lt;/FQL&gt;&lt;FQL&gt;&lt;Q&gt;JP3893200000^FF_MKT_VAL(ANN_R,43466,43830,,,USD)&lt;/Q&gt;&lt;R&gt;1&lt;/R&gt;&lt;C&gt;1&lt;/C&gt;&lt;D xsi:type="xsd:double"&gt;24692.4802808997&lt;/D&gt;&lt;/FQL&gt;&lt;FQL&gt;&lt;Q&gt;US5128071082^FF_PTX_INC(ANN_R,42370,42735,,,USD)&lt;/Q&gt;&lt;R&gt;1&lt;/R&gt;&lt;C&gt;1&lt;/C&gt;&lt;D xsi:type="xsd:double"&gt;960.117&lt;/D&gt;&lt;/FQL&gt;&lt;FQL&gt;&lt;Q&gt;JP3421800008^FF_TAX_RATE(ANN_R,43466,43830)&lt;/Q&gt;&lt;R&gt;1&lt;/R&gt;&lt;C&gt;1&lt;/C&gt;&lt;D xsi:type="xsd:double"&gt;27.2249235898861&lt;/D&gt;&lt;/FQL&gt;&lt;FQL&gt;&lt;Q&gt;US22160K1051^FF_PTX_INC(ANN_R,43101,43465,,,USD)&lt;/Q&gt;&lt;R&gt;1&lt;/R&gt;&lt;C&gt;1&lt;/C&gt;&lt;D xsi:type="xsd:double"&gt;4442&lt;/D&gt;&lt;/FQL&gt;&lt;FQL&gt;&lt;Q&gt;JP3421800008^FF_ASSETS(ANN_R,43466,43830,,,USD)&lt;/Q&gt;&lt;R&gt;1&lt;/R&gt;&lt;C&gt;1&lt;/C&gt;&lt;D xsi:type="xsd:double"&gt;15947.1033070236&lt;/D&gt;&lt;/FQL&gt;&lt;FQL&gt;&lt;Q&gt;JP3421800008^FF_SHLDRS_EQ(ANN_R,43466,43830,,,USD)&lt;/Q&gt;&lt;R&gt;1&lt;/R&gt;&lt;C&gt;1&lt;/C&gt;&lt;D xsi:type="xsd:double"&gt;8995.98024189472&lt;/D&gt;&lt;/FQL&gt;&lt;FQL&gt;&lt;Q&gt;JP3421800008^FF_MKT_VAL(ANN_R,43466,43830,,,USD)&lt;/Q&gt;&lt;R&gt;1&lt;/R&gt;&lt;C&gt;1&lt;/C&gt;&lt;D xsi:type="xsd:double"&gt;18697.608614936&lt;/D&gt;&lt;/FQL&gt;&lt;FQL&gt;&lt;Q&gt;NL0013654783^FF_TAX_CF(ANN_R,43831,44196)&lt;/Q&gt;&lt;R&gt;1&lt;/R&gt;&lt;C&gt;1&lt;/C&gt;&lt;D xsi:type="xsd:double"&gt;99.0091079342884&lt;/D&gt;&lt;/FQL&gt;&lt;FQL&gt;&lt;Q&gt;TW0002454006^FF_TAX_RATE(ANN_R,43466,43830)&lt;/Q&gt;&lt;R&gt;1&lt;/R&gt;&lt;C&gt;1&lt;/C&gt;&lt;D xsi:type="xsd:double"&gt;14.1072355495964&lt;/D&gt;&lt;/FQL&gt;&lt;FQL&gt;&lt;Q&gt;US18915M1071^FF_TAX_CF(ANN_R,41640,42004,,,USD)&lt;/Q&gt;&lt;R&gt;0&lt;/R&gt;&lt;C&gt;0&lt;/C&gt;&lt;/FQL&gt;&lt;FQL&gt;&lt;Q&gt;TW0002454006^FF_ASSETS(ANN_R,43466,43830,,,USD)&lt;/Q&gt;&lt;R&gt;1&lt;/R&gt;&lt;C&gt;1&lt;/C&gt;&lt;D xsi:type="xsd:double"&gt;15301.791491199&lt;/D&gt;&lt;/FQL&gt;&lt;FQL&gt;&lt;Q&gt;TW0002454006^FF_SHLDRS_EQ(ANN_R,43466,43830,,,USD)&lt;/Q&gt;&lt;R&gt;1&lt;/R&gt;&lt;C&gt;1&lt;/C&gt;&lt;D xsi:type="xsd:double"&gt;10433.0103245438&lt;/D&gt;&lt;/FQL&gt;&lt;FQL&gt;&lt;Q&gt;TW0002454006^FF_MKT_VAL(ANN_R,43466,43830,,,USD)&lt;/Q&gt;&lt;R&gt;1&lt;/R&gt;&lt;C&gt;1&lt;/C&gt;&lt;D xsi:type="xsd:double"&gt;23403.0068773399&lt;/D&gt;&lt;/FQL&gt;&lt;FQL&gt;&lt;Q&gt;US5010441013^FF_PTX_INC(ANN_R,42370,42735,,,USD)&lt;/Q&gt;&lt;R&gt;1&lt;/R&gt;&lt;C&gt;1&lt;/C&gt;&lt;D xsi:type="xsd:double"&gt;3094&lt;/D&gt;&lt;/FQL&gt;&lt;FQL&gt;&lt;Q&gt;TW0002882008^FF_TAX_RATE(ANN_R,43466,43830)&lt;/Q&gt;&lt;R&gt;1&lt;/R&gt;&lt;C&gt;1&lt;/C&gt;&lt;D xsi:type="xsd:double"&gt;9.64997584649746&lt;/D&gt;&lt;/FQL&gt;&lt;FQL&gt;&lt;Q&gt;JP3735400008^FF_TAX_CF(ANN_R,43101,43465,,,USD)&lt;/Q&gt;&lt;R&gt;1&lt;/R&gt;&lt;C&gt;1&lt;/C&gt;&lt;D xsi:type="xsd:double"&gt;5184.71942167729&lt;/D&gt;&lt;/FQL&gt;&lt;FQL&gt;&lt;Q&gt;TW0002882008^FF_ASSETS(ANN_R,43466,43830,,,USD)&lt;/Q&gt;&lt;R&gt;1&lt;/R&gt;&lt;C&gt;1&lt;/C&gt;&lt;D xsi:type="xsd:double"&gt;335491.239683143&lt;/D&gt;&lt;/FQL&gt;&lt;FQL&gt;&lt;Q&gt;TW0002882008^FF_SHLDRS_EQ(ANN_R,43466,43830,,,USD)&lt;/Q&gt;&lt;R&gt;1&lt;/R&gt;&lt;C&gt;1&lt;/C&gt;&lt;D xsi:type="xsd:double"&gt;25744.6502664261&lt;/D&gt;&lt;/FQL&gt;&lt;FQL&gt;&lt;Q&gt;TW0002882008^FF_MKT_VAL(ANN_R,43466,43830,,,USD)&lt;/Q&gt;&lt;R&gt;1&lt;/R&gt;&lt;C&gt;1&lt;/C&gt;&lt;D xsi:type="xsd:double"&gt;18692.6609448539&lt;/D&gt;&lt;/FQL&gt;&lt;FQL&gt;&lt;Q&gt;JP3854600008^FF_PTX_INC(ANN_R,42370,42735,,,USD)&lt;/Q&gt;&lt;R&gt;1&lt;/R&gt;&lt;C&gt;1&lt;/C&gt;&lt;D xsi:type="xsd:double"&gt;5291.69979095459&lt;/D&gt;&lt;/FQL&gt;&lt;FQL&gt;&lt;Q&gt;JP3249600002^FF_TAX_RATE(ANN_R,43466,43830)&lt;/Q&gt;&lt;R&gt;1&lt;/R&gt;&lt;C&gt;1&lt;/C&gt;&lt;D xsi:type="xsd:double"&gt;18.3159092525425&lt;/D&gt;&lt;/FQL&gt;&lt;FQL&gt;&lt;Q&gt;US5132721045^FF_TAX_CF(ANN_R,42370,42735)&lt;/Q&gt;&lt;R&gt;1&lt;/R&gt;&lt;C&gt;1&lt;/C&gt;&lt;D xsi:type="xsd:double"&gt;124.7&lt;/D&gt;&lt;/FQL&gt;&lt;FQL&gt;&lt;Q&gt;JP3249600002^FF_ASSETS(ANN_R,43466,43830,,,USD)&lt;/Q&gt;&lt;R&gt;1&lt;/R&gt;&lt;C&gt;1&lt;/C&gt;&lt;D xsi:type="xsd:double"&gt;26819.1283177584&lt;/D&gt;&lt;/FQL&gt;&lt;FQL&gt;&lt;Q&gt;JP3249600002^FF_SHLDRS_EQ(ANN_R,43466,43830,,,USD)&lt;/Q&gt;&lt;R&gt;1&lt;/R&gt;&lt;C&gt;1&lt;/C&gt;&lt;D xsi:type="xsd:double"&gt;20471.7817797512&lt;/D&gt;&lt;/FQL&gt;&lt;FQL&gt;&lt;Q&gt;JP3249600002^FF_MKT_VAL(ANN_R,43466,43830,,,USD)&lt;/Q&gt;&lt;R&gt;1&lt;/R&gt;&lt;C&gt;1&lt;/C&gt;&lt;D xsi:type="xsd:double"&gt;21244.0615807469&lt;/D&gt;&lt;/FQL&gt;&lt;FQL&gt;&lt;Q&gt;US5010441013^FF_PTX_INC(ANN_R,42005,42369,,,USD)&lt;/Q&gt;&lt;R&gt;1&lt;/R&gt;&lt;C&gt;1&lt;/C&gt;&lt;D xsi:type="xsd:double"&gt;2649&lt;/D&gt;&lt;/FQL&gt;&lt;FQL&gt;&lt;Q&gt;TW0002002003^FF_TAX_RATE(ANN_R,43466,43830)&lt;/Q&gt;&lt;R&gt;1&lt;/R&gt;&lt;C&gt;1&lt;/C&gt;&lt;D xsi:type="xsd:double"&gt;20.2678017064967&lt;/D&gt;&lt;/FQL&gt;&lt;FQL&gt;&lt;Q&gt;US34959E1091^FF_PTX_INC(ANN_R,42005,42369,,,USD)&lt;/Q&gt;&lt;R&gt;1&lt;/R&gt;&lt;C&gt;1&lt;/C&gt;&lt;D xsi:type="xsd:double"&gt;17.005&lt;/D&gt;&lt;/FQL&gt;&lt;FQL&gt;&lt;Q&gt;TW0002002003^FF_ASSETS(ANN_R,43466,43830,,,USD)&lt;/Q&gt;&lt;R&gt;1&lt;/R&gt;&lt;C&gt;1&lt;/C&gt;&lt;D xsi:type="xsd:double"&gt;22238.1157171295&lt;/D&gt;&lt;/FQL&gt;&lt;FQL&gt;&lt;Q&gt;TW0002002003^FF_SHLDRS_EQ(ANN_R,43466,43830,,,USD)&lt;/Q&gt;&lt;R&gt;1&lt;/R&gt;&lt;C&gt;1&lt;/C&gt;&lt;D xsi:type="xsd:double"&gt;10093.0226269162&lt;/D&gt;&lt;/FQL&gt;&lt;FQL&gt;&lt;Q&gt;TW0002002003^FF_MKT_VAL(ANN_R,43466,43830,,,USD)&lt;/Q&gt;&lt;R&gt;1&lt;/R&gt;&lt;C&gt;1&lt;/C&gt;&lt;D xsi:type="xsd:double"&gt;12289.3185460575&lt;/D&gt;&lt;/FQL&gt;&lt;FQL&gt;&lt;Q&gt;FR0000051807^FF_TAX_CF(ANN_R,41275,41639,,,USD)&lt;/Q&gt;&lt;R&gt;1&lt;/R&gt;&lt;C&gt;1&lt;/C&gt;&lt;D xsi:type="xsd:double"&gt;94.2608866691589&lt;/D&gt;&lt;/FQL&gt;&lt;FQL&gt;&lt;Q&gt;JP3119600009^FF_TAX_RATE(ANN_R,43466,43830)&lt;/Q&gt;&lt;R&gt;1&lt;/R&gt;&lt;C&gt;1&lt;/C&gt;&lt;D xsi:type="xsd:double"&gt;32.3540166002413&lt;/D&gt;&lt;/FQL&gt;&lt;FQL&gt;&lt;Q&gt;JP3951600000^FF_PTX_INC(ANN_R,42370,42735,,,USD)&lt;/Q&gt;&lt;R&gt;1&lt;/R&gt;&lt;C&gt;1&lt;/C&gt;&lt;D xsi:type="xsd:double"&gt;697.917979778722&lt;/D&gt;&lt;/FQL&gt;&lt;FQL&gt;&lt;Q&gt;JP3119600009^FF_ASSETS(ANN_R,43466,43830,,,USD)&lt;/Q&gt;&lt;R&gt;1&lt;/R&gt;&lt;C&gt;1&lt;/C&gt;&lt;D xsi:type="xsd:double"&gt;12593.1165225059&lt;/D&gt;&lt;/FQL&gt;&lt;FQL&gt;&lt;Q&gt;JP3119600009^FF_SHLDRS_EQ(ANN_R,43466,43830,,,USD)&lt;/Q&gt;&lt;R&gt;1&lt;/R&gt;&lt;C&gt;1&lt;/C&gt;&lt;D xsi:type="xsd:double"&gt;5516.04142211378&lt;/D&gt;&lt;/FQL&gt;&lt;FQL&gt;&lt;Q&gt;JP3119600009^FF_MKT_VAL(ANN_R,43466,43830,,,USD)&lt;/Q&gt;&lt;R&gt;1&lt;/R&gt;&lt;C&gt;1&lt;/C&gt;&lt;D xsi:type="xsd:double"&gt;8759.89239630828&lt;/D&gt;&lt;/FQL&gt;&lt;FQL&gt;&lt;Q&gt;SE0000103699^FF_TAX_CF(ANN_R,43101,43465,,,USD)&lt;/Q&gt;&lt;R&gt;1&lt;/R&gt;&lt;C&gt;1&lt;/C&gt;&lt;D xsi:type="xsd:double"&gt;180.855634802962&lt;/D&gt;&lt;/FQL&gt;&lt;FQL&gt;&lt;Q&gt;JP3240400006^FF_TAX_RATE(ANN_R,43466,43830)&lt;/Q&gt;&lt;R&gt;1&lt;/R&gt;&lt;C&gt;1&lt;/C&gt;&lt;D xsi:type="xsd:double"&gt;29.7672562840803&lt;/D&gt;&lt;/FQL&gt;&lt;FQL&gt;&lt;Q&gt;JP3783600004^FF_TAX_CF(ANN_R,43101,43465)&lt;/Q&gt;&lt;R&gt;1&lt;/R&gt;&lt;C&gt;1&lt;/C&gt;&lt;D xsi:type="xsd:double"&gt;103052&lt;/D&gt;&lt;/FQL&gt;&lt;FQL&gt;&lt;Q&gt;JP3240400006^FF_ASSETS(ANN_R,43466,43830,,,USD)&lt;/Q&gt;&lt;R&gt;1&lt;/R&gt;&lt;C&gt;1&lt;/C&gt;&lt;D xsi:type="xsd:double"&gt;3271.61789380014&lt;/D&gt;&lt;/FQL&gt;&lt;FQL&gt;&lt;Q&gt;JP3240400006^FF_SHLDRS_EQ(ANN_R,43466,43830,,,USD)&lt;/Q&gt;&lt;R&gt;1&lt;/R&gt;&lt;C&gt;1&lt;/C&gt;&lt;D xsi:type="xsd:double"&gt;2398.05772669613&lt;/D&gt;&lt;/FQL&gt;&lt;FQL&gt;&lt;Q&gt;JP3240400006^FF_MKT_VAL(ANN_R,43466,43830,,,USD)&lt;/Q&gt;&lt;R&gt;1&lt;/R&gt;&lt;C&gt;1&lt;/C&gt;&lt;D xsi:type="xsd:double"&gt;9418.09381002787&lt;/D&gt;&lt;/FQL&gt;&lt;FQL&gt;&lt;Q&gt;US31428X1063^FF_TAX_CF(ANN_R,43101,43465)&lt;/Q&gt;&lt;R&gt;1&lt;/R&gt;&lt;C&gt;1&lt;/C&gt;&lt;D xsi:type="xsd:double"&gt;189&lt;/D&gt;&lt;/FQL&gt;&lt;FQL&gt;&lt;Q&gt;KR7006400006^FF_TAX_RATE(ANN_R,43466,43830)&lt;/Q&gt;&lt;R&gt;1&lt;/R&gt;&lt;C&gt;1&lt;/C&gt;&lt;D xsi:type="xsd:double"&gt;42.0390017735767&lt;/D&gt;&lt;/FQL&gt;&lt;FQL&gt;&lt;Q&gt;NL0012015705^FF_TAX_CF(ANN_R,43831,44196)&lt;/Q&gt;&lt;R&gt;1&lt;/R&gt;&lt;C&gt;1&lt;/C&gt;&lt;D xsi:type="xsd:double"&gt;33&lt;/D&gt;&lt;/FQL&gt;&lt;FQL&gt;&lt;Q&gt;KR7006400006^FF_ASSETS(ANN_R,43466,43830,,,USD)&lt;/Q&gt;&lt;R&gt;1&lt;/R&gt;&lt;C&gt;1&lt;/C&gt;&lt;D xsi:type="xsd:double"&gt;17166.4118414179&lt;/D&gt;&lt;/FQL&gt;&lt;FQL&gt;&lt;Q&gt;KR7006400006^FF_SHLDRS_EQ(ANN_R,43466,43830,,,USD)&lt;/Q&gt;&lt;R&gt;1&lt;/R&gt;&lt;C&gt;1&lt;/C&gt;&lt;D xsi:type="xsd:double"&gt;10657.5615435428&lt;/D&gt;&lt;/FQL&gt;&lt;FQL&gt;&lt;Q&gt;KR7006400006^FF_MKT_VAL(ANN_R,43466,43830,,,USD)&lt;/Q&gt;&lt;R&gt;1&lt;/R&gt;&lt;C&gt;1&lt;/C&gt;&lt;D xsi:type="xsd:double"&gt;13646.8868331189&lt;/D&gt;&lt;/FQL&gt;&lt;FQL&gt;&lt;Q&gt;JP3119600009^FF_TAX_CF(ANN_R,43101,43465)&lt;/Q&gt;&lt;R&gt;1&lt;/R&gt;&lt;C&gt;1&lt;/C&gt;&lt;D xsi:type="xsd:double"&gt;23313&lt;/D&gt;&lt;/FQL&gt;&lt;FQL&gt;&lt;Q&gt;KR7005930003^FF_TAX_RATE(ANN_R,43466,43830)&lt;/Q&gt;&lt;R&gt;1&lt;/R&gt;&lt;C&gt;1&lt;/C&gt;&lt;D xsi:type="xsd:double"&gt;28.9591847945195&lt;/D&gt;&lt;/FQL&gt;&lt;FQL&gt;&lt;Q&gt;US22160K1051^FF_PTX_INC(ANN_R,42005,42369,,,USD)&lt;/Q&gt;&lt;R&gt;1&lt;/R&gt;&lt;C&gt;1&lt;/C&gt;&lt;D xsi:type="xsd:double"&gt;3604&lt;/D&gt;&lt;/FQL&gt;&lt;FQL&gt;&lt;Q&gt;KR7005930003^FF_ASSETS(ANN_R,43466,43830,,,USD)&lt;/Q&gt;&lt;R&gt;1&lt;/R&gt;&lt;C&gt;1&lt;/C&gt;&lt;D xsi:type="xsd:double"&gt;304867.920222745&lt;/D&gt;&lt;/FQL&gt;&lt;FQL&gt;&lt;Q&gt;KR7005930003^FF_SHLDRS_EQ(ANN_R,43466,43830,,,USD)&lt;/Q&gt;&lt;R&gt;1&lt;/R&gt;&lt;C&gt;1&lt;/C&gt;&lt;D xsi:type="xsd:double"&gt;220429.312771216&lt;/D&gt;&lt;/FQL&gt;&lt;FQL&gt;&lt;Q&gt;KR7005930003^FF_MKT_VAL(ANN_R,43466,43830,,,USD)&lt;/Q&gt;&lt;R&gt;1&lt;/R&gt;&lt;C&gt;1&lt;/C&gt;&lt;D xsi:type="xsd:double"&gt;327753.862417616&lt;/D&gt;&lt;/FQL&gt;&lt;FQL&gt;&lt;Q&gt;JP3371200001^FF_PTX_INC(ANN_R,41275,41639,,,USD)&lt;/Q&gt;&lt;R&gt;1&lt;/R&gt;&lt;C&gt;1&lt;/C&gt;&lt;D xsi:type="xsd:double"&gt;1978.96132227033&lt;/D&gt;&lt;/FQL&gt;&lt;FQL&gt;&lt;Q&gt;JP3205800000^FF_TAX_RATE(ANN_R,43466,43830)&lt;/Q&gt;&lt;R&gt;1&lt;/R&gt;&lt;C&gt;1&lt;/C&gt;&lt;D xsi:type="xsd:double"&gt;28.6244629590069&lt;/D&gt;&lt;/FQL&gt;&lt;FQL&gt;&lt;Q&gt;US55261F1049^FF_TAX_CF(ANN_R,43466,43830)&lt;/Q&gt;&lt;R&gt;1&lt;/R&gt;&lt;C&gt;1&lt;/C&gt;&lt;D xsi:type="xsd:double"&gt;320.513&lt;/D&gt;&lt;/FQL&gt;&lt;FQL&gt;&lt;Q&gt;JP3205800000^FF_ASSETS(ANN_R,43466,43830,,,USD)&lt;/Q&gt;&lt;R&gt;1&lt;/R&gt;&lt;C&gt;1&lt;/C&gt;&lt;D xsi:type="xsd:double"&gt;15218.9463409949&lt;/D&gt;&lt;/FQL&gt;&lt;FQL&gt;&lt;Q&gt;JP3205800000^FF_SHLDRS_EQ(ANN_R,43466,43830,,,USD)&lt;/Q&gt;&lt;R&gt;1&lt;/R&gt;&lt;C&gt;1&lt;/C&gt;&lt;D xsi:type="xsd:double"&gt;7892.29350526817&lt;/D&gt;&lt;/FQL&gt;&lt;FQL&gt;&lt;Q&gt;JP3205800000^FF_MKT_VAL(ANN_R,43466,43830,,,USD)&lt;/Q&gt;&lt;R&gt;1&lt;/R&gt;&lt;C&gt;1&lt;/C&gt;&lt;D xsi:type="xsd:double"&gt;39938.0879003901&lt;/D&gt;&lt;/FQL&gt;&lt;FQL&gt;&lt;Q&gt;IT0005239360^FF_PTX_INC(ANN_R,43466,43830,,,USD)&lt;/Q&gt;&lt;R&gt;1&lt;/R&gt;&lt;C&gt;1&lt;/C&gt;&lt;D xsi:type="xsd:double"&gt;3027.56754040718&lt;/D&gt;&lt;/FQL&gt;&lt;FQL&gt;&lt;Q&gt;JP3898400001^FF_TAX_RATE(ANN_R,43466,43830)&lt;/Q&gt;&lt;R&gt;1&lt;/R&gt;&lt;C&gt;1&lt;/C&gt;&lt;D xsi:type="xsd:double"&gt;24.1871161862991&lt;/D&gt;&lt;/FQL&gt;&lt;FQL&gt;&lt;Q&gt;US4943681035^FF_PTX_INC(ANN_R,42736,43100,,,USD)&lt;/Q&gt;&lt;R&gt;1&lt;/R&gt;&lt;C&gt;1&lt;/C&gt;&lt;D xsi:type="xsd:double"&gt;2991&lt;/D&gt;&lt;/FQL&gt;&lt;FQL&gt;&lt;Q&gt;JP3898400001^FF_ASSETS(ANN_R,43466,43830,,,USD)&lt;/Q&gt;&lt;R&gt;1&lt;/R&gt;&lt;C&gt;1&lt;/C&gt;&lt;D xsi:type="xsd:double"&gt;149368.037343025&lt;/D&gt;&lt;/FQL&gt;&lt;FQL&gt;&lt;Q&gt;JP3898400001^FF_SHLDRS_EQ(ANN_R,43466,43830,,,USD)&lt;/Q&gt;&lt;R&gt;1&lt;/R&gt;&lt;C&gt;1&lt;/C&gt;&lt;D xsi:type="xsd:double"&gt;51463.5805939138&lt;/D&gt;&lt;/FQL&gt;&lt;FQL&gt;&lt;Q&gt;JP3898400001^FF_MKT_VAL(ANN_R,43466,43830,,,USD)&lt;/Q&gt;&lt;R&gt;1&lt;/R&gt;&lt;C&gt;1&lt;/C&gt;&lt;D xsi:type="xsd:double"&gt;44074.3409458259&lt;/D&gt;&lt;/FQL&gt;&lt;FQL&gt;&lt;Q&gt;JP3422950000^FF_PTX_INC(ANN_R,43101,43465,,,USD)&lt;/Q&gt;&lt;R&gt;1&lt;/R&gt;&lt;C&gt;1&lt;/C&gt;&lt;D xsi:type="xsd:double"&gt;2480.29885903001&lt;/D&gt;&lt;/FQL&gt;&lt;FQL&gt;&lt;Q&gt;JP3802300008^FF_TAX_RATE(ANN_R,43466,43830)&lt;/Q&gt;&lt;R&gt;1&lt;/R&gt;&lt;C&gt;1&lt;/C&gt;&lt;D xsi:type="xsd:double"&gt;29.471532638534&lt;/D&gt;&lt;/FQL&gt;&lt;FQL&gt;&lt;Q&gt;US9078181081^FF_PTX_INC(ANN_R,43101,43465,,,USD)&lt;/Q&gt;&lt;R&gt;1&lt;/R&gt;&lt;C&gt;1&lt;/C&gt;&lt;D xsi:type="xsd:double"&gt;7741&lt;/D&gt;&lt;/FQL&gt;&lt;FQL&gt;&lt;Q&gt;JP3802300008^FF_ASSETS(ANN_R,43466,43830,,,USD)&lt;/Q&gt;&lt;R&gt;1&lt;/R&gt;&lt;C&gt;1&lt;/C&gt;&lt;D xsi:type="xsd:double"&gt;18941.619105706&lt;/D&gt;&lt;/FQL&gt;&lt;FQL&gt;&lt;Q&gt;JP3802300008^FF_SHLDRS_EQ(ANN_R,43466,43830,,,USD)&lt;/Q&gt;&lt;R&gt;1&lt;/R&gt;&lt;C&gt;1&lt;/C&gt;&lt;D xsi:type="xsd:double"&gt;8842.81948922481&lt;/D&gt;&lt;/FQL&gt;&lt;FQL&gt;&lt;Q&gt;JP3802300008^FF_MKT_VAL(ANN_R,43466,43830,,,USD)&lt;/Q&gt;&lt;R&gt;1&lt;/R&gt;&lt;C&gt;1&lt;/C&gt;&lt;D xsi:type="xsd:double"&gt;59845.7100366357&lt;/D&gt;&lt;/FQL&gt;&lt;FQL&gt;&lt;Q&gt;ES0105046009^FF_TAX_CF(ANN_R,43831,44196)&lt;/Q&gt;&lt;R&gt;1&lt;/R&gt;&lt;C&gt;1&lt;/C&gt;&lt;D xsi:type="xsd:double"&gt;20.076&lt;/D&gt;&lt;/FQL&gt;&lt;FQL&gt;&lt;Q&gt;JP3358000002^FF_TAX_RATE(ANN_R,43466,43830)&lt;/Q&gt;&lt;R&gt;1&lt;/R&gt;&lt;C&gt;1&lt;/C&gt;&lt;D xsi:type="xsd:double"&gt;27.3626265880408&lt;/D&gt;&lt;/FQL&gt;&lt;FQL&gt;&lt;Q&gt;US5132721045^FF_TAX_CF(ANN_R,42370,42735,,,USD)&lt;/Q&gt;&lt;R&gt;1&lt;/R&gt;&lt;C&gt;1&lt;/C&gt;&lt;D xsi:type="xsd:double"&gt;124.7&lt;/D&gt;&lt;/FQL&gt;&lt;FQL&gt;&lt;Q&gt;JP3358000002^FF_ASSETS(ANN_R,43466,43830,,,USD)&lt;/Q&gt;&lt;R&gt;1&lt;/R&gt;&lt;C&gt;1&lt;/C&gt;&lt;D xsi:type="xsd:double"&gt;4957.61672802083&lt;/D&gt;&lt;/FQL&gt;&lt;FQL&gt;&lt;Q&gt;JP3358000002^FF_SHLDRS_EQ(ANN_R,43466,43830,,,USD)&lt;/Q&gt;&lt;R&gt;1&lt;/R&gt;&lt;C&gt;1&lt;/C&gt;&lt;D xsi:type="xsd:double"&gt;4500.43706565164&lt;/D&gt;&lt;/FQL&gt;&lt;FQL&gt;&lt;Q&gt;JP3358000002^FF_MKT_VAL(ANN_R,43466,43830,,,USD)&lt;/Q&gt;&lt;R&gt;1&lt;/R&gt;&lt;C&gt;1&lt;/C&gt;&lt;D xsi:type="xsd:double"&gt;15157.9657712743&lt;/D&gt;&lt;/FQL&gt;&lt;FQL&gt;&lt;Q&gt;CH0008742519^FF_TAX_CF(ANN_R,42370,42735)&lt;/Q&gt;&lt;R&gt;1&lt;/R&gt;&lt;C&gt;1&lt;/C&gt;&lt;D xsi:type="xsd:double"&gt;328&lt;/D&gt;&lt;/FQL&gt;&lt;FQL&gt;&lt;Q&gt;JP3890350006^FF_TAX_RATE(ANN_R,43466,43830)&lt;/Q&gt;&lt;R&gt;1&lt;/R&gt;&lt;C&gt;1&lt;/C&gt;&lt;D xsi:type="xsd:double"&gt;29.4971693134172&lt;/D&gt;&lt;/FQL&gt;&lt;FQL&gt;&lt;Q&gt;US6516391066^FF_PTX_INC(ANN_R,41640,42004,,,USD)&lt;/Q&gt;&lt;R&gt;1&lt;/R&gt;&lt;C&gt;1&lt;/C&gt;&lt;D xsi:type="xsd:double"&gt;506&lt;/D&gt;&lt;/FQL&gt;&lt;FQL&gt;&lt;Q&gt;JP3890350006^FF_ASSETS(ANN_R,43466,43830,,,USD)&lt;/Q&gt;&lt;R&gt;1&lt;/R&gt;&lt;C&gt;1&lt;/C&gt;&lt;D xsi:type="xsd:double"&gt;1839988.80558506&lt;/D&gt;&lt;/FQL&gt;&lt;FQL&gt;&lt;Q&gt;JP3890350006^FF_SHLDRS_EQ(ANN_R,43466,43830,,,USD)&lt;/Q&gt;&lt;R&gt;1&lt;/R&gt;&lt;C&gt;1&lt;/C&gt;&lt;D xsi:type="xsd:double"&gt;97330.9101559967&lt;/D&gt;&lt;/FQL&gt;&lt;FQL&gt;&lt;Q&gt;JP3890350006^FF_MKT_VAL(ANN_R,43466,43830,,,USD)&lt;/Q&gt;&lt;R&gt;1&lt;/R&gt;&lt;C&gt;1&lt;/C&gt;&lt;D xsi:type="xsd:double"&gt;48871.5538937921&lt;/D&gt;&lt;/FQL&gt;&lt;FQL&gt;&lt;Q&gt;JP3788600009^FF_PTX_INC(ANN_R,40909,41274,,,USD)&lt;/Q&gt;&lt;R&gt;1&lt;/R&gt;&lt;C&gt;1&lt;/C&gt;&lt;D xsi:type="xsd:double"&gt;7063.31635435112&lt;/D&gt;&lt;/FQL&gt;&lt;FQL&gt;&lt;Q&gt;TW0001216000^FF_TAX_RATE(ANN_R,43466,43830)&lt;/Q&gt;&lt;R&gt;1&lt;/R&gt;&lt;C&gt;1&lt;/C&gt;&lt;D xsi:type="xsd:double"&gt;23.7693591392816&lt;/D&gt;&lt;/FQL&gt;&lt;FQL&gt;&lt;Q&gt;US14149Y1082^FF_PTX_INC(ANN_R,42736,43100,,,USD)&lt;/Q&gt;&lt;R&gt;1&lt;/R&gt;&lt;C&gt;1&lt;/C&gt;&lt;D xsi:type="xsd:double"&gt;1924&lt;/D&gt;&lt;/FQL&gt;&lt;FQL&gt;&lt;Q&gt;TW0001216000^FF_ASSETS(ANN_R,43466,43830,,,USD)&lt;/Q&gt;&lt;R&gt;1&lt;/R&gt;&lt;C&gt;1&lt;/C&gt;&lt;D xsi:type="xsd:double"&gt;15927.3870941509&lt;/D&gt;&lt;/FQL&gt;&lt;FQL&gt;&lt;Q&gt;TW0001216000^FF_SHLDRS_EQ(ANN_R,43466,43830,,,USD)&lt;/Q&gt;&lt;R&gt;1&lt;/R&gt;&lt;C&gt;1&lt;/C&gt;&lt;D xsi:type="xsd:double"&gt;3616.65097417539&lt;/D&gt;&lt;/FQL&gt;&lt;FQL&gt;&lt;Q&gt;TW0001216000^FF_MKT_VAL(ANN_R,43466,43830,,,USD)&lt;/Q&gt;&lt;R&gt;1&lt;/R&gt;&lt;C&gt;1&lt;/C&gt;&lt;D xsi:type="xsd:double"&gt;14064.3000220443&lt;/D&gt;&lt;/FQL&gt;&lt;FQL&gt;&lt;Q&gt;JP3783600004^FF_PTX_INC(ANN_R,43101,43465,,,USD)&lt;/Q&gt;&lt;R&gt;1&lt;/R&gt;&lt;C&gt;1&lt;/C&gt;&lt;D xsi:type="xsd:double"&gt;3803.88698889315&lt;/D&gt;&lt;/FQL&gt;&lt;FQL&gt;&lt;Q&gt;KR7012330007^FF_TAX_RATE(ANN_R,43466,43830)&lt;/Q&gt;&lt;R&gt;1&lt;/R&gt;&lt;C&gt;1&lt;/C&gt;&lt;D xsi:type="xsd:double"&gt;36.7200047896543&lt;/D&gt;&lt;/FQL&gt;&lt;FQL&gt;&lt;Q&gt;US6311031081^FF_TAX_CF(ANN_R,43831,44196)&lt;/Q&gt;&lt;R&gt;1&lt;/R&gt;&lt;C&gt;1&lt;/C&gt;&lt;D xsi:type="xsd:double"&gt;290&lt;/D&gt;&lt;/FQL&gt;&lt;FQL&gt;&lt;Q&gt;KR7012330007^FF_ASSETS(ANN_R,43466,43830,,,USD)&lt;/Q&gt;&lt;R&gt;1&lt;/R&gt;&lt;C&gt;1&lt;/C&gt;&lt;D xsi:type="xsd:double"&gt;40300.977331385&lt;/D&gt;&lt;/FQL&gt;&lt;FQL&gt;&lt;Q&gt;KR7012330007^FF_SHLDRS_EQ(ANN_R,43466,43830,,,USD)&lt;/Q&gt;&lt;R&gt;1&lt;/R&gt;&lt;C&gt;1&lt;/C&gt;&lt;D xsi:type="xsd:double"&gt;27956.2617118079&lt;/D&gt;&lt;/FQL&gt;&lt;FQL&gt;&lt;Q&gt;KR7012330007^FF_MKT_VAL(ANN_R,43466,43830,,,USD)&lt;/Q&gt;&lt;R&gt;1&lt;/R&gt;&lt;C&gt;1&lt;/C&gt;&lt;D xsi:type="xsd:double"&gt;20683.914858217&lt;/D&gt;&lt;/FQL&gt;&lt;FQL&gt;&lt;Q&gt;JP3197600004^FF_PTX_INC(ANN_R,41640,42004,,,USD)&lt;/Q&gt;&lt;R&gt;1&lt;/R&gt;&lt;C&gt;1&lt;/C&gt;&lt;D xsi:type="xsd:double"&gt;294.135527476668&lt;/D&gt;&lt;/FQL&gt;&lt;FQL&gt;&lt;Q&gt;KR7068270008^FF_TAX_RATE(ANN_R,43466,43830)&lt;/Q&gt;&lt;R&gt;1&lt;/R&gt;&lt;C&gt;1&lt;/C&gt;&lt;D xsi:type="xsd:double"&gt;21.0683337803313&lt;/D&gt;&lt;/FQL&gt;&lt;FQL&gt;&lt;Q&gt;JP3762800005^FF_PTX_INC(ANN_R,43831,44196,,,USD)&lt;/Q&gt;&lt;R&gt;1&lt;/R&gt;&lt;C&gt;1&lt;/C&gt;&lt;D xsi:type="xsd:double"&gt;786.161336570978&lt;/D&gt;&lt;/FQL&gt;&lt;FQL&gt;&lt;Q&gt;KR7068270008^FF_ASSETS(ANN_R,43466,43830,,,USD)&lt;/Q&gt;&lt;R&gt;1&lt;/R&gt;&lt;C&gt;1&lt;/C&gt;&lt;D xsi:type="xsd:double"&gt;3337.49555218443&lt;/D&gt;&lt;/FQL&gt;&lt;FQL&gt;&lt;Q&gt;KR7068270008^FF_SHLDRS_EQ(ANN_R,43466,43830,,,USD)&lt;/Q&gt;&lt;R&gt;1&lt;/R&gt;&lt;C&gt;1&lt;/C&gt;&lt;D xsi:type="xsd:double"&gt;2386.70883850509&lt;/D&gt;&lt;/FQL&gt;&lt;FQL&gt;&lt;Q&gt;KR7068270008^FF_MKT_VAL(ANN_R,43466,43830,,,USD)&lt;/Q&gt;&lt;R&gt;1&lt;/R&gt;&lt;C&gt;1&lt;/C&gt;&lt;D xsi:type="xsd:double"&gt;20904.9702314916&lt;/D&gt;&lt;/FQL&gt;&lt;FQL&gt;&lt;Q&gt;US5184391044^FF_PTX_INC(ANN_R,42370,42735,,,USD)&lt;/Q&gt;&lt;R&gt;1&lt;/R&gt;&lt;C&gt;1&lt;/C&gt;&lt;D xsi:type="xsd:double"&gt;1555.2&lt;/D&gt;&lt;/FQL&gt;&lt;FQL&gt;&lt;Q&gt;JP3933800009^FF_TAX_RATE(ANN_R,43466,43830)&lt;/Q&gt;&lt;R&gt;1&lt;/R&gt;&lt;C&gt;1&lt;/C&gt;&lt;D xsi:type="xsd:double"&gt;36.914971224771&lt;/D&gt;&lt;/FQL&gt;&lt;FQL&gt;&lt;Q&gt;US31428X1063^FF_TAX_CF(ANN_R,43831,44196)&lt;/Q&gt;&lt;R&gt;1&lt;/R&gt;&lt;C&gt;1&lt;/C&gt;&lt;D xsi:type="xsd:double"&gt;36&lt;/D&gt;&lt;/FQL&gt;&lt;FQL&gt;&lt;Q&gt;JP3933800009^FF_ASSETS(ANN_R,43466,43830,,,USD)&lt;/Q&gt;&lt;R&gt;1&lt;/R&gt;&lt;C&gt;1&lt;/C&gt;&lt;D xsi:type="xsd:double"&gt;22076.7148152739&lt;/D&gt;&lt;/FQL&gt;&lt;FQL&gt;&lt;Q&gt;JP3933800009^FF_SHLDRS_EQ(ANN_R,43466,43830,,,USD)&lt;/Q&gt;&lt;R&gt;1&lt;/R&gt;&lt;C&gt;1&lt;/C&gt;&lt;D xsi:type="xsd:double"&gt;7392.97158651054&lt;/D&gt;&lt;/FQL&gt;&lt;FQL&gt;&lt;Q&gt;JP3933800009^FF_MKT_VAL(ANN_R,43466,43830,,,USD)&lt;/Q&gt;&lt;R&gt;1&lt;/R&gt;&lt;C&gt;1&lt;/C&gt;&lt;D xsi:type="xsd:double"&gt;12447.0029161285&lt;/D&gt;&lt;/FQL&gt;&lt;FQL&gt;&lt;Q&gt;US0605051046^FF_PTX_INC(ANN_R,42736,43100,,,USD)&lt;/Q&gt;&lt;R&gt;1&lt;/R&gt;&lt;C&gt;1&lt;/C&gt;&lt;D xsi:type="xsd:double"&gt;29213&lt;/D&gt;&lt;/FQL&gt;&lt;FQL&gt;&lt;Q&gt;TW0002886009^FF_TAX_RATE(ANN_R,43466,43830)&lt;/Q&gt;&lt;R&gt;1&lt;/R&gt;&lt;C&gt;1&lt;/C&gt;&lt;D xsi:type="xsd:double"&gt;13.9811557551614&lt;/D&gt;&lt;/FQL&gt;&lt;FQL&gt;&lt;Q&gt;US37045V1008^FF_PTX_INC(ANN_R,40909,41274,,,USD)&lt;/Q&gt;&lt;R&gt;1&lt;/R&gt;&lt;C&gt;1&lt;/C&gt;&lt;D xsi:type="xsd:double"&gt;-30257&lt;/D&gt;&lt;/FQL&gt;&lt;FQL&gt;&lt;Q&gt;TW0002886009^FF_ASSETS(ANN_R,43466,43830,,,USD)&lt;/Q&gt;&lt;R&gt;1&lt;/R&gt;&lt;C&gt;1&lt;/C&gt;&lt;D xsi:type="xsd:double"&gt;122879.135888945&lt;/D&gt;&lt;/FQL&gt;&lt;FQL&gt;&lt;Q&gt;TW0002886009^FF_SHLDRS_EQ(ANN_R,43466,43830,,,USD)&lt;/Q&gt;&lt;R&gt;1&lt;/R&gt;&lt;C&gt;1&lt;/C&gt;&lt;D xsi:type="xsd:double"&gt;10810.3297439332&lt;/D&gt;&lt;/FQL&gt;&lt;FQL&gt;&lt;Q&gt;TW0002886009^FF_MKT_VAL(ANN_R,43466,43830,,,USD)&lt;/Q&gt;&lt;R&gt;1&lt;/R&gt;&lt;C&gt;1&lt;/C&gt;&lt;D xsi:type="xsd:double"&gt;13882.4639939642&lt;/D&gt;&lt;/FQL&gt;&lt;FQL&gt;&lt;Q&gt;US35671D8570^FF_TAX_CF(ANN_R,42370,42735)&lt;/Q&gt;&lt;R&gt;1&lt;/R&gt;&lt;C&gt;1&lt;/C&gt;&lt;D xsi:type="xsd:double"&gt;-44&lt;/D&gt;&lt;/FQL&gt;&lt;FQL&gt;&lt;Q&gt;JP3830800003^FF_TAX_RATE(ANN_R,43466,43830)&lt;/Q&gt;&lt;R&gt;1&lt;/R&gt;&lt;C&gt;1&lt;/C&gt;&lt;D xsi:type="xsd:double"&gt;26.5920538881106&lt;/D&gt;&lt;/FQL&gt;&lt;FQL&gt;&lt;Q&gt;CH0012138530^FF_PTX_INC(ANN_R,43831,44196,,,USD)&lt;/Q&gt;&lt;R&gt;1&lt;/R&gt;&lt;C&gt;1&lt;/C&gt;&lt;D xsi:type="xsd:double"&gt;3693.74470829964&lt;/D&gt;&lt;/FQL&gt;&lt;FQL&gt;&lt;Q&gt;JP3830800003^FF_ASSETS(ANN_R,43466,43830,,,USD)&lt;/Q&gt;&lt;R&gt;1&lt;/R&gt;&lt;C&gt;1&lt;/C&gt;&lt;D xsi:type="xsd:double"&gt;39356.0246926099&lt;/D&gt;&lt;/FQL&gt;&lt;FQL&gt;&lt;Q&gt;JP3830800003^FF_SHLDRS_EQ(ANN_R,43466,43830,,,USD)&lt;/Q&gt;&lt;R&gt;1&lt;/R&gt;&lt;C&gt;1&lt;/C&gt;&lt;D xsi:type="xsd:double"&gt;21618.3850096129&lt;/D&gt;&lt;/FQL&gt;&lt;FQL&gt;&lt;Q&gt;JP3830800003^FF_MKT_VAL(ANN_R,43466,43830,,,USD)&lt;/Q&gt;&lt;R&gt;1&lt;/R&gt;&lt;C&gt;1&lt;/C&gt;&lt;D xsi:type="xsd:double"&gt;26367.6514250274&lt;/D&gt;&lt;/FQL&gt;&lt;FQL&gt;&lt;Q&gt;US55261F1049^FF_TAX_CF(ANN_R,43831,44196)&lt;/Q&gt;&lt;R&gt;1&lt;/R&gt;&lt;C&gt;1&lt;/C&gt;&lt;D xsi:type="xsd:double"&gt;275.558&lt;/D&gt;&lt;/FQL&gt;&lt;FQL&gt;&lt;Q&gt;JP3381000003^FF_TAX_RATE(ANN_R,43466,43830)&lt;/Q&gt;&lt;R&gt;1&lt;/R&gt;&lt;C&gt;1&lt;/C&gt;&lt;D xsi:type="xsd:double"&gt;-3.54103606156716&lt;/D&gt;&lt;/FQL&gt;&lt;FQL&gt;&lt;Q&gt;US88339J1051^FF_TAX_CF(ANN_R,42736,43100)&lt;/Q&gt;&lt;R&gt;1&lt;/R&gt;&lt;C&gt;1&lt;/C&gt;&lt;D xsi:type="xsd:double"&gt;19.163&lt;/D&gt;&lt;/FQL&gt;&lt;FQL&gt;&lt;Q&gt;JP3381000003^FF_ASSETS(ANN_R,43466,43830,,,USD)&lt;/Q&gt;&lt;R&gt;1&lt;/R&gt;&lt;C&gt;1&lt;/C&gt;&lt;D xsi:type="xsd:double"&gt;72724.6563738585&lt;/D&gt;&lt;/FQL&gt;&lt;FQL&gt;&lt;Q&gt;JP3381000003^FF_SHLDRS_EQ(ANN_R,43466,43830,,,USD)&lt;/Q&gt;&lt;R&gt;1&lt;/R&gt;&lt;C&gt;1&lt;/C&gt;&lt;D xsi:type="xsd:double"&gt;29189.0340796113&lt;/D&gt;&lt;/FQL&gt;&lt;FQL&gt;&lt;Q&gt;JP3381000003^FF_MKT_VAL(ANN_R,43466,43830,,,USD)&lt;/Q&gt;&lt;R&gt;1&lt;/R&gt;&lt;C&gt;1&lt;/C&gt;&lt;D xsi:type="xsd:double"&gt;16250.6646204249&lt;/D&gt;&lt;/FQL&gt;&lt;FQL&gt;&lt;Q&gt;US9892071054^FF_PTX_INC(ANN_R,42005,42369,,,USD)&lt;/Q&gt;&lt;R&gt;1&lt;/R&gt;&lt;C&gt;1&lt;/C&gt;&lt;D xsi:type="xsd:double"&gt;-180&lt;/D&gt;&lt;/FQL&gt;&lt;FQL&gt;&lt;Q&gt;KR7005380001^FF_TAX_RATE(ANN_R,43466,43830)&lt;/Q&gt;&lt;R&gt;1&lt;/R&gt;&lt;C&gt;1&lt;/C&gt;&lt;D xsi:type="xsd:double"&gt;27.2226986073875&lt;/D&gt;&lt;/FQL&gt;&lt;FQL&gt;&lt;Q&gt;US4461501045^FF_TAX_CF(ANN_R,43466,43830,,,USD)&lt;/Q&gt;&lt;R&gt;1&lt;/R&gt;&lt;C&gt;1&lt;/C&gt;&lt;D xsi:type="xsd:double"&gt;111&lt;/D&gt;&lt;/FQL&gt;&lt;FQL&gt;&lt;Q&gt;KR7005380001^FF_ASSETS(ANN_R,43466,43830,,,USD)&lt;/Q&gt;&lt;R&gt;1&lt;/R&gt;&lt;C&gt;1&lt;/C&gt;&lt;D xsi:type="xsd:double"&gt;168197.695666756&lt;/D&gt;&lt;/FQL&gt;&lt;FQL&gt;&lt;Q&gt;KR7005380001^FF_SHLDRS_EQ(ANN_R,43466,43830,,,USD)&lt;/Q&gt;&lt;R&gt;1&lt;/R&gt;&lt;C&gt;1&lt;/C&gt;&lt;D xsi:type="xsd:double"&gt;60586.9720752928&lt;/D&gt;&lt;/FQL&gt;&lt;FQL&gt;&lt;Q&gt;KR7005380001^FF_MKT_VAL(ANN_R,43466,43830,,,USD)&lt;/Q&gt;&lt;R&gt;1&lt;/R&gt;&lt;C&gt;1&lt;/C&gt;&lt;D xsi:type="xsd:double"&gt;27287.4508432072&lt;/D&gt;&lt;/FQL&gt;&lt;FQL&gt;&lt;Q&gt;IT0000062072^FF_PTX_INC(ANN_R,43831,44196,,,USD)&lt;/Q&gt;&lt;R&gt;1&lt;/R&gt;&lt;C&gt;1&lt;/C&gt;&lt;D xsi:type="xsd:double"&gt;3817.77451646328&lt;/D&gt;&lt;/FQL&gt;&lt;FQL&gt;&lt;Q&gt;JP3814800003^FF_TAX_RATE(ANN_R,43466,43830)&lt;/Q&gt;&lt;R&gt;1&lt;/R&gt;&lt;C&gt;1&lt;/C&gt;&lt;D xsi:type="xsd:double"&gt;24.3175685119284&lt;/D&gt;&lt;/FQL&gt;&lt;FQL&gt;&lt;Q&gt;US0152711091^FF_TAX_CF(ANN_R,43831,44196)&lt;/Q&gt;&lt;R&gt;0&lt;/R&gt;&lt;C&gt;0&lt;/C&gt;&lt;/FQL&gt;&lt;FQL&gt;&lt;Q&gt;JP3814800003^FF_ASSETS(ANN_R,43466,43830,,,USD)&lt;/Q&gt;&lt;R&gt;1&lt;/R&gt;&lt;C&gt;1&lt;/C&gt;&lt;D xsi:type="xsd:double"&gt;28735.5760348588&lt;/D&gt;&lt;/FQL&gt;&lt;FQL&gt;&lt;Q&gt;JP3814800003^FF_SHLDRS_EQ(ANN_R,43466,43830,,,USD)&lt;/Q&gt;&lt;R&gt;1&lt;/R&gt;&lt;C&gt;1&lt;/C&gt;&lt;D xsi:type="xsd:double"&gt;15198.5194331408&lt;/D&gt;&lt;/FQL&gt;&lt;FQL&gt;&lt;Q&gt;JP3814800003^FF_MKT_VAL(ANN_R,43466,43830,,,USD)&lt;/Q&gt;&lt;R&gt;1&lt;/R&gt;&lt;C&gt;1&lt;/C&gt;&lt;D xsi:type="xsd:double"&gt;17474.407961008&lt;/D&gt;&lt;/FQL&gt;&lt;FQL&gt;&lt;Q&gt;US8666741041^FF_PTX_INC(ANN_R,42005,42369,,,USD)&lt;/Q&gt;&lt;R&gt;1&lt;/R&gt;&lt;C&gt;1&lt;/C&gt;&lt;D xsi:type="xsd:double"&gt;164.131&lt;/D&gt;&lt;/FQL&gt;&lt;FQL&gt;&lt;Q&gt;JP3496400007^FF_TAX_RATE(ANN_R,43466,43830)&lt;/Q&gt;&lt;R&gt;1&lt;/R&gt;&lt;C&gt;1&lt;/C&gt;&lt;D xsi:type="xsd:double"&gt;30.6004800673084&lt;/D&gt;&lt;/FQL&gt;&lt;FQL&gt;&lt;Q&gt;JP3496400007^FF_TAX_CF(ANN_R,42736,43100)&lt;/Q&gt;&lt;R&gt;1&lt;/R&gt;&lt;C&gt;1&lt;/C&gt;&lt;D xsi:type="xsd:double"&gt;247025&lt;/D&gt;&lt;/FQL&gt;&lt;FQL&gt;&lt;Q&gt;JP3496400007^FF_ASSETS(ANN_R,43466,43830,,,USD)&lt;/Q&gt;&lt;R&gt;1&lt;/R&gt;&lt;C&gt;1&lt;/C&gt;&lt;D xsi:type="xsd:double"&gt;66227.7321946621&lt;/D&gt;&lt;/FQL&gt;&lt;FQL&gt;&lt;Q&gt;JP3496400007^FF_SHLDRS_EQ(ANN_R,43466,43830,,,USD)&lt;/Q&gt;&lt;R&gt;1&lt;/R&gt;&lt;C&gt;1&lt;/C&gt;&lt;D xsi:type="xsd:double"&gt;37796.3798800111&lt;/D&gt;&lt;/FQL&gt;&lt;FQL&gt;&lt;Q&gt;JP3496400007^FF_MKT_VAL(ANN_R,43466,43830,,,USD)&lt;/Q&gt;&lt;R&gt;1&lt;/R&gt;&lt;C&gt;1&lt;/C&gt;&lt;D xsi:type="xsd:double"&gt;50659.5858899265&lt;/D&gt;&lt;/FQL&gt;&lt;FQL&gt;&lt;Q&gt;JP3942400007^FF_PTX_INC(ANN_R,42370,42735,,,USD)&lt;/Q&gt;&lt;R&gt;1&lt;/R&gt;&lt;C&gt;1&lt;/C&gt;&lt;D xsi:type="xsd:double"&gt;2179.88552093506&lt;/D&gt;&lt;/FQL&gt;&lt;FQL&gt;&lt;Q&gt;JP3143600009^FF_TAX_RATE(ANN_R,43466,43830)&lt;/Q&gt;&lt;R&gt;1&lt;/R&gt;&lt;C&gt;1&lt;/C&gt;&lt;D xsi:type="xsd:double"&gt;21.5268420424428&lt;/D&gt;&lt;/FQL&gt;&lt;FQL&gt;&lt;Q&gt;JP3240400006^FF_TAX_CF(ANN_R,43831,44196)&lt;/Q&gt;&lt;R&gt;1&lt;/R&gt;&lt;C&gt;1&lt;/C&gt;&lt;D xsi:type="xsd:double"&gt;10064&lt;/D&gt;&lt;/FQL&gt;&lt;FQL&gt;&lt;Q&gt;JP3143600009^FF_ASSETS(ANN_R,43466,43830,,,USD)&lt;/Q&gt;&lt;R&gt;1&lt;/R&gt;&lt;C&gt;1&lt;/C&gt;&lt;D xsi:type="xsd:double"&gt;91238.2322909683&lt;/D&gt;&lt;/FQL&gt;&lt;FQL&gt;&lt;Q&gt;JP3143600009^FF_SHLDRS_EQ(ANN_R,43466,43830,,,USD)&lt;/Q&gt;&lt;R&gt;1&lt;/R&gt;&lt;C&gt;1&lt;/C&gt;&lt;D xsi:type="xsd:double"&gt;26533.9315673709&lt;/D&gt;&lt;/FQL&gt;&lt;FQL&gt;&lt;Q&gt;JP3143600009^FF_MKT_VAL(ANN_R,43466,43830,,,USD)&lt;/Q&gt;&lt;R&gt;1&lt;/R&gt;&lt;C&gt;1&lt;/C&gt;&lt;D xsi:type="xsd:double"&gt;27523.9483523633&lt;/D&gt;&lt;/FQL&gt;&lt;FQL&gt;&lt;Q&gt;US5260571048^FF_PTX_INC(ANN_R,42370,42735,,,USD)&lt;/Q&gt;&lt;R&gt;1&lt;/R&gt;&lt;C&gt;1&lt;/C&gt;&lt;D xsi:type="xsd:double"&gt;1330.469&lt;/D&gt;&lt;/FQL&gt;&lt;FQL&gt;&lt;Q&gt;JP3371200001^FF_TAX_RATE(ANN_R,43466,43830)&lt;/Q&gt;&lt;R&gt;1&lt;/R&gt;&lt;C&gt;1&lt;/C&gt;&lt;D xsi:type="xsd:double"&gt;24.3973793133339&lt;/D&gt;&lt;/FQL&gt;&lt;FQL&gt;&lt;Q&gt;US4932671088^FF_TAX_CF(ANN_R,43466,43830)&lt;/Q&gt;&lt;R&gt;1&lt;/R&gt;&lt;C&gt;1&lt;/C&gt;&lt;D xsi:type="xsd:double"&gt;18&lt;/D&gt;&lt;/FQL&gt;&lt;FQL&gt;&lt;Q&gt;JP3371200001^FF_ASSETS(ANN_R,43466,43830,,,USD)&lt;/Q&gt;&lt;R&gt;1&lt;/R&gt;&lt;C&gt;1&lt;/C&gt;&lt;D xsi:type="xsd:double"&gt;27453.7401003391&lt;/D&gt;&lt;/FQL&gt;&lt;FQL&gt;&lt;Q&gt;JP3371200001^FF_SHLDRS_EQ(ANN_R,43466,43830,,,USD)&lt;/Q&gt;&lt;R&gt;1&lt;/R&gt;&lt;C&gt;1&lt;/C&gt;&lt;D xsi:type="xsd:double"&gt;22286.1470030248&lt;/D&gt;&lt;/FQL&gt;&lt;FQL&gt;&lt;Q&gt;JP3371200001^FF_MKT_VAL(ANN_R,43466,43830,,,USD)&lt;/Q&gt;&lt;R&gt;1&lt;/R&gt;&lt;C&gt;1&lt;/C&gt;&lt;D xsi:type="xsd:double"&gt;34945.5514646232&lt;/D&gt;&lt;/FQL&gt;&lt;FQL&gt;&lt;Q&gt;CH0012138530^FF_PTX_INC(ANN_R,43466,43830,,,USD)&lt;/Q&gt;&lt;R&gt;1&lt;/R&gt;&lt;C&gt;1&lt;/C&gt;&lt;D xsi:type="xsd:double"&gt;4749.52880859375&lt;/D&gt;&lt;/FQL&gt;&lt;FQL&gt;&lt;Q&gt;JP3476480003^FF_TAX_RATE(ANN_R,43466,43830)&lt;/Q&gt;&lt;R&gt;1&lt;/R&gt;&lt;C&gt;1&lt;/C&gt;&lt;D xsi:type="xsd:double"&gt;29.5328934801737&lt;/D&gt;&lt;/FQL&gt;&lt;FQL&gt;&lt;Q&gt;JP3173400007^FF_TAX_CF(ANN_R,42370,42735,,,USD)&lt;/Q&gt;&lt;R&gt;1&lt;/R&gt;&lt;C&gt;1&lt;/C&gt;&lt;D xsi:type="xsd:double"&gt;92.2352142333984&lt;/D&gt;&lt;/FQL&gt;&lt;FQL&gt;&lt;Q&gt;JP3476480003^FF_ASSETS(ANN_R,43466,43830,,,USD)&lt;/Q&gt;&lt;R&gt;1&lt;/R&gt;&lt;C&gt;1&lt;/C&gt;&lt;D xsi:type="xsd:double"&gt;505409.631887153&lt;/D&gt;&lt;/FQL&gt;&lt;FQL&gt;&lt;Q&gt;JP3476480003^FF_SHLDRS_EQ(ANN_R,43466,43830,,,USD)&lt;/Q&gt;&lt;R&gt;1&lt;/R&gt;&lt;C&gt;1&lt;/C&gt;&lt;D xsi:type="xsd:double"&gt;33550.998532176&lt;/D&gt;&lt;/FQL&gt;&lt;FQL&gt;&lt;Q&gt;JP3476480003^FF_MKT_VAL(ANN_R,43466,43830,,,USD)&lt;/Q&gt;&lt;R&gt;1&lt;/R&gt;&lt;C&gt;1&lt;/C&gt;&lt;D xsi:type="xsd:double"&gt;15917.8627718335&lt;/D&gt;&lt;/FQL&gt;&lt;FQL&gt;&lt;Q&gt;JP3633400001^FF_PTX_INC(ANN_R,42736,43100,,,USD)&lt;/Q&gt;&lt;R&gt;1&lt;/R&gt;&lt;C&gt;1&lt;/C&gt;&lt;D xsi:type="xsd:double"&gt;20259.263377497&lt;/D&gt;&lt;/FQL&gt;&lt;FQL&gt;&lt;Q&gt;JP3634600005^FF_TAX_RATE(ANN_R,43466,43830)&lt;/Q&gt;&lt;R&gt;1&lt;/R&gt;&lt;C&gt;1&lt;/C&gt;&lt;D xsi:type="xsd:double"&gt;20.9899864012857&lt;/D&gt;&lt;/FQL&gt;&lt;FQL&gt;&lt;Q&gt;SE0011166610^FF_TAX_CF(ANN_R,43466,43830,,,USD)&lt;/Q&gt;&lt;R&gt;1&lt;/R&gt;&lt;C&gt;1&lt;/C&gt;&lt;D xsi:type="xsd:double"&gt;581.471280708909&lt;/D&gt;&lt;/FQL&gt;&lt;FQL&gt;&lt;Q&gt;JP3634600005^FF_ASSETS(ANN_R,43466,43830,,,USD)&lt;/Q&gt;&lt;R&gt;1&lt;/R&gt;&lt;C&gt;1&lt;/C&gt;&lt;D xsi:type="xsd:double"&gt;47532.8579853475&lt;/D&gt;&lt;/FQL&gt;&lt;FQL&gt;&lt;Q&gt;JP3634600005^FF_SHLDRS_EQ(ANN_R,43466,43830,,,USD)&lt;/Q&gt;&lt;R&gt;1&lt;/R&gt;&lt;C&gt;1&lt;/C&gt;&lt;D xsi:type="xsd:double"&gt;22403.3806024492&lt;/D&gt;&lt;/FQL&gt;&lt;FQL&gt;&lt;Q&gt;JP3634600005^FF_MKT_VAL(ANN_R,43466,43830,,,USD)&lt;/Q&gt;&lt;R&gt;1&lt;/R&gt;&lt;C&gt;1&lt;/C&gt;&lt;D xsi:type="xsd:double"&gt;15568.4404486791&lt;/D&gt;&lt;/FQL&gt;&lt;FQL&gt;&lt;Q&gt;JP3386450005^FF_TAX_CF(ANN_R,42370,42735)&lt;/Q&gt;&lt;R&gt;1&lt;/R&gt;&lt;C&gt;1&lt;/C&gt;&lt;D xsi:type="xsd:double"&gt;60569&lt;/D&gt;&lt;/FQL&gt;&lt;FQL&gt;&lt;Q&gt;JP3197600004^FF_TAX_RATE(ANN_R,43466,43830)&lt;/Q&gt;&lt;R&gt;1&lt;/R&gt;&lt;C&gt;1&lt;/C&gt;&lt;D xsi:type="xsd:double"&gt;20.6659400377642&lt;/D&gt;&lt;/FQL&gt;&lt;FQL&gt;&lt;Q&gt;TW0001301000^FF_TAX_CF(ANN_R,43831,44196,,,USD)&lt;/Q&gt;&lt;R&gt;1&lt;/R&gt;&lt;C&gt;1&lt;/C&gt;&lt;D xsi:type="xsd:double"&gt;77.1050820956603&lt;/D&gt;&lt;/FQL&gt;&lt;FQL&gt;&lt;Q&gt;JP3197600004^FF_ASSETS(ANN_R,43466,43830,,,USD)&lt;/Q&gt;&lt;R&gt;1&lt;/R&gt;&lt;C&gt;1&lt;/C&gt;&lt;D xsi:type="xsd:double"&gt;5918.20073246956&lt;/D&gt;&lt;/FQL&gt;&lt;FQL&gt;&lt;Q&gt;JP3197600004^FF_SHLDRS_EQ(ANN_R,43466,43830,,,USD)&lt;/Q&gt;&lt;R&gt;1&lt;/R&gt;&lt;C&gt;1&lt;/C&gt;&lt;D xsi:type="xsd:double"&gt;5035.46136245131&lt;/D&gt;&lt;/FQL&gt;&lt;FQL&gt;&lt;Q&gt;JP3197600004^FF_MKT_VAL(ANN_R,43466,43830,,,USD)&lt;/Q&gt;&lt;R&gt;1&lt;/R&gt;&lt;C&gt;1&lt;/C&gt;&lt;D xsi:type="xsd:double"&gt;10074.7845968037&lt;/D&gt;&lt;/FQL&gt;&lt;FQL&gt;&lt;Q&gt;TW0002886009^FF_TAX_CF(ANN_R,42370,42735)&lt;/Q&gt;&lt;R&gt;1&lt;/R&gt;&lt;C&gt;1&lt;/C&gt;&lt;D xsi:type="xsd:double"&gt;4527.024&lt;/D&gt;&lt;/FQL&gt;&lt;FQL&gt;&lt;Q&gt;TW0001326007^FF_TAX_RATE(ANN_R,43466,43830)&lt;/Q&gt;&lt;R&gt;1&lt;/R&gt;&lt;C&gt;1&lt;/C&gt;&lt;D xsi:type="xsd:double"&gt;13.8450448757916&lt;/D&gt;&lt;/FQL&gt;&lt;FQL&gt;&lt;Q&gt;US92276F1003^FF_TAX_CF(ANN_R,43466,43830)&lt;/Q&gt;&lt;R&gt;0&lt;/R&gt;&lt;C&gt;0&lt;/C&gt;&lt;/FQL&gt;&lt;FQL&gt;&lt;Q&gt;TW0001326007^FF_ASSETS(ANN_R,43466,43830,,,USD)&lt;/Q&gt;&lt;R&gt;1&lt;/R&gt;&lt;C&gt;1&lt;/C&gt;&lt;D xsi:type="xsd:double"&gt;18365.7146625822&lt;/D&gt;&lt;/FQL&gt;&lt;FQL&gt;&lt;Q&gt;TW0001326007^FF_SHLDRS_EQ(ANN_R,43466,43830,,,USD)&lt;/Q&gt;&lt;R&gt;1&lt;/R&gt;&lt;C&gt;1&lt;/C&gt;&lt;D xsi:type="xsd:double"&gt;11892.9405346852&lt;/D&gt;&lt;/FQL&gt;&lt;FQL&gt;&lt;Q&gt;TW0001326007^FF_MKT_VAL(ANN_R,43466,43830,,,USD)&lt;/Q&gt;&lt;R&gt;1&lt;/R&gt;&lt;C&gt;1&lt;/C&gt;&lt;D xsi:type="xsd:double"&gt;17072.7205777698&lt;/D&gt;&lt;/FQL&gt;&lt;FQL&gt;&lt;Q&gt;IT0000062072^FF_PTX_INC(ANN_R,43466,43830,,,USD)&lt;/Q&gt;&lt;R&gt;1&lt;/R&gt;&lt;C&gt;1&lt;/C&gt;&lt;D xsi:type="xsd:double"&gt;3916.25095152855&lt;/D&gt;&lt;/FQL&gt;&lt;FQL&gt;&lt;Q&gt;JP3802400006^FF_TAX_RATE(ANN_R,43466,43830)&lt;/Q&gt;&lt;R&gt;1&lt;/R&gt;&lt;C&gt;1&lt;/C&gt;&lt;D xsi:type="xsd:double"&gt;25.78450177424&lt;/D&gt;&lt;/FQL&gt;&lt;FQL&gt;&lt;Q&gt;JP3386450005^FF_TAX_CF(ANN_R,42736,43100)&lt;/Q&gt;&lt;R&gt;1&lt;/R&gt;&lt;C&gt;1&lt;/C&gt;&lt;D xsi:type="xsd:double"&gt;36536&lt;/D&gt;&lt;/FQL&gt;&lt;FQL&gt;&lt;Q&gt;JP3802400006^FF_ASSETS(ANN_R,43466,43830,,,USD)&lt;/Q&gt;&lt;R&gt;1&lt;/R&gt;&lt;C&gt;1&lt;/C&gt;&lt;D xsi:type="xsd:double"&gt;14684.375654161&lt;/D&gt;&lt;/FQL&gt;&lt;FQL&gt;&lt;Q&gt;JP3802400006^FF_SHLDRS_EQ(ANN_R,43466,43830,,,USD)&lt;/Q&gt;&lt;R&gt;1&lt;/R&gt;&lt;C&gt;1&lt;/C&gt;&lt;D xsi:type="xsd:double"&gt;12989.7918011993&lt;/D&gt;&lt;/FQL&gt;&lt;FQL&gt;&lt;Q&gt;JP3802400006^FF_MKT_VAL(ANN_R,43466,43830,,,USD)&lt;/Q&gt;&lt;R&gt;1&lt;/R&gt;&lt;C&gt;1&lt;/C&gt;&lt;D xsi:type="xsd:double"&gt;33062.4327567899&lt;/D&gt;&lt;/FQL&gt;&lt;FQL&gt;&lt;Q&gt;JP3122400009^FF_PTX_INC(ANN_R,42005,42369,,,USD)&lt;/Q&gt;&lt;R&gt;1&lt;/R&gt;&lt;C&gt;1&lt;/C&gt;&lt;D xsi:type="xsd:double"&gt;189.037536687218&lt;/D&gt;&lt;/FQL&gt;&lt;FQL&gt;&lt;Q&gt;JP3173400007^FF_TAX_RATE(ANN_R,43466,43830)&lt;/Q&gt;&lt;R&gt;1&lt;/R&gt;&lt;C&gt;1&lt;/C&gt;&lt;D xsi:type="xsd:double"&gt;26.7409344094578&lt;/D&gt;&lt;/FQL&gt;&lt;FQL&gt;&lt;Q&gt;US22160K1051^FF_TAX_CF(ANN_R,43466,43830,,,USD)&lt;/Q&gt;&lt;R&gt;1&lt;/R&gt;&lt;C&gt;1&lt;/C&gt;&lt;D xsi:type="xsd:double"&gt;1187&lt;/D&gt;&lt;/FQL&gt;&lt;FQL&gt;&lt;Q&gt;JP3173400007^FF_ASSETS(ANN_R,43466,43830,,,USD)&lt;/Q&gt;&lt;R&gt;1&lt;/R&gt;&lt;C&gt;1&lt;/C&gt;&lt;D xsi:type="xsd:double"&gt;2212.66673870385&lt;/D&gt;&lt;/FQL&gt;&lt;FQL&gt;&lt;Q&gt;JP3173400007^FF_SHLDRS_EQ(ANN_R,43466,43830,,,USD)&lt;/Q&gt;&lt;R&gt;1&lt;/R&gt;&lt;C&gt;1&lt;/C&gt;&lt;D xsi:type="xsd:double"&gt;1973.85387390852&lt;/D&gt;&lt;/FQL&gt;&lt;FQL&gt;&lt;Q&gt;JP3173400007^FF_MKT_VAL(ANN_R,43466,43830,,,USD)&lt;/Q&gt;&lt;R&gt;1&lt;/R&gt;&lt;C&gt;1&lt;/C&gt;&lt;D xsi:type="xsd:double"&gt;8968.58460289636&lt;/D&gt;&lt;/FQL&gt;&lt;FQL&gt;&lt;Q&gt;US1156372096^FF_PTX_INC(ANN_R,42736,43100,,,USD)&lt;/Q&gt;&lt;R&gt;1&lt;/R&gt;&lt;C&gt;1&lt;/C&gt;&lt;D xsi:type="xsd:double"&gt;933&lt;/D&gt;&lt;/FQL&gt;&lt;FQL&gt;&lt;Q&gt;JP3951600000^FF_TAX_RATE(ANN_R,43466,43830)&lt;/Q&gt;&lt;R&gt;1&lt;/R&gt;&lt;C&gt;1&lt;/C&gt;&lt;D xsi:type="xsd:double"&gt;24.3032586499468&lt;/D&gt;&lt;/FQL&gt;&lt;FQL&gt;&lt;Q&gt;US87165B1035^FF_TAX_CF(ANN_R,43466,43830)&lt;/Q&gt;&lt;R&gt;1&lt;/R&gt;&lt;C&gt;1&lt;/C&gt;&lt;D xsi:type="xsd:double"&gt;1017&lt;/D&gt;&lt;/FQL&gt;&lt;FQL&gt;&lt;Q&gt;JP3951600000^FF_ASSETS(ANN_R,43466,43830,,,USD)&lt;/Q&gt;&lt;R&gt;1&lt;/R&gt;&lt;C&gt;1&lt;/C&gt;&lt;D xsi:type="xsd:double"&gt;7950.33813352324&lt;/D&gt;&lt;/FQL&gt;&lt;FQL&gt;&lt;Q&gt;JP3951600000^FF_SHLDRS_EQ(ANN_R,43466,43830,,,USD)&lt;/Q&gt;&lt;R&gt;1&lt;/R&gt;&lt;C&gt;1&lt;/C&gt;&lt;D xsi:type="xsd:double"&gt;4353.09867192619&lt;/D&gt;&lt;/FQL&gt;&lt;FQL&gt;&lt;Q&gt;JP3951600000^FF_MKT_VAL(ANN_R,43466,43830,,,USD)&lt;/Q&gt;&lt;R&gt;1&lt;/R&gt;&lt;C&gt;1&lt;/C&gt;&lt;D xsi:type="xsd:double"&gt;20299.5049226929&lt;/D&gt;&lt;/FQL&gt;&lt;FQL&gt;&lt;Q&gt;DE0005810055^FF_PTX_INC(ANN_R,43466,43830,,,USD)&lt;/Q&gt;&lt;R&gt;1&lt;/R&gt;&lt;C&gt;1&lt;/C&gt;&lt;D xsi:type="xsd:double"&gt;1564.48573307991&lt;/D&gt;&lt;/FQL&gt;&lt;FQL&gt;&lt;Q&gt;JP3942400007^FF_TAX_RATE(ANN_R,43466,43830)&lt;/Q&gt;&lt;R&gt;1&lt;/R&gt;&lt;C&gt;1&lt;/C&gt;&lt;D xsi:type="xsd:double"&gt;10.725116180056&lt;/D&gt;&lt;/FQL&gt;&lt;FQL&gt;&lt;Q&gt;US5128071082^FF_TAX_CF(ANN_R,41275,41639,,,USD)&lt;/Q&gt;&lt;R&gt;1&lt;/R&gt;&lt;C&gt;1&lt;/C&gt;&lt;D xsi:type="xsd:double"&gt;7.695&lt;/D&gt;&lt;/FQL&gt;&lt;FQL&gt;&lt;Q&gt;JP3942400007^FF_ASSETS(ANN_R,43466,43830,,,USD)&lt;/Q&gt;&lt;R&gt;1&lt;/R&gt;&lt;C&gt;1&lt;/C&gt;&lt;D xsi:type="xsd:double"&gt;17144.5827281475&lt;/D&gt;&lt;/FQL&gt;&lt;FQL&gt;&lt;Q&gt;JP3942400007^FF_SHLDRS_EQ(ANN_R,43466,43830,,,USD)&lt;/Q&gt;&lt;R&gt;1&lt;/R&gt;&lt;C&gt;1&lt;/C&gt;&lt;D xsi:type="xsd:double"&gt;11369.1655811667&lt;/D&gt;&lt;/FQL&gt;&lt;FQL&gt;&lt;Q&gt;JP3942400007^FF_MKT_VAL(ANN_R,43466,43830,,,USD)&lt;/Q&gt;&lt;R&gt;1&lt;/R&gt;&lt;C&gt;1&lt;/C&gt;&lt;D xsi:type="xsd:double"&gt;28257.3174709398&lt;/D&gt;&lt;/FQL&gt;&lt;FQL&gt;&lt;Q&gt;NL0000226223^FF_PTX_INC(ANN_R,42370,42735,,,USD)&lt;/Q&gt;&lt;R&gt;1&lt;/R&gt;&lt;C&gt;1&lt;/C&gt;&lt;D xsi:type="xsd:double"&gt;94.9999996554041&lt;/D&gt;&lt;/FQL&gt;&lt;FQL&gt;&lt;Q&gt;JP3198900007^FF_TAX_RATE(ANN_R,43466,43830)&lt;/Q&gt;&lt;R&gt;1&lt;/R&gt;&lt;C&gt;1&lt;/C&gt;&lt;D xsi:type="xsd:double"&gt;30.2482250326409&lt;/D&gt;&lt;/FQL&gt;&lt;FQL&gt;&lt;Q&gt;JP3566800003^FF_TAX_CF(ANN_R,41640,42004,,,USD)&lt;/Q&gt;&lt;R&gt;1&lt;/R&gt;&lt;C&gt;1&lt;/C&gt;&lt;D xsi:type="xsd:double"&gt;1392.74130616523&lt;/D&gt;&lt;/FQL&gt;&lt;FQL&gt;&lt;Q&gt;JP3198900007^FF_ASSETS(ANN_R,43466,43830,,,USD)&lt;/Q&gt;&lt;R&gt;1&lt;/R&gt;&lt;C&gt;1&lt;/C&gt;&lt;D xsi:type="xsd:double"&gt;9499.52637813985&lt;/D&gt;&lt;/FQL&gt;&lt;FQL&gt;&lt;Q&gt;JP3198900007^FF_SHLDRS_EQ(ANN_R,43466,43830,,,USD)&lt;/Q&gt;&lt;R&gt;1&lt;/R&gt;&lt;C&gt;1&lt;/C&gt;&lt;D xsi:type="xsd:double"&gt;7256.63874007761&lt;/D&gt;&lt;/FQL&gt;&lt;FQL&gt;&lt;Q&gt;JP3198900007^FF_MKT_VAL(ANN_R,43466,43830,,,USD)&lt;/Q&gt;&lt;R&gt;1&lt;/R&gt;&lt;C&gt;1&lt;/C&gt;&lt;D xsi:type="xsd:double"&gt;37338.3209513324&lt;/D&gt;&lt;/FQL&gt;&lt;FQL&gt;&lt;Q&gt;JP3496400007^FF_TAX_CF(ANN_R,43466,43830,,,USD)&lt;/Q&gt;&lt;R&gt;1&lt;/R&gt;&lt;C&gt;1&lt;/C&gt;&lt;D xsi:type="xsd:double"&gt;2603.53368360922&lt;/D&gt;&lt;/FQL&gt;&lt;FQL&gt;&lt;Q&gt;NL0012015705^FF_TAX_RATE(ANN_R,43101,43465)&lt;/Q&gt;&lt;R&gt;0&lt;/R&gt;&lt;C&gt;0&lt;/C&gt;&lt;/FQL&gt;&lt;FQL&gt;&lt;Q&gt;IT0005239360^FF_PTX_INC(ANN_R,40909,41274,,,USD)&lt;/Q&gt;&lt;R&gt;1&lt;/R&gt;&lt;C&gt;1&lt;/C&gt;&lt;D xsi:type="xsd:double"&gt;-645.47154583931&lt;/D&gt;&lt;/FQL&gt;&lt;FQL&gt;&lt;Q&gt;NL0012015705^FF_ASSETS(ANN_R,43101,43465,,,USD)&lt;/Q&gt;&lt;R&gt;1&lt;/R&gt;&lt;C&gt;1&lt;/C&gt;&lt;D xsi:type="xsd:double"&gt;476.797564955592&lt;/D&gt;&lt;/FQL&gt;&lt;FQL&gt;&lt;Q&gt;NL0012015705^FF_SHLDRS_EQ(ANN_R,43101,43465,,,USD)&lt;/Q&gt;&lt;R&gt;1&lt;/R&gt;&lt;C&gt;1&lt;/C&gt;&lt;D xsi:type="xsd:double"&gt;158.702367457509&lt;/D&gt;&lt;/FQL&gt;&lt;FQL&gt;&lt;Q&gt;NL0012015705^FF_MKT_VAL(ANN_R,43101,43465,,,USD)&lt;/Q&gt;&lt;R&gt;1&lt;/R&gt;&lt;C&gt;1&lt;/C&gt;&lt;D xsi:type="xsd:double"&gt;2905.00947153835&lt;/D&gt;&lt;/FQL&gt;&lt;FQL&gt;&lt;Q&gt;FR0000121485^FF_PTX_INC(ANN_R,43831,44196,,,USD)&lt;/Q&gt;&lt;R&gt;1&lt;/R&gt;&lt;C&gt;1&lt;/C&gt;&lt;D xsi:type="xsd:double"&gt;3370.33453506231&lt;/D&gt;&lt;/FQL&gt;&lt;FQL&gt;&lt;Q&gt;FR0000120172^FF_TAX_RATE(ANN_R,43101,43465)&lt;/Q&gt;&lt;R&gt;1&lt;/R&gt;&lt;C&gt;1&lt;/C&gt;&lt;D xsi:type="xsd:double"&gt;96.0072595281307&lt;/D&gt;&lt;/FQL&gt;&lt;FQL&gt;&lt;Q&gt;US12541W2098^FF_TAX_CF(ANN_R,43466,43830)&lt;/Q&gt;&lt;R&gt;1&lt;/R&gt;&lt;C&gt;1&lt;/C&gt;&lt;D xsi:type="xsd:double"&gt;219.029&lt;/D&gt;&lt;/FQL&gt;&lt;FQL&gt;&lt;Q&gt;FR0000120172^FF_ASSETS(ANN_R,43101,43465,,,USD)&lt;/Q&gt;&lt;R&gt;1&lt;/R&gt;&lt;C&gt;1&lt;/C&gt;&lt;D xsi:type="xsd:double"&gt;54160.1593716145&lt;/D&gt;&lt;/FQL&gt;&lt;FQL&gt;&lt;Q&gt;FR0000120172^FF_SHLDRS_EQ(ANN_R,43101,43465,,,USD)&lt;/Q&gt;&lt;R&gt;1&lt;/R&gt;&lt;C&gt;1&lt;/C&gt;&lt;D xsi:type="xsd:double"&gt;10481.5420929193&lt;/D&gt;&lt;/FQL&gt;&lt;FQL&gt;&lt;Q&gt;FR0000120172^FF_MKT_VAL(ANN_R,43101,43465,,,USD)&lt;/Q&gt;&lt;R&gt;1&lt;/R&gt;&lt;C&gt;1&lt;/C&gt;&lt;D xsi:type="xsd:double"&gt;13291.1193063293&lt;/D&gt;&lt;/FQL&gt;&lt;FQL&gt;&lt;Q&gt;US12541W2098^FF_PTX_INC(ANN_R,43466,43830,,,USD)&lt;/Q&gt;&lt;R&gt;1&lt;/R&gt;&lt;C&gt;1&lt;/C&gt;&lt;D xsi:type="xsd:double"&gt;742.257&lt;/D&gt;&lt;/FQL&gt;&lt;FQL&gt;&lt;Q&gt;NL0000009082^FF_TAX_RATE(ANN_R,43101,43465)&lt;/Q&gt;&lt;R&gt;1&lt;/R&gt;&lt;C&gt;1&lt;/C&gt;&lt;D xsi:type="xsd:double"&gt;42.7480916030534&lt;/D&gt;&lt;/FQL&gt;&lt;FQL&gt;&lt;Q&gt;JP3732000009^FF_PTX_INC(ANN_R,41640,42004,,,USD)&lt;/Q&gt;&lt;R&gt;0&lt;/R&gt;&lt;C&gt;0&lt;/C&gt;&lt;/FQL&gt;&lt;FQL&gt;&lt;Q&gt;NL0000009082^FF_ASSETS(ANN_R,43101,43465,,,USD)&lt;/Q&gt;&lt;R&gt;1&lt;/R&gt;&lt;C&gt;1&lt;/C&gt;&lt;D xsi:type="xsd:double"&gt;14866.6653853655&lt;/D&gt;&lt;/FQL&gt;&lt;FQL&gt;&lt;Q&gt;NL0000009082^FF_SHLDRS_EQ(ANN_R,43101,43465,,,USD)&lt;/Q&gt;&lt;R&gt;1&lt;/R&gt;&lt;C&gt;1&lt;/C&gt;&lt;D xsi:type="xsd:double"&gt;2145.69249737263&lt;/D&gt;&lt;/FQL&gt;&lt;FQL&gt;&lt;Q&gt;NL0000009082^FF_MKT_VAL(ANN_R,43101,43465,,,USD)&lt;/Q&gt;&lt;R&gt;1&lt;/R&gt;&lt;C&gt;1&lt;/C&gt;&lt;D xsi:type="xsd:double"&gt;12278.1080289478&lt;/D&gt;&lt;/FQL&gt;&lt;FQL&gt;&lt;Q&gt;NL0012015705^FF_PTX_INC(ANN_R,40909,41274,,,USD)&lt;/Q&gt;&lt;R&gt;0&lt;/R&gt;&lt;C&gt;0&lt;/C&gt;&lt;/FQL&gt;&lt;FQL&gt;&lt;Q&gt;ES0105046009^FF_TAX_RATE(ANN_R,43101,43465)&lt;/Q&gt;&lt;R&gt;1&lt;/R&gt;&lt;C&gt;1&lt;/C&gt;&lt;D xsi:type="xsd:double"&gt;23.852927851069&lt;/D&gt;&lt;/FQL&gt;&lt;FQL&gt;&lt;Q&gt;JP3732000009^FF_PTX_INC(ANN_R,43466,43830,,,USD)&lt;/Q&gt;&lt;R&gt;1&lt;/R&gt;&lt;C&gt;1&lt;/C&gt;&lt;D xsi:type="xsd:double"&gt;6728.12338433601&lt;/D&gt;&lt;/FQL&gt;&lt;FQL&gt;&lt;Q&gt;ES0105046009^FF_ASSETS(ANN_R,43101,43465,,,USD)&lt;/Q&gt;&lt;R&gt;1&lt;/R&gt;&lt;C&gt;1&lt;/C&gt;&lt;D xsi:type="xsd:double"&gt;17031.8714527595&lt;/D&gt;&lt;/FQL&gt;&lt;FQL&gt;&lt;Q&gt;ES0105046009^FF_SHLDRS_EQ(ANN_R,43101,43465,,,USD)&lt;/Q&gt;&lt;R&gt;1&lt;/R&gt;&lt;C&gt;1&lt;/C&gt;&lt;D xsi:type="xsd:double"&gt;6898.76032814419&lt;/D&gt;&lt;/FQL&gt;&lt;FQL&gt;&lt;Q&gt;ES0105046009^FF_MKT_VAL(ANN_R,43101,43465,,,USD)&lt;/Q&gt;&lt;R&gt;1&lt;/R&gt;&lt;C&gt;1&lt;/C&gt;&lt;D xsi:type="xsd:double"&gt;23277.3913040757&lt;/D&gt;&lt;/FQL&gt;&lt;FQL&gt;&lt;Q&gt;US35671D8570^FF_TAX_CF(ANN_R,42370,42735,,,USD)&lt;/Q&gt;&lt;R&gt;1&lt;/R&gt;&lt;C&gt;1&lt;/C&gt;&lt;D xsi:type="xsd:double"&gt;-44&lt;/D&gt;</t>
        </r>
      </text>
    </comment>
    <comment ref="A94" authorId="0" shapeId="0" xr:uid="{C28BA09D-3A73-4F38-9F66-DD1AF7B15735}">
      <text>
        <r>
          <rPr>
            <b/>
            <sz val="9"/>
            <color indexed="81"/>
            <rFont val="Tahoma"/>
            <charset val="1"/>
          </rPr>
          <t>&lt;/FQL&gt;&lt;FQL&gt;&lt;Q&gt;FR0000120503^FF_TAX_RATE(ANN_R,43101,43465)&lt;/Q&gt;&lt;R&gt;1&lt;/R&gt;&lt;C&gt;1&lt;/C&gt;&lt;D xsi:type="xsd:double"&gt;27.0648030495553&lt;/D&gt;&lt;/FQL&gt;&lt;FQL&gt;&lt;Q&gt;CH0025751329^FF_TAX_CF(ANN_R,42370,42735,,,USD)&lt;/Q&gt;&lt;R&gt;1&lt;/R&gt;&lt;C&gt;1&lt;/C&gt;&lt;D xsi:type="xsd:double"&gt;11.498999616988&lt;/D&gt;&lt;/FQL&gt;&lt;FQL&gt;&lt;Q&gt;FR0000120503^FF_ASSETS(ANN_R,43101,43465,,,USD)&lt;/Q&gt;&lt;R&gt;1&lt;/R&gt;&lt;C&gt;1&lt;/C&gt;&lt;D xsi:type="xsd:double"&gt;44796.6179512739&lt;/D&gt;&lt;/FQL&gt;&lt;FQL&gt;&lt;Q&gt;FR0000120503^FF_SHLDRS_EQ(ANN_R,43101,43465,,,USD)&lt;/Q&gt;&lt;R&gt;1&lt;/R&gt;&lt;C&gt;1&lt;/C&gt;&lt;D xsi:type="xsd:double"&gt;11027.9677795172&lt;/D&gt;&lt;/FQL&gt;&lt;FQL&gt;&lt;Q&gt;FR0000120503^FF_MKT_VAL(ANN_R,43101,43465,,,USD)&lt;/Q&gt;&lt;R&gt;1&lt;/R&gt;&lt;C&gt;1&lt;/C&gt;&lt;D xsi:type="xsd:double"&gt;13329.7176105216&lt;/D&gt;&lt;/FQL&gt;&lt;FQL&gt;&lt;Q&gt;US8740541094^FF_PTX_INC(ANN_R,42736,43100,,,USD)&lt;/Q&gt;&lt;R&gt;1&lt;/R&gt;&lt;C&gt;1&lt;/C&gt;&lt;D xsi:type="xsd:double"&gt;76.965&lt;/D&gt;&lt;/FQL&gt;&lt;FQL&gt;&lt;Q&gt;BE0003739530^FF_TAX_RATE(ANN_R,43101,43465)&lt;/Q&gt;&lt;R&gt;1&lt;/R&gt;&lt;C&gt;1&lt;/C&gt;&lt;D xsi:type="xsd:double"&gt;19.6850393700787&lt;/D&gt;&lt;/FQL&gt;&lt;FQL&gt;&lt;Q&gt;DE0006599905^FF_PTX_INC(ANN_R,41640,42004,,,USD)&lt;/Q&gt;&lt;R&gt;1&lt;/R&gt;&lt;C&gt;1&lt;/C&gt;&lt;D xsi:type="xsd:double"&gt;2065.27483928204&lt;/D&gt;&lt;/FQL&gt;&lt;FQL&gt;&lt;Q&gt;BE0003739530^FF_ASSETS(ANN_R,43101,43465,,,USD)&lt;/Q&gt;&lt;R&gt;1&lt;/R&gt;&lt;C&gt;1&lt;/C&gt;&lt;D xsi:type="xsd:double"&gt;12019.0788052082&lt;/D&gt;&lt;/FQL&gt;&lt;FQL&gt;&lt;Q&gt;BE0003739530^FF_SHLDRS_EQ(ANN_R,43101,43465,,,USD)&lt;/Q&gt;&lt;R&gt;1&lt;/R&gt;&lt;C&gt;1&lt;/C&gt;&lt;D xsi:type="xsd:double"&gt;7213.27632308006&lt;/D&gt;&lt;/FQL&gt;&lt;FQL&gt;&lt;Q&gt;BE0003739530^FF_MKT_VAL(ANN_R,43101,43465,,,USD)&lt;/Q&gt;&lt;R&gt;1&lt;/R&gt;&lt;C&gt;1&lt;/C&gt;&lt;D xsi:type="xsd:double"&gt;15397.286104737&lt;/D&gt;&lt;/FQL&gt;&lt;FQL&gt;&lt;Q&gt;SE0009922164^FF_PTX_INC(ANN_R,41640,42004,,,USD)&lt;/Q&gt;&lt;R&gt;1&lt;/R&gt;&lt;C&gt;1&lt;/C&gt;&lt;D xsi:type="xsd:double"&gt;1094.46716785431&lt;/D&gt;&lt;/FQL&gt;&lt;FQL&gt;&lt;Q&gt;DE0007165631^FF_TAX_RATE(ANN_R,43101,43465)&lt;/Q&gt;&lt;R&gt;1&lt;/R&gt;&lt;C&gt;1&lt;/C&gt;&lt;D xsi:type="xsd:double"&gt;27.0477844068047&lt;/D&gt;&lt;/FQL&gt;&lt;FQL&gt;&lt;Q&gt;US4461501045^FF_TAX_CF(ANN_R,42370,42735)&lt;/Q&gt;&lt;R&gt;1&lt;/R&gt;&lt;C&gt;1&lt;/C&gt;&lt;D xsi:type="xsd:double"&gt;4.979&lt;/D&gt;&lt;/FQL&gt;&lt;FQL&gt;&lt;Q&gt;DE0007165631^FF_ASSETS(ANN_R,43101,43465,,,USD)&lt;/Q&gt;&lt;R&gt;1&lt;/R&gt;&lt;C&gt;1&lt;/C&gt;&lt;D xsi:type="xsd:double"&gt;2908.50961476302&lt;/D&gt;&lt;/FQL&gt;&lt;FQL&gt;&lt;Q&gt;DE0007165631^FF_SHLDRS_EQ(ANN_R,43101,43465,,,USD)&lt;/Q&gt;&lt;R&gt;1&lt;/R&gt;&lt;C&gt;1&lt;/C&gt;&lt;D xsi:type="xsd:double"&gt;846.579145285964&lt;/D&gt;&lt;/FQL&gt;&lt;FQL&gt;&lt;Q&gt;DE0007165631^FF_MKT_VAL(ANN_R,43101,43465,,,USD)&lt;/Q&gt;&lt;R&gt;1&lt;/R&gt;&lt;C&gt;1&lt;/C&gt;&lt;D xsi:type="xsd:double"&gt;8513.59226756545&lt;/D&gt;&lt;/FQL&gt;&lt;FQL&gt;&lt;Q&gt;SE0009922164^FF_PTX_INC(ANN_R,41275,41639,,,USD)&lt;/Q&gt;&lt;R&gt;0&lt;/R&gt;&lt;C&gt;0&lt;/C&gt;&lt;/FQL&gt;&lt;FQL&gt;&lt;Q&gt;DE000A0D9PT0^FF_TAX_RATE(ANN_R,43101,43465)&lt;/Q&gt;&lt;R&gt;1&lt;/R&gt;&lt;C&gt;1&lt;/C&gt;&lt;D xsi:type="xsd:double"&gt;27.3291925465839&lt;/D&gt;&lt;/FQL&gt;&lt;FQL&gt;&lt;Q&gt;KR7017670001^FF_PTX_INC(ANN_R,43101,43465,,,USD)&lt;/Q&gt;&lt;R&gt;1&lt;/R&gt;&lt;C&gt;1&lt;/C&gt;&lt;D xsi:type="xsd:double"&gt;3612.81308414333&lt;/D&gt;&lt;/FQL&gt;&lt;FQL&gt;&lt;Q&gt;DE000A0D9PT0^FF_ASSETS(ANN_R,43101,43465,,,USD)&lt;/Q&gt;&lt;R&gt;1&lt;/R&gt;&lt;C&gt;1&lt;/C&gt;&lt;D xsi:type="xsd:double"&gt;8216.2761084795&lt;/D&gt;&lt;/FQL&gt;&lt;FQL&gt;&lt;Q&gt;DE000A0D9PT0^FF_SHLDRS_EQ(ANN_R,43101,43465,,,USD)&lt;/Q&gt;&lt;R&gt;1&lt;/R&gt;&lt;C&gt;1&lt;/C&gt;&lt;D xsi:type="xsd:double"&gt;2366.54907195568&lt;/D&gt;&lt;/FQL&gt;&lt;FQL&gt;&lt;Q&gt;DE000A0D9PT0^FF_MKT_VAL(ANN_R,43101,43465,,,USD)&lt;/Q&gt;&lt;R&gt;1&lt;/R&gt;&lt;C&gt;1&lt;/C&gt;&lt;D xsi:type="xsd:double"&gt;9349.6653593368&lt;/D&gt;&lt;/FQL&gt;&lt;FQL&gt;&lt;Q&gt;JP3236200006^FF_PTX_INC(ANN_R,42736,43100,,,USD)&lt;/Q&gt;&lt;R&gt;1&lt;/R&gt;&lt;C&gt;1&lt;/C&gt;&lt;D xsi:type="xsd:double"&gt;2044.36336865835&lt;/D&gt;&lt;/FQL&gt;&lt;FQL&gt;&lt;Q&gt;SE0000310336^FF_TAX_RATE(ANN_R,43101,43465)&lt;/Q&gt;&lt;R&gt;1&lt;/R&gt;&lt;C&gt;1&lt;/C&gt;&lt;D xsi:type="xsd:double"&gt;21.0468197879859&lt;/D&gt;&lt;/FQL&gt;&lt;FQL&gt;&lt;Q&gt;US8725901040^FF_PTX_INC(ANN_R,43831,44196,,,USD)&lt;/Q&gt;&lt;R&gt;1&lt;/R&gt;&lt;C&gt;1&lt;/C&gt;&lt;D xsi:type="xsd:double"&gt;3530&lt;/D&gt;&lt;/FQL&gt;&lt;FQL&gt;&lt;Q&gt;SE0000310336^FF_ASSETS(ANN_R,43101,43465,,,USD)&lt;/Q&gt;&lt;R&gt;1&lt;/R&gt;&lt;C&gt;1&lt;/C&gt;&lt;D xsi:type="xsd:double"&gt;1577.62639594823&lt;/D&gt;&lt;/FQL&gt;&lt;FQL&gt;&lt;Q&gt;SE0000310336^FF_SHLDRS_EQ(ANN_R,43101,43465,,,USD)&lt;/Q&gt;&lt;R&gt;1&lt;/R&gt;&lt;C&gt;1&lt;/C&gt;&lt;D xsi:type="xsd:double"&gt;-632.877794213593&lt;/D&gt;&lt;/FQL&gt;&lt;FQL&gt;&lt;Q&gt;SE0000310336^FF_MKT_VAL(ANN_R,43101,43465,,,USD)&lt;/Q&gt;&lt;R&gt;1&lt;/R&gt;&lt;C&gt;1&lt;/C&gt;&lt;D xsi:type="xsd:double"&gt;6702.18341083594&lt;/D&gt;&lt;/FQL&gt;&lt;FQL&gt;&lt;Q&gt;US6200763075^FF_TAX_CF(ANN_R,43831,44196)&lt;/Q&gt;&lt;R&gt;1&lt;/R&gt;&lt;C&gt;1&lt;/C&gt;&lt;D xsi:type="xsd:double"&gt;181&lt;/D&gt;&lt;/FQL&gt;&lt;FQL&gt;&lt;Q&gt;DK0010274414^FF_TAX_RATE(ANN_R,43101,43465)&lt;/Q&gt;&lt;R&gt;1&lt;/R&gt;&lt;C&gt;1&lt;/C&gt;&lt;D xsi:type="xsd:double"&gt;23.6341476339357&lt;/D&gt;&lt;/FQL&gt;&lt;FQL&gt;&lt;Q&gt;ES0148396007^FF_PTX_INC(ANN_R,40909,41274,,,USD)&lt;/Q&gt;&lt;R&gt;1&lt;/R&gt;&lt;C&gt;1&lt;/C&gt;&lt;D xsi:type="xsd:double"&gt;3547.765997612&lt;/D&gt;&lt;/FQL&gt;&lt;FQL&gt;&lt;Q&gt;DK0010274414^FF_ASSETS(ANN_R,43101,43465,,,USD)&lt;/Q&gt;&lt;R&gt;1&lt;/R&gt;&lt;C&gt;1&lt;/C&gt;&lt;D xsi:type="xsd:double"&gt;548176.248046935&lt;/D&gt;&lt;/FQL&gt;&lt;FQL&gt;&lt;Q&gt;DK0010274414^FF_SHLDRS_EQ(ANN_R,43101,43465,,,USD)&lt;/Q&gt;&lt;R&gt;1&lt;/R&gt;&lt;C&gt;1&lt;/C&gt;&lt;D xsi:type="xsd:double"&gt;22821.4072968364&lt;/D&gt;&lt;/FQL&gt;&lt;FQL&gt;&lt;Q&gt;DK0010274414^FF_MKT_VAL(ANN_R,43101,43465,,,USD)&lt;/Q&gt;&lt;R&gt;1&lt;/R&gt;&lt;C&gt;1&lt;/C&gt;&lt;D xsi:type="xsd:double"&gt;16878.6724432307&lt;/D&gt;&lt;/FQL&gt;&lt;FQL&gt;&lt;Q&gt;NL0000395903^FF_TAX_CF(ANN_R,43466,43830)&lt;/Q&gt;&lt;R&gt;1&lt;/R&gt;&lt;C&gt;1&lt;/C&gt;&lt;D xsi:type="xsd:double"&gt;195&lt;/D&gt;&lt;/FQL&gt;&lt;FQL&gt;&lt;Q&gt;DE0006047004^FF_TAX_RATE(ANN_R,43101,43465)&lt;/Q&gt;&lt;R&gt;1&lt;/R&gt;&lt;C&gt;1&lt;/C&gt;&lt;D xsi:type="xsd:double"&gt;30.5550069128975&lt;/D&gt;&lt;/FQL&gt;&lt;FQL&gt;&lt;Q&gt;US4932671088^FF_TAX_CF(ANN_R,42736,43100)&lt;/Q&gt;&lt;R&gt;1&lt;/R&gt;&lt;C&gt;1&lt;/C&gt;&lt;D xsi:type="xsd:double"&gt;6&lt;/D&gt;&lt;/FQL&gt;&lt;FQL&gt;&lt;Q&gt;DE0006047004^FF_ASSETS(ANN_R,43101,43465,,,USD)&lt;/Q&gt;&lt;R&gt;1&lt;/R&gt;&lt;C&gt;1&lt;/C&gt;&lt;D xsi:type="xsd:double"&gt;41888.3301076055&lt;/D&gt;&lt;/FQL&gt;&lt;FQL&gt;&lt;Q&gt;DE0006047004^FF_SHLDRS_EQ(ANN_R,43101,43465,,,USD)&lt;/Q&gt;&lt;R&gt;1&lt;/R&gt;&lt;C&gt;1&lt;/C&gt;&lt;D xsi:type="xsd:double"&gt;17638.4611223817&lt;/D&gt;&lt;/FQL&gt;&lt;FQL&gt;&lt;Q&gt;DE0006047004^FF_MKT_VAL(ANN_R,43101,43465,,,USD)&lt;/Q&gt;&lt;R&gt;1&lt;/R&gt;&lt;C&gt;1&lt;/C&gt;&lt;D xsi:type="xsd:double"&gt;12107.6403965706&lt;/D&gt;&lt;/FQL&gt;&lt;FQL&gt;&lt;Q&gt;JP3249600002^FF_TAX_CF(ANN_R,41275,41639,,,USD)&lt;/Q&gt;&lt;R&gt;1&lt;/R&gt;&lt;C&gt;1&lt;/C&gt;&lt;D xsi:type="xsd:double"&gt;314.954824447632&lt;/D&gt;&lt;/FQL&gt;&lt;FQL&gt;&lt;Q&gt;DK0060336014^FF_TAX_RATE(ANN_R,43101,43465)&lt;/Q&gt;&lt;R&gt;1&lt;/R&gt;&lt;C&gt;1&lt;/C&gt;&lt;D xsi:type="xsd:double"&gt;17.9357450037946&lt;/D&gt;&lt;/FQL&gt;&lt;FQL&gt;&lt;Q&gt;KR7036570000^FF_PTX_INC(ANN_R,41640,42004,,,USD)&lt;/Q&gt;&lt;R&gt;1&lt;/R&gt;&lt;C&gt;1&lt;/C&gt;&lt;D xsi:type="xsd:double"&gt;274.55164864458&lt;/D&gt;&lt;/FQL&gt;&lt;FQL&gt;&lt;Q&gt;DK0060336014^FF_ASSETS(ANN_R,43101,43465,,,USD)&lt;/Q&gt;&lt;R&gt;1&lt;/R&gt;&lt;C&gt;1&lt;/C&gt;&lt;D xsi:type="xsd:double"&gt;3017.33327645063&lt;/D&gt;&lt;/FQL&gt;&lt;FQL&gt;&lt;Q&gt;DK0060336014^FF_SHLDRS_EQ(ANN_R,43101,43465,,,USD)&lt;/Q&gt;&lt;R&gt;1&lt;/R&gt;&lt;C&gt;1&lt;/C&gt;&lt;D xsi:type="xsd:double"&gt;1750.16665905714&lt;/D&gt;&lt;/FQL&gt;&lt;FQL&gt;&lt;Q&gt;DK0060336014^FF_MKT_VAL(ANN_R,43101,43465,,,USD)&lt;/Q&gt;&lt;R&gt;1&lt;/R&gt;&lt;C&gt;1&lt;/C&gt;&lt;D xsi:type="xsd:double"&gt;12815.8387045165&lt;/D&gt;&lt;/FQL&gt;&lt;FQL&gt;&lt;Q&gt;JP3890350006^FF_PTX_INC(ANN_R,43101,43465,,,USD)&lt;/Q&gt;&lt;R&gt;1&lt;/R&gt;&lt;C&gt;1&lt;/C&gt;&lt;D xsi:type="xsd:double"&gt;10004.7441083938&lt;/D&gt;&lt;/FQL&gt;&lt;FQL&gt;&lt;Q&gt;CH0008742519^FF_TAX_RATE(ANN_R,43101,43465)&lt;/Q&gt;&lt;R&gt;1&lt;/R&gt;&lt;C&gt;1&lt;/C&gt;&lt;D xsi:type="xsd:double"&gt;20.6698063840921&lt;/D&gt;&lt;/FQL&gt;&lt;FQL&gt;&lt;Q&gt;JP3783600004^FF_PTX_INC(ANN_R,43831,44196,,,USD)&lt;/Q&gt;&lt;R&gt;1&lt;/R&gt;&lt;C&gt;1&lt;/C&gt;&lt;D xsi:type="xsd:double"&gt;2613.67648999393&lt;/D&gt;&lt;/FQL&gt;&lt;FQL&gt;&lt;Q&gt;CH0008742519^FF_ASSETS(ANN_R,43101,43465,,,USD)&lt;/Q&gt;&lt;R&gt;1&lt;/R&gt;&lt;C&gt;1&lt;/C&gt;&lt;D xsi:type="xsd:double"&gt;22911.3408341408&lt;/D&gt;&lt;/FQL&gt;&lt;FQL&gt;&lt;Q&gt;CH0008742519^FF_SHLDRS_EQ(ANN_R,43101,43465,,,USD)&lt;/Q&gt;&lt;R&gt;1&lt;/R&gt;&lt;C&gt;1&lt;/C&gt;&lt;D xsi:type="xsd:double"&gt;8341.4484937191&lt;/D&gt;&lt;/FQL&gt;&lt;FQL&gt;&lt;Q&gt;CH0008742519^FF_MKT_VAL(ANN_R,43101,43465,,,USD)&lt;/Q&gt;&lt;R&gt;1&lt;/R&gt;&lt;C&gt;1&lt;/C&gt;&lt;D xsi:type="xsd:double"&gt;24681.6913150754&lt;/D&gt;&lt;/FQL&gt;&lt;FQL&gt;&lt;Q&gt;SE0000103699^FF_PTX_INC(ANN_R,41275,41639,,,USD)&lt;/Q&gt;&lt;R&gt;1&lt;/R&gt;&lt;C&gt;1&lt;/C&gt;&lt;D xsi:type="xsd:double"&gt;611.899166257722&lt;/D&gt;&lt;/FQL&gt;&lt;FQL&gt;&lt;Q&gt;NL0010832176^FF_TAX_RATE(ANN_R,43101,43465)&lt;/Q&gt;&lt;R&gt;0&lt;/R&gt;&lt;C&gt;0&lt;/C&gt;&lt;/FQL&gt;&lt;FQL&gt;&lt;Q&gt;SE0009922164^FF_PTX_INC(ANN_R,42005,42369,,,USD)&lt;/Q&gt;&lt;R&gt;1&lt;/R&gt;&lt;C&gt;1&lt;/C&gt;&lt;D xsi:type="xsd:double"&gt;1026.26536126435&lt;/D&gt;&lt;/FQL&gt;&lt;FQL&gt;&lt;Q&gt;NL0010832176^FF_ASSETS(ANN_R,43101,43465,,,USD)&lt;/Q&gt;&lt;R&gt;1&lt;/R&gt;&lt;C&gt;1&lt;/C&gt;&lt;D xsi:type="xsd:double"&gt;661.26424648118&lt;/D&gt;&lt;/FQL&gt;&lt;FQL&gt;&lt;Q&gt;NL0010832176^FF_SHLDRS_EQ(ANN_R,43101,43465,,,USD)&lt;/Q&gt;&lt;R&gt;1&lt;/R&gt;&lt;C&gt;1&lt;/C&gt;&lt;D xsi:type="xsd:double"&gt;615.466229154468&lt;/D&gt;&lt;/FQL&gt;&lt;FQL&gt;&lt;Q&gt;NL0010832176^FF_MKT_VAL(ANN_R,43101,43465,,,USD)&lt;/Q&gt;&lt;R&gt;1&lt;/R&gt;&lt;C&gt;1&lt;/C&gt;&lt;D xsi:type="xsd:double"&gt;3503.86507223131&lt;/D&gt;&lt;/FQL&gt;&lt;FQL&gt;&lt;Q&gt;JP3592200004^FF_TAX_CF(ANN_R,43466,43830,,,USD)&lt;/Q&gt;&lt;R&gt;1&lt;/R&gt;&lt;C&gt;1&lt;/C&gt;&lt;D xsi:type="xsd:double"&gt;633.601255243644&lt;/D&gt;&lt;/FQL&gt;&lt;FQL&gt;&lt;Q&gt;FR0010220475^FF_TAX_RATE(ANN_R,43101,43465)&lt;/Q&gt;&lt;R&gt;1&lt;/R&gt;&lt;C&gt;1&lt;/C&gt;&lt;D xsi:type="xsd:double"&gt;35.7575757575758&lt;/D&gt;&lt;/FQL&gt;&lt;FQL&gt;&lt;Q&gt;JP3802300008^FF_TAX_CF(ANN_R,42370,42735)&lt;/Q&gt;&lt;R&gt;1&lt;/R&gt;&lt;C&gt;1&lt;/C&gt;&lt;D xsi:type="xsd:double"&gt;70525&lt;/D&gt;&lt;/FQL&gt;&lt;FQL&gt;&lt;Q&gt;FR0010220475^FF_ASSETS(ANN_R,43101,43465,,,USD)&lt;/Q&gt;&lt;R&gt;1&lt;/R&gt;&lt;C&gt;1&lt;/C&gt;&lt;D xsi:type="xsd:double"&gt;16290.9775207043&lt;/D&gt;&lt;/FQL&gt;&lt;FQL&gt;&lt;Q&gt;FR0010220475^FF_SHLDRS_EQ(ANN_R,43101,43465,,,USD)&lt;/Q&gt;&lt;R&gt;1&lt;/R&gt;&lt;C&gt;1&lt;/C&gt;&lt;D xsi:type="xsd:double"&gt;4152.07157707214&lt;/D&gt;&lt;/FQL&gt;&lt;FQL&gt;&lt;Q&gt;FR0010220475^FF_MKT_VAL(ANN_R,43101,43465,,,USD)&lt;/Q&gt;&lt;R&gt;1&lt;/R&gt;&lt;C&gt;1&lt;/C&gt;&lt;D xsi:type="xsd:double"&gt;10005.2190830453&lt;/D&gt;&lt;/FQL&gt;&lt;FQL&gt;&lt;Q&gt;FR0000125486^FF_PTX_INC(ANN_R,40909,41274,,,USD)&lt;/Q&gt;&lt;R&gt;1&lt;/R&gt;&lt;C&gt;1&lt;/C&gt;&lt;D xsi:type="xsd:double"&gt;3731.38350844383&lt;/D&gt;&lt;/FQL&gt;&lt;FQL&gt;&lt;Q&gt;CH0012280076^FF_TAX_RATE(ANN_R,43101,43465)&lt;/Q&gt;&lt;R&gt;1&lt;/R&gt;&lt;C&gt;1&lt;/C&gt;&lt;D xsi:type="xsd:double"&gt;14.4582503492762&lt;/D&gt;&lt;/FQL&gt;&lt;FQL&gt;&lt;Q&gt;SE0009922164^FF_TAX_CF(ANN_R,43466,43830,,,USD)&lt;/Q&gt;&lt;R&gt;1&lt;/R&gt;&lt;C&gt;1&lt;/C&gt;&lt;D xsi:type="xsd:double"&gt;119.444200545549&lt;/D&gt;&lt;/FQL&gt;&lt;FQL&gt;&lt;Q&gt;CH0012280076^FF_ASSETS(ANN_R,43101,43465,,,USD)&lt;/Q&gt;&lt;R&gt;1&lt;/R&gt;&lt;C&gt;1&lt;/C&gt;&lt;D xsi:type="xsd:double"&gt;1938.14057881808&lt;/D&gt;&lt;/FQL&gt;&lt;FQL&gt;&lt;Q&gt;CH0012280076^FF_SHLDRS_EQ(ANN_R,43101,43465,,,USD)&lt;/Q&gt;&lt;R&gt;1&lt;/R&gt;&lt;C&gt;1&lt;/C&gt;&lt;D xsi:type="xsd:double"&gt;1218.22275214291&lt;/D&gt;&lt;/FQL&gt;&lt;FQL&gt;&lt;Q&gt;CH0012280076^FF_MKT_VAL(ANN_R,43101,43465,,,USD)&lt;/Q&gt;&lt;R&gt;1&lt;/R&gt;&lt;C&gt;1&lt;/C&gt;&lt;D xsi:type="xsd:double"&gt;9926.01587429664&lt;/D&gt;&lt;/FQL&gt;&lt;FQL&gt;&lt;Q&gt;FR0000130650^FF_PTX_INC(ANN_R,41640,42004,,,USD)&lt;/Q&gt;&lt;R&gt;1&lt;/R&gt;&lt;C&gt;1&lt;/C&gt;&lt;D xsi:type="xsd:double"&gt;591.329173636437&lt;/D&gt;&lt;/FQL&gt;&lt;FQL&gt;&lt;Q&gt;DE0005439004^FF_TAX_RATE(ANN_R,43101,43465)&lt;/Q&gt;&lt;R&gt;1&lt;/R&gt;&lt;C&gt;1&lt;/C&gt;&lt;D xsi:type="xsd:double"&gt;23.5854297277994&lt;/D&gt;&lt;/FQL&gt;&lt;FQL&gt;&lt;Q&gt;JP3476480003^FF_TAX_CF(ANN_R,43101,43465)&lt;/Q&gt;&lt;R&gt;1&lt;/R&gt;&lt;C&gt;1&lt;/C&gt;&lt;D xsi:type="xsd:double"&gt;56686&lt;/D&gt;&lt;/FQL&gt;&lt;FQL&gt;&lt;Q&gt;DE0005439004^FF_ASSETS(ANN_R,43101,43465,,,USD)&lt;/Q&gt;&lt;R&gt;1&lt;/R&gt;&lt;C&gt;1&lt;/C&gt;&lt;D xsi:type="xsd:double"&gt;47423.1193268538&lt;/D&gt;&lt;/FQL&gt;&lt;FQL&gt;&lt;Q&gt;DE0005439004^FF_SHLDRS_EQ(ANN_R,43101,43465,,,USD)&lt;/Q&gt;&lt;R&gt;1&lt;/R&gt;&lt;C&gt;1&lt;/C&gt;&lt;D xsi:type="xsd:double"&gt;20405.68425951&lt;/D&gt;&lt;/FQL&gt;&lt;FQL&gt;&lt;Q&gt;DE0005439004^FF_MKT_VAL(ANN_R,43101,43465,,,USD)&lt;/Q&gt;&lt;R&gt;1&lt;/R&gt;&lt;C&gt;1&lt;/C&gt;&lt;D xsi:type="xsd:double"&gt;27607.8976884353&lt;/D&gt;&lt;/FQL&gt;&lt;FQL&gt;&lt;Q&gt;JP3890350006^FF_TAX_CF(ANN_R,43101,43465)&lt;/Q&gt;&lt;R&gt;1&lt;/R&gt;&lt;C&gt;1&lt;/C&gt;&lt;D xsi:type="xsd:double"&gt;103276&lt;/D&gt;&lt;/FQL&gt;&lt;FQL&gt;&lt;Q&gt;CH0102484968^FF_TAX_RATE(ANN_R,43101,43465)&lt;/Q&gt;&lt;R&gt;1&lt;/R&gt;&lt;C&gt;1&lt;/C&gt;&lt;D xsi:type="xsd:double"&gt;17.780269058296&lt;/D&gt;&lt;/FQL&gt;&lt;FQL&gt;&lt;Q&gt;ES0148396007^FF_PTX_INC(ANN_R,42736,43100,,,USD)&lt;/Q&gt;&lt;R&gt;1&lt;/R&gt;&lt;C&gt;1&lt;/C&gt;&lt;D xsi:type="xsd:double"&gt;4451.02918085182&lt;/D&gt;&lt;/FQL&gt;&lt;FQL&gt;&lt;Q&gt;CH0102484968^FF_ASSETS(ANN_R,43101,43465,,,USD)&lt;/Q&gt;&lt;R&gt;1&lt;/R&gt;&lt;C&gt;1&lt;/C&gt;&lt;D xsi:type="xsd:double"&gt;104380.502193999&lt;/D&gt;&lt;/FQL&gt;&lt;FQL&gt;&lt;Q&gt;CH0102484968^FF_SHLDRS_EQ(ANN_R,43101,43465,,,USD)&lt;/Q&gt;&lt;R&gt;1&lt;/R&gt;&lt;C&gt;1&lt;/C&gt;&lt;D xsi:type="xsd:double"&gt;6126.90195271969&lt;/D&gt;&lt;/FQL&gt;&lt;FQL&gt;&lt;Q&gt;CH0102484968^FF_MKT_VAL(ANN_R,43101,43465,,,USD)&lt;/Q&gt;&lt;R&gt;1&lt;/R&gt;&lt;C&gt;1&lt;/C&gt;&lt;D xsi:type="xsd:double"&gt;7741.06458092787&lt;/D&gt;&lt;/FQL&gt;&lt;FQL&gt;&lt;Q&gt;FR0000125338^FF_TAX_CF(ANN_R,43466,43830)&lt;/Q&gt;&lt;R&gt;1&lt;/R&gt;&lt;C&gt;1&lt;/C&gt;&lt;D xsi:type="xsd:double"&gt;217&lt;/D&gt;&lt;/FQL&gt;&lt;FQL&gt;&lt;Q&gt;CH0012549785^FF_TAX_RATE(ANN_R,43101,43465)&lt;/Q&gt;&lt;R&gt;1&lt;/R&gt;&lt;C&gt;1&lt;/C&gt;&lt;D xsi:type="xsd:double"&gt;15.030173854371&lt;/D&gt;&lt;/FQL&gt;&lt;FQL&gt;&lt;Q&gt;DK0060336014^FF_TAX_CF(ANN_R,41275,41639,,,USD)&lt;/Q&gt;&lt;R&gt;1&lt;/R&gt;&lt;C&gt;1&lt;/C&gt;&lt;D xsi:type="xsd:double"&gt;106.631356090307&lt;/D&gt;&lt;/FQL&gt;&lt;FQL&gt;&lt;Q&gt;CH0012549785^FF_ASSETS(ANN_R,43101,43465,,,USD)&lt;/Q&gt;&lt;R&gt;1&lt;/R&gt;&lt;C&gt;1&lt;/C&gt;&lt;D xsi:type="xsd:double"&gt;4492.52929928494&lt;/D&gt;&lt;/FQL&gt;&lt;FQL&gt;&lt;Q&gt;CH0012549785^FF_SHLDRS_EQ(ANN_R,43101,43465,,,USD)&lt;/Q&gt;&lt;R&gt;1&lt;/R&gt;&lt;C&gt;1&lt;/C&gt;&lt;D xsi:type="xsd:double"&gt;2560.32872413445&lt;/D&gt;&lt;/FQL&gt;&lt;FQL&gt;&lt;Q&gt;CH0012549785^FF_MKT_VAL(ANN_R,43101,43465,,,USD)&lt;/Q&gt;&lt;R&gt;1&lt;/R&gt;&lt;C&gt;1&lt;/C&gt;&lt;D xsi:type="xsd:double"&gt;10355.9270135496&lt;/D&gt;&lt;/FQL&gt;&lt;FQL&gt;&lt;Q&gt;KR7006400006^FF_TAX_CF(ANN_R,42736,43100,,,USD)&lt;/Q&gt;&lt;R&gt;1&lt;/R&gt;&lt;C&gt;1&lt;/C&gt;&lt;D xsi:type="xsd:double"&gt;84.8785643226169&lt;/D&gt;&lt;/FQL&gt;&lt;FQL&gt;&lt;Q&gt;DE000SYM9999^FF_TAX_RATE(ANN_R,43101,43465)&lt;/Q&gt;&lt;R&gt;1&lt;/R&gt;&lt;C&gt;1&lt;/C&gt;&lt;D xsi:type="xsd:double"&gt;28.1089751004388&lt;/D&gt;&lt;/FQL&gt;&lt;FQL&gt;&lt;Q&gt;NL0011585146^FF_PTX_INC(ANN_R,42370,42735,,,USD)&lt;/Q&gt;&lt;R&gt;1&lt;/R&gt;&lt;C&gt;1&lt;/C&gt;&lt;D xsi:type="xsd:double"&gt;626.589938685894&lt;/D&gt;&lt;/FQL&gt;&lt;FQL&gt;&lt;Q&gt;DE000SYM9999^FF_ASSETS(ANN_R,43101,43465,,,USD)&lt;/Q&gt;&lt;R&gt;1&lt;/R&gt;&lt;C&gt;1&lt;/C&gt;&lt;D xsi:type="xsd:double"&gt;5723.12317712903&lt;/D&gt;&lt;/FQL&gt;&lt;FQL&gt;&lt;Q&gt;DE000SYM9999^FF_SHLDRS_EQ(ANN_R,43101,43465,,,USD)&lt;/Q&gt;&lt;R&gt;1&lt;/R&gt;&lt;C&gt;1&lt;/C&gt;&lt;D xsi:type="xsd:double"&gt;2162.83060175228&lt;/D&gt;&lt;/FQL&gt;&lt;FQL&gt;&lt;Q&gt;DE000SYM9999^FF_MKT_VAL(ANN_R,43101,43465,,,USD)&lt;/Q&gt;&lt;R&gt;1&lt;/R&gt;&lt;C&gt;1&lt;/C&gt;&lt;D xsi:type="xsd:double"&gt;9571.49300118256&lt;/D&gt;&lt;/FQL&gt;&lt;FQL&gt;&lt;Q&gt;TW0002886009^FF_PTX_INC(ANN_R,43101,43465,,,USD)&lt;/Q&gt;&lt;R&gt;1&lt;/R&gt;&lt;C&gt;1&lt;/C&gt;&lt;D xsi:type="xsd:double"&gt;1020.73780975943&lt;/D&gt;&lt;/FQL&gt;&lt;FQL&gt;&lt;Q&gt;NL0010773842^FF_TAX_RATE(ANN_R,43101,43465)&lt;/Q&gt;&lt;R&gt;1&lt;/R&gt;&lt;C&gt;1&lt;/C&gt;&lt;D xsi:type="xsd:double"&gt;45.2895419187554&lt;/D&gt;&lt;/FQL&gt;&lt;FQL&gt;&lt;Q&gt;US45168D1046^FF_PTX_INC(ANN_R,40909,41274,,,USD)&lt;/Q&gt;&lt;R&gt;1&lt;/R&gt;&lt;C&gt;1&lt;/C&gt;&lt;D xsi:type="xsd:double"&gt;260.617&lt;/D&gt;&lt;/FQL&gt;&lt;FQL&gt;&lt;Q&gt;NL0010773842^FF_ASSETS(ANN_R,43101,43465,,,USD)&lt;/Q&gt;&lt;R&gt;1&lt;/R&gt;&lt;C&gt;1&lt;/C&gt;&lt;D xsi:type="xsd:double"&gt;255192.227140903&lt;/D&gt;&lt;/FQL&gt;&lt;FQL&gt;&lt;Q&gt;NL0010773842^FF_SHLDRS_EQ(ANN_R,43101,43465,,,USD)&lt;/Q&gt;&lt;R&gt;1&lt;/R&gt;&lt;C&gt;1&lt;/C&gt;&lt;D xsi:type="xsd:double"&gt;26120.9768593311&lt;/D&gt;&lt;/FQL&gt;&lt;FQL&gt;&lt;Q&gt;NL0010773842^FF_MKT_VAL(ANN_R,43101,43465,,,USD)&lt;/Q&gt;&lt;R&gt;1&lt;/R&gt;&lt;C&gt;1&lt;/C&gt;&lt;D xsi:type="xsd:double"&gt;13307.1482041634&lt;/D&gt;&lt;/FQL&gt;&lt;FQL&gt;&lt;Q&gt;SE0000115446^FF_TAX_CF(ANN_R,43466,43830)&lt;/Q&gt;&lt;R&gt;1&lt;/R&gt;&lt;C&gt;1&lt;/C&gt;&lt;D xsi:type="xsd:double"&gt;9401&lt;/D&gt;&lt;/FQL&gt;&lt;FQL&gt;&lt;Q&gt;SE0000242455^FF_TAX_RATE(ANN_R,43101,43465)&lt;/Q&gt;&lt;R&gt;1&lt;/R&gt;&lt;C&gt;1&lt;/C&gt;&lt;D xsi:type="xsd:double"&gt;21.0546936216894&lt;/D&gt;&lt;/FQL&gt;&lt;FQL&gt;&lt;Q&gt;US45168D1046^FF_PTX_INC(ANN_R,42736,43100,,,USD)&lt;/Q&gt;&lt;R&gt;1&lt;/R&gt;&lt;C&gt;1&lt;/C&gt;&lt;D xsi:type="xsd:double"&gt;381.057&lt;/D&gt;&lt;/FQL&gt;&lt;FQL&gt;&lt;Q&gt;SE0000242455^FF_ASSETS(ANN_R,43101,43465,,,USD)&lt;/Q&gt;&lt;R&gt;1&lt;/R&gt;&lt;C&gt;1&lt;/C&gt;&lt;D xsi:type="xsd:double"&gt;253341.96231702&lt;/D&gt;&lt;/FQL&gt;&lt;FQL&gt;&lt;Q&gt;SE0000242455^FF_SHLDRS_EQ(ANN_R,43101,43465,,,USD)&lt;/Q&gt;&lt;R&gt;1&lt;/R&gt;&lt;C&gt;1&lt;/C&gt;&lt;D xsi:type="xsd:double"&gt;15497.2157215774&lt;/D&gt;&lt;/FQL&gt;&lt;FQL&gt;&lt;Q&gt;SE0000242455^FF_MKT_VAL(ANN_R,43101,43465,,,USD)&lt;/Q&gt;&lt;R&gt;1&lt;/R&gt;&lt;C&gt;1&lt;/C&gt;&lt;D xsi:type="xsd:double"&gt;24907.0691275014&lt;/D&gt;&lt;/FQL&gt;&lt;FQL&gt;&lt;Q&gt;CH0210483332^FF_TAX_CF(ANN_R,43466,43830)&lt;/Q&gt;&lt;R&gt;1&lt;/R&gt;&lt;C&gt;1&lt;/C&gt;&lt;D xsi:type="xsd:double"&gt;350.823813321304&lt;/D&gt;&lt;/FQL&gt;&lt;FQL&gt;&lt;Q&gt;NL0010545661^FF_TAX_RATE(ANN_R,43101,43465)&lt;/Q&gt;&lt;R&gt;1&lt;/R&gt;&lt;C&gt;1&lt;/C&gt;&lt;D xsi:type="xsd:double"&gt;28.4447476125512&lt;/D&gt;&lt;/FQL&gt;&lt;FQL&gt;&lt;Q&gt;SE0012673267^FF_TAX_CF(ANN_R,43831,44196)&lt;/Q&gt;&lt;R&gt;1&lt;/R&gt;&lt;C&gt;1&lt;/C&gt;&lt;D xsi:type="xsd:double"&gt;68.3839895551697&lt;/D&gt;&lt;/FQL&gt;&lt;FQL&gt;&lt;Q&gt;NL0010545661^FF_ASSETS(ANN_R,43101,43465,,,USD)&lt;/Q&gt;&lt;R&gt;1&lt;/R&gt;&lt;C&gt;1&lt;/C&gt;&lt;D xsi:type="xsd:double"&gt;46100&lt;/D&gt;&lt;/FQL&gt;&lt;FQL&gt;&lt;Q&gt;NL0010545661^FF_SHLDRS_EQ(ANN_R,43101,43465,,,USD)&lt;/Q&gt;&lt;R&gt;1&lt;/R&gt;&lt;C&gt;1&lt;/C&gt;&lt;D xsi:type="xsd:double"&gt;5043&lt;/D&gt;&lt;/FQL&gt;&lt;FQL&gt;&lt;Q&gt;NL0010545661^FF_MKT_VAL(ANN_R,43101,43465,,,USD)&lt;/Q&gt;&lt;R&gt;1&lt;/R&gt;&lt;C&gt;1&lt;/C&gt;&lt;D xsi:type="xsd:double"&gt;12468.79233318&lt;/D&gt;&lt;/FQL&gt;&lt;FQL&gt;&lt;Q&gt;JP3198900007^FF_TAX_CF(ANN_R,43101,43465)&lt;/Q&gt;&lt;R&gt;1&lt;/R&gt;&lt;C&gt;1&lt;/C&gt;&lt;D xsi:type="xsd:double"&gt;33104&lt;/D&gt;&lt;/FQL&gt;&lt;FQL&gt;&lt;Q&gt;CH0014852781^FF_TAX_RATE(ANN_R,43101,43465)&lt;/Q&gt;&lt;R&gt;1&lt;/R&gt;&lt;C&gt;1&lt;/C&gt;&lt;D xsi:type="xsd:double"&gt;22.6914817465999&lt;/D&gt;&lt;/FQL&gt;&lt;FQL&gt;&lt;Q&gt;US45167R1041^FF_PTX_INC(ANN_R,41275,41639,,,USD)&lt;/Q&gt;&lt;R&gt;1&lt;/R&gt;&lt;C&gt;1&lt;/C&gt;&lt;D xsi:type="xsd:double"&gt;353.129&lt;/D&gt;&lt;/FQL&gt;&lt;FQL&gt;&lt;Q&gt;CH0014852781^FF_ASSETS(ANN_R,43101,43465,,,USD)&lt;/Q&gt;&lt;R&gt;1&lt;/R&gt;&lt;C&gt;1&lt;/C&gt;&lt;D xsi:type="xsd:double"&gt;216273.075733662&lt;/D&gt;&lt;/FQL&gt;&lt;FQL&gt;&lt;Q&gt;CH0014852781^FF_SHLDRS_EQ(ANN_R,43101,43465,,,USD)&lt;/Q&gt;&lt;R&gt;1&lt;/R&gt;&lt;C&gt;1&lt;/C&gt;&lt;D xsi:type="xsd:double"&gt;14731.1826615334&lt;/D&gt;&lt;/FQL&gt;&lt;FQL&gt;&lt;Q&gt;CH0014852781^FF_MKT_VAL(ANN_R,43101,43465,,,USD)&lt;/Q&gt;&lt;R&gt;1&lt;/R&gt;&lt;C&gt;1&lt;/C&gt;&lt;D xsi:type="xsd:double"&gt;12982.6259420152&lt;/D&gt;&lt;/FQL&gt;&lt;FQL&gt;&lt;Q&gt;FR0000121485^FF_TAX_CF(ANN_R,43466,43830)&lt;/Q&gt;&lt;R&gt;1&lt;/R&gt;&lt;C&gt;1&lt;/C&gt;&lt;D xsi:type="xsd:double"&gt;2903.5&lt;/D&gt;&lt;/FQL&gt;&lt;FQL&gt;&lt;Q&gt;DK0010181759^FF_TAX_RATE(ANN_R,43101,43465)&lt;/Q&gt;&lt;R&gt;1&lt;/R&gt;&lt;C&gt;1&lt;/C&gt;&lt;D xsi:type="xsd:double"&gt;28.4420073906306&lt;/D&gt;&lt;/FQL&gt;&lt;FQL&gt;&lt;Q&gt;US5018892084^FF_TAX_CF(ANN_R,42736,43100,,,USD)&lt;/Q&gt;&lt;R&gt;1&lt;/R&gt;&lt;C&gt;1&lt;/C&gt;&lt;D xsi:type="xsd:double"&gt;273.019&lt;/D&gt;&lt;/FQL&gt;&lt;FQL&gt;&lt;Q&gt;DK0010181759^FF_ASSETS(ANN_R,43101,43465,,,USD)&lt;/Q&gt;&lt;R&gt;1&lt;/R&gt;&lt;C&gt;1&lt;/C&gt;&lt;D xsi:type="xsd:double"&gt;18295.637163341&lt;/D&gt;&lt;/FQL&gt;&lt;FQL&gt;&lt;Q&gt;DK0010181759^FF_SHLDRS_EQ(ANN_R,43101,43465,,,USD)&lt;/Q&gt;&lt;R&gt;1&lt;/R&gt;&lt;C&gt;1&lt;/C&gt;&lt;D xsi:type="xsd:double"&gt;6939.69802963734&lt;/D&gt;&lt;/FQL&gt;&lt;FQL&gt;&lt;Q&gt;DK0010181759^FF_MKT_VAL(ANN_R,43101,43465,,,USD)&lt;/Q&gt;&lt;R&gt;1&lt;/R&gt;&lt;C&gt;1&lt;/C&gt;&lt;D xsi:type="xsd:double"&gt;16175.3639002707&lt;/D&gt;&lt;/FQL&gt;&lt;FQL&gt;&lt;Q&gt;JP3762600009^FF_TAX_CF(ANN_R,43466,43830)&lt;/Q&gt;&lt;R&gt;1&lt;/R&gt;&lt;C&gt;1&lt;/C&gt;&lt;D xsi:type="xsd:double"&gt;27204&lt;/D&gt;&lt;/FQL&gt;&lt;FQL&gt;&lt;Q&gt;DE000PAH0038^FF_TAX_RATE(ANN_R,43101,43465)&lt;/Q&gt;&lt;R&gt;0&lt;/R&gt;&lt;C&gt;0&lt;/C&gt;&lt;/FQL&gt;&lt;FQL&gt;&lt;Q&gt;CH0102484968^FF_TAX_CF(ANN_R,43831,44196)&lt;/Q&gt;&lt;R&gt;1&lt;/R&gt;&lt;C&gt;1&lt;/C&gt;&lt;D xsi:type="xsd:double"&gt;145.3&lt;/D&gt;&lt;/FQL&gt;&lt;FQL&gt;&lt;Q&gt;DE000PAH0038^FF_ASSETS(ANN_R,43101,43465,,,USD)&lt;/Q&gt;&lt;R&gt;1&lt;/R&gt;&lt;C&gt;1&lt;/C&gt;&lt;D xsi:type="xsd:double"&gt;38645.3279521465&lt;/D&gt;&lt;/FQL&gt;&lt;FQL&gt;&lt;Q&gt;DE000PAH0038^FF_SHLDRS_EQ(ANN_R,43101,43465,,,USD)&lt;/Q&gt;&lt;R&gt;1&lt;/R&gt;&lt;C&gt;1&lt;/C&gt;&lt;D xsi:type="xsd:double"&gt;38198.3563131094&lt;/D&gt;&lt;/FQL&gt;&lt;FQL&gt;&lt;Q&gt;DE000PAH0038^FF_MKT_VAL(ANN_R,43101,43465,,,USD)&lt;/Q&gt;&lt;R&gt;1&lt;/R&gt;&lt;C&gt;1&lt;/C&gt;&lt;D xsi:type="xsd:double"&gt;18078.6310190856&lt;/D&gt;&lt;/FQL&gt;&lt;FQL&gt;&lt;Q&gt;US5184391044^FF_PTX_INC(ANN_R,41640,42004,,,USD)&lt;/Q&gt;&lt;R&gt;1&lt;/R&gt;&lt;C&gt;1&lt;/C&gt;&lt;D xsi:type="xsd:double"&gt;1776.8&lt;/D&gt;&lt;/FQL&gt;&lt;FQL&gt;&lt;Q&gt;SE0007100599^FF_TAX_RATE(ANN_R,43101,43465)&lt;/Q&gt;&lt;R&gt;1&lt;/R&gt;&lt;C&gt;1&lt;/C&gt;&lt;D xsi:type="xsd:double"&gt;21.1511379639304&lt;/D&gt;&lt;/FQL&gt;&lt;FQL&gt;&lt;Q&gt;IT0005239360^FF_TAX_CF(ANN_R,42005,42369,,,USD)&lt;/Q&gt;&lt;R&gt;1&lt;/R&gt;&lt;C&gt;1&lt;/C&gt;&lt;D xsi:type="xsd:double"&gt;916.863490309&lt;/D&gt;&lt;/FQL&gt;&lt;FQL&gt;&lt;Q&gt;SE0007100599^FF_ASSETS(ANN_R,43101,43465,,,USD)&lt;/Q&gt;&lt;R&gt;1&lt;/R&gt;&lt;C&gt;1&lt;/C&gt;&lt;D xsi:type="xsd:double"&gt;335915.200838402&lt;/D&gt;&lt;/FQL&gt;&lt;FQL&gt;&lt;Q&gt;SE0007100599^FF_SHLDRS_EQ(ANN_R,43101,43465,,,USD)&lt;/Q&gt;&lt;R&gt;1&lt;/R&gt;&lt;C&gt;1&lt;/C&gt;&lt;D xsi:type="xsd:double"&gt;16044.5969255194&lt;/D&gt;&lt;/FQL&gt;&lt;FQL&gt;&lt;Q&gt;SE0007100599^FF_MKT_VAL(ANN_R,43101,43465,,,USD)&lt;/Q&gt;&lt;R&gt;1&lt;/R&gt;&lt;C&gt;1&lt;/C&gt;&lt;D xsi:type="xsd:double"&gt;21556.0159855574&lt;/D&gt;&lt;/FQL&gt;&lt;FQL&gt;&lt;Q&gt;US0995021062^FF_TAX_CF(ANN_R,43466,43830)&lt;/Q&gt;&lt;R&gt;1&lt;/R&gt;&lt;C&gt;1&lt;/C&gt;&lt;D xsi:type="xsd:double"&gt;52.512&lt;/D&gt;&lt;/FQL&gt;&lt;FQL&gt;&lt;Q&gt;DE000ENER6Y0^FF_TAX_RATE(ANN_R,43101,43465)&lt;/Q&gt;&lt;R&gt;1&lt;/R&gt;&lt;C&gt;1&lt;/C&gt;&lt;D xsi:type="xsd:double"&gt;-209.322033898305&lt;/D&gt;&lt;/FQL&gt;&lt;FQL&gt;&lt;Q&gt;US3724601055^FF_TAX_CF(ANN_R,43831,44196,,,USD)&lt;/Q&gt;&lt;R&gt;1&lt;/R&gt;&lt;C&gt;1&lt;/C&gt;&lt;D xsi:type="xsd:double"&gt;223.019&lt;/D&gt;&lt;/FQL&gt;&lt;FQL&gt;&lt;Q&gt;DE000ENER6Y0^FF_ASSETS(ANN_R,43101,43465,,,USD)&lt;/Q&gt;&lt;R&gt;1&lt;/R&gt;&lt;C&gt;1&lt;/C&gt;&lt;D xsi:type="xsd:double"&gt;53153.7234525681&lt;/D&gt;&lt;/FQL&gt;&lt;FQL&gt;&lt;Q&gt;DE000ENER6Y0^FF_SHLDRS_EQ(ANN_R,43101,43465,,,USD)&lt;/Q&gt;&lt;R&gt;1&lt;/R&gt;&lt;C&gt;1&lt;/C&gt;&lt;D xsi:type="xsd:double"&gt;11033.0882825851&lt;/D&gt;&lt;/FQL&gt;&lt;FQL&gt;&lt;Q&gt;DE000ENER6Y0^FF_MKT_VAL(ANN_R,43101,43465,,,USD)&lt;/Q&gt;&lt;R&gt;0&lt;/R&gt;&lt;C&gt;0&lt;/C&gt;&lt;/FQL&gt;&lt;FQL&gt;&lt;Q&gt;NL0012015705^FF_TAX_CF(ANN_R,43466,43830)&lt;/Q&gt;&lt;R&gt;1&lt;/R&gt;&lt;C&gt;1&lt;/C&gt;&lt;D xsi:type="xsd:double"&gt;2.717&lt;/D&gt;&lt;/FQL&gt;&lt;FQL&gt;&lt;Q&gt;DK0060448595^FF_TAX_RATE(ANN_R,43101,43465)&lt;/Q&gt;&lt;R&gt;1&lt;/R&gt;&lt;C&gt;1&lt;/C&gt;&lt;D xsi:type="xsd:double"&gt;23.238171291675&lt;/D&gt;&lt;/FQL&gt;&lt;FQL&gt;&lt;Q&gt;US0970231058^FF_PTX_INC(ANN_R,40909,41274,,,USD)&lt;/Q&gt;&lt;R&gt;1&lt;/R&gt;&lt;C&gt;1&lt;/C&gt;&lt;D xsi:type="xsd:double"&gt;5910&lt;/D&gt;&lt;/FQL&gt;&lt;FQL&gt;&lt;Q&gt;DK0060448595^FF_ASSETS(ANN_R,43101,43465,,,USD)&lt;/Q&gt;&lt;R&gt;1&lt;/R&gt;&lt;C&gt;1&lt;/C&gt;&lt;D xsi:type="xsd:double"&gt;1833.07759398222&lt;/D&gt;&lt;/FQL&gt;&lt;FQL&gt;&lt;Q&gt;DK0060448595^FF_SHLDRS_EQ(ANN_R,43101,43465,,,USD)&lt;/Q&gt;&lt;R&gt;1&lt;/R&gt;&lt;C&gt;1&lt;/C&gt;&lt;D xsi:type="xsd:double"&gt;999.63395345211&lt;/D&gt;&lt;/FQL&gt;&lt;FQL&gt;&lt;Q&gt;DK0060448595^FF_MKT_VAL(ANN_R,43101,43465,,,USD)&lt;/Q&gt;&lt;R&gt;1&lt;/R&gt;&lt;C&gt;1&lt;/C&gt;&lt;D xsi:type="xsd:double"&gt;21725.0399093905&lt;/D&gt;&lt;/FQL&gt;&lt;FQL&gt;&lt;Q&gt;US55261F1049^FF_TAX_CF(ANN_R,42370,42735)&lt;/Q&gt;&lt;R&gt;1&lt;/R&gt;&lt;C&gt;1&lt;/C&gt;&lt;D xsi:type="xsd:double"&gt;276.866&lt;/D&gt;&lt;/FQL&gt;&lt;FQL&gt;&lt;Q&gt;CH0025751329^FF_TAX_RATE(ANN_R,43101,43465)&lt;/Q&gt;&lt;R&gt;1&lt;/R&gt;&lt;C&gt;1&lt;/C&gt;&lt;D xsi:type="xsd:double"&gt;10.2137644500893&lt;/D&gt;&lt;/FQL&gt;&lt;FQL&gt;&lt;Q&gt;US5010441013^FF_PTX_INC(ANN_R,41275,41639,,,USD)&lt;/Q&gt;&lt;R&gt;1&lt;/R&gt;&lt;C&gt;1&lt;/C&gt;&lt;D xsi:type="xsd:double"&gt;2302&lt;/D&gt;&lt;/FQL&gt;&lt;FQL&gt;&lt;Q&gt;CH0025751329^FF_ASSETS(ANN_R,43101,43465,,,USD)&lt;/Q&gt;&lt;R&gt;1&lt;/R&gt;&lt;C&gt;1&lt;/C&gt;&lt;D xsi:type="xsd:double"&gt;1743.18457662351&lt;/D&gt;&lt;/FQL&gt;&lt;FQL&gt;&lt;Q&gt;CH0025751329^FF_SHLDRS_EQ(ANN_R,43101,43465,,,USD)&lt;/Q&gt;&lt;R&gt;1&lt;/R&gt;&lt;C&gt;1&lt;/C&gt;&lt;D xsi:type="xsd:double"&gt;1050.57361973928&lt;/D&gt;&lt;/FQL&gt;&lt;FQL&gt;&lt;Q&gt;CH0025751329^FF_MKT_VAL(ANN_R,43101,43465,,,USD)&lt;/Q&gt;&lt;R&gt;1&lt;/R&gt;&lt;C&gt;1&lt;/C&gt;&lt;D xsi:type="xsd:double"&gt;6008.57044096781&lt;/D&gt;&lt;/FQL&gt;&lt;FQL&gt;&lt;Q&gt;US4404521001^FF_TAX_CF(ANN_R,43101,43465,,,USD)&lt;/Q&gt;&lt;R&gt;1&lt;/R&gt;&lt;C&gt;1&lt;/C&gt;&lt;D xsi:type="xsd:double"&gt;147.5&lt;/D&gt;&lt;/FQL&gt;&lt;FQL&gt;&lt;Q&gt;DE0005785604^FF_TAX_RATE(ANN_R,43101,43465)&lt;/Q&gt;&lt;R&gt;1&lt;/R&gt;&lt;C&gt;1&lt;/C&gt;&lt;D xsi:type="xsd:double"&gt;20.368782161235&lt;/D&gt;&lt;/FQL&gt;&lt;FQL&gt;&lt;Q&gt;FR0000125486^FF_PTX_INC(ANN_R,42370,42735,,,USD)&lt;/Q&gt;&lt;R&gt;1&lt;/R&gt;&lt;C&gt;1&lt;/C&gt;&lt;D xsi:type="xsd:double"&gt;3835.1858240366&lt;/D&gt;&lt;/FQL&gt;&lt;FQL&gt;&lt;Q&gt;DE0005785604^FF_ASSETS(ANN_R,43101,43465,,,USD)&lt;/Q&gt;&lt;R&gt;1&lt;/R&gt;&lt;C&gt;1&lt;/C&gt;&lt;D xsi:type="xsd:double"&gt;64820.0328601599&lt;/D&gt;&lt;/FQL&gt;&lt;FQL&gt;&lt;Q&gt;DE0005785604^FF_SHLDRS_EQ(ANN_R,43101,43465,,,USD)&lt;/Q&gt;&lt;R&gt;1&lt;/R&gt;&lt;C&gt;1&lt;/C&gt;&lt;D xsi:type="xsd:double"&gt;17617.084217906&lt;/D&gt;&lt;/FQL&gt;&lt;FQL&gt;&lt;Q&gt;DE0005785604^FF_MKT_VAL(ANN_R,43101,43465,,,USD)&lt;/Q&gt;&lt;R&gt;1&lt;/R&gt;&lt;C&gt;1&lt;/C&gt;&lt;D xsi:type="xsd:double"&gt;26926.3903127861&lt;/D&gt;&lt;/FQL&gt;&lt;FQL&gt;&lt;Q&gt;US35671D8570^FF_TAX_CF(ANN_R,43466,43830,,,USD)&lt;/Q&gt;&lt;R&gt;1&lt;/R&gt;&lt;C&gt;1&lt;/C&gt;&lt;D xsi:type="xsd:double"&gt;304&lt;/D&gt;&lt;/FQL&gt;&lt;FQL&gt;&lt;Q&gt;FR0000045072^FF_TAX_RATE(ANN_R,43101,43465)&lt;/Q&gt;&lt;R&gt;1&lt;/R&gt;&lt;C&gt;1&lt;/C&gt;&lt;D xsi:type="xsd:double"&gt;23.4898253485018&lt;/D&gt;&lt;/FQL&gt;&lt;FQL&gt;&lt;Q&gt;US45167R1041^FF_PTX_INC(ANN_R,42370,42735,,,USD)&lt;/Q&gt;&lt;R&gt;1&lt;/R&gt;&lt;C&gt;1&lt;/C&gt;&lt;D xsi:type="xsd:double"&gt;368.512&lt;/D&gt;&lt;/FQL&gt;&lt;FQL&gt;&lt;Q&gt;FR0000045072^FF_ASSETS(ANN_R,43101,43465,,,USD)&lt;/Q&gt;&lt;R&gt;1&lt;/R&gt;&lt;C&gt;1&lt;/C&gt;&lt;D xsi:type="xsd:double"&gt;1856925.9555552&lt;/D&gt;&lt;/FQL&gt;&lt;FQL&gt;&lt;Q&gt;FR0000045072^FF_SHLDRS_EQ(ANN_R,43101,43465,,,USD)&lt;/Q&gt;&lt;R&gt;1&lt;/R&gt;&lt;C&gt;1&lt;/C&gt;&lt;D xsi:type="xsd:double"&gt;61501.4684915543&lt;/D&gt;&lt;/FQL&gt;&lt;FQL&gt;&lt;Q&gt;FR0000045072^FF_MKT_VAL(ANN_R,43101,43465,,,USD)&lt;/Q&gt;&lt;R&gt;1&lt;/R&gt;&lt;C&gt;1&lt;/C&gt;&lt;D xsi:type="xsd:double"&gt;29487.6845572725&lt;/D&gt;&lt;/FQL&gt;&lt;FQL&gt;&lt;Q&gt;US00751Y1064^FF_TAX_CF(ANN_R,43466,43830)&lt;/Q&gt;&lt;R&gt;1&lt;/R&gt;&lt;C&gt;1&lt;/C&gt;&lt;D xsi:type="xsd:double"&gt;108.163&lt;/D&gt;&lt;/FQL&gt;&lt;FQL&gt;&lt;Q&gt;BE0003565737^FF_TAX_RATE(ANN_R,43101,43465)&lt;/Q&gt;&lt;R&gt;1&lt;/R&gt;&lt;C&gt;1&lt;/C&gt;&lt;D xsi:type="xsd:double"&gt;22.4650880388585&lt;/D&gt;&lt;/FQL&gt;&lt;FQL&gt;&lt;Q&gt;KR7005380001^FF_PTX_INC(ANN_R,41275,41639,,,USD)&lt;/Q&gt;&lt;R&gt;1&lt;/R&gt;&lt;C&gt;1&lt;/C&gt;&lt;D xsi:type="xsd:double"&gt;8173.51568618783&lt;/D&gt;&lt;/FQL&gt;&lt;FQL&gt;&lt;Q&gt;BE0003565737^FF_ASSETS(ANN_R,43101,43465,,,USD)&lt;/Q&gt;&lt;R&gt;1&lt;/R&gt;&lt;C&gt;1&lt;/C&gt;&lt;D xsi:type="xsd:double"&gt;324435.107242584&lt;/D&gt;&lt;/FQL&gt;&lt;FQL&gt;&lt;Q&gt;BE0003565737^FF_SHLDRS_EQ(ANN_R,43101,43465,,,USD)&lt;/Q&gt;&lt;R&gt;1&lt;/R&gt;&lt;C&gt;1&lt;/C&gt;&lt;D xsi:type="xsd:double"&gt;19699.9034668207&lt;/D&gt;&lt;/FQL&gt;&lt;FQL&gt;&lt;Q&gt;BE0003565737^FF_MKT_VAL(ANN_R,43101,43465,,,USD)&lt;/Q&gt;&lt;R&gt;1&lt;/R&gt;&lt;C&gt;1&lt;/C&gt;&lt;D xsi:type="xsd:double"&gt;26961.0247527841&lt;/D&gt;&lt;/FQL&gt;&lt;FQL&gt;&lt;Q&gt;US5018892084^FF_TAX_CF(ANN_R,43466,43830)&lt;/Q&gt;&lt;R&gt;1&lt;/R&gt;&lt;C&gt;1&lt;/C&gt;&lt;D xsi:type="xsd:double"&gt;181.306&lt;/D&gt;&lt;/FQL&gt;&lt;FQL&gt;&lt;Q&gt;SE0009922164^FF_TAX_RATE(ANN_R,43101,43465)&lt;/Q&gt;&lt;R&gt;1&lt;/R&gt;&lt;C&gt;1&lt;/C&gt;&lt;D xsi:type="xsd:double"&gt;11.0074431282105&lt;/D&gt;&lt;/FQL&gt;&lt;FQL&gt;&lt;Q&gt;US5502411037^FF_TAX_CF(ANN_R,43101,43465,,,USD)&lt;/Q&gt;&lt;R&gt;1&lt;/R&gt;&lt;C&gt;1&lt;/C&gt;&lt;D xsi:type="xsd:double"&gt;-674&lt;/D&gt;&lt;/FQL&gt;&lt;FQL&gt;&lt;Q&gt;SE0009922164^FF_ASSETS(ANN_R,43101,43465,,,USD)&lt;/Q&gt;&lt;R&gt;1&lt;/R&gt;&lt;C&gt;1&lt;/C&gt;&lt;D xsi:type="xsd:double"&gt;17400.0224206299&lt;/D&gt;&lt;/FQL&gt;&lt;FQL&gt;&lt;Q&gt;SE0009922164^FF_SHLDRS_EQ(ANN_R,43101,43465,,,USD)&lt;/Q&gt;&lt;R&gt;1&lt;/R&gt;&lt;C&gt;1&lt;/C&gt;&lt;D xsi:type="xsd:double"&gt;5317.14348547906&lt;/D&gt;&lt;/FQL&gt;&lt;FQL&gt;&lt;Q&gt;SE0009922164^FF_MKT_VAL(ANN_R,43101,43465,,,USD)&lt;/Q&gt;&lt;R&gt;1&lt;/R&gt;&lt;C&gt;1&lt;/C&gt;&lt;D xsi:type="xsd:double"&gt;17238.0216774278&lt;/D&gt;&lt;/FQL&gt;&lt;FQL&gt;&lt;Q&gt;JP3571400005^FF_PTX_INC(ANN_R,40909,41274,,,USD)&lt;/Q&gt;&lt;R&gt;1&lt;/R&gt;&lt;C&gt;1&lt;/C&gt;&lt;D xsi:type="xsd:double"&gt;767.488027730957&lt;/D&gt;&lt;/FQL&gt;&lt;FQL&gt;&lt;Q&gt;SE0000148884^FF_TAX_RATE(ANN_R,43101,43465)&lt;/Q&gt;&lt;R&gt;1&lt;/R&gt;&lt;C&gt;1&lt;/C&gt;&lt;D xsi:type="xsd:double"&gt;15.3018353357411&lt;/D&gt;&lt;/FQL&gt;&lt;FQL&gt;&lt;Q&gt;ES0109067019^FF_TAX_CF(ANN_R,41640,42004,,,USD)&lt;/Q&gt;&lt;R&gt;1&lt;/R&gt;&lt;C&gt;1&lt;/C&gt;&lt;D xsi:type="xsd:double"&gt;385.625412042975&lt;/D&gt;&lt;/FQL&gt;&lt;FQL&gt;&lt;Q&gt;SE0000148884^FF_ASSETS(ANN_R,43101,43465,,,USD)&lt;/Q&gt;&lt;R&gt;1&lt;/R&gt;&lt;C&gt;1&lt;/C&gt;&lt;D xsi:type="xsd:double"&gt;289596.125946909&lt;/D&gt;&lt;/FQL&gt;&lt;FQL&gt;&lt;Q&gt;SE0000148884^FF_SHLDRS_EQ(ANN_R,43101,43465,,,USD)&lt;/Q&gt;&lt;R&gt;1&lt;/R&gt;&lt;C&gt;1&lt;/C&gt;&lt;D xsi:type="xsd:double"&gt;16782.2587993667&lt;/D&gt;&lt;/FQL&gt;&lt;FQL&gt;&lt;Q&gt;SE0000148884^FF_MKT_VAL(ANN_R,43101,43465,,,USD)&lt;/Q&gt;&lt;R&gt;1&lt;/R&gt;&lt;C&gt;1&lt;/C&gt;&lt;D xsi:type="xsd:double"&gt;21014.4979233579&lt;/D&gt;&lt;/FQL&gt;&lt;FQL&gt;&lt;Q&gt;US3802371076^FF_TAX_CF(ANN_R,43466,43830)&lt;/Q&gt;&lt;R&gt;1&lt;/R&gt;&lt;C&gt;1&lt;/C&gt;&lt;D xsi:type="xsd:double"&gt;6.1&lt;/D&gt;&lt;/FQL&gt;&lt;FQL&gt;&lt;Q&gt;DE0006048432^FF_TAX_RATE(ANN_R,43101,43465)&lt;/Q&gt;&lt;R&gt;1&lt;/R&gt;&lt;C&gt;1&lt;/C&gt;&lt;D xsi:type="xsd:double"&gt;23.6393442622951&lt;/D&gt;&lt;/FQL&gt;&lt;FQL&gt;&lt;Q&gt;JP3756600007^FF_PTX_INC(ANN_R,42005,42369,,,USD)&lt;/Q&gt;&lt;R&gt;1&lt;/R&gt;&lt;C&gt;1&lt;/C&gt;&lt;D xsi:type="xsd:double"&gt;656.228875490837&lt;/D&gt;&lt;/FQL&gt;&lt;FQL&gt;&lt;Q&gt;DE0006048432^FF_ASSETS(ANN_R,43101,43465,,,USD)&lt;/Q&gt;&lt;R&gt;1&lt;/R&gt;&lt;C&gt;1&lt;/C&gt;&lt;D xsi:type="xsd:double"&gt;34183.6136115789&lt;/D&gt;&lt;/FQL&gt;&lt;FQL&gt;&lt;Q&gt;DE0006048432^FF_SHLDRS_EQ(ANN_R,43101,43465,,,USD)&lt;/Q&gt;&lt;R&gt;1&lt;/R&gt;&lt;C&gt;1&lt;/C&gt;&lt;D xsi:type="xsd:double"&gt;19336.3817757368&lt;/D&gt;&lt;/FQL&gt;&lt;FQL&gt;&lt;Q&gt;DE0006048432^FF_MKT_VAL(ANN_R,43101,43465,,,USD)&lt;/Q&gt;&lt;R&gt;1&lt;/R&gt;&lt;C&gt;1&lt;/C&gt;&lt;D xsi:type="xsd:double"&gt;47360.8634813497&lt;/D&gt;&lt;/FQL&gt;&lt;FQL&gt;&lt;Q&gt;JP3476480003^FF_PTX_INC(ANN_R,43101,43465,,,USD)&lt;/Q&gt;&lt;R&gt;1&lt;/R&gt;&lt;C&gt;1&lt;/C&gt;&lt;D xsi:type="xsd:double"&gt;3399.36636179686&lt;/D&gt;&lt;/FQL&gt;&lt;FQL&gt;&lt;Q&gt;ES0105066007^FF_TAX_RATE(ANN_R,43101,43465)&lt;/Q&gt;&lt;R&gt;0&lt;/R&gt;&lt;C&gt;0&lt;/C&gt;&lt;/FQL&gt;&lt;FQL&gt;&lt;Q&gt;US6200763075^FF_PTX_INC(ANN_R,41275,41639,,,USD)&lt;/Q&gt;&lt;R&gt;1&lt;/R&gt;&lt;C&gt;1&lt;/C&gt;&lt;D xsi:type="xsd:double"&gt;1145&lt;/D&gt;&lt;/FQL&gt;&lt;FQL&gt;&lt;Q&gt;ES0105066007^FF_ASSETS(ANN_R,43101,43465,,,USD)&lt;/Q&gt;&lt;R&gt;1&lt;/R&gt;&lt;C&gt;1&lt;/C&gt;&lt;D xsi:type="xsd:double"&gt;5868.00943402541&lt;/D&gt;&lt;/FQL&gt;&lt;FQL&gt;&lt;Q&gt;ES0105066007^FF_SHLDRS_EQ(ANN_R,43101,43465,,,USD)&lt;/Q&gt;&lt;R&gt;1&lt;/R&gt;&lt;C&gt;1&lt;/C&gt;&lt;D xsi:type="xsd:double"&gt;546.299940100908&lt;/D&gt;&lt;/FQL&gt;&lt;FQL&gt;&lt;Q&gt;ES0105066007^FF_MKT_VAL(ANN_R,43101,43465,,,USD)&lt;/Q&gt;&lt;R&gt;1&lt;/R&gt;&lt;C&gt;1&lt;/C&gt;&lt;D xsi:type="xsd:double"&gt;5923.20875118746&lt;/D&gt;&lt;/FQL&gt;&lt;FQL&gt;&lt;Q&gt;JP3236200006^FF_PTX_INC(ANN_R,41275,41639,,,USD)&lt;/Q&gt;&lt;R&gt;1&lt;/R&gt;&lt;C&gt;1&lt;/C&gt;&lt;D xsi:type="xsd:double"&gt;1307.438846156&lt;/D&gt;&lt;/FQL&gt;&lt;FQL&gt;&lt;Q&gt;SE0012853455^FF_TAX_RATE(ANN_R,43101,43465)&lt;/Q&gt;&lt;R&gt;1&lt;/R&gt;&lt;C&gt;1&lt;/C&gt;&lt;D xsi:type="xsd:double"&gt;5.84112149532711&lt;/D&gt;&lt;/FQL&gt;&lt;FQL&gt;&lt;Q&gt;KR7005380001^FF_PTX_INC(ANN_R,42370,42735,,,USD)&lt;/Q&gt;&lt;R&gt;1&lt;/R&gt;&lt;C&gt;1&lt;/C&gt;&lt;D xsi:type="xsd:double"&gt;4808.3905594013&lt;/D&gt;&lt;/FQL&gt;&lt;FQL&gt;&lt;Q&gt;SE0012853455^FF_ASSETS(ANN_R,43101,43465,,,USD)&lt;/Q&gt;&lt;R&gt;1&lt;/R&gt;&lt;C&gt;1&lt;/C&gt;&lt;D xsi:type="xsd:double"&gt;601.068226275372&lt;/D&gt;&lt;/FQL&gt;&lt;FQL&gt;&lt;Q&gt;SE0012853455^FF_SHLDRS_EQ(ANN_R,43101,43465,,,USD)&lt;/Q&gt;&lt;R&gt;1&lt;/R&gt;&lt;C&gt;1&lt;/C&gt;&lt;D xsi:type="xsd:double"&gt;378.611252457975&lt;/D&gt;&lt;/FQL&gt;&lt;FQL&gt;&lt;Q&gt;SE0012853455^FF_MKT_VAL(ANN_R,43101,43465,,,USD)&lt;/Q&gt;&lt;R&gt;0&lt;/R&gt;&lt;C&gt;0&lt;/C&gt;&lt;/FQL&gt;&lt;FQL&gt;&lt;Q&gt;US18915M1071^FF_TAX_CF(ANN_R,43466,43830)&lt;/Q&gt;&lt;R&gt;1&lt;/R&gt;&lt;C&gt;1&lt;/C&gt;&lt;D xsi:type="xsd:double"&gt;2.391&lt;/D&gt;&lt;/FQL&gt;&lt;FQL&gt;&lt;Q&gt;NL0013267909^FF_TAX_RATE(ANN_R,43101,43465)&lt;/Q&gt;&lt;R&gt;1&lt;/R&gt;&lt;C&gt;1&lt;/C&gt;&lt;D xsi:type="xsd:double"&gt;21.3381555153707&lt;/D&gt;&lt;/FQL&gt;&lt;FQL&gt;&lt;Q&gt;US3453708600^FF_PTX_INC(ANN_R,41275,41639,,,USD)&lt;/Q&gt;&lt;R&gt;1&lt;/R&gt;&lt;C&gt;1&lt;/C&gt;&lt;D xsi:type="xsd:double"&gt;7001&lt;/D&gt;&lt;/FQL&gt;&lt;FQL&gt;&lt;Q&gt;NL0013267909^FF_ASSETS(ANN_R,43101,43465,,,USD)&lt;/Q&gt;&lt;R&gt;1&lt;/R&gt;&lt;C&gt;1&lt;/C&gt;&lt;D xsi:type="xsd:double"&gt;21765.575466156&lt;/D&gt;&lt;/FQL&gt;&lt;FQL&gt;&lt;Q&gt;NL0013267909^FF_SHLDRS_EQ(ANN_R,43101,43465,,,USD)&lt;/Q&gt;&lt;R&gt;1&lt;/R&gt;&lt;C&gt;1&lt;/C&gt;&lt;D xsi:type="xsd:double"&gt;13528.036768198&lt;/D&gt;&lt;/FQL&gt;&lt;FQL&gt;&lt;Q&gt;NL0013267909^FF_MKT_VAL(ANN_R,43101,43465,,,USD)&lt;/Q&gt;&lt;R&gt;1&lt;/R&gt;&lt;C&gt;1&lt;/C&gt;&lt;D xsi:type="xsd:double"&gt;20619.9549075004&lt;/D&gt;&lt;/FQL&gt;&lt;FQL&gt;&lt;Q&gt;DK0010274414^FF_PTX_INC(ANN_R,43101,43465,,,USD)&lt;/Q&gt;&lt;R&gt;1&lt;/R&gt;&lt;C&gt;1&lt;/C&gt;&lt;D xsi:type="xsd:double"&gt;2986.9609336704&lt;/D&gt;&lt;/FQL&gt;&lt;FQL&gt;&lt;Q&gt;FR0000051807^FF_TAX_RATE(ANN_R,43101,43465)&lt;/Q&gt;&lt;R&gt;1&lt;/R&gt;&lt;C&gt;1&lt;/C&gt;&lt;D xsi:type="xsd:double"&gt;28.0459770114943&lt;/D&gt;&lt;/FQL&gt;&lt;FQL&gt;&lt;Q&gt;FR0000125486^FF_TAX_CF(ANN_R,43831,44196,,,USD)&lt;/Q&gt;&lt;R&gt;1&lt;/R&gt;&lt;C&gt;1&lt;/C&gt;&lt;D xsi:type="xsd:double"&gt;1201.5330965519&lt;/D&gt;&lt;/FQL&gt;&lt;FQL&gt;&lt;Q&gt;FR0000051807^FF_ASSETS(ANN_R,43101,43465,,,USD)&lt;/Q&gt;&lt;R&gt;1&lt;/R&gt;&lt;C&gt;1&lt;/C&gt;&lt;D xsi:type="xsd:double"&gt;6730.86703491211&lt;/D&gt;&lt;/FQL&gt;&lt;FQL&gt;&lt;Q&gt;FR0000051807^FF_SHLDRS_EQ(ANN_R,43101,43465,,,USD)&lt;/Q&gt;&lt;R&gt;1&lt;/R&gt;&lt;C&gt;1&lt;/C&gt;&lt;D xsi:type="xsd:double"&gt;2534.3634878397&lt;/D&gt;&lt;/FQL&gt;&lt;FQL&gt;&lt;Q&gt;FR0000051807^FF_MKT_VAL(ANN_R,43101,43465,,,USD)&lt;/Q&gt;&lt;R&gt;1&lt;/R&gt;&lt;C&gt;1&lt;/C&gt;&lt;D xsi:type="xsd:double"&gt;9185.55590805875&lt;/D&gt;&lt;/FQL&gt;&lt;FQL&gt;&lt;Q&gt;US0584981064^FF_TAX_CF(ANN_R,42005,42369,,,USD)&lt;/Q&gt;&lt;R&gt;1&lt;/R&gt;&lt;C&gt;1&lt;/C&gt;&lt;D xsi:type="xsd:double"&gt;58.4&lt;/D&gt;&lt;/FQL&gt;&lt;FQL&gt;&lt;Q&gt;DK0010272202^FF_TAX_RATE(ANN_R,43101,43465)&lt;/Q&gt;&lt;R&gt;1&lt;/R&gt;&lt;C&gt;1&lt;/C&gt;&lt;D xsi:type="xsd:double"&gt;8.67447367229311&lt;/D&gt;&lt;/FQL&gt;&lt;FQL&gt;&lt;Q&gt;NL0011585146^FF_PTX_INC(ANN_R,42736,43100,,,USD)&lt;/Q&gt;&lt;R&gt;1&lt;/R&gt;&lt;C&gt;1&lt;/C&gt;&lt;D xsi:type="xsd:double"&gt;838.866374244571&lt;/D&gt;&lt;/FQL&gt;&lt;FQL&gt;&lt;Q&gt;DK0010272202^FF_ASSETS(ANN_R,43101,43465,,,USD)&lt;/Q&gt;&lt;R&gt;1&lt;/R&gt;&lt;C&gt;1&lt;/C&gt;&lt;D xsi:type="xsd:double"&gt;1296.11889296418&lt;/D&gt;&lt;/FQL&gt;&lt;FQL&gt;&lt;Q&gt;DK0010272202^FF_SHLDRS_EQ(ANN_R,43101,43465,,,USD)&lt;/Q&gt;&lt;R&gt;1&lt;/R&gt;&lt;C&gt;1&lt;/C&gt;&lt;D xsi:type="xsd:double"&gt;1227.69940181017&lt;/D&gt;&lt;/FQL&gt;&lt;FQL&gt;&lt;Q&gt;DK0010272202^FF_MKT_VAL(ANN_R,43101,43465,,,USD)&lt;/Q&gt;&lt;R&gt;1&lt;/R&gt;&lt;C&gt;1&lt;/C&gt;&lt;D xsi:type="xsd:double"&gt;10027.5162876366&lt;/D&gt;&lt;/FQL&gt;&lt;FQL&gt;&lt;Q&gt;US8666741041^FF_PTX_INC(ANN_R,41275,41639,,,USD)&lt;/Q&gt;&lt;R&gt;1&lt;/R&gt;&lt;C&gt;1&lt;/C&gt;&lt;D xsi:type="xsd:double"&gt;18.132&lt;/D&gt;&lt;/FQL&gt;&lt;FQL&gt;&lt;Q&gt;DE0006599905^FF_TAX_RATE(ANN_R,43101,43465)&lt;/Q&gt;&lt;R&gt;1&lt;/R&gt;&lt;C&gt;1&lt;/C&gt;&lt;D xsi:type="xsd:double"&gt;25.1882272416153&lt;/D&gt;&lt;/FQL&gt;&lt;FQL&gt;&lt;Q&gt;US92276F1003^FF_TAX_CF(ANN_R,42370,42735)&lt;/Q&gt;&lt;R&gt;0&lt;/R&gt;&lt;C&gt;0&lt;/C&gt;&lt;/FQL&gt;&lt;FQL&gt;&lt;Q&gt;DE0006599905^FF_ASSETS(ANN_R,43101,43465,,,USD)&lt;/Q&gt;&lt;R&gt;1&lt;/R&gt;&lt;C&gt;1&lt;/C&gt;&lt;D xsi:type="xsd:double"&gt;42757.2384012938&lt;/D&gt;&lt;/FQL&gt;&lt;FQL&gt;&lt;Q&gt;DE0006599905^FF_SHLDRS_EQ(ANN_R,43101,43465,,,USD)&lt;/Q&gt;&lt;R&gt;1&lt;/R&gt;&lt;C&gt;1&lt;/C&gt;&lt;D xsi:type="xsd:double"&gt;19662.179517746&lt;/D&gt;&lt;/FQL&gt;&lt;FQL&gt;&lt;Q&gt;DE0006599905^FF_MKT_VAL(ANN_R,43101,43465,,,USD)&lt;/Q&gt;&lt;R&gt;1&lt;/R&gt;&lt;C&gt;1&lt;/C&gt;&lt;D xsi:type="xsd:double"&gt;44721.5283877039&lt;/D&gt;&lt;/FQL&gt;&lt;FQL&gt;&lt;Q&gt;US8666741041^FF_PTX_INC(ANN_R,40909,41274,,,USD)&lt;/Q&gt;&lt;R&gt;1&lt;/R&gt;&lt;C&gt;1&lt;/C&gt;&lt;D xsi:type="xsd:double"&gt;4.344&lt;/D&gt;&lt;/FQL&gt;&lt;FQL&gt;&lt;Q&gt;FR0000130809^FF_TAX_RATE(ANN_R,43101,43465)&lt;/Q&gt;&lt;R&gt;1&lt;/R&gt;&lt;C&gt;1&lt;/C&gt;&lt;D xsi:type="xsd:double"&gt;21.5146015508992&lt;/D&gt;&lt;/FQL&gt;&lt;FQL&gt;&lt;Q&gt;DE000A1EWWW0^FF_TAX_CF(ANN_R,43466,43830,,,USD)&lt;/Q&gt;&lt;R&gt;1&lt;/R&gt;&lt;C&gt;1&lt;/C&gt;&lt;D xsi:type="xsd:double"&gt;774.520051002502&lt;/D&gt;&lt;/FQL&gt;&lt;FQL&gt;&lt;Q&gt;FR0000130809^FF_ASSETS(ANN_R,43101,43465,,,USD)&lt;/Q&gt;&lt;R&gt;1&lt;/R&gt;&lt;C&gt;1&lt;/C&gt;&lt;D xsi:type="xsd:double"&gt;1496872.58148623&lt;/D&gt;&lt;/FQL&gt;&lt;FQL&gt;&lt;Q&gt;FR0000130809^FF_SHLDRS_EQ(ANN_R,43101,43465,,,USD)&lt;/Q&gt;&lt;R&gt;1&lt;/R&gt;&lt;C&gt;1&lt;/C&gt;&lt;D xsi:type="xsd:double"&gt;69761.8701889515&lt;/D&gt;&lt;/FQL&gt;&lt;FQL&gt;&lt;Q&gt;FR0000130809^FF_MKT_VAL(ANN_R,43101,43465,,,USD)&lt;/Q&gt;&lt;R&gt;1&lt;/R&gt;&lt;C&gt;1&lt;/C&gt;&lt;D xsi:type="xsd:double"&gt;23860.5182821045&lt;/D&gt;&lt;/FQL&gt;&lt;FQL&gt;&lt;Q&gt;US3724601055^FF_TAX_CF(ANN_R,43466,43830)&lt;/Q&gt;&lt;R&gt;1&lt;/R&gt;&lt;C&gt;1&lt;/C&gt;&lt;D xsi:type="xsd:double"&gt;303.736&lt;/D&gt;&lt;/FQL&gt;&lt;FQL&gt;&lt;Q&gt;NL0000395903^FF_TAX_RATE(ANN_R,43101,43465)&lt;/Q&gt;&lt;R&gt;1&lt;/R&gt;&lt;C&gt;1&lt;/C&gt;&lt;D xsi:type="xsd:double"&gt;26.3513513513513&lt;/D&gt;&lt;/FQL&gt;&lt;FQL&gt;&lt;Q&gt;JP3758190007^FF_PTX_INC(ANN_R,42736,43100,,,USD)&lt;/Q&gt;&lt;R&gt;1&lt;/R&gt;&lt;C&gt;1&lt;/C&gt;&lt;D xsi:type="xsd:double"&gt;624.210352301598&lt;/D&gt;&lt;/FQL&gt;&lt;FQL&gt;&lt;Q&gt;NL0000395903^FF_ASSETS(ANN_R,43101,43465,,,USD)&lt;/Q&gt;&lt;R&gt;1&lt;/R&gt;&lt;C&gt;1&lt;/C&gt;&lt;D xsi:type="xsd:double"&gt;9767.07336044312&lt;/D&gt;&lt;/FQL&gt;&lt;FQL&gt;&lt;Q&gt;NL0000395903^FF_SHLDRS_EQ(ANN_R,43101,43465,,,USD)&lt;/Q&gt;&lt;R&gt;1&lt;/R&gt;&lt;C&gt;1&lt;/C&gt;&lt;D xsi:type="xsd:double"&gt;2576.66003680229&lt;/D&gt;&lt;/FQL&gt;&lt;FQL&gt;&lt;Q&gt;NL0000395903^FF_MKT_VAL(ANN_R,43101,43465,,,USD)&lt;/Q&gt;&lt;R&gt;1&lt;/R&gt;&lt;C&gt;1&lt;/C&gt;&lt;D xsi:type="xsd:double"&gt;16013.62460739&lt;/D&gt;&lt;/FQL&gt;&lt;FQL&gt;&lt;Q&gt;FR0000121261^FF_TAX_CF(ANN_R,42736,43100,,,USD)&lt;/Q&gt;&lt;R&gt;1&lt;/R&gt;&lt;C&gt;1&lt;/C&gt;&lt;D xsi:type="xsd:double"&gt;635.027165770531&lt;/D&gt;&lt;/FQL&gt;&lt;FQL&gt;&lt;Q&gt;ES0178430E18^FF_TAX_RATE(ANN_R,43101,43465)&lt;/Q&gt;&lt;R&gt;1&lt;/R&gt;&lt;C&gt;1&lt;/C&gt;&lt;D xsi:type="xsd:double"&gt;29.1180168852165&lt;/D&gt;&lt;/FQL&gt;&lt;FQL&gt;&lt;Q&gt;KR7000270009^FF_PTX_INC(ANN_R,40909,41274,,,USD)&lt;/Q&gt;&lt;R&gt;1&lt;/R&gt;&lt;C&gt;1&lt;/C&gt;&lt;D xsi:type="xsd:double"&gt;3328.47282862058&lt;/D&gt;&lt;/FQL&gt;&lt;FQL&gt;&lt;Q&gt;ES0178430E18^FF_ASSETS(ANN_R,43101,43465,,,USD)&lt;/Q&gt;&lt;R&gt;1&lt;/R&gt;&lt;C&gt;1&lt;/C&gt;&lt;D xsi:type="xsd:double"&gt;130372.824852347&lt;/D&gt;&lt;/FQL&gt;&lt;FQL&gt;&lt;Q&gt;ES0178430E18^FF_SHLDRS_EQ(ANN_R,43101,43465,,,USD)&lt;/Q&gt;&lt;R&gt;1&lt;/R&gt;&lt;C&gt;1&lt;/C&gt;&lt;D xsi:type="xsd:double"&gt;11947.0603569746&lt;/D&gt;&lt;/FQL&gt;&lt;FQL&gt;&lt;Q&gt;ES0178430E18^FF_MKT_VAL(ANN_R,43101,43465,,,USD)&lt;/Q&gt;&lt;R&gt;1&lt;/R&gt;&lt;C&gt;1&lt;/C&gt;&lt;D xsi:type="xsd:double"&gt;43010.3071346226&lt;/D&gt;&lt;/FQL&gt;&lt;FQL&gt;&lt;Q&gt;KR7017670001^FF_TAX_CF(ANN_R,42370,42735)&lt;/Q&gt;&lt;R&gt;1&lt;/R&gt;&lt;C&gt;1&lt;/C&gt;&lt;D xsi:type="xsd:double"&gt;367891&lt;/D&gt;&lt;/FQL&gt;&lt;FQL&gt;&lt;Q&gt;CH0030170408^FF_TAX_RATE(ANN_R,43101,43465)&lt;/Q&gt;&lt;R&gt;1&lt;/R&gt;&lt;C&gt;1&lt;/C&gt;&lt;D xsi:type="xsd:double"&gt;13.0966239813737&lt;/D&gt;&lt;/FQL&gt;&lt;FQL&gt;&lt;Q&gt;US92343V1044^FF_PTX_INC(ANN_R,40909,41274,,,USD)&lt;/Q&gt;&lt;R&gt;1&lt;/R&gt;&lt;C&gt;1&lt;/C&gt;&lt;D xsi:type="xsd:double"&gt;9897&lt;/D&gt;&lt;/FQL&gt;&lt;FQL&gt;&lt;Q&gt;CH0030170408^FF_ASSETS(ANN_R,43101,43465,,,USD)&lt;/Q&gt;&lt;R&gt;1&lt;/R&gt;&lt;C&gt;1&lt;/C&gt;&lt;D xsi:type="xsd:double"&gt;3552.24180169106&lt;/D&gt;&lt;/FQL&gt;&lt;FQL&gt;&lt;Q&gt;CH0030170408^FF_SHLDRS_EQ(ANN_R,43101,43465,,,USD)&lt;/Q&gt;&lt;R&gt;1&lt;/R&gt;&lt;C&gt;1&lt;/C&gt;&lt;D xsi:type="xsd:double"&gt;1770.54167590141&lt;/D&gt;&lt;/FQL&gt;&lt;FQL&gt;&lt;Q&gt;CH0030170408^FF_MKT_VAL(ANN_R,43101,43465,,,USD)&lt;/Q&gt;&lt;R&gt;1&lt;/R&gt;&lt;C&gt;1&lt;/C&gt;&lt;D xsi:type="xsd:double"&gt;13977.4296388791&lt;/D&gt;&lt;/FQL&gt;&lt;FQL&gt;&lt;Q&gt;US92276F1003^FF_TAX_CF(ANN_R,42736,43100)&lt;/Q&gt;&lt;R&gt;0&lt;/R&gt;&lt;C&gt;0&lt;/C&gt;&lt;/FQL&gt;&lt;FQL&gt;&lt;Q&gt;IT0005239360^FF_TAX_RATE(ANN_R,43101,43465)&lt;/Q&gt;&lt;R&gt;1&lt;/R&gt;&lt;C&gt;1&lt;/C&gt;&lt;D xsi:type="xsd:double"&gt;-13.8067581837381&lt;/D&gt;&lt;/FQL&gt;&lt;FQL&gt;&lt;Q&gt;NL0010545661^FF_PTX_INC(ANN_R,40909,41274,,,USD)&lt;/Q&gt;&lt;R&gt;1&lt;/R&gt;&lt;C&gt;1&lt;/C&gt;&lt;D xsi:type="xsd:double"&gt;1347&lt;/D&gt;&lt;/FQL&gt;&lt;FQL&gt;&lt;Q&gt;IT0005239360^FF_ASSETS(ANN_R,43101,43465,,,USD)&lt;/Q&gt;&lt;R&gt;1&lt;/R&gt;&lt;C&gt;1&lt;/C&gt;&lt;D xsi:type="xsd:double"&gt;951297.398467541&lt;/D&gt;&lt;/FQL&gt;&lt;FQL&gt;&lt;Q&gt;IT0005239360^FF_SHLDRS_EQ(ANN_R,43101,43465,,,USD)&lt;/Q&gt;&lt;R&gt;1&lt;/R&gt;&lt;C&gt;1&lt;/C&gt;&lt;D xsi:type="xsd:double"&gt;64461.0837689638&lt;/D&gt;&lt;/FQL&gt;&lt;FQL&gt;&lt;Q&gt;IT0005239360^FF_MKT_VAL(ANN_R,43101,43465,,,USD)&lt;/Q&gt;&lt;R&gt;1&lt;/R&gt;&lt;C&gt;1&lt;/C&gt;&lt;D xsi:type="xsd:double"&gt;25223.9708859402&lt;/D&gt;&lt;/FQL&gt;&lt;FQL&gt;&lt;Q&gt;US89400J1079^FF_TAX_CF(ANN_R,43466,43830)&lt;/Q&gt;&lt;R&gt;1&lt;/R&gt;&lt;C&gt;1&lt;/C&gt;&lt;D xsi:type="xsd:double"&gt;111.7&lt;/D&gt;&lt;/FQL&gt;&lt;FQL&gt;&lt;Q&gt;CH0012138530^FF_TAX_RATE(ANN_R,43101,43465)&lt;/Q&gt;&lt;R&gt;1&lt;/R&gt;&lt;C&gt;1&lt;/C&gt;&lt;D xsi:type="xsd:double"&gt;40.361803084223&lt;/D&gt;&lt;/FQL&gt;&lt;FQL&gt;&lt;Q&gt;JP3122400009^FF_PTX_INC(ANN_R,41275,41639,,,USD)&lt;/Q&gt;&lt;R&gt;1&lt;/R&gt;&lt;C&gt;1&lt;/C&gt;&lt;D xsi:type="xsd:double"&gt;-15.5957639403641&lt;/D&gt;&lt;/FQL&gt;&lt;FQL&gt;&lt;Q&gt;CH0012138530^FF_ASSETS(ANN_R,43101,43465,,,USD)&lt;/Q&gt;&lt;R&gt;1&lt;/R&gt;&lt;C&gt;1&lt;/C&gt;&lt;D xsi:type="xsd:double"&gt;779991.877659798&lt;/D&gt;&lt;/FQL&gt;&lt;FQL&gt;&lt;Q&gt;CH0012138530^FF_SHLDRS_EQ(ANN_R,43101,43465,,,USD)&lt;/Q&gt;&lt;R&gt;1&lt;/R&gt;&lt;C&gt;1&lt;/C&gt;&lt;D xsi:type="xsd:double"&gt;44554.6759991646&lt;/D&gt;&lt;/FQL&gt;&lt;FQL&gt;&lt;Q&gt;CH0012138530^FF_MKT_VAL(ANN_R,43101,43465,,,USD)&lt;/Q&gt;&lt;R&gt;1&lt;/R&gt;&lt;C&gt;1&lt;/C&gt;&lt;D xsi:type="xsd:double"&gt;27943.0992719817&lt;/D&gt;&lt;/FQL&gt;&lt;FQL&gt;&lt;Q&gt;US2310211063^FF_TAX_CF(ANN_R,43466,43830)&lt;/Q&gt;&lt;R&gt;1&lt;/R&gt;&lt;C&gt;1&lt;/C&gt;&lt;D xsi:type="xsd:double"&gt;691&lt;/D&gt;&lt;/FQL&gt;&lt;FQL&gt;&lt;Q&gt;NL0000009165^FF_TAX_RATE(ANN_R,43101,43465)&lt;/Q&gt;&lt;R&gt;1&lt;/R&gt;&lt;C&gt;1&lt;/C&gt;&lt;D xsi:type="xsd:double"&gt;28.1107738998483&lt;/D&gt;&lt;/FQL&gt;&lt;FQL&gt;&lt;Q&gt;US4364401012^FF_PTX_INC(ANN_R,41640,42004,,,USD)&lt;/Q&gt;&lt;R&gt;1&lt;/R&gt;&lt;C&gt;1&lt;/C&gt;&lt;D xsi:type="xsd:double"&gt;48.1&lt;/D&gt;&lt;/FQL&gt;&lt;FQL&gt;&lt;Q&gt;NL0000009165^FF_ASSETS(ANN_R,43101,43465,,,USD)&lt;/Q&gt;&lt;R&gt;1&lt;/R&gt;&lt;C&gt;1&lt;/C&gt;&lt;D xsi:type="xsd:double"&gt;48986.2625985146&lt;/D&gt;&lt;/FQL&gt;&lt;FQL&gt;&lt;Q&gt;NL0000009165^FF_SHLDRS_EQ(ANN_R,43101,43465,,,USD)&lt;/Q&gt;&lt;R&gt;1&lt;/R&gt;&lt;C&gt;1&lt;/C&gt;&lt;D xsi:type="xsd:double"&gt;16604.2533427477&lt;/D&gt;&lt;/FQL&gt;&lt;FQL&gt;&lt;Q&gt;NL0000009165^FF_MKT_VAL(ANN_R,43</t>
        </r>
      </text>
    </comment>
    <comment ref="A95" authorId="0" shapeId="0" xr:uid="{8C11E382-FB45-45AA-8D12-D37A07940508}">
      <text>
        <r>
          <rPr>
            <b/>
            <sz val="9"/>
            <color indexed="81"/>
            <rFont val="Tahoma"/>
            <charset val="1"/>
          </rPr>
          <t>101,43465,,,USD)&lt;/Q&gt;&lt;R&gt;1&lt;/R&gt;&lt;C&gt;1&lt;/C&gt;&lt;D xsi:type="xsd:double"&gt;50319.0201304887&lt;/D&gt;&lt;/FQL&gt;&lt;FQL&gt;&lt;Q&gt;JP3910660004^FF_TAX_CF(ANN_R,43466,43830)&lt;/Q&gt;&lt;R&gt;1&lt;/R&gt;&lt;C&gt;1&lt;/C&gt;&lt;D xsi:type="xsd:double"&gt;126421&lt;/D&gt;&lt;/FQL&gt;&lt;FQL&gt;&lt;Q&gt;SE0012673267^FF_TAX_RATE(ANN_R,43101,43465)&lt;/Q&gt;&lt;R&gt;1&lt;/R&gt;&lt;C&gt;1&lt;/C&gt;&lt;D xsi:type="xsd:double"&gt;6.56695698900656&lt;/D&gt;&lt;/FQL&gt;&lt;FQL&gt;&lt;Q&gt;SE0000310336^FF_PTX_INC(ANN_R,43466,43830,,,USD)&lt;/Q&gt;&lt;R&gt;1&lt;/R&gt;&lt;C&gt;1&lt;/C&gt;&lt;D xsi:type="xsd:double"&gt;534.327817484736&lt;/D&gt;&lt;/FQL&gt;&lt;FQL&gt;&lt;Q&gt;SE0012673267^FF_ASSETS(ANN_R,43101,43465,,,USD)&lt;/Q&gt;&lt;R&gt;1&lt;/R&gt;&lt;C&gt;1&lt;/C&gt;&lt;D xsi:type="xsd:double"&gt;275.107029537376&lt;/D&gt;&lt;/FQL&gt;&lt;FQL&gt;&lt;Q&gt;SE0012673267^FF_SHLDRS_EQ(ANN_R,43101,43465,,,USD)&lt;/Q&gt;&lt;R&gt;1&lt;/R&gt;&lt;C&gt;1&lt;/C&gt;&lt;D xsi:type="xsd:double"&gt;185.498937005905&lt;/D&gt;&lt;/FQL&gt;&lt;FQL&gt;&lt;Q&gt;SE0012673267^FF_MKT_VAL(ANN_R,43101,43465,,,USD)&lt;/Q&gt;&lt;R&gt;1&lt;/R&gt;&lt;C&gt;1&lt;/C&gt;&lt;D xsi:type="xsd:double"&gt;2067.13465130943&lt;/D&gt;&lt;/FQL&gt;&lt;FQL&gt;&lt;Q&gt;SE0000108656^FF_PTX_INC(ANN_R,41275,41639,,,USD)&lt;/Q&gt;&lt;R&gt;1&lt;/R&gt;&lt;C&gt;1&lt;/C&gt;&lt;D xsi:type="xsd:double"&gt;2644.36280655861&lt;/D&gt;&lt;/FQL&gt;&lt;FQL&gt;&lt;Q&gt;FR0010307819^FF_TAX_RATE(ANN_R,43101,43465)&lt;/Q&gt;&lt;R&gt;1&lt;/R&gt;&lt;C&gt;1&lt;/C&gt;&lt;D xsi:type="xsd:double"&gt;28.051391862955&lt;/D&gt;&lt;/FQL&gt;&lt;FQL&gt;&lt;Q&gt;DK0010272202^FF_PTX_INC(ANN_R,40909,41274,,,USD)&lt;/Q&gt;&lt;R&gt;1&lt;/R&gt;&lt;C&gt;1&lt;/C&gt;&lt;D xsi:type="xsd:double"&gt;-19.6855171985775&lt;/D&gt;&lt;/FQL&gt;&lt;FQL&gt;&lt;Q&gt;FR0010307819^FF_ASSETS(ANN_R,43101,43465,,,USD)&lt;/Q&gt;&lt;R&gt;1&lt;/R&gt;&lt;C&gt;1&lt;/C&gt;&lt;D xsi:type="xsd:double"&gt;11781.6465560317&lt;/D&gt;&lt;/FQL&gt;&lt;FQL&gt;&lt;Q&gt;FR0010307819^FF_SHLDRS_EQ(ANN_R,43101,43465,,,USD)&lt;/Q&gt;&lt;R&gt;1&lt;/R&gt;&lt;C&gt;1&lt;/C&gt;&lt;D xsi:type="xsd:double"&gt;5248.43015127182&lt;/D&gt;&lt;/FQL&gt;&lt;FQL&gt;&lt;Q&gt;FR0010307819^FF_MKT_VAL(ANN_R,43101,43465,,,USD)&lt;/Q&gt;&lt;R&gt;1&lt;/R&gt;&lt;C&gt;1&lt;/C&gt;&lt;D xsi:type="xsd:double"&gt;15024.2797468053&lt;/D&gt;&lt;/FQL&gt;&lt;FQL&gt;&lt;Q&gt;FR0000120644^FF_TAX_CF(ANN_R,43466,43830)&lt;/Q&gt;&lt;R&gt;1&lt;/R&gt;&lt;C&gt;1&lt;/C&gt;&lt;D xsi:type="xsd:double"&gt;774&lt;/D&gt;&lt;/FQL&gt;&lt;FQL&gt;&lt;Q&gt;NL0000226223^FF_TAX_RATE(ANN_R,43101,43465)&lt;/Q&gt;&lt;R&gt;1&lt;/R&gt;&lt;C&gt;1&lt;/C&gt;&lt;D xsi:type="xsd:double"&gt;-3.37892196299276&lt;/D&gt;&lt;/FQL&gt;&lt;FQL&gt;&lt;Q&gt;KR7005930003^FF_TAX_CF(ANN_R,40909,41274,,,USD)&lt;/Q&gt;&lt;R&gt;1&lt;/R&gt;&lt;C&gt;1&lt;/C&gt;&lt;D xsi:type="xsd:double"&gt;3710.20051233354&lt;/D&gt;&lt;/FQL&gt;&lt;FQL&gt;&lt;Q&gt;NL0000226223^FF_ASSETS(ANN_R,43101,43465,,,USD)&lt;/Q&gt;&lt;R&gt;1&lt;/R&gt;&lt;C&gt;1&lt;/C&gt;&lt;D xsi:type="xsd:double"&gt;10866.9997334818&lt;/D&gt;&lt;/FQL&gt;&lt;FQL&gt;&lt;Q&gt;NL0000226223^FF_SHLDRS_EQ(ANN_R,43101,43465,,,USD)&lt;/Q&gt;&lt;R&gt;1&lt;/R&gt;&lt;C&gt;1&lt;/C&gt;&lt;D xsi:type="xsd:double"&gt;6358.99984404259&lt;/D&gt;&lt;/FQL&gt;&lt;FQL&gt;&lt;Q&gt;NL0000226223^FF_MKT_VAL(ANN_R,43101,43465,,,USD)&lt;/Q&gt;&lt;R&gt;1&lt;/R&gt;&lt;C&gt;1&lt;/C&gt;&lt;D xsi:type="xsd:double"&gt;12820.814376286&lt;/D&gt;&lt;/FQL&gt;&lt;FQL&gt;&lt;Q&gt;US8725901040^FF_TAX_CF(ANN_R,41640,42004,,,USD)&lt;/Q&gt;&lt;R&gt;1&lt;/R&gt;&lt;C&gt;1&lt;/C&gt;&lt;D xsi:type="xsd:double"&gt;36&lt;/D&gt;&lt;/FQL&gt;&lt;FQL&gt;&lt;Q&gt;FR0000133308^FF_TAX_RATE(ANN_R,43101,43465)&lt;/Q&gt;&lt;R&gt;1&lt;/R&gt;&lt;C&gt;1&lt;/C&gt;&lt;D xsi:type="xsd:double"&gt;37.7886836027714&lt;/D&gt;&lt;/FQL&gt;&lt;FQL&gt;&lt;Q&gt;SE0009922164^FF_TAX_CF(ANN_R,42370,42735,,,USD)&lt;/Q&gt;&lt;R&gt;1&lt;/R&gt;&lt;C&gt;1&lt;/C&gt;&lt;D xsi:type="xsd:double"&gt;441.730340465903&lt;/D&gt;&lt;/FQL&gt;&lt;FQL&gt;&lt;Q&gt;FR0000133308^FF_ASSETS(ANN_R,43101,43465,,,USD)&lt;/Q&gt;&lt;R&gt;1&lt;/R&gt;&lt;C&gt;1&lt;/C&gt;&lt;D xsi:type="xsd:double"&gt;112291.621745825&lt;/D&gt;&lt;/FQL&gt;&lt;FQL&gt;&lt;Q&gt;FR0000133308^FF_SHLDRS_EQ(ANN_R,43101,43465,,,USD)&lt;/Q&gt;&lt;R&gt;1&lt;/R&gt;&lt;C&gt;1&lt;/C&gt;&lt;D xsi:type="xsd:double"&gt;28425.5672028065&lt;/D&gt;&lt;/FQL&gt;&lt;FQL&gt;&lt;Q&gt;FR0000133308^FF_MKT_VAL(ANN_R,43101,43465,,,USD)&lt;/Q&gt;&lt;R&gt;1&lt;/R&gt;&lt;C&gt;1&lt;/C&gt;&lt;D xsi:type="xsd:double"&gt;42926.4081053139&lt;/D&gt;&lt;/FQL&gt;&lt;FQL&gt;&lt;Q&gt;US31428X1063^FF_TAX_CF(ANN_R,42370,42735)&lt;/Q&gt;&lt;R&gt;1&lt;/R&gt;&lt;C&gt;1&lt;/C&gt;&lt;D xsi:type="xsd:double"&gt;991&lt;/D&gt;&lt;/FQL&gt;&lt;FQL&gt;&lt;Q&gt;NL0011585146^FF_TAX_RATE(ANN_R,43101,43465)&lt;/Q&gt;&lt;R&gt;1&lt;/R&gt;&lt;C&gt;1&lt;/C&gt;&lt;D xsi:type="xsd:double"&gt;2.03891392876734&lt;/D&gt;&lt;/FQL&gt;&lt;FQL&gt;&lt;Q&gt;JP3890310000^FF_PTX_INC(ANN_R,43101,43465,,,USD)&lt;/Q&gt;&lt;R&gt;1&lt;/R&gt;&lt;C&gt;1&lt;/C&gt;&lt;D xsi:type="xsd:double"&gt;2204.29185091704&lt;/D&gt;&lt;/FQL&gt;&lt;FQL&gt;&lt;Q&gt;NL0011585146^FF_ASSETS(ANN_R,43101,43465,,,USD)&lt;/Q&gt;&lt;R&gt;1&lt;/R&gt;&lt;C&gt;1&lt;/C&gt;&lt;D xsi:type="xsd:double"&gt;5546.25844291699&lt;/D&gt;&lt;/FQL&gt;&lt;FQL&gt;&lt;Q&gt;NL0011585146^FF_SHLDRS_EQ(ANN_R,43101,43465,,,USD)&lt;/Q&gt;&lt;R&gt;1&lt;/R&gt;&lt;C&gt;1&lt;/C&gt;&lt;D xsi:type="xsd:double"&gt;1541.7915164845&lt;/D&gt;&lt;/FQL&gt;&lt;FQL&gt;&lt;Q&gt;NL0011585146^FF_MKT_VAL(ANN_R,43101,43465,,,USD)&lt;/Q&gt;&lt;R&gt;1&lt;/R&gt;&lt;C&gt;1&lt;/C&gt;&lt;D xsi:type="xsd:double"&gt;18642.2091310802&lt;/D&gt;&lt;/FQL&gt;&lt;FQL&gt;&lt;Q&gt;NL0010773842^FF_TAX_CF(ANN_R,43831,44196)&lt;/Q&gt;&lt;R&gt;1&lt;/R&gt;&lt;C&gt;1&lt;/C&gt;&lt;D xsi:type="xsd:double"&gt;250&lt;/D&gt;&lt;/FQL&gt;&lt;FQL&gt;&lt;Q&gt;IT0000062072^FF_TAX_RATE(ANN_R,43101,43465)&lt;/Q&gt;&lt;R&gt;1&lt;/R&gt;&lt;C&gt;1&lt;/C&gt;&lt;D xsi:type="xsd:double"&gt;34.1212121212121&lt;/D&gt;&lt;/FQL&gt;&lt;FQL&gt;&lt;Q&gt;US4943681035^FF_TAX_CF(ANN_R,43831,44196,,,USD)&lt;/Q&gt;&lt;R&gt;1&lt;/R&gt;&lt;C&gt;1&lt;/C&gt;&lt;D xsi:type="xsd:double"&gt;533&lt;/D&gt;&lt;/FQL&gt;&lt;FQL&gt;&lt;Q&gt;IT0000062072^FF_ASSETS(ANN_R,43101,43465,,,USD)&lt;/Q&gt;&lt;R&gt;1&lt;/R&gt;&lt;C&gt;1&lt;/C&gt;&lt;D xsi:type="xsd:double"&gt;588526.756915212&lt;/D&gt;&lt;/FQL&gt;&lt;FQL&gt;&lt;Q&gt;IT0000062072^FF_SHLDRS_EQ(ANN_R,43101,43465,,,USD)&lt;/Q&gt;&lt;R&gt;1&lt;/R&gt;&lt;C&gt;1&lt;/C&gt;&lt;D xsi:type="xsd:double"&gt;26979.4824882746&lt;/D&gt;&lt;/FQL&gt;&lt;FQL&gt;&lt;Q&gt;IT0000062072^FF_MKT_VAL(ANN_R,43101,43465,,,USD)&lt;/Q&gt;&lt;R&gt;1&lt;/R&gt;&lt;C&gt;1&lt;/C&gt;&lt;D xsi:type="xsd:double"&gt;26117.4151796576&lt;/D&gt;&lt;/FQL&gt;&lt;FQL&gt;&lt;Q&gt;US45168D1046^FF_TAX_CF(ANN_R,43466,43830)&lt;/Q&gt;&lt;R&gt;1&lt;/R&gt;&lt;C&gt;1&lt;/C&gt;&lt;D xsi:type="xsd:double"&gt;88&lt;/D&gt;&lt;/FQL&gt;&lt;FQL&gt;&lt;Q&gt;SE0000103699^FF_TAX_RATE(ANN_R,43101,43465)&lt;/Q&gt;&lt;R&gt;1&lt;/R&gt;&lt;C&gt;1&lt;/C&gt;&lt;D xsi:type="xsd:double"&gt;18.1959219858156&lt;/D&gt;&lt;/FQL&gt;&lt;FQL&gt;&lt;Q&gt;US8725901040^FF_PTX_INC(ANN_R,42736,43100,,,USD)&lt;/Q&gt;&lt;R&gt;1&lt;/R&gt;&lt;C&gt;1&lt;/C&gt;&lt;D xsi:type="xsd:double"&gt;3161&lt;/D&gt;&lt;/FQL&gt;&lt;FQL&gt;&lt;Q&gt;SE0000103699^FF_ASSETS(ANN_R,43101,43465,,,USD)&lt;/Q&gt;&lt;R&gt;1&lt;/R&gt;&lt;C&gt;1&lt;/C&gt;&lt;D xsi:type="xsd:double"&gt;11070.3781096868&lt;/D&gt;&lt;/FQL&gt;&lt;FQL&gt;&lt;Q&gt;SE0000103699^FF_SHLDRS_EQ(ANN_R,43101,43465,,,USD)&lt;/Q&gt;&lt;R&gt;1&lt;/R&gt;&lt;C&gt;1&lt;/C&gt;&lt;D xsi:type="xsd:double"&gt;6064.75325382034&lt;/D&gt;&lt;/FQL&gt;&lt;FQL&gt;&lt;Q&gt;SE0000103699^FF_MKT_VAL(ANN_R,43101,43465,,,USD)&lt;/Q&gt;&lt;R&gt;1&lt;/R&gt;&lt;C&gt;1&lt;/C&gt;&lt;D xsi:type="xsd:double"&gt;16701.5304301821&lt;/D&gt;&lt;/FQL&gt;&lt;FQL&gt;&lt;Q&gt;SE0012853455^FF_TAX_CF(ANN_R,43101,43465,,,USD)&lt;/Q&gt;&lt;R&gt;1&lt;/R&gt;&lt;C&gt;1&lt;/C&gt;&lt;D xsi:type="xsd:double"&gt;15.6906715125857&lt;/D&gt;&lt;/FQL&gt;&lt;FQL&gt;&lt;Q&gt;FR0000121261^FF_TAX_RATE(ANN_R,43101,43465)&lt;/Q&gt;&lt;R&gt;1&lt;/R&gt;&lt;C&gt;1&lt;/C&gt;&lt;D xsi:type="xsd:double"&gt;25.0439367311072&lt;/D&gt;&lt;/FQL&gt;&lt;FQL&gt;&lt;Q&gt;JP3160400002^FF_PTX_INC(ANN_R,41275,41639,,,USD)&lt;/Q&gt;&lt;R&gt;1&lt;/R&gt;&lt;C&gt;1&lt;/C&gt;&lt;D xsi:type="xsd:double"&gt;861.542325392365&lt;/D&gt;&lt;/FQL&gt;&lt;FQL&gt;&lt;Q&gt;FR0000121261^FF_ASSETS(ANN_R,43101,43465,,,USD)&lt;/Q&gt;&lt;R&gt;1&lt;/R&gt;&lt;C&gt;1&lt;/C&gt;&lt;D xsi:type="xsd:double"&gt;34438.5360553265&lt;/D&gt;&lt;/FQL&gt;&lt;FQL&gt;&lt;Q&gt;FR0000121261^FF_SHLDRS_EQ(ANN_R,43101,43465,,,USD)&lt;/Q&gt;&lt;R&gt;1&lt;/R&gt;&lt;C&gt;1&lt;/C&gt;&lt;D xsi:type="xsd:double"&gt;13898.4173591137&lt;/D&gt;&lt;/FQL&gt;&lt;FQL&gt;&lt;Q&gt;FR0000121261^FF_MKT_VAL(ANN_R,43101,43465,,,USD)&lt;/Q&gt;&lt;R&gt;1&lt;/R&gt;&lt;C&gt;1&lt;/C&gt;&lt;D xsi:type="xsd:double"&gt;17824.8971019623&lt;/D&gt;&lt;/FQL&gt;&lt;FQL&gt;&lt;Q&gt;KR7105560007^FF_PTX_INC(ANN_R,43101,43465,,,USD)&lt;/Q&gt;&lt;R&gt;1&lt;/R&gt;&lt;C&gt;1&lt;/C&gt;&lt;D xsi:type="xsd:double"&gt;3908.64285345026&lt;/D&gt;&lt;/FQL&gt;&lt;FQL&gt;&lt;Q&gt;FR0000127771^FF_TAX_RATE(ANN_R,43101,43465)&lt;/Q&gt;&lt;R&gt;1&lt;/R&gt;&lt;C&gt;1&lt;/C&gt;&lt;D xsi:type="xsd:double"&gt;92.7272727272727&lt;/D&gt;&lt;/FQL&gt;&lt;FQL&gt;&lt;Q&gt;SE0000310336^FF_TAX_CF(ANN_R,43101,43465)&lt;/Q&gt;&lt;R&gt;1&lt;/R&gt;&lt;C&gt;1&lt;/C&gt;&lt;D xsi:type="xsd:double"&gt;958&lt;/D&gt;&lt;/FQL&gt;&lt;FQL&gt;&lt;Q&gt;FR0000127771^FF_ASSETS(ANN_R,43101,43465,,,USD)&lt;/Q&gt;&lt;R&gt;1&lt;/R&gt;&lt;C&gt;1&lt;/C&gt;&lt;D xsi:type="xsd:double"&gt;39020.2811429501&lt;/D&gt;&lt;/FQL&gt;&lt;FQL&gt;&lt;Q&gt;FR0000127771^FF_SHLDRS_EQ(ANN_R,43101,43465,,,USD)&lt;/Q&gt;&lt;R&gt;1&lt;/R&gt;&lt;C&gt;1&lt;/C&gt;&lt;D xsi:type="xsd:double"&gt;19791.3554645777&lt;/D&gt;&lt;/FQL&gt;&lt;FQL&gt;&lt;Q&gt;FR0000127771^FF_MKT_VAL(ANN_R,43101,43465,,,USD)&lt;/Q&gt;&lt;R&gt;1&lt;/R&gt;&lt;C&gt;1&lt;/C&gt;&lt;D xsi:type="xsd:double"&gt;30844.9316325068&lt;/D&gt;&lt;/FQL&gt;&lt;FQL&gt;&lt;Q&gt;JP3898400001^FF_TAX_CF(ANN_R,43831,44196,,,USD)&lt;/Q&gt;&lt;R&gt;1&lt;/R&gt;&lt;C&gt;1&lt;/C&gt;&lt;D xsi:type="xsd:double"&gt;1703.87381728739&lt;/D&gt;&lt;/FQL&gt;&lt;FQL&gt;&lt;Q&gt;FR0000125338^FF_TAX_RATE(ANN_R,43101,43465)&lt;/Q&gt;&lt;R&gt;1&lt;/R&gt;&lt;C&gt;1&lt;/C&gt;&lt;D xsi:type="xsd:double"&gt;38.1725021349274&lt;/D&gt;&lt;/FQL&gt;&lt;FQL&gt;&lt;Q&gt;JP3249600002^FF_PTX_INC(ANN_R,41640,42004,,,USD)&lt;/Q&gt;&lt;R&gt;1&lt;/R&gt;&lt;C&gt;1&lt;/C&gt;&lt;D xsi:type="xsd:double"&gt;1460.17564936727&lt;/D&gt;&lt;/FQL&gt;&lt;FQL&gt;&lt;Q&gt;FR0000125338^FF_ASSETS(ANN_R,43101,43465,,,USD)&lt;/Q&gt;&lt;R&gt;1&lt;/R&gt;&lt;C&gt;1&lt;/C&gt;&lt;D xsi:type="xsd:double"&gt;18859.6882374287&lt;/D&gt;&lt;/FQL&gt;&lt;FQL&gt;&lt;Q&gt;FR0000125338^FF_SHLDRS_EQ(ANN_R,43101,43465,,,USD)&lt;/Q&gt;&lt;R&gt;1&lt;/R&gt;&lt;C&gt;1&lt;/C&gt;&lt;D xsi:type="xsd:double"&gt;8550.76179027557&lt;/D&gt;&lt;/FQL&gt;&lt;FQL&gt;&lt;Q&gt;FR0000125338^FF_MKT_VAL(ANN_R,43101,43465,,,USD)&lt;/Q&gt;&lt;R&gt;1&lt;/R&gt;&lt;C&gt;1&lt;/C&gt;&lt;D xsi:type="xsd:double"&gt;16549.8558178869&lt;/D&gt;&lt;/FQL&gt;&lt;FQL&gt;&lt;Q&gt;JP3143600009^FF_TAX_CF(ANN_R,43101,43465,,,USD)&lt;/Q&gt;&lt;R&gt;1&lt;/R&gt;&lt;C&gt;1&lt;/C&gt;&lt;D xsi:type="xsd:double"&gt;774.430442631245&lt;/D&gt;&lt;/FQL&gt;&lt;FQL&gt;&lt;Q&gt;SE0000667891^FF_TAX_RATE(ANN_R,43101,43465)&lt;/Q&gt;&lt;R&gt;1&lt;/R&gt;&lt;C&gt;1&lt;/C&gt;&lt;D xsi:type="xsd:double"&gt;26.0791467864159&lt;/D&gt;&lt;/FQL&gt;&lt;FQL&gt;&lt;Q&gt;US4180561072^FF_PTX_INC(ANN_R,43831,44196,,,USD)&lt;/Q&gt;&lt;R&gt;1&lt;/R&gt;&lt;C&gt;1&lt;/C&gt;&lt;D xsi:type="xsd:double"&gt;322.062&lt;/D&gt;&lt;/FQL&gt;&lt;FQL&gt;&lt;Q&gt;SE0000667891^FF_ASSETS(ANN_R,43101,43465,,,USD)&lt;/Q&gt;&lt;R&gt;1&lt;/R&gt;&lt;C&gt;1&lt;/C&gt;&lt;D xsi:type="xsd:double"&gt;13419.468110241&lt;/D&gt;&lt;/FQL&gt;&lt;FQL&gt;&lt;Q&gt;SE0000667891^FF_SHLDRS_EQ(ANN_R,43101,43465,,,USD)&lt;/Q&gt;&lt;R&gt;1&lt;/R&gt;&lt;C&gt;1&lt;/C&gt;&lt;D xsi:type="xsd:double"&gt;6555.49053639174&lt;/D&gt;&lt;/FQL&gt;&lt;FQL&gt;&lt;Q&gt;SE0000667891^FF_MKT_VAL(ANN_R,43101,43465,,,USD)&lt;/Q&gt;&lt;R&gt;1&lt;/R&gt;&lt;C&gt;1&lt;/C&gt;&lt;D xsi:type="xsd:double"&gt;17876.6446354942&lt;/D&gt;&lt;/FQL&gt;&lt;FQL&gt;&lt;Q&gt;FR0000127771^FF_TAX_CF(ANN_R,43831,44196)&lt;/Q&gt;&lt;R&gt;1&lt;/R&gt;&lt;C&gt;1&lt;/C&gt;&lt;D xsi:type="xsd:double"&gt;-117&lt;/D&gt;&lt;/FQL&gt;&lt;FQL&gt;&lt;Q&gt;FR0000130650^FF_TAX_RATE(ANN_R,43101,43465)&lt;/Q&gt;&lt;R&gt;1&lt;/R&gt;&lt;C&gt;1&lt;/C&gt;&lt;D xsi:type="xsd:double"&gt;28.1194182189334&lt;/D&gt;&lt;/FQL&gt;&lt;FQL&gt;&lt;Q&gt;US29355A1079^FF_PTX_INC(ANN_R,42370,42735,,,USD)&lt;/Q&gt;&lt;R&gt;1&lt;/R&gt;&lt;C&gt;1&lt;/C&gt;&lt;D xsi:type="xsd:double"&gt;-65.987&lt;/D&gt;&lt;/FQL&gt;&lt;FQL&gt;&lt;Q&gt;FR0000130650^FF_ASSETS(ANN_R,43101,43465,,,USD)&lt;/Q&gt;&lt;R&gt;1&lt;/R&gt;&lt;C&gt;1&lt;/C&gt;&lt;D xsi:type="xsd:double"&gt;9115.47787642479&lt;/D&gt;&lt;/FQL&gt;&lt;FQL&gt;&lt;Q&gt;FR0000130650^FF_SHLDRS_EQ(ANN_R,43101,43465,,,USD)&lt;/Q&gt;&lt;R&gt;1&lt;/R&gt;&lt;C&gt;1&lt;/C&gt;&lt;D xsi:type="xsd:double"&gt;5214.93585709333&lt;/D&gt;&lt;/FQL&gt;&lt;FQL&gt;&lt;Q&gt;FR0000130650^FF_MKT_VAL(ANN_R,43101,43465,,,USD)&lt;/Q&gt;&lt;R&gt;1&lt;/R&gt;&lt;C&gt;1&lt;/C&gt;&lt;D xsi:type="xsd:double"&gt;30656.6628402331&lt;/D&gt;&lt;/FQL&gt;&lt;FQL&gt;&lt;Q&gt;JP3933800009^FF_PTX_INC(ANN_R,41640,42004,,,USD)&lt;/Q&gt;&lt;R&gt;1&lt;/R&gt;&lt;C&gt;1&lt;/C&gt;&lt;D xsi:type="xsd:double"&gt;2078.67485994101&lt;/D&gt;&lt;/FQL&gt;&lt;FQL&gt;&lt;Q&gt;CH0012214059^FF_TAX_RATE(ANN_R,43101,43465)&lt;/Q&gt;&lt;R&gt;1&lt;/R&gt;&lt;C&gt;1&lt;/C&gt;&lt;D xsi:type="xsd:double"&gt;35.440302539168&lt;/D&gt;&lt;/FQL&gt;&lt;FQL&gt;&lt;Q&gt;US6792951054^FF_PTX_INC(ANN_R,42005,42369,,,USD)&lt;/Q&gt;&lt;R&gt;1&lt;/R&gt;&lt;C&gt;1&lt;/C&gt;&lt;D xsi:type="xsd:double"&gt;-58.981&lt;/D&gt;&lt;/FQL&gt;&lt;FQL&gt;&lt;Q&gt;CH0012214059^FF_ASSETS(ANN_R,43101,43465,,,USD)&lt;/Q&gt;&lt;R&gt;1&lt;/R&gt;&lt;C&gt;1&lt;/C&gt;&lt;D xsi:type="xsd:double"&gt;60554.8787343502&lt;/D&gt;&lt;/FQL&gt;&lt;FQL&gt;&lt;Q&gt;CH0012214059^FF_SHLDRS_EQ(ANN_R,43101,43465,,,USD)&lt;/Q&gt;&lt;R&gt;1&lt;/R&gt;&lt;C&gt;1&lt;/C&gt;&lt;D xsi:type="xsd:double"&gt;27312.8421127796&lt;/D&gt;&lt;/FQL&gt;&lt;FQL&gt;&lt;Q&gt;CH0012214059^FF_MKT_VAL(ANN_R,43101,43465,,,USD)&lt;/Q&gt;&lt;R&gt;1&lt;/R&gt;&lt;C&gt;1&lt;/C&gt;&lt;D xsi:type="xsd:double"&gt;24492.7725873377&lt;/D&gt;&lt;/FQL&gt;&lt;FQL&gt;&lt;Q&gt;US0010551028^FF_PTX_INC(ANN_R,41275,41639,,,USD)&lt;/Q&gt;&lt;R&gt;1&lt;/R&gt;&lt;C&gt;1&lt;/C&gt;&lt;D xsi:type="xsd:double"&gt;4816&lt;/D&gt;&lt;/FQL&gt;&lt;FQL&gt;&lt;Q&gt;DE0005810055^FF_TAX_RATE(ANN_R,43101,43465)&lt;/Q&gt;&lt;R&gt;1&lt;/R&gt;&lt;C&gt;1&lt;/C&gt;&lt;D xsi:type="xsd:double"&gt;26.3628472222222&lt;/D&gt;&lt;/FQL&gt;&lt;FQL&gt;&lt;Q&gt;US3453708600^FF_PTX_INC(ANN_R,41640,42004,,,USD)&lt;/Q&gt;&lt;R&gt;1&lt;/R&gt;&lt;C&gt;1&lt;/C&gt;&lt;D xsi:type="xsd:double"&gt;1234&lt;/D&gt;&lt;/FQL&gt;&lt;FQL&gt;&lt;Q&gt;DE0005810055^FF_ASSETS(ANN_R,43101,43465,,,USD)&lt;/Q&gt;&lt;R&gt;1&lt;/R&gt;&lt;C&gt;1&lt;/C&gt;&lt;D xsi:type="xsd:double"&gt;185111.418109775&lt;/D&gt;&lt;/FQL&gt;&lt;FQL&gt;&lt;Q&gt;DE0005810055^FF_SHLDRS_EQ(ANN_R,43101,43465,,,USD)&lt;/Q&gt;&lt;R&gt;1&lt;/R&gt;&lt;C&gt;1&lt;/C&gt;&lt;D xsi:type="xsd:double"&gt;5521.30004957914&lt;/D&gt;&lt;/FQL&gt;&lt;FQL&gt;&lt;Q&gt;DE0005810055^FF_MKT_VAL(ANN_R,43101,43465,,,USD)&lt;/Q&gt;&lt;R&gt;1&lt;/R&gt;&lt;C&gt;1&lt;/C&gt;&lt;D xsi:type="xsd:double"&gt;21996.8031233939&lt;/D&gt;&lt;/FQL&gt;&lt;FQL&gt;&lt;Q&gt;US98978V1035^FF_TAX_CF(ANN_R,43466,43830)&lt;/Q&gt;&lt;R&gt;1&lt;/R&gt;&lt;C&gt;1&lt;/C&gt;&lt;D xsi:type="xsd:double"&gt;418&lt;/D&gt;&lt;/FQL&gt;&lt;FQL&gt;&lt;Q&gt;ES0109067019^FF_TAX_RATE(ANN_R,43101,43465)&lt;/Q&gt;&lt;R&gt;1&lt;/R&gt;&lt;C&gt;1&lt;/C&gt;&lt;D xsi:type="xsd:double"&gt;25.2039212751628&lt;/D&gt;&lt;/FQL&gt;&lt;FQL&gt;&lt;Q&gt;US8545021011^FF_TAX_CF(ANN_R,42736,43100)&lt;/Q&gt;&lt;R&gt;1&lt;/R&gt;&lt;C&gt;1&lt;/C&gt;&lt;D xsi:type="xsd:double"&gt;273.6&lt;/D&gt;&lt;/FQL&gt;&lt;FQL&gt;&lt;Q&gt;ES0109067019^FF_ASSETS(ANN_R,43101,43465,,,USD)&lt;/Q&gt;&lt;R&gt;1&lt;/R&gt;&lt;C&gt;1&lt;/C&gt;&lt;D xsi:type="xsd:double"&gt;11655.7857441187&lt;/D&gt;&lt;/FQL&gt;&lt;FQL&gt;&lt;Q&gt;ES0109067019^FF_SHLDRS_EQ(ANN_R,43101,43465,,,USD)&lt;/Q&gt;&lt;R&gt;1&lt;/R&gt;&lt;C&gt;1&lt;/C&gt;&lt;D xsi:type="xsd:double"&gt;3630.30136595964&lt;/D&gt;&lt;/FQL&gt;&lt;FQL&gt;&lt;Q&gt;ES0109067019^FF_MKT_VAL(ANN_R,43101,43465,,,USD)&lt;/Q&gt;&lt;R&gt;1&lt;/R&gt;&lt;C&gt;1&lt;/C&gt;&lt;D xsi:type="xsd:double"&gt;29948.4760792085&lt;/D&gt;&lt;/FQL&gt;&lt;FQL&gt;&lt;Q&gt;US29355A1079^FF_TAX_CF(ANN_R,43466,43830,,,USD)&lt;/Q&gt;&lt;R&gt;1&lt;/R&gt;&lt;C&gt;1&lt;/C&gt;&lt;D xsi:type="xsd:double"&gt;1.755&lt;/D&gt;&lt;/FQL&gt;&lt;FQL&gt;&lt;Q&gt;DE0005190003^FF_TAX_RATE(ANN_R,43101,43465)&lt;/Q&gt;&lt;R&gt;1&lt;/R&gt;&lt;C&gt;1&lt;/C&gt;&lt;D xsi:type="xsd:double"&gt;28.1267370761534&lt;/D&gt;&lt;/FQL&gt;&lt;FQL&gt;&lt;Q&gt;FR0000045072^FF_TAX_CF(ANN_R,43831,44196)&lt;/Q&gt;&lt;R&gt;1&lt;/R&gt;&lt;C&gt;1&lt;/C&gt;&lt;D xsi:type="xsd:double"&gt;1853&lt;/D&gt;&lt;/FQL&gt;&lt;FQL&gt;&lt;Q&gt;DE0005190003^FF_ASSETS(ANN_R,43101,43465,,,USD)&lt;/Q&gt;&lt;R&gt;1&lt;/R&gt;&lt;C&gt;1&lt;/C&gt;&lt;D xsi:type="xsd:double"&gt;238895.481140614&lt;/D&gt;&lt;/FQL&gt;&lt;FQL&gt;&lt;Q&gt;DE0005190003^FF_SHLDRS_EQ(ANN_R,43101,43465,,,USD)&lt;/Q&gt;&lt;R&gt;1&lt;/R&gt;&lt;C&gt;1&lt;/C&gt;&lt;D xsi:type="xsd:double"&gt;65798.5692361593&lt;/D&gt;&lt;/FQL&gt;&lt;FQL&gt;&lt;Q&gt;DE0005190003^FF_MKT_VAL(ANN_R,43101,43465,,,USD)&lt;/Q&gt;&lt;R&gt;1&lt;/R&gt;&lt;C&gt;1&lt;/C&gt;&lt;D xsi:type="xsd:double"&gt;53189.8907934927&lt;/D&gt;&lt;/FQL&gt;&lt;FQL&gt;&lt;Q&gt;US0010551028^FF_TAX_CF(ANN_R,41275,41639,,,USD)&lt;/Q&gt;&lt;R&gt;1&lt;/R&gt;&lt;C&gt;1&lt;/C&gt;&lt;D xsi:type="xsd:double"&gt;754&lt;/D&gt;&lt;/FQL&gt;&lt;FQL&gt;&lt;Q&gt;FI4000297767^FF_TAX_RATE(ANN_R,43101,43465)&lt;/Q&gt;&lt;R&gt;1&lt;/R&gt;&lt;C&gt;1&lt;/C&gt;&lt;D xsi:type="xsd:double"&gt;22.7735701227474&lt;/D&gt;&lt;/FQL&gt;&lt;FQL&gt;&lt;Q&gt;KR7105560007^FF_PTX_INC(ANN_R,40909,41274,,,USD)&lt;/Q&gt;&lt;R&gt;1&lt;/R&gt;&lt;C&gt;1&lt;/C&gt;&lt;D xsi:type="xsd:double"&gt;2053.83709614107&lt;/D&gt;&lt;/FQL&gt;&lt;FQL&gt;&lt;Q&gt;FI4000297767^FF_ASSETS(ANN_R,43101,43465,,,USD)&lt;/Q&gt;&lt;R&gt;1&lt;/R&gt;&lt;C&gt;1&lt;/C&gt;&lt;D xsi:type="xsd:double"&gt;630564.923579639&lt;/D&gt;&lt;/FQL&gt;&lt;FQL&gt;&lt;Q&gt;FI4000297767^FF_SHLDRS_EQ(ANN_R,43101,43465,,,USD)&lt;/Q&gt;&lt;R&gt;1&lt;/R&gt;&lt;C&gt;1&lt;/C&gt;&lt;D xsi:type="xsd:double"&gt;36746.5540768769&lt;/D&gt;&lt;/FQL&gt;&lt;FQL&gt;&lt;Q&gt;FI4000297767^FF_MKT_VAL(ANN_R,43101,43465,,,USD)&lt;/Q&gt;&lt;R&gt;1&lt;/R&gt;&lt;C&gt;1&lt;/C&gt;&lt;D xsi:type="xsd:double"&gt;33490.595787709&lt;/D&gt;&lt;/FQL&gt;&lt;FQL&gt;&lt;Q&gt;US78409V1044^FF_TAX_CF(ANN_R,43466,43830)&lt;/Q&gt;&lt;R&gt;1&lt;/R&gt;&lt;C&gt;1&lt;/C&gt;&lt;D xsi:type="xsd:double"&gt;659&lt;/D&gt;&lt;/FQL&gt;&lt;FQL&gt;&lt;Q&gt;DE000A1ML7J1^FF_TAX_RATE(ANN_R,43101,43465)&lt;/Q&gt;&lt;R&gt;1&lt;/R&gt;&lt;C&gt;1&lt;/C&gt;&lt;D xsi:type="xsd:double"&gt;37.9987088444158&lt;/D&gt;&lt;/FQL&gt;&lt;FQL&gt;&lt;Q&gt;US49271V1008^FF_TAX_CF(ANN_R,43101,43465,,,USD)&lt;/Q&gt;&lt;R&gt;1&lt;/R&gt;&lt;C&gt;1&lt;/C&gt;&lt;D xsi:type="xsd:double"&gt;210&lt;/D&gt;&lt;/FQL&gt;&lt;FQL&gt;&lt;Q&gt;DE000A1ML7J1^FF_ASSETS(ANN_R,43101,43465,,,USD)&lt;/Q&gt;&lt;R&gt;1&lt;/R&gt;&lt;C&gt;1&lt;/C&gt;&lt;D xsi:type="xsd:double"&gt;56457.4335552692&lt;/D&gt;&lt;/FQL&gt;&lt;FQL&gt;&lt;Q&gt;DE000A1ML7J1^FF_SHLDRS_EQ(ANN_R,43101,43465,,,USD)&lt;/Q&gt;&lt;R&gt;1&lt;/R&gt;&lt;C&gt;1&lt;/C&gt;&lt;D xsi:type="xsd:double"&gt;20439.7501286745&lt;/D&gt;&lt;/FQL&gt;&lt;FQL&gt;&lt;Q&gt;DE000A1ML7J1^FF_MKT_VAL(ANN_R,43101,43465,,,USD)&lt;/Q&gt;&lt;R&gt;1&lt;/R&gt;&lt;C&gt;1&lt;/C&gt;&lt;D xsi:type="xsd:double"&gt;23446.8123110009&lt;/D&gt;&lt;/FQL&gt;&lt;FQL&gt;&lt;Q&gt;JP3970300004^FF_TAX_CF(ANN_R,43466,43830)&lt;/Q&gt;&lt;R&gt;1&lt;/R&gt;&lt;C&gt;1&lt;/C&gt;&lt;D xsi:type="xsd:double"&gt;32375&lt;/D&gt;&lt;/FQL&gt;&lt;FQL&gt;&lt;Q&gt;CH0432492467^FF_TAX_RATE(ANN_R,43101,43465)&lt;/Q&gt;&lt;R&gt;0&lt;/R&gt;&lt;C&gt;0&lt;/C&gt;&lt;/FQL&gt;&lt;FQL&gt;&lt;Q&gt;US8666741041^FF_PTX_INC(ANN_R,42370,42735,,,USD)&lt;/Q&gt;&lt;R&gt;1&lt;/R&gt;&lt;C&gt;1&lt;/C&gt;&lt;D xsi:type="xsd:double"&gt;31.754&lt;/D&gt;&lt;/FQL&gt;&lt;FQL&gt;&lt;Q&gt;CH0432492467^FF_ASSETS(ANN_R,43101,43465,,,USD)&lt;/Q&gt;&lt;R&gt;1&lt;/R&gt;&lt;C&gt;1&lt;/C&gt;&lt;D xsi:type="xsd:double"&gt;27061.9997535304&lt;/D&gt;&lt;/FQL&gt;&lt;FQL&gt;&lt;Q&gt;CH0432492467^FF_SHLDRS_EQ(ANN_R,43101,43465,,,USD)&lt;/Q&gt;&lt;R&gt;1&lt;/R&gt;&lt;C&gt;1&lt;/C&gt;&lt;D xsi:type="xsd:double"&gt;22638.9997938133&lt;/D&gt;&lt;/FQL&gt;&lt;FQL&gt;&lt;Q&gt;CH0432492467^FF_MKT_VAL(ANN_R,43101,43465,,,USD)&lt;/Q&gt;&lt;R&gt;0&lt;/R&gt;&lt;C&gt;0&lt;/C&gt;&lt;/FQL&gt;&lt;FQL&gt;&lt;Q&gt;JP3304200003^FF_TAX_CF(ANN_R,43101,43465,,,USD)&lt;/Q&gt;&lt;R&gt;1&lt;/R&gt;&lt;C&gt;1&lt;/C&gt;&lt;D xsi:type="xsd:double"&gt;470.214401595294&lt;/D&gt;&lt;/FQL&gt;&lt;FQL&gt;&lt;Q&gt;SE0000107419^FF_TAX_RATE(ANN_R,43101,43465)&lt;/Q&gt;&lt;R&gt;0&lt;/R&gt;&lt;C&gt;0&lt;/C&gt;&lt;/FQL&gt;&lt;FQL&gt;&lt;Q&gt;JP3475350009^FF_TAX_CF(ANN_R,43101,43465,,,USD)&lt;/Q&gt;&lt;R&gt;1&lt;/R&gt;&lt;C&gt;1&lt;/C&gt;&lt;D xsi:type="xsd:double"&gt;200.058791644871&lt;/D&gt;&lt;/FQL&gt;&lt;FQL&gt;&lt;Q&gt;SE0000107419^FF_ASSETS(ANN_R,43101,43465,,,USD)&lt;/Q&gt;&lt;R&gt;1&lt;/R&gt;&lt;C&gt;1&lt;/C&gt;&lt;D xsi:type="xsd:double"&gt;46972.3680984229&lt;/D&gt;&lt;/FQL&gt;&lt;FQL&gt;&lt;Q&gt;SE0000107419^FF_SHLDRS_EQ(ANN_R,43101,43465,,,USD)&lt;/Q&gt;&lt;R&gt;1&lt;/R&gt;&lt;C&gt;1&lt;/C&gt;&lt;D xsi:type="xsd:double"&gt;36940.3921987712&lt;/D&gt;&lt;/FQL&gt;&lt;FQL&gt;&lt;Q&gt;SE0000107419^FF_MKT_VAL(ANN_R,43101,43465,,,USD)&lt;/Q&gt;&lt;R&gt;1&lt;/R&gt;&lt;C&gt;1&lt;/C&gt;&lt;D xsi:type="xsd:double"&gt;32411.8837342066&lt;/D&gt;&lt;/FQL&gt;&lt;FQL&gt;&lt;Q&gt;TW0002317005^FF_TAX_CF(ANN_R,43466,43830)&lt;/Q&gt;&lt;R&gt;1&lt;/R&gt;&lt;C&gt;1&lt;/C&gt;&lt;D xsi:type="xsd:double"&gt;44721.356&lt;/D&gt;&lt;/FQL&gt;&lt;FQL&gt;&lt;Q&gt;ES0148396007^FF_TAX_RATE(ANN_R,43101,43465)&lt;/Q&gt;&lt;R&gt;1&lt;/R&gt;&lt;C&gt;1&lt;/C&gt;&lt;D xsi:type="xsd:double"&gt;22.7146171693736&lt;/D&gt;&lt;/FQL&gt;&lt;FQL&gt;&lt;Q&gt;US31428X1063^FF_TAX_CF(ANN_R,43466,43830)&lt;/Q&gt;&lt;R&gt;1&lt;/R&gt;&lt;C&gt;1&lt;/C&gt;&lt;D xsi:type="xsd:double"&gt;371&lt;/D&gt;&lt;/FQL&gt;&lt;FQL&gt;&lt;Q&gt;ES0148396007^FF_ASSETS(ANN_R,43101,43465,,,USD)&lt;/Q&gt;&lt;R&gt;1&lt;/R&gt;&lt;C&gt;1&lt;/C&gt;&lt;D xsi:type="xsd:double"&gt;25202.7672467232&lt;/D&gt;&lt;/FQL&gt;&lt;FQL&gt;&lt;Q&gt;ES0148396007^FF_SHLDRS_EQ(ANN_R,43101,43465,,,USD)&lt;/Q&gt;&lt;R&gt;1&lt;/R&gt;&lt;C&gt;1&lt;/C&gt;&lt;D xsi:type="xsd:double"&gt;16813.8870806694&lt;/D&gt;&lt;/FQL&gt;&lt;FQL&gt;&lt;Q&gt;ES0148396007^FF_MKT_VAL(ANN_R,43101,43465,,,USD)&lt;/Q&gt;&lt;R&gt;1&lt;/R&gt;&lt;C&gt;1&lt;/C&gt;&lt;D xsi:type="xsd:double"&gt;111983.66787302&lt;/D&gt;&lt;/FQL&gt;&lt;FQL&gt;&lt;Q&gt;US31428X1063^FF_PTX_INC(ANN_R,43466,43830,,,USD)&lt;/Q&gt;&lt;R&gt;1&lt;/R&gt;&lt;C&gt;1&lt;/C&gt;&lt;D xsi:type="xsd:double"&gt;655&lt;/D&gt;&lt;/FQL&gt;&lt;FQL&gt;&lt;Q&gt;NL00150001Q9^FF_TAX_RATE(ANN_R,43101,43465)&lt;/Q&gt;&lt;R&gt;1&lt;/R&gt;&lt;C&gt;1&lt;/C&gt;&lt;D xsi:type="xsd:double"&gt;20.0877872450297&lt;/D&gt;&lt;/FQL&gt;&lt;FQL&gt;&lt;Q&gt;JP3200450009^FF_PTX_INC(ANN_R,43831,44196,,,USD)&lt;/Q&gt;&lt;R&gt;1&lt;/R&gt;&lt;C&gt;1&lt;/C&gt;&lt;D xsi:type="xsd:double"&gt;3794.50965390354&lt;/D&gt;&lt;/FQL&gt;&lt;FQL&gt;&lt;Q&gt;NL00150001Q9^FF_ASSETS(ANN_R,43101,43465,,,USD)&lt;/Q&gt;&lt;R&gt;1&lt;/R&gt;&lt;C&gt;1&lt;/C&gt;&lt;D xsi:type="xsd:double"&gt;110740.367233872&lt;/D&gt;&lt;/FQL&gt;&lt;FQL&gt;&lt;Q&gt;NL00150001Q9^FF_SHLDRS_EQ(ANN_R,43101,43465,,,USD)&lt;/Q&gt;&lt;R&gt;1&lt;/R&gt;&lt;C&gt;1&lt;/C&gt;&lt;D xsi:type="xsd:double"&gt;28238.0906074047&lt;/D&gt;&lt;/FQL&gt;&lt;FQL&gt;&lt;Q&gt;NL00150001Q9^FF_MKT_VAL(ANN_R,43101,43465,,,USD)&lt;/Q&gt;&lt;R&gt;1&lt;/R&gt;&lt;C&gt;1&lt;/C&gt;&lt;D xsi:type="xsd:double"&gt;28408.5701894944&lt;/D&gt;&lt;/FQL&gt;&lt;FQL&gt;&lt;Q&gt;BE0003565737^FF_TAX_CF(ANN_R,43831,44196)&lt;/Q&gt;&lt;R&gt;1&lt;/R&gt;&lt;C&gt;1&lt;/C&gt;&lt;D xsi:type="xsd:double"&gt;560&lt;/D&gt;&lt;/FQL&gt;&lt;FQL&gt;&lt;Q&gt;FR0000120693^FF_TAX_RATE(ANN_R,43101,43465)&lt;/Q&gt;&lt;R&gt;1&lt;/R&gt;&lt;C&gt;1&lt;/C&gt;&lt;D xsi:type="xsd:double"&gt;19.6491228070175&lt;/D&gt;&lt;/FQL&gt;&lt;FQL&gt;&lt;Q&gt;JP3173400007^FF_TAX_CF(ANN_R,40909,41274,,,USD)&lt;/Q&gt;&lt;R&gt;1&lt;/R&gt;&lt;C&gt;1&lt;/C&gt;&lt;D xsi:type="xsd:double"&gt;93.7798892008141&lt;/D&gt;&lt;/FQL&gt;&lt;FQL&gt;&lt;Q&gt;FR0000120693^FF_ASSETS(ANN_R,43101,43465,,,USD)&lt;/Q&gt;&lt;R&gt;1&lt;/R&gt;&lt;C&gt;1&lt;/C&gt;&lt;D xsi:type="xsd:double"&gt;34510.4419472218&lt;/D&gt;&lt;/FQL&gt;&lt;FQL&gt;&lt;Q&gt;FR0000120693^FF_SHLDRS_EQ(ANN_R,43101,43465,,,USD)&lt;/Q&gt;&lt;R&gt;1&lt;/R&gt;&lt;C&gt;1&lt;/C&gt;&lt;D xsi:type="xsd:double"&gt;17276.2368730307&lt;/D&gt;&lt;/FQL&gt;&lt;FQL&gt;&lt;Q&gt;FR0000120693^FF_MKT_VAL(ANN_R,43101,43465,,,USD)&lt;/Q&gt;&lt;R&gt;1&lt;/R&gt;&lt;C&gt;1&lt;/C&gt;&lt;D xsi:type="xsd:double"&gt;43158.8076400881&lt;/D&gt;&lt;/FQL&gt;&lt;FQL&gt;&lt;Q&gt;JP3899600005^FF_TAX_CF(ANN_R,43466,43830)&lt;/Q&gt;&lt;R&gt;1&lt;/R&gt;&lt;C&gt;1&lt;/C&gt;&lt;D xsi:type="xsd:double"&gt;53817&lt;/D&gt;&lt;/FQL&gt;&lt;FQL&gt;&lt;Q&gt;FR0000052292^FF_TAX_RATE(ANN_R,43101,43465)&lt;/Q&gt;&lt;R&gt;1&lt;/R&gt;&lt;C&gt;1&lt;/C&gt;&lt;D xsi:type="xsd:double"&gt;32.533152647372&lt;/D&gt;&lt;/FQL&gt;&lt;FQL&gt;&lt;Q&gt;DE0008404005^FF_PTX_INC(ANN_R,43831,44196,,,USD)&lt;/Q&gt;&lt;R&gt;1&lt;/R&gt;&lt;C&gt;1&lt;/C&gt;&lt;D xsi:type="xsd:double"&gt;10948.3148570061&lt;/D&gt;&lt;/FQL&gt;&lt;FQL&gt;&lt;Q&gt;FR0000052292^FF_ASSETS(ANN_R,43101,43465,,,USD)&lt;/Q&gt;&lt;R&gt;1&lt;/R&gt;&lt;C&gt;1&lt;/C&gt;&lt;D xsi:type="xsd:double"&gt;9661.78924802542&lt;/D&gt;&lt;/FQL&gt;&lt;FQL&gt;&lt;Q&gt;FR0000052292^FF_SHLDRS_EQ(ANN_R,43101,43465,,,USD)&lt;/Q&gt;&lt;R&gt;1&lt;/R&gt;&lt;C&gt;1&lt;/C&gt;&lt;D xsi:type="xsd:double"&gt;6252.80171663761&lt;/D&gt;&lt;/FQL&gt;&lt;FQL&gt;&lt;Q&gt;FR0000052292^FF_MKT_VAL(ANN_R,43101,43465,,,USD)&lt;/Q&gt;&lt;R&gt;1&lt;/R&gt;&lt;C&gt;1&lt;/C&gt;&lt;D xsi:type="xsd:double"&gt;57776.3835297303&lt;/D&gt;&lt;/FQL&gt;&lt;FQL&gt;&lt;Q&gt;US6934751057^FF_TAX_CF(ANN_R,43831,44196)&lt;/Q&gt;&lt;R&gt;1&lt;/R&gt;&lt;C&gt;1&lt;/C&gt;&lt;D xsi:type="xsd:double"&gt;3400&lt;/D&gt;&lt;/FQL&gt;&lt;FQL&gt;&lt;Q&gt;SE0011166610^FF_TAX_RATE(ANN_R,43101,43465)&lt;/Q&gt;&lt;R&gt;1&lt;/R&gt;&lt;C&gt;1&lt;/C&gt;&lt;D xsi:type="xsd:double"&gt;21.6325159556601&lt;/D&gt;&lt;/FQL&gt;&lt;FQL&gt;&lt;Q&gt;US3635761097^FF_TAX_CF(ANN_R,42736,43100)&lt;/Q&gt;&lt;R&gt;1&lt;/R&gt;&lt;C&gt;1&lt;/C&gt;&lt;D xsi:type="xsd:double"&gt;55.8&lt;/D&gt;&lt;/FQL&gt;&lt;FQL&gt;&lt;Q&gt;SE0011166610^FF_ASSETS(ANN_R,43101,43465,,,USD)&lt;/Q&gt;&lt;R&gt;1&lt;/R&gt;&lt;C&gt;1&lt;/C&gt;&lt;D xsi:type="xsd:double"&gt;11516.5486188531&lt;/D&gt;&lt;/FQL&gt;&lt;FQL&gt;&lt;Q&gt;SE0011166610^FF_SHLDRS_EQ(ANN_R,43101,43465,,,USD)&lt;/Q&gt;&lt;R&gt;1&lt;/R&gt;&lt;C&gt;1&lt;/C&gt;&lt;D xsi:type="xsd:double"&gt;4785.21483149379&lt;/D&gt;&lt;/FQL&gt;&lt;FQL&gt;&lt;Q&gt;SE0011166610^FF_MKT_VAL(ANN_R,43101,43465,,,USD)&lt;/Q&gt;&lt;R&gt;1&lt;/R&gt;&lt;C&gt;1&lt;/C&gt;&lt;D xsi:type="xsd:double"&gt;28793.2107210206&lt;/D&gt;&lt;/FQL&gt;&lt;FQL&gt;&lt;Q&gt;US40434L1052^FF_PTX_INC(ANN_R,42005,42369,,,USD)&lt;/Q&gt;&lt;R&gt;1&lt;/R&gt;&lt;C&gt;1&lt;/C&gt;&lt;D xsi:type="xsd:double"&gt;3532&lt;/D&gt;&lt;/FQL&gt;&lt;FQL&gt;&lt;Q&gt;SE0000115446^FF_TAX_RATE(ANN_R,43101,43465)&lt;/Q&gt;&lt;R&gt;1&lt;/R&gt;&lt;C&gt;1&lt;/C&gt;&lt;D xsi:type="xsd:double"&gt;21.8722800683408&lt;/D&gt;&lt;/FQL&gt;&lt;FQL&gt;&lt;Q&gt;US5010441013^FF_TAX_CF(ANN_R,42736,43100)&lt;/Q&gt;&lt;R&gt;1&lt;/R&gt;&lt;C&gt;1&lt;/C&gt;&lt;D xsi:type="xsd:double"&gt;557&lt;/D&gt;&lt;/FQL&gt;&lt;FQL&gt;&lt;Q&gt;SE0000115446^FF_ASSETS(ANN_R,43101,43465,,,USD)&lt;/Q&gt;&lt;R&gt;1&lt;/R&gt;&lt;C&gt;1&lt;/C&gt;&lt;D xsi:type="xsd:double"&gt;55246.926619418&lt;/D&gt;&lt;/FQL&gt;&lt;FQL&gt;&lt;Q&gt;SE0000115446^FF_SHLDRS_EQ(ANN_R,43101,43465,,,USD)&lt;/Q&gt;&lt;R&gt;1&lt;/R&gt;&lt;C&gt;1&lt;/C&gt;&lt;D xsi:type="xsd:double"&gt;13916.2055555657&lt;/D&gt;&lt;/FQL&gt;&lt;FQL&gt;&lt;Q&gt;SE0000115446^FF_MKT_VAL(ANN_R,43101,43465,,,USD)&lt;/Q&gt;&lt;R&gt;1&lt;/R&gt;&lt;C&gt;1&lt;/C&gt;&lt;D xsi:type="xsd:double"&gt;26587.0054944469&lt;/D&gt;&lt;/FQL&gt;&lt;FQL&gt;&lt;Q&gt;KR7005930003^FF_PTX_INC(ANN_R,41640,42004,,,USD)&lt;/Q&gt;&lt;R&gt;1&lt;/R&gt;&lt;C&gt;1&lt;/C&gt;&lt;D xsi:type="xsd:double"&gt;26480.6093922044&lt;/D&gt;&lt;/FQL&gt;&lt;FQL&gt;&lt;Q&gt;SE0000108656^FF_TAX_RATE(ANN_R,43101,43465)&lt;/Q&gt;&lt;R&gt;0&lt;/R&gt;&lt;C&gt;0&lt;/C&gt;&lt;/FQL&gt;&lt;FQL&gt;&lt;Q&gt;SE0000667891^FF_TAX_CF(ANN_R,43831,44196,,,USD)&lt;/Q&gt;&lt;R&gt;1&lt;/R&gt;&lt;C&gt;1&lt;/C&gt;&lt;D xsi:type="xsd:double"&gt;382.194341287017&lt;/D&gt;&lt;/FQL&gt;&lt;FQL&gt;&lt;Q&gt;SE0000108656^FF_ASSETS(ANN_R,43101,43465,,,USD)&lt;/Q&gt;&lt;R&gt;1&lt;/R&gt;&lt;C&gt;1&lt;/C&gt;&lt;D xsi:type="xsd:double"&gt;30676.9210188612&lt;/D&gt;&lt;/FQL&gt;&lt;FQL&gt;&lt;Q&gt;SE0000108656^FF_SHLDRS_EQ(ANN_R,43101,43465,,,USD)&lt;/Q&gt;&lt;R&gt;1&lt;/R&gt;&lt;C&gt;1&lt;/C&gt;&lt;D xsi:type="xsd:double"&gt;9810.45175282657&lt;/D&gt;&lt;/FQL&gt;&lt;FQL&gt;&lt;Q&gt;SE0000108656^FF_MKT_VAL(ANN_R,43101,43465,,,USD)&lt;/Q&gt;&lt;R&gt;1&lt;/R&gt;&lt;C&gt;1&lt;/C&gt;&lt;D xsi:type="xsd:double"&gt;28977.4358942984&lt;/D&gt;&lt;/FQL&gt;&lt;FQL&gt;&lt;Q&gt;JP3197800000^FF_TAX_CF(ANN_R,42736,43100)&lt;/Q&gt;&lt;R&gt;1&lt;/R&gt;&lt;C&gt;1&lt;/C&gt;&lt;D xsi:type="xsd:double"&gt;20261&lt;/D&gt;&lt;/FQL&gt;&lt;FQL&gt;&lt;Q&gt;DK0010268606^FF_TAX_RATE(ANN_R,43101,43465)&lt;/Q&gt;&lt;R&gt;1&lt;/R&gt;&lt;C&gt;1&lt;/C&gt;&lt;D xsi:type="xsd:double"&gt;26.0919540229885&lt;/D&gt;&lt;/FQL&gt;&lt;FQL&gt;&lt;Q&gt;DK0010272202^FF_PTX_INC(ANN_R,42736,43100,,,USD)&lt;/Q&gt;&lt;R&gt;1&lt;/R&gt;&lt;C&gt;1&lt;/C&gt;&lt;D xsi:type="xsd:double"&gt;161.295746246576&lt;/D&gt;&lt;/FQL&gt;&lt;FQL&gt;&lt;Q&gt;DK0010268606^FF_ASSETS(ANN_R,43101,43465,,,USD)&lt;/Q&gt;&lt;R&gt;1&lt;/R&gt;&lt;C&gt;1&lt;/C&gt;&lt;D xsi:type="xsd:double"&gt;13602.3423762256&lt;/D&gt;&lt;/FQL&gt;&lt;FQL&gt;&lt;Q&gt;DK0010268606^FF_SHLDRS_EQ(ANN_R,43101,43465,,,USD)&lt;/Q&gt;&lt;R&gt;1&lt;/R&gt;&lt;C&gt;1&lt;/C&gt;&lt;D xsi:type="xsd:double"&gt;3534.6199367417&lt;/D&gt;&lt;/FQL&gt;&lt;FQL&gt;&lt;Q&gt;DK0010268606^FF_MKT_VAL(ANN_R,43101,43465,,,USD)&lt;/Q&gt;&lt;R&gt;0&lt;/R&gt;&lt;C&gt;0&lt;/C&gt;&lt;/FQL&gt;&lt;FQL&gt;&lt;Q&gt;US5132721045^FF_TAX_CF(ANN_R,43466,43830)&lt;/Q&gt;&lt;R&gt;1&lt;/R&gt;&lt;C&gt;1&lt;/C&gt;&lt;D xsi:type="xsd:double"&gt;103&lt;/D&gt;&lt;/FQL&gt;&lt;FQL&gt;&lt;Q&gt;FR0000120644^FF_TAX_RATE(ANN_R,43101,43465)&lt;/Q&gt;&lt;R&gt;1&lt;/R&gt;&lt;C&gt;1&lt;/C&gt;&lt;D xsi:type="xsd:double"&gt;29.9081035923141&lt;/D&gt;&lt;/FQL&gt;&lt;FQL&gt;&lt;Q&gt;NL0000226223^FF_TAX_CF(ANN_R,42736,43100,,,USD)&lt;/Q&gt;&lt;R&gt;1&lt;/R&gt;&lt;C&gt;1&lt;/C&gt;&lt;D xsi:type="xsd:double"&gt;52.0000003950466&lt;/D&gt;&lt;/FQL&gt;&lt;FQL&gt;&lt;Q&gt;FR0000120644^FF_ASSETS(ANN_R,43101,43465,,,USD)&lt;/Q&gt;&lt;R&gt;1&lt;/R&gt;&lt;C&gt;1&lt;/C&gt;&lt;D xsi:type="xsd:double"&gt;50500.9363113642&lt;/D&gt;&lt;/FQL&gt;&lt;FQL&gt;&lt;Q&gt;FR0000120644^FF_SHLDRS_EQ(ANN_R,43101,43465,,,USD)&lt;/Q&gt;&lt;R&gt;1&lt;/R&gt;&lt;C&gt;1&lt;/C&gt;&lt;D xsi:type="xsd:double"&gt;18683.6431417465&lt;/D&gt;&lt;/FQL&gt;&lt;FQL&gt;&lt;Q&gt;FR0000120644^FF_MKT_VAL(ANN_R,43101,43465,,,USD)&lt;/Q&gt;&lt;R&gt;1&lt;/R&gt;&lt;C&gt;1&lt;/C&gt;&lt;D xsi:type="xsd:double"&gt;45513.1159431077&lt;/D&gt;&lt;/FQL&gt;&lt;FQL&gt;&lt;Q&gt;US6700024010^FF_TAX_CF(ANN_R,41640,42004,,,USD)&lt;/Q&gt;&lt;R&gt;0&lt;/R&gt;&lt;C&gt;0&lt;/C&gt;&lt;/FQL&gt;&lt;FQL&gt;&lt;Q&gt;IT0000072618^FF_TAX_RATE(ANN_R,43101,43465)&lt;/Q&gt;&lt;R&gt;1&lt;/R&gt;&lt;C&gt;1&lt;/C&gt;&lt;D xsi:type="xsd:double"&gt;26.1612284069098&lt;/D&gt;&lt;/FQL&gt;&lt;FQL&gt;&lt;Q&gt;KR7012330007^FF_PTX_INC(ANN_R,41640,42004,,,USD)&lt;/Q&gt;&lt;R&gt;1&lt;/R&gt;&lt;C&gt;1&lt;/C&gt;&lt;D xsi:type="xsd:double"&gt;3057.04321643233&lt;/D&gt;&lt;/FQL&gt;&lt;FQL&gt;&lt;Q&gt;IT0000072618^FF_ASSETS(ANN_R,43101,43465,,,USD)&lt;/Q&gt;&lt;R&gt;1&lt;/R&gt;&lt;C&gt;1&lt;/C&gt;&lt;D xsi:type="xsd:double"&gt;900562.116411924&lt;/D&gt;&lt;/FQL&gt;&lt;FQL&gt;&lt;Q&gt;IT0000072618^FF_SHLDRS_EQ(ANN_R,43101,43465,,,USD)&lt;/Q&gt;&lt;R&gt;1&lt;/R&gt;&lt;C&gt;1&lt;/C&gt;&lt;D xsi:type="xsd:double"&gt;61757.5340852737&lt;/D&gt;&lt;/FQL&gt;&lt;FQL&gt;&lt;Q&gt;IT0000072618^FF_MKT_VAL(ANN_R,43101,43465,,,USD)&lt;/Q&gt;&lt;R&gt;1&lt;/R&gt;&lt;C&gt;1&lt;/C&gt;&lt;D xsi:type="xsd:double"&gt;38790.6996186807&lt;/D&gt;&lt;/FQL&gt;&lt;FQL&gt;&lt;Q&gt;JP3756100008^FF_TAX_CF(ANN_R,43466,43830)&lt;/Q&gt;&lt;R&gt;1&lt;/R&gt;&lt;C&gt;1&lt;/C&gt;&lt;D xsi:type="xsd:double"&gt;30651&lt;/D&gt;&lt;/FQL&gt;&lt;FQL&gt;&lt;Q&gt;NL0013654783^FF_TAX_RATE(ANN_R,43101,43465)&lt;/Q&gt;&lt;R&gt;1&lt;/R&gt;&lt;C&gt;1&lt;/C&gt;&lt;D xsi:type="xsd:double"&gt;0.481362626511972&lt;/D&gt;&lt;/FQL&gt;&lt;FQL&gt;&lt;Q&gt;US9078181081^FF_TAX_CF(ANN_R,43466,43830)&lt;/Q&gt;&lt;R&gt;1&lt;/R&gt;&lt;C&gt;1&lt;/C&gt;&lt;D xsi:type="xsd:double"&gt;1382&lt;/D&gt;&lt;/FQL&gt;&lt;FQL&gt;&lt;Q&gt;NL0013654783^FF_ASSETS(ANN_R,43101,43465,,,USD)&lt;/Q&gt;&lt;R&gt;1&lt;/R&gt;&lt;C&gt;1&lt;/C&gt;&lt;D xsi:type="xsd:double"&gt;31597.7456171334&lt;/D&gt;&lt;/FQL&gt;&lt;FQL&gt;&lt;Q&gt;NL0013654783^FF_SHLDRS_EQ(ANN_R,43101,43465,,,USD)&lt;/Q&gt;&lt;R&gt;1&lt;/R&gt;&lt;C&gt;1&lt;/C&gt;&lt;D xsi:type="xsd:double"&gt;24082.5682802738&lt;/D&gt;&lt;/FQL&gt;&lt;FQL&gt;&lt;Q&gt;NL0013654783^FF_MKT_VAL(ANN_R,43101,43465,,,USD)&lt;/Q&gt;&lt;R&gt;0&lt;/R&gt;&lt;C&gt;0&lt;/C&gt;&lt;/FQL&gt;&lt;FQL&gt;&lt;Q&gt;US87165B1035^FF_PTX_INC(ANN_R,40909,41274,,,USD)&lt;/Q&gt;&lt;R&gt;1&lt;/R&gt;&lt;C&gt;1&lt;/C&gt;&lt;D xsi:type="xsd:double"&gt;3376&lt;/D&gt;&lt;/FQL&gt;&lt;FQL&gt;&lt;Q&gt;CH0210483332^FF_TAX_RATE(ANN_R,43101,43465)&lt;/Q&gt;&lt;R&gt;1&lt;/R&gt;&lt;C&gt;1&lt;/C&gt;&lt;D xsi:type="xsd:double"&gt;25.5017709563164&lt;/D&gt;&lt;/FQL&gt;&lt;FQL&gt;&lt;Q&gt;NL0013654783^FF_PTX_INC(ANN_R,43831,44196,,,USD)&lt;/Q&gt;&lt;R&gt;1&lt;/R&gt;&lt;C&gt;1&lt;/C&gt;&lt;D xsi:type="xsd:double"&gt;-192.999997132426&lt;/D&gt;&lt;/FQL&gt;&lt;FQL&gt;&lt;Q&gt;CH0210483332^FF_ASSETS(ANN_R,43101,43465,,,USD)&lt;/Q&gt;&lt;R&gt;1&lt;/R&gt;&lt;C&gt;1&lt;/C&gt;&lt;D xsi:type="xsd:double"&gt;31672.8281040295&lt;/D&gt;&lt;/FQL&gt;&lt;FQL&gt;&lt;Q&gt;CH0210483332^FF_SHLDRS_EQ(ANN_R,43101,43465,,,USD)&lt;/Q&gt;&lt;R&gt;1&lt;/R&gt;&lt;C&gt;1&lt;/C&gt;&lt;D xsi:type="xsd:double"&gt;17994.2200128162&lt;/D&gt;&lt;/FQL&gt;&lt;FQL&gt;&lt;Q&gt;CH0210483332^FF_MKT_VAL(ANN_R,43101,43465,,,USD)&lt;/Q&gt;&lt;R&gt;1&lt;/R&gt;&lt;C&gt;1&lt;/C&gt;&lt;D xsi:type="xsd:double"&gt;50564.8099442139&lt;/D&gt;&lt;/FQL&gt;&lt;FQL&gt;&lt;Q&gt;US22160K1051^FF_TAX_CF(ANN_R,42736,43100)&lt;/Q&gt;&lt;R&gt;1&lt;/R&gt;&lt;C&gt;1&lt;/C&gt;&lt;D xsi:type="xsd:double"&gt;1185&lt;/D&gt;&lt;/FQL&gt;&lt;FQL&gt;&lt;Q&gt;FR0000121485^FF_TAX_RATE(ANN_R,43101,43465)&lt;/Q&gt;&lt;R&gt;1&lt;/R&gt;&lt;C&gt;1&lt;/C&gt;&lt;D xsi:type="xsd:double"&gt;24.6919552659287&lt;/D&gt;&lt;/FQL&gt;&lt;FQL&gt;&lt;Q&gt;JP3386450005^FF_TAX_CF(ANN_R,42370,42735,,,USD)&lt;/Q&gt;&lt;R&gt;1&lt;/R&gt;&lt;C&gt;1&lt;/C&gt;&lt;D xsi:type="xsd:double"&gt;504.387386322021&lt;/D&gt;&lt;/FQL&gt;&lt;FQL&gt;&lt;Q&gt;FR0000121485^FF_ASSETS(ANN_R,43101,43465,,,USD)&lt;/Q&gt;&lt;R&gt;1&lt;/R&gt;&lt;C&gt;1&lt;/C&gt;&lt;D xsi:type="xsd:double"&gt;24426.2570258975&lt;/D&gt;&lt;/FQL&gt;&lt;FQL&gt;&lt;Q&gt;FR0000121485^FF_SHLDRS_EQ(ANN_R,43101,43465,,,USD)&lt;/Q&gt;&lt;R&gt;1&lt;/R&gt;&lt;C&gt;1&lt;/C&gt;&lt;D xsi:type="xsd:double"&gt;11323.9293072581&lt;/D&gt;&lt;/FQL&gt;&lt;FQL&gt;&lt;Q&gt;FR0000121485^FF_MKT_VAL(ANN_R,43101,43465,,,USD)&lt;/Q&gt;&lt;R&gt;1&lt;/R&gt;&lt;C&gt;1&lt;/C&gt;&lt;D xsi:type="xsd:double"&gt;59417.0133209535&lt;/D&gt;&lt;/FQL&gt;&lt;FQL&gt;&lt;Q&gt;US5010441013^FF_PTX_INC(ANN_R,43831,44196,,,USD)&lt;/Q&gt;&lt;R&gt;1&lt;/R&gt;&lt;C&gt;1&lt;/C&gt;&lt;D xsi:type="xsd:double"&gt;1981&lt;/D&gt;&lt;/FQL&gt;&lt;FQL&gt;&lt;Q&gt;DE0007664039^FF_TAX_RATE(ANN_R,43101,43465)&lt;/Q&gt;&lt;R&gt;1&lt;/R&gt;&lt;C&gt;1&lt;/C&gt;&lt;D xsi:type="xsd:double"&gt;28.4340883167671&lt;/D&gt;&lt;/FQL&gt;&lt;FQL&gt;&lt;Q&gt;JP3783600004^FF_TAX_CF(ANN_R,41275,41639,,,USD)&lt;/Q&gt;&lt;R&gt;1&lt;/R&gt;&lt;C&gt;1&lt;/C&gt;&lt;D xsi:type="xsd:double"&gt;1412.62883635238&lt;/D&gt;&lt;/FQL&gt;&lt;FQL&gt;&lt;Q&gt;DE0007664039^FF_ASSETS(ANN_R,43101,43465,,,USD)&lt;/Q&gt;&lt;R&gt;1&lt;/R&gt;&lt;C&gt;1&lt;/C&gt;&lt;D xsi:type="xsd:double"&gt;553506.357524157&lt;/D&gt;&lt;/FQL&gt;&lt;FQL&gt;&lt;Q&gt;DE0007664039^FF_SHLDRS_EQ(ANN_R,43101,43465,,,USD)&lt;/Q&gt;&lt;R&gt;1&lt;/R&gt;&lt;C&gt;1&lt;/C&gt;&lt;D xsi:type="xsd:double"&gt;119483.178219438&lt;/D&gt;&lt;/FQL&gt;&lt;FQL&gt;&lt;Q&gt;DE0007664039^FF_MKT_VAL(ANN_R,43101,43465,,,USD)&lt;/Q&gt;&lt;R&gt;1&lt;/R&gt;&lt;C&gt;1&lt;/C&gt;&lt;D xsi:type="xsd:double"&gt;79608.8930989264&lt;/D&gt;&lt;/FQL&gt;&lt;FQL&gt;&lt;Q&gt;JP3893200000^FF_PTX_INC(ANN_R,43831,44196,,,USD)&lt;/Q&gt;&lt;R&gt;1&lt;/R&gt;&lt;C&gt;1&lt;/C&gt;&lt;D xsi:type="xsd:double"&gt;2402.53060338646&lt;/D&gt;&lt;/FQL&gt;&lt;FQL&gt;&lt;Q&gt;FR0000073272^FF_TAX_RATE(ANN_R,43101,43465)&lt;/Q&gt;&lt;R&gt;1&lt;/R&gt;&lt;C&gt;1&lt;/C&gt;&lt;D xsi:type="xsd:double"&gt;14.6034099332839&lt;/D&gt;&lt;/FQL&gt;&lt;FQL&gt;&lt;Q&gt;JP3505000004^FF_TAX_CF(ANN_R,43831,44196)&lt;/Q&gt;&lt;R&gt;1&lt;/R&gt;&lt;C&gt;1&lt;/C&gt;&lt;D xsi:type="xsd:double"&gt;130641&lt;/D&gt;&lt;/FQL&gt;&lt;FQL&gt;&lt;Q&gt;FR0000073272^FF_ASSETS(ANN_R,43101,43465,,,USD)&lt;/Q&gt;&lt;R&gt;1&lt;/R&gt;&lt;C&gt;1&lt;/C&gt;&lt;D xsi:type="xsd:double"&gt;46434.7518610954&lt;/D&gt;&lt;/FQL&gt;&lt;FQL&gt;&lt;Q&gt;FR0000073272^FF_SHLDRS_EQ(ANN_R,43101,43465,,,USD)&lt;/Q&gt;&lt;R&gt;1&lt;/R&gt;&lt;C&gt;1&lt;/C&gt;&lt;D xsi:type="xsd:double"&gt;13666.3579148054&lt;/D&gt;&lt;/FQL&gt;&lt;FQL&gt;&lt;Q&gt;FR0000073272^FF_MKT_VAL(ANN_R,43101,43465,,,USD)&lt;/Q&gt;&lt;R&gt;1&lt;/R&gt;&lt;C&gt;1&lt;/C&gt;&lt;D xsi:type="xsd:double"&gt;52331.3425950161&lt;/D&gt;&lt;/FQL&gt;&lt;FQL&gt;&lt;Q&gt;JP3893200000^FF_TAX_CF(ANN_R,43466,43830,,,USD)&lt;/Q&gt;&lt;R&gt;1&lt;/R&gt;&lt;C&gt;1&lt;/C&gt;&lt;D xsi:type="xsd:double"&gt;787.341741710901&lt;/D&gt;&lt;/FQL&gt;&lt;FQL&gt;&lt;Q&gt;NL0000009538^FF_TAX_RATE(ANN_R,43101,43465)&lt;/Q&gt;&lt;R&gt;1&lt;/R&gt;&lt;C&gt;1&lt;/C&gt;&lt;D xsi:type="xsd:double"&gt;12.8239202657807&lt;/D&gt;&lt;/FQL&gt;&lt;FQL&gt;&lt;Q&gt;US8666741041^FF_TAX_CF(ANN_R,43831,44196,,,USD)&lt;/Q&gt;&lt;R&gt;1&lt;/R&gt;&lt;C&gt;1&lt;/C&gt;&lt;D xsi:type="xsd:double"&gt;1.115&lt;/D&gt;&lt;/FQL&gt;&lt;FQL&gt;&lt;Q&gt;NL0000009538^FF_ASSETS(ANN_R,43101,43465,,,USD)&lt;/Q&gt;&lt;R&gt;1&lt;/R&gt;&lt;C&gt;1&lt;/C&gt;&lt;D xsi:type="xsd:double"&gt;29743.6191204786&lt;/D&gt;&lt;/FQL&gt;&lt;FQL&gt;&lt;Q&gt;NL0000009538^FF_SHLDRS_EQ(ANN_R,43101,43465,,,USD)&lt;/Q&gt;&lt;R&gt;1&lt;/R&gt;&lt;C&gt;1&lt;/C&gt;&lt;D xsi:type="xsd:double"&gt;13818.3968610764&lt;/D&gt;&lt;/FQL&gt;&lt;FQL&gt;&lt;Q&gt;NL0000009538^FF_MKT_VAL(ANN_R,43101,43465,,,USD)&lt;/Q&gt;&lt;R&gt;1&lt;/R&gt;&lt;C&gt;1&lt;/C&gt;&lt;D xsi:type="xsd:double"&gt;32323.3814501465&lt;/D&gt;&lt;/FQL&gt;&lt;FQL&gt;&lt;Q&gt;US30063P1057^FF_PTX_INC(ANN_R,42370,42735,,,USD)&lt;/Q&gt;&lt;R&gt;1&lt;/R&gt;&lt;C&gt;1&lt;/C&gt;&lt;D xsi:type="xsd:double"&gt;-167.211&lt;/D&gt;&lt;/FQL&gt;&lt;FQL&gt;&lt;Q&gt;BE0974293251^FF_TAX_RATE(ANN_R,43101,43465)&lt;/Q&gt;&lt;R&gt;1&lt;/R&gt;&lt;C&gt;1&lt;/C&gt;&lt;D xsi:type="xsd:double"&gt;34.0537691091197&lt;/D&gt;&lt;/FQL&gt;&lt;FQL&gt;&lt;Q&gt;IE00BQPVQZ61^FF_PTX_INC(ANN_R,41640,42004,,,USD)&lt;/Q&gt;&lt;R&gt;1&lt;/R&gt;&lt;C&gt;1&lt;/C&gt;&lt;D xsi:type="xsd:double"&gt;-269.687&lt;/D&gt;&lt;/FQL&gt;&lt;FQL&gt;&lt;Q&gt;BE0974293251^FF_ASSETS(ANN_R,43101,43465,,,USD)&lt;/Q&gt;&lt;R&gt;1&lt;/R&gt;&lt;C&gt;1&lt;/C&gt;&lt;D xsi:type="xsd:double"&gt;235605.994221654&lt;/D&gt;&lt;/FQL&gt;&lt;FQL&gt;&lt;Q&gt;BE0974293251^FF_SHLDRS_EQ(ANN_R,43101,43465,,,USD)&lt;/Q&gt;&lt;R&gt;1&lt;/R&gt;&lt;C&gt;1&lt;/C&gt;&lt;D xsi:type="xsd:double"&gt;64484.9984184756&lt;/D&gt;&lt;/FQL&gt;&lt;FQL&gt;&lt;Q&gt;BE0974293251^FF_MKT_VAL(ANN_R,43101,43465,,,USD)&lt;/Q&gt;&lt;R&gt;1&lt;/R&gt;&lt;C&gt;1&lt;/C&gt;&lt;D xsi:type="xsd:double"&gt;129066.054853221&lt;/D&gt;&lt;/FQL&gt;&lt;FQL&gt;&lt;Q&gt;JP3409000001^FF_TAX_CF(ANN_R,43466,43830)&lt;/Q&gt;&lt;R&gt;1&lt;/R&gt;&lt;C&gt;1&lt;/C&gt;&lt;D xsi:type="xsd:double"&gt;69426&lt;/D&gt;&lt;/FQL&gt;&lt;FQL&gt;&lt;Q&gt;DE0005552004^FF_TAX_RATE(ANN_R,43101,43465)&lt;/Q&gt;&lt;R&gt;1&lt;/R&gt;&lt;C&gt;1&lt;/C&gt;&lt;D xsi:type="xsd:double"&gt;13.9876352395672&lt;/D&gt;&lt;/FQL&gt;&lt;FQL&gt;&lt;Q&gt;JP3732000009^FF_PTX_INC(ANN_R,43101,43465,,,USD)&lt;/Q&gt;&lt;R&gt;1&lt;/R&gt;&lt;C&gt;1&lt;/C&gt;&lt;D xsi:type="xsd:double"&gt;5391.50909586251&lt;/D&gt;&lt;/FQL&gt;&lt;FQL&gt;&lt;Q&gt;DE0005552004^FF_ASSETS(ANN_R,43101,43465,,,USD)&lt;/Q&gt;&lt;R&gt;1&lt;/R&gt;&lt;C&gt;1&lt;/C&gt;&lt;D xsi:type="xsd:double"&gt;59958.2160294056&lt;/D&gt;&lt;/FQL&gt;&lt;FQL&gt;&lt;Q&gt;DE0005552004^FF_SHLDRS_EQ(ANN_R,43101,43465,,,USD)&lt;/Q&gt;&lt;R&gt;1&lt;/R&gt;&lt;C&gt;1&lt;/C&gt;&lt;D xsi:type="xsd:double"&gt;15535.4081189632&lt;/D&gt;&lt;/FQL&gt;&lt;FQL&gt;&lt;Q&gt;DE0005552004^FF_MKT_VAL(ANN_R,43101,43465,,,USD)&lt;/Q&gt;&lt;R&gt;1&lt;/R&gt;&lt;C&gt;1&lt;/C&gt;&lt;D xsi:type="xsd:double"&gt;33697.9069785122&lt;/D&gt;&lt;/FQL&gt;&lt;FQL&gt;&lt;Q&gt;JP3236200006^FF_PTX_INC(ANN_R,42370,42735,,,USD)&lt;/Q&gt;&lt;R&gt;1&lt;/R&gt;&lt;C&gt;1&lt;/C&gt;&lt;D xsi:type="xsd:double"&gt;1711.46453857422&lt;/D&gt;&lt;/FQL&gt;&lt;FQL&gt;&lt;Q&gt;DE0006231004^FF_TAX_RATE(ANN_R,43101,43465)&lt;/Q&gt;&lt;R&gt;1&lt;/R&gt;&lt;C&gt;1&lt;/C&gt;&lt;D xsi:type="xsd:double"&gt;13.6299435028249&lt;/D&gt;&lt;/FQL&gt;&lt;FQL&gt;&lt;Q&gt;US8793601050^FF_TAX_CF(ANN_R,40909,41274,,,USD)&lt;/Q&gt;&lt;R&gt;1&lt;/R&gt;&lt;C&gt;1&lt;/C&gt;&lt;D xsi:type="xsd:double"&gt;13.1&lt;/D&gt;&lt;/FQL&gt;&lt;FQL&gt;&lt;Q&gt;DE0006231004^FF_ASSETS(ANN_R,43101,43465,,,USD)&lt;/Q&gt;&lt;R&gt;1&lt;/R&gt;&lt;C&gt;1&lt;/C&gt;&lt;D xsi:type="xsd:double"&gt;13042.4832429886&lt;/D&gt;&lt;/FQL&gt;&lt;FQL&gt;&lt;Q&gt;DE0006231004^FF_SHLDRS_EQ(ANN_R,43101,43465,,,USD)&lt;/Q&gt;&lt;R&gt;1&lt;/R&gt;&lt;C&gt;1&lt;/C&gt;&lt;D xsi:type="xsd:double"&gt;7487.02885246277&lt;/D&gt;&lt;/FQL&gt;&lt;FQL&gt;&lt;Q&gt;DE0006231004^FF_MKT_VAL(ANN_R,43101,43465,,,USD)&lt;/Q&gt;&lt;R&gt;1&lt;/R&gt;&lt;C&gt;1&lt;/C&gt;&lt;D xsi:type="xsd:double"&gt;25708.1625029102&lt;/D&gt;&lt;/FQL&gt;&lt;FQL&gt;&lt;Q&gt;JP3496400007^FF_TAX_CF(ANN_R,43101,43465,,,USD)&lt;/Q&gt;&lt;R&gt;1&lt;/R&gt;&lt;C&gt;1&lt;/C&gt;&lt;D xsi:type="xsd:double"&gt;2628.61715251207&lt;/D&gt;&lt;/FQL&gt;&lt;FQL&gt;&lt;Q&gt;DE000A1EWWW0^FF_TAX_RATE(ANN_R,43101,43465)&lt;/Q&gt;&lt;R&gt;1&lt;/R&gt;&lt;C&gt;1&lt;/C&gt;&lt;D xsi:type="xsd:double"&gt;28.1328847771236&lt;/D&gt;&lt;/FQL&gt;&lt;FQL&gt;&lt;Q&gt;JP3304200003^FF_PTX_INC(ANN_R,40909,41274,,,USD)&lt;/Q&gt;&lt;R&gt;1&lt;/R&gt;&lt;C&gt;1&lt;/C&gt;&lt;D xsi:type="xsd:double"&gt;3161.14846232627&lt;/D&gt;&lt;/FQL&gt;&lt;FQL&gt;&lt;Q&gt;DE000A1EWWW0^FF_ASSETS(ANN_R,43101,43465,,,USD)&lt;/Q&gt;&lt;R&gt;1&lt;/R&gt;&lt;C&gt;1&lt;/C&gt;&lt;D xsi:type="xsd:double"&gt;17846.8573622704&lt;/D&gt;&lt;/FQL&gt;&lt;FQL&gt;&lt;Q&gt;DE000A1EWWW0^FF_SHLDRS_EQ(ANN_R,43101,43465,,,USD)&lt;/Q&gt;&lt;R&gt;1&lt;/R&gt;&lt;C&gt;1&lt;/C&gt;&lt;D xsi:type="xsd:double"&gt;7289.86737120152&lt;/D&gt;&lt;/FQL&gt;&lt;FQL&gt;&lt;Q&gt;DE000A1EWWW0^FF_MKT_VAL(ANN_R,43101,43465,,,USD)&lt;/Q&gt;&lt;R&gt;1&lt;/R&gt;&lt;C&gt;1&lt;/C&gt;&lt;D xsi:type="xsd:double"&gt;41529.3276633139&lt;/D&gt;&lt;/FQL&gt;&lt;FQL&gt;&lt;Q&gt;US1011211018^FF_PTX_INC(ANN_R,43831,44196,,,USD)&lt;/Q&gt;&lt;R&gt;1&lt;/R&gt;&lt;C&gt;1&lt;/C&gt;&lt;D xsi:type="xsd:double"&gt;964.791&lt;/D&gt;&lt;/FQL&gt;&lt;FQL&gt;&lt;Q&gt;FR0000125486^FF_TAX_RATE(ANN_R,43101,43465)&lt;/Q&gt;&lt;R&gt;1&lt;/R&gt;&lt;C&gt;1&lt;/C&gt;&lt;D xsi:type="xsd:double"&gt;32.46336996337&lt;/D&gt;&lt;/FQL&gt;&lt;FQL&gt;&lt;Q&gt;US77543R1023^FF_TAX_CF(ANN_R,41275,41639,,,USD)&lt;/Q&gt;&lt;R&gt;0&lt;/R&gt;&lt;C&gt;0&lt;/C&gt;&lt;/FQL&gt;&lt;FQL&gt;&lt;Q&gt;FR0000125486^FF_ASSETS(ANN_R,43101,43465,,,USD)&lt;/Q&gt;&lt;R&gt;1&lt;/R&gt;&lt;C&gt;1&lt;/C&gt;&lt;D xsi:type="xsd:double"&gt;86144.3524371386&lt;/D&gt;&lt;/FQL&gt;&lt;FQL&gt;&lt;Q&gt;FR0000125486^FF_SHLDRS_EQ(ANN_R,43101,43465,,,USD)&lt;/Q&gt;&lt;R&gt;1&lt;/R&gt;&lt;C&gt;1&lt;/C&gt;&lt;D xsi:type="xsd:double"&gt;21931.3322120905&lt;/D&gt;&lt;/FQL&gt;&lt;FQL&gt;&lt;Q&gt;FR0000125486^FF_MKT_VAL(ANN_R,43101,43465,,,USD)&lt;/Q&gt;&lt;R&gt;1&lt;/R&gt;&lt;C&gt;1&lt;/C&gt;&lt;D xsi:type="xsd:double"&gt;45673.7283182096&lt;/D&gt;&lt;/FQL&gt;&lt;FQL&gt;&lt;Q&gt;US0010551028^FF_TAX_CF(ANN_R,42736,43100)&lt;/Q&gt;&lt;R&gt;1&lt;/R&gt;&lt;C&gt;1&lt;/C&gt;&lt;D xsi:type="xsd:double"&gt;780&lt;/D&gt;&lt;/FQL&gt;&lt;FQL&gt;&lt;Q&gt;DE000BAY0017^FF_TAX_RATE(ANN_R,43101,43465)&lt;/Q&gt;&lt;R&gt;1&lt;/R&gt;&lt;C&gt;1&lt;/C&gt;&lt;D xsi:type="xsd:double"&gt;27.2827282728273&lt;/D&gt;&lt;/FQL&gt;&lt;FQL&gt;&lt;Q&gt;US9291601097^FF_TAX_CF(ANN_R,42370,42735,,,USD)&lt;/Q&gt;&lt;R&gt;1&lt;/R&gt;&lt;C&gt;1&lt;/C&gt;&lt;D xsi:type="xsd:double"&gt;102.849&lt;/D&gt;&lt;/FQL&gt;&lt;FQL&gt;&lt;Q&gt;DE000BAY0017^FF_ASSETS(ANN_R,43101,43465,,,USD)&lt;/Q&gt;&lt;R&gt;1&lt;/R&gt;&lt;C&gt;1&lt;/C&gt;&lt;D xsi:type="xsd:double"&gt;150765.477202177&lt;/D&gt;&lt;/FQL&gt;&lt;FQL&gt;&lt;Q&gt;DE000BAY0017^FF_SHLDRS_EQ(ANN_R,43101,43465,,,USD)&lt;/Q&gt;&lt;R&gt;1&lt;/R&gt;&lt;C&gt;1&lt;/C&gt;&lt;D xsi:type="xsd:double"&gt;52558.6062608957&lt;/D&gt;&lt;/FQL&gt;&lt;FQL&gt;&lt;Q&gt;DE000BAY0017^FF_MKT_VAL(ANN_R,43101,43465,,,USD)&lt;/Q&gt;&lt;R&gt;1&lt;/R&gt;&lt;C&gt;1&lt;/C&gt;&lt;D xsi:type="xsd:double"&gt;64559.7912708209&lt;/D&gt;&lt;/FQL&gt;&lt;FQL&gt;&lt;Q&gt;NL0000226223^FF_TAX_CF(ANN_R,42005,42369,,,USD)&lt;/Q&gt;&lt;R&gt;1&lt;/R&gt;&lt;C&gt;1&lt;/C&gt;&lt;D xsi:type="xsd:double"&gt;41.0000005690865&lt;/D&gt;&lt;/FQL&gt;&lt;FQL&gt;&lt;Q&gt;NL0012969182^FF_TAX_RATE(ANN_R,43101,43465)&lt;/Q&gt;&lt;R&gt;1&lt;/R&gt;&lt;C&gt;1&lt;/C&gt;&lt;D xsi:type="xsd:double"&gt;20.3776334163074&lt;/D&gt;&lt;/FQL&gt;&lt;FQL&gt;&lt;Q&gt;CH0432492467^FF_TAX_CF(ANN_R,43831,44196,,,USD)&lt;/Q&gt;&lt;R&gt;1&lt;/R&gt;&lt;C&gt;1&lt;/C&gt;&lt;D xsi:type="xsd:double"&gt;-97.0000034926527&lt;/D&gt;&lt;/FQL&gt;&lt;FQL&gt;&lt;Q&gt;NL0012969182^FF_ASSETS(ANN_R,43101,43465,,,USD)&lt;/Q&gt;&lt;R&gt;1&lt;/R&gt;&lt;C&gt;1&lt;/C&gt;&lt;D xsi:type="xsd:double"&gt;2126.73449823761&lt;/D&gt;&lt;/FQL&gt;&lt;FQL&gt;&lt;Q&gt;NL0012969182^FF_SHLDRS_EQ(ANN_R,43101,43465,,,USD)&lt;/Q&gt;&lt;R&gt;1&lt;/R&gt;&lt;C&gt;1&lt;/C&gt;&lt;D xsi:type="xsd:double"&gt;665.775116270542&lt;/D&gt;&lt;/FQL&gt;&lt;FQL&gt;&lt;Q&gt;NL0012969182^FF_MKT_VAL(ANN_R,43101,43465,,,USD)&lt;/Q&gt;&lt;R&gt;1&lt;/R&gt;&lt;C&gt;1&lt;/C&gt;&lt;D xsi:type="xsd:double"&gt;16016.825496815&lt;/D&gt;&lt;/FQL&gt;&lt;FQL&gt;&lt;Q&gt;TW0002303005^FF_TAX_CF(ANN_R,43466,43830)&lt;/Q&gt;&lt;R&gt;1&lt;/R&gt;&lt;C&gt;1&lt;/C&gt;&lt;D xsi:type="xsd:double"&gt;618.608&lt;/D&gt;&lt;/FQL&gt;&lt;FQL&gt;&lt;Q&gt;DE0005557508^FF_TAX_RATE(ANN_R,43101,43465)&lt;/Q&gt;&lt;R&gt;1&lt;/R&gt;&lt;C&gt;1&lt;/C&gt;&lt;D xsi:type="xsd:double"&gt;32.1013727560718&lt;/D&gt;&lt;/FQL&gt;&lt;FQL&gt;&lt;Q&gt;JP3236200006^FF_PTX_INC(ANN_R,40909,41274,,,USD)&lt;/Q&gt;&lt;R&gt;1&lt;/R&gt;&lt;C&gt;1&lt;/C&gt;&lt;D xsi:type="xsd:double"&gt;1193.54380524531&lt;/D&gt;&lt;/FQL&gt;&lt;FQL&gt;&lt;Q&gt;DE0005557508^FF_ASSETS(ANN_R,43101,43465,,,USD)&lt;/Q&gt;&lt;R&gt;1&lt;/R&gt;&lt;C&gt;1&lt;/C&gt;&lt;D xsi:type="xsd:double"&gt;176487.494721293&lt;/D&gt;&lt;/FQL&gt;&lt;FQL&gt;&lt;Q&gt;DE0005557508^FF_SHLDRS_EQ(ANN_R,43101,43465,,,USD)&lt;/Q&gt;&lt;R&gt;1&lt;/R&gt;&lt;C&gt;1&lt;/C&gt;&lt;D xsi:type="xsd:double"&gt;35331.3361834288&lt;/D&gt;&lt;/FQL&gt;&lt;FQL&gt;&lt;Q&gt;DE0005557508^FF_MKT_VAL(ANN_R,43101,43465,,,USD)&lt;/Q&gt;&lt;R&gt;1&lt;/R&gt;&lt;C&gt;1&lt;/C&gt;&lt;D xsi:type="xsd:double"&gt;80344.2797117348&lt;/D&gt;&lt;/FQL&gt;&lt;FQL&gt;&lt;Q&gt;NL0000395903^FF_TAX_CF(ANN_R,43831,44196,,,USD)&lt;/Q&gt;&lt;R&gt;1&lt;/R&gt;&lt;C&gt;1&lt;/C&gt;&lt;D xsi:type="xsd:double"&gt;251.93435895443&lt;/D&gt;&lt;/FQL&gt;&lt;FQL&gt;&lt;Q&gt;NL0000235190^FF_TAX_RATE(ANN_R,43101,43465)&lt;/Q&gt;&lt;R&gt;1&lt;/R&gt;&lt;C&gt;1&lt;/C&gt;&lt;D xsi:type="xsd:double"&gt;32.212389380531&lt;/D&gt;&lt;/FQL&gt;&lt;FQL&gt;&lt;Q&gt;US0010551028^FF_PTX_INC(ANN_R,43101,43465,,,USD)&lt;/Q&gt;&lt;R&gt;1&lt;/R&gt;&lt;C&gt;1&lt;/C&gt;&lt;D xsi:type="xsd:double"&gt;3983&lt;/D&gt;&lt;/FQL&gt;&lt;FQL&gt;&lt;Q&gt;NL0000235190^FF_ASSETS(ANN_R,43101,43465,,,USD)&lt;/Q&gt;&lt;R&gt;1&lt;/R&gt;&lt;C&gt;1&lt;/C&gt;&lt;D xsi:type="xsd:double"&gt;131688.590470076&lt;/D&gt;&lt;/FQL&gt;&lt;FQL</t>
        </r>
      </text>
    </comment>
    <comment ref="A96" authorId="0" shapeId="0" xr:uid="{69F6D4D0-D38D-423F-A26E-02F49C52A564}">
      <text>
        <r>
          <rPr>
            <b/>
            <sz val="9"/>
            <color indexed="81"/>
            <rFont val="Tahoma"/>
            <charset val="1"/>
          </rPr>
          <t>&gt;&lt;Q&gt;NL0000235190^FF_SHLDRS_EQ(ANN_R,43101,43465,,,USD)&lt;/Q&gt;&lt;R&gt;1&lt;/R&gt;&lt;C&gt;1&lt;/C&gt;&lt;D xsi:type="xsd:double"&gt;11115.9903273582&lt;/D&gt;&lt;/FQL&gt;&lt;FQL&gt;&lt;Q&gt;NL0000235190^FF_MKT_VAL(ANN_R,43101,43465,,,USD)&lt;/Q&gt;&lt;R&gt;1&lt;/R&gt;&lt;C&gt;1&lt;/C&gt;&lt;D xsi:type="xsd:double"&gt;74453.7819536755&lt;/D&gt;&lt;/FQL&gt;&lt;FQL&gt;&lt;Q&gt;JP3200450009^FF_TAX_CF(ANN_R,43831,44196)&lt;/Q&gt;&lt;R&gt;1&lt;/R&gt;&lt;C&gt;1&lt;/C&gt;&lt;D xsi:type="xsd:double"&gt;124236&lt;/D&gt;&lt;/FQL&gt;&lt;FQL&gt;&lt;Q&gt;DE0007100000^FF_TAX_RATE(ANN_R,43101,43465)&lt;/Q&gt;&lt;R&gt;1&lt;/R&gt;&lt;C&gt;1&lt;/C&gt;&lt;D xsi:type="xsd:double"&gt;30.3149210182111&lt;/D&gt;&lt;/FQL&gt;&lt;FQL&gt;&lt;Q&gt;IT0005239360^FF_TAX_CF(ANN_R,43831,44196)&lt;/Q&gt;&lt;R&gt;1&lt;/R&gt;&lt;C&gt;1&lt;/C&gt;&lt;D xsi:type="xsd:double"&gt;-118&lt;/D&gt;&lt;/FQL&gt;&lt;FQL&gt;&lt;Q&gt;DE0007100000^FF_ASSETS(ANN_R,43101,43465,,,USD)&lt;/Q&gt;&lt;R&gt;1&lt;/R&gt;&lt;C&gt;1&lt;/C&gt;&lt;D xsi:type="xsd:double"&gt;321932.751953959&lt;/D&gt;&lt;/FQL&gt;&lt;FQL&gt;&lt;Q&gt;DE0007100000^FF_SHLDRS_EQ(ANN_R,43101,43465,,,USD)&lt;/Q&gt;&lt;R&gt;1&lt;/R&gt;&lt;C&gt;1&lt;/C&gt;&lt;D xsi:type="xsd:double"&gt;73924.079236865&lt;/D&gt;&lt;/FQL&gt;&lt;FQL&gt;&lt;Q&gt;DE0007100000^FF_MKT_VAL(ANN_R,43101,43465,,,USD)&lt;/Q&gt;&lt;R&gt;1&lt;/R&gt;&lt;C&gt;1&lt;/C&gt;&lt;D xsi:type="xsd:double"&gt;56147.2251686496&lt;/D&gt;&lt;/FQL&gt;&lt;FQL&gt;&lt;Q&gt;JP3546800008^FF_PTX_INC(ANN_R,41640,42004,,,USD)&lt;/Q&gt;&lt;R&gt;1&lt;/R&gt;&lt;C&gt;1&lt;/C&gt;&lt;D xsi:type="xsd:double"&gt;528.164144454524&lt;/D&gt;&lt;/FQL&gt;&lt;FQL&gt;&lt;Q&gt;FR0000120073^FF_TAX_RATE(ANN_R,43101,43465)&lt;/Q&gt;&lt;R&gt;1&lt;/R&gt;&lt;C&gt;1&lt;/C&gt;&lt;D xsi:type="xsd:double"&gt;24.9045671438309&lt;/D&gt;&lt;/FQL&gt;&lt;FQL&gt;&lt;Q&gt;US55261F1049^FF_TAX_CF(ANN_R,41640,42004,,,USD)&lt;/Q&gt;&lt;R&gt;1&lt;/R&gt;&lt;C&gt;1&lt;/C&gt;&lt;D xsi:type="xsd:double"&gt;411.912&lt;/D&gt;&lt;/FQL&gt;&lt;FQL&gt;&lt;Q&gt;FR0000120073^FF_ASSETS(ANN_R,43101,43465,,,USD)&lt;/Q&gt;&lt;R&gt;1&lt;/R&gt;&lt;C&gt;1&lt;/C&gt;&lt;D xsi:type="xsd:double"&gt;47990.1217129469&lt;/D&gt;&lt;/FQL&gt;&lt;FQL&gt;&lt;Q&gt;FR0000120073^FF_SHLDRS_EQ(ANN_R,43101,43465,,,USD)&lt;/Q&gt;&lt;R&gt;1&lt;/R&gt;&lt;C&gt;1&lt;/C&gt;&lt;D xsi:type="xsd:double"&gt;20328.750266397&lt;/D&gt;&lt;/FQL&gt;&lt;FQL&gt;&lt;Q&gt;FR0000120073^FF_MKT_VAL(ANN_R,43101,43465,,,USD)&lt;/Q&gt;&lt;R&gt;1&lt;/R&gt;&lt;C&gt;1&lt;/C&gt;&lt;D xsi:type="xsd:double"&gt;53057.0355865581&lt;/D&gt;&lt;/FQL&gt;&lt;FQL&gt;&lt;Q&gt;CH0102484968^FF_PTX_INC(ANN_R,43101,43465,,,USD)&lt;/Q&gt;&lt;R&gt;1&lt;/R&gt;&lt;C&gt;1&lt;/C&gt;&lt;D xsi:type="xsd:double"&gt;911.448082447052&lt;/D&gt;&lt;/FQL&gt;&lt;FQL&gt;&lt;Q&gt;FR0000120321^FF_TAX_RATE(ANN_R,43101,43465)&lt;/Q&gt;&lt;R&gt;1&lt;/R&gt;&lt;C&gt;1&lt;/C&gt;&lt;D xsi:type="xsd:double"&gt;24.7757393367672&lt;/D&gt;&lt;/FQL&gt;&lt;FQL&gt;&lt;Q&gt;US29355A1079^FF_TAX_CF(ANN_R,41640,42004,,,USD)&lt;/Q&gt;&lt;R&gt;1&lt;/R&gt;&lt;C&gt;1&lt;/C&gt;&lt;D xsi:type="xsd:double"&gt;0.472&lt;/D&gt;&lt;/FQL&gt;&lt;FQL&gt;&lt;Q&gt;FR0000120321^FF_ASSETS(ANN_R,43101,43465,,,USD)&lt;/Q&gt;&lt;R&gt;1&lt;/R&gt;&lt;C&gt;1&lt;/C&gt;&lt;D xsi:type="xsd:double"&gt;43962.6900467277&lt;/D&gt;&lt;/FQL&gt;&lt;FQL&gt;&lt;Q&gt;FR0000120321^FF_SHLDRS_EQ(ANN_R,43101,43465,,,USD)&lt;/Q&gt;&lt;R&gt;1&lt;/R&gt;&lt;C&gt;1&lt;/C&gt;&lt;D xsi:type="xsd:double"&gt;30783.1997049809&lt;/D&gt;&lt;/FQL&gt;&lt;FQL&gt;&lt;Q&gt;FR0000120321^FF_MKT_VAL(ANN_R,43101,43465,,,USD)&lt;/Q&gt;&lt;R&gt;1&lt;/R&gt;&lt;C&gt;1&lt;/C&gt;&lt;D xsi:type="xsd:double"&gt;128714.86418645&lt;/D&gt;&lt;/FQL&gt;&lt;FQL&gt;&lt;Q&gt;NL0010773842^FF_PTX_INC(ANN_R,43101,43465,,,USD)&lt;/Q&gt;&lt;R&gt;1&lt;/R&gt;&lt;C&gt;1&lt;/C&gt;&lt;D xsi:type="xsd:double"&gt;1364.97043442726&lt;/D&gt;&lt;/FQL&gt;&lt;FQL&gt;&lt;Q&gt;DE0008404005^FF_TAX_RATE(ANN_R,43101,43465)&lt;/Q&gt;&lt;R&gt;1&lt;/R&gt;&lt;C&gt;1&lt;/C&gt;&lt;D xsi:type="xsd:double"&gt;25.9255697663237&lt;/D&gt;&lt;/FQL&gt;&lt;FQL&gt;&lt;Q&gt;JP3197600004^FF_PTX_INC(ANN_R,42005,42369,,,USD)&lt;/Q&gt;&lt;R&gt;1&lt;/R&gt;&lt;C&gt;1&lt;/C&gt;&lt;D xsi:type="xsd:double"&gt;166.626479947008&lt;/D&gt;&lt;/FQL&gt;&lt;FQL&gt;&lt;Q&gt;DE0008404005^FF_ASSETS(ANN_R,43101,43465,,,USD)&lt;/Q&gt;&lt;R&gt;1&lt;/R&gt;&lt;C&gt;1&lt;/C&gt;&lt;D xsi:type="xsd:double"&gt;1060216.72779608&lt;/D&gt;&lt;/FQL&gt;&lt;FQL&gt;&lt;Q&gt;DE0008404005^FF_SHLDRS_EQ(ANN_R,43101,43465,,,USD)&lt;/Q&gt;&lt;R&gt;1&lt;/R&gt;&lt;C&gt;1&lt;/C&gt;&lt;D xsi:type="xsd:double"&gt;69997.3590831757&lt;/D&gt;&lt;/FQL&gt;&lt;FQL&gt;&lt;Q&gt;DE0008404005^FF_MKT_VAL(ANN_R,43101,43465,,,USD)&lt;/Q&gt;&lt;R&gt;1&lt;/R&gt;&lt;C&gt;1&lt;/C&gt;&lt;D xsi:type="xsd:double"&gt;84789.0842415795&lt;/D&gt;&lt;/FQL&gt;&lt;FQL&gt;&lt;Q&gt;JP3421800008^FF_TAX_CF(ANN_R,43466,43830)&lt;/Q&gt;&lt;R&gt;1&lt;/R&gt;&lt;C&gt;1&lt;/C&gt;&lt;D xsi:type="xsd:double"&gt;51869&lt;/D&gt;&lt;/FQL&gt;&lt;FQL&gt;&lt;Q&gt;DE0007164600^FF_TAX_RATE(ANN_R,43101,43465)&lt;/Q&gt;&lt;R&gt;1&lt;/R&gt;&lt;C&gt;1&lt;/C&gt;&lt;D xsi:type="xsd:double"&gt;26.9821428571429&lt;/D&gt;&lt;/FQL&gt;&lt;FQL&gt;&lt;Q&gt;JP3902400005^FF_TAX_CF(ANN_R,42736,43100)&lt;/Q&gt;&lt;R&gt;1&lt;/R&gt;&lt;C&gt;1&lt;/C&gt;&lt;D xsi:type="xsd:double"&gt;56686&lt;/D&gt;&lt;/FQL&gt;&lt;FQL&gt;&lt;Q&gt;DE0007164600^FF_ASSETS(ANN_R,43101,43465,,,USD)&lt;/Q&gt;&lt;R&gt;1&lt;/R&gt;&lt;C&gt;1&lt;/C&gt;&lt;D xsi:type="xsd:double"&gt;58874.5098559856&lt;/D&gt;&lt;/FQL&gt;&lt;FQL&gt;&lt;Q&gt;DE0007164600^FF_SHLDRS_EQ(ANN_R,43101,43465,,,USD)&lt;/Q&gt;&lt;R&gt;1&lt;/R&gt;&lt;C&gt;1&lt;/C&gt;&lt;D xsi:type="xsd:double"&gt;32959.2999916077&lt;/D&gt;&lt;/FQL&gt;&lt;FQL&gt;&lt;Q&gt;DE0007164600^FF_MKT_VAL(ANN_R,43101,43465,,,USD)&lt;/Q&gt;&lt;R&gt;1&lt;/R&gt;&lt;C&gt;1&lt;/C&gt;&lt;D xsi:type="xsd:double"&gt;118617.795279706&lt;/D&gt;&lt;/FQL&gt;&lt;FQL&gt;&lt;Q&gt;JP3734800000^FF_PTX_INC(ANN_R,41640,42004,,,USD)&lt;/Q&gt;&lt;R&gt;1&lt;/R&gt;&lt;C&gt;1&lt;/C&gt;&lt;D xsi:type="xsd:double"&gt;843.153904788196&lt;/D&gt;&lt;/FQL&gt;&lt;FQL&gt;&lt;Q&gt;CH0012032048^FF_TAX_RATE(ANN_R,43101,43465)&lt;/Q&gt;&lt;R&gt;1&lt;/R&gt;&lt;C&gt;1&lt;/C&gt;&lt;D xsi:type="xsd:double"&gt;23.2145382548437&lt;/D&gt;&lt;/FQL&gt;&lt;FQL&gt;&lt;Q&gt;US1011211018^FF_TAX_CF(ANN_R,43101,43465,,,USD)&lt;/Q&gt;&lt;R&gt;0&lt;/R&gt;&lt;C&gt;0&lt;/C&gt;&lt;/FQL&gt;&lt;FQL&gt;&lt;Q&gt;CH0012032048^FF_ASSETS(ANN_R,43101,43465,,,USD)&lt;/Q&gt;&lt;R&gt;1&lt;/R&gt;&lt;C&gt;1&lt;/C&gt;&lt;D xsi:type="xsd:double"&gt;79648.000897646&lt;/D&gt;&lt;/FQL&gt;&lt;FQL&gt;&lt;Q&gt;CH0012032048^FF_SHLDRS_EQ(ANN_R,43101,43465,,,USD)&lt;/Q&gt;&lt;R&gt;1&lt;/R&gt;&lt;C&gt;1&lt;/C&gt;&lt;D xsi:type="xsd:double"&gt;28019.8820738792&lt;/D&gt;&lt;/FQL&gt;&lt;FQL&gt;&lt;Q&gt;CH0012032048^FF_MKT_VAL(ANN_R,43101,43465,,,USD)&lt;/Q&gt;&lt;R&gt;1&lt;/R&gt;&lt;C&gt;1&lt;/C&gt;&lt;D xsi:type="xsd:double"&gt;210963.454604702&lt;/D&gt;&lt;/FQL&gt;&lt;FQL&gt;&lt;Q&gt;US4165151048^FF_TAX_CF(ANN_R,42370,42735)&lt;/Q&gt;&lt;R&gt;1&lt;/R&gt;&lt;C&gt;1&lt;/C&gt;&lt;D xsi:type="xsd:double"&gt;130&lt;/D&gt;&lt;/FQL&gt;&lt;FQL&gt;&lt;Q&gt;US0995021062^FF_TAX_RATE(ANN_R,43101,43465)&lt;/Q&gt;&lt;R&gt;1&lt;/R&gt;&lt;C&gt;1&lt;/C&gt;&lt;D xsi:type="xsd:double"&gt;29.8449432140565&lt;/D&gt;&lt;/FQL&gt;&lt;FQL&gt;&lt;Q&gt;TW0001216000^FF_TAX_CF(ANN_R,42736,43100)&lt;/Q&gt;&lt;R&gt;1&lt;/R&gt;&lt;C&gt;1&lt;/C&gt;&lt;D xsi:type="xsd:double"&gt;6569.861&lt;/D&gt;&lt;/FQL&gt;&lt;FQL&gt;&lt;Q&gt;US0995021062^FF_ASSETS(ANN_R,43101,43465,,,USD)&lt;/Q&gt;&lt;R&gt;1&lt;/R&gt;&lt;C&gt;1&lt;/C&gt;&lt;D xsi:type="xsd:double"&gt;3770.39&lt;/D&gt;&lt;/FQL&gt;&lt;FQL&gt;&lt;Q&gt;US0995021062^FF_SHLDRS_EQ(ANN_R,43101,43465,,,USD)&lt;/Q&gt;&lt;R&gt;1&lt;/R&gt;&lt;C&gt;1&lt;/C&gt;&lt;D xsi:type="xsd:double"&gt;562.491&lt;/D&gt;&lt;/FQL&gt;&lt;FQL&gt;&lt;Q&gt;US0995021062^FF_MKT_VAL(ANN_R,43101,43465,,,USD)&lt;/Q&gt;&lt;R&gt;1&lt;/R&gt;&lt;C&gt;1&lt;/C&gt;&lt;D xsi:type="xsd:double"&gt;5554.24999008&lt;/D&gt;&lt;/FQL&gt;&lt;FQL&gt;&lt;Q&gt;JP3236200006^FF_PTX_INC(ANN_R,41640,42004,,,USD)&lt;/Q&gt;&lt;R&gt;1&lt;/R&gt;&lt;C&gt;1&lt;/C&gt;&lt;D xsi:type="xsd:double"&gt;1358.18058134429&lt;/D&gt;&lt;/FQL&gt;&lt;FQL&gt;&lt;Q&gt;US5132721045^FF_TAX_RATE(ANN_R,43101,43465)&lt;/Q&gt;&lt;R&gt;1&lt;/R&gt;&lt;C&gt;1&lt;/C&gt;&lt;D xsi:type="xsd:double"&gt;25.7161043921069&lt;/D&gt;&lt;/FQL&gt;&lt;FQL&gt;&lt;Q&gt;TW0002886009^FF_TAX_CF(ANN_R,42370,42735,,,USD)&lt;/Q&gt;&lt;R&gt;1&lt;/R&gt;&lt;C&gt;1&lt;/C&gt;&lt;D xsi:type="xsd:double"&gt;140.369337307066&lt;/D&gt;&lt;/FQL&gt;&lt;FQL&gt;&lt;Q&gt;US5132721045^FF_ASSETS(ANN_R,43101,43465,,,USD)&lt;/Q&gt;&lt;R&gt;1&lt;/R&gt;&lt;C&gt;1&lt;/C&gt;&lt;D xsi:type="xsd:double"&gt;2752.6&lt;/D&gt;&lt;/FQL&gt;&lt;FQL&gt;&lt;Q&gt;US5132721045^FF_SHLDRS_EQ(ANN_R,43101,43465,,,USD)&lt;/Q&gt;&lt;R&gt;1&lt;/R&gt;&lt;C&gt;1&lt;/C&gt;&lt;D xsi:type="xsd:double"&gt;-334.8&lt;/D&gt;&lt;/FQL&gt;&lt;FQL&gt;&lt;Q&gt;US5132721045^FF_MKT_VAL(ANN_R,43101,43465,,,USD)&lt;/Q&gt;&lt;R&gt;1&lt;/R&gt;&lt;C&gt;1&lt;/C&gt;&lt;D xsi:type="xsd:double"&gt;9574.52448276&lt;/D&gt;&lt;/FQL&gt;&lt;FQL&gt;&lt;Q&gt;DE0007164600^FF_PTX_INC(ANN_R,41640,42004,,,USD)&lt;/Q&gt;&lt;R&gt;1&lt;/R&gt;&lt;C&gt;1&lt;/C&gt;&lt;D xsi:type="xsd:double"&gt;5776.66790306568&lt;/D&gt;&lt;/FQL&gt;&lt;FQL&gt;&lt;Q&gt;US6700024010^FF_TAX_RATE(ANN_R,43101,43465)&lt;/Q&gt;&lt;R&gt;0&lt;/R&gt;&lt;C&gt;0&lt;/C&gt;&lt;/FQL&gt;&lt;FQL&gt;&lt;Q&gt;NL0000009538^FF_PTX_INC(ANN_R,41640,42004,,,USD)&lt;/Q&gt;&lt;R&gt;1&lt;/R&gt;&lt;C&gt;1&lt;/C&gt;&lt;D xsi:type="xsd:double"&gt;245.392321944237&lt;/D&gt;&lt;/FQL&gt;&lt;FQL&gt;&lt;Q&gt;US6700024010^FF_ASSETS(ANN_R,43101,43465,,,USD)&lt;/Q&gt;&lt;R&gt;1&lt;/R&gt;&lt;C&gt;1&lt;/C&gt;&lt;D xsi:type="xsd:double"&gt;207.978&lt;/D&gt;&lt;/FQL&gt;&lt;FQL&gt;&lt;Q&gt;US6700024010^FF_SHLDRS_EQ(ANN_R,43101,43465,,,USD)&lt;/Q&gt;&lt;R&gt;1&lt;/R&gt;&lt;C&gt;1&lt;/C&gt;&lt;D xsi:type="xsd:double"&gt;-167.935&lt;/D&gt;&lt;/FQL&gt;&lt;FQL&gt;&lt;Q&gt;US6700024010^FF_MKT_VAL(ANN_R,43101,43465,,,USD)&lt;/Q&gt;&lt;R&gt;1&lt;/R&gt;&lt;C&gt;1&lt;/C&gt;&lt;D xsi:type="xsd:double"&gt;707.38911688&lt;/D&gt;&lt;/FQL&gt;&lt;FQL&gt;&lt;Q&gt;JP3386450005^FF_PTX_INC(ANN_R,41275,41639,,,USD)&lt;/Q&gt;&lt;R&gt;1&lt;/R&gt;&lt;C&gt;1&lt;/C&gt;&lt;D xsi:type="xsd:double"&gt;3281.26188889146&lt;/D&gt;&lt;/FQL&gt;&lt;FQL&gt;&lt;Q&gt;US4180561072^FF_TAX_RATE(ANN_R,43101,43465)&lt;/Q&gt;&lt;R&gt;1&lt;/R&gt;&lt;C&gt;1&lt;/C&gt;&lt;D xsi:type="xsd:double"&gt;18.4791532607007&lt;/D&gt;&lt;/FQL&gt;&lt;FQL&gt;&lt;Q&gt;JP3726800000^FF_PTX_INC(ANN_R,43831,44196,,,USD)&lt;/Q&gt;&lt;R&gt;1&lt;/R&gt;&lt;C&gt;1&lt;/C&gt;&lt;D xsi:type="xsd:double"&gt;3934.33395195846&lt;/D&gt;&lt;/FQL&gt;&lt;FQL&gt;&lt;Q&gt;US4180561072^FF_ASSETS(ANN_R,43101,43465,,,USD)&lt;/Q&gt;&lt;R&gt;1&lt;/R&gt;&lt;C&gt;1&lt;/C&gt;&lt;D xsi:type="xsd:double"&gt;5262.988&lt;/D&gt;&lt;/FQL&gt;&lt;FQL&gt;&lt;Q&gt;US4180561072^FF_SHLDRS_EQ(ANN_R,43101,43465,,,USD)&lt;/Q&gt;&lt;R&gt;1&lt;/R&gt;&lt;C&gt;1&lt;/C&gt;&lt;D xsi:type="xsd:double"&gt;1754.486&lt;/D&gt;&lt;/FQL&gt;&lt;FQL&gt;&lt;Q&gt;US4180561072^FF_MKT_VAL(ANN_R,43101,43465,,,USD)&lt;/Q&gt;&lt;R&gt;1&lt;/R&gt;&lt;C&gt;1&lt;/C&gt;&lt;D xsi:type="xsd:double"&gt;10232.84836616&lt;/D&gt;&lt;/FQL&gt;&lt;FQL&gt;&lt;Q&gt;SE0000310336^FF_TAX_CF(ANN_R,43831,44196)&lt;/Q&gt;&lt;R&gt;1&lt;/R&gt;&lt;C&gt;1&lt;/C&gt;&lt;D xsi:type="xsd:double"&gt;2006&lt;/D&gt;&lt;/FQL&gt;&lt;FQL&gt;&lt;Q&gt;JE00BYSS4X48^FF_TAX_RATE(ANN_R,43101,43465)&lt;/Q&gt;&lt;R&gt;0&lt;/R&gt;&lt;C&gt;0&lt;/C&gt;&lt;/FQL&gt;&lt;FQL&gt;&lt;Q&gt;US0010551028^FF_TAX_CF(ANN_R,42370,42735)&lt;/Q&gt;&lt;R&gt;1&lt;/R&gt;&lt;C&gt;1&lt;/C&gt;&lt;D xsi:type="xsd:double"&gt;1526&lt;/D&gt;&lt;/FQL&gt;&lt;FQL&gt;&lt;Q&gt;JE00BYSS4X48^FF_ASSETS(ANN_R,43101,43465,,,USD)&lt;/Q&gt;&lt;R&gt;1&lt;/R&gt;&lt;C&gt;1&lt;/C&gt;&lt;D xsi:type="xsd:double"&gt;339.793&lt;/D&gt;&lt;/FQL&gt;&lt;FQL&gt;&lt;Q&gt;JE00BYSS4X48^FF_SHLDRS_EQ(ANN_R,43101,43465,,,USD)&lt;/Q&gt;&lt;R&gt;1&lt;/R&gt;&lt;C&gt;1&lt;/C&gt;&lt;D xsi:type="xsd:double"&gt;112.259&lt;/D&gt;&lt;/FQL&gt;&lt;FQL&gt;&lt;Q&gt;JE00BYSS4X48^FF_MKT_VAL(ANN_R,43101,43465,,,USD)&lt;/Q&gt;&lt;R&gt;1&lt;/R&gt;&lt;C&gt;1&lt;/C&gt;&lt;D xsi:type="xsd:double"&gt;3122.1501138&lt;/D&gt;&lt;/FQL&gt;&lt;FQL&gt;&lt;Q&gt;US4165151048^FF_TAX_CF(ANN_R,41275,41639,,,USD)&lt;/Q&gt;&lt;R&gt;1&lt;/R&gt;&lt;C&gt;1&lt;/C&gt;&lt;D xsi:type="xsd:double"&gt;69&lt;/D&gt;&lt;/FQL&gt;&lt;FQL&gt;&lt;Q&gt;US00751Y1064^FF_TAX_RATE(ANN_R,43101,43465)&lt;/Q&gt;&lt;R&gt;1&lt;/R&gt;&lt;C&gt;1&lt;/C&gt;&lt;D xsi:type="xsd:double"&gt;23.6674806938681&lt;/D&gt;&lt;/FQL&gt;&lt;FQL&gt;&lt;Q&gt;FR0000120172^FF_PTX_INC(ANN_R,43101,43465,,,USD)&lt;/Q&gt;&lt;R&gt;1&lt;/R&gt;&lt;C&gt;1&lt;/C&gt;&lt;D xsi:type="xsd:double"&gt;650.042099714279&lt;/D&gt;&lt;/FQL&gt;&lt;FQL&gt;&lt;Q&gt;US00751Y1064^FF_ASSETS(ANN_R,43101,43465,,,USD)&lt;/Q&gt;&lt;R&gt;1&lt;/R&gt;&lt;C&gt;1&lt;/C&gt;&lt;D xsi:type="xsd:double"&gt;9040.648&lt;/D&gt;&lt;/FQL&gt;&lt;FQL&gt;&lt;Q&gt;US00751Y1064^FF_SHLDRS_EQ(ANN_R,43101,43465,,,USD)&lt;/Q&gt;&lt;R&gt;1&lt;/R&gt;&lt;C&gt;1&lt;/C&gt;&lt;D xsi:type="xsd:double"&gt;3550.813&lt;/D&gt;&lt;/FQL&gt;&lt;FQL&gt;&lt;Q&gt;US00751Y1064^FF_MKT_VAL(ANN_R,43101,43465,,,USD)&lt;/Q&gt;&lt;R&gt;1&lt;/R&gt;&lt;C&gt;1&lt;/C&gt;&lt;D xsi:type="xsd:double"&gt;11264.6316&lt;/D&gt;&lt;/FQL&gt;&lt;FQL&gt;&lt;Q&gt;JP3933800009^FF_TAX_CF(ANN_R,42736,43100)&lt;/Q&gt;&lt;R&gt;1&lt;/R&gt;&lt;C&gt;1&lt;/C&gt;&lt;D xsi:type="xsd:double"&gt;63919&lt;/D&gt;&lt;/FQL&gt;&lt;FQL&gt;&lt;Q&gt;US5018892084^FF_TAX_RATE(ANN_R,43101,43465)&lt;/Q&gt;&lt;R&gt;1&lt;/R&gt;&lt;C&gt;1&lt;/C&gt;&lt;D xsi:type="xsd:double"&gt;25.7448236621825&lt;/D&gt;&lt;/FQL&gt;&lt;FQL&gt;&lt;Q&gt;CH0210483332^FF_PTX_INC(ANN_R,41640,42004,,,USD)&lt;/Q&gt;&lt;R&gt;1&lt;/R&gt;&lt;C&gt;1&lt;/C&gt;&lt;D xsi:type="xsd:double"&gt;3347.44980278253&lt;/D&gt;&lt;/FQL&gt;&lt;FQL&gt;&lt;Q&gt;US5018892084^FF_ASSETS(ANN_R,43101,43465,,,USD)&lt;/Q&gt;&lt;R&gt;1&lt;/R&gt;&lt;C&gt;1&lt;/C&gt;&lt;D xsi:type="xsd:double"&gt;11393.402&lt;/D&gt;&lt;/FQL&gt;&lt;FQL&gt;&lt;Q&gt;US5018892084^FF_SHLDRS_EQ(ANN_R,43101,43465,,,USD)&lt;/Q&gt;&lt;R&gt;1&lt;/R&gt;&lt;C&gt;1&lt;/C&gt;&lt;D xsi:type="xsd:double"&gt;4782.298&lt;/D&gt;&lt;/FQL&gt;&lt;FQL&gt;&lt;Q&gt;US5018892084^FF_MKT_VAL(ANN_R,43101,43465,,,USD)&lt;/Q&gt;&lt;R&gt;1&lt;/R&gt;&lt;C&gt;1&lt;/C&gt;&lt;D xsi:type="xsd:double"&gt;7502.14728522&lt;/D&gt;&lt;/FQL&gt;&lt;FQL&gt;&lt;Q&gt;JP3814000000^FF_PTX_INC(ANN_R,41275,41639,,,USD)&lt;/Q&gt;&lt;R&gt;1&lt;/R&gt;&lt;C&gt;1&lt;/C&gt;&lt;D xsi:type="xsd:double"&gt;1437.58447099477&lt;/D&gt;&lt;/FQL&gt;&lt;FQL&gt;&lt;Q&gt;US12541W2098^FF_TAX_RATE(ANN_R,43101,43465)&lt;/Q&gt;&lt;R&gt;1&lt;/R&gt;&lt;C&gt;1&lt;/C&gt;&lt;D xsi:type="xsd:double"&gt;24.5114867773975&lt;/D&gt;&lt;/FQL&gt;&lt;FQL&gt;&lt;Q&gt;JP3496400007^FF_PTX_INC(ANN_R,43101,43465,,,USD)&lt;/Q&gt;&lt;R&gt;1&lt;/R&gt;&lt;C&gt;1&lt;/C&gt;&lt;D xsi:type="xsd:double"&gt;8617.9386940524&lt;/D&gt;&lt;/FQL&gt;&lt;FQL&gt;&lt;Q&gt;US12541W2098^FF_ASSETS(ANN_R,43101,43465,,,USD)&lt;/Q&gt;&lt;R&gt;1&lt;/R&gt;&lt;C&gt;1&lt;/C&gt;&lt;D xsi:type="xsd:double"&gt;4427.412&lt;/D&gt;&lt;/FQL&gt;&lt;FQL&gt;&lt;Q&gt;US12541W2098^FF_SHLDRS_EQ(ANN_R,43101,43465,,,USD)&lt;/Q&gt;&lt;R&gt;1&lt;/R&gt;&lt;C&gt;1&lt;/C&gt;&lt;D xsi:type="xsd:double"&gt;1595.087&lt;/D&gt;&lt;/FQL&gt;&lt;FQL&gt;&lt;Q&gt;US12541W2098^FF_MKT_VAL(ANN_R,43101,43465,,,USD)&lt;/Q&gt;&lt;R&gt;1&lt;/R&gt;&lt;C&gt;1&lt;/C&gt;&lt;D xsi:type="xsd:double"&gt;11544.21156&lt;/D&gt;&lt;/FQL&gt;&lt;FQL&gt;&lt;Q&gt;JP3970300004^FF_TAX_CF(ANN_R,40909,41274,,,USD)&lt;/Q&gt;&lt;R&gt;0&lt;/R&gt;&lt;C&gt;0&lt;/C&gt;&lt;/FQL&gt;&lt;FQL&gt;&lt;Q&gt;US3802371076^FF_TAX_RATE(ANN_R,43101,43465)&lt;/Q&gt;&lt;R&gt;1&lt;/R&gt;&lt;C&gt;1&lt;/C&gt;&lt;D xsi:type="xsd:double"&gt;-12.3287671232877&lt;/D&gt;&lt;/FQL&gt;&lt;FQL&gt;&lt;Q&gt;JP3802300008^FF_PTX_INC(ANN_R,43466,43830,,,USD)&lt;/Q&gt;&lt;R&gt;1&lt;/R&gt;&lt;C&gt;1&lt;/C&gt;&lt;D xsi:type="xsd:double"&gt;2286.68880330864&lt;/D&gt;&lt;/FQL&gt;&lt;FQL&gt;&lt;Q&gt;US3802371076^FF_ASSETS(ANN_R,43101,43465,,,USD)&lt;/Q&gt;&lt;R&gt;1&lt;/R&gt;&lt;C&gt;1&lt;/C&gt;&lt;D xsi:type="xsd:double"&gt;6083.4&lt;/D&gt;&lt;/FQL&gt;&lt;FQL&gt;&lt;Q&gt;US3802371076^FF_SHLDRS_EQ(ANN_R,43101,43465,,,USD)&lt;/Q&gt;&lt;R&gt;1&lt;/R&gt;&lt;C&gt;1&lt;/C&gt;&lt;D xsi:type="xsd:double"&gt;792.7&lt;/D&gt;&lt;/FQL&gt;&lt;FQL&gt;&lt;Q&gt;US3802371076^FF_MKT_VAL(ANN_R,43101,43465,,,USD)&lt;/Q&gt;&lt;R&gt;1&lt;/R&gt;&lt;C&gt;1&lt;/C&gt;&lt;D xsi:type="xsd:double"&gt;11060.18538&lt;/D&gt;&lt;/FQL&gt;&lt;FQL&gt;&lt;Q&gt;FI4000297767^FF_TAX_CF(ANN_R,40909,41274,,,USD)&lt;/Q&gt;&lt;R&gt;1&lt;/R&gt;&lt;C&gt;1&lt;/C&gt;&lt;D xsi:type="xsd:double"&gt;850.31865194365&lt;/D&gt;&lt;/FQL&gt;&lt;FQL&gt;&lt;Q&gt;US5502411037^FF_TAX_RATE(ANN_R,43101,43465)&lt;/Q&gt;&lt;R&gt;0&lt;/R&gt;&lt;C&gt;0&lt;/C&gt;&lt;/FQL&gt;&lt;FQL&gt;&lt;Q&gt;JP3496400007^FF_TAX_CF(ANN_R,42370,42735)&lt;/Q&gt;&lt;R&gt;1&lt;/R&gt;&lt;C&gt;1&lt;/C&gt;&lt;D xsi:type="xsd:double"&gt;291786&lt;/D&gt;&lt;/FQL&gt;&lt;FQL&gt;&lt;Q&gt;US5502411037^FF_ASSETS(ANN_R,43101,43465,,,USD)&lt;/Q&gt;&lt;R&gt;1&lt;/R&gt;&lt;C&gt;1&lt;/C&gt;&lt;D xsi:type="xsd:double"&gt;70256&lt;/D&gt;&lt;/FQL&gt;&lt;FQL&gt;&lt;Q&gt;US5502411037^FF_SHLDRS_EQ(ANN_R,43101,43465,,,USD)&lt;/Q&gt;&lt;R&gt;1&lt;/R&gt;&lt;C&gt;1&lt;/C&gt;&lt;D xsi:type="xsd:double"&gt;19828&lt;/D&gt;&lt;/FQL&gt;&lt;FQL&gt;&lt;Q&gt;US5502411037^FF_MKT_VAL(ANN_R,43101,43465,,,USD)&lt;/Q&gt;&lt;R&gt;1&lt;/R&gt;&lt;C&gt;1&lt;/C&gt;&lt;D xsi:type="xsd:double"&gt;16364.53005&lt;/D&gt;&lt;/FQL&gt;&lt;FQL&gt;&lt;Q&gt;US9291601097^FF_PTX_INC(ANN_R,41275,41639,,,USD)&lt;/Q&gt;&lt;R&gt;1&lt;/R&gt;&lt;C&gt;1&lt;/C&gt;&lt;D xsi:type="xsd:double"&gt;-3.703&lt;/D&gt;&lt;/FQL&gt;&lt;FQL&gt;&lt;Q&gt;US4404521001^FF_TAX_RATE(ANN_R,43101,43465)&lt;/Q&gt;&lt;R&gt;1&lt;/R&gt;&lt;C&gt;1&lt;/C&gt;&lt;D xsi:type="xsd:double"&gt;14.2812397357452&lt;/D&gt;&lt;/FQL&gt;&lt;FQL&gt;&lt;Q&gt;NL0000226223^FF_TAX_CF(ANN_R,43101,43465,,,USD)&lt;/Q&gt;&lt;R&gt;1&lt;/R&gt;&lt;C&gt;1&lt;/C&gt;&lt;D xsi:type="xsd:double"&gt;59.9999987080001&lt;/D&gt;&lt;/FQL&gt;&lt;FQL&gt;&lt;Q&gt;US4404521001^FF_ASSETS(ANN_R,43101,43465,,,USD)&lt;/Q&gt;&lt;R&gt;1&lt;/R&gt;&lt;C&gt;1&lt;/C&gt;&lt;D xsi:type="xsd:double"&gt;8340.99&lt;/D&gt;&lt;/FQL&gt;&lt;FQL&gt;&lt;Q&gt;US4404521001^FF_SHLDRS_EQ(ANN_R,43101,43465,,,USD)&lt;/Q&gt;&lt;R&gt;1&lt;/R&gt;&lt;C&gt;1&lt;/C&gt;&lt;D xsi:type="xsd:double"&gt;5600.811&lt;/D&gt;&lt;/FQL&gt;&lt;FQL&gt;&lt;Q&gt;US4404521001^FF_MKT_VAL(ANN_R,43101,43465,,,USD)&lt;/Q&gt;&lt;R&gt;1&lt;/R&gt;&lt;C&gt;1&lt;/C&gt;&lt;D xsi:type="xsd:double"&gt;21990.35787628&lt;/D&gt;&lt;/FQL&gt;&lt;FQL&gt;&lt;Q&gt;FR0000125338^FF_TAX_CF(ANN_R,42370,42735)&lt;/Q&gt;&lt;R&gt;1&lt;/R&gt;&lt;C&gt;1&lt;/C&gt;&lt;D xsi:type="xsd:double"&gt;167&lt;/D&gt;&lt;/FQL&gt;&lt;FQL&gt;&lt;Q&gt;US73278L1052^FF_TAX_RATE(ANN_R,43101,43465)&lt;/Q&gt;&lt;R&gt;1&lt;/R&gt;&lt;C&gt;1&lt;/C&gt;&lt;D xsi:type="xsd:double"&gt;20.0598649114484&lt;/D&gt;&lt;/FQL&gt;&lt;FQL&gt;&lt;Q&gt;US5303073051^FF_TAX_CF(ANN_R,40909,41274,,,USD)&lt;/Q&gt;&lt;R&gt;1&lt;/R&gt;&lt;C&gt;1&lt;/C&gt;&lt;D xsi:type="xsd:double"&gt;10.939&lt;/D&gt;&lt;/FQL&gt;&lt;FQL&gt;&lt;Q&gt;US73278L1052^FF_ASSETS(ANN_R,43101,43465,,,USD)&lt;/Q&gt;&lt;R&gt;1&lt;/R&gt;&lt;C&gt;1&lt;/C&gt;&lt;D xsi:type="xsd:double"&gt;1240.871&lt;/D&gt;&lt;/FQL&gt;&lt;FQL&gt;&lt;Q&gt;US73278L1052^FF_SHLDRS_EQ(ANN_R,43101,43465,,,USD)&lt;/Q&gt;&lt;R&gt;1&lt;/R&gt;&lt;C&gt;1&lt;/C&gt;&lt;D xsi:type="xsd:double"&gt;223.59&lt;/D&gt;&lt;/FQL&gt;&lt;FQL&gt;&lt;Q&gt;US73278L1052^FF_MKT_VAL(ANN_R,43101,43465,,,USD)&lt;/Q&gt;&lt;R&gt;1&lt;/R&gt;&lt;C&gt;1&lt;/C&gt;&lt;D xsi:type="xsd:double"&gt;5872.57685955&lt;/D&gt;&lt;/FQL&gt;&lt;FQL&gt;&lt;Q&gt;CH0012032048^FF_TAX_CF(ANN_R,42736,43100,,,USD)&lt;/Q&gt;&lt;R&gt;1&lt;/R&gt;&lt;C&gt;1&lt;/C&gt;&lt;D xsi:type="xsd:double"&gt;3971.50311970711&lt;/D&gt;&lt;/FQL&gt;&lt;FQL&gt;&lt;Q&gt;US24906P1093^FF_TAX_RATE(ANN_R,43101,43465)&lt;/Q&gt;&lt;R&gt;0&lt;/R&gt;&lt;C&gt;0&lt;/C&gt;&lt;/FQL&gt;&lt;FQL&gt;&lt;Q&gt;US42809H1077^FF_TAX_CF(ANN_R,43466,43830,,,USD)&lt;/Q&gt;&lt;R&gt;1&lt;/R&gt;&lt;C&gt;1&lt;/C&gt;&lt;D xsi:type="xsd:double"&gt;417&lt;/D&gt;&lt;/FQL&gt;&lt;FQL&gt;&lt;Q&gt;US24906P1093^FF_ASSETS(ANN_R,43101,43465,,,USD)&lt;/Q&gt;&lt;R&gt;1&lt;/R&gt;&lt;C&gt;1&lt;/C&gt;&lt;D xsi:type="xsd:double"&gt;8687&lt;/D&gt;&lt;/FQL&gt;&lt;FQL&gt;&lt;Q&gt;US24906P1093^FF_SHLDRS_EQ(ANN_R,43101,43465,,,USD)&lt;/Q&gt;&lt;R&gt;1&lt;/R&gt;&lt;C&gt;1&lt;/C&gt;&lt;D xsi:type="xsd:double"&gt;5121.1&lt;/D&gt;&lt;/FQL&gt;&lt;FQL&gt;&lt;Q&gt;US24906P1093^FF_MKT_VAL(ANN_R,43101,43465,,,USD)&lt;/Q&gt;&lt;R&gt;1&lt;/R&gt;&lt;C&gt;1&lt;/C&gt;&lt;D xsi:type="xsd:double"&gt;8297.83&lt;/D&gt;&lt;/FQL&gt;&lt;FQL&gt;&lt;Q&gt;JP3358000002^FF_PTX_INC(ANN_R,41275,41639,,,USD)&lt;/Q&gt;&lt;R&gt;1&lt;/R&gt;&lt;C&gt;1&lt;/C&gt;&lt;D xsi:type="xsd:double"&gt;463.225813429803&lt;/D&gt;&lt;/FQL&gt;&lt;FQL&gt;&lt;Q&gt;US7458671010^FF_TAX_RATE(ANN_R,43101,43465)&lt;/Q&gt;&lt;R&gt;1&lt;/R&gt;&lt;C&gt;1&lt;/C&gt;&lt;D xsi:type="xsd:double"&gt;24.1563886786292&lt;/D&gt;&lt;/FQL&gt;&lt;FQL&gt;&lt;Q&gt;FR0000120172^FF_PTX_INC(ANN_R,42736,43100,,,USD)&lt;/Q&gt;&lt;R&gt;1&lt;/R&gt;&lt;C&gt;1&lt;/C&gt;&lt;D xsi:type="xsd:double"&gt;596.677390217781&lt;/D&gt;&lt;/FQL&gt;&lt;FQL&gt;&lt;Q&gt;US7458671010^FF_ASSETS(ANN_R,43101,43465,,,USD)&lt;/Q&gt;&lt;R&gt;1&lt;/R&gt;&lt;C&gt;1&lt;/C&gt;&lt;D xsi:type="xsd:double"&gt;10172.976&lt;/D&gt;&lt;/FQL&gt;&lt;FQL&gt;&lt;Q&gt;US7458671010^FF_SHLDRS_EQ(ANN_R,43101,43465,,,USD)&lt;/Q&gt;&lt;R&gt;1&lt;/R&gt;&lt;C&gt;1&lt;/C&gt;&lt;D xsi:type="xsd:double"&gt;4817.782&lt;/D&gt;&lt;/FQL&gt;&lt;FQL&gt;&lt;Q&gt;US7458671010^FF_MKT_VAL(ANN_R,43101,43465,,,USD)&lt;/Q&gt;&lt;R&gt;1&lt;/R&gt;&lt;C&gt;1&lt;/C&gt;&lt;D xsi:type="xsd:double"&gt;7202.07608693&lt;/D&gt;&lt;/FQL&gt;&lt;FQL&gt;&lt;Q&gt;BE0003565737^FF_TAX_CF(ANN_R,40909,41274,,,USD)&lt;/Q&gt;&lt;R&gt;1&lt;/R&gt;&lt;C&gt;1&lt;/C&gt;&lt;D xsi:type="xsd:double"&gt;432.866176366806&lt;/D&gt;&lt;/FQL&gt;&lt;FQL&gt;&lt;Q&gt;US8326964058^FF_TAX_RATE(ANN_R,43101,43465)&lt;/Q&gt;&lt;R&gt;1&lt;/R&gt;&lt;C&gt;1&lt;/C&gt;&lt;D xsi:type="xsd:double"&gt;-55.4703832752613&lt;/D&gt;&lt;/FQL&gt;&lt;FQL&gt;&lt;Q&gt;US0995021062^FF_TAX_CF(ANN_R,43831,44196,,,USD)&lt;/Q&gt;&lt;R&gt;1&lt;/R&gt;&lt;C&gt;1&lt;/C&gt;&lt;D xsi:type="xsd:double"&gt;109.754&lt;/D&gt;&lt;/FQL&gt;&lt;FQL&gt;&lt;Q&gt;US8326964058^FF_ASSETS(ANN_R,43101,43465,,,USD)&lt;/Q&gt;&lt;R&gt;1&lt;/R&gt;&lt;C&gt;1&lt;/C&gt;&lt;D xsi:type="xsd:double"&gt;15430.3&lt;/D&gt;&lt;/FQL&gt;&lt;FQL&gt;&lt;Q&gt;US8326964058^FF_SHLDRS_EQ(ANN_R,43101,43465,,,USD)&lt;/Q&gt;&lt;R&gt;1&lt;/R&gt;&lt;C&gt;1&lt;/C&gt;&lt;D xsi:type="xsd:double"&gt;7891.1&lt;/D&gt;&lt;/FQL&gt;&lt;FQL&gt;&lt;Q&gt;US8326964058^FF_MKT_VAL(ANN_R,43101,43465,,,USD)&lt;/Q&gt;&lt;R&gt;1&lt;/R&gt;&lt;C&gt;1&lt;/C&gt;&lt;D xsi:type="xsd:double"&gt;12956.3895872&lt;/D&gt;&lt;/FQL&gt;&lt;FQL&gt;&lt;Q&gt;JP3951600000^FF_PTX_INC(ANN_R,40909,41274,,,USD)&lt;/Q&gt;&lt;R&gt;1&lt;/R&gt;&lt;C&gt;1&lt;/C&gt;&lt;D xsi:type="xsd:double"&gt;575.233555711806&lt;/D&gt;&lt;/FQL&gt;&lt;FQL&gt;&lt;Q&gt;US1011211018^FF_TAX_RATE(ANN_R,43101,43465)&lt;/Q&gt;&lt;R&gt;1&lt;/R&gt;&lt;C&gt;1&lt;/C&gt;&lt;D xsi:type="xsd:double"&gt;0&lt;/D&gt;&lt;/FQL&gt;&lt;FQL&gt;&lt;Q&gt;JP3249600002^FF_TAX_CF(ANN_R,42736,43100,,,USD)&lt;/Q&gt;&lt;R&gt;1&lt;/R&gt;&lt;C&gt;1&lt;/C&gt;&lt;D xsi:type="xsd:double"&gt;309.860323119909&lt;/D&gt;&lt;/FQL&gt;&lt;FQL&gt;&lt;Q&gt;US1011211018^FF_ASSETS(ANN_R,43101,43465,,,USD)&lt;/Q&gt;&lt;R&gt;1&lt;/R&gt;&lt;C&gt;1&lt;/C&gt;&lt;D xsi:type="xsd:double"&gt;20256.477&lt;/D&gt;&lt;/FQL&gt;&lt;FQL&gt;&lt;Q&gt;US1011211018^FF_SHLDRS_EQ(ANN_R,43101,43465,,,USD)&lt;/Q&gt;&lt;R&gt;1&lt;/R&gt;&lt;C&gt;1&lt;/C&gt;&lt;D xsi:type="xsd:double"&gt;5883.171&lt;/D&gt;&lt;/FQL&gt;&lt;FQL&gt;&lt;Q&gt;US1011211018^FF_MKT_VAL(ANN_R,43101,43465,,,USD)&lt;/Q&gt;&lt;R&gt;1&lt;/R&gt;&lt;C&gt;1&lt;/C&gt;&lt;D xsi:type="xsd:double"&gt;17384.3016989&lt;/D&gt;&lt;/FQL&gt;&lt;FQL&gt;&lt;Q&gt;JP3898400001^FF_TAX_CF(ANN_R,43466,43830)&lt;/Q&gt;&lt;R&gt;1&lt;/R&gt;&lt;C&gt;1&lt;/C&gt;&lt;D xsi:type="xsd:double"&gt;258134&lt;/D&gt;&lt;/FQL&gt;&lt;FQL&gt;&lt;Q&gt;US8793601050^FF_TAX_RATE(ANN_R,43101,43465)&lt;/Q&gt;&lt;R&gt;1&lt;/R&gt;&lt;C&gt;1&lt;/C&gt;&lt;D xsi:type="xsd:double"&gt;15.2576796141153&lt;/D&gt;&lt;/FQL&gt;&lt;FQL&gt;&lt;Q&gt;SE0000667891^FF_PTX_INC(ANN_R,43831,44196,,,USD)&lt;/Q&gt;&lt;R&gt;1&lt;/R&gt;&lt;C&gt;1&lt;/C&gt;&lt;D xsi:type="xsd:double"&gt;1223.71718597412&lt;/D&gt;&lt;/FQL&gt;&lt;FQL&gt;&lt;Q&gt;US8793601050^FF_ASSETS(ANN_R,43101,43465,,,USD)&lt;/Q&gt;&lt;R&gt;1&lt;/R&gt;&lt;C&gt;1&lt;/C&gt;&lt;D xsi:type="xsd:double"&gt;3809.3&lt;/D&gt;&lt;/FQL&gt;&lt;FQL&gt;&lt;Q&gt;US8793601050^FF_SHLDRS_EQ(ANN_R,43101,43465,,,USD)&lt;/Q&gt;&lt;R&gt;1&lt;/R&gt;&lt;C&gt;1&lt;/C&gt;&lt;D xsi:type="xsd:double"&gt;2229.7&lt;/D&gt;&lt;/FQL&gt;&lt;FQL&gt;&lt;Q&gt;US8793601050^FF_MKT_VAL(ANN_R,43101,43465,,,USD)&lt;/Q&gt;&lt;R&gt;1&lt;/R&gt;&lt;C&gt;1&lt;/C&gt;&lt;D xsi:type="xsd:double"&gt;7317.42121269&lt;/D&gt;&lt;/FQL&gt;&lt;FQL&gt;&lt;Q&gt;JP3304200003^FF_TAX_CF(ANN_R,42736,43100)&lt;/Q&gt;&lt;R&gt;1&lt;/R&gt;&lt;C&gt;1&lt;/C&gt;&lt;D xsi:type="xsd:double"&gt;44369&lt;/D&gt;&lt;/FQL&gt;&lt;FQL&gt;&lt;Q&gt;US18915M1071^FF_TAX_RATE(ANN_R,43101,43465)&lt;/Q&gt;&lt;R&gt;0&lt;/R&gt;&lt;C&gt;0&lt;/C&gt;&lt;/FQL&gt;&lt;FQL&gt;&lt;Q&gt;TW0001216000^FF_PTX_INC(ANN_R,43466,43830,,,USD)&lt;/Q&gt;&lt;R&gt;1&lt;/R&gt;&lt;C&gt;1&lt;/C&gt;&lt;D xsi:type="xsd:double"&gt;1077.02533707716&lt;/D&gt;&lt;/FQL&gt;&lt;FQL&gt;&lt;Q&gt;US18915M1071^FF_ASSETS(ANN_R,43101,43465,,,USD)&lt;/Q&gt;&lt;R&gt;1&lt;/R&gt;&lt;C&gt;1&lt;/C&gt;&lt;D xsi:type="xsd:double"&gt;298.38&lt;/D&gt;&lt;/FQL&gt;&lt;FQL&gt;&lt;Q&gt;US18915M1071^FF_SHLDRS_EQ(ANN_R,43101,43465,,,USD)&lt;/Q&gt;&lt;R&gt;1&lt;/R&gt;&lt;C&gt;1&lt;/C&gt;&lt;D xsi:type="xsd:double"&gt;218.016&lt;/D&gt;&lt;/FQL&gt;&lt;FQL&gt;&lt;Q&gt;US18915M1071^FF_MKT_VAL(ANN_R,43101,43465,,,USD)&lt;/Q&gt;&lt;R&gt;0&lt;/R&gt;&lt;C&gt;0&lt;/C&gt;&lt;/FQL&gt;&lt;FQL&gt;&lt;Q&gt;JP3758190007^FF_PTX_INC(ANN_R,41640,42004,,,USD)&lt;/Q&gt;&lt;R&gt;1&lt;/R&gt;&lt;C&gt;1&lt;/C&gt;&lt;D xsi:type="xsd:double"&gt;497.600399558432&lt;/D&gt;&lt;/FQL&gt;&lt;FQL&gt;&lt;Q&gt;US5745991068^FF_TAX_RATE(ANN_R,43101,43465)&lt;/Q&gt;&lt;R&gt;1&lt;/R&gt;&lt;C&gt;1&lt;/C&gt;&lt;D xsi:type="xsd:double"&gt;24.3660418963616&lt;/D&gt;&lt;/FQL&gt;&lt;FQL&gt;&lt;Q&gt;DK0010272202^FF_TAX_CF(ANN_R,43831,44196,,,USD)&lt;/Q&gt;&lt;R&gt;1&lt;/R&gt;&lt;C&gt;1&lt;/C&gt;&lt;D xsi:type="xsd:double"&gt;225.713120520115&lt;/D&gt;&lt;/FQL&gt;&lt;FQL&gt;&lt;Q&gt;US5745991068^FF_ASSETS(ANN_R,43101,43465,,,USD)&lt;/Q&gt;&lt;R&gt;1&lt;/R&gt;&lt;C&gt;1&lt;/C&gt;&lt;D xsi:type="xsd:double"&gt;5393&lt;/D&gt;&lt;/FQL&gt;&lt;FQL&gt;&lt;Q&gt;US5745991068^FF_SHLDRS_EQ(ANN_R,43101,43465,,,USD)&lt;/Q&gt;&lt;R&gt;1&lt;/R&gt;&lt;C&gt;1&lt;/C&gt;&lt;D xsi:type="xsd:double"&gt;-111&lt;/D&gt;&lt;/FQL&gt;&lt;FQL&gt;&lt;Q&gt;US5745991068^FF_MKT_VAL(ANN_R,43101,43465,,,USD)&lt;/Q&gt;&lt;R&gt;1&lt;/R&gt;&lt;C&gt;1&lt;/C&gt;&lt;D xsi:type="xsd:double"&gt;8593.636&lt;/D&gt;&lt;/FQL&gt;&lt;FQL&gt;&lt;Q&gt;US4404521001^FF_TAX_CF(ANN_R,43466,43830)&lt;/Q&gt;&lt;R&gt;1&lt;/R&gt;&lt;C&gt;1&lt;/C&gt;&lt;D xsi:type="xsd:double"&gt;221.4&lt;/D&gt;&lt;/FQL&gt;&lt;FQL&gt;&lt;Q&gt;US45167R1041^FF_TAX_RATE(ANN_R,43101,43465)&lt;/Q&gt;&lt;R&gt;1&lt;/R&gt;&lt;C&gt;1&lt;/C&gt;&lt;D xsi:type="xsd:double"&gt;22.378005781385&lt;/D&gt;&lt;/FQL&gt;&lt;FQL&gt;&lt;Q&gt;JP3762600009^FF_TAX_CF(ANN_R,42736,43100)&lt;/Q&gt;&lt;R&gt;1&lt;/R&gt;&lt;C&gt;1&lt;/C&gt;&lt;D xsi:type="xsd:double"&gt;47482&lt;/D&gt;&lt;/FQL&gt;&lt;FQL&gt;&lt;Q&gt;US45167R1041^FF_ASSETS(ANN_R,43101,43465,,,USD)&lt;/Q&gt;&lt;R&gt;1&lt;/R&gt;&lt;C&gt;1&lt;/C&gt;&lt;D xsi:type="xsd:double"&gt;3473.857&lt;/D&gt;&lt;/FQL&gt;&lt;FQL&gt;&lt;Q&gt;US45167R1041^FF_SHLDRS_EQ(ANN_R,43101,43465,,,USD)&lt;/Q&gt;&lt;R&gt;1&lt;/R&gt;&lt;C&gt;1&lt;/C&gt;&lt;D xsi:type="xsd:double"&gt;1994.64&lt;/D&gt;&lt;/FQL&gt;&lt;FQL&gt;&lt;Q&gt;US45167R1041^FF_MKT_VAL(ANN_R,43101,43465,,,USD)&lt;/Q&gt;&lt;R&gt;1&lt;/R&gt;&lt;C&gt;1&lt;/C&gt;&lt;D xsi:type="xsd:double"&gt;9589.79762402&lt;/D&gt;&lt;/FQL&gt;&lt;FQL&gt;&lt;Q&gt;US21036P1084^FF_PTX_INC(ANN_R,41275,41639,,,USD)&lt;/Q&gt;&lt;R&gt;1&lt;/R&gt;&lt;C&gt;1&lt;/C&gt;&lt;D xsi:type="xsd:double"&gt;516.4&lt;/D&gt;&lt;/FQL&gt;&lt;FQL&gt;&lt;Q&gt;US4461501045^FF_TAX_RATE(ANN_R,43101,43465)&lt;/Q&gt;&lt;R&gt;1&lt;/R&gt;&lt;C&gt;1&lt;/C&gt;&lt;D xsi:type="xsd:double"&gt;14.4348894348894&lt;/D&gt;&lt;/FQL&gt;&lt;FQL&gt;&lt;Q&gt;BE0974293251^FF_TAX_CF(ANN_R,43101,43465,,,USD)&lt;/Q&gt;&lt;R&gt;1&lt;/R&gt;&lt;C&gt;1&lt;/C&gt;&lt;D xsi:type="xsd:double"&gt;3046.99993438794&lt;/D&gt;&lt;/FQL&gt;&lt;FQL&gt;&lt;Q&gt;US4461501045^FF_ASSETS(ANN_R,43101,43465,,,USD)&lt;/Q&gt;&lt;R&gt;1&lt;/R&gt;&lt;C&gt;1&lt;/C&gt;&lt;D xsi:type="xsd:double"&gt;108781&lt;/D&gt;&lt;/FQL&gt;&lt;FQL&gt;&lt;Q&gt;US4461501045^FF_SHLDRS_EQ(ANN_R,43101,43465,,,USD)&lt;/Q&gt;&lt;R&gt;1&lt;/R&gt;&lt;C&gt;1&lt;/C&gt;&lt;D xsi:type="xsd:double"&gt;11102&lt;/D&gt;&lt;/FQL&gt;&lt;FQL&gt;&lt;Q&gt;US4461501045^FF_MKT_VAL(ANN_R,43101,43465,,,USD)&lt;/Q&gt;&lt;R&gt;1&lt;/R&gt;&lt;C&gt;1&lt;/C&gt;&lt;D xsi:type="xsd:double"&gt;12477.46564384&lt;/D&gt;&lt;/FQL&gt;&lt;FQL&gt;&lt;Q&gt;JP3143600009^FF_TAX_CF(ANN_R,43466,43830)&lt;/Q&gt;&lt;R&gt;1&lt;/R&gt;&lt;C&gt;1&lt;/C&gt;&lt;D xsi:type="xsd:double"&gt;135581&lt;/D&gt;&lt;/FQL&gt;&lt;FQL&gt;&lt;Q&gt;US8666741041^FF_TAX_RATE(ANN_R,43101,43465)&lt;/Q&gt;&lt;R&gt;1&lt;/R&gt;&lt;C&gt;1&lt;/C&gt;&lt;D xsi:type="xsd:double"&gt;0.07318330755285&lt;/D&gt;&lt;/FQL&gt;&lt;FQL&gt;&lt;Q&gt;FR0000125338^FF_TAX_CF(ANN_R,43101,43465)&lt;/Q&gt;&lt;R&gt;1&lt;/R&gt;&lt;C&gt;1&lt;/C&gt;&lt;D xsi:type="xsd:double"&gt;205&lt;/D&gt;&lt;/FQL&gt;&lt;FQL&gt;&lt;Q&gt;US8666741041^FF_ASSETS(ANN_R,43101,43465,,,USD)&lt;/Q&gt;&lt;R&gt;1&lt;/R&gt;&lt;C&gt;1&lt;/C&gt;&lt;D xsi:type="xsd:double"&gt;6710.026&lt;/D&gt;&lt;/FQL&gt;&lt;FQL&gt;&lt;Q&gt;US8666741041^FF_SHLDRS_EQ(ANN_R,43101,43465,,,USD)&lt;/Q&gt;&lt;R&gt;1&lt;/R&gt;&lt;C&gt;1&lt;/C&gt;&lt;D xsi:type="xsd:double"&gt;3148.439&lt;/D&gt;&lt;/FQL&gt;&lt;FQL&gt;&lt;Q&gt;US8666741041^FF_MKT_VAL(ANN_R,43101,43465,,,USD)&lt;/Q&gt;&lt;R&gt;1&lt;/R&gt;&lt;C&gt;1&lt;/C&gt;&lt;D xsi:type="xsd:double"&gt;8783.37047&lt;/D&gt;&lt;/FQL&gt;&lt;FQL&gt;&lt;Q&gt;FR0000051807^FF_TAX_CF(ANN_R,43101,43465)&lt;/Q&gt;&lt;R&gt;1&lt;/R&gt;&lt;C&gt;1&lt;/C&gt;&lt;D xsi:type="xsd:double"&gt;170&lt;/D&gt;&lt;/FQL&gt;&lt;FQL&gt;&lt;Q&gt;US64110D1046^FF_TAX_RATE(ANN_R,43101,43465)&lt;/Q&gt;&lt;R&gt;1&lt;/R&gt;&lt;C&gt;1&lt;/C&gt;&lt;D xsi:type="xsd:double"&gt;90.325271059216&lt;/D&gt;&lt;/FQL&gt;&lt;FQL&gt;&lt;Q&gt;KR7006400006^FF_PTX_INC(ANN_R,41640,42004,,,USD)&lt;/Q&gt;&lt;R&gt;1&lt;/R&gt;&lt;C&gt;1&lt;/C&gt;&lt;D xsi:type="xsd:double"&gt;189.394771616372&lt;/D&gt;&lt;/FQL&gt;&lt;FQL&gt;&lt;Q&gt;US64110D1046^FF_ASSETS(ANN_R,43101,43465,,,USD)&lt;/Q&gt;&lt;R&gt;1&lt;/R&gt;&lt;C&gt;1&lt;/C&gt;&lt;D xsi:type="xsd:double"&gt;9991&lt;/D&gt;&lt;/FQL&gt;&lt;FQL&gt;&lt;Q&gt;US64110D1046^FF_SHLDRS_EQ(ANN_R,43101,43465,,,USD)&lt;/Q&gt;&lt;R&gt;1&lt;/R&gt;&lt;C&gt;1&lt;/C&gt;&lt;D xsi:type="xsd:double"&gt;2276&lt;/D&gt;&lt;/FQL&gt;&lt;FQL&gt;&lt;Q&gt;US64110D1046^FF_MKT_VAL(ANN_R,43101,43465,,,USD)&lt;/Q&gt;&lt;R&gt;1&lt;/R&gt;&lt;C&gt;1&lt;/C&gt;&lt;D xsi:type="xsd:double"&gt;17726.2&lt;/D&gt;&lt;/FQL&gt;&lt;FQL&gt;&lt;Q&gt;US0311001004^FF_PTX_INC(ANN_R,43831,44196,,,USD)&lt;/Q&gt;&lt;R&gt;1&lt;/R&gt;&lt;C&gt;1&lt;/C&gt;&lt;D xsi:type="xsd:double"&gt;1082.309&lt;/D&gt;&lt;/FQL&gt;&lt;FQL&gt;&lt;Q&gt;US3724601055^FF_TAX_RATE(ANN_R,43101,43465)&lt;/Q&gt;&lt;R&gt;1&lt;/R&gt;&lt;C&gt;1&lt;/C&gt;&lt;D xsi:type="xsd:double"&gt;24.6499667166227&lt;/D&gt;&lt;/FQL&gt;&lt;FQL&gt;&lt;Q&gt;US22160K1051^FF_PTX_INC(ANN_R,43466,43830,,,USD)&lt;/Q&gt;&lt;R&gt;1&lt;/R&gt;&lt;C&gt;1&lt;/C&gt;&lt;D xsi:type="xsd:double"&gt;4765&lt;/D&gt;&lt;/FQL&gt;&lt;FQL&gt;&lt;Q&gt;US3724601055^FF_ASSETS(ANN_R,43101,43465,,,USD)&lt;/Q&gt;&lt;R&gt;1&lt;/R&gt;&lt;C&gt;1&lt;/C&gt;&lt;D xsi:type="xsd:double"&gt;12683.04&lt;/D&gt;&lt;/FQL&gt;&lt;FQL&gt;&lt;Q&gt;US3724601055^FF_SHLDRS_EQ(ANN_R,43101,43465,,,USD)&lt;/Q&gt;&lt;R&gt;1&lt;/R&gt;&lt;C&gt;1&lt;/C&gt;&lt;D xsi:type="xsd:double"&gt;3450.451&lt;/D&gt;&lt;/FQL&gt;&lt;FQL&gt;&lt;Q&gt;US3724601055^FF_MKT_VAL(ANN_R,43101,43465,,,USD)&lt;/Q&gt;&lt;R&gt;1&lt;/R&gt;&lt;C&gt;1&lt;/C&gt;&lt;D xsi:type="xsd:double"&gt;14012.83358026&lt;/D&gt;&lt;/FQL&gt;&lt;FQL&gt;&lt;Q&gt;US42809H1077^FF_TAX_CF(ANN_R,41275,41639,,,USD)&lt;/Q&gt;&lt;R&gt;1&lt;/R&gt;&lt;C&gt;1&lt;/C&gt;&lt;D xsi:type="xsd:double"&gt;1353&lt;/D&gt;&lt;/FQL&gt;&lt;FQL&gt;&lt;Q&gt;US6311031081^FF_TAX_RATE(ANN_R,43101,43465)&lt;/Q&gt;&lt;R&gt;1&lt;/R&gt;&lt;C&gt;1&lt;/C&gt;&lt;D xsi:type="xsd:double"&gt;56.9548872180451&lt;/D&gt;&lt;/FQL&gt;&lt;FQL&gt;&lt;Q&gt;US00751Y1064^FF_TAX_CF(ANN_R,43101,43465)&lt;/Q&gt;&lt;R&gt;1&lt;/R&gt;&lt;C&gt;1&lt;/C&gt;&lt;D xsi:type="xsd:double"&gt;143.213&lt;/D&gt;&lt;/FQL&gt;&lt;FQL&gt;&lt;Q&gt;US6311031081^FF_ASSETS(ANN_R,43101,43465,,,USD)&lt;/Q&gt;&lt;R&gt;1&lt;/R&gt;&lt;C&gt;1&lt;/C&gt;&lt;D xsi:type="xsd:double"&gt;15700&lt;/D&gt;&lt;/FQL&gt;&lt;FQL&gt;&lt;Q&gt;US6311031081^FF_SHLDRS_EQ(ANN_R,43101,43465,,,USD)&lt;/Q&gt;&lt;R&gt;1&lt;/R&gt;&lt;C&gt;1&lt;/C&gt;&lt;D xsi:type="xsd:double"&gt;5449&lt;/D&gt;&lt;/FQL&gt;&lt;FQL&gt;&lt;Q&gt;US6311031081^FF_MKT_VAL(ANN_R,43101,43465,,,USD)&lt;/Q&gt;&lt;R&gt;1&lt;/R&gt;&lt;C&gt;1&lt;/C&gt;&lt;D xsi:type="xsd:double"&gt;13472.5172638295&lt;/D&gt;&lt;/FQL&gt;&lt;FQL&gt;&lt;Q&gt;FR0000121485^FF_TAX_CF(ANN_R,43101,43465)&lt;/Q&gt;&lt;R&gt;1&lt;/R&gt;&lt;C&gt;1&lt;/C&gt;&lt;D xsi:type="xsd:double"&gt;562&lt;/D&gt;&lt;/FQL&gt;&lt;FQL&gt;&lt;Q&gt;US89400J1079^FF_TAX_RATE(ANN_R,43101,43465)&lt;/Q&gt;&lt;R&gt;1&lt;/R&gt;&lt;C&gt;1&lt;/C&gt;&lt;D xsi:type="xsd:double"&gt;15.8660844250364&lt;/D&gt;&lt;/FQL&gt;&lt;FQL&gt;&lt;Q&gt;JP3422950000^FF_PTX_INC(ANN_R,43466,43830,,,USD)&lt;/Q&gt;&lt;R&gt;1&lt;/R&gt;&lt;C&gt;1&lt;/C&gt;&lt;D xsi:type="xsd:double"&gt;2873.03085044399&lt;/D&gt;&lt;/FQL&gt;&lt;FQL&gt;&lt;Q&gt;US89400J1079^FF_ASSETS(ANN_R,43101,43465,,,USD)&lt;/Q&gt;&lt;R&gt;1&lt;/R&gt;&lt;C&gt;1&lt;/C&gt;&lt;D xsi:type="xsd:double"&gt;7039.8&lt;/D&gt;&lt;/FQL&gt;&lt;FQL&gt;&lt;Q&gt;US89400J1079^FF_SHLDRS_EQ(ANN_R,43101,43465,,,USD)&lt;/Q&gt;&lt;R&gt;1&lt;/R&gt;&lt;C&gt;1&lt;/C&gt;&lt;D xsi:type="xsd:double"&gt;1889.7&lt;/D&gt;&lt;/FQL&gt;&lt;FQL&gt;&lt;Q&gt;US89400J1079^FF_MKT_VAL(ANN_R,43101,43465,,,USD)&lt;/Q&gt;&lt;R&gt;1&lt;/R&gt;&lt;C&gt;1&lt;/C&gt;&lt;D xsi:type="xsd:double"&gt;10547.76&lt;/D&gt;&lt;/FQL&gt;&lt;FQL&gt;&lt;Q&gt;JP3571400005^FF_PTX_INC(ANN_R,41640,42004,,,USD)&lt;/Q&gt;&lt;R&gt;1&lt;/R&gt;&lt;C&gt;1&lt;/C&gt;&lt;D xsi:type="xsd:double"&gt;-117.358717791736&lt;/D&gt;&lt;/FQL&gt;&lt;FQL&gt;&lt;Q&gt;US45784P1012^FF_TAX_RATE(ANN_R,43101,43465)&lt;/Q&gt;&lt;R&gt;1&lt;/R&gt;&lt;C&gt;1&lt;/C&gt;&lt;D xsi:type="xsd:double"&gt;37.0072713356295&lt;/D&gt;&lt;/FQL&gt;&lt;FQL&gt;&lt;Q&gt;JP3386450005^FF_PTX_INC(ANN_R,42370,42735,,,USD)&lt;/Q&gt;&lt;R&gt;1&lt;/R&gt;&lt;C&gt;1&lt;/C&gt;&lt;D xsi:type="xsd:double"&gt;-2977.67515563965&lt;/D&gt;&lt;/FQL&gt;&lt;FQL&gt;&lt;Q&gt;US45784P1012^FF_ASSETS(ANN_R,43101,43465,,,USD)&lt;/Q&gt;&lt;R&gt;1&lt;/R&gt;&lt;C&gt;1&lt;/C&gt;&lt;D xsi:type="xsd:double"&gt;928.744&lt;/D&gt;&lt;/FQL&gt;&lt;FQL&gt;&lt;Q&gt;US45784P1012^FF_SHLDRS_EQ(ANN_R,43101,43465,,,USD)&lt;/Q&gt;&lt;R&gt;1&lt;/R&gt;&lt;C&gt;1&lt;/C&gt;&lt;D xsi:type="xsd:double"&gt;212.099&lt;/D&gt;&lt;/FQL&gt;&lt;FQL&gt;&lt;Q&gt;US45784P1012^FF_MKT_VAL(ANN_R,43101,43465,,,USD)&lt;/Q&gt;&lt;R&gt;1&lt;/R&gt;&lt;C&gt;1&lt;/C&gt;&lt;D xsi:type="xsd:double"&gt;4694.85228456&lt;/D&gt;&lt;/FQL&gt;&lt;FQL&gt;&lt;Q&gt;NL00150001Q9^FF_TAX_CF(ANN_R,42370,42735,,,USD)&lt;/Q&gt;&lt;R&gt;0&lt;/R&gt;&lt;C&gt;0&lt;/C&gt;&lt;/FQL&gt;&lt;FQL&gt;&lt;Q&gt;US92556V1061^FF_TAX_RATE(ANN_R,43101,43465)&lt;/Q&gt;&lt;R&gt;1&lt;/R&gt;&lt;C&gt;1&lt;/C&gt;&lt;D xsi:type="xsd:double"&gt;-18.1300268096515&lt;/D&gt;&lt;/FQL&gt;&lt;FQL&gt;&lt;Q&gt;JP3546800008^FF_TAX_CF(ANN_R,42736,43100,,,USD)&lt;/Q&gt;&lt;R&gt;1&lt;/R&gt;&lt;C&gt;1&lt;/C&gt;&lt;D xsi:type="xsd:double"&gt;235.650465678424&lt;/D&gt;&lt;/FQL&gt;&lt;FQL&gt;&lt;Q&gt;US92556V1061^FF_ASSETS(ANN_R,43101,43465,,,USD)&lt;/Q&gt;&lt;R&gt;1&lt;/R&gt;&lt;C&gt;1&lt;/C&gt;&lt;D xsi:type="xsd:double"&gt;32734.9&lt;/D&gt;&lt;/FQL&gt;&lt;FQL&gt;&lt;Q&gt;US92556V1061^FF_SHLDRS_EQ(ANN_R,43101,43465,,,USD)&lt;/Q&gt;&lt;R&gt;1&lt;/R&gt;&lt;C&gt;1&lt;/C&gt;&lt;D xsi:type="xsd:double"&gt;12167.1&lt;/D&gt;&lt;/FQL&gt;&lt;FQL&gt;&lt;Q&gt;US92556V1061^FF_MKT_VAL(ANN_R,43101,43465,,,USD)&lt;/Q&gt;&lt;R&gt;1&lt;/R&gt;&lt;C&gt;1&lt;/C&gt;&lt;D xsi:type="xsd:double"&gt;14132.8870652&lt;/D&gt;&lt;/FQL&gt;&lt;FQL&gt;&lt;Q&gt;SE0012853455^FF_PTX_INC(ANN_R,40909,41274,,,USD)&lt;/Q&gt;&lt;R&gt;0&lt;/R&gt;&lt;C&gt;0&lt;/C&gt;&lt;/FQL&gt;&lt;FQL&gt;&lt;Q&gt;US62944T1051^FF_TAX_RATE(ANN_R,43101,43465)&lt;/Q&gt;&lt;R&gt;1&lt;/R&gt;&lt;C&gt;1&lt;/C&gt;&lt;D xsi:type="xsd:double"&gt;16.9354569817407&lt;/D&gt;&lt;/FQL&gt;&lt;FQL&gt;&lt;Q&gt;US77543R1023^FF_PTX_INC(ANN_R,41275,41639,,,USD)&lt;/Q&gt;&lt;R&gt;0&lt;/R&gt;&lt;C&gt;0&lt;/C&gt;&lt;/FQL&gt;&lt;FQL&gt;&lt;Q&gt;US62944T1051^FF_ASSETS(ANN_R,43101,43465,,,USD)&lt;/Q&gt;&lt;R&gt;1&lt;/R&gt;&lt;C&gt;1&lt;/C&gt;&lt;D xsi:type="xsd:double"&gt;3165.933&lt;/D&gt;&lt;/FQL&gt;&lt;FQL&gt;&lt;Q&gt;US62944T1051^FF_SHLDRS_EQ(ANN_R,43101,43465,,,USD)&lt;/Q&gt;&lt;R&gt;1&lt;/R&gt;&lt;C&gt;1&lt;/C&gt;&lt;D xsi:type="xsd:double"&gt;1808.562&lt;/D&gt;&lt;/FQL&gt;&lt;FQL&gt;&lt;Q&gt;US62944T1051^FF_MKT_VAL(ANN_R,43101,43465,,,USD)&lt;/Q&gt;&lt;R&gt;1&lt;/R&gt;&lt;C&gt;1&lt;/C&gt;&lt;D xsi:type="xsd:double"&gt;8719.13836869&lt;/D&gt;&lt;/FQL&gt;&lt;FQL&gt;&lt;Q&gt;JP3910660004^FF_TAX_CF(ANN_R,42736,43100)&lt;/Q&gt;&lt;R&gt;1&lt;/R&gt;&lt;C&gt;1&lt;/C&gt;&lt;D xsi:type="xsd:double"&gt;119662&lt;/D&gt;&lt;/FQL&gt;&lt;FQL&gt;&lt;Q&gt;US29355A1079^FF_TAX_RATE(ANN_R,43101,43465)&lt;/Q&gt;&lt;R&gt;0&lt;/R&gt;&lt;C&gt;0&lt;/C&gt;&lt;/FQL&gt;&lt;FQL&gt;&lt;Q&gt;US3802371076^FF_PTX_INC(ANN_R,40909,41274,,,USD)&lt;/Q&gt;&lt;R&gt;1&lt;/R&gt;&lt;C&gt;1&lt;/C&gt;&lt;D xsi:type="xsd:double"&gt;-279.27&lt;/D&gt;&lt;/FQL&gt;&lt;FQL&gt;&lt;Q&gt;US29355A1079^FF_ASSETS(ANN_R,43101,43465,,,USD)&lt;/Q&gt;&lt;R&gt;1&lt;/R&gt;&lt;C&gt;1&lt;/C&gt;&lt;D xsi:type="xsd:double"&gt;339.937&lt;/D&gt;&lt;/FQL&gt;&lt;FQL&gt;&lt;Q&gt;US29355A1079^FF_SHLDRS_EQ(ANN_R,43101,43465,,,USD)&lt;/Q&gt;&lt;R&gt;1&lt;/R&gt;&lt;C&gt;1&lt;/C&gt;&lt;D xsi:type="xsd:double"&gt;7.776&lt;/D&gt;&lt;/FQL&gt;&lt;FQL&gt;&lt;Q&gt;US29355A1079^FF_MKT_VAL(ANN_R,43101,43465,,,USD)&lt;/Q&gt;&lt;R&gt;1&lt;/R&gt;&lt;C&gt;1&lt;/C&gt;&lt;D xsi:type="xsd:double"&gt;506.27555&lt;/D&gt;&lt;/FQL&gt;&lt;FQL&gt;&lt;Q&gt;US8326964058^FF_TAX_CF(ANN_R,43466,43830)&lt;/Q&gt;&lt;R&gt;1&lt;/R&gt;&lt;C&gt;1&lt;/C&gt;&lt;D xsi:type="xsd:double"&gt;250.9&lt;/D&gt;&lt;/FQL&gt;&lt;FQL&gt;&lt;Q&gt;US0404131064^FF_TAX_RATE(ANN_R,43101,43465)&lt;/Q&gt;&lt;R&gt;1&lt;/R&gt;&lt;C&gt;1&lt;/C&gt;&lt;D xsi:type="xsd:double"&gt;-13.6128337505757&lt;/D&gt;&lt;/FQL&gt;&lt;FQL&gt;&lt;Q&gt;DK0010268606^FF_TAX_CF(ANN_R,43466,43830,,,USD)&lt;/Q&gt;&lt;R&gt;1&lt;/R&gt;&lt;C&gt;1&lt;/C&gt;&lt;D xsi:type="xsd:double"&gt;280.931415965441&lt;/D&gt;&lt;/FQL&gt;&lt;FQL&gt;&lt;Q&gt;US0404131064^FF_ASSETS(ANN_R,43101,43465,,,USD)&lt;/Q&gt;&lt;R&gt;1&lt;/R&gt;&lt;C&gt;1&lt;/C&gt;&lt;D xsi:type="xsd:double"&gt;3081.983&lt;/D&gt;&lt;/FQL&gt;&lt;FQL&gt;&lt;Q&gt;US0404131064^FF_SHLDRS_EQ(ANN_R,43101,43465,,,USD)&lt;/Q&gt;&lt;R&gt;1&lt;/R&gt;&lt;C&gt;1&lt;/C&gt;&lt;D xsi:type="xsd:double"&gt;2143.389&lt;/D&gt;&lt;/FQL&gt;&lt;FQL&gt;&lt;Q&gt;US0404131064^FF_MKT_VAL(ANN_R,43101,43465,,,USD)&lt;/Q&gt;&lt;R&gt;1&lt;/R&gt;&lt;C&gt;1&lt;/C&gt;&lt;D xsi:type="xsd:double"&gt;15943.2476&lt;/D&gt;&lt;/FQL&gt;&lt;FQL&gt;&lt;Q&gt;NL0010545661^FF_TAX_CF(ANN_R,43466,43830)&lt;/Q&gt;&lt;R&gt;1&lt;/R&gt;&lt;C&gt;1&lt;/C&gt;&lt;D xsi:type="xsd:double"&gt;208&lt;/D&gt;&lt;/FQL&gt;&lt;FQL&gt;&lt;Q&gt;US72919P2020^FF_TAX_RATE(ANN_R,43101,43465)&lt;/Q&gt;&lt;R&gt;0&lt;/R&gt;&lt;C&gt;0&lt;/C&gt;&lt;/FQL&gt;&lt;FQL&gt;&lt;Q&gt;JP3351600006^FF_TAX_CF(ANN_R,40909,41274,,,USD)&lt;/Q&gt;&lt;R&gt;1&lt;/R&gt;&lt;C&gt;1&lt;/C&gt;&lt;D xsi:type="xsd:double"&gt;272.031332887709&lt;/D&gt;&lt;/FQL&gt;&lt;FQL&gt;&lt;Q&gt;US72919P2020^FF_ASSETS(ANN_R,43101,43465,,,USD)&lt;/Q&gt;&lt;R&gt;1&lt;/R&gt;&lt;C&gt;1&lt;/C&gt;&lt;D xsi:type="xsd:double"&gt;390.326&lt;/D&gt;&lt;/FQL&gt;&lt;FQL&gt;&lt;Q&gt;US72919P2020^FF_SHLDRS_EQ(ANN_R,43101,43465,,,USD)&lt;/Q&gt;&lt;R&gt;1&lt;/R&gt;&lt;C&gt;1&lt;/C&gt;&lt;D xsi:type="xsd:double"&gt;34.356&lt;/D&gt;&lt;/FQL&gt;&lt;FQL&gt;&lt;Q&gt;US72919P2020^FF_MKT_VAL(ANN_R,43101,43465,,,USD)&lt;/Q&gt;&lt;R&gt;1&lt;/R&gt;&lt;C&gt;1&lt;/C&gt;&lt;D xsi:type="xsd:double"&gt;271.75591752&lt;/D&gt;&lt;/FQL&gt;&lt;FQL&gt;&lt;Q&gt;US6092071058^FF_TAX_CF(ANN_R,43466,43830)&lt;/Q&gt;&lt;R&gt;1&lt;/R&gt;&lt;C&gt;1&lt;/C&gt;&lt;D xsi:type="xsd:double"&gt;981&lt;/D&gt;&lt;/FQL&gt;&lt;FQL&gt;&lt;Q&gt;US14149Y1082^FF_TAX_RATE(ANN_R,43101,43465)&lt;/Q&gt;&lt;R&gt;0&lt;/R&gt;&lt;C&gt;0&lt;/C&gt;&lt;/FQL&gt;&lt;FQL&gt;&lt;Q&gt;DE0006047004^FF_PTX_INC(ANN_R,41640,42004,,,USD)&lt;/Q&gt;&lt;R&gt;1&lt;/R&gt;&lt;C&gt;1&lt;/C&gt;&lt;D xsi:type="xsd:double"&gt;971.090372407436&lt;/D&gt;&lt;/FQL&gt;&lt;FQL&gt;&lt;Q&gt;US14149Y1082^FF_ASSETS(ANN_R,43101,43465,,,USD)&lt;/Q&gt;&lt;R&gt;1&lt;/R&gt;&lt;C&gt;1&lt;/C&gt;&lt;D xsi:type="xsd:double"&gt;39951&lt;/D&gt;&lt;/FQL&gt;&lt;FQL&gt;&lt;Q&gt;US14149Y1082^FF_SHLDRS_EQ(ANN_R,43101,43465,,,USD)&lt;/Q&gt;&lt;R&gt;1&lt;/R&gt;&lt;C&gt;1&lt;/C&gt;&lt;D xsi:type="xsd:double"&gt;6059&lt;/D&gt;&lt;/FQL&gt;&lt;FQL&gt;&lt;Q&gt;US14149Y1082^FF_MKT_VAL(ANN_R,43101,43465,,,USD)&lt;/Q&gt;&lt;R&gt;1&lt;/R&gt;&lt;C&gt;1&lt;/C&gt;&lt;D xsi:type="xsd:double"&gt;15088.47&lt;/D&gt;&lt;/FQL&gt;&lt;FQL&gt;&lt;Q&gt;JP3762800005^FF_TAX_CF(ANN_R,42370,42735)&lt;/Q&gt;&lt;R&gt;1&lt;/R&gt;&lt;C&gt;1&lt;/C&gt;&lt;D xsi:type="xsd:double"&gt;5010&lt;/D&gt;&lt;/FQL&gt;&lt;FQL&gt;&lt;Q&gt;US4364401012^FF_TAX_RATE(ANN_R,43101,43465)&lt;/Q&gt;&lt;R&gt;0&lt;/R&gt;&lt;C&gt;0&lt;/C&gt;&lt;/FQL&gt;&lt;FQL&gt;&lt;Q&gt;US1941621039^FF_PTX_INC(ANN_R,42736,43100,,,USD)&lt;/Q&gt;&lt;R&gt;1&lt;/R&gt;&lt;C&gt;1&lt;/C&gt;&lt;D xsi:type="xsd:double"&gt;3487&lt;/D&gt;&lt;/FQL&gt;&lt;FQL&gt;&lt;Q&gt;US4364401012^FF_ASSETS(ANN_R,43101,43465,,,USD)&lt;/Q&gt;&lt;R&gt;1&lt;/R&gt;&lt;C&gt;1&lt;/C&gt;&lt;D xsi:type="xsd:double"&gt;7230.9&lt;/D&gt;&lt;/FQL&gt;&lt;FQL&gt;&lt;Q&gt;US4364401012^FF_SHLDRS_EQ(ANN_R,43101,43465,,,USD)&lt;/Q&gt;&lt;R&gt;1&lt;/R&gt;&lt;C&gt;1&lt;/C&gt;&lt;D xsi:type="xsd:double"&gt;2428.8&lt;/D&gt;&lt;/FQL&gt;&lt;FQL&gt;&lt;Q&gt;US4364401012^FF_MKT_VAL(ANN_R,43101,43465,,,USD)&lt;/Q&gt;&lt;R&gt;1&lt;/R&gt;&lt;C&gt;1&lt;/C&gt;&lt;D xsi:type="xsd:double"&gt;11068.20624&lt;/D&gt;&lt;/FQL&gt;&lt;FQL&gt;&lt;Q&gt;JP3409000001^FF_PTX_INC(ANN_R,41275,41639,,,USD)&lt;/Q&gt;&lt;R&gt;1&lt;/R&gt;&lt;C&gt;1&lt;/C&gt;&lt;D xsi:type="xsd:double"&gt;1158.66997342557&lt;/D&gt;&lt;/FQL&gt;&lt;FQL&gt;&lt;Q&gt;US42809H1077^FF_TAX_RATE(ANN_R,43101,43465)&lt;/Q&gt;&lt;R&gt;1&lt;/R&gt;&lt;C&gt;1&lt;/C&gt;&lt;D xsi:type="xsd:double"&gt;152.272727272727&lt;/D&gt;&lt;/FQL&gt;&lt;FQL&gt;&lt;Q&gt;US92276F1003^FF_PTX_INC(ANN_R,41275,41639,,,USD)&lt;/Q&gt;&lt;R&gt;1&lt;/R&gt;&lt;C&gt;1&lt;/C&gt;&lt;D xsi:type="xsd:double"&gt;478.482&lt;/D&gt;&lt;/FQL&gt;&lt;FQL&gt;&lt;Q&gt;US42809H1077^FF_ASSETS(ANN_R,43101,43465,,,USD)&lt;/Q&gt;&lt;R&gt;1&lt;/R&gt;&lt;C&gt;1&lt;/C&gt;&lt;D xsi:type="xsd:double"&gt;21433&lt;/D&gt;&lt;/FQL&gt;&lt;FQL&gt;&lt;Q&gt;US42809H1077^FF_SHLDRS_EQ(ANN_R,43101,43465,,,USD)&lt;/Q&gt;&lt;R&gt;1&lt;/R&gt;&lt;C&gt;1&lt;/C&gt;&lt;D xsi:type="xsd:double"&gt;9629&lt;/D&gt;&lt;/FQL&gt;&lt;FQL&gt;&lt;Q&gt;US42809H1077^FF_MKT_VAL(ANN_R,43101,43465,,,USD)&lt;/Q&gt;&lt;R&gt;1&lt;/R&gt;&lt;C&gt;1&lt;/C&gt;&lt;D xsi:type="xsd:double"&gt;11803.098627&lt;/D&gt;&lt;/FQL&gt;&lt;FQL&gt;&lt;Q&gt;NL0000009082^FF_TAX_CF(ANN_R,42736,43100)&lt;/Q&gt;&lt;R&gt;1&lt;/R&gt;&lt;C&gt;1&lt;/C&gt;&lt;D xsi:type="xsd:double"&gt;13&lt;/D&gt;&lt;/FQL&gt;&lt;FQL&gt;&lt;Q&gt;US55261F1049^FF_TAX_RATE(ANN_R,43101,43465)&lt;/Q&gt;&lt;R&gt;1&lt;/R&gt;&lt;C&gt;1&lt;/C&gt;&lt;D xsi:type="xsd:double"&gt;22.1206946672198&lt;/D&gt;&lt;/FQL&gt;&lt;FQL&gt;&lt;Q&gt;US89400J1079^FF_TAX_CF(ANN_R,43101,43465)&lt;/Q&gt;&lt;R&gt;1&lt;/R&gt;&lt;C&gt;1&lt;/C&gt;&lt;D xsi:type="xsd:double"&gt;111.1&lt;/D&gt;&lt;/FQL&gt;&lt;FQL&gt;&lt;Q&gt;US55261F1049^FF_ASSETS(ANN_R,43101,43465,,,USD)&lt;/Q&gt;&lt;R&gt;1&lt;/R&gt;&lt;C&gt;1&lt;/C&gt;&lt;D xsi:type="xsd:double"&gt;120097.403&lt;/D&gt;&lt;/FQL&gt;&lt;FQL&gt;&lt;Q&gt;US55261F1049^FF_SHLDRS_EQ(ANN_R,43101,43465,,,USD)&lt;/Q&gt;&lt;R&gt;1&lt;/R&gt;&lt;C&gt;1&lt;/C&gt;&lt;D xsi:type="xsd:double"&gt;15460.191&lt;/D&gt;&lt;/FQL&gt;&lt;FQL&gt;&lt;Q&gt;US55261F1049^FF_MKT_VAL(ANN_R,43101,43465,,,USD)&lt;/Q&gt;&lt;R&gt;1&lt;/R&gt;&lt;C&gt;1&lt;/C&gt;&lt;D xsi:type="xsd:double"&gt;19828.41893916&lt;/D&gt;&lt;/FQL&gt;&lt;FQL&gt;&lt;Q&gt;US18915M1071^FF_TAX_CF(ANN_R,43101,43465)&lt;/Q&gt;&lt;R&gt;1&lt;/R&gt;&lt;C&gt;1&lt;/C&gt;&lt;D xsi:type="xsd:double"&gt;2.658&lt;/D&gt;&lt;/FQL&gt;&lt;FQL&gt;&lt;Q&gt;US4932671088^FF_TAX_RATE(ANN_R,43101,43465)&lt;/Q&gt;&lt;R&gt;1&lt;/R&gt;&lt;C&gt;1&lt;/C&gt;&lt;D xsi:type="xsd:double"&gt;15.6150703586019&lt;/D&gt;&lt;/FQL&gt;&lt;FQL&gt;&lt;Q&gt;JP3970300004^FF_TAX_CF(ANN_R,43101,43465)&lt;/Q&gt;&lt;R&gt;1&lt;/R&gt;&lt;C&gt;1&lt;/C&gt;&lt;D xsi:type="xsd:double"&gt;74754&lt;/D&gt;&lt;/FQL&gt;&lt;FQL&gt;&lt;Q&gt;US4932671088^FF_ASSETS(ANN_R,43101,43465,,,USD)&lt;/Q&gt;&lt;R&gt;1&lt;/R&gt;&lt;C&gt;1&lt;/C&gt;&lt;D xsi:type="xsd:double"&gt;140305&lt;/D&gt;&lt;/FQL&gt;&lt;FQL&gt;&lt;Q&gt;US4932671088^FF_SHLDRS_EQ(ANN_R,43101,43465,,,USD)&lt;/Q&gt;&lt;R&gt;1&lt;/R&gt;&lt;C&gt;1&lt;/C&gt;&lt;D xsi:type="xsd:double"&gt;15595&lt;/D&gt;&lt;/FQL&gt;&lt;FQL&gt;&lt;Q&gt;US4932671088^FF_MKT_VAL(ANN_R,43101,43465,,,USD)&lt;/Q&gt;&lt;R&gt;1&lt;/R&gt;&lt;C&gt;1&lt;/C&gt;&lt;D xsi:type="xsd:double"&gt;15068.25636486&lt;/D&gt;&lt;/FQL&gt;&lt;FQL&gt;&lt;Q&gt;US98978V1035^FF_TAX_CF(ANN_R,43101,43465)&lt;/Q&gt;&lt;R&gt;1&lt;/R&gt;&lt;C&gt;1&lt;/C&gt;&lt;D xsi:type="xsd:double"&gt;336&lt;/D&gt;&lt;/FQL&gt;&lt;FQL&gt;&lt;Q&gt;US92276F1003^FF_TAX_RATE(ANN_R,43101,43465)&lt;/Q&gt;&lt;R&gt;1&lt;/R&gt;&lt;C&gt;1&lt;/C&gt;&lt;D xsi:type="xsd:double"&gt;-10.6247240970327&lt;/D&gt;&lt;/FQL&gt;&lt;FQL&gt;&lt;Q&gt;JP3898400001^FF_TAX_CF(ANN_R,43101,43465)&lt;/Q&gt;&lt;R&gt;1&lt;/R&gt;&lt;C&gt;1&lt;/C&gt;&lt;D xsi:type="xsd:double"&gt;-5538&lt;/D&gt;&lt;/FQL&gt;&lt;FQL&gt;&lt;Q&gt;US92276F1003^FF_ASSETS(ANN_R,43101,43465,,,USD)&lt;/Q&gt;&lt;R&gt;1&lt;/R&gt;&lt;C&gt;1&lt;/C&gt;&lt;D xsi:type="xsd:double"&gt;22584.555&lt;/D&gt;&lt;/FQL&gt;&lt;FQL&gt;&lt;Q&gt;US92276F1003^FF_SHLDRS_EQ(ANN_R,43101,43465,,,USD)&lt;/Q&gt;&lt;R&gt;1&lt;/R&gt;&lt;C&gt;1&lt;/C&gt;&lt;D xsi:type="xsd:double"&gt;10215.857&lt;/D&gt;&lt;/FQL&gt;&lt;FQL&gt;&lt;Q&gt;US92276F1003^FF_MKT_VAL(ANN_R,43101,43465,,,USD)&lt;/Q&gt;&lt;R&gt;1&lt;/R&gt;&lt;C&gt;1&lt;/C&gt;&lt;D xsi:type="xsd:double"&gt;20891.55348&lt;/D&gt;&lt;/FQL&gt;&lt;FQL&gt;&lt;Q&gt;TW0002303005^FF_TAX_CF(ANN_R,43101,43465)&lt;/Q&gt;&lt;R&gt;1&lt;/R&gt;&lt;C&gt;1&lt;/C&gt;&lt;D xsi:type="xsd:double"&gt;995.314&lt;/D&gt;&lt;/FQL&gt;&lt;FQL&gt;&lt;Q&gt;IE00BQPVQZ61^FF_TAX_RATE(ANN_R,43101,43465)&lt;/Q&gt;&lt;R&gt;0&lt;/R&gt;&lt;C&gt;0&lt;/C&gt;&lt;/FQL&gt;&lt;FQL&gt;&lt;Q&gt;JP3910660004^FF_TAX_CF(ANN_R,42370,42735)&lt;/Q&gt;&lt;R&gt;1&lt;/R&gt;&lt;C&gt;1&lt;/C&gt;&lt;D xsi:type="xsd:double"&gt;69232&lt;/D&gt;&lt;/FQL&gt;&lt;FQL&gt;&lt;Q&gt;IE00BQPVQZ61^FF_ASSETS(ANN_R,43101,43465,,,USD)&lt;/Q&gt;&lt;R&gt;1&lt;/R&gt;&lt;C&gt;1&lt;/C&gt;&lt;D xsi:type="xsd:double"&gt;3941.962&lt;/D&gt;&lt;/FQL&gt;&lt;FQL&gt;&lt;Q&gt;IE00BQPVQZ61^FF_SHLDRS_EQ(ANN_R,43101,43465,,,USD)&lt;/Q&gt;&lt;R&gt;1&lt;/R&gt;&lt;C&gt;1&lt;/C&gt;&lt;D xsi:type="xsd:double"&gt;1190.106&lt;/D&gt;&lt;/FQL&gt;&lt;FQL&gt;&lt;Q&gt;IE00BQPVQZ61^FF_MKT_VAL(ANN_R,43101,43465,,,USD)&lt;/Q&gt;&lt;R&gt;1&lt;/R&gt;&lt;C&gt;1&lt;/C&gt;&lt;D xsi:type="xsd:double"&gt;3299.52740916&lt;/D&gt;&lt;/FQL&gt;&lt;FQL&gt;&lt;Q&gt;JP3409000001^FF_PTX_INC(ANN_R,40909,41274,,,USD)&lt;/Q&gt;&lt;R&gt;1&lt;/R&gt;&lt;C&gt;1&lt;/C&gt;&lt;D xsi:type="xsd:double"&gt;1230.56184928771&lt;/D&gt;&lt;/FQL&gt;&lt;FQL&gt;&lt;Q&gt;US8740541094^FF_TAX_RATE(ANN_R,43101,43465)&lt;/Q&gt;&lt;R&gt;1&lt;/R&gt;&lt;C&gt;1&lt;/C&gt;&lt;D xsi:type="xsd:double"&gt;-27.0140896614822&lt;/D&gt;&lt;/FQL&gt;&lt;FQL&gt;&lt;Q&gt;US5745991068^FF_TAX_CF(ANN_R,43466,43830,,,USD)&lt;/Q&gt;&lt;R&gt;1&lt;/R&gt;&lt;C&gt;1&lt;/C&gt;&lt;D xsi:type="xsd:double"&gt;384&lt;/D&gt;&lt;/FQL&gt;&lt;FQL&gt;&lt;Q&gt;US8740541094^FF_ASSETS(ANN_R,43101,43465,,,USD)&lt;/Q&gt;&lt;R&gt;1&lt;/R&gt;&lt;C&gt;1&lt;/C&gt;&lt;D xsi:type="xsd:double"&gt;3881.21&lt;/D&gt;&lt;/FQL&gt;&lt;FQL&gt;&lt;Q&gt;US8740541094^FF_SHLDRS_EQ(ANN_R,43101,43465,,,USD)&lt;/Q&gt;&lt;R&gt;1&lt;/R&gt;&lt;C&gt;1&lt;/C&gt;&lt;D xsi:type="xsd:double"&gt;1488.97&lt;/D&gt;&lt;/FQL&gt;&lt;FQL&gt;&lt;Q&gt;US8740541094^FF_MKT_VAL(ANN_R,43101,43465,,,USD)&lt;/Q&gt;&lt;R&gt;1&lt;/R&gt;&lt;C&gt;1&lt;/C&gt;&lt;D xsi:type="xsd:double"&gt;11150.63564&lt;/D&gt;&lt;/FQL&gt;&lt;FQL&gt;&lt;Q&gt;SE0000667891^FF_TAX_CF(ANN_R,43466,43830)&lt;/Q&gt;&lt;R&gt;1&lt;/R&gt;&lt;C&gt;1&lt;/C&gt;&lt;D xs</t>
        </r>
      </text>
    </comment>
    <comment ref="A97" authorId="0" shapeId="0" xr:uid="{10478BC6-52D6-4AB3-B05B-22D475571675}">
      <text>
        <r>
          <rPr>
            <b/>
            <sz val="9"/>
            <color indexed="81"/>
            <rFont val="Tahoma"/>
            <charset val="1"/>
          </rPr>
          <t>i:type="xsd:double"&gt;3598&lt;/D&gt;&lt;/FQL&gt;&lt;FQL&gt;&lt;Q&gt;US74736K1016^FF_TAX_RATE(ANN_R,43101,43465)&lt;/Q&gt;&lt;R&gt;1&lt;/R&gt;&lt;C&gt;1&lt;/C&gt;&lt;D xsi:type="xsd:double"&gt;334.983960338291&lt;/D&gt;&lt;/FQL&gt;&lt;FQL&gt;&lt;Q&gt;US29355A1079^FF_PTX_INC(ANN_R,42005,42369,,,USD)&lt;/Q&gt;&lt;R&gt;1&lt;/R&gt;&lt;C&gt;1&lt;/C&gt;&lt;D xsi:type="xsd:double"&gt;-20.703&lt;/D&gt;&lt;/FQL&gt;&lt;FQL&gt;&lt;Q&gt;US74736K1016^FF_ASSETS(ANN_R,43101,43465,,,USD)&lt;/Q&gt;&lt;R&gt;1&lt;/R&gt;&lt;C&gt;1&lt;/C&gt;&lt;D xsi:type="xsd:double"&gt;6381.519&lt;/D&gt;&lt;/FQL&gt;&lt;FQL&gt;&lt;Q&gt;US74736K1016^FF_SHLDRS_EQ(ANN_R,43101,43465,,,USD)&lt;/Q&gt;&lt;R&gt;1&lt;/R&gt;&lt;C&gt;1&lt;/C&gt;&lt;D xsi:type="xsd:double"&gt;4775.564&lt;/D&gt;&lt;/FQL&gt;&lt;FQL&gt;&lt;Q&gt;US74736K1016^FF_MKT_VAL(ANN_R,43101,43465,,,USD)&lt;/Q&gt;&lt;R&gt;1&lt;/R&gt;&lt;C&gt;1&lt;/C&gt;&lt;D xsi:type="xsd:double"&gt;8899.3849&lt;/D&gt;&lt;/FQL&gt;&lt;FQL&gt;&lt;Q&gt;US0311001004^FF_TAX_CF(ANN_R,43466,43830)&lt;/Q&gt;&lt;R&gt;1&lt;/R&gt;&lt;C&gt;1&lt;/C&gt;&lt;D xsi:type="xsd:double"&gt;221.6&lt;/D&gt;&lt;/FQL&gt;&lt;FQL&gt;&lt;Q&gt;US5732841060^FF_TAX_RATE(ANN_R,43101,43465)&lt;/Q&gt;&lt;R&gt;1&lt;/R&gt;&lt;C&gt;1&lt;/C&gt;&lt;D xsi:type="xsd:double"&gt;18.3489821743817&lt;/D&gt;&lt;/FQL&gt;&lt;FQL&gt;&lt;Q&gt;JP3242800005^FF_PTX_INC(ANN_R,40909,41274,,,USD)&lt;/Q&gt;&lt;R&gt;1&lt;/R&gt;&lt;C&gt;1&lt;/C&gt;&lt;D xsi:type="xsd:double"&gt;4293.15098333266&lt;/D&gt;&lt;/FQL&gt;&lt;FQL&gt;&lt;Q&gt;US5732841060^FF_ASSETS(ANN_R,43101,43465,,,USD)&lt;/Q&gt;&lt;R&gt;1&lt;/R&gt;&lt;C&gt;1&lt;/C&gt;&lt;D xsi:type="xsd:double"&gt;9716.041&lt;/D&gt;&lt;/FQL&gt;&lt;FQL&gt;&lt;Q&gt;US5732841060^FF_SHLDRS_EQ(ANN_R,43101,43465,,,USD)&lt;/Q&gt;&lt;R&gt;1&lt;/R&gt;&lt;C&gt;1&lt;/C&gt;&lt;D xsi:type="xsd:double"&gt;4946.363&lt;/D&gt;&lt;/FQL&gt;&lt;FQL&gt;&lt;Q&gt;US5732841060^FF_MKT_VAL(ANN_R,43101,43465,,,USD)&lt;/Q&gt;&lt;R&gt;1&lt;/R&gt;&lt;C&gt;1&lt;/C&gt;&lt;D xsi:type="xsd:double"&gt;10744.45305&lt;/D&gt;&lt;/FQL&gt;&lt;FQL&gt;&lt;Q&gt;SE0000148884^FF_PTX_INC(ANN_R,41275,41639,,,USD)&lt;/Q&gt;&lt;R&gt;1&lt;/R&gt;&lt;C&gt;1&lt;/C&gt;&lt;D xsi:type="xsd:double"&gt;2779.74288523197&lt;/D&gt;&lt;/FQL&gt;&lt;FQL&gt;&lt;Q&gt;US1156372096^FF_TAX_RATE(ANN_R,43101,43465)&lt;/Q&gt;&lt;R&gt;1&lt;/R&gt;&lt;C&gt;1&lt;/C&gt;&lt;D xsi:type="xsd:double"&gt;26.6120777891505&lt;/D&gt;&lt;/FQL&gt;&lt;FQL&gt;&lt;Q&gt;DE000ENER6Y0^FF_TAX_CF(ANN_R,42736,43100,,,USD)&lt;/Q&gt;&lt;R&gt;1&lt;/R&gt;&lt;C&gt;1&lt;/C&gt;&lt;D xsi:type="xsd:double"&gt;682.010449647903&lt;/D&gt;&lt;/FQL&gt;&lt;FQL&gt;&lt;Q&gt;US1156372096^FF_ASSETS(ANN_R,43101,43465,,,USD)&lt;/Q&gt;&lt;R&gt;1&lt;/R&gt;&lt;C&gt;1&lt;/C&gt;&lt;D xsi:type="xsd:double"&gt;4976&lt;/D&gt;&lt;/FQL&gt;&lt;FQL&gt;&lt;Q&gt;US1156372096^FF_SHLDRS_EQ(ANN_R,43101,43465,,,USD)&lt;/Q&gt;&lt;R&gt;1&lt;/R&gt;&lt;C&gt;1&lt;/C&gt;&lt;D xsi:type="xsd:double"&gt;1316&lt;/D&gt;&lt;/FQL&gt;&lt;FQL&gt;&lt;Q&gt;US1156372096^FF_MKT_VAL(ANN_R,43101,43465,,,USD)&lt;/Q&gt;&lt;R&gt;1&lt;/R&gt;&lt;C&gt;1&lt;/C&gt;&lt;D xsi:type="xsd:double"&gt;26955.29604&lt;/D&gt;&lt;/FQL&gt;&lt;FQL&gt;&lt;Q&gt;JP3890310000^FF_TAX_CF(ANN_R,43466,43830)&lt;/Q&gt;&lt;R&gt;1&lt;/R&gt;&lt;C&gt;1&lt;/C&gt;&lt;D xsi:type="xsd:double"&gt;119619&lt;/D&gt;&lt;/FQL&gt;&lt;FQL&gt;&lt;Q&gt;US87165B1035^FF_TAX_RATE(ANN_R,43101,43465)&lt;/Q&gt;&lt;R&gt;1&lt;/R&gt;&lt;C&gt;1&lt;/C&gt;&lt;D xsi:type="xsd:double"&gt;23.4357848518112&lt;/D&gt;&lt;/FQL&gt;&lt;FQL&gt;&lt;Q&gt;US62944T1051^FF_PTX_INC(ANN_R,42370,42735,,,USD)&lt;/Q&gt;&lt;R&gt;1&lt;/R&gt;&lt;C&gt;1&lt;/C&gt;&lt;D xsi:type="xsd:double"&gt;661.697&lt;/D&gt;&lt;/FQL&gt;&lt;FQL&gt;&lt;Q&gt;US87165B1035^FF_ASSETS(ANN_R,43101,43465,,,USD)&lt;/Q&gt;&lt;R&gt;1&lt;/R&gt;&lt;C&gt;1&lt;/C&gt;&lt;D xsi:type="xsd:double"&gt;106792&lt;/D&gt;&lt;/FQL&gt;&lt;FQL&gt;&lt;Q&gt;US87165B1035^FF_SHLDRS_EQ(ANN_R,43101,43465,,,USD)&lt;/Q&gt;&lt;R&gt;1&lt;/R&gt;&lt;C&gt;1&lt;/C&gt;&lt;D xsi:type="xsd:double"&gt;14678&lt;/D&gt;&lt;/FQL&gt;&lt;FQL&gt;&lt;Q&gt;US87165B1035^FF_MKT_VAL(ANN_R,43101,43465,,,USD)&lt;/Q&gt;&lt;R&gt;1&lt;/R&gt;&lt;C&gt;1&lt;/C&gt;&lt;D xsi:type="xsd:double"&gt;16862.07670908&lt;/D&gt;&lt;/FQL&gt;&lt;FQL&gt;&lt;Q&gt;FR0010220475^FF_TAX_CF(ANN_R,43831,44196)&lt;/Q&gt;&lt;R&gt;1&lt;/R&gt;&lt;C&gt;1&lt;/C&gt;&lt;D xsi:type="xsd:double"&gt;102&lt;/D&gt;&lt;/FQL&gt;&lt;FQL&gt;&lt;Q&gt;US30063P1057^FF_TAX_RATE(ANN_R,43101,43465)&lt;/Q&gt;&lt;R&gt;0&lt;/R&gt;&lt;C&gt;0&lt;/C&gt;&lt;/FQL&gt;&lt;FQL&gt;&lt;Q&gt;JP3409000001^FF_PTX_INC(ANN_R,42370,42735,,,USD)&lt;/Q&gt;&lt;R&gt;1&lt;/R&gt;&lt;C&gt;1&lt;/C&gt;&lt;D xsi:type="xsd:double"&gt;1128.81545639038&lt;/D&gt;&lt;/FQL&gt;&lt;FQL&gt;&lt;Q&gt;US30063P1057^FF_ASSETS(ANN_R,43101,43465,,,USD)&lt;/Q&gt;&lt;R&gt;1&lt;/R&gt;&lt;C&gt;1&lt;/C&gt;&lt;D xsi:type="xsd:double"&gt;1524.022&lt;/D&gt;&lt;/FQL&gt;&lt;FQL&gt;&lt;Q&gt;US30063P1057^FF_SHLDRS_EQ(ANN_R,43101,43465,,,USD)&lt;/Q&gt;&lt;R&gt;1&lt;/R&gt;&lt;C&gt;1&lt;/C&gt;&lt;D xsi:type="xsd:double"&gt;680.941&lt;/D&gt;&lt;/FQL&gt;&lt;FQL&gt;&lt;Q&gt;US30063P1057^FF_MKT_VAL(ANN_R,43101,43465,,,USD)&lt;/Q&gt;&lt;R&gt;1&lt;/R&gt;&lt;C&gt;1&lt;/C&gt;&lt;D xsi:type="xsd:double"&gt;7773.449274&lt;/D&gt;&lt;/FQL&gt;&lt;FQL&gt;&lt;Q&gt;US77543R1023^FF_TAX_CF(ANN_R,43101,43465,,,USD)&lt;/Q&gt;&lt;R&gt;1&lt;/R&gt;&lt;C&gt;1&lt;/C&gt;&lt;D xsi:type="xsd:double"&gt;0.564&lt;/D&gt;&lt;/FQL&gt;&lt;FQL&gt;&lt;Q&gt;US9291601097^FF_TAX_RATE(ANN_R,43101,43465)&lt;/Q&gt;&lt;R&gt;1&lt;/R&gt;&lt;C&gt;1&lt;/C&gt;&lt;D xsi:type="xsd:double"&gt;16.9181279982031&lt;/D&gt;&lt;/FQL&gt;&lt;FQL&gt;&lt;Q&gt;KR7105560007^FF_TAX_CF(ANN_R,42736,43100)&lt;/Q&gt;&lt;R&gt;0&lt;/R&gt;&lt;C&gt;0&lt;/C&gt;&lt;/FQL&gt;&lt;FQL&gt;&lt;Q&gt;US9291601097^FF_ASSETS(ANN_R,43101,43465,,,USD)&lt;/Q&gt;&lt;R&gt;1&lt;/R&gt;&lt;C&gt;1&lt;/C&gt;&lt;D xsi:type="xsd:double"&gt;10045.238&lt;/D&gt;&lt;/FQL&gt;&lt;FQL&gt;&lt;Q&gt;US9291601097^FF_SHLDRS_EQ(ANN_R,43101,43465,,,USD)&lt;/Q&gt;&lt;R&gt;1&lt;/R&gt;&lt;C&gt;1&lt;/C&gt;&lt;D xsi:type="xsd:double"&gt;5202.903&lt;/D&gt;&lt;/FQL&gt;&lt;FQL&gt;&lt;Q&gt;US9291601097^FF_MKT_VAL(ANN_R,43101,43465,,,USD)&lt;/Q&gt;&lt;R&gt;1&lt;/R&gt;&lt;C&gt;1&lt;/C&gt;&lt;D xsi:type="xsd:double"&gt;13018.08691762&lt;/D&gt;&lt;/FQL&gt;&lt;FQL&gt;&lt;Q&gt;CH0030170408^FF_PTX_INC(ANN_R,42370,42735,,,USD)&lt;/Q&gt;&lt;R&gt;1&lt;/R&gt;&lt;C&gt;1&lt;/C&gt;&lt;D xsi:type="xsd:double"&gt;640.297784852982&lt;/D&gt;&lt;/FQL&gt;&lt;FQL&gt;&lt;Q&gt;US5303073051^FF_TAX_RATE(ANN_R,43101,43465)&lt;/Q&gt;&lt;R&gt;1&lt;/R&gt;&lt;C&gt;1&lt;/C&gt;&lt;D xsi:type="xsd:double"&gt;23.8623376906081&lt;/D&gt;&lt;/FQL&gt;&lt;FQL&gt;&lt;Q&gt;US49271V1008^FF_PTX_INC(ANN_R,42370,42735,,,USD)&lt;/Q&gt;&lt;R&gt;1&lt;/R&gt;&lt;C&gt;1&lt;/C&gt;&lt;D xsi:type="xsd:double"&gt;1283&lt;/D&gt;&lt;/FQL&gt;&lt;FQL&gt;&lt;Q&gt;US5303073051^FF_ASSETS(ANN_R,43101,43465,,,USD)&lt;/Q&gt;&lt;R&gt;1&lt;/R&gt;&lt;C&gt;1&lt;/C&gt;&lt;D xsi:type="xsd:double"&gt;12153.765&lt;/D&gt;&lt;/FQL&gt;&lt;FQL&gt;&lt;Q&gt;US5303073051^FF_SHLDRS_EQ(ANN_R,43101,43465,,,USD)&lt;/Q&gt;&lt;R&gt;1&lt;/R&gt;&lt;C&gt;1&lt;/C&gt;&lt;D xsi:type="xsd:double"&gt;10598.618&lt;/D&gt;&lt;/FQL&gt;&lt;FQL&gt;&lt;Q&gt;US5303073051^FF_MKT_VAL(ANN_R,43101,43465,,,USD)&lt;/Q&gt;&lt;R&gt;1&lt;/R&gt;&lt;C&gt;1&lt;/C&gt;&lt;D xsi:type="xsd:double"&gt;13063.2268242&lt;/D&gt;&lt;/FQL&gt;&lt;FQL&gt;&lt;Q&gt;CH0432492467^FF_TAX_CF(ANN_R,43466,43830,,,USD)&lt;/Q&gt;&lt;R&gt;1&lt;/R&gt;&lt;C&gt;1&lt;/C&gt;&lt;D xsi:type="xsd:double"&gt;-223.999990974178&lt;/D&gt;&lt;/FQL&gt;&lt;FQL&gt;&lt;Q&gt;US0152711091^FF_TAX_RATE(ANN_R,43101,43465)&lt;/Q&gt;&lt;R&gt;1&lt;/R&gt;&lt;C&gt;1&lt;/C&gt;&lt;D xsi:type="xsd:double"&gt;0&lt;/D&gt;&lt;/FQL&gt;&lt;FQL&gt;&lt;Q&gt;US0970231058^FF_PTX_INC(ANN_R,41275,41639,,,USD)&lt;/Q&gt;&lt;R&gt;1&lt;/R&gt;&lt;C&gt;1&lt;/C&gt;&lt;D xsi:type="xsd:double"&gt;6232&lt;/D&gt;&lt;/FQL&gt;&lt;FQL&gt;&lt;Q&gt;US0152711091^FF_ASSETS(ANN_R,43101,43465,,,USD)&lt;/Q&gt;&lt;R&gt;1&lt;/R&gt;&lt;C&gt;1&lt;/C&gt;&lt;D xsi:type="xsd:double"&gt;14464.956&lt;/D&gt;&lt;/FQL&gt;&lt;FQL&gt;&lt;Q&gt;US0152711091^FF_SHLDRS_EQ(ANN_R,43101,43465,,,USD)&lt;/Q&gt;&lt;R&gt;1&lt;/R&gt;&lt;C&gt;1&lt;/C&gt;&lt;D xsi:type="xsd:double"&gt;7341.965&lt;/D&gt;&lt;/FQL&gt;&lt;FQL&gt;&lt;Q&gt;US0152711091^FF_MKT_VAL(ANN_R,43101,43465,,,USD)&lt;/Q&gt;&lt;R&gt;1&lt;/R&gt;&lt;C&gt;1&lt;/C&gt;&lt;D xsi:type="xsd:double"&gt;12793.00167584&lt;/D&gt;&lt;/FQL&gt;&lt;FQL&gt;&lt;Q&gt;US5018892084^FF_PTX_INC(ANN_R,41640,42004,,,USD)&lt;/Q&gt;&lt;R&gt;1&lt;/R&gt;&lt;C&gt;1&lt;/C&gt;&lt;D xsi:type="xsd:double"&gt;587.888&lt;/D&gt;&lt;/FQL&gt;&lt;FQL&gt;&lt;Q&gt;US4165151048^FF_TAX_RATE(ANN_R,43101,43465)&lt;/Q&gt;&lt;R&gt;1&lt;/R&gt;&lt;C&gt;1&lt;/C&gt;&lt;D xsi:type="xsd:double"&gt;15.2880775812892&lt;/D&gt;&lt;/FQL&gt;&lt;FQL&gt;&lt;Q&gt;FR0000125338^FF_TAX_CF(ANN_R,43831,44196)&lt;/Q&gt;&lt;R&gt;1&lt;/R&gt;&lt;C&gt;1&lt;/C&gt;&lt;D xsi:type="xsd:double"&gt;351&lt;/D&gt;&lt;/FQL&gt;&lt;FQL&gt;&lt;Q&gt;US4165151048^FF_ASSETS(ANN_R,43101,43465,,,USD)&lt;/Q&gt;&lt;R&gt;1&lt;/R&gt;&lt;C&gt;1&lt;/C&gt;&lt;D xsi:type="xsd:double"&gt;58199&lt;/D&gt;&lt;/FQL&gt;&lt;FQL&gt;&lt;Q&gt;US4165151048^FF_SHLDRS_EQ(ANN_R,43101,43465,,,USD)&lt;/Q&gt;&lt;R&gt;1&lt;/R&gt;&lt;C&gt;1&lt;/C&gt;&lt;D xsi:type="xsd:double"&gt;13101&lt;/D&gt;&lt;/FQL&gt;&lt;FQL&gt;&lt;Q&gt;US4165151048^FF_MKT_VAL(ANN_R,43101,43465,,,USD)&lt;/Q&gt;&lt;R&gt;1&lt;/R&gt;&lt;C&gt;1&lt;/C&gt;&lt;D xsi:type="xsd:double"&gt;15964.2612388&lt;/D&gt;&lt;/FQL&gt;&lt;FQL&gt;&lt;Q&gt;US7458671010^FF_PTX_INC(ANN_R,41640,42004,,,USD)&lt;/Q&gt;&lt;R&gt;1&lt;/R&gt;&lt;C&gt;1&lt;/C&gt;&lt;D xsi:type="xsd:double"&gt;689.758&lt;/D&gt;&lt;/FQL&gt;&lt;FQL&gt;&lt;Q&gt;US3635761097^FF_TAX_RATE(ANN_R,43101,43465)&lt;/Q&gt;&lt;R&gt;1&lt;/R&gt;&lt;C&gt;1&lt;/C&gt;&lt;D xsi:type="xsd:double"&gt;-40.9887359198999&lt;/D&gt;&lt;/FQL&gt;&lt;FQL&gt;&lt;Q&gt;US3724601055^FF_PTX_INC(ANN_R,43101,43465,,,USD)&lt;/Q&gt;&lt;R&gt;1&lt;/R&gt;&lt;C&gt;1&lt;/C&gt;&lt;D xsi:type="xsd:double"&gt;1075.612&lt;/D&gt;&lt;/FQL&gt;&lt;FQL&gt;&lt;Q&gt;US3635761097^FF_ASSETS(ANN_R,43101,43465,,,USD)&lt;/Q&gt;&lt;R&gt;1&lt;/R&gt;&lt;C&gt;1&lt;/C&gt;&lt;D xsi:type="xsd:double"&gt;16334&lt;/D&gt;&lt;/FQL&gt;&lt;FQL&gt;&lt;Q&gt;US3635761097^FF_SHLDRS_EQ(ANN_R,43101,43465,,,USD)&lt;/Q&gt;&lt;R&gt;1&lt;/R&gt;&lt;C&gt;1&lt;/C&gt;&lt;D xsi:type="xsd:double"&gt;4498.9&lt;/D&gt;&lt;/FQL&gt;&lt;FQL&gt;&lt;Q&gt;US3635761097^FF_MKT_VAL(ANN_R,43101,43465,,,USD)&lt;/Q&gt;&lt;R&gt;1&lt;/R&gt;&lt;C&gt;1&lt;/C&gt;&lt;D xsi:type="xsd:double"&gt;13560.8&lt;/D&gt;&lt;/FQL&gt;&lt;FQL&gt;&lt;Q&gt;SE0000115446^FF_TAX_CF(ANN_R,43831,44196)&lt;/Q&gt;&lt;R&gt;1&lt;/R&gt;&lt;C&gt;1&lt;/C&gt;&lt;D xsi:type="xsd:double"&gt;4927&lt;/D&gt;&lt;/FQL&gt;&lt;FQL&gt;&lt;Q&gt;US6703461052^FF_TAX_RATE(ANN_R,43101,43465)&lt;/Q&gt;&lt;R&gt;1&lt;/R&gt;&lt;C&gt;1&lt;/C&gt;&lt;D xsi:type="xsd:double"&gt;23.1717682993481&lt;/D&gt;&lt;/FQL&gt;&lt;FQL&gt;&lt;Q&gt;KR7012330007^FF_PTX_INC(ANN_R,41275,41639,,,USD)&lt;/Q&gt;&lt;R&gt;1&lt;/R&gt;&lt;C&gt;1&lt;/C&gt;&lt;D xsi:type="xsd:double"&gt;2716.40453766205&lt;/D&gt;&lt;/FQL&gt;&lt;FQL&gt;&lt;Q&gt;US6703461052^FF_ASSETS(ANN_R,43101,43465,,,USD)&lt;/Q&gt;&lt;R&gt;1&lt;/R&gt;&lt;C&gt;1&lt;/C&gt;&lt;D xsi:type="xsd:double"&gt;17920.588&lt;/D&gt;&lt;/FQL&gt;&lt;FQL&gt;&lt;Q&gt;US6703461052^FF_SHLDRS_EQ(ANN_R,43101,43465,,,USD)&lt;/Q&gt;&lt;R&gt;1&lt;/R&gt;&lt;C&gt;1&lt;/C&gt;&lt;D xsi:type="xsd:double"&gt;9792.078&lt;/D&gt;&lt;/FQL&gt;&lt;FQL&gt;&lt;Q&gt;US6703461052^FF_MKT_VAL(ANN_R,43101,43465,,,USD)&lt;/Q&gt;&lt;R&gt;1&lt;/R&gt;&lt;C&gt;1&lt;/C&gt;&lt;D xsi:type="xsd:double"&gt;15832.72152&lt;/D&gt;&lt;/FQL&gt;&lt;FQL&gt;&lt;Q&gt;JP3910660004^FF_TAX_CF(ANN_R,41640,42004,,,USD)&lt;/Q&gt;&lt;R&gt;1&lt;/R&gt;&lt;C&gt;1&lt;/C&gt;&lt;D xsi:type="xsd:double"&gt;643.396509159356&lt;/D&gt;&lt;/FQL&gt;&lt;FQL&gt;&lt;Q&gt;US57772K1016^FF_TAX_RATE(ANN_R,43101,43465)&lt;/Q&gt;&lt;R&gt;1&lt;/R&gt;&lt;C&gt;1&lt;/C&gt;&lt;D xsi:type="xsd:double"&gt;43.3474969238136&lt;/D&gt;&lt;/FQL&gt;&lt;FQL&gt;&lt;Q&gt;US72919P2020^FF_PTX_INC(ANN_R,42005,42369,,,USD)&lt;/Q&gt;&lt;R&gt;1&lt;/R&gt;&lt;C&gt;1&lt;/C&gt;&lt;D xsi:type="xsd:double"&gt;-55.69&lt;/D&gt;&lt;/FQL&gt;&lt;FQL&gt;&lt;Q&gt;US57772K1016^FF_ASSETS(ANN_R,43101,43465,,,USD)&lt;/Q&gt;&lt;R&gt;1&lt;/R&gt;&lt;C&gt;1&lt;/C&gt;&lt;D xsi:type="xsd:double"&gt;4451.561&lt;/D&gt;&lt;/FQL&gt;&lt;FQL&gt;&lt;Q&gt;US57772K1016^FF_SHLDRS_EQ(ANN_R,43101,43465,,,USD)&lt;/Q&gt;&lt;R&gt;1&lt;/R&gt;&lt;C&gt;1&lt;/C&gt;&lt;D xsi:type="xsd:double"&gt;1930.94&lt;/D&gt;&lt;/FQL&gt;&lt;FQL&gt;&lt;Q&gt;US57772K1016^FF_MKT_VAL(ANN_R,43101,43465,,,USD)&lt;/Q&gt;&lt;R&gt;1&lt;/R&gt;&lt;C&gt;1&lt;/C&gt;&lt;D xsi:type="xsd:double"&gt;16346.43024&lt;/D&gt;&lt;/FQL&gt;&lt;FQL&gt;&lt;Q&gt;US8545021011^FF_TAX_CF(ANN_R,43466,43830)&lt;/Q&gt;&lt;R&gt;1&lt;/R&gt;&lt;C&gt;1&lt;/C&gt;&lt;D xsi:type="xsd:double"&gt;234.6&lt;/D&gt;&lt;/FQL&gt;&lt;FQL&gt;&lt;Q&gt;US34959E1091^FF_TAX_RATE(ANN_R,43101,43465)&lt;/Q&gt;&lt;R&gt;1&lt;/R&gt;&lt;C&gt;1&lt;/C&gt;&lt;D xsi:type="xsd:double"&gt;-32.4033479473894&lt;/D&gt;&lt;/FQL&gt;&lt;FQL&gt;&lt;Q&gt;JP3734800000^FF_PTX_INC(ANN_R,42005,42369,,,USD)&lt;/Q&gt;&lt;R&gt;1&lt;/R&gt;&lt;C&gt;1&lt;/C&gt;&lt;D xsi:type="xsd:double"&gt;977.375131296925&lt;/D&gt;&lt;/FQL&gt;&lt;FQL&gt;&lt;Q&gt;US34959E1091^FF_ASSETS(ANN_R,43101,43465,,,USD)&lt;/Q&gt;&lt;R&gt;1&lt;/R&gt;&lt;C&gt;1&lt;/C&gt;&lt;D xsi:type="xsd:double"&gt;3078&lt;/D&gt;&lt;/FQL&gt;&lt;FQL&gt;&lt;Q&gt;US34959E1091^FF_SHLDRS_EQ(ANN_R,43101,43465,,,USD)&lt;/Q&gt;&lt;R&gt;1&lt;/R&gt;&lt;C&gt;1&lt;/C&gt;&lt;D xsi:type="xsd:double"&gt;1010.2&lt;/D&gt;&lt;/FQL&gt;&lt;FQL&gt;&lt;Q&gt;US34959E1091^FF_MKT_VAL(ANN_R,43101,43465,,,USD)&lt;/Q&gt;&lt;R&gt;1&lt;/R&gt;&lt;C&gt;1&lt;/C&gt;&lt;D xsi:type="xsd:double"&gt;11959.014&lt;/D&gt;&lt;/FQL&gt;&lt;FQL&gt;&lt;Q&gt;JP3197800000^FF_TAX_CF(ANN_R,43466,43830)&lt;/Q&gt;&lt;R&gt;1&lt;/R&gt;&lt;C&gt;1&lt;/C&gt;&lt;D xsi:type="xsd:double"&gt;22529&lt;/D&gt;&lt;/FQL&gt;&lt;FQL&gt;&lt;Q&gt;US9892071054^FF_TAX_RATE(ANN_R,43101,43465)&lt;/Q&gt;&lt;R&gt;1&lt;/R&gt;&lt;C&gt;1&lt;/C&gt;&lt;D xsi:type="xsd:double"&gt;19.6564885496183&lt;/D&gt;&lt;/FQL&gt;&lt;FQL&gt;&lt;Q&gt;JP3538800008^FF_PTX_INC(ANN_R,42005,42369,,,USD)&lt;/Q&gt;&lt;R&gt;1&lt;/R&gt;&lt;C&gt;1&lt;/C&gt;&lt;D xsi:type="xsd:double"&gt;678.31223197002&lt;/D&gt;&lt;/FQL&gt;&lt;FQL&gt;&lt;Q&gt;US9892071054^FF_ASSETS(ANN_R,43101,43465,,,USD)&lt;/Q&gt;&lt;R&gt;1&lt;/R&gt;&lt;C&gt;1&lt;/C&gt;&lt;D xsi:type="xsd:double"&gt;4339&lt;/D&gt;&lt;/FQL&gt;&lt;FQL&gt;&lt;Q&gt;US9892071054^FF_SHLDRS_EQ(ANN_R,43101,43465,,,USD)&lt;/Q&gt;&lt;R&gt;1&lt;/R&gt;&lt;C&gt;1&lt;/C&gt;&lt;D xsi:type="xsd:double"&gt;1335&lt;/D&gt;&lt;/FQL&gt;&lt;FQL&gt;&lt;Q&gt;US9892071054^FF_MKT_VAL(ANN_R,43101,43465,,,USD)&lt;/Q&gt;&lt;R&gt;1&lt;/R&gt;&lt;C&gt;1&lt;/C&gt;&lt;D xsi:type="xsd:double"&gt;8577.90862832&lt;/D&gt;&lt;/FQL&gt;&lt;FQL&gt;&lt;Q&gt;JP3788600009^FF_TAX_CF(ANN_R,43466,43830)&lt;/Q&gt;&lt;R&gt;1&lt;/R&gt;&lt;C&gt;1&lt;/C&gt;&lt;D xsi:type="xsd:double"&gt;188267&lt;/D&gt;&lt;/FQL&gt;&lt;FQL&gt;&lt;Q&gt;US6792951054^FF_TAX_RATE(ANN_R,43101,43465)&lt;/Q&gt;&lt;R&gt;0&lt;/R&gt;&lt;C&gt;0&lt;/C&gt;&lt;/FQL&gt;&lt;FQL&gt;&lt;Q&gt;NL0000009165^FF_TAX_CF(ANN_R,43101,43465,,,USD)&lt;/Q&gt;&lt;R&gt;1&lt;/R&gt;&lt;C&gt;1&lt;/C&gt;&lt;D xsi:type="xsd:double"&gt;972.113775253296&lt;/D&gt;&lt;/FQL&gt;&lt;FQL&gt;&lt;Q&gt;US6792951054^FF_ASSETS(ANN_R,43101,43465,,,USD)&lt;/Q&gt;&lt;R&gt;1&lt;/R&gt;&lt;C&gt;1&lt;/C&gt;&lt;D xsi:type="xsd:double"&gt;399.263&lt;/D&gt;&lt;/FQL&gt;&lt;FQL&gt;&lt;Q&gt;US6792951054^FF_SHLDRS_EQ(ANN_R,43101,43465,,,USD)&lt;/Q&gt;&lt;R&gt;1&lt;/R&gt;&lt;C&gt;1&lt;/C&gt;&lt;D xsi:type="xsd:double"&gt;199.34&lt;/D&gt;&lt;/FQL&gt;&lt;FQL&gt;&lt;Q&gt;US6792951054^FF_MKT_VAL(ANN_R,43101,43465,,,USD)&lt;/Q&gt;&lt;R&gt;1&lt;/R&gt;&lt;C&gt;1&lt;/C&gt;&lt;D xsi:type="xsd:double"&gt;3061.94595&lt;/D&gt;&lt;/FQL&gt;&lt;FQL&gt;&lt;Q&gt;JP3592200004^FF_TAX_CF(ANN_R,43466,43830)&lt;/Q&gt;&lt;R&gt;1&lt;/R&gt;&lt;C&gt;1&lt;/C&gt;&lt;D xsi:type="xsd:double"&gt;70263&lt;/D&gt;&lt;/FQL&gt;&lt;FQL&gt;&lt;Q&gt;NL0009434992^FF_TAX_RATE(ANN_R,43101,43465)&lt;/Q&gt;&lt;R&gt;1&lt;/R&gt;&lt;C&gt;1&lt;/C&gt;&lt;D xsi:type="xsd:double"&gt;11.5420824703446&lt;/D&gt;&lt;/FQL&gt;&lt;FQL&gt;&lt;Q&gt;US1941621039^FF_PTX_INC(ANN_R,42370,42735,,,USD)&lt;/Q&gt;&lt;R&gt;1&lt;/R&gt;&lt;C&gt;1&lt;/C&gt;&lt;D xsi:type="xsd:double"&gt;3738&lt;/D&gt;&lt;/FQL&gt;&lt;FQL&gt;&lt;Q&gt;NL0009434992^FF_ASSETS(ANN_R,43101,43465,,,USD)&lt;/Q&gt;&lt;R&gt;1&lt;/R&gt;&lt;C&gt;1&lt;/C&gt;&lt;D xsi:type="xsd:double"&gt;28278&lt;/D&gt;&lt;/FQL&gt;&lt;FQL&gt;&lt;Q&gt;NL0009434992^FF_SHLDRS_EQ(ANN_R,43101,43465,,,USD)&lt;/Q&gt;&lt;R&gt;1&lt;/R&gt;&lt;C&gt;1&lt;/C&gt;&lt;D xsi:type="xsd:double"&gt;10257&lt;/D&gt;&lt;/FQL&gt;&lt;FQL&gt;&lt;Q&gt;NL0009434992^FF_MKT_VAL(ANN_R,43101,43465,,,USD)&lt;/Q&gt;&lt;R&gt;1&lt;/R&gt;&lt;C&gt;1&lt;/C&gt;&lt;D xsi:type="xsd:double"&gt;31242.93432876&lt;/D&gt;&lt;/FQL&gt;&lt;FQL&gt;&lt;Q&gt;SE0000242455^FF_PTX_INC(ANN_R,43101,43465,,,USD)&lt;/Q&gt;&lt;R&gt;1&lt;/R&gt;&lt;C&gt;1&lt;/C&gt;&lt;D xsi:type="xsd:double"&gt;2933.54206994176&lt;/D&gt;&lt;/FQL&gt;&lt;FQL&gt;&lt;Q&gt;US88339J1051^FF_TAX_RATE(ANN_R,43101,43465)&lt;/Q&gt;&lt;R&gt;1&lt;/R&gt;&lt;C&gt;1&lt;/C&gt;&lt;D xsi:type="xsd:double"&gt;16.6422349792409&lt;/D&gt;&lt;/FQL&gt;&lt;FQL&gt;&lt;Q&gt;JP3732000009^FF_PTX_INC(ANN_R,42005,42369,,,USD)&lt;/Q&gt;&lt;R&gt;0&lt;/R&gt;&lt;C&gt;0&lt;/C&gt;&lt;/FQL&gt;&lt;FQL&gt;&lt;Q&gt;US88339J1051^FF_ASSETS(ANN_R,43101,43465,,,USD)&lt;/Q&gt;&lt;R&gt;1&lt;/R&gt;&lt;C&gt;1&lt;/C&gt;&lt;D xsi:type="xsd:double"&gt;1117.872&lt;/D&gt;&lt;/FQL&gt;&lt;FQL&gt;&lt;Q&gt;US88339J1051^FF_SHLDRS_EQ(ANN_R,43101,43465,,,USD)&lt;/Q&gt;&lt;R&gt;1&lt;/R&gt;&lt;C&gt;1&lt;/C&gt;&lt;D xsi:type="xsd:double"&gt;394.567&lt;/D&gt;&lt;/FQL&gt;&lt;FQL&gt;&lt;Q&gt;US88339J1051^FF_MKT_VAL(ANN_R,43101,43465,,,USD)&lt;/Q&gt;&lt;R&gt;1&lt;/R&gt;&lt;C&gt;1&lt;/C&gt;&lt;D xsi:type="xsd:double"&gt;5090.85584&lt;/D&gt;&lt;/FQL&gt;&lt;FQL&gt;&lt;Q&gt;US6703461052^FF_PTX_INC(ANN_R,42736,43100,,,USD)&lt;/Q&gt;&lt;R&gt;1&lt;/R&gt;&lt;C&gt;1&lt;/C&gt;&lt;D xsi:type="xsd:double"&gt;1749.957&lt;/D&gt;&lt;/FQL&gt;&lt;FQL&gt;&lt;Q&gt;US5010441013^FF_TAX_RATE(ANN_R,43101,43465)&lt;/Q&gt;&lt;R&gt;1&lt;/R&gt;&lt;C&gt;1&lt;/C&gt;&lt;D xsi:type="xsd:double"&gt;-27.2911051212938&lt;/D&gt;&lt;/FQL&gt;&lt;FQL&gt;&lt;Q&gt;JP3783600004^FF_TAX_CF(ANN_R,43466,43830)&lt;/Q&gt;&lt;R&gt;1&lt;/R&gt;&lt;C&gt;1&lt;/C&gt;&lt;D xsi:type="xsd:double"&gt;115912&lt;/D&gt;&lt;/FQL&gt;&lt;FQL&gt;&lt;Q&gt;US5010441013^FF_ASSETS(ANN_R,43101,43465,,,USD)&lt;/Q&gt;&lt;R&gt;1&lt;/R&gt;&lt;C&gt;1&lt;/C&gt;&lt;D xsi:type="xsd:double"&gt;37806&lt;/D&gt;&lt;/FQL&gt;&lt;FQL&gt;&lt;Q&gt;US5010441013^FF_SHLDRS_EQ(ANN_R,43101,43465,,,USD)&lt;/Q&gt;&lt;R&gt;1&lt;/R&gt;&lt;C&gt;1&lt;/C&gt;&lt;D xsi:type="xsd:double"&gt;6931&lt;/D&gt;&lt;/FQL&gt;&lt;FQL&gt;&lt;Q&gt;US5010441013^FF_MKT_VAL(ANN_R,43101,43465,,,USD)&lt;/Q&gt;&lt;R&gt;1&lt;/R&gt;&lt;C&gt;1&lt;/C&gt;&lt;D xsi:type="xsd:double"&gt;25525.8&lt;/D&gt;&lt;/FQL&gt;&lt;FQL&gt;&lt;Q&gt;JP3788600009^FF_TAX_CF(ANN_R,43101,43465,,,USD)&lt;/Q&gt;&lt;R&gt;1&lt;/R&gt;&lt;C&gt;1&lt;/C&gt;&lt;D xsi:type="xsd:double"&gt;1686.42893632501&lt;/D&gt;&lt;/FQL&gt;&lt;FQL&gt;&lt;Q&gt;US5926881054^FF_TAX_RATE(ANN_R,43101,43465)&lt;/Q&gt;&lt;R&gt;1&lt;/R&gt;&lt;C&gt;1&lt;/C&gt;&lt;D xsi:type="xsd:double"&gt;21.3615542035229&lt;/D&gt;&lt;/FQL&gt;&lt;FQL&gt;&lt;Q&gt;JP3409000001^FF_TAX_CF(ANN_R,43831,44196,,,USD)&lt;/Q&gt;&lt;R&gt;1&lt;/R&gt;&lt;C&gt;1&lt;/C&gt;&lt;D xsi:type="xsd:double"&gt;599.839370682836&lt;/D&gt;&lt;/FQL&gt;&lt;FQL&gt;&lt;Q&gt;US5926881054^FF_ASSETS(ANN_R,43101,43465,,,USD)&lt;/Q&gt;&lt;R&gt;1&lt;/R&gt;&lt;C&gt;1&lt;/C&gt;&lt;D xsi:type="xsd:double"&gt;2618.847&lt;/D&gt;&lt;/FQL&gt;&lt;FQL&gt;&lt;Q&gt;US5926881054^FF_SHLDRS_EQ(ANN_R,43101,43465,,,USD)&lt;/Q&gt;&lt;R&gt;1&lt;/R&gt;&lt;C&gt;1&lt;/C&gt;&lt;D xsi:type="xsd:double"&gt;590.063&lt;/D&gt;&lt;/FQL&gt;&lt;FQL&gt;&lt;Q&gt;US5926881054^FF_MKT_VAL(ANN_R,43101,43465,,,USD)&lt;/Q&gt;&lt;R&gt;1&lt;/R&gt;&lt;C&gt;1&lt;/C&gt;&lt;D xsi:type="xsd:double"&gt;14095.36383354&lt;/D&gt;&lt;/FQL&gt;&lt;FQL&gt;&lt;Q&gt;SE0012673267^FF_TAX_CF(ANN_R,43831,44196,,,USD)&lt;/Q&gt;&lt;R&gt;1&lt;/R&gt;&lt;C&gt;1&lt;/C&gt;&lt;D xsi:type="xsd:double"&gt;7.42921371308025&lt;/D&gt;&lt;/FQL&gt;&lt;FQL&gt;&lt;Q&gt;US0584981064^FF_TAX_RATE(ANN_R,43101,43465)&lt;/Q&gt;&lt;R&gt;1&lt;/R&gt;&lt;C&gt;1&lt;/C&gt;&lt;D xsi:type="xsd:double"&gt;29.2259083728278&lt;/D&gt;&lt;/FQL&gt;&lt;FQL&gt;&lt;Q&gt;IT0000062072^FF_PTX_INC(ANN_R,42005,42369,,,USD)&lt;/Q&gt;&lt;R&gt;1&lt;/R&gt;&lt;C&gt;1&lt;/C&gt;&lt;D xsi:type="xsd:double"&gt;3651.67623591423&lt;/D&gt;&lt;/FQL&gt;&lt;FQL&gt;&lt;Q&gt;US0584981064^FF_ASSETS(ANN_R,43101,43465,,,USD)&lt;/Q&gt;&lt;R&gt;1&lt;/R&gt;&lt;C&gt;1&lt;/C&gt;&lt;D xsi:type="xsd:double"&gt;16554&lt;/D&gt;&lt;/FQL&gt;&lt;FQL&gt;&lt;Q&gt;US0584981064^FF_SHLDRS_EQ(ANN_R,43101,43465,,,USD)&lt;/Q&gt;&lt;R&gt;1&lt;/R&gt;&lt;C&gt;1&lt;/C&gt;&lt;D xsi:type="xsd:double"&gt;3458&lt;/D&gt;&lt;/FQL&gt;&lt;FQL&gt;&lt;Q&gt;US0584981064^FF_MKT_VAL(ANN_R,43101,43465,,,USD)&lt;/Q&gt;&lt;R&gt;1&lt;/R&gt;&lt;C&gt;1&lt;/C&gt;&lt;D xsi:type="xsd:double"&gt;15415.16969102&lt;/D&gt;&lt;/FQL&gt;&lt;FQL&gt;&lt;Q&gt;JP3933800009^FF_PTX_INC(ANN_R,43831,44196,,,USD)&lt;/Q&gt;&lt;R&gt;1&lt;/R&gt;&lt;C&gt;1&lt;/C&gt;&lt;D xsi:type="xsd:double"&gt;1247.87338551879&lt;/D&gt;&lt;/FQL&gt;&lt;FQL&gt;&lt;Q&gt;US5260571048^FF_TAX_RATE(ANN_R,43101,43465)&lt;/Q&gt;&lt;R&gt;1&lt;/R&gt;&lt;C&gt;1&lt;/C&gt;&lt;D xsi:type="xsd:double"&gt;24.0939963335578&lt;/D&gt;&lt;/FQL&gt;&lt;FQL&gt;&lt;Q&gt;DE0007164600^FF_TAX_CF(ANN_R,42005,42369,,,USD)&lt;/Q&gt;&lt;R&gt;1&lt;/R&gt;&lt;C&gt;1&lt;/C&gt;&lt;D xsi:type="xsd:double"&gt;1574.66755390167&lt;/D&gt;&lt;/FQL&gt;&lt;FQL&gt;&lt;Q&gt;US5260571048^FF_ASSETS(ANN_R,43101,43465,,,USD)&lt;/Q&gt;&lt;R&gt;1&lt;/R&gt;&lt;C&gt;1&lt;/C&gt;&lt;D xsi:type="xsd:double"&gt;28566.181&lt;/D&gt;&lt;/FQL&gt;&lt;FQL&gt;&lt;Q&gt;US5260571048^FF_SHLDRS_EQ(ANN_R,43101,43465,,,USD)&lt;/Q&gt;&lt;R&gt;1&lt;/R&gt;&lt;C&gt;1&lt;/C&gt;&lt;D xsi:type="xsd:double"&gt;14581.535&lt;/D&gt;&lt;/FQL&gt;&lt;FQL&gt;&lt;Q&gt;US5260571048^FF_MKT_VAL(ANN_R,43101,43465,,,USD)&lt;/Q&gt;&lt;R&gt;1&lt;/R&gt;&lt;C&gt;1&lt;/C&gt;&lt;D xsi:type="xsd:double"&gt;13854.69632042&lt;/D&gt;&lt;/FQL&gt;&lt;FQL&gt;&lt;Q&gt;JP3752900005^FF_TAX_CF(ANN_R,42736,43100)&lt;/Q&gt;&lt;R&gt;1&lt;/R&gt;&lt;C&gt;1&lt;/C&gt;&lt;D xsi:type="xsd:double"&gt;308743&lt;/D&gt;&lt;/FQL&gt;&lt;FQL&gt;&lt;Q&gt;US49271V1008^FF_TAX_RATE(ANN_R,43101,43465)&lt;/Q&gt;&lt;R&gt;1&lt;/R&gt;&lt;C&gt;1&lt;/C&gt;&lt;D xsi:type="xsd:double"&gt;25.5372945638432&lt;/D&gt;&lt;/FQL&gt;&lt;FQL&gt;&lt;Q&gt;US30063P1057^FF_PTX_INC(ANN_R,41640,42004,,,USD)&lt;/Q&gt;&lt;R&gt;1&lt;/R&gt;&lt;C&gt;1&lt;/C&gt;&lt;D xsi:type="xsd:double"&gt;-100.048&lt;/D&gt;&lt;/FQL&gt;&lt;FQL&gt;&lt;Q&gt;US49271V1008^FF_ASSETS(ANN_R,43101,43465,,,USD)&lt;/Q&gt;&lt;R&gt;1&lt;/R&gt;&lt;C&gt;1&lt;/C&gt;&lt;D xsi:type="xsd:double"&gt;48918&lt;/D&gt;&lt;/FQL&gt;&lt;FQL&gt;&lt;Q&gt;US49271V1008^FF_SHLDRS_EQ(ANN_R,43101,43465,,,USD)&lt;/Q&gt;&lt;R&gt;1&lt;/R&gt;&lt;C&gt;1&lt;/C&gt;&lt;D xsi:type="xsd:double"&gt;22533&lt;/D&gt;&lt;/FQL&gt;&lt;FQL&gt;&lt;Q&gt;US49271V1008^FF_MKT_VAL(ANN_R,43101,43465,,,USD)&lt;/Q&gt;&lt;R&gt;1&lt;/R&gt;&lt;C&gt;1&lt;/C&gt;&lt;D xsi:type="xsd:double"&gt;36048.42780008&lt;/D&gt;&lt;/FQL&gt;&lt;FQL&gt;&lt;Q&gt;KR7105560007^FF_TAX_CF(ANN_R,43466,43830)&lt;/Q&gt;&lt;R&gt;0&lt;/R&gt;&lt;C&gt;0&lt;/C&gt;&lt;/FQL&gt;&lt;FQL&gt;&lt;Q&gt;US0311001004^FF_TAX_RATE(ANN_R,43101,43465)&lt;/Q&gt;&lt;R&gt;1&lt;/R&gt;&lt;C&gt;1&lt;/C&gt;&lt;D xsi:type="xsd:double"&gt;21.2415147634258&lt;/D&gt;&lt;/FQL&gt;&lt;FQL&gt;&lt;Q&gt;US74736K1016^FF_TAX_CF(ANN_R,43466,43830,,,USD)&lt;/Q&gt;&lt;R&gt;1&lt;/R&gt;&lt;C&gt;1&lt;/C&gt;&lt;D xsi:type="xsd:double"&gt;69.453&lt;/D&gt;&lt;/FQL&gt;&lt;FQL&gt;&lt;Q&gt;US0311001004^FF_ASSETS(ANN_R,43101,43465,,,USD)&lt;/Q&gt;&lt;R&gt;1&lt;/R&gt;&lt;C&gt;1&lt;/C&gt;&lt;D xsi:type="xsd:double"&gt;8662.288&lt;/D&gt;&lt;/FQL&gt;&lt;FQL&gt;&lt;Q&gt;US0311001004^FF_SHLDRS_EQ(ANN_R,43101,43465,,,USD)&lt;/Q&gt;&lt;R&gt;1&lt;/R&gt;&lt;C&gt;1&lt;/C&gt;&lt;D xsi:type="xsd:double"&gt;4241.922&lt;/D&gt;&lt;/FQL&gt;&lt;FQL&gt;&lt;Q&gt;US0311001004^FF_MKT_VAL(ANN_R,43101,43465,,,USD)&lt;/Q&gt;&lt;R&gt;1&lt;/R&gt;&lt;C&gt;1&lt;/C&gt;&lt;D xsi:type="xsd:double"&gt;15375.3935099&lt;/D&gt;&lt;/FQL&gt;&lt;FQL&gt;&lt;Q&gt;US88339J1051^FF_PTX_INC(ANN_R,43831,44196,,,USD)&lt;/Q&gt;&lt;R&gt;1&lt;/R&gt;&lt;C&gt;1&lt;/C&gt;&lt;D xsi:type="xsd:double"&gt;143.903&lt;/D&gt;&lt;/FQL&gt;&lt;FQL&gt;&lt;Q&gt;US23331A1097^FF_TAX_RATE(ANN_R,43101,43465)&lt;/Q&gt;&lt;R&gt;1&lt;/R&gt;&lt;C&gt;1&lt;/C&gt;&lt;D xsi:type="xsd:double"&gt;29.0145631067961&lt;/D&gt;&lt;/FQL&gt;&lt;FQL&gt;&lt;Q&gt;FR0000073272^FF_TAX_CF(ANN_R,43466,43830,,,USD)&lt;/Q&gt;&lt;R&gt;1&lt;/R&gt;&lt;C&gt;1&lt;/C&gt;&lt;D xsi:type="xsd:double"&gt;992.773533582687&lt;/D&gt;&lt;/FQL&gt;&lt;FQL&gt;&lt;Q&gt;US23331A1097^FF_ASSETS(ANN_R,43101,43465,,,USD)&lt;/Q&gt;&lt;R&gt;1&lt;/R&gt;&lt;C&gt;1&lt;/C&gt;&lt;D xsi:type="xsd:double"&gt;14202.1&lt;/D&gt;&lt;/FQL&gt;&lt;FQL&gt;&lt;Q&gt;US23331A1097^FF_SHLDRS_EQ(ANN_R,43101,43465,,,USD)&lt;/Q&gt;&lt;R&gt;1&lt;/R&gt;&lt;C&gt;1&lt;/C&gt;&lt;D xsi:type="xsd:double"&gt;8984.4&lt;/D&gt;&lt;/FQL&gt;&lt;FQL&gt;&lt;Q&gt;US23331A1097^FF_MKT_VAL(ANN_R,43101,43465,,,USD)&lt;/Q&gt;&lt;R&gt;1&lt;/R&gt;&lt;C&gt;1&lt;/C&gt;&lt;D xsi:type="xsd:double"&gt;15870.7157643&lt;/D&gt;&lt;/FQL&gt;&lt;FQL&gt;&lt;Q&gt;US0584981064^FF_TAX_CF(ANN_R,43466,43830,,,USD)&lt;/Q&gt;&lt;R&gt;1&lt;/R&gt;&lt;C&gt;1&lt;/C&gt;&lt;D xsi:type="xsd:double"&gt;128&lt;/D&gt;&lt;/FQL&gt;&lt;FQL&gt;&lt;Q&gt;US2473617023^FF_TAX_RATE(ANN_R,43101,43465)&lt;/Q&gt;&lt;R&gt;1&lt;/R&gt;&lt;C&gt;1&lt;/C&gt;&lt;D xsi:type="xsd:double"&gt;23.6070665890118&lt;/D&gt;&lt;/FQL&gt;&lt;FQL&gt;&lt;Q&gt;US57772K1016^FF_PTX_INC(ANN_R,40909,41274,,,USD)&lt;/Q&gt;&lt;R&gt;1&lt;/R&gt;&lt;C&gt;1&lt;/C&gt;&lt;D xsi:type="xsd:double"&gt;532.733&lt;/D&gt;&lt;/FQL&gt;&lt;FQL&gt;&lt;Q&gt;US2473617023^FF_ASSETS(ANN_R,43101,43465,,,USD)&lt;/Q&gt;&lt;R&gt;1&lt;/R&gt;&lt;C&gt;1&lt;/C&gt;&lt;D xsi:type="xsd:double"&gt;60266&lt;/D&gt;&lt;/FQL&gt;&lt;FQL&gt;&lt;Q&gt;US2473617023^FF_SHLDRS_EQ(ANN_R,43101,43465,,,USD)&lt;/Q&gt;&lt;R&gt;1&lt;/R&gt;&lt;C&gt;1&lt;/C&gt;&lt;D xsi:type="xsd:double"&gt;13687&lt;/D&gt;&lt;/FQL&gt;&lt;FQL&gt;&lt;Q&gt;US2473617023^FF_MKT_VAL(ANN_R,43101,43465,,,USD)&lt;/Q&gt;&lt;R&gt;1&lt;/R&gt;&lt;C&gt;1&lt;/C&gt;&lt;D xsi:type="xsd:double"&gt;33929.2293025&lt;/D&gt;&lt;/FQL&gt;&lt;FQL&gt;&lt;Q&gt;US6934751057^FF_PTX_INC(ANN_R,43101,43465,,,USD)&lt;/Q&gt;&lt;R&gt;1&lt;/R&gt;&lt;C&gt;1&lt;/C&gt;&lt;D xsi:type="xsd:double"&gt;6428&lt;/D&gt;&lt;/FQL&gt;&lt;FQL&gt;&lt;Q&gt;US58155Q1031^FF_TAX_RATE(ANN_R,43101,43465)&lt;/Q&gt;&lt;R&gt;1&lt;/R&gt;&lt;C&gt;1&lt;/C&gt;&lt;D xsi:type="xsd:double"&gt;-22.1757322175732&lt;/D&gt;&lt;/FQL&gt;&lt;FQL&gt;&lt;Q&gt;SE0012673267^FF_PTX_INC(ANN_R,42005,42369,,,USD)&lt;/Q&gt;&lt;R&gt;1&lt;/R&gt;&lt;C&gt;1&lt;/C&gt;&lt;D xsi:type="xsd:double"&gt;23.3716159848896&lt;/D&gt;&lt;/FQL&gt;&lt;FQL&gt;&lt;Q&gt;US58155Q1031^FF_ASSETS(ANN_R,43101,43465,,,USD)&lt;/Q&gt;&lt;R&gt;1&lt;/R&gt;&lt;C&gt;1&lt;/C&gt;&lt;D xsi:type="xsd:double"&gt;60381&lt;/D&gt;&lt;/FQL&gt;&lt;FQL&gt;&lt;Q&gt;US58155Q1031^FF_SHLDRS_EQ(ANN_R,43101,43465,,,USD)&lt;/Q&gt;&lt;R&gt;1&lt;/R&gt;&lt;C&gt;1&lt;/C&gt;&lt;D xsi:type="xsd:double"&gt;9804&lt;/D&gt;&lt;/FQL&gt;&lt;FQL&gt;&lt;Q&gt;US58155Q1031^FF_MKT_VAL(ANN_R,43101,43465,,,USD)&lt;/Q&gt;&lt;R&gt;1&lt;/R&gt;&lt;C&gt;1&lt;/C&gt;&lt;D xsi:type="xsd:double"&gt;28455.74&lt;/D&gt;&lt;/FQL&gt;&lt;FQL&gt;&lt;Q&gt;KR7000270009^FF_TAX_CF(ANN_R,42736,43100,,,USD)&lt;/Q&gt;&lt;R&gt;1&lt;/R&gt;&lt;C&gt;1&lt;/C&gt;&lt;D xsi:type="xsd:double"&gt;480.75371056993&lt;/D&gt;&lt;/FQL&gt;&lt;FQL&gt;&lt;Q&gt;US6200763075^FF_TAX_RATE(ANN_R,43101,43465)&lt;/Q&gt;&lt;R&gt;1&lt;/R&gt;&lt;C&gt;1&lt;/C&gt;&lt;D xsi:type="xsd:double"&gt;12.0689655172414&lt;/D&gt;&lt;/FQL&gt;&lt;FQL&gt;&lt;Q&gt;DE0005557508^FF_TAX_CF(ANN_R,42736,43100)&lt;/Q&gt;&lt;R&gt;1&lt;/R&gt;&lt;C&gt;1&lt;/C&gt;&lt;D xsi:type="xsd:double"&gt;634&lt;/D&gt;&lt;/FQL&gt;&lt;FQL&gt;&lt;Q&gt;US6200763075^FF_ASSETS(ANN_R,43101,43465,,,USD)&lt;/Q&gt;&lt;R&gt;1&lt;/R&gt;&lt;C&gt;1&lt;/C&gt;&lt;D xsi:type="xsd:double"&gt;9409&lt;/D&gt;&lt;/FQL&gt;&lt;FQL&gt;&lt;Q&gt;US6200763075^FF_SHLDRS_EQ(ANN_R,43101,43465,,,USD)&lt;/Q&gt;&lt;R&gt;1&lt;/R&gt;&lt;C&gt;1&lt;/C&gt;&lt;D xsi:type="xsd:double"&gt;-1293&lt;/D&gt;&lt;/FQL&gt;&lt;FQL&gt;&lt;Q&gt;US6200763075^FF_MKT_VAL(ANN_R,43101,43465,,,USD)&lt;/Q&gt;&lt;R&gt;1&lt;/R&gt;&lt;C&gt;1&lt;/C&gt;&lt;D xsi:type="xsd:double"&gt;18809.04&lt;/D&gt;&lt;/FQL&gt;&lt;FQL&gt;&lt;Q&gt;FR0000121485^FF_PTX_INC(ANN_R,40909,41274,,,USD)&lt;/Q&gt;&lt;R&gt;1&lt;/R&gt;&lt;C&gt;1&lt;/C&gt;&lt;D xsi:type="xsd:double"&gt;2079.04211592674&lt;/D&gt;&lt;/FQL&gt;&lt;FQL&gt;&lt;Q&gt;US8545021011^FF_TAX_RATE(ANN_R,43101,43465)&lt;/Q&gt;&lt;R&gt;1&lt;/R&gt;&lt;C&gt;1&lt;/C&gt;&lt;D xsi:type="xsd:double"&gt;40.729869875746&lt;/D&gt;&lt;/FQL&gt;&lt;FQL&gt;&lt;Q&gt;JP3358000002^FF_TAX_CF(ANN_R,43831,44196)&lt;/Q&gt;&lt;R&gt;1&lt;/R&gt;&lt;C&gt;1&lt;/C&gt;&lt;D xsi:type="xsd:double"&gt;16831&lt;/D&gt;&lt;/FQL&gt;&lt;FQL&gt;&lt;Q&gt;US8545021011^FF_ASSETS(ANN_R,43101,43465,,,USD)&lt;/Q&gt;&lt;R&gt;1&lt;/R&gt;&lt;C&gt;1&lt;/C&gt;&lt;D xsi:type="xsd:double"&gt;19408&lt;/D&gt;&lt;/FQL&gt;&lt;FQL&gt;&lt;Q&gt;US8545021011^FF_SHLDRS_EQ(ANN_R,43101,43465,,,USD)&lt;/Q&gt;&lt;R&gt;1&lt;/R&gt;&lt;C&gt;1&lt;/C&gt;&lt;D xsi:type="xsd:double"&gt;7836.2&lt;/D&gt;&lt;/FQL&gt;&lt;FQL&gt;&lt;Q&gt;US8545021011^FF_MKT_VAL(ANN_R,43101,43465,,,USD)&lt;/Q&gt;&lt;R&gt;1&lt;/R&gt;&lt;C&gt;1&lt;/C&gt;&lt;D xsi:type="xsd:double"&gt;17979.2701335&lt;/D&gt;&lt;/FQL&gt;&lt;FQL&gt;&lt;Q&gt;JP3752900005^FF_TAX_CF(ANN_R,42005,42369,,,USD)&lt;/Q&gt;&lt;R&gt;1&lt;/R&gt;&lt;C&gt;1&lt;/C&gt;&lt;D xsi:type="xsd:double"&gt;3692.38999947254&lt;/D&gt;&lt;/FQL&gt;&lt;FQL&gt;&lt;Q&gt;US8936411003^FF_TAX_RATE(ANN_R,43101,43465)&lt;/Q&gt;&lt;R&gt;1&lt;/R&gt;&lt;C&gt;1&lt;/C&gt;&lt;D xsi:type="xsd:double"&gt;2.43730195209409&lt;/D&gt;&lt;/FQL&gt;&lt;FQL&gt;&lt;Q&gt;TW0002886009^FF_TAX_CF(ANN_R,43831,44196)&lt;/Q&gt;&lt;R&gt;1&lt;/R&gt;&lt;C&gt;1&lt;/C&gt;&lt;D xsi:type="xsd:double"&gt;1843.956&lt;/D&gt;&lt;/FQL&gt;&lt;FQL&gt;&lt;Q&gt;US8936411003^FF_ASSETS(ANN_R,43101,43465,,,USD)&lt;/Q&gt;&lt;R&gt;1&lt;/R&gt;&lt;C&gt;1&lt;/C&gt;&lt;D xsi:type="xsd:double"&gt;12197.467&lt;/D&gt;&lt;/FQL&gt;&lt;FQL&gt;&lt;Q&gt;US8936411003^FF_SHLDRS_EQ(ANN_R,43101,43465,,,USD)&lt;/Q&gt;&lt;R&gt;1&lt;/R&gt;&lt;C&gt;1&lt;/C&gt;&lt;D xsi:type="xsd:double"&gt;-1808.471&lt;/D&gt;&lt;/FQL&gt;&lt;FQL&gt;&lt;Q&gt;US8936411003^FF_MKT_VAL(ANN_R,43101,43465,,,USD)&lt;/Q&gt;&lt;R&gt;1&lt;/R&gt;&lt;C&gt;1&lt;/C&gt;&lt;D xsi:type="xsd:double"&gt;19633.002228&lt;/D&gt;&lt;/FQL&gt;&lt;FQL&gt;&lt;Q&gt;KR7105560007^FF_PTX_INC(ANN_R,42005,42369,,,USD)&lt;/Q&gt;&lt;R&gt;1&lt;/R&gt;&lt;C&gt;1&lt;/C&gt;&lt;D xsi:type="xsd:double"&gt;1733.16130172485&lt;/D&gt;&lt;/FQL&gt;&lt;FQL&gt;&lt;Q&gt;US98956P1021^FF_TAX_RATE(ANN_R,43101,43465)&lt;/Q&gt;&lt;R&gt;0&lt;/R&gt;&lt;C&gt;0&lt;/C&gt;&lt;/FQL&gt;&lt;FQL&gt;&lt;Q&gt;BE0003739530^FF_PTX_INC(ANN_R,41640,42004,,,USD)&lt;/Q&gt;&lt;R&gt;1&lt;/R&gt;&lt;C&gt;1&lt;/C&gt;&lt;D xsi:type="xsd:double"&gt;147.235393166542&lt;/D&gt;&lt;/FQL&gt;&lt;FQL&gt;&lt;Q&gt;US98956P1021^FF_ASSETS(ANN_R,43101,43465,,,USD)&lt;/Q&gt;&lt;R&gt;1&lt;/R&gt;&lt;C&gt;1&lt;/C&gt;&lt;D xsi:type="xsd:double"&gt;24126.8&lt;/D&gt;&lt;/FQL&gt;&lt;FQL&gt;&lt;Q&gt;US98956P1021^FF_SHLDRS_EQ(ANN_R,43101,43465,,,USD)&lt;/Q&gt;&lt;R&gt;1&lt;/R&gt;&lt;C&gt;1&lt;/C&gt;&lt;D xsi:type="xsd:double"&gt;11271.3&lt;/D&gt;&lt;/FQL&gt;&lt;FQL&gt;&lt;Q&gt;US98956P1021^FF_MKT_VAL(ANN_R,43101,43465,,,USD)&lt;/Q&gt;&lt;R&gt;1&lt;/R&gt;&lt;C&gt;1&lt;/C&gt;&lt;D xsi:type="xsd:double"&gt;21158.88&lt;/D&gt;&lt;/FQL&gt;&lt;FQL&gt;&lt;Q&gt;JP3890310000^FF_TAX_CF(ANN_R,42370,42735)&lt;/Q&gt;&lt;R&gt;1&lt;/R&gt;&lt;C&gt;1&lt;/C&gt;&lt;D xsi:type="xsd:double"&gt;30310&lt;/D&gt;&lt;/FQL&gt;&lt;FQL&gt;&lt;Q&gt;US0010551028^FF_TAX_RATE(ANN_R,43101,43465)&lt;/Q&gt;&lt;R&gt;1&lt;/R&gt;&lt;C&gt;1&lt;/C&gt;&lt;D xsi:type="xsd:double"&gt;26.6884258096912&lt;/D&gt;&lt;/FQL&gt;&lt;FQL&gt;&lt;Q&gt;DE0006047004^FF_TAX_CF(ANN_R,43466,43830,,,USD)&lt;/Q&gt;&lt;R&gt;1&lt;/R&gt;&lt;C&gt;1&lt;/C&gt;&lt;D xsi:type="xsd:double"&gt;329.171021676064&lt;/D&gt;&lt;/FQL&gt;&lt;FQL&gt;&lt;Q&gt;US0010551028^FF_ASSETS(ANN_R,43101,43465,,,USD)&lt;/Q&gt;&lt;R&gt;1&lt;/R&gt;&lt;C&gt;1&lt;/C&gt;&lt;D xsi:type="xsd:double"&gt;144656&lt;/D&gt;&lt;/FQL&gt;&lt;FQL&gt;&lt;Q&gt;US0010551028^FF_SHLDRS_EQ(ANN_R,43101,43465,,,USD)&lt;/Q&gt;&lt;R&gt;1&lt;/R&gt;&lt;C&gt;1&lt;/C&gt;&lt;D xsi:type="xsd:double"&gt;23462&lt;/D&gt;&lt;/FQL&gt;&lt;FQL&gt;&lt;Q&gt;US0010551028^FF_MKT_VAL(ANN_R,43101,43465,,,USD)&lt;/Q&gt;&lt;R&gt;1&lt;/R&gt;&lt;C&gt;1&lt;/C&gt;&lt;D xsi:type="xsd:double"&gt;34410.83016&lt;/D&gt;&lt;/FQL&gt;&lt;FQL&gt;&lt;Q&gt;US89400J1079^FF_PTX_INC(ANN_R,43101,43465,,,USD)&lt;/Q&gt;&lt;R&gt;1&lt;/R&gt;&lt;C&gt;1&lt;/C&gt;&lt;D xsi:type="xsd:double"&gt;343.5&lt;/D&gt;&lt;/FQL&gt;&lt;FQL&gt;&lt;Q&gt;US77543R1023^FF_TAX_RATE(ANN_R,43101,43465)&lt;/Q&gt;&lt;R&gt;0&lt;/R&gt;&lt;C&gt;0&lt;/C&gt;&lt;/FQL&gt;&lt;FQL&gt;&lt;Q&gt;US92343V1044^FF_TAX_CF(ANN_R,42370,42735,,,USD)&lt;/Q&gt;&lt;R&gt;1&lt;/R&gt;&lt;C&gt;1&lt;/C&gt;&lt;D xsi:type="xsd:double"&gt;9577&lt;/D&gt;&lt;/FQL&gt;&lt;FQL&gt;&lt;Q&gt;US77543R1023^FF_ASSETS(ANN_R,43101,43465,,,USD)&lt;/Q&gt;&lt;R&gt;1&lt;/R&gt;&lt;C&gt;1&lt;/C&gt;&lt;D xsi:type="xsd:double"&gt;464.997&lt;/D&gt;&lt;/FQL&gt;&lt;FQL&gt;&lt;Q&gt;US77543R1023^FF_SHLDRS_EQ(ANN_R,43101,43465,,,USD)&lt;/Q&gt;&lt;R&gt;1&lt;/R&gt;&lt;C&gt;1&lt;/C&gt;&lt;D xsi:type="xsd:double"&gt;244.651&lt;/D&gt;&lt;/FQL&gt;&lt;FQL&gt;&lt;Q&gt;US77543R1023^FF_MKT_VAL(ANN_R,43101,43465,,,USD)&lt;/Q&gt;&lt;R&gt;1&lt;/R&gt;&lt;C&gt;1&lt;/C&gt;&lt;D xsi:type="xsd:double"&gt;3363.3528&lt;/D&gt;&lt;/FQL&gt;&lt;FQL&gt;&lt;Q&gt;US0404131064^FF_PTX_INC(ANN_R,41640,42004,,,USD)&lt;/Q&gt;&lt;R&gt;1&lt;/R&gt;&lt;C&gt;1&lt;/C&gt;&lt;D xsi:type="xsd:double"&gt;121.508&lt;/D&gt;&lt;/FQL&gt;&lt;FQL&gt;&lt;Q&gt;US2310211063^FF_TAX_RATE(ANN_R,43101,43465)&lt;/Q&gt;&lt;R&gt;1&lt;/R&gt;&lt;C&gt;1&lt;/C&gt;&lt;D xsi:type="xsd:double"&gt;20.5593897566291&lt;/D&gt;&lt;/FQL&gt;&lt;FQL&gt;&lt;Q&gt;JP3240400006^FF_PTX_INC(ANN_R,43466,43830,,,USD)&lt;/Q&gt;&lt;R&gt;1&lt;/R&gt;&lt;C&gt;1&lt;/C&gt;&lt;D xsi:type="xsd:double"&gt;339.01540200226&lt;/D&gt;&lt;/FQL&gt;&lt;FQL&gt;&lt;Q&gt;US2310211063^FF_ASSETS(ANN_R,43101,43465,,,USD)&lt;/Q&gt;&lt;R&gt;1&lt;/R&gt;&lt;C&gt;1&lt;/C&gt;&lt;D xsi:type="xsd:double"&gt;19062&lt;/D&gt;&lt;/FQL&gt;&lt;FQL&gt;&lt;Q&gt;US2310211063^FF_SHLDRS_EQ(ANN_R,43101,43465,,,USD)&lt;/Q&gt;&lt;R&gt;1&lt;/R&gt;&lt;C&gt;1&lt;/C&gt;&lt;D xsi:type="xsd:double"&gt;7348&lt;/D&gt;&lt;/FQL&gt;&lt;FQL&gt;&lt;Q&gt;US2310211063^FF_MKT_VAL(ANN_R,43101,43465,,,USD)&lt;/Q&gt;&lt;R&gt;1&lt;/R&gt;&lt;C&gt;1&lt;/C&gt;&lt;D xsi:type="xsd:double"&gt;21115.12&lt;/D&gt;&lt;/FQL&gt;&lt;FQL&gt;&lt;Q&gt;US5926881054^FF_PTX_INC(ANN_R,40909,41274,,,USD)&lt;/Q&gt;&lt;R&gt;1&lt;/R&gt;&lt;C&gt;1&lt;/C&gt;&lt;D xsi:type="xsd:double"&gt;382.601&lt;/D&gt;&lt;/FQL&gt;&lt;FQL&gt;&lt;Q&gt;US21036P1084^FF_TAX_RATE(ANN_R,43101,43465)&lt;/Q&gt;&lt;R&gt;1&lt;/R&gt;&lt;C&gt;1&lt;/C&gt;&lt;D xsi:type="xsd:double"&gt;0.970915312232678&lt;/D&gt;&lt;/FQL&gt;&lt;FQL&gt;&lt;Q&gt;JP3381000003^FF_TAX_CF(ANN_R,42736,43100,,,USD)&lt;/Q&gt;&lt;R&gt;1&lt;/R&gt;&lt;C&gt;1&lt;/C&gt;&lt;D xsi:type="xsd:double"&gt;385.556963419542&lt;/D&gt;&lt;/FQL&gt;&lt;FQL&gt;&lt;Q&gt;US21036P1084^FF_ASSETS(ANN_R,43101,43465,,,USD)&lt;/Q&gt;&lt;R&gt;1&lt;/R&gt;&lt;C&gt;1&lt;/C&gt;&lt;D xsi:type="xsd:double"&gt;20538.7&lt;/D&gt;&lt;/FQL&gt;&lt;FQL&gt;&lt;Q&gt;US21036P1084^FF_SHLDRS_EQ(ANN_R,43101,43465,,,USD)&lt;/Q&gt;&lt;R&gt;1&lt;/R&gt;&lt;C&gt;1&lt;/C&gt;&lt;D xsi:type="xsd:double"&gt;7975.1&lt;/D&gt;&lt;/FQL&gt;&lt;FQL&gt;&lt;Q&gt;US21036P1084^FF_MKT_VAL(ANN_R,43101,43465,,,USD)&lt;/Q&gt;&lt;R&gt;1&lt;/R&gt;&lt;C&gt;1&lt;/C&gt;&lt;D xsi:type="xsd:double"&gt;40720.056172844&lt;/D&gt;&lt;/FQL&gt;&lt;FQL&gt;&lt;Q&gt;JP3752900005^FF_TAX_CF(ANN_R,43466,43830)&lt;/Q&gt;&lt;R&gt;1&lt;/R&gt;&lt;C&gt;1&lt;/C&gt;&lt;D xsi:type="xsd:double"&gt;367228&lt;/D&gt;&lt;/FQL&gt;&lt;FQL&gt;&lt;Q&gt;US2855121099^FF_TAX_RATE(ANN_R,43101,43465)&lt;/Q&gt;&lt;R&gt;1&lt;/R&gt;&lt;C&gt;1&lt;/C&gt;&lt;D xsi:type="xsd:double"&gt;28.0193236714976&lt;/D&gt;&lt;/FQL&gt;&lt;FQL&gt;&lt;Q&gt;JP3201200007^FF_TAX_CF(ANN_R,42736,43100,,,USD)&lt;/Q&gt;&lt;R&gt;1&lt;/R&gt;&lt;C&gt;1&lt;/C&gt;&lt;D xsi:type="xsd:double"&gt;66.1479851733893&lt;/D&gt;&lt;/FQL&gt;&lt;FQL&gt;&lt;Q&gt;US2855121099^FF_ASSETS(ANN_R,43101,43465,,,USD)&lt;/Q&gt;&lt;R&gt;1&lt;/R&gt;&lt;C&gt;1&lt;/C&gt;&lt;D xsi:type="xsd:double"&gt;8584&lt;/D&gt;&lt;/FQL&gt;&lt;FQL&gt;&lt;Q&gt;US2855121099^FF_SHLDRS_EQ(ANN_R,43101,43465,,,USD)&lt;/Q&gt;&lt;R&gt;1&lt;/R&gt;&lt;C&gt;1&lt;/C&gt;&lt;D xsi:type="xsd:double"&gt;4595&lt;/D&gt;&lt;/FQL&gt;&lt;FQL&gt;&lt;Q&gt;US2855121099^FF_MKT_VAL(ANN_R,43101,43465,,,USD)&lt;/Q&gt;&lt;R&gt;1&lt;/R&gt;&lt;C&gt;1&lt;/C&gt;&lt;D xsi:type="xsd:double"&gt;37099.44&lt;/D&gt;&lt;/FQL&gt;&lt;FQL&gt;&lt;Q&gt;JP3497400006^FF_TAX_CF(ANN_R,43466,43830)&lt;/Q&gt;&lt;R&gt;1&lt;/R&gt;&lt;C&gt;1&lt;/C&gt;&lt;D xsi:type="xsd:double"&gt;16278&lt;/D&gt;&lt;/FQL&gt;&lt;FQL&gt;&lt;Q&gt;US40434L1052^FF_TAX_RATE(ANN_R,43101,43465)&lt;/Q&gt;&lt;R&gt;1&lt;/R&gt;&lt;C&gt;1&lt;/C&gt;&lt;D xsi:type="xsd:double"&gt;-76.8005310321938&lt;/D&gt;&lt;/FQL&gt;&lt;FQL&gt;&lt;Q&gt;JP3551500006^FF_TAX_CF(ANN_R,43101,43465,,,USD)&lt;/Q&gt;&lt;R&gt;1&lt;/R&gt;&lt;C&gt;1&lt;/C&gt;&lt;D xsi:type="xsd:double"&gt;631.854831501842&lt;/D&gt;&lt;/FQL&gt;&lt;FQL&gt;&lt;Q&gt;US40434L1052^FF_ASSETS(ANN_R,43101,43465,,,USD)&lt;/Q&gt;&lt;R&gt;1&lt;/R&gt;&lt;C&gt;1&lt;/C&gt;&lt;D xsi:type="xsd:double"&gt;34622&lt;/D&gt;&lt;/FQL&gt;&lt;FQL&gt;&lt;Q&gt;US40434L1052^FF_SHLDRS_EQ(ANN_R,43101,43465,,,USD)&lt;/Q&gt;&lt;R&gt;1&lt;/R&gt;&lt;C&gt;1&lt;/C&gt;&lt;D xsi:type="xsd:double"&gt;-639&lt;/D&gt;&lt;/FQL&gt;&lt;FQL&gt;&lt;Q&gt;US40434L1052^FF_MKT_VAL(ANN_R,43101,43465,,,USD)&lt;/Q&gt;&lt;R&gt;1&lt;/R&gt;&lt;C&gt;1&lt;/C&gt;&lt;D xsi:type="xsd:double"&gt;37658.4&lt;/D&gt;&lt;/FQL&gt;&lt;FQL&gt;&lt;Q&gt;JP3902400005^FF_TAX_CF(ANN_R,43466,43830)&lt;/Q&gt;&lt;R&gt;1&lt;/R&gt;&lt;C&gt;1&lt;/C&gt;&lt;D xsi:type="xsd:double"&gt;71448&lt;/D&gt;&lt;/FQL&gt;&lt;FQL&gt;&lt;Q&gt;US45168D1046^FF_TAX_RATE(ANN_R,43101,43465)&lt;/Q&gt;&lt;R&gt;1&lt;/R&gt;&lt;C&gt;1&lt;/C&gt;&lt;D xsi:type="xsd:double"&gt;17.6289263384177&lt;/D&gt;&lt;/FQL&gt;&lt;FQL&gt;&lt;Q&gt;US22160K1051^FF_PTX_INC(ANN_R,43831,44196,,,USD)&lt;/Q&gt;&lt;R&gt;1&lt;/R&gt;&lt;C&gt;1&lt;/C&gt;&lt;D xsi:type="xsd:double"&gt;5367&lt;/D&gt;&lt;/FQL&gt;&lt;FQL&gt;&lt;Q&gt;US45168D1046^FF_ASSETS(ANN_R,43101,43465,,,USD)&lt;/Q&gt;&lt;R&gt;1&lt;/R&gt;&lt;C&gt;1&lt;/C&gt;&lt;D xsi:type="xsd:double"&gt;1537.349&lt;/D&gt;&lt;/FQL&gt;&lt;FQL&gt;&lt;Q&gt;US45168D1046^FF_SHLDRS_EQ(ANN_R,43101,43465,,,USD)&lt;/Q&gt;&lt;R&gt;1&lt;/R&gt;&lt;C&gt;1&lt;/C&gt;&lt;D xsi:type="xsd:double"&gt;-9.513&lt;/D&gt;&lt;/FQL&gt;&lt;FQL&gt;&lt;Q&gt;US45168D1046^FF_MKT_VAL(ANN_R,43101,43465,,,USD)&lt;/Q&gt;&lt;R&gt;1&lt;/R&gt;&lt;C&gt;1&lt;/C&gt;&lt;D xsi:type="xsd:double"&gt;16046.45724&lt;/D&gt;&lt;/FQL&gt;&lt;FQL&gt;&lt;Q&gt;US0605051046^FF_TAX_CF(ANN_R,43101,43465,,,USD)&lt;/Q&gt;&lt;R&gt;1&lt;/R&gt;&lt;C&gt;1&lt;/C&gt;&lt;D xsi:type="xsd:double"&gt;2470&lt;/D&gt;&lt;/FQL&gt;&lt;FQL&gt;&lt;Q&gt;US4943681035^FF_TAX_RATE(ANN_R,43101,43465)&lt;/Q&gt;&lt;R&gt;1&lt;/R&gt;&lt;C&gt;1&lt;/C&gt;&lt;D xsi:type="xsd:double"&gt;25.9790402647545&lt;/D&gt;&lt;/FQL&gt;&lt;FQL&gt;&lt;Q&gt;JP3830800003^FF_PTX_INC(ANN_R,41275,41639,,,USD)&lt;/Q&gt;&lt;R&gt;1&lt;/R&gt;&lt;C&gt;1&lt;/C&gt;&lt;D xsi:type="xsd:double"&gt;3483.75066772476&lt;/D&gt;&lt;/FQL&gt;&lt;FQL&gt;&lt;Q&gt;US4943681035^FF_ASSETS(ANN_R,43101,43465,,,USD)&lt;/Q&gt;&lt;R&gt;1&lt;/R&gt;&lt;C&gt;1&lt;/C&gt;&lt;D xsi:type="xsd:double"&gt;14518&lt;/D&gt;&lt;/FQL&gt;&lt;FQL&gt;&lt;Q&gt;US4943681035^FF_SHLDRS_EQ(ANN_R,43101,43465,,,USD)&lt;/Q&gt;&lt;R&gt;1&lt;/R&gt;&lt;C&gt;1&lt;/C&gt;&lt;D xsi:type="xsd:double"&gt;-287&lt;/D&gt;&lt;/FQL&gt;&lt;FQL&gt;&lt;Q&gt;US4943681035^FF_MKT_VAL(ANN_R,43101,43465,,,USD)&lt;/Q&gt;&lt;R&gt;1&lt;/R&gt;&lt;C&gt;1&lt;/C&gt;&lt;D xsi:type="xsd:double"&gt;39304.97028&lt;/D&gt;&lt;/FQL&gt;&lt;FQL&gt;&lt;Q&gt;CH0014852781^FF_PTX_INC(ANN_R,43101,43465,,,USD)&lt;/Q&gt;&lt;R&gt;1&lt;/R&gt;&lt;C&gt;1&lt;/C&gt;&lt;D xsi:type="xsd:double"&gt;1427.45848786831&lt;/D&gt;&lt;/FQL&gt;&lt;FQL&gt;&lt;Q&gt;US35671D8570^FF_TAX_RATE(ANN_R,43101,43465)&lt;/Q&gt;&lt;R&gt;1&lt;/R&gt;&lt;C&gt;1&lt;/C&gt;&lt;D xsi:type="xsd:double"&gt;25.4624871531346&lt;/D&gt;&lt;/FQL&gt;&lt;FQL&gt;&lt;Q&gt;JP3358000002^FF_TAX_CF(ANN_R,42370,42735)&lt;/Q&gt;&lt;R&gt;1&lt;/R&gt;&lt;C&gt;1&lt;/C&gt;&lt;D xsi:type="xsd:double"&gt;23643&lt;/D&gt;&lt;/FQL&gt;&lt;FQL&gt;&lt;Q&gt;US35671D8570^FF_ASSETS(ANN_R,43101,43465,,,USD)&lt;/Q&gt;&lt;R&gt;1&lt;/R&gt;&lt;C&gt;1&lt;/C&gt;&lt;D xsi:type="xsd:double"&gt;42216&lt;/D&gt;&lt;/FQL&gt;&lt;FQL&gt;&lt;Q&gt;US35671D8570^FF_SHLDRS_EQ(ANN_R,43101,43465,,,USD)&lt;/Q&gt;&lt;R&gt;1&lt;/R&gt;&lt;C&gt;1&lt;/C&gt;&lt;D xsi:type="xsd:double"&gt;9798&lt;/D&gt;&lt;/FQL&gt;&lt;FQL&gt;&lt;Q&gt;US35671D8570^FF_MKT_VAL(ANN_R,43101,43465,,,USD)&lt;/Q&gt;&lt;R&gt;1&lt;/R&gt;&lt;C&gt;1&lt;/C&gt;&lt;D xsi:type="xsd:double"&gt;14939.19&lt;/D&gt;&lt;/FQL&gt;&lt;FQL&gt;&lt;Q&gt;US12541W2098^FF_PTX_INC(ANN_R,41640,42004,,,USD)&lt;/Q&gt;&lt;R&gt;1&lt;/R&gt;&lt;C&gt;1&lt;/C&gt;&lt;D xsi:type="xsd:double"&gt;723.431&lt;/D&gt;&lt;/FQL&gt;&lt;FQL&gt;&lt;Q&gt;US3453708600^FF_TAX_RATE(ANN_R,43101,43465)&lt;/Q&gt;&lt;R&gt;1&lt;/R&gt;&lt;C&gt;1&lt;/C&gt;&lt;D xsi:type="xsd:double"&gt;14.9597238204833&lt;/D&gt;&lt;/FQL&gt;&lt;FQL&gt;&lt;Q&gt;JP3476480003^FF_PTX_INC(ANN_R,43831,44196,,,USD)&lt;/Q&gt;&lt;R&gt;1&lt;/R&gt;&lt;C&gt;1&lt;/C&gt;&lt;D xsi:type="xsd:double"&gt;931.370695710182&lt;/D&gt;&lt;/FQL&gt;&lt;FQL&gt;&lt;Q&gt;US3453708600^FF_ASSETS(ANN_R,43101,43465,,,USD)&lt;/Q&gt;&lt;R&gt;1&lt;/R&gt;&lt;C&gt;1&lt;/C&gt;&lt;D xsi:type="xsd:double"&gt;256540&lt;/D&gt;&lt;/FQL&gt;&lt;FQL&gt;&lt;Q&gt;US3453708600^FF_SHLDRS_EQ(ANN_R,43101,43465,,,USD)&lt;/Q&gt;&lt;R&gt;1&lt;/R&gt;&lt;C&gt;1&lt;/C&gt;&lt;D xsi:type="xsd:double"&gt;35932&lt;/D&gt;&lt;/FQL&gt;&lt;FQL&gt;&lt;Q&gt;US3453708600^FF_MKT_VAL(ANN_R,43101,43465,,,USD)&lt;/Q&gt;&lt;R&gt;1&lt;/R&gt;&lt;C&gt;1&lt;/C&gt;&lt;D xsi:type="xsd:double"&gt;31143.15&lt;/D&gt;&lt;/FQL&gt;&lt;FQL&gt;&lt;Q&gt;CH0012138530^FF_TAX_CF(ANN_R,43831,44196)&lt;/Q&gt;&lt;R&gt;1&lt;/R&gt;&lt;C&gt;1&lt;/C&gt;&lt;D xsi:type="xsd:double"&gt;757&lt;/D&gt;&lt;/FQL&gt;&lt;FQL&gt;&lt;Q&gt;US6516391066^FF_TAX_RATE(ANN_R,43101,43465)&lt;/Q&gt;&lt;R&gt;1&lt;/R&gt;&lt;C&gt;1&lt;/C&gt;&lt;D xsi:type="xsd:double"&gt;52.3035230352303&lt;/D&gt;&lt;/FQL&gt;&lt;FQL&gt;&lt;Q&gt;US31428X1063^FF_PTX_INC(ANN_R,41640,42004,,,USD)&lt;/Q&gt;&lt;R&gt;1&lt;/R&gt;&lt;C&gt;1&lt;/C&gt;&lt;D xsi:type="xsd:double"&gt;3289&lt;/D&gt;&lt;/FQL&gt;&lt;FQL&gt;&lt;Q&gt;US6516391066^FF_ASSETS(ANN_R,43101,43465,,,USD)&lt;/Q&gt;&lt;R&gt;1&lt;/R&gt;&lt;C&gt;1&lt;/C&gt;&lt;D xsi:type="xsd:double"&gt;20715&lt;/D&gt;&lt;/FQL&gt;&lt;FQL&gt;&lt;Q&gt;US6516391066^FF_SHLDRS_EQ(ANN_R,43101,43465,,,USD)&lt;/Q&gt;&lt;R&gt;1&lt;/R&gt;&lt;C&gt;1&lt;/C&gt;&lt;D xsi:type="xsd:double"&gt;10502&lt;/D&gt;&lt;/FQL&gt;&lt;FQL&gt;&lt;Q&gt;US6516391066^FF_MKT_VAL(ANN_R,43101,43465,,,USD)&lt;/Q&gt;&lt;R&gt;1&lt;/R&gt;&lt;C&gt;1&lt;/C&gt;&lt;D xsi:type="xsd:double"&gt;18468.45&lt;/D&gt;&lt;/FQL&gt;&lt;FQL&gt;&lt;Q&gt;US92276F1003^FF_PTX_INC(ANN_R,42736,43100,,,USD)&lt;/Q&gt;&lt;R&gt;1&lt;/R&gt;&lt;C&gt;1&lt;/C&gt;&lt;D xsi:type="xsd:double"&gt;1301.423&lt;/D&gt;&lt;/FQL&gt;&lt;FQL&gt;&lt;Q&gt;US75886F1075^FF_TAX_RATE(ANN_R,43101,43465)&lt;/Q&gt;&lt;R&gt;1&lt;/R&gt;&lt;C&gt;1&lt;/C&gt;&lt;D xsi:type="xsd:double"&gt;4.272567064813&lt;/D&gt;&lt;/FQL&gt;&lt;FQL&gt;&lt;Q&gt;CH0012032048^FF_PTX_INC(ANN_R,41640,42004,,,USD)&lt;/Q&gt;&lt;R&gt;1&lt;/R&gt;&lt;C&gt;1&lt;/C&gt;&lt;D xsi:type="xsd:double"&gt;13671.4301913977&lt;/D&gt;&lt;/FQL&gt;&lt;FQL&gt;&lt;Q&gt;US75886F1075^FF_ASSETS(ANN_R,43101,43465,,,USD)&lt;/Q&gt;&lt;R&gt;1&lt;/R&gt;&lt;C&gt;1&lt;/C&gt;&lt;D xsi:type="xsd:double"&gt;11734.5&lt;/D&gt;&lt;/FQL&gt;&lt;FQL&gt;&lt;Q&gt;US75886F1075^FF_SHLDRS_EQ(ANN_R,43101,43465,,,USD)&lt;/Q&gt;&lt;R&gt;1&lt;/R&gt;&lt;C&gt;1&lt;/C&gt;&lt;D xsi:type="xsd:double"&gt;8757.3&lt;/D&gt;&lt;/FQL&gt;&lt;FQL&gt;&lt;Q&gt;US75886F1075^FF_MKT_VAL(ANN_R,43101,43465,,,USD)&lt;/Q&gt;&lt;R&gt;1&lt;/R&gt;&lt;C&gt;1&lt;/C&gt;&lt;D xsi:type="xsd:double"&gt;40713.847074&lt;/D&gt;&lt;/FQL&gt;&lt;FQL&gt;&lt;Q&gt;JP3890350006^FF_PTX_INC(ANN_R,42370,42735,,,USD)&lt;/Q&gt;&lt;R&gt;1&lt;/R&gt;&lt;C&gt;1&lt;/C&gt;&lt;D xsi:type="xsd:double"&gt;8162.35012054443&lt;/D&gt;&lt;/FQL&gt;&lt;FQL&gt;&lt;Q&gt;US8725901040^FF_TAX_RATE(ANN_R,43101,43465)&lt;/Q&gt;&lt;R&gt;1&lt;/R&gt;&lt;C&gt;1&lt;/C&gt;&lt;D xsi:type="xsd:double"&gt;26.2701046719428&lt;/D&gt;&lt;/FQL&gt;&lt;FQL&gt;&lt;Q&gt;DE000ENER6Y0^FF_PTX_INC(ANN_R,42370,42735,,,USD)&lt;/Q&gt;&lt;R&gt;0&lt;/R&gt;&lt;C&gt;0&lt;/C&gt;&lt;/FQL&gt;&lt;FQL&gt;&lt;Q&gt;US8725901040^FF_ASSETS(ANN_R,43101,43465,,,USD)&lt;/Q&gt;&lt;R&gt;1&lt;/R&gt;&lt;C&gt;1&lt;/C&gt;&lt;D xsi:type="xsd:double"&gt;76196&lt;/D&gt;&lt;/FQL&gt;&lt;FQL&gt;&lt;Q&gt;US8725901040^FF_SHLDRS_EQ(ANN_R,43101,43465,,,USD)&lt;/Q&gt;&lt;R&gt;1&lt;/R&gt;&lt;C&gt;1&lt;/C&gt;&lt;D xsi:type="xsd:double"&gt;24718&lt;/D&gt;&lt;/FQL&gt;&lt;FQL&gt;&lt;Q&gt;US8725901040^FF_MKT_VAL(ANN_R,43101,43465,,,USD)&lt;/Q&gt;&lt;R&gt;1&lt;/R&gt;&lt;C&gt;1&lt;/C&gt;&lt;D xsi:type="xsd:double"&gt;54079.9784661729&lt;/D&gt;&lt;/FQL&gt;&lt;FQL&gt;&lt;Q&gt;US5502411037^FF_TAX_CF(ANN_R,42736,43100)&lt;/Q&gt;&lt;R&gt;1&lt;/R&gt;&lt;C&gt;1&lt;/C&gt;&lt;D xsi:type="xsd:double"&gt;392&lt;/D&gt;&lt;/FQL&gt;&lt;FQL&gt;&lt;Q&gt;US0091581068^FF_TAX_RATE(ANN_R,43101,43465)&lt;/Q&gt;&lt;R&gt;1&lt;/R&gt;&lt;C&gt;1&lt;/C&gt;&lt;D xsi:type="xsd:double"&gt;26.0198511166253&lt;/D&gt;&lt;/FQL&gt;&lt;FQL&gt;&lt;Q&gt;FR0010307819^FF_TAX_CF(ANN_R,43101,43465,,,USD)&lt;/Q&gt;&lt;R&gt;1&lt;/R&gt;&lt;C&gt;1&lt;/C&gt;&lt;D xsi:type="xsd:double"&gt;300.836180448532&lt;/D&gt;&lt;/FQL&gt;&lt;FQL&gt;&lt;Q&gt;US0091581068^FF_ASSETS(ANN_R,43101,43465,,,USD)&lt;/Q&gt;&lt;R&gt;1&lt;/R&gt;&lt;C&gt;1&lt;/C&gt;&lt;D xsi:type="xsd:double"&gt;19178.3&lt;/D&gt;&lt;/FQL&gt;&lt;FQL&gt;&lt;Q&gt;US0091581068^FF_SHLDRS_EQ(ANN_R,43101,43465,,,USD)&lt;/Q&gt;&lt;R&gt;1&lt;/R&gt;&lt;C&gt;1&lt;/C&gt;&lt;D xsi:type="xsd:double"&gt;10857.5&lt;/D&gt;&lt;/FQL&gt;&lt;FQL&gt;&lt;Q&gt;US0091581068^FF_MKT_VAL(ANN_R,43101,43465,,,USD)&lt;/Q&gt;&lt;R&gt;1&lt;/R&gt;&lt;C&gt;1&lt;/C&gt;&lt;D xsi:type="xsd:double"&gt;36670.02167725&lt;/D&gt;&lt;/FQL&gt;&lt;FQL&gt;&lt;Q&gt;SE0007100599^FF_PTX_INC(ANN_R,43101,43465,,,USD)&lt;/Q&gt;&lt;R&gt;1&lt;/R&gt;&lt;C&gt;1&lt;/C&gt;&lt;D xsi:type="xsd:double"&gt;2530.01338291913&lt;/D&gt;&lt;/FQL&gt;&lt;FQL&gt;&lt;Q&gt;US5184391044^FF_TAX_RATE(ANN_R,43101,43465)&lt;/Q&gt;&lt;R&gt;1&lt;/R&gt;&lt;C&gt;1&lt;/C&gt;&lt;D xsi:type="xsd:double"&gt;43.5858585858586&lt;/D&gt;&lt;/FQL&gt;&lt;FQL&gt;&lt;Q&gt;JP3752900005^FF_TAX_CF(ANN_R,42370,42735)&lt;/Q&gt;&lt;R&gt;1&lt;/R&gt;&lt;C&gt;1&lt;/C&gt;&lt;D xsi:type="xsd:double"&gt;382374&lt;/D&gt;&lt;/FQL&gt;&lt;FQL&gt;&lt;Q&gt;US5184391044^FF_ASSETS(ANN_R,43101,43465,,,USD)&lt;/Q&gt;&lt;R&gt;1&lt;/R&gt;&lt;C&gt;1&lt;/C&gt;&lt;D xsi:type="xsd:double"&gt;12567&lt;/D&gt;&lt;/FQL&gt;&lt;FQL&gt;&lt;Q&gt;US5184391044^FF_SHLDRS_EQ(ANN_R,43101,43465,,,USD)&lt;/Q&gt;&lt;R&gt;1&lt;/R&gt;&lt;C&gt;1&lt;/C&gt;&lt;D xsi:type="xsd:double"&gt;4688&lt;/D&gt;&lt;/FQL&gt;&lt;FQL&gt;&lt;Q&gt;US5184391044^FF_MKT_VAL(ANN_R,43101,43465,,,USD)&lt;/Q&gt;&lt;R&gt;1&lt;/R&gt;&lt;C&gt;1&lt;/C&gt;&lt;D xsi:type="xsd:double"&gt;52387.98383243&lt;/D&gt;&lt;/FQL&gt;&lt;FQL&gt;&lt;Q&gt;JP3890350006^FF_TAX_CF(ANN_R,43831,44196,,,USD)&lt;/Q&gt;&lt;R&gt;1&lt;/R&gt;&lt;C&gt;1&lt;/C&gt;&lt;D xsi:type="xsd:double"&gt;2607.80851614475&lt;/D&gt;&lt;/FQL&gt;&lt;FQL&gt;&lt;Q&gt;US1941621039^FF_TAX_RATE(ANN_R,43101,43465)&lt;/Q&gt;&lt;R&gt;1&lt;/R&gt;&lt;C&gt;1&lt;/C&gt;&lt;D xsi:type="xsd:double"&gt;26.1547344110854&lt;/D&gt;&lt;/FQL&gt;&lt;FQL&gt;&lt;Q&gt;NL0011585146^FF_PTX_INC(ANN_R,41275,41639,,,USD)&lt;/Q&gt;&lt;R&gt;1&lt;/R&gt;&lt;C&gt;1&lt;/C&gt;&lt;D xsi:type="xsd:double"&gt;486.439279937744&lt;/D&gt;&lt;/FQL&gt;&lt;FQL&gt;&lt;Q&gt;US1941621039^FF_ASSETS(ANN_R,43101,43465,,,USD)&lt;/Q&gt;&lt;R&gt;1&lt;/R&gt;&lt;C&gt;1&lt;/C&gt;&lt;D xsi:type="xsd:double"&gt;12161&lt;/D&gt;&lt;/FQL&gt;&lt;FQL&gt;&lt;Q&gt;US1941621039^FF_SHLDRS_EQ(ANN_R,43101,43465,,,USD)&lt;/Q&gt;&lt;R&gt;1&lt;/R&gt;&lt;C&gt;1&lt;/C&gt;&lt;D xsi:type="xsd:double"&gt;-102&lt;/D&gt;&lt;/FQL&gt;&lt;FQL&gt;&lt;Q&gt;US1941621039^FF_MKT_VAL(ANN_R,43101,43465,,,USD)&lt;/Q&gt;&lt;R&gt;1&lt;/R&gt;&lt;C&gt;1&lt;/C&gt;&lt;D xsi:type="xsd:double"&gt;51360.56937984&lt;/D&gt;&lt;/FQL&gt;&lt;FQL&gt;&lt;Q&gt;FR0000045072^FF_PTX_INC(ANN_R,43101,43465,,,USD)&lt;/Q&gt;&lt;R&gt;1&lt;/R&gt;&lt;C&gt;1&lt;/C&gt;&lt;D xsi:type="xsd:double"&gt;7362.81804776192&lt;/D&gt;&lt;/FQL&gt;&lt;FQL&gt;&lt;Q&gt;US31428X1063^FF_TAX_RATE(ANN_R,43101,43465)&lt;/Q&gt;&lt;R&gt;1&lt;/R&gt;&lt;</t>
        </r>
      </text>
    </comment>
    <comment ref="A98" authorId="0" shapeId="0" xr:uid="{383956DE-BF31-4857-A7EC-06E5667EFD34}">
      <text>
        <r>
          <rPr>
            <b/>
            <sz val="9"/>
            <color indexed="81"/>
            <rFont val="Tahoma"/>
            <charset val="1"/>
          </rPr>
          <t>C&gt;1&lt;/C&gt;&lt;D xsi:type="xsd:double"&gt;-5.03101309441764&lt;/D&gt;&lt;/FQL&gt;&lt;FQL&gt;&lt;Q&gt;ES0178430E18^FF_TAX_CF(ANN_R,43101,43465)&lt;/Q&gt;&lt;R&gt;1&lt;/R&gt;&lt;C&gt;1&lt;/C&gt;&lt;D xsi:type="xsd:double"&gt;865&lt;/D&gt;&lt;/FQL&gt;&lt;FQL&gt;&lt;Q&gt;US31428X1063^FF_ASSETS(ANN_R,43101,43465,,,USD)&lt;/Q&gt;&lt;R&gt;1&lt;/R&gt;&lt;C&gt;1&lt;/C&gt;&lt;D xsi:type="xsd:double"&gt;52330&lt;/D&gt;&lt;/FQL&gt;&lt;FQL&gt;&lt;Q&gt;US31428X1063^FF_SHLDRS_EQ(ANN_R,43101,43465,,,USD)&lt;/Q&gt;&lt;R&gt;1&lt;/R&gt;&lt;C&gt;1&lt;/C&gt;&lt;D xsi:type="xsd:double"&gt;19416&lt;/D&gt;&lt;/FQL&gt;&lt;FQL&gt;&lt;Q&gt;US31428X1063^FF_MKT_VAL(ANN_R,43101,43465,,,USD)&lt;/Q&gt;&lt;R&gt;1&lt;/R&gt;&lt;C&gt;1&lt;/C&gt;&lt;D xsi:type="xsd:double"&gt;66247.1961408&lt;/D&gt;&lt;/FQL&gt;&lt;FQL&gt;&lt;Q&gt;US4932671088^FF_PTX_INC(ANN_R,40909,41274,,,USD)&lt;/Q&gt;&lt;R&gt;1&lt;/R&gt;&lt;C&gt;1&lt;/C&gt;&lt;D xsi:type="xsd:double"&gt;1073&lt;/D&gt;&lt;/FQL&gt;&lt;FQL&gt;&lt;Q&gt;US00507V1098^FF_TAX_RATE(ANN_R,43101,43465)&lt;/Q&gt;&lt;R&gt;1&lt;/R&gt;&lt;C&gt;1&lt;/C&gt;&lt;D xsi:type="xsd:double"&gt;1.54501864677677&lt;/D&gt;&lt;/FQL&gt;&lt;FQL&gt;&lt;Q&gt;US6700024010^FF_TAX_CF(ANN_R,42005,42369,,,USD)&lt;/Q&gt;&lt;R&gt;0&lt;/R&gt;&lt;C&gt;0&lt;/C&gt;&lt;/FQL&gt;&lt;FQL&gt;&lt;Q&gt;US00507V1098^FF_ASSETS(ANN_R,43101,43465,,,USD)&lt;/Q&gt;&lt;R&gt;1&lt;/R&gt;&lt;C&gt;1&lt;/C&gt;&lt;D xsi:type="xsd:double"&gt;17890&lt;/D&gt;&lt;/FQL&gt;&lt;FQL&gt;&lt;Q&gt;US00507V1098^FF_SHLDRS_EQ(ANN_R,43101,43465,,,USD)&lt;/Q&gt;&lt;R&gt;1&lt;/R&gt;&lt;C&gt;1&lt;/C&gt;&lt;D xsi:type="xsd:double"&gt;11392&lt;/D&gt;&lt;/FQL&gt;&lt;FQL&gt;&lt;Q&gt;US00507V1098^FF_MKT_VAL(ANN_R,43101,43465,,,USD)&lt;/Q&gt;&lt;R&gt;1&lt;/R&gt;&lt;C&gt;1&lt;/C&gt;&lt;D xsi:type="xsd:double"&gt;35552.3539064&lt;/D&gt;&lt;/FQL&gt;&lt;FQL&gt;&lt;Q&gt;JP3304200003^FF_TAX_CF(ANN_R,43466,43830)&lt;/Q&gt;&lt;R&gt;1&lt;/R&gt;&lt;C&gt;1&lt;/C&gt;&lt;D xsi:type="xsd:double"&gt;136348&lt;/D&gt;&lt;/FQL&gt;&lt;FQL&gt;&lt;Q&gt;US37045V1008^FF_TAX_RATE(ANN_R,43101,43465)&lt;/Q&gt;&lt;R&gt;1&lt;/R&gt;&lt;C&gt;1&lt;/C&gt;&lt;D xsi:type="xsd:double"&gt;5.5445081296058&lt;/D&gt;&lt;/FQL&gt;&lt;FQL&gt;&lt;Q&gt;NL0012015705^FF_TAX_CF(ANN_R,41275,41639,,,USD)&lt;/Q&gt;&lt;R&gt;0&lt;/R&gt;&lt;C&gt;0&lt;/C&gt;&lt;/FQL&gt;&lt;FQL&gt;&lt;Q&gt;US37045V1008^FF_ASSETS(ANN_R,43101,43465,,,USD)&lt;/Q&gt;&lt;R&gt;1&lt;/R&gt;&lt;C&gt;1&lt;/C&gt;&lt;D xsi:type="xsd:double"&gt;227339&lt;/D&gt;&lt;/FQL&gt;&lt;FQL&gt;&lt;Q&gt;US37045V1008^FF_SHLDRS_EQ(ANN_R,43101,43465,,,USD)&lt;/Q&gt;&lt;R&gt;1&lt;/R&gt;&lt;C&gt;1&lt;/C&gt;&lt;D xsi:type="xsd:double"&gt;38860&lt;/D&gt;&lt;/FQL&gt;&lt;FQL&gt;&lt;Q&gt;US37045V1008^FF_MKT_VAL(ANN_R,43101,43465,,,USD)&lt;/Q&gt;&lt;R&gt;1&lt;/R&gt;&lt;C&gt;1&lt;/C&gt;&lt;D xsi:type="xsd:double"&gt;46830&lt;/D&gt;&lt;/FQL&gt;&lt;FQL&gt;&lt;Q&gt;DK0010274414^FF_PTX_INC(ANN_R,43831,44196,,,USD)&lt;/Q&gt;&lt;R&gt;1&lt;/R&gt;&lt;C&gt;1&lt;/C&gt;&lt;D xsi:type="xsd:double"&gt;978.243111088872&lt;/D&gt;&lt;/FQL&gt;&lt;FQL&gt;&lt;Q&gt;US6934751057^FF_TAX_RATE(ANN_R,43101,43465)&lt;/Q&gt;&lt;R&gt;1&lt;/R&gt;&lt;C&gt;1&lt;/C&gt;&lt;D xsi:type="xsd:double"&gt;16.8326073428749&lt;/D&gt;&lt;/FQL&gt;&lt;FQL&gt;&lt;Q&gt;US00751Y1064^FF_TAX_CF(ANN_R,43831,44196)&lt;/Q&gt;&lt;R&gt;1&lt;/R&gt;&lt;C&gt;1&lt;/C&gt;&lt;D xsi:type="xsd:double"&gt;146.073&lt;/D&gt;&lt;/FQL&gt;&lt;FQL&gt;&lt;Q&gt;US6934751057^FF_ASSETS(ANN_R,43101,43465,,,USD)&lt;/Q&gt;&lt;R&gt;1&lt;/R&gt;&lt;C&gt;1&lt;/C&gt;&lt;D xsi:type="xsd:double"&gt;384144&lt;/D&gt;&lt;/FQL&gt;&lt;FQL&gt;&lt;Q&gt;US6934751057^FF_SHLDRS_EQ(ANN_R,43101,43465,,,USD)&lt;/Q&gt;&lt;R&gt;1&lt;/R&gt;&lt;C&gt;1&lt;/C&gt;&lt;D xsi:type="xsd:double"&gt;47728&lt;/D&gt;&lt;/FQL&gt;&lt;FQL&gt;&lt;Q&gt;US6934751057^FF_MKT_VAL(ANN_R,43101,43465,,,USD)&lt;/Q&gt;&lt;R&gt;1&lt;/R&gt;&lt;C&gt;1&lt;/C&gt;&lt;D xsi:type="xsd:double"&gt;53427.87&lt;/D&gt;&lt;/FQL&gt;&lt;FQL&gt;&lt;Q&gt;TW0002881000^FF_PTX_INC(ANN_R,42736,43100,,,USD)&lt;/Q&gt;&lt;R&gt;1&lt;/R&gt;&lt;C&gt;1&lt;/C&gt;&lt;D xsi:type="xsd:double"&gt;1885.39373804381&lt;/D&gt;&lt;/FQL&gt;&lt;FQL&gt;&lt;Q&gt;US98978V1035^FF_TAX_RATE(ANN_R,43101,43465)&lt;/Q&gt;&lt;R&gt;1&lt;/R&gt;&lt;C&gt;1&lt;/C&gt;&lt;D xsi:type="xsd:double"&gt;15.7396449704142&lt;/D&gt;&lt;/FQL&gt;&lt;FQL&gt;&lt;Q&gt;JP3422950000^FF_PTX_INC(ANN_R,43831,44196,,,USD)&lt;/Q&gt;&lt;R&gt;1&lt;/R&gt;&lt;C&gt;1&lt;/C&gt;&lt;D xsi:type="xsd:double"&gt;3178.32800785638&lt;/D&gt;&lt;/FQL&gt;&lt;FQL&gt;&lt;Q&gt;US98978V1035^FF_ASSETS(ANN_R,43101,43465,,,USD)&lt;/Q&gt;&lt;R&gt;1&lt;/R&gt;&lt;C&gt;1&lt;/C&gt;&lt;D xsi:type="xsd:double"&gt;10777&lt;/D&gt;&lt;/FQL&gt;&lt;FQL&gt;&lt;Q&gt;US98978V1035^FF_SHLDRS_EQ(ANN_R,43101,43465,,,USD)&lt;/Q&gt;&lt;R&gt;1&lt;/R&gt;&lt;C&gt;1&lt;/C&gt;&lt;D xsi:type="xsd:double"&gt;2185&lt;/D&gt;&lt;/FQL&gt;&lt;FQL&gt;&lt;Q&gt;US98978V1035^FF_MKT_VAL(ANN_R,43101,43465,,,USD)&lt;/Q&gt;&lt;R&gt;1&lt;/R&gt;&lt;C&gt;1&lt;/C&gt;&lt;D xsi:type="xsd:double"&gt;41021.76136604&lt;/D&gt;&lt;/FQL&gt;&lt;FQL&gt;&lt;Q&gt;US4165151048^FF_PTX_INC(ANN_R,42005,42369,,,USD)&lt;/Q&gt;&lt;R&gt;1&lt;/R&gt;&lt;C&gt;1&lt;/C&gt;&lt;D xsi:type="xsd:double"&gt;1978&lt;/D&gt;&lt;/FQL&gt;&lt;FQL&gt;&lt;Q&gt;US6092071058^FF_TAX_RATE(ANN_R,43101,43465)&lt;/Q&gt;&lt;R&gt;1&lt;/R&gt;&lt;C&gt;1&lt;/C&gt;&lt;D xsi:type="xsd:double"&gt;21.353591160221&lt;/D&gt;&lt;/FQL&gt;&lt;FQL&gt;&lt;Q&gt;CH0210483332^FF_TAX_CF(ANN_R,42370,42735)&lt;/Q&gt;&lt;R&gt;1&lt;/R&gt;&lt;C&gt;1&lt;/C&gt;&lt;D xsi:type="xsd:double"&gt;478.876217241025&lt;/D&gt;&lt;/FQL&gt;&lt;FQL&gt;&lt;Q&gt;US6092071058^FF_ASSETS(ANN_R,43101,43465,,,USD)&lt;/Q&gt;&lt;R&gt;1&lt;/R&gt;&lt;C&gt;1&lt;/C&gt;&lt;D xsi:type="xsd:double"&gt;62729&lt;/D&gt;&lt;/FQL&gt;&lt;FQL&gt;&lt;Q&gt;US6092071058^FF_SHLDRS_EQ(ANN_R,43101,43465,,,USD)&lt;/Q&gt;&lt;R&gt;1&lt;/R&gt;&lt;C&gt;1&lt;/C&gt;&lt;D xsi:type="xsd:double"&gt;25637&lt;/D&gt;&lt;/FQL&gt;&lt;FQL&gt;&lt;Q&gt;US6092071058^FF_MKT_VAL(ANN_R,43101,43465,,,USD)&lt;/Q&gt;&lt;R&gt;1&lt;/R&gt;&lt;C&gt;1&lt;/C&gt;&lt;D xsi:type="xsd:double"&gt;58083.52419565&lt;/D&gt;&lt;/FQL&gt;&lt;FQL&gt;&lt;Q&gt;DE0006599905^FF_TAX_CF(ANN_R,42370,42735,,,USD)&lt;/Q&gt;&lt;R&gt;1&lt;/R&gt;&lt;C&gt;1&lt;/C&gt;&lt;D xsi:type="xsd:double"&gt;860.62145113945&lt;/D&gt;&lt;/FQL&gt;&lt;FQL&gt;&lt;Q&gt;US78409V1044^FF_TAX_RATE(ANN_R,43101,43465)&lt;/Q&gt;&lt;R&gt;1&lt;/R&gt;&lt;C&gt;1&lt;/C&gt;&lt;D xsi:type="xsd:double"&gt;20.88772845953&lt;/D&gt;&lt;/FQL&gt;&lt;FQL&gt;&lt;Q&gt;NL0000009082^FF_PTX_INC(ANN_R,41275,41639,,,USD)&lt;/Q&gt;&lt;R&gt;1&lt;/R&gt;&lt;C&gt;1&lt;/C&gt;&lt;D xsi:type="xsd:double"&gt;357.129274845123&lt;/D&gt;&lt;/FQL&gt;&lt;FQL&gt;&lt;Q&gt;US78409V1044^FF_ASSETS(ANN_R,43101,43465,,,USD)&lt;/Q&gt;&lt;R&gt;1&lt;/R&gt;&lt;C&gt;1&lt;/C&gt;&lt;D xsi:type="xsd:double"&gt;9441&lt;/D&gt;&lt;/FQL&gt;&lt;FQL&gt;&lt;Q&gt;US78409V1044^FF_SHLDRS_EQ(ANN_R,43101,43465,,,USD)&lt;/Q&gt;&lt;R&gt;1&lt;/R&gt;&lt;C&gt;1&lt;/C&gt;&lt;D xsi:type="xsd:double"&gt;628&lt;/D&gt;&lt;/FQL&gt;&lt;FQL&gt;&lt;Q&gt;US78409V1044^FF_MKT_VAL(ANN_R,43101,43465,,,USD)&lt;/Q&gt;&lt;R&gt;1&lt;/R&gt;&lt;C&gt;1&lt;/C&gt;&lt;D xsi:type="xsd:double"&gt;42315.06&lt;/D&gt;&lt;/FQL&gt;&lt;FQL&gt;&lt;Q&gt;US5745991068^FF_PTX_INC(ANN_R,42370,42735,,,USD)&lt;/Q&gt;&lt;R&gt;1&lt;/R&gt;&lt;C&gt;1&lt;/C&gt;&lt;D xsi:type="xsd:double"&gt;832&lt;/D&gt;&lt;/FQL&gt;&lt;FQL&gt;&lt;Q&gt;US5128071082^FF_TAX_RATE(ANN_R,43101,43465)&lt;/Q&gt;&lt;R&gt;1&lt;/R&gt;&lt;C&gt;1&lt;/C&gt;&lt;D xsi:type="xsd:double"&gt;24.4657240697267&lt;/D&gt;&lt;/FQL&gt;&lt;FQL&gt;&lt;Q&gt;DE0006047004^FF_PTX_INC(ANN_R,42736,43100,,,USD)&lt;/Q&gt;&lt;R&gt;1&lt;/R&gt;&lt;C&gt;1&lt;/C&gt;&lt;D xsi:type="xsd:double"&gt;1615.76627880335&lt;/D&gt;&lt;/FQL&gt;&lt;FQL&gt;&lt;Q&gt;US5128071082^FF_ASSETS(ANN_R,43101,43465,,,USD)&lt;/Q&gt;&lt;R&gt;1&lt;/R&gt;&lt;C&gt;1&lt;/C&gt;&lt;D xsi:type="xsd:double"&gt;12479.478&lt;/D&gt;&lt;/FQL&gt;&lt;FQL&gt;&lt;Q&gt;US5128071082^FF_SHLDRS_EQ(ANN_R,43101,43465,,,USD)&lt;/Q&gt;&lt;R&gt;1&lt;/R&gt;&lt;C&gt;1&lt;/C&gt;&lt;D xsi:type="xsd:double"&gt;6501.851&lt;/D&gt;&lt;/FQL&gt;&lt;FQL&gt;&lt;Q&gt;US5128071082^FF_MKT_VAL(ANN_R,43101,43465,,,USD)&lt;/Q&gt;&lt;R&gt;1&lt;/R&gt;&lt;C&gt;1&lt;/C&gt;&lt;D xsi:type="xsd:double"&gt;27409.0324&lt;/D&gt;&lt;/FQL&gt;&lt;FQL&gt;&lt;Q&gt;JP3634600005^FF_TAX_CF(ANN_R,43466,43830)&lt;/Q&gt;&lt;R&gt;1&lt;/R&gt;&lt;C&gt;1&lt;/C&gt;&lt;D xsi:type="xsd:double"&gt;55570&lt;/D&gt;&lt;/FQL&gt;&lt;FQL&gt;&lt;Q&gt;US88579Y1010^FF_TAX_RATE(ANN_R,43101,43465)&lt;/Q&gt;&lt;R&gt;1&lt;/R&gt;&lt;C&gt;1&lt;/C&gt;&lt;D xsi:type="xsd:double"&gt;23.3857142857143&lt;/D&gt;&lt;/FQL&gt;&lt;FQL&gt;&lt;Q&gt;US31428X1063^FF_PTX_INC(ANN_R,41275,41639,,,USD)&lt;/Q&gt;&lt;R&gt;1&lt;/R&gt;&lt;C&gt;1&lt;/C&gt;&lt;D xsi:type="xsd:double"&gt;2455&lt;/D&gt;&lt;/FQL&gt;&lt;FQL&gt;&lt;Q&gt;US88579Y1010^FF_ASSETS(ANN_R,43101,43465,,,USD)&lt;/Q&gt;&lt;R&gt;1&lt;/R&gt;&lt;C&gt;1&lt;/C&gt;&lt;D xsi:type="xsd:double"&gt;36500&lt;/D&gt;&lt;/FQL&gt;&lt;FQL&gt;&lt;Q&gt;US88579Y1010^FF_SHLDRS_EQ(ANN_R,43101,43465,,,USD)&lt;/Q&gt;&lt;R&gt;1&lt;/R&gt;&lt;C&gt;1&lt;/C&gt;&lt;D xsi:type="xsd:double"&gt;9796&lt;/D&gt;&lt;/FQL&gt;&lt;FQL&gt;&lt;Q&gt;US88579Y1010^FF_MKT_VAL(ANN_R,43101,43465,,,USD)&lt;/Q&gt;&lt;R&gt;1&lt;/R&gt;&lt;C&gt;1&lt;/C&gt;&lt;D xsi:type="xsd:double"&gt;109860.63251072&lt;/D&gt;&lt;/FQL&gt;&lt;FQL&gt;&lt;Q&gt;SE0000242455^FF_TAX_CF(ANN_R,42736,43100)&lt;/Q&gt;&lt;R&gt;1&lt;/R&gt;&lt;C&gt;1&lt;/C&gt;&lt;D xsi:type="xsd:double"&gt;3714&lt;/D&gt;&lt;/FQL&gt;&lt;FQL&gt;&lt;Q&gt;US0970231058^FF_TAX_RATE(ANN_R,43101,43465)&lt;/Q&gt;&lt;R&gt;1&lt;/R&gt;&lt;C&gt;1&lt;/C&gt;&lt;D xsi:type="xsd:double"&gt;9.85866942433644&lt;/D&gt;&lt;/FQL&gt;&lt;FQL&gt;&lt;Q&gt;NL0000395903^FF_TAX_CF(ANN_R,43466,43830,,,USD)&lt;/Q&gt;&lt;R&gt;1&lt;/R&gt;&lt;C&gt;1&lt;/C&gt;&lt;D xsi:type="xsd:double"&gt;218.253482580185&lt;/D&gt;&lt;/FQL&gt;&lt;FQL&gt;&lt;Q&gt;US0970231058^FF_ASSETS(ANN_R,43101,43465,,,USD)&lt;/Q&gt;&lt;R&gt;1&lt;/R&gt;&lt;C&gt;1&lt;/C&gt;&lt;D xsi:type="xsd:double"&gt;117359&lt;/D&gt;&lt;/FQL&gt;&lt;FQL&gt;&lt;Q&gt;US0970231058^FF_SHLDRS_EQ(ANN_R,43101,43465,,,USD)&lt;/Q&gt;&lt;R&gt;1&lt;/R&gt;&lt;C&gt;1&lt;/C&gt;&lt;D xsi:type="xsd:double"&gt;339&lt;/D&gt;&lt;/FQL&gt;&lt;FQL&gt;&lt;Q&gt;US0970231058^FF_MKT_VAL(ANN_R,43101,43465,,,USD)&lt;/Q&gt;&lt;R&gt;1&lt;/R&gt;&lt;C&gt;1&lt;/C&gt;&lt;D xsi:type="xsd:double"&gt;183064.2834525&lt;/D&gt;&lt;/FQL&gt;&lt;FQL&gt;&lt;Q&gt;JP3476480003^FF_TAX_CF(ANN_R,43831,44196)&lt;/Q&gt;&lt;R&gt;1&lt;/R&gt;&lt;C&gt;1&lt;/C&gt;&lt;D xsi:type="xsd:double"&gt;143811&lt;/D&gt;&lt;/FQL&gt;&lt;FQL&gt;&lt;Q&gt;US9078181081^FF_TAX_RATE(ANN_R,43101,43465)&lt;/Q&gt;&lt;R&gt;1&lt;/R&gt;&lt;C&gt;1&lt;/C&gt;&lt;D xsi:type="xsd:double"&gt;22.9298540240279&lt;/D&gt;&lt;/FQL&gt;&lt;FQL&gt;&lt;Q&gt;US8725901040^FF_TAX_CF(ANN_R,43101,43465)&lt;/Q&gt;&lt;R&gt;1&lt;/R&gt;&lt;C&gt;1&lt;/C&gt;&lt;D xsi:type="xsd:double"&gt;51&lt;/D&gt;&lt;/FQL&gt;&lt;FQL&gt;&lt;Q&gt;US9078181081^FF_ASSETS(ANN_R,43101,43465,,,USD)&lt;/Q&gt;&lt;R&gt;1&lt;/R&gt;&lt;C&gt;1&lt;/C&gt;&lt;D xsi:type="xsd:double"&gt;59648&lt;/D&gt;&lt;/FQL&gt;&lt;FQL&gt;&lt;Q&gt;US9078181081^FF_SHLDRS_EQ(ANN_R,43101,43465,,,USD)&lt;/Q&gt;&lt;R&gt;1&lt;/R&gt;&lt;C&gt;1&lt;/C&gt;&lt;D xsi:type="xsd:double"&gt;20423&lt;/D&gt;&lt;/FQL&gt;&lt;FQL&gt;&lt;Q&gt;US9078181081^FF_MKT_VAL(ANN_R,43101,43465,,,USD)&lt;/Q&gt;&lt;R&gt;1&lt;/R&gt;&lt;C&gt;1&lt;/C&gt;&lt;D xsi:type="xsd:double"&gt;100224.5862587&lt;/D&gt;&lt;/FQL&gt;&lt;FQL&gt;&lt;Q&gt;US5303073051^FF_TAX_CF(ANN_R,43101,43465)&lt;/Q&gt;&lt;R&gt;1&lt;/R&gt;&lt;C&gt;1&lt;/C&gt;&lt;D xsi:type="xsd:double"&gt;-0.73&lt;/D&gt;&lt;/FQL&gt;&lt;FQL&gt;&lt;Q&gt;US22160K1051^FF_TAX_RATE(ANN_R,43101,43465)&lt;/Q&gt;&lt;R&gt;1&lt;/R&gt;&lt;C&gt;1&lt;/C&gt;&lt;D xsi:type="xsd:double"&gt;28.4331382260243&lt;/D&gt;&lt;/FQL&gt;&lt;FQL&gt;&lt;Q&gt;JP3566800003^FF_TAX_CF(ANN_R,43466,43830)&lt;/Q&gt;&lt;R&gt;1&lt;/R&gt;&lt;C&gt;1&lt;/C&gt;&lt;D xsi:type="xsd:double"&gt;194689&lt;/D&gt;&lt;/FQL&gt;&lt;FQL&gt;&lt;Q&gt;US22160K1051^FF_ASSETS(ANN_R,43101,43465,,,USD)&lt;/Q&gt;&lt;R&gt;1&lt;/R&gt;&lt;C&gt;1&lt;/C&gt;&lt;D xsi:type="xsd:double"&gt;40830&lt;/D&gt;&lt;/FQL&gt;&lt;FQL&gt;&lt;Q&gt;US22160K1051^FF_SHLDRS_EQ(ANN_R,43101,43465,,,USD)&lt;/Q&gt;&lt;R&gt;1&lt;/R&gt;&lt;C&gt;1&lt;/C&gt;&lt;D xsi:type="xsd:double"&gt;12799&lt;/D&gt;&lt;/FQL&gt;&lt;FQL&gt;&lt;Q&gt;US22160K1051^FF_MKT_VAL(ANN_R,43101,43465,,,USD)&lt;/Q&gt;&lt;R&gt;1&lt;/R&gt;&lt;C&gt;1&lt;/C&gt;&lt;D xsi:type="xsd:double"&gt;102155.00157&lt;/D&gt;&lt;/FQL&gt;&lt;FQL&gt;&lt;Q&gt;KR7036570000^FF_PTX_INC(ANN_R,40909,41274,,,USD)&lt;/Q&gt;&lt;R&gt;1&lt;/R&gt;&lt;C&gt;1&lt;/C&gt;&lt;D xsi:type="xsd:double"&gt;162.348032332225&lt;/D&gt;&lt;/FQL&gt;&lt;FQL&gt;&lt;Q&gt;US92343V1044^FF_TAX_RATE(ANN_R,43101,43465)&lt;/Q&gt;&lt;R&gt;1&lt;/R&gt;&lt;C&gt;1&lt;/C&gt;&lt;D xsi:type="xsd:double"&gt;18.264281710238&lt;/D&gt;&lt;/FQL&gt;&lt;FQL&gt;&lt;Q&gt;JP3778630008^FF_PTX_INC(ANN_R,42736,43100,,,USD)&lt;/Q&gt;&lt;R&gt;1&lt;/R&gt;&lt;C&gt;1&lt;/C&gt;&lt;D xsi:type="xsd:double"&gt;562.022389732301&lt;/D&gt;&lt;/FQL&gt;&lt;FQL&gt;&lt;Q&gt;US92343V1044^FF_ASSETS(ANN_R,43101,43465,,,USD)&lt;/Q&gt;&lt;R&gt;1&lt;/R&gt;&lt;C&gt;1&lt;/C&gt;&lt;D xsi:type="xsd:double"&gt;264829&lt;/D&gt;&lt;/FQL&gt;&lt;FQL&gt;&lt;Q&gt;US92343V1044^FF_SHLDRS_EQ(ANN_R,43101,43465,,,USD)&lt;/Q&gt;&lt;R&gt;1&lt;/R&gt;&lt;C&gt;1&lt;/C&gt;&lt;D xsi:type="xsd:double"&gt;53145&lt;/D&gt;&lt;/FQL&gt;&lt;FQL&gt;&lt;Q&gt;US92343V1044^FF_MKT_VAL(ANN_R,43101,43465,,,USD)&lt;/Q&gt;&lt;R&gt;1&lt;/R&gt;&lt;C&gt;1&lt;/C&gt;&lt;D xsi:type="xsd:double"&gt;232302.91656738&lt;/D&gt;&lt;/FQL&gt;&lt;FQL&gt;&lt;Q&gt;DE000SYM9999^FF_PTX_INC(ANN_R,41275,41639,,,USD)&lt;/Q&gt;&lt;R&gt;1&lt;/R&gt;&lt;C&gt;1&lt;/C&gt;&lt;D xsi:type="xsd:double"&gt;326.347121066093&lt;/D&gt;&lt;/FQL&gt;&lt;FQL&gt;&lt;Q&gt;US0605051046^FF_TAX_RATE(ANN_R,43101,43465)&lt;/Q&gt;&lt;R&gt;1&lt;/R&gt;&lt;C&gt;1&lt;/C&gt;&lt;D xsi:type="xsd:double"&gt;18.6126532500578&lt;/D&gt;&lt;/FQL&gt;&lt;FQL&gt;&lt;Q&gt;US78409V1044^FF_PTX_INC(ANN_R,43101,43465,,,USD)&lt;/Q&gt;&lt;R&gt;1&lt;/R&gt;&lt;C&gt;1&lt;/C&gt;&lt;D xsi:type="xsd:double"&gt;2681&lt;/D&gt;&lt;/FQL&gt;&lt;FQL&gt;&lt;Q&gt;US0605051046^FF_ASSETS(ANN_R,43101,43465,,,USD)&lt;/Q&gt;&lt;R&gt;1&lt;/R&gt;&lt;C&gt;1&lt;/C&gt;&lt;D xsi:type="xsd:double"&gt;2361361&lt;/D&gt;&lt;/FQL&gt;&lt;FQL&gt;&lt;Q&gt;US0605051046^FF_SHLDRS_EQ(ANN_R,43101,43465,,,USD)&lt;/Q&gt;&lt;R&gt;1&lt;/R&gt;&lt;C&gt;1&lt;/C&gt;&lt;D xsi:type="xsd:double"&gt;265325&lt;/D&gt;&lt;/FQL&gt;&lt;FQL&gt;&lt;Q&gt;US0605051046^FF_MKT_VAL(ANN_R,43101,43465,,,USD)&lt;/Q&gt;&lt;R&gt;1&lt;/R&gt;&lt;C&gt;1&lt;/C&gt;&lt;D xsi:type="xsd:double"&gt;238251.2161568&lt;/D&gt;&lt;/FQL&gt;&lt;FQL&gt;&lt;Q&gt;US5018892084^FF_TAX_CF(ANN_R,43831,44196)&lt;/Q&gt;&lt;R&gt;1&lt;/R&gt;&lt;C&gt;1&lt;/C&gt;&lt;D xsi:type="xsd:double"&gt;248.083&lt;/D&gt;&lt;/FQL&gt;&lt;FQL&gt;&lt;Q&gt;JP3258000003^FF_TAX_RATE(ANN_R,43101,43465)&lt;/Q&gt;&lt;R&gt;1&lt;/R&gt;&lt;C&gt;1&lt;/C&gt;&lt;D xsi:type="xsd:double"&gt;20.9198224037075&lt;/D&gt;&lt;/FQL&gt;&lt;FQL&gt;&lt;Q&gt;US5926881054^FF_PTX_INC(ANN_R,41640,42004,,,USD)&lt;/Q&gt;&lt;R&gt;1&lt;/R&gt;&lt;C&gt;1&lt;/C&gt;&lt;D xsi:type="xsd:double"&gt;445.004&lt;/D&gt;&lt;/FQL&gt;&lt;FQL&gt;&lt;Q&gt;JP3258000003^FF_ASSETS(ANN_R,43101,43465,,,USD)&lt;/Q&gt;&lt;R&gt;1&lt;/R&gt;&lt;C&gt;1&lt;/C&gt;&lt;D xsi:type="xsd:double"&gt;20996.4370402545&lt;/D&gt;&lt;/FQL&gt;&lt;FQL&gt;&lt;Q&gt;JP3258000003^FF_SHLDRS_EQ(ANN_R,43101,43465,,,USD)&lt;/Q&gt;&lt;R&gt;1&lt;/R&gt;&lt;C&gt;1&lt;/C&gt;&lt;D xsi:type="xsd:double"&gt;8349.63346615434&lt;/D&gt;&lt;/FQL&gt;&lt;FQL&gt;&lt;Q&gt;JP3258000003^FF_MKT_VAL(ANN_R,43101,43465,,,USD)&lt;/Q&gt;&lt;R&gt;1&lt;/R&gt;&lt;C&gt;1&lt;/C&gt;&lt;D xsi:type="xsd:double"&gt;18393.8431583018&lt;/D&gt;&lt;/FQL&gt;&lt;FQL&gt;&lt;Q&gt;TW0002881000^FF_TAX_CF(ANN_R,43466,43830)&lt;/Q&gt;&lt;R&gt;1&lt;/R&gt;&lt;C&gt;1&lt;/C&gt;&lt;D xsi:type="xsd:double"&gt;5287.751&lt;/D&gt;&lt;/FQL&gt;&lt;FQL&gt;&lt;Q&gt;KR7036570000^FF_TAX_RATE(ANN_R,43101,43465)&lt;/Q&gt;&lt;R&gt;1&lt;/R&gt;&lt;C&gt;1&lt;/C&gt;&lt;D xsi:type="xsd:double"&gt;33.8718593396674&lt;/D&gt;&lt;/FQL&gt;&lt;FQL&gt;&lt;Q&gt;CH0012214059^FF_TAX_CF(ANN_R,43466,43830,,,USD)&lt;/Q&gt;&lt;R&gt;1&lt;/R&gt;&lt;C&gt;1&lt;/C&gt;&lt;D xsi:type="xsd:double"&gt;715.448089599609&lt;/D&gt;&lt;/FQL&gt;&lt;FQL&gt;&lt;Q&gt;KR7036570000^FF_ASSETS(ANN_R,43101,43465,,,USD)&lt;/Q&gt;&lt;R&gt;1&lt;/R&gt;&lt;C&gt;1&lt;/C&gt;&lt;D xsi:type="xsd:double"&gt;2636.02675527888&lt;/D&gt;&lt;/FQL&gt;&lt;FQL&gt;&lt;Q&gt;KR7036570000^FF_SHLDRS_EQ(ANN_R,43101,43465,,,USD)&lt;/Q&gt;&lt;R&gt;1&lt;/R&gt;&lt;C&gt;1&lt;/C&gt;&lt;D xsi:type="xsd:double"&gt;2121.99062161469&lt;/D&gt;&lt;/FQL&gt;&lt;FQL&gt;&lt;Q&gt;KR7036570000^FF_MKT_VAL(ANN_R,43101,43465,,,USD)&lt;/Q&gt;&lt;R&gt;1&lt;/R&gt;&lt;C&gt;1&lt;/C&gt;&lt;D xsi:type="xsd:double"&gt;8609.40365288696&lt;/D&gt;&lt;/FQL&gt;&lt;FQL&gt;&lt;Q&gt;JP3802400006^FF_TAX_CF(ANN_R,43466,43830)&lt;/Q&gt;&lt;R&gt;1&lt;/R&gt;&lt;C&gt;1&lt;/C&gt;&lt;D xsi:type="xsd:double"&gt;79985&lt;/D&gt;&lt;/FQL&gt;&lt;FQL&gt;&lt;Q&gt;JP3735400008^FF_TAX_RATE(ANN_R,43101,43465)&lt;/Q&gt;&lt;R&gt;1&lt;/R&gt;&lt;C&gt;1&lt;/C&gt;&lt;D xsi:type="xsd:double"&gt;30.6685688250189&lt;/D&gt;&lt;/FQL&gt;&lt;FQL&gt;&lt;Q&gt;JP3783600004^FF_TAX_CF(ANN_R,42370,42735)&lt;/Q&gt;&lt;R&gt;1&lt;/R&gt;&lt;C&gt;1&lt;/C&gt;&lt;D xsi:type="xsd:double"&gt;99968&lt;/D&gt;&lt;/FQL&gt;&lt;FQL&gt;&lt;Q&gt;JP3735400008^FF_ASSETS(ANN_R,43101,43465,,,USD)&lt;/Q&gt;&lt;R&gt;1&lt;/R&gt;&lt;C&gt;1&lt;/C&gt;&lt;D xsi:type="xsd:double"&gt;205816.88448566&lt;/D&gt;&lt;/FQL&gt;&lt;FQL&gt;&lt;Q&gt;JP3735400008^FF_SHLDRS_EQ(ANN_R,43101,43465,,,USD)&lt;/Q&gt;&lt;R&gt;1&lt;/R&gt;&lt;C&gt;1&lt;/C&gt;&lt;D xsi:type="xsd:double"&gt;85099.7292676549&lt;/D&gt;&lt;/FQL&gt;&lt;FQL&gt;&lt;Q&gt;JP3735400008^FF_MKT_VAL(ANN_R,43101,43465,,,USD)&lt;/Q&gt;&lt;R&gt;1&lt;/R&gt;&lt;C&gt;1&lt;/C&gt;&lt;D xsi:type="xsd:double"&gt;90815.8914529415&lt;/D&gt;&lt;/FQL&gt;&lt;FQL&gt;&lt;Q&gt;ES0105066007^FF_PTX_INC(ANN_R,42370,42735,,,USD)&lt;/Q&gt;&lt;R&gt;1&lt;/R&gt;&lt;C&gt;1&lt;/C&gt;&lt;D xsi:type="xsd:double"&gt;45.3032016837597&lt;/D&gt;&lt;/FQL&gt;&lt;FQL&gt;&lt;Q&gt;JP3242800005^FF_TAX_RATE(ANN_R,43101,43465)&lt;/Q&gt;&lt;R&gt;1&lt;/R&gt;&lt;C&gt;1&lt;/C&gt;&lt;D xsi:type="xsd:double"&gt;26.495486260375&lt;/D&gt;&lt;/FQL&gt;&lt;FQL&gt;&lt;Q&gt;JP3197800000^FF_TAX_CF(ANN_R,43101,43465)&lt;/Q&gt;&lt;R&gt;1&lt;/R&gt;&lt;C&gt;1&lt;/C&gt;&lt;D xsi:type="xsd:double"&gt;23678&lt;/D&gt;&lt;/FQL&gt;&lt;FQL&gt;&lt;Q&gt;JP3242800005^FF_ASSETS(ANN_R,43101,43465,,,USD)&lt;/Q&gt;&lt;R&gt;1&lt;/R&gt;&lt;C&gt;1&lt;/C&gt;&lt;D xsi:type="xsd:double"&gt;44656.2930423673&lt;/D&gt;&lt;/FQL&gt;&lt;FQL&gt;&lt;Q&gt;JP3242800005^FF_SHLDRS_EQ(ANN_R,43101,43465,,,USD)&lt;/Q&gt;&lt;R&gt;1&lt;/R&gt;&lt;C&gt;1&lt;/C&gt;&lt;D xsi:type="xsd:double"&gt;25772.2472798936&lt;/D&gt;&lt;/FQL&gt;&lt;FQL&gt;&lt;Q&gt;JP3242800005^FF_MKT_VAL(ANN_R,43101,43465,,,USD)&lt;/Q&gt;&lt;R&gt;1&lt;/R&gt;&lt;C&gt;1&lt;/C&gt;&lt;D xsi:type="xsd:double"&gt;29534.0595655863&lt;/D&gt;&lt;/FQL&gt;&lt;FQL&gt;&lt;Q&gt;US0311001004^FF_TAX_CF(ANN_R,43101,43465)&lt;/Q&gt;&lt;R&gt;1&lt;/R&gt;&lt;C&gt;1&lt;/C&gt;&lt;D xsi:type="xsd:double"&gt;195.2&lt;/D&gt;&lt;/FQL&gt;&lt;FQL&gt;&lt;Q&gt;JP3197800000^FF_TAX_RATE(ANN_R,43101,43465)&lt;/Q&gt;&lt;R&gt;1&lt;/R&gt;&lt;C&gt;1&lt;/C&gt;&lt;D xsi:type="xsd:double"&gt;25.927525279787&lt;/D&gt;&lt;/FQL&gt;&lt;FQL&gt;&lt;Q&gt;JP3197800000^FF_PTX_INC(ANN_R,42005,42369,,,USD)&lt;/Q&gt;&lt;R&gt;1&lt;/R&gt;&lt;C&gt;1&lt;/C&gt;&lt;D xsi:type="xsd:double"&gt;795.474178072065&lt;/D&gt;&lt;/FQL&gt;&lt;FQL&gt;&lt;Q&gt;JP3197800000^FF_ASSETS(ANN_R,43101,43465,,,USD)&lt;/Q&gt;&lt;R&gt;1&lt;/R&gt;&lt;C&gt;1&lt;/C&gt;&lt;D xsi:type="xsd:double"&gt;7004.71887602657&lt;/D&gt;&lt;/FQL&gt;&lt;FQL&gt;&lt;Q&gt;JP3197800000^FF_SHLDRS_EQ(ANN_R,43101,43465,,,USD)&lt;/Q&gt;&lt;R&gt;1&lt;/R&gt;&lt;C&gt;1&lt;/C&gt;&lt;D xsi:type="xsd:double"&gt;4753.45462982543&lt;/D&gt;&lt;/FQL&gt;&lt;FQL&gt;&lt;Q&gt;JP3197800000^FF_MKT_VAL(ANN_R,43101,43465,,,USD)&lt;/Q&gt;&lt;R&gt;1&lt;/R&gt;&lt;C&gt;1&lt;/C&gt;&lt;D xsi:type="xsd:double"&gt;12396.6962055354&lt;/D&gt;&lt;/FQL&gt;&lt;FQL&gt;&lt;Q&gt;JP3198900007^FF_TAX_CF(ANN_R,43831,44196)&lt;/Q&gt;&lt;R&gt;1&lt;/R&gt;&lt;C&gt;1&lt;/C&gt;&lt;D xsi:type="xsd:double"&gt;39016&lt;/D&gt;&lt;/FQL&gt;&lt;FQL&gt;&lt;Q&gt;JP3160400002^FF_TAX_RATE(ANN_R,43101,43465)&lt;/Q&gt;&lt;R&gt;1&lt;/R&gt;&lt;C&gt;1&lt;/C&gt;&lt;D xsi:type="xsd:double"&gt;29.1368826738539&lt;/D&gt;&lt;/FQL&gt;&lt;FQL&gt;&lt;Q&gt;ES0109067019^FF_TAX_CF(ANN_R,41275,41639,,,USD)&lt;/Q&gt;&lt;R&gt;1&lt;/R&gt;&lt;C&gt;1&lt;/C&gt;&lt;D xsi:type="xsd:double"&gt;306.791306127548&lt;/D&gt;&lt;/FQL&gt;&lt;FQL&gt;&lt;Q&gt;JP3160400002^FF_ASSETS(ANN_R,43101,43465,,,USD)&lt;/Q&gt;&lt;R&gt;1&lt;/R&gt;&lt;C&gt;1&lt;/C&gt;&lt;D xsi:type="xsd:double"&gt;9863.94727074634&lt;/D&gt;&lt;/FQL&gt;&lt;FQL&gt;&lt;Q&gt;JP3160400002^FF_SHLDRS_EQ(ANN_R,43101,43465,,,USD)&lt;/Q&gt;&lt;R&gt;1&lt;/R&gt;&lt;C&gt;1&lt;/C&gt;&lt;D xsi:type="xsd:double"&gt;5581.39992894791&lt;/D&gt;&lt;/FQL&gt;&lt;FQL&gt;&lt;Q&gt;JP3160400002^FF_MKT_VAL(ANN_R,43101,43465,,,USD)&lt;/Q&gt;&lt;R&gt;1&lt;/R&gt;&lt;C&gt;1&lt;/C&gt;&lt;D xsi:type="xsd:double"&gt;18252.9792640495&lt;/D&gt;&lt;/FQL&gt;&lt;FQL&gt;&lt;Q&gt;US6703461052^FF_PTX_INC(ANN_R,41640,42004,,,USD)&lt;/Q&gt;&lt;R&gt;1&lt;/R&gt;&lt;C&gt;1&lt;/C&gt;&lt;D xsi:type="xsd:double"&gt;1204.577&lt;/D&gt;&lt;/FQL&gt;&lt;FQL&gt;&lt;Q&gt;TW0001301000^FF_TAX_RATE(ANN_R,43101,43465)&lt;/Q&gt;&lt;R&gt;1&lt;/R&gt;&lt;C&gt;1&lt;/C&gt;&lt;D xsi:type="xsd:double"&gt;22.8482136809706&lt;/D&gt;&lt;/FQL&gt;&lt;FQL&gt;&lt;Q&gt;US0584981064^FF_PTX_INC(ANN_R,40909,41274,,,USD)&lt;/Q&gt;&lt;R&gt;1&lt;/R&gt;&lt;C&gt;1&lt;/C&gt;&lt;D xsi:type="xsd:double"&gt;595.6&lt;/D&gt;&lt;/FQL&gt;&lt;FQL&gt;&lt;Q&gt;TW0001301000^FF_ASSETS(ANN_R,43101,43465,,,USD)&lt;/Q&gt;&lt;R&gt;1&lt;/R&gt;&lt;C&gt;1&lt;/C&gt;&lt;D xsi:type="xsd:double"&gt;16316.2734963162&lt;/D&gt;&lt;/FQL&gt;&lt;FQL&gt;&lt;Q&gt;TW0001301000^FF_SHLDRS_EQ(ANN_R,43101,43465,,,USD)&lt;/Q&gt;&lt;R&gt;1&lt;/R&gt;&lt;C&gt;1&lt;/C&gt;&lt;D xsi:type="xsd:double"&gt;11568.0783193607&lt;/D&gt;&lt;/FQL&gt;&lt;FQL&gt;&lt;Q&gt;TW0001301000^FF_MKT_VAL(ANN_R,43101,43465,,,USD)&lt;/Q&gt;&lt;R&gt;1&lt;/R&gt;&lt;C&gt;1&lt;/C&gt;&lt;D xsi:type="xsd:double"&gt;20917.4571795208&lt;/D&gt;&lt;/FQL&gt;&lt;FQL&gt;&lt;Q&gt;BE0003565737^FF_PTX_INC(ANN_R,43101,43465,,,USD)&lt;/Q&gt;&lt;R&gt;1&lt;/R&gt;&lt;C&gt;1&lt;/C&gt;&lt;D xsi:type="xsd:double"&gt;3886.09560155869&lt;/D&gt;&lt;/FQL&gt;&lt;FQL&gt;&lt;Q&gt;JP3762800005^FF_TAX_RATE(ANN_R,43101,43465)&lt;/Q&gt;&lt;R&gt;1&lt;/R&gt;&lt;C&gt;1&lt;/C&gt;&lt;D xsi:type="xsd:double"&gt;31.9362148145455&lt;/D&gt;&lt;/FQL&gt;&lt;FQL&gt;&lt;Q&gt;FR0010307819^FF_TAX_CF(ANN_R,42370,42735,,,USD)&lt;/Q&gt;&lt;R&gt;1&lt;/R&gt;&lt;C&gt;1&lt;/C&gt;&lt;D xsi:type="xsd:double"&gt;272.566999435425&lt;/D&gt;&lt;/FQL&gt;&lt;FQL&gt;&lt;Q&gt;JP3762800005^FF_ASSETS(ANN_R,43101,43465,,,USD)&lt;/Q&gt;&lt;R&gt;1&lt;/R&gt;&lt;C&gt;1&lt;/C&gt;&lt;D xsi:type="xsd:double"&gt;6047.1732264543&lt;/D&gt;&lt;/FQL&gt;&lt;FQL&gt;&lt;Q&gt;JP3762800005^FF_SHLDRS_EQ(ANN_R,43101,43465,,,USD)&lt;/Q&gt;&lt;R&gt;1&lt;/R&gt;&lt;C&gt;1&lt;/C&gt;&lt;D xsi:type="xsd:double"&gt;3953.79329313152&lt;/D&gt;&lt;/FQL&gt;&lt;FQL&gt;&lt;Q&gt;JP3762800005^FF_MKT_VAL(ANN_R,43101,43465,,,USD)&lt;/Q&gt;&lt;R&gt;1&lt;/R&gt;&lt;C&gt;1&lt;/C&gt;&lt;D xsi:type="xsd:double"&gt;11286.3751977852&lt;/D&gt;&lt;/FQL&gt;&lt;FQL&gt;&lt;Q&gt;JP3970300004^FF_PTX_INC(ANN_R,43101,43465,,,USD)&lt;/Q&gt;&lt;R&gt;1&lt;/R&gt;&lt;C&gt;1&lt;/C&gt;&lt;D xsi:type="xsd:double"&gt;1797.56067928672&lt;/D&gt;&lt;/FQL&gt;&lt;FQL&gt;&lt;Q&gt;JP3122400009^FF_TAX_RATE(ANN_R,43101,43465)&lt;/Q&gt;&lt;R&gt;1&lt;/R&gt;&lt;C&gt;1&lt;/C&gt;&lt;D xsi:type="xsd:double"&gt;25.4468330450539&lt;/D&gt;&lt;/FQL&gt;&lt;FQL&gt;&lt;Q&gt;JP3304200003^FF_TAX_CF(ANN_R,43101,43465)&lt;/Q&gt;&lt;R&gt;1&lt;/R&gt;&lt;C&gt;1&lt;/C&gt;&lt;D xsi:type="xsd:double"&gt;52115&lt;/D&gt;&lt;/FQL&gt;&lt;FQL&gt;&lt;Q&gt;JP3122400009^FF_ASSETS(ANN_R,43101,43465,,,USD)&lt;/Q&gt;&lt;R&gt;1&lt;/R&gt;&lt;C&gt;1&lt;/C&gt;&lt;D xsi:type="xsd:double"&gt;2393.59614090901&lt;/D&gt;&lt;/FQL&gt;&lt;FQL&gt;&lt;Q&gt;JP3122400009^FF_SHLDRS_EQ(ANN_R,43101,43465,,,USD)&lt;/Q&gt;&lt;R&gt;1&lt;/R&gt;&lt;C&gt;1&lt;/C&gt;&lt;D xsi:type="xsd:double"&gt;1171.69699409045&lt;/D&gt;&lt;/FQL&gt;&lt;FQL&gt;&lt;Q&gt;JP3122400009^FF_MKT_VAL(ANN_R,43101,43465,,,USD)&lt;/Q&gt;&lt;R&gt;1&lt;/R&gt;&lt;C&gt;1&lt;/C&gt;&lt;D xsi:type="xsd:double"&gt;3752.25455538674&lt;/D&gt;&lt;/FQL&gt;&lt;FQL&gt;&lt;Q&gt;JP3497400006^FF_TAX_CF(ANN_R,43101,43465)&lt;/Q&gt;&lt;R&gt;1&lt;/R&gt;&lt;C&gt;1&lt;/C&gt;&lt;D xsi:type="xsd:double"&gt;3493&lt;/D&gt;&lt;/FQL&gt;&lt;FQL&gt;&lt;Q&gt;JP3762600009^FF_TAX_RATE(ANN_R,43101,43465)&lt;/Q&gt;&lt;R&gt;1&lt;/R&gt;&lt;C&gt;1&lt;/C&gt;&lt;D xsi:type="xsd:double"&gt;31.6512167919112&lt;/D&gt;&lt;/FQL&gt;&lt;FQL&gt;&lt;Q&gt;US89400J1079^FF_TAX_CF(ANN_R,43831,44196)&lt;/Q&gt;&lt;R&gt;1&lt;/R&gt;&lt;C&gt;1&lt;/C&gt;&lt;D xsi:type="xsd:double"&gt;131.9&lt;/D&gt;&lt;/FQL&gt;&lt;FQL&gt;&lt;Q&gt;JP3762600009^FF_ASSETS(ANN_R,43101,43465,,,USD)&lt;/Q&gt;&lt;R&gt;1&lt;/R&gt;&lt;C&gt;1&lt;/C&gt;&lt;D xsi:type="xsd:double"&gt;379350.625388368&lt;/D&gt;&lt;/FQL&gt;&lt;FQL&gt;&lt;Q&gt;JP3762600009^FF_SHLDRS_EQ(ANN_R,43101,43465,,,USD)&lt;/Q&gt;&lt;R&gt;1&lt;/R&gt;&lt;C&gt;1&lt;/C&gt;&lt;D xsi:type="xsd:double"&gt;25851.6168830171&lt;/D&gt;&lt;/FQL&gt;&lt;FQL&gt;&lt;Q&gt;JP3762600009^FF_MKT_VAL(ANN_R,43101,43465,,,USD)&lt;/Q&gt;&lt;R&gt;1&lt;/R&gt;&lt;C&gt;1&lt;/C&gt;&lt;D xsi:type="xsd:double"&gt;19630.2211723626&lt;/D&gt;&lt;/FQL&gt;&lt;FQL&gt;&lt;Q&gt;JP3249600002^FF_PTX_INC(ANN_R,42736,43100,,,USD)&lt;/Q&gt;&lt;R&gt;1&lt;/R&gt;&lt;C&gt;1&lt;/C&gt;&lt;D xsi:type="xsd:double"&gt;1272.99087088741&lt;/D&gt;&lt;/FQL&gt;&lt;FQL&gt;&lt;Q&gt;JP3970300004^FF_TAX_RATE(ANN_R,43101,43465)&lt;/Q&gt;&lt;R&gt;1&lt;/R&gt;&lt;C&gt;1&lt;/C&gt;&lt;D xsi:type="xsd:double"&gt;23.5398638745558&lt;/D&gt;&lt;/FQL&gt;&lt;FQL&gt;&lt;Q&gt;FR0000120172^FF_TAX_CF(ANN_R,43101,43465)&lt;/Q&gt;&lt;R&gt;1&lt;/R&gt;&lt;C&gt;1&lt;/C&gt;&lt;D xsi:type="xsd:double"&gt;502&lt;/D&gt;&lt;/FQL&gt;&lt;FQL&gt;&lt;Q&gt;JP3970300004^FF_ASSETS(ANN_R,43101,43465,,,USD)&lt;/Q&gt;&lt;R&gt;1&lt;/R&gt;&lt;C&gt;1&lt;/C&gt;&lt;D xsi:type="xsd:double"&gt;14800.4860204011&lt;/D&gt;&lt;/FQL&gt;&lt;FQL&gt;&lt;Q&gt;JP3970300004^FF_SHLDRS_EQ(ANN_R,43101,43465,,,USD)&lt;/Q&gt;&lt;R&gt;1&lt;/R&gt;&lt;C&gt;1&lt;/C&gt;&lt;D xsi:type="xsd:double"&gt;7857.12115196977&lt;/D&gt;&lt;/FQL&gt;&lt;FQL&gt;&lt;Q&gt;JP3970300004^FF_MKT_VAL(ANN_R,43101,43465,,,USD)&lt;/Q&gt;&lt;R&gt;1&lt;/R&gt;&lt;C&gt;1&lt;/C&gt;&lt;D xsi:type="xsd:double"&gt;41539.839125382&lt;/D&gt;&lt;/FQL&gt;&lt;FQL&gt;&lt;Q&gt;SE0000148884^FF_TAX_CF(ANN_R,43466,43830,,,USD)&lt;/Q&gt;&lt;R&gt;1&lt;/R&gt;&lt;C&gt;1&lt;/C&gt;&lt;D xsi:type="xsd:double"&gt;510.861788704991&lt;/D&gt;&lt;/FQL&gt;&lt;FQL&gt;&lt;Q&gt;JP3734800000^FF_TAX_RATE(ANN_R,43101,43465)&lt;/Q&gt;&lt;R&gt;1&lt;/R&gt;&lt;C&gt;1&lt;/C&gt;&lt;D xsi:type="xsd:double"&gt;19.640118534812&lt;/D&gt;&lt;/FQL&gt;&lt;FQL&gt;&lt;Q&gt;US3802371076^FF_PTX_INC(ANN_R,42736,43100,,,USD)&lt;/Q&gt;&lt;R&gt;1&lt;/R&gt;&lt;C&gt;1&lt;/C&gt;&lt;D xsi:type="xsd:double"&gt;106.8&lt;/D&gt;&lt;/FQL&gt;&lt;FQL&gt;&lt;Q&gt;JP3734800000^FF_ASSETS(ANN_R,43101,43465,,,USD)&lt;/Q&gt;&lt;R&gt;1&lt;/R&gt;&lt;C&gt;1&lt;/C&gt;&lt;D xsi:type="xsd:double"&gt;16673.2360021202&lt;/D&gt;&lt;/FQL&gt;&lt;FQL&gt;&lt;Q&gt;JP3734800000^FF_SHLDRS_EQ(ANN_R,43101,43465,,,USD)&lt;/Q&gt;&lt;R&gt;1&lt;/R&gt;&lt;C&gt;1&lt;/C&gt;&lt;D xsi:type="xsd:double"&gt;8768.22581403051&lt;/D&gt;&lt;/FQL&gt;&lt;FQL&gt;&lt;Q&gt;JP3734800000^FF_MKT_VAL(ANN_R,43101,43465,,,USD)&lt;/Q&gt;&lt;R&gt;1&lt;/R&gt;&lt;C&gt;1&lt;/C&gt;&lt;D xsi:type="xsd:double"&gt;45611.5077486855&lt;/D&gt;&lt;/FQL&gt;&lt;FQL&gt;&lt;Q&gt;JP3119600009^FF_TAX_CF(ANN_R,43466,43830)&lt;/Q&gt;&lt;R&gt;1&lt;/R&gt;&lt;C&gt;1&lt;/C&gt;&lt;D xsi:type="xsd:double"&gt;23328&lt;/D&gt;&lt;/FQL&gt;&lt;FQL&gt;&lt;Q&gt;JP3397200001^FF_TAX_RATE(ANN_R,43101,43465)&lt;/Q&gt;&lt;R&gt;1&lt;/R&gt;&lt;C&gt;1&lt;/C&gt;&lt;D xsi:type="xsd:double"&gt;28.2769970289012&lt;/D&gt;&lt;/FQL&gt;&lt;FQL&gt;&lt;Q&gt;DE000A1ML7J1^FF_TAX_CF(ANN_R,43831,44196)&lt;/Q&gt;&lt;R&gt;1&lt;/R&gt;&lt;C&gt;1&lt;/C&gt;&lt;D xsi:type="xsd:double"&gt;78.3&lt;/D&gt;&lt;/FQL&gt;&lt;FQL&gt;&lt;Q&gt;JP3397200001^FF_ASSETS(ANN_R,43101,43465,,,USD)&lt;/Q&gt;&lt;R&gt;1&lt;/R&gt;&lt;C&gt;1&lt;/C&gt;&lt;D xsi:type="xsd:double"&gt;31413.5151703171&lt;/D&gt;&lt;/FQL&gt;&lt;FQL&gt;&lt;Q&gt;JP3397200001^FF_SHLDRS_EQ(ANN_R,43101,43465,,,USD)&lt;/Q&gt;&lt;R&gt;1&lt;/R&gt;&lt;C&gt;1&lt;/C&gt;&lt;D xsi:type="xsd:double"&gt;12201.8123460589&lt;/D&gt;&lt;/FQL&gt;&lt;FQL&gt;&lt;Q&gt;JP3397200001^FF_MKT_VAL(ANN_R,43101,43465,,,USD)&lt;/Q&gt;&lt;R&gt;1&lt;/R&gt;&lt;C&gt;1&lt;/C&gt;&lt;D xsi:type="xsd:double"&gt;23800.2345459843&lt;/D&gt;&lt;/FQL&gt;&lt;FQL&gt;&lt;Q&gt;JP3475350009^FF_PTX_INC(ANN_R,41640,42004,,,USD)&lt;/Q&gt;&lt;R&gt;1&lt;/R&gt;&lt;C&gt;1&lt;/C&gt;&lt;D xsi:type="xsd:double"&gt;996.041686600074&lt;/D&gt;&lt;/FQL&gt;&lt;FQL&gt;&lt;Q&gt;JP3551500006^FF_TAX_RATE(ANN_R,43101,43465)&lt;/Q&gt;&lt;R&gt;1&lt;/R&gt;&lt;C&gt;1&lt;/C&gt;&lt;D xsi:type="xsd:double"&gt;23.6626561725528&lt;/D&gt;&lt;/FQL&gt;&lt;FQL&gt;&lt;Q&gt;CH0014852781^FF_PTX_INC(ANN_R,43831,44196,,,USD)&lt;/Q&gt;&lt;R&gt;1&lt;/R&gt;&lt;C&gt;1&lt;/C&gt;&lt;D xsi:type="xsd:double"&gt;1429.76792573929&lt;/D&gt;&lt;/FQL&gt;&lt;FQL&gt;&lt;Q&gt;JP3551500006^FF_ASSETS(ANN_R,43101,43465,,,USD)&lt;/Q&gt;&lt;R&gt;1&lt;/R&gt;&lt;C&gt;1&lt;/C&gt;&lt;D xsi:type="xsd:double"&gt;54202.3117854418&lt;/D&gt;&lt;/FQL&gt;&lt;FQL&gt;&lt;Q&gt;JP3551500006^FF_SHLDRS_EQ(ANN_R,43101,43465,,,USD)&lt;/Q&gt;&lt;R&gt;1&lt;/R&gt;&lt;C&gt;1&lt;/C&gt;&lt;D xsi:type="xsd:double"&gt;33834.6994580897&lt;/D&gt;&lt;/FQL&gt;&lt;FQL&gt;&lt;Q&gt;JP3551500006^FF_MKT_VAL(ANN_R,43101,43465,,,USD)&lt;/Q&gt;&lt;R&gt;1&lt;/R&gt;&lt;C&gt;1&lt;/C&gt;&lt;D xsi:type="xsd:double"&gt;42670.2969670991&lt;/D&gt;&lt;/FQL&gt;&lt;FQL&gt;&lt;Q&gt;SE0000107419^FF_TAX_CF(ANN_R,43831,44196)&lt;/Q&gt;&lt;R&gt;1&lt;/R&gt;&lt;C&gt;1&lt;/C&gt;&lt;D xsi:type="xsd:double"&gt;1263&lt;/D&gt;&lt;/FQL&gt;&lt;FQL&gt;&lt;Q&gt;JP3756600007^FF_TAX_RATE(ANN_R,43101,43465)&lt;/Q&gt;&lt;R&gt;1&lt;/R&gt;&lt;C&gt;1&lt;/C&gt;&lt;D xsi:type="xsd:double"&gt;29.9089959719529&lt;/D&gt;&lt;/FQL&gt;&lt;FQL&gt;&lt;Q&gt;US00507V1098^FF_PTX_INC(ANN_R,41275,41639,,,USD)&lt;/Q&gt;&lt;R&gt;1&lt;/R&gt;&lt;C&gt;1&lt;/C&gt;&lt;D xsi:type="xsd:double"&gt;1319&lt;/D&gt;&lt;/FQL&gt;&lt;FQL&gt;&lt;Q&gt;JP3756600007^FF_ASSETS(ANN_R,43101,43465,,,USD)&lt;/Q&gt;&lt;R&gt;1&lt;/R&gt;&lt;C&gt;1&lt;/C&gt;&lt;D xsi:type="xsd:double"&gt;15578.3043900998&lt;/D&gt;&lt;/FQL&gt;&lt;FQL&gt;&lt;Q&gt;JP3756600007^FF_SHLDRS_EQ(ANN_R,43101,43465,,,USD)&lt;/Q&gt;&lt;R&gt;1&lt;/R&gt;&lt;C&gt;1&lt;/C&gt;&lt;D xsi:type="xsd:double"&gt;12402.7620006669&lt;/D&gt;&lt;/FQL&gt;&lt;FQL&gt;&lt;Q&gt;JP3756600007^FF_MKT_VAL(ANN_R,43101,43465,,,USD)&lt;/Q&gt;&lt;R&gt;1&lt;/R&gt;&lt;C&gt;1&lt;/C&gt;&lt;D xsi:type="xsd:double"&gt;52929.8770147811&lt;/D&gt;&lt;/FQL&gt;&lt;FQL&gt;&lt;Q&gt;US8545021011^FF_PTX_INC(ANN_R,43101,43465,,,USD)&lt;/Q&gt;&lt;R&gt;1&lt;/R&gt;&lt;C&gt;1&lt;/C&gt;&lt;D xsi:type="xsd:double"&gt;1022.1&lt;/D&gt;&lt;/FQL&gt;&lt;FQL&gt;&lt;Q&gt;JP3201200007^FF_TAX_RATE(ANN_R,43101,43465)&lt;/Q&gt;&lt;R&gt;1&lt;/R&gt;&lt;C&gt;1&lt;/C&gt;&lt;D xsi:type="xsd:double"&gt;25.5305550120655&lt;/D&gt;&lt;/FQL&gt;&lt;FQL&gt;&lt;Q&gt;JP3814800003^FF_PTX_INC(ANN_R,42736,43100,,,USD)&lt;/Q&gt;&lt;R&gt;1&lt;/R&gt;&lt;C&gt;1&lt;/C&gt;&lt;D xsi:type="xsd:double"&gt;3644.88049811684&lt;/D&gt;&lt;/FQL&gt;&lt;FQL&gt;&lt;Q&gt;JP3201200007^FF_ASSETS(ANN_R,43101,43465,,,USD)&lt;/Q&gt;&lt;R&gt;1&lt;/R&gt;&lt;C&gt;1&lt;/C&gt;&lt;D xsi:type="xsd:double"&gt;9202.2830858482&lt;/D&gt;&lt;/FQL&gt;&lt;FQL&gt;&lt;Q&gt;JP3201200007^FF_SHLDRS_EQ(ANN_R,43101,43465,,,USD)&lt;/Q&gt;&lt;R&gt;1&lt;/R&gt;&lt;C&gt;1&lt;/C&gt;&lt;D xsi:type="xsd:double"&gt;4163.54407434631&lt;/D&gt;&lt;/FQL&gt;&lt;FQL&gt;&lt;Q&gt;JP3201200007^FF_MKT_VAL(ANN_R,43101,43465,,,USD)&lt;/Q&gt;&lt;R&gt;1&lt;/R&gt;&lt;C&gt;1&lt;/C&gt;&lt;D xsi:type="xsd:double"&gt;12968.8674543255&lt;/D&gt;&lt;/FQL&gt;&lt;FQL&gt;&lt;Q&gt;SE0012853455^FF_TAX_CF(ANN_R,41640,42004,,,USD)&lt;/Q&gt;&lt;R&gt;0&lt;/R&gt;&lt;C&gt;0&lt;/C&gt;&lt;/FQL&gt;&lt;FQL&gt;&lt;Q&gt;JP3463000004^FF_TAX_RATE(ANN_R,43101,43465)&lt;/Q&gt;&lt;R&gt;1&lt;/R&gt;&lt;C&gt;1&lt;/C&gt;&lt;D xsi:type="xsd:double"&gt;14.0406528394834&lt;/D&gt;&lt;/FQL&gt;&lt;FQL&gt;&lt;Q&gt;US3635761097^FF_PTX_INC(ANN_R,43831,44196,,,USD)&lt;/Q&gt;&lt;R&gt;1&lt;/R&gt;&lt;C&gt;1&lt;/C&gt;&lt;D xsi:type="xsd:double"&gt;870.9&lt;/D&gt;&lt;/FQL&gt;&lt;FQL&gt;&lt;Q&gt;JP3463000004^FF_ASSETS(ANN_R,43101,43465,,,USD)&lt;/Q&gt;&lt;R&gt;1&lt;/R&gt;&lt;C&gt;1&lt;/C&gt;&lt;D xsi:type="xsd:double"&gt;38612.7144967793&lt;/D&gt;&lt;/FQL&gt;&lt;FQL&gt;&lt;Q&gt;JP3463000004^FF_SHLDRS_EQ(ANN_R,43101,43465,,,USD)&lt;/Q&gt;&lt;R&gt;1&lt;/R&gt;&lt;C&gt;1&lt;/C&gt;&lt;D xsi:type="xsd:double"&gt;18781.604178831&lt;/D&gt;&lt;/FQL&gt;&lt;FQL&gt;&lt;Q&gt;JP3463000004^FF_MKT_VAL(ANN_R,43101,43465,,,USD)&lt;/Q&gt;&lt;R&gt;1&lt;/R&gt;&lt;C&gt;1&lt;/C&gt;&lt;D xsi:type="xsd:double"&gt;38077.3415514207&lt;/D&gt;&lt;/FQL&gt;&lt;FQL&gt;&lt;Q&gt;JP3778630008^FF_TAX_CF(ANN_R,43831,44196,,,USD)&lt;/Q&gt;&lt;R&gt;1&lt;/R&gt;&lt;C&gt;1&lt;/C&gt;&lt;D xsi:type="xsd:double"&gt;331.834840916097&lt;/D&gt;&lt;/FQL&gt;&lt;FQL&gt;&lt;Q&gt;JP3386450005^FF_TAX_RATE(ANN_R,43101,43465)&lt;/Q&gt;&lt;R&gt;1&lt;/R&gt;&lt;C&gt;1&lt;/C&gt;&lt;D xsi:type="xsd:double"&gt;30.6228673505407&lt;/D&gt;&lt;/FQL&gt;&lt;FQL&gt;&lt;Q&gt;US2855121099^FF_PTX_INC(ANN_R,41275,41639,,,USD)&lt;/Q&gt;&lt;R&gt;1&lt;/R&gt;&lt;C&gt;1&lt;/C&gt;&lt;D xsi:type="xsd:double"&gt;139&lt;/D&gt;&lt;/FQL&gt;&lt;FQL&gt;&lt;Q&gt;JP3386450005^FF_ASSETS(ANN_R,43101,43465,,,USD)&lt;/Q&gt;&lt;R&gt;1&lt;/R&gt;&lt;C&gt;1&lt;/C&gt;&lt;D xsi:type="xsd:double"&gt;79525.6542079663&lt;/D&gt;&lt;/FQL&gt;&lt;FQL&gt;&lt;Q&gt;JP3386450005^FF_SHLDRS_EQ(ANN_R,43101,43465,,,USD)&lt;/Q&gt;&lt;R&gt;1&lt;/R&gt;&lt;C&gt;1&lt;/C&gt;&lt;D xsi:type="xsd:double"&gt;23879.0831881026&lt;/D&gt;&lt;/FQL&gt;&lt;FQL&gt;&lt;Q&gt;JP3386450005^FF_MKT_VAL(ANN_R,43101,43465,,,USD)&lt;/Q&gt;&lt;R&gt;1&lt;/R&gt;&lt;C&gt;1&lt;/C&gt;&lt;D xsi:type="xsd:double"&gt;20677.7011309268&lt;/D&gt;&lt;/FQL&gt;&lt;FQL&gt;&lt;Q&gt;FR0000073272^FF_TAX_CF(ANN_R,40909,41274,,,USD)&lt;/Q&gt;&lt;R&gt;1&lt;/R&gt;&lt;C&gt;1&lt;/C&gt;&lt;D xsi:type="xsd:double"&gt;305.703709125519&lt;/D&gt;&lt;/FQL&gt;&lt;FQL&gt;&lt;Q&gt;JP3910660004^FF_TAX_RATE(ANN_R,43101,43465)&lt;/Q&gt;&lt;R&gt;1&lt;/R&gt;&lt;C&gt;1&lt;/C&gt;&lt;D xsi:type="xsd:double"&gt;15.1730246805687&lt;/D&gt;&lt;/FQL&gt;&lt;FQL&gt;&lt;Q&gt;JP3421800008^FF_PTX_INC(ANN_R,43831,44196,,,USD)&lt;/Q&gt;&lt;R&gt;1&lt;/R&gt;&lt;C&gt;1&lt;/C&gt;&lt;D xsi:type="xsd:double"&gt;1359.88914337009&lt;/D&gt;&lt;/FQL&gt;&lt;FQL&gt;&lt;Q&gt;JP3910660004^FF_ASSETS(ANN_R,43101,43465,,,USD)&lt;/Q&gt;&lt;R&gt;1&lt;/R&gt;&lt;C&gt;1&lt;/C&gt;&lt;D xsi:type="xsd:double"&gt;215608.184850249&lt;/D&gt;&lt;/FQL&gt;&lt;FQL&gt;&lt;Q&gt;JP3910660004^FF_SHLDRS_EQ(ANN_R,43101,43465,,,USD)&lt;/Q&gt;&lt;R&gt;1&lt;/R&gt;&lt;C&gt;1&lt;/C&gt;&lt;D xsi:type="xsd:double"&gt;35803.9139247006&lt;/D&gt;&lt;/FQL&gt;&lt;FQL&gt;&lt;Q&gt;JP3910660004^FF_MKT_VAL(ANN_R,43101,43465,,,USD)&lt;/Q&gt;&lt;R&gt;1&lt;/R&gt;&lt;C&gt;1&lt;/C&gt;&lt;D xsi:type="xsd:double"&gt;32298.3135386691&lt;/D&gt;&lt;/FQL&gt;&lt;FQL&gt;&lt;Q&gt;US2310211063^FF_TAX_CF(ANN_R,43831,44196)&lt;/Q&gt;&lt;R&gt;1&lt;/R&gt;&lt;C&gt;1&lt;/C&gt;&lt;D xsi:type="xsd:double"&gt;432&lt;/D&gt;&lt;/FQL&gt;&lt;FQL&gt;&lt;Q&gt;TW0002412004^FF_TAX_RATE(ANN_R,43101,43465)&lt;/Q&gt;&lt;R&gt;1&lt;/R&gt;&lt;C&gt;1&lt;/C&gt;&lt;D xsi:type="xsd:double"&gt;19.1616185262422&lt;/D&gt;&lt;/FQL&gt;&lt;FQL&gt;&lt;Q&gt;ES0178430E18^FF_PTX_INC(ANN_R,42370,42735,,,USD)&lt;/Q&gt;&lt;R&gt;1&lt;/R&gt;&lt;C&gt;1&lt;/C&gt;&lt;D xsi:type="xsd:double"&gt;3595.14102339745&lt;/D&gt;&lt;/FQL&gt;&lt;FQL&gt;&lt;Q&gt;TW0002412004^FF_ASSETS(ANN_R,43101,43465,,,USD)&lt;/Q&gt;&lt;R&gt;1&lt;/R&gt;&lt;C&gt;1&lt;/C&gt;&lt;D xsi:type="xsd:double"&gt;15202.1580931243&lt;/D&gt;&lt;/FQL&gt;&lt;FQL&gt;&lt;Q&gt;TW0002412004^FF_SHLDRS_EQ(ANN_R,43101,43465,,,USD)&lt;/Q&gt;&lt;R&gt;1&lt;/R&gt;&lt;C&gt;1&lt;/C&gt;&lt;D xsi:type="xsd:double"&gt;12251.1108962818&lt;/D&gt;&lt;/FQL&gt;&lt;FQL&gt;&lt;Q&gt;TW0002412004^FF_MKT_VAL(ANN_R,43101,43465,,,USD)&lt;/Q&gt;&lt;R&gt;1&lt;/R&gt;&lt;C&gt;1&lt;/C&gt;&lt;D xsi:type="xsd:double"&gt;28519.0996513062&lt;/D&gt;&lt;/FQL&gt;&lt;FQL&gt;&lt;Q&gt;DE000ENER6Y0^FF_TAX_CF(ANN_R,43466,43830,,,USD)&lt;/Q&gt;&lt;R&gt;1&lt;/R&gt;&lt;C&gt;1&lt;/C&gt;&lt;D xsi:type="xsd:double"&gt;323.675312042236&lt;/D&gt;&lt;/FQL&gt;&lt;FQL&gt;&lt;Q&gt;KR7035720002^FF_TAX_RATE(ANN_R,43101,43465)&lt;/Q&gt;&lt;R&gt;1&lt;/R&gt;&lt;C&gt;1&lt;/C&gt;&lt;D xsi:type="xsd:double"&gt;87.8404561878691&lt;/D&gt;&lt;/FQL&gt;&lt;FQL&gt;&lt;Q&gt;US0311001004^FF_TAX_CF(ANN_R,43831,44196)&lt;/Q&gt;&lt;R&gt;1&lt;/R&gt;&lt;C&gt;1&lt;/C&gt;&lt;D xsi:type="xsd:double"&gt;210.4&lt;/D&gt;&lt;/FQL&gt;&lt;FQL&gt;&lt;Q&gt;KR7035720002^FF_ASSETS(ANN_R,43101,43465,,,USD)&lt;/Q&gt;&lt;R&gt;1&lt;/R&gt;&lt;C&gt;1&lt;/C&gt;&lt;D xsi:type="xsd:double"&gt;7133.4844430315&lt;/D&gt;&lt;/FQL&gt;&lt;FQL&gt;&lt;Q&gt;KR7035720002^FF_SHLDRS_EQ(ANN_R,43101,43465,,,USD)&lt;/Q&gt;&lt;R&gt;1&lt;/R&gt;&lt;C&gt;1&lt;/C&gt;&lt;D xsi:type="xsd:double"&gt;4603.73768022402&lt;/D&gt;&lt;/FQL&gt;&lt;FQL&gt;&lt;Q&gt;KR7035720002^FF_MKT_VAL(ANN_R,43101,43465,,,USD)&lt;/Q&gt;&lt;R&gt;1&lt;/R&gt;&lt;C&gt;1&lt;/C&gt;&lt;D xsi:type="xsd:double"&gt;7306.76714042861&lt;/D&gt;&lt;/FQL&gt;&lt;FQL&gt;&lt;Q&gt;US0995021062^FF_PTX_INC(ANN_R,40909,41274,,,USD)&lt;/Q&gt;&lt;R&gt;1&lt;/R&gt;&lt;C&gt;1&lt;/C&gt;&lt;D xsi:type="xsd:double"&gt;343.874&lt;/D&gt;&lt;/FQL&gt;&lt;FQL&gt;&lt;Q&gt;JP3866800000^FF_TAX_RATE(ANN_R,43101,43465)&lt;/Q&gt;&lt;R&gt;1&lt;/R&gt;&lt;C&gt;1&lt;/C&gt;&lt;D xsi:type="xsd:double"&gt;33.4300958820888&lt;/D&gt;&lt;/FQL&gt;&lt;FQL&gt;&lt;Q&gt;JP3197800000^FF_PTX_INC(ANN_R,43831,44196,,,USD)&lt;/Q&gt;&lt;R&gt;1&lt;/R&gt;&lt;C&gt;1&lt;/C&gt;&lt;D xsi:type="xsd:double"&gt;476.759079068899&lt;/D&gt;&lt;/FQL&gt;&lt;FQL&gt;&lt;Q&gt;JP3866800000^FF_ASSETS(ANN_R,43101,43465,,,USD)&lt;/Q&gt;&lt;R&gt;1&lt;/R&gt;&lt;C&gt;1&lt;/C&gt;&lt;D xsi:type="xsd:double"&gt;59155.1175746582&lt;/D&gt;&lt;/FQL&gt;&lt;FQL&gt;&lt;Q&gt;JP3866800000^FF_SHLDRS_EQ(ANN_R,43101,43465,,,USD)&lt;/Q&gt;&lt;R&gt;1&lt;/R&gt;&lt;C&gt;1&lt;/C&gt;&lt;D xsi:type="xsd:double"&gt;16055.9535667775&lt;/D&gt;&lt;/FQL&gt;&lt;FQL&gt;&lt;Q&gt;JP3866800000^FF_MKT_VAL(ANN_R,43101,43465,,,USD)&lt;/Q&gt;&lt;R&gt;1&lt;/R&gt;&lt;C&gt;1&lt;/C&gt;&lt;D xsi:type="xsd:double"&gt;33356.6631641779&lt;/D&gt;&lt;/FQL&gt;&lt;FQL&gt;&lt;Q&gt;US8545021011^FF_TAX_CF(ANN_R,43831,44196)&lt;/Q&gt;&lt;R&gt;1&lt;/R&gt;&lt;C&gt;1&lt;/C&gt;&lt;D xsi:type="xsd:double"&gt;241.6&lt;/D&gt;&lt;/FQL&gt;&lt;FQL&gt;&lt;Q&gt;JP3899600005^FF_TAX_RATE(ANN_R,43101,43465)&lt;/Q&gt;&lt;R&gt;1&lt;/R&gt;&lt;C&gt;1&lt;/C&gt;&lt;D xsi:type="xsd:double"&gt;28.0517296311966&lt;/D&gt;&lt;/FQL&gt;&lt;FQL&gt;&lt;Q&gt;US5132721045^FF_PTX_INC(ANN_R,42736,43100,,,USD)&lt;/Q&gt;&lt;R&gt;1&lt;/R&gt;&lt;C&gt;1&lt;/C&gt;&lt;D xsi:type="xsd:double"&gt;457.1&lt;/D&gt;&lt;/FQL&gt;&lt;FQL&gt;&lt;Q&gt;JP3899600005^FF_ASSETS(ANN_R,43101,43465,,,USD)&lt;/Q&gt;&lt;R&gt;1&lt;/R&gt;&lt;C&gt;1&lt;/C&gt;&lt;D xsi:type="xsd:double"&gt;54698.5787299415&lt;/D&gt;&lt;/FQL&gt;&lt;FQL&gt;&lt;Q&gt;JP3899600005^FF_SHLDRS_EQ(ANN_R,43101,43465,,,USD)&lt;/Q&gt;&lt;R&gt;1&lt;/R&gt;&lt;C&gt;1&lt;/C&gt;&lt;D xsi:type="xsd:double"&gt;15972.502713535&lt;/D&gt;&lt;/FQL&gt;&lt;FQL&gt;&lt;Q&gt;JP3899600005^FF_MKT_VAL(ANN_R,43101,43465,,,USD)&lt;/Q&gt;&lt;R&gt;1&lt;/R&gt;&lt;C&gt;1&lt;/C&gt;&lt;D xsi:type="xsd:double"&gt;23472.8471002437&lt;/D&gt;&lt;/FQL&gt;&lt;FQL&gt;&lt;Q&gt;JP3898400001^FF_PTX_INC(ANN_R,43831,44196,,,USD)&lt;/Q&gt;&lt;R&gt;1&lt;/R&gt;&lt;C&gt;1&lt;/C&gt;&lt;D xsi:type="xsd:double"&gt;3742.52565986663&lt;/D&gt;&lt;/FQL&gt;&lt;FQL&gt;&lt;Q&gt;KR7000270009^FF_TAX_RATE(ANN_R,43101,43465)&lt;/Q&gt;&lt;R&gt;1&lt;/R&gt;&lt;C&gt;1&lt;/C&gt;&lt;D xsi:type="xsd:double"&gt;21.291817486062&lt;/D&gt;&lt;/FQL&gt;&lt;FQL&gt;&lt;Q&gt;US92276F1003^FF_TAX_CF(ANN_R,43831,44196,,,USD)&lt;/Q&gt;&lt;R&gt;0&lt;/R&gt;&lt;C&gt;0&lt;/C&gt;&lt;/FQL&gt;&lt;FQL&gt;&lt;Q&gt;KR7000270009^FF_ASSETS(ANN_R,43101,43465,,,USD)&lt;/Q&gt;&lt;R&gt;1&lt;/R&gt;&lt;C&gt;1&lt;/C&gt;&lt;D xsi:type="xsd:double"&gt;46412.0845444695&lt;/D&gt;&lt;/FQL&gt;&lt;FQL&gt;&lt;Q&gt;KR7000270009^FF_SHLDRS_EQ(ANN_R,43101,43465,,,USD)&lt;/Q&gt;&lt;R&gt;1&lt;/R&gt;&lt;C&gt;1&lt;/C&gt;&lt;D xsi:type="xsd:double"&gt;24416.0812328248&lt;/D&gt;&lt;/FQL&gt;&lt;FQL&gt;&lt;Q&gt;KR7000270009^FF_MKT_VAL(ANN_R,43101,43465,,,USD)&lt;/Q&gt;&lt;R&gt;1&lt;/R&gt;&lt;C&gt;1&lt;/C&gt;&lt;D xsi:type="xsd:double"&gt;12109.1443674161&lt;/D&gt;&lt;/FQL&gt;&lt;FQL&gt;&lt;Q&gt;SE0007100599^FF_PTX_INC(ANN_R,43831,44196,,,USD)&lt;/Q&gt;&lt;R&gt;1&lt;/R&gt;&lt;C&gt;1&lt;/C&gt;&lt;D xsi:type="xsd:double"&gt;2040.14426805824&lt;/D&gt;&lt;/FQL&gt;&lt;FQL&gt;&lt;Q&gt;JP3351600006^FF_TAX_RATE(ANN_R,43101,43465)&lt;/Q&gt;&lt;R&gt;1&lt;/R&gt;&lt;C&gt;1&lt;/C&gt;&lt;D xsi:type="xsd:double"&gt;37.7768190969226&lt;/D&gt;&lt;/FQL&gt;&lt;FQL&gt;&lt;Q&gt;KR7035720002^FF_PTX_INC(ANN_R,42005,42369,,,USD)&lt;/Q&gt;&lt;R&gt;1&lt;/R&gt;&lt;C&gt;1&lt;/C&gt;&lt;D xsi:type="xsd:double"&gt;100.738109474021&lt;/D&gt;&lt;/FQL&gt;&lt;FQL&gt;&lt;Q&gt;JP3351600006^FF_ASSETS(ANN_R,43101,43465,,,USD)&lt;/Q&gt;&lt;R&gt;1&lt;/R&gt;&lt;C&gt;1&lt;/C&gt;&lt;D xsi:type="xsd:double"&gt;9202.18784476444&lt;/D&gt;&lt;/FQL&gt;&lt;FQL&gt;&lt;Q&gt;JP3351600006^FF_SHLDRS_EQ(ANN_R,43101,43465,,,USD)&lt;/Q&gt;&lt;R&gt;1&lt;/R&gt;&lt;C&gt;1&lt;/C&gt;&lt;D xsi:type="xsd:double"&gt;4097.27947443537&lt;/D&gt;&lt;/FQL&gt;&lt;FQL&gt;&lt;Q&gt;JP3351600006^FF_MKT_VAL(ANN_R,43101,43465,,,USD)&lt;/Q&gt;&lt;R&gt;1&lt;/R&gt;&lt;C&gt;1&lt;/C&gt;&lt;D xsi:type="xsd:double"&gt;25088.0996343723&lt;/D&gt;&lt;/FQL&gt;&lt;FQL&gt;&lt;Q&gt;SE0000148884^FF_PTX_INC(ANN_R,43101,43465,,,USD)&lt;/Q&gt;&lt;R&gt;1&lt;/R&gt;&lt;C&gt;1&lt;/C&gt;&lt;D xsi:type="xsd:double"&gt;3118.58370654285&lt;/D&gt;&lt;/FQL&gt;&lt;FQL&gt;&lt;Q&gt;JP3788600009^FF_TAX_RATE(ANN_R,43101,43465)&lt;/Q&gt;&lt;R&gt;1&lt;/R&gt;&lt;C&gt;1&lt;/C&gt;&lt;D xsi:type="xsd:double"&gt;20.6230055461085&lt;/D&gt;&lt;/FQL&gt;&lt;FQL&gt;&lt;Q&gt;US00507V1098^FF_PTX_INC(ANN_R,42370,42735,,,USD)&lt;/Q&gt;&lt;R&gt;1&lt;/R&gt;&lt;C&gt;1&lt;/C&gt;&lt;D xsi:type="xsd:double"&gt;1106&lt;/D&gt;&lt;/FQL&gt;&lt;FQL&gt;&lt;Q&gt;JP3788600009^FF_ASSETS(ANN_R,43101,43465,,,USD)&lt;/Q&gt;&lt;R&gt;1&lt;/R&gt;&lt;C&gt;1&lt;/C&gt;&lt;D xsi:type="xsd:double"&gt;95031.509153082&lt;/D&gt;&lt;/FQL&gt;&lt;FQL&gt;&lt;Q&gt;JP3788600009^FF_SHLDRS_EQ(ANN_R,43101,43465,,,USD)&lt;/Q&gt;&lt;R&gt;1&lt;/R&gt;&lt;C&gt;1&lt;/C&gt;&lt;D xsi:type="xsd:double"&gt;30822.9746196643&lt;/D&gt;&lt;/FQL&gt;&lt;FQL&gt;&lt;Q&gt;JP3788600009^FF_MKT_VAL(ANN_R,43101,43465,,,USD)&lt;/Q&gt;&lt;R&gt;1&lt;/R&gt;&lt;C&gt;1&lt;/C&gt;&lt;D xsi:type="xsd:double"&gt;34990.235766636&lt;/D&gt;&lt;/FQL&gt;&lt;FQL&gt;&lt;Q&gt;SE0009922164^FF_TAX_CF(ANN_R,42370,42735)&lt;/Q&gt;&lt;R&gt;1&lt;/R&gt;&lt;C&gt;1&lt;/C&gt;&lt;D xsi:type="xsd:double"&gt;3782&lt;/D&gt;&lt;/FQL&gt;&lt;FQL&gt;&lt;Q&gt;TW0002317005^FF_TAX_RATE(ANN_R,43101,43465)&lt;/Q&gt;&lt;R&gt;1&lt;/R&gt;&lt;C&gt;1&lt;/C&gt;&lt;D xsi:type="xsd:double"&gt;26.2408051633437&lt;/D&gt;&lt;/FQL&gt;&lt;FQL&gt;&lt;Q&gt;JP3422950000^FF_TAX_CF(ANN_R,43101,43465)&lt;/Q&gt;&lt;R&gt;1&lt;/R&gt;&lt;C&gt;1&lt;/C&gt;&lt;D xsi:type="xsd:double"&gt;78891&lt;/D&gt;&lt;/FQL&gt;&lt;FQL&gt;&lt;Q&gt;TW0002317005^FF_ASSETS(ANN_R,43101,43465,,,USD)&lt;/Q&gt;&lt;R&gt;1&lt;/R&gt;&lt;C&gt;1&lt;/C&gt;&lt;D xsi:type="xsd:double"&gt;110009.293004776&lt;/D&gt;&lt;/FQL&gt;&lt;FQL&gt;&lt;Q&gt;TW0002317005^FF_SHLDRS_EQ(ANN_R,43101,43465,,,USD)&lt;/Q&gt;&lt;R&gt;1&lt;/R&gt;&lt;C&gt;1&lt;/C&gt;&lt;D xsi:type="xsd:double"&gt;39427.352865026&lt;/D&gt;&lt;/FQL&gt;&lt;FQL&gt;&lt;Q&gt;TW0002317005^FF_MKT_VAL(ANN_R,43101,43465,,,USD)&lt;/Q&gt;&lt;R&gt;1&lt;/R&gt;&lt;C&gt;1&lt;/C&gt;&lt;D xsi:type="xsd:double"&gt;31928.7771231201&lt;/D&gt;&lt;/FQL&gt;&lt;FQL&gt;&lt;Q&gt;US5010441013^FF_TAX_CF(ANN_R,43101,43465)&lt;/Q&gt;&lt;R&gt;1&lt;/R&gt;&lt;C&gt;1&lt;/C&gt;&lt;D xsi:type="xsd:double"&gt;348&lt;/D&gt;&lt;/FQL&gt;&lt;FQL&gt;&lt;Q&gt;JP3538800008^FF_TAX_RATE(ANN_R,43101,43465)&lt;/Q&gt;&lt;R&gt;1&lt;/R&gt;&lt;C&gt;1&lt;/C&gt;&lt;D xsi:type="xsd:double"&gt;28.7648506307691&lt;/D&gt;&lt;/FQL&gt;&lt;FQL&gt;&lt;Q&gt;US8326964058^FF_TAX_CF(ANN_R,43101,43465)&lt;/Q&gt;&lt;R&gt;1&lt;/R&gt;&lt;C&gt;1&lt;/C&gt;&lt;D xsi:type="xsd:double"&gt;336.8&lt;/D&gt;&lt;/FQL&gt;&lt;FQL&gt;&lt;Q&gt;JP3538800008^FF_ASSETS(ANN_R,43101,43465,,,USD)&lt;/Q&gt;&lt;R&gt;1&lt;/R&gt;&lt;C&gt;1&lt;/C&gt;&lt;D xsi:type="xsd:double"&gt;17914.5145527171&lt;/D&gt;&lt;/FQL&gt;&lt;FQL&gt;&lt;Q&gt;JP3538800008^FF_SHLDRS_EQ(ANN_R,43101,43465,,,USD)&lt;/Q&gt;&lt;R&gt;1&lt;/R&gt;&lt;C&gt;1&lt;/C&gt;&lt;D xsi:type="xsd:double"&gt;7753.96179299243&lt;/D&gt;&lt;/FQL&gt;&lt;FQL&gt;&lt;Q&gt;JP3538800008^FF_MKT_VAL(ANN_R,43101,43465,,,USD)&lt;/Q&gt;&lt;R&gt;1&lt;/R&gt;&lt;C&gt;1&lt;/C&gt;&lt;D xsi:type="xsd:double"&gt;11384.0156825382&lt;/D&gt;&lt;/FQL&gt;&lt;FQL&gt;&lt;Q&gt;US5132721045^FF_TAX_CF(ANN_R,43101,43465)&lt;/Q&gt;&lt;R&gt;1&lt;/R&gt;&lt;C&gt;1&lt;/C&gt;&lt;D xsi:type="xsd:double"&gt;106.9&lt;/D&gt;&lt;/FQL&gt;&lt;FQL&gt;&lt;Q&gt;JP3783600004^FF_TAX_RATE(ANN_R,43101,43465)&lt;/Q&gt;&lt;R&gt;1&lt;/R&gt;&lt;C&gt;1&lt;/C&gt;&lt;D xsi:type="xsd:double"&gt;30.8600217270644&lt;/D&gt;&lt;/FQL&gt;&lt;FQL&gt;&lt;Q&gt;DE0005557508^FF_PTX_INC(ANN_R,43101,43465,,,USD)&lt;/Q&gt;&lt;R&gt;1&lt;/R&gt;&lt;C&gt;1&lt;/C&gt;&lt;D xsi:type="xsd:double"&gt;6703.33795022964&lt;/D&gt;&lt;/FQL&gt;&lt;FQL&gt;&lt;Q&gt;JP3783600004^FF_ASSETS(ANN_R,43101,43465,,,USD)&lt;/Q&gt;&lt;R&gt;1&lt;/R&gt;&lt;C&gt;1&lt;/C&gt;&lt;D xsi:type="xsd:double"&gt;77148.2122716624&lt;/D&gt;&lt;/FQL&gt;&lt;FQL&gt;&lt;Q&gt;JP3783600004^FF_SHLDRS_EQ(ANN_R,43101,43465,,,USD)&lt;/Q&gt;&lt;R&gt;1&lt;/R&gt;&lt;C&gt;1&lt;/C&gt;&lt;D xsi:type="xsd:double"&gt;26886.0313467029&lt;/D&gt;&lt;/FQL&gt;&lt;FQL&gt;&lt;Q&gt;JP3783600004^FF_MKT_VAL(ANN_R,43101,43465,,,USD)&lt;/Q&gt;&lt;R&gt;1&lt;/R&gt;&lt;C&gt;1&lt;/C&gt;&lt;D xsi:type="xsd:double"&gt;35701.2290298512&lt;/D&gt;&lt;/FQL&gt;&lt;FQL&gt;&lt;Q&gt;JP3732000009^FF_TAX_CF(ANN_R,43101,43465)&lt;/Q&gt;&lt;R&gt;1&lt;/R&gt;&lt;C&gt;1&lt;/C&gt;&lt;D xsi:type="xsd:double"&gt;205540&lt;/D&gt;&lt;/FQL&gt;&lt;FQL&gt;&lt;Q&gt;TW0001303006^FF_TAX_RATE(ANN_R,43101,43465)&lt;/Q&gt;&lt;R&gt;1&lt;/R&gt;&lt;C&gt;1&lt;/C&gt;&lt;D xsi:type="xsd:double"&gt;25.0848015894325&lt;/D&gt;&lt;/FQL&gt;&lt;FQL&gt;&lt;Q&gt;US5184391044^FF_PTX_INC(ANN_R,42005,42369,,,USD)&lt;/Q&gt;&lt;R&gt;1&lt;/R&gt;&lt;C&gt;1&lt;/C&gt;&lt;D xsi:type="xsd:double"&gt;1560.6&lt;/D&gt;&lt;/FQL&gt;&lt;FQL&gt;&lt;Q&gt;TW0001303006^FF_ASSETS(ANN_R,43101,43465,,,USD)&lt;/Q&gt;&lt;R&gt;1&lt;/R&gt;&lt;C&gt;1&lt;/C&gt;&lt;D xsi:type="xsd:double"&gt;18552.538626658&lt;/D&gt;&lt;/FQL&gt;&lt;FQL&gt;&lt;Q&gt;TW0001303006^FF_SHLDRS_EQ(ANN_R,43101,43465,,,USD)&lt;/Q&gt;&lt;R&gt;1&lt;/R&gt;&lt;C&gt;1&lt;/C&gt;&lt;D xsi:type="xsd:double"&gt;12222.1498702925&lt;/D&gt;&lt;/FQL&gt;&lt;FQL&gt;&lt;Q&gt;TW0001303006^FF_MKT_VAL(ANN_R,43101,43465,,,USD)&lt;/Q&gt;&lt;R&gt;1&lt;/R&gt;&lt;C&gt;1&lt;/C&gt;&lt;D xsi:type="xsd:double"&gt;19480.6616962268&lt;/D&gt;&lt;/FQL&gt;&lt;FQL&gt;&lt;Q&gt;SE0012853455^FF_PTX_INC(ANN_R,43101,43465,,,USD)&lt;/Q&gt;&lt;R&gt;1&lt;/R&gt;&lt;C&gt;1&lt;/C&gt;&lt;D xsi:type="xsd:double"&gt;151.47986633203&lt;/D&gt;&lt;/FQL&gt;&lt;FQL&gt;&lt;Q&gt;JP3546800008^FF_TAX_RATE(ANN_R,43101,43465)&lt;/Q&gt;&lt;R&gt;1&lt;/R&gt;&lt;C&gt;1&lt;/C&gt;&lt;D xsi:type="xsd:double"&gt;14.4696614461221&lt;/D&gt;&lt;/FQL&gt;&lt;FQL&gt;&lt;Q&gt;JP3421800008^FF_TAX_CF(ANN_R,40909,41274,,,USD)&lt;/Q&gt;&lt;R&gt;1&lt;/R&gt;&lt;C&gt;1&lt;/C&gt;&lt;D xsi:type="xsd:double"&gt;466.34123700764&lt;/D&gt;&lt;/FQL&gt;&lt;FQL&gt;&lt;Q&gt;JP3546800008^FF_ASSETS(ANN_R,43101,43465,,,USD)&lt;/Q&gt;&lt;R&gt;1&lt;/R&gt;&lt;C&gt;1&lt;/C&gt;&lt;D xsi:type="xsd:double"&gt;10164.9721288541&lt;/D&gt;&lt;/FQL&gt;&lt;FQL&gt;&lt;Q&gt;JP3546800008^FF_SHLDRS_EQ(ANN_R,43101,43465,,,USD)&lt;/Q&gt;&lt;R&gt;1&lt;/R&gt;&lt;C&gt;1&lt;/C&gt;&lt;D xsi:type="xsd:double"&gt;5174.48886708077&lt;/D&gt;&lt;/FQL&gt;&lt;FQL&gt;&lt;Q&gt;JP3546800008^FF_MKT_VAL(ANN_R,43101,43465,,,USD)&lt;/Q&gt;&lt;R&gt;1&lt;/R&gt;&lt;C&gt;1&lt;/C&gt;&lt;D xsi:type="xsd:double"&gt;18590.9805263152&lt;/D&gt;&lt;/FQL&gt;&lt;FQL&gt;&lt;Q&gt;JP3200450009^FF_TAX_CF(ANN_R,42370,42735)&lt;/Q&gt;&lt;R&gt;1&lt;/R&gt;&lt;C&gt;1&lt;/C&gt;&lt;D xsi:type="xsd:double"&gt;31046&lt;/D&gt;&lt;/FQL&gt;&lt;FQL&gt;&lt;Q&gt;KR7017670001^FF_TAX_RATE(ANN_R,43101,43465)&lt;/Q&gt;&lt;R&gt;1&lt;/R&gt;&lt;C&gt;1&lt;/C&gt;&lt;D xsi:type="xs</t>
        </r>
      </text>
    </comment>
    <comment ref="A99" authorId="0" shapeId="0" xr:uid="{D851E0A1-877C-496C-A0BC-ADD589394AB1}">
      <text>
        <r>
          <rPr>
            <b/>
            <sz val="9"/>
            <color indexed="81"/>
            <rFont val="Tahoma"/>
            <charset val="1"/>
          </rPr>
          <t>d:double"&gt;21.2269923837377&lt;/D&gt;&lt;/FQL&gt;&lt;FQL&gt;&lt;Q&gt;US92343V1044^FF_TAX_CF(ANN_R,42736,43100)&lt;/Q&gt;&lt;R&gt;1&lt;/R&gt;&lt;C&gt;1&lt;/C&gt;&lt;D xsi:type="xsd:double"&gt;4432&lt;/D&gt;&lt;/FQL&gt;&lt;FQL&gt;&lt;Q&gt;KR7017670001^FF_ASSETS(ANN_R,43101,43465,,,USD)&lt;/Q&gt;&lt;R&gt;1&lt;/R&gt;&lt;C&gt;1&lt;/C&gt;&lt;D xsi:type="xsd:double"&gt;37971.9574551376&lt;/D&gt;&lt;/FQL&gt;&lt;FQL&gt;&lt;Q&gt;KR7017670001^FF_SHLDRS_EQ(ANN_R,43101,43465,,,USD)&lt;/Q&gt;&lt;R&gt;1&lt;/R&gt;&lt;C&gt;1&lt;/C&gt;&lt;D xsi:type="xsd:double"&gt;19781.3788725262&lt;/D&gt;&lt;/FQL&gt;&lt;FQL&gt;&lt;Q&gt;KR7017670001^FF_MKT_VAL(ANN_R,43101,43465,,,USD)&lt;/Q&gt;&lt;R&gt;1&lt;/R&gt;&lt;C&gt;1&lt;/C&gt;&lt;D xsi:type="xsd:double"&gt;17358.7724032715&lt;/D&gt;&lt;/FQL&gt;&lt;FQL&gt;&lt;Q&gt;NL0000226223^FF_PTX_INC(ANN_R,42005,42369,,,USD)&lt;/Q&gt;&lt;R&gt;1&lt;/R&gt;&lt;C&gt;1&lt;/C&gt;&lt;D xsi:type="xsd:double"&gt;-26.000000360884&lt;/D&gt;&lt;/FQL&gt;&lt;FQL&gt;&lt;Q&gt;JP3519400000^FF_TAX_RATE(ANN_R,43101,43465)&lt;/Q&gt;&lt;R&gt;1&lt;/R&gt;&lt;C&gt;1&lt;/C&gt;&lt;D xsi:type="xsd:double"&gt;23.3595995026719&lt;/D&gt;&lt;/FQL&gt;&lt;FQL&gt;&lt;Q&gt;JP3756600007^FF_TAX_CF(ANN_R,43466,43830,,,USD)&lt;/Q&gt;&lt;R&gt;1&lt;/R&gt;&lt;C&gt;1&lt;/C&gt;&lt;D xsi:type="xsd:double"&gt;622.212069109082&lt;/D&gt;&lt;/FQL&gt;&lt;FQL&gt;&lt;Q&gt;JP3519400000^FF_ASSETS(ANN_R,43101,43465,,,USD)&lt;/Q&gt;&lt;R&gt;1&lt;/R&gt;&lt;C&gt;1&lt;/C&gt;&lt;D xsi:type="xsd:double"&gt;8381.24263659865&lt;/D&gt;&lt;/FQL&gt;&lt;FQL&gt;&lt;Q&gt;JP3519400000^FF_SHLDRS_EQ(ANN_R,43101,43465,,,USD)&lt;/Q&gt;&lt;R&gt;1&lt;/R&gt;&lt;C&gt;1&lt;/C&gt;&lt;D xsi:type="xsd:double"&gt;6889.34994748794&lt;/D&gt;&lt;/FQL&gt;&lt;FQL&gt;&lt;Q&gt;JP3519400000^FF_MKT_VAL(ANN_R,43101,43465,,,USD)&lt;/Q&gt;&lt;R&gt;1&lt;/R&gt;&lt;C&gt;1&lt;/C&gt;&lt;D xsi:type="xsd:double"&gt;31821.5836766771&lt;/D&gt;&lt;/FQL&gt;&lt;FQL&gt;&lt;Q&gt;JP3734800000^FF_TAX_CF(ANN_R,41275,41639,,,USD)&lt;/Q&gt;&lt;R&gt;1&lt;/R&gt;&lt;C&gt;1&lt;/C&gt;&lt;D xsi:type="xsd:double"&gt;312.144450899214&lt;/D&gt;&lt;/FQL&gt;&lt;FQL&gt;&lt;Q&gt;JP3778630008^FF_TAX_RATE(ANN_R,43101,43465)&lt;/Q&gt;&lt;R&gt;1&lt;/R&gt;&lt;C&gt;1&lt;/C&gt;&lt;D xsi:type="xsd:double"&gt;25.6686483578631&lt;/D&gt;&lt;/FQL&gt;&lt;FQL&gt;&lt;Q&gt;JP3519400000^FF_PTX_INC(ANN_R,42736,43100,,,USD)&lt;/Q&gt;&lt;R&gt;1&lt;/R&gt;&lt;C&gt;1&lt;/C&gt;&lt;D xsi:type="xsd:double"&gt;865.315446734428&lt;/D&gt;&lt;/FQL&gt;&lt;FQL&gt;&lt;Q&gt;JP3778630008^FF_ASSETS(ANN_R,43101,43465,,,USD)&lt;/Q&gt;&lt;R&gt;1&lt;/R&gt;&lt;C&gt;1&lt;/C&gt;&lt;D xsi:type="xsd:double"&gt;5082.18046975322&lt;/D&gt;&lt;/FQL&gt;&lt;FQL&gt;&lt;Q&gt;JP3778630008^FF_SHLDRS_EQ(ANN_R,43101,43465,,,USD)&lt;/Q&gt;&lt;R&gt;1&lt;/R&gt;&lt;C&gt;1&lt;/C&gt;&lt;D xsi:type="xsd:double"&gt;3634.76185654942&lt;/D&gt;&lt;/FQL&gt;&lt;FQL&gt;&lt;Q&gt;JP3778630008^FF_MKT_VAL(ANN_R,43101,43465,,,USD)&lt;/Q&gt;&lt;R&gt;1&lt;/R&gt;&lt;C&gt;1&lt;/C&gt;&lt;D xsi:type="xsd:double"&gt;7222.01592753811&lt;/D&gt;&lt;/FQL&gt;&lt;FQL&gt;&lt;Q&gt;JP3788600009^FF_PTX_INC(ANN_R,43831,44196,,,USD)&lt;/Q&gt;&lt;R&gt;1&lt;/R&gt;&lt;C&gt;1&lt;/C&gt;&lt;D xsi:type="xsd:double"&gt;1658.00612828135&lt;/D&gt;&lt;/FQL&gt;&lt;FQL&gt;&lt;Q&gt;JP3854600008^FF_TAX_RATE(ANN_R,43101,43465)&lt;/Q&gt;&lt;R&gt;1&lt;/R&gt;&lt;C&gt;1&lt;/C&gt;&lt;D xsi:type="xsd:double"&gt;-1.22567990435643&lt;/D&gt;&lt;/FQL&gt;&lt;FQL&gt;&lt;Q&gt;US1011211018^FF_TAX_CF(ANN_R,43831,44196)&lt;/Q&gt;&lt;R&gt;0&lt;/R&gt;&lt;C&gt;0&lt;/C&gt;&lt;/FQL&gt;&lt;FQL&gt;&lt;Q&gt;JP3854600008^FF_ASSETS(ANN_R,43101,43465,,,USD)&lt;/Q&gt;&lt;R&gt;1&lt;/R&gt;&lt;C&gt;1&lt;/C&gt;&lt;D xsi:type="xsd:double"&gt;181938.506516036&lt;/D&gt;&lt;/FQL&gt;&lt;FQL&gt;&lt;Q&gt;JP3854600008^FF_SHLDRS_EQ(ANN_R,43101,43465,,,USD)&lt;/Q&gt;&lt;R&gt;1&lt;/R&gt;&lt;C&gt;1&lt;/C&gt;&lt;D xsi:type="xsd:double"&gt;74598.3679247443&lt;/D&gt;&lt;/FQL&gt;&lt;FQL&gt;&lt;Q&gt;JP3854600008^FF_MKT_VAL(ANN_R,43101,43465,,,USD)&lt;/Q&gt;&lt;R&gt;1&lt;/R&gt;&lt;C&gt;1&lt;/C&gt;&lt;D xsi:type="xsd:double"&gt;61198.8294679821&lt;/D&gt;&lt;/FQL&gt;&lt;FQL&gt;&lt;Q&gt;KR7068270008^FF_PTX_INC(ANN_R,41640,42004,,,USD)&lt;/Q&gt;&lt;R&gt;1&lt;/R&gt;&lt;C&gt;1&lt;/C&gt;&lt;D xsi:type="xsd:double"&gt;141.905114621091&lt;/D&gt;&lt;/FQL&gt;&lt;FQL&gt;&lt;Q&gt;JP3566800003^FF_TAX_RATE(ANN_R,43101,43465)&lt;/Q&gt;&lt;R&gt;1&lt;/R&gt;&lt;C&gt;1&lt;/C&gt;&lt;D xsi:type="xsd:double"&gt;30.6045008293999&lt;/D&gt;&lt;/FQL&gt;&lt;FQL&gt;&lt;Q&gt;US4932671088^FF_PTX_INC(ANN_R,42736,43100,,,USD)&lt;/Q&gt;&lt;R&gt;1&lt;/R&gt;&lt;C&gt;1&lt;/C&gt;&lt;D xsi:type="xsd:double"&gt;1928&lt;/D&gt;&lt;/FQL&gt;&lt;FQL&gt;&lt;Q&gt;JP3566800003^FF_ASSETS(ANN_R,43101,43465,,,USD)&lt;/Q&gt;&lt;R&gt;1&lt;/R&gt;&lt;C&gt;1&lt;/C&gt;&lt;D xsi:type="xsd:double"&gt;83767.5621595997&lt;/D&gt;&lt;/FQL&gt;&lt;FQL&gt;&lt;Q&gt;JP3566800003^FF_SHLDRS_EQ(ANN_R,43101,43465,,,USD)&lt;/Q&gt;&lt;R&gt;1&lt;/R&gt;&lt;C&gt;1&lt;/C&gt;&lt;D xsi:type="xsd:double"&gt;28729.7545358632&lt;/D&gt;&lt;/FQL&gt;&lt;FQL&gt;&lt;Q&gt;JP3566800003^FF_MKT_VAL(ANN_R,43101,43465,,,USD)&lt;/Q&gt;&lt;R&gt;1&lt;/R&gt;&lt;C&gt;1&lt;/C&gt;&lt;D xsi:type="xsd:double"&gt;37066.1180247969&lt;/D&gt;&lt;/FQL&gt;&lt;FQL&gt;&lt;Q&gt;US5502411037^FF_PTX_INC(ANN_R,43101,43465,,,USD)&lt;/Q&gt;&lt;R&gt;1&lt;/R&gt;&lt;C&gt;1&lt;/C&gt;&lt;D xsi:type="xsd:double"&gt;-1563&lt;/D&gt;&lt;/FQL&gt;&lt;FQL&gt;&lt;Q&gt;JP3592200004^FF_TAX_RATE(ANN_R,43101,43465)&lt;/Q&gt;&lt;R&gt;1&lt;/R&gt;&lt;C&gt;1&lt;/C&gt;&lt;D xsi:type="xsd:double"&gt;-75.1875500740489&lt;/D&gt;&lt;/FQL&gt;&lt;FQL&gt;&lt;Q&gt;SE0009922164^FF_PTX_INC(ANN_R,43101,43465,,,USD)&lt;/Q&gt;&lt;R&gt;1&lt;/R&gt;&lt;C&gt;1&lt;/C&gt;&lt;D xsi:type="xsd:double"&gt;1096.34296368808&lt;/D&gt;&lt;/FQL&gt;&lt;FQL&gt;&lt;Q&gt;JP3592200004^FF_ASSETS(ANN_R,43101,43465,,,USD)&lt;/Q&gt;&lt;R&gt;1&lt;/R&gt;&lt;C&gt;1&lt;/C&gt;&lt;D xsi:type="xsd:double"&gt;41920.1703532701&lt;/D&gt;&lt;/FQL&gt;&lt;FQL&gt;&lt;Q&gt;JP3592200004^FF_SHLDRS_EQ(ANN_R,43101,43465,,,USD)&lt;/Q&gt;&lt;R&gt;1&lt;/R&gt;&lt;C&gt;1&lt;/C&gt;&lt;D xsi:type="xsd:double"&gt;7363.75030468684&lt;/D&gt;&lt;/FQL&gt;&lt;FQL&gt;&lt;Q&gt;JP3592200004^FF_MKT_VAL(ANN_R,43101,43465,,,USD)&lt;/Q&gt;&lt;R&gt;1&lt;/R&gt;&lt;C&gt;1&lt;/C&gt;&lt;D xsi:type="xsd:double"&gt;18872.2974697553&lt;/D&gt;&lt;/FQL&gt;&lt;FQL&gt;&lt;Q&gt;TW0001326007^FF_TAX_CF(ANN_R,43101,43465,,,USD)&lt;/Q&gt;&lt;R&gt;1&lt;/R&gt;&lt;C&gt;1&lt;/C&gt;&lt;D xsi:type="xsd:double"&gt;244.730038277216&lt;/D&gt;&lt;/FQL&gt;&lt;FQL&gt;&lt;Q&gt;JP3893600001^FF_TAX_RATE(ANN_R,43101,43465)&lt;/Q&gt;&lt;R&gt;1&lt;/R&gt;&lt;C&gt;1&lt;/C&gt;&lt;D xsi:type="xsd:double"&gt;18.935530801787&lt;/D&gt;&lt;/FQL&gt;&lt;FQL&gt;&lt;Q&gt;CH0012549785^FF_PTX_INC(ANN_R,42005,42369,,,USD)&lt;/Q&gt;&lt;R&gt;1&lt;/R&gt;&lt;C&gt;1&lt;/C&gt;&lt;D xsi:type="xsd:double"&gt;449.98074368906&lt;/D&gt;&lt;/FQL&gt;&lt;FQL&gt;&lt;Q&gt;JP3893600001^FF_ASSETS(ANN_R,43101,43465,,,USD)&lt;/Q&gt;&lt;R&gt;1&lt;/R&gt;&lt;C&gt;1&lt;/C&gt;&lt;D xsi:type="xsd:double"&gt;106315.540768821&lt;/D&gt;&lt;/FQL&gt;&lt;FQL&gt;&lt;Q&gt;JP3893600001^FF_SHLDRS_EQ(ANN_R,43101,43465,,,USD)&lt;/Q&gt;&lt;R&gt;1&lt;/R&gt;&lt;C&gt;1&lt;/C&gt;&lt;D xsi:type="xsd:double"&gt;37373.8995093992&lt;/D&gt;&lt;/FQL&gt;&lt;FQL&gt;&lt;Q&gt;JP3893600001^FF_MKT_VAL(ANN_R,43101,43465,,,USD)&lt;/Q&gt;&lt;R&gt;1&lt;/R&gt;&lt;C&gt;1&lt;/C&gt;&lt;D xsi:type="xsd:double"&gt;29781.7428815411&lt;/D&gt;&lt;/FQL&gt;&lt;FQL&gt;&lt;Q&gt;US0605051046^FF_TAX_CF(ANN_R,41640,42004,,,USD)&lt;/Q&gt;&lt;R&gt;1&lt;/R&gt;&lt;C&gt;1&lt;/C&gt;&lt;D xsi:type="xsd:double"&gt;2414&lt;/D&gt;&lt;/FQL&gt;&lt;FQL&gt;&lt;Q&gt;KR7028260008^FF_TAX_RATE(ANN_R,43101,43465)&lt;/Q&gt;&lt;R&gt;1&lt;/R&gt;&lt;C&gt;1&lt;/C&gt;&lt;D xsi:type="xsd:double"&gt;26.628782654062&lt;/D&gt;&lt;/FQL&gt;&lt;FQL&gt;&lt;Q&gt;US1011211018^FF_PTX_INC(ANN_R,42736,43100,,,USD)&lt;/Q&gt;&lt;R&gt;1&lt;/R&gt;&lt;C&gt;1&lt;/C&gt;&lt;D xsi:type="xsd:double"&gt;562.481&lt;/D&gt;&lt;/FQL&gt;&lt;FQL&gt;&lt;Q&gt;KR7028260008^FF_ASSETS(ANN_R,43101,43465,,,USD)&lt;/Q&gt;&lt;R&gt;1&lt;/R&gt;&lt;C&gt;1&lt;/C&gt;&lt;D xsi:type="xsd:double"&gt;39141.6659430996&lt;/D&gt;&lt;/FQL&gt;&lt;FQL&gt;&lt;Q&gt;KR7028260008^FF_SHLDRS_EQ(ANN_R,43101,43465,,,USD)&lt;/Q&gt;&lt;R&gt;1&lt;/R&gt;&lt;C&gt;1&lt;/C&gt;&lt;D xsi:type="xsd:double"&gt;17876.491842383&lt;/D&gt;&lt;/FQL&gt;&lt;FQL&gt;&lt;Q&gt;KR7028260008^FF_MKT_VAL(ANN_R,43101,43465,,,USD)&lt;/Q&gt;&lt;R&gt;1&lt;/R&gt;&lt;C&gt;1&lt;/C&gt;&lt;D xsi:type="xsd:double"&gt;15594.4828410693&lt;/D&gt;&lt;/FQL&gt;&lt;FQL&gt;&lt;Q&gt;FR0000130809^FF_PTX_INC(ANN_R,43101,43465,,,USD)&lt;/Q&gt;&lt;R&gt;1&lt;/R&gt;&lt;C&gt;1&lt;/C&gt;&lt;D xsi:type="xsd:double"&gt;7150.46309685707&lt;/D&gt;&lt;/FQL&gt;&lt;FQL&gt;&lt;Q&gt;JP3116000005^FF_TAX_RATE(ANN_R,43101,43465)&lt;/Q&gt;&lt;R&gt;1&lt;/R&gt;&lt;C&gt;1&lt;/C&gt;&lt;D xsi:type="xsd:double"&gt;27.1914253188492&lt;/D&gt;&lt;/FQL&gt;&lt;FQL&gt;&lt;Q&gt;JP3898400001^FF_TAX_CF(ANN_R,42370,42735,,,USD)&lt;/Q&gt;&lt;R&gt;1&lt;/R&gt;&lt;C&gt;1&lt;/C&gt;&lt;D xsi:type="xsd:double"&gt;855.199310302734&lt;/D&gt;&lt;/FQL&gt;&lt;FQL&gt;&lt;Q&gt;JP3116000005^FF_ASSETS(ANN_R,43101,43465,,,USD)&lt;/Q&gt;&lt;R&gt;1&lt;/R&gt;&lt;C&gt;1&lt;/C&gt;&lt;D xsi:type="xsd:double"&gt;28066.491547497&lt;/D&gt;&lt;/FQL&gt;&lt;FQL&gt;&lt;Q&gt;JP3116000005^FF_SHLDRS_EQ(ANN_R,43101,43465,,,USD)&lt;/Q&gt;&lt;R&gt;1&lt;/R&gt;&lt;C&gt;1&lt;/C&gt;&lt;D xsi:type="xsd:double"&gt;10449.0730048344&lt;/D&gt;&lt;/FQL&gt;&lt;FQL&gt;&lt;Q&gt;JP3116000005^FF_MKT_VAL(ANN_R,43101,43465,,,USD)&lt;/Q&gt;&lt;R&gt;1&lt;/R&gt;&lt;C&gt;1&lt;/C&gt;&lt;D xsi:type="xsd:double"&gt;17823.8366174248&lt;/D&gt;&lt;/FQL&gt;&lt;FQL&gt;&lt;Q&gt;JP3505000004^FF_TAX_CF(ANN_R,43466,43830)&lt;/Q&gt;&lt;R&gt;1&lt;/R&gt;&lt;C&gt;1&lt;/C&gt;&lt;D xsi:type="xsd:double"&gt;114310&lt;/D&gt;&lt;/FQL&gt;&lt;FQL&gt;&lt;Q&gt;JP3732000009^FF_TAX_RATE(ANN_R,43101,43465)&lt;/Q&gt;&lt;R&gt;1&lt;/R&gt;&lt;C&gt;1&lt;/C&gt;&lt;D xsi:type="xsd:double"&gt;32.825317879221&lt;/D&gt;&lt;/FQL&gt;&lt;FQL&gt;&lt;Q&gt;DE000SYM9999^FF_PTX_INC(ANN_R,40909,41274,,,USD)&lt;/Q&gt;&lt;R&gt;1&lt;/R&gt;&lt;C&gt;1&lt;/C&gt;&lt;D xsi:type="xsd:double"&gt;272.999834595919&lt;/D&gt;&lt;/FQL&gt;&lt;FQL&gt;&lt;Q&gt;JP3732000009^FF_ASSETS(ANN_R,43101,43465,,,USD)&lt;/Q&gt;&lt;R&gt;1&lt;/R&gt;&lt;C&gt;1&lt;/C&gt;&lt;D xsi:type="xsd:double"&gt;49887.7851363895&lt;/D&gt;&lt;/FQL&gt;&lt;FQL&gt;&lt;Q&gt;JP3732000009^FF_SHLDRS_EQ(ANN_R,43101,43465,,,USD)&lt;/Q&gt;&lt;R&gt;1&lt;/R&gt;&lt;C&gt;1&lt;/C&gt;&lt;D xsi:type="xsd:double"&gt;8148.31056303624&lt;/D&gt;&lt;/FQL&gt;&lt;FQL&gt;&lt;Q&gt;JP3732000009^FF_MKT_VAL(ANN_R,43101,43465,,,USD)&lt;/Q&gt;&lt;R&gt;0&lt;/R&gt;&lt;C&gt;0&lt;/C&gt;&lt;/FQL&gt;&lt;FQL&gt;&lt;Q&gt;KR7017670001^FF_TAX_CF(ANN_R,42736,43100)&lt;/Q&gt;&lt;R&gt;1&lt;/R&gt;&lt;C&gt;1&lt;/C&gt;&lt;D xsi:type="xsd:double"&gt;576331&lt;/D&gt;&lt;/FQL&gt;&lt;FQL&gt;&lt;Q&gt;JP3409000001^FF_TAX_RATE(ANN_R,43101,43465)&lt;/Q&gt;&lt;R&gt;1&lt;/R&gt;&lt;C&gt;1&lt;/C&gt;&lt;D xsi:type="xsd:double"&gt;31.6916415406588&lt;/D&gt;&lt;/FQL&gt;&lt;FQL&gt;&lt;Q&gt;JP3970300004^FF_TAX_CF(ANN_R,43831,44196)&lt;/Q&gt;&lt;R&gt;1&lt;/R&gt;&lt;C&gt;1&lt;/C&gt;&lt;D xsi:type="xsd:double"&gt;67440&lt;/D&gt;&lt;/FQL&gt;&lt;FQL&gt;&lt;Q&gt;JP3409000001^FF_ASSETS(ANN_R,43101,43465,,,USD)&lt;/Q&gt;&lt;R&gt;1&lt;/R&gt;&lt;C&gt;1&lt;/C&gt;&lt;D xsi:type="xsd:double"&gt;48586.7134617623&lt;/D&gt;&lt;/FQL&gt;&lt;FQL&gt;&lt;Q&gt;JP3409000001^FF_SHLDRS_EQ(ANN_R,43101,43465,,,USD)&lt;/Q&gt;&lt;R&gt;1&lt;/R&gt;&lt;C&gt;1&lt;/C&gt;&lt;D xsi:type="xsd:double"&gt;10484.0129683493&lt;/D&gt;&lt;/FQL&gt;&lt;FQL&gt;&lt;Q&gt;JP3409000001^FF_MKT_VAL(ANN_R,43101,43465,,,USD)&lt;/Q&gt;&lt;R&gt;1&lt;/R&gt;&lt;C&gt;1&lt;/C&gt;&lt;D xsi:type="xsd:double"&gt;17536.2583511834&lt;/D&gt;&lt;/FQL&gt;&lt;FQL&gt;&lt;Q&gt;US4932671088^FF_TAX_CF(ANN_R,43101,43465,,,USD)&lt;/Q&gt;&lt;R&gt;1&lt;/R&gt;&lt;C&gt;1&lt;/C&gt;&lt;D xsi:type="xsd:double"&gt;12&lt;/D&gt;&lt;/FQL&gt;&lt;FQL&gt;&lt;Q&gt;JP3756100008^FF_TAX_RATE(ANN_R,43101,43465)&lt;/Q&gt;&lt;R&gt;1&lt;/R&gt;&lt;C&gt;1&lt;/C&gt;&lt;D xsi:type="xsd:double"&gt;30.7858120560879&lt;/D&gt;&lt;/FQL&gt;&lt;FQL&gt;&lt;Q&gt;FR0000120172^FF_PTX_INC(ANN_R,43831,44196,,,USD)&lt;/Q&gt;&lt;R&gt;1&lt;/R&gt;&lt;C&gt;1&lt;/C&gt;&lt;D xsi:type="xsd:double"&gt;1554.92518377304&lt;/D&gt;&lt;/FQL&gt;&lt;FQL&gt;&lt;Q&gt;JP3756100008^FF_ASSETS(ANN_R,43101,43465,,,USD)&lt;/Q&gt;&lt;R&gt;1&lt;/R&gt;&lt;C&gt;1&lt;/C&gt;&lt;D xsi:type="xsd:double"&gt;5185.03334261198&lt;/D&gt;&lt;/FQL&gt;&lt;FQL&gt;&lt;Q&gt;JP3756100008^FF_SHLDRS_EQ(ANN_R,43101,43465,,,USD)&lt;/Q&gt;&lt;R&gt;1&lt;/R&gt;&lt;C&gt;1&lt;/C&gt;&lt;D xsi:type="xsd:double"&gt;4139.14986446872&lt;/D&gt;&lt;/FQL&gt;&lt;FQL&gt;&lt;Q&gt;JP3756100008^FF_MKT_VAL(ANN_R,43101,43465,,,USD)&lt;/Q&gt;&lt;R&gt;1&lt;/R&gt;&lt;C&gt;1&lt;/C&gt;&lt;D xsi:type="xsd:double"&gt;18492.6865750323&lt;/D&gt;&lt;/FQL&gt;&lt;FQL&gt;&lt;Q&gt;TW0001216000^FF_TAX_CF(ANN_R,43101,43465)&lt;/Q&gt;&lt;R&gt;1&lt;/R&gt;&lt;C&gt;1&lt;/C&gt;&lt;D xsi:type="xsd:double"&gt;12033.123&lt;/D&gt;&lt;/FQL&gt;&lt;FQL&gt;&lt;Q&gt;KR7035420009^FF_TAX_RATE(ANN_R,43101,43465)&lt;/Q&gt;&lt;R&gt;1&lt;/R&gt;&lt;C&gt;1&lt;/C&gt;&lt;D xsi:type="xsd:double"&gt;40.8405803766232&lt;/D&gt;&lt;/FQL&gt;&lt;FQL&gt;&lt;Q&gt;JP3497400006^FF_TAX_CF(ANN_R,43831,44196)&lt;/Q&gt;&lt;R&gt;1&lt;/R&gt;&lt;C&gt;1&lt;/C&gt;&lt;D xsi:type="xsd:double"&gt;22316&lt;/D&gt;&lt;/FQL&gt;&lt;FQL&gt;&lt;Q&gt;KR7035420009^FF_ASSETS(ANN_R,43101,43465,,,USD)&lt;/Q&gt;&lt;R&gt;1&lt;/R&gt;&lt;C&gt;1&lt;/C&gt;&lt;D xsi:type="xsd:double"&gt;8855.70057901246&lt;/D&gt;&lt;/FQL&gt;&lt;FQL&gt;&lt;Q&gt;KR7035420009^FF_SHLDRS_EQ(ANN_R,43101,43465,,,USD)&lt;/Q&gt;&lt;R&gt;1&lt;/R&gt;&lt;C&gt;1&lt;/C&gt;&lt;D xsi:type="xsd:double"&gt;4696.43296149163&lt;/D&gt;&lt;/FQL&gt;&lt;FQL&gt;&lt;Q&gt;KR7035420009^FF_MKT_VAL(ANN_R,43101,43465,,,USD)&lt;/Q&gt;&lt;R&gt;1&lt;/R&gt;&lt;C&gt;1&lt;/C&gt;&lt;D xsi:type="xsd:double"&gt;15983.4527810873&lt;/D&gt;&lt;/FQL&gt;&lt;FQL&gt;&lt;Q&gt;US5018892084^FF_TAX_CF(ANN_R,43831,44196,,,USD)&lt;/Q&gt;&lt;R&gt;1&lt;/R&gt;&lt;C&gt;1&lt;/C&gt;&lt;D xsi:type="xsd:double"&gt;248.083&lt;/D&gt;&lt;/FQL&gt;&lt;FQL&gt;&lt;Q&gt;JP3497400006^FF_TAX_RATE(ANN_R,43101,43465)&lt;/Q&gt;&lt;R&gt;1&lt;/R&gt;&lt;C&gt;1&lt;/C&gt;&lt;D xsi:type="xsd:double"&gt;28.5053216103656&lt;/D&gt;&lt;/FQL&gt;&lt;FQL&gt;&lt;Q&gt;SE0009922164^FF_PTX_INC(ANN_R,43831,44196,,,USD)&lt;/Q&gt;&lt;R&gt;1&lt;/R&gt;&lt;C&gt;1&lt;/C&gt;&lt;D xsi:type="xsd:double"&gt;1706.29457767308&lt;/D&gt;&lt;/FQL&gt;&lt;FQL&gt;&lt;Q&gt;JP3497400006^FF_ASSETS(ANN_R,43101,43465,,,USD)&lt;/Q&gt;&lt;R&gt;1&lt;/R&gt;&lt;C&gt;1&lt;/C&gt;&lt;D xsi:type="xsd:double"&gt;3544.58792048227&lt;/D&gt;&lt;/FQL&gt;&lt;FQL&gt;&lt;Q&gt;JP3497400006^FF_SHLDRS_EQ(ANN_R,43101,43465,,,USD)&lt;/Q&gt;&lt;R&gt;1&lt;/R&gt;&lt;C&gt;1&lt;/C&gt;&lt;D xsi:type="xsd:double"&gt;1766.6098993076&lt;/D&gt;&lt;/FQL&gt;&lt;FQL&gt;&lt;Q&gt;JP3497400006^FF_MKT_VAL(ANN_R,43101,43465,,,USD)&lt;/Q&gt;&lt;R&gt;1&lt;/R&gt;&lt;C&gt;1&lt;/C&gt;&lt;D xsi:type="xsd:double"&gt;7533.86507127841&lt;/D&gt;&lt;/FQL&gt;&lt;FQL&gt;&lt;Q&gt;US00507V1098^FF_TAX_CF(ANN_R,43466,43830,,,USD)&lt;/Q&gt;&lt;R&gt;1&lt;/R&gt;&lt;C&gt;1&lt;/C&gt;&lt;D xsi:type="xsd:double"&gt;319&lt;/D&gt;&lt;/FQL&gt;&lt;FQL&gt;&lt;Q&gt;JP3236200006^FF_TAX_RATE(ANN_R,43101,43465)&lt;/Q&gt;&lt;R&gt;1&lt;/R&gt;&lt;C&gt;1&lt;/C&gt;&lt;D xsi:type="xsd:double"&gt;29.5335608646189&lt;/D&gt;&lt;/FQL&gt;&lt;FQL&gt;&lt;Q&gt;NL0010545661^FF_PTX_INC(ANN_R,43101,43465,,,USD)&lt;/Q&gt;&lt;R&gt;1&lt;/R&gt;&lt;C&gt;1&lt;/C&gt;&lt;D xsi:type="xsd:double"&gt;1466&lt;/D&gt;&lt;/FQL&gt;&lt;FQL&gt;&lt;Q&gt;JP3236200006^FF_ASSETS(ANN_R,43101,43465,,,USD)&lt;/Q&gt;&lt;R&gt;1&lt;/R&gt;&lt;C&gt;1&lt;/C&gt;&lt;D xsi:type="xsd:double"&gt;13974.8162262347&lt;/D&gt;&lt;/FQL&gt;&lt;FQL&gt;&lt;Q&gt;JP3236200006^FF_SHLDRS_EQ(ANN_R,43101,43465,,,USD)&lt;/Q&gt;&lt;R&gt;1&lt;/R&gt;&lt;C&gt;1&lt;/C&gt;&lt;D xsi:type="xsd:double"&gt;12985.9588762345&lt;/D&gt;&lt;/FQL&gt;&lt;FQL&gt;&lt;Q&gt;JP3236200006^FF_MKT_VAL(ANN_R,43101,43465,,,USD)&lt;/Q&gt;&lt;R&gt;1&lt;/R&gt;&lt;C&gt;1&lt;/C&gt;&lt;D xsi:type="xsd:double"&gt;73534.1327721829&lt;/D&gt;&lt;/FQL&gt;&lt;FQL&gt;&lt;Q&gt;JP3902400005^FF_TAX_CF(ANN_R,43831,44196)&lt;/Q&gt;&lt;R&gt;1&lt;/R&gt;&lt;C&gt;1&lt;/C&gt;&lt;D xsi:type="xsd:double"&gt;49315&lt;/D&gt;&lt;/FQL&gt;&lt;FQL&gt;&lt;Q&gt;JP3475350009^FF_TAX_RATE(ANN_R,43101,43465)&lt;/Q&gt;&lt;R&gt;1&lt;/R&gt;&lt;C&gt;1&lt;/C&gt;&lt;D xsi:type="xsd:double"&gt;26.1783981930611&lt;/D&gt;&lt;/FQL&gt;&lt;FQL&gt;&lt;Q&gt;TW0002882008^FF_TAX_CF(ANN_R,42370,42735)&lt;/Q&gt;&lt;R&gt;1&lt;/R&gt;&lt;C&gt;1&lt;/C&gt;&lt;D xsi:type="xsd:double"&gt;2735.091&lt;/D&gt;&lt;/FQL&gt;&lt;FQL&gt;&lt;Q&gt;JP3475350009^FF_ASSETS(ANN_R,43101,43465,,,USD)&lt;/Q&gt;&lt;R&gt;1&lt;/R&gt;&lt;C&gt;1&lt;/C&gt;&lt;D xsi:type="xsd:double"&gt;17844.4158359934&lt;/D&gt;&lt;/FQL&gt;&lt;FQL&gt;&lt;Q&gt;JP3475350009^FF_SHLDRS_EQ(ANN_R,43101,43465,,,USD)&lt;/Q&gt;&lt;R&gt;1&lt;/R&gt;&lt;C&gt;1&lt;/C&gt;&lt;D xsi:type="xsd:double"&gt;10653.331223486&lt;/D&gt;&lt;/FQL&gt;&lt;FQL&gt;&lt;Q&gt;JP3475350009^FF_MKT_VAL(ANN_R,43101,43465,,,USD)&lt;/Q&gt;&lt;R&gt;1&lt;/R&gt;&lt;C&gt;1&lt;/C&gt;&lt;D xsi:type="xsd:double"&gt;21473.2075294517&lt;/D&gt;&lt;/FQL&gt;&lt;FQL&gt;&lt;Q&gt;CH0012280076^FF_PTX_INC(ANN_R,42736,43100,,,USD)&lt;/Q&gt;&lt;R&gt;1&lt;/R&gt;&lt;C&gt;1&lt;/C&gt;&lt;D xsi:type="xsd:double"&gt;338.145703329086&lt;/D&gt;&lt;/FQL&gt;&lt;FQL&gt;&lt;Q&gt;JP3890310000^FF_TAX_RATE(ANN_R,43101,43465)&lt;/Q&gt;&lt;R&gt;1&lt;/R&gt;&lt;C&gt;1&lt;/C&gt;&lt;D xsi:type="xsd:double"&gt;37.0120381323499&lt;/D&gt;&lt;/FQL&gt;&lt;FQL&gt;&lt;Q&gt;US0995021062^FF_PTX_INC(ANN_R,43101,43465,,,USD)&lt;/Q&gt;&lt;R&gt;1&lt;/R&gt;&lt;C&gt;1&lt;/C&gt;&lt;D xsi:type="xsd:double"&gt;430.036&lt;/D&gt;&lt;/FQL&gt;&lt;FQL&gt;&lt;Q&gt;JP3890310000^FF_ASSETS(ANN_R,43101,43465,,,USD)&lt;/Q&gt;&lt;R&gt;1&lt;/R&gt;&lt;C&gt;1&lt;/C&gt;&lt;D xsi:type="xsd:double"&gt;211310.978367019&lt;/D&gt;&lt;/FQL&gt;&lt;FQL&gt;&lt;Q&gt;JP3890310000^FF_SHLDRS_EQ(ANN_R,43101,43465,,,USD)&lt;/Q&gt;&lt;R&gt;1&lt;/R&gt;&lt;C&gt;1&lt;/C&gt;&lt;D xsi:type="xsd:double"&gt;27660.3424298372&lt;/D&gt;&lt;/FQL&gt;&lt;FQL&gt;&lt;Q&gt;JP3890310000^FF_MKT_VAL(ANN_R,43101,43465,,,USD)&lt;/Q&gt;&lt;R&gt;1&lt;/R&gt;&lt;C&gt;1&lt;/C&gt;&lt;D xsi:type="xsd:double"&gt;18688.6571305721&lt;/D&gt;&lt;/FQL&gt;&lt;FQL&gt;&lt;Q&gt;TW0002317005^FF_TAX_CF(ANN_R,43831,44196)&lt;/Q&gt;&lt;R&gt;1&lt;/R&gt;&lt;C&gt;1&lt;/C&gt;&lt;D xsi:type="xsd:double"&gt;26375.395&lt;/D&gt;&lt;/FQL&gt;&lt;FQL&gt;&lt;Q&gt;KR7105560007^FF_TAX_RATE(ANN_R,43101,43465)&lt;/Q&gt;&lt;R&gt;1&lt;/R&gt;&lt;C&gt;1&lt;/C&gt;&lt;D xsi:type="xsd:double"&gt;28.817314389385&lt;/D&gt;&lt;/FQL&gt;&lt;FQL&gt;&lt;Q&gt;US6934751057^FF_TAX_CF(ANN_R,43466,43830,,,USD)&lt;/Q&gt;&lt;R&gt;1&lt;/R&gt;&lt;C&gt;1&lt;/C&gt;&lt;D xsi:type="xsd:double"&gt;413&lt;/D&gt;&lt;/FQL&gt;&lt;FQL&gt;&lt;Q&gt;KR7105560007^FF_ASSETS(ANN_R,43101,43465,,,USD)&lt;/Q&gt;&lt;R&gt;1&lt;/R&gt;&lt;C&gt;1&lt;/C&gt;&lt;D xsi:type="xsd:double"&gt;431212.10172301&lt;/D&gt;&lt;/FQL&gt;&lt;FQL&gt;&lt;Q&gt;KR7105560007^FF_SHLDRS_EQ(ANN_R,43101,43465,,,USD)&lt;/Q&gt;&lt;R&gt;1&lt;/R&gt;&lt;C&gt;1&lt;/C&gt;&lt;D xsi:type="xsd:double"&gt;31998.4901107273&lt;/D&gt;&lt;/FQL&gt;&lt;FQL&gt;&lt;Q&gt;KR7105560007^FF_MKT_VAL(ANN_R,43101,43465,,,USD)&lt;/Q&gt;&lt;R&gt;1&lt;/R&gt;&lt;C&gt;1&lt;/C&gt;&lt;D xsi:type="xsd:double"&gt;16484.2578707138&lt;/D&gt;&lt;/FQL&gt;&lt;FQL&gt;&lt;Q&gt;US00751Y1064^FF_PTX_INC(ANN_R,43101,43465,,,USD)&lt;/Q&gt;&lt;R&gt;1&lt;/R&gt;&lt;C&gt;1&lt;/C&gt;&lt;D xsi:type="xsd:double"&gt;555.264&lt;/D&gt;&lt;/FQL&gt;&lt;FQL&gt;&lt;Q&gt;JP3902400005^FF_TAX_RATE(ANN_R,43101,43465)&lt;/Q&gt;&lt;R&gt;1&lt;/R&gt;&lt;C&gt;1&lt;/C&gt;&lt;D xsi:type="xsd:double"&gt;24.5768758175116&lt;/D&gt;&lt;/FQL&gt;&lt;FQL&gt;&lt;Q&gt;DE000A0D9PT0^FF_TAX_CF(ANN_R,43466,43830,,,USD)&lt;/Q&gt;&lt;R&gt;1&lt;/R&gt;&lt;C&gt;1&lt;/C&gt;&lt;D xsi:type="xsd:double"&gt;152.553588080406&lt;/D&gt;&lt;/FQL&gt;&lt;FQL&gt;&lt;Q&gt;JP3902400005^FF_ASSETS(ANN_R,43101,43465,,,USD)&lt;/Q&gt;&lt;R&gt;1&lt;/R&gt;&lt;C&gt;1&lt;/C&gt;&lt;D xsi:type="xsd:double"&gt;40484.9943328463&lt;/D&gt;&lt;/FQL&gt;&lt;FQL&gt;&lt;Q&gt;JP3902400005^FF_SHLDRS_EQ(ANN_R,43101,43465,,,USD)&lt;/Q&gt;&lt;R&gt;1&lt;/R&gt;&lt;C&gt;1&lt;/C&gt;&lt;D xsi:type="xsd:double"&gt;21571.9186238702&lt;/D&gt;&lt;/FQL&gt;&lt;FQL&gt;&lt;Q&gt;JP3902400005^FF_MKT_VAL(ANN_R,43101,43465,,,USD)&lt;/Q&gt;&lt;R&gt;1&lt;/R&gt;&lt;C&gt;1&lt;/C&gt;&lt;D xsi:type="xsd:double"&gt;34329.3050661671&lt;/D&gt;&lt;/FQL&gt;&lt;FQL&gt;&lt;Q&gt;KR7005930003^FF_PTX_INC(ANN_R,41275,41639,,,USD)&lt;/Q&gt;&lt;R&gt;1&lt;/R&gt;&lt;C&gt;1&lt;/C&gt;&lt;D xsi:type="xsd:double"&gt;35043.4698961849&lt;/D&gt;&lt;/FQL&gt;&lt;FQL&gt;&lt;Q&gt;JP3752900005^FF_TAX_RATE(ANN_R,43101,43465)&lt;/Q&gt;&lt;R&gt;1&lt;/R&gt;&lt;C&gt;1&lt;/C&gt;&lt;D xsi:type="xsd:double"&gt;27.7954519174091&lt;/D&gt;&lt;/FQL&gt;&lt;FQL&gt;&lt;Q&gt;JP3898400001^FF_TAX_CF(ANN_R,43831,44196)&lt;/Q&gt;&lt;R&gt;1&lt;/R&gt;&lt;C&gt;1&lt;/C&gt;&lt;D xsi:type="xsd:double"&gt;185255&lt;/D&gt;&lt;/FQL&gt;&lt;FQL&gt;&lt;Q&gt;JP3752900005^FF_ASSETS(ANN_R,43101,43465,,,USD)&lt;/Q&gt;&lt;R&gt;1&lt;/R&gt;&lt;C&gt;1&lt;/C&gt;&lt;D xsi:type="xsd:double"&gt;2732864.09440483&lt;/D&gt;&lt;/FQL&gt;&lt;FQL&gt;&lt;Q&gt;JP3752900005^FF_SHLDRS_EQ(ANN_R,43101,43465,,,USD)&lt;/Q&gt;&lt;R&gt;1&lt;/R&gt;&lt;C&gt;1&lt;/C&gt;&lt;D xsi:type="xsd:double"&gt;124625.664081929&lt;/D&gt;&lt;/FQL&gt;&lt;FQL&gt;&lt;Q&gt;JP3752900005^FF_MKT_VAL(ANN_R,43101,43465,,,USD)&lt;/Q&gt;&lt;R&gt;1&lt;/R&gt;&lt;C&gt;1&lt;/C&gt;&lt;D xsi:type="xsd:double"&gt;48700.4268141267&lt;/D&gt;&lt;/FQL&gt;&lt;FQL&gt;&lt;Q&gt;DE0006599905^FF_TAX_CF(ANN_R,43831,44196,,,USD)&lt;/Q&gt;&lt;R&gt;1&lt;/R&gt;&lt;C&gt;1&lt;/C&gt;&lt;D xsi:type="xsd:double"&gt;1146.81432175636&lt;/D&gt;&lt;/FQL&gt;&lt;FQL&gt;&lt;Q&gt;JP3814000000^FF_TAX_RATE(ANN_R,43101,43465)&lt;/Q&gt;&lt;R&gt;1&lt;/R&gt;&lt;C&gt;1&lt;/C&gt;&lt;D xsi:type="xsd:double"&gt;27.5192485604655&lt;/D&gt;&lt;/FQL&gt;&lt;FQL&gt;&lt;Q&gt;JP3752900005^FF_TAX_CF(ANN_R,41640,42004,,,USD)&lt;/Q&gt;&lt;R&gt;1&lt;/R&gt;&lt;C&gt;1&lt;/C&gt;&lt;D xsi:type="xsd:double"&gt;3937.90608816221&lt;/D&gt;&lt;/FQL&gt;&lt;FQL&gt;&lt;Q&gt;JP3814000000^FF_ASSETS(ANN_R,43101,43465,,,USD)&lt;/Q&gt;&lt;R&gt;1&lt;/R&gt;&lt;C&gt;1&lt;/C&gt;&lt;D xsi:type="xsd:double"&gt;32843.8110788725&lt;/D&gt;&lt;/FQL&gt;&lt;FQL&gt;&lt;Q&gt;JP3814000000^FF_SHLDRS_EQ(ANN_R,43101,43465,,,USD)&lt;/Q&gt;&lt;R&gt;1&lt;/R&gt;&lt;C&gt;1&lt;/C&gt;&lt;D xsi:type="xsd:double"&gt;19549.9162034448&lt;/D&gt;&lt;/FQL&gt;&lt;FQL&gt;&lt;Q&gt;JP3814000000^FF_MKT_VAL(ANN_R,43101,43465,,,USD)&lt;/Q&gt;&lt;R&gt;1&lt;/R&gt;&lt;C&gt;1&lt;/C&gt;&lt;D xsi:type="xsd:double"&gt;17172.7609513343&lt;/D&gt;&lt;/FQL&gt;&lt;FQL&gt;&lt;Q&gt;SE0000667891^FF_PTX_INC(ANN_R,43101,43465,,,USD)&lt;/Q&gt;&lt;R&gt;1&lt;/R&gt;&lt;C&gt;1&lt;/C&gt;&lt;D xsi:type="xsd:double"&gt;2047.5259354338&lt;/D&gt;&lt;/FQL&gt;&lt;FQL&gt;&lt;Q&gt;TW0002881000^FF_TAX_RATE(ANN_R,43101,43465)&lt;/Q&gt;&lt;R&gt;1&lt;/R&gt;&lt;C&gt;1&lt;/C&gt;&lt;D xsi:type="xsd:double"&gt;17.7146585552002&lt;/D&gt;&lt;/FQL&gt;&lt;FQL&gt;&lt;Q&gt;CH0012549785^FF_TAX_CF(ANN_R,40909,41274,,,USD)&lt;/Q&gt;&lt;R&gt;1&lt;/R&gt;&lt;C&gt;1&lt;/C&gt;&lt;D xsi:type="xsd:double"&gt;52.8982529218197&lt;/D&gt;&lt;/FQL&gt;&lt;FQL&gt;&lt;Q&gt;TW0002881000^FF_ASSETS(ANN_R,43101,43465,,,USD)&lt;/Q&gt;&lt;R&gt;1&lt;/R&gt;&lt;C&gt;1&lt;/C&gt;&lt;D xsi:type="xsd:double"&gt;250560.946906283&lt;/D&gt;&lt;/FQL&gt;&lt;FQL&gt;&lt;Q&gt;TW0002881000^FF_SHLDRS_EQ(ANN_R,43101,43465,,,USD)&lt;/Q&gt;&lt;R&gt;1&lt;/R&gt;&lt;C&gt;1&lt;/C&gt;&lt;D xsi:type="xsd:double"&gt;14941.0605721114&lt;/D&gt;&lt;/FQL&gt;&lt;FQL&gt;&lt;Q&gt;TW0002881000^FF_MKT_VAL(ANN_R,43101,43465,,,USD)&lt;/Q&gt;&lt;R&gt;1&lt;/R&gt;&lt;C&gt;1&lt;/C&gt;&lt;D xsi:type="xsd:double"&gt;15664.8705400852&lt;/D&gt;&lt;/FQL&gt;&lt;FQL&gt;&lt;Q&gt;JP3143600009^FF_TAX_CF(ANN_R,43831,44196)&lt;/Q&gt;&lt;R&gt;1&lt;/R&gt;&lt;C&gt;1&lt;/C&gt;&lt;D xsi:type="xsd:double"&gt;112790&lt;/D&gt;&lt;/FQL&gt;&lt;FQL&gt;&lt;Q&gt;JP3633400001^FF_TAX_RATE(ANN_R,43101,43465)&lt;/Q&gt;&lt;R&gt;1&lt;/R&gt;&lt;C&gt;1&lt;/C&gt;&lt;D xsi:type="xsd:double"&gt;19.2489855668671&lt;/D&gt;&lt;/FQL&gt;&lt;FQL&gt;&lt;Q&gt;SE0012853455^FF_PTX_INC(ANN_R,43831,44196,,,USD)&lt;/Q&gt;&lt;R&gt;1&lt;/R&gt;&lt;C&gt;1&lt;/C&gt;&lt;D xsi:type="xsd:double"&gt;354.760059461496&lt;/D&gt;&lt;/FQL&gt;&lt;FQL&gt;&lt;Q&gt;JP3633400001^FF_ASSETS(ANN_R,43101,43465,,,USD)&lt;/Q&gt;&lt;R&gt;1&lt;/R&gt;&lt;C&gt;1&lt;/C&gt;&lt;D xsi:type="xsd:double"&gt;473044.090612744&lt;/D&gt;&lt;/FQL&gt;&lt;FQL&gt;&lt;Q&gt;JP3633400001^FF_SHLDRS_EQ(ANN_R,43101,43465,,,USD)&lt;/Q&gt;&lt;R&gt;1&lt;/R&gt;&lt;C&gt;1&lt;/C&gt;&lt;D xsi:type="xsd:double"&gt;180798.798232112&lt;/D&gt;&lt;/FQL&gt;&lt;FQL&gt;&lt;Q&gt;JP3633400001^FF_MKT_VAL(ANN_R,43101,43465,,,USD)&lt;/Q&gt;&lt;R&gt;1&lt;/R&gt;&lt;C&gt;1&lt;/C&gt;&lt;D xsi:type="xsd:double"&gt;186744.027382846&lt;/D&gt;&lt;/FQL&gt;&lt;FQL&gt;&lt;Q&gt;US4461501045^FF_TAX_CF(ANN_R,43831,44196)&lt;/Q&gt;&lt;R&gt;1&lt;/R&gt;&lt;C&gt;1&lt;/C&gt;&lt;D xsi:type="xsd:double"&gt;81&lt;/D&gt;&lt;/FQL&gt;&lt;FQL&gt;&lt;Q&gt;JP3188220002^FF_TAX_RATE(ANN_R,43101,43465)&lt;/Q&gt;&lt;R&gt;1&lt;/R&gt;&lt;C&gt;1&lt;/C&gt;&lt;D xsi:type="xsd:double"&gt;22.0106486935715&lt;/D&gt;&lt;/FQL&gt;&lt;FQL&gt;&lt;Q&gt;NL0000226223^FF_PTX_INC(ANN_R,41275,41639,,,USD)&lt;/Q&gt;&lt;R&gt;1&lt;/R&gt;&lt;C&gt;1&lt;/C&gt;&lt;D xsi:type="xsd:double"&gt;-615.999993718656&lt;/D&gt;&lt;/FQL&gt;&lt;FQL&gt;&lt;Q&gt;JP3188220002^FF_ASSETS(ANN_R,43101,43465,,,USD)&lt;/Q&gt;&lt;R&gt;1&lt;/R&gt;&lt;C&gt;1&lt;/C&gt;&lt;D xsi:type="xsd:double"&gt;22579.9853862245&lt;/D&gt;&lt;/FQL&gt;&lt;FQL&gt;&lt;Q&gt;JP3188220002^FF_SHLDRS_EQ(ANN_R,43101,43465,,,USD)&lt;/Q&gt;&lt;R&gt;1&lt;/R&gt;&lt;C&gt;1&lt;/C&gt;&lt;D xsi:type="xsd:double"&gt;15535.6976393182&lt;/D&gt;&lt;/FQL&gt;&lt;FQL&gt;&lt;Q&gt;JP3188220002^FF_MKT_VAL(ANN_R,43101,43465,,,USD)&lt;/Q&gt;&lt;R&gt;1&lt;/R&gt;&lt;C&gt;1&lt;/C&gt;&lt;D xsi:type="xsd:double"&gt;22189.5361270416&lt;/D&gt;&lt;/FQL&gt;&lt;FQL&gt;&lt;Q&gt;US0605051046^FF_PTX_INC(ANN_R,43831,44196,,,USD)&lt;/Q&gt;&lt;R&gt;1&lt;/R&gt;&lt;C&gt;1&lt;/C&gt;&lt;D xsi:type="xsd:double"&gt;18995&lt;/D&gt;&lt;/FQL&gt;&lt;FQL&gt;&lt;Q&gt;JP3304200003^FF_TAX_RATE(ANN_R,43101,43465)&lt;/Q&gt;&lt;R&gt;1&lt;/R&gt;&lt;C&gt;1&lt;/C&gt;&lt;D xsi:type="xsd:double"&gt;29.6041561717162&lt;/D&gt;&lt;/FQL&gt;&lt;FQL&gt;&lt;Q&gt;DE0005552004^FF_PTX_INC(ANN_R,42370,42735,,,USD)&lt;/Q&gt;&lt;R&gt;1&lt;/R&gt;&lt;C&gt;1&lt;/C&gt;&lt;D xsi:type="xsd:double"&gt;3460.1849603653&lt;/D&gt;&lt;/FQL&gt;&lt;FQL&gt;&lt;Q&gt;JP3304200003^FF_ASSETS(ANN_R,43101,43465,,,USD)&lt;/Q&gt;&lt;R&gt;1&lt;/R&gt;&lt;C&gt;1&lt;/C&gt;&lt;D xsi:type="xsd:double"&gt;31711.6815428603&lt;/D&gt;&lt;/FQL&gt;&lt;FQL&gt;&lt;Q&gt;JP3304200003^FF_SHLDRS_EQ(ANN_R,43101,43465,,,USD)&lt;/Q&gt;&lt;R&gt;1&lt;/R&gt;&lt;C&gt;1&lt;/C&gt;&lt;D xsi:type="xsd:double"&gt;15651.5248739533&lt;/D&gt;&lt;/FQL&gt;&lt;FQL&gt;&lt;Q&gt;JP3304200003^FF_MKT_VAL(ANN_R,43101,43465,,,USD)&lt;/Q&gt;&lt;R&gt;1&lt;/R&gt;&lt;C&gt;1&lt;/C&gt;&lt;D xsi:type="xsd:double"&gt;31461.2497117145&lt;/D&gt;&lt;/FQL&gt;&lt;FQL&gt;&lt;Q&gt;KR7036570000^FF_TAX_CF(ANN_R,43466,43830,,,USD)&lt;/Q&gt;&lt;R&gt;1&lt;/R&gt;&lt;C&gt;1&lt;/C&gt;&lt;D xsi:type="xsd:double"&gt;111.808800132305&lt;/D&gt;&lt;/FQL&gt;&lt;FQL&gt;&lt;Q&gt;JP3758190007^FF_TAX_RATE(ANN_R,43101,43465)&lt;/Q&gt;&lt;R&gt;1&lt;/R&gt;&lt;C&gt;1&lt;/C&gt;&lt;D xsi:type="xsd:double"&gt;12.3182112325874&lt;/D&gt;&lt;/FQL&gt;&lt;FQL&gt;&lt;Q&gt;NL0013654783^FF_PTX_INC(ANN_R,42370,42735,,,USD)&lt;/Q&gt;&lt;R&gt;0&lt;/R&gt;&lt;C&gt;0&lt;/C&gt;&lt;/FQL&gt;&lt;FQL&gt;&lt;Q&gt;JP3758190007^FF_ASSETS(ANN_R,43101,43465,,,USD)&lt;/Q&gt;&lt;R&gt;1&lt;/R&gt;&lt;C&gt;1&lt;/C&gt;&lt;D xsi:type="xsd:double"&gt;5924.42259817198&lt;/D&gt;&lt;/FQL&gt;&lt;FQL&gt;&lt;Q&gt;JP3758190007^FF_SHLDRS_EQ(ANN_R,43101,43465,,,USD)&lt;/Q&gt;&lt;R&gt;1&lt;/R&gt;&lt;C&gt;1&lt;/C&gt;&lt;D xsi:type="xsd:double"&gt;5061.00370653719&lt;/D&gt;&lt;/FQL&gt;&lt;FQL&gt;&lt;Q&gt;JP3758190007^FF_MKT_VAL(ANN_R,43101,43465,,,USD)&lt;/Q&gt;&lt;R&gt;1&lt;/R&gt;&lt;C&gt;1&lt;/C&gt;&lt;D xsi:type="xsd:double"&gt;11517.2528073605&lt;/D&gt;&lt;/FQL&gt;&lt;FQL&gt;&lt;Q&gt;SE0000107419^FF_PTX_INC(ANN_R,42370,42735,,,USD)&lt;/Q&gt;&lt;R&gt;1&lt;/R&gt;&lt;C&gt;1&lt;/C&gt;&lt;D xsi:type="xsd:double"&gt;3924.64910109341&lt;/D&gt;&lt;/FQL&gt;&lt;FQL&gt;&lt;Q&gt;TW0002303005^FF_TAX_RATE(ANN_R,43101,43465)&lt;/Q&gt;&lt;R&gt;1&lt;/R&gt;&lt;C&gt;1&lt;/C&gt;&lt;D xsi:type="xsd:double"&gt;-16.0812383857509&lt;/D&gt;&lt;/FQL&gt;&lt;FQL&gt;&lt;Q&gt;US5926881054^FF_TAX_CF(ANN_R,43101,43465,,,USD)&lt;/Q&gt;&lt;R&gt;1&lt;/R&gt;&lt;C&gt;1&lt;/C&gt;&lt;D xsi:type="xsd:double"&gt;132.41&lt;/D&gt;&lt;/FQL&gt;&lt;FQL&gt;&lt;Q&gt;TW0002303005^FF_ASSETS(ANN_R,43101,43465,,,USD)&lt;/Q&gt;&lt;R&gt;1&lt;/R&gt;&lt;C&gt;1&lt;/C&gt;&lt;D xsi:type="xsd:double"&gt;11862.0857230377&lt;/D&gt;&lt;/FQL&gt;&lt;FQL&gt;&lt;Q&gt;TW0002303005^FF_SHLDRS_EQ(ANN_R,43101,43465,,,USD)&lt;/Q&gt;&lt;R&gt;1&lt;/R&gt;&lt;C&gt;1&lt;/C&gt;&lt;D xsi:type="xsd:double"&gt;6704.28916046628&lt;/D&gt;&lt;/FQL&gt;&lt;FQL&gt;&lt;Q&gt;TW0002303005^FF_MKT_VAL(ANN_R,43101,43465,,,USD)&lt;/Q&gt;&lt;R&gt;1&lt;/R&gt;&lt;C&gt;1&lt;/C&gt;&lt;D xsi:type="xsd:double"&gt;4371.60452965647&lt;/D&gt;&lt;/FQL&gt;&lt;FQL&gt;&lt;Q&gt;SE0000115446^FF_PTX_INC(ANN_R,42736,43100,,,USD)&lt;/Q&gt;&lt;R&gt;1&lt;/R&gt;&lt;C&gt;1&lt;/C&gt;&lt;D xsi:type="xsd:double"&gt;3113.42971210927&lt;/D&gt;&lt;/FQL&gt;&lt;FQL&gt;&lt;Q&gt;KR7005490008^FF_TAX_RATE(ANN_R,43101,43465)&lt;/Q&gt;&lt;R&gt;1&lt;/R&gt;&lt;C&gt;1&lt;/C&gt;&lt;D xsi:type="xsd:double"&gt;46.8942078215317&lt;/D&gt;&lt;/FQL&gt;&lt;FQL&gt;&lt;Q&gt;SE0012673267^FF_TAX_CF(ANN_R,42736,43100)&lt;/Q&gt;&lt;R&gt;1&lt;/R&gt;&lt;C&gt;1&lt;/C&gt;&lt;D xsi:type="xsd:double"&gt;28.6561896725812&lt;/D&gt;&lt;/FQL&gt;&lt;FQL&gt;&lt;Q&gt;KR7005490008^FF_ASSETS(ANN_R,43101,43465,,,USD)&lt;/Q&gt;&lt;R&gt;1&lt;/R&gt;&lt;C&gt;1&lt;/C&gt;&lt;D xsi:type="xsd:double"&gt;70127.4991997842&lt;/D&gt;&lt;/FQL&gt;&lt;FQL&gt;&lt;Q&gt;KR7005490008^FF_SHLDRS_EQ(ANN_R,43101,43465,,,USD)&lt;/Q&gt;&lt;R&gt;1&lt;/R&gt;&lt;C&gt;1&lt;/C&gt;&lt;D xsi:type="xsd:double"&gt;38691.4099761025&lt;/D&gt;&lt;/FQL&gt;&lt;FQL&gt;&lt;Q&gt;KR7005490008^FF_MKT_VAL(ANN_R,43101,43465,,,USD)&lt;/Q&gt;&lt;R&gt;1&lt;/R&gt;&lt;C&gt;1&lt;/C&gt;&lt;D xsi:type="xsd:double"&gt;17422.723316098&lt;/D&gt;&lt;/FQL&gt;&lt;FQL&gt;&lt;Q&gt;US8793601050^FF_PTX_INC(ANN_R,42005,42369,,,USD)&lt;/Q&gt;&lt;R&gt;1&lt;/R&gt;&lt;C&gt;1&lt;/C&gt;&lt;D xsi:type="xsd:double"&gt;258.2&lt;/D&gt;&lt;/FQL&gt;&lt;FQL&gt;&lt;Q&gt;JP3505000004^FF_TAX_RATE(ANN_R,43101,43465)&lt;/Q&gt;&lt;R&gt;1&lt;/R&gt;&lt;C&gt;1&lt;/C&gt;&lt;D xsi:type="xsd:double"&gt;30.7269393471262&lt;/D&gt;&lt;/FQL&gt;&lt;FQL&gt;&lt;Q&gt;JP3854600008^FF_PTX_INC(ANN_R,42736,43100,,,USD)&lt;/Q&gt;&lt;R&gt;1&lt;/R&gt;&lt;C&gt;1&lt;/C&gt;&lt;D xsi:type="xsd:double"&gt;9299.18958506361&lt;/D&gt;&lt;/FQL&gt;&lt;FQL&gt;&lt;Q&gt;JP3505000004^FF_ASSETS(ANN_R,43101,43465,,,USD)&lt;/Q&gt;&lt;R&gt;1&lt;/R&gt;&lt;C&gt;1&lt;/C&gt;&lt;D xsi:type="xsd:double"&gt;37941.3088939702&lt;/D&gt;&lt;/FQL&gt;&lt;FQL&gt;&lt;Q&gt;JP3505000004^FF_SHLDRS_EQ(ANN_R,43101,43465,,,USD)&lt;/Q&gt;&lt;R&gt;1&lt;/R&gt;&lt;C&gt;1&lt;/C&gt;&lt;D xsi:type="xsd:double"&gt;13866.0621339977&lt;/D&gt;&lt;/FQL&gt;&lt;FQL&gt;&lt;Q&gt;JP3505000004^FF_MKT_VAL(ANN_R,43101,43465,,,USD)&lt;/Q&gt;&lt;R&gt;1&lt;/R&gt;&lt;C&gt;1&lt;/C&gt;&lt;D xsi:type="xsd:double"&gt;25627.6357332055&lt;/D&gt;&lt;/FQL&gt;&lt;FQL&gt;&lt;Q&gt;US0584981064^FF_TAX_CF(ANN_R,42370,42735)&lt;/Q&gt;&lt;R&gt;1&lt;/R&gt;&lt;C&gt;1&lt;/C&gt;&lt;D xsi:type="xsd:double"&gt;68&lt;/D&gt;&lt;/FQL&gt;&lt;FQL&gt;&lt;Q&gt;JP3422950000^FF_TAX_RATE(ANN_R,43101,43465)&lt;/Q&gt;&lt;R&gt;1&lt;/R&gt;&lt;C&gt;1&lt;/C&gt;&lt;D xsi:type="xsd:double"&gt;28.7431239143023&lt;/D&gt;&lt;/FQL&gt;&lt;FQL&gt;&lt;Q&gt;DE0005552004^FF_TAX_CF(ANN_R,43101,43465)&lt;/Q&gt;&lt;R&gt;1&lt;/R&gt;&lt;C&gt;1&lt;/C&gt;&lt;D xsi:type="xsd:double"&gt;579&lt;/D&gt;&lt;/FQL&gt;&lt;FQL&gt;&lt;Q&gt;JP3422950000^FF_ASSETS(ANN_R,43101,43465,,,USD)&lt;/Q&gt;&lt;R&gt;1&lt;/R&gt;&lt;C&gt;1&lt;/C&gt;&lt;D xsi:type="xsd:double"&gt;51496.6480427887&lt;/D&gt;&lt;/FQL&gt;&lt;FQL&gt;&lt;Q&gt;JP3422950000^FF_SHLDRS_EQ(ANN_R,43101,43465,,,USD)&lt;/Q&gt;&lt;R&gt;1&lt;/R&gt;&lt;C&gt;1&lt;/C&gt;&lt;D xsi:type="xsd:double"&gt;22772.015599668&lt;/D&gt;&lt;/FQL&gt;&lt;FQL&gt;&lt;Q&gt;JP3422950000^FF_MKT_VAL(ANN_R,43101,43465,,,USD)&lt;/Q&gt;&lt;R&gt;1&lt;/R&gt;&lt;C&gt;1&lt;/C&gt;&lt;D xsi:type="xsd:double"&gt;36980.0388609559&lt;/D&gt;&lt;/FQL&gt;&lt;FQL&gt;&lt;Q&gt;ES0105046009^FF_TAX_CF(ANN_R,43101,43465)&lt;/Q&gt;&lt;R&gt;1&lt;/R&gt;&lt;C&gt;1&lt;/C&gt;&lt;D xsi:type="xsd:double"&gt;396.836&lt;/D&gt;&lt;/FQL&gt;&lt;FQL&gt;&lt;Q&gt;JP3726800000^FF_TAX_RATE(ANN_R,43101,43465)&lt;/Q&gt;&lt;R&gt;1&lt;/R&gt;&lt;C&gt;1&lt;/C&gt;&lt;D xsi:type="xsd:double"&gt;27.1041946542336&lt;/D&gt;&lt;/FQL&gt;&lt;FQL&gt;&lt;Q&gt;US8666741041^FF_TAX_CF(ANN_R,43101,43465,,,USD)&lt;/Q&gt;&lt;R&gt;1&lt;/R&gt;&lt;C&gt;1&lt;/C&gt;&lt;D xsi:type="xsd:double"&gt;0.461&lt;/D&gt;&lt;/FQL&gt;&lt;FQL&gt;&lt;Q&gt;JP3726800000^FF_ASSETS(ANN_R,43101,43465,,,USD)&lt;/Q&gt;&lt;R&gt;1&lt;/R&gt;&lt;C&gt;1&lt;/C&gt;&lt;D xsi:type="xsd:double"&gt;49778.0632827431&lt;/D&gt;&lt;/FQL&gt;&lt;FQL&gt;&lt;Q&gt;JP3726800000^FF_SHLDRS_EQ(ANN_R,43101,43465,,,USD)&lt;/Q&gt;&lt;R&gt;1&lt;/R&gt;&lt;C&gt;1&lt;/C&gt;&lt;D xsi:type="xsd:double"&gt;23976.6130668335&lt;/D&gt;&lt;/FQL&gt;&lt;FQL&gt;&lt;Q&gt;JP3726800000^FF_MKT_VAL(ANN_R,43101,43465,,,USD)&lt;/Q&gt;&lt;R&gt;1&lt;/R&gt;&lt;C&gt;1&lt;/C&gt;&lt;D xsi:type="xsd:double"&gt;42722.1382827145&lt;/D&gt;&lt;/FQL&gt;&lt;FQL&gt;&lt;Q&gt;US92343V1044^FF_PTX_INC(ANN_R,43831,44196,,,USD)&lt;/Q&gt;&lt;R&gt;1&lt;/R&gt;&lt;C&gt;1&lt;/C&gt;&lt;D xsi:type="xsd:double"&gt;23967&lt;/D&gt;&lt;/FQL&gt;&lt;FQL&gt;&lt;Q&gt;JP3571400005^FF_TAX_RATE(ANN_R,43101,43465)&lt;/Q&gt;&lt;R&gt;1&lt;/R&gt;&lt;C&gt;1&lt;/C&gt;&lt;D xsi:type="xsd:double"&gt;25.7380777642947&lt;/D&gt;&lt;/FQL&gt;&lt;FQL&gt;&lt;Q&gt;US45168D1046^FF_PTX_INC(ANN_R,41640,42004,,,USD)&lt;/Q&gt;&lt;R&gt;1&lt;/R&gt;&lt;C&gt;1&lt;/C&gt;&lt;D xsi:type="xsd:double"&gt;246.555&lt;/D&gt;&lt;/FQL&gt;&lt;FQL&gt;&lt;Q&gt;JP3571400005^FF_ASSETS(ANN_R,43101,43465,,,USD)&lt;/Q&gt;&lt;R&gt;1&lt;/R&gt;&lt;C&gt;1&lt;/C&gt;&lt;D xsi:type="xsd:double"&gt;11309.7861945592&lt;/D&gt;&lt;/FQL&gt;&lt;FQL&gt;&lt;Q&gt;JP3571400005^FF_SHLDRS_EQ(ANN_R,43101,43465,,,USD)&lt;/Q&gt;&lt;R&gt;1&lt;/R&gt;&lt;C&gt;1&lt;/C&gt;&lt;D xsi:type="xsd:double"&gt;7254.43203766737&lt;/D&gt;&lt;/FQL&gt;&lt;FQL&gt;&lt;Q&gt;JP3571400005^FF_MKT_VAL(ANN_R,43101,43465,,,USD)&lt;/Q&gt;&lt;R&gt;1&lt;/R&gt;&lt;C&gt;1&lt;/C&gt;&lt;D xsi:type="xsd:double"&gt;30885.9524633272&lt;/D&gt;&lt;/FQL&gt;&lt;FQL&gt;&lt;Q&gt;SE0000667891^FF_TAX_CF(ANN_R,42736,43100,,,USD)&lt;/Q&gt;&lt;R&gt;1&lt;/R&gt;&lt;C&gt;1&lt;/C&gt;&lt;D xsi:type="xsd:double"&gt;288.668559238315&lt;/D&gt;&lt;/FQL&gt;&lt;FQL&gt;&lt;Q&gt;JP3200450009^FF_TAX_RATE(ANN_R,43101,43465)&lt;/Q&gt;&lt;R&gt;1&lt;/R&gt;&lt;C&gt;1&lt;/C&gt;&lt;D xsi:type="xsd:double"&gt;26.1565415464029&lt;/D&gt;&lt;/FQL&gt;&lt;FQL&gt;&lt;Q&gt;US0584981064^FF_PTX_INC(ANN_R,43101,43465,,,USD)&lt;/Q&gt;&lt;R&gt;1&lt;/R&gt;&lt;C&gt;1&lt;/C&gt;&lt;D xsi:type="xsd:double"&gt;633&lt;/D&gt;&lt;/FQL&gt;&lt;FQL&gt;&lt;Q&gt;JP3200450009^FF_ASSETS(ANN_R,43101,43465,,,USD)&lt;/Q&gt;&lt;R&gt;1&lt;/R&gt;&lt;C&gt;1&lt;/C&gt;&lt;D xsi:type="xsd:double"&gt;107437.515158748&lt;/D&gt;&lt;/FQL&gt;&lt;FQL&gt;&lt;Q&gt;JP3200450009^FF_SHLDRS_EQ(ANN_R,43101,43465,,,USD)&lt;/Q&gt;&lt;R&gt;1&lt;/R&gt;&lt;C&gt;1&lt;/C&gt;&lt;D xsi:type="xsd:double"&gt;25222.5996121988&lt;/D&gt;&lt;/FQL&gt;&lt;FQL&gt;&lt;Q&gt;JP3200450009^FF_MKT_VAL(ANN_R,43101,43465,,,USD)&lt;/Q&gt;&lt;R&gt;1&lt;/R&gt;&lt;C&gt;1&lt;/C&gt;&lt;D xsi:type="xsd:double"&gt;22585.0602784921&lt;/D&gt;&lt;/FQL&gt;&lt;FQL&gt;&lt;Q&gt;KR7012330007^FF_TAX_CF(ANN_R,43466,43830,,,USD)&lt;/Q&gt;&lt;R&gt;1&lt;/R&gt;&lt;C&gt;1&lt;/C&gt;&lt;D xsi:type="xsd:double"&gt;696.585432944761&lt;/D&gt;&lt;/FQL&gt;&lt;FQL&gt;&lt;Q&gt;JP3893200000^FF_TAX_RATE(ANN_R,43101,43465)&lt;/Q&gt;&lt;R&gt;1&lt;/R&gt;&lt;C&gt;1&lt;/C&gt;&lt;D xsi:type="xsd:double"&gt;29.7092743873138&lt;/D&gt;&lt;/FQL&gt;&lt;FQL&gt;&lt;Q&gt;US0584981064^FF_PTX_INC(ANN_R,43831,44196,,,USD)&lt;/Q&gt;&lt;R&gt;1&lt;/R&gt;&lt;C&gt;1&lt;/C&gt;&lt;D xsi:type="xsd:double"&gt;687&lt;/D&gt;&lt;/FQL&gt;&lt;FQL&gt;&lt;Q&gt;JP3893200000^FF_ASSETS(ANN_R,43101,43465,,,USD)&lt;/Q&gt;&lt;R&gt;1&lt;/R&gt;&lt;C&gt;1&lt;/C&gt;&lt;D xsi:type="xsd:double"&gt;59094.7038583672&lt;/D&gt;&lt;/FQL&gt;&lt;FQL&gt;&lt;Q&gt;JP3893200000^FF_SHLDRS_EQ(ANN_R,43101,43465,,,USD)&lt;/Q&gt;&lt;R&gt;1&lt;/R&gt;&lt;C&gt;1&lt;/C&gt;&lt;D xsi:type="xsd:double"&gt;20742.5722907046&lt;/D&gt;&lt;/FQL&gt;&lt;FQL&gt;&lt;Q&gt;JP3893200000^FF_MKT_VAL(ANN_R,43101,43465,,,USD)&lt;/Q&gt;&lt;R&gt;1&lt;/R&gt;&lt;C&gt;1&lt;/C&gt;&lt;D xsi:type="xsd:double"&gt;23987.798140714&lt;/D&gt;&lt;/FQL&gt;&lt;FQL&gt;&lt;Q&gt;JP3854600008^FF_TAX_CF(ANN_R,43831,44196,,,USD)&lt;/Q&gt;&lt;R&gt;1&lt;/R&gt;&lt;C&gt;1&lt;/C&gt;&lt;D xsi:type="xsd:double"&gt;2120.21483959258&lt;/D&gt;&lt;/FQL&gt;&lt;FQL&gt;&lt;Q&gt;JP3421800008^FF_TAX_RATE(ANN_R,43101,43465)&lt;/Q&gt;&lt;R&gt;1&lt;/R&gt;&lt;C&gt;1&lt;/C&gt;&lt;D xsi:type="xsd:double"&gt;31.5407813095775&lt;/D&gt;&lt;/FQL&gt;&lt;FQL&gt;&lt;Q&gt;US5010441013^FF_TAX_CF(ANN_R,43831,44196)&lt;/Q&gt;&lt;R&gt;1&lt;/R&gt;&lt;C&gt;1&lt;/C&gt;&lt;D xsi:type="xsd:double"&gt;706&lt;/D&gt;&lt;/FQL&gt;&lt;FQL&gt;&lt;Q&gt;JP3421800008^FF_ASSETS(ANN_R,43101,43465,,,USD)&lt;/Q&gt;&lt;R&gt;1&lt;/R&gt;&lt;C&gt;1&lt;/C&gt;&lt;D xsi:type="xsd:double"&gt;16127.1524243271&lt;/D&gt;&lt;/FQL&gt;&lt;FQL&gt;&lt;Q&gt;JP3421800008^FF_SHLDRS_EQ(ANN_R,43101,43465,,,USD)&lt;/Q&gt;&lt;R&gt;1&lt;/R&gt;&lt;C&gt;1&lt;/C&gt;&lt;D xsi:type="xsd:double"&gt;8957.44063316286&lt;/D&gt;&lt;/FQL&gt;&lt;FQL&gt;&lt;Q&gt;JP3421800008^FF_MKT_VAL(ANN_R,43101,43465,,,USD)&lt;/Q&gt;&lt;R&gt;1&lt;/R&gt;&lt;C&gt;1&lt;/C&gt;&lt;D xsi:type="xsd:double"&gt;16254.0461891352&lt;/D&gt;&lt;/FQL&gt;&lt;FQL&gt;&lt;Q&gt;JP3519400000^FF_PTX_INC(ANN_R,40909,41274,,,USD)&lt;/Q&gt;&lt;R&gt;1&lt;/R&gt;&lt;C&gt;1&lt;/C&gt;&lt;D xsi:type="xsd:double"&gt;910.848784776405&lt;/D&gt;&lt;/FQL&gt;&lt;FQL&gt;&lt;Q&gt;TW0002454006^FF_TAX_RATE(ANN_R,43101,43465)&lt;/Q&gt;&lt;R&gt;1&lt;/R&gt;&lt;C&gt;1&lt;/C&gt;&lt;D xsi:type="xsd:double"&gt;12.4691479469077&lt;/D&gt;&lt;/FQL&gt;&lt;FQL&gt;&lt;Q&gt;SE0009922164^FF_PTX_INC(ANN_R,42736,43100,,,USD)&lt;/Q&gt;&lt;R&gt;1&lt;/R&gt;&lt;C&gt;1&lt;/C&gt;&lt;D xsi:type="xsd:double"&gt;1235.44524501264&lt;/D&gt;&lt;/FQL&gt;&lt;FQL&gt;&lt;Q&gt;TW0002454006^FF_ASSETS(ANN_R,43101,43465,,,USD)&lt;/Q&gt;&lt;R&gt;1&lt;/R&gt;&lt;C&gt;1&lt;/C&gt;&lt;D xsi:type="xsd:double"&gt;13105.9006821411&lt;/D&gt;&lt;/FQL&gt;&lt;FQL&gt;&lt;Q&gt;TW0002454006^FF_SHLDRS_EQ(ANN_R,43101,43465,,,USD)&lt;/Q&gt;&lt;R&gt;1&lt;/R&gt;&lt;C&gt;1&lt;/C&gt;&lt;D xsi:type="xsd:double"&gt;8880.05459608704&lt;/D&gt;&lt;/FQL&gt;&lt;FQL&gt;&lt;Q&gt;TW0002454006^FF_MKT_VAL(ANN_R,43101,43465,,,USD)&lt;/Q&gt;&lt;R&gt;1&lt;/R&gt;&lt;C&gt;1&lt;/C&gt;&lt;D xsi:type="xsd:double"&gt;11824.9058630097&lt;/D&gt;&lt;/FQL&gt;&lt;FQL&gt;&lt;Q&gt;FR0000120644^FF_TAX_CF(ANN_R,42370,42735)&lt;/Q&gt;&lt;R&gt;1&lt;/R&gt;&lt;C&gt;1&lt;/C&gt;&lt;D xsi:type="xsd:double"&gt;891&lt;/D&gt;&lt;/FQL&gt;&lt;FQL&gt;&lt;Q&gt;TW0002882008^FF_TAX_RATE(ANN_R,43101,43465)&lt;/Q&gt;&lt;R&gt;1&lt;/R&gt;&lt;C&gt;1&lt;/C&gt;&lt;D xsi:type="xsd:double"&gt;6.91730914238615&lt;/D&gt;&lt;/FQL&gt;&lt;FQL&gt;&lt;Q&gt;TW0002412004^FF_TAX_CF(ANN_R,43101,43465,,,USD)&lt;/Q&gt;&lt;R&gt;1&lt;/R&gt;&lt;C&gt;1&lt;/C&gt;&lt;D xsi:type="xsd:double"&gt;361.182980745681&lt;/D&gt;&lt;/FQL&gt;&lt;FQL&gt;&lt;Q&gt;TW0002882008^FF_ASSETS(ANN_R,43101,43465,,,USD)&lt;/Q&gt;&lt;R&gt;1&lt;/R&gt;&lt;C&gt;1&lt;/C&gt;&lt;D xsi:type="xsd:double"&gt;299904.384721607&lt;/D&gt;&lt;/FQL&gt;&lt;FQL&gt;&lt;Q&gt;TW0002882008^FF_SHLDRS_EQ(ANN_R,43101,43465,,,USD)&lt;/Q&gt;&lt;R&gt;1&lt;/R&gt;&lt;C&gt;1&lt;/C&gt;&lt;D xsi:type="xsd:double"&gt;16908.9814425272&lt;/D&gt;&lt;/FQL&gt;&lt;FQL&gt;&lt;Q&gt;TW0002882008^FF_MKT_VAL(ANN_R,43101,43465,,,USD)&lt;/Q&gt;&lt;R&gt;1&lt;/R&gt;&lt;C&gt;1&lt;/C&gt;&lt;D xsi:type="xsd:double"&gt;19210.4274013708&lt;/D&gt;&lt;/FQL&gt;&lt;FQL&gt;&lt;Q&gt;JP3802300008^FF_TAX_CF(ANN_R,43466,43830,,,USD)&lt;/Q&gt;&lt;R&gt;1&lt;/R&gt;&lt;C&gt;1&lt;/C&gt;&lt;D xsi:type="xsd:double"&gt;659.157542837784&lt;/D&gt;&lt;/FQL&gt;&lt;FQL&gt;&lt;Q&gt;JP3249600002^FF_TAX_RATE(ANN_R,43101,43465)&lt;/Q&gt;&lt;R&gt;1&lt;/R&gt;&lt;C&gt;1&lt;/C&gt;&lt;D xsi:type="xsd:double"&gt;36.7453381746569&lt;/D&gt;&lt;/FQL&gt;&lt;FQL&gt;&lt;Q&gt;SE0012853455^FF_PTX_INC(ANN_R,42736,43100,,,USD)&lt;/Q&gt;&lt;R&gt;1&lt;/R&gt;&lt;C&gt;1&lt;/C&gt;&lt;D xsi:type="xsd:double"&gt;99.5966187995837&lt;/D&gt;&lt;/FQL&gt;&lt;FQL&gt;&lt;Q&gt;JP3249600002^FF_ASSETS(ANN_R,43101,43465,,,USD)&lt;/Q&gt;&lt;R&gt;1&lt;/R&gt;&lt;C&gt;1&lt;/C&gt;&lt;D xsi:type="xsd:double"&gt;29419.956561842&lt;/D&gt;&lt;/FQL&gt;&lt;FQL&gt;&lt;Q&gt;JP3249600002^FF_SHLDRS_EQ(ANN_R,43101,43465,,,USD)&lt;/Q&gt;&lt;R&gt;1&lt;/R&gt;&lt;C&gt;1&lt;/C&gt;&lt;D xsi:type="xsd:double"&gt;21869.2105255006&lt;/D&gt;&lt;/FQL&gt;&lt;FQL&gt;&lt;Q&gt;JP3249600002^FF_MKT_VAL(ANN_R,43101,43465,,,USD)&lt;/Q&gt;&lt;R&gt;1&lt;/R&gt;&lt;C&gt;1&lt;/C&gt;&lt;D xsi:type="xsd:double"&gt;20758.9745350537&lt;/D&gt;&lt;/FQL&gt;&lt;FQL&gt;&lt;Q&gt;US5010441013^FF_TAX_CF(ANN_R,43466,43830,,,USD)&lt;/Q&gt;&lt;R&gt;1&lt;/R&gt;&lt;C&gt;1&lt;/C&gt;&lt;D xsi:type="xsd:double"&gt;600&lt;/D&gt;&lt;/FQL&gt;&lt;FQL&gt;&lt;Q&gt;TW0002002003^FF_TAX_RATE(ANN_R,43101,43465)&lt;/Q&gt;&lt;R&gt;1&lt;/R&gt;&lt;C&gt;1&lt;/C&gt;&lt;D xsi:type="xsd:double"&gt;12.7148925604158&lt;/D&gt;&lt;/FQL&gt;&lt;FQL&gt;&lt;Q&gt;TW0002002003^FF_PTX_INC(ANN_R,42370,42735,,,USD)&lt;/Q&gt;&lt;R&gt;1&lt;/R&gt;&lt;C&gt;1&lt;/C&gt;&lt;D xsi:type="xsd:double"&gt;699.611982564451&lt;/D&gt;&lt;/FQL&gt;&lt;FQL&gt;&lt;Q&gt;TW0002002003^FF_ASSETS(ANN_R,43101,43465,,,USD)&lt;/Q&gt;&lt;R&gt;1&lt;/R&gt;&lt;C&gt;1&lt;/C&gt;&lt;D xsi:type="xsd:double"&gt;21945.1032406591&lt;/D&gt;&lt;/FQL&gt;&lt;FQL&gt;&lt;Q&gt;TW0002002003^FF_SHLDRS_EQ(ANN_R,43101,43465,,,USD)&lt;/Q&gt;&lt;R&gt;1&lt;/R&gt;&lt;C&gt;1&lt;/C&gt;&lt;D xsi:type="xsd:double"&gt;10180.1755742734&lt;/D&gt;&lt;/FQL&gt;&lt;FQL&gt;&lt;Q&gt;TW0002002003^FF_MKT_VAL(ANN_R,43101,43465,,,USD)&lt;/Q&gt;&lt;R&gt;1&lt;/R&gt;&lt;C&gt;1&lt;/C&gt;&lt;D xsi:type="xsd:double"&gt;12161.5741840907&lt;/D&gt;&lt;/FQL&gt;&lt;FQL&gt;&lt;Q&gt;FR0000127771^FF_TAX_CF(ANN_R,42736,43100)&lt;/Q&gt;&lt;R&gt;1&lt;/R&gt;&lt;C&gt;1&lt;/C&gt;&lt;D xsi:type="xsd:double"&gt;-471&lt;/D&gt;&lt;/FQL&gt;&lt;FQL&gt;&lt;Q&gt;JP3119600009^FF_TAX_RATE(ANN_R,43101,43465)&lt;/Q&gt;&lt;R&gt;1&lt;/R&gt;&lt;C&gt;1&lt;/C&gt;&lt;D xsi:type="xsd:double"&gt;18.9683119068536&lt;/D&gt;&lt;/FQL&gt;&lt;FQL&gt;&lt;Q&gt;JP3951600000^FF_TAX_CF(ANN_R,43831,44196,,,USD)&lt;/Q&gt;&lt;R&gt;1&lt;/R&gt;&lt;C&gt;1&lt;/C&gt;&lt;D xsi:type="xsd:double"&gt;207.327035136521&lt;/D&gt;&lt;/FQL&gt;&lt;FQL&gt;&lt;Q&gt;JP3119600009^FF_ASSETS(ANN_R,43101,43465,,,USD)&lt;/Q&gt;&lt;R&gt;1&lt;/R&gt;&lt;C&gt;1&lt;/C&gt;&lt;D xsi:type="xsd:double"&gt;13410.7166670542&lt;/D&gt;&lt;/FQL&gt;&lt;FQL&gt;&lt;Q&gt;JP3119600009^FF_SHLDRS_EQ(ANN_R,43101,43465,,,USD)&lt;/Q&gt;&lt;R&gt;1&lt;/R&gt;&lt;C&gt;1&lt;/C&gt;&lt;D xsi:type="xsd:double"&gt;6025.69697306771&lt;/D&gt;&lt;/FQL&gt;&lt;FQL&gt;&lt;Q&gt;JP3119600009^FF_MKT_VAL(ANN_R,43101,43465,,,USD)&lt;/Q&gt;&lt;R&gt;1&lt;/R&gt;&lt;C&gt;1&lt;/C&gt;&lt;D xsi:type="xsd:double"&gt;10279.1961908588&lt;/D&gt;&lt;/FQL&gt;&lt;FQL&gt;&lt;Q&gt;US62944T1051^FF_TAX_CF(ANN_R,43831,44196,,,USD)&lt;/Q&gt;&lt;R&gt;1&lt;/R&gt;&lt;C&gt;1&lt;/C&gt;&lt;D xsi:type="xsd:double"&gt;163.076&lt;/D&gt;&lt;/FQL&gt;&lt;FQL&gt;&lt;Q&gt;JP3240400006^FF_TAX_RATE(ANN_R,43101,43465)&lt;/Q&gt;&lt;R&gt;1&lt;/R&gt;&lt;C&gt;1&lt;/C&gt;&lt;D xsi:type="xsd:double"&gt;32.8925803494542&lt;/D&gt;&lt;/FQL&gt;&lt;FQL&gt;&lt;Q&gt;JP3566800003^FF_TAX_CF(ANN_R,43101,43465)&lt;/Q&gt;&lt;R&gt;1&lt;/R&gt;&lt;C&gt;1&lt;/C&gt;&lt;D xsi:type="xsd:double"&gt;159463&lt;/D&gt;&lt;/FQL&gt;&lt;FQL&gt;&lt;Q&gt;JP3240400006^FF_ASSETS(ANN_R,43101,43465,,,USD)&lt;/Q&gt;&lt;R&gt;1&lt;/R&gt;&lt;C&gt;1&lt;/C&gt;&lt;D xsi:type="xsd:double"&gt;3233.93447942007&lt;/D&gt;&lt;/FQL&gt;&lt;FQL&gt;&lt;Q&gt;JP3240400006^FF_SHLDRS_EQ(ANN_R,43101,43465,,,USD)&lt;/Q&gt;&lt;R&gt;1&lt;/R&gt;&lt;C&gt;1&lt;/C&gt;&lt;D xsi:type="xsd:double"&gt;2332.60884692241&lt;/D&gt;&lt;/FQL&gt;&lt;FQL&gt;&lt;Q&gt;JP3240400006^FF_MKT_VAL(ANN_R,43101,43465,,,USD)&lt;/Q&gt;&lt;R&gt;1&lt;/R&gt;&lt;C&gt;1&lt;/C&gt;&lt;D xsi:type="xsd:double"&gt;7726.13293155506&lt;/D&gt;&lt;/FQL&gt;&lt;FQL&gt;&lt;Q&gt;US9078181081^FF_TAX_CF(ANN_R,43101,43465)&lt;/Q&gt;&lt;R&gt;1&lt;/R&gt;&lt;C&gt;1&lt;/C&gt;&lt;D xsi:type="xsd:double"&gt;1205&lt;/D&gt;&lt;/FQL&gt;&lt;FQL&gt;&lt;Q&gt;KR7006400006^FF_TAX_RATE(ANN_R,43101,43465)&lt;/Q&gt;&lt;R&gt;1&lt;/R&gt;&lt;C&gt;1&lt;/C&gt;&lt;D xsi:type="xsd:double"&gt;28.1002701965296&lt;/D&gt;&lt;/FQL&gt;&lt;FQL&gt;&lt;Q&gt;US3802371076^FF_TAX_CF(ANN_R,43831,44196,,,USD)&lt;/Q&gt;&lt;R&gt;1&lt;/R&gt;&lt;C&gt;1&lt;/C&gt;&lt;D xsi:type="xsd:double"&gt;16.2&lt;/D&gt;&lt;/FQL&gt;&lt;FQL&gt;&lt;Q&gt;KR7006400006^FF_ASSETS(ANN_R,43101,43465,,,USD)&lt;/Q&gt;&lt;R&gt;1&lt;/R&gt;&lt;C&gt;1&lt;/C&gt;&lt;D xsi:type="xsd:double"&gt;17341.5672933266&lt;/D&gt;&lt;/FQL&gt;&lt;FQL&gt;&lt;Q&gt;KR7006400006^FF_SHLDRS_EQ(ANN_R,43101,43465,,,USD)&lt;/Q&gt;&lt;R&gt;1&lt;/R&gt;&lt;C&gt;1&lt;/C&gt;&lt;D xsi:type="xsd:double"&gt;10695.485300917&lt;/D&gt;&lt;/FQL&gt;&lt;FQL&gt;&lt;Q&gt;KR7006400006^FF_MKT_VAL(ANN_R,43101,43465,,,USD)&lt;/Q&gt;&lt;R&gt;1&lt;/R&gt;&lt;C&gt;1&lt;/C&gt;&lt;D xsi:type="xsd:double"&gt;13125.2077108277&lt;/D&gt;&lt;/FQL&gt;&lt;FQL&gt;&lt;Q&gt;NL0012015705^FF_PTX_INC(ANN_R,43831,44196,,,USD)&lt;/Q&gt;&lt;R&gt;1&lt;/R&gt;&lt;C&gt;1&lt;/C&gt;&lt;D xsi:type="xsd:double"&gt;-169.856196761131&lt;/D&gt;&lt;/FQL&gt;&lt;FQL&gt;&lt;Q&gt;KR7005930003^FF_TAX_RATE(ANN_R,43101,43465)&lt;/Q&gt;&lt;R&gt;1&lt;/R&gt;&lt;C&gt;1&lt;/C&gt;&lt;D xsi:type="xsd:double"&gt;27.4936437987744&lt;/D&gt;&lt;/FQL&gt;&lt;FQL&gt;&lt;Q&gt;US4404521001^FF_TAX_CF(ANN_R,42370,42735)&lt;/Q&gt;&lt;R&gt;1&lt;/R&gt;&lt;C&gt;1&lt;/C&gt;&lt;D xsi:type="xsd:double"&gt;372&lt;/D&gt;&lt;/FQL&gt;&lt;FQL&gt;&lt;Q&gt;KR7005930003^FF_ASSETS(ANN_R,43101,43465,,,USD)&lt;/Q&gt;&lt;R&gt;1&lt;/R&gt;&lt;C&gt;1&lt;/C&gt;&lt;D xsi:type="xsd:double"&gt;304138.050743164&lt;/D&gt;&lt;/FQL&gt;&lt;FQL&gt;&lt;Q&gt;KR7005930003^FF_SHLDRS_EQ(ANN_R,43101,43465,,,USD)&lt;/Q&gt;&lt;R&gt;1&lt;/R&gt;&lt;C&gt;1&lt;/C&gt;&lt;D xsi:type="xsd:double"&gt;215154.138789783&lt;/D&gt;&lt;/FQL&gt;&lt;FQL&gt;&lt;Q&gt;KR7005930003^FF_MKT_VAL(ANN_R,43101,43465,,,USD)&lt;/Q&gt;&lt;R&gt;1&lt;/R&gt;&lt;C&gt;1&lt;/C&gt;&lt;D xsi:type="xsd:double"&gt;235594.456504284&lt;/D&gt;&lt;/FQL&gt;&lt;FQL&gt;&lt;Q&gt;US22160K1051^FF_PTX_INC(ANN_R,42370,42735,,,USD)&lt;/Q&gt;&lt;R&gt;1&lt;/R&gt;&lt;C&gt;1&lt;/C&gt;&lt;D xsi:type="xsd:double"&gt;3619&lt;/D&gt;&lt;/FQL&gt;&lt;FQL&gt;&lt;Q&gt;JP3205800000^FF_TAX_RATE(ANN_R,43101,43465)&lt;/Q&gt;&lt;R&gt;1&lt;/R&gt;&lt;C&gt;1&lt;/C&gt;&lt;D xsi:type="xsd:double"&gt;25.0517488456027&lt;/D&gt;&lt;/FQL&gt;&lt;FQL&gt;&lt;Q&gt;US5502411037^FF_PTX_INC(ANN_R,42736,43100,,,USD)&lt;/Q&gt;&lt;R&gt;1&lt;/R&gt;&lt;C&gt;1&lt;/C&gt;&lt;D xsi:type="xsd:double"&gt;540&lt;/D&gt;&lt;/FQL&gt;&lt;FQL&gt;&lt;Q&gt;JP3205800000^FF_ASSETS(ANN_R,43101,43465,,,USD)&lt;/Q&gt;&lt;R&gt;1&lt;/R&gt;&lt;C&gt;1&lt;/C&gt;&lt;D xsi:type="xsd:double"&gt;13316.1924713813&lt;/D&gt;&lt;/FQL&gt;&lt;FQL&gt;&lt;Q&gt;JP3205800000^FF_SHLDRS_EQ(ANN_R,43101,43465,,,USD)&lt;/Q&gt;&lt;R&gt;1&lt;/R&gt;&lt;C&gt;1&lt;/C&gt;&lt;D xsi:type="xsd:double"&gt;7495.42024411261&lt;/D&gt;&lt;/FQL&gt;&lt;FQL&gt;&lt;Q&gt;JP3205800000^FF_MKT_VAL(ANN_R,43101,43465,,,USD)&lt;/Q&gt;&lt;R&gt;1&lt;/R&gt;&lt;C&gt;1&lt;/C&gt;&lt;D xsi:type="xsd:double"&gt;36168.2460458803&lt;/D&gt;&lt;/FQL&gt;&lt;FQL&gt;&lt;Q&gt;IT0005239360^FF_PTX_INC(ANN_R,43101,43465,,,USD)&lt;/Q&gt;&lt;R&gt;1&lt;/R&gt;&lt;C&gt;1&lt;/C&gt;&lt;D xsi:type="xsd:double"&gt;4468.89196681976&lt;/D&gt;&lt;/FQL&gt;&lt;FQL&gt;&lt;Q&gt;JP3898400001^FF_TAX_RATE(ANN_R,43101,43465)&lt;/Q&gt;&lt;R&gt;1&lt;/R&gt;&lt;C&gt;1&lt;/C&gt;&lt;D xsi:type="xsd:double"&gt;24.8923986307741&lt;/D&gt;&lt;/FQL&gt;&lt;FQL&gt;&lt;Q&gt;JP3240400006^FF_PTX_INC(ANN_R,43101,43465,,,USD)&lt;/Q&gt;&lt;R&gt;1&lt;/R&gt;&lt;C&gt;1&lt;/C&gt;&lt;D xsi:type="xsd:double"&gt;324.805684410036&lt;/D&gt;&lt;/FQL&gt;&lt;FQL&gt;&lt;Q&gt;JP3898400001^FF_ASSETS(ANN_R,43101,43465,,,USD)&lt;/Q&gt;&lt;R&gt;1&lt;/R&gt;&lt;C&gt;1&lt;/C&gt;&lt;D xsi:typ</t>
        </r>
      </text>
    </comment>
    <comment ref="A100" authorId="0" shapeId="0" xr:uid="{7CA32BE5-8E4C-4126-9267-31B2EA3FBB26}">
      <text>
        <r>
          <rPr>
            <b/>
            <sz val="9"/>
            <color indexed="81"/>
            <rFont val="Tahoma"/>
            <charset val="1"/>
          </rPr>
          <t>e="xsd:double"&gt;150794.413013094&lt;/D&gt;&lt;/FQL&gt;&lt;FQL&gt;&lt;Q&gt;JP3898400001^FF_SHLDRS_EQ(ANN_R,43101,43465,,,USD)&lt;/Q&gt;&lt;R&gt;1&lt;/R&gt;&lt;C&gt;1&lt;/C&gt;&lt;D xsi:type="xsd:double"&gt;50140.3473806819&lt;/D&gt;&lt;/FQL&gt;&lt;FQL&gt;&lt;Q&gt;JP3898400001^FF_MKT_VAL(ANN_R,43101,43465,,,USD)&lt;/Q&gt;&lt;R&gt;1&lt;/R&gt;&lt;C&gt;1&lt;/C&gt;&lt;D xsi:type="xsd:double"&gt;42679.1594896316&lt;/D&gt;&lt;/FQL&gt;&lt;FQL&gt;&lt;Q&gt;US22160K1051^FF_TAX_CF(ANN_R,43831,44196)&lt;/Q&gt;&lt;R&gt;1&lt;/R&gt;&lt;C&gt;1&lt;/C&gt;&lt;D xsi:type="xsd:double"&gt;1052&lt;/D&gt;&lt;/FQL&gt;&lt;FQL&gt;&lt;Q&gt;JP3802300008^FF_TAX_RATE(ANN_R,43101,43465)&lt;/Q&gt;&lt;R&gt;1&lt;/R&gt;&lt;C&gt;1&lt;/C&gt;&lt;D xsi:type="xsd:double"&gt;30.2062815747616&lt;/D&gt;&lt;/FQL&gt;&lt;FQL&gt;&lt;Q&gt;DE000A0D9PT0^FF_TAX_CF(ANN_R,43831,44196)&lt;/Q&gt;&lt;R&gt;1&lt;/R&gt;&lt;C&gt;1&lt;/C&gt;&lt;D xsi:type="xsd:double"&gt;21&lt;/D&gt;&lt;/FQL&gt;&lt;FQL&gt;&lt;Q&gt;JP3802300008^FF_ASSETS(ANN_R,43101,43465,,,USD)&lt;/Q&gt;&lt;R&gt;1&lt;/R&gt;&lt;C&gt;1&lt;/C&gt;&lt;D xsi:type="xsd:double"&gt;17617.0445066057&lt;/D&gt;&lt;/FQL&gt;&lt;FQL&gt;&lt;Q&gt;JP3802300008^FF_SHLDRS_EQ(ANN_R,43101,43465,,,USD)&lt;/Q&gt;&lt;R&gt;1&lt;/R&gt;&lt;C&gt;1&lt;/C&gt;&lt;D xsi:type="xsd:double"&gt;7782.260821715&lt;/D&gt;&lt;/FQL&gt;&lt;FQL&gt;&lt;Q&gt;JP3802300008^FF_MKT_VAL(ANN_R,43101,43465,,,USD)&lt;/Q&gt;&lt;R&gt;1&lt;/R&gt;&lt;C&gt;1&lt;/C&gt;&lt;D xsi:type="xsd:double"&gt;47667.8085875956&lt;/D&gt;&lt;/FQL&gt;&lt;FQL&gt;&lt;Q&gt;TW0002412004^FF_PTX_INC(ANN_R,42736,43100,,,USD)&lt;/Q&gt;&lt;R&gt;1&lt;/R&gt;&lt;C&gt;1&lt;/C&gt;&lt;D xsi:type="xsd:double"&gt;1564.28595975979&lt;/D&gt;&lt;/FQL&gt;&lt;FQL&gt;&lt;Q&gt;JP3358000002^FF_TAX_RATE(ANN_R,43101,43465)&lt;/Q&gt;&lt;R&gt;1&lt;/R&gt;&lt;C&gt;1&lt;/C&gt;&lt;D xsi:type="xsd:double"&gt;24.2685049983152&lt;/D&gt;&lt;/FQL&gt;&lt;FQL&gt;&lt;Q&gt;US92276F1003^FF_PTX_INC(ANN_R,40909,41274,,,USD)&lt;/Q&gt;&lt;R&gt;1&lt;/R&gt;&lt;C&gt;1&lt;/C&gt;&lt;D xsi:type="xsd:double"&gt;298.266&lt;/D&gt;&lt;/FQL&gt;&lt;FQL&gt;&lt;Q&gt;JP3358000002^FF_ASSETS(ANN_R,43101,43465,,,USD)&lt;/Q&gt;&lt;R&gt;1&lt;/R&gt;&lt;C&gt;1&lt;/C&gt;&lt;D xsi:type="xsd:double"&gt;4592.30752090923&lt;/D&gt;&lt;/FQL&gt;&lt;FQL&gt;&lt;Q&gt;JP3358000002^FF_SHLDRS_EQ(ANN_R,43101,43465,,,USD)&lt;/Q&gt;&lt;R&gt;1&lt;/R&gt;&lt;C&gt;1&lt;/C&gt;&lt;D xsi:type="xsd:double"&gt;4131.7779490985&lt;/D&gt;&lt;/FQL&gt;&lt;FQL&gt;&lt;Q&gt;JP3358000002^FF_MKT_VAL(ANN_R,43101,43465,,,USD)&lt;/Q&gt;&lt;R&gt;1&lt;/R&gt;&lt;C&gt;1&lt;/C&gt;&lt;D xsi:type="xsd:double"&gt;13113.38555466&lt;/D&gt;&lt;/FQL&gt;&lt;FQL&gt;&lt;Q&gt;DE0006048432^FF_PTX_INC(ANN_R,42736,43100,,,USD)&lt;/Q&gt;&lt;R&gt;1&lt;/R&gt;&lt;C&gt;1&lt;/C&gt;&lt;D xsi:type="xsd:double"&gt;3374.78024864197&lt;/D&gt;&lt;/FQL&gt;&lt;FQL&gt;&lt;Q&gt;JP3890350006^FF_TAX_RATE(ANN_R,43101,43465)&lt;/Q&gt;&lt;R&gt;1&lt;/R&gt;&lt;C&gt;1&lt;/C&gt;&lt;D xsi:type="xsd:double"&gt;24.3968075032692&lt;/D&gt;&lt;/FQL&gt;&lt;FQL&gt;&lt;Q&gt;JP3633400001^FF_PTX_INC(ANN_R,41275,41639,,,USD)&lt;/Q&gt;&lt;R&gt;1&lt;/R&gt;&lt;C&gt;1&lt;/C&gt;&lt;D xsi:type="xsd:double"&gt;16930.3777719475&lt;/D&gt;&lt;/FQL&gt;&lt;FQL&gt;&lt;Q&gt;JP3890350006^FF_ASSETS(ANN_R,43101,43465,,,USD)&lt;/Q&gt;&lt;R&gt;1&lt;/R&gt;&lt;C&gt;1&lt;/C&gt;&lt;D xsi:type="xsd:double"&gt;1871641.64155305&lt;/D&gt;&lt;/FQL&gt;&lt;FQL&gt;&lt;Q&gt;JP3890350006^FF_SHLDRS_EQ(ANN_R,43101,43465,,,USD)&lt;/Q&gt;&lt;R&gt;1&lt;/R&gt;&lt;C&gt;1&lt;/C&gt;&lt;D xsi:type="xsd:double"&gt;97727.1832783595&lt;/D&gt;&lt;/FQL&gt;&lt;FQL&gt;&lt;Q&gt;JP3890350006^FF_MKT_VAL(ANN_R,43101,43465,,,USD)&lt;/Q&gt;&lt;R&gt;1&lt;/R&gt;&lt;C&gt;1&lt;/C&gt;&lt;D xsi:type="xsd:double"&gt;59128.0507749035&lt;/D&gt;&lt;/FQL&gt;&lt;FQL&gt;&lt;Q&gt;US4364401012^FF_PTX_INC(ANN_R,42736,43100,,,USD)&lt;/Q&gt;&lt;R&gt;1&lt;/R&gt;&lt;C&gt;1&lt;/C&gt;&lt;D xsi:type="xsd:double"&gt;1230.5&lt;/D&gt;&lt;/FQL&gt;&lt;FQL&gt;&lt;Q&gt;TW0001216000^FF_TAX_RATE(ANN_R,43101,43465)&lt;/Q&gt;&lt;R&gt;1&lt;/R&gt;&lt;C&gt;1&lt;/C&gt;&lt;D xsi:type="xsd:double"&gt;25.7725523319386&lt;/D&gt;&lt;/FQL&gt;&lt;FQL&gt;&lt;Q&gt;JP3566800003^FF_PTX_INC(ANN_R,43101,43465,,,USD)&lt;/Q&gt;&lt;R&gt;1&lt;/R&gt;&lt;C&gt;1&lt;/C&gt;&lt;D xsi:type="xsd:double"&gt;5069.38313278556&lt;/D&gt;&lt;/FQL&gt;&lt;FQL&gt;&lt;Q&gt;TW0001216000^FF_ASSETS(ANN_R,43101,43465,,,USD)&lt;/Q&gt;&lt;R&gt;1&lt;/R&gt;&lt;C&gt;1&lt;/C&gt;&lt;D xsi:type="xsd:double"&gt;13246.2540761154&lt;/D&gt;&lt;/FQL&gt;&lt;FQL&gt;&lt;Q&gt;TW0001216000^FF_SHLDRS_EQ(ANN_R,43101,43465,,,USD)&lt;/Q&gt;&lt;R&gt;1&lt;/R&gt;&lt;C&gt;1&lt;/C&gt;&lt;D xsi:type="xsd:double"&gt;3460.14639264872&lt;/D&gt;&lt;/FQL&gt;&lt;FQL&gt;&lt;Q&gt;TW0001216000^FF_MKT_VAL(ANN_R,43101,43465,,,USD)&lt;/Q&gt;&lt;R&gt;1&lt;/R&gt;&lt;C&gt;1&lt;/C&gt;&lt;D xsi:type="xsd:double"&gt;12903.1679043537&lt;/D&gt;&lt;/FQL&gt;&lt;FQL&gt;&lt;Q&gt;DE0005552004^FF_TAX_CF(ANN_R,43831,44196)&lt;/Q&gt;&lt;R&gt;1&lt;/R&gt;&lt;C&gt;1&lt;/C&gt;&lt;D xsi:type="xsd:double"&gt;754&lt;/D&gt;&lt;/FQL&gt;&lt;FQL&gt;&lt;Q&gt;KR7012330007^FF_TAX_RATE(ANN_R,43101,43465)&lt;/Q&gt;&lt;R&gt;1&lt;/R&gt;&lt;C&gt;1&lt;/C&gt;&lt;D xsi:type="xsd:double"&gt;23.7052418235529&lt;/D&gt;&lt;/FQL&gt;&lt;FQL&gt;&lt;Q&gt;JP3198900007^FF_TAX_CF(ANN_R,41275,41639,,,USD)&lt;/Q&gt;&lt;R&gt;1&lt;/R&gt;&lt;C&gt;1&lt;/C&gt;&lt;D xsi:type="xsd:double"&gt;342.346920277923&lt;/D&gt;&lt;/FQL&gt;&lt;FQL&gt;&lt;Q&gt;KR7012330007^FF_ASSETS(ANN_R,43101,43465,,,USD)&lt;/Q&gt;&lt;R&gt;1&lt;/R&gt;&lt;C&gt;1&lt;/C&gt;&lt;D xsi:type="xsd:double"&gt;38601.1212708384&lt;/D&gt;&lt;/FQL&gt;&lt;FQL&gt;&lt;Q&gt;KR7012330007^FF_SHLDRS_EQ(ANN_R,43101,43465,,,USD)&lt;/Q&gt;&lt;R&gt;1&lt;/R&gt;&lt;C&gt;1&lt;/C&gt;&lt;D xsi:type="xsd:double"&gt;27451.5991843634&lt;/D&gt;&lt;/FQL&gt;&lt;FQL&gt;&lt;Q&gt;KR7012330007^FF_MKT_VAL(ANN_R,43101,43465,,,USD)&lt;/Q&gt;&lt;R&gt;1&lt;/R&gt;&lt;C&gt;1&lt;/C&gt;&lt;D xsi:type="xsd:double"&gt;16125.7631742882&lt;/D&gt;&lt;/FQL&gt;&lt;FQL&gt;&lt;Q&gt;FR0000130809^FF_PTX_INC(ANN_R,43831,44196,,,USD)&lt;/Q&gt;&lt;R&gt;1&lt;/R&gt;&lt;C&gt;1&lt;/C&gt;&lt;D xsi:type="xsd:double"&gt;1592.54434144497&lt;/D&gt;&lt;/FQL&gt;&lt;FQL&gt;&lt;Q&gt;KR7068270008^FF_TAX_RATE(ANN_R,43101,43465)&lt;/Q&gt;&lt;R&gt;1&lt;/R&gt;&lt;C&gt;1&lt;/C&gt;&lt;D xsi:type="xsd:double"&gt;21.234731865681&lt;/D&gt;&lt;/FQL&gt;&lt;FQL&gt;&lt;Q&gt;NL0000226223^FF_PTX_INC(ANN_R,40909,41274,,,USD)&lt;/Q&gt;&lt;R&gt;1&lt;/R&gt;&lt;C&gt;1&lt;/C&gt;&lt;D xsi:type="xsd:double"&gt;-2113.00002934152&lt;/D&gt;&lt;/FQL&gt;&lt;FQL&gt;&lt;Q&gt;KR7068270008^FF_ASSETS(ANN_R,43101,43465,,,USD)&lt;/Q&gt;&lt;R&gt;1&lt;/R&gt;&lt;C&gt;1&lt;/C&gt;&lt;D xsi:type="xsd:double"&gt;3218.15819776367&lt;/D&gt;&lt;/FQL&gt;&lt;FQL&gt;&lt;Q&gt;KR7068270008^FF_SHLDRS_EQ(ANN_R,43101,43465,,,USD)&lt;/Q&gt;&lt;R&gt;1&lt;/R&gt;&lt;C&gt;1&lt;/C&gt;&lt;D xsi:type="xsd:double"&gt;2228.44936421416&lt;/D&gt;&lt;/FQL&gt;&lt;FQL&gt;&lt;Q&gt;KR7068270008^FF_MKT_VAL(ANN_R,43101,43465,,,USD)&lt;/Q&gt;&lt;R&gt;1&lt;/R&gt;&lt;C&gt;1&lt;/C&gt;&lt;D xsi:type="xsd:double"&gt;25343.7424882608&lt;/D&gt;&lt;/FQL&gt;&lt;FQL&gt;&lt;Q&gt;NL0010832176^FF_PTX_INC(ANN_R,41640,42004,,,USD)&lt;/Q&gt;&lt;R&gt;1&lt;/R&gt;&lt;C&gt;1&lt;/C&gt;&lt;D xsi:type="xsd:double"&gt;-14.3362173814774&lt;/D&gt;&lt;/FQL&gt;&lt;FQL&gt;&lt;Q&gt;JP3933800009^FF_TAX_RATE(ANN_R,43101,43465)&lt;/Q&gt;&lt;R&gt;1&lt;/R&gt;&lt;C&gt;1&lt;/C&gt;&lt;D xsi:type="xsd:double"&gt;30.4197704695694&lt;/D&gt;&lt;/FQL&gt;&lt;FQL&gt;&lt;Q&gt;NL0000009082^FF_TAX_CF(ANN_R,43831,44196,,,USD)&lt;/Q&gt;&lt;R&gt;1&lt;/R&gt;&lt;C&gt;1&lt;/C&gt;&lt;D xsi:type="xsd:double"&gt;0&lt;/D&gt;&lt;/FQL&gt;&lt;FQL&gt;&lt;Q&gt;JP3933800009^FF_ASSETS(ANN_R,43101,43465,,,USD)&lt;/Q&gt;&lt;R&gt;1&lt;/R&gt;&lt;C&gt;1&lt;/C&gt;&lt;D xsi:type="xsd:double"&gt;23827.6868654182&lt;/D&gt;&lt;/FQL&gt;&lt;FQL&gt;&lt;Q&gt;JP3933800009^FF_SHLDRS_EQ(ANN_R,43101,43465,,,USD)&lt;/Q&gt;&lt;R&gt;1&lt;/R&gt;&lt;C&gt;1&lt;/C&gt;&lt;D xsi:type="xsd:double"&gt;9528.61118295044&lt;/D&gt;&lt;/FQL&gt;&lt;FQL&gt;&lt;Q&gt;JP3933800009^FF_MKT_VAL(ANN_R,43101,43465,,,USD)&lt;/Q&gt;&lt;R&gt;1&lt;/R&gt;&lt;C&gt;1&lt;/C&gt;&lt;D xsi:type="xsd:double"&gt;26449.0739457934&lt;/D&gt;&lt;/FQL&gt;&lt;FQL&gt;&lt;Q&gt;ES0105046009^FF_PTX_INC(ANN_R,43101,43465,,,USD)&lt;/Q&gt;&lt;R&gt;1&lt;/R&gt;&lt;C&gt;1&lt;/C&gt;&lt;D xsi:type="xsd:double"&gt;2025.86387213278&lt;/D&gt;&lt;/FQL&gt;&lt;FQL&gt;&lt;Q&gt;TW0002886009^FF_TAX_RATE(ANN_R,43101,43465)&lt;/Q&gt;&lt;R&gt;1&lt;/R&gt;&lt;C&gt;1&lt;/C&gt;&lt;D xsi:type="xsd:double"&gt;9.70284050894286&lt;/D&gt;&lt;/FQL&gt;&lt;FQL&gt;&lt;Q&gt;JP3463000004^FF_PTX_INC(ANN_R,40909,41274,,,USD)&lt;/Q&gt;&lt;R&gt;1&lt;/R&gt;&lt;C&gt;1&lt;/C&gt;&lt;D xsi:type="xsd:double"&gt;3197.48262871616&lt;/D&gt;&lt;/FQL&gt;&lt;FQL&gt;&lt;Q&gt;TW0002886009^FF_ASSETS(ANN_R,43101,43465,,,USD)&lt;/Q&gt;&lt;R&gt;1&lt;/R&gt;&lt;C&gt;1&lt;/C&gt;&lt;D xsi:type="xsd:double"&gt;115237.64788911&lt;/D&gt;&lt;/FQL&gt;&lt;FQL&gt;&lt;Q&gt;TW0002886009^FF_SHLDRS_EQ(ANN_R,43101,43465,,,USD)&lt;/Q&gt;&lt;R&gt;1&lt;/R&gt;&lt;C&gt;1&lt;/C&gt;&lt;D xsi:type="xsd:double"&gt;10223.5839447613&lt;/D&gt;&lt;/FQL&gt;&lt;FQL&gt;&lt;Q&gt;TW0002886009^FF_MKT_VAL(ANN_R,43101,43465,,,USD)&lt;/Q&gt;&lt;R&gt;1&lt;/R&gt;&lt;C&gt;1&lt;/C&gt;&lt;D xsi:type="xsd:double"&gt;11481.7774513126&lt;/D&gt;&lt;/FQL&gt;&lt;FQL&gt;&lt;Q&gt;NL0012969182^FF_TAX_CF(ANN_R,42005,42369,,,USD)&lt;/Q&gt;&lt;R&gt;1&lt;/R&gt;&lt;C&gt;1&lt;/C&gt;&lt;D xsi:type="xsd:double"&gt;8.73164247846603&lt;/D&gt;&lt;/FQL&gt;&lt;FQL&gt;&lt;Q&gt;JP3830800003^FF_TAX_RATE(ANN_R,43101,43465)&lt;/Q&gt;&lt;R&gt;1&lt;/R&gt;&lt;C&gt;1&lt;/C&gt;&lt;D xsi:type="xsd:double"&gt;29.9267359877317&lt;/D&gt;&lt;/FQL&gt;&lt;FQL&gt;&lt;Q&gt;US4932671088^FF_TAX_CF(ANN_R,43831,44196)&lt;/Q&gt;&lt;R&gt;1&lt;/R&gt;&lt;C&gt;1&lt;/C&gt;&lt;D xsi:type="xsd:double"&gt;241&lt;/D&gt;&lt;/FQL&gt;&lt;FQL&gt;&lt;Q&gt;JP3830800003^FF_ASSETS(ANN_R,43101,43465,,,USD)&lt;/Q&gt;&lt;R&gt;1&lt;/R&gt;&lt;C&gt;1&lt;/C&gt;&lt;D xsi:type="xsd:double"&gt;35002.2253093999&lt;/D&gt;&lt;/FQL&gt;&lt;FQL&gt;&lt;Q&gt;JP3830800003^FF_SHLDRS_EQ(ANN_R,43101,43465,,,USD)&lt;/Q&gt;&lt;R&gt;1&lt;/R&gt;&lt;C&gt;1&lt;/C&gt;&lt;D xsi:type="xsd:double"&gt;21710.4688777998&lt;/D&gt;&lt;/FQL&gt;&lt;FQL&gt;&lt;Q&gt;JP3830800003^FF_MKT_VAL(ANN_R,43101,43465,,,USD)&lt;/Q&gt;&lt;R&gt;1&lt;/R&gt;&lt;C&gt;1&lt;/C&gt;&lt;D xsi:type="xsd:double"&gt;29026.7426295385&lt;/D&gt;&lt;/FQL&gt;&lt;FQL&gt;&lt;Q&gt;JP3942400007^FF_PTX_INC(ANN_R,41640,42004,,,USD)&lt;/Q&gt;&lt;R&gt;1&lt;/R&gt;&lt;C&gt;1&lt;/C&gt;&lt;D xsi:type="xsd:double"&gt;1217.66158579849&lt;/D&gt;&lt;/FQL&gt;&lt;FQL&gt;&lt;Q&gt;JP3381000003^FF_TAX_RATE(ANN_R,43101,43465)&lt;/Q&gt;&lt;R&gt;1&lt;/R&gt;&lt;C&gt;1&lt;/C&gt;&lt;D xsi:type="xsd:double"&gt;21.9123491315867&lt;/D&gt;&lt;/FQL&gt;&lt;FQL&gt;&lt;Q&gt;TW0002002003^FF_PTX_INC(ANN_R,42736,43100,,,USD)&lt;/Q&gt;&lt;R&gt;1&lt;/R&gt;&lt;C&gt;1&lt;/C&gt;&lt;D xsi:type="xsd:double"&gt;779.930898880452&lt;/D&gt;&lt;/FQL&gt;&lt;FQL&gt;&lt;Q&gt;JP3381000003^FF_ASSETS(ANN_R,43101,43465,,,USD)&lt;/Q&gt;&lt;R&gt;1&lt;/R&gt;&lt;C&gt;1&lt;/C&gt;&lt;D xsi:type="xsd:double"&gt;72930.2535395455&lt;/D&gt;&lt;/FQL&gt;&lt;FQL&gt;&lt;Q&gt;JP3381000003^FF_SHLDRS_EQ(ANN_R,43101,43465,,,USD)&lt;/Q&gt;&lt;R&gt;1&lt;/R&gt;&lt;C&gt;1&lt;/C&gt;&lt;D xsi:type="xsd:double"&gt;29496.8535846947&lt;/D&gt;&lt;/FQL&gt;&lt;FQL&gt;&lt;Q&gt;JP3381000003^FF_MKT_VAL(ANN_R,43101,43465,,,USD)&lt;/Q&gt;&lt;R&gt;1&lt;/R&gt;&lt;C&gt;1&lt;/C&gt;&lt;D xsi:type="xsd:double"&gt;19390.8809881146&lt;/D&gt;&lt;/FQL&gt;&lt;FQL&gt;&lt;Q&gt;DE0005557508^FF_PTX_INC(ANN_R,41275,41639,,,USD)&lt;/Q&gt;&lt;R&gt;1&lt;/R&gt;&lt;C&gt;1&lt;/C&gt;&lt;D xsi:type="xsd:double"&gt;2919.43225049973&lt;/D&gt;&lt;/FQL&gt;&lt;FQL&gt;&lt;Q&gt;KR7005380001^FF_TAX_RATE(ANN_R,43101,43465)&lt;/Q&gt;&lt;R&gt;1&lt;/R&gt;&lt;C&gt;1&lt;/C&gt;&lt;D xsi:type="xsd:double"&gt;45.8308549993264&lt;/D&gt;&lt;/FQL&gt;&lt;FQL&gt;&lt;Q&gt;DE0005810055^FF_PTX_INC(ANN_R,43831,44196,,,USD)&lt;/Q&gt;&lt;R&gt;1&lt;/R&gt;&lt;C&gt;1&lt;/C&gt;&lt;D xsi:type="xsd:double"&gt;1717.02955410481&lt;/D&gt;&lt;/FQL&gt;&lt;FQL&gt;&lt;Q&gt;KR7005380001^FF_ASSETS(ANN_R,43101,43465,,,USD)&lt;/Q&gt;&lt;R&gt;1&lt;/R&gt;&lt;C&gt;1&lt;/C&gt;&lt;D xsi:type="xsd:double"&gt;161906.926226748&lt;/D&gt;&lt;/FQL&gt;&lt;FQL&gt;&lt;Q&gt;KR7005380001^FF_SHLDRS_EQ(ANN_R,43101,43465,,,USD)&lt;/Q&gt;&lt;R&gt;1&lt;/R&gt;&lt;C&gt;1&lt;/C&gt;&lt;D xsi:type="xsd:double"&gt;60919.4905912668&lt;/D&gt;&lt;/FQL&gt;&lt;FQL&gt;&lt;Q&gt;KR7005380001^FF_MKT_VAL(ANN_R,43101,43465,,,USD)&lt;/Q&gt;&lt;R&gt;1&lt;/R&gt;&lt;C&gt;1&lt;/C&gt;&lt;D xsi:type="xsd:double"&gt;28152.6215216189&lt;/D&gt;&lt;/FQL&gt;&lt;FQL&gt;&lt;Q&gt;US92276F1003^FF_TAX_CF(ANN_R,43831,44196)&lt;/Q&gt;&lt;R&gt;0&lt;/R&gt;&lt;C&gt;0&lt;/C&gt;&lt;/FQL&gt;&lt;FQL&gt;&lt;Q&gt;JP3814800003^FF_TAX_RATE(ANN_R,43101,43465)&lt;/Q&gt;&lt;R&gt;1&lt;/R&gt;&lt;C&gt;1&lt;/C&gt;&lt;D xsi:type="xsd:double"&gt;25.4257752068339&lt;/D&gt;&lt;/FQL&gt;&lt;FQL&gt;&lt;Q&gt;JP3893200000^FF_TAX_CF(ANN_R,43101,43465,,,USD)&lt;/Q&gt;&lt;R&gt;1&lt;/R&gt;&lt;C&gt;1&lt;/C&gt;&lt;D xsi:type="xsd:double"&gt;344.718630477786&lt;/D&gt;&lt;/FQL&gt;&lt;FQL&gt;&lt;Q&gt;JP3814800003^FF_ASSETS(ANN_R,43101,43465,,,USD)&lt;/Q&gt;&lt;R&gt;1&lt;/R&gt;&lt;C&gt;1&lt;/C&gt;&lt;D xsi:type="xsd:double"&gt;26953.2057574708&lt;/D&gt;&lt;/FQL&gt;&lt;FQL&gt;&lt;Q&gt;JP3814800003^FF_SHLDRS_EQ(ANN_R,43101,43465,,,USD)&lt;/Q&gt;&lt;R&gt;1&lt;/R&gt;&lt;C&gt;1&lt;/C&gt;&lt;D xsi:type="xsd:double"&gt;14601.2570988797&lt;/D&gt;&lt;/FQL&gt;&lt;FQL&gt;&lt;Q&gt;JP3814800003^FF_MKT_VAL(ANN_R,43101,43465,,,USD)&lt;/Q&gt;&lt;R&gt;1&lt;/R&gt;&lt;C&gt;1&lt;/C&gt;&lt;D xsi:type="xsd:double"&gt;25139.2103307165&lt;/D&gt;&lt;/FQL&gt;&lt;FQL&gt;&lt;Q&gt;FI4000297767^FF_PTX_INC(ANN_R,43831,44196,,,USD)&lt;/Q&gt;&lt;R&gt;1&lt;/R&gt;&lt;C&gt;1&lt;/C&gt;&lt;D xsi:type="xsd:double"&gt;3378.88437096251&lt;/D&gt;&lt;/FQL&gt;&lt;FQL&gt;&lt;Q&gt;JP3496400007^FF_TAX_RATE(ANN_R,43101,43465)&lt;/Q&gt;&lt;R&gt;1&lt;/R&gt;&lt;C&gt;1&lt;/C&gt;&lt;D xsi:type="xsd:double"&gt;30.7754722571499&lt;/D&gt;&lt;/FQL&gt;&lt;FQL&gt;&lt;Q&gt;US8326964058^FF_TAX_CF(ANN_R,40909,41274,,,USD)&lt;/Q&gt;&lt;R&gt;1&lt;/R&gt;&lt;C&gt;1&lt;/C&gt;&lt;D xsi:type="xsd:double"&gt;257.762&lt;/D&gt;&lt;/FQL&gt;&lt;FQL&gt;&lt;Q&gt;JP3496400007^FF_ASSETS(ANN_R,43101,43465,,,USD)&lt;/Q&gt;&lt;R&gt;1&lt;/R&gt;&lt;C&gt;1&lt;/C&gt;&lt;D xsi:type="xsd:double"&gt;61819.9689509859&lt;/D&gt;&lt;/FQL&gt;&lt;FQL&gt;&lt;Q&gt;JP3496400007^FF_SHLDRS_EQ(ANN_R,43101,43465,,,USD)&lt;/Q&gt;&lt;R&gt;1&lt;/R&gt;&lt;C&gt;1&lt;/C&gt;&lt;D xsi:type="xsd:double"&gt;35483.8011531187&lt;/D&gt;&lt;/FQL&gt;&lt;FQL&gt;&lt;Q&gt;JP3496400007^FF_MKT_VAL(ANN_R,43101,43465,,,USD)&lt;/Q&gt;&lt;R&gt;1&lt;/R&gt;&lt;C&gt;1&lt;/C&gt;&lt;D xsi:type="xsd:double"&gt;61441.2720046359&lt;/D&gt;&lt;/FQL&gt;&lt;FQL&gt;&lt;Q&gt;DE000A0D9PT0^FF_TAX_CF(ANN_R,43101,43465,,,USD)&lt;/Q&gt;&lt;R&gt;1&lt;/R&gt;&lt;C&gt;1&lt;/C&gt;&lt;D xsi:type="xsd:double"&gt;161.271787714958&lt;/D&gt;&lt;/FQL&gt;&lt;FQL&gt;&lt;Q&gt;JP3143600009^FF_TAX_RATE(ANN_R,43101,43465)&lt;/Q&gt;&lt;R&gt;1&lt;/R&gt;&lt;C&gt;1&lt;/C&gt;&lt;D xsi:type="xsd:double"&gt;19.7334612481361&lt;/D&gt;&lt;/FQL&gt;&lt;FQL&gt;&lt;Q&gt;JP3762600009^FF_TAX_CF(ANN_R,43466,43830,,,USD)&lt;/Q&gt;&lt;R&gt;1&lt;/R&gt;&lt;C&gt;1&lt;/C&gt;&lt;D xsi:type="xsd:double"&gt;245.31387142092&lt;/D&gt;&lt;/FQL&gt;&lt;FQL&gt;&lt;Q&gt;JP3143600009^FF_ASSETS(ANN_R,43101,43465,,,USD)&lt;/Q&gt;&lt;R&gt;1&lt;/R&gt;&lt;C&gt;1&lt;/C&gt;&lt;D xsi:type="xsd:double"&gt;81466.2462072792&lt;/D&gt;&lt;/FQL&gt;&lt;FQL&gt;&lt;Q&gt;JP3143600009^FF_SHLDRS_EQ(ANN_R,43101,43465,,,USD)&lt;/Q&gt;&lt;R&gt;1&lt;/R&gt;&lt;C&gt;1&lt;/C&gt;&lt;D xsi:type="xsd:double"&gt;25100.9165145298&lt;/D&gt;&lt;/FQL&gt;&lt;FQL&gt;&lt;Q&gt;JP3143600009^FF_MKT_VAL(ANN_R,43101,43465,,,USD)&lt;/Q&gt;&lt;R&gt;1&lt;/R&gt;&lt;C&gt;1&lt;/C&gt;&lt;D xsi:type="xsd:double"&gt;30121.4283979866&lt;/D&gt;&lt;/FQL&gt;&lt;FQL&gt;&lt;Q&gt;JP3802300008^FF_PTX_INC(ANN_R,43101,43465,,,USD)&lt;/Q&gt;&lt;R&gt;1&lt;/R&gt;&lt;C&gt;1&lt;/C&gt;&lt;D xsi:type="xsd:double"&gt;2198.87514766119&lt;/D&gt;&lt;/FQL&gt;&lt;FQL&gt;&lt;Q&gt;JP3371200001^FF_TAX_RATE(ANN_R,43101,43465)&lt;/Q&gt;&lt;R&gt;1&lt;/R&gt;&lt;C&gt;1&lt;/C&gt;&lt;D xsi:type="xsd:double"&gt;20.6427706665726&lt;/D&gt;&lt;/FQL&gt;&lt;FQL&gt;&lt;Q&gt;TW0002882008^FF_PTX_INC(ANN_R,42005,42369,,,USD)&lt;/Q&gt;&lt;R&gt;1&lt;/R&gt;&lt;C&gt;1&lt;/C&gt;&lt;D xsi:type="xsd:double"&gt;2079.24499321932&lt;/D&gt;&lt;/FQL&gt;&lt;FQL&gt;&lt;Q&gt;JP3371200001^FF_ASSETS(ANN_R,43101,43465,,,USD)&lt;/Q&gt;&lt;R&gt;1&lt;/R&gt;&lt;C&gt;1&lt;/C&gt;&lt;D xsi:type="xsd:double"&gt;27297.9447583081&lt;/D&gt;&lt;/FQL&gt;&lt;FQL&gt;&lt;Q&gt;JP3371200001^FF_SHLDRS_EQ(ANN_R,43101,43465,,,USD)&lt;/Q&gt;&lt;R&gt;1&lt;/R&gt;&lt;C&gt;1&lt;/C&gt;&lt;D xsi:type="xsd:double"&gt;22113.4605946643&lt;/D&gt;&lt;/FQL&gt;&lt;FQL&gt;&lt;Q&gt;JP3371200001^FF_MKT_VAL(ANN_R,43101,43465,,,USD)&lt;/Q&gt;&lt;R&gt;1&lt;/R&gt;&lt;C&gt;1&lt;/C&gt;&lt;D xsi:type="xsd:double"&gt;44141.0499832979&lt;/D&gt;&lt;/FQL&gt;&lt;FQL&gt;&lt;Q&gt;CH0012138530^FF_PTX_INC(ANN_R,43101,43465,,,USD)&lt;/Q&gt;&lt;R&gt;1&lt;/R&gt;&lt;C&gt;1&lt;/C&gt;&lt;D xsi:type="xsd:double"&gt;3445.51898431778&lt;/D&gt;&lt;/FQL&gt;&lt;FQL&gt;&lt;Q&gt;JP3476480003^FF_TAX_RATE(ANN_R,43101,43465)&lt;/Q&gt;&lt;R&gt;1&lt;/R&gt;&lt;C&gt;1&lt;/C&gt;&lt;D xsi:type="xsd:double"&gt;3.40561630746364&lt;/D&gt;&lt;/FQL&gt;&lt;FQL&gt;&lt;Q&gt;US4364401012^FF_PTX_INC(ANN_R,42370,42735,,,USD)&lt;/Q&gt;&lt;R&gt;1&lt;/R&gt;&lt;C&gt;1&lt;/C&gt;&lt;D xsi:type="xsd:double"&gt;415.3&lt;/D&gt;&lt;/FQL&gt;&lt;FQL&gt;&lt;Q&gt;JP3476480003^FF_ASSETS(ANN_R,43101,43465,,,USD)&lt;/Q&gt;&lt;R&gt;1&lt;/R&gt;&lt;C&gt;1&lt;/C&gt;&lt;D xsi:type="xsd:double"&gt;504024.611040417&lt;/D&gt;&lt;/FQL&gt;&lt;FQL&gt;&lt;Q&gt;JP3476480003^FF_SHLDRS_EQ(ANN_R,43101,43465,,,USD)&lt;/Q&gt;&lt;R&gt;1&lt;/R&gt;&lt;C&gt;1&lt;/C&gt;&lt;D xsi:type="xsd:double"&gt;35254.0691816909&lt;/D&gt;&lt;/FQL&gt;&lt;FQL&gt;&lt;Q&gt;JP3476480003^FF_MKT_VAL(ANN_R,43101,43465,,,USD)&lt;/Q&gt;&lt;R&gt;1&lt;/R&gt;&lt;C&gt;1&lt;/C&gt;&lt;D xsi:type="xsd:double"&gt;21275.1179022084&lt;/D&gt;&lt;/FQL&gt;&lt;FQL&gt;&lt;Q&gt;US6516391066^FF_TAX_CF(ANN_R,42370,42735)&lt;/Q&gt;&lt;R&gt;1&lt;/R&gt;&lt;C&gt;1&lt;/C&gt;&lt;D xsi:type="xsd:double"&gt;85&lt;/D&gt;&lt;/FQL&gt;&lt;FQL&gt;&lt;Q&gt;JP3634600005^FF_TAX_RATE(ANN_R,43101,43465)&lt;/Q&gt;&lt;R&gt;1&lt;/R&gt;&lt;C&gt;1&lt;/C&gt;&lt;D xsi:type="xsd:double"&gt;17.1617570665358&lt;/D&gt;&lt;/FQL&gt;&lt;FQL&gt;&lt;Q&gt;JP3902400005^FF_PTX_INC(ANN_R,42005,42369,,,USD)&lt;/Q&gt;&lt;R&gt;1&lt;/R&gt;&lt;C&gt;1&lt;/C&gt;&lt;D xsi:type="xsd:double"&gt;2939.90827509016&lt;/D&gt;&lt;/FQL&gt;&lt;FQL&gt;&lt;Q&gt;JP3634600005^FF_ASSETS(ANN_R,43101,43465,,,USD)&lt;/Q&gt;&lt;R&gt;1&lt;/R&gt;&lt;C&gt;1&lt;/C&gt;&lt;D xsi:type="xsd:double"&gt;49445.2182282694&lt;/D&gt;&lt;/FQL&gt;&lt;FQL&gt;&lt;Q&gt;JP3634600005^FF_SHLDRS_EQ(ANN_R,43101,43465,,,USD)&lt;/Q&gt;&lt;R&gt;1&lt;/R&gt;&lt;C&gt;1&lt;/C&gt;&lt;D xsi:type="xsd:double"&gt;24009.3135337261&lt;/D&gt;&lt;/FQL&gt;&lt;FQL&gt;&lt;Q&gt;JP3634600005^FF_MKT_VAL(ANN_R,43101,43465,,,USD)&lt;/Q&gt;&lt;R&gt;1&lt;/R&gt;&lt;C&gt;1&lt;/C&gt;&lt;D xsi:type="xsd:double"&gt;18801.4816293372&lt;/D&gt;&lt;/FQL&gt;&lt;FQL&gt;&lt;Q&gt;DK0010181759^FF_PTX_INC(ANN_R,40909,41274,,,USD)&lt;/Q&gt;&lt;R&gt;1&lt;/R&gt;&lt;C&gt;1&lt;/C&gt;&lt;D xsi:type="xsd:double"&gt;1380.11383625865&lt;/D&gt;&lt;/FQL&gt;&lt;FQL&gt;&lt;Q&gt;JP3197600004^FF_TAX_RATE(ANN_R,43101,43465)&lt;/Q&gt;&lt;R&gt;1&lt;/R&gt;&lt;C&gt;1&lt;/C&gt;&lt;D xsi:type="xsd:double"&gt;21.1585995431933&lt;/D&gt;&lt;/FQL&gt;&lt;FQL&gt;&lt;Q&gt;JP3762600009^FF_PTX_INC(ANN_R,43831,44196,,,USD)&lt;/Q&gt;&lt;R&gt;1&lt;/R&gt;&lt;C&gt;1&lt;/C&gt;&lt;D xsi:type="xsd:double"&gt;2283.36842597276&lt;/D&gt;&lt;/FQL&gt;&lt;FQL&gt;&lt;Q&gt;JP3197600004^FF_ASSETS(ANN_R,43101,43465,,,USD)&lt;/Q&gt;&lt;R&gt;1&lt;/R&gt;&lt;C&gt;1&lt;/C&gt;&lt;D xsi:type="xsd:double"&gt;5728.49910056777&lt;/D&gt;&lt;/FQL&gt;&lt;FQL&gt;&lt;Q&gt;JP3197600004^FF_SHLDRS_EQ(ANN_R,43101,43465,,,USD)&lt;/Q&gt;&lt;R&gt;1&lt;/R&gt;&lt;C&gt;1&lt;/C&gt;&lt;D xsi:type="xsd:double"&gt;4930.79356978647&lt;/D&gt;&lt;/FQL&gt;&lt;FQL&gt;&lt;Q&gt;JP3197600004^FF_MKT_VAL(ANN_R,43101,43465,,,USD)&lt;/Q&gt;&lt;R&gt;1&lt;/R&gt;&lt;C&gt;1&lt;/C&gt;&lt;D xsi:type="xsd:double"&gt;15923.9892602562&lt;/D&gt;&lt;/FQL&gt;&lt;FQL&gt;&lt;Q&gt;JE00BYSS4X48^FF_PTX_INC(ANN_R,41640,42004,,,USD)&lt;/Q&gt;&lt;R&gt;1&lt;/R&gt;&lt;C&gt;1&lt;/C&gt;&lt;D xsi:type="xsd:double"&gt;-80.3&lt;/D&gt;&lt;/FQL&gt;&lt;FQL&gt;&lt;Q&gt;TW0001326007^FF_TAX_RATE(ANN_R,43101,43465)&lt;/Q&gt;&lt;R&gt;1&lt;/R&gt;&lt;C&gt;1&lt;/C&gt;&lt;D xsi:type="xsd:double"&gt;16.9293158598213&lt;/D&gt;&lt;/FQL&gt;&lt;FQL&gt;&lt;Q&gt;US4461501045^FF_PTX_INC(ANN_R,42370,42735,,,USD)&lt;/Q&gt;&lt;R&gt;1&lt;/R&gt;&lt;C&gt;1&lt;/C&gt;&lt;D xsi:type="xsd:double"&gt;919.762&lt;/D&gt;&lt;/FQL&gt;&lt;FQL&gt;&lt;Q&gt;TW0001326007^FF_ASSETS(ANN_R,43101,43465,,,USD)&lt;/Q&gt;&lt;R&gt;1&lt;/R&gt;&lt;C&gt;1&lt;/C&gt;&lt;D xsi:type="xsd:double"&gt;19243.9395224174&lt;/D&gt;&lt;/FQL&gt;&lt;FQL&gt;&lt;Q&gt;TW0001326007^FF_SHLDRS_EQ(ANN_R,43101,43465,,,USD)&lt;/Q&gt;&lt;R&gt;1&lt;/R&gt;&lt;C&gt;1&lt;/C&gt;&lt;D xsi:type="xsd:double"&gt;12031.392042015&lt;/D&gt;&lt;/FQL&gt;&lt;FQL&gt;&lt;Q&gt;TW0001326007^FF_MKT_VAL(ANN_R,43101,43465,,,USD)&lt;/Q&gt;&lt;R&gt;1&lt;/R&gt;&lt;C&gt;1&lt;/C&gt;&lt;D xsi:type="xsd:double"&gt;19928.6076835905&lt;/D&gt;&lt;/FQL&gt;&lt;FQL&gt;&lt;Q&gt;IT0000062072^FF_PTX_INC(ANN_R,43101,43465,,,USD)&lt;/Q&gt;&lt;R&gt;1&lt;/R&gt;&lt;C&gt;1&lt;/C&gt;&lt;D xsi:type="xsd:double"&gt;3893.17409992218&lt;/D&gt;&lt;/FQL&gt;&lt;FQL&gt;&lt;Q&gt;JP3802400006^FF_TAX_RATE(ANN_R,43101,43465)&lt;/Q&gt;&lt;R&gt;1&lt;/R&gt;&lt;C&gt;1&lt;/C&gt;&lt;D xsi:type="xsd:double"&gt;26.886283939485&lt;/D&gt;&lt;/FQL&gt;&lt;FQL&gt;&lt;Q&gt;JP3242800005^FF_PTX_INC(ANN_R,42005,42369,,,USD)&lt;/Q&gt;&lt;R&gt;1&lt;/R&gt;&lt;C&gt;1&lt;/C&gt;&lt;D xsi:type="xsd:double"&gt;2869.85099578649&lt;/D&gt;&lt;/FQL&gt;&lt;FQL&gt;&lt;Q&gt;JP3802400006^FF_ASSETS(ANN_R,43101,43465,,,USD)&lt;/Q&gt;&lt;R&gt;1&lt;/R&gt;&lt;C&gt;1&lt;/C&gt;&lt;D xsi:type="xsd:double"&gt;16250.3681968218&lt;/D&gt;&lt;/FQL&gt;&lt;FQL&gt;&lt;Q&gt;JP3802400006^FF_SHLDRS_EQ(ANN_R,43101,43465,,,USD)&lt;/Q&gt;&lt;R&gt;1&lt;/R&gt;&lt;C&gt;1&lt;/C&gt;&lt;D xsi:type="xsd:double"&gt;13743.2036721986&lt;/D&gt;&lt;/FQL&gt;&lt;FQL&gt;&lt;Q&gt;JP3802400006^FF_MKT_VAL(ANN_R,43101,43465,,,USD)&lt;/Q&gt;&lt;R&gt;1&lt;/R&gt;&lt;C&gt;1&lt;/C&gt;&lt;D xsi:type="xsd:double"&gt;49138.610312311&lt;/D&gt;&lt;/FQL&gt;&lt;FQL&gt;&lt;Q&gt;KR7006400006^FF_TAX_CF(ANN_R,43831,44196,,,USD)&lt;/Q&gt;&lt;R&gt;1&lt;/R&gt;&lt;C&gt;1&lt;/C&gt;&lt;D xsi:type="xsd:double"&gt;105.582565200705&lt;/D&gt;&lt;/FQL&gt;&lt;FQL&gt;&lt;Q&gt;JP3173400007^FF_TAX_RATE(ANN_R,43101,43465)&lt;/Q&gt;&lt;R&gt;1&lt;/R&gt;&lt;C&gt;1&lt;/C&gt;&lt;D xsi:type="xsd:double"&gt;27.6861665519615&lt;/D&gt;&lt;/FQL&gt;&lt;FQL&gt;&lt;Q&gt;JP3422950000^FF_PTX_INC(ANN_R,42370,42735,,,USD)&lt;/Q&gt;&lt;R&gt;1&lt;/R&gt;&lt;C&gt;1&lt;/C&gt;&lt;D xsi:type="xsd:double"&gt;2516.21570487041&lt;/D&gt;&lt;/FQL&gt;&lt;FQL&gt;&lt;Q&gt;JP3173400007^FF_ASSETS(ANN_R,43101,43465,,,USD)&lt;/Q&gt;&lt;R&gt;1&lt;/R&gt;&lt;C&gt;1&lt;/C&gt;&lt;D xsi:type="xsd:double"&gt;2080.488539543&lt;/D&gt;&lt;/FQL&gt;&lt;FQL&gt;&lt;Q&gt;JP3173400007^FF_SHLDRS_EQ(ANN_R,43101,43465,,,USD)&lt;/Q&gt;&lt;R&gt;1&lt;/R&gt;&lt;C&gt;1&lt;/C&gt;&lt;D xsi:type="xsd:double"&gt;1856.07861689664&lt;/D&gt;&lt;/FQL&gt;&lt;FQL&gt;&lt;Q&gt;JP3173400007^FF_MKT_VAL(ANN_R,43101,43465,,,USD)&lt;/Q&gt;&lt;R&gt;1&lt;/R&gt;&lt;C&gt;1&lt;/C&gt;&lt;D xsi:type="xsd:double"&gt;7402.09409681092&lt;/D&gt;&lt;/FQL&gt;&lt;FQL&gt;&lt;Q&gt;DE0007164600^FF_PTX_INC(ANN_R,41275,41639,,,USD)&lt;/Q&gt;&lt;R&gt;1&lt;/R&gt;&lt;C&gt;1&lt;/C&gt;&lt;D xsi:type="xsd:double"&gt;5836.20926475525&lt;/D&gt;&lt;/FQL&gt;&lt;FQL&gt;&lt;Q&gt;JP3951600000^FF_TAX_RATE(ANN_R,43101,43465)&lt;/Q&gt;&lt;R&gt;1&lt;/R&gt;&lt;C&gt;1&lt;/C&gt;&lt;D xsi:type="xsd:double"&gt;26.5342230862485&lt;/D&gt;&lt;/FQL&gt;&lt;FQL&gt;&lt;Q&gt;CH0025751329^FF_PTX_INC(ANN_R,42736,43100,,,USD)&lt;/Q&gt;&lt;R&gt;1&lt;/R&gt;&lt;C&gt;1&lt;/C&gt;&lt;D xsi:type="xsd:double"&gt;214.98900064029&lt;/D&gt;&lt;/FQL&gt;&lt;FQL&gt;&lt;Q&gt;JP3951600000^FF_ASSETS(ANN_R,43101,43465,,,USD)&lt;/Q&gt;&lt;R&gt;1&lt;/R&gt;&lt;C&gt;1&lt;/C&gt;&lt;D xsi:type="xsd:double"&gt;7250.44917316921&lt;/D&gt;&lt;/FQL&gt;&lt;FQL&gt;&lt;Q&gt;JP3951600000^FF_SHLDRS_EQ(ANN_R,43101,43465,,,USD)&lt;/Q&gt;&lt;R&gt;1&lt;/R&gt;&lt;C&gt;1&lt;/C&gt;&lt;D xsi:type="xsd:double"&gt;4023.6614612639&lt;/D&gt;&lt;/FQL&gt;&lt;FQL&gt;&lt;Q&gt;JP3951600000^FF_MKT_VAL(ANN_R,43101,43465,,,USD)&lt;/Q&gt;&lt;R&gt;1&lt;/R&gt;&lt;C&gt;1&lt;/C&gt;&lt;D xsi:type="xsd:double"&gt;19355.5586917015&lt;/D&gt;&lt;/FQL&gt;&lt;FQL&gt;&lt;Q&gt;DE0005810055^FF_PTX_INC(ANN_R,43101,43465,,,USD)&lt;/Q&gt;&lt;R&gt;1&lt;/R&gt;&lt;C&gt;1&lt;/C&gt;&lt;D xsi:type="xsd:double"&gt;1359.07168579102&lt;/D&gt;&lt;/FQL&gt;&lt;FQL&gt;&lt;Q&gt;JP3942400007^FF_TAX_RATE(ANN_R,43101,43465)&lt;/Q&gt;&lt;R&gt;1&lt;/R&gt;&lt;C&gt;1&lt;/C&gt;&lt;D xsi:type="xsd:double"&gt;24.498310508773&lt;/D&gt;&lt;/FQL&gt;&lt;FQL&gt;&lt;Q&gt;NL0010832176^FF_PTX_INC(ANN_R,41275,41639,,,USD)&lt;/Q&gt;&lt;R&gt;1&lt;/R&gt;&lt;C&gt;1&lt;/C&gt;&lt;D xsi:type="xsd:double"&gt;-8.54189499759674&lt;/D&gt;&lt;/FQL&gt;&lt;FQL&gt;&lt;Q&gt;JP3942400007^FF_ASSETS(ANN_R,43101,43465,,,USD)&lt;/Q&gt;&lt;R&gt;1&lt;/R&gt;&lt;C&gt;1&lt;/C&gt;&lt;D xsi:type="xsd:double"&gt;17472.5400281185&lt;/D&gt;&lt;/FQL&gt;&lt;FQL&gt;&lt;Q&gt;JP3942400007^FF_SHLDRS_EQ(ANN_R,43101,43465,,,USD)&lt;/Q&gt;&lt;R&gt;1&lt;/R&gt;&lt;C&gt;1&lt;/C&gt;&lt;D xsi:type="xsd:double"&gt;11925.6111783804&lt;/D&gt;&lt;/FQL&gt;&lt;FQL&gt;&lt;Q&gt;JP3942400007^FF_MKT_VAL(ANN_R,43101,43465,,,USD)&lt;/Q&gt;&lt;R&gt;1&lt;/R&gt;&lt;C&gt;1&lt;/C&gt;&lt;D xsi:type="xsd:double"&gt;29990.6966881135&lt;/D&gt;&lt;/FQL&gt;&lt;FQL&gt;&lt;Q&gt;JP3476480003^FF_TAX_CF(ANN_R,42370,42735)&lt;/Q&gt;&lt;R&gt;1&lt;/R&gt;&lt;C&gt;1&lt;/C&gt;&lt;D xsi:type="xsd:double"&gt;118807&lt;/D&gt;&lt;/FQL&gt;&lt;FQL&gt;&lt;Q&gt;JP3198900007^FF_TAX_RATE(ANN_R,43101,43465)&lt;/Q&gt;&lt;R&gt;1&lt;/R&gt;&lt;C&gt;1&lt;/C&gt;&lt;D xsi:type="xsd:double"&gt;28.1467649583617&lt;/D&gt;&lt;/FQL&gt;&lt;FQL&gt;&lt;Q&gt;US0404131064^FF_PTX_INC(ANN_R,41275,41639,,,USD)&lt;/Q&gt;&lt;R&gt;1&lt;/R&gt;&lt;C&gt;1&lt;/C&gt;&lt;D xsi:type="xsd:double"&gt;58.275&lt;/D&gt;&lt;/FQL&gt;&lt;FQL&gt;&lt;Q&gt;JP3198900007^FF_ASSETS(ANN_R,43101,43465,,,USD)&lt;/Q&gt;&lt;R&gt;1&lt;/R&gt;&lt;C&gt;1&lt;/C&gt;&lt;D xsi:type="xsd:double"&gt;8562.97902816255&lt;/D&gt;&lt;/FQL&gt;&lt;FQL&gt;&lt;Q&gt;JP3198900007^FF_SHLDRS_EQ(ANN_R,43101,43465,,,USD)&lt;/Q&gt;&lt;R&gt;1&lt;/R&gt;&lt;C&gt;1&lt;/C&gt;&lt;D xsi:type="xsd:double"&gt;6788.67754598707&lt;/D&gt;&lt;/FQL&gt;&lt;FQL&gt;&lt;Q&gt;JP3198900007^FF_MKT_VAL(ANN_R,43101,43465,,,USD)&lt;/Q&gt;&lt;R&gt;1&lt;/R&gt;&lt;C&gt;1&lt;/C&gt;&lt;D xsi:type="xsd:double"&gt;33579.4491880015&lt;/D&gt;&lt;/FQL&gt;&lt;FQL&gt;&lt;Q&gt;FR0000133308^FF_TAX_CF(ANN_R,42370,42735)&lt;/Q&gt;&lt;R&gt;1&lt;/R&gt;&lt;C&gt;1&lt;/C&gt;&lt;D xsi:type="xsd:double"&gt;2803&lt;/D&gt;&lt;/FQL&gt;&lt;FQL&gt;&lt;Q&gt;NL0012015705^FF_TAX_RATE(ANN_R,43831,44196)&lt;/Q&gt;&lt;R&gt;0&lt;/R&gt;&lt;C&gt;0&lt;/C&gt;&lt;/FQL&gt;&lt;FQL&gt;&lt;Q&gt;US45168D1046^FF_PTX_INC(ANN_R,41275,41639,,,USD)&lt;/Q&gt;&lt;R&gt;1&lt;/R&gt;&lt;C&gt;1&lt;/C&gt;&lt;D xsi:type="xsd:double"&gt;263.261&lt;/D&gt;&lt;/FQL&gt;&lt;FQL&gt;&lt;Q&gt;NL0012015705^FF_ASSETS(ANN_R,43831,44196,,,USD)&lt;/Q&gt;&lt;R&gt;1&lt;/R&gt;&lt;C&gt;1&lt;/C&gt;&lt;D xsi:type="xsd:double"&gt;12786.0971033573&lt;/D&gt;&lt;/FQL&gt;&lt;FQL&gt;&lt;Q&gt;NL0012015705^FF_SHLDRS_EQ(ANN_R,43831,44196,,,USD)&lt;/Q&gt;&lt;R&gt;1&lt;/R&gt;&lt;C&gt;1&lt;/C&gt;&lt;D xsi:type="xsd:double"&gt;10286.3845309019&lt;/D&gt;&lt;/FQL&gt;&lt;FQL&gt;&lt;Q&gt;NL0012015705^FF_MKT_VAL(ANN_R,43831,44196,,,USD)&lt;/Q&gt;&lt;R&gt;1&lt;/R&gt;&lt;C&gt;1&lt;/C&gt;&lt;D xsi:type="xsd:double"&gt;16818.0776854237&lt;/D&gt;&lt;/FQL&gt;&lt;FQL&gt;&lt;Q&gt;US21036P1084^FF_PTX_INC(ANN_R,42736,43100,,,USD)&lt;/Q&gt;&lt;R&gt;1&lt;/R&gt;&lt;C&gt;1&lt;/C&gt;&lt;D xsi:type="xsd:double"&gt;2093.4&lt;/D&gt;&lt;/FQL&gt;&lt;FQL&gt;&lt;Q&gt;FR0000120172^FF_TAX_RATE(ANN_R,43831,44196)&lt;/Q&gt;&lt;R&gt;1&lt;/R&gt;&lt;C&gt;1&lt;/C&gt;&lt;D xsi:type="xsd:double"&gt;36.5102639296188&lt;/D&gt;&lt;/FQL&gt;&lt;FQL&gt;&lt;Q&gt;JP3758190007^FF_TAX_CF(ANN_R,43831,44196,,,USD)&lt;/Q&gt;&lt;R&gt;1&lt;/R&gt;&lt;C&gt;1&lt;/C&gt;&lt;D xsi:type="xsd:double"&gt;167.436998876743&lt;/D&gt;&lt;/FQL&gt;&lt;FQL&gt;&lt;Q&gt;FR0000120172^FF_ASSETS(ANN_R,43831,44196,,,USD)&lt;/Q&gt;&lt;R&gt;1&lt;/R&gt;&lt;C&gt;1&lt;/C&gt;&lt;D xsi:type="xsd:double"&gt;58226.2955937386&lt;/D&gt;&lt;/FQL&gt;&lt;FQL&gt;&lt;Q&gt;FR0000120172^FF_SHLDRS_EQ(ANN_R,43831,44196,,,USD)&lt;/Q&gt;&lt;R&gt;1&lt;/R&gt;&lt;C&gt;1&lt;/C&gt;&lt;D xsi:type="xsd:double"&gt;11984.6718782187&lt;/D&gt;&lt;/FQL&gt;&lt;FQL&gt;&lt;Q&gt;FR0000120172^FF_MKT_VAL(ANN_R,43831,44196,,,USD)&lt;/Q&gt;&lt;R&gt;1&lt;/R&gt;&lt;C&gt;1&lt;/C&gt;&lt;D xsi:type="xsd:double"&gt;13873.3108121978&lt;/D&gt;&lt;/FQL&gt;&lt;FQL&gt;&lt;Q&gt;US74736K1016^FF_TAX_CF(ANN_R,42370,42735,,,USD)&lt;/Q&gt;&lt;R&gt;1&lt;/R&gt;&lt;C&gt;1&lt;/C&gt;&lt;D xsi:type="xsd:double"&gt;34.942&lt;/D&gt;&lt;/FQL&gt;&lt;FQL&gt;&lt;Q&gt;NL0000009082^FF_TAX_RATE(ANN_R,43831,44196)&lt;/Q&gt;&lt;R&gt;1&lt;/R&gt;&lt;C&gt;1&lt;/C&gt;&lt;D xsi:type="xsd:double"&gt;13.6858475894246&lt;/D&gt;&lt;/FQL&gt;&lt;FQL&gt;&lt;Q&gt;US92556V1061^FF_TAX_CF(ANN_R,41275,41639,,,USD)&lt;/Q&gt;&lt;R&gt;1&lt;/R&gt;&lt;C&gt;1&lt;/C&gt;&lt;D xsi:type="xsd:double"&gt;189.62&lt;/D&gt;&lt;/FQL&gt;&lt;FQL&gt;&lt;Q&gt;NL0000009082^FF_ASSETS(ANN_R,43831,44196,,,USD)&lt;/Q&gt;&lt;R&gt;1&lt;/R&gt;&lt;C&gt;1&lt;/C&gt;&lt;D xsi:type="xsd:double"&gt;14780.4835414886&lt;/D&gt;&lt;/FQL&gt;&lt;FQL&gt;&lt;Q&gt;NL0000009082^FF_SHLDRS_EQ(ANN_R,43831,44196,,,USD)&lt;/Q&gt;&lt;R&gt;1&lt;/R&gt;&lt;C&gt;1&lt;/C&gt;&lt;D xsi:type="xsd:double"&gt;2600.04366934299&lt;/D&gt;&lt;/FQL&gt;&lt;FQL&gt;&lt;Q&gt;NL0000009082^FF_MKT_VAL(ANN_R,43831,44196,,,USD)&lt;/Q&gt;&lt;R&gt;1&lt;/R&gt;&lt;C&gt;1&lt;/C&gt;&lt;D xsi:type="xsd:double"&gt;12772.0548797195&lt;/D&gt;&lt;/FQL&gt;&lt;FQL&gt;&lt;Q&gt;DE0005552004^FF_TAX_CF(ANN_R,42370,42735)&lt;/Q&gt;&lt;R&gt;1&lt;/R&gt;&lt;C&gt;1&lt;/C&gt;&lt;D xsi:type="xsd:double"&gt;528&lt;/D&gt;&lt;/FQL&gt;&lt;FQL&gt;&lt;Q&gt;ES0105046009^FF_TAX_RATE(ANN_R,43831,44196)&lt;/Q&gt;&lt;R&gt;0&lt;/R&gt;&lt;C&gt;0&lt;/C&gt;&lt;/FQL&gt;&lt;FQL&gt;&lt;Q&gt;TW0002881000^FF_PTX_INC(ANN_R,41640,42004,,,USD)&lt;/Q&gt;&lt;R&gt;1&lt;/R&gt;&lt;C&gt;1&lt;/C&gt;&lt;D xsi:type="xsd:double"&gt;2350.39505033393&lt;/D&gt;&lt;/FQL&gt;&lt;FQL&gt;&lt;Q&gt;ES0105046009^FF_ASSETS(ANN_R,43831,44196,,,USD)&lt;/Q&gt;&lt;R&gt;1&lt;/R&gt;&lt;C&gt;1&lt;/C&gt;&lt;D xsi:type="xsd:double"&gt;19164.5695043381&lt;/D&gt;&lt;/FQL&gt;&lt;FQL&gt;&lt;Q&gt;ES0105046009^FF_SHLDRS_EQ(ANN_R,43831,44196,,,USD)&lt;/Q&gt;&lt;R&gt;1&lt;/R&gt;&lt;C&gt;1&lt;/C&gt;&lt;D xsi:type="xsd:double"&gt;7486.91812389529&lt;/D&gt;&lt;/FQL&gt;&lt;FQL&gt;&lt;Q&gt;ES0105046009^FF_MKT_VAL(ANN_R,43831,44196,,,USD)&lt;/Q&gt;&lt;R&gt;1&lt;/R&gt;&lt;C&gt;1&lt;/C&gt;&lt;D xsi:type="xsd:double"&gt;26098.3206903934&lt;/D&gt;&lt;/FQL&gt;&lt;FQL&gt;&lt;Q&gt;US8725901040^FF_TAX_CF(ANN_R,43466,43830)&lt;/Q&gt;&lt;R&gt;1&lt;/R&gt;&lt;C&gt;1&lt;/C&gt;&lt;D xsi:type="xsd:double"&gt;88&lt;/D&gt;&lt;/FQL&gt;&lt;FQL&gt;&lt;Q&gt;FR0000120503^FF_TAX_RATE(ANN_R,43831,44196)&lt;/Q&gt;&lt;R&gt;1&lt;/R&gt;&lt;C&gt;1&lt;/C&gt;&lt;D xsi:type="xsd:double"&gt;36.3949483352468&lt;/D&gt;&lt;/FQL&gt;&lt;FQL&gt;&lt;Q&gt;KR7035420009^FF_PTX_INC(ANN_R,42370,42735,,,USD)&lt;/Q&gt;&lt;R&gt;1&lt;/R&gt;&lt;C&gt;1&lt;/C&gt;&lt;D xsi:type="xsd:double"&gt;975.505117493076&lt;/D&gt;&lt;/FQL&gt;&lt;FQL&gt;&lt;Q&gt;FR0000120503^FF_ASSETS(ANN_R,43831,44196,,,USD)&lt;/Q&gt;&lt;R&gt;1&lt;/R&gt;&lt;C&gt;1&lt;/C&gt;&lt;D xsi:type="xsd:double"&gt;49690.8110585213&lt;/D&gt;&lt;/FQL&gt;&lt;FQL&gt;&lt;Q&gt;FR0000120503^FF_SHLDRS_EQ(ANN_R,43831,44196,,,USD)&lt;/Q&gt;&lt;R&gt;1&lt;/R&gt;&lt;C&gt;1&lt;/C&gt;&lt;D xsi:type="xsd:double"&gt;12726.1431552172&lt;/D&gt;&lt;/FQL&gt;&lt;FQL&gt;&lt;Q&gt;FR0000120503^FF_MKT_VAL(ANN_R,43831,44196,,,USD)&lt;/Q&gt;&lt;R&gt;1&lt;/R&gt;&lt;C&gt;1&lt;/C&gt;&lt;D xsi:type="xsd:double"&gt;15675.5209937638&lt;/D&gt;&lt;/FQL&gt;&lt;FQL&gt;&lt;Q&gt;US8666741041^FF_TAX_CF(ANN_R,42736,43100)&lt;/Q&gt;&lt;R&gt;1&lt;/R&gt;&lt;C&gt;1&lt;/C&gt;&lt;D xsi:type="xsd:double"&gt;-0.194&lt;/D&gt;&lt;/FQL&gt;&lt;FQL&gt;&lt;Q&gt;BE0003739530^FF_TAX_RATE(ANN_R,43831,44196)&lt;/Q&gt;&lt;R&gt;1&lt;/R&gt;&lt;C&gt;1&lt;/C&gt;&lt;D xsi:type="xsd:double"&gt;13.5535307517084&lt;/D&gt;&lt;/FQL&gt;&lt;FQL&gt;&lt;Q&gt;US8725901040^FF_TAX_CF(ANN_R,43466,43830,,,USD)&lt;/Q&gt;&lt;R&gt;1&lt;/R&gt;&lt;C&gt;1&lt;/C&gt;&lt;D xsi:type="xsd:double"&gt;88&lt;/D&gt;&lt;/FQL&gt;&lt;FQL&gt;&lt;Q&gt;BE0003739530^FF_ASSETS(ANN_R,43831,44196,,,USD)&lt;/Q&gt;&lt;R&gt;1&lt;/R&gt;&lt;C&gt;1&lt;/C&gt;&lt;D xsi:type="xsd:double"&gt;16296.4619444609&lt;/D&gt;&lt;/FQL&gt;&lt;FQL&gt;&lt;Q&gt;BE0003739530^FF_SHLDRS_EQ(ANN_R,43831,44196,,,USD)&lt;/Q&gt;&lt;R&gt;1&lt;/R&gt;&lt;C&gt;1&lt;/C&gt;&lt;D xsi:type="xsd:double"&gt;8896.4317740202&lt;/D&gt;&lt;/FQL&gt;&lt;FQL&gt;&lt;Q&gt;BE0003739530^FF_MKT_VAL(ANN_R,43831,44196,,,USD)&lt;/Q&gt;&lt;R&gt;1&lt;/R&gt;&lt;C&gt;1&lt;/C&gt;&lt;D xsi:type="xsd:double"&gt;19538.7088548416&lt;/D&gt;&lt;/FQL&gt;&lt;FQL&gt;&lt;Q&gt;US18915M1071^FF_PTX_INC(ANN_R,41275,41639,,,USD)&lt;/Q&gt;&lt;R&gt;0&lt;/R&gt;&lt;C&gt;0&lt;/C&gt;&lt;/FQL&gt;&lt;FQL&gt;&lt;Q&gt;DE0007165631^FF_TAX_RATE(ANN_R,43831,44196)&lt;/Q&gt;&lt;R&gt;1&lt;/R&gt;&lt;C&gt;1&lt;/C&gt;&lt;D xsi:type="xsd:double"&gt;29.4743211236833&lt;/D&gt;&lt;/FQL&gt;&lt;FQL&gt;&lt;Q&gt;JP3358000002^FF_TAX_CF(ANN_R,41275,41639,,,USD)&lt;/Q&gt;&lt;R&gt;1&lt;/R&gt;&lt;C&gt;1&lt;/C&gt;&lt;D xsi:type="xsd:double"&gt;135.314957220107&lt;/D&gt;&lt;/FQL&gt;&lt;FQL&gt;&lt;Q&gt;DE0007165631^FF_ASSETS(ANN_R,43831,44196,,,USD)&lt;/Q&gt;&lt;R&gt;1&lt;/R&gt;&lt;C&gt;1&lt;/C&gt;&lt;D xsi:type="xsd:double"&gt;5519.8951571151&lt;/D&gt;&lt;/FQL&gt;&lt;FQL&gt;&lt;Q&gt;DE0007165631^FF_SHLDRS_EQ(ANN_R,43831,44196,,,USD)&lt;/Q&gt;&lt;R&gt;1&lt;/R&gt;&lt;C&gt;1&lt;/C&gt;&lt;D xsi:type="xsd:double"&gt;1262.01837285042&lt;/D&gt;&lt;/FQL&gt;&lt;FQL&gt;&lt;Q&gt;DE0007165631^FF_MKT_VAL(ANN_R,43831,44196,,,USD)&lt;/Q&gt;&lt;R&gt;1&lt;/R&gt;&lt;C&gt;1&lt;/C&gt;&lt;D xsi:type="xsd:double"&gt;28762.8334313909&lt;/D&gt;&lt;/FQL&gt;&lt;FQL&gt;&lt;Q&gt;DE0005439004^FF_TAX_CF(ANN_R,43831,44196,,,USD)&lt;/Q&gt;&lt;R&gt;1&lt;/R&gt;&lt;C&gt;1&lt;/C&gt;&lt;D xsi:type="xsd:double"&gt;1009.44739753008&lt;/D&gt;&lt;/FQL&gt;&lt;FQL&gt;&lt;Q&gt;DE000A0D9PT0^FF_TAX_RATE(ANN_R,43831,44196)&lt;/Q&gt;&lt;R&gt;1&lt;/R&gt;&lt;C&gt;1&lt;/C&gt;&lt;D xsi:type="xsd:double"&gt;38.0952380952381&lt;/D&gt;&lt;/FQL&gt;&lt;FQL&gt;&lt;Q&gt;US87165B1035^FF_PTX_INC(ANN_R,42736,43100,,,USD)&lt;/Q&gt;&lt;R&gt;1&lt;/R&gt;&lt;C&gt;1&lt;/C&gt;&lt;D xsi:type="xsd:double"&gt;3324&lt;/D&gt;&lt;/FQL&gt;&lt;FQL&gt;&lt;Q&gt;DE000A0D9PT0^FF_ASSETS(ANN_R,43831,44196,,,USD)&lt;/Q&gt;&lt;R&gt;1&lt;/R&gt;&lt;C&gt;1&lt;/C&gt;&lt;D xsi:type="xsd:double"&gt;10435.6576262712&lt;/D&gt;&lt;/FQL&gt;&lt;FQL&gt;&lt;Q&gt;DE000A0D9PT0^FF_SHLDRS_EQ(ANN_R,43831,44196,,,USD)&lt;/Q&gt;&lt;R&gt;1&lt;/R&gt;&lt;C&gt;1&lt;/C&gt;&lt;D xsi:type="xsd:double"&gt;3123.72305309772&lt;/D&gt;&lt;/FQL&gt;&lt;FQL&gt;&lt;Q&gt;DE000A0D9PT0^FF_MKT_VAL(ANN_R,43831,44196,,,USD)&lt;/Q&gt;&lt;R&gt;1&lt;/R&gt;&lt;C&gt;1&lt;/C&gt;&lt;D xsi:type="xsd:double"&gt;13911.1426999758&lt;/D&gt;&lt;/FQL&gt;&lt;FQL&gt;&lt;Q&gt;US92343V1044^FF_TAX_CF(ANN_R,43466,43830)&lt;/Q&gt;&lt;R&gt;1&lt;/R&gt;&lt;C&gt;1&lt;/C&gt;&lt;D xsi:type="xsd:double"&gt;3583&lt;/D&gt;&lt;/FQL&gt;&lt;FQL&gt;&lt;Q&gt;SE0000310336^FF_TAX_RATE(ANN_R,43831,44196)&lt;/Q&gt;&lt;R&gt;1&lt;/R&gt;&lt;C&gt;1&lt;/C&gt;&lt;D xsi:type="xsd:double"&gt;26.4816769717991&lt;/D&gt;&lt;/FQL&gt;&lt;FQL&gt;&lt;Q&gt;US8725901040^FF_TAX_CF(ANN_R,42370,42735,,,USD)&lt;/Q&gt;&lt;R&gt;1&lt;/R&gt;&lt;C&gt;1&lt;/C&gt;&lt;D xsi:type="xsd:double"&gt;25&lt;/D&gt;&lt;/FQL&gt;&lt;FQL&gt;&lt;Q&gt;SE0000310336^FF_ASSETS(ANN_R,43831,44196,,,USD)&lt;/Q&gt;&lt;R&gt;1&lt;/R&gt;&lt;C&gt;1&lt;/C&gt;&lt;D xsi:type="xsd:double"&gt;1845.34646917135&lt;/D&gt;&lt;/FQL&gt;&lt;FQL&gt;&lt;Q&gt;SE0000310336^FF_SHLDRS_EQ(ANN_R,43831,44196,,,USD)&lt;/Q&gt;&lt;R&gt;1&lt;/R&gt;&lt;C&gt;1&lt;/C&gt;&lt;D xsi:type="xsd:double"&gt;-951.470624223351&lt;/D&gt;&lt;/FQL&gt;&lt;FQL&gt;&lt;Q&gt;SE0000310336^FF_MKT_VAL(ANN_R,43831,44196,,,USD)&lt;/Q&gt;&lt;R&gt;1&lt;/R&gt;&lt;C&gt;1&lt;/C&gt;&lt;D xsi:type="xsd:double"&gt;12302.1520120639&lt;/D&gt;&lt;/FQL&gt;&lt;FQL&gt;&lt;Q&gt;US49271V1008^FF_PTX_INC(ANN_R,40909,41274,,,USD)&lt;/Q&gt;&lt;R&gt;1&lt;/R&gt;&lt;C&gt;1&lt;/C&gt;&lt;D xsi:type="xsd:double"&gt;978&lt;/D&gt;&lt;/FQL&gt;&lt;FQL&gt;&lt;Q&gt;DK0010274414^FF_TAX_RATE(ANN_R,43831,44196)&lt;/Q&gt;&lt;R&gt;1&lt;/R&gt;&lt;C&gt;1&lt;/C&gt;&lt;D xsi:type="xsd:double"&gt;26.8094419259028&lt;/D&gt;&lt;/FQL&gt;&lt;FQL&gt;&lt;Q&gt;JP3200450009^FF_TAX_CF(ANN_R,43831,44196,,,USD)&lt;/Q&gt;&lt;R&gt;1&lt;/R&gt;&lt;C&gt;1&lt;/C&gt;&lt;D xsi:type="xsd:double"&gt;1142.65454408526&lt;/D&gt;&lt;/FQL&gt;&lt;FQL&gt;&lt;Q&gt;DK0010274414^FF_ASSETS(ANN_R,43831,44196,,,USD)&lt;/Q&gt;&lt;R&gt;1&lt;/R&gt;&lt;C&gt;1&lt;/C&gt;&lt;D xsi:type="xsd:double"&gt;675471.530205786&lt;/D&gt;&lt;/FQL&gt;&lt;FQL&gt;&lt;Q&gt;DK0010274414^FF_SHLDRS_EQ(ANN_R,43831,44196,,,USD)&lt;/Q&gt;&lt;R&gt;1&lt;/R&gt;&lt;C&gt;1&lt;/C&gt;&lt;D xsi:type="xsd:double"&gt;26328.7584622502&lt;/D&gt;&lt;/FQL&gt;&lt;FQL&gt;&lt;Q&gt;DK0010274414^FF_MKT_VAL(ANN_R,43831,44196,,,USD)&lt;/Q&gt;&lt;R&gt;1&lt;/R&gt;&lt;C&gt;1&lt;/C&gt;&lt;D xsi:type="xsd:double"&gt;14123.4175760054&lt;/D&gt;&lt;/FQL&gt;&lt;FQL&gt;&lt;Q&gt;NL0000395903^FF_PTX_INC(ANN_R,43466,43830,,,USD)&lt;/Q&gt;&lt;R&gt;1&lt;/R&gt;&lt;C&gt;1&lt;/C&gt;&lt;D xsi:type="xsd:double"&gt;956.957577466965&lt;/D&gt;&lt;/FQL&gt;&lt;FQL&gt;&lt;Q&gt;DE0006047004^FF_TAX_RATE(ANN_R,43831,44196)&lt;/Q&gt;&lt;R&gt;0&lt;/R&gt;&lt;C&gt;0&lt;/C&gt;&lt;/FQL&gt;&lt;FQL&gt;&lt;Q&gt;US0584981064^FF_PTX_INC(ANN_R,41640,42004,,,USD)&lt;/Q&gt;&lt;R&gt;1&lt;/R&gt;&lt;C&gt;1&lt;/C&gt;&lt;D xsi:type="xsd:double"&gt;645.6&lt;/D&gt;&lt;/FQL&gt;&lt;FQL&gt;&lt;Q&gt;DE0006047004^FF_ASSETS(ANN_R,43831,44196,,,USD)&lt;/Q&gt;&lt;R&gt;1&lt;/R&gt;&lt;C&gt;1&lt;/C&gt;&lt;D xsi:type="xsd:double"&gt;40708.9754971504&lt;/D&gt;&lt;/FQL&gt;&lt;FQL&gt;&lt;Q&gt;DE0006047004^FF_SHLDRS_EQ(ANN_R,43831,44196,,,USD)&lt;/Q&gt;&lt;R&gt;1&lt;/R&gt;&lt;C&gt;1&lt;/C&gt;&lt;D xsi:type="xsd:double"&gt;16237.4868362904&lt;/D&gt;&lt;/FQL&gt;&lt;FQL&gt;&lt;Q&gt;DE0006047004^FF_MKT_VAL(ANN_R,43831,44196,,,USD)&lt;/Q&gt;&lt;R&gt;1&lt;/R&gt;&lt;C&gt;1&lt;/C&gt;&lt;D xsi:type="xsd:double"&gt;14862.5307910731&lt;/D&gt;&lt;/FQL&gt;&lt;FQL&gt;&lt;Q&gt;JP3732000009^FF_TAX_CF(ANN_R,43831,44196,,,USD)&lt;/Q&gt;&lt;R&gt;1&lt;/R&gt;&lt;C&gt;1&lt;/C&gt;&lt;D xsi:type="xsd:double"&gt;2323.02783543617&lt;/D&gt;&lt;/FQL&gt;&lt;FQL&gt;&lt;Q&gt;DK0060336014^FF_TAX_RATE(ANN_R,43831,44196)&lt;/Q&gt;&lt;R&gt;1&lt;/R&gt;&lt;C&gt;1&lt;/C&gt;&lt;D xsi:type="xsd:double"&gt;19.7163120567376&lt;/D&gt;&lt;/FQL&gt;&lt;FQL&gt;&lt;Q&gt;JP3933800009^FF_PTX_INC(ANN_R,42005,42369,,,USD)&lt;/Q&gt;&lt;R&gt;1&lt;/R&gt;&lt;C&gt;1&lt;/C&gt;&lt;D xsi:type="xsd:double"&gt;1896.09191587009&lt;/D&gt;&lt;/FQL&gt;&lt;FQL&gt;&lt;Q&gt;DK0060336014^FF_ASSETS(ANN_R,43831,44196,,,USD)&lt;/Q&gt;&lt;R&gt;1&lt;/R&gt;&lt;C&gt;1&lt;/C&gt;&lt;D xsi:type="xsd:double"&gt;3456.23412120342&lt;/D&gt;&lt;/FQL&gt;&lt;FQL&gt;&lt;Q&gt;DK0060336014^FF_SHLDRS_EQ(ANN_R,43831,44196,,,USD)&lt;/Q&gt;&lt;R&gt;1&lt;/R&gt;&lt;C&gt;1&lt;/C&gt;&lt;D xsi:type="xsd:double"&gt;1846.46998399496&lt;/D&gt;&lt;/FQL&gt;&lt;FQL&gt;&lt;Q&gt;DK0060336014^FF_MKT_VAL(ANN_R,43831,44196,,,USD)&lt;/Q&gt;&lt;R&gt;1&lt;/R&gt;&lt;C&gt;1&lt;/C&gt;&lt;D xsi:type="xsd:double"&gt;16047.3788579038&lt;/D&gt;&lt;/FQL&gt;&lt;FQL&gt;&lt;Q&gt;CH0432492467^FF_PTX_INC(ANN_R,42370,42735,,,USD)&lt;/Q&gt;&lt;R&gt;1&lt;/R&gt;&lt;C&gt;1&lt;/C&gt;&lt;D xsi:type="xsd:double"&gt;-113.000006158332&lt;/D&gt;&lt;/FQL&gt;&lt;FQL&gt;&lt;Q&gt;CH0008742519^FF_TAX_RATE(ANN_R,43831,44196)&lt;/Q&gt;&lt;R&gt;1&lt;/R&gt;&lt;C&gt;1&lt;/C&gt;&lt;D xsi:type="xsd:double"&gt;15.0974930362117&lt;/D&gt;&lt;/FQL&gt;&lt;FQL&gt;&lt;Q&gt;SE0000108656^FF_TAX_CF(ANN_R,43831,44196,,,USD)&lt;/Q&gt;&lt;R&gt;1&lt;/R&gt;&lt;C&gt;1&lt;/C&gt;&lt;D xsi:type="xsd:double"&gt;468.562874920666&lt;/D&gt;&lt;/FQL&gt;&lt;FQL&gt;&lt;Q&gt;CH0008742519^FF_ASSETS(ANN_R,43831,44196,,,USD)&lt;/Q&gt;&lt;R&gt;1&lt;/R&gt;&lt;C&gt;1&lt;/C&gt;&lt;D xsi:type="xsd:double"&gt;27447.2528629303&lt;/D&gt;&lt;/FQL&gt;&lt;FQL&gt;&lt;Q&gt;CH0008742519^FF_SHLDRS_EQ(ANN_R,43831,44196,,,USD)&lt;/Q&gt;&lt;R&gt;1&lt;/R&gt;&lt;C&gt;1&lt;/C&gt;&lt;D xsi:type="xsd:double"&gt;10735.9009838104&lt;/D&gt;&lt;/FQL&gt;&lt;FQL&gt;&lt;Q&gt;CH0008742519^FF_MKT_VAL(ANN_R,43831,44196,,,USD)&lt;/Q&gt;&lt;R&gt;1&lt;/R&gt;&lt;C&gt;1&lt;/C&gt;&lt;D xsi:type="xsd:double"&gt;27958.6236057353&lt;/D&gt;&lt;/FQL&gt;&lt;FQL&gt;&lt;Q&gt;JP3732000009^FF_PTX_INC(ANN_R,41275,41639,,,USD)&lt;/Q&gt;&lt;R&gt;0&lt;/R&gt;&lt;C&gt;0&lt;/C&gt;&lt;/FQL&gt;&lt;FQL&gt;&lt;Q&gt;NL0010832176^FF_TAX_RATE(ANN_R,43831,44196)&lt;/Q&gt;&lt;R&gt;0&lt;/R&gt;&lt;C&gt;0&lt;/C&gt;&lt;/FQL&gt;&lt;FQL&gt;&lt;Q&gt;SE0007100599^FF_PTX_INC(ANN_R,41640,42004,,,USD)&lt;/Q&gt;&lt;R&gt;1&lt;/R&gt;&lt;C&gt;1&lt;/C&gt;&lt;D xsi:type="xsd:double"&gt;2795.74165821075&lt;/D&gt;&lt;/FQL&gt;&lt;FQL&gt;&lt;Q&gt;NL0010832176^FF_ASSETS(ANN_R,43831,44196,,,USD)&lt;/Q&gt;&lt;R&gt;1&lt;/R&gt;&lt;C&gt;1&lt;/C&gt;&lt;D xsi:type="xsd:double"&gt;2279.40692930476&lt;/D&gt;&lt;/FQL&gt;&lt;FQL&gt;&lt;Q&gt;NL0010832176^FF_SHLDRS_EQ(ANN_R,43831,44196,,,USD)&lt;/Q&gt;&lt;R&gt;1&lt;/R&gt;&lt;C&gt;1&lt;/C&gt;&lt;D xsi:type="xsd:double"&gt;1674.05094807972&lt;/D&gt;&lt;/FQL&gt;&lt;FQL&gt;&lt;Q&gt;NL0010832176^FF_MKT_VAL(ANN_R,43831,44196,,,USD)&lt;/Q&gt;&lt;R&gt;1&lt;/R&gt;&lt;C&gt;1&lt;/C&gt;&lt;D xsi:type="xsd:double"&gt;14085.8136451836&lt;/D&gt;&lt;/FQL&gt;&lt;FQL&gt;&lt;Q&gt;FI4000297767^FF_TAX_CF(ANN_R,42736,43100,,,USD)&lt;/Q&gt;&lt;R&gt;1&lt;/R&gt;&lt;C&gt;1&lt;/C&gt;&lt;D xsi:type="xsd:double"&gt;1071.53780135351&lt;/D&gt;&lt;/FQL&gt;&lt;FQL&gt;&lt;Q&gt;FR0010220475^FF_TAX_RATE(ANN_R,43831,44196)&lt;/Q&gt;&lt;R&gt;1&lt;/R&gt;&lt;C&gt;1&lt;/C&gt;&lt;D xsi:type="xsd:double"&gt;25.1599147121535&lt;/D&gt;&lt;/FQL&gt;&lt;FQL&gt;&lt;Q&gt;US3635761097^FF_PTX_INC(ANN_R,41640,42004,,,USD)&lt;/Q&gt;&lt;R&gt;1&lt;/R&gt;&lt;C&gt;1&lt;/C&gt;&lt;D xsi:type="xsd:double"&gt;267.4&lt;/D&gt;&lt;/FQL&gt;&lt;FQL&gt;&lt;Q&gt;FR0010220475^FF_ASSETS(ANN_R,43831,44196,,,USD)&lt;/Q&gt;&lt;R&gt;1&lt;/R&gt;&lt;C&gt;1&lt;/C&gt;&lt;D xsi:type="xsd:double"&gt;14273.0278015137&lt;/D&gt;&lt;/FQL&gt;&lt;FQL&gt;&lt;Q&gt;FR0010220475^FF_SHLDRS_EQ(ANN_R,43831,44196,,,USD)&lt;/Q&gt;&lt;R&gt;1&lt;/R&gt;&lt;C&gt;1&lt;/C&gt;&lt;D xsi:type="xsd:double"&gt;3589.1047000885&lt;/D&gt;&lt;/FQL&gt;&lt;FQL&gt;&lt;Q&gt;FR0010220475^FF_MKT_VAL(ANN_R,43831,44196,,,USD)&lt;/Q&gt;&lt;R&gt;1&lt;/R&gt;&lt;C&gt;1&lt;/C&gt;&lt;D xsi:type="xsd:double"&gt;9456.8017035739&lt;/D&gt;&lt;/FQL&gt;&lt;FQL&gt;&lt;Q&gt;KR7035720002^FF_PTX_INC(ANN_R,41640,42004,,,USD)&lt;/Q&gt;&lt;R&gt;1&lt;/R&gt;&lt;C&gt;1&lt;/C&gt;&lt;D xsi:type="xsd:double"&gt;162.863837192194&lt;/D&gt;&lt;/FQL&gt;&lt;FQL&gt;&lt;Q&gt;CH0012280076^FF_TAX_RATE(ANN_R,43831,44196)&lt;/Q&gt;&lt;R&gt;1&lt;/R&gt;&lt;C&gt;1&lt;/C&gt;&lt;D xsi:type="xsd:double"&gt;18.7358760119486&lt;/D&gt;&lt;/FQL&gt;&lt;FQL&gt;&lt;Q&gt;US9078181081^FF_PTX_INC(ANN_R,42370,42735,,,USD)&lt;/Q&gt;&lt;R&gt;1&lt;/R&gt;&lt;C&gt;1&lt;/C&gt;&lt;D xsi:type="xsd:double"&gt;6766&lt;/D&gt;&lt;/FQL&gt;&lt;FQL&gt;&lt;Q&gt;CH0012280076^FF_ASSETS(ANN_R,43831,44196,,,USD)&lt;/Q&gt;&lt;R&gt;1&lt;/R&gt;&lt;C&gt;1&lt;/C&gt;&lt;D xsi:type="xsd:double"&gt;2962.593936553&lt;/D&gt;&lt;/FQL&gt;&lt;FQL&gt;&lt;Q&gt;CH0012280076^FF_SHLDRS_EQ(ANN_R,43831,44196,,,USD)&lt;/Q&gt;&lt;R&gt;1&lt;/R&gt;&lt;C&gt;1&lt;/C&gt;&lt;D xsi:type="xsd:double"&gt;1362.89943853855&lt;/D&gt;&lt;/FQL&gt;&lt;FQL&gt;&lt;Q&gt;CH0012280076^FF_MKT_VAL(ANN_R,43831,44196,,,USD)&lt;/Q&gt;&lt;R&gt;1&lt;/R&gt;&lt;C&gt;1&lt;/C&gt;&lt;D xsi:type="xsd:double"&gt;18544.7683483056&lt;/D&gt;&lt;/FQL&gt;&lt;FQL&gt;&lt;Q&gt;US8666741041^FF_TAX_CF(ANN_R,42370,42735)&lt;/Q&gt;&lt;R&gt;1&lt;/R&gt;&lt;C&gt;1&lt;/C&gt;&lt;D xsi:type="xsd:double"&gt;0.452&lt;/D&gt;&lt;/FQL&gt;&lt;FQL&gt;&lt;Q&gt;DE0005439004^FF_TAX_RATE(ANN_R,43831,44196)&lt;/Q&gt;&lt;R&gt;0&lt;/R&gt;&lt;C&gt;0&lt;/C&gt;&lt;/FQL&gt;&lt;FQL&gt;&lt;Q&gt;US6092071058^FF_PTX_INC(ANN_R,42370,42735,,,USD)&lt;/Q&gt;&lt;R&gt;1&lt;/R&gt;&lt;C&gt;1&lt;/C&gt;&lt;D xsi:type="xsd:double"&gt;1497&lt;/D&gt;&lt;/FQL&gt;&lt;FQL&gt;&lt;Q&gt;DE0005439004^FF_ASSETS(ANN_R,43831,44196,,,USD)&lt;/Q&gt;&lt;R&gt;1&lt;/R&gt;&lt;C&gt;1&lt;/C&gt;&lt;D xsi:type="xsd:double"&gt;50896.0077711344&lt;/D&gt;&lt;/FQL&gt;&lt;FQL&gt;&lt;Q&gt;DE0005439004^FF_SHLDRS_EQ(ANN_R,43831,44196,,,USD)&lt;/Q&gt;&lt;R&gt;1&lt;/R&gt;&lt;C&gt;1&lt;/C&gt;&lt;D xsi:type="xsd:double"&gt;15003.6590545654&lt;/D&gt;&lt;/FQL&gt;&lt;FQL&gt;&lt;Q&gt;DE0005439004^FF_MKT_VAL(ANN_R,43831,44196,,,USD)&lt;/Q&gt;&lt;R&gt;1&lt;/R&gt;&lt;C&gt;1&lt;/C&gt;&lt;D xsi:type="xsd:double"&gt;29671.9741901163&lt;/D&gt;&lt;/FQL&gt;&lt;FQL&gt;&lt;Q&gt;JP3893200000^FF_TAX_CF(ANN_R,43101,43465)&lt;/Q&gt;&lt;R&gt;1&lt;/R&gt;&lt;C&gt;1&lt;/C&gt;&lt;D xsi:type="xsd:double"&gt;38206&lt;/D&gt;&lt;/FQL&gt;&lt;FQL&gt;&lt;Q&gt;CH0102484968^FF_TAX_RATE(ANN_R,43831,44196)&lt;/Q&gt;&lt;R&gt;1&lt;/R&gt;&lt;C&gt;1&lt;/C&gt;&lt;D xsi:type="xsd:double"&gt;17.4134058399338&lt;/D&gt;&lt;/FQL&gt;&lt;FQL&gt;&lt;Q&gt;US98978V1035^FF_TAX_CF(ANN_R,41275,41639,,,USD)&lt;/Q&gt;&lt;R&gt;1&lt;/R&gt;&lt;C&gt;1&lt;/C&gt;&lt;D xsi:type="xsd:double"&gt;134&lt;/D&gt;&lt;/FQL&gt;&lt;FQL&gt;&lt;Q&gt;CH0102484968^FF_ASSETS(ANN_R,43831,44196,,,USD)&lt;/Q&gt;&lt;R&gt;1&lt;/R&gt;&lt;C&gt;1&lt;/C&gt;&lt;D xsi:type="xsd:double"&gt;123465.123885155&lt;/D&gt;&lt;/FQL&gt;&lt;FQL&gt;&lt;Q&gt;CH0102484968^FF_SHLDRS_EQ(ANN_R,43831,44196,,,USD)&lt;/Q&gt;&lt;R&gt;1&lt;/R&gt;&lt;C&gt;1&lt;/C&gt;&lt;D xsi:type="xsd:double"&gt;7269.18918457031&lt;/D&gt;&lt;/FQL&gt;&lt;FQL&gt;&lt;Q&gt;CH0102484968^FF_MKT_VAL(ANN_R,43831,44196,,,USD)&lt;/Q&gt;&lt;R&gt;1&lt;/R&gt;&lt;C&gt;1&lt;/C&gt;&lt;D xsi:type="xsd:double"&gt;12406.4143141726&lt;/D&gt;&lt;/FQL&gt;&lt;FQL&gt;&lt;Q&gt;FR0000125338^FF_PTX_INC(ANN_R,43466,43830,,,USD)&lt;/Q&gt;&lt;R&gt;1&lt;/R&gt;&lt;C&gt;1&lt;/C&gt;&lt;D xsi:type="xsd:double"&gt;1515.46264314651&lt;/D&gt;&lt;/FQL&gt;&lt;FQL&gt;&lt;Q&gt;CH0012549785^FF_TAX_RATE(ANN_R,43831,44196)&lt;/Q&gt;&lt;R&gt;1&lt;/R&gt;&lt;C&gt;1&lt;/C&gt;&lt;D xsi:type="xsd:double"&gt;2.58&lt;/D&gt;&lt;/FQL&gt;&lt;FQL&gt;&lt;Q&gt;JP3566800003^FF_TAX_CF(ANN_R,43466,43830,,,USD)&lt;/Q&gt;&lt;R&gt;1&lt;/R&gt;&lt;C&gt;1&lt;/C&gt;&lt;D xsi:type="xsd:double"&gt;1755.62094960548&lt;/D&gt;&lt;/FQL&gt;&lt;FQL&gt;&lt;Q&gt;CH0012549785^FF_ASSETS(ANN_R,43831,44196,,,USD)&lt;/Q&gt;&lt;R&gt;1&lt;/R&gt;&lt;C&gt;1&lt;/C&gt;&lt;D xsi:type="xsd:double"&gt;4636.96976923943&lt;/D&gt;&lt;/FQL&gt;&lt;FQL&gt;&lt;Q&gt;CH0012549785^FF_SHLDRS_EQ(ANN_R,43831,44196,,,USD)&lt;/Q&gt;&lt;R&gt;1&lt;/R&gt;&lt;C&gt;1&lt;/C&gt;&lt;D xsi:type="xsd:double"&gt;2078.65231246948&lt;/D&gt;&lt;/FQL&gt;&lt;FQL&gt;&lt;Q&gt;CH0012549785^FF_MKT_VAL(ANN_R,43831,44196,,,USD)&lt;/Q&gt;&lt;R&gt;1&lt;/R&gt;&lt;C&gt;1&lt;/C&gt;&lt;D xsi:type="xsd:double"&gt;11252.5159059707&lt;/D&gt;&lt;/FQL&gt;&lt;FQL&gt;&lt;Q&gt;SE0009922164^FF_TAX_CF(ANN_R,43101,43465,,,USD)&lt;/Q&gt;&lt;R&gt;1&lt;/R&gt;&lt;C&gt;1&lt;/C&gt;&lt;D xsi:type="xsd:double"&gt;283.424022272229&lt;/D&gt;&lt;/FQL&gt;&lt;FQL&gt;&lt;Q&gt;DE000SYM9999^FF_TAX_RATE(ANN_R,43831,44196)&lt;/Q&gt;&lt;R&gt;1&lt;/R&gt;&lt;C&gt;1&lt;/C&gt;&lt;D xsi:type="xsd:double"&gt;25.8574839835538&lt;/D&gt;&lt;/FQL&gt;&lt;FQL&gt;&lt;Q&gt;US92343V1044^FF_TAX_CF(ANN_R,43831,44196,,,USD)&lt;/Q&gt;&lt;R&gt;1&lt;/R&gt;&lt;C&gt;1&lt;/C&gt;&lt;D xsi:type="xsd:double"&gt;2725&lt;/D&gt;&lt;/FQL&gt;&lt;FQL&gt;&lt;Q&gt;DE000SYM9999^FF_ASSETS(ANN_R,43831,44196,,,USD)&lt;/Q&gt;&lt;R&gt;1&lt;/R&gt;&lt;C&gt;1&lt;/C&gt;&lt;D xsi:type="xsd:double"&gt;7377.27458824658&lt;/D&gt;&lt;/FQL&gt;&lt;FQL&gt;&lt;Q&gt;DE000SYM9999^FF_SHLDRS_EQ(ANN_R,43831,44196,,,USD)&lt;/Q&gt;&lt;R&gt;1&lt;/R&gt;&lt;C&gt;1&lt;/C&gt;&lt;D xsi:type="xsd:double"&gt;2816.43459788024&lt;/D&gt;&lt;/FQL&gt;&lt;FQL&gt;&lt;Q&gt;DE000SYM9999^FF_MKT_VAL(ANN_R,43831,44196,,,USD)&lt;/Q&gt;&lt;R&gt;1&lt;/R&gt;&lt;C&gt;1&lt;/C&gt;&lt;D xsi:type="xsd:double"&gt;17962.0126301334&lt;/D&gt;&lt;/FQL&gt;&lt;FQL&gt;&lt;Q&gt;US18915M1071^FF_TAX_CF(AN</t>
        </r>
      </text>
    </comment>
    <comment ref="A101" authorId="0" shapeId="0" xr:uid="{EB7B8C0E-09D9-4CC0-87E7-23D848F4C38C}">
      <text>
        <r>
          <rPr>
            <b/>
            <sz val="9"/>
            <color indexed="81"/>
            <rFont val="Tahoma"/>
            <charset val="1"/>
          </rPr>
          <t>N_R,40909,41274,,,USD)&lt;/Q&gt;&lt;R&gt;0&lt;/R&gt;&lt;C&gt;0&lt;/C&gt;&lt;/FQL&gt;&lt;FQL&gt;&lt;Q&gt;NL0010773842^FF_TAX_RATE(ANN_R,43831,44196)&lt;/Q&gt;&lt;R&gt;1&lt;/R&gt;&lt;C&gt;1&lt;/C&gt;&lt;D xsi:type="xsd:double"&gt;19.4739504299444&lt;/D&gt;&lt;/FQL&gt;&lt;FQL&gt;&lt;Q&gt;ES0178430E18^FF_PTX_INC(ANN_R,40909,41274,,,USD)&lt;/Q&gt;&lt;R&gt;1&lt;/R&gt;&lt;C&gt;1&lt;/C&gt;&lt;D xsi:type="xsd:double"&gt;9169.82680439949&lt;/D&gt;&lt;/FQL&gt;&lt;FQL&gt;&lt;Q&gt;NL0010773842^FF_ASSETS(ANN_R,43831,44196,,,USD)&lt;/Q&gt;&lt;R&gt;1&lt;/R&gt;&lt;C&gt;1&lt;/C&gt;&lt;D xsi:type="xsd:double"&gt;321395.986279845&lt;/D&gt;&lt;/FQL&gt;&lt;FQL&gt;&lt;Q&gt;NL0010773842^FF_SHLDRS_EQ(ANN_R,43831,44196,,,USD)&lt;/Q&gt;&lt;R&gt;1&lt;/R&gt;&lt;C&gt;1&lt;/C&gt;&lt;D xsi:type="xsd:double"&gt;44942.2136558294&lt;/D&gt;&lt;/FQL&gt;&lt;FQL&gt;&lt;Q&gt;NL0010773842^FF_MKT_VAL(ANN_R,43831,44196,,,USD)&lt;/Q&gt;&lt;R&gt;1&lt;/R&gt;&lt;C&gt;1&lt;/C&gt;&lt;D xsi:type="xsd:double"&gt;13496.3706074513&lt;/D&gt;&lt;/FQL&gt;&lt;FQL&gt;&lt;Q&gt;SE0000115446^FF_PTX_INC(ANN_R,43466,43830,,,USD)&lt;/Q&gt;&lt;R&gt;1&lt;/R&gt;&lt;C&gt;1&lt;/C&gt;&lt;D xsi:type="xsd:double"&gt;4753.77347888052&lt;/D&gt;&lt;/FQL&gt;&lt;FQL&gt;&lt;Q&gt;SE0000242455^FF_TAX_RATE(ANN_R,43831,44196)&lt;/Q&gt;&lt;R&gt;1&lt;/R&gt;&lt;C&gt;1&lt;/C&gt;&lt;D xsi:type="xsd:double"&gt;23.7745400666749&lt;/D&gt;&lt;/FQL&gt;&lt;FQL&gt;&lt;Q&gt;JP3783600004^FF_PTX_INC(ANN_R,41275,41639,,,USD)&lt;/Q&gt;&lt;R&gt;1&lt;/R&gt;&lt;C&gt;1&lt;/C&gt;&lt;D xsi:type="xsd:double"&gt;3671.30072766915&lt;/D&gt;&lt;/FQL&gt;&lt;FQL&gt;&lt;Q&gt;SE0000242455^FF_ASSETS(ANN_R,43831,44196,,,USD)&lt;/Q&gt;&lt;R&gt;1&lt;/R&gt;&lt;C&gt;1&lt;/C&gt;&lt;D xsi:type="xsd:double"&gt;315936.222597405&lt;/D&gt;&lt;/FQL&gt;&lt;FQL&gt;&lt;Q&gt;SE0000242455^FF_SHLDRS_EQ(ANN_R,43831,44196,,,USD)&lt;/Q&gt;&lt;R&gt;1&lt;/R&gt;&lt;C&gt;1&lt;/C&gt;&lt;D xsi:type="xsd:double"&gt;18894.0099589825&lt;/D&gt;&lt;/FQL&gt;&lt;FQL&gt;&lt;Q&gt;SE0000242455^FF_MKT_VAL(ANN_R,43831,44196,,,USD)&lt;/Q&gt;&lt;R&gt;1&lt;/R&gt;&lt;C&gt;1&lt;/C&gt;&lt;D xsi:type="xsd:double"&gt;19654.4576485448&lt;/D&gt;&lt;/FQL&gt;&lt;FQL&gt;&lt;Q&gt;CH0210483332^FF_PTX_INC(ANN_R,43466,43830,,,USD)&lt;/Q&gt;&lt;R&gt;1&lt;/R&gt;&lt;C&gt;1&lt;/C&gt;&lt;D xsi:type="xsd:double"&gt;2037.02439990204&lt;/D&gt;&lt;/FQL&gt;&lt;FQL&gt;&lt;Q&gt;NL0010545661^FF_TAX_RATE(ANN_R,43831,44196)&lt;/Q&gt;&lt;R&gt;0&lt;/R&gt;&lt;C&gt;0&lt;/C&gt;&lt;/FQL&gt;&lt;FQL&gt;&lt;Q&gt;US8326964058^FF_TAX_CF(ANN_R,43101,43465,,,USD)&lt;/Q&gt;&lt;R&gt;1&lt;/R&gt;&lt;C&gt;1&lt;/C&gt;&lt;D xsi:type="xsd:double"&gt;336.8&lt;/D&gt;&lt;/FQL&gt;&lt;FQL&gt;&lt;Q&gt;NL0010545661^FF_ASSETS(ANN_R,43831,44196,,,USD)&lt;/Q&gt;&lt;R&gt;1&lt;/R&gt;&lt;C&gt;1&lt;/C&gt;&lt;D xsi:type="xsd:double"&gt;48719&lt;/D&gt;&lt;/FQL&gt;&lt;FQL&gt;&lt;Q&gt;NL0010545661^FF_SHLDRS_EQ(ANN_R,43831,44196,,,USD)&lt;/Q&gt;&lt;R&gt;1&lt;/R&gt;&lt;C&gt;1&lt;/C&gt;&lt;D xsi:type="xsd:double"&gt;4907&lt;/D&gt;&lt;/FQL&gt;&lt;FQL&gt;&lt;Q&gt;NL0010545661^FF_MKT_VAL(ANN_R,43831,44196,,,USD)&lt;/Q&gt;&lt;R&gt;1&lt;/R&gt;&lt;C&gt;1&lt;/C&gt;&lt;D xsi:type="xsd:double"&gt;17384.21044764&lt;/D&gt;&lt;/FQL&gt;&lt;FQL&gt;&lt;Q&gt;US77543R1023^FF_TAX_CF(ANN_R,43101,43465)&lt;/Q&gt;&lt;R&gt;1&lt;/R&gt;&lt;C&gt;1&lt;/C&gt;&lt;D xsi:type="xsd:double"&gt;0.564&lt;/D&gt;&lt;/FQL&gt;&lt;FQL&gt;&lt;Q&gt;CH0014852781^FF_TAX_RATE(ANN_R,43831,44196)&lt;/Q&gt;&lt;R&gt;1&lt;/R&gt;&lt;C&gt;1&lt;/C&gt;&lt;D xsi:type="xsd:double"&gt;22.354694485842&lt;/D&gt;&lt;/FQL&gt;&lt;FQL&gt;&lt;Q&gt;NL0010773842^FF_TAX_CF(ANN_R,42370,42735,,,USD)&lt;/Q&gt;&lt;R&gt;1&lt;/R&gt;&lt;C&gt;1&lt;/C&gt;&lt;D xsi:type="xsd:double"&gt;217.920855879784&lt;/D&gt;&lt;/FQL&gt;&lt;FQL&gt;&lt;Q&gt;CH0014852781^FF_ASSETS(ANN_R,43831,44196,,,USD)&lt;/Q&gt;&lt;R&gt;1&lt;/R&gt;&lt;C&gt;1&lt;/C&gt;&lt;D xsi:type="xsd:double"&gt;268999.368570328&lt;/D&gt;&lt;/FQL&gt;&lt;FQL&gt;&lt;Q&gt;CH0014852781^FF_SHLDRS_EQ(ANN_R,43831,44196,,,USD)&lt;/Q&gt;&lt;R&gt;1&lt;/R&gt;&lt;C&gt;1&lt;/C&gt;&lt;D xsi:type="xsd:double"&gt;18943.3785009384&lt;/D&gt;&lt;/FQL&gt;&lt;FQL&gt;&lt;Q&gt;CH0014852781^FF_MKT_VAL(ANN_R,43831,44196,,,USD)&lt;/Q&gt;&lt;R&gt;1&lt;/R&gt;&lt;C&gt;1&lt;/C&gt;&lt;D xsi:type="xsd:double"&gt;14833.830377338&lt;/D&gt;&lt;/FQL&gt;&lt;FQL&gt;&lt;Q&gt;FR0000121485^FF_PTX_INC(ANN_R,43466,43830,,,USD)&lt;/Q&gt;&lt;R&gt;1&lt;/R&gt;&lt;C&gt;1&lt;/C&gt;&lt;D xsi:type="xsd:double"&gt;4813.10487763882&lt;/D&gt;&lt;/FQL&gt;&lt;FQL&gt;&lt;Q&gt;DK0010181759^FF_TAX_RATE(ANN_R,43831,44196)&lt;/Q&gt;&lt;R&gt;1&lt;/R&gt;&lt;C&gt;1&lt;/C&gt;&lt;D xsi:type="xsd:double"&gt;25.5901902360761&lt;/D&gt;&lt;/FQL&gt;&lt;FQL&gt;&lt;Q&gt;JP3386450005^FF_TAX_CF(ANN_R,41275,41639,,,USD)&lt;/Q&gt;&lt;R&gt;1&lt;/R&gt;&lt;C&gt;1&lt;/C&gt;&lt;D xsi:type="xsd:double"&gt;825.875910874456&lt;/D&gt;&lt;/FQL&gt;&lt;FQL&gt;&lt;Q&gt;DK0010181759^FF_ASSETS(ANN_R,43831,44196,,,USD)&lt;/Q&gt;&lt;R&gt;1&lt;/R&gt;&lt;C&gt;1&lt;/C&gt;&lt;D xsi:type="xsd:double"&gt;19770.1983366013&lt;/D&gt;&lt;/FQL&gt;&lt;FQL&gt;&lt;Q&gt;DK0010181759^FF_SHLDRS_EQ(ANN_R,43831,44196,,,USD)&lt;/Q&gt;&lt;R&gt;1&lt;/R&gt;&lt;C&gt;1&lt;/C&gt;&lt;D xsi:type="xsd:double"&gt;6461.41210103035&lt;/D&gt;&lt;/FQL&gt;&lt;FQL&gt;&lt;Q&gt;DK0010181759^FF_MKT_VAL(ANN_R,43831,44196,,,USD)&lt;/Q&gt;&lt;R&gt;1&lt;/R&gt;&lt;C&gt;1&lt;/C&gt;&lt;D xsi:type="xsd:double"&gt;23260.1483374621&lt;/D&gt;&lt;/FQL&gt;&lt;FQL&gt;&lt;Q&gt;US4461501045^FF_PTX_INC(ANN_R,43466,43830,,,USD)&lt;/Q&gt;&lt;R&gt;1&lt;/R&gt;&lt;C&gt;1&lt;/C&gt;&lt;D xsi:type="xsd:double"&gt;1659&lt;/D&gt;&lt;/FQL&gt;&lt;FQL&gt;&lt;Q&gt;DE000PAH0038^FF_TAX_RATE(ANN_R,43831,44196)&lt;/Q&gt;&lt;R&gt;1&lt;/R&gt;&lt;C&gt;1&lt;/C&gt;&lt;D xsi:type="xsd:double"&gt;200&lt;/D&gt;&lt;/FQL&gt;&lt;FQL&gt;&lt;Q&gt;JP3592200004^FF_TAX_CF(ANN_R,43831,44196,,,USD)&lt;/Q&gt;&lt;R&gt;1&lt;/R&gt;&lt;C&gt;1&lt;/C&gt;&lt;D xsi:type="xsd:double"&gt;197.542856320739&lt;/D&gt;&lt;/FQL&gt;&lt;FQL&gt;&lt;Q&gt;DE000PAH0038^FF_ASSETS(ANN_R,43831,44196,,,USD)&lt;/Q&gt;&lt;R&gt;1&lt;/R&gt;&lt;C&gt;1&lt;/C&gt;&lt;D xsi:type="xsd:double"&gt;44502.9592194557&lt;/D&gt;&lt;/FQL&gt;&lt;FQL&gt;&lt;Q&gt;DE000PAH0038^FF_SHLDRS_EQ(ANN_R,43831,44196,,,USD)&lt;/Q&gt;&lt;R&gt;1&lt;/R&gt;&lt;C&gt;1&lt;/C&gt;&lt;D xsi:type="xsd:double"&gt;43980.503385663&lt;/D&gt;&lt;/FQL&gt;&lt;FQL&gt;&lt;Q&gt;DE000PAH0038^FF_MKT_VAL(ANN_R,43831,44196,,,USD)&lt;/Q&gt;&lt;R&gt;1&lt;/R&gt;&lt;C&gt;1&lt;/C&gt;&lt;D xsi:type="xsd:double"&gt;21133.7667194009&lt;/D&gt;&lt;/FQL&gt;&lt;FQL&gt;&lt;Q&gt;JP3910660004^FF_PTX_INC(ANN_R,43101,43465,,,USD)&lt;/Q&gt;&lt;R&gt;1&lt;/R&gt;&lt;C&gt;1&lt;/C&gt;&lt;D xsi:type="xsd:double"&gt;3045.61607793719&lt;/D&gt;&lt;/FQL&gt;&lt;FQL&gt;&lt;Q&gt;SE0007100599^FF_TAX_RATE(ANN_R,43831,44196)&lt;/Q&gt;&lt;R&gt;1&lt;/R&gt;&lt;C&gt;1&lt;/C&gt;&lt;D xsi:type="xsd:double"&gt;22.57841205602&lt;/D&gt;&lt;/FQL&gt;&lt;FQL&gt;&lt;Q&gt;JP3566800003^FF_PTX_INC(ANN_R,41640,42004,,,USD)&lt;/Q&gt;&lt;R&gt;1&lt;/R&gt;&lt;C&gt;1&lt;/C&gt;&lt;D xsi:type="xsd:double"&gt;4020.48445780948&lt;/D&gt;&lt;/FQL&gt;&lt;FQL&gt;&lt;Q&gt;SE0007100599^FF_ASSETS(ANN_R,43831,44196,,,USD)&lt;/Q&gt;&lt;R&gt;1&lt;/R&gt;&lt;C&gt;1&lt;/C&gt;&lt;D xsi:type="xsd:double"&gt;381767.907663167&lt;/D&gt;&lt;/FQL&gt;&lt;FQL&gt;&lt;Q&gt;SE0007100599^FF_SHLDRS_EQ(ANN_R,43831,44196,,,USD)&lt;/Q&gt;&lt;R&gt;1&lt;/R&gt;&lt;C&gt;1&lt;/C&gt;&lt;D xsi:type="xsd:double"&gt;20878.2901346087&lt;/D&gt;&lt;/FQL&gt;&lt;FQL&gt;&lt;Q&gt;SE0007100599^FF_MKT_VAL(ANN_R,43831,44196,,,USD)&lt;/Q&gt;&lt;R&gt;1&lt;/R&gt;&lt;C&gt;1&lt;/C&gt;&lt;D xsi:type="xsd:double"&gt;19914.6860808713&lt;/D&gt;&lt;/FQL&gt;&lt;FQL&gt;&lt;Q&gt;US0995021062^FF_PTX_INC(ANN_R,43466,43830,,,USD)&lt;/Q&gt;&lt;R&gt;1&lt;/R&gt;&lt;C&gt;1&lt;/C&gt;&lt;D xsi:type="xsd:double"&gt;515.403&lt;/D&gt;&lt;/FQL&gt;&lt;FQL&gt;&lt;Q&gt;DE000ENER6Y0^FF_TAX_RATE(ANN_R,43831,44196)&lt;/Q&gt;&lt;R&gt;0&lt;/R&gt;&lt;C&gt;0&lt;/C&gt;&lt;/FQL&gt;&lt;FQL&gt;&lt;Q&gt;TW0002303005^FF_PTX_INC(ANN_R,40909,41274,,,USD)&lt;/Q&gt;&lt;R&gt;1&lt;/R&gt;&lt;C&gt;1&lt;/C&gt;&lt;D xsi:type="xsd:double"&gt;191.396024666101&lt;/D&gt;&lt;/FQL&gt;&lt;FQL&gt;&lt;Q&gt;DE000ENER6Y0^FF_ASSETS(ANN_R,43831,44196,,,USD)&lt;/Q&gt;&lt;R&gt;1&lt;/R&gt;&lt;C&gt;1&lt;/C&gt;&lt;D xsi:type="xsd:double"&gt;50461.4739217758&lt;/D&gt;&lt;/FQL&gt;&lt;FQL&gt;&lt;Q&gt;DE000ENER6Y0^FF_SHLDRS_EQ(ANN_R,43831,44196,,,USD)&lt;/Q&gt;&lt;R&gt;1&lt;/R&gt;&lt;C&gt;1&lt;/C&gt;&lt;D xsi:type="xsd:double"&gt;17522.9086450338&lt;/D&gt;&lt;/FQL&gt;&lt;FQL&gt;&lt;Q&gt;DE000ENER6Y0^FF_MKT_VAL(ANN_R,43831,44196,,,USD)&lt;/Q&gt;&lt;R&gt;1&lt;/R&gt;&lt;C&gt;1&lt;/C&gt;&lt;D xsi:type="xsd:double"&gt;19349.0275106687&lt;/D&gt;&lt;/FQL&gt;&lt;FQL&gt;&lt;Q&gt;NL0012015705^FF_PTX_INC(ANN_R,43466,43830,,,USD)&lt;/Q&gt;&lt;R&gt;1&lt;/R&gt;&lt;C&gt;1&lt;/C&gt;&lt;D xsi:type="xsd:double"&gt;-98.611400424242&lt;/D&gt;&lt;/FQL&gt;&lt;FQL&gt;&lt;Q&gt;DK0060448595^FF_TAX_RATE(ANN_R,43831,44196)&lt;/Q&gt;&lt;R&gt;1&lt;/R&gt;&lt;C&gt;1&lt;/C&gt;&lt;D xsi:type="xsd:double"&gt;23.2162458836443&lt;/D&gt;&lt;/FQL&gt;&lt;FQL&gt;&lt;Q&gt;JP3119600009^FF_TAX_CF(ANN_R,43466,43830,,,USD)&lt;/Q&gt;&lt;R&gt;1&lt;/R&gt;&lt;C&gt;1&lt;/C&gt;&lt;D xsi:type="xsd:double"&gt;210.361784756184&lt;/D&gt;&lt;/FQL&gt;&lt;FQL&gt;&lt;Q&gt;DK0060448595^FF_ASSETS(ANN_R,43831,44196,,,USD)&lt;/Q&gt;&lt;R&gt;1&lt;/R&gt;&lt;C&gt;1&lt;/C&gt;&lt;D xsi:type="xsd:double"&gt;2126.58027453721&lt;/D&gt;&lt;/FQL&gt;&lt;FQL&gt;&lt;Q&gt;DK0060448595^FF_SHLDRS_EQ(ANN_R,43831,44196,,,USD)&lt;/Q&gt;&lt;R&gt;1&lt;/R&gt;&lt;C&gt;1&lt;/C&gt;&lt;D xsi:type="xsd:double"&gt;1166.71260932088&lt;/D&gt;&lt;/FQL&gt;&lt;FQL&gt;&lt;Q&gt;DK0060448595^FF_MKT_VAL(ANN_R,43831,44196,,,USD)&lt;/Q&gt;&lt;R&gt;1&lt;/R&gt;&lt;C&gt;1&lt;/C&gt;&lt;D xsi:type="xsd:double"&gt;33622.2106309175&lt;/D&gt;&lt;/FQL&gt;&lt;FQL&gt;&lt;Q&gt;JP3397200001^FF_PTX_INC(ANN_R,42736,43100,,,USD)&lt;/Q&gt;&lt;R&gt;1&lt;/R&gt;&lt;C&gt;1&lt;/C&gt;&lt;D xsi:type="xsd:double"&gt;2726.07639580965&lt;/D&gt;&lt;/FQL&gt;&lt;FQL&gt;&lt;Q&gt;CH0025751329^FF_TAX_RATE(ANN_R,43831,44196)&lt;/Q&gt;&lt;R&gt;1&lt;/R&gt;&lt;C&gt;1&lt;/C&gt;&lt;D xsi:type="xsd:double"&gt;-38.6638752366445&lt;/D&gt;&lt;/FQL&gt;&lt;FQL&gt;&lt;Q&gt;DE000ENER6Y0^FF_PTX_INC(ANN_R,41275,41639,,,USD)&lt;/Q&gt;&lt;R&gt;0&lt;/R&gt;&lt;C&gt;0&lt;/C&gt;&lt;/FQL&gt;&lt;FQL&gt;&lt;Q&gt;CH0025751329^FF_ASSETS(ANN_R,43831,44196,,,USD)&lt;/Q&gt;&lt;R&gt;1&lt;/R&gt;&lt;C&gt;1&lt;/C&gt;&lt;D xsi:type="xsd:double"&gt;2363.47405279959&lt;/D&gt;&lt;/FQL&gt;&lt;FQL&gt;&lt;Q&gt;CH0025751329^FF_SHLDRS_EQ(ANN_R,43831,44196,,,USD)&lt;/Q&gt;&lt;R&gt;1&lt;/R&gt;&lt;C&gt;1&lt;/C&gt;&lt;D xsi:type="xsd:double"&gt;1489.26803326998&lt;/D&gt;&lt;/FQL&gt;&lt;FQL&gt;&lt;Q&gt;CH0025751329^FF_MKT_VAL(ANN_R,43831,44196,,,USD)&lt;/Q&gt;&lt;R&gt;1&lt;/R&gt;&lt;C&gt;1&lt;/C&gt;&lt;D xsi:type="xsd:double"&gt;7217.16656123021&lt;/D&gt;&lt;/FQL&gt;&lt;FQL&gt;&lt;Q&gt;US40434L1052^FF_PTX_INC(ANN_R,41275,41639,,,USD)&lt;/Q&gt;&lt;R&gt;1&lt;/R&gt;&lt;C&gt;1&lt;/C&gt;&lt;D xsi:type="xsd:double"&gt;6510&lt;/D&gt;&lt;/FQL&gt;&lt;FQL&gt;&lt;Q&gt;DE0005785604^FF_TAX_RATE(ANN_R,43831,44196)&lt;/Q&gt;&lt;R&gt;1&lt;/R&gt;&lt;C&gt;1&lt;/C&gt;&lt;D xsi:type="xsd:double"&gt;24.2351046698873&lt;/D&gt;&lt;/FQL&gt;&lt;FQL&gt;&lt;Q&gt;US35671D8570^FF_PTX_INC(ANN_R,41275,41639,,,USD)&lt;/Q&gt;&lt;R&gt;1&lt;/R&gt;&lt;C&gt;1&lt;/C&gt;&lt;D xsi:type="xsd:double"&gt;4913&lt;/D&gt;&lt;/FQL&gt;&lt;FQL&gt;&lt;Q&gt;DE0005785604^FF_ASSETS(ANN_R,43831,44196,,,USD)&lt;/Q&gt;&lt;R&gt;1&lt;/R&gt;&lt;C&gt;1&lt;/C&gt;&lt;D xsi:type="xsd:double"&gt;81544.7107703686&lt;/D&gt;&lt;/FQL&gt;&lt;FQL&gt;&lt;Q&gt;DE0005785604^FF_SHLDRS_EQ(ANN_R,43831,44196,,,USD)&lt;/Q&gt;&lt;R&gt;1&lt;/R&gt;&lt;C&gt;1&lt;/C&gt;&lt;D xsi:type="xsd:double"&gt;20737.9483066797&lt;/D&gt;&lt;/FQL&gt;&lt;FQL&gt;&lt;Q&gt;DE0005785604^FF_MKT_VAL(ANN_R,43831,44196,,,USD)&lt;/Q&gt;&lt;R&gt;1&lt;/R&gt;&lt;C&gt;1&lt;/C&gt;&lt;D xsi:type="xsd:double"&gt;25550.3342854103&lt;/D&gt;&lt;/FQL&gt;&lt;FQL&gt;&lt;Q&gt;NL0012015705^FF_TAX_CF(ANN_R,42736,43100,,,USD)&lt;/Q&gt;&lt;R&gt;1&lt;/R&gt;&lt;C&gt;1&lt;/C&gt;&lt;D xsi:type="xsd:double"&gt;1.61294644236565&lt;/D&gt;&lt;/FQL&gt;&lt;FQL&gt;&lt;Q&gt;FR0000045072^FF_TAX_RATE(ANN_R,43831,44196)&lt;/Q&gt;&lt;R&gt;1&lt;/R&gt;&lt;C&gt;1&lt;/C&gt;&lt;D xsi:type="xsd:double"&gt;27.0419161676647&lt;/D&gt;&lt;/FQL&gt;&lt;FQL&gt;&lt;Q&gt;US4404521001^FF_PTX_INC(ANN_R,42005,42369,,,USD)&lt;/Q&gt;&lt;R&gt;1&lt;/R&gt;&lt;C&gt;1&lt;/C&gt;&lt;D xsi:type="xsd:double"&gt;1057.143&lt;/D&gt;&lt;/FQL&gt;&lt;FQL&gt;&lt;Q&gt;FR0000045072^FF_ASSETS(ANN_R,43831,44196,,,USD)&lt;/Q&gt;&lt;R&gt;1&lt;/R&gt;&lt;C&gt;1&lt;/C&gt;&lt;D xsi:type="xsd:double"&gt;2399457.33566546&lt;/D&gt;&lt;/FQL&gt;&lt;FQL&gt;&lt;Q&gt;FR0000045072^FF_SHLDRS_EQ(ANN_R,43831,44196,,,USD)&lt;/Q&gt;&lt;R&gt;1&lt;/R&gt;&lt;C&gt;1&lt;/C&gt;&lt;D xsi:type="xsd:double"&gt;72591.9956980944&lt;/D&gt;&lt;/FQL&gt;&lt;FQL&gt;&lt;Q&gt;FR0000045072^FF_MKT_VAL(ANN_R,43831,44196,,,USD)&lt;/Q&gt;&lt;R&gt;1&lt;/R&gt;&lt;C&gt;1&lt;/C&gt;&lt;D xsi:type="xsd:double"&gt;34681.1341915531&lt;/D&gt;&lt;/FQL&gt;&lt;FQL&gt;&lt;Q&gt;US00751Y1064^FF_PTX_INC(ANN_R,43466,43830,,,USD)&lt;/Q&gt;&lt;R&gt;1&lt;/R&gt;&lt;C&gt;1&lt;/C&gt;&lt;D xsi:type="xsd:double"&gt;637.746&lt;/D&gt;&lt;/FQL&gt;&lt;FQL&gt;&lt;Q&gt;BE0003565737^FF_TAX_RATE(ANN_R,43831,44196)&lt;/Q&gt;&lt;R&gt;1&lt;/R&gt;&lt;C&gt;1&lt;/C&gt;&lt;D xsi:type="xsd:double"&gt;21.9052744886975&lt;/D&gt;&lt;/FQL&gt;&lt;FQL&gt;&lt;Q&gt;JP3899600005^FF_TAX_CF(ANN_R,42005,42369,,,USD)&lt;/Q&gt;&lt;R&gt;1&lt;/R&gt;&lt;C&gt;1&lt;/C&gt;&lt;D xsi:type="xsd:double"&gt;312.771693579853&lt;/D&gt;&lt;/FQL&gt;&lt;FQL&gt;&lt;Q&gt;BE0003565737^FF_ASSETS(ANN_R,43831,44196,,,USD)&lt;/Q&gt;&lt;R&gt;1&lt;/R&gt;&lt;C&gt;1&lt;/C&gt;&lt;D xsi:type="xsd:double"&gt;392445.085475802&lt;/D&gt;&lt;/FQL&gt;&lt;FQL&gt;&lt;Q&gt;BE0003565737^FF_SHLDRS_EQ(ANN_R,43831,44196,,,USD)&lt;/Q&gt;&lt;R&gt;1&lt;/R&gt;&lt;C&gt;1&lt;/C&gt;&lt;D xsi:type="xsd:double"&gt;24507.7057397366&lt;/D&gt;&lt;/FQL&gt;&lt;FQL&gt;&lt;Q&gt;BE0003565737^FF_MKT_VAL(ANN_R,43831,44196,,,USD)&lt;/Q&gt;&lt;R&gt;1&lt;/R&gt;&lt;C&gt;1&lt;/C&gt;&lt;D xsi:type="xsd:double"&gt;29202.55644022&lt;/D&gt;&lt;/FQL&gt;&lt;FQL&gt;&lt;Q&gt;US5018892084^FF_PTX_INC(ANN_R,43466,43830,,,USD)&lt;/Q&gt;&lt;R&gt;1&lt;/R&gt;&lt;C&gt;1&lt;/C&gt;&lt;D xsi:type="xsd:double"&gt;791.022&lt;/D&gt;&lt;/FQL&gt;&lt;FQL&gt;&lt;Q&gt;SE0009922164^FF_TAX_RATE(ANN_R,43831,44196)&lt;/Q&gt;&lt;R&gt;1&lt;/R&gt;&lt;C&gt;1&lt;/C&gt;&lt;D xsi:type="xsd:double"&gt;25.8054246784668&lt;/D&gt;&lt;/FQL&gt;&lt;FQL&gt;&lt;Q&gt;JP3197800000^FF_TAX_CF(ANN_R,43466,43830,,,USD)&lt;/Q&gt;&lt;R&gt;1&lt;/R&gt;&lt;C&gt;1&lt;/C&gt;&lt;D xsi:type="xsd:double"&gt;203.156749347225&lt;/D&gt;&lt;/FQL&gt;&lt;FQL&gt;&lt;Q&gt;SE0009922164^FF_ASSETS(ANN_R,43831,44196,,,USD)&lt;/Q&gt;&lt;R&gt;1&lt;/R&gt;&lt;C&gt;1&lt;/C&gt;&lt;D xsi:type="xsd:double"&gt;18830.3269366547&lt;/D&gt;&lt;/FQL&gt;&lt;FQL&gt;&lt;Q&gt;SE0009922164^FF_SHLDRS_EQ(ANN_R,43831,44196,,,USD)&lt;/Q&gt;&lt;R&gt;1&lt;/R&gt;&lt;C&gt;1&lt;/C&gt;&lt;D xsi:type="xsd:double"&gt;6618.16372764111&lt;/D&gt;&lt;/FQL&gt;&lt;FQL&gt;&lt;Q&gt;SE0009922164^FF_MKT_VAL(ANN_R,43831,44196,,,USD)&lt;/Q&gt;&lt;R&gt;1&lt;/R&gt;&lt;C&gt;1&lt;/C&gt;&lt;D xsi:type="xsd:double"&gt;22620.2081110891&lt;/D&gt;&lt;/FQL&gt;&lt;FQL&gt;&lt;Q&gt;TW0002881000^FF_TAX_CF(ANN_R,43831,44196,,,USD)&lt;/Q&gt;&lt;R&gt;1&lt;/R&gt;&lt;C&gt;1&lt;/C&gt;&lt;D xsi:type="xsd:double"&gt;213.691150864769&lt;/D&gt;&lt;/FQL&gt;&lt;FQL&gt;&lt;Q&gt;SE0000148884^FF_TAX_RATE(ANN_R,43831,44196)&lt;/Q&gt;&lt;R&gt;1&lt;/R&gt;&lt;C&gt;1&lt;/C&gt;&lt;D xsi:type="xsd:double"&gt;20.7301041561331&lt;/D&gt;&lt;/FQL&gt;&lt;FQL&gt;&lt;Q&gt;US31428X1063^FF_TAX_CF(ANN_R,43101,43465,,,USD)&lt;/Q&gt;&lt;R&gt;1&lt;/R&gt;&lt;C&gt;1&lt;/C&gt;&lt;D xsi:type="xsd:double"&gt;189&lt;/D&gt;&lt;/FQL&gt;&lt;FQL&gt;&lt;Q&gt;SE0000148884^FF_ASSETS(ANN_R,43831,44196,,,USD)&lt;/Q&gt;&lt;R&gt;1&lt;/R&gt;&lt;C&gt;1&lt;/C&gt;&lt;D xsi:type="xsd:double"&gt;370217.780003667&lt;/D&gt;&lt;/FQL&gt;&lt;FQL&gt;&lt;Q&gt;SE0000148884^FF_SHLDRS_EQ(ANN_R,43831,44196,,,USD)&lt;/Q&gt;&lt;R&gt;1&lt;/R&gt;&lt;C&gt;1&lt;/C&gt;&lt;D xsi:type="xsd:double"&gt;20936.6155030504&lt;/D&gt;&lt;/FQL&gt;&lt;FQL&gt;&lt;Q&gt;SE0000148884^FF_MKT_VAL(ANN_R,43831,44196,,,USD)&lt;/Q&gt;&lt;R&gt;1&lt;/R&gt;&lt;C&gt;1&lt;/C&gt;&lt;D xsi:type="xsd:double"&gt;22244.6927461189&lt;/D&gt;&lt;/FQL&gt;&lt;FQL&gt;&lt;Q&gt;US3802371076^FF_PTX_INC(ANN_R,43466,43830,,,USD)&lt;/Q&gt;&lt;R&gt;1&lt;/R&gt;&lt;C&gt;1&lt;/C&gt;&lt;D xsi:type="xsd:double"&gt;126.4&lt;/D&gt;&lt;/FQL&gt;&lt;FQL&gt;&lt;Q&gt;DE0006048432^FF_TAX_RATE(ANN_R,43831,44196)&lt;/Q&gt;&lt;R&gt;1&lt;/R&gt;&lt;C&gt;1&lt;/C&gt;&lt;D xsi:type="xsd:double"&gt;26.025974025974&lt;/D&gt;&lt;/FQL&gt;&lt;FQL&gt;&lt;Q&gt;KR7005930003^FF_TAX_CF(ANN_R,43831,44196,,,USD)&lt;/Q&gt;&lt;R&gt;1&lt;/R&gt;&lt;C&gt;1&lt;/C&gt;&lt;D xsi:type="xsd:double"&gt;4043.05797775887&lt;/D&gt;&lt;/FQL&gt;&lt;FQL&gt;&lt;Q&gt;DE0006048432^FF_ASSETS(ANN_R,43831,44196,,,USD)&lt;/Q&gt;&lt;R&gt;1&lt;/R&gt;&lt;C&gt;1&lt;/C&gt;&lt;D xsi:type="xsd:double"&gt;37714.7040300369&lt;/D&gt;&lt;/FQL&gt;&lt;FQL&gt;&lt;Q&gt;DE0006048432^FF_SHLDRS_EQ(ANN_R,43831,44196,,,USD)&lt;/Q&gt;&lt;R&gt;1&lt;/R&gt;&lt;C&gt;1&lt;/C&gt;&lt;D xsi:type="xsd:double"&gt;21749.8241252899&lt;/D&gt;&lt;/FQL&gt;&lt;FQL&gt;&lt;Q&gt;DE0006048432^FF_MKT_VAL(ANN_R,43831,44196,,,USD)&lt;/Q&gt;&lt;R&gt;1&lt;/R&gt;&lt;C&gt;1&lt;/C&gt;&lt;D xsi:type="xsd:double"&gt;49044.6270083025&lt;/D&gt;&lt;/FQL&gt;&lt;FQL&gt;&lt;Q&gt;NL0000009538^FF_TAX_CF(ANN_R,43466,43830,,,USD)&lt;/Q&gt;&lt;R&gt;1&lt;/R&gt;&lt;C&gt;1&lt;/C&gt;&lt;D xsi:type="xsd:double"&gt;406.287252187729&lt;/D&gt;&lt;/FQL&gt;&lt;FQL&gt;&lt;Q&gt;ES0105066007^FF_TAX_RATE(ANN_R,43831,44196)&lt;/Q&gt;&lt;R&gt;0&lt;/R&gt;&lt;C&gt;0&lt;/C&gt;&lt;/FQL&gt;&lt;FQL&gt;&lt;Q&gt;JP3758190007^FF_TAX_CF(ANN_R,42736,43100,,,USD)&lt;/Q&gt;&lt;R&gt;1&lt;/R&gt;&lt;C&gt;1&lt;/C&gt;&lt;D xsi:type="xsd:double"&gt;135.570337533951&lt;/D&gt;&lt;/FQL&gt;&lt;FQL&gt;&lt;Q&gt;ES0105066007^FF_ASSETS(ANN_R,43831,44196,,,USD)&lt;/Q&gt;&lt;R&gt;1&lt;/R&gt;&lt;C&gt;1&lt;/C&gt;&lt;D xsi:type="xsd:double"&gt;29492.1154795132&lt;/D&gt;&lt;/FQL&gt;&lt;FQL&gt;&lt;Q&gt;ES0105066007^FF_SHLDRS_EQ(ANN_R,43831,44196,,,USD)&lt;/Q&gt;&lt;R&gt;1&lt;/R&gt;&lt;C&gt;1&lt;/C&gt;&lt;D xsi:type="xsd:double"&gt;9807.87249399602&lt;/D&gt;&lt;/FQL&gt;&lt;FQL&gt;&lt;Q&gt;ES0105066007^FF_MKT_VAL(ANN_R,43831,44196,,,USD)&lt;/Q&gt;&lt;R&gt;1&lt;/R&gt;&lt;C&gt;1&lt;/C&gt;&lt;D xsi:type="xsd:double"&gt;29239.5283983276&lt;/D&gt;&lt;/FQL&gt;&lt;FQL&gt;&lt;Q&gt;NL0000395903^FF_PTX_INC(ANN_R,40909,41274,,,USD)&lt;/Q&gt;&lt;R&gt;1&lt;/R&gt;&lt;C&gt;1&lt;/C&gt;&lt;D xsi:type="xsd:double"&gt;567.735459804535&lt;/D&gt;&lt;/FQL&gt;&lt;FQL&gt;&lt;Q&gt;SE0012853455^FF_TAX_RATE(ANN_R,43831,44196)&lt;/Q&gt;&lt;R&gt;1&lt;/R&gt;&lt;C&gt;1&lt;/C&gt;&lt;D xsi:type="xsd:double"&gt;9.1259640102828&lt;/D&gt;&lt;/FQL&gt;&lt;FQL&gt;&lt;Q&gt;JP3497400006^FF_PTX_INC(ANN_R,42370,42735,,,USD)&lt;/Q&gt;&lt;R&gt;1&lt;/R&gt;&lt;C&gt;1&lt;/C&gt;&lt;D xsi:type="xsd:double"&gt;171.962547302246&lt;/D&gt;&lt;/FQL&gt;&lt;FQL&gt;&lt;Q&gt;SE0012853455^FF_ASSETS(ANN_R,43831,44196,,,USD)&lt;/Q&gt;&lt;R&gt;1&lt;/R&gt;&lt;C&gt;1&lt;/C&gt;&lt;D xsi:type="xsd:double"&gt;1985.45460404793&lt;/D&gt;&lt;/FQL&gt;&lt;FQL&gt;&lt;Q&gt;SE0012853455^FF_SHLDRS_EQ(ANN_R,43831,44196,,,USD)&lt;/Q&gt;&lt;R&gt;1&lt;/R&gt;&lt;C&gt;1&lt;/C&gt;&lt;D xsi:type="xsd:double"&gt;1545.09895482328&lt;/D&gt;&lt;/FQL&gt;&lt;FQL&gt;&lt;Q&gt;SE0012853455^FF_MKT_VAL(ANN_R,43831,44196,,,USD)&lt;/Q&gt;&lt;R&gt;1&lt;/R&gt;&lt;C&gt;1&lt;/C&gt;&lt;D xsi:type="xsd:double"&gt;24414.80593526&lt;/D&gt;&lt;/FQL&gt;&lt;FQL&gt;&lt;Q&gt;US2310211063^FF_PTX_INC(ANN_R,43831,44196,,,USD)&lt;/Q&gt;&lt;R&gt;1&lt;/R&gt;&lt;C&gt;1&lt;/C&gt;&lt;D xsi:type="xsd:double"&gt;2338&lt;/D&gt;&lt;/FQL&gt;&lt;FQL&gt;&lt;Q&gt;NL0013267909^FF_TAX_RATE(ANN_R,43831,44196)&lt;/Q&gt;&lt;R&gt;1&lt;/R&gt;&lt;C&gt;1&lt;/C&gt;&lt;D xsi:type="xsd:double"&gt;26.9574944071588&lt;/D&gt;&lt;/FQL&gt;&lt;FQL&gt;&lt;Q&gt;NL0012015705^FF_TAX_CF(ANN_R,40909,41274,,,USD)&lt;/Q&gt;&lt;R&gt;0&lt;/R&gt;&lt;C&gt;0&lt;/C&gt;&lt;/FQL&gt;&lt;FQL&gt;&lt;Q&gt;NL0013267909^FF_ASSETS(ANN_R,43831,44196,,,USD)&lt;/Q&gt;&lt;R&gt;1&lt;/R&gt;&lt;C&gt;1&lt;/C&gt;&lt;D xsi:type="xsd:double"&gt;16570.5371359587&lt;/D&gt;&lt;/FQL&gt;&lt;FQL&gt;&lt;Q&gt;NL0013267909^FF_SHLDRS_EQ(ANN_R,43831,44196,,,USD)&lt;/Q&gt;&lt;R&gt;1&lt;/R&gt;&lt;C&gt;1&lt;/C&gt;&lt;D xsi:type="xsd:double"&gt;7030.51808190346&lt;/D&gt;&lt;/FQL&gt;&lt;FQL&gt;&lt;Q&gt;NL0013267909^FF_MKT_VAL(ANN_R,43831,44196,,,USD)&lt;/Q&gt;&lt;R&gt;1&lt;/R&gt;&lt;C&gt;1&lt;/C&gt;&lt;D xsi:type="xsd:double"&gt;20412.7457963917&lt;/D&gt;&lt;/FQL&gt;&lt;FQL&gt;&lt;Q&gt;DE000BAY0017^FF_PTX_INC(ANN_R,42005,42369,,,USD)&lt;/Q&gt;&lt;R&gt;1&lt;/R&gt;&lt;C&gt;1&lt;/C&gt;&lt;D xsi:type="xsd:double"&gt;5816.28966212273&lt;/D&gt;&lt;/FQL&gt;&lt;FQL&gt;&lt;Q&gt;FR0000051807^FF_TAX_RATE(ANN_R,43831,44196)&lt;/Q&gt;&lt;R&gt;1&lt;/R&gt;&lt;C&gt;1&lt;/C&gt;&lt;D xsi:type="xsd:double"&gt;30.6209850107066&lt;/D&gt;&lt;/FQL&gt;&lt;FQL&gt;&lt;Q&gt;US8936411003^FF_TAX_CF(ANN_R,41275,41639,,,USD)&lt;/Q&gt;&lt;R&gt;1&lt;/R&gt;&lt;C&gt;1&lt;/C&gt;&lt;D xsi:type="xsd:double"&gt;82.292&lt;/D&gt;&lt;/FQL&gt;&lt;FQL&gt;&lt;Q&gt;FR0000051807^FF_ASSETS(ANN_R,43831,44196,,,USD)&lt;/Q&gt;&lt;R&gt;1&lt;/R&gt;&lt;C&gt;1&lt;/C&gt;&lt;D xsi:type="xsd:double"&gt;8594.21493339539&lt;/D&gt;&lt;/FQL&gt;&lt;FQL&gt;&lt;Q&gt;FR0000051807^FF_SHLDRS_EQ(ANN_R,43831,44196,,,USD)&lt;/Q&gt;&lt;R&gt;1&lt;/R&gt;&lt;C&gt;1&lt;/C&gt;&lt;D xsi:type="xsd:double"&gt;2947.53185856342&lt;/D&gt;&lt;/FQL&gt;&lt;FQL&gt;&lt;Q&gt;FR0000051807^FF_MKT_VAL(ANN_R,43831,44196,,,USD)&lt;/Q&gt;&lt;R&gt;1&lt;/R&gt;&lt;C&gt;1&lt;/C&gt;&lt;D xsi:type="xsd:double"&gt;19490.4451264115&lt;/D&gt;&lt;/FQL&gt;&lt;FQL&gt;&lt;Q&gt;TW0001216000^FF_TAX_CF(ANN_R,42370,42735)&lt;/Q&gt;&lt;R&gt;1&lt;/R&gt;&lt;C&gt;1&lt;/C&gt;&lt;D xsi:type="xsd:double"&gt;5161.148&lt;/D&gt;&lt;/FQL&gt;&lt;FQL&gt;&lt;Q&gt;DK0010272202^FF_TAX_RATE(ANN_R,43831,44196)&lt;/Q&gt;&lt;R&gt;1&lt;/R&gt;&lt;C&gt;1&lt;/C&gt;&lt;D xsi:type="xsd:double"&gt;19.4105691056911&lt;/D&gt;&lt;/FQL&gt;&lt;FQL&gt;&lt;Q&gt;US74736K1016^FF_PTX_INC(ANN_R,42736,43100,,,USD)&lt;/Q&gt;&lt;R&gt;1&lt;/R&gt;&lt;C&gt;1&lt;/C&gt;&lt;D xsi:type="xsd:double"&gt;27.305&lt;/D&gt;&lt;/FQL&gt;&lt;FQL&gt;&lt;Q&gt;DK0010272202^FF_ASSETS(ANN_R,43831,44196,,,USD)&lt;/Q&gt;&lt;R&gt;1&lt;/R&gt;&lt;C&gt;1&lt;/C&gt;&lt;D xsi:type="xsd:double"&gt;3475.46647125483&lt;/D&gt;&lt;/FQL&gt;&lt;FQL&gt;&lt;Q&gt;DK0010272202^FF_SHLDRS_EQ(ANN_R,43831,44196,,,USD)&lt;/Q&gt;&lt;R&gt;1&lt;/R&gt;&lt;C&gt;1&lt;/C&gt;&lt;D xsi:type="xsd:double"&gt;3143.09201139212&lt;/D&gt;&lt;/FQL&gt;&lt;FQL&gt;&lt;Q&gt;DK0010272202^FF_MKT_VAL(ANN_R,43831,44196,,,USD)&lt;/Q&gt;&lt;R&gt;1&lt;/R&gt;&lt;C&gt;1&lt;/C&gt;&lt;D xsi:type="xsd:double"&gt;26483.7350807085&lt;/D&gt;&lt;/FQL&gt;&lt;FQL&gt;&lt;Q&gt;JP3351600006^FF_TAX_CF(ANN_R,42370,42735,,,USD)&lt;/Q&gt;&lt;R&gt;1&lt;/R&gt;&lt;C&gt;1&lt;/C&gt;&lt;D xsi:type="xsd:double"&gt;151.069079423323&lt;/D&gt;&lt;/FQL&gt;&lt;FQL&gt;&lt;Q&gt;DE0006599905^FF_TAX_RATE(ANN_R,43831,44196)&lt;/Q&gt;&lt;R&gt;1&lt;/R&gt;&lt;C&gt;1&lt;/C&gt;&lt;D xsi:type="xsd:double"&gt;24.1825095057034&lt;/D&gt;&lt;/FQL&gt;&lt;FQL&gt;&lt;Q&gt;US8545021011^FF_PTX_INC(ANN_R,40909,41274,,,USD)&lt;/Q&gt;&lt;R&gt;1&lt;/R&gt;&lt;C&gt;1&lt;/C&gt;&lt;D xsi:type="xsd:double"&gt;542.2&lt;/D&gt;&lt;/FQL&gt;&lt;FQL&gt;&lt;Q&gt;DE0006599905^FF_ASSETS(ANN_R,43831,44196,,,USD)&lt;/Q&gt;&lt;R&gt;1&lt;/R&gt;&lt;C&gt;1&lt;/C&gt;&lt;D xsi:type="xsd:double"&gt;51638.7025980949&lt;/D&gt;&lt;/FQL&gt;&lt;FQL&gt;&lt;Q&gt;DE0006599905^FF_SHLDRS_EQ(ANN_R,43831,44196,,,USD)&lt;/Q&gt;&lt;R&gt;1&lt;/R&gt;&lt;C&gt;1&lt;/C&gt;&lt;D xsi:type="xsd:double"&gt;20734.2776567936&lt;/D&gt;&lt;/FQL&gt;&lt;FQL&gt;&lt;Q&gt;DE0006599905^FF_MKT_VAL(ANN_R,43831,44196,,,USD)&lt;/Q&gt;&lt;R&gt;1&lt;/R&gt;&lt;C&gt;1&lt;/C&gt;&lt;D xsi:type="xsd:double"&gt;74662.334217055&lt;/D&gt;&lt;/FQL&gt;&lt;FQL&gt;&lt;Q&gt;US30063P1057^FF_PTX_INC(ANN_R,42736,43100,,,USD)&lt;/Q&gt;&lt;R&gt;1&lt;/R&gt;&lt;C&gt;1&lt;/C&gt;&lt;D xsi:type="xsd:double"&gt;-114.584&lt;/D&gt;&lt;/FQL&gt;&lt;FQL&gt;&lt;Q&gt;FR0000130809^FF_TAX_RATE(ANN_R,43831,44196)&lt;/Q&gt;&lt;R&gt;1&lt;/R&gt;&lt;C&gt;1&lt;/C&gt;&lt;D xsi:type="xsd:double"&gt;86.184681460272&lt;/D&gt;&lt;/FQL&gt;&lt;FQL&gt;&lt;Q&gt;US75886F1075^FF_TAX_CF(ANN_R,43831,44196,,,USD)&lt;/Q&gt;&lt;R&gt;1&lt;/R&gt;&lt;C&gt;1&lt;/C&gt;&lt;D xsi:type="xsd:double"&gt;188.1&lt;/D&gt;&lt;/FQL&gt;&lt;FQL&gt;&lt;Q&gt;FR0000130809^FF_ASSETS(ANN_R,43831,44196,,,USD)&lt;/Q&gt;&lt;R&gt;1&lt;/R&gt;&lt;C&gt;1&lt;/C&gt;&lt;D xsi:type="xsd:double"&gt;1767300.45937586&lt;/D&gt;&lt;/FQL&gt;&lt;FQL&gt;&lt;Q&gt;FR0000130809^FF_SHLDRS_EQ(ANN_R,43831,44196,,,USD)&lt;/Q&gt;&lt;R&gt;1&lt;/R&gt;&lt;C&gt;1&lt;/C&gt;&lt;D xsi:type="xsd:double"&gt;75505.2681577206&lt;/D&gt;&lt;/FQL&gt;&lt;FQL&gt;&lt;Q&gt;FR0000130809^FF_MKT_VAL(ANN_R,43831,44196,,,USD)&lt;/Q&gt;&lt;R&gt;1&lt;/R&gt;&lt;C&gt;1&lt;/C&gt;&lt;D xsi:type="xsd:double"&gt;16241.6532086916&lt;/D&gt;&lt;/FQL&gt;&lt;FQL&gt;&lt;Q&gt;US45168D1046^FF_PTX_INC(ANN_R,43831,44196,,,USD)&lt;/Q&gt;&lt;R&gt;1&lt;/R&gt;&lt;C&gt;1&lt;/C&gt;&lt;D xsi:type="xsd:double"&gt;661.985&lt;/D&gt;&lt;/FQL&gt;&lt;FQL&gt;&lt;Q&gt;NL0000395903^FF_TAX_RATE(ANN_R,43831,44196)&lt;/Q&gt;&lt;R&gt;1&lt;/R&gt;&lt;C&gt;1&lt;/C&gt;&lt;D xsi:type="xsd:double"&gt;23.2008592910849&lt;/D&gt;&lt;/FQL&gt;&lt;FQL&gt;&lt;Q&gt;US98956P1021^FF_PTX_INC(ANN_R,42736,43100,,,USD)&lt;/Q&gt;&lt;R&gt;1&lt;/R&gt;&lt;C&gt;1&lt;/C&gt;&lt;D xsi:type="xsd:double"&gt;464.6&lt;/D&gt;&lt;/FQL&gt;&lt;FQL&gt;&lt;Q&gt;NL0000395903^FF_ASSETS(ANN_R,43831,44196,,,USD)&lt;/Q&gt;&lt;R&gt;1&lt;/R&gt;&lt;C&gt;1&lt;/C&gt;&lt;D xsi:type="xsd:double"&gt;10216.6421830654&lt;/D&gt;&lt;/FQL&gt;&lt;FQL&gt;&lt;Q&gt;NL0000395903^FF_SHLDRS_EQ(ANN_R,43831,44196,,,USD)&lt;/Q&gt;&lt;R&gt;1&lt;/R&gt;&lt;C&gt;1&lt;/C&gt;&lt;D xsi:type="xsd:double"&gt;2553.54877078533&lt;/D&gt;&lt;/FQL&gt;&lt;FQL&gt;&lt;Q&gt;NL0000395903^FF_MKT_VAL(ANN_R,43831,44196,,,USD)&lt;/Q&gt;&lt;R&gt;1&lt;/R&gt;&lt;C&gt;1&lt;/C&gt;&lt;D xsi:type="xsd:double"&gt;22176.0876912386&lt;/D&gt;&lt;/FQL&gt;&lt;FQL&gt;&lt;Q&gt;US92556V1061^FF_PTX_INC(ANN_R,41275,41639,,,USD)&lt;/Q&gt;&lt;R&gt;1&lt;/R&gt;&lt;C&gt;1&lt;/C&gt;&lt;D xsi:type="xsd:double"&gt;747.34&lt;/D&gt;&lt;/FQL&gt;&lt;FQL&gt;&lt;Q&gt;ES0178430E18^FF_TAX_RATE(ANN_R,43831,44196)&lt;/Q&gt;&lt;R&gt;1&lt;/R&gt;&lt;C&gt;1&lt;/C&gt;&lt;D xsi:type="xsd:double"&gt;24.2541650523053&lt;/D&gt;&lt;/FQL&gt;&lt;FQL&gt;&lt;Q&gt;US92556V1061^FF_PTX_INC(ANN_R,42736,43100,,,USD)&lt;/Q&gt;&lt;R&gt;1&lt;/R&gt;&lt;C&gt;1&lt;/C&gt;&lt;D xsi:type="xsd:double"&gt;903&lt;/D&gt;&lt;/FQL&gt;&lt;FQL&gt;&lt;Q&gt;ES0178430E18^FF_ASSETS(ANN_R,43831,44196,,,USD)&lt;/Q&gt;&lt;R&gt;1&lt;/R&gt;&lt;C&gt;1&lt;/C&gt;&lt;D xsi:type="xsd:double"&gt;128535.147062659&lt;/D&gt;&lt;/FQL&gt;&lt;FQL&gt;&lt;Q&gt;ES0178430E18^FF_SHLDRS_EQ(ANN_R,43831,44196,,,USD)&lt;/Q&gt;&lt;R&gt;1&lt;/R&gt;&lt;C&gt;1&lt;/C&gt;&lt;D xsi:type="xsd:double"&gt;4508.78161013126&lt;/D&gt;&lt;/FQL&gt;&lt;FQL&gt;&lt;Q&gt;ES0178430E18^FF_MKT_VAL(ANN_R,43831,44196,,,USD)&lt;/Q&gt;&lt;R&gt;1&lt;/R&gt;&lt;C&gt;1&lt;/C&gt;&lt;D xsi:type="xsd:double"&gt;21552.2305557761&lt;/D&gt;&lt;/FQL&gt;&lt;FQL&gt;&lt;Q&gt;US89400J1079^FF_TAX_CF(ANN_R,42370,42735,,,USD)&lt;/Q&gt;&lt;R&gt;1&lt;/R&gt;&lt;C&gt;1&lt;/C&gt;&lt;D xsi:type="xsd:double"&gt;93.6&lt;/D&gt;&lt;/FQL&gt;&lt;FQL&gt;&lt;Q&gt;CH0030170408^FF_TAX_RATE(ANN_R,43831,44196)&lt;/Q&gt;&lt;R&gt;1&lt;/R&gt;&lt;C&gt;1&lt;/C&gt;&lt;D xsi:type="xsd:double"&gt;14.848203632507&lt;/D&gt;&lt;/FQL&gt;&lt;FQL&gt;&lt;Q&gt;US7458671010^FF_PTX_INC(ANN_R,40909,41274,,,USD)&lt;/Q&gt;&lt;R&gt;1&lt;/R&gt;&lt;C&gt;1&lt;/C&gt;&lt;D xsi:type="xsd:double"&gt;183.554&lt;/D&gt;&lt;/FQL&gt;&lt;FQL&gt;&lt;Q&gt;CH0030170408^FF_ASSETS(ANN_R,43831,44196,,,USD)&lt;/Q&gt;&lt;R&gt;1&lt;/R&gt;&lt;C&gt;1&lt;/C&gt;&lt;D xsi:type="xsd:double"&gt;4243.4525384903&lt;/D&gt;&lt;/FQL&gt;&lt;FQL&gt;&lt;Q&gt;CH0030170408^FF_SHLDRS_EQ(ANN_R,43831,44196,,,USD)&lt;/Q&gt;&lt;R&gt;1&lt;/R&gt;&lt;C&gt;1&lt;/C&gt;&lt;D xsi:type="xsd:double"&gt;2174.33105278015&lt;/D&gt;&lt;/FQL&gt;&lt;FQL&gt;&lt;Q&gt;CH0030170408^FF_MKT_VAL(ANN_R,43831,44196,,,USD)&lt;/Q&gt;&lt;R&gt;1&lt;/R&gt;&lt;C&gt;1&lt;/C&gt;&lt;D xsi:type="xsd:double"&gt;22335.7689503877&lt;/D&gt;&lt;/FQL&gt;&lt;FQL&gt;&lt;Q&gt;US75886F1075^FF_TAX_CF(ANN_R,41640,42004,,,USD)&lt;/Q&gt;&lt;R&gt;1&lt;/R&gt;&lt;C&gt;1&lt;/C&gt;&lt;D xsi:type="xsd:double"&gt;59.847&lt;/D&gt;&lt;/FQL&gt;&lt;FQL&gt;&lt;Q&gt;IT0005239360^FF_TAX_RATE(ANN_R,43831,44196)&lt;/Q&gt;&lt;R&gt;0&lt;/R&gt;&lt;C&gt;0&lt;/C&gt;&lt;/FQL&gt;&lt;FQL&gt;&lt;Q&gt;US5303073051^FF_PTX_INC(ANN_R,42370,42735,,,USD)&lt;/Q&gt;&lt;R&gt;1&lt;/R&gt;&lt;C&gt;1&lt;/C&gt;&lt;D xsi:type="xsd:double"&gt;1475.672&lt;/D&gt;&lt;/FQL&gt;&lt;FQL&gt;&lt;Q&gt;IT0005239360^FF_ASSETS(ANN_R,43831,44196,,,USD)&lt;/Q&gt;&lt;R&gt;1&lt;/R&gt;&lt;C&gt;1&lt;/C&gt;&lt;D xsi:type="xsd:double"&gt;1139682.95344543&lt;/D&gt;&lt;/FQL&gt;&lt;FQL&gt;&lt;Q&gt;IT0005239360^FF_SHLDRS_EQ(ANN_R,43831,44196,,,USD)&lt;/Q&gt;&lt;R&gt;1&lt;/R&gt;&lt;C&gt;1&lt;/C&gt;&lt;D xsi:type="xsd:double"&gt;72809.7875913382&lt;/D&gt;&lt;/FQL&gt;&lt;FQL&gt;&lt;Q&gt;IT0005239360^FF_MKT_VAL(ANN_R,43831,44196,,,USD)&lt;/Q&gt;&lt;R&gt;1&lt;/R&gt;&lt;C&gt;1&lt;/C&gt;&lt;D xsi:type="xsd:double"&gt;20935.6028493026&lt;/D&gt;&lt;/FQL&gt;&lt;FQL&gt;&lt;Q&gt;US98978V1035^FF_PTX_INC(ANN_R,43831,44196,,,USD)&lt;/Q&gt;&lt;R&gt;1&lt;/R&gt;&lt;C&gt;1&lt;/C&gt;&lt;D xsi:type="xsd:double"&gt;1996&lt;/D&gt;&lt;/FQL&gt;&lt;FQL&gt;&lt;Q&gt;CH0012138530^FF_TAX_RATE(ANN_R,43831,44196)&lt;/Q&gt;&lt;R&gt;1&lt;/R&gt;&lt;C&gt;1&lt;/C&gt;&lt;D xsi:type="xsd:double"&gt;23.1035477357946&lt;/D&gt;&lt;/FQL&gt;&lt;FQL&gt;&lt;Q&gt;JP3173400007^FF_PTX_INC(ANN_R,41275,41639,,,USD)&lt;/Q&gt;&lt;R&gt;1&lt;/R&gt;&lt;C&gt;1&lt;/C&gt;&lt;D xsi:type="xsd:double"&gt;255.201216898859&lt;/D&gt;&lt;/FQL&gt;&lt;FQL&gt;&lt;Q&gt;CH0012138530^FF_ASSETS(ANN_R,43831,44196,,,USD)&lt;/Q&gt;&lt;R&gt;1&lt;/R&gt;&lt;C&gt;1&lt;/C&gt;&lt;D xsi:type="xsd:double"&gt;926483.366618156&lt;/D&gt;&lt;/FQL&gt;&lt;FQL&gt;&lt;Q&gt;CH0012138530^FF_SHLDRS_EQ(ANN_R,43831,44196,,,USD)&lt;/Q&gt;&lt;R&gt;1&lt;/R&gt;&lt;C&gt;1&lt;/C&gt;&lt;D xsi:type="xsd:double"&gt;48279.8784284592&lt;/D&gt;&lt;/FQL&gt;&lt;FQL&gt;&lt;Q&gt;CH0012138530^FF_MKT_VAL(ANN_R,43831,44196,,,USD)&lt;/Q&gt;&lt;R&gt;1&lt;/R&gt;&lt;C&gt;1&lt;/C&gt;&lt;D xsi:type="xsd:double"&gt;31031.22425496&lt;/D&gt;&lt;/FQL&gt;&lt;FQL&gt;&lt;Q&gt;US78409V1044^FF_PTX_INC(ANN_R,43831,44196,,,USD)&lt;/Q&gt;&lt;R&gt;1&lt;/R&gt;&lt;C&gt;1&lt;/C&gt;&lt;D xsi:type="xsd:double"&gt;3228&lt;/D&gt;&lt;/FQL&gt;&lt;FQL&gt;&lt;Q&gt;NL0000009165^FF_TAX_RATE(ANN_R,43831,44196)&lt;/Q&gt;&lt;R&gt;1&lt;/R&gt;&lt;C&gt;1&lt;/C&gt;&lt;D xsi:type="xsd:double"&gt;130.31914893617&lt;/D&gt;&lt;/FQL&gt;&lt;FQL&gt;&lt;Q&gt;KR7028260008^FF_PTX_INC(ANN_R,40909,41274,,,USD)&lt;/Q&gt;&lt;R&gt;1&lt;/R&gt;&lt;C&gt;1&lt;/C&gt;&lt;D xsi:type="xsd:double"&gt;108.547591097439&lt;/D&gt;&lt;/FQL&gt;&lt;FQL&gt;&lt;Q&gt;NL0000009165^FF_ASSETS(ANN_R,43831,44196,,,USD)&lt;/Q&gt;&lt;R&gt;1&lt;/R&gt;&lt;C&gt;1&lt;/C&gt;&lt;D xsi:type="xsd:double"&gt;53242.7765983343&lt;/D&gt;&lt;/FQL&gt;&lt;FQL&gt;&lt;Q&gt;NL0000009165^FF_SHLDRS_EQ(ANN_R,43831,44196,,,USD)&lt;/Q&gt;&lt;R&gt;1&lt;/R&gt;&lt;C&gt;1&lt;/C&gt;&lt;D xsi:type="xsd:double"&gt;16385.7810916901&lt;/D&gt;&lt;/FQL&gt;&lt;FQL&gt;&lt;Q&gt;NL0000009165^FF_MKT_VAL(ANN_R,43831,44196,,,USD)&lt;/Q&gt;&lt;R&gt;1&lt;/R&gt;&lt;C&gt;1&lt;/C&gt;&lt;D xsi:type="xsd:double"&gt;64257.713192793&lt;/D&gt;&lt;/FQL&gt;&lt;FQL&gt;&lt;Q&gt;US8666741041^FF_PTX_INC(ANN_R,43466,43830,,,USD)&lt;/Q&gt;&lt;R&gt;1&lt;/R&gt;&lt;C&gt;1&lt;/C&gt;&lt;D xsi:type="xsd:double"&gt;178.252&lt;/D&gt;&lt;/FQL&gt;&lt;FQL&gt;&lt;Q&gt;SE0012673267^FF_TAX_RATE(ANN_R,43831,44196)&lt;/Q&gt;&lt;R&gt;1&lt;/R&gt;&lt;C&gt;1&lt;/C&gt;&lt;D xsi:type="xsd:double"&gt;4.70734761385019&lt;/D&gt;&lt;/FQL&gt;&lt;FQL&gt;&lt;Q&gt;TW0002002003^FF_TAX_CF(ANN_R,43466,43830,,,USD)&lt;/Q&gt;&lt;R&gt;1&lt;/R&gt;&lt;C&gt;1&lt;/C&gt;&lt;D xsi:type="xsd:double"&gt;225.429352198243&lt;/D&gt;&lt;/FQL&gt;&lt;FQL&gt;&lt;Q&gt;SE0012673267^FF_ASSETS(ANN_R,43831,44196,,,USD)&lt;/Q&gt;&lt;R&gt;1&lt;/R&gt;&lt;C&gt;1&lt;/C&gt;&lt;D xsi:type="xsd:double"&gt;3877.56702480037&lt;/D&gt;&lt;/FQL&gt;&lt;FQL&gt;&lt;Q&gt;SE0012673267^FF_SHLDRS_EQ(ANN_R,43831,44196,,,USD)&lt;/Q&gt;&lt;R&gt;1&lt;/R&gt;&lt;C&gt;1&lt;/C&gt;&lt;D xsi:type="xsd:double"&gt;3335.60655905095&lt;/D&gt;&lt;/FQL&gt;&lt;FQL&gt;&lt;Q&gt;SE0012673267^FF_MKT_VAL(ANN_R,43831,44196,,,USD)&lt;/Q&gt;&lt;R&gt;1&lt;/R&gt;&lt;C&gt;1&lt;/C&gt;&lt;D xsi:type="xsd:double"&gt;21582.8930087361&lt;/D&gt;&lt;/FQL&gt;&lt;FQL&gt;&lt;Q&gt;SE0000310336^FF_PTX_INC(ANN_R,43101,43465,,,USD)&lt;/Q&gt;&lt;R&gt;1&lt;/R&gt;&lt;C&gt;1&lt;/C&gt;&lt;D xsi:type="xsd:double"&gt;520.415236353874&lt;/D&gt;&lt;/FQL&gt;&lt;FQL&gt;&lt;Q&gt;FR0010307819^FF_TAX_RATE(ANN_R,43831,44196)&lt;/Q&gt;&lt;R&gt;1&lt;/R&gt;&lt;C&gt;1&lt;/C&gt;&lt;D xsi:type="xsd:double"&gt;29.0258862667637&lt;/D&gt;&lt;/FQL&gt;&lt;FQL&gt;&lt;Q&gt;JP3351600006^FF_PTX_INC(ANN_R,42370,42735,,,USD)&lt;/Q&gt;&lt;R&gt;1&lt;/R&gt;&lt;C&gt;1&lt;/C&gt;&lt;D xsi:type="xsd:double"&gt;458.922370668501&lt;/D&gt;&lt;/FQL&gt;&lt;FQL&gt;&lt;Q&gt;FR0010307819^FF_ASSETS(ANN_R,43831,44196,,,USD)&lt;/Q&gt;&lt;R&gt;1&lt;/R&gt;&lt;C&gt;1&lt;/C&gt;&lt;D xsi:type="xsd:double"&gt;15793.2158450723&lt;/D&gt;&lt;/FQL&gt;&lt;FQL&gt;&lt;Q&gt;FR0010307819^FF_SHLDRS_EQ(ANN_R,43831,44196,,,USD)&lt;/Q&gt;&lt;R&gt;1&lt;/R&gt;&lt;C&gt;1&lt;/C&gt;&lt;D xsi:type="xsd:double"&gt;5990.25590417385&lt;/D&gt;&lt;/FQL&gt;&lt;FQL&gt;&lt;Q&gt;FR0010307819^FF_MKT_VAL(ANN_R,43831,44196,,,USD)&lt;/Q&gt;&lt;R&gt;1&lt;/R&gt;&lt;C&gt;1&lt;/C&gt;&lt;D xsi:type="xsd:double"&gt;23877.0033547937&lt;/D&gt;&lt;/FQL&gt;&lt;FQL&gt;&lt;Q&gt;FR0000120644^FF_PTX_INC(ANN_R,43466,43830,,,USD)&lt;/Q&gt;&lt;R&gt;1&lt;/R&gt;&lt;C&gt;1&lt;/C&gt;&lt;D xsi:type="xsd:double"&gt;3210.00506687164&lt;/D&gt;&lt;/FQL&gt;&lt;FQL&gt;&lt;Q&gt;NL0000226223^FF_TAX_RATE(ANN_R,43831,44196)&lt;/Q&gt;&lt;R&gt;1&lt;/R&gt;&lt;C&gt;1&lt;/C&gt;&lt;D xsi:type="xsd:double"&gt;2.46913580246913&lt;/D&gt;&lt;/FQL&gt;&lt;FQL&gt;&lt;Q&gt;US9078181081^FF_TAX_CF(ANN_R,43466,43830,,,USD)&lt;/Q&gt;&lt;R&gt;1&lt;/R&gt;&lt;C&gt;1&lt;/C&gt;&lt;D xsi:type="xsd:double"&gt;1382&lt;/D&gt;&lt;/FQL&gt;&lt;FQL&gt;&lt;Q&gt;NL0000226223^FF_ASSETS(ANN_R,43831,44196,,,USD)&lt;/Q&gt;&lt;R&gt;1&lt;/R&gt;&lt;C&gt;1&lt;/C&gt;&lt;D xsi:type="xsd:double"&gt;14453.9995517128&lt;/D&gt;&lt;/FQL&gt;&lt;FQL&gt;&lt;Q&gt;NL0000226223^FF_SHLDRS_EQ(ANN_R,43831,44196,,,USD)&lt;/Q&gt;&lt;R&gt;1&lt;/R&gt;&lt;C&gt;1&lt;/C&gt;&lt;D xsi:type="xsd:double"&gt;8447.99973798739&lt;/D&gt;&lt;/FQL&gt;&lt;FQL&gt;&lt;Q&gt;NL0000226223^FF_MKT_VAL(ANN_R,43831,44196,,,USD)&lt;/Q&gt;&lt;R&gt;1&lt;/R&gt;&lt;C&gt;1&lt;/C&gt;&lt;D xsi:type="xsd:double"&gt;33544.8044775013&lt;/D&gt;&lt;/FQL&gt;&lt;FQL&gt;&lt;Q&gt;JP3634600005^FF_TAX_CF(ANN_R,42370,42735)&lt;/Q&gt;&lt;R&gt;1&lt;/R&gt;&lt;C&gt;1&lt;/C&gt;&lt;D xsi:type="xsd:double"&gt;45521&lt;/D&gt;&lt;/FQL&gt;&lt;FQL&gt;&lt;Q&gt;FR0000133308^FF_TAX_RATE(ANN_R,43831,44196)&lt;/Q&gt;&lt;R&gt;1&lt;/R&gt;&lt;C&gt;1&lt;/C&gt;&lt;D xsi:type="xsd:double"&gt;-20.1473033974816&lt;/D&gt;&lt;/FQL&gt;&lt;FQL&gt;&lt;Q&gt;JP3802300008^FF_PTX_INC(ANN_R,41275,41639,,,USD)&lt;/Q&gt;&lt;R&gt;1&lt;/R&gt;&lt;C&gt;1&lt;/C&gt;&lt;D xsi:type="xsd:double"&gt;1709.22084556893&lt;/D&gt;&lt;/FQL&gt;&lt;FQL&gt;&lt;Q&gt;FR0000133308^FF_ASSETS(ANN_R,43831,44196,,,USD)&lt;/Q&gt;&lt;R&gt;1&lt;/R&gt;&lt;C&gt;1&lt;/C&gt;&lt;D xsi:type="xsd:double"&gt;135712.491140008&lt;/D&gt;&lt;/FQL&gt;&lt;FQL&gt;&lt;Q&gt;FR0000133308^FF_SHLDRS_EQ(ANN_R,43831,44196,,,USD)&lt;/Q&gt;&lt;R&gt;1&lt;/R&gt;&lt;C&gt;1&lt;/C&gt;&lt;D xsi:type="xsd:double"&gt;35181.9556086063&lt;/D&gt;&lt;/FQL&gt;&lt;FQL&gt;&lt;Q&gt;FR0000133308^FF_MKT_VAL(ANN_R,43831,44196,,,USD)&lt;/Q&gt;&lt;R&gt;1&lt;/R&gt;&lt;C&gt;1&lt;/C&gt;&lt;D xsi:type="xsd:double"&gt;31666.3007015234&lt;/D&gt;&lt;/FQL&gt;&lt;FQL&gt;&lt;Q&gt;US6792951054^FF_TAX_CF(ANN_R,43101,43465,,,USD)&lt;/Q&gt;&lt;R&gt;0&lt;/R&gt;&lt;C&gt;0&lt;/C&gt;&lt;/FQL&gt;&lt;FQL&gt;&lt;Q&gt;NL0011585146^FF_TAX_RATE(ANN_R,43831,44196)&lt;/Q&gt;&lt;R&gt;1&lt;/R&gt;&lt;C&gt;1&lt;/C&gt;&lt;D xsi:type="xsd:double"&gt;8.77959745647566&lt;/D&gt;&lt;/FQL&gt;&lt;FQL&gt;&lt;Q&gt;US6703461052^FF_PTX_INC(ANN_R,42370,42735,,,USD)&lt;/Q&gt;&lt;R&gt;1&lt;/R&gt;&lt;C&gt;1&lt;/C&gt;&lt;D xsi:type="xsd:double"&gt;1298.659&lt;/D&gt;&lt;/FQL&gt;&lt;FQL&gt;&lt;Q&gt;NL0011585146^FF_ASSETS(ANN_R,43831,44196,,,USD)&lt;/Q&gt;&lt;R&gt;1&lt;/R&gt;&lt;C&gt;1&lt;/C&gt;&lt;D xsi:type="xsd:double"&gt;7661.92736916625&lt;/D&gt;&lt;/FQL&gt;&lt;FQL&gt;&lt;Q&gt;NL0011585146^FF_SHLDRS_EQ(ANN_R,43831,44196,,,USD)&lt;/Q&gt;&lt;R&gt;1&lt;/R&gt;&lt;C&gt;1&lt;/C&gt;&lt;D xsi:type="xsd:double"&gt;2184.26426254106&lt;/D&gt;&lt;/FQL&gt;&lt;FQL&gt;&lt;Q&gt;NL0011585146^FF_MKT_VAL(ANN_R,43831,44196,,,USD)&lt;/Q&gt;&lt;R&gt;1&lt;/R&gt;&lt;C&gt;1&lt;/C&gt;&lt;D xsi:type="xsd:double"&gt;42644.0068518352&lt;/D&gt;&lt;/FQL&gt;&lt;FQL&gt;&lt;Q&gt;US5184391044^FF_PTX_INC(ANN_R,41275,41639,,,USD)&lt;/Q&gt;&lt;R&gt;1&lt;/R&gt;&lt;C&gt;1&lt;/C&gt;&lt;D xsi:type="xsd:double"&gt;1475.2&lt;/D&gt;&lt;/FQL&gt;&lt;FQL&gt;&lt;Q&gt;IT0000062072^FF_TAX_RATE(ANN_R,43831,44196)&lt;/Q&gt;&lt;R&gt;1&lt;/R&gt;&lt;C&gt;1&lt;/C&gt;&lt;D xsi:type="xsd:double"&gt;35.0851000298597&lt;/D&gt;&lt;/FQL&gt;&lt;FQL&gt;&lt;Q&gt;DK0010274414^FF_PTX_INC(ANN_R,41640,42004,,,USD)&lt;/Q&gt;&lt;R&gt;1&lt;/R&gt;&lt;C&gt;1&lt;/C&gt;&lt;D xsi:type="xsd:double"&gt;1375.13238143921&lt;/D&gt;&lt;/FQL&gt;&lt;FQL&gt;&lt;Q&gt;IT0000062072^FF_ASSETS(ANN_R,43831,44196,,,USD)&lt;/Q&gt;&lt;R&gt;1&lt;/R&gt;&lt;C&gt;1&lt;/C&gt;&lt;D xsi:type="xsd:double"&gt;668014.231477261&lt;/D&gt;&lt;/FQL&gt;&lt;FQL&gt;&lt;Q&gt;IT0000062072^FF_SHLDRS_EQ(ANN_R,43831,44196,,,USD)&lt;/Q&gt;&lt;R&gt;1&lt;/R&gt;&lt;C&gt;1&lt;/C&gt;&lt;D xsi:type="xsd:double"&gt;36741.9818102121&lt;/D&gt;&lt;/FQL&gt;&lt;FQL&gt;&lt;Q&gt;IT0000062072^FF_MKT_VAL(ANN_R,43831,44196,,,USD)&lt;/Q&gt;&lt;R&gt;1&lt;/R&gt;&lt;C&gt;1&lt;/C&gt;&lt;D xsi:type="xsd:double"&gt;27388.5974315736&lt;/D&gt;&lt;/FQL&gt;&lt;FQL&gt;&lt;Q&gt;JP3970300004^FF_PTX_INC(ANN_R,43831,44196,,,USD)&lt;/Q&gt;&lt;R&gt;1&lt;/R&gt;&lt;C&gt;1&lt;/C&gt;&lt;D xsi:type="xsd:double"&gt;2079.99438560754&lt;/D&gt;&lt;/FQL&gt;&lt;FQL&gt;&lt;Q&gt;SE0000103699^FF_TAX_RATE(ANN_R,43831,44196)&lt;/Q&gt;&lt;R&gt;1&lt;/R&gt;&lt;C&gt;1&lt;/C&gt;&lt;D xsi:type="xsd:double"&gt;17.7593470247499&lt;/D&gt;&lt;/FQL&gt;&lt;FQL&gt;&lt;Q&gt;KR7006400006^FF_PTX_INC(ANN_R,42370,42735,,,USD)&lt;/Q&gt;&lt;R&gt;1&lt;/R&gt;&lt;C&gt;1&lt;/C&gt;&lt;D xsi:type="xsd:double"&gt;-707.379079453278&lt;/D&gt;&lt;/FQL&gt;&lt;FQL&gt;&lt;Q&gt;SE0000103699^FF_ASSETS(ANN_R,43831,44196,,,USD)&lt;/Q&gt;&lt;R&gt;1&lt;/R&gt;&lt;C&gt;1&lt;/C&gt;&lt;D xsi:type="xsd:double"&gt;13096.3899056434&lt;/D&gt;&lt;/FQL&gt;&lt;FQL&gt;&lt;Q&gt;SE0000103699^FF_SHLDRS_EQ(ANN_R,43831,44196,,,USD)&lt;/Q&gt;&lt;R&gt;1&lt;/R&gt;&lt;C&gt;1&lt;/C&gt;&lt;D xsi:type="xsd:double"&gt;7261.52460966518&lt;/D&gt;&lt;/FQL&gt;&lt;FQL&gt;&lt;Q&gt;SE0000103699^FF_MKT_VAL(ANN_R,43831,44196,,,USD)&lt;/Q&gt;&lt;R&gt;1&lt;/R&gt;&lt;C&gt;1&lt;/C&gt;&lt;D xsi:type="xsd:double"&gt;33498.1489523824&lt;/D&gt;&lt;/FQL&gt;&lt;FQL&gt;&lt;Q&gt;US22160K1051^FF_PTX_INC(ANN_R,41640,42004,,,USD)&lt;/Q&gt;&lt;R&gt;1&lt;/R&gt;&lt;C&gt;1&lt;/C&gt;&lt;D xsi:type="xsd:double"&gt;3197&lt;/D&gt;&lt;/FQL&gt;&lt;FQL&gt;&lt;Q&gt;FR0000121261^FF_TAX_RATE(ANN_R,43831,44196)&lt;/Q&gt;&lt;R&gt;1&lt;/R&gt;&lt;C&gt;1&lt;/C&gt;&lt;D xsi:type="xsd:double"&gt;32.4472960586618&lt;/D&gt;&lt;/FQL&gt;&lt;FQL&gt;&lt;Q&gt;NL00150001Q9^FF_PTX_INC(ANN_R,42736,43100,,,USD)&lt;/Q&gt;&lt;R&gt;1&lt;/R&gt;&lt;C&gt;1&lt;/C&gt;&lt;D xsi:type="xsd:double"&gt;6181.08147144318&lt;/D&gt;&lt;/FQL&gt;&lt;FQL&gt;&lt;Q&gt;FR0000121261^FF_ASSETS(ANN_R,43831,44196,,,USD)&lt;/Q&gt;&lt;R&gt;1&lt;/R&gt;&lt;C&gt;1&lt;/C&gt;&lt;D xsi:type="xsd:double"&gt;38709.4501491785&lt;/D&gt;&lt;/FQL&gt;&lt;FQL&gt;&lt;Q&gt;FR0000121261^FF_SHLDRS_EQ(ANN_R,43831,44196,,,USD)&lt;/Q&gt;&lt;R&gt;1&lt;/R&gt;&lt;C&gt;1&lt;/C&gt;&lt;D xsi:type="xsd:double"&gt;15457.1066704988&lt;/D&gt;&lt;/FQL&gt;&lt;FQL&gt;&lt;Q&gt;FR0000121261^FF_MKT_VAL(ANN_R,43831,44196,,,USD)&lt;/Q&gt;&lt;R&gt;1&lt;/R&gt;&lt;C&gt;1&lt;/C&gt;&lt;D xsi:type="xsd:double"&gt;22900.9301726262&lt;/D&gt;&lt;/FQL&gt;&lt;FQL&gt;&lt;Q&gt;SE0000242455^FF_TAX_CF(ANN_R,43831,44196)&lt;/Q&gt;&lt;R&gt;1&lt;/R&gt;&lt;C&gt;1&lt;/C&gt;&lt;D xsi:type="xsd:double"&gt;4331&lt;/D&gt;&lt;/FQL&gt;&lt;FQL&gt;&lt;Q&gt;FR0000127771^FF_TAX_RATE(ANN_R,43831,44196)&lt;/Q&gt;&lt;R&gt;1&lt;/R&gt;&lt;C&gt;1&lt;/C&gt;&lt;D xsi:type="xsd:double"&gt;57.8014184397163&lt;/D&gt;&lt;/FQL&gt;&lt;FQL&gt;&lt;Q&gt;JP3762800005^FF_TAX_CF(ANN_R,41640,42004,,,USD)&lt;/Q&gt;&lt;R&gt;1&lt;/R&gt;&lt;C&gt;1&lt;/C&gt;&lt;D xsi:type="xsd:double"&gt;169.609103035182&lt;/D&gt;&lt;/FQL&gt;&lt;FQL&gt;&lt;Q&gt;FR0000127771^FF_ASSETS(ANN_R,43831,44196,,,USD)&lt;/Q&gt;&lt;R&gt;1&lt;/R&gt;&lt;C&gt;1&lt;/C&gt;&lt;D xsi:type="xsd:double"&gt;46644.1716530323&lt;/D&gt;&lt;/FQL&gt;&lt;FQL&gt;&lt;Q&gt;FR0000127771^FF_SHLDRS_EQ(ANN_R,43831,44196,,,USD)&lt;/Q&gt;&lt;R&gt;1&lt;/R&gt;&lt;C&gt;1&lt;/C&gt;&lt;D xsi:type="xsd:double"&gt;19281.9238518476&lt;/D&gt;&lt;/FQL&gt;&lt;FQL&gt;&lt;Q&gt;FR0000127771^FF_MKT_VAL(ANN_R,43831,44196,,,USD)&lt;/Q&gt;&lt;R&gt;1&lt;/R&gt;&lt;C&gt;1&lt;/C&gt;&lt;D xsi:type="xsd:double"&gt;35273.5449304351&lt;/D&gt;&lt;/FQL&gt;&lt;FQL&gt;&lt;Q&gt;JP3726800000^FF_PTX_INC(ANN_R,43101,43465,,,USD)&lt;/Q&gt;&lt;R&gt;1&lt;/R&gt;&lt;C&gt;1&lt;/C&gt;&lt;D xsi:type="xsd:double"&gt;4812.31853167713&lt;/D&gt;&lt;/FQL&gt;&lt;FQL&gt;&lt;Q&gt;FR0000125338^FF_TAX_RATE(ANN_R,43831,44196)&lt;/Q&gt;&lt;R&gt;1&lt;/R&gt;&lt;C&gt;1&lt;/C&gt;&lt;D xsi:type="xsd:double"&gt;29.520295202952&lt;/D&gt;&lt;/FQL&gt;&lt;FQL&gt;&lt;Q&gt;US64110D1046^FF_PTX_INC(ANN_R,42736,43100,,,USD)&lt;/Q&gt;&lt;R&gt;1&lt;/R&gt;&lt;C&gt;1&lt;/C&gt;&lt;D xsi:type="xsd:double"&gt;665&lt;/D&gt;&lt;/FQL&gt;&lt;FQL&gt;&lt;Q&gt;FR0000125338^FF_ASSETS(ANN_R,43831,44196,,,USD)&lt;/Q&gt;&lt;R&gt;1&lt;/R&gt;&lt;C&gt;1&lt;/C&gt;&lt;D xsi:type="xsd:double"&gt;26861.8158667088&lt;/D&gt;&lt;/FQL&gt;&lt;FQL&gt;&lt;Q&gt;FR0000125338^FF_SHLDRS_EQ(ANN_R,43831,44196,,,USD)&lt;/Q&gt;&lt;R&gt;1&lt;/R&gt;&lt;C&gt;1&lt;/C&gt;&lt;D xsi:type="xsd:double"&gt;7467.32541835308&lt;/D&gt;&lt;/FQL&gt;&lt;FQL&gt;&lt;Q&gt;FR0000125338^FF_MKT_VAL(ANN_R,43831,44196,,,USD)&lt;/Q&gt;&lt;R&gt;1&lt;/R&gt;&lt;C&gt;1&lt;/C&gt;&lt;D xsi:type="xsd:double"&gt;26124.1674756403&lt;/D&gt;&lt;/FQL&gt;&lt;FQL&gt;&lt;Q&gt;FR0000120172^FF_TAX_CF(ANN_R,42736,43100)&lt;/Q&gt;&lt;R&gt;1&lt;/R&gt;&lt;C&gt;1&lt;/C&gt;&lt;D xsi:type="xsd:double"&gt;588&lt;/D&gt;&lt;/FQL&gt;&lt;FQL&gt;&lt;Q&gt;SE0000667891^FF_TAX_RATE(ANN_R,43831,44196)&lt;/Q&gt;&lt;R&gt;1&lt;/R&gt;&lt;C&gt;1&lt;/C&gt;&lt;D xsi:type="xsd:double"&gt;22.3455255681818&lt;/D&gt;&lt;/FQL&gt;&lt;FQL&gt;&lt;Q&gt;JP3735400008^FF_PTX_INC(ANN_R,41640,42004,,,USD)&lt;/Q&gt;&lt;R&gt;1&lt;/R&gt;&lt;C&gt;1&lt;/C&gt;&lt;D xsi:type="xsd:double"&gt;12919.7912361752&lt;/D&gt;&lt;/FQL&gt;&lt;FQL&gt;&lt;Q&gt;SE0000667891^FF_ASSETS(ANN_R,43831,44196,,,USD)&lt;/Q&gt;&lt;R&gt;1&lt;/R&gt;&lt;C&gt;1&lt;/C&gt;&lt;D xsi:type="xsd:double"&gt;14505.6043668389&lt;/D&gt;&lt;/FQL&gt;&lt;FQL&gt;&lt;Q&gt;SE0000667891^FF_SHLDRS_EQ(ANN_R,43831,44196,,,USD)&lt;/Q&gt;&lt;R&gt;1&lt;/R&gt;&lt;C&gt;1&lt;/C&gt;&lt;D xsi:type="xsd:double"&gt;7924.57892181724&lt;/D&gt;&lt;/FQL&gt;&lt;FQL&gt;&lt;Q&gt;SE0000667891^FF_MKT_VAL(ANN_R,43831,44196,,,USD)&lt;/Q&gt;&lt;R&gt;1&lt;/R&gt;&lt;C&gt;1&lt;/C&gt;&lt;D xsi:type="xsd:double"&gt;30746.5876886467&lt;/D&gt;&lt;/FQL&gt;&lt;FQL&gt;&lt;Q&gt;US8740541094^FF_PTX_INC(ANN_R,42005,42369,,,USD)&lt;/Q&gt;&lt;R&gt;1&lt;/R&gt;&lt;C&gt;1&lt;/C&gt;&lt;D xsi:type="xsd:double"&gt;-272.88&lt;/D&gt;&lt;/FQL&gt;&lt;FQL&gt;&lt;Q&gt;FR0000130650^FF_TAX_RATE(ANN_R,43831,44196)&lt;/Q&gt;&lt;R&gt;1&lt;/R&gt;&lt;C&gt;1&lt;/C&gt;&lt;D xsi:type="xsd:double"&gt;24.8800866470679&lt;/D&gt;&lt;/FQL&gt;&lt;FQL&gt;&lt;Q&gt;JP3726800000^FF_TAX_CF(ANN_R,41640,42004,,,USD)&lt;/Q&gt;&lt;R&gt;2&lt;/R&gt;&lt;C&gt;1&lt;/C&gt;&lt;D xsi:type="xsd:string"&gt;@NA&lt;/D&gt;&lt;D xsi:type="xsd:double"&gt;1696.04164210148&lt;/D&gt;&lt;/FQL&gt;&lt;FQL&gt;&lt;Q&gt;FR0000130650^FF_ASSETS(ANN_R,43831,44196,,,USD)&lt;/Q&gt;&lt;R&gt;1&lt;/R&gt;&lt;C&gt;1&lt;/C&gt;&lt;D xsi:type="xsd:double"&gt;15862.3464179277&lt;/D&gt;&lt;/FQL&gt;&lt;FQL&gt;&lt;Q&gt;FR0000130650^FF_SHLDRS_EQ(ANN_R,43831,44196,,,USD)&lt;/Q&gt;&lt;R&gt;1&lt;/R&gt;&lt;C&gt;1&lt;/C&gt;&lt;D xsi:type="xsd:double"&gt;6192.75342289209&lt;/D&gt;&lt;/FQL&gt;&lt;FQL&gt;&lt;Q&gt;FR0000130650^FF_MKT_VAL(ANN_R,43831,44196,,,USD)&lt;/Q&gt;&lt;R&gt;1&lt;/R&gt;&lt;C&gt;1&lt;/C&gt;&lt;D xsi:type="xsd:double"&gt;53074.938472575&lt;/D&gt;&lt;/FQL&gt;&lt;FQL&gt;&lt;Q&gt;NL0010545661^FF_TAX_CF(ANN_R,42736,43100)&lt;/Q&gt;&lt;R&gt;1&lt;/R&gt;&lt;C&gt;1&lt;/C&gt;&lt;D xsi:type="xsd:double"&gt;224&lt;/D&gt;&lt;/FQL&gt;&lt;FQL&gt;&lt;Q&gt;CH0012214059^FF_TAX_RATE(ANN_R,43831,44196)&lt;/Q&gt;&lt;R&gt;1&lt;/R&gt;&lt;C&gt;1&lt;/C&gt;&lt;D xsi:type="xsd:double"&gt;31.781914893617&lt;/D&gt;&lt;/FQL&gt;&lt;FQL&gt;&lt;Q&gt;JP3371200001^FF_TAX_CF(ANN_R,43831,44196,,,USD)&lt;/Q&gt;&lt;R&gt;1&lt;/R&gt;&lt;C&gt;1&lt;/C&gt;&lt;D xsi:type="xsd:double"&gt;991.705975413322&lt;/D&gt;&lt;/FQL&gt;&lt;FQL&gt;&lt;Q&gt;CH0012214059^FF_ASSETS(ANN_R,43831,44196,,,USD)&lt;/Q&gt;&lt;R&gt;1&lt;/R&gt;&lt;C&gt;1&lt;/C&gt;&lt;D xsi:type="xsd:double"&gt;60211.5483627319&lt;/D&gt;&lt;/FQL&gt;&lt;FQL&gt;&lt;Q&gt;CH0012214059^FF_SHLDRS_EQ(ANN_R,43831,44196,,,USD)&lt;/Q&gt;&lt;R&gt;1&lt;/R&gt;&lt;C&gt;1&lt;/C&gt;&lt;D xsi:type="xsd:double"&gt;29493.7486352921&lt;/D&gt;&lt;/FQL&gt;&lt;FQL&gt;&lt;Q&gt;CH0012214059^FF_MKT_VAL(ANN_R,43831,44196,,,USD)&lt;/Q&gt;&lt;R&gt;1&lt;/R&gt;&lt;C&gt;1&lt;/C&gt;&lt;D xsi:type="xsd:double"&gt;33646.0702647963&lt;/D&gt;&lt;/FQL&gt;&lt;FQL&gt;&lt;Q&gt;US87165B1035^FF_TAX_CF(ANN_R,42736,43100)&lt;/Q&gt;&lt;R&gt;1&lt;/R&gt;&lt;C&gt;1&lt;/C&gt;&lt;D xsi:type="xsd:double"&gt;754&lt;/D&gt;&lt;/FQL&gt;&lt;FQL&gt;&lt;Q&gt;DE0005810055^FF_TAX_RATE(ANN_R,43831,44196)&lt;/Q&gt;&lt;R&gt;1&lt;/R&gt;&lt;C&gt;1&lt;/C&gt;&lt;D xsi:type="xsd:double"&gt;26.7295179922985&lt;/D&gt;&lt;/FQL&gt;&lt;FQL&gt;&lt;Q&gt;JP3634600005^FF_TAX_CF(ANN_R,43101,43465,,,USD)&lt;/Q&gt;&lt;R&gt;1&lt;/R&gt;&lt;C&gt;1&lt;/C&gt;&lt;D xsi:type="xsd:double"&gt;188.834638990462&lt;/D&gt;&lt;/FQL&gt;&lt;FQL&gt;&lt;Q&gt;DE0005810055^FF_ASSETS(ANN_R,43831,44196,,,USD)&lt;/Q&gt;&lt;R&gt;1&lt;/R&gt;&lt;C&gt;1&lt;/C&gt;&lt;D xsi:type="xsd:double"&gt;186926.499546278&lt;/D&gt;&lt;/FQL&gt;&lt;FQL&gt;&lt;Q&gt;DE0005810055^FF_SHLDRS_EQ(ANN_R,43831,44196,,,USD)&lt;/Q&gt;&lt;R&gt;1&lt;/R&gt;&lt;C&gt;1&lt;/C&gt;&lt;D xsi:type="xsd:double"&gt;7547.22323087454&lt;/D&gt;&lt;/FQL&gt;&lt;FQL&gt;&lt;Q&gt;DE0005810055^FF_MKT_VAL(ANN_R,43831,44196,,,USD)&lt;/Q&gt;&lt;R&gt;1&lt;/R&gt;&lt;C&gt;1&lt;/C&gt;&lt;D xsi:type="xsd:double"&gt;31268.2292148429&lt;/D&gt;&lt;/FQL&gt;&lt;FQL&gt;&lt;Q&gt;TW0002317005^FF_PTX_INC(ANN_R,43831,44196,,,USD)&lt;/Q&gt;&lt;R&gt;1&lt;/R&gt;&lt;C&gt;1&lt;/C&gt;&lt;D xsi:type="xsd:double"&gt;4674.78474755066&lt;/D&gt;&lt;/FQL&gt;&lt;FQL&gt;&lt;Q&gt;ES0109067019^FF_TAX_RATE(ANN_R,43831,44196)&lt;/Q&gt;&lt;R&gt;0&lt;/R&gt;&lt;C&gt;0&lt;/C&gt;&lt;/FQL&gt;&lt;FQL&gt;&lt;Q&gt;BE0003739530^FF_TAX_CF(ANN_R,41275,41639,,,USD)&lt;/Q&gt;&lt;R&gt;1&lt;/R&gt;&lt;C&gt;1&lt;/C&gt;&lt;D xsi:type="xsd:double"&gt;131.434194087982&lt;/D&gt;&lt;/FQL&gt;&lt;FQL&gt;&lt;Q&gt;ES0109067019^FF_ASSETS(ANN_R,43831,44196,,,USD)&lt;/Q&gt;&lt;R&gt;1&lt;/R&gt;&lt;C&gt;1&lt;/C&gt;&lt;D xsi:type="xsd:double"&gt;14624.1138563395&lt;/D&gt;&lt;/FQL&gt;&lt;FQL&gt;&lt;Q&gt;ES0109067019^FF_SHLDRS_EQ(ANN_R,43831,44196,,,USD)&lt;/Q&gt;&lt;R&gt;1&lt;/R&gt;&lt;C&gt;1&lt;/C&gt;&lt;D xsi:type="xsd:double"&gt;4581.94989786148&lt;/D&gt;&lt;/FQL&gt;&lt;FQL&gt;&lt;Q&gt;ES0109067019^FF_MKT_VAL(ANN_R,43831,44196,,,USD)&lt;/Q&gt;&lt;R&gt;1&lt;/R&gt;&lt;C&gt;1&lt;/C&gt;&lt;D xsi:type="xsd:double"&gt;32813.1171409468&lt;/D&gt;&lt;/FQL&gt;&lt;FQL&gt;&lt;Q&gt;KR7006400006^FF_PTX_INC(ANN_R,41275,41639,,,USD)&lt;/Q&gt;&lt;R&gt;1&lt;/R&gt;&lt;C&gt;1&lt;/C&gt;&lt;D xsi:type="xsd:double"&gt;168.090480345629&lt;/D&gt;&lt;/FQL&gt;&lt;FQL&gt;&lt;Q&gt;DE0005190003^FF_TAX_RATE(ANN_R,43831,44196)&lt;/Q&gt;&lt;R&gt;1&lt;/R&gt;&lt;C&gt;1&lt;/C&gt;&lt;D xsi:type="xsd:double"&gt;31.7294281729428&lt;/D&gt;&lt;/FQL&gt;&lt;FQL&gt;&lt;Q&gt;US5926881054^FF_TAX_CF(ANN_R,42736,43100,,,USD)&lt;/Q&gt;&lt;R&gt;1&lt;/R&gt;&lt;C&gt;1&lt;/C&gt;&lt;D xsi:type="xsd:double"&gt;109.73&lt;/D&gt;&lt;/FQL&gt;&lt;FQL&gt;&lt;Q&gt;DE0005190</t>
        </r>
      </text>
    </comment>
    <comment ref="A102" authorId="0" shapeId="0" xr:uid="{0CB332B0-7E3B-4AAA-8536-6F9D473E4739}">
      <text>
        <r>
          <rPr>
            <b/>
            <sz val="9"/>
            <color indexed="81"/>
            <rFont val="Tahoma"/>
            <charset val="1"/>
          </rPr>
          <t>003^FF_ASSETS(ANN_R,43831,44196,,,USD)&lt;/Q&gt;&lt;R&gt;1&lt;/R&gt;&lt;C&gt;1&lt;/C&gt;&lt;D xsi:type="xsd:double"&gt;282007.465901732&lt;/D&gt;&lt;/FQL&gt;&lt;FQL&gt;&lt;Q&gt;DE0005190003^FF_SHLDRS_EQ(ANN_R,43831,44196,,,USD)&lt;/Q&gt;&lt;R&gt;1&lt;/R&gt;&lt;C&gt;1&lt;/C&gt;&lt;D xsi:type="xsd:double"&gt;74503.1807388067&lt;/D&gt;&lt;/FQL&gt;&lt;FQL&gt;&lt;Q&gt;DE0005190003^FF_MKT_VAL(ANN_R,43831,44196,,,USD)&lt;/Q&gt;&lt;R&gt;1&lt;/R&gt;&lt;C&gt;1&lt;/C&gt;&lt;D xsi:type="xsd:double"&gt;58354.6135896995&lt;/D&gt;&lt;/FQL&gt;&lt;FQL&gt;&lt;Q&gt;JP3752900005^FF_PTX_INC(ANN_R,43101,43465,,,USD)&lt;/Q&gt;&lt;R&gt;1&lt;/R&gt;&lt;C&gt;1&lt;/C&gt;&lt;D xsi:type="xsd:double"&gt;6398.25423507392&lt;/D&gt;&lt;/FQL&gt;&lt;FQL&gt;&lt;Q&gt;FI4000297767^FF_TAX_RATE(ANN_R,43831,44196)&lt;/Q&gt;&lt;R&gt;1&lt;/R&gt;&lt;C&gt;1&lt;/C&gt;&lt;D xsi:type="xsd:double"&gt;23.5492577597841&lt;/D&gt;&lt;/FQL&gt;&lt;FQL&gt;&lt;Q&gt;US22160K1051^FF_TAX_CF(ANN_R,43101,43465,,,USD)&lt;/Q&gt;&lt;R&gt;1&lt;/R&gt;&lt;C&gt;1&lt;/C&gt;&lt;D xsi:type="xsd:double"&gt;1204&lt;/D&gt;&lt;/FQL&gt;&lt;FQL&gt;&lt;Q&gt;FI4000297767^FF_ASSETS(ANN_R,43831,44196,,,USD)&lt;/Q&gt;&lt;R&gt;1&lt;/R&gt;&lt;C&gt;1&lt;/C&gt;&lt;D xsi:type="xsd:double"&gt;676136.183586674&lt;/D&gt;&lt;/FQL&gt;&lt;FQL&gt;&lt;Q&gt;FI4000297767^FF_SHLDRS_EQ(ANN_R,43831,44196,,,USD)&lt;/Q&gt;&lt;R&gt;1&lt;/R&gt;&lt;C&gt;1&lt;/C&gt;&lt;D xsi:type="xsd:double"&gt;40356.3500371683&lt;/D&gt;&lt;/FQL&gt;&lt;FQL&gt;&lt;Q&gt;FI4000297767^FF_MKT_VAL(ANN_R,43831,44196,,,USD)&lt;/Q&gt;&lt;R&gt;1&lt;/R&gt;&lt;C&gt;1&lt;/C&gt;&lt;D xsi:type="xsd:double"&gt;32986.1759825098&lt;/D&gt;&lt;/FQL&gt;&lt;FQL&gt;&lt;Q&gt;US18915M1071^FF_PTX_INC(ANN_R,43466,43830,,,USD)&lt;/Q&gt;&lt;R&gt;1&lt;/R&gt;&lt;C&gt;1&lt;/C&gt;&lt;D xsi:type="xsd:double"&gt;-115.013&lt;/D&gt;&lt;/FQL&gt;&lt;FQL&gt;&lt;Q&gt;DE000A1ML7J1^FF_TAX_RATE(ANN_R,43831,44196)&lt;/Q&gt;&lt;R&gt;1&lt;/R&gt;&lt;C&gt;1&lt;/C&gt;&lt;D xsi:type="xsd:double"&gt;33.409821018816&lt;/D&gt;&lt;/FQL&gt;&lt;FQL&gt;&lt;Q&gt;TW0002882008^FF_TAX_CF(ANN_R,42005,42369,,,USD)&lt;/Q&gt;&lt;R&gt;1&lt;/R&gt;&lt;C&gt;1&lt;/C&gt;&lt;D xsi:type="xsd:double"&gt;-18.8190985724628&lt;/D&gt;&lt;/FQL&gt;&lt;FQL&gt;&lt;Q&gt;DE000A1ML7J1^FF_ASSETS(ANN_R,43831,44196,,,USD)&lt;/Q&gt;&lt;R&gt;1&lt;/R&gt;&lt;C&gt;1&lt;/C&gt;&lt;D xsi:type="xsd:double"&gt;76370.8074008703&lt;/D&gt;&lt;/FQL&gt;&lt;FQL&gt;&lt;Q&gt;DE000A1ML7J1^FF_SHLDRS_EQ(ANN_R,43831,44196,,,USD)&lt;/Q&gt;&lt;R&gt;1&lt;/R&gt;&lt;C&gt;1&lt;/C&gt;&lt;D xsi:type="xsd:double"&gt;28317.7179665446&lt;/D&gt;&lt;/FQL&gt;&lt;FQL&gt;&lt;Q&gt;DE000A1ML7J1^FF_MKT_VAL(ANN_R,43831,44196,,,USD)&lt;/Q&gt;&lt;R&gt;1&lt;/R&gt;&lt;C&gt;1&lt;/C&gt;&lt;D xsi:type="xsd:double"&gt;41377.3090607787&lt;/D&gt;&lt;/FQL&gt;&lt;FQL&gt;&lt;Q&gt;US3724601055^FF_PTX_INC(ANN_R,43466,43830,,,USD)&lt;/Q&gt;&lt;R&gt;1&lt;/R&gt;&lt;C&gt;1&lt;/C&gt;&lt;D xsi:type="xsd:double"&gt;859.283&lt;/D&gt;&lt;/FQL&gt;&lt;FQL&gt;&lt;Q&gt;CH0432492467^FF_TAX_RATE(ANN_R,43831,44196)&lt;/Q&gt;&lt;R&gt;0&lt;/R&gt;&lt;C&gt;0&lt;/C&gt;&lt;/FQL&gt;&lt;FQL&gt;&lt;Q&gt;US0605051046^FF_PTX_INC(ANN_R,41275,41639,,,USD)&lt;/Q&gt;&lt;R&gt;1&lt;/R&gt;&lt;C&gt;1&lt;/C&gt;&lt;D xsi:type="xsd:double"&gt;16172&lt;/D&gt;&lt;/FQL&gt;&lt;FQL&gt;&lt;Q&gt;CH0432492467^FF_ASSETS(ANN_R,43831,44196,,,USD)&lt;/Q&gt;&lt;R&gt;1&lt;/R&gt;&lt;C&gt;1&lt;/C&gt;&lt;D xsi:type="xsd:double"&gt;27599.9990537453&lt;/D&gt;&lt;/FQL&gt;&lt;FQL&gt;&lt;Q&gt;CH0432492467^FF_SHLDRS_EQ(ANN_R,43831,44196,,,USD)&lt;/Q&gt;&lt;R&gt;1&lt;/R&gt;&lt;C&gt;1&lt;/C&gt;&lt;D xsi:type="xsd:double"&gt;18821.9993546954&lt;/D&gt;&lt;/FQL&gt;&lt;FQL&gt;&lt;Q&gt;CH0432492467^FF_MKT_VAL(ANN_R,43831,44196,,,USD)&lt;/Q&gt;&lt;R&gt;1&lt;/R&gt;&lt;C&gt;1&lt;/C&gt;&lt;D xsi:type="xsd:double"&gt;32602.2505310451&lt;/D&gt;&lt;/FQL&gt;&lt;FQL&gt;&lt;Q&gt;CH0432492467^FF_PTX_INC(ANN_R,41275,41639,,,USD)&lt;/Q&gt;&lt;R&gt;0&lt;/R&gt;&lt;C&gt;0&lt;/C&gt;&lt;/FQL&gt;&lt;FQL&gt;&lt;Q&gt;SE0000107419^FF_TAX_RATE(ANN_R,43831,44196)&lt;/Q&gt;&lt;R&gt;1&lt;/R&gt;&lt;C&gt;1&lt;/C&gt;&lt;D xsi:type="xsd:double"&gt;0.902534113060429&lt;/D&gt;&lt;/FQL&gt;&lt;FQL&gt;&lt;Q&gt;US45168D1046^FF_TAX_CF(ANN_R,43101,43465,,,USD)&lt;/Q&gt;&lt;R&gt;1&lt;/R&gt;&lt;C&gt;1&lt;/C&gt;&lt;D xsi:type="xsd:double"&gt;69.7&lt;/D&gt;&lt;/FQL&gt;&lt;FQL&gt;&lt;Q&gt;SE0000107419^FF_ASSETS(ANN_R,43831,44196,,,USD)&lt;/Q&gt;&lt;R&gt;1&lt;/R&gt;&lt;C&gt;1&lt;/C&gt;&lt;D xsi:type="xsd:double"&gt;69632.0881439075&lt;/D&gt;&lt;/FQL&gt;&lt;FQL&gt;&lt;Q&gt;SE0000107419^FF_SHLDRS_EQ(ANN_R,43831,44196,,,USD)&lt;/Q&gt;&lt;R&gt;1&lt;/R&gt;&lt;C&gt;1&lt;/C&gt;&lt;D xsi:type="xsd:double"&gt;56235.396366626&lt;/D&gt;&lt;/FQL&gt;&lt;FQL&gt;&lt;Q&gt;SE0000107419^FF_MKT_VAL(ANN_R,43831,44196,,,USD)&lt;/Q&gt;&lt;R&gt;1&lt;/R&gt;&lt;C&gt;1&lt;/C&gt;&lt;D xsi:type="xsd:double"&gt;55874.7776272074&lt;/D&gt;&lt;/FQL&gt;&lt;FQL&gt;&lt;Q&gt;US89400J1079^FF_PTX_INC(ANN_R,43466,43830,,,USD)&lt;/Q&gt;&lt;R&gt;1&lt;/R&gt;&lt;C&gt;1&lt;/C&gt;&lt;D xsi:type="xsd:double"&gt;440.5&lt;/D&gt;&lt;/FQL&gt;&lt;FQL&gt;&lt;Q&gt;ES0148396007^FF_TAX_RATE(ANN_R,43831,44196)&lt;/Q&gt;&lt;R&gt;1&lt;/R&gt;&lt;C&gt;1&lt;/C&gt;&lt;D xsi:type="xsd:double"&gt;22.3809523809524&lt;/D&gt;&lt;/FQL&gt;&lt;FQL&gt;&lt;Q&gt;JP3546800008^FF_TAX_CF(ANN_R,42370,42735,,,USD)&lt;/Q&gt;&lt;R&gt;1&lt;/R&gt;&lt;C&gt;1&lt;/C&gt;&lt;D xsi:type="xsd:double"&gt;303.545124053955&lt;/D&gt;&lt;/FQL&gt;&lt;FQL&gt;&lt;Q&gt;ES0148396007^FF_ASSETS(ANN_R,43831,44196,,,USD)&lt;/Q&gt;&lt;R&gt;1&lt;/R&gt;&lt;C&gt;1&lt;/C&gt;&lt;D xsi:type="xsd:double"&gt;31462.904894948&lt;/D&gt;&lt;/FQL&gt;&lt;FQL&gt;&lt;Q&gt;ES0148396007^FF_SHLDRS_EQ(ANN_R,43831,44196,,,USD)&lt;/Q&gt;&lt;R&gt;1&lt;/R&gt;&lt;C&gt;1&lt;/C&gt;&lt;D xsi:type="xsd:double"&gt;16526.5859144926&lt;/D&gt;&lt;/FQL&gt;&lt;FQL&gt;&lt;Q&gt;ES0148396007^FF_MKT_VAL(ANN_R,43831,44196,,,USD)&lt;/Q&gt;&lt;R&gt;1&lt;/R&gt;&lt;C&gt;1&lt;/C&gt;&lt;D xsi:type="xsd:double"&gt;104822.609334057&lt;/D&gt;&lt;/FQL&gt;&lt;FQL&gt;&lt;Q&gt;JP3752900005^FF_PTX_INC(ANN_R,42736,43100,,,USD)&lt;/Q&gt;&lt;R&gt;1&lt;/R&gt;&lt;C&gt;1&lt;/C&gt;&lt;D xsi:type="xsd:double"&gt;1578.08610112034&lt;/D&gt;&lt;/FQL&gt;&lt;FQL&gt;&lt;Q&gt;NL00150001Q9^FF_TAX_RATE(ANN_R,43831,44196)&lt;/Q&gt;&lt;R&gt;1&lt;/R&gt;&lt;C&gt;1&lt;/C&gt;&lt;D xsi:type="xsd:double"&gt;17.2839506172839&lt;/D&gt;&lt;/FQL&gt;&lt;FQL&gt;&lt;Q&gt;JP3783600004^FF_PTX_INC(ANN_R,42005,42369,,,USD)&lt;/Q&gt;&lt;R&gt;1&lt;/R&gt;&lt;C&gt;1&lt;/C&gt;&lt;D xsi:type="xsd:double"&gt;2870.10811949149&lt;/D&gt;&lt;/FQL&gt;&lt;FQL&gt;&lt;Q&gt;NL00150001Q9^FF_ASSETS(ANN_R,43831,44196,,,USD)&lt;/Q&gt;&lt;R&gt;1&lt;/R&gt;&lt;C&gt;1&lt;/C&gt;&lt;D xsi:type="xsd:double"&gt;92114.9588924646&lt;/D&gt;&lt;/FQL&gt;&lt;FQL&gt;&lt;Q&gt;NL00150001Q9^FF_SHLDRS_EQ(ANN_R,43831,44196,,,USD)&lt;/Q&gt;&lt;R&gt;1&lt;/R&gt;&lt;C&gt;1&lt;/C&gt;&lt;D xsi:type="xsd:double"&gt;26053.0493417978&lt;/D&gt;&lt;/FQL&gt;&lt;FQL&gt;&lt;Q&gt;NL00150001Q9^FF_MKT_VAL(ANN_R,43831,44196,,,USD)&lt;/Q&gt;&lt;R&gt;1&lt;/R&gt;&lt;C&gt;1&lt;/C&gt;&lt;D xsi:type="xsd:double"&gt;35720.1443150113&lt;/D&gt;&lt;/FQL&gt;&lt;FQL&gt;&lt;Q&gt;JP3201200007^FF_PTX_INC(ANN_R,41640,42004,,,USD)&lt;/Q&gt;&lt;R&gt;1&lt;/R&gt;&lt;C&gt;1&lt;/C&gt;&lt;D xsi:type="xsd:double"&gt;163.968776771799&lt;/D&gt;&lt;/FQL&gt;&lt;FQL&gt;&lt;Q&gt;FR0000120693^FF_TAX_RATE(ANN_R,43831,44196)&lt;/Q&gt;&lt;R&gt;1&lt;/R&gt;&lt;C&gt;1&lt;/C&gt;&lt;D xsi:type="xsd:double"&gt;42.156862745098&lt;/D&gt;&lt;/FQL&gt;&lt;FQL&gt;&lt;Q&gt;JP3910660004^FF_PTX_INC(ANN_R,42370,42735,,,USD)&lt;/Q&gt;&lt;R&gt;1&lt;/R&gt;&lt;C&gt;1&lt;/C&gt;&lt;D xsi:type="xsd:double"&gt;3104.86082077026&lt;/D&gt;&lt;/FQL&gt;&lt;FQL&gt;&lt;Q&gt;FR0000120693^FF_ASSETS(ANN_R,43831,44196,,,USD)&lt;/Q&gt;&lt;R&gt;1&lt;/R&gt;&lt;C&gt;1&lt;/C&gt;&lt;D xsi:type="xsd:double"&gt;35407.3034673929&lt;/D&gt;&lt;/FQL&gt;&lt;FQL&gt;&lt;Q&gt;FR0000120693^FF_SHLDRS_EQ(ANN_R,43831,44196,,,USD)&lt;/Q&gt;&lt;R&gt;1&lt;/R&gt;&lt;C&gt;1&lt;/C&gt;&lt;D xsi:type="xsd:double"&gt;15688.1590747833&lt;/D&gt;&lt;/FQL&gt;&lt;FQL&gt;&lt;Q&gt;FR0000120693^FF_MKT_VAL(ANN_R,43831,44196,,,USD)&lt;/Q&gt;&lt;R&gt;1&lt;/R&gt;&lt;C&gt;1&lt;/C&gt;&lt;D xsi:type="xsd:double"&gt;41003.2800079632&lt;/D&gt;&lt;/FQL&gt;&lt;FQL&gt;&lt;Q&gt;US6311031081^FF_PTX_INC(ANN_R,43466,43830,,,USD)&lt;/Q&gt;&lt;R&gt;1&lt;/R&gt;&lt;C&gt;1&lt;/C&gt;&lt;D xsi:type="xsd:double"&gt;1019&lt;/D&gt;&lt;/FQL&gt;&lt;FQL&gt;&lt;Q&gt;FR0000052292^FF_TAX_RATE(ANN_R,43831,44196)&lt;/Q&gt;&lt;R&gt;1&lt;/R&gt;&lt;C&gt;1&lt;/C&gt;&lt;D xsi:type="xsd:double"&gt;30.8598469593234&lt;/D&gt;&lt;/FQL&gt;&lt;FQL&gt;&lt;Q&gt;KR7005930003^FF_PTX_INC(ANN_R,42736,43100,,,USD)&lt;/Q&gt;&lt;R&gt;1&lt;/R&gt;&lt;C&gt;1&lt;/C&gt;&lt;D xsi:type="xsd:double"&gt;49708.4982149218&lt;/D&gt;&lt;/FQL&gt;&lt;FQL&gt;&lt;Q&gt;FR0000052292^FF_ASSETS(ANN_R,43831,44196,,,USD)&lt;/Q&gt;&lt;R&gt;1&lt;/R&gt;&lt;C&gt;1&lt;/C&gt;&lt;D xsi:type="xsd:double"&gt;13520.8388555646&lt;/D&gt;&lt;/FQL&gt;&lt;FQL&gt;&lt;Q&gt;FR0000052292^FF_SHLDRS_EQ(ANN_R,43831,44196,,,USD)&lt;/Q&gt;&lt;R&gt;1&lt;/R&gt;&lt;C&gt;1&lt;/C&gt;&lt;D xsi:type="xsd:double"&gt;9029.92107487917&lt;/D&gt;&lt;/FQL&gt;&lt;FQL&gt;&lt;Q&gt;FR0000052292^FF_MKT_VAL(ANN_R,43831,44196,,,USD)&lt;/Q&gt;&lt;R&gt;1&lt;/R&gt;&lt;C&gt;1&lt;/C&gt;&lt;D xsi:type="xsd:double"&gt;112576.95223407&lt;/D&gt;&lt;/FQL&gt;&lt;FQL&gt;&lt;Q&gt;CH0012214059^FF_PTX_INC(ANN_R,40909,41274,,,USD)&lt;/Q&gt;&lt;R&gt;1&lt;/R&gt;&lt;C&gt;1&lt;/C&gt;&lt;D xsi:type="xsd:double"&gt;1497.56952404976&lt;/D&gt;&lt;/FQL&gt;&lt;FQL&gt;&lt;Q&gt;SE0011166610^FF_TAX_RATE(ANN_R,43831,44196)&lt;/Q&gt;&lt;R&gt;1&lt;/R&gt;&lt;C&gt;1&lt;/C&gt;&lt;D xsi:type="xsd:double"&gt;21.5091528309919&lt;/D&gt;&lt;/FQL&gt;&lt;FQL&gt;&lt;Q&gt;JP3902400005^FF_PTX_INC(ANN_R,40909,41274,,,USD)&lt;/Q&gt;&lt;R&gt;1&lt;/R&gt;&lt;C&gt;1&lt;/C&gt;&lt;D xsi:type="xsd:double"&gt;2837.8389699012&lt;/D&gt;&lt;/FQL&gt;&lt;FQL&gt;&lt;Q&gt;SE0011166610^FF_ASSETS(ANN_R,43831,44196,,,USD)&lt;/Q&gt;&lt;R&gt;1&lt;/R&gt;&lt;C&gt;1&lt;/C&gt;&lt;D xsi:type="xsd:double"&gt;14216.2910569906&lt;/D&gt;&lt;/FQL&gt;&lt;FQL&gt;&lt;Q&gt;SE0011166610^FF_SHLDRS_EQ(ANN_R,43831,44196,,,USD)&lt;/Q&gt;&lt;R&gt;1&lt;/R&gt;&lt;C&gt;1&lt;/C&gt;&lt;D xsi:type="xsd:double"&gt;6479.71708063036&lt;/D&gt;&lt;/FQL&gt;&lt;FQL&gt;&lt;Q&gt;SE0011166610^FF_MKT_VAL(ANN_R,43831,44196,,,USD)&lt;/Q&gt;&lt;R&gt;1&lt;/R&gt;&lt;C&gt;1&lt;/C&gt;&lt;D xsi:type="xsd:double"&gt;62360.5008300255&lt;/D&gt;&lt;/FQL&gt;&lt;FQL&gt;&lt;Q&gt;US0584981064^FF_PTX_INC(ANN_R,42005,42369,,,USD)&lt;/Q&gt;&lt;R&gt;1&lt;/R&gt;&lt;C&gt;1&lt;/C&gt;&lt;D xsi:type="xsd:double"&gt;345.5&lt;/D&gt;&lt;/FQL&gt;&lt;FQL&gt;&lt;Q&gt;SE0000115446^FF_TAX_RATE(ANN_R,43831,44196)&lt;/Q&gt;&lt;R&gt;1&lt;/R&gt;&lt;C&gt;1&lt;/C&gt;&lt;D xsi:type="xsd:double"&gt;24.1765971532605&lt;/D&gt;&lt;/FQL&gt;&lt;FQL&gt;&lt;Q&gt;ES0178430E18^FF_PTX_INC(ANN_R,41275,41639,,,USD)&lt;/Q&gt;&lt;R&gt;1&lt;/R&gt;&lt;C&gt;1&lt;/C&gt;&lt;D xsi:type="xsd:double"&gt;7990.9334769249&lt;/D&gt;&lt;/FQL&gt;&lt;FQL&gt;&lt;Q&gt;SE0000115446^FF_ASSETS(ANN_R,43831,44196,,,USD)&lt;/Q&gt;&lt;R&gt;1&lt;/R&gt;&lt;C&gt;1&lt;/C&gt;&lt;D xsi:type="xsd:double"&gt;63302.9941963926&lt;/D&gt;&lt;/FQL&gt;&lt;FQL&gt;&lt;Q&gt;SE0000115446^FF_SHLDRS_EQ(ANN_R,43831,44196,,,USD)&lt;/Q&gt;&lt;R&gt;1&lt;/R&gt;&lt;C&gt;1&lt;/C&gt;&lt;D xsi:type="xsd:double"&gt;17691.8254858628&lt;/D&gt;&lt;/FQL&gt;&lt;FQL&gt;&lt;Q&gt;SE0000115446^FF_MKT_VAL(ANN_R,43831,44196,,,USD)&lt;/Q&gt;&lt;R&gt;1&lt;/R&gt;&lt;C&gt;1&lt;/C&gt;&lt;D xsi:type="xsd:double"&gt;47985.4634260893&lt;/D&gt;&lt;/FQL&gt;&lt;FQL&gt;&lt;Q&gt;JP3634600005^FF_PTX_INC(ANN_R,42370,42735,,,USD)&lt;/Q&gt;&lt;R&gt;1&lt;/R&gt;&lt;C&gt;1&lt;/C&gt;&lt;D xsi:type="xsd:double"&gt;1593.76387786865&lt;/D&gt;&lt;/FQL&gt;&lt;FQL&gt;&lt;Q&gt;SE0000108656^FF_TAX_RATE(ANN_R,43831,44196)&lt;/Q&gt;&lt;R&gt;1&lt;/R&gt;&lt;C&gt;1&lt;/C&gt;&lt;D xsi:type="xsd:double"&gt;34.8564158487823&lt;/D&gt;&lt;/FQL&gt;&lt;FQL&gt;&lt;Q&gt;JP3788600009^FF_TAX_CF(ANN_R,43466,43830,,,USD)&lt;/Q&gt;&lt;R&gt;1&lt;/R&gt;&lt;C&gt;1&lt;/C&gt;&lt;D xsi:type="xsd:double"&gt;1697.71013934724&lt;/D&gt;&lt;/FQL&gt;&lt;FQL&gt;&lt;Q&gt;SE0000108656^FF_ASSETS(ANN_R,43831,44196,,,USD)&lt;/Q&gt;&lt;R&gt;1&lt;/R&gt;&lt;C&gt;1&lt;/C&gt;&lt;D xsi:type="xsd:double"&gt;33307.1947962865&lt;/D&gt;&lt;/FQL&gt;&lt;FQL&gt;&lt;Q&gt;SE0000108656^FF_SHLDRS_EQ(ANN_R,43831,44196,,,USD)&lt;/Q&gt;&lt;R&gt;1&lt;/R&gt;&lt;C&gt;1&lt;/C&gt;&lt;D xsi:type="xsd:double"&gt;10553.8475664109&lt;/D&gt;&lt;/FQL&gt;&lt;FQL&gt;&lt;Q&gt;SE0000108656^FF_MKT_VAL(ANN_R,43831,44196,,,USD)&lt;/Q&gt;&lt;R&gt;1&lt;/R&gt;&lt;C&gt;1&lt;/C&gt;&lt;D xsi:type="xsd:double"&gt;39568.2761466959&lt;/D&gt;&lt;/FQL&gt;&lt;FQL&gt;&lt;Q&gt;US1011211018^FF_TAX_CF(ANN_R,42370,42735,,,USD)&lt;/Q&gt;&lt;R&gt;0&lt;/R&gt;&lt;C&gt;0&lt;/C&gt;&lt;/FQL&gt;&lt;FQL&gt;&lt;Q&gt;DK0010268606^FF_TAX_RATE(ANN_R,43831,44196)&lt;/Q&gt;&lt;R&gt;1&lt;/R&gt;&lt;C&gt;1&lt;/C&gt;&lt;D xsi:type="xsd:double"&gt;27.0315091210612&lt;/D&gt;&lt;/FQL&gt;&lt;FQL&gt;&lt;Q&gt;SE0000667891^FF_TAX_CF(ANN_R,41275,41639,,,USD)&lt;/Q&gt;&lt;R&gt;1&lt;/R&gt;&lt;C&gt;1&lt;/C&gt;&lt;D xsi:type="xsd:double"&gt;1199.69466543198&lt;/D&gt;&lt;/FQL&gt;&lt;FQL&gt;&lt;Q&gt;DK0010268606^FF_ASSETS(ANN_R,43831,44196,,,USD)&lt;/Q&gt;&lt;R&gt;1&lt;/R&gt;&lt;C&gt;1&lt;/C&gt;&lt;D xsi:type="xsd:double"&gt;22219.6682920292&lt;/D&gt;&lt;/FQL&gt;&lt;FQL&gt;&lt;Q&gt;DK0010268606^FF_SHLDRS_EQ(ANN_R,43831,44196,,,USD)&lt;/Q&gt;&lt;R&gt;1&lt;/R&gt;&lt;C&gt;1&lt;/C&gt;&lt;D xsi:type="xsd:double"&gt;5694.40177484052&lt;/D&gt;&lt;/FQL&gt;&lt;FQL&gt;&lt;Q&gt;DK0010268606^FF_MKT_VAL(ANN_R,43831,44196,,,USD)&lt;/Q&gt;&lt;R&gt;0&lt;/R&gt;&lt;C&gt;0&lt;/C&gt;&lt;/FQL&gt;&lt;FQL&gt;&lt;Q&gt;US5132721045^FF_PTX_INC(ANN_R,43466,43830,,,USD)&lt;/Q&gt;&lt;R&gt;1&lt;/R&gt;&lt;C&gt;1&lt;/C&gt;&lt;D xsi:type="xsd:double"&gt;561.3&lt;/D&gt;&lt;/FQL&gt;&lt;FQL&gt;&lt;Q&gt;FR0000120644^FF_TAX_RATE(ANN_R,43831,44196)&lt;/Q&gt;&lt;R&gt;1&lt;/R&gt;&lt;C&gt;1&lt;/C&gt;&lt;D xsi:type="xsd:double"&gt;30.6270096463022&lt;/D&gt;&lt;/FQL&gt;&lt;FQL&gt;&lt;Q&gt;JP3198900007^FF_PTX_INC(ANN_R,42736,43100,,,USD)&lt;/Q&gt;&lt;R&gt;1&lt;/R&gt;&lt;C&gt;1&lt;/C&gt;&lt;D xsi:type="xsd:double"&gt;1058.39546680264&lt;/D&gt;&lt;/FQL&gt;&lt;FQL&gt;&lt;Q&gt;FR0000120644^FF_ASSETS(ANN_R,43831,44196,,,USD)&lt;/Q&gt;&lt;R&gt;1&lt;/R&gt;&lt;C&gt;1&lt;/C&gt;&lt;D xsi:type="xsd:double"&gt;52338.573176384&lt;/D&gt;&lt;/FQL&gt;&lt;FQL&gt;&lt;Q&gt;FR0000120644^FF_SHLDRS_EQ(ANN_R,43831,44196,,,USD)&lt;/Q&gt;&lt;R&gt;1&lt;/R&gt;&lt;C&gt;1&lt;/C&gt;&lt;D xsi:type="xsd:double"&gt;19827.6271349192&lt;/D&gt;&lt;/FQL&gt;&lt;FQL&gt;&lt;Q&gt;FR0000120644^FF_MKT_VAL(ANN_R,43831,44196,,,USD)&lt;/Q&gt;&lt;R&gt;1&lt;/R&gt;&lt;C&gt;1&lt;/C&gt;&lt;D xsi:type="xsd:double"&gt;42742.3052322574&lt;/D&gt;&lt;/FQL&gt;&lt;FQL&gt;&lt;Q&gt;FR0000051807^FF_TAX_CF(ANN_R,42370,42735)&lt;/Q&gt;&lt;R&gt;1&lt;/R&gt;&lt;C&gt;1&lt;/C&gt;&lt;D xsi:type="xsd:double"&gt;83&lt;/D&gt;&lt;/FQL&gt;&lt;FQL&gt;&lt;Q&gt;IT0000072618^FF_TAX_RATE(ANN_R,43831,44196)&lt;/Q&gt;&lt;R&gt;1&lt;/R&gt;&lt;C&gt;1&lt;/C&gt;&lt;D xsi:type="xsd:double"&gt;32.8039927404719&lt;/D&gt;&lt;/FQL&gt;&lt;FQL&gt;&lt;Q&gt;JP3970300004^FF_TAX_CF(ANN_R,43101,43465,,,USD)&lt;/Q&gt;&lt;R&gt;1&lt;/R&gt;&lt;C&gt;1&lt;/C&gt;&lt;D xsi:type="xsd:double"&gt;674.477739170194&lt;/D&gt;&lt;/FQL&gt;&lt;FQL&gt;&lt;Q&gt;IT0000072618^FF_ASSETS(ANN_R,43831,44196,,,USD)&lt;/Q&gt;&lt;R&gt;1&lt;/R&gt;&lt;C&gt;1&lt;/C&gt;&lt;D xsi:type="xsd:double"&gt;1226748.32164454&lt;/D&gt;&lt;/FQL&gt;&lt;FQL&gt;&lt;Q&gt;IT0000072618^FF_SHLDRS_EQ(ANN_R,43831,44196,,,USD)&lt;/Q&gt;&lt;R&gt;1&lt;/R&gt;&lt;C&gt;1&lt;/C&gt;&lt;D xsi:type="xsd:double"&gt;80596.4595497847&lt;/D&gt;&lt;/FQL&gt;&lt;FQL&gt;&lt;Q&gt;IT0000072618^FF_MKT_VAL(ANN_R,43831,44196,,,USD)&lt;/Q&gt;&lt;R&gt;1&lt;/R&gt;&lt;C&gt;1&lt;/C&gt;&lt;D xsi:type="xsd:double"&gt;45371.8388793306&lt;/D&gt;&lt;/FQL&gt;&lt;FQL&gt;&lt;Q&gt;JP3756100008^FF_PTX_INC(ANN_R,43466,43830,,,USD)&lt;/Q&gt;&lt;R&gt;1&lt;/R&gt;&lt;C&gt;1&lt;/C&gt;&lt;D xsi:type="xsd:double"&gt;909.580544345081&lt;/D&gt;&lt;/FQL&gt;&lt;FQL&gt;&lt;Q&gt;NL0013654783^FF_TAX_RATE(ANN_R,43831,44196)&lt;/Q&gt;&lt;R&gt;0&lt;/R&gt;&lt;C&gt;0&lt;/C&gt;&lt;/FQL&gt;&lt;FQL&gt;&lt;Q&gt;JP3592200004^FF_PTX_INC(ANN_R,41275,41639,,,USD)&lt;/Q&gt;&lt;R&gt;1&lt;/R&gt;&lt;C&gt;1&lt;/C&gt;&lt;D xsi:type="xsd:double"&gt;903.734113685787&lt;/D&gt;&lt;/FQL&gt;&lt;FQL&gt;&lt;Q&gt;NL0013654783^FF_ASSETS(ANN_R,43831,44196,,,USD)&lt;/Q&gt;&lt;R&gt;1&lt;/R&gt;&lt;C&gt;1&lt;/C&gt;&lt;D xsi:type="xsd:double"&gt;35770.9995026315&lt;/D&gt;&lt;/FQL&gt;&lt;FQL&gt;&lt;Q&gt;NL0013654783^FF_SHLDRS_EQ(ANN_R,43831,44196,,,USD)&lt;/Q&gt;&lt;R&gt;1&lt;/R&gt;&lt;C&gt;1&lt;/C&gt;&lt;D xsi:type="xsd:double"&gt;29099.9995953867&lt;/D&gt;&lt;/FQL&gt;&lt;FQL&gt;&lt;Q&gt;NL0013654783^FF_MKT_VAL(ANN_R,43831,44196,,,USD)&lt;/Q&gt;&lt;R&gt;1&lt;/R&gt;&lt;C&gt;1&lt;/C&gt;&lt;D xsi:type="xsd:double"&gt;112622.98104952&lt;/D&gt;&lt;/FQL&gt;&lt;FQL&gt;&lt;Q&gt;SE0000242455^FF_TAX_CF(ANN_R,43101,43465,,,USD)&lt;/Q&gt;&lt;R&gt;1&lt;/R&gt;&lt;C&gt;1&lt;/C&gt;&lt;D xsi:type="xsd:double"&gt;750.625421516597&lt;/D&gt;&lt;/FQL&gt;&lt;FQL&gt;&lt;Q&gt;CH0210483332^FF_TAX_RATE(ANN_R,43831,44196)&lt;/Q&gt;&lt;R&gt;1&lt;/R&gt;&lt;C&gt;1&lt;/C&gt;&lt;D xsi:type="xsd:double"&gt;22.6079593564775&lt;/D&gt;&lt;/FQL&gt;&lt;FQL&gt;&lt;Q&gt;US6703461052^FF_PTX_INC(ANN_R,40909,41274,,,USD)&lt;/Q&gt;&lt;R&gt;1&lt;/R&gt;&lt;C&gt;1&lt;/C&gt;&lt;D xsi:type="xsd:double"&gt;852.94&lt;/D&gt;&lt;/FQL&gt;&lt;FQL&gt;&lt;Q&gt;CH0210483332^FF_ASSETS(ANN_R,43831,44196,,,USD)&lt;/Q&gt;&lt;R&gt;1&lt;/R&gt;&lt;C&gt;1&lt;/C&gt;&lt;D xsi:type="xsd:double"&gt;33809.5650052996&lt;/D&gt;&lt;/FQL&gt;&lt;FQL&gt;&lt;Q&gt;CH0210483332^FF_SHLDRS_EQ(ANN_R,43831,44196,,,USD)&lt;/Q&gt;&lt;R&gt;1&lt;/R&gt;&lt;C&gt;1&lt;/C&gt;&lt;D xsi:type="xsd:double"&gt;18802.4764200439&lt;/D&gt;&lt;/FQL&gt;&lt;FQL&gt;&lt;Q&gt;CH0210483332^FF_MKT_VAL(ANN_R,43831,44196,,,USD)&lt;/Q&gt;&lt;R&gt;1&lt;/R&gt;&lt;C&gt;1&lt;/C&gt;&lt;D xsi:type="xsd:double"&gt;30989.8265411005&lt;/D&gt;&lt;/FQL&gt;&lt;FQL&gt;&lt;Q&gt;JP3173400007^FF_PTX_INC(ANN_R,41640,42004,,,USD)&lt;/Q&gt;&lt;R&gt;1&lt;/R&gt;&lt;C&gt;1&lt;/C&gt;&lt;D xsi:type="xsd:double"&gt;248.413944669068&lt;/D&gt;&lt;/FQL&gt;&lt;FQL&gt;&lt;Q&gt;FR0000121485^FF_TAX_RATE(ANN_R,43831,44196)&lt;/Q&gt;&lt;R&gt;1&lt;/R&gt;&lt;C&gt;1&lt;/C&gt;&lt;D xsi:type="xsd:double"&gt;25.679012345679&lt;/D&gt;&lt;/FQL&gt;&lt;FQL&gt;&lt;Q&gt;DE0007164600^FF_TAX_CF(ANN_R,42736,43100,,,USD)&lt;/Q&gt;&lt;R&gt;1&lt;/R&gt;&lt;C&gt;1&lt;/C&gt;&lt;D xsi:type="xsd:double"&gt;1502.40885400772&lt;/D&gt;&lt;/FQL&gt;&lt;FQL&gt;&lt;Q&gt;FR0000121485^FF_ASSETS(ANN_R,43831,44196,,,USD)&lt;/Q&gt;&lt;R&gt;1&lt;/R&gt;&lt;C&gt;1&lt;/C&gt;&lt;D xsi:type="xsd:double"&gt;34266.0061070204&lt;/D&gt;&lt;/FQL&gt;&lt;FQL&gt;&lt;Q&gt;FR0000121485^FF_SHLDRS_EQ(ANN_R,43831,44196,,,USD)&lt;/Q&gt;&lt;R&gt;1&lt;/R&gt;&lt;C&gt;1&lt;/C&gt;&lt;D xsi:type="xsd:double"&gt;14463.4617463231&lt;/D&gt;&lt;/FQL&gt;&lt;FQL&gt;&lt;Q&gt;FR0000121485^FF_MKT_VAL(ANN_R,43831,44196,,,USD)&lt;/Q&gt;&lt;R&gt;1&lt;/R&gt;&lt;C&gt;1&lt;/C&gt;&lt;D xsi:type="xsd:double"&gt;90853.7006749885&lt;/D&gt;&lt;/FQL&gt;&lt;FQL&gt;&lt;Q&gt;JP3422950000^FF_TAX_CF(ANN_R,42736,43100)&lt;/Q&gt;&lt;R&gt;1&lt;/R&gt;&lt;C&gt;1&lt;/C&gt;&lt;D xsi:type="xsd:double"&gt;140629&lt;/D&gt;&lt;/FQL&gt;&lt;FQL&gt;&lt;Q&gt;DE0007664039^FF_TAX_RATE(ANN_R,43831,44196)&lt;/Q&gt;&lt;R&gt;1&lt;/R&gt;&lt;C&gt;1&lt;/C&gt;&lt;D xsi:type="xsd:double"&gt;31.9043878352598&lt;/D&gt;&lt;/FQL&gt;&lt;FQL&gt;&lt;Q&gt;DE0005557508^FF_PTX_INC(ANN_R,41640,42004,,,USD)&lt;/Q&gt;&lt;R&gt;1&lt;/R&gt;&lt;C&gt;1&lt;/C&gt;&lt;D xsi:type="xsd:double"&gt;6032.67178487778&lt;/D&gt;&lt;/FQL&gt;&lt;FQL&gt;&lt;Q&gt;DE0007664039^FF_ASSETS(ANN_R,43831,44196,,,USD)&lt;/Q&gt;&lt;R&gt;1&lt;/R&gt;&lt;C&gt;1&lt;/C&gt;&lt;D xsi:type="xsd:double"&gt;646384.315248251&lt;/D&gt;&lt;/FQL&gt;&lt;FQL&gt;&lt;Q&gt;DE0007664039^FF_SHLDRS_EQ(ANN_R,43831,44196,,,USD)&lt;/Q&gt;&lt;R&gt;1&lt;/R&gt;&lt;C&gt;1&lt;/C&gt;&lt;D xsi:type="xsd:double"&gt;136225.158574104&lt;/D&gt;&lt;/FQL&gt;&lt;FQL&gt;&lt;Q&gt;DE0007664039^FF_MKT_VAL(ANN_R,43831,44196,,,USD)&lt;/Q&gt;&lt;R&gt;1&lt;/R&gt;&lt;C&gt;1&lt;/C&gt;&lt;D xsi:type="xsd:double"&gt;93488.3007184948&lt;/D&gt;&lt;/FQL&gt;&lt;FQL&gt;&lt;Q&gt;SE0000148884^FF_TAX_CF(ANN_R,43831,44196)&lt;/Q&gt;&lt;R&gt;1&lt;/R&gt;&lt;C&gt;1&lt;/C&gt;&lt;D xsi:type="xsd:double"&gt;4392&lt;/D&gt;&lt;/FQL&gt;&lt;FQL&gt;&lt;Q&gt;FR0000073272^FF_TAX_RATE(ANN_R,43831,44196)&lt;/Q&gt;&lt;R&gt;1&lt;/R&gt;&lt;C&gt;1&lt;/C&gt;&lt;D xsi:type="xsd:double"&gt;9.38337801608579&lt;/D&gt;&lt;/FQL&gt;&lt;FQL&gt;&lt;Q&gt;NL0000009082^FF_TAX_CF(ANN_R,43466,43830,,,USD)&lt;/Q&gt;&lt;R&gt;1&lt;/R&gt;&lt;C&gt;1&lt;/C&gt;&lt;D xsi:type="xsd:double"&gt;7.83474040031433&lt;/D&gt;&lt;/FQL&gt;&lt;FQL&gt;&lt;Q&gt;FR0000073272^FF_ASSETS(ANN_R,43831,44196,,,USD)&lt;/Q&gt;&lt;R&gt;1&lt;/R&gt;&lt;C&gt;1&lt;/C&gt;&lt;D xsi:type="xsd:double"&gt;48368.153549552&lt;/D&gt;&lt;/FQL&gt;&lt;FQL&gt;&lt;Q&gt;FR0000073272^FF_SHLDRS_EQ(ANN_R,43831,44196,,,USD)&lt;/Q&gt;&lt;R&gt;1&lt;/R&gt;&lt;C&gt;1&lt;/C&gt;&lt;D xsi:type="xsd:double"&gt;15109.6184812784&lt;/D&gt;&lt;/FQL&gt;&lt;FQL&gt;&lt;Q&gt;FR0000073272^FF_MKT_VAL(ANN_R,43831,44196,,,USD)&lt;/Q&gt;&lt;R&gt;1&lt;/R&gt;&lt;C&gt;1&lt;/C&gt;&lt;D xsi:type="xsd:double"&gt;60566.9297215965&lt;/D&gt;&lt;/FQL&gt;&lt;FQL&gt;&lt;Q&gt;US0152711091^FF_PTX_INC(ANN_R,43831,44196,,,USD)&lt;/Q&gt;&lt;R&gt;1&lt;/R&gt;&lt;C&gt;1&lt;/C&gt;&lt;D xsi:type="xsd:double"&gt;1076.883&lt;/D&gt;&lt;/FQL&gt;&lt;FQL&gt;&lt;Q&gt;NL0000009538^FF_TAX_RATE(ANN_R,43831,44196)&lt;/Q&gt;&lt;R&gt;1&lt;/R&gt;&lt;C&gt;1&lt;/C&gt;&lt;D xsi:type="xsd:double"&gt;17.3770491803279&lt;/D&gt;&lt;/FQL&gt;&lt;FQL&gt;&lt;Q&gt;CH0012549785^FF_TAX_CF(ANN_R,41275,41639,,,USD)&lt;/Q&gt;&lt;R&gt;1&lt;/R&gt;&lt;C&gt;1&lt;/C&gt;&lt;D xsi:type="xsd:double"&gt;53.3103500319719&lt;/D&gt;&lt;/FQL&gt;&lt;FQL&gt;&lt;Q&gt;NL0000009538^FF_ASSETS(ANN_R,43831,44196,,,USD)&lt;/Q&gt;&lt;R&gt;1&lt;/R&gt;&lt;C&gt;1&lt;/C&gt;&lt;D xsi:type="xsd:double"&gt;34167.6326900721&lt;/D&gt;&lt;/FQL&gt;&lt;FQL&gt;&lt;Q&gt;NL0000009538^FF_SHLDRS_EQ(ANN_R,43831,44196,,,USD)&lt;/Q&gt;&lt;R&gt;1&lt;/R&gt;&lt;C&gt;1&lt;/C&gt;&lt;D xsi:type="xsd:double"&gt;14523.5380494595&lt;/D&gt;&lt;/FQL&gt;&lt;FQL&gt;&lt;Q&gt;NL0000009538^FF_MKT_VAL(ANN_R,43831,44196,,,USD)&lt;/Q&gt;&lt;R&gt;1&lt;/R&gt;&lt;C&gt;1&lt;/C&gt;&lt;D xsi:type="xsd:double"&gt;48485.0229644951&lt;/D&gt;&lt;/FQL&gt;&lt;FQL&gt;&lt;Q&gt;US87165B1035^FF_TAX_CF(ANN_R,42370,42735)&lt;/Q&gt;&lt;R&gt;1&lt;/R&gt;&lt;C&gt;1&lt;/C&gt;&lt;D xsi:type="xsd:double"&gt;1771&lt;/D&gt;&lt;/FQL&gt;&lt;FQL&gt;&lt;Q&gt;BE0974293251^FF_TAX_RATE(ANN_R,43831,44196)&lt;/Q&gt;&lt;R&gt;1&lt;/R&gt;&lt;C&gt;1&lt;/C&gt;&lt;D xsi:type="xsd:double"&gt;100.468018720748&lt;/D&gt;&lt;/FQL&gt;&lt;FQL&gt;&lt;Q&gt;FR0000045072^FF_PTX_INC(ANN_R,41275,41639,,,USD)&lt;/Q&gt;&lt;R&gt;1&lt;/R&gt;&lt;C&gt;1&lt;/C&gt;&lt;D xsi:type="xsd:double"&gt;2325.98694992065&lt;/D&gt;&lt;/FQL&gt;&lt;FQL&gt;&lt;Q&gt;BE0974293251^FF_ASSETS(ANN_R,43831,44196,,,USD)&lt;/Q&gt;&lt;R&gt;1&lt;/R&gt;&lt;C&gt;1&lt;/C&gt;&lt;D xsi:type="xsd:double"&gt;228180.992923024&lt;/D&gt;&lt;/FQL&gt;&lt;FQL&gt;&lt;Q&gt;BE0974293251^FF_SHLDRS_EQ(ANN_R,43831,44196,,,USD)&lt;/Q&gt;&lt;R&gt;1&lt;/R&gt;&lt;C&gt;1&lt;/C&gt;&lt;D xsi:type="xsd:double"&gt;68023.9978902526&lt;/D&gt;&lt;/FQL&gt;&lt;FQL&gt;&lt;Q&gt;BE0974293251^FF_MKT_VAL(ANN_R,43831,44196,,,USD)&lt;/Q&gt;&lt;R&gt;1&lt;/R&gt;&lt;C&gt;1&lt;/C&gt;&lt;D xsi:type="xsd:double"&gt;137573.43555043&lt;/D&gt;&lt;/FQL&gt;&lt;FQL&gt;&lt;Q&gt;US55261F1049^FF_PTX_INC(ANN_R,43466,43830,,,USD)&lt;/Q&gt;&lt;R&gt;1&lt;/R&gt;&lt;C&gt;1&lt;/C&gt;&lt;D xsi:type="xsd:double"&gt;2442.061&lt;/D&gt;&lt;/FQL&gt;&lt;FQL&gt;&lt;Q&gt;DE0005552004^FF_TAX_RATE(ANN_R,43831,44196)&lt;/Q&gt;&lt;R&gt;1&lt;/R&gt;&lt;C&gt;1&lt;/C&gt;&lt;D xsi:type="xsd:double"&gt;23.6623067776457&lt;/D&gt;&lt;/FQL&gt;&lt;FQL&gt;&lt;Q&gt;JP3497400006^FF_TAX_CF(ANN_R,43101,43465,,,USD)&lt;/Q&gt;&lt;R&gt;1&lt;/R&gt;&lt;C&gt;1&lt;/C&gt;&lt;D xsi:type="xsd:double"&gt;31.5160492137074&lt;/D&gt;&lt;/FQL&gt;&lt;FQL&gt;&lt;Q&gt;DE0005552004^FF_ASSETS(ANN_R,43831,44196,,,USD)&lt;/Q&gt;&lt;R&gt;1&lt;/R&gt;&lt;C&gt;1&lt;/C&gt;&lt;D xsi:type="xsd:double"&gt;70485.042663455&lt;/D&gt;&lt;/FQL&gt;&lt;FQL&gt;&lt;Q&gt;DE0005552004^FF_SHLDRS_EQ(ANN_R,43831,44196,,,USD)&lt;/Q&gt;&lt;R&gt;1&lt;/R&gt;&lt;C&gt;1&lt;/C&gt;&lt;D xsi:type="xsd:double"&gt;16856.8478270769&lt;/D&gt;&lt;/FQL&gt;&lt;FQL&gt;&lt;Q&gt;DE0005552004^FF_MKT_VAL(ANN_R,43831,44196,,,USD)&lt;/Q&gt;&lt;R&gt;1&lt;/R&gt;&lt;C&gt;1&lt;/C&gt;&lt;D xsi:type="xsd:double"&gt;61400.0692605026&lt;/D&gt;&lt;/FQL&gt;&lt;FQL&gt;&lt;Q&gt;KR7017670001^FF_TAX_CF(ANN_R,43466,43830)&lt;/Q&gt;&lt;R&gt;1&lt;/R&gt;&lt;C&gt;1&lt;/C&gt;&lt;D xsi:type="xsd:double"&gt;341728&lt;/D&gt;&lt;/FQL&gt;&lt;FQL&gt;&lt;Q&gt;DE0006231004^FF_TAX_RATE(ANN_R,43831,44196)&lt;/Q&gt;&lt;R&gt;1&lt;/R&gt;&lt;C&gt;1&lt;/C&gt;&lt;D xsi:type="xsd:double"&gt;12.0092378752887&lt;/D&gt;&lt;/FQL&gt;&lt;FQL&gt;&lt;Q&gt;JP3898400001^FF_TAX_CF(ANN_R,43101,43465,,,USD)&lt;/Q&gt;&lt;R&gt;1&lt;/R&gt;&lt;C&gt;1&lt;/C&gt;&lt;D xsi:type="xsd:double"&gt;-49.9673290997744&lt;/D&gt;&lt;/FQL&gt;&lt;FQL&gt;&lt;Q&gt;DE0006231004^FF_ASSETS(ANN_R,43831,44196,,,USD)&lt;/Q&gt;&lt;R&gt;1&lt;/R&gt;&lt;C&gt;1&lt;/C&gt;&lt;D xsi:type="xsd:double"&gt;26738.7648346424&lt;/D&gt;&lt;/FQL&gt;&lt;FQL&gt;&lt;Q&gt;DE0006231004^FF_SHLDRS_EQ(ANN_R,43831,44196,,,USD)&lt;/Q&gt;&lt;R&gt;1&lt;/R&gt;&lt;C&gt;1&lt;/C&gt;&lt;D xsi:type="xsd:double"&gt;10572.6122159958&lt;/D&gt;&lt;/FQL&gt;&lt;FQL&gt;&lt;Q&gt;DE0006231004^FF_MKT_VAL(ANN_R,43831,44196,,,USD)&lt;/Q&gt;&lt;R&gt;1&lt;/R&gt;&lt;C&gt;1&lt;/C&gt;&lt;D xsi:type="xsd:double"&gt;36780.929916825&lt;/D&gt;&lt;/FQL&gt;&lt;FQL&gt;&lt;Q&gt;JP3788600009^FF_TAX_CF(ANN_R,42736,43100)&lt;/Q&gt;&lt;R&gt;1&lt;/R&gt;&lt;C&gt;1&lt;/C&gt;&lt;D xsi:type="xsd:double"&gt;140302&lt;/D&gt;&lt;/FQL&gt;&lt;FQL&gt;&lt;Q&gt;DE000A1EWWW0^FF_TAX_RATE(ANN_R,43831,44196)&lt;/Q&gt;&lt;R&gt;1&lt;/R&gt;&lt;C&gt;1&lt;/C&gt;&lt;D xsi:type="xsd:double"&gt;20.242214532872&lt;/D&gt;&lt;/FQL&gt;&lt;FQL&gt;&lt;Q&gt;CH0014852781^FF_TAX_CF(ANN_R,43466,43830,,,USD)&lt;/Q&gt;&lt;R&gt;1&lt;/R&gt;&lt;C&gt;1&lt;/C&gt;&lt;D xsi:type="xsd:double"&gt;212.320037841797&lt;/D&gt;&lt;/FQL&gt;&lt;FQL&gt;&lt;Q&gt;DE000A1EWWW0^FF_ASSETS(ANN_R,43831,44196,,,USD)&lt;/Q&gt;&lt;R&gt;1&lt;/R&gt;&lt;C&gt;1&lt;/C&gt;&lt;D xsi:type="xsd:double"&gt;25759.3973509073&lt;/D&gt;&lt;/FQL&gt;&lt;FQL&gt;&lt;Q&gt;DE000A1EWWW0^FF_SHLDRS_EQ(ANN_R,43831,44196,,,USD)&lt;/Q&gt;&lt;R&gt;1&lt;/R&gt;&lt;C&gt;1&lt;/C&gt;&lt;D xsi:type="xsd:double"&gt;7896.79145503044&lt;/D&gt;&lt;/FQL&gt;&lt;FQL&gt;&lt;Q&gt;DE000A1EWWW0^FF_MKT_VAL(ANN_R,43831,44196,,,USD)&lt;/Q&gt;&lt;R&gt;1&lt;/R&gt;&lt;C&gt;1&lt;/C&gt;&lt;D xsi:type="xsd:double"&gt;71100.7076450589&lt;/D&gt;&lt;/FQL&gt;&lt;FQL&gt;&lt;Q&gt;US0605051046^FF_TAX_CF(ANN_R,43831,44196)&lt;/Q&gt;&lt;R&gt;1&lt;/R&gt;&lt;C&gt;1&lt;/C&gt;&lt;D xsi:type="xsd:double"&gt;2894&lt;/D&gt;&lt;/FQL&gt;&lt;FQL&gt;&lt;Q&gt;FR0000125486^FF_TAX_RATE(ANN_R,43831,44196)&lt;/Q&gt;&lt;R&gt;1&lt;/R&gt;&lt;C&gt;1&lt;/C&gt;&lt;D xsi:type="xsd:double"&gt;41.2876852324987&lt;/D&gt;&lt;/FQL&gt;&lt;FQL&gt;&lt;Q&gt;US5502411037^FF_PTX_INC(ANN_R,41275,41639,,,USD)&lt;/Q&gt;&lt;R&gt;1&lt;/R&gt;&lt;C&gt;1&lt;/C&gt;&lt;D xsi:type="xsd:double"&gt;224&lt;/D&gt;&lt;/FQL&gt;&lt;FQL&gt;&lt;Q&gt;FR0000125486^FF_ASSETS(ANN_R,43831,44196,,,USD)&lt;/Q&gt;&lt;R&gt;1&lt;/R&gt;&lt;C&gt;1&lt;/C&gt;&lt;D xsi:type="xsd:double"&gt;111544.93228972&lt;/D&gt;&lt;/FQL&gt;&lt;FQL&gt;&lt;Q&gt;FR0000125486^FF_SHLDRS_EQ(ANN_R,43831,44196,,,USD)&lt;/Q&gt;&lt;R&gt;1&lt;/R&gt;&lt;C&gt;1&lt;/C&gt;&lt;D xsi:type="xsd:double"&gt;25526.922858119&lt;/D&gt;&lt;/FQL&gt;&lt;FQL&gt;&lt;Q&gt;FR0000125486^FF_MKT_VAL(ANN_R,43831,44196,,,USD)&lt;/Q&gt;&lt;R&gt;1&lt;/R&gt;&lt;C&gt;1&lt;/C&gt;&lt;D xsi:type="xsd:double"&gt;55952.1344032185&lt;/D&gt;&lt;/FQL&gt;&lt;FQL&gt;&lt;Q&gt;US1156372096^FF_PTX_INC(ANN_R,42005,42369,,,USD)&lt;/Q&gt;&lt;R&gt;1&lt;/R&gt;&lt;C&gt;1&lt;/C&gt;&lt;D xsi:type="xsd:double"&gt;1002&lt;/D&gt;&lt;/FQL&gt;&lt;FQL&gt;&lt;Q&gt;DE000BAY0017^FF_TAX_RATE(ANN_R,43831,44196)&lt;/Q&gt;&lt;R&gt;0&lt;/R&gt;&lt;C&gt;0&lt;/C&gt;&lt;/FQL&gt;&lt;FQL&gt;&lt;Q&gt;JP3893600001^FF_PTX_INC(ANN_R,41275,41639,,,USD)&lt;/Q&gt;&lt;R&gt;1&lt;/R&gt;&lt;C&gt;1&lt;/C&gt;&lt;D xsi:type="xsd:double"&gt;3960.93806680292&lt;/D&gt;&lt;/FQL&gt;&lt;FQL&gt;&lt;Q&gt;DE000BAY0017^FF_ASSETS(ANN_R,43831,44196,,,USD)&lt;/Q&gt;&lt;R&gt;1&lt;/R&gt;&lt;C&gt;1&lt;/C&gt;&lt;D xsi:type="xsd:double"&gt;150017.013746262&lt;/D&gt;&lt;/FQL&gt;&lt;FQL&gt;&lt;Q&gt;DE000BAY0017^FF_SHLDRS_EQ(ANN_R,43831,44196,,,USD)&lt;/Q&gt;&lt;R&gt;1&lt;/R&gt;&lt;C&gt;1&lt;/C&gt;&lt;D xsi:type="xsd:double"&gt;37346.4154914618&lt;/D&gt;&lt;/FQL&gt;&lt;FQL&gt;&lt;Q&gt;DE000BAY0017^FF_MKT_VAL(ANN_R,43831,44196,,,USD)&lt;/Q&gt;&lt;R&gt;1&lt;/R&gt;&lt;C&gt;1&lt;/C&gt;&lt;D xsi:type="xsd:double"&gt;57884.4744825924&lt;/D&gt;&lt;/FQL&gt;&lt;FQL&gt;&lt;Q&gt;US42809H1077^FF_PTX_INC(ANN_R,41640,42004,,,USD)&lt;/Q&gt;&lt;R&gt;1&lt;/R&gt;&lt;C&gt;1&lt;/C&gt;&lt;D xsi:type="xsd:double"&gt;2436&lt;/D&gt;&lt;/FQL&gt;&lt;FQL&gt;&lt;Q&gt;NL0012969182^FF_TAX_RATE(ANN_R,43831,44196)&lt;/Q&gt;&lt;R&gt;1&lt;/R&gt;&lt;C&gt;1&lt;/C&gt;&lt;D xsi:type="xsd:double"&gt;19.2341729067393&lt;/D&gt;&lt;/FQL&gt;&lt;FQL&gt;&lt;Q&gt;JP3893200000^FF_PTX_INC(ANN_R,41640,42004,,,USD)&lt;/Q&gt;&lt;R&gt;1&lt;/R&gt;&lt;C&gt;1&lt;/C&gt;&lt;D xsi:type="xsd:double"&gt;1264.93051474914&lt;/D&gt;&lt;/FQL&gt;&lt;FQL&gt;&lt;Q&gt;NL0012969182^FF_ASSETS(ANN_R,43831,44196,,,USD)&lt;/Q&gt;&lt;R&gt;1&lt;/R&gt;&lt;C&gt;1&lt;/C&gt;&lt;D xsi:type="xsd:double"&gt;5088.08479871047&lt;/D&gt;&lt;/FQL&gt;&lt;FQL&gt;&lt;Q&gt;NL0012969182^FF_SHLDRS_EQ(ANN_R,43831,44196,,,USD)&lt;/Q&gt;&lt;R&gt;1&lt;/R&gt;&lt;C&gt;1&lt;/C&gt;&lt;D xsi:type="xsd:double"&gt;1490.44780946422&lt;/D&gt;&lt;/FQL&gt;&lt;FQL&gt;&lt;Q&gt;NL0012969182^FF_MKT_VAL(ANN_R,43831,44196,,,USD)&lt;/Q&gt;&lt;R&gt;1&lt;/R&gt;&lt;C&gt;1&lt;/C&gt;&lt;D xsi:type="xsd:double"&gt;70756.2175276518&lt;/D&gt;&lt;/FQL&gt;&lt;FQL&gt;&lt;Q&gt;TW0002303005^FF_PTX_INC(ANN_R,43466,43830,,,USD)&lt;/Q&gt;&lt;R&gt;1&lt;/R&gt;&lt;C&gt;1&lt;/C&gt;&lt;D xsi:type="xsd:double"&gt;148.422513752133&lt;/D&gt;&lt;/FQL&gt;&lt;FQL&gt;&lt;Q&gt;DE0005557508^FF_TAX_RATE(ANN_R,43831,44196)&lt;/Q&gt;&lt;R&gt;1&lt;/R&gt;&lt;C&gt;1&lt;/C&gt;&lt;D xsi:type="xsd:double"&gt;22.2119921740131&lt;/D&gt;&lt;/FQL&gt;&lt;FQL&gt;&lt;Q&gt;JP3197800000^FF_TAX_CF(ANN_R,43101,43465,,,USD)&lt;/Q&gt;&lt;R&gt;1&lt;/R&gt;&lt;C&gt;1&lt;/C&gt;&lt;D xsi:type="xsd:double"&gt;213.637850925326&lt;/D&gt;&lt;/FQL&gt;&lt;FQL&gt;&lt;Q&gt;DE0005557508^FF_ASSETS(ANN_R,43831,44196,,,USD)&lt;/Q&gt;&lt;R&gt;1&lt;/R&gt;&lt;C&gt;1&lt;/C&gt;&lt;D xsi:type="xsd:double"&gt;345415.495584726&lt;/D&gt;&lt;/FQL&gt;&lt;FQL&gt;&lt;Q&gt;DE0005557508^FF_SHLDRS_EQ(ANN_R,43831,44196,,,USD)&lt;/Q&gt;&lt;R&gt;1&lt;/R&gt;&lt;C&gt;1&lt;/C&gt;&lt;D xsi:type="xsd:double"&gt;43952.361736536&lt;/D&gt;&lt;/FQL&gt;&lt;FQL&gt;&lt;Q&gt;DE0005557508^FF_MKT_VAL(ANN_R,43831,44196,,,USD)&lt;/Q&gt;&lt;R&gt;1&lt;/R&gt;&lt;C&gt;1&lt;/C&gt;&lt;D xsi:type="xsd:double"&gt;86796.6629993194&lt;/D&gt;&lt;/FQL&gt;&lt;FQL&gt;&lt;Q&gt;JP3783600004^FF_TAX_CF(ANN_R,43101,43465,,,USD)&lt;/Q&gt;&lt;R&gt;1&lt;/R&gt;&lt;C&gt;1&lt;/C&gt;&lt;D xsi:type="xsd:double"&gt;929.800144165754&lt;/D&gt;&lt;/FQL&gt;&lt;FQL&gt;&lt;Q&gt;NL0000235190^FF_TAX_RATE(ANN_R,43831,44196)&lt;/Q&gt;&lt;R&gt;0&lt;/R&gt;&lt;C&gt;0&lt;/C&gt;&lt;/FQL&gt;&lt;FQL&gt;&lt;Q&gt;JP3899600005^FF_PTX_INC(ANN_R,41640,42004,,,USD)&lt;/Q&gt;&lt;R&gt;1&lt;/R&gt;&lt;C&gt;1&lt;/C&gt;&lt;D xsi:type="xsd:double"&gt;1084.98913262971&lt;/D&gt;&lt;/FQL&gt;&lt;FQL&gt;&lt;Q&gt;NL0000235190^FF_ASSETS(ANN_R,43831,44196,,,USD)&lt;/Q&gt;&lt;R&gt;1&lt;/R&gt;&lt;C&gt;1&lt;/C&gt;&lt;D xsi:type="xsd:double"&gt;134706.733071208&lt;/D&gt;&lt;/FQL&gt;&lt;FQL&gt;&lt;Q&gt;NL0000235190^FF_SHLDRS_EQ(ANN_R,43831,44196,,,USD)&lt;/Q&gt;&lt;R&gt;1&lt;/R&gt;&lt;C&gt;1&lt;/C&gt;&lt;D xsi:type="xsd:double"&gt;7885.77950537205&lt;/D&gt;&lt;/FQL&gt;&lt;FQL&gt;&lt;Q&gt;NL0000235190^FF_MKT_VAL(ANN_R,43831,44196,,,USD)&lt;/Q&gt;&lt;R&gt;1&lt;/R&gt;&lt;C&gt;1&lt;/C&gt;&lt;D xsi:type="xsd:double"&gt;86091.493325601&lt;/D&gt;&lt;/FQL&gt;&lt;FQL&gt;&lt;Q&gt;IT0000072618^FF_PTX_INC(ANN_R,42370,42735,,,USD)&lt;/Q&gt;&lt;R&gt;1&lt;/R&gt;&lt;C&gt;1&lt;/C&gt;&lt;D xsi:type="xsd:double"&gt;3419.25566256046&lt;/D&gt;&lt;/FQL&gt;&lt;FQL&gt;&lt;Q&gt;DE0007100000^FF_TAX_RATE(ANN_R,43831,44196)&lt;/Q&gt;&lt;R&gt;1&lt;/R&gt;&lt;C&gt;1&lt;/C&gt;&lt;D xsi:type="xsd:double"&gt;36.9673704414587&lt;/D&gt;&lt;/FQL&gt;&lt;FQL&gt;&lt;Q&gt;JP3197600004^FF_TAX_CF(ANN_R,43831,44196,,,USD)&lt;/Q&gt;&lt;R&gt;1&lt;/R&gt;&lt;C&gt;1&lt;/C&gt;&lt;D xsi:type="xsd:double"&gt;260.812122948468&lt;/D&gt;&lt;/FQL&gt;&lt;FQL&gt;&lt;Q&gt;DE0007100000^FF_ASSETS(ANN_R,43831,44196,,,USD)&lt;/Q&gt;&lt;R&gt;1&lt;/R&gt;&lt;C&gt;1&lt;/C&gt;&lt;D xsi:type="xsd:double"&gt;349613.495504498&lt;/D&gt;&lt;/FQL&gt;&lt;FQL&gt;&lt;Q&gt;DE0007100000^FF_SHLDRS_EQ(ANN_R,43831,44196,,,USD)&lt;/Q&gt;&lt;R&gt;1&lt;/R&gt;&lt;C&gt;1&lt;/C&gt;&lt;D xsi:type="xsd:double"&gt;74258.470746398&lt;/D&gt;&lt;/FQL&gt;&lt;FQL&gt;&lt;Q&gt;DE0007100000^FF_MKT_VAL(ANN_R,43831,44196,,,USD)&lt;/Q&gt;&lt;R&gt;1&lt;/R&gt;&lt;C&gt;1&lt;/C&gt;&lt;D xsi:type="xsd:double"&gt;75647.0850156404&lt;/D&gt;&lt;/FQL&gt;&lt;FQL&gt;&lt;Q&gt;TW0002882008^FF_PTX_INC(ANN_R,43831,44196,,,USD)&lt;/Q&gt;&lt;R&gt;1&lt;/R&gt;&lt;C&gt;1&lt;/C&gt;&lt;D xsi:type="xsd:double"&gt;3182.27128315935&lt;/D&gt;&lt;/FQL&gt;&lt;FQL&gt;&lt;Q&gt;FR0000120073^FF_TAX_RATE(ANN_R,43831,44196)&lt;/Q&gt;&lt;R&gt;1&lt;/R&gt;&lt;C&gt;1&lt;/C&gt;&lt;D xsi:type="xsd:double"&gt;21.1264095694972&lt;/D&gt;&lt;/FQL&gt;&lt;FQL&gt;&lt;Q&gt;KR7105560007^FF_PTX_INC(ANN_R,41640,42004,,,USD)&lt;/Q&gt;&lt;R&gt;1&lt;/R&gt;&lt;C&gt;1&lt;/C&gt;&lt;D xsi:type="xsd:double"&gt;1793.55157344934&lt;/D&gt;&lt;/FQL&gt;&lt;FQL&gt;&lt;Q&gt;FR0000120073^FF_ASSETS(ANN_R,43831,44196,,,USD)&lt;/Q&gt;&lt;R&gt;1&lt;/R&gt;&lt;C&gt;1&lt;/C&gt;&lt;D xsi:type="xsd:double"&gt;51361.0791117072&lt;/D&gt;&lt;/FQL&gt;&lt;FQL&gt;&lt;Q&gt;FR0000120073^FF_SHLDRS_EQ(ANN_R,43831,44196,,,USD)&lt;/Q&gt;&lt;R&gt;1&lt;/R&gt;&lt;C&gt;1&lt;/C&gt;&lt;D xsi:type="xsd:double"&gt;22687.4304612041&lt;/D&gt;&lt;/FQL&gt;&lt;FQL&gt;&lt;Q&gt;FR0000120073^FF_MKT_VAL(ANN_R,43831,44196,,,USD)&lt;/Q&gt;&lt;R&gt;1&lt;/R&gt;&lt;C&gt;1&lt;/C&gt;&lt;D xsi:type="xsd:double"&gt;77553.6962505497&lt;/D&gt;&lt;/FQL&gt;&lt;FQL&gt;&lt;Q&gt;CH0012032048^FF_PTX_INC(ANN_R,42005,42369,,,USD)&lt;/Q&gt;&lt;R&gt;1&lt;/R&gt;&lt;C&gt;1&lt;/C&gt;&lt;D xsi:type="xsd:double"&gt;12449.1133705378&lt;/D&gt;&lt;/FQL&gt;&lt;FQL&gt;&lt;Q&gt;FR0000120321^FF_TAX_RATE(ANN_R,43831,44196)&lt;/Q&gt;&lt;R&gt;1&lt;/R&gt;&lt;C&gt;1&lt;/C&gt;&lt;D xsi:type="xsd:double"&gt;25.3281691615199&lt;/D&gt;&lt;/FQL&gt;&lt;FQL&gt;&lt;Q&gt;KR7017670001^FF_PTX_INC(ANN_R,42736,43100,,,USD)&lt;/Q&gt;&lt;R&gt;1&lt;/R&gt;&lt;C&gt;1&lt;/C&gt;&lt;D xsi:type="xsd:double"&gt;3010.36543852754&lt;/D&gt;&lt;/FQL&gt;&lt;FQL&gt;&lt;Q&gt;FR0000120321^FF_ASSETS(ANN_R,43831,44196,,,USD)&lt;/Q&gt;&lt;R&gt;1&lt;/R&gt;&lt;C&gt;1&lt;/C&gt;&lt;D xsi:type="xsd:double"&gt;53355.2208398461&lt;/D&gt;&lt;/FQL&gt;&lt;FQL&gt;&lt;Q&gt;FR0000120321^FF_SHLDRS_EQ(ANN_R,43831,44196,,,USD)&lt;/Q&gt;&lt;R&gt;1&lt;/R&gt;&lt;C&gt;1&lt;/C&gt;&lt;D xsi:type="xsd:double"&gt;35474.3840495348&lt;/D&gt;&lt;/FQL&gt;&lt;FQL&gt;&lt;Q&gt;FR0000120321^FF_MKT_VAL(ANN_R,43831,44196,,,USD)&lt;/Q&gt;&lt;R&gt;1&lt;/R&gt;&lt;C&gt;1&lt;/C&gt;&lt;D xsi:type="xsd:double"&gt;212907.588322465&lt;/D&gt;&lt;/FQL&gt;&lt;FQL&gt;&lt;Q&gt;US6700024010^FF_PTX_INC(ANN_R,42005,42369,,,USD)&lt;/Q&gt;&lt;R&gt;1&lt;/R&gt;&lt;C&gt;1&lt;/C&gt;&lt;D xsi:type="xsd:double"&gt;-156.937&lt;/D&gt;&lt;/FQL&gt;&lt;FQL&gt;&lt;Q&gt;DE0008404005^FF_TAX_RATE(ANN_R,43831,44196)&lt;/Q&gt;&lt;R&gt;1&lt;/R&gt;&lt;C&gt;1&lt;/C&gt;&lt;D xsi:type="xsd:double"&gt;25.7288629737609&lt;/D&gt;&lt;/FQL&gt;&lt;FQL&gt;&lt;Q&gt;US0010551028^FF_PTX_INC(ANN_R,41640,42004,,,USD)&lt;/Q&gt;&lt;R&gt;1&lt;/R&gt;&lt;C&gt;1&lt;/C&gt;&lt;D xsi:type="xsd:double"&gt;4491&lt;/D&gt;&lt;/FQL&gt;&lt;FQL&gt;&lt;Q&gt;DE0008404005^FF_ASSETS(ANN_R,43831,44196,,,USD)&lt;/Q&gt;&lt;R&gt;1&lt;/R&gt;&lt;C&gt;1&lt;/C&gt;&lt;D xsi:type="xsd:double"&gt;1357537.24773729&lt;/D&gt;&lt;/FQL&gt;&lt;FQL&gt;&lt;Q&gt;DE0008404005^FF_SHLDRS_EQ(ANN_R,43831,44196,,,USD)&lt;/Q&gt;&lt;R&gt;1&lt;/R&gt;&lt;C&gt;1&lt;/C&gt;&lt;D xsi:type="xsd:double"&gt;96124.532118082&lt;/D&gt;&lt;/FQL&gt;&lt;FQL&gt;&lt;Q&gt;DE0008404005^FF_MKT_VAL(ANN_R,43831,44196,,,USD)&lt;/Q&gt;&lt;R&gt;1&lt;/R&gt;&lt;C&gt;1&lt;/C&gt;&lt;D xsi:type="xsd:double"&gt;101184.596089921&lt;/D&gt;&lt;/FQL&gt;&lt;FQL&gt;&lt;Q&gt;NL0000395903^FF_PTX_INC(ANN_R,43831,44196,,,USD)&lt;/Q&gt;&lt;R&gt;1&lt;/R&gt;&lt;C&gt;1&lt;/C&gt;&lt;D xsi:type="xsd:double"&gt;1061.31623613834&lt;/D&gt;&lt;/FQL&gt;&lt;FQL&gt;&lt;Q&gt;DE0007164600^FF_TAX_RATE(ANN_R,43831,44196)&lt;/Q&gt;&lt;R&gt;1&lt;/R&gt;&lt;C&gt;1&lt;/C&gt;&lt;D xsi:type="xsd:double"&gt;26.8282548476454&lt;/D&gt;&lt;/FQL&gt;&lt;FQL&gt;&lt;Q&gt;US73278L1052^FF_PTX_INC(ANN_R,41275,41639,,,USD)&lt;/Q&gt;&lt;R&gt;1&lt;/R&gt;&lt;C&gt;1&lt;/C&gt;&lt;D xsi:type="xsd:double"&gt;158.738&lt;/D&gt;&lt;/FQL&gt;&lt;FQL&gt;&lt;Q&gt;DE0007164600^FF_ASSETS(ANN_R,43831,44196,,,USD)&lt;/Q&gt;&lt;R&gt;1&lt;/R&gt;&lt;C&gt;1&lt;/C&gt;&lt;D xsi:type="xsd:double"&gt;71533.6249809265&lt;/D&gt;&lt;/FQL&gt;&lt;FQL&gt;&lt;Q&gt;DE0007164600^FF_SHLDRS_EQ(ANN_R,43831,44196,,,USD)&lt;/Q&gt;&lt;R&gt;1&lt;/R&gt;&lt;C&gt;1&lt;/C&gt;&lt;D xsi:type="xsd:double"&gt;36359.0106720924&lt;/D&gt;&lt;/FQL&gt;&lt;FQL&gt;&lt;Q&gt;DE0007164600^FF_MKT_VAL(ANN_R,43831,44196,,,USD)&lt;/Q&gt;&lt;R&gt;1&lt;/R&gt;&lt;C&gt;1&lt;/C&gt;&lt;D xsi:type="xsd:double"&gt;154747.865801723&lt;/D&gt;&lt;/FQL&gt;&lt;FQL&gt;&lt;Q&gt;KR7036570000^FF_TAX_CF(ANN_R,42370,42735,,,USD)&lt;/Q&gt;&lt;R&gt;1&lt;/R&gt;&lt;C&gt;1&lt;/C&gt;&lt;D xsi:type="xsd:double"&gt;117.081808007238&lt;/D&gt;&lt;/FQL&gt;&lt;FQL&gt;&lt;Q&gt;CH0012032048^FF_TAX_RATE(ANN_R,43831,44196)&lt;/Q&gt;&lt;R&gt;1&lt;/R&gt;&lt;C&gt;1&lt;/C&gt;&lt;D xsi:type="xsd:double"&gt;16.1249025937883&lt;/D&gt;&lt;/FQL&gt;&lt;FQL&gt;&lt;Q&gt;US73278L1052^FF_PTX_INC(ANN_R,42005,42369,,,USD)&lt;/Q&gt;&lt;R&gt;1&lt;/R&gt;&lt;C&gt;1&lt;/C&gt;&lt;D xsi:type="xsd:double"&gt;208.15&lt;/D&gt;&lt;/FQL&gt;&lt;FQL&gt;&lt;Q&gt;CH0012032048^FF_ASSETS(ANN_R,43831,44196,,,USD)&lt;/Q&gt;&lt;R&gt;1&lt;/R&gt;&lt;C&gt;1&lt;/C&gt;&lt;D xsi:type="xsd:double"&gt;97446.6848201752&lt;/D&gt;&lt;/FQL&gt;&lt;FQL&gt;&lt;Q&gt;CH0012032048^FF_SHLDRS_EQ(ANN_R,43831,44196,,,USD)&lt;/Q&gt;&lt;R&gt;1&lt;/R&gt;&lt;C&gt;1&lt;/C&gt;&lt;D xsi:type="xsd:double"&gt;41112.0524396896&lt;/D&gt;&lt;/FQL&gt;&lt;FQL&gt;&lt;Q&gt;CH0012032048^FF_MKT_VAL(ANN_R,43831,44196,,,USD)&lt;/Q&gt;&lt;R&gt;1&lt;/R&gt;&lt;C&gt;1&lt;/C&gt;&lt;D xsi:type="xsd:double"&gt;298224.910359224&lt;/D&gt;&lt;/FQL&gt;&lt;FQL&gt;&lt;Q&gt;US42809H1077^FF_PTX_INC(ANN_R,41275,41639,,,USD)&lt;/Q&gt;&lt;R&gt;1&lt;/R&gt;&lt;C&gt;1&lt;/C&gt;&lt;D xsi:type="xsd:double"&gt;4601&lt;/D&gt;&lt;/FQL&gt;&lt;FQL&gt;&lt;Q&gt;US0995021062^FF_TAX_RATE(ANN_R,43831,44196)&lt;/Q&gt;&lt;R&gt;1&lt;/R&gt;&lt;C&gt;1&lt;/C&gt;&lt;D xsi:type="xsd:double"&gt;16.7113079315332&lt;/D&gt;&lt;/FQL&gt;&lt;FQL&gt;&lt;Q&gt;US6311031081^FF_PTX_INC(ANN_R,42370,42735,,,USD)&lt;/Q&gt;&lt;R&gt;1&lt;/R&gt;&lt;C&gt;1&lt;/C&gt;&lt;D xsi:type="xsd:double"&gt;136&lt;/D&gt;&lt;/FQL&gt;&lt;FQL&gt;&lt;Q&gt;US0995021062^FF_ASSETS(ANN_R,43831,44196,,,USD)&lt;/Q&gt;&lt;R&gt;1&lt;/R&gt;&lt;C&gt;1&lt;/C&gt;&lt;D xsi:type="xsd:double"&gt;5063.334&lt;/D&gt;&lt;/FQL&gt;&lt;FQL&gt;&lt;Q&gt;US0995021062^FF_SHLDRS_EQ(ANN_R,43831,44196,,,USD)&lt;/Q&gt;&lt;R&gt;1&lt;/R&gt;&lt;C&gt;1&lt;/C&gt;&lt;D xsi:type="xsd:double"&gt;856.356&lt;/D&gt;&lt;/FQL&gt;&lt;FQL&gt;&lt;Q&gt;US0995021062^FF_MKT_VAL(ANN_R,43831,44196,,,USD)&lt;/Q&gt;&lt;R&gt;1&lt;/R&gt;&lt;C&gt;1&lt;/C&gt;&lt;D xsi:type="xsd:double"&gt;9521.73537744&lt;/D&gt;&lt;/FQL&gt;&lt;FQL&gt;&lt;Q&gt;US35671D8570^FF_PTX_INC(ANN_R,42005,42369,,,USD)&lt;/Q&gt;&lt;R&gt;1&lt;/R&gt;&lt;C&gt;1&lt;/C&gt;&lt;D xsi:type="xsd:double"&gt;-14128&lt;/D&gt;&lt;/FQL&gt;&lt;FQL&gt;&lt;Q&gt;US5132721045^FF_TAX_RATE(ANN_R,43831,44196)&lt;/Q&gt;&lt;R&gt;1&lt;/R&gt;&lt;C&gt;1&lt;/C&gt;&lt;D xsi:type="xsd:double"&gt;25.0167075072399&lt;/D&gt;&lt;/FQL&gt;&lt;FQL&gt;&lt;Q&gt;JP3371200001^FF_PTX_INC(ANN_R,40909,41274,,,USD)&lt;/Q&gt;&lt;R&gt;1&lt;/R&gt;&lt;C&gt;1&lt;/C&gt;&lt;D xsi:type="xsd:double"&gt;1958.81556280609&lt;/D&gt;&lt;/FQL&gt;&lt;FQL&gt;&lt;Q&gt;US5132721045^FF_ASSETS(ANN_R,43831,44196,,,USD)&lt;/Q&gt;&lt;R&gt;1&lt;/R&gt;&lt;C&gt;1&lt;/C&gt;&lt;D xsi:type="xsd:double"&gt;4662.3&lt;/D&gt;&lt;/FQL&gt;&lt;FQL&gt;&lt;Q&gt;US5132721045^FF_SHLDRS_EQ(ANN_R,43831,44196,,,USD)&lt;/Q&gt;&lt;R&gt;1&lt;/R&gt;&lt;C&gt;1&lt;/C&gt;&lt;D xsi:type="xsd:double"&gt;240&lt;/D&gt;&lt;/FQL&gt;&lt;FQL&gt;&lt;Q&gt;US5132721045^FF_MKT_VAL(ANN_R,43831,44196,,,USD)&lt;/Q&gt;&lt;R&gt;1&lt;/R&gt;&lt;C&gt;1&lt;/C&gt;&lt;D xsi:type="xsd:double"&gt;8771.09591358&lt;/D&gt;&lt;/FQL&gt;&lt;FQL&gt;&lt;Q&gt;IT0005239360^FF_PTX_INC(ANN_R,42736,43100,,,USD)&lt;/Q&gt;&lt;R&gt;1&lt;/R&gt;&lt;C&gt;1&lt;/C&gt;&lt;D xsi:type="xsd:double"&gt;3522.89384943414&lt;/D&gt;&lt;/FQL&gt;&lt;FQL&gt;&lt;Q&gt;US6700024010^FF_TAX_RATE(ANN_R,43831,44196)&lt;/Q&gt;&lt;R&gt;0&lt;/R&gt;&lt;C&gt;0&lt;/C&gt;&lt;/FQL&gt;&lt;FQL&gt;&lt;Q&gt;US8545021011^FF_TAX_CF(ANN_R,41275,41639,,,USD)&lt;/Q&gt;&lt;R&gt;0&lt;/R&gt;&lt;C&gt;0&lt;/C&gt;&lt;/FQL&gt;&lt;FQL&gt;&lt;Q&gt;US6700024010^FF_ASSETS(ANN_R,43831,44196,,,USD)&lt;/Q&gt;&lt;R&gt;1&lt;/R&gt;&lt;C&gt;1&lt;/C&gt;&lt;D xsi:type="xsd:double"&gt;1582.479&lt;/D&gt;&lt;/FQL&gt;&lt;FQL&gt;&lt;Q&gt;US6700024010^FF_SHLDRS_EQ(ANN_R,43831,44196,,,USD)&lt;/Q&gt;&lt;R&gt;1&lt;/R&gt;&lt;C&gt;1&lt;/C&gt;&lt;D xsi:type="xsd:double"&gt;627.209&lt;/D&gt;&lt;/FQL&gt;&lt;FQL&gt;&lt;Q&gt;US6700024010^FF_MKT_VAL(ANN_R,43831,44196,,,USD)&lt;/Q&gt;&lt;R&gt;1&lt;/R&gt;&lt;C&gt;1&lt;/C&gt;&lt;D xsi:type="xsd:double"&gt;7912.05143589&lt;/D&gt;&lt;/FQL&gt;&lt;FQL&gt;&lt;Q&gt;NL00150001Q9^FF_TAX_CF(ANN_R,43831,44196,,,USD)&lt;/Q&gt;&lt;R&gt;0&lt;/R&gt;&lt;C&gt;0&lt;/C&gt;&lt;/FQL&gt;&lt;FQL&gt;&lt;Q&gt;US4180561072^FF_TAX_RATE(ANN_R,43831,44196)&lt;/Q&gt;&lt;R&gt;1&lt;/R&gt;&lt;C&gt;1&lt;/C&gt;&lt;D xsi:type="xsd:double"&gt;30.0007451981296&lt;/D&gt;&lt;/FQL&gt;&lt;FQL&gt;&lt;Q&gt;US0584981064^FF_PTX_INC(ANN_R,42370,42735,,,USD)&lt;/Q&gt;&lt;R&gt;1&lt;/R&gt;&lt;C&gt;1&lt;/C&gt;&lt;D xsi:type="xsd:double"&gt;125&lt;/D&gt;&lt;/FQL&gt;&lt;FQL&gt;&lt;Q&gt;US4180561072^FF_ASSETS(ANN_R,43831,44196,,,USD)&lt;/Q&gt;&lt;R&gt;1&lt;/R&gt;&lt;C&gt;1&lt;/C&gt;&lt;D xsi:type="xsd:double"&gt;10818.385&lt;/D&gt;&lt;/FQL&gt;&lt;FQL&gt;&lt;Q&gt;US4180561072^FF_SHLDRS_EQ(ANN_R,43831,44196,,,USD)&lt;/Q&gt;&lt;R&gt;1&lt;/R&gt;&lt;C&gt;1&lt;/C&gt;&lt;D xsi:type="xsd:double"&gt;2896.689&lt;/D&gt;&lt;/FQL&gt;&lt;FQL&gt;&lt;Q&gt;US4180561072^FF_MKT_VAL(ANN_R,43831,44196,,,USD)&lt;/Q&gt;&lt;R&gt;1&lt;/R&gt;&lt;C&gt;1&lt;/C&gt;&lt;D xsi:type="xsd:double"&gt;12790.17806895&lt;/D&gt;&lt;/FQL&gt;&lt;FQL&gt;&lt;Q&gt;JP3726800000^FF_TAX_CF(ANN_R,43101,43465)&lt;/Q&gt;&lt;R&gt;1&lt;/R&gt;&lt;C&gt;1&lt;/C&gt;&lt;D xsi:type="xsd:double"&gt;124366&lt;/D&gt;&lt;/FQL&gt;&lt;FQL&gt;&lt;Q&gt;JE00BYSS4X48^FF_TAX_RATE(ANN_R,43831,44196)&lt;/Q&gt;&lt;R&gt;1&lt;/R&gt;&lt;C&gt;1&lt;/C&gt;&lt;D xsi:type="xsd:double"&gt;-9.42437299745884&lt;/D&gt;&lt;/FQL&gt;&lt;FQL&gt;&lt;Q&gt;FR0000120172^FF_TAX_CF(ANN_R,43101,43465,,,USD)&lt;/Q&gt;&lt;R&gt;1&lt;/R&gt;&lt;C&gt;1&lt;/C&gt;&lt;D xsi:type="xsd:double"&gt;592.234363079071&lt;/D&gt;&lt;/FQL&gt;&lt;FQL&gt;&lt;Q&gt;JE00BYSS4X48^FF_ASSETS(ANN_R,43831,44196,,,USD)&lt;/Q&gt;&lt;R&gt;1&lt;/R&gt;&lt;C&gt;1&lt;/C&gt;&lt;D xsi:type="xsd:double"&gt;1051.983&lt;/D&gt;&lt;/FQL&gt;&lt;FQL&gt;&lt;Q&gt;JE00BYSS4X48^FF_SHLDRS_EQ(ANN_R,43831,44196,,,USD)&lt;/Q&gt;&lt;R&gt;1&lt;/R&gt;&lt;C&gt;1&lt;/C&gt;&lt;D xsi:type="xsd:double"&gt;476.526&lt;/D&gt;&lt;/FQL&gt;&lt;FQL&gt;&lt;Q&gt;JE00BYSS4X48^FF_MKT_VAL(ANN_R,43831,44196,,,USD)&lt;/Q&gt;&lt;R&gt;1&lt;/R&gt;&lt;C&gt;1&lt;/C&gt;&lt;D xsi:type="xsd:double"&gt;17707.92311904&lt;/D&gt;&lt;/FQL&gt;&lt;FQL&gt;&lt;Q&gt;CH0030170408^FF_PTX_INC(ANN_R,42736,43100,,,USD)&lt;/Q&gt;&lt;R&gt;1&lt;/R&gt;&lt;C&gt;1&lt;/C&gt;&lt;D xsi:type="xsd:double"&gt;622.090396571159&lt;/D&gt;&lt;/FQL&gt;&lt;FQL&gt;&lt;Q&gt;US00751Y1064^FF_TAX_RATE(ANN_R,43831,44196)&lt;/Q&gt;&lt;R&gt;1&lt;/R&gt;&lt;C&gt;1&lt;/C&gt;&lt;D xsi:type="xsd:double"&gt;24.2688724530157&lt;/D&gt;&lt;/FQL&gt;&lt;FQL&gt;&lt;Q&gt;US30063P1057^FF_TAX_CF(ANN_R,43466,43830,,,USD)&lt;/Q&gt;&lt;R&gt;0&lt;/R&gt;&lt;C&gt;0&lt;/C&gt;&lt;/FQL&gt;&lt;FQL&gt;&lt;Q&gt;US00751Y1064^FF_ASSETS(ANN_R,43831,44196,,,USD)&lt;/Q&gt;&lt;R&gt;1&lt;/R&gt;&lt;C&gt;1&lt;/C&gt;&lt;D xsi:type="xsd:double"&gt;11839.636&lt;/D&gt;&lt;/FQL&gt;&lt;FQL&gt;&lt;Q&gt;US00751Y1064^FF_SHLDRS_EQ(ANN_R,43831,44196,,,USD)&lt;/Q&gt;&lt;R&gt;1&lt;/R&gt;&lt;C&gt;1&lt;/C&gt;&lt;D xsi:type="xsd:double"&gt;3559.512&lt;/D&gt;&lt;/FQL&gt;&lt;FQL&gt;&lt;Q&gt;US00751Y1064^FF_MKT_VAL(ANN_R,43831,44196,,,USD)&lt;/Q&gt;&lt;R&gt;1&lt;/R&gt;&lt;C&gt;1&lt;/C&gt;&lt;D xsi:type="xsd:double"&gt;10452.52111&lt;/D&gt;&lt;/FQL&gt;&lt;FQL&gt;&lt;Q&gt;US77543R1023^FF_TAX_CF(ANN_R,42370,42735,,,USD)&lt;/Q&gt;&lt;R&gt;1&lt;/R&gt;&lt;C&gt;1&lt;/C&gt;&lt;D xsi:type="xsd:double"&gt;0.121&lt;/D&gt;&lt;/FQL&gt;&lt;FQL&gt;&lt;Q&gt;US5018892084^FF_TAX_RATE(ANN_R,43831,44196)&lt;/Q&gt;&lt;R&gt;1&lt;/R&gt;&lt;C&gt;1&lt;/C&gt;&lt;D xsi:type="xsd:double"&gt;28.1920236837496&lt;/D&gt;&lt;/FQL&gt;&lt;FQL&gt;&lt;Q&gt;DE000ENER6Y0^FF_PTX_INC(ANN_R,42736,43100,,,USD)&lt;/Q&gt;&lt;R&gt;1&lt;/R&gt;&lt;C&gt;1&lt;/C&gt;&lt;D xsi:type="xsd:double"&gt;1372.84951353073&lt;/D&gt;&lt;/FQL&gt;&lt;FQL&gt;&lt;Q&gt;US5018892084^FF_ASSETS(ANN_R,43831,44196,,,USD)&lt;/Q&gt;&lt;R&gt;1&lt;/R&gt;&lt;C&gt;1&lt;/C&gt;&lt;D xsi:type="xsd:double"&gt;12360.533&lt;/D&gt;&lt;/FQL&gt;&lt;FQL&gt;&lt;Q&gt;US5018892084^FF_SHLDRS_EQ(ANN_R,43831,44196,,,USD)&lt;/Q&gt;&lt;R&gt;1&lt;/R&gt;&lt;C&gt;1&lt;/C&gt;&lt;D xsi:type="xsd:double"&gt;5655.718&lt;/D&gt;&lt;/FQL&gt;&lt;FQL&gt;&lt;Q&gt;US5018892084^FF_MKT_VAL(ANN_R,43831,44196,,,USD)&lt;/Q&gt;&lt;R&gt;1&lt;/R&gt;&lt;C&gt;1&lt;/C&gt;&lt;D xsi:type="xsd:double"&gt;10697.20772&lt;/D&gt;&lt;/FQL&gt;&lt;FQL&gt;&lt;Q&gt;JP3802300008^FF_PTX_INC(ANN_R,43831,44196,,,USD)&lt;/Q&gt;&lt;R&gt;1&lt;/R&gt;&lt;C&gt;1&lt;/C&gt;&lt;D xsi:type="xsd:double"&gt;1415.58112963289&lt;/D&gt;&lt;/FQL&gt;&lt;FQL&gt;&lt;Q&gt;US12541W2098^FF_TAX_RATE(ANN_R,43831,44196)&lt;/Q&gt;&lt;R&gt;1&lt;/R&gt;&lt;C&gt;1&lt;/C&gt;&lt;D xsi:type="xsd:double"&gt;19.4021940665032&lt;/D&gt;&lt;/FQL&gt;&lt;FQL&gt;&lt;Q&gt;KR7036570000^FF_PTX_INC(ANN_R,42736,43100,,,USD)&lt;/Q&gt;&lt;R&gt;1&lt;/R&gt;&lt;C&gt;1&lt;/C&gt;&lt;D xsi:type="xsd:double"&gt;539.794140255579&lt;/D&gt;&lt;/FQL&gt;&lt;FQL&gt;&lt;Q&gt;US12541W2098^FF_ASSETS(ANN_R,43831,44196,,,USD)&lt;/Q&gt;&lt;R&gt;1&lt;/R&gt;&lt;C&gt;1&lt;/C&gt;&lt;D xsi:type="xsd:double"&gt;5144.258&lt;/D&gt;&lt;/FQL&gt;&lt;FQL&gt;&lt;Q&gt;US12541W2098^FF_SHLDRS_EQ(ANN_R,43831,44196,,,USD)&lt;/Q&gt;&lt;R&gt;1&lt;/R&gt;&lt;C&gt;1&lt;/C&gt;&lt;D xsi:type="xsd:double"&gt;1879.933&lt;/D&gt;&lt;/FQL&gt;&lt;FQL&gt;&lt;Q&gt;US12541W2098^FF_MKT_VAL(ANN_R,43831,44196,,,USD)&lt;/Q&gt;&lt;R&gt;1&lt;/R&gt;&lt;C&gt;1&lt;/C&gt;&lt;D xsi:type="xsd:double"&gt;12606.55326&lt;/D&gt;&lt;/FQL&gt;&lt;FQL&gt;&lt;Q&gt;JP3732000009^FF_TAX_CF(ANN_R,43466,43830)&lt;/Q&gt;&lt;R&gt;1&lt;/R&gt;&lt;C&gt;1&lt;/C&gt;&lt;D xsi:type="xsd:double"&gt;247029&lt;/D&gt;&lt;/FQL&gt;&lt;FQL&gt;&lt;Q&gt;US3802371076^FF_TAX_RATE(ANN_R,43831,44196)&lt;/Q&gt;&lt;R&gt;0&lt;/R&gt;&lt;C&gt;0&lt;/C&gt;&lt;/FQL&gt;&lt;FQL&gt;&lt;Q&gt;JP3970300004^FF_PTX_INC(ANN_R,42736,43100,,,USD)&lt;/Q&gt;&lt;R&gt;1&lt;/R&gt;&lt;C&gt;1&lt;/C&gt;&lt;D xsi:type="xsd:double"&gt;1837.04488936998&lt;/D&gt;&lt;/FQL&gt;&lt;FQL&gt;&lt;Q&gt;US3802371076^FF_ASSETS(ANN_R,43831,44196,,,USD)&lt;/Q&gt;&lt;R&gt;1&lt;/R&gt;&lt;C&gt;1&lt;/C&gt;&lt;D xsi:type="xsd:double"&gt;6432.9&lt;/D&gt;&lt;/FQL&gt;&lt;FQL&gt;&lt;Q&gt;US3802371076^FF_SHLDRS_EQ(ANN_R,43831,44196,,,USD)&lt;/Q&gt;&lt;R&gt;1&lt;/R&gt;&lt;C&gt;1&lt;/C&gt;&lt;D xsi:type="xsd:double"&gt;-12.9&lt;/D&gt;&lt;/FQL&gt;&lt;FQL&gt;&lt;Q&gt;US3802371076^FF_MKT_VAL(ANN_R,43831,44196,,,USD)&lt;/Q&gt;&lt;R&gt;1&lt;/R&gt;&lt;C&gt;1&lt;/C&gt;&lt;D xsi:type="xsd:double"&gt;14031.57315&lt;/D&gt;&lt;/FQL&gt;&lt;FQL&gt;&lt;Q&gt;ES0148396007^FF_PTX_INC(ANN_R,43831,44196,,,USD)&lt;/Q&gt;&lt;R&gt;1&lt;/R&gt;&lt;C&gt;1&lt;/C&gt;&lt;D xsi:type="xsd:double"&gt;5158.41844797134&lt;/D&gt;&lt;/FQL&gt;&lt;FQL&gt;&lt;Q&gt;US5502411037^FF_TAX_RATE(ANN_R,43831,44196)&lt;/Q&gt;&lt;R&gt;0&lt;/R&gt;&lt;C&gt;0&lt;/C&gt;&lt;/FQL&gt;&lt;FQL&gt;&lt;Q&gt;KR7017670001^FF_PTX_INC(ANN_</t>
        </r>
      </text>
    </comment>
    <comment ref="A103" authorId="0" shapeId="0" xr:uid="{F67E9A88-0786-48AF-A655-50CBD51F6295}">
      <text>
        <r>
          <rPr>
            <b/>
            <sz val="9"/>
            <color indexed="81"/>
            <rFont val="Tahoma"/>
            <charset val="1"/>
          </rPr>
          <t>R,40909,41274,,,USD)&lt;/Q&gt;&lt;R&gt;1&lt;/R&gt;&lt;C&gt;1&lt;/C&gt;&lt;D xsi:type="xsd:double"&gt;1376.56503549434&lt;/D&gt;&lt;/FQL&gt;&lt;FQL&gt;&lt;Q&gt;US5502411037^FF_ASSETS(ANN_R,43831,44196,,,USD)&lt;/Q&gt;&lt;R&gt;1&lt;/R&gt;&lt;C&gt;1&lt;/C&gt;&lt;D xsi:type="xsd:double"&gt;59394&lt;/D&gt;&lt;/FQL&gt;&lt;FQL&gt;&lt;Q&gt;US5502411037^FF_SHLDRS_EQ(ANN_R,43831,44196,,,USD)&lt;/Q&gt;&lt;R&gt;1&lt;/R&gt;&lt;C&gt;1&lt;/C&gt;&lt;D xsi:type="xsd:double"&gt;11162&lt;/D&gt;&lt;/FQL&gt;&lt;FQL&gt;&lt;Q&gt;US5502411037^FF_MKT_VAL(ANN_R,43831,44196,,,USD)&lt;/Q&gt;&lt;R&gt;1&lt;/R&gt;&lt;C&gt;1&lt;/C&gt;&lt;D xsi:type="xsd:double"&gt;10694.97975&lt;/D&gt;&lt;/FQL&gt;&lt;FQL&gt;&lt;Q&gt;JP3197600004^FF_TAX_CF(ANN_R,43466,43830,,,USD)&lt;/Q&gt;&lt;R&gt;1&lt;/R&gt;&lt;C&gt;1&lt;/C&gt;&lt;D xsi:type="xsd:double"&gt;166.365079173818&lt;/D&gt;&lt;/FQL&gt;&lt;FQL&gt;&lt;Q&gt;US4404521001^FF_TAX_RATE(ANN_R,43831,44196)&lt;/Q&gt;&lt;R&gt;1&lt;/R&gt;&lt;C&gt;1&lt;/C&gt;&lt;D xsi:type="xsd:double"&gt;18.5147840720809&lt;/D&gt;&lt;/FQL&gt;&lt;FQL&gt;&lt;Q&gt;DE0007164600^FF_PTX_INC(ANN_R,40909,41274,,,USD)&lt;/Q&gt;&lt;R&gt;1&lt;/R&gt;&lt;C&gt;1&lt;/C&gt;&lt;D xsi:type="xsd:double"&gt;4911.81085586548&lt;/D&gt;&lt;/FQL&gt;&lt;FQL&gt;&lt;Q&gt;US4404521001^FF_ASSETS(ANN_R,43831,44196,,,USD)&lt;/Q&gt;&lt;R&gt;1&lt;/R&gt;&lt;C&gt;1&lt;/C&gt;&lt;D xsi:type="xsd:double"&gt;9908.282&lt;/D&gt;&lt;/FQL&gt;&lt;FQL&gt;&lt;Q&gt;US4404521001^FF_SHLDRS_EQ(ANN_R,43831,44196,,,USD)&lt;/Q&gt;&lt;R&gt;1&lt;/R&gt;&lt;C&gt;1&lt;/C&gt;&lt;D xsi:type="xsd:double"&gt;6425.548&lt;/D&gt;&lt;/FQL&gt;&lt;FQL&gt;&lt;Q&gt;US4404521001^FF_MKT_VAL(ANN_R,43831,44196,,,USD)&lt;/Q&gt;&lt;R&gt;1&lt;/R&gt;&lt;C&gt;1&lt;/C&gt;&lt;D xsi:type="xsd:double"&gt;26783.79863412&lt;/D&gt;&lt;/FQL&gt;&lt;FQL&gt;&lt;Q&gt;IT0005239360^FF_PTX_INC(ANN_R,42370,42735,,,USD)&lt;/Q&gt;&lt;R&gt;1&lt;/R&gt;&lt;C&gt;1&lt;/C&gt;&lt;D xsi:type="xsd:double"&gt;-12546.5609758586&lt;/D&gt;&lt;/FQL&gt;&lt;FQL&gt;&lt;Q&gt;US73278L1052^FF_TAX_RATE(ANN_R,43831,44196)&lt;/Q&gt;&lt;R&gt;1&lt;/R&gt;&lt;C&gt;1&lt;/C&gt;&lt;D xsi:type="xsd:double"&gt;18.8700257265196&lt;/D&gt;&lt;/FQL&gt;&lt;FQL&gt;&lt;Q&gt;US6516391066^FF_TAX_CF(ANN_R,42370,42735,,,USD)&lt;/Q&gt;&lt;R&gt;1&lt;/R&gt;&lt;C&gt;1&lt;/C&gt;&lt;D xsi:type="xsd:double"&gt;85&lt;/D&gt;&lt;/FQL&gt;&lt;FQL&gt;&lt;Q&gt;US73278L1052^FF_ASSETS(ANN_R,43831,44196,,,USD)&lt;/Q&gt;&lt;R&gt;1&lt;/R&gt;&lt;C&gt;1&lt;/C&gt;&lt;D xsi:type="xsd:double"&gt;1739.67&lt;/D&gt;&lt;/FQL&gt;&lt;FQL&gt;&lt;Q&gt;US73278L1052^FF_SHLDRS_EQ(ANN_R,43831,44196,,,USD)&lt;/Q&gt;&lt;R&gt;1&lt;/R&gt;&lt;C&gt;1&lt;/C&gt;&lt;D xsi:type="xsd:double"&gt;639.47&lt;/D&gt;&lt;/FQL&gt;&lt;FQL&gt;&lt;Q&gt;US73278L1052^FF_MKT_VAL(ANN_R,43831,44196,,,USD)&lt;/Q&gt;&lt;R&gt;1&lt;/R&gt;&lt;C&gt;1&lt;/C&gt;&lt;D xsi:type="xsd:double"&gt;14986.498225&lt;/D&gt;&lt;/FQL&gt;&lt;FQL&gt;&lt;Q&gt;JE00BYSS4X48^FF_PTX_INC(ANN_R,40909,41274,,,USD)&lt;/Q&gt;&lt;R&gt;0&lt;/R&gt;&lt;C&gt;0&lt;/C&gt;&lt;/FQL&gt;&lt;FQL&gt;&lt;Q&gt;US24906P1093^FF_TAX_RATE(ANN_R,43831,44196)&lt;/Q&gt;&lt;R&gt;0&lt;/R&gt;&lt;C&gt;0&lt;/C&gt;&lt;/FQL&gt;&lt;FQL&gt;&lt;Q&gt;JP3188220002^FF_PTX_INC(ANN_R,40909,41274,,,USD)&lt;/Q&gt;&lt;R&gt;1&lt;/R&gt;&lt;C&gt;1&lt;/C&gt;&lt;D xsi:type="xsd:double"&gt;1803.47402047832&lt;/D&gt;&lt;/FQL&gt;&lt;FQL&gt;&lt;Q&gt;US24906P1093^FF_ASSETS(ANN_R,43831,44196,,,USD)&lt;/Q&gt;&lt;R&gt;1&lt;/R&gt;&lt;C&gt;1&lt;/C&gt;&lt;D xsi:type="xsd:double"&gt;9342&lt;/D&gt;&lt;/FQL&gt;&lt;FQL&gt;&lt;Q&gt;US24906P1093^FF_SHLDRS_EQ(ANN_R,43831,44196,,,USD)&lt;/Q&gt;&lt;R&gt;1&lt;/R&gt;&lt;C&gt;1&lt;/C&gt;&lt;D xsi:type="xsd:double"&gt;4967&lt;/D&gt;&lt;/FQL&gt;&lt;FQL&gt;&lt;Q&gt;US24906P1093^FF_MKT_VAL(ANN_R,43831,44196,,,USD)&lt;/Q&gt;&lt;R&gt;1&lt;/R&gt;&lt;C&gt;1&lt;/C&gt;&lt;D xsi:type="xsd:double"&gt;11451.132&lt;/D&gt;&lt;/FQL&gt;&lt;FQL&gt;&lt;Q&gt;US5184391044^FF_PTX_INC(ANN_R,40909,41274,,,USD)&lt;/Q&gt;&lt;R&gt;1&lt;/R&gt;&lt;C&gt;1&lt;/C&gt;&lt;D xsi:type="xsd:double"&gt;1261.1&lt;/D&gt;&lt;/FQL&gt;&lt;FQL&gt;&lt;Q&gt;US7458671010^FF_TAX_RATE(ANN_R,43831,44196)&lt;/Q&gt;&lt;R&gt;1&lt;/R&gt;&lt;C&gt;1&lt;/C&gt;&lt;D xsi:type="xsd:double"&gt;18.6183905306549&lt;/D&gt;&lt;/FQL&gt;&lt;FQL&gt;&lt;Q&gt;US73278L1052^FF_TAX_CF(ANN_R,43101,43465,,,USD)&lt;/Q&gt;&lt;R&gt;1&lt;/R&gt;&lt;C&gt;1&lt;/C&gt;&lt;D xsi:type="xsd:double"&gt;50.091&lt;/D&gt;&lt;/FQL&gt;&lt;FQL&gt;&lt;Q&gt;US7458671010^FF_ASSETS(ANN_R,43831,44196,,,USD)&lt;/Q&gt;&lt;R&gt;1&lt;/R&gt;&lt;C&gt;1&lt;/C&gt;&lt;D xsi:type="xsd:double"&gt;12205.498&lt;/D&gt;&lt;/FQL&gt;&lt;FQL&gt;&lt;Q&gt;US7458671010^FF_SHLDRS_EQ(ANN_R,43831,44196,,,USD)&lt;/Q&gt;&lt;R&gt;1&lt;/R&gt;&lt;C&gt;1&lt;/C&gt;&lt;D xsi:type="xsd:double"&gt;6569.989&lt;/D&gt;&lt;/FQL&gt;&lt;FQL&gt;&lt;Q&gt;US7458671010^FF_MKT_VAL(ANN_R,43831,44196,,,USD)&lt;/Q&gt;&lt;R&gt;1&lt;/R&gt;&lt;C&gt;1&lt;/C&gt;&lt;D xsi:type="xsd:double"&gt;11489.93039656&lt;/D&gt;&lt;/FQL&gt;&lt;FQL&gt;&lt;Q&gt;US6934751057^FF_TAX_CF(ANN_R,42736,43100)&lt;/Q&gt;&lt;R&gt;1&lt;/R&gt;&lt;C&gt;1&lt;/C&gt;&lt;D xsi:type="xsd:double"&gt;48&lt;/D&gt;&lt;/FQL&gt;&lt;FQL&gt;&lt;Q&gt;US8326964058^FF_TAX_RATE(ANN_R,43831,44196)&lt;/Q&gt;&lt;R&gt;1&lt;/R&gt;&lt;C&gt;1&lt;/C&gt;&lt;D xsi:type="xsd:double"&gt;24.077140352586&lt;/D&gt;&lt;/FQL&gt;&lt;FQL&gt;&lt;Q&gt;SE0012853455^FF_TAX_CF(ANN_R,41275,41639,,,USD)&lt;/Q&gt;&lt;R&gt;0&lt;/R&gt;&lt;C&gt;0&lt;/C&gt;&lt;/FQL&gt;&lt;FQL&gt;&lt;Q&gt;US8326964058^FF_ASSETS(ANN_R,43831,44196,,,USD)&lt;/Q&gt;&lt;R&gt;1&lt;/R&gt;&lt;C&gt;1&lt;/C&gt;&lt;D xsi:type="xsd:double"&gt;17215.2&lt;/D&gt;&lt;/FQL&gt;&lt;FQL&gt;&lt;Q&gt;US8326964058^FF_SHLDRS_EQ(ANN_R,43831,44196,,,USD)&lt;/Q&gt;&lt;R&gt;1&lt;/R&gt;&lt;C&gt;1&lt;/C&gt;&lt;D xsi:type="xsd:double"&gt;8190.9&lt;/D&gt;&lt;/FQL&gt;&lt;FQL&gt;&lt;Q&gt;US8326964058^FF_MKT_VAL(ANN_R,43831,44196,,,USD)&lt;/Q&gt;&lt;R&gt;1&lt;/R&gt;&lt;C&gt;1&lt;/C&gt;&lt;D xsi:type="xsd:double"&gt;13108.09694466&lt;/D&gt;&lt;/FQL&gt;&lt;FQL&gt;&lt;Q&gt;DE000ENER6Y0^FF_PTX_INC(ANN_R,40909,41274,,,USD)&lt;/Q&gt;&lt;R&gt;0&lt;/R&gt;&lt;C&gt;0&lt;/C&gt;&lt;/FQL&gt;&lt;FQL&gt;&lt;Q&gt;US1011211018^FF_TAX_RATE(ANN_R,43831,44196)&lt;/Q&gt;&lt;R&gt;1&lt;/R&gt;&lt;C&gt;1&lt;/C&gt;&lt;D xsi:type="xsd:double"&gt;0&lt;/D&gt;&lt;/FQL&gt;&lt;FQL&gt;&lt;Q&gt;US6311031081^FF_PTX_INC(ANN_R,40909,41274,,,USD)&lt;/Q&gt;&lt;R&gt;1&lt;/R&gt;&lt;C&gt;1&lt;/C&gt;&lt;D xsi:type="xsd:double"&gt;548&lt;/D&gt;&lt;/FQL&gt;&lt;FQL&gt;&lt;Q&gt;US1011211018^FF_ASSETS(ANN_R,43831,44196,,,USD)&lt;/Q&gt;&lt;R&gt;1&lt;/R&gt;&lt;C&gt;1&lt;/C&gt;&lt;D xsi:type="xsd:double"&gt;22858.19&lt;/D&gt;&lt;/FQL&gt;&lt;FQL&gt;&lt;Q&gt;US1011211018^FF_SHLDRS_EQ(ANN_R,43831,44196,,,USD)&lt;/Q&gt;&lt;R&gt;1&lt;/R&gt;&lt;C&gt;1&lt;/C&gt;&lt;D xsi:type="xsd:double"&gt;5996.083&lt;/D&gt;&lt;/FQL&gt;&lt;FQL&gt;&lt;Q&gt;US1011211018^FF_MKT_VAL(ANN_R,43831,44196,,,USD)&lt;/Q&gt;&lt;R&gt;1&lt;/R&gt;&lt;C&gt;1&lt;/C&gt;&lt;D xsi:type="xsd:double"&gt;14720.10052725&lt;/D&gt;&lt;/FQL&gt;&lt;FQL&gt;&lt;Q&gt;JP3898400001^FF_PTX_INC(ANN_R,43466,43830,,,USD)&lt;/Q&gt;&lt;R&gt;1&lt;/R&gt;&lt;C&gt;1&lt;/C&gt;&lt;D xsi:type="xsd:double"&gt;7681.28013368137&lt;/D&gt;&lt;/FQL&gt;&lt;FQL&gt;&lt;Q&gt;US8793601050^FF_TAX_RATE(ANN_R,43831,44196)&lt;/Q&gt;&lt;R&gt;1&lt;/R&gt;&lt;C&gt;1&lt;/C&gt;&lt;D xsi:type="xsd:double"&gt;14.4347455822866&lt;/D&gt;&lt;/FQL&gt;&lt;FQL&gt;&lt;Q&gt;US92556V1061^FF_TAX_CF(ANN_R,43831,44196,,,USD)&lt;/Q&gt;&lt;R&gt;1&lt;/R&gt;&lt;C&gt;1&lt;/C&gt;&lt;D xsi:type="xsd:double"&gt;324.4&lt;/D&gt;&lt;/FQL&gt;&lt;FQL&gt;&lt;Q&gt;US8793601050^FF_ASSETS(ANN_R,43831,44196,,,USD)&lt;/Q&gt;&lt;R&gt;1&lt;/R&gt;&lt;C&gt;1&lt;/C&gt;&lt;D xsi:type="xsd:double"&gt;5084.8&lt;/D&gt;&lt;/FQL&gt;&lt;FQL&gt;&lt;Q&gt;US8793601050^FF_SHLDRS_EQ(ANN_R,43831,44196,,,USD)&lt;/Q&gt;&lt;R&gt;1&lt;/R&gt;&lt;C&gt;1&lt;/C&gt;&lt;D xsi:type="xsd:double"&gt;3228.6&lt;/D&gt;&lt;/FQL&gt;&lt;FQL&gt;&lt;Q&gt;US8793601050^FF_MKT_VAL(ANN_R,43831,44196,,,USD)&lt;/Q&gt;&lt;R&gt;1&lt;/R&gt;&lt;C&gt;1&lt;/C&gt;&lt;D xsi:type="xsd:double"&gt;14484.29091186&lt;/D&gt;&lt;/FQL&gt;&lt;FQL&gt;&lt;Q&gt;US42809H1077^FF_TAX_CF(ANN_R,41640,42004,,,USD)&lt;/Q&gt;&lt;R&gt;1&lt;/R&gt;&lt;C&gt;1&lt;/C&gt;&lt;D xsi:type="xsd:double"&gt;455&lt;/D&gt;&lt;/FQL&gt;&lt;FQL&gt;&lt;Q&gt;US18915M1071^FF_TAX_RATE(ANN_R,43831,44196)&lt;/Q&gt;&lt;R&gt;0&lt;/R&gt;&lt;C&gt;0&lt;/C&gt;&lt;/FQL&gt;&lt;FQL&gt;&lt;Q&gt;US62944T1051^FF_PTX_INC(ANN_R,42736,43100,,,USD)&lt;/Q&gt;&lt;R&gt;1&lt;/R&gt;&lt;C&gt;1&lt;/C&gt;&lt;D xsi:type="xsd:double"&gt;846.911&lt;/D&gt;&lt;/FQL&gt;&lt;FQL&gt;&lt;Q&gt;US18915M1071^FF_ASSETS(ANN_R,43831,44196,,,USD)&lt;/Q&gt;&lt;R&gt;1&lt;/R&gt;&lt;C&gt;1&lt;/C&gt;&lt;D xsi:type="xsd:double"&gt;1380.651&lt;/D&gt;&lt;/FQL&gt;&lt;FQL&gt;&lt;Q&gt;US18915M1071^FF_SHLDRS_EQ(ANN_R,43831,44196,,,USD)&lt;/Q&gt;&lt;R&gt;1&lt;/R&gt;&lt;C&gt;1&lt;/C&gt;&lt;D xsi:type="xsd:double"&gt;816.94&lt;/D&gt;&lt;/FQL&gt;&lt;FQL&gt;&lt;Q&gt;US18915M1071^FF_MKT_VAL(ANN_R,43831,44196,,,USD)&lt;/Q&gt;&lt;R&gt;1&lt;/R&gt;&lt;C&gt;1&lt;/C&gt;&lt;D xsi:type="xsd:double"&gt;23453.55162426&lt;/D&gt;&lt;/FQL&gt;&lt;FQL&gt;&lt;Q&gt;NL0013654783^FF_PTX_INC(ANN_R,43101,43465,,,USD)&lt;/Q&gt;&lt;R&gt;1&lt;/R&gt;&lt;C&gt;1&lt;/C&gt;&lt;D xsi:type="xsd:double"&gt;8102.00000084699&lt;/D&gt;&lt;/FQL&gt;&lt;FQL&gt;&lt;Q&gt;US5745991068^FF_TAX_RATE(ANN_R,43831,44196)&lt;/Q&gt;&lt;R&gt;1&lt;/R&gt;&lt;C&gt;1&lt;/C&gt;&lt;D xsi:type="xsd:double"&gt;23.7842617152962&lt;/D&gt;&lt;/FQL&gt;&lt;FQL&gt;&lt;Q&gt;JP3732000009^FF_PTX_INC(ANN_R,40909,41274,,,USD)&lt;/Q&gt;&lt;R&gt;0&lt;/R&gt;&lt;C&gt;0&lt;/C&gt;&lt;/FQL&gt;&lt;FQL&gt;&lt;Q&gt;US5745991068^FF_ASSETS(ANN_R,43831,44196,,,USD)&lt;/Q&gt;&lt;R&gt;1&lt;/R&gt;&lt;C&gt;1&lt;/C&gt;&lt;D xsi:type="xsd:double"&gt;5777&lt;/D&gt;&lt;/FQL&gt;&lt;FQL&gt;&lt;Q&gt;US5745991068^FF_SHLDRS_EQ(ANN_R,43831,44196,,,USD)&lt;/Q&gt;&lt;R&gt;1&lt;/R&gt;&lt;C&gt;1&lt;/C&gt;&lt;D xsi:type="xsd:double"&gt;195&lt;/D&gt;&lt;/FQL&gt;&lt;FQL&gt;&lt;Q&gt;US5745991068^FF_MKT_VAL(ANN_R,43831,44196,,,USD)&lt;/Q&gt;&lt;R&gt;1&lt;/R&gt;&lt;C&gt;1&lt;/C&gt;&lt;D xsi:type="xsd:double"&gt;14182.926&lt;/D&gt;&lt;/FQL&gt;&lt;FQL&gt;&lt;Q&gt;US4404521001^FF_PTX_INC(ANN_R,43466,43830,,,USD)&lt;/Q&gt;&lt;R&gt;1&lt;/R&gt;&lt;C&gt;1&lt;/C&gt;&lt;D xsi:type="xsd:double"&gt;1209.715&lt;/D&gt;&lt;/FQL&gt;&lt;FQL&gt;&lt;Q&gt;US45167R1041^FF_TAX_RATE(ANN_R,43831,44196)&lt;/Q&gt;&lt;R&gt;1&lt;/R&gt;&lt;C&gt;1&lt;/C&gt;&lt;D xsi:type="xsd:double"&gt;19.6798060977165&lt;/D&gt;&lt;/FQL&gt;&lt;FQL&gt;&lt;Q&gt;JP3422950000^FF_PTX_INC(ANN_R,42736,43100,,,USD)&lt;/Q&gt;&lt;R&gt;1&lt;/R&gt;&lt;C&gt;1&lt;/C&gt;&lt;D xsi:type="xsd:double"&gt;2009.51480275579&lt;/D&gt;&lt;/FQL&gt;&lt;FQL&gt;&lt;Q&gt;US45167R1041^FF_ASSETS(ANN_R,43831,44196,,,USD)&lt;/Q&gt;&lt;R&gt;1&lt;/R&gt;&lt;C&gt;1&lt;/C&gt;&lt;D xsi:type="xsd:double"&gt;4414.398&lt;/D&gt;&lt;/FQL&gt;&lt;FQL&gt;&lt;Q&gt;US45167R1041^FF_SHLDRS_EQ(ANN_R,43831,44196,,,USD)&lt;/Q&gt;&lt;R&gt;1&lt;/R&gt;&lt;C&gt;1&lt;/C&gt;&lt;D xsi:type="xsd:double"&gt;2540.203&lt;/D&gt;&lt;/FQL&gt;&lt;FQL&gt;&lt;Q&gt;US45167R1041^FF_MKT_VAL(ANN_R,43831,44196,,,USD)&lt;/Q&gt;&lt;R&gt;1&lt;/R&gt;&lt;C&gt;1&lt;/C&gt;&lt;D xsi:type="xsd:double"&gt;15131.3399664&lt;/D&gt;&lt;/FQL&gt;&lt;FQL&gt;&lt;Q&gt;US6311031081^FF_PTX_INC(ANN_R,41275,41639,,,USD)&lt;/Q&gt;&lt;R&gt;1&lt;/R&gt;&lt;C&gt;1&lt;/C&gt;&lt;D xsi:type="xsd:double"&gt;600&lt;/D&gt;&lt;/FQL&gt;&lt;FQL&gt;&lt;Q&gt;US4461501045^FF_TAX_RATE(ANN_R,43831,44196)&lt;/Q&gt;&lt;R&gt;1&lt;/R&gt;&lt;C&gt;1&lt;/C&gt;&lt;D xsi:type="xsd:double"&gt;15.9465020576132&lt;/D&gt;&lt;/FQL&gt;&lt;FQL&gt;&lt;Q&gt;DE0007165631^FF_PTX_INC(ANN_R,40909,41274,,,USD)&lt;/Q&gt;&lt;R&gt;1&lt;/R&gt;&lt;C&gt;1&lt;/C&gt;&lt;D xsi:type="xsd:double"&gt;120.650207555294&lt;/D&gt;&lt;/FQL&gt;&lt;FQL&gt;&lt;Q&gt;US4461501045^FF_ASSETS(ANN_R,43831,44196,,,USD)&lt;/Q&gt;&lt;R&gt;1&lt;/R&gt;&lt;C&gt;1&lt;/C&gt;&lt;D xsi:type="xsd:double"&gt;123038&lt;/D&gt;&lt;/FQL&gt;&lt;FQL&gt;&lt;Q&gt;US4461501045^FF_SHLDRS_EQ(ANN_R,43831,44196,,,USD)&lt;/Q&gt;&lt;R&gt;1&lt;/R&gt;&lt;C&gt;1&lt;/C&gt;&lt;D xsi:type="xsd:double"&gt;12993&lt;/D&gt;&lt;/FQL&gt;&lt;FQL&gt;&lt;Q&gt;US4461501045^FF_MKT_VAL(ANN_R,43831,44196,,,USD)&lt;/Q&gt;&lt;R&gt;1&lt;/R&gt;&lt;C&gt;1&lt;/C&gt;&lt;D xsi:type="xsd:double"&gt;12847.19528088&lt;/D&gt;&lt;/FQL&gt;&lt;FQL&gt;&lt;Q&gt;JP3143600009^FF_PTX_INC(ANN_R,43466,43830,,,USD)&lt;/Q&gt;&lt;R&gt;1&lt;/R&gt;&lt;C&gt;1&lt;/C&gt;&lt;D xsi:type="xsd:double"&gt;6270.66225004755&lt;/D&gt;&lt;/FQL&gt;&lt;FQL&gt;&lt;Q&gt;US8666741041^FF_TAX_RATE(ANN_R,43831,44196)&lt;/Q&gt;&lt;R&gt;1&lt;/R&gt;&lt;C&gt;1&lt;/C&gt;&lt;D xsi:type="xsd:double"&gt;-0.528375467015735&lt;/D&gt;&lt;/FQL&gt;&lt;FQL&gt;&lt;Q&gt;DE000A0D9PT0^FF_PTX_INC(ANN_R,42370,42735,,,USD)&lt;/Q&gt;&lt;R&gt;1&lt;/R&gt;&lt;C&gt;1&lt;/C&gt;&lt;D xsi:type="xsd:double"&gt;428.098331093788&lt;/D&gt;&lt;/FQL&gt;&lt;FQL&gt;&lt;Q&gt;US8666741041^FF_ASSETS(ANN_R,43831,44196,,,USD)&lt;/Q&gt;&lt;R&gt;1&lt;/R&gt;&lt;C&gt;1&lt;/C&gt;&lt;D xsi:type="xsd:double"&gt;11206.586&lt;/D&gt;&lt;/FQL&gt;&lt;FQL&gt;&lt;Q&gt;US8666741041^FF_SHLDRS_EQ(ANN_R,43831,44196,,,USD)&lt;/Q&gt;&lt;R&gt;1&lt;/R&gt;&lt;C&gt;1&lt;/C&gt;&lt;D xsi:type="xsd:double"&gt;5525.276&lt;/D&gt;&lt;/FQL&gt;&lt;FQL&gt;&lt;Q&gt;US8666741041^FF_MKT_VAL(ANN_R,43831,44196,,,USD)&lt;/Q&gt;&lt;R&gt;1&lt;/R&gt;&lt;C&gt;1&lt;/C&gt;&lt;D xsi:type="xsd:double"&gt;16353.7707&lt;/D&gt;&lt;/FQL&gt;&lt;FQL&gt;&lt;Q&gt;FR0010220475^FF_TAX_CF(ANN_R,43101,43465)&lt;/Q&gt;&lt;R&gt;1&lt;/R&gt;&lt;C&gt;1&lt;/C&gt;&lt;D xsi:type="xsd:double"&gt;93&lt;/D&gt;&lt;/FQL&gt;&lt;FQL&gt;&lt;Q&gt;US64110D1046^FF_TAX_RATE(ANN_R,43831,44196)&lt;/Q&gt;&lt;R&gt;1&lt;/R&gt;&lt;C&gt;1&lt;/C&gt;&lt;D xsi:type="xsd:double"&gt;13.2415254237288&lt;/D&gt;&lt;/FQL&gt;&lt;FQL&gt;&lt;Q&gt;JP3463000004^FF_PTX_INC(ANN_R,42370,42735,,,USD)&lt;/Q&gt;&lt;R&gt;1&lt;/R&gt;&lt;C&gt;1&lt;/C&gt;&lt;D xsi:type="xsd:double"&gt;1003.78660964966&lt;/D&gt;&lt;/FQL&gt;&lt;FQL&gt;&lt;Q&gt;US64110D1046^FF_ASSETS(ANN_R,43831,44196,,,USD)&lt;/Q&gt;&lt;R&gt;1&lt;/R&gt;&lt;C&gt;1&lt;/C&gt;&lt;D xsi:type="xsd:double"&gt;7522&lt;/D&gt;&lt;/FQL&gt;&lt;FQL&gt;&lt;Q&gt;US64110D1046^FF_SHLDRS_EQ(ANN_R,43831,44196,,,USD)&lt;/Q&gt;&lt;R&gt;1&lt;/R&gt;&lt;C&gt;1&lt;/C&gt;&lt;D xsi:type="xsd:double"&gt;242&lt;/D&gt;&lt;/FQL&gt;&lt;FQL&gt;&lt;Q&gt;US64110D1046^FF_MKT_VAL(ANN_R,43831,44196,,,USD)&lt;/Q&gt;&lt;R&gt;1&lt;/R&gt;&lt;C&gt;1&lt;/C&gt;&lt;D xsi:type="xsd:double"&gt;9430.14&lt;/D&gt;&lt;/FQL&gt;&lt;FQL&gt;&lt;Q&gt;JP3634600005^FF_TAX_CF(ANN_R,42736,43100)&lt;/Q&gt;&lt;R&gt;1&lt;/R&gt;&lt;C&gt;1&lt;/C&gt;&lt;D xsi:type="xsd:double"&gt;85630&lt;/D&gt;&lt;/FQL&gt;&lt;FQL&gt;&lt;Q&gt;US3724601055^FF_TAX_RATE(ANN_R,43831,44196)&lt;/Q&gt;&lt;R&gt;1&lt;/R&gt;&lt;C&gt;1&lt;/C&gt;&lt;D xsi:type="xsd:double"&gt;56.9296830518125&lt;/D&gt;&lt;/FQL&gt;&lt;FQL&gt;&lt;Q&gt;US74736K1016^FF_PTX_INC(ANN_R,40909,41274,,,USD)&lt;/Q&gt;&lt;R&gt;1&lt;/R&gt;&lt;C&gt;1&lt;/C&gt;&lt;D xsi:type="xsd:double"&gt;15.628&lt;/D&gt;&lt;/FQL&gt;&lt;FQL&gt;&lt;Q&gt;US3724601055^FF_ASSETS(ANN_R,43831,44196,,,USD)&lt;/Q&gt;&lt;R&gt;1&lt;/R&gt;&lt;C&gt;1&lt;/C&gt;&lt;D xsi:type="xsd:double"&gt;13440.215&lt;/D&gt;&lt;/FQL&gt;&lt;FQL&gt;&lt;Q&gt;US3724601055^FF_SHLDRS_EQ(ANN_R,43831,44196,,,USD)&lt;/Q&gt;&lt;R&gt;1&lt;/R&gt;&lt;C&gt;1&lt;/C&gt;&lt;D xsi:type="xsd:double"&gt;3204.796&lt;/D&gt;&lt;/FQL&gt;&lt;FQL&gt;&lt;Q&gt;US3724601055^FF_MKT_VAL(ANN_R,43831,44196,,,USD)&lt;/Q&gt;&lt;R&gt;1&lt;/R&gt;&lt;C&gt;1&lt;/C&gt;&lt;D xsi:type="xsd:double"&gt;14497.50586405&lt;/D&gt;&lt;/FQL&gt;&lt;FQL&gt;&lt;Q&gt;US5010441013^FF_PTX_INC(ANN_R,43101,43465,,,USD)&lt;/Q&gt;&lt;R&gt;1&lt;/R&gt;&lt;C&gt;1&lt;/C&gt;&lt;D xsi:type="xsd:double"&gt;1484&lt;/D&gt;&lt;/FQL&gt;&lt;FQL&gt;&lt;Q&gt;US6311031081^FF_TAX_RATE(ANN_R,43831,44196)&lt;/Q&gt;&lt;R&gt;1&lt;/R&gt;&lt;C&gt;1&lt;/C&gt;&lt;D xsi:type="xsd:double"&gt;23.019801980198&lt;/D&gt;&lt;/FQL&gt;&lt;FQL&gt;&lt;Q&gt;US8740541094^FF_PTX_INC(ANN_R,42370,42735,,,USD)&lt;/Q&gt;&lt;R&gt;1&lt;/R&gt;&lt;C&gt;1&lt;/C&gt;&lt;D xsi:type="xsd:double"&gt;-38.35&lt;/D&gt;&lt;/FQL&gt;&lt;FQL&gt;&lt;Q&gt;US6311031081^FF_ASSETS(ANN_R,43831,44196,,,USD)&lt;/Q&gt;&lt;R&gt;1&lt;/R&gt;&lt;C&gt;1&lt;/C&gt;&lt;D xsi:type="xsd:double"&gt;17979&lt;/D&gt;&lt;/FQL&gt;&lt;FQL&gt;&lt;Q&gt;US6311031081^FF_SHLDRS_EQ(ANN_R,43831,44196,,,USD)&lt;/Q&gt;&lt;R&gt;1&lt;/R&gt;&lt;C&gt;1&lt;/C&gt;&lt;D xsi:type="xsd:double"&gt;6433&lt;/D&gt;&lt;/FQL&gt;&lt;FQL&gt;&lt;Q&gt;US6311031081^FF_MKT_VAL(ANN_R,43831,44196,,,USD)&lt;/Q&gt;&lt;R&gt;1&lt;/R&gt;&lt;C&gt;1&lt;/C&gt;&lt;D xsi:type="xsd:double"&gt;21893.2976291908&lt;/D&gt;&lt;/FQL&gt;&lt;FQL&gt;&lt;Q&gt;SE0000115446^FF_TAX_CF(ANN_R,43101,43465)&lt;/Q&gt;&lt;R&gt;1&lt;/R&gt;&lt;C&gt;1&lt;/C&gt;&lt;D xsi:type="xsd:double"&gt;6838&lt;/D&gt;&lt;/FQL&gt;&lt;FQL&gt;&lt;Q&gt;US89400J1079^FF_TAX_RATE(ANN_R,43831,44196)&lt;/Q&gt;&lt;R&gt;1&lt;/R&gt;&lt;C&gt;1&lt;/C&gt;&lt;D xsi:type="xsd:double"&gt;21.4946070878274&lt;/D&gt;&lt;/FQL&gt;&lt;FQL&gt;&lt;Q&gt;US92343V1044^FF_PTX_INC(ANN_R,42005,42369,,,USD)&lt;/Q&gt;&lt;R&gt;1&lt;/R&gt;&lt;C&gt;1&lt;/C&gt;&lt;D xsi:type="xsd:double"&gt;28240&lt;/D&gt;&lt;/FQL&gt;&lt;FQL&gt;&lt;Q&gt;US89400J1079^FF_ASSETS(ANN_R,43831,44196,,,USD)&lt;/Q&gt;&lt;R&gt;1&lt;/R&gt;&lt;C&gt;1&lt;/C&gt;&lt;D xsi:type="xsd:double"&gt;7311.6&lt;/D&gt;&lt;/FQL&gt;&lt;FQL&gt;&lt;Q&gt;US89400J1079^FF_SHLDRS_EQ(ANN_R,43831,44196,,,USD)&lt;/Q&gt;&lt;R&gt;1&lt;/R&gt;&lt;C&gt;1&lt;/C&gt;&lt;D xsi:type="xsd:double"&gt;2540.2&lt;/D&gt;&lt;/FQL&gt;&lt;FQL&gt;&lt;Q&gt;US89400J1079^FF_MKT_VAL(ANN_R,43831,44196,,,USD)&lt;/Q&gt;&lt;R&gt;1&lt;/R&gt;&lt;C&gt;1&lt;/C&gt;&lt;D xsi:type="xsd:double"&gt;18901.41&lt;/D&gt;&lt;/FQL&gt;&lt;FQL&gt;&lt;Q&gt;JP3933800009^FF_PTX_INC(ANN_R,43466,43830,,,USD)&lt;/Q&gt;&lt;R&gt;1&lt;/R&gt;&lt;C&gt;1&lt;/C&gt;&lt;D xsi:type="xsd:double"&gt;1112.4971444346&lt;/D&gt;&lt;/FQL&gt;&lt;FQL&gt;&lt;Q&gt;US45784P1012^FF_TAX_RATE(ANN_R,43831,44196)&lt;/Q&gt;&lt;R&gt;1&lt;/R&gt;&lt;C&gt;1&lt;/C&gt;&lt;D xsi:type="xsd:double"&gt;29.8969072164948&lt;/D&gt;&lt;/FQL&gt;&lt;FQL&gt;&lt;Q&gt;JP3756100008^FF_TAX_CF(ANN_R,43101,43465,,,USD)&lt;/Q&gt;&lt;R&gt;1&lt;/R&gt;&lt;C&gt;1&lt;/C&gt;&lt;D xsi:type="xsd:double"&gt;210.114489331841&lt;/D&gt;&lt;/FQL&gt;&lt;FQL&gt;&lt;Q&gt;US45784P1012^FF_ASSETS(ANN_R,43831,44196,,,USD)&lt;/Q&gt;&lt;R&gt;1&lt;/R&gt;&lt;C&gt;1&lt;/C&gt;&lt;D xsi:type="xsd:double"&gt;1872.9&lt;/D&gt;&lt;/FQL&gt;&lt;FQL&gt;&lt;Q&gt;US45784P1012^FF_SHLDRS_EQ(ANN_R,43831,44196,,,USD)&lt;/Q&gt;&lt;R&gt;1&lt;/R&gt;&lt;C&gt;1&lt;/C&gt;&lt;D xsi:type="xsd:double"&gt;603.6&lt;/D&gt;&lt;/FQL&gt;&lt;FQL&gt;&lt;Q&gt;US45784P1012^FF_MKT_VAL(ANN_R,43831,44196,,,USD)&lt;/Q&gt;&lt;R&gt;1&lt;/R&gt;&lt;C&gt;1&lt;/C&gt;&lt;D xsi:type="xsd:double"&gt;16875.92571&lt;/D&gt;&lt;/FQL&gt;&lt;FQL&gt;&lt;Q&gt;US6934751057^FF_TAX_CF(ANN_R,42370,42735)&lt;/Q&gt;&lt;R&gt;1&lt;/R&gt;&lt;C&gt;1&lt;/C&gt;&lt;D xsi:type="xsd:double"&gt;547&lt;/D&gt;&lt;/FQL&gt;&lt;FQL&gt;&lt;Q&gt;US92556V1061^FF_TAX_RATE(ANN_R,43831,44196)&lt;/Q&gt;&lt;R&gt;0&lt;/R&gt;&lt;C&gt;0&lt;/C&gt;&lt;/FQL&gt;&lt;FQL&gt;&lt;Q&gt;US5303073051^FF_PTX_INC(ANN_R,41640,42004,,,USD)&lt;/Q&gt;&lt;R&gt;1&lt;/R&gt;&lt;C&gt;1&lt;/C&gt;&lt;D xsi:type="xsd:double"&gt;-202.291&lt;/D&gt;&lt;/FQL&gt;&lt;FQL&gt;&lt;Q&gt;US92556V1061^FF_ASSETS(ANN_R,43831,44196,,,USD)&lt;/Q&gt;&lt;R&gt;1&lt;/R&gt;&lt;C&gt;1&lt;/C&gt;&lt;D xsi:type="xsd:double"&gt;61553&lt;/D&gt;&lt;/FQL&gt;&lt;FQL&gt;&lt;Q&gt;US92556V1061^FF_SHLDRS_EQ(ANN_R,43831,44196,,,USD)&lt;/Q&gt;&lt;R&gt;1&lt;/R&gt;&lt;C&gt;1&lt;/C&gt;&lt;D xsi:type="xsd:double"&gt;22954.1&lt;/D&gt;&lt;/FQL&gt;&lt;FQL&gt;&lt;Q&gt;US92556V1061^FF_MKT_VAL(ANN_R,43831,44196,,,USD)&lt;/Q&gt;&lt;R&gt;1&lt;/R&gt;&lt;C&gt;1&lt;/C&gt;&lt;D xsi:type="xsd:double"&gt;22617.22436856&lt;/D&gt;&lt;/FQL&gt;&lt;FQL&gt;&lt;Q&gt;JP3386450005^FF_PTX_INC(ANN_R,42005,42369,,,USD)&lt;/Q&gt;&lt;R&gt;1&lt;/R&gt;&lt;C&gt;1&lt;/C&gt;&lt;D xsi:type="xsd:double"&gt;-2321.22838784195&lt;/D&gt;&lt;/FQL&gt;&lt;FQL&gt;&lt;Q&gt;US62944T1051^FF_TAX_RATE(ANN_R,43831,44196)&lt;/Q&gt;&lt;R&gt;1&lt;/R&gt;&lt;C&gt;1&lt;/C&gt;&lt;D xsi:type="xsd:double"&gt;16.3988486437799&lt;/D&gt;&lt;/FQL&gt;&lt;FQL&gt;&lt;Q&gt;JP3802300008^FF_PTX_INC(ANN_R,42370,42735,,,USD)&lt;/Q&gt;&lt;R&gt;1&lt;/R&gt;&lt;C&gt;1&lt;/C&gt;&lt;D xsi:type="xsd:double"&gt;797.07009952236&lt;/D&gt;&lt;/FQL&gt;&lt;FQL&gt;&lt;Q&gt;US62944T1051^FF_ASSETS(ANN_R,43831,44196,,,USD)&lt;/Q&gt;&lt;R&gt;1&lt;/R&gt;&lt;C&gt;1&lt;/C&gt;&lt;D xsi:type="xsd:double"&gt;5777.141&lt;/D&gt;&lt;/FQL&gt;&lt;FQL&gt;&lt;Q&gt;US62944T1051^FF_SHLDRS_EQ(ANN_R,43831,44196,,,USD)&lt;/Q&gt;&lt;R&gt;1&lt;/R&gt;&lt;C&gt;1&lt;/C&gt;&lt;D xsi:type="xsd:double"&gt;3103.074&lt;/D&gt;&lt;/FQL&gt;&lt;FQL&gt;&lt;Q&gt;US62944T1051^FF_MKT_VAL(ANN_R,43831,44196,,,USD)&lt;/Q&gt;&lt;R&gt;1&lt;/R&gt;&lt;C&gt;1&lt;/C&gt;&lt;D xsi:type="xsd:double"&gt;14642.1279568&lt;/D&gt;&lt;/FQL&gt;&lt;FQL&gt;&lt;Q&gt;FR0000130650^FF_PTX_INC(ANN_R,41275,41639,,,USD)&lt;/Q&gt;&lt;R&gt;1&lt;/R&gt;&lt;C&gt;1&lt;/C&gt;&lt;D xsi:type="xsd:double"&gt;691.697007323265&lt;/D&gt;&lt;/FQL&gt;&lt;FQL&gt;&lt;Q&gt;US29355A1079^FF_TAX_RATE(ANN_R,43831,44196)&lt;/Q&gt;&lt;R&gt;1&lt;/R&gt;&lt;C&gt;1&lt;/C&gt;&lt;D xsi:type="xsd:double"&gt;-12.21421991458&lt;/D&gt;&lt;/FQL&gt;&lt;FQL&gt;&lt;Q&gt;JP3902400005^FF_PTX_INC(ANN_R,42370,42735,,,USD)&lt;/Q&gt;&lt;R&gt;1&lt;/R&gt;&lt;C&gt;1&lt;/C&gt;&lt;D xsi:type="xsd:double"&gt;2652.10383605957&lt;/D&gt;&lt;/FQL&gt;&lt;FQL&gt;&lt;Q&gt;US29355A1079^FF_ASSETS(ANN_R,43831,44196,,,USD)&lt;/Q&gt;&lt;R&gt;1&lt;/R&gt;&lt;C&gt;1&lt;/C&gt;&lt;D xsi:type="xsd:double"&gt;1200.102&lt;/D&gt;&lt;/FQL&gt;&lt;FQL&gt;&lt;Q&gt;US29355A1079^FF_SHLDRS_EQ(ANN_R,43831,44196,,,USD)&lt;/Q&gt;&lt;R&gt;1&lt;/R&gt;&lt;C&gt;1&lt;/C&gt;&lt;D xsi:type="xsd:double"&gt;483.993&lt;/D&gt;&lt;/FQL&gt;&lt;FQL&gt;&lt;Q&gt;US29355A1079^FF_MKT_VAL(ANN_R,43831,44196,,,USD)&lt;/Q&gt;&lt;R&gt;1&lt;/R&gt;&lt;C&gt;1&lt;/C&gt;&lt;D xsi:type="xsd:double"&gt;22628.96214&lt;/D&gt;&lt;/FQL&gt;&lt;FQL&gt;&lt;Q&gt;US8326964058^FF_PTX_INC(ANN_R,43466,43830,,,USD)&lt;/Q&gt;&lt;R&gt;1&lt;/R&gt;&lt;C&gt;1&lt;/C&gt;&lt;D xsi:type="xsd:double"&gt;701.6&lt;/D&gt;&lt;/FQL&gt;&lt;FQL&gt;&lt;Q&gt;US0404131064^FF_TAX_RATE(ANN_R,43831,44196)&lt;/Q&gt;&lt;R&gt;1&lt;/R&gt;&lt;C&gt;1&lt;/C&gt;&lt;D xsi:type="xsd:double"&gt;14.1170961328419&lt;/D&gt;&lt;/FQL&gt;&lt;FQL&gt;&lt;Q&gt;TW0001216000^FF_TAX_CF(ANN_R,42736,43100,,,USD)&lt;/Q&gt;&lt;R&gt;1&lt;/R&gt;&lt;C&gt;1&lt;/C&gt;&lt;D xsi:type="xsd:double"&gt;215.952519589819&lt;/D&gt;&lt;/FQL&gt;&lt;FQL&gt;&lt;Q&gt;US0404131064^FF_ASSETS(ANN_R,43831,44196,,,USD)&lt;/Q&gt;&lt;R&gt;1&lt;/R&gt;&lt;C&gt;1&lt;/C&gt;&lt;D xsi:type="xsd:double"&gt;4738.919&lt;/D&gt;&lt;/FQL&gt;&lt;FQL&gt;&lt;Q&gt;US0404131064^FF_SHLDRS_EQ(ANN_R,43831,44196,,,USD)&lt;/Q&gt;&lt;R&gt;1&lt;/R&gt;&lt;C&gt;1&lt;/C&gt;&lt;D xsi:type="xsd:double"&gt;3320.291&lt;/D&gt;&lt;/FQL&gt;&lt;FQL&gt;&lt;Q&gt;US0404131064^FF_MKT_VAL(ANN_R,43831,44196,,,USD)&lt;/Q&gt;&lt;R&gt;1&lt;/R&gt;&lt;C&gt;1&lt;/C&gt;&lt;D xsi:type="xsd:double"&gt;22133.87918&lt;/D&gt;&lt;/FQL&gt;&lt;FQL&gt;&lt;Q&gt;NL0010545661^FF_PTX_INC(ANN_R,43466,43830,,,USD)&lt;/Q&gt;&lt;R&gt;1&lt;/R&gt;&lt;C&gt;1&lt;/C&gt;&lt;D xsi:type="xsd:double"&gt;1170&lt;/D&gt;&lt;/FQL&gt;&lt;FQL&gt;&lt;Q&gt;US72919P2020^FF_TAX_RATE(ANN_R,43831,44196)&lt;/Q&gt;&lt;R&gt;0&lt;/R&gt;&lt;C&gt;0&lt;/C&gt;&lt;/FQL&gt;&lt;FQL&gt;&lt;Q&gt;JP3910660004^FF_PTX_INC(ANN_R,41275,41639,,,USD)&lt;/Q&gt;&lt;R&gt;1&lt;/R&gt;&lt;C&gt;1&lt;/C&gt;&lt;D xsi:type="xsd:double"&gt;2443.26398052275&lt;/D&gt;&lt;/FQL&gt;&lt;FQL&gt;&lt;Q&gt;US72919P2020^FF_ASSETS(ANN_R,43831,44196,,,USD)&lt;/Q&gt;&lt;R&gt;1&lt;/R&gt;&lt;C&gt;1&lt;/C&gt;&lt;D xsi:type="xsd:double"&gt;2251.282&lt;/D&gt;&lt;/FQL&gt;&lt;FQL&gt;&lt;Q&gt;US72919P2020^FF_SHLDRS_EQ(ANN_R,43831,44196,,,USD)&lt;/Q&gt;&lt;R&gt;1&lt;/R&gt;&lt;C&gt;1&lt;/C&gt;&lt;D xsi:type="xsd:double"&gt;1466.919&lt;/D&gt;&lt;/FQL&gt;&lt;FQL&gt;&lt;Q&gt;US72919P2020^FF_MKT_VAL(ANN_R,43831,44196,,,USD)&lt;/Q&gt;&lt;R&gt;1&lt;/R&gt;&lt;C&gt;1&lt;/C&gt;&lt;D xsi:type="xsd:double"&gt;15532.52300791&lt;/D&gt;&lt;/FQL&gt;&lt;FQL&gt;&lt;Q&gt;US6092071058^FF_PTX_INC(ANN_R,43466,43830,,,USD)&lt;/Q&gt;&lt;R&gt;1&lt;/R&gt;&lt;C&gt;1&lt;/C&gt;&lt;D xsi:type="xsd:double"&gt;3445&lt;/D&gt;&lt;/FQL&gt;&lt;FQL&gt;&lt;Q&gt;US14149Y1082^FF_TAX_RATE(ANN_R,43831,44196)&lt;/Q&gt;&lt;R&gt;0&lt;/R&gt;&lt;C&gt;0&lt;/C&gt;&lt;/FQL&gt;&lt;FQL&gt;&lt;Q&gt;US64110D1046^FF_PTX_INC(ANN_R,41275,41639,,,USD)&lt;/Q&gt;&lt;R&gt;1&lt;/R&gt;&lt;C&gt;1&lt;/C&gt;&lt;D xsi:type="xsd:double"&gt;566.6&lt;/D&gt;&lt;/FQL&gt;&lt;FQL&gt;&lt;Q&gt;US14149Y1082^FF_ASSETS(ANN_R,43831,44196,,,USD)&lt;/Q&gt;&lt;R&gt;1&lt;/R&gt;&lt;C&gt;1&lt;/C&gt;&lt;D xsi:type="xsd:double"&gt;40766&lt;/D&gt;&lt;/FQL&gt;&lt;FQL&gt;&lt;Q&gt;US14149Y1082^FF_SHLDRS_EQ(ANN_R,43831,44196,,,USD)&lt;/Q&gt;&lt;R&gt;1&lt;/R&gt;&lt;C&gt;1&lt;/C&gt;&lt;D xsi:type="xsd:double"&gt;1789&lt;/D&gt;&lt;/FQL&gt;&lt;FQL&gt;&lt;Q&gt;US14149Y1082^FF_MKT_VAL(ANN_R,43831,44196,,,USD)&lt;/Q&gt;&lt;R&gt;1&lt;/R&gt;&lt;C&gt;1&lt;/C&gt;&lt;D xsi:type="xsd:double"&gt;15291.67&lt;/D&gt;&lt;/FQL&gt;&lt;FQL&gt;&lt;Q&gt;JP3386450005^FF_TAX_CF(ANN_R,43466,43830,,,USD)&lt;/Q&gt;&lt;R&gt;1&lt;/R&gt;&lt;C&gt;1&lt;/C&gt;&lt;D xsi:type="xsd:double"&gt;1621.38545886986&lt;/D&gt;&lt;/FQL&gt;&lt;FQL&gt;&lt;Q&gt;US4364401012^FF_TAX_RATE(ANN_R,43831,44196)&lt;/Q&gt;&lt;R&gt;1&lt;/R&gt;&lt;C&gt;1&lt;/C&gt;&lt;D xsi:type="xsd:double"&gt;-10.8394051302525&lt;/D&gt;&lt;/FQL&gt;&lt;FQL&gt;&lt;Q&gt;SE0000667891^FF_PTX_INC(ANN_R,42370,42735,,,USD)&lt;/Q&gt;&lt;R&gt;1&lt;/R&gt;&lt;C&gt;1&lt;/C&gt;&lt;D xsi:type="xsd:double"&gt;1092.06205271184&lt;/D&gt;&lt;/FQL&gt;&lt;FQL&gt;&lt;Q&gt;US4364401012^FF_ASSETS(ANN_R,43831,44196,,,USD)&lt;/Q&gt;&lt;R&gt;1&lt;/R&gt;&lt;C&gt;1&lt;/C&gt;&lt;D xsi:type="xsd:double"&gt;7195.8&lt;/D&gt;&lt;/FQL&gt;&lt;FQL&gt;&lt;Q&gt;US4364401012^FF_SHLDRS_EQ(ANN_R,43831,44196,,,USD)&lt;/Q&gt;&lt;R&gt;1&lt;/R&gt;&lt;C&gt;1&lt;/C&gt;&lt;D xsi:type="xsd:double"&gt;2705.2&lt;/D&gt;&lt;/FQL&gt;&lt;FQL&gt;&lt;Q&gt;US4364401012^FF_MKT_VAL(ANN_R,43831,44196,,,USD)&lt;/Q&gt;&lt;R&gt;1&lt;/R&gt;&lt;C&gt;1&lt;/C&gt;&lt;D xsi:type="xsd:double"&gt;16569.9963&lt;/D&gt;&lt;/FQL&gt;&lt;FQL&gt;&lt;Q&gt;JP3198900007^FF_PTX_INC(ANN_R,41640,42004,,,USD)&lt;/Q&gt;&lt;R&gt;1&lt;/R&gt;&lt;C&gt;1&lt;/C&gt;&lt;D xsi:type="xsd:double"&gt;1124.780885702&lt;/D&gt;&lt;/FQL&gt;&lt;FQL&gt;&lt;Q&gt;US42809H1077^FF_TAX_RATE(ANN_R,43831,44196)&lt;/Q&gt;&lt;R&gt;0&lt;/R&gt;&lt;C&gt;0&lt;/C&gt;&lt;/FQL&gt;&lt;FQL&gt;&lt;Q&gt;KR7005930003^FF_PTX_INC(ANN_R,40909,41274,,,USD)&lt;/Q&gt;&lt;R&gt;1&lt;/R&gt;&lt;C&gt;1&lt;/C&gt;&lt;D xsi:type="xsd:double"&gt;26552.5222700686&lt;/D&gt;&lt;/FQL&gt;&lt;FQL&gt;&lt;Q&gt;US42809H1077^FF_ASSETS(ANN_R,43831,44196,,,USD)&lt;/Q&gt;&lt;R&gt;1&lt;/R&gt;&lt;C&gt;1&lt;/C&gt;&lt;D xsi:type="xsd:double"&gt;18821&lt;/D&gt;&lt;/FQL&gt;&lt;FQL&gt;&lt;Q&gt;US42809H1077^FF_SHLDRS_EQ(ANN_R,43831,44196,,,USD)&lt;/Q&gt;&lt;R&gt;1&lt;/R&gt;&lt;C&gt;1&lt;/C&gt;&lt;D xsi:type="xsd:double"&gt;5366&lt;/D&gt;&lt;/FQL&gt;&lt;FQL&gt;&lt;Q&gt;US42809H1077^FF_MKT_VAL(ANN_R,43831,44196,,,USD)&lt;/Q&gt;&lt;R&gt;1&lt;/R&gt;&lt;C&gt;1&lt;/C&gt;&lt;D xsi:type="xsd:double"&gt;16205.47905668&lt;/D&gt;&lt;/FQL&gt;&lt;FQL&gt;&lt;Q&gt;US29355A1079^FF_TAX_CF(ANN_R,43101,43465,,,USD)&lt;/Q&gt;&lt;R&gt;1&lt;/R&gt;&lt;C&gt;1&lt;/C&gt;&lt;D xsi:type="xsd:double"&gt;0.775&lt;/D&gt;&lt;/FQL&gt;&lt;FQL&gt;&lt;Q&gt;US55261F1049^FF_TAX_RATE(ANN_R,43831,44196)&lt;/Q&gt;&lt;R&gt;1&lt;/R&gt;&lt;C&gt;1&lt;/C&gt;&lt;D xsi:type="xsd:double"&gt;20.472314755799&lt;/D&gt;&lt;/FQL&gt;&lt;FQL&gt;&lt;Q&gt;SE0000148884^FF_PTX_INC(ANN_R,40909,41274,,,USD)&lt;/Q&gt;&lt;R&gt;1&lt;/R&gt;&lt;C&gt;1&lt;/C&gt;&lt;D xsi:type="xsd:double"&gt;2098.45947217941&lt;/D&gt;&lt;/FQL&gt;&lt;FQL&gt;&lt;Q&gt;US55261F1049^FF_ASSETS(ANN_R,43831,44196,,,USD)&lt;/Q&gt;&lt;R&gt;1&lt;/R&gt;&lt;C&gt;1&lt;/C&gt;&lt;D xsi:type="xsd:double"&gt;142601.105&lt;/D&gt;&lt;/FQL&gt;&lt;FQL&gt;&lt;Q&gt;US55261F1049^FF_SHLDRS_EQ(ANN_R,43831,44196,,,USD)&lt;/Q&gt;&lt;R&gt;1&lt;/R&gt;&lt;C&gt;1&lt;/C&gt;&lt;D xsi:type="xsd:double"&gt;16187.283&lt;/D&gt;&lt;/FQL&gt;&lt;FQL&gt;&lt;Q&gt;US55261F1049^FF_MKT_VAL(ANN_R,43831,44196,,,USD)&lt;/Q&gt;&lt;R&gt;1&lt;/R&gt;&lt;C&gt;1&lt;/C&gt;&lt;D xsi:type="xsd:double"&gt;16336.8251437&lt;/D&gt;&lt;/FQL&gt;&lt;FQL&gt;&lt;Q&gt;US5018892084^FF_TAX_CF(ANN_R,43101,43465)&lt;/Q&gt;&lt;R&gt;1&lt;/R&gt;&lt;C&gt;1&lt;/C&gt;&lt;D xsi:type="xsd:double"&gt;200.098&lt;/D&gt;&lt;/FQL&gt;&lt;FQL&gt;&lt;Q&gt;US4932671088^FF_TAX_RATE(ANN_R,43831,44196)&lt;/Q&gt;&lt;R&gt;1&lt;/R&gt;&lt;C&gt;1&lt;/C&gt;&lt;D xsi:type="xsd:double"&gt;14.5886889460154&lt;/D&gt;&lt;/FQL&gt;&lt;FQL&gt;&lt;Q&gt;US00751Y1064^FF_PTX_INC(ANN_R,41640,42004,,,USD)&lt;/Q&gt;&lt;R&gt;1&lt;/R&gt;&lt;C&gt;1&lt;/C&gt;&lt;D xsi:type="xsd:double"&gt;781.394&lt;/D&gt;&lt;/FQL&gt;&lt;FQL&gt;&lt;Q&gt;US4932671088^FF_ASSETS(ANN_R,43831,44196,,,USD)&lt;/Q&gt;&lt;R&gt;1&lt;/R&gt;&lt;C&gt;1&lt;/C&gt;&lt;D xsi:type="xsd:double"&gt;171500&lt;/D&gt;&lt;/FQL&gt;&lt;FQL&gt;&lt;Q&gt;US4932671088^FF_SHLDRS_EQ(ANN_R,43831,44196,,,USD)&lt;/Q&gt;&lt;R&gt;1&lt;/R&gt;&lt;C&gt;1&lt;/C&gt;&lt;D xsi:type="xsd:double"&gt;17981&lt;/D&gt;&lt;/FQL&gt;&lt;FQL&gt;&lt;Q&gt;US4932671088^FF_MKT_VAL(ANN_R,43831,44196,,,USD)&lt;/Q&gt;&lt;R&gt;1&lt;/R&gt;&lt;C&gt;1&lt;/C&gt;&lt;D xsi:type="xsd:double"&gt;16012.43983659&lt;/D&gt;&lt;/FQL&gt;&lt;FQL&gt;&lt;Q&gt;US2310211063^FF_TAX_CF(ANN_R,43101,43465)&lt;/Q&gt;&lt;R&gt;1&lt;/R&gt;&lt;C&gt;1&lt;/C&gt;&lt;D xsi:type="xsd:double"&gt;699&lt;/D&gt;&lt;/FQL&gt;&lt;FQL&gt;&lt;Q&gt;US92276F1003^FF_TAX_RATE(ANN_R,43831,44196)&lt;/Q&gt;&lt;R&gt;1&lt;/R&gt;&lt;C&gt;1&lt;/C&gt;&lt;D xsi:type="xsd:double"&gt;-28.0092035131191&lt;/D&gt;&lt;/FQL&gt;&lt;FQL&gt;&lt;Q&gt;US8725901040^FF_PTX_INC(ANN_R,41275,41639,,,USD)&lt;/Q&gt;&lt;R&gt;1&lt;/R&gt;&lt;C&gt;1&lt;/C&gt;&lt;D xsi:type="xsd:double"&gt;51&lt;/D&gt;&lt;/FQL&gt;&lt;FQL&gt;&lt;Q&gt;US92276F1003^FF_ASSETS(ANN_R,43831,44196,,,USD)&lt;/Q&gt;&lt;R&gt;1&lt;/R&gt;&lt;C&gt;1&lt;/C&gt;&lt;D xsi:type="xsd:double"&gt;23929.404&lt;/D&gt;&lt;/FQL&gt;&lt;FQL&gt;&lt;Q&gt;US92276F1003^FF_SHLDRS_EQ(ANN_R,43831,44196,,,USD)&lt;/Q&gt;&lt;R&gt;1&lt;/R&gt;&lt;C&gt;1&lt;/C&gt;&lt;D xsi:type="xsd:double"&gt;10180.167&lt;/D&gt;&lt;/FQL&gt;&lt;FQL&gt;&lt;Q&gt;US92276F1003^FF_MKT_VAL(ANN_R,43831,44196,,,USD)&lt;/Q&gt;&lt;R&gt;1&lt;/R&gt;&lt;C&gt;1&lt;/C&gt;&lt;D xsi:type="xsd:double"&gt;18370.82536&lt;/D&gt;&lt;/FQL&gt;&lt;FQL&gt;&lt;Q&gt;TW0002317005^FF_TAX_CF(ANN_R,43101,43465)&lt;/Q&gt;&lt;R&gt;1&lt;/R&gt;&lt;C&gt;1&lt;/C&gt;&lt;D xsi:type="xsd:double"&gt;42141.231&lt;/D&gt;&lt;/FQL&gt;&lt;FQL&gt;&lt;Q&gt;IE00BQPVQZ61^FF_TAX_RATE(ANN_R,43831,44196)&lt;/Q&gt;&lt;R&gt;1&lt;/R&gt;&lt;C&gt;1&lt;/C&gt;&lt;D xsi:type="xsd:double"&gt;2.95011764120056&lt;/D&gt;&lt;/FQL&gt;&lt;FQL&gt;&lt;Q&gt;DE0007164600^FF_PTX_INC(ANN_R,42736,43100,,,USD)&lt;/Q&gt;&lt;R&gt;1&lt;/R&gt;&lt;C&gt;1&lt;/C&gt;&lt;D xsi:type="xsd:double"&gt;5672.3829780817&lt;/D&gt;&lt;/FQL&gt;&lt;FQL&gt;&lt;Q&gt;IE00BQPVQZ61^FF_ASSETS(ANN_R,43831,44196,,,USD)&lt;/Q&gt;&lt;R&gt;1&lt;/R&gt;&lt;C&gt;1&lt;/C&gt;&lt;D xsi:type="xsd:double"&gt;6072.616&lt;/D&gt;&lt;/FQL&gt;&lt;FQL&gt;&lt;Q&gt;IE00BQPVQZ61^FF_SHLDRS_EQ(ANN_R,43831,44196,,,USD)&lt;/Q&gt;&lt;R&gt;1&lt;/R&gt;&lt;C&gt;1&lt;/C&gt;&lt;D xsi:type="xsd:double"&gt;4025.351&lt;/D&gt;&lt;/FQL&gt;&lt;FQL&gt;&lt;Q&gt;IE00BQPVQZ61^FF_MKT_VAL(ANN_R,43831,44196,,,USD)&lt;/Q&gt;&lt;R&gt;1&lt;/R&gt;&lt;C&gt;1&lt;/C&gt;&lt;D xsi:type="xsd:double"&gt;16190.8240802&lt;/D&gt;&lt;/FQL&gt;&lt;FQL&gt;&lt;Q&gt;SE0012673267^FF_PTX_INC(ANN_R,42736,43100,,,USD)&lt;/Q&gt;&lt;R&gt;1&lt;/R&gt;&lt;C&gt;1&lt;/C&gt;&lt;D xsi:type="xsd:double"&gt;75.1926273572953&lt;/D&gt;&lt;/FQL&gt;&lt;FQL&gt;&lt;Q&gt;US8740541094^FF_TAX_RATE(ANN_R,43831,44196)&lt;/Q&gt;&lt;R&gt;1&lt;/R&gt;&lt;C&gt;1&lt;/C&gt;&lt;D xsi:type="xsd:double"&gt;11.7747399326846&lt;/D&gt;&lt;/FQL&gt;&lt;FQL&gt;&lt;Q&gt;DK0010268606^FF_TAX_CF(ANN_R,43831,44196,,,USD)&lt;/Q&gt;&lt;R&gt;1&lt;/R&gt;&lt;C&gt;1&lt;/C&gt;&lt;D xsi:type="xsd:double"&gt;249.654393463235&lt;/D&gt;&lt;/FQL&gt;&lt;FQL&gt;&lt;Q&gt;US8740541094^FF_ASSETS(ANN_R,43831,44196,,,USD)&lt;/Q&gt;&lt;R&gt;1&lt;/R&gt;&lt;C&gt;1&lt;/C&gt;&lt;D xsi:type="xsd:double"&gt;4948.832&lt;/D&gt;&lt;/FQL&gt;&lt;FQL&gt;&lt;Q&gt;US8740541094^FF_SHLDRS_EQ(ANN_R,43831,44196,,,USD)&lt;/Q&gt;&lt;R&gt;1&lt;/R&gt;&lt;C&gt;1&lt;/C&gt;&lt;D xsi:type="xsd:double"&gt;2539.244&lt;/D&gt;&lt;/FQL&gt;&lt;FQL&gt;&lt;Q&gt;US8740541094^FF_MKT_VAL(ANN_R,43831,44196,,,USD)&lt;/Q&gt;&lt;R&gt;1&lt;/R&gt;&lt;C&gt;1&lt;/C&gt;&lt;D xsi:type="xsd:double"&gt;13462.94666&lt;/D&gt;&lt;/FQL&gt;&lt;FQL&gt;&lt;Q&gt;SE0000667891^FF_PTX_INC(ANN_R,43466,43830,,,USD)&lt;/Q&gt;&lt;R&gt;1&lt;/R&gt;&lt;C&gt;1&lt;/C&gt;&lt;D xsi:type="xsd:double"&gt;1283.33808745444&lt;/D&gt;&lt;/FQL&gt;&lt;FQL&gt;&lt;Q&gt;US74736K1016^FF_TAX_RATE(ANN_R,43831,44196)&lt;/Q&gt;&lt;R&gt;1&lt;/R&gt;&lt;C&gt;1&lt;/C&gt;&lt;D xsi:type="xsd:double"&gt;15.3798258113995&lt;/D&gt;&lt;/FQL&gt;&lt;FQL&gt;&lt;Q&gt;CH0008742519^FF_TAX_CF(ANN_R,43101,43465,,,USD)&lt;/Q&gt;&lt;R&gt;1&lt;/R&gt;&lt;C&gt;1&lt;/C&gt;&lt;D xsi:type="xsd:double"&gt;300.410018205643&lt;/D&gt;&lt;/FQL&gt;&lt;FQL&gt;&lt;Q&gt;US74736K1016^FF_ASSETS(ANN_R,43831,44196,,,USD)&lt;/Q&gt;&lt;R&gt;1&lt;/R&gt;&lt;C&gt;1&lt;/C&gt;&lt;D xsi:type="xsd:double"&gt;6560.682&lt;/D&gt;&lt;/FQL&gt;&lt;FQL&gt;&lt;Q&gt;US74736K1016^FF_SHLDRS_EQ(ANN_R,43831,44196,,,USD)&lt;/Q&gt;&lt;R&gt;1&lt;/R&gt;&lt;C&gt;1&lt;/C&gt;&lt;D xsi:type="xsd:double"&gt;4292.665&lt;/D&gt;&lt;/FQL&gt;&lt;FQL&gt;&lt;Q&gt;US74736K1016^FF_MKT_VAL(ANN_R,43831,44196,,,USD)&lt;/Q&gt;&lt;R&gt;1&lt;/R&gt;&lt;C&gt;1&lt;/C&gt;&lt;D xsi:type="xsd:double"&gt;9249.09125&lt;/D&gt;&lt;/FQL&gt;&lt;FQL&gt;&lt;Q&gt;US0311001004^FF_PTX_INC(ANN_R,43466,43830,,,USD)&lt;/Q&gt;&lt;R&gt;1&lt;/R&gt;&lt;C&gt;1&lt;/C&gt;&lt;D xsi:type="xsd:double"&gt;1069.748&lt;/D&gt;&lt;/FQL&gt;&lt;FQL&gt;&lt;Q&gt;US5732841060^FF_TAX_RATE(ANN_R,43831,44196)&lt;/Q&gt;&lt;R&gt;1&lt;/R&gt;&lt;C&gt;1&lt;/C&gt;&lt;D xsi:type="xsd:double"&gt;18.9137523895198&lt;/D&gt;&lt;/FQL&gt;&lt;FQL&gt;&lt;Q&gt;JP3732000009^FF_PTX_INC(ANN_R,42736,43100,,,USD)&lt;/Q&gt;&lt;R&gt;1&lt;/R&gt;&lt;C&gt;1&lt;/C&gt;&lt;D xsi:type="xsd:double"&gt;5878.37926874869&lt;/D&gt;&lt;/FQL&gt;&lt;FQL&gt;&lt;Q&gt;US5732841060^FF_ASSETS(ANN_R,43831,44196,,,USD)&lt;/Q&gt;&lt;R&gt;1&lt;/R&gt;&lt;C&gt;1&lt;/C&gt;&lt;D xsi:type="xsd:double"&gt;10883.3&lt;/D&gt;&lt;/FQL&gt;&lt;FQL&gt;&lt;Q&gt;US5732841060^FF_SHLDRS_EQ(ANN_R,43831,44196,,,USD)&lt;/Q&gt;&lt;R&gt;1&lt;/R&gt;&lt;C&gt;1&lt;/C&gt;&lt;D xsi:type="xsd:double"&gt;5890.7&lt;/D&gt;&lt;/FQL&gt;&lt;FQL&gt;&lt;Q&gt;US5732841060^FF_MKT_VAL(ANN_R,43831,44196,,,USD)&lt;/Q&gt;&lt;R&gt;1&lt;/R&gt;&lt;C&gt;1&lt;/C&gt;&lt;D xsi:type="xsd:double"&gt;17691.331&lt;/D&gt;&lt;/FQL&gt;&lt;FQL&gt;&lt;Q&gt;JP3899600005^FF_TAX_CF(ANN_R,42736,43100)&lt;/Q&gt;&lt;R&gt;1&lt;/R&gt;&lt;C&gt;1&lt;/C&gt;&lt;D xsi:type="xsd:double"&gt;52189&lt;/D&gt;&lt;/FQL&gt;&lt;FQL&gt;&lt;Q&gt;US1156372096^FF_TAX_RATE(ANN_R,43831,44196)&lt;/Q&gt;&lt;R&gt;1&lt;/R&gt;&lt;C&gt;1&lt;/C&gt;&lt;D xsi:type="xsd:double"&gt;18.0376610505451&lt;/D&gt;&lt;/FQL&gt;&lt;FQL&gt;&lt;Q&gt;KR7036570000^FF_TAX_CF(ANN_R,43831,44196,,,USD)&lt;/Q&gt;&lt;R&gt;1&lt;/R&gt;&lt;C&gt;1&lt;/C&gt;&lt;D xsi:type="xsd:double"&gt;147.130972784384&lt;/D&gt;&lt;/FQL&gt;&lt;FQL&gt;&lt;Q&gt;US1156372096^FF_ASSETS(ANN_R,43831,44196,,,USD)&lt;/Q&gt;&lt;R&gt;1&lt;/R&gt;&lt;C&gt;1&lt;/C&gt;&lt;D xsi:type="xsd:double"&gt;5766&lt;/D&gt;&lt;/FQL&gt;&lt;FQL&gt;&lt;Q&gt;US1156372096^FF_SHLDRS_EQ(ANN_R,43831,44196,,,USD)&lt;/Q&gt;&lt;R&gt;1&lt;/R&gt;&lt;C&gt;1&lt;/C&gt;&lt;D xsi:type="xsd:double"&gt;1975&lt;/D&gt;&lt;/FQL&gt;&lt;FQL&gt;&lt;Q&gt;US1156372096^FF_MKT_VAL(ANN_R,43831,44196,,,USD)&lt;/Q&gt;&lt;R&gt;1&lt;/R&gt;&lt;C&gt;1&lt;/C&gt;&lt;D xsi:type="xsd:double"&gt;29744.5998&lt;/D&gt;&lt;/FQL&gt;&lt;FQL&gt;&lt;Q&gt;US4932671088^FF_PTX_INC(ANN_R,43466,43830,,,USD)&lt;/Q&gt;&lt;R&gt;1&lt;/R&gt;&lt;C&gt;1&lt;/C&gt;&lt;D xsi:type="xsd:double"&gt;2022&lt;/D&gt;&lt;/FQL&gt;&lt;FQL&gt;&lt;Q&gt;US87165B1035^FF_TAX_RATE(ANN_R,43831,44196)&lt;/Q&gt;&lt;R&gt;1&lt;/R&gt;&lt;C&gt;1&lt;/C&gt;&lt;D xsi:type="xsd:double"&gt;22.9271007234279&lt;/D&gt;&lt;/FQL&gt;&lt;FQL&gt;&lt;Q&gt;JP3732000009^FF_TAX_CF(ANN_R,41640,42004,,,USD)&lt;/Q&gt;&lt;R&gt;0&lt;/R&gt;&lt;C&gt;0&lt;/C&gt;&lt;/FQL&gt;&lt;FQL&gt;&lt;Q&gt;US87165B1035^FF_ASSETS(ANN_R,43831,44196,,,USD)&lt;/Q&gt;&lt;R&gt;1&lt;/R&gt;&lt;C&gt;1&lt;/C&gt;&lt;D xsi:type="xsd:double"&gt;95948&lt;/D&gt;&lt;/FQL&gt;&lt;FQL&gt;&lt;Q&gt;US87165B1035^FF_SHLDRS_EQ(ANN_R,43831,44196,,,USD)&lt;/Q&gt;&lt;R&gt;1&lt;/R&gt;&lt;C&gt;1&lt;/C&gt;&lt;D xsi:type="xsd:double"&gt;12701&lt;/D&gt;&lt;/FQL&gt;&lt;FQL&gt;&lt;Q&gt;US87165B1035^FF_MKT_VAL(ANN_R,43831,44196,,,USD)&lt;/Q&gt;&lt;R&gt;1&lt;/R&gt;&lt;C&gt;1&lt;/C&gt;&lt;D xsi:type="xsd:double"&gt;20270.9714805&lt;/D&gt;&lt;/FQL&gt;&lt;FQL&gt;&lt;Q&gt;JP3143600009^FF_TAX_CF(ANN_R,43101,43465)&lt;/Q&gt;&lt;R&gt;1&lt;/R&gt;&lt;C&gt;1&lt;/C&gt;&lt;D xsi:type="xsd:double"&gt;85832&lt;/D&gt;&lt;/FQL&gt;&lt;FQL&gt;&lt;Q&gt;US30063P1057^FF_TAX_RATE(ANN_R,43831,44196)&lt;/Q&gt;&lt;R&gt;0&lt;/R&gt;&lt;C&gt;0&lt;/C&gt;&lt;/FQL&gt;&lt;FQL&gt;&lt;Q&gt;KR7005490008^FF_TAX_CF(ANN_R,43466,43830,,,USD)&lt;/Q&gt;&lt;R&gt;1&lt;/R&gt;&lt;C&gt;1&lt;/C&gt;&lt;D xsi:type="xsd:double"&gt;1297.39061845739&lt;/D&gt;&lt;/FQL&gt;&lt;FQL&gt;&lt;Q&gt;US30063P1057^FF_ASSETS(ANN_R,43831,44196,,,USD)&lt;/Q&gt;&lt;R&gt;1&lt;/R&gt;&lt;C&gt;1&lt;/C&gt;&lt;D xsi:type="xsd:double"&gt;5152.52&lt;/D&gt;&lt;/FQL&gt;&lt;FQL&gt;&lt;Q&gt;US30063P1057^FF_SHLDRS_EQ(ANN_R,43831,44196,,,USD)&lt;/Q&gt;&lt;R&gt;1&lt;/R&gt;&lt;C&gt;1&lt;/C&gt;&lt;D xsi:type="xsd:double"&gt;2235.553&lt;/D&gt;&lt;/FQL&gt;&lt;FQL&gt;&lt;Q&gt;US30063P1057^FF_MKT_VAL(ANN_R,43831,44196,,,USD)&lt;/Q&gt;&lt;R&gt;1&lt;/R&gt;&lt;C&gt;1&lt;/C&gt;&lt;D xsi:type="xsd:double"&gt;21122.0075909&lt;/D&gt;&lt;/FQL&gt;&lt;FQL&gt;&lt;Q&gt;DE000BAY0017^FF_PTX_INC(ANN_R,41275,41639,,,USD)&lt;/Q&gt;&lt;R&gt;1&lt;/R&gt;&lt;C&gt;1&lt;/C&gt;&lt;D xsi:type="xsd:double"&gt;5606.53132963181&lt;/D&gt;&lt;/FQL&gt;&lt;FQL&gt;&lt;Q&gt;US9291601097^FF_TAX_RATE(ANN_R,43831,44196)&lt;/Q&gt;&lt;R&gt;1&lt;/R&gt;&lt;C&gt;1&lt;/C&gt;&lt;D xsi:type="xsd:double"&gt;20.9469506505799&lt;/D&gt;&lt;/FQL&gt;&lt;FQL&gt;&lt;Q&gt;ES0105066007^FF_PTX_INC(ANN_R,41640,42004,,,USD)&lt;/Q&gt;&lt;R&gt;1&lt;/R&gt;&lt;C&gt;1&lt;/C&gt;&lt;D xsi:type="xsd:double"&gt;101.414677657127&lt;/D&gt;&lt;/FQL&gt;&lt;FQL&gt;&lt;Q&gt;US9291601097^FF_ASSETS(ANN_R,43831,44196,,,USD)&lt;/Q&gt;&lt;R&gt;1&lt;/R&gt;&lt;C&gt;1&lt;/C&gt;&lt;D xsi:type="xsd:double"&gt;11885.906&lt;/D&gt;&lt;/FQL&gt;&lt;FQL&gt;&lt;Q&gt;US9291601097^FF_SHLDRS_EQ(ANN_R,43831,44196,,,USD)&lt;/Q&gt;&lt;R&gt;1&lt;/R&gt;&lt;C&gt;1&lt;/C&gt;&lt;D xsi:type="xsd:double"&gt;6027.33&lt;/D&gt;&lt;/FQL&gt;&lt;FQL&gt;&lt;Q&gt;US9291601097^FF_MKT_VAL(ANN_R,43831,44196,,,USD)&lt;/Q&gt;&lt;R&gt;1&lt;/R&gt;&lt;C&gt;1&lt;/C&gt;&lt;D xsi:type="xsd:double"&gt;19653.44796&lt;/D&gt;&lt;/FQL&gt;&lt;FQL&gt;&lt;Q&gt;US5128071082^FF_TAX_CF(ANN_R,40909,41274,,,USD)&lt;/Q&gt;&lt;R&gt;1&lt;/R&gt;&lt;C&gt;1&lt;/C&gt;&lt;D xsi:type="xsd:double"&gt;29.113&lt;/D&gt;&lt;/FQL&gt;&lt;FQL&gt;&lt;Q&gt;US5303073051^FF_TAX_RATE(ANN_R,43831,44196)&lt;/Q&gt;&lt;R&gt;1&lt;/R&gt;&lt;C&gt;1&lt;/C&gt;&lt;D xsi:type="xsd:double"&gt;-10.0904018938712&lt;/D&gt;&lt;/FQL&gt;&lt;FQL&gt;&lt;Q&gt;JP3351600006^FF_PTX_INC(ANN_R,41275,41639,,,USD)&lt;/Q&gt;&lt;R&gt;1&lt;/R&gt;&lt;C&gt;1&lt;/C&gt;&lt;D xsi:type="xsd:double"&gt;-77.7014008536935&lt;/D&gt;&lt;/FQL&gt;&lt;FQL&gt;&lt;Q&gt;US5303073051^FF_ASSETS(ANN_R,43831,44196,,,USD)&lt;/Q&gt;&lt;R&gt;1&lt;/R&gt;&lt;C&gt;1&lt;/C&gt;&lt;D xsi:type="xsd:double"&gt;21706.705&lt;/D&gt;&lt;/FQL&gt;&lt;FQL&gt;&lt;Q&gt;US5303073051^FF_SHLDRS_EQ(ANN_R,43831,44196,,,USD)&lt;/Q&gt;&lt;R&gt;1&lt;/R&gt;&lt;C&gt;1&lt;/C&gt;&lt;D xsi:type="xsd:double"&gt;13705.576&lt;/D&gt;&lt;/FQL&gt;&lt;FQL&gt;&lt;Q&gt;US5303073051^FF_MKT_VAL(ANN_R,43831,44196,,,USD)&lt;/Q&gt;&lt;R&gt;1&lt;/R&gt;&lt;C&gt;1&lt;/C&gt;&lt;D xsi:type="xsd:double"&gt;31123.76639865&lt;/D&gt;&lt;/FQL&gt;&lt;FQL&gt;&lt;Q&gt;KR7105560007^FF_TAX_CF(ANN_R,40909,41274,,,USD)&lt;/Q&gt;&lt;R&gt;0&lt;/R&gt;&lt;C&gt;0&lt;/C&gt;&lt;/FQL&gt;&lt;FQL&gt;&lt;Q&gt;US0152711091^FF_TAX_RATE(ANN_R,43831,44196)&lt;/Q&gt;&lt;R&gt;1&lt;/R&gt;&lt;C&gt;1&lt;/C&gt;&lt;D xsi:type="xsd:double"&gt;0&lt;/D&gt;&lt;/FQL&gt;&lt;FQL&gt;&lt;Q&gt;US6934751057^FF_PTX_INC(ANN_R,41640,42004,,,USD)&lt;/Q&gt;&lt;R&gt;1&lt;/R&gt;&lt;C&gt;1&lt;/C&gt;&lt;D xsi:type="xsd:double"&gt;5614&lt;/D&gt;&lt;/FQL&gt;&lt;FQL&gt;&lt;Q&gt;US0152711091^FF_ASSETS(ANN_R,43831,44196,,,USD)&lt;/Q&gt;&lt;R&gt;1&lt;/R&gt;&lt;C&gt;1&lt;/C&gt;&lt;D xsi:type="xsd:double"&gt;22827.878&lt;/D&gt;&lt;/FQL&gt;&lt;FQL&gt;&lt;Q&gt;US0152711091^FF_SHLDRS_EQ(ANN_R,43831,44196,,,USD)&lt;/Q&gt;&lt;R&gt;1&lt;/R&gt;&lt;C&gt;1&lt;/C&gt;&lt;D xsi:type="xsd:double"&gt;11725.712&lt;/D&gt;&lt;/FQL&gt;&lt;FQL&gt;&lt;Q&gt;US0152711091^FF_MKT_VAL(ANN_R,43831,44196,,,USD)&lt;/Q&gt;&lt;R&gt;1&lt;/R&gt;&lt;C&gt;1&lt;/C&gt;&lt;D xsi:type="xsd:double"&gt;24360.95043438&lt;/D&gt;&lt;/FQL&gt;&lt;FQL&gt;&lt;Q&gt;DE0005785604^FF_TAX_CF(ANN_R,43831,44196)&lt;/Q&gt;&lt;R&gt;1&lt;/R&gt;&lt;C&gt;1&lt;/C&gt;&lt;D xsi:type="xsd:double"&gt;765&lt;/D&gt;&lt;/FQL&gt;&lt;FQL&gt;&lt;Q&gt;US4165151048^FF_TAX_RATE(ANN_R,43831,44196)&lt;/Q&gt;&lt;R&gt;1&lt;/R&gt;&lt;C&gt;1&lt;/C&gt;&lt;D xsi:type="xsd:double"&gt;18.0660377358491&lt;/D&gt;&lt;/FQL&gt;&lt;FQL&gt;&lt;Q&gt;US0584981064^FF_TAX_CF(ANN_R,43101,43465,,,USD)&lt;/Q&gt;&lt;R&gt;1&lt;/R&gt;&lt;C&gt;1&lt;/C&gt;&lt;D xsi:type="xsd:double"&gt;143&lt;/D&gt;&lt;/FQL&gt;&lt;FQL&gt;&lt;Q&gt;US4165151048^FF_ASSETS(ANN_R,43831,44196,,,USD)&lt;/Q&gt;&lt;R&gt;1&lt;/R&gt;&lt;C&gt;1&lt;/C&gt;&lt;D xsi:type="xsd:double"&gt;69198&lt;/D&gt;&lt;/FQL&gt;&lt;FQL&gt;&lt;Q&gt;US4165151048^FF_SHLDRS_EQ(ANN_R,43831,44196,,,USD)&lt;/Q&gt;&lt;R&gt;1&lt;/R&gt;&lt;C&gt;1&lt;/C&gt;&lt;D xsi:type="xsd:double"&gt;18556&lt;/D&gt;&lt;/FQL&gt;&lt;FQL&gt;&lt;Q&gt;US4165151048^FF_MKT_VAL(ANN_R,43831,44196,,,USD)&lt;/Q&gt;&lt;R&gt;1&lt;/R&gt;&lt;C&gt;1&lt;/C&gt;&lt;D xsi:type="xsd:double"&gt;17558.7686892&lt;/D&gt;&lt;/FQL&gt;&lt;FQL&gt;&lt;Q&gt;SE0009922164^FF_TAX_CF(ANN_R,40909,41274,,,USD)&lt;/Q&gt;&lt;R&gt;0&lt;/R&gt;&lt;C&gt;0&lt;/C&gt;&lt;/FQL&gt;&lt;FQL&gt;&lt;Q&gt;US3635761097^FF_TAX_RATE(ANN_R,43831,44196)&lt;/Q&gt;&lt;R&gt;1&lt;/R&gt;&lt;C&gt;1&lt;/C&gt;&lt;D xsi:type="xsd:double"&gt;1.46974394304742&lt;/D&gt;&lt;/FQL&gt;&lt;FQL&gt;&lt;Q&gt;NL0010773842^FF_PTX_INC(ANN_R,41640,42004,,,USD)&lt;/Q&gt;&lt;R&gt;1&lt;/R&gt;&lt;C&gt;1&lt;/C&gt;&lt;D xsi:type="xsd:double"&gt;764.03231048584&lt;/D&gt;&lt;/FQL&gt;&lt;FQL&gt;&lt;Q&gt;US3635761097^FF_ASSETS(ANN_R,43831,44196,,,USD)&lt;/Q&gt;&lt;R&gt;1&lt;/R&gt;&lt;C&gt;1&lt;/C&gt;&lt;D xsi:type="xsd:double"&gt;22331.4&lt;/D&gt;&lt;/FQL&gt;&lt;FQL&gt;&lt;Q&gt;US3635761097^FF_SHLDRS_EQ(ANN_R,43831,44196,,,USD)&lt;/Q&gt;&lt;R&gt;1&lt;/R&gt;&lt;C&gt;1&lt;/C&gt;&lt;D xsi:type="xsd:double"&gt;6186.2&lt;/D&gt;&lt;/FQL&gt;&lt;FQL&gt;&lt;Q&gt;US3635761097^FF_MKT_VAL(ANN_R,43831,44196,,,USD)&lt;/Q&gt;&lt;R&gt;1&lt;/R&gt;&lt;C&gt;1&lt;/C&gt;&lt;D xsi:type="xsd:double"&gt;23962.627&lt;/D&gt;&lt;/FQL&gt;&lt;FQL&gt;&lt;Q&gt;JP3258000003^FF_PTX_INC(ANN_R,42736,43100,,,USD)&lt;/Q&gt;&lt;R&gt;1&lt;/R&gt;&lt;C&gt;1&lt;/C&gt;&lt;D xsi:type="xsd:double"&gt;2084.21781051159&lt;/D&gt;&lt;/FQL&gt;&lt;FQL&gt;&lt;Q&gt;US6703461052^FF_TAX_RATE(ANN_R,43831,44196)&lt;/Q&gt;&lt;R&gt;1&lt;/R&gt;&lt;C&gt;1&lt;/C&gt;&lt;D xsi:type="xsd:double"&gt;-0.0586448491869909&lt;/D&gt;&lt;/FQL&gt;&lt;FQL&gt;&lt;Q&gt;TW0001216000^FF_PTX_INC(ANN_R,42005,42369,,,USD)&lt;/Q&gt;&lt;R&gt;1&lt;/R&gt;&lt;C&gt;1&lt;/C&gt;&lt;D xsi:type="xsd:double"&gt;717.93788907966&lt;/D&gt;&lt;/FQL&gt;&lt;FQL&gt;&lt;Q&gt;US6703461052^FF_ASSETS(ANN_R,43831,44196,,,USD)&lt;/Q&gt;&lt;R&gt;1&lt;/R&gt;&lt;C&gt;1&lt;/C&gt;&lt;D xsi:type="xsd:double"&gt;20125.394&lt;/D&gt;&lt;/FQL&gt;&lt;FQL&gt;&lt;Q&gt;US6703461052^FF_SHLDRS_EQ(ANN_R,43831,44196,,,USD)&lt;/Q&gt;&lt;R&gt;1&lt;/R&gt;&lt;C&gt;1&lt;/C&gt;&lt;D xsi:type="xsd:double"&gt;10788.665&lt;/D&gt;&lt;/FQL&gt;&lt;FQL&gt;&lt;Q&gt;US6703461052^FF_MKT_VAL(ANN_R,43831,44196,,,USD)&lt;/Q&gt;&lt;R&gt;1&lt;/R&gt;&lt;C&gt;1&lt;/C&gt;&lt;D xsi:type="xsd:double"&gt;16076.41155&lt;/D&gt;&lt;/FQL&gt;&lt;FQL&gt;&lt;Q&gt;JP3240400006^FF_PTX_INC(ANN_R,41640,42004,,,USD)&lt;/Q&gt;&lt;R&gt;1&lt;/R&gt;&lt;C&gt;1&lt;/C&gt;&lt;D xsi:type="xsd:double"&gt;222.39856370911&lt;/D&gt;&lt;/FQL&gt;&lt;FQL&gt;&lt;Q&gt;US57772K1016^FF_TAX_RATE(ANN_R,43831,44196)&lt;/Q&gt;&lt;R&gt;1&lt;/R&gt;&lt;C&gt;1&lt;/C&gt;&lt;D xsi:type="xsd:double"&gt;3.45113376277105&lt;/D&gt;&lt;/FQL&gt;&lt;FQL&gt;&lt;Q&gt;CH0012549785^FF_PTX_INC(ANN_R,42370,42735,,,USD)&lt;/Q&gt;&lt;R&gt;1&lt;/R&gt;&lt;C&gt;1&lt;/C&gt;&lt;D xsi:type="xsd:double"&gt;406.522031821251&lt;/D&gt;&lt;/FQL&gt;&lt;FQL&gt;&lt;Q&gt;US57772K1016^FF_ASSETS(ANN_R,43831,44196,,,USD)&lt;/Q&gt;&lt;R&gt;1&lt;/R&gt;&lt;C&gt;1&lt;/C&gt;&lt;D xsi:type="xsd:double"&gt;3629.303&lt;/D&gt;&lt;/FQL&gt;&lt;FQL&gt;&lt;Q&gt;US57772K1016^FF_SHLDRS_EQ(ANN_R,43831,44196,,,USD)&lt;/Q&gt;&lt;R&gt;1&lt;/R&gt;&lt;C&gt;1&lt;/C&gt;&lt;D xsi:type="xsd:double"&gt;1657.457&lt;/D&gt;&lt;/FQL&gt;&lt;FQL&gt;&lt;Q&gt;US57772K1016^FF_MKT_VAL(ANN_R,43831,44196,,,USD)&lt;/Q&gt;&lt;R&gt;1&lt;/R&gt;&lt;C&gt;1&lt;/C&gt;&lt;D xsi:type="xsd:double"&gt;15794.3824&lt;/D&gt;&lt;/FQL&gt;&lt;FQL&gt;&lt;Q&gt;US8545021011^FF_PTX_INC(ANN_R,43466,43830,,,USD)&lt;/Q&gt;&lt;R&gt;1&lt;/R&gt;&lt;C&gt;1&lt;/C&gt;&lt;D xsi:type="xsd:double"&gt;1094.4&lt;/D&gt;&lt;/FQL&gt;&lt;FQL&gt;&lt;Q&gt;US34959E1091^FF_TAX_RATE(ANN_R,43831,44196)&lt;/Q&gt;&lt;R&gt;1&lt;/R&gt;&lt;C&gt;1&lt;/C&gt;&lt;D xsi:type="xsd:double"&gt;9.8209340963633&lt;/D&gt;&lt;/FQL&gt;&lt;FQL&gt;&lt;Q&gt;KR7005490008^FF_PTX_INC(ANN_R,41275,41639,,,USD)&lt;/Q&gt;&lt;R&gt;1&lt;/R&gt;&lt;C&gt;1&lt;/C&gt;&lt;D xsi:type="xsd:double"&gt;1941.96081179345&lt;/D&gt;&lt;/FQL&gt;&lt;FQL&gt;&lt;Q&gt;US34959E1091^FF_ASSETS(ANN_R,43831,44196,,,USD)&lt;/Q&gt;&lt;R&gt;1&lt;/R&gt;&lt;C&gt;1&lt;/C&gt;&lt;D xsi:type="xsd:double"&gt;4044.5&lt;/D&gt;&lt;/FQL&gt;&lt;FQL&gt;&lt;Q&gt;US34959E1091^FF_SHLDRS_EQ(ANN_R,43831,44196,,,USD)&lt;/Q&gt;&lt;R&gt;1&lt;/R&gt;&lt;C&gt;1&lt;/C&gt;&lt;D xsi:type="xsd:double"&gt;856&lt;/D&gt;&lt;/FQL&gt;&lt;FQL&gt;&lt;Q&gt;US34959E1091^FF_MKT_VAL(ANN_R,43831,44196,,,USD)&lt;/Q&gt;&lt;R&gt;1&lt;/R&gt;&lt;C&gt;1&lt;/C&gt;&lt;D xsi:type="xsd:double"&gt;24136.125&lt;/D&gt;&lt;/FQL&gt;&lt;FQL&gt;&lt;Q&gt;JP3197800000^FF_PTX_INC(ANN_R,43466,43830,,,USD)&lt;/Q&gt;&lt;R&gt;1&lt;/R&gt;&lt;C&gt;1&lt;/C&gt;&lt;D xsi:type="xsd:double"&gt;594.365824624896&lt;/D&gt;&lt;/FQL&gt;&lt;FQL&gt;&lt;Q&gt;US9892071054^FF_TAX_RATE(ANN_R,43831,44196)&lt;/Q&gt;&lt;R&gt;1&lt;/R&gt;&lt;C&gt;1&lt;/C&gt;&lt;D xsi:type="xsd:double"&gt;10&lt;/D&gt;&lt;/FQL&gt;&lt;FQL&gt;&lt;Q&gt;US98978V1035^FF_TAX_CF(ANN_R,43831,44196,,,USD)&lt;/Q&gt;&lt;R&gt;1&lt;/R&gt;&lt;C&gt;1&lt;/C&gt;&lt;D xsi:type="xsd:double"&gt;418&lt;/D&gt;&lt;/FQL&gt;&lt;FQL&gt;&lt;Q&gt;US9892071054^FF_ASSETS(ANN_R,43831,44196,,,USD)&lt;/Q&gt;&lt;R&gt;1&lt;/R&gt;&lt;C&gt;1&lt;/C&gt;&lt;D xsi:type="xsd:double"&gt;5375&lt;/D&gt;&lt;/FQL&gt;&lt;FQL&gt;&lt;Q&gt;US9892071054^FF_SHLDRS_EQ(ANN_R,43831,44196,,,USD)&lt;/Q&gt;&lt;R&gt;1&lt;/R&gt;&lt;C&gt;1&lt;/C&gt;&lt;D xsi:type="xsd:double"&gt;2144&lt;/D&gt;&lt;/FQL&gt;&lt;FQL&gt;&lt;Q&gt;US9892071054^FF_MKT_VAL(ANN_R,43831,44196,,,USD)&lt;/Q&gt;&lt;R&gt;1&lt;/R&gt;&lt;C&gt;1&lt;/C&gt;&lt;D xsi:type="xsd:double"&gt;20547.08197506&lt;/D&gt;&lt;/FQL&gt;&lt;FQL&gt;&lt;Q&gt;SE0012673267^FF_PTX_INC(ANN_R,41640,42004,,,USD)&lt;/Q&gt;&lt;R&gt;1&lt;/R&gt;&lt;C&gt;1&lt;/C&gt;&lt;D xsi:type="xsd:double"&gt;17.3777565696224&lt;/D&gt;&lt;/FQL&gt;&lt;FQL&gt;&lt;Q&gt;US6792951054^FF_TAX_RATE(ANN_R,43831,44196)&lt;/Q&gt;&lt;R&gt;0&lt;/R&gt;&lt;C&gt;0&lt;/C&gt;&lt;/FQL&gt;&lt;FQL&gt;&lt;Q&gt;ES0148396007^FF_PTX_INC(ANN_R,42370,42735,,,USD)&lt;/Q&gt;&lt;R&gt;1&lt;/R&gt;&lt;C&gt;1&lt;/C&gt;&lt;D xsi:type="xsd:double"&gt;4067.19028510082&lt;/D&gt;&lt;/FQL&gt;&lt;FQL&gt;&lt;Q&gt;US6792951054^FF_ASSETS(ANN_R,43831,44196,,,USD)&lt;/Q&gt;&lt;R&gt;1&lt;/R&gt;&lt;C&gt;1&lt;/C&gt;&lt;D xsi:type="xsd:double"&gt;1955.395&lt;/D&gt;&lt;/FQL&gt;&lt;FQL&gt;&lt;Q&gt;US6792951054^FF_SHLDRS_EQ(ANN_R,43831,44196,,,USD)&lt;/Q&gt;&lt;R&gt;1&lt;/R&gt;&lt;C&gt;1&lt;/C&gt;&lt;D xsi:type="xsd:double"&gt;405.344&lt;/D&gt;&lt;/FQL&gt;&lt;FQL&gt;&lt;Q&gt;US6792951054^FF_MKT_VAL(ANN_R,43831,44196,,,USD)&lt;/Q&gt;&lt;R&gt;1&lt;/R&gt;&lt;C&gt;1&lt;/C&gt;&lt;D xsi:type="xsd:double"&gt;15703.7764364&lt;/D&gt;&lt;/FQL&gt;&lt;FQL&gt;&lt;Q&gt;US98956P1021^FF_TAX_CF(ANN_R,41275,41639,,,USD)&lt;/Q&gt;&lt;R&gt;1&lt;/R&gt;&lt;C&gt;1&lt;/C&gt;&lt;D xsi:type="xsd:double"&gt;272.3&lt;/D&gt;&lt;/FQL&gt;&lt;FQL&gt;&lt;Q&gt;NL0009434992^FF_TAX_RATE(ANN_R,43831,44196)&lt;/Q&gt;&lt;R&gt;1&lt;/R&gt;&lt;C&gt;1&lt;/C&gt;&lt;D xsi:type="xsd:double"&gt;-3.1024531024531&lt;/D&gt;&lt;/FQL&gt;&lt;FQL&gt;&lt;Q&gt;SE0000148884^FF_PTX_INC(ANN_R,42736,43100,,,USD)&lt;/Q&gt;&lt;R&gt;1&lt;/R&gt;&lt;C&gt;1&lt;/C&gt;&lt;D xsi:type="xsd:double"&gt;2434.48500668257&lt;/D&gt;&lt;/FQL&gt;&lt;FQL&gt;&lt;Q&gt;NL0009434992^FF_ASSETS(ANN_R,43831,44196,,,USD)&lt;/Q&gt;&lt;R&gt;1&lt;/R&gt;&lt;C&gt;1&lt;/C&gt;&lt;D xsi:type="xsd:double"&gt;35403&lt;/D&gt;&lt;/FQL&gt;&lt;FQL&gt;&lt;</t>
        </r>
      </text>
    </comment>
    <comment ref="A104" authorId="0" shapeId="0" xr:uid="{83578EB8-3C9A-4641-88C7-884400B985F2}">
      <text>
        <r>
          <rPr>
            <b/>
            <sz val="9"/>
            <color indexed="81"/>
            <rFont val="Tahoma"/>
            <charset val="1"/>
          </rPr>
          <t>Q&gt;NL0009434992^FF_SHLDRS_EQ(ANN_R,43831,44196,,,USD)&lt;/Q&gt;&lt;R&gt;1&lt;/R&gt;&lt;C&gt;1&lt;/C&gt;&lt;D xsi:type="xsd:double"&gt;7971&lt;/D&gt;&lt;/FQL&gt;&lt;FQL&gt;&lt;Q&gt;NL0009434992^FF_MKT_VAL(ANN_R,43831,44196,,,USD)&lt;/Q&gt;&lt;R&gt;1&lt;/R&gt;&lt;C&gt;1&lt;/C&gt;&lt;D xsi:type="xsd:double"&gt;30615.8350652&lt;/D&gt;&lt;/FQL&gt;&lt;FQL&gt;&lt;Q&gt;JE00BYSS4X48^FF_PTX_INC(ANN_R,42005,42369,,,USD)&lt;/Q&gt;&lt;R&gt;1&lt;/R&gt;&lt;C&gt;1&lt;/C&gt;&lt;D xsi:type="xsd:double"&gt;-107.147&lt;/D&gt;&lt;/FQL&gt;&lt;FQL&gt;&lt;Q&gt;US88339J1051^FF_TAX_RATE(ANN_R,43831,44196)&lt;/Q&gt;&lt;R&gt;1&lt;/R&gt;&lt;C&gt;1&lt;/C&gt;&lt;D xsi:type="xsd:double"&gt;-68.3891232288417&lt;/D&gt;&lt;/FQL&gt;&lt;FQL&gt;&lt;Q&gt;KR7017670001^FF_TAX_CF(ANN_R,43466,43830,,,USD)&lt;/Q&gt;&lt;R&gt;1&lt;/R&gt;&lt;C&gt;1&lt;/C&gt;&lt;D xsi:type="xsd:double"&gt;293.030868371949&lt;/D&gt;&lt;/FQL&gt;&lt;FQL&gt;&lt;Q&gt;US88339J1051^FF_ASSETS(ANN_R,43831,44196,,,USD)&lt;/Q&gt;&lt;R&gt;1&lt;/R&gt;&lt;C&gt;1&lt;/C&gt;&lt;D xsi:type="xsd:double"&gt;2753.645&lt;/D&gt;&lt;/FQL&gt;&lt;FQL&gt;&lt;Q&gt;US88339J1051^FF_SHLDRS_EQ(ANN_R,43831,44196,,,USD)&lt;/Q&gt;&lt;R&gt;1&lt;/R&gt;&lt;C&gt;1&lt;/C&gt;&lt;D xsi:type="xsd:double"&gt;1013.145&lt;/D&gt;&lt;/FQL&gt;&lt;FQL&gt;&lt;Q&gt;US88339J1051^FF_MKT_VAL(ANN_R,43831,44196,,,USD)&lt;/Q&gt;&lt;R&gt;1&lt;/R&gt;&lt;C&gt;1&lt;/C&gt;&lt;D xsi:type="xsd:double"&gt;37919.34&lt;/D&gt;&lt;/FQL&gt;&lt;FQL&gt;&lt;Q&gt;JP3726800000^FF_TAX_CF(ANN_R,43831,44196)&lt;/Q&gt;&lt;R&gt;1&lt;/R&gt;&lt;C&gt;1&lt;/C&gt;&lt;D xsi:type="xsd:double"&gt;124511&lt;/D&gt;&lt;/FQL&gt;&lt;FQL&gt;&lt;Q&gt;US5010441013^FF_TAX_RATE(ANN_R,43831,44196)&lt;/Q&gt;&lt;R&gt;1&lt;/R&gt;&lt;C&gt;1&lt;/C&gt;&lt;D xsi:type="xsd:double"&gt;23.6749116607774&lt;/D&gt;&lt;/FQL&gt;&lt;FQL&gt;&lt;Q&gt;DE0005785604^FF_PTX_INC(ANN_R,41275,41639,,,USD)&lt;/Q&gt;&lt;R&gt;1&lt;/R&gt;&lt;C&gt;1&lt;/C&gt;&lt;D xsi:type="xsd:double"&gt;3135.83400440216&lt;/D&gt;&lt;/FQL&gt;&lt;FQL&gt;&lt;Q&gt;US5010441013^FF_ASSETS(ANN_R,43831,44196,,,USD)&lt;/Q&gt;&lt;R&gt;1&lt;/R&gt;&lt;C&gt;1&lt;/C&gt;&lt;D xsi:type="xsd:double"&gt;47899&lt;/D&gt;&lt;/FQL&gt;&lt;FQL&gt;&lt;Q&gt;US5010441013^FF_SHLDRS_EQ(ANN_R,43831,44196,,,USD)&lt;/Q&gt;&lt;R&gt;1&lt;/R&gt;&lt;C&gt;1&lt;/C&gt;&lt;D xsi:type="xsd:double"&gt;8602&lt;/D&gt;&lt;/FQL&gt;&lt;FQL&gt;&lt;Q&gt;US5010441013^FF_MKT_VAL(ANN_R,43831,44196,,,USD)&lt;/Q&gt;&lt;R&gt;1&lt;/R&gt;&lt;C&gt;1&lt;/C&gt;&lt;D xsi:type="xsd:double"&gt;21165.68&lt;/D&gt;&lt;/FQL&gt;&lt;FQL&gt;&lt;Q&gt;FR0010307819^FF_PTX_INC(ANN_R,42736,43100,,,USD)&lt;/Q&gt;&lt;R&gt;1&lt;/R&gt;&lt;C&gt;1&lt;/C&gt;&lt;D xsi:type="xsd:double"&gt;1059.01777254343&lt;/D&gt;&lt;/FQL&gt;&lt;FQL&gt;&lt;Q&gt;US5926881054^FF_TAX_RATE(ANN_R,43831,44196)&lt;/Q&gt;&lt;R&gt;1&lt;/R&gt;&lt;C&gt;1&lt;/C&gt;&lt;D xsi:type="xsd:double"&gt;19.4998818019&lt;/D&gt;&lt;/FQL&gt;&lt;FQL&gt;&lt;Q&gt;JP3951600000^FF_TAX_CF(ANN_R,41640,42004,,,USD)&lt;/Q&gt;&lt;R&gt;2&lt;/R&gt;&lt;C&gt;1&lt;/C&gt;&lt;D xsi:type="xsd:double"&gt;128.914470291696&lt;/D&gt;&lt;D xsi:type="xsd:double"&gt;131.941432291642&lt;/D&gt;&lt;/FQL&gt;&lt;FQL&gt;&lt;Q&gt;US5926881054^FF_ASSETS(ANN_R,43831,44196,,,USD)&lt;/Q&gt;&lt;R&gt;1&lt;/R&gt;&lt;C&gt;1&lt;/C&gt;&lt;D xsi:type="xsd:double"&gt;2814.549&lt;/D&gt;&lt;/FQL&gt;&lt;FQL&gt;&lt;Q&gt;US5926881054^FF_SHLDRS_EQ(ANN_R,43831,44196,,,USD)&lt;/Q&gt;&lt;R&gt;1&lt;/R&gt;&lt;C&gt;1&lt;/C&gt;&lt;D xsi:type="xsd:double"&gt;282.675&lt;/D&gt;&lt;/FQL&gt;&lt;FQL&gt;&lt;Q&gt;US5926881054^FF_MKT_VAL(ANN_R,43831,44196,,,USD)&lt;/Q&gt;&lt;R&gt;1&lt;/R&gt;&lt;C&gt;1&lt;/C&gt;&lt;D xsi:type="xsd:double"&gt;26750.38775088&lt;/D&gt;&lt;/FQL&gt;&lt;FQL&gt;&lt;Q&gt;JP3899600005^FF_TAX_CF(ANN_R,42370,42735)&lt;/Q&gt;&lt;R&gt;1&lt;/R&gt;&lt;C&gt;1&lt;/C&gt;&lt;D xsi:type="xsd:double"&gt;23582&lt;/D&gt;&lt;/FQL&gt;&lt;FQL&gt;&lt;Q&gt;US0584981064^FF_TAX_RATE(ANN_R,43831,44196)&lt;/Q&gt;&lt;R&gt;1&lt;/R&gt;&lt;C&gt;1&lt;/C&gt;&lt;D xsi:type="xsd:double"&gt;14.410480349345&lt;/D&gt;&lt;/FQL&gt;&lt;FQL&gt;&lt;Q&gt;JP3899600005^FF_PTX_INC(ANN_R,42736,43100,,,USD)&lt;/Q&gt;&lt;R&gt;1&lt;/R&gt;&lt;C&gt;1&lt;/C&gt;&lt;D xsi:type="xsd:double"&gt;1504.15328396298&lt;/D&gt;&lt;/FQL&gt;&lt;FQL&gt;&lt;Q&gt;US0584981064^FF_ASSETS(ANN_R,43831,44196,,,USD)&lt;/Q&gt;&lt;R&gt;1&lt;/R&gt;&lt;C&gt;1&lt;/C&gt;&lt;D xsi:type="xsd:double"&gt;18252&lt;/D&gt;&lt;/FQL&gt;&lt;FQL&gt;&lt;Q&gt;US0584981064^FF_SHLDRS_EQ(ANN_R,43831,44196,,,USD)&lt;/Q&gt;&lt;R&gt;1&lt;/R&gt;&lt;C&gt;1&lt;/C&gt;&lt;D xsi:type="xsd:double"&gt;3275&lt;/D&gt;&lt;/FQL&gt;&lt;FQL&gt;&lt;Q&gt;US0584981064^FF_MKT_VAL(ANN_R,43831,44196,,,USD)&lt;/Q&gt;&lt;R&gt;1&lt;/R&gt;&lt;C&gt;1&lt;/C&gt;&lt;D xsi:type="xsd:double"&gt;30524.42769888&lt;/D&gt;&lt;/FQL&gt;&lt;FQL&gt;&lt;Q&gt;TW0001216000^FF_TAX_CF(ANN_R,43831,44196)&lt;/Q&gt;&lt;R&gt;1&lt;/R&gt;&lt;C&gt;1&lt;/C&gt;&lt;D xsi:type="xsd:double"&gt;7338.499&lt;/D&gt;&lt;/FQL&gt;&lt;FQL&gt;&lt;Q&gt;US5260571048^FF_TAX_RATE(ANN_R,43831,44196)&lt;/Q&gt;&lt;R&gt;1&lt;/R&gt;&lt;C&gt;1&lt;/C&gt;&lt;D xsi:type="xsd:double"&gt;21.0076676138073&lt;/D&gt;&lt;/FQL&gt;&lt;FQL&gt;&lt;Q&gt;US5926881054^FF_TAX_CF(ANN_R,40909,41274,,,USD)&lt;/Q&gt;&lt;R&gt;1&lt;/R&gt;&lt;C&gt;1&lt;/C&gt;&lt;D xsi:type="xsd:double"&gt;78.009&lt;/D&gt;&lt;/FQL&gt;&lt;FQL&gt;&lt;Q&gt;US5260571048^FF_ASSETS(ANN_R,43831,44196,,,USD)&lt;/Q&gt;&lt;R&gt;1&lt;/R&gt;&lt;C&gt;1&lt;/C&gt;&lt;D xsi:type="xsd:double"&gt;29935.177&lt;/D&gt;&lt;/FQL&gt;&lt;FQL&gt;&lt;Q&gt;US5260571048^FF_SHLDRS_EQ(ANN_R,43831,44196,,,USD)&lt;/Q&gt;&lt;R&gt;1&lt;/R&gt;&lt;C&gt;1&lt;/C&gt;&lt;D xsi:type="xsd:double"&gt;17994.856&lt;/D&gt;&lt;/FQL&gt;&lt;FQL&gt;&lt;Q&gt;US5260571048^FF_MKT_VAL(ANN_R,43831,44196,,,USD)&lt;/Q&gt;&lt;R&gt;1&lt;/R&gt;&lt;C&gt;1&lt;/C&gt;&lt;D xsi:type="xsd:double"&gt;23721.37640814&lt;/D&gt;&lt;/FQL&gt;&lt;FQL&gt;&lt;Q&gt;BE0003565737^FF_PTX_INC(ANN_R,42736,43100,,,USD)&lt;/Q&gt;&lt;R&gt;1&lt;/R&gt;&lt;C&gt;1&lt;/C&gt;&lt;D xsi:type="xsd:double"&gt;4123.72880649567&lt;/D&gt;&lt;/FQL&gt;&lt;FQL&gt;&lt;Q&gt;US49271V1008^FF_TAX_RATE(ANN_R,43831,44196)&lt;/Q&gt;&lt;R&gt;1&lt;/R&gt;&lt;C&gt;1&lt;/C&gt;&lt;D xsi:type="xsd:double"&gt;24.4152880775813&lt;/D&gt;&lt;/FQL&gt;&lt;FQL&gt;&lt;Q&gt;US2855121099^FF_TAX_CF(ANN_R,42005,42369,,,USD)&lt;/Q&gt;&lt;R&gt;1&lt;/R&gt;&lt;C&gt;1&lt;/C&gt;&lt;D xsi:type="xsd:double"&gt;2&lt;/D&gt;&lt;/FQL&gt;&lt;FQL&gt;&lt;Q&gt;US49271V1008^FF_ASSETS(ANN_R,43831,44196,,,USD)&lt;/Q&gt;&lt;R&gt;1&lt;/R&gt;&lt;C&gt;1&lt;/C&gt;&lt;D xsi:type="xsd:double"&gt;49779&lt;/D&gt;&lt;/FQL&gt;&lt;FQL&gt;&lt;Q&gt;US49271V1008^FF_SHLDRS_EQ(ANN_R,43831,44196,,,USD)&lt;/Q&gt;&lt;R&gt;1&lt;/R&gt;&lt;C&gt;1&lt;/C&gt;&lt;D xsi:type="xsd:double"&gt;23829&lt;/D&gt;&lt;/FQL&gt;&lt;FQL&gt;&lt;Q&gt;US49271V1008^FF_MKT_VAL(ANN_R,43831,44196,,,USD)&lt;/Q&gt;&lt;R&gt;1&lt;/R&gt;&lt;C&gt;1&lt;/C&gt;&lt;D xsi:type="xsd:double"&gt;45032.341632&lt;/D&gt;&lt;/FQL&gt;&lt;FQL&gt;&lt;Q&gt;US92276F1003^FF_PTX_INC(ANN_R,43466,43830,,,USD)&lt;/Q&gt;&lt;R&gt;1&lt;/R&gt;&lt;C&gt;1&lt;/C&gt;&lt;D xsi:type="xsd:double"&gt;382.987&lt;/D&gt;&lt;/FQL&gt;&lt;FQL&gt;&lt;Q&gt;US0311001004^FF_TAX_RATE(ANN_R,43831,44196)&lt;/Q&gt;&lt;R&gt;1&lt;/R&gt;&lt;C&gt;1&lt;/C&gt;&lt;D xsi:type="xsd:double"&gt;19.3909502739051&lt;/D&gt;&lt;/FQL&gt;&lt;FQL&gt;&lt;Q&gt;BE0003565737^FF_PTX_INC(ANN_R,41275,41639,,,USD)&lt;/Q&gt;&lt;R&gt;1&lt;/R&gt;&lt;C&gt;1&lt;/C&gt;&lt;D xsi:type="xsd:double"&gt;2227.74320888519&lt;/D&gt;&lt;/FQL&gt;&lt;FQL&gt;&lt;Q&gt;US0311001004^FF_ASSETS(ANN_R,43831,44196,,,USD)&lt;/Q&gt;&lt;R&gt;1&lt;/R&gt;&lt;C&gt;1&lt;/C&gt;&lt;D xsi:type="xsd:double"&gt;10357.483&lt;/D&gt;&lt;/FQL&gt;&lt;FQL&gt;&lt;Q&gt;US0311001004^FF_SHLDRS_EQ(ANN_R,43831,44196,,,USD)&lt;/Q&gt;&lt;R&gt;1&lt;/R&gt;&lt;C&gt;1&lt;/C&gt;&lt;D xsi:type="xsd:double"&gt;5949.346&lt;/D&gt;&lt;/FQL&gt;&lt;FQL&gt;&lt;Q&gt;US0311001004^FF_MKT_VAL(ANN_R,43831,44196,,,USD)&lt;/Q&gt;&lt;R&gt;1&lt;/R&gt;&lt;C&gt;1&lt;/C&gt;&lt;D xsi:type="xsd:double"&gt;27878.99047578&lt;/D&gt;&lt;/FQL&gt;&lt;FQL&gt;&lt;Q&gt;US4180561072^FF_TAX_CF(ANN_R,43831,44196)&lt;/Q&gt;&lt;R&gt;1&lt;/R&gt;&lt;C&gt;1&lt;/C&gt;&lt;D xsi:type="xsd:double"&gt;81.573&lt;/D&gt;&lt;/FQL&gt;&lt;FQL&gt;&lt;Q&gt;US23331A1097^FF_TAX_RATE(ANN_R,43831,44196)&lt;/Q&gt;&lt;R&gt;1&lt;/R&gt;&lt;C&gt;1&lt;/C&gt;&lt;D xsi:type="xsd:double"&gt;20.1977874622863&lt;/D&gt;&lt;/FQL&gt;&lt;FQL&gt;&lt;Q&gt;US6792951054^FF_PTX_INC(ANN_R,41275,41639,,,USD)&lt;/Q&gt;&lt;R&gt;0&lt;/R&gt;&lt;C&gt;0&lt;/C&gt;&lt;/FQL&gt;&lt;FQL&gt;&lt;Q&gt;US23331A1097^FF_ASSETS(ANN_R,43831,44196,,,USD)&lt;/Q&gt;&lt;R&gt;1&lt;/R&gt;&lt;C&gt;1&lt;/C&gt;&lt;D xsi:type="xsd:double"&gt;19079.2&lt;/D&gt;&lt;/FQL&gt;&lt;FQL&gt;&lt;Q&gt;US23331A1097^FF_SHLDRS_EQ(ANN_R,43831,44196,,,USD)&lt;/Q&gt;&lt;R&gt;1&lt;/R&gt;&lt;C&gt;1&lt;/C&gt;&lt;D xsi:type="xsd:double"&gt;11840&lt;/D&gt;&lt;/FQL&gt;&lt;FQL&gt;&lt;Q&gt;US23331A1097^FF_MKT_VAL(ANN_R,43831,44196,,,USD)&lt;/Q&gt;&lt;R&gt;1&lt;/R&gt;&lt;C&gt;1&lt;/C&gt;&lt;D xsi:type="xsd:double"&gt;27529.31863866&lt;/D&gt;&lt;/FQL&gt;&lt;FQL&gt;&lt;Q&gt;TW0002881000^FF_TAX_CF(ANN_R,42736,43100)&lt;/Q&gt;&lt;R&gt;1&lt;/R&gt;&lt;C&gt;1&lt;/C&gt;&lt;D xsi:type="xsd:double"&gt;9787.768&lt;/D&gt;&lt;/FQL&gt;&lt;FQL&gt;&lt;Q&gt;US2473617023^FF_TAX_RATE(ANN_R,43831,44196)&lt;/Q&gt;&lt;R&gt;0&lt;/R&gt;&lt;C&gt;0&lt;/C&gt;&lt;/FQL&gt;&lt;FQL&gt;&lt;Q&gt;JP3188220002^FF_TAX_CF(ANN_R,43831,44196,,,USD)&lt;/Q&gt;&lt;R&gt;1&lt;/R&gt;&lt;C&gt;1&lt;/C&gt;&lt;D xsi:type="xsd:double"&gt;556.793349511921&lt;/D&gt;&lt;/FQL&gt;&lt;FQL&gt;&lt;Q&gt;US2473617023^FF_ASSETS(ANN_R,43831,44196,,,USD)&lt;/Q&gt;&lt;R&gt;1&lt;/R&gt;&lt;C&gt;1&lt;/C&gt;&lt;D xsi:type="xsd:double"&gt;71996&lt;/D&gt;&lt;/FQL&gt;&lt;FQL&gt;&lt;Q&gt;US2473617023^FF_SHLDRS_EQ(ANN_R,43831,44196,,,USD)&lt;/Q&gt;&lt;R&gt;1&lt;/R&gt;&lt;C&gt;1&lt;/C&gt;&lt;D xsi:type="xsd:double"&gt;1534&lt;/D&gt;&lt;/FQL&gt;&lt;FQL&gt;&lt;Q&gt;US2473617023^FF_MKT_VAL(ANN_R,43831,44196,,,USD)&lt;/Q&gt;&lt;R&gt;1&lt;/R&gt;&lt;C&gt;1&lt;/C&gt;&lt;D xsi:type="xsd:double"&gt;25661.3191292&lt;/D&gt;&lt;/FQL&gt;&lt;FQL&gt;&lt;Q&gt;JP3893200000^FF_TAX_CF(ANN_R,43831,44196)&lt;/Q&gt;&lt;R&gt;1&lt;/R&gt;&lt;C&gt;1&lt;/C&gt;&lt;D xsi:type="xsd:double"&gt;69388&lt;/D&gt;&lt;/FQL&gt;&lt;FQL&gt;&lt;Q&gt;US58155Q1031^FF_TAX_RATE(ANN_R,43831,44196)&lt;/Q&gt;&lt;R&gt;1&lt;/R&gt;&lt;C&gt;1&lt;/C&gt;&lt;D xsi:type="xsd:double"&gt;1.57342657342657&lt;/D&gt;&lt;/FQL&gt;&lt;FQL&gt;&lt;Q&gt;JP3734800000^FF_TAX_CF(ANN_R,40909,41274,,,USD)&lt;/Q&gt;&lt;R&gt;1&lt;/R&gt;&lt;C&gt;1&lt;/C&gt;&lt;D xsi:type="xsd:double"&gt;103.810094770975&lt;/D&gt;&lt;/FQL&gt;&lt;FQL&gt;&lt;Q&gt;US58155Q1031^FF_ASSETS(ANN_R,43831,44196,,,USD)&lt;/Q&gt;&lt;R&gt;1&lt;/R&gt;&lt;C&gt;1&lt;/C&gt;&lt;D xsi:type="xsd:double"&gt;61247&lt;/D&gt;&lt;/FQL&gt;&lt;FQL&gt;&lt;Q&gt;US58155Q1031^FF_SHLDRS_EQ(ANN_R,43831,44196,,,USD)&lt;/Q&gt;&lt;R&gt;1&lt;/R&gt;&lt;C&gt;1&lt;/C&gt;&lt;D xsi:type="xsd:double"&gt;5092&lt;/D&gt;&lt;/FQL&gt;&lt;FQL&gt;&lt;Q&gt;US58155Q1031^FF_MKT_VAL(ANN_R,43831,44196,,,USD)&lt;/Q&gt;&lt;R&gt;1&lt;/R&gt;&lt;C&gt;1&lt;/C&gt;&lt;D xsi:type="xsd:double"&gt;21912.12&lt;/D&gt;&lt;/FQL&gt;&lt;FQL&gt;&lt;Q&gt;JP3890350006^FF_PTX_INC(ANN_R,41275,41639,,,USD)&lt;/Q&gt;&lt;R&gt;1&lt;/R&gt;&lt;C&gt;1&lt;/C&gt;&lt;D xsi:type="xsd:double"&gt;12834.0351838805&lt;/D&gt;&lt;/FQL&gt;&lt;FQL&gt;&lt;Q&gt;US6200763075^FF_TAX_RATE(ANN_R,43831,44196)&lt;/Q&gt;&lt;R&gt;1&lt;/R&gt;&lt;C&gt;1&lt;/C&gt;&lt;D xsi:type="xsd:double"&gt;18.824531516184&lt;/D&gt;&lt;/FQL&gt;&lt;FQL&gt;&lt;Q&gt;JP3476480003^FF_TAX_CF(ANN_R,42005,42369,,,USD)&lt;/Q&gt;&lt;R&gt;1&lt;/R&gt;&lt;C&gt;1&lt;/C&gt;&lt;D xsi:type="xsd:double"&gt;1284.14808954298&lt;/D&gt;&lt;/FQL&gt;&lt;FQL&gt;&lt;Q&gt;US6200763075^FF_ASSETS(ANN_R,43831,44196,,,USD)&lt;/Q&gt;&lt;R&gt;1&lt;/R&gt;&lt;C&gt;1&lt;/C&gt;&lt;D xsi:type="xsd:double"&gt;10876&lt;/D&gt;&lt;/FQL&gt;&lt;FQL&gt;&lt;Q&gt;US6200763075^FF_SHLDRS_EQ(ANN_R,43831,44196,,,USD)&lt;/Q&gt;&lt;R&gt;1&lt;/R&gt;&lt;C&gt;1&lt;/C&gt;&lt;D xsi:type="xsd:double"&gt;-558&lt;/D&gt;&lt;/FQL&gt;&lt;FQL&gt;&lt;Q&gt;US6200763075^FF_MKT_VAL(ANN_R,43831,44196,,,USD)&lt;/Q&gt;&lt;R&gt;1&lt;/R&gt;&lt;C&gt;1&lt;/C&gt;&lt;D xsi:type="xsd:double"&gt;28808.164&lt;/D&gt;&lt;/FQL&gt;&lt;FQL&gt;&lt;Q&gt;US6200763075^FF_PTX_INC(ANN_R,41640,42004,,,USD)&lt;/Q&gt;&lt;R&gt;1&lt;/R&gt;&lt;C&gt;1&lt;/C&gt;&lt;D xsi:type="xsd:double"&gt;-1161&lt;/D&gt;&lt;/FQL&gt;&lt;FQL&gt;&lt;Q&gt;US8545021011^FF_TAX_RATE(ANN_R,43831,44196)&lt;/Q&gt;&lt;R&gt;1&lt;/R&gt;&lt;C&gt;1&lt;/C&gt;&lt;D xsi:type="xsd:double"&gt;3.52516806033776&lt;/D&gt;&lt;/FQL&gt;&lt;FQL&gt;&lt;Q&gt;JP3566800003^FF_PTX_INC(ANN_R,42370,42735,,,USD)&lt;/Q&gt;&lt;R&gt;1&lt;/R&gt;&lt;C&gt;1&lt;/C&gt;&lt;D xsi:type="xsd:double"&gt;4231.20301437378&lt;/D&gt;&lt;/FQL&gt;&lt;FQL&gt;&lt;Q&gt;US8545021011^FF_ASSETS(ANN_R,43831,44196,,,USD)&lt;/Q&gt;&lt;R&gt;1&lt;/R&gt;&lt;C&gt;1&lt;/C&gt;&lt;D xsi:type="xsd:double"&gt;23566.3&lt;/D&gt;&lt;/FQL&gt;&lt;FQL&gt;&lt;Q&gt;US8545021011^FF_SHLDRS_EQ(ANN_R,43831,44196,,,USD)&lt;/Q&gt;&lt;R&gt;1&lt;/R&gt;&lt;C&gt;1&lt;/C&gt;&lt;D xsi:type="xsd:double"&gt;11059.6&lt;/D&gt;&lt;/FQL&gt;&lt;FQL&gt;&lt;Q&gt;US8545021011^FF_MKT_VAL(ANN_R,43831,44196,,,USD)&lt;/Q&gt;&lt;R&gt;1&lt;/R&gt;&lt;C&gt;1&lt;/C&gt;&lt;D xsi:type="xsd:double"&gt;28703.92390272&lt;/D&gt;&lt;/FQL&gt;&lt;FQL&gt;&lt;Q&gt;US77543R1023^FF_PTX_INC(ANN_R,43831,44196,,,USD)&lt;/Q&gt;&lt;R&gt;1&lt;/R&gt;&lt;C&gt;1&lt;/C&gt;&lt;D xsi:type="xsd:double"&gt;-18.452&lt;/D&gt;&lt;/FQL&gt;&lt;FQL&gt;&lt;Q&gt;US8936411003^FF_TAX_RATE(ANN_R,43831,44196)&lt;/Q&gt;&lt;R&gt;1&lt;/R&gt;&lt;C&gt;1&lt;/C&gt;&lt;D xsi:type="xsd:double"&gt;11.7567567567568&lt;/D&gt;&lt;/FQL&gt;&lt;FQL&gt;&lt;Q&gt;KR7017670001^FF_PTX_INC(ANN_R,42370,42735,,,USD)&lt;/Q&gt;&lt;R&gt;1&lt;/R&gt;&lt;C&gt;1&lt;/C&gt;&lt;D xsi:type="xsd:double"&gt;1806.72098310484&lt;/D&gt;&lt;/FQL&gt;&lt;FQL&gt;&lt;Q&gt;US8936411003^FF_ASSETS(ANN_R,43831,44196,,,USD)&lt;/Q&gt;&lt;R&gt;1&lt;/R&gt;&lt;C&gt;1&lt;/C&gt;&lt;D xsi:type="xsd:double"&gt;18395&lt;/D&gt;&lt;/FQL&gt;&lt;FQL&gt;&lt;Q&gt;US8936411003^FF_SHLDRS_EQ(ANN_R,43831,44196,,,USD)&lt;/Q&gt;&lt;R&gt;1&lt;/R&gt;&lt;C&gt;1&lt;/C&gt;&lt;D xsi:type="xsd:double"&gt;-3972&lt;/D&gt;&lt;/FQL&gt;&lt;FQL&gt;&lt;Q&gt;US8936411003^FF_MKT_VAL(ANN_R,43831,44196,,,USD)&lt;/Q&gt;&lt;R&gt;1&lt;/R&gt;&lt;C&gt;1&lt;/C&gt;&lt;D xsi:type="xsd:double"&gt;25853.08560624&lt;/D&gt;&lt;/FQL&gt;&lt;FQL&gt;&lt;Q&gt;US0605051046^FF_PTX_INC(ANN_R,43101,43465,,,USD)&lt;/Q&gt;&lt;R&gt;1&lt;/R&gt;&lt;C&gt;1&lt;/C&gt;&lt;D xsi:type="xsd:double"&gt;34584&lt;/D&gt;&lt;/FQL&gt;&lt;FQL&gt;&lt;Q&gt;US98956P1021^FF_TAX_RATE(ANN_R,43831,44196)&lt;/Q&gt;&lt;R&gt;0&lt;/R&gt;&lt;C&gt;0&lt;/C&gt;&lt;/FQL&gt;&lt;FQL&gt;&lt;Q&gt;US98978V1035^FF_PTX_INC(ANN_R,42736,43100,,,USD)&lt;/Q&gt;&lt;R&gt;1&lt;/R&gt;&lt;C&gt;1&lt;/C&gt;&lt;D xsi:type="xsd:double"&gt;1525&lt;/D&gt;&lt;/FQL&gt;&lt;FQL&gt;&lt;Q&gt;US98956P1021^FF_ASSETS(ANN_R,43831,44196,,,USD)&lt;/Q&gt;&lt;R&gt;1&lt;/R&gt;&lt;C&gt;1&lt;/C&gt;&lt;D xsi:type="xsd:double"&gt;24417.7&lt;/D&gt;&lt;/FQL&gt;&lt;FQL&gt;&lt;Q&gt;US98956P1021^FF_SHLDRS_EQ(ANN_R,43831,44196,,,USD)&lt;/Q&gt;&lt;R&gt;1&lt;/R&gt;&lt;C&gt;1&lt;/C&gt;&lt;D xsi:type="xsd:double"&gt;12194.2&lt;/D&gt;&lt;/FQL&gt;&lt;FQL&gt;&lt;Q&gt;US98956P1021^FF_MKT_VAL(ANN_R,43831,44196,,,USD)&lt;/Q&gt;&lt;R&gt;1&lt;/R&gt;&lt;C&gt;1&lt;/C&gt;&lt;D xsi:type="xsd:double"&gt;31989.084&lt;/D&gt;&lt;/FQL&gt;&lt;FQL&gt;&lt;Q&gt;JP3890350006^FF_PTX_INC(ANN_R,40909,41274,,,USD)&lt;/Q&gt;&lt;R&gt;1&lt;/R&gt;&lt;C&gt;1&lt;/C&gt;&lt;D xsi:type="xsd:double"&gt;12068.7435370889&lt;/D&gt;&lt;/FQL&gt;&lt;FQL&gt;&lt;Q&gt;US0010551028^FF_TAX_RATE(ANN_R,43831,44196)&lt;/Q&gt;&lt;R&gt;1&lt;/R&gt;&lt;C&gt;1&lt;/C&gt;&lt;D xsi:type="xsd:double"&gt;-14.8833854291897&lt;/D&gt;&lt;/FQL&gt;&lt;FQL&gt;&lt;Q&gt;JP3752900005^FF_PTX_INC(ANN_R,41640,42004,,,USD)&lt;/Q&gt;&lt;R&gt;1&lt;/R&gt;&lt;C&gt;1&lt;/C&gt;&lt;D xsi:type="xsd:double"&gt;7391.98199458793&lt;/D&gt;&lt;/FQL&gt;&lt;FQL&gt;&lt;Q&gt;US0010551028^FF_ASSETS(ANN_R,43831,44196,,,USD)&lt;/Q&gt;&lt;R&gt;1&lt;/R&gt;&lt;C&gt;1&lt;/C&gt;&lt;D xsi:type="xsd:double"&gt;172296&lt;/D&gt;&lt;/FQL&gt;&lt;FQL&gt;&lt;Q&gt;US0010551028^FF_SHLDRS_EQ(ANN_R,43831,44196,,,USD)&lt;/Q&gt;&lt;R&gt;1&lt;/R&gt;&lt;C&gt;1&lt;/C&gt;&lt;D xsi:type="xsd:double"&gt;33559&lt;/D&gt;&lt;/FQL&gt;&lt;FQL&gt;&lt;Q&gt;US0010551028^FF_MKT_VAL(ANN_R,43831,44196,,,USD)&lt;/Q&gt;&lt;R&gt;1&lt;/R&gt;&lt;C&gt;1&lt;/C&gt;&lt;D xsi:type="xsd:double"&gt;30793.42938&lt;/D&gt;&lt;/FQL&gt;&lt;FQL&gt;&lt;Q&gt;CH0210483332^FF_TAX_CF(ANN_R,43831,44196)&lt;/Q&gt;&lt;R&gt;1&lt;/R&gt;&lt;C&gt;1&lt;/C&gt;&lt;D xsi:type="xsd:double"&gt;408.905595461151&lt;/D&gt;&lt;/FQL&gt;&lt;FQL&gt;&lt;Q&gt;US77543R1023^FF_TAX_RATE(ANN_R,43831,44196)&lt;/Q&gt;&lt;R&gt;0&lt;/R&gt;&lt;C&gt;0&lt;/C&gt;&lt;/FQL&gt;&lt;FQL&gt;&lt;Q&gt;FR0000133308^FF_TAX_CF(ANN_R,43466,43830,,,USD)&lt;/Q&gt;&lt;R&gt;1&lt;/R&gt;&lt;C&gt;1&lt;/C&gt;&lt;D xsi:type="xsd:double"&gt;3377.89236116409&lt;/D&gt;&lt;/FQL&gt;&lt;FQL&gt;&lt;Q&gt;US77543R1023^FF_ASSETS(ANN_R,43831,44196,,,USD)&lt;/Q&gt;&lt;R&gt;1&lt;/R&gt;&lt;C&gt;1&lt;/C&gt;&lt;D xsi:type="xsd:double"&gt;2270.542&lt;/D&gt;&lt;/FQL&gt;&lt;FQL&gt;&lt;Q&gt;US77543R1023^FF_SHLDRS_EQ(ANN_R,43831,44196,,,USD)&lt;/Q&gt;&lt;R&gt;1&lt;/R&gt;&lt;C&gt;1&lt;/C&gt;&lt;D xsi:type="xsd:double"&gt;1328.015&lt;/D&gt;&lt;/FQL&gt;&lt;FQL&gt;&lt;Q&gt;US77543R1023^FF_MKT_VAL(ANN_R,43831,44196,,,USD)&lt;/Q&gt;&lt;R&gt;1&lt;/R&gt;&lt;C&gt;1&lt;/C&gt;&lt;D xsi:type="xsd:double"&gt;42499.88808&lt;/D&gt;&lt;/FQL&gt;&lt;FQL&gt;&lt;Q&gt;NL0000009082^FF_TAX_CF(ANN_R,42370,42735)&lt;/Q&gt;&lt;R&gt;1&lt;/R&gt;&lt;C&gt;1&lt;/C&gt;&lt;D xsi:type="xsd:double"&gt;50&lt;/D&gt;&lt;/FQL&gt;&lt;FQL&gt;&lt;Q&gt;US2310211063^FF_TAX_RATE(ANN_R,43831,44196)&lt;/Q&gt;&lt;R&gt;1&lt;/R&gt;&lt;C&gt;1&lt;/C&gt;&lt;D xsi:type="xsd:double"&gt;22.5406330196749&lt;/D&gt;&lt;/FQL&gt;&lt;FQL&gt;&lt;Q&gt;US6792951054^FF_PTX_INC(ANN_R,42736,43100,,,USD)&lt;/Q&gt;&lt;R&gt;1&lt;/R&gt;&lt;C&gt;1&lt;/C&gt;&lt;D xsi:type="xsd:double"&gt;-83.084&lt;/D&gt;&lt;/FQL&gt;&lt;FQL&gt;&lt;Q&gt;US2310211063^FF_ASSETS(ANN_R,43831,44196,,,USD)&lt;/Q&gt;&lt;R&gt;1&lt;/R&gt;&lt;C&gt;1&lt;/C&gt;&lt;D xsi:type="xsd:double"&gt;22624&lt;/D&gt;&lt;/FQL&gt;&lt;FQL&gt;&lt;Q&gt;US2310211063^FF_SHLDRS_EQ(ANN_R,43831,44196,,,USD)&lt;/Q&gt;&lt;R&gt;1&lt;/R&gt;&lt;C&gt;1&lt;/C&gt;&lt;D xsi:type="xsd:double"&gt;8062&lt;/D&gt;&lt;/FQL&gt;&lt;FQL&gt;&lt;Q&gt;US2310211063^FF_MKT_VAL(ANN_R,43831,44196,,,USD)&lt;/Q&gt;&lt;R&gt;1&lt;/R&gt;&lt;C&gt;1&lt;/C&gt;&lt;D xsi:type="xsd:double"&gt;33519.96&lt;/D&gt;&lt;/FQL&gt;&lt;FQL&gt;&lt;Q&gt;FR0000120172^FF_PTX_INC(ANN_R,43466,43830,,,USD)&lt;/Q&gt;&lt;R&gt;1&lt;/R&gt;&lt;C&gt;1&lt;/C&gt;&lt;D xsi:type="xsd:double"&gt;802.501266717911&lt;/D&gt;&lt;/FQL&gt;&lt;FQL&gt;&lt;Q&gt;US21036P1084^FF_TAX_RATE(ANN_R,43831,44196)&lt;/Q&gt;&lt;R&gt;0&lt;/R&gt;&lt;C&gt;0&lt;/C&gt;&lt;/FQL&gt;&lt;FQL&gt;&lt;Q&gt;US6092071058^FF_TAX_CF(ANN_R,43466,43830,,,USD)&lt;/Q&gt;&lt;R&gt;1&lt;/R&gt;&lt;C&gt;1&lt;/C&gt;&lt;D xsi:type="xsd:double"&gt;981&lt;/D&gt;&lt;/FQL&gt;&lt;FQL&gt;&lt;Q&gt;US21036P1084^FF_ASSETS(ANN_R,43831,44196,,,USD)&lt;/Q&gt;&lt;R&gt;1&lt;/R&gt;&lt;C&gt;1&lt;/C&gt;&lt;D xsi:type="xsd:double"&gt;27323.2&lt;/D&gt;&lt;/FQL&gt;&lt;FQL&gt;&lt;Q&gt;US21036P1084^FF_SHLDRS_EQ(ANN_R,43831,44196,,,USD)&lt;/Q&gt;&lt;R&gt;1&lt;/R&gt;&lt;C&gt;1&lt;/C&gt;&lt;D xsi:type="xsd:double"&gt;12131.8&lt;/D&gt;&lt;/FQL&gt;&lt;FQL&gt;&lt;Q&gt;US21036P1084^FF_MKT_VAL(ANN_R,43831,44196,,,USD)&lt;/Q&gt;&lt;R&gt;1&lt;/R&gt;&lt;C&gt;1&lt;/C&gt;&lt;D xsi:type="xsd:double"&gt;32836.857783132&lt;/D&gt;&lt;/FQL&gt;&lt;FQL&gt;&lt;Q&gt;US87165B1035^FF_PTX_INC(ANN_R,43466,43830,,,USD)&lt;/Q&gt;&lt;R&gt;1&lt;/R&gt;&lt;C&gt;1&lt;/C&gt;&lt;D xsi:type="xsd:double"&gt;4887&lt;/D&gt;&lt;/FQL&gt;&lt;FQL&gt;&lt;Q&gt;US2855121099^FF_TAX_RATE(ANN_R,43831,44196)&lt;/Q&gt;&lt;R&gt;1&lt;/R&gt;&lt;C&gt;1&lt;/C&gt;&lt;D xsi:type="xsd:double"&gt;-101.525198938992&lt;/D&gt;&lt;/FQL&gt;&lt;FQL&gt;&lt;Q&gt;JP3634600005^FF_PTX_INC(ANN_R,42005,42369,,,USD)&lt;/Q&gt;&lt;R&gt;1&lt;/R&gt;&lt;C&gt;1&lt;/C&gt;&lt;D xsi:type="xsd:double"&gt;1555.00145806652&lt;/D&gt;&lt;/FQL&gt;&lt;FQL&gt;&lt;Q&gt;US2855121099^FF_ASSETS(ANN_R,43831,44196,,,USD)&lt;/Q&gt;&lt;R&gt;1&lt;/R&gt;&lt;C&gt;1&lt;/C&gt;&lt;D xsi:type="xsd:double"&gt;11112&lt;/D&gt;&lt;/FQL&gt;&lt;FQL&gt;&lt;Q&gt;US2855121099^FF_SHLDRS_EQ(ANN_R,43831,44196,,,USD)&lt;/Q&gt;&lt;R&gt;1&lt;/R&gt;&lt;C&gt;1&lt;/C&gt;&lt;D xsi:type="xsd:double"&gt;7461&lt;/D&gt;&lt;/FQL&gt;&lt;FQL&gt;&lt;Q&gt;US2855121099^FF_MKT_VAL(ANN_R,43831,44196,,,USD)&lt;/Q&gt;&lt;R&gt;1&lt;/R&gt;&lt;C&gt;1&lt;/C&gt;&lt;D xsi:type="xsd:double"&gt;28848.96&lt;/D&gt;&lt;/FQL&gt;&lt;FQL&gt;&lt;Q&gt;KR7017670001^FF_TAX_CF(ANN_R,43101,43465,,,USD)&lt;/Q&gt;&lt;R&gt;1&lt;/R&gt;&lt;C&gt;1&lt;/C&gt;&lt;D xsi:type="xsd:double"&gt;357.852377821284&lt;/D&gt;&lt;/FQL&gt;&lt;FQL&gt;&lt;Q&gt;US40434L1052^FF_TAX_RATE(ANN_R,43831,44196)&lt;/Q&gt;&lt;R&gt;1&lt;/R&gt;&lt;C&gt;1&lt;/C&gt;&lt;D xsi:type="xsd:double"&gt;11.9777158774373&lt;/D&gt;&lt;/FQL&gt;&lt;FQL&gt;&lt;Q&gt;DE0007165631^FF_PTX_INC(ANN_R,42370,42735,,,USD)&lt;/Q&gt;&lt;R&gt;1&lt;/R&gt;&lt;C&gt;1&lt;/C&gt;&lt;D xsi:type="xsd:double"&gt;225.781493452787&lt;/D&gt;&lt;/FQL&gt;&lt;FQL&gt;&lt;Q&gt;US40434L1052^FF_ASSETS(ANN_R,43831,44196,,,USD)&lt;/Q&gt;&lt;R&gt;1&lt;/R&gt;&lt;C&gt;1&lt;/C&gt;&lt;D xsi:type="xsd:double"&gt;34681&lt;/D&gt;&lt;/FQL&gt;&lt;FQL&gt;&lt;Q&gt;US40434L1052^FF_SHLDRS_EQ(ANN_R,43831,44196,,,USD)&lt;/Q&gt;&lt;R&gt;1&lt;/R&gt;&lt;C&gt;1&lt;/C&gt;&lt;D xsi:type="xsd:double"&gt;-2228&lt;/D&gt;&lt;/FQL&gt;&lt;FQL&gt;&lt;Q&gt;US40434L1052^FF_MKT_VAL(ANN_R,43831,44196,,,USD)&lt;/Q&gt;&lt;R&gt;1&lt;/R&gt;&lt;C&gt;1&lt;/C&gt;&lt;D xsi:type="xsd:double"&gt;23418.52892&lt;/D&gt;&lt;/FQL&gt;&lt;FQL&gt;&lt;Q&gt;US6516391066^FF_PTX_INC(ANN_R,42005,42369,,,USD)&lt;/Q&gt;&lt;R&gt;1&lt;/R&gt;&lt;C&gt;1&lt;/C&gt;&lt;D xsi:type="xsd:double"&gt;295&lt;/D&gt;&lt;/FQL&gt;&lt;FQL&gt;&lt;Q&gt;US45168D1046^FF_TAX_RATE(ANN_R,43831,44196)&lt;/Q&gt;&lt;R&gt;1&lt;/R&gt;&lt;C&gt;1&lt;/C&gt;&lt;D xsi:type="xsd:double"&gt;12.0628110908857&lt;/D&gt;&lt;/FQL&gt;&lt;FQL&gt;&lt;Q&gt;JP3422950000^FF_PTX_INC(ANN_R,40909,41274,,,USD)&lt;/Q&gt;&lt;R&gt;1&lt;/R&gt;&lt;C&gt;1&lt;/C&gt;&lt;D xsi:type="xsd:double"&gt;2925.16165396292&lt;/D&gt;&lt;/FQL&gt;&lt;FQL&gt;&lt;Q&gt;US45168D1046^FF_ASSETS(ANN_R,43831,44196,,,USD)&lt;/Q&gt;&lt;R&gt;1&lt;/R&gt;&lt;C&gt;1&lt;/C&gt;&lt;D xsi:type="xsd:double"&gt;2294.561&lt;/D&gt;&lt;/FQL&gt;&lt;FQL&gt;&lt;Q&gt;US45168D1046^FF_SHLDRS_EQ(ANN_R,43831,44196,,,USD)&lt;/Q&gt;&lt;R&gt;1&lt;/R&gt;&lt;C&gt;1&lt;/C&gt;&lt;D xsi:type="xsd:double"&gt;632.088&lt;/D&gt;&lt;/FQL&gt;&lt;FQL&gt;&lt;Q&gt;US45168D1046^FF_MKT_VAL(ANN_R,43831,44196,,,USD)&lt;/Q&gt;&lt;R&gt;1&lt;/R&gt;&lt;C&gt;1&lt;/C&gt;&lt;D xsi:type="xsd:double"&gt;42756.88032&lt;/D&gt;&lt;/FQL&gt;&lt;FQL&gt;&lt;Q&gt;ES0148396007^FF_PTX_INC(ANN_R,43466,43830,,,USD)&lt;/Q&gt;&lt;R&gt;1&lt;/R&gt;&lt;C&gt;1&lt;/C&gt;&lt;D xsi:type="xsd:double"&gt;5131.09922719002&lt;/D&gt;&lt;/FQL&gt;&lt;FQL&gt;&lt;Q&gt;US4943681035^FF_TAX_RATE(ANN_R,43831,44196)&lt;/Q&gt;&lt;R&gt;1&lt;/R&gt;&lt;C&gt;1&lt;/C&gt;&lt;D xsi:type="xsd:double"&gt;23.0716723549488&lt;/D&gt;&lt;/FQL&gt;&lt;FQL&gt;&lt;Q&gt;US5502411037^FF_TAX_CF(ANN_R,41275,41639,,,USD)&lt;/Q&gt;&lt;R&gt;1&lt;/R&gt;&lt;C&gt;1&lt;/C&gt;&lt;D xsi:type="xsd:double"&gt;48&lt;/D&gt;&lt;/FQL&gt;&lt;FQL&gt;&lt;Q&gt;US4943681035^FF_ASSETS(ANN_R,43831,44196,,,USD)&lt;/Q&gt;&lt;R&gt;1&lt;/R&gt;&lt;C&gt;1&lt;/C&gt;&lt;D xsi:type="xsd:double"&gt;17523&lt;/D&gt;&lt;/FQL&gt;&lt;FQL&gt;&lt;Q&gt;US4943681035^FF_SHLDRS_EQ(ANN_R,43831,44196,,,USD)&lt;/Q&gt;&lt;R&gt;1&lt;/R&gt;&lt;C&gt;1&lt;/C&gt;&lt;D xsi:type="xsd:double"&gt;626&lt;/D&gt;&lt;/FQL&gt;&lt;FQL&gt;&lt;Q&gt;US4943681035^FF_MKT_VAL(ANN_R,43831,44196,,,USD)&lt;/Q&gt;&lt;R&gt;1&lt;/R&gt;&lt;C&gt;1&lt;/C&gt;&lt;D xsi:type="xsd:double"&gt;45670.15692&lt;/D&gt;&lt;/FQL&gt;&lt;FQL&gt;&lt;Q&gt;US24906P1093^FF_PTX_INC(ANN_R,42370,42735,,,USD)&lt;/Q&gt;&lt;R&gt;1&lt;/R&gt;&lt;C&gt;1&lt;/C&gt;&lt;D xsi:type="xsd:double"&gt;440.9&lt;/D&gt;&lt;/FQL&gt;&lt;FQL&gt;&lt;Q&gt;US35671D8570^FF_TAX_RATE(ANN_R,43831,44196)&lt;/Q&gt;&lt;R&gt;1&lt;/R&gt;&lt;C&gt;1&lt;/C&gt;&lt;D xsi:type="xsd:double"&gt;52.5319977740679&lt;/D&gt;&lt;/FQL&gt;&lt;FQL&gt;&lt;Q&gt;US6516391066^FF_PTX_INC(ANN_R,41275,41639,,,USD)&lt;/Q&gt;&lt;R&gt;1&lt;/R&gt;&lt;C&gt;1&lt;/C&gt;&lt;D xsi:type="xsd:double"&gt;-3585&lt;/D&gt;&lt;/FQL&gt;&lt;FQL&gt;&lt;Q&gt;US35671D8570^FF_ASSETS(ANN_R,43831,44196,,,USD)&lt;/Q&gt;&lt;R&gt;1&lt;/R&gt;&lt;C&gt;1&lt;/C&gt;&lt;D xsi:type="xsd:double"&gt;42144&lt;/D&gt;&lt;/FQL&gt;&lt;FQL&gt;&lt;Q&gt;US35671D8570^FF_SHLDRS_EQ(ANN_R,43831,44196,,,USD)&lt;/Q&gt;&lt;R&gt;1&lt;/R&gt;&lt;C&gt;1&lt;/C&gt;&lt;D xsi:type="xsd:double"&gt;10174&lt;/D&gt;&lt;/FQL&gt;&lt;FQL&gt;&lt;Q&gt;US35671D8570^FF_MKT_VAL(ANN_R,43831,44196,,,USD)&lt;/Q&gt;&lt;R&gt;1&lt;/R&gt;&lt;C&gt;1&lt;/C&gt;&lt;D xsi:type="xsd:double"&gt;37937.16&lt;/D&gt;&lt;/FQL&gt;&lt;FQL&gt;&lt;Q&gt;DE0007164600^FF_TAX_CF(ANN_R,43466,43830,,,USD)&lt;/Q&gt;&lt;R&gt;1&lt;/R&gt;&lt;C&gt;1&lt;/C&gt;&lt;D xsi:type="xsd:double"&gt;2606.73005604744&lt;/D&gt;&lt;/FQL&gt;&lt;FQL&gt;&lt;Q&gt;US3453708600^FF_TAX_RATE(ANN_R,43831,44196)&lt;/Q&gt;&lt;R&gt;0&lt;/R&gt;&lt;C&gt;0&lt;/C&gt;&lt;/FQL&gt;&lt;FQL&gt;&lt;Q&gt;JP3381000003^FF_PTX_INC(ANN_R,41275,41639,,,USD)&lt;/Q&gt;&lt;R&gt;1&lt;/R&gt;&lt;C&gt;1&lt;/C&gt;&lt;D xsi:type="xsd:double"&gt;-1652.08954904228&lt;/D&gt;&lt;/FQL&gt;&lt;FQL&gt;&lt;Q&gt;US3453708600^FF_ASSETS(ANN_R,43831,44196,,,USD)&lt;/Q&gt;&lt;R&gt;1&lt;/R&gt;&lt;C&gt;1&lt;/C&gt;&lt;D xsi:type="xsd:double"&gt;267261&lt;/D&gt;&lt;/FQL&gt;&lt;FQL&gt;&lt;Q&gt;US3453708600^FF_SHLDRS_EQ(ANN_R,43831,44196,,,USD)&lt;/Q&gt;&lt;R&gt;1&lt;/R&gt;&lt;C&gt;1&lt;/C&gt;&lt;D xsi:type="xsd:double"&gt;30690&lt;/D&gt;&lt;/FQL&gt;&lt;FQL&gt;&lt;Q&gt;US3453708600^FF_MKT_VAL(ANN_R,43831,44196,,,USD)&lt;/Q&gt;&lt;R&gt;1&lt;/R&gt;&lt;C&gt;1&lt;/C&gt;&lt;D xsi:type="xsd:double"&gt;36003.84&lt;/D&gt;&lt;/FQL&gt;&lt;FQL&gt;&lt;Q&gt;FR0000125486^FF_TAX_CF(ANN_R,42370,42735,,,USD)&lt;/Q&gt;&lt;R&gt;1&lt;/R&gt;&lt;C&gt;1&lt;/C&gt;&lt;D xsi:type="xsd:double"&gt;1341.81724965572&lt;/D&gt;&lt;/FQL&gt;&lt;FQL&gt;&lt;Q&gt;US6516391066^FF_TAX_RATE(ANN_R,43831,44196)&lt;/Q&gt;&lt;R&gt;1&lt;/R&gt;&lt;C&gt;1&lt;/C&gt;&lt;D xsi:type="xsd:double"&gt;22.3989818644607&lt;/D&gt;&lt;/FQL&gt;&lt;FQL&gt;&lt;Q&gt;KR7035420009^FF_TAX_CF(ANN_R,41275,41639,,,USD)&lt;/Q&gt;&lt;R&gt;1&lt;/R&gt;&lt;C&gt;1&lt;/C&gt;&lt;D xsi:type="xsd:double"&gt;183.690856022129&lt;/D&gt;&lt;/FQL&gt;&lt;FQL&gt;&lt;Q&gt;US6516391066^FF_ASSETS(ANN_R,43831,44196,,,USD)&lt;/Q&gt;&lt;R&gt;1&lt;/R&gt;&lt;C&gt;1&lt;/C&gt;&lt;D xsi:type="xsd:double"&gt;41369&lt;/D&gt;&lt;/FQL&gt;&lt;FQL&gt;&lt;Q&gt;US6516391066^FF_SHLDRS_EQ(ANN_R,43831,44196,,,USD)&lt;/Q&gt;&lt;R&gt;1&lt;/R&gt;&lt;C&gt;1&lt;/C&gt;&lt;D xsi:type="xsd:double"&gt;23008&lt;/D&gt;&lt;/FQL&gt;&lt;FQL&gt;&lt;Q&gt;US6516391066^FF_MKT_VAL(ANN_R,43831,44196,,,USD)&lt;/Q&gt;&lt;R&gt;1&lt;/R&gt;&lt;C&gt;1&lt;/C&gt;&lt;D xsi:type="xsd:double"&gt;47912&lt;/D&gt;&lt;/FQL&gt;&lt;FQL&gt;&lt;Q&gt;US64110D1046^FF_TAX_CF(ANN_R,43466,43830,,,USD)&lt;/Q&gt;&lt;R&gt;1&lt;/R&gt;&lt;C&gt;1&lt;/C&gt;&lt;D xsi:type="xsd:double"&gt;205&lt;/D&gt;&lt;/FQL&gt;&lt;FQL&gt;&lt;Q&gt;US75886F1075^FF_TAX_RATE(ANN_R,43831,44196)&lt;/Q&gt;&lt;R&gt;1&lt;/R&gt;&lt;C&gt;1&lt;/C&gt;&lt;D xsi:type="xsd:double"&gt;7.79970606760445&lt;/D&gt;&lt;/FQL&gt;&lt;FQL&gt;&lt;Q&gt;JP3735400008^FF_TAX_CF(ANN_R,43466,43830,,,USD)&lt;/Q&gt;&lt;R&gt;1&lt;/R&gt;&lt;C&gt;1&lt;/C&gt;&lt;D xsi:type="xsd:double"&gt;5531.27592548914&lt;/D&gt;&lt;/FQL&gt;&lt;FQL&gt;&lt;Q&gt;US75886F1075^FF_ASSETS(ANN_R,43831,44196,,,USD)&lt;/Q&gt;&lt;R&gt;1&lt;/R&gt;&lt;C&gt;1&lt;/C&gt;&lt;D xsi:type="xsd:double"&gt;17163.3&lt;/D&gt;&lt;/FQL&gt;&lt;FQL&gt;&lt;Q&gt;US75886F1075^FF_SHLDRS_EQ(ANN_R,43831,44196,,,USD)&lt;/Q&gt;&lt;R&gt;1&lt;/R&gt;&lt;C&gt;1&lt;/C&gt;&lt;D xsi:type="xsd:double"&gt;11025.3&lt;/D&gt;&lt;/FQL&gt;&lt;FQL&gt;&lt;Q&gt;US75886F1075^FF_MKT_VAL(ANN_R,43831,44196,,,USD)&lt;/Q&gt;&lt;R&gt;1&lt;/R&gt;&lt;C&gt;1&lt;/C&gt;&lt;D xsi:type="xsd:double"&gt;51669.0541301&lt;/D&gt;&lt;/FQL&gt;&lt;FQL&gt;&lt;Q&gt;US3724601055^FF_PTX_INC(ANN_R,41275,41639,,,USD)&lt;/Q&gt;&lt;R&gt;1&lt;/R&gt;&lt;C&gt;1&lt;/C&gt;&lt;D xsi:type="xsd:double"&gt;1044.304&lt;/D&gt;&lt;/FQL&gt;&lt;FQL&gt;&lt;Q&gt;US8725901040^FF_TAX_RATE(ANN_R,43831,44196)&lt;/Q&gt;&lt;R&gt;1&lt;/R&gt;&lt;C&gt;1&lt;/C&gt;&lt;D xsi:type="xsd:double"&gt;22.2662889518414&lt;/D&gt;&lt;/FQL&gt;&lt;FQL&gt;&lt;Q&gt;DE000A1ML7J1^FF_PTX_INC(ANN_R,42370,42735,,,USD)&lt;/Q&gt;&lt;R&gt;1&lt;/R&gt;&lt;C&gt;1&lt;/C&gt;&lt;D xsi:type="xsd:double"&gt;4269.7000991106&lt;/D&gt;&lt;/FQL&gt;&lt;FQL&gt;&lt;Q&gt;US8725901040^FF_ASSETS(ANN_R,43831,44196,,,USD)&lt;/Q&gt;&lt;R&gt;1&lt;/R&gt;&lt;C&gt;1&lt;/C&gt;&lt;D xsi:type="xsd:double"&gt;216369&lt;/D&gt;&lt;/FQL&gt;&lt;FQL&gt;&lt;Q&gt;US8725901040^FF_SHLDRS_EQ(ANN_R,43831,44196,,,USD)&lt;/Q&gt;&lt;R&gt;1&lt;/R&gt;&lt;C&gt;1&lt;/C&gt;&lt;D xsi:type="xsd:double"&gt;65344&lt;/D&gt;&lt;/FQL&gt;&lt;FQL&gt;&lt;Q&gt;US8725901040^FF_MKT_VAL(ANN_R,43831,44196,,,USD)&lt;/Q&gt;&lt;R&gt;1&lt;/R&gt;&lt;C&gt;1&lt;/C&gt;&lt;D xsi:type="xsd:double"&gt;167457.4994541&lt;/D&gt;&lt;/FQL&gt;&lt;FQL&gt;&lt;Q&gt;FR0000121485^FF_PTX_INC(ANN_R,42736,43100,,,USD)&lt;/Q&gt;&lt;R&gt;1&lt;/R&gt;&lt;C&gt;1&lt;/C&gt;&lt;D xsi:type="xsd:double"&gt;2601.35551050901&lt;/D&gt;&lt;/FQL&gt;&lt;FQL&gt;&lt;Q&gt;US0091581068^FF_TAX_RATE(ANN_R,43831,44196)&lt;/Q&gt;&lt;R&gt;1&lt;/R&gt;&lt;C&gt;1&lt;/C&gt;&lt;D xsi:type="xsd:double"&gt;19.7376021123855&lt;/D&gt;&lt;/FQL&gt;&lt;FQL&gt;&lt;Q&gt;US30063P1057^FF_TAX_CF(ANN_R,43831,44196,,,USD)&lt;/Q&gt;&lt;R&gt;0&lt;/R&gt;&lt;C&gt;0&lt;/C&gt;&lt;/FQL&gt;&lt;FQL&gt;&lt;Q&gt;US0091581068^FF_ASSETS(ANN_R,43831,44196,,,USD)&lt;/Q&gt;&lt;R&gt;1&lt;/R&gt;&lt;C&gt;1&lt;/C&gt;&lt;D xsi:type="xsd:double"&gt;25168.5&lt;/D&gt;&lt;/FQL&gt;&lt;FQL&gt;&lt;Q&gt;US0091581068^FF_SHLDRS_EQ(ANN_R,43831,44196,,,USD)&lt;/Q&gt;&lt;R&gt;1&lt;/R&gt;&lt;C&gt;1&lt;/C&gt;&lt;D xsi:type="xsd:double"&gt;12079.8&lt;/D&gt;&lt;/FQL&gt;&lt;FQL&gt;&lt;Q&gt;US0091581068^FF_MKT_VAL(ANN_R,43831,44196,,,USD)&lt;/Q&gt;&lt;R&gt;1&lt;/R&gt;&lt;C&gt;1&lt;/C&gt;&lt;D xsi:type="xsd:double"&gt;65832.26033774&lt;/D&gt;&lt;/FQL&gt;&lt;FQL&gt;&lt;Q&gt;US24906P1093^FF_TAX_CF(ANN_R,43466,43830,,,USD)&lt;/Q&gt;&lt;R&gt;1&lt;/R&gt;&lt;C&gt;1&lt;/C&gt;&lt;D xsi:type="xsd:double"&gt;112.1&lt;/D&gt;&lt;/FQL&gt;&lt;FQL&gt;&lt;Q&gt;US5184391044^FF_TAX_RATE(ANN_R,43831,44196)&lt;/Q&gt;&lt;R&gt;1&lt;/R&gt;&lt;C&gt;1&lt;/C&gt;&lt;D xsi:type="xsd:double"&gt;33.4608030592734&lt;/D&gt;&lt;/FQL&gt;&lt;FQL&gt;&lt;Q&gt;US8545021011^FF_TAX_CF(ANN_R,43466,43830,,,USD)&lt;/Q&gt;&lt;R&gt;1&lt;/R&gt;&lt;C&gt;1&lt;/C&gt;&lt;D xsi:type="xsd:double"&gt;234.6&lt;/D&gt;&lt;/FQL&gt;&lt;FQL&gt;&lt;Q&gt;US5184391044^FF_ASSETS(ANN_R,43831,44196,,,USD)&lt;/Q&gt;&lt;R&gt;1&lt;/R&gt;&lt;C&gt;1&lt;/C&gt;&lt;D xsi:type="xsd:double"&gt;17781&lt;/D&gt;&lt;/FQL&gt;&lt;FQL&gt;&lt;Q&gt;US5184391044^FF_SHLDRS_EQ(ANN_R,43831,44196,,,USD)&lt;/Q&gt;&lt;R&gt;1&lt;/R&gt;&lt;C&gt;1&lt;/C&gt;&lt;D xsi:type="xsd:double"&gt;3935&lt;/D&gt;&lt;/FQL&gt;&lt;FQL&gt;&lt;Q&gt;US5184391044^FF_MKT_VAL(ANN_R,43831,44196,,,USD)&lt;/Q&gt;&lt;R&gt;1&lt;/R&gt;&lt;C&gt;1&lt;/C&gt;&lt;D xsi:type="xsd:double"&gt;68023.97624576&lt;/D&gt;&lt;/FQL&gt;&lt;FQL&gt;&lt;Q&gt;FR0000120073^FF_TAX_CF(ANN_R,43101,43465,,,USD)&lt;/Q&gt;&lt;R&gt;0&lt;/R&gt;&lt;C&gt;0&lt;/C&gt;&lt;/FQL&gt;&lt;FQL&gt;&lt;Q&gt;US1941621039^FF_TAX_RATE(ANN_R,43831,44196)&lt;/Q&gt;&lt;R&gt;1&lt;/R&gt;&lt;C&gt;1&lt;/C&gt;&lt;D xsi:type="xsd:double"&gt;21.5793803125857&lt;/D&gt;&lt;/FQL&gt;&lt;FQL&gt;&lt;Q&gt;FR0000120644^FF_TAX_CF(ANN_R,43101,43465,,,USD)&lt;/Q&gt;&lt;R&gt;1&lt;/R&gt;&lt;C&gt;1&lt;/C&gt;&lt;D xsi:type="xsd:double"&gt;655.940848350525&lt;/D&gt;&lt;/FQL&gt;&lt;FQL&gt;&lt;Q&gt;US1941621039^FF_ASSETS(ANN_R,43831,44196,,,USD)&lt;/Q&gt;&lt;R&gt;1&lt;/R&gt;&lt;C&gt;1&lt;/C&gt;&lt;D xsi:type="xsd:double"&gt;15920&lt;/D&gt;&lt;/FQL&gt;&lt;FQL&gt;&lt;Q&gt;US1941621039^FF_SHLDRS_EQ(ANN_R,43831,44196,,,USD)&lt;/Q&gt;&lt;R&gt;1&lt;/R&gt;&lt;C&gt;1&lt;/C&gt;&lt;D xsi:type="xsd:double"&gt;743&lt;/D&gt;&lt;/FQL&gt;&lt;FQL&gt;&lt;Q&gt;US1941621039^FF_MKT_VAL(ANN_R,43831,44196,,,USD)&lt;/Q&gt;&lt;R&gt;1&lt;/R&gt;&lt;C&gt;1&lt;/C&gt;&lt;D xsi:type="xsd:double"&gt;72674.40182151&lt;/D&gt;&lt;/FQL&gt;&lt;FQL&gt;&lt;Q&gt;US45784P1012^FF_TAX_CF(ANN_R,43466,43830,,,USD)&lt;/Q&gt;&lt;R&gt;1&lt;/R&gt;&lt;C&gt;1&lt;/C&gt;&lt;D xsi:type="xsd:double"&gt;2.5&lt;/D&gt;&lt;/FQL&gt;&lt;FQL&gt;&lt;Q&gt;US31428X1063^FF_TAX_RATE(ANN_R,43831,44196)&lt;/Q&gt;&lt;R&gt;1&lt;/R&gt;&lt;C&gt;1&lt;/C&gt;&lt;D xsi:type="xsd:double"&gt;22.947872977831&lt;/D&gt;&lt;/FQL&gt;&lt;FQL&gt;&lt;Q&gt;US35671D8570^FF_PTX_INC(ANN_R,42370,42735,,,USD)&lt;/Q&gt;&lt;R&gt;1&lt;/R&gt;&lt;C&gt;1&lt;/C&gt;&lt;D xsi:type="xsd:double"&gt;-3472&lt;/D&gt;&lt;/FQL&gt;&lt;FQL&gt;&lt;Q&gt;US31428X1063^FF_ASSETS(ANN_R,43831,44196,,,USD)&lt;/Q&gt;&lt;R&gt;1&lt;/R&gt;&lt;C&gt;1&lt;/C&gt;&lt;D xsi:type="xsd:double"&gt;73537&lt;/D&gt;&lt;/FQL&gt;&lt;FQL&gt;&lt;Q&gt;US31428X1063^FF_SHLDRS_EQ(ANN_R,43831,44196,,,USD)&lt;/Q&gt;&lt;R&gt;1&lt;/R&gt;&lt;C&gt;1&lt;/C&gt;&lt;D xsi:type="xsd:double"&gt;18295&lt;/D&gt;&lt;/FQL&gt;&lt;FQL&gt;&lt;Q&gt;US31428X1063^FF_MKT_VAL(ANN_R,43831,44196,,,USD)&lt;/Q&gt;&lt;R&gt;1&lt;/R&gt;&lt;C&gt;1&lt;/C&gt;&lt;D xsi:type="xsd:double"&gt;34200.77899776&lt;/D&gt;&lt;/FQL&gt;&lt;FQL&gt;&lt;Q&gt;JP3496400007^FF_TAX_CF(ANN_R,43466,43830)&lt;/Q&gt;&lt;R&gt;1&lt;/R&gt;&lt;C&gt;1&lt;/C&gt;&lt;D xsi:type="xsd:double"&gt;288718&lt;/D&gt;&lt;/FQL&gt;&lt;FQL&gt;&lt;Q&gt;US00507V1098^FF_TAX_RATE(ANN_R,43831,44196)&lt;/Q&gt;&lt;R&gt;1&lt;/R&gt;&lt;C&gt;1&lt;/C&gt;&lt;D xsi:type="xsd:double"&gt;16.0168195718654&lt;/D&gt;&lt;/FQL&gt;&lt;FQL&gt;&lt;Q&gt;FR0000045072^FF_PTX_INC(ANN_R,42370,42735,,,USD)&lt;/Q&gt;&lt;R&gt;1&lt;/R&gt;&lt;C&gt;1&lt;/C&gt;&lt;D xsi:type="xsd:double"&gt;3129.43198621273&lt;/D&gt;&lt;/FQL&gt;&lt;FQL&gt;&lt;Q&gt;US00507V1098^FF_ASSETS(ANN_R,43831,44196,,,USD)&lt;/Q&gt;&lt;R&gt;1&lt;/R&gt;&lt;C&gt;1&lt;/C&gt;&lt;D xsi:type="xsd:double"&gt;23109&lt;/D&gt;&lt;/FQL&gt;&lt;FQL&gt;&lt;Q&gt;US00507V1098^FF_SHLDRS_EQ(ANN_R,43831,44196,,,USD)&lt;/Q&gt;&lt;R&gt;1&lt;/R&gt;&lt;C&gt;1&lt;/C&gt;&lt;D xsi:type="xsd:double"&gt;15037&lt;/D&gt;&lt;/FQL&gt;&lt;FQL&gt;&lt;Q&gt;US00507V1098^FF_MKT_VAL(ANN_R,43831,44196,,,USD)&lt;/Q&gt;&lt;R&gt;1&lt;/R&gt;&lt;C&gt;1&lt;/C&gt;&lt;D xsi:type="xsd:double"&gt;71887.2198456&lt;/D&gt;&lt;/FQL&gt;&lt;FQL&gt;&lt;Q&gt;US5132721045^FF_TAX_CF(ANN_R,43101,43465,,,USD)&lt;/Q&gt;&lt;R&gt;1&lt;/R&gt;&lt;C&gt;1&lt;/C&gt;&lt;D xsi:type="xsd:double"&gt;106.9&lt;/D&gt;&lt;/FQL&gt;&lt;FQL&gt;&lt;Q&gt;US37045V1008^FF_TAX_RATE(ANN_R,43831,44196)&lt;/Q&gt;&lt;R&gt;1&lt;/R&gt;&lt;C&gt;1&lt;/C&gt;&lt;D xsi:type="xsd:double"&gt;21.9147621988882&lt;/D&gt;&lt;/FQL&gt;&lt;FQL&gt;&lt;Q&gt;US74736K1016^FF_TAX_CF(ANN_R,43831,44196,,,USD)&lt;/Q&gt;&lt;R&gt;1&lt;/R&gt;&lt;C&gt;1&lt;/C&gt;&lt;D xsi:type="xsd:double"&gt;55.513&lt;/D&gt;&lt;/FQL&gt;&lt;FQL&gt;&lt;Q&gt;US37045V1008^FF_ASSETS(ANN_R,43831,44196,,,USD)&lt;/Q&gt;&lt;R&gt;1&lt;/R&gt;&lt;C&gt;1&lt;/C&gt;&lt;D xsi:type="xsd:double"&gt;235194&lt;/D&gt;&lt;/FQL&gt;&lt;FQL&gt;&lt;Q&gt;US37045V1008^FF_SHLDRS_EQ(ANN_R,43831,44196,,,USD)&lt;/Q&gt;&lt;R&gt;1&lt;/R&gt;&lt;C&gt;1&lt;/C&gt;&lt;D xsi:type="xsd:double"&gt;45030&lt;/D&gt;&lt;/FQL&gt;&lt;FQL&gt;&lt;Q&gt;US37045V1008^FF_MKT_VAL(ANN_R,43831,44196,,,USD)&lt;/Q&gt;&lt;R&gt;1&lt;/R&gt;&lt;C&gt;1&lt;/C&gt;&lt;D xsi:type="xsd:double"&gt;58296&lt;/D&gt;&lt;/FQL&gt;&lt;FQL&gt;&lt;Q&gt;IT0000062072^FF_TAX_CF(ANN_R,43831,44196)&lt;/Q&gt;&lt;R&gt;1&lt;/R&gt;&lt;C&gt;1&lt;/C&gt;&lt;D xsi:type="xsd:double"&gt;1366&lt;/D&gt;&lt;/FQL&gt;&lt;FQL&gt;&lt;Q&gt;US6934751057^FF_TAX_RATE(ANN_R,43831,44196)&lt;/Q&gt;&lt;R&gt;1&lt;/R&gt;&lt;C&gt;1&lt;/C&gt;&lt;D xsi:type="xsd:double"&gt;12.4234470691164&lt;/D&gt;&lt;/FQL&gt;&lt;FQL&gt;&lt;Q&gt;JP3571400005^FF_PTX_INC(ANN_R,42370,42735,,,USD)&lt;/Q&gt;&lt;R&gt;1&lt;/R&gt;&lt;C&gt;1&lt;/C&gt;&lt;D xsi:type="xsd:double"&gt;886.593925476074&lt;/D&gt;&lt;/FQL&gt;&lt;FQL&gt;&lt;Q&gt;US6934751057^FF_ASSETS(ANN_R,43831,44196,,,USD)&lt;/Q&gt;&lt;R&gt;1&lt;/R&gt;&lt;C&gt;1&lt;/C&gt;&lt;D xsi:type="xsd:double"&gt;469390&lt;/D&gt;&lt;/FQL&gt;&lt;FQL&gt;&lt;Q&gt;US6934751057^FF_SHLDRS_EQ(ANN_R,43831,44196,,,USD)&lt;/Q&gt;&lt;R&gt;1&lt;/R&gt;&lt;C&gt;1&lt;/C&gt;&lt;D xsi:type="xsd:double"&gt;54010&lt;/D&gt;&lt;/FQL&gt;&lt;FQL&gt;&lt;Q&gt;US6934751057^FF_MKT_VAL(ANN_R,43831,44196,,,USD)&lt;/Q&gt;&lt;R&gt;1&lt;/R&gt;&lt;C&gt;1&lt;/C&gt;&lt;D xsi:type="xsd:double"&gt;63176&lt;/D&gt;&lt;/FQL&gt;&lt;FQL&gt;&lt;Q&gt;US2310211063^FF_PTX_INC(ANN_R,43101,43465,,,USD)&lt;/Q&gt;&lt;R&gt;1&lt;/R&gt;&lt;C&gt;1&lt;/C&gt;&lt;D xsi:type="xsd:double"&gt;2753&lt;/D&gt;&lt;/FQL&gt;&lt;FQL&gt;&lt;Q&gt;US98978V1035^FF_TAX_RATE(ANN_R,43831,44196)&lt;/Q&gt;&lt;R&gt;1&lt;/R&gt;&lt;C&gt;1&lt;/C&gt;&lt;D xsi:type="xsd:double"&gt;18.0360721442886&lt;/D&gt;&lt;/FQL&gt;&lt;FQL&gt;&lt;Q&gt;US98978V1035^FF_PTX_INC(ANN_R,40909,41274,,,USD)&lt;/Q&gt;&lt;R&gt;1&lt;/R&gt;&lt;C&gt;1&lt;/C&gt;&lt;D xsi:type="xsd:double"&gt;710&lt;/D&gt;&lt;/FQL&gt;&lt;FQL&gt;&lt;Q&gt;US98978V1035^FF_ASSETS(ANN_R,43831,44196,,,USD)&lt;/Q&gt;&lt;R&gt;1&lt;/R&gt;&lt;C&gt;1&lt;/C&gt;&lt;D xsi:type="xsd:double"&gt;13609&lt;/D&gt;&lt;/FQL&gt;&lt;FQL&gt;&lt;Q&gt;US98978V1035^FF_SHLDRS_EQ(ANN_R,43831,44196,,,USD)&lt;/Q&gt;&lt;R&gt;1&lt;/R&gt;&lt;C&gt;1&lt;/C&gt;&lt;D xsi:type="xsd:double"&gt;3769&lt;/D&gt;&lt;/FQL&gt;&lt;FQL&gt;&lt;Q&gt;US98978V1035^FF_MKT_VAL(ANN_R,43831,44196,,,USD)&lt;/Q&gt;&lt;R&gt;1&lt;/R&gt;&lt;C&gt;1&lt;/C&gt;&lt;D xsi:type="xsd:double"&gt;78665.0877905&lt;/D&gt;&lt;/FQL&gt;&lt;FQL&gt;&lt;Q&gt;NL0013654783^FF_PTX_INC(ANN_R,43466,43830,,,USD)&lt;/Q&gt;&lt;R&gt;1&lt;/R&gt;&lt;C&gt;1&lt;/C&gt;&lt;D xsi:type="xsd:double"&gt;1096.99995716643&lt;/D&gt;&lt;/FQL&gt;&lt;FQL&gt;&lt;Q&gt;US6092071058^FF_TAX_RATE(ANN_R,43831,44196)&lt;/Q&gt;&lt;R&gt;1&lt;/R&gt;&lt;C&gt;1&lt;/C&gt;&lt;D xsi:type="xsd:double"&gt;27.996340347667&lt;/D&gt;&lt;/FQL&gt;&lt;FQL&gt;&lt;Q&gt;DE000SYM9999^FF_TAX_CF(ANN_R,43831,44196,,,USD)&lt;/Q&gt;&lt;R&gt;1&lt;/R&gt;&lt;C&gt;1&lt;/C&gt;&lt;D xsi:type="xsd:double"&gt;157.774747276068&lt;/D&gt;&lt;/FQL&gt;&lt;FQL&gt;&lt;Q&gt;US6092071058^FF_ASSETS(ANN_R,43831,44196,,,USD)&lt;/Q&gt;&lt;R&gt;1&lt;/R&gt;&lt;C&gt;1&lt;/C&gt;&lt;D xsi:type="xsd:double"&gt;67810&lt;/D&gt;&lt;/FQL&gt;&lt;FQL&gt;&lt;Q&gt;US6092071058^FF_SHLDRS_EQ(ANN_R,43831,44196,,,USD)&lt;/Q&gt;&lt;R&gt;1&lt;/R&gt;&lt;C&gt;1&lt;/C&gt;&lt;D xsi:type="xsd:double"&gt;27578&lt;/D&gt;&lt;/FQL&gt;&lt;FQL&gt;&lt;Q&gt;US6092071058^FF_MKT_VAL(ANN_R,43831,44196,,,USD)&lt;/Q&gt;&lt;R&gt;1&lt;/R&gt;&lt;C&gt;1&lt;/C&gt;&lt;D xsi:type="xsd:double"&gt;82979.11670187&lt;/D&gt;&lt;/FQL&gt;&lt;FQL&gt;&lt;Q&gt;JP3122400009^FF_PTX_INC(ANN_R,41640,42004,,,USD)&lt;/Q&gt;&lt;R&gt;1&lt;/R&gt;&lt;C&gt;1&lt;/C&gt;&lt;D xsi:type="xsd:double"&gt;-354.402164028957&lt;/D&gt;&lt;/FQL&gt;&lt;FQL&gt;&lt;Q&gt;US78409V1044^FF_TAX_RATE(ANN_R,43831,44196)&lt;/Q&gt;&lt;R&gt;1&lt;/R&gt;&lt;C&gt;1&lt;/C&gt;&lt;D xsi:type="xsd:double"&gt;21.4993804213135&lt;/D&gt;&lt;/FQL&gt;&lt;FQL&gt;&lt;Q&gt;CH0008742519^FF_TAX_CF(ANN_R,43466,43830,,,USD)&lt;/Q&gt;&lt;R&gt;1&lt;/R&gt;&lt;C&gt;1&lt;/C&gt;&lt;D xsi:type="xsd:double"&gt;373.321014404297&lt;/D&gt;&lt;/FQL&gt;&lt;FQL&gt;&lt;Q&gt;US78409V1044^FF_ASSETS(ANN_R,43831,44196,,,USD)&lt;/Q&gt;&lt;R&gt;1&lt;/R&gt;&lt;C&gt;1&lt;/C&gt;&lt;D xsi:type="xsd:double"&gt;12537&lt;/D&gt;&lt;/FQL&gt;&lt;FQL&gt;&lt;Q&gt;US78409V1044^FF_SHLDRS_EQ(ANN_R,43831,44196,,,USD)&lt;/Q&gt;&lt;R&gt;1&lt;/R&gt;&lt;C&gt;1&lt;/C&gt;&lt;D xsi:type="xsd:double"&gt;509&lt;/D&gt;&lt;/FQL&gt;&lt;FQL&gt;&lt;Q&gt;US78409V1044^FF_MKT_VAL(ANN_R,43831,44196,,,USD)&lt;/Q&gt;&lt;R&gt;1&lt;/R&gt;&lt;C&gt;1&lt;/C&gt;&lt;D xsi:type="xsd:double"&gt;79223.93&lt;/D&gt;&lt;/FQL&gt;&lt;FQL&gt;&lt;Q&gt;US5010441013^FF_PTX_INC(ANN_R,43466,43830,,,USD)&lt;/Q&gt;&lt;R&gt;1&lt;/R&gt;&lt;C&gt;1&lt;/C&gt;&lt;D xsi:type="xsd:double"&gt;3978&lt;/D&gt;&lt;/FQL&gt;&lt;FQL&gt;&lt;Q&gt;US5128071082^FF_TAX_RATE(ANN_R,43831,44196)&lt;/Q&gt;&lt;R&gt;1&lt;/R&gt;&lt;C&gt;1&lt;/C&gt;&lt;D xsi:type="xsd:double"&gt;12.5525344294204&lt;/D&gt;&lt;/FQL&gt;&lt;FQL&gt;&lt;Q&gt;JP3371200001^FF_PTX_INC(ANN_R,42736,43100,,,USD)&lt;/Q&gt;&lt;R&gt;1&lt;/R&gt;&lt;C&gt;1&lt;/C&gt;&lt;D xsi:type="xsd:double"&gt;2236.01983721741&lt;/D&gt;&lt;/FQL&gt;&lt;FQL&gt;&lt;Q&gt;US5128071082^FF_ASSETS(ANN_R,43831,44196,,,USD)&lt;/Q&gt;&lt;R&gt;1&lt;/R&gt;&lt;C&gt;1&lt;/C&gt;&lt;D xsi:type="xsd:double"&gt;14559.047&lt;/D&gt;&lt;/FQL&gt;&lt;FQL&gt;&lt;Q&gt;US5128071082^FF_SHLDRS_EQ(ANN_R,43831,44196,,,USD)&lt;/Q&gt;&lt;R&gt;1&lt;/R&gt;&lt;C&gt;1&lt;/C&gt;&lt;D xsi:type="xsd:double"&gt;5172.494&lt;/D&gt;&lt;/FQL&gt;&lt;FQL&gt;&lt;Q&gt;US5128071082^FF_MKT_VAL(ANN_R,43831,44196,,,USD)&lt;/Q&gt;&lt;R&gt;1&lt;/R&gt;&lt;C&gt;1&lt;/C&gt;&lt;D xsi:type="xsd:double"&gt;43965.53412&lt;/D&gt;&lt;/FQL&gt;&lt;FQL&gt;&lt;Q&gt;ES0178430E18^FF_TAX_CF(ANN_R,40909,41274,,,USD)&lt;/Q&gt;&lt;R&gt;1&lt;/R&gt;&lt;C&gt;1&lt;/C&gt;&lt;D xsi:type="xsd:double"&gt;2599.76599693298&lt;/D&gt;&lt;/FQL&gt;&lt;FQL&gt;&lt;Q&gt;US88579Y1010^FF_TAX_RATE(ANN_R,43831,44196)&lt;/Q&gt;&lt;R&gt;1&lt;/R&gt;&lt;C&gt;1&lt;/C&gt;&lt;D xsi:type="xsd:double"&gt;19.6762325239146&lt;/D&gt;&lt;/FQL&gt;&lt;FQL&gt;&lt;Q&gt;BE0003565737^FF_PTX_INC(ANN_R,42370,42735,,,USD)&lt;/Q&gt;&lt;R&gt;1&lt;/R&gt;&lt;C&gt;1&lt;/C&gt;&lt;D xsi:type="xsd:double"&gt;3388.28213989735&lt;/D&gt;&lt;/FQL&gt;&lt;FQL&gt;&lt;Q&gt;US88579Y1010^FF_ASSETS(ANN_R,43831,44196,,,USD)&lt;/Q&gt;&lt;R&gt;1&lt;/R&gt;&lt;C&gt;1&lt;/C&gt;&lt;D xsi:type="xsd:double"&gt;47344&lt;/D&gt;&lt;/FQL&gt;&lt;FQL&gt;&lt;Q&gt;US88579Y1010^FF_SHLDRS_EQ(ANN_R,43831,44196,,,USD)&lt;/Q&gt;&lt;R&gt;1&lt;/R&gt;&lt;C&gt;1&lt;/C&gt;&lt;D xsi:type="xsd:double"&gt;12867&lt;/D&gt;&lt;/FQL&gt;&lt;FQL&gt;&lt;Q&gt;US88579Y1010^FF_MKT_VAL(ANN_R,43831,44196,,,USD)&lt;/Q&gt;&lt;R&gt;1&lt;/R&gt;&lt;C&gt;1&lt;/C&gt;&lt;D xsi:type="xsd:double"&gt;100984.85922602&lt;/D&gt;&lt;/FQL&gt;&lt;FQL&gt;&lt;Q&gt;DE0007165631^FF_TAX_CF(ANN_R,43466,43830,,,USD)&lt;/Q&gt;&lt;R&gt;1&lt;/R&gt;&lt;C&gt;1&lt;/C&gt;&lt;D xsi:type="xsd:double"&gt;77.584076438427&lt;/D&gt;&lt;/FQL&gt;&lt;FQL&gt;&lt;Q&gt;US0970231058^FF_TAX_RATE(ANN_R,43831,44196)&lt;/Q&gt;&lt;R&gt;0&lt;/R&gt;&lt;C&gt;0&lt;/C&gt;&lt;/FQL&gt;&lt;FQL&gt;&lt;Q&gt;TW0001303006^FF_PTX_INC(ANN_R,41275,41639,,,USD)&lt;/Q&gt;&lt;R&gt;1&lt;/R&gt;&lt;C&gt;1&lt;/C&gt;&lt;D xsi:type="xsd:double"&gt;614.222858178768&lt;/D&gt;&lt;/FQL&gt;&lt;FQL&gt;&lt;Q&gt;US0970231058^FF_ASSETS(ANN_R,43831,44196,,,USD)&lt;/Q&gt;&lt;R&gt;1&lt;/R&gt;&lt;C&gt;1&lt;/C&gt;&lt;D xsi:type="xsd:double"&gt;152136&lt;/D&gt;&lt;/FQL&gt;&lt;FQL&gt;&lt;Q&gt;US0970231058^FF_SHLDRS_EQ(ANN_R,43831,44196,,,USD)&lt;/Q&gt;&lt;R&gt;1&lt;/R&gt;&lt;C&gt;1&lt;/C&gt;&lt;D xsi:type="xsd:double"&gt;-18316&lt;/D&gt;&lt;/FQL&gt;&lt;FQL&gt;&lt;Q&gt;US0970231058^FF_MKT_VAL(ANN_R,43831,44196,,,USD)&lt;/Q&gt;&lt;R&gt;1&lt;/R&gt;&lt;C&gt;1&lt;/C&gt;&lt;D xsi:type="xsd:double"&gt;124651.44874028&lt;/D&gt;&lt;/FQL&gt;&lt;FQL&gt;&lt;Q&gt;US5260571048^FF_PTX_INC(ANN_R,42736,43100,,,USD)&lt;/Q&gt;&lt;R&gt;1&lt;/R&gt;&lt;C&gt;1&lt;/C&gt;&lt;D xsi:type="xsd:double"&gt;1189.611&lt;/D&gt;&lt;/FQL&gt;&lt;FQL&gt;&lt;Q&gt;US9078181081^FF_TAX_RATE(ANN_R,43831,44196)&lt;/Q&gt;&lt;R&gt;1&lt;/R&gt;&lt;C&gt;1&lt;/C&gt;&lt;D xsi:type="xsd:double"&gt;23.3667621776504&lt;/D&gt;&lt;/FQL&gt;&lt;FQL&gt;&lt;Q&gt;US5502411037^FF_PTX_INC(ANN_R,42005,42369,,,USD)&lt;/Q&gt;&lt;R&gt;1&lt;/R&gt;&lt;C&gt;1&lt;/C&gt;&lt;D xsi:type="xsd:double"&gt;1316&lt;/D&gt;&lt;/FQL&gt;&lt;FQL&gt;&lt;Q&gt;US9078181081^FF_ASSETS(ANN_R,43831,44196,,,USD)&lt;/Q&gt;&lt;R&gt;1&lt;/R&gt;&lt;C&gt;1&lt;/C&gt;&lt;D xsi:type="xsd:double"&gt;63466&lt;/D&gt;&lt;/FQL&gt;&lt;FQL&gt;&lt;Q&gt;US9078181081^FF_SHLDRS_EQ(ANN_R,43831,44196,,,USD)&lt;/Q&gt;&lt;R&gt;1&lt;/R&gt;&lt;C&gt;1&lt;/C&gt;&lt;D xsi:type="xsd:double"&gt;16958&lt;/D&gt;&lt;/FQL&gt;&lt;FQL&gt;&lt;Q&gt;US9078181081^FF_MKT_VAL(ANN_R,43831,44196,,,USD)&lt;/Q&gt;&lt;R&gt;1&lt;/R&gt;&lt;C&gt;1&lt;/C&gt;&lt;D xsi:type="xsd:double"&gt;139788.7801792&lt;/D&gt;&lt;/FQL&gt;&lt;FQL&gt;&lt;Q&gt;DE0005557508^FF_TAX_CF(ANN_R,43101,43465)&lt;/Q&gt;&lt;R&gt;1&lt;/R&gt;&lt;C&gt;1&lt;/C&gt;&lt;D xsi:type="xsd:double"&gt;697&lt;/D&gt;&lt;/FQL&gt;&lt;FQL&gt;&lt;Q&gt;US22160K1051^FF_TAX_RATE(ANN_R,43831,44196)&lt;/Q&gt;&lt;R&gt;1&lt;/R&gt;&lt;C&gt;1&lt;/C&gt;&lt;D xsi:type="xsd:double"&gt;24.3711570709894&lt;/D&gt;&lt;/FQL&gt;&lt;FQL&gt;&lt;Q&gt;US8326964058^FF_PTX_INC(ANN_R,42005,42369,,,USD)&lt;/Q&gt;&lt;R&gt;1&lt;/R&gt;&lt;C&gt;1&lt;/C&gt;&lt;D xsi:type="xsd:double"&gt;523&lt;/D&gt;&lt;/FQL&gt;&lt;FQL&gt;&lt;Q&gt;US22160K1051^FF_ASSETS(ANN_R,43831,44196,,,USD)&lt;/Q&gt;&lt;R&gt;1&lt;/R&gt;&lt;C&gt;1&lt;/C&gt;&lt;D xsi:type="xsd:double"&gt;55556&lt;/D&gt;&lt;/FQL&gt;&lt;FQL&gt;&lt;Q&gt;US22160K1051^FF_SHLDRS_EQ(ANN_R,43831,44196,,,USD)&lt;/Q&gt;&lt;R&gt;1&lt;/R&gt;&lt;C&gt;1&lt;/C&gt;&lt;D xsi:type="xsd:double"&gt;18284&lt;/D&gt;&lt;/FQL&gt;&lt;FQL&gt;&lt;Q&gt;US22160K1051^FF_MKT_VAL(ANN_R,43831,44196,,,USD)&lt;/Q&gt;&lt;R&gt;1&lt;/R&gt;&lt;C&gt;1&lt;/C&gt;&lt;D xsi:type="xsd:double"&gt;153720.00435&lt;/D&gt;&lt;/FQL&gt;&lt;FQL&gt;&lt;Q&gt;IT0000062072^FF_TAX_CF(ANN_R,43466,43830,,,USD)&lt;/Q&gt;&lt;R&gt;1&lt;/R&gt;&lt;C&gt;1&lt;/C&gt;&lt;D xsi:type="xsd:double"&gt;1381.15280771255&lt;/D&gt;&lt;/FQL&gt;&lt;FQL&gt;&lt;Q&gt;US92343V1044^FF_TAX_RATE(ANN_R,43831,44196)&lt;/Q&gt;&lt;R&gt;1&lt;/R&gt;&lt;C&gt;1&lt;/C&gt;&lt;D xsi:type="xsd:double"&gt;23.444736512705&lt;/D&gt;&lt;/FQL&gt;&lt;FQL&gt;&lt;Q&gt;JP3890350006^FF_TAX_CF(ANN_R,41275,41639,,,USD)&lt;/Q&gt;&lt;R&gt;1&lt;/R&gt;&lt;C&gt;1&lt;/C&gt;&lt;D xsi:type="xsd:double"&gt;1610.47672182322&lt;/D&gt;&lt;/FQL&gt;&lt;FQL&gt;&lt;Q&gt;US92343V1044^FF_ASSETS(ANN_R,43831,44196,,,USD)&lt;/Q&gt;&lt;R&gt;1&lt;/R&gt;&lt;C&gt;1&lt;/C&gt;&lt;D xsi:type="xsd:double"&gt;316481&lt;/D&gt;&lt;/FQL&gt;&lt;FQL&gt;&lt;Q&gt;US92343V1044^FF_SHLDRS_EQ(ANN_R,43831,44196,,,USD)&lt;/Q&gt;&lt;R&gt;1&lt;/R&gt;&lt;C&gt;1&lt;/C&gt;&lt;D xsi:type="xsd:double"&gt;67842&lt;/D&gt;&lt;/FQL&gt;&lt;FQL&gt;&lt;Q&gt;US92343V1044^FF_MKT_VAL(ANN_R,43831,44196,,,USD)&lt;/Q&gt;&lt;R&gt;1&lt;/R&gt;&lt;C&gt;1&lt;/C&gt;&lt;D xsi:type="xsd:double"&gt;243115.1115325&lt;/D&gt;&lt;/FQL&gt;&lt;FQL&gt;&lt;Q&gt;US5303073051^FF_TAX_CF(ANN_R,42736,43100)&lt;/Q&gt;&lt;R&gt;1&lt;/R&gt;&lt;C&gt;1&lt;/C&gt;&lt;D xsi:type="xsd:double"&gt;-1.787&lt;/D&gt;&lt;/FQL&gt;&lt;FQL&gt;&lt;Q&gt;US0605051046^FF_TAX_RATE(ANN_R,43831,44196)&lt;/Q&gt;&lt;R&gt;1&lt;/R&gt;&lt;C&gt;1&lt;/C&gt;&lt;D xsi:type="xsd:double"&gt;5.79626217425638&lt;/D&gt;&lt;/FQL&gt;&lt;FQL&gt;&lt;Q&gt;JP3893600001^FF_PTX_INC(ANN_R,42736,43100,,,USD)&lt;/Q&gt;&lt;R&gt;1&lt;/R&gt;&lt;C&gt;1&lt;/C&gt;&lt;D xsi:type="xsd:double"&gt;4255.25565210544&lt;/D&gt;&lt;/FQL&gt;&lt;FQL&gt;&lt;Q&gt;US0605051046^FF_ASSETS(ANN_R,43831,44196,,,USD)&lt;/Q&gt;&lt;R&gt;1&lt;/R&gt;&lt;C&gt;1&lt;/C&gt;&lt;D xsi:type="xsd:double"&gt;2832182&lt;/D&gt;&lt;/FQL&gt;&lt;FQL&gt;&lt;Q&gt;US0605051046^FF_SHLDRS_EQ(ANN_R,43831,44196,,,USD)&lt;/Q&gt;&lt;R&gt;1&lt;/R&gt;&lt;C&gt;1&lt;/C&gt;&lt;D xsi:type="xsd:double"&gt;272924&lt;/D&gt;&lt;/FQL&gt;&lt;FQL&gt;&lt;Q&gt;US0605051046^FF_MKT_VAL(ANN_R,43831,44196,,,USD)&lt;/Q&gt;&lt;R&gt;1&lt;/R&gt;&lt;C&gt;1&lt;/C&gt;&lt;D xsi:type="xsd:double"&gt;262206.17552255&lt;/D&gt;&lt;/FQL&gt;&lt;FQL&gt;&lt;Q&gt;NL0000226223^FF_PTX_INC(ANN_R,41640,42004,,,USD)&lt;/Q&gt;&lt;R&gt;1&lt;/R&gt;&lt;C&gt;1&lt;/C&gt;&lt;D xsi:type="xsd:double"&gt;3.99999995808416&lt;/D&gt;&lt;/FQL&gt;&lt;FQL&gt;&lt;Q&gt;JP3258000003^FF_TAX_RATE(ANN_R,43831,44196)&lt;/Q&gt;&lt;R&gt;1&lt;/R&gt;&lt;C&gt;1&lt;/C&gt;&lt;D xsi:type="xsd:double"&gt;24.7590132066775&lt;/D&gt;&lt;/FQL&gt;&lt;FQL&gt;&lt;Q&gt;US5303073051^FF_TAX_CF(ANN_R,42736,43100,,,USD)&lt;/Q&gt;&lt;R&gt;1&lt;/R&gt;&lt;C&gt;1&lt;/C&gt;&lt;D xsi:type="xsd:double"&gt;-1.787&lt;/D&gt;&lt;/FQL&gt;&lt;FQL&gt;&lt;Q&gt;JP3258000003^FF_ASSETS(ANN_R,43831,44196,,,USD)&lt;/Q&gt;&lt;R&gt;1&lt;/R&gt;&lt;C&gt;1&lt;/C&gt;&lt;D xsi:type="xsd:double"&gt;23820.6494955532&lt;/D&gt;&lt;/FQL&gt;&lt;FQL&gt;&lt;Q&gt;JP3258000003^FF_SHLDRS_EQ(ANN_R,43831,44196,,,USD)&lt;/Q&gt;&lt;R&gt;1&lt;/R&gt;&lt;C&gt;1&lt;/C&gt;&lt;D xsi:type="xsd:double"&gt;8122.27212354541&lt;/D&gt;&lt;/FQL&gt;&lt;FQL&gt;&lt;Q&gt;JP3258000003^FF_MKT_VAL(ANN_R,43831,44196,,,USD)&lt;/Q&gt;&lt;R&gt;1&lt;/R&gt;&lt;C&gt;1&lt;/C&gt;&lt;D xsi:type="xsd:double"&gt;19652.4662178619&lt;/D&gt;&lt;/FQL&gt;&lt;FQL&gt;&lt;Q&gt;US0152711091^FF_PTX_INC(ANN_R,43466,43830,,,USD)&lt;/Q&gt;&lt;R&gt;1&lt;/R&gt;&lt;C&gt;1&lt;/C&gt;&lt;D xsi:type="xsd:double"&gt;687.257&lt;/D&gt;&lt;/FQL&gt;&lt;FQL&gt;&lt;Q&gt;KR7036570000^FF_TAX_RATE(ANN_R,43831,44196)&lt;/Q&gt;&lt;R&gt;1&lt;/R&gt;&lt;C&gt;1&lt;/C&gt;&lt;D xsi:type="xsd:double"&gt;26.9917766374442&lt;/D&gt;&lt;/FQL&gt;&lt;FQL&gt;&lt;Q&gt;US8740541094^FF_PTX_INC(ANN_R,41275,41639,,,USD)&lt;/Q&gt;&lt;R&gt;1&lt;/R&gt;&lt;C&gt;1&lt;/C&gt;&lt;D xsi:type="xsd:double"&gt;-26.112&lt;/D&gt;&lt;/FQL&gt;&lt;FQL&gt;&lt;Q&gt;KR7036570000^FF_ASSETS(ANN_R,43831,44196,,,USD)&lt;/Q&gt;&lt;R&gt;1&lt;/R&gt;&lt;C&gt;1&lt;/C&gt;&lt;D xsi:type="xsd:doubl</t>
        </r>
      </text>
    </comment>
    <comment ref="A105" authorId="0" shapeId="0" xr:uid="{5C0795F5-ED1A-4FD4-B38C-F41ABB7C7F79}">
      <text>
        <r>
          <rPr>
            <b/>
            <sz val="9"/>
            <color indexed="81"/>
            <rFont val="Tahoma"/>
            <charset val="1"/>
          </rPr>
          <t>e"&gt;3756.98118107118&lt;/D&gt;&lt;/FQL&gt;&lt;FQL&gt;&lt;Q&gt;KR7036570000^FF_SHLDRS_EQ(ANN_R,43831,44196,,,USD)&lt;/Q&gt;&lt;R&gt;1&lt;/R&gt;&lt;C&gt;1&lt;/C&gt;&lt;D xsi:type="xsd:double"&gt;2892.00425128123&lt;/D&gt;&lt;/FQL&gt;&lt;FQL&gt;&lt;Q&gt;KR7036570000^FF_MKT_VAL(ANN_R,43831,44196,,,USD)&lt;/Q&gt;&lt;R&gt;1&lt;/R&gt;&lt;C&gt;1&lt;/C&gt;&lt;D xsi:type="xsd:double"&gt;17661.3500713797&lt;/D&gt;&lt;/FQL&gt;&lt;FQL&gt;&lt;Q&gt;US4165151048^FF_TAX_CF(ANN_R,42005,42369,,,USD)&lt;/Q&gt;&lt;R&gt;1&lt;/R&gt;&lt;C&gt;1&lt;/C&gt;&lt;D xsi:type="xsd:double"&gt;-80&lt;/D&gt;&lt;/FQL&gt;&lt;FQL&gt;&lt;Q&gt;JP3735400008^FF_TAX_RATE(ANN_R,43831,44196)&lt;/Q&gt;&lt;R&gt;1&lt;/R&gt;&lt;C&gt;1&lt;/C&gt;&lt;D xsi:type="xsd:double"&gt;29.2199872495527&lt;/D&gt;&lt;/FQL&gt;&lt;FQL&gt;&lt;Q&gt;US6703461052^FF_TAX_CF(ANN_R,41275,41639,,,USD)&lt;/Q&gt;&lt;R&gt;1&lt;/R&gt;&lt;C&gt;1&lt;/C&gt;&lt;D xsi:type="xsd:double"&gt;64.8&lt;/D&gt;&lt;/FQL&gt;&lt;FQL&gt;&lt;Q&gt;JP3735400008^FF_ASSETS(ANN_R,43831,44196,,,USD)&lt;/Q&gt;&lt;R&gt;1&lt;/R&gt;&lt;C&gt;1&lt;/C&gt;&lt;D xsi:type="xsd:double"&gt;216484.160885684&lt;/D&gt;&lt;/FQL&gt;&lt;FQL&gt;&lt;Q&gt;JP3735400008^FF_SHLDRS_EQ(ANN_R,43831,44196,,,USD)&lt;/Q&gt;&lt;R&gt;1&lt;/R&gt;&lt;C&gt;1&lt;/C&gt;&lt;D xsi:type="xsd:double"&gt;83934.0729046557&lt;/D&gt;&lt;/FQL&gt;&lt;FQL&gt;&lt;Q&gt;JP3735400008^FF_MKT_VAL(ANN_R,43831,44196,,,USD)&lt;/Q&gt;&lt;R&gt;1&lt;/R&gt;&lt;C&gt;1&lt;/C&gt;&lt;D xsi:type="xsd:double"&gt;86725.4663547685&lt;/D&gt;&lt;/FQL&gt;&lt;FQL&gt;&lt;Q&gt;US5260571048^FF_TAX_CF(ANN_R,41275,41639,,,USD)&lt;/Q&gt;&lt;R&gt;1&lt;/R&gt;&lt;C&gt;1&lt;/C&gt;&lt;D xsi:type="xsd:double"&gt;11.433&lt;/D&gt;&lt;/FQL&gt;&lt;FQL&gt;&lt;Q&gt;JP3242800005^FF_TAX_RATE(ANN_R,43831,44196)&lt;/Q&gt;&lt;R&gt;1&lt;/R&gt;&lt;C&gt;1&lt;/C&gt;&lt;D xsi:type="xsd:double"&gt;26.3563094872582&lt;/D&gt;&lt;/FQL&gt;&lt;FQL&gt;&lt;Q&gt;KR7036570000^FF_PTX_INC(ANN_R,41275,41639,,,USD)&lt;/Q&gt;&lt;R&gt;1&lt;/R&gt;&lt;C&gt;1&lt;/C&gt;&lt;D xsi:type="xsd:double"&gt;197.506208519204&lt;/D&gt;&lt;/FQL&gt;&lt;FQL&gt;&lt;Q&gt;JP3242800005^FF_ASSETS(ANN_R,43831,44196,,,USD)&lt;/Q&gt;&lt;R&gt;1&lt;/R&gt;&lt;C&gt;1&lt;/C&gt;&lt;D xsi:type="xsd:double"&gt;44802.3044161126&lt;/D&gt;&lt;/FQL&gt;&lt;FQL&gt;&lt;Q&gt;JP3242800005^FF_SHLDRS_EQ(ANN_R,43831,44196,,,USD)&lt;/Q&gt;&lt;R&gt;1&lt;/R&gt;&lt;C&gt;1&lt;/C&gt;&lt;D xsi:type="xsd:double"&gt;24940.9749155305&lt;/D&gt;&lt;/FQL&gt;&lt;FQL&gt;&lt;Q&gt;JP3242800005^FF_MKT_VAL(ANN_R,43831,44196,,,USD)&lt;/Q&gt;&lt;R&gt;1&lt;/R&gt;&lt;C&gt;1&lt;/C&gt;&lt;D xsi:type="xsd:double"&gt;20035.2582089676&lt;/D&gt;&lt;/FQL&gt;&lt;FQL&gt;&lt;Q&gt;NL0010545661^FF_TAX_CF(ANN_R,43101,43465)&lt;/Q&gt;&lt;R&gt;1&lt;/R&gt;&lt;C&gt;1&lt;/C&gt;&lt;D xsi:type="xsd:double"&gt;355&lt;/D&gt;&lt;/FQL&gt;&lt;FQL&gt;&lt;Q&gt;JP3197800000^FF_TAX_RATE(ANN_R,43831,44196)&lt;/Q&gt;&lt;R&gt;1&lt;/R&gt;&lt;C&gt;1&lt;/C&gt;&lt;D xsi:type="xsd:double"&gt;21.7416467320009&lt;/D&gt;&lt;/FQL&gt;&lt;FQL&gt;&lt;Q&gt;US98978V1035^FF_TAX_CF(ANN_R,42370,42735,,,USD)&lt;/Q&gt;&lt;R&gt;1&lt;/R&gt;&lt;C&gt;1&lt;/C&gt;&lt;D xsi:type="xsd:double"&gt;408&lt;/D&gt;&lt;/FQL&gt;&lt;FQL&gt;&lt;Q&gt;JP3197800000^FF_ASSETS(ANN_R,43831,44196,,,USD)&lt;/Q&gt;&lt;R&gt;1&lt;/R&gt;&lt;C&gt;1&lt;/C&gt;&lt;D xsi:type="xsd:double"&gt;7022.59262330085&lt;/D&gt;&lt;/FQL&gt;&lt;FQL&gt;&lt;Q&gt;JP3197800000^FF_SHLDRS_EQ(ANN_R,43831,44196,,,USD)&lt;/Q&gt;&lt;R&gt;1&lt;/R&gt;&lt;C&gt;1&lt;/C&gt;&lt;D xsi:type="xsd:double"&gt;4913.29712064005&lt;/D&gt;&lt;/FQL&gt;&lt;FQL&gt;&lt;Q&gt;JP3197800000^FF_MKT_VAL(ANN_R,43831,44196,,,USD)&lt;/Q&gt;&lt;R&gt;1&lt;/R&gt;&lt;C&gt;1&lt;/C&gt;&lt;D xsi:type="xsd:double"&gt;10531.3474882821&lt;/D&gt;&lt;/FQL&gt;&lt;FQL&gt;&lt;Q&gt;DE000A1ML7J1^FF_PTX_INC(ANN_R,42005,42369,,,USD)&lt;/Q&gt;&lt;R&gt;1&lt;/R&gt;&lt;C&gt;1&lt;/C&gt;&lt;D xsi:type="xsd:double"&gt;1923.42314946651&lt;/D&gt;&lt;/FQL&gt;&lt;FQL&gt;&lt;Q&gt;JP3160400002^FF_TAX_RATE(ANN_R,43831,44196)&lt;/Q&gt;&lt;R&gt;1&lt;/R&gt;&lt;C&gt;1&lt;/C&gt;&lt;D xsi:type="xsd:double"&gt;4.36972427633274&lt;/D&gt;&lt;/FQL&gt;&lt;FQL&gt;&lt;Q&gt;JP3802400006^FF_PTX_INC(ANN_R,42005,42369,,,USD)&lt;/Q&gt;&lt;R&gt;1&lt;/R&gt;&lt;C&gt;1&lt;/C&gt;&lt;D xsi:type="xsd:double"&gt;2839.62289243098&lt;/D&gt;&lt;/FQL&gt;&lt;FQL&gt;&lt;Q&gt;JP3160400002^FF_ASSETS(ANN_R,43831,44196,,,USD)&lt;/Q&gt;&lt;R&gt;1&lt;/R&gt;&lt;C&gt;1&lt;/C&gt;&lt;D xsi:type="xsd:double"&gt;9838.72892681509&lt;/D&gt;&lt;/FQL&gt;&lt;FQL&gt;&lt;Q&gt;JP3160400002^FF_SHLDRS_EQ(ANN_R,43831,44196,,,USD)&lt;/Q&gt;&lt;R&gt;1&lt;/R&gt;&lt;C&gt;1&lt;/C&gt;&lt;D xsi:type="xsd:double"&gt;6281.57091433741&lt;/D&gt;&lt;/FQL&gt;&lt;FQL&gt;&lt;Q&gt;JP3160400002^FF_MKT_VAL(ANN_R,43831,44196,,,USD)&lt;/Q&gt;&lt;R&gt;1&lt;/R&gt;&lt;C&gt;1&lt;/C&gt;&lt;D xsi:type="xsd:double"&gt;21059.9812901223&lt;/D&gt;&lt;/FQL&gt;&lt;FQL&gt;&lt;Q&gt;US3453708600^FF_TAX_CF(ANN_R,43831,44196,,,USD)&lt;/Q&gt;&lt;R&gt;1&lt;/R&gt;&lt;C&gt;1&lt;/C&gt;&lt;D xsi:type="xsd:double"&gt;421&lt;/D&gt;&lt;/FQL&gt;&lt;FQL&gt;&lt;Q&gt;TW0001301000^FF_TAX_RATE(ANN_R,43831,44196)&lt;/Q&gt;&lt;R&gt;1&lt;/R&gt;&lt;C&gt;1&lt;/C&gt;&lt;D xsi:type="xsd:double"&gt;21.7923121951631&lt;/D&gt;&lt;/FQL&gt;&lt;FQL&gt;&lt;Q&gt;TW0002002003^FF_PTX_INC(ANN_R,41640,42004,,,USD)&lt;/Q&gt;&lt;R&gt;1&lt;/R&gt;&lt;C&gt;1&lt;/C&gt;&lt;D xsi:type="xsd:double"&gt;922.044470251322&lt;/D&gt;&lt;/FQL&gt;&lt;FQL&gt;&lt;Q&gt;TW0001301000^FF_ASSETS(ANN_R,43831,44196,,,USD)&lt;/Q&gt;&lt;R&gt;1&lt;/R&gt;&lt;C&gt;1&lt;/C&gt;&lt;D xsi:type="xsd:double"&gt;17057.4565611358&lt;/D&gt;&lt;/FQL&gt;&lt;FQL&gt;&lt;Q&gt;TW0001301000^FF_SHLDRS_EQ(ANN_R,43831,44196,,,USD)&lt;/Q&gt;&lt;R&gt;1&lt;/R&gt;&lt;C&gt;1&lt;/C&gt;&lt;D xsi:type="xsd:double"&gt;11834.8684629203&lt;/D&gt;&lt;/FQL&gt;&lt;FQL&gt;&lt;Q&gt;TW0001301000^FF_MKT_VAL(ANN_R,43831,44196,,,USD)&lt;/Q&gt;&lt;R&gt;1&lt;/R&gt;&lt;C&gt;1&lt;/C&gt;&lt;D xsi:type="xsd:double"&gt;21839.8968417309&lt;/D&gt;&lt;/FQL&gt;&lt;FQL&gt;&lt;Q&gt;US92556V1061^FF_TAX_CF(ANN_R,43466,43830,,,USD)&lt;/Q&gt;&lt;R&gt;1&lt;/R&gt;&lt;C&gt;1&lt;/C&gt;&lt;D xsi:type="xsd:double"&gt;278.6&lt;/D&gt;&lt;/FQL&gt;&lt;FQL&gt;&lt;Q&gt;JP3762800005^FF_TAX_RATE(ANN_R,43831,44196)&lt;/Q&gt;&lt;R&gt;1&lt;/R&gt;&lt;C&gt;1&lt;/C&gt;&lt;D xsi:type="xsd:double"&gt;30.8718236698021&lt;/D&gt;&lt;/FQL&gt;&lt;FQL&gt;&lt;Q&gt;JP3240400006^FF_TAX_CF(ANN_R,43101,43465,,,USD)&lt;/Q&gt;&lt;R&gt;1&lt;/R&gt;&lt;C&gt;1&lt;/C&gt;&lt;D xsi:type="xsd:double"&gt;35.5130746364594&lt;/D&gt;&lt;/FQL&gt;&lt;FQL&gt;&lt;Q&gt;JP3762800005^FF_ASSETS(ANN_R,43831,44196,,,USD)&lt;/Q&gt;&lt;R&gt;1&lt;/R&gt;&lt;C&gt;1&lt;/C&gt;&lt;D xsi:type="xsd:double"&gt;5235.7833360713&lt;/D&gt;&lt;/FQL&gt;&lt;FQL&gt;&lt;Q&gt;JP3762800005^FF_SHLDRS_EQ(ANN_R,43831,44196,,,USD)&lt;/Q&gt;&lt;R&gt;1&lt;/R&gt;&lt;C&gt;1&lt;/C&gt;&lt;D xsi:type="xsd:double"&gt;2310.44412586093&lt;/D&gt;&lt;/FQL&gt;&lt;FQL&gt;&lt;Q&gt;JP3762800005^FF_MKT_VAL(ANN_R,43831,44196,,,USD)&lt;/Q&gt;&lt;R&gt;1&lt;/R&gt;&lt;C&gt;1&lt;/C&gt;&lt;D xsi:type="xsd:double"&gt;12635.9219588182&lt;/D&gt;&lt;/FQL&gt;&lt;FQL&gt;&lt;Q&gt;US3802371076^FF_TAX_CF(ANN_R,43831,44196)&lt;/Q&gt;&lt;R&gt;1&lt;/R&gt;&lt;C&gt;1&lt;/C&gt;&lt;D xsi:type="xsd:double"&gt;16.2&lt;/D&gt;&lt;/FQL&gt;&lt;FQL&gt;&lt;Q&gt;JP3122400009^FF_TAX_RATE(ANN_R,43831,44196)&lt;/Q&gt;&lt;R&gt;1&lt;/R&gt;&lt;C&gt;1&lt;/C&gt;&lt;D xsi:type="xsd:double"&gt;8.60791477447332&lt;/D&gt;&lt;/FQL&gt;&lt;FQL&gt;&lt;Q&gt;TW0002882008^FF_PTX_INC(ANN_R,41275,41639,,,USD)&lt;/Q&gt;&lt;R&gt;1&lt;/R&gt;&lt;C&gt;1&lt;/C&gt;&lt;D xsi:type="xsd:double"&gt;1071.85563648206&lt;/D&gt;&lt;/FQL&gt;&lt;FQL&gt;&lt;Q&gt;JP3122400009^FF_ASSETS(ANN_R,43831,44196,,,USD)&lt;/Q&gt;&lt;R&gt;1&lt;/R&gt;&lt;C&gt;1&lt;/C&gt;&lt;D xsi:type="xsd:double"&gt;3295.60459204577&lt;/D&gt;&lt;/FQL&gt;&lt;FQL&gt;&lt;Q&gt;JP3122400009^FF_SHLDRS_EQ(ANN_R,43831,44196,,,USD)&lt;/Q&gt;&lt;R&gt;1&lt;/R&gt;&lt;C&gt;1&lt;/C&gt;&lt;D xsi:type="xsd:double"&gt;2143.96735606343&lt;/D&gt;&lt;/FQL&gt;&lt;FQL&gt;&lt;Q&gt;JP3122400009^FF_MKT_VAL(ANN_R,43831,44196,,,USD)&lt;/Q&gt;&lt;R&gt;1&lt;/R&gt;&lt;C&gt;1&lt;/C&gt;&lt;D xsi:type="xsd:double"&gt;7976.65496896441&lt;/D&gt;&lt;/FQL&gt;&lt;FQL&gt;&lt;Q&gt;JP3788600009^FF_TAX_CF(ANN_R,43101,43465)&lt;/Q&gt;&lt;R&gt;1&lt;/R&gt;&lt;C&gt;1&lt;/C&gt;&lt;D xsi:type="xsd:double"&gt;186911&lt;/D&gt;&lt;/FQL&gt;&lt;FQL&gt;&lt;Q&gt;JP3762600009^FF_TAX_RATE(ANN_R,43831,44196)&lt;/Q&gt;&lt;R&gt;1&lt;/R&gt;&lt;C&gt;1&lt;/C&gt;&lt;D xsi:type="xsd:double"&gt;11.6385578081132&lt;/D&gt;&lt;/FQL&gt;&lt;FQL&gt;&lt;Q&gt;TW0001216000^FF_TAX_CF(ANN_R,43101,43465,,,USD)&lt;/Q&gt;&lt;R&gt;1&lt;/R&gt;&lt;C&gt;1&lt;/C&gt;&lt;D xsi:type="xsd:double"&gt;399.049481040694&lt;/D&gt;&lt;/FQL&gt;&lt;FQL&gt;&lt;Q&gt;JP3762600009^FF_ASSETS(ANN_R,43831,44196,,,USD)&lt;/Q&gt;&lt;R&gt;1&lt;/R&gt;&lt;C&gt;1&lt;/C&gt;&lt;D xsi:type="xsd:double"&gt;407575.510398829&lt;/D&gt;&lt;/FQL&gt;&lt;FQL&gt;&lt;Q&gt;JP3762600009^FF_SHLDRS_EQ(ANN_R,43831,44196,,,USD)&lt;/Q&gt;&lt;R&gt;1&lt;/R&gt;&lt;C&gt;1&lt;/C&gt;&lt;D xsi:type="xsd:double"&gt;24579.379864471&lt;/D&gt;&lt;/FQL&gt;&lt;FQL&gt;&lt;Q&gt;JP3762600009^FF_MKT_VAL(ANN_R,43831,44196,,,USD)&lt;/Q&gt;&lt;R&gt;1&lt;/R&gt;&lt;C&gt;1&lt;/C&gt;&lt;D xsi:type="xsd:double"&gt;12885.6035366302&lt;/D&gt;&lt;/FQL&gt;&lt;FQL&gt;&lt;Q&gt;TW0002317005^FF_PTX_INC(ANN_R,43101,43465,,,USD)&lt;/Q&gt;&lt;R&gt;1&lt;/R&gt;&lt;C&gt;1&lt;/C&gt;&lt;D xsi:type="xsd:double"&gt;5107.69256887662&lt;/D&gt;&lt;/FQL&gt;&lt;FQL&gt;&lt;Q&gt;JP3970300004^FF_TAX_RATE(ANN_R,43831,44196)&lt;/Q&gt;&lt;R&gt;1&lt;/R&gt;&lt;C&gt;1&lt;/C&gt;&lt;D xsi:type="xsd:double"&gt;19.853724756687&lt;/D&gt;&lt;/FQL&gt;&lt;FQL&gt;&lt;Q&gt;TW0002412004^FF_TAX_CF(ANN_R,43466,43830,,,USD)&lt;/Q&gt;&lt;R&gt;1&lt;/R&gt;&lt;C&gt;1&lt;/C&gt;&lt;D xsi:type="xsd:double"&gt;272.359176194668&lt;/D&gt;&lt;/FQL&gt;&lt;FQL&gt;&lt;Q&gt;JP3970300004^FF_ASSETS(ANN_R,43831,44196,,,USD)&lt;/Q&gt;&lt;R&gt;1&lt;/R&gt;&lt;C&gt;1&lt;/C&gt;&lt;D xsi:type="xsd:double"&gt;18516.2055004071&lt;/D&gt;&lt;/FQL&gt;&lt;FQL&gt;&lt;Q&gt;JP3970300004^FF_SHLDRS_EQ(ANN_R,43831,44196,,,USD)&lt;/Q&gt;&lt;R&gt;1&lt;/R&gt;&lt;C&gt;1&lt;/C&gt;&lt;D xsi:type="xsd:double"&gt;9156.1204445567&lt;/D&gt;&lt;/FQL&gt;&lt;FQL&gt;&lt;Q&gt;JP3970300004^FF_MKT_VAL(ANN_R,43831,44196,,,USD)&lt;/Q&gt;&lt;R&gt;1&lt;/R&gt;&lt;C&gt;1&lt;/C&gt;&lt;D xsi:type="xsd:double"&gt;42692.6587499188&lt;/D&gt;&lt;/FQL&gt;&lt;FQL&gt;&lt;Q&gt;JP3240400006^FF_PTX_INC(ANN_R,43831,44196,,,USD)&lt;/Q&gt;&lt;R&gt;1&lt;/R&gt;&lt;C&gt;1&lt;/C&gt;&lt;D xsi:type="xsd:double"&gt;345.870151408017&lt;/D&gt;&lt;/FQL&gt;&lt;FQL&gt;&lt;Q&gt;JP3734800000^FF_TAX_RATE(ANN_R,43831,44196)&lt;/Q&gt;&lt;R&gt;1&lt;/R&gt;&lt;C&gt;1&lt;/C&gt;&lt;D xsi:type="xsd:double"&gt;27.8811139714486&lt;/D&gt;&lt;/FQL&gt;&lt;FQL&gt;&lt;Q&gt;JP3538800008^FF_PTX_INC(ANN_R,42736,43100,,,USD)&lt;/Q&gt;&lt;R&gt;1&lt;/R&gt;&lt;C&gt;1&lt;/C&gt;&lt;D xsi:type="xsd:double"&gt;1955.13792781718&lt;/D&gt;&lt;/FQL&gt;&lt;FQL&gt;&lt;Q&gt;JP3734800000^FF_ASSETS(ANN_R,43831,44196,,,USD)&lt;/Q&gt;&lt;R&gt;1&lt;/R&gt;&lt;C&gt;1&lt;/C&gt;&lt;D xsi:type="xsd:double"&gt;19660.9046604615&lt;/D&gt;&lt;/FQL&gt;&lt;FQL&gt;&lt;Q&gt;JP3734800000^FF_SHLDRS_EQ(ANN_R,43831,44196,,,USD)&lt;/Q&gt;&lt;R&gt;1&lt;/R&gt;&lt;C&gt;1&lt;/C&gt;&lt;D xsi:type="xsd:double"&gt;8774.85974078998&lt;/D&gt;&lt;/FQL&gt;&lt;FQL&gt;&lt;Q&gt;JP3734800000^FF_MKT_VAL(ANN_R,43831,44196,,,USD)&lt;/Q&gt;&lt;R&gt;1&lt;/R&gt;&lt;C&gt;1&lt;/C&gt;&lt;D xsi:type="xsd:double"&gt;30423.0674827176&lt;/D&gt;&lt;/FQL&gt;&lt;FQL&gt;&lt;Q&gt;JP3119600009^FF_PTX_INC(ANN_R,43466,43830,,,USD)&lt;/Q&gt;&lt;R&gt;1&lt;/R&gt;&lt;C&gt;1&lt;/C&gt;&lt;D xsi:type="xsd:double"&gt;493.242837045342&lt;/D&gt;&lt;/FQL&gt;&lt;FQL&gt;&lt;Q&gt;JP3397200001^FF_TAX_RATE(ANN_R,43831,44196)&lt;/Q&gt;&lt;R&gt;1&lt;/R&gt;&lt;C&gt;1&lt;/C&gt;&lt;D xsi:type="xsd:double"&gt;33.9060347035082&lt;/D&gt;&lt;/FQL&gt;&lt;FQL&gt;&lt;Q&gt;ES0105046009^FF_PTX_INC(ANN_R,42005,42369,,,USD)&lt;/Q&gt;&lt;R&gt;1&lt;/R&gt;&lt;C&gt;1&lt;/C&gt;&lt;D xsi:type="xsd:double"&gt;1138.38040291452&lt;/D&gt;&lt;/FQL&gt;&lt;FQL&gt;&lt;Q&gt;JP3397200001^FF_ASSETS(ANN_R,43831,44196,,,USD)&lt;/Q&gt;&lt;R&gt;1&lt;/R&gt;&lt;C&gt;1&lt;/C&gt;&lt;D xsi:type="xsd:double"&gt;30936.8064580802&lt;/D&gt;&lt;/FQL&gt;&lt;FQL&gt;&lt;Q&gt;JP3397200001^FF_SHLDRS_EQ(ANN_R,43831,44196,,,USD)&lt;/Q&gt;&lt;R&gt;1&lt;/R&gt;&lt;C&gt;1&lt;/C&gt;&lt;D xsi:type="xsd:double"&gt;13780.4360502083&lt;/D&gt;&lt;/FQL&gt;&lt;FQL&gt;&lt;Q&gt;JP3397200001^FF_MKT_VAL(ANN_R,43831,44196,,,USD)&lt;/Q&gt;&lt;R&gt;1&lt;/R&gt;&lt;C&gt;1&lt;/C&gt;&lt;D xsi:type="xsd:double"&gt;11619.1166106424&lt;/D&gt;&lt;/FQL&gt;&lt;FQL&gt;&lt;Q&gt;CH0102484968^FF_PTX_INC(ANN_R,43831,44196,,,USD)&lt;/Q&gt;&lt;R&gt;1&lt;/R&gt;&lt;C&gt;1&lt;/C&gt;&lt;D xsi:type="xsd:double"&gt;901.222569584846&lt;/D&gt;&lt;/FQL&gt;&lt;FQL&gt;&lt;Q&gt;JP3551500006^FF_TAX_RATE(ANN_R,43831,44196)&lt;/Q&gt;&lt;R&gt;1&lt;/R&gt;&lt;C&gt;1&lt;/C&gt;&lt;D xsi:type="xsd:double"&gt;5.58846827548504&lt;/D&gt;&lt;/FQL&gt;&lt;FQL&gt;&lt;Q&gt;JP3188220002^FF_PTX_INC(ANN_R,42736,43100,,,USD)&lt;/Q&gt;&lt;R&gt;1&lt;/R&gt;&lt;C&gt;1&lt;/C&gt;&lt;D xsi:type="xsd:double"&gt;924.89612197876&lt;/D&gt;&lt;/FQL&gt;&lt;FQL&gt;&lt;Q&gt;JP3551500006^FF_ASSETS(ANN_R,43831,44196,,,USD)&lt;/Q&gt;&lt;R&gt;1&lt;/R&gt;&lt;C&gt;1&lt;/C&gt;&lt;D xsi:type="xsd:double"&gt;52353.3036956545&lt;/D&gt;&lt;/FQL&gt;&lt;FQL&gt;&lt;Q&gt;JP3551500006^FF_SHLDRS_EQ(ANN_R,43831,44196,,,USD)&lt;/Q&gt;&lt;R&gt;1&lt;/R&gt;&lt;C&gt;1&lt;/C&gt;&lt;D xsi:type="xsd:double"&gt;31468.0741065443&lt;/D&gt;&lt;/FQL&gt;&lt;FQL&gt;&lt;Q&gt;JP3551500006^FF_MKT_VAL(ANN_R,43831,44196,,,USD)&lt;/Q&gt;&lt;R&gt;1&lt;/R&gt;&lt;C&gt;1&lt;/C&gt;&lt;D xsi:type="xsd:double"&gt;25057.4025000152&lt;/D&gt;&lt;/FQL&gt;&lt;FQL&gt;&lt;Q&gt;JP3475350009^FF_PTX_INC(ANN_R,41275,41639,,,USD)&lt;/Q&gt;&lt;R&gt;1&lt;/R&gt;&lt;C&gt;1&lt;/C&gt;&lt;D xsi:type="xsd:double"&gt;1156.24557392672&lt;/D&gt;&lt;/FQL&gt;&lt;FQL&gt;&lt;Q&gt;JP3756600007^FF_TAX_RATE(ANN_R,43831,44196)&lt;/Q&gt;&lt;R&gt;1&lt;/R&gt;&lt;C&gt;1&lt;/C&gt;&lt;D xsi:type="xsd:double"&gt;28.3965311551098&lt;/D&gt;&lt;/FQL&gt;&lt;FQL&gt;&lt;Q&gt;JP3538800008^FF_PTX_INC(ANN_R,40909,41274,,,USD)&lt;/Q&gt;&lt;R&gt;1&lt;/R&gt;&lt;C&gt;1&lt;/C&gt;&lt;D xsi:type="xsd:double"&gt;155.075589907356&lt;/D&gt;&lt;/FQL&gt;&lt;FQL&gt;&lt;Q&gt;JP3756600007^FF_ASSETS(ANN_R,43831,44196,,,USD)&lt;/Q&gt;&lt;R&gt;1&lt;/R&gt;&lt;C&gt;1&lt;/C&gt;&lt;D xsi:type="xsd:double"&gt;18156.8983880281&lt;/D&gt;&lt;/FQL&gt;&lt;FQL&gt;&lt;Q&gt;JP3756600007^FF_SHLDRS_EQ(ANN_R,43831,44196,,,USD)&lt;/Q&gt;&lt;R&gt;1&lt;/R&gt;&lt;C&gt;1&lt;/C&gt;&lt;D xsi:type="xsd:double"&gt;14271.5666052196&lt;/D&gt;&lt;/FQL&gt;&lt;FQL&gt;&lt;Q&gt;JP3756600007^FF_MKT_VAL(ANN_R,43831,44196,,,USD)&lt;/Q&gt;&lt;R&gt;1&lt;/R&gt;&lt;C&gt;1&lt;/C&gt;&lt;D xsi:type="xsd:double"&gt;45914.8239800417&lt;/D&gt;&lt;/FQL&gt;&lt;FQL&gt;&lt;Q&gt;JP3634600005^FF_TAX_CF(ANN_R,43101,43465)&lt;/Q&gt;&lt;R&gt;1&lt;/R&gt;&lt;C&gt;1&lt;/C&gt;&lt;D xsi:type="xsd:double"&gt;20929&lt;/D&gt;&lt;/FQL&gt;&lt;FQL&gt;&lt;Q&gt;JP3201200007^FF_TAX_RATE(ANN_R,43831,44196)&lt;/Q&gt;&lt;R&gt;1&lt;/R&gt;&lt;C&gt;1&lt;/C&gt;&lt;D xsi:type="xsd:double"&gt;30.226861096921&lt;/D&gt;&lt;/FQL&gt;&lt;FQL&gt;&lt;Q&gt;FR0000120172^FF_PTX_INC(ANN_R,42005,42369,,,USD)&lt;/Q&gt;&lt;R&gt;1&lt;/R&gt;&lt;C&gt;1&lt;/C&gt;&lt;D xsi:type="xsd:double"&gt;1855.2245194912&lt;/D&gt;&lt;/FQL&gt;&lt;FQL&gt;&lt;Q&gt;JP3201200007^FF_ASSETS(ANN_R,43831,44196,,,USD)&lt;/Q&gt;&lt;R&gt;1&lt;/R&gt;&lt;C&gt;1&lt;/C&gt;&lt;D xsi:type="xsd:double"&gt;9408.20695764758&lt;/D&gt;&lt;/FQL&gt;&lt;FQL&gt;&lt;Q&gt;JP3201200007^FF_SHLDRS_EQ(ANN_R,43831,44196,,,USD)&lt;/Q&gt;&lt;R&gt;1&lt;/R&gt;&lt;C&gt;1&lt;/C&gt;&lt;D xsi:type="xsd:double"&gt;3434.27347941883&lt;/D&gt;&lt;/FQL&gt;&lt;FQL&gt;&lt;Q&gt;JP3201200007^FF_MKT_VAL(ANN_R,43831,44196,,,USD)&lt;/Q&gt;&lt;R&gt;1&lt;/R&gt;&lt;C&gt;1&lt;/C&gt;&lt;D xsi:type="xsd:double"&gt;18601.121027104&lt;/D&gt;&lt;/FQL&gt;&lt;FQL&gt;&lt;Q&gt;TW0002881000^FF_TAX_CF(ANN_R,42370,42735)&lt;/Q&gt;&lt;R&gt;1&lt;/R&gt;&lt;C&gt;1&lt;/C&gt;&lt;D xsi:type="xsd:double"&gt;5750.315&lt;/D&gt;&lt;/FQL&gt;&lt;FQL&gt;&lt;Q&gt;JP3463000004^FF_TAX_RATE(ANN_R,43831,44196)&lt;/Q&gt;&lt;R&gt;0&lt;/R&gt;&lt;C&gt;0&lt;/C&gt;&lt;/FQL&gt;&lt;FQL&gt;&lt;Q&gt;DK0010268606^FF_PTX_INC(ANN_R,42736,43100,,,USD)&lt;/Q&gt;&lt;R&gt;1&lt;/R&gt;&lt;C&gt;1&lt;/C&gt;&lt;D xsi:type="xsd:double"&gt;1389.61534092896&lt;/D&gt;&lt;/FQL&gt;&lt;FQL&gt;&lt;Q&gt;JP3463000004^FF_ASSETS(ANN_R,43831,44196,,,USD)&lt;/Q&gt;&lt;R&gt;1&lt;/R&gt;&lt;C&gt;1&lt;/C&gt;&lt;D xsi:type="xsd:double"&gt;118763.31595761&lt;/D&gt;&lt;/FQL&gt;&lt;FQL&gt;&lt;Q&gt;JP3463000004^FF_SHLDRS_EQ(ANN_R,43831,44196,,,USD)&lt;/Q&gt;&lt;R&gt;1&lt;/R&gt;&lt;C&gt;1&lt;/C&gt;&lt;D xsi:type="xsd:double"&gt;43754.183843391&lt;/D&gt;&lt;/FQL&gt;&lt;FQL&gt;&lt;Q&gt;JP3463000004^FF_MKT_VAL(ANN_R,43831,44196,,,USD)&lt;/Q&gt;&lt;R&gt;1&lt;/R&gt;&lt;C&gt;1&lt;/C&gt;&lt;D xsi:type="xsd:double"&gt;47733.6810051535&lt;/D&gt;&lt;/FQL&gt;&lt;FQL&gt;&lt;Q&gt;JP3814800003^FF_PTX_INC(ANN_R,42370,42735,,,USD)&lt;/Q&gt;&lt;R&gt;1&lt;/R&gt;&lt;C&gt;1&lt;/C&gt;&lt;D xsi:type="xsd:double"&gt;5154.73765945435&lt;/D&gt;&lt;/FQL&gt;&lt;FQL&gt;&lt;Q&gt;JP3386450005^FF_TAX_RATE(ANN_R,43831,44196)&lt;/Q&gt;&lt;R&gt;0&lt;/R&gt;&lt;C&gt;0&lt;/C&gt;&lt;/FQL&gt;&lt;FQL&gt;&lt;Q&gt;JP3304200003^FF_PTX_INC(ANN_R,42370,42735,,,USD)&lt;/Q&gt;&lt;R&gt;1&lt;/R&gt;&lt;C&gt;1&lt;/C&gt;&lt;D xsi:type="xsd:double"&gt;1706.1432762146&lt;/D&gt;&lt;/FQL&gt;&lt;FQL&gt;&lt;Q&gt;JP3386450005^FF_ASSETS(ANN_R,43831,44196,,,USD)&lt;/Q&gt;&lt;R&gt;1&lt;/R&gt;&lt;C&gt;1&lt;/C&gt;&lt;D xsi:type="xsd:double"&gt;74209.5489686504&lt;/D&gt;&lt;/FQL&gt;&lt;FQL&gt;&lt;Q&gt;JP3386450005^FF_SHLDRS_EQ(ANN_R,43831,44196,,,USD)&lt;/Q&gt;&lt;R&gt;1&lt;/R&gt;&lt;C&gt;1&lt;/C&gt;&lt;D xsi:type="xsd:double"&gt;21407.4934861697&lt;/D&gt;&lt;/FQL&gt;&lt;FQL&gt;&lt;Q&gt;JP3386450005^FF_MKT_VAL(ANN_R,43831,44196,,,USD)&lt;/Q&gt;&lt;R&gt;1&lt;/R&gt;&lt;C&gt;1&lt;/C&gt;&lt;D xsi:type="xsd:double"&gt;11033.3440015088&lt;/D&gt;&lt;/FQL&gt;&lt;FQL&gt;&lt;Q&gt;CH0008742519^FF_TAX_CF(ANN_R,42736,43100)&lt;/Q&gt;&lt;R&gt;1&lt;/R&gt;&lt;C&gt;1&lt;/C&gt;&lt;D xsi:type="xsd:double"&gt;289&lt;/D&gt;&lt;/FQL&gt;&lt;FQL&gt;&lt;Q&gt;JP3910660004^FF_TAX_RATE(ANN_R,43831,44196)&lt;/Q&gt;&lt;R&gt;1&lt;/R&gt;&lt;C&gt;1&lt;/C&gt;&lt;D xsi:type="xsd:double"&gt;26.0609894190502&lt;/D&gt;&lt;/FQL&gt;&lt;FQL&gt;&lt;Q&gt;DE000A1ML7J1^FF_PTX_INC(ANN_R,40909,41274,,,USD)&lt;/Q&gt;&lt;R&gt;1&lt;/R&gt;&lt;C&gt;1&lt;/C&gt;&lt;D xsi:type="xsd:double"&gt;277.188489198685&lt;/D&gt;&lt;/FQL&gt;&lt;FQL&gt;&lt;Q&gt;JP3910660004^FF_ASSETS(ANN_R,43831,44196,,,USD)&lt;/Q&gt;&lt;R&gt;1&lt;/R&gt;&lt;C&gt;1&lt;/C&gt;&lt;D xsi:type="xsd:double"&gt;233930.485436011&lt;/D&gt;&lt;/FQL&gt;&lt;FQL&gt;&lt;Q&gt;JP3910660004^FF_SHLDRS_EQ(ANN_R,43831,44196,,,USD)&lt;/Q&gt;&lt;R&gt;1&lt;/R&gt;&lt;C&gt;1&lt;/C&gt;&lt;D xsi:type="xsd:double"&gt;31260.2004591469&lt;/D&gt;&lt;/FQL&gt;&lt;FQL&gt;&lt;Q&gt;JP3910660004^FF_MKT_VAL(ANN_R,43831,44196,,,USD)&lt;/Q&gt;&lt;R&gt;1&lt;/R&gt;&lt;C&gt;1&lt;/C&gt;&lt;D xsi:type="xsd:double"&gt;31999.0574397894&lt;/D&gt;&lt;/FQL&gt;&lt;FQL&gt;&lt;Q&gt;NL0012969182^FF_PTX_INC(ANN_R,42370,42735,,,USD)&lt;/Q&gt;&lt;R&gt;1&lt;/R&gt;&lt;C&gt;1&lt;/C&gt;&lt;D xsi:type="xsd:double"&gt;132.200525712371&lt;/D&gt;&lt;/FQL&gt;&lt;FQL&gt;&lt;Q&gt;TW0002412004^FF_TAX_RATE(ANN_R,43831,44196)&lt;/Q&gt;&lt;R&gt;1&lt;/R&gt;&lt;C&gt;1&lt;/C&gt;&lt;D xsi:type="xsd:double"&gt;19.0790478100684&lt;/D&gt;&lt;/FQL&gt;&lt;FQL&gt;&lt;Q&gt;US6703461052^FF_TAX_CF(ANN_R,43831,44196,,,USD)&lt;/Q&gt;&lt;R&gt;1&lt;/R&gt;&lt;C&gt;1&lt;/C&gt;&lt;D xsi:type="xsd:double"&gt;50.3&lt;/D&gt;&lt;/FQL&gt;&lt;FQL&gt;&lt;Q&gt;TW0002412004^FF_ASSETS(ANN_R,43831,44196,,,USD)&lt;/Q&gt;&lt;R&gt;1&lt;/R&gt;&lt;C&gt;1&lt;/C&gt;&lt;D xsi:type="xsd:double"&gt;18021.851483083&lt;/D&gt;&lt;/FQL&gt;&lt;FQL&gt;&lt;Q&gt;TW0002412004^FF_SHLDRS_EQ(ANN_R,43831,44196,,,USD)&lt;/Q&gt;&lt;R&gt;1&lt;/R&gt;&lt;C&gt;1&lt;/C&gt;&lt;D xsi:type="xsd:double"&gt;13450.4594370339&lt;/D&gt;&lt;/FQL&gt;&lt;FQL&gt;&lt;Q&gt;TW0002412004^FF_MKT_VAL(ANN_R,43831,44196,,,USD)&lt;/Q&gt;&lt;R&gt;1&lt;/R&gt;&lt;C&gt;1&lt;/C&gt;&lt;D xsi:type="xsd:double"&gt;30093.3058553733&lt;/D&gt;&lt;/FQL&gt;&lt;FQL&gt;&lt;Q&gt;CH0102484968^FF_PTX_INC(ANN_R,42736,43100,,,USD)&lt;/Q&gt;&lt;R&gt;1&lt;/R&gt;&lt;C&gt;1&lt;/C&gt;&lt;D xsi:type="xsd:double"&gt;898.845947813988&lt;/D&gt;&lt;/FQL&gt;&lt;FQL&gt;&lt;Q&gt;KR7035720002^FF_TAX_RATE(ANN_R,43831,44196)&lt;/Q&gt;&lt;R&gt;1&lt;/R&gt;&lt;C&gt;1&lt;/C&gt;&lt;D xsi:type="xsd:double"&gt;59.3994555299768&lt;/D&gt;&lt;/FQL&gt;&lt;FQL&gt;&lt;Q&gt;US2310211063^FF_PTX_INC(ANN_R,41275,41639,,,USD)&lt;/Q&gt;&lt;R&gt;1&lt;/R&gt;&lt;C&gt;1&lt;/C&gt;&lt;D xsi:type="xsd:double"&gt;2119&lt;/D&gt;&lt;/FQL&gt;&lt;FQL&gt;&lt;Q&gt;KR7035720002^FF_ASSETS(ANN_R,43831,44196,,,USD)&lt;/Q&gt;&lt;R&gt;1&lt;/R&gt;&lt;C&gt;1&lt;/C&gt;&lt;D xsi:type="xsd:double"&gt;11004.2985704592&lt;/D&gt;&lt;/FQL&gt;&lt;FQL&gt;&lt;Q&gt;KR7035720002^FF_SHLDRS_EQ(ANN_R,43831,44196,,,USD)&lt;/Q&gt;&lt;R&gt;1&lt;/R&gt;&lt;C&gt;1&lt;/C&gt;&lt;D xsi:type="xsd:double"&gt;5798.50861892366&lt;/D&gt;&lt;/FQL&gt;&lt;FQL&gt;&lt;Q&gt;KR7035720002^FF_MKT_VAL(ANN_R,43831,44196,,,USD)&lt;/Q&gt;&lt;R&gt;1&lt;/R&gt;&lt;C&gt;1&lt;/C&gt;&lt;D xsi:type="xsd:double"&gt;30840.1886780622&lt;/D&gt;&lt;/FQL&gt;&lt;FQL&gt;&lt;Q&gt;JP3197800000^FF_PTX_INC(ANN_R,43101,43465,,,USD)&lt;/Q&gt;&lt;R&gt;1&lt;/R&gt;&lt;C&gt;1&lt;/C&gt;&lt;D xsi:type="xsd:double"&gt;752.189657829702&lt;/D&gt;&lt;/FQL&gt;&lt;FQL&gt;&lt;Q&gt;JP3866800000^FF_TAX_RATE(ANN_R,43831,44196)&lt;/Q&gt;&lt;R&gt;1&lt;/R&gt;&lt;C&gt;1&lt;/C&gt;&lt;D xsi:type="xsd:double"&gt;17.5268854148772&lt;/D&gt;&lt;/FQL&gt;&lt;FQL&gt;&lt;Q&gt;US8725901040^FF_PTX_INC(ANN_R,40909,41274,,,USD)&lt;/Q&gt;&lt;R&gt;1&lt;/R&gt;&lt;C&gt;1&lt;/C&gt;&lt;D xsi:type="xsd:double"&gt;607.458&lt;/D&gt;&lt;/FQL&gt;&lt;FQL&gt;&lt;Q&gt;JP3866800000^FF_ASSETS(ANN_R,43831,44196,,,USD)&lt;/Q&gt;&lt;R&gt;1&lt;/R&gt;&lt;C&gt;1&lt;/C&gt;&lt;D xsi:type="xsd:double"&gt;57602.8705523945&lt;/D&gt;&lt;/FQL&gt;&lt;FQL&gt;&lt;Q&gt;JP3866800000^FF_SHLDRS_EQ(ANN_R,43831,44196,,,USD)&lt;/Q&gt;&lt;R&gt;1&lt;/R&gt;&lt;C&gt;1&lt;/C&gt;&lt;D xsi:type="xsd:double"&gt;18510.9440489691&lt;/D&gt;&lt;/FQL&gt;&lt;FQL&gt;&lt;Q&gt;JP3866800000^FF_MKT_VAL(ANN_R,43831,44196,,,USD)&lt;/Q&gt;&lt;R&gt;1&lt;/R&gt;&lt;C&gt;1&lt;/C&gt;&lt;D xsi:type="xsd:double"&gt;17828.6634737032&lt;/D&gt;&lt;/FQL&gt;&lt;FQL&gt;&lt;Q&gt;US31428X1063^FF_PTX_INC(ANN_R,40909,41274,,,USD)&lt;/Q&gt;&lt;R&gt;1&lt;/R&gt;&lt;C&gt;1&lt;/C&gt;&lt;D xsi:type="xsd:double"&gt;3141&lt;/D&gt;&lt;/FQL&gt;&lt;FQL&gt;&lt;Q&gt;JP3899600005^FF_TAX_RATE(ANN_R,43831,44196)&lt;/Q&gt;&lt;R&gt;1&lt;/R&gt;&lt;C&gt;1&lt;/C&gt;&lt;D xsi:type="xsd:double"&gt;26.1367543503208&lt;/D&gt;&lt;/FQL&gt;&lt;FQL&gt;&lt;Q&gt;CH0014852781^FF_PTX_INC(ANN_R,40909,41274,,,USD)&lt;/Q&gt;&lt;R&gt;1&lt;/R&gt;&lt;C&gt;1&lt;/C&gt;&lt;D xsi:type="xsd:double"&gt;244.087844133377&lt;/D&gt;&lt;/FQL&gt;&lt;FQL&gt;&lt;Q&gt;JP3899600005^FF_ASSETS(ANN_R,43831,44196,,,USD)&lt;/Q&gt;&lt;R&gt;1&lt;/R&gt;&lt;C&gt;1&lt;/C&gt;&lt;D xsi:type="xsd:double"&gt;54424.1757818274&lt;/D&gt;&lt;/FQL&gt;&lt;FQL&gt;&lt;Q&gt;JP3899600005^FF_SHLDRS_EQ(ANN_R,43831,44196,,,USD)&lt;/Q&gt;&lt;R&gt;1&lt;/R&gt;&lt;C&gt;1&lt;/C&gt;&lt;D xsi:type="xsd:double"&gt;16069.2137413621&lt;/D&gt;&lt;/FQL&gt;&lt;FQL&gt;&lt;Q&gt;JP3899600005^FF_MKT_VAL(ANN_R,43831,44196,,,USD)&lt;/Q&gt;&lt;R&gt;1&lt;/R&gt;&lt;C&gt;1&lt;/C&gt;&lt;D xsi:type="xsd:double"&gt;19775.8589638883&lt;/D&gt;&lt;/FQL&gt;&lt;FQL&gt;&lt;Q&gt;US45168D1046^FF_TAX_CF(ANN_R,43831,44196)&lt;/Q&gt;&lt;R&gt;1&lt;/R&gt;&lt;C&gt;1&lt;/C&gt;&lt;D xsi:type="xsd:double"&gt;110.7&lt;/D&gt;&lt;/FQL&gt;&lt;FQL&gt;&lt;Q&gt;KR7000270009^FF_TAX_RATE(ANN_R,43831,44196)&lt;/Q&gt;&lt;R&gt;1&lt;/R&gt;&lt;C&gt;1&lt;/C&gt;&lt;D xsi:type="xsd:double"&gt;19.8753454433501&lt;/D&gt;&lt;/FQL&gt;&lt;FQL&gt;&lt;Q&gt;FR0000121485^FF_PTX_INC(ANN_R,41275,41639,,,USD)&lt;/Q&gt;&lt;R&gt;1&lt;/R&gt;&lt;C&gt;1&lt;/C&gt;&lt;D xsi:type="xsd:double"&gt;1460.37993431091&lt;/D&gt;&lt;/FQL&gt;&lt;FQL&gt;&lt;Q&gt;KR7000270009^FF_ASSETS(ANN_R,43831,44196,,,USD)&lt;/Q&gt;&lt;R&gt;1&lt;/R&gt;&lt;C&gt;1&lt;/C&gt;&lt;D xsi:type="xsd:double"&gt;55684.8379346037&lt;/D&gt;&lt;/FQL&gt;&lt;FQL&gt;&lt;Q&gt;KR7000270009^FF_SHLDRS_EQ(ANN_R,43831,44196,,,USD)&lt;/Q&gt;&lt;R&gt;1&lt;/R&gt;&lt;C&gt;1&lt;/C&gt;&lt;D xsi:type="xsd:double"&gt;27516.9568672911&lt;/D&gt;&lt;/FQL&gt;&lt;FQL&gt;&lt;Q&gt;KR7000270009^FF_MKT_VAL(ANN_R,43831,44196,,,USD)&lt;/Q&gt;&lt;R&gt;1&lt;/R&gt;&lt;C&gt;1&lt;/C&gt;&lt;D xsi:type="xsd:double"&gt;23030.5710598223&lt;/D&gt;&lt;/FQL&gt;&lt;FQL&gt;&lt;Q&gt;IT0000072618^FF_TAX_CF(ANN_R,43831,44196)&lt;/Q&gt;&lt;R&gt;1&lt;/R&gt;&lt;C&gt;1&lt;/C&gt;&lt;D xsi:type="xsd:double"&gt;370&lt;/D&gt;&lt;/FQL&gt;&lt;FQL&gt;&lt;Q&gt;JP3351600006^FF_TAX_RATE(ANN_R,43831,44196)&lt;/Q&gt;&lt;R&gt;0&lt;/R&gt;&lt;C&gt;0&lt;/C&gt;&lt;/FQL&gt;&lt;FQL&gt;&lt;Q&gt;TW0002303005^FF_PTX_INC(ANN_R,42736,43100,,,USD)&lt;/Q&gt;&lt;R&gt;1&lt;/R&gt;&lt;C&gt;1&lt;/C&gt;&lt;D xsi:type="xsd:double"&gt;247.231750868708&lt;/D&gt;&lt;/FQL&gt;&lt;FQL&gt;&lt;Q&gt;JP3351600006^FF_ASSETS(ANN_R,43831,44196,,,USD)&lt;/Q&gt;&lt;R&gt;1&lt;/R&gt;&lt;C&gt;1&lt;/C&gt;&lt;D xsi:type="xsd:double"&gt;11663.7994966097&lt;/D&gt;&lt;/FQL&gt;&lt;FQL&gt;&lt;Q&gt;JP3351600006^FF_SHLDRS_EQ(ANN_R,43831,44196,,,USD)&lt;/Q&gt;&lt;R&gt;1&lt;/R&gt;&lt;C&gt;1&lt;/C&gt;&lt;D xsi:type="xsd:double"&gt;4704.22772571445&lt;/D&gt;&lt;/FQL&gt;&lt;FQL&gt;&lt;Q&gt;JP3351600006^FF_MKT_VAL(ANN_R,43831,44196,,,USD)&lt;/Q&gt;&lt;R&gt;1&lt;/R&gt;&lt;C&gt;1&lt;/C&gt;&lt;D xsi:type="xsd:double"&gt;27609.9366887203&lt;/D&gt;&lt;/FQL&gt;&lt;FQL&gt;&lt;Q&gt;US14149Y1082^FF_PTX_INC(ANN_R,42005,42369,,,USD)&lt;/Q&gt;&lt;R&gt;1&lt;/R&gt;&lt;C&gt;1&lt;/C&gt;&lt;D xsi:type="xsd:double"&gt;1967&lt;/D&gt;&lt;/FQL&gt;&lt;FQL&gt;&lt;Q&gt;JP3788600009^FF_TAX_RATE(ANN_R,43831,44196)&lt;/Q&gt;&lt;R&gt;1&lt;/R&gt;&lt;C&gt;1&lt;/C&gt;&lt;D xsi:type="xsd:double"&gt;28.4276743515211&lt;/D&gt;&lt;/FQL&gt;&lt;FQL&gt;&lt;Q&gt;KR7006400006^FF_PTX_INC(ANN_R,40909,41274,,,USD)&lt;/Q&gt;&lt;R&gt;1&lt;/R&gt;&lt;C&gt;1&lt;/C&gt;&lt;D xsi:type="xsd:double"&gt;1801.31114324874&lt;/D&gt;&lt;/FQL&gt;&lt;FQL&gt;&lt;Q&gt;JP3788600009^FF_ASSETS(ANN_R,43831,44196,,,USD)&lt;/Q&gt;&lt;R&gt;1&lt;/R&gt;&lt;C&gt;1&lt;/C&gt;&lt;D xsi:type="xsd:double"&gt;91983.5192915406&lt;/D&gt;&lt;/FQL&gt;&lt;FQL&gt;&lt;Q&gt;JP3788600009^FF_SHLDRS_EQ(ANN_R,43831,44196,,,USD)&lt;/Q&gt;&lt;R&gt;1&lt;/R&gt;&lt;C&gt;1&lt;/C&gt;&lt;D xsi:type="xsd:double"&gt;29271.325499963&lt;/D&gt;&lt;/FQL&gt;&lt;FQL&gt;&lt;Q&gt;JP3788600009^FF_MKT_VAL(ANN_R,43831,44196,,,USD)&lt;/Q&gt;&lt;R&gt;1&lt;/R&gt;&lt;C&gt;1&lt;/C&gt;&lt;D xsi:type="xsd:double"&gt;28130.7953014211&lt;/D&gt;&lt;/FQL&gt;&lt;FQL&gt;&lt;Q&gt;JP3566800003^FF_PTX_INC(ANN_R,41275,41639,,,USD)&lt;/Q&gt;&lt;R&gt;1&lt;/R&gt;&lt;C&gt;1&lt;/C&gt;&lt;D xsi:type="xsd:double"&gt;3934.36616582796&lt;/D&gt;&lt;/FQL&gt;&lt;FQL&gt;&lt;Q&gt;TW0002317005^FF_TAX_RATE(ANN_R,43831,44196)&lt;/Q&gt;&lt;R&gt;1&lt;/R&gt;&lt;C&gt;1&lt;/C&gt;&lt;D xsi:type="xsd:double"&gt;22.6279509543212&lt;/D&gt;&lt;/FQL&gt;&lt;FQL&gt;&lt;Q&gt;JP3538800008^FF_TAX_CF(ANN_R,40909,41274,,,USD)&lt;/Q&gt;&lt;R&gt;1&lt;/R&gt;&lt;C&gt;1&lt;/C&gt;&lt;D xsi:type="xsd:double"&gt;124.757013979368&lt;/D&gt;&lt;/FQL&gt;&lt;FQL&gt;&lt;Q&gt;TW0002317005^FF_ASSETS(ANN_R,43831,44196,,,USD)&lt;/Q&gt;&lt;R&gt;1&lt;/R&gt;&lt;C&gt;1&lt;/C&gt;&lt;D xsi:type="xsd:double"&gt;130766.443323029&lt;/D&gt;&lt;/FQL&gt;&lt;FQL&gt;&lt;Q&gt;TW0002317005^FF_SHLDRS_EQ(ANN_R,43831,44196,,,USD)&lt;/Q&gt;&lt;R&gt;1&lt;/R&gt;&lt;C&gt;1&lt;/C&gt;&lt;D xsi:type="xsd:double"&gt;46169.7399412959&lt;/D&gt;&lt;/FQL&gt;&lt;FQL&gt;&lt;Q&gt;TW0002317005^FF_MKT_VAL(ANN_R,43831,44196,,,USD)&lt;/Q&gt;&lt;R&gt;1&lt;/R&gt;&lt;C&gt;1&lt;/C&gt;&lt;D xsi:type="xsd:double"&gt;45386.1024303191&lt;/D&gt;&lt;/FQL&gt;&lt;FQL&gt;&lt;Q&gt;ES0148396007^FF_TAX_CF(ANN_R,43101,43465)&lt;/Q&gt;&lt;R&gt;1&lt;/R&gt;&lt;C&gt;1&lt;/C&gt;&lt;D xsi:type="xsd:double"&gt;1029&lt;/D&gt;&lt;/FQL&gt;&lt;FQL&gt;&lt;Q&gt;JP3538800008^FF_TAX_RATE(ANN_R,43831,44196)&lt;/Q&gt;&lt;R&gt;1&lt;/R&gt;&lt;C&gt;1&lt;/C&gt;&lt;D xsi:type="xsd:double"&gt;40.3844549209395&lt;/D&gt;&lt;/FQL&gt;&lt;FQL&gt;&lt;Q&gt;DK0010268606^FF_PTX_INC(ANN_R,40909,41274,,,USD)&lt;/Q&gt;&lt;R&gt;1&lt;/R&gt;&lt;C&gt;1&lt;/C&gt;&lt;D xsi:type="xsd:double"&gt;-913.257721579239&lt;/D&gt;&lt;/FQL&gt;&lt;FQL&gt;&lt;Q&gt;JP3538800008^FF_ASSETS(ANN_R,43831,44196,,,USD)&lt;/Q&gt;&lt;R&gt;1&lt;/R&gt;&lt;C&gt;1&lt;/C&gt;&lt;D xsi:type="xsd:double"&gt;18001.7504124362&lt;/D&gt;&lt;/FQL&gt;&lt;FQL&gt;&lt;Q&gt;JP3538800008^FF_SHLDRS_EQ(ANN_R,43831,44196,,,USD)&lt;/Q&gt;&lt;R&gt;1&lt;/R&gt;&lt;C&gt;1&lt;/C&gt;&lt;D xsi:type="xsd:double"&gt;7817.67389316671&lt;/D&gt;&lt;/FQL&gt;&lt;FQL&gt;&lt;Q&gt;JP3538800008^FF_MKT_VAL(ANN_R,43831,44196,,,USD)&lt;/Q&gt;&lt;R&gt;1&lt;/R&gt;&lt;C&gt;1&lt;/C&gt;&lt;D xsi:type="xsd:double"&gt;9805.51448193666&lt;/D&gt;&lt;/FQL&gt;&lt;FQL&gt;&lt;Q&gt;NL0012015705^FF_TAX_CF(ANN_R,43101,43465)&lt;/Q&gt;&lt;R&gt;1&lt;/R&gt;&lt;C&gt;1&lt;/C&gt;&lt;D xsi:type="xsd:double"&gt;5.001&lt;/D&gt;&lt;/FQL&gt;&lt;FQL&gt;&lt;Q&gt;JP3783600004^FF_TAX_RATE(ANN_R,43831,44196)&lt;/Q&gt;&lt;R&gt;1&lt;/R&gt;&lt;C&gt;1&lt;/C&gt;&lt;D xsi:type="xsd:double"&gt;30.1526529520646&lt;/D&gt;&lt;/FQL&gt;&lt;FQL&gt;&lt;Q&gt;SE0000667891^FF_TAX_CF(ANN_R,43101,43465,,,USD)&lt;/Q&gt;&lt;R&gt;1&lt;/R&gt;&lt;C&gt;1&lt;/C&gt;&lt;D xsi:type="xsd:double"&gt;342.269561365247&lt;/D&gt;&lt;/FQL&gt;&lt;FQL&gt;&lt;Q&gt;JP3783600004^FF_ASSETS(ANN_R,43831,44196,,,USD)&lt;/Q&gt;&lt;R&gt;1&lt;/R&gt;&lt;C&gt;1&lt;/C&gt;&lt;D xsi:type="xsd:double"&gt;79546.531876836&lt;/D&gt;&lt;/FQL&gt;&lt;FQL&gt;&lt;Q&gt;JP3783600004^FF_SHLDRS_EQ(ANN_R,43831,44196,,,USD)&lt;/Q&gt;&lt;R&gt;1&lt;/R&gt;&lt;C&gt;1&lt;/C&gt;&lt;D xsi:type="xsd:double"&gt;29143.5870926902&lt;/D&gt;&lt;/FQL&gt;&lt;FQL&gt;&lt;Q&gt;JP3783600004^FF_MKT_VAL(ANN_R,43831,44196,,,USD)&lt;/Q&gt;&lt;R&gt;1&lt;/R&gt;&lt;C&gt;1&lt;/C&gt;&lt;D xsi:type="xsd:double"&gt;28570.4577643742&lt;/D&gt;&lt;/FQL&gt;&lt;FQL&gt;&lt;Q&gt;US92343V1044^FF_TAX_CF(ANN_R,43101,43465)&lt;/Q&gt;&lt;R&gt;1&lt;/R&gt;&lt;C&gt;1&lt;/C&gt;&lt;D xsi:type="xsd:double"&gt;2213&lt;/D&gt;&lt;/FQL&gt;&lt;FQL&gt;&lt;Q&gt;TW0001303006^FF_TAX_RATE(ANN_R,43831,44196)&lt;/Q&gt;&lt;R&gt;1&lt;/R&gt;&lt;C&gt;1&lt;/C&gt;&lt;D xsi:type="xsd:double"&gt;14.9179785174156&lt;/D&gt;&lt;/FQL&gt;&lt;FQL&gt;&lt;Q&gt;US87165B1035^FF_PTX_INC(ANN_R,41275,41639,,,USD)&lt;/Q&gt;&lt;R&gt;1&lt;/R&gt;&lt;C&gt;1&lt;/C&gt;&lt;D xsi:type="xsd:double"&gt;3142&lt;/D&gt;&lt;/FQL&gt;&lt;FQL&gt;&lt;Q&gt;TW0001303006^FF_ASSETS(ANN_R,43831,44196,,,USD)&lt;/Q&gt;&lt;R&gt;1&lt;/R&gt;&lt;C&gt;1&lt;/C&gt;&lt;D xsi:type="xsd:double"&gt;20809.7493264654&lt;/D&gt;&lt;/FQL&gt;&lt;FQL&gt;&lt;Q&gt;TW0001303006^FF_SHLDRS_EQ(ANN_R,43831,44196,,,USD)&lt;/Q&gt;&lt;R&gt;1&lt;/R&gt;&lt;C&gt;1&lt;/C&gt;&lt;D xsi:type="xsd:double"&gt;12264.8181669778&lt;/D&gt;&lt;/FQL&gt;&lt;FQL&gt;&lt;Q&gt;TW0001303006^FF_MKT_VAL(ANN_R,43831,44196,,,USD)&lt;/Q&gt;&lt;R&gt;1&lt;/R&gt;&lt;C&gt;1&lt;/C&gt;&lt;D xsi:type="xsd:double"&gt;20294.1879006798&lt;/D&gt;&lt;/FQL&gt;&lt;FQL&gt;&lt;Q&gt;US4364401012^FF_PTX_INC(ANN_R,42005,42369,,,USD)&lt;/Q&gt;&lt;R&gt;1&lt;/R&gt;&lt;C&gt;1&lt;/C&gt;&lt;D xsi:type="xsd:double"&gt;177.2&lt;/D&gt;&lt;/FQL&gt;&lt;FQL&gt;&lt;Q&gt;JP3546800008^FF_TAX_RATE(ANN_R,43831,44196)&lt;/Q&gt;&lt;R&gt;1&lt;/R&gt;&lt;C&gt;1&lt;/C&gt;&lt;D xsi:type="xsd:double"&gt;20.1266131910657&lt;/D&gt;&lt;/FQL&gt;&lt;FQL&gt;&lt;Q&gt;SE0000115446^FF_PTX_INC(ANN_R,41275,41639,,,USD)&lt;/Q&gt;&lt;R&gt;1&lt;/R&gt;&lt;C&gt;1&lt;/C&gt;&lt;D xsi:type="xsd:double"&gt;709.901206195354&lt;/D&gt;&lt;/FQL&gt;&lt;FQL&gt;&lt;Q&gt;JP3546800008^FF_ASSETS(ANN_R,43831,44196,,,USD)&lt;/Q&gt;&lt;R&gt;1&lt;/R&gt;&lt;C&gt;1&lt;/C&gt;&lt;D xsi:type="xsd:double"&gt;11498.818749832&lt;/D&gt;&lt;/FQL&gt;&lt;FQL&gt;&lt;Q&gt;JP3546800008^FF_SHLDRS_EQ(ANN_R,43831,44196,,,USD)&lt;/Q&gt;&lt;R&gt;1&lt;/R&gt;&lt;C&gt;1&lt;/C&gt;&lt;D xsi:type="xsd:double"&gt;6991.92243718915&lt;/D&gt;&lt;/FQL&gt;&lt;FQL&gt;&lt;Q&gt;JP3546800008^FF_MKT_VAL(ANN_R,43831,44196,,,USD)&lt;/Q&gt;&lt;R&gt;1&lt;/R&gt;&lt;C&gt;1&lt;/C&gt;&lt;D xsi:type="xsd:double"&gt;25922.8089818425&lt;/D&gt;&lt;/FQL&gt;&lt;FQL&gt;&lt;Q&gt;JP3814800003^FF_TAX_CF(ANN_R,43831,44196,,,USD)&lt;/Q&gt;&lt;R&gt;1&lt;/R&gt;&lt;C&gt;1&lt;/C&gt;&lt;D xsi:type="xsd:double"&gt;436.750166460872&lt;/D&gt;&lt;/FQL&gt;&lt;FQL&gt;&lt;Q&gt;KR7017670001^FF_TAX_RATE(ANN_R,43831,44196)&lt;/Q&gt;&lt;R&gt;1&lt;/R&gt;&lt;C&gt;1&lt;/C&gt;&lt;D xsi:type="xsd:double"&gt;25.9465126260316&lt;/D&gt;&lt;/FQL&gt;&lt;FQL&gt;&lt;Q&gt;JP3566800003^FF_TAX_CF(ANN_R,43101,43465,,,USD)&lt;/Q&gt;&lt;R&gt;1&lt;/R&gt;&lt;C&gt;1&lt;/C&gt;&lt;D xsi:type="xsd:double"&gt;1438.77576746792&lt;/D&gt;&lt;/FQL&gt;&lt;FQL&gt;&lt;Q&gt;KR7017670001^FF_ASSETS(ANN_R,43831,44196,,,USD)&lt;/Q&gt;&lt;R&gt;1&lt;/R&gt;&lt;C&gt;1&lt;/C&gt;&lt;D xsi:type="xsd:double"&gt;44101.0348772786&lt;/D&gt;&lt;/FQL&gt;&lt;FQL&gt;&lt;Q&gt;KR7017670001^FF_SHLDRS_EQ(ANN_R,43831,44196,,,USD)&lt;/Q&gt;&lt;R&gt;1&lt;/R&gt;&lt;C&gt;1&lt;/C&gt;&lt;D xsi:type="xsd:double"&gt;21490.5032029017&lt;/D&gt;&lt;/FQL&gt;&lt;FQL&gt;&lt;Q&gt;KR7017670001^FF_MKT_VAL(ANN_R,43831,44196,,,USD)&lt;/Q&gt;&lt;R&gt;1&lt;/R&gt;&lt;C&gt;1&lt;/C&gt;&lt;D xsi:type="xsd:double"&gt;15627.2326648449&lt;/D&gt;&lt;/FQL&gt;&lt;FQL&gt;&lt;Q&gt;JP3726800000^FF_TAX_CF(ANN_R,43101,43465,,,USD)&lt;/Q&gt;&lt;R&gt;1&lt;/R&gt;&lt;C&gt;1&lt;/C&gt;&lt;D xsi:type="xsd:double"&gt;1126.06692652404&lt;/D&gt;&lt;/FQL&gt;&lt;FQL&gt;&lt;Q&gt;JP3519400000^FF_TAX_RATE(ANN_R,43831,44196)&lt;/Q&gt;&lt;R&gt;1&lt;/R&gt;&lt;C&gt;1&lt;/C&gt;&lt;D xsi:type="xsd:double"&gt;27.9873770909628&lt;/D&gt;&lt;/FQL&gt;&lt;FQL&gt;&lt;Q&gt;JP3476480003^FF_TAX_CF(ANN_R,42370,42735,,,USD)&lt;/Q&gt;&lt;R&gt;1&lt;/R&gt;&lt;C&gt;1&lt;/C&gt;&lt;D xsi:type="xsd:double"&gt;989.36340713501&lt;/D&gt;&lt;/FQL&gt;&lt;FQL&gt;&lt;Q&gt;JP3519400000^FF_ASSETS(ANN_R,43831,44196,,,USD)&lt;/Q&gt;&lt;R&gt;1&lt;/R&gt;&lt;C&gt;1&lt;/C&gt;&lt;D xsi:type="xsd:double"&gt;11966.661615409&lt;/D&gt;&lt;/FQL&gt;&lt;FQL&gt;&lt;Q&gt;JP3519400000^FF_SHLDRS_EQ(ANN_R,43831,44196,,,USD)&lt;/Q&gt;&lt;R&gt;1&lt;/R&gt;&lt;C&gt;1&lt;/C&gt;&lt;D xsi:type="xsd:double"&gt;9492.01397581026&lt;/D&gt;&lt;/FQL&gt;&lt;FQL&gt;&lt;Q&gt;JP3519400000^FF_MKT_VAL(ANN_R,43831,44196,,,USD)&lt;/Q&gt;&lt;R&gt;1&lt;/R&gt;&lt;C&gt;1&lt;/C&gt;&lt;D xsi:type="xsd:double"&gt;87618.9878560357&lt;/D&gt;&lt;/FQL&gt;&lt;FQL&gt;&lt;Q&gt;US0010551028^FF_PTX_INC(ANN_R,43831,44196,,,USD)&lt;/Q&gt;&lt;R&gt;1&lt;/R&gt;&lt;C&gt;1&lt;/C&gt;&lt;D xsi:type="xsd:double"&gt;4159&lt;/D&gt;&lt;/FQL&gt;&lt;FQL&gt;&lt;Q&gt;JP3778630008^FF_TAX_RATE(ANN_R,43831,44196)&lt;/Q&gt;&lt;R&gt;1&lt;/R&gt;&lt;C&gt;1&lt;/C&gt;&lt;D xsi:type="xsd:double"&gt;26.4688329333486&lt;/D&gt;&lt;/FQL&gt;&lt;FQL&gt;&lt;Q&gt;JP3899600005^FF_PTX_INC(ANN_R,41275,41639,,,USD)&lt;/Q&gt;&lt;R&gt;1&lt;/R&gt;&lt;C&gt;1&lt;/C&gt;&lt;D xsi:type="xsd:double"&gt;684.392298329622&lt;/D&gt;&lt;/FQL&gt;&lt;FQL&gt;&lt;Q&gt;JP3778630008^FF_ASSETS(ANN_R,43831,44196,,,USD)&lt;/Q&gt;&lt;R&gt;1&lt;/R&gt;&lt;C&gt;1&lt;/C&gt;&lt;D xsi:type="xsd:double"&gt;5741.45698748715&lt;/D&gt;&lt;/FQL&gt;&lt;FQL&gt;&lt;Q&gt;JP3778630008^FF_SHLDRS_EQ(ANN_R,43831,44196,,,USD)&lt;/Q&gt;&lt;R&gt;1&lt;/R&gt;&lt;C&gt;1&lt;/C&gt;&lt;D xsi:type="xsd:double"&gt;4161.84513998777&lt;/D&gt;&lt;/FQL&gt;&lt;FQL&gt;&lt;Q&gt;JP3778630008^FF_MKT_VAL(ANN_R,43831,44196,,,USD)&lt;/Q&gt;&lt;R&gt;1&lt;/R&gt;&lt;C&gt;1&lt;/C&gt;&lt;D xsi:type="xsd:double"&gt;10664.8160678407&lt;/D&gt;&lt;/FQL&gt;&lt;FQL&gt;&lt;Q&gt;JP3197800000^FF_TAX_CF(ANN_R,43831,44196)&lt;/Q&gt;&lt;R&gt;1&lt;/R&gt;&lt;C&gt;1&lt;/C&gt;&lt;D xsi:type="xsd:double"&gt;13513&lt;/D&gt;&lt;/FQL&gt;&lt;FQL&gt;&lt;Q&gt;JP3854600008^FF_TAX_RATE(ANN_R,43831,44196)&lt;/Q&gt;&lt;R&gt;1&lt;/R&gt;&lt;C&gt;1&lt;/C&gt;&lt;D xsi:type="xsd:double"&gt;35.4449449183333&lt;/D&gt;&lt;/FQL&gt;&lt;FQL&gt;&lt;Q&gt;DE0007164600^FF_TAX_CF(ANN_R,43831,44196,,,USD)&lt;/Q&gt;&lt;R&gt;1&lt;/R&gt;&lt;C&gt;1&lt;/C&gt;&lt;D xsi:type="xsd:double"&gt;1361.12952303886&lt;/D&gt;&lt;/FQL&gt;&lt;FQL&gt;&lt;Q&gt;JP3854600008^FF_ASSETS(ANN_R,43831,44196,,,USD)&lt;/Q&gt;&lt;R&gt;1&lt;/R&gt;&lt;C&gt;1&lt;/C&gt;&lt;D xsi:type="xsd:double"&gt;189536.979664182&lt;/D&gt;&lt;/FQL&gt;&lt;FQL&gt;&lt;Q&gt;JP3854600008^FF_SHLDRS_EQ(ANN_R,43831,44196,,,USD)&lt;/Q&gt;&lt;R&gt;1&lt;/R&gt;&lt;C&gt;1&lt;/C&gt;&lt;D xsi:type="xsd:double"&gt;74218.5064044613&lt;/D&gt;&lt;/FQL&gt;&lt;FQL&gt;&lt;Q&gt;JP3854600008^FF_MKT_VAL(ANN_R,43831,44196,,,USD)&lt;/Q&gt;&lt;R&gt;1&lt;/R&gt;&lt;C&gt;1&lt;/C&gt;&lt;D xsi:type="xsd:double"&gt;38864.9132146626&lt;/D&gt;&lt;/FQL&gt;&lt;FQL&gt;&lt;Q&gt;FR0000045072^FF_PTX_INC(ANN_R,43831,44196,,,USD)&lt;/Q&gt;&lt;R&gt;1&lt;/R&gt;&lt;C&gt;1&lt;/C&gt;&lt;D xsi:type="xsd:double"&gt;4759.3934327364&lt;/D&gt;&lt;/FQL&gt;&lt;FQL&gt;&lt;Q&gt;JP3566800003^FF_TAX_RATE(ANN_R,43831,44196)&lt;/Q&gt;&lt;R&gt;1&lt;/R&gt;&lt;C&gt;1&lt;/C&gt;&lt;D xsi:type="xsd:double"&gt;29.4916956731004&lt;/D&gt;&lt;/FQL&gt;&lt;FQL&gt;&lt;Q&gt;JP3758190007^FF_TAX_CF(ANN_R,42370,42735,,,USD)&lt;/Q&gt;&lt;R&gt;1&lt;/R&gt;&lt;C&gt;1&lt;/C&gt;&lt;D xsi:type="xsd:double"&gt;140.706375589594&lt;/D&gt;&lt;/FQL&gt;&lt;FQL&gt;&lt;Q&gt;JP3566800003^FF_ASSETS(ANN_R,43831,44196,,,USD)&lt;/Q&gt;&lt;R&gt;1&lt;/R&gt;&lt;C&gt;1&lt;/C&gt;&lt;D xsi:type="xsd:double"&gt;88954.8963075019&lt;/D&gt;&lt;/FQL&gt;&lt;FQL&gt;&lt;Q&gt;JP3566800003^FF_SHLDRS_EQ(ANN_R,43831,44196,,,USD)&lt;/Q&gt;&lt;R&gt;1&lt;/R&gt;&lt;C&gt;1&lt;/C&gt;&lt;D xsi:type="xsd:double"&gt;35494.7332918011&lt;/D&gt;&lt;/FQL&gt;&lt;FQL&gt;&lt;Q&gt;JP3566800003^FF_MKT_VAL(ANN_R,43831,44196,,,USD)&lt;/Q&gt;&lt;R&gt;1&lt;/R&gt;&lt;C&gt;1&lt;/C&gt;&lt;D xsi:type="xsd:double"&gt;31502.6706407875&lt;/D&gt;&lt;/FQL&gt;&lt;FQL&gt;&lt;Q&gt;ES0105066007^FF_TAX_CF(ANN_R,43831,44196)&lt;/Q&gt;&lt;R&gt;1&lt;/R&gt;&lt;C&gt;1&lt;/C&gt;&lt;D xsi:type="xsd:double"&gt;38.577&lt;/D&gt;&lt;/FQL&gt;&lt;FQL&gt;&lt;Q&gt;JP3592200004^FF_TAX_RATE(ANN_R,43831,44196)&lt;/Q&gt;&lt;R&gt;0&lt;/R&gt;&lt;C&gt;0&lt;/C&gt;&lt;/FQL&gt;&lt;FQL&gt;&lt;Q&gt;US9291601097^FF_PTX_INC(ANN_R,42736,43100,,,USD)&lt;/Q&gt;&lt;R&gt;1&lt;/R&gt;&lt;C&gt;1&lt;/C&gt;&lt;D xsi:type="xsd:double"&gt;361.316&lt;/D&gt;&lt;/FQL&gt;&lt;FQL&gt;&lt;Q&gt;JP3592200004^FF_ASSETS(ANN_R,43831,44196,,,USD)&lt;/Q&gt;&lt;R&gt;1&lt;/R&gt;&lt;C&gt;1&lt;/C&gt;&lt;D xsi:type="xsd:double"&gt;31341.1415906008&lt;/D&gt;&lt;/FQL&gt;&lt;FQL&gt;&lt;Q&gt;JP3592200004^FF_SHLDRS_EQ(ANN_R,43831,44196,,,USD)&lt;/Q&gt;&lt;R&gt;1&lt;/R&gt;&lt;C&gt;1&lt;/C&gt;&lt;D xsi:type="xsd:double"&gt;8705.53456022218&lt;/D&gt;&lt;/FQL&gt;&lt;FQL&gt;&lt;Q&gt;JP3592200004^FF_MKT_VAL(ANN_R,43831,44196,,,USD)&lt;/Q&gt;&lt;R&gt;1&lt;/R&gt;&lt;C&gt;1&lt;/C&gt;&lt;D xsi:type="xsd:double"&gt;9999.68035263135&lt;/D&gt;&lt;/FQL&gt;&lt;FQL&gt;&lt;Q&gt;JP3197800000^FF_PTX_INC(ANN_R,42370,42735,,,USD)&lt;/Q&gt;&lt;R&gt;1&lt;/R&gt;&lt;C&gt;1&lt;/C&gt;&lt;D xsi:type="xsd:double"&gt;546.999122619629&lt;/D&gt;&lt;/FQL&gt;&lt;FQL&gt;&lt;Q&gt;JP3893600001^FF_TAX_RATE(ANN_R,43831,44196)&lt;/Q&gt;&lt;R&gt;1&lt;/R&gt;&lt;C&gt;1&lt;/C&gt;&lt;D xsi:type="xsd:double"&gt;46.4027040077257&lt;/D&gt;&lt;/FQL&gt;&lt;FQL&gt;&lt;Q&gt;CH0008742519^FF_TAX_CF(ANN_R,43831,44196,,,USD)&lt;/Q&gt;&lt;R&gt;1&lt;/R&gt;&lt;C&gt;1&lt;/C&gt;&lt;D xsi:type="xsd:double"&gt;329.208859205246&lt;/D&gt;&lt;/FQL&gt;&lt;FQL&gt;&lt;Q&gt;JP3893600001^FF_ASSETS(ANN_R,43831,44196,,,USD)&lt;/Q&gt;&lt;R&gt;1&lt;/R&gt;&lt;C&gt;1&lt;/C&gt;&lt;D xsi:type="xsd:double"&gt;109363.084545188&lt;/D&gt;&lt;/FQL&gt;&lt;FQL&gt;&lt;Q&gt;JP3893600001^FF_SHLDRS_EQ(ANN_R,43831,44196,,,USD)&lt;/Q&gt;&lt;R&gt;1&lt;/R&gt;&lt;C&gt;1&lt;/C&gt;&lt;D xsi:type="xsd:double"&gt;35363.5953199547&lt;/D&gt;&lt;/FQL&gt;&lt;FQL&gt;&lt;Q&gt;JP3893600001^FF_MKT_VAL(ANN_R,43831,44196,,,USD)&lt;/Q&gt;&lt;R&gt;1&lt;/R&gt;&lt;C&gt;1&lt;/C&gt;&lt;D xsi:type="xsd:double"&gt;23780.526279229998&lt;/D&gt;&lt;/FQL&gt;&lt;FQL&gt;&lt;Q&gt;CH0014852781^FF_TAX_CF(ANN_R,42736,43100)&lt;/Q&gt;&lt;R&gt;1&lt;/R&gt;&lt;C&gt;1&lt;/C&gt;&lt;D xsi:type="xsd:double"&gt;196&lt;/D&gt;&lt;/FQL&gt;&lt;FQL&gt;&lt;Q&gt;KR7028260008^FF_TAX_RATE(ANN_R,43831,44196)&lt;/Q&gt;&lt;R&gt;1&lt;/R&gt;&lt;C&gt;1&lt;/C&gt;&lt;D xsi:type="xsd:double"&gt;23.3599744289261&lt;/D&gt;&lt;/FQL&gt;&lt;FQL&gt;&lt;Q&gt;NL0000009082^FF_PTX_INC(ANN_R,42370,42735,,,USD)&lt;/Q&gt;&lt;R&gt;1&lt;/R&gt;&lt;C&gt;1&lt;/C&gt;&lt;D xsi:type="xsd:double"&gt;516.594110131264&lt;/D&gt;&lt;/FQL&gt;&lt;FQL&gt;&lt;Q&gt;KR7028260008^FF_ASSETS(ANN_R,43831,44196,,,USD)&lt;/Q&gt;&lt;R&gt;1&lt;/R&gt;&lt;C&gt;1&lt;/C&gt;&lt;D xsi:type="xsd:double"&gt;50015.4074157309&lt;/D&gt;&lt;/FQL&gt;&lt;FQL&gt;&lt;Q&gt;KR7028260008^FF_SHLDRS_EQ(ANN_R,43831,44196,,,USD)&lt;/Q&gt;&lt;R&gt;1&lt;/R&gt;&lt;C&gt;1&lt;/C&gt;&lt;D xsi:type="xsd:double"&gt;27798.9285763517&lt;/D&gt;&lt;/FQL&gt;&lt;FQL&gt;&lt;Q&gt;KR7028260008^FF_MKT_VAL(ANN_R,43831,44196,,,USD)&lt;/Q&gt;&lt;R&gt;1&lt;/R&gt;&lt;C&gt;1&lt;/C&gt;&lt;D xsi:type="xsd:double"&gt;20952.4185930515&lt;/D&gt;&lt;/FQL&gt;&lt;FQL&gt;&lt;Q&gt;IE00BQPVQZ61^FF_PTX_INC(ANN_R,42005,42369,,,USD)&lt;/Q&gt;&lt;R&gt;1&lt;/R&gt;&lt;C&gt;1&lt;/C&gt;&lt;D xsi:type="xsd:double"&gt;-132.712&lt;/D&gt;&lt;/FQL&gt;&lt;FQL&gt;&lt;Q&gt;JP3116000005^FF_TAX_RATE(ANN_R,43831,44196)&lt;/Q&gt;&lt;R&gt;1&lt;/R&gt;&lt;C&gt;1&lt;/C&gt;&lt;D xsi:type="xsd:double"&gt;26.1684702429844&lt;/D&gt;&lt;/FQL&gt;&lt;FQL&gt;&lt;Q&gt;CH0102484968^FF_PTX_INC(ANN_R,41640,42004,,,USD)&lt;/Q&gt;&lt;R&gt;1&lt;/R&gt;&lt;C&gt;1&lt;/C&gt;&lt;D xsi:type="xsd:double"&gt;491.478903051615&lt;/D&gt;&lt;/FQL&gt;&lt;FQL&gt;&lt;Q&gt;JP3116000005^FF_ASSETS(ANN_R,43831,44196,,,USD)&lt;/Q&gt;&lt;R&gt;1&lt;/R&gt;&lt;C&gt;1&lt;/C&gt;&lt;D xsi:type="xsd:double"&gt;42998.4785963967&lt;/D&gt;&lt;/FQL&gt;&lt;FQL&gt;&lt;Q&gt;JP3116000005^FF_SHLDRS_EQ(ANN_R,43831,44196,,,USD)&lt;/Q&gt;&lt;R&gt;1&lt;/R&gt;&lt;C&gt;1&lt;/C&gt;&lt;D xsi:type="xsd:double"&gt;14684.7205539793&lt;/D&gt;&lt;/FQL&gt;&lt;FQL&gt;&lt;Q&gt;JP3116000005^FF_MKT_VAL(ANN_R,43831,44196,,,USD)&lt;/Q&gt;&lt;R&gt;1&lt;/R&gt;&lt;C&gt;1&lt;/C&gt;&lt;D xsi:type="xsd:double"&gt;20829.0973325533&lt;/D&gt;&lt;/FQL&gt;&lt;FQL&gt;&lt;Q&gt;US4165151048^FF_PTX_INC(ANN_R,43466,43830,,,USD)&lt;/Q&gt;&lt;R&gt;1&lt;/R&gt;&lt;C&gt;1&lt;/C&gt;&lt;D xsi:type="xsd:double"&gt;2560&lt;/D&gt;&lt;/FQL&gt;&lt;FQL&gt;&lt;Q&gt;JP3732000009^FF_TAX_RATE(ANN_R,43831,44196)&lt;/Q&gt;&lt;R&gt;1&lt;/R&gt;&lt;C&gt;1&lt;/C&gt;&lt;D xsi:type="xsd:double"&gt;37.5405420398301&lt;/D&gt;&lt;/FQL&gt;&lt;FQL&gt;&lt;Q&gt;DE0005552004^FF_TAX_CF(ANN_R,43101,43465,,,USD)&lt;/Q&gt;&lt;R&gt;1&lt;/R&gt;&lt;C&gt;1&lt;/C&gt;&lt;D xsi:type="xsd:double"&gt;683.075092077255&lt;/D&gt;&lt;/FQL&gt;&lt;FQL&gt;&lt;Q&gt;JP3732000009^FF_ASSETS(ANN_R,43831,44196,,,USD)&lt;/Q&gt;&lt;R&gt;1&lt;/R&gt;&lt;C&gt;1&lt;/C&gt;&lt;D xsi:type="xsd:double"&gt;90706.8484789543&lt;/D&gt;&lt;/FQL&gt;&lt;FQL&gt;&lt;Q&gt;JP3732000009^FF_SHLDRS_EQ(ANN_R,43831,44196,,,USD)&lt;/Q&gt;&lt;R&gt;1&lt;/R&gt;&lt;C&gt;1&lt;/C&gt;&lt;D xsi:type="xsd:double"&gt;9268.17639182135&lt;/D&gt;&lt;/FQL&gt;&lt;FQL&gt;&lt;Q&gt;JP3732000009^FF_MKT_VAL(ANN_R,43831,44196,,,USD)&lt;/Q&gt;&lt;R&gt;1&lt;/R&gt;&lt;C&gt;1&lt;/C&gt;&lt;D xsi:type="xsd:double"&gt;60365.0032087194&lt;/D&gt;&lt;/FQL&gt;&lt;FQL&gt;&lt;Q&gt;FR0000125338^FF_PTX_INC(ANN_R,40909,41274,,,USD)&lt;/Q&gt;&lt;R&gt;1&lt;/R&gt;&lt;C&gt;1&lt;/C&gt;&lt;D xsi:type="xsd:double"&gt;615.260826349258&lt;/D&gt;&lt;/FQL&gt;&lt;FQL&gt;&lt;Q&gt;JP3409000001^FF_TAX_RATE(ANN_R,43831,44196)&lt;/Q&gt;&lt;R&gt;1&lt;/R&gt;&lt;C&gt;1&lt;/C&gt;&lt;D xsi:type="xsd:double"&gt;31.4913341982129&lt;/D&gt;&lt;/FQL&gt;&lt;FQL&gt;&lt;Q&gt;US12541W2098^FF_PTX_INC(ANN_R,42370,42735,,,USD)&lt;/Q&gt;&lt;R&gt;1&lt;/R&gt;&lt;C&gt;1&lt;/C&gt;&lt;D xsi:type="xsd:double"&gt;811.95&lt;/D&gt;&lt;/FQL&gt;&lt;FQL&gt;&lt;Q&gt;JP3409000001^FF_ASSETS(ANN_R,43831,44196,,,USD)&lt;/Q&gt;&lt;R&gt;1&lt;/R&gt;&lt;C&gt;1&lt;/C&gt;&lt;D xsi:type="xsd:double"&gt;49257.7732050363&lt;/D&gt;&lt;/FQL&gt;&lt;FQL&gt;&lt;Q&gt;JP3409000001^FF_SHLDRS_EQ(ANN_R,43831,44196,,,USD)&lt;/Q&gt;&lt;R&gt;1&lt;/R&gt;&lt;C&gt;1&lt;/C&gt;&lt;D xsi:type="xsd:double"&gt;11995.7202278115&lt;/D&gt;&lt;/FQL&gt;&lt;FQL&gt;&lt;Q&gt;JP3409000001^FF_MKT_VAL(ANN_R,43831,44196,,,USD)&lt;/Q&gt;&lt;R&gt;1&lt;/R&gt;&lt;C&gt;1&lt;/C&gt;&lt;D xsi:type="xsd:double"&gt;11568.0678375384&lt;/D&gt;&lt;/FQL&gt;&lt;FQL&gt;&lt;Q&gt;JP3143600009^FF_PTX_INC(ANN_R,43831,44196,,,USD)&lt;/Q&gt;&lt;R&gt;1&lt;/R&gt;&lt;C&gt;1&lt;/C&gt;&lt;D xsi:type="xsd:double"&gt;6451.36817716062&lt;/D&gt;&lt;/FQL&gt;&lt;FQL&gt;&lt;Q&gt;JP3756100008^FF_TAX_RATE(ANN_R,43831,44196)&lt;/Q&gt;&lt;R&gt;1&lt;/R&gt;&lt;C&gt;1&lt;/C&gt;&lt;D xsi:type="xsd:double"&gt;32.0494151462372&lt;/D&gt;&lt;/FQL&gt;&lt;FQL&gt;&lt;Q&gt;ES0178430E18^FF_TAX_CF(ANN_R,43831,44196,,,USD)&lt;/Q&gt;&lt;R&gt;1&lt;/R&gt;&lt;C&gt;1&lt;/C&gt;&lt;D xsi:type="xsd:double"&gt;580.247007727623&lt;/D&gt;&lt;/FQL&gt;&lt;FQL&gt;&lt;Q&gt;JP3756100008^FF_ASSETS(ANN_R,43831,44196,,,USD)&lt;/Q&gt;&lt;R&gt;1&lt;/R&gt;&lt;C&gt;1&lt;/C&gt;&lt;D xsi:type="xsd:double"&gt;6334.27892975416&lt;/D&gt;&lt;/FQL&gt;&lt;FQL&gt;&lt;Q&gt;JP3756100008^FF_SHLDRS_EQ(ANN_R,43831,44196,,,USD)&lt;/Q&gt;&lt;R&gt;1&lt;/R&gt;&lt;C&gt;1&lt;/C&gt;&lt;D xsi:type="xsd:double"&gt;5199.65695395786&lt;/D&gt;&lt;/FQL&gt;&lt;FQL&gt;&lt;Q&gt;JP3756100008^FF_MKT_VAL(ANN_R,43831,44196,,,USD)&lt;/Q&gt;&lt;R&gt;1&lt;/R&gt;&lt;C&gt;1&lt;/C&gt;&lt;D xsi:type="xsd:double"&gt;17266.632689032&lt;/D&gt;&lt;/FQL&gt;&lt;FQL&gt;&lt;Q&gt;JP3240400006^FF_TAX_CF(ANN_R,43101,43465)&lt;/Q&gt;&lt;R&gt;1&lt;/R&gt;&lt;C&gt;1&lt;/C&gt;&lt;D xsi:type="xsd:double"&gt;3936&lt;/D&gt;&lt;/FQL&gt;&lt;FQL&gt;&lt;Q&gt;KR7035420009^FF_TAX_RATE(ANN_R,43831,44196)&lt;/Q&gt;&lt;R&gt;1&lt;/R&gt;&lt;C&gt;1&lt;/C&gt;&lt;D xsi:type="xsd:double"&gt;32.446198857817&lt;/D&gt;&lt;/FQL&gt;&lt;FQL&gt;&lt;Q&gt;US35671D8570^FF_TAX_CF(ANN_R,41275,41639,,,USD)&lt;/Q&gt;&lt;R&gt;1&lt;/R&gt;&lt;C&gt;1&lt;/C&gt;&lt;D xsi:type="xsd:double"&gt;1030&lt;/D&gt;&lt;/FQL&gt;&lt;FQL&gt;&lt;Q&gt;KR7035420009^FF_ASSETS(ANN_R,43831,44196,,,USD)&lt;/Q&gt;&lt;R&gt;1&lt;/R&gt;&lt;C&gt;1&lt;/C&gt;&lt;D xsi:type="xsd:double"&gt;15662.5588371489&lt;/D&gt;&lt;/FQL&gt;&lt;FQL&gt;&lt;Q&gt;KR7035420009^FF_SHLDRS_EQ(ANN_R,43831,44196,,,USD)&lt;/Q&gt;&lt;R&gt;1&lt;/R&gt;&lt;C&gt;1&lt;/C&gt;&lt;D xsi:type="xsd:double"&gt;6781.93752254681&lt;/D&gt;&lt;/FQL&gt;&lt;FQL&gt;&lt;Q&gt;KR7035420009^FF_MKT_VAL(ANN_R,43831,44196,,,USD)&lt;/Q&gt;&lt;R&gt;1&lt;/R&gt;&lt;C&gt;1&lt;/C&gt;&lt;D xsi:type="xsd:double"&gt;39705.2059330374&lt;/D&gt;&lt;/FQL&gt;&lt;FQL&gt;&lt;Q&gt;JP3592200004^FF_PTX_INC(ANN_R,43831,44196,,,USD)&lt;/Q&gt;&lt;R&gt;1&lt;/R&gt;&lt;C&gt;1&lt;/C&gt;&lt;D xsi:type="xsd:double"&gt;-437.237631373107&lt;/D&gt;&lt;/FQL&gt;&lt;FQL&gt;&lt;Q&gt;JP3497400006^FF_TAX_RATE(ANN_R,43831,44196)&lt;/Q&gt;&lt;R&gt;1&lt;/R&gt;&lt;C&gt;1&lt;/C&gt;&lt;D xsi:type="xsd:double"&gt;27.9190112540193&lt;/D&gt;&lt;/FQL&gt;&lt;FQL&gt;&lt;Q&gt;JP3201200007^FF_PTX_INC(ANN_R,42370,42735,,,USD)&lt;/Q&gt;&lt;R&gt;1&lt;/R&gt;&lt;C&gt;1&lt;/C&gt;&lt;D xsi:type="xsd:double"&gt;589.585876464844&lt;/D&gt;&lt;/FQL&gt;&lt;FQL&gt;&lt;Q&gt;JP3497400006^FF_ASSETS(ANN_R,43831,44196,,,USD)&lt;/Q&gt;&lt;R&gt;1&lt;/R&gt;&lt;C&gt;1&lt;/C&gt;&lt;D xsi:type="xsd:double"&gt;3830.66085607&lt;/D&gt;&lt;/FQL&gt;&lt;FQL&gt;&lt;Q&gt;JP3497400006^FF_SHLDRS_EQ(ANN_R,43831,44196,,,USD)&lt;/Q&gt;&lt;R&gt;1&lt;/R&gt;&lt;C&gt;1&lt;/C&gt;&lt;D xsi:type="xsd:double"&gt;2157.95466534421&lt;/D&gt;&lt;/FQL&gt;&lt;FQL&gt;&lt;Q&gt;JP3497400006^FF_MKT_VAL(ANN_R,43831,44196,,,USD)&lt;/Q&gt;&lt;R&gt;1&lt;/R&gt;&lt;C&gt;1&lt;/C&gt;&lt;D xsi:type="xsd:double"&gt;7989.05044843672&lt;/D&gt;&lt;/FQL&gt;&lt;FQL&gt;&lt;Q&gt;SE0009922164^FF_TAX_CF(ANN_R,43466,43830)&lt;/Q&gt;&lt;R&gt;1&lt;/R&gt;&lt;C&gt;1&lt;/C&gt;&lt;D xsi:type="xsd:double"&gt;1130&lt;/D&gt;&lt;/FQL&gt;&lt;FQL&gt;&lt;Q&gt;JP3236200006^FF_TAX_RATE(ANN_R,43831,44196)&lt;/Q&gt;&lt;R&gt;1&lt;/R&gt;&lt;C&gt;1&lt;/C&gt;&lt;D xsi:type="xsd:double"&gt;29.3053062768284&lt;/D&gt;&lt;/FQL&gt;&lt;FQL&gt;&lt;Q&gt;US0995021062^FF_PTX_INC(ANN_R,41640,42004,,,USD)&lt;/Q&gt;&lt;R&gt;1&lt;/R&gt;&lt;C&gt;1&lt;/C&gt;&lt;D xsi:type="xsd:double"&gt;380.787&lt;/D&gt;&lt;/FQL&gt;&lt;FQL&gt;&lt;Q&gt;JP3236200006^FF_ASSETS(ANN_R,43831,44196,,,USD)&lt;/Q&gt;&lt;R&gt;1&lt;/R&gt;&lt;C&gt;1&lt;/C&gt;&lt;D xsi:type="xsd:double"&gt;17007.2527225725&lt;/D&gt;&lt;/FQL&gt;&lt;FQL&gt;&lt;Q&gt;JP3236200006^FF_SHLDRS_EQ(ANN_R,43831,44196,,,USD)&lt;/Q&gt;&lt;R&gt;1&lt;/R&gt;&lt;C&gt;1&lt;/C&gt;&lt;D xsi:type="xsd:double"&gt;16285.3315644283&lt;/D&gt;&lt;/F</t>
        </r>
      </text>
    </comment>
    <comment ref="A106" authorId="0" shapeId="0" xr:uid="{04135C1B-2FCE-4A6C-83E9-D286A9868878}">
      <text>
        <r>
          <rPr>
            <b/>
            <sz val="9"/>
            <color indexed="81"/>
            <rFont val="Tahoma"/>
            <charset val="1"/>
          </rPr>
          <t>QL&gt;&lt;FQL&gt;&lt;Q&gt;JP3236200006^FF_MKT_VAL(ANN_R,43831,44196,,,USD)&lt;/Q&gt;&lt;R&gt;1&lt;/R&gt;&lt;C&gt;1&lt;/C&gt;&lt;D xsi:type="xsd:double"&gt;70923.800920454&lt;/D&gt;&lt;/FQL&gt;&lt;FQL&gt;&lt;Q&gt;JP3249600002^FF_PTX_INC(ANN_R,40909,41274,,,USD)&lt;/Q&gt;&lt;R&gt;1&lt;/R&gt;&lt;C&gt;1&lt;/C&gt;&lt;D xsi:type="xsd:double"&gt;1455.05102092493&lt;/D&gt;&lt;/FQL&gt;&lt;FQL&gt;&lt;Q&gt;JP3475350009^FF_TAX_RATE(ANN_R,43831,44196)&lt;/Q&gt;&lt;R&gt;1&lt;/R&gt;&lt;C&gt;1&lt;/C&gt;&lt;D xsi:type="xsd:double"&gt;8.63959649769063&lt;/D&gt;&lt;/FQL&gt;&lt;FQL&gt;&lt;Q&gt;JP3197800000^FF_PTX_INC(ANN_R,42736,43100,,,USD)&lt;/Q&gt;&lt;R&gt;1&lt;/R&gt;&lt;C&gt;1&lt;/C&gt;&lt;D xsi:type="xsd:double"&gt;604.79740960151&lt;/D&gt;&lt;/FQL&gt;&lt;FQL&gt;&lt;Q&gt;JP3475350009^FF_ASSETS(ANN_R,43831,44196,,,USD)&lt;/Q&gt;&lt;R&gt;1&lt;/R&gt;&lt;C&gt;1&lt;/C&gt;&lt;D xsi:type="xsd:double"&gt;19504.5987950284&lt;/D&gt;&lt;/FQL&gt;&lt;FQL&gt;&lt;Q&gt;JP3475350009^FF_SHLDRS_EQ(ANN_R,43831,44196,,,USD)&lt;/Q&gt;&lt;R&gt;1&lt;/R&gt;&lt;C&gt;1&lt;/C&gt;&lt;D xsi:type="xsd:double"&gt;12095.8638043907&lt;/D&gt;&lt;/FQL&gt;&lt;FQL&gt;&lt;Q&gt;JP3475350009^FF_MKT_VAL(ANN_R,43831,44196,,,USD)&lt;/Q&gt;&lt;R&gt;1&lt;/R&gt;&lt;C&gt;1&lt;/C&gt;&lt;D xsi:type="xsd:double"&gt;44627.2544305821&lt;/D&gt;&lt;/FQL&gt;&lt;FQL&gt;&lt;Q&gt;FR0000120172^FF_TAX_CF(ANN_R,41640,42004,,,USD)&lt;/Q&gt;&lt;R&gt;1&lt;/R&gt;&lt;C&gt;1&lt;/C&gt;&lt;D xsi:type="xsd:double"&gt;1061.15598678589&lt;/D&gt;&lt;/FQL&gt;&lt;FQL&gt;&lt;Q&gt;JP3890310000^FF_TAX_RATE(ANN_R,43831,44196)&lt;/Q&gt;&lt;R&gt;1&lt;/R&gt;&lt;C&gt;1&lt;/C&gt;&lt;D xsi:type="xsd:double"&gt;-1064.06237504998&lt;/D&gt;&lt;/FQL&gt;&lt;FQL&gt;&lt;Q&gt;US87165B1035^FF_TAX_CF(ANN_R,43831,44196,,,USD)&lt;/Q&gt;&lt;R&gt;1&lt;/R&gt;&lt;C&gt;1&lt;/C&gt;&lt;D xsi:type="xsd:double"&gt;847&lt;/D&gt;&lt;/FQL&gt;&lt;FQL&gt;&lt;Q&gt;JP3890310000^FF_ASSETS(ANN_R,43831,44196,,,USD)&lt;/Q&gt;&lt;R&gt;1&lt;/R&gt;&lt;C&gt;1&lt;/C&gt;&lt;D xsi:type="xsd:double"&gt;214871.516756797&lt;/D&gt;&lt;/FQL&gt;&lt;FQL&gt;&lt;Q&gt;JP3890310000^FF_SHLDRS_EQ(ANN_R,43831,44196,,,USD)&lt;/Q&gt;&lt;R&gt;1&lt;/R&gt;&lt;C&gt;1&lt;/C&gt;&lt;D xsi:type="xsd:double"&gt;22721.2908786219&lt;/D&gt;&lt;/FQL&gt;&lt;FQL&gt;&lt;Q&gt;JP3890310000^FF_MKT_VAL(ANN_R,43831,44196,,,USD)&lt;/Q&gt;&lt;R&gt;1&lt;/R&gt;&lt;C&gt;1&lt;/C&gt;&lt;D xsi:type="xsd:double"&gt;15945.2373448145&lt;/D&gt;&lt;/FQL&gt;&lt;FQL&gt;&lt;Q&gt;US5303073051^FF_PTX_INC(ANN_R,40909,41274,,,USD)&lt;/Q&gt;&lt;R&gt;1&lt;/R&gt;&lt;C&gt;1&lt;/C&gt;&lt;D xsi:type="xsd:double"&gt;70.759&lt;/D&gt;&lt;/FQL&gt;&lt;FQL&gt;&lt;Q&gt;KR7105560007^FF_TAX_RATE(ANN_R,43831,44196)&lt;/Q&gt;&lt;R&gt;1&lt;/R&gt;&lt;C&gt;1&lt;/C&gt;&lt;D xsi:type="xsd:double"&gt;26.0780985420203&lt;/D&gt;&lt;/FQL&gt;&lt;FQL&gt;&lt;Q&gt;CH0025751329^FF_TAX_CF(ANN_R,43831,44196,,,USD)&lt;/Q&gt;&lt;R&gt;1&lt;/R&gt;&lt;C&gt;1&lt;/C&gt;&lt;D xsi:type="xsd:double"&gt;20.8509996670516&lt;/D&gt;&lt;/FQL&gt;&lt;FQL&gt;&lt;Q&gt;KR7105560007^FF_ASSETS(ANN_R,43831,44196,,,USD)&lt;/Q&gt;&lt;R&gt;1&lt;/R&gt;&lt;C&gt;1&lt;/C&gt;&lt;D xsi:type="xsd:double"&gt;564423.394090452&lt;/D&gt;&lt;/FQL&gt;&lt;FQL&gt;&lt;Q&gt;KR7105560007^FF_SHLDRS_EQ(ANN_R,43831,44196,,,USD)&lt;/Q&gt;&lt;R&gt;1&lt;/R&gt;&lt;C&gt;1&lt;/C&gt;&lt;D xsi:type="xsd:double"&gt;37603.4093727454&lt;/D&gt;&lt;/FQL&gt;&lt;FQL&gt;&lt;Q&gt;KR7105560007^FF_MKT_VAL(ANN_R,43831,44196,,,USD)&lt;/Q&gt;&lt;R&gt;1&lt;/R&gt;&lt;C&gt;1&lt;/C&gt;&lt;D xsi:type="xsd:double"&gt;15566.7211139993&lt;/D&gt;&lt;/FQL&gt;&lt;FQL&gt;&lt;Q&gt;JP3756100008^FF_TAX_CF(ANN_R,43831,44196)&lt;/Q&gt;&lt;R&gt;1&lt;/R&gt;&lt;C&gt;1&lt;/C&gt;&lt;D xsi:type="xsd:double"&gt;24256&lt;/D&gt;&lt;/FQL&gt;&lt;FQL&gt;&lt;Q&gt;JP3902400005^FF_TAX_RATE(ANN_R,43831,44196)&lt;/Q&gt;&lt;R&gt;1&lt;/R&gt;&lt;C&gt;1&lt;/C&gt;&lt;D xsi:type="xsd:double"&gt;17.1902151170626&lt;/D&gt;&lt;/FQL&gt;&lt;FQL&gt;&lt;Q&gt;SE0012673267^FF_PTX_INC(ANN_R,41275,41639,,,USD)&lt;/Q&gt;&lt;R&gt;1&lt;/R&gt;&lt;C&gt;1&lt;/C&gt;&lt;D xsi:type="xsd:double"&gt;10.4576474997008&lt;/D&gt;&lt;/FQL&gt;&lt;FQL&gt;&lt;Q&gt;JP3902400005^FF_ASSETS(ANN_R,43831,44196,,,USD)&lt;/Q&gt;&lt;R&gt;1&lt;/R&gt;&lt;C&gt;1&lt;/C&gt;&lt;D xsi:type="xsd:double"&gt;40848.2323406804&lt;/D&gt;&lt;/FQL&gt;&lt;FQL&gt;&lt;Q&gt;JP3902400005^FF_SHLDRS_EQ(ANN_R,43831,44196,,,USD)&lt;/Q&gt;&lt;R&gt;1&lt;/R&gt;&lt;C&gt;1&lt;/C&gt;&lt;D xsi:type="xsd:double"&gt;22506.9978899453&lt;/D&gt;&lt;/FQL&gt;&lt;FQL&gt;&lt;Q&gt;JP3902400005^FF_MKT_VAL(ANN_R,43831,44196,,,USD)&lt;/Q&gt;&lt;R&gt;1&lt;/R&gt;&lt;C&gt;1&lt;/C&gt;&lt;D xsi:type="xsd:double"&gt;26526.9610756905&lt;/D&gt;&lt;/FQL&gt;&lt;FQL&gt;&lt;Q&gt;SE0009922164^FF_TAX_CF(ANN_R,43831,44196)&lt;/Q&gt;&lt;R&gt;1&lt;/R&gt;&lt;C&gt;1&lt;/C&gt;&lt;D xsi:type="xsd:double"&gt;3917&lt;/D&gt;&lt;/FQL&gt;&lt;FQL&gt;&lt;Q&gt;JP3752900005^FF_TAX_RATE(ANN_R,43831,44196)&lt;/Q&gt;&lt;R&gt;1&lt;/R&gt;&lt;C&gt;1&lt;/C&gt;&lt;D xsi:type="xsd:double"&gt;24.2015705758511&lt;/D&gt;&lt;/FQL&gt;&lt;FQL&gt;&lt;Q&gt;JP3802300008^FF_TAX_CF(ANN_R,41275,41639,,,USD)&lt;/Q&gt;&lt;R&gt;1&lt;/R&gt;&lt;C&gt;1&lt;/C&gt;&lt;D xsi:type="xsd:double"&gt;608.256615605205&lt;/D&gt;&lt;/FQL&gt;&lt;FQL&gt;&lt;Q&gt;JP3752900005^FF_ASSETS(ANN_R,43831,44196,,,USD)&lt;/Q&gt;&lt;R&gt;1&lt;/R&gt;&lt;C&gt;1&lt;/C&gt;&lt;D xsi:type="xsd:double"&gt;2650163.90126841&lt;/D&gt;&lt;/FQL&gt;&lt;FQL&gt;&lt;Q&gt;JP3752900005^FF_SHLDRS_EQ(ANN_R,43831,44196,,,USD)&lt;/Q&gt;&lt;R&gt;1&lt;/R&gt;&lt;C&gt;1&lt;/C&gt;&lt;D xsi:type="xsd:double"&gt;101284.348176882&lt;/D&gt;&lt;/FQL&gt;&lt;FQL&gt;&lt;Q&gt;JP3752900005^FF_MKT_VAL(ANN_R,43831,44196,,,USD)&lt;/Q&gt;&lt;R&gt;1&lt;/R&gt;&lt;C&gt;1&lt;/C&gt;&lt;D xsi:type="xsd:double"&gt;31674.7370124901&lt;/D&gt;&lt;/FQL&gt;&lt;FQL&gt;&lt;Q&gt;US5018892084^FF_PTX_INC(ANN_R,43101,43465,,,USD)&lt;/Q&gt;&lt;R&gt;1&lt;/R&gt;&lt;C&gt;1&lt;/C&gt;&lt;D xsi:type="xsd:double"&gt;743.431&lt;/D&gt;&lt;/FQL&gt;&lt;FQL&gt;&lt;Q&gt;JP3814000000^FF_TAX_RATE(ANN_R,43831,44196)&lt;/Q&gt;&lt;R&gt;1&lt;/R&gt;&lt;C&gt;1&lt;/C&gt;&lt;D xsi:type="xsd:double"&gt;20.8665807674307&lt;/D&gt;&lt;/FQL&gt;&lt;FQL&gt;&lt;Q&gt;US7458671010^FF_PTX_INC(ANN_R,42370,42735,,,USD)&lt;/Q&gt;&lt;R&gt;1&lt;/R&gt;&lt;C&gt;1&lt;/C&gt;&lt;D xsi:type="xsd:double"&gt;933.85&lt;/D&gt;&lt;/FQL&gt;&lt;FQL&gt;&lt;Q&gt;JP3814000000^FF_ASSETS(ANN_R,43831,44196,,,USD)&lt;/Q&gt;&lt;R&gt;1&lt;/R&gt;&lt;C&gt;1&lt;/C&gt;&lt;D xsi:type="xsd:double"&gt;30769.2273771539&lt;/D&gt;&lt;/FQL&gt;&lt;FQL&gt;&lt;Q&gt;JP3814000000^FF_SHLDRS_EQ(ANN_R,43831,44196,,,USD)&lt;/Q&gt;&lt;R&gt;1&lt;/R&gt;&lt;C&gt;1&lt;/C&gt;&lt;D xsi:type="xsd:double"&gt;18093.2051836476&lt;/D&gt;&lt;/FQL&gt;&lt;FQL&gt;&lt;Q&gt;JP3814000000^FF_MKT_VAL(ANN_R,43831,44196,,,USD)&lt;/Q&gt;&lt;R&gt;1&lt;/R&gt;&lt;C&gt;1&lt;/C&gt;&lt;D xsi:type="xsd:double"&gt;20138.3028472278&lt;/D&gt;&lt;/FQL&gt;&lt;FQL&gt;&lt;Q&gt;JP3304200003^FF_TAX_CF(ANN_R,43831,44196)&lt;/Q&gt;&lt;R&gt;1&lt;/R&gt;&lt;C&gt;1&lt;/C&gt;&lt;D xsi:type="xsd:double"&gt;89558&lt;/D&gt;&lt;/FQL&gt;&lt;FQL&gt;&lt;Q&gt;TW0002881000^FF_TAX_RATE(ANN_R,43831,44196)&lt;/Q&gt;&lt;R&gt;1&lt;/R&gt;&lt;C&gt;1&lt;/C&gt;&lt;D xsi:type="xsd:double"&gt;11.8805995075432&lt;/D&gt;&lt;/FQL&gt;&lt;FQL&gt;&lt;Q&gt;US6703461052^FF_PTX_INC(ANN_R,41275,41639,,,USD)&lt;/Q&gt;&lt;R&gt;1&lt;/R&gt;&lt;C&gt;1&lt;/C&gt;&lt;D xsi:type="xsd:double"&gt;791.123&lt;/D&gt;&lt;/FQL&gt;&lt;FQL&gt;&lt;Q&gt;TW0002881000^FF_ASSETS(ANN_R,43831,44196,,,USD)&lt;/Q&gt;&lt;R&gt;1&lt;/R&gt;&lt;C&gt;1&lt;/C&gt;&lt;D xsi:type="xsd:double"&gt;328415.390898821&lt;/D&gt;&lt;/FQL&gt;&lt;FQL&gt;&lt;Q&gt;TW0002881000^FF_SHLDRS_EQ(ANN_R,43831,44196,,,USD)&lt;/Q&gt;&lt;R&gt;1&lt;/R&gt;&lt;C&gt;1&lt;/C&gt;&lt;D xsi:type="xsd:double"&gt;27150.2916719563&lt;/D&gt;&lt;/FQL&gt;&lt;FQL&gt;&lt;Q&gt;TW0002881000^FF_MKT_VAL(ANN_R,43831,44196,,,USD)&lt;/Q&gt;&lt;R&gt;1&lt;/R&gt;&lt;C&gt;1&lt;/C&gt;&lt;D xsi:type="xsd:double"&gt;17026.8711760602&lt;/D&gt;&lt;/FQL&gt;&lt;FQL&gt;&lt;Q&gt;IT0000062072^FF_PTX_INC(ANN_R,42370,42735,,,USD)&lt;/Q&gt;&lt;R&gt;1&lt;/R&gt;&lt;C&gt;1&lt;/C&gt;&lt;D xsi:type="xsd:double"&gt;3348.45903933048&lt;/D&gt;&lt;/FQL&gt;&lt;FQL&gt;&lt;Q&gt;JP3633400001^FF_TAX_RATE(ANN_R,43831,44196)&lt;/Q&gt;&lt;R&gt;1&lt;/R&gt;&lt;C&gt;1&lt;/C&gt;&lt;D xsi:type="xsd:double"&gt;27.4627773447806&lt;/D&gt;&lt;/FQL&gt;&lt;FQL&gt;&lt;Q&gt;US92343V1044^FF_TAX_CF(ANN_R,42005,42369,,,USD)&lt;/Q&gt;&lt;R&gt;0&lt;/R&gt;&lt;C&gt;0&lt;/C&gt;&lt;/FQL&gt;&lt;FQL&gt;&lt;Q&gt;JP3633400001^FF_ASSETS(ANN_R,43831,44196,,,USD)&lt;/Q&gt;&lt;R&gt;1&lt;/R&gt;&lt;C&gt;1&lt;/C&gt;&lt;D xsi:type="xsd:double"&gt;499952.406553434&lt;/D&gt;&lt;/FQL&gt;&lt;FQL&gt;&lt;Q&gt;JP3633400001^FF_SHLDRS_EQ(ANN_R,43831,44196,,,USD)&lt;/Q&gt;&lt;R&gt;1&lt;/R&gt;&lt;C&gt;1&lt;/C&gt;&lt;D xsi:type="xsd:double"&gt;190995.207603857&lt;/D&gt;&lt;/FQL&gt;&lt;FQL&gt;&lt;Q&gt;JP3633400001^FF_MKT_VAL(ANN_R,43831,44196,,,USD)&lt;/Q&gt;&lt;R&gt;1&lt;/R&gt;&lt;C&gt;1&lt;/C&gt;&lt;D xsi:type="xsd:double"&gt;166576.431632702&lt;/D&gt;&lt;/FQL&gt;&lt;FQL&gt;&lt;Q&gt;KR7068270008^FF_PTX_INC(ANN_R,41275,41639,,,USD)&lt;/Q&gt;&lt;R&gt;1&lt;/R&gt;&lt;C&gt;1&lt;/C&gt;&lt;D xsi:type="xsd:double"&gt;105.295137456674&lt;/D&gt;&lt;/FQL&gt;&lt;FQL&gt;&lt;Q&gt;JP3188220002^FF_TAX_RATE(ANN_R,43831,44196)&lt;/Q&gt;&lt;R&gt;1&lt;/R&gt;&lt;C&gt;1&lt;/C&gt;&lt;D xsi:type="xsd:double"&gt;20.1349558919511&lt;/D&gt;&lt;/FQL&gt;&lt;FQL&gt;&lt;Q&gt;US3635761097^FF_TAX_CF(ANN_R,42005,42369,,,USD)&lt;/Q&gt;&lt;R&gt;1&lt;/R&gt;&lt;C&gt;1&lt;/C&gt;&lt;D xsi:type="xsd:double"&gt;78.3&lt;/D&gt;&lt;/FQL&gt;&lt;FQL&gt;&lt;Q&gt;JP3188220002^FF_ASSETS(ANN_R,43831,44196,,,USD)&lt;/Q&gt;&lt;R&gt;1&lt;/R&gt;&lt;C&gt;1&lt;/C&gt;&lt;D xsi:type="xsd:double"&gt;25452.1473604999&lt;/D&gt;&lt;/FQL&gt;&lt;FQL&gt;&lt;Q&gt;JP3188220002^FF_SHLDRS_EQ(ANN_R,43831,44196,,,USD)&lt;/Q&gt;&lt;R&gt;1&lt;/R&gt;&lt;C&gt;1&lt;/C&gt;&lt;D xsi:type="xsd:double"&gt;17941.5464936756&lt;/D&gt;&lt;/FQL&gt;&lt;FQL&gt;&lt;Q&gt;JP3188220002^FF_MKT_VAL(ANN_R,43831,44196,,,USD)&lt;/Q&gt;&lt;R&gt;1&lt;/R&gt;&lt;C&gt;1&lt;/C&gt;&lt;D xsi:type="xsd:double"&gt;23207.3460075661&lt;/D&gt;&lt;/FQL&gt;&lt;FQL&gt;&lt;Q&gt;JP3397200001^FF_TAX_CF(ANN_R,41275,41639,,,USD)&lt;/Q&gt;&lt;R&gt;1&lt;/R&gt;&lt;C&gt;1&lt;/C&gt;&lt;D xsi:type="xsd:double"&gt;409.57877503708&lt;/D&gt;&lt;/FQL&gt;&lt;FQL&gt;&lt;Q&gt;JP3304200003^FF_TAX_RATE(ANN_R,43831,44196)&lt;/Q&gt;&lt;R&gt;1&lt;/R&gt;&lt;C&gt;1&lt;/C&gt;&lt;D xsi:type="xsd:double"&gt;28.1797646046416&lt;/D&gt;&lt;/FQL&gt;&lt;FQL&gt;&lt;Q&gt;FR0000125338^FF_PTX_INC(ANN_R,41640,42004,,,USD)&lt;/Q&gt;&lt;R&gt;1&lt;/R&gt;&lt;C&gt;1&lt;/C&gt;&lt;D xsi:type="xsd:double"&gt;1038.60642206669&lt;/D&gt;&lt;/FQL&gt;&lt;FQL&gt;&lt;Q&gt;JP3304200003^FF_ASSETS(ANN_R,43831,44196,,,USD)&lt;/Q&gt;&lt;R&gt;1&lt;/R&gt;&lt;C&gt;1&lt;/C&gt;&lt;D xsi:type="xsd:double"&gt;33844.527216468&lt;/D&gt;&lt;/FQL&gt;&lt;FQL&gt;&lt;Q&gt;JP3304200003^FF_SHLDRS_EQ(ANN_R,43831,44196,,,USD)&lt;/Q&gt;&lt;R&gt;1&lt;/R&gt;&lt;C&gt;1&lt;/C&gt;&lt;D xsi:type="xsd:double"&gt;16410.5967190005&lt;/D&gt;&lt;/FQL&gt;&lt;FQL&gt;&lt;Q&gt;JP3304200003^FF_MKT_VAL(ANN_R,43831,44196,,,USD)&lt;/Q&gt;&lt;R&gt;1&lt;/R&gt;&lt;C&gt;1&lt;/C&gt;&lt;D xsi:type="xsd:double"&gt;15562.1334902257&lt;/D&gt;&lt;/FQL&gt;&lt;FQL&gt;&lt;Q&gt;US42809H1077^FF_TAX_CF(ANN_R,42370,42735)&lt;/Q&gt;&lt;R&gt;1&lt;/R&gt;&lt;C&gt;1&lt;/C&gt;&lt;D xsi:type="xsd:double"&gt;-132&lt;/D&gt;&lt;/FQL&gt;&lt;FQL&gt;&lt;Q&gt;JP3758190007^FF_TAX_RATE(ANN_R,43831,44196)&lt;/Q&gt;&lt;R&gt;1&lt;/R&gt;&lt;C&gt;1&lt;/C&gt;&lt;D xsi:type="xsd:double"&gt;49.049401336983&lt;/D&gt;&lt;/FQL&gt;&lt;FQL&gt;&lt;Q&gt;JP3538800008^FF_TAX_CF(ANN_R,43831,44196,,,USD)&lt;/Q&gt;&lt;R&gt;1&lt;/R&gt;&lt;C&gt;1&lt;/C&gt;&lt;D xsi:type="xsd:double"&gt;387.341458752751&lt;/D&gt;&lt;/FQL&gt;&lt;FQL&gt;&lt;Q&gt;JP3758190007^FF_ASSETS(ANN_R,43831,44196,,,USD)&lt;/Q&gt;&lt;R&gt;1&lt;/R&gt;&lt;C&gt;1&lt;/C&gt;&lt;D xsi:type="xsd:double"&gt;8350.63184643164&lt;/D&gt;&lt;/FQL&gt;&lt;FQL&gt;&lt;Q&gt;JP3758190007^FF_SHLDRS_EQ(ANN_R,43831,44196,,,USD)&lt;/Q&gt;&lt;R&gt;1&lt;/R&gt;&lt;C&gt;1&lt;/C&gt;&lt;D xsi:type="xsd:double"&gt;6875.70330414921&lt;/D&gt;&lt;/FQL&gt;&lt;FQL&gt;&lt;Q&gt;JP3758190007^FF_MKT_VAL(ANN_R,43831,44196,,,USD)&lt;/Q&gt;&lt;R&gt;1&lt;/R&gt;&lt;C&gt;1&lt;/C&gt;&lt;D xsi:type="xsd:double"&gt;27318.8774756964&lt;/D&gt;&lt;/FQL&gt;&lt;FQL&gt;&lt;Q&gt;US0311001004^FF_PTX_INC(ANN_R,43101,43465,,,USD)&lt;/Q&gt;&lt;R&gt;1&lt;/R&gt;&lt;C&gt;1&lt;/C&gt;&lt;D xsi:type="xsd:double"&gt;987.745&lt;/D&gt;&lt;/FQL&gt;&lt;FQL&gt;&lt;Q&gt;TW0002303005^FF_TAX_RATE(ANN_R,43831,44196)&lt;/Q&gt;&lt;R&gt;1&lt;/R&gt;&lt;C&gt;1&lt;/C&gt;&lt;D xsi:type="xsd:double"&gt;3.50813358047216&lt;/D&gt;&lt;/FQL&gt;&lt;FQL&gt;&lt;Q&gt;ES0178430E18^FF_TAX_CF(ANN_R,43466,43830,,,USD)&lt;/Q&gt;&lt;R&gt;1&lt;/R&gt;&lt;C&gt;1&lt;/C&gt;&lt;D xsi:type="xsd:double"&gt;-304.435626983643&lt;/D&gt;&lt;/FQL&gt;&lt;FQL&gt;&lt;Q&gt;TW0002303005^FF_ASSETS(ANN_R,43831,44196,,,USD)&lt;/Q&gt;&lt;R&gt;1&lt;/R&gt;&lt;C&gt;1&lt;/C&gt;&lt;D xsi:type="xsd:double"&gt;13435.7024795064&lt;/D&gt;&lt;/FQL&gt;&lt;FQL&gt;&lt;Q&gt;TW0002303005^FF_SHLDRS_EQ(ANN_R,43831,44196,,,USD)&lt;/Q&gt;&lt;R&gt;1&lt;/R&gt;&lt;C&gt;1&lt;/C&gt;&lt;D xsi:type="xsd:double"&gt;8387.06462375849&lt;/D&gt;&lt;/FQL&gt;&lt;FQL&gt;&lt;Q&gt;TW0002303005^FF_MKT_VAL(ANN_R,43831,44196,,,USD)&lt;/Q&gt;&lt;R&gt;1&lt;/R&gt;&lt;C&gt;1&lt;/C&gt;&lt;D xsi:type="xsd:double"&gt;20844.8035289865&lt;/D&gt;&lt;/FQL&gt;&lt;FQL&gt;&lt;Q&gt;FR0000120172^FF_TAX_CF(ANN_R,43831,44196)&lt;/Q&gt;&lt;R&gt;1&lt;/R&gt;&lt;C&gt;1&lt;/C&gt;&lt;D xsi:type="xsd:double"&gt;477&lt;/D&gt;&lt;/FQL&gt;&lt;FQL&gt;&lt;Q&gt;KR7005490008^FF_TAX_RATE(ANN_R,43831,44196)&lt;/Q&gt;&lt;R&gt;1&lt;/R&gt;&lt;C&gt;1&lt;/C&gt;&lt;D xsi:type="xsd:double"&gt;12.5243258142472&lt;/D&gt;&lt;/FQL&gt;&lt;FQL&gt;&lt;Q&gt;JP3592200004^FF_PTX_INC(ANN_R,42736,43100,,,USD)&lt;/Q&gt;&lt;R&gt;1&lt;/R&gt;&lt;C&gt;1&lt;/C&gt;&lt;D xsi:type="xsd:double"&gt;415.052519002929&lt;/D&gt;&lt;/FQL&gt;&lt;FQL&gt;&lt;Q&gt;KR7005490008^FF_ASSETS(ANN_R,43831,44196,,,USD)&lt;/Q&gt;&lt;R&gt;1&lt;/R&gt;&lt;C&gt;1&lt;/C&gt;&lt;D xsi:type="xsd:double"&gt;72803.9847029901&lt;/D&gt;&lt;/FQL&gt;&lt;FQL&gt;&lt;Q&gt;KR7005490008^FF_SHLDRS_EQ(ANN_R,43831,44196,,,USD)&lt;/Q&gt;&lt;R&gt;1&lt;/R&gt;&lt;C&gt;1&lt;/C&gt;&lt;D xsi:type="xsd:double"&gt;40625.945259892&lt;/D&gt;&lt;/FQL&gt;&lt;FQL&gt;&lt;Q&gt;KR7005490008^FF_MKT_VAL(ANN_R,43831,44196,,,USD)&lt;/Q&gt;&lt;R&gt;1&lt;/R&gt;&lt;C&gt;1&lt;/C&gt;&lt;D xsi:type="xsd:double"&gt;19033.606894979&lt;/D&gt;&lt;/FQL&gt;&lt;FQL&gt;&lt;Q&gt;JP3198900007^FF_TAX_CF(ANN_R,42370,42735)&lt;/Q&gt;&lt;R&gt;1&lt;/R&gt;&lt;C&gt;1&lt;/C&gt;&lt;D xsi:type="xsd:double"&gt;35334&lt;/D&gt;&lt;/FQL&gt;&lt;FQL&gt;&lt;Q&gt;JP3505000004^FF_TAX_RATE(ANN_R,43831,44196)&lt;/Q&gt;&lt;R&gt;1&lt;/R&gt;&lt;C&gt;1&lt;/C&gt;&lt;D xsi:type="xsd:double"&gt;32.1225223988584&lt;/D&gt;&lt;/FQL&gt;&lt;FQL&gt;&lt;Q&gt;JP3198900007^FF_TAX_CF(ANN_R,41640,42004,,,USD)&lt;/Q&gt;&lt;R&gt;1&lt;/R&gt;&lt;C&gt;1&lt;/C&gt;&lt;D xsi:type="xsd:double"&gt;343.810330107808&lt;/D&gt;&lt;/FQL&gt;&lt;FQL&gt;&lt;Q&gt;JP3505000004^FF_ASSETS(ANN_R,43831,44196,,,USD)&lt;/Q&gt;&lt;R&gt;1&lt;/R&gt;&lt;C&gt;1&lt;/C&gt;&lt;D xsi:type="xsd:double"&gt;42864.0444491282&lt;/D&gt;&lt;/FQL&gt;&lt;FQL&gt;&lt;Q&gt;JP3505000004^FF_SHLDRS_EQ(ANN_R,43831,44196,,,USD)&lt;/Q&gt;&lt;R&gt;1&lt;/R&gt;&lt;C&gt;1&lt;/C&gt;&lt;D xsi:type="xsd:double"&gt;15998.2953043729&lt;/D&gt;&lt;/FQL&gt;&lt;FQL&gt;&lt;Q&gt;JP3505000004^FF_MKT_VAL(ANN_R,43831,44196,,,USD)&lt;/Q&gt;&lt;R&gt;1&lt;/R&gt;&lt;C&gt;1&lt;/C&gt;&lt;D xsi:type="xsd:double"&gt;16469.0102656073&lt;/D&gt;&lt;/FQL&gt;&lt;FQL&gt;&lt;Q&gt;US73278L1052^FF_TAX_CF(ANN_R,43466,43830,,,USD)&lt;/Q&gt;&lt;R&gt;1&lt;/R&gt;&lt;C&gt;1&lt;/C&gt;&lt;D xsi:type="xsd:double"&gt;51.076&lt;/D&gt;&lt;/FQL&gt;&lt;FQL&gt;&lt;Q&gt;JP3422950000^FF_TAX_RATE(ANN_R,43831,44196)&lt;/Q&gt;&lt;R&gt;1&lt;/R&gt;&lt;C&gt;1&lt;/C&gt;&lt;D xsi:type="xsd:double"&gt;32.1134069714751&lt;/D&gt;&lt;/FQL&gt;&lt;FQL&gt;&lt;Q&gt;CH0008742519^FF_PTX_INC(ANN_R,41640,42004,,,USD)&lt;/Q&gt;&lt;R&gt;1&lt;/R&gt;&lt;C&gt;1&lt;/C&gt;&lt;D xsi:type="xsd:double"&gt;2252.53608107567&lt;/D&gt;&lt;/FQL&gt;&lt;FQL&gt;&lt;Q&gt;JP3422950000^FF_ASSETS(ANN_R,43831,44196,,,USD)&lt;/Q&gt;&lt;R&gt;1&lt;/R&gt;&lt;C&gt;1&lt;/C&gt;&lt;D xsi:type="xsd:double"&gt;55596.2265011286&lt;/D&gt;&lt;/FQL&gt;&lt;FQL&gt;&lt;Q&gt;JP3422950000^FF_SHLDRS_EQ(ANN_R,43831,44196,,,USD)&lt;/Q&gt;&lt;R&gt;1&lt;/R&gt;&lt;C&gt;1&lt;/C&gt;&lt;D xsi:type="xsd:double"&gt;24122.0691387719&lt;/D&gt;&lt;/FQL&gt;&lt;FQL&gt;&lt;Q&gt;JP3422950000^FF_MKT_VAL(ANN_R,43831,44196,,,USD)&lt;/Q&gt;&lt;R&gt;1&lt;/R&gt;&lt;C&gt;1&lt;/C&gt;&lt;D xsi:type="xsd:double"&gt;30250.7647307726&lt;/D&gt;&lt;/FQL&gt;&lt;FQL&gt;&lt;Q&gt;FR0000125486^FF_TAX_CF(ANN_R,40909,41274,,,USD)&lt;/Q&gt;&lt;R&gt;1&lt;/R&gt;&lt;C&gt;1&lt;/C&gt;&lt;D xsi:type="xsd:double"&gt;1257.49550938606&lt;/D&gt;&lt;/FQL&gt;&lt;FQL&gt;&lt;Q&gt;JP3726800000^FF_TAX_RATE(ANN_R,43831,44196)&lt;/Q&gt;&lt;R&gt;1&lt;/R&gt;&lt;C&gt;1&lt;/C&gt;&lt;D xsi:type="xsd:double"&gt;25.7185231739049&lt;/D&gt;&lt;/FQL&gt;&lt;FQL&gt;&lt;Q&gt;US5010441013^FF_TAX_CF(ANN_R,41275,41639,,,USD)&lt;/Q&gt;&lt;R&gt;1&lt;/R&gt;&lt;C&gt;1&lt;/C&gt;&lt;D xsi:type="xsd:double"&gt;468&lt;/D&gt;&lt;/FQL&gt;&lt;FQL&gt;&lt;Q&gt;JP3726800000^FF_ASSETS(ANN_R,43831,44196,,,USD)&lt;/Q&gt;&lt;R&gt;1&lt;/R&gt;&lt;C&gt;1&lt;/C&gt;&lt;D xsi:type="xsd:double"&gt;52122.4456998333&lt;/D&gt;&lt;/FQL&gt;&lt;FQL&gt;&lt;Q&gt;JP3726800000^FF_SHLDRS_EQ(ANN_R,43831,44196,,,USD)&lt;/Q&gt;&lt;R&gt;1&lt;/R&gt;&lt;C&gt;1&lt;/C&gt;&lt;D xsi:type="xsd:double"&gt;24435.4104902223&lt;/D&gt;&lt;/FQL&gt;&lt;FQL&gt;&lt;Q&gt;JP3726800000^FF_MKT_VAL(ANN_R,43831,44196,,,USD)&lt;/Q&gt;&lt;R&gt;1&lt;/R&gt;&lt;C&gt;1&lt;/C&gt;&lt;D xsi:type="xsd:double"&gt;36122.4622655495&lt;/D&gt;&lt;/FQL&gt;&lt;FQL&gt;&lt;Q&gt;US8725901040^FF_TAX_CF(ANN_R,43831,44196)&lt;/Q&gt;&lt;R&gt;1&lt;/R&gt;&lt;C&gt;1&lt;/C&gt;&lt;D xsi:type="xsd:double"&gt;218&lt;/D&gt;&lt;/FQL&gt;&lt;FQL&gt;&lt;Q&gt;JP3571400005^FF_TAX_RATE(ANN_R,43831,44196)&lt;/Q&gt;&lt;R&gt;1&lt;/R&gt;&lt;C&gt;1&lt;/C&gt;&lt;D xsi:type="xsd:double"&gt;24.2897320808091&lt;/D&gt;&lt;/FQL&gt;&lt;FQL&gt;&lt;Q&gt;US9291601097^FF_TAX_CF(ANN_R,43831,44196,,,USD)&lt;/Q&gt;&lt;R&gt;1&lt;/R&gt;&lt;C&gt;1&lt;/C&gt;&lt;D xsi:type="xsd:double"&gt;95.934&lt;/D&gt;&lt;/FQL&gt;&lt;FQL&gt;&lt;Q&gt;JP3571400005^FF_ASSETS(ANN_R,43831,44196,,,USD)&lt;/Q&gt;&lt;R&gt;1&lt;/R&gt;&lt;C&gt;1&lt;/C&gt;&lt;D xsi:type="xsd:double"&gt;11842.8509794269&lt;/D&gt;&lt;/FQL&gt;&lt;FQL&gt;&lt;Q&gt;JP3571400005^FF_SHLDRS_EQ(ANN_R,43831,44196,,,USD)&lt;/Q&gt;&lt;R&gt;1&lt;/R&gt;&lt;C&gt;1&lt;/C&gt;&lt;D xsi:type="xsd:double"&gt;7685.53550449759&lt;/D&gt;&lt;/FQL&gt;&lt;FQL&gt;&lt;Q&gt;JP3571400005^FF_MKT_VAL(ANN_R,43831,44196,,,USD)&lt;/Q&gt;&lt;R&gt;1&lt;/R&gt;&lt;C&gt;1&lt;/C&gt;&lt;D xsi:type="xsd:double"&gt;29324.4272638836&lt;/D&gt;&lt;/FQL&gt;&lt;FQL&gt;&lt;Q&gt;NL0013654783^FF_PTX_INC(ANN_R,42005,42369,,,USD)&lt;/Q&gt;&lt;R&gt;0&lt;/R&gt;&lt;C&gt;0&lt;/C&gt;&lt;/FQL&gt;&lt;FQL&gt;&lt;Q&gt;JP3200450009^FF_TAX_RATE(ANN_R,43831,44196)&lt;/Q&gt;&lt;R&gt;1&lt;/R&gt;&lt;C&gt;1&lt;/C&gt;&lt;D xsi:type="xsd:double"&gt;25.6536609131741&lt;/D&gt;&lt;/FQL&gt;&lt;FQL&gt;&lt;Q&gt;JP3422950000^FF_PTX_INC(ANN_R,41275,41639,,,USD)&lt;/Q&gt;&lt;R&gt;1&lt;/R&gt;&lt;C&gt;1&lt;/C&gt;&lt;D xsi:type="xsd:double"&gt;3206.0353529267&lt;/D&gt;&lt;/FQL&gt;&lt;FQL&gt;&lt;Q&gt;JP3200450009^FF_ASSETS(ANN_R,43831,44196,,,USD)&lt;/Q&gt;&lt;R&gt;1&lt;/R&gt;&lt;C&gt;1&lt;/C&gt;&lt;D xsi:type="xsd:double"&gt;121046.063358471&lt;/D&gt;&lt;/FQL&gt;&lt;FQL&gt;&lt;Q&gt;JP3200450009^FF_SHLDRS_EQ(ANN_R,43831,44196,,,USD)&lt;/Q&gt;&lt;R&gt;1&lt;/R&gt;&lt;C&gt;1&lt;/C&gt;&lt;D xsi:type="xsd:double"&gt;27730.1463320702&lt;/D&gt;&lt;/FQL&gt;&lt;FQL&gt;&lt;Q&gt;JP3200450009^FF_MKT_VAL(ANN_R,43831,44196,,,USD)&lt;/Q&gt;&lt;R&gt;1&lt;/R&gt;&lt;C&gt;1&lt;/C&gt;&lt;D xsi:type="xsd:double"&gt;15130.0169021942&lt;/D&gt;&lt;/FQL&gt;&lt;FQL&gt;&lt;Q&gt;JP3899600005^FF_PTX_INC(ANN_R,40909,41274,,,USD)&lt;/Q&gt;&lt;R&gt;1&lt;/R&gt;&lt;C&gt;1&lt;/C&gt;&lt;D xsi:type="xsd:double"&gt;1108.29972229991&lt;/D&gt;&lt;/FQL&gt;&lt;FQL&gt;&lt;Q&gt;JP3893200000^FF_TAX_RATE(ANN_R,43831,44196)&lt;/Q&gt;&lt;R&gt;1&lt;/R&gt;&lt;C&gt;1&lt;/C&gt;&lt;D xsi:type="xsd:double"&gt;29.2944180508926&lt;/D&gt;&lt;/FQL&gt;&lt;FQL&gt;&lt;Q&gt;DE000A0D9PT0^FF_TAX_CF(ANN_R,42370,42735,,,USD)&lt;/Q&gt;&lt;R&gt;1&lt;/R&gt;&lt;C&gt;1&lt;/C&gt;&lt;D xsi:type="xsd:double"&gt;161.61541646719&lt;/D&gt;&lt;/FQL&gt;&lt;FQL&gt;&lt;Q&gt;JP3893200000^FF_ASSETS(ANN_R,43831,44196,,,USD)&lt;/Q&gt;&lt;R&gt;1&lt;/R&gt;&lt;C&gt;1&lt;/C&gt;&lt;D xsi:type="xsd:double"&gt;68504.0884605441&lt;/D&gt;&lt;/FQL&gt;&lt;FQL&gt;&lt;Q&gt;JP3893200000^FF_SHLDRS_EQ(ANN_R,43831,44196,,,USD)&lt;/Q&gt;&lt;R&gt;1&lt;/R&gt;&lt;C&gt;1&lt;/C&gt;&lt;D xsi:type="xsd:double"&gt;22325.3573947884&lt;/D&gt;&lt;/FQL&gt;&lt;FQL&gt;&lt;Q&gt;JP3893200000^FF_MKT_VAL(ANN_R,43831,44196,,,USD)&lt;/Q&gt;&lt;R&gt;1&lt;/R&gt;&lt;C&gt;1&lt;/C&gt;&lt;D xsi:type="xsd:double"&gt;16825.9615915288&lt;/D&gt;&lt;/FQL&gt;&lt;FQL&gt;&lt;Q&gt;US0584981064^FF_TAX_CF(ANN_R,43466,43830)&lt;/Q&gt;&lt;R&gt;1&lt;/R&gt;&lt;C&gt;1&lt;/C&gt;&lt;D xsi:type="xsd:double"&gt;128&lt;/D&gt;&lt;/FQL&gt;&lt;FQL&gt;&lt;Q&gt;JP3421800008^FF_TAX_RATE(ANN_R,43831,44196)&lt;/Q&gt;&lt;R&gt;1&lt;/R&gt;&lt;C&gt;1&lt;/C&gt;&lt;D xsi:type="xsd:double"&gt;30.8518480944168&lt;/D&gt;&lt;/FQL&gt;&lt;FQL&gt;&lt;Q&gt;FR0000133308^FF_PTX_INC(ANN_R,41640,42004,,,USD)&lt;/Q&gt;&lt;R&gt;1&lt;/R&gt;&lt;C&gt;1&lt;/C&gt;&lt;D xsi:type="xsd:double"&gt;4175.64880800247&lt;/D&gt;&lt;/FQL&gt;&lt;FQL&gt;&lt;Q&gt;JP3421800008^FF_ASSETS(ANN_R,43831,44196,,,USD)&lt;/Q&gt;&lt;R&gt;1&lt;/R&gt;&lt;C&gt;1&lt;/C&gt;&lt;D xsi:type="xsd:double"&gt;16813.6813304927&lt;/D&gt;&lt;/FQL&gt;&lt;FQL&gt;&lt;Q&gt;JP3421800008^FF_SHLDRS_EQ(ANN_R,43831,44196,,,USD)&lt;/Q&gt;&lt;R&gt;1&lt;/R&gt;&lt;C&gt;1&lt;/C&gt;&lt;D xsi:type="xsd:double"&gt;9588.40240628272&lt;/D&gt;&lt;/FQL&gt;&lt;FQL&gt;&lt;Q&gt;JP3421800008^FF_MKT_VAL(ANN_R,43831,44196,,,USD)&lt;/Q&gt;&lt;R&gt;1&lt;/R&gt;&lt;C&gt;1&lt;/C&gt;&lt;D xsi:type="xsd:double"&gt;18143.3827506394&lt;/D&gt;&lt;/FQL&gt;&lt;FQL&gt;&lt;Q&gt;US98956P1021^FF_PTX_INC(ANN_R,41275,41639,,,USD)&lt;/Q&gt;&lt;R&gt;1&lt;/R&gt;&lt;C&gt;1&lt;/C&gt;&lt;D xsi:type="xsd:double"&gt;981.1&lt;/D&gt;&lt;/FQL&gt;&lt;FQL&gt;&lt;Q&gt;TW0002454006^FF_TAX_RATE(ANN_R,43831,44196)&lt;/Q&gt;&lt;R&gt;1&lt;/R&gt;&lt;C&gt;1&lt;/C&gt;&lt;D xsi:type="xsd:double"&gt;13.00846902663&lt;/D&gt;&lt;/FQL&gt;&lt;FQL&gt;&lt;Q&gt;CH0012549785^FF_PTX_INC(ANN_R,41275,41639,,,USD)&lt;/Q&gt;&lt;R&gt;1&lt;/R&gt;&lt;C&gt;1&lt;/C&gt;&lt;D xsi:type="xsd:double"&gt;155.61939464426&lt;/D&gt;&lt;/FQL&gt;&lt;FQL&gt;&lt;Q&gt;TW0002454006^FF_ASSETS(ANN_R,43831,44196,,,USD)&lt;/Q&gt;&lt;R&gt;1&lt;/R&gt;&lt;C&gt;1&lt;/C&gt;&lt;D xsi:type="xsd:double"&gt;19001.5772468096&lt;/D&gt;&lt;/FQL&gt;&lt;FQL&gt;&lt;Q&gt;TW0002454006^FF_SHLDRS_EQ(ANN_R,43831,44196,,,USD)&lt;/Q&gt;&lt;R&gt;1&lt;/R&gt;&lt;C&gt;1&lt;/C&gt;&lt;D xsi:type="xsd:double"&gt;13233.461967773&lt;/D&gt;&lt;/FQL&gt;&lt;FQL&gt;&lt;Q&gt;TW0002454006^FF_MKT_VAL(ANN_R,43831,44196,,,USD)&lt;/Q&gt;&lt;R&gt;1&lt;/R&gt;&lt;C&gt;1&lt;/C&gt;&lt;D xsi:type="xsd:double"&gt;42065.4227394354&lt;/D&gt;&lt;/FQL&gt;&lt;FQL&gt;&lt;Q&gt;US8545021011^FF_TAX_CF(ANN_R,41640,42004,,,USD)&lt;/Q&gt;&lt;R&gt;1&lt;/R&gt;&lt;C&gt;1&lt;/C&gt;&lt;D xsi:type="xsd:double"&gt;113.7&lt;/D&gt;&lt;/FQL&gt;&lt;FQL&gt;&lt;Q&gt;TW0002882008^FF_TAX_RATE(ANN_R,43831,44196)&lt;/Q&gt;&lt;R&gt;1&lt;/R&gt;&lt;C&gt;1&lt;/C&gt;&lt;D xsi:type="xsd:double"&gt;6.03792009739121&lt;/D&gt;&lt;/FQL&gt;&lt;FQL&gt;&lt;Q&gt;US78409V1044^FF_TAX_CF(ANN_R,42736,43100,,,USD)&lt;/Q&gt;&lt;R&gt;1&lt;/R&gt;&lt;C&gt;1&lt;/C&gt;&lt;D xsi:type="xsd:double"&gt;709&lt;/D&gt;&lt;/FQL&gt;&lt;FQL&gt;&lt;Q&gt;TW0002882008^FF_ASSETS(ANN_R,43831,44196,,,USD)&lt;/Q&gt;&lt;R&gt;1&lt;/R&gt;&lt;C&gt;1&lt;/C&gt;&lt;D xsi:type="xsd:double"&gt;389437.471133357&lt;/D&gt;&lt;/FQL&gt;&lt;FQL&gt;&lt;Q&gt;TW0002882008^FF_SHLDRS_EQ(ANN_R,43831,44196,,,USD)&lt;/Q&gt;&lt;R&gt;1&lt;/R&gt;&lt;C&gt;1&lt;/C&gt;&lt;D xsi:type="xsd:double"&gt;31783.799561442&lt;/D&gt;&lt;/FQL&gt;&lt;FQL&gt;&lt;Q&gt;TW0002882008^FF_MKT_VAL(ANN_R,43831,44196,,,USD)&lt;/Q&gt;&lt;R&gt;1&lt;/R&gt;&lt;C&gt;1&lt;/C&gt;&lt;D xsi:type="xsd:double"&gt;19802.0895643756&lt;/D&gt;&lt;/FQL&gt;&lt;FQL&gt;&lt;Q&gt;US0584981064^FF_TAX_CF(ANN_R,43831,44196)&lt;/Q&gt;&lt;R&gt;1&lt;/R&gt;&lt;C&gt;1&lt;/C&gt;&lt;D xsi:type="xsd:double"&gt;157&lt;/D&gt;&lt;/FQL&gt;&lt;FQL&gt;&lt;Q&gt;JP3249600002^FF_TAX_RATE(ANN_R,43831,44196)&lt;/Q&gt;&lt;R&gt;1&lt;/R&gt;&lt;C&gt;1&lt;/C&gt;&lt;D xsi:type="xsd:double"&gt;24.8478088506041&lt;/D&gt;&lt;/FQL&gt;&lt;FQL&gt;&lt;Q&gt;FR0010220475^FF_PTX_INC(ANN_R,41275,41639,,,USD)&lt;/Q&gt;&lt;R&gt;1&lt;/R&gt;&lt;C&gt;1&lt;/C&gt;&lt;D xsi:type="xsd:double"&gt;1187.39326620102&lt;/D&gt;&lt;/FQL&gt;&lt;FQL&gt;&lt;Q&gt;JP3249600002^FF_ASSETS(ANN_R,43831,44196,,,USD)&lt;/Q&gt;&lt;R&gt;1&lt;/R&gt;&lt;C&gt;1&lt;/C&gt;&lt;D xsi:type="xsd:double"&gt;30106.7569150124&lt;/D&gt;&lt;/FQL&gt;&lt;FQL&gt;&lt;Q&gt;JP3249600002^FF_SHLDRS_EQ(ANN_R,43831,44196,,,USD)&lt;/Q&gt;&lt;R&gt;1&lt;/R&gt;&lt;C&gt;1&lt;/C&gt;&lt;D xsi:type="xsd:double"&gt;22529.1460068263&lt;/D&gt;&lt;/FQL&gt;&lt;FQL&gt;&lt;Q&gt;JP3249600002^FF_MKT_VAL(ANN_R,43831,44196,,,USD)&lt;/Q&gt;&lt;R&gt;1&lt;/R&gt;&lt;C&gt;1&lt;/C&gt;&lt;D xsi:type="xsd:double"&gt;21513.2755620984&lt;/D&gt;&lt;/FQL&gt;&lt;FQL&gt;&lt;Q&gt;JP3358000002^FF_TAX_CF(ANN_R,41640,42004,,,USD)&lt;/Q&gt;&lt;R&gt;1&lt;/R&gt;&lt;C&gt;1&lt;/C&gt;&lt;D xsi:type="xsd:double"&gt;123.023151317611&lt;/D&gt;&lt;/FQL&gt;&lt;FQL&gt;&lt;Q&gt;TW0002002003^FF_TAX_RATE(ANN_R,43831,44196)&lt;/Q&gt;&lt;R&gt;1&lt;/R&gt;&lt;C&gt;1&lt;/C&gt;&lt;D xsi:type="xsd:double"&gt;23.3569589988064&lt;/D&gt;&lt;/FQL&gt;&lt;FQL&gt;&lt;Q&gt;DK0060336014^FF_TAX_CF(ANN_R,43831,44196,,,USD)&lt;/Q&gt;&lt;R&gt;1&lt;/R&gt;&lt;C&gt;1&lt;/C&gt;&lt;D xsi:type="xsd:double"&gt;145.428982123733&lt;/D&gt;&lt;/FQL&gt;&lt;FQL&gt;&lt;Q&gt;TW0002002003^FF_ASSETS(ANN_R,43831,44196,,,USD)&lt;/Q&gt;&lt;R&gt;1&lt;/R&gt;&lt;C&gt;1&lt;/C&gt;&lt;D xsi:type="xsd:double"&gt;22638.0057534034&lt;/D&gt;&lt;/FQL&gt;&lt;FQL&gt;&lt;Q&gt;TW0002002003^FF_SHLDRS_EQ(ANN_R,43831,44196,,,USD)&lt;/Q&gt;&lt;R&gt;1&lt;/R&gt;&lt;C&gt;1&lt;/C&gt;&lt;D xsi:type="xsd:double"&gt;10438.4276379352&lt;/D&gt;&lt;/FQL&gt;&lt;FQL&gt;&lt;Q&gt;TW0002002003^FF_MKT_VAL(ANN_R,43831,44196,,,USD)&lt;/Q&gt;&lt;R&gt;1&lt;/R&gt;&lt;C&gt;1&lt;/C&gt;&lt;D xsi:type="xsd:double"&gt;13577.438579193&lt;/D&gt;&lt;/FQL&gt;&lt;FQL&gt;&lt;Q&gt;US57772K1016^FF_TAX_CF(ANN_R,43466,43830,,,USD)&lt;/Q&gt;&lt;R&gt;1&lt;/R&gt;&lt;C&gt;1&lt;/C&gt;&lt;D xsi:type="xsd:double"&gt;98.104&lt;/D&gt;&lt;/FQL&gt;&lt;FQL&gt;&lt;Q&gt;JP3119600009^FF_TAX_RATE(ANN_R,43831,44196)&lt;/Q&gt;&lt;R&gt;1&lt;/R&gt;&lt;C&gt;1&lt;/C&gt;&lt;D xsi:type="xsd:double"&gt;41.7747720053284&lt;/D&gt;&lt;/FQL&gt;&lt;FQL&gt;&lt;Q&gt;JP3910660004^FF_PTX_INC(ANN_R,41640,42004,,,USD)&lt;/Q&gt;&lt;R&gt;1&lt;/R&gt;&lt;C&gt;1&lt;/C&gt;&lt;D xsi:type="xsd:double"&gt;2702.16550968587&lt;/D&gt;&lt;/FQL&gt;&lt;FQL&gt;&lt;Q&gt;JP3119600009^FF_ASSETS(ANN_R,43831,44196,,,USD)&lt;/Q&gt;&lt;R&gt;1&lt;/R&gt;&lt;C&gt;1&lt;/C&gt;&lt;D xsi:type="xsd:double"&gt;12538.7057214677&lt;/D&gt;&lt;/FQL&gt;&lt;FQL&gt;&lt;Q&gt;JP3119600009^FF_SHLDRS_EQ(ANN_R,43831,44196,,,USD)&lt;/Q&gt;&lt;R&gt;1&lt;/R&gt;&lt;C&gt;1&lt;/C&gt;&lt;D xsi:type="xsd:double"&gt;4992.58941696025&lt;/D&gt;&lt;/FQL&gt;&lt;FQL&gt;&lt;Q&gt;JP3119600009^FF_MKT_VAL(ANN_R,43831,44196,,,USD)&lt;/Q&gt;&lt;R&gt;1&lt;/R&gt;&lt;C&gt;1&lt;/C&gt;&lt;D xsi:type="xsd:double"&gt;10209.2026281827&lt;/D&gt;&lt;/FQL&gt;&lt;FQL&gt;&lt;Q&gt;US9892071054^FF_TAX_CF(ANN_R,43101,43465,,,USD)&lt;/Q&gt;&lt;R&gt;1&lt;/R&gt;&lt;C&gt;1&lt;/C&gt;&lt;D xsi:type="xsd:double"&gt;76&lt;/D&gt;&lt;/FQL&gt;&lt;FQL&gt;&lt;Q&gt;JP3240400006^FF_TAX_RATE(ANN_R,43831,44196)&lt;/Q&gt;&lt;R&gt;1&lt;/R&gt;&lt;C&gt;1&lt;/C&gt;&lt;D xsi:type="xsd:double"&gt;28.1212604706821&lt;/D&gt;&lt;/FQL&gt;&lt;FQL&gt;&lt;Q&gt;JP3890310000^FF_TAX_CF(ANN_R,42005,42369,,,USD)&lt;/Q&gt;&lt;R&gt;1&lt;/R&gt;&lt;C&gt;1&lt;/C&gt;&lt;D xsi:type="xsd:double"&gt;268.395616565831&lt;/D&gt;&lt;/FQL&gt;&lt;FQL&gt;&lt;Q&gt;JP3240400006^FF_ASSETS(ANN_R,43831,44196,,,USD)&lt;/Q&gt;&lt;R&gt;1&lt;/R&gt;&lt;C&gt;1&lt;/C&gt;&lt;D xsi:type="xsd:double"&gt;3693.18691101298&lt;/D&gt;&lt;/FQL&gt;&lt;FQL&gt;&lt;Q&gt;JP3240400006^FF_SHLDRS_EQ(ANN_R,43831,44196,,,USD)&lt;/Q&gt;&lt;R&gt;1&lt;/R&gt;&lt;C&gt;1&lt;/C&gt;&lt;D xsi:type="xsd:double"&gt;2521.95817891881&lt;/D&gt;&lt;/FQL&gt;&lt;FQL&gt;&lt;Q&gt;JP3240400006^FF_MKT_VAL(ANN_R,43831,44196,,,USD)&lt;/Q&gt;&lt;R&gt;1&lt;/R&gt;&lt;C&gt;1&lt;/C&gt;&lt;D xsi:type="xsd:double"&gt;8189.0212555305&lt;/D&gt;&lt;/FQL&gt;&lt;FQL&gt;&lt;Q&gt;US12541W2098^FF_TAX_CF(ANN_R,43101,43465)&lt;/Q&gt;&lt;R&gt;1&lt;/R&gt;&lt;C&gt;1&lt;/C&gt;&lt;D xsi:type="xsd:double"&gt;215.644&lt;/D&gt;&lt;/FQL&gt;&lt;FQL&gt;&lt;Q&gt;KR7006400006^FF_TAX_RATE(ANN_R,43831,44196)&lt;/Q&gt;&lt;R&gt;1&lt;/R&gt;&lt;C&gt;1&lt;/C&gt;&lt;D xsi:type="xsd:double"&gt;33.7662408799678&lt;/D&gt;&lt;/FQL&gt;&lt;FQL&gt;&lt;Q&gt;JP3397200001^FF_TAX_CF(ANN_R,42370,42735,,,USD)&lt;/Q&gt;&lt;R&gt;1&lt;/R&gt;&lt;C&gt;1&lt;/C&gt;&lt;D xsi:type="xsd:double"&gt;649.62703704834&lt;/D&gt;&lt;/FQL&gt;&lt;FQL&gt;&lt;Q&gt;KR7006400006^FF_ASSETS(ANN_R,43831,44196,,,USD)&lt;/Q&gt;&lt;R&gt;1&lt;/R&gt;&lt;C&gt;1&lt;/C&gt;&lt;D xsi:type="xsd:double"&gt;19823.4658956703&lt;/D&gt;&lt;/FQL&gt;&lt;FQL&gt;&lt;Q&gt;KR7006400006^FF_SHLDRS_EQ(ANN_R,43831,44196,,,USD)&lt;/Q&gt;&lt;R&gt;1&lt;/R&gt;&lt;C&gt;1&lt;/C&gt;&lt;D xsi:type="xsd:double"&gt;11946.6217961184&lt;/D&gt;&lt;/FQL&gt;&lt;FQL&gt;&lt;Q&gt;KR7006400006^FF_MKT_VAL(ANN_R,43831,44196,,,USD)&lt;/Q&gt;&lt;R&gt;1&lt;/R&gt;&lt;C&gt;1&lt;/C&gt;&lt;D xsi:type="xsd:double"&gt;38659.6817768969&lt;/D&gt;&lt;/FQL&gt;&lt;FQL&gt;&lt;Q&gt;US6092071058^FF_TAX_CF(ANN_R,43101,43465)&lt;/Q&gt;&lt;R&gt;1&lt;/R&gt;&lt;C&gt;1&lt;/C&gt;&lt;D xsi:type="xsd:double"&gt;864&lt;/D&gt;&lt;/FQL&gt;&lt;FQL&gt;&lt;Q&gt;KR7005930003^FF_TAX_RATE(ANN_R,43831,44196)&lt;/Q&gt;&lt;R&gt;1&lt;/R&gt;&lt;C&gt;1&lt;/C&gt;&lt;D xsi:type="xsd:double"&gt;27.7278928435432&lt;/D&gt;&lt;/FQL&gt;&lt;FQL&gt;&lt;Q&gt;TW0002412004^FF_PTX_INC(ANN_R,41275,41639,,,USD)&lt;/Q&gt;&lt;R&gt;1&lt;/R&gt;&lt;C&gt;1&lt;/C&gt;&lt;D xsi:type="xsd:double"&gt;1631.85173174603&lt;/D&gt;&lt;/FQL&gt;&lt;FQL&gt;&lt;Q&gt;KR7005930003^FF_ASSETS(ANN_R,43831,44196,,,USD)&lt;/Q&gt;&lt;R&gt;1&lt;/R&gt;&lt;C&gt;1&lt;/C&gt;&lt;D xsi:type="xsd:double"&gt;348187.145164542&lt;/D&gt;&lt;/FQL&gt;&lt;FQL&gt;&lt;Q&gt;KR7005930003^FF_SHLDRS_EQ(ANN_R,43831,44196,,,USD)&lt;/Q&gt;&lt;R&gt;1&lt;/R&gt;&lt;C&gt;1&lt;/C&gt;&lt;D xsi:type="xsd:double"&gt;246405.51899474&lt;/D&gt;&lt;/FQL&gt;&lt;FQL&gt;&lt;Q&gt;KR7005930003^FF_MKT_VAL(ANN_R,43831,44196,,,USD)&lt;/Q&gt;&lt;R&gt;1&lt;/R&gt;&lt;C&gt;1&lt;/C&gt;&lt;D xsi:type="xsd:double"&gt;506495.606135649&lt;/D&gt;&lt;/FQL&gt;&lt;FQL&gt;&lt;Q&gt;US4165151048^FF_PTX_INC(ANN_R,42736,43100,,,USD)&lt;/Q&gt;&lt;R&gt;1&lt;/R&gt;&lt;C&gt;1&lt;/C&gt;&lt;D xsi:type="xsd:double"&gt;723&lt;/D&gt;&lt;/FQL&gt;&lt;FQL&gt;&lt;Q&gt;JP3205800000^FF_TAX_RATE(ANN_R,43831,44196)&lt;/Q&gt;&lt;R&gt;1&lt;/R&gt;&lt;C&gt;1&lt;/C&gt;&lt;D xsi:type="xsd:double"&gt;26.7763292209875&lt;/D&gt;&lt;/FQL&gt;&lt;FQL&gt;&lt;Q&gt;JP3496400007^FF_TAX_CF(ANN_R,42005,42369,,,USD)&lt;/Q&gt;&lt;R&gt;1&lt;/R&gt;&lt;C&gt;1&lt;/C&gt;&lt;D xsi:type="xsd:double"&gt;2186.26139422413&lt;/D&gt;&lt;/FQL&gt;&lt;FQL&gt;&lt;Q&gt;JP3205800000^FF_ASSETS(ANN_R,43831,44196,,,USD)&lt;/Q&gt;&lt;R&gt;1&lt;/R&gt;&lt;C&gt;1&lt;/C&gt;&lt;D xsi:type="xsd:double"&gt;16132.6550534368&lt;/D&gt;&lt;/FQL&gt;&lt;FQL&gt;&lt;Q&gt;JP3205800000^FF_SHLDRS_EQ(ANN_R,43831,44196,,,USD)&lt;/Q&gt;&lt;R&gt;1&lt;/R&gt;&lt;C&gt;1&lt;/C&gt;&lt;D xsi:type="xsd:double"&gt;8946.55415674672&lt;/D&gt;&lt;/FQL&gt;&lt;FQL&gt;&lt;Q&gt;JP3205800000^FF_MKT_VAL(ANN_R,43831,44196,,,USD)&lt;/Q&gt;&lt;R&gt;1&lt;/R&gt;&lt;C&gt;1&lt;/C&gt;&lt;D xsi:type="xsd:double"&gt;37126.6347214206&lt;/D&gt;&lt;/FQL&gt;&lt;FQL&gt;&lt;Q&gt;US30063P1057^FF_PTX_INC(ANN_R,42005,42369,,,USD)&lt;/Q&gt;&lt;R&gt;1&lt;/R&gt;&lt;C&gt;1&lt;/C&gt;&lt;D xsi:type="xsd:double"&gt;-157.803&lt;/D&gt;&lt;/FQL&gt;&lt;FQL&gt;&lt;Q&gt;JP3898400001^FF_TAX_RATE(ANN_R,43831,44196)&lt;/Q&gt;&lt;R&gt;1&lt;/R&gt;&lt;C&gt;1&lt;/C&gt;&lt;D xsi:type="xsd:double"&gt;13.9375142845206&lt;/D&gt;&lt;/FQL&gt;&lt;FQL&gt;&lt;Q&gt;NL00150001Q9^FF_PTX_INC(ANN_R,40909,41274,,,USD)&lt;/Q&gt;&lt;R&gt;1&lt;/R&gt;&lt;C&gt;1&lt;/C&gt;&lt;D xsi:type="xsd:double"&gt;1830.36884665489&lt;/D&gt;&lt;/FQL&gt;&lt;FQL&gt;&lt;Q&gt;JP3898400001^FF_ASSETS(ANN_R,43831,44196,,,USD)&lt;/Q&gt;&lt;R&gt;1&lt;/R&gt;&lt;C&gt;1&lt;/C&gt;&lt;D xsi:type="xsd:double"&gt;167045.747602314&lt;/D&gt;&lt;/FQL&gt;&lt;FQL&gt;&lt;Q&gt;JP3898400001^FF_SHLDRS_EQ(ANN_R,43831,44196,,,USD)&lt;/Q&gt;&lt;R&gt;1&lt;/R&gt;&lt;C&gt;1&lt;/C&gt;&lt;D xsi:type="xsd:double"&gt;48421.6470560823&lt;/D&gt;&lt;/FQL&gt;&lt;FQL&gt;&lt;Q&gt;JP3898400001^FF_MKT_VAL(ANN_R,43831,44196,,,USD)&lt;/Q&gt;&lt;R&gt;1&lt;/R&gt;&lt;C&gt;1&lt;/C&gt;&lt;D xsi:type="xsd:double"&gt;31510.5710678587&lt;/D&gt;&lt;/FQL&gt;&lt;FQL&gt;&lt;Q&gt;SE0000103699^FF_PTX_INC(ANN_R,41640,42004,,,USD)&lt;/Q&gt;&lt;R&gt;1&lt;/R&gt;&lt;C&gt;1&lt;/C&gt;&lt;D xsi:type="xsd:double"&gt;674.497306743987&lt;/D&gt;&lt;/FQL&gt;&lt;FQL&gt;&lt;Q&gt;JP3802300008^FF_TAX_RATE(ANN_R,43831,44196)&lt;/Q&gt;&lt;R&gt;1&lt;/R&gt;&lt;C&gt;1&lt;/C&gt;&lt;D xsi:type="xsd:double"&gt;40.8653217154669&lt;/D&gt;&lt;/FQL&gt;&lt;FQL&gt;&lt;Q&gt;US6516391066^FF_PTX_INC(ANN_R,42370,42735,,,USD)&lt;/Q&gt;&lt;R&gt;1&lt;/R&gt;&lt;C&gt;1&lt;/C&gt;&lt;D xsi:type="xsd:double"&gt;-214&lt;/D&gt;&lt;/FQL&gt;&lt;FQL&gt;&lt;Q&gt;JP3802300008^FF_ASSETS(ANN_R,43831,44196,,,USD)&lt;/Q&gt;&lt;R&gt;1&lt;/R&gt;&lt;C&gt;1&lt;/C&gt;&lt;D xsi:type="xsd:double"&gt;22744.9682080932&lt;/D&gt;&lt;/FQL&gt;&lt;FQL&gt;&lt;Q&gt;JP3802300008^FF_SHLDRS_EQ(ANN_R,43831,44196,,,USD)&lt;/Q&gt;&lt;R&gt;1&lt;/R&gt;&lt;C&gt;1&lt;/C&gt;&lt;D xsi:type="xsd:double"&gt;9020.34099605307&lt;/D&gt;&lt;/FQL&gt;&lt;FQL&gt;&lt;Q&gt;JP3802300008^FF_MKT_VAL(ANN_R,43831,44196,,,USD)&lt;/Q&gt;&lt;R&gt;1&lt;/R&gt;&lt;C&gt;1&lt;/C&gt;&lt;D xsi:type="xsd:double"&gt;60926.2367160781&lt;/D&gt;&lt;/FQL&gt;&lt;FQL&gt;&lt;Q&gt;ES0105046009^FF_PTX_INC(ANN_R,43831,44196,,,USD)&lt;/Q&gt;&lt;R&gt;1&lt;/R&gt;&lt;C&gt;1&lt;/C&gt;&lt;D xsi:type="xsd:double"&gt;-243.615965211034&lt;/D&gt;&lt;/FQL&gt;&lt;FQL&gt;&lt;Q&gt;JP3358000002^FF_TAX_RATE(ANN_R,43831,44196)&lt;/Q&gt;&lt;R&gt;1&lt;/R&gt;&lt;C&gt;1&lt;/C&gt;&lt;D xsi:type="xsd:double"&gt;25.1049280829993&lt;/D&gt;&lt;/FQL&gt;&lt;FQL&gt;&lt;Q&gt;NL0000009082^FF_PTX_INC(ANN_R,41640,42004,,,USD)&lt;/Q&gt;&lt;R&gt;1&lt;/R&gt;&lt;C&gt;1&lt;/C&gt;&lt;D xsi:type="xsd:double"&gt;412.524389863014&lt;/D&gt;&lt;/FQL&gt;&lt;FQL&gt;&lt;Q&gt;JP3358000002^FF_ASSETS(ANN_R,43831,44196,,,USD)&lt;/Q&gt;&lt;R&gt;1&lt;/R&gt;&lt;C&gt;1&lt;/C&gt;&lt;D xsi:type="xsd:double"&gt;5718.63034255803&lt;/D&gt;&lt;/FQL&gt;&lt;FQL&gt;&lt;Q&gt;JP3358000002^FF_SHLDRS_EQ(ANN_R,43831,44196,,,USD)&lt;/Q&gt;&lt;R&gt;1&lt;/R&gt;&lt;C&gt;1&lt;/C&gt;&lt;D xsi:type="xsd:double"&gt;5126.51451190934&lt;/D&gt;&lt;/FQL&gt;&lt;FQL&gt;&lt;Q&gt;JP3358000002^FF_MKT_VAL(ANN_R,43831,44196,,,USD)&lt;/Q&gt;&lt;R&gt;1&lt;/R&gt;&lt;C&gt;1&lt;/C&gt;&lt;D xsi:type="xsd:double"&gt;21625.0242781861&lt;/D&gt;&lt;/FQL&gt;&lt;FQL&gt;&lt;Q&gt;JP3496400007^FF_PTX_INC(ANN_R,42370,42735,,,USD)&lt;/Q&gt;&lt;R&gt;1&lt;/R&gt;&lt;C&gt;1&lt;/C&gt;&lt;D xsi:type="xsd:double"&gt;6815.29628753662&lt;/D&gt;&lt;/FQL&gt;&lt;FQL&gt;&lt;Q&gt;JP3890350006^FF_TAX_RATE(ANN_R,43831,44196)&lt;/Q&gt;&lt;R&gt;1&lt;/R&gt;&lt;C&gt;1&lt;/C&gt;&lt;D xsi:type="xsd:double"&gt;18.8696061198723&lt;/D&gt;&lt;/FQL&gt;&lt;FQL&gt;&lt;Q&gt;US12541W2098^FF_TAX_CF(ANN_R,43466,43830,,,USD)&lt;/Q&gt;&lt;R&gt;1&lt;/R&gt;&lt;C&gt;1&lt;/C&gt;&lt;D xsi:type="xsd:double"&gt;219.029&lt;/D&gt;&lt;/FQL&gt;&lt;FQL&gt;&lt;Q&gt;JP3890350006^FF_ASSETS(ANN_R,43831,44196,,,USD)&lt;/Q&gt;&lt;R&gt;1&lt;/R&gt;&lt;C&gt;1&lt;/C&gt;&lt;D xsi:type="xsd:double"&gt;2036621.8714086&lt;/D&gt;&lt;/FQL&gt;&lt;FQL&gt;&lt;Q&gt;JP3890350006^FF_SHLDRS_EQ(ANN_R,43831,44196,,,USD)&lt;/Q&gt;&lt;R&gt;1&lt;/R&gt;&lt;C&gt;1&lt;/C&gt;&lt;D xsi:type="xsd:double"&gt;99319.4739583246&lt;/D&gt;&lt;/FQL&gt;&lt;FQL&gt;&lt;Q&gt;JP3890350006^FF_MKT_VAL(ANN_R,43831,44196,,,USD)&lt;/Q&gt;&lt;R&gt;1&lt;/R&gt;&lt;C&gt;1&lt;/C&gt;&lt;D xsi:type="xsd:double"&gt;33275.6053942333&lt;/D&gt;&lt;/FQL&gt;&lt;FQL&gt;&lt;Q&gt;US6703461052^FF_TAX_CF(ANN_R,42370,42735)&lt;/Q&gt;&lt;R&gt;1&lt;/R&gt;&lt;C&gt;1&lt;/C&gt;&lt;D xsi:type="xsd:double"&gt;329.3&lt;/D&gt;&lt;/FQL&gt;&lt;FQL&gt;&lt;Q&gt;TW0001216000^FF_TAX_RATE(ANN_R,43831,44196)&lt;/Q&gt;&lt;R&gt;1&lt;/R&gt;&lt;C&gt;1&lt;/C&gt;&lt;D xsi:type="xsd:double"&gt;22.0885767035697&lt;/D&gt;&lt;/FQL&gt;&lt;FQL&gt;&lt;Q&gt;DE0005557508^FF_PTX_INC(ANN_R,42005,42369,,,USD)&lt;/Q&gt;&lt;R&gt;1&lt;/R&gt;&lt;C&gt;1&lt;/C&gt;&lt;D xsi:type="xsd:double"&gt;5271.80954313278&lt;/D&gt;&lt;/FQL&gt;&lt;FQL&gt;&lt;Q&gt;TW0001216000^FF_ASSETS(ANN_R,43831,44196,,,USD)&lt;/Q&gt;&lt;R&gt;1&lt;/R&gt;&lt;C&gt;1&lt;/C&gt;&lt;D xsi:type="xsd:double"&gt;17628.9587575091&lt;/D&gt;&lt;/FQL&gt;&lt;FQL&gt;&lt;Q&gt;TW0001216000^FF_SHLDRS_EQ(ANN_R,43831,44196,,,USD)&lt;/Q&gt;&lt;R&gt;1&lt;/R&gt;&lt;C&gt;1&lt;/C&gt;&lt;D xsi:type="xsd:double"&gt;4073.03071249022&lt;/D&gt;&lt;/FQL&gt;&lt;FQL&gt;&lt;Q&gt;TW0001216000^FF_MKT_VAL(ANN_R,43831,44196,,,USD)&lt;/Q&gt;&lt;R&gt;1&lt;/R&gt;&lt;C&gt;1&lt;/C&gt;&lt;D xsi:type="xsd:double"&gt;13649.9396989766&lt;/D&gt;&lt;/FQL&gt;&lt;FQL&gt;&lt;Q&gt;US62944T1051^FF_TAX_CF(ANN_R,41275,41639,,,USD)&lt;/Q&gt;&lt;R&gt;1&lt;/R&gt;&lt;C&gt;1&lt;/C&gt;&lt;D xsi:type="xsd:double"&gt;113.224&lt;/D&gt;&lt;/FQL&gt;&lt;FQL&gt;&lt;Q&gt;KR7012330007^FF_TAX_RATE(ANN_R,43831,44196)&lt;/Q&gt;&lt;R&gt;1&lt;/R&gt;&lt;C&gt;1&lt;/C&gt;&lt;D xsi:type="xsd:double"&gt;33.9242078344817&lt;/D&gt;&lt;/FQL&gt;&lt;FQL&gt;&lt;Q&gt;JP3421800008^FF_PTX_INC(ANN_R,42736,43100,,,USD)&lt;/Q&gt;&lt;R&gt;1&lt;/R&gt;&lt;C&gt;1&lt;/C&gt;&lt;D xsi:type="xsd:double"&gt;1309.95727946609&lt;/D&gt;&lt;/FQL&gt;&lt;FQL&gt;&lt;Q&gt;KR7012330007^FF_ASSETS(ANN_R,43831,44196,,,USD)&lt;/Q&gt;&lt;R&gt;1&lt;/R&gt;&lt;C&gt;1&lt;/C&gt;&lt;D xsi:type="xsd:double"&gt;44644.8247744676&lt;/D&gt;&lt;/FQL&gt;&lt;FQL&gt;&lt;Q&gt;KR7012330007^FF_SHLDRS_EQ(ANN_R,43831,44196,,,USD)&lt;/Q&gt;&lt;R&gt;1&lt;/R&gt;&lt;C&gt;1&lt;/C&gt;&lt;D xsi:type="xsd:double"&gt;30610.9417726232&lt;/D&gt;&lt;/FQL&gt;&lt;FQL&gt;&lt;Q&gt;KR7012330007^FF_MKT_VAL(ANN_R,43831,44196,,,USD)&lt;/Q&gt;&lt;R&gt;1&lt;/R&gt;&lt;C&gt;1&lt;/C&gt;&lt;D xsi:type="xsd:double"&gt;21761.3860158657&lt;/D&gt;&lt;/FQL&gt;&lt;FQL&gt;&lt;Q&gt;US8666741041^FF_TAX_CF(ANN_R,43831,44196)&lt;/Q&gt;&lt;R&gt;1&lt;/R&gt;&lt;C&gt;1&lt;/C&gt;&lt;D xsi:type="xsd:double"&gt;1.115&lt;/D&gt;&lt;/FQL&gt;&lt;FQL&gt;&lt;Q&gt;KR7068270008^FF_TAX_RATE(ANN_R,43831,44196)&lt;/Q&gt;&lt;R&gt;1&lt;/R&gt;&lt;C&gt;1&lt;/C&gt;&lt;D xsi:type="xsd:double"&gt;20.0820070393324&lt;/D&gt;&lt;/FQL&gt;&lt;FQL&gt;&lt;Q&gt;JE00BYSS4X48^FF_TAX_CF(ANN_R,43831,44196,,,USD)&lt;/Q&gt;&lt;R&gt;1&lt;/R&gt;&lt;C&gt;1&lt;/C&gt;&lt;D xsi:type="xsd:double"&gt;-3.261&lt;/D&gt;&lt;/FQL&gt;&lt;FQL&gt;&lt;Q&gt;KR7068270008^FF_ASSETS(ANN_R,43831,44196,,,USD)&lt;/Q&gt;&lt;R&gt;1&lt;/R&gt;&lt;C&gt;1&lt;/C&gt;&lt;D xsi:type="xsd:double"&gt;4621.30254926564&lt;/D&gt;&lt;/FQL&gt;&lt;FQL&gt;&lt;Q&gt;KR7068270008^FF_SHLDRS_EQ(ANN_R,43831,44196,,,USD)&lt;/Q&gt;&lt;R&gt;1&lt;/R&gt;&lt;C&gt;1&lt;/C&gt;&lt;D xsi:type="xsd:double"&gt;3044.90182357528&lt;/D&gt;&lt;/FQL&gt;&lt;FQL&gt;&lt;Q&gt;KR7068270008^FF_MKT_VAL(ANN_R,43831,44196,,,USD)&lt;/Q&gt;&lt;R&gt;1&lt;/R&gt;&lt;C&gt;1&lt;/C&gt;&lt;D xsi:type="xsd:double"&gt;45097.439145573&lt;/D&gt;&lt;/FQL&gt;&lt;FQL&gt;&lt;Q&gt;JP3890350006^FF_TAX_CF(ANN_R,42370,42735)&lt;/Q&gt;&lt;R&gt;1&lt;/R&gt;&lt;C&gt;1&lt;/C&gt;&lt;D xsi:type="xsd:double"&gt;294976&lt;/D&gt;&lt;/FQL&gt;&lt;FQL&gt;&lt;Q&gt;JP3933800009^FF_TAX_RATE(ANN_R,43831,44196)&lt;/Q&gt;&lt;R&gt;1&lt;/R&gt;&lt;C&gt;1&lt;/C&gt;&lt;D xsi:type="xsd:double"&gt;35.124119225213&lt;/D&gt;&lt;/FQL&gt;&lt;FQL&gt;&lt;Q&gt;US98956P1021^FF_PTX_INC(ANN_R,40909,41274,,,USD)&lt;/Q&gt;&lt;R&gt;1&lt;/R&gt;&lt;C&gt;1&lt;/C&gt;&lt;D xsi:type="xsd:double"&gt;990.1&lt;/D&gt;&lt;/FQL&gt;&lt;FQL&gt;&lt;Q&gt;JP3933800009^FF_ASSETS(ANN_R,43831,44196,,,USD)&lt;/Q&gt;&lt;R&gt;1&lt;/R&gt;&lt;C&gt;1&lt;/C&gt;&lt;D xsi:type="xsd:double"&gt;36601.3517707605&lt;/D&gt;&lt;/FQL&gt;&lt;FQL&gt;&lt;Q&gt;JP3933800009^FF_SHLDRS_EQ(ANN_R,43831,44196,,,USD)&lt;/Q&gt;&lt;R&gt;1&lt;/R&gt;&lt;C&gt;1&lt;/C&gt;&lt;D xsi:type="xsd:double"&gt;7146.94072911888&lt;/D&gt;&lt;/FQL&gt;&lt;FQL&gt;&lt;Q&gt;JP3933800009^FF_MKT_VAL(ANN_R,43831,44196,,,USD)&lt;/Q&gt;&lt;R&gt;1&lt;/R&gt;&lt;C&gt;1&lt;/C&gt;&lt;D xsi:type="xsd:double"&gt;15352.0572519311&lt;/D&gt;&lt;/FQL&gt;&lt;FQL&gt;&lt;Q&gt;US12541W2098^FF_TAX_CF(ANN_R,43831,44196)&lt;/Q&gt;&lt;R&gt;1&lt;/R&gt;&lt;C&gt;1&lt;/C&gt;&lt;D xsi:type="xsd:double"&gt;93.07&lt;/D&gt;&lt;/FQL&gt;&lt;FQL&gt;&lt;Q&gt;TW0002886009^FF_TAX_RATE(ANN_R,43831,44196)&lt;/Q&gt;&lt;R&gt;1&lt;/R&gt;&lt;C&gt;1&lt;/C&gt;&lt;D xsi:type="xsd:double"&gt;14.6937995904706&lt;/D&gt;&lt;/FQL&gt;&lt;FQL&gt;&lt;Q&gt;US8545021011^FF_PTX_INC(ANN_R,42370,42735,,,USD)&lt;/Q&gt;&lt;R&gt;1&lt;/R&gt;&lt;C&gt;1&lt;/C&gt;&lt;D xsi:type="xsd:double"&gt;1226.1&lt;/D&gt;&lt;/FQL&gt;&lt;FQL&gt;&lt;Q&gt;TW0002886009^FF_ASSETS(ANN_R,43831,44196,,,USD)&lt;/Q&gt;&lt;R&gt;1&lt;/R&gt;&lt;C&gt;1&lt;/C&gt;&lt;D xsi:type="xsd:double"&gt;137247.36505245&lt;/D&gt;&lt;/FQL&gt;&lt;FQL&gt;&lt;Q&gt;TW0002886009^FF_SHLDRS_EQ(ANN_R,43831,44196,,,USD)&lt;/Q&gt;&lt;R&gt;1&lt;/R&gt;&lt;C&gt;1&lt;/C&gt;&lt;D xsi:type="xsd:double"&gt;11623.2099856633&lt;/D&gt;&lt;/FQL&gt;&lt;FQL&gt;&lt;Q&gt;TW0002886009^FF_MKT_VAL(ANN_R,43831,44196,,,USD)&lt;/Q&gt;&lt;R&gt;1&lt;/R&gt;&lt;C&gt;1&lt;/C&gt;&lt;D xsi:type="xsd:double"&gt;14423.6144211293&lt;/D&gt;&lt;/FQL&gt;&lt;FQL&gt;&lt;Q&gt;JP3633400001^FF_PTX_INC(ANN_R,40909,41274,,,USD)&lt;/Q&gt;&lt;R&gt;1&lt;/R&gt;&lt;C&gt;1&lt;/C&gt;&lt;D xsi:type="xsd:double"&gt;5482.07724213693&lt;/D&gt;&lt;/FQL&gt;&lt;FQL&gt;&lt;Q&gt;JP3830800003^FF_TAX_RATE(ANN_R,43831,44196)&lt;/Q&gt;&lt;R&gt;1&lt;/R&gt;&lt;C&gt;1&lt;/C&gt;&lt;D xsi:type="xsd:double"&gt;151.281162234319&lt;/D&gt;&lt;/FQL&gt;&lt;FQL&gt;&lt;Q&gt;KR7035420009^FF_PTX_INC(ANN_R,40909,41274,,,USD)&lt;/Q&gt;&lt;R&gt;1&lt;/R&gt;&lt;C&gt;1&lt;/C&gt;&lt;D xsi:type="xsd:double"&gt;486.887971926447&lt;/D&gt;&lt;/FQL&gt;&lt;FQL&gt;&lt;Q&gt;JP3830800003^FF_ASSETS(ANN_R,43831,44196,,,USD)&lt;/Q&gt;&lt;R&gt;1&lt;/R&gt;&lt;C&gt;1&lt;/C&gt;&lt;D xsi:type="xsd:double"&gt;40576.5599015914&lt;/D&gt;&lt;/FQL&gt;&lt;FQL&gt;&lt;Q&gt;JP3830800003^FF_SHLDRS_EQ(ANN_R,43831,44196,,,USD)&lt;/Q&gt;&lt;R&gt;1&lt;/R&gt;&lt;C&gt;1&lt;/C&gt;&lt;D xsi:type="xsd:double"&gt;20823.8458284363&lt;/D&gt;&lt;/FQL&gt;&lt;FQL&gt;&lt;Q&gt;JP3830800003^FF_MKT_VAL(ANN_R,43831,44196,,,USD)&lt;/Q&gt;&lt;R&gt;1&lt;/R&gt;&lt;C&gt;1&lt;/C&gt;&lt;D xsi:type="xsd:double"&gt;23078.9062452817&lt;/D&gt;&lt;/FQL&gt;&lt;FQL&gt;&lt;Q&gt;IT0005239360^FF_PTX_INC(ANN_R,43831,44196,,,USD)&lt;/Q&gt;&lt;R&gt;1&lt;/R&gt;&lt;C&gt;1&lt;/C&gt;&lt;D xsi:type="xsd:double"&gt;-1377.08916568756&lt;/D&gt;&lt;/FQL&gt;&lt;FQL&gt;&lt;Q&gt;JP3381000003^FF_TAX_RATE(ANN_R,43831,44196)&lt;/Q&gt;&lt;R&gt;0&lt;/R&gt;&lt;C&gt;0&lt;/C&gt;&lt;/FQL&gt;&lt;FQL&gt;&lt;Q&gt;US8793601050^FF_TAX_CF(ANN_R,43831,44196,,,USD)&lt;/Q&gt;&lt;R&gt;1&lt;/R&gt;&lt;C&gt;1&lt;/C&gt;&lt;D xsi:type="xsd:double"&gt;66.4&lt;/D&gt;&lt;/FQL&gt;&lt;FQL&gt;&lt;Q&gt;JP3381000003^FF_ASSETS(ANN_R,43831,44196,,,USD)&lt;/Q&gt;&lt;R&gt;1&lt;/R&gt;&lt;C&gt;1&lt;/C&gt;&lt;D xsi:type="xsd:double"&gt;68963.5947282147&lt;/D&gt;&lt;/FQL&gt;&lt;FQL&gt;&lt;Q&gt;JP3381000003^FF_SHLDRS_EQ(ANN_R,43831,44196,,,USD)&lt;/Q&gt;&lt;R&gt;1&lt;/R&gt;&lt;C&gt;1&lt;/C&gt;&lt;D xsi:type="xsd:double"&gt;24469.6211706512&lt;/D&gt;&lt;/FQL&gt;&lt;FQL&gt;&lt;Q&gt;JP3381000003^FF_MKT_VAL(ANN_R,43831,44196,,,USD)&lt;/Q&gt;&lt;R&gt;1&lt;/R&gt;&lt;C&gt;1&lt;/C&gt;&lt;D xsi:type="xsd:double"&gt;7892.18104956655&lt;/D&gt;&lt;/FQL&gt;&lt;FQL&gt;&lt;Q&gt;US4180561072^FF_TAX_CF(ANN_R,42736,43100)&lt;/Q&gt;&lt;R&gt;1&lt;/R&gt;&lt;C&gt;1&lt;/C&gt;&lt;D xsi:type="xsd:double"&gt;115.753&lt;/D&gt;&lt;/FQL&gt;&lt;FQL&gt;&lt;Q&gt;KR7005380001^FF_TAX_RATE(ANN_R,43831,44196)&lt;/Q&gt;&lt;R&gt;1&lt;/R&gt;&lt;C&gt;1&lt;/C&gt;&lt;D xsi:type="xsd:double"&gt;8.47932729520803&lt;/D&gt;&lt;/FQL&gt;&lt;FQL&gt;&lt;Q&gt;JP3421800008^FF_PTX_INC(ANN_R,40909,41274,,,USD)&lt;/Q&gt;&lt;R&gt;1&lt;/R&gt;&lt;C&gt;1&lt;/C&gt;&lt;D xsi:type="xsd:double"&gt;969.675189255737&lt;/D&gt;&lt;/FQL&gt;&lt;FQL&gt;&lt;Q&gt;KR7005380001^FF_ASSETS(ANN_R,43831,44196,,,USD)&lt;/Q&gt;&lt;R&gt;1&lt;/R&gt;&lt;C&gt;1&lt;/C&gt;&lt;D xsi:type="xsd:double"&gt;192713.062421568&lt;/D&gt;&lt;/FQL&gt;&lt;FQL&gt;&lt;Q&gt;KR7005380001^FF_SHLDRS_EQ(ANN_R,43831,44196,,,USD)&lt;/Q&gt;&lt;R&gt;1&lt;/R&gt;&lt;C&gt;1&lt;/C&gt;&lt;D xsi:type="xsd:double"&gt;63960.8109366744&lt;/D&gt;&lt;/FQL&gt;&lt;FQL&gt;&lt;Q&gt;KR7005380001^FF_MKT_VAL(ANN_R,43831,44196,,,USD)&lt;/Q&gt;&lt;R&gt;1&lt;/R&gt;&lt;C&gt;1&lt;/C&gt;&lt;D xsi:type="xsd:double"&gt;45999.8431759915&lt;/D&gt;&lt;/FQL&gt;&lt;FQL&gt;&lt;Q&gt;JP3898400001^FF_PTX_INC(ANN_R,42736,43100,,,USD)&lt;/Q&gt;&lt;R&gt;1&lt;/R&gt;&lt;C&gt;1&lt;/C&gt;&lt;D xsi:type="xsd:double"&gt;5554.10361617804&lt;/D&gt;&lt;/FQL&gt;&lt;FQL&gt;&lt;Q&gt;JP3814800003^FF_TAX_RATE(ANN_R,43831,44196)&lt;/Q&gt;&lt;R&gt;1&lt;/R&gt;&lt;C&gt;1&lt;/C&gt;&lt;D xsi:type="xsd:double"&gt;26.5174134144932&lt;/D&gt;&lt;/FQL&gt;&lt;FQL&gt;&lt;Q&gt;US31428X1063^FF_PTX_INC(ANN_R,42005,42369,,,USD)&lt;/Q&gt;&lt;R&gt;1&lt;/R&gt;&lt;C&gt;1&lt;/C&gt;&lt;D xsi:type="xsd:double"&gt;1627&lt;/D&gt;&lt;/FQL&gt;&lt;FQL&gt;&lt;Q&gt;JP3814800003^FF_ASSETS(ANN_R,43831,44196,,,USD)&lt;/Q&gt;&lt;R&gt;1&lt;/R&gt;&lt;C&gt;1&lt;/C&gt;&lt;D xsi:type="xsd:double"&gt;30511.8608863875&lt;/D&gt;&lt;/FQL&gt;&lt;FQL&gt;&lt;Q&gt;JP3814800003^FF_SHLDRS_EQ(ANN_R,43831,44196,,,USD)&lt;/Q&gt;&lt;R&gt;1&lt;/R&gt;&lt;C&gt;1&lt;/C&gt;&lt;D xsi:type="xsd:double"&gt;15866.6200716402&lt;/D&gt;&lt;/FQL&gt;&lt;FQL&gt;&lt;Q&gt;JP3814800003^FF_MKT_VAL(ANN_R,43831,44196,,,USD)&lt;/Q&gt;&lt;R&gt;1&lt;/R&gt;&lt;C&gt;1&lt;/C&gt;&lt;D xsi:type="xsd:double"&gt;14728.2842074537&lt;/D&gt;&lt;/FQL&gt;&lt;FQL&gt;&lt;Q&gt;US87165B1035^FF_TAX_CF(ANN_R,43831,44196)&lt;/Q&gt;&lt;R&gt;1&lt;/R&gt;&lt;C&gt;1&lt;/C&gt;&lt;D xsi:type="xsd:double"&gt;847&lt;/D&gt;&lt;/FQL&gt;&lt;FQL&gt;&lt;Q&gt;JP3496400007^FF_TAX_RATE(ANN_R,43831,44196)&lt;/Q&gt;&lt;R&gt;1&lt;/R&gt;&lt;C&gt;1&lt;/C&gt;&lt;D xsi:type="xsd:double"&gt;31.8701203782898&lt;/D&gt;&lt;/FQL&gt;&lt;FQL&gt;&lt;Q&gt;JE00BYSS4X48^FF_TAX_CF(ANN_R,42736,43100,,,USD)&lt;/Q&gt;&lt;R&gt;1&lt;/R&gt;&lt;C&gt;1&lt;/C&gt;&lt;D xsi:type="xsd:double"&gt;10.286&lt;/D&gt;&lt;/FQL&gt;&lt;FQL&gt;&lt;Q&gt;JP3496400007^FF_ASSETS(ANN_R,43831,44196,,,USD)&lt;/Q&gt;&lt;R&gt;1&lt;/R&gt;&lt;C&gt;1&lt;/C&gt;&lt;D xsi:type="xsd:double"&gt;88742.0576284658&lt;/D&gt;&lt;/FQL&gt;&lt;FQL&gt;&lt;Q&gt;JP3496400007^FF_SHLDRS_EQ(ANN_R,43831,44196,,,USD)&lt;/Q&gt;&lt;R&gt;1&lt;/R&gt;&lt;C&gt;1&lt;/C&gt;&lt;D xsi:type="xsd:double"&gt;40613.4400702566&lt;/D&gt;&lt;/FQL&gt;&lt;FQL&gt;&lt;Q&gt;JP3496400007^FF_MKT_VAL(ANN_R,43831,44196,,,USD)&lt;/Q&gt;&lt;R&gt;1&lt;/R&gt;&lt;C&gt;1&lt;/C&gt;&lt;D xsi:type="xsd:double"&gt;67960.8024861373&lt;/D&gt;&lt;/FQL&gt;&lt;FQL&gt;&lt;Q&gt;JP3732000009^FF_TAX_CF(ANN_R,42736,43100)&lt;/Q&gt;&lt;R&gt;1&lt;/R&gt;&lt;C&gt;1&lt;/C&gt;&lt;D xsi:type="xsd:double"&gt;163912&lt;/D&gt;&lt;/FQL&gt;&lt;FQL&gt;&lt;Q&gt;JP3143600009^FF_TAX_RATE(ANN_R,43831,44196)&lt;/Q&gt;&lt;R&gt;1&lt;/R&gt;&lt;C&gt;1&lt;/C&gt;&lt;D xsi:type="xsd:double"&gt;20.2758650186049&lt;/D&gt;&lt;/FQL&gt;&lt;FQL&gt;&lt;Q&gt;US3724601055^FF_TAX_CF(ANN_R,43101,43465,,,USD)&lt;/Q&gt;&lt;R&gt;1&lt;/R&gt;&lt;C&gt;1&lt;/C&gt;&lt;D xsi:type="xsd:double"&gt;236.536&lt;/D&gt;&lt;/FQL&gt;&lt;FQL&gt;&lt;Q&gt;JP3143600009^FF_ASSETS(ANN_R,43831,44196,,,USD)&lt;/Q&gt;&lt;R&gt;1&lt;/R&gt;&lt;C&gt;1&lt;/C&gt;&lt;D xsi:type="xsd:double"&gt;101149.5327469&lt;/D&gt;&lt;/FQL&gt;&lt;FQL&gt;&lt;Q&gt;JP3143600009^FF_SHLDRS_EQ(ANN_R,43831,44196,,,USD)&lt;/Q&gt;&lt;R&gt;1&lt;/R&gt;&lt;C&gt;1&lt;/C&gt;&lt;D xsi:type="xsd:double"&gt;27751.8498192523&lt;/D&gt;&lt;/FQL&gt;&lt;FQL&gt;&lt;Q&gt;JP3143600009^FF_MKT_VAL(ANN_R,43831,44196,,,USD)&lt;/Q&gt;&lt;R&gt;1&lt;/R&gt;&lt;C&gt;1&lt;/C&gt;&lt;D xsi:type="xsd:double"&gt;30956.8533632433&lt;/D&gt;&lt;/FQL&gt;&lt;FQL&gt;&lt;Q&gt;JP3422950000^FF_TAX_CF(ANN_R,43831,44196)&lt;/Q&gt;&lt;R&gt;1&lt;/R&gt;&lt;C&gt;1&lt;/C&gt;&lt;D xsi:type="xsd:doub</t>
        </r>
      </text>
    </comment>
    <comment ref="A107" authorId="0" shapeId="0" xr:uid="{F0933BEF-98AB-4C21-B1EE-A6F9CB8B4F22}">
      <text>
        <r>
          <rPr>
            <b/>
            <sz val="9"/>
            <color indexed="81"/>
            <rFont val="Tahoma"/>
            <charset val="1"/>
          </rPr>
          <t>le"&gt;80897&lt;/D&gt;&lt;/FQL&gt;&lt;FQL&gt;&lt;Q&gt;JP3371200001^FF_TAX_RATE(ANN_R,43831,44196)&lt;/Q&gt;&lt;R&gt;1&lt;/R&gt;&lt;C&gt;1&lt;/C&gt;&lt;D xsi:type="xsd:double"&gt;25.2867843302028&lt;/D&gt;&lt;/FQL&gt;&lt;FQL&gt;&lt;Q&gt;TW0002303005^FF_TAX_CF(ANN_R,43831,44196,,,USD)&lt;/Q&gt;&lt;R&gt;1&lt;/R&gt;&lt;C&gt;1&lt;/C&gt;&lt;D xsi:type="xsd:double"&gt;0.632681432131678&lt;/D&gt;&lt;/FQL&gt;&lt;FQL&gt;&lt;Q&gt;JP3371200001^FF_ASSETS(ANN_R,43831,44196,,,USD)&lt;/Q&gt;&lt;R&gt;1&lt;/R&gt;&lt;C&gt;1&lt;/C&gt;&lt;D xsi:type="xsd:double"&gt;29924.3661072385&lt;/D&gt;&lt;/FQL&gt;&lt;FQL&gt;&lt;Q&gt;JP3371200001^FF_SHLDRS_EQ(ANN_R,43831,44196,,,USD)&lt;/Q&gt;&lt;R&gt;1&lt;/R&gt;&lt;C&gt;1&lt;/C&gt;&lt;D xsi:type="xsd:double"&gt;24586.2994141616&lt;/D&gt;&lt;/FQL&gt;&lt;FQL&gt;&lt;Q&gt;JP3371200001^FF_MKT_VAL(ANN_R,43831,44196,,,USD)&lt;/Q&gt;&lt;R&gt;1&lt;/R&gt;&lt;C&gt;1&lt;/C&gt;&lt;D xsi:type="xsd:double"&gt;41333.4240306211&lt;/D&gt;&lt;/FQL&gt;&lt;FQL&gt;&lt;Q&gt;US5926881054^FF_PTX_INC(ANN_R,42005,42369,,,USD)&lt;/Q&gt;&lt;R&gt;1&lt;/R&gt;&lt;C&gt;1&lt;/C&gt;&lt;D xsi:type="xsd:double"&gt;463.424&lt;/D&gt;&lt;/FQL&gt;&lt;FQL&gt;&lt;Q&gt;JP3476480003^FF_TAX_RATE(ANN_R,43831,44196)&lt;/Q&gt;&lt;R&gt;1&lt;/R&gt;&lt;C&gt;1&lt;/C&gt;&lt;D xsi:type="xsd:double"&gt;67.9718359930479&lt;/D&gt;&lt;/FQL&gt;&lt;FQL&gt;&lt;Q&gt;JP3201200007^FF_PTX_INC(ANN_R,40909,41274,,,USD)&lt;/Q&gt;&lt;R&gt;1&lt;/R&gt;&lt;C&gt;1&lt;/C&gt;&lt;D xsi:type="xsd:double"&gt;-120.248487233184&lt;/D&gt;&lt;/FQL&gt;&lt;FQL&gt;&lt;Q&gt;JP3476480003^FF_ASSETS(ANN_R,43831,44196,,,USD)&lt;/Q&gt;&lt;R&gt;1&lt;/R&gt;&lt;C&gt;1&lt;/C&gt;&lt;D xsi:type="xsd:double"&gt;555898.271901349&lt;/D&gt;&lt;/FQL&gt;&lt;FQL&gt;&lt;Q&gt;JP3476480003^FF_SHLDRS_EQ(ANN_R,43831,44196,,,USD)&lt;/Q&gt;&lt;R&gt;1&lt;/R&gt;&lt;C&gt;1&lt;/C&gt;&lt;D xsi:type="xsd:double"&gt;34986.0398636796&lt;/D&gt;&lt;/FQL&gt;&lt;FQL&gt;&lt;Q&gt;JP3476480003^FF_MKT_VAL(ANN_R,43831,44196,,,USD)&lt;/Q&gt;&lt;R&gt;1&lt;/R&gt;&lt;C&gt;1&lt;/C&gt;&lt;D xsi:type="xsd:double"&gt;13549.1981079141&lt;/D&gt;&lt;/FQL&gt;&lt;FQL&gt;&lt;Q&gt;SE0000103699^FF_TAX_CF(ANN_R,41275,41639,,,USD)&lt;/Q&gt;&lt;R&gt;1&lt;/R&gt;&lt;C&gt;1&lt;/C&gt;&lt;D xsi:type="xsd:double"&gt;82.7106054629119&lt;/D&gt;&lt;/FQL&gt;&lt;FQL&gt;&lt;Q&gt;JP3634600005^FF_TAX_RATE(ANN_R,43831,44196)&lt;/Q&gt;&lt;R&gt;1&lt;/R&gt;&lt;C&gt;1&lt;/C&gt;&lt;D xsi:type="xsd:double"&gt;23.4864077274209&lt;/D&gt;&lt;/FQL&gt;&lt;FQL&gt;&lt;Q&gt;US92343V1044^FF_TAX_CF(ANN_R,41275,41639,,,USD)&lt;/Q&gt;&lt;R&gt;1&lt;/R&gt;&lt;C&gt;1&lt;/C&gt;&lt;D xsi:type="xsd:double"&gt;422&lt;/D&gt;&lt;/FQL&gt;&lt;FQL&gt;&lt;Q&gt;JP3634600005^FF_ASSETS(ANN_R,43831,44196,,,USD)&lt;/Q&gt;&lt;R&gt;1&lt;/R&gt;&lt;C&gt;1&lt;/C&gt;&lt;D xsi:type="xsd:double"&gt;48906.0525868963&lt;/D&gt;&lt;/FQL&gt;&lt;FQL&gt;&lt;Q&gt;JP3634600005^FF_SHLDRS_EQ(ANN_R,43831,44196,,,USD)&lt;/Q&gt;&lt;R&gt;1&lt;/R&gt;&lt;C&gt;1&lt;/C&gt;&lt;D xsi:type="xsd:double"&gt;22590.9587981049&lt;/D&gt;&lt;/FQL&gt;&lt;FQL&gt;&lt;Q&gt;JP3634600005^FF_MKT_VAL(ANN_R,43831,44196,,,USD)&lt;/Q&gt;&lt;R&gt;1&lt;/R&gt;&lt;C&gt;1&lt;/C&gt;&lt;D xsi:type="xsd:double"&gt;14897.921187862&lt;/D&gt;&lt;/FQL&gt;&lt;FQL&gt;&lt;Q&gt;DE0005552004^FF_PTX_INC(ANN_R,42005,42369,,,USD)&lt;/Q&gt;&lt;R&gt;1&lt;/R&gt;&lt;C&gt;1&lt;/C&gt;&lt;D xsi:type="xsd:double"&gt;2278.832269907&lt;/D&gt;&lt;/FQL&gt;&lt;FQL&gt;&lt;Q&gt;JP3197600004^FF_TAX_RATE(ANN_R,43831,44196)&lt;/Q&gt;&lt;R&gt;1&lt;/R&gt;&lt;C&gt;1&lt;/C&gt;&lt;D xsi:type="xsd:double"&gt;24.8544468982132&lt;/D&gt;&lt;/FQL&gt;&lt;FQL&gt;&lt;Q&gt;TW0001216000^FF_PTX_INC(ANN_R,41640,42004,,,USD)&lt;/Q&gt;&lt;R&gt;1&lt;/R&gt;&lt;C&gt;1&lt;/C&gt;&lt;D xsi:type="xsd:double"&gt;653.698192535385&lt;/D&gt;&lt;/FQL&gt;&lt;FQL&gt;&lt;Q&gt;JP3197600004^FF_ASSETS(ANN_R,43831,44196,,,USD)&lt;/Q&gt;&lt;R&gt;1&lt;/R&gt;&lt;C&gt;1&lt;/C&gt;&lt;D xsi:type="xsd:double"&gt;6238.19172932953&lt;/D&gt;&lt;/FQL&gt;&lt;FQL&gt;&lt;Q&gt;JP3197600004^FF_SHLDRS_EQ(ANN_R,43831,44196,,,USD)&lt;/Q&gt;&lt;R&gt;1&lt;/R&gt;&lt;C&gt;1&lt;/C&gt;&lt;D xsi:type="xsd:double"&gt;5210.35607516021&lt;/D&gt;&lt;/FQL&gt;&lt;FQL&gt;&lt;Q&gt;JP3197600004^FF_MKT_VAL(ANN_R,43831,44196,,,USD)&lt;/Q&gt;&lt;R&gt;1&lt;/R&gt;&lt;C&gt;1&lt;/C&gt;&lt;D xsi:type="xsd:double"&gt;11493.7717600455&lt;/D&gt;&lt;/FQL&gt;&lt;FQL&gt;&lt;Q&gt;US7458671010^FF_TAX_CF(ANN_R,42370,42735,,,USD)&lt;/Q&gt;&lt;R&gt;1&lt;/R&gt;&lt;C&gt;1&lt;/C&gt;&lt;D xsi:type="xsd:double"&gt;2.743&lt;/D&gt;&lt;/FQL&gt;&lt;FQL&gt;&lt;Q&gt;TW0001326007^FF_TAX_RATE(ANN_R,43831,44196)&lt;/Q&gt;&lt;R&gt;1&lt;/R&gt;&lt;C&gt;1&lt;/C&gt;&lt;D xsi:type="xsd:double"&gt;15.311290529076&lt;/D&gt;&lt;/FQL&gt;&lt;FQL&gt;&lt;Q&gt;FR0000130809^FF_TAX_CF(ANN_R,43466,43830,,,USD)&lt;/Q&gt;&lt;R&gt;0&lt;/R&gt;&lt;C&gt;0&lt;/C&gt;&lt;/FQL&gt;&lt;FQL&gt;&lt;Q&gt;TW0001326007^FF_ASSETS(ANN_R,43831,44196,,,USD)&lt;/Q&gt;&lt;R&gt;1&lt;/R&gt;&lt;C&gt;1&lt;/C&gt;&lt;D xsi:type="xsd:double"&gt;18927.3406832531&lt;/D&gt;&lt;/FQL&gt;&lt;FQL&gt;&lt;Q&gt;TW0001326007^FF_SHLDRS_EQ(ANN_R,43831,44196,,,USD)&lt;/Q&gt;&lt;R&gt;1&lt;/R&gt;&lt;C&gt;1&lt;/C&gt;&lt;D xsi:type="xsd:double"&gt;12255.4577500332&lt;/D&gt;&lt;/FQL&gt;&lt;FQL&gt;&lt;Q&gt;TW0001326007^FF_MKT_VAL(ANN_R,43831,44196,,,USD)&lt;/Q&gt;&lt;R&gt;1&lt;/R&gt;&lt;C&gt;1&lt;/C&gt;&lt;D xsi:type="xsd:double"&gt;17631.5637910238&lt;/D&gt;&lt;/FQL&gt;&lt;FQL&gt;&lt;Q&gt;SE0007100599^FF_TAX_CF(ANN_R,42370,42735,,,USD)&lt;/Q&gt;&lt;R&gt;1&lt;/R&gt;&lt;C&gt;1&lt;/C&gt;&lt;D xsi:type="xsd:double"&gt;647.528558313847&lt;/D&gt;&lt;/FQL&gt;&lt;FQL&gt;&lt;Q&gt;JP3802400006^FF_TAX_RATE(ANN_R,43831,44196)&lt;/Q&gt;&lt;R&gt;1&lt;/R&gt;&lt;C&gt;1&lt;/C&gt;&lt;D xsi:type="xsd:double"&gt;26.0067629880111&lt;/D&gt;&lt;/FQL&gt;&lt;FQL&gt;&lt;Q&gt;KR7005490008^FF_PTX_INC(ANN_R,42370,42735,,,USD)&lt;/Q&gt;&lt;R&gt;1&lt;/R&gt;&lt;C&gt;1&lt;/C&gt;&lt;D xsi:type="xsd:double"&gt;1311.44945445435&lt;/D&gt;&lt;/FQL&gt;&lt;FQL&gt;&lt;Q&gt;JP3802400006^FF_ASSETS(ANN_R,43831,44196,,,USD)&lt;/Q&gt;&lt;R&gt;1&lt;/R&gt;&lt;C&gt;1&lt;/C&gt;&lt;D xsi:type="xsd:double"&gt;14010.4578144867&lt;/D&gt;&lt;/FQL&gt;&lt;FQL&gt;&lt;Q&gt;JP3802400006^FF_SHLDRS_EQ(ANN_R,43831,44196,,,USD)&lt;/Q&gt;&lt;R&gt;1&lt;/R&gt;&lt;C&gt;1&lt;/C&gt;&lt;D xsi:type="xsd:double"&gt;12552.4521896616&lt;/D&gt;&lt;/FQL&gt;&lt;FQL&gt;&lt;Q&gt;JP3802400006^FF_MKT_VAL(ANN_R,43831,44196,,,USD)&lt;/Q&gt;&lt;R&gt;1&lt;/R&gt;&lt;C&gt;1&lt;/C&gt;&lt;D xsi:type="xsd:double"&gt;26040.5713297755&lt;/D&gt;&lt;/FQL&gt;&lt;FQL&gt;&lt;Q&gt;US42809H1077^FF_TAX_CF(ANN_R,42736,43100)&lt;/Q&gt;&lt;R&gt;1&lt;/R&gt;&lt;C&gt;1&lt;/C&gt;&lt;D xsi:type="xsd:double"&gt;210&lt;/D&gt;&lt;/FQL&gt;&lt;FQL&gt;&lt;Q&gt;JP3173400007^FF_TAX_RATE(ANN_R,43831,44196)&lt;/Q&gt;&lt;R&gt;1&lt;/R&gt;&lt;C&gt;1&lt;/C&gt;&lt;D xsi:type="xsd:double"&gt;26.7383362905751&lt;/D&gt;&lt;/FQL&gt;&lt;FQL&gt;&lt;Q&gt;ES0148396007^FF_TAX_CF(ANN_R,43466,43830,,,USD)&lt;/Q&gt;&lt;R&gt;1&lt;/R&gt;&lt;C&gt;1&lt;/C&gt;&lt;D xsi:type="xsd:double"&gt;1255.20717263222&lt;/D&gt;&lt;/FQL&gt;&lt;FQL&gt;&lt;Q&gt;JP3173400007^FF_ASSETS(ANN_R,43831,44196,,,USD)&lt;/Q&gt;&lt;R&gt;1&lt;/R&gt;&lt;C&gt;1&lt;/C&gt;&lt;D xsi:type="xsd:double"&gt;2450.98416321725&lt;/D&gt;&lt;/FQL&gt;&lt;FQL&gt;&lt;Q&gt;JP3173400007^FF_SHLDRS_EQ(ANN_R,43831,44196,,,USD)&lt;/Q&gt;&lt;R&gt;1&lt;/R&gt;&lt;C&gt;1&lt;/C&gt;&lt;D xsi:type="xsd:double"&gt;2208.25340004265&lt;/D&gt;&lt;/FQL&gt;&lt;FQL&gt;&lt;Q&gt;JP3173400007^FF_MKT_VAL(ANN_R,43831,44196,,,USD)&lt;/Q&gt;&lt;R&gt;1&lt;/R&gt;&lt;C&gt;1&lt;/C&gt;&lt;D xsi:type="xsd:double"&gt;11667.253745893&lt;/D&gt;&lt;/FQL&gt;&lt;FQL&gt;&lt;Q&gt;FR0000130809^FF_PTX_INC(ANN_R,42736,43100,,,USD)&lt;/Q&gt;&lt;R&gt;1&lt;/R&gt;&lt;C&gt;1&lt;/C&gt;&lt;D xsi:type="xsd:double"&gt;5691.55786585808&lt;/D&gt;&lt;/FQL&gt;&lt;FQL&gt;&lt;Q&gt;JP3951600000^FF_TAX_RATE(ANN_R,43831,44196)&lt;/Q&gt;&lt;R&gt;1&lt;/R&gt;&lt;C&gt;1&lt;/C&gt;&lt;D xsi:type="xsd:double"&gt;34.7087606547799&lt;/D&gt;&lt;/FQL&gt;&lt;FQL&gt;&lt;Q&gt;US5303073051^FF_TAX_CF(ANN_R,43466,43830,,,USD)&lt;/Q&gt;&lt;R&gt;1&lt;/R&gt;&lt;C&gt;1&lt;/C&gt;&lt;D xsi:type="xsd:double"&gt;-0.005&lt;/D&gt;&lt;/FQL&gt;&lt;FQL&gt;&lt;Q&gt;JP3951600000^FF_ASSETS(ANN_R,43831,44196,,,USD)&lt;/Q&gt;&lt;R&gt;1&lt;/R&gt;&lt;C&gt;1&lt;/C&gt;&lt;D xsi:type="xsd:double"&gt;8653.32930834964&lt;/D&gt;&lt;/FQL&gt;&lt;FQL&gt;&lt;Q&gt;JP3951600000^FF_SHLDRS_EQ(ANN_R,43831,44196,,,USD)&lt;/Q&gt;&lt;R&gt;1&lt;/R&gt;&lt;C&gt;1&lt;/C&gt;&lt;D xsi:type="xsd:double"&gt;4775.06892744452&lt;/D&gt;&lt;/FQL&gt;&lt;FQL&gt;&lt;Q&gt;JP3951600000^FF_MKT_VAL(ANN_R,43831,44196,,,USD)&lt;/Q&gt;&lt;R&gt;1&lt;/R&gt;&lt;C&gt;1&lt;/C&gt;&lt;D xsi:type="xsd:double"&gt;28386.4232312919&lt;/D&gt;&lt;/FQL&gt;&lt;FQL&gt;&lt;Q&gt;US24906P1093^FF_PTX_INC(ANN_R,41640,42004,,,USD)&lt;/Q&gt;&lt;R&gt;1&lt;/R&gt;&lt;C&gt;1&lt;/C&gt;&lt;D xsi:type="xsd:double"&gt;404.373&lt;/D&gt;&lt;/FQL&gt;&lt;FQL&gt;&lt;Q&gt;JP3942400007^FF_TAX_RATE(ANN_R,43831,44196)&lt;/Q&gt;&lt;R&gt;1&lt;/R&gt;&lt;C&gt;1&lt;/C&gt;&lt;D xsi:type="xsd:double"&gt;20.2174001052589&lt;/D&gt;&lt;/FQL&gt;&lt;FQL&gt;&lt;Q&gt;JP3902400005^FF_TAX_CF(ANN_R,43831,44196,,,USD)&lt;/Q&gt;&lt;R&gt;1&lt;/R&gt;&lt;C&gt;1&lt;/C&gt;&lt;D xsi:type="xsd:double"&gt;453.572304658592&lt;/D&gt;&lt;/FQL&gt;&lt;FQL&gt;&lt;Q&gt;JP3942400007^FF_ASSETS(ANN_R,43831,44196,,,USD)&lt;/Q&gt;&lt;R&gt;1&lt;/R&gt;&lt;C&gt;1&lt;/C&gt;&lt;D xsi:type="xsd:double"&gt;21445.6853246894&lt;/D&gt;&lt;/FQL&gt;&lt;FQL&gt;&lt;Q&gt;JP3942400007^FF_SHLDRS_EQ(ANN_R,43831,44196,,,USD)&lt;/Q&gt;&lt;R&gt;1&lt;/R&gt;&lt;C&gt;1&lt;/C&gt;&lt;D xsi:type="xsd:double"&gt;11941.7162456214&lt;/D&gt;&lt;/FQL&gt;&lt;FQL&gt;&lt;Q&gt;JP3942400007^FF_MKT_VAL(ANN_R,43831,44196,,,USD)&lt;/Q&gt;&lt;R&gt;1&lt;/R&gt;&lt;C&gt;1&lt;/C&gt;&lt;D xsi:type="xsd:double"&gt;28751.8035446365&lt;/D&gt;&lt;/FQL&gt;&lt;FQL&gt;&lt;Q&gt;NL0000226223^FF_PTX_INC(ANN_R,42736,43100,,,USD)&lt;/Q&gt;&lt;R&gt;1&lt;/R&gt;&lt;C&gt;1&lt;/C&gt;&lt;D xsi:type="xsd:double"&gt;831.00000631315&lt;/D&gt;&lt;/FQL&gt;&lt;FQL&gt;&lt;Q&gt;JP3198900007^FF_TAX_RATE(ANN_R,43831,44196)&lt;/Q&gt;&lt;R&gt;1&lt;/R&gt;&lt;C&gt;1&lt;/C&gt;&lt;D xsi:type="xsd:double"&gt;30.1975699235973&lt;/D&gt;&lt;/FQL&gt;&lt;FQL&gt;&lt;Q&gt;JP3240400006^FF_PTX_INC(ANN_R,41275,41639,,,USD)&lt;/Q&gt;&lt;R&gt;1&lt;/R&gt;&lt;C&gt;1&lt;/C&gt;&lt;D xsi:type="xsd:double"&gt;213.624574746937&lt;/D&gt;&lt;/FQL&gt;&lt;FQL&gt;&lt;Q&gt;JP3198900007^FF_ASSETS(ANN_R,43831,44196,,,USD)&lt;/Q&gt;&lt;R&gt;1&lt;/R&gt;&lt;C&gt;1&lt;/C&gt;&lt;D xsi:type="xsd:double"&gt;9361.78020657785&lt;/D&gt;&lt;/FQL&gt;&lt;FQL&gt;&lt;Q&gt;JP3198900007^FF_SHLDRS_EQ(ANN_R,43831,44196,,,USD)&lt;/Q&gt;&lt;R&gt;1&lt;/R&gt;&lt;C&gt;1&lt;/C&gt;&lt;D xsi:type="xsd:double"&gt;7598.13797928952&lt;/D&gt;&lt;/FQL&gt;&lt;FQL&gt;&lt;Q&gt;JP3198900007^FF_MKT_VAL(ANN_R,43831,44196,,,USD)&lt;/Q&gt;&lt;R&gt;1&lt;/R&gt;&lt;C&gt;1&lt;/C&gt;&lt;D xsi:type="xsd:double"&gt;41909.6130009747&lt;/D&gt;&lt;/FQL&gt;&lt;FQL&gt;&lt;Q&gt;JP3496400007^FF_PTX_INC(ANN_R,42005,42369,,,USD)&lt;/Q&gt;&lt;R&gt;1&lt;/R&gt;&lt;C&gt;1&lt;/C&gt;&lt;D xsi:type="xsd:double"&gt;6033.93580349814&lt;/D&gt;&lt;/FQL&gt;&lt;FQL&gt;&lt;Q&gt;^FF_TAX_REFUND(ANN_R,0,,,,,,"D=1")&lt;/Q&gt;&lt;R&gt;0&lt;/R&gt;&lt;C&gt;0&lt;/C&gt;&lt;/FQL&gt;&lt;FQL&gt;&lt;Q&gt;JP3198900007^FF_TAX_REFUND(ANN_R,0,,,,,,"D=1")&lt;/Q&gt;&lt;R&gt;0&lt;/R&gt;&lt;C&gt;0&lt;/C&gt;&lt;/FQL&gt;&lt;FQL&gt;&lt;Q&gt;JP3198900007^FF_TAX_REFUND(ANN_R,43831,,,,,,"D=1")&lt;/Q&gt;&lt;R&gt;0&lt;/R&gt;&lt;C&gt;0&lt;/C&gt;&lt;/FQL&gt;&lt;FQL&gt;&lt;Q&gt;^FF_TAX_REFUND(ANN_R,42370,42735,,,,,"D=1")&lt;/Q&gt;&lt;R&gt;0&lt;/R&gt;&lt;C&gt;0&lt;/C&gt;&lt;/FQL&gt;&lt;FQL&gt;&lt;Q&gt;^FF_TAX_REFUND_CFO(ANN_R,42370,42735,,,,,"D=1")&lt;/Q&gt;&lt;R&gt;0&lt;/R&gt;&lt;C&gt;0&lt;/C&gt;&lt;/FQL&gt;&lt;FQL&gt;&lt;Q&gt;NL0012015705^FF_INC_TAX_RECEIV_CF(ANN_R,42370,42735,,,,,"D=1")&lt;/Q&gt;&lt;R&gt;0&lt;/R&gt;&lt;C&gt;0&lt;/C&gt;&lt;/FQL&gt;&lt;FQL&gt;&lt;Q&gt;FR0000120172^FF_INC_TAX_RECEIV_CF(ANN_R,42370,42735,,,,,"D=1")&lt;/Q&gt;&lt;R&gt;0&lt;/R&gt;&lt;C&gt;0&lt;/C&gt;&lt;/FQL&gt;&lt;FQL&gt;&lt;Q&gt;NL0012015705^FF_TAX_REFUND(ANN_R,42370,42735,,,,,"D=1")&lt;/Q&gt;&lt;R&gt;0&lt;/R&gt;&lt;C&gt;0&lt;/C&gt;&lt;/FQL&gt;&lt;FQL&gt;&lt;Q&gt;NL0000009082^FF_INC_TAX_RECEIV_CF(ANN_R,42370,42735,,,,,"D=1")&lt;/Q&gt;&lt;R&gt;0&lt;/R&gt;&lt;C&gt;0&lt;/C&gt;&lt;/FQL&gt;&lt;FQL&gt;&lt;Q&gt;FR0000120172^FF_TAX_REFUND(ANN_R,42370,42735,,,,,"D=1")&lt;/Q&gt;&lt;R&gt;0&lt;/R&gt;&lt;C&gt;0&lt;/C&gt;&lt;/FQL&gt;&lt;FQL&gt;&lt;Q&gt;ES0105046009^FF_INC_TAX_RECEIV_CF(ANN_R,42370,42735,,,,,"D=1")&lt;/Q&gt;&lt;R&gt;0&lt;/R&gt;&lt;C&gt;0&lt;/C&gt;&lt;/FQL&gt;&lt;FQL&gt;&lt;Q&gt;NL0000009082^FF_TAX_REFUND(ANN_R,42370,42735,,,,,"D=1")&lt;/Q&gt;&lt;R&gt;0&lt;/R&gt;&lt;C&gt;0&lt;/C&gt;&lt;/FQL&gt;&lt;FQL&gt;&lt;Q&gt;FR0000120503^FF_INC_TAX_RECEIV_CF(ANN_R,42370,42735,,,,,"D=1")&lt;/Q&gt;&lt;R&gt;0&lt;/R&gt;&lt;C&gt;0&lt;/C&gt;&lt;/FQL&gt;&lt;FQL&gt;&lt;Q&gt;ES0105046009^FF_TAX_REFUND(ANN_R,42370,42735,,,,,"D=1")&lt;/Q&gt;&lt;R&gt;0&lt;/R&gt;&lt;C&gt;0&lt;/C&gt;&lt;/FQL&gt;&lt;FQL&gt;&lt;Q&gt;BE0003739530^FF_INC_TAX_RECEIV_CF(ANN_R,42370,42735,,,,,"D=1")&lt;/Q&gt;&lt;R&gt;0&lt;/R&gt;&lt;C&gt;0&lt;/C&gt;&lt;/FQL&gt;&lt;FQL&gt;&lt;Q&gt;FR0000120503^FF_TAX_REFUND(ANN_R,42370,42735,,,,,"D=1")&lt;/Q&gt;&lt;R&gt;0&lt;/R&gt;&lt;C&gt;0&lt;/C&gt;&lt;/FQL&gt;&lt;FQL&gt;&lt;Q&gt;DE0007165631^FF_INC_TAX_RECEIV_CF(ANN_R,42370,42735,,,,,"D=1")&lt;/Q&gt;&lt;R&gt;0&lt;/R&gt;&lt;C&gt;0&lt;/C&gt;&lt;/FQL&gt;&lt;FQL&gt;&lt;Q&gt;BE0003739530^FF_TAX_REFUND(ANN_R,42370,42735,,,,,"D=1")&lt;/Q&gt;&lt;R&gt;0&lt;/R&gt;&lt;C&gt;0&lt;/C&gt;&lt;/FQL&gt;&lt;FQL&gt;&lt;Q&gt;DE000A0D9PT0^FF_INC_TAX_RECEIV_CF(ANN_R,42370,42735,,,,,"D=1")&lt;/Q&gt;&lt;R&gt;0&lt;/R&gt;&lt;C&gt;0&lt;/C&gt;&lt;/FQL&gt;&lt;FQL&gt;&lt;Q&gt;DE0007165631^FF_TAX_REFUND(ANN_R,42370,42735,,,,,"D=1")&lt;/Q&gt;&lt;R&gt;0&lt;/R&gt;&lt;C&gt;0&lt;/C&gt;&lt;/FQL&gt;&lt;FQL&gt;&lt;Q&gt;SE0000310336^FF_INC_TAX_RECEIV_CF(ANN_R,42370,42735,,,,,"D=1")&lt;/Q&gt;&lt;R&gt;0&lt;/R&gt;&lt;C&gt;0&lt;/C&gt;&lt;/FQL&gt;&lt;FQL&gt;&lt;Q&gt;DE000A0D9PT0^FF_TAX_REFUND(ANN_R,42370,42735,,,,,"D=1")&lt;/Q&gt;&lt;R&gt;0&lt;/R&gt;&lt;C&gt;0&lt;/C&gt;&lt;/FQL&gt;&lt;FQL&gt;&lt;Q&gt;DK0010274414^FF_INC_TAX_RECEIV_CF(ANN_R,42370,42735,,,,,"D=1")&lt;/Q&gt;&lt;R&gt;0&lt;/R&gt;&lt;C&gt;0&lt;/C&gt;&lt;/FQL&gt;&lt;FQL&gt;&lt;Q&gt;SE0000310336^FF_TAX_REFUND(ANN_R,42370,42735,,,,,"D=1")&lt;/Q&gt;&lt;R&gt;0&lt;/R&gt;&lt;C&gt;0&lt;/C&gt;&lt;/FQL&gt;&lt;FQL&gt;&lt;Q&gt;DE0006047004^FF_INC_TAX_RECEIV_CF(ANN_R,42370,42735,,,,,"D=1")&lt;/Q&gt;&lt;R&gt;0&lt;/R&gt;&lt;C&gt;0&lt;/C&gt;&lt;/FQL&gt;&lt;FQL&gt;&lt;Q&gt;DK0010274414^FF_TAX_REFUND(ANN_R,42370,42735,,,,,"D=1")&lt;/Q&gt;&lt;R&gt;0&lt;/R&gt;&lt;C&gt;0&lt;/C&gt;&lt;/FQL&gt;&lt;FQL&gt;&lt;Q&gt;DK0060336014^FF_INC_TAX_RECEIV_CF(ANN_R,42370,42735,,,,,"D=1")&lt;/Q&gt;&lt;R&gt;0&lt;/R&gt;&lt;C&gt;0&lt;/C&gt;&lt;/FQL&gt;&lt;FQL&gt;&lt;Q&gt;DE0006047004^FF_TAX_REFUND(ANN_R,42370,42735,,,,,"D=1")&lt;/Q&gt;&lt;R&gt;0&lt;/R&gt;&lt;C&gt;0&lt;/C&gt;&lt;/FQL&gt;&lt;FQL&gt;&lt;Q&gt;CH0008742519^FF_INC_TAX_RECEIV_CF(ANN_R,42370,42735,,,,,"D=1")&lt;/Q&gt;&lt;R&gt;0&lt;/R&gt;&lt;C&gt;0&lt;/C&gt;&lt;/FQL&gt;&lt;FQL&gt;&lt;Q&gt;DK0060336014^FF_TAX_REFUND(ANN_R,42370,42735,,,,,"D=1")&lt;/Q&gt;&lt;R&gt;0&lt;/R&gt;&lt;C&gt;0&lt;/C&gt;&lt;/FQL&gt;&lt;FQL&gt;&lt;Q&gt;NL0010832176^FF_INC_TAX_RECEIV_CF(ANN_R,42370,42735,,,,,"D=1")&lt;/Q&gt;&lt;R&gt;0&lt;/R&gt;&lt;C&gt;0&lt;/C&gt;&lt;/FQL&gt;&lt;FQL&gt;&lt;Q&gt;CH0008742519^FF_TAX_REFUND(ANN_R,42370,42735,,,,,"D=1")&lt;/Q&gt;&lt;R&gt;0&lt;/R&gt;&lt;C&gt;0&lt;/C&gt;&lt;/FQL&gt;&lt;FQL&gt;&lt;Q&gt;FR0010220475^FF_INC_TAX_RECEIV_CF(ANN_R,42370,42735,,,,,"D=1")&lt;/Q&gt;&lt;R&gt;0&lt;/R&gt;&lt;C&gt;0&lt;/C&gt;&lt;/FQL&gt;&lt;FQL&gt;&lt;Q&gt;NL0010832176^FF_TAX_REFUND(ANN_R,42370,42735,,,,,"D=1")&lt;/Q&gt;&lt;R&gt;0&lt;/R&gt;&lt;C&gt;0&lt;/C&gt;&lt;/FQL&gt;&lt;FQL&gt;&lt;Q&gt;CH0012280076^FF_INC_TAX_RECEIV_CF(ANN_R,42370,42735,,,,,"D=1")&lt;/Q&gt;&lt;R&gt;0&lt;/R&gt;&lt;C&gt;0&lt;/C&gt;&lt;/FQL&gt;&lt;FQL&gt;&lt;Q&gt;FR0010220475^FF_TAX_REFUND(ANN_R,42370,42735,,,,,"D=1")&lt;/Q&gt;&lt;R&gt;0&lt;/R&gt;&lt;C&gt;0&lt;/C&gt;&lt;/FQL&gt;&lt;FQL&gt;&lt;Q&gt;DE0005439004^FF_INC_TAX_RECEIV_CF(ANN_R,42370,42735,,,,,"D=1")&lt;/Q&gt;&lt;R&gt;0&lt;/R&gt;&lt;C&gt;0&lt;/C&gt;&lt;/FQL&gt;&lt;FQL&gt;&lt;Q&gt;CH0012280076^FF_TAX_REFUND(ANN_R,42370,42735,,,,,"D=1")&lt;/Q&gt;&lt;R&gt;0&lt;/R&gt;&lt;C&gt;0&lt;/C&gt;&lt;/FQL&gt;&lt;FQL&gt;&lt;Q&gt;CH0102484968^FF_INC_TAX_RECEIV_CF(ANN_R,42370,42735,,,,,"D=1")&lt;/Q&gt;&lt;R&gt;0&lt;/R&gt;&lt;C&gt;0&lt;/C&gt;&lt;/FQL&gt;&lt;FQL&gt;&lt;Q&gt;DE0005439004^FF_TAX_REFUND(ANN_R,42370,42735,,,,,"D=1")&lt;/Q&gt;&lt;R&gt;0&lt;/R&gt;&lt;C&gt;0&lt;/C&gt;&lt;/FQL&gt;&lt;FQL&gt;&lt;Q&gt;CH0012549785^FF_INC_TAX_RECEIV_CF(ANN_R,42370,42735,,,,,"D=1")&lt;/Q&gt;&lt;R&gt;0&lt;/R&gt;&lt;C&gt;0&lt;/C&gt;&lt;/FQL&gt;&lt;FQL&gt;&lt;Q&gt;CH0102484968^FF_TAX_REFUND(ANN_R,42370,42735,,,,,"D=1")&lt;/Q&gt;&lt;R&gt;0&lt;/R&gt;&lt;C&gt;0&lt;/C&gt;&lt;/FQL&gt;&lt;FQL&gt;&lt;Q&gt;DE000SYM9999^FF_INC_TAX_RECEIV_CF(ANN_R,42370,42735,,,,,"D=1")&lt;/Q&gt;&lt;R&gt;0&lt;/R&gt;&lt;C&gt;0&lt;/C&gt;&lt;/FQL&gt;&lt;FQL&gt;&lt;Q&gt;CH0012549785^FF_TAX_REFUND(ANN_R,42370,42735,,,,,"D=1")&lt;/Q&gt;&lt;R&gt;0&lt;/R&gt;&lt;C&gt;0&lt;/C&gt;&lt;/FQL&gt;&lt;FQL&gt;&lt;Q&gt;NL0010773842^FF_INC_TAX_RECEIV_CF(ANN_R,42370,42735,,,,,"D=1")&lt;/Q&gt;&lt;R&gt;0&lt;/R&gt;&lt;C&gt;0&lt;/C&gt;&lt;/FQL&gt;&lt;FQL&gt;&lt;Q&gt;DE000SYM9999^FF_TAX_REFUND(ANN_R,42370,42735,,,,,"D=1")&lt;/Q&gt;&lt;R&gt;0&lt;/R&gt;&lt;C&gt;0&lt;/C&gt;&lt;/FQL&gt;&lt;FQL&gt;&lt;Q&gt;SE0000242455^FF_INC_TAX_RECEIV_CF(ANN_R,42370,42735,,,,,"D=1")&lt;/Q&gt;&lt;R&gt;0&lt;/R&gt;&lt;C&gt;0&lt;/C&gt;&lt;/FQL&gt;&lt;FQL&gt;&lt;Q&gt;NL0010773842^FF_TAX_REFUND(ANN_R,42370,42735,,,,,"D=1")&lt;/Q&gt;&lt;R&gt;0&lt;/R&gt;&lt;C&gt;0&lt;/C&gt;&lt;/FQL&gt;&lt;FQL&gt;&lt;Q&gt;NL0010545661^FF_INC_TAX_RECEIV_CF(ANN_R,42370,42735,,,,,"D=1")&lt;/Q&gt;&lt;R&gt;0&lt;/R&gt;&lt;C&gt;0&lt;/C&gt;&lt;/FQL&gt;&lt;FQL&gt;&lt;Q&gt;SE0000242455^FF_TAX_REFUND(ANN_R,42370,42735,,,,,"D=1")&lt;/Q&gt;&lt;R&gt;0&lt;/R&gt;&lt;C&gt;0&lt;/C&gt;&lt;/FQL&gt;&lt;FQL&gt;&lt;Q&gt;CH0014852781^FF_INC_TAX_RECEIV_CF(ANN_R,42370,42735,,,,,"D=1")&lt;/Q&gt;&lt;R&gt;0&lt;/R&gt;&lt;C&gt;0&lt;/C&gt;&lt;/FQL&gt;&lt;FQL&gt;&lt;Q&gt;NL0010545661^FF_TAX_REFUND(ANN_R,42370,42735,,,,,"D=1")&lt;/Q&gt;&lt;R&gt;0&lt;/R&gt;&lt;C&gt;0&lt;/C&gt;&lt;/FQL&gt;&lt;FQL&gt;&lt;Q&gt;DK0010181759^FF_INC_TAX_RECEIV_CF(ANN_R,42370,42735,,,,,"D=1")&lt;/Q&gt;&lt;R&gt;0&lt;/R&gt;&lt;C&gt;0&lt;/C&gt;&lt;/FQL&gt;&lt;FQL&gt;&lt;Q&gt;CH0014852781^FF_TAX_REFUND(ANN_R,42370,42735,,,,,"D=1")&lt;/Q&gt;&lt;R&gt;0&lt;/R&gt;&lt;C&gt;0&lt;/C&gt;&lt;/FQL&gt;&lt;FQL&gt;&lt;Q&gt;DE000PAH0038^FF_INC_TAX_RECEIV_CF(ANN_R,42370,42735,,,,,"D=1")&lt;/Q&gt;&lt;R&gt;0&lt;/R&gt;&lt;C&gt;0&lt;/C&gt;&lt;/FQL&gt;&lt;FQL&gt;&lt;Q&gt;DK0010181759^FF_TAX_REFUND(ANN_R,42370,42735,,,,,"D=1")&lt;/Q&gt;&lt;R&gt;0&lt;/R&gt;&lt;C&gt;0&lt;/C&gt;&lt;/FQL&gt;&lt;FQL&gt;&lt;Q&gt;SE0007100599^FF_INC_TAX_RECEIV_CF(ANN_R,42370,42735,,,,,"D=1")&lt;/Q&gt;&lt;R&gt;0&lt;/R&gt;&lt;C&gt;0&lt;/C&gt;&lt;/FQL&gt;&lt;FQL&gt;&lt;Q&gt;DE000PAH0038^FF_TAX_REFUND(ANN_R,42370,42735,,,,,"D=1")&lt;/Q&gt;&lt;R&gt;0&lt;/R&gt;&lt;C&gt;0&lt;/C&gt;&lt;/FQL&gt;&lt;FQL&gt;&lt;Q&gt;DE000ENER6Y0^FF_INC_TAX_RECEIV_CF(ANN_R,42370,42735,,,,,"D=1")&lt;/Q&gt;&lt;R&gt;0&lt;/R&gt;&lt;C&gt;0&lt;/C&gt;&lt;/FQL&gt;&lt;FQL&gt;&lt;Q&gt;SE0007100599^FF_TAX_REFUND(ANN_R,42370,42735,,,,,"D=1")&lt;/Q&gt;&lt;R&gt;0&lt;/R&gt;&lt;C&gt;0&lt;/C&gt;&lt;/FQL&gt;&lt;FQL&gt;&lt;Q&gt;DK0060448595^FF_INC_TAX_RECEIV_CF(ANN_R,42370,42735,,,,,"D=1")&lt;/Q&gt;&lt;R&gt;0&lt;/R&gt;&lt;C&gt;0&lt;/C&gt;&lt;/FQL&gt;&lt;FQL&gt;&lt;Q&gt;DE000ENER6Y0^FF_TAX_REFUND(ANN_R,42370,42735,,,,,"D=1")&lt;/Q&gt;&lt;R&gt;0&lt;/R&gt;&lt;C&gt;0&lt;/C&gt;&lt;/FQL&gt;&lt;FQL&gt;&lt;Q&gt;CH0025751329^FF_INC_TAX_RECEIV_CF(ANN_R,42370,42735,,,,,"D=1")&lt;/Q&gt;&lt;R&gt;0&lt;/R&gt;&lt;C&gt;0&lt;/C&gt;&lt;/FQL&gt;&lt;FQL&gt;&lt;Q&gt;DK0060448595^FF_TAX_REFUND(ANN_R,42370,42735,,,,,"D=1")&lt;/Q&gt;&lt;R&gt;0&lt;/R&gt;&lt;C&gt;0&lt;/C&gt;&lt;/FQL&gt;&lt;FQL&gt;&lt;Q&gt;DE0005785604^FF_INC_TAX_RECEIV_CF(ANN_R,42370,42735,,,,,"D=1")&lt;/Q&gt;&lt;R&gt;0&lt;/R&gt;&lt;C&gt;0&lt;/C&gt;&lt;/FQL&gt;&lt;FQL&gt;&lt;Q&gt;CH0025751329^FF_TAX_REFUND(ANN_R,42370,42735,,,,,"D=1")&lt;/Q&gt;&lt;R&gt;0&lt;/R&gt;&lt;C&gt;0&lt;/C&gt;&lt;/FQL&gt;&lt;FQL&gt;&lt;Q&gt;FR0000045072^FF_INC_TAX_RECEIV_CF(ANN_R,42370,42735,,,,,"D=1")&lt;/Q&gt;&lt;R&gt;0&lt;/R&gt;&lt;C&gt;0&lt;/C&gt;&lt;/FQL&gt;&lt;FQL&gt;&lt;Q&gt;DE0005785604^FF_TAX_REFUND(ANN_R,42370,42735,,,,,"D=1")&lt;/Q&gt;&lt;R&gt;0&lt;/R&gt;&lt;C&gt;0&lt;/C&gt;&lt;/FQL&gt;&lt;FQL&gt;&lt;Q&gt;BE0003565737^FF_INC_TAX_RECEIV_CF(ANN_R,42370,42735,,,,,"D=1")&lt;/Q&gt;&lt;R&gt;0&lt;/R&gt;&lt;C&gt;0&lt;/C&gt;&lt;/FQL&gt;&lt;FQL&gt;&lt;Q&gt;FR0000045072^FF_TAX_REFUND(ANN_R,42370,42735,,,,,"D=1")&lt;/Q&gt;&lt;R&gt;0&lt;/R&gt;&lt;C&gt;0&lt;/C&gt;&lt;/FQL&gt;&lt;FQL&gt;&lt;Q&gt;SE0009922164^FF_INC_TAX_RECEIV_CF(ANN_R,42370,42735,,,,,"D=1")&lt;/Q&gt;&lt;R&gt;0&lt;/R&gt;&lt;C&gt;0&lt;/C&gt;&lt;/FQL&gt;&lt;FQL&gt;&lt;Q&gt;BE0003565737^FF_TAX_REFUND(ANN_R,42370,42735,,,,,"D=1")&lt;/Q&gt;&lt;R&gt;0&lt;/R&gt;&lt;C&gt;0&lt;/C&gt;&lt;/FQL&gt;&lt;FQL&gt;&lt;Q&gt;SE0000148884^FF_INC_TAX_RECEIV_CF(ANN_R,42370,42735,,,,,"D=1")&lt;/Q&gt;&lt;R&gt;0&lt;/R&gt;&lt;C&gt;0&lt;/C&gt;&lt;/FQL&gt;&lt;FQL&gt;&lt;Q&gt;SE0009922164^FF_TAX_REFUND(ANN_R,42370,42735,,,,,"D=1")&lt;/Q&gt;&lt;R&gt;0&lt;/R&gt;&lt;C&gt;0&lt;/C&gt;&lt;/FQL&gt;&lt;FQL&gt;&lt;Q&gt;DE0006048432^FF_INC_TAX_RECEIV_CF(ANN_R,42370,42735,,,,,"D=1")&lt;/Q&gt;&lt;R&gt;0&lt;/R&gt;&lt;C&gt;0&lt;/C&gt;&lt;/FQL&gt;&lt;FQL&gt;&lt;Q&gt;SE0000148884^FF_TAX_REFUND(ANN_R,42370,42735,,,,,"D=1")&lt;/Q&gt;&lt;R&gt;0&lt;/R&gt;&lt;C&gt;0&lt;/C&gt;&lt;/FQL&gt;&lt;FQL&gt;&lt;Q&gt;ES0105066007^FF_INC_TAX_RECEIV_CF(ANN_R,42370,42735,,,,,"D=1")&lt;/Q&gt;&lt;R&gt;0&lt;/R&gt;&lt;C&gt;0&lt;/C&gt;&lt;/FQL&gt;&lt;FQL&gt;&lt;Q&gt;DE0006048432^FF_TAX_REFUND(ANN_R,42370,42735,,,,,"D=1")&lt;/Q&gt;&lt;R&gt;0&lt;/R&gt;&lt;C&gt;0&lt;/C&gt;&lt;/FQL&gt;&lt;FQL&gt;&lt;Q&gt;SE0012853455^FF_INC_TAX_RECEIV_CF(ANN_R,42370,42735,,,,,"D=1")&lt;/Q&gt;&lt;R&gt;0&lt;/R&gt;&lt;C&gt;0&lt;/C&gt;&lt;/FQL&gt;&lt;FQL&gt;&lt;Q&gt;ES0105066007^FF_TAX_REFUND(ANN_R,42370,42735,,,,,"D=1")&lt;/Q&gt;&lt;R&gt;0&lt;/R&gt;&lt;C&gt;0&lt;/C&gt;&lt;/FQL&gt;&lt;FQL&gt;&lt;Q&gt;NL0013267909^FF_INC_TAX_RECEIV_CF(ANN_R,42370,42735,,,,,"D=1")&lt;/Q&gt;&lt;R&gt;0&lt;/R&gt;&lt;C&gt;0&lt;/C&gt;&lt;/FQL&gt;&lt;FQL&gt;&lt;Q&gt;SE0012853455^FF_TAX_REFUND(ANN_R,42370,42735,,,,,"D=1")&lt;/Q&gt;&lt;R&gt;0&lt;/R&gt;&lt;C&gt;0&lt;/C&gt;&lt;/FQL&gt;&lt;FQL&gt;&lt;Q&gt;FR0000051807^FF_INC_TAX_RECEIV_CF(ANN_R,42370,42735,,,,,"D=1")&lt;/Q&gt;&lt;R&gt;0&lt;/R&gt;&lt;C&gt;0&lt;/C&gt;&lt;/FQL&gt;&lt;FQL&gt;&lt;Q&gt;NL0013267909^FF_TAX_REFUND(ANN_R,42370,42735,,,,,"D=1")&lt;/Q&gt;&lt;R&gt;0&lt;/R&gt;&lt;C&gt;0&lt;/C&gt;&lt;/FQL&gt;&lt;FQL&gt;&lt;Q&gt;DK0010272202^FF_INC_TAX_RECEIV_CF(ANN_R,42370,42735,,,,,"D=1")&lt;/Q&gt;&lt;R&gt;0&lt;/R&gt;&lt;C&gt;0&lt;/C&gt;&lt;/FQL&gt;&lt;FQL&gt;&lt;Q&gt;FR0000051807^FF_TAX_REFUND(ANN_R,42370,42735,,,,,"D=1")&lt;/Q&gt;&lt;R&gt;0&lt;/R&gt;&lt;C&gt;0&lt;/C&gt;&lt;/FQL&gt;&lt;FQL&gt;&lt;Q&gt;DE0006599905^FF_INC_TAX_RECEIV_CF(ANN_R,42370,42735,,,,,"D=1")&lt;/Q&gt;&lt;R&gt;0&lt;/R&gt;&lt;C&gt;0&lt;/C&gt;&lt;/FQL&gt;&lt;FQL&gt;&lt;Q&gt;DK0010272202^FF_TAX_REFUND(ANN_R,42370,42735,,,,,"D=1")&lt;/Q&gt;&lt;R&gt;0&lt;/R&gt;&lt;C&gt;0&lt;/C&gt;&lt;/FQL&gt;&lt;FQL&gt;&lt;Q&gt;FR0000130809^FF_INC_TAX_RECEIV_CF(ANN_R,42370,42735,,,,,"D=1")&lt;/Q&gt;&lt;R&gt;0&lt;/R&gt;&lt;C&gt;0&lt;/C&gt;&lt;/FQL&gt;&lt;FQL&gt;&lt;Q&gt;DE0006599905^FF_TAX_REFUND(ANN_R,42370,42735,,,,,"D=1")&lt;/Q&gt;&lt;R&gt;0&lt;/R&gt;&lt;C&gt;0&lt;/C&gt;&lt;/FQL&gt;&lt;FQL&gt;&lt;Q&gt;NL0000395903^FF_INC_TAX_RECEIV_CF(ANN_R,42370,42735,,,,,"D=1")&lt;/Q&gt;&lt;R&gt;0&lt;/R&gt;&lt;C&gt;0&lt;/C&gt;&lt;/FQL&gt;&lt;FQL&gt;&lt;Q&gt;FR0000130809^FF_TAX_REFUND(ANN_R,42370,42735,,,,,"D=1")&lt;/Q&gt;&lt;R&gt;0&lt;/R&gt;&lt;C&gt;0&lt;/C&gt;&lt;/FQL&gt;&lt;FQL&gt;&lt;Q&gt;ES0178430E18^FF_INC_TAX_RECEIV_CF(ANN_R,42370,42735,,,,,"D=1")&lt;/Q&gt;&lt;R&gt;0&lt;/R&gt;&lt;C&gt;0&lt;/C&gt;&lt;/FQL&gt;&lt;FQL&gt;&lt;Q&gt;NL0000395903^FF_TAX_REFUND(ANN_R,42370,42735,,,,,"D=1")&lt;/Q&gt;&lt;R&gt;0&lt;/R&gt;&lt;C&gt;0&lt;/C&gt;&lt;/FQL&gt;&lt;FQL&gt;&lt;Q&gt;CH0030170408^FF_INC_TAX_RECEIV_CF(ANN_R,42370,42735,,,,,"D=1")&lt;/Q&gt;&lt;R&gt;0&lt;/R&gt;&lt;C&gt;0&lt;/C&gt;&lt;/FQL&gt;&lt;FQL&gt;&lt;Q&gt;ES0178430E18^FF_TAX_REFUND(ANN_R,42370,42735,,,,,"D=1")&lt;/Q&gt;&lt;R&gt;0&lt;/R&gt;&lt;C&gt;0&lt;/C&gt;&lt;/FQL&gt;&lt;FQL&gt;&lt;Q&gt;IT0005239360^FF_INC_TAX_RECEIV_CF(ANN_R,42370,42735,,,,,"D=1")&lt;/Q&gt;&lt;R&gt;0&lt;/R&gt;&lt;C&gt;0&lt;/C&gt;&lt;/FQL&gt;&lt;FQL&gt;&lt;Q&gt;CH0030170408^FF_TAX_REFUND(ANN_R,42370,42735,,,,,"D=1")&lt;/Q&gt;&lt;R&gt;0&lt;/R&gt;&lt;C&gt;0&lt;/C&gt;&lt;/FQL&gt;&lt;FQL&gt;&lt;Q&gt;CH0012138530^FF_INC_TAX_RECEIV_CF(ANN_R,42370,42735,,,,,"D=1")&lt;/Q&gt;&lt;R&gt;0&lt;/R&gt;&lt;C&gt;0&lt;/C&gt;&lt;/FQL&gt;&lt;FQL&gt;&lt;Q&gt;IT0005239360^FF_TAX_REFUND(ANN_R,42370,42735,,,,,"D=1")&lt;/Q&gt;&lt;R&gt;0&lt;/R&gt;&lt;C&gt;0&lt;/C&gt;&lt;/FQL&gt;&lt;FQL&gt;&lt;Q&gt;NL0000009165^FF_INC_TAX_RECEIV_CF(ANN_R,42370,42735,,,,,"D=1")&lt;/Q&gt;&lt;R&gt;0&lt;/R&gt;&lt;C&gt;0&lt;/C&gt;&lt;/FQL&gt;&lt;FQL&gt;&lt;Q&gt;CH0012138530^FF_TAX_REFUND(ANN_R,42370,42735,,,,,"D=1")&lt;/Q&gt;&lt;R&gt;0&lt;/R&gt;&lt;C&gt;0&lt;/C&gt;&lt;/FQL&gt;&lt;FQL&gt;&lt;Q&gt;SE0012673267^FF_INC_TAX_RECEIV_CF(ANN_R,42370,42735,,,,,"D=1")&lt;/Q&gt;&lt;R&gt;0&lt;/R&gt;&lt;C&gt;0&lt;/C&gt;&lt;/FQL&gt;&lt;FQL&gt;&lt;Q&gt;NL0000009165^FF_TAX_REFUND(ANN_R,42370,42735,,,,,"D=1")&lt;/Q&gt;&lt;R&gt;0&lt;/R&gt;&lt;C&gt;0&lt;/C&gt;&lt;/FQL&gt;&lt;FQL&gt;&lt;Q&gt;FR0010307819^FF_INC_TAX_RECEIV_CF(ANN_R,42370,42735,,,,,"D=1")&lt;/Q&gt;&lt;R&gt;0&lt;/R&gt;&lt;C&gt;0&lt;/C&gt;&lt;/FQL&gt;&lt;FQL&gt;&lt;Q&gt;SE0012673267^FF_TAX_REFUND(ANN_R,42370,42735,,,,,"D=1")&lt;/Q&gt;&lt;R&gt;0&lt;/R&gt;&lt;C&gt;0&lt;/C&gt;&lt;/FQL&gt;&lt;FQL&gt;&lt;Q&gt;NL0000226223^FF_INC_TAX_RECEIV_CF(ANN_R,42370,42735,,,,,"D=1")&lt;/Q&gt;&lt;R&gt;0&lt;/R&gt;&lt;C&gt;0&lt;/C&gt;&lt;/FQL&gt;&lt;FQL&gt;&lt;Q&gt;FR0010307819^FF_TAX_REFUND(ANN_R,42370,42735,,,,,"D=1")&lt;/Q&gt;&lt;R&gt;0&lt;/R&gt;&lt;C&gt;0&lt;/C&gt;&lt;/FQL&gt;&lt;FQL&gt;&lt;Q&gt;FR0000133308^FF_INC_TAX_RECEIV_CF(ANN_R,42370,42735,,,,,"D=1")&lt;/Q&gt;&lt;R&gt;0&lt;/R&gt;&lt;C&gt;0&lt;/C&gt;&lt;/FQL&gt;&lt;FQL&gt;&lt;Q&gt;NL0000226223^FF_TAX_REFUND(ANN_R,42370,42735,,,,,"D=1")&lt;/Q&gt;&lt;R&gt;0&lt;/R&gt;&lt;C&gt;0&lt;/C&gt;&lt;/FQL&gt;&lt;FQL&gt;&lt;Q&gt;NL0011585146^FF_INC_TAX_RECEIV_CF(ANN_R,42370,42735,,,,,"D=1")&lt;/Q&gt;&lt;R&gt;0&lt;/R&gt;&lt;C&gt;0&lt;/C&gt;&lt;/FQL&gt;&lt;FQL&gt;&lt;Q&gt;FR0000133308^FF_TAX_REFUND(ANN_R,42370,42735,,,,,"D=1")&lt;/Q&gt;&lt;R&gt;0&lt;/R&gt;&lt;C&gt;0&lt;/C&gt;&lt;/FQL&gt;&lt;FQL&gt;&lt;Q&gt;IT0000062072^FF_INC_TAX_RECEIV_CF(ANN_R,42370,42735,,,,,"D=1")&lt;/Q&gt;&lt;R&gt;0&lt;/R&gt;&lt;C&gt;0&lt;/C&gt;&lt;/FQL&gt;&lt;FQL&gt;&lt;Q&gt;NL0011585146^FF_TAX_REFUND(ANN_R,42370,42735,,,,,"D=1")&lt;/Q&gt;&lt;R&gt;0&lt;/R&gt;&lt;C&gt;0&lt;/C&gt;&lt;/FQL&gt;&lt;FQL&gt;&lt;Q&gt;SE0000103699^FF_INC_TAX_RECEIV_CF(ANN_R,42370,42735,,,,,"D=1")&lt;/Q&gt;&lt;R&gt;0&lt;/R&gt;&lt;C&gt;0&lt;/C&gt;&lt;/FQL&gt;&lt;FQL&gt;&lt;Q&gt;IT0000062072^FF_TAX_REFUND(ANN_R,42370,42735,,,,,"D=1")&lt;/Q&gt;&lt;R&gt;0&lt;/R&gt;&lt;C&gt;0&lt;/C&gt;&lt;/FQL&gt;&lt;FQL&gt;&lt;Q&gt;FR0000121261^FF_INC_TAX_RECEIV_CF(ANN_R,42370,42735,,,,,"D=1")&lt;/Q&gt;&lt;R&gt;0&lt;/R&gt;&lt;C&gt;0&lt;/C&gt;&lt;/FQL&gt;&lt;FQL&gt;&lt;Q&gt;SE0000103699^FF_TAX_REFUND(ANN_R,42370,42735,,,,,"D=1")&lt;/Q&gt;&lt;R&gt;0&lt;/R&gt;&lt;C&gt;0&lt;/C&gt;&lt;/FQL&gt;&lt;FQL&gt;&lt;Q&gt;FR0000127771^FF_INC_TAX_RECEIV_CF(ANN_R,42370,42735,,,,,"D=1")&lt;/Q&gt;&lt;R&gt;0&lt;/R&gt;&lt;C&gt;0&lt;/C&gt;&lt;/FQL&gt;&lt;FQL&gt;&lt;Q&gt;FR0000121261^FF_TAX_REFUND(ANN_R,42370,42735,,,,,"D=1")&lt;/Q&gt;&lt;R&gt;0&lt;/R&gt;&lt;C&gt;0&lt;/C&gt;&lt;/FQL&gt;&lt;FQL&gt;&lt;Q&gt;FR0000125338^FF_INC_TAX_RECEIV_CF(ANN_R,42370,42735,,,,,"D=1")&lt;/Q&gt;&lt;R&gt;0&lt;/R&gt;&lt;C&gt;0&lt;/C&gt;&lt;/FQL&gt;&lt;FQL&gt;&lt;Q&gt;FR0000127771^FF_TAX_REFUND(ANN_R,42370,42735,,,,,"D=1")&lt;/Q&gt;&lt;R&gt;0&lt;/R&gt;&lt;C&gt;0&lt;/C&gt;&lt;/FQL&gt;&lt;FQL&gt;&lt;Q&gt;SE0000667891^FF_INC_TAX_RECEIV_CF(ANN_R,42370,42735,,,,,"D=1")&lt;/Q&gt;&lt;R&gt;0&lt;/R&gt;&lt;C&gt;0&lt;/C&gt;&lt;/FQL&gt;&lt;FQL&gt;&lt;Q&gt;FR0000125338^FF_TAX_REFUND(ANN_R,42370,42735,,,,,"D=1")&lt;/Q&gt;&lt;R&gt;0&lt;/R&gt;&lt;C&gt;0&lt;/C&gt;&lt;/FQL&gt;&lt;FQL&gt;&lt;Q&gt;FR0000130650^FF_INC_TAX_RECEIV_CF(ANN_R,42370,42735,,,,,"D=1")&lt;/Q&gt;&lt;R&gt;0&lt;/R&gt;&lt;C&gt;0&lt;/C&gt;&lt;/FQL&gt;&lt;FQL&gt;&lt;Q&gt;SE0000667891^FF_TAX_REFUND(ANN_R,42370,42735,,,,,"D=1")&lt;/Q&gt;&lt;R&gt;0&lt;/R&gt;&lt;C&gt;0&lt;/C&gt;&lt;/FQL&gt;&lt;FQL&gt;&lt;Q&gt;CH0012214059^FF_INC_TAX_RECEIV_CF(ANN_R,42370,42735,,,,,"D=1")&lt;/Q&gt;&lt;R&gt;0&lt;/R&gt;&lt;C&gt;0&lt;/C&gt;&lt;/FQL&gt;&lt;FQL&gt;&lt;Q&gt;FR0000130650^FF_TAX_REFUND(ANN_R,42370,42735,,,,,"D=1")&lt;/Q&gt;&lt;R&gt;0&lt;/R&gt;&lt;C&gt;0&lt;/C&gt;&lt;/FQL&gt;&lt;FQL&gt;&lt;Q&gt;DE0005810055^FF_INC_TAX_RECEIV_CF(ANN_R,42370,42735,,,,,"D=1")&lt;/Q&gt;&lt;R&gt;0&lt;/R&gt;&lt;C&gt;0&lt;/C&gt;&lt;/FQL&gt;&lt;FQL&gt;&lt;Q&gt;CH0012214059^FF_TAX_REFUND(ANN_R,42370,42735,,,,,"D=1")&lt;/Q&gt;&lt;R&gt;0&lt;/R&gt;&lt;C&gt;0&lt;/C&gt;&lt;/FQL&gt;&lt;FQL&gt;&lt;Q&gt;ES0109067019^FF_INC_TAX_RECEIV_CF(ANN_R,42370,42735,,,,,"D=1")&lt;/Q&gt;&lt;R&gt;0&lt;/R&gt;&lt;C&gt;0&lt;/C&gt;&lt;/FQL&gt;&lt;FQL&gt;&lt;Q&gt;DE0005810055^FF_TAX_REFUND(ANN_R,42370,42735,,,,,"D=1")&lt;/Q&gt;&lt;R&gt;0&lt;/R&gt;&lt;C&gt;0&lt;/C&gt;&lt;/FQL&gt;&lt;FQL&gt;&lt;Q&gt;DE0005190003^FF_INC_TAX_RECEIV_CF(ANN_R,42370,42735,,,,,"D=1")&lt;/Q&gt;&lt;R&gt;0&lt;/R&gt;&lt;C&gt;0&lt;/C&gt;&lt;/FQL&gt;&lt;FQL&gt;&lt;Q&gt;ES0109067019^FF_TAX_REFUND(ANN_R,42370,42735,,,,,"D=1")&lt;/Q&gt;&lt;R&gt;0&lt;/R&gt;&lt;C&gt;0&lt;/C&gt;&lt;/FQL&gt;&lt;FQL&gt;&lt;Q&gt;FI4000297767^FF_INC_TAX_RECEIV_CF(ANN_R,42370,42735,,,,,"D=1")&lt;/Q&gt;&lt;R&gt;0&lt;/R&gt;&lt;C&gt;0&lt;/C&gt;&lt;/FQL&gt;&lt;FQL&gt;&lt;Q&gt;DE0005190003^FF_TAX_REFUND(ANN_R,42370,42735,,,,,"D=1")&lt;/Q&gt;&lt;R&gt;0&lt;/R&gt;&lt;C&gt;0&lt;/C&gt;&lt;/FQL&gt;&lt;FQL&gt;&lt;Q&gt;DE000A1ML7J1^FF_INC_TAX_RECEIV_CF(ANN_R,42370,42735,,,,,"D=1")&lt;/Q&gt;&lt;R&gt;0&lt;/R&gt;&lt;C&gt;0&lt;/C&gt;&lt;/FQL&gt;&lt;FQL&gt;&lt;Q&gt;FI4000297767^FF_TAX_REFUND(ANN_R,42370,42735,,,,,"D=1")&lt;/Q&gt;&lt;R&gt;0&lt;/R&gt;&lt;C&gt;0&lt;/C&gt;&lt;/FQL&gt;&lt;FQL&gt;&lt;Q&gt;CH0432492467^FF_INC_TAX_RECEIV_CF(ANN_R,42370,42735,,,,,"D=1")&lt;/Q&gt;&lt;R&gt;0&lt;/R&gt;&lt;C&gt;0&lt;/C&gt;&lt;/FQL&gt;&lt;FQL&gt;&lt;Q&gt;DE000A1ML7J1^FF_TAX_REFUND(ANN_R,42370,42735,,,,,"D=1")&lt;/Q&gt;&lt;R&gt;0&lt;/R&gt;&lt;C&gt;0&lt;/C&gt;&lt;/FQL&gt;&lt;FQL&gt;&lt;Q&gt;SE0000107419^FF_INC_TAX_RECEIV_CF(ANN_R,42370,42735,,,,,"D=1")&lt;/Q&gt;&lt;R&gt;0&lt;/R&gt;&lt;C&gt;0&lt;/C&gt;&lt;/FQL&gt;&lt;FQL&gt;&lt;Q&gt;CH0432492467^FF_TAX_REFUND(ANN_R,42370,42735,,,,,"D=1")&lt;/Q&gt;&lt;R&gt;0&lt;/R&gt;&lt;C&gt;0&lt;/C&gt;&lt;/FQL&gt;&lt;FQL&gt;&lt;Q&gt;ES0148396007^FF_INC_TAX_RECEIV_CF(ANN_R,42370,42735,,,,,"D=1")&lt;/Q&gt;&lt;R&gt;0&lt;/R&gt;&lt;C&gt;0&lt;/C&gt;&lt;/FQL&gt;&lt;FQL&gt;&lt;Q&gt;SE0000107419^FF_TAX_REFUND(ANN_R,42370,42735,,,,,"D=1")&lt;/Q&gt;&lt;R&gt;0&lt;/R&gt;&lt;C&gt;0&lt;/C&gt;&lt;/FQL&gt;&lt;FQL&gt;&lt;Q&gt;NL00150001Q9^FF_INC_TAX_RECEIV_CF(ANN_R,42370,42735,,,,,"D=1")&lt;/Q&gt;&lt;R&gt;0&lt;/R&gt;&lt;C&gt;0&lt;/C&gt;&lt;/FQL&gt;&lt;FQL&gt;&lt;Q&gt;ES0148396007^FF_TAX_REFUND(ANN_R,42370,42735,,,,,"D=1")&lt;/Q&gt;&lt;R&gt;0&lt;/R&gt;&lt;C&gt;0&lt;/C&gt;&lt;/FQL&gt;&lt;FQL&gt;&lt;Q&gt;FR0000120693^FF_INC_TAX_RECEIV_CF(ANN_R,42370,42735,,,,,"D=1")&lt;/Q&gt;&lt;R&gt;0&lt;/R&gt;&lt;C&gt;0&lt;/C&gt;&lt;/FQL&gt;&lt;FQL&gt;&lt;Q&gt;NL00150001Q9^FF_TAX_REFUND(ANN_R,42370,42735,,,,,"D=1")&lt;/Q&gt;&lt;R&gt;0&lt;/R&gt;&lt;C&gt;0&lt;/C&gt;&lt;/FQL&gt;&lt;FQL&gt;&lt;Q&gt;FR0000052292^FF_INC_TAX_RECEIV_CF(ANN_R,42370,42735,,,,,"D=1")&lt;/Q&gt;&lt;R&gt;0&lt;/R&gt;&lt;C&gt;0&lt;/C&gt;&lt;/FQL&gt;&lt;FQL&gt;&lt;Q&gt;FR0000120693^FF_TAX_REFUND(ANN_R,42370,42735,,,,,"D=1")&lt;/Q&gt;&lt;R&gt;0&lt;/R&gt;&lt;C&gt;0&lt;/C&gt;&lt;/FQL&gt;&lt;FQL&gt;&lt;Q&gt;SE0011166610^FF_INC_TAX_RECEIV_CF(ANN_R,42370,42735,,,,,"D=1")&lt;/Q&gt;&lt;R&gt;0&lt;/R&gt;&lt;C&gt;0&lt;/C&gt;&lt;/FQL&gt;&lt;FQL&gt;&lt;Q&gt;FR0000052292^FF_TAX_REFUND(ANN_R,42370,42735,,,,,"D=1")&lt;/Q&gt;&lt;R&gt;0&lt;/R&gt;&lt;C&gt;0&lt;/C&gt;&lt;/FQL&gt;&lt;FQL&gt;&lt;Q&gt;SE0000115446^FF_INC_TAX_RECEIV_CF(ANN_R,42370,42735,,,,,"D=1")&lt;/Q&gt;&lt;R&gt;0&lt;/R&gt;&lt;C&gt;0&lt;/C&gt;&lt;/FQL&gt;&lt;FQL&gt;&lt;Q&gt;SE0011166610^FF_TAX_REFUND(ANN_R,42370,42735,,,,,"D=1")&lt;/Q&gt;&lt;R&gt;0&lt;/R&gt;&lt;C&gt;0&lt;/C&gt;&lt;/FQL&gt;&lt;FQL&gt;&lt;Q&gt;SE0000108656^FF_INC_TAX_RECEIV_CF(ANN_R,42370,42735,,,,,"D=1")&lt;/Q&gt;&lt;R&gt;0&lt;/R&gt;&lt;C&gt;0&lt;/C&gt;&lt;/FQL&gt;&lt;FQL&gt;&lt;Q&gt;SE0000115446^FF_TAX_REFUND(ANN_R,42370,42735,,,,,"D=1")&lt;/Q&gt;&lt;R&gt;0&lt;/R&gt;&lt;C&gt;0&lt;/C&gt;&lt;/FQL&gt;&lt;FQL&gt;&lt;Q&gt;DK0010268606^FF_INC_TAX_RECEIV_CF(ANN_R,42370,42735,,,,,"D=1")&lt;/Q&gt;&lt;R&gt;0&lt;/R&gt;&lt;C&gt;0&lt;/C&gt;&lt;/FQL&gt;&lt;FQL&gt;&lt;Q&gt;SE0000108656^FF_TAX_REFUND(ANN_R,42370,42735,,,,,"D=1")&lt;/Q&gt;&lt;R&gt;0&lt;/R&gt;&lt;C&gt;0&lt;/C&gt;&lt;/FQL&gt;&lt;FQL&gt;&lt;Q&gt;FR0000120644^FF_INC_TAX_RECEIV_CF(ANN_R,42370,42735,,,,,"D=1")&lt;/Q&gt;&lt;R&gt;0&lt;/R&gt;&lt;C&gt;0&lt;/C&gt;&lt;/FQL&gt;&lt;FQL&gt;&lt;Q&gt;DK0010268606^FF_TAX_REFUND(ANN_R,42370,42735,,,,,"D=1")&lt;/Q&gt;&lt;R&gt;0&lt;/R&gt;&lt;C&gt;0&lt;/C&gt;&lt;/FQL&gt;&lt;FQL&gt;&lt;Q&gt;IT0000072618^FF_INC_TAX_RECEIV_CF(ANN_R,42370,42735,,,,,"D=1")&lt;/Q&gt;&lt;R&gt;0&lt;/R&gt;&lt;C&gt;0&lt;/C&gt;&lt;/FQL&gt;&lt;FQL&gt;&lt;Q&gt;FR0000120644^FF_TAX_REFUND(ANN_R,42370,42735,,,,,"D=1")&lt;/Q&gt;&lt;R&gt;0&lt;/R&gt;&lt;C&gt;0&lt;/C&gt;&lt;/FQL&gt;&lt;FQL&gt;&lt;Q&gt;NL0013654783^FF_INC_TAX_RECEIV_CF(ANN_R,42370,42735,,,,,"D=1")&lt;/Q&gt;&lt;R&gt;0&lt;/R&gt;&lt;C&gt;0&lt;/C&gt;&lt;/FQL&gt;&lt;FQL&gt;&lt;Q&gt;IT0000072618^FF_TAX_REFUND(ANN_R,42370,42735,,,,,"D=1")&lt;/Q&gt;&lt;R&gt;0&lt;/R&gt;&lt;C&gt;0&lt;/C&gt;&lt;/FQL&gt;&lt;FQL&gt;&lt;Q&gt;CH0210483332^FF_INC_TAX_RECEIV_CF(ANN_R,42370,42735,,,,,"D=1")&lt;/Q&gt;&lt;R&gt;0&lt;/R&gt;&lt;C&gt;0&lt;/C&gt;&lt;/FQL&gt;&lt;FQL&gt;&lt;Q&gt;NL0013654783^FF_TAX_REFUND(ANN_R,42370,42735,,,,,"D=1")&lt;/Q&gt;&lt;R&gt;0&lt;/R&gt;&lt;C&gt;0&lt;/C&gt;&lt;/FQL&gt;&lt;FQL&gt;&lt;Q&gt;FR0000121485^FF_INC_TAX_RECEIV_CF(ANN_R,42370,42735,,,,,"D=1")&lt;/Q&gt;&lt;R&gt;0&lt;/R&gt;&lt;C&gt;0&lt;/C&gt;&lt;/FQL&gt;&lt;FQL&gt;&lt;Q&gt;CH0210483332^FF_TAX_REFUND(ANN_R,42370,42735,,,,,"D=1")&lt;/Q&gt;&lt;R&gt;0&lt;/R&gt;&lt;C&gt;0&lt;/C&gt;&lt;/FQL&gt;&lt;FQL&gt;&lt;Q&gt;DE0007664039^FF_INC_TAX_RECEIV_CF(ANN_R,42370,42735,,,,,"D=1")&lt;/Q&gt;&lt;R&gt;0&lt;/R&gt;&lt;C&gt;0&lt;/C&gt;&lt;/FQL&gt;&lt;FQL&gt;&lt;Q&gt;FR0000121485^FF_TAX_REFUND(ANN_R,42370,42735,,,,,"D=1")&lt;/Q&gt;&lt;R&gt;0&lt;/R&gt;&lt;C&gt;0&lt;/C&gt;&lt;/FQL&gt;&lt;FQL&gt;&lt;Q&gt;FR0000073272^FF_INC_TAX_RECEIV_CF(ANN_R,42370,42735,,,,,"D=1")&lt;/Q&gt;&lt;R&gt;0&lt;/R&gt;&lt;C&gt;0&lt;/C&gt;&lt;/FQL&gt;&lt;FQL&gt;&lt;Q&gt;DE0007664039^FF_TAX_REFUND(ANN_R,42370,42735,,,,,"D=1")&lt;/Q&gt;&lt;R&gt;0&lt;/R&gt;&lt;C&gt;0&lt;/C&gt;&lt;/FQL&gt;&lt;FQL&gt;&lt;Q&gt;NL0000009538^FF_INC_TAX_RECEIV_CF(ANN_R,42370,42735,,,,,"D=1")&lt;/Q&gt;&lt;R&gt;0&lt;/R&gt;&lt;C&gt;0&lt;/C&gt;&lt;/FQL&gt;&lt;FQL&gt;&lt;Q&gt;FR0000073272^FF_TAX_REFUND(ANN_R,42370,42735,,,,,"D=1")&lt;/Q&gt;&lt;R&gt;0&lt;/R&gt;&lt;C&gt;0&lt;/C&gt;&lt;/FQL&gt;&lt;FQL&gt;&lt;Q&gt;BE0974293251^FF_INC_TAX_RECEIV_CF(ANN_R,42370,42735,,,,,"D=1")&lt;/Q&gt;&lt;R&gt;0&lt;/R&gt;&lt;C&gt;0&lt;/C&gt;&lt;/FQL&gt;&lt;FQL&gt;&lt;Q&gt;NL0000009538^FF_TAX_REFUND(ANN_R,42370,42735,,,,,"D=1")&lt;/Q&gt;&lt;R&gt;0&lt;/R&gt;&lt;C&gt;0&lt;/C&gt;&lt;/FQL&gt;&lt;FQL&gt;&lt;Q&gt;DE0005552004^FF_INC_TAX_RECEIV_CF(ANN_R,42370,42735,,,,,"D=1")&lt;/Q&gt;&lt;R&gt;0&lt;/R&gt;&lt;C&gt;0&lt;/C&gt;&lt;/FQL&gt;&lt;FQL&gt;&lt;Q&gt;BE0974293251^FF_TAX_REFUND(ANN_R,42370,42735,,,,,"D=1")&lt;/Q&gt;&lt;R&gt;0&lt;/R&gt;&lt;C&gt;0&lt;/C&gt;&lt;/FQL&gt;&lt;FQL&gt;&lt;Q&gt;DE0006231004^FF_INC_TAX_RECEIV_CF(ANN_R,42370,42735,,,,,"D=1")&lt;/Q&gt;&lt;R&gt;0&lt;/R&gt;&lt;C&gt;0&lt;/C&gt;&lt;/FQL&gt;&lt;FQL&gt;&lt;Q&gt;DE0005552004^FF_TAX_REFUND(ANN_R,42370,42735,,,,,"D=1")&lt;/Q&gt;&lt;R&gt;0&lt;/R&gt;&lt;C&gt;0&lt;/C&gt;&lt;/FQL&gt;&lt;FQL&gt;&lt;Q&gt;DE000A1EWWW0^FF_INC_TAX_RECEIV_CF(ANN_R,42370,42735,,,,,"D=1")&lt;/Q&gt;&lt;R&gt;0&lt;/R&gt;&lt;C&gt;0&lt;/C&gt;&lt;/FQL&gt;&lt;FQL&gt;&lt;Q&gt;DE0006231004^FF_TAX_REFUND(ANN_R,42370,42735,,,,,"D=1")&lt;/Q&gt;&lt;R&gt;0&lt;/R&gt;&lt;C&gt;0&lt;/C&gt;&lt;/FQL&gt;&lt;FQL&gt;&lt;Q&gt;FR0000125486^FF_INC_TAX_RECEIV_CF(ANN_R,42370,42735,,,,,"D=1")&lt;/Q&gt;&lt;R&gt;0&lt;/R&gt;&lt;C&gt;0&lt;/C&gt;&lt;/FQL&gt;&lt;FQL&gt;&lt;Q&gt;DE000A1EWWW0^FF_TAX_REFUND(ANN_R,42370,42735,,,,,"D=1")&lt;/Q&gt;&lt;R&gt;0&lt;/R&gt;&lt;C&gt;0&lt;/C&gt;&lt;/FQL&gt;&lt;FQL&gt;&lt;Q&gt;DE000BAY0017^FF_INC_TAX_RECEIV_CF(ANN_R,42370,42735,,,,,"D=1")&lt;/Q&gt;&lt;R&gt;0&lt;/R&gt;&lt;C&gt;0&lt;/C&gt;&lt;/FQL&gt;&lt;FQL&gt;&lt;Q&gt;FR0000125486^FF_TAX_REFUND(ANN_R,42370,42735,,,,,"D=1")&lt;/Q&gt;&lt;R&gt;0&lt;/R&gt;&lt;C&gt;0&lt;/C&gt;&lt;/FQL&gt;&lt;FQL&gt;&lt;Q&gt;NL0012969182^FF_INC_TAX_RECEIV_CF(ANN_R,42370,42735,,,,,"D=1")&lt;/Q&gt;&lt;R&gt;0&lt;/R&gt;&lt;C&gt;0&lt;/C&gt;&lt;/FQL&gt;&lt;FQL&gt;&lt;Q&gt;DE000BAY0017^FF_TAX_REFUND(ANN_R,42370,42735,,,,,"D=1")&lt;/Q&gt;&lt;R&gt;0&lt;/R&gt;&lt;C&gt;0&lt;/C&gt;&lt;/FQL&gt;&lt;FQL&gt;&lt;Q&gt;DE0005557508^FF_INC_TAX_RECEIV_CF(ANN_R,42370,42735,,,,,"D=1")&lt;/Q&gt;&lt;R&gt;0&lt;/R&gt;&lt;C&gt;0&lt;/C&gt;&lt;/FQL&gt;&lt;FQL&gt;&lt;Q&gt;NL0012969182^FF_TAX_REFUND(ANN_R,42370,42735,,,,,"D=1")&lt;/Q&gt;&lt;R&gt;0&lt;/R&gt;&lt;C&gt;0&lt;/C&gt;&lt;/FQL&gt;&lt;FQL&gt;&lt;Q&gt;NL0000235190^FF_INC_TAX_RECEIV_CF(ANN_R,42370,42735,,,,,"D=1")&lt;/Q&gt;&lt;R&gt;0&lt;/R&gt;&lt;C&gt;0&lt;/C&gt;&lt;/FQL&gt;&lt;FQL&gt;&lt;Q&gt;DE0005557508^FF_TAX_REFUND(ANN_R,42370,42735,,,,,"D=1")&lt;/Q&gt;&lt;R&gt;0&lt;/R&gt;&lt;C&gt;0&lt;/C&gt;&lt;/FQL&gt;&lt;FQL&gt;&lt;Q&gt;DE0007100000^FF_INC_TAX_RECEIV_CF(ANN_R,42370,42735,,,,,"D=1")&lt;/Q&gt;&lt;R&gt;0&lt;/R&gt;&lt;C&gt;0&lt;/C&gt;&lt;/FQL&gt;&lt;FQL&gt;&lt;Q&gt;NL0000235190^FF_TAX_REFUND(ANN_R,42370,42735,,,,,"D=1")&lt;/Q&gt;&lt;R&gt;0&lt;/R&gt;&lt;C&gt;0&lt;/C&gt;&lt;/FQL&gt;&lt;FQL&gt;&lt;Q&gt;FR0000120073^FF_INC_TAX_RECEIV_CF(ANN_R,42370,42735,,,,,"D=1")&lt;/Q&gt;&lt;R&gt;0&lt;/R&gt;&lt;C&gt;0&lt;/C&gt;&lt;/FQL&gt;&lt;FQL&gt;&lt;Q&gt;DE0007100000^FF_TAX_REFUND(ANN_R,42370,42735,,,,,"D=1")&lt;/Q&gt;&lt;R&gt;0&lt;/R&gt;&lt;C&gt;0&lt;/C&gt;&lt;/FQL&gt;&lt;FQL&gt;&lt;Q&gt;FR0000120321^FF_INC_TAX_RECEIV_CF(ANN_R,42370,42735,,,,,"D=1")&lt;/Q&gt;&lt;R&gt;0&lt;/R&gt;&lt;C&gt;0&lt;/C&gt;&lt;/FQL&gt;&lt;FQL&gt;&lt;Q&gt;FR0000120073^FF_TAX_REFUND(ANN_R,42370,42735,,,,,"D=1")&lt;/Q&gt;&lt;R&gt;0&lt;/R&gt;&lt;C&gt;0&lt;/C&gt;&lt;/FQL&gt;&lt;FQL&gt;&lt;Q&gt;DE0008404005^FF_INC_TAX_RECEIV_CF(ANN_R,42370,42735,,,,,"D=1")&lt;/Q&gt;&lt;R&gt;0&lt;/R&gt;&lt;C&gt;0&lt;/C&gt;&lt;/FQL&gt;&lt;FQL&gt;&lt;Q&gt;FR0000120321^FF_TAX_REFUND(ANN_R,42370,42735,,,,,"D=1")&lt;/Q&gt;&lt;R&gt;0&lt;/R&gt;&lt;C&gt;0&lt;/C&gt;&lt;/FQL&gt;&lt;FQL&gt;&lt;Q&gt;DE0007164600^FF_INC_TAX_RECEIV_CF(ANN_R,42370,42735,,,,,"D=1")&lt;/Q&gt;&lt;R&gt;0&lt;/R&gt;&lt;C&gt;0&lt;/C&gt;&lt;/FQL&gt;&lt;FQL&gt;&lt;Q&gt;DE0008404005^FF_TAX_REFUND(ANN_R,42370,42735,,,,,"D=1")&lt;/Q&gt;&lt;R&gt;0&lt;/R&gt;&lt;C&gt;0&lt;/C&gt;&lt;/FQL&gt;&lt;FQL&gt;&lt;Q&gt;CH0012032048^FF_INC_TAX_RECEIV_CF(ANN_R,42370,42735,,,,,"D=1")&lt;/Q&gt;&lt;R&gt;0&lt;/R&gt;&lt;C&gt;0&lt;/C&gt;&lt;/FQL&gt;&lt;FQL&gt;&lt;Q&gt;DE0007164600^FF_TAX_REFUND(ANN_R,42370,42735,,,,,"D=1")&lt;/Q&gt;&lt;R&gt;0&lt;/R&gt;&lt;C&gt;0&lt;/C&gt;&lt;/FQL&gt;&lt;FQL&gt;&lt;Q&gt;US0995021062^FF_INC_TAX_RECEIV_CF(ANN_R,42370,42735,,,,,"D=1")&lt;/Q&gt;&lt;R&gt;0&lt;/R&gt;&lt;C&gt;0&lt;/C&gt;&lt;/FQL&gt;&lt;FQL&gt;&lt;Q&gt;CH0012032048^FF_TAX_REFUND(ANN_R,42370,42735,,,,,"D=1")&lt;/Q&gt;&lt;R&gt;0&lt;/R&gt;&lt;C&gt;0&lt;/C&gt;&lt;/FQL&gt;&lt;FQL&gt;&lt;Q&gt;US5132721045^FF_INC_TAX_RECEIV_CF(ANN_R,42370,42735,,,,,"D=1")&lt;/Q&gt;&lt;R&gt;0&lt;/R&gt;&lt;C&gt;0&lt;/C&gt;&lt;/FQL&gt;&lt;FQL&gt;&lt;Q&gt;US0995021062^FF_TAX_REFUND(ANN_R,42370,42735,,,,,"D=1")&lt;/Q&gt;&lt;R&gt;0&lt;/R&gt;&lt;C&gt;0&lt;/C&gt;&lt;/FQL&gt;&lt;FQL&gt;&lt;Q&gt;US6700024010^FF_INC_TAX_RECEIV_CF(ANN_R,42370,42735,,,,,"D=1")&lt;/Q&gt;&lt;R&gt;0&lt;/R&gt;&lt;C&gt;0&lt;/C&gt;&lt;/FQL&gt;&lt;FQL&gt;&lt;Q&gt;US5132721045^FF_TAX_REFUND(ANN_R,42370,42735,,,,,"D=1")&lt;/Q&gt;&lt;R&gt;0&lt;/R&gt;&lt;C&gt;0&lt;/C&gt;&lt;/FQL&gt;&lt;FQL&gt;&lt;Q&gt;US4180561072^FF_INC_TAX_RECEIV_CF(ANN_R,42370,42735,,,,,"D=1")&lt;/Q&gt;&lt;R&gt;0&lt;/R&gt;&lt;C&gt;0&lt;/C&gt;&lt;/FQL&gt;&lt;FQL&gt;&lt;Q&gt;US6700024010^FF_TAX_REFUND(ANN_R,42370,42735,,,,,"D=1")&lt;/Q&gt;&lt;R&gt;0&lt;/R&gt;&lt;C&gt;0&lt;/C&gt;&lt;/FQL&gt;&lt;FQL&gt;&lt;Q&gt;JE00BYSS4X48^FF_INC_TAX_RECEIV_CF(ANN_R,42370,42735,,,,,"D=1")&lt;/Q&gt;&lt;R&gt;0&lt;/R&gt;&lt;C&gt;0&lt;/C&gt;&lt;/FQL&gt;&lt;FQL&gt;&lt;Q&gt;US4180561072^FF_TAX_REFUND(ANN_R,42370,42735,,,,,"D=1")&lt;/Q&gt;&lt;R&gt;0&lt;/R&gt;&lt;C&gt;0&lt;/C&gt;&lt;/FQL&gt;&lt;FQL&gt;&lt;Q&gt;US00751Y1064^FF_INC_TAX_RECEIV_CF(ANN_R,42370,42735,,,,,"D=1")&lt;/Q&gt;&lt;R&gt;0&lt;/R&gt;&lt;C&gt;0&lt;/C&gt;&lt;/FQL&gt;&lt;FQL&gt;&lt;Q&gt;JE00BYSS4X48^FF_TAX_REFUND(ANN_R,42370,42735,,,,,"D=1")&lt;/Q&gt;&lt;R&gt;0&lt;/R&gt;&lt;C&gt;0&lt;/C&gt;&lt;/FQL&gt;&lt;FQL&gt;&lt;Q&gt;US5018892084^FF_INC_TAX_RECEIV_CF(ANN_R,42370,42735,,,,,"D=1")&lt;/Q&gt;&lt;R&gt;0&lt;/R&gt;&lt;C&gt;0&lt;/C&gt;&lt;/FQL&gt;&lt;FQL&gt;&lt;Q&gt;US00751Y1064^FF_TAX_REFUND(ANN_R,42370,42735,,,,,"D=1")&lt;/Q&gt;&lt;R&gt;0&lt;/R&gt;&lt;C&gt;0&lt;/C&gt;&lt;/FQL&gt;&lt;FQL&gt;&lt;Q&gt;US12541W2098^FF_INC_TAX_RECEIV_CF(ANN_R,42370,42735,,,,,"D=1")&lt;/Q&gt;&lt;R&gt;0&lt;/R&gt;&lt;C&gt;0&lt;/C&gt;&lt;/FQL&gt;&lt;FQL&gt;&lt;Q&gt;US5018892084^FF_TAX_REFUND(ANN_R,42370,42735,,,,,"D=1")&lt;/Q&gt;&lt;R&gt;0&lt;/R&gt;&lt;C&gt;0&lt;/C&gt;&lt;/FQL&gt;&lt;FQL&gt;&lt;Q&gt;US3802371076^FF_INC_TAX_RECEIV_CF(ANN_R,42370,42735,,,,,"D=1")&lt;/Q&gt;&lt;R&gt;0&lt;/R&gt;&lt;C&gt;0&lt;/C&gt;&lt;/FQL&gt;&lt;FQL&gt;&lt;Q&gt;US12541W2098^FF_TAX_REFUND(ANN_R,42370,42735,,,,,"D=1")&lt;/Q&gt;&lt;R&gt;0&lt;/R&gt;&lt;C&gt;0&lt;/C&gt;&lt;/FQL&gt;&lt;FQL&gt;&lt;Q&gt;US5502411037^FF_INC_TAX_RECEIV_CF(ANN_R,42370,42735,,,,,"D=1")&lt;/Q&gt;&lt;R&gt;0&lt;/R&gt;&lt;C&gt;0&lt;/C&gt;&lt;/FQL&gt;&lt;FQL&gt;&lt;Q&gt;US3802371076^FF_TAX_REFUND(ANN_R,42370,42735,,,,,"D=1")&lt;/Q&gt;&lt;R&gt;0&lt;/R&gt;&lt;C&gt;0&lt;/C&gt;&lt;/FQL&gt;&lt;FQL&gt;&lt;Q&gt;US4404521001^FF_INC_TAX_RECEIV_CF(ANN_R,42370,42735,,,,,"D=1")&lt;/Q&gt;&lt;R&gt;0&lt;/R&gt;&lt;C&gt;0&lt;/C&gt;&lt;/FQL&gt;&lt;FQL&gt;&lt;Q&gt;US5502411037^FF_TAX_REFUND(ANN_R,42370,42735,,,,,"D=1")&lt;/Q&gt;&lt;R&gt;0&lt;/R&gt;&lt;C&gt;0&lt;/C&gt;&lt;/FQL&gt;&lt;FQL&gt;&lt;Q&gt;US73278L1052^FF_INC_TAX_RECEIV_CF(ANN_R,42370,42735,,,,,"D=1")&lt;/Q&gt;&lt;R&gt;0&lt;/R&gt;&lt;C&gt;0&lt;/C&gt;&lt;/FQL&gt;&lt;FQL&gt;&lt;Q&gt;US4404521001^FF_TAX_REFUND(ANN_R,42370,42735,,,,,"D=1")&lt;/Q&gt;&lt;R&gt;0&lt;/R&gt;&lt;C&gt;0&lt;/C&gt;&lt;/FQL&gt;&lt;FQL&gt;&lt;Q&gt;US24906P1093^FF_INC_TAX_RECEIV_CF(ANN_R,42370,42735,,,,,"D=1")&lt;/Q&gt;&lt;R&gt;0&lt;/R&gt;&lt;C&gt;0&lt;/C&gt;&lt;/FQL&gt;&lt;FQL&gt;&lt;Q&gt;US73278L1052^FF_TAX_REFUND(ANN_R,42370,42735,,,,,"D=1")&lt;/Q&gt;&lt;R&gt;0&lt;/R&gt;&lt;C&gt;0&lt;/C&gt;&lt;/FQL&gt;&lt;FQL&gt;&lt;Q&gt;US7458671010^FF_INC_TAX_RECEIV_CF(ANN_R,42370,42735,,,,,"D=1")&lt;/Q&gt;&lt;R&gt;0&lt;/R&gt;&lt;C&gt;0&lt;/C&gt;&lt;/FQL&gt;&lt;FQL&gt;&lt;Q&gt;US24906P1093^FF_TAX_REFUND(ANN_R,42370,42735,,,,,"D=1")&lt;/Q&gt;&lt;R&gt;0&lt;/R&gt;&lt;C&gt;0&lt;/C&gt;&lt;/FQL&gt;&lt;FQL&gt;&lt;Q&gt;US8326964058^FF_INC_TAX_RECEIV_CF(ANN_R,42370,42735,,,,,"D=1")&lt;/Q&gt;&lt;R&gt;0&lt;/R&gt;&lt;C&gt;0&lt;/C&gt;&lt;/FQL&gt;&lt;FQL&gt;&lt;Q&gt;US7458671010^FF_TAX_REFUND(ANN_R,42370,42735,,,,,"D=1")&lt;/Q&gt;&lt;R&gt;0&lt;/R&gt;&lt;C&gt;0&lt;/C&gt;&lt;/FQL&gt;&lt;FQL&gt;&lt;Q&gt;US1011211018^FF_INC_TAX_RECEIV_CF(ANN_R,42370,42735,,,,,"D=1")&lt;/Q&gt;&lt;R&gt;0&lt;/R&gt;&lt;C&gt;0&lt;/C&gt;&lt;/FQL&gt;&lt;FQL&gt;&lt;Q&gt;US8326964058^FF_TAX_REFUND(ANN_R,42370,42735,,,,,"D=1")&lt;/Q&gt;&lt;R&gt;0&lt;/R&gt;&lt;C&gt;0&lt;/C&gt;&lt;/FQL&gt;&lt;FQL&gt;&lt;Q&gt;US8793601050^FF_INC_TAX_RECEIV_CF(ANN_R,42370,42735,,,,,"D=1")&lt;/Q&gt;&lt;R&gt;0&lt;/R&gt;&lt;C&gt;0&lt;/C&gt;&lt;/FQL&gt;&lt;FQL&gt;&lt;Q&gt;US1011211018^FF_TAX_REFUND(ANN_R,42370,42735,,,,,"D=1")&lt;/Q&gt;&lt;R&gt;0&lt;/R&gt;&lt;C&gt;0&lt;/C&gt;&lt;/FQL&gt;&lt;FQL&gt;&lt;Q&gt;US18915M1071^FF_INC_TAX_RECEIV_CF(ANN_R,42370,42735,,,,,"D=1")&lt;/Q&gt;&lt;R&gt;0&lt;/R&gt;&lt;C&gt;0&lt;/C&gt;&lt;/FQL&gt;&lt;FQL&gt;&lt;Q&gt;US8793601050^FF_TAX_REFUND(ANN_R,42370,42735,,,,,"D=1")&lt;/Q&gt;&lt;R&gt;0&lt;/R&gt;&lt;C&gt;0&lt;/C&gt;&lt;/FQL&gt;&lt;FQL&gt;&lt;Q&gt;US5745991068^FF_INC_TAX_RECEIV_CF(ANN_R,42370,42735,,,,,"D=1")&lt;/Q&gt;&lt;R&gt;0&lt;/R&gt;&lt;C&gt;0&lt;/C&gt;&lt;/FQL&gt;&lt;FQL&gt;&lt;Q&gt;US18915M1071^FF_TAX_REFUND(ANN_R,42370,42735,,,,,"D=1")&lt;/Q&gt;&lt;R&gt;0&lt;/R&gt;&lt;C&gt;0&lt;/C&gt;&lt;/FQL&gt;&lt;FQL&gt;&lt;Q&gt;US45167R1041^FF_INC_TAX_RECEIV_CF(ANN_R,42370,42735,,,,,"D=1")&lt;/Q&gt;&lt;R&gt;0&lt;/R&gt;&lt;C&gt;0&lt;/C&gt;&lt;/FQL&gt;&lt;FQL&gt;&lt;Q&gt;US5745991068^FF_TAX_REFUND(ANN_R,42370,42735,,,,,"D=1")&lt;/Q&gt;&lt;R&gt;0&lt;/R&gt;&lt;C&gt;0&lt;/C&gt;&lt;/FQL&gt;&lt;FQL&gt;&lt;Q&gt;US4461501045^FF_INC_TAX_RECEIV_CF(ANN_R,42370,42735,,,,,"D=1")&lt;/Q&gt;&lt;R&gt;0&lt;/R&gt;&lt;C&gt;0&lt;/C&gt;&lt;/FQL&gt;&lt;FQL&gt;&lt;Q&gt;US45167R1041^FF_TAX_REFUND(ANN_R,42370,42735,,,,,"D=1")&lt;/Q&gt;&lt;R&gt;0&lt;/R&gt;&lt;C&gt;0&lt;/C&gt;&lt;/FQL&gt;&lt;FQL&gt;&lt;Q&gt;US8666741041^FF_INC_TAX_RECEIV_CF(ANN_R,42370,42735,,,,,"D=1")&lt;/Q&gt;&lt;R&gt;0&lt;/R&gt;&lt;C&gt;0&lt;/C&gt;&lt;/FQL&gt;&lt;FQL&gt;&lt;Q&gt;US4461501045^FF_TAX_REFUND(ANN_R,42370,42735,,,,,"D=1")&lt;/Q&gt;&lt;R&gt;0&lt;/R&gt;&lt;C&gt;0&lt;/C&gt;&lt;/FQL&gt;&lt;FQL&gt;&lt;Q&gt;US64110D1046^FF_INC_TAX_RECEIV_CF(ANN_R,42370,42735,,,,,"D=1")&lt;/Q&gt;&lt;R&gt;0&lt;/R&gt;&lt;C&gt;0&lt;/C&gt;&lt;/FQL&gt;&lt;FQL&gt;&lt;Q&gt;US8666741041^FF_TAX_REFUND(ANN_R,42370,42735,,,,,"D=1")&lt;/Q&gt;&lt;R&gt;0&lt;/R&gt;&lt;C&gt;0&lt;/C&gt;&lt;/FQL&gt;&lt;FQL&gt;&lt;Q&gt;US3724601055^FF_INC_TAX_RECEIV_CF(ANN_R,42370,42735,,,,,"D=1")&lt;/Q&gt;&lt;R&gt;0&lt;/R&gt;&lt;C&gt;0&lt;/C&gt;&lt;/FQL&gt;&lt;FQL&gt;&lt;Q&gt;US64110D1046^FF_TAX_REFUND(ANN_R,42370,42735,,,,,"D=1")&lt;/Q&gt;&lt;R&gt;0&lt;/R&gt;&lt;C&gt;0&lt;/C&gt;&lt;/FQL&gt;&lt;FQL&gt;&lt;Q&gt;US6311031081^FF_INC_TAX_RECEIV_CF(ANN_R,42370,42735,,,,,"D=1")&lt;/Q&gt;&lt;R&gt;0&lt;/R&gt;&lt;C&gt;0&lt;/C&gt;&lt;/FQL&gt;&lt;FQL&gt;&lt;Q&gt;US3724601055^FF_TAX_REFUND(ANN_R,42370,42735,,,,,"D=1")&lt;/Q&gt;&lt;R&gt;0&lt;/R&gt;&lt;C&gt;0&lt;/C&gt;&lt;/FQL&gt;&lt;FQL&gt;&lt;Q&gt;US89400J1079^FF_INC_TAX_RECEIV_CF(ANN_R,42370,42735,,,,,"D=1")&lt;/Q&gt;&lt;R&gt;0&lt;/R&gt;&lt;C&gt;0&lt;/C&gt;&lt;/FQL&gt;&lt;FQL&gt;&lt;Q&gt;US6311031081^FF_TAX_REFUND(ANN_R,42370,42735,,,,,"D=1")&lt;/Q&gt;&lt;R&gt;0&lt;/R&gt;&lt;C&gt;0&lt;/C&gt;&lt;/FQL&gt;&lt;FQL&gt;&lt;Q&gt;US45784P1012^FF_INC_TAX_RECEIV_CF(ANN_R,42370,42735,,,,,"D=1")&lt;/Q&gt;&lt;R&gt;0&lt;/R&gt;&lt;C&gt;0&lt;/C&gt;&lt;/FQL&gt;&lt;FQL&gt;&lt;Q&gt;US89400J1079^FF_TAX_REFUND(ANN_R,42370,42735,,,,,"D=1")&lt;/Q&gt;&lt;R&gt;0&lt;/R&gt;&lt;C&gt;0&lt;/C&gt;&lt;/FQL&gt;&lt;FQL&gt;&lt;Q&gt;US92556V1061^FF_INC_TAX_RECEIV_CF(ANN_R,42370,42735,,,,,"D=1")&lt;/Q&gt;&lt;R&gt;0&lt;/R&gt;&lt;C&gt;0&lt;/C&gt;&lt;/FQL&gt;&lt;FQL&gt;&lt;Q&gt;US45784P1012^FF_TAX_REFUND(ANN_R,42370,42735,,,,,"D=1")&lt;/Q&gt;&lt;R&gt;0&lt;/R&gt;&lt;C&gt;0&lt;/C&gt;&lt;/FQL&gt;&lt;FQL&gt;&lt;Q&gt;US62944T1051^FF_INC_TAX_RECEIV_CF(ANN_R,42370,42735,,,,,"D=1")&lt;/Q&gt;&lt;R&gt;0&lt;/R&gt;&lt;C&gt;0&lt;/C&gt;&lt;/FQL&gt;&lt;FQL&gt;&lt;Q&gt;US92556V1061^FF_TAX_REFUND(ANN_R,42370,42735,,,,,"D=1")&lt;/Q&gt;&lt;R&gt;0&lt;/R&gt;&lt;C&gt;0&lt;/C&gt;&lt;/FQL&gt;&lt;FQL&gt;&lt;Q&gt;US29355A1079^FF_INC_TAX_RECEIV_CF(ANN_R,42370,42735,,,,,"D=1")&lt;/Q&gt;&lt;R&gt;0&lt;/R&gt;&lt;C&gt;0&lt;/C&gt;&lt;/FQL&gt;&lt;FQL&gt;&lt;Q&gt;US62944T1051^FF_TAX_REFUND(ANN_R,42370,42735,,,,,"D=1")&lt;/Q&gt;&lt;R&gt;0&lt;/R&gt;&lt;C&gt;0&lt;/C&gt;&lt;/FQL&gt;&lt;FQL&gt;&lt;Q&gt;US0404131064^FF_INC_TAX_RECEIV_CF(ANN_R,42370,42735,,,,,"D=1")&lt;/Q&gt;&lt;R&gt;0&lt;/R&gt;&lt;C&gt;0&lt;/C&gt;&lt;/FQL&gt;&lt;FQL&gt;&lt;Q&gt;US29355A1079^FF_TAX_REFUND(ANN_R,42370,42735,,,,,"D=1")&lt;/Q&gt;&lt;R&gt;0&lt;/R&gt;&lt;C&gt;0&lt;/C&gt;&lt;/FQL&gt;&lt;FQL&gt;&lt;Q&gt;US72919P2020^FF_INC_TAX_RECEIV_CF(ANN_R,42370,42735,,,,,"D=1")&lt;/Q&gt;&lt;R&gt;0&lt;/R&gt;&lt;C&gt;0&lt;/C&gt;&lt;/FQL&gt;&lt;FQL&gt;&lt;Q&gt;US0404131064^FF_TAX_REFUND(ANN_R,42370,42735,,,,,"D=1")&lt;/Q&gt;&lt;R&gt;0&lt;/R&gt;&lt;C&gt;0&lt;/C&gt;&lt;/FQL&gt;&lt;FQL&gt;&lt;Q&gt;US14149Y1082^FF_INC_TAX_RECEIV_CF(ANN_R,42370,42735,,,,,"D=1")&lt;/Q&gt;&lt;R&gt;0&lt;/R&gt;&lt;C&gt;0&lt;/C&gt;&lt;/FQL&gt;&lt;FQL&gt;&lt;Q&gt;US72919P2020^FF_TAX_REFUND(ANN_R,42370,42735,,,,,"D=1")&lt;/Q&gt;&lt;R&gt;0&lt;/R&gt;&lt;C&gt;0&lt;/C&gt;&lt;/FQL&gt;&lt;FQL&gt;&lt;Q&gt;US4364401012^FF_INC_TAX_RECEIV_CF(ANN_R,42370,42735,,,,,"D=1")&lt;/Q&gt;&lt;R&gt;0&lt;/R&gt;&lt;C&gt;0&lt;/C&gt;&lt;/FQL&gt;&lt;FQL&gt;&lt;Q&gt;US14149Y1082^FF_TAX_REFUND(ANN_R,42370,42735,,,,,"D=1")&lt;/Q&gt;&lt;R&gt;0&lt;/R&gt;&lt;C&gt;0&lt;/C&gt;&lt;/FQL&gt;&lt;FQL&gt;&lt;Q&gt;US42809H1077^FF_INC_TAX_RECEIV_CF(ANN_R,42370,42735,,,,,"D=1")&lt;/Q&gt;&lt;R&gt;0&lt;/R&gt;&lt;C&gt;0&lt;/C&gt;&lt;/FQL&gt;&lt;FQL&gt;&lt;Q&gt;US4364401012^FF_TAX_REFUND(ANN_R,42370,42735,,,,,"D=1")&lt;/Q&gt;&lt;R&gt;0&lt;/R&gt;&lt;C&gt;0&lt;/C&gt;&lt;/FQL&gt;&lt;FQL&gt;&lt;Q&gt;US55261F1049^</t>
        </r>
      </text>
    </comment>
    <comment ref="A108" authorId="0" shapeId="0" xr:uid="{1B0BACEA-D9EC-45D1-A539-9086B546A396}">
      <text>
        <r>
          <rPr>
            <b/>
            <sz val="9"/>
            <color indexed="81"/>
            <rFont val="Tahoma"/>
            <charset val="1"/>
          </rPr>
          <t>FF_INC_TAX_RECEIV_CF(ANN_R,42370,42735,,,,,"D=1")&lt;/Q&gt;&lt;R&gt;0&lt;/R&gt;&lt;C&gt;0&lt;/C&gt;&lt;/FQL&gt;&lt;FQL&gt;&lt;Q&gt;US42809H1077^FF_TAX_REFUND(ANN_R,42370,42735,,,,,"D=1")&lt;/Q&gt;&lt;R&gt;0&lt;/R&gt;&lt;C&gt;0&lt;/C&gt;&lt;/FQL&gt;&lt;FQL&gt;&lt;Q&gt;US4932671088^FF_INC_TAX_RECEIV_CF(ANN_R,42370,42735,,,,,"D=1")&lt;/Q&gt;&lt;R&gt;0&lt;/R&gt;&lt;C&gt;0&lt;/C&gt;&lt;/FQL&gt;&lt;FQL&gt;&lt;Q&gt;US55261F1049^FF_TAX_REFUND(ANN_R,42370,42735,,,,,"D=1")&lt;/Q&gt;&lt;R&gt;0&lt;/R&gt;&lt;C&gt;0&lt;/C&gt;&lt;/FQL&gt;&lt;FQL&gt;&lt;Q&gt;US92276F1003^FF_INC_TAX_RECEIV_CF(ANN_R,42370,42735,,,,,"D=1")&lt;/Q&gt;&lt;R&gt;0&lt;/R&gt;&lt;C&gt;0&lt;/C&gt;&lt;/FQL&gt;&lt;FQL&gt;&lt;Q&gt;US4932671088^FF_TAX_REFUND(ANN_R,42370,42735,,,,,"D=1")&lt;/Q&gt;&lt;R&gt;0&lt;/R&gt;&lt;C&gt;0&lt;/C&gt;&lt;/FQL&gt;&lt;FQL&gt;&lt;Q&gt;IE00BQPVQZ61^FF_INC_TAX_RECEIV_CF(ANN_R,42370,42735,,,,,"D=1")&lt;/Q&gt;&lt;R&gt;0&lt;/R&gt;&lt;C&gt;0&lt;/C&gt;&lt;/FQL&gt;&lt;FQL&gt;&lt;Q&gt;US92276F1003^FF_TAX_REFUND(ANN_R,42370,42735,,,,,"D=1")&lt;/Q&gt;&lt;R&gt;0&lt;/R&gt;&lt;C&gt;0&lt;/C&gt;&lt;/FQL&gt;&lt;FQL&gt;&lt;Q&gt;US8740541094^FF_INC_TAX_RECEIV_CF(ANN_R,42370,42735,,,,,"D=1")&lt;/Q&gt;&lt;R&gt;0&lt;/R&gt;&lt;C&gt;0&lt;/C&gt;&lt;/FQL&gt;&lt;FQL&gt;&lt;Q&gt;IE00BQPVQZ61^FF_TAX_REFUND(ANN_R,42370,42735,,,,,"D=1")&lt;/Q&gt;&lt;R&gt;0&lt;/R&gt;&lt;C&gt;0&lt;/C&gt;&lt;/FQL&gt;&lt;FQL&gt;&lt;Q&gt;US74736K1016^FF_INC_TAX_RECEIV_CF(ANN_R,42370,42735,,,,,"D=1")&lt;/Q&gt;&lt;R&gt;0&lt;/R&gt;&lt;C&gt;0&lt;/C&gt;&lt;/FQL&gt;&lt;FQL&gt;&lt;Q&gt;US8740541094^FF_TAX_REFUND(ANN_R,42370,42735,,,,,"D=1")&lt;/Q&gt;&lt;R&gt;0&lt;/R&gt;&lt;C&gt;0&lt;/C&gt;&lt;/FQL&gt;&lt;FQL&gt;&lt;Q&gt;US5732841060^FF_INC_TAX_RECEIV_CF(ANN_R,42370,42735,,,,,"D=1")&lt;/Q&gt;&lt;R&gt;0&lt;/R&gt;&lt;C&gt;0&lt;/C&gt;&lt;/FQL&gt;&lt;FQL&gt;&lt;Q&gt;US74736K1016^FF_TAX_REFUND(ANN_R,42370,42735,,,,,"D=1")&lt;/Q&gt;&lt;R&gt;0&lt;/R&gt;&lt;C&gt;0&lt;/C&gt;&lt;/FQL&gt;&lt;FQL&gt;&lt;Q&gt;US1156372096^FF_INC_TAX_RECEIV_CF(ANN_R,42370,42735,,,,,"D=1")&lt;/Q&gt;&lt;R&gt;0&lt;/R&gt;&lt;C&gt;0&lt;/C&gt;&lt;/FQL&gt;&lt;FQL&gt;&lt;Q&gt;US5732841060^FF_TAX_REFUND(ANN_R,42370,42735,,,,,"D=1")&lt;/Q&gt;&lt;R&gt;0&lt;/R&gt;&lt;C&gt;0&lt;/C&gt;&lt;/FQL&gt;&lt;FQL&gt;&lt;Q&gt;US87165B1035^FF_INC_TAX_RECEIV_CF(ANN_R,42370,42735,,,,,"D=1")&lt;/Q&gt;&lt;R&gt;0&lt;/R&gt;&lt;C&gt;0&lt;/C&gt;&lt;/FQL&gt;&lt;FQL&gt;&lt;Q&gt;US1156372096^FF_TAX_REFUND(ANN_R,42370,42735,,,,,"D=1")&lt;/Q&gt;&lt;R&gt;0&lt;/R&gt;&lt;C&gt;0&lt;/C&gt;&lt;/FQL&gt;&lt;FQL&gt;&lt;Q&gt;US30063P1057^FF_INC_TAX_RECEIV_CF(ANN_R,42370,42735,,,,,"D=1")&lt;/Q&gt;&lt;R&gt;0&lt;/R&gt;&lt;C&gt;0&lt;/C&gt;&lt;/FQL&gt;&lt;FQL&gt;&lt;Q&gt;US87165B1035^FF_TAX_REFUND(ANN_R,42370,42735,,,,,"D=1")&lt;/Q&gt;&lt;R&gt;0&lt;/R&gt;&lt;C&gt;0&lt;/C&gt;&lt;/FQL&gt;&lt;FQL&gt;&lt;Q&gt;US9291601097^FF_INC_TAX_RECEIV_CF(ANN_R,42370,42735,,,,,"D=1")&lt;/Q&gt;&lt;R&gt;0&lt;/R&gt;&lt;C&gt;0&lt;/C&gt;&lt;/FQL&gt;&lt;FQL&gt;&lt;Q&gt;US30063P1057^FF_TAX_REFUND(ANN_R,42370,42735,,,,,"D=1")&lt;/Q&gt;&lt;R&gt;0&lt;/R&gt;&lt;C&gt;0&lt;/C&gt;&lt;/FQL&gt;&lt;FQL&gt;&lt;Q&gt;US5303073051^FF_INC_TAX_RECEIV_CF(ANN_R,42370,42735,,,,,"D=1")&lt;/Q&gt;&lt;R&gt;0&lt;/R&gt;&lt;C&gt;0&lt;/C&gt;&lt;/FQL&gt;&lt;FQL&gt;&lt;Q&gt;US9291601097^FF_TAX_REFUND(ANN_R,42370,42735,,,,,"D=1")&lt;/Q&gt;&lt;R&gt;0&lt;/R&gt;&lt;C&gt;0&lt;/C&gt;&lt;/FQL&gt;&lt;FQL&gt;&lt;Q&gt;US0152711091^FF_INC_TAX_RECEIV_CF(ANN_R,42370,42735,,,,,"D=1")&lt;/Q&gt;&lt;R&gt;0&lt;/R&gt;&lt;C&gt;0&lt;/C&gt;&lt;/FQL&gt;&lt;FQL&gt;&lt;Q&gt;US5303073051^FF_TAX_REFUND(ANN_R,42370,42735,,,,,"D=1")&lt;/Q&gt;&lt;R&gt;0&lt;/R&gt;&lt;C&gt;0&lt;/C&gt;&lt;/FQL&gt;&lt;FQL&gt;&lt;Q&gt;US4165151048^FF_INC_TAX_RECEIV_CF(ANN_R,42370,42735,,,,,"D=1")&lt;/Q&gt;&lt;R&gt;0&lt;/R&gt;&lt;C&gt;0&lt;/C&gt;&lt;/FQL&gt;&lt;FQL&gt;&lt;Q&gt;US0152711091^FF_TAX_REFUND(ANN_R,42370,42735,,,,,"D=1")&lt;/Q&gt;&lt;R&gt;0&lt;/R&gt;&lt;C&gt;0&lt;/C&gt;&lt;/FQL&gt;&lt;FQL&gt;&lt;Q&gt;US3635761097^FF_INC_TAX_RECEIV_CF(ANN_R,42370,42735,,,,,"D=1")&lt;/Q&gt;&lt;R&gt;0&lt;/R&gt;&lt;C&gt;0&lt;/C&gt;&lt;/FQL&gt;&lt;FQL&gt;&lt;Q&gt;US4165151048^FF_TAX_REFUND(ANN_R,42370,42735,,,,,"D=1")&lt;/Q&gt;&lt;R&gt;0&lt;/R&gt;&lt;C&gt;0&lt;/C&gt;&lt;/FQL&gt;&lt;FQL&gt;&lt;Q&gt;US6703461052^FF_INC_TAX_RECEIV_CF(ANN_R,42370,42735,,,,,"D=1")&lt;/Q&gt;&lt;R&gt;0&lt;/R&gt;&lt;C&gt;0&lt;/C&gt;&lt;/FQL&gt;&lt;FQL&gt;&lt;Q&gt;US3635761097^FF_TAX_REFUND(ANN_R,42370,42735,,,,,"D=1")&lt;/Q&gt;&lt;R&gt;0&lt;/R&gt;&lt;C&gt;0&lt;/C&gt;&lt;/FQL&gt;&lt;FQL&gt;&lt;Q&gt;US57772K1016^FF_INC_TAX_RECEIV_CF(ANN_R,42370,42735,,,,,"D=1")&lt;/Q&gt;&lt;R&gt;0&lt;/R&gt;&lt;C&gt;0&lt;/C&gt;&lt;/FQL&gt;&lt;FQL&gt;&lt;Q&gt;US6703461052^FF_TAX_REFUND(ANN_R,42370,42735,,,,,"D=1")&lt;/Q&gt;&lt;R&gt;0&lt;/R&gt;&lt;C&gt;0&lt;/C&gt;&lt;/FQL&gt;&lt;FQL&gt;&lt;Q&gt;US34959E1091^FF_INC_TAX_RECEIV_CF(ANN_R,42370,42735,,,,,"D=1")&lt;/Q&gt;&lt;R&gt;0&lt;/R&gt;&lt;C&gt;0&lt;/C&gt;&lt;/FQL&gt;&lt;FQL&gt;&lt;Q&gt;US57772K1016^FF_TAX_REFUND(ANN_R,42370,42735,,,,,"D=1")&lt;/Q&gt;&lt;R&gt;0&lt;/R&gt;&lt;C&gt;0&lt;/C&gt;&lt;/FQL&gt;&lt;FQL&gt;&lt;Q&gt;US9892071054^FF_INC_TAX_RECEIV_CF(ANN_R,42370,42735,,,,,"D=1")&lt;/Q&gt;&lt;R&gt;0&lt;/R&gt;&lt;C&gt;0&lt;/C&gt;&lt;/FQL&gt;&lt;FQL&gt;&lt;Q&gt;US34959E1091^FF_TAX_REFUND(ANN_R,42370,42735,,,,,"D=1")&lt;/Q&gt;&lt;R&gt;0&lt;/R&gt;&lt;C&gt;0&lt;/C&gt;&lt;/FQL&gt;&lt;FQL&gt;&lt;Q&gt;US6792951054^FF_INC_TAX_RECEIV_CF(ANN_R,42370,42735,,,,,"D=1")&lt;/Q&gt;&lt;R&gt;0&lt;/R&gt;&lt;C&gt;0&lt;/C&gt;&lt;/FQL&gt;&lt;FQL&gt;&lt;Q&gt;US9892071054^FF_TAX_REFUND(ANN_R,42370,42735,,,,,"D=1")&lt;/Q&gt;&lt;R&gt;0&lt;/R&gt;&lt;C&gt;0&lt;/C&gt;&lt;/FQL&gt;&lt;FQL&gt;&lt;Q&gt;NL0009434992^FF_INC_TAX_RECEIV_CF(ANN_R,42370,42735,,,,,"D=1")&lt;/Q&gt;&lt;R&gt;0&lt;/R&gt;&lt;C&gt;0&lt;/C&gt;&lt;/FQL&gt;&lt;FQL&gt;&lt;Q&gt;US6792951054^FF_TAX_REFUND(ANN_R,42370,42735,,,,,"D=1")&lt;/Q&gt;&lt;R&gt;0&lt;/R&gt;&lt;C&gt;0&lt;/C&gt;&lt;/FQL&gt;&lt;FQL&gt;&lt;Q&gt;US88339J1051^FF_INC_TAX_RECEIV_CF(ANN_R,42370,42735,,,,,"D=1")&lt;/Q&gt;&lt;R&gt;0&lt;/R&gt;&lt;C&gt;0&lt;/C&gt;&lt;/FQL&gt;&lt;FQL&gt;&lt;Q&gt;NL0009434992^FF_TAX_REFUND(ANN_R,42370,42735,,,,,"D=1")&lt;/Q&gt;&lt;R&gt;0&lt;/R&gt;&lt;C&gt;0&lt;/C&gt;&lt;/FQL&gt;&lt;FQL&gt;&lt;Q&gt;US5010441013^FF_INC_TAX_RECEIV_CF(ANN_R,42370,42735,,,,,"D=1")&lt;/Q&gt;&lt;R&gt;0&lt;/R&gt;&lt;C&gt;0&lt;/C&gt;&lt;/FQL&gt;&lt;FQL&gt;&lt;Q&gt;US88339J1051^FF_TAX_REFUND(ANN_R,42370,42735,,,,,"D=1")&lt;/Q&gt;&lt;R&gt;0&lt;/R&gt;&lt;C&gt;0&lt;/C&gt;&lt;/FQL&gt;&lt;FQL&gt;&lt;Q&gt;US5926881054^FF_INC_TAX_RECEIV_CF(ANN_R,42370,42735,,,,,"D=1")&lt;/Q&gt;&lt;R&gt;0&lt;/R&gt;&lt;C&gt;0&lt;/C&gt;&lt;/FQL&gt;&lt;FQL&gt;&lt;Q&gt;US5010441013^FF_TAX_REFUND(ANN_R,42370,42735,,,,,"D=1")&lt;/Q&gt;&lt;R&gt;0&lt;/R&gt;&lt;C&gt;0&lt;/C&gt;&lt;/FQL&gt;&lt;FQL&gt;&lt;Q&gt;US0584981064^FF_INC_TAX_RECEIV_CF(ANN_R,42370,42735,,,,,"D=1")&lt;/Q&gt;&lt;R&gt;0&lt;/R&gt;&lt;C&gt;0&lt;/C&gt;&lt;/FQL&gt;&lt;FQL&gt;&lt;Q&gt;US5926881054^FF_TAX_REFUND(ANN_R,42370,42735,,,,,"D=1")&lt;/Q&gt;&lt;R&gt;0&lt;/R&gt;&lt;C&gt;0&lt;/C&gt;&lt;/FQL&gt;&lt;FQL&gt;&lt;Q&gt;US5260571048^FF_INC_TAX_RECEIV_CF(ANN_R,42370,42735,,,,,"D=1")&lt;/Q&gt;&lt;R&gt;0&lt;/R&gt;&lt;C&gt;0&lt;/C&gt;&lt;/FQL&gt;&lt;FQL&gt;&lt;Q&gt;US0584981064^FF_TAX_REFUND(ANN_R,42370,42735,,,,,"D=1")&lt;/Q&gt;&lt;R&gt;0&lt;/R&gt;&lt;C&gt;0&lt;/C&gt;&lt;/FQL&gt;&lt;FQL&gt;&lt;Q&gt;US49271V1008^FF_INC_TAX_RECEIV_CF(ANN_R,42370,42735,,,,,"D=1")&lt;/Q&gt;&lt;R&gt;0&lt;/R&gt;&lt;C&gt;0&lt;/C&gt;&lt;/FQL&gt;&lt;FQL&gt;&lt;Q&gt;US5260571048^FF_TAX_REFUND(ANN_R,42370,42735,,,,,"D=1")&lt;/Q&gt;&lt;R&gt;0&lt;/R&gt;&lt;C&gt;0&lt;/C&gt;&lt;/FQL&gt;&lt;FQL&gt;&lt;Q&gt;US0311001004^FF_INC_TAX_RECEIV_CF(ANN_R,42370,42735,,,,,"D=1")&lt;/Q&gt;&lt;R&gt;0&lt;/R&gt;&lt;C&gt;0&lt;/C&gt;&lt;/FQL&gt;&lt;FQL&gt;&lt;Q&gt;US49271V1008^FF_TAX_REFUND(ANN_R,42370,42735,,,,,"D=1")&lt;/Q&gt;&lt;R&gt;0&lt;/R&gt;&lt;C&gt;0&lt;/C&gt;&lt;/FQL&gt;&lt;FQL&gt;&lt;Q&gt;US23331A1097^FF_INC_TAX_RECEIV_CF(ANN_R,42370,42735,,,,,"D=1")&lt;/Q&gt;&lt;R&gt;0&lt;/R&gt;&lt;C&gt;0&lt;/C&gt;&lt;/FQL&gt;&lt;FQL&gt;&lt;Q&gt;US0311001004^FF_TAX_REFUND(ANN_R,42370,42735,,,,,"D=1")&lt;/Q&gt;&lt;R&gt;0&lt;/R&gt;&lt;C&gt;0&lt;/C&gt;&lt;/FQL&gt;&lt;FQL&gt;&lt;Q&gt;US2473617023^FF_INC_TAX_RECEIV_CF(ANN_R,42370,42735,,,,,"D=1")&lt;/Q&gt;&lt;R&gt;0&lt;/R&gt;&lt;C&gt;0&lt;/C&gt;&lt;/FQL&gt;&lt;FQL&gt;&lt;Q&gt;US23331A1097^FF_TAX_REFUND(ANN_R,42370,42735,,,,,"D=1")&lt;/Q&gt;&lt;R&gt;0&lt;/R&gt;&lt;C&gt;0&lt;/C&gt;&lt;/FQL&gt;&lt;FQL&gt;&lt;Q&gt;US58155Q1031^FF_INC_TAX_RECEIV_CF(ANN_R,42370,42735,,,,,"D=1")&lt;/Q&gt;&lt;R&gt;0&lt;/R&gt;&lt;C&gt;0&lt;/C&gt;&lt;/FQL&gt;&lt;FQL&gt;&lt;Q&gt;US2473617023^FF_TAX_REFUND(ANN_R,42370,42735,,,,,"D=1")&lt;/Q&gt;&lt;R&gt;0&lt;/R&gt;&lt;C&gt;0&lt;/C&gt;&lt;/FQL&gt;&lt;FQL&gt;&lt;Q&gt;US6200763075^FF_INC_TAX_RECEIV_CF(ANN_R,42370,42735,,,,,"D=1")&lt;/Q&gt;&lt;R&gt;0&lt;/R&gt;&lt;C&gt;0&lt;/C&gt;&lt;/FQL&gt;&lt;FQL&gt;&lt;Q&gt;US58155Q1031^FF_TAX_REFUND(ANN_R,42370,42735,,,,,"D=1")&lt;/Q&gt;&lt;R&gt;0&lt;/R&gt;&lt;C&gt;0&lt;/C&gt;&lt;/FQL&gt;&lt;FQL&gt;&lt;Q&gt;US8545021011^FF_INC_TAX_RECEIV_CF(ANN_R,42370,42735,,,,,"D=1")&lt;/Q&gt;&lt;R&gt;0&lt;/R&gt;&lt;C&gt;0&lt;/C&gt;&lt;/FQL&gt;&lt;FQL&gt;&lt;Q&gt;US6200763075^FF_TAX_REFUND(ANN_R,42370,42735,,,,,"D=1")&lt;/Q&gt;&lt;R&gt;0&lt;/R&gt;&lt;C&gt;0&lt;/C&gt;&lt;/FQL&gt;&lt;FQL&gt;&lt;Q&gt;US8936411003^FF_INC_TAX_RECEIV_CF(ANN_R,42370,42735,,,,,"D=1")&lt;/Q&gt;&lt;R&gt;0&lt;/R&gt;&lt;C&gt;0&lt;/C&gt;&lt;/FQL&gt;&lt;FQL&gt;&lt;Q&gt;US8545021011^FF_TAX_REFUND(ANN_R,42370,42735,,,,,"D=1")&lt;/Q&gt;&lt;R&gt;0&lt;/R&gt;&lt;C&gt;0&lt;/C&gt;&lt;/FQL&gt;&lt;FQL&gt;&lt;Q&gt;US98956P1021^FF_INC_TAX_RECEIV_CF(ANN_R,42370,42735,,,,,"D=1")&lt;/Q&gt;&lt;R&gt;0&lt;/R&gt;&lt;C&gt;0&lt;/C&gt;&lt;/FQL&gt;&lt;FQL&gt;&lt;Q&gt;US8936411003^FF_TAX_REFUND(ANN_R,42370,42735,,,,,"D=1")&lt;/Q&gt;&lt;R&gt;0&lt;/R&gt;&lt;C&gt;0&lt;/C&gt;&lt;/FQL&gt;&lt;FQL&gt;&lt;Q&gt;US0010551028^FF_INC_TAX_RECEIV_CF(ANN_R,42370,42735,,,,,"D=1")&lt;/Q&gt;&lt;R&gt;0&lt;/R&gt;&lt;C&gt;0&lt;/C&gt;&lt;/FQL&gt;&lt;FQL&gt;&lt;Q&gt;US98956P1021^FF_TAX_REFUND(ANN_R,42370,42735,,,,,"D=1")&lt;/Q&gt;&lt;R&gt;0&lt;/R&gt;&lt;C&gt;0&lt;/C&gt;&lt;/FQL&gt;&lt;FQL&gt;&lt;Q&gt;US77543R1023^FF_INC_TAX_RECEIV_CF(ANN_R,42370,42735,,,,,"D=1")&lt;/Q&gt;&lt;R&gt;0&lt;/R&gt;&lt;C&gt;0&lt;/C&gt;&lt;/FQL&gt;&lt;FQL&gt;&lt;Q&gt;US0010551028^FF_TAX_REFUND(ANN_R,42370,42735,,,,,"D=1")&lt;/Q&gt;&lt;R&gt;0&lt;/R&gt;&lt;C&gt;0&lt;/C&gt;&lt;/FQL&gt;&lt;FQL&gt;&lt;Q&gt;US2310211063^FF_INC_TAX_RECEIV_CF(ANN_R,42370,42735,,,,,"D=1")&lt;/Q&gt;&lt;R&gt;0&lt;/R&gt;&lt;C&gt;0&lt;/C&gt;&lt;/FQL&gt;&lt;FQL&gt;&lt;Q&gt;US77543R1023^FF_TAX_REFUND(ANN_R,42370,42735,,,,,"D=1")&lt;/Q&gt;&lt;R&gt;0&lt;/R&gt;&lt;C&gt;0&lt;/C&gt;&lt;/FQL&gt;&lt;FQL&gt;&lt;Q&gt;US21036P1084^FF_INC_TAX_RECEIV_CF(ANN_R,42370,42735,,,,,"D=1")&lt;/Q&gt;&lt;R&gt;0&lt;/R&gt;&lt;C&gt;0&lt;/C&gt;&lt;/FQL&gt;&lt;FQL&gt;&lt;Q&gt;US2310211063^FF_TAX_REFUND(ANN_R,42370,42735,,,,,"D=1")&lt;/Q&gt;&lt;R&gt;0&lt;/R&gt;&lt;C&gt;0&lt;/C&gt;&lt;/FQL&gt;&lt;FQL&gt;&lt;Q&gt;US2855121099^FF_INC_TAX_RECEIV_CF(ANN_R,42370,42735,,,,,"D=1")&lt;/Q&gt;&lt;R&gt;0&lt;/R&gt;&lt;C&gt;0&lt;/C&gt;&lt;/FQL&gt;&lt;FQL&gt;&lt;Q&gt;US21036P1084^FF_TAX_REFUND(ANN_R,42370,42735,,,,,"D=1")&lt;/Q&gt;&lt;R&gt;0&lt;/R&gt;&lt;C&gt;0&lt;/C&gt;&lt;/FQL&gt;&lt;FQL&gt;&lt;Q&gt;US40434L1052^FF_INC_TAX_RECEIV_CF(ANN_R,42370,42735,,,,,"D=1")&lt;/Q&gt;&lt;R&gt;0&lt;/R&gt;&lt;C&gt;0&lt;/C&gt;&lt;/FQL&gt;&lt;FQL&gt;&lt;Q&gt;US2855121099^FF_TAX_REFUND(ANN_R,42370,42735,,,,,"D=1")&lt;/Q&gt;&lt;R&gt;0&lt;/R&gt;&lt;C&gt;0&lt;/C&gt;&lt;/FQL&gt;&lt;FQL&gt;&lt;Q&gt;US45168D1046^FF_INC_TAX_RECEIV_CF(ANN_R,42370,42735,,,,,"D=1")&lt;/Q&gt;&lt;R&gt;0&lt;/R&gt;&lt;C&gt;0&lt;/C&gt;&lt;/FQL&gt;&lt;FQL&gt;&lt;Q&gt;US40434L1052^FF_TAX_REFUND(ANN_R,42370,42735,,,,,"D=1")&lt;/Q&gt;&lt;R&gt;0&lt;/R&gt;&lt;C&gt;0&lt;/C&gt;&lt;/FQL&gt;&lt;FQL&gt;&lt;Q&gt;US4943681035^FF_INC_TAX_RECEIV_CF(ANN_R,42370,42735,,,,,"D=1")&lt;/Q&gt;&lt;R&gt;0&lt;/R&gt;&lt;C&gt;0&lt;/C&gt;&lt;/FQL&gt;&lt;FQL&gt;&lt;Q&gt;US45168D1046^FF_TAX_REFUND(ANN_R,42370,42735,,,,,"D=1")&lt;/Q&gt;&lt;R&gt;0&lt;/R&gt;&lt;C&gt;0&lt;/C&gt;&lt;/FQL&gt;&lt;FQL&gt;&lt;Q&gt;US35671D8570^FF_INC_TAX_RECEIV_CF(ANN_R,42370,42735,,,,,"D=1")&lt;/Q&gt;&lt;R&gt;0&lt;/R&gt;&lt;C&gt;0&lt;/C&gt;&lt;/FQL&gt;&lt;FQL&gt;&lt;Q&gt;US4943681035^FF_TAX_REFUND(ANN_R,42370,42735,,,,,"D=1")&lt;/Q&gt;&lt;R&gt;0&lt;/R&gt;&lt;C&gt;0&lt;/C&gt;&lt;/FQL&gt;&lt;FQL&gt;&lt;Q&gt;US3453708600^FF_INC_TAX_RECEIV_CF(ANN_R,42370,42735,,,,,"D=1")&lt;/Q&gt;&lt;R&gt;0&lt;/R&gt;&lt;C&gt;0&lt;/C&gt;&lt;/FQL&gt;&lt;FQL&gt;&lt;Q&gt;US35671D8570^FF_TAX_REFUND(ANN_R,42370,42735,,,,,"D=1")&lt;/Q&gt;&lt;R&gt;0&lt;/R&gt;&lt;C&gt;0&lt;/C&gt;&lt;/FQL&gt;&lt;FQL&gt;&lt;Q&gt;US6516391066^FF_INC_TAX_RECEIV_CF(ANN_R,42370,42735,,,,,"D=1")&lt;/Q&gt;&lt;R&gt;0&lt;/R&gt;&lt;C&gt;0&lt;/C&gt;&lt;/FQL&gt;&lt;FQL&gt;&lt;Q&gt;US3453708600^FF_TAX_REFUND(ANN_R,42370,42735,,,,,"D=1")&lt;/Q&gt;&lt;R&gt;0&lt;/R&gt;&lt;C&gt;0&lt;/C&gt;&lt;/FQL&gt;&lt;FQL&gt;&lt;Q&gt;US75886F1075^FF_INC_TAX_RECEIV_CF(ANN_R,42370,42735,,,,,"D=1")&lt;/Q&gt;&lt;R&gt;0&lt;/R&gt;&lt;C&gt;0&lt;/C&gt;&lt;/FQL&gt;&lt;FQL&gt;&lt;Q&gt;US6516391066^FF_TAX_REFUND(ANN_R,42370,42735,,,,,"D=1")&lt;/Q&gt;&lt;R&gt;0&lt;/R&gt;&lt;C&gt;0&lt;/C&gt;&lt;/FQL&gt;&lt;FQL&gt;&lt;Q&gt;US8725901040^FF_INC_TAX_RECEIV_CF(ANN_R,42370,42735,,,,,"D=1")&lt;/Q&gt;&lt;R&gt;0&lt;/R&gt;&lt;C&gt;0&lt;/C&gt;&lt;/FQL&gt;&lt;FQL&gt;&lt;Q&gt;US75886F1075^FF_TAX_REFUND(ANN_R,42370,42735,,,,,"D=1")&lt;/Q&gt;&lt;R&gt;0&lt;/R&gt;&lt;C&gt;0&lt;/C&gt;&lt;/FQL&gt;&lt;FQL&gt;&lt;Q&gt;US0091581068^FF_INC_TAX_RECEIV_CF(ANN_R,42370,42735,,,,,"D=1")&lt;/Q&gt;&lt;R&gt;0&lt;/R&gt;&lt;C&gt;0&lt;/C&gt;&lt;/FQL&gt;&lt;FQL&gt;&lt;Q&gt;US8725901040^FF_TAX_REFUND(ANN_R,42370,42735,,,,,"D=1")&lt;/Q&gt;&lt;R&gt;0&lt;/R&gt;&lt;C&gt;0&lt;/C&gt;&lt;/FQL&gt;&lt;FQL&gt;&lt;Q&gt;US5184391044^FF_INC_TAX_RECEIV_CF(ANN_R,42370,42735,,,,,"D=1")&lt;/Q&gt;&lt;R&gt;0&lt;/R&gt;&lt;C&gt;0&lt;/C&gt;&lt;/FQL&gt;&lt;FQL&gt;&lt;Q&gt;US5184391044^FF_TAX_REFUND(ANN_R,42370,42735,,,,,"D=1")&lt;/Q&gt;&lt;R&gt;0&lt;/R&gt;&lt;C&gt;0&lt;/C&gt;&lt;/FQL&gt;&lt;FQL&gt;&lt;Q&gt;US1941621039^FF_INC_TAX_RECEIV_CF(ANN_R,42370,42735,,,,,"D=1")&lt;/Q&gt;&lt;R&gt;0&lt;/R&gt;&lt;C&gt;0&lt;/C&gt;&lt;/FQL&gt;&lt;FQL&gt;&lt;Q&gt;US1941621039^FF_TAX_REFUND(ANN_R,42370,42735,,,,,"D=1")&lt;/Q&gt;&lt;R&gt;0&lt;/R&gt;&lt;C&gt;0&lt;/C&gt;&lt;/FQL&gt;&lt;FQL&gt;&lt;Q&gt;US31428X1063^FF_INC_TAX_RECEIV_CF(ANN_R,42370,42735,,,,,"D=1")&lt;/Q&gt;&lt;R&gt;0&lt;/R&gt;&lt;C&gt;0&lt;/C&gt;&lt;/FQL&gt;&lt;FQL&gt;&lt;Q&gt;US31428X1063^FF_TAX_REFUND(ANN_R,42370,42735,,,,,"D=1")&lt;/Q&gt;&lt;R&gt;0&lt;/R&gt;&lt;C&gt;0&lt;/C&gt;&lt;/FQL&gt;&lt;FQL&gt;&lt;Q&gt;US00507V1098^FF_INC_TAX_RECEIV_CF(ANN_R,42370,42735,,,,,"D=1")&lt;/Q&gt;&lt;R&gt;0&lt;/R&gt;&lt;C&gt;0&lt;/C&gt;&lt;/FQL&gt;&lt;FQL&gt;&lt;Q&gt;US00507V1098^FF_TAX_REFUND(ANN_R,42370,42735,,,,,"D=1")&lt;/Q&gt;&lt;R&gt;0&lt;/R&gt;&lt;C&gt;0&lt;/C&gt;&lt;/FQL&gt;&lt;FQL&gt;&lt;Q&gt;US37045V1008^FF_INC_TAX_RECEIV_CF(ANN_R,42370,42735,,,,,"D=1")&lt;/Q&gt;&lt;R&gt;0&lt;/R&gt;&lt;C&gt;0&lt;/C&gt;&lt;/FQL&gt;&lt;FQL&gt;&lt;Q&gt;US37045V1008^FF_TAX_REFUND(ANN_R,42370,42735,,,,,"D=1")&lt;/Q&gt;&lt;R&gt;0&lt;/R&gt;&lt;C&gt;0&lt;/C&gt;&lt;/FQL&gt;&lt;FQL&gt;&lt;Q&gt;US6934751057^FF_INC_TAX_RECEIV_CF(ANN_R,42370,42735,,,,,"D=1")&lt;/Q&gt;&lt;R&gt;0&lt;/R&gt;&lt;C&gt;0&lt;/C&gt;&lt;/FQL&gt;&lt;FQL&gt;&lt;Q&gt;US6934751057^FF_TAX_REFUND(ANN_R,42370,42735,,,,,"D=1")&lt;/Q&gt;&lt;R&gt;1&lt;/R&gt;&lt;C&gt;1&lt;/C&gt;&lt;D xsi:type="xsd:double"&gt;111&lt;/D&gt;&lt;/FQL&gt;&lt;FQL&gt;&lt;Q&gt;US98978V1035^FF_INC_TAX_RECEIV_CF(ANN_R,42370,42735,,,,,"D=1")&lt;/Q&gt;&lt;R&gt;0&lt;/R&gt;&lt;C&gt;0&lt;/C&gt;&lt;/FQL&gt;&lt;FQL&gt;&lt;Q&gt;US98978V1035^FF_TAX_REFUND(ANN_R,42370,42735,,,,,"D=1")&lt;/Q&gt;&lt;R&gt;0&lt;/R&gt;&lt;C&gt;0&lt;/C&gt;&lt;/FQL&gt;&lt;FQL&gt;&lt;Q&gt;US6092071058^FF_INC_TAX_RECEIV_CF(ANN_R,42370,42735,,,,,"D=1")&lt;/Q&gt;&lt;R&gt;0&lt;/R&gt;&lt;C&gt;0&lt;/C&gt;&lt;/FQL&gt;&lt;FQL&gt;&lt;Q&gt;US6092071058^FF_TAX_REFUND(ANN_R,42370,42735,,,,,"D=1")&lt;/Q&gt;&lt;R&gt;0&lt;/R&gt;&lt;C&gt;0&lt;/C&gt;&lt;/FQL&gt;&lt;FQL&gt;&lt;Q&gt;US78409V1044^FF_INC_TAX_RECEIV_CF(ANN_R,42370,42735,,,,,"D=1")&lt;/Q&gt;&lt;R&gt;0&lt;/R&gt;&lt;C&gt;0&lt;/C&gt;&lt;/FQL&gt;&lt;FQL&gt;&lt;Q&gt;US78409V1044^FF_TAX_REFUND(ANN_R,42370,42735,,,,,"D=1")&lt;/Q&gt;&lt;R&gt;0&lt;/R&gt;&lt;C&gt;0&lt;/C&gt;&lt;/FQL&gt;&lt;FQL&gt;&lt;Q&gt;US5128071082^FF_INC_TAX_RECEIV_CF(ANN_R,42370,42735,,,,,"D=1")&lt;/Q&gt;&lt;R&gt;0&lt;/R&gt;&lt;C&gt;0&lt;/C&gt;&lt;/FQL&gt;&lt;FQL&gt;&lt;Q&gt;US5128071082^FF_TAX_REFUND(ANN_R,42370,42735,,,,,"D=1")&lt;/Q&gt;&lt;R&gt;0&lt;/R&gt;&lt;C&gt;0&lt;/C&gt;&lt;/FQL&gt;&lt;FQL&gt;&lt;Q&gt;US88579Y1010^FF_INC_TAX_RECEIV_CF(ANN_R,42370,42735,,,,,"D=1")&lt;/Q&gt;&lt;R&gt;0&lt;/R&gt;&lt;C&gt;0&lt;/C&gt;&lt;/FQL&gt;&lt;FQL&gt;&lt;Q&gt;US88579Y1010^FF_TAX_REFUND(ANN_R,42370,42735,,,,,"D=1")&lt;/Q&gt;&lt;R&gt;0&lt;/R&gt;&lt;C&gt;0&lt;/C&gt;&lt;/FQL&gt;&lt;FQL&gt;&lt;Q&gt;US0970231058^FF_INC_TAX_RECEIV_CF(ANN_R,42370,42735,,,,,"D=1")&lt;/Q&gt;&lt;R&gt;0&lt;/R&gt;&lt;C&gt;0&lt;/C&gt;&lt;/FQL&gt;&lt;FQL&gt;&lt;Q&gt;US0970231058^FF_TAX_REFUND(ANN_R,42370,42735,,,,,"D=1")&lt;/Q&gt;&lt;R&gt;0&lt;/R&gt;&lt;C&gt;0&lt;/C&gt;&lt;/FQL&gt;&lt;FQL&gt;&lt;Q&gt;US9078181081^FF_INC_TAX_RECEIV_CF(ANN_R,42370,42735,,,,,"D=1")&lt;/Q&gt;&lt;R&gt;0&lt;/R&gt;&lt;C&gt;0&lt;/C&gt;&lt;/FQL&gt;&lt;FQL&gt;&lt;Q&gt;US9078181081^FF_TAX_REFUND(ANN_R,42370,42735,,,,,"D=1")&lt;/Q&gt;&lt;R&gt;0&lt;/R&gt;&lt;C&gt;0&lt;/C&gt;&lt;/FQL&gt;&lt;FQL&gt;&lt;Q&gt;US22160K1051^FF_INC_TAX_RECEIV_CF(ANN_R,42370,42735,,,,,"D=1")&lt;/Q&gt;&lt;R&gt;0&lt;/R&gt;&lt;C&gt;0&lt;/C&gt;&lt;/FQL&gt;&lt;FQL&gt;&lt;Q&gt;US22160K1051^FF_TAX_REFUND(ANN_R,42370,42735,,,,,"D=1")&lt;/Q&gt;&lt;R&gt;0&lt;/R&gt;&lt;C&gt;0&lt;/C&gt;&lt;/FQL&gt;&lt;FQL&gt;&lt;Q&gt;US92343V1044^FF_INC_TAX_RECEIV_CF(ANN_R,42370,42735,,,,,"D=1")&lt;/Q&gt;&lt;R&gt;0&lt;/R&gt;&lt;C&gt;0&lt;/C&gt;&lt;/FQL&gt;&lt;FQL&gt;&lt;Q&gt;US92343V1044^FF_TAX_REFUND(ANN_R,42370,42735,,,,,"D=1")&lt;/Q&gt;&lt;R&gt;0&lt;/R&gt;&lt;C&gt;0&lt;/C&gt;&lt;/FQL&gt;&lt;FQL&gt;&lt;Q&gt;US0605051046^FF_INC_TAX_RECEIV_CF(ANN_R,42370,42735,,,,,"D=1")&lt;/Q&gt;&lt;R&gt;0&lt;/R&gt;&lt;C&gt;0&lt;/C&gt;&lt;/FQL&gt;&lt;FQL&gt;&lt;Q&gt;US0605051046^FF_TAX_REFUND(ANN_R,42370,42735,,,,,"D=1")&lt;/Q&gt;&lt;R&gt;1&lt;/R&gt;&lt;C&gt;1&lt;/C&gt;&lt;D xsi:type="xsd:double"&gt;-590&lt;/D&gt;&lt;/FQL&gt;&lt;FQL&gt;&lt;Q&gt;JP3258000003^FF_INC_TAX_RECEIV_CF(ANN_R,42370,42735,,,,,"D=1")&lt;/Q&gt;&lt;R&gt;0&lt;/R&gt;&lt;C&gt;0&lt;/C&gt;&lt;/FQL&gt;&lt;FQL&gt;&lt;Q&gt;JP3258000003^FF_TAX_REFUND(ANN_R,42370,42735,,,,,"D=1")&lt;/Q&gt;&lt;R&gt;0&lt;/R&gt;&lt;C&gt;0&lt;/C&gt;&lt;/FQL&gt;&lt;FQL&gt;&lt;Q&gt;KR7036570000^FF_INC_TAX_RECEIV_CF(ANN_R,42370,42735,,,,,"D=1")&lt;/Q&gt;&lt;R&gt;0&lt;/R&gt;&lt;C&gt;0&lt;/C&gt;&lt;/FQL&gt;&lt;FQL&gt;&lt;Q&gt;KR7036570000^FF_TAX_REFUND(ANN_R,42370,42735,,,,,"D=1")&lt;/Q&gt;&lt;R&gt;0&lt;/R&gt;&lt;C&gt;0&lt;/C&gt;&lt;/FQL&gt;&lt;FQL&gt;&lt;Q&gt;JP3735400008^FF_INC_TAX_RECEIV_CF(ANN_R,42370,42735,,,,,"D=1")&lt;/Q&gt;&lt;R&gt;0&lt;/R&gt;&lt;C&gt;0&lt;/C&gt;&lt;/FQL&gt;&lt;FQL&gt;&lt;Q&gt;JP3735400008^FF_TAX_REFUND(ANN_R,42370,42735,,,,,"D=1")&lt;/Q&gt;&lt;R&gt;0&lt;/R&gt;&lt;C&gt;0&lt;/C&gt;&lt;/FQL&gt;&lt;FQL&gt;&lt;Q&gt;JP3242800005^FF_INC_TAX_RECEIV_CF(ANN_R,42370,42735,,,,,"D=1")&lt;/Q&gt;&lt;R&gt;0&lt;/R&gt;&lt;C&gt;0&lt;/C&gt;&lt;/FQL&gt;&lt;FQL&gt;&lt;Q&gt;JP3242800005^FF_TAX_REFUND(ANN_R,42370,42735,,,,,"D=1")&lt;/Q&gt;&lt;R&gt;0&lt;/R&gt;&lt;C&gt;0&lt;/C&gt;&lt;/FQL&gt;&lt;FQL&gt;&lt;Q&gt;JP3197800000^FF_INC_TAX_RECEIV_CF(ANN_R,42370,42735,,,,,"D=1")&lt;/Q&gt;&lt;R&gt;0&lt;/R&gt;&lt;C&gt;0&lt;/C&gt;&lt;/FQL&gt;&lt;FQL&gt;&lt;Q&gt;JP3197800000^FF_TAX_REFUND(ANN_R,42370,42735,,,,,"D=1")&lt;/Q&gt;&lt;R&gt;0&lt;/R&gt;&lt;C&gt;0&lt;/C&gt;&lt;/FQL&gt;&lt;FQL&gt;&lt;Q&gt;JP3160400002^FF_INC_TAX_RECEIV_CF(ANN_R,42370,42735,,,,,"D=1")&lt;/Q&gt;&lt;R&gt;0&lt;/R&gt;&lt;C&gt;0&lt;/C&gt;&lt;/FQL&gt;&lt;FQL&gt;&lt;Q&gt;JP3160400002^FF_TAX_REFUND(ANN_R,42370,42735,,,,,"D=1")&lt;/Q&gt;&lt;R&gt;0&lt;/R&gt;&lt;C&gt;0&lt;/C&gt;&lt;/FQL&gt;&lt;FQL&gt;&lt;Q&gt;TW0001301000^FF_INC_TAX_RECEIV_CF(ANN_R,42370,42735,,,,,"D=1")&lt;/Q&gt;&lt;R&gt;0&lt;/R&gt;&lt;C&gt;0&lt;/C&gt;&lt;/FQL&gt;&lt;FQL&gt;&lt;Q&gt;TW0001301000^FF_TAX_REFUND(ANN_R,42370,42735,,,,,"D=1")&lt;/Q&gt;&lt;R&gt;0&lt;/R&gt;&lt;C&gt;0&lt;/C&gt;&lt;/FQL&gt;&lt;FQL&gt;&lt;Q&gt;JP3762800005^FF_INC_TAX_RECEIV_CF(ANN_R,42370,42735,,,,,"D=1")&lt;/Q&gt;&lt;R&gt;0&lt;/R&gt;&lt;C&gt;0&lt;/C&gt;&lt;/FQL&gt;&lt;FQL&gt;&lt;Q&gt;JP3762800005^FF_TAX_REFUND(ANN_R,42370,42735,,,,,"D=1")&lt;/Q&gt;&lt;R&gt;0&lt;/R&gt;&lt;C&gt;0&lt;/C&gt;&lt;/FQL&gt;&lt;FQL&gt;&lt;Q&gt;JP3122400009^FF_INC_TAX_RECEIV_CF(ANN_R,42370,42735,,,,,"D=1")&lt;/Q&gt;&lt;R&gt;0&lt;/R&gt;&lt;C&gt;0&lt;/C&gt;&lt;/FQL&gt;&lt;FQL&gt;&lt;Q&gt;JP3122400009^FF_TAX_REFUND(ANN_R,42370,42735,,,,,"D=1")&lt;/Q&gt;&lt;R&gt;0&lt;/R&gt;&lt;C&gt;0&lt;/C&gt;&lt;/FQL&gt;&lt;FQL&gt;&lt;Q&gt;JP3762600009^FF_INC_TAX_RECEIV_CF(ANN_R,42370,42735,,,,,"D=1")&lt;/Q&gt;&lt;R&gt;0&lt;/R&gt;&lt;C&gt;0&lt;/C&gt;&lt;/FQL&gt;&lt;FQL&gt;&lt;Q&gt;JP3762600009^FF_TAX_REFUND(ANN_R,42370,42735,,,,,"D=1")&lt;/Q&gt;&lt;R&gt;0&lt;/R&gt;&lt;C&gt;0&lt;/C&gt;&lt;/FQL&gt;&lt;FQL&gt;&lt;Q&gt;JP3970300004^FF_INC_TAX_RECEIV_CF(ANN_R,42370,42735,,,,,"D=1")&lt;/Q&gt;&lt;R&gt;0&lt;/R&gt;&lt;C&gt;0&lt;/C&gt;&lt;/FQL&gt;&lt;FQL&gt;&lt;Q&gt;JP3970300004^FF_TAX_REFUND(ANN_R,42370,42735,,,,,"D=1")&lt;/Q&gt;&lt;R&gt;0&lt;/R&gt;&lt;C&gt;0&lt;/C&gt;&lt;/FQL&gt;&lt;FQL&gt;&lt;Q&gt;JP3734800000^FF_INC_TAX_RECEIV_CF(ANN_R,42370,42735,,,,,"D=1")&lt;/Q&gt;&lt;R&gt;0&lt;/R&gt;&lt;C&gt;0&lt;/C&gt;&lt;/FQL&gt;&lt;FQL&gt;&lt;Q&gt;JP3734800000^FF_TAX_REFUND(ANN_R,42370,42735,,,,,"D=1")&lt;/Q&gt;&lt;R&gt;0&lt;/R&gt;&lt;C&gt;0&lt;/C&gt;&lt;/FQL&gt;&lt;FQL&gt;&lt;Q&gt;JP3397200001^FF_INC_TAX_RECEIV_CF(ANN_R,42370,42735,,,,,"D=1")&lt;/Q&gt;&lt;R&gt;0&lt;/R&gt;&lt;C&gt;0&lt;/C&gt;&lt;/FQL&gt;&lt;FQL&gt;&lt;Q&gt;JP3397200001^FF_TAX_REFUND(ANN_R,42370,42735,,,,,"D=1")&lt;/Q&gt;&lt;R&gt;0&lt;/R&gt;&lt;C&gt;0&lt;/C&gt;&lt;/FQL&gt;&lt;FQL&gt;&lt;Q&gt;JP3551500006^FF_INC_TAX_RECEIV_CF(ANN_R,42370,42735,,,,,"D=1")&lt;/Q&gt;&lt;R&gt;0&lt;/R&gt;&lt;C&gt;0&lt;/C&gt;&lt;/FQL&gt;&lt;FQL&gt;&lt;Q&gt;JP3551500006^FF_TAX_REFUND(ANN_R,42370,42735,,,,,"D=1")&lt;/Q&gt;&lt;R&gt;0&lt;/R&gt;&lt;C&gt;0&lt;/C&gt;&lt;/FQL&gt;&lt;FQL&gt;&lt;Q&gt;JP3756600007^FF_INC_TAX_RECEIV_CF(ANN_R,42370,42735,,,,,"D=1")&lt;/Q&gt;&lt;R&gt;0&lt;/R&gt;&lt;C&gt;0&lt;/C&gt;&lt;/FQL&gt;&lt;FQL&gt;&lt;Q&gt;JP3756600007^FF_TAX_REFUND(ANN_R,42370,42735,,,,,"D=1")&lt;/Q&gt;&lt;R&gt;0&lt;/R&gt;&lt;C&gt;0&lt;/C&gt;&lt;/FQL&gt;&lt;FQL&gt;&lt;Q&gt;JP3201200007^FF_INC_TAX_RECEIV_CF(ANN_R,42370,42735,,,,,"D=1")&lt;/Q&gt;&lt;R&gt;0&lt;/R&gt;&lt;C&gt;0&lt;/C&gt;&lt;/FQL&gt;&lt;FQL&gt;&lt;Q&gt;JP3201200007^FF_TAX_REFUND(ANN_R,42370,42735,,,,,"D=1")&lt;/Q&gt;&lt;R&gt;0&lt;/R&gt;&lt;C&gt;0&lt;/C&gt;&lt;/FQL&gt;&lt;FQL&gt;&lt;Q&gt;JP3463000004^FF_INC_TAX_RECEIV_CF(ANN_R,42370,42735,,,,,"D=1")&lt;/Q&gt;&lt;R&gt;0&lt;/R&gt;&lt;C&gt;0&lt;/C&gt;&lt;/FQL&gt;&lt;FQL&gt;&lt;Q&gt;JP3463000004^FF_TAX_REFUND(ANN_R,42370,42735,,,,,"D=1")&lt;/Q&gt;&lt;R&gt;0&lt;/R&gt;&lt;C&gt;0&lt;/C&gt;&lt;/FQL&gt;&lt;FQL&gt;&lt;Q&gt;JP3386450005^FF_INC_TAX_RECEIV_CF(ANN_R,42370,42735,,,,,"D=1")&lt;/Q&gt;&lt;R&gt;0&lt;/R&gt;&lt;C&gt;0&lt;/C&gt;&lt;/FQL&gt;&lt;FQL&gt;&lt;Q&gt;JP3386450005^FF_TAX_REFUND(ANN_R,42370,42735,,,,,"D=1")&lt;/Q&gt;&lt;R&gt;0&lt;/R&gt;&lt;C&gt;0&lt;/C&gt;&lt;/FQL&gt;&lt;FQL&gt;&lt;Q&gt;JP3910660004^FF_INC_TAX_RECEIV_CF(ANN_R,42370,42735,,,,,"D=1")&lt;/Q&gt;&lt;R&gt;0&lt;/R&gt;&lt;C&gt;0&lt;/C&gt;&lt;/FQL&gt;&lt;FQL&gt;&lt;Q&gt;JP3910660004^FF_TAX_REFUND(ANN_R,42370,42735,,,,,"D=1")&lt;/Q&gt;&lt;R&gt;0&lt;/R&gt;&lt;C&gt;0&lt;/C&gt;&lt;/FQL&gt;&lt;FQL&gt;&lt;Q&gt;TW0002412004^FF_INC_TAX_RECEIV_CF(ANN_R,42370,42735,,,,,"D=1")&lt;/Q&gt;&lt;R&gt;0&lt;/R&gt;&lt;C&gt;0&lt;/C&gt;&lt;/FQL&gt;&lt;FQL&gt;&lt;Q&gt;TW0002412004^FF_TAX_REFUND(ANN_R,42370,42735,,,,,"D=1")&lt;/Q&gt;&lt;R&gt;0&lt;/R&gt;&lt;C&gt;0&lt;/C&gt;&lt;/FQL&gt;&lt;FQL&gt;&lt;Q&gt;KR7035720002^FF_INC_TAX_RECEIV_CF(ANN_R,42370,42735,,,,,"D=1")&lt;/Q&gt;&lt;R&gt;0&lt;/R&gt;&lt;C&gt;0&lt;/C&gt;&lt;/FQL&gt;&lt;FQL&gt;&lt;Q&gt;KR7035720002^FF_TAX_REFUND(ANN_R,42370,42735,,,,,"D=1")&lt;/Q&gt;&lt;R&gt;0&lt;/R&gt;&lt;C&gt;0&lt;/C&gt;&lt;/FQL&gt;&lt;FQL&gt;&lt;Q&gt;JP3866800000^FF_INC_TAX_RECEIV_CF(ANN_R,42370,42735,,,,,"D=1")&lt;/Q&gt;&lt;R&gt;0&lt;/R&gt;&lt;C&gt;0&lt;/C&gt;&lt;/FQL&gt;&lt;FQL&gt;&lt;Q&gt;JP3866800000^FF_TAX_REFUND(ANN_R,42370,42735,,,,,"D=1")&lt;/Q&gt;&lt;R&gt;0&lt;/R&gt;&lt;C&gt;0&lt;/C&gt;&lt;/FQL&gt;&lt;FQL&gt;&lt;Q&gt;JP3899600005^FF_INC_TAX_RECEIV_CF(ANN_R,42370,42735,,,,,"D=1")&lt;/Q&gt;&lt;R&gt;0&lt;/R&gt;&lt;C&gt;0&lt;/C&gt;&lt;/FQL&gt;&lt;FQL&gt;&lt;Q&gt;JP3899600005^FF_TAX_REFUND(ANN_R,42370,42735,,,,,"D=1")&lt;/Q&gt;&lt;R&gt;0&lt;/R&gt;&lt;C&gt;0&lt;/C&gt;&lt;/FQL&gt;&lt;FQL&gt;&lt;Q&gt;KR7000270009^FF_INC_TAX_RECEIV_CF(ANN_R,42370,42735,,,,,"D=1")&lt;/Q&gt;&lt;R&gt;0&lt;/R&gt;&lt;C&gt;0&lt;/C&gt;&lt;/FQL&gt;&lt;FQL&gt;&lt;Q&gt;KR7000270009^FF_TAX_REFUND(ANN_R,42370,42735,,,,,"D=1")&lt;/Q&gt;&lt;R&gt;0&lt;/R&gt;&lt;C&gt;0&lt;/C&gt;&lt;/FQL&gt;&lt;FQL&gt;&lt;Q&gt;JP3351600006^FF_INC_TAX_RECEIV_CF(ANN_R,42370,42735,,,,,"D=1")&lt;/Q&gt;&lt;R&gt;0&lt;/R&gt;&lt;C&gt;0&lt;/C&gt;&lt;/FQL&gt;&lt;FQL&gt;&lt;Q&gt;JP3351600006^FF_TAX_REFUND(ANN_R,42370,42735,,,,,"D=1")&lt;/Q&gt;&lt;R&gt;0&lt;/R&gt;&lt;C&gt;0&lt;/C&gt;&lt;/FQL&gt;&lt;FQL&gt;&lt;Q&gt;JP3788600009^FF_INC_TAX_RECEIV_CF(ANN_R,42370,42735,,,,,"D=1")&lt;/Q&gt;&lt;R&gt;0&lt;/R&gt;&lt;C&gt;0&lt;/C&gt;&lt;/FQL&gt;&lt;FQL&gt;&lt;Q&gt;JP3788600009^FF_TAX_REFUND(ANN_R,42370,42735,,,,,"D=1")&lt;/Q&gt;&lt;R&gt;0&lt;/R&gt;&lt;C&gt;0&lt;/C&gt;&lt;/FQL&gt;&lt;FQL&gt;&lt;Q&gt;TW0002317005^FF_INC_TAX_RECEIV_CF(ANN_R,42370,42735,,,,,"D=1")&lt;/Q&gt;&lt;R&gt;0&lt;/R&gt;&lt;C&gt;0&lt;/C&gt;&lt;/FQL&gt;&lt;FQL&gt;&lt;Q&gt;TW0002317005^FF_TAX_REFUND(ANN_R,42370,42735,,,,,"D=1")&lt;/Q&gt;&lt;R&gt;0&lt;/R&gt;&lt;C&gt;0&lt;/C&gt;&lt;/FQL&gt;&lt;FQL&gt;&lt;Q&gt;JP3538800008^FF_INC_TAX_RECEIV_CF(ANN_R,42370,42735,,,,,"D=1")&lt;/Q&gt;&lt;R&gt;0&lt;/R&gt;&lt;C&gt;0&lt;/C&gt;&lt;/FQL&gt;&lt;FQL&gt;&lt;Q&gt;JP3538800008^FF_TAX_REFUND(ANN_R,42370,42735,,,,,"D=1")&lt;/Q&gt;&lt;R&gt;0&lt;/R&gt;&lt;C&gt;0&lt;/C&gt;&lt;/FQL&gt;&lt;FQL&gt;&lt;Q&gt;JP3783600004^FF_INC_TAX_RECEIV_CF(ANN_R,42370,42735,,,,,"D=1")&lt;/Q&gt;&lt;R&gt;0&lt;/R&gt;&lt;C&gt;0&lt;/C&gt;&lt;/FQL&gt;&lt;FQL&gt;&lt;Q&gt;JP3783600004^FF_TAX_REFUND(ANN_R,42370,42735,,,,,"D=1")&lt;/Q&gt;&lt;R&gt;0&lt;/R&gt;&lt;C&gt;0&lt;/C&gt;&lt;/FQL&gt;&lt;FQL&gt;&lt;Q&gt;TW0001303006^FF_INC_TAX_RECEIV_CF(ANN_R,42370,42735,,,,,"D=1")&lt;/Q&gt;&lt;R&gt;0&lt;/R&gt;&lt;C&gt;0&lt;/C&gt;&lt;/FQL&gt;&lt;FQL&gt;&lt;Q&gt;TW0001303006^FF_TAX_REFUND(ANN_R,42370,42735,,,,,"D=1")&lt;/Q&gt;&lt;R&gt;0&lt;/R&gt;&lt;C&gt;0&lt;/C&gt;&lt;/FQL&gt;&lt;FQL&gt;&lt;Q&gt;JP3546800008^FF_INC_TAX_RECEIV_CF(ANN_R,42370,42735,,,,,"D=1")&lt;/Q&gt;&lt;R&gt;0&lt;/R&gt;&lt;C&gt;0&lt;/C&gt;&lt;/FQL&gt;&lt;FQL&gt;&lt;Q&gt;JP3546800008^FF_TAX_REFUND(ANN_R,42370,42735,,,,,"D=1")&lt;/Q&gt;&lt;R&gt;0&lt;/R&gt;&lt;C&gt;0&lt;/C&gt;&lt;/FQL&gt;&lt;FQL&gt;&lt;Q&gt;KR7017670001^FF_INC_TAX_RECEIV_CF(ANN_R,42370,42735,,,,,"D=1")&lt;/Q&gt;&lt;R&gt;0&lt;/R&gt;&lt;C&gt;0&lt;/C&gt;&lt;/FQL&gt;&lt;FQL&gt;&lt;Q&gt;KR7017670001^FF_TAX_REFUND(ANN_R,42370,42735,,,,,"D=1")&lt;/Q&gt;&lt;R&gt;0&lt;/R&gt;&lt;C&gt;0&lt;/C&gt;&lt;/FQL&gt;&lt;FQL&gt;&lt;Q&gt;JP3519400000^FF_INC_TAX_RECEIV_CF(ANN_R,42370,42735,,,,,"D=1")&lt;/Q&gt;&lt;R&gt;0&lt;/R&gt;&lt;C&gt;0&lt;/C&gt;&lt;/FQL&gt;&lt;FQL&gt;&lt;Q&gt;JP3519400000^FF_TAX_REFUND(ANN_R,42370,42735,,,,,"D=1")&lt;/Q&gt;&lt;R&gt;0&lt;/R&gt;&lt;C&gt;0&lt;/C&gt;&lt;/FQL&gt;&lt;FQL&gt;&lt;Q&gt;JP3778630008^FF_INC_TAX_RECEIV_CF(ANN_R,42370,42735,,,,,"D=1")&lt;/Q&gt;&lt;R&gt;0&lt;/R&gt;&lt;C&gt;0&lt;/C&gt;&lt;/FQL&gt;&lt;FQL&gt;&lt;Q&gt;JP3778630008^FF_TAX_REFUND(ANN_R,42370,42735,,,,,"D=1")&lt;/Q&gt;&lt;R&gt;0&lt;/R&gt;&lt;C&gt;0&lt;/C&gt;&lt;/FQL&gt;&lt;FQL&gt;&lt;Q&gt;JP3854600008^FF_INC_TAX_RECEIV_CF(ANN_R,42370,42735,,,,,"D=1")&lt;/Q&gt;&lt;R&gt;0&lt;/R&gt;&lt;C&gt;0&lt;/C&gt;&lt;/FQL&gt;&lt;FQL&gt;&lt;Q&gt;JP3854600008^FF_TAX_REFUND(ANN_R,42370,42735,,,,,"D=1")&lt;/Q&gt;&lt;R&gt;0&lt;/R&gt;&lt;C&gt;0&lt;/C&gt;&lt;/FQL&gt;&lt;FQL&gt;&lt;Q&gt;JP3566800003^FF_INC_TAX_RECEIV_CF(ANN_R,42370,42735,,,,,"D=1")&lt;/Q&gt;&lt;R&gt;0&lt;/R&gt;&lt;C&gt;0&lt;/C&gt;&lt;/FQL&gt;&lt;FQL&gt;&lt;Q&gt;JP3566800003^FF_TAX_REFUND(ANN_R,42370,42735,,,,,"D=1")&lt;/Q&gt;&lt;R&gt;0&lt;/R&gt;&lt;C&gt;0&lt;/C&gt;&lt;/FQL&gt;&lt;FQL&gt;&lt;Q&gt;JP3592200004^FF_INC_TAX_RECEIV_CF(ANN_R,42370,42735,,,,,"D=1")&lt;/Q&gt;&lt;R&gt;0&lt;/R&gt;&lt;C&gt;0&lt;/C&gt;&lt;/FQL&gt;&lt;FQL&gt;&lt;Q&gt;JP3592200004^FF_TAX_REFUND(ANN_R,42370,42735,,,,,"D=1")&lt;/Q&gt;&lt;R&gt;0&lt;/R&gt;&lt;C&gt;0&lt;/C&gt;&lt;/FQL&gt;&lt;FQL&gt;&lt;Q&gt;JP3893600001^FF_INC_TAX_RECEIV_CF(ANN_R,42370,42735,,,,,"D=1")&lt;/Q&gt;&lt;R&gt;0&lt;/R&gt;&lt;C&gt;0&lt;/C&gt;&lt;/FQL&gt;&lt;FQL&gt;&lt;Q&gt;JP3893600001^FF_TAX_REFUND(ANN_R,42370,42735,,,,,"D=1")&lt;/Q&gt;&lt;R&gt;0&lt;/R&gt;&lt;C&gt;0&lt;/C&gt;&lt;/FQL&gt;&lt;FQL&gt;&lt;Q&gt;KR7028260008^FF_INC_TAX_RECEIV_CF(ANN_R,42370,42735,,,,,"D=1")&lt;/Q&gt;&lt;R&gt;0&lt;/R&gt;&lt;C&gt;0&lt;/C&gt;&lt;/FQL&gt;&lt;FQL&gt;&lt;Q&gt;KR7028260008^FF_TAX_REFUND(ANN_R,42370,42735,,,,,"D=1")&lt;/Q&gt;&lt;R&gt;0&lt;/R&gt;&lt;C&gt;0&lt;/C&gt;&lt;/FQL&gt;&lt;FQL&gt;&lt;Q&gt;JP3116000005^FF_INC_TAX_RECEIV_CF(ANN_R,42370,42735,,,,,"D=1")&lt;/Q&gt;&lt;R&gt;0&lt;/R&gt;&lt;C&gt;0&lt;/C&gt;&lt;/FQL&gt;&lt;FQL&gt;&lt;Q&gt;JP3116000005^FF_TAX_REFUND(ANN_R,42370,42735,,,,,"D=1")&lt;/Q&gt;&lt;R&gt;0&lt;/R&gt;&lt;C&gt;0&lt;/C&gt;&lt;/FQL&gt;&lt;FQL&gt;&lt;Q&gt;JP3732000009^FF_INC_TAX_RECEIV_CF(ANN_R,42370,42735,,,,,"D=1")&lt;/Q&gt;&lt;R&gt;0&lt;/R&gt;&lt;C&gt;0&lt;/C&gt;&lt;/FQL&gt;&lt;FQL&gt;&lt;Q&gt;JP3732000009^FF_TAX_REFUND(ANN_R,42370,42735,,,,,"D=1")&lt;/Q&gt;&lt;R&gt;0&lt;/R&gt;&lt;C&gt;0&lt;/C&gt;&lt;/FQL&gt;&lt;FQL&gt;&lt;Q&gt;JP3409000001^FF_INC_TAX_RECEIV_CF(ANN_R,42370,42735,,,,,"D=1")&lt;/Q&gt;&lt;R&gt;0&lt;/R&gt;&lt;C&gt;0&lt;/C&gt;&lt;/FQL&gt;&lt;FQL&gt;&lt;Q&gt;JP3409000001^FF_TAX_REFUND(ANN_R,42370,42735,,,,,"D=1")&lt;/Q&gt;&lt;R&gt;0&lt;/R&gt;&lt;C&gt;0&lt;/C&gt;&lt;/FQL&gt;&lt;FQL&gt;&lt;Q&gt;JP3756100008^FF_INC_TAX_RECEIV_CF(ANN_R,42370,42735,,,,,"D=1")&lt;/Q&gt;&lt;R&gt;0&lt;/R&gt;&lt;C&gt;0&lt;/C&gt;&lt;/FQL&gt;&lt;FQL&gt;&lt;Q&gt;JP3756100008^FF_TAX_REFUND(ANN_R,42370,42735,,,,,"D=1")&lt;/Q&gt;&lt;R&gt;0&lt;/R&gt;&lt;C&gt;0&lt;/C&gt;&lt;/FQL&gt;&lt;FQL&gt;&lt;Q&gt;KR7035420009^FF_INC_TAX_RECEIV_CF(ANN_R,42370,42735,,,,,"D=1")&lt;/Q&gt;&lt;R&gt;0&lt;/R&gt;&lt;C&gt;0&lt;/C&gt;&lt;/FQL&gt;&lt;FQL&gt;&lt;Q&gt;KR7035420009^FF_TAX_REFUND(ANN_R,42370,42735,,,,,"D=1")&lt;/Q&gt;&lt;R&gt;0&lt;/R&gt;&lt;C&gt;0&lt;/C&gt;&lt;/FQL&gt;&lt;FQL&gt;&lt;Q&gt;JP3497400006^FF_INC_TAX_RECEIV_CF(ANN_R,42370,42735,,,,,"D=1")&lt;/Q&gt;&lt;R&gt;0&lt;/R&gt;&lt;C&gt;0&lt;/C&gt;&lt;/FQL&gt;&lt;FQL&gt;&lt;Q&gt;JP3497400006^FF_TAX_REFUND(ANN_R,42370,42735,,,,,"D=1")&lt;/Q&gt;&lt;R&gt;0&lt;/R&gt;&lt;C&gt;0&lt;/C&gt;&lt;/FQL&gt;&lt;FQL&gt;&lt;Q&gt;JP3236200006^FF_INC_TAX_RECEIV_CF(ANN_R,42370,42735,,,,,"D=1")&lt;/Q&gt;&lt;R&gt;0&lt;/R&gt;&lt;C&gt;0&lt;/C&gt;&lt;/FQL&gt;&lt;FQL&gt;&lt;Q&gt;JP3236200006^FF_TAX_REFUND(ANN_R,42370,42735,,,,,"D=1")&lt;/Q&gt;&lt;R&gt;0&lt;/R&gt;&lt;C&gt;0&lt;/C&gt;&lt;/FQL&gt;&lt;FQL&gt;&lt;Q&gt;JP3475350009^FF_INC_TAX_RECEIV_CF(ANN_R,42370,42735,,,,,"D=1")&lt;/Q&gt;&lt;R&gt;0&lt;/R&gt;&lt;C&gt;0&lt;/C&gt;&lt;/FQL&gt;&lt;FQL&gt;&lt;Q&gt;JP3475350009^FF_TAX_REFUND(ANN_R,42370,42735,,,,,"D=1")&lt;/Q&gt;&lt;R&gt;0&lt;/R&gt;&lt;C&gt;0&lt;/C&gt;&lt;/FQL&gt;&lt;FQL&gt;&lt;Q&gt;JP3890310000^FF_INC_TAX_RECEIV_CF(ANN_R,42370,42735,,,,,"D=1")&lt;/Q&gt;&lt;R&gt;0&lt;/R&gt;&lt;C&gt;0&lt;/C&gt;&lt;/FQL&gt;&lt;FQL&gt;&lt;Q&gt;JP3890310000^FF_TAX_REFUND(ANN_R,42370,42735,,,,,"D=1")&lt;/Q&gt;&lt;R&gt;0&lt;/R&gt;&lt;C&gt;0&lt;/C&gt;&lt;/FQL&gt;&lt;FQL&gt;&lt;Q&gt;KR7105560007^FF_INC_TAX_RECEIV_CF(ANN_R,42370,42735,,,,,"D=1")&lt;/Q&gt;&lt;R&gt;0&lt;/R&gt;&lt;C&gt;0&lt;/C&gt;&lt;/FQL&gt;&lt;FQL&gt;&lt;Q&gt;KR7105560007^FF_TAX_REFUND(ANN_R,42370,42735,,,,,"D=1")&lt;/Q&gt;&lt;R&gt;0&lt;/R&gt;&lt;C&gt;0&lt;/C&gt;&lt;/FQL&gt;&lt;FQL&gt;&lt;Q&gt;JP3902400005^FF_INC_TAX_RECEIV_CF(ANN_R,42370,42735,,,,,"D=1")&lt;/Q&gt;&lt;R&gt;0&lt;/R&gt;&lt;C&gt;0&lt;/C&gt;&lt;/FQL&gt;&lt;FQL&gt;&lt;Q&gt;JP3902400005^FF_TAX_REFUND(ANN_R,42370,42735,,,,,"D=1")&lt;/Q&gt;&lt;R&gt;0&lt;/R&gt;&lt;C&gt;0&lt;/C&gt;&lt;/FQL&gt;&lt;FQL&gt;&lt;Q&gt;JP3752900005^FF_INC_TAX_RECEIV_CF(ANN_R,42370,42735,,,,,"D=1")&lt;/Q&gt;&lt;R&gt;0&lt;/R&gt;&lt;C&gt;0&lt;/C&gt;&lt;/FQL&gt;&lt;FQL&gt;&lt;Q&gt;JP3752900005^FF_TAX_REFUND(ANN_R,42370,42735,,,,,"D=1")&lt;/Q&gt;&lt;R&gt;0&lt;/R&gt;&lt;C&gt;0&lt;/C&gt;&lt;/FQL&gt;&lt;FQL&gt;&lt;Q&gt;JP3814000000^FF_INC_TAX_RECEIV_CF(ANN_R,42370,42735,,,,,"D=1")&lt;/Q&gt;&lt;R&gt;0&lt;/R&gt;&lt;C&gt;0&lt;/C&gt;&lt;/FQL&gt;&lt;FQL&gt;&lt;Q&gt;JP3814000000^FF_TAX_REFUND(ANN_R,42370,42735,,,,,"D=1")&lt;/Q&gt;&lt;R&gt;0&lt;/R&gt;&lt;C&gt;0&lt;/C&gt;&lt;/FQL&gt;&lt;FQL&gt;&lt;Q&gt;TW0002881000^FF_INC_TAX_RECEIV_CF(ANN_R,42370,42735,,,,,"D=1")&lt;/Q&gt;&lt;R&gt;0&lt;/R&gt;&lt;C&gt;0&lt;/C&gt;&lt;/FQL&gt;&lt;FQL&gt;&lt;Q&gt;TW0002881000^FF_TAX_REFUND(ANN_R,42370,42735,,,,,"D=1")&lt;/Q&gt;&lt;R&gt;0&lt;/R&gt;&lt;C&gt;0&lt;/C&gt;&lt;/FQL&gt;&lt;FQL&gt;&lt;Q&gt;JP3633400001^FF_INC_TAX_RECEIV_CF(ANN_R,42370,42735,,,,,"D=1")&lt;/Q&gt;&lt;R&gt;0&lt;/R&gt;&lt;C&gt;0&lt;/C&gt;&lt;/FQL&gt;&lt;FQL&gt;&lt;Q&gt;JP3633400001^FF_TAX_REFUND(ANN_R,42370,42735,,,,,"D=1")&lt;/Q&gt;&lt;R&gt;0&lt;/R&gt;&lt;C&gt;0&lt;/C&gt;&lt;/FQL&gt;&lt;FQL&gt;&lt;Q&gt;JP3188220002^FF_INC_TAX_RECEIV_CF(ANN_R,42370,42735,,,,,"D=1")&lt;/Q&gt;&lt;R&gt;0&lt;/R&gt;&lt;C&gt;0&lt;/C&gt;&lt;/FQL&gt;&lt;FQL&gt;&lt;Q&gt;JP3188220002^FF_TAX_REFUND(ANN_R,42370,42735,,,,,"D=1")&lt;/Q&gt;&lt;R&gt;0&lt;/R&gt;&lt;C&gt;0&lt;/C&gt;&lt;/FQL&gt;&lt;FQL&gt;&lt;Q&gt;JP3304200003^FF_INC_TAX_RECEIV_CF(ANN_R,42370,42735,,,,,"D=1")&lt;/Q&gt;&lt;R&gt;0&lt;/R&gt;&lt;C&gt;0&lt;/C&gt;&lt;/FQL&gt;&lt;FQL&gt;&lt;Q&gt;JP3304200003^FF_TAX_REFUND(ANN_R,42370,42735,,,,,"D=1")&lt;/Q&gt;&lt;R&gt;0&lt;/R&gt;&lt;C&gt;0&lt;/C&gt;&lt;/FQL&gt;&lt;FQL&gt;&lt;Q&gt;JP3758190007^FF_INC_TAX_RECEIV_CF(ANN_R,42370,42735,,,,,"D=1")&lt;/Q&gt;&lt;R&gt;0&lt;/R&gt;&lt;C&gt;0&lt;/C&gt;&lt;/FQL&gt;&lt;FQL&gt;&lt;Q&gt;JP3758190007^FF_TAX_REFUND(ANN_R,42370,42735,,,,,"D=1")&lt;/Q&gt;&lt;R&gt;0&lt;/R&gt;&lt;C&gt;0&lt;/C&gt;&lt;/FQL&gt;&lt;FQL&gt;&lt;Q&gt;TW0002303005^FF_INC_TAX_RECEIV_CF(ANN_R,42370,42735,,,,,"D=1")&lt;/Q&gt;&lt;R&gt;0&lt;/R&gt;&lt;C&gt;0&lt;/C&gt;&lt;/FQL&gt;&lt;FQL&gt;&lt;Q&gt;TW0002303005^FF_TAX_REFUND(ANN_R,42370,42735,,,,,"D=1")&lt;/Q&gt;&lt;R&gt;0&lt;/R&gt;&lt;C&gt;0&lt;/C&gt;&lt;/FQL&gt;&lt;FQL&gt;&lt;Q&gt;KR7005490008^FF_INC_TAX_RECEIV_CF(ANN_R,42370,42735,,,,,"D=1")&lt;/Q&gt;&lt;R&gt;0&lt;/R&gt;&lt;C&gt;0&lt;/C&gt;&lt;/FQL&gt;&lt;FQL&gt;&lt;Q&gt;KR7005490008^FF_TAX_REFUND(ANN_R,42370,42735,,,,,"D=1")&lt;/Q&gt;&lt;R&gt;0&lt;/R&gt;&lt;C&gt;0&lt;/C&gt;&lt;/FQL&gt;&lt;FQL&gt;&lt;Q&gt;JP3505000004^FF_INC_TAX_RECEIV_CF(ANN_R,42370,42735,,,,,"D=1")&lt;/Q&gt;&lt;R&gt;0&lt;/R&gt;&lt;C&gt;0&lt;/C&gt;&lt;/FQL&gt;&lt;FQL&gt;&lt;Q&gt;JP3505000004^FF_TAX_REFUND(ANN_R,42370,42735,,,,,"D=1")&lt;/Q&gt;&lt;R&gt;0&lt;/R&gt;&lt;C&gt;0&lt;/C&gt;&lt;/FQL&gt;&lt;FQL&gt;&lt;Q&gt;JP3422950000^FF_INC_TAX_RECEIV_CF(ANN_R,42370,42735,,,,,"D=1")&lt;/Q&gt;&lt;R&gt;0&lt;/R&gt;&lt;C&gt;0&lt;/C&gt;&lt;/FQL&gt;&lt;FQL&gt;&lt;Q&gt;JP3422950000^FF_TAX_REFUND(ANN_R,42370,42735,,,,,"D=1")&lt;/Q&gt;&lt;R&gt;0&lt;/R&gt;&lt;C&gt;0&lt;/C&gt;&lt;/FQL&gt;&lt;FQL&gt;&lt;Q&gt;JP3726800000^FF_INC_TAX_RECEIV_CF(ANN_R,42370,42735,,,,,"D=1")&lt;/Q&gt;&lt;R&gt;0&lt;/R&gt;&lt;C&gt;0&lt;/C&gt;&lt;/FQL&gt;&lt;FQL&gt;&lt;Q&gt;JP3726800000^FF_TAX_REFUND(ANN_R,42370,42735,,,,,"D=1")&lt;/Q&gt;&lt;R&gt;0&lt;/R&gt;&lt;C&gt;0&lt;/C&gt;&lt;/FQL&gt;&lt;FQL&gt;&lt;Q&gt;JP3571400005^FF_INC_TAX_RECEIV_CF(ANN_R,42370,42735,,,,,"D=1")&lt;/Q&gt;&lt;R&gt;0&lt;/R&gt;&lt;C&gt;0&lt;/C&gt;&lt;/FQL&gt;&lt;FQL&gt;&lt;Q&gt;JP3571400005^FF_TAX_REFUND(ANN_R,42370,42735,,,,,"D=1")&lt;/Q&gt;&lt;R&gt;0&lt;/R&gt;&lt;C&gt;0&lt;/C&gt;&lt;/FQL&gt;&lt;FQL&gt;&lt;Q&gt;JP3200450009^FF_INC_TAX_RECEIV_CF(ANN_R,42370,42735,,,,,"D=1")&lt;/Q&gt;&lt;R&gt;0&lt;/R&gt;&lt;C&gt;0&lt;/C&gt;&lt;/FQL&gt;&lt;FQL&gt;&lt;Q&gt;JP3200450009^FF_TAX_REFUND(ANN_R,42370,42735,,,,,"D=1")&lt;/Q&gt;&lt;R&gt;0&lt;/R&gt;&lt;C&gt;0&lt;/C&gt;&lt;/FQL&gt;&lt;FQL&gt;&lt;Q&gt;JP3893200000^FF_INC_TAX_RECEIV_CF(ANN_R,42370,42735,,,,,"D=1")&lt;/Q&gt;&lt;R&gt;0&lt;/R&gt;&lt;C&gt;0&lt;/C&gt;&lt;/FQL&gt;&lt;FQL&gt;&lt;Q&gt;JP3893200000^FF_TAX_REFUND(ANN_R,42370,42735,,,,,"D=1")&lt;/Q&gt;&lt;R&gt;0&lt;/R&gt;&lt;C&gt;0&lt;/C&gt;&lt;/FQL&gt;&lt;FQL&gt;&lt;Q&gt;JP3421800008^FF_INC_TAX_RECEIV_CF(ANN_R,42370,42735,,,,,"D=1")&lt;/Q&gt;&lt;R&gt;0&lt;/R&gt;&lt;C&gt;0&lt;/C&gt;&lt;/FQL&gt;&lt;FQL&gt;&lt;Q&gt;JP3421800008^FF_TAX_REFUND(ANN_R,42370,42735,,,,,"D=1")&lt;/Q&gt;&lt;R&gt;0&lt;/R&gt;&lt;C&gt;0&lt;/C&gt;&lt;/FQL&gt;&lt;FQL&gt;&lt;Q&gt;TW0002454006^FF_INC_TAX_RECEIV_CF(ANN_R,42370,42735,,,,,"D=1")&lt;/Q&gt;&lt;R&gt;0&lt;/R&gt;&lt;C&gt;0&lt;/C&gt;&lt;/FQL&gt;&lt;FQL&gt;&lt;Q&gt;TW0002454006^FF_TAX_REFUND(ANN_R,42370,42735,,,,,"D=1")&lt;/Q&gt;&lt;R&gt;0&lt;/R&gt;&lt;C&gt;0&lt;/C&gt;&lt;/FQL&gt;&lt;FQL&gt;&lt;Q&gt;TW0002882008^FF_INC_TAX_RECEIV_CF(ANN_R,42370,42735,,,,,"D=1")&lt;/Q&gt;&lt;R&gt;0&lt;/R&gt;&lt;C&gt;0&lt;/C&gt;&lt;/FQL&gt;&lt;FQL&gt;&lt;Q&gt;TW0002882008^FF_TAX_REFUND(ANN_R,42370,42735,,,,,"D=1")&lt;/Q&gt;&lt;R&gt;0&lt;/R&gt;&lt;C&gt;0&lt;/C&gt;&lt;/FQL&gt;&lt;FQL&gt;&lt;Q&gt;JP3249600002^FF_INC_TAX_RECEIV_CF(ANN_R,42370,42735,,,,,"D=1")&lt;/Q&gt;&lt;R&gt;0&lt;/R&gt;&lt;C&gt;0&lt;/C&gt;&lt;/FQL&gt;&lt;FQL&gt;&lt;Q&gt;JP3249600002^FF_TAX_REFUND(ANN_R,42370,42735,,,,,"D=1")&lt;/Q&gt;&lt;R&gt;0&lt;/R&gt;&lt;C&gt;0&lt;/C&gt;&lt;/FQL&gt;&lt;FQL&gt;&lt;Q&gt;TW0002002003^FF_INC_TAX_RECEIV_CF(ANN_R,42370,42735,,,,,"D=1")&lt;/Q&gt;&lt;R&gt;0&lt;/R&gt;&lt;C&gt;0&lt;/C&gt;&lt;/FQL&gt;&lt;FQL&gt;&lt;Q&gt;TW0002002003^FF_TAX_REFUND(ANN_R,42370,42735,,,,,"D=1")&lt;/Q&gt;&lt;R&gt;0&lt;/R&gt;&lt;C&gt;0&lt;/C&gt;&lt;/FQL&gt;&lt;FQL&gt;&lt;Q&gt;JP3119600009^FF_INC_TAX_RECEIV_CF(ANN_R,42370,42735,,,,,"D=1")&lt;/Q&gt;&lt;R&gt;0&lt;/R&gt;&lt;C&gt;0&lt;/C&gt;&lt;/FQL&gt;&lt;FQL&gt;&lt;Q&gt;JP3119600009^FF_TAX_REFUND(ANN_R,42370,42735,,,,,"D=1")&lt;/Q&gt;&lt;R&gt;0&lt;/R&gt;&lt;C&gt;0&lt;/C&gt;&lt;/FQL&gt;&lt;FQL&gt;&lt;Q&gt;JP3240400006^FF_INC_TAX_RECEIV_CF(ANN_R,42370,42735,,,,,"D=1")&lt;/Q&gt;&lt;R&gt;0&lt;/R&gt;&lt;C&gt;0&lt;/C&gt;&lt;/FQL&gt;&lt;FQL&gt;&lt;Q&gt;JP3240400006^FF_TAX_REFUND(ANN_R,42370,42735,,,,,"D=1")&lt;/Q&gt;&lt;R&gt;0&lt;/R&gt;&lt;C&gt;0&lt;/C&gt;&lt;/FQL&gt;&lt;FQL&gt;&lt;Q&gt;KR7006400006^FF_INC_TAX_RECEIV_CF(ANN_R,42370,42735,,,,,"D=1")&lt;/Q&gt;&lt;R&gt;0&lt;/R&gt;&lt;C&gt;0&lt;/C&gt;&lt;/FQL&gt;&lt;FQL&gt;&lt;Q&gt;KR7006400006^FF_TAX_REFUND(ANN_R,42370,42735,,,,,"D=1")&lt;/Q&gt;&lt;R&gt;0&lt;/R&gt;&lt;C&gt;0&lt;/C&gt;&lt;/FQL&gt;&lt;FQL&gt;&lt;Q&gt;KR7005930003^FF_INC_TAX_RECEIV_CF(ANN_R,42370,42735,,,,,"D=1")&lt;/Q&gt;&lt;R&gt;0&lt;/R&gt;&lt;C&gt;0&lt;/C&gt;&lt;/FQL&gt;&lt;FQL&gt;&lt;Q&gt;KR7005930003^FF_TAX_REFUND(ANN_R,42370,42735,,,,,"D=1")&lt;/Q&gt;&lt;R&gt;0&lt;/R&gt;&lt;C&gt;0&lt;/C&gt;&lt;/FQL&gt;&lt;FQL&gt;&lt;Q&gt;JP3205800000^FF_INC_TAX_RECEIV_CF(ANN_R,42370,42735,,,,,"D=1")&lt;/Q&gt;&lt;R&gt;0&lt;/R&gt;&lt;C&gt;0&lt;/C&gt;&lt;/FQL&gt;&lt;FQL&gt;&lt;Q&gt;JP3205800000^FF_TAX_REFUND(ANN_R,42370,42735,,,,,"D=1")&lt;/Q&gt;&lt;R&gt;0&lt;/R&gt;&lt;C&gt;0&lt;/C&gt;&lt;/FQL&gt;&lt;FQL&gt;&lt;Q&gt;JP3898400001^FF_INC_TAX_RECEIV_CF(ANN_R,42370,42735,,,,,"D=1")&lt;/Q&gt;&lt;R&gt;0&lt;/R&gt;&lt;C&gt;0&lt;/C&gt;&lt;/FQL&gt;&lt;FQL&gt;&lt;Q&gt;JP3898400001^FF_TAX_REFUND(ANN_R,42370,42735,,,,,"D=1")&lt;/Q&gt;&lt;R&gt;0&lt;/R&gt;&lt;C&gt;0&lt;/C&gt;&lt;/FQL&gt;&lt;FQL&gt;&lt;Q&gt;JP3802300008^FF_INC_TAX_RECEIV_CF(ANN_R,42370,42735,,,,,"D=1")&lt;/Q&gt;&lt;R&gt;0&lt;/R&gt;&lt;C&gt;0&lt;/C&gt;&lt;/FQL&gt;&lt;FQL&gt;&lt;Q&gt;JP3802300008^FF_TAX_REFUND(ANN_R,42370,42735,,,,,"D=1")&lt;/Q&gt;&lt;R&gt;0&lt;/R&gt;&lt;C&gt;0&lt;/C&gt;&lt;/FQL&gt;&lt;FQL&gt;&lt;Q&gt;JP3358000002^FF_INC_TAX_RECEIV_CF(ANN_R,42370,42735,,,,,"D=1")&lt;/Q&gt;&lt;R&gt;0&lt;/R&gt;&lt;C&gt;0&lt;/C&gt;&lt;/FQL&gt;&lt;FQL&gt;&lt;Q&gt;JP3358000002^FF_TAX_REFUND(ANN_R,42370,42735,,,,,"D=1")&lt;/Q&gt;&lt;R&gt;0&lt;/R&gt;&lt;C&gt;0&lt;/C&gt;&lt;/FQL&gt;&lt;FQL&gt;&lt;Q&gt;JP3890350006^FF_INC_TAX_RECEIV_CF(ANN_R,42370,42735,,,,,"D=1")&lt;/Q&gt;&lt;R&gt;0&lt;/R&gt;&lt;C&gt;0&lt;/C&gt;&lt;/FQL&gt;&lt;FQL&gt;&lt;Q&gt;JP3890350006^FF_TAX_REFUND(ANN_R,42370,42735,,,,,"D=1")&lt;/Q&gt;&lt;R&gt;0&lt;/R&gt;&lt;C&gt;0&lt;/C&gt;&lt;/FQL&gt;&lt;FQL&gt;&lt;Q&gt;TW0001216000^FF_INC_TAX_RECEIV_CF(ANN_R,42370,42735,,,,,"D=1")&lt;/Q&gt;&lt;R&gt;0&lt;/R&gt;&lt;C&gt;0&lt;/C&gt;&lt;/FQL&gt;&lt;FQL&gt;&lt;Q&gt;TW0001216000^FF_TAX_REFUND(ANN_R,42370,42735,,,,,"D=1")&lt;/Q&gt;&lt;R&gt;0&lt;/R&gt;&lt;C&gt;0&lt;/C&gt;&lt;/FQL&gt;&lt;FQL&gt;&lt;Q&gt;KR7012330007^FF_INC_TAX_RECEIV_CF(ANN_R,42370,42735,,,,,"D=1")&lt;/Q&gt;&lt;R&gt;0&lt;/R&gt;&lt;C&gt;0&lt;/C&gt;&lt;/FQL&gt;&lt;FQL&gt;&lt;Q&gt;KR7012330007^FF_TAX_REFUND(ANN_R,42370,42735,,,,,"D=1")&lt;/Q&gt;&lt;R&gt;0&lt;/R&gt;&lt;C&gt;0&lt;/C&gt;&lt;/FQL&gt;&lt;FQL&gt;&lt;Q&gt;KR7068270008^FF_INC_TAX_RECEIV_CF(ANN_R,42370,42735,,,,,"D=1")&lt;/Q&gt;&lt;R&gt;0&lt;/R&gt;&lt;C&gt;0&lt;/C&gt;&lt;/FQL&gt;&lt;FQL&gt;&lt;Q&gt;KR7068270008^FF_TAX_REFUND(ANN_R,42370,42735,,,,,"D=1")&lt;/Q&gt;&lt;R&gt;0&lt;/R&gt;&lt;C&gt;0&lt;/C&gt;&lt;/FQL&gt;&lt;FQL&gt;&lt;Q&gt;JP3933800009^FF_INC_TAX_RECEIV_CF(ANN_R,42370,42735,,,,,"D=1")&lt;/Q&gt;&lt;R&gt;0&lt;/R&gt;&lt;C&gt;0&lt;/C&gt;&lt;/FQL&gt;&lt;FQL&gt;&lt;Q&gt;JP3933800009^FF_TAX_REFUND(ANN_R,42370,42735,,,,,"D=1")&lt;/Q&gt;&lt;R&gt;0&lt;/R&gt;&lt;C&gt;0&lt;/C&gt;&lt;/FQL&gt;&lt;FQL&gt;&lt;Q&gt;TW0002886009^FF_INC_TAX_RECEIV_CF(ANN_R,42370,42735,,,,,"D=1")&lt;/Q&gt;&lt;R&gt;0&lt;/R&gt;&lt;C&gt;0&lt;/C&gt;&lt;/FQL&gt;&lt;FQL&gt;&lt;Q&gt;TW0002886009^FF_TAX_REFUND(ANN_R,42370,42735,,,,,"D=1")&lt;/Q&gt;&lt;R&gt;0&lt;/R&gt;&lt;C&gt;0&lt;/C&gt;&lt;/FQL&gt;&lt;FQL&gt;&lt;Q&gt;JP3830800003^FF_INC_TAX_RECEIV_CF(ANN_R,42370,42735,,,,,"D=1")&lt;/Q&gt;&lt;R&gt;0&lt;/R&gt;&lt;C&gt;0&lt;/C&gt;&lt;/FQL&gt;&lt;FQL&gt;&lt;Q&gt;JP3830800003^FF_TAX_REFUND(ANN_R,42370,42735,,,,,"D=1")&lt;/Q&gt;&lt;R&gt;0&lt;/R&gt;&lt;C&gt;0&lt;/C&gt;&lt;/FQL&gt;&lt;FQL&gt;&lt;Q&gt;JP3381000003^FF_INC_TAX_RECEIV_CF(ANN_R,42370,42735,,,,,"D=1")&lt;/Q&gt;&lt;R&gt;0&lt;/R&gt;&lt;C&gt;0&lt;/C&gt;&lt;/FQL&gt;&lt;FQL&gt;&lt;Q&gt;JP3381000003^FF_TAX_REFUND(ANN_R,42370,42735,,,,,"D=1")&lt;/Q&gt;&lt;R&gt;0&lt;/R&gt;&lt;C&gt;0&lt;/C&gt;&lt;/FQL&gt;&lt;FQL&gt;&lt;Q&gt;KR7005380001^FF_INC_TAX_RECEIV_CF(ANN_R,42370,42735,,,,,"D=1")&lt;/Q&gt;&lt;R&gt;0&lt;/R&gt;&lt;C&gt;0&lt;/C&gt;&lt;/FQL&gt;&lt;FQL&gt;&lt;Q&gt;KR7005380001^FF_TAX_REFUND(ANN_R,42370,42735,,,,,"D=1")&lt;/Q&gt;&lt;R&gt;0&lt;/R&gt;&lt;C&gt;0&lt;/C&gt;&lt;/FQL&gt;&lt;FQL&gt;&lt;Q&gt;JP3814800003^FF_INC_TAX_RECEIV_CF(ANN_R,42370,42735,,,,,"D=1")&lt;/Q&gt;&lt;R&gt;0&lt;/R&gt;&lt;C&gt;0&lt;/C&gt;&lt;/FQL&gt;&lt;FQL&gt;&lt;Q&gt;JP3814800003^FF_TAX_REFUND(ANN_R,42370,42735,,,,,"D=1")&lt;/Q&gt;&lt;R&gt;0&lt;/R&gt;&lt;C&gt;0&lt;/C&gt;&lt;/FQL&gt;&lt;FQL&gt;&lt;Q&gt;JP3496400007^FF_INC_TAX_RECEIV_CF(ANN_R,42370,42735,,,,,"D=1")&lt;/Q&gt;&lt;R&gt;0&lt;/R&gt;&lt;C&gt;0&lt;/C&gt;&lt;/FQL&gt;&lt;FQL&gt;&lt;Q&gt;JP3496400007^FF_TAX_REFUND(ANN_R,42370,42735,,,,,"D=1")&lt;/Q&gt;&lt;R&gt;0&lt;/R&gt;&lt;C&gt;0&lt;/C&gt;&lt;/FQL&gt;&lt;FQL&gt;&lt;Q&gt;JP3143600009^FF_INC_TAX_RECEIV_CF(ANN_R,42370,42735,,,,,"D=1")&lt;/Q&gt;&lt;R&gt;0&lt;/R&gt;&lt;C&gt;0&lt;/C&gt;&lt;/FQL&gt;&lt;FQL&gt;&lt;Q&gt;JP3143600009^FF_TAX_REFUND(ANN_R,42370,42735,,,,,"D=1")&lt;/Q&gt;&lt;R&gt;0&lt;/R&gt;&lt;C&gt;0&lt;/C&gt;&lt;/FQL&gt;&lt;FQL&gt;&lt;Q&gt;JP3371200001^FF_INC_TAX_RECEIV_CF(ANN_R,42370,42735,,,,,"D=1")&lt;/Q&gt;&lt;R&gt;0&lt;/R&gt;&lt;C&gt;0&lt;/C&gt;&lt;/FQL&gt;&lt;FQL&gt;&lt;Q&gt;JP3371200001^FF_TAX_REFUND(ANN_R,42370,42735,,,,,"D=1")&lt;/Q&gt;&lt;R&gt;0&lt;/R&gt;&lt;C&gt;0&lt;/C&gt;&lt;/FQL&gt;&lt;FQL&gt;&lt;Q&gt;JP3476480003^FF_INC_TAX_RECEIV_CF(ANN_R,42370,42735,,,,,"D=1")&lt;/Q&gt;&lt;R&gt;0&lt;/R&gt;&lt;C&gt;0&lt;/C&gt;&lt;/FQL&gt;&lt;FQL&gt;&lt;Q&gt;JP3476480003^FF_TAX_REFUND(ANN_R,42370,42735,,,,,"D=1")&lt;/Q&gt;&lt;R&gt;0&lt;/R&gt;&lt;C&gt;0&lt;/C&gt;&lt;/FQL&gt;&lt;FQL&gt;&lt;Q&gt;JP3634600005^FF_INC_TAX_RECEIV_CF(ANN_R,42370,42735,,,,,"D=1")&lt;/Q&gt;&lt;R&gt;0&lt;/R&gt;&lt;C&gt;0&lt;/C&gt;&lt;/FQL&gt;&lt;FQL&gt;&lt;Q&gt;JP3634600005^FF_TAX_REFUND(ANN_R,42370,42735,,,,,"D=1")&lt;/Q&gt;&lt;R&gt;0&lt;/R&gt;&lt;C&gt;0&lt;/C&gt;&lt;/FQL&gt;&lt;FQL&gt;&lt;Q&gt;JP3197600004^FF_INC_TAX_RECEIV_CF(ANN_R,42370,42735,,,,,"D=1")&lt;/Q&gt;&lt;R&gt;0&lt;/R&gt;&lt;C&gt;0&lt;/C&gt;&lt;/FQL&gt;&lt;FQL&gt;&lt;Q&gt;JP3197600004^FF_TAX_REFUND(ANN_R,42370,42735,,,,,"D=1")&lt;/Q&gt;&lt;R&gt;0&lt;/R&gt;&lt;C&gt;0&lt;/C&gt;&lt;/FQL&gt;&lt;FQL&gt;&lt;Q&gt;TW0001326007^FF_INC_TAX_RECEIV_CF(ANN_R,42370,42735,,,,,"D=1")&lt;/Q&gt;&lt;R&gt;0&lt;/R&gt;&lt;C&gt;0&lt;/C&gt;&lt;/FQL&gt;&lt;FQL&gt;&lt;Q&gt;TW0001326007^FF_TAX_REFUND(ANN_R,42370,42735,,,,,"D=1")&lt;/Q&gt;&lt;R&gt;0&lt;/R&gt;&lt;C&gt;0&lt;/C&gt;&lt;/FQL&gt;&lt;FQL&gt;&lt;Q&gt;JP3802400006^FF_INC_TAX_RECEIV_CF(ANN_R,42370,42735,,,,,"D=1")&lt;/Q&gt;&lt;R&gt;0&lt;/R&gt;&lt;C&gt;0&lt;/C&gt;&lt;/FQL&gt;&lt;FQL&gt;&lt;Q&gt;JP3802400006^FF_TAX_REFUND(ANN_R,42370,42735,,,,,"D=1")&lt;/Q&gt;&lt;R&gt;0&lt;/R&gt;&lt;C&gt;0&lt;/C&gt;&lt;/FQL&gt;&lt;FQL&gt;&lt;Q&gt;JP3173400007^FF_INC_TAX_RECEIV_CF(ANN_R,42370,42735,,,,,"D=1")&lt;/Q&gt;&lt;R&gt;0&lt;/R&gt;&lt;C&gt;0&lt;/C&gt;&lt;/FQL&gt;&lt;FQL&gt;&lt;Q&gt;JP3173400007^FF_TAX_REFUND(ANN_R,42370,42735,,,,,"D=1")&lt;/Q&gt;&lt;R&gt;0&lt;/R&gt;&lt;C&gt;0&lt;/C&gt;&lt;/FQL&gt;&lt;FQL&gt;&lt;Q&gt;JP3951600000^FF_INC_TAX_RECEIV_CF(ANN_R,42370,42735,,,,,"D=1")&lt;/Q&gt;&lt;R&gt;0&lt;/R&gt;&lt;C&gt;0&lt;/C&gt;&lt;/FQL&gt;&lt;FQL&gt;&lt;Q&gt;JP3951600000^FF_TAX_REFUND(ANN_R,42370,42735,,,,,"D=1")&lt;/Q&gt;&lt;R&gt;0&lt;/R&gt;&lt;C&gt;0&lt;/C&gt;&lt;/FQL&gt;&lt;FQL&gt;&lt;Q&gt;JP3942400007^FF_INC_TAX_RECEIV_CF(ANN_R,42370,42735,,,,,"D=1")&lt;/Q&gt;&lt;R&gt;0&lt;/R&gt;&lt;C&gt;0&lt;/C&gt;&lt;/FQL&gt;&lt;FQL&gt;&lt;Q&gt;JP3942400007^FF_TAX_REFUND(ANN_R,42370,42735,,,,,"D=1")&lt;/Q&gt;&lt;R&gt;0&lt;/R&gt;&lt;C&gt;0&lt;/C&gt;&lt;/FQL&gt;&lt;FQL&gt;&lt;Q&gt;JP3198900007^FF_INC_TAX_RECEIV_CF(ANN_R,42370,42735,,,,,"D=1")&lt;/Q&gt;&lt;R&gt;0&lt;/R&gt;&lt;C&gt;0&lt;/C&gt;&lt;/FQL&gt;&lt;FQL&gt;&lt;Q&gt;JP3198900007^FF_TAX_REFUND(ANN_R,42370,42735,,,,,"D=1")&lt;/Q&gt;&lt;R&gt;0&lt;/R&gt;&lt;C&gt;0&lt;/C&gt;&lt;/FQL&gt;&lt;FQL&gt;&lt;Q&gt;NL0012015705^FF_INC_TAX_RECEIV_CF(ANN_R,42736,43100,,,,,"D=1")&lt;/Q&gt;&lt;R&gt;0&lt;/R&gt;&lt;C&gt;0&lt;/C&gt;&lt;/FQL&gt;&lt;FQL&gt;&lt;Q&gt;JP3198900007^FF_TAX_REFUND(ANN_R,42736,43100,,,,,"D=1")&lt;/Q&gt;&lt;R&gt;0&lt;/R&gt;&lt;C&gt;0&lt;/C&gt;&lt;/FQL&gt;&lt;FQL&gt;&lt;Q&gt;FR0000120172^FF_INC_TAX_RECEIV_CF(ANN_R,42736,43100,,,,,"D=1")&lt;/Q&gt;&lt;R&gt;0&lt;/R&gt;&lt;C&gt;0&lt;/C&gt;&lt;/FQL&gt;&lt;FQL&gt;&lt;Q&gt;NL0012015705^FF_TAX_REFUND(ANN_R,42736,43100,,,,,"D=1")&lt;/Q&gt;&lt;R&gt;0&lt;/R&gt;&lt;C&gt;0&lt;/C&gt;&lt;/FQL&gt;&lt;FQL&gt;&lt;Q&gt;NL0000009082^FF_INC_TAX_RECEIV_CF(ANN_R,42736,43100,,,,,"D=1")&lt;/Q&gt;&lt;R&gt;0&lt;/R&gt;&lt;C&gt;0&lt;/C&gt;&lt;/FQL&gt;&lt;FQL&gt;&lt;Q&gt;FR0000120172^FF_TAX_REFUND(ANN_R,42736,43100,,,,,"D=1")&lt;/Q&gt;&lt;R&gt;0&lt;/R&gt;&lt;C&gt;0&lt;/C&gt;&lt;/FQL&gt;&lt;FQL&gt;&lt;Q&gt;ES0105046009^FF_INC_TAX_RECEIV_CF(ANN_R,42736,43100,,,,,"D=1")&lt;/Q&gt;&lt;R&gt;0&lt;/R&gt;&lt;C&gt;0&lt;/C&gt;&lt;/FQL&gt;&lt;FQL&gt;&lt;Q&gt;NL0000009082^FF_TAX_REFUND(ANN_R,42736,43100,,,,,"D=1")&lt;/Q&gt;&lt;R&gt;0&lt;/R&gt;&lt;C&gt;0&lt;/C&gt;&lt;/FQL&gt;&lt;FQL&gt;&lt;Q&gt;FR0000120503^FF_INC_TAX_RECEIV_CF(ANN_R,42736,43100,,,,,"D=1")&lt;/Q&gt;&lt;R&gt;0&lt;/R&gt;&lt;C&gt;0&lt;/C&gt;&lt;/FQL&gt;&lt;FQL&gt;&lt;Q&gt;ES0105046009^FF_TAX_REFUND(ANN_R,42736,43100,,,,,"D=1")&lt;/Q&gt;&lt;R&gt;0&lt;/R&gt;&lt;C&gt;0&lt;/C&gt;&lt;/FQL&gt;&lt;FQL&gt;&lt;Q&gt;BE0003739530^FF_INC_TAX_RECEIV_CF(ANN_R,42736,43100,,,,,"D=1")&lt;/Q&gt;&lt;R&gt;0&lt;/R&gt;&lt;C&gt;0&lt;/C&gt;&lt;/FQL&gt;&lt;FQL&gt;&lt;Q&gt;FR0000120503^FF_TAX_REFUND(ANN_R,42736,43100,,,,,"D=1")&lt;/Q&gt;&lt;R&gt;0&lt;/R&gt;&lt;C&gt;0&lt;/C&gt;&lt;/FQL&gt;&lt;FQL&gt;&lt;Q&gt;DE0007165631^FF_INC_TAX_RECEIV_CF(ANN_R,42736,43100,,,,,"D=1")&lt;/Q&gt;&lt;R&gt;0&lt;/R&gt;&lt;C&gt;0&lt;/C&gt;&lt;/FQL&gt;&lt;FQL&gt;&lt;Q&gt;BE0003739530^FF_TAX_REFUND(ANN_R,42736,43100,,,,,"D=1")&lt;/Q&gt;&lt;R&gt;0&lt;/R&gt;&lt;C&gt;0&lt;/C&gt;&lt;/FQL&gt;&lt;FQL&gt;&lt;Q&gt;DE000A0D9PT0^FF_INC_TAX_RECEIV_CF(ANN_R,42736,43100,,,,,"D=1")&lt;/Q&gt;&lt;R&gt;0&lt;/R&gt;&lt;C&gt;0&lt;/C&gt;&lt;/FQL&gt;&lt;FQL&gt;&lt;Q&gt;DE0007165631^FF_TAX_REFUND(ANN_R,42736,43100,,,,,"D=1")&lt;/Q&gt;&lt;R&gt;0&lt;/R&gt;&lt;C&gt;0&lt;/C&gt;&lt;/FQL&gt;&lt;FQL&gt;&lt;Q&gt;SE0000310336^FF_INC_TAX_RECEIV_CF(ANN_R,42736,43100,,,,,"D=1")&lt;/Q&gt;&lt;R&gt;0&lt;/R&gt;&lt;C&gt;0&lt;/C&gt;&lt;/FQL&gt;&lt;FQL&gt;&lt;Q&gt;DE000A0D9PT0^FF_TAX_REFUND(ANN_R,42736,43100,,,,,"D=1")&lt;/Q&gt;&lt;R&gt;0&lt;/R&gt;&lt;C&gt;0&lt;/C&gt;&lt;/FQL&gt;&lt;FQL&gt;&lt;Q&gt;DK0010274414^FF_INC_TAX_RECEIV_CF(ANN_R,42736,43100,,,,,"D=1")&lt;/Q&gt;&lt;R&gt;0&lt;/R&gt;&lt;C&gt;0&lt;/C&gt;&lt;/FQL&gt;&lt;FQL&gt;&lt;Q&gt;SE0000310336^FF_TAX_REFUND(ANN_R,42736,43100,,,,,"D=1")&lt;/Q&gt;&lt;R&gt;0&lt;/R&gt;&lt;C&gt;0&lt;/C&gt;&lt;/FQL&gt;&lt;FQL&gt;&lt;Q&gt;DE0006047004^FF_INC_TAX_RECEIV_CF(ANN_R,42736,43100,,,,,"D=1")&lt;/Q&gt;&lt;R&gt;0&lt;/R&gt;&lt;C&gt;0&lt;/C&gt;&lt;/FQL&gt;&lt;FQL&gt;&lt;Q&gt;DK0010274414^FF_TAX_REFUND(ANN_R,42736,43100,,,,,"D=1")&lt;/Q&gt;&lt;R&gt;0&lt;/R&gt;&lt;C&gt;0&lt;/C&gt;&lt;/FQL&gt;&lt;FQL&gt;&lt;Q&gt;DK0060336014^FF_INC_TAX_RECEIV_CF(ANN_R,42736,43100,,,,,"D=1")&lt;/Q&gt;&lt;R&gt;0&lt;/R&gt;&lt;C&gt;0&lt;/C&gt;&lt;/FQL&gt;&lt;FQL&gt;&lt;Q&gt;DE0006047004^FF_TAX_REFUND(ANN_R,42736,43100,,,,,"D=1")&lt;/Q</t>
        </r>
      </text>
    </comment>
    <comment ref="A109" authorId="0" shapeId="0" xr:uid="{9A254256-710F-40B2-A4A0-1692CC6717FD}">
      <text>
        <r>
          <rPr>
            <b/>
            <sz val="9"/>
            <color indexed="81"/>
            <rFont val="Tahoma"/>
            <charset val="1"/>
          </rPr>
          <t>&gt;&lt;R&gt;0&lt;/R&gt;&lt;C&gt;0&lt;/C&gt;&lt;/FQL&gt;&lt;FQL&gt;&lt;Q&gt;CH0008742519^FF_INC_TAX_RECEIV_CF(ANN_R,42736,43100,,,,,"D=1")&lt;/Q&gt;&lt;R&gt;0&lt;/R&gt;&lt;C&gt;0&lt;/C&gt;&lt;/FQL&gt;&lt;FQL&gt;&lt;Q&gt;DK0060336014^FF_TAX_REFUND(ANN_R,42736,43100,,,,,"D=1")&lt;/Q&gt;&lt;R&gt;0&lt;/R&gt;&lt;C&gt;0&lt;/C&gt;&lt;/FQL&gt;&lt;FQL&gt;&lt;Q&gt;NL0010832176^FF_INC_TAX_RECEIV_CF(ANN_R,42736,43100,,,,,"D=1")&lt;/Q&gt;&lt;R&gt;0&lt;/R&gt;&lt;C&gt;0&lt;/C&gt;&lt;/FQL&gt;&lt;FQL&gt;&lt;Q&gt;CH0008742519^FF_TAX_REFUND(ANN_R,42736,43100,,,,,"D=1")&lt;/Q&gt;&lt;R&gt;0&lt;/R&gt;&lt;C&gt;0&lt;/C&gt;&lt;/FQL&gt;&lt;FQL&gt;&lt;Q&gt;FR0010220475^FF_INC_TAX_RECEIV_CF(ANN_R,42736,43100,,,,,"D=1")&lt;/Q&gt;&lt;R&gt;0&lt;/R&gt;&lt;C&gt;0&lt;/C&gt;&lt;/FQL&gt;&lt;FQL&gt;&lt;Q&gt;NL0010832176^FF_TAX_REFUND(ANN_R,42736,43100,,,,,"D=1")&lt;/Q&gt;&lt;R&gt;0&lt;/R&gt;&lt;C&gt;0&lt;/C&gt;&lt;/FQL&gt;&lt;FQL&gt;&lt;Q&gt;CH0012280076^FF_INC_TAX_RECEIV_CF(ANN_R,42736,43100,,,,,"D=1")&lt;/Q&gt;&lt;R&gt;0&lt;/R&gt;&lt;C&gt;0&lt;/C&gt;&lt;/FQL&gt;&lt;FQL&gt;&lt;Q&gt;FR0010220475^FF_TAX_REFUND(ANN_R,42736,43100,,,,,"D=1")&lt;/Q&gt;&lt;R&gt;0&lt;/R&gt;&lt;C&gt;0&lt;/C&gt;&lt;/FQL&gt;&lt;FQL&gt;&lt;Q&gt;DE0005439004^FF_INC_TAX_RECEIV_CF(ANN_R,42736,43100,,,,,"D=1")&lt;/Q&gt;&lt;R&gt;0&lt;/R&gt;&lt;C&gt;0&lt;/C&gt;&lt;/FQL&gt;&lt;FQL&gt;&lt;Q&gt;CH0012280076^FF_TAX_REFUND(ANN_R,42736,43100,,,,,"D=1")&lt;/Q&gt;&lt;R&gt;0&lt;/R&gt;&lt;C&gt;0&lt;/C&gt;&lt;/FQL&gt;&lt;FQL&gt;&lt;Q&gt;CH0102484968^FF_INC_TAX_RECEIV_CF(ANN_R,42736,43100,,,,,"D=1")&lt;/Q&gt;&lt;R&gt;0&lt;/R&gt;&lt;C&gt;0&lt;/C&gt;&lt;/FQL&gt;&lt;FQL&gt;&lt;Q&gt;DE0005439004^FF_TAX_REFUND(ANN_R,42736,43100,,,,,"D=1")&lt;/Q&gt;&lt;R&gt;0&lt;/R&gt;&lt;C&gt;0&lt;/C&gt;&lt;/FQL&gt;&lt;FQL&gt;&lt;Q&gt;CH0012549785^FF_INC_TAX_RECEIV_CF(ANN_R,42736,43100,,,,,"D=1")&lt;/Q&gt;&lt;R&gt;0&lt;/R&gt;&lt;C&gt;0&lt;/C&gt;&lt;/FQL&gt;&lt;FQL&gt;&lt;Q&gt;CH0102484968^FF_TAX_REFUND(ANN_R,42736,43100,,,,,"D=1")&lt;/Q&gt;&lt;R&gt;0&lt;/R&gt;&lt;C&gt;0&lt;/C&gt;&lt;/FQL&gt;&lt;FQL&gt;&lt;Q&gt;DE000SYM9999^FF_INC_TAX_RECEIV_CF(ANN_R,42736,43100,,,,,"D=1")&lt;/Q&gt;&lt;R&gt;0&lt;/R&gt;&lt;C&gt;0&lt;/C&gt;&lt;/FQL&gt;&lt;FQL&gt;&lt;Q&gt;CH0012549785^FF_TAX_REFUND(ANN_R,42736,43100,,,,,"D=1")&lt;/Q&gt;&lt;R&gt;0&lt;/R&gt;&lt;C&gt;0&lt;/C&gt;&lt;/FQL&gt;&lt;FQL&gt;&lt;Q&gt;NL0010773842^FF_INC_TAX_RECEIV_CF(ANN_R,42736,43100,,,,,"D=1")&lt;/Q&gt;&lt;R&gt;0&lt;/R&gt;&lt;C&gt;0&lt;/C&gt;&lt;/FQL&gt;&lt;FQL&gt;&lt;Q&gt;DE000SYM9999^FF_TAX_REFUND(ANN_R,42736,43100,,,,,"D=1")&lt;/Q&gt;&lt;R&gt;0&lt;/R&gt;&lt;C&gt;0&lt;/C&gt;&lt;/FQL&gt;&lt;FQL&gt;&lt;Q&gt;SE0000242455^FF_INC_TAX_RECEIV_CF(ANN_R,42736,43100,,,,,"D=1")&lt;/Q&gt;&lt;R&gt;0&lt;/R&gt;&lt;C&gt;0&lt;/C&gt;&lt;/FQL&gt;&lt;FQL&gt;&lt;Q&gt;NL0010773842^FF_TAX_REFUND(ANN_R,42736,43100,,,,,"D=1")&lt;/Q&gt;&lt;R&gt;0&lt;/R&gt;&lt;C&gt;0&lt;/C&gt;&lt;/FQL&gt;&lt;FQL&gt;&lt;Q&gt;NL0010545661^FF_INC_TAX_RECEIV_CF(ANN_R,42736,43100,,,,,"D=1")&lt;/Q&gt;&lt;R&gt;0&lt;/R&gt;&lt;C&gt;0&lt;/C&gt;&lt;/FQL&gt;&lt;FQL&gt;&lt;Q&gt;SE0000242455^FF_TAX_REFUND(ANN_R,42736,43100,,,,,"D=1")&lt;/Q&gt;&lt;R&gt;0&lt;/R&gt;&lt;C&gt;0&lt;/C&gt;&lt;/FQL&gt;&lt;FQL&gt;&lt;Q&gt;CH0014852781^FF_INC_TAX_RECEIV_CF(ANN_R,42736,43100,,,,,"D=1")&lt;/Q&gt;&lt;R&gt;0&lt;/R&gt;&lt;C&gt;0&lt;/C&gt;&lt;/FQL&gt;&lt;FQL&gt;&lt;Q&gt;NL0010545661^FF_TAX_REFUND(ANN_R,42736,43100,,,,,"D=1")&lt;/Q&gt;&lt;R&gt;0&lt;/R&gt;&lt;C&gt;0&lt;/C&gt;&lt;/FQL&gt;&lt;FQL&gt;&lt;Q&gt;DK0010181759^FF_INC_TAX_RECEIV_CF(ANN_R,42736,43100,,,,,"D=1")&lt;/Q&gt;&lt;R&gt;0&lt;/R&gt;&lt;C&gt;0&lt;/C&gt;&lt;/FQL&gt;&lt;FQL&gt;&lt;Q&gt;CH0014852781^FF_TAX_REFUND(ANN_R,42736,43100,,,,,"D=1")&lt;/Q&gt;&lt;R&gt;0&lt;/R&gt;&lt;C&gt;0&lt;/C&gt;&lt;/FQL&gt;&lt;FQL&gt;&lt;Q&gt;DE000PAH0038^FF_INC_TAX_RECEIV_CF(ANN_R,42736,43100,,,,,"D=1")&lt;/Q&gt;&lt;R&gt;0&lt;/R&gt;&lt;C&gt;0&lt;/C&gt;&lt;/FQL&gt;&lt;FQL&gt;&lt;Q&gt;DK0010181759^FF_TAX_REFUND(ANN_R,42736,43100,,,,,"D=1")&lt;/Q&gt;&lt;R&gt;0&lt;/R&gt;&lt;C&gt;0&lt;/C&gt;&lt;/FQL&gt;&lt;FQL&gt;&lt;Q&gt;SE0007100599^FF_INC_TAX_RECEIV_CF(ANN_R,42736,43100,,,,,"D=1")&lt;/Q&gt;&lt;R&gt;0&lt;/R&gt;&lt;C&gt;0&lt;/C&gt;&lt;/FQL&gt;&lt;FQL&gt;&lt;Q&gt;DE000PAH0038^FF_TAX_REFUND(ANN_R,42736,43100,,,,,"D=1")&lt;/Q&gt;&lt;R&gt;0&lt;/R&gt;&lt;C&gt;0&lt;/C&gt;&lt;/FQL&gt;&lt;FQL&gt;&lt;Q&gt;DE000ENER6Y0^FF_INC_TAX_RECEIV_CF(ANN_R,42736,43100,,,,,"D=1")&lt;/Q&gt;&lt;R&gt;0&lt;/R&gt;&lt;C&gt;0&lt;/C&gt;&lt;/FQL&gt;&lt;FQL&gt;&lt;Q&gt;SE0007100599^FF_TAX_REFUND(ANN_R,42736,43100,,,,,"D=1")&lt;/Q&gt;&lt;R&gt;0&lt;/R&gt;&lt;C&gt;0&lt;/C&gt;&lt;/FQL&gt;&lt;FQL&gt;&lt;Q&gt;DK0060448595^FF_INC_TAX_RECEIV_CF(ANN_R,42736,43100,,,,,"D=1")&lt;/Q&gt;&lt;R&gt;0&lt;/R&gt;&lt;C&gt;0&lt;/C&gt;&lt;/FQL&gt;&lt;FQL&gt;&lt;Q&gt;DE000ENER6Y0^FF_TAX_REFUND(ANN_R,42736,43100,,,,,"D=1")&lt;/Q&gt;&lt;R&gt;0&lt;/R&gt;&lt;C&gt;0&lt;/C&gt;&lt;/FQL&gt;&lt;FQL&gt;&lt;Q&gt;CH0025751329^FF_INC_TAX_RECEIV_CF(ANN_R,42736,43100,,,,,"D=1")&lt;/Q&gt;&lt;R&gt;0&lt;/R&gt;&lt;C&gt;0&lt;/C&gt;&lt;/FQL&gt;&lt;FQL&gt;&lt;Q&gt;DK0060448595^FF_TAX_REFUND(ANN_R,42736,43100,,,,,"D=1")&lt;/Q&gt;&lt;R&gt;0&lt;/R&gt;&lt;C&gt;0&lt;/C&gt;&lt;/FQL&gt;&lt;FQL&gt;&lt;Q&gt;DE0005785604^FF_INC_TAX_RECEIV_CF(ANN_R,42736,43100,,,,,"D=1")&lt;/Q&gt;&lt;R&gt;0&lt;/R&gt;&lt;C&gt;0&lt;/C&gt;&lt;/FQL&gt;&lt;FQL&gt;&lt;Q&gt;CH0025751329^FF_TAX_REFUND(ANN_R,42736,43100,,,,,"D=1")&lt;/Q&gt;&lt;R&gt;0&lt;/R&gt;&lt;C&gt;0&lt;/C&gt;&lt;/FQL&gt;&lt;FQL&gt;&lt;Q&gt;FR0000045072^FF_INC_TAX_RECEIV_CF(ANN_R,42736,43100,,,,,"D=1")&lt;/Q&gt;&lt;R&gt;0&lt;/R&gt;&lt;C&gt;0&lt;/C&gt;&lt;/FQL&gt;&lt;FQL&gt;&lt;Q&gt;DE0005785604^FF_TAX_REFUND(ANN_R,42736,43100,,,,,"D=1")&lt;/Q&gt;&lt;R&gt;0&lt;/R&gt;&lt;C&gt;0&lt;/C&gt;&lt;/FQL&gt;&lt;FQL&gt;&lt;Q&gt;BE0003565737^FF_INC_TAX_RECEIV_CF(ANN_R,42736,43100,,,,,"D=1")&lt;/Q&gt;&lt;R&gt;0&lt;/R&gt;&lt;C&gt;0&lt;/C&gt;&lt;/FQL&gt;&lt;FQL&gt;&lt;Q&gt;FR0000045072^FF_TAX_REFUND(ANN_R,42736,43100,,,,,"D=1")&lt;/Q&gt;&lt;R&gt;0&lt;/R&gt;&lt;C&gt;0&lt;/C&gt;&lt;/FQL&gt;&lt;FQL&gt;&lt;Q&gt;SE0009922164^FF_INC_TAX_RECEIV_CF(ANN_R,42736,43100,,,,,"D=1")&lt;/Q&gt;&lt;R&gt;0&lt;/R&gt;&lt;C&gt;0&lt;/C&gt;&lt;/FQL&gt;&lt;FQL&gt;&lt;Q&gt;BE0003565737^FF_TAX_REFUND(ANN_R,42736,43100,,,,,"D=1")&lt;/Q&gt;&lt;R&gt;0&lt;/R&gt;&lt;C&gt;0&lt;/C&gt;&lt;/FQL&gt;&lt;FQL&gt;&lt;Q&gt;SE0000148884^FF_INC_TAX_RECEIV_CF(ANN_R,42736,43100,,,,,"D=1")&lt;/Q&gt;&lt;R&gt;0&lt;/R&gt;&lt;C&gt;0&lt;/C&gt;&lt;/FQL&gt;&lt;FQL&gt;&lt;Q&gt;SE0009922164^FF_TAX_REFUND(ANN_R,42736,43100,,,,,"D=1")&lt;/Q&gt;&lt;R&gt;0&lt;/R&gt;&lt;C&gt;0&lt;/C&gt;&lt;/FQL&gt;&lt;FQL&gt;&lt;Q&gt;DE0006048432^FF_INC_TAX_RECEIV_CF(ANN_R,42736,43100,,,,,"D=1")&lt;/Q&gt;&lt;R&gt;0&lt;/R&gt;&lt;C&gt;0&lt;/C&gt;&lt;/FQL&gt;&lt;FQL&gt;&lt;Q&gt;SE0000148884^FF_TAX_REFUND(ANN_R,42736,43100,,,,,"D=1")&lt;/Q&gt;&lt;R&gt;0&lt;/R&gt;&lt;C&gt;0&lt;/C&gt;&lt;/FQL&gt;&lt;FQL&gt;&lt;Q&gt;ES0105066007^FF_INC_TAX_RECEIV_CF(ANN_R,42736,43100,,,,,"D=1")&lt;/Q&gt;&lt;R&gt;0&lt;/R&gt;&lt;C&gt;0&lt;/C&gt;&lt;/FQL&gt;&lt;FQL&gt;&lt;Q&gt;DE0006048432^FF_TAX_REFUND(ANN_R,42736,43100,,,,,"D=1")&lt;/Q&gt;&lt;R&gt;0&lt;/R&gt;&lt;C&gt;0&lt;/C&gt;&lt;/FQL&gt;&lt;FQL&gt;&lt;Q&gt;SE0012853455^FF_INC_TAX_RECEIV_CF(ANN_R,42736,43100,,,,,"D=1")&lt;/Q&gt;&lt;R&gt;0&lt;/R&gt;&lt;C&gt;0&lt;/C&gt;&lt;/FQL&gt;&lt;FQL&gt;&lt;Q&gt;ES0105066007^FF_TAX_REFUND(ANN_R,42736,43100,,,,,"D=1")&lt;/Q&gt;&lt;R&gt;0&lt;/R&gt;&lt;C&gt;0&lt;/C&gt;&lt;/FQL&gt;&lt;FQL&gt;&lt;Q&gt;NL0013267909^FF_INC_TAX_RECEIV_CF(ANN_R,42736,43100,,,,,"D=1")&lt;/Q&gt;&lt;R&gt;0&lt;/R&gt;&lt;C&gt;0&lt;/C&gt;&lt;/FQL&gt;&lt;FQL&gt;&lt;Q&gt;SE0012853455^FF_TAX_REFUND(ANN_R,42736,43100,,,,,"D=1")&lt;/Q&gt;&lt;R&gt;0&lt;/R&gt;&lt;C&gt;0&lt;/C&gt;&lt;/FQL&gt;&lt;FQL&gt;&lt;Q&gt;FR0000051807^FF_INC_TAX_RECEIV_CF(ANN_R,42736,43100,,,,,"D=1")&lt;/Q&gt;&lt;R&gt;0&lt;/R&gt;&lt;C&gt;0&lt;/C&gt;&lt;/FQL&gt;&lt;FQL&gt;&lt;Q&gt;NL0013267909^FF_TAX_REFUND(ANN_R,42736,43100,,,,,"D=1")&lt;/Q&gt;&lt;R&gt;0&lt;/R&gt;&lt;C&gt;0&lt;/C&gt;&lt;/FQL&gt;&lt;FQL&gt;&lt;Q&gt;DK0010272202^FF_INC_TAX_RECEIV_CF(ANN_R,42736,43100,,,,,"D=1")&lt;/Q&gt;&lt;R&gt;0&lt;/R&gt;&lt;C&gt;0&lt;/C&gt;&lt;/FQL&gt;&lt;FQL&gt;&lt;Q&gt;FR0000051807^FF_TAX_REFUND(ANN_R,42736,43100,,,,,"D=1")&lt;/Q&gt;&lt;R&gt;0&lt;/R&gt;&lt;C&gt;0&lt;/C&gt;&lt;/FQL&gt;&lt;FQL&gt;&lt;Q&gt;DE0006599905^FF_INC_TAX_RECEIV_CF(ANN_R,42736,43100,,,,,"D=1")&lt;/Q&gt;&lt;R&gt;0&lt;/R&gt;&lt;C&gt;0&lt;/C&gt;&lt;/FQL&gt;&lt;FQL&gt;&lt;Q&gt;DK0010272202^FF_TAX_REFUND(ANN_R,42736,43100,,,,,"D=1")&lt;/Q&gt;&lt;R&gt;0&lt;/R&gt;&lt;C&gt;0&lt;/C&gt;&lt;/FQL&gt;&lt;FQL&gt;&lt;Q&gt;FR0000130809^FF_INC_TAX_RECEIV_CF(ANN_R,42736,43100,,,,,"D=1")&lt;/Q&gt;&lt;R&gt;0&lt;/R&gt;&lt;C&gt;0&lt;/C&gt;&lt;/FQL&gt;&lt;FQL&gt;&lt;Q&gt;DE0006599905^FF_TAX_REFUND(ANN_R,42736,43100,,,,,"D=1")&lt;/Q&gt;&lt;R&gt;0&lt;/R&gt;&lt;C&gt;0&lt;/C&gt;&lt;/FQL&gt;&lt;FQL&gt;&lt;Q&gt;NL0000395903^FF_INC_TAX_RECEIV_CF(ANN_R,42736,43100,,,,,"D=1")&lt;/Q&gt;&lt;R&gt;0&lt;/R&gt;&lt;C&gt;0&lt;/C&gt;&lt;/FQL&gt;&lt;FQL&gt;&lt;Q&gt;FR0000130809^FF_TAX_REFUND(ANN_R,42736,43100,,,,,"D=1")&lt;/Q&gt;&lt;R&gt;0&lt;/R&gt;&lt;C&gt;0&lt;/C&gt;&lt;/FQL&gt;&lt;FQL&gt;&lt;Q&gt;ES0178430E18^FF_INC_TAX_RECEIV_CF(ANN_R,42736,43100,,,,,"D=1")&lt;/Q&gt;&lt;R&gt;0&lt;/R&gt;&lt;C&gt;0&lt;/C&gt;&lt;/FQL&gt;&lt;FQL&gt;&lt;Q&gt;NL0000395903^FF_TAX_REFUND(ANN_R,42736,43100,,,,,"D=1")&lt;/Q&gt;&lt;R&gt;0&lt;/R&gt;&lt;C&gt;0&lt;/C&gt;&lt;/FQL&gt;&lt;FQL&gt;&lt;Q&gt;CH0030170408^FF_INC_TAX_RECEIV_CF(ANN_R,42736,43100,,,,,"D=1")&lt;/Q&gt;&lt;R&gt;0&lt;/R&gt;&lt;C&gt;0&lt;/C&gt;&lt;/FQL&gt;&lt;FQL&gt;&lt;Q&gt;ES0178430E18^FF_TAX_REFUND(ANN_R,42736,43100,,,,,"D=1")&lt;/Q&gt;&lt;R&gt;0&lt;/R&gt;&lt;C&gt;0&lt;/C&gt;&lt;/FQL&gt;&lt;FQL&gt;&lt;Q&gt;IT0005239360^FF_INC_TAX_RECEIV_CF(ANN_R,42736,43100,,,,,"D=1")&lt;/Q&gt;&lt;R&gt;0&lt;/R&gt;&lt;C&gt;0&lt;/C&gt;&lt;/FQL&gt;&lt;FQL&gt;&lt;Q&gt;CH0030170408^FF_TAX_REFUND(ANN_R,42736,43100,,,,,"D=1")&lt;/Q&gt;&lt;R&gt;0&lt;/R&gt;&lt;C&gt;0&lt;/C&gt;&lt;/FQL&gt;&lt;FQL&gt;&lt;Q&gt;CH0012138530^FF_INC_TAX_RECEIV_CF(ANN_R,42736,43100,,,,,"D=1")&lt;/Q&gt;&lt;R&gt;0&lt;/R&gt;&lt;C&gt;0&lt;/C&gt;&lt;/FQL&gt;&lt;FQL&gt;&lt;Q&gt;IT0005239360^FF_TAX_REFUND(ANN_R,42736,43100,,,,,"D=1")&lt;/Q&gt;&lt;R&gt;0&lt;/R&gt;&lt;C&gt;0&lt;/C&gt;&lt;/FQL&gt;&lt;FQL&gt;&lt;Q&gt;NL0000009165^FF_INC_TAX_RECEIV_CF(ANN_R,42736,43100,,,,,"D=1")&lt;/Q&gt;&lt;R&gt;0&lt;/R&gt;&lt;C&gt;0&lt;/C&gt;&lt;/FQL&gt;&lt;FQL&gt;&lt;Q&gt;CH0012138530^FF_TAX_REFUND(ANN_R,42736,43100,,,,,"D=1")&lt;/Q&gt;&lt;R&gt;0&lt;/R&gt;&lt;C&gt;0&lt;/C&gt;&lt;/FQL&gt;&lt;FQL&gt;&lt;Q&gt;SE0012673267^FF_INC_TAX_RECEIV_CF(ANN_R,42736,43100,,,,,"D=1")&lt;/Q&gt;&lt;R&gt;0&lt;/R&gt;&lt;C&gt;0&lt;/C&gt;&lt;/FQL&gt;&lt;FQL&gt;&lt;Q&gt;NL0000009165^FF_TAX_REFUND(ANN_R,42736,43100,,,,,"D=1")&lt;/Q&gt;&lt;R&gt;0&lt;/R&gt;&lt;C&gt;0&lt;/C&gt;&lt;/FQL&gt;&lt;FQL&gt;&lt;Q&gt;FR0010307819^FF_INC_TAX_RECEIV_CF(ANN_R,42736,43100,,,,,"D=1")&lt;/Q&gt;&lt;R&gt;0&lt;/R&gt;&lt;C&gt;0&lt;/C&gt;&lt;/FQL&gt;&lt;FQL&gt;&lt;Q&gt;SE0012673267^FF_TAX_REFUND(ANN_R,42736,43100,,,,,"D=1")&lt;/Q&gt;&lt;R&gt;0&lt;/R&gt;&lt;C&gt;0&lt;/C&gt;&lt;/FQL&gt;&lt;FQL&gt;&lt;Q&gt;NL0000226223^FF_INC_TAX_RECEIV_CF(ANN_R,42736,43100,,,,,"D=1")&lt;/Q&gt;&lt;R&gt;0&lt;/R&gt;&lt;C&gt;0&lt;/C&gt;&lt;/FQL&gt;&lt;FQL&gt;&lt;Q&gt;FR0010307819^FF_TAX_REFUND(ANN_R,42736,43100,,,,,"D=1")&lt;/Q&gt;&lt;R&gt;0&lt;/R&gt;&lt;C&gt;0&lt;/C&gt;&lt;/FQL&gt;&lt;FQL&gt;&lt;Q&gt;FR0000133308^FF_INC_TAX_RECEIV_CF(ANN_R,42736,43100,,,,,"D=1")&lt;/Q&gt;&lt;R&gt;0&lt;/R&gt;&lt;C&gt;0&lt;/C&gt;&lt;/FQL&gt;&lt;FQL&gt;&lt;Q&gt;NL0000226223^FF_TAX_REFUND(ANN_R,42736,43100,,,,,"D=1")&lt;/Q&gt;&lt;R&gt;0&lt;/R&gt;&lt;C&gt;0&lt;/C&gt;&lt;/FQL&gt;&lt;FQL&gt;&lt;Q&gt;NL0011585146^FF_INC_TAX_RECEIV_CF(ANN_R,42736,43100,,,,,"D=1")&lt;/Q&gt;&lt;R&gt;0&lt;/R&gt;&lt;C&gt;0&lt;/C&gt;&lt;/FQL&gt;&lt;FQL&gt;&lt;Q&gt;FR0000133308^FF_TAX_REFUND(ANN_R,42736,43100,,,,,"D=1")&lt;/Q&gt;&lt;R&gt;0&lt;/R&gt;&lt;C&gt;0&lt;/C&gt;&lt;/FQL&gt;&lt;FQL&gt;&lt;Q&gt;IT0000062072^FF_INC_TAX_RECEIV_CF(ANN_R,42736,43100,,,,,"D=1")&lt;/Q&gt;&lt;R&gt;0&lt;/R&gt;&lt;C&gt;0&lt;/C&gt;&lt;/FQL&gt;&lt;FQL&gt;&lt;Q&gt;NL0011585146^FF_TAX_REFUND(ANN_R,42736,43100,,,,,"D=1")&lt;/Q&gt;&lt;R&gt;0&lt;/R&gt;&lt;C&gt;0&lt;/C&gt;&lt;/FQL&gt;&lt;FQL&gt;&lt;Q&gt;SE0000103699^FF_INC_TAX_RECEIV_CF(ANN_R,42736,43100,,,,,"D=1")&lt;/Q&gt;&lt;R&gt;0&lt;/R&gt;&lt;C&gt;0&lt;/C&gt;&lt;/FQL&gt;&lt;FQL&gt;&lt;Q&gt;IT0000062072^FF_TAX_REFUND(ANN_R,42736,43100,,,,,"D=1")&lt;/Q&gt;&lt;R&gt;0&lt;/R&gt;&lt;C&gt;0&lt;/C&gt;&lt;/FQL&gt;&lt;FQL&gt;&lt;Q&gt;FR0000121261^FF_INC_TAX_RECEIV_CF(ANN_R,42736,43100,,,,,"D=1")&lt;/Q&gt;&lt;R&gt;0&lt;/R&gt;&lt;C&gt;0&lt;/C&gt;&lt;/FQL&gt;&lt;FQL&gt;&lt;Q&gt;SE0000103699^FF_TAX_REFUND(ANN_R,42736,43100,,,,,"D=1")&lt;/Q&gt;&lt;R&gt;0&lt;/R&gt;&lt;C&gt;0&lt;/C&gt;&lt;/FQL&gt;&lt;FQL&gt;&lt;Q&gt;FR0000127771^FF_INC_TAX_RECEIV_CF(ANN_R,42736,43100,,,,,"D=1")&lt;/Q&gt;&lt;R&gt;0&lt;/R&gt;&lt;C&gt;0&lt;/C&gt;&lt;/FQL&gt;&lt;FQL&gt;&lt;Q&gt;FR0000121261^FF_TAX_REFUND(ANN_R,42736,43100,,,,,"D=1")&lt;/Q&gt;&lt;R&gt;0&lt;/R&gt;&lt;C&gt;0&lt;/C&gt;&lt;/FQL&gt;&lt;FQL&gt;&lt;Q&gt;FR0000125338^FF_INC_TAX_RECEIV_CF(ANN_R,42736,43100,,,,,"D=1")&lt;/Q&gt;&lt;R&gt;0&lt;/R&gt;&lt;C&gt;0&lt;/C&gt;&lt;/FQL&gt;&lt;FQL&gt;&lt;Q&gt;FR0000127771^FF_TAX_REFUND(ANN_R,42736,43100,,,,,"D=1")&lt;/Q&gt;&lt;R&gt;0&lt;/R&gt;&lt;C&gt;0&lt;/C&gt;&lt;/FQL&gt;&lt;FQL&gt;&lt;Q&gt;SE0000667891^FF_INC_TAX_RECEIV_CF(ANN_R,42736,43100,,,,,"D=1")&lt;/Q&gt;&lt;R&gt;0&lt;/R&gt;&lt;C&gt;0&lt;/C&gt;&lt;/FQL&gt;&lt;FQL&gt;&lt;Q&gt;FR0000125338^FF_TAX_REFUND(ANN_R,42736,43100,,,,,"D=1")&lt;/Q&gt;&lt;R&gt;0&lt;/R&gt;&lt;C&gt;0&lt;/C&gt;&lt;/FQL&gt;&lt;FQL&gt;&lt;Q&gt;FR0000130650^FF_INC_TAX_RECEIV_CF(ANN_R,42736,43100,,,,,"D=1")&lt;/Q&gt;&lt;R&gt;0&lt;/R&gt;&lt;C&gt;0&lt;/C&gt;&lt;/FQL&gt;&lt;FQL&gt;&lt;Q&gt;SE0000667891^FF_TAX_REFUND(ANN_R,42736,43100,,,,,"D=1")&lt;/Q&gt;&lt;R&gt;0&lt;/R&gt;&lt;C&gt;0&lt;/C&gt;&lt;/FQL&gt;&lt;FQL&gt;&lt;Q&gt;CH0012214059^FF_INC_TAX_RECEIV_CF(ANN_R,42736,43100,,,,,"D=1")&lt;/Q&gt;&lt;R&gt;0&lt;/R&gt;&lt;C&gt;0&lt;/C&gt;&lt;/FQL&gt;&lt;FQL&gt;&lt;Q&gt;FR0000130650^FF_TAX_REFUND(ANN_R,42736,43100,,,,,"D=1")&lt;/Q&gt;&lt;R&gt;0&lt;/R&gt;&lt;C&gt;0&lt;/C&gt;&lt;/FQL&gt;&lt;FQL&gt;&lt;Q&gt;DE0005810055^FF_INC_TAX_RECEIV_CF(ANN_R,42736,43100,,,,,"D=1")&lt;/Q&gt;&lt;R&gt;0&lt;/R&gt;&lt;C&gt;0&lt;/C&gt;&lt;/FQL&gt;&lt;FQL&gt;&lt;Q&gt;CH0012214059^FF_TAX_REFUND(ANN_R,42736,43100,,,,,"D=1")&lt;/Q&gt;&lt;R&gt;0&lt;/R&gt;&lt;C&gt;0&lt;/C&gt;&lt;/FQL&gt;&lt;FQL&gt;&lt;Q&gt;ES0109067019^FF_INC_TAX_RECEIV_CF(ANN_R,42736,43100,,,,,"D=1")&lt;/Q&gt;&lt;R&gt;0&lt;/R&gt;&lt;C&gt;0&lt;/C&gt;&lt;/FQL&gt;&lt;FQL&gt;&lt;Q&gt;DE0005810055^FF_TAX_REFUND(ANN_R,42736,43100,,,,,"D=1")&lt;/Q&gt;&lt;R&gt;0&lt;/R&gt;&lt;C&gt;0&lt;/C&gt;&lt;/FQL&gt;&lt;FQL&gt;&lt;Q&gt;DE0005190003^FF_INC_TAX_RECEIV_CF(ANN_R,42736,43100,,,,,"D=1")&lt;/Q&gt;&lt;R&gt;0&lt;/R&gt;&lt;C&gt;0&lt;/C&gt;&lt;/FQL&gt;&lt;FQL&gt;&lt;Q&gt;ES0109067019^FF_TAX_REFUND(ANN_R,42736,43100,,,,,"D=1")&lt;/Q&gt;&lt;R&gt;0&lt;/R&gt;&lt;C&gt;0&lt;/C&gt;&lt;/FQL&gt;&lt;FQL&gt;&lt;Q&gt;FI4000297767^FF_INC_TAX_RECEIV_CF(ANN_R,42736,43100,,,,,"D=1")&lt;/Q&gt;&lt;R&gt;0&lt;/R&gt;&lt;C&gt;0&lt;/C&gt;&lt;/FQL&gt;&lt;FQL&gt;&lt;Q&gt;DE0005190003^FF_TAX_REFUND(ANN_R,42736,43100,,,,,"D=1")&lt;/Q&gt;&lt;R&gt;0&lt;/R&gt;&lt;C&gt;0&lt;/C&gt;&lt;/FQL&gt;&lt;FQL&gt;&lt;Q&gt;DE000A1ML7J1^FF_INC_TAX_RECEIV_CF(ANN_R,42736,43100,,,,,"D=1")&lt;/Q&gt;&lt;R&gt;0&lt;/R&gt;&lt;C&gt;0&lt;/C&gt;&lt;/FQL&gt;&lt;FQL&gt;&lt;Q&gt;FI4000297767^FF_TAX_REFUND(ANN_R,42736,43100,,,,,"D=1")&lt;/Q&gt;&lt;R&gt;0&lt;/R&gt;&lt;C&gt;0&lt;/C&gt;&lt;/FQL&gt;&lt;FQL&gt;&lt;Q&gt;CH0432492467^FF_INC_TAX_RECEIV_CF(ANN_R,42736,43100,,,,,"D=1")&lt;/Q&gt;&lt;R&gt;0&lt;/R&gt;&lt;C&gt;0&lt;/C&gt;&lt;/FQL&gt;&lt;FQL&gt;&lt;Q&gt;DE000A1ML7J1^FF_TAX_REFUND(ANN_R,42736,43100,,,,,"D=1")&lt;/Q&gt;&lt;R&gt;0&lt;/R&gt;&lt;C&gt;0&lt;/C&gt;&lt;/FQL&gt;&lt;FQL&gt;&lt;Q&gt;SE0000107419^FF_INC_TAX_RECEIV_CF(ANN_R,42736,43100,,,,,"D=1")&lt;/Q&gt;&lt;R&gt;0&lt;/R&gt;&lt;C&gt;0&lt;/C&gt;&lt;/FQL&gt;&lt;FQL&gt;&lt;Q&gt;CH0432492467^FF_TAX_REFUND(ANN_R,42736,43100,,,,,"D=1")&lt;/Q&gt;&lt;R&gt;0&lt;/R&gt;&lt;C&gt;0&lt;/C&gt;&lt;/FQL&gt;&lt;FQL&gt;&lt;Q&gt;ES0148396007^FF_INC_TAX_RECEIV_CF(ANN_R,42736,43100,,,,,"D=1")&lt;/Q&gt;&lt;R&gt;0&lt;/R&gt;&lt;C&gt;0&lt;/C&gt;&lt;/FQL&gt;&lt;FQL&gt;&lt;Q&gt;SE0000107419^FF_TAX_REFUND(ANN_R,42736,43100,,,,,"D=1")&lt;/Q&gt;&lt;R&gt;0&lt;/R&gt;&lt;C&gt;0&lt;/C&gt;&lt;/FQL&gt;&lt;FQL&gt;&lt;Q&gt;NL00150001Q9^FF_INC_TAX_RECEIV_CF(ANN_R,42736,43100,,,,,"D=1")&lt;/Q&gt;&lt;R&gt;0&lt;/R&gt;&lt;C&gt;0&lt;/C&gt;&lt;/FQL&gt;&lt;FQL&gt;&lt;Q&gt;ES0148396007^FF_TAX_REFUND(ANN_R,42736,43100,,,,,"D=1")&lt;/Q&gt;&lt;R&gt;0&lt;/R&gt;&lt;C&gt;0&lt;/C&gt;&lt;/FQL&gt;&lt;FQL&gt;&lt;Q&gt;FR0000120693^FF_INC_TAX_RECEIV_CF(ANN_R,42736,43100,,,,,"D=1")&lt;/Q&gt;&lt;R&gt;0&lt;/R&gt;&lt;C&gt;0&lt;/C&gt;&lt;/FQL&gt;&lt;FQL&gt;&lt;Q&gt;NL00150001Q9^FF_TAX_REFUND(ANN_R,42736,43100,,,,,"D=1")&lt;/Q&gt;&lt;R&gt;0&lt;/R&gt;&lt;C&gt;0&lt;/C&gt;&lt;/FQL&gt;&lt;FQL&gt;&lt;Q&gt;FR0000052292^FF_INC_TAX_RECEIV_CF(ANN_R,42736,43100,,,,,"D=1")&lt;/Q&gt;&lt;R&gt;0&lt;/R&gt;&lt;C&gt;0&lt;/C&gt;&lt;/FQL&gt;&lt;FQL&gt;&lt;Q&gt;FR0000120693^FF_TAX_REFUND(ANN_R,42736,43100,,,,,"D=1")&lt;/Q&gt;&lt;R&gt;0&lt;/R&gt;&lt;C&gt;0&lt;/C&gt;&lt;/FQL&gt;&lt;FQL&gt;&lt;Q&gt;SE0011166610^FF_INC_TAX_RECEIV_CF(ANN_R,42736,43100,,,,,"D=1")&lt;/Q&gt;&lt;R&gt;0&lt;/R&gt;&lt;C&gt;0&lt;/C&gt;&lt;/FQL&gt;&lt;FQL&gt;&lt;Q&gt;FR0000052292^FF_TAX_REFUND(ANN_R,42736,43100,,,,,"D=1")&lt;/Q&gt;&lt;R&gt;0&lt;/R&gt;&lt;C&gt;0&lt;/C&gt;&lt;/FQL&gt;&lt;FQL&gt;&lt;Q&gt;SE0000115446^FF_INC_TAX_RECEIV_CF(ANN_R,42736,43100,,,,,"D=1")&lt;/Q&gt;&lt;R&gt;0&lt;/R&gt;&lt;C&gt;0&lt;/C&gt;&lt;/FQL&gt;&lt;FQL&gt;&lt;Q&gt;SE0011166610^FF_TAX_REFUND(ANN_R,42736,43100,,,,,"D=1")&lt;/Q&gt;&lt;R&gt;0&lt;/R&gt;&lt;C&gt;0&lt;/C&gt;&lt;/FQL&gt;&lt;FQL&gt;&lt;Q&gt;SE0000108656^FF_INC_TAX_RECEIV_CF(ANN_R,42736,43100,,,,,"D=1")&lt;/Q&gt;&lt;R&gt;0&lt;/R&gt;&lt;C&gt;0&lt;/C&gt;&lt;/FQL&gt;&lt;FQL&gt;&lt;Q&gt;SE0000115446^FF_TAX_REFUND(ANN_R,42736,43100,,,,,"D=1")&lt;/Q&gt;&lt;R&gt;0&lt;/R&gt;&lt;C&gt;0&lt;/C&gt;&lt;/FQL&gt;&lt;FQL&gt;&lt;Q&gt;DK0010268606^FF_INC_TAX_RECEIV_CF(ANN_R,42736,43100,,,,,"D=1")&lt;/Q&gt;&lt;R&gt;0&lt;/R&gt;&lt;C&gt;0&lt;/C&gt;&lt;/FQL&gt;&lt;FQL&gt;&lt;Q&gt;SE0000108656^FF_TAX_REFUND(ANN_R,42736,43100,,,,,"D=1")&lt;/Q&gt;&lt;R&gt;0&lt;/R&gt;&lt;C&gt;0&lt;/C&gt;&lt;/FQL&gt;&lt;FQL&gt;&lt;Q&gt;FR0000120644^FF_INC_TAX_RECEIV_CF(ANN_R,42736,43100,,,,,"D=1")&lt;/Q&gt;&lt;R&gt;0&lt;/R&gt;&lt;C&gt;0&lt;/C&gt;&lt;/FQL&gt;&lt;FQL&gt;&lt;Q&gt;DK0010268606^FF_TAX_REFUND(ANN_R,42736,43100,,,,,"D=1")&lt;/Q&gt;&lt;R&gt;0&lt;/R&gt;&lt;C&gt;0&lt;/C&gt;&lt;/FQL&gt;&lt;FQL&gt;&lt;Q&gt;IT0000072618^FF_INC_TAX_RECEIV_CF(ANN_R,42736,43100,,,,,"D=1")&lt;/Q&gt;&lt;R&gt;0&lt;/R&gt;&lt;C&gt;0&lt;/C&gt;&lt;/FQL&gt;&lt;FQL&gt;&lt;Q&gt;FR0000120644^FF_TAX_REFUND(ANN_R,42736,43100,,,,,"D=1")&lt;/Q&gt;&lt;R&gt;0&lt;/R&gt;&lt;C&gt;0&lt;/C&gt;&lt;/FQL&gt;&lt;FQL&gt;&lt;Q&gt;NL0013654783^FF_INC_TAX_RECEIV_CF(ANN_R,42736,43100,,,,,"D=1")&lt;/Q&gt;&lt;R&gt;0&lt;/R&gt;&lt;C&gt;0&lt;/C&gt;&lt;/FQL&gt;&lt;FQL&gt;&lt;Q&gt;IT0000072618^FF_TAX_REFUND(ANN_R,42736,43100,,,,,"D=1")&lt;/Q&gt;&lt;R&gt;0&lt;/R&gt;&lt;C&gt;0&lt;/C&gt;&lt;/FQL&gt;&lt;FQL&gt;&lt;Q&gt;CH0210483332^FF_INC_TAX_RECEIV_CF(ANN_R,42736,43100,,,,,"D=1")&lt;/Q&gt;&lt;R&gt;0&lt;/R&gt;&lt;C&gt;0&lt;/C&gt;&lt;/FQL&gt;&lt;FQL&gt;&lt;Q&gt;NL0013654783^FF_TAX_REFUND(ANN_R,42736,43100,,,,,"D=1")&lt;/Q&gt;&lt;R&gt;0&lt;/R&gt;&lt;C&gt;0&lt;/C&gt;&lt;/FQL&gt;&lt;FQL&gt;&lt;Q&gt;FR0000121485^FF_INC_TAX_RECEIV_CF(ANN_R,42736,43100,,,,,"D=1")&lt;/Q&gt;&lt;R&gt;0&lt;/R&gt;&lt;C&gt;0&lt;/C&gt;&lt;/FQL&gt;&lt;FQL&gt;&lt;Q&gt;CH0210483332^FF_TAX_REFUND(ANN_R,42736,43100,,,,,"D=1")&lt;/Q&gt;&lt;R&gt;0&lt;/R&gt;&lt;C&gt;0&lt;/C&gt;&lt;/FQL&gt;&lt;FQL&gt;&lt;Q&gt;DE0007664039^FF_INC_TAX_RECEIV_CF(ANN_R,42736,43100,,,,,"D=1")&lt;/Q&gt;&lt;R&gt;0&lt;/R&gt;&lt;C&gt;0&lt;/C&gt;&lt;/FQL&gt;&lt;FQL&gt;&lt;Q&gt;FR0000121485^FF_TAX_REFUND(ANN_R,42736,43100,,,,,"D=1")&lt;/Q&gt;&lt;R&gt;0&lt;/R&gt;&lt;C&gt;0&lt;/C&gt;&lt;/FQL&gt;&lt;FQL&gt;&lt;Q&gt;FR0000073272^FF_INC_TAX_RECEIV_CF(ANN_R,42736,43100,,,,,"D=1")&lt;/Q&gt;&lt;R&gt;0&lt;/R&gt;&lt;C&gt;0&lt;/C&gt;&lt;/FQL&gt;&lt;FQL&gt;&lt;Q&gt;DE0007664039^FF_TAX_REFUND(ANN_R,42736,43100,,,,,"D=1")&lt;/Q&gt;&lt;R&gt;0&lt;/R&gt;&lt;C&gt;0&lt;/C&gt;&lt;/FQL&gt;&lt;FQL&gt;&lt;Q&gt;NL0000009538^FF_INC_TAX_RECEIV_CF(ANN_R,42736,43100,,,,,"D=1")&lt;/Q&gt;&lt;R&gt;0&lt;/R&gt;&lt;C&gt;0&lt;/C&gt;&lt;/FQL&gt;&lt;FQL&gt;&lt;Q&gt;FR0000073272^FF_TAX_REFUND(ANN_R,42736,43100,,,,,"D=1")&lt;/Q&gt;&lt;R&gt;0&lt;/R&gt;&lt;C&gt;0&lt;/C&gt;&lt;/FQL&gt;&lt;FQL&gt;&lt;Q&gt;BE0974293251^FF_INC_TAX_RECEIV_CF(ANN_R,42736,43100,,,,,"D=1")&lt;/Q&gt;&lt;R&gt;0&lt;/R&gt;&lt;C&gt;0&lt;/C&gt;&lt;/FQL&gt;&lt;FQL&gt;&lt;Q&gt;NL0000009538^FF_TAX_REFUND(ANN_R,42736,43100,,,,,"D=1")&lt;/Q&gt;&lt;R&gt;0&lt;/R&gt;&lt;C&gt;0&lt;/C&gt;&lt;/FQL&gt;&lt;FQL&gt;&lt;Q&gt;DE0005552004^FF_INC_TAX_RECEIV_CF(ANN_R,42736,43100,,,,,"D=1")&lt;/Q&gt;&lt;R&gt;0&lt;/R&gt;&lt;C&gt;0&lt;/C&gt;&lt;/FQL&gt;&lt;FQL&gt;&lt;Q&gt;BE0974293251^FF_TAX_REFUND(ANN_R,42736,43100,,,,,"D=1")&lt;/Q&gt;&lt;R&gt;0&lt;/R&gt;&lt;C&gt;0&lt;/C&gt;&lt;/FQL&gt;&lt;FQL&gt;&lt;Q&gt;DE0006231004^FF_INC_TAX_RECEIV_CF(ANN_R,42736,43100,,,,,"D=1")&lt;/Q&gt;&lt;R&gt;0&lt;/R&gt;&lt;C&gt;0&lt;/C&gt;&lt;/FQL&gt;&lt;FQL&gt;&lt;Q&gt;DE0005552004^FF_TAX_REFUND(ANN_R,42736,43100,,,,,"D=1")&lt;/Q&gt;&lt;R&gt;0&lt;/R&gt;&lt;C&gt;0&lt;/C&gt;&lt;/FQL&gt;&lt;FQL&gt;&lt;Q&gt;DE000A1EWWW0^FF_INC_TAX_RECEIV_CF(ANN_R,42736,43100,,,,,"D=1")&lt;/Q&gt;&lt;R&gt;0&lt;/R&gt;&lt;C&gt;0&lt;/C&gt;&lt;/FQL&gt;&lt;FQL&gt;&lt;Q&gt;DE0006231004^FF_TAX_REFUND(ANN_R,42736,43100,,,,,"D=1")&lt;/Q&gt;&lt;R&gt;0&lt;/R&gt;&lt;C&gt;0&lt;/C&gt;&lt;/FQL&gt;&lt;FQL&gt;&lt;Q&gt;FR0000125486^FF_INC_TAX_RECEIV_CF(ANN_R,42736,43100,,,,,"D=1")&lt;/Q&gt;&lt;R&gt;0&lt;/R&gt;&lt;C&gt;0&lt;/C&gt;&lt;/FQL&gt;&lt;FQL&gt;&lt;Q&gt;DE000A1EWWW0^FF_TAX_REFUND(ANN_R,42736,43100,,,,,"D=1")&lt;/Q&gt;&lt;R&gt;0&lt;/R&gt;&lt;C&gt;0&lt;/C&gt;&lt;/FQL&gt;&lt;FQL&gt;&lt;Q&gt;DE000BAY0017^FF_INC_TAX_RECEIV_CF(ANN_R,42736,43100,,,,,"D=1")&lt;/Q&gt;&lt;R&gt;0&lt;/R&gt;&lt;C&gt;0&lt;/C&gt;&lt;/FQL&gt;&lt;FQL&gt;&lt;Q&gt;FR0000125486^FF_TAX_REFUND(ANN_R,42736,43100,,,,,"D=1")&lt;/Q&gt;&lt;R&gt;0&lt;/R&gt;&lt;C&gt;0&lt;/C&gt;&lt;/FQL&gt;&lt;FQL&gt;&lt;Q&gt;NL0012969182^FF_INC_TAX_RECEIV_CF(ANN_R,42736,43100,,,,,"D=1")&lt;/Q&gt;&lt;R&gt;0&lt;/R&gt;&lt;C&gt;0&lt;/C&gt;&lt;/FQL&gt;&lt;FQL&gt;&lt;Q&gt;DE000BAY0017^FF_TAX_REFUND(ANN_R,42736,43100,,,,,"D=1")&lt;/Q&gt;&lt;R&gt;0&lt;/R&gt;&lt;C&gt;0&lt;/C&gt;&lt;/FQL&gt;&lt;FQL&gt;&lt;Q&gt;DE0005557508^FF_INC_TAX_RECEIV_CF(ANN_R,42736,43100,,,,,"D=1")&lt;/Q&gt;&lt;R&gt;0&lt;/R&gt;&lt;C&gt;0&lt;/C&gt;&lt;/FQL&gt;&lt;FQL&gt;&lt;Q&gt;NL0012969182^FF_TAX_REFUND(ANN_R,42736,43100,,,,,"D=1")&lt;/Q&gt;&lt;R&gt;0&lt;/R&gt;&lt;C&gt;0&lt;/C&gt;&lt;/FQL&gt;&lt;FQL&gt;&lt;Q&gt;NL0000235190^FF_INC_TAX_RECEIV_CF(ANN_R,42736,43100,,,,,"D=1")&lt;/Q&gt;&lt;R&gt;0&lt;/R&gt;&lt;C&gt;0&lt;/C&gt;&lt;/FQL&gt;&lt;FQL&gt;&lt;Q&gt;DE0005557508^FF_TAX_REFUND(ANN_R,42736,43100,,,,,"D=1")&lt;/Q&gt;&lt;R&gt;0&lt;/R&gt;&lt;C&gt;0&lt;/C&gt;&lt;/FQL&gt;&lt;FQL&gt;&lt;Q&gt;DE0007100000^FF_INC_TAX_RECEIV_CF(ANN_R,42736,43100,,,,,"D=1")&lt;/Q&gt;&lt;R&gt;0&lt;/R&gt;&lt;C&gt;0&lt;/C&gt;&lt;/FQL&gt;&lt;FQL&gt;&lt;Q&gt;NL0000235190^FF_TAX_REFUND(ANN_R,42736,43100,,,,,"D=1")&lt;/Q&gt;&lt;R&gt;0&lt;/R&gt;&lt;C&gt;0&lt;/C&gt;&lt;/FQL&gt;&lt;FQL&gt;&lt;Q&gt;FR0000120073^FF_INC_TAX_RECEIV_CF(ANN_R,42736,43100,,,,,"D=1")&lt;/Q&gt;&lt;R&gt;0&lt;/R&gt;&lt;C&gt;0&lt;/C&gt;&lt;/FQL&gt;&lt;FQL&gt;&lt;Q&gt;DE0007100000^FF_TAX_REFUND(ANN_R,42736,43100,,,,,"D=1")&lt;/Q&gt;&lt;R&gt;0&lt;/R&gt;&lt;C&gt;0&lt;/C&gt;&lt;/FQL&gt;&lt;FQL&gt;&lt;Q&gt;FR0000120321^FF_INC_TAX_RECEIV_CF(ANN_R,42736,43100,,,,,"D=1")&lt;/Q&gt;&lt;R&gt;0&lt;/R&gt;&lt;C&gt;0&lt;/C&gt;&lt;/FQL&gt;&lt;FQL&gt;&lt;Q&gt;FR0000120073^FF_TAX_REFUND(ANN_R,42736,43100,,,,,"D=1")&lt;/Q&gt;&lt;R&gt;0&lt;/R&gt;&lt;C&gt;0&lt;/C&gt;&lt;/FQL&gt;&lt;FQL&gt;&lt;Q&gt;DE0008404005^FF_INC_TAX_RECEIV_CF(ANN_R,42736,43100,,,,,"D=1")&lt;/Q&gt;&lt;R&gt;0&lt;/R&gt;&lt;C&gt;0&lt;/C&gt;&lt;/FQL&gt;&lt;FQL&gt;&lt;Q&gt;FR0000120321^FF_TAX_REFUND(ANN_R,42736,43100,,,,,"D=1")&lt;/Q&gt;&lt;R&gt;0&lt;/R&gt;&lt;C&gt;0&lt;/C&gt;&lt;/FQL&gt;&lt;FQL&gt;&lt;Q&gt;DE0007164600^FF_INC_TAX_RECEIV_CF(ANN_R,42736,43100,,,,,"D=1")&lt;/Q&gt;&lt;R&gt;0&lt;/R&gt;&lt;C&gt;0&lt;/C&gt;&lt;/FQL&gt;&lt;FQL&gt;&lt;Q&gt;DE0008404005^FF_TAX_REFUND(ANN_R,42736,43100,,,,,"D=1")&lt;/Q&gt;&lt;R&gt;0&lt;/R&gt;&lt;C&gt;0&lt;/C&gt;&lt;/FQL&gt;&lt;FQL&gt;&lt;Q&gt;CH0012032048^FF_INC_TAX_RECEIV_CF(ANN_R,42736,43100,,,,,"D=1")&lt;/Q&gt;&lt;R&gt;0&lt;/R&gt;&lt;C&gt;0&lt;/C&gt;&lt;/FQL&gt;&lt;FQL&gt;&lt;Q&gt;DE0007164600^FF_TAX_REFUND(ANN_R,42736,43100,,,,,"D=1")&lt;/Q&gt;&lt;R&gt;0&lt;/R&gt;&lt;C&gt;0&lt;/C&gt;&lt;/FQL&gt;&lt;FQL&gt;&lt;Q&gt;US0995021062^FF_INC_TAX_RECEIV_CF(ANN_R,42736,43100,,,,,"D=1")&lt;/Q&gt;&lt;R&gt;0&lt;/R&gt;&lt;C&gt;0&lt;/C&gt;&lt;/FQL&gt;&lt;FQL&gt;&lt;Q&gt;CH0012032048^FF_TAX_REFUND(ANN_R,42736,43100,,,,,"D=1")&lt;/Q&gt;&lt;R&gt;0&lt;/R&gt;&lt;C&gt;0&lt;/C&gt;&lt;/FQL&gt;&lt;FQL&gt;&lt;Q&gt;US5132721045^FF_INC_TAX_RECEIV_CF(ANN_R,42736,43100,,,,,"D=1")&lt;/Q&gt;&lt;R&gt;0&lt;/R&gt;&lt;C&gt;0&lt;/C&gt;&lt;/FQL&gt;&lt;FQL&gt;&lt;Q&gt;US0995021062^FF_TAX_REFUND(ANN_R,42736,43100,,,,,"D=1")&lt;/Q&gt;&lt;R&gt;0&lt;/R&gt;&lt;C&gt;0&lt;/C&gt;&lt;/FQL&gt;&lt;FQL&gt;&lt;Q&gt;US6700024010^FF_INC_TAX_RECEIV_CF(ANN_R,42736,43100,,,,,"D=1")&lt;/Q&gt;&lt;R&gt;0&lt;/R&gt;&lt;C&gt;0&lt;/C&gt;&lt;/FQL&gt;&lt;FQL&gt;&lt;Q&gt;US5132721045^FF_TAX_REFUND(ANN_R,42736,43100,,,,,"D=1")&lt;/Q&gt;&lt;R&gt;0&lt;/R&gt;&lt;C&gt;0&lt;/C&gt;&lt;/FQL&gt;&lt;FQL&gt;&lt;Q&gt;US4180561072^FF_INC_TAX_RECEIV_CF(ANN_R,42736,43100,,,,,"D=1")&lt;/Q&gt;&lt;R&gt;0&lt;/R&gt;&lt;C&gt;0&lt;/C&gt;&lt;/FQL&gt;&lt;FQL&gt;&lt;Q&gt;US6700024010^FF_TAX_REFUND(ANN_R,42736,43100,,,,,"D=1")&lt;/Q&gt;&lt;R&gt;0&lt;/R&gt;&lt;C&gt;0&lt;/C&gt;&lt;/FQL&gt;&lt;FQL&gt;&lt;Q&gt;JE00BYSS4X48^FF_INC_TAX_RECEIV_CF(ANN_R,42736,43100,,,,,"D=1")&lt;/Q&gt;&lt;R&gt;0&lt;/R&gt;&lt;C&gt;0&lt;/C&gt;&lt;/FQL&gt;&lt;FQL&gt;&lt;Q&gt;US4180561072^FF_TAX_REFUND(ANN_R,42736,43100,,,,,"D=1")&lt;/Q&gt;&lt;R&gt;0&lt;/R&gt;&lt;C&gt;0&lt;/C&gt;&lt;/FQL&gt;&lt;FQL&gt;&lt;Q&gt;US00751Y1064^FF_INC_TAX_RECEIV_CF(ANN_R,42736,43100,,,,,"D=1")&lt;/Q&gt;&lt;R&gt;0&lt;/R&gt;&lt;C&gt;0&lt;/C&gt;&lt;/FQL&gt;&lt;FQL&gt;&lt;Q&gt;JE00BYSS4X48^FF_TAX_REFUND(ANN_R,42736,43100,,,,,"D=1")&lt;/Q&gt;&lt;R&gt;0&lt;/R&gt;&lt;C&gt;0&lt;/C&gt;&lt;/FQL&gt;&lt;FQL&gt;&lt;Q&gt;US5018892084^FF_INC_TAX_RECEIV_CF(ANN_R,42736,43100,,,,,"D=1")&lt;/Q&gt;&lt;R&gt;0&lt;/R&gt;&lt;C&gt;0&lt;/C&gt;&lt;/FQL&gt;&lt;FQL&gt;&lt;Q&gt;US00751Y1064^FF_TAX_REFUND(ANN_R,42736,43100,,,,,"D=1")&lt;/Q&gt;&lt;R&gt;0&lt;/R&gt;&lt;C&gt;0&lt;/C&gt;&lt;/FQL&gt;&lt;FQL&gt;&lt;Q&gt;US12541W2098^FF_INC_TAX_RECEIV_CF(ANN_R,42736,43100,,,,,"D=1")&lt;/Q&gt;&lt;R&gt;0&lt;/R&gt;&lt;C&gt;0&lt;/C&gt;&lt;/FQL&gt;&lt;FQL&gt;&lt;Q&gt;US5018892084^FF_TAX_REFUND(ANN_R,42736,43100,,,,,"D=1")&lt;/Q&gt;&lt;R&gt;0&lt;/R&gt;&lt;C&gt;0&lt;/C&gt;&lt;/FQL&gt;&lt;FQL&gt;&lt;Q&gt;US3802371076^FF_INC_TAX_RECEIV_CF(ANN_R,42736,43100,,,,,"D=1")&lt;/Q&gt;&lt;R&gt;0&lt;/R&gt;&lt;C&gt;0&lt;/C&gt;&lt;/FQL&gt;&lt;FQL&gt;&lt;Q&gt;US12541W2098^FF_TAX_REFUND(ANN_R,42736,43100,,,,,"D=1")&lt;/Q&gt;&lt;R&gt;0&lt;/R&gt;&lt;C&gt;0&lt;/C&gt;&lt;/FQL&gt;&lt;FQL&gt;&lt;Q&gt;US5502411037^FF_INC_TAX_RECEIV_CF(ANN_R,42736,43100,,,,,"D=1")&lt;/Q&gt;&lt;R&gt;0&lt;/R&gt;&lt;C&gt;0&lt;/C&gt;&lt;/FQL&gt;&lt;FQL&gt;&lt;Q&gt;US3802371076^FF_TAX_REFUND(ANN_R,42736,43100,,,,,"D=1")&lt;/Q&gt;&lt;R&gt;0&lt;/R&gt;&lt;C&gt;0&lt;/C&gt;&lt;/FQL&gt;&lt;FQL&gt;&lt;Q&gt;US4404521001^FF_INC_TAX_RECEIV_CF(ANN_R,42736,43100,,,,,"D=1")&lt;/Q&gt;&lt;R&gt;0&lt;/R&gt;&lt;C&gt;0&lt;/C&gt;&lt;/FQL&gt;&lt;FQL&gt;&lt;Q&gt;US5502411037^FF_TAX_REFUND(ANN_R,42736,43100,,,,,"D=1")&lt;/Q&gt;&lt;R&gt;0&lt;/R&gt;&lt;C&gt;0&lt;/C&gt;&lt;/FQL&gt;&lt;FQL&gt;&lt;Q&gt;US73278L1052^FF_INC_TAX_RECEIV_CF(ANN_R,42736,43100,,,,,"D=1")&lt;/Q&gt;&lt;R&gt;0&lt;/R&gt;&lt;C&gt;0&lt;/C&gt;&lt;/FQL&gt;&lt;FQL&gt;&lt;Q&gt;US4404521001^FF_TAX_REFUND(ANN_R,42736,43100,,,,,"D=1")&lt;/Q&gt;&lt;R&gt;0&lt;/R&gt;&lt;C&gt;0&lt;/C&gt;&lt;/FQL&gt;&lt;FQL&gt;&lt;Q&gt;US24906P1093^FF_INC_TAX_RECEIV_CF(ANN_R,42736,43100,,,,,"D=1")&lt;/Q&gt;&lt;R&gt;0&lt;/R&gt;&lt;C&gt;0&lt;/C&gt;&lt;/FQL&gt;&lt;FQL&gt;&lt;Q&gt;US73278L1052^FF_TAX_REFUND(ANN_R,42736,43100,,,,,"D=1")&lt;/Q&gt;&lt;R&gt;0&lt;/R&gt;&lt;C&gt;0&lt;/C&gt;&lt;/FQL&gt;&lt;FQL&gt;&lt;Q&gt;US7458671010^FF_INC_TAX_RECEIV_CF(ANN_R,42736,43100,,,,,"D=1")&lt;/Q&gt;&lt;R&gt;0&lt;/R&gt;&lt;C&gt;0&lt;/C&gt;&lt;/FQL&gt;&lt;FQL&gt;&lt;Q&gt;US24906P1093^FF_TAX_REFUND(ANN_R,42736,43100,,,,,"D=1")&lt;/Q&gt;&lt;R&gt;0&lt;/R&gt;&lt;C&gt;0&lt;/C&gt;&lt;/FQL&gt;&lt;FQL&gt;&lt;Q&gt;US8326964058^FF_INC_TAX_RECEIV_CF(ANN_R,42736,43100,,,,,"D=1")&lt;/Q&gt;&lt;R&gt;0&lt;/R&gt;&lt;C&gt;0&lt;/C&gt;&lt;/FQL&gt;&lt;FQL&gt;&lt;Q&gt;US7458671010^FF_TAX_REFUND(ANN_R,42736,43100,,,,,"D=1")&lt;/Q&gt;&lt;R&gt;0&lt;/R&gt;&lt;C&gt;0&lt;/C&gt;&lt;/FQL&gt;&lt;FQL&gt;&lt;Q&gt;US1011211018^FF_INC_TAX_RECEIV_CF(ANN_R,42736,43100,,,,,"D=1")&lt;/Q&gt;&lt;R&gt;0&lt;/R&gt;&lt;C&gt;0&lt;/C&gt;&lt;/FQL&gt;&lt;FQL&gt;&lt;Q&gt;US8326964058^FF_TAX_REFUND(ANN_R,42736,43100,,,,,"D=1")&lt;/Q&gt;&lt;R&gt;0&lt;/R&gt;&lt;C&gt;0&lt;/C&gt;&lt;/FQL&gt;&lt;FQL&gt;&lt;Q&gt;US8793601050^FF_INC_TAX_RECEIV_CF(ANN_R,42736,43100,,,,,"D=1")&lt;/Q&gt;&lt;R&gt;0&lt;/R&gt;&lt;C&gt;0&lt;/C&gt;&lt;/FQL&gt;&lt;FQL&gt;&lt;Q&gt;US1011211018^FF_TAX_REFUND(ANN_R,42736,43100,,,,,"D=1")&lt;/Q&gt;&lt;R&gt;0&lt;/R&gt;&lt;C&gt;0&lt;/C&gt;&lt;/FQL&gt;&lt;FQL&gt;&lt;Q&gt;US18915M1071^FF_INC_TAX_RECEIV_CF(ANN_R,42736,43100,,,,,"D=1")&lt;/Q&gt;&lt;R&gt;0&lt;/R&gt;&lt;C&gt;0&lt;/C&gt;&lt;/FQL&gt;&lt;FQL&gt;&lt;Q&gt;US8793601050^FF_TAX_REFUND(ANN_R,42736,43100,,,,,"D=1")&lt;/Q&gt;&lt;R&gt;0&lt;/R&gt;&lt;C&gt;0&lt;/C&gt;&lt;/FQL&gt;&lt;FQL&gt;&lt;Q&gt;US5745991068^FF_INC_TAX_RECEIV_CF(ANN_R,42736,43100,,,,,"D=1")&lt;/Q&gt;&lt;R&gt;0&lt;/R&gt;&lt;C&gt;0&lt;/C&gt;&lt;/FQL&gt;&lt;FQL&gt;&lt;Q&gt;US18915M1071^FF_TAX_REFUND(ANN_R,42736,43100,,,,,"D=1")&lt;/Q&gt;&lt;R&gt;0&lt;/R&gt;&lt;C&gt;0&lt;/C&gt;&lt;/FQL&gt;&lt;FQL&gt;&lt;Q&gt;US45167R1041^FF_INC_TAX_RECEIV_CF(ANN_R,42736,43100,,,,,"D=1")&lt;/Q&gt;&lt;R&gt;0&lt;/R&gt;&lt;C&gt;0&lt;/C&gt;&lt;/FQL&gt;&lt;FQL&gt;&lt;Q&gt;US5745991068^FF_TAX_REFUND(ANN_R,42736,43100,,,,,"D=1")&lt;/Q&gt;&lt;R&gt;0&lt;/R&gt;&lt;C&gt;0&lt;/C&gt;&lt;/FQL&gt;&lt;FQL&gt;&lt;Q&gt;US4461501045^FF_INC_TAX_RECEIV_CF(ANN_R,42736,43100,,,,,"D=1")&lt;/Q&gt;&lt;R&gt;0&lt;/R&gt;&lt;C&gt;0&lt;/C&gt;&lt;/FQL&gt;&lt;FQL&gt;&lt;Q&gt;US45167R1041^FF_TAX_REFUND(ANN_R,42736,43100,,,,,"D=1")&lt;/Q&gt;&lt;R&gt;0&lt;/R&gt;&lt;C&gt;0&lt;/C&gt;&lt;/FQL&gt;&lt;FQL&gt;&lt;Q&gt;US8666741041^FF_INC_TAX_RECEIV_CF(ANN_R,42736,43100,,,,,"D=1")&lt;/Q&gt;&lt;R&gt;0&lt;/R&gt;&lt;C&gt;0&lt;/C&gt;&lt;/FQL&gt;&lt;FQL&gt;&lt;Q&gt;US4461501045^FF_TAX_REFUND(ANN_R,42736,43100,,,,,"D=1")&lt;/Q&gt;&lt;R&gt;0&lt;/R&gt;&lt;C&gt;0&lt;/C&gt;&lt;/FQL&gt;&lt;FQL&gt;&lt;Q&gt;US64110D1046^FF_INC_TAX_RECEIV_CF(ANN_R,42736,43100,,,,,"D=1")&lt;/Q&gt;&lt;R&gt;0&lt;/R&gt;&lt;C&gt;0&lt;/C&gt;&lt;/FQL&gt;&lt;FQL&gt;&lt;Q&gt;US8666741041^FF_TAX_REFUND(ANN_R,42736,43100,,,,,"D=1")&lt;/Q&gt;&lt;R&gt;1&lt;/R&gt;&lt;C&gt;1&lt;/C&gt;&lt;D xsi:type="xsd:double"&gt;0.194&lt;/D&gt;&lt;/FQL&gt;&lt;FQL&gt;&lt;Q&gt;US3724601055^FF_INC_TAX_RECEIV_CF(ANN_R,42736,43100,,,,,"D=1")&lt;/Q&gt;&lt;R&gt;0&lt;/R&gt;&lt;C&gt;0&lt;/C&gt;&lt;/FQL&gt;&lt;FQL&gt;&lt;Q&gt;US64110D1046^FF_TAX_REFUND(ANN_R,42736,43100,,,,,"D=1")&lt;/Q&gt;&lt;R&gt;0&lt;/R&gt;&lt;C&gt;0&lt;/C&gt;&lt;/FQL&gt;&lt;FQL&gt;&lt;Q&gt;US6311031081^FF_INC_TAX_RECEIV_CF(ANN_R,42736,43100,,,,,"D=1")&lt;/Q&gt;&lt;R&gt;0&lt;/R&gt;&lt;C&gt;0&lt;/C&gt;&lt;/FQL&gt;&lt;FQL&gt;&lt;Q&gt;US3724601055^FF_TAX_REFUND(ANN_R,42736,43100,,,,,"D=1")&lt;/Q&gt;&lt;R&gt;0&lt;/R&gt;&lt;C&gt;0&lt;/C&gt;&lt;/FQL&gt;&lt;FQL&gt;&lt;Q&gt;US89400J1079^FF_INC_TAX_RECEIV_CF(ANN_R,42736,43100,,,,,"D=1")&lt;/Q&gt;&lt;R&gt;0&lt;/R&gt;&lt;C&gt;0&lt;/C&gt;&lt;/FQL&gt;&lt;FQL&gt;&lt;Q&gt;US6311031081^FF_TAX_REFUND(ANN_R,42736,43100,,,,,"D=1")&lt;/Q&gt;&lt;R&gt;0&lt;/R&gt;&lt;C&gt;0&lt;/C&gt;&lt;/FQL&gt;&lt;FQL&gt;&lt;Q&gt;US45784P1012^FF_INC_TAX_RECEIV_CF(ANN_R,42736,43100,,,,,"D=1")&lt;/Q&gt;&lt;R&gt;0&lt;/R&gt;&lt;C&gt;0&lt;/C&gt;&lt;/FQL&gt;&lt;FQL&gt;&lt;Q&gt;US89400J1079^FF_TAX_REFUND(ANN_R,42736,43100,,,,,"D=1")&lt;/Q&gt;&lt;R&gt;0&lt;/R&gt;&lt;C&gt;0&lt;/C&gt;&lt;/FQL&gt;&lt;FQL&gt;&lt;Q&gt;US92556V1061^FF_INC_TAX_RECEIV_CF(ANN_R,42736,43100,,,,,"D=1")&lt;/Q&gt;&lt;R&gt;0&lt;/R&gt;&lt;C&gt;0&lt;/C&gt;&lt;/FQL&gt;&lt;FQL&gt;&lt;Q&gt;US45784P1012^FF_TAX_REFUND(ANN_R,42736,43100,,,,,"D=1")&lt;/Q&gt;&lt;R&gt;0&lt;/R&gt;&lt;C&gt;0&lt;/C&gt;&lt;/FQL&gt;&lt;FQL&gt;&lt;Q&gt;US62944T1051^FF_INC_TAX_RECEIV_CF(ANN_R,42736,43100,,,,,"D=1")&lt;/Q&gt;&lt;R&gt;0&lt;/R&gt;&lt;C&gt;0&lt;/C&gt;&lt;/FQL&gt;&lt;FQL&gt;&lt;Q&gt;US92556V1061^FF_TAX_REFUND(ANN_R,42736,43100,,,,,"D=1")&lt;/Q&gt;&lt;R&gt;0&lt;/R&gt;&lt;C&gt;0&lt;/C&gt;&lt;/FQL&gt;&lt;FQL&gt;&lt;Q&gt;US29355A1079^FF_INC_TAX_RECEIV_CF(ANN_R,42736,43100,,,,,"D=1")&lt;/Q&gt;&lt;R&gt;0&lt;/R&gt;&lt;C&gt;0&lt;/C&gt;&lt;/FQL&gt;&lt;FQL&gt;&lt;Q&gt;US62944T1051^FF_TAX_REFUND(ANN_R,42736,43100,,,,,"D=1")&lt;/Q&gt;&lt;R&gt;0&lt;/R&gt;&lt;C&gt;0&lt;/C&gt;&lt;/FQL&gt;&lt;FQL&gt;&lt;Q&gt;US0404131064^FF_INC_TAX_RECEIV_CF(ANN_R,42736,43100,,,,,"D=1")&lt;/Q&gt;&lt;R&gt;0&lt;/R&gt;&lt;C&gt;0&lt;/C&gt;&lt;/FQL&gt;&lt;FQL&gt;&lt;Q&gt;US29355A1079^FF_TAX_REFUND(ANN_R,42736,43100,,,,,"D=1")&lt;/Q&gt;&lt;R&gt;0&lt;/R&gt;&lt;C&gt;0&lt;/C&gt;&lt;/FQL&gt;&lt;FQL&gt;&lt;Q&gt;US72919P2020^FF_INC_TAX_RECEIV_CF(ANN_R,42736,43100,,,,,"D=1")&lt;/Q&gt;&lt;R&gt;0&lt;/R&gt;&lt;C&gt;0&lt;/C&gt;&lt;/FQL&gt;&lt;FQL&gt;&lt;Q&gt;US0404131064^FF_TAX_REFUND(ANN_R,42736,43100,,,,,"D=1")&lt;/Q&gt;&lt;R&gt;0&lt;/R&gt;&lt;C&gt;0&lt;/C&gt;&lt;/FQL&gt;&lt;FQL&gt;&lt;Q&gt;US14149Y1082^FF_INC_TAX_RECEIV_CF(ANN_R,42736,43100,,,,,"D=1")&lt;/Q&gt;&lt;R&gt;0&lt;/R&gt;&lt;C&gt;0&lt;/C&gt;&lt;/FQL&gt;&lt;FQL&gt;&lt;Q&gt;US72919P2020^FF_TAX_REFUND(ANN_R,42736,43100,,,,,"D=1")&lt;/Q&gt;&lt;R&gt;0&lt;/R&gt;&lt;C&gt;0&lt;/C&gt;&lt;/FQL&gt;&lt;FQL&gt;&lt;Q&gt;US4364401012^FF_INC_TAX_RECEIV_CF(ANN_R,42736,43100,,,,,"D=1")&lt;/Q&gt;&lt;R&gt;0&lt;/R&gt;&lt;C&gt;0&lt;/C&gt;&lt;/FQL&gt;&lt;FQL&gt;&lt;Q&gt;US14149Y1082^FF_TAX_REFUND(ANN_R,42736,43100,,,,,"D=1")&lt;/Q&gt;&lt;R&gt;0&lt;/R&gt;&lt;C&gt;0&lt;/C&gt;&lt;/FQL&gt;&lt;FQL&gt;&lt;Q&gt;US42809H1077^FF_INC_TAX_RECEIV_CF(ANN_R,42736,43100,,,,,"D=1")&lt;/Q&gt;&lt;R&gt;0&lt;/R&gt;&lt;C&gt;0&lt;/C&gt;&lt;/FQL&gt;&lt;FQL&gt;&lt;Q&gt;US4364401012^FF_TAX_REFUND(ANN_R,42736,43100,,,,,"D=1")&lt;/Q&gt;&lt;R&gt;0&lt;/R&gt;&lt;C&gt;0&lt;/C&gt;&lt;/FQL&gt;&lt;FQL&gt;&lt;Q&gt;US55261F1049^FF_INC_TAX_RECEIV_CF(ANN_R,42736,43100,,,,,"D=1")&lt;/Q&gt;&lt;R&gt;0&lt;/R&gt;&lt;C&gt;0&lt;/C&gt;&lt;/FQL&gt;&lt;FQL&gt;&lt;Q&gt;US42809H1077^FF_TAX_REFUND(ANN_R,42736,43100,,,,,"D=1")&lt;/Q&gt;&lt;R&gt;0&lt;/R&gt;&lt;C&gt;0&lt;/C&gt;&lt;/FQL&gt;&lt;FQL&gt;&lt;Q&gt;US4932671088^FF_INC_TAX_RECEIV_CF(ANN_R,42736,43100,,,,,"D=1")&lt;/Q&gt;&lt;R&gt;0&lt;/R&gt;&lt;C&gt;0&lt;/C&gt;&lt;/FQL&gt;&lt;FQL&gt;&lt;Q&gt;US55261F1049^FF_TAX_REFUND(ANN_R,42736,43100,,,,,"D=1")&lt;/Q&gt;&lt;R&gt;0&lt;/R&gt;&lt;C&gt;0&lt;/C&gt;&lt;/FQL&gt;&lt;FQL&gt;&lt;Q&gt;US92276F1003^FF_INC_TAX_RECEIV_CF(ANN_R,42736,43100,,,,,"D=1")&lt;/Q&gt;&lt;R&gt;0&lt;/R&gt;&lt;C&gt;0&lt;/C&gt;&lt;/FQL&gt;&lt;FQL&gt;&lt;Q&gt;US4932671088^FF_TAX_REFUND(ANN_R,42736,43100,,,,,"D=1")&lt;/Q&gt;&lt;R&gt;0&lt;/R&gt;&lt;C&gt;0&lt;/C&gt;&lt;/FQL&gt;&lt;FQL&gt;&lt;Q&gt;IE00BQPVQZ61^FF_INC_TAX_RECEIV_CF(ANN_R,42736,43100,,,,,"D=1")&lt;/Q&gt;&lt;R&gt;0&lt;/R&gt;&lt;C&gt;0&lt;/C&gt;&lt;/FQL&gt;&lt;FQL&gt;&lt;Q&gt;US92276F1003^FF_TAX_REFUND(ANN_R,42736,43100,,,,,"D=1")&lt;/Q&gt;&lt;R&gt;0&lt;/R&gt;&lt;C&gt;0&lt;/C&gt;&lt;/FQL&gt;&lt;FQL&gt;&lt;Q&gt;US8740541094^FF_INC_TAX_RECEIV_CF(ANN_R,42736,43100,,,,,"D=1")&lt;/Q&gt;&lt;R&gt;0&lt;/R&gt;&lt;C&gt;0&lt;/C&gt;&lt;/FQL&gt;&lt;FQL&gt;&lt;Q&gt;IE00BQPVQZ61^FF_TAX_REFUND(ANN_R,42736,43100,,,,,"D=1")&lt;/Q&gt;&lt;R&gt;0&lt;/R&gt;&lt;C&gt;0&lt;/C&gt;&lt;/FQL&gt;&lt;FQL&gt;&lt;Q&gt;US74736K1016^FF_INC_TAX_RECEIV_CF(ANN_R,42736,43100,,,,,"D=1")&lt;/Q&gt;&lt;R&gt;0&lt;/R&gt;&lt;C&gt;0&lt;/C&gt;&lt;/FQL&gt;&lt;FQL&gt;&lt;Q&gt;US8740541094^FF_TAX_REFUND(ANN_R,42736,43100,,,,,"D=1")&lt;/Q&gt;&lt;R&gt;0&lt;/R&gt;&lt;C&gt;0&lt;/C&gt;&lt;/FQL&gt;&lt;FQL&gt;&lt;Q&gt;US5732841060^FF_INC_TAX_RECEIV_CF(ANN_R,42736,43100,,,,,"D=1")&lt;/Q&gt;&lt;R&gt;0&lt;/R&gt;&lt;C&gt;0&lt;/C&gt;&lt;/FQL&gt;&lt;FQL&gt;&lt;Q&gt;US74736K1016^FF_TAX_REFUND(ANN_R,42736,43100,,,,,"D=1")&lt;/Q&gt;&lt;R&gt;0&lt;/R&gt;&lt;C&gt;0&lt;/C&gt;&lt;/FQL&gt;&lt;FQL&gt;&lt;Q&gt;US1156372096^FF_INC_TAX_RECEIV_CF(ANN_R,42736,43100,,,,,"D=1")&lt;/Q&gt;&lt;R&gt;0&lt;/R&gt;&lt;C&gt;0&lt;/C&gt;&lt;/FQL&gt;&lt;FQL&gt;&lt;Q&gt;US5732841060^FF_TAX_REFUND(ANN_R,42736,43100,,,,,"D=1")&lt;/Q&gt;&lt;R&gt;0&lt;/R&gt;&lt;C&gt;0&lt;/C&gt;&lt;/FQL&gt;&lt;FQL&gt;&lt;Q&gt;US87165B1035^FF_INC_TAX_RECEIV_CF(ANN_R,42736,43100,,,,,"D=1")&lt;/Q&gt;&lt;R&gt;0&lt;/R&gt;&lt;C&gt;0&lt;/C&gt;&lt;/FQL&gt;&lt;FQL&gt;&lt;Q&gt;US1156372096^FF_TAX_REFUND(ANN_R,42736,43100,,,,,"D=1")&lt;/Q&gt;&lt;R&gt;0&lt;/R&gt;&lt;C&gt;0&lt;/C&gt;&lt;/FQL&gt;&lt;FQL&gt;&lt;Q&gt;US30063P1057^FF_INC_TAX_RECEIV_CF(ANN_R,42736,43100,,,,,"D=1")&lt;/Q&gt;&lt;R&gt;0&lt;/R&gt;&lt;C&gt;0&lt;/C&gt;&lt;/FQL&gt;&lt;FQL&gt;&lt;Q&gt;US87165B1035^FF_TAX_REFUND(ANN_R,42736,43100,,,,,"D=1")&lt;/Q&gt;&lt;R&gt;0&lt;/R&gt;&lt;C&gt;0&lt;/C&gt;&lt;/FQL&gt;&lt;FQL&gt;&lt;Q&gt;US9291601097^FF_INC_TAX_RECEIV_CF(ANN_R,42736,43100,,,,,"D=1")&lt;/Q&gt;&lt;R&gt;0&lt;/R&gt;&lt;C&gt;0&lt;/C&gt;&lt;/FQL&gt;&lt;FQL&gt;&lt;Q&gt;US30063P1057^FF_TAX_REFUND(ANN_R,42736,43100,,,,,"D=1")&lt;/Q&gt;&lt;R&gt;0&lt;/R&gt;&lt;C&gt;0&lt;/C&gt;&lt;/FQL&gt;&lt;FQL&gt;&lt;Q&gt;US5303073051^FF_INC_TAX_RECEIV_CF(ANN_R,42736,43100,,,,,"D=1")&lt;/Q&gt;&lt;R&gt;0&lt;/R&gt;&lt;C&gt;0&lt;/C&gt;&lt;/FQL&gt;&lt;FQL&gt;&lt;Q&gt;US9291601097^FF_TAX_REFUND(ANN_R,42736,43100,,,,,"D=1")&lt;/Q&gt;&lt;R&gt;0&lt;/R&gt;&lt;C&gt;0&lt;/C&gt;&lt;/FQL&gt;&lt;FQL&gt;&lt;Q&gt;US0152711091^FF_INC_TAX_RECEIV_CF(ANN_R,42736,43100,,,,,"D=1")&lt;/Q&gt;&lt;R&gt;0&lt;/R&gt;&lt;C&gt;0&lt;/C&gt;&lt;/FQL&gt;&lt;FQL&gt;&lt;Q&gt;US5303073051^FF_TAX_REFUND(ANN_R,42736,43100,,,,,"D=1")&lt;/Q&gt;&lt;R&gt;1&lt;/R&gt;&lt;C&gt;1&lt;/C&gt;&lt;D xsi:type="xsd:double"&gt;1.787&lt;/D&gt;&lt;/FQL&gt;&lt;FQL&gt;&lt;Q&gt;US4165151048^FF_INC_TAX_RECEIV_CF(ANN_R,42736,43100,,,,,"D=1")&lt;/Q&gt;&lt;R&gt;0&lt;/R&gt;&lt;C&gt;0&lt;/C&gt;&lt;/FQL&gt;&lt;FQL&gt;&lt;Q&gt;US0152711091^FF_TAX_REFUND(ANN_R,42736,43100,,,,,"D=1")&lt;/Q&gt;&lt;R&gt;0&lt;/R&gt;&lt;C&gt;0&lt;/C&gt;&lt;/FQL&gt;&lt;FQL&gt;&lt;Q&gt;US3635761097^FF_INC_TAX_RECEIV_CF(ANN_R,42736,43100,,,,,"D=1")&lt;/Q&gt;&lt;R&gt;0&lt;/R&gt;&lt;C&gt;0&lt;/C&gt;&lt;/FQL&gt;&lt;FQL&gt;&lt;Q&gt;US4165151048^FF_TAX_REFUND(ANN_R,42736,43100,,,,,"D=1")&lt;/Q&gt;&lt;R&gt;1&lt;/R&gt;&lt;C&gt;1&lt;/C&gt;&lt;D xsi:type="xsd:double"&gt;6&lt;/D&gt;&lt;/FQL&gt;&lt;FQL&gt;&lt;Q&gt;US6703461052^FF_INC_TAX_RECEIV_CF(ANN_R,42736,43100,,,,,"D=1")&lt;/Q&gt;&lt;R&gt;0&lt;/R&gt;&lt;C&gt;0&lt;/C&gt;&lt;/FQL&gt;&lt;FQL&gt;&lt;Q&gt;US3635761097^FF_TAX_REFUND(ANN_R,42736,43100,,,,,"D=1")&lt;/Q&gt;&lt;R&gt;0&lt;/R&gt;&lt;C&gt;0&lt;/C&gt;&lt;/FQL&gt;&lt;FQL&gt;&lt;Q&gt;US57772K1016^FF_INC_TAX_RECEIV_CF(ANN_R,42736,43100,,,,,"D=1")&lt;/Q&gt;&lt;R&gt;0&lt;/R&gt;&lt;C&gt;0&lt;/C&gt;&lt;/FQL&gt;&lt;FQL&gt;&lt;Q&gt;US6703461052^FF_TAX_REFUND(ANN_R,42736,43100,,,,,"D=1")&lt;/Q&gt;&lt;R&gt;0&lt;/R&gt;&lt;C&gt;0&lt;/C&gt;&lt;/FQL&gt;&lt;FQL&gt;&lt;Q&gt;US34959E1091^FF_INC_TAX_RECEIV_CF(ANN_R,42736,43100,,,,,"D=1")&lt;/Q&gt;&lt;R&gt;0&lt;/R&gt;&lt;C&gt;0&lt;/C&gt;&lt;/FQL&gt;&lt;FQL&gt;&lt;Q&gt;US57772K1016^FF_TAX_REFUND(ANN_R,42736,43100,,,,,"D=1")&lt;/Q&gt;&lt;R&gt;0&lt;/R&gt;&lt;C&gt;0&lt;/C&gt;&lt;/FQL&gt;&lt;FQL&gt;&lt;Q&gt;US9892071054^FF_INC_TAX_RECEIV_CF(ANN_R,42736,43100,,,,,"D=1")&lt;/Q&gt;&lt;R&gt;0&lt;/R&gt;&lt;C&gt;0&lt;/C&gt;&lt;/FQL&gt;&lt;FQL&gt;&lt;Q&gt;US34959E1091^FF_TAX_REFUND(ANN_R,42736,43100,,,,,"D=1")&lt;/Q&gt;&lt;R&gt;0&lt;/R&gt;&lt;C&gt;0&lt;/C&gt;&lt;/FQL&gt;&lt;FQL&gt;&lt;Q&gt;US6792951054^FF_INC_TAX_RECEIV_CF(ANN_R,42736,43100,,,,,"D=1")&lt;/Q&gt;&lt;R&gt;0&lt;/R&gt;&lt;C&gt;0&lt;/C&gt;&lt;/FQL&gt;&lt;FQL&gt;&lt;Q&gt;US9892071054^FF_TAX_REFUND(ANN_R,42736,43100,,,,,"D=1")&lt;/Q&gt;&lt;R&gt;0&lt;/R&gt;&lt;C&gt;0&lt;/C&gt;&lt;/FQL&gt;&lt;FQL&gt;&lt;Q&gt;NL0009434992^FF_INC_TAX_RECEIV_CF(ANN_R,42736,43100,,,,,"D=1")&lt;/Q&gt;&lt;R&gt;0&lt;/R&gt;&lt;C&gt;0&lt;/C&gt;&lt;/FQL&gt;&lt;FQL&gt;&lt;Q&gt;US6792951054^FF_TAX_REFUND(ANN_R,42736,43100,,,,,"D=1")&lt;/Q&gt;&lt;R&gt;0&lt;/R&gt;&lt;C&gt;0&lt;/C&gt;&lt;/FQL&gt;&lt;FQL&gt;&lt;Q&gt;US88339J1051^FF_INC_TAX_RECEIV_CF(ANN_R,42736,43100,,,,,"D=1")&lt;/Q&gt;&lt;R&gt;0&lt;/R&gt;&lt;C&gt;0&lt;/C&gt;&lt;/FQL&gt;&lt;FQL&gt;&lt;Q&gt;NL0009434992^FF_TAX_REFUND(ANN_R,42736,43100,,,,,"D=1")&lt;/Q&gt;&lt;R&gt;0&lt;/R&gt;&lt;C&gt;0&lt;/C&gt;&lt;/FQL&gt;&lt;FQL&gt;&lt;Q&gt;US5010441013^FF_INC_TAX_RECEIV_CF(ANN_R,42736,43100,,,,,"D=1")&lt;/Q&gt;&lt;R&gt;0&lt;/R&gt;&lt;C&gt;0&lt;/C&gt;&lt;/FQL&gt;&lt;FQL&gt;&lt;Q&gt;US88339J1051^FF_TAX_REFUND(ANN_R,42736,43100,,,,,"D=1")&lt;/Q&gt;&lt;R&gt;0&lt;/R&gt;&lt;C&gt;0&lt;/C&gt;&lt;/FQL&gt;&lt;FQL&gt;&lt;Q&gt;US5926881054^FF_INC_TAX_RECEIV_CF(ANN_R,42736,43100,,,,,"D=1")&lt;/Q&gt;&lt;R&gt;0&lt;/R&gt;&lt;C&gt;0&lt;/C&gt;&lt;/FQL&gt;&lt;FQL&gt;&lt;Q&gt;US5010441013^FF_TAX_REFUND(ANN_R,42736,43100,,,,,"D=1")&lt;/Q&gt;&lt;R&gt;0&lt;/R&gt;&lt;C&gt;0&lt;/C&gt;&lt;/FQL&gt;&lt;FQL&gt;&lt;Q&gt;US0584981064^FF_INC_TAX_RECEIV_CF(ANN_R,42736,43100,,,,,"D=1")&lt;/Q&gt;&lt;R&gt;0&lt;/R&gt;&lt;C&gt;0&lt;/C&gt;&lt;/FQL&gt;&lt;FQL&gt;&lt;Q&gt;US5926881054^FF_TAX_REFUND(ANN_R,42736,43100,,,,,"D=1")&lt;/Q&gt;&lt;R&gt;0&lt;/R&gt;&lt;C&gt;0&lt;/C&gt;&lt;/FQL&gt;&lt;FQL&gt;&lt;Q&gt;US5260571048^FF_INC_TAX_RECEIV_CF(ANN_R,42736,43100,,,,,"D=1")&lt;/Q&gt;&lt;R&gt;0&lt;/R&gt;&lt;C&gt;0&lt;/C&gt;&lt;/FQL&gt;&lt;FQL&gt;&lt;Q&gt;US0584981064^FF_TAX_REFUND(ANN_R,42736,43100,,,,,"D=1")&lt;/Q&gt;&lt;R&gt;0&lt;/R&gt;&lt;C&gt;0&lt;/C&gt;&lt;/FQL&gt;&lt;FQL&gt;&lt;Q&gt;US49271V1008^FF_INC_TAX_RECEIV_CF(ANN_R,42736,43100,,,,,"D=1")&lt;/Q&gt;&lt;R&gt;0&lt;/R&gt;&lt;C&gt;0&lt;/C&gt;&lt;/FQL&gt;&lt;FQL&gt;&lt;Q&gt;US5260571048^FF_TAX_REFUND(ANN_R,42736,43100,,,,,"D=1")&lt;/Q&gt;&lt;R&gt;0&lt;/R&gt;&lt;C&gt;0&lt;/C&gt;&lt;/FQL&gt;&lt;FQL&gt;&lt;Q&gt;US0311001004^FF_INC_TAX_RECEIV_CF(ANN_R,42736,43100,,,,,"D=1")&lt;/Q&gt;&lt;R&gt;0&lt;/R&gt;&lt;C&gt;0&lt;/C&gt;&lt;/FQL&gt;&lt;FQL&gt;&lt;Q&gt;US49271V1008^FF_TAX_REFUND(ANN_R,42736,43100,,,,,"D=1")&lt;/Q&gt;&lt;R&gt;0&lt;/R&gt;&lt;C&gt;0&lt;/C&gt;&lt;/FQL&gt;&lt;FQL&gt;&lt;Q&gt;US23331A1097^FF_INC_TAX_RECEIV_CF(ANN_R,42736,43100,,,,,"D=1")&lt;/Q&gt;&lt;R&gt;0&lt;/R&gt;&lt;C&gt;0&lt;/C&gt;&lt;/FQL&gt;&lt;FQL&gt;&lt;Q&gt;US0311001004^FF_TAX_REFUND(ANN_R,42736,43100,,,,,"D=1")&lt;/Q&gt;&lt;R&gt;0&lt;/R&gt;&lt;C&gt;0&lt;/C&gt;&lt;/FQL&gt;&lt;FQL&gt;&lt;Q&gt;US2473617023^FF_INC_TAX_RECEIV_CF(ANN_R,42736,43100,,,,,"D=1")&lt;/Q&gt;&lt;R&gt;0&lt;/R&gt;&lt;C&gt;0&lt;/C&gt;&lt;/FQL&gt;&lt;FQL&gt;&lt;Q&gt;US23331A1097^FF_TAX_REFUND(ANN_R,42736,43100,,,,,"D=1")&lt;/Q&gt;&lt;R&gt;0&lt;/R&gt;&lt;C&gt;0&lt;/C&gt;&lt;/FQL&gt;&lt;FQL&gt;&lt;Q&gt;US58155Q1031^FF_INC_TAX_RECEIV_CF(ANN_R,42736,43100,,,,,"D=1")&lt;/Q&gt;&lt;R&gt;0&lt;/R&gt;&lt;C&gt;0&lt;/C&gt;&lt;/FQL&gt;&lt;FQL&gt;&lt;Q&gt;US2473617023^FF_TAX_REFUND(ANN_R,42736,43100,,,,,"D=1")&lt;/Q&gt;&lt;R&gt;0&lt;/R&gt;&lt;C&gt;0&lt;/C&gt;&lt;/FQL&gt;&lt;FQL&gt;&lt;Q&gt;US6200763075^FF_INC_TAX_RECEIV_CF(ANN_R,42736,43100,,,,,"D=1")&lt;/Q&gt;&lt;R&gt;0&lt;/R&gt;&lt;C&gt;0&lt;/C&gt;&lt;/FQL&gt;&lt;FQL&gt;&lt;Q&gt;US58155Q1031^FF_TAX_REFUND(ANN_R,42736,43100,,,,,"D=1")&lt;/Q&gt;&lt;R&gt;0&lt;/R&gt;&lt;C&gt;0&lt;/C&gt;&lt;/FQL&gt;&lt;FQL&gt;&lt;Q&gt;US8545021011^FF_INC_TAX_RECEIV_CF(ANN_R,42736,43100,,,,,"D=1")&lt;/Q&gt;&lt;R&gt;0&lt;/R&gt;&lt;C&gt;0&lt;/C&gt;&lt;/FQL&gt;&lt;FQL&gt;&lt;Q&gt;US6200763075^FF_TAX_REFUND(ANN_R,42736,43100,,,,,"D=1")&lt;/Q&gt;&lt;R&gt;0&lt;/R&gt;&lt;C&gt;0&lt;/C&gt;&lt;/FQL&gt;&lt;FQL&gt;&lt;Q&gt;US8936411003^FF_INC_TAX_RECEIV_CF(ANN_R,42736,43100,,,,,"D=1")&lt;/Q&gt;&lt;R&gt;0&lt;/R&gt;&lt;C&gt;0&lt;/C&gt;&lt;/FQL&gt;&lt;FQL&gt;&lt;Q&gt;US8545021011^FF_TAX_REFUND(ANN_R,42736,43100,,,,,"D=1")&lt;/Q&gt;&lt;R&gt;0&lt;/R&gt;&lt;C&gt;0&lt;/C&gt;&lt;/FQL&gt;&lt;FQL&gt;&lt;Q&gt;US98956P1021^FF_INC_TAX_RECEIV_CF(ANN_R,42736,43100,,,,,"D=1")&lt;/Q&gt;&lt;R&gt;0&lt;/R&gt;&lt;C&gt;0&lt;/C&gt;&lt;/FQL&gt;&lt;FQL&gt;&lt;Q&gt;US8936411003^FF_TAX_REFUND(ANN_R,42736,43100,,,,,"D=1")&lt;/Q&gt;&lt;R&gt;0&lt;/R&gt;&lt;C&gt;0&lt;/C&gt;&lt;/FQL&gt;&lt;FQL&gt;&lt;Q&gt;US0010551028^FF_INC_TAX_RECEIV_CF(ANN_R,42736,43100,,,,,"D=1")&lt;/Q&gt;&lt;R&gt;0&lt;/R&gt;&lt;C&gt;0&lt;/C&gt;&lt;/FQL&gt;&lt;FQL&gt;&lt;Q&gt;US98956P1021^FF_TAX_REFUND(ANN_R,42736,43100,,,,,"D=1")&lt;/Q&gt;&lt;R&gt;0&lt;/R&gt;&lt;C&gt;0&lt;/C&gt;&lt;/FQL&gt;&lt;FQL&gt;&lt;Q&gt;US77543R1023^FF_INC_TAX_RECEIV_CF(ANN_R,42736,43100,,,,,"D=1")&lt;/Q&gt;&lt;R&gt;0&lt;/R&gt;&lt;C&gt;0&lt;/C&gt;&lt;/FQL&gt;&lt;FQL&gt;&lt;Q&gt;US0010551028^FF_TAX_REFUND(ANN_R,42736,43100,,,,,"D=1")&lt;/Q&gt;&lt;R&gt;0&lt;/R&gt;&lt;C&gt;0&lt;/C&gt;&lt;/FQL&gt;&lt;FQL&gt;&lt;Q&gt;US2310211063^FF_INC_TAX_RECEIV_CF(ANN_R,42736,43100,,,,,"D=1")&lt;/Q&gt;&lt;R&gt;0&lt;/R&gt;&lt;C&gt;0&lt;/C&gt;&lt;/FQL&gt;&lt;FQL&gt;&lt;Q&gt;US77543R1023^FF_TAX_REFUND(ANN_R,42736,43100,,,,,"D=1")&lt;/Q&gt;&lt;R&gt;0&lt;/R&gt;&lt;C&gt;0&lt;/C&gt;&lt;/FQL&gt;&lt;FQL&gt;&lt;Q&gt;US21036P1084^FF_INC_TAX_RECEIV_CF(ANN_R,42736,43100,,,,,"D=1")&lt;/Q&gt;&lt;R&gt;0&lt;/R&gt;&lt;C&gt;0&lt;/C&gt;&lt;/FQL&gt;&lt;FQL&gt;&lt;Q&gt;US2310211063^FF_TAX_REFUND(ANN_R,42736,43100,,,,,"D=1")&lt;/Q&gt;&lt;R&gt;0&lt;/R&gt;&lt;C&gt;0&lt;/C&gt;&lt;/FQL&gt;&lt;FQL&gt;&lt;Q&gt;US2855121099^FF_INC_TAX_RECEIV_CF(ANN_R,42736,43100,,,,,"D=1")&lt;/Q&gt;&lt;R&gt;0&lt;/R&gt;&lt;C&gt;0&lt;/C&gt;&lt;/FQL&gt;&lt;FQL&gt;&lt;Q&gt;US21036P1084^FF_TAX_REFUND(ANN_R,42736,43100,,,,,"D=1")&lt;/Q&gt;&lt;R&gt;0&lt;/R&gt;&lt;C&gt;0&lt;/C&gt;&lt;/FQL&gt;&lt;FQL&gt;&lt;Q&gt;US40434L1052^FF_INC_TAX_RECEIV_CF(ANN_R,42736,43100,,,,,"D=1")&lt;/Q&gt;&lt;R&gt;0&lt;/R&gt;&lt;C&gt;0&lt;/C&gt;&lt;/FQL&gt;&lt;FQL&gt;&lt;Q&gt;US2855121099^FF_TAX_REFUND(ANN_R,42736,43100,,,,,"D=1")&lt;/Q&gt;&lt;R&gt;0&lt;/R&gt;&lt;C&gt;0&lt;/C&gt;&lt;/FQL&gt;&lt;FQL&gt;&lt;Q&gt;US45168D1046^FF_INC_TAX_RECEIV_CF(ANN_R,42736,43100,,,,,"D=1")&lt;/Q&gt;&lt;R&gt;0&lt;/R&gt;&lt;C&gt;0&lt;/C&gt;&lt;/FQL&gt;&lt;FQL&gt;&lt;Q&gt;US40434L1052^FF_TAX_REFUND(ANN_R,42736,43100,,,,,"D=1")&lt;/Q&gt;&lt;R&gt;0&lt;/R&gt;&lt;C&gt;0&lt;/C&gt;&lt;/FQL&gt;&lt;FQL&gt;&lt;Q&gt;US4943681035^FF_INC_TAX_RECEIV_CF(ANN_R,42736,43100,,,,,"D=1")&lt;/Q&gt;&lt;R&gt;0&lt;/R&gt;&lt;C&gt;0&lt;/C&gt;&lt;/FQL&gt;&lt;FQL&gt;&lt;Q&gt;US45168D1046^FF_TAX_REFUND(ANN_R,42736,43100,,,,,"D=1")&lt;/Q&gt;&lt;R&gt;0&lt;/R&gt;&lt;C&gt;0&lt;/C&gt;&lt;/FQL&gt;&lt;FQL&gt;&lt;Q&gt;US35671D8570^FF_INC_TAX_RECEIV_CF(ANN_R,42736,43100,,,,,"D=1")&lt;/Q&gt;&lt;R&gt;0&lt;/R&gt;&lt;C&gt;0&lt;/C&gt;&lt;/FQL&gt;&lt;FQL&gt;&lt;Q&gt;US4943681035^FF_TAX_REFUND(ANN_R,42736,43100,,,,,"D=1")&lt;/Q&gt;&lt;R&gt;0&lt;/R&gt;&lt;C&gt;0&lt;/C&gt;&lt;/FQL&gt;&lt;FQL&gt;&lt;Q&gt;US3453708600^FF_INC_TAX_RECEIV_CF(ANN_R,42736,43100,,,,,"D=1")&lt;/Q&gt;&lt;R&gt;0&lt;/R&gt;&lt;C&gt;0&lt;/C&gt;&lt;/FQL&gt;&lt;FQL&gt;&lt;Q&gt;US35671D8570^FF_TAX_REFUND(ANN_R,42736,43100,,,,,"D=1")&lt;/Q&gt;&lt;R&gt;0&lt;/R&gt;&lt;C&gt;0&lt;/C&gt;&lt;/FQL&gt;&lt;FQL&gt;&lt;Q&gt;US6516391066^FF_INC_TAX_RECEIV_CF(ANN_R,42736,43100,,,,,"D=1")&lt;/Q&gt;&lt;R&gt;0&lt;/R&gt;&lt;C&gt;0&lt;/C&gt;&lt;/FQL&gt;&lt;FQL&gt;&lt;Q&gt;US3453708600^FF_TAX_REFUND(ANN_R,42736,43100,,,,,"D=1")&lt;/Q&gt;&lt;R&gt;0&lt;/R&gt;&lt;C&gt;0&lt;/C&gt;&lt;/FQL&gt;&lt;FQL&gt;&lt;Q&gt;US75886F1075^FF_INC_TAX_RECEIV_CF(ANN_R,42736,43100,,,,,"D=1")&lt;/Q&gt;&lt;R&gt;0&lt;/R&gt;&lt;C&gt;0&lt;/C&gt;&lt;/FQL&gt;&lt;FQL&gt;&lt;Q&gt;US6516391066^FF_TAX_REFUND(ANN_R,42736,43100,,,,,"D=1")&lt;/Q&gt;&lt;R&gt;0&lt;/R&gt;&lt;C&gt;0&lt;/C&gt;&lt;/FQL&gt;&lt;FQL&gt;&lt;Q&gt;US8725901040^FF_INC_TAX_RECEIV_CF(ANN_R,42736,43100,,,,,"D=1")&lt;/Q&gt;&lt;R&gt;0&lt;/R&gt;&lt;C&gt;0&lt;/C&gt;&lt;/FQL&gt;&lt;FQL&gt;&lt;Q&gt;US75886F1075^FF_TAX_REFUND(ANN_R,42736,43100,,,,,"D=1")&lt;/Q&gt;&lt;R&gt;0&lt;/R&gt;&lt;C&gt;0&lt;/C&gt;&lt;/FQL&gt;&lt;FQL&gt;&lt;Q&gt;US0091581068^FF_INC_TAX_RECEIV_CF(ANN_R,42736,43100,,,,,"D=1")&lt;/Q&gt;&lt;R&gt;0&lt;/R&gt;&lt;C&gt;0&lt;/C&gt;&lt;/FQL&gt;&lt;FQL&gt;&lt;Q&gt;US8725901040^FF_TAX_REFUND(ANN_R,42736,43100,,,,,"D=1")&lt;/Q&gt;&lt;R&gt;0&lt;/R&gt;&lt;C&gt;0&lt;/C&gt;&lt;/FQL&gt;&lt;FQL&gt;&lt;Q&gt;US5184391044^FF_INC_TAX_RECEIV_CF(ANN_R,42736,43100,,,,,"D=1")&lt;/Q&gt;&lt;R&gt;0&lt;/R&gt;&lt;C&gt;0&lt;/C&gt;&lt;/FQL&gt;&lt;FQL&gt;&lt;Q&gt;US0091581068^FF_TAX_REFUND(ANN_R,42370,42735,,,,,"D=1")&lt;/Q&gt;&lt;R&gt;0&lt;/R&gt;&lt;C&gt;0&lt;/C&gt;&lt;/FQL&gt;&lt;FQL&gt;&lt;Q&gt;US1941621039^FF_INC_TAX_RECEIV_CF(ANN_R,42736,43100,,,,,"D=1")&lt;/Q&gt;&lt;R&gt;0&lt;/R&gt;&lt;C&gt;0&lt;/C&gt;&lt;/FQL&gt;&lt;FQL&gt;&lt;Q&gt;US5184391044^FF_TAX_REFUND(ANN_R,42736,43100,,,,,"D=1")&lt;/Q&gt;&lt;R&gt;0&lt;/R&gt;&lt;C&gt;0&lt;/C&gt;&lt;/FQL&gt;&lt;FQL&gt;&lt;Q&gt;US31428X1063^FF_INC_TAX_RECEIV_CF(ANN_R,42736,43100,,,,,"D=1")&lt;/Q&gt;&lt;R&gt;0&lt;/R&gt;&lt;C&gt;0&lt;/C&gt;&lt;/FQL&gt;&lt;FQL&gt;&lt;Q&gt;US1941621039^FF_TAX_REFUND(ANN_R,42736,43100,,,,,"D=1")&lt;/Q&gt;&lt;R&gt;0&lt;/R&gt;&lt;C&gt;0&lt;/C&gt;&lt;/FQL&gt;&lt;FQL&gt;&lt;Q&gt;US00507V1098^FF_INC_TAX_RECEIV_CF(ANN_R,42736,43100,,,,,"D=1")&lt;/Q&gt;&lt;R&gt;0&lt;/R&gt;&lt;C&gt;0&lt;/C&gt;&lt;/FQL&gt;&lt;FQL&gt;&lt;Q&gt;US31428X1063^FF_TAX_REFUND(ANN_R,42736,43100,,,,,"D=1")&lt;/Q&gt;&lt;R&gt;0&lt;/R&gt;&lt;C&gt;0&lt;/C&gt;&lt;/FQL&gt;&lt;FQL&gt;&lt;Q&gt;US37045V1008^FF_INC_TAX_RECEIV_CF(ANN_R,42736,43100,,,,,"D=1")&lt;/Q&gt;&lt;R&gt;0&lt;/R&gt;&lt;C&gt;</t>
        </r>
      </text>
    </comment>
    <comment ref="A110" authorId="0" shapeId="0" xr:uid="{BC37DF1B-6E5F-41CD-8BFA-FF9B9EDE2047}">
      <text>
        <r>
          <rPr>
            <b/>
            <sz val="9"/>
            <color indexed="81"/>
            <rFont val="Tahoma"/>
            <charset val="1"/>
          </rPr>
          <t>0&lt;/C&gt;&lt;/FQL&gt;&lt;FQL&gt;&lt;Q&gt;US00507V1098^FF_TAX_REFUND(ANN_R,42736,43100,,,,,"D=1")&lt;/Q&gt;&lt;R&gt;0&lt;/R&gt;&lt;C&gt;0&lt;/C&gt;&lt;/FQL&gt;&lt;FQL&gt;&lt;Q&gt;US6934751057^FF_INC_TAX_RECEIV_CF(ANN_R,42736,43100,,,,,"D=1")&lt;/Q&gt;&lt;R&gt;0&lt;/R&gt;&lt;C&gt;0&lt;/C&gt;&lt;/FQL&gt;&lt;FQL&gt;&lt;Q&gt;US37045V1008^FF_TAX_REFUND(ANN_R,42736,43100,,,,,"D=1")&lt;/Q&gt;&lt;R&gt;0&lt;/R&gt;&lt;C&gt;0&lt;/C&gt;&lt;/FQL&gt;&lt;FQL&gt;&lt;Q&gt;US98978V1035^FF_INC_TAX_RECEIV_CF(ANN_R,42736,43100,,,,,"D=1")&lt;/Q&gt;&lt;R&gt;0&lt;/R&gt;&lt;C&gt;0&lt;/C&gt;&lt;/FQL&gt;&lt;FQL&gt;&lt;Q&gt;US6934751057^FF_TAX_REFUND(ANN_R,42736,43100,,,,,"D=1")&lt;/Q&gt;&lt;R&gt;1&lt;/R&gt;&lt;C&gt;1&lt;/C&gt;&lt;D xsi:type="xsd:double"&gt;24&lt;/D&gt;&lt;/FQL&gt;&lt;FQL&gt;&lt;Q&gt;US6092071058^FF_INC_TAX_RECEIV_CF(ANN_R,42736,43100,,,,,"D=1")&lt;/Q&gt;&lt;R&gt;0&lt;/R&gt;&lt;C&gt;0&lt;/C&gt;&lt;/FQL&gt;&lt;FQL&gt;&lt;Q&gt;US98978V1035^FF_TAX_REFUND(ANN_R,42736,43100,,,,,"D=1")&lt;/Q&gt;&lt;R&gt;0&lt;/R&gt;&lt;C&gt;0&lt;/C&gt;&lt;/FQL&gt;&lt;FQL&gt;&lt;Q&gt;US78409V1044^FF_INC_TAX_RECEIV_CF(ANN_R,42736,43100,,,,,"D=1")&lt;/Q&gt;&lt;R&gt;0&lt;/R&gt;&lt;C&gt;0&lt;/C&gt;&lt;/FQL&gt;&lt;FQL&gt;&lt;Q&gt;US6092071058^FF_TAX_REFUND(ANN_R,42736,43100,,,,,"D=1")&lt;/Q&gt;&lt;R&gt;0&lt;/R&gt;&lt;C&gt;0&lt;/C&gt;&lt;/FQL&gt;&lt;FQL&gt;&lt;Q&gt;US5128071082^FF_INC_TAX_RECEIV_CF(ANN_R,42736,43100,,,,,"D=1")&lt;/Q&gt;&lt;R&gt;0&lt;/R&gt;&lt;C&gt;0&lt;/C&gt;&lt;/FQL&gt;&lt;FQL&gt;&lt;Q&gt;US78409V1044^FF_TAX_REFUND(ANN_R,42736,43100,,,,,"D=1")&lt;/Q&gt;&lt;R&gt;0&lt;/R&gt;&lt;C&gt;0&lt;/C&gt;&lt;/FQL&gt;&lt;FQL&gt;&lt;Q&gt;US88579Y1010^FF_INC_TAX_RECEIV_CF(ANN_R,42736,43100,,,,,"D=1")&lt;/Q&gt;&lt;R&gt;0&lt;/R&gt;&lt;C&gt;0&lt;/C&gt;&lt;/FQL&gt;&lt;FQL&gt;&lt;Q&gt;US5128071082^FF_TAX_REFUND(ANN_R,42736,43100,,,,,"D=1")&lt;/Q&gt;&lt;R&gt;0&lt;/R&gt;&lt;C&gt;0&lt;/C&gt;&lt;/FQL&gt;&lt;FQL&gt;&lt;Q&gt;US0970231058^FF_INC_TAX_RECEIV_CF(ANN_R,42736,43100,,,,,"D=1")&lt;/Q&gt;&lt;R&gt;0&lt;/R&gt;&lt;C&gt;0&lt;/C&gt;&lt;/FQL&gt;&lt;FQL&gt;&lt;Q&gt;US88579Y1010^FF_TAX_REFUND(ANN_R,42736,43100,,,,,"D=1")&lt;/Q&gt;&lt;R&gt;0&lt;/R&gt;&lt;C&gt;0&lt;/C&gt;&lt;/FQL&gt;&lt;FQL&gt;&lt;Q&gt;US9078181081^FF_INC_TAX_RECEIV_CF(ANN_R,42736,43100,,,,,"D=1")&lt;/Q&gt;&lt;R&gt;0&lt;/R&gt;&lt;C&gt;0&lt;/C&gt;&lt;/FQL&gt;&lt;FQL&gt;&lt;Q&gt;US0970231058^FF_TAX_REFUND(ANN_R,42736,43100,,,,,"D=1")&lt;/Q&gt;&lt;R&gt;0&lt;/R&gt;&lt;C&gt;0&lt;/C&gt;&lt;/FQL&gt;&lt;FQL&gt;&lt;Q&gt;US22160K1051^FF_INC_TAX_RECEIV_CF(ANN_R,42736,43100,,,,,"D=1")&lt;/Q&gt;&lt;R&gt;0&lt;/R&gt;&lt;C&gt;0&lt;/C&gt;&lt;/FQL&gt;&lt;FQL&gt;&lt;Q&gt;US9078181081^FF_TAX_REFUND(ANN_R,42736,43100,,,,,"D=1")&lt;/Q&gt;&lt;R&gt;0&lt;/R&gt;&lt;C&gt;0&lt;/C&gt;&lt;/FQL&gt;&lt;FQL&gt;&lt;Q&gt;US92343V1044^FF_INC_TAX_RECEIV_CF(ANN_R,42736,43100,,,,,"D=1")&lt;/Q&gt;&lt;R&gt;0&lt;/R&gt;&lt;C&gt;0&lt;/C&gt;&lt;/FQL&gt;&lt;FQL&gt;&lt;Q&gt;US22160K1051^FF_TAX_REFUND(ANN_R,42736,43100,,,,,"D=1")&lt;/Q&gt;&lt;R&gt;0&lt;/R&gt;&lt;C&gt;0&lt;/C&gt;&lt;/FQL&gt;&lt;FQL&gt;&lt;Q&gt;US0605051046^FF_INC_TAX_RECEIV_CF(ANN_R,42736,43100,,,,,"D=1")&lt;/Q&gt;&lt;R&gt;0&lt;/R&gt;&lt;C&gt;0&lt;/C&gt;&lt;/FQL&gt;&lt;FQL&gt;&lt;Q&gt;US92343V1044^FF_TAX_REFUND(ANN_R,42736,43100,,,,,"D=1")&lt;/Q&gt;&lt;R&gt;0&lt;/R&gt;&lt;C&gt;0&lt;/C&gt;&lt;/FQL&gt;&lt;FQL&gt;&lt;Q&gt;JP3258000003^FF_INC_TAX_RECEIV_CF(ANN_R,42736,43100,,,,,"D=1")&lt;/Q&gt;&lt;R&gt;0&lt;/R&gt;&lt;C&gt;0&lt;/C&gt;&lt;/FQL&gt;&lt;FQL&gt;&lt;Q&gt;US0605051046^FF_TAX_REFUND(ANN_R,42736,43100,,,,,"D=1")&lt;/Q&gt;&lt;R&gt;0&lt;/R&gt;&lt;C&gt;0&lt;/C&gt;&lt;/FQL&gt;&lt;FQL&gt;&lt;Q&gt;KR7036570000^FF_INC_TAX_RECEIV_CF(ANN_R,42736,43100,,,,,"D=1")&lt;/Q&gt;&lt;R&gt;0&lt;/R&gt;&lt;C&gt;0&lt;/C&gt;&lt;/FQL&gt;&lt;FQL&gt;&lt;Q&gt;JP3258000003^FF_TAX_REFUND(ANN_R,42736,43100,,,,,"D=1")&lt;/Q&gt;&lt;R&gt;0&lt;/R&gt;&lt;C&gt;0&lt;/C&gt;&lt;/FQL&gt;&lt;FQL&gt;&lt;Q&gt;JP3735400008^FF_INC_TAX_RECEIV_CF(ANN_R,42736,43100,,,,,"D=1")&lt;/Q&gt;&lt;R&gt;0&lt;/R&gt;&lt;C&gt;0&lt;/C&gt;&lt;/FQL&gt;&lt;FQL&gt;&lt;Q&gt;KR7036570000^FF_TAX_REFUND(ANN_R,42736,43100,,,,,"D=1")&lt;/Q&gt;&lt;R&gt;0&lt;/R&gt;&lt;C&gt;0&lt;/C&gt;&lt;/FQL&gt;&lt;FQL&gt;&lt;Q&gt;JP3242800005^FF_INC_TAX_RECEIV_CF(ANN_R,42736,43100,,,,,"D=1")&lt;/Q&gt;&lt;R&gt;0&lt;/R&gt;&lt;C&gt;0&lt;/C&gt;&lt;/FQL&gt;&lt;FQL&gt;&lt;Q&gt;JP3735400008^FF_TAX_REFUND(ANN_R,42736,43100,,,,,"D=1")&lt;/Q&gt;&lt;R&gt;0&lt;/R&gt;&lt;C&gt;0&lt;/C&gt;&lt;/FQL&gt;&lt;FQL&gt;&lt;Q&gt;JP3197800000^FF_INC_TAX_RECEIV_CF(ANN_R,42736,43100,,,,,"D=1")&lt;/Q&gt;&lt;R&gt;0&lt;/R&gt;&lt;C&gt;0&lt;/C&gt;&lt;/FQL&gt;&lt;FQL&gt;&lt;Q&gt;JP3242800005^FF_TAX_REFUND(ANN_R,42736,43100,,,,,"D=1")&lt;/Q&gt;&lt;R&gt;0&lt;/R&gt;&lt;C&gt;0&lt;/C&gt;&lt;/FQL&gt;&lt;FQL&gt;&lt;Q&gt;JP3160400002^FF_INC_TAX_RECEIV_CF(ANN_R,42736,43100,,,,,"D=1")&lt;/Q&gt;&lt;R&gt;0&lt;/R&gt;&lt;C&gt;0&lt;/C&gt;&lt;/FQL&gt;&lt;FQL&gt;&lt;Q&gt;JP3197800000^FF_TAX_REFUND(ANN_R,42736,43100,,,,,"D=1")&lt;/Q&gt;&lt;R&gt;0&lt;/R&gt;&lt;C&gt;0&lt;/C&gt;&lt;/FQL&gt;&lt;FQL&gt;&lt;Q&gt;TW0001301000^FF_INC_TAX_RECEIV_CF(ANN_R,42736,43100,,,,,"D=1")&lt;/Q&gt;&lt;R&gt;0&lt;/R&gt;&lt;C&gt;0&lt;/C&gt;&lt;/FQL&gt;&lt;FQL&gt;&lt;Q&gt;JP3160400002^FF_TAX_REFUND(ANN_R,42736,43100,,,,,"D=1")&lt;/Q&gt;&lt;R&gt;0&lt;/R&gt;&lt;C&gt;0&lt;/C&gt;&lt;/FQL&gt;&lt;FQL&gt;&lt;Q&gt;JP3762800005^FF_INC_TAX_RECEIV_CF(ANN_R,42736,43100,,,,,"D=1")&lt;/Q&gt;&lt;R&gt;0&lt;/R&gt;&lt;C&gt;0&lt;/C&gt;&lt;/FQL&gt;&lt;FQL&gt;&lt;Q&gt;TW0001301000^FF_TAX_REFUND(ANN_R,42736,43100,,,,,"D=1")&lt;/Q&gt;&lt;R&gt;0&lt;/R&gt;&lt;C&gt;0&lt;/C&gt;&lt;/FQL&gt;&lt;FQL&gt;&lt;Q&gt;JP3122400009^FF_INC_TAX_RECEIV_CF(ANN_R,42736,43100,,,,,"D=1")&lt;/Q&gt;&lt;R&gt;0&lt;/R&gt;&lt;C&gt;0&lt;/C&gt;&lt;/FQL&gt;&lt;FQL&gt;&lt;Q&gt;JP3762800005^FF_TAX_REFUND(ANN_R,42736,43100,,,,,"D=1")&lt;/Q&gt;&lt;R&gt;0&lt;/R&gt;&lt;C&gt;0&lt;/C&gt;&lt;/FQL&gt;&lt;FQL&gt;&lt;Q&gt;JP3762600009^FF_INC_TAX_RECEIV_CF(ANN_R,42736,43100,,,,,"D=1")&lt;/Q&gt;&lt;R&gt;0&lt;/R&gt;&lt;C&gt;0&lt;/C&gt;&lt;/FQL&gt;&lt;FQL&gt;&lt;Q&gt;JP3122400009^FF_TAX_REFUND(ANN_R,42736,43100,,,,,"D=1")&lt;/Q&gt;&lt;R&gt;0&lt;/R&gt;&lt;C&gt;0&lt;/C&gt;&lt;/FQL&gt;&lt;FQL&gt;&lt;Q&gt;JP3970300004^FF_INC_TAX_RECEIV_CF(ANN_R,42736,43100,,,,,"D=1")&lt;/Q&gt;&lt;R&gt;0&lt;/R&gt;&lt;C&gt;0&lt;/C&gt;&lt;/FQL&gt;&lt;FQL&gt;&lt;Q&gt;JP3762600009^FF_TAX_REFUND(ANN_R,42736,43100,,,,,"D=1")&lt;/Q&gt;&lt;R&gt;0&lt;/R&gt;&lt;C&gt;0&lt;/C&gt;&lt;/FQL&gt;&lt;FQL&gt;&lt;Q&gt;JP3734800000^FF_INC_TAX_RECEIV_CF(ANN_R,42736,43100,,,,,"D=1")&lt;/Q&gt;&lt;R&gt;0&lt;/R&gt;&lt;C&gt;0&lt;/C&gt;&lt;/FQL&gt;&lt;FQL&gt;&lt;Q&gt;JP3970300004^FF_TAX_REFUND(ANN_R,42736,43100,,,,,"D=1")&lt;/Q&gt;&lt;R&gt;0&lt;/R&gt;&lt;C&gt;0&lt;/C&gt;&lt;/FQL&gt;&lt;FQL&gt;&lt;Q&gt;JP3397200001^FF_INC_TAX_RECEIV_CF(ANN_R,42736,43100,,,,,"D=1")&lt;/Q&gt;&lt;R&gt;0&lt;/R&gt;&lt;C&gt;0&lt;/C&gt;&lt;/FQL&gt;&lt;FQL&gt;&lt;Q&gt;JP3734800000^FF_TAX_REFUND(ANN_R,42736,43100,,,,,"D=1")&lt;/Q&gt;&lt;R&gt;0&lt;/R&gt;&lt;C&gt;0&lt;/C&gt;&lt;/FQL&gt;&lt;FQL&gt;&lt;Q&gt;JP3551500006^FF_INC_TAX_RECEIV_CF(ANN_R,42736,43100,,,,,"D=1")&lt;/Q&gt;&lt;R&gt;0&lt;/R&gt;&lt;C&gt;0&lt;/C&gt;&lt;/FQL&gt;&lt;FQL&gt;&lt;Q&gt;JP3397200001^FF_TAX_REFUND(ANN_R,42736,43100,,,,,"D=1")&lt;/Q&gt;&lt;R&gt;0&lt;/R&gt;&lt;C&gt;0&lt;/C&gt;&lt;/FQL&gt;&lt;FQL&gt;&lt;Q&gt;JP3756600007^FF_INC_TAX_RECEIV_CF(ANN_R,42736,43100,,,,,"D=1")&lt;/Q&gt;&lt;R&gt;0&lt;/R&gt;&lt;C&gt;0&lt;/C&gt;&lt;/FQL&gt;&lt;FQL&gt;&lt;Q&gt;JP3551500006^FF_TAX_REFUND(ANN_R,42736,43100,,,,,"D=1")&lt;/Q&gt;&lt;R&gt;0&lt;/R&gt;&lt;C&gt;0&lt;/C&gt;&lt;/FQL&gt;&lt;FQL&gt;&lt;Q&gt;JP3201200007^FF_INC_TAX_RECEIV_CF(ANN_R,42736,43100,,,,,"D=1")&lt;/Q&gt;&lt;R&gt;0&lt;/R&gt;&lt;C&gt;0&lt;/C&gt;&lt;/FQL&gt;&lt;FQL&gt;&lt;Q&gt;JP3756600007^FF_TAX_REFUND(ANN_R,42736,43100,,,,,"D=1")&lt;/Q&gt;&lt;R&gt;0&lt;/R&gt;&lt;C&gt;0&lt;/C&gt;&lt;/FQL&gt;&lt;FQL&gt;&lt;Q&gt;JP3463000004^FF_INC_TAX_RECEIV_CF(ANN_R,42736,43100,,,,,"D=1")&lt;/Q&gt;&lt;R&gt;0&lt;/R&gt;&lt;C&gt;0&lt;/C&gt;&lt;/FQL&gt;&lt;FQL&gt;&lt;Q&gt;JP3201200007^FF_TAX_REFUND(ANN_R,42736,43100,,,,,"D=1")&lt;/Q&gt;&lt;R&gt;0&lt;/R&gt;&lt;C&gt;0&lt;/C&gt;&lt;/FQL&gt;&lt;FQL&gt;&lt;Q&gt;JP3386450005^FF_INC_TAX_RECEIV_CF(ANN_R,42736,43100,,,,,"D=1")&lt;/Q&gt;&lt;R&gt;0&lt;/R&gt;&lt;C&gt;0&lt;/C&gt;&lt;/FQL&gt;&lt;FQL&gt;&lt;Q&gt;JP3463000004^FF_TAX_REFUND(ANN_R,42736,43100,,,,,"D=1")&lt;/Q&gt;&lt;R&gt;0&lt;/R&gt;&lt;C&gt;0&lt;/C&gt;&lt;/FQL&gt;&lt;FQL&gt;&lt;Q&gt;JP3910660004^FF_INC_TAX_RECEIV_CF(ANN_R,42736,43100,,,,,"D=1")&lt;/Q&gt;&lt;R&gt;0&lt;/R&gt;&lt;C&gt;0&lt;/C&gt;&lt;/FQL&gt;&lt;FQL&gt;&lt;Q&gt;JP3386450005^FF_TAX_REFUND(ANN_R,42736,43100,,,,,"D=1")&lt;/Q&gt;&lt;R&gt;0&lt;/R&gt;&lt;C&gt;0&lt;/C&gt;&lt;/FQL&gt;&lt;FQL&gt;&lt;Q&gt;TW0002412004^FF_INC_TAX_RECEIV_CF(ANN_R,42736,43100,,,,,"D=1")&lt;/Q&gt;&lt;R&gt;0&lt;/R&gt;&lt;C&gt;0&lt;/C&gt;&lt;/FQL&gt;&lt;FQL&gt;&lt;Q&gt;JP3910660004^FF_TAX_REFUND(ANN_R,42736,43100,,,,,"D=1")&lt;/Q&gt;&lt;R&gt;0&lt;/R&gt;&lt;C&gt;0&lt;/C&gt;&lt;/FQL&gt;&lt;FQL&gt;&lt;Q&gt;KR7035720002^FF_INC_TAX_RECEIV_CF(ANN_R,42736,43100,,,,,"D=1")&lt;/Q&gt;&lt;R&gt;0&lt;/R&gt;&lt;C&gt;0&lt;/C&gt;&lt;/FQL&gt;&lt;FQL&gt;&lt;Q&gt;TW0002412004^FF_TAX_REFUND(ANN_R,42736,43100,,,,,"D=1")&lt;/Q&gt;&lt;R&gt;0&lt;/R&gt;&lt;C&gt;0&lt;/C&gt;&lt;/FQL&gt;&lt;FQL&gt;&lt;Q&gt;JP3866800000^FF_INC_TAX_RECEIV_CF(ANN_R,42736,43100,,,,,"D=1")&lt;/Q&gt;&lt;R&gt;0&lt;/R&gt;&lt;C&gt;0&lt;/C&gt;&lt;/FQL&gt;&lt;FQL&gt;&lt;Q&gt;KR7035720002^FF_TAX_REFUND(ANN_R,42736,43100,,,,,"D=1")&lt;/Q&gt;&lt;R&gt;0&lt;/R&gt;&lt;C&gt;0&lt;/C&gt;&lt;/FQL&gt;&lt;FQL&gt;&lt;Q&gt;JP3899600005^FF_INC_TAX_RECEIV_CF(ANN_R,42736,43100,,,,,"D=1")&lt;/Q&gt;&lt;R&gt;0&lt;/R&gt;&lt;C&gt;0&lt;/C&gt;&lt;/FQL&gt;&lt;FQL&gt;&lt;Q&gt;JP3866800000^FF_TAX_REFUND(ANN_R,42736,43100,,,,,"D=1")&lt;/Q&gt;&lt;R&gt;0&lt;/R&gt;&lt;C&gt;0&lt;/C&gt;&lt;/FQL&gt;&lt;FQL&gt;&lt;Q&gt;KR7000270009^FF_INC_TAX_RECEIV_CF(ANN_R,42736,43100,,,,,"D=1")&lt;/Q&gt;&lt;R&gt;0&lt;/R&gt;&lt;C&gt;0&lt;/C&gt;&lt;/FQL&gt;&lt;FQL&gt;&lt;Q&gt;JP3899600005^FF_TAX_REFUND(ANN_R,42736,43100,,,,,"D=1")&lt;/Q&gt;&lt;R&gt;0&lt;/R&gt;&lt;C&gt;0&lt;/C&gt;&lt;/FQL&gt;&lt;FQL&gt;&lt;Q&gt;JP3351600006^FF_INC_TAX_RECEIV_CF(ANN_R,42736,43100,,,,,"D=1")&lt;/Q&gt;&lt;R&gt;0&lt;/R&gt;&lt;C&gt;0&lt;/C&gt;&lt;/FQL&gt;&lt;FQL&gt;&lt;Q&gt;KR7000270009^FF_TAX_REFUND(ANN_R,42736,43100,,,,,"D=1")&lt;/Q&gt;&lt;R&gt;0&lt;/R&gt;&lt;C&gt;0&lt;/C&gt;&lt;/FQL&gt;&lt;FQL&gt;&lt;Q&gt;JP3788600009^FF_INC_TAX_RECEIV_CF(ANN_R,42736,43100,,,,,"D=1")&lt;/Q&gt;&lt;R&gt;0&lt;/R&gt;&lt;C&gt;0&lt;/C&gt;&lt;/FQL&gt;&lt;FQL&gt;&lt;Q&gt;JP3351600006^FF_TAX_REFUND(ANN_R,42736,43100,,,,,"D=1")&lt;/Q&gt;&lt;R&gt;0&lt;/R&gt;&lt;C&gt;0&lt;/C&gt;&lt;/FQL&gt;&lt;FQL&gt;&lt;Q&gt;TW0002317005^FF_INC_TAX_RECEIV_CF(ANN_R,42736,43100,,,,,"D=1")&lt;/Q&gt;&lt;R&gt;0&lt;/R&gt;&lt;C&gt;0&lt;/C&gt;&lt;/FQL&gt;&lt;FQL&gt;&lt;Q&gt;JP3788600009^FF_TAX_REFUND(ANN_R,42736,43100,,,,,"D=1")&lt;/Q&gt;&lt;R&gt;0&lt;/R&gt;&lt;C&gt;0&lt;/C&gt;&lt;/FQL&gt;&lt;FQL&gt;&lt;Q&gt;JP3538800008^FF_INC_TAX_RECEIV_CF(ANN_R,42736,43100,,,,,"D=1")&lt;/Q&gt;&lt;R&gt;0&lt;/R&gt;&lt;C&gt;0&lt;/C&gt;&lt;/FQL&gt;&lt;FQL&gt;&lt;Q&gt;TW0002317005^FF_TAX_REFUND(ANN_R,42736,43100,,,,,"D=1")&lt;/Q&gt;&lt;R&gt;0&lt;/R&gt;&lt;C&gt;0&lt;/C&gt;&lt;/FQL&gt;&lt;FQL&gt;&lt;Q&gt;JP3783600004^FF_INC_TAX_RECEIV_CF(ANN_R,42736,43100,,,,,"D=1")&lt;/Q&gt;&lt;R&gt;0&lt;/R&gt;&lt;C&gt;0&lt;/C&gt;&lt;/FQL&gt;&lt;FQL&gt;&lt;Q&gt;JP3538800008^FF_TAX_REFUND(ANN_R,42736,43100,,,,,"D=1")&lt;/Q&gt;&lt;R&gt;0&lt;/R&gt;&lt;C&gt;0&lt;/C&gt;&lt;/FQL&gt;&lt;FQL&gt;&lt;Q&gt;TW0001303006^FF_INC_TAX_RECEIV_CF(ANN_R,42736,43100,,,,,"D=1")&lt;/Q&gt;&lt;R&gt;0&lt;/R&gt;&lt;C&gt;0&lt;/C&gt;&lt;/FQL&gt;&lt;FQL&gt;&lt;Q&gt;JP3783600004^FF_TAX_REFUND(ANN_R,42736,43100,,,,,"D=1")&lt;/Q&gt;&lt;R&gt;0&lt;/R&gt;&lt;C&gt;0&lt;/C&gt;&lt;/FQL&gt;&lt;FQL&gt;&lt;Q&gt;JP3546800008^FF_INC_TAX_RECEIV_CF(ANN_R,42736,43100,,,,,"D=1")&lt;/Q&gt;&lt;R&gt;0&lt;/R&gt;&lt;C&gt;0&lt;/C&gt;&lt;/FQL&gt;&lt;FQL&gt;&lt;Q&gt;TW0001303006^FF_TAX_REFUND(ANN_R,42736,43100,,,,,"D=1")&lt;/Q&gt;&lt;R&gt;0&lt;/R&gt;&lt;C&gt;0&lt;/C&gt;&lt;/FQL&gt;&lt;FQL&gt;&lt;Q&gt;KR7017670001^FF_INC_TAX_RECEIV_CF(ANN_R,42736,43100,,,,,"D=1")&lt;/Q&gt;&lt;R&gt;0&lt;/R&gt;&lt;C&gt;0&lt;/C&gt;&lt;/FQL&gt;&lt;FQL&gt;&lt;Q&gt;JP3546800008^FF_TAX_REFUND(ANN_R,42736,43100,,,,,"D=1")&lt;/Q&gt;&lt;R&gt;0&lt;/R&gt;&lt;C&gt;0&lt;/C&gt;&lt;/FQL&gt;&lt;FQL&gt;&lt;Q&gt;JP3519400000^FF_INC_TAX_RECEIV_CF(ANN_R,42736,43100,,,,,"D=1")&lt;/Q&gt;&lt;R&gt;0&lt;/R&gt;&lt;C&gt;0&lt;/C&gt;&lt;/FQL&gt;&lt;FQL&gt;&lt;Q&gt;KR7017670001^FF_TAX_REFUND(ANN_R,42736,43100,,,,,"D=1")&lt;/Q&gt;&lt;R&gt;0&lt;/R&gt;&lt;C&gt;0&lt;/C&gt;&lt;/FQL&gt;&lt;FQL&gt;&lt;Q&gt;JP3778630008^FF_INC_TAX_RECEIV_CF(ANN_R,42736,43100,,,,,"D=1")&lt;/Q&gt;&lt;R&gt;0&lt;/R&gt;&lt;C&gt;0&lt;/C&gt;&lt;/FQL&gt;&lt;FQL&gt;&lt;Q&gt;JP3519400000^FF_TAX_REFUND(ANN_R,42736,43100,,,,,"D=1")&lt;/Q&gt;&lt;R&gt;0&lt;/R&gt;&lt;C&gt;0&lt;/C&gt;&lt;/FQL&gt;&lt;FQL&gt;&lt;Q&gt;JP3854600008^FF_INC_TAX_RECEIV_CF(ANN_R,42736,43100,,,,,"D=1")&lt;/Q&gt;&lt;R&gt;0&lt;/R&gt;&lt;C&gt;0&lt;/C&gt;&lt;/FQL&gt;&lt;FQL&gt;&lt;Q&gt;JP3778630008^FF_TAX_REFUND(ANN_R,42736,43100,,,,,"D=1")&lt;/Q&gt;&lt;R&gt;0&lt;/R&gt;&lt;C&gt;0&lt;/C&gt;&lt;/FQL&gt;&lt;FQL&gt;&lt;Q&gt;JP3566800003^FF_INC_TAX_RECEIV_CF(ANN_R,42736,43100,,,,,"D=1")&lt;/Q&gt;&lt;R&gt;0&lt;/R&gt;&lt;C&gt;0&lt;/C&gt;&lt;/FQL&gt;&lt;FQL&gt;&lt;Q&gt;JP3854600008^FF_TAX_REFUND(ANN_R,42736,43100,,,,,"D=1")&lt;/Q&gt;&lt;R&gt;0&lt;/R&gt;&lt;C&gt;0&lt;/C&gt;&lt;/FQL&gt;&lt;FQL&gt;&lt;Q&gt;JP3592200004^FF_INC_TAX_RECEIV_CF(ANN_R,42736,43100,,,,,"D=1")&lt;/Q&gt;&lt;R&gt;0&lt;/R&gt;&lt;C&gt;0&lt;/C&gt;&lt;/FQL&gt;&lt;FQL&gt;&lt;Q&gt;JP3566800003^FF_TAX_REFUND(ANN_R,42736,43100,,,,,"D=1")&lt;/Q&gt;&lt;R&gt;0&lt;/R&gt;&lt;C&gt;0&lt;/C&gt;&lt;/FQL&gt;&lt;FQL&gt;&lt;Q&gt;JP3893600001^FF_INC_TAX_RECEIV_CF(ANN_R,42736,43100,,,,,"D=1")&lt;/Q&gt;&lt;R&gt;0&lt;/R&gt;&lt;C&gt;0&lt;/C&gt;&lt;/FQL&gt;&lt;FQL&gt;&lt;Q&gt;JP3592200004^FF_TAX_REFUND(ANN_R,42736,43100,,,,,"D=1")&lt;/Q&gt;&lt;R&gt;0&lt;/R&gt;&lt;C&gt;0&lt;/C&gt;&lt;/FQL&gt;&lt;FQL&gt;&lt;Q&gt;KR7028260008^FF_INC_TAX_RECEIV_CF(ANN_R,42736,43100,,,,,"D=1")&lt;/Q&gt;&lt;R&gt;0&lt;/R&gt;&lt;C&gt;0&lt;/C&gt;&lt;/FQL&gt;&lt;FQL&gt;&lt;Q&gt;JP3893600001^FF_TAX_REFUND(ANN_R,42736,43100,,,,,"D=1")&lt;/Q&gt;&lt;R&gt;0&lt;/R&gt;&lt;C&gt;0&lt;/C&gt;&lt;/FQL&gt;&lt;FQL&gt;&lt;Q&gt;JP3116000005^FF_INC_TAX_RECEIV_CF(ANN_R,42736,43100,,,,,"D=1")&lt;/Q&gt;&lt;R&gt;0&lt;/R&gt;&lt;C&gt;0&lt;/C&gt;&lt;/FQL&gt;&lt;FQL&gt;&lt;Q&gt;KR7028260008^FF_TAX_REFUND(ANN_R,42736,43100,,,,,"D=1")&lt;/Q&gt;&lt;R&gt;0&lt;/R&gt;&lt;C&gt;0&lt;/C&gt;&lt;/FQL&gt;&lt;FQL&gt;&lt;Q&gt;JP3732000009^FF_INC_TAX_RECEIV_CF(ANN_R,42736,43100,,,,,"D=1")&lt;/Q&gt;&lt;R&gt;0&lt;/R&gt;&lt;C&gt;0&lt;/C&gt;&lt;/FQL&gt;&lt;FQL&gt;&lt;Q&gt;JP3116000005^FF_TAX_REFUND(ANN_R,42736,43100,,,,,"D=1")&lt;/Q&gt;&lt;R&gt;0&lt;/R&gt;&lt;C&gt;0&lt;/C&gt;&lt;/FQL&gt;&lt;FQL&gt;&lt;Q&gt;JP3409000001^FF_INC_TAX_RECEIV_CF(ANN_R,42736,43100,,,,,"D=1")&lt;/Q&gt;&lt;R&gt;0&lt;/R&gt;&lt;C&gt;0&lt;/C&gt;&lt;/FQL&gt;&lt;FQL&gt;&lt;Q&gt;JP3732000009^FF_TAX_REFUND(ANN_R,42736,43100,,,,,"D=1")&lt;/Q&gt;&lt;R&gt;0&lt;/R&gt;&lt;C&gt;0&lt;/C&gt;&lt;/FQL&gt;&lt;FQL&gt;&lt;Q&gt;JP3756100008^FF_INC_TAX_RECEIV_CF(ANN_R,42736,43100,,,,,"D=1")&lt;/Q&gt;&lt;R&gt;0&lt;/R&gt;&lt;C&gt;0&lt;/C&gt;&lt;/FQL&gt;&lt;FQL&gt;&lt;Q&gt;JP3409000001^FF_TAX_REFUND(ANN_R,42736,43100,,,,,"D=1")&lt;/Q&gt;&lt;R&gt;0&lt;/R&gt;&lt;C&gt;0&lt;/C&gt;&lt;/FQL&gt;&lt;FQL&gt;&lt;Q&gt;KR7035420009^FF_INC_TAX_RECEIV_CF(ANN_R,42736,43100,,,,,"D=1")&lt;/Q&gt;&lt;R&gt;0&lt;/R&gt;&lt;C&gt;0&lt;/C&gt;&lt;/FQL&gt;&lt;FQL&gt;&lt;Q&gt;JP3756100008^FF_TAX_REFUND(ANN_R,42736,43100,,,,,"D=1")&lt;/Q&gt;&lt;R&gt;0&lt;/R&gt;&lt;C&gt;0&lt;/C&gt;&lt;/FQL&gt;&lt;FQL&gt;&lt;Q&gt;JP3497400006^FF_INC_TAX_RECEIV_CF(ANN_R,42736,43100,,,,,"D=1")&lt;/Q&gt;&lt;R&gt;0&lt;/R&gt;&lt;C&gt;0&lt;/C&gt;&lt;/FQL&gt;&lt;FQL&gt;&lt;Q&gt;KR7035420009^FF_TAX_REFUND(ANN_R,42736,43100,,,,,"D=1")&lt;/Q&gt;&lt;R&gt;0&lt;/R&gt;&lt;C&gt;0&lt;/C&gt;&lt;/FQL&gt;&lt;FQL&gt;&lt;Q&gt;JP3236200006^FF_INC_TAX_RECEIV_CF(ANN_R,42736,43100,,,,,"D=1")&lt;/Q&gt;&lt;R&gt;0&lt;/R&gt;&lt;C&gt;0&lt;/C&gt;&lt;/FQL&gt;&lt;FQL&gt;&lt;Q&gt;JP3497400006^FF_TAX_REFUND(ANN_R,42736,43100,,,,,"D=1")&lt;/Q&gt;&lt;R&gt;0&lt;/R&gt;&lt;C&gt;0&lt;/C&gt;&lt;/FQL&gt;&lt;FQL&gt;&lt;Q&gt;JP3475350009^FF_INC_TAX_RECEIV_CF(ANN_R,42736,43100,,,,,"D=1")&lt;/Q&gt;&lt;R&gt;0&lt;/R&gt;&lt;C&gt;0&lt;/C&gt;&lt;/FQL&gt;&lt;FQL&gt;&lt;Q&gt;JP3236200006^FF_TAX_REFUND(ANN_R,42736,43100,,,,,"D=1")&lt;/Q&gt;&lt;R&gt;0&lt;/R&gt;&lt;C&gt;0&lt;/C&gt;&lt;/FQL&gt;&lt;FQL&gt;&lt;Q&gt;JP3890310000^FF_INC_TAX_RECEIV_CF(ANN_R,42736,43100,,,,,"D=1")&lt;/Q&gt;&lt;R&gt;0&lt;/R&gt;&lt;C&gt;0&lt;/C&gt;&lt;/FQL&gt;&lt;FQL&gt;&lt;Q&gt;JP3475350009^FF_TAX_REFUND(ANN_R,42736,43100,,,,,"D=1")&lt;/Q&gt;&lt;R&gt;0&lt;/R&gt;&lt;C&gt;0&lt;/C&gt;&lt;/FQL&gt;&lt;FQL&gt;&lt;Q&gt;KR7105560007^FF_INC_TAX_RECEIV_CF(ANN_R,42736,43100,,,,,"D=1")&lt;/Q&gt;&lt;R&gt;0&lt;/R&gt;&lt;C&gt;0&lt;/C&gt;&lt;/FQL&gt;&lt;FQL&gt;&lt;Q&gt;JP3890310000^FF_TAX_REFUND(ANN_R,42736,43100,,,,,"D=1")&lt;/Q&gt;&lt;R&gt;0&lt;/R&gt;&lt;C&gt;0&lt;/C&gt;&lt;/FQL&gt;&lt;FQL&gt;&lt;Q&gt;JP3902400005^FF_INC_TAX_RECEIV_CF(ANN_R,42736,43100,,,,,"D=1")&lt;/Q&gt;&lt;R&gt;0&lt;/R&gt;&lt;C&gt;0&lt;/C&gt;&lt;/FQL&gt;&lt;FQL&gt;&lt;Q&gt;KR7105560007^FF_TAX_REFUND(ANN_R,42736,43100,,,,,"D=1")&lt;/Q&gt;&lt;R&gt;0&lt;/R&gt;&lt;C&gt;0&lt;/C&gt;&lt;/FQL&gt;&lt;FQL&gt;&lt;Q&gt;JP3752900005^FF_INC_TAX_RECEIV_CF(ANN_R,42736,43100,,,,,"D=1")&lt;/Q&gt;&lt;R&gt;0&lt;/R&gt;&lt;C&gt;0&lt;/C&gt;&lt;/FQL&gt;&lt;FQL&gt;&lt;Q&gt;JP3902400005^FF_TAX_REFUND(ANN_R,42736,43100,,,,,"D=1")&lt;/Q&gt;&lt;R&gt;0&lt;/R&gt;&lt;C&gt;0&lt;/C&gt;&lt;/FQL&gt;&lt;FQL&gt;&lt;Q&gt;JP3814000000^FF_INC_TAX_RECEIV_CF(ANN_R,42736,43100,,,,,"D=1")&lt;/Q&gt;&lt;R&gt;0&lt;/R&gt;&lt;C&gt;0&lt;/C&gt;&lt;/FQL&gt;&lt;FQL&gt;&lt;Q&gt;JP3752900005^FF_TAX_REFUND(ANN_R,42736,43100,,,,,"D=1")&lt;/Q&gt;&lt;R&gt;0&lt;/R&gt;&lt;C&gt;0&lt;/C&gt;&lt;/FQL&gt;&lt;FQL&gt;&lt;Q&gt;TW0002881000^FF_INC_TAX_RECEIV_CF(ANN_R,42736,43100,,,,,"D=1")&lt;/Q&gt;&lt;R&gt;0&lt;/R&gt;&lt;C&gt;0&lt;/C&gt;&lt;/FQL&gt;&lt;FQL&gt;&lt;Q&gt;JP3814000000^FF_TAX_REFUND(ANN_R,42736,43100,,,,,"D=1")&lt;/Q&gt;&lt;R&gt;0&lt;/R&gt;&lt;C&gt;0&lt;/C&gt;&lt;/FQL&gt;&lt;FQL&gt;&lt;Q&gt;JP3633400001^FF_INC_TAX_RECEIV_CF(ANN_R,42736,43100,,,,,"D=1")&lt;/Q&gt;&lt;R&gt;0&lt;/R&gt;&lt;C&gt;0&lt;/C&gt;&lt;/FQL&gt;&lt;FQL&gt;&lt;Q&gt;TW0002881000^FF_TAX_REFUND(ANN_R,42736,43100,,,,,"D=1")&lt;/Q&gt;&lt;R&gt;0&lt;/R&gt;&lt;C&gt;0&lt;/C&gt;&lt;/FQL&gt;&lt;FQL&gt;&lt;Q&gt;JP3188220002^FF_INC_TAX_RECEIV_CF(ANN_R,42736,43100,,,,,"D=1")&lt;/Q&gt;&lt;R&gt;0&lt;/R&gt;&lt;C&gt;0&lt;/C&gt;&lt;/FQL&gt;&lt;FQL&gt;&lt;Q&gt;JP3633400001^FF_TAX_REFUND(ANN_R,42736,43100,,,,,"D=1")&lt;/Q&gt;&lt;R&gt;0&lt;/R&gt;&lt;C&gt;0&lt;/C&gt;&lt;/FQL&gt;&lt;FQL&gt;&lt;Q&gt;JP3304200003^FF_INC_TAX_RECEIV_CF(ANN_R,42736,43100,,,,,"D=1")&lt;/Q&gt;&lt;R&gt;0&lt;/R&gt;&lt;C&gt;0&lt;/C&gt;&lt;/FQL&gt;&lt;FQL&gt;&lt;Q&gt;JP3188220002^FF_TAX_REFUND(ANN_R,42736,43100,,,,,"D=1")&lt;/Q&gt;&lt;R&gt;0&lt;/R&gt;&lt;C&gt;0&lt;/C&gt;&lt;/FQL&gt;&lt;FQL&gt;&lt;Q&gt;JP3758190007^FF_INC_TAX_RECEIV_CF(ANN_R,42736,43100,,,,,"D=1")&lt;/Q&gt;&lt;R&gt;0&lt;/R&gt;&lt;C&gt;0&lt;/C&gt;&lt;/FQL&gt;&lt;FQL&gt;&lt;Q&gt;JP3304200003^FF_TAX_REFUND(ANN_R,42736,43100,,,,,"D=1")&lt;/Q&gt;&lt;R&gt;0&lt;/R&gt;&lt;C&gt;0&lt;/C&gt;&lt;/FQL&gt;&lt;FQL&gt;&lt;Q&gt;TW0002303005^FF_INC_TAX_RECEIV_CF(ANN_R,42736,43100,,,,,"D=1")&lt;/Q&gt;&lt;R&gt;0&lt;/R&gt;&lt;C&gt;0&lt;/C&gt;&lt;/FQL&gt;&lt;FQL&gt;&lt;Q&gt;JP3758190007^FF_TAX_REFUND(ANN_R,42736,43100,,,,,"D=1")&lt;/Q&gt;&lt;R&gt;0&lt;/R&gt;&lt;C&gt;0&lt;/C&gt;&lt;/FQL&gt;&lt;FQL&gt;&lt;Q&gt;KR7005490008^FF_INC_TAX_RECEIV_CF(ANN_R,42736,43100,,,,,"D=1")&lt;/Q&gt;&lt;R&gt;0&lt;/R&gt;&lt;C&gt;0&lt;/C&gt;&lt;/FQL&gt;&lt;FQL&gt;&lt;Q&gt;TW0002303005^FF_TAX_REFUND(ANN_R,42736,43100,,,,,"D=1")&lt;/Q&gt;&lt;R&gt;0&lt;/R&gt;&lt;C&gt;0&lt;/C&gt;&lt;/FQL&gt;&lt;FQL&gt;&lt;Q&gt;JP3505000004^FF_INC_TAX_RECEIV_CF(ANN_R,42736,43100,,,,,"D=1")&lt;/Q&gt;&lt;R&gt;0&lt;/R&gt;&lt;C&gt;0&lt;/C&gt;&lt;/FQL&gt;&lt;FQL&gt;&lt;Q&gt;KR7005490008^FF_TAX_REFUND(ANN_R,42736,43100,,,,,"D=1")&lt;/Q&gt;&lt;R&gt;0&lt;/R&gt;&lt;C&gt;0&lt;/C&gt;&lt;/FQL&gt;&lt;FQL&gt;&lt;Q&gt;JP3422950000^FF_INC_TAX_RECEIV_CF(ANN_R,42736,43100,,,,,"D=1")&lt;/Q&gt;&lt;R&gt;0&lt;/R&gt;&lt;C&gt;0&lt;/C&gt;&lt;/FQL&gt;&lt;FQL&gt;&lt;Q&gt;JP3505000004^FF_TAX_REFUND(ANN_R,42736,43100,,,,,"D=1")&lt;/Q&gt;&lt;R&gt;0&lt;/R&gt;&lt;C&gt;0&lt;/C&gt;&lt;/FQL&gt;&lt;FQL&gt;&lt;Q&gt;JP3726800000^FF_INC_TAX_RECEIV_CF(ANN_R,42736,43100,,,,,"D=1")&lt;/Q&gt;&lt;R&gt;0&lt;/R&gt;&lt;C&gt;0&lt;/C&gt;&lt;/FQL&gt;&lt;FQL&gt;&lt;Q&gt;JP3422950000^FF_TAX_REFUND(ANN_R,42736,43100,,,,,"D=1")&lt;/Q&gt;&lt;R&gt;0&lt;/R&gt;&lt;C&gt;0&lt;/C&gt;&lt;/FQL&gt;&lt;FQL&gt;&lt;Q&gt;JP3571400005^FF_INC_TAX_RECEIV_CF(ANN_R,42736,43100,,,,,"D=1")&lt;/Q&gt;&lt;R&gt;0&lt;/R&gt;&lt;C&gt;0&lt;/C&gt;&lt;/FQL&gt;&lt;FQL&gt;&lt;Q&gt;JP3726800000^FF_TAX_REFUND(ANN_R,42736,43100,,,,,"D=1")&lt;/Q&gt;&lt;R&gt;0&lt;/R&gt;&lt;C&gt;0&lt;/C&gt;&lt;/FQL&gt;&lt;FQL&gt;&lt;Q&gt;JP3200450009^FF_INC_TAX_RECEIV_CF(ANN_R,42736,43100,,,,,"D=1")&lt;/Q&gt;&lt;R&gt;0&lt;/R&gt;&lt;C&gt;0&lt;/C&gt;&lt;/FQL&gt;&lt;FQL&gt;&lt;Q&gt;JP3571400005^FF_TAX_REFUND(ANN_R,42736,43100,,,,,"D=1")&lt;/Q&gt;&lt;R&gt;0&lt;/R&gt;&lt;C&gt;0&lt;/C&gt;&lt;/FQL&gt;&lt;FQL&gt;&lt;Q&gt;JP3893200000^FF_INC_TAX_RECEIV_CF(ANN_R,42736,43100,,,,,"D=1")&lt;/Q&gt;&lt;R&gt;0&lt;/R&gt;&lt;C&gt;0&lt;/C&gt;&lt;/FQL&gt;&lt;FQL&gt;&lt;Q&gt;JP3200450009^FF_TAX_REFUND(ANN_R,42736,43100,,,,,"D=1")&lt;/Q&gt;&lt;R&gt;0&lt;/R&gt;&lt;C&gt;0&lt;/C&gt;&lt;/FQL&gt;&lt;FQL&gt;&lt;Q&gt;JP3421800008^FF_INC_TAX_RECEIV_CF(ANN_R,42736,43100,,,,,"D=1")&lt;/Q&gt;&lt;R&gt;0&lt;/R&gt;&lt;C&gt;0&lt;/C&gt;&lt;/FQL&gt;&lt;FQL&gt;&lt;Q&gt;JP3893200000^FF_TAX_REFUND(ANN_R,42736,43100,,,,,"D=1")&lt;/Q&gt;&lt;R&gt;0&lt;/R&gt;&lt;C&gt;0&lt;/C&gt;&lt;/FQL&gt;&lt;FQL&gt;&lt;Q&gt;TW0002454006^FF_INC_TAX_RECEIV_CF(ANN_R,42736,43100,,,,,"D=1")&lt;/Q&gt;&lt;R&gt;0&lt;/R&gt;&lt;C&gt;0&lt;/C&gt;&lt;/FQL&gt;&lt;FQL&gt;&lt;Q&gt;JP3421800008^FF_TAX_REFUND(ANN_R,42736,43100,,,,,"D=1")&lt;/Q&gt;&lt;R&gt;0&lt;/R&gt;&lt;C&gt;0&lt;/C&gt;&lt;/FQL&gt;&lt;FQL&gt;&lt;Q&gt;TW0002882008^FF_INC_TAX_RECEIV_CF(ANN_R,42736,43100,,,,,"D=1")&lt;/Q&gt;&lt;R&gt;0&lt;/R&gt;&lt;C&gt;0&lt;/C&gt;&lt;/FQL&gt;&lt;FQL&gt;&lt;Q&gt;TW0002454006^FF_TAX_REFUND(ANN_R,42736,43100,,,,,"D=1")&lt;/Q&gt;&lt;R&gt;0&lt;/R&gt;&lt;C&gt;0&lt;/C&gt;&lt;/FQL&gt;&lt;FQL&gt;&lt;Q&gt;JP3249600002^FF_INC_TAX_RECEIV_CF(ANN_R,42736,43100,,,,,"D=1")&lt;/Q&gt;&lt;R&gt;0&lt;/R&gt;&lt;C&gt;0&lt;/C&gt;&lt;/FQL&gt;&lt;FQL&gt;&lt;Q&gt;TW0002882008^FF_TAX_REFUND(ANN_R,42736,43100,,,,,"D=1")&lt;/Q&gt;&lt;R&gt;0&lt;/R&gt;&lt;C&gt;0&lt;/C&gt;&lt;/FQL&gt;&lt;FQL&gt;&lt;Q&gt;TW0002002003^FF_INC_TAX_RECEIV_CF(ANN_R,42736,43100,,,,,"D=1")&lt;/Q&gt;&lt;R&gt;0&lt;/R&gt;&lt;C&gt;0&lt;/C&gt;&lt;/FQL&gt;&lt;FQL&gt;&lt;Q&gt;JP3249600002^FF_TAX_REFUND(ANN_R,42736,43100,,,,,"D=1")&lt;/Q&gt;&lt;R&gt;0&lt;/R&gt;&lt;C&gt;0&lt;/C&gt;&lt;/FQL&gt;&lt;FQL&gt;&lt;Q&gt;JP3119600009^FF_INC_TAX_RECEIV_CF(ANN_R,42736,43100,,,,,"D=1")&lt;/Q&gt;&lt;R&gt;0&lt;/R&gt;&lt;C&gt;0&lt;/C&gt;&lt;/FQL&gt;&lt;FQL&gt;&lt;Q&gt;TW0002002003^FF_TAX_REFUND(ANN_R,42736,43100,,,,,"D=1")&lt;/Q&gt;&lt;R&gt;0&lt;/R&gt;&lt;C&gt;0&lt;/C&gt;&lt;/FQL&gt;&lt;FQL&gt;&lt;Q&gt;JP3240400006^FF_INC_TAX_RECEIV_CF(ANN_R,42736,43100,,,,,"D=1")&lt;/Q&gt;&lt;R&gt;0&lt;/R&gt;&lt;C&gt;0&lt;/C&gt;&lt;/FQL&gt;&lt;FQL&gt;&lt;Q&gt;JP3119600009^FF_TAX_REFUND(ANN_R,42736,43100,,,,,"D=1")&lt;/Q&gt;&lt;R&gt;0&lt;/R&gt;&lt;C&gt;0&lt;/C&gt;&lt;/FQL&gt;&lt;FQL&gt;&lt;Q&gt;KR7006400006^FF_INC_TAX_RECEIV_CF(ANN_R,42736,43100,,,,,"D=1")&lt;/Q&gt;&lt;R&gt;0&lt;/R&gt;&lt;C&gt;0&lt;/C&gt;&lt;/FQL&gt;&lt;FQL&gt;&lt;Q&gt;JP3240400006^FF_TAX_REFUND(ANN_R,42736,43100,,,,,"D=1")&lt;/Q&gt;&lt;R&gt;0&lt;/R&gt;&lt;C&gt;0&lt;/C&gt;&lt;/FQL&gt;&lt;FQL&gt;&lt;Q&gt;KR7005930003^FF_INC_TAX_RECEIV_CF(ANN_R,42736,43100,,,,,"D=1")&lt;/Q&gt;&lt;R&gt;0&lt;/R&gt;&lt;C&gt;0&lt;/C&gt;&lt;/FQL&gt;&lt;FQL&gt;&lt;Q&gt;KR7006400006^FF_TAX_REFUND(ANN_R,42736,43100,,,,,"D=1")&lt;/Q&gt;&lt;R&gt;0&lt;/R&gt;&lt;C&gt;0&lt;/C&gt;&lt;/FQL&gt;&lt;FQL&gt;&lt;Q&gt;JP3205800000^FF_INC_TAX_RECEIV_CF(ANN_R,42736,43100,,,,,"D=1")&lt;/Q&gt;&lt;R&gt;0&lt;/R&gt;&lt;C&gt;0&lt;/C&gt;&lt;/FQL&gt;&lt;FQL&gt;&lt;Q&gt;KR7005930003^FF_TAX_REFUND(ANN_R,42736,43100,,,,,"D=1")&lt;/Q&gt;&lt;R&gt;0&lt;/R&gt;&lt;C&gt;0&lt;/C&gt;&lt;/FQL&gt;&lt;FQL&gt;&lt;Q&gt;JP3898400001^FF_INC_TAX_RECEIV_CF(ANN_R,42736,43100,,,,,"D=1")&lt;/Q&gt;&lt;R&gt;0&lt;/R&gt;&lt;C&gt;0&lt;/C&gt;&lt;/FQL&gt;&lt;FQL&gt;&lt;Q&gt;JP3205800000^FF_TAX_REFUND(ANN_R,42736,43100,,,,,"D=1")&lt;/Q&gt;&lt;R&gt;0&lt;/R&gt;&lt;C&gt;0&lt;/C&gt;&lt;/FQL&gt;&lt;FQL&gt;&lt;Q&gt;JP3802300008^FF_INC_TAX_RECEIV_CF(ANN_R,42736,43100,,,,,"D=1")&lt;/Q&gt;&lt;R&gt;0&lt;/R&gt;&lt;C&gt;0&lt;/C&gt;&lt;/FQL&gt;&lt;FQL&gt;&lt;Q&gt;JP3898400001^FF_TAX_REFUND(ANN_R,42736,43100,,,,,"D=1")&lt;/Q&gt;&lt;R&gt;0&lt;/R&gt;&lt;C&gt;0&lt;/C&gt;&lt;/FQL&gt;&lt;FQL&gt;&lt;Q&gt;JP3358000002^FF_INC_TAX_RECEIV_CF(ANN_R,42736,43100,,,,,"D=1")&lt;/Q&gt;&lt;R&gt;0&lt;/R&gt;&lt;C&gt;0&lt;/C&gt;&lt;/FQL&gt;&lt;FQL&gt;&lt;Q&gt;JP3802300008^FF_TAX_REFUND(ANN_R,42736,43100,,,,,"D=1")&lt;/Q&gt;&lt;R&gt;0&lt;/R&gt;&lt;C&gt;0&lt;/C&gt;&lt;/FQL&gt;&lt;FQL&gt;&lt;Q&gt;JP3890350006^FF_INC_TAX_RECEIV_CF(ANN_R,42736,43100,,,,,"D=1")&lt;/Q&gt;&lt;R&gt;0&lt;/R&gt;&lt;C&gt;0&lt;/C&gt;&lt;/FQL&gt;&lt;FQL&gt;&lt;Q&gt;JP3358000002^FF_TAX_REFUND(ANN_R,42736,43100,,,,,"D=1")&lt;/Q&gt;&lt;R&gt;0&lt;/R&gt;&lt;C&gt;0&lt;/C&gt;&lt;/FQL&gt;&lt;FQL&gt;&lt;Q&gt;TW0001216000^FF_INC_TAX_RECEIV_CF(ANN_R,42736,43100,,,,,"D=1")&lt;/Q&gt;&lt;R&gt;0&lt;/R&gt;&lt;C&gt;0&lt;/C&gt;&lt;/FQL&gt;&lt;FQL&gt;&lt;Q&gt;JP3890350006^FF_TAX_REFUND(ANN_R,42736,43100,,,,,"D=1")&lt;/Q&gt;&lt;R&gt;0&lt;/R&gt;&lt;C&gt;0&lt;/C&gt;&lt;/FQL&gt;&lt;FQL&gt;&lt;Q&gt;KR7012330007^FF_INC_TAX_RECEIV_CF(ANN_R,42736,43100,,,,,"D=1")&lt;/Q&gt;&lt;R&gt;0&lt;/R&gt;&lt;C&gt;0&lt;/C&gt;&lt;/FQL&gt;&lt;FQL&gt;&lt;Q&gt;TW0001216000^FF_TAX_REFUND(ANN_R,42736,43100,,,,,"D=1")&lt;/Q&gt;&lt;R&gt;0&lt;/R&gt;&lt;C&gt;0&lt;/C&gt;&lt;/FQL&gt;&lt;FQL&gt;&lt;Q&gt;KR7068270008^FF_INC_TAX_RECEIV_CF(ANN_R,42736,43100,,,,,"D=1")&lt;/Q&gt;&lt;R&gt;0&lt;/R&gt;&lt;C&gt;0&lt;/C&gt;&lt;/FQL&gt;&lt;FQL&gt;&lt;Q&gt;KR7012330007^FF_TAX_REFUND(ANN_R,42736,43100,,,,,"D=1")&lt;/Q&gt;&lt;R&gt;0&lt;/R&gt;&lt;C&gt;0&lt;/C&gt;&lt;/FQL&gt;&lt;FQL&gt;&lt;Q&gt;JP3933800009^FF_INC_TAX_RECEIV_CF(ANN_R,42736,43100,,,,,"D=1")&lt;/Q&gt;&lt;R&gt;0&lt;/R&gt;&lt;C&gt;0&lt;/C&gt;&lt;/FQL&gt;&lt;FQL&gt;&lt;Q&gt;KR7068270008^FF_TAX_REFUND(ANN_R,42736,43100,,,,,"D=1")&lt;/Q&gt;&lt;R&gt;0&lt;/R&gt;&lt;C&gt;0&lt;/C&gt;&lt;/FQL&gt;&lt;FQL&gt;&lt;Q&gt;TW0002886009^FF_INC_TAX_RECEIV_CF(ANN_R,42736,43100,,,,,"D=1")&lt;/Q&gt;&lt;R&gt;0&lt;/R&gt;&lt;C&gt;0&lt;/C&gt;&lt;/FQL&gt;&lt;FQL&gt;&lt;Q&gt;JP3933800009^FF_TAX_REFUND(ANN_R,42736,43100,,,,,"D=1")&lt;/Q&gt;&lt;R&gt;0&lt;/R&gt;&lt;C&gt;0&lt;/C&gt;&lt;/FQL&gt;&lt;FQL&gt;&lt;Q&gt;JP3830800003^FF_INC_TAX_RECEIV_CF(ANN_R,42736,43100,,,,,"D=1")&lt;/Q&gt;&lt;R&gt;0&lt;/R&gt;&lt;C&gt;0&lt;/C&gt;&lt;/FQL&gt;&lt;FQL&gt;&lt;Q&gt;TW0002886009^FF_TAX_REFUND(ANN_R,42736,43100,,,,,"D=1")&lt;/Q&gt;&lt;R&gt;0&lt;/R&gt;&lt;C&gt;0&lt;/C&gt;&lt;/FQL&gt;&lt;FQL&gt;&lt;Q&gt;JP3381000003^FF_INC_TAX_RECEIV_CF(ANN_R,42736,43100,,,,,"D=1")&lt;/Q&gt;&lt;R&gt;0&lt;/R&gt;&lt;C&gt;0&lt;/C&gt;&lt;/FQL&gt;&lt;FQL&gt;&lt;Q&gt;JP3830800003^FF_TAX_REFUND(ANN_R,42736,43100,,,,,"D=1")&lt;/Q&gt;&lt;R&gt;0&lt;/R&gt;&lt;C&gt;0&lt;/C&gt;&lt;/FQL&gt;&lt;FQL&gt;&lt;Q&gt;KR7005380001^FF_INC_TAX_RECEIV_CF(ANN_R,42736,43100,,,,,"D=1")&lt;/Q&gt;&lt;R&gt;0&lt;/R&gt;&lt;C&gt;0&lt;/C&gt;&lt;/FQL&gt;&lt;FQL&gt;&lt;Q&gt;JP3381000003^FF_TAX_REFUND(ANN_R,42736,43100,,,,,"D=1")&lt;/Q&gt;&lt;R&gt;0&lt;/R&gt;&lt;C&gt;0&lt;/C&gt;&lt;/FQL&gt;&lt;FQL&gt;&lt;Q&gt;JP3814800003^FF_INC_TAX_RECEIV_CF(ANN_R,42736,43100,,,,,"D=1")&lt;/Q&gt;&lt;R&gt;0&lt;/R&gt;&lt;C&gt;0&lt;/C&gt;&lt;/FQL&gt;&lt;FQL&gt;&lt;Q&gt;KR7005380001^FF_TAX_REFUND(ANN_R,42736,43100,,,,,"D=1")&lt;/Q&gt;&lt;R&gt;0&lt;/R&gt;&lt;C&gt;0&lt;/C&gt;&lt;/FQL&gt;&lt;FQL&gt;&lt;Q&gt;JP3496400007^FF_INC_TAX_RECEIV_CF(ANN_R,42736,43100,,,,,"D=1")&lt;/Q&gt;&lt;R&gt;0&lt;/R&gt;&lt;C&gt;0&lt;/C&gt;&lt;/FQL&gt;&lt;FQL&gt;&lt;Q&gt;JP3814800003^FF_TAX_REFUND(ANN_R,42736,43100,,,,,"D=1")&lt;/Q&gt;&lt;R&gt;0&lt;/R&gt;&lt;C&gt;0&lt;/C&gt;&lt;/FQL&gt;&lt;FQL&gt;&lt;Q&gt;JP3143600009^FF_INC_TAX_RECEIV_CF(ANN_R,42736,43100,,,,,"D=1")&lt;/Q&gt;&lt;R&gt;0&lt;/R&gt;&lt;C&gt;0&lt;/C&gt;&lt;/FQL&gt;&lt;FQL&gt;&lt;Q&gt;JP3496400007^FF_TAX_REFUND(ANN_R,42736,43100,,,,,"D=1")&lt;/Q&gt;&lt;R&gt;0&lt;/R&gt;&lt;C&gt;0&lt;/C&gt;&lt;/FQL&gt;&lt;FQL&gt;&lt;Q&gt;JP3371200001^FF_INC_TAX_RECEIV_CF(ANN_R,42736,43100,,,,,"D=1")&lt;/Q&gt;&lt;R&gt;0&lt;/R&gt;&lt;C&gt;0&lt;/C&gt;&lt;/FQL&gt;&lt;FQL&gt;&lt;Q&gt;JP3143600009^FF_TAX_REFUND(ANN_R,42736,43100,,,,,"D=1")&lt;/Q&gt;&lt;R&gt;0&lt;/R&gt;&lt;C&gt;0&lt;/C&gt;&lt;/FQL&gt;&lt;FQL&gt;&lt;Q&gt;JP3476480003^FF_INC_TAX_RECEIV_CF(ANN_R,42736,43100,,,,,"D=1")&lt;/Q&gt;&lt;R&gt;0&lt;/R&gt;&lt;C&gt;0&lt;/C&gt;&lt;/FQL&gt;&lt;FQL&gt;&lt;Q&gt;JP3371200001^FF_TAX_REFUND(ANN_R,42736,43100,,,,,"D=1")&lt;/Q&gt;&lt;R&gt;0&lt;/R&gt;&lt;C&gt;0&lt;/C&gt;&lt;/FQL&gt;&lt;FQL&gt;&lt;Q&gt;JP3634600005^FF_INC_TAX_RECEIV_CF(ANN_R,42736,43100,,,,,"D=1")&lt;/Q&gt;&lt;R&gt;0&lt;/R&gt;&lt;C&gt;0&lt;/C&gt;&lt;/FQL&gt;&lt;FQL&gt;&lt;Q&gt;JP3476480003^FF_TAX_REFUND(ANN_R,42736,43100,,,,,"D=1")&lt;/Q&gt;&lt;R&gt;0&lt;/R&gt;&lt;C&gt;0&lt;/C&gt;&lt;/FQL&gt;&lt;FQL&gt;&lt;Q&gt;JP3197600004^FF_INC_TAX_RECEIV_CF(ANN_R,42736,43100,,,,,"D=1")&lt;/Q&gt;&lt;R&gt;0&lt;/R&gt;&lt;C&gt;0&lt;/C&gt;&lt;/FQL&gt;&lt;FQL&gt;&lt;Q&gt;JP3634600005^FF_TAX_REFUND(ANN_R,42736,43100,,,,,"D=1")&lt;/Q&gt;&lt;R&gt;0&lt;/R&gt;&lt;C&gt;0&lt;/C&gt;&lt;/FQL&gt;&lt;FQL&gt;&lt;Q&gt;TW0001326007^FF_INC_TAX_RECEIV_CF(ANN_R,42736,43100,,,,,"D=1")&lt;/Q&gt;&lt;R&gt;0&lt;/R&gt;&lt;C&gt;0&lt;/C&gt;&lt;/FQL&gt;&lt;FQL&gt;&lt;Q&gt;JP3197600004^FF_TAX_REFUND(ANN_R,42736,43100,,,,,"D=1")&lt;/Q&gt;&lt;R&gt;0&lt;/R&gt;&lt;C&gt;0&lt;/C&gt;&lt;/FQL&gt;&lt;FQL&gt;&lt;Q&gt;JP3802400006^FF_INC_TAX_RECEIV_CF(ANN_R,42736,43100,,,,,"D=1")&lt;/Q&gt;&lt;R&gt;0&lt;/R&gt;&lt;C&gt;0&lt;/C&gt;&lt;/FQL&gt;&lt;FQL&gt;&lt;Q&gt;TW0001326007^FF_TAX_REFUND(ANN_R,42736,43100,,,,,"D=1")&lt;/Q&gt;&lt;R&gt;0&lt;/R&gt;&lt;C&gt;0&lt;/C&gt;&lt;/FQL&gt;&lt;FQL&gt;&lt;Q&gt;JP3173400007^FF_INC_TAX_RECEIV_CF(ANN_R,42736,43100,,,,,"D=1")&lt;/Q&gt;&lt;R&gt;0&lt;/R&gt;&lt;C&gt;0&lt;/C&gt;&lt;/FQL&gt;&lt;FQL&gt;&lt;Q&gt;JP3802400006^FF_TAX_REFUND(ANN_R,42736,43100,,,,,"D=1")&lt;/Q&gt;&lt;R&gt;0&lt;/R&gt;&lt;C&gt;0&lt;/C&gt;&lt;/FQL&gt;&lt;FQL&gt;&lt;Q&gt;JP3951600000^FF_INC_TAX_RECEIV_CF(ANN_R,42736,43100,,,,,"D=1")&lt;/Q&gt;&lt;R&gt;0&lt;/R&gt;&lt;C&gt;0&lt;/C&gt;&lt;/FQL&gt;&lt;FQL&gt;&lt;Q&gt;JP3173400007^FF_TAX_REFUND(ANN_R,42736,43100,,,,,"D=1")&lt;/Q&gt;&lt;R&gt;0&lt;/R&gt;&lt;C&gt;0&lt;/C&gt;&lt;/FQL&gt;&lt;FQL&gt;&lt;Q&gt;JP3942400007^FF_INC_TAX_RECEIV_CF(ANN_R,42736,43100,,,,,"D=1")&lt;/Q&gt;&lt;R&gt;0&lt;/R&gt;&lt;C&gt;0&lt;/C&gt;&lt;/FQL&gt;&lt;FQL&gt;&lt;Q&gt;JP3951600000^FF_TAX_REFUND(ANN_R,42736,43100,,,,,"D=1")&lt;/Q&gt;&lt;R&gt;0&lt;/R&gt;&lt;C&gt;0&lt;/C&gt;&lt;/FQL&gt;&lt;FQL&gt;&lt;Q&gt;JP3198900007^FF_INC_TAX_RECEIV_CF(ANN_R,42736,43100,,,,,"D=1")&lt;/Q&gt;&lt;R&gt;0&lt;/R&gt;&lt;C&gt;0&lt;/C&gt;&lt;/FQL&gt;&lt;FQL&gt;&lt;Q&gt;JP3942400007^FF_TAX_REFUND(ANN_R,42736,43100,,,,,"D=1")&lt;/Q&gt;&lt;R&gt;0&lt;/R&gt;&lt;C&gt;0&lt;/C&gt;&lt;/FQL&gt;&lt;FQL&gt;&lt;Q&gt;NL0012015705^FF_INC_TAX_RECEIV_CF(ANN_R,43466,43830,,,,,"D=1")&lt;/Q&gt;&lt;R&gt;0&lt;/R&gt;&lt;C&gt;0&lt;/C&gt;&lt;/FQL&gt;&lt;FQL&gt;&lt;Q&gt;JP3198900007^FF_TAX_REFUND(ANN_R,43466,43830,,,,,"D=1")&lt;/Q&gt;&lt;R&gt;0&lt;/R&gt;&lt;C&gt;0&lt;/C&gt;&lt;/FQL&gt;&lt;FQL&gt;&lt;Q&gt;FR0000120172^FF_INC_TAX_RECEIV_CF(ANN_R,43466,43830,,,,,"D=1")&lt;/Q&gt;&lt;R&gt;0&lt;/R&gt;&lt;C&gt;0&lt;/C&gt;&lt;/FQL&gt;&lt;FQL&gt;&lt;Q&gt;NL0012015705^FF_TAX_REFUND(ANN_R,43466,43830,,,,,"D=1")&lt;/Q&gt;&lt;R&gt;0&lt;/R&gt;&lt;C&gt;0&lt;/C&gt;&lt;/FQL&gt;&lt;FQL&gt;&lt;Q&gt;NL0000009082^FF_INC_TAX_RECEIV_CF(ANN_R,43466,43830,,,,,"D=1")&lt;/Q&gt;&lt;R&gt;0&lt;/R&gt;&lt;C&gt;0&lt;/C&gt;&lt;/FQL&gt;&lt;FQL&gt;&lt;Q&gt;FR0000120172^FF_TAX_REFUND(ANN_R,43466,43830,,,,,"D=1")&lt;/Q&gt;&lt;R&gt;0&lt;/R&gt;&lt;C&gt;0&lt;/C&gt;&lt;/FQL&gt;&lt;FQL&gt;&lt;Q&gt;ES0105046009^FF_INC_TAX_RECEIV_CF(ANN_R,43466,43830,,,,,"D=1")&lt;/Q&gt;&lt;R&gt;0&lt;/R&gt;&lt;C&gt;0&lt;/C&gt;&lt;/FQL&gt;&lt;FQL&gt;&lt;Q&gt;NL0000009082^FF_TAX_REFUND(ANN_R,43466,43830,,,,,"D=1")&lt;/Q&gt;&lt;R&gt;0&lt;/R&gt;&lt;C&gt;0&lt;/C&gt;&lt;/FQL&gt;&lt;FQL&gt;&lt;Q&gt;FR0000120503^FF_INC_TAX_RECEIV_CF(ANN_R,43466,43830,,,,,"D=1")&lt;/Q&gt;&lt;R&gt;0&lt;/R&gt;&lt;C&gt;0&lt;/C&gt;&lt;/FQL&gt;&lt;FQL&gt;&lt;Q&gt;ES0105046009^FF_TAX_REFUND(ANN_R,43466,43830,,,,,"D=1")&lt;/Q&gt;&lt;R&gt;0&lt;/R&gt;&lt;C&gt;0&lt;/C&gt;&lt;/FQL&gt;&lt;FQL&gt;&lt;Q&gt;BE0003739530^FF_INC_TAX_RECEIV_CF(ANN_R,43466,43830,,,,,"D=1")&lt;/Q&gt;&lt;R&gt;0&lt;/R&gt;&lt;C&gt;0&lt;/C&gt;&lt;/FQL&gt;&lt;FQL&gt;&lt;Q&gt;FR0000120503^FF_TAX_REFUND(ANN_R,43466,43830,,,,,"D=1")&lt;/Q&gt;&lt;R&gt;0&lt;/R&gt;&lt;C&gt;0&lt;/C&gt;&lt;/FQL&gt;&lt;FQL&gt;&lt;Q&gt;DE0007165631^FF_INC_TAX_RECEIV_CF(ANN_R,43466,43830,,,,,"D=1")&lt;/Q&gt;&lt;R&gt;0&lt;/R&gt;&lt;C&gt;0&lt;/C&gt;&lt;/FQL&gt;&lt;FQL&gt;&lt;Q&gt;BE0003739530^FF_TAX_REFUND(ANN_R,43466,43830,,,,,"D=1")&lt;/Q&gt;&lt;R&gt;0&lt;/R&gt;&lt;C&gt;0&lt;/C&gt;&lt;/FQL&gt;&lt;FQL&gt;&lt;Q&gt;DE000A0D9PT0^FF_INC_TAX_RECEIV_CF(ANN_R,43466,43830,,,,,"D=1")&lt;/Q&gt;&lt;R&gt;0&lt;/R&gt;&lt;C&gt;0&lt;/C&gt;&lt;/FQL&gt;&lt;FQL&gt;&lt;Q&gt;DE0007165631^FF_TAX_REFUND(ANN_R,43466,43830,,,,,"D=1")&lt;/Q&gt;&lt;R&gt;0&lt;/R&gt;&lt;C&gt;0&lt;/C&gt;&lt;/FQL&gt;&lt;FQL&gt;&lt;Q&gt;SE0000310336^FF_INC_TAX_RECEIV_CF(ANN_R,43466,43830,,,,,"D=1")&lt;/Q&gt;&lt;R&gt;0&lt;/R&gt;&lt;C&gt;0&lt;/C&gt;&lt;/FQL&gt;&lt;FQL&gt;&lt;Q&gt;DE000A0D9PT0^FF_TAX_REFUND(ANN_R,43466,43830,,,,,"D=1")&lt;/Q&gt;&lt;R&gt;0&lt;/R&gt;&lt;C&gt;0&lt;/C&gt;&lt;/FQL&gt;&lt;FQL&gt;&lt;Q&gt;DK0010274414^FF_INC_TAX_RECEIV_CF(ANN_R,43466,43830,,,,,"D=1")&lt;/Q&gt;&lt;R&gt;0&lt;/R&gt;&lt;C&gt;0&lt;/C&gt;&lt;/FQL&gt;&lt;FQL&gt;&lt;Q&gt;SE0000310336^FF_TAX_REFUND(ANN_R,43466,43830,,,,,"D=1")&lt;/Q&gt;&lt;R&gt;0&lt;/R&gt;&lt;C&gt;0&lt;/C&gt;&lt;/FQL&gt;&lt;FQL&gt;&lt;Q&gt;DE0006047004^FF_INC_TAX_RECEIV_CF(ANN_R,43466,43830,,,,,"D=1")&lt;/Q&gt;&lt;R&gt;0&lt;/R&gt;&lt;C&gt;0&lt;/C&gt;&lt;/FQL&gt;&lt;FQL&gt;&lt;Q&gt;DK0010274414^FF_TAX_REFUND(ANN_R,43466,43830,,,,,"D=1")&lt;/Q&gt;&lt;R&gt;0&lt;/R&gt;&lt;C&gt;0&lt;/C&gt;&lt;/FQL&gt;&lt;FQL&gt;&lt;Q&gt;DK0060336014^FF_INC_TAX_RECEIV_CF(ANN_R,43466,43830,,,,,"D=1")&lt;/Q&gt;&lt;R&gt;0&lt;/R&gt;&lt;C&gt;0&lt;/C&gt;&lt;/FQL&gt;&lt;FQL&gt;&lt;Q&gt;DE0006047004^FF_TAX_REFUND(ANN_R,43466,43830,,,,,"D=1")&lt;/Q&gt;&lt;R&gt;0&lt;/R&gt;&lt;C&gt;0&lt;/C&gt;&lt;/FQL&gt;&lt;FQL&gt;&lt;Q&gt;CH0008742519^FF_INC_TAX_RECEIV_CF(ANN_R,43466,43830,,,,,"D=1")&lt;/Q&gt;&lt;R&gt;0&lt;/R&gt;&lt;C&gt;0&lt;/C&gt;&lt;/FQL&gt;&lt;FQL&gt;&lt;Q&gt;DK0060336014^FF_TAX_REFUND(ANN_R,43466,43830,,,,,"D=1")&lt;/Q&gt;&lt;R&gt;0&lt;/R&gt;&lt;C&gt;0&lt;/C&gt;&lt;/FQL&gt;&lt;FQL&gt;&lt;Q&gt;NL0010832176^FF_INC_TAX_RECEIV_CF(ANN_R,43466,43830,,,,,"D=1")&lt;/Q&gt;&lt;R&gt;0&lt;/R&gt;&lt;C&gt;0&lt;/C&gt;&lt;/FQL&gt;&lt;FQL&gt;&lt;Q&gt;CH0008742519^FF_TAX_REFUND(ANN_R,43466,43830,,,,,"D=1")&lt;/Q&gt;&lt;R&gt;0&lt;/R&gt;&lt;C&gt;0&lt;/C&gt;&lt;/FQL&gt;&lt;FQL&gt;&lt;Q&gt;FR0010220475^FF_INC_TAX_RECEIV_CF(ANN_R,43466,43830,,,,,"D=1")&lt;/Q&gt;&lt;R&gt;0&lt;/R&gt;&lt;C&gt;0&lt;/C&gt;&lt;/FQL&gt;&lt;FQL&gt;&lt;Q&gt;NL0010832176^FF_TAX_REFUND(ANN_R,43466,43830,,,,,"D=1")&lt;/Q&gt;&lt;R&gt;0&lt;/R&gt;&lt;C&gt;0&lt;/C&gt;&lt;/FQL&gt;&lt;FQL&gt;&lt;Q&gt;CH0012280076^FF_INC_TAX_RECEIV_CF(ANN_R,43466,43830,,,,,"D=1")&lt;/Q&gt;&lt;R&gt;0&lt;/R&gt;&lt;C&gt;0&lt;/C&gt;&lt;/FQL&gt;&lt;FQL&gt;&lt;Q&gt;FR0010220475^FF_TAX_REFUND(ANN_R,43466,43830,,,,,"D=1")&lt;/Q&gt;&lt;R&gt;0&lt;/R&gt;&lt;C&gt;0&lt;/C&gt;&lt;/FQL&gt;&lt;FQL&gt;&lt;Q&gt;DE0005439004^FF_INC_TAX_RECEIV_CF(ANN_R,43466,43830,,,,,"D=1")&lt;/Q&gt;&lt;R&gt;0&lt;/R&gt;&lt;C&gt;0&lt;/C&gt;&lt;/FQL&gt;&lt;FQL&gt;&lt;Q&gt;CH0012280076^FF_TAX_REFUND(ANN_R,43466,43830,,,,,"D=1")&lt;/Q&gt;&lt;R&gt;0&lt;/R&gt;&lt;C&gt;0&lt;/C&gt;&lt;/FQL&gt;&lt;FQL&gt;&lt;Q&gt;CH0102484968^FF_INC_TAX_RECEIV_CF(ANN_R,43466,43830,,,,,"D=1")&lt;/Q&gt;&lt;R&gt;0&lt;/R&gt;&lt;C&gt;0&lt;/C&gt;&lt;/FQL&gt;&lt;FQL&gt;&lt;Q&gt;DE0005439004^FF_TAX_REFUND(ANN_R,43466,43830,,,,,"D=1")&lt;/Q&gt;&lt;R&gt;0&lt;/R&gt;&lt;C&gt;0&lt;/C&gt;&lt;/FQL&gt;&lt;FQL&gt;&lt;Q&gt;CH0012549785^FF_INC_TAX_RECEIV_CF(ANN_R,43466,43830,,,,,"D=1")&lt;/Q&gt;&lt;R&gt;0&lt;/R&gt;&lt;C&gt;0&lt;/C&gt;&lt;/FQL&gt;&lt;FQL&gt;&lt;Q&gt;CH0102484968^FF_TAX_REFUND(ANN_R,43466,43830,,,,,"D=1")&lt;/Q&gt;&lt;R&gt;0&lt;/R&gt;&lt;C&gt;0&lt;/C&gt;&lt;/FQL&gt;&lt;FQL&gt;&lt;Q&gt;DE000SYM9999^FF_INC_TAX_RECEIV_CF(ANN_R,43466,43830,,,,,"D=1")&lt;/Q&gt;&lt;R&gt;0&lt;/R&gt;&lt;C&gt;0&lt;/C&gt;&lt;/FQL&gt;&lt;FQL&gt;&lt;Q&gt;CH0012549785^FF_TAX_REFUND(ANN_R,43466,43830,,,,,"D=1")&lt;/Q&gt;&lt;R&gt;0&lt;/R&gt;&lt;C&gt;0&lt;/C&gt;&lt;/FQL&gt;&lt;FQL&gt;&lt;Q&gt;NL0010773842^FF_INC_TAX_RECEIV_CF(ANN_R,43466,43830,,,,,"D=1")&lt;/Q&gt;&lt;R&gt;0&lt;/R&gt;&lt;C&gt;0&lt;/C&gt;&lt;/FQL&gt;&lt;FQL&gt;&lt;Q&gt;DE000SYM9999^FF_TAX_REFUND(ANN_R,43466,43830,,,,,"D=1")&lt;/Q&gt;&lt;R&gt;0&lt;/R&gt;&lt;C&gt;0&lt;/C&gt;&lt;/FQL&gt;&lt;FQL&gt;&lt;Q&gt;SE0000242455^FF_INC_TAX_RECEIV_CF(ANN_R,43466,43830,,,,,"D=1")&lt;/Q&gt;&lt;R&gt;0&lt;/R&gt;&lt;C&gt;0&lt;/C&gt;&lt;/FQL&gt;&lt;FQL&gt;&lt;Q&gt;NL0010773842^FF_TAX_REFUND(ANN_R,43466,43830,,,,,"D=1")&lt;/Q&gt;&lt;R&gt;0&lt;/R&gt;&lt;C&gt;0&lt;/C&gt;&lt;/FQL&gt;&lt;FQL&gt;&lt;Q&gt;NL0010545661^FF_INC_TAX_RECEIV_CF(ANN_R,43466,43830,,,,,"D=1")&lt;/Q&gt;&lt;R&gt;0&lt;/R&gt;&lt;C&gt;0&lt;/C&gt;&lt;/FQL&gt;&lt;FQL&gt;&lt;Q&gt;SE0000242455^FF_TAX_REFUND(ANN_R,43466,43830,,,,,"D=1")&lt;/Q&gt;&lt;R&gt;0&lt;/R&gt;&lt;C&gt;0&lt;/C&gt;&lt;/FQL&gt;&lt;FQL&gt;&lt;Q&gt;CH0014852781^FF_INC_TAX_RECEIV_CF(ANN_R,43466,43830,,,,,"D=1")&lt;/Q&gt;&lt;R&gt;0&lt;/R&gt;&lt;C&gt;0&lt;/C&gt;&lt;/FQL&gt;&lt;FQL&gt;&lt;Q&gt;NL0010545661^FF_TAX_REFUND(ANN_R,43466,43830,,,,,"D=1")&lt;/Q&gt;&lt;R&gt;0&lt;/R&gt;&lt;C&gt;0&lt;/C&gt;&lt;/FQL&gt;&lt;FQL&gt;&lt;Q&gt;DK0010181759^FF_INC_TAX_RECEIV_CF(ANN_R,43466,43830,,,,,"D=1")&lt;/Q&gt;&lt;R&gt;0&lt;/R&gt;&lt;C&gt;0&lt;/C&gt;&lt;/FQL&gt;&lt;FQL&gt;&lt;Q&gt;CH0014852781^FF_TAX_REFUND(ANN_R,43466,43830,,,,,"D=1")&lt;/Q&gt;&lt;R&gt;0&lt;/R&gt;&lt;C&gt;0&lt;/C&gt;&lt;/FQL&gt;&lt;FQL&gt;&lt;Q&gt;DE000PAH0038^FF_INC_TAX_RECEIV_CF(ANN_R,43466,43830,,,,,"D=1")&lt;/Q&gt;&lt;R&gt;0&lt;/R&gt;&lt;C&gt;0&lt;/C&gt;&lt;/FQL&gt;&lt;FQL&gt;&lt;Q&gt;DK0010181759^FF_TAX_REFUND(ANN_R,43466,43830,,,,,"D=1")&lt;/Q&gt;&lt;R&gt;0&lt;/R&gt;&lt;C&gt;0&lt;/C&gt;&lt;/FQL&gt;&lt;FQL&gt;&lt;Q&gt;SE0007100599^FF_INC_TAX_RECEIV_CF(ANN_R,43466,43830,,,,,"D=1")&lt;/Q&gt;&lt;R&gt;0&lt;/R&gt;&lt;C&gt;0&lt;/C&gt;&lt;/FQL&gt;&lt;FQL&gt;&lt;Q&gt;DE000PAH0038^FF_TAX_REFUND(ANN_R,43466,43830,,,,,"D=1")&lt;/Q&gt;&lt;R&gt;0&lt;/R&gt;&lt;C&gt;0&lt;/C&gt;&lt;/FQL&gt;&lt;FQL&gt;&lt;Q&gt;DE000ENER6Y0^FF_INC_TAX_RECEIV_CF(ANN_R,43466,43830,,,,,"D=1")&lt;/Q&gt;&lt;R&gt;0&lt;/R&gt;&lt;C&gt;0&lt;/C&gt;&lt;/FQL&gt;&lt;FQL&gt;&lt;Q&gt;SE0007100599^FF_TAX_REFUND(ANN_R,43466,43830,,,,,"D=1")&lt;/Q&gt;&lt;R&gt;0&lt;/R&gt;&lt;C&gt;0&lt;/C&gt;&lt;/FQL&gt;&lt;FQL&gt;&lt;Q&gt;DK0060448595^FF_INC_TAX_RECEIV_CF(ANN_R,43466,43830,,,,,"D=1")&lt;/Q&gt;&lt;R&gt;0&lt;/R&gt;&lt;C&gt;0&lt;/C&gt;&lt;/FQL&gt;&lt;FQL&gt;&lt;Q&gt;DE000ENER6Y0^FF_TAX_REFUND(ANN_R,43466,43830,,,,,"D=1")&lt;/Q&gt;&lt;R&gt;0&lt;/R&gt;&lt;C&gt;0&lt;/C&gt;&lt;/FQL&gt;&lt;FQL&gt;&lt;Q&gt;CH0025751329^FF_INC_TAX_RECEIV_CF(ANN_R,43466,43830,,,,,"D=1")&lt;/Q&gt;&lt;R&gt;0&lt;/R&gt;&lt;C&gt;0&lt;/C&gt;&lt;/FQL&gt;&lt;FQL&gt;&lt;Q&gt;DK0060448595^FF_TAX_REFUND(ANN_R,43466,43830,,,,,"D=1")&lt;/Q&gt;&lt;R&gt;0&lt;/R&gt;&lt;C&gt;0&lt;/C&gt;&lt;/FQL&gt;&lt;FQL&gt;&lt;Q&gt;DE0005785604^FF_INC_TAX_RECEIV_CF(ANN_R,43466,43830,,,,,"D=1")&lt;/Q&gt;&lt;R&gt;0&lt;/R&gt;&lt;C&gt;0&lt;/C&gt;&lt;/FQL&gt;&lt;FQL&gt;&lt;Q&gt;CH0025751329^FF_TAX_REFUND(ANN_R,43466,43830,,,,,"D=1")&lt;/Q&gt;&lt;R&gt;0&lt;/R&gt;&lt;C&gt;0&lt;/C&gt;&lt;/FQL&gt;&lt;FQL&gt;&lt;Q&gt;FR0000045072^FF_INC_TAX_RECEIV_CF(ANN_R,43466,43830,,,,,"D=1")&lt;/Q&gt;&lt;R&gt;0&lt;/R&gt;&lt;C&gt;0&lt;/C&gt;&lt;/FQL&gt;&lt;FQL&gt;&lt;Q&gt;DE0005785604^FF_TAX_REFUND(ANN_R,43466,43830,,,,,"D=1")&lt;/Q&gt;&lt;R&gt;0&lt;/R&gt;&lt;C&gt;0&lt;/C&gt;&lt;/FQL&gt;&lt;FQL&gt;&lt;Q&gt;BE0003565737^FF_INC_TAX_RECEIV_CF(ANN_R,43466,43830,,,,,"D=1")&lt;/Q&gt;&lt;R&gt;0&lt;/R&gt;&lt;C&gt;0&lt;/C&gt;&lt;/FQL&gt;&lt;FQL&gt;&lt;Q&gt;FR0000045072^FF_TAX_REFUND(ANN_R,43466,43830,,,,,"D=1")&lt;/Q&gt;&lt;R&gt;0&lt;/R&gt;&lt;C&gt;0&lt;/C&gt;&lt;/FQL&gt;&lt;FQL&gt;&lt;Q&gt;SE0009922164^FF_INC_TAX_RECEIV_CF(ANN_R,43466,43830,,,,,"D=1")&lt;/Q&gt;&lt;R&gt;0&lt;/R&gt;&lt;C&gt;0&lt;/C&gt;&lt;/FQL&gt;&lt;FQL&gt;&lt;Q&gt;BE0003565737^FF_TAX_REFUND(ANN_R,43466,43830,,,,,"D=1")&lt;/Q&gt;&lt;R&gt;0&lt;/R&gt;&lt;C&gt;0&lt;/C&gt;&lt;/FQL&gt;&lt;FQL&gt;&lt;Q&gt;SE0000148884^FF_INC_TAX_RECEIV_CF(ANN_R,43466,43830,,,,,"D=1")&lt;/Q&gt;&lt;R&gt;0&lt;/R&gt;&lt;C&gt;0&lt;/C&gt;&lt;/FQL&gt;&lt;FQL&gt;&lt;Q&gt;SE0009922164^FF_TAX_REFUND(ANN_R,43466,43830,,,,,"D=1")&lt;/Q&gt;&lt;R&gt;0&lt;/R&gt;&lt;C&gt;0&lt;/C&gt;&lt;/FQL&gt;&lt;FQL&gt;&lt;Q&gt;DE0006048432^FF_INC_TAX_RECEIV_CF(ANN_R,43466,43830,,,,,"D=1")&lt;/Q&gt;&lt;R&gt;0&lt;/R&gt;&lt;C&gt;0&lt;/C&gt;&lt;/FQL&gt;&lt;FQL&gt;&lt;Q&gt;SE0000148884^FF_TAX_REFUND(ANN_R,43466,43830,,,,,"D=1")&lt;/Q&gt;&lt;R&gt;0&lt;/R&gt;&lt;C&gt;0&lt;/C&gt;&lt;/FQL&gt;&lt;FQL&gt;&lt;Q&gt;ES0105066007^FF_INC_TAX_RECEIV_CF(ANN_R,43466,43830,,,,,"D=1")&lt;/Q&gt;&lt;R&gt;0&lt;/R&gt;&lt;C&gt;0&lt;/C&gt;&lt;/FQL&gt;&lt;FQL&gt;&lt;Q&gt;DE0006048432^FF_TAX_REFUND(ANN_R,43466,43830,,,,,"D=1")&lt;/Q&gt;&lt;R&gt;0&lt;/R&gt;&lt;C&gt;0&lt;/C&gt;&lt;/FQL&gt;&lt;FQL&gt;&lt;Q&gt;SE0012853455^FF_INC_TAX_RECEIV_CF(ANN_R,43466,43830,,,,,"D=1")&lt;/Q&gt;&lt;R&gt;0&lt;/R&gt;&lt;C&gt;0&lt;/C&gt;&lt;/FQL&gt;&lt;FQL&gt;&lt;Q&gt;ES0105066007^FF_TAX_REFUND(ANN_R,43466,43830,,,,,"D=1")&lt;/Q&gt;&lt;R&gt;0&lt;/R&gt;&lt;C&gt;0&lt;/C&gt;&lt;/FQL&gt;&lt;FQL&gt;&lt;Q&gt;NL0013267909^FF_INC_TAX_RECEIV_CF(ANN_R,43466,43830,,,,,"D=1")&lt;/Q&gt;&lt;R&gt;0&lt;/R&gt;&lt;C&gt;0&lt;/C&gt;&lt;/FQL&gt;&lt;FQL&gt;&lt;Q&gt;SE0012853455^FF_TAX_REFUND(ANN_R,43466,43830,,,,,"D=1")&lt;/Q&gt;&lt;R&gt;0&lt;/R&gt;&lt;C&gt;0&lt;/C&gt;&lt;/FQL&gt;&lt;FQL&gt;&lt;Q&gt;FR0000051807^FF_INC_TAX_RECEIV_CF(ANN_R,43466,43830,,,,,"D=1")&lt;/Q&gt;&lt;R&gt;0&lt;/R&gt;&lt;C&gt;0&lt;/C&gt;&lt;/FQL&gt;&lt;FQL&gt;&lt;Q&gt;NL0013267909^FF_TAX_REFUND(ANN_R,43466,43830,,,,,"D=1")&lt;/Q&gt;&lt;R&gt;0&lt;/R&gt;&lt;C&gt;0&lt;/C&gt;&lt;/FQL&gt;&lt;FQL&gt;&lt;Q&gt;DK0010272202^FF_INC_TAX_RECEIV_CF(ANN_R,43466,43830,,,,,"D=1")&lt;/Q&gt;&lt;R&gt;0&lt;/R&gt;&lt;C&gt;0&lt;/C&gt;&lt;/FQL&gt;&lt;FQL&gt;&lt;Q&gt;FR0000051807^FF_TAX_REFUND(ANN_R,43466,43830,,,,,"D=1")&lt;/Q&gt;&lt;R&gt;0&lt;/R&gt;&lt;C&gt;0&lt;/C&gt;&lt;/FQL&gt;&lt;FQL&gt;&lt;Q&gt;DE0006599905^FF_INC_TAX_RECEIV_CF(ANN_R,43466,43830,,,,,"D=1")&lt;/Q&gt;&lt;R&gt;0&lt;/R&gt;&lt;C&gt;0&lt;/C&gt;&lt;/FQL&gt;&lt;FQL&gt;&lt;Q&gt;DK0010272202^FF_TAX_REFUND(ANN_R,43466,43830,,,,,"D=1")&lt;/Q&gt;&lt;R&gt;0&lt;/R&gt;&lt;C&gt;0&lt;/C&gt;&lt;/FQL&gt;&lt;FQL&gt;&lt;Q&gt;FR0000130809^FF_INC_TAX_RECEIV_CF(ANN_R,43466,43830,,,,,"D=1")&lt;/Q&gt;&lt;R&gt;0&lt;/R&gt;&lt;C&gt;0&lt;/C&gt;&lt;/FQL&gt;&lt;FQL&gt;&lt;Q&gt;DE0006599905^FF_TAX_REFUND(ANN_R,43466,43830,,,,,"D=1")&lt;/Q&gt;&lt;R&gt;0&lt;/R&gt;&lt;C&gt;0&lt;/C&gt;&lt;/FQL&gt;&lt;FQL&gt;&lt;Q&gt;NL0000395903^FF_INC_TAX_RECEIV_CF(ANN_R,43466,43830,,,,,"D=1")&lt;/Q&gt;&lt;R&gt;0&lt;/R&gt;&lt;C&gt;0&lt;/C&gt;&lt;/FQL&gt;&lt;FQL&gt;&lt;Q&gt;FR0000130809^FF_TAX_REFUND(ANN_R,43466,43830,,,,,"D=1")&lt;/Q&gt;&lt;R&gt;0&lt;/R&gt;&lt;C&gt;0&lt;/C&gt;&lt;/FQL&gt;&lt;FQL&gt;&lt;Q&gt;ES0178430E18^FF_INC_TAX_RECEIV_CF(ANN_R,43466,43830,,,,,"D=1")&lt;/Q&gt;&lt;R&gt;0&lt;/R&gt;&lt;C&gt;0&lt;/C&gt;&lt;/FQL&gt;&lt;FQL&gt;&lt;Q&gt;NL0000395903^FF_TAX_REFUND(ANN_R,43466,43830,,,,,"D=1")&lt;/Q&gt;&lt;R&gt;0&lt;/R&gt;&lt;C&gt;0&lt;/C&gt;&lt;/FQL&gt;&lt;FQL&gt;&lt;Q&gt;CH0030170408^FF_INC_TAX_RECEIV_CF(ANN_R,43466,43830,,,,,"D=1")&lt;/Q&gt;&lt;R&gt;0&lt;/R&gt;&lt;C&gt;0&lt;/C&gt;&lt;/FQL&gt;&lt;FQL&gt;&lt;Q&gt;ES0178430E18^FF_TAX_REFUND(ANN_R,43466,43830,,,,,"D=1")&lt;/Q&gt;&lt;R&gt;0&lt;/R&gt;&lt;C&gt;0&lt;/C&gt;&lt;/FQL&gt;&lt;FQL&gt;&lt;Q&gt;IT0005239360^FF_INC_TAX_RECEIV_CF(ANN_R,43466,43830,,,,,"D=1")&lt;/Q&gt;&lt;R&gt;0&lt;/R&gt;&lt;C&gt;0&lt;/C&gt;&lt;/FQL&gt;&lt;FQL&gt;&lt;Q&gt;CH0030170408^FF_TAX_REFUND(ANN_R,43466,43830,,,,,"D=1")&lt;/Q&gt;&lt;R&gt;0&lt;/R&gt;&lt;C&gt;0&lt;/C&gt;&lt;/FQL&gt;&lt;FQL&gt;&lt;Q&gt;CH0012138530^FF_INC_TAX_RECEIV_CF(ANN_R,43466,43830,,,,,"D=1")&lt;/Q&gt;&lt;R&gt;0&lt;/R&gt;&lt;C&gt;0&lt;/C&gt;&lt;/FQL&gt;&lt;FQL&gt;&lt;Q&gt;IT0005239360^FF_TAX_REFUND(ANN_R,43466,43830,,,,,"D=1")&lt;/Q&gt;&lt;R&gt;0&lt;/R&gt;&lt;C&gt;0&lt;/C&gt;&lt;/FQL&gt;&lt;FQL&gt;&lt;Q&gt;NL0000009165^FF_INC_TAX_RECEIV_CF(ANN_R,43466,43830,,,,,"D=1")&lt;/Q&gt;&lt;R&gt;0&lt;/R&gt;&lt;C&gt;0&lt;/C&gt;&lt;/FQL&gt;&lt;FQL&gt;&lt;Q&gt;CH0012138530^FF_TAX_REFUND(ANN_R,43466,43830,,,,,"D=1")&lt;/Q&gt;&lt;R&gt;0&lt;/R&gt;&lt;C&gt;0&lt;/C&gt;&lt;/FQL&gt;&lt;FQL&gt;&lt;Q&gt;SE0012673267^FF_INC_TAX_RECEIV_CF(ANN_R,43466,43830,,,,,"D=1")&lt;/Q&gt;&lt;R&gt;0&lt;/R&gt;&lt;C&gt;0&lt;/C&gt;&lt;/FQL&gt;&lt;FQL&gt;&lt;Q&gt;NL0000009165^FF_TAX_REFUND(ANN_R,43466,43830,,,,,"D=1")&lt;/Q&gt;&lt;R&gt;0&lt;/R&gt;&lt;C&gt;0&lt;/C&gt;&lt;/FQL&gt;&lt;FQL&gt;&lt;Q&gt;FR0010307819^FF_INC_TAX_RECEIV_CF(ANN_R,43466,43830,,,,,"D=1")&lt;/Q&gt;&lt;R&gt;0&lt;/R&gt;&lt;C&gt;0&lt;/C&gt;&lt;/FQL&gt;&lt;FQL&gt;&lt;Q&gt;SE0012673267^FF_TAX_REFUND(ANN_R,43466,43830,,,,,"D=1")&lt;/Q&gt;&lt;R&gt;0&lt;/R&gt;&lt;C&gt;0&lt;/C&gt;&lt;/FQL&gt;&lt;FQL&gt;&lt;Q&gt;NL0000226223^FF_INC_TAX_RECEIV_CF(ANN_R,43466,43830,,,,,"D=1")&lt;/Q&gt;&lt;R&gt;0&lt;/R&gt;&lt;C&gt;0&lt;/C&gt;&lt;/FQL&gt;&lt;FQL&gt;&lt;Q&gt;FR0010307819^FF_TAX_REFUND(ANN_R,43466,43830,,,,,"D=1")&lt;/Q&gt;&lt;R&gt;0&lt;/R&gt;&lt;C&gt;0&lt;/C&gt;&lt;/FQL&gt;&lt;FQL&gt;&lt;Q&gt;FR0000133308^FF_INC_TAX_RECEIV_CF(ANN_R,43466,43830,,,,,"D=1")&lt;/Q&gt;&lt;R&gt;0&lt;/R&gt;&lt;C&gt;0&lt;/C&gt;&lt;/FQL&gt;&lt;FQL&gt;&lt;Q&gt;NL0000226223^FF_TAX_REFUND(ANN_R,43466,43830,,,,,"D=1")&lt;/Q&gt;&lt;R&gt;0&lt;/R&gt;&lt;C&gt;0&lt;/C&gt;&lt;/FQL&gt;&lt;FQL&gt;&lt;Q&gt;NL0011585146^FF_INC_TAX_RECEIV_CF(ANN_R,43466,43830,,,,,"D=1")&lt;/Q&gt;&lt;R&gt;0&lt;/R&gt;&lt;C&gt;0&lt;/C&gt;&lt;/FQL&gt;&lt;FQL&gt;&lt;Q&gt;FR0000133308^FF_TAX_REFUND(ANN_R,43466,43830,,,,,"D=1")&lt;/Q&gt;&lt;R&gt;0&lt;/R&gt;&lt;C&gt;0&lt;/C&gt;&lt;/FQL&gt;&lt;FQL&gt;&lt;Q&gt;IT0000062072^FF_INC_TAX_RECEIV_CF(ANN_R,43466,43830,,,,,"D=1")&lt;/Q&gt;&lt;R&gt;0&lt;/R&gt;&lt;C&gt;0&lt;/C&gt;&lt;/FQL&gt;&lt;FQL&gt;&lt;Q&gt;NL0011585146^FF_TAX_REFUND(ANN_R,43466,43830,,,,,"D=1")&lt;/Q&gt;&lt;R&gt;0&lt;/R&gt;&lt;C&gt;0&lt;/C&gt;&lt;/FQL&gt;&lt;FQL&gt;&lt;Q&gt;SE0000103699^FF_INC_TAX_RECEIV_CF(ANN_R,43466,43830,,,,,"D=1")&lt;/Q&gt;&lt;R&gt;0&lt;/R&gt;&lt;C&gt;0&lt;/C&gt;&lt;/FQL&gt;&lt;FQL&gt;&lt;Q&gt;IT0000062072^FF_TAX_REFUND(ANN_R,43466,43830,,,,,"D=1")&lt;/Q&gt;&lt;R&gt;0&lt;/R&gt;&lt;C&gt;0&lt;/C&gt;&lt;/FQL&gt;&lt;FQL&gt;&lt;Q&gt;FR0000121261^FF_INC_TAX_RECEIV_CF(ANN_R,43466,43830,,,,,"D=1")&lt;/Q&gt;&lt;R&gt;0&lt;/R&gt;&lt;C&gt;0&lt;/C&gt;&lt;/FQL&gt;&lt;FQL&gt;&lt;Q&gt;SE0000103699^FF_TAX_REFUND(ANN_R,43466,43830,,,,,"D=1")&lt;/Q&gt;&lt;R&gt;0&lt;/R&gt;&lt;C&gt;0&lt;/C&gt;&lt;/FQL&gt;&lt;FQL&gt;&lt;Q&gt;FR0000127771^FF_INC_TAX_RECEIV_CF(ANN_R,43466,43830,,,,,"D=1")&lt;/Q&gt;&lt;R&gt;0&lt;/R&gt;&lt;C&gt;0&lt;/C&gt;&lt;/FQL&gt;&lt;FQL&gt;&lt;Q&gt;FR0000121261^FF_TAX_REFUND(ANN_R,43466,43830,,,,,"D=1")&lt;/Q&gt;&lt;R&gt;0&lt;/R&gt;&lt;C&gt;0&lt;/C&gt;&lt;/FQL&gt;&lt;FQL&gt;&lt;Q&gt;FR0000125338^FF_INC_TAX_RECEIV_CF(ANN_R,43466,43830,,,,,"D=1")&lt;/Q&gt;&lt;R&gt;0&lt;/R&gt;&lt;C&gt;0&lt;/C&gt;&lt;/FQL&gt;&lt;FQL&gt;&lt;Q&gt;FR0000127771^FF_TAX_REFUND(ANN_R,43466,43830,,,,,"D=1")&lt;/Q&gt;&lt;R&gt;0&lt;/R&gt;&lt;C&gt;0&lt;/C&gt;&lt;/FQL&gt;&lt;FQL&gt;&lt;Q&gt;SE0000667891^FF_INC_TAX_RECEIV_CF(ANN_R,43466,43830,,,,,"D=1")&lt;/Q&gt;&lt;R&gt;0&lt;/R&gt;&lt;C&gt;0&lt;/C&gt;&lt;/FQL&gt;&lt;FQL&gt;&lt;Q&gt;FR0000125338^FF_TAX_REFUND(ANN_R,43466,43830,,,,,"D=1")&lt;/Q&gt;&lt;R&gt;0&lt;/R&gt;&lt;C&gt;0&lt;/C&gt;&lt;/FQL&gt;&lt;FQL&gt;&lt;Q&gt;FR0000130650^FF_INC_TAX_RECEIV_CF(ANN_R,43466,43830,,,,,"D=1")&lt;/Q&gt;&lt;R&gt;0&lt;/R&gt;&lt;C&gt;0&lt;/C&gt;&lt;/FQL&gt;&lt;FQL&gt;&lt;Q&gt;SE0000667891^FF_TAX_REFUND(ANN_R,43466,43830,,,,,"D=1")&lt;/Q&gt;&lt;R&gt;0&lt;/R&gt;&lt;C&gt;0&lt;/C&gt;&lt;/FQL&gt;&lt;FQL&gt;&lt;Q&gt;CH0012214059^FF_INC_TAX_RECEIV_CF(ANN_R,43466,43830,,,,,"D=1")&lt;/Q&gt;&lt;R&gt;0&lt;/R&gt;&lt;C&gt;0&lt;/C&gt;&lt;/FQL&gt;&lt;FQL&gt;&lt;Q&gt;FR0000130650^FF_TAX_REFUND(ANN_R,43466,43830,,,,,"D=1")&lt;/Q&gt;&lt;R&gt;0&lt;/R&gt;&lt;C&gt;0&lt;/C&gt;&lt;/FQL&gt;&lt;FQL&gt;&lt;Q&gt;DE0005810055^FF_INC_TAX_RECEIV_CF(ANN_R,43466,43830,,,,,"D=1")&lt;/Q&gt;&lt;R&gt;0&lt;/R&gt;&lt;C&gt;0&lt;/C&gt;&lt;/FQL&gt;&lt;FQL&gt;&lt;Q&gt;CH0012214059^FF_TAX_REFUND(ANN_R,43466,43830,,,,,"D=1")&lt;/Q&gt;&lt;R&gt;0&lt;/R&gt;&lt;C&gt;0&lt;/C&gt;&lt;/FQL&gt;&lt;FQL&gt;&lt;Q&gt;ES0109067019^FF_INC_TAX_RECEIV_CF(ANN_R,43466,43830,,,,,"D=1")&lt;/Q&gt;&lt;R&gt;0&lt;/R&gt;&lt;C&gt;0&lt;/C&gt;&lt;/FQL&gt;&lt;FQL&gt;&lt;Q&gt;DE0005810055^FF_TAX_REFUND(ANN_R,43466,43830,,,,,"D=1")&lt;/Q&gt;&lt;R&gt;0&lt;/R&gt;&lt;C&gt;0&lt;/C&gt;&lt;/FQL&gt;&lt;FQL&gt;&lt;Q&gt;DE0005190003^FF_INC_TAX_RECEIV_CF(ANN_R,43466,43830,,,,,"D=1")&lt;/Q&gt;&lt;R&gt;0&lt;/R&gt;&lt;C&gt;0&lt;/C&gt;&lt;/FQL&gt;&lt;FQL&gt;&lt;Q&gt;ES0109067019^FF_TAX_REFUND(ANN_R,43466,43830,,,,,"D=1")&lt;/Q&gt;&lt;R&gt;0&lt;/R&gt;&lt;C&gt;0&lt;/C&gt;&lt;/FQL&gt;&lt;FQL&gt;&lt;Q&gt;FI4000297767^FF_INC_TAX_RECEIV_CF(ANN_R,43466,43830,,,,,"D=1")&lt;/Q&gt;&lt;</t>
        </r>
      </text>
    </comment>
    <comment ref="A111" authorId="0" shapeId="0" xr:uid="{35B07C97-44AB-4137-A534-1F7ABD749DAA}">
      <text>
        <r>
          <rPr>
            <b/>
            <sz val="9"/>
            <color indexed="81"/>
            <rFont val="Tahoma"/>
            <charset val="1"/>
          </rPr>
          <t>R&gt;0&lt;/R&gt;&lt;C&gt;0&lt;/C&gt;&lt;/FQL&gt;&lt;FQL&gt;&lt;Q&gt;DE0005190003^FF_TAX_REFUND(ANN_R,43466,43830,,,,,"D=1")&lt;/Q&gt;&lt;R&gt;0&lt;/R&gt;&lt;C&gt;0&lt;/C&gt;&lt;/FQL&gt;&lt;FQL&gt;&lt;Q&gt;DE000A1ML7J1^FF_INC_TAX_RECEIV_CF(ANN_R,43466,43830,,,,,"D=1")&lt;/Q&gt;&lt;R&gt;0&lt;/R&gt;&lt;C&gt;0&lt;/C&gt;&lt;/FQL&gt;&lt;FQL&gt;&lt;Q&gt;FI4000297767^FF_TAX_REFUND(ANN_R,43466,43830,,,,,"D=1")&lt;/Q&gt;&lt;R&gt;0&lt;/R&gt;&lt;C&gt;0&lt;/C&gt;&lt;/FQL&gt;&lt;FQL&gt;&lt;Q&gt;CH0432492467^FF_INC_TAX_RECEIV_CF(ANN_R,43466,43830,,,,,"D=1")&lt;/Q&gt;&lt;R&gt;0&lt;/R&gt;&lt;C&gt;0&lt;/C&gt;&lt;/FQL&gt;&lt;FQL&gt;&lt;Q&gt;DE000A1ML7J1^FF_TAX_REFUND(ANN_R,43466,43830,,,,,"D=1")&lt;/Q&gt;&lt;R&gt;0&lt;/R&gt;&lt;C&gt;0&lt;/C&gt;&lt;/FQL&gt;&lt;FQL&gt;&lt;Q&gt;SE0000107419^FF_INC_TAX_RECEIV_CF(ANN_R,43466,43830,,,,,"D=1")&lt;/Q&gt;&lt;R&gt;0&lt;/R&gt;&lt;C&gt;0&lt;/C&gt;&lt;/FQL&gt;&lt;FQL&gt;&lt;Q&gt;CH0432492467^FF_TAX_REFUND(ANN_R,43466,43830,,,,,"D=1")&lt;/Q&gt;&lt;R&gt;0&lt;/R&gt;&lt;C&gt;0&lt;/C&gt;&lt;/FQL&gt;&lt;FQL&gt;&lt;Q&gt;ES0148396007^FF_INC_TAX_RECEIV_CF(ANN_R,43466,43830,,,,,"D=1")&lt;/Q&gt;&lt;R&gt;0&lt;/R&gt;&lt;C&gt;0&lt;/C&gt;&lt;/FQL&gt;&lt;FQL&gt;&lt;Q&gt;SE0000107419^FF_TAX_REFUND(ANN_R,43466,43830,,,,,"D=1")&lt;/Q&gt;&lt;R&gt;0&lt;/R&gt;&lt;C&gt;0&lt;/C&gt;&lt;/FQL&gt;&lt;FQL&gt;&lt;Q&gt;NL00150001Q9^FF_INC_TAX_RECEIV_CF(ANN_R,43466,43830,,,,,"D=1")&lt;/Q&gt;&lt;R&gt;0&lt;/R&gt;&lt;C&gt;0&lt;/C&gt;&lt;/FQL&gt;&lt;FQL&gt;&lt;Q&gt;ES0148396007^FF_TAX_REFUND(ANN_R,43466,43830,,,,,"D=1")&lt;/Q&gt;&lt;R&gt;0&lt;/R&gt;&lt;C&gt;0&lt;/C&gt;&lt;/FQL&gt;&lt;FQL&gt;&lt;Q&gt;FR0000120693^FF_INC_TAX_RECEIV_CF(ANN_R,43466,43830,,,,,"D=1")&lt;/Q&gt;&lt;R&gt;0&lt;/R&gt;&lt;C&gt;0&lt;/C&gt;&lt;/FQL&gt;&lt;FQL&gt;&lt;Q&gt;NL00150001Q9^FF_TAX_REFUND(ANN_R,43466,43830,,,,,"D=1")&lt;/Q&gt;&lt;R&gt;0&lt;/R&gt;&lt;C&gt;0&lt;/C&gt;&lt;/FQL&gt;&lt;FQL&gt;&lt;Q&gt;FR0000052292^FF_INC_TAX_RECEIV_CF(ANN_R,43466,43830,,,,,"D=1")&lt;/Q&gt;&lt;R&gt;0&lt;/R&gt;&lt;C&gt;0&lt;/C&gt;&lt;/FQL&gt;&lt;FQL&gt;&lt;Q&gt;FR0000120693^FF_TAX_REFUND(ANN_R,43466,43830,,,,,"D=1")&lt;/Q&gt;&lt;R&gt;0&lt;/R&gt;&lt;C&gt;0&lt;/C&gt;&lt;/FQL&gt;&lt;FQL&gt;&lt;Q&gt;SE0011166610^FF_INC_TAX_RECEIV_CF(ANN_R,43466,43830,,,,,"D=1")&lt;/Q&gt;&lt;R&gt;0&lt;/R&gt;&lt;C&gt;0&lt;/C&gt;&lt;/FQL&gt;&lt;FQL&gt;&lt;Q&gt;FR0000052292^FF_TAX_REFUND(ANN_R,43466,43830,,,,,"D=1")&lt;/Q&gt;&lt;R&gt;0&lt;/R&gt;&lt;C&gt;0&lt;/C&gt;&lt;/FQL&gt;&lt;FQL&gt;&lt;Q&gt;SE0000115446^FF_INC_TAX_RECEIV_CF(ANN_R,43466,43830,,,,,"D=1")&lt;/Q&gt;&lt;R&gt;0&lt;/R&gt;&lt;C&gt;0&lt;/C&gt;&lt;/FQL&gt;&lt;FQL&gt;&lt;Q&gt;SE0011166610^FF_TAX_REFUND(ANN_R,43466,43830,,,,,"D=1")&lt;/Q&gt;&lt;R&gt;0&lt;/R&gt;&lt;C&gt;0&lt;/C&gt;&lt;/FQL&gt;&lt;FQL&gt;&lt;Q&gt;SE0000108656^FF_INC_TAX_RECEIV_CF(ANN_R,43466,43830,,,,,"D=1")&lt;/Q&gt;&lt;R&gt;0&lt;/R&gt;&lt;C&gt;0&lt;/C&gt;&lt;/FQL&gt;&lt;FQL&gt;&lt;Q&gt;SE0000115446^FF_TAX_REFUND(ANN_R,43466,43830,,,,,"D=1")&lt;/Q&gt;&lt;R&gt;0&lt;/R&gt;&lt;C&gt;0&lt;/C&gt;&lt;/FQL&gt;&lt;FQL&gt;&lt;Q&gt;DK0010268606^FF_INC_TAX_RECEIV_CF(ANN_R,43466,43830,,,,,"D=1")&lt;/Q&gt;&lt;R&gt;0&lt;/R&gt;&lt;C&gt;0&lt;/C&gt;&lt;/FQL&gt;&lt;FQL&gt;&lt;Q&gt;SE0000108656^FF_TAX_REFUND(ANN_R,43466,43830,,,,,"D=1")&lt;/Q&gt;&lt;R&gt;0&lt;/R&gt;&lt;C&gt;0&lt;/C&gt;&lt;/FQL&gt;&lt;FQL&gt;&lt;Q&gt;FR0000120644^FF_INC_TAX_RECEIV_CF(ANN_R,43466,43830,,,,,"D=1")&lt;/Q&gt;&lt;R&gt;0&lt;/R&gt;&lt;C&gt;0&lt;/C&gt;&lt;/FQL&gt;&lt;FQL&gt;&lt;Q&gt;DK0010268606^FF_TAX_REFUND(ANN_R,43466,43830,,,,,"D=1")&lt;/Q&gt;&lt;R&gt;0&lt;/R&gt;&lt;C&gt;0&lt;/C&gt;&lt;/FQL&gt;&lt;FQL&gt;&lt;Q&gt;IT0000072618^FF_INC_TAX_RECEIV_CF(ANN_R,43466,43830,,,,,"D=1")&lt;/Q&gt;&lt;R&gt;0&lt;/R&gt;&lt;C&gt;0&lt;/C&gt;&lt;/FQL&gt;&lt;FQL&gt;&lt;Q&gt;FR0000120644^FF_TAX_REFUND(ANN_R,43466,43830,,,,,"D=1")&lt;/Q&gt;&lt;R&gt;0&lt;/R&gt;&lt;C&gt;0&lt;/C&gt;&lt;/FQL&gt;&lt;FQL&gt;&lt;Q&gt;NL0013654783^FF_INC_TAX_RECEIV_CF(ANN_R,43466,43830,,,,,"D=1")&lt;/Q&gt;&lt;R&gt;0&lt;/R&gt;&lt;C&gt;0&lt;/C&gt;&lt;/FQL&gt;&lt;FQL&gt;&lt;Q&gt;IT0000072618^FF_TAX_REFUND(ANN_R,43466,43830,,,,,"D=1")&lt;/Q&gt;&lt;R&gt;0&lt;/R&gt;&lt;C&gt;0&lt;/C&gt;&lt;/FQL&gt;&lt;FQL&gt;&lt;Q&gt;CH0210483332^FF_INC_TAX_RECEIV_CF(ANN_R,43466,43830,,,,,"D=1")&lt;/Q&gt;&lt;R&gt;0&lt;/R&gt;&lt;C&gt;0&lt;/C&gt;&lt;/FQL&gt;&lt;FQL&gt;&lt;Q&gt;NL0013654783^FF_TAX_REFUND(ANN_R,43466,43830,,,,,"D=1")&lt;/Q&gt;&lt;R&gt;0&lt;/R&gt;&lt;C&gt;0&lt;/C&gt;&lt;/FQL&gt;&lt;FQL&gt;&lt;Q&gt;FR0000121485^FF_INC_TAX_RECEIV_CF(ANN_R,43466,43830,,,,,"D=1")&lt;/Q&gt;&lt;R&gt;0&lt;/R&gt;&lt;C&gt;0&lt;/C&gt;&lt;/FQL&gt;&lt;FQL&gt;&lt;Q&gt;CH0210483332^FF_TAX_REFUND(ANN_R,43466,43830,,,,,"D=1")&lt;/Q&gt;&lt;R&gt;0&lt;/R&gt;&lt;C&gt;0&lt;/C&gt;&lt;/FQL&gt;&lt;FQL&gt;&lt;Q&gt;DE0007664039^FF_INC_TAX_RECEIV_CF(ANN_R,43466,43830,,,,,"D=1")&lt;/Q&gt;&lt;R&gt;0&lt;/R&gt;&lt;C&gt;0&lt;/C&gt;&lt;/FQL&gt;&lt;FQL&gt;&lt;Q&gt;FR0000121485^FF_TAX_REFUND(ANN_R,43466,43830,,,,,"D=1")&lt;/Q&gt;&lt;R&gt;0&lt;/R&gt;&lt;C&gt;0&lt;/C&gt;&lt;/FQL&gt;&lt;FQL&gt;&lt;Q&gt;FR0000073272^FF_INC_TAX_RECEIV_CF(ANN_R,43466,43830,,,,,"D=1")&lt;/Q&gt;&lt;R&gt;0&lt;/R&gt;&lt;C&gt;0&lt;/C&gt;&lt;/FQL&gt;&lt;FQL&gt;&lt;Q&gt;DE0007664039^FF_TAX_REFUND(ANN_R,43466,43830,,,,,"D=1")&lt;/Q&gt;&lt;R&gt;0&lt;/R&gt;&lt;C&gt;0&lt;/C&gt;&lt;/FQL&gt;&lt;FQL&gt;&lt;Q&gt;NL0000009538^FF_INC_TAX_RECEIV_CF(ANN_R,43466,43830,,,,,"D=1")&lt;/Q&gt;&lt;R&gt;0&lt;/R&gt;&lt;C&gt;0&lt;/C&gt;&lt;/FQL&gt;&lt;FQL&gt;&lt;Q&gt;FR0000073272^FF_TAX_REFUND(ANN_R,43466,43830,,,,,"D=1")&lt;/Q&gt;&lt;R&gt;0&lt;/R&gt;&lt;C&gt;0&lt;/C&gt;&lt;/FQL&gt;&lt;FQL&gt;&lt;Q&gt;BE0974293251^FF_INC_TAX_RECEIV_CF(ANN_R,43466,43830,,,,,"D=1")&lt;/Q&gt;&lt;R&gt;0&lt;/R&gt;&lt;C&gt;0&lt;/C&gt;&lt;/FQL&gt;&lt;FQL&gt;&lt;Q&gt;NL0000009538^FF_TAX_REFUND(ANN_R,43466,43830,,,,,"D=1")&lt;/Q&gt;&lt;R&gt;0&lt;/R&gt;&lt;C&gt;0&lt;/C&gt;&lt;/FQL&gt;&lt;FQL&gt;&lt;Q&gt;DE0005552004^FF_INC_TAX_RECEIV_CF(ANN_R,43466,43830,,,,,"D=1")&lt;/Q&gt;&lt;R&gt;0&lt;/R&gt;&lt;C&gt;0&lt;/C&gt;&lt;/FQL&gt;&lt;FQL&gt;&lt;Q&gt;BE0974293251^FF_TAX_REFUND(ANN_R,43466,43830,,,,,"D=1")&lt;/Q&gt;&lt;R&gt;0&lt;/R&gt;&lt;C&gt;0&lt;/C&gt;&lt;/FQL&gt;&lt;FQL&gt;&lt;Q&gt;DE0006231004^FF_INC_TAX_RECEIV_CF(ANN_R,43466,43830,,,,,"D=1")&lt;/Q&gt;&lt;R&gt;0&lt;/R&gt;&lt;C&gt;0&lt;/C&gt;&lt;/FQL&gt;&lt;FQL&gt;&lt;Q&gt;DE0005552004^FF_TAX_REFUND(ANN_R,43466,43830,,,,,"D=1")&lt;/Q&gt;&lt;R&gt;0&lt;/R&gt;&lt;C&gt;0&lt;/C&gt;&lt;/FQL&gt;&lt;FQL&gt;&lt;Q&gt;DE000A1EWWW0^FF_INC_TAX_RECEIV_CF(ANN_R,43466,43830,,,,,"D=1")&lt;/Q&gt;&lt;R&gt;0&lt;/R&gt;&lt;C&gt;0&lt;/C&gt;&lt;/FQL&gt;&lt;FQL&gt;&lt;Q&gt;DE0006231004^FF_TAX_REFUND(ANN_R,43466,43830,,,,,"D=1")&lt;/Q&gt;&lt;R&gt;0&lt;/R&gt;&lt;C&gt;0&lt;/C&gt;&lt;/FQL&gt;&lt;FQL&gt;&lt;Q&gt;FR0000125486^FF_INC_TAX_RECEIV_CF(ANN_R,43466,43830,,,,,"D=1")&lt;/Q&gt;&lt;R&gt;0&lt;/R&gt;&lt;C&gt;0&lt;/C&gt;&lt;/FQL&gt;&lt;FQL&gt;&lt;Q&gt;DE000A1EWWW0^FF_TAX_REFUND(ANN_R,43466,43830,,,,,"D=1")&lt;/Q&gt;&lt;R&gt;0&lt;/R&gt;&lt;C&gt;0&lt;/C&gt;&lt;/FQL&gt;&lt;FQL&gt;&lt;Q&gt;DE000BAY0017^FF_INC_TAX_RECEIV_CF(ANN_R,43466,43830,,,,,"D=1")&lt;/Q&gt;&lt;R&gt;0&lt;/R&gt;&lt;C&gt;0&lt;/C&gt;&lt;/FQL&gt;&lt;FQL&gt;&lt;Q&gt;FR0000125486^FF_TAX_REFUND(ANN_R,43466,43830,,,,,"D=1")&lt;/Q&gt;&lt;R&gt;0&lt;/R&gt;&lt;C&gt;0&lt;/C&gt;&lt;/FQL&gt;&lt;FQL&gt;&lt;Q&gt;NL0012969182^FF_INC_TAX_RECEIV_CF(ANN_R,43466,43830,,,,,"D=1")&lt;/Q&gt;&lt;R&gt;0&lt;/R&gt;&lt;C&gt;0&lt;/C&gt;&lt;/FQL&gt;&lt;FQL&gt;&lt;Q&gt;DE000BAY0017^FF_TAX_REFUND(ANN_R,43466,43830,,,,,"D=1")&lt;/Q&gt;&lt;R&gt;0&lt;/R&gt;&lt;C&gt;0&lt;/C&gt;&lt;/FQL&gt;&lt;FQL&gt;&lt;Q&gt;DE0005557508^FF_INC_TAX_RECEIV_CF(ANN_R,43466,43830,,,,,"D=1")&lt;/Q&gt;&lt;R&gt;0&lt;/R&gt;&lt;C&gt;0&lt;/C&gt;&lt;/FQL&gt;&lt;FQL&gt;&lt;Q&gt;NL0012969182^FF_TAX_REFUND(ANN_R,43466,43830,,,,,"D=1")&lt;/Q&gt;&lt;R&gt;0&lt;/R&gt;&lt;C&gt;0&lt;/C&gt;&lt;/FQL&gt;&lt;FQL&gt;&lt;Q&gt;NL0000235190^FF_INC_TAX_RECEIV_CF(ANN_R,43466,43830,,,,,"D=1")&lt;/Q&gt;&lt;R&gt;0&lt;/R&gt;&lt;C&gt;0&lt;/C&gt;&lt;/FQL&gt;&lt;FQL&gt;&lt;Q&gt;DE0005557508^FF_TAX_REFUND(ANN_R,43466,43830,,,,,"D=1")&lt;/Q&gt;&lt;R&gt;0&lt;/R&gt;&lt;C&gt;0&lt;/C&gt;&lt;/FQL&gt;&lt;FQL&gt;&lt;Q&gt;DE0007100000^FF_INC_TAX_RECEIV_CF(ANN_R,43466,43830,,,,,"D=1")&lt;/Q&gt;&lt;R&gt;0&lt;/R&gt;&lt;C&gt;0&lt;/C&gt;&lt;/FQL&gt;&lt;FQL&gt;&lt;Q&gt;NL0000235190^FF_TAX_REFUND(ANN_R,43466,43830,,,,,"D=1")&lt;/Q&gt;&lt;R&gt;0&lt;/R&gt;&lt;C&gt;0&lt;/C&gt;&lt;/FQL&gt;&lt;FQL&gt;&lt;Q&gt;FR0000120073^FF_INC_TAX_RECEIV_CF(ANN_R,43466,43830,,,,,"D=1")&lt;/Q&gt;&lt;R&gt;0&lt;/R&gt;&lt;C&gt;0&lt;/C&gt;&lt;/FQL&gt;&lt;FQL&gt;&lt;Q&gt;DE0007100000^FF_TAX_REFUND(ANN_R,43466,43830,,,,,"D=1")&lt;/Q&gt;&lt;R&gt;0&lt;/R&gt;&lt;C&gt;0&lt;/C&gt;&lt;/FQL&gt;&lt;FQL&gt;&lt;Q&gt;FR0000120321^FF_INC_TAX_RECEIV_CF(ANN_R,43466,43830,,,,,"D=1")&lt;/Q&gt;&lt;R&gt;0&lt;/R&gt;&lt;C&gt;0&lt;/C&gt;&lt;/FQL&gt;&lt;FQL&gt;&lt;Q&gt;FR0000120073^FF_TAX_REFUND(ANN_R,43466,43830,,,,,"D=1")&lt;/Q&gt;&lt;R&gt;0&lt;/R&gt;&lt;C&gt;0&lt;/C&gt;&lt;/FQL&gt;&lt;FQL&gt;&lt;Q&gt;DE0008404005^FF_INC_TAX_RECEIV_CF(ANN_R,43466,43830,,,,,"D=1")&lt;/Q&gt;&lt;R&gt;0&lt;/R&gt;&lt;C&gt;0&lt;/C&gt;&lt;/FQL&gt;&lt;FQL&gt;&lt;Q&gt;FR0000120321^FF_TAX_REFUND(ANN_R,43466,43830,,,,,"D=1")&lt;/Q&gt;&lt;R&gt;0&lt;/R&gt;&lt;C&gt;0&lt;/C&gt;&lt;/FQL&gt;&lt;FQL&gt;&lt;Q&gt;DE0007164600^FF_INC_TAX_RECEIV_CF(ANN_R,43466,43830,,,,,"D=1")&lt;/Q&gt;&lt;R&gt;0&lt;/R&gt;&lt;C&gt;0&lt;/C&gt;&lt;/FQL&gt;&lt;FQL&gt;&lt;Q&gt;DE0008404005^FF_TAX_REFUND(ANN_R,43466,43830,,,,,"D=1")&lt;/Q&gt;&lt;R&gt;0&lt;/R&gt;&lt;C&gt;0&lt;/C&gt;&lt;/FQL&gt;&lt;FQL&gt;&lt;Q&gt;CH0012032048^FF_INC_TAX_RECEIV_CF(ANN_R,43466,43830,,,,,"D=1")&lt;/Q&gt;&lt;R&gt;0&lt;/R&gt;&lt;C&gt;0&lt;/C&gt;&lt;/FQL&gt;&lt;FQL&gt;&lt;Q&gt;DE0007164600^FF_TAX_REFUND(ANN_R,43466,43830,,,,,"D=1")&lt;/Q&gt;&lt;R&gt;0&lt;/R&gt;&lt;C&gt;0&lt;/C&gt;&lt;/FQL&gt;&lt;FQL&gt;&lt;Q&gt;US0995021062^FF_INC_TAX_RECEIV_CF(ANN_R,43466,43830,,,,,"D=1")&lt;/Q&gt;&lt;R&gt;0&lt;/R&gt;&lt;C&gt;0&lt;/C&gt;&lt;/FQL&gt;&lt;FQL&gt;&lt;Q&gt;CH0012032048^FF_TAX_REFUND(ANN_R,43466,43830,,,,,"D=1")&lt;/Q&gt;&lt;R&gt;0&lt;/R&gt;&lt;C&gt;0&lt;/C&gt;&lt;/FQL&gt;&lt;FQL&gt;&lt;Q&gt;US5132721045^FF_INC_TAX_RECEIV_CF(ANN_R,43466,43830,,,,,"D=1")&lt;/Q&gt;&lt;R&gt;0&lt;/R&gt;&lt;C&gt;0&lt;/C&gt;&lt;/FQL&gt;&lt;FQL&gt;&lt;Q&gt;US0995021062^FF_TAX_REFUND(ANN_R,43466,43830,,,,,"D=1")&lt;/Q&gt;&lt;R&gt;0&lt;/R&gt;&lt;C&gt;0&lt;/C&gt;&lt;/FQL&gt;&lt;FQL&gt;&lt;Q&gt;US6700024010^FF_INC_TAX_RECEIV_CF(ANN_R,43466,43830,,,,,"D=1")&lt;/Q&gt;&lt;R&gt;0&lt;/R&gt;&lt;C&gt;0&lt;/C&gt;&lt;/FQL&gt;&lt;FQL&gt;&lt;Q&gt;US5132721045^FF_TAX_REFUND(ANN_R,43466,43830,,,,,"D=1")&lt;/Q&gt;&lt;R&gt;0&lt;/R&gt;&lt;C&gt;0&lt;/C&gt;&lt;/FQL&gt;&lt;FQL&gt;&lt;Q&gt;US4180561072^FF_INC_TAX_RECEIV_CF(ANN_R,43466,43830,,,,,"D=1")&lt;/Q&gt;&lt;R&gt;0&lt;/R&gt;&lt;C&gt;0&lt;/C&gt;&lt;/FQL&gt;&lt;FQL&gt;&lt;Q&gt;US6700024010^FF_TAX_REFUND(ANN_R,43466,43830,,,,,"D=1")&lt;/Q&gt;&lt;R&gt;0&lt;/R&gt;&lt;C&gt;0&lt;/C&gt;&lt;/FQL&gt;&lt;FQL&gt;&lt;Q&gt;JE00BYSS4X48^FF_INC_TAX_RECEIV_CF(ANN_R,43466,43830,,,,,"D=1")&lt;/Q&gt;&lt;R&gt;0&lt;/R&gt;&lt;C&gt;0&lt;/C&gt;&lt;/FQL&gt;&lt;FQL&gt;&lt;Q&gt;US4180561072^FF_TAX_REFUND(ANN_R,43466,43830,,,,,"D=1")&lt;/Q&gt;&lt;R&gt;0&lt;/R&gt;&lt;C&gt;0&lt;/C&gt;&lt;/FQL&gt;&lt;FQL&gt;&lt;Q&gt;US00751Y1064^FF_INC_TAX_RECEIV_CF(ANN_R,43466,43830,,,,,"D=1")&lt;/Q&gt;&lt;R&gt;0&lt;/R&gt;&lt;C&gt;0&lt;/C&gt;&lt;/FQL&gt;&lt;FQL&gt;&lt;Q&gt;JE00BYSS4X48^FF_TAX_REFUND(ANN_R,43466,43830,,,,,"D=1")&lt;/Q&gt;&lt;R&gt;0&lt;/R&gt;&lt;C&gt;0&lt;/C&gt;&lt;/FQL&gt;&lt;FQL&gt;&lt;Q&gt;US5018892084^FF_INC_TAX_RECEIV_CF(ANN_R,43466,43830,,,,,"D=1")&lt;/Q&gt;&lt;R&gt;0&lt;/R&gt;&lt;C&gt;0&lt;/C&gt;&lt;/FQL&gt;&lt;FQL&gt;&lt;Q&gt;US00751Y1064^FF_TAX_REFUND(ANN_R,43466,43830,,,,,"D=1")&lt;/Q&gt;&lt;R&gt;0&lt;/R&gt;&lt;C&gt;0&lt;/C&gt;&lt;/FQL&gt;&lt;FQL&gt;&lt;Q&gt;US12541W2098^FF_INC_TAX_RECEIV_CF(ANN_R,43466,43830,,,,,"D=1")&lt;/Q&gt;&lt;R&gt;0&lt;/R&gt;&lt;C&gt;0&lt;/C&gt;&lt;/FQL&gt;&lt;FQL&gt;&lt;Q&gt;US5018892084^FF_TAX_REFUND(ANN_R,43466,43830,,,,,"D=1")&lt;/Q&gt;&lt;R&gt;0&lt;/R&gt;&lt;C&gt;0&lt;/C&gt;&lt;/FQL&gt;&lt;FQL&gt;&lt;Q&gt;US3802371076^FF_INC_TAX_RECEIV_CF(ANN_R,43466,43830,,,,,"D=1")&lt;/Q&gt;&lt;R&gt;0&lt;/R&gt;&lt;C&gt;0&lt;/C&gt;&lt;/FQL&gt;&lt;FQL&gt;&lt;Q&gt;US12541W2098^FF_TAX_REFUND(ANN_R,43466,43830,,,,,"D=1")&lt;/Q&gt;&lt;R&gt;0&lt;/R&gt;&lt;C&gt;0&lt;/C&gt;&lt;/FQL&gt;&lt;FQL&gt;&lt;Q&gt;US5502411037^FF_INC_TAX_RECEIV_CF(ANN_R,43466,43830,,,,,"D=1")&lt;/Q&gt;&lt;R&gt;0&lt;/R&gt;&lt;C&gt;0&lt;/C&gt;&lt;/FQL&gt;&lt;FQL&gt;&lt;Q&gt;US3802371076^FF_TAX_REFUND(ANN_R,43466,43830,,,,,"D=1")&lt;/Q&gt;&lt;R&gt;0&lt;/R&gt;&lt;C&gt;0&lt;/C&gt;&lt;/FQL&gt;&lt;FQL&gt;&lt;Q&gt;US4404521001^FF_INC_TAX_RECEIV_CF(ANN_R,43466,43830,,,,,"D=1")&lt;/Q&gt;&lt;R&gt;0&lt;/R&gt;&lt;C&gt;0&lt;/C&gt;&lt;/FQL&gt;&lt;FQL&gt;&lt;Q&gt;US5502411037^FF_TAX_REFUND(ANN_R,43466,43830,,,,,"D=1")&lt;/Q&gt;&lt;R&gt;1&lt;/R&gt;&lt;C&gt;1&lt;/C&gt;&lt;D xsi:type="xsd:double"&gt;34&lt;/D&gt;&lt;/FQL&gt;&lt;FQL&gt;&lt;Q&gt;US73278L1052^FF_INC_TAX_RECEIV_CF(ANN_R,43466,43830,,,,,"D=1")&lt;/Q&gt;&lt;R&gt;0&lt;/R&gt;&lt;C&gt;0&lt;/C&gt;&lt;/FQL&gt;&lt;FQL&gt;&lt;Q&gt;US4404521001^FF_TAX_REFUND(ANN_R,43466,43830,,,,,"D=1")&lt;/Q&gt;&lt;R&gt;0&lt;/R&gt;&lt;C&gt;0&lt;/C&gt;&lt;/FQL&gt;&lt;FQL&gt;&lt;Q&gt;US24906P1093^FF_INC_TAX_RECEIV_CF(ANN_R,43466,43830,,,,,"D=1")&lt;/Q&gt;&lt;R&gt;0&lt;/R&gt;&lt;C&gt;0&lt;/C&gt;&lt;/FQL&gt;&lt;FQL&gt;&lt;Q&gt;US73278L1052^FF_TAX_REFUND(ANN_R,43466,43830,,,,,"D=1")&lt;/Q&gt;&lt;R&gt;0&lt;/R&gt;&lt;C&gt;0&lt;/C&gt;&lt;/FQL&gt;&lt;FQL&gt;&lt;Q&gt;US7458671010^FF_INC_TAX_RECEIV_CF(ANN_R,43466,43830,,,,,"D=1")&lt;/Q&gt;&lt;R&gt;0&lt;/R&gt;&lt;C&gt;0&lt;/C&gt;&lt;/FQL&gt;&lt;FQL&gt;&lt;Q&gt;US24906P1093^FF_TAX_REFUND(ANN_R,43466,43830,,,,,"D=1")&lt;/Q&gt;&lt;R&gt;0&lt;/R&gt;&lt;C&gt;0&lt;/C&gt;&lt;/FQL&gt;&lt;FQL&gt;&lt;Q&gt;US8326964058^FF_INC_TAX_RECEIV_CF(ANN_R,43466,43830,,,,,"D=1")&lt;/Q&gt;&lt;R&gt;0&lt;/R&gt;&lt;C&gt;0&lt;/C&gt;&lt;/FQL&gt;&lt;FQL&gt;&lt;Q&gt;US7458671010^FF_TAX_REFUND(ANN_R,43466,43830,,,,,"D=1")&lt;/Q&gt;&lt;R&gt;0&lt;/R&gt;&lt;C&gt;0&lt;/C&gt;&lt;/FQL&gt;&lt;FQL&gt;&lt;Q&gt;US1011211018^FF_INC_TAX_RECEIV_CF(ANN_R,43466,43830,,,,,"D=1")&lt;/Q&gt;&lt;R&gt;0&lt;/R&gt;&lt;C&gt;0&lt;/C&gt;&lt;/FQL&gt;&lt;FQL&gt;&lt;Q&gt;US8326964058^FF_TAX_REFUND(ANN_R,43466,43830,,,,,"D=1")&lt;/Q&gt;&lt;R&gt;0&lt;/R&gt;&lt;C&gt;0&lt;/C&gt;&lt;/FQL&gt;&lt;FQL&gt;&lt;Q&gt;US8793601050^FF_INC_TAX_RECEIV_CF(ANN_R,43466,43830,,,,,"D=1")&lt;/Q&gt;&lt;R&gt;0&lt;/R&gt;&lt;C&gt;0&lt;/C&gt;&lt;/FQL&gt;&lt;FQL&gt;&lt;Q&gt;US1011211018^FF_TAX_REFUND(ANN_R,43466,43830,,,,,"D=1")&lt;/Q&gt;&lt;R&gt;0&lt;/R&gt;&lt;C&gt;0&lt;/C&gt;&lt;/FQL&gt;&lt;FQL&gt;&lt;Q&gt;US18915M1071^FF_INC_TAX_RECEIV_CF(ANN_R,43466,43830,,,,,"D=1")&lt;/Q&gt;&lt;R&gt;0&lt;/R&gt;&lt;C&gt;0&lt;/C&gt;&lt;/FQL&gt;&lt;FQL&gt;&lt;Q&gt;US8793601050^FF_TAX_REFUND(ANN_R,43466,43830,,,,,"D=1")&lt;/Q&gt;&lt;R&gt;0&lt;/R&gt;&lt;C&gt;0&lt;/C&gt;&lt;/FQL&gt;&lt;FQL&gt;&lt;Q&gt;US5745991068^FF_INC_TAX_RECEIV_CF(ANN_R,43466,43830,,,,,"D=1")&lt;/Q&gt;&lt;R&gt;0&lt;/R&gt;&lt;C&gt;0&lt;/C&gt;&lt;/FQL&gt;&lt;FQL&gt;&lt;Q&gt;US18915M1071^FF_TAX_REFUND(ANN_R,43466,43830,,,,,"D=1")&lt;/Q&gt;&lt;R&gt;0&lt;/R&gt;&lt;C&gt;0&lt;/C&gt;&lt;/FQL&gt;&lt;FQL&gt;&lt;Q&gt;US45167R1041^FF_INC_TAX_RECEIV_CF(ANN_R,43466,43830,,,,,"D=1")&lt;/Q&gt;&lt;R&gt;0&lt;/R&gt;&lt;C&gt;0&lt;/C&gt;&lt;/FQL&gt;&lt;FQL&gt;&lt;Q&gt;US5745991068^FF_TAX_REFUND(ANN_R,43466,43830,,,,,"D=1")&lt;/Q&gt;&lt;R&gt;0&lt;/R&gt;&lt;C&gt;0&lt;/C&gt;&lt;/FQL&gt;&lt;FQL&gt;&lt;Q&gt;US4461501045^FF_INC_TAX_RECEIV_CF(ANN_R,43466,43830,,,,,"D=1")&lt;/Q&gt;&lt;R&gt;0&lt;/R&gt;&lt;C&gt;0&lt;/C&gt;&lt;/FQL&gt;&lt;FQL&gt;&lt;Q&gt;US45167R1041^FF_TAX_REFUND(ANN_R,43466,43830,,,,,"D=1")&lt;/Q&gt;&lt;R&gt;0&lt;/R&gt;&lt;C&gt;0&lt;/C&gt;&lt;/FQL&gt;&lt;FQL&gt;&lt;Q&gt;US8666741041^FF_INC_TAX_RECEIV_CF(ANN_R,43466,43830,,,,,"D=1")&lt;/Q&gt;&lt;R&gt;0&lt;/R&gt;&lt;C&gt;0&lt;/C&gt;&lt;/FQL&gt;&lt;FQL&gt;&lt;Q&gt;US4461501045^FF_TAX_REFUND(ANN_R,43466,43830,,,,,"D=1")&lt;/Q&gt;&lt;R&gt;0&lt;/R&gt;&lt;C&gt;0&lt;/C&gt;&lt;/FQL&gt;&lt;FQL&gt;&lt;Q&gt;US64110D1046^FF_INC_TAX_RECEIV_CF(ANN_R,43466,43830,,,,,"D=1")&lt;/Q&gt;&lt;R&gt;0&lt;/R&gt;&lt;C&gt;0&lt;/C&gt;&lt;/FQL&gt;&lt;FQL&gt;&lt;Q&gt;US8666741041^FF_TAX_REFUND(ANN_R,43466,43830,,,,,"D=1")&lt;/Q&gt;&lt;R&gt;0&lt;/R&gt;&lt;C&gt;0&lt;/C&gt;&lt;/FQL&gt;&lt;FQL&gt;&lt;Q&gt;US3724601055^FF_INC_TAX_RECEIV_CF(ANN_R,43466,43830,,,,,"D=1")&lt;/Q&gt;&lt;R&gt;0&lt;/R&gt;&lt;C&gt;0&lt;/C&gt;&lt;/FQL&gt;&lt;FQL&gt;&lt;Q&gt;US64110D1046^FF_TAX_REFUND(ANN_R,43466,43830,,,,,"D=1")&lt;/Q&gt;&lt;R&gt;0&lt;/R&gt;&lt;C&gt;0&lt;/C&gt;&lt;/FQL&gt;&lt;FQL&gt;&lt;Q&gt;US6311031081^FF_INC_TAX_RECEIV_CF(ANN_R,43466,43830,,,,,"D=1")&lt;/Q&gt;&lt;R&gt;0&lt;/R&gt;&lt;C&gt;0&lt;/C&gt;&lt;/FQL&gt;&lt;FQL&gt;&lt;Q&gt;US3724601055^FF_TAX_REFUND(ANN_R,43466,43830,,,,,"D=1")&lt;/Q&gt;&lt;R&gt;0&lt;/R&gt;&lt;C&gt;0&lt;/C&gt;&lt;/FQL&gt;&lt;FQL&gt;&lt;Q&gt;US89400J1079^FF_INC_TAX_RECEIV_CF(ANN_R,43466,43830,,,,,"D=1")&lt;/Q&gt;&lt;R&gt;0&lt;/R&gt;&lt;C&gt;0&lt;/C&gt;&lt;/FQL&gt;&lt;FQL&gt;&lt;Q&gt;US6311031081^FF_TAX_REFUND(ANN_R,43466,43830,,,,,"D=1")&lt;/Q&gt;&lt;R&gt;0&lt;/R&gt;&lt;C&gt;0&lt;/C&gt;&lt;/FQL&gt;&lt;FQL&gt;&lt;Q&gt;US45784P1012^FF_INC_TAX_RECEIV_CF(ANN_R,43466,43830,,,,,"D=1")&lt;/Q&gt;&lt;R&gt;0&lt;/R&gt;&lt;C&gt;0&lt;/C&gt;&lt;/FQL&gt;&lt;FQL&gt;&lt;Q&gt;US89400J1079^FF_TAX_REFUND(ANN_R,43466,43830,,,,,"D=1")&lt;/Q&gt;&lt;R&gt;0&lt;/R&gt;&lt;C&gt;0&lt;/C&gt;&lt;/FQL&gt;&lt;FQL&gt;&lt;Q&gt;US92556V1061^FF_INC_TAX_RECEIV_CF(ANN_R,43466,43830,,,,,"D=1")&lt;/Q&gt;&lt;R&gt;0&lt;/R&gt;&lt;C&gt;0&lt;/C&gt;&lt;/FQL&gt;&lt;FQL&gt;&lt;Q&gt;US45784P1012^FF_TAX_REFUND(ANN_R,43466,43830,,,,,"D=1")&lt;/Q&gt;&lt;R&gt;0&lt;/R&gt;&lt;C&gt;0&lt;/C&gt;&lt;/FQL&gt;&lt;FQL&gt;&lt;Q&gt;US62944T1051^FF_INC_TAX_RECEIV_CF(ANN_R,43466,43830,,,,,"D=1")&lt;/Q&gt;&lt;R&gt;0&lt;/R&gt;&lt;C&gt;0&lt;/C&gt;&lt;/FQL&gt;&lt;FQL&gt;&lt;Q&gt;US92556V1061^FF_TAX_REFUND(ANN_R,43466,43830,,,,,"D=1")&lt;/Q&gt;&lt;R&gt;0&lt;/R&gt;&lt;C&gt;0&lt;/C&gt;&lt;/FQL&gt;&lt;FQL&gt;&lt;Q&gt;US29355A1079^FF_INC_TAX_RECEIV_CF(ANN_R,43466,43830,,,,,"D=1")&lt;/Q&gt;&lt;R&gt;0&lt;/R&gt;&lt;C&gt;0&lt;/C&gt;&lt;/FQL&gt;&lt;FQL&gt;&lt;Q&gt;US62944T1051^FF_TAX_REFUND(ANN_R,43466,43830,,,,,"D=1")&lt;/Q&gt;&lt;R&gt;0&lt;/R&gt;&lt;C&gt;0&lt;/C&gt;&lt;/FQL&gt;&lt;FQL&gt;&lt;Q&gt;US0404131064^FF_INC_TAX_RECEIV_CF(ANN_R,43466,43830,,,,,"D=1")&lt;/Q&gt;&lt;R&gt;0&lt;/R&gt;&lt;C&gt;0&lt;/C&gt;&lt;/FQL&gt;&lt;FQL&gt;&lt;Q&gt;US29355A1079^FF_TAX_REFUND(ANN_R,43466,43830,,,,,"D=1")&lt;/Q&gt;&lt;R&gt;0&lt;/R&gt;&lt;C&gt;0&lt;/C&gt;&lt;/FQL&gt;&lt;FQL&gt;&lt;Q&gt;US72919P2020^FF_INC_TAX_RECEIV_CF(ANN_R,43466,43830,,,,,"D=1")&lt;/Q&gt;&lt;R&gt;0&lt;/R&gt;&lt;C&gt;0&lt;/C&gt;&lt;/FQL&gt;&lt;FQL&gt;&lt;Q&gt;US0404131064^FF_TAX_REFUND(ANN_R,43466,43830,,,,,"D=1")&lt;/Q&gt;&lt;R&gt;0&lt;/R&gt;&lt;C&gt;0&lt;/C&gt;&lt;/FQL&gt;&lt;FQL&gt;&lt;Q&gt;US14149Y1082^FF_INC_TAX_RECEIV_CF(ANN_R,43466,43830,,,,,"D=1")&lt;/Q&gt;&lt;R&gt;0&lt;/R&gt;&lt;C&gt;0&lt;/C&gt;&lt;/FQL&gt;&lt;FQL&gt;&lt;Q&gt;US72919P2020^FF_TAX_REFUND(ANN_R,43466,43830,,,,,"D=1")&lt;/Q&gt;&lt;R&gt;0&lt;/R&gt;&lt;C&gt;0&lt;/C&gt;&lt;/FQL&gt;&lt;FQL&gt;&lt;Q&gt;US4364401012^FF_INC_TAX_RECEIV_CF(ANN_R,43466,43830,,,,,"D=1")&lt;/Q&gt;&lt;R&gt;0&lt;/R&gt;&lt;C&gt;0&lt;/C&gt;&lt;/FQL&gt;&lt;FQL&gt;&lt;Q&gt;US14149Y1082^FF_TAX_REFUND(ANN_R,43466,43830,,,,,"D=1")&lt;/Q&gt;&lt;R&gt;0&lt;/R&gt;&lt;C&gt;0&lt;/C&gt;&lt;/FQL&gt;&lt;FQL&gt;&lt;Q&gt;US42809H1077^FF_INC_TAX_RECEIV_CF(ANN_R,43466,43830,,,,,"D=1")&lt;/Q&gt;&lt;R&gt;0&lt;/R&gt;&lt;C&gt;0&lt;/C&gt;&lt;/FQL&gt;&lt;FQL&gt;&lt;Q&gt;US4364401012^FF_TAX_REFUND(ANN_R,43466,43830,,,,,"D=1")&lt;/Q&gt;&lt;R&gt;0&lt;/R&gt;&lt;C&gt;0&lt;/C&gt;&lt;/FQL&gt;&lt;FQL&gt;&lt;Q&gt;US55261F1049^FF_INC_TAX_RECEIV_CF(ANN_R,43466,43830,,,,,"D=1")&lt;/Q&gt;&lt;R&gt;0&lt;/R&gt;&lt;C&gt;0&lt;/C&gt;&lt;/FQL&gt;&lt;FQL&gt;&lt;Q&gt;US42809H1077^FF_TAX_REFUND(ANN_R,43466,43830,,,,,"D=1")&lt;/Q&gt;&lt;R&gt;0&lt;/R&gt;&lt;C&gt;0&lt;/C&gt;&lt;/FQL&gt;&lt;FQL&gt;&lt;Q&gt;US4932671088^FF_INC_TAX_RECEIV_CF(ANN_R,43466,43830,,,,,"D=1")&lt;/Q&gt;&lt;R&gt;0&lt;/R&gt;&lt;C&gt;0&lt;/C&gt;&lt;/FQL&gt;&lt;FQL&gt;&lt;Q&gt;US55261F1049^FF_TAX_REFUND(ANN_R,43466,43830,,,,,"D=1")&lt;/Q&gt;&lt;R&gt;0&lt;/R&gt;&lt;C&gt;0&lt;/C&gt;&lt;/FQL&gt;&lt;FQL&gt;&lt;Q&gt;US92276F1003^FF_INC_TAX_RECEIV_CF(ANN_R,43466,43830,,,,,"D=1")&lt;/Q&gt;&lt;R&gt;0&lt;/R&gt;&lt;C&gt;0&lt;/C&gt;&lt;/FQL&gt;&lt;FQL&gt;&lt;Q&gt;US4932671088^FF_TAX_REFUND(ANN_R,43466,43830,,,,,"D=1")&lt;/Q&gt;&lt;R&gt;0&lt;/R&gt;&lt;C&gt;0&lt;/C&gt;&lt;/FQL&gt;&lt;FQL&gt;&lt;Q&gt;IE00BQPVQZ61^FF_INC_TAX_RECEIV_CF(ANN_R,43466,43830,,,,,"D=1")&lt;/Q&gt;&lt;R&gt;0&lt;/R&gt;&lt;C&gt;0&lt;/C&gt;&lt;/FQL&gt;&lt;FQL&gt;&lt;Q&gt;US92276F1003^FF_TAX_REFUND(ANN_R,43466,43830,,,,,"D=1")&lt;/Q&gt;&lt;R&gt;0&lt;/R&gt;&lt;C&gt;0&lt;/C&gt;&lt;/FQL&gt;&lt;FQL&gt;&lt;Q&gt;US8740541094^FF_INC_TAX_RECEIV_CF(ANN_R,43466,43830,,,,,"D=1")&lt;/Q&gt;&lt;R&gt;0&lt;/R&gt;&lt;C&gt;0&lt;/C&gt;&lt;/FQL&gt;&lt;FQL&gt;&lt;Q&gt;IE00BQPVQZ61^FF_TAX_REFUND(ANN_R,43466,43830,,,,,"D=1")&lt;/Q&gt;&lt;R&gt;0&lt;/R&gt;&lt;C&gt;0&lt;/C&gt;&lt;/FQL&gt;&lt;FQL&gt;&lt;Q&gt;US74736K1016^FF_INC_TAX_RECEIV_CF(ANN_R,43466,43830,,,,,"D=1")&lt;/Q&gt;&lt;R&gt;0&lt;/R&gt;&lt;C&gt;0&lt;/C&gt;&lt;/FQL&gt;&lt;FQL&gt;&lt;Q&gt;US8740541094^FF_TAX_REFUND(ANN_R,43466,43830,,,,,"D=1")&lt;/Q&gt;&lt;R&gt;0&lt;/R&gt;&lt;C&gt;0&lt;/C&gt;&lt;/FQL&gt;&lt;FQL&gt;&lt;Q&gt;US5732841060^FF_INC_TAX_RECEIV_CF(ANN_R,43466,43830,,,,,"D=1")&lt;/Q&gt;&lt;R&gt;0&lt;/R&gt;&lt;C&gt;0&lt;/C&gt;&lt;/FQL&gt;&lt;FQL&gt;&lt;Q&gt;US74736K1016^FF_TAX_REFUND(ANN_R,43466,43830,,,,,"D=1")&lt;/Q&gt;&lt;R&gt;0&lt;/R&gt;&lt;C&gt;0&lt;/C&gt;&lt;/FQL&gt;&lt;FQL&gt;&lt;Q&gt;US1156372096^FF_INC_TAX_RECEIV_CF(ANN_R,43466,43830,,,,,"D=1")&lt;/Q&gt;&lt;R&gt;0&lt;/R&gt;&lt;C&gt;0&lt;/C&gt;&lt;/FQL&gt;&lt;FQL&gt;&lt;Q&gt;US5732841060^FF_TAX_REFUND(ANN_R,43466,43830,,,,,"D=1")&lt;/Q&gt;&lt;R&gt;0&lt;/R&gt;&lt;C&gt;0&lt;/C&gt;&lt;/FQL&gt;&lt;FQL&gt;&lt;Q&gt;US87165B1035^FF_INC_TAX_RECEIV_CF(ANN_R,43466,43830,,,,,"D=1")&lt;/Q&gt;&lt;R&gt;0&lt;/R&gt;&lt;C&gt;0&lt;/C&gt;&lt;/FQL&gt;&lt;FQL&gt;&lt;Q&gt;US1156372096^FF_TAX_REFUND(ANN_R,43466,43830,,,,,"D=1")&lt;/Q&gt;&lt;R&gt;0&lt;/R&gt;&lt;C&gt;0&lt;/C&gt;&lt;/FQL&gt;&lt;FQL&gt;&lt;Q&gt;US30063P1057^FF_INC_TAX_RECEIV_CF(ANN_R,43466,43830,,,,,"D=1")&lt;/Q&gt;&lt;R&gt;0&lt;/R&gt;&lt;C&gt;0&lt;/C&gt;&lt;/FQL&gt;&lt;FQL&gt;&lt;Q&gt;US87165B1035^FF_TAX_REFUND(ANN_R,43466,43830,,,,,"D=1")&lt;/Q&gt;&lt;R&gt;0&lt;/R&gt;&lt;C&gt;0&lt;/C&gt;&lt;/FQL&gt;&lt;FQL&gt;&lt;Q&gt;US9291601097^FF_INC_TAX_RECEIV_CF(ANN_R,43466,43830,,,,,"D=1")&lt;/Q&gt;&lt;R&gt;0&lt;/R&gt;&lt;C&gt;0&lt;/C&gt;&lt;/FQL&gt;&lt;FQL&gt;&lt;Q&gt;US30063P1057^FF_TAX_REFUND(ANN_R,43466,43830,,,,,"D=1")&lt;/Q&gt;&lt;R&gt;0&lt;/R&gt;&lt;C&gt;0&lt;/C&gt;&lt;/FQL&gt;&lt;FQL&gt;&lt;Q&gt;US5303073051^FF_INC_TAX_RECEIV_CF(ANN_R,43466,43830,,,,,"D=1")&lt;/Q&gt;&lt;R&gt;0&lt;/R&gt;&lt;C&gt;0&lt;/C&gt;&lt;/FQL&gt;&lt;FQL&gt;&lt;Q&gt;US9291601097^FF_TAX_REFUND(ANN_R,43466,43830,,,,,"D=1")&lt;/Q&gt;&lt;R&gt;0&lt;/R&gt;&lt;C&gt;0&lt;/C&gt;&lt;/FQL&gt;&lt;FQL&gt;&lt;Q&gt;US0152711091^FF_INC_TAX_RECEIV_CF(ANN_R,43466,43830,,,,,"D=1")&lt;/Q&gt;&lt;R&gt;0&lt;/R&gt;&lt;C&gt;0&lt;/C&gt;&lt;/FQL&gt;&lt;FQL&gt;&lt;Q&gt;US5303073051^FF_TAX_REFUND(ANN_R,43466,43830,,,,,"D=1")&lt;/Q&gt;&lt;R&gt;1&lt;/R&gt;&lt;C&gt;1&lt;/C&gt;&lt;D xsi:type="xsd:double"&gt;0.005&lt;/D&gt;&lt;/FQL&gt;&lt;FQL&gt;&lt;Q&gt;US4165151048^FF_INC_TAX_RECEIV_CF(ANN_R,43466,43830,,,,,"D=1")&lt;/Q&gt;&lt;R&gt;0&lt;/R&gt;&lt;C&gt;0&lt;/C&gt;&lt;/FQL&gt;&lt;FQL&gt;&lt;Q&gt;US0152711091^FF_TAX_REFUND(ANN_R,43466,43830,,,,,"D=1")&lt;/Q&gt;&lt;R&gt;0&lt;/R&gt;&lt;C&gt;0&lt;/C&gt;&lt;/FQL&gt;&lt;FQL&gt;&lt;Q&gt;US3635761097^FF_INC_TAX_RECEIV_CF(ANN_R,43466,43830,,,,,"D=1")&lt;/Q&gt;&lt;R&gt;0&lt;/R&gt;&lt;C&gt;0&lt;/C&gt;&lt;/FQL&gt;&lt;FQL&gt;&lt;Q&gt;US4165151048^FF_TAX_REFUND(ANN_R,43466,43830,,,,,"D=1")&lt;/Q&gt;&lt;R&gt;1&lt;/R&gt;&lt;C&gt;1&lt;/C&gt;&lt;D xsi:type="xsd:double"&gt;396&lt;/D&gt;&lt;/FQL&gt;&lt;FQL&gt;&lt;Q&gt;US6703461052^FF_INC_TAX_RECEIV_CF(ANN_R,43466,43830,,,,,"D=1")&lt;/Q&gt;&lt;R&gt;0&lt;/R&gt;&lt;C&gt;0&lt;/C&gt;&lt;/FQL&gt;&lt;FQL&gt;&lt;Q&gt;US3635761097^FF_TAX_REFUND(ANN_R,43466,43830,,,,,"D=1")&lt;/Q&gt;&lt;R&gt;0&lt;/R&gt;&lt;C&gt;0&lt;/C&gt;&lt;/FQL&gt;&lt;FQL&gt;&lt;Q&gt;US57772K1016^FF_INC_TAX_RECEIV_CF(ANN_R,43466,43830,,,,,"D=1")&lt;/Q&gt;&lt;R&gt;0&lt;/R&gt;&lt;C&gt;0&lt;/C&gt;&lt;/FQL&gt;&lt;FQL&gt;&lt;Q&gt;US6703461052^FF_TAX_REFUND(ANN_R,43466,43830,,,,,"D=1")&lt;/Q&gt;&lt;R&gt;0&lt;/R&gt;&lt;C&gt;0&lt;/C&gt;&lt;/FQL&gt;&lt;FQL&gt;&lt;Q&gt;US34959E1091^FF_INC_TAX_RECEIV_CF(ANN_R,43466,43830,,,,,"D=1")&lt;/Q&gt;&lt;R&gt;0&lt;/R&gt;&lt;C&gt;0&lt;/C&gt;&lt;/FQL&gt;&lt;FQL&gt;&lt;Q&gt;US57772K1016^FF_TAX_REFUND(ANN_R,43466,43830,,,,,"D=1")&lt;/Q&gt;&lt;R&gt;0&lt;/R&gt;&lt;C&gt;0&lt;/C&gt;&lt;/FQL&gt;&lt;FQL&gt;&lt;Q&gt;US9892071054^FF_INC_TAX_RECEIV_CF(ANN_R,43466,43830,,,,,"D=1")&lt;/Q&gt;&lt;R&gt;0&lt;/R&gt;&lt;C&gt;0&lt;/C&gt;&lt;/FQL&gt;&lt;FQL&gt;&lt;Q&gt;US34959E1091^FF_TAX_REFUND(ANN_R,43466,43830,,,,,"D=1")&lt;/Q&gt;&lt;R&gt;0&lt;/R&gt;&lt;C&gt;0&lt;/C&gt;&lt;/FQL&gt;&lt;FQL&gt;&lt;Q&gt;US6792951054^FF_INC_TAX_RECEIV_CF(ANN_R,43466,43830,,,,,"D=1")&lt;/Q&gt;&lt;R&gt;0&lt;/R&gt;&lt;C&gt;0&lt;/C&gt;&lt;/FQL&gt;&lt;FQL&gt;&lt;Q&gt;US9892071054^FF_TAX_REFUND(ANN_R,43466,43830,,,,,"D=1")&lt;/Q&gt;&lt;R&gt;0&lt;/R&gt;&lt;C&gt;0&lt;/C&gt;&lt;/FQL&gt;&lt;FQL&gt;&lt;Q&gt;NL0009434992^FF_INC_TAX_RECEIV_CF(ANN_R,43466,43830,,,,,"D=1")&lt;/Q&gt;&lt;R&gt;0&lt;/R&gt;&lt;C&gt;0&lt;/C&gt;&lt;/FQL&gt;&lt;FQL&gt;&lt;Q&gt;US6792951054^FF_TAX_REFUND(ANN_R,43466,43830,,,,,"D=1")&lt;/Q&gt;&lt;R&gt;0&lt;/R&gt;&lt;C&gt;0&lt;/C&gt;&lt;/FQL&gt;&lt;FQL&gt;&lt;Q&gt;US88339J1051^FF_INC_TAX_RECEIV_CF(ANN_R,43466,43830,,,,,"D=1")&lt;/Q&gt;&lt;R&gt;0&lt;/R&gt;&lt;C&gt;0&lt;/C&gt;&lt;/FQL&gt;&lt;FQL&gt;&lt;Q&gt;NL0009434992^FF_TAX_REFUND(ANN_R,43466,43830,,,,,"D=1")&lt;/Q&gt;&lt;R&gt;0&lt;/R&gt;&lt;C&gt;0&lt;/C&gt;&lt;/FQL&gt;&lt;FQL&gt;&lt;Q&gt;US5010441013^FF_INC_TAX_RECEIV_CF(ANN_R,43466,43830,,,,,"D=1")&lt;/Q&gt;&lt;R&gt;0&lt;/R&gt;&lt;C&gt;0&lt;/C&gt;&lt;/FQL&gt;&lt;FQL&gt;&lt;Q&gt;US88339J1051^FF_TAX_REFUND(ANN_R,43466,43830,,,,,"D=1")&lt;/Q&gt;&lt;R&gt;0&lt;/R&gt;&lt;C&gt;0&lt;/C&gt;&lt;/FQL&gt;&lt;FQL&gt;&lt;Q&gt;US5926881054^FF_INC_TAX_RECEIV_CF(ANN_R,43466,43830,,,,,"D=1")&lt;/Q&gt;&lt;R&gt;0&lt;/R&gt;&lt;C&gt;0&lt;/C&gt;&lt;/FQL&gt;&lt;FQL&gt;&lt;Q&gt;US5010441013^FF_TAX_REFUND(ANN_R,43466,43830,,,,,"D=1")&lt;/Q&gt;&lt;R&gt;0&lt;/R&gt;&lt;C&gt;0&lt;/C&gt;&lt;/FQL&gt;&lt;FQL&gt;&lt;Q&gt;US0584981064^FF_INC_TAX_RECEIV_CF(ANN_R,43466,43830,,,,,"D=1")&lt;/Q&gt;&lt;R&gt;0&lt;/R&gt;&lt;C&gt;0&lt;/C&gt;&lt;/FQL&gt;&lt;FQL&gt;&lt;Q&gt;US5926881054^FF_TAX_REFUND(ANN_R,43466,43830,,,,,"D=1")&lt;/Q&gt;&lt;R&gt;0&lt;/R&gt;&lt;C&gt;0&lt;/C&gt;&lt;/FQL&gt;&lt;FQL&gt;&lt;Q&gt;US5260571048^FF_INC_TAX_RECEIV_CF(ANN_R,43466,43830,,,,,"D=1")&lt;/Q&gt;&lt;R&gt;0&lt;/R&gt;&lt;C&gt;0&lt;/C&gt;&lt;/FQL&gt;&lt;FQL&gt;&lt;Q&gt;US0584981064^FF_TAX_REFUND(ANN_R,43466,43830,,,,,"D=1")&lt;/Q&gt;&lt;R&gt;0&lt;/R&gt;&lt;C&gt;0&lt;/C&gt;&lt;/FQL&gt;&lt;FQL&gt;&lt;Q&gt;US49271V1008^FF_INC_TAX_RECEIV_CF(ANN_R,43466,43830,,,,,"D=1")&lt;/Q&gt;&lt;R&gt;0&lt;/R&gt;&lt;C&gt;0&lt;/C&gt;&lt;/FQL&gt;&lt;FQL&gt;&lt;Q&gt;US5260571048^FF_TAX_REFUND(ANN_R,43466,43830,,,,,"D=1")&lt;/Q&gt;&lt;R&gt;0&lt;/R&gt;&lt;C&gt;0&lt;/C&gt;&lt;/FQL&gt;&lt;FQL&gt;&lt;Q&gt;US0311001004^FF_INC_TAX_RECEIV_CF(ANN_R,43466,43830,,,,,"D=1")&lt;/Q&gt;&lt;R&gt;0&lt;/R&gt;&lt;C&gt;0&lt;/C&gt;&lt;/FQL&gt;&lt;FQL&gt;&lt;Q&gt;US49271V1008^FF_TAX_REFUND(ANN_R,43466,43830,,,,,"D=1")&lt;/Q&gt;&lt;R&gt;0&lt;/R&gt;&lt;C&gt;0&lt;/C&gt;&lt;/FQL&gt;&lt;FQL&gt;&lt;Q&gt;US23331A1097^FF_INC_TAX_RECEIV_CF(ANN_R,43466,43830,,,,,"D=1")&lt;/Q&gt;&lt;R&gt;0&lt;/R&gt;&lt;C&gt;0&lt;/C&gt;&lt;/FQL&gt;&lt;FQL&gt;&lt;Q&gt;US0311001004^FF_TAX_REFUND(ANN_R,43466,43830,,,,,"D=1")&lt;/Q&gt;&lt;R&gt;0&lt;/R&gt;&lt;C&gt;0&lt;/C&gt;&lt;/FQL&gt;&lt;FQL&gt;&lt;Q&gt;US2473617023^FF_INC_TAX_RECEIV_CF(ANN_R,43466,43830,,,,,"D=1")&lt;/Q&gt;&lt;R&gt;0&lt;/R&gt;&lt;C&gt;0&lt;/C&gt;&lt;/FQL&gt;&lt;FQL&gt;&lt;Q&gt;US23331A1097^FF_TAX_REFUND(ANN_R,43466,43830,,,,,"D=1")&lt;/Q&gt;&lt;R&gt;0&lt;/R&gt;&lt;C&gt;0&lt;/C&gt;&lt;/FQL&gt;&lt;FQL&gt;&lt;Q&gt;US58155Q1031^FF_INC_TAX_RECEIV_CF(ANN_R,43466,43830,,,,,"D=1")&lt;/Q&gt;&lt;R&gt;0&lt;/R&gt;&lt;C&gt;0&lt;/C&gt;&lt;/FQL&gt;&lt;FQL&gt;&lt;Q&gt;US2473617023^FF_TAX_REFUND(ANN_R,43466,43830,,,,,"D=1")&lt;/Q&gt;&lt;R&gt;0&lt;/R&gt;&lt;C&gt;0&lt;/C&gt;&lt;/FQL&gt;&lt;FQL&gt;&lt;Q&gt;US6200763075^FF_INC_TAX_RECEIV_CF(ANN_R,43466,43830,,,,,"D=1")&lt;/Q&gt;&lt;R&gt;0&lt;/R&gt;&lt;C&gt;0&lt;/C&gt;&lt;/FQL&gt;&lt;FQL&gt;&lt;Q&gt;US58155Q1031^FF_TAX_REFUND(ANN_R,43466,43830,,,,,"D=1")&lt;/Q&gt;&lt;R&gt;0&lt;/R&gt;&lt;C&gt;0&lt;/C&gt;&lt;/FQL&gt;&lt;FQL&gt;&lt;Q&gt;US8545021011^FF_INC_TAX_RECEIV_CF(ANN_R,43466,43830,,,,,"D=1")&lt;/Q&gt;&lt;R&gt;0&lt;/R&gt;&lt;C&gt;0&lt;/C&gt;&lt;/FQL&gt;&lt;FQL&gt;&lt;Q&gt;US6200763075^FF_TAX_REFUND(ANN_R,43466,43830,,,,,"D=1")&lt;/Q&gt;&lt;R&gt;0&lt;/R&gt;&lt;C&gt;0&lt;/C&gt;&lt;/FQL&gt;&lt;FQL&gt;&lt;Q&gt;US8936411003^FF_INC_TAX_RECEIV_CF(ANN_R,43466,43830,,,,,"D=1")&lt;/Q&gt;&lt;R&gt;0&lt;/R&gt;&lt;C&gt;0&lt;/C&gt;&lt;/FQL&gt;&lt;FQL&gt;&lt;Q&gt;US8545021011^FF_TAX_REFUND(ANN_R,43466,43830,,,,,"D=1")&lt;/Q&gt;&lt;R&gt;0&lt;/R&gt;&lt;C&gt;0&lt;/C&gt;&lt;/FQL&gt;&lt;FQL&gt;&lt;Q&gt;US98956P1021^FF_INC_TAX_RECEIV_CF(ANN_R,43466,43830,,,,,"D=1")&lt;/Q&gt;&lt;R&gt;0&lt;/R&gt;&lt;C&gt;0&lt;/C&gt;&lt;/FQL&gt;&lt;FQL&gt;&lt;Q&gt;US8936411003^FF_TAX_REFUND(ANN_R,43466,43830,,,,,"D=1")&lt;/Q&gt;&lt;R&gt;0&lt;/R&gt;&lt;C&gt;0&lt;/C&gt;&lt;/FQL&gt;&lt;FQL&gt;&lt;Q&gt;US0010551028^FF_INC_TAX_RECEIV_CF(ANN_R,43466,43830,,,,,"D=1")&lt;/Q&gt;&lt;R&gt;0&lt;/R&gt;&lt;C&gt;0&lt;/C&gt;&lt;/FQL&gt;&lt;FQL&gt;&lt;Q&gt;US98956P1021^FF_TAX_REFUND(ANN_R,43466,43830,,,,,"D=1")&lt;/Q&gt;&lt;R&gt;0&lt;/R&gt;&lt;C&gt;0&lt;/C&gt;&lt;/FQL&gt;&lt;FQL&gt;&lt;Q&gt;US77543R1023^FF_INC_TAX_RECEIV_CF(ANN_R,43466,43830,,,,,"D=1")&lt;/Q&gt;&lt;R&gt;0&lt;/R&gt;&lt;C&gt;0&lt;/C&gt;&lt;/FQL&gt;&lt;FQL&gt;&lt;Q&gt;US0010551028^FF_TAX_REFUND(ANN_R,43466,43830,,,,,"D=1")&lt;/Q&gt;&lt;R&gt;0&lt;/R&gt;&lt;C&gt;0&lt;/C&gt;&lt;/FQL&gt;&lt;FQL&gt;&lt;Q&gt;US2310211063^FF_INC_TAX_RECEIV_CF(ANN_R,43466,43830,,,,,"D=1")&lt;/Q&gt;&lt;R&gt;0&lt;/R&gt;&lt;C&gt;0&lt;/C&gt;&lt;/FQL&gt;&lt;FQL&gt;&lt;Q&gt;US77543R1023^FF_TAX_REFUND(ANN_R,43466,43830,,,,,"D=1")&lt;/Q&gt;&lt;R&gt;0&lt;/R&gt;&lt;C&gt;0&lt;/C&gt;&lt;/FQL&gt;&lt;FQL&gt;&lt;Q&gt;US21036P1084^FF_INC_TAX_RECEIV_CF(ANN_R,43466,43830,,,,,"D=1")&lt;/Q&gt;&lt;R&gt;0&lt;/R&gt;&lt;C&gt;0&lt;/C&gt;&lt;/FQL&gt;&lt;FQL&gt;&lt;Q&gt;US2310211063^FF_TAX_REFUND(ANN_R,43466,43830,,,,,"D=1")&lt;/Q&gt;&lt;R&gt;0&lt;/R&gt;&lt;C&gt;0&lt;/C&gt;&lt;/FQL&gt;&lt;FQL&gt;&lt;Q&gt;US2855121099^FF_INC_TAX_RECEIV_CF(ANN_R,43466,43830,,,,,"D=1")&lt;/Q&gt;&lt;R&gt;0&lt;/R&gt;&lt;C&gt;0&lt;/C&gt;&lt;/FQL&gt;&lt;FQL&gt;&lt;Q&gt;US21036P1084^FF_TAX_REFUND(ANN_R,43466,43830,,,,,"D=1")&lt;/Q&gt;&lt;R&gt;0&lt;/R&gt;&lt;C&gt;0&lt;/C&gt;&lt;/FQL&gt;&lt;FQL&gt;&lt;Q&gt;US40434L1052^FF_INC_TAX_RECEIV_CF(ANN_R,43466,43830,,,,,"D=1")&lt;/Q&gt;&lt;R&gt;0&lt;/R&gt;&lt;C&gt;0&lt;/C&gt;&lt;/FQL&gt;&lt;FQL&gt;&lt;Q&gt;US2855121099^FF_TAX_REFUND(ANN_R,43466,43830,,,,,"D=1")&lt;/Q&gt;&lt;R&gt;0&lt;/R&gt;&lt;C&gt;0&lt;/C&gt;&lt;/FQL&gt;&lt;FQL&gt;&lt;Q&gt;US45168D1046^FF_INC_TAX_RECEIV_CF(ANN_R,43466,43830,,,,,"D=1")&lt;/Q&gt;&lt;R&gt;0&lt;/R&gt;&lt;C&gt;0&lt;/C&gt;&lt;/FQL&gt;&lt;FQL&gt;&lt;Q&gt;US40434L1052^FF_TAX_REFUND(ANN_R,43466,43830,,,,,"D=1")&lt;/Q&gt;&lt;R&gt;0&lt;/R&gt;&lt;C&gt;0&lt;/C&gt;&lt;/FQL&gt;&lt;FQL&gt;&lt;Q&gt;US4943681035^FF_INC_TAX_RECEIV_CF(ANN_R,43466,43830,,,,,"D=1")&lt;/Q&gt;&lt;R&gt;0&lt;/R&gt;&lt;C&gt;0&lt;/C&gt;&lt;/FQL&gt;&lt;FQL&gt;&lt;Q&gt;US45168D1046^FF_TAX_REFUND(ANN_R,43466,43830,,,,,"D=1")&lt;/Q&gt;&lt;R&gt;0&lt;/R&gt;&lt;C&gt;0&lt;/C&gt;&lt;/FQL&gt;&lt;FQL&gt;&lt;Q&gt;US35671D8570^FF_INC_TAX_RECEIV_CF(ANN_R,43466,43830,,,,,"D=1")&lt;/Q&gt;&lt;R&gt;0&lt;/R&gt;&lt;C&gt;0&lt;/C&gt;&lt;/FQL&gt;&lt;FQL&gt;&lt;Q&gt;US4943681035^FF_TAX_REFUND(ANN_R,43466,43830,,,,,"D=1")&lt;/Q&gt;&lt;R&gt;0&lt;/R&gt;&lt;C&gt;0&lt;/C&gt;&lt;/FQL&gt;&lt;FQL&gt;&lt;Q&gt;US3453708600^FF_INC_TAX_RECEIV_CF(ANN_R,43466,43830,,,,,"D=1")&lt;/Q&gt;&lt;R&gt;0&lt;/R&gt;&lt;C&gt;0&lt;/C&gt;&lt;/FQL&gt;&lt;FQL&gt;&lt;Q&gt;US35671D8570^FF_TAX_REFUND(ANN_R,43466,43830,,,,,"D=1")&lt;/Q&gt;&lt;R&gt;0&lt;/R&gt;&lt;C&gt;0&lt;/C&gt;&lt;/FQL&gt;&lt;FQL&gt;&lt;Q&gt;US6516391066^FF_INC_TAX_RECEIV_CF(ANN_R,43466,43830,,,,,"D=1")&lt;/Q&gt;&lt;R&gt;0&lt;/R&gt;&lt;C&gt;0&lt;/C&gt;&lt;/FQL&gt;&lt;FQL&gt;&lt;Q&gt;US3453708600^FF_TAX_REFUND(ANN_R,43466,43830,,,,,"D=1")&lt;/Q&gt;&lt;R&gt;0&lt;/R&gt;&lt;C&gt;0&lt;/C&gt;&lt;/FQL&gt;&lt;FQL&gt;&lt;Q&gt;US75886F1075^FF_INC_TAX_RECEIV_CF(ANN_R,43466,43830,,,,,"D=1")&lt;/Q&gt;&lt;R&gt;0&lt;/R&gt;&lt;C&gt;0&lt;/C&gt;&lt;/FQL&gt;&lt;FQL&gt;&lt;Q&gt;US6516391066^FF_TAX_REFUND(ANN_R,43466,43830,,,,,"D=1")&lt;/Q&gt;&lt;R&gt;0&lt;/R&gt;&lt;C&gt;0&lt;/C&gt;&lt;/FQL&gt;&lt;FQL&gt;&lt;Q&gt;US8725901040^FF_INC_TAX_RECEIV_CF(ANN_R,43466,43830,,,,,"D=1")&lt;/Q&gt;&lt;R&gt;0&lt;/R&gt;&lt;C&gt;0&lt;/C&gt;&lt;/FQL&gt;&lt;FQL&gt;&lt;Q&gt;US75886F1075^FF_TAX_REFUND(ANN_R,43466,43830,,,,,"D=1")&lt;/Q&gt;&lt;R&gt;0&lt;/R&gt;&lt;C&gt;0&lt;/C&gt;&lt;/FQL&gt;&lt;FQL&gt;&lt;Q&gt;US0091581068^FF_INC_TAX_RECEIV_CF(ANN_R,43466,43830,,,,,"D=1")&lt;/Q&gt;&lt;R&gt;0&lt;/R&gt;&lt;C&gt;0&lt;/C&gt;&lt;/FQL&gt;&lt;FQL&gt;&lt;Q&gt;US8725901040^FF_TAX_REFUND(ANN_R,43466,43830,,,,,"D=1")&lt;/Q&gt;&lt;R&gt;0&lt;/R&gt;&lt;C&gt;0&lt;/C&gt;&lt;/FQL&gt;&lt;FQL&gt;&lt;Q&gt;US5184391044^FF_INC_TAX_RECEIV_CF(ANN_R,43466,43830,,,,,"D=1")&lt;/Q&gt;&lt;R&gt;0&lt;/R&gt;&lt;C&gt;0&lt;/C&gt;&lt;/FQL&gt;&lt;FQL&gt;&lt;Q&gt;US0091581068^FF_TAX_REFUND(ANN_R,42736,43100,,,,,"D=1")&lt;/Q&gt;&lt;R&gt;0&lt;/R&gt;&lt;C&gt;0&lt;/C&gt;&lt;/FQL&gt;&lt;FQL&gt;&lt;Q&gt;US1941621039^FF_INC_TAX_RECEIV_CF(ANN_R,43466,43830,,,,,"D=1")&lt;/Q&gt;&lt;R&gt;0&lt;/R&gt;&lt;C&gt;0&lt;/C&gt;&lt;/FQL&gt;&lt;FQL&gt;&lt;Q&gt;US5184391044^FF_TAX_REFUND(ANN_R,43466,43830,,,,,"D=1")&lt;/Q&gt;&lt;R&gt;0&lt;/R&gt;&lt;C&gt;0&lt;/C&gt;&lt;/FQL&gt;&lt;FQL&gt;&lt;Q&gt;US31428X1063^FF_INC_TAX_RECEIV_CF(ANN_R,43466,43830,,,,,"D=1")&lt;/Q&gt;&lt;R&gt;0&lt;/R&gt;&lt;C&gt;0&lt;/C&gt;&lt;/FQL&gt;&lt;FQL&gt;&lt;Q&gt;US1941621039^FF_TAX_REFUND(ANN_R,43466,43830,,,,,"D=1")&lt;/Q&gt;&lt;R&gt;0&lt;/R&gt;&lt;C&gt;0&lt;/C&gt;&lt;/FQL&gt;&lt;FQL&gt;&lt;Q&gt;US00507V1098^FF_INC_TAX_RECEIV_CF(ANN_R,43466,43830,,,,,"D=1")&lt;/Q&gt;&lt;R&gt;0&lt;/R&gt;&lt;C&gt;0&lt;/C&gt;&lt;/FQL&gt;&lt;FQL&gt;&lt;Q&gt;US31428X1063^FF_TAX_REFUND(ANN_R,43466,43830,,,,,"D=1")&lt;/Q&gt;&lt;R&gt;0&lt;/R&gt;&lt;C&gt;0&lt;/C&gt;&lt;/FQL&gt;&lt;FQL&gt;&lt;Q&gt;US37045V1008^FF_INC_TAX_RECEIV_CF(ANN_R,43466,43830,,,,,"D=1")&lt;/Q&gt;&lt;R&gt;0&lt;/R&gt;&lt;C&gt;0&lt;/C&gt;&lt;/FQL&gt;&lt;FQL&gt;&lt;Q&gt;US00507V1098^FF_TAX_REFUND(ANN_R,43466,43830,,,,,"D=1")&lt;/Q&gt;&lt;R&gt;0&lt;/R&gt;&lt;C&gt;0&lt;/C&gt;&lt;/FQL&gt;&lt;FQL&gt;&lt;Q&gt;US6934751057^FF_INC_TAX_RECEIV_CF(ANN_R,43466,43830,,,,,"D=1")&lt;/Q&gt;&lt;R&gt;0&lt;/R&gt;&lt;C&gt;0&lt;/C&gt;&lt;/FQL&gt;&lt;FQL&gt;&lt;Q&gt;US37045V1008^FF_TAX_REFUND(ANN_R,43466,43830,,,,,"D=1")&lt;/Q&gt;&lt;R&gt;0&lt;/R&gt;&lt;C&gt;0&lt;/C&gt;&lt;/FQL&gt;&lt;FQL&gt;&lt;Q&gt;US98978V1035^FF_INC_TAX_RECEIV_CF(ANN_R,43466,43830,,,,,"D=1")&lt;/Q&gt;&lt;R&gt;0&lt;/R&gt;&lt;C&gt;0&lt;/C&gt;&lt;/FQL&gt;&lt;FQL&gt;&lt;Q&gt;US6934751057^FF_TAX_REFUND(ANN_R,43466,43830,,,,,"D=1")&lt;/Q&gt;&lt;R&gt;1&lt;/R&gt;&lt;C&gt;1&lt;/C&gt;&lt;D xsi:type="xsd:double"&gt;17&lt;/D&gt;&lt;/FQL&gt;&lt;FQL&gt;&lt;Q&gt;US6092071058^FF_INC_TAX_RECEIV_CF(ANN_R,43466,43830,,,,,"D=1")&lt;/Q&gt;&lt;R&gt;0&lt;/R&gt;&lt;C&gt;0&lt;/C&gt;&lt;/FQL&gt;&lt;FQL&gt;&lt;Q&gt;US98978V1035^FF_TAX_REFUND(ANN_R,43466,43830,,,,,"D=1")&lt;/Q&gt;&lt;R&gt;0&lt;/R&gt;&lt;C&gt;0&lt;/C&gt;&lt;/FQL&gt;&lt;FQL&gt;&lt;Q&gt;US78409V1044^FF_INC_TAX_RECEIV_CF(ANN_R,43466,43830,,,,,"D=1")&lt;/Q&gt;&lt;R&gt;0&lt;/R&gt;&lt;C&gt;0&lt;/C&gt;&lt;/FQL&gt;&lt;FQL&gt;&lt;Q&gt;US6092071058^FF_TAX_REFUND(ANN_R,43466,43830,,,,,"D=1")&lt;/Q&gt;&lt;R&gt;0&lt;/R&gt;&lt;C&gt;0&lt;/C&gt;&lt;/FQL&gt;&lt;FQL&gt;&lt;Q&gt;US5128071082^FF_INC_TAX_RECEIV_CF(ANN_R,43466,43830,,,,,"D=1")&lt;/Q&gt;&lt;R&gt;0&lt;/R&gt;&lt;C&gt;0&lt;/C&gt;&lt;/FQL&gt;&lt;FQL&gt;&lt;Q&gt;US78409V1044^FF_TAX_REFUND(ANN_R,43466,43830,,,,,"D=1")&lt;/Q&gt;&lt;R&gt;0&lt;/R&gt;&lt;C&gt;0&lt;/C&gt;&lt;/FQL&gt;&lt;FQL&gt;&lt;Q&gt;US88579Y1010^FF_INC_TAX_RECEIV_CF(ANN_R,43466,43830,,,,,"D=1")&lt;/Q&gt;&lt;R&gt;0&lt;/R&gt;&lt;C&gt;0&lt;/C&gt;&lt;/FQL&gt;&lt;FQL&gt;&lt;Q&gt;US5128071082^FF_TAX_REFUND(ANN_R,43466,43830,,,,,"D=1")&lt;/Q&gt;&lt;R&gt;0&lt;/R&gt;&lt;C&gt;0&lt;/C&gt;&lt;/FQL&gt;&lt;FQL&gt;&lt;Q&gt;US0970231058^FF_INC_TAX_RECEIV_CF(ANN_R,43466,43830,,,,,"D=1")&lt;/Q&gt;&lt;R&gt;0&lt;/R&gt;&lt;C&gt;0&lt;/C&gt;&lt;/FQL&gt;&lt;FQL&gt;&lt;Q&gt;US88579Y1010^FF_TAX_REFUND(ANN_R,43466,43830,,,,,"D=1")&lt;/Q&gt;&lt;R&gt;0&lt;/R&gt;&lt;C&gt;0&lt;/C&gt;&lt;/FQL&gt;&lt;FQL&gt;&lt;Q&gt;US9078181081^FF_INC_TAX_RECEIV_CF(ANN_R,43466,43830,,,,,"D=1")&lt;/Q&gt;&lt;R&gt;0&lt;/R&gt;&lt;C&gt;0&lt;/C&gt;&lt;/FQL&gt;&lt;FQL&gt;&lt;Q&gt;US0970231058^FF_TAX_REFUND(ANN_R,43466,43830,,,,,"D=1")&lt;/Q&gt;&lt;R&gt;0&lt;/R&gt;&lt;C&gt;0&lt;/C&gt;&lt;/FQL&gt;&lt;FQL&gt;&lt;Q&gt;US22160K1051^FF_INC_TAX_RECEIV_CF(ANN_R,43466,43830,,,,,"D=1")&lt;/Q&gt;&lt;R&gt;0&lt;/R&gt;&lt;C&gt;0&lt;/C&gt;&lt;/FQL&gt;&lt;FQL&gt;&lt;Q&gt;US9078181081^FF_TAX_REFUND(ANN_R,43466,43830,,,,,"D=1")&lt;/Q&gt;&lt;R&gt;0&lt;/R&gt;&lt;C&gt;0&lt;/C&gt;&lt;/FQL&gt;&lt;FQL&gt;&lt;Q&gt;US92343V1044^FF_INC_TAX_RECEIV_CF(ANN_R,43466,43830,,,,,"D=1")&lt;/Q&gt;&lt;R&gt;0&lt;/R&gt;&lt;C&gt;0&lt;/C&gt;&lt;/FQL&gt;&lt;FQL&gt;&lt;Q&gt;US22160K1051^FF_TAX_REFUND(ANN_R,43466,43830,,,,,"D=1")&lt;/Q&gt;&lt;R&gt;0&lt;/R&gt;&lt;C&gt;0&lt;/C&gt;&lt;/FQL&gt;&lt;FQL&gt;&lt;Q&gt;US0605051046^FF_INC_TAX_RECEIV_CF(ANN_R,43466,43830,,,,,"D=1")&lt;/Q&gt;&lt;R&gt;0&lt;/R&gt;&lt;C&gt;0&lt;/C&gt;&lt;/FQL&gt;&lt;FQL&gt;&lt;Q&gt;US92343V1044^FF_TAX_REFUND(ANN_R,43466,43830,,,,,"D=1")&lt;/Q&gt;&lt;R&gt;0&lt;/R&gt;&lt;C&gt;0&lt;/C&gt;&lt;/FQL&gt;&lt;FQL&gt;&lt;Q&gt;JP3258000003^FF_INC_TAX_RECEIV_CF(ANN_R,43466,43830,,,,,"D=1")&lt;/Q&gt;&lt;R&gt;0&lt;/R&gt;&lt;C&gt;0&lt;/C&gt;&lt;/FQL&gt;&lt;FQL&gt;&lt;Q&gt;US0605051046^FF_TAX_REFUND(ANN_R,43466,43830,,,,,"D=1")&lt;/Q&gt;&lt;R&gt;0&lt;/R&gt;&lt;C&gt;0&lt;/C&gt;&lt;/FQL&gt;&lt;FQL&gt;&lt;Q&gt;KR7036570000^FF_INC_TAX_RECEIV_CF(ANN_R,43466,43830,,,,,"D=1")&lt;/Q&gt;&lt;R&gt;0&lt;/R&gt;&lt;C&gt;0&lt;/C&gt;&lt;/FQL&gt;&lt;FQL&gt;&lt;Q&gt;JP3258000003^FF_TAX_REFUND(ANN_R,43466,43830,,,,,"D=1")&lt;/Q&gt;&lt;R&gt;0&lt;/R&gt;&lt;C&gt;0&lt;/C&gt;&lt;/FQL&gt;&lt;FQL&gt;&lt;Q&gt;JP3735400008^FF_INC_TAX_RECEIV_CF(ANN_R,43466,43830,,,,,"D=1")&lt;/Q&gt;&lt;R&gt;0&lt;/R&gt;&lt;C&gt;0&lt;/C&gt;&lt;/FQL&gt;&lt;FQL&gt;&lt;Q&gt;KR7036570000^FF_TAX_REFUND(ANN_R,43466,43830,,,,,"D=1")&lt;/Q&gt;&lt;R&gt;0&lt;/R&gt;&lt;C&gt;0&lt;/C&gt;&lt;/FQL&gt;&lt;FQL&gt;&lt;Q&gt;JP3242800005^FF_INC_TAX_RECEIV_CF(ANN_R,43466,43830,,,,,"D=1")&lt;/Q&gt;&lt;R&gt;0&lt;/R&gt;&lt;C&gt;0&lt;/C&gt;&lt;/FQL&gt;&lt;FQL&gt;&lt;Q&gt;JP3735400008^FF_TAX_REFUND(ANN_R,43466,43830,,,,,"D=1")&lt;/Q&gt;&lt;R&gt;0&lt;/R&gt;&lt;C&gt;0&lt;/C&gt;&lt;/FQL&gt;&lt;FQL&gt;&lt;Q&gt;JP3197800000^FF_INC_TAX_RECEIV_CF(ANN_R,43466,43830,,,,,"D=1")&lt;/Q&gt;&lt;R&gt;0&lt;/R&gt;&lt;C&gt;0&lt;/C&gt;&lt;/FQL&gt;&lt;FQL&gt;&lt;Q&gt;JP3242800005^FF_TAX_REFUND(ANN_R,43466,43830,,,,,"D=1")&lt;/Q&gt;&lt;R&gt;0&lt;/R&gt;&lt;C&gt;0&lt;/C&gt;&lt;/FQL&gt;&lt;FQL&gt;&lt;Q&gt;JP3160400002^FF_INC_TAX_RECEIV_CF(ANN_R,43466,43830,,,,,"D=1")&lt;/Q&gt;&lt;R&gt;0&lt;/R&gt;&lt;C&gt;0&lt;/C&gt;&lt;/FQL&gt;&lt;FQL&gt;&lt;Q&gt;JP3197800000^FF_TAX_REFUND(ANN_R,43466,43830,,,,,"D=1")&lt;/Q&gt;&lt;R&gt;0&lt;/R&gt;&lt;C&gt;0&lt;/C&gt;&lt;/FQL&gt;&lt;FQL&gt;&lt;Q&gt;TW0001301000^FF_INC_TAX_RECEIV_CF(ANN_R,43466,43830,,,,,"D=1")&lt;/Q&gt;&lt;R&gt;0&lt;/R&gt;&lt;C&gt;0&lt;/C&gt;&lt;/FQL&gt;&lt;FQL&gt;&lt;Q&gt;JP3160400002^FF_TAX_REFUND(ANN_R,43466,43830,,,,,"D=1")&lt;/Q&gt;&lt;R&gt;0&lt;/R&gt;&lt;C&gt;0&lt;/C&gt;&lt;/FQL&gt;&lt;FQL&gt;&lt;Q&gt;JP3762800005^FF_INC_TAX_RECEIV_CF(ANN_R,43466,43830,,,,,"D=1")&lt;/Q&gt;&lt;R&gt;0&lt;/R&gt;&lt;C&gt;0&lt;/C&gt;&lt;/FQL&gt;&lt;FQL&gt;&lt;Q&gt;TW0001301000^FF_TAX_REFUND(ANN_R,43466,43830,,,,,"D=1")&lt;/Q&gt;&lt;R&gt;0&lt;/R&gt;&lt;C&gt;0&lt;/C&gt;&lt;/FQL&gt;&lt;FQL&gt;&lt;Q&gt;JP3122400009^FF_INC_TAX_RECEIV_CF(ANN_R,43466,43830,,,,,"D=1")&lt;/Q&gt;&lt;R&gt;0&lt;/R&gt;&lt;C&gt;0&lt;/C&gt;&lt;/FQL&gt;&lt;FQL&gt;&lt;Q&gt;JP3762800005^FF_TAX_REFUND(ANN_R,43466,43830,,,,,"D=1")&lt;/Q&gt;&lt;R&gt;0&lt;/R&gt;&lt;C&gt;0&lt;/C&gt;&lt;/FQL&gt;&lt;FQL&gt;&lt;Q&gt;JP3762600009^FF_INC_TAX_RECEIV_CF(ANN_R,43466,43830,,,,,"D=1")&lt;/Q&gt;&lt;R&gt;0&lt;/R&gt;&lt;C&gt;0&lt;/C&gt;&lt;/FQL&gt;&lt;FQL&gt;&lt;Q&gt;JP3122400009^FF_TAX_REFUND(ANN_R,43466,43830,,,,,"D=1")&lt;/Q&gt;&lt;R&gt;0&lt;/R&gt;&lt;C&gt;0&lt;/C&gt;&lt;/FQL&gt;&lt;FQL&gt;&lt;Q&gt;JP3970300004^FF_INC_TAX_RECEIV_CF(ANN_R,43466,43830,,,,,"D=1")&lt;/Q&gt;&lt;R&gt;0&lt;/R&gt;&lt;C&gt;0&lt;/C&gt;&lt;/FQL&gt;&lt;FQL&gt;&lt;Q&gt;JP3762600009^FF_TAX_REFUND(ANN_R,43466,43830,,,,,"D=1")&lt;/Q&gt;&lt;R&gt;0&lt;/R&gt;&lt;C&gt;0&lt;/C&gt;&lt;/FQL&gt;&lt;FQL&gt;&lt;Q&gt;JP3734800000^FF_INC_TAX_RECEIV_CF(ANN_R,43466,43830,,,,,"D=1")&lt;/Q&gt;&lt;R&gt;0&lt;/R&gt;&lt;C&gt;0&lt;/C&gt;&lt;/FQL&gt;&lt;FQL&gt;&lt;Q&gt;JP3970300004^FF_TAX_REFUND(ANN_R,43466,43830,,,,,"D=1")&lt;/Q&gt;&lt;R&gt;0&lt;/R&gt;&lt;C&gt;0&lt;/C&gt;&lt;/FQL&gt;&lt;FQL&gt;&lt;Q&gt;JP3397200001^FF_INC_TAX_RECEIV_CF(ANN_R,43466,43830,,,,,"D=1")&lt;/Q&gt;&lt;R&gt;0&lt;/R&gt;&lt;C&gt;0&lt;/C&gt;&lt;/FQL&gt;&lt;FQL&gt;&lt;Q&gt;JP3734800000^FF_TAX_REFUND(ANN_R,43466,43830,,,,,"D=1")&lt;/Q&gt;&lt;R&gt;0&lt;/R&gt;&lt;C&gt;0&lt;/C&gt;&lt;/FQL&gt;&lt;FQL&gt;&lt;Q&gt;JP3551500006^FF_INC_TAX_RECEIV_CF(ANN_R,43466,43830,,,,,"D=1")&lt;/Q&gt;&lt;R&gt;0&lt;/R&gt;&lt;C&gt;0&lt;/C&gt;&lt;/FQL&gt;&lt;FQL&gt;&lt;Q&gt;JP3397200001^FF_TAX_REFUND(ANN_R,43466,43830,,,,,"D=1")&lt;/Q&gt;&lt;R&gt;0&lt;/R&gt;&lt;C&gt;0&lt;/C&gt;&lt;/FQL&gt;&lt;FQL&gt;&lt;Q&gt;JP3756600007^FF_INC_TAX_RECEIV_CF(ANN_R,43466,43830,,,,,"D=1")&lt;/Q&gt;&lt;R&gt;0&lt;/R&gt;&lt;C&gt;0&lt;/C&gt;&lt;/FQL&gt;&lt;FQL&gt;&lt;Q&gt;JP3551500006^FF_TAX_REFUND(ANN_R,43466,43830,,,,,"D=1")&lt;/Q&gt;&lt;R&gt;0&lt;/R&gt;&lt;C&gt;0&lt;/C&gt;&lt;/FQL&gt;&lt;FQL&gt;&lt;Q&gt;JP3201200007^FF_INC_TAX_RECEIV_CF(ANN_R,43466,43830,,,,,"D=1")&lt;/Q&gt;&lt;R&gt;0&lt;/R&gt;&lt;C&gt;0&lt;/C&gt;&lt;/FQL&gt;&lt;FQL&gt;&lt;Q&gt;JP3756600007^FF_TAX_REFUND(ANN_R,43466,43830,,,,,"D=1")&lt;/Q&gt;&lt;R&gt;0&lt;/R&gt;&lt;C&gt;0&lt;/C&gt;&lt;/FQL&gt;&lt;FQL&gt;&lt;Q&gt;JP3463000004^FF_INC_TAX_RECEIV_CF(ANN_R,43466,43830,,,,,"D=1")&lt;/Q&gt;&lt;R&gt;0&lt;/R&gt;&lt;C&gt;0&lt;/C&gt;&lt;/FQL&gt;&lt;FQL&gt;&lt;Q&gt;JP3201200007^FF_TAX_REFUND(ANN_R,43466,43830,,,,,"D=1")&lt;/Q&gt;&lt;R&gt;0&lt;/R&gt;&lt;C&gt;0&lt;/C&gt;&lt;/FQL&gt;&lt;FQL&gt;&lt;Q&gt;JP3386450005^FF_INC_TAX_RECEIV_CF(ANN_R,43466,43830,,,,,"D=1")&lt;/Q&gt;&lt;R&gt;0&lt;/R&gt;&lt;C&gt;0&lt;/C&gt;&lt;/FQL&gt;&lt;FQL&gt;&lt;Q&gt;JP3463000004^FF_TAX_REFUND(ANN_R,43466,43830,,,,,"D=1")&lt;/Q&gt;&lt;R&gt;0&lt;/R&gt;&lt;C&gt;0&lt;/C&gt;&lt;/FQL&gt;&lt;FQL&gt;&lt;Q&gt;JP3910660004^FF_INC_TAX_RECEIV_CF(ANN_R,43466,43830,,,,,"D=1")&lt;/Q&gt;&lt;R&gt;0&lt;/R&gt;&lt;C&gt;0&lt;/C&gt;&lt;/FQL&gt;&lt;FQL&gt;&lt;Q&gt;JP3386450005^FF_TAX_REFUND(ANN_R,43466,43830,,,,,"D=1")&lt;/Q&gt;&lt;R&gt;0&lt;/R&gt;&lt;C&gt;0&lt;/C&gt;&lt;/FQL&gt;&lt;FQL&gt;&lt;Q&gt;TW0002412004^FF_INC_TAX_RECEIV_CF(ANN_R,43466,43830,,,,,"D=1")&lt;/Q&gt;&lt;R&gt;0&lt;/R&gt;&lt;C&gt;0&lt;/C&gt;&lt;/FQL&gt;&lt;FQL&gt;&lt;Q&gt;JP3910660004^FF_TAX_REFUND(ANN_R,43466,43830,,,,,"D=1")&lt;/Q&gt;&lt;R&gt;0&lt;/R&gt;&lt;C&gt;0&lt;/C&gt;&lt;/FQL&gt;&lt;FQL&gt;&lt;Q&gt;KR7035720002^FF_INC_TAX_RECEIV_CF(ANN_R,43466,43830,,,,,"D=1")&lt;/Q&gt;&lt;R&gt;0&lt;/R&gt;&lt;C&gt;0&lt;/C&gt;&lt;/FQL&gt;&lt;FQL&gt;&lt;Q&gt;TW0002412004^FF_TAX_REFUND(ANN_R,43466,43830,,,,,"D=1")&lt;/Q&gt;&lt;R&gt;0&lt;/R&gt;&lt;C&gt;0&lt;/C&gt;&lt;/FQL&gt;&lt;FQL&gt;&lt;Q&gt;JP3866800000^FF_INC_TAX_RECEIV_CF(ANN_R,43466,43830,,,,,"D=1")&lt;/Q&gt;&lt;R&gt;0&lt;/R&gt;&lt;C&gt;0&lt;/C&gt;&lt;/FQL&gt;&lt;FQL&gt;&lt;Q&gt;KR7035720002^FF_TAX_REFUND(ANN_R,43466,43830,,,,,"D=1")&lt;/Q&gt;&lt;R&gt;0&lt;/R&gt;&lt;C&gt;0&lt;/C&gt;&lt;/FQL&gt;&lt;FQL&gt;&lt;Q&gt;JP3899600005^FF_INC_TAX_RECEIV_CF(ANN_R,43466,43830,,,,,"D=1")&lt;/Q&gt;&lt;R&gt;0&lt;/R&gt;&lt;C&gt;0&lt;/C&gt;&lt;/FQL&gt;&lt;FQL&gt;&lt;Q&gt;JP3866800000^FF_TAX_REFUND(ANN_R,43466,43830,,,,,"D=1")&lt;/Q&gt;&lt;R&gt;0&lt;/R&gt;&lt;C&gt;0&lt;/C&gt;&lt;/FQL&gt;&lt;FQL&gt;&lt;Q&gt;KR7000270009^FF_INC_TAX_RECEIV_CF(ANN_R,43466,43830,,,,,"D=1")&lt;/Q&gt;&lt;R&gt;0&lt;/R&gt;&lt;C&gt;0&lt;/C&gt;&lt;/FQL&gt;&lt;FQL&gt;&lt;Q&gt;JP3899600005^FF_TAX_REFUND(ANN_R,43466,43830,,,,,"D=1")&lt;/Q&gt;&lt;R&gt;0&lt;/R&gt;&lt;C&gt;0&lt;/C&gt;&lt;/FQL&gt;&lt;FQL&gt;&lt;Q&gt;JP3351600006^FF_INC_TAX_RECEIV_CF(ANN_R,43466,43830,,,,,"D=1")&lt;/Q&gt;&lt;R&gt;0&lt;/R&gt;&lt;C&gt;0&lt;/C&gt;&lt;/FQL&gt;&lt;FQL&gt;&lt;Q&gt;KR7000270009^FF_TAX_REFUND(ANN_R,43466,43830,,,,,"D=1")&lt;/Q&gt;&lt;R&gt;0&lt;/R&gt;&lt;C&gt;0&lt;/C&gt;&lt;/FQL&gt;&lt;FQL&gt;&lt;Q&gt;JP3788600009^FF_INC_TAX_RECEIV_CF(ANN_R,43466,43830,,,,,"D=1")&lt;/Q&gt;&lt;R&gt;0&lt;/R&gt;&lt;C&gt;0&lt;/C&gt;&lt;/FQL&gt;&lt;FQL&gt;&lt;Q&gt;JP3351600006^FF_TAX_REFUND(ANN_R,43466,43830,,,,,"D=1")&lt;/Q&gt;&lt;R&gt;0&lt;/R&gt;&lt;C&gt;0&lt;/C&gt;&lt;/FQL&gt;&lt;FQL&gt;&lt;Q&gt;TW0002317005^FF_INC_TAX_RECEIV_CF(ANN_R,43466,43830,,,,,"D=1")&lt;/Q&gt;&lt;R&gt;0&lt;/R&gt;&lt;C&gt;0&lt;/C&gt;&lt;/FQL&gt;&lt;FQL&gt;&lt;Q&gt;JP3788600009^FF_TAX_REFUND(ANN_R,43466,43830,,,,,"D=1")&lt;/Q&gt;&lt;R&gt;0&lt;/R&gt;&lt;C&gt;0&lt;/C&gt;&lt;/FQL&gt;&lt;FQL&gt;&lt;Q&gt;JP3538800008^FF_INC_TAX_RECEIV_CF(ANN_R,43466,43830,,,,,"D=1")&lt;/Q&gt;&lt;R&gt;0&lt;/R&gt;&lt;C&gt;0&lt;/C&gt;&lt;/FQL&gt;&lt;FQL&gt;&lt;Q&gt;TW0002317005^FF_TAX_REFUND(ANN_R,43466,43830,,,,,"D=1")&lt;/Q&gt;&lt;R&gt;0&lt;/R&gt;&lt;C&gt;0&lt;/C&gt;&lt;/FQL&gt;&lt;FQL&gt;&lt;Q&gt;JP3783600004^FF_INC_TAX_RECEIV_CF(ANN_R,43466,43830,,,,,"D=1")&lt;/Q&gt;&lt;R&gt;0&lt;/R&gt;&lt;C&gt;0&lt;/C&gt;&lt;/FQL&gt;&lt;FQL&gt;&lt;Q&gt;JP3538800008^FF_TAX_REFUND(ANN_R,43466,43830,,,,,"D=1")&lt;/Q&gt;&lt;R&gt;0&lt;/R&gt;&lt;C&gt;0&lt;/C&gt;&lt;/FQL&gt;&lt;FQL&gt;&lt;Q&gt;TW0001303006^FF_INC_TAX_RECEIV_CF(ANN_R,43466,43830,,,,,"D=1")&lt;/Q&gt;&lt;R&gt;0&lt;/R&gt;&lt;C&gt;0&lt;/C&gt;&lt;/FQL&gt;&lt;FQL&gt;&lt;Q&gt;JP3783600004^FF_TAX_REFUND(ANN_R,43466,43830,,,,,"D=1")&lt;/Q&gt;&lt;R&gt;0&lt;/R&gt;&lt;C&gt;0&lt;/C&gt;&lt;/FQL&gt;&lt;FQL&gt;&lt;Q&gt;JP3546800008^FF_INC_TAX_RECEIV_CF(ANN_R,43466,43830,,,,,"D=1")&lt;/Q&gt;&lt;R&gt;0&lt;/R&gt;&lt;C&gt;0&lt;/C&gt;&lt;/FQL&gt;&lt;FQL&gt;&lt;Q&gt;TW0001303006^FF_TAX_REFUND(ANN_R,43466,43830,,,,,"D=1")&lt;/Q&gt;&lt;R&gt;0&lt;/R&gt;&lt;C&gt;0&lt;/C&gt;&lt;/FQL&gt;&lt;FQL&gt;&lt;Q&gt;KR7017670001^FF_INC_TAX_RECEIV_CF(ANN_R,43466,43830,,,,,"D=1")&lt;/Q&gt;&lt;R&gt;0&lt;/R&gt;&lt;C&gt;0&lt;/C&gt;&lt;/FQL&gt;&lt;FQL&gt;&lt;Q&gt;JP3546800008^FF_TAX_REFUND(ANN_R,43466,43830,,,,,"D=1")&lt;/Q&gt;&lt;R&gt;0&lt;/R&gt;&lt;C&gt;0&lt;/C&gt;&lt;/FQL&gt;&lt;FQL&gt;&lt;Q&gt;JP3519400000^FF_INC_TAX_RECEIV_CF(ANN_R,43466,43830,,,,,"D=1")&lt;/Q&gt;&lt;R&gt;0&lt;/R&gt;&lt;C&gt;0&lt;/C&gt;&lt;/FQL&gt;&lt;FQL&gt;&lt;Q&gt;KR7017670001^FF_TAX_REFUND(ANN_R,43466,43830,,,,,"D=1")&lt;/Q&gt;&lt;R&gt;0&lt;/R&gt;&lt;C&gt;0&lt;/C&gt;&lt;/FQL&gt;&lt;FQL&gt;&lt;Q&gt;JP3778630008^FF_INC_TAX_RECEIV_CF(ANN_R,43466,43830,,,,,"D=1")&lt;/Q&gt;&lt;R&gt;0&lt;/R&gt;&lt;C&gt;0&lt;/C&gt;&lt;/FQL&gt;&lt;FQL&gt;&lt;Q&gt;JP3519400000^FF_TAX_REFUND(ANN_R,43466,43830,,,,,"D=1")&lt;/Q&gt;&lt;R&gt;0&lt;/R&gt;&lt;C&gt;0&lt;/C&gt;&lt;/FQL&gt;&lt;FQL&gt;&lt;Q&gt;JP3854600008^FF_INC_TAX_RECEIV_CF(ANN_R,43466,43830,,,,,"D=1")&lt;/Q&gt;&lt;R&gt;0&lt;/R&gt;&lt;C&gt;0&lt;/C&gt;&lt;/FQL&gt;&lt;FQL&gt;&lt;Q&gt;JP3778630008^FF_TAX_REFUND(ANN_R,43466,43830,,,,,"D=1")&lt;/Q&gt;&lt;R&gt;0&lt;/R&gt;&lt;C&gt;0&lt;/C&gt;&lt;/FQL&gt;&lt;FQL&gt;&lt;Q&gt;JP3566800003^FF_INC_TAX_RECEIV_CF(ANN_R,43466,43830,,,,,"D=1")&lt;/Q&gt;&lt;R&gt;0&lt;/R&gt;&lt;C&gt;0&lt;/C&gt;&lt;/FQL&gt;&lt;FQL&gt;&lt;Q&gt;JP3854600008^FF_TAX_REFUND(ANN_R,43466,43830,,,,,"D=1")&lt;/Q&gt;&lt;R&gt;0&lt;/R&gt;&lt;C&gt;0&lt;/C&gt;&lt;/FQL&gt;&lt;FQL&gt;&lt;Q&gt;JP3592200004^FF_INC_TAX_RECEIV_CF(ANN_R,43466,43830,,,,,"D=1")&lt;/Q&gt;&lt;R&gt;0&lt;/R&gt;&lt;C&gt;0&lt;/C&gt;&lt;/FQL&gt;&lt;FQL&gt;&lt;Q&gt;JP3566800003^FF_TAX_REFUND(ANN_R,43466,43830,,,,,"D=1")&lt;/Q&gt;&lt;R&gt;0&lt;/R&gt;&lt;C&gt;0&lt;/C&gt;&lt;/FQL&gt;&lt;FQL&gt;&lt;Q&gt;JP3893600001^FF_INC_TAX_RECEIV_CF(ANN_R,43466,43830,,,,,"D=1")&lt;/Q&gt;&lt;R&gt;0&lt;/R&gt;&lt;C&gt;0&lt;/C&gt;&lt;/FQL&gt;&lt;FQL&gt;&lt;Q&gt;JP3592200004^FF_TAX_REFUND(ANN_R,43466,43830,,,,,"D=1")&lt;/Q&gt;&lt;R&gt;0&lt;/R&gt;&lt;C&gt;0&lt;/C&gt;&lt;/FQL&gt;&lt;FQL&gt;&lt;Q&gt;KR7028260008^FF_INC_TAX_RECEIV_CF(ANN_R,43466,43830,,,,,"D=1")&lt;/Q&gt;&lt;R&gt;0&lt;/R&gt;&lt;C&gt;0&lt;/C&gt;&lt;/FQL&gt;&lt;FQL&gt;&lt;Q&gt;JP3893600001^FF_TAX_REFUND(ANN_R,43466,43830,,,,,"D=1")&lt;/Q&gt;&lt;R&gt;0&lt;/R&gt;&lt;C&gt;0&lt;/C&gt;&lt;/FQL&gt;&lt;FQL&gt;&lt;Q&gt;JP3116000005^FF_INC_TAX_RECEIV_CF(ANN_R,43466,43830,,,,,"D=1")&lt;/Q&gt;&lt;R&gt;0&lt;/R&gt;&lt;C&gt;0&lt;/C&gt;&lt;/FQL&gt;&lt;FQL&gt;&lt;Q&gt;KR7028260008^FF_TAX_REFUND(ANN_R,43466,43830,,,,,"D=1")&lt;/Q&gt;&lt;R&gt;0&lt;/R&gt;&lt;C&gt;0&lt;/C&gt;&lt;/FQL&gt;&lt;FQL&gt;&lt;Q&gt;JP3732000009^FF_INC_TAX_RECEIV_CF(ANN_R,43466,43830,,,,,"D=1")&lt;/Q&gt;&lt;R&gt;0&lt;/R&gt;&lt;C&gt;0&lt;/C&gt;&lt;/FQL&gt;&lt;FQL&gt;&lt;Q&gt;JP3116000005^FF_TAX_REFUND(ANN_R,43466,43830,,,,,"D=1")&lt;/Q&gt;&lt;R&gt;0&lt;/R&gt;&lt;C&gt;0&lt;/C&gt;&lt;/FQL&gt;&lt;FQL&gt;&lt;Q&gt;JP3409000001^FF_INC_TAX_RECEIV_CF(ANN_R,43466,43830,,,,,"D=1")&lt;/Q&gt;&lt;R&gt;0&lt;/R&gt;&lt;C&gt;0&lt;/C&gt;&lt;/FQL&gt;&lt;FQL&gt;&lt;Q&gt;JP3732000009^FF_TAX_REFUND(ANN_R,43466,43830,,,,,</t>
        </r>
      </text>
    </comment>
    <comment ref="A112" authorId="0" shapeId="0" xr:uid="{218D886C-439E-4BC1-AC57-507B1D87BA23}">
      <text>
        <r>
          <rPr>
            <b/>
            <sz val="9"/>
            <color indexed="81"/>
            <rFont val="Tahoma"/>
            <charset val="1"/>
          </rPr>
          <t>"D=1")&lt;/Q&gt;&lt;R&gt;0&lt;/R&gt;&lt;C&gt;0&lt;/C&gt;&lt;/FQL&gt;&lt;FQL&gt;&lt;Q&gt;JP3756100008^FF_INC_TAX_RECEIV_CF(ANN_R,43466,43830,,,,,"D=1")&lt;/Q&gt;&lt;R&gt;0&lt;/R&gt;&lt;C&gt;0&lt;/C&gt;&lt;/FQL&gt;&lt;FQL&gt;&lt;Q&gt;JP3409000001^FF_TAX_REFUND(ANN_R,43466,43830,,,,,"D=1")&lt;/Q&gt;&lt;R&gt;0&lt;/R&gt;&lt;C&gt;0&lt;/C&gt;&lt;/FQL&gt;&lt;FQL&gt;&lt;Q&gt;KR7035420009^FF_INC_TAX_RECEIV_CF(ANN_R,43466,43830,,,,,"D=1")&lt;/Q&gt;&lt;R&gt;0&lt;/R&gt;&lt;C&gt;0&lt;/C&gt;&lt;/FQL&gt;&lt;FQL&gt;&lt;Q&gt;JP3756100008^FF_TAX_REFUND(ANN_R,43466,43830,,,,,"D=1")&lt;/Q&gt;&lt;R&gt;0&lt;/R&gt;&lt;C&gt;0&lt;/C&gt;&lt;/FQL&gt;&lt;FQL&gt;&lt;Q&gt;JP3497400006^FF_INC_TAX_RECEIV_CF(ANN_R,43466,43830,,,,,"D=1")&lt;/Q&gt;&lt;R&gt;0&lt;/R&gt;&lt;C&gt;0&lt;/C&gt;&lt;/FQL&gt;&lt;FQL&gt;&lt;Q&gt;KR7035420009^FF_TAX_REFUND(ANN_R,43466,43830,,,,,"D=1")&lt;/Q&gt;&lt;R&gt;0&lt;/R&gt;&lt;C&gt;0&lt;/C&gt;&lt;/FQL&gt;&lt;FQL&gt;&lt;Q&gt;JP3236200006^FF_INC_TAX_RECEIV_CF(ANN_R,43466,43830,,,,,"D=1")&lt;/Q&gt;&lt;R&gt;0&lt;/R&gt;&lt;C&gt;0&lt;/C&gt;&lt;/FQL&gt;&lt;FQL&gt;&lt;Q&gt;JP3497400006^FF_TAX_REFUND(ANN_R,43466,43830,,,,,"D=1")&lt;/Q&gt;&lt;R&gt;0&lt;/R&gt;&lt;C&gt;0&lt;/C&gt;&lt;/FQL&gt;&lt;FQL&gt;&lt;Q&gt;JP3475350009^FF_INC_TAX_RECEIV_CF(ANN_R,43466,43830,,,,,"D=1")&lt;/Q&gt;&lt;R&gt;0&lt;/R&gt;&lt;C&gt;0&lt;/C&gt;&lt;/FQL&gt;&lt;FQL&gt;&lt;Q&gt;JP3236200006^FF_TAX_REFUND(ANN_R,43466,43830,,,,,"D=1")&lt;/Q&gt;&lt;R&gt;0&lt;/R&gt;&lt;C&gt;0&lt;/C&gt;&lt;/FQL&gt;&lt;FQL&gt;&lt;Q&gt;JP3890310000^FF_INC_TAX_RECEIV_CF(ANN_R,43466,43830,,,,,"D=1")&lt;/Q&gt;&lt;R&gt;0&lt;/R&gt;&lt;C&gt;0&lt;/C&gt;&lt;/FQL&gt;&lt;FQL&gt;&lt;Q&gt;JP3475350009^FF_TAX_REFUND(ANN_R,43466,43830,,,,,"D=1")&lt;/Q&gt;&lt;R&gt;0&lt;/R&gt;&lt;C&gt;0&lt;/C&gt;&lt;/FQL&gt;&lt;FQL&gt;&lt;Q&gt;KR7105560007^FF_INC_TAX_RECEIV_CF(ANN_R,43466,43830,,,,,"D=1")&lt;/Q&gt;&lt;R&gt;0&lt;/R&gt;&lt;C&gt;0&lt;/C&gt;&lt;/FQL&gt;&lt;FQL&gt;&lt;Q&gt;JP3890310000^FF_TAX_REFUND(ANN_R,43466,43830,,,,,"D=1")&lt;/Q&gt;&lt;R&gt;0&lt;/R&gt;&lt;C&gt;0&lt;/C&gt;&lt;/FQL&gt;&lt;FQL&gt;&lt;Q&gt;JP3902400005^FF_INC_TAX_RECEIV_CF(ANN_R,43466,43830,,,,,"D=1")&lt;/Q&gt;&lt;R&gt;0&lt;/R&gt;&lt;C&gt;0&lt;/C&gt;&lt;/FQL&gt;&lt;FQL&gt;&lt;Q&gt;KR7105560007^FF_TAX_REFUND(ANN_R,43466,43830,,,,,"D=1")&lt;/Q&gt;&lt;R&gt;0&lt;/R&gt;&lt;C&gt;0&lt;/C&gt;&lt;/FQL&gt;&lt;FQL&gt;&lt;Q&gt;JP3752900005^FF_INC_TAX_RECEIV_CF(ANN_R,43466,43830,,,,,"D=1")&lt;/Q&gt;&lt;R&gt;0&lt;/R&gt;&lt;C&gt;0&lt;/C&gt;&lt;/FQL&gt;&lt;FQL&gt;&lt;Q&gt;JP3902400005^FF_TAX_REFUND(ANN_R,43466,43830,,,,,"D=1")&lt;/Q&gt;&lt;R&gt;0&lt;/R&gt;&lt;C&gt;0&lt;/C&gt;&lt;/FQL&gt;&lt;FQL&gt;&lt;Q&gt;JP3814000000^FF_INC_TAX_RECEIV_CF(ANN_R,43466,43830,,,,,"D=1")&lt;/Q&gt;&lt;R&gt;0&lt;/R&gt;&lt;C&gt;0&lt;/C&gt;&lt;/FQL&gt;&lt;FQL&gt;&lt;Q&gt;JP3752900005^FF_TAX_REFUND(ANN_R,43466,43830,,,,,"D=1")&lt;/Q&gt;&lt;R&gt;0&lt;/R&gt;&lt;C&gt;0&lt;/C&gt;&lt;/FQL&gt;&lt;FQL&gt;&lt;Q&gt;TW0002881000^FF_INC_TAX_RECEIV_CF(ANN_R,43466,43830,,,,,"D=1")&lt;/Q&gt;&lt;R&gt;0&lt;/R&gt;&lt;C&gt;0&lt;/C&gt;&lt;/FQL&gt;&lt;FQL&gt;&lt;Q&gt;JP3814000000^FF_TAX_REFUND(ANN_R,43466,43830,,,,,"D=1")&lt;/Q&gt;&lt;R&gt;0&lt;/R&gt;&lt;C&gt;0&lt;/C&gt;&lt;/FQL&gt;&lt;FQL&gt;&lt;Q&gt;JP3633400001^FF_INC_TAX_RECEIV_CF(ANN_R,43466,43830,,,,,"D=1")&lt;/Q&gt;&lt;R&gt;0&lt;/R&gt;&lt;C&gt;0&lt;/C&gt;&lt;/FQL&gt;&lt;FQL&gt;&lt;Q&gt;TW0002881000^FF_TAX_REFUND(ANN_R,43466,43830,,,,,"D=1")&lt;/Q&gt;&lt;R&gt;0&lt;/R&gt;&lt;C&gt;0&lt;/C&gt;&lt;/FQL&gt;&lt;FQL&gt;&lt;Q&gt;JP3188220002^FF_INC_TAX_RECEIV_CF(ANN_R,43466,43830,,,,,"D=1")&lt;/Q&gt;&lt;R&gt;0&lt;/R&gt;&lt;C&gt;0&lt;/C&gt;&lt;/FQL&gt;&lt;FQL&gt;&lt;Q&gt;JP3633400001^FF_TAX_REFUND(ANN_R,43466,43830,,,,,"D=1")&lt;/Q&gt;&lt;R&gt;0&lt;/R&gt;&lt;C&gt;0&lt;/C&gt;&lt;/FQL&gt;&lt;FQL&gt;&lt;Q&gt;JP3304200003^FF_INC_TAX_RECEIV_CF(ANN_R,43466,43830,,,,,"D=1")&lt;/Q&gt;&lt;R&gt;0&lt;/R&gt;&lt;C&gt;0&lt;/C&gt;&lt;/FQL&gt;&lt;FQL&gt;&lt;Q&gt;JP3188220002^FF_TAX_REFUND(ANN_R,43466,43830,,,,,"D=1")&lt;/Q&gt;&lt;R&gt;0&lt;/R&gt;&lt;C&gt;0&lt;/C&gt;&lt;/FQL&gt;&lt;FQL&gt;&lt;Q&gt;JP3758190007^FF_INC_TAX_RECEIV_CF(ANN_R,43466,43830,,,,,"D=1")&lt;/Q&gt;&lt;R&gt;0&lt;/R&gt;&lt;C&gt;0&lt;/C&gt;&lt;/FQL&gt;&lt;FQL&gt;&lt;Q&gt;JP3304200003^FF_TAX_REFUND(ANN_R,43466,43830,,,,,"D=1")&lt;/Q&gt;&lt;R&gt;0&lt;/R&gt;&lt;C&gt;0&lt;/C&gt;&lt;/FQL&gt;&lt;FQL&gt;&lt;Q&gt;TW0002303005^FF_INC_TAX_RECEIV_CF(ANN_R,43466,43830,,,,,"D=1")&lt;/Q&gt;&lt;R&gt;0&lt;/R&gt;&lt;C&gt;0&lt;/C&gt;&lt;/FQL&gt;&lt;FQL&gt;&lt;Q&gt;JP3758190007^FF_TAX_REFUND(ANN_R,43466,43830,,,,,"D=1")&lt;/Q&gt;&lt;R&gt;0&lt;/R&gt;&lt;C&gt;0&lt;/C&gt;&lt;/FQL&gt;&lt;FQL&gt;&lt;Q&gt;KR7005490008^FF_INC_TAX_RECEIV_CF(ANN_R,43466,43830,,,,,"D=1")&lt;/Q&gt;&lt;R&gt;0&lt;/R&gt;&lt;C&gt;0&lt;/C&gt;&lt;/FQL&gt;&lt;FQL&gt;&lt;Q&gt;TW0002303005^FF_TAX_REFUND(ANN_R,43466,43830,,,,,"D=1")&lt;/Q&gt;&lt;R&gt;0&lt;/R&gt;&lt;C&gt;0&lt;/C&gt;&lt;/FQL&gt;&lt;FQL&gt;&lt;Q&gt;JP3505000004^FF_INC_TAX_RECEIV_CF(ANN_R,43466,43830,,,,,"D=1")&lt;/Q&gt;&lt;R&gt;0&lt;/R&gt;&lt;C&gt;0&lt;/C&gt;&lt;/FQL&gt;&lt;FQL&gt;&lt;Q&gt;KR7005490008^FF_TAX_REFUND(ANN_R,43466,43830,,,,,"D=1")&lt;/Q&gt;&lt;R&gt;0&lt;/R&gt;&lt;C&gt;0&lt;/C&gt;&lt;/FQL&gt;&lt;FQL&gt;&lt;Q&gt;JP3422950000^FF_INC_TAX_RECEIV_CF(ANN_R,43466,43830,,,,,"D=1")&lt;/Q&gt;&lt;R&gt;0&lt;/R&gt;&lt;C&gt;0&lt;/C&gt;&lt;/FQL&gt;&lt;FQL&gt;&lt;Q&gt;JP3505000004^FF_TAX_REFUND(ANN_R,43466,43830,,,,,"D=1")&lt;/Q&gt;&lt;R&gt;0&lt;/R&gt;&lt;C&gt;0&lt;/C&gt;&lt;/FQL&gt;&lt;FQL&gt;&lt;Q&gt;JP3726800000^FF_INC_TAX_RECEIV_CF(ANN_R,43466,43830,,,,,"D=1")&lt;/Q&gt;&lt;R&gt;0&lt;/R&gt;&lt;C&gt;0&lt;/C&gt;&lt;/FQL&gt;&lt;FQL&gt;&lt;Q&gt;JP3422950000^FF_TAX_REFUND(ANN_R,43466,43830,,,,,"D=1")&lt;/Q&gt;&lt;R&gt;0&lt;/R&gt;&lt;C&gt;0&lt;/C&gt;&lt;/FQL&gt;&lt;FQL&gt;&lt;Q&gt;JP3571400005^FF_INC_TAX_RECEIV_CF(ANN_R,43466,43830,,,,,"D=1")&lt;/Q&gt;&lt;R&gt;0&lt;/R&gt;&lt;C&gt;0&lt;/C&gt;&lt;/FQL&gt;&lt;FQL&gt;&lt;Q&gt;JP3726800000^FF_TAX_REFUND(ANN_R,43466,43830,,,,,"D=1")&lt;/Q&gt;&lt;R&gt;0&lt;/R&gt;&lt;C&gt;0&lt;/C&gt;&lt;/FQL&gt;&lt;FQL&gt;&lt;Q&gt;JP3200450009^FF_INC_TAX_RECEIV_CF(ANN_R,43466,43830,,,,,"D=1")&lt;/Q&gt;&lt;R&gt;0&lt;/R&gt;&lt;C&gt;0&lt;/C&gt;&lt;/FQL&gt;&lt;FQL&gt;&lt;Q&gt;JP3571400005^FF_TAX_REFUND(ANN_R,43466,43830,,,,,"D=1")&lt;/Q&gt;&lt;R&gt;0&lt;/R&gt;&lt;C&gt;0&lt;/C&gt;&lt;/FQL&gt;&lt;FQL&gt;&lt;Q&gt;JP3893200000^FF_INC_TAX_RECEIV_CF(ANN_R,43466,43830,,,,,"D=1")&lt;/Q&gt;&lt;R&gt;0&lt;/R&gt;&lt;C&gt;0&lt;/C&gt;&lt;/FQL&gt;&lt;FQL&gt;&lt;Q&gt;JP3200450009^FF_TAX_REFUND(ANN_R,43466,43830,,,,,"D=1")&lt;/Q&gt;&lt;R&gt;0&lt;/R&gt;&lt;C&gt;0&lt;/C&gt;&lt;/FQL&gt;&lt;FQL&gt;&lt;Q&gt;JP3421800008^FF_INC_TAX_RECEIV_CF(ANN_R,43466,43830,,,,,"D=1")&lt;/Q&gt;&lt;R&gt;0&lt;/R&gt;&lt;C&gt;0&lt;/C&gt;&lt;/FQL&gt;&lt;FQL&gt;&lt;Q&gt;JP3893200000^FF_TAX_REFUND(ANN_R,43466,43830,,,,,"D=1")&lt;/Q&gt;&lt;R&gt;0&lt;/R&gt;&lt;C&gt;0&lt;/C&gt;&lt;/FQL&gt;&lt;FQL&gt;&lt;Q&gt;TW0002454006^FF_INC_TAX_RECEIV_CF(ANN_R,43466,43830,,,,,"D=1")&lt;/Q&gt;&lt;R&gt;0&lt;/R&gt;&lt;C&gt;0&lt;/C&gt;&lt;/FQL&gt;&lt;FQL&gt;&lt;Q&gt;JP3421800008^FF_TAX_REFUND(ANN_R,43466,43830,,,,,"D=1")&lt;/Q&gt;&lt;R&gt;0&lt;/R&gt;&lt;C&gt;0&lt;/C&gt;&lt;/FQL&gt;&lt;FQL&gt;&lt;Q&gt;TW0002882008^FF_INC_TAX_RECEIV_CF(ANN_R,43466,43830,,,,,"D=1")&lt;/Q&gt;&lt;R&gt;0&lt;/R&gt;&lt;C&gt;0&lt;/C&gt;&lt;/FQL&gt;&lt;FQL&gt;&lt;Q&gt;TW0002454006^FF_TAX_REFUND(ANN_R,43466,43830,,,,,"D=1")&lt;/Q&gt;&lt;R&gt;0&lt;/R&gt;&lt;C&gt;0&lt;/C&gt;&lt;/FQL&gt;&lt;FQL&gt;&lt;Q&gt;JP3249600002^FF_INC_TAX_RECEIV_CF(ANN_R,43466,43830,,,,,"D=1")&lt;/Q&gt;&lt;R&gt;0&lt;/R&gt;&lt;C&gt;0&lt;/C&gt;&lt;/FQL&gt;&lt;FQL&gt;&lt;Q&gt;TW0002882008^FF_TAX_REFUND(ANN_R,43466,43830,,,,,"D=1")&lt;/Q&gt;&lt;R&gt;0&lt;/R&gt;&lt;C&gt;0&lt;/C&gt;&lt;/FQL&gt;&lt;FQL&gt;&lt;Q&gt;TW0002002003^FF_INC_TAX_RECEIV_CF(ANN_R,43466,43830,,,,,"D=1")&lt;/Q&gt;&lt;R&gt;0&lt;/R&gt;&lt;C&gt;0&lt;/C&gt;&lt;/FQL&gt;&lt;FQL&gt;&lt;Q&gt;JP3249600002^FF_TAX_REFUND(ANN_R,43466,43830,,,,,"D=1")&lt;/Q&gt;&lt;R&gt;0&lt;/R&gt;&lt;C&gt;0&lt;/C&gt;&lt;/FQL&gt;&lt;FQL&gt;&lt;Q&gt;JP3119600009^FF_INC_TAX_RECEIV_CF(ANN_R,43466,43830,,,,,"D=1")&lt;/Q&gt;&lt;R&gt;0&lt;/R&gt;&lt;C&gt;0&lt;/C&gt;&lt;/FQL&gt;&lt;FQL&gt;&lt;Q&gt;TW0002002003^FF_TAX_REFUND(ANN_R,43466,43830,,,,,"D=1")&lt;/Q&gt;&lt;R&gt;0&lt;/R&gt;&lt;C&gt;0&lt;/C&gt;&lt;/FQL&gt;&lt;FQL&gt;&lt;Q&gt;JP3240400006^FF_INC_TAX_RECEIV_CF(ANN_R,43466,43830,,,,,"D=1")&lt;/Q&gt;&lt;R&gt;0&lt;/R&gt;&lt;C&gt;0&lt;/C&gt;&lt;/FQL&gt;&lt;FQL&gt;&lt;Q&gt;JP3119600009^FF_TAX_REFUND(ANN_R,43466,43830,,,,,"D=1")&lt;/Q&gt;&lt;R&gt;0&lt;/R&gt;&lt;C&gt;0&lt;/C&gt;&lt;/FQL&gt;&lt;FQL&gt;&lt;Q&gt;KR7006400006^FF_INC_TAX_RECEIV_CF(ANN_R,43466,43830,,,,,"D=1")&lt;/Q&gt;&lt;R&gt;0&lt;/R&gt;&lt;C&gt;0&lt;/C&gt;&lt;/FQL&gt;&lt;FQL&gt;&lt;Q&gt;JP3240400006^FF_TAX_REFUND(ANN_R,43466,43830,,,,,"D=1")&lt;/Q&gt;&lt;R&gt;0&lt;/R&gt;&lt;C&gt;0&lt;/C&gt;&lt;/FQL&gt;&lt;FQL&gt;&lt;Q&gt;KR7005930003^FF_INC_TAX_RECEIV_CF(ANN_R,43466,43830,,,,,"D=1")&lt;/Q&gt;&lt;R&gt;0&lt;/R&gt;&lt;C&gt;0&lt;/C&gt;&lt;/FQL&gt;&lt;FQL&gt;&lt;Q&gt;KR7006400006^FF_TAX_REFUND(ANN_R,43466,43830,,,,,"D=1")&lt;/Q&gt;&lt;R&gt;0&lt;/R&gt;&lt;C&gt;0&lt;/C&gt;&lt;/FQL&gt;&lt;FQL&gt;&lt;Q&gt;JP3205800000^FF_INC_TAX_RECEIV_CF(ANN_R,43466,43830,,,,,"D=1")&lt;/Q&gt;&lt;R&gt;0&lt;/R&gt;&lt;C&gt;0&lt;/C&gt;&lt;/FQL&gt;&lt;FQL&gt;&lt;Q&gt;KR7005930003^FF_TAX_REFUND(ANN_R,43466,43830,,,,,"D=1")&lt;/Q&gt;&lt;R&gt;0&lt;/R&gt;&lt;C&gt;0&lt;/C&gt;&lt;/FQL&gt;&lt;FQL&gt;&lt;Q&gt;JP3898400001^FF_INC_TAX_RECEIV_CF(ANN_R,43466,43830,,,,,"D=1")&lt;/Q&gt;&lt;R&gt;0&lt;/R&gt;&lt;C&gt;0&lt;/C&gt;&lt;/FQL&gt;&lt;FQL&gt;&lt;Q&gt;JP3205800000^FF_TAX_REFUND(ANN_R,43466,43830,,,,,"D=1")&lt;/Q&gt;&lt;R&gt;0&lt;/R&gt;&lt;C&gt;0&lt;/C&gt;&lt;/FQL&gt;&lt;FQL&gt;&lt;Q&gt;JP3802300008^FF_INC_TAX_RECEIV_CF(ANN_R,43466,43830,,,,,"D=1")&lt;/Q&gt;&lt;R&gt;0&lt;/R&gt;&lt;C&gt;0&lt;/C&gt;&lt;/FQL&gt;&lt;FQL&gt;&lt;Q&gt;JP3898400001^FF_TAX_REFUND(ANN_R,43466,43830,,,,,"D=1")&lt;/Q&gt;&lt;R&gt;0&lt;/R&gt;&lt;C&gt;0&lt;/C&gt;&lt;/FQL&gt;&lt;FQL&gt;&lt;Q&gt;JP3358000002^FF_INC_TAX_RECEIV_CF(ANN_R,43466,43830,,,,,"D=1")&lt;/Q&gt;&lt;R&gt;0&lt;/R&gt;&lt;C&gt;0&lt;/C&gt;&lt;/FQL&gt;&lt;FQL&gt;&lt;Q&gt;JP3802300008^FF_TAX_REFUND(ANN_R,43466,43830,,,,,"D=1")&lt;/Q&gt;&lt;R&gt;0&lt;/R&gt;&lt;C&gt;0&lt;/C&gt;&lt;/FQL&gt;&lt;FQL&gt;&lt;Q&gt;JP3890350006^FF_INC_TAX_RECEIV_CF(ANN_R,43466,43830,,,,,"D=1")&lt;/Q&gt;&lt;R&gt;0&lt;/R&gt;&lt;C&gt;0&lt;/C&gt;&lt;/FQL&gt;&lt;FQL&gt;&lt;Q&gt;JP3358000002^FF_TAX_REFUND(ANN_R,43466,43830,,,,,"D=1")&lt;/Q&gt;&lt;R&gt;0&lt;/R&gt;&lt;C&gt;0&lt;/C&gt;&lt;/FQL&gt;&lt;FQL&gt;&lt;Q&gt;TW0001216000^FF_INC_TAX_RECEIV_CF(ANN_R,43466,43830,,,,,"D=1")&lt;/Q&gt;&lt;R&gt;0&lt;/R&gt;&lt;C&gt;0&lt;/C&gt;&lt;/FQL&gt;&lt;FQL&gt;&lt;Q&gt;JP3890350006^FF_TAX_REFUND(ANN_R,43466,43830,,,,,"D=1")&lt;/Q&gt;&lt;R&gt;0&lt;/R&gt;&lt;C&gt;0&lt;/C&gt;&lt;/FQL&gt;&lt;FQL&gt;&lt;Q&gt;KR7012330007^FF_INC_TAX_RECEIV_CF(ANN_R,43466,43830,,,,,"D=1")&lt;/Q&gt;&lt;R&gt;0&lt;/R&gt;&lt;C&gt;0&lt;/C&gt;&lt;/FQL&gt;&lt;FQL&gt;&lt;Q&gt;TW0001216000^FF_TAX_REFUND(ANN_R,43466,43830,,,,,"D=1")&lt;/Q&gt;&lt;R&gt;0&lt;/R&gt;&lt;C&gt;0&lt;/C&gt;&lt;/FQL&gt;&lt;FQL&gt;&lt;Q&gt;KR7068270008^FF_INC_TAX_RECEIV_CF(ANN_R,43466,43830,,,,,"D=1")&lt;/Q&gt;&lt;R&gt;0&lt;/R&gt;&lt;C&gt;0&lt;/C&gt;&lt;/FQL&gt;&lt;FQL&gt;&lt;Q&gt;KR7012330007^FF_TAX_REFUND(ANN_R,43466,43830,,,,,"D=1")&lt;/Q&gt;&lt;R&gt;0&lt;/R&gt;&lt;C&gt;0&lt;/C&gt;&lt;/FQL&gt;&lt;FQL&gt;&lt;Q&gt;JP3933800009^FF_INC_TAX_RECEIV_CF(ANN_R,43466,43830,,,,,"D=1")&lt;/Q&gt;&lt;R&gt;0&lt;/R&gt;&lt;C&gt;0&lt;/C&gt;&lt;/FQL&gt;&lt;FQL&gt;&lt;Q&gt;KR7068270008^FF_TAX_REFUND(ANN_R,43466,43830,,,,,"D=1")&lt;/Q&gt;&lt;R&gt;0&lt;/R&gt;&lt;C&gt;0&lt;/C&gt;&lt;/FQL&gt;&lt;FQL&gt;&lt;Q&gt;TW0002886009^FF_INC_TAX_RECEIV_CF(ANN_R,43466,43830,,,,,"D=1")&lt;/Q&gt;&lt;R&gt;0&lt;/R&gt;&lt;C&gt;0&lt;/C&gt;&lt;/FQL&gt;&lt;FQL&gt;&lt;Q&gt;JP3933800009^FF_TAX_REFUND(ANN_R,43466,43830,,,,,"D=1")&lt;/Q&gt;&lt;R&gt;0&lt;/R&gt;&lt;C&gt;0&lt;/C&gt;&lt;/FQL&gt;&lt;FQL&gt;&lt;Q&gt;JP3830800003^FF_INC_TAX_RECEIV_CF(ANN_R,43466,43830,,,,,"D=1")&lt;/Q&gt;&lt;R&gt;0&lt;/R&gt;&lt;C&gt;0&lt;/C&gt;&lt;/FQL&gt;&lt;FQL&gt;&lt;Q&gt;TW0002886009^FF_TAX_REFUND(ANN_R,43466,43830,,,,,"D=1")&lt;/Q&gt;&lt;R&gt;0&lt;/R&gt;&lt;C&gt;0&lt;/C&gt;&lt;/FQL&gt;&lt;FQL&gt;&lt;Q&gt;JP3381000003^FF_INC_TAX_RECEIV_CF(ANN_R,43466,43830,,,,,"D=1")&lt;/Q&gt;&lt;R&gt;0&lt;/R&gt;&lt;C&gt;0&lt;/C&gt;&lt;/FQL&gt;&lt;FQL&gt;&lt;Q&gt;JP3830800003^FF_TAX_REFUND(ANN_R,43466,43830,,,,,"D=1")&lt;/Q&gt;&lt;R&gt;0&lt;/R&gt;&lt;C&gt;0&lt;/C&gt;&lt;/FQL&gt;&lt;FQL&gt;&lt;Q&gt;KR7005380001^FF_INC_TAX_RECEIV_CF(ANN_R,43466,43830,,,,,"D=1")&lt;/Q&gt;&lt;R&gt;0&lt;/R&gt;&lt;C&gt;0&lt;/C&gt;&lt;/FQL&gt;&lt;FQL&gt;&lt;Q&gt;JP3381000003^FF_TAX_REFUND(ANN_R,43466,43830,,,,,"D=1")&lt;/Q&gt;&lt;R&gt;0&lt;/R&gt;&lt;C&gt;0&lt;/C&gt;&lt;/FQL&gt;&lt;FQL&gt;&lt;Q&gt;JP3814800003^FF_INC_TAX_RECEIV_CF(ANN_R,43466,43830,,,,,"D=1")&lt;/Q&gt;&lt;R&gt;0&lt;/R&gt;&lt;C&gt;0&lt;/C&gt;&lt;/FQL&gt;&lt;FQL&gt;&lt;Q&gt;KR7005380001^FF_TAX_REFUND(ANN_R,43466,43830,,,,,"D=1")&lt;/Q&gt;&lt;R&gt;0&lt;/R&gt;&lt;C&gt;0&lt;/C&gt;&lt;/FQL&gt;&lt;FQL&gt;&lt;Q&gt;JP3496400007^FF_INC_TAX_RECEIV_CF(ANN_R,43466,43830,,,,,"D=1")&lt;/Q&gt;&lt;R&gt;0&lt;/R&gt;&lt;C&gt;0&lt;/C&gt;&lt;/FQL&gt;&lt;FQL&gt;&lt;Q&gt;JP3814800003^FF_TAX_REFUND(ANN_R,43466,43830,,,,,"D=1")&lt;/Q&gt;&lt;R&gt;0&lt;/R&gt;&lt;C&gt;0&lt;/C&gt;&lt;/FQL&gt;&lt;FQL&gt;&lt;Q&gt;JP3143600009^FF_INC_TAX_RECEIV_CF(ANN_R,43466,43830,,,,,"D=1")&lt;/Q&gt;&lt;R&gt;0&lt;/R&gt;&lt;C&gt;0&lt;/C&gt;&lt;/FQL&gt;&lt;FQL&gt;&lt;Q&gt;JP3496400007^FF_TAX_REFUND(ANN_R,43466,43830,,,,,"D=1")&lt;/Q&gt;&lt;R&gt;0&lt;/R&gt;&lt;C&gt;0&lt;/C&gt;&lt;/FQL&gt;&lt;FQL&gt;&lt;Q&gt;JP3371200001^FF_INC_TAX_RECEIV_CF(ANN_R,43466,43830,,,,,"D=1")&lt;/Q&gt;&lt;R&gt;0&lt;/R&gt;&lt;C&gt;0&lt;/C&gt;&lt;/FQL&gt;&lt;FQL&gt;&lt;Q&gt;JP3143600009^FF_TAX_REFUND(ANN_R,43466,43830,,,,,"D=1")&lt;/Q&gt;&lt;R&gt;0&lt;/R&gt;&lt;C&gt;0&lt;/C&gt;&lt;/FQL&gt;&lt;FQL&gt;&lt;Q&gt;JP3476480003^FF_INC_TAX_RECEIV_CF(ANN_R,43466,43830,,,,,"D=1")&lt;/Q&gt;&lt;R&gt;0&lt;/R&gt;&lt;C&gt;0&lt;/C&gt;&lt;/FQL&gt;&lt;FQL&gt;&lt;Q&gt;JP3371200001^FF_TAX_REFUND(ANN_R,43466,43830,,,,,"D=1")&lt;/Q&gt;&lt;R&gt;0&lt;/R&gt;&lt;C&gt;0&lt;/C&gt;&lt;/FQL&gt;&lt;FQL&gt;&lt;Q&gt;JP3634600005^FF_INC_TAX_RECEIV_CF(ANN_R,43466,43830,,,,,"D=1")&lt;/Q&gt;&lt;R&gt;0&lt;/R&gt;&lt;C&gt;0&lt;/C&gt;&lt;/FQL&gt;&lt;FQL&gt;&lt;Q&gt;JP3476480003^FF_TAX_REFUND(ANN_R,43466,43830,,,,,"D=1")&lt;/Q&gt;&lt;R&gt;0&lt;/R&gt;&lt;C&gt;0&lt;/C&gt;&lt;/FQL&gt;&lt;FQL&gt;&lt;Q&gt;JP3197600004^FF_INC_TAX_RECEIV_CF(ANN_R,43466,43830,,,,,"D=1")&lt;/Q&gt;&lt;R&gt;0&lt;/R&gt;&lt;C&gt;0&lt;/C&gt;&lt;/FQL&gt;&lt;FQL&gt;&lt;Q&gt;JP3634600005^FF_TAX_REFUND(ANN_R,43466,43830,,,,,"D=1")&lt;/Q&gt;&lt;R&gt;0&lt;/R&gt;&lt;C&gt;0&lt;/C&gt;&lt;/FQL&gt;&lt;FQL&gt;&lt;Q&gt;TW0001326007^FF_INC_TAX_RECEIV_CF(ANN_R,43466,43830,,,,,"D=1")&lt;/Q&gt;&lt;R&gt;0&lt;/R&gt;&lt;C&gt;0&lt;/C&gt;&lt;/FQL&gt;&lt;FQL&gt;&lt;Q&gt;JP3197600004^FF_TAX_REFUND(ANN_R,43466,43830,,,,,"D=1")&lt;/Q&gt;&lt;R&gt;0&lt;/R&gt;&lt;C&gt;0&lt;/C&gt;&lt;/FQL&gt;&lt;FQL&gt;&lt;Q&gt;JP3802400006^FF_INC_TAX_RECEIV_CF(ANN_R,43466,43830,,,,,"D=1")&lt;/Q&gt;&lt;R&gt;0&lt;/R&gt;&lt;C&gt;0&lt;/C&gt;&lt;/FQL&gt;&lt;FQL&gt;&lt;Q&gt;TW0001326007^FF_TAX_REFUND(ANN_R,43466,43830,,,,,"D=1")&lt;/Q&gt;&lt;R&gt;0&lt;/R&gt;&lt;C&gt;0&lt;/C&gt;&lt;/FQL&gt;&lt;FQL&gt;&lt;Q&gt;JP3173400007^FF_INC_TAX_RECEIV_CF(ANN_R,43466,43830,,,,,"D=1")&lt;/Q&gt;&lt;R&gt;0&lt;/R&gt;&lt;C&gt;0&lt;/C&gt;&lt;/FQL&gt;&lt;FQL&gt;&lt;Q&gt;JP3802400006^FF_TAX_REFUND(ANN_R,43466,43830,,,,,"D=1")&lt;/Q&gt;&lt;R&gt;0&lt;/R&gt;&lt;C&gt;0&lt;/C&gt;&lt;/FQL&gt;&lt;FQL&gt;&lt;Q&gt;JP3951600000^FF_INC_TAX_RECEIV_CF(ANN_R,43466,43830,,,,,"D=1")&lt;/Q&gt;&lt;R&gt;0&lt;/R&gt;&lt;C&gt;0&lt;/C&gt;&lt;/FQL&gt;&lt;FQL&gt;&lt;Q&gt;JP3173400007^FF_TAX_REFUND(ANN_R,43466,43830,,,,,"D=1")&lt;/Q&gt;&lt;R&gt;0&lt;/R&gt;&lt;C&gt;0&lt;/C&gt;&lt;/FQL&gt;&lt;FQL&gt;&lt;Q&gt;JP3942400007^FF_INC_TAX_RECEIV_CF(ANN_R,43466,43830,,,,,"D=1")&lt;/Q&gt;&lt;R&gt;0&lt;/R&gt;&lt;C&gt;0&lt;/C&gt;&lt;/FQL&gt;&lt;FQL&gt;&lt;Q&gt;JP3951600000^FF_TAX_REFUND(ANN_R,43466,43830,,,,,"D=1")&lt;/Q&gt;&lt;R&gt;0&lt;/R&gt;&lt;C&gt;0&lt;/C&gt;&lt;/FQL&gt;&lt;FQL&gt;&lt;Q&gt;JP3198900007^FF_INC_TAX_RECEIV_CF(ANN_R,43466,43830,,,,,"D=1")&lt;/Q&gt;&lt;R&gt;0&lt;/R&gt;&lt;C&gt;0&lt;/C&gt;&lt;/FQL&gt;&lt;FQL&gt;&lt;Q&gt;JP3942400007^FF_TAX_REFUND(ANN_R,43466,43830,,,,,"D=1")&lt;/Q&gt;&lt;R&gt;0&lt;/R&gt;&lt;C&gt;0&lt;/C&gt;&lt;/FQL&gt;&lt;FQL&gt;&lt;Q&gt;NL0012015705^FF_INC_TAX_RECEIV_CF(ANN_R,43101,43465,,,,,"D=1")&lt;/Q&gt;&lt;R&gt;0&lt;/R&gt;&lt;C&gt;0&lt;/C&gt;&lt;/FQL&gt;&lt;FQL&gt;&lt;Q&gt;JP3198900007^FF_TAX_REFUND(ANN_R,43101,43465,,,,,"D=1")&lt;/Q&gt;&lt;R&gt;0&lt;/R&gt;&lt;C&gt;0&lt;/C&gt;&lt;/FQL&gt;&lt;FQL&gt;&lt;Q&gt;FR0000120172^FF_INC_TAX_RECEIV_CF(ANN_R,43101,43465,,,,,"D=1")&lt;/Q&gt;&lt;R&gt;0&lt;/R&gt;&lt;C&gt;0&lt;/C&gt;&lt;/FQL&gt;&lt;FQL&gt;&lt;Q&gt;NL0012015705^FF_TAX_REFUND(ANN_R,43101,43465,,,,,"D=1")&lt;/Q&gt;&lt;R&gt;0&lt;/R&gt;&lt;C&gt;0&lt;/C&gt;&lt;/FQL&gt;&lt;FQL&gt;&lt;Q&gt;NL0000009082^FF_INC_TAX_RECEIV_CF(ANN_R,43101,43465,,,,,"D=1")&lt;/Q&gt;&lt;R&gt;0&lt;/R&gt;&lt;C&gt;0&lt;/C&gt;&lt;/FQL&gt;&lt;FQL&gt;&lt;Q&gt;FR0000120172^FF_TAX_REFUND(ANN_R,43101,43465,,,,,"D=1")&lt;/Q&gt;&lt;R&gt;0&lt;/R&gt;&lt;C&gt;0&lt;/C&gt;&lt;/FQL&gt;&lt;FQL&gt;&lt;Q&gt;ES0105046009^FF_INC_TAX_RECEIV_CF(ANN_R,43101,43465,,,,,"D=1")&lt;/Q&gt;&lt;R&gt;0&lt;/R&gt;&lt;C&gt;0&lt;/C&gt;&lt;/FQL&gt;&lt;FQL&gt;&lt;Q&gt;NL0000009082^FF_TAX_REFUND(ANN_R,43101,43465,,,,,"D=1")&lt;/Q&gt;&lt;R&gt;0&lt;/R&gt;&lt;C&gt;0&lt;/C&gt;&lt;/FQL&gt;&lt;FQL&gt;&lt;Q&gt;FR0000120503^FF_INC_TAX_RECEIV_CF(ANN_R,43101,43465,,,,,"D=1")&lt;/Q&gt;&lt;R&gt;0&lt;/R&gt;&lt;C&gt;0&lt;/C&gt;&lt;/FQL&gt;&lt;FQL&gt;&lt;Q&gt;ES0105046009^FF_TAX_REFUND(ANN_R,43101,43465,,,,,"D=1")&lt;/Q&gt;&lt;R&gt;0&lt;/R&gt;&lt;C&gt;0&lt;/C&gt;&lt;/FQL&gt;&lt;FQL&gt;&lt;Q&gt;BE0003739530^FF_INC_TAX_RECEIV_CF(ANN_R,43101,43465,,,,,"D=1")&lt;/Q&gt;&lt;R&gt;0&lt;/R&gt;&lt;C&gt;0&lt;/C&gt;&lt;/FQL&gt;&lt;FQL&gt;&lt;Q&gt;FR0000120503^FF_TAX_REFUND(ANN_R,43101,43465,,,,,"D=1")&lt;/Q&gt;&lt;R&gt;0&lt;/R&gt;&lt;C&gt;0&lt;/C&gt;&lt;/FQL&gt;&lt;FQL&gt;&lt;Q&gt;DE0007165631^FF_INC_TAX_RECEIV_CF(ANN_R,43101,43465,,,,,"D=1")&lt;/Q&gt;&lt;R&gt;0&lt;/R&gt;&lt;C&gt;0&lt;/C&gt;&lt;/FQL&gt;&lt;FQL&gt;&lt;Q&gt;BE0003739530^FF_TAX_REFUND(ANN_R,43101,43465,,,,,"D=1")&lt;/Q&gt;&lt;R&gt;0&lt;/R&gt;&lt;C&gt;0&lt;/C&gt;&lt;/FQL&gt;&lt;FQL&gt;&lt;Q&gt;DE000A0D9PT0^FF_INC_TAX_RECEIV_CF(ANN_R,43101,43465,,,,,"D=1")&lt;/Q&gt;&lt;R&gt;0&lt;/R&gt;&lt;C&gt;0&lt;/C&gt;&lt;/FQL&gt;&lt;FQL&gt;&lt;Q&gt;DE0007165631^FF_TAX_REFUND(ANN_R,43101,43465,,,,,"D=1")&lt;/Q&gt;&lt;R&gt;0&lt;/R&gt;&lt;C&gt;0&lt;/C&gt;&lt;/FQL&gt;&lt;FQL&gt;&lt;Q&gt;SE0000310336^FF_INC_TAX_RECEIV_CF(ANN_R,43101,43465,,,,,"D=1")&lt;/Q&gt;&lt;R&gt;0&lt;/R&gt;&lt;C&gt;0&lt;/C&gt;&lt;/FQL&gt;&lt;FQL&gt;&lt;Q&gt;DE000A0D9PT0^FF_TAX_REFUND(ANN_R,43101,43465,,,,,"D=1")&lt;/Q&gt;&lt;R&gt;0&lt;/R&gt;&lt;C&gt;0&lt;/C&gt;&lt;/FQL&gt;&lt;FQL&gt;&lt;Q&gt;DK0010274414^FF_INC_TAX_RECEIV_CF(ANN_R,43101,43465,,,,,"D=1")&lt;/Q&gt;&lt;R&gt;0&lt;/R&gt;&lt;C&gt;0&lt;/C&gt;&lt;/FQL&gt;&lt;FQL&gt;&lt;Q&gt;SE0000310336^FF_TAX_REFUND(ANN_R,43101,43465,,,,,"D=1")&lt;/Q&gt;&lt;R&gt;0&lt;/R&gt;&lt;C&gt;0&lt;/C&gt;&lt;/FQL&gt;&lt;FQL&gt;&lt;Q&gt;DE0006047004^FF_INC_TAX_RECEIV_CF(ANN_R,43101,43465,,,,,"D=1")&lt;/Q&gt;&lt;R&gt;0&lt;/R&gt;&lt;C&gt;0&lt;/C&gt;&lt;/FQL&gt;&lt;FQL&gt;&lt;Q&gt;DK0010274414^FF_TAX_REFUND(ANN_R,43101,43465,,,,,"D=1")&lt;/Q&gt;&lt;R&gt;0&lt;/R&gt;&lt;C&gt;0&lt;/C&gt;&lt;/FQL&gt;&lt;FQL&gt;&lt;Q&gt;DK0060336014^FF_INC_TAX_RECEIV_CF(ANN_R,43101,43465,,,,,"D=1")&lt;/Q&gt;&lt;R&gt;0&lt;/R&gt;&lt;C&gt;0&lt;/C&gt;&lt;/FQL&gt;&lt;FQL&gt;&lt;Q&gt;DE0006047004^FF_TAX_REFUND(ANN_R,43101,43465,,,,,"D=1")&lt;/Q&gt;&lt;R&gt;0&lt;/R&gt;&lt;C&gt;0&lt;/C&gt;&lt;/FQL&gt;&lt;FQL&gt;&lt;Q&gt;CH0008742519^FF_INC_TAX_RECEIV_CF(ANN_R,43101,43465,,,,,"D=1")&lt;/Q&gt;&lt;R&gt;0&lt;/R&gt;&lt;C&gt;0&lt;/C&gt;&lt;/FQL&gt;&lt;FQL&gt;&lt;Q&gt;DK0060336014^FF_TAX_REFUND(ANN_R,43101,43465,,,,,"D=1")&lt;/Q&gt;&lt;R&gt;0&lt;/R&gt;&lt;C&gt;0&lt;/C&gt;&lt;/FQL&gt;&lt;FQL&gt;&lt;Q&gt;NL0010832176^FF_INC_TAX_RECEIV_CF(ANN_R,43101,43465,,,,,"D=1")&lt;/Q&gt;&lt;R&gt;0&lt;/R&gt;&lt;C&gt;0&lt;/C&gt;&lt;/FQL&gt;&lt;FQL&gt;&lt;Q&gt;CH0008742519^FF_TAX_REFUND(ANN_R,43101,43465,,,,,"D=1")&lt;/Q&gt;&lt;R&gt;0&lt;/R&gt;&lt;C&gt;0&lt;/C&gt;&lt;/FQL&gt;&lt;FQL&gt;&lt;Q&gt;FR0010220475^FF_INC_TAX_RECEIV_CF(ANN_R,43101,43465,,,,,"D=1")&lt;/Q&gt;&lt;R&gt;0&lt;/R&gt;&lt;C&gt;0&lt;/C&gt;&lt;/FQL&gt;&lt;FQL&gt;&lt;Q&gt;NL0010832176^FF_TAX_REFUND(ANN_R,43101,43465,,,,,"D=1")&lt;/Q&gt;&lt;R&gt;0&lt;/R&gt;&lt;C&gt;0&lt;/C&gt;&lt;/FQL&gt;&lt;FQL&gt;&lt;Q&gt;CH0012280076^FF_INC_TAX_RECEIV_CF(ANN_R,43101,43465,,,,,"D=1")&lt;/Q&gt;&lt;R&gt;0&lt;/R&gt;&lt;C&gt;0&lt;/C&gt;&lt;/FQL&gt;&lt;FQL&gt;&lt;Q&gt;FR0010220475^FF_TAX_REFUND(ANN_R,43101,43465,,,,,"D=1")&lt;/Q&gt;&lt;R&gt;0&lt;/R&gt;&lt;C&gt;0&lt;/C&gt;&lt;/FQL&gt;&lt;FQL&gt;&lt;Q&gt;DE0005439004^FF_INC_TAX_RECEIV_CF(ANN_R,43101,43465,,,,,"D=1")&lt;/Q&gt;&lt;R&gt;0&lt;/R&gt;&lt;C&gt;0&lt;/C&gt;&lt;/FQL&gt;&lt;FQL&gt;&lt;Q&gt;CH0012280076^FF_TAX_REFUND(ANN_R,43101,43465,,,,,"D=1")&lt;/Q&gt;&lt;R&gt;0&lt;/R&gt;&lt;C&gt;0&lt;/C&gt;&lt;/FQL&gt;&lt;FQL&gt;&lt;Q&gt;CH0102484968^FF_INC_TAX_RECEIV_CF(ANN_R,43101,43465,,,,,"D=1")&lt;/Q&gt;&lt;R&gt;0&lt;/R&gt;&lt;C&gt;0&lt;/C&gt;&lt;/FQL&gt;&lt;FQL&gt;&lt;Q&gt;DE0005439004^FF_TAX_REFUND(ANN_R,43101,43465,,,,,"D=1")&lt;/Q&gt;&lt;R&gt;0&lt;/R&gt;&lt;C&gt;0&lt;/C&gt;&lt;/FQL&gt;&lt;FQL&gt;&lt;Q&gt;CH0012549785^FF_INC_TAX_RECEIV_CF(ANN_R,43101,43465,,,,,"D=1")&lt;/Q&gt;&lt;R&gt;0&lt;/R&gt;&lt;C&gt;0&lt;/C&gt;&lt;/FQL&gt;&lt;FQL&gt;&lt;Q&gt;CH0102484968^FF_TAX_REFUND(ANN_R,43101,43465,,,,,"D=1")&lt;/Q&gt;&lt;R&gt;0&lt;/R&gt;&lt;C&gt;0&lt;/C&gt;&lt;/FQL&gt;&lt;FQL&gt;&lt;Q&gt;DE000SYM9999^FF_INC_TAX_RECEIV_CF(ANN_R,43101,43465,,,,,"D=1")&lt;/Q&gt;&lt;R&gt;0&lt;/R&gt;&lt;C&gt;0&lt;/C&gt;&lt;/FQL&gt;&lt;FQL&gt;&lt;Q&gt;CH0012549785^FF_TAX_REFUND(ANN_R,43101,43465,,,,,"D=1")&lt;/Q&gt;&lt;R&gt;0&lt;/R&gt;&lt;C&gt;0&lt;/C&gt;&lt;/FQL&gt;&lt;FQL&gt;&lt;Q&gt;NL0010773842^FF_INC_TAX_RECEIV_CF(ANN_R,43101,43465,,,,,"D=1")&lt;/Q&gt;&lt;R&gt;0&lt;/R&gt;&lt;C&gt;0&lt;/C&gt;&lt;/FQL&gt;&lt;FQL&gt;&lt;Q&gt;DE000SYM9999^FF_TAX_REFUND(ANN_R,43101,43465,,,,,"D=1")&lt;/Q&gt;&lt;R&gt;0&lt;/R&gt;&lt;C&gt;0&lt;/C&gt;&lt;/FQL&gt;&lt;FQL&gt;&lt;Q&gt;SE0000242455^FF_INC_TAX_RECEIV_CF(ANN_R,43101,43465,,,,,"D=1")&lt;/Q&gt;&lt;R&gt;0&lt;/R&gt;&lt;C&gt;0&lt;/C&gt;&lt;/FQL&gt;&lt;FQL&gt;&lt;Q&gt;NL0010773842^FF_TAX_REFUND(ANN_R,43101,43465,,,,,"D=1")&lt;/Q&gt;&lt;R&gt;0&lt;/R&gt;&lt;C&gt;0&lt;/C&gt;&lt;/FQL&gt;&lt;FQL&gt;&lt;Q&gt;NL0010545661^FF_INC_TAX_RECEIV_CF(ANN_R,43101,43465,,,,,"D=1")&lt;/Q&gt;&lt;R&gt;0&lt;/R&gt;&lt;C&gt;0&lt;/C&gt;&lt;/FQL&gt;&lt;FQL&gt;&lt;Q&gt;SE0000242455^FF_TAX_REFUND(ANN_R,43101,43465,,,,,"D=1")&lt;/Q&gt;&lt;R&gt;0&lt;/R&gt;&lt;C&gt;0&lt;/C&gt;&lt;/FQL&gt;&lt;FQL&gt;&lt;Q&gt;CH0014852781^FF_INC_TAX_RECEIV_CF(ANN_R,43101,43465,,,,,"D=1")&lt;/Q&gt;&lt;R&gt;0&lt;/R&gt;&lt;C&gt;0&lt;/C&gt;&lt;/FQL&gt;&lt;FQL&gt;&lt;Q&gt;NL0010545661^FF_TAX_REFUND(ANN_R,43101,43465,,,,,"D=1")&lt;/Q&gt;&lt;R&gt;0&lt;/R&gt;&lt;C&gt;0&lt;/C&gt;&lt;/FQL&gt;&lt;FQL&gt;&lt;Q&gt;DK0010181759^FF_INC_TAX_RECEIV_CF(ANN_R,43101,43465,,,,,"D=1")&lt;/Q&gt;&lt;R&gt;0&lt;/R&gt;&lt;C&gt;0&lt;/C&gt;&lt;/FQL&gt;&lt;FQL&gt;&lt;Q&gt;CH0014852781^FF_TAX_REFUND(ANN_R,43101,43465,,,,,"D=1")&lt;/Q&gt;&lt;R&gt;0&lt;/R&gt;&lt;C&gt;0&lt;/C&gt;&lt;/FQL&gt;&lt;FQL&gt;&lt;Q&gt;DE000PAH0038^FF_INC_TAX_RECEIV_CF(ANN_R,43101,43465,,,,,"D=1")&lt;/Q&gt;&lt;R&gt;0&lt;/R&gt;&lt;C&gt;0&lt;/C&gt;&lt;/FQL&gt;&lt;FQL&gt;&lt;Q&gt;DK0010181759^FF_TAX_REFUND(ANN_R,43101,43465,,,,,"D=1")&lt;/Q&gt;&lt;R&gt;0&lt;/R&gt;&lt;C&gt;0&lt;/C&gt;&lt;/FQL&gt;&lt;FQL&gt;&lt;Q&gt;SE0007100599^FF_INC_TAX_RECEIV_CF(ANN_R,43101,43465,,,,,"D=1")&lt;/Q&gt;&lt;R&gt;0&lt;/R&gt;&lt;C&gt;0&lt;/C&gt;&lt;/FQL&gt;&lt;FQL&gt;&lt;Q&gt;DE000PAH0038^FF_TAX_REFUND(ANN_R,43101,43465,,,,,"D=1")&lt;/Q&gt;&lt;R&gt;0&lt;/R&gt;&lt;C&gt;0&lt;/C&gt;&lt;/FQL&gt;&lt;FQL&gt;&lt;Q&gt;DE000ENER6Y0^FF_INC_TAX_RECEIV_CF(ANN_R,43101,43465,,,,,"D=1")&lt;/Q&gt;&lt;R&gt;0&lt;/R&gt;&lt;C&gt;0&lt;/C&gt;&lt;/FQL&gt;&lt;FQL&gt;&lt;Q&gt;SE0007100599^FF_TAX_REFUND(ANN_R,43101,43465,,,,,"D=1")&lt;/Q&gt;&lt;R&gt;0&lt;/R&gt;&lt;C&gt;0&lt;/C&gt;&lt;/FQL&gt;&lt;FQL&gt;&lt;Q&gt;DK0060448595^FF_INC_TAX_RECEIV_CF(ANN_R,43101,43465,,,,,"D=1")&lt;/Q&gt;&lt;R&gt;0&lt;/R&gt;&lt;C&gt;0&lt;/C&gt;&lt;/FQL&gt;&lt;FQL&gt;&lt;Q&gt;DE000ENER6Y0^FF_TAX_REFUND(ANN_R,43101,43465,,,,,"D=1")&lt;/Q&gt;&lt;R&gt;0&lt;/R&gt;&lt;C&gt;0&lt;/C&gt;&lt;/FQL&gt;&lt;FQL&gt;&lt;Q&gt;CH0025751329^FF_INC_TAX_RECEIV_CF(ANN_R,43101,43465,,,,,"D=1")&lt;/Q&gt;&lt;R&gt;0&lt;/R&gt;&lt;C&gt;0&lt;/C&gt;&lt;/FQL&gt;&lt;FQL&gt;&lt;Q&gt;DK0060448595^FF_TAX_REFUND(ANN_R,43101,43465,,,,,"D=1")&lt;/Q&gt;&lt;R&gt;0&lt;/R&gt;&lt;C&gt;0&lt;/C&gt;&lt;/FQL&gt;&lt;FQL&gt;&lt;Q&gt;DE0005785604^FF_INC_TAX_RECEIV_CF(ANN_R,43101,43465,,,,,"D=1")&lt;/Q&gt;&lt;R&gt;0&lt;/R&gt;&lt;C&gt;0&lt;/C&gt;&lt;/FQL&gt;&lt;FQL&gt;&lt;Q&gt;CH0025751329^FF_TAX_REFUND(ANN_R,43101,43465,,,,,"D=1")&lt;/Q&gt;&lt;R&gt;0&lt;/R&gt;&lt;C&gt;0&lt;/C&gt;&lt;/FQL&gt;&lt;FQL&gt;&lt;Q&gt;FR0000045072^FF_INC_TAX_RECEIV_CF(ANN_R,43101,43465,,,,,"D=1")&lt;/Q&gt;&lt;R&gt;0&lt;/R&gt;&lt;C&gt;0&lt;/C&gt;&lt;/FQL&gt;&lt;FQL&gt;&lt;Q&gt;DE0005785604^FF_TAX_REFUND(ANN_R,43101,43465,,,,,"D=1")&lt;/Q&gt;&lt;R&gt;0&lt;/R&gt;&lt;C&gt;0&lt;/C&gt;&lt;/FQL&gt;&lt;FQL&gt;&lt;Q&gt;BE0003565737^FF_INC_TAX_RECEIV_CF(ANN_R,43101,43465,,,,,"D=1")&lt;/Q&gt;&lt;R&gt;0&lt;/R&gt;&lt;C&gt;0&lt;/C&gt;&lt;/FQL&gt;&lt;FQL&gt;&lt;Q&gt;FR0000045072^FF_TAX_REFUND(ANN_R,43101,43465,,,,,"D=1")&lt;/Q&gt;&lt;R&gt;0&lt;/R&gt;&lt;C&gt;0&lt;/C&gt;&lt;/FQL&gt;&lt;FQL&gt;&lt;Q&gt;SE0009922164^FF_INC_TAX_RECEIV_CF(ANN_R,43101,43465,,,,,"D=1")&lt;/Q&gt;&lt;R&gt;0&lt;/R&gt;&lt;C&gt;0&lt;/C&gt;&lt;/FQL&gt;&lt;FQL&gt;&lt;Q&gt;BE0003565737^FF_TAX_REFUND(ANN_R,43101,43465,,,,,"D=1")&lt;/Q&gt;&lt;R&gt;0&lt;/R&gt;&lt;C&gt;0&lt;/C&gt;&lt;/FQL&gt;&lt;FQL&gt;&lt;Q&gt;SE0000148884^FF_INC_TAX_RECEIV_CF(ANN_R,43101,43465,,,,,"D=1")&lt;/Q&gt;&lt;R&gt;0&lt;/R&gt;&lt;C&gt;0&lt;/C&gt;&lt;/FQL&gt;&lt;FQL&gt;&lt;Q&gt;SE0009922164^FF_TAX_REFUND(ANN_R,43101,43465,,,,,"D=1")&lt;/Q&gt;&lt;R&gt;0&lt;/R&gt;&lt;C&gt;0&lt;/C&gt;&lt;/FQL&gt;&lt;FQL&gt;&lt;Q&gt;DE0006048432^FF_INC_TAX_RECEIV_CF(ANN_R,43101,43465,,,,,"D=1")&lt;/Q&gt;&lt;R&gt;0&lt;/R&gt;&lt;C&gt;0&lt;/C&gt;&lt;/FQL&gt;&lt;FQL&gt;&lt;Q&gt;SE0000148884^FF_TAX_REFUND(ANN_R,43101,43465,,,,,"D=1")&lt;/Q&gt;&lt;R&gt;0&lt;/R&gt;&lt;C&gt;0&lt;/C&gt;&lt;/FQL&gt;&lt;FQL&gt;&lt;Q&gt;ES0105066007^FF_INC_TAX_RECEIV_CF(ANN_R,43101,43465,,,,,"D=1")&lt;/Q&gt;&lt;R&gt;0&lt;/R&gt;&lt;C&gt;0&lt;/C&gt;&lt;/FQL&gt;&lt;FQL&gt;&lt;Q&gt;DE0006048432^FF_TAX_REFUND(ANN_R,43101,43465,,,,,"D=1")&lt;/Q&gt;&lt;R&gt;0&lt;/R&gt;&lt;C&gt;0&lt;/C&gt;&lt;/FQL&gt;&lt;FQL&gt;&lt;Q&gt;SE0012853455^FF_INC_TAX_RECEIV_CF(ANN_R,43101,43465,,,,,"D=1")&lt;/Q&gt;&lt;R&gt;0&lt;/R&gt;&lt;C&gt;0&lt;/C&gt;&lt;/FQL&gt;&lt;FQL&gt;&lt;Q&gt;ES0105066007^FF_TAX_REFUND(ANN_R,43101,43465,,,,,"D=1")&lt;/Q&gt;&lt;R&gt;0&lt;/R&gt;&lt;C&gt;0&lt;/C&gt;&lt;/FQL&gt;&lt;FQL&gt;&lt;Q&gt;NL0013267909^FF_INC_TAX_RECEIV_CF(ANN_R,43101,43465,,,,,"D=1")&lt;/Q&gt;&lt;R&gt;0&lt;/R&gt;&lt;C&gt;0&lt;/C&gt;&lt;/FQL&gt;&lt;FQL&gt;&lt;Q&gt;SE0012853455^FF_TAX_REFUND(ANN_R,43101,43465,,,,,"D=1")&lt;/Q&gt;&lt;R&gt;0&lt;/R&gt;&lt;C&gt;0&lt;/C&gt;&lt;/FQL&gt;&lt;FQL&gt;&lt;Q&gt;FR0000051807^FF_INC_TAX_RECEIV_CF(ANN_R,43101,43465,,,,,"D=1")&lt;/Q&gt;&lt;R&gt;0&lt;/R&gt;&lt;C&gt;0&lt;/C&gt;&lt;/FQL&gt;&lt;FQL&gt;&lt;Q&gt;NL0013267909^FF_TAX_REFUND(ANN_R,43101,43465,,,,,"D=1")&lt;/Q&gt;&lt;R&gt;0&lt;/R&gt;&lt;C&gt;0&lt;/C&gt;&lt;/FQL&gt;&lt;FQL&gt;&lt;Q&gt;DK0010272202^FF_INC_TAX_RECEIV_CF(ANN_R,43101,43465,,,,,"D=1")&lt;/Q&gt;&lt;R&gt;0&lt;/R&gt;&lt;C&gt;0&lt;/C&gt;&lt;/FQL&gt;&lt;FQL&gt;&lt;Q&gt;FR0000051807^FF_TAX_REFUND(ANN_R,43101,43465,,,,,"D=1")&lt;/Q&gt;&lt;R&gt;0&lt;/R&gt;&lt;C&gt;0&lt;/C&gt;&lt;/FQL&gt;&lt;FQL&gt;&lt;Q&gt;DE0006599905^FF_INC_TAX_RECEIV_CF(ANN_R,43101,43465,,,,,"D=1")&lt;/Q&gt;&lt;R&gt;0&lt;/R&gt;&lt;C&gt;0&lt;/C&gt;&lt;/FQL&gt;&lt;FQL&gt;&lt;Q&gt;DK0010272202^FF_TAX_REFUND(ANN_R,43101,43465,,,,,"D=1")&lt;/Q&gt;&lt;R&gt;0&lt;/R&gt;&lt;C&gt;0&lt;/C&gt;&lt;/FQL&gt;&lt;FQL&gt;&lt;Q&gt;FR0000130809^FF_INC_TAX_RECEIV_CF(ANN_R,43101,43465,,,,,"D=1")&lt;/Q&gt;&lt;R&gt;0&lt;/R&gt;&lt;C&gt;0&lt;/C&gt;&lt;/FQL&gt;&lt;FQL&gt;&lt;Q&gt;DE0006599905^FF_TAX_REFUND(ANN_R,43101,43465,,,,,"D=1")&lt;/Q&gt;&lt;R&gt;0&lt;/R&gt;&lt;C&gt;0&lt;/C&gt;&lt;/FQL&gt;&lt;FQL&gt;&lt;Q&gt;NL0000395903^FF_INC_TAX_RECEIV_CF(ANN_R,43101,43465,,,,,"D=1")&lt;/Q&gt;&lt;R&gt;0&lt;/R&gt;&lt;C&gt;0&lt;/C&gt;&lt;/FQL&gt;&lt;FQL&gt;&lt;Q&gt;FR0000130809^FF_TAX_REFUND(ANN_R,43101,43465,,,,,"D=1")&lt;/Q&gt;&lt;R&gt;0&lt;/R&gt;&lt;C&gt;0&lt;/C&gt;&lt;/FQL&gt;&lt;FQL&gt;&lt;Q&gt;ES0178430E18^FF_INC_TAX_RECEIV_CF(ANN_R,43101,43465,,,,,"D=1")&lt;/Q&gt;&lt;R&gt;0&lt;/R&gt;&lt;C&gt;0&lt;/C&gt;&lt;/FQL&gt;&lt;FQL&gt;&lt;Q&gt;NL0000395903^FF_TAX_REFUND(ANN_R,43101,43465,,,,,"D=1")&lt;/Q&gt;&lt;R&gt;0&lt;/R&gt;&lt;C&gt;0&lt;/C&gt;&lt;/FQL&gt;&lt;FQL&gt;&lt;Q&gt;CH0030170408^FF_INC_TAX_RECEIV_CF(ANN_R,43101,43465,,,,,"D=1")&lt;/Q&gt;&lt;R&gt;0&lt;/R&gt;&lt;C&gt;0&lt;/C&gt;&lt;/FQL&gt;&lt;FQL&gt;&lt;Q&gt;ES0178430E18^FF_TAX_REFUND(ANN_R,43101,43465,,,,,"D=1")&lt;/Q&gt;&lt;R&gt;0&lt;/R&gt;&lt;C&gt;0&lt;/C&gt;&lt;/FQL&gt;&lt;FQL&gt;&lt;Q&gt;IT0005239360^FF_INC_TAX_RECEIV_CF(ANN_R,43101,43465,,,,,"D=1")&lt;/Q&gt;&lt;R&gt;0&lt;/R&gt;&lt;C&gt;0&lt;/C&gt;&lt;/FQL&gt;&lt;FQL&gt;&lt;Q&gt;CH0030170408^FF_TAX_REFUND(ANN_R,43101,43465,,,,,"D=1")&lt;/Q&gt;&lt;R&gt;0&lt;/R&gt;&lt;C&gt;0&lt;/C&gt;&lt;/FQL&gt;&lt;FQL&gt;&lt;Q&gt;CH0012138530^FF_INC_TAX_RECEIV_CF(ANN_R,43101,43465,,,,,"D=1")&lt;/Q&gt;&lt;R&gt;0&lt;/R&gt;&lt;C&gt;0&lt;/C&gt;&lt;/FQL&gt;&lt;FQL&gt;&lt;Q&gt;IT0005239360^FF_TAX_REFUND(ANN_R,43101,43465,,,,,"D=1")&lt;/Q&gt;&lt;R&gt;0&lt;/R&gt;&lt;C&gt;0&lt;/C&gt;&lt;/FQL&gt;&lt;FQL&gt;&lt;Q&gt;NL0000009165^FF_INC_TAX_RECEIV_CF(ANN_R,43101,43465,,,,,"D=1")&lt;/Q&gt;&lt;R&gt;0&lt;/R&gt;&lt;C&gt;0&lt;/C&gt;&lt;/FQL&gt;&lt;FQL&gt;&lt;Q&gt;CH0012138530^FF_TAX_REFUND(ANN_R,43101,43465,,,,,"D=1")&lt;/Q&gt;&lt;R&gt;0&lt;/R&gt;&lt;C&gt;0&lt;/C&gt;&lt;/FQL&gt;&lt;FQL&gt;&lt;Q&gt;SE0012673267^FF_INC_TAX_RECEIV_CF(ANN_R,43101,43465,,,,,"D=1")&lt;/Q&gt;&lt;R&gt;0&lt;/R&gt;&lt;C&gt;0&lt;/C&gt;&lt;/FQL&gt;&lt;FQL&gt;&lt;Q&gt;NL0000009165^FF_TAX_REFUND(ANN_R,43101,43465,,,,,"D=1")&lt;/Q&gt;&lt;R&gt;0&lt;/R&gt;&lt;C&gt;0&lt;/C&gt;&lt;/FQL&gt;&lt;FQL&gt;&lt;Q&gt;FR0010307819^FF_INC_TAX_RECEIV_CF(ANN_R,43101,43465,,,,,"D=1")&lt;/Q&gt;&lt;R&gt;0&lt;/R&gt;&lt;C&gt;0&lt;/C&gt;&lt;/FQL&gt;&lt;FQL&gt;&lt;Q&gt;SE0012673267^FF_TAX_REFUND(ANN_R,43101,43465,,,,,"D=1")&lt;/Q&gt;&lt;R&gt;0&lt;/R&gt;&lt;C&gt;0&lt;/C&gt;&lt;/FQL&gt;&lt;FQL&gt;&lt;Q&gt;NL0000226223^FF_INC_TAX_RECEIV_CF(ANN_R,43101,43465,,,,,"D=1")&lt;/Q&gt;&lt;R&gt;0&lt;/R&gt;&lt;C&gt;0&lt;/C&gt;&lt;/FQL&gt;&lt;FQL&gt;&lt;Q&gt;FR0010307819^FF_TAX_REFUND(ANN_R,43101,43465,,,,,"D=1")&lt;/Q&gt;&lt;R&gt;0&lt;/R&gt;&lt;C&gt;0&lt;/C&gt;&lt;/FQL&gt;&lt;FQL&gt;&lt;Q&gt;FR0000133308^FF_INC_TAX_RECEIV_CF(ANN_R,43101,43465,,,,,"D=1")&lt;/Q&gt;&lt;R&gt;0&lt;/R&gt;&lt;C&gt;0&lt;/C&gt;&lt;/FQL&gt;&lt;FQL&gt;&lt;Q&gt;NL0000226223^FF_TAX_REFUND(ANN_R,43101,43465,,,,,"D=1")&lt;/Q&gt;&lt;R&gt;0&lt;/R&gt;&lt;C&gt;0&lt;/C&gt;&lt;/FQL&gt;&lt;FQL&gt;&lt;Q&gt;NL0011585146^FF_INC_TAX_RECEIV_CF(ANN_R,43101,43465,,,,,"D=1")&lt;/Q&gt;&lt;R&gt;0&lt;/R&gt;&lt;C&gt;0&lt;/C&gt;&lt;/FQL&gt;&lt;FQL&gt;&lt;Q&gt;FR0000133308^FF_TAX_REFUND(ANN_R,43101,43465,,,,,"D=1")&lt;/Q&gt;&lt;R&gt;0&lt;/R&gt;&lt;C&gt;0&lt;/C&gt;&lt;/FQL&gt;&lt;FQL&gt;&lt;Q&gt;IT0000062072^FF_INC_TAX_RECEIV_CF(ANN_R,43101,43465,,,,,"D=1")&lt;/Q&gt;&lt;R&gt;0&lt;/R&gt;&lt;C&gt;0&lt;/C&gt;&lt;/FQL&gt;&lt;FQL&gt;&lt;Q&gt;NL0011585146^FF_TAX_REFUND(ANN_R,43101,43465,,,,,"D=1")&lt;/Q&gt;&lt;R&gt;0&lt;/R&gt;&lt;C&gt;0&lt;/C&gt;&lt;/FQL&gt;&lt;FQL&gt;&lt;Q&gt;SE0000103699^FF_INC_TAX_RECEIV_CF(ANN_R,43101,43465,,,,,"D=1")&lt;/Q&gt;&lt;R&gt;0&lt;/R&gt;&lt;C&gt;0&lt;/C&gt;&lt;/FQL&gt;&lt;FQL&gt;&lt;Q&gt;IT0000062072^FF_TAX_REFUND(ANN_R,43101,43465,,,,,"D=1")&lt;/Q&gt;&lt;R&gt;0&lt;/R&gt;&lt;C&gt;0&lt;/C&gt;&lt;/FQL&gt;&lt;FQL&gt;&lt;Q&gt;FR0000121261^FF_INC_TAX_RECEIV_CF(ANN_R,43101,43465,,,,,"D=1")&lt;/Q&gt;&lt;R&gt;0&lt;/R&gt;&lt;C&gt;0&lt;/C&gt;&lt;/FQL&gt;&lt;FQL&gt;&lt;Q&gt;SE0000103699^FF_TAX_REFUND(ANN_R,43101,43465,,,,,"D=1")&lt;/Q&gt;&lt;R&gt;0&lt;/R&gt;&lt;C&gt;0&lt;/C&gt;&lt;/FQL&gt;&lt;FQL&gt;&lt;Q&gt;FR0000127771^FF_INC_TAX_RECEIV_CF(ANN_R,43101,43465,,,,,"D=1")&lt;/Q&gt;&lt;R&gt;0&lt;/R&gt;&lt;C&gt;0&lt;/C&gt;&lt;/FQL&gt;&lt;FQL&gt;&lt;Q&gt;FR0000121261^FF_TAX_REFUND(ANN_R,43101,43465,,,,,"D=1")&lt;/Q&gt;&lt;R&gt;0&lt;/R&gt;&lt;C&gt;0&lt;/C&gt;&lt;/FQL&gt;&lt;FQL&gt;&lt;Q&gt;FR0000125338^FF_INC_TAX_RECEIV_CF(ANN_R,43101,43465,,,,,"D=1")&lt;/Q&gt;&lt;R&gt;0&lt;/R&gt;&lt;C&gt;0&lt;/C&gt;&lt;/FQL&gt;&lt;FQL&gt;&lt;Q&gt;FR0000127771^FF_TAX_REFUND(ANN_R,43101,43465,,,,,"D=1")&lt;/Q&gt;&lt;R&gt;0&lt;/R&gt;&lt;C&gt;0&lt;/C&gt;&lt;/FQL&gt;&lt;FQL&gt;&lt;Q&gt;SE0000667891^FF_INC_TAX_RECEIV_CF(ANN_R,43101,43465,,,,,"D=1")&lt;/Q&gt;&lt;R&gt;0&lt;/R&gt;&lt;C&gt;0&lt;/C&gt;&lt;/FQL&gt;&lt;FQL&gt;&lt;Q&gt;FR0000125338^FF_TAX_REFUND(ANN_R,43101,43465,,,,,"D=1")&lt;/Q&gt;&lt;R&gt;0&lt;/R&gt;&lt;C&gt;0&lt;/C&gt;&lt;/FQL&gt;&lt;FQL&gt;&lt;Q&gt;FR0000130650^FF_INC_TAX_RECEIV_CF(ANN_R,43101,43465,,,,,"D=1")&lt;/Q&gt;&lt;R&gt;0&lt;/R&gt;&lt;C&gt;0&lt;/C&gt;&lt;/FQL&gt;&lt;FQL&gt;&lt;Q&gt;SE0000667891^FF_TAX_REFUND(ANN_R,43101,43465,,,,,"D=1")&lt;/Q&gt;&lt;R&gt;0&lt;/R&gt;&lt;C&gt;0&lt;/C&gt;&lt;/FQL&gt;&lt;FQL&gt;&lt;Q&gt;CH0012214059^FF_INC_TAX_RECEIV_CF(ANN_R,43101,43465,,,,,"D=1")&lt;/Q&gt;&lt;R&gt;0&lt;/R&gt;&lt;C&gt;0&lt;/C&gt;&lt;/FQL&gt;&lt;FQL&gt;&lt;Q&gt;FR0000130650^FF_TAX_REFUND(ANN_R,43101,43465,,,,,"D=1")&lt;/Q&gt;&lt;R&gt;0&lt;/R&gt;&lt;C&gt;0&lt;/C&gt;&lt;/FQL&gt;&lt;FQL&gt;&lt;Q&gt;DE0005810055^FF_INC_TAX_RECEIV_CF(ANN_R,43101,43465,,,,,"D=1")&lt;/Q&gt;&lt;R&gt;0&lt;/R&gt;&lt;C&gt;0&lt;/C&gt;&lt;/FQL&gt;&lt;FQL&gt;&lt;Q&gt;CH0012214059^FF_TAX_REFUND(ANN_R,43101,43465,,,,,"D=1")&lt;/Q&gt;&lt;R&gt;0&lt;/R&gt;&lt;C&gt;0&lt;/C&gt;&lt;/FQL&gt;&lt;FQL&gt;&lt;Q&gt;ES0109067019^FF_INC_TAX_RECEIV_CF(ANN_R,43101,43465,,,,,"D=1")&lt;/Q&gt;&lt;R&gt;0&lt;/R&gt;&lt;C&gt;0&lt;/C&gt;&lt;/FQL&gt;&lt;FQL&gt;&lt;Q&gt;DE0005810055^FF_TAX_REFUND(ANN_R,43101,43465,,,,,"D=1")&lt;/Q&gt;&lt;R&gt;0&lt;/R&gt;&lt;C&gt;0&lt;/C&gt;&lt;/FQL&gt;&lt;FQL&gt;&lt;Q&gt;DE0005190003^FF_INC_TAX_RECEIV_CF(ANN_R,43101,43465,,,,,"D=1")&lt;/Q&gt;&lt;R&gt;0&lt;/R&gt;&lt;C&gt;0&lt;/C&gt;&lt;/FQL&gt;&lt;FQL&gt;&lt;Q&gt;ES0109067019^FF_TAX_REFUND(ANN_R,43101,43465,,,,,"D=1")&lt;/Q&gt;&lt;R&gt;0&lt;/R&gt;&lt;C&gt;0&lt;/C&gt;&lt;/FQL&gt;&lt;FQL&gt;&lt;Q&gt;FI4000297767^FF_INC_TAX_RECEIV_CF(ANN_R,43101,43465,,,,,"D=1")&lt;/Q&gt;&lt;R&gt;0&lt;/R&gt;&lt;C&gt;0&lt;/C&gt;&lt;/FQL&gt;&lt;FQL&gt;&lt;Q&gt;DE0005190003^FF_TAX_REFUND(ANN_R,43101,43465,,,,,"D=1")&lt;/Q&gt;&lt;R&gt;0&lt;/R&gt;&lt;C&gt;0&lt;/C&gt;&lt;/FQL&gt;&lt;FQL&gt;&lt;Q&gt;DE000A1ML7J1^FF_INC_TAX_RECEIV_CF(ANN_R,43101,43465,,,,,"D=1")&lt;/Q&gt;&lt;R&gt;0&lt;/R&gt;&lt;C&gt;0&lt;/C&gt;&lt;/FQL&gt;&lt;FQL&gt;&lt;Q&gt;FI4000297767^FF_TAX_REFUND(ANN_R,43101,43465,,,,,"D=1")&lt;/Q&gt;&lt;R&gt;0&lt;/R&gt;&lt;C&gt;0&lt;/C&gt;&lt;/FQL&gt;&lt;FQL&gt;&lt;Q&gt;CH0432492467^FF_INC_TAX_RECEIV_CF(ANN_R,43101,43465,,,,,"D=1")&lt;/Q&gt;&lt;R&gt;0&lt;/R&gt;&lt;C&gt;0&lt;/C&gt;&lt;/FQL&gt;&lt;FQL&gt;&lt;Q&gt;DE000A1ML7J1^FF_TAX_REFUND(ANN_R,43101,43465,,,,,"D=1")&lt;/Q&gt;&lt;R&gt;0&lt;/R&gt;&lt;C&gt;0&lt;/C&gt;&lt;/FQL&gt;&lt;FQL&gt;&lt;Q&gt;SE0000107419^FF_INC_TAX_RECEIV_CF(ANN_R,43101,43465,,,,,"D=1")&lt;/Q&gt;&lt;R&gt;0&lt;/R&gt;&lt;C&gt;0&lt;/C&gt;&lt;/FQL&gt;&lt;FQL&gt;&lt;Q&gt;CH0432492467^FF_TAX_REFUND(ANN_R,43101,43465,,,,,"D=1")&lt;/Q&gt;&lt;R&gt;0&lt;/R&gt;&lt;C&gt;0&lt;/C&gt;&lt;/FQL&gt;&lt;FQL&gt;&lt;Q&gt;ES0148396007^FF_INC_TAX_RECEIV_CF(ANN_R,43101,43465,,,,,"D=1")&lt;/Q&gt;&lt;R&gt;0&lt;/R&gt;&lt;C&gt;0&lt;/C&gt;&lt;/FQL&gt;&lt;FQL&gt;&lt;Q&gt;SE0000107419^FF_TAX_REFUND(ANN_R,43101,43465,,,,,"D=1")&lt;/Q&gt;&lt;R&gt;0&lt;/R&gt;&lt;C&gt;0&lt;/C&gt;&lt;/FQL&gt;&lt;FQL&gt;&lt;Q&gt;NL00150001Q9^FF_INC_TAX_RECEIV_CF(ANN_R,43101,43465,,,,,"D=1")&lt;/Q&gt;&lt;R&gt;0&lt;/R&gt;&lt;C&gt;0&lt;/C&gt;&lt;/FQL&gt;&lt;FQL&gt;&lt;Q&gt;ES0148396007^FF_TAX_REFUND(ANN_R,43101,43465,,,,,"D=1")&lt;/Q&gt;&lt;R&gt;0&lt;/R&gt;&lt;C&gt;0&lt;/C&gt;&lt;/FQL&gt;&lt;FQL&gt;&lt;Q&gt;FR0000120693^FF_INC_TAX_RECEIV_CF(ANN_R,43101,43465,,,,,"D=1")&lt;/Q&gt;&lt;R&gt;0&lt;/R&gt;&lt;C&gt;0&lt;/C&gt;&lt;/FQL&gt;&lt;FQL&gt;&lt;Q&gt;NL00150001Q9^FF_TAX_REFUND(ANN_R,43101,43465,,,,,"D=1")&lt;/Q&gt;&lt;R&gt;0&lt;/R&gt;&lt;C&gt;0&lt;/C&gt;&lt;/FQL&gt;&lt;FQL&gt;&lt;Q&gt;FR0000052292^FF_INC_TAX_RECEIV_CF(ANN_R,43101,43465,,,,,"D=1")&lt;/Q&gt;&lt;R&gt;0&lt;/R&gt;&lt;C&gt;0&lt;/C&gt;&lt;/FQL&gt;&lt;FQL&gt;&lt;Q&gt;FR0000120693^FF_TAX_REFUND(ANN_R,43101,43465,,,,,"D=1")&lt;/Q&gt;&lt;R&gt;0&lt;/R&gt;&lt;C&gt;0&lt;/C&gt;&lt;/FQL&gt;&lt;FQL&gt;&lt;Q&gt;SE0011166610^FF_INC_TAX_RECEIV_CF(ANN_R,43101,43465,,,,,"D=1")&lt;/Q&gt;&lt;R&gt;0&lt;/R&gt;&lt;C&gt;0&lt;/C&gt;&lt;/FQL&gt;&lt;FQL&gt;&lt;Q&gt;FR0000052292^FF_TAX_REFUND(ANN_R,43101,43465,,,,,"D=1")&lt;/Q&gt;&lt;R&gt;0&lt;/R&gt;&lt;C&gt;0&lt;/C&gt;&lt;/FQL&gt;&lt;FQL&gt;&lt;Q&gt;SE0000115446^FF_INC_TAX_RECEIV_CF(ANN_R,43101,43465,,,,,"D=1")&lt;/Q&gt;&lt;R&gt;0&lt;/R&gt;&lt;C&gt;0&lt;/C&gt;&lt;/FQL&gt;&lt;FQL&gt;&lt;Q&gt;SE0011166610^FF_TAX_REFUND(ANN_R,43101,43465,,,,,"D=1")&lt;/Q&gt;&lt;R&gt;0&lt;/R&gt;&lt;C&gt;0&lt;/C&gt;&lt;/FQL&gt;&lt;FQL&gt;&lt;Q&gt;SE0000108656^FF_INC_TAX_RECEIV_CF(ANN_R,43101,43465,,,,,"D=1")&lt;/Q&gt;&lt;R&gt;0&lt;/R&gt;&lt;C&gt;0&lt;/C&gt;&lt;/FQL&gt;&lt;FQL&gt;&lt;Q&gt;SE0000115446^FF_TAX_REFUND(ANN_R,43101,43465,,,,,"D=1")&lt;/Q&gt;&lt;R&gt;0&lt;/R&gt;&lt;C&gt;0&lt;/C&gt;&lt;/FQL&gt;&lt;FQL&gt;&lt;Q&gt;DK0010268606^FF_INC_TAX_RECEIV_CF(ANN_R,43101,43465,,,,,"D=1")&lt;/Q&gt;&lt;R&gt;0&lt;/R&gt;&lt;C&gt;0&lt;/C&gt;&lt;/FQL&gt;&lt;FQL&gt;&lt;Q&gt;SE0000108656^FF_TAX_REFUND(ANN_R,43101,43465,,,,,"D=1")&lt;/Q&gt;&lt;R&gt;0&lt;/R&gt;&lt;C&gt;0&lt;/C&gt;&lt;/FQL&gt;&lt;FQL&gt;&lt;Q&gt;FR0000120644^FF_INC_TAX_RECEIV_CF(ANN_R,43101,43465,,,,,"D=1")&lt;/Q&gt;&lt;R&gt;0&lt;/R&gt;&lt;C&gt;0&lt;/C&gt;&lt;/FQL&gt;&lt;FQL&gt;&lt;Q&gt;DK0010268606^FF_TAX_REFUND(ANN_R,43101,43465,,,,,"D=1")&lt;/Q&gt;&lt;R&gt;0&lt;/R&gt;&lt;C&gt;0&lt;/C&gt;&lt;/FQL&gt;&lt;FQL&gt;&lt;Q&gt;IT0000072618^FF_INC_TAX_RECEIV_CF(ANN_R,43101,43465,,,,,"D=1")&lt;/Q&gt;&lt;R&gt;0&lt;/R&gt;&lt;C&gt;0&lt;/C&gt;&lt;/FQL&gt;&lt;FQL&gt;&lt;Q&gt;FR0000120644^FF_TAX_REFUND(ANN_R,43101,43465,,,,,"D=1")&lt;/Q&gt;&lt;R&gt;0&lt;/R&gt;&lt;C&gt;0&lt;/C&gt;&lt;/FQL&gt;&lt;FQL&gt;&lt;Q&gt;NL0013654783^FF_INC_TAX_RECEIV_CF(ANN_R,43101,43465,,,,,"D=1")&lt;/Q&gt;&lt;R&gt;0&lt;/R&gt;&lt;C&gt;0&lt;/C&gt;&lt;/FQL&gt;&lt;FQL&gt;&lt;Q&gt;IT0000072618^FF_TAX_REFUND(ANN_R,43101,43465,,,,,"D=1")&lt;/Q&gt;&lt;R&gt;0&lt;/R&gt;&lt;C&gt;0&lt;/C&gt;&lt;/FQL&gt;&lt;FQL&gt;&lt;Q&gt;CH0210483332^FF_INC_TAX_RECEIV_CF(ANN_R,43101,43465,,,,,"D=1")&lt;/Q&gt;&lt;R&gt;0&lt;/R&gt;&lt;C&gt;0&lt;/C&gt;&lt;/FQL&gt;&lt;FQL&gt;&lt;Q&gt;NL0013654783^FF_TAX_REFUND(ANN_R,43101,43465,,,,,"D=1")&lt;/Q&gt;&lt;R&gt;0&lt;/R&gt;&lt;C&gt;0&lt;/C&gt;&lt;/FQL&gt;&lt;FQL&gt;&lt;Q&gt;FR0000121485^FF_INC_TAX_RECEIV_CF(ANN_R,43101,43465,,,,,"D=1")&lt;/Q&gt;&lt;R&gt;0&lt;/R&gt;&lt;C&gt;0&lt;/C&gt;&lt;/FQL&gt;&lt;FQL&gt;&lt;Q&gt;CH0210483332^FF_TAX_REFUND(ANN_R,43101,43465,,,,,"D=1")&lt;/Q&gt;&lt;R&gt;0&lt;/R&gt;&lt;C&gt;0&lt;/C&gt;&lt;/FQL&gt;&lt;FQL&gt;&lt;Q&gt;DE0007664039^FF_INC_TAX_RECEIV_CF(ANN_R,43101,43465,,,,,"D=1")&lt;/Q&gt;&lt;R&gt;0&lt;/R&gt;&lt;C&gt;0&lt;/C&gt;&lt;/FQL&gt;&lt;FQL&gt;&lt;Q&gt;FR0000121485^FF_TAX_REFUND(ANN_R,43101,43465,,,,,"D=1")&lt;/Q&gt;&lt;R&gt;0&lt;/R&gt;&lt;C&gt;0&lt;/C&gt;&lt;/FQL&gt;&lt;FQL&gt;&lt;Q&gt;FR0000073272^FF_INC_TAX_RECEIV_CF(ANN_R,43101,43465,,,,,"D=1")&lt;/Q&gt;&lt;R&gt;0&lt;/R&gt;&lt;C&gt;0&lt;/C&gt;&lt;/FQL&gt;&lt;FQL&gt;&lt;Q&gt;DE0007664039^FF_TAX_REFUND(ANN_R,43101,43465,,,,,"D=1")&lt;/Q&gt;&lt;R&gt;0&lt;/R&gt;&lt;C&gt;0&lt;/C&gt;&lt;/FQL&gt;&lt;FQL&gt;&lt;Q&gt;NL0000009538^FF_INC_TAX_RECEIV_CF(ANN_R,43101,43465,,,,,"D=1")&lt;/Q&gt;&lt;R&gt;0&lt;/R&gt;&lt;C&gt;0&lt;/C&gt;&lt;/FQL&gt;&lt;FQL&gt;&lt;Q&gt;FR0000073272^FF_TAX_REFUND(ANN_R,43101,43465,,,,,"D=1")&lt;/Q&gt;&lt;R&gt;0&lt;/R&gt;&lt;C&gt;0&lt;/C&gt;&lt;/FQL&gt;&lt;FQL&gt;&lt;Q&gt;BE0974293251^FF_INC_TAX_RECEIV_CF(ANN_R,43101,43465,,,,,"D=1")&lt;/Q&gt;&lt;R&gt;0&lt;/R&gt;&lt;C&gt;0&lt;/C&gt;&lt;/FQL&gt;&lt;FQL&gt;&lt;Q&gt;NL0000009538^FF_TAX_REFUND(ANN_R,43101,43465,,,,,"D=1")&lt;/Q&gt;&lt;R&gt;0&lt;/R&gt;&lt;C&gt;0&lt;/C&gt;&lt;/FQL&gt;&lt;FQL&gt;&lt;Q&gt;DE0005552004^FF_INC_TAX_RECEIV_CF(ANN_R,43101,43465,,,,,"D=1")&lt;/Q&gt;&lt;R&gt;0&lt;/R&gt;&lt;C&gt;0&lt;/C&gt;&lt;/FQL&gt;&lt;FQL&gt;&lt;Q&gt;BE0974293251^FF_TAX_REFUND(ANN_R,43101,43465,,,,,"D=1")&lt;/Q&gt;&lt;R&gt;0&lt;/R&gt;&lt;C&gt;0&lt;/C&gt;&lt;/FQL&gt;&lt;FQL&gt;&lt;Q&gt;DE0006231004^FF_INC_TAX_RECEIV_CF(ANN_R,43101,43465,,,,,"D=1")&lt;/Q&gt;&lt;R&gt;0&lt;/R&gt;&lt;C&gt;0&lt;/C&gt;&lt;/FQL&gt;&lt;FQL&gt;&lt;Q&gt;DE0005552004^FF_TAX_REFUND(ANN_R,43101,43465,,,,,"D=1")&lt;/Q&gt;&lt;R&gt;0&lt;/R&gt;&lt;C&gt;0&lt;/C&gt;&lt;/FQL&gt;&lt;FQL&gt;&lt;Q&gt;DE000A1EWWW0^FF_INC_TAX_RECEIV_CF(ANN_R,43101,43465,,,,,"D=1")&lt;/Q&gt;&lt;R&gt;0&lt;/R&gt;&lt;C&gt;0&lt;/C&gt;&lt;/FQL&gt;&lt;FQL&gt;&lt;Q&gt;DE0006231004^FF_TAX_REFUND(ANN_R,43101,43465,,,,,"D=1")&lt;/Q&gt;&lt;R&gt;0&lt;/R&gt;&lt;C&gt;0&lt;/C&gt;&lt;/FQL&gt;&lt;FQL&gt;&lt;Q&gt;FR0000125486^FF_INC_TAX_RECEIV_CF(ANN_R,43101,43465,,,,,"D=1")&lt;/Q&gt;&lt;R&gt;0&lt;/R&gt;&lt;C&gt;0&lt;/C&gt;&lt;/FQL&gt;&lt;FQL&gt;&lt;Q&gt;DE000A1EWWW0^FF_TAX_REFUND(ANN_R,43101,43465,,,,,"D=1")&lt;/Q&gt;&lt;R&gt;0&lt;/R&gt;&lt;C&gt;0&lt;/C&gt;&lt;/FQL&gt;&lt;FQL&gt;&lt;Q&gt;DE000BAY0017^FF_INC_TAX_RECEIV_CF(ANN_R,43101,43465,,,,,"D=1")&lt;/Q&gt;&lt;R&gt;0&lt;/R&gt;&lt;C&gt;0&lt;/C&gt;&lt;/FQL&gt;&lt;FQL&gt;&lt;Q&gt;FR0000125486^FF_TAX_REFUND(ANN_R,43101,43465,,,,,"D=1")&lt;/Q&gt;&lt;R&gt;0&lt;/R&gt;&lt;C&gt;0&lt;/C&gt;&lt;/FQL&gt;&lt;FQL&gt;&lt;Q&gt;NL0012969182^FF_INC_TAX_RECEIV_CF(ANN_R,43101,43465,,,,,"D=1")&lt;/Q&gt;&lt;R&gt;0&lt;/R&gt;&lt;C&gt;0&lt;/C&gt;&lt;/FQL&gt;&lt;FQL&gt;&lt;Q&gt;DE000BAY0017^FF_TAX_REFUND(ANN_R,43101,43465,,,,,"D=1")&lt;/Q&gt;&lt;R&gt;0&lt;/R&gt;&lt;C&gt;0&lt;/C&gt;&lt;/FQL&gt;&lt;FQL&gt;&lt;Q&gt;DE0005557508^FF_INC_TAX_RECEIV_CF(ANN_R,43101,43465,,,,,"D=1")&lt;/Q&gt;&lt;R&gt;0&lt;/R&gt;&lt;C&gt;0&lt;/C&gt;&lt;/FQL&gt;&lt;FQL&gt;&lt;Q&gt;NL0012969182^FF_TAX_REFUND(ANN_R,43101,43465,,,,,"D=1")&lt;/Q&gt;&lt;R&gt;0&lt;/R&gt;&lt;C&gt;0&lt;/C&gt;&lt;/FQL&gt;&lt;FQL&gt;&lt;Q&gt;NL0000235190^FF_INC_TAX_RECEIV_CF(ANN_R,43101,43465,,,,,"D=1")&lt;/Q&gt;&lt;R&gt;0&lt;/R&gt;&lt;C&gt;0&lt;/C&gt;&lt;/FQL&gt;&lt;FQL&gt;&lt;Q&gt;DE0005557508^FF_TAX_REFUND(ANN_R,43101,43465,,,,,"D=1")&lt;/Q&gt;&lt;R&gt;0&lt;/R&gt;&lt;C&gt;0&lt;/C&gt;&lt;/FQL&gt;&lt;FQL&gt;&lt;Q&gt;DE0007100000^FF_INC_TAX_RECEIV_CF(ANN_R,43101,43465,,,,,"D=1")&lt;/Q&gt;&lt;R&gt;0&lt;/R&gt;&lt;C&gt;0&lt;/C&gt;&lt;/FQL&gt;&lt;FQL&gt;&lt;Q&gt;NL0000235190^FF_TAX_REFUND(ANN_R,43101,43465,,,,,"D=1")&lt;/Q&gt;&lt;R&gt;0&lt;/R&gt;&lt;C&gt;0&lt;/C&gt;&lt;/FQL&gt;&lt;FQL&gt;&lt;Q&gt;FR0000120073^FF_INC_TAX_RECEIV_CF(ANN_R,43101,43465,,,,,"D=1")&lt;/Q&gt;&lt;R&gt;0&lt;/R&gt;&lt;C&gt;0&lt;/C&gt;&lt;/FQL&gt;&lt;FQL&gt;&lt;Q&gt;DE0007100000^FF_TAX_REFUND(ANN_R,43101,43465,,,,,"D=1")&lt;/Q&gt;&lt;R&gt;0&lt;/R&gt;&lt;C&gt;0&lt;/C&gt;&lt;/FQL&gt;&lt;FQL&gt;&lt;Q&gt;FR0000120321^FF_INC_TAX_RECEIV_CF(ANN_R,43101,43465,,,,,"D=1")&lt;/Q&gt;&lt;R&gt;0&lt;/R&gt;&lt;C&gt;0&lt;/C&gt;&lt;/FQL&gt;&lt;FQL&gt;&lt;Q&gt;FR0000120073^FF_TAX_REFUND(ANN_R,43101,43465,,,,,"D=1")&lt;/Q&gt;&lt;R&gt;0&lt;/R&gt;&lt;C&gt;0&lt;/C&gt;&lt;/FQL&gt;&lt;FQL&gt;&lt;Q&gt;DE0008404005^FF_INC_TAX_RECEIV_CF(ANN_R,43101,43465,,,,,"D=1")&lt;/Q&gt;&lt;R&gt;0&lt;/R&gt;&lt;C&gt;0&lt;/C&gt;&lt;/FQL&gt;&lt;FQL&gt;&lt;Q&gt;FR0000120321^FF_TAX_REFUND(ANN_R,43101,43465,,,,,"D=1")&lt;/Q&gt;&lt;R&gt;0&lt;/R&gt;&lt;C&gt;0&lt;/C&gt;&lt;/FQL&gt;&lt;FQL&gt;&lt;Q&gt;DE0007164600^FF_INC_TAX_RECEIV_CF(ANN_R,43101,43465,,,,,"D=1")&lt;/Q&gt;&lt;R&gt;0&lt;/R&gt;&lt;C&gt;0&lt;/C&gt;&lt;/FQL&gt;&lt;FQL&gt;&lt;Q&gt;DE0008404005^FF_TAX_REFUND(ANN_R,43101,43465,,,,,"D=1")&lt;/Q&gt;&lt;R&gt;0&lt;/R&gt;&lt;C&gt;0&lt;/C&gt;&lt;/FQL&gt;&lt;FQL&gt;&lt;Q&gt;CH0012032048^FF_INC_TAX_RECEIV_CF(ANN_R,43101,43465,,,,,"D=1")&lt;/Q&gt;&lt;R&gt;0&lt;/R&gt;&lt;C&gt;0&lt;/C&gt;&lt;/FQL&gt;&lt;FQL&gt;&lt;Q&gt;DE0007164600^FF_TAX_REFUND(ANN_R,43101,43465,,,,,"D=1")&lt;/Q&gt;&lt;R&gt;0&lt;/R&gt;&lt;C&gt;0&lt;/C&gt;&lt;/FQL&gt;&lt;FQL&gt;&lt;Q&gt;US0995021062^FF_INC_TAX_RECEIV_CF(ANN_R,43101,43465,,,,,"D=1")&lt;/Q&gt;&lt;R&gt;0&lt;/R&gt;&lt;C&gt;0&lt;/C&gt;&lt;/FQL&gt;&lt;FQL&gt;&lt;Q&gt;CH0012032048^FF_TAX_REFUND(ANN_R,43101,43465,,,,,"D=1")&lt;/Q&gt;&lt;R&gt;0&lt;/R&gt;&lt;C&gt;0&lt;/C&gt;&lt;/FQL&gt;&lt;FQL&gt;&lt;Q&gt;US5132721045^FF_INC_TAX_RECEIV_CF(ANN_R,43101,43465,,,,,"D=1")&lt;/Q&gt;&lt;R&gt;0&lt;/R&gt;&lt;C&gt;0&lt;/C&gt;&lt;/FQL&gt;&lt;FQL&gt;&lt;Q&gt;US0995021062^FF_TAX_REFUND(ANN_R,43101,43465,,,,,"D=1")&lt;/Q&gt;&lt;R&gt;0&lt;/R&gt;&lt;C&gt;0&lt;/C&gt;&lt;/FQL&gt;&lt;FQL&gt;&lt;Q&gt;US6700024010^FF_INC_TAX_RECEIV_CF(ANN_R,43101,43465,,,,,"D=1")&lt;/Q&gt;&lt;R&gt;0&lt;/R&gt;&lt;C&gt;0&lt;/C&gt;&lt;/FQL&gt;&lt;FQL&gt;&lt;Q&gt;US5132721045^FF_TAX_REFUND(ANN_R,43101,43465,,,,,"D=1")&lt;/Q&gt;&lt;R&gt;0&lt;/R&gt;&lt;C&gt;0&lt;/C&gt;&lt;/FQL&gt;&lt;FQL&gt;&lt;Q&gt;US4180561072^FF_INC_TAX_RECEIV_CF(ANN_R,43101,43465,,,,,"D=1")&lt;/Q&gt;&lt;R&gt;0&lt;/R&gt;&lt;C&gt;0&lt;/C&gt;&lt;/FQL&gt;&lt;FQL&gt;&lt;Q&gt;US6700024010^FF_TAX_REFUND(ANN_R,43101,43465,,,,,"D=1")&lt;/Q&gt;&lt;R&gt;0&lt;/R&gt;&lt;C&gt;0&lt;/C&gt;&lt;/FQL&gt;&lt;FQL&gt;&lt;Q&gt;JE00BYSS4X48^FF_INC_TAX_RECEIV_CF(ANN_R,43101,43465,,,,,"D=1")&lt;/Q&gt;&lt;R&gt;0&lt;/R&gt;&lt;C&gt;0&lt;/C&gt;&lt;/FQL&gt;&lt;FQL&gt;&lt;Q&gt;US4180561072^FF_TAX_REFUND(ANN_R,43101,43465,,,,,"D=1")&lt;/Q&gt;&lt;R&gt;0&lt;/R&gt;&lt;C&gt;0&lt;/C&gt;&lt;/FQL&gt;&lt;FQL&gt;&lt;Q&gt;US00751Y1064^FF_INC_TAX_RECEIV_CF(ANN_R,43101,43465,,,,,"D=1")&lt;/Q&gt;&lt;R&gt;0&lt;/R&gt;&lt;C&gt;0&lt;/C&gt;&lt;/FQL&gt;&lt;FQL&gt;&lt;Q&gt;JE00BYSS4X48^FF_TAX_REFUND(ANN_R,43101,43465,,,,,"D=1")&lt;/Q&gt;&lt;R&gt;0&lt;/R&gt;&lt;C&gt;0&lt;/C&gt;&lt;/FQL&gt;&lt;FQL&gt;&lt;Q&gt;US5018892084^FF_INC_TAX_RECEIV_CF(ANN_R,43101,43465,,,,,"D=1")&lt;/Q&gt;&lt;R&gt;0&lt;/R&gt;&lt;C&gt;0&lt;/C&gt;&lt;/FQL&gt;&lt;FQL&gt;&lt;Q&gt;US00751Y1064^FF_TAX_REFUND(ANN_R,43101,43465,,,,,"D=1")&lt;/Q&gt;&lt;R&gt;0&lt;/R&gt;&lt;C&gt;0&lt;/C&gt;&lt;/FQL&gt;&lt;FQL&gt;&lt;Q&gt;US12541W2098^FF_INC_TAX_RECEIV_CF(ANN_R,43101,43465,,,,,"D=1")&lt;/Q&gt;&lt;R&gt;0&lt;/R&gt;&lt;C&gt;0&lt;/C&gt;&lt;/FQL&gt;&lt;FQL&gt;&lt;Q&gt;US5018892084^FF_TAX_REFUND(ANN_R,43101,43465,,,,,"D=1")&lt;/Q&gt;&lt;R&gt;0&lt;/R&gt;&lt;C&gt;0&lt;/C&gt;&lt;/FQL&gt;&lt;FQL&gt;&lt;Q&gt;US3802371076^FF_INC_TAX_RECEIV_CF(ANN_R,43101,43465,,,,,"D=1")&lt;/Q&gt;&lt;R&gt;0&lt;/R&gt;&lt;C&gt;0&lt;/C&gt;&lt;/FQL&gt;&lt;FQL&gt;&lt;Q&gt;US12541W2098^FF_TAX_REFUND(ANN_R,43101,43465,,,,,"D=1")&lt;/Q&gt;&lt;R&gt;0&lt;/R&gt;&lt;C&gt;0&lt;/C&gt;&lt;/FQL&gt;&lt;FQL&gt;&lt;Q&gt;US5502411037^FF_INC_TAX_RECEIV_CF(ANN_R,43101,43465,,,,,"D=1")&lt;/Q&gt;&lt;R&gt;0&lt;/R&gt;&lt;C&gt;0&lt;/C&gt;&lt;/FQL&gt;&lt;FQL&gt;&lt;Q&gt;US3802371076^FF_TAX_REFUND(ANN_R,43101,43465,,,,,"D=1")&lt;/Q&gt;&lt;R&gt;0&lt;/R&gt;&lt;C&gt;0&lt;/C&gt;&lt;/FQL&gt;&lt;FQL&gt;&lt;Q&gt;US4404521001^FF_INC_TAX_RECEIV_CF(ANN_R,43101,43465,,,,,"D=1")&lt;/Q&gt;&lt;R&gt;0&lt;/R&gt;&lt;C&gt;0&lt;/C&gt;&lt;/FQL&gt;&lt;FQL&gt;&lt;Q&gt;US5502411037^FF_TAX_REFUND(ANN_R,43101,43465,,,,,"D=1")&lt;/Q&gt;&lt;R&gt;1&lt;/R&gt;&lt;C&gt;1&lt;/C&gt;&lt;D xsi:type="xsd:double"&gt;674&lt;/D&gt;&lt;/FQL&gt;&lt;FQL&gt;&lt;Q&gt;US73278L1052^FF_INC_TAX_RECEIV_CF(ANN_R,43101,43465,,,,,"D=1")&lt;/Q&gt;&lt;R&gt;0&lt;/R&gt;&lt;C&gt;0&lt;/C&gt;&lt;/FQL&gt;&lt;FQL&gt;&lt;Q&gt;US4404521001^FF_TAX_REFUND(ANN_R,43101,43465,,,,,"D=1")&lt;/Q&gt;&lt;R&gt;0&lt;/R&gt;&lt;C&gt;0&lt;/C&gt;&lt;/FQL&gt;&lt;FQL&gt;&lt;Q&gt;US24906P1093^FF_INC_TAX_RECEIV_CF(ANN_R,43101,43465,,,,,"D=1")&lt;/Q&gt;&lt;R&gt;0&lt;/R&gt;&lt;C&gt;0&lt;/C&gt;&lt;/FQL&gt;&lt;FQL&gt;&lt;Q&gt;US73278L1052^FF_TAX_REFUND(ANN_R,43101,43465,,,,,"D=1")&lt;/Q&gt;&lt;R&gt;0&lt;/R&gt;&lt;C&gt;0&lt;/C&gt;&lt;/FQL&gt;&lt;FQL&gt;&lt;Q&gt;US7458671010^FF_INC_TAX_RECEIV_CF(ANN_R,43101,43465,,,,,"D=1")&lt;/Q&gt;&lt;R&gt;0&lt;/R&gt;&lt;C&gt;0&lt;/C&gt;&lt;/FQL&gt;&lt;FQL&gt;&lt;Q&gt;US24906P1093^FF_TAX_REFUND(ANN_R,43101,43465,,,,,"D=1")&lt;/Q&gt;&lt;R&gt;0&lt;/R&gt;&lt;C&gt;0&lt;/C&gt;&lt;/FQL&gt;&lt;FQL&gt;&lt;Q&gt;US8326964058^FF_INC_TAX_RECEIV_CF(ANN_R,43101,43465,,,,,"D=1")&lt;/Q&gt;&lt;R&gt;0&lt;/R&gt;&lt;C&gt;0&lt;/C&gt;&lt;/FQL&gt;&lt;FQL&gt;&lt;Q&gt;US7458671010^FF_TAX_REFUND(ANN_R,43101,43465,,,,,"D=1")&lt;/Q&gt;&lt;R&gt;0&lt;/R&gt;&lt;C&gt;0&lt;/C&gt;&lt;/FQL&gt;&lt;FQL&gt;&lt;Q&gt;US1011211018^FF_INC_TAX_RECEIV_CF(ANN_R,43101,43465,,,,,"D=1")&lt;/Q&gt;&lt;R&gt;0&lt;/R&gt;&lt;C&gt;0&lt;/C&gt;&lt;/FQL&gt;&lt;FQL&gt;&lt;Q&gt;US8326964058^FF_TAX_REFUND(ANN_R,43101,43465,,,,,"D=1")&lt;/Q&gt;&lt;R&gt;0&lt;/R&gt;&lt;C&gt;0&lt;/C&gt;&lt;/FQL&gt;&lt;FQL&gt;&lt;Q&gt;US8793601050^FF_INC_TAX_RECEIV_CF(ANN_R,43101,43465,,,,,"D=1")&lt;/Q&gt;&lt;R&gt;0&lt;/R&gt;&lt;C&gt;0&lt;/C&gt;&lt;/FQL&gt;&lt;FQL&gt;&lt;Q&gt;US1011211018^FF_TAX_REFUND(ANN_R,43101,43465,,,,,"D=1")&lt;/Q&gt;&lt;R&gt;0&lt;/R&gt;&lt;C&gt;0&lt;/C&gt;&lt;/FQL&gt;&lt;FQL&gt;&lt;Q&gt;US18915M1071^FF_INC_TAX_RECEIV_CF(ANN_R,43101,43465,,,,,"D=1")&lt;/Q&gt;&lt;R&gt;0&lt;/R&gt;&lt;C&gt;0&lt;/C&gt;&lt;/FQL&gt;&lt;FQL&gt;&lt;Q&gt;US8793601050^FF_TAX_REFUND(ANN_R,43101,43465,,,,,"D=1")&lt;/Q&gt;&lt;R&gt;0&lt;/R&gt;&lt;C&gt;0&lt;/C&gt;&lt;/FQL&gt;&lt;FQL&gt;&lt;Q&gt;US5745991068^FF_INC_TAX_RECEIV_CF(ANN_R,43101,43465,,,,,"D=1")&lt;/Q&gt;&lt;R&gt;0&lt;/R&gt;&lt;C&gt;0&lt;/C&gt;&lt;/FQL&gt;&lt;FQL&gt;&lt;Q&gt;US18915M1071^FF_TAX_REFUND(ANN_R,43101</t>
        </r>
      </text>
    </comment>
    <comment ref="A113" authorId="0" shapeId="0" xr:uid="{1D9C2992-E863-4315-89FC-E81433C6D7BD}">
      <text>
        <r>
          <rPr>
            <b/>
            <sz val="9"/>
            <color indexed="81"/>
            <rFont val="Tahoma"/>
            <charset val="1"/>
          </rPr>
          <t>,43465,,,,,"D=1")&lt;/Q&gt;&lt;R&gt;0&lt;/R&gt;&lt;C&gt;0&lt;/C&gt;&lt;/FQL&gt;&lt;FQL&gt;&lt;Q&gt;US45167R1041^FF_INC_TAX_RECEIV_CF(ANN_R,43101,43465,,,,,"D=1")&lt;/Q&gt;&lt;R&gt;0&lt;/R&gt;&lt;C&gt;0&lt;/C&gt;&lt;/FQL&gt;&lt;FQL&gt;&lt;Q&gt;US5745991068^FF_TAX_REFUND(ANN_R,43101,43465,,,,,"D=1")&lt;/Q&gt;&lt;R&gt;0&lt;/R&gt;&lt;C&gt;0&lt;/C&gt;&lt;/FQL&gt;&lt;FQL&gt;&lt;Q&gt;US4461501045^FF_INC_TAX_RECEIV_CF(ANN_R,43101,43465,,,,,"D=1")&lt;/Q&gt;&lt;R&gt;0&lt;/R&gt;&lt;C&gt;0&lt;/C&gt;&lt;/FQL&gt;&lt;FQL&gt;&lt;Q&gt;US45167R1041^FF_TAX_REFUND(ANN_R,43101,43465,,,,,"D=1")&lt;/Q&gt;&lt;R&gt;0&lt;/R&gt;&lt;C&gt;0&lt;/C&gt;&lt;/FQL&gt;&lt;FQL&gt;&lt;Q&gt;US8666741041^FF_INC_TAX_RECEIV_CF(ANN_R,43101,43465,,,,,"D=1")&lt;/Q&gt;&lt;R&gt;0&lt;/R&gt;&lt;C&gt;0&lt;/C&gt;&lt;/FQL&gt;&lt;FQL&gt;&lt;Q&gt;US4461501045^FF_TAX_REFUND(ANN_R,43101,43465,,,,,"D=1")&lt;/Q&gt;&lt;R&gt;0&lt;/R&gt;&lt;C&gt;0&lt;/C&gt;&lt;/FQL&gt;&lt;FQL&gt;&lt;Q&gt;US64110D1046^FF_INC_TAX_RECEIV_CF(ANN_R,43101,43465,,,,,"D=1")&lt;/Q&gt;&lt;R&gt;0&lt;/R&gt;&lt;C&gt;0&lt;/C&gt;&lt;/FQL&gt;&lt;FQL&gt;&lt;Q&gt;US8666741041^FF_TAX_REFUND(ANN_R,43101,43465,,,,,"D=1")&lt;/Q&gt;&lt;R&gt;0&lt;/R&gt;&lt;C&gt;0&lt;/C&gt;&lt;/FQL&gt;&lt;FQL&gt;&lt;Q&gt;US3724601055^FF_INC_TAX_RECEIV_CF(ANN_R,43101,43465,,,,,"D=1")&lt;/Q&gt;&lt;R&gt;0&lt;/R&gt;&lt;C&gt;0&lt;/C&gt;&lt;/FQL&gt;&lt;FQL&gt;&lt;Q&gt;US64110D1046^FF_TAX_REFUND(ANN_R,43101,43465,,,,,"D=1")&lt;/Q&gt;&lt;R&gt;0&lt;/R&gt;&lt;C&gt;0&lt;/C&gt;&lt;/FQL&gt;&lt;FQL&gt;&lt;Q&gt;US6311031081^FF_INC_TAX_RECEIV_CF(ANN_R,43101,43465,,,,,"D=1")&lt;/Q&gt;&lt;R&gt;0&lt;/R&gt;&lt;C&gt;0&lt;/C&gt;&lt;/FQL&gt;&lt;FQL&gt;&lt;Q&gt;US3724601055^FF_TAX_REFUND(ANN_R,43101,43465,,,,,"D=1")&lt;/Q&gt;&lt;R&gt;0&lt;/R&gt;&lt;C&gt;0&lt;/C&gt;&lt;/FQL&gt;&lt;FQL&gt;&lt;Q&gt;US89400J1079^FF_INC_TAX_RECEIV_CF(ANN_R,43101,43465,,,,,"D=1")&lt;/Q&gt;&lt;R&gt;0&lt;/R&gt;&lt;C&gt;0&lt;/C&gt;&lt;/FQL&gt;&lt;FQL&gt;&lt;Q&gt;US6311031081^FF_TAX_REFUND(ANN_R,43101,43465,,,,,"D=1")&lt;/Q&gt;&lt;R&gt;0&lt;/R&gt;&lt;C&gt;0&lt;/C&gt;&lt;/FQL&gt;&lt;FQL&gt;&lt;Q&gt;US45784P1012^FF_INC_TAX_RECEIV_CF(ANN_R,43101,43465,,,,,"D=1")&lt;/Q&gt;&lt;R&gt;0&lt;/R&gt;&lt;C&gt;0&lt;/C&gt;&lt;/FQL&gt;&lt;FQL&gt;&lt;Q&gt;US89400J1079^FF_TAX_REFUND(ANN_R,43101,43465,,,,,"D=1")&lt;/Q&gt;&lt;R&gt;0&lt;/R&gt;&lt;C&gt;0&lt;/C&gt;&lt;/FQL&gt;&lt;FQL&gt;&lt;Q&gt;US92556V1061^FF_INC_TAX_RECEIV_CF(ANN_R,43101,43465,,,,,"D=1")&lt;/Q&gt;&lt;R&gt;0&lt;/R&gt;&lt;C&gt;0&lt;/C&gt;&lt;/FQL&gt;&lt;FQL&gt;&lt;Q&gt;US45784P1012^FF_TAX_REFUND(ANN_R,43101,43465,,,,,"D=1")&lt;/Q&gt;&lt;R&gt;0&lt;/R&gt;&lt;C&gt;0&lt;/C&gt;&lt;/FQL&gt;&lt;FQL&gt;&lt;Q&gt;US62944T1051^FF_INC_TAX_RECEIV_CF(ANN_R,43101,43465,,,,,"D=1")&lt;/Q&gt;&lt;R&gt;0&lt;/R&gt;&lt;C&gt;0&lt;/C&gt;&lt;/FQL&gt;&lt;FQL&gt;&lt;Q&gt;US92556V1061^FF_TAX_REFUND(ANN_R,43101,43465,,,,,"D=1")&lt;/Q&gt;&lt;R&gt;0&lt;/R&gt;&lt;C&gt;0&lt;/C&gt;&lt;/FQL&gt;&lt;FQL&gt;&lt;Q&gt;US29355A1079^FF_INC_TAX_RECEIV_CF(ANN_R,43101,43465,,,,,"D=1")&lt;/Q&gt;&lt;R&gt;0&lt;/R&gt;&lt;C&gt;0&lt;/C&gt;&lt;/FQL&gt;&lt;FQL&gt;&lt;Q&gt;US62944T1051^FF_TAX_REFUND(ANN_R,43101,43465,,,,,"D=1")&lt;/Q&gt;&lt;R&gt;0&lt;/R&gt;&lt;C&gt;0&lt;/C&gt;&lt;/FQL&gt;&lt;FQL&gt;&lt;Q&gt;US0404131064^FF_INC_TAX_RECEIV_CF(ANN_R,43101,43465,,,,,"D=1")&lt;/Q&gt;&lt;R&gt;0&lt;/R&gt;&lt;C&gt;0&lt;/C&gt;&lt;/FQL&gt;&lt;FQL&gt;&lt;Q&gt;US29355A1079^FF_TAX_REFUND(ANN_R,43101,43465,,,,,"D=1")&lt;/Q&gt;&lt;R&gt;0&lt;/R&gt;&lt;C&gt;0&lt;/C&gt;&lt;/FQL&gt;&lt;FQL&gt;&lt;Q&gt;US72919P2020^FF_INC_TAX_RECEIV_CF(ANN_R,43101,43465,,,,,"D=1")&lt;/Q&gt;&lt;R&gt;0&lt;/R&gt;&lt;C&gt;0&lt;/C&gt;&lt;/FQL&gt;&lt;FQL&gt;&lt;Q&gt;US0404131064^FF_TAX_REFUND(ANN_R,43101,43465,,,,,"D=1")&lt;/Q&gt;&lt;R&gt;0&lt;/R&gt;&lt;C&gt;0&lt;/C&gt;&lt;/FQL&gt;&lt;FQL&gt;&lt;Q&gt;US14149Y1082^FF_INC_TAX_RECEIV_CF(ANN_R,43101,43465,,,,,"D=1")&lt;/Q&gt;&lt;R&gt;0&lt;/R&gt;&lt;C&gt;0&lt;/C&gt;&lt;/FQL&gt;&lt;FQL&gt;&lt;Q&gt;US72919P2020^FF_TAX_REFUND(ANN_R,43101,43465,,,,,"D=1")&lt;/Q&gt;&lt;R&gt;0&lt;/R&gt;&lt;C&gt;0&lt;/C&gt;&lt;/FQL&gt;&lt;FQL&gt;&lt;Q&gt;US4364401012^FF_INC_TAX_RECEIV_CF(ANN_R,43101,43465,,,,,"D=1")&lt;/Q&gt;&lt;R&gt;0&lt;/R&gt;&lt;C&gt;0&lt;/C&gt;&lt;/FQL&gt;&lt;FQL&gt;&lt;Q&gt;US14149Y1082^FF_TAX_REFUND(ANN_R,43101,43465,,,,,"D=1")&lt;/Q&gt;&lt;R&gt;0&lt;/R&gt;&lt;C&gt;0&lt;/C&gt;&lt;/FQL&gt;&lt;FQL&gt;&lt;Q&gt;US42809H1077^FF_INC_TAX_RECEIV_CF(ANN_R,43101,43465,,,,,"D=1")&lt;/Q&gt;&lt;R&gt;0&lt;/R&gt;&lt;C&gt;0&lt;/C&gt;&lt;/FQL&gt;&lt;FQL&gt;&lt;Q&gt;US4364401012^FF_TAX_REFUND(ANN_R,43101,43465,,,,,"D=1")&lt;/Q&gt;&lt;R&gt;0&lt;/R&gt;&lt;C&gt;0&lt;/C&gt;&lt;/FQL&gt;&lt;FQL&gt;&lt;Q&gt;US55261F1049^FF_INC_TAX_RECEIV_CF(ANN_R,43101,43465,,,,,"D=1")&lt;/Q&gt;&lt;R&gt;0&lt;/R&gt;&lt;C&gt;0&lt;/C&gt;&lt;/FQL&gt;&lt;FQL&gt;&lt;Q&gt;US42809H1077^FF_TAX_REFUND(ANN_R,43101,43465,,,,,"D=1")&lt;/Q&gt;&lt;R&gt;0&lt;/R&gt;&lt;C&gt;0&lt;/C&gt;&lt;/FQL&gt;&lt;FQL&gt;&lt;Q&gt;US4932671088^FF_INC_TAX_RECEIV_CF(ANN_R,43101,43465,,,,,"D=1")&lt;/Q&gt;&lt;R&gt;0&lt;/R&gt;&lt;C&gt;0&lt;/C&gt;&lt;/FQL&gt;&lt;FQL&gt;&lt;Q&gt;US55261F1049^FF_TAX_REFUND(ANN_R,43101,43465,,,,,"D=1")&lt;/Q&gt;&lt;R&gt;0&lt;/R&gt;&lt;C&gt;0&lt;/C&gt;&lt;/FQL&gt;&lt;FQL&gt;&lt;Q&gt;US92276F1003^FF_INC_TAX_RECEIV_CF(ANN_R,43101,43465,,,,,"D=1")&lt;/Q&gt;&lt;R&gt;0&lt;/R&gt;&lt;C&gt;0&lt;/C&gt;&lt;/FQL&gt;&lt;FQL&gt;&lt;Q&gt;US4932671088^FF_TAX_REFUND(ANN_R,43101,43465,,,,,"D=1")&lt;/Q&gt;&lt;R&gt;0&lt;/R&gt;&lt;C&gt;0&lt;/C&gt;&lt;/FQL&gt;&lt;FQL&gt;&lt;Q&gt;IE00BQPVQZ61^FF_INC_TAX_RECEIV_CF(ANN_R,43101,43465,,,,,"D=1")&lt;/Q&gt;&lt;R&gt;0&lt;/R&gt;&lt;C&gt;0&lt;/C&gt;&lt;/FQL&gt;&lt;FQL&gt;&lt;Q&gt;US92276F1003^FF_TAX_REFUND(ANN_R,43101,43465,,,,,"D=1")&lt;/Q&gt;&lt;R&gt;0&lt;/R&gt;&lt;C&gt;0&lt;/C&gt;&lt;/FQL&gt;&lt;FQL&gt;&lt;Q&gt;US8740541094^FF_INC_TAX_RECEIV_CF(ANN_R,43101,43465,,,,,"D=1")&lt;/Q&gt;&lt;R&gt;0&lt;/R&gt;&lt;C&gt;0&lt;/C&gt;&lt;/FQL&gt;&lt;FQL&gt;&lt;Q&gt;IE00BQPVQZ61^FF_TAX_REFUND(ANN_R,43101,43465,,,,,"D=1")&lt;/Q&gt;&lt;R&gt;0&lt;/R&gt;&lt;C&gt;0&lt;/C&gt;&lt;/FQL&gt;&lt;FQL&gt;&lt;Q&gt;US74736K1016^FF_INC_TAX_RECEIV_CF(ANN_R,43101,43465,,,,,"D=1")&lt;/Q&gt;&lt;R&gt;0&lt;/R&gt;&lt;C&gt;0&lt;/C&gt;&lt;/FQL&gt;&lt;FQL&gt;&lt;Q&gt;US8740541094^FF_TAX_REFUND(ANN_R,43101,43465,,,,,"D=1")&lt;/Q&gt;&lt;R&gt;0&lt;/R&gt;&lt;C&gt;0&lt;/C&gt;&lt;/FQL&gt;&lt;FQL&gt;&lt;Q&gt;US5732841060^FF_INC_TAX_RECEIV_CF(ANN_R,43101,43465,,,,,"D=1")&lt;/Q&gt;&lt;R&gt;0&lt;/R&gt;&lt;C&gt;0&lt;/C&gt;&lt;/FQL&gt;&lt;FQL&gt;&lt;Q&gt;US74736K1016^FF_TAX_REFUND(ANN_R,43101,43465,,,,,"D=1")&lt;/Q&gt;&lt;R&gt;0&lt;/R&gt;&lt;C&gt;0&lt;/C&gt;&lt;/FQL&gt;&lt;FQL&gt;&lt;Q&gt;US1156372096^FF_INC_TAX_RECEIV_CF(ANN_R,43101,43465,,,,,"D=1")&lt;/Q&gt;&lt;R&gt;0&lt;/R&gt;&lt;C&gt;0&lt;/C&gt;&lt;/FQL&gt;&lt;FQL&gt;&lt;Q&gt;US5732841060^FF_TAX_REFUND(ANN_R,43101,43465,,,,,"D=1")&lt;/Q&gt;&lt;R&gt;0&lt;/R&gt;&lt;C&gt;0&lt;/C&gt;&lt;/FQL&gt;&lt;FQL&gt;&lt;Q&gt;US87165B1035^FF_INC_TAX_RECEIV_CF(ANN_R,43101,43465,,,,,"D=1")&lt;/Q&gt;&lt;R&gt;0&lt;/R&gt;&lt;C&gt;0&lt;/C&gt;&lt;/FQL&gt;&lt;FQL&gt;&lt;Q&gt;US1156372096^FF_TAX_REFUND(ANN_R,43101,43465,,,,,"D=1")&lt;/Q&gt;&lt;R&gt;0&lt;/R&gt;&lt;C&gt;0&lt;/C&gt;&lt;/FQL&gt;&lt;FQL&gt;&lt;Q&gt;US30063P1057^FF_INC_TAX_RECEIV_CF(ANN_R,43101,43465,,,,,"D=1")&lt;/Q&gt;&lt;R&gt;0&lt;/R&gt;&lt;C&gt;0&lt;/C&gt;&lt;/FQL&gt;&lt;FQL&gt;&lt;Q&gt;US87165B1035^FF_TAX_REFUND(ANN_R,43101,43465,,,,,"D=1")&lt;/Q&gt;&lt;R&gt;0&lt;/R&gt;&lt;C&gt;0&lt;/C&gt;&lt;/FQL&gt;&lt;FQL&gt;&lt;Q&gt;US9291601097^FF_INC_TAX_RECEIV_CF(ANN_R,43101,43465,,,,,"D=1")&lt;/Q&gt;&lt;R&gt;0&lt;/R&gt;&lt;C&gt;0&lt;/C&gt;&lt;/FQL&gt;&lt;FQL&gt;&lt;Q&gt;US30063P1057^FF_TAX_REFUND(ANN_R,43101,43465,,,,,"D=1")&lt;/Q&gt;&lt;R&gt;0&lt;/R&gt;&lt;C&gt;0&lt;/C&gt;&lt;/FQL&gt;&lt;FQL&gt;&lt;Q&gt;US5303073051^FF_INC_TAX_RECEIV_CF(ANN_R,43101,43465,,,,,"D=1")&lt;/Q&gt;&lt;R&gt;0&lt;/R&gt;&lt;C&gt;0&lt;/C&gt;&lt;/FQL&gt;&lt;FQL&gt;&lt;Q&gt;US9291601097^FF_TAX_REFUND(ANN_R,43101,43465,,,,,"D=1")&lt;/Q&gt;&lt;R&gt;0&lt;/R&gt;&lt;C&gt;0&lt;/C&gt;&lt;/FQL&gt;&lt;FQL&gt;&lt;Q&gt;US0152711091^FF_INC_TAX_RECEIV_CF(ANN_R,43101,43465,,,,,"D=1")&lt;/Q&gt;&lt;R&gt;0&lt;/R&gt;&lt;C&gt;0&lt;/C&gt;&lt;/FQL&gt;&lt;FQL&gt;&lt;Q&gt;US5303073051^FF_TAX_REFUND(ANN_R,43101,43465,,,,,"D=1")&lt;/Q&gt;&lt;R&gt;1&lt;/R&gt;&lt;C&gt;1&lt;/C&gt;&lt;D xsi:type="xsd:double"&gt;0.73&lt;/D&gt;&lt;/FQL&gt;&lt;FQL&gt;&lt;Q&gt;US4165151048^FF_INC_TAX_RECEIV_CF(ANN_R,43101,43465,,,,,"D=1")&lt;/Q&gt;&lt;R&gt;0&lt;/R&gt;&lt;C&gt;0&lt;/C&gt;&lt;/FQL&gt;&lt;FQL&gt;&lt;Q&gt;US0152711091^FF_TAX_REFUND(ANN_R,43101,43465,,,,,"D=1")&lt;/Q&gt;&lt;R&gt;0&lt;/R&gt;&lt;C&gt;0&lt;/C&gt;&lt;/FQL&gt;&lt;FQL&gt;&lt;Q&gt;US3635761097^FF_INC_TAX_RECEIV_CF(ANN_R,43101,43465,,,,,"D=1")&lt;/Q&gt;&lt;R&gt;0&lt;/R&gt;&lt;C&gt;0&lt;/C&gt;&lt;/FQL&gt;&lt;FQL&gt;&lt;Q&gt;US4165151048^FF_TAX_REFUND(ANN_R,43101,43465,,,,,"D=1")&lt;/Q&gt;&lt;R&gt;1&lt;/R&gt;&lt;C&gt;1&lt;/C&gt;&lt;D xsi:type="xsd:double"&gt;9&lt;/D&gt;&lt;/FQL&gt;&lt;FQL&gt;&lt;Q&gt;US6703461052^FF_INC_TAX_RECEIV_CF(ANN_R,43101,43465,,,,,"D=1")&lt;/Q&gt;&lt;R&gt;0&lt;/R&gt;&lt;C&gt;0&lt;/C&gt;&lt;/FQL&gt;&lt;FQL&gt;&lt;Q&gt;US3635761097^FF_TAX_REFUND(ANN_R,43101,43465,,,,,"D=1")&lt;/Q&gt;&lt;R&gt;0&lt;/R&gt;&lt;C&gt;0&lt;/C&gt;&lt;/FQL&gt;&lt;FQL&gt;&lt;Q&gt;US57772K1016^FF_INC_TAX_RECEIV_CF(ANN_R,43101,43465,,,,,"D=1")&lt;/Q&gt;&lt;R&gt;0&lt;/R&gt;&lt;C&gt;0&lt;/C&gt;&lt;/FQL&gt;&lt;FQL&gt;&lt;Q&gt;US6703461052^FF_TAX_REFUND(ANN_R,43101,43465,,,,,"D=1")&lt;/Q&gt;&lt;R&gt;0&lt;/R&gt;&lt;C&gt;0&lt;/C&gt;&lt;/FQL&gt;&lt;FQL&gt;&lt;Q&gt;US34959E1091^FF_INC_TAX_RECEIV_CF(ANN_R,43101,43465,,,,,"D=1")&lt;/Q&gt;&lt;R&gt;0&lt;/R&gt;&lt;C&gt;0&lt;/C&gt;&lt;/FQL&gt;&lt;FQL&gt;&lt;Q&gt;US57772K1016^FF_TAX_REFUND(ANN_R,43101,43465,,,,,"D=1")&lt;/Q&gt;&lt;R&gt;0&lt;/R&gt;&lt;C&gt;0&lt;/C&gt;&lt;/FQL&gt;&lt;FQL&gt;&lt;Q&gt;US9892071054^FF_INC_TAX_RECEIV_CF(ANN_R,43101,43465,,,,,"D=1")&lt;/Q&gt;&lt;R&gt;0&lt;/R&gt;&lt;C&gt;0&lt;/C&gt;&lt;/FQL&gt;&lt;FQL&gt;&lt;Q&gt;US34959E1091^FF_TAX_REFUND(ANN_R,43101,43465,,,,,"D=1")&lt;/Q&gt;&lt;R&gt;0&lt;/R&gt;&lt;C&gt;0&lt;/C&gt;&lt;/FQL&gt;&lt;FQL&gt;&lt;Q&gt;US6792951054^FF_INC_TAX_RECEIV_CF(ANN_R,43101,43465,,,,,"D=1")&lt;/Q&gt;&lt;R&gt;0&lt;/R&gt;&lt;C&gt;0&lt;/C&gt;&lt;/FQL&gt;&lt;FQL&gt;&lt;Q&gt;US9892071054^FF_TAX_REFUND(ANN_R,43101,43465,,,,,"D=1")&lt;/Q&gt;&lt;R&gt;0&lt;/R&gt;&lt;C&gt;0&lt;/C&gt;&lt;/FQL&gt;&lt;FQL&gt;&lt;Q&gt;NL0009434992^FF_INC_TAX_RECEIV_CF(ANN_R,43101,43465,,,,,"D=1")&lt;/Q&gt;&lt;R&gt;0&lt;/R&gt;&lt;C&gt;0&lt;/C&gt;&lt;/FQL&gt;&lt;FQL&gt;&lt;Q&gt;US6792951054^FF_TAX_REFUND(ANN_R,43101,43465,,,,,"D=1")&lt;/Q&gt;&lt;R&gt;0&lt;/R&gt;&lt;C&gt;0&lt;/C&gt;&lt;/FQL&gt;&lt;FQL&gt;&lt;Q&gt;US88339J1051^FF_INC_TAX_RECEIV_CF(ANN_R,43101,43465,,,,,"D=1")&lt;/Q&gt;&lt;R&gt;0&lt;/R&gt;&lt;C&gt;0&lt;/C&gt;&lt;/FQL&gt;&lt;FQL&gt;&lt;Q&gt;NL0009434992^FF_TAX_REFUND(ANN_R,43101,43465,,,,,"D=1")&lt;/Q&gt;&lt;R&gt;0&lt;/R&gt;&lt;C&gt;0&lt;/C&gt;&lt;/FQL&gt;&lt;FQL&gt;&lt;Q&gt;US5010441013^FF_INC_TAX_RECEIV_CF(ANN_R,43101,43465,,,,,"D=1")&lt;/Q&gt;&lt;R&gt;0&lt;/R&gt;&lt;C&gt;0&lt;/C&gt;&lt;/FQL&gt;&lt;FQL&gt;&lt;Q&gt;US88339J1051^FF_TAX_REFUND(ANN_R,43101,43465,,,,,"D=1")&lt;/Q&gt;&lt;R&gt;0&lt;/R&gt;&lt;C&gt;0&lt;/C&gt;&lt;/FQL&gt;&lt;FQL&gt;&lt;Q&gt;US5926881054^FF_INC_TAX_RECEIV_CF(ANN_R,43101,43465,,,,,"D=1")&lt;/Q&gt;&lt;R&gt;0&lt;/R&gt;&lt;C&gt;0&lt;/C&gt;&lt;/FQL&gt;&lt;FQL&gt;&lt;Q&gt;US5010441013^FF_TAX_REFUND(ANN_R,43101,43465,,,,,"D=1")&lt;/Q&gt;&lt;R&gt;0&lt;/R&gt;&lt;C&gt;0&lt;/C&gt;&lt;/FQL&gt;&lt;FQL&gt;&lt;Q&gt;US0584981064^FF_INC_TAX_RECEIV_CF(ANN_R,43101,43465,,,,,"D=1")&lt;/Q&gt;&lt;R&gt;0&lt;/R&gt;&lt;C&gt;0&lt;/C&gt;&lt;/FQL&gt;&lt;FQL&gt;&lt;Q&gt;US5926881054^FF_TAX_REFUND(ANN_R,43101,43465,,,,,"D=1")&lt;/Q&gt;&lt;R&gt;0&lt;/R&gt;&lt;C&gt;0&lt;/C&gt;&lt;/FQL&gt;&lt;FQL&gt;&lt;Q&gt;US5260571048^FF_INC_TAX_RECEIV_CF(ANN_R,43101,43465,,,,,"D=1")&lt;/Q&gt;&lt;R&gt;0&lt;/R&gt;&lt;C&gt;0&lt;/C&gt;&lt;/FQL&gt;&lt;FQL&gt;&lt;Q&gt;US0584981064^FF_TAX_REFUND(ANN_R,43101,43465,,,,,"D=1")&lt;/Q&gt;&lt;R&gt;0&lt;/R&gt;&lt;C&gt;0&lt;/C&gt;&lt;/FQL&gt;&lt;FQL&gt;&lt;Q&gt;US49271V1008^FF_INC_TAX_RECEIV_CF(ANN_R,43101,43465,,,,,"D=1")&lt;/Q&gt;&lt;R&gt;0&lt;/R&gt;&lt;C&gt;0&lt;/C&gt;&lt;/FQL&gt;&lt;FQL&gt;&lt;Q&gt;US5260571048^FF_TAX_REFUND(ANN_R,43101,43465,,,,,"D=1")&lt;/Q&gt;&lt;R&gt;0&lt;/R&gt;&lt;C&gt;0&lt;/C&gt;&lt;/FQL&gt;&lt;FQL&gt;&lt;Q&gt;US0311001004^FF_INC_TAX_RECEIV_CF(ANN_R,43101,43465,,,,,"D=1")&lt;/Q&gt;&lt;R&gt;0&lt;/R&gt;&lt;C&gt;0&lt;/C&gt;&lt;/FQL&gt;&lt;FQL&gt;&lt;Q&gt;US49271V1008^FF_TAX_REFUND(ANN_R,43101,43465,,,,,"D=1")&lt;/Q&gt;&lt;R&gt;0&lt;/R&gt;&lt;C&gt;0&lt;/C&gt;&lt;/FQL&gt;&lt;FQL&gt;&lt;Q&gt;US23331A1097^FF_INC_TAX_RECEIV_CF(ANN_R,43101,43465,,,,,"D=1")&lt;/Q&gt;&lt;R&gt;0&lt;/R&gt;&lt;C&gt;0&lt;/C&gt;&lt;/FQL&gt;&lt;FQL&gt;&lt;Q&gt;US0311001004^FF_TAX_REFUND(ANN_R,43101,43465,,,,,"D=1")&lt;/Q&gt;&lt;R&gt;0&lt;/R&gt;&lt;C&gt;0&lt;/C&gt;&lt;/FQL&gt;&lt;FQL&gt;&lt;Q&gt;US2473617023^FF_INC_TAX_RECEIV_CF(ANN_R,43101,43465,,,,,"D=1")&lt;/Q&gt;&lt;R&gt;0&lt;/R&gt;&lt;C&gt;0&lt;/C&gt;&lt;/FQL&gt;&lt;FQL&gt;&lt;Q&gt;US23331A1097^FF_TAX_REFUND(ANN_R,43101,43465,,,,,"D=1")&lt;/Q&gt;&lt;R&gt;0&lt;/R&gt;&lt;C&gt;0&lt;/C&gt;&lt;/FQL&gt;&lt;FQL&gt;&lt;Q&gt;US58155Q1031^FF_INC_TAX_RECEIV_CF(ANN_R,43101,43465,,,,,"D=1")&lt;/Q&gt;&lt;R&gt;0&lt;/R&gt;&lt;C&gt;0&lt;/C&gt;&lt;/FQL&gt;&lt;FQL&gt;&lt;Q&gt;US2473617023^FF_TAX_REFUND(ANN_R,43101,43465,,,,,"D=1")&lt;/Q&gt;&lt;R&gt;0&lt;/R&gt;&lt;C&gt;0&lt;/C&gt;&lt;/FQL&gt;&lt;FQL&gt;&lt;Q&gt;US6200763075^FF_INC_TAX_RECEIV_CF(ANN_R,43101,43465,,,,,"D=1")&lt;/Q&gt;&lt;R&gt;0&lt;/R&gt;&lt;C&gt;0&lt;/C&gt;&lt;/FQL&gt;&lt;FQL&gt;&lt;Q&gt;US58155Q1031^FF_TAX_REFUND(ANN_R,43101,43465,,,,,"D=1")&lt;/Q&gt;&lt;R&gt;0&lt;/R&gt;&lt;C&gt;0&lt;/C&gt;&lt;/FQL&gt;&lt;FQL&gt;&lt;Q&gt;US8545021011^FF_INC_TAX_RECEIV_CF(ANN_R,43101,43465,,,,,"D=1")&lt;/Q&gt;&lt;R&gt;0&lt;/R&gt;&lt;C&gt;0&lt;/C&gt;&lt;/FQL&gt;&lt;FQL&gt;&lt;Q&gt;US6200763075^FF_TAX_REFUND(ANN_R,43101,43465,,,,,"D=1")&lt;/Q&gt;&lt;R&gt;0&lt;/R&gt;&lt;C&gt;0&lt;/C&gt;&lt;/FQL&gt;&lt;FQL&gt;&lt;Q&gt;US8936411003^FF_INC_TAX_RECEIV_CF(ANN_R,43101,43465,,,,,"D=1")&lt;/Q&gt;&lt;R&gt;0&lt;/R&gt;&lt;C&gt;0&lt;/C&gt;&lt;/FQL&gt;&lt;FQL&gt;&lt;Q&gt;US8545021011^FF_TAX_REFUND(ANN_R,43101,43465,,,,,"D=1")&lt;/Q&gt;&lt;R&gt;0&lt;/R&gt;&lt;C&gt;0&lt;/C&gt;&lt;/FQL&gt;&lt;FQL&gt;&lt;Q&gt;US98956P1021^FF_INC_TAX_RECEIV_CF(ANN_R,43101,43465,,,,,"D=1")&lt;/Q&gt;&lt;R&gt;0&lt;/R&gt;&lt;C&gt;0&lt;/C&gt;&lt;/FQL&gt;&lt;FQL&gt;&lt;Q&gt;US8936411003^FF_TAX_REFUND(ANN_R,43101,43465,,,,,"D=1")&lt;/Q&gt;&lt;R&gt;0&lt;/R&gt;&lt;C&gt;0&lt;/C&gt;&lt;/FQL&gt;&lt;FQL&gt;&lt;Q&gt;US0010551028^FF_INC_TAX_RECEIV_CF(ANN_R,43101,43465,,,,,"D=1")&lt;/Q&gt;&lt;R&gt;0&lt;/R&gt;&lt;C&gt;0&lt;/C&gt;&lt;/FQL&gt;&lt;FQL&gt;&lt;Q&gt;US98956P1021^FF_TAX_REFUND(ANN_R,43101,43465,,,,,"D=1")&lt;/Q&gt;&lt;R&gt;0&lt;/R&gt;&lt;C&gt;0&lt;/C&gt;&lt;/FQL&gt;&lt;FQL&gt;&lt;Q&gt;US77543R1023^FF_INC_TAX_RECEIV_CF(ANN_R,43101,43465,,,,,"D=1")&lt;/Q&gt;&lt;R&gt;0&lt;/R&gt;&lt;C&gt;0&lt;/C&gt;&lt;/FQL&gt;&lt;FQL&gt;&lt;Q&gt;US0010551028^FF_TAX_REFUND(ANN_R,43101,43465,,,,,"D=1")&lt;/Q&gt;&lt;R&gt;0&lt;/R&gt;&lt;C&gt;0&lt;/C&gt;&lt;/FQL&gt;&lt;FQL&gt;&lt;Q&gt;US2310211063^FF_INC_TAX_RECEIV_CF(ANN_R,43101,43465,,,,,"D=1")&lt;/Q&gt;&lt;R&gt;0&lt;/R&gt;&lt;C&gt;0&lt;/C&gt;&lt;/FQL&gt;&lt;FQL&gt;&lt;Q&gt;US77543R1023^FF_TAX_REFUND(ANN_R,43101,43465,,,,,"D=1")&lt;/Q&gt;&lt;R&gt;0&lt;/R&gt;&lt;C&gt;0&lt;/C&gt;&lt;/FQL&gt;&lt;FQL&gt;&lt;Q&gt;US21036P1084^FF_INC_TAX_RECEIV_CF(ANN_R,43101,43465,,,,,"D=1")&lt;/Q&gt;&lt;R&gt;0&lt;/R&gt;&lt;C&gt;0&lt;/C&gt;&lt;/FQL&gt;&lt;FQL&gt;&lt;Q&gt;US2310211063^FF_TAX_REFUND(ANN_R,43101,43465,,,,,"D=1")&lt;/Q&gt;&lt;R&gt;0&lt;/R&gt;&lt;C&gt;0&lt;/C&gt;&lt;/FQL&gt;&lt;FQL&gt;&lt;Q&gt;US2855121099^FF_INC_TAX_RECEIV_CF(ANN_R,43101,43465,,,,,"D=1")&lt;/Q&gt;&lt;R&gt;0&lt;/R&gt;&lt;C&gt;0&lt;/C&gt;&lt;/FQL&gt;&lt;FQL&gt;&lt;Q&gt;US21036P1084^FF_TAX_REFUND(ANN_R,43101,43465,,,,,"D=1")&lt;/Q&gt;&lt;R&gt;0&lt;/R&gt;&lt;C&gt;0&lt;/C&gt;&lt;/FQL&gt;&lt;FQL&gt;&lt;Q&gt;US40434L1052^FF_INC_TAX_RECEIV_CF(ANN_R,43101,43465,,,,,"D=1")&lt;/Q&gt;&lt;R&gt;0&lt;/R&gt;&lt;C&gt;0&lt;/C&gt;&lt;/FQL&gt;&lt;FQL&gt;&lt;Q&gt;US2855121099^FF_TAX_REFUND(ANN_R,43101,43465,,,,,"D=1")&lt;/Q&gt;&lt;R&gt;0&lt;/R&gt;&lt;C&gt;0&lt;/C&gt;&lt;/FQL&gt;&lt;FQL&gt;&lt;Q&gt;US45168D1046^FF_INC_TAX_RECEIV_CF(ANN_R,43101,43465,,,,,"D=1")&lt;/Q&gt;&lt;R&gt;0&lt;/R&gt;&lt;C&gt;0&lt;/C&gt;&lt;/FQL&gt;&lt;FQL&gt;&lt;Q&gt;US40434L1052^FF_TAX_REFUND(ANN_R,43101,43465,,,,,"D=1")&lt;/Q&gt;&lt;R&gt;0&lt;/R&gt;&lt;C&gt;0&lt;/C&gt;&lt;/FQL&gt;&lt;FQL&gt;&lt;Q&gt;US4943681035^FF_INC_TAX_RECEIV_CF(ANN_R,43101,43465,,,,,"D=1")&lt;/Q&gt;&lt;R&gt;0&lt;/R&gt;&lt;C&gt;0&lt;/C&gt;&lt;/FQL&gt;&lt;FQL&gt;&lt;Q&gt;US45168D1046^FF_TAX_REFUND(ANN_R,43101,43465,,,,,"D=1")&lt;/Q&gt;&lt;R&gt;0&lt;/R&gt;&lt;C&gt;0&lt;/C&gt;&lt;/FQL&gt;&lt;FQL&gt;&lt;Q&gt;US35671D8570^FF_INC_TAX_RECEIV_CF(ANN_R,43101,43465,,,,,"D=1")&lt;/Q&gt;&lt;R&gt;0&lt;/R&gt;&lt;C&gt;0&lt;/C&gt;&lt;/FQL&gt;&lt;FQL&gt;&lt;Q&gt;US4943681035^FF_TAX_REFUND(ANN_R,43101,43465,,,,,"D=1")&lt;/Q&gt;&lt;R&gt;0&lt;/R&gt;&lt;C&gt;0&lt;/C&gt;&lt;/FQL&gt;&lt;FQL&gt;&lt;Q&gt;US3453708600^FF_INC_TAX_RECEIV_CF(ANN_R,43101,43465,,,,,"D=1")&lt;/Q&gt;&lt;R&gt;0&lt;/R&gt;&lt;C&gt;0&lt;/C&gt;&lt;/FQL&gt;&lt;FQL&gt;&lt;Q&gt;US35671D8570^FF_TAX_REFUND(ANN_R,43101,43465,,,,,"D=1")&lt;/Q&gt;&lt;R&gt;0&lt;/R&gt;&lt;C&gt;0&lt;/C&gt;&lt;/FQL&gt;&lt;FQL&gt;&lt;Q&gt;US6516391066^FF_INC_TAX_RECEIV_CF(ANN_R,43101,43465,,,,,"D=1")&lt;/Q&gt;&lt;R&gt;0&lt;/R&gt;&lt;C&gt;0&lt;/C&gt;&lt;/FQL&gt;&lt;FQL&gt;&lt;Q&gt;US3453708600^FF_TAX_REFUND(ANN_R,43101,43465,,,,,"D=1")&lt;/Q&gt;&lt;R&gt;0&lt;/R&gt;&lt;C&gt;0&lt;/C&gt;&lt;/FQL&gt;&lt;FQL&gt;&lt;Q&gt;US75886F1075^FF_INC_TAX_RECEIV_CF(ANN_R,43101,43465,,,,,"D=1")&lt;/Q&gt;&lt;R&gt;0&lt;/R&gt;&lt;C&gt;0&lt;/C&gt;&lt;/FQL&gt;&lt;FQL&gt;&lt;Q&gt;US6516391066^FF_TAX_REFUND(ANN_R,43101,43465,,,,,"D=1")&lt;/Q&gt;&lt;R&gt;0&lt;/R&gt;&lt;C&gt;0&lt;/C&gt;&lt;/FQL&gt;&lt;FQL&gt;&lt;Q&gt;US8725901040^FF_INC_TAX_RECEIV_CF(ANN_R,43101,43465,,,,,"D=1")&lt;/Q&gt;&lt;R&gt;0&lt;/R&gt;&lt;C&gt;0&lt;/C&gt;&lt;/FQL&gt;&lt;FQL&gt;&lt;Q&gt;US75886F1075^FF_TAX_REFUND(ANN_R,43101,43465,,,,,"D=1")&lt;/Q&gt;&lt;R&gt;0&lt;/R&gt;&lt;C&gt;0&lt;/C&gt;&lt;/FQL&gt;&lt;FQL&gt;&lt;Q&gt;US0091581068^FF_INC_TAX_RECEIV_CF(ANN_R,43101,43465,,,,,"D=1")&lt;/Q&gt;&lt;R&gt;0&lt;/R&gt;&lt;C&gt;0&lt;/C&gt;&lt;/FQL&gt;&lt;FQL&gt;&lt;Q&gt;US8725901040^FF_TAX_REFUND(ANN_R,43101,43465,,,,,"D=1")&lt;/Q&gt;&lt;R&gt;0&lt;/R&gt;&lt;C&gt;0&lt;/C&gt;&lt;/FQL&gt;&lt;FQL&gt;&lt;Q&gt;US5184391044^FF_INC_TAX_RECEIV_CF(ANN_R,43101,43465,,,,,"D=1")&lt;/Q&gt;&lt;R&gt;0&lt;/R&gt;&lt;C&gt;0&lt;/C&gt;&lt;/FQL&gt;&lt;FQL&gt;&lt;Q&gt;US0091581068^FF_TAX_REFUND(ANN_R,43466,43830,,,,,"D=1")&lt;/Q&gt;&lt;R&gt;0&lt;/R&gt;&lt;C&gt;0&lt;/C&gt;&lt;/FQL&gt;&lt;FQL&gt;&lt;Q&gt;US1941621039^FF_INC_TAX_RECEIV_CF(ANN_R,43101,43465,,,,,"D=1")&lt;/Q&gt;&lt;R&gt;0&lt;/R&gt;&lt;C&gt;0&lt;/C&gt;&lt;/FQL&gt;&lt;FQL&gt;&lt;Q&gt;US5184391044^FF_TAX_REFUND(ANN_R,43101,43465,,,,,"D=1")&lt;/Q&gt;&lt;R&gt;0&lt;/R&gt;&lt;C&gt;0&lt;/C&gt;&lt;/FQL&gt;&lt;FQL&gt;&lt;Q&gt;US31428X1063^FF_INC_TAX_RECEIV_CF(ANN_R,43101,43465,,,,,"D=1")&lt;/Q&gt;&lt;R&gt;0&lt;/R&gt;&lt;C&gt;0&lt;/C&gt;&lt;/FQL&gt;&lt;FQL&gt;&lt;Q&gt;US1941621039^FF_TAX_REFUND(ANN_R,43101,43465,,,,,"D=1")&lt;/Q&gt;&lt;R&gt;0&lt;/R&gt;&lt;C&gt;0&lt;/C&gt;&lt;/FQL&gt;&lt;FQL&gt;&lt;Q&gt;US00507V1098^FF_INC_TAX_RECEIV_CF(ANN_R,43101,43465,,,,,"D=1")&lt;/Q&gt;&lt;R&gt;0&lt;/R&gt;&lt;C&gt;0&lt;/C&gt;&lt;/FQL&gt;&lt;FQL&gt;&lt;Q&gt;US31428X1063^FF_TAX_REFUND(ANN_R,43101,43465,,,,,"D=1")&lt;/Q&gt;&lt;R&gt;0&lt;/R&gt;&lt;C&gt;0&lt;/C&gt;&lt;/FQL&gt;&lt;FQL&gt;&lt;Q&gt;US37045V1008^FF_INC_TAX_RECEIV_CF(ANN_R,43101,43465,,,,,"D=1")&lt;/Q&gt;&lt;R&gt;0&lt;/R&gt;&lt;C&gt;0&lt;/C&gt;&lt;/FQL&gt;&lt;FQL&gt;&lt;Q&gt;US00507V1098^FF_TAX_REFUND(ANN_R,43101,43465,,,,,"D=1")&lt;/Q&gt;&lt;R&gt;0&lt;/R&gt;&lt;C&gt;0&lt;/C&gt;&lt;/FQL&gt;&lt;FQL&gt;&lt;Q&gt;US6934751057^FF_INC_TAX_RECEIV_CF(ANN_R,43101,43465,,,,,"D=1")&lt;/Q&gt;&lt;R&gt;0&lt;/R&gt;&lt;C&gt;0&lt;/C&gt;&lt;/FQL&gt;&lt;FQL&gt;&lt;Q&gt;US37045V1008^FF_TAX_REFUND(ANN_R,43101,43465,,,,,"D=1")&lt;/Q&gt;&lt;R&gt;0&lt;/R&gt;&lt;C&gt;0&lt;/C&gt;&lt;/FQL&gt;&lt;FQL&gt;&lt;Q&gt;US98978V1035^FF_INC_TAX_RECEIV_CF(ANN_R,43101,43465,,,,,"D=1")&lt;/Q&gt;&lt;R&gt;0&lt;/R&gt;&lt;C&gt;0&lt;/C&gt;&lt;/FQL&gt;&lt;FQL&gt;&lt;Q&gt;US6934751057^FF_TAX_REFUND(ANN_R,43101,43465,,,,,"D=1")&lt;/Q&gt;&lt;R&gt;1&lt;/R&gt;&lt;C&gt;1&lt;/C&gt;&lt;D xsi:type="xsd:double"&gt;468&lt;/D&gt;&lt;/FQL&gt;&lt;FQL&gt;&lt;Q&gt;US6092071058^FF_INC_TAX_RECEIV_CF(ANN_R,43101,43465,,,,,"D=1")&lt;/Q&gt;&lt;R&gt;0&lt;/R&gt;&lt;C&gt;0&lt;/C&gt;&lt;/FQL&gt;&lt;FQL&gt;&lt;Q&gt;US98978V1035^FF_TAX_REFUND(ANN_R,43101,43465,,,,,"D=1")&lt;/Q&gt;&lt;R&gt;0&lt;/R&gt;&lt;C&gt;0&lt;/C&gt;&lt;/FQL&gt;&lt;FQL&gt;&lt;Q&gt;US78409V1044^FF_INC_TAX_RECEIV_CF(ANN_R,43101,43465,,,,,"D=1")&lt;/Q&gt;&lt;R&gt;0&lt;/R&gt;&lt;C&gt;0&lt;/C&gt;&lt;/FQL&gt;&lt;FQL&gt;&lt;Q&gt;US6092071058^FF_TAX_REFUND(ANN_R,43101,43465,,,,,"D=1")&lt;/Q&gt;&lt;R&gt;0&lt;/R&gt;&lt;C&gt;0&lt;/C&gt;&lt;/FQL&gt;&lt;FQL&gt;&lt;Q&gt;US5128071082^FF_INC_TAX_RECEIV_CF(ANN_R,43101,43465,,,,,"D=1")&lt;/Q&gt;&lt;R&gt;0&lt;/R&gt;&lt;C&gt;0&lt;/C&gt;&lt;/FQL&gt;&lt;FQL&gt;&lt;Q&gt;US78409V1044^FF_TAX_REFUND(ANN_R,43101,43465,,,,,"D=1")&lt;/Q&gt;&lt;R&gt;0&lt;/R&gt;&lt;C&gt;0&lt;/C&gt;&lt;/FQL&gt;&lt;FQL&gt;&lt;Q&gt;US88579Y1010^FF_INC_TAX_RECEIV_CF(ANN_R,43101,43465,,,,,"D=1")&lt;/Q&gt;&lt;R&gt;0&lt;/R&gt;&lt;C&gt;0&lt;/C&gt;&lt;/FQL&gt;&lt;FQL&gt;&lt;Q&gt;US5128071082^FF_TAX_REFUND(ANN_R,43101,43465,,,,,"D=1")&lt;/Q&gt;&lt;R&gt;0&lt;/R&gt;&lt;C&gt;0&lt;/C&gt;&lt;/FQL&gt;&lt;FQL&gt;&lt;Q&gt;US0970231058^FF_INC_TAX_RECEIV_CF(ANN_R,43101,43465,,,,,"D=1")&lt;/Q&gt;&lt;R&gt;0&lt;/R&gt;&lt;C&gt;0&lt;/C&gt;&lt;/FQL&gt;&lt;FQL&gt;&lt;Q&gt;US88579Y1010^FF_TAX_REFUND(ANN_R,43101,43465,,,,,"D=1")&lt;/Q&gt;&lt;R&gt;0&lt;/R&gt;&lt;C&gt;0&lt;/C&gt;&lt;/FQL&gt;&lt;FQL&gt;&lt;Q&gt;US9078181081^FF_INC_TAX_RECEIV_CF(ANN_R,43101,43465,,,,,"D=1")&lt;/Q&gt;&lt;R&gt;0&lt;/R&gt;&lt;C&gt;0&lt;/C&gt;&lt;/FQL&gt;&lt;FQL&gt;&lt;Q&gt;US0970231058^FF_TAX_REFUND(ANN_R,43101,43465,,,,,"D=1")&lt;/Q&gt;&lt;R&gt;0&lt;/R&gt;&lt;C&gt;0&lt;/C&gt;&lt;/FQL&gt;&lt;FQL&gt;&lt;Q&gt;US22160K1051^FF_INC_TAX_RECEIV_CF(ANN_R,43101,43465,,,,,"D=1")&lt;/Q&gt;&lt;R&gt;0&lt;/R&gt;&lt;C&gt;0&lt;/C&gt;&lt;/FQL&gt;&lt;FQL&gt;&lt;Q&gt;US9078181081^FF_TAX_REFUND(ANN_R,43101,43465,,,,,"D=1")&lt;/Q&gt;&lt;R&gt;0&lt;/R&gt;&lt;C&gt;0&lt;/C&gt;&lt;/FQL&gt;&lt;FQL&gt;&lt;Q&gt;US92343V1044^FF_INC_TAX_RECEIV_CF(ANN_R,43101,43465,,,,,"D=1")&lt;/Q&gt;&lt;R&gt;0&lt;/R&gt;&lt;C&gt;0&lt;/C&gt;&lt;/FQL&gt;&lt;FQL&gt;&lt;Q&gt;US22160K1051^FF_TAX_REFUND(ANN_R,43101,43465,,,,,"D=1")&lt;/Q&gt;&lt;R&gt;0&lt;/R&gt;&lt;C&gt;0&lt;/C&gt;&lt;/FQL&gt;&lt;FQL&gt;&lt;Q&gt;US0605051046^FF_INC_TAX_RECEIV_CF(ANN_R,43101,43465,,,,,"D=1")&lt;/Q&gt;&lt;R&gt;0&lt;/R&gt;&lt;C&gt;0&lt;/C&gt;&lt;/FQL&gt;&lt;FQL&gt;&lt;Q&gt;US92343V1044^FF_TAX_REFUND(ANN_R,43101,43465,,,,,"D=1")&lt;/Q&gt;&lt;R&gt;0&lt;/R&gt;&lt;C&gt;0&lt;/C&gt;&lt;/FQL&gt;&lt;FQL&gt;&lt;Q&gt;JP3258000003^FF_INC_TAX_RECEIV_CF(ANN_R,43101,43465,,,,,"D=1")&lt;/Q&gt;&lt;R&gt;0&lt;/R&gt;&lt;C&gt;0&lt;/C&gt;&lt;/FQL&gt;&lt;FQL&gt;&lt;Q&gt;US0605051046^FF_TAX_REFUND(ANN_R,43101,43465,,,,,"D=1")&lt;/Q&gt;&lt;R&gt;0&lt;/R&gt;&lt;C&gt;0&lt;/C&gt;&lt;/FQL&gt;&lt;FQL&gt;&lt;Q&gt;KR7036570000^FF_INC_TAX_RECEIV_CF(ANN_R,43101,43465,,,,,"D=1")&lt;/Q&gt;&lt;R&gt;0&lt;/R&gt;&lt;C&gt;0&lt;/C&gt;&lt;/FQL&gt;&lt;FQL&gt;&lt;Q&gt;JP3258000003^FF_TAX_REFUND(ANN_R,43101,43465,,,,,"D=1")&lt;/Q&gt;&lt;R&gt;0&lt;/R&gt;&lt;C&gt;0&lt;/C&gt;&lt;/FQL&gt;&lt;FQL&gt;&lt;Q&gt;JP3735400008^FF_INC_TAX_RECEIV_CF(ANN_R,43101,43465,,,,,"D=1")&lt;/Q&gt;&lt;R&gt;0&lt;/R&gt;&lt;C&gt;0&lt;/C&gt;&lt;/FQL&gt;&lt;FQL&gt;&lt;Q&gt;KR7036570000^FF_TAX_REFUND(ANN_R,43101,43465,,,,,"D=1")&lt;/Q&gt;&lt;R&gt;0&lt;/R&gt;&lt;C&gt;0&lt;/C&gt;&lt;/FQL&gt;&lt;FQL&gt;&lt;Q&gt;JP3242800005^FF_INC_TAX_RECEIV_CF(ANN_R,43101,43465,,,,,"D=1")&lt;/Q&gt;&lt;R&gt;0&lt;/R&gt;&lt;C&gt;0&lt;/C&gt;&lt;/FQL&gt;&lt;FQL&gt;&lt;Q&gt;JP3735400008^FF_TAX_REFUND(ANN_R,43101,43465,,,,,"D=1")&lt;/Q&gt;&lt;R&gt;0&lt;/R&gt;&lt;C&gt;0&lt;/C&gt;&lt;/FQL&gt;&lt;FQL&gt;&lt;Q&gt;JP3197800000^FF_INC_TAX_RECEIV_CF(ANN_R,43101,43465,,,,,"D=1")&lt;/Q&gt;&lt;R&gt;0&lt;/R&gt;&lt;C&gt;0&lt;/C&gt;&lt;/FQL&gt;&lt;FQL&gt;&lt;Q&gt;JP3242800005^FF_TAX_REFUND(ANN_R,43101,43465,,,,,"D=1")&lt;/Q&gt;&lt;R&gt;0&lt;/R&gt;&lt;C&gt;0&lt;/C&gt;&lt;/FQL&gt;&lt;FQL&gt;&lt;Q&gt;JP3160400002^FF_INC_TAX_RECEIV_CF(ANN_R,43101,43465,,,,,"D=1")&lt;/Q&gt;&lt;R&gt;0&lt;/R&gt;&lt;C&gt;0&lt;/C&gt;&lt;/FQL&gt;&lt;FQL&gt;&lt;Q&gt;JP3197800000^FF_TAX_REFUND(ANN_R,43101,43465,,,,,"D=1")&lt;/Q&gt;&lt;R&gt;0&lt;/R&gt;&lt;C&gt;0&lt;/C&gt;&lt;/FQL&gt;&lt;FQL&gt;&lt;Q&gt;TW0001301000^FF_INC_TAX_RECEIV_CF(ANN_R,43101,43465,,,,,"D=1")&lt;/Q&gt;&lt;R&gt;0&lt;/R&gt;&lt;C&gt;0&lt;/C&gt;&lt;/FQL&gt;&lt;FQL&gt;&lt;Q&gt;JP3160400002^FF_TAX_REFUND(ANN_R,43101,43465,,,,,"D=1")&lt;/Q&gt;&lt;R&gt;0&lt;/R&gt;&lt;C&gt;0&lt;/C&gt;&lt;/FQL&gt;&lt;FQL&gt;&lt;Q&gt;JP3762800005^FF_INC_TAX_RECEIV_CF(ANN_R,43101,43465,,,,,"D=1")&lt;/Q&gt;&lt;R&gt;0&lt;/R&gt;&lt;C&gt;0&lt;/C&gt;&lt;/FQL&gt;&lt;FQL&gt;&lt;Q&gt;TW0001301000^FF_TAX_REFUND(ANN_R,43101,43465,,,,,"D=1")&lt;/Q&gt;&lt;R&gt;0&lt;/R&gt;&lt;C&gt;0&lt;/C&gt;&lt;/FQL&gt;&lt;FQL&gt;&lt;Q&gt;JP3122400009^FF_INC_TAX_RECEIV_CF(ANN_R,43101,43465,,,,,"D=1")&lt;/Q&gt;&lt;R&gt;0&lt;/R&gt;&lt;C&gt;0&lt;/C&gt;&lt;/FQL&gt;&lt;FQL&gt;&lt;Q&gt;JP3762800005^FF_TAX_REFUND(ANN_R,43101,43465,,,,,"D=1")&lt;/Q&gt;&lt;R&gt;0&lt;/R&gt;&lt;C&gt;0&lt;/C&gt;&lt;/FQL&gt;&lt;FQL&gt;&lt;Q&gt;JP3762600009^FF_INC_TAX_RECEIV_CF(ANN_R,43101,43465,,,,,"D=1")&lt;/Q&gt;&lt;R&gt;0&lt;/R&gt;&lt;C&gt;0&lt;/C&gt;&lt;/FQL&gt;&lt;FQL&gt;&lt;Q&gt;JP3122400009^FF_TAX_REFUND(ANN_R,43101,43465,,,,,"D=1")&lt;/Q&gt;&lt;R&gt;0&lt;/R&gt;&lt;C&gt;0&lt;/C&gt;&lt;/FQL&gt;&lt;FQL&gt;&lt;Q&gt;JP3970300004^FF_INC_TAX_RECEIV_CF(ANN_R,43101,43465,,,,,"D=1")&lt;/Q&gt;&lt;R&gt;0&lt;/R&gt;&lt;C&gt;0&lt;/C&gt;&lt;/FQL&gt;&lt;FQL&gt;&lt;Q&gt;JP3762600009^FF_TAX_REFUND(ANN_R,43101,43465,,,,,"D=1")&lt;/Q&gt;&lt;R&gt;0&lt;/R&gt;&lt;C&gt;0&lt;/C&gt;&lt;/FQL&gt;&lt;FQL&gt;&lt;Q&gt;JP3734800000^FF_INC_TAX_RECEIV_CF(ANN_R,43101,43465,,,,,"D=1")&lt;/Q&gt;&lt;R&gt;0&lt;/R&gt;&lt;C&gt;0&lt;/C&gt;&lt;/FQL&gt;&lt;FQL&gt;&lt;Q&gt;JP3970300004^FF_TAX_REFUND(ANN_R,43101,43465,,,,,"D=1")&lt;/Q&gt;&lt;R&gt;0&lt;/R&gt;&lt;C&gt;0&lt;/C&gt;&lt;/FQL&gt;&lt;FQL&gt;&lt;Q&gt;JP3397200001^FF_INC_TAX_RECEIV_CF(ANN_R,43101,43465,,,,,"D=1")&lt;/Q&gt;&lt;R&gt;0&lt;/R&gt;&lt;C&gt;0&lt;/C&gt;&lt;/FQL&gt;&lt;FQL&gt;&lt;Q&gt;JP3734800000^FF_TAX_REFUND(ANN_R,43101,43465,,,,,"D=1")&lt;/Q&gt;&lt;R&gt;0&lt;/R&gt;&lt;C&gt;0&lt;/C&gt;&lt;/FQL&gt;&lt;FQL&gt;&lt;Q&gt;JP3551500006^FF_INC_TAX_RECEIV_CF(ANN_R,43101,43465,,,,,"D=1")&lt;/Q&gt;&lt;R&gt;0&lt;/R&gt;&lt;C&gt;0&lt;/C&gt;&lt;/FQL&gt;&lt;FQL&gt;&lt;Q&gt;JP3397200001^FF_TAX_REFUND(ANN_R,43101,43465,,,,,"D=1")&lt;/Q&gt;&lt;R&gt;0&lt;/R&gt;&lt;C&gt;0&lt;/C&gt;&lt;/FQL&gt;&lt;FQL&gt;&lt;Q&gt;JP3756600007^FF_INC_TAX_RECEIV_CF(ANN_R,43101,43465,,,,,"D=1")&lt;/Q&gt;&lt;R&gt;0&lt;/R&gt;&lt;C&gt;0&lt;/C&gt;&lt;/FQL&gt;&lt;FQL&gt;&lt;Q&gt;JP3551500006^FF_TAX_REFUND(ANN_R,43101,43465,,,,,"D=1")&lt;/Q&gt;&lt;R&gt;0&lt;/R&gt;&lt;C&gt;0&lt;/C&gt;&lt;/FQL&gt;&lt;FQL&gt;&lt;Q&gt;JP3201200007^FF_INC_TAX_RECEIV_CF(ANN_R,43101,43465,,,,,"D=1")&lt;/Q&gt;&lt;R&gt;0&lt;/R&gt;&lt;C&gt;0&lt;/C&gt;&lt;/FQL&gt;&lt;FQL&gt;&lt;Q&gt;JP3756600007^FF_TAX_REFUND(ANN_R,43101,43465,,,,,"D=1")&lt;/Q&gt;&lt;R&gt;0&lt;/R&gt;&lt;C&gt;0&lt;/C&gt;&lt;/FQL&gt;&lt;FQL&gt;&lt;Q&gt;JP3463000004^FF_INC_TAX_RECEIV_CF(ANN_R,43101,43465,,,,,"D=1")&lt;/Q&gt;&lt;R&gt;0&lt;/R&gt;&lt;C&gt;0&lt;/C&gt;&lt;/FQL&gt;&lt;FQL&gt;&lt;Q&gt;JP3201200007^FF_TAX_REFUND(ANN_R,43101,43465,,,,,"D=1")&lt;/Q&gt;&lt;R&gt;0&lt;/R&gt;&lt;C&gt;0&lt;/C&gt;&lt;/FQL&gt;&lt;FQL&gt;&lt;Q&gt;JP3386450005^FF_INC_TAX_RECEIV_CF(ANN_R,43101,43465,,,,,"D=1")&lt;/Q&gt;&lt;R&gt;0&lt;/R&gt;&lt;C&gt;0&lt;/C&gt;&lt;/FQL&gt;&lt;FQL&gt;&lt;Q&gt;JP3463000004^FF_TAX_REFUND(ANN_R,43101,43465,,,,,"D=1")&lt;/Q&gt;&lt;R&gt;0&lt;/R&gt;&lt;C&gt;0&lt;/C&gt;&lt;/FQL&gt;&lt;FQL&gt;&lt;Q&gt;JP3910660004^FF_INC_TAX_RECEIV_CF(ANN_R,43101,43465,,,,,"D=1")&lt;/Q&gt;&lt;R&gt;0&lt;/R&gt;&lt;C&gt;0&lt;/C&gt;&lt;/FQL&gt;&lt;FQL&gt;&lt;Q&gt;JP3386450005^FF_TAX_REFUND(ANN_R,43101,43465,,,,,"D=1")&lt;/Q&gt;&lt;R&gt;0&lt;/R&gt;&lt;C&gt;0&lt;/C&gt;&lt;/FQL&gt;&lt;FQL&gt;&lt;Q&gt;TW0002412004^FF_INC_TAX_RECEIV_CF(ANN_R,43101,43465,,,,,"D=1")&lt;/Q&gt;&lt;R&gt;0&lt;/R&gt;&lt;C&gt;0&lt;/C&gt;&lt;/FQL&gt;&lt;FQL&gt;&lt;Q&gt;JP3910660004^FF_TAX_REFUND(ANN_R,43101,43465,,,,,"D=1")&lt;/Q&gt;&lt;R&gt;0&lt;/R&gt;&lt;C&gt;0&lt;/C&gt;&lt;/FQL&gt;&lt;FQL&gt;&lt;Q&gt;KR7035720002^FF_INC_TAX_RECEIV_CF(ANN_R,43101,43465,,,,,"D=1")&lt;/Q&gt;&lt;R&gt;0&lt;/R&gt;&lt;C&gt;0&lt;/C&gt;&lt;/FQL&gt;&lt;FQL&gt;&lt;Q&gt;TW0002412004^FF_TAX_REFUND(ANN_R,43101,43465,,,,,"D=1")&lt;/Q&gt;&lt;R&gt;0&lt;/R&gt;&lt;C&gt;0&lt;/C&gt;&lt;/FQL&gt;&lt;FQL&gt;&lt;Q&gt;JP3866800000^FF_INC_TAX_RECEIV_CF(ANN_R,43101,43465,,,,,"D=1")&lt;/Q&gt;&lt;R&gt;0&lt;/R&gt;&lt;C&gt;0&lt;/C&gt;&lt;/FQL&gt;&lt;FQL&gt;&lt;Q&gt;KR7035720002^FF_TAX_REFUND(ANN_R,43101,43465,,,,,"D=1")&lt;/Q&gt;&lt;R&gt;0&lt;/R&gt;&lt;C&gt;0&lt;/C&gt;&lt;/FQL&gt;&lt;FQL&gt;&lt;Q&gt;JP3899600005^FF_INC_TAX_RECEIV_CF(ANN_R,43101,43465,,,,,"D=1")&lt;/Q&gt;&lt;R&gt;0&lt;/R&gt;&lt;C&gt;0&lt;/C&gt;&lt;/FQL&gt;&lt;FQL&gt;&lt;Q&gt;JP3866800000^FF_TAX_REFUND(ANN_R,43101,43465,,,,,"D=1")&lt;/Q&gt;&lt;R&gt;0&lt;/R&gt;&lt;C&gt;0&lt;/C&gt;&lt;/FQL&gt;&lt;FQL&gt;&lt;Q&gt;KR7000270009^FF_INC_TAX_RECEIV_CF(ANN_R,43101,43465,,,,,"D=1")&lt;/Q&gt;&lt;R&gt;0&lt;/R&gt;&lt;C&gt;0&lt;/C&gt;&lt;/FQL&gt;&lt;FQL&gt;&lt;Q&gt;JP3899600005^FF_TAX_REFUND(ANN_R,43101,43465,,,,,"D=1")&lt;/Q&gt;&lt;R&gt;0&lt;/R&gt;&lt;C&gt;0&lt;/C&gt;&lt;/FQL&gt;&lt;FQL&gt;&lt;Q&gt;JP3351600006^FF_INC_TAX_RECEIV_CF(ANN_R,43101,43465,,,,,"D=1")&lt;/Q&gt;&lt;R&gt;0&lt;/R&gt;&lt;C&gt;0&lt;/C&gt;&lt;/FQL&gt;&lt;FQL&gt;&lt;Q&gt;KR7000270009^FF_TAX_REFUND(ANN_R,43101,43465,,,,,"D=1")&lt;/Q&gt;&lt;R&gt;0&lt;/R&gt;&lt;C&gt;0&lt;/C&gt;&lt;/FQL&gt;&lt;FQL&gt;&lt;Q&gt;JP3788600009^FF_INC_TAX_RECEIV_CF(ANN_R,43101,43465,,,,,"D=1")&lt;/Q&gt;&lt;R&gt;0&lt;/R&gt;&lt;C&gt;0&lt;/C&gt;&lt;/FQL&gt;&lt;FQL&gt;&lt;Q&gt;JP3351600006^FF_TAX_REFUND(ANN_R,43101,43465,,,,,"D=1")&lt;/Q&gt;&lt;R&gt;0&lt;/R&gt;&lt;C&gt;0&lt;/C&gt;&lt;/FQL&gt;&lt;FQL&gt;&lt;Q&gt;TW0002317005^FF_INC_TAX_RECEIV_CF(ANN_R,43101,43465,,,,,"D=1")&lt;/Q&gt;&lt;R&gt;0&lt;/R&gt;&lt;C&gt;0&lt;/C&gt;&lt;/FQL&gt;&lt;FQL&gt;&lt;Q&gt;JP3788600009^FF_TAX_REFUND(ANN_R,43101,43465,,,,,"D=1")&lt;/Q&gt;&lt;R&gt;0&lt;/R&gt;&lt;C&gt;0&lt;/C&gt;&lt;/FQL&gt;&lt;FQL&gt;&lt;Q&gt;JP3538800008^FF_INC_TAX_RECEIV_CF(ANN_R,43101,43465,,,,,"D=1")&lt;/Q&gt;&lt;R&gt;0&lt;/R&gt;&lt;C&gt;0&lt;/C&gt;&lt;/FQL&gt;&lt;FQL&gt;&lt;Q&gt;TW0002317005^FF_TAX_REFUND(ANN_R,43101,43465,,,,,"D=1")&lt;/Q&gt;&lt;R&gt;0&lt;/R&gt;&lt;C&gt;0&lt;/C&gt;&lt;/FQL&gt;&lt;FQL&gt;&lt;Q&gt;JP3783600004^FF_INC_TAX_RECEIV_CF(ANN_R,43101,43465,,,,,"D=1")&lt;/Q&gt;&lt;R&gt;0&lt;/R&gt;&lt;C&gt;0&lt;/C&gt;&lt;/FQL&gt;&lt;FQL&gt;&lt;Q&gt;JP3538800008^FF_TAX_REFUND(ANN_R,43101,43465,,,,,"D=1")&lt;/Q&gt;&lt;R&gt;0&lt;/R&gt;&lt;C&gt;0&lt;/C&gt;&lt;/FQL&gt;&lt;FQL&gt;&lt;Q&gt;TW0001303006^FF_INC_TAX_RECEIV_CF(ANN_R,43101,43465,,,,,"D=1")&lt;/Q&gt;&lt;R&gt;0&lt;/R&gt;&lt;C&gt;0&lt;/C&gt;&lt;/FQL&gt;&lt;FQL&gt;&lt;Q&gt;JP3783600004^FF_TAX_REFUND(ANN_R,43101,43465,,,,,"D=1")&lt;/Q&gt;&lt;R&gt;0&lt;/R&gt;&lt;C&gt;0&lt;/C&gt;&lt;/FQL&gt;&lt;FQL&gt;&lt;Q&gt;JP3546800008^FF_INC_TAX_RECEIV_CF(ANN_R,43101,43465,,,,,"D=1")&lt;/Q&gt;&lt;R&gt;0&lt;/R&gt;&lt;C&gt;0&lt;/C&gt;&lt;/FQL&gt;&lt;FQL&gt;&lt;Q&gt;TW0001303006^FF_TAX_REFUND(ANN_R,43101,43465,,,,,"D=1")&lt;/Q&gt;&lt;R&gt;0&lt;/R&gt;&lt;C&gt;0&lt;/C&gt;&lt;/FQL&gt;&lt;FQL&gt;&lt;Q&gt;KR7017670001^FF_INC_TAX_RECEIV_CF(ANN_R,43101,43465,,,,,"D=1")&lt;/Q&gt;&lt;R&gt;0&lt;/R&gt;&lt;C&gt;0&lt;/C&gt;&lt;/FQL&gt;&lt;FQL&gt;&lt;Q&gt;JP3546800008^FF_TAX_REFUND(ANN_R,43101,43465,,,,,"D=1")&lt;/Q&gt;&lt;R&gt;0&lt;/R&gt;&lt;C&gt;0&lt;/C&gt;&lt;/FQL&gt;&lt;FQL&gt;&lt;Q&gt;JP3519400000^FF_INC_TAX_RECEIV_CF(ANN_R,43101,43465,,,,,"D=1")&lt;/Q&gt;&lt;R&gt;0&lt;/R&gt;&lt;C&gt;0&lt;/C&gt;&lt;/FQL&gt;&lt;FQL&gt;&lt;Q&gt;KR7017670001^FF_TAX_REFUND(ANN_R,43101,43465,,,,,"D=1")&lt;/Q&gt;&lt;R&gt;0&lt;/R&gt;&lt;C&gt;0&lt;/C&gt;&lt;/FQL&gt;&lt;FQL&gt;&lt;Q&gt;JP3778630008^FF_INC_TAX_RECEIV_CF(ANN_R,43101,43465,,,,,"D=1")&lt;/Q&gt;&lt;R&gt;0&lt;/R&gt;&lt;C&gt;0&lt;/C&gt;&lt;/FQL&gt;&lt;FQL&gt;&lt;Q&gt;JP3519400000^FF_TAX_REFUND(ANN_R,43101,43465,,,,,"D=1")&lt;/Q&gt;&lt;R&gt;0&lt;/R&gt;&lt;C&gt;0&lt;/C&gt;&lt;/FQL&gt;&lt;FQL&gt;&lt;Q&gt;JP3854600008^FF_INC_TAX_RECEIV_CF(ANN_R,43101,43465,,,,,"D=1")&lt;/Q&gt;&lt;R&gt;0&lt;/R&gt;&lt;C&gt;0&lt;/C&gt;&lt;/FQL&gt;&lt;FQL&gt;&lt;Q&gt;JP3778630008^FF_TAX_REFUND(ANN_R,43101,43465,,,,,"D=1")&lt;/Q&gt;&lt;R&gt;0&lt;/R&gt;&lt;C&gt;0&lt;/C&gt;&lt;/FQL&gt;&lt;FQL&gt;&lt;Q&gt;JP3566800003^FF_INC_TAX_RECEIV_CF(ANN_R,43101,43465,,,,,"D=1")&lt;/Q&gt;&lt;R&gt;0&lt;/R&gt;&lt;C&gt;0&lt;/C&gt;&lt;/FQL&gt;&lt;FQL&gt;&lt;Q&gt;JP3854600008^FF_TAX_REFUND(ANN_R,43101,43465,,,,,"D=1")&lt;/Q&gt;&lt;R&gt;0&lt;/R&gt;&lt;C&gt;0&lt;/C&gt;&lt;/FQL&gt;&lt;FQL&gt;&lt;Q&gt;JP3592200004^FF_INC_TAX_RECEIV_CF(ANN_R,43101,43465,,,,,"D=1")&lt;/Q&gt;&lt;R&gt;0&lt;/R&gt;&lt;C&gt;0&lt;/C&gt;&lt;/FQL&gt;&lt;FQL&gt;&lt;Q&gt;JP3566800003^FF_TAX_REFUND(ANN_R,43101,43465,,,,,"D=1")&lt;/Q&gt;&lt;R&gt;0&lt;/R&gt;&lt;C&gt;0&lt;/C&gt;&lt;/FQL&gt;&lt;FQL&gt;&lt;Q&gt;JP3893600001^FF_INC_TAX_RECEIV_CF(ANN_R,43101,43465,,,,,"D=1")&lt;/Q&gt;&lt;R&gt;0&lt;/R&gt;&lt;C&gt;0&lt;/C&gt;&lt;/FQL&gt;&lt;FQL&gt;&lt;Q&gt;JP3592200004^FF_TAX_REFUND(ANN_R,43101,43465,,,,,"D=1")&lt;/Q&gt;&lt;R&gt;0&lt;/R&gt;&lt;C&gt;0&lt;/C&gt;&lt;/FQL&gt;&lt;FQL&gt;&lt;Q&gt;KR7028260008^FF_INC_TAX_RECEIV_CF(ANN_R,43101,43465,,,,,"D=1")&lt;/Q&gt;&lt;R&gt;0&lt;/R&gt;&lt;C&gt;0&lt;/C&gt;&lt;/FQL&gt;&lt;FQL&gt;&lt;Q&gt;JP3893600001^FF_TAX_REFUND(ANN_R,43101,43465,,,,,"D=1")&lt;/Q&gt;&lt;R&gt;0&lt;/R&gt;&lt;C&gt;0&lt;/C&gt;&lt;/FQL&gt;&lt;FQL&gt;&lt;Q&gt;JP3116000005^FF_INC_TAX_RECEIV_CF(ANN_R,43101,43465,,,,,"D=1")&lt;/Q&gt;&lt;R&gt;0&lt;/R&gt;&lt;C&gt;0&lt;/C&gt;&lt;/FQL&gt;&lt;FQL&gt;&lt;Q&gt;KR7028260008^FF_TAX_REFUND(ANN_R,43101,43465,,,,,"D=1")&lt;/Q&gt;&lt;R&gt;0&lt;/R&gt;&lt;C&gt;0&lt;/C&gt;&lt;/FQL&gt;&lt;FQL&gt;&lt;Q&gt;JP3732000009^FF_INC_TAX_RECEIV_CF(ANN_R,43101,43465,,,,,"D=1")&lt;/Q&gt;&lt;R&gt;0&lt;/R&gt;&lt;C&gt;0&lt;/C&gt;&lt;/FQL&gt;&lt;FQL&gt;&lt;Q&gt;JP3116000005^FF_TAX_REFUND(ANN_R,43101,43465,,,,,"D=1")&lt;/Q&gt;&lt;R&gt;0&lt;/R&gt;&lt;C&gt;0&lt;/C&gt;&lt;/FQL&gt;&lt;FQL&gt;&lt;Q&gt;JP3409000001^FF_INC_TAX_RECEIV_CF(ANN_R,43101,43465,,,,,"D=1")&lt;/Q&gt;&lt;R&gt;0&lt;/R&gt;&lt;C&gt;0&lt;/C&gt;&lt;/FQL&gt;&lt;FQL&gt;&lt;Q&gt;JP3732000009^FF_TAX_REFUND(ANN_R,43101,43465,,,,,"D=1")&lt;/Q&gt;&lt;R&gt;0&lt;/R&gt;&lt;C&gt;0&lt;/C&gt;&lt;/FQL&gt;&lt;FQL&gt;&lt;Q&gt;JP3756100008^FF_INC_TAX_RECEIV_CF(ANN_R,43101,43465,,,,,"D=1")&lt;/Q&gt;&lt;R&gt;0&lt;/R&gt;&lt;C&gt;0&lt;/C&gt;&lt;/FQL&gt;&lt;FQL&gt;&lt;Q&gt;JP3409000001^FF_TAX_REFUND(ANN_R,43101,43465,,,,,"D=1")&lt;/Q&gt;&lt;R&gt;0&lt;/R&gt;&lt;C&gt;0&lt;/C&gt;&lt;/FQL&gt;&lt;FQL&gt;&lt;Q&gt;KR7035420009^FF_INC_TAX_RECEIV_CF(ANN_R,43101,43465,,,,,"D=1")&lt;/Q&gt;&lt;R&gt;0&lt;/R&gt;&lt;C&gt;0&lt;/C&gt;&lt;/FQL&gt;&lt;FQL&gt;&lt;Q&gt;JP3756100008^FF_TAX_REFUND(ANN_R,43101,43465,,,,,"D=1")&lt;/Q&gt;&lt;R&gt;0&lt;/R&gt;&lt;C&gt;0&lt;/C&gt;&lt;/FQL&gt;&lt;FQL&gt;&lt;Q&gt;JP3497400006^FF_INC_TAX_RECEIV_CF(ANN_R,43101,43465,,,,,"D=1")&lt;/Q&gt;&lt;R&gt;0&lt;/R&gt;&lt;C&gt;0&lt;/C&gt;&lt;/FQL&gt;&lt;FQL&gt;&lt;Q&gt;KR7035420009^FF_TAX_REFUND(ANN_R,43101,43465,,,,,"D=1")&lt;/Q&gt;&lt;R&gt;0&lt;/R&gt;&lt;C&gt;0&lt;/C&gt;&lt;/FQL&gt;&lt;FQL&gt;&lt;Q&gt;JP3236200006^FF_INC_TAX_RECEIV_CF(ANN_R,43101,43465,,,,,"D=1")&lt;/Q&gt;&lt;R&gt;0&lt;/R&gt;&lt;C&gt;0&lt;/C&gt;&lt;/FQL&gt;&lt;FQL&gt;&lt;Q&gt;JP3497400006^FF_TAX_REFUND(ANN_R,43101,43465,,,,,"D=1")&lt;/Q&gt;&lt;R&gt;0&lt;/R&gt;&lt;C&gt;0&lt;/C&gt;&lt;/FQL&gt;&lt;FQL&gt;&lt;Q&gt;JP3475350009^FF_INC_TAX_RECEIV_CF(ANN_R,43101,43465,,,,,"D=1")&lt;/Q&gt;&lt;R&gt;0&lt;/R&gt;&lt;C&gt;0&lt;/C&gt;&lt;/FQL&gt;&lt;FQL&gt;&lt;Q&gt;JP3236200006^FF_TAX_REFUND(ANN_R,43101,43465,,,,,"D=1")&lt;/Q&gt;&lt;R&gt;0&lt;/R&gt;&lt;C&gt;0&lt;/C&gt;&lt;/FQL&gt;&lt;FQL&gt;&lt;Q&gt;JP3890310000^FF_INC_TAX_RECEIV_CF(ANN_R,43101,43465,,,,,"D=1")&lt;/Q&gt;&lt;R&gt;0&lt;/R&gt;&lt;C&gt;0&lt;/C&gt;&lt;/FQL&gt;&lt;FQL&gt;&lt;Q&gt;JP3475350009^FF_TAX_REFUND(ANN_R,43101,43465,,,,,"D=1")&lt;/Q&gt;&lt;R&gt;0&lt;/R&gt;&lt;C&gt;0&lt;/C&gt;&lt;/FQL&gt;&lt;FQL&gt;&lt;Q&gt;KR7105560007^FF_INC_TAX_RECEIV_CF(ANN_R,43101,43465,,,,,"D=1")&lt;/Q&gt;&lt;R&gt;0&lt;/R&gt;&lt;C&gt;0&lt;/C&gt;&lt;/FQL&gt;&lt;FQL&gt;&lt;Q&gt;JP3890310000^FF_TAX_REFUND(ANN_R,43101,43465,,,,,"D=1")&lt;/Q&gt;&lt;R&gt;0&lt;/R&gt;&lt;C&gt;0&lt;/C&gt;&lt;/FQL&gt;&lt;FQL&gt;&lt;Q&gt;JP3902400005^FF_INC_TAX_RECEIV_CF(ANN_R,43101,43465,,,,,"D=1")&lt;/Q&gt;&lt;R&gt;0&lt;/R&gt;&lt;C&gt;0&lt;/C&gt;&lt;/FQL&gt;&lt;FQL&gt;&lt;Q&gt;KR7105560007^FF_TAX_REFUND(ANN_R,43101,43465,,,,,"D=1")&lt;/Q&gt;&lt;R&gt;0&lt;/R&gt;&lt;C&gt;0&lt;/C&gt;&lt;/FQL&gt;&lt;FQL&gt;&lt;Q&gt;JP3752900005^FF_INC_TAX_RECEIV_CF(ANN_R,43101,43465,,,,,"D=1")&lt;/Q&gt;&lt;R&gt;0&lt;/R&gt;&lt;C&gt;0&lt;/C&gt;&lt;/FQL&gt;&lt;FQL&gt;&lt;Q&gt;JP3902400005^FF_TAX_REFUND(ANN_R,43101,43465,,,,,"D=1")&lt;/Q&gt;&lt;R&gt;0&lt;/R&gt;&lt;C&gt;0&lt;/C&gt;&lt;/FQL&gt;&lt;FQL&gt;&lt;Q&gt;JP3814000000^FF_INC_TAX_RECEIV_CF(ANN_R,43101,43465,,,,,"D=1")&lt;/Q&gt;&lt;R&gt;0&lt;/R&gt;&lt;C&gt;0&lt;/C&gt;&lt;/FQL&gt;&lt;FQL&gt;&lt;Q&gt;JP3752900005^FF_TAX_REFUND(ANN_R,43101,43465,,,,,"D=1")&lt;/Q&gt;&lt;R&gt;0&lt;/R&gt;&lt;C&gt;0&lt;/C&gt;&lt;/FQL&gt;&lt;FQL&gt;&lt;Q&gt;TW0002881000^FF_INC_TAX_RECEIV_CF(ANN_R,43101,43465,,,,,"D=1")&lt;/Q&gt;&lt;R&gt;0&lt;/R&gt;&lt;C&gt;0&lt;/C&gt;&lt;/FQL&gt;&lt;FQL&gt;&lt;Q&gt;JP3814000000^FF_TAX_REFUND(ANN_R,43101,43465,,,,,"D=1")&lt;/Q&gt;&lt;R&gt;0&lt;/R&gt;&lt;C&gt;0&lt;/C&gt;&lt;/FQL&gt;&lt;FQL&gt;&lt;Q&gt;JP3633400001^FF_INC_TAX_RECEIV_CF(ANN_R,43101,43465,,,,,"D=1")&lt;/Q&gt;&lt;R&gt;0&lt;/R&gt;&lt;C&gt;0&lt;/C&gt;&lt;/FQL&gt;&lt;FQL&gt;&lt;Q&gt;TW0002881000^FF_TAX_REFUND(ANN_R,43101,43465,,,,,"D=1")&lt;/Q&gt;&lt;R&gt;0&lt;/R&gt;&lt;C&gt;0&lt;/C&gt;&lt;/FQL&gt;&lt;FQL&gt;&lt;Q&gt;JP3188220002^FF_INC_TAX_RECEIV_CF(ANN_R,43101,43465,,,,,"D=1")&lt;/Q&gt;&lt;R&gt;0&lt;/R&gt;&lt;C&gt;0&lt;/C&gt;&lt;/FQL&gt;&lt;FQL&gt;&lt;Q&gt;JP3633400001^FF_TAX_REFUND(ANN_R,43101,43465,,,,,"D=1")&lt;/Q&gt;&lt;R&gt;0&lt;/R&gt;&lt;C&gt;0&lt;/C&gt;&lt;/FQL&gt;&lt;FQL&gt;&lt;Q&gt;JP3304200003^FF_INC_TAX_RECEIV_CF(ANN_R,43101,43465,,,,,"D=1")&lt;/Q&gt;&lt;R&gt;0&lt;/R&gt;&lt;C&gt;0&lt;/C&gt;&lt;/FQL&gt;&lt;FQL&gt;&lt;Q&gt;JP3188220002^FF_TAX_REFUND(ANN_R,43101,43465,,,,,"D=1")&lt;/Q&gt;&lt;R&gt;0&lt;/R&gt;&lt;C&gt;0&lt;/C&gt;&lt;/FQL&gt;&lt;FQL&gt;&lt;Q&gt;JP3758190007^FF_INC_TAX_RECEIV_CF(ANN_R,43101,43465,,,,,"D=1")&lt;/Q&gt;&lt;R&gt;0&lt;/R&gt;&lt;C&gt;0&lt;/C&gt;&lt;/FQL&gt;&lt;FQL&gt;&lt;Q&gt;JP3304200003^FF_TAX_REFUND(ANN_R,43101,43465,,,,,"D=1")&lt;/Q&gt;&lt;R&gt;0&lt;/R&gt;&lt;C&gt;0&lt;/C&gt;&lt;/FQL&gt;&lt;FQL&gt;&lt;Q&gt;TW0002303005^FF_INC_TAX_RECEIV_CF(ANN_R,43101,43465,,,,,"D=1")&lt;/Q&gt;&lt;R&gt;0&lt;/R&gt;&lt;C&gt;0&lt;/C&gt;&lt;/FQL&gt;&lt;FQL&gt;&lt;Q&gt;JP3758190007^FF_TAX_REFUND(ANN_R,43101,43465,,,,,"D=1")&lt;/Q&gt;&lt;R&gt;0&lt;/R&gt;&lt;C&gt;0&lt;/C&gt;&lt;/FQL&gt;&lt;FQL&gt;&lt;Q&gt;KR7005490008^FF_INC_TAX_RECEIV_CF(ANN_R,43101,43465,,,,,"D=1")&lt;/Q&gt;&lt;R&gt;0&lt;/R&gt;&lt;C&gt;0&lt;/C&gt;&lt;/FQL&gt;&lt;FQL&gt;&lt;Q&gt;TW0002303005^FF_TAX_REFUND(ANN_R,43101,43465,,,,,"D=1")&lt;/Q&gt;&lt;R&gt;0&lt;/R&gt;&lt;C&gt;0&lt;/C&gt;&lt;/FQL&gt;&lt;FQL&gt;&lt;Q&gt;JP3505000004^FF_INC_TAX_RECEIV_CF(ANN_R,43101,43465,,,,,"D=1")&lt;/Q&gt;&lt;R&gt;0&lt;/R&gt;&lt;C&gt;0&lt;/C&gt;&lt;/FQL&gt;&lt;FQL&gt;&lt;Q&gt;KR7005490008^FF_TAX_REFUND(ANN_R,43101,43465,,,,,"D=1")&lt;/Q&gt;&lt;R&gt;0&lt;/R&gt;&lt;C&gt;0&lt;/C&gt;&lt;/FQL&gt;&lt;FQL&gt;&lt;Q&gt;JP3422950000^FF_INC_TAX_RECEIV_CF(ANN_R,43101,43465,,,,,"D=1")&lt;/Q&gt;&lt;R&gt;0&lt;/R&gt;&lt;C&gt;0&lt;/C&gt;&lt;/FQL&gt;&lt;FQL&gt;&lt;Q&gt;JP3505000004^FF_TAX_REFUND(ANN_R,43101,43465,,,,,"D=1")&lt;/Q&gt;&lt;R&gt;0&lt;/R&gt;&lt;C&gt;0&lt;/C&gt;&lt;/FQL&gt;&lt;FQL&gt;&lt;Q&gt;JP3726800000^FF_INC_TAX_RECEIV_CF(ANN_R,43101,43465,,,,,"D=1")&lt;/Q&gt;&lt;R&gt;0&lt;/R&gt;&lt;C&gt;0&lt;/C&gt;&lt;/FQL&gt;&lt;FQL&gt;&lt;Q&gt;JP3422950000^FF_TAX_REFUND(ANN_R,43101,43465,,,,,"D=1")&lt;/Q&gt;&lt;R&gt;0&lt;/R&gt;&lt;C&gt;0&lt;/C&gt;&lt;/FQL&gt;&lt;FQL&gt;&lt;Q&gt;JP3571400005^FF_INC_TAX_RECEIV_CF(ANN_R,43101,43465,,,,,"D=1")&lt;/Q&gt;&lt;R&gt;0&lt;/R&gt;&lt;C&gt;0&lt;/C&gt;&lt;/FQL&gt;&lt;FQL&gt;&lt;Q&gt;JP3726800000^FF_TAX_REFUND(ANN_R,43101,43465,,,,,"D=1")&lt;/Q&gt;&lt;R&gt;0&lt;/R&gt;&lt;C&gt;0&lt;/C&gt;&lt;/FQL&gt;&lt;FQL&gt;&lt;Q&gt;JP3200450009^FF_INC_TAX_RECEIV_CF(ANN_R,43101,43465,,,,,"D=1")&lt;/Q&gt;&lt;R&gt;0&lt;/R&gt;&lt;C&gt;0&lt;/C&gt;&lt;/FQL&gt;&lt;FQL&gt;&lt;Q&gt;JP3571400005^FF_TAX_REFUND(ANN_R,43101,43465,,,,,"D=1")&lt;/Q&gt;&lt;R&gt;0&lt;/R&gt;&lt;C&gt;0&lt;/C&gt;&lt;/FQL&gt;&lt;FQL&gt;&lt;Q&gt;JP3893200000^FF_INC_TAX_RECEIV_CF(ANN_R,43101,43465,,,,,"D=1")&lt;/Q&gt;&lt;R&gt;0&lt;/R&gt;&lt;C&gt;0&lt;/C&gt;&lt;/FQL&gt;&lt;FQL&gt;&lt;Q&gt;JP3200450009^FF_TAX_REFUND(ANN_R,43101,43465,,,,,"D=1")&lt;/Q&gt;&lt;R&gt;0&lt;/R&gt;&lt;C&gt;0&lt;/C&gt;&lt;/FQL&gt;&lt;FQL&gt;&lt;Q&gt;JP3421800008^FF_INC_TAX_RECEIV_CF(ANN_R,43101,43465,,,,,"D=1")&lt;/Q&gt;&lt;R&gt;0&lt;/R&gt;&lt;C&gt;0&lt;/C&gt;&lt;/FQL&gt;&lt;FQL&gt;&lt;Q&gt;JP3893200000^FF_TAX_REFUND(ANN_R,43101,43465,,,,,"D=1")&lt;/Q&gt;&lt;R&gt;0&lt;/R&gt;&lt;C&gt;0&lt;/C&gt;&lt;/FQL&gt;&lt;FQL&gt;&lt;Q&gt;TW0002454006^FF_INC_TAX_RECEIV_CF(ANN_R,43101,43465,,,,,"D=1")&lt;/Q&gt;&lt;R&gt;0&lt;/R&gt;&lt;C&gt;0&lt;/C&gt;&lt;/FQL&gt;&lt;FQL&gt;&lt;Q&gt;JP3421800008^FF_TAX_REFUND(ANN_R,43101,43465,,,,,"D=1")&lt;/Q&gt;&lt;R&gt;0&lt;/R&gt;&lt;C&gt;0&lt;/C&gt;&lt;/FQL&gt;&lt;FQL&gt;&lt;Q&gt;TW0002882008^FF_INC_TAX_RECEIV_CF(ANN_R,43101,43465,,,,,"D=1")&lt;/Q&gt;&lt;R&gt;0&lt;/R&gt;&lt;C&gt;0&lt;/C&gt;&lt;/FQL&gt;&lt;FQL&gt;&lt;Q&gt;TW0002454006^FF_TAX_REFUND(ANN_R,43101,43465,,,,,"D=1")&lt;/Q&gt;&lt;R&gt;0&lt;/R&gt;&lt;C&gt;0&lt;/C&gt;&lt;/FQL&gt;&lt;FQL&gt;&lt;Q&gt;JP3249600002^FF_INC_TAX_RECEIV_CF(ANN_R,43101,43465,,,,,"D=1")&lt;/Q&gt;&lt;R&gt;0&lt;/R&gt;&lt;C&gt;0&lt;/C&gt;&lt;/FQL&gt;&lt;FQL&gt;&lt;Q&gt;TW0002882008^FF_TAX_REFUND(ANN_R,43101,43465,,,,,"D=1")&lt;/Q&gt;&lt;R&gt;0&lt;/R&gt;&lt;C&gt;0&lt;/C&gt;&lt;/FQL&gt;&lt;FQL&gt;&lt;Q&gt;TW0002002003^FF_INC_TAX_RECEIV_CF(ANN_R,43101,43465,,,,,"D=1")&lt;/Q&gt;&lt;R&gt;0&lt;/R&gt;&lt;C&gt;0&lt;/C&gt;&lt;/FQL&gt;&lt;FQL&gt;&lt;Q&gt;JP3249600002^FF_TAX_REFUND(ANN_R,43101,43465,,,,,"D=1")&lt;/Q&gt;&lt;R&gt;0&lt;/R&gt;&lt;C&gt;0&lt;/C&gt;&lt;/FQL&gt;&lt;FQL&gt;&lt;Q&gt;JP3119600009^FF_INC_TAX_RECEIV_CF(ANN_R,43101,43465,,,,,"D=1")&lt;/Q&gt;&lt;R&gt;0&lt;/R&gt;&lt;C&gt;0&lt;/C&gt;&lt;/FQL&gt;&lt;FQL&gt;&lt;Q&gt;TW0002002003^FF_TAX_REFUND(ANN_R,43101,43465,,,,,"D=1")&lt;/Q&gt;&lt;R&gt;0&lt;/R&gt;&lt;C&gt;0&lt;/C&gt;&lt;/FQL&gt;&lt;FQL&gt;&lt;Q&gt;JP3240400006^FF_INC_TAX_RECEIV_CF(ANN_R,43101,43465,,,,,"D=1")&lt;/Q&gt;&lt;R&gt;0&lt;/R&gt;&lt;C&gt;0&lt;/C&gt;&lt;/FQL&gt;&lt;FQL&gt;&lt;Q&gt;JP3119600009^FF_TAX_REFUND(ANN_R,43101,43465,,,,,"D=1")&lt;/Q&gt;&lt;R&gt;0&lt;/R&gt;&lt;C&gt;0&lt;/C&gt;&lt;/FQL&gt;&lt;FQL&gt;&lt;Q&gt;KR7006400006^FF_INC_TAX_RECEIV_CF(ANN_R,43101,43465,,,,,"D=1")&lt;/Q&gt;&lt;R&gt;0&lt;/R&gt;&lt;C&gt;0&lt;/C&gt;&lt;/FQL&gt;&lt;FQL&gt;&lt;Q&gt;JP3240400006^FF_TAX_REFUND(ANN_R,43101,43465,,,,,"D=1")&lt;/Q&gt;&lt;R&gt;0&lt;/R&gt;&lt;C&gt;0&lt;/C&gt;&lt;/FQL&gt;&lt;FQL&gt;&lt;Q&gt;KR7005930003^FF_INC_TAX_RECEIV_CF(ANN_R,43101,43465,,,,,"D=1")&lt;/Q&gt;&lt;R&gt;0&lt;/R&gt;&lt;C&gt;0&lt;/C&gt;&lt;/FQL&gt;&lt;FQL&gt;&lt;Q&gt;KR7006400006^FF_TAX_REFUND(ANN_R,43101,43465,,,,,"D=1")&lt;/Q&gt;&lt;R&gt;0&lt;/R&gt;&lt;C&gt;0&lt;/C&gt;&lt;/FQL&gt;&lt;FQL&gt;&lt;Q&gt;JP3205800000^FF_INC_TAX_RECEIV_CF(ANN_R,43101,43465,,,,,"D=1")&lt;/Q&gt;&lt;R&gt;0&lt;/R&gt;&lt;C&gt;0&lt;/C&gt;&lt;/FQL&gt;&lt;FQL&gt;&lt;Q&gt;KR7005930003^FF_TAX_REFUND(ANN_R,43101,43465,,,,,"D=1")&lt;/Q&gt;&lt;R&gt;0&lt;/R&gt;&lt;C&gt;0&lt;/C&gt;&lt;/FQL&gt;&lt;FQL&gt;&lt;Q&gt;JP3898400001^FF_INC_TAX_RECEIV_CF(ANN_R,43101,43465,,,,,"D=1")&lt;/Q&gt;&lt;R&gt;0&lt;/R&gt;&lt;C&gt;0&lt;/C&gt;&lt;/FQL&gt;&lt;FQL&gt;&lt;Q&gt;JP3205800000^FF_TAX_REFUND(ANN_R,43101,43465,,,,,"D=1")&lt;/Q&gt;&lt;R&gt;0&lt;/R&gt;&lt;C&gt;0&lt;/C&gt;&lt;/FQL&gt;&lt;FQL&gt;&lt;Q&gt;JP3802300008^FF_INC_TAX_RECEIV_CF(ANN_R,43101,43465,,,,,"D=1")&lt;/Q&gt;&lt;R&gt;0&lt;/R&gt;&lt;C&gt;0&lt;/C&gt;&lt;/FQL&gt;&lt;FQL&gt;&lt;Q&gt;JP3898400001^FF_TAX_REFUND(ANN_R,43101,43465,,,,,"D=1")&lt;/Q&gt;&lt;R&gt;0&lt;/R&gt;&lt;C&gt;0&lt;/C&gt;&lt;/FQL&gt;&lt;FQL&gt;&lt;Q&gt;JP3358000002^FF_INC_TAX_RECEIV_CF(ANN_R,43101,43465,,,,,"D=1")&lt;/Q&gt;&lt;R&gt;0&lt;/R&gt;&lt;C&gt;0&lt;/C&gt;&lt;/FQL&gt;&lt;FQL&gt;&lt;Q&gt;JP3802300008^FF_TAX_REFUND(ANN_R,43101,43465,,,,,"D=1")&lt;/Q&gt;&lt;R&gt;0&lt;/R&gt;&lt;C&gt;0&lt;/C&gt;&lt;/FQL&gt;&lt;FQL&gt;&lt;Q&gt;JP3890350006^FF_INC_TAX_RECEIV_CF(ANN_R,43101,43465,,,,,"D=1")&lt;/Q&gt;&lt;R&gt;0&lt;/R&gt;&lt;C&gt;0&lt;/C&gt;&lt;/FQL&gt;&lt;FQL&gt;&lt;Q&gt;JP3358000002^FF_TAX_REFUND(ANN_R,43101,43465,,,,,"D=1")&lt;/Q&gt;&lt;R&gt;0&lt;/R&gt;&lt;C&gt;0&lt;/C&gt;&lt;/FQL&gt;&lt;FQL&gt;&lt;Q&gt;TW0001216000^FF_INC_TAX_RECEIV_CF(ANN_R,43101,43465,,,,,"D=1")&lt;/Q&gt;&lt;R&gt;0&lt;/R&gt;&lt;C&gt;0&lt;/C&gt;&lt;/FQL&gt;&lt;FQL&gt;&lt;Q&gt;JP3890350006^FF_TAX_REFUND(ANN_R,43101,43465,,,,,"D=1")&lt;/Q&gt;&lt;R&gt;0&lt;/R&gt;&lt;C&gt;0&lt;/C&gt;&lt;/FQL&gt;&lt;FQL&gt;&lt;Q&gt;KR7012330007^FF_INC_TAX_RECEIV_CF(ANN_R,43101,43465,,,,,"D=1")&lt;/Q&gt;&lt;R&gt;0&lt;/R&gt;&lt;C&gt;0&lt;/C&gt;&lt;/FQL&gt;&lt;FQL&gt;&lt;Q&gt;TW0001216000^FF_TAX_REFUND(ANN_R,43101,43465,,,,,"D=1")&lt;/Q&gt;&lt;R&gt;0&lt;/R&gt;&lt;C&gt;0&lt;/C&gt;&lt;/FQL&gt;&lt;FQL&gt;&lt;Q&gt;KR7068270008^FF_INC_TAX_RECEIV_CF(ANN_R,43101,43465,,,,,"D=1")&lt;/Q&gt;&lt;R&gt;0&lt;/R&gt;&lt;C&gt;0&lt;/C&gt;&lt;/FQL&gt;&lt;FQL&gt;&lt;Q&gt;KR7012330007^FF_TAX_REFUND(ANN_R,43101,43465,,,,,"D=1")&lt;/Q&gt;&lt;R&gt;0&lt;/R&gt;&lt;C&gt;0&lt;/C&gt;&lt;/FQL&gt;&lt;FQL&gt;&lt;Q&gt;JP3933800009^FF_INC_TAX_RECEIV_CF(ANN_R,43101,43465,,,,,"D=1")&lt;/Q&gt;&lt;R&gt;0&lt;/R&gt;&lt;C&gt;0&lt;/C&gt;&lt;/FQL&gt;&lt;FQL&gt;&lt;Q&gt;KR7068270008^FF_TAX_REFUND(ANN_R,43101,43465,,,,,"D=1")&lt;/Q&gt;&lt;R&gt;0&lt;/R&gt;&lt;C&gt;0&lt;/C&gt;&lt;/FQL&gt;&lt;FQL&gt;&lt;Q&gt;TW0002886009^FF_INC_TAX_RECEIV_CF(ANN_R,43101,43465,,,,,"D=1")&lt;/Q&gt;&lt;R&gt;0&lt;/R&gt;&lt;C&gt;0&lt;/C&gt;&lt;/FQL&gt;&lt;FQL&gt;&lt;Q&gt;JP3933800009^FF_TAX_REFUND(ANN_R,43101,43465,,,,,"D=1")&lt;/Q&gt;&lt;R&gt;0&lt;/R&gt;&lt;C&gt;0&lt;/C&gt;&lt;/FQL&gt;&lt;FQL&gt;&lt;Q&gt;JP3830800003^FF_INC_TAX_RECEIV_CF(ANN_R,43101,43465,,,,,"D=1")&lt;/Q&gt;&lt;R&gt;0&lt;/R&gt;&lt;C&gt;0&lt;/C&gt;&lt;/FQL&gt;&lt;FQL&gt;&lt;Q&gt;TW0002886009^FF_TAX_REFUND(ANN_R,43101,43465,,,,,"D=1")&lt;/Q&gt;&lt;R&gt;0&lt;/R&gt;&lt;C&gt;0&lt;/C&gt;&lt;/FQL&gt;&lt;FQL&gt;&lt;Q&gt;JP3381000003^FF_INC_TAX_RECEIV_CF(ANN_R,43101,43465,,,,,"D=1")&lt;/Q&gt;&lt;R&gt;0&lt;/R&gt;&lt;C&gt;0&lt;/C&gt;&lt;/FQL&gt;&lt;FQL&gt;&lt;Q&gt;JP3830800003^FF_TAX_REFUND(ANN_R,43101,43465,,,,,"D=1")&lt;/Q&gt;&lt;R&gt;0&lt;/R&gt;&lt;C&gt;0&lt;/C&gt;&lt;/FQL&gt;&lt;FQL&gt;&lt;Q&gt;KR7005380001^FF_INC_TAX_RECEIV_CF(ANN_R,43101,43465,,,,,"D=1")&lt;/Q&gt;&lt;R&gt;0&lt;/R&gt;&lt;C&gt;0&lt;/C&gt;&lt;/FQL&gt;&lt;FQL&gt;&lt;Q&gt;JP3381000003^FF_TAX_REFUND(ANN_R,43101,43465,,,,,"D=1")&lt;/Q&gt;&lt;R&gt;0&lt;/R&gt;&lt;C&gt;0&lt;/C&gt;&lt;/FQL&gt;&lt;FQL&gt;&lt;Q&gt;JP3814800003^FF_INC_TAX_RECEIV_CF(ANN_R,43101,43465,,,,,"D=1")&lt;/Q&gt;&lt;R&gt;0&lt;/R&gt;&lt;C&gt;0&lt;/C&gt;&lt;/FQL&gt;&lt;FQL&gt;&lt;Q&gt;KR7005380001^FF_TAX_REFUND(ANN_R,43101,43465,,,,,"D=1")&lt;/Q&gt;&lt;R&gt;0&lt;/R&gt;&lt;C&gt;0&lt;/C&gt;&lt;/FQL&gt;&lt;FQL&gt;&lt;Q&gt;JP3496400007^FF_INC_TAX_RECEIV_CF(ANN_R,43101,43465,,,,,"D=1")&lt;/Q&gt;&lt;R&gt;0&lt;/R&gt;&lt;C&gt;0&lt;/C&gt;&lt;/FQL&gt;&lt;FQL&gt;&lt;Q&gt;JP3814800003^FF_TAX_REFUND(ANN_R,43101,43465,,,,,"D=1")&lt;/Q&gt;&lt;R&gt;0&lt;/R&gt;&lt;C&gt;0&lt;/C&gt;&lt;/FQL&gt;&lt;FQL&gt;&lt;Q&gt;JP3143600009^FF_INC_TAX_RECEIV_CF(ANN_R,43101,43465,,,,,"D=1")&lt;/Q&gt;&lt;R&gt;0&lt;/R&gt;&lt;C&gt;0&lt;/C&gt;&lt;/FQL&gt;&lt;FQL&gt;&lt;Q&gt;JP3496400007^FF_TAX_REFUND(ANN_R,43101,43465,,,,,"D=1")&lt;/Q&gt;&lt;R&gt;0&lt;/R&gt;&lt;C&gt;0&lt;/C&gt;&lt;/FQL&gt;&lt;FQL&gt;&lt;Q&gt;JP3371200001^FF_INC_TAX_RECEIV_CF(ANN_R,43101,43465,,,,,"D=1")&lt;/Q&gt;&lt;R&gt;0&lt;/R&gt;&lt;C&gt;0&lt;/C&gt;&lt;/FQL&gt;&lt;FQL&gt;&lt;Q&gt;JP3143600009^FF_TAX_REFUND(ANN_R,43101,43465,,,,,"D=1")&lt;/Q&gt;&lt;R&gt;0&lt;/R&gt;&lt;C&gt;0&lt;/C&gt;&lt;/FQL&gt;&lt;FQL&gt;&lt;Q&gt;JP3476480003^FF_INC_TAX_RECEIV_CF(ANN_R,43101,43465,,,,,"D=1")&lt;/Q&gt;&lt;R&gt;0&lt;/R&gt;&lt;C&gt;0&lt;/C&gt;&lt;/FQL&gt;&lt;FQL&gt;&lt;Q&gt;JP3371200001^FF_TAX_REFUND(ANN_R,43101,43465,,,,,"D=1")&lt;/Q&gt;&lt;R&gt;0&lt;/R&gt;&lt;C&gt;0&lt;/C&gt;&lt;/FQL&gt;&lt;FQL&gt;&lt;Q&gt;JP3634600005^FF_INC_TAX_RECEIV_CF(ANN_R,43101,43465,,,,,"D=1")&lt;/Q&gt;&lt;R&gt;0&lt;/R&gt;&lt;C&gt;0&lt;/C&gt;&lt;/FQL&gt;&lt;FQL&gt;&lt;Q&gt;JP3476480003^FF_TAX_REFUND(ANN_R,43101,43465,,,,,"D=1")&lt;/Q&gt;&lt;R&gt;0&lt;/R&gt;&lt;C&gt;0&lt;/C&gt;&lt;/FQL&gt;&lt;FQL&gt;&lt;Q&gt;JP3197600004^FF_INC_TAX_RECEIV_CF(ANN_R,43101,43465,,,,,"D=1")&lt;/Q&gt;&lt;R&gt;0&lt;/R&gt;&lt;C&gt;0&lt;/C&gt;&lt;/FQL&gt;&lt;FQL&gt;&lt;Q&gt;JP3634600005^FF_TAX_REFUND(ANN_R,43101,43465,,,,,"D=1")&lt;/Q&gt;&lt;R&gt;0&lt;/R&gt;&lt;C&gt;0&lt;/C&gt;&lt;/FQL&gt;&lt;FQL&gt;&lt;Q&gt;TW0001326007^FF_INC_TAX_RECEIV_CF(ANN_R,43101,43465,,,,,"D=1")&lt;/Q&gt;&lt;R&gt;0&lt;/R&gt;&lt;C&gt;0&lt;/C&gt;&lt;/FQL&gt;&lt;FQL&gt;&lt;Q&gt;JP3197600004^FF_TAX_REFUND(ANN_R,43101,43465,,,,,"D=1")&lt;/Q&gt;&lt;R&gt;0&lt;/R&gt;&lt;C&gt;0&lt;/C&gt;&lt;/FQL&gt;&lt;FQL&gt;&lt;Q&gt;JP3802400006^FF_INC_TAX_RECEIV_CF(ANN_R,43101,43465,,,,,"D=1</t>
        </r>
      </text>
    </comment>
    <comment ref="A114" authorId="0" shapeId="0" xr:uid="{06B47011-6C89-49BB-96E9-6AE7BAA72C75}">
      <text>
        <r>
          <rPr>
            <b/>
            <sz val="9"/>
            <color indexed="81"/>
            <rFont val="Tahoma"/>
            <charset val="1"/>
          </rPr>
          <t>")&lt;/Q&gt;&lt;R&gt;0&lt;/R&gt;&lt;C&gt;0&lt;/C&gt;&lt;/FQL&gt;&lt;FQL&gt;&lt;Q&gt;TW0001326007^FF_TAX_REFUND(ANN_R,43101,43465,,,,,"D=1")&lt;/Q&gt;&lt;R&gt;0&lt;/R&gt;&lt;C&gt;0&lt;/C&gt;&lt;/FQL&gt;&lt;FQL&gt;&lt;Q&gt;JP3173400007^FF_INC_TAX_RECEIV_CF(ANN_R,43101,43465,,,,,"D=1")&lt;/Q&gt;&lt;R&gt;0&lt;/R&gt;&lt;C&gt;0&lt;/C&gt;&lt;/FQL&gt;&lt;FQL&gt;&lt;Q&gt;JP3802400006^FF_TAX_REFUND(ANN_R,43101,43465,,,,,"D=1")&lt;/Q&gt;&lt;R&gt;0&lt;/R&gt;&lt;C&gt;0&lt;/C&gt;&lt;/FQL&gt;&lt;FQL&gt;&lt;Q&gt;JP3951600000^FF_INC_TAX_RECEIV_CF(ANN_R,43101,43465,,,,,"D=1")&lt;/Q&gt;&lt;R&gt;0&lt;/R&gt;&lt;C&gt;0&lt;/C&gt;&lt;/FQL&gt;&lt;FQL&gt;&lt;Q&gt;JP3173400007^FF_TAX_REFUND(ANN_R,43101,43465,,,,,"D=1")&lt;/Q&gt;&lt;R&gt;0&lt;/R&gt;&lt;C&gt;0&lt;/C&gt;&lt;/FQL&gt;&lt;FQL&gt;&lt;Q&gt;JP3942400007^FF_INC_TAX_RECEIV_CF(ANN_R,43101,43465,,,,,"D=1")&lt;/Q&gt;&lt;R&gt;0&lt;/R&gt;&lt;C&gt;0&lt;/C&gt;&lt;/FQL&gt;&lt;FQL&gt;&lt;Q&gt;JP3951600000^FF_TAX_REFUND(ANN_R,43101,43465,,,,,"D=1")&lt;/Q&gt;&lt;R&gt;0&lt;/R&gt;&lt;C&gt;0&lt;/C&gt;&lt;/FQL&gt;&lt;FQL&gt;&lt;Q&gt;JP3198900007^FF_INC_TAX_RECEIV_CF(ANN_R,43101,43465,,,,,"D=1")&lt;/Q&gt;&lt;R&gt;0&lt;/R&gt;&lt;C&gt;0&lt;/C&gt;&lt;/FQL&gt;&lt;FQL&gt;&lt;Q&gt;JP3942400007^FF_TAX_REFUND(ANN_R,43101,43465,,,,,"D=1")&lt;/Q&gt;&lt;R&gt;0&lt;/R&gt;&lt;C&gt;0&lt;/C&gt;&lt;/FQL&gt;&lt;FQL&gt;&lt;Q&gt;NL0012015705^FF_INC_TAX_RECEIV_CF(ANN_R,43831,44196,,,,,"D=1")&lt;/Q&gt;&lt;R&gt;0&lt;/R&gt;&lt;C&gt;0&lt;/C&gt;&lt;/FQL&gt;&lt;FQL&gt;&lt;Q&gt;JP3198900007^FF_TAX_REFUND(ANN_R,43831,44196,,,,,"D=1")&lt;/Q&gt;&lt;R&gt;0&lt;/R&gt;&lt;C&gt;0&lt;/C&gt;&lt;/FQL&gt;&lt;FQL&gt;&lt;Q&gt;FR0000120172^FF_INC_TAX_RECEIV_CF(ANN_R,43831,44196,,,,,"D=1")&lt;/Q&gt;&lt;R&gt;0&lt;/R&gt;&lt;C&gt;0&lt;/C&gt;&lt;/FQL&gt;&lt;FQL&gt;&lt;Q&gt;NL0012015705^FF_TAX_REFUND(ANN_R,43831,44196,,,,,"D=1")&lt;/Q&gt;&lt;R&gt;0&lt;/R&gt;&lt;C&gt;0&lt;/C&gt;&lt;/FQL&gt;&lt;FQL&gt;&lt;Q&gt;NL0000009082^FF_INC_TAX_RECEIV_CF(ANN_R,43831,44196,,,,,"D=1")&lt;/Q&gt;&lt;R&gt;0&lt;/R&gt;&lt;C&gt;0&lt;/C&gt;&lt;/FQL&gt;&lt;FQL&gt;&lt;Q&gt;FR0000120172^FF_TAX_REFUND(ANN_R,43831,44196,,,,,"D=1")&lt;/Q&gt;&lt;R&gt;0&lt;/R&gt;&lt;C&gt;0&lt;/C&gt;&lt;/FQL&gt;&lt;FQL&gt;&lt;Q&gt;ES0105046009^FF_INC_TAX_RECEIV_CF(ANN_R,43831,44196,,,,,"D=1")&lt;/Q&gt;&lt;R&gt;0&lt;/R&gt;&lt;C&gt;0&lt;/C&gt;&lt;/FQL&gt;&lt;FQL&gt;&lt;Q&gt;NL0000009082^FF_TAX_REFUND(ANN_R,43831,44196,,,,,"D=1")&lt;/Q&gt;&lt;R&gt;0&lt;/R&gt;&lt;C&gt;0&lt;/C&gt;&lt;/FQL&gt;&lt;FQL&gt;&lt;Q&gt;FR0000120503^FF_INC_TAX_RECEIV_CF(ANN_R,43831,44196,,,,,"D=1")&lt;/Q&gt;&lt;R&gt;0&lt;/R&gt;&lt;C&gt;0&lt;/C&gt;&lt;/FQL&gt;&lt;FQL&gt;&lt;Q&gt;ES0105046009^FF_TAX_REFUND(ANN_R,43831,44196,,,,,"D=1")&lt;/Q&gt;&lt;R&gt;0&lt;/R&gt;&lt;C&gt;0&lt;/C&gt;&lt;/FQL&gt;&lt;FQL&gt;&lt;Q&gt;BE0003739530^FF_INC_TAX_RECEIV_CF(ANN_R,43831,44196,,,,,"D=1")&lt;/Q&gt;&lt;R&gt;0&lt;/R&gt;&lt;C&gt;0&lt;/C&gt;&lt;/FQL&gt;&lt;FQL&gt;&lt;Q&gt;FR0000120503^FF_TAX_REFUND(ANN_R,43831,44196,,,,,"D=1")&lt;/Q&gt;&lt;R&gt;0&lt;/R&gt;&lt;C&gt;0&lt;/C&gt;&lt;/FQL&gt;&lt;FQL&gt;&lt;Q&gt;DE0007165631^FF_INC_TAX_RECEIV_CF(ANN_R,43831,44196,,,,,"D=1")&lt;/Q&gt;&lt;R&gt;0&lt;/R&gt;&lt;C&gt;0&lt;/C&gt;&lt;/FQL&gt;&lt;FQL&gt;&lt;Q&gt;BE0003739530^FF_TAX_REFUND(ANN_R,43831,44196,,,,,"D=1")&lt;/Q&gt;&lt;R&gt;0&lt;/R&gt;&lt;C&gt;0&lt;/C&gt;&lt;/FQL&gt;&lt;FQL&gt;&lt;Q&gt;DE000A0D9PT0^FF_INC_TAX_RECEIV_CF(ANN_R,43831,44196,,,,,"D=1")&lt;/Q&gt;&lt;R&gt;0&lt;/R&gt;&lt;C&gt;0&lt;/C&gt;&lt;/FQL&gt;&lt;FQL&gt;&lt;Q&gt;DE0007165631^FF_TAX_REFUND(ANN_R,43831,44196,,,,,"D=1")&lt;/Q&gt;&lt;R&gt;0&lt;/R&gt;&lt;C&gt;0&lt;/C&gt;&lt;/FQL&gt;&lt;FQL&gt;&lt;Q&gt;SE0000310336^FF_INC_TAX_RECEIV_CF(ANN_R,43831,44196,,,,,"D=1")&lt;/Q&gt;&lt;R&gt;0&lt;/R&gt;&lt;C&gt;0&lt;/C&gt;&lt;/FQL&gt;&lt;FQL&gt;&lt;Q&gt;DE000A0D9PT0^FF_TAX_REFUND(ANN_R,43831,44196,,,,,"D=1")&lt;/Q&gt;&lt;R&gt;0&lt;/R&gt;&lt;C&gt;0&lt;/C&gt;&lt;/FQL&gt;&lt;FQL&gt;&lt;Q&gt;DK0010274414^FF_INC_TAX_RECEIV_CF(ANN_R,43831,44196,,,,,"D=1")&lt;/Q&gt;&lt;R&gt;0&lt;/R&gt;&lt;C&gt;0&lt;/C&gt;&lt;/FQL&gt;&lt;FQL&gt;&lt;Q&gt;SE0000310336^FF_TAX_REFUND(ANN_R,43831,44196,,,,,"D=1")&lt;/Q&gt;&lt;R&gt;0&lt;/R&gt;&lt;C&gt;0&lt;/C&gt;&lt;/FQL&gt;&lt;FQL&gt;&lt;Q&gt;DE0006047004^FF_INC_TAX_RECEIV_CF(ANN_R,43831,44196,,,,,"D=1")&lt;/Q&gt;&lt;R&gt;0&lt;/R&gt;&lt;C&gt;0&lt;/C&gt;&lt;/FQL&gt;&lt;FQL&gt;&lt;Q&gt;DK0010274414^FF_TAX_REFUND(ANN_R,43831,44196,,,,,"D=1")&lt;/Q&gt;&lt;R&gt;0&lt;/R&gt;&lt;C&gt;0&lt;/C&gt;&lt;/FQL&gt;&lt;FQL&gt;&lt;Q&gt;DK0060336014^FF_INC_TAX_RECEIV_CF(ANN_R,43831,44196,,,,,"D=1")&lt;/Q&gt;&lt;R&gt;0&lt;/R&gt;&lt;C&gt;0&lt;/C&gt;&lt;/FQL&gt;&lt;FQL&gt;&lt;Q&gt;DE0006047004^FF_TAX_REFUND(ANN_R,43831,44196,,,,,"D=1")&lt;/Q&gt;&lt;R&gt;0&lt;/R&gt;&lt;C&gt;0&lt;/C&gt;&lt;/FQL&gt;&lt;FQL&gt;&lt;Q&gt;CH0008742519^FF_INC_TAX_RECEIV_CF(ANN_R,43831,44196,,,,,"D=1")&lt;/Q&gt;&lt;R&gt;0&lt;/R&gt;&lt;C&gt;0&lt;/C&gt;&lt;/FQL&gt;&lt;FQL&gt;&lt;Q&gt;DK0060336014^FF_TAX_REFUND(ANN_R,43831,44196,,,,,"D=1")&lt;/Q&gt;&lt;R&gt;0&lt;/R&gt;&lt;C&gt;0&lt;/C&gt;&lt;/FQL&gt;&lt;FQL&gt;&lt;Q&gt;NL0010832176^FF_INC_TAX_RECEIV_CF(ANN_R,43831,44196,,,,,"D=1")&lt;/Q&gt;&lt;R&gt;0&lt;/R&gt;&lt;C&gt;0&lt;/C&gt;&lt;/FQL&gt;&lt;FQL&gt;&lt;Q&gt;CH0008742519^FF_TAX_REFUND(ANN_R,43831,44196,,,,,"D=1")&lt;/Q&gt;&lt;R&gt;0&lt;/R&gt;&lt;C&gt;0&lt;/C&gt;&lt;/FQL&gt;&lt;FQL&gt;&lt;Q&gt;FR0010220475^FF_INC_TAX_RECEIV_CF(ANN_R,43831,44196,,,,,"D=1")&lt;/Q&gt;&lt;R&gt;0&lt;/R&gt;&lt;C&gt;0&lt;/C&gt;&lt;/FQL&gt;&lt;FQL&gt;&lt;Q&gt;NL0010832176^FF_TAX_REFUND(ANN_R,43831,44196,,,,,"D=1")&lt;/Q&gt;&lt;R&gt;0&lt;/R&gt;&lt;C&gt;0&lt;/C&gt;&lt;/FQL&gt;&lt;FQL&gt;&lt;Q&gt;CH0012280076^FF_INC_TAX_RECEIV_CF(ANN_R,43831,44196,,,,,"D=1")&lt;/Q&gt;&lt;R&gt;0&lt;/R&gt;&lt;C&gt;0&lt;/C&gt;&lt;/FQL&gt;&lt;FQL&gt;&lt;Q&gt;FR0010220475^FF_TAX_REFUND(ANN_R,43831,44196,,,,,"D=1")&lt;/Q&gt;&lt;R&gt;0&lt;/R&gt;&lt;C&gt;0&lt;/C&gt;&lt;/FQL&gt;&lt;FQL&gt;&lt;Q&gt;DE0005439004^FF_INC_TAX_RECEIV_CF(ANN_R,43831,44196,,,,,"D=1")&lt;/Q&gt;&lt;R&gt;0&lt;/R&gt;&lt;C&gt;0&lt;/C&gt;&lt;/FQL&gt;&lt;FQL&gt;&lt;Q&gt;CH0012280076^FF_TAX_REFUND(ANN_R,43831,44196,,,,,"D=1")&lt;/Q&gt;&lt;R&gt;0&lt;/R&gt;&lt;C&gt;0&lt;/C&gt;&lt;/FQL&gt;&lt;FQL&gt;&lt;Q&gt;CH0102484968^FF_INC_TAX_RECEIV_CF(ANN_R,43831,44196,,,,,"D=1")&lt;/Q&gt;&lt;R&gt;0&lt;/R&gt;&lt;C&gt;0&lt;/C&gt;&lt;/FQL&gt;&lt;FQL&gt;&lt;Q&gt;DE0005439004^FF_TAX_REFUND(ANN_R,43831,44196,,,,,"D=1")&lt;/Q&gt;&lt;R&gt;0&lt;/R&gt;&lt;C&gt;0&lt;/C&gt;&lt;/FQL&gt;&lt;FQL&gt;&lt;Q&gt;CH0012549785^FF_INC_TAX_RECEIV_CF(ANN_R,43831,44196,,,,,"D=1")&lt;/Q&gt;&lt;R&gt;0&lt;/R&gt;&lt;C&gt;0&lt;/C&gt;&lt;/FQL&gt;&lt;FQL&gt;&lt;Q&gt;CH0102484968^FF_TAX_REFUND(ANN_R,43831,44196,,,,,"D=1")&lt;/Q&gt;&lt;R&gt;0&lt;/R&gt;&lt;C&gt;0&lt;/C&gt;&lt;/FQL&gt;&lt;FQL&gt;&lt;Q&gt;DE000SYM9999^FF_INC_TAX_RECEIV_CF(ANN_R,43831,44196,,,,,"D=1")&lt;/Q&gt;&lt;R&gt;0&lt;/R&gt;&lt;C&gt;0&lt;/C&gt;&lt;/FQL&gt;&lt;FQL&gt;&lt;Q&gt;CH0012549785^FF_TAX_REFUND(ANN_R,43831,44196,,,,,"D=1")&lt;/Q&gt;&lt;R&gt;0&lt;/R&gt;&lt;C&gt;0&lt;/C&gt;&lt;/FQL&gt;&lt;FQL&gt;&lt;Q&gt;NL0010773842^FF_INC_TAX_RECEIV_CF(ANN_R,43831,44196,,,,,"D=1")&lt;/Q&gt;&lt;R&gt;0&lt;/R&gt;&lt;C&gt;0&lt;/C&gt;&lt;/FQL&gt;&lt;FQL&gt;&lt;Q&gt;DE000SYM9999^FF_TAX_REFUND(ANN_R,43831,44196,,,,,"D=1")&lt;/Q&gt;&lt;R&gt;0&lt;/R&gt;&lt;C&gt;0&lt;/C&gt;&lt;/FQL&gt;&lt;FQL&gt;&lt;Q&gt;SE0000242455^FF_INC_TAX_RECEIV_CF(ANN_R,43831,44196,,,,,"D=1")&lt;/Q&gt;&lt;R&gt;0&lt;/R&gt;&lt;C&gt;0&lt;/C&gt;&lt;/FQL&gt;&lt;FQL&gt;&lt;Q&gt;NL0010773842^FF_TAX_REFUND(ANN_R,43831,44196,,,,,"D=1")&lt;/Q&gt;&lt;R&gt;0&lt;/R&gt;&lt;C&gt;0&lt;/C&gt;&lt;/FQL&gt;&lt;FQL&gt;&lt;Q&gt;NL0010545661^FF_INC_TAX_RECEIV_CF(ANN_R,43831,44196,,,,,"D=1")&lt;/Q&gt;&lt;R&gt;0&lt;/R&gt;&lt;C&gt;0&lt;/C&gt;&lt;/FQL&gt;&lt;FQL&gt;&lt;Q&gt;SE0000242455^FF_TAX_REFUND(ANN_R,43831,44196,,,,,"D=1")&lt;/Q&gt;&lt;R&gt;0&lt;/R&gt;&lt;C&gt;0&lt;/C&gt;&lt;/FQL&gt;&lt;FQL&gt;&lt;Q&gt;CH0014852781^FF_INC_TAX_RECEIV_CF(ANN_R,43831,44196,,,,,"D=1")&lt;/Q&gt;&lt;R&gt;0&lt;/R&gt;&lt;C&gt;0&lt;/C&gt;&lt;/FQL&gt;&lt;FQL&gt;&lt;Q&gt;NL0010545661^FF_TAX_REFUND(ANN_R,43831,44196,,,,,"D=1")&lt;/Q&gt;&lt;R&gt;0&lt;/R&gt;&lt;C&gt;0&lt;/C&gt;&lt;/FQL&gt;&lt;FQL&gt;&lt;Q&gt;DK0010181759^FF_INC_TAX_RECEIV_CF(ANN_R,43831,44196,,,,,"D=1")&lt;/Q&gt;&lt;R&gt;0&lt;/R&gt;&lt;C&gt;0&lt;/C&gt;&lt;/FQL&gt;&lt;FQL&gt;&lt;Q&gt;CH0014852781^FF_TAX_REFUND(ANN_R,43831,44196,,,,,"D=1")&lt;/Q&gt;&lt;R&gt;0&lt;/R&gt;&lt;C&gt;0&lt;/C&gt;&lt;/FQL&gt;&lt;FQL&gt;&lt;Q&gt;DE000PAH0038^FF_INC_TAX_RECEIV_CF(ANN_R,43831,44196,,,,,"D=1")&lt;/Q&gt;&lt;R&gt;0&lt;/R&gt;&lt;C&gt;0&lt;/C&gt;&lt;/FQL&gt;&lt;FQL&gt;&lt;Q&gt;DK0010181759^FF_TAX_REFUND(ANN_R,43831,44196,,,,,"D=1")&lt;/Q&gt;&lt;R&gt;0&lt;/R&gt;&lt;C&gt;0&lt;/C&gt;&lt;/FQL&gt;&lt;FQL&gt;&lt;Q&gt;SE0007100599^FF_INC_TAX_RECEIV_CF(ANN_R,43831,44196,,,,,"D=1")&lt;/Q&gt;&lt;R&gt;0&lt;/R&gt;&lt;C&gt;0&lt;/C&gt;&lt;/FQL&gt;&lt;FQL&gt;&lt;Q&gt;DE000PAH0038^FF_TAX_REFUND(ANN_R,43831,44196,,,,,"D=1")&lt;/Q&gt;&lt;R&gt;0&lt;/R&gt;&lt;C&gt;0&lt;/C&gt;&lt;/FQL&gt;&lt;FQL&gt;&lt;Q&gt;DE000ENER6Y0^FF_INC_TAX_RECEIV_CF(ANN_R,43831,44196,,,,,"D=1")&lt;/Q&gt;&lt;R&gt;0&lt;/R&gt;&lt;C&gt;0&lt;/C&gt;&lt;/FQL&gt;&lt;FQL&gt;&lt;Q&gt;SE0007100599^FF_TAX_REFUND(ANN_R,43831,44196,,,,,"D=1")&lt;/Q&gt;&lt;R&gt;0&lt;/R&gt;&lt;C&gt;0&lt;/C&gt;&lt;/FQL&gt;&lt;FQL&gt;&lt;Q&gt;DK0060448595^FF_INC_TAX_RECEIV_CF(ANN_R,43831,44196,,,,,"D=1")&lt;/Q&gt;&lt;R&gt;0&lt;/R&gt;&lt;C&gt;0&lt;/C&gt;&lt;/FQL&gt;&lt;FQL&gt;&lt;Q&gt;DE000ENER6Y0^FF_TAX_REFUND(ANN_R,43831,44196,,,,,"D=1")&lt;/Q&gt;&lt;R&gt;0&lt;/R&gt;&lt;C&gt;0&lt;/C&gt;&lt;/FQL&gt;&lt;FQL&gt;&lt;Q&gt;CH0025751329^FF_INC_TAX_RECEIV_CF(ANN_R,43831,44196,,,,,"D=1")&lt;/Q&gt;&lt;R&gt;0&lt;/R&gt;&lt;C&gt;0&lt;/C&gt;&lt;/FQL&gt;&lt;FQL&gt;&lt;Q&gt;DK0060448595^FF_TAX_REFUND(ANN_R,43831,44196,,,,,"D=1")&lt;/Q&gt;&lt;R&gt;0&lt;/R&gt;&lt;C&gt;0&lt;/C&gt;&lt;/FQL&gt;&lt;FQL&gt;&lt;Q&gt;DE0005785604^FF_INC_TAX_RECEIV_CF(ANN_R,43831,44196,,,,,"D=1")&lt;/Q&gt;&lt;R&gt;0&lt;/R&gt;&lt;C&gt;0&lt;/C&gt;&lt;/FQL&gt;&lt;FQL&gt;&lt;Q&gt;CH0025751329^FF_TAX_REFUND(ANN_R,43831,44196,,,,,"D=1")&lt;/Q&gt;&lt;R&gt;0&lt;/R&gt;&lt;C&gt;0&lt;/C&gt;&lt;/FQL&gt;&lt;FQL&gt;&lt;Q&gt;FR0000045072^FF_INC_TAX_RECEIV_CF(ANN_R,43831,44196,,,,,"D=1")&lt;/Q&gt;&lt;R&gt;0&lt;/R&gt;&lt;C&gt;0&lt;/C&gt;&lt;/FQL&gt;&lt;FQL&gt;&lt;Q&gt;DE0005785604^FF_TAX_REFUND(ANN_R,43831,44196,,,,,"D=1")&lt;/Q&gt;&lt;R&gt;0&lt;/R&gt;&lt;C&gt;0&lt;/C&gt;&lt;/FQL&gt;&lt;FQL&gt;&lt;Q&gt;BE0003565737^FF_INC_TAX_RECEIV_CF(ANN_R,43831,44196,,,,,"D=1")&lt;/Q&gt;&lt;R&gt;0&lt;/R&gt;&lt;C&gt;0&lt;/C&gt;&lt;/FQL&gt;&lt;FQL&gt;&lt;Q&gt;FR0000045072^FF_TAX_REFUND(ANN_R,43831,44196,,,,,"D=1")&lt;/Q&gt;&lt;R&gt;0&lt;/R&gt;&lt;C&gt;0&lt;/C&gt;&lt;/FQL&gt;&lt;FQL&gt;&lt;Q&gt;SE0009922164^FF_INC_TAX_RECEIV_CF(ANN_R,43831,44196,,,,,"D=1")&lt;/Q&gt;&lt;R&gt;0&lt;/R&gt;&lt;C&gt;0&lt;/C&gt;&lt;/FQL&gt;&lt;FQL&gt;&lt;Q&gt;BE0003565737^FF_TAX_REFUND(ANN_R,43831,44196,,,,,"D=1")&lt;/Q&gt;&lt;R&gt;0&lt;/R&gt;&lt;C&gt;0&lt;/C&gt;&lt;/FQL&gt;&lt;FQL&gt;&lt;Q&gt;SE0000148884^FF_INC_TAX_RECEIV_CF(ANN_R,43831,44196,,,,,"D=1")&lt;/Q&gt;&lt;R&gt;0&lt;/R&gt;&lt;C&gt;0&lt;/C&gt;&lt;/FQL&gt;&lt;FQL&gt;&lt;Q&gt;SE0009922164^FF_TAX_REFUND(ANN_R,43831,44196,,,,,"D=1")&lt;/Q&gt;&lt;R&gt;0&lt;/R&gt;&lt;C&gt;0&lt;/C&gt;&lt;/FQL&gt;&lt;FQL&gt;&lt;Q&gt;DE0006048432^FF_INC_TAX_RECEIV_CF(ANN_R,43831,44196,,,,,"D=1")&lt;/Q&gt;&lt;R&gt;0&lt;/R&gt;&lt;C&gt;0&lt;/C&gt;&lt;/FQL&gt;&lt;FQL&gt;&lt;Q&gt;SE0000148884^FF_TAX_REFUND(ANN_R,43831,44196,,,,,"D=1")&lt;/Q&gt;&lt;R&gt;0&lt;/R&gt;&lt;C&gt;0&lt;/C&gt;&lt;/FQL&gt;&lt;FQL&gt;&lt;Q&gt;ES0105066007^FF_INC_TAX_RECEIV_CF(ANN_R,43831,44196,,,,,"D=1")&lt;/Q&gt;&lt;R&gt;0&lt;/R&gt;&lt;C&gt;0&lt;/C&gt;&lt;/FQL&gt;&lt;FQL&gt;&lt;Q&gt;DE0006048432^FF_TAX_REFUND(ANN_R,43831,44196,,,,,"D=1")&lt;/Q&gt;&lt;R&gt;0&lt;/R&gt;&lt;C&gt;0&lt;/C&gt;&lt;/FQL&gt;&lt;FQL&gt;&lt;Q&gt;SE0012853455^FF_INC_TAX_RECEIV_CF(ANN_R,43831,44196,,,,,"D=1")&lt;/Q&gt;&lt;R&gt;0&lt;/R&gt;&lt;C&gt;0&lt;/C&gt;&lt;/FQL&gt;&lt;FQL&gt;&lt;Q&gt;ES0105066007^FF_TAX_REFUND(ANN_R,43831,44196,,,,,"D=1")&lt;/Q&gt;&lt;R&gt;0&lt;/R&gt;&lt;C&gt;0&lt;/C&gt;&lt;/FQL&gt;&lt;FQL&gt;&lt;Q&gt;NL0013267909^FF_INC_TAX_RECEIV_CF(ANN_R,43831,44196,,,,,"D=1")&lt;/Q&gt;&lt;R&gt;0&lt;/R&gt;&lt;C&gt;0&lt;/C&gt;&lt;/FQL&gt;&lt;FQL&gt;&lt;Q&gt;SE0012853455^FF_TAX_REFUND(ANN_R,43831,44196,,,,,"D=1")&lt;/Q&gt;&lt;R&gt;0&lt;/R&gt;&lt;C&gt;0&lt;/C&gt;&lt;/FQL&gt;&lt;FQL&gt;&lt;Q&gt;FR0000051807^FF_INC_TAX_RECEIV_CF(ANN_R,43831,44196,,,,,"D=1")&lt;/Q&gt;&lt;R&gt;0&lt;/R&gt;&lt;C&gt;0&lt;/C&gt;&lt;/FQL&gt;&lt;FQL&gt;&lt;Q&gt;NL0013267909^FF_TAX_REFUND(ANN_R,43831,44196,,,,,"D=1")&lt;/Q&gt;&lt;R&gt;0&lt;/R&gt;&lt;C&gt;0&lt;/C&gt;&lt;/FQL&gt;&lt;FQL&gt;&lt;Q&gt;DK0010272202^FF_INC_TAX_RECEIV_CF(ANN_R,43831,44196,,,,,"D=1")&lt;/Q&gt;&lt;R&gt;0&lt;/R&gt;&lt;C&gt;0&lt;/C&gt;&lt;/FQL&gt;&lt;FQL&gt;&lt;Q&gt;FR0000051807^FF_TAX_REFUND(ANN_R,43831,44196,,,,,"D=1")&lt;/Q&gt;&lt;R&gt;0&lt;/R&gt;&lt;C&gt;0&lt;/C&gt;&lt;/FQL&gt;&lt;FQL&gt;&lt;Q&gt;DE0006599905^FF_INC_TAX_RECEIV_CF(ANN_R,43831,44196,,,,,"D=1")&lt;/Q&gt;&lt;R&gt;0&lt;/R&gt;&lt;C&gt;0&lt;/C&gt;&lt;/FQL&gt;&lt;FQL&gt;&lt;Q&gt;DK0010272202^FF_TAX_REFUND(ANN_R,43831,44196,,,,,"D=1")&lt;/Q&gt;&lt;R&gt;0&lt;/R&gt;&lt;C&gt;0&lt;/C&gt;&lt;/FQL&gt;&lt;FQL&gt;&lt;Q&gt;FR0000130809^FF_INC_TAX_RECEIV_CF(ANN_R,43831,44196,,,,,"D=1")&lt;/Q&gt;&lt;R&gt;0&lt;/R&gt;&lt;C&gt;0&lt;/C&gt;&lt;/FQL&gt;&lt;FQL&gt;&lt;Q&gt;DE0006599905^FF_TAX_REFUND(ANN_R,43831,44196,,,,,"D=1")&lt;/Q&gt;&lt;R&gt;0&lt;/R&gt;&lt;C&gt;0&lt;/C&gt;&lt;/FQL&gt;&lt;FQL&gt;&lt;Q&gt;NL0000395903^FF_INC_TAX_RECEIV_CF(ANN_R,43831,44196,,,,,"D=1")&lt;/Q&gt;&lt;R&gt;0&lt;/R&gt;&lt;C&gt;0&lt;/C&gt;&lt;/FQL&gt;&lt;FQL&gt;&lt;Q&gt;FR0000130809^FF_TAX_REFUND(ANN_R,43831,44196,,,,,"D=1")&lt;/Q&gt;&lt;R&gt;0&lt;/R&gt;&lt;C&gt;0&lt;/C&gt;&lt;/FQL&gt;&lt;FQL&gt;&lt;Q&gt;ES0178430E18^FF_INC_TAX_RECEIV_CF(ANN_R,43831,44196,,,,,"D=1")&lt;/Q&gt;&lt;R&gt;0&lt;/R&gt;&lt;C&gt;0&lt;/C&gt;&lt;/FQL&gt;&lt;FQL&gt;&lt;Q&gt;NL0000395903^FF_TAX_REFUND(ANN_R,43831,44196,,,,,"D=1")&lt;/Q&gt;&lt;R&gt;0&lt;/R&gt;&lt;C&gt;0&lt;/C&gt;&lt;/FQL&gt;&lt;FQL&gt;&lt;Q&gt;CH0030170408^FF_INC_TAX_RECEIV_CF(ANN_R,43831,44196,,,,,"D=1")&lt;/Q&gt;&lt;R&gt;0&lt;/R&gt;&lt;C&gt;0&lt;/C&gt;&lt;/FQL&gt;&lt;FQL&gt;&lt;Q&gt;ES0178430E18^FF_TAX_REFUND(ANN_R,43831,44196,,,,,"D=1")&lt;/Q&gt;&lt;R&gt;0&lt;/R&gt;&lt;C&gt;0&lt;/C&gt;&lt;/FQL&gt;&lt;FQL&gt;&lt;Q&gt;IT0005239360^FF_INC_TAX_RECEIV_CF(ANN_R,43831,44196,,,,,"D=1")&lt;/Q&gt;&lt;R&gt;0&lt;/R&gt;&lt;C&gt;0&lt;/C&gt;&lt;/FQL&gt;&lt;FQL&gt;&lt;Q&gt;CH0030170408^FF_TAX_REFUND(ANN_R,43831,44196,,,,,"D=1")&lt;/Q&gt;&lt;R&gt;0&lt;/R&gt;&lt;C&gt;0&lt;/C&gt;&lt;/FQL&gt;&lt;FQL&gt;&lt;Q&gt;CH0012138530^FF_INC_TAX_RECEIV_CF(ANN_R,43831,44196,,,,,"D=1")&lt;/Q&gt;&lt;R&gt;0&lt;/R&gt;&lt;C&gt;0&lt;/C&gt;&lt;/FQL&gt;&lt;FQL&gt;&lt;Q&gt;IT0005239360^FF_TAX_REFUND(ANN_R,43831,44196,,,,,"D=1")&lt;/Q&gt;&lt;R&gt;0&lt;/R&gt;&lt;C&gt;0&lt;/C&gt;&lt;/FQL&gt;&lt;FQL&gt;&lt;Q&gt;NL0000009165^FF_INC_TAX_RECEIV_CF(ANN_R,43831,44196,,,,,"D=1")&lt;/Q&gt;&lt;R&gt;0&lt;/R&gt;&lt;C&gt;0&lt;/C&gt;&lt;/FQL&gt;&lt;FQL&gt;&lt;Q&gt;CH0012138530^FF_TAX_REFUND(ANN_R,43831,44196,,,,,"D=1")&lt;/Q&gt;&lt;R&gt;0&lt;/R&gt;&lt;C&gt;0&lt;/C&gt;&lt;/FQL&gt;&lt;FQL&gt;&lt;Q&gt;SE0012673267^FF_INC_TAX_RECEIV_CF(ANN_R,43831,44196,,,,,"D=1")&lt;/Q&gt;&lt;R&gt;0&lt;/R&gt;&lt;C&gt;0&lt;/C&gt;&lt;/FQL&gt;&lt;FQL&gt;&lt;Q&gt;NL0000009165^FF_TAX_REFUND(ANN_R,43831,44196,,,,,"D=1")&lt;/Q&gt;&lt;R&gt;0&lt;/R&gt;&lt;C&gt;0&lt;/C&gt;&lt;/FQL&gt;&lt;FQL&gt;&lt;Q&gt;FR0010307819^FF_INC_TAX_RECEIV_CF(ANN_R,43831,44196,,,,,"D=1")&lt;/Q&gt;&lt;R&gt;0&lt;/R&gt;&lt;C&gt;0&lt;/C&gt;&lt;/FQL&gt;&lt;FQL&gt;&lt;Q&gt;SE0012673267^FF_TAX_REFUND(ANN_R,43831,44196,,,,,"D=1")&lt;/Q&gt;&lt;R&gt;0&lt;/R&gt;&lt;C&gt;0&lt;/C&gt;&lt;/FQL&gt;&lt;FQL&gt;&lt;Q&gt;NL0000226223^FF_INC_TAX_RECEIV_CF(ANN_R,43831,44196,,,,,"D=1")&lt;/Q&gt;&lt;R&gt;0&lt;/R&gt;&lt;C&gt;0&lt;/C&gt;&lt;/FQL&gt;&lt;FQL&gt;&lt;Q&gt;FR0010307819^FF_TAX_REFUND(ANN_R,43831,44196,,,,,"D=1")&lt;/Q&gt;&lt;R&gt;0&lt;/R&gt;&lt;C&gt;0&lt;/C&gt;&lt;/FQL&gt;&lt;FQL&gt;&lt;Q&gt;FR0000133308^FF_INC_TAX_RECEIV_CF(ANN_R,43831,44196,,,,,"D=1")&lt;/Q&gt;&lt;R&gt;0&lt;/R&gt;&lt;C&gt;0&lt;/C&gt;&lt;/FQL&gt;&lt;FQL&gt;&lt;Q&gt;NL0000226223^FF_TAX_REFUND(ANN_R,43831,44196,,,,,"D=1")&lt;/Q&gt;&lt;R&gt;0&lt;/R&gt;&lt;C&gt;0&lt;/C&gt;&lt;/FQL&gt;&lt;FQL&gt;&lt;Q&gt;NL0011585146^FF_INC_TAX_RECEIV_CF(ANN_R,43831,44196,,,,,"D=1")&lt;/Q&gt;&lt;R&gt;0&lt;/R&gt;&lt;C&gt;0&lt;/C&gt;&lt;/FQL&gt;&lt;FQL&gt;&lt;Q&gt;FR0000133308^FF_TAX_REFUND(ANN_R,43831,44196,,,,,"D=1")&lt;/Q&gt;&lt;R&gt;0&lt;/R&gt;&lt;C&gt;0&lt;/C&gt;&lt;/FQL&gt;&lt;FQL&gt;&lt;Q&gt;IT0000062072^FF_INC_TAX_RECEIV_CF(ANN_R,43831,44196,,,,,"D=1")&lt;/Q&gt;&lt;R&gt;0&lt;/R&gt;&lt;C&gt;0&lt;/C&gt;&lt;/FQL&gt;&lt;FQL&gt;&lt;Q&gt;NL0011585146^FF_TAX_REFUND(ANN_R,43831,44196,,,,,"D=1")&lt;/Q&gt;&lt;R&gt;0&lt;/R&gt;&lt;C&gt;0&lt;/C&gt;&lt;/FQL&gt;&lt;FQL&gt;&lt;Q&gt;SE0000103699^FF_INC_TAX_RECEIV_CF(ANN_R,43831,44196,,,,,"D=1")&lt;/Q&gt;&lt;R&gt;0&lt;/R&gt;&lt;C&gt;0&lt;/C&gt;&lt;/FQL&gt;&lt;FQL&gt;&lt;Q&gt;IT0000062072^FF_TAX_REFUND(ANN_R,43831,44196,,,,,"D=1")&lt;/Q&gt;&lt;R&gt;0&lt;/R&gt;&lt;C&gt;0&lt;/C&gt;&lt;/FQL&gt;&lt;FQL&gt;&lt;Q&gt;FR0000121261^FF_INC_TAX_RECEIV_CF(ANN_R,43831,44196,,,,,"D=1")&lt;/Q&gt;&lt;R&gt;0&lt;/R&gt;&lt;C&gt;0&lt;/C&gt;&lt;/FQL&gt;&lt;FQL&gt;&lt;Q&gt;SE0000103699^FF_TAX_REFUND(ANN_R,43831,44196,,,,,"D=1")&lt;/Q&gt;&lt;R&gt;0&lt;/R&gt;&lt;C&gt;0&lt;/C&gt;&lt;/FQL&gt;&lt;FQL&gt;&lt;Q&gt;FR0000127771^FF_INC_TAX_RECEIV_CF(ANN_R,43831,44196,,,,,"D=1")&lt;/Q&gt;&lt;R&gt;0&lt;/R&gt;&lt;C&gt;0&lt;/C&gt;&lt;/FQL&gt;&lt;FQL&gt;&lt;Q&gt;FR0000121261^FF_TAX_REFUND(ANN_R,43831,44196,,,,,"D=1")&lt;/Q&gt;&lt;R&gt;0&lt;/R&gt;&lt;C&gt;0&lt;/C&gt;&lt;/FQL&gt;&lt;FQL&gt;&lt;Q&gt;FR0000125338^FF_INC_TAX_RECEIV_CF(ANN_R,43831,44196,,,,,"D=1")&lt;/Q&gt;&lt;R&gt;0&lt;/R&gt;&lt;C&gt;0&lt;/C&gt;&lt;/FQL&gt;&lt;FQL&gt;&lt;Q&gt;FR0000127771^FF_TAX_REFUND(ANN_R,43831,44196,,,,,"D=1")&lt;/Q&gt;&lt;R&gt;0&lt;/R&gt;&lt;C&gt;0&lt;/C&gt;&lt;/FQL&gt;&lt;FQL&gt;&lt;Q&gt;SE0000667891^FF_INC_TAX_RECEIV_CF(ANN_R,43831,44196,,,,,"D=1")&lt;/Q&gt;&lt;R&gt;0&lt;/R&gt;&lt;C&gt;0&lt;/C&gt;&lt;/FQL&gt;&lt;FQL&gt;&lt;Q&gt;FR0000125338^FF_TAX_REFUND(ANN_R,43831,44196,,,,,"D=1")&lt;/Q&gt;&lt;R&gt;0&lt;/R&gt;&lt;C&gt;0&lt;/C&gt;&lt;/FQL&gt;&lt;FQL&gt;&lt;Q&gt;FR0000130650^FF_INC_TAX_RECEIV_CF(ANN_R,43831,44196,,,,,"D=1")&lt;/Q&gt;&lt;R&gt;0&lt;/R&gt;&lt;C&gt;0&lt;/C&gt;&lt;/FQL&gt;&lt;FQL&gt;&lt;Q&gt;SE0000667891^FF_TAX_REFUND(ANN_R,43831,44196,,,,,"D=1")&lt;/Q&gt;&lt;R&gt;0&lt;/R&gt;&lt;C&gt;0&lt;/C&gt;&lt;/FQL&gt;&lt;FQL&gt;&lt;Q&gt;CH0012214059^FF_INC_TAX_RECEIV_CF(ANN_R,43831,44196,,,,,"D=1")&lt;/Q&gt;&lt;R&gt;0&lt;/R&gt;&lt;C&gt;0&lt;/C&gt;&lt;/FQL&gt;&lt;FQL&gt;&lt;Q&gt;FR0000130650^FF_TAX_REFUND(ANN_R,43831,44196,,,,,"D=1")&lt;/Q&gt;&lt;R&gt;0&lt;/R&gt;&lt;C&gt;0&lt;/C&gt;&lt;/FQL&gt;&lt;FQL&gt;&lt;Q&gt;DE0005810055^FF_INC_TAX_RECEIV_CF(ANN_R,43831,44196,,,,,"D=1")&lt;/Q&gt;&lt;R&gt;0&lt;/R&gt;&lt;C&gt;0&lt;/C&gt;&lt;/FQL&gt;&lt;FQL&gt;&lt;Q&gt;CH0012214059^FF_TAX_REFUND(ANN_R,43831,44196,,,,,"D=1")&lt;/Q&gt;&lt;R&gt;0&lt;/R&gt;&lt;C&gt;0&lt;/C&gt;&lt;/FQL&gt;&lt;FQL&gt;&lt;Q&gt;ES0109067019^FF_INC_TAX_RECEIV_CF(ANN_R,43831,44196,,,,,"D=1")&lt;/Q&gt;&lt;R&gt;0&lt;/R&gt;&lt;C&gt;0&lt;/C&gt;&lt;/FQL&gt;&lt;FQL&gt;&lt;Q&gt;DE0005810055^FF_TAX_REFUND(ANN_R,43831,44196,,,,,"D=1")&lt;/Q&gt;&lt;R&gt;0&lt;/R&gt;&lt;C&gt;0&lt;/C&gt;&lt;/FQL&gt;&lt;FQL&gt;&lt;Q&gt;DE0005190003^FF_INC_TAX_RECEIV_CF(ANN_R,43831,44196,,,,,"D=1")&lt;/Q&gt;&lt;R&gt;0&lt;/R&gt;&lt;C&gt;0&lt;/C&gt;&lt;/FQL&gt;&lt;FQL&gt;&lt;Q&gt;ES0109067019^FF_TAX_REFUND(ANN_R,43831,44196,,,,,"D=1")&lt;/Q&gt;&lt;R&gt;0&lt;/R&gt;&lt;C&gt;0&lt;/C&gt;&lt;/FQL&gt;&lt;FQL&gt;&lt;Q&gt;FI4000297767^FF_INC_TAX_RECEIV_CF(ANN_R,43831,44196,,,,,"D=1")&lt;/Q&gt;&lt;R&gt;0&lt;/R&gt;&lt;C&gt;0&lt;/C&gt;&lt;/FQL&gt;&lt;FQL&gt;&lt;Q&gt;DE0005190003^FF_TAX_REFUND(ANN_R,43831,44196,,,,,"D=1")&lt;/Q&gt;&lt;R&gt;0&lt;/R&gt;&lt;C&gt;0&lt;/C&gt;&lt;/FQL&gt;&lt;FQL&gt;&lt;Q&gt;DE000A1ML7J1^FF_INC_TAX_RECEIV_CF(ANN_R,43831,44196,,,,,"D=1")&lt;/Q&gt;&lt;R&gt;0&lt;/R&gt;&lt;C&gt;0&lt;/C&gt;&lt;/FQL&gt;&lt;FQL&gt;&lt;Q&gt;FI4000297767^FF_TAX_REFUND(ANN_R,43831,44196,,,,,"D=1")&lt;/Q&gt;&lt;R&gt;0&lt;/R&gt;&lt;C&gt;0&lt;/C&gt;&lt;/FQL&gt;&lt;FQL&gt;&lt;Q&gt;CH0432492467^FF_INC_TAX_RECEIV_CF(ANN_R,43831,44196,,,,,"D=1")&lt;/Q&gt;&lt;R&gt;0&lt;/R&gt;&lt;C&gt;0&lt;/C&gt;&lt;/FQL&gt;&lt;FQL&gt;&lt;Q&gt;DE000A1ML7J1^FF_TAX_REFUND(ANN_R,43831,44196,,,,,"D=1")&lt;/Q&gt;&lt;R&gt;0&lt;/R&gt;&lt;C&gt;0&lt;/C&gt;&lt;/FQL&gt;&lt;FQL&gt;&lt;Q&gt;SE0000107419^FF_INC_TAX_RECEIV_CF(ANN_R,43831,44196,,,,,"D=1")&lt;/Q&gt;&lt;R&gt;0&lt;/R&gt;&lt;C&gt;0&lt;/C&gt;&lt;/FQL&gt;&lt;FQL&gt;&lt;Q&gt;CH0432492467^FF_TAX_REFUND(ANN_R,43831,44196,,,,,"D=1")&lt;/Q&gt;&lt;R&gt;0&lt;/R&gt;&lt;C&gt;0&lt;/C&gt;&lt;/FQL&gt;&lt;FQL&gt;&lt;Q&gt;ES0148396007^FF_INC_TAX_RECEIV_CF(ANN_R,43831,44196,,,,,"D=1")&lt;/Q&gt;&lt;R&gt;0&lt;/R&gt;&lt;C&gt;0&lt;/C&gt;&lt;/FQL&gt;&lt;FQL&gt;&lt;Q&gt;SE0000107419^FF_TAX_REFUND(ANN_R,43831,44196,,,,,"D=1")&lt;/Q&gt;&lt;R&gt;0&lt;/R&gt;&lt;C&gt;0&lt;/C&gt;&lt;/FQL&gt;&lt;FQL&gt;&lt;Q&gt;NL00150001Q9^FF_INC_TAX_RECEIV_CF(ANN_R,43831,44196,,,,,"D=1")&lt;/Q&gt;&lt;R&gt;0&lt;/R&gt;&lt;C&gt;0&lt;/C&gt;&lt;/FQL&gt;&lt;FQL&gt;&lt;Q&gt;ES0148396007^FF_TAX_REFUND(ANN_R,43831,44196,,,,,"D=1")&lt;/Q&gt;&lt;R&gt;0&lt;/R&gt;&lt;C&gt;0&lt;/C&gt;&lt;/FQL&gt;&lt;FQL&gt;&lt;Q&gt;FR0000120693^FF_INC_TAX_RECEIV_CF(ANN_R,43831,44196,,,,,"D=1")&lt;/Q&gt;&lt;R&gt;0&lt;/R&gt;&lt;C&gt;0&lt;/C&gt;&lt;/FQL&gt;&lt;FQL&gt;&lt;Q&gt;NL00150001Q9^FF_TAX_REFUND(ANN_R,43831,44196,,,,,"D=1")&lt;/Q&gt;&lt;R&gt;0&lt;/R&gt;&lt;C&gt;0&lt;/C&gt;&lt;/FQL&gt;&lt;FQL&gt;&lt;Q&gt;FR0000052292^FF_INC_TAX_RECEIV_CF(ANN_R,43831,44196,,,,,"D=1")&lt;/Q&gt;&lt;R&gt;0&lt;/R&gt;&lt;C&gt;0&lt;/C&gt;&lt;/FQL&gt;&lt;FQL&gt;&lt;Q&gt;FR0000120693^FF_TAX_REFUND(ANN_R,43831,44196,,,,,"D=1")&lt;/Q&gt;&lt;R&gt;0&lt;/R&gt;&lt;C&gt;0&lt;/C&gt;&lt;/FQL&gt;&lt;FQL&gt;&lt;Q&gt;SE0011166610^FF_INC_TAX_RECEIV_CF(ANN_R,43831,44196,,,,,"D=1")&lt;/Q&gt;&lt;R&gt;0&lt;/R&gt;&lt;C&gt;0&lt;/C&gt;&lt;/FQL&gt;&lt;FQL&gt;&lt;Q&gt;FR0000052292^FF_TAX_REFUND(ANN_R,43831,44196,,,,,"D=1")&lt;/Q&gt;&lt;R&gt;0&lt;/R&gt;&lt;C&gt;0&lt;/C&gt;&lt;/FQL&gt;&lt;FQL&gt;&lt;Q&gt;SE0000115446^FF_INC_TAX_RECEIV_CF(ANN_R,43831,44196,,,,,"D=1")&lt;/Q&gt;&lt;R&gt;0&lt;/R&gt;&lt;C&gt;0&lt;/C&gt;&lt;/FQL&gt;&lt;FQL&gt;&lt;Q&gt;SE0011166610^FF_TAX_REFUND(ANN_R,43831,44196,,,,,"D=1")&lt;/Q&gt;&lt;R&gt;0&lt;/R&gt;&lt;C&gt;0&lt;/C&gt;&lt;/FQL&gt;&lt;FQL&gt;&lt;Q&gt;SE0000108656^FF_INC_TAX_RECEIV_CF(ANN_R,43831,44196,,,,,"D=1")&lt;/Q&gt;&lt;R&gt;0&lt;/R&gt;&lt;C&gt;0&lt;/C&gt;&lt;/FQL&gt;&lt;FQL&gt;&lt;Q&gt;SE0000115446^FF_TAX_REFUND(ANN_R,43831,44196,,,,,"D=1")&lt;/Q&gt;&lt;R&gt;0&lt;/R&gt;&lt;C&gt;0&lt;/C&gt;&lt;/FQL&gt;&lt;FQL&gt;&lt;Q&gt;DK0010268606^FF_INC_TAX_RECEIV_CF(ANN_R,43831,44196,,,,,"D=1")&lt;/Q&gt;&lt;R&gt;0&lt;/R&gt;&lt;C&gt;0&lt;/C&gt;&lt;/FQL&gt;&lt;FQL&gt;&lt;Q&gt;SE0000108656^FF_TAX_REFUND(ANN_R,43831,44196,,,,,"D=1")&lt;/Q&gt;&lt;R&gt;0&lt;/R&gt;&lt;C&gt;0&lt;/C&gt;&lt;/FQL&gt;&lt;FQL&gt;&lt;Q&gt;FR0000120644^FF_INC_TAX_RECEIV_CF(ANN_R,43831,44196,,,,,"D=1")&lt;/Q&gt;&lt;R&gt;0&lt;/R&gt;&lt;C&gt;0&lt;/C&gt;&lt;/FQL&gt;&lt;FQL&gt;&lt;Q&gt;DK0010268606^FF_TAX_REFUND(ANN_R,43831,44196,,,,,"D=1")&lt;/Q&gt;&lt;R&gt;0&lt;/R&gt;&lt;C&gt;0&lt;/C&gt;&lt;/FQL&gt;&lt;FQL&gt;&lt;Q&gt;IT0000072618^FF_INC_TAX_RECEIV_CF(ANN_R,43831,44196,,,,,"D=1")&lt;/Q&gt;&lt;R&gt;0&lt;/R&gt;&lt;C&gt;0&lt;/C&gt;&lt;/FQL&gt;&lt;FQL&gt;&lt;Q&gt;FR0000120644^FF_TAX_REFUND(ANN_R,43831,44196,,,,,"D=1")&lt;/Q&gt;&lt;R&gt;0&lt;/R&gt;&lt;C&gt;0&lt;/C&gt;&lt;/FQL&gt;&lt;FQL&gt;&lt;Q&gt;NL0013654783^FF_INC_TAX_RECEIV_CF(ANN_R,43831,44196,,,,,"D=1")&lt;/Q&gt;&lt;R&gt;0&lt;/R&gt;&lt;C&gt;0&lt;/C&gt;&lt;/FQL&gt;&lt;FQL&gt;&lt;Q&gt;IT0000072618^FF_TAX_REFUND(ANN_R,43831,44196,,,,,"D=1")&lt;/Q&gt;&lt;R&gt;0&lt;/R&gt;&lt;C&gt;0&lt;/C&gt;&lt;/FQL&gt;&lt;FQL&gt;&lt;Q&gt;CH0210483332^FF_INC_TAX_RECEIV_CF(ANN_R,43831,44196,,,,,"D=1")&lt;/Q&gt;&lt;R&gt;0&lt;/R&gt;&lt;C&gt;0&lt;/C&gt;&lt;/FQL&gt;&lt;FQL&gt;&lt;Q&gt;NL0013654783^FF_TAX_REFUND(ANN_R,43831,44196,,,,,"D=1")&lt;/Q&gt;&lt;R&gt;0&lt;/R&gt;&lt;C&gt;0&lt;/C&gt;&lt;/FQL&gt;&lt;FQL&gt;&lt;Q&gt;FR0000121485^FF_INC_TAX_RECEIV_CF(ANN_R,43831,44196,,,,,"D=1")&lt;/Q&gt;&lt;R&gt;0&lt;/R&gt;&lt;C&gt;0&lt;/C&gt;&lt;/FQL&gt;&lt;FQL&gt;&lt;Q&gt;CH0210483332^FF_TAX_REFUND(ANN_R,43831,44196,,,,,"D=1")&lt;/Q&gt;&lt;R&gt;0&lt;/R&gt;&lt;C&gt;0&lt;/C&gt;&lt;/FQL&gt;&lt;FQL&gt;&lt;Q&gt;DE0007664039^FF_INC_TAX_RECEIV_CF(ANN_R,43831,44196,,,,,"D=1")&lt;/Q&gt;&lt;R&gt;0&lt;/R&gt;&lt;C&gt;0&lt;/C&gt;&lt;/FQL&gt;&lt;FQL&gt;&lt;Q&gt;FR0000121485^FF_TAX_REFUND(ANN_R,43831,44196,,,,,"D=1")&lt;/Q&gt;&lt;R&gt;0&lt;/R&gt;&lt;C&gt;0&lt;/C&gt;&lt;/FQL&gt;&lt;FQL&gt;&lt;Q&gt;FR0000073272^FF_INC_TAX_RECEIV_CF(ANN_R,43831,44196,,,,,"D=1")&lt;/Q&gt;&lt;R&gt;0&lt;/R&gt;&lt;C&gt;0&lt;/C&gt;&lt;/FQL&gt;&lt;FQL&gt;&lt;Q&gt;DE0007664039^FF_TAX_REFUND(ANN_R,43831,44196,,,,,"D=1")&lt;/Q&gt;&lt;R&gt;0&lt;/R&gt;&lt;C&gt;0&lt;/C&gt;&lt;/FQL&gt;&lt;FQL&gt;&lt;Q&gt;NL0000009538^FF_INC_TAX_RECEIV_CF(ANN_R,43831,44196,,,,,"D=1")&lt;/Q&gt;&lt;R&gt;0&lt;/R&gt;&lt;C&gt;0&lt;/C&gt;&lt;/FQL&gt;&lt;FQL&gt;&lt;Q&gt;FR0000073272^FF_TAX_REFUND(ANN_R,43831,44196,,,,,"D=1")&lt;/Q&gt;&lt;R&gt;0&lt;/R&gt;&lt;C&gt;0&lt;/C&gt;&lt;/FQL&gt;&lt;FQL&gt;&lt;Q&gt;BE0974293251^FF_INC_TAX_RECEIV_CF(ANN_R,43831,44196,,,,,"D=1")&lt;/Q&gt;&lt;R&gt;0&lt;/R&gt;&lt;C&gt;0&lt;/C&gt;&lt;/FQL&gt;&lt;FQL&gt;&lt;Q&gt;NL0000009538^FF_TAX_REFUND(ANN_R,43831,44196,,,,,"D=1")&lt;/Q&gt;&lt;R&gt;0&lt;/R&gt;&lt;C&gt;0&lt;/C&gt;&lt;/FQL&gt;&lt;FQL&gt;&lt;Q&gt;DE0005552004^FF_INC_TAX_RECEIV_CF(ANN_R,43831,44196,,,,,"D=1")&lt;/Q&gt;&lt;R&gt;0&lt;/R&gt;&lt;C&gt;0&lt;/C&gt;&lt;/FQL&gt;&lt;FQL&gt;&lt;Q&gt;BE0974293251^FF_TAX_REFUND(ANN_R,43831,44196,,,,,"D=1")&lt;/Q&gt;&lt;R&gt;0&lt;/R&gt;&lt;C&gt;0&lt;/C&gt;&lt;/FQL&gt;&lt;FQL&gt;&lt;Q&gt;DE0006231004^FF_INC_TAX_RECEIV_CF(ANN_R,43831,44196,,,,,"D=1")&lt;/Q&gt;&lt;R&gt;0&lt;/R&gt;&lt;C&gt;0&lt;/C&gt;&lt;/FQL&gt;&lt;FQL&gt;&lt;Q&gt;DE0005552004^FF_TAX_REFUND(ANN_R,43831,44196,,,,,"D=1")&lt;/Q&gt;&lt;R&gt;0&lt;/R&gt;&lt;C&gt;0&lt;/C&gt;&lt;/FQL&gt;&lt;FQL&gt;&lt;Q&gt;DE000A1EWWW0^FF_INC_TAX_RECEIV_CF(ANN_R,43831,44196,,,,,"D=1")&lt;/Q&gt;&lt;R&gt;0&lt;/R&gt;&lt;C&gt;0&lt;/C&gt;&lt;/FQL&gt;&lt;FQL&gt;&lt;Q&gt;DE0006231004^FF_TAX_REFUND(ANN_R,43831,44196,,,,,"D=1")&lt;/Q&gt;&lt;R&gt;0&lt;/R&gt;&lt;C&gt;0&lt;/C&gt;&lt;/FQL&gt;&lt;FQL&gt;&lt;Q&gt;FR0000125486^FF_INC_TAX_RECEIV_CF(ANN_R,43831,44196,,,,,"D=1")&lt;/Q&gt;&lt;R&gt;0&lt;/R&gt;&lt;C&gt;0&lt;/C&gt;&lt;/FQL&gt;&lt;FQL&gt;&lt;Q&gt;DE000A1EWWW0^FF_TAX_REFUND(ANN_R,43831,44196,,,,,"D=1")&lt;/Q&gt;&lt;R&gt;0&lt;/R&gt;&lt;C&gt;0&lt;/C&gt;&lt;/FQL&gt;&lt;FQL&gt;&lt;Q&gt;DE000BAY0017^FF_INC_TAX_RECEIV_CF(ANN_R,43831,44196,,,,,"D=1")&lt;/Q&gt;&lt;R&gt;0&lt;/R&gt;&lt;C&gt;0&lt;/C&gt;&lt;/FQL&gt;&lt;FQL&gt;&lt;Q&gt;FR0000125486^FF_TAX_REFUND(ANN_R,43831,44196,,,,,"D=1")&lt;/Q&gt;&lt;R&gt;0&lt;/R&gt;&lt;C&gt;0&lt;/C&gt;&lt;/FQL&gt;&lt;FQL&gt;&lt;Q&gt;NL0012969182^FF_INC_TAX_RECEIV_CF(ANN_R,43831,44196,,,,,"D=1")&lt;/Q&gt;&lt;R&gt;0&lt;/R&gt;&lt;C&gt;0&lt;/C&gt;&lt;/FQL&gt;&lt;FQL&gt;&lt;Q&gt;DE000BAY0017^FF_TAX_REFUND(ANN_R,43831,44196,,,,,"D=1")&lt;/Q&gt;&lt;R&gt;0&lt;/R&gt;&lt;C&gt;0&lt;/C&gt;&lt;/FQL&gt;&lt;FQL&gt;&lt;Q&gt;DE0005557508^FF_INC_TAX_RECEIV_CF(ANN_R,43831,44196,,,,,"D=1")&lt;/Q&gt;&lt;R&gt;0&lt;/R&gt;&lt;C&gt;0&lt;/C&gt;&lt;/FQL&gt;&lt;FQL&gt;&lt;Q&gt;NL0012969182^FF_TAX_REFUND(ANN_R,43831,44196,,,,,"D=1")&lt;/Q&gt;&lt;R&gt;0&lt;/R&gt;&lt;C&gt;0&lt;/C&gt;&lt;/FQL&gt;&lt;FQL&gt;&lt;Q&gt;NL0000235190^FF_INC_TAX_RECEIV_CF(ANN_R,43831,44196,,,,,"D=1")&lt;/Q&gt;&lt;R&gt;0&lt;/R&gt;&lt;C&gt;0&lt;/C&gt;&lt;/FQL&gt;&lt;FQL&gt;&lt;Q&gt;DE0005557508^FF_TAX_REFUND(ANN_R,43831,44196,,,,,"D=1")&lt;/Q&gt;&lt;R&gt;0&lt;/R&gt;&lt;C&gt;0&lt;/C&gt;&lt;/FQL&gt;&lt;FQL&gt;&lt;Q&gt;DE0007100000^FF_INC_TAX_RECEIV_CF(ANN_R,43831,44196,,,,,"D=1")&lt;/Q&gt;&lt;R&gt;0&lt;/R&gt;&lt;C&gt;0&lt;/C&gt;&lt;/FQL&gt;&lt;FQL&gt;&lt;Q&gt;NL0000235190^FF_TAX_REFUND(ANN_R,43831,44196,,,,,"D=1")&lt;/Q&gt;&lt;R&gt;0&lt;/R&gt;&lt;C&gt;0&lt;/C&gt;&lt;/FQL&gt;&lt;FQL&gt;&lt;Q&gt;FR0000120073^FF_INC_TAX_RECEIV_CF(ANN_R,43831,44196,,,,,"D=1")&lt;/Q&gt;&lt;R&gt;0&lt;/R&gt;&lt;C&gt;0&lt;/C&gt;&lt;/FQL&gt;&lt;FQL&gt;&lt;Q&gt;DE0007100000^FF_TAX_REFUND(ANN_R,43831,44196,,,,,"D=1")&lt;/Q&gt;&lt;R&gt;0&lt;/R&gt;&lt;C&gt;0&lt;/C&gt;&lt;/FQL&gt;&lt;FQL&gt;&lt;Q&gt;FR0000120321^FF_INC_TAX_RECEIV_CF(ANN_R,43831,44196,,,,,"D=1")&lt;/Q&gt;&lt;R&gt;0&lt;/R&gt;&lt;C&gt;0&lt;/C&gt;&lt;/FQL&gt;&lt;FQL&gt;&lt;Q&gt;FR0000120073^FF_TAX_REFUND(ANN_R,43831,44196,,,,,"D=1")&lt;/Q&gt;&lt;R&gt;0&lt;/R&gt;&lt;C&gt;0&lt;/C&gt;&lt;/FQL&gt;&lt;FQL&gt;&lt;Q&gt;DE0008404005^FF_INC_TAX_RECEIV_CF(ANN_R,43831,44196,,,,,"D=1")&lt;/Q&gt;&lt;R&gt;0&lt;/R&gt;&lt;C&gt;0&lt;/C&gt;&lt;/FQL&gt;&lt;FQL&gt;&lt;Q&gt;FR0000120321^FF_TAX_REFUND(ANN_R,43831,44196,,,,,"D=1")&lt;/Q&gt;&lt;R&gt;0&lt;/R&gt;&lt;C&gt;0&lt;/C&gt;&lt;/FQL&gt;&lt;FQL&gt;&lt;Q&gt;DE0007164600^FF_INC_TAX_RECEIV_CF(ANN_R,43831,44196,,,,,"D=1")&lt;/Q&gt;&lt;R&gt;0&lt;/R&gt;&lt;C&gt;0&lt;/C&gt;&lt;/FQL&gt;&lt;FQL&gt;&lt;Q&gt;DE0008404005^FF_TAX_REFUND(ANN_R,43831,44196,,,,,"D=1")&lt;/Q&gt;&lt;R&gt;0&lt;/R&gt;&lt;C&gt;0&lt;/C&gt;&lt;/FQL&gt;&lt;FQL&gt;&lt;Q&gt;CH0012032048^FF_INC_TAX_RECEIV_CF(ANN_R,43831,44196,,,,,"D=1")&lt;/Q&gt;&lt;R&gt;0&lt;/R&gt;&lt;C&gt;0&lt;/C&gt;&lt;/FQL&gt;&lt;FQL&gt;&lt;Q&gt;DE0007164600^FF_TAX_REFUND(ANN_R,43831,44196,,,,,"D=1")&lt;/Q&gt;&lt;R&gt;0&lt;/R&gt;&lt;C&gt;0&lt;/C&gt;&lt;/FQL&gt;&lt;FQL&gt;&lt;Q&gt;US0995021062^FF_INC_TAX_RECEIV_CF(ANN_R,43831,44196,,,,,"D=1")&lt;/Q&gt;&lt;R&gt;0&lt;/R&gt;&lt;C&gt;0&lt;/C&gt;&lt;/FQL&gt;&lt;FQL&gt;&lt;Q&gt;CH0012032048^FF_TAX_REFUND(ANN_R,43831,44196,,,,,"D=1")&lt;/Q&gt;&lt;R&gt;0&lt;/R&gt;&lt;C&gt;0&lt;/C&gt;&lt;/FQL&gt;&lt;FQL&gt;&lt;Q&gt;US5132721045^FF_INC_TAX_RECEIV_CF(ANN_R,43831,44196,,,,,"D=1")&lt;/Q&gt;&lt;R&gt;0&lt;/R&gt;&lt;C&gt;0&lt;/C&gt;&lt;/FQL&gt;&lt;FQL&gt;&lt;Q&gt;US0995021062^FF_TAX_REFUND(ANN_R,43831,44196,,,,,"D=1")&lt;/Q&gt;&lt;R&gt;0&lt;/R&gt;&lt;C&gt;0&lt;/C&gt;&lt;/FQL&gt;&lt;FQL&gt;&lt;Q&gt;US6700024010^FF_INC_TAX_RECEIV_CF(ANN_R,43831,44196,,,,,"D=1")&lt;/Q&gt;&lt;R&gt;0&lt;/R&gt;&lt;C&gt;0&lt;/C&gt;&lt;/FQL&gt;&lt;FQL&gt;&lt;Q&gt;US5132721045^FF_TAX_REFUND(ANN_R,43831,44196,,,,,"D=1")&lt;/Q&gt;&lt;R&gt;0&lt;/R&gt;&lt;C&gt;0&lt;/C&gt;&lt;/FQL&gt;&lt;FQL&gt;&lt;Q&gt;US4180561072^FF_INC_TAX_RECEIV_CF(ANN_R,43831,44196,,,,,"D=1")&lt;/Q&gt;&lt;R&gt;0&lt;/R&gt;&lt;C&gt;0&lt;/C&gt;&lt;/FQL&gt;&lt;FQL&gt;&lt;Q&gt;US6700024010^FF_TAX_REFUND(ANN_R,43831,44196,,,,,"D=1")&lt;/Q&gt;&lt;R&gt;0&lt;/R&gt;&lt;C&gt;0&lt;/C&gt;&lt;/FQL&gt;&lt;FQL&gt;&lt;Q&gt;JE00BYSS4X48^FF_INC_TAX_RECEIV_CF(ANN_R,43831,44196,,,,,"D=1")&lt;/Q&gt;&lt;R&gt;0&lt;/R&gt;&lt;C&gt;0&lt;/C&gt;&lt;/FQL&gt;&lt;FQL&gt;&lt;Q&gt;US4180561072^FF_TAX_REFUND(ANN_R,43831,44196,,,,,"D=1")&lt;/Q&gt;&lt;R&gt;0&lt;/R&gt;&lt;C&gt;0&lt;/C&gt;&lt;/FQL&gt;&lt;FQL&gt;&lt;Q&gt;US00751Y1064^FF_INC_TAX_RECEIV_CF(ANN_R,43831,44196,,,,,"D=1")&lt;/Q&gt;&lt;R&gt;0&lt;/R&gt;&lt;C&gt;0&lt;/C&gt;&lt;/FQL&gt;&lt;FQL&gt;&lt;Q&gt;JE00BYSS4X48^FF_TAX_REFUND(ANN_R,43831,44196,,,,,"D=1")&lt;/Q&gt;&lt;R&gt;0&lt;/R&gt;&lt;C&gt;0&lt;/C&gt;&lt;/FQL&gt;&lt;FQL&gt;&lt;Q&gt;US5018892084^FF_INC_TAX_RECEIV_CF(ANN_R,43831,44196,,,,,"D=1")&lt;/Q&gt;&lt;R&gt;0&lt;/R&gt;&lt;C&gt;0&lt;/C&gt;&lt;/FQL&gt;&lt;FQL&gt;&lt;Q&gt;US00751Y1064^FF_TAX_REFUND(ANN_R,43831,44196,,,,,"D=1")&lt;/Q&gt;&lt;R&gt;0&lt;/R&gt;&lt;C&gt;0&lt;/C&gt;&lt;/FQL&gt;&lt;FQL&gt;&lt;Q&gt;US12541W2098^FF_INC_TAX_RECEIV_CF(ANN_R,43831,44196,,,,,"D=1")&lt;/Q&gt;&lt;R&gt;0&lt;/R&gt;&lt;C&gt;0&lt;/C&gt;&lt;/FQL&gt;&lt;FQL&gt;&lt;Q&gt;US5018892084^FF_TAX_REFUND(ANN_R,43831,44196,,,,,"D=1")&lt;/Q&gt;&lt;R&gt;0&lt;/R&gt;&lt;C&gt;0&lt;/C&gt;&lt;/FQL&gt;&lt;FQL&gt;&lt;Q&gt;US3802371076^FF_INC_TAX_RECEIV_CF(ANN_R,43831,44196,,,,,"D=1")&lt;/Q&gt;&lt;R&gt;0&lt;/R&gt;&lt;C&gt;0&lt;/C&gt;&lt;/FQL&gt;&lt;FQL&gt;&lt;Q&gt;US12541W2098^FF_TAX_REFUND(ANN_R,43831,44196,,,,,"D=1")&lt;/Q&gt;&lt;R&gt;0&lt;/R&gt;&lt;C&gt;0&lt;/C&gt;&lt;/FQL&gt;&lt;FQL&gt;&lt;Q&gt;US5502411037^FF_INC_TAX_RECEIV_CF(ANN_R,43831,44196,,,,,"D=1")&lt;/Q&gt;&lt;R&gt;0&lt;/R&gt;&lt;C&gt;0&lt;/C&gt;&lt;/FQL&gt;&lt;FQL&gt;&lt;Q&gt;US3802371076^FF_TAX_REFUND(ANN_R,43831,44196,,,,,"D=1")&lt;/Q&gt;&lt;R&gt;0&lt;/R&gt;&lt;C&gt;0&lt;/C&gt;&lt;/FQL&gt;&lt;FQL&gt;&lt;Q&gt;US4404521001^FF_INC_TAX_RECEIV_CF(ANN_R,43831,44196,,,,,"D=1")&lt;/Q&gt;&lt;R&gt;0&lt;/R&gt;&lt;C&gt;0&lt;/C&gt;&lt;/FQL&gt;&lt;FQL&gt;&lt;Q&gt;US5502411037^FF_TAX_REFUND(ANN_R,43831,44196,,,,,"D=1")&lt;/Q&gt;&lt;R&gt;1&lt;/R&gt;&lt;C&gt;1&lt;/C&gt;&lt;D xsi:type="xsd:double"&gt;28&lt;/D&gt;&lt;/FQL&gt;&lt;FQL&gt;&lt;Q&gt;US73278L1052^FF_INC_TAX_RECEIV_CF(ANN_R,43831,44196,,,,,"D=1")&lt;/Q&gt;&lt;R&gt;0&lt;/R&gt;&lt;C&gt;0&lt;/C&gt;&lt;/FQL&gt;&lt;FQL&gt;&lt;Q&gt;US4404521001^FF_TAX_REFUND(ANN_R,43831,44196,,,,,"D=1")&lt;/Q&gt;&lt;R&gt;0&lt;/R&gt;&lt;C&gt;0&lt;/C&gt;&lt;/FQL&gt;&lt;FQL&gt;&lt;Q&gt;US24906P1093^FF_INC_TAX_RECEIV_CF(ANN_R,43831,44196,,,,,"D=1")&lt;/Q&gt;&lt;R&gt;0&lt;/R&gt;&lt;C&gt;0&lt;/C&gt;&lt;/FQL&gt;&lt;FQL&gt;&lt;Q&gt;US73278L1052^FF_TAX_REFUND(ANN_R,43831,44196,,,,,"D=1")&lt;/Q&gt;&lt;R&gt;0&lt;/R&gt;&lt;C&gt;0&lt;/C&gt;&lt;/FQL&gt;&lt;FQL&gt;&lt;Q&gt;US7458671010^FF_INC_TAX_RECEIV_CF(ANN_R,43831,44196,,,,,"D=1")&lt;/Q&gt;&lt;R&gt;0&lt;/R&gt;&lt;C&gt;0&lt;/C&gt;&lt;/FQL&gt;&lt;FQL&gt;&lt;Q&gt;US24906P1093^FF_TAX_REFUND(ANN_R,43831,44196,,,,,"D=1")&lt;/Q&gt;&lt;R&gt;0&lt;/R&gt;&lt;C&gt;0&lt;/C&gt;&lt;/FQL&gt;&lt;FQL&gt;&lt;Q&gt;US8326964058^FF_INC_TAX_RECEIV_CF(ANN_R,43831,44196,,,,,"D=1")&lt;/Q&gt;&lt;R&gt;0&lt;/R&gt;&lt;C&gt;0&lt;/C&gt;&lt;/FQL&gt;&lt;FQL&gt;&lt;Q&gt;US7458671010^FF_TAX_REFUND(ANN_R,43831,44196,,,,,"D=1")&lt;/Q&gt;&lt;R&gt;0&lt;/R&gt;&lt;C&gt;0&lt;/C&gt;&lt;/FQL&gt;&lt;FQL&gt;&lt;Q&gt;US1011211018^FF_INC_TAX_RECEIV_CF(ANN_R,43831,44196,,,,,"D=1")&lt;/Q&gt;&lt;R&gt;0&lt;/R&gt;&lt;C&gt;0&lt;/C&gt;&lt;/FQL&gt;&lt;FQL&gt;&lt;Q&gt;US8326964058^FF_TAX_REFUND(ANN_R,43831,44196,,,,,"D=1")&lt;/Q&gt;&lt;R&gt;0&lt;/R&gt;&lt;C&gt;0&lt;/C&gt;&lt;/FQL&gt;&lt;FQL&gt;&lt;Q&gt;US8793601050^FF_INC_TAX_RECEIV_CF(ANN_R,43831,44196,,,,,"D=1")&lt;/Q&gt;&lt;R&gt;0&lt;/R&gt;&lt;C&gt;0&lt;/C&gt;&lt;/FQL&gt;&lt;FQL&gt;&lt;Q&gt;US1011211018^FF_TAX_REFUND(ANN_R,43831,44196,,,,,"D=1")&lt;/Q&gt;&lt;R&gt;0&lt;/R&gt;&lt;C&gt;0&lt;/C&gt;&lt;/FQL&gt;&lt;FQL&gt;&lt;Q&gt;US18915M1071^FF_INC_TAX_RECEIV_CF(ANN_R,43831,44196,,,,,"D=1")&lt;/Q&gt;&lt;R&gt;0&lt;/R&gt;&lt;C&gt;0&lt;/C&gt;&lt;/FQL&gt;&lt;FQL&gt;&lt;Q&gt;US8793601050^FF_TAX_REFUND(ANN_R,43831,44196,,,,,"D=1")&lt;/Q&gt;&lt;R&gt;0&lt;/R&gt;&lt;C&gt;0&lt;/C&gt;&lt;/FQL&gt;&lt;FQL&gt;&lt;Q&gt;US5745991068^FF_INC_TAX_RECEIV_CF(ANN_R,43831,44196,,,,,"D=1")&lt;/Q&gt;&lt;R&gt;0&lt;/R&gt;&lt;C&gt;0&lt;/C&gt;&lt;/FQL&gt;&lt;FQL&gt;&lt;Q&gt;US18915M1071^FF_TAX_REFUND(ANN_R,43831,44196,,,,,"D=1")&lt;/Q&gt;&lt;R&gt;0&lt;/R&gt;&lt;C&gt;0&lt;/C&gt;&lt;/FQL&gt;&lt;FQL&gt;&lt;Q&gt;US45167R1041^FF_INC_TAX_RECEIV_CF(ANN_R,43831,44196,,,,,"D=1")&lt;/Q&gt;&lt;R&gt;0&lt;/R&gt;&lt;C&gt;0&lt;/C&gt;&lt;/FQL&gt;&lt;FQL&gt;&lt;Q&gt;US5745991068^FF_TAX_REFUND(ANN_R,43831,44196,,,,,"D=1")&lt;/Q&gt;&lt;R&gt;0&lt;/R&gt;&lt;C&gt;0&lt;/C&gt;&lt;/FQL&gt;&lt;FQL&gt;&lt;Q&gt;US4461501045^FF_INC_TAX_RECEIV_CF(ANN_R,43831,44196,,,,,"D=1")&lt;/Q&gt;&lt;R&gt;0&lt;/R&gt;&lt;C&gt;0&lt;/C&gt;&lt;/FQL&gt;&lt;FQL&gt;&lt;Q&gt;US45167R1041^FF_TAX_REFUND(ANN_R,43831,44196,,,,,"D=1")&lt;/Q&gt;&lt;R&gt;0&lt;/R&gt;&lt;C&gt;0&lt;/C&gt;&lt;/FQL&gt;&lt;FQL&gt;&lt;Q&gt;US8666741041^FF_INC_TAX_RECEIV_CF(ANN_R,43831,44196,,,,,"D=1")&lt;/Q&gt;&lt;R&gt;0&lt;/R&gt;&lt;C&gt;0&lt;/C&gt;&lt;/FQL&gt;&lt;FQL&gt;&lt;Q&gt;US4461501045^FF_TAX_REFUND(ANN_R,43831,44196,,,,,"D=1")&lt;/Q&gt;&lt;R&gt;0&lt;/R&gt;&lt;C&gt;0&lt;/C&gt;&lt;/FQL&gt;&lt;FQL&gt;&lt;Q&gt;US64110D1046^FF_INC_TAX_RECEIV_CF(ANN_R,43831,44196,,,,,"D=1")&lt;/Q&gt;&lt;R&gt;0&lt;/R&gt;&lt;C&gt;0&lt;/C&gt;&lt;/FQL&gt;&lt;FQL&gt;&lt;Q&gt;US8666741041^FF_TAX_REFUND(ANN_R,43831,44196,,,,,"D=1")&lt;/Q&gt;&lt;R&gt;0&lt;/R&gt;&lt;C&gt;0&lt;/C&gt;&lt;/FQL&gt;&lt;FQL&gt;&lt;Q&gt;US3724601055^FF_INC_TAX_RECEIV_CF(ANN_R,43831,44196,,,,,"D=1")&lt;/Q&gt;&lt;R&gt;0&lt;/R&gt;&lt;C&gt;0&lt;/C&gt;&lt;/FQL&gt;&lt;FQL&gt;&lt;Q&gt;US64110D1046^FF_TAX_REFUND(ANN_R,43831,44196,,,,,"D=1")&lt;/Q&gt;&lt;R&gt;0&lt;/R&gt;&lt;C&gt;0&lt;/C&gt;&lt;/FQL&gt;&lt;FQL&gt;&lt;Q&gt;US6311031081^FF_INC_TAX_RECEIV_CF(ANN_R,43831,44196,,,,,"D=1")&lt;/Q&gt;&lt;R&gt;0&lt;/R&gt;&lt;C&gt;0&lt;/C&gt;&lt;/FQL&gt;&lt;FQL&gt;&lt;Q&gt;US3724601055^FF_TAX_REFUND(ANN_R,43831,44196,,,,,"D=1")&lt;/Q&gt;&lt;R&gt;0&lt;/R&gt;&lt;C&gt;0&lt;/C&gt;&lt;/FQL&gt;&lt;FQL&gt;&lt;Q&gt;US89400J1079^FF_INC_TAX_RECEIV_CF(ANN_R,43831,44196,,,,,"D=1")&lt;/Q&gt;&lt;R&gt;0&lt;/R&gt;&lt;C&gt;0&lt;/C&gt;&lt;/FQL&gt;&lt;FQL&gt;&lt;Q&gt;US6311031081^FF_TAX_REFUND(ANN_R,43831,44196,,,,,"D=1")&lt;/Q&gt;&lt;R&gt;0&lt;/R&gt;&lt;C&gt;0&lt;/C&gt;&lt;/FQL&gt;&lt;FQL&gt;&lt;Q&gt;US45784P1012^FF_INC_TAX_RECEIV_CF(ANN_R,43831,44196,,,,,"D=1")&lt;/Q&gt;&lt;R&gt;0&lt;/R&gt;&lt;C&gt;0&lt;/C&gt;&lt;/FQL&gt;&lt;FQL&gt;&lt;Q&gt;US89400J1079^FF_TAX_REFUND(ANN_R,43831,44196,,,,,"D=1")&lt;/Q&gt;&lt;R&gt;0&lt;/R&gt;&lt;C&gt;0&lt;/C&gt;&lt;/FQL&gt;&lt;FQL&gt;&lt;Q&gt;US92556V1061^FF_INC_TAX_RECEIV_CF(ANN_R,43831,44196,,,,,"D=1")&lt;/Q&gt;&lt;R&gt;0&lt;/R&gt;&lt;C&gt;0&lt;/C&gt;&lt;/FQL&gt;&lt;FQL&gt;&lt;Q&gt;US45784P1012^FF_TAX_REFUND(ANN_R,43831,44196,,,,,"D=1")&lt;/Q&gt;&lt;R&gt;0&lt;/R&gt;&lt;C&gt;0&lt;/C&gt;&lt;/FQL&gt;&lt;FQL&gt;&lt;Q&gt;US62944T1051^FF_INC_TAX_RECEIV_CF(ANN_R,43831,44196,,,,,"D=1")&lt;/Q&gt;&lt;R&gt;0&lt;/R&gt;&lt;C&gt;0&lt;/C&gt;&lt;/FQL&gt;&lt;FQL&gt;&lt;Q&gt;US92556V1061^FF_TAX_REFUND(ANN_R,43831,44196,,,,,"D=1")&lt;/Q&gt;&lt;R&gt;0&lt;/R&gt;&lt;C&gt;0&lt;/C&gt;&lt;/FQL&gt;&lt;FQL&gt;&lt;Q&gt;US29355A1079^FF_INC_TAX_RECEIV_CF(ANN_R,43831,44196,,,,,"D=1")&lt;/Q&gt;&lt;R&gt;0&lt;/R&gt;&lt;C&gt;0&lt;/C&gt;&lt;/FQL&gt;&lt;FQL&gt;&lt;Q&gt;US62944T1051^FF_TAX_REFUND(ANN_R,43831,44196,,,,,"D=1")&lt;/Q&gt;&lt;R&gt;0&lt;/R&gt;&lt;C&gt;0&lt;/C&gt;&lt;/FQL&gt;&lt;FQL&gt;&lt;Q&gt;US0404131064^FF_INC_TAX_RECEIV_CF(ANN_R,43831,44196,,,,,"D=1")&lt;/Q&gt;&lt;R&gt;0&lt;/R&gt;&lt;C&gt;0&lt;/C&gt;&lt;/FQL&gt;&lt;FQL&gt;&lt;Q&gt;US29355A1079^FF_TAX_REFUND(ANN_R,43831,44196,,,,,"D=1")&lt;/Q&gt;&lt;R&gt;0&lt;/R&gt;&lt;C&gt;0&lt;/C&gt;&lt;/FQL&gt;&lt;FQL&gt;&lt;Q&gt;US72919P2020^FF_INC_TAX_RECEIV_CF(ANN_R,43831,44196,,,,,"D=1")&lt;/Q&gt;&lt;R&gt;0&lt;/R&gt;&lt;C&gt;0&lt;/C&gt;&lt;/FQL&gt;&lt;FQL&gt;&lt;Q&gt;US0404131064^FF_TAX_REFUND(ANN_R,43831,44196,,,,,"D=1")&lt;/Q&gt;&lt;R&gt;0&lt;/R&gt;&lt;C&gt;0&lt;/C&gt;&lt;/FQL&gt;&lt;FQL&gt;&lt;Q&gt;US14149Y1082^FF_INC_TAX_RECEIV_CF(ANN_R,43831,44196,,,,,"D=1")&lt;/Q&gt;&lt;R&gt;0&lt;/R&gt;&lt;C&gt;0&lt;/C&gt;&lt;/FQL&gt;&lt;FQL&gt;&lt;Q&gt;US72919P2020^FF_TAX_REFUND(ANN_R,43831,44196,,,,,"D=1")&lt;/Q&gt;&lt;R&gt;0&lt;/R&gt;&lt;C&gt;0&lt;/C&gt;&lt;/FQL&gt;&lt;FQL&gt;&lt;Q&gt;US4364401012^FF_INC_TAX_RECEIV_CF(ANN_R,43831,44196,,,,,"D=1")&lt;/Q&gt;&lt;R&gt;0&lt;/R&gt;&lt;C&gt;0&lt;/C&gt;&lt;/FQL&gt;&lt;FQL&gt;&lt;Q&gt;US14149Y1082^FF_TAX_REFUND(ANN_R,43831,44196,,,,,"D=1")&lt;/Q&gt;&lt;R&gt;0&lt;/R&gt;&lt;C&gt;0&lt;/C&gt;&lt;/FQL&gt;&lt;FQL&gt;&lt;Q&gt;US42809H1077^FF_INC_TAX_RECEIV_CF(ANN_R,43831,44196,,,,,"D=1")&lt;/Q&gt;&lt;R&gt;0&lt;/R&gt;&lt;C&gt;0&lt;/C&gt;&lt;/FQL&gt;&lt;FQL&gt;&lt;Q&gt;US4364401012^FF_TAX_REFUND(ANN_R,43831,44196,,,,,"D=1")&lt;/Q&gt;&lt;R&gt;0&lt;/R&gt;&lt;C&gt;0&lt;/C&gt;&lt;/FQL&gt;&lt;FQL&gt;&lt;Q&gt;US55261F1049^FF_INC_TAX_RECEIV_CF(ANN_R,43831,44196,,,,,"D=1")&lt;/Q&gt;&lt;R&gt;0&lt;/R&gt;&lt;C&gt;0&lt;/C&gt;&lt;/FQL&gt;&lt;FQL&gt;&lt;Q&gt;US42809H1077^FF_TAX_REFUND(ANN_R,43831,44196,,,,,"D=1")&lt;/Q&gt;&lt;R&gt;0&lt;/R&gt;&lt;C&gt;0&lt;/C&gt;&lt;/FQL&gt;&lt;FQL&gt;&lt;Q&gt;US4932671088^FF_INC_TAX_RECEIV_CF(ANN_R,43831,44196,,,,,"D=1")&lt;/Q&gt;&lt;R&gt;0&lt;/R&gt;&lt;C&gt;0&lt;/C&gt;&lt;/FQL&gt;&lt;FQL&gt;&lt;Q&gt;US55261F1049^FF_TAX_REFUND(ANN_R,43831,44196,,,,,"D=1")&lt;/Q&gt;&lt;R&gt;0&lt;/R&gt;&lt;C&gt;0&lt;/C&gt;&lt;/FQL&gt;&lt;FQL&gt;&lt;Q&gt;US92276F1003^FF_INC_TAX_RECEIV_CF(ANN_R,43831,44196,,,,,"D=1")&lt;/Q&gt;&lt;R&gt;0&lt;/R&gt;&lt;C&gt;0&lt;/C&gt;&lt;/FQL&gt;&lt;FQL&gt;&lt;Q&gt;US4932671088^FF_TAX_REFUND(ANN_R,43831,44196,,,,,"D=1")&lt;/Q&gt;&lt;R&gt;0&lt;/R&gt;&lt;C&gt;0&lt;/C&gt;&lt;/FQL&gt;&lt;FQL&gt;&lt;Q&gt;IE00BQPVQZ61^FF_INC_TAX_RECEIV_CF(ANN_R,43831,44196,,,,,"D=1")&lt;/Q&gt;&lt;R&gt;0&lt;/R&gt;&lt;C&gt;0&lt;/C&gt;&lt;/FQL&gt;&lt;FQL&gt;&lt;Q&gt;US92276F1003^FF_TAX_REFUND(ANN_R,43831,44196,,,,,"D=1")&lt;/Q&gt;&lt;R&gt;0&lt;/R&gt;&lt;C&gt;0&lt;/C&gt;&lt;/FQL&gt;&lt;FQL&gt;&lt;Q&gt;US8740541094^FF_INC_TAX_RECEIV_CF(ANN_R,43831,44196,,,,,"D=1")&lt;/Q&gt;&lt;R&gt;0&lt;/R&gt;&lt;C&gt;0&lt;/C&gt;&lt;/FQL&gt;&lt;FQL&gt;&lt;Q&gt;IE00BQPVQZ61^FF_TAX_REFUND(ANN_R,43831,44196,,,,,"D=1")&lt;/Q&gt;&lt;R&gt;0&lt;/R&gt;&lt;C&gt;0&lt;/C&gt;&lt;/FQL&gt;&lt;FQL&gt;&lt;Q&gt;US74736K1016^FF_INC_TAX_RECEIV_CF(ANN_R,43831,44196,,,,,"D=1")&lt;/Q&gt;&lt;R&gt;0&lt;/R&gt;&lt;C&gt;0&lt;/C&gt;&lt;/FQL&gt;&lt;FQL&gt;&lt;Q&gt;US8740541094^FF_TAX_REFUND(ANN_R,43831,44196,,,,,"D=1")&lt;/Q&gt;&lt;R&gt;0&lt;/R&gt;&lt;C&gt;0&lt;/C&gt;&lt;/FQL&gt;&lt;FQL&gt;&lt;Q&gt;US5732841060^FF_INC_TAX_RECEIV_CF(ANN_R,43831,44196,,,,,"D=1")&lt;/Q&gt;&lt;R&gt;0&lt;/R&gt;&lt;C&gt;0&lt;/C&gt;&lt;/FQL&gt;&lt;FQL&gt;&lt;Q&gt;US74736K1016^FF_TAX_REFUND(ANN_R,43831,44196,,,,,"D=1")&lt;/Q&gt;&lt;R&gt;0&lt;/R&gt;&lt;C&gt;0&lt;/C&gt;&lt;/FQL&gt;&lt;FQL&gt;&lt;Q&gt;US1156372096^FF_INC_TAX_RECEIV_CF(ANN_R,43831,44196,,,,,"D=1")&lt;/Q&gt;&lt;R&gt;0&lt;/R&gt;&lt;C&gt;0&lt;/C&gt;&lt;/FQL&gt;&lt;FQL&gt;&lt;Q&gt;US5732841060^FF_TAX_REFUND(ANN_R,43831,44196,,,,,"D=1")&lt;/Q&gt;&lt;R&gt;0&lt;/R&gt;&lt;C&gt;0&lt;/C&gt;&lt;/FQL&gt;&lt;FQL&gt;&lt;Q&gt;US87165B1035^FF_INC_TAX_RECEIV_CF(ANN_R,43831,44196,,,,,"D=1")&lt;/Q&gt;&lt;R&gt;0&lt;/R&gt;&lt;C&gt;0&lt;/C&gt;&lt;/FQL&gt;&lt;FQL&gt;&lt;Q&gt;US1156372096^FF_TAX_REFUND(ANN_R,43831,44196,,,,,"D=1")&lt;/Q&gt;&lt;R&gt;0&lt;/R&gt;&lt;C&gt;0&lt;/C&gt;&lt;/FQL&gt;&lt;FQL&gt;&lt;Q&gt;US30063P1057^FF_INC_TAX_RECEIV_CF(ANN_R,43831,44196,,,,,"D=1")&lt;/Q&gt;&lt;R&gt;0&lt;/R&gt;&lt;C&gt;0&lt;/C&gt;&lt;/FQL&gt;&lt;FQL&gt;&lt;Q&gt;US87165B1035^FF_TAX_REFUND(ANN_R,43831,44196,,,,,"D=1")&lt;/Q&gt;&lt;R&gt;0&lt;/R&gt;&lt;C&gt;0&lt;/C&gt;&lt;/FQL&gt;&lt;FQL&gt;&lt;Q&gt;US9291601097^FF_INC_TAX_RECEIV_CF(ANN_R,43831,44196,,,,,"D=1")&lt;/Q&gt;&lt;R&gt;0&lt;/R&gt;&lt;C&gt;0&lt;/C&gt;&lt;/FQL&gt;&lt;FQL&gt;&lt;Q&gt;US30063P1057^FF_TAX_REFUND(ANN_R,43831,44196,,,,,"D=1")&lt;/Q&gt;&lt;R&gt;0&lt;/R&gt;&lt;C&gt;0&lt;/C&gt;&lt;/FQL&gt;&lt;FQL&gt;&lt;Q&gt;US5303073051^FF_INC_TAX_RECEIV_CF(ANN_R,43831,44196,,,,,"D=1")&lt;/Q&gt;&lt;R&gt;0&lt;/R&gt;&lt;C&gt;0&lt;/C&gt;&lt;/FQL&gt;&lt;FQL&gt;&lt;Q&gt;US9291601097^FF_TAX_REFUND(ANN_R,43831,44196,,,,,"D=1")&lt;/Q&gt;&lt;R&gt;0&lt;/R&gt;&lt;C&gt;0&lt;/C&gt;&lt;/FQL&gt;&lt;FQL&gt;&lt;Q&gt;US0152711091^FF_INC_TAX_RECEIV_CF(ANN_R,43831,44196,,,,,"D=1")&lt;/Q&gt;&lt;R&gt;0&lt;/R&gt;&lt;C&gt;0&lt;/C&gt;&lt;/FQL&gt;&lt;FQL&gt;&lt;Q&gt;US5303073051^FF_TAX_REFUND(ANN_R,43831,44196,,,,,"D=1")&lt;/Q&gt;&lt;R&gt;0&lt;/R&gt;&lt;C&gt;0&lt;/C&gt;&lt;/FQL&gt;&lt;FQL&gt;&lt;Q&gt;US4165151048^FF_INC_TAX_RECEIV_CF(ANN_R,43831,44196,,,,,"D=1")&lt;/Q&gt;&lt;R&gt;0&lt;/R&gt;&lt;C&gt;0&lt;/C&gt;&lt;/FQL&gt;&lt;FQL&gt;&lt;Q&gt;US0152711091^FF_TAX_REFUND(ANN_R,43831,44196,,,,,"D=1")&lt;/Q&gt;&lt;R&gt;0&lt;/R&gt;&lt;C&gt;0&lt;/C&gt;&lt;/FQL&gt;&lt;FQL&gt;&lt;Q&gt;US3635761097^FF_INC_TAX_RECEIV_CF(ANN_R,43831,44196,,,,,"D=1")&lt;/Q&gt;&lt;R&gt;0&lt;/R&gt;&lt;C&gt;0&lt;/C&gt;&lt;/FQL&gt;&lt;FQL&gt;&lt;Q&gt;US4165151048^FF_TAX_REFUND(ANN_R,43831,44196,,,,,"D=1")&lt;/Q&gt;&lt;R&gt;1&lt;/R&gt;&lt;C&gt;1&lt;/C&gt;&lt;D xsi:type="xsd:double"&gt;71&lt;/D&gt;&lt;/FQL&gt;&lt;FQL&gt;&lt;Q&gt;US6703461052^FF_INC_TAX_RECEIV_CF(ANN_R,43831,44196,,,,,"D=1")&lt;/Q&gt;&lt;R&gt;0&lt;/R&gt;&lt;C&gt;0&lt;/C&gt;&lt;/FQL&gt;&lt;FQL&gt;&lt;Q&gt;US3635761097^FF_TAX_REFUND(ANN_R,43831,44196,,,,,"D=1")&lt;/Q&gt;&lt;R&gt;0&lt;/R&gt;&lt;C&gt;0&lt;/C&gt;&lt;/FQL&gt;&lt;FQL&gt;&lt;Q&gt;US57772K1016^FF_INC_TAX_RECEIV_CF(ANN_R,43831,44196,,,,,"D=1")&lt;/Q&gt;&lt;R&gt;0&lt;/R&gt;&lt;C&gt;0&lt;/C&gt;&lt;/FQL&gt;&lt;FQL&gt;&lt;Q&gt;US6703461052^FF_TAX_REFUND(ANN_R,43831,44196,,,,,"D=1")&lt;/Q&gt;&lt;R&gt;0&lt;/R&gt;&lt;C&gt;0&lt;/C&gt;&lt;/FQL&gt;&lt;FQL&gt;&lt;Q&gt;US34959E1091^FF_INC_TAX_RECEIV_CF(ANN_R,43831,44196,,,,,"D=1")&lt;/Q&gt;&lt;R&gt;0&lt;/R&gt;&lt;C&gt;0&lt;/C&gt;&lt;/FQL&gt;&lt;FQL&gt;&lt;Q&gt;US57772K1016^FF_TAX_REFUND(ANN_R,43831,44196,,,,,"D=1")&lt;/Q&gt;&lt;R&gt;0&lt;/R&gt;&lt;C&gt;0&lt;/C&gt;&lt;/FQL&gt;&lt;FQL&gt;&lt;Q&gt;US9892071054^FF_INC_TAX_RECEIV_CF(ANN_R,43831,44196,,,,,"D=1")&lt;/Q&gt;&lt;R&gt;0&lt;/R&gt;&lt;C&gt;0&lt;/C&gt;&lt;/FQL&gt;&lt;FQL&gt;&lt;Q&gt;US34959E1091^FF_TAX_REFUND(ANN_R,43831,44196,,,,,"D=1")&lt;/Q&gt;&lt;R&gt;0&lt;/R&gt;&lt;C&gt;0&lt;/C&gt;&lt;/FQL&gt;&lt;FQL&gt;&lt;Q&gt;US6792951054^FF_INC_TAX_RECEIV_CF(ANN_R,43831,44196,,,,,"D=1")&lt;/Q&gt;&lt;R&gt;0&lt;/R&gt;&lt;C&gt;0&lt;/C&gt;&lt;/FQL&gt;&lt;FQL&gt;&lt;Q&gt;US9892071054^FF_TAX_REFUND(ANN_R,43831,44196,,,,,"D=1")&lt;/Q&gt;&lt;R&gt;0&lt;/R&gt;&lt;C&gt;0&lt;/C&gt;&lt;/FQL&gt;&lt;FQL&gt;&lt;Q&gt;NL0009434992^FF_INC_TAX_RECEIV_CF(ANN_R,43831,44196,,,,,"D=1")&lt;/Q&gt;&lt;R&gt;0&lt;/R&gt;&lt;C&gt;0&lt;/C&gt;&lt;/FQL&gt;&lt;FQL&gt;&lt;Q&gt;US6792951054^FF_TAX_REFUND(ANN_R,43831,44196,,,,,"D=1")&lt;/Q&gt;&lt;R&gt;0&lt;/R&gt;&lt;C&gt;0&lt;/C&gt;&lt;/FQL&gt;&lt;FQL&gt;&lt;Q&gt;US88339J1051^FF_INC_TAX_RECEIV_CF(ANN_R,43831,44196,,,,,"D=1")&lt;/Q&gt;&lt;R&gt;0&lt;/R&gt;&lt;C&gt;0&lt;/C&gt;&lt;/FQL&gt;&lt;FQL&gt;&lt;Q&gt;NL0009434992^FF_TAX_REFUND(ANN_R,43831,44196,,,,,"D=1")&lt;/Q&gt;&lt;R&gt;0&lt;/R&gt;&lt;C&gt;0&lt;/C&gt;&lt;/FQL&gt;&lt;FQL&gt;&lt;Q&gt;US5010441013^FF_INC_TAX_RECEIV_CF(ANN_R,43831,44196,,,,,"D=1")&lt;/Q&gt;&lt;R&gt;0&lt;/R&gt;&lt;C&gt;0&lt;/C&gt;&lt;/FQL&gt;&lt;FQL&gt;&lt;Q&gt;US88339J1051^FF_TAX_REFUND(ANN_R,43831,44196,,,,,"D=1")&lt;/Q&gt;&lt;R&gt;0&lt;/R&gt;&lt;C&gt;0&lt;/C&gt;&lt;/FQL&gt;&lt;FQL&gt;&lt;Q&gt;US5926881054^FF_INC_TAX_RECEIV_CF(ANN_R,43831,44196,,,,,"D=1")&lt;/Q&gt;&lt;R&gt;0&lt;/R&gt;&lt;C&gt;0&lt;/C&gt;&lt;/FQL&gt;&lt;FQL&gt;&lt;Q&gt;US5010441013^FF_TAX_REFUND(ANN_R,43831,44196,,,,,"D=1")&lt;/Q&gt;&lt;R&gt;0&lt;/R&gt;&lt;C&gt;0&lt;/C&gt;&lt;/FQL&gt;&lt;FQL&gt;&lt;Q&gt;US0584981064^FF_INC_TAX_RECEIV_CF(ANN_R,43831,44196,,,,,"D=1")&lt;/Q&gt;&lt;R&gt;0&lt;/R&gt;&lt;C&gt;0&lt;/C&gt;&lt;/FQL&gt;&lt;FQL&gt;&lt;Q&gt;US5926881054^FF_TAX_REFUND(ANN_R,43831,44196,,,,,"D=1")&lt;/Q&gt;&lt;R&gt;0&lt;/R&gt;&lt;C&gt;0&lt;/C&gt;&lt;/FQL&gt;&lt;FQL&gt;&lt;Q&gt;US5260571048^FF_INC_TAX_RECEIV_CF(ANN_R,43831,44196,,,,,"D=1")&lt;/Q&gt;&lt;R&gt;0&lt;/R&gt;&lt;C&gt;0&lt;/C&gt;&lt;/FQL&gt;&lt;FQL&gt;&lt;Q&gt;US0584981064^FF_TAX_REFUND(ANN_R,43831,44196,,,,,"D=1")&lt;/Q&gt;&lt;R&gt;0&lt;/R&gt;&lt;C&gt;0&lt;/C&gt;&lt;/FQL&gt;&lt;FQL&gt;&lt;Q&gt;US49271V1008^FF_INC_TAX_RECEIV_CF(ANN_R,43831,44196,,,,,"D=1")&lt;/Q&gt;&lt;R&gt;0&lt;/R&gt;&lt;C&gt;0&lt;/C&gt;&lt;/FQL&gt;&lt;FQL&gt;&lt;Q&gt;US5260571048^FF_TAX_REFUND(ANN_R,43831,44196,,,,,"D=1")&lt;/Q&gt;&lt;R&gt;0&lt;/R&gt;&lt;C&gt;0&lt;/C&gt;&lt;/FQL&gt;&lt;FQL&gt;&lt;Q&gt;US0311001004^FF_INC_TAX_RECEIV_CF(ANN_R,43831,44196,,,,,"D=1")&lt;/Q&gt;&lt;R&gt;0&lt;/R&gt;&lt;C&gt;0&lt;/C&gt;&lt;/FQL&gt;&lt;FQL&gt;&lt;Q&gt;US49271V1008^FF_TAX_REFUND(ANN_R,43831,44196,,,,,"D=1")&lt;/Q&gt;&lt;R&gt;0&lt;/R&gt;&lt;C&gt;0&lt;/C&gt;&lt;/FQL&gt;&lt;FQL&gt;&lt;Q&gt;US23331A1097^FF_INC_TAX_RECEIV_CF(ANN_R,43831,44196,,,,,"D=1")&lt;/Q&gt;&lt;R&gt;0&lt;/R&gt;&lt;C&gt;0&lt;/C&gt;&lt;/FQL&gt;&lt;FQL&gt;&lt;Q&gt;US0311001004^FF_TAX_REFUND(ANN_R,43831,44196,,,,,"D=1")&lt;/Q&gt;&lt;R&gt;0&lt;/R&gt;&lt;C&gt;0&lt;/C&gt;&lt;/FQL&gt;&lt;FQL&gt;&lt;Q&gt;US2473617023^FF_INC_TAX_RECEIV_CF(ANN_R,43831,44196,,,,,"D=1")&lt;/Q&gt;&lt;R&gt;0&lt;/R&gt;&lt;C&gt;0&lt;/C&gt;&lt;/FQL&gt;&lt;FQL&gt;&lt;Q&gt;US23331A1097^FF_TAX_REFUND(ANN_R,43831,44196,,,,,"D=1")&lt;/Q&gt;&lt;R&gt;0&lt;/R&gt;&lt;C&gt;0&lt;/C&gt;&lt;/FQL&gt;&lt;FQL&gt;&lt;Q&gt;US58155Q1031^FF_INC_TAX_RECEIV_CF(ANN_R,43831,44196,,,,,"D=1")&lt;/Q&gt;&lt;R&gt;0&lt;/R&gt;&lt;C&gt;0&lt;/C&gt;&lt;/FQL&gt;&lt;FQL&gt;&lt;Q&gt;US2473617023^FF_TAX_REFUND(ANN_R,43831,44196,,,,,"D=1")&lt;/Q&gt;&lt;R&gt;0&lt;/R&gt;&lt;C&gt;0&lt;/C&gt;&lt;/FQL&gt;&lt;FQL&gt;&lt;Q&gt;US6200763075^FF_INC_TAX_RECEIV_CF(ANN_R,43831,44196,,,,,"D=1")&lt;/Q&gt;&lt;R&gt;0&lt;/R&gt;&lt;C&gt;0&lt;/C&gt;&lt;/FQL&gt;&lt;FQL&gt;&lt;Q&gt;US58155Q1031^FF_TAX_REFUND(ANN_R,43831,44196,,,,,"D=1")&lt;/Q&gt;&lt;R&gt;0&lt;/R&gt;&lt;C&gt;0&lt;/C&gt;&lt;/FQL&gt;&lt;FQL&gt;&lt;Q&gt;US8545021011^FF_INC_TAX_RECEIV_CF(ANN_R,43831,44196,,,,,"D=1")&lt;/Q&gt;&lt;R&gt;0&lt;/R&gt;&lt;C&gt;0&lt;/C&gt;&lt;/FQL&gt;&lt;FQL&gt;&lt;Q&gt;US6200763075^FF_TAX_REFUND(ANN_R,43831,44196,,,,,"D=1")&lt;/Q&gt;&lt;R&gt;0&lt;/R&gt;&lt;C&gt;0&lt;/C&gt;&lt;/FQL&gt;&lt;FQL&gt;&lt;Q&gt;US8936411003^FF_INC_TAX_RECEIV_CF(ANN_R,43831,44196,,,,,"D=1")&lt;/Q&gt;&lt;R&gt;0&lt;/R&gt;&lt;C&gt;0&lt;/C&gt;&lt;/FQL&gt;&lt;FQL&gt;&lt;Q&gt;US8545021011^FF_TAX_REFUND(ANN_R,43831,44196,,,,,"D=1")&lt;/Q&gt;&lt;R&gt;0&lt;/R&gt;&lt;C&gt;0&lt;/C&gt;&lt;/FQL&gt;&lt;FQL&gt;&lt;Q&gt;US98956P1021^FF_INC_TAX_RECEIV_CF(ANN_R,43831,44196,,,,,"D=1")&lt;/Q&gt;&lt;R&gt;0&lt;/R&gt;&lt;C&gt;0&lt;/C&gt;&lt;/FQL&gt;&lt;FQL&gt;&lt;Q&gt;US8936411003^FF_TAX_REFUND(ANN_R,43831,44196,,,,,"D=1")&lt;/Q&gt;&lt;R&gt;0&lt;/R&gt;&lt;C&gt;0&lt;/C&gt;&lt;/FQL&gt;&lt;FQL&gt;&lt;Q&gt;US0010551028^FF_INC_TAX_RECEIV_CF(ANN_R,43831,44196,,,,,"D=1")&lt;/Q&gt;&lt;R&gt;0&lt;/R&gt;&lt;C&gt;0&lt;/C&gt;&lt;/FQL&gt;&lt;FQL&gt;&lt;Q&gt;US98956P1021^FF_TAX_REFUND(ANN_R,43831,44196,,,,,"D=1")&lt;/Q&gt;&lt;R&gt;0&lt;/R&gt;&lt;C&gt;0&lt;/C&gt;&lt;/FQL&gt;&lt;FQL&gt;&lt;Q&gt;US77543R1023^FF_INC_TAX_RECEIV_CF(ANN_R,43831,44196,,,,,"D=1")&lt;/Q&gt;&lt;R&gt;0&lt;/R&gt;&lt;C&gt;0&lt;/C&gt;&lt;/FQL&gt;&lt;FQL&gt;&lt;Q&gt;US0010551028^FF_TAX_REFUND(ANN_R,43831,44196,,,,,"D=1")&lt;/Q&gt;&lt;R&gt;0&lt;/R&gt;&lt;C&gt;0&lt;/C&gt;&lt;/FQL&gt;&lt;FQL&gt;&lt;Q&gt;US2310211063^FF_INC</t>
        </r>
      </text>
    </comment>
    <comment ref="A115" authorId="0" shapeId="0" xr:uid="{8497D34E-72B0-4C37-B67E-B06B1E2D71BC}">
      <text>
        <r>
          <rPr>
            <b/>
            <sz val="9"/>
            <color indexed="81"/>
            <rFont val="Tahoma"/>
            <charset val="1"/>
          </rPr>
          <t>_TAX_RECEIV_CF(ANN_R,43831,44196,,,,,"D=1")&lt;/Q&gt;&lt;R&gt;0&lt;/R&gt;&lt;C&gt;0&lt;/C&gt;&lt;/FQL&gt;&lt;FQL&gt;&lt;Q&gt;US77543R1023^FF_TAX_REFUND(ANN_R,43831,44196,,,,,"D=1")&lt;/Q&gt;&lt;R&gt;0&lt;/R&gt;&lt;C&gt;0&lt;/C&gt;&lt;/FQL&gt;&lt;FQL&gt;&lt;Q&gt;US21036P1084^FF_INC_TAX_RECEIV_CF(ANN_R,43831,44196,,,,,"D=1")&lt;/Q&gt;&lt;R&gt;0&lt;/R&gt;&lt;C&gt;0&lt;/C&gt;&lt;/FQL&gt;&lt;FQL&gt;&lt;Q&gt;US2310211063^FF_TAX_REFUND(ANN_R,43831,44196,,,,,"D=1")&lt;/Q&gt;&lt;R&gt;0&lt;/R&gt;&lt;C&gt;0&lt;/C&gt;&lt;/FQL&gt;&lt;FQL&gt;&lt;Q&gt;US2855121099^FF_INC_TAX_RECEIV_CF(ANN_R,43831,44196,,,,,"D=1")&lt;/Q&gt;&lt;R&gt;0&lt;/R&gt;&lt;C&gt;0&lt;/C&gt;&lt;/FQL&gt;&lt;FQL&gt;&lt;Q&gt;US21036P1084^FF_TAX_REFUND(ANN_R,43831,44196,,,,,"D=1")&lt;/Q&gt;&lt;R&gt;0&lt;/R&gt;&lt;C&gt;0&lt;/C&gt;&lt;/FQL&gt;&lt;FQL&gt;&lt;Q&gt;US40434L1052^FF_INC_TAX_RECEIV_CF(ANN_R,43831,44196,,,,,"D=1")&lt;/Q&gt;&lt;R&gt;0&lt;/R&gt;&lt;C&gt;0&lt;/C&gt;&lt;/FQL&gt;&lt;FQL&gt;&lt;Q&gt;US2855121099^FF_TAX_REFUND(ANN_R,43831,44196,,,,,"D=1")&lt;/Q&gt;&lt;R&gt;0&lt;/R&gt;&lt;C&gt;0&lt;/C&gt;&lt;/FQL&gt;&lt;FQL&gt;&lt;Q&gt;US45168D1046^FF_INC_TAX_RECEIV_CF(ANN_R,43831,44196,,,,,"D=1")&lt;/Q&gt;&lt;R&gt;0&lt;/R&gt;&lt;C&gt;0&lt;/C&gt;&lt;/FQL&gt;&lt;FQL&gt;&lt;Q&gt;US40434L1052^FF_TAX_REFUND(ANN_R,43831,44196,,,,,"D=1")&lt;/Q&gt;&lt;R&gt;0&lt;/R&gt;&lt;C&gt;0&lt;/C&gt;&lt;/FQL&gt;&lt;FQL&gt;&lt;Q&gt;US4943681035^FF_INC_TAX_RECEIV_CF(ANN_R,43831,44196,,,,,"D=1")&lt;/Q&gt;&lt;R&gt;0&lt;/R&gt;&lt;C&gt;0&lt;/C&gt;&lt;/FQL&gt;&lt;FQL&gt;&lt;Q&gt;US45168D1046^FF_TAX_REFUND(ANN_R,43831,44196,,,,,"D=1")&lt;/Q&gt;&lt;R&gt;0&lt;/R&gt;&lt;C&gt;0&lt;/C&gt;&lt;/FQL&gt;&lt;FQL&gt;&lt;Q&gt;US35671D8570^FF_INC_TAX_RECEIV_CF(ANN_R,43831,44196,,,,,"D=1")&lt;/Q&gt;&lt;R&gt;0&lt;/R&gt;&lt;C&gt;0&lt;/C&gt;&lt;/FQL&gt;&lt;FQL&gt;&lt;Q&gt;US4943681035^FF_TAX_REFUND(ANN_R,43831,44196,,,,,"D=1")&lt;/Q&gt;&lt;R&gt;0&lt;/R&gt;&lt;C&gt;0&lt;/C&gt;&lt;/FQL&gt;&lt;FQL&gt;&lt;Q&gt;US3453708600^FF_INC_TAX_RECEIV_CF(ANN_R,43831,44196,,,,,"D=1")&lt;/Q&gt;&lt;R&gt;0&lt;/R&gt;&lt;C&gt;0&lt;/C&gt;&lt;/FQL&gt;&lt;FQL&gt;&lt;Q&gt;US35671D8570^FF_TAX_REFUND(ANN_R,43831,44196,,,,,"D=1")&lt;/Q&gt;&lt;R&gt;0&lt;/R&gt;&lt;C&gt;0&lt;/C&gt;&lt;/FQL&gt;&lt;FQL&gt;&lt;Q&gt;US6516391066^FF_INC_TAX_RECEIV_CF(ANN_R,43831,44196,,,,,"D=1")&lt;/Q&gt;&lt;R&gt;0&lt;/R&gt;&lt;C&gt;0&lt;/C&gt;&lt;/FQL&gt;&lt;FQL&gt;&lt;Q&gt;US3453708600^FF_TAX_REFUND(ANN_R,43831,44196,,,,,"D=1")&lt;/Q&gt;&lt;R&gt;0&lt;/R&gt;&lt;C&gt;0&lt;/C&gt;&lt;/FQL&gt;&lt;FQL&gt;&lt;Q&gt;US75886F1075^FF_INC_TAX_RECEIV_CF(ANN_R,43831,44196,,,,,"D=1")&lt;/Q&gt;&lt;R&gt;0&lt;/R&gt;&lt;C&gt;0&lt;/C&gt;&lt;/FQL&gt;&lt;FQL&gt;&lt;Q&gt;US6516391066^FF_TAX_REFUND(ANN_R,43831,44196,,,,,"D=1")&lt;/Q&gt;&lt;R&gt;0&lt;/R&gt;&lt;C&gt;0&lt;/C&gt;&lt;/FQL&gt;&lt;FQL&gt;&lt;Q&gt;US8725901040^FF_INC_TAX_RECEIV_CF(ANN_R,43831,44196,,,,,"D=1")&lt;/Q&gt;&lt;R&gt;0&lt;/R&gt;&lt;C&gt;0&lt;/C&gt;&lt;/FQL&gt;&lt;FQL&gt;&lt;Q&gt;US75886F1075^FF_TAX_REFUND(ANN_R,43831,44196,,,,,"D=1")&lt;/Q&gt;&lt;R&gt;0&lt;/R&gt;&lt;C&gt;0&lt;/C&gt;&lt;/FQL&gt;&lt;FQL&gt;&lt;Q&gt;US0091581068^FF_INC_TAX_RECEIV_CF(ANN_R,43831,44196,,,,,"D=1")&lt;/Q&gt;&lt;R&gt;0&lt;/R&gt;&lt;C&gt;0&lt;/C&gt;&lt;/FQL&gt;&lt;FQL&gt;&lt;Q&gt;US8725901040^FF_TAX_REFUND(ANN_R,43831,44196,,,,,"D=1")&lt;/Q&gt;&lt;R&gt;0&lt;/R&gt;&lt;C&gt;0&lt;/C&gt;&lt;/FQL&gt;&lt;FQL&gt;&lt;Q&gt;US5184391044^FF_INC_TAX_RECEIV_CF(ANN_R,43831,44196,,,,,"D=1")&lt;/Q&gt;&lt;R&gt;0&lt;/R&gt;&lt;C&gt;0&lt;/C&gt;&lt;/FQL&gt;&lt;FQL&gt;&lt;Q&gt;US0091581068^FF_TAX_REFUND(ANN_R,43101,43465,,,,,"D=1")&lt;/Q&gt;&lt;R&gt;0&lt;/R&gt;&lt;C&gt;0&lt;/C&gt;&lt;/FQL&gt;&lt;FQL&gt;&lt;Q&gt;US1941621039^FF_INC_TAX_RECEIV_CF(ANN_R,43831,44196,,,,,"D=1")&lt;/Q&gt;&lt;R&gt;0&lt;/R&gt;&lt;C&gt;0&lt;/C&gt;&lt;/FQL&gt;&lt;FQL&gt;&lt;Q&gt;US5184391044^FF_TAX_REFUND(ANN_R,43831,44196,,,,,"D=1")&lt;/Q&gt;&lt;R&gt;0&lt;/R&gt;&lt;C&gt;0&lt;/C&gt;&lt;/FQL&gt;&lt;FQL&gt;&lt;Q&gt;US31428X1063^FF_INC_TAX_RECEIV_CF(ANN_R,43831,44196,,,,,"D=1")&lt;/Q&gt;&lt;R&gt;0&lt;/R&gt;&lt;C&gt;0&lt;/C&gt;&lt;/FQL&gt;&lt;FQL&gt;&lt;Q&gt;US1941621039^FF_TAX_REFUND(ANN_R,43831,44196,,,,,"D=1")&lt;/Q&gt;&lt;R&gt;0&lt;/R&gt;&lt;C&gt;0&lt;/C&gt;&lt;/FQL&gt;&lt;FQL&gt;&lt;Q&gt;US00507V1098^FF_INC_TAX_RECEIV_CF(ANN_R,43831,44196,,,,,"D=1")&lt;/Q&gt;&lt;R&gt;0&lt;/R&gt;&lt;C&gt;0&lt;/C&gt;&lt;/FQL&gt;&lt;FQL&gt;&lt;Q&gt;US31428X1063^FF_TAX_REFUND(ANN_R,43831,44196,,,,,"D=1")&lt;/Q&gt;&lt;R&gt;0&lt;/R&gt;&lt;C&gt;0&lt;/C&gt;&lt;/FQL&gt;&lt;FQL&gt;&lt;Q&gt;US37045V1008^FF_INC_TAX_RECEIV_CF(ANN_R,43831,44196,,,,,"D=1")&lt;/Q&gt;&lt;R&gt;0&lt;/R&gt;&lt;C&gt;0&lt;/C&gt;&lt;/FQL&gt;&lt;FQL&gt;&lt;Q&gt;US00507V1098^FF_TAX_REFUND(ANN_R,43831,44196,,,,,"D=1")&lt;/Q&gt;&lt;R&gt;0&lt;/R&gt;&lt;C&gt;0&lt;/C&gt;&lt;/FQL&gt;&lt;FQL&gt;&lt;Q&gt;US6934751057^FF_INC_TAX_RECEIV_CF(ANN_R,43831,44196,,,,,"D=1")&lt;/Q&gt;&lt;R&gt;0&lt;/R&gt;&lt;C&gt;0&lt;/C&gt;&lt;/FQL&gt;&lt;FQL&gt;&lt;Q&gt;US37045V1008^FF_TAX_REFUND(ANN_R,43831,44196,,,,,"D=1")&lt;/Q&gt;&lt;R&gt;0&lt;/R&gt;&lt;C&gt;0&lt;/C&gt;&lt;/FQL&gt;&lt;FQL&gt;&lt;Q&gt;US98978V1035^FF_INC_TAX_RECEIV_CF(ANN_R,43831,44196,,,,,"D=1")&lt;/Q&gt;&lt;R&gt;0&lt;/R&gt;&lt;C&gt;0&lt;/C&gt;&lt;/FQL&gt;&lt;FQL&gt;&lt;Q&gt;US6934751057^FF_TAX_REFUND(ANN_R,43831,44196,,,,,"D=1")&lt;/Q&gt;&lt;R&gt;1&lt;/R&gt;&lt;C&gt;1&lt;/C&gt;&lt;D xsi:type="xsd:double"&gt;10&lt;/D&gt;&lt;/FQL&gt;&lt;FQL&gt;&lt;Q&gt;US6092071058^FF_INC_TAX_RECEIV_CF(ANN_R,43831,44196,,,,,"D=1")&lt;/Q&gt;&lt;R&gt;0&lt;/R&gt;&lt;C&gt;0&lt;/C&gt;&lt;/FQL&gt;&lt;FQL&gt;&lt;Q&gt;US98978V1035^FF_TAX_REFUND(ANN_R,43831,44196,,,,,"D=1")&lt;/Q&gt;&lt;R&gt;0&lt;/R&gt;&lt;C&gt;0&lt;/C&gt;&lt;/FQL&gt;&lt;FQL&gt;&lt;Q&gt;US78409V1044^FF_INC_TAX_RECEIV_CF(ANN_R,43831,44196,,,,,"D=1")&lt;/Q&gt;&lt;R&gt;0&lt;/R&gt;&lt;C&gt;0&lt;/C&gt;&lt;/FQL&gt;&lt;FQL&gt;&lt;Q&gt;US6092071058^FF_TAX_REFUND(ANN_R,43831,44196,,,,,"D=1")&lt;/Q&gt;&lt;R&gt;0&lt;/R&gt;&lt;C&gt;0&lt;/C&gt;&lt;/FQL&gt;&lt;FQL&gt;&lt;Q&gt;US5128071082^FF_INC_TAX_RECEIV_CF(ANN_R,43831,44196,,,,,"D=1")&lt;/Q&gt;&lt;R&gt;0&lt;/R&gt;&lt;C&gt;0&lt;/C&gt;&lt;/FQL&gt;&lt;FQL&gt;&lt;Q&gt;US78409V1044^FF_TAX_REFUND(ANN_R,43831,44196,,,,,"D=1")&lt;/Q&gt;&lt;R&gt;0&lt;/R&gt;&lt;C&gt;0&lt;/C&gt;&lt;/FQL&gt;&lt;FQL&gt;&lt;Q&gt;US88579Y1010^FF_INC_TAX_RECEIV_CF(ANN_R,43831,44196,,,,,"D=1")&lt;/Q&gt;&lt;R&gt;0&lt;/R&gt;&lt;C&gt;0&lt;/C&gt;&lt;/FQL&gt;&lt;FQL&gt;&lt;Q&gt;US5128071082^FF_TAX_REFUND(ANN_R,43831,44196,,,,,"D=1")&lt;/Q&gt;&lt;R&gt;0&lt;/R&gt;&lt;C&gt;0&lt;/C&gt;&lt;/FQL&gt;&lt;FQL&gt;&lt;Q&gt;US0970231058^FF_INC_TAX_RECEIV_CF(ANN_R,43831,44196,,,,,"D=1")&lt;/Q&gt;&lt;R&gt;0&lt;/R&gt;&lt;C&gt;0&lt;/C&gt;&lt;/FQL&gt;&lt;FQL&gt;&lt;Q&gt;US88579Y1010^FF_TAX_REFUND(ANN_R,43831,44196,,,,,"D=1")&lt;/Q&gt;&lt;R&gt;0&lt;/R&gt;&lt;C&gt;0&lt;/C&gt;&lt;/FQL&gt;&lt;FQL&gt;&lt;Q&gt;US9078181081^FF_INC_TAX_RECEIV_CF(ANN_R,43831,44196,,,,,"D=1")&lt;/Q&gt;&lt;R&gt;0&lt;/R&gt;&lt;C&gt;0&lt;/C&gt;&lt;/FQL&gt;&lt;FQL&gt;&lt;Q&gt;US0970231058^FF_TAX_REFUND(ANN_R,43831,44196,,,,,"D=1")&lt;/Q&gt;&lt;R&gt;0&lt;/R&gt;&lt;C&gt;0&lt;/C&gt;&lt;/FQL&gt;&lt;FQL&gt;&lt;Q&gt;US22160K1051^FF_INC_TAX_RECEIV_CF(ANN_R,43831,44196,,,,,"D=1")&lt;/Q&gt;&lt;R&gt;0&lt;/R&gt;&lt;C&gt;0&lt;/C&gt;&lt;/FQL&gt;&lt;FQL&gt;&lt;Q&gt;US9078181081^FF_TAX_REFUND(ANN_R,43831,44196,,,,,"D=1")&lt;/Q&gt;&lt;R&gt;0&lt;/R&gt;&lt;C&gt;0&lt;/C&gt;&lt;/FQL&gt;&lt;FQL&gt;&lt;Q&gt;US92343V1044^FF_INC_TAX_RECEIV_CF(ANN_R,43831,44196,,,,,"D=1")&lt;/Q&gt;&lt;R&gt;0&lt;/R&gt;&lt;C&gt;0&lt;/C&gt;&lt;/FQL&gt;&lt;FQL&gt;&lt;Q&gt;US22160K1051^FF_TAX_REFUND(ANN_R,43831,44196,,,,,"D=1")&lt;/Q&gt;&lt;R&gt;0&lt;/R&gt;&lt;C&gt;0&lt;/C&gt;&lt;/FQL&gt;&lt;FQL&gt;&lt;Q&gt;US0605051046^FF_INC_TAX_RECEIV_CF(ANN_R,43831,44196,,,,,"D=1")&lt;/Q&gt;&lt;R&gt;0&lt;/R&gt;&lt;C&gt;0&lt;/C&gt;&lt;/FQL&gt;&lt;FQL&gt;&lt;Q&gt;US92343V1044^FF_TAX_REFUND(ANN_R,43831,44196,,,,,"D=1")&lt;/Q&gt;&lt;R&gt;0&lt;/R&gt;&lt;C&gt;0&lt;/C&gt;&lt;/FQL&gt;&lt;FQL&gt;&lt;Q&gt;JP3258000003^FF_INC_TAX_RECEIV_CF(ANN_R,43831,44196,,,,,"D=1")&lt;/Q&gt;&lt;R&gt;0&lt;/R&gt;&lt;C&gt;0&lt;/C&gt;&lt;/FQL&gt;&lt;FQL&gt;&lt;Q&gt;US0605051046^FF_TAX_REFUND(ANN_R,43831,44196,,,,,"D=1")&lt;/Q&gt;&lt;R&gt;0&lt;/R&gt;&lt;C&gt;0&lt;/C&gt;&lt;/FQL&gt;&lt;FQL&gt;&lt;Q&gt;KR7036570000^FF_INC_TAX_RECEIV_CF(ANN_R,43831,44196,,,,,"D=1")&lt;/Q&gt;&lt;R&gt;0&lt;/R&gt;&lt;C&gt;0&lt;/C&gt;&lt;/FQL&gt;&lt;FQL&gt;&lt;Q&gt;JP3258000003^FF_TAX_REFUND(ANN_R,43831,44196,,,,,"D=1")&lt;/Q&gt;&lt;R&gt;0&lt;/R&gt;&lt;C&gt;0&lt;/C&gt;&lt;/FQL&gt;&lt;FQL&gt;&lt;Q&gt;JP3735400008^FF_INC_TAX_RECEIV_CF(ANN_R,43831,44196,,,,,"D=1")&lt;/Q&gt;&lt;R&gt;0&lt;/R&gt;&lt;C&gt;0&lt;/C&gt;&lt;/FQL&gt;&lt;FQL&gt;&lt;Q&gt;KR7036570000^FF_TAX_REFUND(ANN_R,43831,44196,,,,,"D=1")&lt;/Q&gt;&lt;R&gt;0&lt;/R&gt;&lt;C&gt;0&lt;/C&gt;&lt;/FQL&gt;&lt;FQL&gt;&lt;Q&gt;JP3242800005^FF_INC_TAX_RECEIV_CF(ANN_R,43831,44196,,,,,"D=1")&lt;/Q&gt;&lt;R&gt;0&lt;/R&gt;&lt;C&gt;0&lt;/C&gt;&lt;/FQL&gt;&lt;FQL&gt;&lt;Q&gt;JP3735400008^FF_TAX_REFUND(ANN_R,43831,44196,,,,,"D=1")&lt;/Q&gt;&lt;R&gt;0&lt;/R&gt;&lt;C&gt;0&lt;/C&gt;&lt;/FQL&gt;&lt;FQL&gt;&lt;Q&gt;JP3197800000^FF_INC_TAX_RECEIV_CF(ANN_R,43831,44196,,,,,"D=1")&lt;/Q&gt;&lt;R&gt;0&lt;/R&gt;&lt;C&gt;0&lt;/C&gt;&lt;/FQL&gt;&lt;FQL&gt;&lt;Q&gt;JP3242800005^FF_TAX_REFUND(ANN_R,43831,44196,,,,,"D=1")&lt;/Q&gt;&lt;R&gt;0&lt;/R&gt;&lt;C&gt;0&lt;/C&gt;&lt;/FQL&gt;&lt;FQL&gt;&lt;Q&gt;JP3160400002^FF_INC_TAX_RECEIV_CF(ANN_R,43831,44196,,,,,"D=1")&lt;/Q&gt;&lt;R&gt;0&lt;/R&gt;&lt;C&gt;0&lt;/C&gt;&lt;/FQL&gt;&lt;FQL&gt;&lt;Q&gt;JP3197800000^FF_TAX_REFUND(ANN_R,43831,44196,,,,,"D=1")&lt;/Q&gt;&lt;R&gt;0&lt;/R&gt;&lt;C&gt;0&lt;/C&gt;&lt;/FQL&gt;&lt;FQL&gt;&lt;Q&gt;TW0001301000^FF_INC_TAX_RECEIV_CF(ANN_R,43831,44196,,,,,"D=1")&lt;/Q&gt;&lt;R&gt;0&lt;/R&gt;&lt;C&gt;0&lt;/C&gt;&lt;/FQL&gt;&lt;FQL&gt;&lt;Q&gt;JP3160400002^FF_TAX_REFUND(ANN_R,43831,44196,,,,,"D=1")&lt;/Q&gt;&lt;R&gt;0&lt;/R&gt;&lt;C&gt;0&lt;/C&gt;&lt;/FQL&gt;&lt;FQL&gt;&lt;Q&gt;JP3762800005^FF_INC_TAX_RECEIV_CF(ANN_R,43831,44196,,,,,"D=1")&lt;/Q&gt;&lt;R&gt;0&lt;/R&gt;&lt;C&gt;0&lt;/C&gt;&lt;/FQL&gt;&lt;FQL&gt;&lt;Q&gt;TW0001301000^FF_TAX_REFUND(ANN_R,43831,44196,,,,,"D=1")&lt;/Q&gt;&lt;R&gt;0&lt;/R&gt;&lt;C&gt;0&lt;/C&gt;&lt;/FQL&gt;&lt;FQL&gt;&lt;Q&gt;JP3122400009^FF_INC_TAX_RECEIV_CF(ANN_R,43831,44196,,,,,"D=1")&lt;/Q&gt;&lt;R&gt;0&lt;/R&gt;&lt;C&gt;0&lt;/C&gt;&lt;/FQL&gt;&lt;FQL&gt;&lt;Q&gt;JP3762800005^FF_TAX_REFUND(ANN_R,43831,44196,,,,,"D=1")&lt;/Q&gt;&lt;R&gt;0&lt;/R&gt;&lt;C&gt;0&lt;/C&gt;&lt;/FQL&gt;&lt;FQL&gt;&lt;Q&gt;JP3762600009^FF_INC_TAX_RECEIV_CF(ANN_R,43831,44196,,,,,"D=1")&lt;/Q&gt;&lt;R&gt;0&lt;/R&gt;&lt;C&gt;0&lt;/C&gt;&lt;/FQL&gt;&lt;FQL&gt;&lt;Q&gt;JP3122400009^FF_TAX_REFUND(ANN_R,43831,44196,,,,,"D=1")&lt;/Q&gt;&lt;R&gt;0&lt;/R&gt;&lt;C&gt;0&lt;/C&gt;&lt;/FQL&gt;&lt;FQL&gt;&lt;Q&gt;JP3970300004^FF_INC_TAX_RECEIV_CF(ANN_R,43831,44196,,,,,"D=1")&lt;/Q&gt;&lt;R&gt;0&lt;/R&gt;&lt;C&gt;0&lt;/C&gt;&lt;/FQL&gt;&lt;FQL&gt;&lt;Q&gt;JP3762600009^FF_TAX_REFUND(ANN_R,43831,44196,,,,,"D=1")&lt;/Q&gt;&lt;R&gt;0&lt;/R&gt;&lt;C&gt;0&lt;/C&gt;&lt;/FQL&gt;&lt;FQL&gt;&lt;Q&gt;JP3734800000^FF_INC_TAX_RECEIV_CF(ANN_R,43831,44196,,,,,"D=1")&lt;/Q&gt;&lt;R&gt;0&lt;/R&gt;&lt;C&gt;0&lt;/C&gt;&lt;/FQL&gt;&lt;FQL&gt;&lt;Q&gt;JP3970300004^FF_TAX_REFUND(ANN_R,43831,44196,,,,,"D=1")&lt;/Q&gt;&lt;R&gt;0&lt;/R&gt;&lt;C&gt;0&lt;/C&gt;&lt;/FQL&gt;&lt;FQL&gt;&lt;Q&gt;JP3397200001^FF_INC_TAX_RECEIV_CF(ANN_R,43831,44196,,,,,"D=1")&lt;/Q&gt;&lt;R&gt;0&lt;/R&gt;&lt;C&gt;0&lt;/C&gt;&lt;/FQL&gt;&lt;FQL&gt;&lt;Q&gt;JP3734800000^FF_TAX_REFUND(ANN_R,43831,44196,,,,,"D=1")&lt;/Q&gt;&lt;R&gt;0&lt;/R&gt;&lt;C&gt;0&lt;/C&gt;&lt;/FQL&gt;&lt;FQL&gt;&lt;Q&gt;JP3551500006^FF_INC_TAX_RECEIV_CF(ANN_R,43831,44196,,,,,"D=1")&lt;/Q&gt;&lt;R&gt;0&lt;/R&gt;&lt;C&gt;0&lt;/C&gt;&lt;/FQL&gt;&lt;FQL&gt;&lt;Q&gt;JP3397200001^FF_TAX_REFUND(ANN_R,43831,44196,,,,,"D=1")&lt;/Q&gt;&lt;R&gt;0&lt;/R&gt;&lt;C&gt;0&lt;/C&gt;&lt;/FQL&gt;&lt;FQL&gt;&lt;Q&gt;JP3756600007^FF_INC_TAX_RECEIV_CF(ANN_R,43831,44196,,,,,"D=1")&lt;/Q&gt;&lt;R&gt;0&lt;/R&gt;&lt;C&gt;0&lt;/C&gt;&lt;/FQL&gt;&lt;FQL&gt;&lt;Q&gt;JP3551500006^FF_TAX_REFUND(ANN_R,43831,44196,,,,,"D=1")&lt;/Q&gt;&lt;R&gt;0&lt;/R&gt;&lt;C&gt;0&lt;/C&gt;&lt;/FQL&gt;&lt;FQL&gt;&lt;Q&gt;JP3201200007^FF_INC_TAX_RECEIV_CF(ANN_R,43831,44196,,,,,"D=1")&lt;/Q&gt;&lt;R&gt;0&lt;/R&gt;&lt;C&gt;0&lt;/C&gt;&lt;/FQL&gt;&lt;FQL&gt;&lt;Q&gt;JP3756600007^FF_TAX_REFUND(ANN_R,43831,44196,,,,,"D=1")&lt;/Q&gt;&lt;R&gt;0&lt;/R&gt;&lt;C&gt;0&lt;/C&gt;&lt;/FQL&gt;&lt;FQL&gt;&lt;Q&gt;JP3463000004^FF_INC_TAX_RECEIV_CF(ANN_R,43831,44196,,,,,"D=1")&lt;/Q&gt;&lt;R&gt;0&lt;/R&gt;&lt;C&gt;0&lt;/C&gt;&lt;/FQL&gt;&lt;FQL&gt;&lt;Q&gt;JP3201200007^FF_TAX_REFUND(ANN_R,43831,44196,,,,,"D=1")&lt;/Q&gt;&lt;R&gt;0&lt;/R&gt;&lt;C&gt;0&lt;/C&gt;&lt;/FQL&gt;&lt;FQL&gt;&lt;Q&gt;JP3386450005^FF_INC_TAX_RECEIV_CF(ANN_R,43831,44196,,,,,"D=1")&lt;/Q&gt;&lt;R&gt;0&lt;/R&gt;&lt;C&gt;0&lt;/C&gt;&lt;/FQL&gt;&lt;FQL&gt;&lt;Q&gt;JP3463000004^FF_TAX_REFUND(ANN_R,43831,44196,,,,,"D=1")&lt;/Q&gt;&lt;R&gt;0&lt;/R&gt;&lt;C&gt;0&lt;/C&gt;&lt;/FQL&gt;&lt;FQL&gt;&lt;Q&gt;JP3910660004^FF_INC_TAX_RECEIV_CF(ANN_R,43831,44196,,,,,"D=1")&lt;/Q&gt;&lt;R&gt;0&lt;/R&gt;&lt;C&gt;0&lt;/C&gt;&lt;/FQL&gt;&lt;FQL&gt;&lt;Q&gt;JP3386450005^FF_TAX_REFUND(ANN_R,43831,44196,,,,,"D=1")&lt;/Q&gt;&lt;R&gt;0&lt;/R&gt;&lt;C&gt;0&lt;/C&gt;&lt;/FQL&gt;&lt;FQL&gt;&lt;Q&gt;TW0002412004^FF_INC_TAX_RECEIV_CF(ANN_R,43831,44196,,,,,"D=1")&lt;/Q&gt;&lt;R&gt;0&lt;/R&gt;&lt;C&gt;0&lt;/C&gt;&lt;/FQL&gt;&lt;FQL&gt;&lt;Q&gt;JP3910660004^FF_TAX_REFUND(ANN_R,43831,44196,,,,,"D=1")&lt;/Q&gt;&lt;R&gt;0&lt;/R&gt;&lt;C&gt;0&lt;/C&gt;&lt;/FQL&gt;&lt;FQL&gt;&lt;Q&gt;KR7035720002^FF_INC_TAX_RECEIV_CF(ANN_R,43831,44196,,,,,"D=1")&lt;/Q&gt;&lt;R&gt;0&lt;/R&gt;&lt;C&gt;0&lt;/C&gt;&lt;/FQL&gt;&lt;FQL&gt;&lt;Q&gt;TW0002412004^FF_TAX_REFUND(ANN_R,43831,44196,,,,,"D=1")&lt;/Q&gt;&lt;R&gt;0&lt;/R&gt;&lt;C&gt;0&lt;/C&gt;&lt;/FQL&gt;&lt;FQL&gt;&lt;Q&gt;JP3866800000^FF_INC_TAX_RECEIV_CF(ANN_R,43831,44196,,,,,"D=1")&lt;/Q&gt;&lt;R&gt;0&lt;/R&gt;&lt;C&gt;0&lt;/C&gt;&lt;/FQL&gt;&lt;FQL&gt;&lt;Q&gt;KR7035720002^FF_TAX_REFUND(ANN_R,43831,44196,,,,,"D=1")&lt;/Q&gt;&lt;R&gt;0&lt;/R&gt;&lt;C&gt;0&lt;/C&gt;&lt;/FQL&gt;&lt;FQL&gt;&lt;Q&gt;JP3899600005^FF_INC_TAX_RECEIV_CF(ANN_R,43831,44196,,,,,"D=1")&lt;/Q&gt;&lt;R&gt;0&lt;/R&gt;&lt;C&gt;0&lt;/C&gt;&lt;/FQL&gt;&lt;FQL&gt;&lt;Q&gt;JP3866800000^FF_TAX_REFUND(ANN_R,43831,44196,,,,,"D=1")&lt;/Q&gt;&lt;R&gt;0&lt;/R&gt;&lt;C&gt;0&lt;/C&gt;&lt;/FQL&gt;&lt;FQL&gt;&lt;Q&gt;KR7000270009^FF_INC_TAX_RECEIV_CF(ANN_R,43831,44196,,,,,"D=1")&lt;/Q&gt;&lt;R&gt;0&lt;/R&gt;&lt;C&gt;0&lt;/C&gt;&lt;/FQL&gt;&lt;FQL&gt;&lt;Q&gt;JP3899600005^FF_TAX_REFUND(ANN_R,43831,44196,,,,,"D=1")&lt;/Q&gt;&lt;R&gt;0&lt;/R&gt;&lt;C&gt;0&lt;/C&gt;&lt;/FQL&gt;&lt;FQL&gt;&lt;Q&gt;JP3351600006^FF_INC_TAX_RECEIV_CF(ANN_R,43831,44196,,,,,"D=1")&lt;/Q&gt;&lt;R&gt;0&lt;/R&gt;&lt;C&gt;0&lt;/C&gt;&lt;/FQL&gt;&lt;FQL&gt;&lt;Q&gt;KR7000270009^FF_TAX_REFUND(ANN_R,43831,44196,,,,,"D=1")&lt;/Q&gt;&lt;R&gt;0&lt;/R&gt;&lt;C&gt;0&lt;/C&gt;&lt;/FQL&gt;&lt;FQL&gt;&lt;Q&gt;JP3788600009^FF_INC_TAX_RECEIV_CF(ANN_R,43831,44196,,,,,"D=1")&lt;/Q&gt;&lt;R&gt;0&lt;/R&gt;&lt;C&gt;0&lt;/C&gt;&lt;/FQL&gt;&lt;FQL&gt;&lt;Q&gt;JP3351600006^FF_TAX_REFUND(ANN_R,43831,44196,,,,,"D=1")&lt;/Q&gt;&lt;R&gt;0&lt;/R&gt;&lt;C&gt;0&lt;/C&gt;&lt;/FQL&gt;&lt;FQL&gt;&lt;Q&gt;TW0002317005^FF_INC_TAX_RECEIV_CF(ANN_R,43831,44196,,,,,"D=1")&lt;/Q&gt;&lt;R&gt;0&lt;/R&gt;&lt;C&gt;0&lt;/C&gt;&lt;/FQL&gt;&lt;FQL&gt;&lt;Q&gt;JP3788600009^FF_TAX_REFUND(ANN_R,43831,44196,,,,,"D=1")&lt;/Q&gt;&lt;R&gt;0&lt;/R&gt;&lt;C&gt;0&lt;/C&gt;&lt;/FQL&gt;&lt;FQL&gt;&lt;Q&gt;JP3538800008^FF_INC_TAX_RECEIV_CF(ANN_R,43831,44196,,,,,"D=1")&lt;/Q&gt;&lt;R&gt;0&lt;/R&gt;&lt;C&gt;0&lt;/C&gt;&lt;/FQL&gt;&lt;FQL&gt;&lt;Q&gt;TW0002317005^FF_TAX_REFUND(ANN_R,43831,44196,,,,,"D=1")&lt;/Q&gt;&lt;R&gt;0&lt;/R&gt;&lt;C&gt;0&lt;/C&gt;&lt;/FQL&gt;&lt;FQL&gt;&lt;Q&gt;JP3783600004^FF_INC_TAX_RECEIV_CF(ANN_R,43831,44196,,,,,"D=1")&lt;/Q&gt;&lt;R&gt;0&lt;/R&gt;&lt;C&gt;0&lt;/C&gt;&lt;/FQL&gt;&lt;FQL&gt;&lt;Q&gt;JP3538800008^FF_TAX_REFUND(ANN_R,43831,44196,,,,,"D=1")&lt;/Q&gt;&lt;R&gt;0&lt;/R&gt;&lt;C&gt;0&lt;/C&gt;&lt;/FQL&gt;&lt;FQL&gt;&lt;Q&gt;TW0001303006^FF_INC_TAX_RECEIV_CF(ANN_R,43831,44196,,,,,"D=1")&lt;/Q&gt;&lt;R&gt;0&lt;/R&gt;&lt;C&gt;0&lt;/C&gt;&lt;/FQL&gt;&lt;FQL&gt;&lt;Q&gt;JP3783600004^FF_TAX_REFUND(ANN_R,43831,44196,,,,,"D=1")&lt;/Q&gt;&lt;R&gt;0&lt;/R&gt;&lt;C&gt;0&lt;/C&gt;&lt;/FQL&gt;&lt;FQL&gt;&lt;Q&gt;JP3546800008^FF_INC_TAX_RECEIV_CF(ANN_R,43831,44196,,,,,"D=1")&lt;/Q&gt;&lt;R&gt;0&lt;/R&gt;&lt;C&gt;0&lt;/C&gt;&lt;/FQL&gt;&lt;FQL&gt;&lt;Q&gt;TW0001303006^FF_TAX_REFUND(ANN_R,43831,44196,,,,,"D=1")&lt;/Q&gt;&lt;R&gt;0&lt;/R&gt;&lt;C&gt;0&lt;/C&gt;&lt;/FQL&gt;&lt;FQL&gt;&lt;Q&gt;KR7017670001^FF_INC_TAX_RECEIV_CF(ANN_R,43831,44196,,,,,"D=1")&lt;/Q&gt;&lt;R&gt;0&lt;/R&gt;&lt;C&gt;0&lt;/C&gt;&lt;/FQL&gt;&lt;FQL&gt;&lt;Q&gt;JP3546800008^FF_TAX_REFUND(ANN_R,43831,44196,,,,,"D=1")&lt;/Q&gt;&lt;R&gt;0&lt;/R&gt;&lt;C&gt;0&lt;/C&gt;&lt;/FQL&gt;&lt;FQL&gt;&lt;Q&gt;JP3519400000^FF_INC_TAX_RECEIV_CF(ANN_R,43831,44196,,,,,"D=1")&lt;/Q&gt;&lt;R&gt;0&lt;/R&gt;&lt;C&gt;0&lt;/C&gt;&lt;/FQL&gt;&lt;FQL&gt;&lt;Q&gt;KR7017670001^FF_TAX_REFUND(ANN_R,43831,44196,,,,,"D=1")&lt;/Q&gt;&lt;R&gt;0&lt;/R&gt;&lt;C&gt;0&lt;/C&gt;&lt;/FQL&gt;&lt;FQL&gt;&lt;Q&gt;JP3778630008^FF_INC_TAX_RECEIV_CF(ANN_R,43831,44196,,,,,"D=1")&lt;/Q&gt;&lt;R&gt;0&lt;/R&gt;&lt;C&gt;0&lt;/C&gt;&lt;/FQL&gt;&lt;FQL&gt;&lt;Q&gt;JP3519400000^FF_TAX_REFUND(ANN_R,43831,44196,,,,,"D=1")&lt;/Q&gt;&lt;R&gt;0&lt;/R&gt;&lt;C&gt;0&lt;/C&gt;&lt;/FQL&gt;&lt;FQL&gt;&lt;Q&gt;JP3854600008^FF_INC_TAX_RECEIV_CF(ANN_R,43831,44196,,,,,"D=1")&lt;/Q&gt;&lt;R&gt;0&lt;/R&gt;&lt;C&gt;0&lt;/C&gt;&lt;/FQL&gt;&lt;FQL&gt;&lt;Q&gt;JP3778630008^FF_TAX_REFUND(ANN_R,43831,44196,,,,,"D=1")&lt;/Q&gt;&lt;R&gt;0&lt;/R&gt;&lt;C&gt;0&lt;/C&gt;&lt;/FQL&gt;&lt;FQL&gt;&lt;Q&gt;JP3566800003^FF_INC_TAX_RECEIV_CF(ANN_R,43831,44196,,,,,"D=1")&lt;/Q&gt;&lt;R&gt;0&lt;/R&gt;&lt;C&gt;0&lt;/C&gt;&lt;/FQL&gt;&lt;FQL&gt;&lt;Q&gt;JP3854600008^FF_TAX_REFUND(ANN_R,43831,44196,,,,,"D=1")&lt;/Q&gt;&lt;R&gt;0&lt;/R&gt;&lt;C&gt;0&lt;/C&gt;&lt;/FQL&gt;&lt;FQL&gt;&lt;Q&gt;JP3592200004^FF_INC_TAX_RECEIV_CF(ANN_R,43831,44196,,,,,"D=1")&lt;/Q&gt;&lt;R&gt;0&lt;/R&gt;&lt;C&gt;0&lt;/C&gt;&lt;/FQL&gt;&lt;FQL&gt;&lt;Q&gt;JP3566800003^FF_TAX_REFUND(ANN_R,43831,44196,,,,,"D=1")&lt;/Q&gt;&lt;R&gt;0&lt;/R&gt;&lt;C&gt;0&lt;/C&gt;&lt;/FQL&gt;&lt;FQL&gt;&lt;Q&gt;JP3893600001^FF_INC_TAX_RECEIV_CF(ANN_R,43831,44196,,,,,"D=1")&lt;/Q&gt;&lt;R&gt;0&lt;/R&gt;&lt;C&gt;0&lt;/C&gt;&lt;/FQL&gt;&lt;FQL&gt;&lt;Q&gt;JP3592200004^FF_TAX_REFUND(ANN_R,43831,44196,,,,,"D=1")&lt;/Q&gt;&lt;R&gt;0&lt;/R&gt;&lt;C&gt;0&lt;/C&gt;&lt;/FQL&gt;&lt;FQL&gt;&lt;Q&gt;KR7028260008^FF_INC_TAX_RECEIV_CF(ANN_R,43831,44196,,,,,"D=1")&lt;/Q&gt;&lt;R&gt;0&lt;/R&gt;&lt;C&gt;0&lt;/C&gt;&lt;/FQL&gt;&lt;FQL&gt;&lt;Q&gt;JP3893600001^FF_TAX_REFUND(ANN_R,43831,44196,,,,,"D=1")&lt;/Q&gt;&lt;R&gt;0&lt;/R&gt;&lt;C&gt;0&lt;/C&gt;&lt;/FQL&gt;&lt;FQL&gt;&lt;Q&gt;JP3116000005^FF_INC_TAX_RECEIV_CF(ANN_R,43831,44196,,,,,"D=1")&lt;/Q&gt;&lt;R&gt;0&lt;/R&gt;&lt;C&gt;0&lt;/C&gt;&lt;/FQL&gt;&lt;FQL&gt;&lt;Q&gt;KR7028260008^FF_TAX_REFUND(ANN_R,43831,44196,,,,,"D=1")&lt;/Q&gt;&lt;R&gt;0&lt;/R&gt;&lt;C&gt;0&lt;/C&gt;&lt;/FQL&gt;&lt;FQL&gt;&lt;Q&gt;JP3732000009^FF_INC_TAX_RECEIV_CF(ANN_R,43831,44196,,,,,"D=1")&lt;/Q&gt;&lt;R&gt;0&lt;/R&gt;&lt;C&gt;0&lt;/C&gt;&lt;/FQL&gt;&lt;FQL&gt;&lt;Q&gt;JP3116000005^FF_TAX_REFUND(ANN_R,43831,44196,,,,,"D=1")&lt;/Q&gt;&lt;R&gt;0&lt;/R&gt;&lt;C&gt;0&lt;/C&gt;&lt;/FQL&gt;&lt;FQL&gt;&lt;Q&gt;JP3409000001^FF_INC_TAX_RECEIV_CF(ANN_R,43831,44196,,,,,"D=1")&lt;/Q&gt;&lt;R&gt;0&lt;/R&gt;&lt;C&gt;0&lt;/C&gt;&lt;/FQL&gt;&lt;FQL&gt;&lt;Q&gt;JP3732000009^FF_TAX_REFUND(ANN_R,43831,44196,,,,,"D=1")&lt;/Q&gt;&lt;R&gt;0&lt;/R&gt;&lt;C&gt;0&lt;/C&gt;&lt;/FQL&gt;&lt;FQL&gt;&lt;Q&gt;JP3756100008^FF_INC_TAX_RECEIV_CF(ANN_R,43831,44196,,,,,"D=1")&lt;/Q&gt;&lt;R&gt;0&lt;/R&gt;&lt;C&gt;0&lt;/C&gt;&lt;/FQL&gt;&lt;FQL&gt;&lt;Q&gt;JP3409000001^FF_TAX_REFUND(ANN_R,43831,44196,,,,,"D=1")&lt;/Q&gt;&lt;R&gt;0&lt;/R&gt;&lt;C&gt;0&lt;/C&gt;&lt;/FQL&gt;&lt;FQL&gt;&lt;Q&gt;KR7035420009^FF_INC_TAX_RECEIV_CF(ANN_R,43831,44196,,,,,"D=1")&lt;/Q&gt;&lt;R&gt;0&lt;/R&gt;&lt;C&gt;0&lt;/C&gt;&lt;/FQL&gt;&lt;FQL&gt;&lt;Q&gt;JP3756100008^FF_TAX_REFUND(ANN_R,43831,44196,,,,,"D=1")&lt;/Q&gt;&lt;R&gt;0&lt;/R&gt;&lt;C&gt;0&lt;/C&gt;&lt;/FQL&gt;&lt;FQL&gt;&lt;Q&gt;JP3497400006^FF_INC_TAX_RECEIV_CF(ANN_R,43831,44196,,,,,"D=1")&lt;/Q&gt;&lt;R&gt;0&lt;/R&gt;&lt;C&gt;0&lt;/C&gt;&lt;/FQL&gt;&lt;FQL&gt;&lt;Q&gt;KR7035420009^FF_TAX_REFUND(ANN_R,43831,44196,,,,,"D=1")&lt;/Q&gt;&lt;R&gt;0&lt;/R&gt;&lt;C&gt;0&lt;/C&gt;&lt;/FQL&gt;&lt;FQL&gt;&lt;Q&gt;JP3236200006^FF_INC_TAX_RECEIV_CF(ANN_R,43831,44196,,,,,"D=1")&lt;/Q&gt;&lt;R&gt;0&lt;/R&gt;&lt;C&gt;0&lt;/C&gt;&lt;/FQL&gt;&lt;FQL&gt;&lt;Q&gt;JP3497400006^FF_TAX_REFUND(ANN_R,43831,44196,,,,,"D=1")&lt;/Q&gt;&lt;R&gt;0&lt;/R&gt;&lt;C&gt;0&lt;/C&gt;&lt;/FQL&gt;&lt;FQL&gt;&lt;Q&gt;JP3475350009^FF_INC_TAX_RECEIV_CF(ANN_R,43831,44196,,,,,"D=1")&lt;/Q&gt;&lt;R&gt;0&lt;/R&gt;&lt;C&gt;0&lt;/C&gt;&lt;/FQL&gt;&lt;FQL&gt;&lt;Q&gt;JP3236200006^FF_TAX_REFUND(ANN_R,43831,44196,,,,,"D=1")&lt;/Q&gt;&lt;R&gt;0&lt;/R&gt;&lt;C&gt;0&lt;/C&gt;&lt;/FQL&gt;&lt;FQL&gt;&lt;Q&gt;JP3890310000^FF_INC_TAX_RECEIV_CF(ANN_R,43831,44196,,,,,"D=1")&lt;/Q&gt;&lt;R&gt;0&lt;/R&gt;&lt;C&gt;0&lt;/C&gt;&lt;/FQL&gt;&lt;FQL&gt;&lt;Q&gt;JP3475350009^FF_TAX_REFUND(ANN_R,43831,44196,,,,,"D=1")&lt;/Q&gt;&lt;R&gt;0&lt;/R&gt;&lt;C&gt;0&lt;/C&gt;&lt;/FQL&gt;&lt;FQL&gt;&lt;Q&gt;KR7105560007^FF_INC_TAX_RECEIV_CF(ANN_R,43831,44196,,,,,"D=1")&lt;/Q&gt;&lt;R&gt;0&lt;/R&gt;&lt;C&gt;0&lt;/C&gt;&lt;/FQL&gt;&lt;FQL&gt;&lt;Q&gt;JP3890310000^FF_TAX_REFUND(ANN_R,43831,44196,,,,,"D=1")&lt;/Q&gt;&lt;R&gt;0&lt;/R&gt;&lt;C&gt;0&lt;/C&gt;&lt;/FQL&gt;&lt;FQL&gt;&lt;Q&gt;JP3902400005^FF_INC_TAX_RECEIV_CF(ANN_R,43831,44196,,,,,"D=1")&lt;/Q&gt;&lt;R&gt;0&lt;/R&gt;&lt;C&gt;0&lt;/C&gt;&lt;/FQL&gt;&lt;FQL&gt;&lt;Q&gt;KR7105560007^FF_TAX_REFUND(ANN_R,43831,44196,,,,,"D=1")&lt;/Q&gt;&lt;R&gt;0&lt;/R&gt;&lt;C&gt;0&lt;/C&gt;&lt;/FQL&gt;&lt;FQL&gt;&lt;Q&gt;JP3752900005^FF_INC_TAX_RECEIV_CF(ANN_R,43831,44196,,,,,"D=1")&lt;/Q&gt;&lt;R&gt;0&lt;/R&gt;&lt;C&gt;0&lt;/C&gt;&lt;/FQL&gt;&lt;FQL&gt;&lt;Q&gt;JP3902400005^FF_TAX_REFUND(ANN_R,43831,44196,,,,,"D=1")&lt;/Q&gt;&lt;R&gt;0&lt;/R&gt;&lt;C&gt;0&lt;/C&gt;&lt;/FQL&gt;&lt;FQL&gt;&lt;Q&gt;JP3814000000^FF_INC_TAX_RECEIV_CF(ANN_R,43831,44196,,,,,"D=1")&lt;/Q&gt;&lt;R&gt;0&lt;/R&gt;&lt;C&gt;0&lt;/C&gt;&lt;/FQL&gt;&lt;FQL&gt;&lt;Q&gt;JP3752900005^FF_TAX_REFUND(ANN_R,43831,44196,,,,,"D=1")&lt;/Q&gt;&lt;R&gt;0&lt;/R&gt;&lt;C&gt;0&lt;/C&gt;&lt;/FQL&gt;&lt;FQL&gt;&lt;Q&gt;TW0002881000^FF_INC_TAX_RECEIV_CF(ANN_R,43831,44196,,,,,"D=1")&lt;/Q&gt;&lt;R&gt;0&lt;/R&gt;&lt;C&gt;0&lt;/C&gt;&lt;/FQL&gt;&lt;FQL&gt;&lt;Q&gt;JP3814000000^FF_TAX_REFUND(ANN_R,43831,44196,,,,,"D=1")&lt;/Q&gt;&lt;R&gt;0&lt;/R&gt;&lt;C&gt;0&lt;/C&gt;&lt;/FQL&gt;&lt;FQL&gt;&lt;Q&gt;JP3633400001^FF_INC_TAX_RECEIV_CF(ANN_R,43831,44196,,,,,"D=1")&lt;/Q&gt;&lt;R&gt;0&lt;/R&gt;&lt;C&gt;0&lt;/C&gt;&lt;/FQL&gt;&lt;FQL&gt;&lt;Q&gt;TW0002881000^FF_TAX_REFUND(ANN_R,43831,44196,,,,,"D=1")&lt;/Q&gt;&lt;R&gt;0&lt;/R&gt;&lt;C&gt;0&lt;/C&gt;&lt;/FQL&gt;&lt;FQL&gt;&lt;Q&gt;JP3188220002^FF_INC_TAX_RECEIV_CF(ANN_R,43831,44196,,,,,"D=1")&lt;/Q&gt;&lt;R&gt;0&lt;/R&gt;&lt;C&gt;0&lt;/C&gt;&lt;/FQL&gt;&lt;FQL&gt;&lt;Q&gt;JP3633400001^FF_TAX_REFUND(ANN_R,43831,44196,,,,,"D=1")&lt;/Q&gt;&lt;R&gt;0&lt;/R&gt;&lt;C&gt;0&lt;/C&gt;&lt;/FQL&gt;&lt;FQL&gt;&lt;Q&gt;JP3304200003^FF_INC_TAX_RECEIV_CF(ANN_R,43831,44196,,,,,"D=1")&lt;/Q&gt;&lt;R&gt;0&lt;/R&gt;&lt;C&gt;0&lt;/C&gt;&lt;/FQL&gt;&lt;FQL&gt;&lt;Q&gt;JP3188220002^FF_TAX_REFUND(ANN_R,43831,44196,,,,,"D=1")&lt;/Q&gt;&lt;R&gt;0&lt;/R&gt;&lt;C&gt;0&lt;/C&gt;&lt;/FQL&gt;&lt;FQL&gt;&lt;Q&gt;JP3758190007^FF_INC_TAX_RECEIV_CF(ANN_R,43831,44196,,,,,"D=1")&lt;/Q&gt;&lt;R&gt;0&lt;/R&gt;&lt;C&gt;0&lt;/C&gt;&lt;/FQL&gt;&lt;FQL&gt;&lt;Q&gt;JP3304200003^FF_TAX_REFUND(ANN_R,43831,44196,,,,,"D=1")&lt;/Q&gt;&lt;R&gt;0&lt;/R&gt;&lt;C&gt;0&lt;/C&gt;&lt;/FQL&gt;&lt;FQL&gt;&lt;Q&gt;TW0002303005^FF_INC_TAX_RECEIV_CF(ANN_R,43831,44196,,,,,"D=1")&lt;/Q&gt;&lt;R&gt;0&lt;/R&gt;&lt;C&gt;0&lt;/C&gt;&lt;/FQL&gt;&lt;FQL&gt;&lt;Q&gt;JP3758190007^FF_TAX_REFUND(ANN_R,43831,44196,,,,,"D=1")&lt;/Q&gt;&lt;R&gt;0&lt;/R&gt;&lt;C&gt;0&lt;/C&gt;&lt;/FQL&gt;&lt;FQL&gt;&lt;Q&gt;KR7005490008^FF_INC_TAX_RECEIV_CF(ANN_R,43831,44196,,,,,"D=1")&lt;/Q&gt;&lt;R&gt;0&lt;/R&gt;&lt;C&gt;0&lt;/C&gt;&lt;/FQL&gt;&lt;FQL&gt;&lt;Q&gt;TW0002303005^FF_TAX_REFUND(ANN_R,43831,44196,,,,,"D=1")&lt;/Q&gt;&lt;R&gt;0&lt;/R&gt;&lt;C&gt;0&lt;/C&gt;&lt;/FQL&gt;&lt;FQL&gt;&lt;Q&gt;JP3505000004^FF_INC_TAX_RECEIV_CF(ANN_R,43831,44196,,,,,"D=1")&lt;/Q&gt;&lt;R&gt;0&lt;/R&gt;&lt;C&gt;0&lt;/C&gt;&lt;/FQL&gt;&lt;FQL&gt;&lt;Q&gt;KR7005490008^FF_TAX_REFUND(ANN_R,43831,44196,,,,,"D=1")&lt;/Q&gt;&lt;R&gt;0&lt;/R&gt;&lt;C&gt;0&lt;/C&gt;&lt;/FQL&gt;&lt;FQL&gt;&lt;Q&gt;JP3422950000^FF_INC_TAX_RECEIV_CF(ANN_R,43831,44196,,,,,"D=1")&lt;/Q&gt;&lt;R&gt;0&lt;/R&gt;&lt;C&gt;0&lt;/C&gt;&lt;/FQL&gt;&lt;FQL&gt;&lt;Q&gt;JP3505000004^FF_TAX_REFUND(ANN_R,43831,44196,,,,,"D=1")&lt;/Q&gt;&lt;R&gt;0&lt;/R&gt;&lt;C&gt;0&lt;/C&gt;&lt;/FQL&gt;&lt;FQL&gt;&lt;Q&gt;JP3726800000^FF_INC_TAX_RECEIV_CF(ANN_R,43831,44196,,,,,"D=1")&lt;/Q&gt;&lt;R&gt;0&lt;/R&gt;&lt;C&gt;0&lt;/C&gt;&lt;/FQL&gt;&lt;FQL&gt;&lt;Q&gt;JP3422950000^FF_TAX_REFUND(ANN_R,43831,44196,,,,,"D=1")&lt;/Q&gt;&lt;R&gt;0&lt;/R&gt;&lt;C&gt;0&lt;/C&gt;&lt;/FQL&gt;&lt;FQL&gt;&lt;Q&gt;JP3571400005^FF_INC_TAX_RECEIV_CF(ANN_R,43831,44196,,,,,"D=1")&lt;/Q&gt;&lt;R&gt;0&lt;/R&gt;&lt;C&gt;0&lt;/C&gt;&lt;/FQL&gt;&lt;FQL&gt;&lt;Q&gt;JP3726800000^FF_TAX_REFUND(ANN_R,43831,44196,,,,,"D=1")&lt;/Q&gt;&lt;R&gt;0&lt;/R&gt;&lt;C&gt;0&lt;/C&gt;&lt;/FQL&gt;&lt;FQL&gt;&lt;Q&gt;JP3200450009^FF_INC_TAX_RECEIV_CF(ANN_R,43831,44196,,,,,"D=1")&lt;/Q&gt;&lt;R&gt;0&lt;/R&gt;&lt;C&gt;0&lt;/C&gt;&lt;/FQL&gt;&lt;FQL&gt;&lt;Q&gt;JP3571400005^FF_TAX_REFUND(ANN_R,43831,44196,,,,,"D=1")&lt;/Q&gt;&lt;R&gt;0&lt;/R&gt;&lt;C&gt;0&lt;/C&gt;&lt;/FQL&gt;&lt;FQL&gt;&lt;Q&gt;JP3893200000^FF_INC_TAX_RECEIV_CF(ANN_R,43831,44196,,,,,"D=1")&lt;/Q&gt;&lt;R&gt;0&lt;/R&gt;&lt;C&gt;0&lt;/C&gt;&lt;/FQL&gt;&lt;FQL&gt;&lt;Q&gt;JP3200450009^FF_TAX_REFUND(ANN_R,43831,44196,,,,,"D=1")&lt;/Q&gt;&lt;R&gt;0&lt;/R&gt;&lt;C&gt;0&lt;/C&gt;&lt;/FQL&gt;&lt;FQL&gt;&lt;Q&gt;JP3421800008^FF_INC_TAX_RECEIV_CF(ANN_R,43831,44196,,,,,"D=1")&lt;/Q&gt;&lt;R&gt;0&lt;/R&gt;&lt;C&gt;0&lt;/C&gt;&lt;/FQL&gt;&lt;FQL&gt;&lt;Q&gt;JP3893200000^FF_TAX_REFUND(ANN_R,43831,44196,,,,,"D=1")&lt;/Q&gt;&lt;R&gt;0&lt;/R&gt;&lt;C&gt;0&lt;/C&gt;&lt;/FQL&gt;&lt;FQL&gt;&lt;Q&gt;TW0002454006^FF_INC_TAX_RECEIV_CF(ANN_R,43831,44196,,,,,"D=1")&lt;/Q&gt;&lt;R&gt;0&lt;/R&gt;&lt;C&gt;0&lt;/C&gt;&lt;/FQL&gt;&lt;FQL&gt;&lt;Q&gt;JP3421800008^FF_TAX_REFUND(ANN_R,43831,44196,,,,,"D=1")&lt;/Q&gt;&lt;R&gt;0&lt;/R&gt;&lt;C&gt;0&lt;/C&gt;&lt;/FQL&gt;&lt;FQL&gt;&lt;Q&gt;TW0002882008^FF_INC_TAX_RECEIV_CF(ANN_R,43831,44196,,,,,"D=1")&lt;/Q&gt;&lt;R&gt;0&lt;/R&gt;&lt;C&gt;0&lt;/C&gt;&lt;/FQL&gt;&lt;FQL&gt;&lt;Q&gt;TW0002454006^FF_TAX_REFUND(ANN_R,43831,44196,,,,,"D=1")&lt;/Q&gt;&lt;R&gt;0&lt;/R&gt;&lt;C&gt;0&lt;/C&gt;&lt;/FQL&gt;&lt;FQL&gt;&lt;Q&gt;JP3249600002^FF_INC_TAX_RECEIV_CF(ANN_R,43831,44196,,,,,"D=1")&lt;/Q&gt;&lt;R&gt;0&lt;/R&gt;&lt;C&gt;0&lt;/C&gt;&lt;/FQL&gt;&lt;FQL&gt;&lt;Q&gt;TW0002882008^FF_TAX_REFUND(ANN_R,43831,44196,,,,,"D=1")&lt;/Q&gt;&lt;R&gt;0&lt;/R&gt;&lt;C&gt;0&lt;/C&gt;&lt;/FQL&gt;&lt;FQL&gt;&lt;Q&gt;TW0002002003^FF_INC_TAX_RECEIV_CF(ANN_R,43831,44196,,,,,"D=1")&lt;/Q&gt;&lt;R&gt;0&lt;/R&gt;&lt;C&gt;0&lt;/C&gt;&lt;/FQL&gt;&lt;FQL&gt;&lt;Q&gt;JP3249600002^FF_TAX_REFUND(ANN_R,43831,44196,,,,,"D=1")&lt;/Q&gt;&lt;R&gt;0&lt;/R&gt;&lt;C&gt;0&lt;/C&gt;&lt;/FQL&gt;&lt;FQL&gt;&lt;Q&gt;JP3119600009^FF_INC_TAX_RECEIV_CF(ANN_R,43831,44196,,,,,"D=1")&lt;/Q&gt;&lt;R&gt;0&lt;/R&gt;&lt;C&gt;0&lt;/C&gt;&lt;/FQL&gt;&lt;FQL&gt;&lt;Q&gt;TW0002002003^FF_TAX_REFUND(ANN_R,43831,44196,,,,,"D=1")&lt;/Q&gt;&lt;R&gt;0&lt;/R&gt;&lt;C&gt;0&lt;/C&gt;&lt;/FQL&gt;&lt;FQL&gt;&lt;Q&gt;JP3240400006^FF_INC_TAX_RECEIV_CF(ANN_R,43831,44196,,,,,"D=1")&lt;/Q&gt;&lt;R&gt;0&lt;/R&gt;&lt;C&gt;0&lt;/C&gt;&lt;/FQL&gt;&lt;FQL&gt;&lt;Q&gt;JP3119600009^FF_TAX_REFUND(ANN_R,43831,44196,,,,,"D=1")&lt;/Q&gt;&lt;R&gt;0&lt;/R&gt;&lt;C&gt;0&lt;/C&gt;&lt;/FQL&gt;&lt;FQL&gt;&lt;Q&gt;KR7006400006^FF_INC_TAX_RECEIV_CF(ANN_R,43831,44196,,,,,"D=1")&lt;/Q&gt;&lt;R&gt;0&lt;/R&gt;&lt;C&gt;0&lt;/C&gt;&lt;/FQL&gt;&lt;FQL&gt;&lt;Q&gt;JP3240400006^FF_TAX_REFUND(ANN_R,43831,44196,,,,,"D=1")&lt;/Q&gt;&lt;R&gt;0&lt;/R&gt;&lt;C&gt;0&lt;/C&gt;&lt;/FQL&gt;&lt;FQL&gt;&lt;Q&gt;KR7005930003^FF_INC_TAX_RECEIV_CF(ANN_R,43831,44196,,,,,"D=1")&lt;/Q&gt;&lt;R&gt;0&lt;/R&gt;&lt;C&gt;0&lt;/C&gt;&lt;/FQL&gt;&lt;FQL&gt;&lt;Q&gt;KR7006400006^FF_TAX_REFUND(ANN_R,43831,44196,,,,,"D=1")&lt;/Q&gt;&lt;R&gt;0&lt;/R&gt;&lt;C&gt;0&lt;/C&gt;&lt;/FQL&gt;&lt;FQL&gt;&lt;Q&gt;JP3205800000^FF_INC_TAX_RECEIV_CF(ANN_R,43831,44196,,,,,"D=1")&lt;/Q&gt;&lt;R&gt;0&lt;/R&gt;&lt;C&gt;0&lt;/C&gt;&lt;/FQL&gt;&lt;FQL&gt;&lt;Q&gt;KR7005930003^FF_TAX_REFUND(ANN_R,43831,44196,,,,,"D=1")&lt;/Q&gt;&lt;R&gt;0&lt;/R&gt;&lt;C&gt;0&lt;/C&gt;&lt;/FQL&gt;&lt;FQL&gt;&lt;Q&gt;JP3898400001^FF_INC_TAX_RECEIV_CF(ANN_R,43831,44196,,,,,"D=1")&lt;/Q&gt;&lt;R&gt;0&lt;/R&gt;&lt;C&gt;0&lt;/C&gt;&lt;/FQL&gt;&lt;FQL&gt;&lt;Q&gt;JP3205800000^FF_TAX_REFUND(ANN_R,43831,44196,,,,,"D=1")&lt;/Q&gt;&lt;R&gt;0&lt;/R&gt;&lt;C&gt;0&lt;/C&gt;&lt;/FQL&gt;&lt;FQL&gt;&lt;Q&gt;JP3802300008^FF_INC_TAX_RECEIV_CF(ANN_R,43831,44196,,,,,"D=1")&lt;/Q&gt;&lt;R&gt;0&lt;/R&gt;&lt;C&gt;0&lt;/C&gt;&lt;/FQL&gt;&lt;FQL&gt;&lt;Q&gt;JP3898400001^FF_TAX_REFUND(ANN_R,43831,44196,,,,,"D=1")&lt;/Q&gt;&lt;R&gt;0&lt;/R&gt;&lt;C&gt;0&lt;/C&gt;&lt;/FQL&gt;&lt;FQL&gt;&lt;Q&gt;JP3358000002^FF_INC_TAX_RECEIV_CF(ANN_R,43831,44196,,,,,"D=1")&lt;/Q&gt;&lt;R&gt;0&lt;/R&gt;&lt;C&gt;0&lt;/C&gt;&lt;/FQL&gt;&lt;FQL&gt;&lt;Q&gt;JP3802300008^FF_TAX_REFUND(ANN_R,43831,44196,,,,,"D=1")&lt;/Q&gt;&lt;R&gt;0&lt;/R&gt;&lt;C&gt;0&lt;/C&gt;&lt;/FQL&gt;&lt;FQL&gt;&lt;Q&gt;JP3890350006^FF_INC_TAX_RECEIV_CF(ANN_R,43831,44196,,,,,"D=1")&lt;/Q&gt;&lt;R&gt;0&lt;/R&gt;&lt;C&gt;0&lt;/C&gt;&lt;/FQL&gt;&lt;FQL&gt;&lt;Q&gt;JP3358000002^FF_TAX_REFUND(ANN_R,43831,44196,,,,,"D=1")&lt;/Q&gt;&lt;R&gt;0&lt;/R&gt;&lt;C&gt;0&lt;/C&gt;&lt;/FQL&gt;&lt;FQL&gt;&lt;Q&gt;TW0001216000^FF_INC_TAX_RECEIV_CF(ANN_R,43831,44196,,,,,"D=1")&lt;/Q&gt;&lt;R&gt;0&lt;/R&gt;&lt;C&gt;0&lt;/C&gt;&lt;/FQL&gt;&lt;FQL&gt;&lt;Q&gt;JP3890350006^FF_TAX_REFUND(ANN_R,43831,44196,,,,,"D=1")&lt;/Q&gt;&lt;R&gt;0&lt;/R&gt;&lt;C&gt;0&lt;/C&gt;&lt;/FQL&gt;&lt;FQL&gt;&lt;Q&gt;KR7012330007^FF_INC_TAX_RECEIV_CF(ANN_R,43831,44196,,,,,"D=1")&lt;/Q&gt;&lt;R&gt;0&lt;/R&gt;&lt;C&gt;0&lt;/C&gt;&lt;/FQL&gt;&lt;FQL&gt;&lt;Q&gt;TW0001216000^FF_TAX_REFUND(ANN_R,43831,44196,,,,,"D=1")&lt;/Q&gt;&lt;R&gt;0&lt;/R&gt;&lt;C&gt;0&lt;/C&gt;&lt;/FQL&gt;&lt;FQL&gt;&lt;Q&gt;KR7068270008^FF_INC_TAX_RECEIV_CF(ANN_R,43831,44196,,,,,"D=1")&lt;/Q&gt;&lt;R&gt;0&lt;/R&gt;&lt;C&gt;0&lt;/C&gt;&lt;/FQL&gt;&lt;FQL&gt;&lt;Q&gt;KR7012330007^FF_TAX_REFUND(ANN_R,43831,44196,,,,,"D=1")&lt;/Q&gt;&lt;R&gt;0&lt;/R&gt;&lt;C&gt;0&lt;/C&gt;&lt;/FQL&gt;&lt;FQL&gt;&lt;Q&gt;JP3933800009^FF_INC_TAX_RECEIV_CF(ANN_R,43831,44196,,,,,"D=1")&lt;/Q&gt;&lt;R&gt;0&lt;/R&gt;&lt;C&gt;0&lt;/C&gt;&lt;/FQL&gt;&lt;FQL&gt;&lt;Q&gt;KR7068270008^FF_TAX_REFUND(ANN_R,43831,44196,,,,,"D=1")&lt;/Q&gt;&lt;R&gt;0&lt;/R&gt;&lt;C&gt;0&lt;/C&gt;&lt;/FQL&gt;&lt;FQL&gt;&lt;Q&gt;TW0002886009^FF_INC_TAX_RECEIV_CF(ANN_R,43831,44196,,,,,"D=1")&lt;/Q&gt;&lt;R&gt;0&lt;/R&gt;&lt;C&gt;0&lt;/C&gt;&lt;/FQL&gt;&lt;FQL&gt;&lt;Q&gt;JP3933800009^FF_TAX_REFUND(ANN_R,43831,44196,,,,,"D=1")&lt;/Q&gt;&lt;R&gt;0&lt;/R&gt;&lt;C&gt;0&lt;/C&gt;&lt;/FQL&gt;&lt;FQL&gt;&lt;Q&gt;JP3830800003^FF_INC_TAX_RECEIV_CF(ANN_R,43831,44196,,,,,"D=1")&lt;/Q&gt;&lt;R&gt;0&lt;/R&gt;&lt;C&gt;0&lt;/C&gt;&lt;/FQL&gt;&lt;FQL&gt;&lt;Q&gt;TW0002886009^FF_TAX_REFUND(ANN_R,43831,44196,,,,,"D=1")&lt;/Q&gt;&lt;R&gt;0&lt;/R&gt;&lt;C&gt;0&lt;/C&gt;&lt;/FQL&gt;&lt;FQL&gt;&lt;Q&gt;JP3381000003^FF_INC_TAX_RECEIV_CF(ANN_R,43831,44196,,,,,"D=1")&lt;/Q&gt;&lt;R&gt;0&lt;/R&gt;&lt;C&gt;0&lt;/C&gt;&lt;/FQL&gt;&lt;FQL&gt;&lt;Q&gt;JP3830800003^FF_TAX_REFUND(ANN_R,43831,44196,,,,,"D=1")&lt;/Q&gt;&lt;R&gt;0&lt;/R&gt;&lt;C&gt;0&lt;/C&gt;&lt;/FQL&gt;&lt;FQL&gt;&lt;Q&gt;KR7005380001^FF_INC_TAX_RECEIV_CF(ANN_R,43831,44196,,,,,"D=1")&lt;/Q&gt;&lt;R&gt;0&lt;/R&gt;&lt;C&gt;0&lt;/C&gt;&lt;/FQL&gt;&lt;FQL&gt;&lt;Q&gt;JP3381000003^FF_TAX_REFUND(ANN_R,43831,44196,,,,,"D=1")&lt;/Q&gt;&lt;R&gt;0&lt;/R&gt;&lt;C&gt;0&lt;/C&gt;&lt;/FQL&gt;&lt;FQL&gt;&lt;Q&gt;JP3814800003^FF_INC_TAX_RECEIV_CF(ANN_R,43831,44196,,,,,"D=1")&lt;/Q&gt;&lt;R&gt;0&lt;/R&gt;&lt;C&gt;0&lt;/C&gt;&lt;/FQL&gt;&lt;FQL&gt;&lt;Q&gt;KR7005380001^FF_TAX_REFUND(ANN_R,43831,44196,,,,,"D=1")&lt;/Q&gt;&lt;R&gt;0&lt;/R&gt;&lt;C&gt;0&lt;/C&gt;&lt;/FQL&gt;&lt;FQL&gt;&lt;Q&gt;JP3496400007^FF_INC_TAX_RECEIV_CF(ANN_R,43831,44196,,,,,"D=1")&lt;/Q&gt;&lt;R&gt;0&lt;/R&gt;&lt;C&gt;0&lt;/C&gt;&lt;/FQL&gt;&lt;FQL&gt;&lt;Q&gt;JP3814800003^FF_TAX_REFUND(ANN_R,43831,44196,,,,,"D=1")&lt;/Q&gt;&lt;R&gt;0&lt;/R&gt;&lt;C&gt;0&lt;/C&gt;&lt;/FQL&gt;&lt;FQL&gt;&lt;Q&gt;JP3143600009^FF_INC_TAX_RECEIV_CF(ANN_R,43831,44196,,,,,"D=1")&lt;/Q&gt;&lt;R&gt;0&lt;/R&gt;&lt;C&gt;0&lt;/C&gt;&lt;/FQL&gt;&lt;FQL&gt;&lt;Q&gt;JP3496400007^FF_TAX_REFUND(ANN_R,43831,44196,,,,,"D=1")&lt;/Q&gt;&lt;R&gt;0&lt;/R&gt;&lt;C&gt;0&lt;/C&gt;&lt;/FQL&gt;&lt;FQL&gt;&lt;Q&gt;JP3371200001^FF_INC_TAX_RECEIV_CF(ANN_R,43831,44196,,,,,"D=1")&lt;/Q&gt;&lt;R&gt;0&lt;/R&gt;&lt;C&gt;0&lt;/C&gt;&lt;/FQL&gt;&lt;FQL&gt;&lt;Q&gt;JP3143600009^FF_TAX_REFUND(ANN_R,43831,44196,,,,,"D=1")&lt;/Q&gt;&lt;R&gt;0&lt;/R&gt;&lt;C&gt;0&lt;/C&gt;&lt;/FQL&gt;&lt;FQL&gt;&lt;Q&gt;JP3476480003^FF_INC_TAX_RECEIV_CF(ANN_R,43831,44196,,,,,"D=1")&lt;/Q&gt;&lt;R&gt;0&lt;/R&gt;&lt;C&gt;0&lt;/C&gt;&lt;/FQL&gt;&lt;FQL&gt;&lt;Q&gt;JP3371200001^FF_TAX_REFUND(ANN_R,43831,44196,,,,,"D=1")&lt;/Q&gt;&lt;R&gt;0&lt;/R&gt;&lt;C&gt;0&lt;/C&gt;&lt;/FQL&gt;&lt;FQL&gt;&lt;Q&gt;JP3634600005^FF_INC_TAX_RECEIV_CF(ANN_R,43831,44196,,,,,"D=1")&lt;/Q&gt;&lt;R&gt;0&lt;/R&gt;&lt;C&gt;0&lt;/C&gt;&lt;/FQL&gt;&lt;FQL&gt;&lt;Q&gt;JP3476480003^FF_TAX_REFUND(ANN_R,43831,44196,,,,,"D=1")&lt;/Q&gt;&lt;R&gt;0&lt;/R&gt;&lt;C&gt;0&lt;/C&gt;&lt;/FQL&gt;&lt;FQL&gt;&lt;Q&gt;JP3197600004^FF_INC_TAX_RECEIV_CF(ANN_R,43831,44196,,,,,"D=1")&lt;/Q&gt;&lt;R&gt;0&lt;/R&gt;&lt;C&gt;0&lt;/C&gt;&lt;/FQL&gt;&lt;FQL&gt;&lt;Q&gt;JP3634600005^FF_TAX_REFUND(ANN_R,43831,44196,,,,,"D=1")&lt;/Q&gt;&lt;R&gt;0&lt;/R&gt;&lt;C&gt;0&lt;/C&gt;&lt;/FQL&gt;&lt;FQL&gt;&lt;Q&gt;TW0001326007^FF_INC_TAX_RECEIV_CF(ANN_R,43831,44196,,,,,"D=1")&lt;/Q&gt;&lt;R&gt;0&lt;/R&gt;&lt;C&gt;0&lt;/C&gt;&lt;/FQL&gt;&lt;FQL&gt;&lt;Q&gt;JP3197600004^FF_TAX_REFUND(ANN_R,43831,44196,,,,,"D=1")&lt;/Q&gt;&lt;R&gt;0&lt;/R&gt;&lt;C&gt;0&lt;/C&gt;&lt;/FQL&gt;&lt;FQL&gt;&lt;Q&gt;JP3802400006^FF_INC_TAX_RECEIV_CF(ANN_R,43831,44196,,,,,"D=1")&lt;/Q&gt;&lt;R&gt;0&lt;/R&gt;&lt;C&gt;0&lt;/C&gt;&lt;/FQL&gt;&lt;FQL&gt;&lt;Q&gt;TW0001326007^FF_TAX_REFUND(ANN_R,43831,44196,,,,,"D=1")&lt;/Q&gt;&lt;R&gt;0&lt;/R&gt;&lt;C&gt;0&lt;/C&gt;&lt;/FQL&gt;&lt;FQL&gt;&lt;Q&gt;JP3173400007^FF_INC_TAX_RECEIV_CF(ANN_R,43831,44196,,,,,"D=1")&lt;/Q&gt;&lt;R&gt;0&lt;/R&gt;&lt;C&gt;0&lt;/C&gt;&lt;/FQL&gt;&lt;FQL&gt;&lt;Q&gt;JP3802400006^FF_TAX_REFUND(ANN_R,43831,44196,,,,,"D=1")&lt;/Q&gt;&lt;R&gt;0&lt;/R&gt;&lt;C&gt;0&lt;/C&gt;&lt;/FQL&gt;&lt;FQL&gt;&lt;Q&gt;JP3951600000^FF_INC_TAX_RECEIV_CF(ANN_R,43831,44196,,,,,"D=1")&lt;/Q&gt;&lt;R&gt;0&lt;/R&gt;&lt;C&gt;0&lt;/C&gt;&lt;/FQL&gt;&lt;FQL&gt;&lt;Q&gt;JP3173400007^FF_TAX_REFUND(ANN_R,43831,44196,,,,,"D=1")&lt;/Q&gt;&lt;R&gt;0&lt;/R&gt;&lt;C&gt;0&lt;/C&gt;&lt;/FQL&gt;&lt;FQL&gt;&lt;Q&gt;JP3942400007^FF_INC_TAX_RECEIV_CF(ANN_R,43831,44196,,,,,"D=1")&lt;/Q&gt;&lt;R&gt;0&lt;/R&gt;&lt;C&gt;0&lt;/C&gt;&lt;/FQL&gt;&lt;FQL&gt;&lt;Q&gt;JP3951600000^FF_TAX_REFUND(ANN_R,43831,44196,,,,,"D=1")&lt;/Q&gt;&lt;R&gt;0&lt;/R&gt;&lt;C&gt;0&lt;/C&gt;&lt;/FQL&gt;&lt;FQL&gt;&lt;Q&gt;JP3198900007^FF_INC_TAX_RECEIV_CF(ANN_R,43831,44196,,,,,"D=1")&lt;/Q&gt;&lt;R&gt;0&lt;/R&gt;&lt;C&gt;0&lt;/C&gt;&lt;/FQL&gt;&lt;FQL&gt;&lt;Q&gt;JP3942400007^FF_TAX_REFUND(ANN_R,43831,44196,,,,,"D=1")&lt;/Q&gt;&lt;R&gt;0&lt;/R&gt;&lt;C&gt;0&lt;/C&gt;&lt;/FQL&gt;&lt;FQL&gt;&lt;Q&gt;JP3198900007^FF_RECEIV_TAX(ANN_R,43831,44196,,,,,"D=1")&lt;/Q&gt;&lt;R&gt;0&lt;/R&gt;&lt;C&gt;0&lt;/C&gt;&lt;/FQL&gt;&lt;FQL&gt;&lt;Q&gt;JP3198900007^FF_INC_TAX_RECEIV_CF(ANN_R,0,44196,,,,,"D=1")&lt;/Q&gt;&lt;R&gt;2&lt;/R&gt;&lt;C&gt;1&lt;/C&gt;&lt;D xsi:type="xsd:string"&gt;@NA&lt;/D&gt;&lt;D xsi:type="xsd:string"&gt;@NA&lt;/D&gt;&lt;/FQL&gt;&lt;FQL&gt;&lt;Q&gt;JP3198900007^FF_INC_TAX_RECEIV_CF(ANN_R,0,0,,,,,"D=1")&lt;/Q&gt;&lt;R&gt;0&lt;/R&gt;&lt;C&gt;0&lt;/C&gt;&lt;/FQL&gt;&lt;FQL&gt;&lt;Q&gt;JP3198900007^FF_INC_TAX(ANN_R,0,0)&lt;/Q&gt;&lt;R&gt;1&lt;/R&gt;&lt;C&gt;1&lt;/C&gt;&lt;D xsi:type="xsd:double"&gt;3631&lt;/D&gt;&lt;/FQL&gt;&lt;FQL&gt;&lt;Q&gt;JP3198900007^FF_RECEIV_TAX(ANN_R,0,0,,,,,"D=1")&lt;/Q&gt;&lt;R&gt;0&lt;/R&gt;&lt;C&gt;0&lt;/C&gt;&lt;/FQL&gt;&lt;FQL&gt;&lt;Q&gt;JP3198900007^FF_RECEIV_TAX_LT(ANN_R,0,0,,,,,"D=1")&lt;/Q&gt;&lt;R&gt;0&lt;/R&gt;&lt;C&gt;0&lt;/C&gt;&lt;/FQL&gt;&lt;FQL&gt;&lt;Q&gt;US0091581068^FF_RECEIV_TAX_LT(ANN_R,0,0,,,,,"D=1")&lt;/Q&gt;&lt;R&gt;0&lt;/R&gt;&lt;C&gt;0&lt;/C&gt;&lt;/FQL&gt;&lt;FQL&gt;&lt;Q&gt;US0091581068^FF_RECEIV_TAX(ANN_R,0,0,,,,,"D=1")&lt;/Q&gt;&lt;R&gt;0&lt;/R&gt;&lt;C&gt;0&lt;/C&gt;&lt;/FQL&gt;&lt;FQL&gt;&lt;Q&gt;US0091581068^FF_DFD_TAX(ANN_R,0,0)&lt;/Q&gt;&lt;R&gt;1&lt;/R&gt;&lt;C&gt;1&lt;/C&gt;&lt;D xsi:type="xsd:double"&gt;1080.7&lt;/D&gt;&lt;/FQL&gt;&lt;FQL&gt;&lt;Q&gt;US0091581068^FF_TAX_REFUND(ANN_R,0,0,,,,,"D=1")&lt;/Q&gt;&lt;R&gt;0&lt;/R&gt;&lt;C&gt;0&lt;/C&gt;&lt;/FQL&gt;&lt;FQL&gt;&lt;Q&gt;US0091581068^FF_TAX_REFUND_CFO(ANN_R,0,0,,,,,"D=1")&lt;/Q&gt;&lt;R&gt;0&lt;/R&gt;&lt;C&gt;0&lt;/C&gt;&lt;/FQL&gt;&lt;FQL&gt;&lt;Q&gt;US0091581068^FF_INC_TAX_RECEIV_CF(ANN_R,0,0,,,,,"D=1")&lt;/Q&gt;&lt;R&gt;0&lt;/R&gt;&lt;C&gt;0&lt;/C&gt;&lt;/FQL&gt;&lt;FQL&gt;&lt;Q&gt;US0091581068^FF_TAX_REFUND(ANN_R,43831,0,,,,,"D=1")&lt;/Q&gt;&lt;R&gt;2&lt;/R&gt;&lt;C&gt;1&lt;/C&gt;&lt;D xsi:type="xsd:string"&gt;@NA&lt;/D&gt;&lt;D xsi:type="xsd:string"&gt;@NA&lt;/D&gt;&lt;/FQL&gt;&lt;FQL&gt;&lt;Q&gt;US0091581068^FF_TAX_REFUND(ANN_R,43831,44196,,,,,"D=1")&lt;/Q&gt;&lt;R&gt;0&lt;/R&gt;&lt;C&gt;0&lt;/C&gt;&lt;/FQL&gt;&lt;FQL&gt;&lt;Q&gt;NL0012015705^FF_TAX_REFUND_CFO(ANN_R,42370,42735,,,,,"D=1")&lt;/Q&gt;&lt;R&gt;0&lt;/R&gt;&lt;C&gt;0&lt;/C&gt;&lt;/FQL&gt;&lt;FQL&gt;&lt;Q&gt;FR0000120172^FF_TAX_REFUND_CFO(ANN_R,42370,42735,,,,,"D=1")&lt;/Q&gt;&lt;R&gt;0&lt;/R&gt;&lt;C&gt;0&lt;/C&gt;&lt;/FQL&gt;&lt;FQL&gt;&lt;Q&gt;NL0000009082^FF_TAX_REFUND_CFO(ANN_R,42370,42735,,,,,"D=1")&lt;/Q&gt;&lt;R&gt;0&lt;/R&gt;&lt;C&gt;0&lt;/C&gt;&lt;/FQL&gt;&lt;FQL&gt;&lt;Q&gt;ES0105046009^FF_TAX_REFUND_CFO(ANN_R,42370,42735,,,,,"D=1")&lt;/Q&gt;&lt;R&gt;0&lt;/R&gt;&lt;C&gt;0&lt;/C&gt;&lt;/FQL&gt;&lt;FQL&gt;&lt;Q&gt;FR0000120503^FF_TAX_REFUND_CFO(ANN_R,42370,42735,,,,,"D=1")&lt;/Q&gt;&lt;R&gt;0&lt;/R&gt;&lt;C&gt;0&lt;/C&gt;&lt;/FQL&gt;&lt;FQL&gt;&lt;Q&gt;BE0003739530^FF_TAX_REFUND_CFO(ANN_R,42370,42735,,,,,"D=1")&lt;/Q&gt;&lt;R&gt;0&lt;/R&gt;&lt;C&gt;0&lt;/C&gt;&lt;/FQL&gt;&lt;FQL&gt;&lt;Q&gt;DE0007165631^FF_TAX_REFUND_CFO(ANN_R,42370,42735,,,,,"D=1")&lt;/Q&gt;&lt;R&gt;0&lt;/R&gt;&lt;C&gt;0&lt;/C&gt;&lt;/FQL&gt;&lt;FQL&gt;&lt;Q&gt;DE000A0D9PT0^FF_TAX_REFUND_CFO(ANN_R,42370,42735,,,,,"D=1")&lt;/Q&gt;&lt;R&gt;0&lt;/R&gt;&lt;C&gt;0&lt;/C&gt;&lt;/FQL&gt;&lt;FQL&gt;&lt;Q&gt;SE0000310336^FF_TAX_REFUND_CFO(ANN_R,42370,42735,,,,,"D=1")&lt;/Q&gt;&lt;R&gt;0&lt;/R&gt;&lt;C&gt;0&lt;/C&gt;&lt;/FQL&gt;&lt;FQL&gt;&lt;Q&gt;DK0010274414^FF_TAX_REFUND_CFO(ANN_R,42370,42735,,,,,"D=1")&lt;/Q&gt;&lt;R&gt;0&lt;/R&gt;&lt;C&gt;0&lt;/C&gt;&lt;/FQL&gt;&lt;FQL&gt;&lt;Q&gt;DE0006047004^FF_TAX_REFUND_CFO(ANN_R,42370,42735,,,,,"D=1")&lt;/Q&gt;&lt;R&gt;0&lt;/R&gt;&lt;C&gt;0&lt;/C&gt;&lt;/FQL&gt;&lt;FQL&gt;&lt;Q&gt;DK0060336014^FF_TAX_REFUND_CFO(ANN_R,42370,42735,,,,,"D=1")&lt;/Q&gt;&lt;R&gt;0&lt;/R&gt;&lt;C&gt;0&lt;/C&gt;&lt;/FQL&gt;&lt;FQL&gt;&lt;Q&gt;CH0008742519^FF_TAX_REFUND_CFO(ANN_R,42370,42735,,,,,"D=1")&lt;/Q&gt;&lt;R&gt;0&lt;/R&gt;&lt;C&gt;0&lt;/C&gt;&lt;/FQL&gt;&lt;FQL&gt;&lt;Q&gt;NL0010832176^FF_TAX_REFUND_CFO(ANN_R,42370,42735,,,,,"D=1")&lt;/Q&gt;&lt;R&gt;0&lt;/R&gt;&lt;C&gt;0&lt;/C&gt;&lt;/FQL&gt;&lt;FQL&gt;&lt;Q&gt;FR0010220475^FF_TAX_REFUND_CFO(ANN_R,42370,42735,,,,,"D=1")&lt;/Q&gt;&lt;R&gt;0&lt;/R&gt;&lt;C&gt;0&lt;/C&gt;&lt;/FQL&gt;&lt;FQL&gt;&lt;Q&gt;CH0012280076^FF_TAX_REFUND_CFO(ANN_R,42370,42735,,,,,"D=1")&lt;/Q&gt;&lt;R&gt;0&lt;/R&gt;&lt;C&gt;0&lt;/C&gt;&lt;/FQL&gt;&lt;FQL&gt;&lt;Q&gt;DE0005439004^FF_TAX_REFUND_CFO(ANN_R,42370,42735,,,,,"D=1")&lt;/Q&gt;&lt;R&gt;0&lt;/R&gt;&lt;C&gt;0&lt;/C&gt;&lt;/FQL&gt;&lt;FQL&gt;&lt;Q&gt;CH0102484968^FF_TAX_REFUND_CFO(ANN_R,42370,42735,,,,,"D=1")&lt;/Q&gt;&lt;R&gt;0&lt;/R&gt;&lt;C&gt;0&lt;/C&gt;&lt;/FQL&gt;&lt;FQL&gt;&lt;Q&gt;CH0012549785^FF_TAX_REFUND_CFO(ANN_R,42370,42735,,,,,"D=1")&lt;/Q&gt;&lt;R&gt;0&lt;/R&gt;&lt;C&gt;0&lt;/C&gt;&lt;/FQL&gt;&lt;FQL&gt;&lt;Q&gt;DE000SYM9999^FF_TAX_REFUND_CFO(ANN_R,42370,42735,,,,,"D=1")&lt;/Q&gt;&lt;R&gt;0&lt;/R&gt;&lt;C&gt;0&lt;/C&gt;&lt;/FQL&gt;&lt;FQL&gt;&lt;Q&gt;NL0010773842^FF_TAX_REFUND_CFO(ANN_R,42370,42735,,,,,"D=1")&lt;/Q&gt;&lt;R&gt;0&lt;/R&gt;&lt;C&gt;0&lt;/C&gt;&lt;/FQL&gt;&lt;FQL&gt;&lt;Q&gt;SE0000242455^FF_TAX_REFUND_CFO(ANN_R,42370,42735,,,,,"D=1")&lt;/Q&gt;&lt;R&gt;0&lt;/R&gt;&lt;C&gt;0&lt;/C&gt;&lt;/FQL&gt;&lt;FQL&gt;&lt;Q&gt;NL0010545661^FF_TAX_REFUND_CFO(ANN_R,42370,42735,,,,,"D=1")&lt;/Q&gt;&lt;R&gt;0&lt;/R&gt;&lt;C&gt;0&lt;/C&gt;&lt;/FQL&gt;&lt;FQL&gt;&lt;Q&gt;CH0014852781^FF_TAX_REFUND_CFO(ANN_R,42370,42735,,,,,"D=1")&lt;/Q&gt;&lt;R&gt;0&lt;/R&gt;&lt;C&gt;0&lt;/C&gt;&lt;/FQL&gt;&lt;FQL&gt;&lt;Q&gt;DK0010181759^FF_TAX_REFUND_CFO(ANN_R,42370,42735,,,,,"D=1")&lt;/Q&gt;&lt;R&gt;0&lt;/R&gt;&lt;C&gt;0&lt;/C&gt;&lt;/FQL&gt;&lt;FQL&gt;&lt;Q&gt;DE000PAH0038^FF_TAX_REFUND_CFO(ANN_R,42370,42735,,,,,"D=1")&lt;/Q&gt;&lt;R&gt;0&lt;/R&gt;&lt;C&gt;0&lt;/C&gt;&lt;/FQL&gt;&lt;FQL&gt;&lt;Q&gt;SE0007100599^FF_TAX_REFUND_CFO(ANN_R,42370,42735,,,,,"D=1")&lt;/Q&gt;&lt;R&gt;0&lt;/R&gt;&lt;C&gt;0&lt;/C&gt;&lt;/FQL&gt;&lt;FQL&gt;&lt;Q&gt;DE000ENER6Y0^FF_TAX_REFUND_CFO(ANN_R,42370,42735,,,,,"D=1")&lt;/Q&gt;&lt;R&gt;0&lt;/R&gt;&lt;C&gt;0&lt;/C&gt;&lt;/FQL&gt;&lt;FQL&gt;&lt;Q&gt;DK0060448595^FF_TAX_REFUND_CFO(ANN_R,42370,42735,,,,,"D=1")&lt;/Q&gt;&lt;R&gt;0&lt;/R&gt;&lt;C&gt;0&lt;/C&gt;&lt;/FQL&gt;&lt;FQL&gt;&lt;Q&gt;CH0025751329^FF_TAX_REFUND_CFO(ANN_R,42370,42735,,,,,"D=1")&lt;/Q&gt;&lt;R&gt;0&lt;/R&gt;&lt;C&gt;0&lt;/C&gt;&lt;/FQL&gt;&lt;FQL&gt;&lt;Q&gt;DE0005785604^FF_TAX_REFUND_CFO(ANN_R,42370,42735,,,,,"D=1")&lt;/Q&gt;&lt;R&gt;0&lt;/R&gt;&lt;C&gt;0&lt;/C&gt;&lt;/FQL&gt;&lt;FQL&gt;&lt;Q&gt;FR0000045072^FF_TAX_REFUND_CFO(ANN_R,42370,42735,,,,,"D=1")&lt;/Q&gt;&lt;R&gt;0&lt;/R&gt;&lt;C&gt;0&lt;/C&gt;&lt;/FQL&gt;&lt;FQL&gt;&lt;Q&gt;BE0003565737^FF_TAX_REFUND_CFO(ANN_R,42370,42735,,,,,"D=1")&lt;/Q&gt;&lt;R&gt;0&lt;/R&gt;&lt;C&gt;0&lt;/C&gt;&lt;/FQL&gt;&lt;FQL&gt;&lt;Q&gt;SE0009922164^FF_TAX_REFUND_CFO(ANN_R,42370,42735,,,,,"D=1")&lt;/Q&gt;&lt;R&gt;0&lt;/R&gt;&lt;C&gt;0&lt;/C&gt;&lt;/FQL&gt;&lt;FQL&gt;&lt;Q&gt;SE0000148884^FF_TAX_REFUND_CFO(ANN_R,42370,42735,,,,,"D=1")&lt;/Q&gt;&lt;R&gt;0&lt;/R&gt;&lt;C&gt;0&lt;/C&gt;&lt;/FQL&gt;&lt;FQL&gt;&lt;Q&gt;DE0006048432^FF_TAX_REFUND_CFO(ANN_R,42370,42735,,,,,"D=1")&lt;/Q&gt;&lt;R&gt;0&lt;/R&gt;&lt;C&gt;0&lt;/C&gt;&lt;/FQL&gt;&lt;FQL&gt;&lt;Q&gt;ES0105066007^FF_TAX_REFUND_CFO(ANN_R,42370,42735,,,,,"D=1")&lt;/Q&gt;&lt;R&gt;0&lt;/R&gt;&lt;C&gt;0&lt;/C&gt;&lt;/FQL&gt;&lt;FQL&gt;&lt;Q&gt;SE0012853455^FF_TAX_REFUND_CFO(ANN_R,42370,42735,,,,,"D=1")&lt;/Q&gt;&lt;R&gt;0&lt;/R&gt;&lt;C&gt;0&lt;/C&gt;&lt;/FQL&gt;&lt;FQL&gt;&lt;Q&gt;NL0013267909^FF_TAX_REFUND_CFO(ANN_R,42370,42735,,,,,"D=1")&lt;/Q&gt;&lt;R&gt;0&lt;/R&gt;&lt;C&gt;0&lt;/C&gt;&lt;/FQL&gt;&lt;FQL&gt;&lt;Q&gt;FR0000051807^FF_TAX_REFUND_CFO(ANN_R,42370,42735,,,,,"D=1")&lt;/Q&gt;&lt;R&gt;0&lt;/R&gt;&lt;C&gt;0&lt;/C&gt;&lt;/FQL&gt;&lt;FQL&gt;&lt;Q&gt;DK0010272202^FF_TAX_REFUND_CFO(ANN_R,42370,42735,,,,,"D=1")&lt;/Q&gt;&lt;R&gt;0&lt;/R&gt;&lt;C&gt;0&lt;/C&gt;&lt;/FQL&gt;&lt;FQL&gt;&lt;Q&gt;DE0006599905^FF_TAX_REFUND_CFO(ANN_R,42370,42735,,,,,"D=1")&lt;/Q&gt;&lt;R&gt;0&lt;/R&gt;&lt;C&gt;0&lt;/C&gt;&lt;/FQL&gt;&lt;FQL&gt;&lt;Q&gt;FR0000130809^FF_TAX_REFUND_CFO(ANN_R,42370,42735,,,,,"D=1")&lt;/Q&gt;&lt;R&gt;0&lt;/R&gt;&lt;C&gt;0&lt;/C&gt;&lt;/FQL&gt;&lt;FQL&gt;&lt;Q&gt;NL0000395903^FF_TAX_REFUND_CFO(ANN_R,42370,42735,,,,,"D=1")&lt;/Q&gt;&lt;R&gt;0&lt;/R&gt;&lt;C&gt;0&lt;/C&gt;&lt;/FQL&gt;&lt;FQL&gt;&lt;Q&gt;ES0178430E18^FF_TAX_REFUND_CFO(ANN_R,42370,42735,,,,,"D=1")&lt;/Q&gt;&lt;R&gt;0&lt;/R&gt;&lt;C&gt;0&lt;/C&gt;&lt;/FQL&gt;&lt;FQL&gt;&lt;Q&gt;CH0030170408^FF_TAX_REFUND_CFO(ANN_R,42370,42735,,,,,"D=1")&lt;/Q&gt;&lt;R&gt;0&lt;/R&gt;&lt;C&gt;0&lt;/C&gt;&lt;/FQL&gt;&lt;FQL&gt;&lt;Q&gt;IT0005239360^FF_TAX_REFUND_CFO(ANN_R,42370,42735,,,,,"D=1")&lt;/Q&gt;&lt;R&gt;0&lt;/R&gt;&lt;C&gt;0&lt;/C&gt;&lt;/FQL&gt;&lt;FQL&gt;&lt;Q&gt;CH0012138530^FF_TAX_REFUND_CFO(ANN_R,42370,42735,,,,,"D=1")&lt;/Q&gt;&lt;R&gt;0&lt;/R&gt;&lt;C&gt;0&lt;/C&gt;&lt;/FQL&gt;&lt;FQL&gt;&lt;Q&gt;NL0000009165^FF_TAX_REFUND_CFO(ANN_R,42370,42735,,,,,"D=1")&lt;/Q&gt;&lt;R&gt;0&lt;/R&gt;&lt;C&gt;0&lt;/C&gt;&lt;/FQL&gt;&lt;FQL&gt;&lt;Q&gt;SE0012673267^FF_TAX_REFUND_CFO(ANN_R,42370,42735,,,,,"D=1")&lt;/Q&gt;&lt;R&gt;0&lt;/R&gt;&lt;C&gt;0&lt;/C&gt;&lt;/FQL&gt;&lt;FQL&gt;&lt;Q&gt;FR0010307819^FF_TAX_REFUND_CFO(ANN_R,42370,42735,,,,,"D=1")&lt;/Q&gt;&lt;R&gt;0&lt;/R&gt;&lt;C&gt;0&lt;/C&gt;&lt;/FQL&gt;&lt;FQL&gt;&lt;Q&gt;NL0000226223^FF_TAX_REFUND_CFO(ANN_R,42370,42735,,,,,"D=1")&lt;/Q&gt;&lt;R&gt;0&lt;/R&gt;&lt;C&gt;0&lt;/C&gt;&lt;/FQL&gt;&lt;FQL&gt;&lt;Q&gt;FR0000133308^FF_TAX_REFUND_CFO(ANN_R,42370,42735,,,,,"D=1")&lt;/Q&gt;&lt;R&gt;0&lt;/R&gt;&lt;C&gt;0&lt;/C&gt;&lt;/FQL&gt;&lt;FQL&gt;&lt;Q&gt;NL0011585146^FF_TAX_REFUND_CFO(ANN_R,42370,42735,,,,,"D=1")&lt;/Q&gt;&lt;R&gt;0&lt;/R&gt;&lt;C&gt;0&lt;/C&gt;&lt;/FQL&gt;&lt;FQL&gt;&lt;Q&gt;IT0000062072^FF_TAX_REFUND_CFO(ANN_R,42370,42735,,,,,"D=1")&lt;/Q&gt;&lt;R&gt;0&lt;/R&gt;&lt;C&gt;0&lt;/C&gt;&lt;/FQL&gt;&lt;FQL&gt;&lt;Q&gt;SE0000103699^FF_TAX_REFUND_CFO(ANN_R,42370,42735,,,,,"D=1")&lt;/Q&gt;&lt;R&gt;0&lt;/R&gt;&lt;C&gt;0&lt;/C&gt;&lt;/FQL&gt;&lt;FQL&gt;&lt;Q&gt;FR0000121261^FF_TAX_REFUND_CFO(ANN_R,42370,42735,,,,,"D=1")&lt;/Q&gt;&lt;R&gt;0&lt;/R&gt;&lt;C&gt;0&lt;/C&gt;&lt;/FQL&gt;&lt;FQL&gt;&lt;Q&gt;FR0000127771^FF_TAX_REFUND_CFO(ANN_R,42370,42735,,,,,"D=1")&lt;/Q&gt;&lt;R&gt;0&lt;/R&gt;&lt;C&gt;0&lt;/C&gt;&lt;/FQL&gt;&lt;FQL&gt;&lt;Q&gt;FR0000125338^FF_TAX_REFUND_CFO(ANN_R,42370,42735,,,,,"D=1")&lt;/Q&gt;&lt;R&gt;0&lt;/R&gt;&lt;C&gt;0&lt;/C&gt;&lt;/FQL&gt;&lt;FQL&gt;&lt;Q&gt;SE0000667891^FF_TAX_REFUND_CFO(ANN_R,42370,42735,,,,,"D=1")&lt;/Q&gt;&lt;R&gt;0&lt;/R&gt;&lt;C&gt;0&lt;/C&gt;&lt;/FQL&gt;&lt;FQL&gt;&lt;Q&gt;FR0000130650^FF_TAX_REFUND_CFO(ANN_R,42370,42735,,,,,"D=1")&lt;/Q&gt;&lt;R&gt;0&lt;/R&gt;&lt;C&gt;0&lt;/C&gt;&lt;/FQL&gt;&lt;FQL&gt;&lt;Q&gt;CH0012214059^FF_TAX_REFUND_CFO(ANN_R,42370,42735,,,,,"D=1")&lt;/Q&gt;&lt;R&gt;0&lt;/R&gt;&lt;C&gt;0&lt;/C&gt;&lt;/FQL&gt;&lt;FQL&gt;&lt;Q&gt;DE0005810055^FF_TAX_REFUND_CFO(ANN_R,42370,42735,,,,,"D=1")&lt;/Q&gt;&lt;R&gt;0&lt;/R&gt;&lt;C&gt;0&lt;/C&gt;&lt;/FQL&gt;&lt;FQL&gt;&lt;Q&gt;ES0109067019^FF_TAX_REFUND_CFO(ANN_R,42370,42735,,,,,"D=1")&lt;/Q&gt;&lt;R&gt;0&lt;/R&gt;&lt;C&gt;0&lt;/C&gt;&lt;/FQL&gt;&lt;FQL&gt;&lt;Q&gt;DE0005190003^FF_TAX_REFUND_CFO(ANN_R,42370,42735,,,,,"D=1")&lt;/Q&gt;&lt;R&gt;0&lt;/R&gt;&lt;C&gt;0&lt;/C&gt;&lt;/FQL&gt;&lt;FQL&gt;&lt;Q&gt;FI4000297767^FF_TAX_REFUND_CFO(ANN_R,42370,42735,,,,,"D=1")&lt;/Q&gt;&lt;R&gt;0&lt;/R&gt;&lt;C&gt;0&lt;/C&gt;&lt;/FQL&gt;&lt;FQL&gt;&lt;Q&gt;DE000A1ML7J1^FF_TAX_REFUND_CFO(ANN_R,42370,42735,,,,,"D=1")&lt;/Q&gt;&lt;R&gt;0&lt;/R&gt;&lt;C&gt;0&lt;/C&gt;&lt;/FQL&gt;&lt;FQL&gt;&lt;Q&gt;CH0432492467^FF_TAX_REFUND_CFO(ANN_R,42370,42735,,,,,"D=1")&lt;/Q&gt;&lt;R&gt;0&lt;/R&gt;&lt;C&gt;0&lt;/C&gt;&lt;/FQL&gt;&lt;FQL&gt;&lt;Q&gt;SE0000107419^FF_TAX_REFUND_CFO(ANN_R,42370,42735,,,,,"D=1")&lt;/Q&gt;&lt;R&gt;0&lt;/R&gt;&lt;C&gt;0&lt;/C&gt;&lt;/FQL&gt;&lt;FQL&gt;&lt;Q&gt;ES0148396007^FF_TAX_REFUND_CFO(ANN_R,42370,42735,,,,,"D=1")&lt;/Q&gt;&lt;R&gt;0&lt;/R&gt;&lt;C&gt;0&lt;/C&gt;&lt;/FQL&gt;&lt;FQL&gt;&lt;Q&gt;NL00150001Q9^FF_TAX_REFUND_CFO(ANN_R,42370,42735,,,,,"D=1")&lt;/Q&gt;&lt;R&gt;0&lt;/R&gt;&lt;C&gt;0&lt;/C&gt;&lt;/FQL&gt;&lt;FQL&gt;&lt;Q&gt;FR0000120693^FF_TAX_REFUND_CFO(ANN_R,42370,42735,,,,,"D=1")&lt;/Q&gt;&lt;R&gt;0&lt;/R&gt;&lt;C&gt;0&lt;/C&gt;&lt;/FQL&gt;&lt;FQL&gt;&lt;Q&gt;FR0000052292^FF_TAX_REFUND_CFO(ANN_R,42370,42735,,,,,"D=1")&lt;/Q&gt;&lt;R&gt;0&lt;/R&gt;&lt;C&gt;0&lt;/C&gt;&lt;/FQL&gt;&lt;FQL&gt;&lt;Q&gt;SE0011166610^FF_TAX_REFUND_CFO(ANN_R,42370,42735,,,,,"D=1")&lt;/Q&gt;&lt;R&gt;0&lt;/R&gt;&lt;C&gt;0&lt;/C&gt;&lt;/FQL&gt;&lt;FQL&gt;&lt;Q&gt;SE0000115446^FF_TAX_REFUND_CFO(ANN_R,42370,42735,,,,,"D=1")&lt;/Q&gt;&lt;R&gt;0&lt;/R&gt;&lt;C&gt;0&lt;/C&gt;&lt;/FQL&gt;&lt;FQL&gt;&lt;Q&gt;SE0000108656^FF_TAX_REFUND_CFO(ANN_R,42370,42735,,,,,"D=1")&lt;/Q&gt;&lt;R&gt;0&lt;/R&gt;&lt;C&gt;0&lt;/C&gt;&lt;/FQL&gt;&lt;FQL&gt;&lt;Q&gt;DK0010268606^FF_TAX_REFUND_CFO(ANN_R,42370,42735,,,,,"D=1")&lt;/Q&gt;&lt;R&gt;0&lt;/R&gt;&lt;C&gt;0&lt;/C&gt;&lt;/FQL&gt;&lt;FQL&gt;&lt;Q&gt;FR0000120644^FF_TAX_REFUND_CFO(ANN_R,42370,42735,,,,,"D=1")&lt;/Q&gt;&lt;R&gt;0&lt;/R&gt;&lt;C&gt;0&lt;/C&gt;&lt;/FQL&gt;&lt;FQL&gt;&lt;Q&gt;IT0000072618^FF_TAX_REFUND_CFO(ANN_R,42370,42735,,,,,"D=1")&lt;/Q&gt;&lt;R&gt;0&lt;/R&gt;&lt;C&gt;0&lt;/C&gt;&lt;/FQL&gt;&lt;FQL&gt;&lt;Q&gt;NL0013654783^FF_TAX_REFUND_CFO(ANN_R,42370,42735,,,,,"D=1")&lt;/Q&gt;&lt;R&gt;0&lt;/R&gt;&lt;C&gt;0&lt;/C&gt;&lt;/FQL&gt;&lt;FQL&gt;&lt;Q&gt;CH0210483332^FF_TAX_REFUND_CFO(ANN_R,42370,42735,,,,,"D=1")&lt;/Q&gt;&lt;R&gt;0&lt;/R&gt;&lt;C&gt;0&lt;/C&gt;&lt;/FQL&gt;&lt;FQL&gt;&lt;Q&gt;FR0000121485^FF_TAX_REFUND_CFO(ANN_R,42370,42735,,,,,"D=1")&lt;/Q&gt;&lt;R&gt;0&lt;/R&gt;&lt;C&gt;0&lt;/C&gt;&lt;/FQL&gt;&lt;FQL&gt;&lt;Q&gt;DE0007664039^FF_TAX_REFUND_CFO(ANN_R,42370,42735,,,,,"D=1")&lt;/Q&gt;&lt;R&gt;0&lt;/R&gt;&lt;C&gt;0&lt;/C&gt;&lt;/FQL&gt;&lt;FQL</t>
        </r>
      </text>
    </comment>
    <comment ref="A116" authorId="0" shapeId="0" xr:uid="{8943125E-024E-436B-AAC8-816D652D1065}">
      <text>
        <r>
          <rPr>
            <b/>
            <sz val="9"/>
            <color indexed="81"/>
            <rFont val="Tahoma"/>
            <charset val="1"/>
          </rPr>
          <t>&gt;&lt;Q&gt;FR0000073272^FF_TAX_REFUND_CFO(ANN_R,42370,42735,,,,,"D=1")&lt;/Q&gt;&lt;R&gt;0&lt;/R&gt;&lt;C&gt;0&lt;/C&gt;&lt;/FQL&gt;&lt;FQL&gt;&lt;Q&gt;NL0000009538^FF_TAX_REFUND_CFO(ANN_R,42370,42735,,,,,"D=1")&lt;/Q&gt;&lt;R&gt;0&lt;/R&gt;&lt;C&gt;0&lt;/C&gt;&lt;/FQL&gt;&lt;FQL&gt;&lt;Q&gt;BE0974293251^FF_TAX_REFUND_CFO(ANN_R,42370,42735,,,,,"D=1")&lt;/Q&gt;&lt;R&gt;0&lt;/R&gt;&lt;C&gt;0&lt;/C&gt;&lt;/FQL&gt;&lt;FQL&gt;&lt;Q&gt;DE0005552004^FF_TAX_REFUND_CFO(ANN_R,42370,42735,,,,,"D=1")&lt;/Q&gt;&lt;R&gt;0&lt;/R&gt;&lt;C&gt;0&lt;/C&gt;&lt;/FQL&gt;&lt;FQL&gt;&lt;Q&gt;DE0006231004^FF_TAX_REFUND_CFO(ANN_R,42370,42735,,,,,"D=1")&lt;/Q&gt;&lt;R&gt;0&lt;/R&gt;&lt;C&gt;0&lt;/C&gt;&lt;/FQL&gt;&lt;FQL&gt;&lt;Q&gt;DE000A1EWWW0^FF_TAX_REFUND_CFO(ANN_R,42370,42735,,,,,"D=1")&lt;/Q&gt;&lt;R&gt;0&lt;/R&gt;&lt;C&gt;0&lt;/C&gt;&lt;/FQL&gt;&lt;FQL&gt;&lt;Q&gt;FR0000125486^FF_TAX_REFUND_CFO(ANN_R,42370,42735,,,,,"D=1")&lt;/Q&gt;&lt;R&gt;0&lt;/R&gt;&lt;C&gt;0&lt;/C&gt;&lt;/FQL&gt;&lt;FQL&gt;&lt;Q&gt;DE000BAY0017^FF_TAX_REFUND_CFO(ANN_R,42370,42735,,,,,"D=1")&lt;/Q&gt;&lt;R&gt;0&lt;/R&gt;&lt;C&gt;0&lt;/C&gt;&lt;/FQL&gt;&lt;FQL&gt;&lt;Q&gt;NL0012969182^FF_TAX_REFUND_CFO(ANN_R,42370,42735,,,,,"D=1")&lt;/Q&gt;&lt;R&gt;0&lt;/R&gt;&lt;C&gt;0&lt;/C&gt;&lt;/FQL&gt;&lt;FQL&gt;&lt;Q&gt;DE0005557508^FF_TAX_REFUND_CFO(ANN_R,42370,42735,,,,,"D=1")&lt;/Q&gt;&lt;R&gt;0&lt;/R&gt;&lt;C&gt;0&lt;/C&gt;&lt;/FQL&gt;&lt;FQL&gt;&lt;Q&gt;NL0000235190^FF_TAX_REFUND_CFO(ANN_R,42370,42735,,,,,"D=1")&lt;/Q&gt;&lt;R&gt;0&lt;/R&gt;&lt;C&gt;0&lt;/C&gt;&lt;/FQL&gt;&lt;FQL&gt;&lt;Q&gt;DE0007100000^FF_TAX_REFUND_CFO(ANN_R,42370,42735,,,,,"D=1")&lt;/Q&gt;&lt;R&gt;0&lt;/R&gt;&lt;C&gt;0&lt;/C&gt;&lt;/FQL&gt;&lt;FQL&gt;&lt;Q&gt;FR0000120073^FF_TAX_REFUND_CFO(ANN_R,42370,42735,,,,,"D=1")&lt;/Q&gt;&lt;R&gt;0&lt;/R&gt;&lt;C&gt;0&lt;/C&gt;&lt;/FQL&gt;&lt;FQL&gt;&lt;Q&gt;FR0000120321^FF_TAX_REFUND_CFO(ANN_R,42370,42735,,,,,"D=1")&lt;/Q&gt;&lt;R&gt;0&lt;/R&gt;&lt;C&gt;0&lt;/C&gt;&lt;/FQL&gt;&lt;FQL&gt;&lt;Q&gt;DE0008404005^FF_TAX_REFUND_CFO(ANN_R,42370,42735,,,,,"D=1")&lt;/Q&gt;&lt;R&gt;0&lt;/R&gt;&lt;C&gt;0&lt;/C&gt;&lt;/FQL&gt;&lt;FQL&gt;&lt;Q&gt;DE0007164600^FF_TAX_REFUND_CFO(ANN_R,42370,42735,,,,,"D=1")&lt;/Q&gt;&lt;R&gt;0&lt;/R&gt;&lt;C&gt;0&lt;/C&gt;&lt;/FQL&gt;&lt;FQL&gt;&lt;Q&gt;CH0012032048^FF_TAX_REFUND_CFO(ANN_R,42370,42735,,,,,"D=1")&lt;/Q&gt;&lt;R&gt;0&lt;/R&gt;&lt;C&gt;0&lt;/C&gt;&lt;/FQL&gt;&lt;FQL&gt;&lt;Q&gt;US0995021062^FF_TAX_REFUND_CFO(ANN_R,42370,42735,,,,,"D=1")&lt;/Q&gt;&lt;R&gt;0&lt;/R&gt;&lt;C&gt;0&lt;/C&gt;&lt;/FQL&gt;&lt;FQL&gt;&lt;Q&gt;US5132721045^FF_TAX_REFUND_CFO(ANN_R,42370,42735,,,,,"D=1")&lt;/Q&gt;&lt;R&gt;0&lt;/R&gt;&lt;C&gt;0&lt;/C&gt;&lt;/FQL&gt;&lt;FQL&gt;&lt;Q&gt;US6700024010^FF_TAX_REFUND_CFO(ANN_R,42370,42735,,,,,"D=1")&lt;/Q&gt;&lt;R&gt;0&lt;/R&gt;&lt;C&gt;0&lt;/C&gt;&lt;/FQL&gt;&lt;FQL&gt;&lt;Q&gt;US4180561072^FF_TAX_REFUND_CFO(ANN_R,42370,42735,,,,,"D=1")&lt;/Q&gt;&lt;R&gt;0&lt;/R&gt;&lt;C&gt;0&lt;/C&gt;&lt;/FQL&gt;&lt;FQL&gt;&lt;Q&gt;JE00BYSS4X48^FF_TAX_REFUND_CFO(ANN_R,42370,42735,,,,,"D=1")&lt;/Q&gt;&lt;R&gt;0&lt;/R&gt;&lt;C&gt;0&lt;/C&gt;&lt;/FQL&gt;&lt;FQL&gt;&lt;Q&gt;US00751Y1064^FF_TAX_REFUND_CFO(ANN_R,42370,42735,,,,,"D=1")&lt;/Q&gt;&lt;R&gt;0&lt;/R&gt;&lt;C&gt;0&lt;/C&gt;&lt;/FQL&gt;&lt;FQL&gt;&lt;Q&gt;US5018892084^FF_TAX_REFUND_CFO(ANN_R,42370,42735,,,,,"D=1")&lt;/Q&gt;&lt;R&gt;0&lt;/R&gt;&lt;C&gt;0&lt;/C&gt;&lt;/FQL&gt;&lt;FQL&gt;&lt;Q&gt;US12541W2098^FF_TAX_REFUND_CFO(ANN_R,42370,42735,,,,,"D=1")&lt;/Q&gt;&lt;R&gt;0&lt;/R&gt;&lt;C&gt;0&lt;/C&gt;&lt;/FQL&gt;&lt;FQL&gt;&lt;Q&gt;US3802371076^FF_TAX_REFUND_CFO(ANN_R,42370,42735,,,,,"D=1")&lt;/Q&gt;&lt;R&gt;0&lt;/R&gt;&lt;C&gt;0&lt;/C&gt;&lt;/FQL&gt;&lt;FQL&gt;&lt;Q&gt;US5502411037^FF_TAX_REFUND_CFO(ANN_R,42370,42735,,,,,"D=1")&lt;/Q&gt;&lt;R&gt;0&lt;/R&gt;&lt;C&gt;0&lt;/C&gt;&lt;/FQL&gt;&lt;FQL&gt;&lt;Q&gt;US4404521001^FF_TAX_REFUND_CFO(ANN_R,42370,42735,,,,,"D=1")&lt;/Q&gt;&lt;R&gt;0&lt;/R&gt;&lt;C&gt;0&lt;/C&gt;&lt;/FQL&gt;&lt;FQL&gt;&lt;Q&gt;US73278L1052^FF_TAX_REFUND_CFO(ANN_R,42370,42735,,,,,"D=1")&lt;/Q&gt;&lt;R&gt;0&lt;/R&gt;&lt;C&gt;0&lt;/C&gt;&lt;/FQL&gt;&lt;FQL&gt;&lt;Q&gt;US24906P1093^FF_TAX_REFUND_CFO(ANN_R,42370,42735,,,,,"D=1")&lt;/Q&gt;&lt;R&gt;0&lt;/R&gt;&lt;C&gt;0&lt;/C&gt;&lt;/FQL&gt;&lt;FQL&gt;&lt;Q&gt;US7458671010^FF_TAX_REFUND_CFO(ANN_R,42370,42735,,,,,"D=1")&lt;/Q&gt;&lt;R&gt;0&lt;/R&gt;&lt;C&gt;0&lt;/C&gt;&lt;/FQL&gt;&lt;FQL&gt;&lt;Q&gt;US8326964058^FF_TAX_REFUND_CFO(ANN_R,42370,42735,,,,,"D=1")&lt;/Q&gt;&lt;R&gt;0&lt;/R&gt;&lt;C&gt;0&lt;/C&gt;&lt;/FQL&gt;&lt;FQL&gt;&lt;Q&gt;US1011211018^FF_TAX_REFUND_CFO(ANN_R,42370,42735,,,,,"D=1")&lt;/Q&gt;&lt;R&gt;0&lt;/R&gt;&lt;C&gt;0&lt;/C&gt;&lt;/FQL&gt;&lt;FQL&gt;&lt;Q&gt;US8793601050^FF_TAX_REFUND_CFO(ANN_R,42370,42735,,,,,"D=1")&lt;/Q&gt;&lt;R&gt;0&lt;/R&gt;&lt;C&gt;0&lt;/C&gt;&lt;/FQL&gt;&lt;FQL&gt;&lt;Q&gt;US18915M1071^FF_TAX_REFUND_CFO(ANN_R,42370,42735,,,,,"D=1")&lt;/Q&gt;&lt;R&gt;0&lt;/R&gt;&lt;C&gt;0&lt;/C&gt;&lt;/FQL&gt;&lt;FQL&gt;&lt;Q&gt;US5745991068^FF_TAX_REFUND_CFO(ANN_R,42370,42735,,,,,"D=1")&lt;/Q&gt;&lt;R&gt;0&lt;/R&gt;&lt;C&gt;0&lt;/C&gt;&lt;/FQL&gt;&lt;FQL&gt;&lt;Q&gt;US45167R1041^FF_TAX_REFUND_CFO(ANN_R,42370,42735,,,,,"D=1")&lt;/Q&gt;&lt;R&gt;0&lt;/R&gt;&lt;C&gt;0&lt;/C&gt;&lt;/FQL&gt;&lt;FQL&gt;&lt;Q&gt;US4461501045^FF_TAX_REFUND_CFO(ANN_R,42370,42735,,,,,"D=1")&lt;/Q&gt;&lt;R&gt;0&lt;/R&gt;&lt;C&gt;0&lt;/C&gt;&lt;/FQL&gt;&lt;FQL&gt;&lt;Q&gt;US8666741041^FF_TAX_REFUND_CFO(ANN_R,42370,42735,,,,,"D=1")&lt;/Q&gt;&lt;R&gt;0&lt;/R&gt;&lt;C&gt;0&lt;/C&gt;&lt;/FQL&gt;&lt;FQL&gt;&lt;Q&gt;US64110D1046^FF_TAX_REFUND_CFO(ANN_R,42370,42735,,,,,"D=1")&lt;/Q&gt;&lt;R&gt;0&lt;/R&gt;&lt;C&gt;0&lt;/C&gt;&lt;/FQL&gt;&lt;FQL&gt;&lt;Q&gt;US3724601055^FF_TAX_REFUND_CFO(ANN_R,42370,42735,,,,,"D=1")&lt;/Q&gt;&lt;R&gt;0&lt;/R&gt;&lt;C&gt;0&lt;/C&gt;&lt;/FQL&gt;&lt;FQL&gt;&lt;Q&gt;US6311031081^FF_TAX_REFUND_CFO(ANN_R,42370,42735,,,,,"D=1")&lt;/Q&gt;&lt;R&gt;0&lt;/R&gt;&lt;C&gt;0&lt;/C&gt;&lt;/FQL&gt;&lt;FQL&gt;&lt;Q&gt;US89400J1079^FF_TAX_REFUND_CFO(ANN_R,42370,42735,,,,,"D=1")&lt;/Q&gt;&lt;R&gt;0&lt;/R&gt;&lt;C&gt;0&lt;/C&gt;&lt;/FQL&gt;&lt;FQL&gt;&lt;Q&gt;US45784P1012^FF_TAX_REFUND_CFO(ANN_R,42370,42735,,,,,"D=1")&lt;/Q&gt;&lt;R&gt;0&lt;/R&gt;&lt;C&gt;0&lt;/C&gt;&lt;/FQL&gt;&lt;FQL&gt;&lt;Q&gt;US92556V1061^FF_TAX_REFUND_CFO(ANN_R,42370,42735,,,,,"D=1")&lt;/Q&gt;&lt;R&gt;0&lt;/R&gt;&lt;C&gt;0&lt;/C&gt;&lt;/FQL&gt;&lt;FQL&gt;&lt;Q&gt;US62944T1051^FF_TAX_REFUND_CFO(ANN_R,42370,42735,,,,,"D=1")&lt;/Q&gt;&lt;R&gt;0&lt;/R&gt;&lt;C&gt;0&lt;/C&gt;&lt;/FQL&gt;&lt;FQL&gt;&lt;Q&gt;US29355A1079^FF_TAX_REFUND_CFO(ANN_R,42370,42735,,,,,"D=1")&lt;/Q&gt;&lt;R&gt;0&lt;/R&gt;&lt;C&gt;0&lt;/C&gt;&lt;/FQL&gt;&lt;FQL&gt;&lt;Q&gt;US0404131064^FF_TAX_REFUND_CFO(ANN_R,42370,42735,,,,,"D=1")&lt;/Q&gt;&lt;R&gt;0&lt;/R&gt;&lt;C&gt;0&lt;/C&gt;&lt;/FQL&gt;&lt;FQL&gt;&lt;Q&gt;US72919P2020^FF_TAX_REFUND_CFO(ANN_R,42370,42735,,,,,"D=1")&lt;/Q&gt;&lt;R&gt;0&lt;/R&gt;&lt;C&gt;0&lt;/C&gt;&lt;/FQL&gt;&lt;FQL&gt;&lt;Q&gt;US14149Y1082^FF_TAX_REFUND_CFO(ANN_R,42370,42735,,,,,"D=1")&lt;/Q&gt;&lt;R&gt;0&lt;/R&gt;&lt;C&gt;0&lt;/C&gt;&lt;/FQL&gt;&lt;FQL&gt;&lt;Q&gt;US4364401012^FF_TAX_REFUND_CFO(ANN_R,42370,42735,,,,,"D=1")&lt;/Q&gt;&lt;R&gt;0&lt;/R&gt;&lt;C&gt;0&lt;/C&gt;&lt;/FQL&gt;&lt;FQL&gt;&lt;Q&gt;US42809H1077^FF_TAX_REFUND_CFO(ANN_R,42370,42735,,,,,"D=1")&lt;/Q&gt;&lt;R&gt;0&lt;/R&gt;&lt;C&gt;0&lt;/C&gt;&lt;/FQL&gt;&lt;FQL&gt;&lt;Q&gt;US55261F1049^FF_TAX_REFUND_CFO(ANN_R,42370,42735,,,,,"D=1")&lt;/Q&gt;&lt;R&gt;0&lt;/R&gt;&lt;C&gt;0&lt;/C&gt;&lt;/FQL&gt;&lt;FQL&gt;&lt;Q&gt;US4932671088^FF_TAX_REFUND_CFO(ANN_R,42370,42735,,,,,"D=1")&lt;/Q&gt;&lt;R&gt;0&lt;/R&gt;&lt;C&gt;0&lt;/C&gt;&lt;/FQL&gt;&lt;FQL&gt;&lt;Q&gt;US92276F1003^FF_TAX_REFUND_CFO(ANN_R,42370,42735,,,,,"D=1")&lt;/Q&gt;&lt;R&gt;0&lt;/R&gt;&lt;C&gt;0&lt;/C&gt;&lt;/FQL&gt;&lt;FQL&gt;&lt;Q&gt;IE00BQPVQZ61^FF_TAX_REFUND_CFO(ANN_R,42370,42735,,,,,"D=1")&lt;/Q&gt;&lt;R&gt;0&lt;/R&gt;&lt;C&gt;0&lt;/C&gt;&lt;/FQL&gt;&lt;FQL&gt;&lt;Q&gt;US8740541094^FF_TAX_REFUND_CFO(ANN_R,42370,42735,,,,,"D=1")&lt;/Q&gt;&lt;R&gt;0&lt;/R&gt;&lt;C&gt;0&lt;/C&gt;&lt;/FQL&gt;&lt;FQL&gt;&lt;Q&gt;US74736K1016^FF_TAX_REFUND_CFO(ANN_R,42370,42735,,,,,"D=1")&lt;/Q&gt;&lt;R&gt;0&lt;/R&gt;&lt;C&gt;0&lt;/C&gt;&lt;/FQL&gt;&lt;FQL&gt;&lt;Q&gt;US5732841060^FF_TAX_REFUND_CFO(ANN_R,42370,42735,,,,,"D=1")&lt;/Q&gt;&lt;R&gt;0&lt;/R&gt;&lt;C&gt;0&lt;/C&gt;&lt;/FQL&gt;&lt;FQL&gt;&lt;Q&gt;US1156372096^FF_TAX_REFUND_CFO(ANN_R,42370,42735,,,,,"D=1")&lt;/Q&gt;&lt;R&gt;0&lt;/R&gt;&lt;C&gt;0&lt;/C&gt;&lt;/FQL&gt;&lt;FQL&gt;&lt;Q&gt;US87165B1035^FF_TAX_REFUND_CFO(ANN_R,42370,42735,,,,,"D=1")&lt;/Q&gt;&lt;R&gt;0&lt;/R&gt;&lt;C&gt;0&lt;/C&gt;&lt;/FQL&gt;&lt;FQL&gt;&lt;Q&gt;US30063P1057^FF_TAX_REFUND_CFO(ANN_R,42370,42735,,,,,"D=1")&lt;/Q&gt;&lt;R&gt;0&lt;/R&gt;&lt;C&gt;0&lt;/C&gt;&lt;/FQL&gt;&lt;FQL&gt;&lt;Q&gt;US9291601097^FF_TAX_REFUND_CFO(ANN_R,42370,42735,,,,,"D=1")&lt;/Q&gt;&lt;R&gt;0&lt;/R&gt;&lt;C&gt;0&lt;/C&gt;&lt;/FQL&gt;&lt;FQL&gt;&lt;Q&gt;US5303073051^FF_TAX_REFUND_CFO(ANN_R,42370,42735,,,,,"D=1")&lt;/Q&gt;&lt;R&gt;0&lt;/R&gt;&lt;C&gt;0&lt;/C&gt;&lt;/FQL&gt;&lt;FQL&gt;&lt;Q&gt;US0152711091^FF_TAX_REFUND_CFO(ANN_R,42370,42735,,,,,"D=1")&lt;/Q&gt;&lt;R&gt;0&lt;/R&gt;&lt;C&gt;0&lt;/C&gt;&lt;/FQL&gt;&lt;FQL&gt;&lt;Q&gt;US4165151048^FF_TAX_REFUND_CFO(ANN_R,42370,42735,,,,,"D=1")&lt;/Q&gt;&lt;R&gt;0&lt;/R&gt;&lt;C&gt;0&lt;/C&gt;&lt;/FQL&gt;&lt;FQL&gt;&lt;Q&gt;US3635761097^FF_TAX_REFUND_CFO(ANN_R,42370,42735,,,,,"D=1")&lt;/Q&gt;&lt;R&gt;0&lt;/R&gt;&lt;C&gt;0&lt;/C&gt;&lt;/FQL&gt;&lt;FQL&gt;&lt;Q&gt;US6703461052^FF_TAX_REFUND_CFO(ANN_R,42370,42735,,,,,"D=1")&lt;/Q&gt;&lt;R&gt;0&lt;/R&gt;&lt;C&gt;0&lt;/C&gt;&lt;/FQL&gt;&lt;FQL&gt;&lt;Q&gt;US57772K1016^FF_TAX_REFUND_CFO(ANN_R,42370,42735,,,,,"D=1")&lt;/Q&gt;&lt;R&gt;0&lt;/R&gt;&lt;C&gt;0&lt;/C&gt;&lt;/FQL&gt;&lt;FQL&gt;&lt;Q&gt;US34959E1091^FF_TAX_REFUND_CFO(ANN_R,42370,42735,,,,,"D=1")&lt;/Q&gt;&lt;R&gt;0&lt;/R&gt;&lt;C&gt;0&lt;/C&gt;&lt;/FQL&gt;&lt;FQL&gt;&lt;Q&gt;US9892071054^FF_TAX_REFUND_CFO(ANN_R,42370,42735,,,,,"D=1")&lt;/Q&gt;&lt;R&gt;0&lt;/R&gt;&lt;C&gt;0&lt;/C&gt;&lt;/FQL&gt;&lt;FQL&gt;&lt;Q&gt;US6792951054^FF_TAX_REFUND_CFO(ANN_R,42370,42735,,,,,"D=1")&lt;/Q&gt;&lt;R&gt;0&lt;/R&gt;&lt;C&gt;0&lt;/C&gt;&lt;/FQL&gt;&lt;FQL&gt;&lt;Q&gt;NL0009434992^FF_TAX_REFUND_CFO(ANN_R,42370,42735,,,,,"D=1")&lt;/Q&gt;&lt;R&gt;0&lt;/R&gt;&lt;C&gt;0&lt;/C&gt;&lt;/FQL&gt;&lt;FQL&gt;&lt;Q&gt;US88339J1051^FF_TAX_REFUND_CFO(ANN_R,42370,42735,,,,,"D=1")&lt;/Q&gt;&lt;R&gt;0&lt;/R&gt;&lt;C&gt;0&lt;/C&gt;&lt;/FQL&gt;&lt;FQL&gt;&lt;Q&gt;US5010441013^FF_TAX_REFUND_CFO(ANN_R,42370,42735,,,,,"D=1")&lt;/Q&gt;&lt;R&gt;0&lt;/R&gt;&lt;C&gt;0&lt;/C&gt;&lt;/FQL&gt;&lt;FQL&gt;&lt;Q&gt;US5926881054^FF_TAX_REFUND_CFO(ANN_R,42370,42735,,,,,"D=1")&lt;/Q&gt;&lt;R&gt;0&lt;/R&gt;&lt;C&gt;0&lt;/C&gt;&lt;/FQL&gt;&lt;FQL&gt;&lt;Q&gt;US0584981064^FF_TAX_REFUND_CFO(ANN_R,42370,42735,,,,,"D=1")&lt;/Q&gt;&lt;R&gt;0&lt;/R&gt;&lt;C&gt;0&lt;/C&gt;&lt;/FQL&gt;&lt;FQL&gt;&lt;Q&gt;US5260571048^FF_TAX_REFUND_CFO(ANN_R,42370,42735,,,,,"D=1")&lt;/Q&gt;&lt;R&gt;0&lt;/R&gt;&lt;C&gt;0&lt;/C&gt;&lt;/FQL&gt;&lt;FQL&gt;&lt;Q&gt;US49271V1008^FF_TAX_REFUND_CFO(ANN_R,42370,42735,,,,,"D=1")&lt;/Q&gt;&lt;R&gt;0&lt;/R&gt;&lt;C&gt;0&lt;/C&gt;&lt;/FQL&gt;&lt;FQL&gt;&lt;Q&gt;US0311001004^FF_TAX_REFUND_CFO(ANN_R,42370,42735,,,,,"D=1")&lt;/Q&gt;&lt;R&gt;0&lt;/R&gt;&lt;C&gt;0&lt;/C&gt;&lt;/FQL&gt;&lt;FQL&gt;&lt;Q&gt;US23331A1097^FF_TAX_REFUND_CFO(ANN_R,42370,42735,,,,,"D=1")&lt;/Q&gt;&lt;R&gt;0&lt;/R&gt;&lt;C&gt;0&lt;/C&gt;&lt;/FQL&gt;&lt;FQL&gt;&lt;Q&gt;US2473617023^FF_TAX_REFUND_CFO(ANN_R,42370,42735,,,,,"D=1")&lt;/Q&gt;&lt;R&gt;0&lt;/R&gt;&lt;C&gt;0&lt;/C&gt;&lt;/FQL&gt;&lt;FQL&gt;&lt;Q&gt;US58155Q1031^FF_TAX_REFUND_CFO(ANN_R,42370,42735,,,,,"D=1")&lt;/Q&gt;&lt;R&gt;0&lt;/R&gt;&lt;C&gt;0&lt;/C&gt;&lt;/FQL&gt;&lt;FQL&gt;&lt;Q&gt;US6200763075^FF_TAX_REFUND_CFO(ANN_R,42370,42735,,,,,"D=1")&lt;/Q&gt;&lt;R&gt;0&lt;/R&gt;&lt;C&gt;0&lt;/C&gt;&lt;/FQL&gt;&lt;FQL&gt;&lt;Q&gt;US8545021011^FF_TAX_REFUND_CFO(ANN_R,42370,42735,,,,,"D=1")&lt;/Q&gt;&lt;R&gt;0&lt;/R&gt;&lt;C&gt;0&lt;/C&gt;&lt;/FQL&gt;&lt;FQL&gt;&lt;Q&gt;US8936411003^FF_TAX_REFUND_CFO(ANN_R,42370,42735,,,,,"D=1")&lt;/Q&gt;&lt;R&gt;0&lt;/R&gt;&lt;C&gt;0&lt;/C&gt;&lt;/FQL&gt;&lt;FQL&gt;&lt;Q&gt;US98956P1021^FF_TAX_REFUND_CFO(ANN_R,42370,42735,,,,,"D=1")&lt;/Q&gt;&lt;R&gt;0&lt;/R&gt;&lt;C&gt;0&lt;/C&gt;&lt;/FQL&gt;&lt;FQL&gt;&lt;Q&gt;US0010551028^FF_TAX_REFUND_CFO(ANN_R,42370,42735,,,,,"D=1")&lt;/Q&gt;&lt;R&gt;0&lt;/R&gt;&lt;C&gt;0&lt;/C&gt;&lt;/FQL&gt;&lt;FQL&gt;&lt;Q&gt;US77543R1023^FF_TAX_REFUND_CFO(ANN_R,42370,42735,,,,,"D=1")&lt;/Q&gt;&lt;R&gt;0&lt;/R&gt;&lt;C&gt;0&lt;/C&gt;&lt;/FQL&gt;&lt;FQL&gt;&lt;Q&gt;US2310211063^FF_TAX_REFUND_CFO(ANN_R,42370,42735,,,,,"D=1")&lt;/Q&gt;&lt;R&gt;0&lt;/R&gt;&lt;C&gt;0&lt;/C&gt;&lt;/FQL&gt;&lt;FQL&gt;&lt;Q&gt;US21036P1084^FF_TAX_REFUND_CFO(ANN_R,42370,42735,,,,,"D=1")&lt;/Q&gt;&lt;R&gt;0&lt;/R&gt;&lt;C&gt;0&lt;/C&gt;&lt;/FQL&gt;&lt;FQL&gt;&lt;Q&gt;US2855121099^FF_TAX_REFUND_CFO(ANN_R,42370,42735,,,,,"D=1")&lt;/Q&gt;&lt;R&gt;0&lt;/R&gt;&lt;C&gt;0&lt;/C&gt;&lt;/FQL&gt;&lt;FQL&gt;&lt;Q&gt;US40434L1052^FF_TAX_REFUND_CFO(ANN_R,42370,42735,,,,,"D=1")&lt;/Q&gt;&lt;R&gt;0&lt;/R&gt;&lt;C&gt;0&lt;/C&gt;&lt;/FQL&gt;&lt;FQL&gt;&lt;Q&gt;US45168D1046^FF_TAX_REFUND_CFO(ANN_R,42370,42735,,,,,"D=1")&lt;/Q&gt;&lt;R&gt;0&lt;/R&gt;&lt;C&gt;0&lt;/C&gt;&lt;/FQL&gt;&lt;FQL&gt;&lt;Q&gt;US4943681035^FF_TAX_REFUND_CFO(ANN_R,42370,42735,,,,,"D=1")&lt;/Q&gt;&lt;R&gt;0&lt;/R&gt;&lt;C&gt;0&lt;/C&gt;&lt;/FQL&gt;&lt;FQL&gt;&lt;Q&gt;US35671D8570^FF_TAX_REFUND_CFO(ANN_R,42370,42735,,,,,"D=1")&lt;/Q&gt;&lt;R&gt;0&lt;/R&gt;&lt;C&gt;0&lt;/C&gt;&lt;/FQL&gt;&lt;FQL&gt;&lt;Q&gt;US3453708600^FF_TAX_REFUND_CFO(ANN_R,42370,42735,,,,,"D=1")&lt;/Q&gt;&lt;R&gt;0&lt;/R&gt;&lt;C&gt;0&lt;/C&gt;&lt;/FQL&gt;&lt;FQL&gt;&lt;Q&gt;US6516391066^FF_TAX_REFUND_CFO(ANN_R,42370,42735,,,,,"D=1")&lt;/Q&gt;&lt;R&gt;0&lt;/R&gt;&lt;C&gt;0&lt;/C&gt;&lt;/FQL&gt;&lt;FQL&gt;&lt;Q&gt;US75886F1075^FF_TAX_REFUND_CFO(ANN_R,42370,42735,,,,,"D=1")&lt;/Q&gt;&lt;R&gt;0&lt;/R&gt;&lt;C&gt;0&lt;/C&gt;&lt;/FQL&gt;&lt;FQL&gt;&lt;Q&gt;US8725901040^FF_TAX_REFUND_CFO(ANN_R,42370,42735,,,,,"D=1")&lt;/Q&gt;&lt;R&gt;0&lt;/R&gt;&lt;C&gt;0&lt;/C&gt;&lt;/FQL&gt;&lt;FQL&gt;&lt;Q&gt;US0091581068^FF_TAX_REFUND_CFO(ANN_R,42370,42735,,,,,"D=1")&lt;/Q&gt;&lt;R&gt;0&lt;/R&gt;&lt;C&gt;0&lt;/C&gt;&lt;/FQL&gt;&lt;FQL&gt;&lt;Q&gt;US5184391044^FF_TAX_REFUND_CFO(ANN_R,42736,43100,,,,,"D=1")&lt;/Q&gt;&lt;R&gt;0&lt;/R&gt;&lt;C&gt;0&lt;/C&gt;&lt;/FQL&gt;&lt;FQL&gt;&lt;Q&gt;US1941621039^FF_TAX_REFUND_CFO(ANN_R,42736,43100,,,,,"D=1")&lt;/Q&gt;&lt;R&gt;0&lt;/R&gt;&lt;C&gt;0&lt;/C&gt;&lt;/FQL&gt;&lt;FQL&gt;&lt;Q&gt;US31428X1063^FF_TAX_REFUND_CFO(ANN_R,42736,43100,,,,,"D=1")&lt;/Q&gt;&lt;R&gt;0&lt;/R&gt;&lt;C&gt;0&lt;/C&gt;&lt;/FQL&gt;&lt;FQL&gt;&lt;Q&gt;US00507V1098^FF_TAX_REFUND_CFO(ANN_R,42736,43100,,,,,"D=1")&lt;/Q&gt;&lt;R&gt;0&lt;/R&gt;&lt;C&gt;0&lt;/C&gt;&lt;/FQL&gt;&lt;FQL&gt;&lt;Q&gt;US37045V1008^FF_TAX_REFUND_CFO(ANN_R,42736,43100,,,,,"D=1")&lt;/Q&gt;&lt;R&gt;0&lt;/R&gt;&lt;C&gt;0&lt;/C&gt;&lt;/FQL&gt;&lt;FQL&gt;&lt;Q&gt;US6934751057^FF_TAX_REFUND_CFO(ANN_R,42736,43100,,,,,"D=1")&lt;/Q&gt;&lt;R&gt;0&lt;/R&gt;&lt;C&gt;0&lt;/C&gt;&lt;/FQL&gt;&lt;FQL&gt;&lt;Q&gt;US98978V1035^FF_TAX_REFUND_CFO(ANN_R,42736,43100,,,,,"D=1")&lt;/Q&gt;&lt;R&gt;0&lt;/R&gt;&lt;C&gt;0&lt;/C&gt;&lt;/FQL&gt;&lt;FQL&gt;&lt;Q&gt;US6092071058^FF_TAX_REFUND_CFO(ANN_R,42736,43100,,,,,"D=1")&lt;/Q&gt;&lt;R&gt;0&lt;/R&gt;&lt;C&gt;0&lt;/C&gt;&lt;/FQL&gt;&lt;FQL&gt;&lt;Q&gt;US78409V1044^FF_TAX_REFUND_CFO(ANN_R,42736,43100,,,,,"D=1")&lt;/Q&gt;&lt;R&gt;0&lt;/R&gt;&lt;C&gt;0&lt;/C&gt;&lt;/FQL&gt;&lt;FQL&gt;&lt;Q&gt;US5128071082^FF_TAX_REFUND_CFO(ANN_R,42736,43100,,,,,"D=1")&lt;/Q&gt;&lt;R&gt;0&lt;/R&gt;&lt;C&gt;0&lt;/C&gt;&lt;/FQL&gt;&lt;FQL&gt;&lt;Q&gt;US88579Y1010^FF_TAX_REFUND_CFO(ANN_R,42736,43100,,,,,"D=1")&lt;/Q&gt;&lt;R&gt;0&lt;/R&gt;&lt;C&gt;0&lt;/C&gt;&lt;/FQL&gt;&lt;FQL&gt;&lt;Q&gt;US0970231058^FF_TAX_REFUND_CFO(ANN_R,42736,43100,,,,,"D=1")&lt;/Q&gt;&lt;R&gt;0&lt;/R&gt;&lt;C&gt;0&lt;/C&gt;&lt;/FQL&gt;&lt;FQL&gt;&lt;Q&gt;US9078181081^FF_TAX_REFUND_CFO(ANN_R,42736,43100,,,,,"D=1")&lt;/Q&gt;&lt;R&gt;0&lt;/R&gt;&lt;C&gt;0&lt;/C&gt;&lt;/FQL&gt;&lt;FQL&gt;&lt;Q&gt;US22160K1051^FF_TAX_REFUND_CFO(ANN_R,42736,43100,,,,,"D=1")&lt;/Q&gt;&lt;R&gt;0&lt;/R&gt;&lt;C&gt;0&lt;/C&gt;&lt;/FQL&gt;&lt;FQL&gt;&lt;Q&gt;US92343V1044^FF_TAX_REFUND_CFO(ANN_R,42736,43100,,,,,"D=1")&lt;/Q&gt;&lt;R&gt;0&lt;/R&gt;&lt;C&gt;0&lt;/C&gt;&lt;/FQL&gt;&lt;FQL&gt;&lt;Q&gt;US0605051046^FF_TAX_REFUND_CFO(ANN_R,42736,43100,,,,,"D=1")&lt;/Q&gt;&lt;R&gt;0&lt;/R&gt;&lt;C&gt;0&lt;/C&gt;&lt;/FQL&gt;&lt;FQL&gt;&lt;Q&gt;JP3258000003^FF_TAX_REFUND_CFO(ANN_R,42736,43100,,,,,"D=1")&lt;/Q&gt;&lt;R&gt;0&lt;/R&gt;&lt;C&gt;0&lt;/C&gt;&lt;/FQL&gt;&lt;FQL&gt;&lt;Q&gt;KR7036570000^FF_TAX_REFUND_CFO(ANN_R,42736,43100,,,,,"D=1")&lt;/Q&gt;&lt;R&gt;0&lt;/R&gt;&lt;C&gt;0&lt;/C&gt;&lt;/FQL&gt;&lt;FQL&gt;&lt;Q&gt;JP3735400008^FF_TAX_REFUND_CFO(ANN_R,42736,43100,,,,,"D=1")&lt;/Q&gt;&lt;R&gt;0&lt;/R&gt;&lt;C&gt;0&lt;/C&gt;&lt;/FQL&gt;&lt;FQL&gt;&lt;Q&gt;JP3242800005^FF_TAX_REFUND_CFO(ANN_R,42736,43100,,,,,"D=1")&lt;/Q&gt;&lt;R&gt;0&lt;/R&gt;&lt;C&gt;0&lt;/C&gt;&lt;/FQL&gt;&lt;FQL&gt;&lt;Q&gt;JP3197800000^FF_TAX_REFUND_CFO(ANN_R,42736,43100,,,,,"D=1")&lt;/Q&gt;&lt;R&gt;0&lt;/R&gt;&lt;C&gt;0&lt;/C&gt;&lt;/FQL&gt;&lt;FQL&gt;&lt;Q&gt;JP3160400002^FF_TAX_REFUND_CFO(ANN_R,42736,43100,,,,,"D=1")&lt;/Q&gt;&lt;R&gt;0&lt;/R&gt;&lt;C&gt;0&lt;/C&gt;&lt;/FQL&gt;&lt;FQL&gt;&lt;Q&gt;TW0001301000^FF_TAX_REFUND_CFO(ANN_R,42736,43100,,,,,"D=1")&lt;/Q&gt;&lt;R&gt;0&lt;/R&gt;&lt;C&gt;0&lt;/C&gt;&lt;/FQL&gt;&lt;FQL&gt;&lt;Q&gt;JP3762800005^FF_TAX_REFUND_CFO(ANN_R,42736,43100,,,,,"D=1")&lt;/Q&gt;&lt;R&gt;0&lt;/R&gt;&lt;C&gt;0&lt;/C&gt;&lt;/FQL&gt;&lt;FQL&gt;&lt;Q&gt;JP3122400009^FF_TAX_REFUND_CFO(ANN_R,42736,43100,,,,,"D=1")&lt;/Q&gt;&lt;R&gt;0&lt;/R&gt;&lt;C&gt;0&lt;/C&gt;&lt;/FQL&gt;&lt;FQL&gt;&lt;Q&gt;JP3762600009^FF_TAX_REFUND_CFO(ANN_R,42736,43100,,,,,"D=1")&lt;/Q&gt;&lt;R&gt;0&lt;/R&gt;&lt;C&gt;0&lt;/C&gt;&lt;/FQL&gt;&lt;FQL&gt;&lt;Q&gt;JP3970300004^FF_TAX_REFUND_CFO(ANN_R,42736,43100,,,,,"D=1")&lt;/Q&gt;&lt;R&gt;0&lt;/R&gt;&lt;C&gt;0&lt;/C&gt;&lt;/FQL&gt;&lt;FQL&gt;&lt;Q&gt;JP3734800000^FF_TAX_REFUND_CFO(ANN_R,42736,43100,,,,,"D=1")&lt;/Q&gt;&lt;R&gt;0&lt;/R&gt;&lt;C&gt;0&lt;/C&gt;&lt;/FQL&gt;&lt;FQL&gt;&lt;Q&gt;JP3397200001^FF_TAX_REFUND_CFO(ANN_R,42736,43100,,,,,"D=1")&lt;/Q&gt;&lt;R&gt;0&lt;/R&gt;&lt;C&gt;0&lt;/C&gt;&lt;/FQL&gt;&lt;FQL&gt;&lt;Q&gt;JP3551500006^FF_TAX_REFUND_CFO(ANN_R,42736,43100,,,,,"D=1")&lt;/Q&gt;&lt;R&gt;0&lt;/R&gt;&lt;C&gt;0&lt;/C&gt;&lt;/FQL&gt;&lt;FQL&gt;&lt;Q&gt;JP3756600007^FF_TAX_REFUND_CFO(ANN_R,42736,43100,,,,,"D=1")&lt;/Q&gt;&lt;R&gt;0&lt;/R&gt;&lt;C&gt;0&lt;/C&gt;&lt;/FQL&gt;&lt;FQL&gt;&lt;Q&gt;JP3201200007^FF_TAX_REFUND_CFO(ANN_R,42736,43100,,,,,"D=1")&lt;/Q&gt;&lt;R&gt;0&lt;/R&gt;&lt;C&gt;0&lt;/C&gt;&lt;/FQL&gt;&lt;FQL&gt;&lt;Q&gt;JP3463000004^FF_TAX_REFUND_CFO(ANN_R,42736,43100,,,,,"D=1")&lt;/Q&gt;&lt;R&gt;0&lt;/R&gt;&lt;C&gt;0&lt;/C&gt;&lt;/FQL&gt;&lt;FQL&gt;&lt;Q&gt;JP3386450005^FF_TAX_REFUND_CFO(ANN_R,42736,43100,,,,,"D=1")&lt;/Q&gt;&lt;R&gt;0&lt;/R&gt;&lt;C&gt;0&lt;/C&gt;&lt;/FQL&gt;&lt;FQL&gt;&lt;Q&gt;JP3910660004^FF_TAX_REFUND_CFO(ANN_R,42736,43100,,,,,"D=1")&lt;/Q&gt;&lt;R&gt;0&lt;/R&gt;&lt;C&gt;0&lt;/C&gt;&lt;/FQL&gt;&lt;FQL&gt;&lt;Q&gt;TW0002412004^FF_TAX_REFUND_CFO(ANN_R,42736,43100,,,,,"D=1")&lt;/Q&gt;&lt;R&gt;0&lt;/R&gt;&lt;C&gt;0&lt;/C&gt;&lt;/FQL&gt;&lt;FQL&gt;&lt;Q&gt;KR7035720002^FF_TAX_REFUND_CFO(ANN_R,42736,43100,,,,,"D=1")&lt;/Q&gt;&lt;R&gt;0&lt;/R&gt;&lt;C&gt;0&lt;/C&gt;&lt;/FQL&gt;&lt;FQL&gt;&lt;Q&gt;JP3866800000^FF_TAX_REFUND_CFO(ANN_R,42736,43100,,,,,"D=1")&lt;/Q&gt;&lt;R&gt;0&lt;/R&gt;&lt;C&gt;0&lt;/C&gt;&lt;/FQL&gt;&lt;FQL&gt;&lt;Q&gt;JP3899600005^FF_TAX_REFUND_CFO(ANN_R,42736,43100,,,,,"D=1")&lt;/Q&gt;&lt;R&gt;0&lt;/R&gt;&lt;C&gt;0&lt;/C&gt;&lt;/FQL&gt;&lt;FQL&gt;&lt;Q&gt;KR7000270009^FF_TAX_REFUND_CFO(ANN_R,42736,43100,,,,,"D=1")&lt;/Q&gt;&lt;R&gt;0&lt;/R&gt;&lt;C&gt;0&lt;/C&gt;&lt;/FQL&gt;&lt;FQL&gt;&lt;Q&gt;JP3351600006^FF_TAX_REFUND_CFO(ANN_R,42736,43100,,,,,"D=1")&lt;/Q&gt;&lt;R&gt;0&lt;/R&gt;&lt;C&gt;0&lt;/C&gt;&lt;/FQL&gt;&lt;FQL&gt;&lt;Q&gt;JP3788600009^FF_TAX_REFUND_CFO(ANN_R,42736,43100,,,,,"D=1")&lt;/Q&gt;&lt;R&gt;0&lt;/R&gt;&lt;C&gt;0&lt;/C&gt;&lt;/FQL&gt;&lt;FQL&gt;&lt;Q&gt;TW0002317005^FF_TAX_REFUND_CFO(ANN_R,42736,43100,,,,,"D=1")&lt;/Q&gt;&lt;R&gt;0&lt;/R&gt;&lt;C&gt;0&lt;/C&gt;&lt;/FQL&gt;&lt;FQL&gt;&lt;Q&gt;JP3538800008^FF_TAX_REFUND_CFO(ANN_R,42736,43100,,,,,"D=1")&lt;/Q&gt;&lt;R&gt;0&lt;/R&gt;&lt;C&gt;0&lt;/C&gt;&lt;/FQL&gt;&lt;FQL&gt;&lt;Q&gt;JP3783600004^FF_TAX_REFUND_CFO(ANN_R,42736,43100,,,,,"D=1")&lt;/Q&gt;&lt;R&gt;0&lt;/R&gt;&lt;C&gt;0&lt;/C&gt;&lt;/FQL&gt;&lt;FQL&gt;&lt;Q&gt;TW0001303006^FF_TAX_REFUND_CFO(ANN_R,42736,43100,,,,,"D=1")&lt;/Q&gt;&lt;R&gt;0&lt;/R&gt;&lt;C&gt;0&lt;/C&gt;&lt;/FQL&gt;&lt;FQL&gt;&lt;Q&gt;JP3546800008^FF_TAX_REFUND_CFO(ANN_R,42736,43100,,,,,"D=1")&lt;/Q&gt;&lt;R&gt;0&lt;/R&gt;&lt;C&gt;0&lt;/C&gt;&lt;/FQL&gt;&lt;FQL&gt;&lt;Q&gt;KR7017670001^FF_TAX_REFUND_CFO(ANN_R,42736,43100,,,,,"D=1")&lt;/Q&gt;&lt;R&gt;0&lt;/R&gt;&lt;C&gt;0&lt;/C&gt;&lt;/FQL&gt;&lt;FQL&gt;&lt;Q&gt;JP3519400000^FF_TAX_REFUND_CFO(ANN_R,42736,43100,,,,,"D=1")&lt;/Q&gt;&lt;R&gt;0&lt;/R&gt;&lt;C&gt;0&lt;/C&gt;&lt;/FQL&gt;&lt;FQL&gt;&lt;Q&gt;JP3778630008^FF_TAX_REFUND_CFO(ANN_R,42736,43100,,,,,"D=1")&lt;/Q&gt;&lt;R&gt;0&lt;/R&gt;&lt;C&gt;0&lt;/C&gt;&lt;/FQL&gt;&lt;FQL&gt;&lt;Q&gt;JP3854600008^FF_TAX_REFUND_CFO(ANN_R,42736,43100,,,,,"D=1")&lt;/Q&gt;&lt;R&gt;0&lt;/R&gt;&lt;C&gt;0&lt;/C&gt;&lt;/FQL&gt;&lt;FQL&gt;&lt;Q&gt;JP3566800003^FF_TAX_REFUND_CFO(ANN_R,42736,43100,,,,,"D=1")&lt;/Q&gt;&lt;R&gt;0&lt;/R&gt;&lt;C&gt;0&lt;/C&gt;&lt;/FQL&gt;&lt;FQL&gt;&lt;Q&gt;JP3592200004^FF_TAX_REFUND_CFO(ANN_R,42736,43100,,,,,"D=1")&lt;/Q&gt;&lt;R&gt;0&lt;/R&gt;&lt;C&gt;0&lt;/C&gt;&lt;/FQL&gt;&lt;FQL&gt;&lt;Q&gt;JP3893600001^FF_TAX_REFUND_CFO(ANN_R,42736,43100,,,,,"D=1")&lt;/Q&gt;&lt;R&gt;0&lt;/R&gt;&lt;C&gt;0&lt;/C&gt;&lt;/FQL&gt;&lt;FQL&gt;&lt;Q&gt;KR7028260008^FF_TAX_REFUND_CFO(ANN_R,42736,43100,,,,,"D=1")&lt;/Q&gt;&lt;R&gt;0&lt;/R&gt;&lt;C&gt;0&lt;/C&gt;&lt;/FQL&gt;&lt;FQL&gt;&lt;Q&gt;JP3116000005^FF_TAX_REFUND_CFO(ANN_R,42736,43100,,,,,"D=1")&lt;/Q&gt;&lt;R&gt;0&lt;/R&gt;&lt;C&gt;0&lt;/C&gt;&lt;/FQL&gt;&lt;FQL&gt;&lt;Q&gt;JP3732000009^FF_TAX_REFUND_CFO(ANN_R,42736,43100,,,,,"D=1")&lt;/Q&gt;&lt;R&gt;0&lt;/R&gt;&lt;C&gt;0&lt;/C&gt;&lt;/FQL&gt;&lt;FQL&gt;&lt;Q&gt;JP3409000001^FF_TAX_REFUND_CFO(ANN_R,42736,43100,,,,,"D=1")&lt;/Q&gt;&lt;R&gt;0&lt;/R&gt;&lt;C&gt;0&lt;/C&gt;&lt;/FQL&gt;&lt;FQL&gt;&lt;Q&gt;JP3756100008^FF_TAX_REFUND_CFO(ANN_R,42736,43100,,,,,"D=1")&lt;/Q&gt;&lt;R&gt;0&lt;/R&gt;&lt;C&gt;0&lt;/C&gt;&lt;/FQL&gt;&lt;FQL&gt;&lt;Q&gt;KR7035420009^FF_TAX_REFUND_CFO(ANN_R,42736,43100,,,,,"D=1")&lt;/Q&gt;&lt;R&gt;0&lt;/R&gt;&lt;C&gt;0&lt;/C&gt;&lt;/FQL&gt;&lt;FQL&gt;&lt;Q&gt;JP3497400006^FF_TAX_REFUND_CFO(ANN_R,42736,43100,,,,,"D=1")&lt;/Q&gt;&lt;R&gt;0&lt;/R&gt;&lt;C&gt;0&lt;/C&gt;&lt;/FQL&gt;&lt;FQL&gt;&lt;Q&gt;JP3236200006^FF_TAX_REFUND_CFO(ANN_R,42736,43100,,,,,"D=1")&lt;/Q&gt;&lt;R&gt;0&lt;/R&gt;&lt;C&gt;0&lt;/C&gt;&lt;/FQL&gt;&lt;FQL&gt;&lt;Q&gt;JP3475350009^FF_TAX_REFUND_CFO(ANN_R,42736,43100,,,,,"D=1")&lt;/Q&gt;&lt;R&gt;0&lt;/R&gt;&lt;C&gt;0&lt;/C&gt;&lt;/FQL&gt;&lt;FQL&gt;&lt;Q&gt;JP3890310000^FF_TAX_REFUND_CFO(ANN_R,42736,43100,,,,,"D=1")&lt;/Q&gt;&lt;R&gt;0&lt;/R&gt;&lt;C&gt;0&lt;/C&gt;&lt;/FQL&gt;&lt;FQL&gt;&lt;Q&gt;KR7105560007^FF_TAX_REFUND_CFO(ANN_R,42736,43100,,,,,"D=1")&lt;/Q&gt;&lt;R&gt;0&lt;/R&gt;&lt;C&gt;0&lt;/C&gt;&lt;/FQL&gt;&lt;FQL&gt;&lt;Q&gt;JP3902400005^FF_TAX_REFUND_CFO(ANN_R,42736,43100,,,,,"D=1")&lt;/Q&gt;&lt;R&gt;0&lt;/R&gt;&lt;C&gt;0&lt;/C&gt;&lt;/FQL&gt;&lt;FQL&gt;&lt;Q&gt;JP3752900005^FF_TAX_REFUND_CFO(ANN_R,42736,43100,,,,,"D=1")&lt;/Q&gt;&lt;R&gt;0&lt;/R&gt;&lt;C&gt;0&lt;/C&gt;&lt;/FQL&gt;&lt;FQL&gt;&lt;Q&gt;JP3814000000^FF_TAX_REFUND_CFO(ANN_R,42736,43100,,,,,"D=1")&lt;/Q&gt;&lt;R&gt;0&lt;/R&gt;&lt;C&gt;0&lt;/C&gt;&lt;/FQL&gt;&lt;FQL&gt;&lt;Q&gt;TW0002881000^FF_TAX_REFUND_CFO(ANN_R,42736,43100,,,,,"D=1")&lt;/Q&gt;&lt;R&gt;0&lt;/R&gt;&lt;C&gt;0&lt;/C&gt;&lt;/FQL&gt;&lt;FQL&gt;&lt;Q&gt;JP3633400001^FF_TAX_REFUND_CFO(ANN_R,42736,43100,,,,,"D=1")&lt;/Q&gt;&lt;R&gt;0&lt;/R&gt;&lt;C&gt;0&lt;/C&gt;&lt;/FQL&gt;&lt;FQL&gt;&lt;Q&gt;JP3188220002^FF_TAX_REFUND_CFO(ANN_R,42736,43100,,,,,"D=1")&lt;/Q&gt;&lt;R&gt;0&lt;/R&gt;&lt;C&gt;0&lt;/C&gt;&lt;/FQL&gt;&lt;FQL&gt;&lt;Q&gt;JP3304200003^FF_TAX_REFUND_CFO(ANN_R,42736,43100,,,,,"D=1")&lt;/Q&gt;&lt;R&gt;0&lt;/R&gt;&lt;C&gt;0&lt;/C&gt;&lt;/FQL&gt;&lt;FQL&gt;&lt;Q&gt;JP3758190007^FF_TAX_REFUND_CFO(ANN_R,42736,43100,,,,,"D=1")&lt;/Q&gt;&lt;R&gt;0&lt;/R&gt;&lt;C&gt;0&lt;/C&gt;&lt;/FQL&gt;&lt;FQL&gt;&lt;Q&gt;TW0002303005^FF_TAX_REFUND_CFO(ANN_R,42736,43100,,,,,"D=1")&lt;/Q&gt;&lt;R&gt;0&lt;/R&gt;&lt;C&gt;0&lt;/C&gt;&lt;/FQL&gt;&lt;FQL&gt;&lt;Q&gt;KR7005490008^FF_TAX_REFUND_CFO(ANN_R,42736,43100,,,,,"D=1")&lt;/Q&gt;&lt;R&gt;0&lt;/R&gt;&lt;C&gt;0&lt;/C&gt;&lt;/FQL&gt;&lt;FQL&gt;&lt;Q&gt;JP3505000004^FF_TAX_REFUND_CFO(ANN_R,42736,43100,,,,,"D=1")&lt;/Q&gt;&lt;R&gt;0&lt;/R&gt;&lt;C&gt;0&lt;/C&gt;&lt;/FQL&gt;&lt;FQL&gt;&lt;Q&gt;JP3422950000^FF_TAX_REFUND_CFO(ANN_R,42736,43100,,,,,"D=1")&lt;/Q&gt;&lt;R&gt;0&lt;/R&gt;&lt;C&gt;0&lt;/C&gt;&lt;/FQL&gt;&lt;FQL&gt;&lt;Q&gt;JP3726800000^FF_TAX_REFUND_CFO(ANN_R,42736,43100,,,,,"D=1")&lt;/Q&gt;&lt;R&gt;0&lt;/R&gt;&lt;C&gt;0&lt;/C&gt;&lt;/FQL&gt;&lt;FQL&gt;&lt;Q&gt;JP3571400005^FF_TAX_REFUND_CFO(ANN_R,42736,43100,,,,,"D=1")&lt;/Q&gt;&lt;R&gt;0&lt;/R&gt;&lt;C&gt;0&lt;/C&gt;&lt;/FQL&gt;&lt;FQL&gt;&lt;Q&gt;JP3200450009^FF_TAX_REFUND_CFO(ANN_R,42736,43100,,,,,"D=1")&lt;/Q&gt;&lt;R&gt;0&lt;/R&gt;&lt;C&gt;0&lt;/C&gt;&lt;/FQL&gt;&lt;FQL&gt;&lt;Q&gt;JP3893200000^FF_TAX_REFUND_CFO(ANN_R,42736,43100,,,,,"D=1")&lt;/Q&gt;&lt;R&gt;0&lt;/R&gt;&lt;C&gt;0&lt;/C&gt;&lt;/FQL&gt;&lt;FQL&gt;&lt;Q&gt;JP3421800008^FF_TAX_REFUND_CFO(ANN_R,42736,43100,,,,,"D=1")&lt;/Q&gt;&lt;R&gt;0&lt;/R&gt;&lt;C&gt;0&lt;/C&gt;&lt;/FQL&gt;&lt;FQL&gt;&lt;Q&gt;TW0002454006^FF_TAX_REFUND_CFO(ANN_R,42736,43100,,,,,"D=1")&lt;/Q&gt;&lt;R&gt;0&lt;/R&gt;&lt;C&gt;0&lt;/C&gt;&lt;/FQL&gt;&lt;FQL&gt;&lt;Q&gt;TW0002882008^FF_TAX_REFUND_CFO(ANN_R,42736,43100,,,,,"D=1")&lt;/Q&gt;&lt;R&gt;0&lt;/R&gt;&lt;C&gt;0&lt;/C&gt;&lt;/FQL&gt;&lt;FQL&gt;&lt;Q&gt;JP3249600002^FF_TAX_REFUND_CFO(ANN_R,42736,43100,,,,,"D=1")&lt;/Q&gt;&lt;R&gt;0&lt;/R&gt;&lt;C&gt;0&lt;/C&gt;&lt;/FQL&gt;&lt;FQL&gt;&lt;Q&gt;TW0002002003^FF_TAX_REFUND_CFO(ANN_R,42736,43100,,,,,"D=1")&lt;/Q&gt;&lt;R&gt;0&lt;/R&gt;&lt;C&gt;0&lt;/C&gt;&lt;/FQL&gt;&lt;FQL&gt;&lt;Q&gt;JP3119600009^FF_TAX_REFUND_CFO(ANN_R,42736,43100,,,,,"D=1")&lt;/Q&gt;&lt;R&gt;0&lt;/R&gt;&lt;C&gt;0&lt;/C&gt;&lt;/FQL&gt;&lt;FQL&gt;&lt;Q&gt;JP3240400006^FF_TAX_REFUND_CFO(ANN_R,42736,43100,,,,,"D=1")&lt;/Q&gt;&lt;R&gt;0&lt;/R&gt;&lt;C&gt;0&lt;/C&gt;&lt;/FQL&gt;&lt;FQL&gt;&lt;Q&gt;KR7006400006^FF_TAX_REFUND_CFO(ANN_R,42736,43100,,,,,"D=1")&lt;/Q&gt;&lt;R&gt;0&lt;/R&gt;&lt;C&gt;0&lt;/C&gt;&lt;/FQL&gt;&lt;FQL&gt;&lt;Q&gt;KR7005930003^FF_TAX_REFUND_CFO(ANN_R,42736,43100,,,,,"D=1")&lt;/Q&gt;&lt;R&gt;0&lt;/R&gt;&lt;C&gt;0&lt;/C&gt;&lt;/FQL&gt;&lt;FQL&gt;&lt;Q&gt;JP3205800000^FF_TAX_REFUND_CFO(ANN_R,42736,43100,,,,,"D=1")&lt;/Q&gt;&lt;R&gt;0&lt;/R&gt;&lt;C&gt;0&lt;/C&gt;&lt;/FQL&gt;&lt;FQL&gt;&lt;Q&gt;JP3898400001^FF_TAX_REFUND_CFO(ANN_R,42736,43100,,,,,"D=1")&lt;/Q&gt;&lt;R&gt;0&lt;/R&gt;&lt;C&gt;0&lt;/C&gt;&lt;/FQL&gt;&lt;FQL&gt;&lt;Q&gt;JP3802300008^FF_TAX_REFUND_CFO(ANN_R,42736,43100,,,,,"D=1")&lt;/Q&gt;&lt;R&gt;0&lt;/R&gt;&lt;C&gt;0&lt;/C&gt;&lt;/FQL&gt;&lt;FQL&gt;&lt;Q&gt;JP3358000002^FF_TAX_REFUND_CFO(ANN_R,42736,43100,,,,,"D=1")&lt;/Q&gt;&lt;R&gt;0&lt;/R&gt;&lt;C&gt;0&lt;/C&gt;&lt;/FQL&gt;&lt;FQL&gt;&lt;Q&gt;JP3890350006^FF_TAX_REFUND_CFO(ANN_R,42736,43100,,,,,"D=1")&lt;/Q&gt;&lt;R&gt;0&lt;/R&gt;&lt;C&gt;0&lt;/C&gt;&lt;/FQL&gt;&lt;FQL&gt;&lt;Q&gt;TW0001216000^FF_TAX_REFUND_CFO(ANN_R,42736,43100,,,,,"D=1")&lt;/Q&gt;&lt;R&gt;0&lt;/R&gt;&lt;C&gt;0&lt;/C&gt;&lt;/FQL&gt;&lt;FQL&gt;&lt;Q&gt;KR7012330007^FF_TAX_REFUND_CFO(ANN_R,42736,43100,,,,,"D=1")&lt;/Q&gt;&lt;R&gt;0&lt;/R&gt;&lt;C&gt;0&lt;/C&gt;&lt;/FQL&gt;&lt;FQL&gt;&lt;Q&gt;KR7068270008^FF_TAX_REFUND_CFO(ANN_R,42736,43100,,,,,"D=1")&lt;/Q&gt;&lt;R&gt;0&lt;/R&gt;&lt;C&gt;0&lt;/C&gt;&lt;/FQL&gt;&lt;FQL&gt;&lt;Q&gt;JP3933800009^FF_TAX_REFUND_CFO(ANN_R,42736,43100,,,,,"D=1")&lt;/Q&gt;&lt;R&gt;0&lt;/R&gt;&lt;C&gt;0&lt;/C&gt;&lt;/FQL&gt;&lt;FQL&gt;&lt;Q&gt;TW0002886009^FF_TAX_REFUND_CFO(ANN_R,42736,43100,,,,,"D=1")&lt;/Q&gt;&lt;R&gt;0&lt;/R&gt;&lt;C&gt;0&lt;/C&gt;&lt;/FQL&gt;&lt;FQL&gt;&lt;Q&gt;JP3830800003^FF_TAX_REFUND_CFO(ANN_R,42736,43100,,,,,"D=1")&lt;/Q&gt;&lt;R&gt;0&lt;/R&gt;&lt;C&gt;0&lt;/C&gt;&lt;/FQL&gt;&lt;FQL&gt;&lt;Q&gt;JP3381000003^FF_TAX_REFUND_CFO(ANN_R,42736,43100,,,,,"D=1")&lt;/Q&gt;&lt;R&gt;0&lt;/R&gt;&lt;C&gt;0&lt;/C&gt;&lt;/FQL&gt;&lt;FQL&gt;&lt;Q&gt;KR7005380001^FF_TAX_REFUND_CFO(ANN_R,42736,43100,,,,,"D=1")&lt;/Q&gt;&lt;R&gt;0&lt;/R&gt;&lt;C&gt;0&lt;/C&gt;&lt;/FQL&gt;&lt;FQL&gt;&lt;Q&gt;JP3814800003^FF_TAX_REFUND_CFO(ANN_R,42736,43100,,,,,"D=1")&lt;/Q&gt;&lt;R&gt;0&lt;/R&gt;&lt;C&gt;0&lt;/C&gt;&lt;/FQL&gt;&lt;FQL&gt;&lt;Q&gt;JP3496400007^FF_TAX_REFUND_CFO(ANN_R,42736,43100,,,,,"D=1")&lt;/Q&gt;&lt;R&gt;0&lt;/R&gt;&lt;C&gt;0&lt;/C&gt;&lt;/FQL&gt;&lt;FQL&gt;&lt;Q&gt;JP3143600009^FF_TAX_REFUND_CFO(ANN_R,42736,43100,,,,,"D=1")&lt;/Q&gt;&lt;R&gt;0&lt;/R&gt;&lt;C&gt;0&lt;/C&gt;&lt;/FQL&gt;&lt;FQL&gt;&lt;Q&gt;JP3371200001^FF_TAX_REFUND_CFO(ANN_R,42736,43100,,,,,"D=1")&lt;/Q&gt;&lt;R&gt;0&lt;/R&gt;&lt;C&gt;0&lt;/C&gt;&lt;/FQL&gt;&lt;FQL&gt;&lt;Q&gt;JP3476480003^FF_TAX_REFUND_CFO(ANN_R,42736,43100,,,,,"D=1")&lt;/Q&gt;&lt;R&gt;0&lt;/R&gt;&lt;C&gt;0&lt;/C&gt;&lt;/FQL&gt;&lt;FQL&gt;&lt;Q&gt;JP3634600005^FF_TAX_REFUND_CFO(ANN_R,42736,43100,,,,,"D=1")&lt;/Q&gt;&lt;R&gt;0&lt;/R&gt;&lt;C&gt;0&lt;/C&gt;&lt;/FQL&gt;&lt;FQL&gt;&lt;Q&gt;JP3197600004^FF_TAX_REFUND_CFO(ANN_R,42736,43100,,,,,"D=1")&lt;/Q&gt;&lt;R&gt;0&lt;/R&gt;&lt;C&gt;0&lt;/C&gt;&lt;/FQL&gt;&lt;FQL&gt;&lt;Q&gt;TW0001326007^FF_TAX_REFUND_CFO(ANN_R,42736,43100,,,,,"D=1")&lt;/Q&gt;&lt;R&gt;0&lt;/R&gt;&lt;C&gt;0&lt;/C&gt;&lt;/FQL&gt;&lt;FQL&gt;&lt;Q&gt;JP3802400006^FF_TAX_REFUND_CFO(ANN_R,42736,43100,,,,,"D=1")&lt;/Q&gt;&lt;R&gt;0&lt;/R&gt;&lt;C&gt;0&lt;/C&gt;&lt;/FQL&gt;&lt;FQL&gt;&lt;Q&gt;JP3173400007^FF_TAX_REFUND_CFO(ANN_R,42736,43100,,,,,"D=1")&lt;/Q&gt;&lt;R&gt;0&lt;/R&gt;&lt;C&gt;0&lt;/C&gt;&lt;/FQL&gt;&lt;FQL&gt;&lt;Q&gt;JP3951600000^FF_TAX_REFUND_CFO(ANN_R,42736,43100,,,,,"D=1")&lt;/Q&gt;&lt;R&gt;0&lt;/R&gt;&lt;C&gt;0&lt;/C&gt;&lt;/FQL&gt;&lt;FQL&gt;&lt;Q&gt;JP3942400007^FF_TAX_REFUND_CFO(ANN_R,42736,43100,,,,,"D=1")&lt;/Q&gt;&lt;R&gt;0&lt;/R&gt;&lt;C&gt;0&lt;/C&gt;&lt;/FQL&gt;&lt;FQL&gt;&lt;Q&gt;JP3198900007^FF_TAX_REFUND_CFO(ANN_R,42736,43100,,,,,"D=1")&lt;/Q&gt;&lt;R&gt;0&lt;/R&gt;&lt;C&gt;0&lt;/C&gt;&lt;/FQL&gt;&lt;FQL&gt;&lt;Q&gt;NL0012015705^FF_TAX_REFUND_CFO(ANN_R,42736,43100,,,,,"D=1")&lt;/Q&gt;&lt;R&gt;0&lt;/R&gt;&lt;C&gt;0&lt;/C&gt;&lt;/FQL&gt;&lt;FQL&gt;&lt;Q&gt;FR0000120172^FF_TAX_REFUND_CFO(ANN_R,42736,43100,,,,,"D=1")&lt;/Q&gt;&lt;R&gt;0&lt;/R&gt;&lt;C&gt;0&lt;/C&gt;&lt;/FQL&gt;&lt;FQL&gt;&lt;Q&gt;NL0000009082^FF_TAX_REFUND_CFO(ANN_R,42736,43100,,,,,"D=1")&lt;/Q&gt;&lt;R&gt;0&lt;/R&gt;&lt;C&gt;0&lt;/C&gt;&lt;/FQL&gt;&lt;FQL&gt;&lt;Q&gt;ES0105046009^FF_TAX_REFUND_CFO(ANN_R,42736,43100,,,,,"D=1")&lt;/Q&gt;&lt;R&gt;0&lt;/R&gt;&lt;C&gt;0&lt;/C&gt;&lt;/FQL&gt;&lt;FQL&gt;&lt;Q&gt;FR0000120503^FF_TAX_REFUND_CFO(ANN_R,42736,43100,,,,,"D=1")&lt;/Q&gt;&lt;R&gt;0&lt;/R&gt;&lt;C&gt;0&lt;/C&gt;&lt;/FQL&gt;&lt;FQL&gt;&lt;Q&gt;BE0003739530^FF_TAX_REFUND_CFO(ANN_R,42736,43100,,,,,"D=1")&lt;/Q&gt;&lt;R&gt;0&lt;/R&gt;&lt;C&gt;0&lt;/C&gt;&lt;/FQL&gt;&lt;FQL&gt;&lt;Q&gt;DE0007165631^FF_TAX_REFUND_CFO(ANN_R,42736,43100,,,,,"D=1")&lt;/Q&gt;&lt;R&gt;0&lt;/R&gt;&lt;C&gt;0&lt;/C&gt;&lt;/FQL&gt;&lt;FQL&gt;&lt;Q&gt;DE000A0D9PT0^FF_TAX_REFUND_CFO(ANN_R,42736,43100,,,,,"D=1")&lt;/Q&gt;&lt;R&gt;0&lt;/R&gt;&lt;C&gt;0&lt;/C&gt;&lt;/FQL&gt;&lt;FQL&gt;&lt;Q&gt;SE0000310336^FF_TAX_REFUND_CFO(ANN_R,42736,43100,,,,,"D=1")&lt;/Q&gt;&lt;R&gt;0&lt;/R&gt;&lt;C&gt;0&lt;/C&gt;&lt;/FQL&gt;&lt;FQL&gt;&lt;Q&gt;DK0010274414^FF_TAX_REFUND_CFO(ANN_R,42736,43100,,,,,"D=1")&lt;/Q&gt;&lt;R&gt;0&lt;/R&gt;&lt;C&gt;0&lt;/C&gt;&lt;/FQL&gt;&lt;FQL&gt;&lt;Q&gt;DE0006047004^FF_TAX_REFUND_CFO(ANN_R,42736,43100,,,,,"D=1")&lt;/Q&gt;&lt;R&gt;0&lt;/R&gt;&lt;C&gt;0&lt;/C&gt;&lt;/FQL&gt;&lt;FQL&gt;&lt;Q&gt;DK0060336014^FF_TAX_REFUND_CFO(ANN_R,42736,43100,,,,,"D=1")&lt;/Q&gt;&lt;R&gt;0&lt;/R&gt;&lt;C&gt;0&lt;/C&gt;&lt;/FQL&gt;&lt;FQL&gt;&lt;Q&gt;CH0008742519^FF_TAX_REFUND_CFO(ANN_R,42736,43100,,,,,"D=1")&lt;/Q&gt;&lt;R&gt;0&lt;/R&gt;&lt;C&gt;0&lt;/C&gt;&lt;/FQL&gt;&lt;FQL&gt;&lt;Q&gt;NL0010832176^FF_TAX_REFUND_CFO(ANN_R,42736,43100,,,,,"D=1")&lt;/Q&gt;&lt;R&gt;0&lt;/R&gt;&lt;C&gt;0&lt;/C&gt;&lt;/FQL&gt;&lt;FQL&gt;&lt;Q&gt;FR0010220475^FF_TAX_REFUND_CFO(ANN_R,42736,43100,,,,,"D=1")&lt;/Q&gt;&lt;R&gt;0&lt;/R&gt;&lt;C&gt;0&lt;/C&gt;&lt;/FQL&gt;&lt;FQL&gt;&lt;Q&gt;CH0012280076^FF_TAX_REFUND_CFO(ANN_R,42736,43100,,,,,"D=1")&lt;/Q&gt;&lt;R&gt;0&lt;/R&gt;&lt;C&gt;0&lt;/C&gt;&lt;/FQL&gt;&lt;FQL&gt;&lt;Q&gt;DE0005439004^FF_TAX_REFUND_CFO(ANN_R,42736,43100,,,,,"D=1")&lt;/Q&gt;&lt;R&gt;0&lt;/R&gt;&lt;C&gt;0&lt;/C&gt;&lt;/FQL&gt;&lt;FQL&gt;&lt;Q&gt;CH0102484968^FF_TAX_REFUND_CFO(ANN_R,42736,43100,,,,,"D=1")&lt;/Q&gt;&lt;R&gt;0&lt;/R&gt;&lt;C&gt;0&lt;/C&gt;&lt;/FQL&gt;&lt;FQL&gt;&lt;Q&gt;CH0012549785^FF_TAX_REFUND_CFO(ANN_R,42736,43100,,,,,"D=1")&lt;/Q&gt;&lt;R&gt;0&lt;/R&gt;&lt;C&gt;0&lt;/C&gt;&lt;/FQL&gt;&lt;FQL&gt;&lt;Q&gt;DE000SYM9999^FF_TAX_REFUND_CFO(ANN_R,42736,43100,,,,,"D=1")&lt;/Q&gt;&lt;R&gt;0&lt;/R&gt;&lt;C&gt;0&lt;/C&gt;&lt;/FQL&gt;&lt;FQL&gt;&lt;Q&gt;NL0010773842^FF_TAX_REFUND_CFO(ANN_R,42736,43100,,,,,"D=1")&lt;/Q&gt;&lt;R&gt;0&lt;/R&gt;&lt;C&gt;0&lt;/C&gt;&lt;/FQL&gt;&lt;FQL&gt;&lt;Q&gt;SE0000242455^FF_TAX_REFUND_CFO(ANN_R,42736,43100,,,,,"D=1")&lt;/Q&gt;&lt;R&gt;0&lt;/R&gt;&lt;C&gt;0&lt;/C&gt;&lt;/FQL&gt;&lt;FQL&gt;&lt;Q&gt;NL0010545661^FF_TAX_REFUND_CFO(ANN_R,42736,43100,,,,,"D=1")&lt;/Q&gt;&lt;R&gt;0&lt;/R&gt;&lt;C&gt;0&lt;/C&gt;&lt;/FQL&gt;&lt;FQL&gt;&lt;Q&gt;CH0014852781^FF_TAX_REFUND_CFO(ANN_R,42736,43100,,,,,"D=1")&lt;/Q&gt;&lt;R&gt;0&lt;/R&gt;&lt;C&gt;0&lt;/C&gt;&lt;/FQL&gt;&lt;FQL&gt;&lt;Q&gt;DK0010181759^FF_TAX_REFUND_CFO(ANN_R,42736,43100,,,,,"D=1")&lt;/Q&gt;&lt;R&gt;0&lt;/R&gt;&lt;C&gt;0&lt;/C&gt;&lt;/FQL&gt;&lt;FQL&gt;&lt;Q&gt;DE000PAH0038^FF_TAX_REFUND_CFO(ANN_R,42736,43100,,,,,"D=1")&lt;/Q&gt;&lt;R&gt;0&lt;/R&gt;&lt;C&gt;0&lt;/C&gt;&lt;/FQL&gt;&lt;FQL&gt;&lt;Q&gt;SE0007100599^FF_TAX_REFUND_CFO(ANN_R,42736,43100,,,,,"D=1")&lt;/Q&gt;&lt;R&gt;0&lt;/R&gt;&lt;C&gt;0&lt;/C&gt;&lt;/FQL&gt;&lt;FQL&gt;&lt;Q&gt;DE000ENER6Y0^FF_TAX_REFUND_CFO(ANN_R,42736,43100,,,,,"D=1")&lt;/Q&gt;&lt;R&gt;0&lt;/R&gt;&lt;C&gt;0&lt;/C&gt;&lt;/FQL&gt;&lt;FQL&gt;&lt;Q&gt;DK0060448595^FF_TAX_REFUND_CFO(ANN_R,42736,43100,,,,,"D=1")&lt;/Q&gt;&lt;R&gt;0&lt;/R&gt;&lt;C&gt;0&lt;/C&gt;&lt;/FQL&gt;&lt;FQL&gt;&lt;Q&gt;CH0025751329^FF_TAX_REFUND_CFO(ANN_R,42736,43100,,,,,"D=1")&lt;/Q&gt;&lt;R&gt;0&lt;/R&gt;&lt;C&gt;0&lt;/C&gt;&lt;/FQL&gt;&lt;FQL&gt;&lt;Q&gt;DE0005785604^FF_TAX_REFUND_CFO(ANN_R,42736,43100,,,,,"D=1")&lt;/Q&gt;&lt;R&gt;0&lt;/R&gt;&lt;C&gt;0&lt;/C&gt;&lt;/FQL&gt;&lt;FQL&gt;&lt;Q&gt;FR0000045072^FF_TAX_REFUND_CFO(ANN_R,42736,43100,,,,,"D=1")&lt;/Q&gt;&lt;R&gt;0&lt;/R&gt;&lt;C&gt;0&lt;/C&gt;&lt;/FQL&gt;&lt;FQL&gt;&lt;Q&gt;BE0003565737^FF_TAX_REFUND_CFO(ANN_R,42736,43100,,,,,"D=1")&lt;/Q&gt;&lt;R&gt;0&lt;/R&gt;&lt;C&gt;0&lt;/C&gt;&lt;/FQL&gt;&lt;FQL&gt;&lt;Q&gt;SE0009922164^FF_TAX_REFUND_CFO(ANN_R,42736,43100,,,,,"D=1")&lt;/Q&gt;&lt;R&gt;0&lt;/R&gt;&lt;C&gt;0&lt;/C&gt;&lt;/FQL&gt;&lt;FQL&gt;&lt;Q&gt;SE0000148884^FF_TAX_REFUND_CFO(ANN_R,42736,43100,,,,,"D=1")&lt;/Q&gt;&lt;R&gt;0&lt;/R&gt;&lt;C&gt;0&lt;/C&gt;&lt;/FQL&gt;&lt;FQL&gt;&lt;Q&gt;DE0006048432^FF_TAX_REFUND_CFO(ANN_R,42736,43100,,,,,"D=1")&lt;/Q&gt;&lt;R&gt;0&lt;/R&gt;&lt;C&gt;0&lt;/C&gt;&lt;/FQL&gt;&lt;FQL&gt;&lt;Q&gt;ES0105066007^FF_TAX_REFUND_CFO(ANN_R,42736,43100,,,,,"D=1")&lt;/Q&gt;&lt;R&gt;0&lt;/R&gt;&lt;C&gt;0&lt;/C&gt;&lt;/FQL&gt;&lt;FQL&gt;&lt;Q&gt;SE0012853455^FF_TAX_REFUND_CFO(ANN_R,42736,43100,,,,,"D=1")&lt;/Q&gt;&lt;R&gt;0&lt;/R&gt;&lt;C&gt;0&lt;/C&gt;&lt;/FQL&gt;&lt;FQL&gt;&lt;Q&gt;NL0013267909^FF_TAX_REFUND_CFO(ANN_R,42736,43100,,,,,"D=1")&lt;/Q&gt;&lt;R&gt;0&lt;/R&gt;&lt;C&gt;0&lt;/C&gt;&lt;/FQL&gt;&lt;FQL&gt;&lt;Q&gt;FR0000051807^FF_TAX_REFUND_CFO(ANN_R,42736,43100,,,,,"D=1")&lt;/Q&gt;&lt;R&gt;0&lt;/R&gt;&lt;C&gt;0&lt;/C&gt;&lt;/FQL&gt;&lt;FQL&gt;&lt;Q&gt;DK0010272202^FF_TAX_REFUND_CFO(ANN_R,42736,43100,,,,,"D=1")&lt;/Q&gt;&lt;R&gt;0&lt;/R&gt;&lt;C&gt;0&lt;/C&gt;&lt;/FQL&gt;&lt;FQL&gt;&lt;Q&gt;DE0006599905^FF_TAX_REFUND_CFO(ANN_R,42736,43100,,,,,"D=1")&lt;/Q&gt;&lt;R&gt;0&lt;/R&gt;&lt;C&gt;0&lt;/C&gt;&lt;/FQL&gt;&lt;FQL&gt;&lt;Q&gt;FR0000130809^FF_TAX_REFUND_CFO(ANN_R,42736,43100,,,,,"D=1")&lt;/Q&gt;&lt;R&gt;0&lt;/R&gt;&lt;C&gt;0&lt;/C&gt;&lt;/FQL&gt;&lt;FQL&gt;&lt;Q&gt;NL0000395903^FF_TAX_REFUND_CFO(ANN_R,42736,43100,,,,,"D=1")&lt;/Q&gt;&lt;R&gt;0&lt;/R&gt;&lt;C&gt;0&lt;/C&gt;&lt;/FQL&gt;&lt;FQL&gt;&lt;Q&gt;ES0178430E18^FF_TAX_REFUND_CFO(ANN_R,42736,43100,,,,,"D=1")&lt;/Q&gt;&lt;R&gt;0&lt;/R&gt;&lt;C&gt;0&lt;/C&gt;&lt;/FQL&gt;&lt;FQL&gt;&lt;Q&gt;CH0030170408^FF_TAX_REFUND_CFO(ANN_R,42736,43100,,,,,"D=1")&lt;/Q&gt;&lt;R&gt;0&lt;/R&gt;&lt;C&gt;0&lt;/C&gt;&lt;/FQL&gt;&lt;FQL&gt;&lt;Q&gt;IT0005239360^FF_TAX_REFUND_CFO(ANN_R,42736,43100,,,,,"D=1")&lt;/Q&gt;&lt;R&gt;0&lt;/R&gt;&lt;C&gt;0&lt;/C&gt;&lt;/FQL&gt;&lt;FQL&gt;&lt;Q&gt;CH0012138530^FF_TAX_REFUND_CFO(ANN_R,42736,43100,,,,,"D=1")&lt;/Q&gt;&lt;R&gt;0&lt;/R&gt;&lt;C&gt;0&lt;/C&gt;&lt;/FQL&gt;&lt;FQL&gt;&lt;Q&gt;NL0000009165^FF_TAX_REFUND_CFO(ANN_R,42736,43100,,,,,"D=1")&lt;/Q&gt;&lt;R&gt;0&lt;/R&gt;&lt;C&gt;0&lt;/C&gt;&lt;/FQL&gt;&lt;FQL&gt;&lt;Q&gt;SE0012673267^FF_TAX_REFUND_CFO(ANN_R,42736,43100,,,,,"D=1")&lt;/Q&gt;&lt;R&gt;0&lt;/R&gt;&lt;C&gt;0&lt;/C&gt;&lt;/FQL&gt;&lt;FQL&gt;&lt;Q&gt;FR0010307819^FF_TAX_REFUND_CFO(ANN_R,42736,43100,,,,,"D=1")&lt;/Q&gt;&lt;R&gt;0&lt;/R&gt;&lt;C&gt;0&lt;/C&gt;&lt;/FQL&gt;&lt;FQL&gt;&lt;Q&gt;NL0000226223^FF_TAX_REFUND_CFO(ANN_R,42736,43100,,,,,"D=1")&lt;/Q&gt;&lt;R&gt;0&lt;/R&gt;&lt;C&gt;0&lt;/C&gt;&lt;/FQL&gt;&lt;FQL&gt;&lt;Q&gt;FR0000133308^FF_TAX_REFUND_CFO(ANN_R,42736,43100,,,,,"D=1")&lt;/Q&gt;&lt;R&gt;0&lt;/R&gt;&lt;C&gt;0&lt;/C&gt;&lt;/FQL&gt;&lt;FQL&gt;&lt;Q&gt;NL0011585146^FF_TAX_REFUND_CFO(ANN_R,42736,43100,,,,,"D=1")&lt;/Q&gt;&lt;R&gt;0&lt;/R&gt;&lt;C&gt;0&lt;/C&gt;&lt;/FQL&gt;&lt;FQL&gt;&lt;Q&gt;IT0000062072^FF_TAX_REFUND_CFO(ANN_R,42736,43100,,,,,"D=1")&lt;/Q&gt;&lt;R&gt;0&lt;/R&gt;&lt;C&gt;0&lt;/C&gt;&lt;/FQL&gt;&lt;FQL&gt;&lt;Q&gt;SE0000103699^FF_TAX_REFUND_CFO(ANN_R,42736,43100,,,,,"D=1")&lt;/Q&gt;&lt;R&gt;0&lt;/R&gt;&lt;C&gt;0&lt;/C&gt;&lt;/FQL&gt;&lt;FQL&gt;&lt;Q&gt;FR0000121261^FF_TAX_REFUND_CFO(ANN_R,42736,43100,,,,,"D=1")&lt;/Q&gt;&lt;R&gt;0&lt;/R&gt;&lt;C&gt;0&lt;/C&gt;&lt;/FQL&gt;&lt;FQL&gt;&lt;Q&gt;FR0000127771^FF_TAX_REFUND_CFO(ANN_R,42736,43100,,,,,"D=1")&lt;/Q&gt;&lt;R&gt;0&lt;/R&gt;&lt;C&gt;0&lt;/C&gt;&lt;/FQL&gt;&lt;FQL&gt;&lt;Q&gt;FR0000125338^FF_TAX_REFUND_CFO(ANN_R,42736,43100,,,,,"D=1")&lt;/Q&gt;&lt;R&gt;0&lt;/R&gt;&lt;C&gt;0&lt;/C&gt;&lt;/FQL&gt;&lt;FQL&gt;&lt;Q&gt;SE0000667891^FF_TAX_REFUND_CFO(ANN_R,42736,43100,,,,,"D=1")&lt;/Q&gt;&lt;R&gt;0&lt;/R&gt;&lt;C&gt;0&lt;/C&gt;&lt;/FQL&gt;&lt;FQL&gt;&lt;Q&gt;FR0000130650^FF_TAX_REFUND_CFO(ANN_R,42736,43100,,,,,"D=1")&lt;/Q&gt;&lt;R&gt;0&lt;/R&gt;&lt;C&gt;0&lt;/C&gt;&lt;/FQL&gt;&lt;FQL&gt;&lt;Q&gt;CH0012214059^FF_TAX_REFUND_CFO(ANN_R,42736,43100,,,,,"D=1")&lt;/Q&gt;&lt;R&gt;0&lt;/R&gt;&lt;C&gt;0&lt;/C&gt;&lt;/FQL&gt;&lt;FQL&gt;&lt;Q&gt;DE0005810055^FF_TAX_REFUND_CFO(ANN_R,42736,43100,,,,,"D=1")&lt;/Q&gt;&lt;R&gt;0&lt;/R&gt;&lt;C&gt;0&lt;/C&gt;&lt;/FQL&gt;&lt;FQL&gt;&lt;Q&gt;ES0109067019^FF_TAX_REFUND_CFO(ANN_R,42736,43100,,,,,"D=1")&lt;/Q&gt;&lt;R&gt;0&lt;/R&gt;&lt;C&gt;0&lt;/C&gt;&lt;/FQL&gt;&lt;FQL&gt;&lt;Q&gt;DE0005190003^FF_TAX_REFUND_CFO(ANN_R,42736,43100,,,,,"D=1")&lt;/Q&gt;&lt;R&gt;0&lt;/R&gt;&lt;C&gt;0&lt;/C&gt;&lt;/FQL&gt;&lt;FQL&gt;&lt;Q&gt;FI4000297767^FF_TAX_REFUND_CFO(ANN_R,42736,43100,,,,,"D=1")&lt;/Q&gt;&lt;R&gt;0&lt;/R&gt;&lt;C&gt;0&lt;/C&gt;&lt;/FQL&gt;&lt;FQL&gt;&lt;Q&gt;DE000A1ML7J1^FF_TAX_REFUND_CFO(ANN_R,42736,43100,,,,,"D=1")&lt;/Q&gt;&lt;R&gt;0&lt;/R&gt;&lt;C&gt;0&lt;/C&gt;&lt;/FQL&gt;&lt;FQL&gt;&lt;Q&gt;CH0432492467^FF_TAX_REFUND_CFO(ANN_R,42736,43100,,,,,"D=1")&lt;/Q&gt;&lt;R&gt;0&lt;/R&gt;&lt;C&gt;0&lt;/C&gt;&lt;/FQL&gt;&lt;FQL&gt;&lt;Q&gt;SE0000107419^FF_TAX_REFUND_CFO(ANN_R,42736,43100,,,,,"D=1")&lt;/Q&gt;&lt;R&gt;0&lt;/R&gt;&lt;C&gt;0&lt;/C&gt;&lt;/FQL&gt;&lt;FQL&gt;&lt;Q&gt;ES0148396007^FF_TAX_REFUND_CFO(ANN_R,42736,43100,,,,,"D=1")&lt;/Q&gt;&lt;R&gt;0&lt;/R&gt;&lt;C&gt;0&lt;/C&gt;&lt;/FQL&gt;&lt;FQL&gt;&lt;Q&gt;NL00150001Q9^FF_TAX_REFUND_CFO(ANN_R,42736,43100,,,,,"D=1")&lt;/Q&gt;&lt;R&gt;0&lt;/R&gt;&lt;C&gt;0&lt;/C&gt;&lt;/FQL&gt;&lt;FQL&gt;&lt;Q&gt;FR0000120693^FF_TAX_REFUND_CFO(ANN_R,42736,43100,,,,,"D=1")&lt;/Q&gt;&lt;R&gt;0&lt;/R&gt;&lt;C&gt;0&lt;/C&gt;&lt;/FQL&gt;&lt;FQL&gt;&lt;Q&gt;FR0000052292^FF_TAX_REFUND_CFO(ANN_R,42736,43100,,,,,"D=1")&lt;/Q&gt;&lt;R&gt;0&lt;/R&gt;&lt;C&gt;0&lt;/C&gt;&lt;/FQL&gt;&lt;FQL&gt;&lt;Q&gt;SE0011166610^FF_TAX_REFUND_CFO(ANN_R,42736,43100,,,,,"D=1")&lt;/Q&gt;&lt;R&gt;0&lt;/R&gt;&lt;C&gt;0&lt;/C&gt;&lt;/FQL&gt;&lt;FQL&gt;&lt;Q&gt;SE0000115446^FF_TAX_REFUND_CFO(ANN_R,42736,43100,,,,,"D=1")&lt;/Q&gt;&lt;R&gt;0&lt;/R&gt;&lt;C&gt;0&lt;/C&gt;&lt;/FQL&gt;&lt;FQL&gt;&lt;Q&gt;SE0000108656^FF_TAX_REFUND_CFO(ANN_R,42736,43100,,,,,"D=1")&lt;/Q&gt;&lt;R&gt;0&lt;/R&gt;&lt;C&gt;0&lt;/C&gt;&lt;/FQL&gt;&lt;FQL&gt;&lt;Q&gt;DK0010268606^FF_TAX_REFUND_CFO(ANN_R,42736,43100,,,,,"D=1")&lt;/Q&gt;&lt;R&gt;0&lt;/R&gt;&lt;C&gt;0&lt;/C&gt;&lt;/FQL&gt;&lt;FQL&gt;&lt;Q&gt;FR0000120644^FF_TAX_REFUND_CFO(ANN_R,42736,43100,,,,,"D=1")&lt;/Q&gt;&lt;R&gt;0&lt;/R&gt;&lt;C&gt;0&lt;/C&gt;&lt;/FQL&gt;&lt;FQL&gt;&lt;Q&gt;IT0000072618^FF_TAX_REFUND_CFO(ANN_R,42736,43100,,,,,"D=1")&lt;/Q&gt;&lt;R&gt;0&lt;/R&gt;&lt;C&gt;0&lt;/C&gt;&lt;/FQL&gt;&lt;FQL&gt;&lt;Q&gt;NL0013654783^FF_TAX_REFUND_CFO(ANN_R,42736,43100,,,,,"D=1")&lt;/Q&gt;&lt;R&gt;0&lt;/R&gt;&lt;C&gt;0&lt;/C&gt;&lt;/FQL&gt;&lt;FQL&gt;&lt;Q&gt;CH0210483332^FF_TAX_REFUND_CFO(ANN_R,42736,43100,,,,,"D=1")&lt;/Q&gt;&lt;R&gt;0&lt;/R&gt;&lt;C&gt;0&lt;/C&gt;&lt;/FQL&gt;&lt;FQL&gt;&lt;Q&gt;FR0000121485^FF_TAX_REFUND_CFO(ANN_R,42736,43100,,,,,"D=1")&lt;/Q&gt;&lt;R&gt;0&lt;/R&gt;&lt;C&gt;0&lt;/C&gt;&lt;/FQL&gt;&lt;FQL&gt;&lt;Q&gt;DE0007664039^FF_TAX_REFUND_CFO(ANN_R,42736,43100,,,,,"D=1")&lt;/Q&gt;&lt;R&gt;0&lt;/R&gt;&lt;C&gt;0&lt;/C&gt;&lt;/FQL&gt;&lt;FQL&gt;&lt;Q&gt;FR0000073272^FF_TAX_REFUND_CFO(ANN_R,42736,43100,,,,,"D=1")&lt;/Q&gt;&lt;R&gt;0&lt;/R&gt;&lt;C&gt;0&lt;/C&gt;&lt;/FQL&gt;&lt;FQL&gt;&lt;Q&gt;NL0000009538^FF_TAX_REFUND_CFO(ANN_R,42736,43100,,,,,"D=1")&lt;/Q&gt;&lt;R&gt;0&lt;/R&gt;&lt;C&gt;0&lt;/C&gt;&lt;/FQL&gt;&lt;FQL&gt;&lt;Q&gt;BE0974293251^FF_TAX_REFUND_CFO(ANN_R,42736,43100,,,,,"D=1")&lt;/Q&gt;&lt;R&gt;0&lt;/R&gt;&lt;C&gt;0&lt;/C&gt;&lt;/FQL&gt;&lt;FQL&gt;&lt;Q&gt;DE0005552004^FF_TAX_REFUND_CFO(ANN_R,42736,43100,,,,,"D=1")&lt;/Q&gt;&lt;R&gt;0&lt;/R&gt;&lt;C&gt;0&lt;/C&gt;&lt;/FQL&gt;&lt;FQL&gt;&lt;Q&gt;DE0006231004^FF_TAX_REFUND_CFO(ANN_R,42736,43100,,,,,"D=1")&lt;/Q&gt;&lt;R&gt;0&lt;/R&gt;&lt;C&gt;0&lt;/C&gt;&lt;/FQL&gt;&lt;FQL&gt;&lt;Q&gt;DE000A1EWWW0^FF_TAX_REFUND_CFO(ANN_R,42736,43100,,,,,"D=1")&lt;/Q&gt;&lt;R&gt;0&lt;/R&gt;&lt;C&gt;0&lt;/C&gt;&lt;/FQL&gt;&lt;FQL&gt;&lt;Q&gt;FR0000125486^FF_TAX_REFUND_CFO(ANN_R,42736,43100,,,,,"D=1")&lt;/Q&gt;&lt;R&gt;0&lt;/R&gt;&lt;C&gt;0&lt;/C&gt;&lt;/FQL&gt;&lt;FQL&gt;&lt;Q&gt;DE000BAY0017^FF_TAX_REFUND_CFO(ANN_R,42736,43100,,,,,"D=1")&lt;/Q&gt;&lt;R&gt;0&lt;/R&gt;&lt;C&gt;0&lt;/C&gt;&lt;/FQL&gt;&lt;FQL&gt;&lt;Q&gt;NL0012969182^FF_TAX_REFUND_CFO(ANN_R,42736,43100,,,,,"D=1")&lt;/Q&gt;&lt;R&gt;0&lt;/R&gt;&lt;C&gt;0&lt;/C&gt;&lt;/FQL&gt;&lt;FQL&gt;&lt;Q&gt;DE0005557508^FF_TAX_REFUND_CFO(ANN_R,42736,43100,,,,,"D=1")&lt;/Q&gt;&lt;R&gt;0&lt;/R&gt;&lt;C&gt;0&lt;/C&gt;&lt;/FQL&gt;&lt;FQL&gt;&lt;Q&gt;NL0000235190^FF_TAX_REFUND_CFO(ANN_R,42736,43100,,,,,"D=1")&lt;/Q&gt;&lt;R&gt;0&lt;/R&gt;&lt;C&gt;0&lt;/C&gt;&lt;/FQL&gt;&lt;FQL&gt;&lt;Q&gt;DE0007100000^FF_TAX_REFUND_CFO(ANN_R,42736,43100,,,,,"D=1")&lt;/Q&gt;&lt;R&gt;0&lt;/R&gt;&lt;C&gt;0&lt;/C&gt;&lt;/FQL&gt;&lt;FQL&gt;&lt;Q&gt;FR0000120073^FF_TAX_REFUND_CFO(ANN_R,42736,43100,,,,,"D=1")&lt;/Q&gt;&lt;R&gt;0&lt;/R&gt;&lt;C&gt;0&lt;/C&gt;&lt;/FQL&gt;&lt;FQL&gt;&lt;Q&gt;FR0000120321^FF_TAX_REFUND_CFO(ANN_R,42736,43100,,,,,"D=1")&lt;/Q&gt;&lt;R&gt;0&lt;/R&gt;&lt;C&gt;0&lt;/C&gt;&lt;/FQL&gt;&lt;FQL&gt;&lt;Q&gt;DE0008404005^FF_TAX_REFUND_CFO(ANN_R,42736,43100,,,,,"D=1")&lt;/Q&gt;&lt;R&gt;0&lt;/R&gt;&lt;C&gt;0&lt;/C&gt;&lt;/FQL&gt;&lt;FQL&gt;&lt;Q&gt;DE0007164600^FF_TAX_REFUND_CFO(ANN_R,42736,43100,,,,,"D=1")&lt;/Q&gt;&lt;R&gt;0&lt;/R&gt;&lt;C&gt;0&lt;/C&gt;&lt;/FQL&gt;&lt;FQL&gt;&lt;Q&gt;CH0012032048^FF_TAX_REFUND_CFO(ANN_R,42736,43100,,,,,"D=1")&lt;/Q&gt;&lt;R&gt;0&lt;/R&gt;&lt;C&gt;0&lt;/C&gt;&lt;/FQL&gt;&lt;FQL&gt;&lt;Q&gt;US0995021062^FF_TAX_REFUND_CFO(ANN_R,42736,43100,,,,,"D=1")&lt;/Q&gt;&lt;R&gt;0&lt;/R&gt;&lt;C&gt;0&lt;/C&gt;&lt;/FQL&gt;&lt;FQL&gt;&lt;Q&gt;US5132721045^FF_TAX_REFUND_CFO(ANN_R,42736,43100,,,,,"D=1")&lt;/Q&gt;&lt;R&gt;0&lt;/R&gt;&lt;C&gt;0&lt;/C&gt;&lt;/FQL&gt;&lt;FQL&gt;&lt;Q&gt;US6700024010^FF_TAX_REFUND_CFO(ANN_R,42736,43100,,,,,"D=1")&lt;/Q&gt;&lt;R&gt;0&lt;/R&gt;&lt;C&gt;0&lt;/C&gt;&lt;/FQL&gt;&lt;FQL&gt;&lt;Q&gt;US4180561072^FF_TAX_REFUND_CFO(ANN_R,42736,43100,,,,,"D=1")&lt;/Q&gt;&lt;R&gt;0&lt;/R&gt;&lt;C&gt;0&lt;/C&gt;&lt;/FQL&gt;&lt;FQL&gt;&lt;Q&gt;JE00BYSS4X48^FF_TAX_REFUND_CFO(ANN_R,42736,43100,,,,,"D=1")&lt;/Q&gt;&lt;R&gt;0&lt;/R&gt;&lt;C&gt;0&lt;/C&gt;&lt;/FQL&gt;&lt;FQL&gt;&lt;Q&gt;US00751Y1064^FF_TAX_REFUND_CFO(ANN_R,42736,43100,,,,,"D=1")&lt;/Q&gt;&lt;R&gt;0&lt;/R&gt;&lt;C&gt;0&lt;/C&gt;&lt;/FQL&gt;&lt;FQL&gt;&lt;Q&gt;US5018892084^FF_TAX_REFUND_CFO(ANN_R,42736,43100,,,,,"D=1")&lt;/Q&gt;&lt;R&gt;0&lt;/R&gt;&lt;C&gt;0&lt;/C&gt;&lt;/FQL&gt;&lt;FQL&gt;&lt;Q&gt;US12541W2098^FF_TAX_REFUND_CFO(ANN_R,42736,43100,,,,,"D=1")&lt;/Q&gt;&lt;R&gt;0&lt;/R&gt;&lt;C&gt;0&lt;/C&gt;&lt;/FQL&gt;&lt;FQL&gt;&lt;Q&gt;US3802371076^FF_TAX_REFUND_CFO(ANN_R,42736,43100,,,,,"D=1")&lt;/Q&gt;&lt;R&gt;0&lt;/R&gt;&lt;C&gt;0&lt;/C&gt;&lt;/FQL&gt;&lt;FQL&gt;&lt;Q&gt;US5502411037^FF_TAX_REFUND_CFO(ANN_R,42736,43100,,,,,"D=1")&lt;/Q&gt;&lt;R&gt;0&lt;/R&gt;&lt;C&gt;0&lt;/C&gt;&lt;/FQL&gt;&lt;FQL&gt;&lt;Q&gt;US4404521001^FF_TAX_REFUND_CFO(ANN_R,42736,43100,,,,,"D=1")&lt;/Q&gt;&lt;R&gt;0&lt;/R&gt;&lt;C&gt;0&lt;/C&gt;&lt;/FQL&gt;&lt;FQL&gt;&lt;Q&gt;US73278L1052^FF_TAX_REFUND_CFO(ANN_R,42736,43100,,,,,"D=1")&lt;/Q&gt;&lt;R&gt;0&lt;/R&gt;&lt;C&gt;0&lt;/C&gt;&lt;/FQL&gt;&lt;FQL&gt;&lt;Q&gt;US24906P1093^FF_TAX_REFUND_CFO(ANN_R,42736,43100,,,,,"D=1")&lt;/Q&gt;&lt;R&gt;0&lt;/R&gt;&lt;C&gt;0&lt;/C&gt;&lt;/FQL&gt;&lt;FQL&gt;&lt;Q&gt;US7458671010^FF_TAX_REFUND_CFO(ANN_R,42736,43100,,,,,"D=1")&lt;/Q&gt;&lt;R&gt;0&lt;/R&gt;&lt;C&gt;0&lt;/C&gt;&lt;/FQL&gt;&lt;FQL&gt;&lt;Q&gt;US8326964058^FF_TAX_REFUND_CFO(ANN_R,42736,43100,,,,,"D=1")&lt;/Q&gt;&lt;R&gt;0&lt;/R&gt;&lt;C&gt;0&lt;/C&gt;&lt;/FQL&gt;&lt;FQL&gt;&lt;Q&gt;US1011211018^FF_TAX_REFUND_CFO(ANN_R,42736,43100,,,,,"D=1")&lt;/Q&gt;&lt;R&gt;0&lt;/R&gt;&lt;C&gt;0&lt;/C&gt;&lt;/FQL&gt;&lt;FQL&gt;&lt;Q&gt;US8793601050^FF_TAX_REFUND_CFO(ANN_R,42736,43100,,,,,"D=1")&lt;/Q&gt;&lt;R&gt;0&lt;/R&gt;&lt;C&gt;0&lt;/C&gt;&lt;/FQL&gt;&lt;FQL&gt;&lt;Q&gt;US18915M1071^FF_TAX_REFUND_CFO(ANN_R,42736,43100,,,,,"D=1")&lt;/Q&gt;&lt;R&gt;0&lt;/R&gt;&lt;C&gt;0&lt;/C&gt;&lt;/FQL&gt;&lt;FQL&gt;&lt;Q&gt;US5745991068^FF_TAX_REFUND_CFO(ANN_R,42736,43100,,,,,"D=1")&lt;/Q&gt;&lt;R&gt;0&lt;/R&gt;&lt;C&gt;0&lt;/C&gt;&lt;/FQL&gt;&lt;FQL&gt;&lt;Q&gt;US45167R1041^FF_TAX_REFUND_CFO(ANN_R,42736,43100,,,,,"D=1")&lt;/Q&gt;&lt;R&gt;0&lt;/R&gt;&lt;C&gt;0&lt;/C&gt;&lt;/FQL&gt;&lt;FQL&gt;&lt;Q&gt;US4461501045^FF_TAX_REFUND_CFO(ANN_R,42736,43100,,,,,"D=1")&lt;/Q&gt;&lt;R&gt;0&lt;/R&gt;&lt;C&gt;0&lt;/C&gt;&lt;/FQL&gt;&lt;FQL&gt;&lt;Q&gt;US8666741041^FF_TAX_REFUND_CFO(ANN_R,42736,43100,,,,,"D=1")&lt;/Q&gt;&lt;R&gt;0&lt;/R&gt;&lt;C&gt;0&lt;/C&gt;&lt;/FQL&gt;&lt;FQL&gt;&lt;Q&gt;US64110D1046^FF_TAX_REFUND_CFO(ANN_R,42736,43100,,,,,"D=1")&lt;/Q&gt;&lt;R&gt;0&lt;/R&gt;&lt;C&gt;0&lt;/C&gt;&lt;/FQL&gt;&lt;FQL&gt;&lt;Q&gt;US3724601055^FF_TAX_REFUND_CFO(ANN_R,42736,43100,,,,,"D=1")&lt;/Q&gt;&lt;R&gt;0&lt;/R&gt;&lt;C&gt;0&lt;/C&gt;&lt;/FQL&gt;&lt;FQL&gt;&lt;Q&gt;US6311031081^FF_TAX_REFUND_CFO(ANN_R,42736,43100,,,,,"D=1")&lt;/Q&gt;&lt;R&gt;0&lt;/R&gt;&lt;C&gt;0&lt;/C&gt;&lt;/FQL&gt;&lt;FQL&gt;&lt;Q&gt;US89400J1079^FF_TAX_REFUND_CFO(ANN_R,42736,43100,,,,,"D=1")&lt;/Q&gt;&lt;R&gt;0&lt;/R&gt;&lt;C&gt;0&lt;/C&gt;&lt;/FQL&gt;&lt;FQL&gt;&lt;Q&gt;US45784P1012^FF_TAX_REFUND_CFO(ANN_R,42736,43100,,,,,"D=1")&lt;/Q&gt;&lt;R&gt;0&lt;/R&gt;&lt;C&gt;0&lt;/C&gt;&lt;/FQL&gt;&lt;FQL&gt;&lt;Q&gt;US92556V1061^FF_TAX_REFUND_CFO(ANN_R,42736,43100,,,,,"D=1")&lt;/Q&gt;&lt;R&gt;0&lt;/R&gt;&lt;C&gt;0&lt;/C&gt;&lt;/FQL&gt;&lt;FQL&gt;&lt;Q&gt;US62944T1051^FF_TAX_REFUND_CFO(ANN_R,42736,43100,,,,,"D=1")&lt;/Q&gt;&lt;R&gt;0&lt;/R&gt;&lt;C&gt;0&lt;/C&gt;&lt;/FQL&gt;&lt;FQL&gt;&lt;Q&gt;US29355A1079^FF_TAX_REFUND_CFO(ANN_R,42736,43100,,,,,"D=1")&lt;/Q&gt;&lt;R&gt;0&lt;/R&gt;&lt;C&gt;0&lt;/C&gt;&lt;/FQL&gt;&lt;FQL&gt;&lt;Q&gt;US0404131064^FF_TAX_REFUND_CFO(ANN_R,42736,43100,,,,,"D=1")&lt;/Q&gt;&lt;R&gt;0&lt;/R&gt;&lt;C&gt;0&lt;/C&gt;&lt;/FQL&gt;&lt;FQL&gt;&lt;Q&gt;US72919P2020^FF_TAX_REFUND_CFO(ANN_R,42736,43100,,,,,"D=1")&lt;/Q&gt;&lt;R&gt;0&lt;/R&gt;&lt;C&gt;0&lt;/C&gt;&lt;/FQL&gt;&lt;FQL&gt;&lt;Q&gt;US14149Y1082^FF_TAX_REFUND_CFO(ANN_R,42736,43100,,,,,"D=1")&lt;/Q&gt;&lt;R&gt;0&lt;/R&gt;&lt;C&gt;0&lt;/C&gt;&lt;/FQL&gt;&lt;FQL&gt;&lt;Q&gt;US4364401012^FF_TAX_REFUND_CFO(ANN_R,42736,43100,,,,,"D=1")&lt;/Q&gt;&lt;R&gt;0&lt;/R&gt;&lt;C&gt;0&lt;/C&gt;&lt;/FQL&gt;&lt;FQL&gt;&lt;Q&gt;US42809H1077^FF_TAX_REFUND_CFO(ANN_R,42736,43100,,,,,"D=1")&lt;/Q&gt;&lt;R&gt;0&lt;/R&gt;&lt;C&gt;0&lt;/C&gt;&lt;/FQL&gt;&lt;FQL&gt;&lt;Q&gt;US55261F1049^FF_TAX_REFUND</t>
        </r>
      </text>
    </comment>
    <comment ref="A117" authorId="0" shapeId="0" xr:uid="{DBB47F78-6BC0-4367-A637-6C03D725A671}">
      <text>
        <r>
          <rPr>
            <b/>
            <sz val="9"/>
            <color indexed="81"/>
            <rFont val="Tahoma"/>
            <charset val="1"/>
          </rPr>
          <t>_CFO(ANN_R,42736,43100,,,,,"D=1")&lt;/Q&gt;&lt;R&gt;0&lt;/R&gt;&lt;C&gt;0&lt;/C&gt;&lt;/FQL&gt;&lt;FQL&gt;&lt;Q&gt;US4932671088^FF_TAX_REFUND_CFO(ANN_R,42736,43100,,,,,"D=1")&lt;/Q&gt;&lt;R&gt;0&lt;/R&gt;&lt;C&gt;0&lt;/C&gt;&lt;/FQL&gt;&lt;FQL&gt;&lt;Q&gt;US92276F1003^FF_TAX_REFUND_CFO(ANN_R,42736,43100,,,,,"D=1")&lt;/Q&gt;&lt;R&gt;0&lt;/R&gt;&lt;C&gt;0&lt;/C&gt;&lt;/FQL&gt;&lt;FQL&gt;&lt;Q&gt;IE00BQPVQZ61^FF_TAX_REFUND_CFO(ANN_R,42736,43100,,,,,"D=1")&lt;/Q&gt;&lt;R&gt;0&lt;/R&gt;&lt;C&gt;0&lt;/C&gt;&lt;/FQL&gt;&lt;FQL&gt;&lt;Q&gt;US8740541094^FF_TAX_REFUND_CFO(ANN_R,42736,43100,,,,,"D=1")&lt;/Q&gt;&lt;R&gt;0&lt;/R&gt;&lt;C&gt;0&lt;/C&gt;&lt;/FQL&gt;&lt;FQL&gt;&lt;Q&gt;US74736K1016^FF_TAX_REFUND_CFO(ANN_R,42736,43100,,,,,"D=1")&lt;/Q&gt;&lt;R&gt;0&lt;/R&gt;&lt;C&gt;0&lt;/C&gt;&lt;/FQL&gt;&lt;FQL&gt;&lt;Q&gt;US5732841060^FF_TAX_REFUND_CFO(ANN_R,42736,43100,,,,,"D=1")&lt;/Q&gt;&lt;R&gt;0&lt;/R&gt;&lt;C&gt;0&lt;/C&gt;&lt;/FQL&gt;&lt;FQL&gt;&lt;Q&gt;US1156372096^FF_TAX_REFUND_CFO(ANN_R,42736,43100,,,,,"D=1")&lt;/Q&gt;&lt;R&gt;0&lt;/R&gt;&lt;C&gt;0&lt;/C&gt;&lt;/FQL&gt;&lt;FQL&gt;&lt;Q&gt;US87165B1035^FF_TAX_REFUND_CFO(ANN_R,42736,43100,,,,,"D=1")&lt;/Q&gt;&lt;R&gt;0&lt;/R&gt;&lt;C&gt;0&lt;/C&gt;&lt;/FQL&gt;&lt;FQL&gt;&lt;Q&gt;US30063P1057^FF_TAX_REFUND_CFO(ANN_R,42736,43100,,,,,"D=1")&lt;/Q&gt;&lt;R&gt;0&lt;/R&gt;&lt;C&gt;0&lt;/C&gt;&lt;/FQL&gt;&lt;FQL&gt;&lt;Q&gt;US9291601097^FF_TAX_REFUND_CFO(ANN_R,42736,43100,,,,,"D=1")&lt;/Q&gt;&lt;R&gt;0&lt;/R&gt;&lt;C&gt;0&lt;/C&gt;&lt;/FQL&gt;&lt;FQL&gt;&lt;Q&gt;US5303073051^FF_TAX_REFUND_CFO(ANN_R,42736,43100,,,,,"D=1")&lt;/Q&gt;&lt;R&gt;0&lt;/R&gt;&lt;C&gt;0&lt;/C&gt;&lt;/FQL&gt;&lt;FQL&gt;&lt;Q&gt;US0152711091^FF_TAX_REFUND_CFO(ANN_R,42736,43100,,,,,"D=1")&lt;/Q&gt;&lt;R&gt;0&lt;/R&gt;&lt;C&gt;0&lt;/C&gt;&lt;/FQL&gt;&lt;FQL&gt;&lt;Q&gt;US4165151048^FF_TAX_REFUND_CFO(ANN_R,42736,43100,,,,,"D=1")&lt;/Q&gt;&lt;R&gt;0&lt;/R&gt;&lt;C&gt;0&lt;/C&gt;&lt;/FQL&gt;&lt;FQL&gt;&lt;Q&gt;US3635761097^FF_TAX_REFUND_CFO(ANN_R,42736,43100,,,,,"D=1")&lt;/Q&gt;&lt;R&gt;0&lt;/R&gt;&lt;C&gt;0&lt;/C&gt;&lt;/FQL&gt;&lt;FQL&gt;&lt;Q&gt;US6703461052^FF_TAX_REFUND_CFO(ANN_R,42736,43100,,,,,"D=1")&lt;/Q&gt;&lt;R&gt;0&lt;/R&gt;&lt;C&gt;0&lt;/C&gt;&lt;/FQL&gt;&lt;FQL&gt;&lt;Q&gt;US57772K1016^FF_TAX_REFUND_CFO(ANN_R,42736,43100,,,,,"D=1")&lt;/Q&gt;&lt;R&gt;0&lt;/R&gt;&lt;C&gt;0&lt;/C&gt;&lt;/FQL&gt;&lt;FQL&gt;&lt;Q&gt;US34959E1091^FF_TAX_REFUND_CFO(ANN_R,42736,43100,,,,,"D=1")&lt;/Q&gt;&lt;R&gt;0&lt;/R&gt;&lt;C&gt;0&lt;/C&gt;&lt;/FQL&gt;&lt;FQL&gt;&lt;Q&gt;US9892071054^FF_TAX_REFUND_CFO(ANN_R,42736,43100,,,,,"D=1")&lt;/Q&gt;&lt;R&gt;0&lt;/R&gt;&lt;C&gt;0&lt;/C&gt;&lt;/FQL&gt;&lt;FQL&gt;&lt;Q&gt;US6792951054^FF_TAX_REFUND_CFO(ANN_R,42736,43100,,,,,"D=1")&lt;/Q&gt;&lt;R&gt;0&lt;/R&gt;&lt;C&gt;0&lt;/C&gt;&lt;/FQL&gt;&lt;FQL&gt;&lt;Q&gt;NL0009434992^FF_TAX_REFUND_CFO(ANN_R,42736,43100,,,,,"D=1")&lt;/Q&gt;&lt;R&gt;0&lt;/R&gt;&lt;C&gt;0&lt;/C&gt;&lt;/FQL&gt;&lt;FQL&gt;&lt;Q&gt;US88339J1051^FF_TAX_REFUND_CFO(ANN_R,42736,43100,,,,,"D=1")&lt;/Q&gt;&lt;R&gt;0&lt;/R&gt;&lt;C&gt;0&lt;/C&gt;&lt;/FQL&gt;&lt;FQL&gt;&lt;Q&gt;US5010441013^FF_TAX_REFUND_CFO(ANN_R,42736,43100,,,,,"D=1")&lt;/Q&gt;&lt;R&gt;0&lt;/R&gt;&lt;C&gt;0&lt;/C&gt;&lt;/FQL&gt;&lt;FQL&gt;&lt;Q&gt;US5926881054^FF_TAX_REFUND_CFO(ANN_R,42736,43100,,,,,"D=1")&lt;/Q&gt;&lt;R&gt;0&lt;/R&gt;&lt;C&gt;0&lt;/C&gt;&lt;/FQL&gt;&lt;FQL&gt;&lt;Q&gt;US0584981064^FF_TAX_REFUND_CFO(ANN_R,42736,43100,,,,,"D=1")&lt;/Q&gt;&lt;R&gt;0&lt;/R&gt;&lt;C&gt;0&lt;/C&gt;&lt;/FQL&gt;&lt;FQL&gt;&lt;Q&gt;US5260571048^FF_TAX_REFUND_CFO(ANN_R,42736,43100,,,,,"D=1")&lt;/Q&gt;&lt;R&gt;0&lt;/R&gt;&lt;C&gt;0&lt;/C&gt;&lt;/FQL&gt;&lt;FQL&gt;&lt;Q&gt;US49271V1008^FF_TAX_REFUND_CFO(ANN_R,42736,43100,,,,,"D=1")&lt;/Q&gt;&lt;R&gt;0&lt;/R&gt;&lt;C&gt;0&lt;/C&gt;&lt;/FQL&gt;&lt;FQL&gt;&lt;Q&gt;US0311001004^FF_TAX_REFUND_CFO(ANN_R,42736,43100,,,,,"D=1")&lt;/Q&gt;&lt;R&gt;0&lt;/R&gt;&lt;C&gt;0&lt;/C&gt;&lt;/FQL&gt;&lt;FQL&gt;&lt;Q&gt;US23331A1097^FF_TAX_REFUND_CFO(ANN_R,42736,43100,,,,,"D=1")&lt;/Q&gt;&lt;R&gt;0&lt;/R&gt;&lt;C&gt;0&lt;/C&gt;&lt;/FQL&gt;&lt;FQL&gt;&lt;Q&gt;US2473617023^FF_TAX_REFUND_CFO(ANN_R,42736,43100,,,,,"D=1")&lt;/Q&gt;&lt;R&gt;0&lt;/R&gt;&lt;C&gt;0&lt;/C&gt;&lt;/FQL&gt;&lt;FQL&gt;&lt;Q&gt;US58155Q1031^FF_TAX_REFUND_CFO(ANN_R,42736,43100,,,,,"D=1")&lt;/Q&gt;&lt;R&gt;0&lt;/R&gt;&lt;C&gt;0&lt;/C&gt;&lt;/FQL&gt;&lt;FQL&gt;&lt;Q&gt;US6200763075^FF_TAX_REFUND_CFO(ANN_R,42736,43100,,,,,"D=1")&lt;/Q&gt;&lt;R&gt;0&lt;/R&gt;&lt;C&gt;0&lt;/C&gt;&lt;/FQL&gt;&lt;FQL&gt;&lt;Q&gt;US8545021011^FF_TAX_REFUND_CFO(ANN_R,42736,43100,,,,,"D=1")&lt;/Q&gt;&lt;R&gt;0&lt;/R&gt;&lt;C&gt;0&lt;/C&gt;&lt;/FQL&gt;&lt;FQL&gt;&lt;Q&gt;US8936411003^FF_TAX_REFUND_CFO(ANN_R,42736,43100,,,,,"D=1")&lt;/Q&gt;&lt;R&gt;0&lt;/R&gt;&lt;C&gt;0&lt;/C&gt;&lt;/FQL&gt;&lt;FQL&gt;&lt;Q&gt;US98956P1021^FF_TAX_REFUND_CFO(ANN_R,42736,43100,,,,,"D=1")&lt;/Q&gt;&lt;R&gt;0&lt;/R&gt;&lt;C&gt;0&lt;/C&gt;&lt;/FQL&gt;&lt;FQL&gt;&lt;Q&gt;US0010551028^FF_TAX_REFUND_CFO(ANN_R,42736,43100,,,,,"D=1")&lt;/Q&gt;&lt;R&gt;0&lt;/R&gt;&lt;C&gt;0&lt;/C&gt;&lt;/FQL&gt;&lt;FQL&gt;&lt;Q&gt;US77543R1023^FF_TAX_REFUND_CFO(ANN_R,42736,43100,,,,,"D=1")&lt;/Q&gt;&lt;R&gt;0&lt;/R&gt;&lt;C&gt;0&lt;/C&gt;&lt;/FQL&gt;&lt;FQL&gt;&lt;Q&gt;US2310211063^FF_TAX_REFUND_CFO(ANN_R,42736,43100,,,,,"D=1")&lt;/Q&gt;&lt;R&gt;0&lt;/R&gt;&lt;C&gt;0&lt;/C&gt;&lt;/FQL&gt;&lt;FQL&gt;&lt;Q&gt;US21036P1084^FF_TAX_REFUND_CFO(ANN_R,42736,43100,,,,,"D=1")&lt;/Q&gt;&lt;R&gt;0&lt;/R&gt;&lt;C&gt;0&lt;/C&gt;&lt;/FQL&gt;&lt;FQL&gt;&lt;Q&gt;US2855121099^FF_TAX_REFUND_CFO(ANN_R,42736,43100,,,,,"D=1")&lt;/Q&gt;&lt;R&gt;0&lt;/R&gt;&lt;C&gt;0&lt;/C&gt;&lt;/FQL&gt;&lt;FQL&gt;&lt;Q&gt;US40434L1052^FF_TAX_REFUND_CFO(ANN_R,42736,43100,,,,,"D=1")&lt;/Q&gt;&lt;R&gt;0&lt;/R&gt;&lt;C&gt;0&lt;/C&gt;&lt;/FQL&gt;&lt;FQL&gt;&lt;Q&gt;US45168D1046^FF_TAX_REFUND_CFO(ANN_R,42736,43100,,,,,"D=1")&lt;/Q&gt;&lt;R&gt;0&lt;/R&gt;&lt;C&gt;0&lt;/C&gt;&lt;/FQL&gt;&lt;FQL&gt;&lt;Q&gt;US4943681035^FF_TAX_REFUND_CFO(ANN_R,42736,43100,,,,,"D=1")&lt;/Q&gt;&lt;R&gt;0&lt;/R&gt;&lt;C&gt;0&lt;/C&gt;&lt;/FQL&gt;&lt;FQL&gt;&lt;Q&gt;US35671D8570^FF_TAX_REFUND_CFO(ANN_R,42736,43100,,,,,"D=1")&lt;/Q&gt;&lt;R&gt;0&lt;/R&gt;&lt;C&gt;0&lt;/C&gt;&lt;/FQL&gt;&lt;FQL&gt;&lt;Q&gt;US3453708600^FF_TAX_REFUND_CFO(ANN_R,42736,43100,,,,,"D=1")&lt;/Q&gt;&lt;R&gt;0&lt;/R&gt;&lt;C&gt;0&lt;/C&gt;&lt;/FQL&gt;&lt;FQL&gt;&lt;Q&gt;US6516391066^FF_TAX_REFUND_CFO(ANN_R,42736,43100,,,,,"D=1")&lt;/Q&gt;&lt;R&gt;0&lt;/R&gt;&lt;C&gt;0&lt;/C&gt;&lt;/FQL&gt;&lt;FQL&gt;&lt;Q&gt;US75886F1075^FF_TAX_REFUND_CFO(ANN_R,42736,43100,,,,,"D=1")&lt;/Q&gt;&lt;R&gt;0&lt;/R&gt;&lt;C&gt;0&lt;/C&gt;&lt;/FQL&gt;&lt;FQL&gt;&lt;Q&gt;US8725901040^FF_TAX_REFUND_CFO(ANN_R,42736,43100,,,,,"D=1")&lt;/Q&gt;&lt;R&gt;0&lt;/R&gt;&lt;C&gt;0&lt;/C&gt;&lt;/FQL&gt;&lt;FQL&gt;&lt;Q&gt;US0091581068^FF_TAX_REFUND_CFO(ANN_R,42736,43100,,,,,"D=1")&lt;/Q&gt;&lt;R&gt;0&lt;/R&gt;&lt;C&gt;0&lt;/C&gt;&lt;/FQL&gt;&lt;FQL&gt;&lt;Q&gt;US5184391044^FF_TAX_REFUND_CFO(ANN_R,43466,43830,,,,,"D=1")&lt;/Q&gt;&lt;R&gt;0&lt;/R&gt;&lt;C&gt;0&lt;/C&gt;&lt;/FQL&gt;&lt;FQL&gt;&lt;Q&gt;US1941621039^FF_TAX_REFUND_CFO(ANN_R,43466,43830,,,,,"D=1")&lt;/Q&gt;&lt;R&gt;0&lt;/R&gt;&lt;C&gt;0&lt;/C&gt;&lt;/FQL&gt;&lt;FQL&gt;&lt;Q&gt;US31428X1063^FF_TAX_REFUND_CFO(ANN_R,43466,43830,,,,,"D=1")&lt;/Q&gt;&lt;R&gt;0&lt;/R&gt;&lt;C&gt;0&lt;/C&gt;&lt;/FQL&gt;&lt;FQL&gt;&lt;Q&gt;US00507V1098^FF_TAX_REFUND_CFO(ANN_R,43466,43830,,,,,"D=1")&lt;/Q&gt;&lt;R&gt;0&lt;/R&gt;&lt;C&gt;0&lt;/C&gt;&lt;/FQL&gt;&lt;FQL&gt;&lt;Q&gt;US37045V1008^FF_TAX_REFUND_CFO(ANN_R,43466,43830,,,,,"D=1")&lt;/Q&gt;&lt;R&gt;0&lt;/R&gt;&lt;C&gt;0&lt;/C&gt;&lt;/FQL&gt;&lt;FQL&gt;&lt;Q&gt;US6934751057^FF_TAX_REFUND_CFO(ANN_R,43466,43830,,,,,"D=1")&lt;/Q&gt;&lt;R&gt;0&lt;/R&gt;&lt;C&gt;0&lt;/C&gt;&lt;/FQL&gt;&lt;FQL&gt;&lt;Q&gt;US98978V1035^FF_TAX_REFUND_CFO(ANN_R,43466,43830,,,,,"D=1")&lt;/Q&gt;&lt;R&gt;0&lt;/R&gt;&lt;C&gt;0&lt;/C&gt;&lt;/FQL&gt;&lt;FQL&gt;&lt;Q&gt;US6092071058^FF_TAX_REFUND_CFO(ANN_R,43466,43830,,,,,"D=1")&lt;/Q&gt;&lt;R&gt;0&lt;/R&gt;&lt;C&gt;0&lt;/C&gt;&lt;/FQL&gt;&lt;FQL&gt;&lt;Q&gt;US78409V1044^FF_TAX_REFUND_CFO(ANN_R,43466,43830,,,,,"D=1")&lt;/Q&gt;&lt;R&gt;0&lt;/R&gt;&lt;C&gt;0&lt;/C&gt;&lt;/FQL&gt;&lt;FQL&gt;&lt;Q&gt;US5128071082^FF_TAX_REFUND_CFO(ANN_R,43466,43830,,,,,"D=1")&lt;/Q&gt;&lt;R&gt;0&lt;/R&gt;&lt;C&gt;0&lt;/C&gt;&lt;/FQL&gt;&lt;FQL&gt;&lt;Q&gt;US88579Y1010^FF_TAX_REFUND_CFO(ANN_R,43466,43830,,,,,"D=1")&lt;/Q&gt;&lt;R&gt;0&lt;/R&gt;&lt;C&gt;0&lt;/C&gt;&lt;/FQL&gt;&lt;FQL&gt;&lt;Q&gt;US0970231058^FF_TAX_REFUND_CFO(ANN_R,43466,43830,,,,,"D=1")&lt;/Q&gt;&lt;R&gt;0&lt;/R&gt;&lt;C&gt;0&lt;/C&gt;&lt;/FQL&gt;&lt;FQL&gt;&lt;Q&gt;US9078181081^FF_TAX_REFUND_CFO(ANN_R,43466,43830,,,,,"D=1")&lt;/Q&gt;&lt;R&gt;0&lt;/R&gt;&lt;C&gt;0&lt;/C&gt;&lt;/FQL&gt;&lt;FQL&gt;&lt;Q&gt;US22160K1051^FF_TAX_REFUND_CFO(ANN_R,43466,43830,,,,,"D=1")&lt;/Q&gt;&lt;R&gt;0&lt;/R&gt;&lt;C&gt;0&lt;/C&gt;&lt;/FQL&gt;&lt;FQL&gt;&lt;Q&gt;US92343V1044^FF_TAX_REFUND_CFO(ANN_R,43466,43830,,,,,"D=1")&lt;/Q&gt;&lt;R&gt;0&lt;/R&gt;&lt;C&gt;0&lt;/C&gt;&lt;/FQL&gt;&lt;FQL&gt;&lt;Q&gt;US0605051046^FF_TAX_REFUND_CFO(ANN_R,43466,43830,,,,,"D=1")&lt;/Q&gt;&lt;R&gt;0&lt;/R&gt;&lt;C&gt;0&lt;/C&gt;&lt;/FQL&gt;&lt;FQL&gt;&lt;Q&gt;JP3258000003^FF_TAX_REFUND_CFO(ANN_R,43466,43830,,,,,"D=1")&lt;/Q&gt;&lt;R&gt;0&lt;/R&gt;&lt;C&gt;0&lt;/C&gt;&lt;/FQL&gt;&lt;FQL&gt;&lt;Q&gt;KR7036570000^FF_TAX_REFUND_CFO(ANN_R,43466,43830,,,,,"D=1")&lt;/Q&gt;&lt;R&gt;0&lt;/R&gt;&lt;C&gt;0&lt;/C&gt;&lt;/FQL&gt;&lt;FQL&gt;&lt;Q&gt;JP3735400008^FF_TAX_REFUND_CFO(ANN_R,43466,43830,,,,,"D=1")&lt;/Q&gt;&lt;R&gt;0&lt;/R&gt;&lt;C&gt;0&lt;/C&gt;&lt;/FQL&gt;&lt;FQL&gt;&lt;Q&gt;JP3242800005^FF_TAX_REFUND_CFO(ANN_R,43466,43830,,,,,"D=1")&lt;/Q&gt;&lt;R&gt;0&lt;/R&gt;&lt;C&gt;0&lt;/C&gt;&lt;/FQL&gt;&lt;FQL&gt;&lt;Q&gt;JP3197800000^FF_TAX_REFUND_CFO(ANN_R,43466,43830,,,,,"D=1")&lt;/Q&gt;&lt;R&gt;0&lt;/R&gt;&lt;C&gt;0&lt;/C&gt;&lt;/FQL&gt;&lt;FQL&gt;&lt;Q&gt;JP3160400002^FF_TAX_REFUND_CFO(ANN_R,43466,43830,,,,,"D=1")&lt;/Q&gt;&lt;R&gt;0&lt;/R&gt;&lt;C&gt;0&lt;/C&gt;&lt;/FQL&gt;&lt;FQL&gt;&lt;Q&gt;TW0001301000^FF_TAX_REFUND_CFO(ANN_R,43466,43830,,,,,"D=1")&lt;/Q&gt;&lt;R&gt;0&lt;/R&gt;&lt;C&gt;0&lt;/C&gt;&lt;/FQL&gt;&lt;FQL&gt;&lt;Q&gt;JP3762800005^FF_TAX_REFUND_CFO(ANN_R,43466,43830,,,,,"D=1")&lt;/Q&gt;&lt;R&gt;0&lt;/R&gt;&lt;C&gt;0&lt;/C&gt;&lt;/FQL&gt;&lt;FQL&gt;&lt;Q&gt;JP3122400009^FF_TAX_REFUND_CFO(ANN_R,43466,43830,,,,,"D=1")&lt;/Q&gt;&lt;R&gt;0&lt;/R&gt;&lt;C&gt;0&lt;/C&gt;&lt;/FQL&gt;&lt;FQL&gt;&lt;Q&gt;JP3762600009^FF_TAX_REFUND_CFO(ANN_R,43466,43830,,,,,"D=1")&lt;/Q&gt;&lt;R&gt;0&lt;/R&gt;&lt;C&gt;0&lt;/C&gt;&lt;/FQL&gt;&lt;FQL&gt;&lt;Q&gt;JP3970300004^FF_TAX_REFUND_CFO(ANN_R,43466,43830,,,,,"D=1")&lt;/Q&gt;&lt;R&gt;0&lt;/R&gt;&lt;C&gt;0&lt;/C&gt;&lt;/FQL&gt;&lt;FQL&gt;&lt;Q&gt;JP3734800000^FF_TAX_REFUND_CFO(ANN_R,43466,43830,,,,,"D=1")&lt;/Q&gt;&lt;R&gt;0&lt;/R&gt;&lt;C&gt;0&lt;/C&gt;&lt;/FQL&gt;&lt;FQL&gt;&lt;Q&gt;JP3397200001^FF_TAX_REFUND_CFO(ANN_R,43466,43830,,,,,"D=1")&lt;/Q&gt;&lt;R&gt;0&lt;/R&gt;&lt;C&gt;0&lt;/C&gt;&lt;/FQL&gt;&lt;FQL&gt;&lt;Q&gt;JP3551500006^FF_TAX_REFUND_CFO(ANN_R,43466,43830,,,,,"D=1")&lt;/Q&gt;&lt;R&gt;0&lt;/R&gt;&lt;C&gt;0&lt;/C&gt;&lt;/FQL&gt;&lt;FQL&gt;&lt;Q&gt;JP3756600007^FF_TAX_REFUND_CFO(ANN_R,43466,43830,,,,,"D=1")&lt;/Q&gt;&lt;R&gt;0&lt;/R&gt;&lt;C&gt;0&lt;/C&gt;&lt;/FQL&gt;&lt;FQL&gt;&lt;Q&gt;JP3201200007^FF_TAX_REFUND_CFO(ANN_R,43466,43830,,,,,"D=1")&lt;/Q&gt;&lt;R&gt;0&lt;/R&gt;&lt;C&gt;0&lt;/C&gt;&lt;/FQL&gt;&lt;FQL&gt;&lt;Q&gt;JP3463000004^FF_TAX_REFUND_CFO(ANN_R,43466,43830,,,,,"D=1")&lt;/Q&gt;&lt;R&gt;0&lt;/R&gt;&lt;C&gt;0&lt;/C&gt;&lt;/FQL&gt;&lt;FQL&gt;&lt;Q&gt;JP3386450005^FF_TAX_REFUND_CFO(ANN_R,43466,43830,,,,,"D=1")&lt;/Q&gt;&lt;R&gt;0&lt;/R&gt;&lt;C&gt;0&lt;/C&gt;&lt;/FQL&gt;&lt;FQL&gt;&lt;Q&gt;JP3910660004^FF_TAX_REFUND_CFO(ANN_R,43466,43830,,,,,"D=1")&lt;/Q&gt;&lt;R&gt;0&lt;/R&gt;&lt;C&gt;0&lt;/C&gt;&lt;/FQL&gt;&lt;FQL&gt;&lt;Q&gt;TW0002412004^FF_TAX_REFUND_CFO(ANN_R,43466,43830,,,,,"D=1")&lt;/Q&gt;&lt;R&gt;0&lt;/R&gt;&lt;C&gt;0&lt;/C&gt;&lt;/FQL&gt;&lt;FQL&gt;&lt;Q&gt;KR7035720002^FF_TAX_REFUND_CFO(ANN_R,43466,43830,,,,,"D=1")&lt;/Q&gt;&lt;R&gt;0&lt;/R&gt;&lt;C&gt;0&lt;/C&gt;&lt;/FQL&gt;&lt;FQL&gt;&lt;Q&gt;JP3866800000^FF_TAX_REFUND_CFO(ANN_R,43466,43830,,,,,"D=1")&lt;/Q&gt;&lt;R&gt;0&lt;/R&gt;&lt;C&gt;0&lt;/C&gt;&lt;/FQL&gt;&lt;FQL&gt;&lt;Q&gt;JP3899600005^FF_TAX_REFUND_CFO(ANN_R,43466,43830,,,,,"D=1")&lt;/Q&gt;&lt;R&gt;0&lt;/R&gt;&lt;C&gt;0&lt;/C&gt;&lt;/FQL&gt;&lt;FQL&gt;&lt;Q&gt;KR7000270009^FF_TAX_REFUND_CFO(ANN_R,43466,43830,,,,,"D=1")&lt;/Q&gt;&lt;R&gt;0&lt;/R&gt;&lt;C&gt;0&lt;/C&gt;&lt;/FQL&gt;&lt;FQL&gt;&lt;Q&gt;JP3351600006^FF_TAX_REFUND_CFO(ANN_R,43466,43830,,,,,"D=1")&lt;/Q&gt;&lt;R&gt;0&lt;/R&gt;&lt;C&gt;0&lt;/C&gt;&lt;/FQL&gt;&lt;FQL&gt;&lt;Q&gt;JP3788600009^FF_TAX_REFUND_CFO(ANN_R,43466,43830,,,,,"D=1")&lt;/Q&gt;&lt;R&gt;0&lt;/R&gt;&lt;C&gt;0&lt;/C&gt;&lt;/FQL&gt;&lt;FQL&gt;&lt;Q&gt;TW0002317005^FF_TAX_REFUND_CFO(ANN_R,43466,43830,,,,,"D=1")&lt;/Q&gt;&lt;R&gt;0&lt;/R&gt;&lt;C&gt;0&lt;/C&gt;&lt;/FQL&gt;&lt;FQL&gt;&lt;Q&gt;JP3538800008^FF_TAX_REFUND_CFO(ANN_R,43466,43830,,,,,"D=1")&lt;/Q&gt;&lt;R&gt;0&lt;/R&gt;&lt;C&gt;0&lt;/C&gt;&lt;/FQL&gt;&lt;FQL&gt;&lt;Q&gt;JP3783600004^FF_TAX_REFUND_CFO(ANN_R,43466,43830,,,,,"D=1")&lt;/Q&gt;&lt;R&gt;0&lt;/R&gt;&lt;C&gt;0&lt;/C&gt;&lt;/FQL&gt;&lt;FQL&gt;&lt;Q&gt;TW0001303006^FF_TAX_REFUND_CFO(ANN_R,43466,43830,,,,,"D=1")&lt;/Q&gt;&lt;R&gt;0&lt;/R&gt;&lt;C&gt;0&lt;/C&gt;&lt;/FQL&gt;&lt;FQL&gt;&lt;Q&gt;JP3546800008^FF_TAX_REFUND_CFO(ANN_R,43466,43830,,,,,"D=1")&lt;/Q&gt;&lt;R&gt;0&lt;/R&gt;&lt;C&gt;0&lt;/C&gt;&lt;/FQL&gt;&lt;FQL&gt;&lt;Q&gt;KR7017670001^FF_TAX_REFUND_CFO(ANN_R,43466,43830,,,,,"D=1")&lt;/Q&gt;&lt;R&gt;0&lt;/R&gt;&lt;C&gt;0&lt;/C&gt;&lt;/FQL&gt;&lt;FQL&gt;&lt;Q&gt;JP3519400000^FF_TAX_REFUND_CFO(ANN_R,43466,43830,,,,,"D=1")&lt;/Q&gt;&lt;R&gt;0&lt;/R&gt;&lt;C&gt;0&lt;/C&gt;&lt;/FQL&gt;&lt;FQL&gt;&lt;Q&gt;JP3778630008^FF_TAX_REFUND_CFO(ANN_R,43466,43830,,,,,"D=1")&lt;/Q&gt;&lt;R&gt;0&lt;/R&gt;&lt;C&gt;0&lt;/C&gt;&lt;/FQL&gt;&lt;FQL&gt;&lt;Q&gt;JP3854600008^FF_TAX_REFUND_CFO(ANN_R,43466,43830,,,,,"D=1")&lt;/Q&gt;&lt;R&gt;0&lt;/R&gt;&lt;C&gt;0&lt;/C&gt;&lt;/FQL&gt;&lt;FQL&gt;&lt;Q&gt;JP3566800003^FF_TAX_REFUND_CFO(ANN_R,43466,43830,,,,,"D=1")&lt;/Q&gt;&lt;R&gt;0&lt;/R&gt;&lt;C&gt;0&lt;/C&gt;&lt;/FQL&gt;&lt;FQL&gt;&lt;Q&gt;JP3592200004^FF_TAX_REFUND_CFO(ANN_R,43466,43830,,,,,"D=1")&lt;/Q&gt;&lt;R&gt;0&lt;/R&gt;&lt;C&gt;0&lt;/C&gt;&lt;/FQL&gt;&lt;FQL&gt;&lt;Q&gt;JP3893600001^FF_TAX_REFUND_CFO(ANN_R,43466,43830,,,,,"D=1")&lt;/Q&gt;&lt;R&gt;0&lt;/R&gt;&lt;C&gt;0&lt;/C&gt;&lt;/FQL&gt;&lt;FQL&gt;&lt;Q&gt;KR7028260008^FF_TAX_REFUND_CFO(ANN_R,43466,43830,,,,,"D=1")&lt;/Q&gt;&lt;R&gt;0&lt;/R&gt;&lt;C&gt;0&lt;/C&gt;&lt;/FQL&gt;&lt;FQL&gt;&lt;Q&gt;JP3116000005^FF_TAX_REFUND_CFO(ANN_R,43466,43830,,,,,"D=1")&lt;/Q&gt;&lt;R&gt;0&lt;/R&gt;&lt;C&gt;0&lt;/C&gt;&lt;/FQL&gt;&lt;FQL&gt;&lt;Q&gt;JP3732000009^FF_TAX_REFUND_CFO(ANN_R,43466,43830,,,,,"D=1")&lt;/Q&gt;&lt;R&gt;0&lt;/R&gt;&lt;C&gt;0&lt;/C&gt;&lt;/FQL&gt;&lt;FQL&gt;&lt;Q&gt;JP3409000001^FF_TAX_REFUND_CFO(ANN_R,43466,43830,,,,,"D=1")&lt;/Q&gt;&lt;R&gt;0&lt;/R&gt;&lt;C&gt;0&lt;/C&gt;&lt;/FQL&gt;&lt;FQL&gt;&lt;Q&gt;JP3756100008^FF_TAX_REFUND_CFO(ANN_R,43466,43830,,,,,"D=1")&lt;/Q&gt;&lt;R&gt;0&lt;/R&gt;&lt;C&gt;0&lt;/C&gt;&lt;/FQL&gt;&lt;FQL&gt;&lt;Q&gt;KR7035420009^FF_TAX_REFUND_CFO(ANN_R,43466,43830,,,,,"D=1")&lt;/Q&gt;&lt;R&gt;0&lt;/R&gt;&lt;C&gt;0&lt;/C&gt;&lt;/FQL&gt;&lt;FQL&gt;&lt;Q&gt;JP3497400006^FF_TAX_REFUND_CFO(ANN_R,43466,43830,,,,,"D=1")&lt;/Q&gt;&lt;R&gt;0&lt;/R&gt;&lt;C&gt;0&lt;/C&gt;&lt;/FQL&gt;&lt;FQL&gt;&lt;Q&gt;JP3236200006^FF_TAX_REFUND_CFO(ANN_R,43466,43830,,,,,"D=1")&lt;/Q&gt;&lt;R&gt;0&lt;/R&gt;&lt;C&gt;0&lt;/C&gt;&lt;/FQL&gt;&lt;FQL&gt;&lt;Q&gt;JP3475350009^FF_TAX_REFUND_CFO(ANN_R,43466,43830,,,,,"D=1")&lt;/Q&gt;&lt;R&gt;0&lt;/R&gt;&lt;C&gt;0&lt;/C&gt;&lt;/FQL&gt;&lt;FQL&gt;&lt;Q&gt;JP3890310000^FF_TAX_REFUND_CFO(ANN_R,43466,43830,,,,,"D=1")&lt;/Q&gt;&lt;R&gt;0&lt;/R&gt;&lt;C&gt;0&lt;/C&gt;&lt;/FQL&gt;&lt;FQL&gt;&lt;Q&gt;KR7105560007^FF_TAX_REFUND_CFO(ANN_R,43466,43830,,,,,"D=1")&lt;/Q&gt;&lt;R&gt;0&lt;/R&gt;&lt;C&gt;0&lt;/C&gt;&lt;/FQL&gt;&lt;FQL&gt;&lt;Q&gt;JP3902400005^FF_TAX_REFUND_CFO(ANN_R,43466,43830,,,,,"D=1")&lt;/Q&gt;&lt;R&gt;0&lt;/R&gt;&lt;C&gt;0&lt;/C&gt;&lt;/FQL&gt;&lt;FQL&gt;&lt;Q&gt;JP3752900005^FF_TAX_REFUND_CFO(ANN_R,43466,43830,,,,,"D=1")&lt;/Q&gt;&lt;R&gt;0&lt;/R&gt;&lt;C&gt;0&lt;/C&gt;&lt;/FQL&gt;&lt;FQL&gt;&lt;Q&gt;JP3814000000^FF_TAX_REFUND_CFO(ANN_R,43466,43830,,,,,"D=1")&lt;/Q&gt;&lt;R&gt;0&lt;/R&gt;&lt;C&gt;0&lt;/C&gt;&lt;/FQL&gt;&lt;FQL&gt;&lt;Q&gt;TW0002881000^FF_TAX_REFUND_CFO(ANN_R,43466,43830,,,,,"D=1")&lt;/Q&gt;&lt;R&gt;0&lt;/R&gt;&lt;C&gt;0&lt;/C&gt;&lt;/FQL&gt;&lt;FQL&gt;&lt;Q&gt;JP3633400001^FF_TAX_REFUND_CFO(ANN_R,43466,43830,,,,,"D=1")&lt;/Q&gt;&lt;R&gt;0&lt;/R&gt;&lt;C&gt;0&lt;/C&gt;&lt;/FQL&gt;&lt;FQL&gt;&lt;Q&gt;JP3188220002^FF_TAX_REFUND_CFO(ANN_R,43466,43830,,,,,"D=1")&lt;/Q&gt;&lt;R&gt;0&lt;/R&gt;&lt;C&gt;0&lt;/C&gt;&lt;/FQL&gt;&lt;FQL&gt;&lt;Q&gt;JP3304200003^FF_TAX_REFUND_CFO(ANN_R,43466,43830,,,,,"D=1")&lt;/Q&gt;&lt;R&gt;0&lt;/R&gt;&lt;C&gt;0&lt;/C&gt;&lt;/FQL&gt;&lt;FQL&gt;&lt;Q&gt;JP3758190007^FF_TAX_REFUND_CFO(ANN_R,43466,43830,,,,,"D=1")&lt;/Q&gt;&lt;R&gt;0&lt;/R&gt;&lt;C&gt;0&lt;/C&gt;&lt;/FQL&gt;&lt;FQL&gt;&lt;Q&gt;TW0002303005^FF_TAX_REFUND_CFO(ANN_R,43466,43830,,,,,"D=1")&lt;/Q&gt;&lt;R&gt;0&lt;/R&gt;&lt;C&gt;0&lt;/C&gt;&lt;/FQL&gt;&lt;FQL&gt;&lt;Q&gt;KR7005490008^FF_TAX_REFUND_CFO(ANN_R,43466,43830,,,,,"D=1")&lt;/Q&gt;&lt;R&gt;0&lt;/R&gt;&lt;C&gt;0&lt;/C&gt;&lt;/FQL&gt;&lt;FQL&gt;&lt;Q&gt;JP3505000004^FF_TAX_REFUND_CFO(ANN_R,43466,43830,,,,,"D=1")&lt;/Q&gt;&lt;R&gt;0&lt;/R&gt;&lt;C&gt;0&lt;/C&gt;&lt;/FQL&gt;&lt;FQL&gt;&lt;Q&gt;JP3422950000^FF_TAX_REFUND_CFO(ANN_R,43466,43830,,,,,"D=1")&lt;/Q&gt;&lt;R&gt;0&lt;/R&gt;&lt;C&gt;0&lt;/C&gt;&lt;/FQL&gt;&lt;FQL&gt;&lt;Q&gt;JP3726800000^FF_TAX_REFUND_CFO(ANN_R,43466,43830,,,,,"D=1")&lt;/Q&gt;&lt;R&gt;0&lt;/R&gt;&lt;C&gt;0&lt;/C&gt;&lt;/FQL&gt;&lt;FQL&gt;&lt;Q&gt;JP3571400005^FF_TAX_REFUND_CFO(ANN_R,43466,43830,,,,,"D=1")&lt;/Q&gt;&lt;R&gt;0&lt;/R&gt;&lt;C&gt;0&lt;/C&gt;&lt;/FQL&gt;&lt;FQL&gt;&lt;Q&gt;JP3200450009^FF_TAX_REFUND_CFO(ANN_R,43466,43830,,,,,"D=1")&lt;/Q&gt;&lt;R&gt;0&lt;/R&gt;&lt;C&gt;0&lt;/C&gt;&lt;/FQL&gt;&lt;FQL&gt;&lt;Q&gt;JP3893200000^FF_TAX_REFUND_CFO(ANN_R,43466,43830,,,,,"D=1")&lt;/Q&gt;&lt;R&gt;0&lt;/R&gt;&lt;C&gt;0&lt;/C&gt;&lt;/FQL&gt;&lt;FQL&gt;&lt;Q&gt;JP3421800008^FF_TAX_REFUND_CFO(ANN_R,43466,43830,,,,,"D=1")&lt;/Q&gt;&lt;R&gt;0&lt;/R&gt;&lt;C&gt;0&lt;/C&gt;&lt;/FQL&gt;&lt;FQL&gt;&lt;Q&gt;TW0002454006^FF_TAX_REFUND_CFO(ANN_R,43466,43830,,,,,"D=1")&lt;/Q&gt;&lt;R&gt;0&lt;/R&gt;&lt;C&gt;0&lt;/C&gt;&lt;/FQL&gt;&lt;FQL&gt;&lt;Q&gt;TW0002882008^FF_TAX_REFUND_CFO(ANN_R,43466,43830,,,,,"D=1")&lt;/Q&gt;&lt;R&gt;0&lt;/R&gt;&lt;C&gt;0&lt;/C&gt;&lt;/FQL&gt;&lt;FQL&gt;&lt;Q&gt;JP3249600002^FF_TAX_REFUND_CFO(ANN_R,43466,43830,,,,,"D=1")&lt;/Q&gt;&lt;R&gt;0&lt;/R&gt;&lt;C&gt;0&lt;/C&gt;&lt;/FQL&gt;&lt;FQL&gt;&lt;Q&gt;TW0002002003^FF_TAX_REFUND_CFO(ANN_R,43466,43830,,,,,"D=1")&lt;/Q&gt;&lt;R&gt;0&lt;/R&gt;&lt;C&gt;0&lt;/C&gt;&lt;/FQL&gt;&lt;FQL&gt;&lt;Q&gt;JP3119600009^FF_TAX_REFUND_CFO(ANN_R,43466,43830,,,,,"D=1")&lt;/Q&gt;&lt;R&gt;0&lt;/R&gt;&lt;C&gt;0&lt;/C&gt;&lt;/FQL&gt;&lt;FQL&gt;&lt;Q&gt;JP3240400006^FF_TAX_REFUND_CFO(ANN_R,43466,43830,,,,,"D=1")&lt;/Q&gt;&lt;R&gt;0&lt;/R&gt;&lt;C&gt;0&lt;/C&gt;&lt;/FQL&gt;&lt;FQL&gt;&lt;Q&gt;KR7006400006^FF_TAX_REFUND_CFO(ANN_R,43466,43830,,,,,"D=1")&lt;/Q&gt;&lt;R&gt;0&lt;/R&gt;&lt;C&gt;0&lt;/C&gt;&lt;/FQL&gt;&lt;FQL&gt;&lt;Q&gt;KR7005930003^FF_TAX_REFUND_CFO(ANN_R,43466,43830,,,,,"D=1")&lt;/Q&gt;&lt;R&gt;0&lt;/R&gt;&lt;C&gt;0&lt;/C&gt;&lt;/FQL&gt;&lt;FQL&gt;&lt;Q&gt;JP3205800000^FF_TAX_REFUND_CFO(ANN_R,43466,43830,,,,,"D=1")&lt;/Q&gt;&lt;R&gt;0&lt;/R&gt;&lt;C&gt;0&lt;/C&gt;&lt;/FQL&gt;&lt;FQL&gt;&lt;Q&gt;JP3898400001^FF_TAX_REFUND_CFO(ANN_R,43466,43830,,,,,"D=1")&lt;/Q&gt;&lt;R&gt;0&lt;/R&gt;&lt;C&gt;0&lt;/C&gt;&lt;/FQL&gt;&lt;FQL&gt;&lt;Q&gt;JP3802300008^FF_TAX_REFUND_CFO(ANN_R,43466,43830,,,,,"D=1")&lt;/Q&gt;&lt;R&gt;0&lt;/R&gt;&lt;C&gt;0&lt;/C&gt;&lt;/FQL&gt;&lt;FQL&gt;&lt;Q&gt;JP3358000002^FF_TAX_REFUND_CFO(ANN_R,43466,43830,,,,,"D=1")&lt;/Q&gt;&lt;R&gt;0&lt;/R&gt;&lt;C&gt;0&lt;/C&gt;&lt;/FQL&gt;&lt;FQL&gt;&lt;Q&gt;JP3890350006^FF_TAX_REFUND_CFO(ANN_R,43466,43830,,,,,"D=1")&lt;/Q&gt;&lt;R&gt;0&lt;/R&gt;&lt;C&gt;0&lt;/C&gt;&lt;/FQL&gt;&lt;FQL&gt;&lt;Q&gt;TW0001216000^FF_TAX_REFUND_CFO(ANN_R,43466,43830,,,,,"D=1")&lt;/Q&gt;&lt;R&gt;0&lt;/R&gt;&lt;C&gt;0&lt;/C&gt;&lt;/FQL&gt;&lt;FQL&gt;&lt;Q&gt;KR7012330007^FF_TAX_REFUND_CFO(ANN_R,43466,43830,,,,,"D=1")&lt;/Q&gt;&lt;R&gt;0&lt;/R&gt;&lt;C&gt;0&lt;/C&gt;&lt;/FQL&gt;&lt;FQL&gt;&lt;Q&gt;KR7068270008^FF_TAX_REFUND_CFO(ANN_R,43466,43830,,,,,"D=1")&lt;/Q&gt;&lt;R&gt;0&lt;/R&gt;&lt;C&gt;0&lt;/C&gt;&lt;/FQL&gt;&lt;FQL&gt;&lt;Q&gt;JP3933800009^FF_TAX_REFUND_CFO(ANN_R,43466,43830,,,,,"D=1")&lt;/Q&gt;&lt;R&gt;0&lt;/R&gt;&lt;C&gt;0&lt;/C&gt;&lt;/FQL&gt;&lt;FQL&gt;&lt;Q&gt;TW0002886009^FF_TAX_REFUND_CFO(ANN_R,43466,43830,,,,,"D=1")&lt;/Q&gt;&lt;R&gt;0&lt;/R&gt;&lt;C&gt;0&lt;/C&gt;&lt;/FQL&gt;&lt;FQL&gt;&lt;Q&gt;JP3830800003^FF_TAX_REFUND_CFO(ANN_R,43466,43830,,,,,"D=1")&lt;/Q&gt;&lt;R&gt;0&lt;/R&gt;&lt;C&gt;0&lt;/C&gt;&lt;/FQL&gt;&lt;FQL&gt;&lt;Q&gt;JP3381000003^FF_TAX_REFUND_CFO(ANN_R,43466,43830,,,,,"D=1")&lt;/Q&gt;&lt;R&gt;0&lt;/R&gt;&lt;C&gt;0&lt;/C&gt;&lt;/FQL&gt;&lt;FQL&gt;&lt;Q&gt;KR7005380001^FF_TAX_REFUND_CFO(ANN_R,43466,43830,,,,,"D=1")&lt;/Q&gt;&lt;R&gt;0&lt;/R&gt;&lt;C&gt;0&lt;/C&gt;&lt;/FQL&gt;&lt;FQL&gt;&lt;Q&gt;JP3814800003^FF_TAX_REFUND_CFO(ANN_R,43466,43830,,,,,"D=1")&lt;/Q&gt;&lt;R&gt;0&lt;/R&gt;&lt;C&gt;0&lt;/C&gt;&lt;/FQL&gt;&lt;FQL&gt;&lt;Q&gt;JP3496400007^FF_TAX_REFUND_CFO(ANN_R,43466,43830,,,,,"D=1")&lt;/Q&gt;&lt;R&gt;0&lt;/R&gt;&lt;C&gt;0&lt;/C&gt;&lt;/FQL&gt;&lt;FQL&gt;&lt;Q&gt;JP3143600009^FF_TAX_REFUND_CFO(ANN_R,43466,43830,,,,,"D=1")&lt;/Q&gt;&lt;R&gt;0&lt;/R&gt;&lt;C&gt;0&lt;/C&gt;&lt;/FQL&gt;&lt;FQL&gt;&lt;Q&gt;JP3371200001^FF_TAX_REFUND_CFO(ANN_R,43466,43830,,,,,"D=1")&lt;/Q&gt;&lt;R&gt;0&lt;/R&gt;&lt;C&gt;0&lt;/C&gt;&lt;/FQL&gt;&lt;FQL&gt;&lt;Q&gt;JP3476480003^FF_TAX_REFUND_CFO(ANN_R,43466,43830,,,,,"D=1")&lt;/Q&gt;&lt;R&gt;0&lt;/R&gt;&lt;C&gt;0&lt;/C&gt;&lt;/FQL&gt;&lt;FQL&gt;&lt;Q&gt;JP3634600005^FF_TAX_REFUND_CFO(ANN_R,43466,43830,,,,,"D=1")&lt;/Q&gt;&lt;R&gt;0&lt;/R&gt;&lt;C&gt;0&lt;/C&gt;&lt;/FQL&gt;&lt;FQL&gt;&lt;Q&gt;JP3197600004^FF_TAX_REFUND_CFO(ANN_R,43466,43830,,,,,"D=1")&lt;/Q&gt;&lt;R&gt;0&lt;/R&gt;&lt;C&gt;0&lt;/C&gt;&lt;/FQL&gt;&lt;FQL&gt;&lt;Q&gt;TW0001326007^FF_TAX_REFUND_CFO(ANN_R,43466,43830,,,,,"D=1")&lt;/Q&gt;&lt;R&gt;0&lt;/R&gt;&lt;C&gt;0&lt;/C&gt;&lt;/FQL&gt;&lt;FQL&gt;&lt;Q&gt;JP3802400006^FF_TAX_REFUND_CFO(ANN_R,43466,43830,,,,,"D=1")&lt;/Q&gt;&lt;R&gt;0&lt;/R&gt;&lt;C&gt;0&lt;/C&gt;&lt;/FQL&gt;&lt;FQL&gt;&lt;Q&gt;JP3173400007^FF_TAX_REFUND_CFO(ANN_R,43466,43830,,,,,"D=1")&lt;/Q&gt;&lt;R&gt;0&lt;/R&gt;&lt;C&gt;0&lt;/C&gt;&lt;/FQL&gt;&lt;FQL&gt;&lt;Q&gt;JP3951600000^FF_TAX_REFUND_CFO(ANN_R,43466,43830,,,,,"D=1")&lt;/Q&gt;&lt;R&gt;0&lt;/R&gt;&lt;C&gt;0&lt;/C&gt;&lt;/FQL&gt;&lt;FQL&gt;&lt;Q&gt;JP3942400007^FF_TAX_REFUND_CFO(ANN_R,43466,43830,,,,,"D=1")&lt;/Q&gt;&lt;R&gt;0&lt;/R&gt;&lt;C&gt;0&lt;/C&gt;&lt;/FQL&gt;&lt;FQL&gt;&lt;Q&gt;JP3198900007^FF_TAX_REFUND_CFO(ANN_R,43466,43830,,,,,"D=1")&lt;/Q&gt;&lt;R&gt;0&lt;/R&gt;&lt;C&gt;0&lt;/C&gt;&lt;/FQL&gt;&lt;FQL&gt;&lt;Q&gt;NL0012015705^FF_TAX_REFUND_CFO(ANN_R,43466,43830,,,,,"D=1")&lt;/Q&gt;&lt;R&gt;0&lt;/R&gt;&lt;C&gt;0&lt;/C&gt;&lt;/FQL&gt;&lt;FQL&gt;&lt;Q&gt;FR0000120172^FF_TAX_REFUND_CFO(ANN_R,43466,43830,,,,,"D=1")&lt;/Q&gt;&lt;R&gt;0&lt;/R&gt;&lt;C&gt;0&lt;/C&gt;&lt;/FQL&gt;&lt;FQL&gt;&lt;Q&gt;NL0000009082^FF_TAX_REFUND_CFO(ANN_R,43466,43830,,,,,"D=1")&lt;/Q&gt;&lt;R&gt;0&lt;/R&gt;&lt;C&gt;0&lt;/C&gt;&lt;/FQL&gt;&lt;FQL&gt;&lt;Q&gt;ES0105046009^FF_TAX_REFUND_CFO(ANN_R,43466,43830,,,,,"D=1")&lt;/Q&gt;&lt;R&gt;0&lt;/R&gt;&lt;C&gt;0&lt;/C&gt;&lt;/FQL&gt;&lt;FQL&gt;&lt;Q&gt;FR0000120503^FF_TAX_REFUND_CFO(ANN_R,43466,43830,,,,,"D=1")&lt;/Q&gt;&lt;R&gt;0&lt;/R&gt;&lt;C&gt;0&lt;/C&gt;&lt;/FQL&gt;&lt;FQL&gt;&lt;Q&gt;BE0003739530^FF_TAX_REFUND_CFO(ANN_R,43466,43830,,,,,"D=1")&lt;/Q&gt;&lt;R&gt;0&lt;/R&gt;&lt;C&gt;0&lt;/C&gt;&lt;/FQL&gt;&lt;FQL&gt;&lt;Q&gt;DE0007165631^FF_TAX_REFUND_CFO(ANN_R,43466,43830,,,,,"D=1")&lt;/Q&gt;&lt;R&gt;0&lt;/R&gt;&lt;C&gt;0&lt;/C&gt;&lt;/FQL&gt;&lt;FQL&gt;&lt;Q&gt;DE000A0D9PT0^FF_TAX_REFUND_CFO(ANN_R,43466,43830,,,,,"D=1")&lt;/Q&gt;&lt;R&gt;0&lt;/R&gt;&lt;C&gt;0&lt;/C&gt;&lt;/FQL&gt;&lt;FQL&gt;&lt;Q&gt;SE0000310336^FF_TAX_REFUND_CFO(ANN_R,43466,43830,,,,,"D=1")&lt;/Q&gt;&lt;R&gt;0&lt;/R&gt;&lt;C&gt;0&lt;/C&gt;&lt;/FQL&gt;&lt;FQL&gt;&lt;Q&gt;DK0010274414^FF_TAX_REFUND_CFO(ANN_R,43466,43830,,,,,"D=1")&lt;/Q&gt;&lt;R&gt;0&lt;/R&gt;&lt;C&gt;0&lt;/C&gt;&lt;/FQL&gt;&lt;FQL&gt;&lt;Q&gt;DE0006047004^FF_TAX_REFUND_CFO(ANN_R,43466,43830,,,,,"D=1")&lt;/Q&gt;&lt;R&gt;0&lt;/R&gt;&lt;C&gt;0&lt;/C&gt;&lt;/FQL&gt;&lt;FQL&gt;&lt;Q&gt;DK0060336014^FF_TAX_REFUND_CFO(ANN_R,43466,43830,,,,,"D=1")&lt;/Q&gt;&lt;R&gt;0&lt;/R&gt;&lt;C&gt;0&lt;/C&gt;&lt;/FQL&gt;&lt;FQL&gt;&lt;Q&gt;CH0008742519^FF_TAX_REFUND_CFO(ANN_R,43466,43830,,,,,"D=1")&lt;/Q&gt;&lt;R&gt;0&lt;/R&gt;&lt;C&gt;0&lt;/C&gt;&lt;/FQL&gt;&lt;FQL&gt;&lt;Q&gt;NL0010832176^FF_TAX_REFUND_CFO(ANN_R,43466,43830,,,,,"D=1")&lt;/Q&gt;&lt;R&gt;0&lt;/R&gt;&lt;C&gt;0&lt;/C&gt;&lt;/FQL&gt;&lt;FQL&gt;&lt;Q&gt;FR0010220475^FF_TAX_REFUND_CFO(ANN_R,43466,43830,,,,,"D=1")&lt;/Q&gt;&lt;R&gt;0&lt;/R&gt;&lt;C&gt;0&lt;/C&gt;&lt;/FQL&gt;&lt;FQL&gt;&lt;Q&gt;CH0012280076^FF_TAX_REFUND_CFO(ANN_R,43466,43830,,,,,"D=1")&lt;/Q&gt;&lt;R&gt;0&lt;/R&gt;&lt;C&gt;0&lt;/C&gt;&lt;/FQL&gt;&lt;FQL&gt;&lt;Q&gt;DE0005439004^FF_TAX_REFUND_CFO(ANN_R,43466,43830,,,,,"D=1")&lt;/Q&gt;&lt;R&gt;0&lt;/R&gt;&lt;C&gt;0&lt;/C&gt;&lt;/FQL&gt;&lt;FQL&gt;&lt;Q&gt;CH0102484968^FF_TAX_REFUND_CFO(ANN_R,43466,43830,,,,,"D=1")&lt;/Q&gt;&lt;R&gt;0&lt;/R&gt;&lt;C&gt;0&lt;/C&gt;&lt;/FQL&gt;&lt;FQL&gt;&lt;Q&gt;CH0012549785^FF_TAX_REFUND_CFO(ANN_R,43466,43830,,,,,"D=1")&lt;/Q&gt;&lt;R&gt;0&lt;/R&gt;&lt;C&gt;0&lt;/C&gt;&lt;/FQL&gt;&lt;FQL&gt;&lt;Q&gt;DE000SYM9999^FF_TAX_REFUND_CFO(ANN_R,43466,43830,,,,,"D=1")&lt;/Q&gt;&lt;R&gt;0&lt;/R&gt;&lt;C&gt;0&lt;/C&gt;&lt;/FQL&gt;&lt;FQL&gt;&lt;Q&gt;NL0010773842^FF_TAX_REFUND_CFO(ANN_R,43466,43830,,,,,"D=1")&lt;/Q&gt;&lt;R&gt;0&lt;/R&gt;&lt;C&gt;0&lt;/C&gt;&lt;/FQL&gt;&lt;FQL&gt;&lt;Q&gt;SE0000242455^FF_TAX_REFUND_CFO(ANN_R,43466,43830,,,,,"D=1")&lt;/Q&gt;&lt;R&gt;0&lt;/R&gt;&lt;C&gt;0&lt;/C&gt;&lt;/FQL&gt;&lt;FQL&gt;&lt;Q&gt;NL0010545661^FF_TAX_REFUND_CFO(ANN_R,43466,43830,,,,,"D=1")&lt;/Q&gt;&lt;R&gt;0&lt;/R&gt;&lt;C&gt;0&lt;/C&gt;&lt;/FQL&gt;&lt;FQL&gt;&lt;Q&gt;CH0014852781^FF_TAX_REFUND_CFO(ANN_R,43466,43830,,,,,"D=1")&lt;/Q&gt;&lt;R&gt;0&lt;/R&gt;&lt;C&gt;0&lt;/C&gt;&lt;/FQL&gt;&lt;FQL&gt;&lt;Q&gt;DK0010181759^FF_TAX_REFUND_CFO(ANN_R,43466,43830,,,,,"D=1")&lt;/Q&gt;&lt;R&gt;0&lt;/R&gt;&lt;C&gt;0&lt;/C&gt;&lt;/FQL&gt;&lt;FQL&gt;&lt;Q&gt;DE000PAH0038^FF_TAX_REFUND_CFO(ANN_R,43466,43830,,,,,"D=1")&lt;/Q&gt;&lt;R&gt;0&lt;/R&gt;&lt;C&gt;0&lt;/C&gt;&lt;/FQL&gt;&lt;FQL&gt;&lt;Q&gt;SE0007100599^FF_TAX_REFUND_CFO(ANN_R,43466,43830,,,,,"D=1")&lt;/Q&gt;&lt;R&gt;0&lt;/R&gt;&lt;C&gt;0&lt;/C&gt;&lt;/FQL&gt;&lt;FQL&gt;&lt;Q&gt;DE000ENER6Y0^FF_TAX_REFUND_CFO(ANN_R,43466,43830,,,,,"D=1")&lt;/Q&gt;&lt;R&gt;0&lt;/R&gt;&lt;C&gt;0&lt;/C&gt;&lt;/FQL&gt;&lt;FQL&gt;&lt;Q&gt;DK0060448595^FF_TAX_REFUND_CFO(ANN_R,43466,43830,,,,,"D=1")&lt;/Q&gt;&lt;R&gt;0&lt;/R&gt;&lt;C&gt;0&lt;/C&gt;&lt;/FQL&gt;&lt;FQL&gt;&lt;Q&gt;CH0025751329^FF_TAX_REFUND_CFO(ANN_R,43466,43830,,,,,"D=1")&lt;/Q&gt;&lt;R&gt;0&lt;/R&gt;&lt;C&gt;0&lt;/C&gt;&lt;/FQL&gt;&lt;FQL&gt;&lt;Q&gt;DE0005785604^FF_TAX_REFUND_CFO(ANN_R,43466,43830,,,,,"D=1")&lt;/Q&gt;&lt;R&gt;0&lt;/R&gt;&lt;C&gt;0&lt;/C&gt;&lt;/FQL&gt;&lt;FQL&gt;&lt;Q&gt;FR0000045072^FF_TAX_REFUND_CFO(ANN_R,43466,43830,,,,,"D=1")&lt;/Q&gt;&lt;R&gt;0&lt;/R&gt;&lt;C&gt;0&lt;/C&gt;&lt;/FQL&gt;&lt;FQL&gt;&lt;Q&gt;BE0003565737^FF_TAX_REFUND_CFO(ANN_R,43466,43830,,,,,"D=1")&lt;/Q&gt;&lt;R&gt;0&lt;/R&gt;&lt;C&gt;0&lt;/C&gt;&lt;/FQL&gt;&lt;FQL&gt;&lt;Q&gt;SE0009922164^FF_TAX_REFUND_CFO(ANN_R,43466,43830,,,,,"D=1")&lt;/Q&gt;&lt;R&gt;0&lt;/R&gt;&lt;C&gt;0&lt;/C&gt;&lt;/FQL&gt;&lt;FQL&gt;&lt;Q&gt;SE0000148884^FF_TAX_REFUND_CFO(ANN_R,43466,43830,,,,,"D=1")&lt;/Q&gt;&lt;R&gt;0&lt;/R&gt;&lt;C&gt;0&lt;/C&gt;&lt;/FQL&gt;&lt;FQL&gt;&lt;Q&gt;DE0006048432^FF_TAX_REFUND_CFO(ANN_R,43466,43830,,,,,"D=1")&lt;/Q&gt;&lt;R&gt;0&lt;/R&gt;&lt;C&gt;0&lt;/C&gt;&lt;/FQL&gt;&lt;FQL&gt;&lt;Q&gt;ES0105066007^FF_TAX_REFUND_CFO(ANN_R,43466,43830,,,,,"D=1")&lt;/Q&gt;&lt;R&gt;0&lt;/R&gt;&lt;C&gt;0&lt;/C&gt;&lt;/FQL&gt;&lt;FQL&gt;&lt;Q&gt;SE0012853455^FF_TAX_REFUND_CFO(ANN_R,43466,43830,,,,,"D=1")&lt;/Q&gt;&lt;R&gt;0&lt;/R&gt;&lt;C&gt;0&lt;/C&gt;&lt;/FQL&gt;&lt;FQL&gt;&lt;Q&gt;NL0013267909^FF_TAX_REFUND_CFO(ANN_R,43466,43830,,,,,"D=1")&lt;/Q&gt;&lt;R&gt;0&lt;/R&gt;&lt;C&gt;0&lt;/C&gt;&lt;/FQL&gt;&lt;FQL&gt;&lt;Q&gt;FR0000051807^FF_TAX_REFUND_CFO(ANN_R,43466,43830,,,,,"D=1")&lt;/Q&gt;&lt;R&gt;0&lt;/R&gt;&lt;C&gt;0&lt;/C&gt;&lt;/FQL&gt;&lt;FQL&gt;&lt;Q&gt;DK0010272202^FF_TAX_REFUND_CFO(ANN_R,43466,43830,,,,,"D=1")&lt;/Q&gt;&lt;R&gt;0&lt;/R&gt;&lt;C&gt;0&lt;/C&gt;&lt;/FQL&gt;&lt;FQL&gt;&lt;Q&gt;DE0006599905^FF_TAX_REFUND_CFO(ANN_R,43466,43830,,,,,"D=1")&lt;/Q&gt;&lt;R&gt;0&lt;/R&gt;&lt;C&gt;0&lt;/C&gt;&lt;/FQL&gt;&lt;FQL&gt;&lt;Q&gt;FR0000130809^FF_TAX_REFUND_CFO(ANN_R,43466,43830,,,,,"D=1")&lt;/Q&gt;&lt;R&gt;0&lt;/R&gt;&lt;C&gt;0&lt;/C&gt;&lt;/FQL&gt;&lt;FQL&gt;&lt;Q&gt;NL0000395903^FF_TAX_REFUND_CFO(ANN_R,43466,43830,,,,,"D=1")&lt;/Q&gt;&lt;R&gt;0&lt;/R&gt;&lt;C&gt;0&lt;/C&gt;&lt;/FQL&gt;&lt;FQL&gt;&lt;Q&gt;ES0178430E18^FF_TAX_REFUND_CFO(ANN_R,43466,43830,,,,,"D=1")&lt;/Q&gt;&lt;R&gt;0&lt;/R&gt;&lt;C&gt;0&lt;/C&gt;&lt;/FQL&gt;&lt;FQL&gt;&lt;Q&gt;CH0030170408^FF_TAX_REFUND_CFO(ANN_R,43466,43830,,,,,"D=1")&lt;/Q&gt;&lt;R&gt;0&lt;/R&gt;&lt;C&gt;0&lt;/C&gt;&lt;/FQL&gt;&lt;FQL&gt;&lt;Q&gt;IT0005239360^FF_TAX_REFUND_CFO(ANN_R,43466,43830,,,,,"D=1")&lt;/Q&gt;&lt;R&gt;0&lt;/R&gt;&lt;C&gt;0&lt;/C&gt;&lt;/FQL&gt;&lt;FQL&gt;&lt;Q&gt;CH0012138530^FF_TAX_REFUND_CFO(ANN_R,43466,43830,,,,,"D=1")&lt;/Q&gt;&lt;R&gt;0&lt;/R&gt;&lt;C&gt;0&lt;/C&gt;&lt;/FQL&gt;&lt;FQL&gt;&lt;Q&gt;NL0000009165^FF_TAX_REFUND_CFO(ANN_R,43466,43830,,,,,"D=1")&lt;/Q&gt;&lt;R&gt;0&lt;/R&gt;&lt;C&gt;0&lt;/C&gt;&lt;/FQL&gt;&lt;FQL&gt;&lt;Q&gt;SE0012673267^FF_TAX_REFUND_CFO(ANN_R,43466,43830,,,,,"D=1")&lt;/Q&gt;&lt;R&gt;0&lt;/R&gt;&lt;C&gt;0&lt;/C&gt;&lt;/FQL&gt;&lt;FQL&gt;&lt;Q&gt;FR0010307819^FF_TAX_REFUND_CFO(ANN_R,43466,43830,,,,,"D=1")&lt;/Q&gt;&lt;R&gt;0&lt;/R&gt;&lt;C&gt;0&lt;/C&gt;&lt;/FQL&gt;&lt;FQL&gt;&lt;Q&gt;NL0000226223^FF_TAX_REFUND_CFO(ANN_R,43466,43830,,,,,"D=1")&lt;/Q&gt;&lt;R&gt;0&lt;/R&gt;&lt;C&gt;0&lt;/C&gt;&lt;/FQL&gt;&lt;FQL&gt;&lt;Q&gt;FR0000133308^FF_TAX_REFUND_CFO(ANN_R,43466,43830,,,,,"D=1")&lt;/Q&gt;&lt;R&gt;0&lt;/R&gt;&lt;C&gt;0&lt;/C&gt;&lt;/FQL&gt;&lt;FQL&gt;&lt;Q&gt;NL0011585146^FF_TAX_REFUND_CFO(ANN_R,43466,43830,,,,,"D=1")&lt;/Q&gt;&lt;R&gt;0&lt;/R&gt;&lt;C&gt;0&lt;/C&gt;&lt;/FQL&gt;&lt;FQL&gt;&lt;Q&gt;IT0000062072^FF_TAX_REFUND_CFO(ANN_R,43466,43830,,,,,"D=1")&lt;/Q&gt;&lt;R&gt;0&lt;/R&gt;&lt;C&gt;0&lt;/C&gt;&lt;/FQL&gt;&lt;FQL&gt;&lt;Q&gt;SE0000103699^FF_TAX_REFUND_CFO(ANN_R,43466,43830,,,,,"D=1")&lt;/Q&gt;&lt;R&gt;0&lt;/R&gt;&lt;C&gt;0&lt;/C&gt;&lt;/FQL&gt;&lt;FQL&gt;&lt;Q&gt;FR0000121261^FF_TAX_REFUND_CFO(ANN_R,43466,43830,,,,,"D=1")&lt;/Q&gt;&lt;R&gt;0&lt;/R&gt;&lt;C&gt;0&lt;/C&gt;&lt;/FQL&gt;&lt;FQL&gt;&lt;Q&gt;FR0000127771^FF_TAX_REFUND_CFO(ANN_R,43466,43830,,,,,"D=1")&lt;/Q&gt;&lt;R&gt;0&lt;/R&gt;&lt;C&gt;0&lt;/C&gt;&lt;/FQL&gt;&lt;FQL&gt;&lt;Q&gt;FR0000125338^FF_TAX_REFUND_CFO(ANN_R,43466,43830,,,,,"D=1")&lt;/Q&gt;&lt;R&gt;0&lt;/R&gt;&lt;C&gt;0&lt;/C&gt;&lt;/FQL&gt;&lt;FQL&gt;&lt;Q&gt;SE0000667891^FF_TAX_REFUND_CFO(ANN_R,43466,43830,,,,,"D=1")&lt;/Q&gt;&lt;R&gt;0&lt;/R&gt;&lt;C&gt;0&lt;/C&gt;&lt;/FQL&gt;&lt;FQL&gt;&lt;Q&gt;FR0000130650^FF_TAX_REFUND_CFO(ANN_R,43466,43830,,,,,"D=1")&lt;/Q&gt;&lt;R&gt;0&lt;/R&gt;&lt;C&gt;0&lt;/C&gt;&lt;/FQL&gt;&lt;FQL&gt;&lt;Q&gt;CH0012214059^FF_TAX_REFUND_CFO(ANN_R,43466,43830,,,,,"D=1")&lt;/Q&gt;&lt;R&gt;0&lt;/R&gt;&lt;C&gt;0&lt;/C&gt;&lt;/FQL&gt;&lt;FQL&gt;&lt;Q&gt;DE0005810055^FF_TAX_REFUND_CFO(ANN_R,43466,43830,,,,,"D=1")&lt;/Q&gt;&lt;R&gt;0&lt;/R&gt;&lt;C&gt;0&lt;/C&gt;&lt;/FQL&gt;&lt;FQL&gt;&lt;Q&gt;ES0109067019^FF_TAX_REFUND_CFO(ANN_R,43466,43830,,,,,"D=1")&lt;/Q&gt;&lt;R&gt;0&lt;/R&gt;&lt;C&gt;0&lt;/C&gt;&lt;/FQL&gt;&lt;FQL&gt;&lt;Q&gt;DE0005190003^FF_TAX_REFUND_CFO(ANN_R,43466,43830,,,,,"D=1")&lt;/Q&gt;&lt;R&gt;0&lt;/R&gt;&lt;C&gt;0&lt;/C&gt;&lt;/FQL&gt;&lt;FQL&gt;&lt;Q&gt;FI4000297767^FF_TAX_REFUND_CFO(ANN_R,43466,43830,,,,,"D=1")&lt;/Q&gt;&lt;R&gt;0&lt;/R&gt;&lt;C&gt;0&lt;/C&gt;&lt;/FQL&gt;&lt;FQL&gt;&lt;Q&gt;DE000A1ML7J1^FF_TAX_REFUND_CFO(ANN_R,43466,43830,,,,,"D=1")&lt;/Q&gt;&lt;R&gt;0&lt;/R&gt;&lt;C&gt;0&lt;/C&gt;&lt;/FQL&gt;&lt;FQL&gt;&lt;Q&gt;CH0432492467^FF_TAX_REFUND_CFO(ANN_R,43466,43830,,,,,"D=1")&lt;/Q&gt;&lt;R&gt;0&lt;/R&gt;&lt;C&gt;0&lt;/C&gt;&lt;/FQL&gt;&lt;FQL&gt;&lt;Q&gt;SE0000107419^FF_TAX_REFUND_CFO(ANN_R,43466,43830,,,,,"D=1")&lt;/Q&gt;&lt;R&gt;0&lt;/R&gt;&lt;C&gt;0&lt;/C&gt;&lt;/FQL&gt;&lt;FQL&gt;&lt;Q&gt;ES0148396007^FF_TAX_REFUND_CFO(ANN_R,43466,43830,,,,,"D=1")&lt;/Q&gt;&lt;R&gt;0&lt;/R&gt;&lt;C&gt;0&lt;/C&gt;&lt;/FQL&gt;&lt;FQL&gt;&lt;Q&gt;NL00150001Q9^FF_TAX_REFUND_CFO(ANN_R,43466,43830,,,,,"D=1")&lt;/Q&gt;&lt;R&gt;0&lt;/R&gt;&lt;C&gt;0&lt;/C&gt;&lt;/FQL&gt;&lt;FQL&gt;&lt;Q&gt;FR0000120693^FF_TAX_REFUND_CFO(ANN_R,43466,43830,,,,,"D=1")&lt;/Q&gt;&lt;R&gt;0&lt;/R&gt;&lt;C&gt;0&lt;/C&gt;&lt;/FQL&gt;&lt;FQL&gt;&lt;Q&gt;FR0000052292^FF_TAX_REFUND_CFO(ANN_R,43466,43830,,,,,"D=1")&lt;/Q&gt;&lt;R&gt;0&lt;/R&gt;&lt;C&gt;0&lt;/C&gt;&lt;/FQL&gt;&lt;FQL&gt;&lt;Q&gt;SE0011166610^FF_TAX_REFUND_CFO(ANN_R,43466,43830,,,,,"D=1")&lt;/Q&gt;&lt;R&gt;0&lt;/R&gt;&lt;C&gt;0&lt;/C&gt;&lt;/FQL&gt;&lt;FQL&gt;&lt;Q&gt;SE0000115446^FF_TAX_REFUND_CFO(ANN_R,43466,43830,,,,,"D=1")&lt;/Q&gt;&lt;R&gt;0&lt;/R&gt;&lt;C&gt;0&lt;/C&gt;&lt;/FQL&gt;&lt;FQL&gt;&lt;Q&gt;SE0000108656^FF_TAX_REFUND_CFO(ANN_R,43466,43830,,,,,"D=1")&lt;/Q&gt;&lt;R&gt;0&lt;/R&gt;&lt;C&gt;0&lt;/C&gt;&lt;/FQL&gt;&lt;FQL&gt;&lt;Q&gt;DK0010268606^FF_TAX_REFUND_CFO(ANN_R,43466,43830,,,,,"D=1")&lt;/Q&gt;&lt;R&gt;0&lt;/R&gt;&lt;C&gt;0&lt;/C&gt;&lt;/FQL&gt;&lt;FQL&gt;&lt;Q&gt;FR0000120644^FF_TAX_REFUND_CFO(ANN_R,43466,43830,,,,,"D=1")&lt;/Q&gt;&lt;R&gt;0&lt;/R&gt;&lt;C&gt;0&lt;/C&gt;&lt;/FQL&gt;&lt;FQL&gt;&lt;Q&gt;IT0000072618^FF_TAX_REFUND_CFO(ANN_R,43466,43830,,,,,"D=1")&lt;/Q&gt;&lt;R&gt;0&lt;/R&gt;&lt;C&gt;0&lt;/C&gt;&lt;/FQL&gt;&lt;FQL&gt;&lt;Q&gt;NL0013654783^FF_TAX_REFUND_CFO(ANN_R,43466,43830,,,,,"D=1")&lt;/Q&gt;&lt;R&gt;0&lt;/R&gt;&lt;C&gt;0&lt;/C&gt;&lt;/FQL&gt;&lt;FQL&gt;&lt;Q&gt;CH0210483332^FF_TAX_REFUND_CFO(ANN_R,43466,43830,,,,,"D=1")&lt;/Q&gt;&lt;R&gt;0&lt;/R&gt;&lt;C&gt;0&lt;/C&gt;&lt;/FQL&gt;&lt;FQL&gt;&lt;Q&gt;FR0000121485^FF_TAX_REFUND_CFO(ANN_R,43466,43830,,,,,"D=1")&lt;/Q&gt;&lt;R&gt;0&lt;/R&gt;&lt;C&gt;0&lt;/C&gt;&lt;/FQL&gt;&lt;FQL&gt;&lt;Q&gt;DE0007664039^FF_TAX_REFUND_CFO(ANN_R,43466,43830,,,,,"D=1")&lt;/Q&gt;&lt;R&gt;0&lt;/R&gt;&lt;C&gt;0&lt;/C&gt;&lt;/FQL&gt;&lt;FQL&gt;&lt;Q&gt;FR0000073272^FF_TAX_REFUND_CFO(ANN_R,43466,43830,,,,,"D=1")&lt;/Q&gt;&lt;R&gt;0&lt;/R&gt;&lt;C&gt;0&lt;/C&gt;&lt;/FQL&gt;&lt;FQL&gt;&lt;Q&gt;NL0000009538^FF_TAX_REFUND_CFO(ANN_R,43466,43830,,,,,"D=1")&lt;/Q&gt;&lt;R&gt;0&lt;/R&gt;&lt;C&gt;0&lt;/C&gt;&lt;/FQL&gt;&lt;FQL&gt;&lt;Q&gt;BE0974293251^FF_TAX_REFUND_CFO(ANN_R,43466,43830,,,,,"D=1")&lt;/Q&gt;&lt;R&gt;0&lt;/R&gt;&lt;C&gt;0&lt;/C&gt;&lt;/FQL&gt;&lt;FQL&gt;&lt;Q&gt;DE0005552004^FF_TAX_REFUND_CFO(ANN_R,43466,43830,,,,,"D=1")&lt;/Q&gt;&lt;R&gt;0&lt;/R&gt;&lt;C&gt;0&lt;/C&gt;&lt;/FQL&gt;&lt;FQL&gt;&lt;Q&gt;DE0006231004^FF_TAX_REFUND_CFO(ANN_R,43466,43830,,,,,"D=1")&lt;/Q&gt;&lt;R&gt;0&lt;/R&gt;&lt;C&gt;0&lt;/C&gt;&lt;/FQL&gt;&lt;FQL&gt;&lt;Q&gt;DE000A1EWWW0^FF_TAX_REFUND_CFO(ANN_R,43466,43830,,,,,"D=1")&lt;/Q&gt;&lt;R&gt;0&lt;/R&gt;&lt;C&gt;0&lt;/C&gt;&lt;/FQL&gt;&lt;FQL&gt;&lt;Q&gt;FR0000125486^FF_TAX_REFUND_CFO(ANN_R,43466,43830,,,,,"D=1")&lt;/Q&gt;&lt;R&gt;0&lt;/R&gt;&lt;C&gt;0&lt;/C&gt;&lt;/FQL&gt;&lt;FQL&gt;&lt;Q&gt;DE000BAY0017^FF_TAX_REFUND_CFO(ANN_R,43466,43830,,,,,"D=1")&lt;/Q&gt;&lt;R&gt;0&lt;/R&gt;&lt;C&gt;0&lt;/C&gt;&lt;/FQL&gt;&lt;FQL&gt;&lt;Q&gt;NL0012969182^FF_TAX_REFUND_CFO(ANN_R,43466,43830,,,,,"D=1")&lt;/Q&gt;&lt;R&gt;0&lt;/R&gt;&lt;C&gt;0&lt;/C&gt;&lt;/FQL&gt;&lt;FQL&gt;&lt;Q&gt;DE0005557508^FF_TAX_REFUND_CFO(ANN_R,43466,43830,,,,,"D=1")&lt;/Q&gt;&lt;R&gt;0&lt;/R&gt;&lt;C&gt;0&lt;/C&gt;&lt;/FQL&gt;&lt;FQL&gt;&lt;Q&gt;NL0000235190^FF_TAX_REFUND_CFO(ANN_R,43466,43830,,,,,"D=1")&lt;/Q&gt;&lt;R&gt;0&lt;/R&gt;&lt;C&gt;0&lt;/C&gt;&lt;/FQL&gt;&lt;FQL&gt;&lt;Q&gt;DE0007100000^FF_TAX_REFUND_CFO(ANN_R,43466,43830,,,,,"D=1")&lt;/Q&gt;&lt;R&gt;0&lt;/R&gt;&lt;C&gt;0&lt;/C&gt;&lt;/FQL&gt;&lt;FQL&gt;&lt;Q&gt;FR0000120073^FF_TAX_REFUND_CFO(ANN_R,43466,43830,,,,,"D=1")&lt;/Q&gt;&lt;R&gt;0&lt;/R&gt;&lt;C&gt;0&lt;/C&gt;&lt;/FQL&gt;&lt;FQL&gt;&lt;Q&gt;FR0000120321^FF_TAX_REFUND_CFO(ANN_R,43466,43830,,,,,"D=1")&lt;/Q&gt;&lt;R&gt;0&lt;/R&gt;&lt;C&gt;0&lt;/C&gt;&lt;/FQL&gt;&lt;FQL&gt;&lt;Q&gt;DE0008404005^FF_TAX_REFUND_CFO(ANN_R,43466,43830,,,,,"D=1")&lt;/Q&gt;&lt;R&gt;0&lt;/R&gt;&lt;C&gt;0&lt;/C&gt;&lt;/FQL&gt;&lt;FQL&gt;&lt;Q&gt;DE0007164600^FF_TAX_REFUND_CFO(ANN_R,43466,43830,,,,,"D=1")&lt;/Q&gt;&lt;R&gt;0&lt;/R&gt;&lt;C&gt;0&lt;/C&gt;&lt;/FQL&gt;&lt;FQL&gt;&lt;Q&gt;CH0012032048^FF_TAX_REFUND_CFO(ANN_R,43466,43830,,,,,"D=1")&lt;/Q&gt;&lt;R&gt;0&lt;/R&gt;&lt;C&gt;0&lt;/C&gt;&lt;/FQL&gt;&lt;FQL&gt;&lt;Q&gt;US0995021062^FF_TAX_REFUND_CFO(ANN_R,43466,43830,,,,,"D=1")&lt;/Q&gt;&lt;R&gt;0&lt;/R&gt;&lt;C&gt;0&lt;/C&gt;&lt;/FQL&gt;&lt;FQL&gt;&lt;Q&gt;US5132721045^FF_TAX_REFUND_CFO(ANN_R,43466,43830,,,,,"D=1")&lt;/Q&gt;&lt;R&gt;0&lt;/R&gt;&lt;C&gt;0&lt;/C&gt;&lt;/FQL&gt;&lt;FQL&gt;&lt;Q&gt;US6700024010^FF_TAX_REFUND_CFO(ANN_R,43466,43830,,,,,"D=1")&lt;/Q&gt;&lt;R&gt;0&lt;/R&gt;&lt;C&gt;0&lt;/C&gt;&lt;/FQL&gt;&lt;FQL&gt;&lt;Q&gt;US4180561072^FF_TAX_REFUND_CFO(ANN_R,43466,43830,,,,,"D=1")&lt;/Q&gt;&lt;R&gt;0&lt;/R&gt;&lt;C&gt;0&lt;/C&gt;&lt;/FQL&gt;&lt;FQL&gt;&lt;Q&gt;JE00BYSS4X48^FF_TAX_REFUND_CFO(ANN_R,43466,43830,,,,,"D=1")&lt;/Q&gt;&lt;R&gt;0&lt;/R&gt;&lt;C&gt;0&lt;/C&gt;&lt;/FQL&gt;&lt;FQL&gt;&lt;Q&gt;US00751Y1064^FF_TAX_REFUND_CFO(ANN_R,43466,43830,,,,,"D=1")&lt;/Q&gt;&lt;R&gt;0&lt;/R&gt;&lt;C&gt;0&lt;/C&gt;&lt;/FQL&gt;&lt;FQL&gt;&lt;Q&gt;US5018892084^FF_TAX_REFUND_CFO(ANN_R,43466,43830,,,,,"D=1")&lt;/Q&gt;&lt;R&gt;0&lt;/R&gt;&lt;C&gt;0&lt;/C&gt;&lt;/FQL&gt;&lt;FQL&gt;&lt;Q&gt;US12541W2098^FF_TAX_REFUND_CFO(ANN_R,43466,43830,,,,,"D=1")&lt;/Q&gt;&lt;R&gt;0&lt;/R&gt;&lt;C&gt;0&lt;/C&gt;&lt;/FQL&gt;&lt;FQL&gt;&lt;Q&gt;US3802371076^FF_TAX_REFUND_CFO(ANN_R,43466,43830,,,,,"D=1")&lt;/Q&gt;&lt;R&gt;0&lt;/R&gt;&lt;C&gt;0&lt;/C&gt;&lt;/FQL&gt;&lt;FQL&gt;&lt;Q&gt;US5502411037^FF_TAX_REFUND_CFO(ANN_R,43466,43830,,,,,"D=1")&lt;/Q&gt;&lt;R&gt;0&lt;/R&gt;&lt;C&gt;0&lt;/C&gt;&lt;/FQL&gt;&lt;FQL&gt;&lt;Q&gt;US4404521001^FF_TAX_REFUND_CFO(ANN_R,43466,43830,,,,,"D=1")&lt;/Q&gt;&lt;R&gt;0&lt;/R&gt;&lt;C&gt;0&lt;/C&gt;&lt;/FQL&gt;&lt;FQL&gt;&lt;Q&gt;US73278L1052^FF_TAX_REFUND_CFO(ANN_R,43466,43830,,,,,"D=1")&lt;/Q&gt;&lt;R&gt;0&lt;/R&gt;&lt;C&gt;0&lt;/C&gt;&lt;/FQL&gt;&lt;FQL&gt;&lt;Q&gt;US24906P1093^FF_TAX_REFUND_CFO(ANN_R,43466,43830,,,,,"D=1")&lt;/Q&gt;&lt;R&gt;0&lt;/R&gt;&lt;C&gt;0&lt;/C&gt;&lt;/FQL&gt;&lt;FQL&gt;&lt;Q&gt;US7458671010^FF_TAX_REFUND_CFO(ANN_R,43466,43830,,,,,"D=1")&lt;/Q&gt;&lt;R&gt;0&lt;/R&gt;&lt;C&gt;0&lt;/C&gt;&lt;/FQL&gt;&lt;FQL&gt;&lt;Q&gt;US8326964058^FF_TAX_REFUND_CFO(ANN_R,43466,43830,,,,,"D=1")&lt;/Q&gt;&lt;R&gt;0&lt;/R&gt;&lt;C&gt;0&lt;/C&gt;&lt;/FQL&gt;&lt;FQL&gt;&lt;Q&gt;US1011211018^FF_TAX_REFUND_CFO(ANN_R,43466,43830,,,,,"D=1")&lt;/Q&gt;&lt;R&gt;0&lt;/R&gt;&lt;C&gt;0&lt;/C&gt;&lt;/FQL&gt;&lt;FQL&gt;&lt;Q&gt;US8793601050^FF_TAX_REFUND_CFO(ANN_R,43466,43830,,,,,"D=1")&lt;/Q&gt;&lt;R&gt;0&lt;/R&gt;&lt;C&gt;0&lt;/C&gt;&lt;/FQL&gt;&lt;FQL&gt;&lt;Q&gt;US18915M1071^FF_TAX_REFUND_CFO(ANN_R,43466,43830,,,,,"D=1")&lt;/Q&gt;&lt;R&gt;0&lt;/R&gt;&lt;C&gt;0&lt;/C&gt;&lt;/FQL&gt;&lt;FQL&gt;&lt;Q&gt;US5745991068^FF_TAX_REFUND_CFO(ANN_R,43466,43830,,,,,"D=1")&lt;/Q&gt;&lt;R&gt;0&lt;/R&gt;&lt;C&gt;0&lt;/C&gt;&lt;/FQL&gt;&lt;FQL&gt;&lt;Q&gt;US45167R1041^FF_TAX_REFUND_CFO(ANN_R,43466,43830,,,,,"D=1")&lt;/Q&gt;&lt;R&gt;0&lt;/R&gt;&lt;C&gt;0&lt;/C&gt;&lt;/FQL&gt;&lt;FQL&gt;&lt;Q&gt;US4461501045^FF_TAX_REFUND_CFO(ANN_R,43466,43830,,,,,"D=1")&lt;/Q&gt;&lt;R&gt;0&lt;/R&gt;&lt;C&gt;0&lt;/C&gt;&lt;/FQL&gt;&lt;FQL&gt;&lt;Q&gt;US8666741041^FF_TAX_REFUND_CFO(ANN_R,43466,43830,,,,,"D=1")&lt;/Q&gt;&lt;R&gt;0&lt;/R&gt;&lt;C&gt;0&lt;/C&gt;&lt;/FQL&gt;&lt;FQL&gt;&lt;Q&gt;US64110D1046^FF_TAX_REFUND_CFO(ANN_R,43466,43830,,,,,"D=1")&lt;/Q&gt;&lt;R&gt;0&lt;/R&gt;&lt;C&gt;0&lt;/C&gt;&lt;/FQL&gt;&lt;FQL&gt;&lt;Q&gt;US3724601055^FF_TAX_REFUND_CFO(ANN_R,43466,43830,,,,,"D=1")&lt;/Q&gt;&lt;R&gt;0&lt;/R&gt;&lt;C&gt;0&lt;/C&gt;&lt;/FQL&gt;&lt;FQL&gt;&lt;Q&gt;US6311031081^FF_TAX_REFUND_CFO(ANN_R,43466,43830,,,,,"D=1")&lt;/Q&gt;&lt;R&gt;0&lt;/R&gt;&lt;C&gt;0&lt;/C&gt;&lt;/FQL&gt;&lt;FQL&gt;&lt;Q&gt;US89400J1079^FF_TAX_REFUND_CFO(ANN_R,43466,43830,,,,,"D=1")&lt;/Q&gt;&lt;R&gt;0&lt;/R&gt;&lt;C&gt;0&lt;/C&gt;&lt;/FQL&gt;&lt;FQL&gt;&lt;Q&gt;US45784P1012^FF_TAX_REFUND_CFO(ANN_R,43466,43830,,,,,"D=1")&lt;/Q&gt;&lt;R&gt;0&lt;/R&gt;&lt;C&gt;0&lt;/C&gt;&lt;/FQL&gt;&lt;FQL&gt;&lt;Q&gt;US92556V1061^FF_TAX_REFUND_CFO(ANN_R,43466,43830,,,,,"D=1")&lt;/Q&gt;&lt;R&gt;0&lt;/R&gt;&lt;C&gt;0&lt;/C&gt;&lt;/FQL&gt;&lt;FQL&gt;&lt;Q&gt;US62944T1051^FF_TAX_REFUND_CFO(ANN_R,43466,43830,,,,,"D=1")&lt;/Q&gt;&lt;R&gt;0&lt;/R&gt;&lt;C&gt;0&lt;/C&gt;&lt;/FQL&gt;&lt;FQL&gt;&lt;Q&gt;US29355A1079^FF_TAX_REFUND_CFO(ANN_R,43466,43830,,,,,"D=1")&lt;/Q&gt;&lt;R&gt;0&lt;/R&gt;&lt;C&gt;0&lt;/C&gt;&lt;/FQL&gt;&lt;FQL&gt;&lt;Q&gt;US0404131064^FF_TAX_REFUND_CFO(ANN_R,43466,43830,,,,,"D=1")&lt;/Q&gt;&lt;R&gt;0&lt;/R&gt;&lt;C&gt;0&lt;/C&gt;&lt;/FQL&gt;&lt;FQL&gt;&lt;Q&gt;US72919P2020^FF_TAX_REFUND_CFO(ANN_R,43466,43830,,,,,"D=1")&lt;/Q&gt;&lt;R&gt;0&lt;/R&gt;&lt;C&gt;0&lt;/C&gt;&lt;/FQL&gt;&lt;FQL&gt;&lt;Q&gt;US14149Y1082^FF_TAX_REFUND_CFO(ANN_R,43466,43830,,,,,"D=1")&lt;/Q&gt;&lt;R&gt;0&lt;/R&gt;&lt;C&gt;0&lt;/C&gt;&lt;/FQL&gt;&lt;FQL&gt;&lt;Q&gt;US4364401012^FF_TAX_REFUND_CFO(ANN_R,43466,43830,,,,,"D=1")&lt;/Q&gt;&lt;R&gt;0&lt;/R&gt;&lt;C&gt;0&lt;/C&gt;&lt;/FQL&gt;&lt;FQL&gt;&lt;Q&gt;US42809H1077^FF_TAX_REFUND_CFO(ANN_R,43466,43830,,,,,"D=1")&lt;/Q&gt;&lt;R&gt;0&lt;/R&gt;&lt;C&gt;0&lt;/C&gt;&lt;/FQL&gt;&lt;FQL&gt;&lt;Q&gt;US55261F1049^FF_TAX_REFUND_CFO(ANN_R,43466,43830,,,,,"D=1")&lt;/Q&gt;&lt;R&gt;0&lt;/R&gt;&lt;C&gt;0&lt;/C&gt;&lt;/FQL&gt;&lt;FQL&gt;&lt;Q&gt;US4932671088^FF_TAX_REFUND_CFO(ANN_R,43466,43830,,,,,"D=1")&lt;/Q&gt;&lt;R&gt;0&lt;/R&gt;&lt;C&gt;0&lt;/C&gt;&lt;/FQL&gt;&lt;FQL&gt;&lt;Q&gt;US92276F1003^FF_TAX_REFUND_CFO(ANN_R,43466,43830,,,,,"D=1")&lt;/Q&gt;&lt;R&gt;0&lt;/R&gt;&lt;C&gt;0&lt;/C&gt;&lt;/FQL&gt;&lt;FQL&gt;&lt;Q&gt;IE00BQPVQZ61^FF_TAX_REFUND_CFO(ANN_R,43466,43830,,,,,"D=1")&lt;/Q&gt;&lt;R&gt;0&lt;/R&gt;&lt;C&gt;0&lt;/C&gt;&lt;/FQL&gt;&lt;FQL&gt;&lt;Q&gt;US8740541094^FF_TAX_REFUND_CFO(ANN_R,43466,43830,,,,,"D=1")&lt;/Q&gt;&lt;R&gt;0&lt;/R&gt;&lt;C&gt;0&lt;/C&gt;&lt;/FQL&gt;&lt;FQL&gt;&lt;Q&gt;US74736K1016^FF_TAX_REFUND_CFO(ANN_R,43466,43830,,,,,"D=1")&lt;/Q&gt;&lt;R&gt;0&lt;/R&gt;&lt;C&gt;0&lt;/C&gt;&lt;/FQL&gt;&lt;FQL&gt;&lt;Q&gt;US5732841060^FF_TAX_REFUND_CFO(ANN_R,43466,43830,,,,,"D=1")&lt;/Q&gt;&lt;R&gt;0&lt;/R&gt;&lt;C&gt;0&lt;/C&gt;&lt;/FQL&gt;&lt;FQL&gt;&lt;Q&gt;US1156372096^FF_TAX_REFUND_CFO(ANN_R,43466,43830,,,,,"D=1")&lt;/Q&gt;&lt;R&gt;0&lt;/R&gt;&lt;C&gt;0&lt;/C&gt;&lt;/FQL&gt;&lt;FQL&gt;&lt;Q&gt;US87165B1035^FF_TAX_REFUND_CFO(ANN_R,43466,43830,,,,,"D=1")&lt;/Q&gt;&lt;R&gt;0&lt;/R&gt;&lt;C&gt;0&lt;/C&gt;&lt;/FQL&gt;&lt;FQL&gt;&lt;Q&gt;US30063P1057^FF_TAX_REFUND_CFO(ANN_R,43466,43830,,,,,"D=1")&lt;/Q&gt;&lt;R&gt;0&lt;/R&gt;&lt;C&gt;0&lt;/C&gt;&lt;/FQL&gt;&lt;FQL&gt;&lt;Q&gt;US9291601097^FF_TAX_REFUND_CFO(ANN_R,43466,43830,,,,,"D=1")&lt;/Q&gt;&lt;R&gt;0&lt;/R&gt;&lt;C&gt;0&lt;/C&gt;&lt;/FQL&gt;&lt;FQL&gt;&lt;Q&gt;US5303073051^FF_TAX_REFUND_CFO(ANN_R,43466,43830,,,,,"D=1")&lt;/Q&gt;&lt;R&gt;0&lt;/R&gt;&lt;C&gt;0&lt;/C&gt;&lt;/FQL&gt;&lt;FQL&gt;&lt;Q&gt;US0152711091^FF_TAX_REFUND_CFO(ANN_R,43466,43830,,,,,"D=1")&lt;/Q&gt;&lt;R&gt;0&lt;/R&gt;&lt;C&gt;0&lt;/C&gt;&lt;/FQL&gt;&lt;FQL&gt;&lt;Q&gt;US4165151048^FF_TAX_REFUND_CFO(ANN_R,43466,43830,,,,,"D=1")&lt;/Q&gt;&lt;R&gt;0&lt;/R&gt;&lt;C&gt;0&lt;/C&gt;&lt;/FQL&gt;&lt;FQL&gt;&lt;Q&gt;US3635761097^FF_TAX_REFUND_CFO(ANN_R,43466,43830,,,,,"D=1")&lt;/Q&gt;&lt;R&gt;0&lt;/R&gt;&lt;C&gt;0&lt;/C&gt;&lt;/FQL&gt;&lt;FQL&gt;&lt;Q&gt;US6703461052^FF_TAX_REFUND_CFO(ANN_R,43466,43830,,,,,"D=1")&lt;/Q&gt;&lt;R&gt;0&lt;/R&gt;&lt;C&gt;0&lt;/C&gt;&lt;/FQL&gt;&lt;FQL&gt;&lt;Q&gt;US57772K1016^FF_TAX_REFUND_CFO(ANN_R,43466,43830,,,,,"D=1")&lt;/Q&gt;&lt;R&gt;0&lt;/R&gt;&lt;C&gt;0&lt;/C&gt;&lt;/FQL&gt;&lt;FQL&gt;&lt;Q&gt;US34959E1091^FF_TAX_REFUND_CFO(ANN_R,43466,43830,,,,,"D=1")&lt;/Q&gt;&lt;R&gt;0&lt;/R&gt;&lt;C&gt;0&lt;/C&gt;&lt;/FQL&gt;&lt;FQL&gt;&lt;Q&gt;US9892071054^FF_TAX_REFUND_CFO(ANN_R,43466,43830,,,,,"D=1")&lt;/Q&gt;&lt;R&gt;0&lt;/R&gt;&lt;C&gt;0&lt;/C&gt;&lt;/FQL&gt;&lt;FQL&gt;&lt;Q&gt;US6792951054^FF_TAX_REFUND_CFO(ANN_R,43466,43830,,,,,"D=1")&lt;/Q&gt;&lt;R&gt;0&lt;/R&gt;&lt;C&gt;0&lt;/C&gt;&lt;/FQL&gt;&lt;FQL&gt;&lt;Q&gt;NL0009434992^FF_TAX_REFUND_CFO(ANN_R,43466,43830,,,,,"D=1")&lt;/Q&gt;&lt;R&gt;0&lt;/R&gt;&lt;C&gt;0&lt;/C&gt;&lt;/FQL&gt;&lt;FQL&gt;&lt;Q&gt;US88339J1051^FF_TAX_REFUND_CFO(ANN_R,43466,43830,,,,,"D=1")&lt;/Q&gt;&lt;R&gt;0&lt;/R&gt;&lt;C&gt;0&lt;/C&gt;&lt;/FQL&gt;&lt;FQL&gt;&lt;Q&gt;US5010441013^FF_TAX_REFUND_CFO(ANN_R,43466,43830,,,,,"D=1")&lt;/Q&gt;&lt;R&gt;0&lt;/R&gt;&lt;C&gt;0&lt;/C&gt;&lt;/FQL&gt;&lt;FQL&gt;&lt;Q&gt;US5926881054^FF_TAX_REFUND_CFO(ANN_R,43466,43830,,,,,"D=1")&lt;/Q&gt;&lt;R&gt;0&lt;/R&gt;&lt;C&gt;0&lt;/C&gt;&lt;/FQL&gt;&lt;FQL&gt;&lt;Q&gt;US0584981064^FF_TAX_REFUND_CFO(ANN_R,43466,43830,,,,,"D=1")&lt;/Q&gt;&lt;R&gt;0&lt;/R&gt;&lt;C&gt;0&lt;/C&gt;&lt;/FQL&gt;&lt;FQL&gt;&lt;Q&gt;US5260571048^FF_TAX_REFUND_CFO(ANN_R,43466,43830,,,,,"D=1")&lt;/Q&gt;&lt;R&gt;0&lt;/R&gt;&lt;C&gt;0&lt;/C&gt;&lt;/FQL&gt;&lt;FQL&gt;&lt;Q&gt;US49271V1008^FF_TAX_REFUND_CFO(ANN_R,43466,43830,,,,,"D=1")&lt;/Q&gt;&lt;R&gt;0&lt;/R&gt;&lt;C&gt;0&lt;/C&gt;&lt;/FQL&gt;&lt;FQL&gt;&lt;Q&gt;US0311001004^FF_TAX_REFUND_CFO(ANN_R,43466,43830,,,,,"D=1")&lt;/Q&gt;&lt;R&gt;0&lt;/R&gt;&lt;C&gt;0&lt;/C&gt;&lt;/FQL&gt;&lt;FQL&gt;&lt;Q&gt;US23331A1097^FF_TAX_REFUND_CFO(ANN_R,43466,43830,,,,,"D=1")&lt;/Q&gt;&lt;R&gt;0&lt;/R&gt;&lt;C&gt;0&lt;/C&gt;&lt;/FQL&gt;&lt;FQL&gt;&lt;Q&gt;US2473617023^FF_TAX_REFUND_CFO(ANN_R,43466,43830,,,,,"D=1")&lt;/Q&gt;&lt;R&gt;0&lt;/R&gt;&lt;C&gt;0&lt;/C&gt;&lt;/FQL&gt;&lt;FQL&gt;&lt;Q&gt;US58155Q1031^FF_TAX_REFUND_CFO(ANN_R,43466,43830,,,,,"D=1")&lt;/Q&gt;&lt;R&gt;0&lt;/R&gt;&lt;C&gt;0&lt;/C&gt;&lt;/FQL&gt;&lt;FQL&gt;&lt;Q&gt;US6200763075^FF_TAX_REFUND_CFO(ANN_R,43466,43830,,,,,"D=1")&lt;/Q&gt;&lt;R&gt;0&lt;/R&gt;&lt;C&gt;0&lt;/C&gt;&lt;/FQL&gt;&lt;FQL&gt;&lt;Q&gt;US8545021011^FF_TAX_REFUND_CFO(ANN_R,43466,43830,,,,,"D=1")&lt;/Q&gt;&lt;R&gt;0&lt;/R&gt;&lt;C&gt;0&lt;/C&gt;&lt;/FQL&gt;&lt;FQL&gt;&lt;Q&gt;US8936411003^FF_TAX_REFUND_CFO(ANN_R,43466,43830,,,,,"D=1")&lt;/Q&gt;&lt;R&gt;0&lt;/R&gt;&lt;C&gt;0&lt;/C&gt;&lt;/FQL&gt;&lt;FQL&gt;&lt;Q&gt;US98956P1021^FF_TAX_REFUND_CFO(ANN_R,43466,43830,,,,,"D=1")&lt;/Q&gt;&lt;R&gt;0&lt;/R&gt;&lt;C&gt;0&lt;/C&gt;&lt;/FQL&gt;&lt;FQL&gt;&lt;Q&gt;US0010551028^FF_TAX_REFUND_CFO(ANN_R,43466,43830,,,,,"D=1")&lt;/Q&gt;&lt;R&gt;0&lt;/R&gt;&lt;C&gt;0&lt;/C&gt;&lt;/FQL&gt;&lt;FQL&gt;&lt;Q&gt;US77543R1023^FF_TAX_REFUND_CFO(ANN_R,43466,43830,,,,,"D=1")&lt;/Q&gt;&lt;R&gt;0&lt;/R&gt;&lt;C&gt;0&lt;/C&gt;&lt;/FQL&gt;&lt;FQL&gt;&lt;Q&gt;US2310211063^FF_TAX_REFUND_CFO(ANN_R,43466,43830,,,,,"D=1")&lt;/Q&gt;&lt;R&gt;0&lt;/R&gt;&lt;C&gt;0&lt;/C&gt;&lt;/FQL&gt;&lt;FQL&gt;&lt;Q&gt;US21036P1084^FF_TAX_REFUND_CFO(ANN_R,43466,43830,,,,,"D=1")&lt;/Q&gt;&lt;R&gt;0&lt;/R&gt;&lt;C&gt;0&lt;/C&gt;&lt;/FQL&gt;&lt;FQL&gt;&lt;Q&gt;US2855121099^FF_TAX_REFUND_CFO(ANN_R,43466,43830,,,,,"D=1")&lt;/Q&gt;&lt;R&gt;0&lt;/R&gt;&lt;C&gt;0&lt;/C&gt;&lt;/FQL&gt;&lt;FQL&gt;&lt;Q&gt;US40434L1052^FF_TAX_REFUND_CFO(ANN_R,43466,43830,,,,,"D=1")&lt;/Q&gt;&lt;R&gt;0&lt;/R&gt;&lt;C&gt;0&lt;/C&gt;&lt;/FQL&gt;&lt;FQL&gt;&lt;Q&gt;US45168D1046^FF_TAX_REFUND_CFO(ANN_R,43466,43830,,,,,"D=1")&lt;/Q&gt;&lt;R&gt;0&lt;/R&gt;&lt;C&gt;0&lt;/C&gt;&lt;/FQL&gt;&lt;FQL&gt;&lt;Q&gt;US4943681035^FF_TAX_REFUND_CFO(ANN_R,43466,43830,,,,,"D=1")&lt;/Q&gt;&lt;R&gt;0&lt;/R&gt;&lt;C&gt;0&lt;/C&gt;&lt;/FQL&gt;&lt;FQL&gt;&lt;Q&gt;US35671D8570^FF_TAX_REFUND_CFO(ANN_R,43466,43830,,,,,"D=1")&lt;/Q&gt;&lt;R&gt;0&lt;/R&gt;&lt;C&gt;0&lt;/C&gt;&lt;/FQL&gt;&lt;FQL&gt;&lt;Q&gt;US3453708600^FF_TAX_REFUND_CFO(ANN_R,43466,43830,,,,,"D=1")&lt;/Q&gt;&lt;R&gt;0&lt;/R&gt;&lt;C&gt;0&lt;/C&gt;&lt;/FQL&gt;&lt;FQL&gt;&lt;Q&gt;US6516391066^FF_TAX_REFUND_CFO(ANN_R,43466,43830,,,,,"D=1")&lt;/Q&gt;&lt;R&gt;0&lt;/R&gt;&lt;C&gt;0&lt;/C&gt;&lt;/FQL&gt;&lt;FQL&gt;&lt;Q&gt;US75886F1075^FF_TAX_REFUND_CFO(ANN_R,43466,43830,,,,,"D=1")&lt;/Q&gt;&lt;R&gt;0&lt;/R&gt;&lt;C&gt;0&lt;/C&gt;&lt;/FQL&gt;&lt;FQL&gt;&lt;Q&gt;US8725901040^FF_TAX_REFUND_CFO(ANN_R,43466,43830,,,,,"D=1")&lt;/Q&gt;&lt;R&gt;0&lt;/R&gt;&lt;C&gt;0&lt;/C&gt;&lt;/FQL&gt;&lt;FQL&gt;&lt;Q&gt;US0091581068^FF_TAX_REFUND_CFO(ANN_R,43466,43830,,,,,"D=1")&lt;/Q&gt;&lt;R&gt;0&lt;/R&gt;&lt;C&gt;0&lt;/C&gt;&lt;/FQL&gt;&lt;FQL&gt;&lt;Q&gt;US5184391044^FF_TAX_REFUND_CFO(ANN_R,43101,43465,,,,,"D=1")&lt;/Q&gt;&lt;R&gt;0&lt;/R&gt;&lt;C&gt;0&lt;/C&gt;&lt;/FQL&gt;&lt;FQL&gt;&lt;Q&gt;US1941621039^FF_TAX_REFUND_CFO(ANN_R,43101,43465,,,,,"D=1")&lt;/Q&gt;&lt;R&gt;0&lt;/R&gt;&lt;C&gt;0&lt;/C&gt;&lt;/FQL&gt;&lt;FQL&gt;&lt;Q&gt;US31428X1063^FF_TAX_REFUND_CFO(ANN_R,43101,43465,,,,,"D=1")&lt;/Q&gt;&lt;R&gt;0&lt;/R&gt;&lt;C&gt;0&lt;/C&gt;&lt;/FQL&gt;&lt;FQL&gt;&lt;Q&gt;US00507V1098^FF_TAX_REFUND_CFO(ANN_R,43101,43465,,,,,"D=</t>
        </r>
      </text>
    </comment>
    <comment ref="A118" authorId="0" shapeId="0" xr:uid="{2A64174C-DDDB-4111-A37E-D4E8C918BD61}">
      <text>
        <r>
          <rPr>
            <b/>
            <sz val="9"/>
            <color indexed="81"/>
            <rFont val="Tahoma"/>
            <charset val="1"/>
          </rPr>
          <t>1")&lt;/Q&gt;&lt;R&gt;0&lt;/R&gt;&lt;C&gt;0&lt;/C&gt;&lt;/FQL&gt;&lt;FQL&gt;&lt;Q&gt;US37045V1008^FF_TAX_REFUND_CFO(ANN_R,43101,43465,,,,,"D=1")&lt;/Q&gt;&lt;R&gt;0&lt;/R&gt;&lt;C&gt;0&lt;/C&gt;&lt;/FQL&gt;&lt;FQL&gt;&lt;Q&gt;US6934751057^FF_TAX_REFUND_CFO(ANN_R,43101,43465,,,,,"D=1")&lt;/Q&gt;&lt;R&gt;0&lt;/R&gt;&lt;C&gt;0&lt;/C&gt;&lt;/FQL&gt;&lt;FQL&gt;&lt;Q&gt;US98978V1035^FF_TAX_REFUND_CFO(ANN_R,43101,43465,,,,,"D=1")&lt;/Q&gt;&lt;R&gt;0&lt;/R&gt;&lt;C&gt;0&lt;/C&gt;&lt;/FQL&gt;&lt;FQL&gt;&lt;Q&gt;US6092071058^FF_TAX_REFUND_CFO(ANN_R,43101,43465,,,,,"D=1")&lt;/Q&gt;&lt;R&gt;0&lt;/R&gt;&lt;C&gt;0&lt;/C&gt;&lt;/FQL&gt;&lt;FQL&gt;&lt;Q&gt;US78409V1044^FF_TAX_REFUND_CFO(ANN_R,43101,43465,,,,,"D=1")&lt;/Q&gt;&lt;R&gt;0&lt;/R&gt;&lt;C&gt;0&lt;/C&gt;&lt;/FQL&gt;&lt;FQL&gt;&lt;Q&gt;US5128071082^FF_TAX_REFUND_CFO(ANN_R,43101,43465,,,,,"D=1")&lt;/Q&gt;&lt;R&gt;0&lt;/R&gt;&lt;C&gt;0&lt;/C&gt;&lt;/FQL&gt;&lt;FQL&gt;&lt;Q&gt;US88579Y1010^FF_TAX_REFUND_CFO(ANN_R,43101,43465,,,,,"D=1")&lt;/Q&gt;&lt;R&gt;0&lt;/R&gt;&lt;C&gt;0&lt;/C&gt;&lt;/FQL&gt;&lt;FQL&gt;&lt;Q&gt;US0970231058^FF_TAX_REFUND_CFO(ANN_R,43101,43465,,,,,"D=1")&lt;/Q&gt;&lt;R&gt;0&lt;/R&gt;&lt;C&gt;0&lt;/C&gt;&lt;/FQL&gt;&lt;FQL&gt;&lt;Q&gt;US9078181081^FF_TAX_REFUND_CFO(ANN_R,43101,43465,,,,,"D=1")&lt;/Q&gt;&lt;R&gt;0&lt;/R&gt;&lt;C&gt;0&lt;/C&gt;&lt;/FQL&gt;&lt;FQL&gt;&lt;Q&gt;US22160K1051^FF_TAX_REFUND_CFO(ANN_R,43101,43465,,,,,"D=1")&lt;/Q&gt;&lt;R&gt;0&lt;/R&gt;&lt;C&gt;0&lt;/C&gt;&lt;/FQL&gt;&lt;FQL&gt;&lt;Q&gt;US92343V1044^FF_TAX_REFUND_CFO(ANN_R,43101,43465,,,,,"D=1")&lt;/Q&gt;&lt;R&gt;0&lt;/R&gt;&lt;C&gt;0&lt;/C&gt;&lt;/FQL&gt;&lt;FQL&gt;&lt;Q&gt;US0605051046^FF_TAX_REFUND_CFO(ANN_R,43101,43465,,,,,"D=1")&lt;/Q&gt;&lt;R&gt;0&lt;/R&gt;&lt;C&gt;0&lt;/C&gt;&lt;/FQL&gt;&lt;FQL&gt;&lt;Q&gt;JP3258000003^FF_TAX_REFUND_CFO(ANN_R,43101,43465,,,,,"D=1")&lt;/Q&gt;&lt;R&gt;0&lt;/R&gt;&lt;C&gt;0&lt;/C&gt;&lt;/FQL&gt;&lt;FQL&gt;&lt;Q&gt;KR7036570000^FF_TAX_REFUND_CFO(ANN_R,43101,43465,,,,,"D=1")&lt;/Q&gt;&lt;R&gt;0&lt;/R&gt;&lt;C&gt;0&lt;/C&gt;&lt;/FQL&gt;&lt;FQL&gt;&lt;Q&gt;JP3735400008^FF_TAX_REFUND_CFO(ANN_R,43101,43465,,,,,"D=1")&lt;/Q&gt;&lt;R&gt;0&lt;/R&gt;&lt;C&gt;0&lt;/C&gt;&lt;/FQL&gt;&lt;FQL&gt;&lt;Q&gt;JP3242800005^FF_TAX_REFUND_CFO(ANN_R,43101,43465,,,,,"D=1")&lt;/Q&gt;&lt;R&gt;0&lt;/R&gt;&lt;C&gt;0&lt;/C&gt;&lt;/FQL&gt;&lt;FQL&gt;&lt;Q&gt;JP3197800000^FF_TAX_REFUND_CFO(ANN_R,43101,43465,,,,,"D=1")&lt;/Q&gt;&lt;R&gt;0&lt;/R&gt;&lt;C&gt;0&lt;/C&gt;&lt;/FQL&gt;&lt;FQL&gt;&lt;Q&gt;JP3160400002^FF_TAX_REFUND_CFO(ANN_R,43101,43465,,,,,"D=1")&lt;/Q&gt;&lt;R&gt;0&lt;/R&gt;&lt;C&gt;0&lt;/C&gt;&lt;/FQL&gt;&lt;FQL&gt;&lt;Q&gt;TW0001301000^FF_TAX_REFUND_CFO(ANN_R,43101,43465,,,,,"D=1")&lt;/Q&gt;&lt;R&gt;0&lt;/R&gt;&lt;C&gt;0&lt;/C&gt;&lt;/FQL&gt;&lt;FQL&gt;&lt;Q&gt;JP3762800005^FF_TAX_REFUND_CFO(ANN_R,43101,43465,,,,,"D=1")&lt;/Q&gt;&lt;R&gt;0&lt;/R&gt;&lt;C&gt;0&lt;/C&gt;&lt;/FQL&gt;&lt;FQL&gt;&lt;Q&gt;JP3122400009^FF_TAX_REFUND_CFO(ANN_R,43101,43465,,,,,"D=1")&lt;/Q&gt;&lt;R&gt;0&lt;/R&gt;&lt;C&gt;0&lt;/C&gt;&lt;/FQL&gt;&lt;FQL&gt;&lt;Q&gt;JP3762600009^FF_TAX_REFUND_CFO(ANN_R,43101,43465,,,,,"D=1")&lt;/Q&gt;&lt;R&gt;0&lt;/R&gt;&lt;C&gt;0&lt;/C&gt;&lt;/FQL&gt;&lt;FQL&gt;&lt;Q&gt;JP3970300004^FF_TAX_REFUND_CFO(ANN_R,43101,43465,,,,,"D=1")&lt;/Q&gt;&lt;R&gt;0&lt;/R&gt;&lt;C&gt;0&lt;/C&gt;&lt;/FQL&gt;&lt;FQL&gt;&lt;Q&gt;JP3734800000^FF_TAX_REFUND_CFO(ANN_R,43101,43465,,,,,"D=1")&lt;/Q&gt;&lt;R&gt;0&lt;/R&gt;&lt;C&gt;0&lt;/C&gt;&lt;/FQL&gt;&lt;FQL&gt;&lt;Q&gt;JP3397200001^FF_TAX_REFUND_CFO(ANN_R,43101,43465,,,,,"D=1")&lt;/Q&gt;&lt;R&gt;0&lt;/R&gt;&lt;C&gt;0&lt;/C&gt;&lt;/FQL&gt;&lt;FQL&gt;&lt;Q&gt;JP3551500006^FF_TAX_REFUND_CFO(ANN_R,43101,43465,,,,,"D=1")&lt;/Q&gt;&lt;R&gt;0&lt;/R&gt;&lt;C&gt;0&lt;/C&gt;&lt;/FQL&gt;&lt;FQL&gt;&lt;Q&gt;JP3756600007^FF_TAX_REFUND_CFO(ANN_R,43101,43465,,,,,"D=1")&lt;/Q&gt;&lt;R&gt;0&lt;/R&gt;&lt;C&gt;0&lt;/C&gt;&lt;/FQL&gt;&lt;FQL&gt;&lt;Q&gt;JP3201200007^FF_TAX_REFUND_CFO(ANN_R,43101,43465,,,,,"D=1")&lt;/Q&gt;&lt;R&gt;0&lt;/R&gt;&lt;C&gt;0&lt;/C&gt;&lt;/FQL&gt;&lt;FQL&gt;&lt;Q&gt;JP3463000004^FF_TAX_REFUND_CFO(ANN_R,43101,43465,,,,,"D=1")&lt;/Q&gt;&lt;R&gt;0&lt;/R&gt;&lt;C&gt;0&lt;/C&gt;&lt;/FQL&gt;&lt;FQL&gt;&lt;Q&gt;JP3386450005^FF_TAX_REFUND_CFO(ANN_R,43101,43465,,,,,"D=1")&lt;/Q&gt;&lt;R&gt;0&lt;/R&gt;&lt;C&gt;0&lt;/C&gt;&lt;/FQL&gt;&lt;FQL&gt;&lt;Q&gt;JP3910660004^FF_TAX_REFUND_CFO(ANN_R,43101,43465,,,,,"D=1")&lt;/Q&gt;&lt;R&gt;0&lt;/R&gt;&lt;C&gt;0&lt;/C&gt;&lt;/FQL&gt;&lt;FQL&gt;&lt;Q&gt;TW0002412004^FF_TAX_REFUND_CFO(ANN_R,43101,43465,,,,,"D=1")&lt;/Q&gt;&lt;R&gt;0&lt;/R&gt;&lt;C&gt;0&lt;/C&gt;&lt;/FQL&gt;&lt;FQL&gt;&lt;Q&gt;KR7035720002^FF_TAX_REFUND_CFO(ANN_R,43101,43465,,,,,"D=1")&lt;/Q&gt;&lt;R&gt;0&lt;/R&gt;&lt;C&gt;0&lt;/C&gt;&lt;/FQL&gt;&lt;FQL&gt;&lt;Q&gt;JP3866800000^FF_TAX_REFUND_CFO(ANN_R,43101,43465,,,,,"D=1")&lt;/Q&gt;&lt;R&gt;0&lt;/R&gt;&lt;C&gt;0&lt;/C&gt;&lt;/FQL&gt;&lt;FQL&gt;&lt;Q&gt;JP3899600005^FF_TAX_REFUND_CFO(ANN_R,43101,43465,,,,,"D=1")&lt;/Q&gt;&lt;R&gt;0&lt;/R&gt;&lt;C&gt;0&lt;/C&gt;&lt;/FQL&gt;&lt;FQL&gt;&lt;Q&gt;KR7000270009^FF_TAX_REFUND_CFO(ANN_R,43101,43465,,,,,"D=1")&lt;/Q&gt;&lt;R&gt;0&lt;/R&gt;&lt;C&gt;0&lt;/C&gt;&lt;/FQL&gt;&lt;FQL&gt;&lt;Q&gt;JP3351600006^FF_TAX_REFUND_CFO(ANN_R,43101,43465,,,,,"D=1")&lt;/Q&gt;&lt;R&gt;0&lt;/R&gt;&lt;C&gt;0&lt;/C&gt;&lt;/FQL&gt;&lt;FQL&gt;&lt;Q&gt;JP3788600009^FF_TAX_REFUND_CFO(ANN_R,43101,43465,,,,,"D=1")&lt;/Q&gt;&lt;R&gt;0&lt;/R&gt;&lt;C&gt;0&lt;/C&gt;&lt;/FQL&gt;&lt;FQL&gt;&lt;Q&gt;TW0002317005^FF_TAX_REFUND_CFO(ANN_R,43101,43465,,,,,"D=1")&lt;/Q&gt;&lt;R&gt;0&lt;/R&gt;&lt;C&gt;0&lt;/C&gt;&lt;/FQL&gt;&lt;FQL&gt;&lt;Q&gt;JP3538800008^FF_TAX_REFUND_CFO(ANN_R,43101,43465,,,,,"D=1")&lt;/Q&gt;&lt;R&gt;0&lt;/R&gt;&lt;C&gt;0&lt;/C&gt;&lt;/FQL&gt;&lt;FQL&gt;&lt;Q&gt;JP3783600004^FF_TAX_REFUND_CFO(ANN_R,43101,43465,,,,,"D=1")&lt;/Q&gt;&lt;R&gt;0&lt;/R&gt;&lt;C&gt;0&lt;/C&gt;&lt;/FQL&gt;&lt;FQL&gt;&lt;Q&gt;TW0001303006^FF_TAX_REFUND_CFO(ANN_R,43101,43465,,,,,"D=1")&lt;/Q&gt;&lt;R&gt;0&lt;/R&gt;&lt;C&gt;0&lt;/C&gt;&lt;/FQL&gt;&lt;FQL&gt;&lt;Q&gt;JP3546800008^FF_TAX_REFUND_CFO(ANN_R,43101,43465,,,,,"D=1")&lt;/Q&gt;&lt;R&gt;0&lt;/R&gt;&lt;C&gt;0&lt;/C&gt;&lt;/FQL&gt;&lt;FQL&gt;&lt;Q&gt;KR7017670001^FF_TAX_REFUND_CFO(ANN_R,43101,43465,,,,,"D=1")&lt;/Q&gt;&lt;R&gt;0&lt;/R&gt;&lt;C&gt;0&lt;/C&gt;&lt;/FQL&gt;&lt;FQL&gt;&lt;Q&gt;JP3519400000^FF_TAX_REFUND_CFO(ANN_R,43101,43465,,,,,"D=1")&lt;/Q&gt;&lt;R&gt;0&lt;/R&gt;&lt;C&gt;0&lt;/C&gt;&lt;/FQL&gt;&lt;FQL&gt;&lt;Q&gt;JP3778630008^FF_TAX_REFUND_CFO(ANN_R,43101,43465,,,,,"D=1")&lt;/Q&gt;&lt;R&gt;0&lt;/R&gt;&lt;C&gt;0&lt;/C&gt;&lt;/FQL&gt;&lt;FQL&gt;&lt;Q&gt;JP3854600008^FF_TAX_REFUND_CFO(ANN_R,43101,43465,,,,,"D=1")&lt;/Q&gt;&lt;R&gt;0&lt;/R&gt;&lt;C&gt;0&lt;/C&gt;&lt;/FQL&gt;&lt;FQL&gt;&lt;Q&gt;JP3566800003^FF_TAX_REFUND_CFO(ANN_R,43101,43465,,,,,"D=1")&lt;/Q&gt;&lt;R&gt;0&lt;/R&gt;&lt;C&gt;0&lt;/C&gt;&lt;/FQL&gt;&lt;FQL&gt;&lt;Q&gt;JP3592200004^FF_TAX_REFUND_CFO(ANN_R,43101,43465,,,,,"D=1")&lt;/Q&gt;&lt;R&gt;0&lt;/R&gt;&lt;C&gt;0&lt;/C&gt;&lt;/FQL&gt;&lt;FQL&gt;&lt;Q&gt;JP3893600001^FF_TAX_REFUND_CFO(ANN_R,43101,43465,,,,,"D=1")&lt;/Q&gt;&lt;R&gt;0&lt;/R&gt;&lt;C&gt;0&lt;/C&gt;&lt;/FQL&gt;&lt;FQL&gt;&lt;Q&gt;KR7028260008^FF_TAX_REFUND_CFO(ANN_R,43101,43465,,,,,"D=1")&lt;/Q&gt;&lt;R&gt;0&lt;/R&gt;&lt;C&gt;0&lt;/C&gt;&lt;/FQL&gt;&lt;FQL&gt;&lt;Q&gt;JP3116000005^FF_TAX_REFUND_CFO(ANN_R,43101,43465,,,,,"D=1")&lt;/Q&gt;&lt;R&gt;0&lt;/R&gt;&lt;C&gt;0&lt;/C&gt;&lt;/FQL&gt;&lt;FQL&gt;&lt;Q&gt;JP3732000009^FF_TAX_REFUND_CFO(ANN_R,43101,43465,,,,,"D=1")&lt;/Q&gt;&lt;R&gt;0&lt;/R&gt;&lt;C&gt;0&lt;/C&gt;&lt;/FQL&gt;&lt;FQL&gt;&lt;Q&gt;JP3409000001^FF_TAX_REFUND_CFO(ANN_R,43101,43465,,,,,"D=1")&lt;/Q&gt;&lt;R&gt;0&lt;/R&gt;&lt;C&gt;0&lt;/C&gt;&lt;/FQL&gt;&lt;FQL&gt;&lt;Q&gt;JP3756100008^FF_TAX_REFUND_CFO(ANN_R,43101,43465,,,,,"D=1")&lt;/Q&gt;&lt;R&gt;0&lt;/R&gt;&lt;C&gt;0&lt;/C&gt;&lt;/FQL&gt;&lt;FQL&gt;&lt;Q&gt;KR7035420009^FF_TAX_REFUND_CFO(ANN_R,43101,43465,,,,,"D=1")&lt;/Q&gt;&lt;R&gt;0&lt;/R&gt;&lt;C&gt;0&lt;/C&gt;&lt;/FQL&gt;&lt;FQL&gt;&lt;Q&gt;JP3497400006^FF_TAX_REFUND_CFO(ANN_R,43101,43465,,,,,"D=1")&lt;/Q&gt;&lt;R&gt;0&lt;/R&gt;&lt;C&gt;0&lt;/C&gt;&lt;/FQL&gt;&lt;FQL&gt;&lt;Q&gt;JP3236200006^FF_TAX_REFUND_CFO(ANN_R,43101,43465,,,,,"D=1")&lt;/Q&gt;&lt;R&gt;0&lt;/R&gt;&lt;C&gt;0&lt;/C&gt;&lt;/FQL&gt;&lt;FQL&gt;&lt;Q&gt;JP3475350009^FF_TAX_REFUND_CFO(ANN_R,43101,43465,,,,,"D=1")&lt;/Q&gt;&lt;R&gt;0&lt;/R&gt;&lt;C&gt;0&lt;/C&gt;&lt;/FQL&gt;&lt;FQL&gt;&lt;Q&gt;JP3890310000^FF_TAX_REFUND_CFO(ANN_R,43101,43465,,,,,"D=1")&lt;/Q&gt;&lt;R&gt;0&lt;/R&gt;&lt;C&gt;0&lt;/C&gt;&lt;/FQL&gt;&lt;FQL&gt;&lt;Q&gt;KR7105560007^FF_TAX_REFUND_CFO(ANN_R,43101,43465,,,,,"D=1")&lt;/Q&gt;&lt;R&gt;0&lt;/R&gt;&lt;C&gt;0&lt;/C&gt;&lt;/FQL&gt;&lt;FQL&gt;&lt;Q&gt;JP3902400005^FF_TAX_REFUND_CFO(ANN_R,43101,43465,,,,,"D=1")&lt;/Q&gt;&lt;R&gt;0&lt;/R&gt;&lt;C&gt;0&lt;/C&gt;&lt;/FQL&gt;&lt;FQL&gt;&lt;Q&gt;JP3752900005^FF_TAX_REFUND_CFO(ANN_R,43101,43465,,,,,"D=1")&lt;/Q&gt;&lt;R&gt;0&lt;/R&gt;&lt;C&gt;0&lt;/C&gt;&lt;/FQL&gt;&lt;FQL&gt;&lt;Q&gt;JP3814000000^FF_TAX_REFUND_CFO(ANN_R,43101,43465,,,,,"D=1")&lt;/Q&gt;&lt;R&gt;0&lt;/R&gt;&lt;C&gt;0&lt;/C&gt;&lt;/FQL&gt;&lt;FQL&gt;&lt;Q&gt;TW0002881000^FF_TAX_REFUND_CFO(ANN_R,43101,43465,,,,,"D=1")&lt;/Q&gt;&lt;R&gt;0&lt;/R&gt;&lt;C&gt;0&lt;/C&gt;&lt;/FQL&gt;&lt;FQL&gt;&lt;Q&gt;JP3633400001^FF_TAX_REFUND_CFO(ANN_R,43101,43465,,,,,"D=1")&lt;/Q&gt;&lt;R&gt;0&lt;/R&gt;&lt;C&gt;0&lt;/C&gt;&lt;/FQL&gt;&lt;FQL&gt;&lt;Q&gt;JP3188220002^FF_TAX_REFUND_CFO(ANN_R,43101,43465,,,,,"D=1")&lt;/Q&gt;&lt;R&gt;0&lt;/R&gt;&lt;C&gt;0&lt;/C&gt;&lt;/FQL&gt;&lt;FQL&gt;&lt;Q&gt;JP3304200003^FF_TAX_REFUND_CFO(ANN_R,43101,43465,,,,,"D=1")&lt;/Q&gt;&lt;R&gt;0&lt;/R&gt;&lt;C&gt;0&lt;/C&gt;&lt;/FQL&gt;&lt;FQL&gt;&lt;Q&gt;JP3758190007^FF_TAX_REFUND_CFO(ANN_R,43101,43465,,,,,"D=1")&lt;/Q&gt;&lt;R&gt;0&lt;/R&gt;&lt;C&gt;0&lt;/C&gt;&lt;/FQL&gt;&lt;FQL&gt;&lt;Q&gt;TW0002303005^FF_TAX_REFUND_CFO(ANN_R,43101,43465,,,,,"D=1")&lt;/Q&gt;&lt;R&gt;0&lt;/R&gt;&lt;C&gt;0&lt;/C&gt;&lt;/FQL&gt;&lt;FQL&gt;&lt;Q&gt;KR7005490008^FF_TAX_REFUND_CFO(ANN_R,43101,43465,,,,,"D=1")&lt;/Q&gt;&lt;R&gt;0&lt;/R&gt;&lt;C&gt;0&lt;/C&gt;&lt;/FQL&gt;&lt;FQL&gt;&lt;Q&gt;JP3505000004^FF_TAX_REFUND_CFO(ANN_R,43101,43465,,,,,"D=1")&lt;/Q&gt;&lt;R&gt;0&lt;/R&gt;&lt;C&gt;0&lt;/C&gt;&lt;/FQL&gt;&lt;FQL&gt;&lt;Q&gt;JP3422950000^FF_TAX_REFUND_CFO(ANN_R,43101,43465,,,,,"D=1")&lt;/Q&gt;&lt;R&gt;0&lt;/R&gt;&lt;C&gt;0&lt;/C&gt;&lt;/FQL&gt;&lt;FQL&gt;&lt;Q&gt;JP3726800000^FF_TAX_REFUND_CFO(ANN_R,43101,43465,,,,,"D=1")&lt;/Q&gt;&lt;R&gt;0&lt;/R&gt;&lt;C&gt;0&lt;/C&gt;&lt;/FQL&gt;&lt;FQL&gt;&lt;Q&gt;JP3571400005^FF_TAX_REFUND_CFO(ANN_R,43101,43465,,,,,"D=1")&lt;/Q&gt;&lt;R&gt;0&lt;/R&gt;&lt;C&gt;0&lt;/C&gt;&lt;/FQL&gt;&lt;FQL&gt;&lt;Q&gt;JP3200450009^FF_TAX_REFUND_CFO(ANN_R,43101,43465,,,,,"D=1")&lt;/Q&gt;&lt;R&gt;0&lt;/R&gt;&lt;C&gt;0&lt;/C&gt;&lt;/FQL&gt;&lt;FQL&gt;&lt;Q&gt;JP3893200000^FF_TAX_REFUND_CFO(ANN_R,43101,43465,,,,,"D=1")&lt;/Q&gt;&lt;R&gt;0&lt;/R&gt;&lt;C&gt;0&lt;/C&gt;&lt;/FQL&gt;&lt;FQL&gt;&lt;Q&gt;JP3421800008^FF_TAX_REFUND_CFO(ANN_R,43101,43465,,,,,"D=1")&lt;/Q&gt;&lt;R&gt;0&lt;/R&gt;&lt;C&gt;0&lt;/C&gt;&lt;/FQL&gt;&lt;FQL&gt;&lt;Q&gt;TW0002454006^FF_TAX_REFUND_CFO(ANN_R,43101,43465,,,,,"D=1")&lt;/Q&gt;&lt;R&gt;0&lt;/R&gt;&lt;C&gt;0&lt;/C&gt;&lt;/FQL&gt;&lt;FQL&gt;&lt;Q&gt;TW0002882008^FF_TAX_REFUND_CFO(ANN_R,43101,43465,,,,,"D=1")&lt;/Q&gt;&lt;R&gt;0&lt;/R&gt;&lt;C&gt;0&lt;/C&gt;&lt;/FQL&gt;&lt;FQL&gt;&lt;Q&gt;JP3249600002^FF_TAX_REFUND_CFO(ANN_R,43101,43465,,,,,"D=1")&lt;/Q&gt;&lt;R&gt;0&lt;/R&gt;&lt;C&gt;0&lt;/C&gt;&lt;/FQL&gt;&lt;FQL&gt;&lt;Q&gt;TW0002002003^FF_TAX_REFUND_CFO(ANN_R,43101,43465,,,,,"D=1")&lt;/Q&gt;&lt;R&gt;0&lt;/R&gt;&lt;C&gt;0&lt;/C&gt;&lt;/FQL&gt;&lt;FQL&gt;&lt;Q&gt;JP3119600009^FF_TAX_REFUND_CFO(ANN_R,43101,43465,,,,,"D=1")&lt;/Q&gt;&lt;R&gt;0&lt;/R&gt;&lt;C&gt;0&lt;/C&gt;&lt;/FQL&gt;&lt;FQL&gt;&lt;Q&gt;JP3240400006^FF_TAX_REFUND_CFO(ANN_R,43101,43465,,,,,"D=1")&lt;/Q&gt;&lt;R&gt;0&lt;/R&gt;&lt;C&gt;0&lt;/C&gt;&lt;/FQL&gt;&lt;FQL&gt;&lt;Q&gt;KR7006400006^FF_TAX_REFUND_CFO(ANN_R,43101,43465,,,,,"D=1")&lt;/Q&gt;&lt;R&gt;0&lt;/R&gt;&lt;C&gt;0&lt;/C&gt;&lt;/FQL&gt;&lt;FQL&gt;&lt;Q&gt;KR7005930003^FF_TAX_REFUND_CFO(ANN_R,43101,43465,,,,,"D=1")&lt;/Q&gt;&lt;R&gt;0&lt;/R&gt;&lt;C&gt;0&lt;/C&gt;&lt;/FQL&gt;&lt;FQL&gt;&lt;Q&gt;JP3205800000^FF_TAX_REFUND_CFO(ANN_R,43101,43465,,,,,"D=1")&lt;/Q&gt;&lt;R&gt;0&lt;/R&gt;&lt;C&gt;0&lt;/C&gt;&lt;/FQL&gt;&lt;FQL&gt;&lt;Q&gt;JP3898400001^FF_TAX_REFUND_CFO(ANN_R,43101,43465,,,,,"D=1")&lt;/Q&gt;&lt;R&gt;0&lt;/R&gt;&lt;C&gt;0&lt;/C&gt;&lt;/FQL&gt;&lt;FQL&gt;&lt;Q&gt;JP3802300008^FF_TAX_REFUND_CFO(ANN_R,43101,43465,,,,,"D=1")&lt;/Q&gt;&lt;R&gt;0&lt;/R&gt;&lt;C&gt;0&lt;/C&gt;&lt;/FQL&gt;&lt;FQL&gt;&lt;Q&gt;JP3358000002^FF_TAX_REFUND_CFO(ANN_R,43101,43465,,,,,"D=1")&lt;/Q&gt;&lt;R&gt;0&lt;/R&gt;&lt;C&gt;0&lt;/C&gt;&lt;/FQL&gt;&lt;FQL&gt;&lt;Q&gt;JP3890350006^FF_TAX_REFUND_CFO(ANN_R,43101,43465,,,,,"D=1")&lt;/Q&gt;&lt;R&gt;0&lt;/R&gt;&lt;C&gt;0&lt;/C&gt;&lt;/FQL&gt;&lt;FQL&gt;&lt;Q&gt;TW0001216000^FF_TAX_REFUND_CFO(ANN_R,43101,43465,,,,,"D=1")&lt;/Q&gt;&lt;R&gt;0&lt;/R&gt;&lt;C&gt;0&lt;/C&gt;&lt;/FQL&gt;&lt;FQL&gt;&lt;Q&gt;KR7012330007^FF_TAX_REFUND_CFO(ANN_R,43101,43465,,,,,"D=1")&lt;/Q&gt;&lt;R&gt;0&lt;/R&gt;&lt;C&gt;0&lt;/C&gt;&lt;/FQL&gt;&lt;FQL&gt;&lt;Q&gt;KR7068270008^FF_TAX_REFUND_CFO(ANN_R,43101,43465,,,,,"D=1")&lt;/Q&gt;&lt;R&gt;0&lt;/R&gt;&lt;C&gt;0&lt;/C&gt;&lt;/FQL&gt;&lt;FQL&gt;&lt;Q&gt;JP3933800009^FF_TAX_REFUND_CFO(ANN_R,43101,43465,,,,,"D=1")&lt;/Q&gt;&lt;R&gt;0&lt;/R&gt;&lt;C&gt;0&lt;/C&gt;&lt;/FQL&gt;&lt;FQL&gt;&lt;Q&gt;TW0002886009^FF_TAX_REFUND_CFO(ANN_R,43101,43465,,,,,"D=1")&lt;/Q&gt;&lt;R&gt;0&lt;/R&gt;&lt;C&gt;0&lt;/C&gt;&lt;/FQL&gt;&lt;FQL&gt;&lt;Q&gt;JP3830800003^FF_TAX_REFUND_CFO(ANN_R,43101,43465,,,,,"D=1")&lt;/Q&gt;&lt;R&gt;0&lt;/R&gt;&lt;C&gt;0&lt;/C&gt;&lt;/FQL&gt;&lt;FQL&gt;&lt;Q&gt;JP3381000003^FF_TAX_REFUND_CFO(ANN_R,43101,43465,,,,,"D=1")&lt;/Q&gt;&lt;R&gt;0&lt;/R&gt;&lt;C&gt;0&lt;/C&gt;&lt;/FQL&gt;&lt;FQL&gt;&lt;Q&gt;KR7005380001^FF_TAX_REFUND_CFO(ANN_R,43101,43465,,,,,"D=1")&lt;/Q&gt;&lt;R&gt;0&lt;/R&gt;&lt;C&gt;0&lt;/C&gt;&lt;/FQL&gt;&lt;FQL&gt;&lt;Q&gt;JP3814800003^FF_TAX_REFUND_CFO(ANN_R,43101,43465,,,,,"D=1")&lt;/Q&gt;&lt;R&gt;0&lt;/R&gt;&lt;C&gt;0&lt;/C&gt;&lt;/FQL&gt;&lt;FQL&gt;&lt;Q&gt;JP3496400007^FF_TAX_REFUND_CFO(ANN_R,43101,43465,,,,,"D=1")&lt;/Q&gt;&lt;R&gt;0&lt;/R&gt;&lt;C&gt;0&lt;/C&gt;&lt;/FQL&gt;&lt;FQL&gt;&lt;Q&gt;JP3143600009^FF_TAX_REFUND_CFO(ANN_R,43101,43465,,,,,"D=1")&lt;/Q&gt;&lt;R&gt;0&lt;/R&gt;&lt;C&gt;0&lt;/C&gt;&lt;/FQL&gt;&lt;FQL&gt;&lt;Q&gt;JP3371200001^FF_TAX_REFUND_CFO(ANN_R,43101,43465,,,,,"D=1")&lt;/Q&gt;&lt;R&gt;0&lt;/R&gt;&lt;C&gt;0&lt;/C&gt;&lt;/FQL&gt;&lt;FQL&gt;&lt;Q&gt;JP3476480003^FF_TAX_REFUND_CFO(ANN_R,43101,43465,,,,,"D=1")&lt;/Q&gt;&lt;R&gt;0&lt;/R&gt;&lt;C&gt;0&lt;/C&gt;&lt;/FQL&gt;&lt;FQL&gt;&lt;Q&gt;JP3634600005^FF_TAX_REFUND_CFO(ANN_R,43101,43465,,,,,"D=1")&lt;/Q&gt;&lt;R&gt;0&lt;/R&gt;&lt;C&gt;0&lt;/C&gt;&lt;/FQL&gt;&lt;FQL&gt;&lt;Q&gt;JP3197600004^FF_TAX_REFUND_CFO(ANN_R,43101,43465,,,,,"D=1")&lt;/Q&gt;&lt;R&gt;0&lt;/R&gt;&lt;C&gt;0&lt;/C&gt;&lt;/FQL&gt;&lt;FQL&gt;&lt;Q&gt;TW0001326007^FF_TAX_REFUND_CFO(ANN_R,43101,43465,,,,,"D=1")&lt;/Q&gt;&lt;R&gt;0&lt;/R&gt;&lt;C&gt;0&lt;/C&gt;&lt;/FQL&gt;&lt;FQL&gt;&lt;Q&gt;JP3802400006^FF_TAX_REFUND_CFO(ANN_R,43101,43465,,,,,"D=1")&lt;/Q&gt;&lt;R&gt;0&lt;/R&gt;&lt;C&gt;0&lt;/C&gt;&lt;/FQL&gt;&lt;FQL&gt;&lt;Q&gt;JP3173400007^FF_TAX_REFUND_CFO(ANN_R,43101,43465,,,,,"D=1")&lt;/Q&gt;&lt;R&gt;0&lt;/R&gt;&lt;C&gt;0&lt;/C&gt;&lt;/FQL&gt;&lt;FQL&gt;&lt;Q&gt;JP3951600000^FF_TAX_REFUND_CFO(ANN_R,43101,43465,,,,,"D=1")&lt;/Q&gt;&lt;R&gt;0&lt;/R&gt;&lt;C&gt;0&lt;/C&gt;&lt;/FQL&gt;&lt;FQL&gt;&lt;Q&gt;JP3942400007^FF_TAX_REFUND_CFO(ANN_R,43101,43465,,,,,"D=1")&lt;/Q&gt;&lt;R&gt;0&lt;/R&gt;&lt;C&gt;0&lt;/C&gt;&lt;/FQL&gt;&lt;FQL&gt;&lt;Q&gt;JP3198900007^FF_TAX_REFUND_CFO(ANN_R,43101,43465,,,,,"D=1")&lt;/Q&gt;&lt;R&gt;0&lt;/R&gt;&lt;C&gt;0&lt;/C&gt;&lt;/FQL&gt;&lt;FQL&gt;&lt;Q&gt;NL0012015705^FF_TAX_REFUND_CFO(ANN_R,43101,43465,,,,,"D=1")&lt;/Q&gt;&lt;R&gt;0&lt;/R&gt;&lt;C&gt;0&lt;/C&gt;&lt;/FQL&gt;&lt;FQL&gt;&lt;Q&gt;FR0000120172^FF_TAX_REFUND_CFO(ANN_R,43101,43465,,,,,"D=1")&lt;/Q&gt;&lt;R&gt;0&lt;/R&gt;&lt;C&gt;0&lt;/C&gt;&lt;/FQL&gt;&lt;FQL&gt;&lt;Q&gt;NL0000009082^FF_TAX_REFUND_CFO(ANN_R,43101,43465,,,,,"D=1")&lt;/Q&gt;&lt;R&gt;0&lt;/R&gt;&lt;C&gt;0&lt;/C&gt;&lt;/FQL&gt;&lt;FQL&gt;&lt;Q&gt;ES0105046009^FF_TAX_REFUND_CFO(ANN_R,43101,43465,,,,,"D=1")&lt;/Q&gt;&lt;R&gt;0&lt;/R&gt;&lt;C&gt;0&lt;/C&gt;&lt;/FQL&gt;&lt;FQL&gt;&lt;Q&gt;FR0000120503^FF_TAX_REFUND_CFO(ANN_R,43101,43465,,,,,"D=1")&lt;/Q&gt;&lt;R&gt;0&lt;/R&gt;&lt;C&gt;0&lt;/C&gt;&lt;/FQL&gt;&lt;FQL&gt;&lt;Q&gt;BE0003739530^FF_TAX_REFUND_CFO(ANN_R,43101,43465,,,,,"D=1")&lt;/Q&gt;&lt;R&gt;0&lt;/R&gt;&lt;C&gt;0&lt;/C&gt;&lt;/FQL&gt;&lt;FQL&gt;&lt;Q&gt;DE0007165631^FF_TAX_REFUND_CFO(ANN_R,43101,43465,,,,,"D=1")&lt;/Q&gt;&lt;R&gt;0&lt;/R&gt;&lt;C&gt;0&lt;/C&gt;&lt;/FQL&gt;&lt;FQL&gt;&lt;Q&gt;DE000A0D9PT0^FF_TAX_REFUND_CFO(ANN_R,43101,43465,,,,,"D=1")&lt;/Q&gt;&lt;R&gt;0&lt;/R&gt;&lt;C&gt;0&lt;/C&gt;&lt;/FQL&gt;&lt;FQL&gt;&lt;Q&gt;SE0000310336^FF_TAX_REFUND_CFO(ANN_R,43101,43465,,,,,"D=1")&lt;/Q&gt;&lt;R&gt;0&lt;/R&gt;&lt;C&gt;0&lt;/C&gt;&lt;/FQL&gt;&lt;FQL&gt;&lt;Q&gt;DK0010274414^FF_TAX_REFUND_CFO(ANN_R,43101,43465,,,,,"D=1")&lt;/Q&gt;&lt;R&gt;0&lt;/R&gt;&lt;C&gt;0&lt;/C&gt;&lt;/FQL&gt;&lt;FQL&gt;&lt;Q&gt;DE0006047004^FF_TAX_REFUND_CFO(ANN_R,43101,43465,,,,,"D=1")&lt;/Q&gt;&lt;R&gt;0&lt;/R&gt;&lt;C&gt;0&lt;/C&gt;&lt;/FQL&gt;&lt;FQL&gt;&lt;Q&gt;DK0060336014^FF_TAX_REFUND_CFO(ANN_R,43101,43465,,,,,"D=1")&lt;/Q&gt;&lt;R&gt;0&lt;/R&gt;&lt;C&gt;0&lt;/C&gt;&lt;/FQL&gt;&lt;FQL&gt;&lt;Q&gt;CH0008742519^FF_TAX_REFUND_CFO(ANN_R,43101,43465,,,,,"D=1")&lt;/Q&gt;&lt;R&gt;0&lt;/R&gt;&lt;C&gt;0&lt;/C&gt;&lt;/FQL&gt;&lt;FQL&gt;&lt;Q&gt;NL0010832176^FF_TAX_REFUND_CFO(ANN_R,43101,43465,,,,,"D=1")&lt;/Q&gt;&lt;R&gt;0&lt;/R&gt;&lt;C&gt;0&lt;/C&gt;&lt;/FQL&gt;&lt;FQL&gt;&lt;Q&gt;FR0010220475^FF_TAX_REFUND_CFO(ANN_R,43101,43465,,,,,"D=1")&lt;/Q&gt;&lt;R&gt;0&lt;/R&gt;&lt;C&gt;0&lt;/C&gt;&lt;/FQL&gt;&lt;FQL&gt;&lt;Q&gt;CH0012280076^FF_TAX_REFUND_CFO(ANN_R,43101,43465,,,,,"D=1")&lt;/Q&gt;&lt;R&gt;0&lt;/R&gt;&lt;C&gt;0&lt;/C&gt;&lt;/FQL&gt;&lt;FQL&gt;&lt;Q&gt;DE0005439004^FF_TAX_REFUND_CFO(ANN_R,43101,43465,,,,,"D=1")&lt;/Q&gt;&lt;R&gt;0&lt;/R&gt;&lt;C&gt;0&lt;/C&gt;&lt;/FQL&gt;&lt;FQL&gt;&lt;Q&gt;CH0102484968^FF_TAX_REFUND_CFO(ANN_R,43101,43465,,,,,"D=1")&lt;/Q&gt;&lt;R&gt;0&lt;/R&gt;&lt;C&gt;0&lt;/C&gt;&lt;/FQL&gt;&lt;FQL&gt;&lt;Q&gt;CH0012549785^FF_TAX_REFUND_CFO(ANN_R,43101,43465,,,,,"D=1")&lt;/Q&gt;&lt;R&gt;0&lt;/R&gt;&lt;C&gt;0&lt;/C&gt;&lt;/FQL&gt;&lt;FQL&gt;&lt;Q&gt;DE000SYM9999^FF_TAX_REFUND_CFO(ANN_R,43101,43465,,,,,"D=1")&lt;/Q&gt;&lt;R&gt;0&lt;/R&gt;&lt;C&gt;0&lt;/C&gt;&lt;/FQL&gt;&lt;FQL&gt;&lt;Q&gt;NL0010773842^FF_TAX_REFUND_CFO(ANN_R,43101,43465,,,,,"D=1")&lt;/Q&gt;&lt;R&gt;0&lt;/R&gt;&lt;C&gt;0&lt;/C&gt;&lt;/FQL&gt;&lt;FQL&gt;&lt;Q&gt;SE0000242455^FF_TAX_REFUND_CFO(ANN_R,43101,43465,,,,,"D=1")&lt;/Q&gt;&lt;R&gt;0&lt;/R&gt;&lt;C&gt;0&lt;/C&gt;&lt;/FQL&gt;&lt;FQL&gt;&lt;Q&gt;NL0010545661^FF_TAX_REFUND_CFO(ANN_R,43101,43465,,,,,"D=1")&lt;/Q&gt;&lt;R&gt;0&lt;/R&gt;&lt;C&gt;0&lt;/C&gt;&lt;/FQL&gt;&lt;FQL&gt;&lt;Q&gt;CH0014852781^FF_TAX_REFUND_CFO(ANN_R,43101,43465,,,,,"D=1")&lt;/Q&gt;&lt;R&gt;0&lt;/R&gt;&lt;C&gt;0&lt;/C&gt;&lt;/FQL&gt;&lt;FQL&gt;&lt;Q&gt;DK0010181759^FF_TAX_REFUND_CFO(ANN_R,43101,43465,,,,,"D=1")&lt;/Q&gt;&lt;R&gt;0&lt;/R&gt;&lt;C&gt;0&lt;/C&gt;&lt;/FQL&gt;&lt;FQL&gt;&lt;Q&gt;DE000PAH0038^FF_TAX_REFUND_CFO(ANN_R,43101,43465,,,,,"D=1")&lt;/Q&gt;&lt;R&gt;0&lt;/R&gt;&lt;C&gt;0&lt;/C&gt;&lt;/FQL&gt;&lt;FQL&gt;&lt;Q&gt;SE0007100599^FF_TAX_REFUND_CFO(ANN_R,43101,43465,,,,,"D=1")&lt;/Q&gt;&lt;R&gt;0&lt;/R&gt;&lt;C&gt;0&lt;/C&gt;&lt;/FQL&gt;&lt;FQL&gt;&lt;Q&gt;DE000ENER6Y0^FF_TAX_REFUND_CFO(ANN_R,43101,43465,,,,,"D=1")&lt;/Q&gt;&lt;R&gt;0&lt;/R&gt;&lt;C&gt;0&lt;/C&gt;&lt;/FQL&gt;&lt;FQL&gt;&lt;Q&gt;DK0060448595^FF_TAX_REFUND_CFO(ANN_R,43101,43465,,,,,"D=1")&lt;/Q&gt;&lt;R&gt;0&lt;/R&gt;&lt;C&gt;0&lt;/C&gt;&lt;/FQL&gt;&lt;FQL&gt;&lt;Q&gt;CH0025751329^FF_TAX_REFUND_CFO(ANN_R,43101,43465,,,,,"D=1")&lt;/Q&gt;&lt;R&gt;0&lt;/R&gt;&lt;C&gt;0&lt;/C&gt;&lt;/FQL&gt;&lt;FQL&gt;&lt;Q&gt;DE0005785604^FF_TAX_REFUND_CFO(ANN_R,43101,43465,,,,,"D=1")&lt;/Q&gt;&lt;R&gt;0&lt;/R&gt;&lt;C&gt;0&lt;/C&gt;&lt;/FQL&gt;&lt;FQL&gt;&lt;Q&gt;FR0000045072^FF_TAX_REFUND_CFO(ANN_R,43101,43465,,,,,"D=1")&lt;/Q&gt;&lt;R&gt;0&lt;/R&gt;&lt;C&gt;0&lt;/C&gt;&lt;/FQL&gt;&lt;FQL&gt;&lt;Q&gt;BE0003565737^FF_TAX_REFUND_CFO(ANN_R,43101,43465,,,,,"D=1")&lt;/Q&gt;&lt;R&gt;0&lt;/R&gt;&lt;C&gt;0&lt;/C&gt;&lt;/FQL&gt;&lt;FQL&gt;&lt;Q&gt;SE0009922164^FF_TAX_REFUND_CFO(ANN_R,43101,43465,,,,,"D=1")&lt;/Q&gt;&lt;R&gt;0&lt;/R&gt;&lt;C&gt;0&lt;/C&gt;&lt;/FQL&gt;&lt;FQL&gt;&lt;Q&gt;SE0000148884^FF_TAX_REFUND_CFO(ANN_R,43101,43465,,,,,"D=1")&lt;/Q&gt;&lt;R&gt;0&lt;/R&gt;&lt;C&gt;0&lt;/C&gt;&lt;/FQL&gt;&lt;FQL&gt;&lt;Q&gt;DE0006048432^FF_TAX_REFUND_CFO(ANN_R,43101,43465,,,,,"D=1")&lt;/Q&gt;&lt;R&gt;0&lt;/R&gt;&lt;C&gt;0&lt;/C&gt;&lt;/FQL&gt;&lt;FQL&gt;&lt;Q&gt;ES0105066007^FF_TAX_REFUND_CFO(ANN_R,43101,43465,,,,,"D=1")&lt;/Q&gt;&lt;R&gt;0&lt;/R&gt;&lt;C&gt;0&lt;/C&gt;&lt;/FQL&gt;&lt;FQL&gt;&lt;Q&gt;SE0012853455^FF_TAX_REFUND_CFO(ANN_R,43101,43465,,,,,"D=1")&lt;/Q&gt;&lt;R&gt;0&lt;/R&gt;&lt;C&gt;0&lt;/C&gt;&lt;/FQL&gt;&lt;FQL&gt;&lt;Q&gt;NL0013267909^FF_TAX_REFUND_CFO(ANN_R,43101,43465,,,,,"D=1")&lt;/Q&gt;&lt;R&gt;0&lt;/R&gt;&lt;C&gt;0&lt;/C&gt;&lt;/FQL&gt;&lt;FQL&gt;&lt;Q&gt;FR0000051807^FF_TAX_REFUND_CFO(ANN_R,43101,43465,,,,,"D=1")&lt;/Q&gt;&lt;R&gt;0&lt;/R&gt;&lt;C&gt;0&lt;/C&gt;&lt;/FQL&gt;&lt;FQL&gt;&lt;Q&gt;DK0010272202^FF_TAX_REFUND_CFO(ANN_R,43101,43465,,,,,"D=1")&lt;/Q&gt;&lt;R&gt;0&lt;/R&gt;&lt;C&gt;0&lt;/C&gt;&lt;/FQL&gt;&lt;FQL&gt;&lt;Q&gt;DE0006599905^FF_TAX_REFUND_CFO(ANN_R,43101,43465,,,,,"D=1")&lt;/Q&gt;&lt;R&gt;0&lt;/R&gt;&lt;C&gt;0&lt;/C&gt;&lt;/FQL&gt;&lt;FQL&gt;&lt;Q&gt;FR0000130809^FF_TAX_REFUND_CFO(ANN_R,43101,43465,,,,,"D=1")&lt;/Q&gt;&lt;R&gt;0&lt;/R&gt;&lt;C&gt;0&lt;/C&gt;&lt;/FQL&gt;&lt;FQL&gt;&lt;Q&gt;NL0000395903^FF_TAX_REFUND_CFO(ANN_R,43101,43465,,,,,"D=1")&lt;/Q&gt;&lt;R&gt;0&lt;/R&gt;&lt;C&gt;0&lt;/C&gt;&lt;/FQL&gt;&lt;FQL&gt;&lt;Q&gt;ES0178430E18^FF_TAX_REFUND_CFO(ANN_R,43101,43465,,,,,"D=1")&lt;/Q&gt;&lt;R&gt;0&lt;/R&gt;&lt;C&gt;0&lt;/C&gt;&lt;/FQL&gt;&lt;FQL&gt;&lt;Q&gt;CH0030170408^FF_TAX_REFUND_CFO(ANN_R,43101,43465,,,,,"D=1")&lt;/Q&gt;&lt;R&gt;0&lt;/R&gt;&lt;C&gt;0&lt;/C&gt;&lt;/FQL&gt;&lt;FQL&gt;&lt;Q&gt;IT0005239360^FF_TAX_REFUND_CFO(ANN_R,43101,43465,,,,,"D=1")&lt;/Q&gt;&lt;R&gt;0&lt;/R&gt;&lt;C&gt;0&lt;/C&gt;&lt;/FQL&gt;&lt;FQL&gt;&lt;Q&gt;CH0012138530^FF_TAX_REFUND_CFO(ANN_R,43101,43465,,,,,"D=1")&lt;/Q&gt;&lt;R&gt;0&lt;/R&gt;&lt;C&gt;0&lt;/C&gt;&lt;/FQL&gt;&lt;FQL&gt;&lt;Q&gt;NL0000009165^FF_TAX_REFUND_CFO(ANN_R,43101,43465,,,,,"D=1")&lt;/Q&gt;&lt;R&gt;0&lt;/R&gt;&lt;C&gt;0&lt;/C&gt;&lt;/FQL&gt;&lt;FQL&gt;&lt;Q&gt;SE0012673267^FF_TAX_REFUND_CFO(ANN_R,43101,43465,,,,,"D=1")&lt;/Q&gt;&lt;R&gt;0&lt;/R&gt;&lt;C&gt;0&lt;/C&gt;&lt;/FQL&gt;&lt;FQL&gt;&lt;Q&gt;FR0010307819^FF_TAX_REFUND_CFO(ANN_R,43101,43465,,,,,"D=1")&lt;/Q&gt;&lt;R&gt;0&lt;/R&gt;&lt;C&gt;0&lt;/C&gt;&lt;/FQL&gt;&lt;FQL&gt;&lt;Q&gt;NL0000226223^FF_TAX_REFUND_CFO(ANN_R,43101,43465,,,,,"D=1")&lt;/Q&gt;&lt;R&gt;0&lt;/R&gt;&lt;C&gt;0&lt;/C&gt;&lt;/FQL&gt;&lt;FQL&gt;&lt;Q&gt;FR0000133308^FF_TAX_REFUND_CFO(ANN_R,43101,43465,,,,,"D=1")&lt;/Q&gt;&lt;R&gt;0&lt;/R&gt;&lt;C&gt;0&lt;/C&gt;&lt;/FQL&gt;&lt;FQL&gt;&lt;Q&gt;NL0011585146^FF_TAX_REFUND_CFO(ANN_R,43101,43465,,,,,"D=1")&lt;/Q&gt;&lt;R&gt;0&lt;/R&gt;&lt;C&gt;0&lt;/C&gt;&lt;/FQL&gt;&lt;FQL&gt;&lt;Q&gt;IT0000062072^FF_TAX_REFUND_CFO(ANN_R,43101,43465,,,,,"D=1")&lt;/Q&gt;&lt;R&gt;0&lt;/R&gt;&lt;C&gt;0&lt;/C&gt;&lt;/FQL&gt;&lt;FQL&gt;&lt;Q&gt;SE0000103699^FF_TAX_REFUND_CFO(ANN_R,43101,43465,,,,,"D=1")&lt;/Q&gt;&lt;R&gt;0&lt;/R&gt;&lt;C&gt;0&lt;/C&gt;&lt;/FQL&gt;&lt;FQL&gt;&lt;Q&gt;FR0000121261^FF_TAX_REFUND_CFO(ANN_R,43101,43465,,,,,"D=1")&lt;/Q&gt;&lt;R&gt;0&lt;/R&gt;&lt;C&gt;0&lt;/C&gt;&lt;/FQL&gt;&lt;FQL&gt;&lt;Q&gt;FR0000127771^FF_TAX_REFUND_CFO(ANN_R,43101,43465,,,,,"D=1")&lt;/Q&gt;&lt;R&gt;0&lt;/R&gt;&lt;C&gt;0&lt;/C&gt;&lt;/FQL&gt;&lt;FQL&gt;&lt;Q&gt;FR0000125338^FF_TAX_REFUND_CFO(ANN_R,43101,43465,,,,,"D=1")&lt;/Q&gt;&lt;R&gt;0&lt;/R&gt;&lt;C&gt;0&lt;/C&gt;&lt;/FQL&gt;&lt;FQL&gt;&lt;Q&gt;SE0000667891^FF_TAX_REFUND_CFO(ANN_R,43101,43465,,,,,"D=1")&lt;/Q&gt;&lt;R&gt;0&lt;/R&gt;&lt;C&gt;0&lt;/C&gt;&lt;/FQL&gt;&lt;FQL&gt;&lt;Q&gt;FR0000130650^FF_TAX_REFUND_CFO(ANN_R,43101,43465,,,,,"D=1")&lt;/Q&gt;&lt;R&gt;0&lt;/R&gt;&lt;C&gt;0&lt;/C&gt;&lt;/FQL&gt;&lt;FQL&gt;&lt;Q&gt;CH0012214059^FF_TAX_REFUND_CFO(ANN_R,43101,43465,,,,,"D=1")&lt;/Q&gt;&lt;R&gt;0&lt;/R&gt;&lt;C&gt;0&lt;/C&gt;&lt;/FQL&gt;&lt;FQL&gt;&lt;Q&gt;DE0005810055^FF_TAX_REFUND_CFO(ANN_R,43101,43465,,,,,"D=1")&lt;/Q&gt;&lt;R&gt;0&lt;/R&gt;&lt;C&gt;0&lt;/C&gt;&lt;/FQL&gt;&lt;FQL&gt;&lt;Q&gt;ES0109067019^FF_TAX_REFUND_CFO(ANN_R,43101,43465,,,,,"D=1")&lt;/Q&gt;&lt;R&gt;0&lt;/R&gt;&lt;C&gt;0&lt;/C&gt;&lt;/FQL&gt;&lt;FQL&gt;&lt;Q&gt;DE0005190003^FF_TAX_REFUND_CFO(ANN_R,43101,43465,,,,,"D=1")&lt;/Q&gt;&lt;R&gt;0&lt;/R&gt;&lt;C&gt;0&lt;/C&gt;&lt;/FQL&gt;&lt;FQL&gt;&lt;Q&gt;FI4000297767^FF_TAX_REFUND_CFO(ANN_R,43101,43465,,,,,"D=1")&lt;/Q&gt;&lt;R&gt;0&lt;/R&gt;&lt;C&gt;0&lt;/C&gt;&lt;/FQL&gt;&lt;FQL&gt;&lt;Q&gt;DE000A1ML7J1^FF_TAX_REFUND_CFO(ANN_R,43101,43465,,,,,"D=1")&lt;/Q&gt;&lt;R&gt;0&lt;/R&gt;&lt;C&gt;0&lt;/C&gt;&lt;/FQL&gt;&lt;FQL&gt;&lt;Q&gt;CH0432492467^FF_TAX_REFUND_CFO(ANN_R,43101,43465,,,,,"D=1")&lt;/Q&gt;&lt;R&gt;0&lt;/R&gt;&lt;C&gt;0&lt;/C&gt;&lt;/FQL&gt;&lt;FQL&gt;&lt;Q&gt;SE0000107419^FF_TAX_REFUND_CFO(ANN_R,43101,43465,,,,,"D=1")&lt;/Q&gt;&lt;R&gt;0&lt;/R&gt;&lt;C&gt;0&lt;/C&gt;&lt;/FQL&gt;&lt;FQL&gt;&lt;Q&gt;ES0148396007^FF_TAX_REFUND_CFO(ANN_R,43101,43465,,,,,"D=1")&lt;/Q&gt;&lt;R&gt;0&lt;/R&gt;&lt;C&gt;0&lt;/C&gt;&lt;/FQL&gt;&lt;FQL&gt;&lt;Q&gt;NL00150001Q9^FF_TAX_REFUND_CFO(ANN_R,43101,43465,,,,,"D=1")&lt;/Q&gt;&lt;R&gt;0&lt;/R&gt;&lt;C&gt;0&lt;/C&gt;&lt;/FQL&gt;&lt;FQL&gt;&lt;Q&gt;FR0000120693^FF_TAX_REFUND_CFO(ANN_R,43101,43465,,,,,"D=1")&lt;/Q&gt;&lt;R&gt;0&lt;/R&gt;&lt;C&gt;0&lt;/C&gt;&lt;/FQL&gt;&lt;FQL&gt;&lt;Q&gt;FR0000052292^FF_TAX_REFUND_CFO(ANN_R,43101,43465,,,,,"D=1")&lt;/Q&gt;&lt;R&gt;0&lt;/R&gt;&lt;C&gt;0&lt;/C&gt;&lt;/FQL&gt;&lt;FQL&gt;&lt;Q&gt;SE0011166610^FF_TAX_REFUND_CFO(ANN_R,43101,43465,,,,,"D=1")&lt;/Q&gt;&lt;R&gt;0&lt;/R&gt;&lt;C&gt;0&lt;/C&gt;&lt;/FQL&gt;&lt;FQL&gt;&lt;Q&gt;SE0000115446^FF_TAX_REFUND_CFO(ANN_R,43101,43465,,,,,"D=1")&lt;/Q&gt;&lt;R&gt;0&lt;/R&gt;&lt;C&gt;0&lt;/C&gt;&lt;/FQL&gt;&lt;FQL&gt;&lt;Q&gt;SE0000108656^FF_TAX_REFUND_CFO(ANN_R,43101,43465,,,,,"D=1")&lt;/Q&gt;&lt;R&gt;0&lt;/R&gt;&lt;C&gt;0&lt;/C&gt;&lt;/FQL&gt;&lt;FQL&gt;&lt;Q&gt;DK0010268606^FF_TAX_REFUND_CFO(ANN_R,43101,43465,,,,,"D=1")&lt;/Q&gt;&lt;R&gt;0&lt;/R&gt;&lt;C&gt;0&lt;/C&gt;&lt;/FQL&gt;&lt;FQL&gt;&lt;Q&gt;FR0000120644^FF_TAX_REFUND_CFO(ANN_R,43101,43465,,,,,"D=1")&lt;/Q&gt;&lt;R&gt;0&lt;/R&gt;&lt;C&gt;0&lt;/C&gt;&lt;/FQL&gt;&lt;FQL&gt;&lt;Q&gt;IT0000072618^FF_TAX_REFUND_CFO(ANN_R,43101,43465,,,,,"D=1")&lt;/Q&gt;&lt;R&gt;0&lt;/R&gt;&lt;C&gt;0&lt;/C&gt;&lt;/FQL&gt;&lt;FQL&gt;&lt;Q&gt;NL0013654783^FF_TAX_REFUND_CFO(ANN_R,43101,43465,,,,,"D=1")&lt;/Q&gt;&lt;R&gt;0&lt;/R&gt;&lt;C&gt;0&lt;/C&gt;&lt;/FQL&gt;&lt;FQL&gt;&lt;Q&gt;CH0210483332^FF_TAX_REFUND_CFO(ANN_R,43101,43465,,,,,"D=1")&lt;/Q&gt;&lt;R&gt;0&lt;/R&gt;&lt;C&gt;0&lt;/C&gt;&lt;/FQL&gt;&lt;FQL&gt;&lt;Q&gt;FR0000121485^FF_TAX_REFUND_CFO(ANN_R,43101,43465,,,,,"D=1")&lt;/Q&gt;&lt;R&gt;0&lt;/R&gt;&lt;C&gt;0&lt;/C&gt;&lt;/FQL&gt;&lt;FQL&gt;&lt;Q&gt;DE0007664039^FF_TAX_REFUND_CFO(ANN_R,43101,43465,,,,,"D=1")&lt;/Q&gt;&lt;R&gt;0&lt;/R&gt;&lt;C&gt;0&lt;/C&gt;&lt;/FQL&gt;&lt;FQL&gt;&lt;Q&gt;FR0000073272^FF_TAX_REFUND_CFO(ANN_R,43101,43465,,,,,"D=1")&lt;/Q&gt;&lt;R&gt;0&lt;/R&gt;&lt;C&gt;0&lt;/C&gt;&lt;/FQL&gt;&lt;FQL&gt;&lt;Q&gt;NL0000009538^FF_TAX_REFUND_CFO(ANN_R,43101,43465,,,,,"D=1")&lt;/Q&gt;&lt;R&gt;0&lt;/R&gt;&lt;C&gt;0&lt;/C&gt;&lt;/FQL&gt;&lt;FQL&gt;&lt;Q&gt;BE0974293251^FF_TAX_REFUND_CFO(ANN_R,43101,43465,,,,,"D=1")&lt;/Q&gt;&lt;R&gt;0&lt;/R&gt;&lt;C&gt;0&lt;/C&gt;&lt;/FQL&gt;&lt;FQL&gt;&lt;Q&gt;DE0005552004^FF_TAX_REFUND_CFO(ANN_R,43101,43465,,,,,"D=1")&lt;/Q&gt;&lt;R&gt;0&lt;/R&gt;&lt;C&gt;0&lt;/C&gt;&lt;/FQL&gt;&lt;FQL&gt;&lt;Q&gt;DE0006231004^FF_TAX_REFUND_CFO(ANN_R,43101,43465,,,,,"D=1")&lt;/Q&gt;&lt;R&gt;0&lt;/R&gt;&lt;C&gt;0&lt;/C&gt;&lt;/FQL&gt;&lt;FQL&gt;&lt;Q&gt;DE000A1EWWW0^FF_TAX_REFUND_CFO(ANN_R,43101,43465,,,,,"D=1")&lt;/Q&gt;&lt;R&gt;0&lt;/R&gt;&lt;C&gt;0&lt;/C&gt;&lt;/FQL&gt;&lt;FQL&gt;&lt;Q&gt;FR0000125486^FF_TAX_REFUND_CFO(ANN_R,43101,43465,,,,,"D=1")&lt;/Q&gt;&lt;R&gt;0&lt;/R&gt;&lt;C&gt;0&lt;/C&gt;&lt;/FQL&gt;&lt;FQL&gt;&lt;Q&gt;DE000BAY0017^FF_TAX_REFUND_CFO(ANN_R,43101,43465,,,,,"D=1")&lt;/Q&gt;&lt;R&gt;0&lt;/R&gt;&lt;C&gt;0&lt;/C&gt;&lt;/FQL&gt;&lt;FQL&gt;&lt;Q&gt;NL0012969182^FF_TAX_REFUND_CFO(ANN_R,43101,43465,,,,,"D=1")&lt;/Q&gt;&lt;R&gt;0&lt;/R&gt;&lt;C&gt;0&lt;/C&gt;&lt;/FQL&gt;&lt;FQL&gt;&lt;Q&gt;DE0005557508^FF_TAX_REFUND_CFO(ANN_R,43101,43465,,,,,"D=1")&lt;/Q&gt;&lt;R&gt;0&lt;/R&gt;&lt;C&gt;0&lt;/C&gt;&lt;/FQL&gt;&lt;FQL&gt;&lt;Q&gt;NL0000235190^FF_TAX_REFUND_CFO(ANN_R,43101,43465,,,,,"D=1")&lt;/Q&gt;&lt;R&gt;0&lt;/R&gt;&lt;C&gt;0&lt;/C&gt;&lt;/FQL&gt;&lt;FQL&gt;&lt;Q&gt;DE0007100000^FF_TAX_REFUND_CFO(ANN_R,43101,43465,,,,,"D=1")&lt;/Q&gt;&lt;R&gt;0&lt;/R&gt;&lt;C&gt;0&lt;/C&gt;&lt;/FQL&gt;&lt;FQL&gt;&lt;Q&gt;FR0000120073^FF_TAX_REFUND_CFO(ANN_R,43101,43465,,,,,"D=1")&lt;/Q&gt;&lt;R&gt;0&lt;/R&gt;&lt;C&gt;0&lt;/C&gt;&lt;/FQL&gt;&lt;FQL&gt;&lt;Q&gt;FR0000120321^FF_TAX_REFUND_CFO(ANN_R,43101,43465,,,,,"D=1")&lt;/Q&gt;&lt;R&gt;0&lt;/R&gt;&lt;C&gt;0&lt;/C&gt;&lt;/FQL&gt;&lt;FQL&gt;&lt;Q&gt;DE0008404005^FF_TAX_REFUND_CFO(ANN_R,43101,43465,,,,,"D=1")&lt;/Q&gt;&lt;R&gt;0&lt;/R&gt;&lt;C&gt;0&lt;/C&gt;&lt;/FQL&gt;&lt;FQL&gt;&lt;Q&gt;DE0007164600^FF_TAX_REFUND_CFO(ANN_R,43101,43465,,,,,"D=1")&lt;/Q&gt;&lt;R&gt;0&lt;/R&gt;&lt;C&gt;0&lt;/C&gt;&lt;/FQL&gt;&lt;FQL&gt;&lt;Q&gt;CH0012032048^FF_TAX_REFUND_CFO(ANN_R,43101,43465,,,,,"D=1")&lt;/Q&gt;&lt;R&gt;0&lt;/R&gt;&lt;C&gt;0&lt;/C&gt;&lt;/FQL&gt;&lt;FQL&gt;&lt;Q&gt;US0995021062^FF_TAX_REFUND_CFO(ANN_R,43101,43465,,,,,"D=1")&lt;/Q&gt;&lt;R&gt;0&lt;/R&gt;&lt;C&gt;0&lt;/C&gt;&lt;/FQL&gt;&lt;FQL&gt;&lt;Q&gt;US5132721045^FF_TAX_REFUND_CFO(ANN_R,43101,43465,,,,,"D=1")&lt;/Q&gt;&lt;R&gt;0&lt;/R&gt;&lt;C&gt;0&lt;/C&gt;&lt;/FQL&gt;&lt;FQL&gt;&lt;Q&gt;US6700024010^FF_TAX_REFUND_CFO(ANN_R,43101,43465,,,,,"D=1")&lt;/Q&gt;&lt;R&gt;0&lt;/R&gt;&lt;C&gt;0&lt;/C&gt;&lt;/FQL&gt;&lt;FQL&gt;&lt;Q&gt;US4180561072^FF_TAX_REFUND_CFO(ANN_R,43101,43465,,,,,"D=1")&lt;/Q&gt;&lt;R&gt;0&lt;/R&gt;&lt;C&gt;0&lt;/C&gt;&lt;/FQL&gt;&lt;FQL&gt;&lt;Q&gt;JE00BYSS4X48^FF_TAX_REFUND_CFO(ANN_R,43101,43465,,,,,"D=1")&lt;/Q&gt;&lt;R&gt;0&lt;/R&gt;&lt;C&gt;0&lt;/C&gt;&lt;/FQL&gt;&lt;FQL&gt;&lt;Q&gt;US00751Y1064^FF_TAX_REFUND_CFO(ANN_R,43101,43465,,,,,"D=1")&lt;/Q&gt;&lt;R&gt;0&lt;/R&gt;&lt;C&gt;0&lt;/C&gt;&lt;/FQL&gt;&lt;FQL&gt;&lt;Q&gt;US5018892084^FF_TAX_REFUND_CFO(ANN_R,43101,43465,,,,,"D=1")&lt;/Q&gt;&lt;R&gt;0&lt;/R&gt;&lt;C&gt;0&lt;/C&gt;&lt;/FQL&gt;&lt;FQL&gt;&lt;Q&gt;US12541W2098^FF_TAX_REFUND_CFO(ANN_R,43101,43465,,,,,"D=1")&lt;/Q&gt;&lt;R&gt;0&lt;/R&gt;&lt;C&gt;0&lt;/C&gt;&lt;/FQL&gt;&lt;FQL&gt;&lt;Q&gt;US3802371076^FF_TAX_REFUND_CFO(ANN_R,43101,43465,,,,,"D=1")&lt;/Q&gt;&lt;R&gt;0&lt;/R&gt;&lt;C&gt;0&lt;/C&gt;&lt;/FQL&gt;&lt;FQL&gt;&lt;Q&gt;US5502411037^FF_TAX_REFUND_CFO(ANN_R,43101,43465,,,,,"D=1")&lt;/Q&gt;&lt;R&gt;0&lt;/R&gt;&lt;C&gt;0&lt;/C&gt;&lt;/FQL&gt;&lt;FQL&gt;&lt;Q&gt;US4404521001^FF_TAX_REFUND_CFO(ANN_R,43101,43465,,,,,"D=1")&lt;/Q&gt;&lt;R&gt;0&lt;/R&gt;&lt;C&gt;0&lt;/C&gt;&lt;/FQL&gt;&lt;FQL&gt;&lt;Q&gt;US73278L1052^FF_TAX_REFUND_CFO(ANN_R,43101,43465,,,,,"D=1")&lt;/Q&gt;&lt;R&gt;0&lt;/R&gt;&lt;C&gt;0&lt;/C&gt;&lt;/FQL&gt;&lt;FQL&gt;&lt;Q&gt;US24906P1093^FF_TAX_REFUND_CFO(ANN_R,43101,43465,,,,,"D=1")&lt;/Q&gt;&lt;R&gt;0&lt;/R&gt;&lt;C&gt;0&lt;/C&gt;&lt;/FQL&gt;&lt;FQL&gt;&lt;Q&gt;US7458671010^FF_TAX_REFUND_CFO(ANN_R,43101,43465,,,,,"D=1")&lt;/Q&gt;&lt;R&gt;0&lt;/R&gt;&lt;C&gt;0&lt;/C&gt;&lt;/FQL&gt;&lt;FQL&gt;&lt;Q&gt;US8326964058^FF_TAX_REFUND_CFO(ANN_R,43101,43465,,,,,"D=1")&lt;/Q&gt;&lt;R&gt;0&lt;/R&gt;&lt;C&gt;0&lt;/C&gt;&lt;/FQL&gt;&lt;FQL&gt;&lt;Q&gt;US1011211018^FF_TAX_REFUND_CFO(ANN_R,43101,43465,,,,,"D=1")&lt;/Q&gt;&lt;R&gt;0&lt;/R&gt;&lt;C&gt;0&lt;/C&gt;&lt;/FQL&gt;&lt;FQL&gt;&lt;Q&gt;US8793601050^FF_TAX_REFUND_CFO(ANN_R,43101,43465,,,,,"D=1")&lt;/Q&gt;&lt;R&gt;0&lt;/R&gt;&lt;C&gt;0&lt;/C&gt;&lt;/FQL&gt;&lt;FQL&gt;&lt;Q&gt;US18915M1071^FF_TAX_REFUND_CFO(ANN_R,43101,43465,,,,,"D=1")&lt;/Q&gt;&lt;R&gt;0&lt;/R&gt;&lt;C&gt;0&lt;/C&gt;&lt;/FQL&gt;&lt;FQL&gt;&lt;Q&gt;US5745991068^FF_TAX_REFUND_CFO(ANN_R,43101,43465,,,,,"D=1")&lt;/Q&gt;&lt;R&gt;0&lt;/R&gt;&lt;C&gt;0&lt;/C&gt;&lt;/FQL&gt;&lt;FQL&gt;&lt;Q&gt;US45167R1041^FF_TAX_REFUND_CFO(ANN_R,43101,43465,,,,,"D=1")&lt;/Q&gt;&lt;R&gt;0&lt;/R&gt;&lt;C&gt;0&lt;/C&gt;&lt;/FQL&gt;&lt;FQL&gt;&lt;Q&gt;US4461501045^FF_TAX_REFUND_CFO(ANN_R,43101,43465,,,,,"D=1")&lt;/Q&gt;&lt;R&gt;0&lt;/R&gt;&lt;C&gt;0&lt;/C&gt;&lt;/FQL&gt;&lt;FQL&gt;&lt;Q&gt;US8666741041^FF_TAX_REFUND_CFO(ANN_R,43101,43465,,,,,"D=1")&lt;/Q&gt;&lt;R&gt;0&lt;/R&gt;&lt;C&gt;0&lt;/C&gt;&lt;/FQL&gt;&lt;FQL&gt;&lt;Q&gt;US64110D1046^FF_TAX_REFUND_CFO(ANN_R,43101,43465,,,,,"D=1")&lt;/Q&gt;&lt;R&gt;0&lt;/R&gt;&lt;C&gt;0&lt;/C&gt;&lt;/FQL&gt;&lt;FQL&gt;&lt;Q&gt;US3724601055^FF_TAX_REFUND_CFO(ANN_R,43101,43465,,,,,"D=1")&lt;/Q&gt;&lt;R&gt;0&lt;/R&gt;&lt;C&gt;0&lt;/C&gt;&lt;/FQL&gt;&lt;FQL&gt;&lt;Q&gt;US6311031081^FF_TAX_REFUND_CFO(ANN_R,43101,43465,,,,,"D=1")&lt;/Q&gt;&lt;R&gt;0&lt;/R&gt;&lt;C&gt;0&lt;/C&gt;&lt;/FQL&gt;&lt;FQL&gt;&lt;Q&gt;US89400J1079^FF_TAX_REFUND_CFO(ANN_R,43101,43465,,,,,"D=1")&lt;/Q&gt;&lt;R&gt;0&lt;/R&gt;&lt;C&gt;0&lt;/C&gt;&lt;/FQL&gt;&lt;FQL&gt;&lt;Q&gt;US45784P1012^FF_TAX_REFUND_CFO(ANN_R,43101,43465,,,,,"D=1")&lt;/Q&gt;&lt;R&gt;0&lt;/R&gt;&lt;C&gt;0&lt;/C&gt;&lt;/FQL&gt;&lt;FQL&gt;&lt;Q&gt;US92556V1061^FF_TAX_REFUND_CFO(ANN_R,43101,43465,,,,,"D=1")&lt;/Q&gt;&lt;R&gt;0&lt;/R&gt;&lt;C&gt;0&lt;/C&gt;&lt;/FQL&gt;&lt;FQL&gt;&lt;Q&gt;US62944T1051^FF_TAX_REFUND_CFO(ANN_R,43101,43465,,,,,"D=1")&lt;/Q&gt;&lt;R&gt;0&lt;/R&gt;&lt;C&gt;0&lt;/C&gt;&lt;/FQL&gt;&lt;FQL&gt;&lt;Q&gt;US29355A1079^FF_TAX_REFUND_CFO(ANN_R,43101,43465,,,,,"D=1")&lt;/Q&gt;&lt;R&gt;0&lt;/R&gt;&lt;C&gt;0&lt;/C&gt;&lt;/FQL&gt;&lt;FQL&gt;&lt;Q&gt;US0404131064^FF_TAX_REFUND_CFO(ANN_R,43101,43465,,,,,"D=1")&lt;/Q&gt;&lt;R&gt;0&lt;/R&gt;&lt;C&gt;0&lt;/C&gt;&lt;/FQL&gt;&lt;FQL&gt;&lt;Q&gt;US72919P2020^FF_TAX_REFUND_CFO(ANN_R,43101,43465,,,,,"D=1")&lt;/Q&gt;&lt;R&gt;0&lt;/R&gt;&lt;C&gt;0&lt;/C&gt;&lt;/FQL&gt;&lt;FQL&gt;&lt;Q&gt;US14149Y1082^FF_TAX_REFUND_CFO(ANN_R,43101,43465,,,,,"D=1")&lt;/Q&gt;&lt;R&gt;0&lt;/R&gt;&lt;C&gt;0&lt;/C&gt;&lt;/FQL&gt;&lt;FQL&gt;&lt;Q&gt;US4364401012^FF_TAX_REFUND_CFO(ANN_R,43101,43465,,,,,"D=1")&lt;/Q&gt;&lt;R&gt;0&lt;/R&gt;&lt;C&gt;0&lt;/C&gt;&lt;/FQL&gt;&lt;FQL&gt;&lt;Q&gt;US42809H1077^FF_TAX_REFUND_CFO(ANN_R,43101,43465,,,,,"D=1")&lt;/Q&gt;&lt;R&gt;0&lt;/R&gt;&lt;C&gt;0&lt;/C&gt;&lt;/FQL&gt;&lt;FQL&gt;&lt;Q&gt;US55261F1049^FF_TAX_REFUND_CFO(ANN_R,43101,43465,,,,,"D=1")&lt;/Q&gt;&lt;R&gt;0&lt;/R&gt;&lt;C&gt;0&lt;/C&gt;&lt;/FQL&gt;&lt;FQL&gt;&lt;Q&gt;US4932671088^FF_TAX_REFUND_CFO(ANN_R,43101,43465,,,,,"D=1")&lt;/Q&gt;&lt;R&gt;0&lt;/R&gt;&lt;C&gt;0&lt;/C&gt;&lt;/FQL&gt;&lt;FQL&gt;&lt;Q&gt;US92276F1003^FF_TAX_REFUND_CFO(ANN_R,43101,43465,,,,,"D=1")&lt;/Q&gt;&lt;R&gt;0&lt;/R&gt;&lt;C&gt;0&lt;/C&gt;&lt;/FQL&gt;&lt;FQL&gt;&lt;Q&gt;IE00BQPVQZ61^FF_TAX_REFUND_CFO(ANN_R,43101,43465,,,,,"D=1")&lt;/Q&gt;&lt;R&gt;0&lt;/R&gt;&lt;C&gt;0&lt;/C&gt;&lt;/FQL&gt;&lt;FQL&gt;&lt;Q&gt;US8740541094^FF_TAX_REFUND_CFO(ANN_R,43101,43465,,,,,"D=1")&lt;/Q&gt;&lt;R&gt;0&lt;/R&gt;&lt;C&gt;0&lt;/C&gt;&lt;/FQL&gt;&lt;FQL&gt;&lt;Q&gt;US74736K1016^FF_TAX_REFUND_CFO(ANN_R,43101,43465,,,,,"D=1")&lt;/Q&gt;&lt;R&gt;0&lt;/R&gt;&lt;C&gt;0&lt;/C&gt;&lt;/FQL&gt;&lt;FQL&gt;&lt;Q&gt;US5732841060^FF_TAX_REFUND_CFO(ANN_R,43101,43465,,,,,"D=1")&lt;/Q&gt;&lt;R&gt;0&lt;/R&gt;&lt;C&gt;0&lt;/C&gt;&lt;/FQL&gt;&lt;FQL&gt;&lt;Q&gt;US1156372096^FF_TAX_REFUND_CFO(ANN_R,43101,43465,,,,,"D=1")&lt;/Q&gt;&lt;R&gt;0&lt;/R&gt;&lt;C&gt;0&lt;/C&gt;&lt;/FQL&gt;&lt;FQL&gt;&lt;Q&gt;US87165B1035^FF_TAX_REFUND_CFO(ANN_R,43101,43465,,,,,"D=1")&lt;/Q&gt;&lt;R&gt;0&lt;/R&gt;&lt;C&gt;0&lt;/C&gt;&lt;/FQL&gt;&lt;FQL&gt;&lt;Q&gt;US30063P1057^FF_TAX_REFUND_CFO(ANN_R,43101,43465,,,,,"D=1")&lt;/Q&gt;&lt;R&gt;0&lt;/R&gt;&lt;C&gt;0&lt;/C&gt;&lt;/FQL&gt;&lt;FQL&gt;&lt;Q&gt;US9291601097^FF_TAX_REFUND_CFO(ANN_R,43101,43465,,,,,"D=1")&lt;/Q&gt;&lt;R&gt;0&lt;/R&gt;&lt;C&gt;0&lt;/C&gt;&lt;/FQL&gt;&lt;FQL&gt;&lt;Q&gt;US5303073051^FF_TAX_REFUND_CFO(ANN_R,43101,43465,,,,,"D=1")&lt;/Q&gt;&lt;R&gt;0&lt;/R&gt;&lt;C&gt;0&lt;/C&gt;&lt;/FQL&gt;&lt;FQL&gt;&lt;Q&gt;US0152711091^FF_TAX_REFUND_CFO(ANN_R,43101,43465,,,,,"D=1")&lt;/Q&gt;&lt;R&gt;0&lt;/R&gt;&lt;C&gt;0&lt;/C&gt;&lt;/FQL&gt;&lt;FQL&gt;&lt;Q&gt;US4165151048^FF_TAX_REFUND_CFO(ANN_R,43101,43465,,,,,"D=1")&lt;/Q&gt;&lt;R&gt;0&lt;/R&gt;&lt;C&gt;0&lt;/C&gt;&lt;/FQL&gt;&lt;FQL&gt;&lt;Q&gt;US3635761097^FF_TAX_REFUND_CFO(ANN_R,43101,43465,,,,,"D=1")&lt;/Q&gt;&lt;R&gt;0&lt;/R&gt;&lt;C&gt;0&lt;/C&gt;&lt;/FQL&gt;&lt;FQL&gt;&lt;Q&gt;US6703461052^FF_TAX_REFUND_CFO(ANN_R,43101,43465,,,,,"D=1")&lt;/Q&gt;&lt;R&gt;0&lt;/R&gt;&lt;C&gt;0&lt;/C&gt;&lt;/FQL&gt;&lt;FQL&gt;&lt;Q&gt;US57772K1016^FF_TAX_REFUND_CFO(ANN_R,43101,43465,,,,,"D=1")&lt;/Q&gt;&lt;R&gt;0&lt;/R&gt;&lt;C&gt;0&lt;/C&gt;&lt;/FQL&gt;&lt;FQL&gt;&lt;Q&gt;US34959E1091^FF_TAX_REFUND_CFO(ANN_R,43101,43465,,,,,"D=1")&lt;/Q&gt;&lt;R&gt;0&lt;/R&gt;&lt;C&gt;0&lt;/C&gt;&lt;/FQL&gt;&lt;FQL&gt;&lt;Q&gt;US9892071054^FF_TAX_REFUND_CFO(ANN_R,43101,43465,,,,,"D=1")&lt;/Q&gt;&lt;R&gt;0&lt;/R&gt;&lt;C&gt;0&lt;/C&gt;&lt;/FQL&gt;&lt;FQL&gt;&lt;Q&gt;US6792951054^FF_TAX_REFUND_CFO(ANN_R,43101,43465,,,,,"D=1")&lt;/Q&gt;&lt;R&gt;0&lt;/R&gt;&lt;C&gt;0&lt;/C&gt;&lt;/FQL&gt;&lt;FQL&gt;&lt;Q&gt;NL0009434992^FF_TAX_REFUND_CFO(ANN_R,43101,43465,,,,,"D=1")&lt;/Q&gt;&lt;R&gt;0&lt;/R&gt;&lt;C&gt;0&lt;/C&gt;&lt;/FQL&gt;&lt;FQL&gt;&lt;Q&gt;US88339J1051^FF_TAX_REFUND_CFO(ANN_R,43101,43465,,,,,"D=1")&lt;/Q&gt;&lt;R&gt;0&lt;/R&gt;&lt;C&gt;0&lt;/C&gt;&lt;/FQL&gt;&lt;FQL&gt;&lt;Q&gt;US5010441013^FF_TAX_REFUND_CFO(ANN_R,43101,43465,,,,,"D=1")&lt;/Q&gt;&lt;R&gt;0&lt;/R&gt;&lt;C&gt;0&lt;/C&gt;&lt;/FQL&gt;&lt;FQL&gt;&lt;Q&gt;US5926881054^FF_TAX_REFUND_CFO(ANN_R,43101,43465,,,,,"D=1")&lt;/Q&gt;&lt;R&gt;0&lt;/R&gt;&lt;C&gt;0&lt;/C&gt;&lt;/FQL&gt;&lt;FQL&gt;&lt;Q&gt;US0584981064^FF_TAX_REFUND_CFO(ANN_R,43101,43465,,,,,"D=1")&lt;/Q&gt;&lt;R&gt;0&lt;/R&gt;&lt;C&gt;0&lt;/C&gt;&lt;/FQL&gt;&lt;FQL&gt;&lt;Q&gt;US5260571048^FF_TAX_REFUND_CFO(ANN_R,43101,43465,,,,,"D=1")&lt;/Q&gt;&lt;R&gt;0&lt;/R&gt;&lt;C&gt;0&lt;/C&gt;&lt;/FQL&gt;&lt;FQL&gt;&lt;Q&gt;US49271V1008^FF_TAX_REFUND_CFO(ANN_R,43101,43465,,,,,"D=1")&lt;/Q&gt;&lt;R&gt;0&lt;/R&gt;&lt;C&gt;0&lt;/C&gt;&lt;/FQL&gt;&lt;FQL&gt;&lt;Q&gt;US0311001004^FF_TAX_REFUND_CFO(ANN_R,43101,43465,,,,,"D=1")&lt;/Q&gt;&lt;R&gt;0&lt;/R&gt;&lt;C&gt;0&lt;/C&gt;&lt;/FQL&gt;&lt;FQL&gt;&lt;Q&gt;US23331A1097^FF_TAX_REFUND_CFO(ANN_R,43101,43465,,,,,"D=1")&lt;/Q&gt;&lt;R&gt;0&lt;/R&gt;&lt;C&gt;0&lt;/C&gt;&lt;/FQL&gt;&lt;FQL&gt;&lt;Q&gt;US2473617023^FF_TAX_REFUND_CFO(ANN_R,43101,43465,,,,,"D=1")&lt;/Q&gt;&lt;R&gt;0&lt;/R&gt;&lt;C&gt;0&lt;/C&gt;&lt;/FQL&gt;&lt;FQL&gt;&lt;Q&gt;US58155Q1031^FF_TAX_REFUND_CFO(ANN_R,43101,43465,,,,,"D=1")&lt;/Q&gt;&lt;R&gt;0&lt;/R&gt;&lt;C&gt;0&lt;/C&gt;&lt;/FQL&gt;&lt;FQL&gt;&lt;Q&gt;US6200763075^FF_TAX_REFUND_CFO(ANN_R,43101,43465,,,,,"D=1")&lt;/Q&gt;&lt;R&gt;0&lt;/R&gt;&lt;C&gt;0&lt;/C&gt;&lt;/FQL&gt;&lt;FQL&gt;&lt;Q&gt;US8545021011^FF_TAX_REFUND_CFO(ANN_R,43101,43465,,,,,"D=1")&lt;/Q&gt;&lt;R&gt;0&lt;/R&gt;&lt;C&gt;0&lt;/C&gt;&lt;/FQL&gt;&lt;FQL&gt;&lt;Q&gt;US8936411003^FF_TAX_REFUND_CFO(ANN_R,43101,43465,,,,,"D=1")&lt;/Q&gt;&lt;R&gt;0&lt;/R&gt;&lt;C&gt;0&lt;/C&gt;&lt;/FQL&gt;&lt;FQL&gt;&lt;Q&gt;US98956P1021^FF_TAX_REFUND_CFO(ANN_R,43101,43465,,,,,"D=1")&lt;/Q&gt;&lt;R&gt;0&lt;/R&gt;&lt;C&gt;0&lt;/C&gt;&lt;/FQL&gt;&lt;FQL&gt;&lt;Q&gt;US0010551028^FF_TAX_REFUND_CFO(ANN_R,43101,43465,,,,,"D=1")&lt;/Q&gt;&lt;R&gt;0&lt;/R&gt;&lt;C&gt;0&lt;/C&gt;&lt;/FQL&gt;&lt;FQL&gt;&lt;Q&gt;US77543R1023^FF_TAX_REFUND_CFO(ANN_R,43101,43465,,,,,"D=1")&lt;/Q&gt;&lt;R&gt;0&lt;/R&gt;&lt;C&gt;0&lt;/C&gt;&lt;/FQL&gt;&lt;FQL&gt;&lt;Q&gt;US2310211063^FF_TAX_REFUND_CFO(ANN_R,43101,43465,,,,,"D=1")&lt;/Q&gt;&lt;R&gt;0&lt;/R&gt;&lt;C&gt;0&lt;/C&gt;&lt;/FQL&gt;&lt;FQL&gt;&lt;Q&gt;US21036P1084^FF_TAX_REFUND_CFO(ANN_R,43101,43465,,,,,"D=1")&lt;/Q&gt;&lt;R&gt;0&lt;/R&gt;&lt;C&gt;0&lt;/C&gt;&lt;/FQL&gt;&lt;FQL&gt;&lt;Q&gt;US2855121099^FF_TAX_REFUND_CFO(ANN_R,43101,43465,,,,,"D=1")&lt;/Q&gt;&lt;R&gt;0&lt;/R&gt;&lt;C&gt;0&lt;/C&gt;&lt;/FQL&gt;&lt;FQL&gt;&lt;Q&gt;US40434L1052^FF_TAX_REFUND_CFO(ANN_R,43101,43465,,,,,"D=1")&lt;/Q&gt;&lt;R&gt;0&lt;/R&gt;&lt;C&gt;0&lt;/C&gt;&lt;/FQL&gt;&lt;FQL&gt;&lt;Q&gt;US45168D1046^FF_TAX_REFUND_CFO(ANN_R,43101,43465,,,,,"D=1")&lt;/Q&gt;&lt;R&gt;0&lt;/R&gt;&lt;C&gt;0&lt;/C&gt;&lt;/FQL&gt;&lt;FQL&gt;&lt;Q&gt;US4943681035^FF_TAX_REFUND_CFO(ANN_R,43101,43465,,,,,"D=1")&lt;/Q&gt;&lt;R&gt;0&lt;/R&gt;&lt;C&gt;0&lt;/C&gt;&lt;/FQL&gt;&lt;FQL&gt;&lt;Q&gt;US35671D8570^FF_TAX_REFUND_CFO(ANN_R,43101,43465,,,,,"D=1")&lt;/Q&gt;&lt;R&gt;0&lt;/R&gt;&lt;C&gt;0&lt;/C&gt;&lt;/FQL&gt;&lt;FQL&gt;&lt;Q&gt;US3453708600^FF_TAX_REFUND_CFO(ANN_R,43101,43465,,,,,"D=1")&lt;/Q&gt;&lt;R&gt;0&lt;/R&gt;&lt;C&gt;0&lt;/C&gt;&lt;/FQL&gt;&lt;FQL&gt;&lt;Q&gt;US6516391066^FF_TAX_REFUND_CFO(ANN_R,43101,43465,,,,,"D=1")&lt;/Q&gt;&lt;R&gt;0&lt;/R&gt;&lt;C&gt;0&lt;/C&gt;&lt;/FQL&gt;&lt;FQL&gt;&lt;Q&gt;US75886F1075^FF_TAX_REFUND_CFO(ANN_R,43101,43465,,,,,"D=1")&lt;/Q&gt;&lt;R&gt;0&lt;/R&gt;&lt;C&gt;0&lt;/C&gt;&lt;/FQL&gt;&lt;FQL&gt;&lt;Q&gt;US8725901040^FF_TAX_REFUND_CFO(ANN_R,43101,43465,,,,,"D=1")&lt;/Q&gt;&lt;R&gt;0&lt;/R&gt;&lt;C&gt;0&lt;/C&gt;&lt;/FQL&gt;&lt;FQL&gt;&lt;Q&gt;US0091581068^FF_TAX_REFUND_CFO(ANN_R,43101,43465,,,,,"D=1")&lt;/Q&gt;&lt;R&gt;0&lt;/R&gt;&lt;C&gt;0&lt;/C&gt;&lt;/FQL&gt;&lt;FQL&gt;&lt;Q&gt;US5184391044^FF_TAX_REFUND_CFO(ANN_R,43831,44196,,,,,"D=1")&lt;/Q&gt;&lt;R&gt;0&lt;/R&gt;&lt;C&gt;0&lt;/C&gt;&lt;/FQL&gt;&lt;FQL&gt;&lt;Q&gt;US1941621039^FF_TAX_REFUND_CFO(ANN_R,43831,44196,,,,,"D=1")&lt;/Q&gt;&lt;R&gt;0&lt;/R&gt;&lt;C&gt;0&lt;/C&gt;&lt;/FQL&gt;&lt;FQL&gt;&lt;Q&gt;US31428X1063^FF_TAX_REFUND_CFO(ANN_R,43831,44196,,,,,"D=1")&lt;/Q&gt;&lt;R&gt;0&lt;/R&gt;&lt;C&gt;0&lt;/C&gt;&lt;/FQL&gt;&lt;FQL&gt;&lt;Q&gt;US00507V1098^FF_TAX_REFUND_CFO(ANN_R,43831,44196,,,,,"D=1")&lt;/Q&gt;&lt;R&gt;0&lt;/R&gt;&lt;C&gt;0&lt;/C&gt;&lt;/FQL&gt;&lt;FQL&gt;&lt;Q&gt;US37045V1008^FF_TAX_REFUND_CFO(ANN_R,43831,44196,,,,,"D=1")&lt;/Q&gt;&lt;R&gt;0&lt;/R&gt;&lt;C&gt;0&lt;/C&gt;&lt;/FQL&gt;&lt;FQL&gt;&lt;Q&gt;US6934751057^FF_TAX_REFUND_CFO(ANN_R,43831,44196,,,,,"D=1")&lt;/Q&gt;&lt;R&gt;0&lt;/R&gt;&lt;C&gt;0&lt;/C&gt;&lt;/FQL&gt;&lt;FQL&gt;&lt;Q&gt;US98978V1035^FF_TAX_REFUND_CFO(ANN_R,43831,44196,,,,,"D=1")&lt;/Q&gt;&lt;R&gt;0&lt;/R&gt;&lt;C&gt;0&lt;/C&gt;&lt;/FQL&gt;&lt;FQL&gt;&lt;Q&gt;US6092071058^FF_TAX_REFUND_CFO(ANN_R,43831,44196,,,,,"D=1")&lt;/Q&gt;&lt;R&gt;0&lt;/R&gt;&lt;C&gt;0&lt;/C&gt;&lt;/FQL&gt;&lt;FQL&gt;&lt;Q&gt;US78409V1044^FF_TAX_REFUND_CFO(ANN_R,43831,44196,,,,,"D=1")&lt;/Q&gt;&lt;R&gt;0&lt;/R&gt;&lt;C&gt;0&lt;/C&gt;&lt;/FQL&gt;&lt;FQL&gt;&lt;Q&gt;US5128071082^FF_TAX_REFUND_CFO(ANN_R,43831,44196,,,,,"D=1")&lt;/Q&gt;&lt;R&gt;0&lt;/R&gt;&lt;C&gt;0&lt;/C&gt;&lt;/FQL&gt;&lt;FQL&gt;&lt;Q&gt;US88579Y1010^FF_TAX_REFUND_CFO(ANN_R,43831,44196,,,,,"D=1")&lt;/Q&gt;&lt;R&gt;0&lt;/R&gt;&lt;C&gt;0&lt;/C&gt;&lt;/FQL&gt;&lt;FQL&gt;&lt;Q&gt;US0970231058^FF_TAX_REFUND_CFO(ANN_R,43831,44196,,,,,"D=1")&lt;/Q&gt;&lt;R&gt;0&lt;/R&gt;&lt;C&gt;0&lt;/C&gt;&lt;/FQL&gt;&lt;FQL&gt;&lt;Q&gt;US9078181081^FF_TAX_REFUND_CFO(ANN_R,43831,44196,,,,,"D=1")&lt;/Q&gt;&lt;R&gt;0&lt;/R&gt;&lt;C&gt;0&lt;/C&gt;&lt;/FQL&gt;&lt;FQL&gt;&lt;Q&gt;US22160K1051^FF_TAX_REFUND_CFO(ANN_R,43831,44196,,,,,"D=1")&lt;/Q&gt;&lt;R&gt;0&lt;/R&gt;&lt;C&gt;0&lt;/C&gt;&lt;/FQL&gt;&lt;FQL&gt;&lt;Q&gt;US92343V1044^FF_TAX_REFUND_CFO(ANN_R,43831,44196,,,,,"D=1")&lt;/Q&gt;&lt;R&gt;0&lt;/R&gt;&lt;C&gt;0&lt;/C&gt;&lt;/FQL&gt;&lt;FQL&gt;&lt;Q&gt;US0605051046^FF_TAX_REFUND_CFO(ANN_R,43831,44196,,,,,"D=1")&lt;/Q&gt;&lt;R&gt;0&lt;/R&gt;&lt;C&gt;0&lt;/C&gt;&lt;/FQL&gt;&lt;FQL&gt;&lt;Q&gt;JP3258000003^FF_TAX_REFUND_CFO(ANN_R,43831,44196,,,,,"D=1")&lt;/Q&gt;&lt;R&gt;0&lt;/R&gt;&lt;C&gt;0&lt;/C&gt;&lt;/FQL&gt;&lt;FQL&gt;&lt;Q&gt;KR7036570000^FF_TAX_REFUND_CFO(ANN_R,43831,44196,,,,,"D=1")&lt;/Q&gt;&lt;R&gt;0&lt;/R&gt;&lt;C&gt;0&lt;/C&gt;&lt;/FQL&gt;&lt;FQL&gt;&lt;Q&gt;JP3735400008^FF_TAX_REFUND_CFO(ANN_R,43831,44196,,,,,"D=1")&lt;/Q&gt;&lt;R&gt;0&lt;/R&gt;&lt;C&gt;0&lt;/C&gt;&lt;/FQL&gt;&lt;FQL&gt;&lt;Q&gt;JP3242800005^FF_TAX_REFUND_CFO(ANN_R,43831,44196,,,,,"D=1")&lt;/Q&gt;&lt;R&gt;0&lt;/R&gt;&lt;C&gt;0&lt;/C&gt;&lt;/FQL&gt;&lt;FQL&gt;&lt;Q&gt;JP3197800000^FF_TAX_REFUND_CFO(ANN_R,43831,44196,,,,,"D=1")&lt;/Q&gt;&lt;R&gt;0&lt;/R&gt;&lt;C&gt;0&lt;/C&gt;&lt;/FQL&gt;&lt;FQL&gt;&lt;Q&gt;JP3160400002^FF_TAX_REFUND_CFO(ANN_R,43831,44196,,,,,"D=1")&lt;/Q&gt;&lt;R&gt;0&lt;/R&gt;&lt;C&gt;0&lt;/C&gt;&lt;/FQL&gt;&lt;FQL&gt;&lt;Q&gt;TW0001301000^FF_TAX_REFUND_CFO(ANN_R,43831,44196,,,,,"D=1")&lt;/Q&gt;&lt;R&gt;0&lt;/R&gt;&lt;C&gt;0&lt;/C&gt;&lt;/FQL&gt;&lt;FQL&gt;&lt;Q&gt;JP3762800005^FF_TAX_REFUND_CFO(ANN_R,43831,44196,,,,,"D=1")&lt;/Q&gt;&lt;R&gt;0&lt;/R&gt;&lt;C&gt;0&lt;/C&gt;&lt;/FQL&gt;&lt;FQL&gt;&lt;Q&gt;JP3122400009^FF_TAX_REFUND_CFO(ANN_R,43831,44196,,,,,"D=1")&lt;/Q&gt;&lt;R&gt;0&lt;/R&gt;&lt;C&gt;0&lt;/C&gt;&lt;/FQL&gt;&lt;FQL&gt;&lt;Q&gt;JP3762600009^FF_TAX_REFUND_CFO(ANN_R,43831,44196,,,,,"D=1")&lt;/Q&gt;&lt;R&gt;0&lt;/R&gt;&lt;C&gt;0&lt;/C&gt;&lt;/FQL&gt;&lt;FQL&gt;&lt;Q&gt;JP3970300004^FF_TAX_REFUND_CFO(ANN_R,43831,44196,,,,,"D=1")&lt;/Q&gt;&lt;R&gt;0&lt;/R&gt;&lt;C&gt;0&lt;/C&gt;&lt;/FQL&gt;&lt;FQL&gt;&lt;Q&gt;JP3734800000^FF_TAX_REFUND_CFO(ANN_R,43831,44196,,,,,"D=1")&lt;/Q&gt;&lt;R&gt;0&lt;/R&gt;&lt;C&gt;0&lt;/C&gt;&lt;/FQL&gt;&lt;FQL&gt;&lt;Q&gt;JP3397200001^FF_TAX_REFUND_CFO(ANN_R,43831,44196,,,,,"D=1")&lt;/Q&gt;&lt;R&gt;0&lt;/R&gt;&lt;C&gt;0&lt;/C&gt;&lt;/FQL&gt;&lt;FQL&gt;&lt;Q&gt;JP3551500006^FF_TAX_REFUND_CFO(ANN_R,43831,44196,,,,,"D=1")&lt;/Q&gt;&lt;R&gt;0&lt;/R&gt;&lt;C&gt;0&lt;/C&gt;&lt;/FQL&gt;&lt;FQL&gt;&lt;Q&gt;JP3756600007^FF_TAX_REFUND_CFO(ANN_R,43831,44196,,,,,"D=1")&lt;/Q&gt;&lt;R&gt;0&lt;/R&gt;&lt;C&gt;0&lt;/C&gt;&lt;/FQL&gt;&lt;FQL&gt;&lt;Q&gt;JP3201200007^FF_TAX_REFUND_CFO(ANN_R,43831,44196,,,,,"D=1")&lt;/Q&gt;&lt;R&gt;0&lt;/R&gt;&lt;C&gt;0&lt;/C&gt;&lt;/FQL&gt;&lt;FQL&gt;&lt;Q&gt;JP3463000004^FF_TAX_REFUND_CFO(ANN_R,43831,44196,,,,,"D=1")&lt;/Q&gt;&lt;R&gt;0&lt;/R&gt;&lt;C&gt;0&lt;/C&gt;&lt;/FQL&gt;&lt;FQL&gt;&lt;Q&gt;JP3386450005^FF_TAX_REFUND_CFO(ANN_R,43831,44196,,,,,"D=1")&lt;/Q&gt;&lt;R&gt;0&lt;/R&gt;&lt;C&gt;0&lt;/C&gt;&lt;/FQL&gt;&lt;FQL&gt;&lt;Q&gt;JP3910660004^FF_TAX_REFUND_CFO(ANN_R,43831,44196,,,,,"D=1")&lt;/Q&gt;&lt;R&gt;0&lt;/R&gt;&lt;C&gt;0&lt;/C&gt;&lt;/FQL&gt;&lt;FQL&gt;&lt;Q&gt;TW0002412004^FF_TAX_REFUND_CFO(ANN_R,43831,44196,,,,,"D=1")&lt;/Q&gt;&lt;R&gt;0&lt;/R&gt;&lt;C&gt;0&lt;/C&gt;&lt;/FQL&gt;&lt;FQL&gt;&lt;Q&gt;KR7035720002^FF_TAX_REFUND_CFO(ANN_R,43831,44196,,,,,"D=1")&lt;/Q&gt;&lt;R&gt;0&lt;/R&gt;&lt;C&gt;0&lt;/C&gt;&lt;/FQL&gt;&lt;FQL&gt;&lt;Q&gt;JP3866800000^FF_TAX_REFUND_CFO(ANN_R,43831,44196,,,,,"D=1")&lt;/Q&gt;&lt;R&gt;0&lt;/R&gt;&lt;C&gt;0&lt;/C&gt;&lt;/FQL&gt;&lt;FQL&gt;&lt;Q&gt;JP3899600005^FF_TAX_REFUND_CFO(ANN_R,43831,44196,,,,,"D=1")&lt;/Q&gt;&lt;R&gt;0&lt;/R&gt;&lt;C&gt;0&lt;/C&gt;&lt;/FQL&gt;&lt;FQL&gt;&lt;Q&gt;KR7000270009^FF_TAX_REFUND_CFO(ANN_R,43831,44196,,,,,"D=1")&lt;/Q&gt;&lt;R&gt;0&lt;/R&gt;&lt;C&gt;0&lt;/C&gt;&lt;/FQL&gt;&lt;FQL&gt;&lt;Q&gt;JP3351600006^FF_TAX_REFUND_CFO(ANN_R,43831,44196,,,,,"D=1")&lt;/Q&gt;&lt;R&gt;0&lt;/R&gt;&lt;C&gt;0&lt;/C&gt;&lt;/FQL&gt;&lt;FQL&gt;&lt;Q&gt;JP3788600009^FF_TAX_REFUND_CFO(ANN_R,43831,44196,,,,,"D=1")&lt;/Q&gt;&lt;R&gt;0&lt;/R&gt;&lt;C&gt;0&lt;/C&gt;&lt;/FQL&gt;&lt;FQL&gt;&lt;Q&gt;TW0002317005^FF_TAX_REFUND_CFO(ANN_R,43831,44196,,,,,"D=1")&lt;/Q&gt;&lt;R&gt;0&lt;/R&gt;&lt;C&gt;0&lt;/C&gt;&lt;/FQL&gt;&lt;FQL&gt;&lt;Q&gt;JP3538800008^FF_TAX_REFUND_CFO(ANN_R,43831,44196,,,,,"D=1")&lt;/Q&gt;&lt;R&gt;0&lt;/R&gt;&lt;C&gt;0&lt;/C&gt;&lt;/FQL&gt;&lt;FQL&gt;&lt;Q&gt;JP3783600004^FF_TAX_REFUND_CFO(ANN_R,43831,44196,,,,,"D=1")&lt;/Q&gt;&lt;R&gt;0&lt;/R&gt;&lt;C&gt;0&lt;/C&gt;&lt;/FQL&gt;&lt;FQL&gt;&lt;Q&gt;TW0001303006^FF_TAX_REFUND_CFO(ANN_R,43831,44196,,,,,"D=1")&lt;/Q&gt;&lt;R&gt;0&lt;/R&gt;&lt;C&gt;0&lt;/C&gt;&lt;/FQL&gt;&lt;FQL&gt;&lt;Q&gt;JP3546800008^FF_TAX_REFUND_CFO(ANN_R,43831,44196,,,,,"D=1")&lt;/Q&gt;&lt;R&gt;0&lt;/R&gt;&lt;C&gt;0&lt;/C&gt;&lt;/FQL&gt;&lt;FQL&gt;&lt;Q&gt;KR7017670001^FF_TAX_REFUND_CFO(ANN_R,43831,44196,,,,,"D=1")&lt;/Q&gt;&lt;R&gt;0&lt;/R&gt;&lt;C&gt;0&lt;/C&gt;&lt;/FQL&gt;&lt;FQL&gt;&lt;Q&gt;JP3519400000^FF_TAX_REFUND_CFO(ANN_R,43831,44196,,,,,"D=1")&lt;/Q&gt;&lt;R&gt;0&lt;/R&gt;&lt;C&gt;0&lt;/C&gt;&lt;/FQL&gt;&lt;FQL&gt;&lt;Q&gt;JP3778630008^FF_TAX_REFUND_CFO(ANN_R,43831,44196,,,,,"D=1")&lt;/Q&gt;&lt;R&gt;0&lt;/R&gt;&lt;C&gt;0&lt;/C&gt;&lt;/FQL&gt;&lt;FQL&gt;&lt;Q&gt;JP3854600008^FF_TAX_REFUND_CFO(ANN_R,43831,44196,,,,,"D=1")&lt;/Q&gt;&lt;R&gt;0&lt;/R&gt;&lt;C&gt;0&lt;/C&gt;&lt;/FQL&gt;&lt;FQL&gt;&lt;Q&gt;JP3566800003^FF_TAX_REFUND_CFO(ANN_R,43831,44196,,,,,"D=1")&lt;/Q&gt;&lt;R&gt;0&lt;/R&gt;&lt;C&gt;0&lt;/C&gt;&lt;/FQL&gt;&lt;FQL&gt;&lt;Q&gt;JP3592200004^FF_TAX_REFUND_CFO(ANN_R,43831,44196,,,,,"D=1")&lt;/Q&gt;&lt;R&gt;0&lt;/R&gt;&lt;C&gt;0&lt;/C&gt;&lt;/FQL&gt;&lt;FQL&gt;&lt;Q&gt;JP3893600001^FF_TAX_REFUND_CFO(ANN_R,43831,44196,,,,,"D=1")&lt;/Q&gt;&lt;R&gt;0&lt;/R&gt;&lt;C&gt;0&lt;/C&gt;&lt;/FQL&gt;&lt;FQL&gt;&lt;Q&gt;KR7028260008^FF_TAX_REFUND_CFO(ANN_R,43831,44196,,,,,"D=1")&lt;/Q&gt;&lt;R&gt;0&lt;/R&gt;&lt;C&gt;0&lt;/C&gt;&lt;/FQL&gt;&lt;FQL&gt;&lt;Q&gt;JP3116000005^FF_TAX_REFUND_CFO(ANN_R,43831,44196,,,,,"D=1")&lt;/Q&gt;&lt;R&gt;0&lt;/R&gt;&lt;C&gt;0&lt;/C&gt;&lt;/FQL&gt;&lt;</t>
        </r>
      </text>
    </comment>
    <comment ref="A119" authorId="0" shapeId="0" xr:uid="{465F0CE0-15D2-4E45-B0FA-A20AA77435CC}">
      <text>
        <r>
          <rPr>
            <b/>
            <sz val="9"/>
            <color indexed="81"/>
            <rFont val="Tahoma"/>
            <charset val="1"/>
          </rPr>
          <t>FQL&gt;&lt;Q&gt;JP3732000009^FF_TAX_REFUND_CFO(ANN_R,43831,44196,,,,,"D=1")&lt;/Q&gt;&lt;R&gt;0&lt;/R&gt;&lt;C&gt;0&lt;/C&gt;&lt;/FQL&gt;&lt;FQL&gt;&lt;Q&gt;JP3409000001^FF_TAX_REFUND_CFO(ANN_R,43831,44196,,,,,"D=1")&lt;/Q&gt;&lt;R&gt;0&lt;/R&gt;&lt;C&gt;0&lt;/C&gt;&lt;/FQL&gt;&lt;FQL&gt;&lt;Q&gt;JP3756100008^FF_TAX_REFUND_CFO(ANN_R,43831,44196,,,,,"D=1")&lt;/Q&gt;&lt;R&gt;0&lt;/R&gt;&lt;C&gt;0&lt;/C&gt;&lt;/FQL&gt;&lt;FQL&gt;&lt;Q&gt;KR7035420009^FF_TAX_REFUND_CFO(ANN_R,43831,44196,,,,,"D=1")&lt;/Q&gt;&lt;R&gt;0&lt;/R&gt;&lt;C&gt;0&lt;/C&gt;&lt;/FQL&gt;&lt;FQL&gt;&lt;Q&gt;JP3497400006^FF_TAX_REFUND_CFO(ANN_R,43831,44196,,,,,"D=1")&lt;/Q&gt;&lt;R&gt;0&lt;/R&gt;&lt;C&gt;0&lt;/C&gt;&lt;/FQL&gt;&lt;FQL&gt;&lt;Q&gt;JP3236200006^FF_TAX_REFUND_CFO(ANN_R,43831,44196,,,,,"D=1")&lt;/Q&gt;&lt;R&gt;0&lt;/R&gt;&lt;C&gt;0&lt;/C&gt;&lt;/FQL&gt;&lt;FQL&gt;&lt;Q&gt;JP3475350009^FF_TAX_REFUND_CFO(ANN_R,43831,44196,,,,,"D=1")&lt;/Q&gt;&lt;R&gt;0&lt;/R&gt;&lt;C&gt;0&lt;/C&gt;&lt;/FQL&gt;&lt;FQL&gt;&lt;Q&gt;JP3890310000^FF_TAX_REFUND_CFO(ANN_R,43831,44196,,,,,"D=1")&lt;/Q&gt;&lt;R&gt;0&lt;/R&gt;&lt;C&gt;0&lt;/C&gt;&lt;/FQL&gt;&lt;FQL&gt;&lt;Q&gt;KR7105560007^FF_TAX_REFUND_CFO(ANN_R,43831,44196,,,,,"D=1")&lt;/Q&gt;&lt;R&gt;0&lt;/R&gt;&lt;C&gt;0&lt;/C&gt;&lt;/FQL&gt;&lt;FQL&gt;&lt;Q&gt;JP3902400005^FF_TAX_REFUND_CFO(ANN_R,43831,44196,,,,,"D=1")&lt;/Q&gt;&lt;R&gt;0&lt;/R&gt;&lt;C&gt;0&lt;/C&gt;&lt;/FQL&gt;&lt;FQL&gt;&lt;Q&gt;JP3752900005^FF_TAX_REFUND_CFO(ANN_R,43831,44196,,,,,"D=1")&lt;/Q&gt;&lt;R&gt;0&lt;/R&gt;&lt;C&gt;0&lt;/C&gt;&lt;/FQL&gt;&lt;FQL&gt;&lt;Q&gt;JP3814000000^FF_TAX_REFUND_CFO(ANN_R,43831,44196,,,,,"D=1")&lt;/Q&gt;&lt;R&gt;0&lt;/R&gt;&lt;C&gt;0&lt;/C&gt;&lt;/FQL&gt;&lt;FQL&gt;&lt;Q&gt;TW0002881000^FF_TAX_REFUND_CFO(ANN_R,43831,44196,,,,,"D=1")&lt;/Q&gt;&lt;R&gt;0&lt;/R&gt;&lt;C&gt;0&lt;/C&gt;&lt;/FQL&gt;&lt;FQL&gt;&lt;Q&gt;JP3633400001^FF_TAX_REFUND_CFO(ANN_R,43831,44196,,,,,"D=1")&lt;/Q&gt;&lt;R&gt;0&lt;/R&gt;&lt;C&gt;0&lt;/C&gt;&lt;/FQL&gt;&lt;FQL&gt;&lt;Q&gt;JP3188220002^FF_TAX_REFUND_CFO(ANN_R,43831,44196,,,,,"D=1")&lt;/Q&gt;&lt;R&gt;0&lt;/R&gt;&lt;C&gt;0&lt;/C&gt;&lt;/FQL&gt;&lt;FQL&gt;&lt;Q&gt;JP3304200003^FF_TAX_REFUND_CFO(ANN_R,43831,44196,,,,,"D=1")&lt;/Q&gt;&lt;R&gt;0&lt;/R&gt;&lt;C&gt;0&lt;/C&gt;&lt;/FQL&gt;&lt;FQL&gt;&lt;Q&gt;JP3758190007^FF_TAX_REFUND_CFO(ANN_R,43831,44196,,,,,"D=1")&lt;/Q&gt;&lt;R&gt;0&lt;/R&gt;&lt;C&gt;0&lt;/C&gt;&lt;/FQL&gt;&lt;FQL&gt;&lt;Q&gt;TW0002303005^FF_TAX_REFUND_CFO(ANN_R,43831,44196,,,,,"D=1")&lt;/Q&gt;&lt;R&gt;0&lt;/R&gt;&lt;C&gt;0&lt;/C&gt;&lt;/FQL&gt;&lt;FQL&gt;&lt;Q&gt;KR7005490008^FF_TAX_REFUND_CFO(ANN_R,43831,44196,,,,,"D=1")&lt;/Q&gt;&lt;R&gt;0&lt;/R&gt;&lt;C&gt;0&lt;/C&gt;&lt;/FQL&gt;&lt;FQL&gt;&lt;Q&gt;JP3505000004^FF_TAX_REFUND_CFO(ANN_R,43831,44196,,,,,"D=1")&lt;/Q&gt;&lt;R&gt;0&lt;/R&gt;&lt;C&gt;0&lt;/C&gt;&lt;/FQL&gt;&lt;FQL&gt;&lt;Q&gt;JP3422950000^FF_TAX_REFUND_CFO(ANN_R,43831,44196,,,,,"D=1")&lt;/Q&gt;&lt;R&gt;0&lt;/R&gt;&lt;C&gt;0&lt;/C&gt;&lt;/FQL&gt;&lt;FQL&gt;&lt;Q&gt;JP3726800000^FF_TAX_REFUND_CFO(ANN_R,43831,44196,,,,,"D=1")&lt;/Q&gt;&lt;R&gt;0&lt;/R&gt;&lt;C&gt;0&lt;/C&gt;&lt;/FQL&gt;&lt;FQL&gt;&lt;Q&gt;JP3571400005^FF_TAX_REFUND_CFO(ANN_R,43831,44196,,,,,"D=1")&lt;/Q&gt;&lt;R&gt;0&lt;/R&gt;&lt;C&gt;0&lt;/C&gt;&lt;/FQL&gt;&lt;FQL&gt;&lt;Q&gt;JP3200450009^FF_TAX_REFUND_CFO(ANN_R,43831,44196,,,,,"D=1")&lt;/Q&gt;&lt;R&gt;0&lt;/R&gt;&lt;C&gt;0&lt;/C&gt;&lt;/FQL&gt;&lt;FQL&gt;&lt;Q&gt;JP3893200000^FF_TAX_REFUND_CFO(ANN_R,43831,44196,,,,,"D=1")&lt;/Q&gt;&lt;R&gt;0&lt;/R&gt;&lt;C&gt;0&lt;/C&gt;&lt;/FQL&gt;&lt;FQL&gt;&lt;Q&gt;JP3421800008^FF_TAX_REFUND_CFO(ANN_R,43831,44196,,,,,"D=1")&lt;/Q&gt;&lt;R&gt;0&lt;/R&gt;&lt;C&gt;0&lt;/C&gt;&lt;/FQL&gt;&lt;FQL&gt;&lt;Q&gt;TW0002454006^FF_TAX_REFUND_CFO(ANN_R,43831,44196,,,,,"D=1")&lt;/Q&gt;&lt;R&gt;0&lt;/R&gt;&lt;C&gt;0&lt;/C&gt;&lt;/FQL&gt;&lt;FQL&gt;&lt;Q&gt;TW0002882008^FF_TAX_REFUND_CFO(ANN_R,43831,44196,,,,,"D=1")&lt;/Q&gt;&lt;R&gt;0&lt;/R&gt;&lt;C&gt;0&lt;/C&gt;&lt;/FQL&gt;&lt;FQL&gt;&lt;Q&gt;JP3249600002^FF_TAX_REFUND_CFO(ANN_R,43831,44196,,,,,"D=1")&lt;/Q&gt;&lt;R&gt;0&lt;/R&gt;&lt;C&gt;0&lt;/C&gt;&lt;/FQL&gt;&lt;FQL&gt;&lt;Q&gt;TW0002002003^FF_TAX_REFUND_CFO(ANN_R,43831,44196,,,,,"D=1")&lt;/Q&gt;&lt;R&gt;0&lt;/R&gt;&lt;C&gt;0&lt;/C&gt;&lt;/FQL&gt;&lt;FQL&gt;&lt;Q&gt;JP3119600009^FF_TAX_REFUND_CFO(ANN_R,43831,44196,,,,,"D=1")&lt;/Q&gt;&lt;R&gt;0&lt;/R&gt;&lt;C&gt;0&lt;/C&gt;&lt;/FQL&gt;&lt;FQL&gt;&lt;Q&gt;JP3240400006^FF_TAX_REFUND_CFO(ANN_R,43831,44196,,,,,"D=1")&lt;/Q&gt;&lt;R&gt;0&lt;/R&gt;&lt;C&gt;0&lt;/C&gt;&lt;/FQL&gt;&lt;FQL&gt;&lt;Q&gt;KR7006400006^FF_TAX_REFUND_CFO(ANN_R,43831,44196,,,,,"D=1")&lt;/Q&gt;&lt;R&gt;0&lt;/R&gt;&lt;C&gt;0&lt;/C&gt;&lt;/FQL&gt;&lt;FQL&gt;&lt;Q&gt;KR7005930003^FF_TAX_REFUND_CFO(ANN_R,43831,44196,,,,,"D=1")&lt;/Q&gt;&lt;R&gt;0&lt;/R&gt;&lt;C&gt;0&lt;/C&gt;&lt;/FQL&gt;&lt;FQL&gt;&lt;Q&gt;JP3205800000^FF_TAX_REFUND_CFO(ANN_R,43831,44196,,,,,"D=1")&lt;/Q&gt;&lt;R&gt;0&lt;/R&gt;&lt;C&gt;0&lt;/C&gt;&lt;/FQL&gt;&lt;FQL&gt;&lt;Q&gt;JP3898400001^FF_TAX_REFUND_CFO(ANN_R,43831,44196,,,,,"D=1")&lt;/Q&gt;&lt;R&gt;0&lt;/R&gt;&lt;C&gt;0&lt;/C&gt;&lt;/FQL&gt;&lt;FQL&gt;&lt;Q&gt;JP3802300008^FF_TAX_REFUND_CFO(ANN_R,43831,44196,,,,,"D=1")&lt;/Q&gt;&lt;R&gt;0&lt;/R&gt;&lt;C&gt;0&lt;/C&gt;&lt;/FQL&gt;&lt;FQL&gt;&lt;Q&gt;JP3358000002^FF_TAX_REFUND_CFO(ANN_R,43831,44196,,,,,"D=1")&lt;/Q&gt;&lt;R&gt;0&lt;/R&gt;&lt;C&gt;0&lt;/C&gt;&lt;/FQL&gt;&lt;FQL&gt;&lt;Q&gt;JP3890350006^FF_TAX_REFUND_CFO(ANN_R,43831,44196,,,,,"D=1")&lt;/Q&gt;&lt;R&gt;0&lt;/R&gt;&lt;C&gt;0&lt;/C&gt;&lt;/FQL&gt;&lt;FQL&gt;&lt;Q&gt;TW0001216000^FF_TAX_REFUND_CFO(ANN_R,43831,44196,,,,,"D=1")&lt;/Q&gt;&lt;R&gt;0&lt;/R&gt;&lt;C&gt;0&lt;/C&gt;&lt;/FQL&gt;&lt;FQL&gt;&lt;Q&gt;KR7012330007^FF_TAX_REFUND_CFO(ANN_R,43831,44196,,,,,"D=1")&lt;/Q&gt;&lt;R&gt;0&lt;/R&gt;&lt;C&gt;0&lt;/C&gt;&lt;/FQL&gt;&lt;FQL&gt;&lt;Q&gt;KR7068270008^FF_TAX_REFUND_CFO(ANN_R,43831,44196,,,,,"D=1")&lt;/Q&gt;&lt;R&gt;0&lt;/R&gt;&lt;C&gt;0&lt;/C&gt;&lt;/FQL&gt;&lt;FQL&gt;&lt;Q&gt;JP3933800009^FF_TAX_REFUND_CFO(ANN_R,43831,44196,,,,,"D=1")&lt;/Q&gt;&lt;R&gt;0&lt;/R&gt;&lt;C&gt;0&lt;/C&gt;&lt;/FQL&gt;&lt;FQL&gt;&lt;Q&gt;TW0002886009^FF_TAX_REFUND_CFO(ANN_R,43831,44196,,,,,"D=1")&lt;/Q&gt;&lt;R&gt;0&lt;/R&gt;&lt;C&gt;0&lt;/C&gt;&lt;/FQL&gt;&lt;FQL&gt;&lt;Q&gt;JP3830800003^FF_TAX_REFUND_CFO(ANN_R,43831,44196,,,,,"D=1")&lt;/Q&gt;&lt;R&gt;0&lt;/R&gt;&lt;C&gt;0&lt;/C&gt;&lt;/FQL&gt;&lt;FQL&gt;&lt;Q&gt;JP3381000003^FF_TAX_REFUND_CFO(ANN_R,43831,44196,,,,,"D=1")&lt;/Q&gt;&lt;R&gt;0&lt;/R&gt;&lt;C&gt;0&lt;/C&gt;&lt;/FQL&gt;&lt;FQL&gt;&lt;Q&gt;KR7005380001^FF_TAX_REFUND_CFO(ANN_R,43831,44196,,,,,"D=1")&lt;/Q&gt;&lt;R&gt;0&lt;/R&gt;&lt;C&gt;0&lt;/C&gt;&lt;/FQL&gt;&lt;FQL&gt;&lt;Q&gt;JP3814800003^FF_TAX_REFUND_CFO(ANN_R,43831,44196,,,,,"D=1")&lt;/Q&gt;&lt;R&gt;0&lt;/R&gt;&lt;C&gt;0&lt;/C&gt;&lt;/FQL&gt;&lt;FQL&gt;&lt;Q&gt;JP3496400007^FF_TAX_REFUND_CFO(ANN_R,43831,44196,,,,,"D=1")&lt;/Q&gt;&lt;R&gt;0&lt;/R&gt;&lt;C&gt;0&lt;/C&gt;&lt;/FQL&gt;&lt;FQL&gt;&lt;Q&gt;JP3143600009^FF_TAX_REFUND_CFO(ANN_R,43831,44196,,,,,"D=1")&lt;/Q&gt;&lt;R&gt;0&lt;/R&gt;&lt;C&gt;0&lt;/C&gt;&lt;/FQL&gt;&lt;FQL&gt;&lt;Q&gt;JP3371200001^FF_TAX_REFUND_CFO(ANN_R,43831,44196,,,,,"D=1")&lt;/Q&gt;&lt;R&gt;0&lt;/R&gt;&lt;C&gt;0&lt;/C&gt;&lt;/FQL&gt;&lt;FQL&gt;&lt;Q&gt;JP3476480003^FF_TAX_REFUND_CFO(ANN_R,43831,44196,,,,,"D=1")&lt;/Q&gt;&lt;R&gt;0&lt;/R&gt;&lt;C&gt;0&lt;/C&gt;&lt;/FQL&gt;&lt;FQL&gt;&lt;Q&gt;JP3634600005^FF_TAX_REFUND_CFO(ANN_R,43831,44196,,,,,"D=1")&lt;/Q&gt;&lt;R&gt;0&lt;/R&gt;&lt;C&gt;0&lt;/C&gt;&lt;/FQL&gt;&lt;FQL&gt;&lt;Q&gt;JP3197600004^FF_TAX_REFUND_CFO(ANN_R,43831,44196,,,,,"D=1")&lt;/Q&gt;&lt;R&gt;0&lt;/R&gt;&lt;C&gt;0&lt;/C&gt;&lt;/FQL&gt;&lt;FQL&gt;&lt;Q&gt;TW0001326007^FF_TAX_REFUND_CFO(ANN_R,43831,44196,,,,,"D=1")&lt;/Q&gt;&lt;R&gt;0&lt;/R&gt;&lt;C&gt;0&lt;/C&gt;&lt;/FQL&gt;&lt;FQL&gt;&lt;Q&gt;JP3802400006^FF_TAX_REFUND_CFO(ANN_R,43831,44196,,,,,"D=1")&lt;/Q&gt;&lt;R&gt;0&lt;/R&gt;&lt;C&gt;0&lt;/C&gt;&lt;/FQL&gt;&lt;FQL&gt;&lt;Q&gt;JP3173400007^FF_TAX_REFUND_CFO(ANN_R,43831,44196,,,,,"D=1")&lt;/Q&gt;&lt;R&gt;0&lt;/R&gt;&lt;C&gt;0&lt;/C&gt;&lt;/FQL&gt;&lt;FQL&gt;&lt;Q&gt;JP3951600000^FF_TAX_REFUND_CFO(ANN_R,43831,44196,,,,,"D=1")&lt;/Q&gt;&lt;R&gt;0&lt;/R&gt;&lt;C&gt;0&lt;/C&gt;&lt;/FQL&gt;&lt;FQL&gt;&lt;Q&gt;JP3942400007^FF_TAX_REFUND_CFO(ANN_R,43831,44196,,,,,"D=1")&lt;/Q&gt;&lt;R&gt;0&lt;/R&gt;&lt;C&gt;0&lt;/C&gt;&lt;/FQL&gt;&lt;FQL&gt;&lt;Q&gt;JP3198900007^FF_TAX_REFUND_CFO(ANN_R,43831,44196,,,,,"D=1")&lt;/Q&gt;&lt;R&gt;0&lt;/R&gt;&lt;C&gt;0&lt;/C&gt;&lt;/FQL&gt;&lt;FQL&gt;&lt;Q&gt;NL0012015705^FF_TAX_REFUND_CFO(ANN_R,43831,44196,,,,,"D=1")&lt;/Q&gt;&lt;R&gt;0&lt;/R&gt;&lt;C&gt;0&lt;/C&gt;&lt;/FQL&gt;&lt;FQL&gt;&lt;Q&gt;FR0000120172^FF_TAX_REFUND_CFO(ANN_R,43831,44196,,,,,"D=1")&lt;/Q&gt;&lt;R&gt;0&lt;/R&gt;&lt;C&gt;0&lt;/C&gt;&lt;/FQL&gt;&lt;FQL&gt;&lt;Q&gt;NL0000009082^FF_TAX_REFUND_CFO(ANN_R,43831,44196,,,,,"D=1")&lt;/Q&gt;&lt;R&gt;0&lt;/R&gt;&lt;C&gt;0&lt;/C&gt;&lt;/FQL&gt;&lt;FQL&gt;&lt;Q&gt;ES0105046009^FF_TAX_REFUND_CFO(ANN_R,43831,44196,,,,,"D=1")&lt;/Q&gt;&lt;R&gt;0&lt;/R&gt;&lt;C&gt;0&lt;/C&gt;&lt;/FQL&gt;&lt;FQL&gt;&lt;Q&gt;FR0000120503^FF_TAX_REFUND_CFO(ANN_R,43831,44196,,,,,"D=1")&lt;/Q&gt;&lt;R&gt;0&lt;/R&gt;&lt;C&gt;0&lt;/C&gt;&lt;/FQL&gt;&lt;FQL&gt;&lt;Q&gt;BE0003739530^FF_TAX_REFUND_CFO(ANN_R,43831,44196,,,,,"D=1")&lt;/Q&gt;&lt;R&gt;0&lt;/R&gt;&lt;C&gt;0&lt;/C&gt;&lt;/FQL&gt;&lt;FQL&gt;&lt;Q&gt;DE0007165631^FF_TAX_REFUND_CFO(ANN_R,43831,44196,,,,,"D=1")&lt;/Q&gt;&lt;R&gt;0&lt;/R&gt;&lt;C&gt;0&lt;/C&gt;&lt;/FQL&gt;&lt;FQL&gt;&lt;Q&gt;DE000A0D9PT0^FF_TAX_REFUND_CFO(ANN_R,43831,44196,,,,,"D=1")&lt;/Q&gt;&lt;R&gt;0&lt;/R&gt;&lt;C&gt;0&lt;/C&gt;&lt;/FQL&gt;&lt;FQL&gt;&lt;Q&gt;SE0000310336^FF_TAX_REFUND_CFO(ANN_R,43831,44196,,,,,"D=1")&lt;/Q&gt;&lt;R&gt;0&lt;/R&gt;&lt;C&gt;0&lt;/C&gt;&lt;/FQL&gt;&lt;FQL&gt;&lt;Q&gt;DK0010274414^FF_TAX_REFUND_CFO(ANN_R,43831,44196,,,,,"D=1")&lt;/Q&gt;&lt;R&gt;0&lt;/R&gt;&lt;C&gt;0&lt;/C&gt;&lt;/FQL&gt;&lt;FQL&gt;&lt;Q&gt;DE0006047004^FF_TAX_REFUND_CFO(ANN_R,43831,44196,,,,,"D=1")&lt;/Q&gt;&lt;R&gt;0&lt;/R&gt;&lt;C&gt;0&lt;/C&gt;&lt;/FQL&gt;&lt;FQL&gt;&lt;Q&gt;DK0060336014^FF_TAX_REFUND_CFO(ANN_R,43831,44196,,,,,"D=1")&lt;/Q&gt;&lt;R&gt;0&lt;/R&gt;&lt;C&gt;0&lt;/C&gt;&lt;/FQL&gt;&lt;FQL&gt;&lt;Q&gt;CH0008742519^FF_TAX_REFUND_CFO(ANN_R,43831,44196,,,,,"D=1")&lt;/Q&gt;&lt;R&gt;0&lt;/R&gt;&lt;C&gt;0&lt;/C&gt;&lt;/FQL&gt;&lt;FQL&gt;&lt;Q&gt;NL0010832176^FF_TAX_REFUND_CFO(ANN_R,43831,44196,,,,,"D=1")&lt;/Q&gt;&lt;R&gt;0&lt;/R&gt;&lt;C&gt;0&lt;/C&gt;&lt;/FQL&gt;&lt;FQL&gt;&lt;Q&gt;FR0010220475^FF_TAX_REFUND_CFO(ANN_R,43831,44196,,,,,"D=1")&lt;/Q&gt;&lt;R&gt;0&lt;/R&gt;&lt;C&gt;0&lt;/C&gt;&lt;/FQL&gt;&lt;FQL&gt;&lt;Q&gt;CH0012280076^FF_TAX_REFUND_CFO(ANN_R,43831,44196,,,,,"D=1")&lt;/Q&gt;&lt;R&gt;0&lt;/R&gt;&lt;C&gt;0&lt;/C&gt;&lt;/FQL&gt;&lt;FQL&gt;&lt;Q&gt;DE0005439004^FF_TAX_REFUND_CFO(ANN_R,43831,44196,,,,,"D=1")&lt;/Q&gt;&lt;R&gt;0&lt;/R&gt;&lt;C&gt;0&lt;/C&gt;&lt;/FQL&gt;&lt;FQL&gt;&lt;Q&gt;CH0102484968^FF_TAX_REFUND_CFO(ANN_R,43831,44196,,,,,"D=1")&lt;/Q&gt;&lt;R&gt;0&lt;/R&gt;&lt;C&gt;0&lt;/C&gt;&lt;/FQL&gt;&lt;FQL&gt;&lt;Q&gt;CH0012549785^FF_TAX_REFUND_CFO(ANN_R,43831,44196,,,,,"D=1")&lt;/Q&gt;&lt;R&gt;0&lt;/R&gt;&lt;C&gt;0&lt;/C&gt;&lt;/FQL&gt;&lt;FQL&gt;&lt;Q&gt;DE000SYM9999^FF_TAX_REFUND_CFO(ANN_R,43831,44196,,,,,"D=1")&lt;/Q&gt;&lt;R&gt;0&lt;/R&gt;&lt;C&gt;0&lt;/C&gt;&lt;/FQL&gt;&lt;FQL&gt;&lt;Q&gt;NL0010773842^FF_TAX_REFUND_CFO(ANN_R,43831,44196,,,,,"D=1")&lt;/Q&gt;&lt;R&gt;0&lt;/R&gt;&lt;C&gt;0&lt;/C&gt;&lt;/FQL&gt;&lt;FQL&gt;&lt;Q&gt;SE0000242455^FF_TAX_REFUND_CFO(ANN_R,43831,44196,,,,,"D=1")&lt;/Q&gt;&lt;R&gt;0&lt;/R&gt;&lt;C&gt;0&lt;/C&gt;&lt;/FQL&gt;&lt;FQL&gt;&lt;Q&gt;NL0010545661^FF_TAX_REFUND_CFO(ANN_R,43831,44196,,,,,"D=1")&lt;/Q&gt;&lt;R&gt;0&lt;/R&gt;&lt;C&gt;0&lt;/C&gt;&lt;/FQL&gt;&lt;FQL&gt;&lt;Q&gt;CH0014852781^FF_TAX_REFUND_CFO(ANN_R,43831,44196,,,,,"D=1")&lt;/Q&gt;&lt;R&gt;0&lt;/R&gt;&lt;C&gt;0&lt;/C&gt;&lt;/FQL&gt;&lt;FQL&gt;&lt;Q&gt;DK0010181759^FF_TAX_REFUND_CFO(ANN_R,43831,44196,,,,,"D=1")&lt;/Q&gt;&lt;R&gt;0&lt;/R&gt;&lt;C&gt;0&lt;/C&gt;&lt;/FQL&gt;&lt;FQL&gt;&lt;Q&gt;DE000PAH0038^FF_TAX_REFUND_CFO(ANN_R,43831,44196,,,,,"D=1")&lt;/Q&gt;&lt;R&gt;0&lt;/R&gt;&lt;C&gt;0&lt;/C&gt;&lt;/FQL&gt;&lt;FQL&gt;&lt;Q&gt;SE0007100599^FF_TAX_REFUND_CFO(ANN_R,43831,44196,,,,,"D=1")&lt;/Q&gt;&lt;R&gt;0&lt;/R&gt;&lt;C&gt;0&lt;/C&gt;&lt;/FQL&gt;&lt;FQL&gt;&lt;Q&gt;DE000ENER6Y0^FF_TAX_REFUND_CFO(ANN_R,43831,44196,,,,,"D=1")&lt;/Q&gt;&lt;R&gt;0&lt;/R&gt;&lt;C&gt;0&lt;/C&gt;&lt;/FQL&gt;&lt;FQL&gt;&lt;Q&gt;DK0060448595^FF_TAX_REFUND_CFO(ANN_R,43831,44196,,,,,"D=1")&lt;/Q&gt;&lt;R&gt;0&lt;/R&gt;&lt;C&gt;0&lt;/C&gt;&lt;/FQL&gt;&lt;FQL&gt;&lt;Q&gt;CH0025751329^FF_TAX_REFUND_CFO(ANN_R,43831,44196,,,,,"D=1")&lt;/Q&gt;&lt;R&gt;0&lt;/R&gt;&lt;C&gt;0&lt;/C&gt;&lt;/FQL&gt;&lt;FQL&gt;&lt;Q&gt;DE0005785604^FF_TAX_REFUND_CFO(ANN_R,43831,44196,,,,,"D=1")&lt;/Q&gt;&lt;R&gt;0&lt;/R&gt;&lt;C&gt;0&lt;/C&gt;&lt;/FQL&gt;&lt;FQL&gt;&lt;Q&gt;FR0000045072^FF_TAX_REFUND_CFO(ANN_R,43831,44196,,,,,"D=1")&lt;/Q&gt;&lt;R&gt;0&lt;/R&gt;&lt;C&gt;0&lt;/C&gt;&lt;/FQL&gt;&lt;FQL&gt;&lt;Q&gt;BE0003565737^FF_TAX_REFUND_CFO(ANN_R,43831,44196,,,,,"D=1")&lt;/Q&gt;&lt;R&gt;0&lt;/R&gt;&lt;C&gt;0&lt;/C&gt;&lt;/FQL&gt;&lt;FQL&gt;&lt;Q&gt;SE0009922164^FF_TAX_REFUND_CFO(ANN_R,43831,44196,,,,,"D=1")&lt;/Q&gt;&lt;R&gt;0&lt;/R&gt;&lt;C&gt;0&lt;/C&gt;&lt;/FQL&gt;&lt;FQL&gt;&lt;Q&gt;SE0000148884^FF_TAX_REFUND_CFO(ANN_R,43831,44196,,,,,"D=1")&lt;/Q&gt;&lt;R&gt;0&lt;/R&gt;&lt;C&gt;0&lt;/C&gt;&lt;/FQL&gt;&lt;FQL&gt;&lt;Q&gt;DE0006048432^FF_TAX_REFUND_CFO(ANN_R,43831,44196,,,,,"D=1")&lt;/Q&gt;&lt;R&gt;0&lt;/R&gt;&lt;C&gt;0&lt;/C&gt;&lt;/FQL&gt;&lt;FQL&gt;&lt;Q&gt;ES0105066007^FF_TAX_REFUND_CFO(ANN_R,43831,44196,,,,,"D=1")&lt;/Q&gt;&lt;R&gt;0&lt;/R&gt;&lt;C&gt;0&lt;/C&gt;&lt;/FQL&gt;&lt;FQL&gt;&lt;Q&gt;SE0012853455^FF_TAX_REFUND_CFO(ANN_R,43831,44196,,,,,"D=1")&lt;/Q&gt;&lt;R&gt;0&lt;/R&gt;&lt;C&gt;0&lt;/C&gt;&lt;/FQL&gt;&lt;FQL&gt;&lt;Q&gt;NL0013267909^FF_TAX_REFUND_CFO(ANN_R,43831,44196,,,,,"D=1")&lt;/Q&gt;&lt;R&gt;0&lt;/R&gt;&lt;C&gt;0&lt;/C&gt;&lt;/FQL&gt;&lt;FQL&gt;&lt;Q&gt;FR0000051807^FF_TAX_REFUND_CFO(ANN_R,43831,44196,,,,,"D=1")&lt;/Q&gt;&lt;R&gt;0&lt;/R&gt;&lt;C&gt;0&lt;/C&gt;&lt;/FQL&gt;&lt;FQL&gt;&lt;Q&gt;DK0010272202^FF_TAX_REFUND_CFO(ANN_R,43831,44196,,,,,"D=1")&lt;/Q&gt;&lt;R&gt;0&lt;/R&gt;&lt;C&gt;0&lt;/C&gt;&lt;/FQL&gt;&lt;FQL&gt;&lt;Q&gt;DE0006599905^FF_TAX_REFUND_CFO(ANN_R,43831,44196,,,,,"D=1")&lt;/Q&gt;&lt;R&gt;0&lt;/R&gt;&lt;C&gt;0&lt;/C&gt;&lt;/FQL&gt;&lt;FQL&gt;&lt;Q&gt;FR0000130809^FF_TAX_REFUND_CFO(ANN_R,43831,44196,,,,,"D=1")&lt;/Q&gt;&lt;R&gt;0&lt;/R&gt;&lt;C&gt;0&lt;/C&gt;&lt;/FQL&gt;&lt;FQL&gt;&lt;Q&gt;NL0000395903^FF_TAX_REFUND_CFO(ANN_R,43831,44196,,,,,"D=1")&lt;/Q&gt;&lt;R&gt;0&lt;/R&gt;&lt;C&gt;0&lt;/C&gt;&lt;/FQL&gt;&lt;FQL&gt;&lt;Q&gt;ES0178430E18^FF_TAX_REFUND_CFO(ANN_R,43831,44196,,,,,"D=1")&lt;/Q&gt;&lt;R&gt;0&lt;/R&gt;&lt;C&gt;0&lt;/C&gt;&lt;/FQL&gt;&lt;FQL&gt;&lt;Q&gt;CH0030170408^FF_TAX_REFUND_CFO(ANN_R,43831,44196,,,,,"D=1")&lt;/Q&gt;&lt;R&gt;0&lt;/R&gt;&lt;C&gt;0&lt;/C&gt;&lt;/FQL&gt;&lt;FQL&gt;&lt;Q&gt;IT0005239360^FF_TAX_REFUND_CFO(ANN_R,43831,44196,,,,,"D=1")&lt;/Q&gt;&lt;R&gt;0&lt;/R&gt;&lt;C&gt;0&lt;/C&gt;&lt;/FQL&gt;&lt;FQL&gt;&lt;Q&gt;CH0012138530^FF_TAX_REFUND_CFO(ANN_R,43831,44196,,,,,"D=1")&lt;/Q&gt;&lt;R&gt;0&lt;/R&gt;&lt;C&gt;0&lt;/C&gt;&lt;/FQL&gt;&lt;FQL&gt;&lt;Q&gt;NL0000009165^FF_TAX_REFUND_CFO(ANN_R,43831,44196,,,,,"D=1")&lt;/Q&gt;&lt;R&gt;0&lt;/R&gt;&lt;C&gt;0&lt;/C&gt;&lt;/FQL&gt;&lt;FQL&gt;&lt;Q&gt;SE0012673267^FF_TAX_REFUND_CFO(ANN_R,43831,44196,,,,,"D=1")&lt;/Q&gt;&lt;R&gt;0&lt;/R&gt;&lt;C&gt;0&lt;/C&gt;&lt;/FQL&gt;&lt;FQL&gt;&lt;Q&gt;FR0010307819^FF_TAX_REFUND_CFO(ANN_R,43831,44196,,,,,"D=1")&lt;/Q&gt;&lt;R&gt;0&lt;/R&gt;&lt;C&gt;0&lt;/C&gt;&lt;/FQL&gt;&lt;FQL&gt;&lt;Q&gt;NL0000226223^FF_TAX_REFUND_CFO(ANN_R,43831,44196,,,,,"D=1")&lt;/Q&gt;&lt;R&gt;0&lt;/R&gt;&lt;C&gt;0&lt;/C&gt;&lt;/FQL&gt;&lt;FQL&gt;&lt;Q&gt;FR0000133308^FF_TAX_REFUND_CFO(ANN_R,43831,44196,,,,,"D=1")&lt;/Q&gt;&lt;R&gt;0&lt;/R&gt;&lt;C&gt;0&lt;/C&gt;&lt;/FQL&gt;&lt;FQL&gt;&lt;Q&gt;NL0011585146^FF_TAX_REFUND_CFO(ANN_R,43831,44196,,,,,"D=1")&lt;/Q&gt;&lt;R&gt;0&lt;/R&gt;&lt;C&gt;0&lt;/C&gt;&lt;/FQL&gt;&lt;FQL&gt;&lt;Q&gt;IT0000062072^FF_TAX_REFUND_CFO(ANN_R,43831,44196,,,,,"D=1")&lt;/Q&gt;&lt;R&gt;0&lt;/R&gt;&lt;C&gt;0&lt;/C&gt;&lt;/FQL&gt;&lt;FQL&gt;&lt;Q&gt;SE0000103699^FF_TAX_REFUND_CFO(ANN_R,43831,44196,,,,,"D=1")&lt;/Q&gt;&lt;R&gt;0&lt;/R&gt;&lt;C&gt;0&lt;/C&gt;&lt;/FQL&gt;&lt;FQL&gt;&lt;Q&gt;FR0000121261^FF_TAX_REFUND_CFO(ANN_R,43831,44196,,,,,"D=1")&lt;/Q&gt;&lt;R&gt;0&lt;/R&gt;&lt;C&gt;0&lt;/C&gt;&lt;/FQL&gt;&lt;FQL&gt;&lt;Q&gt;FR0000127771^FF_TAX_REFUND_CFO(ANN_R,43831,44196,,,,,"D=1")&lt;/Q&gt;&lt;R&gt;0&lt;/R&gt;&lt;C&gt;0&lt;/C&gt;&lt;/FQL&gt;&lt;FQL&gt;&lt;Q&gt;FR0000125338^FF_TAX_REFUND_CFO(ANN_R,43831,44196,,,,,"D=1")&lt;/Q&gt;&lt;R&gt;0&lt;/R&gt;&lt;C&gt;0&lt;/C&gt;&lt;/FQL&gt;&lt;FQL&gt;&lt;Q&gt;SE0000667891^FF_TAX_REFUND_CFO(ANN_R,43831,44196,,,,,"D=1")&lt;/Q&gt;&lt;R&gt;0&lt;/R&gt;&lt;C&gt;0&lt;/C&gt;&lt;/FQL&gt;&lt;FQL&gt;&lt;Q&gt;FR0000130650^FF_TAX_REFUND_CFO(ANN_R,43831,44196,,,,,"D=1")&lt;/Q&gt;&lt;R&gt;0&lt;/R&gt;&lt;C&gt;0&lt;/C&gt;&lt;/FQL&gt;&lt;FQL&gt;&lt;Q&gt;CH0012214059^FF_TAX_REFUND_CFO(ANN_R,43831,44196,,,,,"D=1")&lt;/Q&gt;&lt;R&gt;0&lt;/R&gt;&lt;C&gt;0&lt;/C&gt;&lt;/FQL&gt;&lt;FQL&gt;&lt;Q&gt;DE0005810055^FF_TAX_REFUND_CFO(ANN_R,43831,44196,,,,,"D=1")&lt;/Q&gt;&lt;R&gt;0&lt;/R&gt;&lt;C&gt;0&lt;/C&gt;&lt;/FQL&gt;&lt;FQL&gt;&lt;Q&gt;ES0109067019^FF_TAX_REFUND_CFO(ANN_R,43831,44196,,,,,"D=1")&lt;/Q&gt;&lt;R&gt;0&lt;/R&gt;&lt;C&gt;0&lt;/C&gt;&lt;/FQL&gt;&lt;FQL&gt;&lt;Q&gt;DE0005190003^FF_TAX_REFUND_CFO(ANN_R,43831,44196,,,,,"D=1")&lt;/Q&gt;&lt;R&gt;0&lt;/R&gt;&lt;C&gt;0&lt;/C&gt;&lt;/FQL&gt;&lt;FQL&gt;&lt;Q&gt;FI4000297767^FF_TAX_REFUND_CFO(ANN_R,43831,44196,,,,,"D=1")&lt;/Q&gt;&lt;R&gt;0&lt;/R&gt;&lt;C&gt;0&lt;/C&gt;&lt;/FQL&gt;&lt;FQL&gt;&lt;Q&gt;DE000A1ML7J1^FF_TAX_REFUND_CFO(ANN_R,43831,44196,,,,,"D=1")&lt;/Q&gt;&lt;R&gt;0&lt;/R&gt;&lt;C&gt;0&lt;/C&gt;&lt;/FQL&gt;&lt;FQL&gt;&lt;Q&gt;CH0432492467^FF_TAX_REFUND_CFO(ANN_R,43831,44196,,,,,"D=1")&lt;/Q&gt;&lt;R&gt;0&lt;/R&gt;&lt;C&gt;0&lt;/C&gt;&lt;/FQL&gt;&lt;FQL&gt;&lt;Q&gt;SE0000107419^FF_TAX_REFUND_CFO(ANN_R,43831,44196,,,,,"D=1")&lt;/Q&gt;&lt;R&gt;0&lt;/R&gt;&lt;C&gt;0&lt;/C&gt;&lt;/FQL&gt;&lt;FQL&gt;&lt;Q&gt;ES0148396007^FF_TAX_REFUND_CFO(ANN_R,43831,44196,,,,,"D=1")&lt;/Q&gt;&lt;R&gt;0&lt;/R&gt;&lt;C&gt;0&lt;/C&gt;&lt;/FQL&gt;&lt;FQL&gt;&lt;Q&gt;NL00150001Q9^FF_TAX_REFUND_CFO(ANN_R,43831,44196,,,,,"D=1")&lt;/Q&gt;&lt;R&gt;0&lt;/R&gt;&lt;C&gt;0&lt;/C&gt;&lt;/FQL&gt;&lt;FQL&gt;&lt;Q&gt;FR0000120693^FF_TAX_REFUND_CFO(ANN_R,43831,44196,,,,,"D=1")&lt;/Q&gt;&lt;R&gt;0&lt;/R&gt;&lt;C&gt;0&lt;/C&gt;&lt;/FQL&gt;&lt;FQL&gt;&lt;Q&gt;FR0000052292^FF_TAX_REFUND_CFO(ANN_R,43831,44196,,,,,"D=1")&lt;/Q&gt;&lt;R&gt;0&lt;/R&gt;&lt;C&gt;0&lt;/C&gt;&lt;/FQL&gt;&lt;FQL&gt;&lt;Q&gt;SE0011166610^FF_TAX_REFUND_CFO(ANN_R,43831,44196,,,,,"D=1")&lt;/Q&gt;&lt;R&gt;0&lt;/R&gt;&lt;C&gt;0&lt;/C&gt;&lt;/FQL&gt;&lt;FQL&gt;&lt;Q&gt;SE0000115446^FF_TAX_REFUND_CFO(ANN_R,43831,44196,,,,,"D=1")&lt;/Q&gt;&lt;R&gt;0&lt;/R&gt;&lt;C&gt;0&lt;/C&gt;&lt;/FQL&gt;&lt;FQL&gt;&lt;Q&gt;SE0000108656^FF_TAX_REFUND_CFO(ANN_R,43831,44196,,,,,"D=1")&lt;/Q&gt;&lt;R&gt;0&lt;/R&gt;&lt;C&gt;0&lt;/C&gt;&lt;/FQL&gt;&lt;FQL&gt;&lt;Q&gt;DK0010268606^FF_TAX_REFUND_CFO(ANN_R,43831,44196,,,,,"D=1")&lt;/Q&gt;&lt;R&gt;0&lt;/R&gt;&lt;C&gt;0&lt;/C&gt;&lt;/FQL&gt;&lt;FQL&gt;&lt;Q&gt;FR0000120644^FF_TAX_REFUND_CFO(ANN_R,43831,44196,,,,,"D=1")&lt;/Q&gt;&lt;R&gt;0&lt;/R&gt;&lt;C&gt;0&lt;/C&gt;&lt;/FQL&gt;&lt;FQL&gt;&lt;Q&gt;IT0000072618^FF_TAX_REFUND_CFO(ANN_R,43831,44196,,,,,"D=1")&lt;/Q&gt;&lt;R&gt;0&lt;/R&gt;&lt;C&gt;0&lt;/C&gt;&lt;/FQL&gt;&lt;FQL&gt;&lt;Q&gt;NL0013654783^FF_TAX_REFUND_CFO(ANN_R,43831,44196,,,,,"D=1")&lt;/Q&gt;&lt;R&gt;0&lt;/R&gt;&lt;C&gt;0&lt;/C&gt;&lt;/FQL&gt;&lt;FQL&gt;&lt;Q&gt;CH0210483332^FF_TAX_REFUND_CFO(ANN_R,43831,44196,,,,,"D=1")&lt;/Q&gt;&lt;R&gt;0&lt;/R&gt;&lt;C&gt;0&lt;/C&gt;&lt;/FQL&gt;&lt;FQL&gt;&lt;Q&gt;FR0000121485^FF_TAX_REFUND_CFO(ANN_R,43831,44196,,,,,"D=1")&lt;/Q&gt;&lt;R&gt;0&lt;/R&gt;&lt;C&gt;0&lt;/C&gt;&lt;/FQL&gt;&lt;FQL&gt;&lt;Q&gt;DE0007664039^FF_TAX_REFUND_CFO(ANN_R,43831,44196,,,,,"D=1")&lt;/Q&gt;&lt;R&gt;0&lt;/R&gt;&lt;C&gt;0&lt;/C&gt;&lt;/FQL&gt;&lt;FQL&gt;&lt;Q&gt;FR0000073272^FF_TAX_REFUND_CFO(ANN_R,43831,44196,,,,,"D=1")&lt;/Q&gt;&lt;R&gt;0&lt;/R&gt;&lt;C&gt;0&lt;/C&gt;&lt;/FQL&gt;&lt;FQL&gt;&lt;Q&gt;NL0000009538^FF_TAX_REFUND_CFO(ANN_R,43831,44196,,,,,"D=1")&lt;/Q&gt;&lt;R&gt;0&lt;/R&gt;&lt;C&gt;0&lt;/C&gt;&lt;/FQL&gt;&lt;FQL&gt;&lt;Q&gt;BE0974293251^FF_TAX_REFUND_CFO(ANN_R,43831,44196,,,,,"D=1")&lt;/Q&gt;&lt;R&gt;0&lt;/R&gt;&lt;C&gt;0&lt;/C&gt;&lt;/FQL&gt;&lt;FQL&gt;&lt;Q&gt;DE0005552004^FF_TAX_REFUND_CFO(ANN_R,43831,44196,,,,,"D=1")&lt;/Q&gt;&lt;R&gt;0&lt;/R&gt;&lt;C&gt;0&lt;/C&gt;&lt;/FQL&gt;&lt;FQL&gt;&lt;Q&gt;DE0006231004^FF_TAX_REFUND_CFO(ANN_R,43831,44196,,,,,"D=1")&lt;/Q&gt;&lt;R&gt;0&lt;/R&gt;&lt;C&gt;0&lt;/C&gt;&lt;/FQL&gt;&lt;FQL&gt;&lt;Q&gt;DE000A1EWWW0^FF_TAX_REFUND_CFO(ANN_R,43831,44196,,,,,"D=1")&lt;/Q&gt;&lt;R&gt;0&lt;/R&gt;&lt;C&gt;0&lt;/C&gt;&lt;/FQL&gt;&lt;FQL&gt;&lt;Q&gt;FR0000125486^FF_TAX_REFUND_CFO(ANN_R,43831,44196,,,,,"D=1")&lt;/Q&gt;&lt;R&gt;0&lt;/R&gt;&lt;C&gt;0&lt;/C&gt;&lt;/FQL&gt;&lt;FQL&gt;&lt;Q&gt;DE000BAY0017^FF_TAX_REFUND_CFO(ANN_R,43831,44196,,,,,"D=1")&lt;/Q&gt;&lt;R&gt;0&lt;/R&gt;&lt;C&gt;0&lt;/C&gt;&lt;/FQL&gt;&lt;FQL&gt;&lt;Q&gt;NL0012969182^FF_TAX_REFUND_CFO(ANN_R,43831,44196,,,,,"D=1")&lt;/Q&gt;&lt;R&gt;0&lt;/R&gt;&lt;C&gt;0&lt;/C&gt;&lt;/FQL&gt;&lt;FQL&gt;&lt;Q&gt;DE0005557508^FF_TAX_REFUND_CFO(ANN_R,43831,44196,,,,,"D=1")&lt;/Q&gt;&lt;R&gt;0&lt;/R&gt;&lt;C&gt;0&lt;/C&gt;&lt;/FQL&gt;&lt;FQL&gt;&lt;Q&gt;NL0000235190^FF_TAX_REFUND_CFO(ANN_R,43831,44196,,,,,"D=1")&lt;/Q&gt;&lt;R&gt;0&lt;/R&gt;&lt;C&gt;0&lt;/C&gt;&lt;/FQL&gt;&lt;FQL&gt;&lt;Q&gt;DE0007100000^FF_TAX_REFUND_CFO(ANN_R,43831,44196,,,,,"D=1")&lt;/Q&gt;&lt;R&gt;0&lt;/R&gt;&lt;C&gt;0&lt;/C&gt;&lt;/FQL&gt;&lt;FQL&gt;&lt;Q&gt;FR0000120073^FF_TAX_REFUND_CFO(ANN_R,43831,44196,,,,,"D=1")&lt;/Q&gt;&lt;R&gt;0&lt;/R&gt;&lt;C&gt;0&lt;/C&gt;&lt;/FQL&gt;&lt;FQL&gt;&lt;Q&gt;FR0000120321^FF_TAX_REFUND_CFO(ANN_R,43831,44196,,,,,"D=1")&lt;/Q&gt;&lt;R&gt;0&lt;/R&gt;&lt;C&gt;0&lt;/C&gt;&lt;/FQL&gt;&lt;FQL&gt;&lt;Q&gt;DE0008404005^FF_TAX_REFUND_CFO(ANN_R,43831,44196,,,,,"D=1")&lt;/Q&gt;&lt;R&gt;0&lt;/R&gt;&lt;C&gt;0&lt;/C&gt;&lt;/FQL&gt;&lt;FQL&gt;&lt;Q&gt;DE0007164600^FF_TAX_REFUND_CFO(ANN_R,43831,44196,,,,,"D=1")&lt;/Q&gt;&lt;R&gt;0&lt;/R&gt;&lt;C&gt;0&lt;/C&gt;&lt;/FQL&gt;&lt;FQL&gt;&lt;Q&gt;CH0012032048^FF_TAX_REFUND_CFO(ANN_R,43831,44196,,,,,"D=1")&lt;/Q&gt;&lt;R&gt;0&lt;/R&gt;&lt;C&gt;0&lt;/C&gt;&lt;/FQL&gt;&lt;FQL&gt;&lt;Q&gt;US0995021062^FF_TAX_REFUND_CFO(ANN_R,43831,44196,,,,,"D=1")&lt;/Q&gt;&lt;R&gt;0&lt;/R&gt;&lt;C&gt;0&lt;/C&gt;&lt;/FQL&gt;&lt;FQL&gt;&lt;Q&gt;US5132721045^FF_TAX_REFUND_CFO(ANN_R,43831,44196,,,,,"D=1")&lt;/Q&gt;&lt;R&gt;0&lt;/R&gt;&lt;C&gt;0&lt;/C&gt;&lt;/FQL&gt;&lt;FQL&gt;&lt;Q&gt;US6700024010^FF_TAX_REFUND_CFO(ANN_R,43831,44196,,,,,"D=1")&lt;/Q&gt;&lt;R&gt;0&lt;/R&gt;&lt;C&gt;0&lt;/C&gt;&lt;/FQL&gt;&lt;FQL&gt;&lt;Q&gt;US4180561072^FF_TAX_REFUND_CFO(ANN_R,43831,44196,,,,,"D=1")&lt;/Q&gt;&lt;R&gt;0&lt;/R&gt;&lt;C&gt;0&lt;/C&gt;&lt;/FQL&gt;&lt;FQL&gt;&lt;Q&gt;JE00BYSS4X48^FF_TAX_REFUND_CFO(ANN_R,43831,44196,,,,,"D=1")&lt;/Q&gt;&lt;R&gt;0&lt;/R&gt;&lt;C&gt;0&lt;/C&gt;&lt;/FQL&gt;&lt;FQL&gt;&lt;Q&gt;US00751Y1064^FF_TAX_REFUND_CFO(ANN_R,43831,44196,,,,,"D=1")&lt;/Q&gt;&lt;R&gt;0&lt;/R&gt;&lt;C&gt;0&lt;/C&gt;&lt;/FQL&gt;&lt;FQL&gt;&lt;Q&gt;US5018892084^FF_TAX_REFUND_CFO(ANN_R,43831,44196,,,,,"D=1")&lt;/Q&gt;&lt;R&gt;0&lt;/R&gt;&lt;C&gt;0&lt;/C&gt;&lt;/FQL&gt;&lt;FQL&gt;&lt;Q&gt;US12541W2098^FF_TAX_REFUND_CFO(ANN_R,43831,44196,,,,,"D=1")&lt;/Q&gt;&lt;R&gt;0&lt;/R&gt;&lt;C&gt;0&lt;/C&gt;&lt;/FQL&gt;&lt;FQL&gt;&lt;Q&gt;US3802371076^FF_TAX_REFUND_CFO(ANN_R,43831,44196,,,,,"D=1")&lt;/Q&gt;&lt;R&gt;0&lt;/R&gt;&lt;C&gt;0&lt;/C&gt;&lt;/FQL&gt;&lt;FQL&gt;&lt;Q&gt;US5502411037^FF_TAX_REFUND_CFO(ANN_R,43831,44196,,,,,"D=1")&lt;/Q&gt;&lt;R&gt;0&lt;/R&gt;&lt;C&gt;0&lt;/C&gt;&lt;/FQL&gt;&lt;FQL&gt;&lt;Q&gt;US4404521001^FF_TAX_REFUND_CFO(ANN_R,43831,44196,,,,,"D=1")&lt;/Q&gt;&lt;R&gt;0&lt;/R&gt;&lt;C&gt;0&lt;/C&gt;&lt;/FQL&gt;&lt;FQL&gt;&lt;Q&gt;US73278L1052^FF_TAX_REFUND_CFO(ANN_R,43831,44196,,,,,"D=1")&lt;/Q&gt;&lt;R&gt;0&lt;/R&gt;&lt;C&gt;0&lt;/C&gt;&lt;/FQL&gt;&lt;FQL&gt;&lt;Q&gt;US24906P1093^FF_TAX_REFUND_CFO(ANN_R,43831,44196,,,,,"D=1")&lt;/Q&gt;&lt;R&gt;0&lt;/R&gt;&lt;C&gt;0&lt;/C&gt;&lt;/FQL&gt;&lt;FQL&gt;&lt;Q&gt;US7458671010^FF_TAX_REFUND_CFO(ANN_R,43831,44196,,,,,"D=1")&lt;/Q&gt;&lt;R&gt;0&lt;/R&gt;&lt;C&gt;0&lt;/C&gt;&lt;/FQL&gt;&lt;FQL&gt;&lt;Q&gt;US8326964058^FF_TAX_REFUND_CFO(ANN_R,43831,44196,,,,,"D=1")&lt;/Q&gt;&lt;R&gt;0&lt;/R&gt;&lt;C&gt;0&lt;/C&gt;&lt;/FQL&gt;&lt;FQL&gt;&lt;Q&gt;US1011211018^FF_TAX_REFUND_CFO(ANN_R,43831,44196,,,,,"D=1")&lt;/Q&gt;&lt;R&gt;0&lt;/R&gt;&lt;C&gt;0&lt;/C&gt;&lt;/FQL&gt;&lt;FQL&gt;&lt;Q&gt;US8793601050^FF_TAX_REFUND_CFO(ANN_R,43831,44196,,,,,"D=1")&lt;/Q&gt;&lt;R&gt;0&lt;/R&gt;&lt;C&gt;0&lt;/C&gt;&lt;/FQL&gt;&lt;FQL&gt;&lt;Q&gt;US18915M1071^FF_TAX_REFUND_CFO(ANN_R,43831,44196,,,,,"D=1")&lt;/Q&gt;&lt;R&gt;0&lt;/R&gt;&lt;C&gt;0&lt;/C&gt;&lt;/FQL&gt;&lt;FQL&gt;&lt;Q&gt;US5745991068^FF_TAX_REFUND_CFO(ANN_R,43831,44196,,,,,"D=1")&lt;/Q&gt;&lt;R&gt;0&lt;/R&gt;&lt;C&gt;0&lt;/C&gt;&lt;/FQL&gt;&lt;FQL&gt;&lt;Q&gt;US45167R1041^FF_TAX_REFUND_CFO(ANN_R,43831,44196,,,,,"D=1")&lt;/Q&gt;&lt;R&gt;0&lt;/R&gt;&lt;C&gt;0&lt;/C&gt;&lt;/FQL&gt;&lt;FQL&gt;&lt;Q&gt;US4461501045^FF_TAX_REFUND_CFO(ANN_R,43831,44196,,,,,"D=1")&lt;/Q&gt;&lt;R&gt;0&lt;/R&gt;&lt;C&gt;0&lt;/C&gt;&lt;/FQL&gt;&lt;FQL&gt;&lt;Q&gt;US8666741041^FF_TAX_REFUND_CFO(ANN_R,43831,44196,,,,,"D=1")&lt;/Q&gt;&lt;R&gt;0&lt;/R&gt;&lt;C&gt;0&lt;/C&gt;&lt;/FQL&gt;&lt;FQL&gt;&lt;Q&gt;US64110D1046^FF_TAX_REFUND_CFO(ANN_R,43831,44196,,,,,"D=1")&lt;/Q&gt;&lt;R&gt;0&lt;/R&gt;&lt;C&gt;0&lt;/C&gt;&lt;/FQL&gt;&lt;FQL&gt;&lt;Q&gt;US3724601055^FF_TAX_REFUND_CFO(ANN_R,43831,44196,,,,,"D=1")&lt;/Q&gt;&lt;R&gt;0&lt;/R&gt;&lt;C&gt;0&lt;/C&gt;&lt;/FQL&gt;&lt;FQL&gt;&lt;Q&gt;US6311031081^FF_TAX_REFUND_CFO(ANN_R,43831,44196,,,,,"D=1")&lt;/Q&gt;&lt;R&gt;0&lt;/R&gt;&lt;C&gt;0&lt;/C&gt;&lt;/FQL&gt;&lt;FQL&gt;&lt;Q&gt;US89400J1079^FF_TAX_REFUND_CFO(ANN_R,43831,44196,,,,,"D=1")&lt;/Q&gt;&lt;R&gt;0&lt;/R&gt;&lt;C&gt;0&lt;/C&gt;&lt;/FQL&gt;&lt;FQL&gt;&lt;Q&gt;US45784P1012^FF_TAX_REFUND_CFO(ANN_R,43831,44196,,,,,"D=1")&lt;/Q&gt;&lt;R&gt;0&lt;/R&gt;&lt;C&gt;0&lt;/C&gt;&lt;/FQL&gt;&lt;FQL&gt;&lt;Q&gt;US92556V1061^FF_TAX_REFUND_CFO(ANN_R,43831,44196,,,,,"D=1")&lt;/Q&gt;&lt;R&gt;0&lt;/R&gt;&lt;C&gt;0&lt;/C&gt;&lt;/FQL&gt;&lt;FQL&gt;&lt;Q&gt;US62944T1051^FF_TAX_REFUND_CFO(ANN_R,43831,44196,,,,,"D=1")&lt;/Q&gt;&lt;R&gt;0&lt;/R&gt;&lt;C&gt;0&lt;/C&gt;&lt;/FQL&gt;&lt;FQL&gt;&lt;Q&gt;US29355A1079^FF_TAX_REFUND_CFO(ANN_R,43831,44196,,,,,"D=1")&lt;/Q&gt;&lt;R&gt;0&lt;/R&gt;&lt;C&gt;0&lt;/C&gt;&lt;/FQL&gt;&lt;FQL&gt;&lt;Q&gt;US0404131064^FF_TAX_REFUND_CFO(ANN_R,43831,44196,,,,,"D=1")&lt;/Q&gt;&lt;R&gt;0&lt;/R&gt;&lt;C&gt;0&lt;/C&gt;&lt;/FQL&gt;&lt;FQL&gt;&lt;Q&gt;US72919P2020^FF_TAX_REFUND_CFO(ANN_R,43831,44196,,,,,"D=1")&lt;/Q&gt;&lt;R&gt;0&lt;/R&gt;&lt;C&gt;0&lt;/C&gt;&lt;/FQL&gt;&lt;FQL&gt;&lt;Q&gt;US14149Y1082^FF_TAX_REFUND_CFO(ANN_R,43831,44196,,,,,"D=1")&lt;/Q&gt;&lt;R&gt;0&lt;/R&gt;&lt;C&gt;0&lt;/C&gt;&lt;/FQL&gt;&lt;FQL&gt;&lt;Q&gt;US4364401012^FF_TAX_REFUND_CFO(ANN_R,43831,44196,,,,,"D=1")&lt;/Q&gt;&lt;R&gt;0&lt;/R&gt;&lt;C&gt;0&lt;/C&gt;&lt;/FQL&gt;&lt;FQL&gt;&lt;Q&gt;US42809H1077^FF_TAX_REFUND_CFO(ANN_R,43831,44196,,,,,"D=1")&lt;/Q&gt;&lt;R&gt;0&lt;/R&gt;&lt;C&gt;0&lt;/C&gt;&lt;/FQL&gt;&lt;FQL&gt;&lt;Q&gt;US55261F1049^FF_TAX_REFUND_CFO(ANN_R,43831,44196,,,,,"D=1")&lt;/Q&gt;&lt;R&gt;0&lt;/R&gt;&lt;C&gt;0&lt;/C&gt;&lt;/FQL&gt;&lt;FQL&gt;&lt;Q&gt;US4932671088^FF_TAX_REFUND_CFO(ANN_R,43831,44196,,,,,"D=1")&lt;/Q&gt;&lt;R&gt;0&lt;/R&gt;&lt;C&gt;0&lt;/C&gt;&lt;/FQL&gt;&lt;FQL&gt;&lt;Q&gt;US92276F1003^FF_TAX_REFUND_CFO(ANN_R,43831,44196,,,,,"D=1")&lt;/Q&gt;&lt;R&gt;0&lt;/R&gt;&lt;C&gt;0&lt;/C&gt;&lt;/FQL&gt;&lt;FQL&gt;&lt;Q&gt;IE00BQPVQZ61^FF_TAX_REFUND_CFO(ANN_R,43831,44196,,,,,"D=1")&lt;/Q&gt;&lt;R&gt;0&lt;/R&gt;&lt;C&gt;0&lt;/C&gt;&lt;/FQL&gt;&lt;FQL&gt;&lt;Q&gt;US8740541094^FF_TAX_REFUND_CFO(ANN_R,43831,44196,,,,,"D=1")&lt;/Q&gt;&lt;R&gt;0&lt;/R&gt;&lt;C&gt;0&lt;/C&gt;&lt;/FQL&gt;&lt;FQL&gt;&lt;Q&gt;US74736K1016^FF_TAX_REFUND_CFO(ANN_R,43831,44196,,,,,"D=1")&lt;/Q&gt;&lt;R&gt;0&lt;/R&gt;&lt;C&gt;0&lt;/C&gt;&lt;/FQL&gt;&lt;FQL&gt;&lt;Q&gt;US5732841060^FF_TAX_REFUND_CFO(ANN_R,43831,44196,,,,,"D=1")&lt;/Q&gt;&lt;R&gt;0&lt;/R&gt;&lt;C&gt;0&lt;/C&gt;&lt;/FQL&gt;&lt;FQL&gt;&lt;Q&gt;US1156372096^FF_TAX_REFUND_CFO(ANN_R,43831,44196,,,,,"D=1")&lt;/Q&gt;&lt;R&gt;0&lt;/R&gt;&lt;C&gt;0&lt;/C&gt;&lt;/FQL&gt;&lt;FQL&gt;&lt;Q&gt;US87165B1035^FF_TAX_REFUND_CFO(ANN_R,43831,44196,,,,,"D=1")&lt;/Q&gt;&lt;R&gt;0&lt;/R&gt;&lt;C&gt;0&lt;/C&gt;&lt;/FQL&gt;&lt;FQL&gt;&lt;Q&gt;US30063P1057^FF_TAX_REFUND_CFO(ANN_R,43831,44196,,,,,"D=1")&lt;/Q&gt;&lt;R&gt;0&lt;/R&gt;&lt;C&gt;0&lt;/C&gt;&lt;/FQL&gt;&lt;FQL&gt;&lt;Q&gt;US9291601097^FF_TAX_REFUND_CFO(ANN_R,43831,44196,,,,,"D=1")&lt;/Q&gt;&lt;R&gt;0&lt;/R&gt;&lt;C&gt;0&lt;/C&gt;&lt;/FQL&gt;&lt;FQL&gt;&lt;Q&gt;US5303073051^FF_TAX_REFUND_CFO(ANN_R,43831,44196,,,,,"D=1")&lt;/Q&gt;&lt;R&gt;0&lt;/R&gt;&lt;C&gt;0&lt;/C&gt;&lt;/FQL&gt;&lt;FQL&gt;&lt;Q&gt;US0152711091^FF_TAX_REFUND_CFO(ANN_R,43831,44196,,,,,"D=1")&lt;/Q&gt;&lt;R&gt;0&lt;/R&gt;&lt;C&gt;0&lt;/C&gt;&lt;/FQL&gt;&lt;FQL&gt;&lt;Q&gt;US4165151048^FF_TAX_REFUND_CFO(ANN_R,43831,44196,,,,,"D=1")&lt;/Q&gt;&lt;R&gt;0&lt;/R&gt;&lt;C&gt;0&lt;/C&gt;&lt;/FQL&gt;&lt;FQL&gt;&lt;Q&gt;US3635761097^FF_TAX_REFUND_CFO(ANN_R,43831,44196,,,,,"D=1")&lt;/Q&gt;&lt;R&gt;0&lt;/R&gt;&lt;C&gt;0&lt;/C&gt;&lt;/FQL&gt;&lt;FQL&gt;&lt;Q&gt;US6703461052^FF_TAX_REFUND_CFO(ANN_R,43831,44196,,,,,"D=1")&lt;/Q&gt;&lt;R&gt;0&lt;/R&gt;&lt;C&gt;0&lt;/C&gt;&lt;/FQL&gt;&lt;FQL&gt;&lt;Q&gt;US57772K1016^FF_TAX_REFUND_CFO(ANN_R,43831,44196,,,,,"D=1")&lt;/Q&gt;&lt;R&gt;0&lt;/R&gt;&lt;C&gt;0&lt;/C&gt;&lt;/FQL&gt;&lt;FQL&gt;&lt;Q&gt;US34959E1091^FF_TAX_REFUND_CFO(ANN_R,43831,44196,,,,,"D=1")&lt;/Q&gt;&lt;R&gt;0&lt;/R&gt;&lt;C&gt;0&lt;/C&gt;&lt;/FQL&gt;&lt;FQL&gt;&lt;Q&gt;US9892071054^FF_TAX_REFUND_CFO(ANN_R,43831,44196,,,,,"D=1")&lt;/Q&gt;&lt;R&gt;0&lt;/R&gt;&lt;C&gt;0&lt;/C&gt;&lt;/FQL&gt;&lt;FQL&gt;&lt;Q&gt;US6792951054^FF_TAX_REFUND_CFO(ANN_R,43831,44196,,,,,"D=1")&lt;/Q&gt;&lt;R&gt;0&lt;/R&gt;&lt;C&gt;0&lt;/C&gt;&lt;/FQL&gt;&lt;FQL&gt;&lt;Q&gt;NL0009434992^FF_TAX_REFUND_CFO(ANN_R,43831,44196,,,,,"D=1")&lt;/Q&gt;&lt;R&gt;0&lt;/R&gt;&lt;C&gt;0&lt;/C&gt;&lt;/FQL&gt;&lt;FQL&gt;&lt;Q&gt;US88339J1051^FF_TAX_REFUND_CFO(ANN_R,43831,44196,,,,,"D=1")&lt;/Q&gt;&lt;R&gt;0&lt;/R&gt;&lt;C&gt;0&lt;/C&gt;&lt;/FQL&gt;&lt;FQL&gt;&lt;Q&gt;US5010441013^FF_TAX_REFUND_CFO(ANN_R,43831,44196,,,,,"D=1")&lt;/Q&gt;&lt;R&gt;0&lt;/R&gt;&lt;C&gt;0&lt;/C&gt;&lt;/FQL&gt;&lt;FQL&gt;&lt;Q&gt;US5926881054^FF_TAX_REFUND_CFO(ANN_R,43831,44196,,,,,"D=1")&lt;/Q&gt;&lt;R&gt;0&lt;/R&gt;&lt;C&gt;0&lt;/C&gt;&lt;/FQL&gt;&lt;FQL&gt;&lt;Q&gt;US0584981064^FF_TAX_REFUND_CFO(ANN_R,43831,44196,,,,,"D=1")&lt;/Q&gt;&lt;R&gt;0&lt;/R&gt;&lt;C&gt;0&lt;/C&gt;&lt;/FQL&gt;&lt;FQL&gt;&lt;Q&gt;US5260571048^FF_TAX_REFUND_CFO(ANN_R,43831,44196,,,,,"D=1")&lt;/Q&gt;&lt;R&gt;0&lt;/R&gt;&lt;C&gt;0&lt;/C&gt;&lt;/FQL&gt;&lt;FQL&gt;&lt;Q&gt;US49271V1008^FF_TAX_REFUND_CFO(ANN_R,43831,44196,,,,,"D=1")&lt;/Q&gt;&lt;R&gt;0&lt;/R&gt;&lt;C&gt;0&lt;/C&gt;&lt;/FQL&gt;&lt;FQL&gt;&lt;Q&gt;US0311001004^FF_TAX_REFUND_CFO(ANN_R,43831,44196,,,,,"D=1")&lt;/Q&gt;&lt;R&gt;0&lt;/R&gt;&lt;C&gt;0&lt;/C&gt;&lt;/FQL&gt;&lt;FQL&gt;&lt;Q&gt;US23331A1097^FF_TAX_REFUND_CFO(ANN_R,43831,44196,,,,,"D=1")&lt;/Q&gt;&lt;R&gt;0&lt;/R&gt;&lt;C&gt;0&lt;/C&gt;&lt;/FQL&gt;&lt;FQL&gt;&lt;Q&gt;US2473617023^FF_TAX_REFUND_CFO(ANN_R,43831,44196,,,,,"D=1")&lt;/Q&gt;&lt;R&gt;0&lt;/R&gt;&lt;C&gt;0&lt;/C&gt;&lt;/FQL&gt;&lt;FQL&gt;&lt;Q&gt;US58155Q1031^FF_TAX_REFUND_CFO(ANN_R,43831,44196,,,,,"D=1")&lt;/Q&gt;&lt;R&gt;0&lt;/R&gt;&lt;C&gt;0&lt;/C&gt;&lt;/FQL&gt;&lt;FQL&gt;&lt;Q&gt;US6200763075^FF_TAX_REFUND_CFO(ANN_R,43831,44196,,,,,"D=1")&lt;/Q&gt;&lt;R&gt;0&lt;/R&gt;&lt;C&gt;0&lt;/C&gt;&lt;/FQL&gt;&lt;FQL&gt;&lt;Q&gt;US8545021011^FF_TAX_REFUND_CFO(ANN_R,43831,44196,,,,,"D=1")&lt;/Q&gt;&lt;R&gt;0&lt;/R&gt;&lt;C&gt;0&lt;/C&gt;&lt;/FQL&gt;&lt;FQL&gt;&lt;Q&gt;US8936411003^FF_TAX_REFUND_CFO(ANN_R,43831,44196,,,,,"D=1")&lt;/Q&gt;&lt;R&gt;0&lt;/R&gt;&lt;C&gt;0&lt;/C&gt;&lt;/FQL&gt;&lt;FQL&gt;&lt;Q&gt;US98956P1021^FF_TAX_REFUND_CFO(ANN_R,43831,44196,,,,,"D=1")&lt;/Q&gt;&lt;R&gt;0&lt;/R&gt;&lt;C&gt;0&lt;/C&gt;&lt;/FQL&gt;&lt;FQL&gt;&lt;Q&gt;US0010551028^FF_TAX_REFUND_CFO(ANN_R,43831,44196,,,,,"D=1")&lt;/Q&gt;&lt;R&gt;0&lt;/R&gt;&lt;C&gt;0&lt;/C&gt;&lt;/FQL&gt;&lt;FQL&gt;&lt;Q&gt;US77543R1023^FF_TAX_REFUND_CFO(ANN_R,43831,44196,,,,,"D=1")&lt;/Q&gt;&lt;R&gt;0&lt;/R&gt;&lt;C&gt;0&lt;/C&gt;&lt;/FQL&gt;&lt;FQL&gt;&lt;Q&gt;US2310211063^FF_TAX_REFUND_CFO(ANN_R,43831,44196,,,,,"D=1")&lt;/Q&gt;&lt;R&gt;0&lt;/R&gt;&lt;C&gt;0&lt;/C&gt;&lt;/FQL&gt;&lt;FQL&gt;&lt;Q&gt;US21036P1084^FF_TAX_REFUND_CFO(ANN_R,43831,44196,,,,,"D=1")&lt;/Q&gt;&lt;R&gt;0&lt;/R&gt;&lt;C&gt;0&lt;/C&gt;&lt;/FQL&gt;&lt;FQL&gt;&lt;Q&gt;US2855121099^FF_TAX_REFUND_CFO(ANN_R,43831,44196,,,,,"D=1")&lt;/Q&gt;&lt;R&gt;0&lt;/R&gt;&lt;C&gt;0&lt;/C&gt;&lt;/FQL&gt;&lt;FQL&gt;&lt;Q&gt;US40434L1052^FF_TAX_REFUND_CFO(ANN_R,43831,44196,,,,,"D=1")&lt;/Q&gt;&lt;R&gt;0&lt;/R&gt;&lt;C&gt;0&lt;/C&gt;&lt;/FQL&gt;&lt;FQL&gt;&lt;Q&gt;US45168D1046^FF_TAX_REFUND_CFO(ANN_R,43831,44196,,,,,"D=1")&lt;/Q&gt;&lt;R&gt;0&lt;/R&gt;&lt;C&gt;0&lt;/C&gt;&lt;/FQL&gt;&lt;FQL&gt;&lt;Q&gt;US4943681035^FF_TAX_REFUND_CFO(ANN_R,43831,44196,,,,,"D=1")&lt;/Q&gt;&lt;R&gt;0&lt;/R&gt;&lt;C&gt;0&lt;/C&gt;&lt;/FQL&gt;&lt;FQL&gt;&lt;Q&gt;US35671D8570^FF_TAX_REFUND_CFO(ANN_R,43831,44196,,,,,"D=1")&lt;/Q&gt;&lt;R&gt;0&lt;/R&gt;&lt;C&gt;0&lt;/C&gt;&lt;/FQL&gt;&lt;FQL&gt;&lt;Q&gt;US3453708600^FF_TAX_REFUND_CFO(ANN_R,43831,44196,,,,,"D=1")&lt;/Q&gt;&lt;R&gt;0&lt;/R&gt;&lt;C&gt;0&lt;/C&gt;&lt;/FQL&gt;&lt;FQL&gt;&lt;Q&gt;US6516391066^FF_TAX_REFUND_CFO(ANN_R,43831,44196,,,,,"D=1")&lt;/Q&gt;&lt;R&gt;0&lt;/R&gt;&lt;C&gt;0&lt;/C&gt;&lt;/FQL&gt;&lt;FQL&gt;&lt;Q&gt;US75886F1075^FF_TAX_REFUND_CFO(ANN_R,43831,44196,,,,,"D=1")&lt;/Q&gt;&lt;R&gt;0&lt;/R&gt;&lt;C&gt;0&lt;/C&gt;&lt;/FQL&gt;&lt;FQL&gt;&lt;Q&gt;US8725901040^FF_TAX_REFUND_CFO(ANN_R,43831,44196,,,,,"D=1")&lt;/Q&gt;&lt;R&gt;0&lt;/R&gt;&lt;C&gt;0&lt;/C&gt;&lt;/FQL&gt;&lt;FQL&gt;&lt;Q&gt;US0091581068^FF_TAX_REFUND_CFO(ANN_R,43831,44196,,,,,"D=1")&lt;/Q&gt;&lt;R&gt;0&lt;/R&gt;&lt;C&gt;0&lt;/C&gt;&lt;/FQL&gt;&lt;FQL&gt;&lt;Q&gt;NL0012015705^FF_MAJOR_IND_NAME&lt;/Q&gt;&lt;R&gt;1&lt;/R&gt;&lt;C&gt;1&lt;/C&gt;&lt;D xsi:type="xsd:string"&gt;FOOD&lt;/D&gt;&lt;/FQL&gt;&lt;FQL&gt;&lt;Q&gt;FR0000120172^FF_MAJOR_IND_NAME&lt;/Q&gt;&lt;R&gt;1&lt;/R&gt;&lt;C&gt;1&lt;/C&gt;&lt;D xsi:type="xsd:string"&gt;RETAILERS&lt;/D&gt;&lt;/FQL&gt;&lt;FQL&gt;&lt;Q&gt;NL0000009082^FF_MAJOR_IND_NAME&lt;/Q&gt;&lt;R&gt;0&lt;/R&gt;&lt;C&gt;0&lt;/C&gt;&lt;/FQL&gt;&lt;FQL&gt;&lt;Q&gt;ES0105046009^FF_MAJOR_IND_NAME&lt;/Q&gt;&lt;R&gt;1&lt;/R&gt;&lt;C&gt;1&lt;/C&gt;&lt;D xsi:type="xsd:string"&gt;TRANSPORTATION&lt;/D&gt;&lt;/FQL&gt;&lt;FQL&gt;&lt;Q&gt;FR0000120503^FF_MAJOR_IND_NAME&lt;/Q&gt;&lt;R&gt;1&lt;/R&gt;&lt;C&gt;1&lt;/C&gt;&lt;D xsi:type="xsd:string"&gt;CONSTRUCTION&lt;/D&gt;&lt;/FQL&gt;&lt;FQL&gt;&lt;Q&gt;BE0003739530^FF_MAJOR_IND_NAME&lt;/Q&gt;&lt;R&gt;1&lt;/R&gt;&lt;C&gt;1&lt;/C&gt;&lt;D xsi:type="xsd:string"&gt;DRUGS, COSMETICS &amp;amp; HEALTH CARE&lt;/D&gt;&lt;/FQL&gt;&lt;FQL&gt;&lt;Q&gt;DE0007165631^FF_MAJOR_IND_NAME&lt;/Q&gt;&lt;R&gt;1&lt;/R&gt;&lt;C&gt;1&lt;/C&gt;&lt;D xsi:type="xsd:string"&gt;DRUGS, COSMETICS &amp;amp; HEALTH CARE&lt;/D&gt;&lt;/FQL&gt;&lt;FQL&gt;&lt;Q&gt;DE000A0D9PT0^FF_MAJOR_IND_NAME&lt;/Q&gt;&lt;R&gt;1&lt;/R&gt;&lt;C&gt;1&lt;/C&gt;&lt;D xsi:type="xsd:string"&gt;TRANSPORTATION&lt;/D&gt;&lt;/FQL&gt;&lt;FQL&gt;&lt;Q&gt;SE0000310336^FF_MAJOR_IND_NAME&lt;/Q&gt;&lt;R&gt;1&lt;/R&gt;&lt;C&gt;1&lt;/C&gt;&lt;D xsi:type="xsd:string"&gt;TOBACCO&lt;/D&gt;&lt;/FQL&gt;&lt;FQL&gt;&lt;Q&gt;DK0010274414^FF_MAJOR_IND_NAME&lt;/Q&gt;&lt;R&gt;1&lt;/R&gt;&lt;C&gt;1&lt;/C&gt;&lt;D xsi:type="xsd:string"&gt;FINANCIAL&lt;/D&gt;&lt;/FQL&gt;&lt;FQL&gt;&lt;Q&gt;DE0006047004^FF_MAJOR_IND_NAME&lt;/Q&gt;&lt;R&gt;1&lt;/R&gt;&lt;C&gt;1&lt;/C&gt;&lt;D xsi:type="xsd:string"&gt;CONSTRUCTION&lt;/D&gt;&lt;/FQL&gt;&lt;FQL&gt;&lt;Q&gt;DK0060336014^FF_MAJOR_IND_NAME&lt;/Q&gt;&lt;R&gt;1&lt;/R&gt;&lt;C&gt;1&lt;/C&gt;&lt;D xsi:type="xsd:string"&gt;CHEMICALS&lt;/D&gt;&lt;/FQL&gt;&lt;FQL&gt;&lt;Q&gt;CH0008742519^FF_MAJOR_IND_NAME&lt;/Q&gt;&lt;R&gt;0&lt;/R&gt;&lt;C&gt;0&lt;/C&gt;&lt;/FQL&gt;&lt;FQL&gt;&lt;Q&gt;NL0010832176^FF_MAJOR_IND_NAME&lt;/Q&gt;&lt;R&gt;1&lt;/R&gt;&lt;C&gt;1&lt;/C&gt;&lt;D xsi:type="xsd:string"&gt;DRUGS, COSMETICS &amp;amp; HEALTH CARE&lt;/D&gt;&lt;/FQL&gt;&lt;FQL&gt;&lt;Q&gt;FR0010220475^FF_MAJOR_IND_NAME&lt;/Q&gt;&lt;R&gt;1&lt;/R&gt;&lt;C&gt;1&lt;/C&gt;&lt;D xsi:type="xsd:string"&gt;MISCELLANEOUS&lt;/D&gt;&lt;/FQL&gt;&lt;FQL&gt;&lt;Q&gt;CH0012280076^FF_MAJOR_IND_NAME&lt;/Q&gt;&lt;R&gt;1&lt;/R&gt;&lt;C&gt;1&lt;/C&gt;&lt;D xsi:type="xsd:string"&gt;DRUGS, COSMETICS &amp;amp; HEALTH CARE&lt;/D&gt;&lt;/FQL&gt;&lt;FQL&gt;&lt;Q&gt;DE0005439004^FF_MAJOR_IND_NAME&lt;/Q&gt;&lt;R&gt;1&lt;/R&gt;&lt;C&gt;1&lt;/C&gt;&lt;D xsi:type="xsd:string"&gt;AUTOMOTIVE&lt;/D&gt;&lt;/FQL&gt;&lt;FQL&gt;&lt;Q&gt;CH0102484968^FF_MAJOR_IND_NAME&lt;/Q&gt;&lt;R&gt;1&lt;/R&gt;&lt;C&gt;1&lt;/C&gt;&lt;D xsi:type="xsd:string"&gt;FINANCIAL&lt;/D&gt;&lt;/FQL&gt;&lt;FQL&gt;&lt;Q&gt;CH0012549785^FF_MAJOR_IND_NAME&lt;/Q&gt;&lt;R&gt;1&lt;/R&gt;&lt;C&gt;1&lt;/C&gt;&lt;D xsi:type="xsd:string"&gt;DRUGS, COSMETICS &amp;amp; HEALTH CARE&lt;/D&gt;&lt;/FQL&gt;&lt;FQL&gt;&lt;Q&gt;DE000SYM9999^FF_MAJOR_IND_NAME&lt;/Q&gt;&lt;R&gt;1&lt;/R&gt;&lt;C&gt;1&lt;/C&gt;&lt;D xsi:type="xsd:string"&gt;CHEMICALS&lt;/D&gt;&lt;/FQL&gt;&lt;FQL&gt;&lt;Q&gt;NL0010773842^FF_MAJOR_IND_NAME&lt;/Q&gt;&lt;R&gt;1&lt;/R&gt;&lt;C&gt;1&lt;/C&gt;&lt;D xsi:type="xsd:string"&gt;FINANCIAL&lt;/D&gt;&lt;/FQL&gt;&lt;FQL&gt;&lt;Q&gt;SE0000242455^FF_MAJOR_IND_NAME&lt;/Q&gt;&lt;R&gt;1&lt;/R&gt;&lt;C&gt;1&lt;/C&gt;&lt;D xsi:type="xsd:string"&gt;FINANCIAL&lt;/D&gt;&lt;/FQL&gt;&lt;FQL&gt;&lt;Q&gt;NL0010545661^FF_MAJOR_IND_NAME&lt;/Q&gt;&lt;R&gt;1&lt;/R&gt;&lt;C&gt;1&lt;/C&gt;&lt;D xsi:type="xsd:string"&gt;MACHINERY &amp;amp; EQUIPMENT&lt;/D&gt;&lt;/FQL&gt;&lt;FQL&gt;&lt;Q&gt;CH0014852781^FF_MAJOR_IND_NAME&lt;/Q&gt;&lt;R&gt;1&lt;/R&gt;&lt;C&gt;1&lt;/C&gt;&lt;D xsi:type="xsd:string"&gt;FINANCIAL&lt;/D&gt;&lt;/FQL&gt;&lt;FQL&gt;&lt;Q&gt;DK0010181759^FF_MAJOR_IND_NAME&lt;/Q&gt;&lt;R&gt;1&lt;/R&gt;&lt;C&gt;1&lt;/C&gt;&lt;D xsi:type="xsd:string"&gt;BEVERAGES&lt;/D&gt;&lt;/FQL&gt;&lt;FQL&gt;&lt;Q&gt;DE000PAH0038^FF_MAJOR_IND_NAME&lt;/Q&gt;&lt;R&gt;1&lt;/R&gt;&lt;C&gt;1&lt;/C&gt;&lt;D xsi:type="xsd:string"&gt;AUTOMOTIVE&lt;/D&gt;&lt;/FQL&gt;&lt;FQL&gt;&lt;Q&gt;SE0007100599^FF_MAJOR_IND_NAME&lt;/Q&gt;&lt;R&gt;1&lt;/R&gt;&lt;C&gt;1&lt;/C&gt;&lt;D xsi:type="xsd:string"&gt;FINANCIAL&lt;/D&gt;&lt;/FQL&gt;&lt;FQL&gt;&lt;Q&gt;DE000ENER6Y0^FF_MAJOR_IND_NAME&lt;/Q&gt;&lt;R&gt;1&lt;/R&gt;&lt;C&gt;1&lt;/C&gt;&lt;D xsi:type="xsd:string"&gt;ELECTRICAL&lt;/D&gt;&lt;/FQL&gt;&lt;FQL&gt;&lt;Q&gt;DK0060448595^FF_MAJOR_IND_NAME&lt;/Q&gt;&lt;R&gt;1&lt;/R&gt;&lt;C&gt;1&lt;/C&gt;&lt;D xsi:type="xsd:string"&gt;DRUGS, COSMETICS &amp;amp; HEALTH CARE&lt;/D&gt;&lt;/FQL&gt;&lt;FQL&gt;&lt;Q&gt;CH0025751329^FF_MAJOR_IND_NAME&lt;/Q&gt;&lt;R&gt;1&lt;/R&gt;&lt;C&gt;1&lt;/C&gt;&lt;D xsi:type="xsd:string"&gt;ELECTRONICS&lt;/D&gt;&lt;/FQL&gt;&lt;FQL&gt;&lt;Q&gt;DE0005785604^FF_MAJOR_IND_NAME&lt;/Q&gt;&lt;R&gt;1&lt;/R&gt;&lt;C&gt;1&lt;/C&gt;&lt;D xsi:type="xsd:string"&gt;MISCELLANEOUS&lt;/D&gt;&lt;/FQL&gt;&lt;FQL&gt;&lt;Q&gt;FR0000045072^FF_MAJOR_IND_NAME&lt;/Q&gt;&lt;R&gt;1&lt;/R&gt;&lt;C&gt;1&lt;/C&gt;&lt;D xsi:type="xsd:string"&gt;FINANCIAL&lt;/D&gt;&lt;/FQL&gt;&lt;FQL&gt;&lt;Q&gt;BE0003565737^FF_MAJOR_IND_NAME&lt;/Q&gt;&lt;R&gt;1&lt;/R&gt;&lt;C&gt;1&lt;/C&gt;&lt;D xsi:type="xsd:string"&gt;FINANCIAL&lt;/D&gt;&lt;/FQL&gt;&lt;FQL&gt;&lt;Q&gt;SE0009922164^FF_MAJOR_IND_NAME&lt;/Q&gt;&lt;R&gt;1&lt;/R&gt;&lt;C&gt;1&lt;/C&gt;&lt;D xsi:type="xsd:string"&gt;PAPER&lt;/D&gt;&lt;/FQL&gt;&lt;FQL&gt;&lt;Q&gt;SE0000148884^FF_MAJOR_IND_NAME&lt;/Q&gt;&lt;R&gt;1&lt;/R&gt;&lt;C&gt;1&lt;/C&gt;&lt;D xsi:type="xsd:string"&gt;FINANCIAL&lt;/D&gt;&lt;/FQL&gt;&lt;FQL&gt;&lt;Q&gt;DE0006048432^FF_MAJOR_IND_NAME&lt;/Q&gt;&lt;R&gt;1&lt;/R&gt;&lt;C&gt;1&lt;/C&gt;&lt;D xsi:type="xsd:string"&gt;CHEMICALS&lt;/D&gt;&lt;/FQL&gt;&lt;FQL&gt;&lt;Q&gt;ES0105066007^FF_MAJOR_IND_NAME&lt;/Q&gt;&lt;R&gt;1&lt;/R&gt;&lt;C&gt;1&lt;/C&gt;&lt;D xsi:type="xsd:string"&gt;UTILITIES&lt;/D&gt;&lt;/FQL&gt;&lt;FQL&gt;&lt;Q&gt;SE0012853455^FF_MAJOR_IND_NAME&lt;/Q&gt;&lt;R&gt;1&lt;/R&gt;&lt;C&gt;1&lt;/C&gt;&lt;D xsi:type="xsd:string"&gt;FINANCIAL&lt;/D&gt;&lt;/FQL&gt;&lt;FQL&gt;&lt;Q&gt;NL0013267909^FF_MAJOR_IND_NAME&lt;/Q&gt;&lt;R&gt;1&lt;/R&gt;&lt;C&gt;1&lt;/C&gt;&lt;D xsi:type="xsd:string"&gt;CHEMICALS&lt;/D&gt;&lt;/FQL&gt;&lt;FQL&gt;&lt;Q&gt;FR0000051807^FF_MAJOR_IND_NAME&lt;/Q&gt;&lt;R&gt;1&lt;/R&gt;&lt;C&gt;1&lt;/C&gt;&lt;D xsi:type="xsd:string"&gt;MISCELLANEOUS&lt;/D&gt;&lt;/FQL&gt;&lt;FQL&gt;&lt;Q&gt;DK0010272202^FF_MAJOR_IND_NAME&lt;/Q&gt;&lt;R&gt;1&lt;/R&gt;&lt;C&gt;1&lt;/C&gt;&lt;D xsi:type="xsd:string"&gt;DRUGS, COSMETICS &amp;amp; HEALTH CARE&lt;/D&gt;&lt;/FQL&gt;&lt;FQL&gt;&lt;Q&gt;DE0006599905^FF_MAJOR_IND_NAME&lt;/Q&gt;&lt;R&gt;1&lt;/R&gt;&lt;C&gt;1&lt;/C&gt;&lt;D xsi:type="xsd:string"&gt;DRUGS, COSMETICS &amp;amp; HEALTH CARE&lt;/D&gt;&lt;/FQL&gt;&lt;FQL&gt;&lt;Q&gt;FR0000130809^FF_MAJOR_IND_NAME&lt;/Q&gt;&lt;R&gt;1&lt;/R&gt;&lt;C&gt;1&lt;/C&gt;&lt;D xsi:type="xsd:string"&gt;FINANCIAL&lt;/D&gt;&lt;/FQL&gt;&lt;FQL&gt;&lt;Q&gt;NL0000395903^FF_MAJOR_IND_NAME&lt;/Q&gt;&lt;R&gt;1&lt;/R&gt;&lt;C&gt;1&lt;/C&gt;&lt;D xsi:type="xsd:string"&gt;MISCELLANEOUS&lt;/D&gt;&lt;/FQL&gt;&lt;FQL&gt;&lt;Q&gt;ES0178430E18^FF_MAJOR_IND_NAME&lt;/Q&gt;&lt;R&gt;1&lt;/R&gt;&lt;C&gt;1&lt;/C&gt;&lt;D xsi:type="xsd:string"&gt;UTILITIES&lt;/D&gt;&lt;/FQL&gt;&lt;FQL&gt;&lt;Q&gt;CH0030170408^FF_MAJOR_IND_NAME&lt;/Q&gt;&lt;R&gt;1&lt;/R&gt;&lt;C&gt;1&lt;/C&gt;&lt;D xsi:type="xsd:string"&gt;CONSTRUCTION&lt;/D&gt;&lt;/FQL&gt;&lt;FQL&gt;&lt;Q&gt;IT0005239360^FF_MAJOR_IND_NAME&lt;/Q&gt;&lt;R&gt;1&lt;/R&gt;&lt;C&gt;1&lt;/C&gt;&lt;D xsi:type="xsd:string"&gt;FINANCIAL&lt;/D&gt;&lt;/FQL&gt;&lt;FQL&gt;&lt;Q&gt;CH0012138530^FF_MAJOR_IND_NAME&lt;/Q&gt;&lt;R&gt;1&lt;/R&gt;&lt;C&gt;1&lt;/C&gt;&lt;D xsi:type="xsd:string"&gt;FINANCIAL&lt;/D&gt;&lt;/FQL&gt;&lt;FQL&gt;&lt;Q&gt;NL0000009165^FF_MAJOR_IND_NAME&lt;/Q&gt;&lt;R&gt;1&lt;/R&gt;&lt;C&gt;1&lt;/C&gt;&lt;D xsi:type="xsd:string"&gt;BEVERAGES&lt;/D&gt;&lt;/FQL&gt;&lt;FQL&gt;&lt;Q&gt;SE0012673267^FF_MAJOR_IND_NAME&lt;/Q&gt;&lt;R&gt;1&lt;/R&gt;&lt;C&gt;1&lt;/C&gt;&lt;D xsi:type="xsd:string"&gt;RECREATION&lt;/D&gt;&lt;/FQL&gt;&lt;FQL&gt;&lt;Q&gt;FR0010307819^FF_MAJOR_IND_NAME&lt;/Q&gt;&lt;R&gt;1&lt;/R&gt;&lt;C&gt;1&lt;/C&gt;&lt;D xsi:type="xsd:string"&gt;ELECTRICAL&lt;/D&gt;&lt;/FQL&gt;&lt;FQL&gt;&lt;Q&gt;NL0000226223^FF_MAJOR_IND_NAME&lt;/Q&gt;&lt;R&gt;1&lt;/R&gt;&lt;C&gt;1&lt;/C&gt;&lt;D xsi:type="xsd:string"&gt;ELECTRONICS&lt;/D&gt;&lt;/FQL&gt;&lt;FQL&gt;&lt;Q&gt;FR0000133308^FF_MAJOR_IND_NAME&lt;/Q&gt;&lt;R&gt;0&lt;/R&gt;&lt;C&gt;0&lt;/C&gt;&lt;/FQL&gt;&lt;FQL&gt;&lt;Q&gt;NL0011585146^FF_MAJOR_IND_NAME&lt;/Q&gt;&lt;R&gt;1&lt;/R&gt;&lt;C&gt;1&lt;/C&gt;&lt;D xsi:type="xsd:string"&gt;AUTOMOTIVE&lt;/D&gt;&lt;/FQL&gt;&lt;FQL&gt;&lt;Q&gt;IT0000062072^FF_MAJOR_IND_NAME&lt;/Q&gt;&lt;R&gt;1&lt;/R&gt;&lt;C&gt;1&lt;/C&gt;&lt;D xsi:type="xsd:string"&gt;FINANCIAL&lt;/D&gt;&lt;/FQL&gt;&lt;FQL&gt;&lt;Q&gt;SE0000103699^FF_MAJOR_IND_NAME&lt;/Q&gt;&lt;R&gt;1&lt;/R&gt;&lt;C&gt;1&lt;/C&gt;&lt;D xsi:type="xsd:string"&gt;ELECTRONICS&lt;/D&gt;&lt;/FQL&gt;&lt;FQL&gt;&lt;Q&gt;FR0000121261^FF_MAJOR_IND_NAME&lt;/Q&gt;&lt;R&gt;1&lt;/R&gt;&lt;C&gt;1&lt;/C&gt;&lt;D xsi:type="xsd:string"&gt;AUTOMOTIVE&lt;/D&gt;&lt;/FQL&gt;&lt;FQL&gt;&lt;Q&gt;FR0000127771^FF_MAJOR_IND_NAME&lt;/Q&gt;&lt;R&gt;1&lt;/R&gt;&lt;C&gt;1&lt;/C&gt;&lt;D xsi:type="xsd:string"&gt;RECREATION&lt;/D&gt;&lt;/FQL&gt;&lt;FQL&gt;&lt;Q&gt;FR0000125338^FF_MAJOR_IND_NAME&lt;/Q&gt;&lt;R&gt;1&lt;/R&gt;&lt;C&gt;1&lt;/C&gt;&lt;D xsi:type="xsd:string"&gt;MISCELLANEOUS&lt;/D&gt;&lt;/FQL&gt;&lt;FQL&gt;&lt;Q&gt;SE0000667891^FF_MAJOR_IND_NAME&lt;/Q&gt;&lt;R&gt;1&lt;/R&gt;&lt;C&gt;1&lt;/C&gt;&lt;D xsi:type="xsd:string"&gt;MACHINERY &amp;amp; EQUIPMENT&lt;/D&gt;&lt;/FQL&gt;&lt;FQL&gt;&lt;Q&gt;FR0000130650^FF_MAJOR_IND_NAME&lt;/Q&gt;&lt;R&gt;1&lt;/R&gt;&lt;C&gt;1&lt;/C&gt;&lt;D xsi:type="xsd:string"&gt;ELECTRONICS&lt;/D&gt;&lt;/FQL&gt;&lt;FQL&gt;&lt;Q&gt;CH0012214059^FF_MAJOR_IND_NAME&lt;/Q&gt;&lt;R&gt;1&lt;/R&gt;&lt;C&gt;1&lt;/C&gt;&lt;D xsi:type="xsd:string"&gt;CONSTRUCTION&lt;/D&gt;&lt;/FQL&gt;&lt;FQL&gt;&lt;Q&gt;DE0005810055^FF_MAJOR_IND_NAME&lt;/Q&gt;&lt;R&gt;1&lt;/R&gt;&lt;C&gt;1&lt;/C&gt;&lt;D xsi:type="xsd:string"&gt;FINANCIAL&lt;/D&gt;&lt;/FQL&gt;&lt;FQL&gt;&lt;Q&gt;ES0109067019^FF_MAJOR_IND_NAME&lt;/Q&gt;&lt;R&gt;1&lt;/R&gt;&lt;C&gt;1&lt;/C&gt;&lt;D xsi:type="xsd:string"&gt;ELECTRONICS&lt;/D&gt;&lt;/FQL&gt;&lt;FQL&gt;&lt;Q&gt;DE0005190003^FF_MAJOR_IND_NAME&lt;/Q&gt;&lt;R&gt;1&lt;/R&gt;&lt;C&gt;1&lt;/C&gt;&lt;D xsi:type="xsd:string"&gt;AUTOMOTIVE&lt;/D&gt;&lt;/FQL&gt;&lt;FQL&gt;&lt;Q&gt;FI4000297767^FF_MAJOR_IND_NAME&lt;/Q&gt;&lt;R&gt;1&lt;/R&gt;&lt;C&gt;1&lt;/C&gt;&lt;D xsi:type="xsd:string"&gt;FINANCIAL&lt;/D&gt;&lt;/FQL&gt;&lt;FQL&gt;&lt;Q&gt;DE000A1ML7J1^FF_MAJOR_IND_NAME&lt;/Q&gt;&lt;R&gt;1&lt;/R&gt;&lt;C&gt;1&lt;/C&gt;&lt;D xsi:type="xsd:string"&gt;FINANCIAL&lt;/D&gt;&lt;/FQL&gt;&lt;FQL&gt;&lt;Q&gt;CH0432492467^FF_MAJOR_IND_NAME&lt;/Q&gt;&lt;R&gt;1&lt;/R&gt;&lt;C&gt;1&lt;/C&gt;&lt;D xsi:type="xsd:string"&gt;DRUGS, COSMETICS &amp;amp; HEALTH CARE&lt;/D&gt;&lt;/FQL&gt;&lt;FQL&gt;&lt;Q&gt;SE0000107419^FF_MAJOR_IND_NAME&lt;/Q&gt;&lt;R&gt;1&lt;/R&gt;&lt;C&gt;1&lt;/C&gt;&lt;D xsi:type="xsd:string"&gt;FINANCIAL&lt;/D&gt;&lt;/FQL&gt;&lt;FQL&gt;&lt;Q&gt;ES0148396007^FF_MAJOR_IND_NAME&lt;/Q&gt;&lt;R&gt;1&lt;/R&gt;&lt;C&gt;1&lt;/C&gt;&lt;D xsi:type="xsd:string"&gt;RETAILERS&lt;/D&gt;&lt;/FQL&gt;&lt;FQL&gt;&lt;Q&gt;NL00150001Q9^FF_MAJOR_IND_NAME&lt;/Q&gt;&lt;R&gt;1&lt;/R&gt;&lt;C&gt;1&lt;/C&gt;&lt;D xsi:type="xsd:string"&gt;AUTOMOTIVE&lt;/D&gt;&lt;/FQL&gt;&lt;FQL&gt;&lt;Q&gt;FR0000120693^FF_MAJOR_IND_NAME&lt;/Q&gt;&lt;R&gt;1&lt;/R&gt;&lt;C&gt;1&lt;/C&gt;&lt;D xsi:type="xsd:string"&gt;BEVERAGES&lt;/D&gt;&lt;/FQL&gt;&lt;FQL&gt;&lt;Q&gt;FR0000052292^FF_MAJOR_IND_NAME&lt;/Q&gt;&lt;R&gt;1&lt;/R&gt;&lt;C&gt;1&lt;/C&gt;&lt;D xsi:type="xsd:string"&gt;APPAREL&lt;/D&gt;&lt;/FQL&gt;&lt;FQL&gt;&lt;Q&gt;SE0011166610^FF_MAJOR_IND_NAME&lt;/Q&gt;&lt;R&gt;1&lt;/R&gt;&lt;C&gt;1&lt;/C&gt;&lt;D xsi:type="xsd:string"&gt;CONSTRUCTION&lt;/D&gt;&lt;/FQL&gt;&lt;FQL&gt;&lt;Q&gt;SE0000115446^FF_MAJOR_IND_NAME&lt;/Q&gt;&lt;R&gt;1&lt;/R&gt;&lt;C&gt;1&lt;/C&gt;&lt;D xsi:type="xsd:string"&gt;MISCELLANEOUS&lt;/D&gt;&lt;/FQL&gt;&lt;FQL&gt;&lt;Q&gt;SE0000108656^FF_MAJOR_IND_NAME&lt;/Q&gt;&lt;R&gt;1&lt;/R&gt;&lt;C&gt;1&lt;/C&gt;&lt;D xsi:type="xsd:string"&gt;ELECTRONICS&lt;/D&gt;&lt;/FQL&gt;&lt;FQL&gt;&lt;Q&gt;DK0010268606^FF_MAJOR_IND_NAME&lt;/Q&gt;&lt;R&gt;1&lt;/R&gt;&lt;C&gt;1&lt;/C&gt;&lt;D xsi:type="xsd:string"&gt;ELECTRICAL&lt;/D&gt;&lt;/FQL&gt;&lt;FQL&gt;&lt;Q&gt;FR0000120644^FF_MAJOR_IND_NAME&lt;/Q&gt;&lt;R&gt;1&lt;/R&gt;&lt;C&gt;1&lt;/C&gt;&lt;D xsi:type="xsd:string"&gt;FOOD&lt;/D&gt;&lt;/FQL&gt;&lt;FQL&gt;&lt;Q&gt;IT0000072618^FF_MAJOR_IND_NAME&lt;/Q&gt;&lt;R&gt;1&lt;/R&gt;&lt;C&gt;1&lt;/C&gt;&lt;D xsi:type="xsd:string"&gt;FINANCIAL&lt;/D&gt;&lt;/FQL&gt;&lt;FQL&gt;&lt;Q&gt;NL0013654783^FF_MAJOR_IND_NAME&lt;/Q&gt;&lt;R&gt;1&lt;/R&gt;&lt;C&gt;1&lt;/C&gt;&lt;D xsi:type="xsd:string"&gt;RETAILERS&lt;/D&gt;&lt;/FQL&gt;&lt;FQL&gt;&lt;Q&gt;CH0210483332^FF_MAJOR_IND_NAME&lt;/Q&gt;&lt;R&gt;1&lt;/R&gt;&lt;C&gt;1&lt;/C&gt;&lt;D xsi:type="xsd:string"&gt;MISCELLANEOUS&lt;/D&gt;&lt;/FQL&gt;&lt;FQL&gt;&lt;Q&gt;FR0000121485^FF_MAJOR_IND_NAME&lt;/Q&gt;&lt;R&gt;1&lt;/R&gt;&lt;C&gt;1&lt;/C&gt;&lt;D xsi:type="xsd:string"&gt;MISCELLANEOUS&lt;/D&gt;&lt;/FQL&gt;&lt;FQL&gt;&lt;Q&gt;DE0007664039^FF_MAJOR_IND_NAME&lt;/Q&gt;&lt;R&gt;1&lt;/R&gt;&lt;C&gt;1&lt;/C&gt;&lt;D xsi:type="xsd:string"&gt;AUTOMOTIVE&lt;/D&gt;&lt;/FQL&gt;&lt;FQL&gt;&lt;Q&gt;FR0000073272^FF_MAJOR_IND_NAME&lt;/Q&gt;&lt;R&gt;1&lt;/R&gt;&lt;C&gt;1&lt;/C&gt;&lt;D xsi:type="xsd:string"&gt;AEROSPACE&lt;/D&gt;&lt;/FQL&gt;&lt;FQL&gt;&lt;Q&gt;NL0000009538^FF_MAJOR_IND_NAME&lt;/Q&gt;&lt;R&gt;1&lt;/R&gt;&lt;C&gt;1&lt;/C&gt;&lt;D xsi:type="xsd:string"&gt;DRUGS, COSMETICS &amp;amp; HEALTH CARE&lt;/D&gt;&lt;/FQL&gt;&lt;FQL&gt;&lt;Q&gt;BE0974293251^FF_MAJOR_IND_NAME&lt;/Q&gt;&lt;R&gt;1&lt;/R&gt;&lt;C&gt;1&lt;/C&gt;&lt;D xsi:type="xsd:string"&gt;BEVERAGES&lt;/D&gt;&lt;/FQL&gt;&lt;FQL&gt;&lt;Q&gt;DE0005552004^FF_MAJOR_IND_NAME&lt;/Q&gt;&lt;R&gt;1&lt;/R&gt;&lt;C&gt;1&lt;/C&gt;&lt;D xsi:type="xsd:string"&gt;TRANSPORTATION&lt;/D&gt;&lt;/FQL&gt;&lt;FQL&gt;&lt;Q&gt;DE0006231004^FF_MAJOR_IND_NAME&lt;/Q&gt;&lt;R&gt;1&lt;/R&gt;&lt;C&gt;1&lt;/C&gt;&lt;D xsi:type="xsd:string"&gt;ELECTRONICS&lt;/D&gt;&lt;/FQL&gt;&lt;FQL&gt;&lt;Q&gt;DE000A1EWWW0^FF_MAJOR_IND_NAME&lt;/Q&gt;&lt;R&gt;1&lt;/R&gt;&lt;C&gt;1&lt;/C&gt;&lt;D xsi:type="xsd:string"&gt;APPAREL&lt;/D&gt;&lt;/FQL&gt;&lt;FQL&gt;&lt;Q&gt;FR0000125486^FF_MAJOR_IND_NAME&lt;/Q&gt;&lt;R&gt;1&lt;/R&gt;&lt;C&gt;1&lt;/C&gt;&lt;D xsi:type="xsd:string"&gt;CONSTRUCTION&lt;/D&gt;&lt;/FQL&gt;&lt;FQL&gt;&lt;Q&gt;DE000BAY0017^FF_MAJOR_IND_NAME&lt;/Q&gt;&lt;R&gt;1&lt;/R&gt;&lt;C&gt;1&lt;/C&gt;&lt;D xsi:type="xsd:string"&gt;DRUGS, COSMETICS &amp;amp; HEALTH CARE&lt;/D&gt;&lt;/FQL&gt;&lt;FQL&gt;&lt;Q&gt;NL0012969182^FF_MAJOR_IND_NAME&lt;/Q&gt;&lt;R&gt;1&lt;/R&gt;&lt;C&gt;1&lt;/C&gt;&lt;D xsi:type="xsd:string"&gt;FINANCIAL&lt;/D&gt;&lt;/FQL&gt;&lt;FQL&gt;&lt;Q&gt;DE0005557508^FF_MAJOR_IND_NAME&lt;/Q&gt;&lt;R&gt;1&lt;/R&gt;&lt;C&gt;1&lt;/C&gt;&lt;D xsi:type="xsd:string"&gt;UTILITIES&lt;/D&gt;&lt;/FQL&gt;&lt;FQL&gt;&lt;Q&gt;NL0000235190^FF_MAJOR_IND_NAME&lt;/Q&gt;&lt;R&gt;1&lt;/R&gt;&lt;C&gt;1&lt;/C&gt;&lt;D xsi:type="xsd:string"&gt;AEROSPACE&lt;/D&gt;&lt;/FQL&gt;&lt;FQL&gt;&lt;Q&gt;DE0007100000^FF_MAJOR_IND_NAME&lt;/Q&gt;&lt;R&gt;1&lt;/R&gt;&lt;C&gt;1&lt;/C&gt;&lt;D xsi:type="xsd:string"&gt;AUTOMOTIVE&lt;/D&gt;&lt;/FQL&gt;&lt;FQL&gt;&lt;Q&gt;FR0000120073^FF_MAJOR_IND_NAME&lt;/Q&gt;&lt;R&gt;1&lt;/R&gt;&lt;C&gt;1&lt;/C&gt;&lt;D xsi:type="xsd:string"&gt;CHEMICALS&lt;/D&gt;&lt;/FQL&gt;&lt;FQL&gt;&lt;Q&gt;FR00001203</t>
        </r>
      </text>
    </comment>
    <comment ref="A120" authorId="0" shapeId="0" xr:uid="{68AB96F8-42BE-480D-9F8C-BDAF2B8B7E10}">
      <text>
        <r>
          <rPr>
            <b/>
            <sz val="9"/>
            <color indexed="81"/>
            <rFont val="Tahoma"/>
            <charset val="1"/>
          </rPr>
          <t>21^FF_MAJOR_IND_NAME&lt;/Q&gt;&lt;R&gt;1&lt;/R&gt;&lt;C&gt;1&lt;/C&gt;&lt;D xsi:type="xsd:string"&gt;CHEMICALS&lt;/D&gt;&lt;/FQL&gt;&lt;FQL&gt;&lt;Q&gt;DE0008404005^FF_MAJOR_IND_NAME&lt;/Q&gt;&lt;R&gt;1&lt;/R&gt;&lt;C&gt;1&lt;/C&gt;&lt;D xsi:type="xsd:string"&gt;FINANCIAL&lt;/D&gt;&lt;/FQL&gt;&lt;FQL&gt;&lt;Q&gt;DE0007164600^FF_MAJOR_IND_NAME&lt;/Q&gt;&lt;R&gt;1&lt;/R&gt;&lt;C&gt;1&lt;/C&gt;&lt;D xsi:type="xsd:string"&gt;ELECTRONICS&lt;/D&gt;&lt;/FQL&gt;&lt;FQL&gt;&lt;Q&gt;CH0012032048^FF_MAJOR_IND_NAME&lt;/Q&gt;&lt;R&gt;1&lt;/R&gt;&lt;C&gt;1&lt;/C&gt;&lt;D xsi:type="xsd:string"&gt;DRUGS, COSMETICS &amp;amp; HEALTH CARE&lt;/D&gt;&lt;/FQL&gt;&lt;FQL&gt;&lt;Q&gt;US0995021062^FF_MAJOR_IND_NAME&lt;/Q&gt;&lt;R&gt;1&lt;/R&gt;&lt;C&gt;1&lt;/C&gt;&lt;D xsi:type="xsd:string"&gt;MISCELLANEOUS&lt;/D&gt;&lt;/FQL&gt;&lt;FQL&gt;&lt;Q&gt;US5132721045^FF_MAJOR_IND_NAME&lt;/Q&gt;&lt;R&gt;1&lt;/R&gt;&lt;C&gt;1&lt;/C&gt;&lt;D xsi:type="xsd:string"&gt;FOOD&lt;/D&gt;&lt;/FQL&gt;&lt;FQL&gt;&lt;Q&gt;US6700024010^FF_MAJOR_IND_NAME&lt;/Q&gt;&lt;R&gt;1&lt;/R&gt;&lt;C&gt;1&lt;/C&gt;&lt;D xsi:type="xsd:string"&gt;DRUGS, COSMETICS &amp;amp; HEALTH CARE&lt;/D&gt;&lt;/FQL&gt;&lt;FQL&gt;&lt;Q&gt;US4180561072^FF_MAJOR_IND_NAME&lt;/Q&gt;&lt;R&gt;1&lt;/R&gt;&lt;C&gt;1&lt;/C&gt;&lt;D xsi:type="xsd:string"&gt;RECREATION&lt;/D&gt;&lt;/FQL&gt;&lt;FQL&gt;&lt;Q&gt;JE00BYSS4X48^FF_MAJOR_IND_NAME&lt;/Q&gt;&lt;R&gt;1&lt;/R&gt;&lt;C&gt;1&lt;/C&gt;&lt;D xsi:type="xsd:string"&gt;DRUGS, COSMETICS &amp;amp; HEALTH CARE&lt;/D&gt;&lt;/FQL&gt;&lt;FQL&gt;&lt;Q&gt;US00751Y1064^FF_MAJOR_IND_NAME&lt;/Q&gt;&lt;R&gt;1&lt;/R&gt;&lt;C&gt;1&lt;/C&gt;&lt;D xsi:type="xsd:string"&gt;MISCELLANEOUS&lt;/D&gt;&lt;/FQL&gt;&lt;FQL&gt;&lt;Q&gt;US5018892084^FF_MAJOR_IND_NAME&lt;/Q&gt;&lt;R&gt;1&lt;/R&gt;&lt;C&gt;1&lt;/C&gt;&lt;D xsi:type="xsd:string"&gt;MISCELLANEOUS&lt;/D&gt;&lt;/FQL&gt;&lt;FQL&gt;&lt;Q&gt;US12541W2098^FF_MAJOR_IND_NAME&lt;/Q&gt;&lt;R&gt;1&lt;/R&gt;&lt;C&gt;1&lt;/C&gt;&lt;D xsi:type="xsd:string"&gt;TRANSPORTATION&lt;/D&gt;&lt;/FQL&gt;&lt;FQL&gt;&lt;Q&gt;US3802371076^FF_MAJOR_IND_NAME&lt;/Q&gt;&lt;R&gt;1&lt;/R&gt;&lt;C&gt;1&lt;/C&gt;&lt;D xsi:type="xsd:string"&gt;MISCELLANEOUS&lt;/D&gt;&lt;/FQL&gt;&lt;FQL&gt;&lt;Q&gt;US5502411037^FF_MAJOR_IND_NAME&lt;/Q&gt;&lt;R&gt;1&lt;/R&gt;&lt;C&gt;1&lt;/C&gt;&lt;D xsi:type="xsd:string"&gt;UTILITIES&lt;/D&gt;&lt;/FQL&gt;&lt;FQL&gt;&lt;Q&gt;US4404521001^FF_MAJOR_IND_NAME&lt;/Q&gt;&lt;R&gt;1&lt;/R&gt;&lt;C&gt;1&lt;/C&gt;&lt;D xsi:type="xsd:string"&gt;FOOD&lt;/D&gt;&lt;/FQL&gt;&lt;FQL&gt;&lt;Q&gt;US73278L1052^FF_MAJOR_IND_NAME&lt;/Q&gt;&lt;R&gt;0&lt;/R&gt;&lt;C&gt;0&lt;/C&gt;&lt;/FQL&gt;&lt;FQL&gt;&lt;Q&gt;US24906P1093^FF_MAJOR_IND_NAME&lt;/Q&gt;&lt;R&gt;1&lt;/R&gt;&lt;C&gt;1&lt;/C&gt;&lt;D xsi:type="xsd:string"&gt;DRUGS, COSMETICS &amp;amp; HEALTH CARE&lt;/D&gt;&lt;/FQL&gt;&lt;FQL&gt;&lt;Q&gt;US7458671010^FF_MAJOR_IND_NAME&lt;/Q&gt;&lt;R&gt;1&lt;/R&gt;&lt;C&gt;1&lt;/C&gt;&lt;D xsi:type="xsd:string"&gt;CONSTRUCTION&lt;/D&gt;&lt;/FQL&gt;&lt;FQL&gt;&lt;Q&gt;US8326964058^FF_MAJOR_IND_NAME&lt;/Q&gt;&lt;R&gt;1&lt;/R&gt;&lt;C&gt;1&lt;/C&gt;&lt;D xsi:type="xsd:string"&gt;FOOD&lt;/D&gt;&lt;/FQL&gt;&lt;FQL&gt;&lt;Q&gt;US1011211018^FF_MAJOR_IND_NAME&lt;/Q&gt;&lt;R&gt;1&lt;/R&gt;&lt;C&gt;1&lt;/C&gt;&lt;D xsi:type="xsd:string"&gt;FINANCIAL&lt;/D&gt;&lt;/FQL&gt;&lt;FQL&gt;&lt;Q&gt;US8793601050^FF_MAJOR_IND_NAME&lt;/Q&gt;&lt;R&gt;1&lt;/R&gt;&lt;C&gt;1&lt;/C&gt;&lt;D xsi:type="xsd:string"&gt;ELECTRONICS&lt;/D&gt;&lt;/FQL&gt;&lt;FQL&gt;&lt;Q&gt;US18915M1071^FF_MAJOR_IND_NAME&lt;/Q&gt;&lt;R&gt;1&lt;/R&gt;&lt;C&gt;1&lt;/C&gt;&lt;D xsi:type="xsd:string"&gt;MISCELLANEOUS&lt;/D&gt;&lt;/FQL&gt;&lt;FQL&gt;&lt;Q&gt;US5745991068^FF_MAJOR_IND_NAME&lt;/Q&gt;&lt;R&gt;1&lt;/R&gt;&lt;C&gt;1&lt;/C&gt;&lt;D xsi:type="xsd:string"&gt;ELECTRICAL&lt;/D&gt;&lt;/FQL&gt;&lt;FQL&gt;&lt;Q&gt;US45167R1041^FF_MAJOR_IND_NAME&lt;/Q&gt;&lt;R&gt;1&lt;/R&gt;&lt;C&gt;1&lt;/C&gt;&lt;D xsi:type="xsd:string"&gt;CONSTRUCTION&lt;/D&gt;&lt;/FQL&gt;&lt;FQL&gt;&lt;Q&gt;US4461501045^FF_MAJOR_IND_NAME&lt;/Q&gt;&lt;R&gt;1&lt;/R&gt;&lt;C&gt;1&lt;/C&gt;&lt;D xsi:type="xsd:string"&gt;FINANCIAL&lt;/D&gt;&lt;/FQL&gt;&lt;FQL&gt;&lt;Q&gt;US8666741041^FF_MAJOR_IND_NAME&lt;/Q&gt;&lt;R&gt;1&lt;/R&gt;&lt;C&gt;1&lt;/C&gt;&lt;D xsi:type="xsd:string"&gt;FINANCIAL&lt;/D&gt;&lt;/FQL&gt;&lt;FQL&gt;&lt;Q&gt;US64110D1046^FF_MAJOR_IND_NAME&lt;/Q&gt;&lt;R&gt;1&lt;/R&gt;&lt;C&gt;1&lt;/C&gt;&lt;D xsi:type="xsd:string"&gt;ELECTRONICS&lt;/D&gt;&lt;/FQL&gt;&lt;FQL&gt;&lt;Q&gt;US3724601055^FF_MAJOR_IND_NAME&lt;/Q&gt;&lt;R&gt;1&lt;/R&gt;&lt;C&gt;1&lt;/C&gt;&lt;D xsi:type="xsd:string"&gt;MISCELLANEOUS&lt;/D&gt;&lt;/FQL&gt;&lt;FQL&gt;&lt;Q&gt;US6311031081^FF_MAJOR_IND_NAME&lt;/Q&gt;&lt;R&gt;1&lt;/R&gt;&lt;C&gt;1&lt;/C&gt;&lt;D xsi:type="xsd:string"&gt;FINANCIAL&lt;/D&gt;&lt;/FQL&gt;&lt;FQL&gt;&lt;Q&gt;US89400J1079^FF_MAJOR_IND_NAME&lt;/Q&gt;&lt;R&gt;1&lt;/R&gt;&lt;C&gt;1&lt;/C&gt;&lt;D xsi:type="xsd:string"&gt;MISCELLANEOUS&lt;/D&gt;&lt;/FQL&gt;&lt;FQL&gt;&lt;Q&gt;US45784P1012^FF_MAJOR_IND_NAME&lt;/Q&gt;&lt;R&gt;1&lt;/R&gt;&lt;C&gt;1&lt;/C&gt;&lt;D xsi:type="xsd:string"&gt;DRUGS, COSMETICS &amp;amp; HEALTH CARE&lt;/D&gt;&lt;/FQL&gt;&lt;FQL&gt;&lt;Q&gt;US92556V1061^FF_MAJOR_IND_NAME&lt;/Q&gt;&lt;R&gt;1&lt;/R&gt;&lt;C&gt;1&lt;/C&gt;&lt;D xsi:type="xsd:string"&gt;DRUGS, COSMETICS &amp;amp; HEALTH CARE&lt;/D&gt;&lt;/FQL&gt;&lt;FQL&gt;&lt;Q&gt;US62944T1051^FF_MAJOR_IND_NAME&lt;/Q&gt;&lt;R&gt;1&lt;/R&gt;&lt;C&gt;1&lt;/C&gt;&lt;D xsi:type="xsd:string"&gt;CONSTRUCTION&lt;/D&gt;&lt;/FQL&gt;&lt;FQL&gt;&lt;Q&gt;US29355A1079^FF_MAJOR_IND_NAME&lt;/Q&gt;&lt;R&gt;1&lt;/R&gt;&lt;C&gt;1&lt;/C&gt;&lt;D xsi:type="xsd:string"&gt;ELECTRICAL&lt;/D&gt;&lt;/FQL&gt;&lt;FQL&gt;&lt;Q&gt;US0404131064^FF_MAJOR_IND_NAME&lt;/Q&gt;&lt;R&gt;1&lt;/R&gt;&lt;C&gt;1&lt;/C&gt;&lt;D xsi:type="xsd:string"&gt;ELECTRONICS&lt;/D&gt;&lt;/FQL&gt;&lt;FQL&gt;&lt;Q&gt;US72919P2020^FF_MAJOR_IND_NAME&lt;/Q&gt;&lt;R&gt;1&lt;/R&gt;&lt;C&gt;1&lt;/C&gt;&lt;D xsi:type="xsd:string"&gt;ELECTRICAL&lt;/D&gt;&lt;/FQL&gt;&lt;FQL&gt;&lt;Q&gt;US14149Y1082^FF_MAJOR_IND_NAME&lt;/Q&gt;&lt;R&gt;1&lt;/R&gt;&lt;C&gt;1&lt;/C&gt;&lt;D xsi:type="xsd:string"&gt;DRUGS, COSMETICS &amp;amp; HEALTH CARE&lt;/D&gt;&lt;/FQL&gt;&lt;FQL&gt;&lt;Q&gt;US4364401012^FF_MAJOR_IND_NAME&lt;/Q&gt;&lt;R&gt;1&lt;/R&gt;&lt;C&gt;1&lt;/C&gt;&lt;D xsi:type="xsd:string"&gt;DRUGS, COSMETICS &amp;amp; HEALTH CARE&lt;/D&gt;&lt;/FQL&gt;&lt;FQL&gt;&lt;Q&gt;US42809H1077^FF_MAJOR_IND_NAME&lt;/Q&gt;&lt;R&gt;1&lt;/R&gt;&lt;C&gt;1&lt;/C&gt;&lt;D xsi:type="xsd:string"&gt;OIL, GAS, COAL &amp;amp; RELATED SERVICES&lt;/D&gt;&lt;/FQL&gt;&lt;FQL&gt;&lt;Q&gt;US55261F1049^FF_MAJOR_IND_NAME&lt;/Q&gt;&lt;R&gt;1&lt;/R&gt;&lt;C&gt;1&lt;/C&gt;&lt;D xsi:type="xsd:string"&gt;FINANCIAL&lt;/D&gt;&lt;/FQL&gt;&lt;FQL&gt;&lt;Q&gt;US4932671088^FF_MAJOR_IND_NAME&lt;/Q&gt;&lt;R&gt;1&lt;/R&gt;&lt;C&gt;1&lt;/C&gt;&lt;D xsi:type="xsd:string"&gt;FINANCIAL&lt;/D&gt;&lt;/FQL&gt;&lt;FQL&gt;&lt;Q&gt;US92276F1003^FF_MAJOR_IND_NAME&lt;/Q&gt;&lt;R&gt;1&lt;/R&gt;&lt;C&gt;1&lt;/C&gt;&lt;D xsi:type="xsd:string"&gt;FINANCIAL&lt;/D&gt;&lt;/FQL&gt;&lt;FQL&gt;&lt;Q&gt;IE00BQPVQZ61^FF_MAJOR_IND_NAME&lt;/Q&gt;&lt;R&gt;1&lt;/R&gt;&lt;C&gt;1&lt;/C&gt;&lt;D xsi:type="xsd:string"&gt;DRUGS, COSMETICS &amp;amp; HEALTH CARE&lt;/D&gt;&lt;/FQL&gt;&lt;FQL&gt;&lt;Q&gt;US8740541094^FF_MAJOR_IND_NAME&lt;/Q&gt;&lt;R&gt;1&lt;/R&gt;&lt;C&gt;1&lt;/C&gt;&lt;D xsi:type="xsd:string"&gt;ELECTRONICS&lt;/D&gt;&lt;/FQL&gt;&lt;FQL&gt;&lt;Q&gt;US74736K1016^FF_MAJOR_IND_NAME&lt;/Q&gt;&lt;R&gt;1&lt;/R&gt;&lt;C&gt;1&lt;/C&gt;&lt;D xsi:type="xsd:string"&gt;ELECTRONICS&lt;/D&gt;&lt;/FQL&gt;&lt;FQL&gt;&lt;Q&gt;US5732841060^FF_MAJOR_IND_NAME&lt;/Q&gt;&lt;R&gt;1&lt;/R&gt;&lt;C&gt;1&lt;/C&gt;&lt;D xsi:type="xsd:string"&gt;CONSTRUCTION&lt;/D&gt;&lt;/FQL&gt;&lt;FQL&gt;&lt;Q&gt;US1156372096^FF_MAJOR_IND_NAME&lt;/Q&gt;&lt;R&gt;1&lt;/R&gt;&lt;C&gt;1&lt;/C&gt;&lt;D xsi:type="xsd:string"&gt;BEVERAGES&lt;/D&gt;&lt;/FQL&gt;&lt;FQL&gt;&lt;Q&gt;US87165B1035^FF_MAJOR_IND_NAME&lt;/Q&gt;&lt;R&gt;1&lt;/R&gt;&lt;C&gt;1&lt;/C&gt;&lt;D xsi:type="xsd:string"&gt;FINANCIAL&lt;/D&gt;&lt;/FQL&gt;&lt;FQL&gt;&lt;Q&gt;US30063P1057^FF_MAJOR_IND_NAME&lt;/Q&gt;&lt;R&gt;1&lt;/R&gt;&lt;C&gt;1&lt;/C&gt;&lt;D xsi:type="xsd:string"&gt;DRUGS, COSMETICS &amp;amp; HEALTH CARE&lt;/D&gt;&lt;/FQL&gt;&lt;FQL&gt;&lt;Q&gt;US9291601097^FF_MAJOR_IND_NAME&lt;/Q&gt;&lt;R&gt;1&lt;/R&gt;&lt;C&gt;1&lt;/C&gt;&lt;D xsi:type="xsd:string"&gt;CONSTRUCTION&lt;/D&gt;&lt;/FQL&gt;&lt;FQL&gt;&lt;Q&gt;US5303073051^FF_MAJOR_IND_NAME&lt;/Q&gt;&lt;R&gt;1&lt;/R&gt;&lt;C&gt;1&lt;/C&gt;&lt;D xsi:type="xsd:string"&gt;UTILITIES&lt;/D&gt;&lt;/FQL&gt;&lt;FQL&gt;&lt;Q&gt;US0152711091^FF_MAJOR_IND_NAME&lt;/Q&gt;&lt;R&gt;1&lt;/R&gt;&lt;C&gt;1&lt;/C&gt;&lt;D xsi:type="xsd:string"&gt;FINANCIAL&lt;/D&gt;&lt;/FQL&gt;&lt;FQL&gt;&lt;Q&gt;US4165151048^FF_MAJOR_IND_NAME&lt;/Q&gt;&lt;R&gt;1&lt;/R&gt;&lt;C&gt;1&lt;/C&gt;&lt;D xsi:type="xsd:string"&gt;FINANCIAL&lt;/D&gt;&lt;/FQL&gt;&lt;FQL&gt;&lt;Q&gt;US3635761097^FF_MAJOR_IND_NAME&lt;/Q&gt;&lt;R&gt;1&lt;/R&gt;&lt;C&gt;1&lt;/C&gt;&lt;D xsi:type="xsd:string"&gt;FINANCIAL&lt;/D&gt;&lt;/FQL&gt;&lt;FQL&gt;&lt;Q&gt;US6703461052^FF_MAJOR_IND_NAME&lt;/Q&gt;&lt;R&gt;1&lt;/R&gt;&lt;C&gt;1&lt;/C&gt;&lt;D xsi:type="xsd:string"&gt;METAL PRODUCERS&lt;/D&gt;&lt;/FQL&gt;&lt;FQL&gt;&lt;Q&gt;US57772K1016^FF_MAJOR_IND_NAME&lt;/Q&gt;&lt;R&gt;1&lt;/R&gt;&lt;C&gt;1&lt;/C&gt;&lt;D xsi:type="xsd:string"&gt;ELECTRONICS&lt;/D&gt;&lt;/FQL&gt;&lt;FQL&gt;&lt;Q&gt;US34959E1091^FF_MAJOR_IND_NAME&lt;/Q&gt;&lt;R&gt;1&lt;/R&gt;&lt;C&gt;1&lt;/C&gt;&lt;D xsi:type="xsd:string"&gt;ELECTRONICS&lt;/D&gt;&lt;/FQL&gt;&lt;FQL&gt;&lt;Q&gt;US9892071054^FF_MAJOR_IND_NAME&lt;/Q&gt;&lt;R&gt;1&lt;/R&gt;&lt;C&gt;1&lt;/C&gt;&lt;D xsi:type="xsd:string"&gt;ELECTRONICS&lt;/D&gt;&lt;/FQL&gt;&lt;FQL&gt;&lt;Q&gt;US6792951054^FF_MAJOR_IND_NAME&lt;/Q&gt;&lt;R&gt;1&lt;/R&gt;&lt;C&gt;1&lt;/C&gt;&lt;D xsi:type="xsd:string"&gt;ELECTRONICS&lt;/D&gt;&lt;/FQL&gt;&lt;FQL&gt;&lt;Q&gt;NL0009434992^FF_MAJOR_IND_NAME&lt;/Q&gt;&lt;R&gt;1&lt;/R&gt;&lt;C&gt;1&lt;/C&gt;&lt;D xsi:type="xsd:string"&gt;CHEMICALS&lt;/D&gt;&lt;/FQL&gt;&lt;FQL&gt;&lt;Q&gt;US88339J1051^FF_MAJOR_IND_NAME&lt;/Q&gt;&lt;R&gt;1&lt;/R&gt;&lt;C&gt;1&lt;/C&gt;&lt;D xsi:type="xsd:string"&gt;RECREATION&lt;/D&gt;&lt;/FQL&gt;&lt;FQL&gt;&lt;Q&gt;US5010441013^FF_MAJOR_IND_NAME&lt;/Q&gt;&lt;R&gt;1&lt;/R&gt;&lt;C&gt;1&lt;/C&gt;&lt;D xsi:type="xsd:string"&gt;RETAILERS&lt;/D&gt;&lt;/FQL&gt;&lt;FQL&gt;&lt;Q&gt;US5926881054^FF_MAJOR_IND_NAME&lt;/Q&gt;&lt;R&gt;1&lt;/R&gt;&lt;C&gt;1&lt;/C&gt;&lt;D xsi:type="xsd:string"&gt;DRUGS, COSMETICS &amp;amp; HEALTH CARE&lt;/D&gt;&lt;/FQL&gt;&lt;FQL&gt;&lt;Q&gt;US0584981064^FF_MAJOR_IND_NAME&lt;/Q&gt;&lt;R&gt;1&lt;/R&gt;&lt;C&gt;1&lt;/C&gt;&lt;D xsi:type="xsd:string"&gt;METAL PRODUCTS MANUFACTURERS&lt;/D&gt;&lt;/FQL&gt;&lt;FQL&gt;&lt;Q&gt;US5260571048^FF_MAJOR_IND_NAME&lt;/Q&gt;&lt;R&gt;1&lt;/R&gt;&lt;C&gt;1&lt;/C&gt;&lt;D xsi:type="xsd:string"&gt;CONSTRUCTION&lt;/D&gt;&lt;/FQL&gt;&lt;FQL&gt;&lt;Q&gt;US49271V1008^FF_MAJOR_IND_NAME&lt;/Q&gt;&lt;R&gt;1&lt;/R&gt;&lt;C&gt;1&lt;/C&gt;&lt;D xsi:type="xsd:string"&gt;BEVERAGES&lt;/D&gt;&lt;/FQL&gt;&lt;FQL&gt;&lt;Q&gt;US0311001004^FF_MAJOR_IND_NAME&lt;/Q&gt;&lt;R&gt;1&lt;/R&gt;&lt;C&gt;1&lt;/C&gt;&lt;D xsi:type="xsd:string"&gt;MACHINERY &amp;amp; EQUIPMENT&lt;/D&gt;&lt;/FQL&gt;&lt;FQL&gt;&lt;Q&gt;US23331A1097^FF_MAJOR_IND_NAME&lt;/Q&gt;&lt;R&gt;1&lt;/R&gt;&lt;C&gt;1&lt;/C&gt;&lt;D xsi:type="xsd:string"&gt;CONSTRUCTION&lt;/D&gt;&lt;/FQL&gt;&lt;FQL&gt;&lt;Q&gt;US2473617023^FF_MAJOR_IND_NAME&lt;/Q&gt;&lt;R&gt;1&lt;/R&gt;&lt;C&gt;1&lt;/C&gt;&lt;D xsi:type="xsd:string"&gt;AEROSPACE&lt;/D&gt;&lt;/FQL&gt;&lt;FQL&gt;&lt;Q&gt;US58155Q1031^FF_MAJOR_IND_NAME&lt;/Q&gt;&lt;R&gt;1&lt;/R&gt;&lt;C&gt;1&lt;/C&gt;&lt;D xsi:type="xsd:string"&gt;DRUGS, COSMETICS &amp;amp; HEALTH CARE&lt;/D&gt;&lt;/FQL&gt;&lt;FQL&gt;&lt;Q&gt;US6200763075^FF_MAJOR_IND_NAME&lt;/Q&gt;&lt;R&gt;1&lt;/R&gt;&lt;C&gt;1&lt;/C&gt;&lt;D xsi:type="xsd:string"&gt;UTILITIES&lt;/D&gt;&lt;/FQL&gt;&lt;FQL&gt;&lt;Q&gt;US8545021011^FF_MAJOR_IND_NAME&lt;/Q&gt;&lt;R&gt;1&lt;/R&gt;&lt;C&gt;1&lt;/C&gt;&lt;D xsi:type="xsd:string"&gt;MACHINERY &amp;amp; EQUIPMENT&lt;/D&gt;&lt;/FQL&gt;&lt;FQL&gt;&lt;Q&gt;US8936411003^FF_MAJOR_IND_NAME&lt;/Q&gt;&lt;R&gt;1&lt;/R&gt;&lt;C&gt;1&lt;/C&gt;&lt;D xsi:type="xsd:string"&gt;AEROSPACE&lt;/D&gt;&lt;/FQL&gt;&lt;FQL&gt;&lt;Q&gt;US98956P1021^FF_MAJOR_IND_NAME&lt;/Q&gt;&lt;R&gt;1&lt;/R&gt;&lt;C&gt;1&lt;/C&gt;&lt;D xsi:type="xsd:string"&gt;DRUGS, COSMETICS &amp;amp; HEALTH CARE&lt;/D&gt;&lt;/FQL&gt;&lt;FQL&gt;&lt;Q&gt;US0010551028^FF_MAJOR_IND_NAME&lt;/Q&gt;&lt;R&gt;1&lt;/R&gt;&lt;C&gt;1&lt;/C&gt;&lt;D xsi:type="xsd:string"&gt;FINANCIAL&lt;/D&gt;&lt;/FQL&gt;&lt;FQL&gt;&lt;Q&gt;US77543R1023^FF_MAJOR_IND_NAME&lt;/Q&gt;&lt;R&gt;1&lt;/R&gt;&lt;C&gt;1&lt;/C&gt;&lt;D xsi:type="xsd:string"&gt;RECREATION&lt;/D&gt;&lt;/FQL&gt;&lt;FQL&gt;&lt;Q&gt;US2310211063^FF_MAJOR_IND_NAME&lt;/Q&gt;&lt;R&gt;1&lt;/R&gt;&lt;C&gt;1&lt;/C&gt;&lt;D xsi:type="xsd:string"&gt;MISCELLANEOUS&lt;/D&gt;&lt;/FQL&gt;&lt;FQL&gt;&lt;Q&gt;US21036P1084^FF_MAJOR_IND_NAME&lt;/Q&gt;&lt;R&gt;1&lt;/R&gt;&lt;C&gt;1&lt;/C&gt;&lt;D xsi:type="xsd:string"&gt;BEVERAGES&lt;/D&gt;&lt;/FQL&gt;&lt;FQL&gt;&lt;Q&gt;US2855121099^FF_MAJOR_IND_NAME&lt;/Q&gt;&lt;R&gt;1&lt;/R&gt;&lt;C&gt;1&lt;/C&gt;&lt;D xsi:type="xsd:string"&gt;ELECTRONICS&lt;/D&gt;&lt;/FQL&gt;&lt;FQL&gt;&lt;Q&gt;US40434L1052^FF_MAJOR_IND_NAME&lt;/Q&gt;&lt;R&gt;1&lt;/R&gt;&lt;C&gt;1&lt;/C&gt;&lt;D xsi:type="xsd:string"&gt;ELECTRONICS&lt;/D&gt;&lt;/FQL&gt;&lt;FQL&gt;&lt;Q&gt;US45168D1046^FF_MAJOR_IND_NAME&lt;/Q&gt;&lt;R&gt;1&lt;/R&gt;&lt;C&gt;1&lt;/C&gt;&lt;D xsi:type="xsd:string"&gt;MISCELLANEOUS&lt;/D&gt;&lt;/FQL&gt;&lt;FQL&gt;&lt;Q&gt;US4943681035^FF_MAJOR_IND_NAME&lt;/Q&gt;&lt;R&gt;1&lt;/R&gt;&lt;C&gt;1&lt;/C&gt;&lt;D xsi:type="xsd:string"&gt;CHEMICALS&lt;/D&gt;&lt;/FQL&gt;&lt;FQL&gt;&lt;Q&gt;US35671D8570^FF_MAJOR_IND_NAME&lt;/Q&gt;&lt;R&gt;1&lt;/R&gt;&lt;C&gt;1&lt;/C&gt;&lt;D xsi:type="xsd:string"&gt;METAL PRODUCERS&lt;/D&gt;&lt;/FQL&gt;&lt;FQL&gt;&lt;Q&gt;US3453708600^FF_MAJOR_IND_NAME&lt;/Q&gt;&lt;R&gt;1&lt;/R&gt;&lt;C&gt;1&lt;/C&gt;&lt;D xsi:type="xsd:string"&gt;AUTOMOTIVE&lt;/D&gt;&lt;/FQL&gt;&lt;FQL&gt;&lt;Q&gt;US6516391066^FF_MAJOR_IND_NAME&lt;/Q&gt;&lt;R&gt;1&lt;/R&gt;&lt;C&gt;1&lt;/C&gt;&lt;D xsi:type="xsd:string"&gt;METAL PRODUCERS&lt;/D&gt;&lt;/FQL&gt;&lt;FQL&gt;&lt;Q&gt;US75886F1075^FF_MAJOR_IND_NAME&lt;/Q&gt;&lt;R&gt;1&lt;/R&gt;&lt;C&gt;1&lt;/C&gt;&lt;D xsi:type="xsd:string"&gt;DRUGS, COSMETICS &amp;amp; HEALTH CARE&lt;/D&gt;&lt;/FQL&gt;&lt;FQL&gt;&lt;Q&gt;US8725901040^FF_MAJOR_IND_NAME&lt;/Q&gt;&lt;R&gt;1&lt;/R&gt;&lt;C&gt;1&lt;/C&gt;&lt;D xsi:type="xsd:string"&gt;UTILITIES&lt;/D&gt;&lt;/FQL&gt;&lt;FQL&gt;&lt;Q&gt;US0091581068^FF_MAJOR_IND_NAME&lt;/Q&gt;&lt;R&gt;1&lt;/R&gt;&lt;C&gt;1&lt;/C&gt;&lt;D xsi:type="xsd:string"&gt;CHEMICALS&lt;/D&gt;&lt;/FQL&gt;&lt;FQL&gt;&lt;Q&gt;US5184391044^FF_MAJOR_IND_NAME&lt;/Q&gt;&lt;R&gt;1&lt;/R&gt;&lt;C&gt;1&lt;/C&gt;&lt;D xsi:type="xsd:string"&gt;DRUGS, COSMETICS &amp;amp; HEALTH CARE&lt;/D&gt;&lt;/FQL&gt;&lt;FQL&gt;&lt;Q&gt;US1941621039^FF_MAJOR_IND_NAME&lt;/Q&gt;&lt;R&gt;1&lt;/R&gt;&lt;C&gt;1&lt;/C&gt;&lt;D xsi:type="xsd:string"&gt;CHEMICALS&lt;/D&gt;&lt;/FQL&gt;&lt;FQL&gt;&lt;Q&gt;US31428X1063^FF_MAJOR_IND_NAME&lt;/Q&gt;&lt;R&gt;1&lt;/R&gt;&lt;C&gt;1&lt;/C&gt;&lt;D xsi:type="xsd:string"&gt;TRANSPORTATION&lt;/D&gt;&lt;/FQL&gt;&lt;FQL&gt;&lt;Q&gt;US00507V1098^FF_MAJOR_IND_NAME&lt;/Q&gt;&lt;R&gt;1&lt;/R&gt;&lt;C&gt;1&lt;/C&gt;&lt;D xsi:type="xsd:string"&gt;ELECTRONICS&lt;/D&gt;&lt;/FQL&gt;&lt;FQL&gt;&lt;Q&gt;US37045V1008^FF_MAJOR_IND_NAME&lt;/Q&gt;&lt;R&gt;1&lt;/R&gt;&lt;C&gt;1&lt;/C&gt;&lt;D xsi:type="xsd:string"&gt;AUTOMOTIVE&lt;/D&gt;&lt;/FQL&gt;&lt;FQL&gt;&lt;Q&gt;US6934751057^FF_MAJOR_IND_NAME&lt;/Q&gt;&lt;R&gt;1&lt;/R&gt;&lt;C&gt;1&lt;/C&gt;&lt;D xsi:type="xsd:string"&gt;FINANCIAL&lt;/D&gt;&lt;/FQL&gt;&lt;FQL&gt;&lt;Q&gt;US98978V1035^FF_MAJOR_IND_NAME&lt;/Q&gt;&lt;R&gt;1&lt;/R&gt;&lt;C&gt;1&lt;/C&gt;&lt;D xsi:type="xsd:string"&gt;MISCELLANEOUS&lt;/D&gt;&lt;/FQL&gt;&lt;FQL&gt;&lt;Q&gt;US6092071058^FF_MAJOR_IND_NAME&lt;/Q&gt;&lt;R&gt;1&lt;/R&gt;&lt;C&gt;1&lt;/C&gt;&lt;D xsi:type="xsd:string"&gt;FOOD&lt;/D&gt;&lt;/FQL&gt;&lt;FQL&gt;&lt;Q&gt;US78409V1044^FF_MAJOR_IND_NAME&lt;/Q&gt;&lt;R&gt;1&lt;/R&gt;&lt;C&gt;1&lt;/C&gt;&lt;D xsi:type="xsd:string"&gt;MISCELLANEOUS&lt;/D&gt;&lt;/FQL&gt;&lt;FQL&gt;&lt;Q&gt;US5128071082^FF_MAJOR_IND_NAME&lt;/Q&gt;&lt;R&gt;1&lt;/R&gt;&lt;C&gt;1&lt;/C&gt;&lt;D xsi:type="xsd:string"&gt;ELECTRONICS&lt;/D&gt;&lt;/FQL&gt;&lt;FQL&gt;&lt;Q&gt;US88579Y1010^FF_MAJOR_IND_NAME&lt;/Q&gt;&lt;R&gt;1&lt;/R&gt;&lt;C&gt;1&lt;/C&gt;&lt;D xsi:type="xsd:string"&gt;DIVERSIFIED&lt;/D&gt;&lt;/FQL&gt;&lt;FQL&gt;&lt;Q&gt;US0970231058^FF_MAJOR_IND_NAME&lt;/Q&gt;&lt;R&gt;1&lt;/R&gt;&lt;C&gt;1&lt;/C&gt;&lt;D xsi:type="xsd:string"&gt;AEROSPACE&lt;/D&gt;&lt;/FQL&gt;&lt;FQL&gt;&lt;Q&gt;US9078181081^FF_MAJOR_IND_NAME&lt;/Q&gt;&lt;R&gt;1&lt;/R&gt;&lt;C&gt;1&lt;/C&gt;&lt;D xsi:type="xsd:string"&gt;TRANSPORTATION&lt;/D&gt;&lt;/FQL&gt;&lt;FQL&gt;&lt;Q&gt;US22160K1051^FF_MAJOR_IND_NAME&lt;/Q&gt;&lt;R&gt;1&lt;/R&gt;&lt;C&gt;1&lt;/C&gt;&lt;D xsi:type="xsd:string"&gt;RETAILERS&lt;/D&gt;&lt;/FQL&gt;&lt;FQL&gt;&lt;Q&gt;US92343V1044^FF_MAJOR_IND_NAME&lt;/Q&gt;&lt;R&gt;1&lt;/R&gt;&lt;C&gt;1&lt;/C&gt;&lt;D xsi:type="xsd:string"&gt;UTILITIES&lt;/D&gt;&lt;/FQL&gt;&lt;FQL&gt;&lt;Q&gt;US0605051046^FF_MAJOR_IND_NAME&lt;/Q&gt;&lt;R&gt;1&lt;/R&gt;&lt;C&gt;1&lt;/C&gt;&lt;D xsi:type="xsd:string"&gt;FINANCIAL&lt;/D&gt;&lt;/FQL&gt;&lt;FQL&gt;&lt;Q&gt;JP3258000003^FF_MAJOR_IND_NAME&lt;/Q&gt;&lt;R&gt;1&lt;/R&gt;&lt;C&gt;1&lt;/C&gt;&lt;D xsi:type="xsd:string"&gt;BEVERAGES&lt;/D&gt;&lt;/FQL&gt;&lt;FQL&gt;&lt;Q&gt;KR7036570000^FF_MAJOR_IND_NAME&lt;/Q&gt;&lt;R&gt;1&lt;/R&gt;&lt;C&gt;1&lt;/C&gt;&lt;D xsi:type="xsd:string"&gt;ELECTRONICS&lt;/D&gt;&lt;/FQL&gt;&lt;FQL&gt;&lt;Q&gt;JP3735400008^FF_MAJOR_IND_NAME&lt;/Q&gt;&lt;R&gt;0&lt;/R&gt;&lt;C&gt;0&lt;/C&gt;&lt;/FQL&gt;&lt;FQL&gt;&lt;Q&gt;JP3242800005^FF_MAJOR_IND_NAME&lt;/Q&gt;&lt;R&gt;1&lt;/R&gt;&lt;C&gt;1&lt;/C&gt;&lt;D xsi:type="xsd:string"&gt;ELECTRONICS&lt;/D&gt;&lt;/FQL&gt;&lt;FQL&gt;&lt;Q&gt;JP3197800000^FF_MAJOR_IND_NAME&lt;/Q&gt;&lt;R&gt;1&lt;/R&gt;&lt;C&gt;1&lt;/C&gt;&lt;D xsi:type="xsd:string"&gt;MACHINERY &amp;amp; EQUIPMENT&lt;/D&gt;&lt;/FQL&gt;&lt;FQL&gt;&lt;Q&gt;JP3160400002^FF_MAJOR_IND_NAME&lt;/Q&gt;&lt;R&gt;1&lt;/R&gt;&lt;C&gt;1&lt;/C&gt;&lt;D xsi:type="xsd:string"&gt;DRUGS, COSMETICS &amp;amp; HEALTH CARE&lt;/D&gt;&lt;/FQL&gt;&lt;FQL&gt;&lt;Q&gt;TW0001301000^FF_MAJOR_IND_NAME&lt;/Q&gt;&lt;R&gt;1&lt;/R&gt;&lt;C&gt;1&lt;/C&gt;&lt;D xsi:type="xsd:string"&gt;CHEMICALS&lt;/D&gt;&lt;/FQL&gt;&lt;FQL&gt;&lt;Q&gt;JP3762800005^FF_MAJOR_IND_NAME&lt;/Q&gt;&lt;R&gt;1&lt;/R&gt;&lt;C&gt;1&lt;/C&gt;&lt;D xsi:type="xsd:string"&gt;FINANCIAL&lt;/D&gt;&lt;/FQL&gt;&lt;FQL&gt;&lt;Q&gt;JP3122400009^FF_MAJOR_IND_NAME&lt;/Q&gt;&lt;R&gt;1&lt;/R&gt;&lt;C&gt;1&lt;/C&gt;&lt;D xsi:type="xsd:string"&gt;ELECTRONICS&lt;/D&gt;&lt;/FQL&gt;&lt;FQL&gt;&lt;Q&gt;JP3762600009^FF_MAJOR_IND_NAME&lt;/Q&gt;&lt;R&gt;1&lt;/R&gt;&lt;C&gt;1&lt;/C&gt;&lt;D xsi:type="xsd:string"&gt;FINANCIAL&lt;/D&gt;&lt;/FQL&gt;&lt;FQL&gt;&lt;Q&gt;JP3970300004^FF_MAJOR_IND_NAME&lt;/Q&gt;&lt;R&gt;1&lt;/R&gt;&lt;C&gt;1&lt;/C&gt;&lt;D xsi:type="xsd:string"&gt;MISCELLANEOUS&lt;/D&gt;&lt;/FQL&gt;&lt;FQL&gt;&lt;Q&gt;JP3734800000^FF_MAJOR_IND_NAME&lt;/Q&gt;&lt;R&gt;1&lt;/R&gt;&lt;C&gt;1&lt;/C&gt;&lt;D xsi:type="xsd:string"&gt;ELECTRICAL&lt;/D&gt;&lt;/FQL&gt;&lt;FQL&gt;&lt;Q&gt;JP3397200001^FF_MAJOR_IND_NAME&lt;/Q&gt;&lt;R&gt;1&lt;/R&gt;&lt;C&gt;1&lt;/C&gt;&lt;D xsi:type="xsd:string"&gt;AUTOMOTIVE&lt;/D&gt;&lt;/FQL&gt;&lt;FQL&gt;&lt;Q&gt;JP3551500006^FF_MAJOR_IND_NAME&lt;/Q&gt;&lt;R&gt;1&lt;/R&gt;&lt;C&gt;1&lt;/C&gt;&lt;D xsi:type="xsd:string"&gt;AUTOMOTIVE&lt;/D&gt;&lt;/FQL&gt;&lt;FQL&gt;&lt;Q&gt;JP3756600007^FF_MAJOR_IND_NAME&lt;/Q&gt;&lt;R&gt;1&lt;/R&gt;&lt;C&gt;1&lt;/C&gt;&lt;D xsi:type="xsd:string"&gt;ELECTRONICS&lt;/D&gt;&lt;/FQL&gt;&lt;FQL&gt;&lt;Q&gt;JP3201200007^FF_MAJOR_IND_NAME&lt;/Q&gt;&lt;R&gt;1&lt;/R&gt;&lt;C&gt;1&lt;/C&gt;&lt;D xsi:type="xsd:string"&gt;DRUGS, COSMETICS &amp;amp; HEALTH CARE&lt;/D&gt;&lt;/FQL&gt;&lt;FQL&gt;&lt;Q&gt;JP3463000004^FF_MAJOR_IND_NAME&lt;/Q&gt;&lt;R&gt;1&lt;/R&gt;&lt;C&gt;1&lt;/C&gt;&lt;D xsi:type="xsd:string"&gt;DRUGS, COSMETICS &amp;amp; HEALTH CARE&lt;/D&gt;&lt;/FQL&gt;&lt;FQL&gt;&lt;Q&gt;JP3386450005^FF_MAJOR_IND_NAME&lt;/Q&gt;&lt;R&gt;1&lt;/R&gt;&lt;C&gt;1&lt;/C&gt;&lt;D xsi:type="xsd:string"&gt;OIL, GAS, COAL &amp;amp; RELATED SERVICES&lt;/D&gt;&lt;/FQL&gt;&lt;FQL&gt;&lt;Q&gt;JP3910660004^FF_MAJOR_IND_NAME&lt;/Q&gt;&lt;R&gt;1&lt;/R&gt;&lt;C&gt;1&lt;/C&gt;&lt;D xsi:type="xsd:string"&gt;FINANCIAL&lt;/D&gt;&lt;/FQL&gt;&lt;FQL&gt;&lt;Q&gt;TW0002412004^FF_MAJOR_IND_NAME&lt;/Q&gt;&lt;R&gt;0&lt;/R&gt;&lt;C&gt;0&lt;/C&gt;&lt;/FQL&gt;&lt;FQL&gt;&lt;Q&gt;KR7035720002^FF_MAJOR_IND_NAME&lt;/Q&gt;&lt;R&gt;1&lt;/R&gt;&lt;C&gt;1&lt;/C&gt;&lt;D xsi:type="xsd:string"&gt;ELECTRONICS&lt;/D&gt;&lt;/FQL&gt;&lt;FQL&gt;&lt;Q&gt;JP3866800000^FF_MAJOR_IND_NAME&lt;/Q&gt;&lt;R&gt;1&lt;/R&gt;&lt;C&gt;1&lt;/C&gt;&lt;D xsi:type="xsd:string"&gt;ELECTRONICS&lt;/D&gt;&lt;/FQL&gt;&lt;FQL&gt;&lt;Q&gt;JP3899600005^FF_MAJOR_IND_NAME&lt;/Q&gt;&lt;R&gt;1&lt;/R&gt;&lt;C&gt;1&lt;/C&gt;&lt;D xsi:type="xsd:string"&gt;FINANCIAL&lt;/D&gt;&lt;/FQL&gt;&lt;FQL&gt;&lt;Q&gt;KR7000270009^FF_MAJOR_IND_NAME&lt;/Q&gt;&lt;R&gt;1&lt;/R&gt;&lt;C&gt;1&lt;/C&gt;&lt;D xsi:type="xsd:string"&gt;AUTOMOTIVE&lt;/D&gt;&lt;/FQL&gt;&lt;FQL&gt;&lt;Q&gt;JP3351600006^FF_MAJOR_IND_NAME&lt;/Q&gt;&lt;R&gt;1&lt;/R&gt;&lt;C&gt;1&lt;/C&gt;&lt;D xsi:type="xsd:string"&gt;CHEMICALS&lt;/D&gt;&lt;/FQL&gt;&lt;FQL&gt;&lt;Q&gt;JP3788600009^FF_MAJOR_IND_NAME&lt;/Q&gt;&lt;R&gt;1&lt;/R&gt;&lt;C&gt;1&lt;/C&gt;&lt;D xsi:type="xsd:string"&gt;MACHINERY &amp;amp; EQUIPMENT&lt;/D&gt;&lt;/FQL&gt;&lt;FQL&gt;&lt;Q&gt;TW0002317005^FF_MAJOR_IND_NAME&lt;/Q&gt;&lt;R&gt;1&lt;/R&gt;&lt;C&gt;1&lt;/C&gt;&lt;D xsi:type="xsd:string"&gt;MISCELLANEOUS&lt;/D&gt;&lt;/FQL&gt;&lt;FQL&gt;&lt;Q&gt;JP3538800008^FF_MAJOR_IND_NAME&lt;/Q&gt;&lt;R&gt;1&lt;/R&gt;&lt;C&gt;1&lt;/C&gt;&lt;D xsi:type="xsd:string"&gt;ELECTRICAL&lt;/D&gt;&lt;/FQL&gt;&lt;FQL&gt;&lt;Q&gt;JP3783600004^FF_MAJOR_IND_NAME&lt;/Q&gt;&lt;R&gt;1&lt;/R&gt;&lt;C&gt;1&lt;/C&gt;&lt;D xsi:type="xsd:string"&gt;TRANSPORTATION&lt;/D&gt;&lt;/FQL&gt;&lt;FQL&gt;&lt;Q&gt;TW0001303006^FF_MAJOR_IND_NAME&lt;/Q&gt;&lt;R&gt;1&lt;/R&gt;&lt;C&gt;1&lt;/C&gt;&lt;D xsi:type="xsd:string"&gt;CHEMICALS&lt;/D&gt;&lt;/FQL&gt;&lt;FQL&gt;&lt;Q&gt;JP3546800008^FF_MAJOR_IND_NAME&lt;/Q&gt;&lt;R&gt;1&lt;/R&gt;&lt;C&gt;1&lt;/C&gt;&lt;D xsi:type="xsd:string"&gt;DRUGS, COSMETICS &amp;amp; HEALTH CARE&lt;/D&gt;&lt;/FQL&gt;&lt;FQL&gt;&lt;Q&gt;KR7017670001^FF_MAJOR_IND_NAME&lt;/Q&gt;&lt;R&gt;1&lt;/R&gt;&lt;C&gt;1&lt;/C&gt;&lt;D xsi:type="xsd:string"&gt;UTILITIES&lt;/D&gt;&lt;/FQL&gt;&lt;FQL&gt;&lt;Q&gt;JP3519400000^FF_MAJOR_IND_NAME&lt;/Q&gt;&lt;R&gt;1&lt;/R&gt;&lt;C&gt;1&lt;/C&gt;&lt;D xsi:type="xsd:string"&gt;DRUGS, COSMETICS &amp;amp; HEALTH CARE&lt;/D&gt;&lt;/FQL&gt;&lt;FQL&gt;&lt;Q&gt;JP3778630008^FF_MAJOR_IND_NAME&lt;/Q&gt;&lt;R&gt;1&lt;/R&gt;&lt;C&gt;1&lt;/C&gt;&lt;D xsi:type="xsd:string"&gt;ELECTRONICS&lt;/D&gt;&lt;/FQL&gt;&lt;FQL&gt;&lt;Q&gt;JP3854600008^FF_MAJOR_IND_NAME&lt;/Q&gt;&lt;R&gt;1&lt;/R&gt;&lt;C&gt;1&lt;/C&gt;&lt;D xsi:type="xsd:string"&gt;AUTOMOTIVE&lt;/D&gt;&lt;/FQL&gt;&lt;FQL&gt;&lt;Q&gt;JP3566800003^FF_MAJOR_IND_NAME&lt;/Q&gt;&lt;R&gt;1&lt;/R&gt;&lt;C&gt;1&lt;/C&gt;&lt;D xsi:type="xsd:string"&gt;TRANSPORTATION&lt;/D&gt;&lt;/FQL&gt;&lt;FQL&gt;&lt;Q&gt;JP3592200004^FF_MAJOR_IND_NAME&lt;/Q&gt;&lt;R&gt;1&lt;/R&gt;&lt;C&gt;1&lt;/C&gt;&lt;D xsi:type="xsd:string"&gt;MACHINERY &amp;amp; EQUIPMENT&lt;/D&gt;&lt;/FQL&gt;&lt;FQL&gt;&lt;Q&gt;JP3893600001^FF_MAJOR_IND_NAME&lt;/Q&gt;&lt;R&gt;1&lt;/R&gt;&lt;C&gt;1&lt;/C&gt;&lt;D xsi:type="xsd:string"&gt;DIVERSIFIED&lt;/D&gt;&lt;/FQL&gt;&lt;FQL&gt;&lt;Q&gt;KR7028260008^FF_MAJOR_IND_NAME&lt;/Q&gt;&lt;R&gt;1&lt;/R&gt;&lt;C&gt;1&lt;/C&gt;&lt;D xsi:type="xsd:string"&gt;CHEMICALS&lt;/D&gt;&lt;/FQL&gt;&lt;FQL&gt;&lt;Q&gt;JP3116000005^FF_MAJOR_IND_NAME&lt;/Q&gt;&lt;R&gt;1&lt;/R&gt;&lt;C&gt;1&lt;/C&gt;&lt;D xsi:type="xsd:string"&gt;BEVERAGES&lt;/D&gt;&lt;/FQL&gt;&lt;FQL&gt;&lt;Q&gt;JP3732000009^FF_MAJOR_IND_NAME&lt;/Q&gt;&lt;R&gt;1&lt;/R&gt;&lt;C&gt;1&lt;/C&gt;&lt;D xsi:type="xsd:string"&gt;UTILITIES&lt;/D&gt;&lt;/FQL&gt;&lt;FQL&gt;&lt;Q&gt;JP3409000001^FF_MAJOR_IND_NAME&lt;/Q&gt;&lt;R&gt;1&lt;/R&gt;&lt;C&gt;1&lt;/C&gt;&lt;D xsi:type="xsd:string"&gt;FINANCIAL&lt;/D&gt;&lt;/FQL&gt;&lt;FQL&gt;&lt;Q&gt;JP3756100008^FF_MAJOR_IND_NAME&lt;/Q&gt;&lt;R&gt;1&lt;/R&gt;&lt;C&gt;1&lt;/C&gt;&lt;D xsi:type="xsd:string"&gt;MISCELLANEOUS&lt;/D&gt;&lt;/FQL&gt;&lt;FQL&gt;&lt;Q&gt;KR7035420009^FF_MAJOR_IND_NAME&lt;/Q&gt;&lt;R&gt;1&lt;/R&gt;&lt;C&gt;1&lt;/C&gt;&lt;D xsi:type="xsd:string"&gt;ELECTRONICS&lt;/D&gt;&lt;/FQL&gt;&lt;FQL&gt;&lt;Q&gt;JP3497400006^FF_MAJOR_IND_NAME&lt;/Q&gt;&lt;R&gt;1&lt;/R&gt;&lt;C&gt;1&lt;/C&gt;&lt;D xsi:type="xsd:string"&gt;MACHINERY &amp;amp; EQUIPMENT&lt;/D&gt;&lt;/FQL&gt;&lt;FQL&gt;&lt;Q&gt;JP3236200006^FF_MAJOR_IND_NAME&lt;/Q&gt;&lt;R&gt;1&lt;/R&gt;&lt;C&gt;1&lt;/C&gt;&lt;D xsi:type="xsd:string"&gt;ELECTRONICS&lt;/D&gt;&lt;/FQL&gt;&lt;FQL&gt;&lt;Q&gt;JP3475350009^FF_MAJOR_IND_NAME&lt;/Q&gt;&lt;R&gt;1&lt;/R&gt;&lt;C&gt;1&lt;/C&gt;&lt;D xsi:type="xsd:string"&gt;DRUGS, COSMETICS &amp;amp; HEALTH CARE&lt;/D&gt;&lt;/FQL&gt;&lt;FQL&gt;&lt;Q&gt;JP3890310000^FF_MAJOR_IND_NAME&lt;/Q&gt;&lt;R&gt;1&lt;/R&gt;&lt;C&gt;1&lt;/C&gt;&lt;D xsi:type="xsd:string"&gt;FINANCIAL&lt;/D&gt;&lt;/FQL&gt;&lt;FQL&gt;&lt;Q&gt;KR7105560007^FF_MAJOR_IND_NAME&lt;/Q&gt;&lt;R&gt;1&lt;/R&gt;&lt;C&gt;1&lt;/C&gt;&lt;D xsi:type="xsd:string"&gt;FINANCIAL&lt;/D&gt;&lt;/FQL&gt;&lt;FQL&gt;&lt;Q&gt;JP3902400005^FF_MAJOR_IND_NAME&lt;/Q&gt;&lt;R&gt;1&lt;/R&gt;&lt;C&gt;1&lt;/C&gt;&lt;D xsi:type="xsd:string"&gt;MACHINERY &amp;amp; EQUIPMENT&lt;/D&gt;&lt;/FQL&gt;&lt;FQL&gt;&lt;Q&gt;JP3752900005^FF_MAJOR_IND_NAME&lt;/Q&gt;&lt;R&gt;1&lt;/R&gt;&lt;C&gt;1&lt;/C&gt;&lt;D xsi:type="xsd:string"&gt;FINANCIAL&lt;/D&gt;&lt;/FQL&gt;&lt;FQL&gt;&lt;Q&gt;JP3814000000^FF_MAJOR_IND_NAME&lt;/Q&gt;&lt;R&gt;1&lt;/R&gt;&lt;C&gt;1&lt;/C&gt;&lt;D xsi:type="xsd:string"&gt;ELECTRONICS&lt;/D&gt;&lt;/FQL&gt;&lt;FQL&gt;&lt;Q&gt;TW0002881000^FF_MAJOR_IND_NAME&lt;/Q&gt;&lt;R&gt;1&lt;/R&gt;&lt;C&gt;1&lt;/C&gt;&lt;D xsi:type="xsd:string"&gt;FINANCIAL&lt;/D&gt;&lt;/FQL&gt;&lt;FQL&gt;&lt;Q&gt;JP3633400001^FF_MAJOR_IND_NAME&lt;/Q&gt;&lt;R&gt;1&lt;/R&gt;&lt;C&gt;1&lt;/C&gt;&lt;D xsi:type="xsd:string"&gt;AUTOMOTIVE&lt;/D&gt;&lt;/FQL&gt;&lt;FQL&gt;&lt;Q&gt;JP3188220002^FF_MAJOR_IND_NAME&lt;/Q&gt;&lt;R&gt;1&lt;/R&gt;&lt;C&gt;1&lt;/C&gt;&lt;D xsi:type="xsd:string"&gt;DRUGS, COSMETICS &amp;amp; HEALTH CARE&lt;/D&gt;&lt;/FQL&gt;&lt;FQL&gt;&lt;Q&gt;JP3304200003^FF_MAJOR_IND_NAME&lt;/Q&gt;&lt;R&gt;1&lt;/R&gt;&lt;C&gt;1&lt;/C&gt;&lt;D xsi:type="xsd:string"&gt;MACHINERY &amp;amp; EQUIPMENT&lt;/D&gt;&lt;/FQL&gt;&lt;FQL&gt;&lt;Q&gt;JP3758190007^FF_MAJOR_IND_NAME&lt;/Q&gt;&lt;R&gt;1&lt;/R&gt;&lt;C&gt;1&lt;/C&gt;&lt;D xsi:type="xsd:string"&gt;ELECTRONICS&lt;/D&gt;&lt;/FQL&gt;&lt;FQL&gt;&lt;Q&gt;TW0002303005^FF_MAJOR_IND_NAME&lt;/Q&gt;&lt;R&gt;1&lt;/R&gt;&lt;C&gt;1&lt;/C&gt;&lt;D xsi:type="xsd:string"&gt;MISCELLANEOUS&lt;/D&gt;&lt;/FQL&gt;&lt;FQL&gt;&lt;Q&gt;KR7005490008^FF_MAJOR_IND_NAME&lt;/Q&gt;&lt;R&gt;1&lt;/R&gt;&lt;C&gt;1&lt;/C&gt;&lt;D xsi:type="xsd:string"&gt;METAL PRODUCERS&lt;/D&gt;&lt;/FQL&gt;&lt;FQL&gt;&lt;Q&gt;JP3505000004^FF_MAJOR_IND_NAME&lt;/Q&gt;&lt;R&gt;1&lt;/R&gt;&lt;C&gt;1&lt;/C&gt;&lt;D xsi:type="xsd:string"&gt;FINANCIAL&lt;/D&gt;&lt;/FQL&gt;&lt;FQL&gt;&lt;Q&gt;JP3422950000^FF_MAJOR_IND_NAME&lt;/Q&gt;&lt;R&gt;1&lt;/R&gt;&lt;C&gt;1&lt;/C&gt;&lt;D xsi:type="xsd:string"&gt;RETAILERS&lt;/D&gt;&lt;/FQL&gt;&lt;FQL&gt;&lt;Q&gt;JP3726800000^FF_MAJOR_IND_NAME&lt;/Q&gt;&lt;R&gt;1&lt;/R&gt;&lt;C&gt;1&lt;/C&gt;&lt;D xsi:type="xsd:string"&gt;TOBACCO&lt;/D&gt;&lt;/FQL&gt;&lt;FQL&gt;&lt;Q&gt;JP3571400005^FF_MAJOR_IND_NAME&lt;/Q&gt;&lt;R&gt;1&lt;/R&gt;&lt;C&gt;1&lt;/C&gt;&lt;D xsi:type="xsd:string"&gt;ELECTRONICS&lt;/D&gt;&lt;/FQL&gt;&lt;FQL&gt;&lt;Q&gt;JP3200450009^FF_MAJOR_IND_NAME&lt;/Q&gt;&lt;R&gt;1&lt;/R&gt;&lt;C&gt;1&lt;/C&gt;&lt;D xsi:type="xsd:string"&gt;FINANCIAL&lt;/D&gt;&lt;/FQL&gt;&lt;FQL&gt;&lt;Q&gt;JP3893200000^FF_MAJOR_IND_NAME&lt;/Q&gt;&lt;R&gt;1&lt;/R&gt;&lt;C&gt;1&lt;/C&gt;&lt;D xsi:type="xsd:string"&gt;FINANCIAL&lt;/D&gt;&lt;/FQL&gt;&lt;FQL&gt;&lt;Q&gt;JP3421800008^FF_MAJOR_IND_NAME&lt;/Q&gt;&lt;R&gt;1&lt;/R&gt;&lt;C&gt;1&lt;/C&gt;&lt;D xsi:type="xsd:string"&gt;MISCELLANEOUS&lt;/D&gt;&lt;/FQL&gt;&lt;FQL&gt;&lt;Q&gt;TW0002454006^FF_MAJOR_IND_NAME&lt;/Q&gt;&lt;R&gt;1&lt;/R&gt;&lt;C&gt;1&lt;/C&gt;&lt;D xsi:type="xsd:string"&gt;ELECTRONICS&lt;/D&gt;&lt;/FQL&gt;&lt;FQL&gt;&lt;Q&gt;TW0002882008^FF_MAJOR_IND_NAME&lt;/Q&gt;&lt;R&gt;1&lt;/R&gt;&lt;C&gt;1&lt;/C&gt;&lt;D xsi:type="xsd:string"&gt;FINANCIAL&lt;/D&gt;&lt;/FQL&gt;&lt;FQL&gt;&lt;Q&gt;JP3249600002^FF_MAJOR_IND_NAME&lt;/Q&gt;&lt;R&gt;1&lt;/R&gt;&lt;C&gt;1&lt;/C&gt;&lt;D xsi:type="xsd:string"&gt;ELECTRONICS&lt;/D&gt;&lt;/FQL&gt;&lt;FQL&gt;&lt;Q&gt;TW0002002003^FF_MAJOR_IND_NAME&lt;/Q&gt;&lt;R&gt;1&lt;/R&gt;&lt;C&gt;1&lt;/C&gt;&lt;D xsi:type="xsd:string"&gt;METAL PRODUCERS&lt;/D&gt;&lt;/FQL&gt;&lt;FQL&gt;&lt;Q&gt;JP3119600009^FF_MAJOR_IND_NAME&lt;/Q&gt;&lt;R&gt;1&lt;/R&gt;&lt;C&gt;1&lt;/C&gt;&lt;D xsi:type="xsd:string"&gt;FOOD&lt;/D&gt;&lt;/FQL&gt;&lt;FQL&gt;&lt;Q&gt;JP3240400006^FF_MAJOR_IND_NAME&lt;/Q&gt;&lt;R&gt;1&lt;/R&gt;&lt;C&gt;1&lt;/C&gt;&lt;D xsi:type="xsd:string"&gt;RETAILERS&lt;/D&gt;&lt;/FQL&gt;&lt;FQL&gt;&lt;Q&gt;KR7006400006^FF_MAJOR_IND_NAME&lt;/Q&gt;&lt;R&gt;1&lt;/R&gt;&lt;C&gt;1&lt;/C&gt;&lt;D xsi:type="xsd:string"&gt;ELECTRICAL&lt;/D&gt;&lt;/FQL&gt;&lt;FQL&gt;&lt;Q&gt;KR7005930003^FF_MAJOR_IND_NAME&lt;/Q&gt;&lt;R&gt;1&lt;/R&gt;&lt;C&gt;1&lt;/C&gt;&lt;D xsi:type="xsd:string"&gt;ELECTRONICS&lt;/D&gt;&lt;/FQL&gt;&lt;FQL&gt;&lt;Q&gt;JP3205800000^FF_MAJOR_IND_NAME&lt;/Q&gt;&lt;R&gt;1&lt;/R&gt;&lt;C&gt;1&lt;/C&gt;&lt;D xsi:type="xsd:string"&gt;CHEMICALS&lt;/D&gt;&lt;/FQL&gt;&lt;FQL&gt;&lt;Q&gt;JP3898400001^FF_MAJOR_IND_NAME&lt;/Q&gt;&lt;R&gt;1&lt;/R&gt;&lt;C&gt;1&lt;/C&gt;&lt;D xsi:type="xsd:string"&gt;MISCELLANEOUS&lt;/D&gt;&lt;/FQL&gt;&lt;FQL&gt;&lt;Q&gt;JP3802300008^FF_MAJOR_IND_NAME&lt;/Q&gt;&lt;R&gt;1&lt;/R&gt;&lt;C&gt;1&lt;/C&gt;&lt;D xsi:type="xsd:string"&gt;RETAILERS&lt;/D&gt;&lt;/FQL&gt;&lt;FQL&gt;&lt;Q&gt;JP3358000002^FF_MAJOR_IND_NAME&lt;/Q&gt;&lt;R&gt;1&lt;/R&gt;&lt;C&gt;1&lt;/C&gt;&lt;D xsi:type="xsd:string"&gt;RECREATION&lt;/D&gt;&lt;/FQL&gt;&lt;FQL&gt;&lt;Q&gt;JP3890350006^FF_MAJOR_IND_NAME&lt;/Q&gt;&lt;R&gt;1&lt;/R&gt;&lt;C&gt;1&lt;/C&gt;&lt;D xsi:type="xsd:string"&gt;FINANCIAL&lt;/D&gt;&lt;/FQL&gt;&lt;FQL&gt;&lt;Q&gt;TW0001216000^FF_MAJOR_IND_NAME&lt;/Q&gt;&lt;R&gt;1&lt;/R&gt;&lt;C&gt;1&lt;/C&gt;&lt;D xsi:type="xsd:string"&gt;RETAILERS&lt;/D&gt;&lt;/FQL&gt;&lt;FQL&gt;&lt;Q&gt;KR7012330007^FF_MAJOR_IND_NAME&lt;/Q&gt;&lt;R&gt;1&lt;/R&gt;&lt;C&gt;1&lt;/C&gt;&lt;D xsi:type="xsd:string"&gt;AUTOMOTIVE&lt;/D&gt;&lt;/FQL&gt;&lt;FQL&gt;&lt;Q&gt;KR7068270008^FF_MAJOR_IND_NAME&lt;/Q&gt;&lt;R&gt;1&lt;/R&gt;&lt;C&gt;1&lt;/C&gt;&lt;D xsi:type="xsd:string"&gt;DRUGS, COSMETICS &amp;amp; HEALTH CARE&lt;/D&gt;&lt;/FQL&gt;&lt;FQL&gt;&lt;Q&gt;JP3933800009^FF_MAJOR_IND_NAME&lt;/Q&gt;&lt;R&gt;1&lt;/R&gt;&lt;C&gt;1&lt;/C&gt;&lt;D xsi:type="xsd:string"&gt;RETAILERS&lt;/D&gt;&lt;/FQL&gt;&lt;FQL&gt;&lt;Q&gt;TW0002886009^FF_MAJOR_IND_NAME&lt;/Q&gt;&lt;R&gt;1&lt;/R&gt;&lt;C&gt;1&lt;/C&gt;&lt;D xsi:type="xsd:string"&gt;FINANCIAL&lt;/D&gt;&lt;/FQL&gt;&lt;FQL&gt;&lt;Q&gt;JP3830800003^FF_MAJOR_IND_NAME&lt;/Q&gt;&lt;R&gt;1&lt;/R&gt;&lt;C&gt;1&lt;/C&gt;&lt;D xsi:type="xsd:string"&gt;AUTOMOTIVE&lt;/D&gt;&lt;/FQL&gt;&lt;FQL&gt;&lt;Q&gt;JP3381000003^FF_MAJOR_IND_NAME&lt;/Q&gt;&lt;R&gt;1&lt;/R&gt;&lt;C&gt;1&lt;/C&gt;&lt;D xsi:type="xsd:string"&gt;METAL PRODUCERS&lt;/D&gt;&lt;/FQL&gt;&lt;FQL&gt;&lt;Q&gt;KR7005380001^FF_MAJOR_IND_NAME&lt;/Q&gt;&lt;R&gt;1&lt;/R&gt;&lt;C&gt;1&lt;/C&gt;&lt;D xsi:type="xsd:string"&gt;AUTOMOTIVE&lt;/D&gt;&lt;/FQL&gt;&lt;FQL&gt;&lt;Q&gt;JP3814800003^FF_MAJOR_IND_NAME&lt;/Q&gt;&lt;R&gt;1&lt;/R&gt;&lt;C&gt;1&lt;/C&gt;&lt;D xsi:type="xsd:string"&gt;AUTOMOTIVE&lt;/D&gt;&lt;/FQL&gt;&lt;FQL&gt;&lt;Q&gt;JP3496400007^FF_MAJOR_IND_NAME&lt;/Q&gt;&lt;R&gt;1&lt;/R&gt;&lt;C&gt;1&lt;/C&gt;&lt;D xsi:type="xsd:string"&gt;UTILITIES&lt;/D&gt;&lt;/FQL&gt;&lt;FQL&gt;&lt;Q&gt;JP3143600009^FF_MAJOR_IND_NAME&lt;/Q&gt;&lt;R&gt;1&lt;/R&gt;&lt;C&gt;1&lt;/C&gt;&lt;D xsi:type="xsd:string"&gt;MISCELLANEOUS&lt;/D&gt;&lt;/FQL&gt;&lt;FQL&gt;&lt;Q&gt;JP3371200001^FF_MAJOR_IND_NAME&lt;/Q&gt;&lt;R&gt;1&lt;/R&gt;&lt;C&gt;1&lt;/C&gt;&lt;D xsi:type="xsd:string"&gt;CHEMICALS&lt;/D&gt;&lt;/FQL&gt;&lt;FQL&gt;&lt;Q&gt;JP3476480003^FF_MAJOR_IND_NAME&lt;/Q&gt;&lt;R&gt;1&lt;/R&gt;&lt;C&gt;1&lt;/C&gt;&lt;D xsi:type="xsd:string"&gt;FINANCIAL&lt;/D&gt;&lt;/FQL&gt;&lt;FQL&gt;&lt;Q&gt;JP3634600005^FF_MAJOR_IND_NAME&lt;/Q&gt;&lt;R&gt;1&lt;/R&gt;&lt;C&gt;1&lt;/C&gt;&lt;D xsi:type="xsd:string"&gt;MACHINERY &amp;amp; EQUIPMENT&lt;/D&gt;&lt;/FQL&gt;&lt;FQL&gt;&lt;Q&gt;JP3197600004^FF_MAJOR_IND_NAME&lt;/Q&gt;&lt;R&gt;1&lt;/R&gt;&lt;C&gt;1&lt;/C&gt;&lt;D xsi:type="xsd:string"&gt;DRUGS, COSMETICS &amp;amp; HEALTH CARE&lt;/D&gt;&lt;/FQL&gt;&lt;FQL&gt;&lt;Q&gt;TW0001326007^FF_MAJOR_IND_NAME&lt;/Q&gt;&lt;R&gt;1&lt;/R&gt;&lt;C&gt;1&lt;/C&gt;&lt;D xsi:type="xsd:string"&gt;CHEMICALS&lt;/D&gt;&lt;/FQL&gt;&lt;FQL&gt;&lt;Q&gt;JP3802400006^FF_MAJOR_IND_NAME&lt;/Q&gt;&lt;R&gt;1&lt;/R&gt;&lt;C&gt;1&lt;/C&gt;&lt;D xsi:type="xsd:string"&gt;MACHINERY &amp;amp; EQUIPMENT&lt;/D&gt;&lt;/FQL&gt;&lt;FQL&gt;&lt;Q&gt;JP3173400007^FF_MAJOR_IND_NAME&lt;/Q&gt;&lt;R&gt;1&lt;/R&gt;&lt;C&gt;1&lt;/C&gt;&lt;D xsi:type="xsd:string"&gt;ELECTRONICS&lt;/D&gt;&lt;/FQL&gt;&lt;FQL&gt;&lt;Q&gt;JP3951600000^FF_MAJOR_IND_NAME&lt;/Q&gt;&lt;R&gt;1&lt;/R&gt;&lt;C&gt;1&lt;/C&gt;&lt;D xsi:type="xsd:string"&gt;CHEMICALS&lt;/D&gt;&lt;/FQL&gt;&lt;FQL&gt;&lt;Q&gt;JP3942400007^FF_MAJOR_IND_NAME&lt;/Q&gt;&lt;R&gt;1&lt;/R&gt;&lt;C&gt;1&lt;/C&gt;&lt;D xsi:type="xsd:string"&gt;DRUGS, COSMETICS &amp;amp; HEALTH CARE&lt;/D&gt;&lt;/FQL&gt;&lt;FQL&gt;&lt;Q&gt;JP3198900007^FF_MAJOR_IND_NAME&lt;/Q&gt;&lt;R&gt;1&lt;/R&gt;&lt;C&gt;1&lt;/C&gt;&lt;D xsi:type="xsd:string"&gt;RECREATION&lt;/D&gt;&lt;/FQL&gt;&lt;FQL&gt;&lt;Q&gt;US0970231058^FF_TAX_CF(ANN_R,0)&lt;/Q&gt;&lt;R&gt;1&lt;/R&gt;&lt;C&gt;1&lt;/C&gt;&lt;D xsi:type="xsd:double"&gt;-1480&lt;/D&gt;&lt;/FQL&gt;&lt;FQL&gt;&lt;Q&gt;US0970231058^FF_TAX_CF(ANN_R,43831-2*365)&lt;/Q&gt;&lt;R&gt;1&lt;/R&gt;&lt;C&gt;1&lt;/C&gt;&lt;D xsi:type="xsd:double"&gt;896&lt;/D&gt;&lt;/FQL&gt;&lt;FQL&gt;&lt;Q&gt;US0970231058^FF_TAX_CF(ANN_R,43831-2*365,44196-365)&lt;/Q&gt;&lt;R&gt;2&lt;/R&gt;&lt;C&gt;1&lt;/C&gt;&lt;D xsi:type="xsd:double"&gt;1326&lt;/D&gt;&lt;D xsi:type="xsd:double"&gt;837&lt;/D&gt;&lt;/FQL&gt;&lt;FQL&gt;&lt;Q&gt;US0970231058^FF_TAX_CF(ANN_R,43831,44196-365)&lt;/Q&gt;&lt;R&gt;1&lt;/R&gt;&lt;C&gt;1&lt;/C&gt;&lt;D xsi:type="xsd:double"&gt;837&lt;/D&gt;&lt;/FQL&gt;&lt;FQL&gt;&lt;Q&gt;FI4000297767^FF_TAX_CF(ANN_R,43101,43465,,,USD)&lt;/Q&gt;&lt;R&gt;1&lt;/R&gt;&lt;C&gt;1&lt;/C&gt;&lt;D xsi:type="xsd:double"&gt;1208.06373149431&lt;/D&gt;&lt;/FQL&gt;&lt;FQL&gt;&lt;Q&gt;^FF_TAX_CF(ANN_R,43831,44196)&lt;/Q&gt;&lt;R&gt;0&lt;/R&gt;&lt;C&gt;0&lt;/C&gt;&lt;/FQL&gt;&lt;FQL&gt;&lt;Q&gt;US0970231058^FF_TAX_CF(ANN_R,43101,44196)&lt;/Q&gt;&lt;R&gt;3&lt;/R&gt;&lt;C&gt;1&lt;/C&gt;&lt;D xsi:type="xsd:double"&gt;1326&lt;/D&gt;&lt;D xsi:type="xsd:double"&gt;837&lt;/D&gt;&lt;D xsi:type="xsd:double"&gt;37&lt;/D&gt;&lt;/FQL&gt;&lt;FQL&gt;&lt;Q&gt;^FF_TAX_CF(ANN_R,43101,44196)&lt;/Q&gt;&lt;R&gt;0&lt;/R&gt;&lt;C&gt;0&lt;/C&gt;&lt;/FQL&gt;&lt;FQL&gt;&lt;Q&gt;US87165B1035^FF_PTX_INC(ANN_R,43831,44196,,,USD)&lt;/Q&gt;&lt;R&gt;1&lt;/R&gt;&lt;C&gt;1&lt;/C&gt;&lt;D xsi:type="xsd:double"&gt;1797&lt;/D&gt;&lt;/FQL&gt;&lt;FQL&gt;&lt;Q&gt;^FF_TAX_CF(ANN_R,43101,43465)&lt;/Q&gt;&lt;R&gt;0&lt;/R&gt;&lt;C&gt;0&lt;/C&gt;&lt;/FQL&gt;&lt;FQL&gt;&lt;Q&gt;A2^FF_PTX_INC(ANN_R,0)&lt;/Q&gt;&lt;R&gt;0&lt;/R&gt;&lt;C&gt;0&lt;/C&gt;&lt;/FQL&gt;&lt;FQL&gt;&lt;Q&gt;US0970231058^FF_PTX_INC(ANN_R,0)&lt;/Q&gt;&lt;R&gt;1&lt;/R&gt;&lt;C&gt;1&lt;/C&gt;&lt;D xsi:type="xsd:double"&gt;-5033&lt;/D&gt;&lt;/FQL&gt;&lt;FQL&gt;&lt;Q&gt;US0970231058^FF_PTX_INC(ANN_R,43101)&lt;/Q&gt;&lt;R&gt;1&lt;/R&gt;&lt;C&gt;1&lt;/C&gt;&lt;D xsi:type="xsd:double"&gt;10107&lt;/D&gt;&lt;/FQL&gt;&lt;FQL&gt;&lt;Q&gt;US0970231058^FF_PTX_INC(ANN_R,43101,43465)&lt;/Q&gt;&lt;R&gt;1&lt;/R&gt;&lt;C&gt;1&lt;/C&gt;&lt;D xsi:type="xsd:double"&gt;11604&lt;/D&gt;&lt;/FQL&gt;&lt;FQL&gt;&lt;Q&gt;US0970231058^FF_PTX_INC(ANN_R,43466,43465,,,USD)&lt;/Q&gt;&lt;R&gt;1&lt;/R&gt;&lt;C&gt;1&lt;/C&gt;&lt;D xsi:type="xsd:double"&gt;11604&lt;/D&gt;&lt;/FQL&gt;&lt;FQL&gt;&lt;Q&gt;US0970231058^FF_PTX_INC(ANN_R,43831,43830,,,USD)&lt;/Q&gt;&lt;R&gt;1&lt;/R&gt;&lt;C&gt;1&lt;/C&gt;&lt;D xsi:type="xsd:double"&gt;-2259&lt;/D&gt;&lt;/FQL&gt;&lt;FQL&gt;&lt;Q&gt;FR0000125338^FF_PTX_INC(ANN_R,42370,42735,,,USD)&lt;/Q&gt;&lt;R&gt;1&lt;/R&gt;&lt;C&gt;1&lt;/C&gt;&lt;D xsi:type="xsd:double"&gt;1108.40963244438&lt;/D&gt;&lt;/FQL&gt;&lt;FQL&gt;&lt;Q&gt;CH0025751329^FF_TAX_CF(ANN_R,42370,42735)&lt;/Q&gt;&lt;R&gt;1&lt;/R&gt;&lt;C&gt;1&lt;/C&gt;&lt;D xsi:type="xsd:double"&gt;11.1868312331071&lt;/D&gt;&lt;/FQL&gt;&lt;FQL&gt;&lt;Q&gt;DE0005557508^FF_TAX_CF(ANN_R,41275,41639,,,USD)&lt;/Q&gt;&lt;R&gt;1&lt;/R&gt;&lt;C&gt;1&lt;/C&gt;&lt;D xsi:type="xsd:double"&gt;860.296543121338&lt;/D&gt;&lt;/FQL&gt;&lt;FQL&gt;&lt;Q&gt;US4165151048^FF_TAX_CF(ANN_R,41640,42004,,,USD)&lt;/Q&gt;&lt;R&gt;1&lt;/R&gt;&lt;C&gt;1&lt;/C&gt;&lt;D xsi:type="xsd:double"&gt;-313&lt;/D&gt;&lt;/FQL&gt;&lt;FQL&gt;&lt;Q&gt;JP3756100008^FF_PTX_INC(ANN_R,41275,41639,,,USD)&lt;/Q&gt;&lt;R&gt;1&lt;/R&gt;&lt;C&gt;1&lt;/C&gt;&lt;D xsi:type="xsd:double"&gt;765.576670020819&lt;/D&gt;&lt;/FQL&gt;&lt;FQL&gt;&lt;Q&gt;FR0000125338^FF_PTX_INC(ANN_R,42005,42369,,,USD)&lt;/Q&gt;&lt;R&gt;1&lt;/R&gt;&lt;C&gt;1&lt;/C&gt;&lt;D xsi:type="xsd:double"&gt;1002.46441459656&lt;/D&gt;&lt;/FQL&gt;&lt;FQL&gt;&lt;Q&gt;FR0000125338^FF_TAX_CF(ANN_R,43466,43830,,,USD)&lt;/Q&gt;&lt;R&gt;1&lt;/R&gt;&lt;C&gt;1&lt;/C&gt;&lt;D xsi:type="xsd:double"&gt;242.876952409744&lt;/D&gt;&lt;/FQL&gt;&lt;FQL&gt;&lt;Q&gt;NL0000226223^FF_TAX_CF(ANN_R,42370,42735)&lt;/Q&gt;&lt;R&gt;1&lt;/R&gt;&lt;C&gt;1&lt;/C&gt;&lt;D xsi:type="xsd:double"&gt;37.9679124174874&lt;/D&gt;&lt;/FQL&gt;&lt;FQL&gt;&lt;Q&gt;DE0005557508^FF_PTX_INC(ANN_R,40909,41274,,,USD)&lt;/Q&gt;&lt;R&gt;1&lt;/R&gt;&lt;C&gt;1&lt;/C&gt;&lt;D xsi:type="xsd:double"&gt;-7989.39945697784&lt;/D&gt;&lt;/FQL&gt;&lt;FQL&gt;&lt;Q&gt;KR7068270008^FF_PTX_INC(ANN_R,42370,42735,,,USD)&lt;/Q&gt;&lt;R&gt;1&lt;/R&gt;&lt;C&gt;1&lt;/C&gt;&lt;D xsi:type="xsd:double"&gt;197.168418149547&lt;/D&gt;&lt;/FQL&gt;&lt;FQL&gt;&lt;Q&gt;KR7006400006^FF_PTX_INC(ANN_R,42736,43100,,,USD)&lt;/Q&gt;&lt;R&gt;1&lt;/R&gt;&lt;C&gt;1&lt;/C&gt;&lt;D xsi:type="xsd:double"&gt;728.931802965161&lt;/D&gt;&lt;/FQL&gt;&lt;FQL&gt;&lt;Q&gt;SE0000115446^FF_PTX_INC(ANN_R,42005,42369,,,USD)&lt;/Q&gt;&lt;R&gt;1&lt;/R&gt;&lt;C&gt;1&lt;/C&gt;&lt;D xsi:type="xsd:double"&gt;2437.17279890925&lt;/D&gt;&lt;/FQL&gt;&lt;FQL&gt;&lt;Q&gt;SE0000115446^FF_TAX_CF(ANN_R,43466,43830,,,USD)&lt;/Q&gt;&lt;R&gt;1&lt;/R&gt;&lt;C&gt;1&lt;/C&gt;&lt;D xsi:type="xsd:double"&gt;993.712326839566&lt;/D&gt;&lt;/FQL&gt;&lt;FQL&gt;&lt;Q&gt;SE0000103699^FF_TAX_CF(ANN_R,42370,42735)&lt;/Q&gt;&lt;R&gt;1&lt;/R&gt;&lt;C&gt;1&lt;/C&gt;&lt;D xsi:type="xsd:double"&gt;872.281142937686&lt;/D&gt;&lt;/FQL&gt;&lt;FQL&gt;&lt;Q&gt;US88579Y1010^FF_PTX_INC(ANN_R,42736,43100,,,USD)&lt;/Q&gt;&lt;R&gt;1&lt;/R&gt;&lt;C&gt;1&lt;/C&gt;&lt;D xsi:type="xsd:double"&gt;7548&lt;/D&gt;&lt;/FQL&gt;&lt;FQL&gt;&lt;Q&gt;US29355A1079^FF_PTX_INC(ANN_R,42736,43100,,,USD)&lt;/Q&gt;&lt;R&gt;1&lt;/R&gt;&lt;C&gt;1&lt;/C&gt;&lt;D xsi:type="xsd:double"&gt;-45.341&lt;/D&gt;&lt;/FQL&gt;&lt;FQL&gt;&lt;Q&gt;JP3200450009^FF_PTX_INC(ANN_R,40909,41274,,,USD)&lt;/Q&gt;&lt;R&gt;1&lt;/R&gt;&lt;C&gt;1&lt;/C&gt;&lt;D xsi:type="xsd:double"&gt;1652.50169648603&lt;/D&gt;&lt;/FQL&gt;&lt;FQL&gt;&lt;Q&gt;CH0210483332^FF_PTX_INC(ANN_R,42370,42735,,,USD)&lt;/Q&gt;&lt;R&gt;1&lt;/R&gt;&lt;C&gt;1&lt;/C&gt;&lt;D xsi:type="xsd:double"&gt;2276.88245944772&lt;/D&gt;&lt;/FQL&gt;&lt;FQL&gt;&lt;Q&gt;CH0210483332^FF_PTX_INC(ANN_R,42005,42369,,,USD)&lt;/Q&gt;&lt;R&gt;1&lt;/R&gt;&lt;C&gt;1&lt;/C&gt;&lt;D xsi:type="xsd:double"&gt;2165.48776951822&lt;/D&gt;&lt;/FQL&gt;&lt;FQL&gt;&lt;Q&gt;FR0000130650^FF_TAX_CF(ANN_R,42370,42735)&lt;/Q&gt;&lt;R&gt;1&lt;/R&gt;&lt;C&gt;1&lt;/C&gt;&lt;D xsi:type="xsd:double"&gt;309.539&lt;/D&gt;&lt;/FQL&gt;&lt;FQL&gt;&lt;Q&gt;JP3762600009^FF_TAX_CF(ANN_R,41640,42004,,,USD)&lt;/Q&gt;&lt;R&gt;1&lt;/R&gt;&lt;C&gt;1&lt;/C&gt;&lt;D xsi:type="xsd:double"&gt;1158.38325420208&lt;/D&gt;&lt;/FQL&gt;&lt;FQL&gt;&lt;Q&gt;JP3778630008^FF_PTX_INC(ANN_R,42005,42369,,,USD)&lt;/Q&gt;&lt;R&gt;1&lt;/R&gt;&lt;C&gt;1&lt;/C&gt;&lt;D xsi:type="xsd:double"&gt;514.161709550768&lt;/D&gt;&lt;/FQL&gt;&lt;FQL&gt;&lt;Q&gt;SE0000148884^FF_PTX_INC(ANN_R,41640,42004,,,USD)&lt;/Q&gt;&lt;R&gt;1&lt;/R&gt;&lt;C&gt;1&lt;/C&gt;&lt;D xsi:type="xsd:double"&gt;3397.45098352432&lt;/D&gt;&lt;/FQL&gt;&lt;FQL&gt;&lt;Q&gt;CH0210483332^FF_TAX_CF(ANN_R,43466,43830,,,USD)&lt;/Q&gt;&lt;R&gt;1&lt;/R&gt;&lt;C&gt;1&lt;/C&gt;&lt;D xsi:type="xsd:double"&gt;354.164469528424&lt;/D&gt;&lt;/FQL&gt;&lt;FQL&gt;&lt;Q&gt;FR0000121485^FF_PTX_INC(ANN_R,42370,42735,,,USD)&lt;/Q&gt;&lt;R&gt;1&lt;/R&gt;&lt;C&gt;1&lt;/C&gt;&lt;D xsi:type="xsd:double"&gt;1303.54282522202&lt;/D&gt;&lt;/FQL&gt;&lt;FQL&gt;&lt;Q&gt;ES0109067019^FF_TAX_CF(ANN_R,42370,42735)&lt;/Q&gt;&lt;R&gt;1&lt;/R&gt;&lt;C&gt;1&lt;/C&gt;&lt;D xsi:type="xsd:double"&gt;300.8&lt;/D&gt;&lt;/FQL&gt;&lt;FQL&gt;&lt;Q&gt;CH0012549785^FF_TAX_CF(ANN_R,43101,43465,,,USD)&lt;/Q&gt;&lt;R&gt;1&lt;/R&gt;&lt;C&gt;1&lt;/C&gt;&lt;D xsi:type="xsd:double"&gt;48.1686980552673&lt;/D&gt;&lt;/FQL&gt;&lt;FQL&gt;&lt;Q&gt;US29355A1079^FF_TAX_CF(ANN_R,43831,44196,,,USD)&lt;/Q&gt;&lt;R&gt;1&lt;/R&gt;&lt;C&gt;1&lt;/C&gt;&lt;D xsi:type="xsd:double"&gt;3.452&lt;/D&gt;&lt;/FQL&gt;&lt;FQL&gt;&lt;Q&gt;JP3788600009^FF_PTX_INC(ANN_R,42005,42369,,,USD)&lt;/Q&gt;&lt;R&gt;1&lt;/R&gt;&lt;C&gt;1&lt;/C&gt;&lt;D xsi:type="xsd:double"&gt;4724.29081309028&lt;/D&gt;&lt;/FQL&gt;&lt;FQL&gt;&lt;Q&gt;FR0000121485^FF_PTX_INC(ANN_R,42005,42369,,,USD)&lt;/Q&gt;&lt;R&gt;1&lt;/R&gt;&lt;C&gt;1&lt;/C&gt;&lt;D xsi:type="xsd:double"&gt;1113.4673879385&lt;/D&gt;&lt;/FQL&gt;&lt;FQL&gt;&lt;Q&gt;FR0000121485^FF_TAX_CF(ANN_R,43466,43830,,,USD)&lt;/Q&gt;&lt;R&gt;1&lt;/R&gt;&lt;C&gt;1&lt;/C&gt;&lt;D xsi:type="xsd:double"&gt;3249.73839318752&lt;/D&gt;&lt;/FQL&gt;&lt;FQL&gt;&lt;Q&gt;SE0000108656^FF_TAX_CF(ANN_R,42370,42735)&lt;/Q&gt;&lt;R&gt;1&lt;/R&gt;&lt;C&gt;1&lt;/C&gt;&lt;D xsi:type="xsd:double"&gt;6200&lt;/D&gt;&lt;/FQL&gt;&lt;FQL&gt;&lt;Q&gt;DE0005557508^FF_PTX_INC(ANN_R,42736,43100,,,USD)&lt;/Q&gt;&lt;R&gt;1&lt;/R&gt;&lt;C&gt;1&lt;/C&gt;&lt;D xsi:type="xsd:double"&gt;5547.18224024773&lt;/D&gt;&lt;/FQL&gt;&lt;FQL&gt;&lt;Q&gt;SE0011166610^FF_PTX_INC(ANN_R,42370,42735,,,USD)&lt;/Q&gt;&lt;R&gt;1&lt;/R&gt;&lt;C&gt;1&lt;/C&gt;&lt;D xsi:type="xsd:double"&gt;2195.57031731308&lt;/D&gt;&lt;/FQL&gt;&lt;FQL&gt;&lt;Q&gt;JP3421800008^FF_TAX_CF(ANN_R,43101,43465,,,USD)&lt;/Q&gt;&lt;R&gt;1&lt;/R&gt;&lt;C&gt;1&lt;/C&gt;&lt;D xsi:type="xsd:double"&gt;510.464357376099&lt;/D&gt;&lt;/FQL&gt;&lt;FQL&gt;&lt;Q&gt;US0995021062^FF_PTX_INC(ANN_R,42370,42735,,,USD)&lt;/Q&gt;&lt;R&gt;1&lt;/R&gt;&lt;C&gt;1&lt;/C&gt;&lt;D xsi:type="xsd:double"&gt;379.462&lt;/D&gt;&lt;/FQL&gt;&lt;FQL&gt;&lt;Q&gt;US0995021062^FF_PTX_INC(ANN_R,42005,42369,,,USD)&lt;/Q&gt;&lt;R&gt;1&lt;/R&gt;&lt;C&gt;1&lt;/C&gt;&lt;D xsi:type="xsd:double"&gt;385.918&lt;/D&gt;&lt;/FQL&gt;&lt;FQL&gt;&lt;Q&gt;DE0006231004^FF_TAX_CF(ANN_R,42370,42735)&lt;/Q&gt;&lt;R&gt;1&lt;/R&gt;&lt;C&gt;1&lt;/C&gt;&lt;D xsi:type="xsd:double"&gt;126&lt;/D&gt;&lt;/FQL&gt;&lt;FQL&gt;&lt;Q&gt;TW0001301000^FF_PTX_INC(ANN_R,40909,41274,,,USD)&lt;/Q&gt;&lt;R&gt;1&lt;/R&gt;&lt;C&gt;1&lt;/C&gt;&lt;D xsi:type="xsd:double"&gt;574.611561402351&lt;/D&gt;&lt;/FQL&gt;&lt;FQL&gt;&lt;Q&gt;JP3386450005^FF_PTX_INC(ANN_R,40909,41274,,,USD)&lt;/Q&gt;&lt;R&gt;1&lt;/R&gt;&lt;C&gt;1&lt;/C&gt;&lt;D xsi:type="xsd:double"&gt;4489.6187955318&lt;/D&gt;&lt;/FQL&gt;&lt;FQL&gt;&lt;Q&gt;JP3205800000^FF_TAX_CF(ANN_R,40909,41274,,,USD)&lt;/Q&gt;&lt;R&gt;2&lt;/R&gt;&lt;C&gt;1&lt;/C&gt;&lt;D xsi:type="xsd:string"&gt;@NA&lt;/D&gt;&lt;D xsi:type="xsd:double"&gt;502.622396233492&lt;/D&gt;&lt;/FQL&gt;&lt;FQL&gt;&lt;Q&gt;US0995021062^FF_TAX_CF(ANN_R,43466,43830,,,USD)&lt;/Q&gt;&lt;R&gt;1&lt;/R&gt;&lt;C&gt;1&lt;/C&gt;&lt;D xsi:type="xsd:double"&gt;52.512&lt;/D&gt;&lt;/FQL&gt;&lt;FQL&gt;&lt;Q&gt;US00751Y1064^FF_PTX_INC(ANN_R,42370,42735,,,USD)&lt;/Q&gt;&lt;R&gt;1&lt;/R&gt;&lt;C&gt;1&lt;/C&gt;&lt;D xsi:type="xsd:double"&gt;738.835&lt;/D&gt;&lt;/FQL&gt;&lt;FQL&gt;&lt;Q&gt;DE0007164600^FF_TAX_CF(ANN_R,42370,42735)&lt;/Q&gt;&lt;R&gt;1&lt;/R&gt;&lt;C&gt;1&lt;/C&gt;&lt;D xsi:type="xsd:double"&gt;1477&lt;/D&gt;&lt;/FQL&gt;&lt;FQL&gt;&lt;Q&gt;DE0005557508^FF_TAX_CF(ANN_R,43831,44196,,,USD)&lt;/Q&gt;&lt;R&gt;1&lt;/R&gt;&lt;C&gt;1&lt;/C&gt;&lt;D xsi:type="xsd:double"&gt;786.582387685776&lt;/D&gt;&lt;/FQL&gt;&lt;FQL&gt;&lt;Q&gt;US12541W2098^FF_TAX_CF(ANN_R,43831,44196,,,USD)&lt;/Q&gt;&lt;R&gt;1&lt;/R&gt;&lt;C&gt;1&lt;/C&gt;&lt;D xsi:type="xsd:double"&gt;93.07&lt;/D&gt;&lt;/FQL&gt;&lt;FQL&gt;&lt;Q&gt;TW0002303005^FF_PTX_INC(ANN_R,41640,42004,,,USD)&lt;/Q&gt;&lt;R&gt;1&lt;/R&gt;&lt;C&gt;1&lt;/C&gt;&lt;D xsi:type="xsd:double"&gt;444.43386333771&lt;/D&gt;&lt;/FQL&gt;&lt;FQL&gt;&lt;Q&gt;US00751Y1064^FF_PTX_INC(ANN_R,42005,42369,,,USD)&lt;/Q&gt;&lt;R&gt;1&lt;/R&gt;&lt;C&gt;1&lt;/C&gt;&lt;D xsi:type="xsd:double"&gt;752.888&lt;/D&gt;&lt;/FQL&gt;&lt;FQL&gt;&lt;Q&gt;US00751Y1064^FF_TAX_CF(ANN_R,43466,43830,,,USD)&lt;/Q&gt;&lt;R&gt;1&lt;/R&gt;&lt;C&gt;1&lt;/C&gt;&lt;D xsi:type="xsd:double"&gt;108.163&lt;/D&gt;&lt;/FQL&gt;&lt;FQL&gt;&lt;Q&gt;US8793601050^FF_TAX_CF(ANN_R,42370,42735)&lt;/Q&gt;&lt;R&gt;1&lt;/R&gt;&lt;C&gt;1&lt;/C&gt;&lt;D xsi:type="xsd:double"&gt;24.6&lt;/D&gt;&lt;/FQL&gt;&lt;FQL&gt;&lt;Q&gt;NL0010773842^FF_TAX_CF(ANN_R,40909,41274,,,USD)&lt;/Q&gt;&lt;R&gt;1&lt;/R&gt;&lt;C&gt;1&lt;/C&gt;&lt;D xsi:type="xsd:double"&gt;3.85340809822083&lt;/D&gt;&lt;/FQL&gt;&lt;FQL&gt;&lt;Q&gt;US3635761097^FF_TAX_CF(ANN_R,41640,42004,,,USD)&lt;/Q&gt;&lt;R&gt;1&lt;/R&gt;&lt;C&gt;1&lt;/C&gt;&lt;D xsi:type="xsd:double"&gt;72.9&lt;/D&gt;&lt;/FQL&gt;&lt;FQL&gt;&lt;Q&gt;US6200763075^FF_TAX_CF(ANN_R,42370,42735,,,USD)&lt;/Q&gt;&lt;R&gt;1&lt;/R&gt;&lt;C&gt;1&lt;/C&gt;&lt;D xsi:type="xsd:double"&gt;66&lt;/D&gt;&lt;/FQL&gt;&lt;FQL&gt;&lt;Q&gt;US5018892084^FF_PTX_INC(ANN_R,42370,42735,,,USD)&lt;/Q&gt;&lt;R&gt;1&lt;/R&gt;&lt;C&gt;1&lt;/C&gt;&lt;D xsi:type="xsd:double"&gt;677.281&lt;/D&gt;&lt;/FQL&gt;&lt;FQL&gt;&lt;Q&gt;US5018892084^FF_PTX_INC(ANN_R,42005,42369,,,USD)&lt;/Q&gt;&lt;R&gt;1&lt;/R&gt;&lt;C&gt;1&lt;/C&gt;&lt;D xsi:type="xsd:double"&gt;649.03&lt;/D&gt;&lt;/FQL&gt;&lt;FQL&gt;&lt;Q&gt;US64110D1046^FF_TAX_CF(ANN_R,42370,42735)&lt;/Q&gt;&lt;R&gt;1&lt;/R&gt;&lt;C&gt;1&lt;/C&gt;&lt;D xsi:type="xsd:double"&gt;161&lt;/D&gt;&lt;/FQL&gt;&lt;FQL&gt;&lt;Q&gt;DE0005552004^FF_PTX_INC(ANN_R,40909,41274,,,USD)&lt;/Q&gt;&lt;R&gt;1&lt;/R&gt;&lt;C&gt;1&lt;/C&gt;&lt;D xsi:type="xsd:double"&gt;2834.82389092445&lt;/D&gt;&lt;/FQL&gt;&lt;FQL&gt;&lt;Q&gt;KR7000270009^FF_TAX_CF(ANN_R,43101,43465,,,USD)&lt;/Q&gt;&lt;R&gt;1&lt;/R&gt;&lt;C&gt;1&lt;/C&gt;&lt;D xsi:type="xsd:double"&gt;221.850064737373&lt;/D&gt;&lt;/FQL&gt;&lt;FQL&gt;&lt;Q&gt;SE0000242455^FF_PTX_INC(ANN_R,41640,42004,,,USD)&lt;/Q&gt;&lt;R&gt;1&lt;/R&gt;&lt;C&gt;1&lt;/C&gt;&lt;D xsi:type="xsd:double"&gt;2919.84147548676&lt;/D&gt;&lt;/FQL&gt;&lt;FQL&gt;&lt;Q&gt;US5018892084^FF_TAX_CF(ANN_R,43466,43830,,,USD)&lt;/Q&gt;&lt;R&gt;1&lt;/R&gt;&lt;C&gt;1&lt;/C&gt;&lt;D xsi:type="xsd:double"&gt;181.306&lt;/D&gt;&lt;/FQL&gt;&lt;FQL&gt;&lt;Q&gt;US3802371076^FF_PTX_INC(ANN_R,42370,42735,,,USD)&lt;/Q&gt;&lt;R&gt;1&lt;/R&gt;&lt;C&gt;1&lt;/C&gt;&lt;D xsi:type="xsd:double"&gt;-21.5&lt;/D&gt;&lt;/FQL&gt;&lt;FQL&gt;&lt;Q&gt;US0404131064^FF_TAX_CF(ANN_R,42370,42735)&lt;/Q&gt;&lt;R&gt;1&lt;/R&gt;&lt;C&gt;1&lt;/C&gt;&lt;D xsi:type="xsd:double"&gt;39.638&lt;/D&gt;&lt;/FQL&gt;&lt;FQL&gt;&lt;Q&gt;NL0000235190^FF_PTX_INC(ANN_R,42005,42369,,,USD)&lt;/Q&gt;&lt;R&gt;1&lt;/R&gt;&lt;C&gt;1&lt;/C&gt;&lt;D xsi:type="xsd:double"&gt;2615.94419693947&lt;/D&gt;&lt;/FQL&gt;&lt;FQL&gt;&lt;Q&gt;JP3386450005^FF_PTX_INC(ANN_R,42736,43100,,,USD)&lt;/Q&gt;&lt;R&gt;1&lt;/R&gt;&lt;C&gt;1&lt;/C&gt;&lt;D xsi:type="xsd:double"&gt;2300.4963460099&lt;/D&gt;&lt;/FQL&gt;&lt;FQL&gt;&lt;Q&gt;JP3421800008^FF_PTX_INC(ANN_R,41640,42004,,,USD)&lt;/Q&gt;&lt;R&gt;1&lt;/R&gt;&lt;C&gt;1&lt;/C&gt;&lt;D xsi:type="xsd:double"&gt;1246.1227719523&lt;/D&gt;&lt;/FQL&gt;&lt;FQL&gt;&lt;Q&gt;US3802371076^FF_PTX_INC(ANN_R,42005,42369,,,USD)&lt;/Q&gt;&lt;R&gt;1&lt;/R&gt;&lt;C&gt;1&lt;/C&gt;&lt;D xsi:type="xsd:double"&gt;-120.6&lt;/D&gt;&lt;/FQL&gt;&lt;FQL&gt;&lt;Q&gt;US3802371076^FF_TAX_CF(ANN_R,43466,43830,,,USD)&lt;/Q&gt;&lt;R&gt;1&lt;/R&gt;&lt;C&gt;1&lt;/C&gt;&lt;D xsi:type="xsd:double"&gt;6.1&lt;/D&gt;&lt;/FQL&gt;&lt;FQL&gt;&lt;Q&gt;US8740541094^FF_TAX_CF(ANN_R,42370,42735)&lt;/Q&gt;&lt;R&gt;1&lt;/R&gt;&lt;C&gt;1&lt;/C&gt;&lt;D xsi:type="xsd:double"&gt;-26.223&lt;/D&gt;&lt;/FQL&gt;&lt;FQL&gt;&lt;Q&gt;JP3899600005^FF_TAX_CF(ANN_R,41640,42004,,,USD)&lt;/Q&gt;&lt;R&gt;1&lt;/R&gt;&lt;C&gt;1&lt;/C&gt;&lt;D xsi:type="xsd:double"&gt;290.521725516766&lt;/D&gt;&lt;/FQL&gt;&lt;FQL&gt;&lt;Q&gt;US30063P1057^FF_TAX_CF(ANN_R,40909,41274,,,USD)&lt;/Q&gt;&lt;R&gt;0&lt;/R&gt;&lt;C&gt;0&lt;/C&gt;&lt;/FQL&gt;&lt;FQL&gt;&lt;Q&gt;JP3421800008^FF_PTX_INC(ANN_R,41275,41639,,,USD)&lt;/Q&gt;&lt;R&gt;1&lt;/R&gt;&lt;C&gt;1&lt;/C&gt;&lt;D xsi:type="xsd:double"&gt;1350.66793970764&lt;/D&gt;&lt;/FQL&gt;&lt;FQL&gt;&lt;Q&gt;US18915M1071^FF_PTX_INC(ANN_R,42370,42735,,,USD)&lt;/Q&gt;&lt;R&gt;1&lt;/R&gt;&lt;C&gt;1&lt;/C&gt;&lt;D xsi:type="xsd:double"&gt;-17.265&lt;/D&gt;&lt;/FQL&gt;&lt;FQL&gt;&lt;Q&gt;US18915M1071^FF_PTX_INC(ANN_R,42005,42369,,,USD)&lt;/Q&gt;&lt;R&gt;0&lt;/R&gt;&lt;C&gt;0&lt;/C&gt;&lt;/FQL&gt;&lt;FQL&gt;&lt;Q&gt;US74736K1016^FF_TAX_CF(ANN_R,42370,42735)&lt;/Q&gt;&lt;R&gt;1&lt;/R&gt;&lt;C&gt;1&lt;/C&gt;&lt;D xsi:type="xsd:double"&gt;34.942&lt;/D&gt;&lt;/FQL&gt;&lt;FQL&gt;&lt;Q&gt;DE0005785604^FF_TAX_CF(ANN_R,43831,44196,,,USD)&lt;/Q&gt;&lt;R&gt;1&lt;/R&gt;&lt;C&gt;1&lt;/C&gt;&lt;D xsi:type="xsd:double"&gt;872.080473303795&lt;/D&gt;&lt;/FQL&gt;&lt;FQL&gt;&lt;Q&gt;JP3386450005^FF_TAX_CF(ANN_R,43831,44196,,,USD)&lt;/Q&gt;&lt;R&gt;1&lt;/R&gt;&lt;C&gt;1&lt;/C&gt;&lt;D xsi:type="xsd:double"&gt;415.126958750188&lt;/D&gt;&lt;/FQL&gt;&lt;FQL&gt;&lt;Q&gt;FR0000051807^FF_TAX_CF(ANN_R,42736,43100,,,USD)&lt;/Q&gt;&lt;R&gt;1&lt;/R&gt;&lt;C&gt;1&lt;/C&gt;&lt;D xsi:type="xsd:double"&gt;165.806382536888&lt;/D&gt;&lt;/FQL&gt;&lt;FQL&gt;&lt;Q&gt;US88339J1051^FF_TAX_CF(ANN_R,41640,42004,,,USD)&lt;/Q&gt;&lt;R&gt;1&lt;/</t>
        </r>
      </text>
    </comment>
    <comment ref="A121" authorId="0" shapeId="0" xr:uid="{85E0E091-08C9-410F-9863-2EAC98DEB526}">
      <text>
        <r>
          <rPr>
            <b/>
            <sz val="9"/>
            <color indexed="81"/>
            <rFont val="Tahoma"/>
            <charset val="1"/>
          </rPr>
          <t>R&gt;&lt;C&gt;1&lt;/C&gt;&lt;D xsi:type="xsd:double"&gt;0.15&lt;/D&gt;&lt;/FQL&gt;&lt;FQL&gt;&lt;Q&gt;US3724601055^FF_PTX_INC(ANN_R,42370,42735,,,USD)&lt;/Q&gt;&lt;R&gt;1&lt;/R&gt;&lt;C&gt;1&lt;/C&gt;&lt;D xsi:type="xsd:double"&gt;1074.34&lt;/D&gt;&lt;/FQL&gt;&lt;FQL&gt;&lt;Q&gt;US57772K1016^FF_TAX_CF(ANN_R,42370,42735)&lt;/Q&gt;&lt;R&gt;1&lt;/R&gt;&lt;C&gt;1&lt;/C&gt;&lt;D xsi:type="xsd:double"&gt;43.898&lt;/D&gt;&lt;/FQL&gt;&lt;FQL&gt;&lt;Q&gt;DE0005552004^FF_PTX_INC(ANN_R,42736,43100,,,USD)&lt;/Q&gt;&lt;R&gt;1&lt;/R&gt;&lt;C&gt;1&lt;/C&gt;&lt;D xsi:type="xsd:double"&gt;3753.76626586914&lt;/D&gt;&lt;/FQL&gt;&lt;FQL&gt;&lt;Q&gt;SE0011166610^FF_PTX_INC(ANN_R,41640,42004,,,USD)&lt;/Q&gt;&lt;R&gt;1&lt;/R&gt;&lt;C&gt;1&lt;/C&gt;&lt;D xsi:type="xsd:double"&gt;2342.74819374084&lt;/D&gt;&lt;/FQL&gt;&lt;FQL&gt;&lt;Q&gt;KR7005490008^FF_PTX_INC(ANN_R,41640,42004,,,USD)&lt;/Q&gt;&lt;R&gt;1&lt;/R&gt;&lt;C&gt;1&lt;/C&gt;&lt;D xsi:type="xsd:double"&gt;1594.09526038118&lt;/D&gt;&lt;/FQL&gt;&lt;FQL&gt;&lt;Q&gt;US3724601055^FF_PTX_INC(ANN_R,42005,42369,,,USD)&lt;/Q&gt;&lt;R&gt;1&lt;/R&gt;&lt;C&gt;1&lt;/C&gt;&lt;D xsi:type="xsd:double"&gt;1123.681&lt;/D&gt;&lt;/FQL&gt;&lt;FQL&gt;&lt;Q&gt;US3724601055^FF_TAX_CF(ANN_R,43466,43830,,,USD)&lt;/Q&gt;&lt;R&gt;1&lt;/R&gt;&lt;C&gt;1&lt;/C&gt;&lt;D xsi:type="xsd:double"&gt;303.736&lt;/D&gt;&lt;/FQL&gt;&lt;FQL&gt;&lt;Q&gt;US34959E1091^FF_TAX_CF(ANN_R,42370,42735)&lt;/Q&gt;&lt;R&gt;1&lt;/R&gt;&lt;C&gt;1&lt;/C&gt;&lt;D xsi:type="xsd:double"&gt;26.608&lt;/D&gt;&lt;/FQL&gt;&lt;FQL&gt;&lt;Q&gt;SE0009922164^FF_PTX_INC(ANN_R,40909,41274,,,USD)&lt;/Q&gt;&lt;R&gt;0&lt;/R&gt;&lt;C&gt;0&lt;/C&gt;&lt;/FQL&gt;&lt;FQL&gt;&lt;Q&gt;US2855121099^FF_PTX_INC(ANN_R,40909,41274,,,USD)&lt;/Q&gt;&lt;R&gt;1&lt;/R&gt;&lt;C&gt;1&lt;/C&gt;&lt;D xsi:type="xsd:double"&gt;18&lt;/D&gt;&lt;/FQL&gt;&lt;FQL&gt;&lt;Q&gt;JP3898400001^FF_PTX_INC(ANN_R,41640,42004,,,USD)&lt;/Q&gt;&lt;R&gt;1&lt;/R&gt;&lt;C&gt;1&lt;/C&gt;&lt;D xsi:type="xsd:double"&gt;5310.43206568435&lt;/D&gt;&lt;/FQL&gt;&lt;FQL&gt;&lt;Q&gt;US89400J1079^FF_PTX_INC(ANN_R,42005,42369,,,USD)&lt;/Q&gt;&lt;R&gt;1&lt;/R&gt;&lt;C&gt;1&lt;/C&gt;&lt;D xsi:type="xsd:double"&gt;26.6&lt;/D&gt;&lt;/FQL&gt;&lt;FQL&gt;&lt;Q&gt;US89400J1079^FF_TAX_CF(ANN_R,43466,43830,,,USD)&lt;/Q&gt;&lt;R&gt;1&lt;/R&gt;&lt;C&gt;1&lt;/C&gt;&lt;D xsi:type="xsd:double"&gt;111.7&lt;/D&gt;&lt;/FQL&gt;&lt;FQL&gt;&lt;Q&gt;US9892071054^FF_TAX_CF(ANN_R,42370,42735)&lt;/Q&gt;&lt;R&gt;1&lt;/R&gt;&lt;C&gt;1&lt;/C&gt;&lt;D xsi:type="xsd:double"&gt;81&lt;/D&gt;&lt;/FQL&gt;&lt;FQL&gt;&lt;Q&gt;DE0005552004^FF_TAX_CF(ANN_R,43831,44196,,,USD)&lt;/Q&gt;&lt;R&gt;1&lt;/R&gt;&lt;C&gt;1&lt;/C&gt;&lt;D xsi:type="xsd:double"&gt;859.540754079819&lt;/D&gt;&lt;/FQL&gt;&lt;FQL&gt;&lt;Q&gt;US4461501045^FF_PTX_INC(ANN_R,42736,43100,,,USD)&lt;/Q&gt;&lt;R&gt;1&lt;/R&gt;&lt;C&gt;1&lt;/C&gt;&lt;D xsi:type="xsd:double"&gt;1394&lt;/D&gt;&lt;/FQL&gt;&lt;FQL&gt;&lt;Q&gt;JP3898400001^FF_PTX_INC(ANN_R,41275,41639,,,USD)&lt;/Q&gt;&lt;R&gt;1&lt;/R&gt;&lt;C&gt;1&lt;/C&gt;&lt;D xsi:type="xsd:double"&gt;5340.02334591001&lt;/D&gt;&lt;/FQL&gt;&lt;FQL&gt;&lt;Q&gt;US2310211063^FF_PTX_INC(ANN_R,42370,42735,,,USD)&lt;/Q&gt;&lt;R&gt;1&lt;/R&gt;&lt;C&gt;1&lt;/C&gt;&lt;D xsi:type="xsd:double"&gt;1930&lt;/D&gt;&lt;/FQL&gt;&lt;FQL&gt;&lt;Q&gt;US2310211063^FF_PTX_INC(ANN_R,42005,42369,,,USD)&lt;/Q&gt;&lt;R&gt;1&lt;/R&gt;&lt;C&gt;1&lt;/C&gt;&lt;D xsi:type="xsd:double"&gt;2025&lt;/D&gt;&lt;/FQL&gt;&lt;FQL&gt;&lt;Q&gt;US6792951054^FF_TAX_CF(ANN_R,42370,42735)&lt;/Q&gt;&lt;R&gt;0&lt;/R&gt;&lt;C&gt;0&lt;/C&gt;&lt;/FQL&gt;&lt;FQL&gt;&lt;Q&gt;DE0006047004^FF_PTX_INC(ANN_R,40909,41274,,,USD)&lt;/Q&gt;&lt;R&gt;1&lt;/R&gt;&lt;C&gt;1&lt;/C&gt;&lt;D xsi:type="xsd:double"&gt;703.503871798515&lt;/D&gt;&lt;/FQL&gt;&lt;FQL&gt;&lt;Q&gt;US0010551028^FF_TAX_CF(ANN_R,41640,42004,,,USD)&lt;/Q&gt;&lt;R&gt;1&lt;/R&gt;&lt;C&gt;1&lt;/C&gt;&lt;D xsi:type="xsd:double"&gt;1416&lt;/D&gt;&lt;/FQL&gt;&lt;FQL&gt;&lt;Q&gt;JP3778630008^FF_PTX_INC(ANN_R,43831,44196,,,USD)&lt;/Q&gt;&lt;R&gt;1&lt;/R&gt;&lt;C&gt;1&lt;/C&gt;&lt;D xsi:type="xsd:double"&gt;724.326872326434&lt;/D&gt;&lt;/FQL&gt;&lt;FQL&gt;&lt;Q&gt;US2310211063^FF_TAX_CF(ANN_R,43466,43830,,,USD)&lt;/Q&gt;&lt;R&gt;1&lt;/R&gt;&lt;C&gt;1&lt;/C&gt;&lt;D xsi:type="xsd:double"&gt;691&lt;/D&gt;&lt;/FQL&gt;&lt;FQL&gt;&lt;Q&gt;US45168D1046^FF_PTX_INC(ANN_R,42370,42735,,,USD)&lt;/Q&gt;&lt;R&gt;1&lt;/R&gt;&lt;C&gt;1&lt;/C&gt;&lt;D xsi:type="xsd:double"&gt;321.846&lt;/D&gt;&lt;/FQL&gt;&lt;FQL&gt;&lt;Q&gt;US2855121099^FF_TAX_CF(ANN_R,42370,42735)&lt;/Q&gt;&lt;R&gt;1&lt;/R&gt;&lt;C&gt;1&lt;/C&gt;&lt;D xsi:type="xsd:double"&gt;35&lt;/D&gt;&lt;/FQL&gt;&lt;FQL&gt;&lt;Q&gt;DE0005810055^FF_PTX_INC(ANN_R,40909,41274,,,USD)&lt;/Q&gt;&lt;R&gt;1&lt;/R&gt;&lt;C&gt;1&lt;/C&gt;&lt;D xsi:type="xsd:double"&gt;1078.82582056522&lt;/D&gt;&lt;/FQL&gt;&lt;FQL&gt;&lt;Q&gt;NL0000226223^FF_TAX_CF(ANN_R,43466,43830,,,USD)&lt;/Q&gt;&lt;R&gt;1&lt;/R&gt;&lt;C&gt;1&lt;/C&gt;&lt;D xsi:type="xsd:double"&gt;129.999999897903&lt;/D&gt;&lt;/FQL&gt;&lt;FQL&gt;&lt;Q&gt;KR7035420009^FF_PTX_INC(ANN_R,43831,44196,,,USD)&lt;/Q&gt;&lt;R&gt;1&lt;/R&gt;&lt;C&gt;1&lt;/C&gt;&lt;D xsi:type="xsd:double"&gt;1286.56682558614&lt;/D&gt;&lt;/FQL&gt;&lt;FQL&gt;&lt;Q&gt;US45168D1046^FF_PTX_INC(ANN_R,42005,42369,,,USD)&lt;/Q&gt;&lt;R&gt;1&lt;/R&gt;&lt;C&gt;1&lt;/C&gt;&lt;D xsi:type="xsd:double"&gt;273.141&lt;/D&gt;&lt;/FQL&gt;&lt;FQL&gt;&lt;Q&gt;US45168D1046^FF_TAX_CF(ANN_R,43466,43830,,,USD)&lt;/Q&gt;&lt;R&gt;1&lt;/R&gt;&lt;C&gt;1&lt;/C&gt;&lt;D xsi:type="xsd:double"&gt;88&lt;/D&gt;&lt;/FQL&gt;&lt;FQL&gt;&lt;Q&gt;US40434L1052^FF_TAX_CF(ANN_R,42370,42735)&lt;/Q&gt;&lt;R&gt;1&lt;/R&gt;&lt;C&gt;1&lt;/C&gt;&lt;D xsi:type="xsd:double"&gt;587&lt;/D&gt;&lt;/FQL&gt;&lt;FQL&gt;&lt;Q&gt;JP3633400001^FF_PTX_INC(ANN_R,42005,42369,,,USD)&lt;/Q&gt;&lt;R&gt;1&lt;/R&gt;&lt;C&gt;1&lt;/C&gt;&lt;D xsi:type="xsd:double"&gt;26332.7914084755&lt;/D&gt;&lt;/FQL&gt;&lt;FQL&gt;&lt;Q&gt;US2855121099^FF_PTX_INC(ANN_R,42736,43100,,,USD)&lt;/Q&gt;&lt;R&gt;1&lt;/R&gt;&lt;C&gt;1&lt;/C&gt;&lt;D xsi:type="xsd:double"&gt;1210&lt;/D&gt;&lt;/FQL&gt;&lt;FQL&gt;&lt;Q&gt;JP3236200006^FF_PTX_INC(ANN_R,43831,44196,,,USD)&lt;/Q&gt;&lt;R&gt;1&lt;/R&gt;&lt;C&gt;1&lt;/C&gt;&lt;D xsi:type="xsd:double"&gt;2577.61328393966&lt;/D&gt;&lt;/FQL&gt;&lt;FQL&gt;&lt;Q&gt;US98978V1035^FF_PTX_INC(ANN_R,42005,42369,,,USD)&lt;/Q&gt;&lt;R&gt;1&lt;/R&gt;&lt;C&gt;1&lt;/C&gt;&lt;D xsi:type="xsd:double"&gt;545&lt;/D&gt;&lt;/FQL&gt;&lt;FQL&gt;&lt;Q&gt;US98978V1035^FF_TAX_CF(ANN_R,43466,43830,,,USD)&lt;/Q&gt;&lt;R&gt;1&lt;/R&gt;&lt;C&gt;1&lt;/C&gt;&lt;D xsi:type="xsd:double"&gt;418&lt;/D&gt;&lt;/FQL&gt;&lt;FQL&gt;&lt;Q&gt;US00507V1098^FF_TAX_CF(ANN_R,42370,42735)&lt;/Q&gt;&lt;R&gt;1&lt;/R&gt;&lt;C&gt;1&lt;/C&gt;&lt;D xsi:type="xsd:double"&gt;121&lt;/D&gt;&lt;/FQL&gt;&lt;FQL&gt;&lt;Q&gt;JP3890310000^FF_TAX_CF(ANN_R,41640,42004,,,USD)&lt;/Q&gt;&lt;R&gt;1&lt;/R&gt;&lt;C&gt;1&lt;/C&gt;&lt;D xsi:type="xsd:double"&gt;567.356924826279&lt;/D&gt;&lt;/FQL&gt;&lt;FQL&gt;&lt;Q&gt;US34959E1091^FF_TAX_CF(ANN_R,43831,44196,,,USD)&lt;/Q&gt;&lt;R&gt;1&lt;/R&gt;&lt;C&gt;1&lt;/C&gt;&lt;D xsi:type="xsd:double"&gt;58.7&lt;/D&gt;&lt;/FQL&gt;&lt;FQL&gt;&lt;Q&gt;JP3814000000^FF_PTX_INC(ANN_R,43831,44196,,,USD)&lt;/Q&gt;&lt;R&gt;1&lt;/R&gt;&lt;C&gt;1&lt;/C&gt;&lt;D xsi:type="xsd:double"&gt;1591.81207218021&lt;/D&gt;&lt;/FQL&gt;&lt;FQL&gt;&lt;Q&gt;US78409V1044^FF_PTX_INC(ANN_R,42370,42735,,,USD)&lt;/Q&gt;&lt;R&gt;1&lt;/R&gt;&lt;C&gt;1&lt;/C&gt;&lt;D xsi:type="xsd:double"&gt;3188&lt;/D&gt;&lt;/FQL&gt;&lt;FQL&gt;&lt;Q&gt;US78409V1044^FF_PTX_INC(ANN_R,42005,42369,,,USD)&lt;/Q&gt;&lt;R&gt;1&lt;/R&gt;&lt;C&gt;1&lt;/C&gt;&lt;D xsi:type="xsd:double"&gt;1815&lt;/D&gt;&lt;/FQL&gt;&lt;FQL&gt;&lt;Q&gt;US5128071082^FF_TAX_CF(ANN_R,42370,42735)&lt;/Q&gt;&lt;R&gt;1&lt;/R&gt;&lt;C&gt;1&lt;/C&gt;&lt;D xsi:type="xsd:double"&gt;39.745&lt;/D&gt;&lt;/FQL&gt;&lt;FQL&gt;&lt;Q&gt;TW0001301000^FF_PTX_INC(ANN_R,42736,43100,,,USD)&lt;/Q&gt;&lt;R&gt;1&lt;/R&gt;&lt;C&gt;1&lt;/C&gt;&lt;D xsi:type="xsd:double"&gt;1804.71568687277&lt;/D&gt;&lt;/FQL&gt;&lt;FQL&gt;&lt;Q&gt;US2855121099^FF_TAX_CF(ANN_R,43831,44196,,,USD)&lt;/Q&gt;&lt;R&gt;1&lt;/R&gt;&lt;C&gt;1&lt;/C&gt;&lt;D xsi:type="xsd:double"&gt;170&lt;/D&gt;&lt;/FQL&gt;&lt;FQL&gt;&lt;Q&gt;JP3758190007^FF_PTX_INC(ANN_R,43831,44196,,,USD)&lt;/Q&gt;&lt;R&gt;1&lt;/R&gt;&lt;C&gt;1&lt;/C&gt;&lt;D xsi:type="xsd:double"&gt;1005.97070545144&lt;/D&gt;&lt;/FQL&gt;&lt;FQL&gt;&lt;Q&gt;US78409V1044^FF_TAX_CF(ANN_R,43466,43830,,,USD)&lt;/Q&gt;&lt;R&gt;1&lt;/R&gt;&lt;C&gt;1&lt;/C&gt;&lt;D xsi:type="xsd:double"&gt;659&lt;/D&gt;&lt;/FQL&gt;&lt;FQL&gt;&lt;Q&gt;JP3970300004^FF_PTX_INC(ANN_R,42370,42735,,,USD)&lt;/Q&gt;&lt;R&gt;1&lt;/R&gt;&lt;C&gt;1&lt;/C&gt;&lt;D xsi:type="xsd:double"&gt;1026.4123840332&lt;/D&gt;&lt;/FQL&gt;&lt;FQL&gt;&lt;Q&gt;KR7036570000^FF_TAX_CF(ANN_R,42370,42735)&lt;/Q&gt;&lt;R&gt;1&lt;/R&gt;&lt;C&gt;1&lt;/C&gt;&lt;D xsi:type="xsd:double"&gt;135837.102823&lt;/D&gt;&lt;/FQL&gt;&lt;FQL&gt;&lt;Q&gt;DE0005810055^FF_PTX_INC(ANN_R,42736,43100,,,USD)&lt;/Q&gt;&lt;R&gt;1&lt;/R&gt;&lt;C&gt;1&lt;/C&gt;&lt;D xsi:type="xsd:double"&gt;1228.99751300812&lt;/D&gt;&lt;/FQL&gt;&lt;FQL&gt;&lt;Q&gt;DE0005190003^FF_TAX_CF(ANN_R,43101,43465,,,USD)&lt;/Q&gt;&lt;R&gt;1&lt;/R&gt;&lt;C&gt;1&lt;/C&gt;&lt;D xsi:type="xsd:double"&gt;2326.46646213531&lt;/D&gt;&lt;/FQL&gt;&lt;FQL&gt;&lt;Q&gt;JP3571400005^FF_PTX_INC(ANN_R,43831,44196,,,USD)&lt;/Q&gt;&lt;R&gt;1&lt;/R&gt;&lt;C&gt;1&lt;/C&gt;&lt;D xsi:type="xsd:double"&gt;2249.93569095433&lt;/D&gt;&lt;/FQL&gt;&lt;FQL&gt;&lt;Q&gt;JP3970300004^FF_PTX_INC(ANN_R,42005,42369,,,USD)&lt;/Q&gt;&lt;R&gt;1&lt;/R&gt;&lt;C&gt;1&lt;/C&gt;&lt;D xsi:type="xsd:double"&gt;1155.43470923975&lt;/D&gt;&lt;/FQL&gt;&lt;FQL&gt;&lt;Q&gt;JP3970300004^FF_TAX_CF(ANN_R,43466,43830,,,USD)&lt;/Q&gt;&lt;R&gt;1&lt;/R&gt;&lt;C&gt;1&lt;/C&gt;&lt;D xsi:type="xsd:double"&gt;291.943706339225&lt;/D&gt;&lt;/FQL&gt;&lt;FQL&gt;&lt;Q&gt;JP3242800005^FF_TAX_CF(ANN_R,42370,42735)&lt;/Q&gt;&lt;R&gt;1&lt;/R&gt;&lt;C&gt;1&lt;/C&gt;&lt;D xsi:type="xsd:double"&gt;76714&lt;/D&gt;&lt;/FQL&gt;&lt;FQL&gt;&lt;Q&gt;US75886F1075^FF_TAX_CF(ANN_R,43101,43465,,,USD)&lt;/Q&gt;&lt;R&gt;1&lt;/R&gt;&lt;C&gt;1&lt;/C&gt;&lt;D xsi:type="xsd:double"&gt;205.6&lt;/D&gt;&lt;/FQL&gt;&lt;FQL&gt;&lt;Q&gt;JP3160400002^FF_PTX_INC(ANN_R,40909,41274,,,USD)&lt;/Q&gt;&lt;R&gt;1&lt;/R&gt;&lt;C&gt;1&lt;/C&gt;&lt;D xsi:type="xsd:double"&gt;1198.66022323817&lt;/D&gt;&lt;/FQL&gt;&lt;FQL&gt;&lt;Q&gt;TW0002454006^FF_PTX_INC(ANN_R,43831,44196,,,USD)&lt;/Q&gt;&lt;R&gt;1&lt;/R&gt;&lt;C&gt;1&lt;/C&gt;&lt;D xsi:type="xsd:double"&gt;1604.08934305464&lt;/D&gt;&lt;/FQL&gt;&lt;FQL&gt;&lt;Q&gt;TW0002317005^FF_PTX_INC(ANN_R,42370,42735,,,USD)&lt;/Q&gt;&lt;R&gt;1&lt;/R&gt;&lt;C&gt;1&lt;/C&gt;&lt;D xsi:type="xsd:double"&gt;6112.16670292019&lt;/D&gt;&lt;/FQL&gt;&lt;FQL&gt;&lt;Q&gt;TW0002317005^FF_PTX_INC(ANN_R,42005,42369,,,USD)&lt;/Q&gt;&lt;R&gt;1&lt;/R&gt;&lt;C&gt;1&lt;/C&gt;&lt;D xsi:type="xsd:double"&gt;6113.54589698258&lt;/D&gt;&lt;/FQL&gt;&lt;FQL&gt;&lt;Q&gt;JP3122400009^FF_TAX_CF(ANN_R,42370,42735)&lt;/Q&gt;&lt;R&gt;1&lt;/R&gt;&lt;C&gt;1&lt;/C&gt;&lt;D xsi:type="xsd:double"&gt;4028&lt;/D&gt;&lt;/FQL&gt;&lt;FQL&gt;&lt;Q&gt;DE0005810055^FF_TAX_CF(ANN_R,43831,44196,,,USD)&lt;/Q&gt;&lt;R&gt;1&lt;/R&gt;&lt;C&gt;1&lt;/C&gt;&lt;D xsi:type="xsd:double"&gt;435.242254519463&lt;/D&gt;&lt;/FQL&gt;&lt;FQL&gt;&lt;Q&gt;FR0000130650^FF_TAX_CF(ANN_R,43466,43830,,,USD)&lt;/Q&gt;&lt;R&gt;1&lt;/R&gt;&lt;C&gt;1&lt;/C&gt;&lt;D xsi:type="xsd:double"&gt;150.650865411758&lt;/D&gt;&lt;/FQL&gt;&lt;FQL&gt;&lt;Q&gt;JP3249600002^FF_PTX_INC(ANN_R,43831,44196,,,USD)&lt;/Q&gt;&lt;R&gt;1&lt;/R&gt;&lt;C&gt;1&lt;/C&gt;&lt;D xsi:type="xsd:double"&gt;1368.8198684603&lt;/D&gt;&lt;/FQL&gt;&lt;FQL&gt;&lt;Q&gt;TW0002317005^FF_TAX_CF(ANN_R,43466,43830,,,USD)&lt;/Q&gt;&lt;R&gt;1&lt;/R&gt;&lt;C&gt;1&lt;/C&gt;&lt;D xsi:type="xsd:double"&gt;1446.6980481258&lt;/D&gt;&lt;/FQL&gt;&lt;FQL&gt;&lt;Q&gt;JP3756100008^FF_PTX_INC(ANN_R,42370,42735,,,USD)&lt;/Q&gt;&lt;R&gt;1&lt;/R&gt;&lt;C&gt;1&lt;/C&gt;&lt;D xsi:type="xsd:double"&gt;618.08081534598&lt;/D&gt;&lt;/FQL&gt;&lt;FQL&gt;&lt;Q&gt;JP3756600007^FF_TAX_CF(ANN_R,42370,42735)&lt;/Q&gt;&lt;R&gt;1&lt;/R&gt;&lt;C&gt;1&lt;/C&gt;&lt;D xsi:type="xsd:double"&gt;16869&lt;/D&gt;&lt;/FQL&gt;&lt;FQL&gt;&lt;Q&gt;US1941621039^FF_PTX_INC(ANN_R,40909,41274,,,USD)&lt;/Q&gt;&lt;R&gt;1&lt;/R&gt;&lt;C&gt;1&lt;/C&gt;&lt;D xsi:type="xsd:double"&gt;3874&lt;/D&gt;&lt;/FQL&gt;&lt;FQL&gt;&lt;Q&gt;US6934751057^FF_TAX_CF(ANN_R,41640,42004,,,USD)&lt;/Q&gt;&lt;R&gt;1&lt;/R&gt;&lt;C&gt;1&lt;/C&gt;&lt;D xsi:type="xsd:double"&gt;1090&lt;/D&gt;&lt;/FQL&gt;&lt;FQL&gt;&lt;Q&gt;FR0010220475^FF_PTX_INC(ANN_R,41640,42004,,,USD)&lt;/Q&gt;&lt;R&gt;1&lt;/R&gt;&lt;C&gt;1&lt;/C&gt;&lt;D xsi:type="xsd:double"&gt;4.01854705810547&lt;/D&gt;&lt;/FQL&gt;&lt;FQL&gt;&lt;Q&gt;JP3756100008^FF_PTX_INC(ANN_R,42005,42369,,,USD)&lt;/Q&gt;&lt;R&gt;1&lt;/R&gt;&lt;C&gt;1&lt;/C&gt;&lt;D xsi:type="xsd:double"&gt;623.640238493681&lt;/D&gt;&lt;/FQL&gt;&lt;FQL&gt;&lt;Q&gt;JP3756100008^FF_TAX_CF(ANN_R,43466,43830,,,USD)&lt;/Q&gt;&lt;R&gt;1&lt;/R&gt;&lt;C&gt;1&lt;/C&gt;&lt;D xsi:type="xsd:double"&gt;277.436095777899&lt;/D&gt;&lt;/FQL&gt;&lt;FQL&gt;&lt;Q&gt;KR7035720002^FF_TAX_CF(ANN_R,42370,42735)&lt;/Q&gt;&lt;R&gt;1&lt;/R&gt;&lt;C&gt;1&lt;/C&gt;&lt;D xsi:type="xsd:double"&gt;54355.376213&lt;/D&gt;&lt;/FQL&gt;&lt;FQL&gt;&lt;Q&gt;US24906P1093^FF_PTX_INC(ANN_R,40909,41274,,,USD)&lt;/Q&gt;&lt;R&gt;1&lt;/R&gt;&lt;C&gt;1&lt;/C&gt;&lt;D xsi:type="xsd:double"&gt;330.679&lt;/D&gt;&lt;/FQL&gt;&lt;FQL&gt;&lt;Q&gt;TW0002317005^FF_TAX_CF(ANN_R,43831,44196,,,USD)&lt;/Q&gt;&lt;R&gt;1&lt;/R&gt;&lt;C&gt;1&lt;/C&gt;&lt;D xsi:type="xsd:double"&gt;895.765885535385&lt;/D&gt;&lt;/FQL&gt;&lt;FQL&gt;&lt;Q&gt;FR0010220475^FF_PTX_INC(ANN_R,42370,42735,,,USD)&lt;/Q&gt;&lt;R&gt;1&lt;/R&gt;&lt;C&gt;1&lt;/C&gt;&lt;D xsi:type="xsd:double"&gt;-552.941417813301&lt;/D&gt;&lt;/FQL&gt;&lt;FQL&gt;&lt;Q&gt;TW0002303005^FF_PTX_INC(ANN_R,42005,42369,,,USD)&lt;/Q&gt;&lt;R&gt;1&lt;/R&gt;&lt;C&gt;1&lt;/C&gt;&lt;D xsi:type="xsd:double"&gt;429.635866926193&lt;/D&gt;&lt;/FQL&gt;&lt;FQL&gt;&lt;Q&gt;TW0002303005^FF_TAX_CF(ANN_R,43466,43830,,,USD)&lt;/Q&gt;&lt;R&gt;1&lt;/R&gt;&lt;C&gt;1&lt;/C&gt;&lt;D xsi:type="xsd:double"&gt;20.0114456760883&lt;/D&gt;&lt;/FQL&gt;&lt;FQL&gt;&lt;Q&gt;JP3866800000^FF_TAX_CF(ANN_R,42370,42735)&lt;/Q&gt;&lt;R&gt;1&lt;/R&gt;&lt;C&gt;1&lt;/C&gt;&lt;D xsi:type="xsd:double"&gt;113579&lt;/D&gt;&lt;/FQL&gt;&lt;FQL&gt;&lt;Q&gt;US35671D8570^FF_TAX_CF(ANN_R,43831,44196,,,USD)&lt;/Q&gt;&lt;R&gt;1&lt;/R&gt;&lt;C&gt;1&lt;/C&gt;&lt;D xsi:type="xsd:double"&gt;132&lt;/D&gt;&lt;/FQL&gt;&lt;FQL&gt;&lt;Q&gt;JP3160400002^FF_PTX_INC(ANN_R,42736,43100,,,USD)&lt;/Q&gt;&lt;R&gt;1&lt;/R&gt;&lt;C&gt;1&lt;/C&gt;&lt;D xsi:type="xsd:double"&gt;532.545303501189&lt;/D&gt;&lt;/FQL&gt;&lt;FQL&gt;&lt;Q&gt;JP3893600001^FF_TAX_CF(ANN_R,43831,44196,,,USD)&lt;/Q&gt;&lt;R&gt;1&lt;/R&gt;&lt;C&gt;1&lt;/C&gt;&lt;D xsi:type="xsd:double"&gt;1390.51665578038&lt;/D&gt;&lt;/FQL&gt;&lt;FQL&gt;&lt;Q&gt;JP3421800008^FF_PTX_INC(ANN_R,42370,42735,,,USD)&lt;/Q&gt;&lt;R&gt;1&lt;/R&gt;&lt;C&gt;1&lt;/C&gt;&lt;D xsi:type="xsd:double"&gt;1011.02319335938&lt;/D&gt;&lt;/FQL&gt;&lt;FQL&gt;&lt;Q&gt;JP3421800008^FF_PTX_INC(ANN_R,42005,42369,,,USD)&lt;/Q&gt;&lt;R&gt;1&lt;/R&gt;&lt;C&gt;1&lt;/C&gt;&lt;D xsi:type="xsd:double"&gt;1158.46593665425&lt;/D&gt;&lt;/FQL&gt;&lt;FQL&gt;&lt;Q&gt;JP3778630008^FF_TAX_CF(ANN_R,42370,42735)&lt;/Q&gt;&lt;R&gt;1&lt;/R&gt;&lt;C&gt;1&lt;/C&gt;&lt;D xsi:type="xsd:double"&gt;18902&lt;/D&gt;&lt;/FQL&gt;&lt;FQL&gt;&lt;Q&gt;US72919P2020^FF_TAX_CF(ANN_R,42370,42735,,,USD)&lt;/Q&gt;&lt;R&gt;0&lt;/R&gt;&lt;C&gt;0&lt;/C&gt;&lt;/FQL&gt;&lt;FQL&gt;&lt;Q&gt;JP3201200007^FF_PTX_INC(ANN_R,42005,42369,,,USD)&lt;/Q&gt;&lt;R&gt;1&lt;/R&gt;&lt;C&gt;1&lt;/C&gt;&lt;D xsi:type="xsd:double"&gt;81.3242814447731&lt;/D&gt;&lt;/FQL&gt;&lt;FQL&gt;&lt;Q&gt;FR0010220475^FF_PTX_INC(ANN_R,42005,42369,,,USD)&lt;/Q&gt;&lt;R&gt;1&lt;/R&gt;&lt;C&gt;1&lt;/C&gt;&lt;D xsi:type="xsd:double"&gt;-955.992906332016&lt;/D&gt;&lt;/FQL&gt;&lt;FQL&gt;&lt;Q&gt;JP3421800008^FF_TAX_CF(ANN_R,43466,43830,,,USD)&lt;/Q&gt;&lt;R&gt;1&lt;/R&gt;&lt;C&gt;1&lt;/C&gt;&lt;D xsi:type="xsd:double"&gt;467.732142211869&lt;/D&gt;&lt;/FQL&gt;&lt;FQL&gt;&lt;Q&gt;JP3898400001^FF_PTX_INC(ANN_R,42370,42735,,,USD)&lt;/Q&gt;&lt;R&gt;1&lt;/R&gt;&lt;C&gt;1&lt;/C&gt;&lt;D xsi:type="xsd:double"&gt;-772.98205947876&lt;/D&gt;&lt;/FQL&gt;&lt;FQL&gt;&lt;Q&gt;KR7035420009^FF_TAX_CF(ANN_R,42370,42735)&lt;/Q&gt;&lt;R&gt;1&lt;/R&gt;&lt;C&gt;1&lt;/C&gt;&lt;D xsi:type="xsd:double"&gt;338809.154339&lt;/D&gt;&lt;/FQL&gt;&lt;FQL&gt;&lt;Q&gt;JP3814000000^FF_TAX_CF(ANN_R,42005,42369,,,USD)&lt;/Q&gt;&lt;R&gt;1&lt;/R&gt;&lt;C&gt;1&lt;/C&gt;&lt;D xsi:type="xsd:double"&gt;365.58605231531&lt;/D&gt;&lt;/FQL&gt;&lt;FQL&gt;&lt;Q&gt;JP3160400002^FF_TAX_CF(ANN_R,43831,44196,,,USD)&lt;/Q&gt;&lt;R&gt;1&lt;/R&gt;&lt;C&gt;1&lt;/C&gt;&lt;D xsi:type="xsd:double"&gt;177.795928649604&lt;/D&gt;&lt;/FQL&gt;&lt;FQL&gt;&lt;Q&gt;FR0010220475^FF_TAX_CF(ANN_R,43466,43830,,,USD)&lt;/Q&gt;&lt;R&gt;1&lt;/R&gt;&lt;C&gt;1&lt;/C&gt;&lt;D xsi:type="xsd:double"&gt;121.527026295662&lt;/D&gt;&lt;/FQL&gt;&lt;FQL&gt;&lt;Q&gt;JP3898400001^FF_PTX_INC(ANN_R,42005,42369,,,USD)&lt;/Q&gt;&lt;R&gt;1&lt;/R&gt;&lt;C&gt;1&lt;/C&gt;&lt;D xsi:type="xsd:double"&gt;5231.57081715949&lt;/D&gt;&lt;/FQL&gt;&lt;FQL&gt;&lt;Q&gt;JP3898400001^FF_TAX_CF(ANN_R,43466,43830,,,USD)&lt;/Q&gt;&lt;R&gt;1&lt;/R&gt;&lt;C&gt;1&lt;/C&gt;&lt;D xsi:type="xsd:double"&gt;2327.74043836817&lt;/D&gt;&lt;/FQL&gt;&lt;FQL&gt;&lt;Q&gt;JP3236200006^FF_TAX_CF(ANN_R,42370,42735)&lt;/Q&gt;&lt;R&gt;1&lt;/R&gt;&lt;C&gt;1&lt;/C&gt;&lt;D xsi:type="xsd:double"&gt;81210&lt;/D&gt;&lt;/FQL&gt;&lt;FQL&gt;&lt;Q&gt;US24906P1093^FF_PTX_INC(ANN_R,42736,43100,,,USD)&lt;/Q&gt;&lt;R&gt;1&lt;/R&gt;&lt;C&gt;1&lt;/C&gt;&lt;D xsi:type="xsd:double"&gt;-1603.5&lt;/D&gt;&lt;/FQL&gt;&lt;FQL&gt;&lt;Q&gt;NL0010545661^FF_TAX_CF(ANN_R,43831,44196,,,USD)&lt;/Q&gt;&lt;R&gt;1&lt;/R&gt;&lt;C&gt;1&lt;/C&gt;&lt;D xsi:type="xsd:double"&gt;159&lt;/D&gt;&lt;/FQL&gt;&lt;FQL&gt;&lt;Q&gt;US7458671010^FF_PTX_INC(ANN_R,42736,43100,,,USD)&lt;/Q&gt;&lt;R&gt;1&lt;/R&gt;&lt;C&gt;1&lt;/C&gt;&lt;D xsi:type="xsd:double"&gt;938.828&lt;/D&gt;&lt;/FQL&gt;&lt;FQL&gt;&lt;Q&gt;JP3143600009^FF_PTX_INC(ANN_R,42370,42735,,,USD)&lt;/Q&gt;&lt;R&gt;1&lt;/R&gt;&lt;C&gt;1&lt;/C&gt;&lt;D xsi:type="xsd:double"&gt;2687.68717575073&lt;/D&gt;&lt;/FQL&gt;&lt;FQL&gt;&lt;Q&gt;JP3143600009^FF_PTX_INC(ANN_R,42005,42369,,,USD)&lt;/Q&gt;&lt;R&gt;1&lt;/R&gt;&lt;C&gt;1&lt;/C&gt;&lt;D xsi:type="xsd:double"&gt;3809.6520762099&lt;/D&gt;&lt;/FQL&gt;&lt;FQL&gt;&lt;Q&gt;JP3814000000^FF_TAX_CF(ANN_R,42370,42735)&lt;/Q&gt;&lt;R&gt;1&lt;/R&gt;&lt;C&gt;1&lt;/C&gt;&lt;D xsi:type="xsd:double"&gt;45030&lt;/D&gt;&lt;/FQL&gt;&lt;FQL&gt;&lt;Q&gt;US5184391044^FF_TAX_CF(ANN_R,43466,43830,,,USD)&lt;/Q&gt;&lt;R&gt;1&lt;/R&gt;&lt;C&gt;1&lt;/C&gt;&lt;D xsi:type="xsd:double"&gt;588&lt;/D&gt;&lt;/FQL&gt;&lt;FQL&gt;&lt;Q&gt;JP3783600004^FF_PTX_INC(ANN_R,40909,41274,,,USD)&lt;/Q&gt;&lt;R&gt;1&lt;/R&gt;&lt;C&gt;1&lt;/C&gt;&lt;D xsi:type="xsd:double"&gt;2962.19072304945&lt;/D&gt;&lt;/FQL&gt;&lt;FQL&gt;&lt;Q&gt;DE0005785604^FF_PTX_INC(ANN_R,42370,42735,,,USD)&lt;/Q&gt;&lt;R&gt;1&lt;/R&gt;&lt;C&gt;1&lt;/C&gt;&lt;D xsi:type="xsd:double"&gt;4115.05372524261&lt;/D&gt;&lt;/FQL&gt;&lt;FQL&gt;&lt;Q&gt;JP3143600009^FF_TAX_CF(ANN_R,43466,43830,,,USD)&lt;/Q&gt;&lt;R&gt;1&lt;/R&gt;&lt;C&gt;1&lt;/C&gt;&lt;D xsi:type="xsd:double"&gt;1222.61064553447&lt;/D&gt;&lt;/FQL&gt;&lt;FQL&gt;&lt;Q&gt;FR0010220475^FF_TAX_CF(ANN_R,43101,43465,,,USD)&lt;/Q&gt;&lt;R&gt;1&lt;/R&gt;&lt;C&gt;1&lt;/C&gt;&lt;D xsi:type="xsd:double"&gt;108.681016087532&lt;/D&gt;&lt;/FQL&gt;&lt;FQL&gt;&lt;Q&gt;JP3758190007^FF_TAX_CF(ANN_R,42370,42735)&lt;/Q&gt;&lt;R&gt;1&lt;/R&gt;&lt;C&gt;1&lt;/C&gt;&lt;D xsi:type="xsd:double"&gt;15289&lt;/D&gt;&lt;/FQL&gt;&lt;FQL&gt;&lt;Q&gt;US24906P1093^FF_TAX_CF(ANN_R,43831,44196,,,USD)&lt;/Q&gt;&lt;R&gt;1&lt;/R&gt;&lt;C&gt;1&lt;/C&gt;&lt;D xsi:type="xsd:double"&gt;82&lt;/D&gt;&lt;/FQL&gt;&lt;FQL&gt;&lt;Q&gt;US4943681035^FF_PTX_INC(ANN_R,41275,41639,,,USD)&lt;/Q&gt;&lt;R&gt;1&lt;/R&gt;&lt;C&gt;1&lt;/C&gt;&lt;D xsi:type="xsd:double"&gt;2945&lt;/D&gt;&lt;/FQL&gt;&lt;FQL&gt;&lt;Q&gt;DE0005785604^FF_PTX_INC(ANN_R,42005,42369,,,USD)&lt;/Q&gt;&lt;R&gt;1&lt;/R&gt;&lt;C&gt;1&lt;/C&gt;&lt;D xsi:type="xsd:double"&gt;3682.72601866722&lt;/D&gt;&lt;/FQL&gt;&lt;FQL&gt;&lt;Q&gt;DE0005785604^FF_TAX_CF(ANN_R,43101,43465,,,USD)&lt;/Q&gt;&lt;R&gt;1&lt;/R&gt;&lt;C&gt;1&lt;/C&gt;&lt;D xsi:type="xsd:double"&gt;1083.01024961472&lt;/D&gt;&lt;/FQL&gt;&lt;FQL&gt;&lt;Q&gt;FR0000051807^FF_TAX_CF(ANN_R,43101,43465,,,USD)&lt;/Q&gt;&lt;R&gt;1&lt;/R&gt;&lt;C&gt;1&lt;/C&gt;&lt;D xsi:type="xsd:double"&gt;200.557453632355&lt;/D&gt;&lt;/FQL&gt;&lt;FQL&gt;&lt;Q&gt;JP3571400005^FF_TAX_CF(ANN_R,42370,42735)&lt;/Q&gt;&lt;R&gt;1&lt;/R&gt;&lt;C&gt;1&lt;/C&gt;&lt;D xsi:type="xsd:double"&gt;15356&lt;/D&gt;&lt;/FQL&gt;&lt;FQL&gt;&lt;Q&gt;ES0105066007^FF_TAX_CF(ANN_R,42370,42735,,,USD)&lt;/Q&gt;&lt;R&gt;1&lt;/R&gt;&lt;C&gt;1&lt;/C&gt;&lt;D xsi:type="xsd:double"&gt;12.6958257001638&lt;/D&gt;&lt;/FQL&gt;&lt;FQL&gt;&lt;Q&gt;US0605051046^FF_TAX_CF(ANN_R,41275,41639,,,USD)&lt;/Q&gt;&lt;R&gt;1&lt;/R&gt;&lt;C&gt;1&lt;/C&gt;&lt;D xsi:type="xsd:double"&gt;1315&lt;/D&gt;&lt;/FQL&gt;&lt;FQL&gt;&lt;Q&gt;DE0005785604^FF_TAX_CF(ANN_R,43466,43830,,,USD)&lt;/Q&gt;&lt;R&gt;1&lt;/R&gt;&lt;C&gt;1&lt;/C&gt;&lt;D xsi:type="xsd:double"&gt;865.179189920425&lt;/D&gt;&lt;/FQL&gt;&lt;FQL&gt;&lt;Q&gt;NL0000395903^FF_TAX_CF(ANN_R,43101,43465,,,USD)&lt;/Q&gt;&lt;R&gt;1&lt;/R&gt;&lt;C&gt;1&lt;/C&gt;&lt;D xsi:type="xsd:double"&gt;243.028443813324&lt;/D&gt;&lt;/FQL&gt;&lt;FQL&gt;&lt;Q&gt;FR0000125338^FF_TAX_CF(ANN_R,43101,43465,,,USD)&lt;/Q&gt;&lt;R&gt;1&lt;/R&gt;&lt;C&gt;1&lt;/C&gt;&lt;D xsi:type="xsd:double"&gt;241.848694086075&lt;/D&gt;&lt;/FQL&gt;&lt;FQL&gt;&lt;Q&gt;TW0002454006^FF_TAX_CF(ANN_R,42370,42735)&lt;/Q&gt;&lt;R&gt;1&lt;/R&gt;&lt;C&gt;1&lt;/C&gt;&lt;D xsi:type="xsd:double"&gt;2228.537&lt;/D&gt;&lt;/FQL&gt;&lt;FQL&gt;&lt;Q&gt;JP3551500006^FF_PTX_INC(ANN_R,41275,41639,,,USD)&lt;/Q&gt;&lt;R&gt;1&lt;/R&gt;&lt;C&gt;1&lt;/C&gt;&lt;D xsi:type="xsd:double"&gt;3400.06952602416&lt;/D&gt;&lt;/FQL&gt;&lt;FQL&gt;&lt;Q&gt;US4180561072^FF_PTX_INC(ANN_R,40909,41274,,,USD)&lt;/Q&gt;&lt;R&gt;1&lt;/R&gt;&lt;C&gt;1&lt;/C&gt;&lt;D xsi:type="xsd:double"&gt;453.402&lt;/D&gt;&lt;/FQL&gt;&lt;FQL&gt;&lt;Q&gt;FR0000051807^FF_PTX_INC(ANN_R,42005,42369,,,USD)&lt;/Q&gt;&lt;R&gt;1&lt;/R&gt;&lt;C&gt;1&lt;/C&gt;&lt;D xsi:type="xsd:double"&gt;311.606748342514&lt;/D&gt;&lt;/FQL&gt;&lt;FQL&gt;&lt;Q&gt;SE0000115446^FF_TAX_CF(ANN_R,43101,43465,,,USD)&lt;/Q&gt;&lt;R&gt;1&lt;/R&gt;&lt;C&gt;1&lt;/C&gt;&lt;D xsi:type="xsd:double"&gt;785.9097584337&lt;/D&gt;&lt;/FQL&gt;&lt;FQL&gt;&lt;Q&gt;CH0210483332^FF_TAX_CF(ANN_R,43101,43465,,,USD)&lt;/Q&gt;&lt;R&gt;1&lt;/R&gt;&lt;C&gt;1&lt;/C&gt;&lt;D xsi:type="xsd:double"&gt;404.340142315501&lt;/D&gt;&lt;/FQL&gt;&lt;FQL&gt;&lt;Q&gt;JP3249600002^FF_TAX_CF(ANN_R,42370,42735)&lt;/Q&gt;&lt;R&gt;1&lt;/R&gt;&lt;C&gt;1&lt;/C&gt;&lt;D xsi:type="xsd:double"&gt;31134&lt;/D&gt;&lt;/FQL&gt;&lt;FQL&gt;&lt;Q&gt;US4404521001^FF_PTX_INC(ANN_R,40909,41274,,,USD)&lt;/Q&gt;&lt;R&gt;1&lt;/R&gt;&lt;C&gt;1&lt;/C&gt;&lt;D xsi:type="xsd:double"&gt;758.335&lt;/D&gt;&lt;/FQL&gt;&lt;FQL&gt;&lt;Q&gt;JP3783600004^FF_PTX_INC(ANN_R,42736,43100,,,USD)&lt;/Q&gt;&lt;R&gt;1&lt;/R&gt;&lt;C&gt;1&lt;/C&gt;&lt;D xsi:type="xsd:double"&gt;3733.26558342949&lt;/D&gt;&lt;/FQL&gt;&lt;FQL&gt;&lt;Q&gt;FR0000051807^FF_TAX_CF(ANN_R,43466,43830,,,USD)&lt;/Q&gt;&lt;R&gt;1&lt;/R&gt;&lt;C&gt;1&lt;/C&gt;&lt;D xsi:type="xsd:double"&gt;173.483537435532&lt;/D&gt;&lt;/FQL&gt;&lt;FQL&gt;&lt;Q&gt;FR0000121485^FF_TAX_CF(ANN_R,43101,43465,,,USD)&lt;/Q&gt;&lt;R&gt;1&lt;/R&gt;&lt;C&gt;1&lt;/C&gt;&lt;D xsi:type="xsd:double"&gt;663.01934671402&lt;/D&gt;&lt;/FQL&gt;&lt;FQL&gt;&lt;Q&gt;US0995021062^FF_TAX_CF(ANN_R,43101,43465,,,USD)&lt;/Q&gt;&lt;R&gt;1&lt;/R&gt;&lt;C&gt;1&lt;/C&gt;&lt;D xsi:type="xsd:double"&gt;128.416&lt;/D&gt;&lt;/FQL&gt;&lt;FQL&gt;&lt;Q&gt;KR7005930003^FF_TAX_CF(ANN_R,42370,42735)&lt;/Q&gt;&lt;R&gt;1&lt;/R&gt;&lt;C&gt;1&lt;/C&gt;&lt;D xsi:type="xsd:double"&gt;6132064&lt;/D&gt;&lt;/FQL&gt;&lt;FQL&gt;&lt;Q&gt;JP3551500006^FF_PTX_INC(ANN_R,40909,41274,,,USD)&lt;/Q&gt;&lt;R&gt;1&lt;/R&gt;&lt;C&gt;1&lt;/C&gt;&lt;D xsi:type="xsd:double"&gt;2070.41426417511&lt;/D&gt;&lt;/FQL&gt;&lt;FQL&gt;&lt;Q&gt;DK0010181759^FF_PTX_INC(ANN_R,42736,43100,,,USD)&lt;/Q&gt;&lt;R&gt;1&lt;/R&gt;&lt;C&gt;1&lt;/C&gt;&lt;D xsi:type="xsd:double"&gt;494.477332860231&lt;/D&gt;&lt;/FQL&gt;&lt;FQL&gt;&lt;Q&gt;NL0000395903^FF_PTX_INC(ANN_R,42005,42369,,,USD)&lt;/Q&gt;&lt;R&gt;1&lt;/R&gt;&lt;C&gt;1&lt;/C&gt;&lt;D xsi:type="xsd:double"&gt;601.035080432892&lt;/D&gt;&lt;/FQL&gt;&lt;FQL&gt;&lt;Q&gt;US00751Y1064^FF_TAX_CF(ANN_R,43101,43465,,,USD)&lt;/Q&gt;&lt;R&gt;1&lt;/R&gt;&lt;C&gt;1&lt;/C&gt;&lt;D xsi:type="xsd:double"&gt;143.213&lt;/D&gt;&lt;/FQL&gt;&lt;FQL&gt;&lt;Q&gt;US5018892084^FF_TAX_CF(ANN_R,43101,43465,,,USD)&lt;/Q&gt;&lt;R&gt;1&lt;/R&gt;&lt;C&gt;1&lt;/C&gt;&lt;D xsi:type="xsd:double"&gt;200.098&lt;/D&gt;&lt;/FQL&gt;&lt;FQL&gt;&lt;Q&gt;JP3173400007^FF_TAX_CF(ANN_R,42370,42735)&lt;/Q&gt;&lt;R&gt;1&lt;/R&gt;&lt;C&gt;1&lt;/C&gt;&lt;D xsi:type="xsd:double"&gt;11076&lt;/D&gt;&lt;/FQL&gt;&lt;FQL&gt;&lt;Q&gt;US4180561072^FF_PTX_INC(ANN_R,42736,43100,,,USD)&lt;/Q&gt;&lt;R&gt;1&lt;/R&gt;&lt;C&gt;1&lt;/C&gt;&lt;D xsi:type="xsd:double"&gt;786.15&lt;/D&gt;&lt;/FQL&gt;&lt;FQL&gt;&lt;Q&gt;JP3783600004^FF_TAX_CF(ANN_R,43831,44196,,,USD)&lt;/Q&gt;&lt;R&gt;1&lt;/R&gt;&lt;C&gt;1&lt;/C&gt;&lt;D xsi:type="xsd:double"&gt;1003.61667468399&lt;/D&gt;&lt;/FQL&gt;&lt;FQL&gt;&lt;Q&gt;KR7017670001^FF_TAX_CF(ANN_R,43831,44196,,,USD)&lt;/Q&gt;&lt;R&gt;1&lt;/R&gt;&lt;C&gt;1&lt;/C&gt;&lt;D xsi:type="xsd:double"&gt;40.9140579303494&lt;/D&gt;&lt;/FQL&gt;&lt;FQL&gt;&lt;Q&gt;CH0025751329^FF_TAX_CF(ANN_R,42736,43100)&lt;/Q&gt;&lt;R&gt;1&lt;/R&gt;&lt;C&gt;1&lt;/C&gt;&lt;D xsi:type="xsd:double"&gt;11.1823193757399&lt;/D&gt;&lt;/FQL&gt;&lt;FQL&gt;&lt;Q&gt;DE0007100000^FF_PTX_INC(ANN_R,41275,41639,,,USD)&lt;/Q&gt;&lt;R&gt;1&lt;/R&gt;&lt;C&gt;1&lt;/C&gt;&lt;D xsi:type="xsd:double"&gt;9019.83752155304&lt;/D&gt;&lt;/FQL&gt;&lt;FQL&gt;&lt;Q&gt;US9078181081^FF_PTX_INC(ANN_R,42005,42369,,,USD)&lt;/Q&gt;&lt;R&gt;1&lt;/R&gt;&lt;C&gt;1&lt;/C&gt;&lt;D xsi:type="xsd:double"&gt;7656&lt;/D&gt;&lt;/FQL&gt;&lt;FQL&gt;&lt;Q&gt;NL0000226223^FF_TAX_CF(ANN_R,42736,43100)&lt;/Q&gt;&lt;R&gt;1&lt;/R&gt;&lt;C&gt;1&lt;/C&gt;&lt;D xsi:type="xsd:double"&gt;46.1019650819005&lt;/D&gt;&lt;/FQL&gt;&lt;FQL&gt;&lt;Q&gt;US78409V1044^FF_TAX_CF(ANN_R,42005,42369,,,USD)&lt;/Q&gt;&lt;R&gt;1&lt;/R&gt;&lt;C&gt;1&lt;/C&gt;&lt;D xsi:type="xsd:double"&gt;260&lt;/D&gt;&lt;/FQL&gt;&lt;FQL&gt;&lt;Q&gt;JP3119600009^FF_TAX_CF(ANN_R,41640,42004,,,USD)&lt;/Q&gt;&lt;R&gt;1&lt;/R&gt;&lt;C&gt;1&lt;/C&gt;&lt;D xsi:type="xsd:double"&gt;386.217597305775&lt;/D&gt;&lt;/FQL&gt;&lt;FQL&gt;&lt;Q&gt;SE0000103699^FF_TAX_CF(ANN_R,42736,43100)&lt;/Q&gt;&lt;R&gt;1&lt;/R&gt;&lt;C&gt;1&lt;/C&gt;&lt;D xsi:type="xsd:double"&gt;1106.16360942012&lt;/D&gt;&lt;/FQL&gt;&lt;FQL&gt;&lt;Q&gt;DE0007100000^FF_PTX_INC(ANN_R,42370,42735,,,USD)&lt;/Q&gt;&lt;R&gt;1&lt;/R&gt;&lt;C&gt;1&lt;/C&gt;&lt;D xsi:type="xsd:double"&gt;13354.0130567551&lt;/D&gt;&lt;/FQL&gt;&lt;FQL&gt;&lt;Q&gt;JP3200450009^FF_PTX_INC(ANN_R,41275,41639,,,USD)&lt;/Q&gt;&lt;R&gt;1&lt;/R&gt;&lt;C&gt;1&lt;/C&gt;&lt;D xsi:type="xsd:double"&gt;2080.85847135633&lt;/D&gt;&lt;/FQL&gt;&lt;FQL&gt;&lt;Q&gt;FR0000130650^FF_TAX_CF(ANN_R,42736,43100)&lt;/Q&gt;&lt;R&gt;1&lt;/R&gt;&lt;C&gt;1&lt;/C&gt;&lt;D xsi:type="xsd:double"&gt;210.11&lt;/D&gt;&lt;/FQL&gt;&lt;FQL&gt;&lt;Q&gt;JP3475350009^FF_PTX_INC(ANN_R,40909,41274,,,USD)&lt;/Q&gt;&lt;R&gt;1&lt;/R&gt;&lt;C&gt;1&lt;/C&gt;&lt;D xsi:type="xsd:double"&gt;429.513158979826&lt;/D&gt;&lt;/FQL&gt;&lt;FQL&gt;&lt;Q&gt;SE0009922164^FF_TAX_CF(ANN_R,41275,41639,,,USD)&lt;/Q&gt;&lt;R&gt;0&lt;/R&gt;&lt;C&gt;0&lt;/C&gt;&lt;/FQL&gt;&lt;FQL&gt;&lt;Q&gt;ES0109067019^FF_TAX_CF(ANN_R,42736,43100)&lt;/Q&gt;&lt;R&gt;1&lt;/R&gt;&lt;C&gt;1&lt;/C&gt;&lt;D xsi:type="xsd:double"&gt;363.4&lt;/D&gt;&lt;/FQL&gt;&lt;FQL&gt;&lt;Q&gt;JP3475350009^FF_PTX_INC(ANN_R,42736,43100,,,USD)&lt;/Q&gt;&lt;R&gt;1&lt;/R&gt;&lt;C&gt;1&lt;/C&gt;&lt;D xsi:type="xsd:double"&gt;810.693748764694&lt;/D&gt;&lt;/FQL&gt;&lt;FQL&gt;&lt;Q&gt;JP3788600009^FF_PTX_INC(ANN_R,42370,42735,,,USD)&lt;/Q&gt;&lt;R&gt;1&lt;/R&gt;&lt;C&gt;1&lt;/C&gt;&lt;D xsi:type="xsd:double"&gt;4305.64239501953&lt;/D&gt;&lt;/FQL&gt;&lt;FQL&gt;&lt;Q&gt;SE0000108656^FF_TAX_CF(ANN_R,42736,43100)&lt;/Q&gt;&lt;R&gt;0&lt;/R&gt;&lt;C&gt;0&lt;/C&gt;&lt;/FQL&gt;&lt;FQL&gt;&lt;Q&gt;JP3476480003^FF_PTX_INC(ANN_R,40909,41274,,,USD)&lt;/Q&gt;&lt;R&gt;1&lt;/R&gt;&lt;C&gt;1&lt;/C&gt;&lt;D xsi:type="xsd:double"&gt;1912.93243808299&lt;/D&gt;&lt;/FQL&gt;&lt;FQL&gt;&lt;Q&gt;TW0002303005^FF_TAX_CF(ANN_R,43101,43465,,,USD)&lt;/Q&gt;&lt;R&gt;1&lt;/R&gt;&lt;C&gt;1&lt;/C&gt;&lt;D xsi:type="xsd:double"&gt;33.007186511144&lt;/D&gt;&lt;/FQL&gt;&lt;FQL&gt;&lt;Q&gt;DE0006231004^FF_TAX_CF(ANN_R,42736,43100)&lt;/Q&gt;&lt;R&gt;1&lt;/R&gt;&lt;C&gt;1&lt;/C&gt;&lt;D xsi:type="xsd:double"&gt;142&lt;/D&gt;&lt;/FQL&gt;&lt;FQL&gt;&lt;Q&gt;JP3476480003^FF_PTX_INC(ANN_R,42736,43100,,,USD)&lt;/Q&gt;&lt;R&gt;1&lt;/R&gt;&lt;C&gt;1&lt;/C&gt;&lt;D xsi:type="xsd:double"&gt;2866.13872878812&lt;/D&gt;&lt;/FQL&gt;&lt;FQL&gt;&lt;Q&gt;US73278L1052^FF_PTX_INC(ANN_R,41640,42004,,,USD)&lt;/Q&gt;&lt;R&gt;1&lt;/R&gt;&lt;C&gt;1&lt;/C&gt;&lt;D xsi:type="xsd:double"&gt;181.385&lt;/D&gt;&lt;/FQL&gt;&lt;FQL&gt;&lt;Q&gt;DE0007164600^FF_TAX_CF(ANN_R,42736,43100)&lt;/Q&gt;&lt;R&gt;1&lt;/R&gt;&lt;C&gt;1&lt;/C&gt;&lt;D xsi:type="xsd:double"&gt;1332&lt;/D&gt;&lt;/FQL&gt;&lt;FQL&gt;&lt;Q&gt;JP3497400006^FF_PTX_INC(ANN_R,40909,41274,,,USD)&lt;/Q&gt;&lt;R&gt;1&lt;/R&gt;&lt;C&gt;1&lt;/C&gt;&lt;D xsi:type="xsd:double"&gt;39.6269106427208&lt;/D&gt;&lt;/FQL&gt;&lt;FQL&gt;&lt;Q&gt;US92556V1061^FF_PTX_INC(ANN_R,42370,42735,,,USD)&lt;/Q&gt;&lt;R&gt;1&lt;/R&gt;&lt;C&gt;1&lt;/C&gt;&lt;D xsi:type="xsd:double"&gt;121.7&lt;/D&gt;&lt;/FQL&gt;&lt;FQL&gt;&lt;Q&gt;US8793601050^FF_TAX_CF(ANN_R,42736,43100)&lt;/Q&gt;&lt;R&gt;1&lt;/R&gt;&lt;C&gt;1&lt;/C&gt;&lt;D xsi:type="xsd:double"&gt;28.2&lt;/D&gt;&lt;/FQL&gt;&lt;FQL&gt;&lt;Q&gt;JP3497400006^FF_PTX_INC(ANN_R,42736,43100,,,USD)&lt;/Q&gt;&lt;R&gt;1&lt;/R&gt;&lt;C&gt;1&lt;/C&gt;&lt;D xsi:type="xsd:double"&gt;221.096616085619&lt;/D&gt;&lt;/FQL&gt;&lt;FQL&gt;&lt;Q&gt;JP3463000004^FF_PTX_INC(ANN_R,42736,43100,,,USD)&lt;/Q&gt;&lt;R&gt;1&lt;/R&gt;&lt;C&gt;1&lt;/C&gt;&lt;D xsi:type="xsd:double"&gt;1323.75388561562&lt;/D&gt;&lt;/FQL&gt;&lt;FQL&gt;&lt;Q&gt;US64110D1046^FF_TAX_CF(ANN_R,42736,43100)&lt;/Q&gt;&lt;R&gt;1&lt;/R&gt;&lt;C&gt;1&lt;/C&gt;&lt;D xsi:type="xsd:double"&gt;102&lt;/D&gt;&lt;/FQL&gt;&lt;FQL&gt;&lt;Q&gt;US23331A1097^FF_PTX_INC(ANN_R,41275,41639,,,USD)&lt;/Q&gt;&lt;R&gt;1&lt;/R&gt;&lt;C&gt;1&lt;/C&gt;&lt;D xsi:type="xsd:double"&gt;657.8&lt;/D&gt;&lt;/FQL&gt;&lt;FQL&gt;&lt;Q&gt;JP3205800000^FF_TAX_CF(ANN_R,41275,41639,,,USD)&lt;/Q&gt;&lt;R&gt;1&lt;/R&gt;&lt;C&gt;1&lt;/C&gt;&lt;D xsi:type="xsd:double"&gt;305.549572968856&lt;/D&gt;&lt;/FQL&gt;&lt;FQL&gt;&lt;Q&gt;US0404131064^FF_TAX_CF(ANN_R,42736,43100)&lt;/Q&gt;&lt;R&gt;1&lt;/R&gt;&lt;C&gt;1&lt;/C&gt;&lt;D xsi:type="xsd:double"&gt;44.216&lt;/D&gt;&lt;/FQL&gt;&lt;FQL&gt;&lt;Q&gt;DE0005810055^FF_TAX_CF(ANN_R,42370,42735,,,USD)&lt;/Q&gt;&lt;R&gt;1&lt;/R&gt;&lt;C&gt;1&lt;/C&gt;&lt;D xsi:type="xsd:double"&gt;307.301592707634&lt;/D&gt;&lt;/FQL&gt;&lt;FQL&gt;&lt;Q&gt;DK0010268606^FF_PTX_INC(ANN_R,42370,42735,,,USD)&lt;/Q&gt;&lt;R&gt;1&lt;/R&gt;&lt;C&gt;1&lt;/C&gt;&lt;D xsi:type="xsd:double"&gt;1535.40177815372&lt;/D&gt;&lt;/FQL&gt;&lt;FQL&gt;&lt;Q&gt;US8740541094^FF_TAX_CF(ANN_R,42736,43100)&lt;/Q&gt;&lt;R&gt;1&lt;/R&gt;&lt;C&gt;1&lt;/C&gt;&lt;D xsi:type="xsd:double"&gt;6.648&lt;/D&gt;&lt;/FQL&gt;&lt;FQL&gt;&lt;Q&gt;US23331A1097^FF_PTX_INC(ANN_R,42370,42735,,,USD)&lt;/Q&gt;&lt;R&gt;1&lt;/R&gt;&lt;C&gt;1&lt;/C&gt;&lt;D xsi:type="xsd:double"&gt;1353.5&lt;/D&gt;&lt;/FQL&gt;&lt;FQL&gt;&lt;Q&gt;NL0000009082^FF_TAX_CF(ANN_R,43101,43465,,,USD)&lt;/Q&gt;&lt;R&gt;1&lt;/R&gt;&lt;C&gt;1&lt;/C&gt;&lt;D xsi:type="xsd:double"&gt;10.6177475452423&lt;/D&gt;&lt;/FQL&gt;&lt;FQL&gt;&lt;Q&gt;US74736K1016^FF_TAX_CF(ANN_R,42736,43100)&lt;/Q&gt;&lt;R&gt;1&lt;/R&gt;&lt;C&gt;1&lt;/C&gt;&lt;D xsi:type="xsd:double"&gt;52.656&lt;/D&gt;&lt;/FQL&gt;&lt;FQL&gt;&lt;Q&gt;US2310211063^FF_PTX_INC(ANN_R,40909,41274,,,USD)&lt;/Q&gt;&lt;R&gt;1&lt;/R&gt;&lt;C&gt;1&lt;/C&gt;&lt;D xsi:type="xsd:double"&gt;2271&lt;/D&gt;&lt;/FQL&gt;&lt;FQL&gt;&lt;Q&gt;CH0012549785^FF_PTX_INC(ANN_R,42736,43100,,,USD)&lt;/Q&gt;&lt;R&gt;1&lt;/R&gt;&lt;C&gt;1&lt;/C&gt;&lt;D xsi:type="xsd:double"&gt;422.724062088013&lt;/D&gt;&lt;/FQL&gt;&lt;FQL&gt;&lt;Q&gt;US57772K1016^FF_TAX_CF(ANN_R,42736,43100)&lt;/Q&gt;&lt;R&gt;1&lt;/R&gt;&lt;C&gt;1&lt;/C&gt;&lt;D xsi:type="xsd:double"&gt;76.243&lt;/D&gt;&lt;/FQL&gt;&lt;FQL&gt;&lt;Q&gt;US2310211063^FF_PTX_INC(ANN_R,42736,43100,,,USD)&lt;/Q&gt;&lt;R&gt;1&lt;/R&gt;&lt;C&gt;1&lt;/C&gt;&lt;D xsi:type="xsd:double"&gt;2365&lt;/D&gt;&lt;/FQL&gt;&lt;FQL&gt;&lt;Q&gt;JP3386450005^FF_TAX_CF(ANN_R,41640,42004,,,USD)&lt;/Q&gt;&lt;R&gt;1&lt;/R&gt;&lt;C&gt;1&lt;/C&gt;&lt;D xsi:type="xsd:double"&gt;877.644749460742&lt;/D&gt;&lt;/FQL&gt;&lt;FQL&gt;&lt;Q&gt;US34959E1091^FF_TAX_CF(ANN_R,42736,43100)&lt;/Q&gt;&lt;R&gt;1&lt;/R&gt;&lt;C&gt;1&lt;/C&gt;&lt;D xsi:type="xsd:double"&gt;32.157&lt;/D&gt;&lt;/FQL&gt;&lt;FQL&gt;&lt;Q&gt;CH0012138530^FF_PTX_INC(ANN_R,40909,41274,,,USD)&lt;/Q&gt;&lt;R&gt;1&lt;/R&gt;&lt;C&gt;1&lt;/C&gt;&lt;D xsi:type="xsd:double"&gt;2324.69689106941&lt;/D&gt;&lt;/FQL&gt;&lt;FQL&gt;&lt;Q&gt;US98978V1035^FF_PTX_INC(ANN_R,42370,42735,,,USD)&lt;/Q&gt;&lt;R&gt;1&lt;/R&gt;&lt;C&gt;1&lt;/C&gt;&lt;D xsi:type="xsd:double"&gt;1228&lt;/D&gt;&lt;/FQL&gt;&lt;FQL&gt;&lt;Q&gt;US9892071054^FF_TAX_CF(ANN_R,42736,43100)&lt;/Q&gt;&lt;R&gt;1&lt;/R&gt;&lt;C&gt;1&lt;/C&gt;&lt;D xsi:type="xsd:double"&gt;65&lt;/D&gt;&lt;/FQL&gt;&lt;FQL&gt;&lt;Q&gt;CH0012138530^FF_PTX_INC(ANN_R,42736,43100,,,USD)&lt;/Q&gt;&lt;R&gt;1&lt;/R&gt;&lt;C&gt;1&lt;/C&gt;&lt;D xsi:type="xsd:double"&gt;1821.66924881935&lt;/D&gt;&lt;/FQL&gt;&lt;FQL&gt;&lt;Q&gt;FR0000120172^FF_TAX_CF(ANN_R,43466,43830,,,USD)&lt;/Q&gt;&lt;R&gt;1&lt;/R&gt;&lt;C&gt;1&lt;/C&gt;&lt;D xsi:type="xsd:double"&gt;558.50506567955&lt;/D&gt;&lt;/FQL&gt;&lt;FQL&gt;&lt;Q&gt;US6792951054^FF_TAX_CF(ANN_R,42736,43100)&lt;/Q&gt;&lt;R&gt;0&lt;/R&gt;&lt;C&gt;0&lt;/C&gt;&lt;/FQL&gt;&lt;FQL&gt;&lt;Q&gt;FR0000045072^FF_PTX_INC(ANN_R,40909,41274,,,USD)&lt;/Q&gt;&lt;R&gt;1&lt;/R&gt;&lt;C&gt;1&lt;/C&gt;&lt;D xsi:type="xsd:double"&gt;-2855.37540078163&lt;/D&gt;&lt;/FQL&gt;&lt;FQL&gt;&lt;Q&gt;JP3304200003^FF_PTX_INC(ANN_R,42005,42369,,,USD)&lt;/Q&gt;&lt;R&gt;1&lt;/R&gt;&lt;C&gt;1&lt;/C&gt;&lt;D xsi:type="xsd:double"&gt;2148.93087282218&lt;/D&gt;&lt;/FQL&gt;&lt;FQL&gt;&lt;Q&gt;US2855121099^FF_TAX_CF(ANN_R,42736,43100)&lt;/Q&gt;&lt;R&gt;1&lt;/R&gt;&lt;C&gt;1&lt;/C&gt;&lt;D xsi:type="xsd:double"&gt;51&lt;/D&gt;&lt;/FQL&gt;&lt;FQL&gt;&lt;Q&gt;FR0000120503^FF_PTX_INC(ANN_R,41640,42004,,,USD)&lt;/Q&gt;&lt;R&gt;1&lt;/R&gt;&lt;C&gt;1&lt;/C&gt;&lt;D xsi:type="xsd:double"&gt;1103.60222625732&lt;/D&gt;&lt;/FQL&gt;&lt;FQL&gt;&lt;Q&gt;JP3756600007^FF_TAX_CF(ANN_R,42370,42735,,,USD)&lt;/Q&gt;&lt;R&gt;1&lt;/R&gt;&lt;C&gt;1&lt;/C&gt;&lt;D xsi:type="xsd:double"&gt;140.476329803467&lt;/D&gt;&lt;/FQL&gt;&lt;FQL&gt;&lt;Q&gt;US40434L1052^FF_TAX_CF(ANN_R,42736,43100)&lt;/Q&gt;&lt;R&gt;1&lt;/R&gt;&lt;C&gt;1&lt;/C&gt;&lt;D xsi:type="xsd:double"&gt;438&lt;/D&gt;&lt;/FQL&gt;&lt;FQL&gt;&lt;Q&gt;KR7068270008^FF_PTX_INC(ANN_R,42005,42369,,,USD)&lt;/Q&gt;&lt;R&gt;1&lt;/R&gt;&lt;C&gt;1&lt;/C&gt;&lt;D xsi:type="xsd:double"&gt;143.930808455573&lt;/D&gt;&lt;/FQL&gt;&lt;FQL&gt;&lt;Q&gt;SE0007100599^FF_PTX_INC(ANN_R,42005,42369,,,USD)&lt;/Q&gt;&lt;R&gt;1&lt;/R&gt;&lt;C&gt;1&lt;/C&gt;&lt;D xsi:type="xsd:double"&gt;2424.96382082999&lt;/D&gt;&lt;/FQL&gt;&lt;FQL&gt;&lt;Q&gt;US00507V1098^FF_TAX_CF(ANN_R,42736,43100)&lt;/Q&gt;&lt;R&gt;1&lt;/R&gt;&lt;C&gt;1&lt;/C&gt;&lt;D xsi:type="xsd:double"&gt;176&lt;/D&gt;&lt;/FQL&gt;&lt;FQL&gt;&lt;Q&gt;JP3778630008^FF_TAX_CF(ANN_R,43466,43830,,,USD)&lt;/Q&gt;&lt;R&gt;1&lt;/R&gt;&lt;C&gt;1&lt;/C&gt;&lt;D xsi:type="xsd:double"&gt;191.046157915145&lt;/D&gt;&lt;/FQL&gt;&lt;FQL&gt;&lt;Q&gt;DE0006599905^FF_TAX_CF(ANN_R,40909,41274,,,USD)&lt;/Q&gt;&lt;R&gt;1&lt;/R&gt;&lt;C&gt;1&lt;/C&gt;&lt;D xsi:type="xsd:double"&gt;721.743336796761&lt;/D&gt;&lt;/FQL&gt;&lt;FQL&gt;&lt;Q&gt;US5128071082^FF_TAX_CF(ANN_R,42736,43100)&lt;/Q&gt;&lt;R&gt;1&lt;/R&gt;&lt;C&gt;1&lt;/C&gt;&lt;D xsi:type="xsd:double"&gt;28.104&lt;/D&gt;&lt;/FQL&gt;&lt;FQL&gt;&lt;Q&gt;SE0011166610^FF_PTX_INC(ANN_R,42005,42369,,,USD)&lt;/Q&gt;&lt;R&gt;1&lt;/R&gt;&lt;C&gt;1&lt;/C&gt;&lt;D xsi:type="xsd:double"&gt;2230.3313741684&lt;/D&gt;&lt;/FQL&gt;&lt;FQL&gt;&lt;Q&gt;JP3463000004^FF_TAX_CF(ANN_R,43831,44196,,,USD)&lt;/Q&gt;&lt;R&gt;1&lt;/R&gt;&lt;C&gt;1&lt;/C&gt;&lt;D xsi:type="xsd:double"&gt;2085.68760788441&lt;/D&gt;&lt;/FQL&gt;&lt;FQL&gt;&lt;Q&gt;KR7036570000^FF_TAX_CF(ANN_R,42736,43100)&lt;/Q&gt;&lt;R&gt;1&lt;/R&gt;&lt;C&gt;1&lt;/C&gt;&lt;D xsi:type="xsd:double"&gt;62837.333872&lt;/D&gt;&lt;/FQL&gt;&lt;FQL&gt;&lt;Q&gt;US1156372096^FF_PTX_INC(ANN_R,41275,41639,,,USD)&lt;/Q&gt;&lt;R&gt;1&lt;/R&gt;&lt;C&gt;1&lt;/C&gt;&lt;D xsi:type="xsd:double"&gt;865&lt;/D&gt;&lt;/FQL&gt;&lt;FQL&gt;&lt;Q&gt;US64110D1046^FF_PTX_INC(ANN_R,42370,42735,,,USD)&lt;/Q&gt;&lt;R&gt;1&lt;/R&gt;&lt;C&gt;1&lt;/C&gt;&lt;D xsi:type="xsd:double"&gt;345&lt;/D&gt;&lt;/FQL&gt;&lt;FQL&gt;&lt;Q&gt;JP3242800005^FF_TAX_CF(ANN_R,42736,43100)&lt;/Q&gt;&lt;R&gt;1&lt;/R&gt;&lt;C&gt;1&lt;/C&gt;&lt;D xsi:type="xsd:double"&gt;71473&lt;/D&gt;&lt;/FQL&gt;&lt;FQL&gt;&lt;Q&gt;JP3854600008^FF_TAX_CF(ANN_R,43101,43465,,,USD)&lt;/Q&gt;&lt;R&gt;1&lt;/R&gt;&lt;C&gt;1&lt;/C&gt;&lt;D xsi:type="xsd:double"&gt;2260.67427048087&lt;/D&gt;&lt;/FQL&gt;&lt;FQL&gt;&lt;Q&gt;JP3814800003^FF_TAX_CF(ANN_R,41275,41639,,,USD)&lt;/Q&gt;&lt;R&gt;1&lt;/R&gt;&lt;C&gt;1&lt;/C&gt;&lt;D xsi:type="xsd:double"&gt;179.851845409721&lt;/D&gt;&lt;/FQL&gt;&lt;FQL&gt;&lt;Q&gt;JP3122400009^FF_TAX_CF(ANN_R,42736,43100)&lt;/Q&gt;&lt;R&gt;1&lt;/R&gt;&lt;C&gt;1&lt;/C&gt;&lt;D xsi:type="xsd:double"&gt;2856&lt;/D&gt;&lt;/FQL&gt;&lt;FQL&gt;&lt;Q&gt;FR0000120172^FF_PTX_INC(ANN_R,40909,41274,,,USD)&lt;/Q&gt;&lt;R&gt;1&lt;/R&gt;&lt;C&gt;1&lt;/C&gt;&lt;D xsi:type="xsd:double"&gt;746.276701688766&lt;/D&gt;&lt;/FQL&gt;&lt;FQL&gt;&lt;Q&gt;JP3538800008^FF_PTX_INC(ANN_R,41275,41639,,,USD)&lt;/Q&gt;&lt;R&gt;1&lt;/R&gt;&lt;C&gt;1&lt;/C&gt;&lt;D xsi:type="xsd:double"&gt;227.459332086146&lt;/D&gt;&lt;/FQL&gt;&lt;FQL&gt;&lt;Q&gt;JP3756600007^FF_TAX_CF(ANN_R,42736,43100)&lt;/Q&gt;&lt;R&gt;1&lt;/R&gt;&lt;C&gt;1&lt;/C&gt;&lt;D xsi:type="xsd:double"&gt;16680&lt;/D&gt;&lt;/FQL&gt;&lt;FQL&gt;&lt;Q&gt;SE0011166610^FF_PTX_INC(ANN_R,41275,41639,,,USD)&lt;/Q&gt;&lt;R&gt;1&lt;/R&gt;&lt;C&gt;1&lt;/C&gt;&lt;D xsi:type="xsd:double"&gt;2495.62891060114&lt;/D&gt;&lt;/FQL&gt;&lt;FQL&gt;&lt;Q&gt;US2310211063^FF_PTX_INC(ANN_R,41640,42004,,,USD)&lt;/Q&gt;&lt;R&gt;1&lt;/R&gt;&lt;C&gt;1&lt;/C&gt;&lt;D xsi:type="xsd:double"&gt;2434&lt;/D&gt;&lt;/FQL&gt;&lt;FQL&gt;&lt;Q&gt;KR7035720002^FF_TAX_CF(ANN_R,42736,43100)&lt;/Q&gt;&lt;R&gt;1&lt;/R&gt;&lt;C&gt;1&lt;/C&gt;&lt;D xsi:type="xsd:double"&gt;2650.027527&lt;/D&gt;&lt;/FQL&gt;&lt;FQL&gt;&lt;Q&gt;US4461501045^FF_TAX_CF(ANN_R,43831,44196,,,USD)&lt;/Q&gt;&lt;R&gt;1&lt;/R&gt;&lt;C&gt;1&lt;/C&gt;&lt;D xsi:type="xsd:double"&gt;81&lt;/D&gt;&lt;/FQL&gt;&lt;FQL&gt;&lt;Q&gt;KR7005930003^FF_PTX_INC(ANN_R,43831,44196,,,USD)&lt;/Q&gt;&lt;R&gt;1&lt;/R&gt;&lt;C&gt;1&lt;/C&gt;&lt;D xsi:type="xsd:double"&gt;30374.5706728232&lt;/D&gt;&lt;/FQL&gt;&lt;FQL&gt;&lt;Q&gt;JP3866800000^FF_TAX_CF(ANN_R,42736,43100)&lt;/Q&gt;&lt;R&gt;1&lt;/R&gt;&lt;C&gt;1&lt;/C&gt;&lt;D xsi:type="xsd:double"&gt;104630&lt;/D&gt;&lt;/FQL&gt;&lt;FQL&gt;&lt;Q&gt;SE0000103699^FF_PTX_INC(ANN_R,42370,42735,,,USD)&lt;/Q&gt;&lt;R&gt;1&lt;/R&gt;&lt;C&gt;1&lt;/C&gt;&lt;D xsi:type="xsd:double"&gt;789.714189101919&lt;/D&gt;&lt;/FQL&gt;&lt;FQL&gt;&lt;Q&gt;JP3173400007^FF_PTX_INC(ANN_R,43831,44196,,,USD)&lt;/Q&gt;&lt;R&gt;1&lt;/R&gt;&lt;C&gt;1&lt;/C&gt;&lt;D xsi:type="xsd:double"&gt;440.603898502886&lt;/D&gt;&lt;/FQL&gt;&lt;FQL&gt;&lt;Q&gt;JP3778630008^FF_TAX_CF(ANN_R,42736,43100)&lt;/Q&gt;&lt;R&gt;1&lt;/R&gt;&lt;C&gt;1&lt;/C&gt;&lt;D xsi:type="xsd:double"&gt;10462&lt;/D&gt;&lt;/FQL&gt;&lt;FQL&gt;&lt;Q&gt;TW0001301000^FF_PTX_INC(ANN_R,41275,41639,,,USD)&lt;/Q&gt;&lt;R&gt;1&lt;/R&gt;&lt;C&gt;1&lt;/C&gt;&lt;D xsi:type="xsd:double"&gt;780.442182744362&lt;/D&gt;&lt;/FQL&gt;&lt;FQL&gt;&lt;Q&gt;CH0025751329^FF_PTX_INC(ANN_R,43831,44196,,,USD)&lt;/Q&gt;&lt;R&gt;1&lt;/R&gt;&lt;C&gt;1&lt;/C&gt;&lt;D xsi:type="xsd:double"&gt;324.325994821169&lt;/D&gt;&lt;/FQL&gt;&lt;FQL&gt;&lt;Q&gt;KR7035420009^FF_TAX_CF(ANN_R,42736,43100)&lt;/Q&gt;&lt;R&gt;1&lt;/R&gt;&lt;C&gt;1&lt;/C&gt;&lt;D xsi:type="xsd:double"&gt;414871.355687&lt;/D&gt;&lt;/FQL&gt;&lt;FQL&gt;&lt;Q&gt;JP3188220002^FF_TAX_CF(ANN_R,43101,43465,,,USD)&lt;/Q&gt;&lt;R&gt;1&lt;/R&gt;&lt;C&gt;1&lt;/C&gt;&lt;D xsi:type="xsd:double"&gt;267.912406034768&lt;/D&gt;&lt;/FQL&gt;&lt;FQL&gt;&lt;Q&gt;NL0000226223^FF_PTX_INC(ANN_R,43831,44196,,,USD)&lt;/Q&gt;&lt;R&gt;1&lt;/R&gt;&lt;C&gt;1&lt;/C&gt;&lt;D xsi:type="xsd:double"&gt;1134.00005217039&lt;/D&gt;&lt;/FQL&gt;&lt;FQL&gt;&lt;Q&gt;JP3236200006^FF_TAX_CF(ANN_R,42736,43100)&lt;/Q&gt;&lt;R&gt;0&lt;/R&gt;&lt;C&gt;0&lt;/C&gt;&lt;/FQL&gt;&lt;FQL&gt;&lt;Q&gt;ES0109067019^FF_PTX_INC(ANN_R,42370,42735,,,USD)&lt;/Q&gt;&lt;R&gt;1&lt;/R&gt;&lt;C&gt;1&lt;/C&gt;&lt;D xsi:type="xsd:double"&gt;1265.26840078831&lt;/D&gt;&lt;/FQL&gt;&lt;FQL&gt;&lt;Q&gt;SE0000103699^FF_PTX_INC(ANN_R,43831,44196,,,USD)&lt;/Q&gt;&lt;R&gt;1&lt;/R&gt;&lt;C&gt;1&lt;/C&gt;&lt;D xsi:type="xsd:double"&gt;865.924618145735&lt;/D&gt;&lt;/FQL&gt;&lt;FQL&gt;&lt;Q&gt;JP3814000000^FF_TAX_CF(ANN_R,42736,43100)&lt;/Q&gt;&lt;R&gt;1&lt;/R&gt;&lt;C&gt;1&lt;/C&gt;&lt;D xsi:type="xsd:double"&gt;29741&lt;/D&gt;&lt;/FQL&gt;&lt;FQL&gt;&lt;Q&gt;US4364401012^FF_PTX_INC(ANN_R,41275,41639,,,USD)&lt;/Q&gt;&lt;R&gt;1&lt;/R&gt;&lt;C&gt;1&lt;/C&gt;&lt;D xsi:type="xsd:double"&gt;-1192.961&lt;/D&gt;&lt;/FQL&gt;&lt;FQL&gt;&lt;Q&gt;FR0000130650^FF_PTX_INC(ANN_R,43831,44196,,,USD)&lt;/Q&gt;&lt;R&gt;1&lt;/R&gt;&lt;C&gt;1&lt;/C&gt;&lt;D xsi:type="xsd:double"&gt;736.765503132343&lt;/D&gt;&lt;/FQL&gt;&lt;FQL&gt;&lt;Q&gt;JP3758190007^FF_TAX_CF(ANN_R,42736,43100)&lt;/Q&gt;&lt;R&gt;1&lt;/R&gt;&lt;C&gt;1&lt;/C&gt;&lt;D xsi:type="xsd:double"&gt;15202&lt;/D&gt;&lt;/FQL&gt;&lt;FQL&gt;&lt;Q&gt;JP3201200007^FF_TAX_CF(ANN_R,43466,43830,,,USD)&lt;/Q&gt;&lt;R&gt;1&lt;/R&gt;&lt;C&gt;1&lt;/C&gt;&lt;D xsi:type="xsd:double"&gt;191.109280878678&lt;/D&gt;&lt;/FQL&gt;&lt;FQL&gt;&lt;Q&gt;ES0109067019^FF_PTX_INC(ANN_R,43831,44196,,,USD)&lt;/Q&gt;&lt;R&gt;1&lt;/R&gt;&lt;C&gt;1&lt;/C&gt;&lt;D xsi:type="xsd:double"&gt;-996.337691068649&lt;/D&gt;&lt;/FQL&gt;&lt;FQL&gt;&lt;Q&gt;JP3571400005^FF_TAX_CF(ANN_R,42736,43100)&lt;/Q&gt;&lt;R&gt;1&lt;/R&gt;&lt;C&gt;1&lt;/C&gt;&lt;D xsi:type="xsd:double"&gt;32622&lt;/D&gt;&lt;/FQL&gt;&lt;FQL&gt;&lt;Q&gt;US18915M1071^FF_PTX_INC(ANN_R,40909,41274,,,USD)&lt;/Q&gt;&lt;R&gt;0&lt;/R&gt;&lt;C&gt;0&lt;/C&gt;&lt;/FQL&gt;&lt;FQL&gt;&lt;Q&gt;SE0000108656^FF_PTX_INC(ANN_R,43831,44196,,,USD)&lt;/Q&gt;&lt;R&gt;1&lt;/R&gt;&lt;C&gt;1&lt;/C&gt;&lt;D xsi:type="xsd:double"&gt;2988.67718271911&lt;/D&gt;&lt;/FQL&gt;&lt;FQL&gt;&lt;Q&gt;TW0002454006^FF_TAX_CF(ANN_R,42736,43100)&lt;/Q&gt;&lt;R&gt;1&lt;/R&gt;&lt;C&gt;1&lt;/C&gt;&lt;D xsi:type="xsd:double"&gt;4601.206&lt;/D&gt;&lt;/FQL&gt;&lt;FQL&gt;&lt;Q&gt;US4943681035^FF_PTX_INC(ANN_R,40909,41274,,,USD)&lt;/Q&gt;&lt;R&gt;1&lt;/R&gt;&lt;C&gt;1&lt;/C&gt;&lt;D xsi:type="xsd:double"&gt;2420&lt;/D&gt;&lt;/FQL&gt;&lt;FQL&gt;&lt;Q&gt;DE0006231004^FF_PTX_INC(ANN_R,43831,44196,,,USD)&lt;/Q&gt;&lt;R&gt;1&lt;/R&gt;&lt;C&gt;1&lt;/C&gt;&lt;D xsi:type="xsd:double"&gt;484.674453377724&lt;/D&gt;&lt;/FQL&gt;&lt;FQL&gt;&lt;Q&gt;JP3249600002^FF_TAX_CF(ANN_R,42736,43100)&lt;/Q&gt;&lt;R&gt;1&lt;/R&gt;&lt;C&gt;1&lt;/C&gt;&lt;D xsi:type="xsd:double"&gt;33554&lt;/D&gt;&lt;/FQL&gt;&lt;FQL&gt;&lt;Q&gt;DK0060336014^FF_TAX_CF(ANN_R,40909,41274,,,USD)&lt;/Q&gt;&lt;R&gt;1&lt;/R&gt;&lt;C&gt;1&lt;/C&gt;&lt;D xsi:type="xsd:double"&gt;67.8150459676981&lt;/D&gt;&lt;/FQL&gt;&lt;FQL&gt;&lt;Q&gt;TW0002412004^FF_PTX_INC(ANN_R,41640,42004,,,USD)&lt;/Q&gt;&lt;R&gt;1&lt;/R&gt;&lt;C&gt;1&lt;/C&gt;&lt;D xsi:type="xsd:double"&gt;1510.1257311409&lt;/D&gt;&lt;/FQL&gt;&lt;FQL&gt;&lt;Q&gt;KR7005930003^FF_TAX_CF(ANN_R,42736,43100)&lt;/Q&gt;&lt;R&gt;1&lt;/R&gt;&lt;C&gt;1&lt;/C&gt;&lt;D xsi:type="xsd:double"&gt;6827098&lt;/D&gt;&lt;/FQL&gt;&lt;FQL&gt;&lt;Q&gt;DK0010181759^FF_PTX_INC(ANN_R,42370,42735,,,USD)&lt;/Q&gt;&lt;R&gt;1&lt;/R&gt;&lt;C&gt;1&lt;/C&gt;&lt;D xsi:type="xsd:double"&gt;1028.90535406768&lt;/D&gt;&lt;/FQL&gt;&lt;FQL&gt;&lt;Q&gt;ES0148396007^FF_PTX_INC(ANN_R,42005,42369,,,USD)&lt;/Q&gt;&lt;R&gt;1&lt;/R&gt;&lt;C&gt;1&lt;/C&gt;&lt;D xsi:type="xsd:double"&gt;4203.13529450572&lt;/D&gt;&lt;/FQL&gt;&lt;FQL&gt;&lt;Q&gt;JP3173400007^FF_TAX_CF(ANN_R,42736,43100)&lt;/Q&gt;&lt;R&gt;1&lt;/R&gt;&lt;C&gt;1&lt;/C&gt;&lt;D xsi:type="xsd:double"&gt;8921&lt;/D&gt;&lt;/FQL&gt;&lt;FQL&gt;&lt;Q&gt;US5260571048^FF_PTX_INC(ANN_R,41640,42004,,,USD)&lt;/Q&gt;&lt;R&gt;1&lt;/R&gt;&lt;C&gt;1&lt;/C&gt;&lt;D xsi:type="xsd:double"&gt;969.784&lt;/D&gt;&lt;/FQL&gt;&lt;FQL&gt;&lt;Q&gt;US64110D1046^FF_PTX_INC(ANN_R,43831,44196,,,USD)&lt;/Q&gt;&lt;R&gt;1&lt;/R&gt;&lt;C&gt;1&lt;/C&gt;&lt;D xsi:type="xsd:double"&gt;944&lt;/D&gt;&lt;/FQL&gt;&lt;FQL&gt;&lt;Q&gt;KR7035420009^FF_PTX_INC(ANN_R,43101,43465,,,USD)&lt;/Q&gt;&lt;R&gt;1&lt;/R&gt;&lt;C&gt;1&lt;/C&gt;&lt;D xsi:type="xsd:double"&gt;1087.43518619534&lt;/D&gt;&lt;/FQL&gt;&lt;FQL&gt;&lt;Q&gt;CH0025751329^FF_TAX_CF(ANN_R,43466,43830)&lt;/Q&gt;&lt;R&gt;1&lt;/R&gt;&lt;C&gt;1&lt;/C&gt;&lt;D xsi:type="xsd:double"&gt;15.1675686697746&lt;/D&gt;&lt;/FQL&gt;&lt;FQL&gt;&lt;Q&gt;US88579Y1010^FF_TAX_CF(ANN_R,43831,44196,,,USD)&lt;/Q&gt;&lt;R&gt;1&lt;/R&gt;&lt;C&gt;1&lt;/C&gt;&lt;D xsi:type="xsd:double"&gt;1351&lt;/D&gt;&lt;/FQL&gt;&lt;FQL&gt;&lt;Q&gt;JP3893600001^FF_TAX_CF(ANN_R,43101,43465,,,USD)&lt;/Q&gt;&lt;R&gt;1&lt;/R&gt;&lt;C&gt;1&lt;/C&gt;&lt;D xsi:type="xsd:double"&gt;1125.00476046652&lt;/D&gt;&lt;/FQL&gt;&lt;FQL&gt;&lt;Q&gt;US0404131064^FF_PTX_INC(ANN_R,43831,44196,,,USD)&lt;/Q&gt;&lt;R&gt;1&lt;/R&gt;&lt;C&gt;1&lt;/C&gt;&lt;D xsi:type="xsd:double"&gt;738.863&lt;/D&gt;&lt;/FQL&gt;&lt;FQL&gt;&lt;Q&gt;JP3236200006^FF_PTX_INC(ANN_R,43101,43465,,,USD)&lt;/Q&gt;&lt;R&gt;1&lt;/R&gt;&lt;C&gt;1&lt;/C&gt;&lt;D xsi:type="xsd:double"&gt;2696.5034262836&lt;/D&gt;&lt;/FQL&gt;&lt;FQL&gt;&lt;Q&gt;NL0000226223^FF_TAX_CF(ANN_R,43466,43830)&lt;/Q&gt;&lt;R&gt;1&lt;/R&gt;&lt;C&gt;1&lt;/C&gt;&lt;D xsi:type="xsd:double"&gt;116.149349281415&lt;/D&gt;&lt;/FQL&gt;&lt;FQL&gt;&lt;Q&gt;DK0060448595^FF_TAX_CF(ANN_R,43101,43465,,,USD)&lt;/Q&gt;&lt;R&gt;1&lt;/R&gt;&lt;C&gt;1&lt;/C&gt;&lt;D xsi:type="xsd:double"&gt;139.556407660246&lt;/D&gt;&lt;/FQL&gt;&lt;FQL&gt;&lt;Q&gt;DE0007100000^FF_PTX_INC(ANN_R,40909,41274,,,USD)&lt;/Q&gt;&lt;R&gt;1&lt;/R&gt;&lt;C&gt;1&lt;/C&gt;&lt;D xsi:type="xsd:double"&gt;8885.95907449722&lt;/D&gt;&lt;/FQL&gt;&lt;FQL&gt;&lt;Q&gt;US8740541094^FF_PTX_INC(ANN_R,43831,44196,,,USD)&lt;/Q&gt;&lt;R&gt;1&lt;/R&gt;&lt;C&gt;1&lt;/C&gt;&lt;D xsi:type="xsd:double"&gt;458.439&lt;/D&gt;&lt;/FQL&gt;&lt;FQL&gt;&lt;Q&gt;JP3814000000^FF_PTX_INC(ANN_R,43101,43465,,,USD)&lt;/Q&gt;&lt;R&gt;1&lt;/R&gt;&lt;C&gt;1&lt;/C&gt;&lt;D xsi:type="xsd:double"&gt;1784.73952098936&lt;/D&gt;&lt;/FQL&gt;&lt;FQL&gt;&lt;Q&gt;SE0000103699^FF_TAX_CF(ANN_R,43466,43830)&lt;/Q&gt;&lt;R&gt;1&lt;/R&gt;&lt;C&gt;1&lt;/C&gt;&lt;D xsi:type="xsd:double"&gt;1833.95153706459&lt;/D&gt;&lt;/FQL&gt;&lt;FQL&gt;&lt;Q&gt;US5926881054^FF_TAX_CF(ANN_R,41275,41639,,,USD)&lt;/Q&gt;&lt;R&gt;1&lt;/R&gt;&lt;C&gt;1&lt;/C&gt;&lt;D xsi:type="xsd:double"&gt;83.2&lt;/D&gt;&lt;/FQL&gt;&lt;FQL&gt;&lt;Q&gt;DE0007100000^FF_PTX_INC(ANN_R,42736,43100,,,USD)&lt;/Q&gt;&lt;R&gt;1&lt;/R&gt;&lt;C&gt;1&lt;/C&gt;&lt;D xsi:type="xsd:double"&gt;14064.2162166834&lt;/D&gt;&lt;/FQL&gt;&lt;FQL&gt;&lt;Q&gt;US74736K1016^FF_PTX_INC(ANN_R,43831,44196,,,USD)&lt;/Q&gt;&lt;R&gt;1&lt;/R&gt;&lt;C&gt;1&lt;/C&gt;&lt;D xsi:type="xsd:double"&gt;395.089&lt;/D&gt;&lt;/FQL&gt;&lt;FQL&gt;&lt;Q&gt;JP3758190007^FF_PTX_INC(ANN_R,43101,43465,,,USD)&lt;/Q&gt;&lt;R&gt;1&lt;/R&gt;&lt;C&gt;1&lt;/C&gt;&lt;D xsi:type="xsd:double"&gt;1063.39195695519&lt;/D&gt;&lt;/FQL&gt;&lt;FQL&gt;&lt;Q&gt;FR0000130650^FF_TAX_CF(ANN_R,43466,43830)&lt;/Q&gt;&lt;R&gt;1&lt;/R&gt;&lt;C&gt;1&lt;/C&gt;&lt;D xsi:type="xsd:double"&gt;134.6&lt;/D&gt;&lt;/FQL&gt;&lt;FQL&gt;&lt;Q&gt;US37045V1008^FF_PTX_INC(ANN_R,41640,42004,,,USD)&lt;/Q&gt;&lt;R&gt;1&lt;/R&gt;&lt;C&gt;1&lt;/C&gt;&lt;D xsi:type="xsd:double"&gt;4246&lt;/D&gt;&lt;/FQL&gt;&lt;FQL&gt;&lt;Q&gt;DE0007100000^FF_TAX_CF(ANN_R,43831,44196,,,USD)&lt;/Q&gt;&lt;R&gt;1&lt;/R&gt;&lt;C&gt;1&lt;/C&gt;&lt;D xsi:type="xsd:double"&gt;2271.96912848949&lt;/D&gt;&lt;/FQL&gt;&lt;FQL&gt;&lt;Q&gt;US57772K1016^FF_PTX_INC(ANN_R,43831,44196,,,USD)&lt;/Q&gt;&lt;R&gt;1&lt;/R&gt;&lt;C&gt;1&lt;/C&gt;&lt;D xsi:type="xsd:double"&gt;678.096&lt;/D&gt;&lt;/FQL&gt;&lt;FQL&gt;&lt;Q&gt;JP3571400005^FF_PTX_INC(ANN_R,43101,43465,,,USD)&lt;/Q&gt;&lt;R&gt;1&lt;/R&gt;&lt;C&gt;1&lt;/C&gt;&lt;D xsi:type="xsd:double"&gt;2483</t>
        </r>
      </text>
    </comment>
    <comment ref="A122" authorId="0" shapeId="0" xr:uid="{8C419A09-7DD8-42CF-B23D-A1B6909B51B7}">
      <text>
        <r>
          <rPr>
            <b/>
            <sz val="9"/>
            <color indexed="81"/>
            <rFont val="Tahoma"/>
            <charset val="1"/>
          </rPr>
          <t>.40693320334&lt;/D&gt;&lt;/FQL&gt;&lt;FQL&gt;&lt;Q&gt;ES0109067019^FF_TAX_CF(ANN_R,43466,43830)&lt;/Q&gt;&lt;R&gt;1&lt;/R&gt;&lt;C&gt;1&lt;/C&gt;&lt;D xsi:type="xsd:double"&gt;335.3&lt;/D&gt;&lt;/FQL&gt;&lt;FQL&gt;&lt;Q&gt;NL0000235190^FF_TAX_CF(ANN_R,43466,43830,,,USD)&lt;/Q&gt;&lt;R&gt;1&lt;/R&gt;&lt;C&gt;1&lt;/C&gt;&lt;D xsi:type="xsd:double"&gt;1652.01097583771&lt;/D&gt;&lt;/FQL&gt;&lt;FQL&gt;&lt;Q&gt;US6792951054^FF_TAX_CF(ANN_R,41640,42004,,,USD)&lt;/Q&gt;&lt;R&gt;0&lt;/R&gt;&lt;C&gt;0&lt;/C&gt;&lt;/FQL&gt;&lt;FQL&gt;&lt;Q&gt;US34959E1091^FF_PTX_INC(ANN_R,43831,44196,,,USD)&lt;/Q&gt;&lt;R&gt;1&lt;/R&gt;&lt;C&gt;1&lt;/C&gt;&lt;D xsi:type="xsd:double"&gt;541.7&lt;/D&gt;&lt;/FQL&gt;&lt;FQL&gt;&lt;Q&gt;TW0002454006^FF_PTX_INC(ANN_R,43101,43465,,,USD)&lt;/Q&gt;&lt;R&gt;1&lt;/R&gt;&lt;C&gt;1&lt;/C&gt;&lt;D xsi:type="xsd:double"&gt;773.692923464365&lt;/D&gt;&lt;/FQL&gt;&lt;FQL&gt;&lt;Q&gt;SE0000108656^FF_TAX_CF(ANN_R,43466,43830)&lt;/Q&gt;&lt;R&gt;1&lt;/R&gt;&lt;C&gt;1&lt;/C&gt;&lt;D xsi:type="xsd:double"&gt;5218&lt;/D&gt;&lt;/FQL&gt;&lt;FQL&gt;&lt;Q&gt;US35671D8570^FF_PTX_INC(ANN_R,40909,41274,,,USD)&lt;/Q&gt;&lt;R&gt;1&lt;/R&gt;&lt;C&gt;1&lt;/C&gt;&lt;D xsi:type="xsd:double"&gt;5487&lt;/D&gt;&lt;/FQL&gt;&lt;FQL&gt;&lt;Q&gt;JP3475350009^FF_TAX_CF(ANN_R,43831,44196,,,USD)&lt;/Q&gt;&lt;R&gt;1&lt;/R&gt;&lt;C&gt;1&lt;/C&gt;&lt;D xsi:type="xsd:double"&gt;240.79846919328&lt;/D&gt;&lt;/FQL&gt;&lt;FQL&gt;&lt;Q&gt;US9892071054^FF_PTX_INC(ANN_R,43831,44196,,,USD)&lt;/Q&gt;&lt;R&gt;1&lt;/R&gt;&lt;C&gt;1&lt;/C&gt;&lt;D xsi:type="xsd:double"&gt;560&lt;/D&gt;&lt;/FQL&gt;&lt;FQL&gt;&lt;Q&gt;JP3249600002^FF_PTX_INC(ANN_R,43101,43465,,,USD)&lt;/Q&gt;&lt;R&gt;1&lt;/R&gt;&lt;C&gt;1&lt;/C&gt;&lt;D xsi:type="xsd:double"&gt;1172.86981660128&lt;/D&gt;&lt;/FQL&gt;&lt;FQL&gt;&lt;Q&gt;DE0006231004^FF_TAX_CF(ANN_R,43466,43830)&lt;/Q&gt;&lt;R&gt;1&lt;/R&gt;&lt;C&gt;1&lt;/C&gt;&lt;D xsi:type="xsd:double"&gt;125&lt;/D&gt;&lt;/FQL&gt;&lt;FQL&gt;&lt;Q&gt;US4932671088^FF_TAX_CF(ANN_R,41640,42004,,,USD)&lt;/Q&gt;&lt;R&gt;1&lt;/R&gt;&lt;C&gt;1&lt;/C&gt;&lt;D xsi:type="xsd:double"&gt;131&lt;/D&gt;&lt;/FQL&gt;&lt;FQL&gt;&lt;Q&gt;NL0010773842^FF_TAX_CF(ANN_R,42005,42369,,,USD)&lt;/Q&gt;&lt;R&gt;1&lt;/R&gt;&lt;C&gt;1&lt;/C&gt;&lt;D xsi:type="xsd:double"&gt;43.2479116916656&lt;/D&gt;&lt;/FQL&gt;&lt;FQL&gt;&lt;Q&gt;KR7005930003^FF_PTX_INC(ANN_R,43466,43830,,,USD)&lt;/Q&gt;&lt;R&gt;1&lt;/R&gt;&lt;C&gt;1&lt;/C&gt;&lt;D xsi:type="xsd:double"&gt;25741.4105420872&lt;/D&gt;&lt;/FQL&gt;&lt;FQL&gt;&lt;Q&gt;US6792951054^FF_PTX_INC(ANN_R,43831,44196,,,USD)&lt;/Q&gt;&lt;R&gt;1&lt;/R&gt;&lt;C&gt;1&lt;/C&gt;&lt;D xsi:type="xsd:double"&gt;-210.332&lt;/D&gt;&lt;/FQL&gt;&lt;FQL&gt;&lt;Q&gt;DE0007164600^FF_TAX_CF(ANN_R,43466,43830)&lt;/Q&gt;&lt;R&gt;1&lt;/R&gt;&lt;C&gt;1&lt;/C&gt;&lt;D xsi:type="xsd:double"&gt;2329&lt;/D&gt;&lt;/FQL&gt;&lt;FQL&gt;&lt;Q&gt;SE0000148884^FF_TAX_CF(ANN_R,42005,42369,,,USD)&lt;/Q&gt;&lt;R&gt;1&lt;/R&gt;&lt;C&gt;1&lt;/C&gt;&lt;D xsi:type="xsd:double"&gt;392.228237517178&lt;/D&gt;&lt;/FQL&gt;&lt;FQL&gt;&lt;Q&gt;JP3476480003^FF_TAX_CF(ANN_R,43831,44196,,,USD)&lt;/Q&gt;&lt;R&gt;1&lt;/R&gt;&lt;C&gt;1&lt;/C&gt;&lt;D xsi:type="xsd:double"&gt;1322.69465082139&lt;/D&gt;&lt;/FQL&gt;&lt;FQL&gt;&lt;Q&gt;JP3173400007^FF_PTX_INC(ANN_R,43466,43830,,,USD)&lt;/Q&gt;&lt;R&gt;1&lt;/R&gt;&lt;C&gt;1&lt;/C&gt;&lt;D xsi:type="xsd:double"&gt;396.637650141492&lt;/D&gt;&lt;/FQL&gt;&lt;FQL&gt;&lt;Q&gt;JP3304200003^FF_TAX_CF(ANN_R,43466,43830,,,USD)&lt;/Q&gt;&lt;R&gt;1&lt;/R&gt;&lt;C&gt;1&lt;/C&gt;&lt;D xsi:type="xsd:double"&gt;1229.52711882442&lt;/D&gt;&lt;/FQL&gt;&lt;FQL&gt;&lt;Q&gt;US8793601050^FF_TAX_CF(ANN_R,43466,43830)&lt;/Q&gt;&lt;R&gt;1&lt;/R&gt;&lt;C&gt;1&lt;/C&gt;&lt;D xsi:type="xsd:double"&gt;103&lt;/D&gt;&lt;/FQL&gt;&lt;FQL&gt;&lt;Q&gt;JP3633400001^FF_TAX_CF(ANN_R,43466,43830,,,USD)&lt;/Q&gt;&lt;R&gt;1&lt;/R&gt;&lt;C&gt;1&lt;/C&gt;&lt;D xsi:type="xsd:double"&gt;7544.26723255031&lt;/D&gt;&lt;/FQL&gt;&lt;FQL&gt;&lt;Q&gt;CH0014852781^FF_TAX_CF(ANN_R,42005,42369,,,USD)&lt;/Q&gt;&lt;R&gt;1&lt;/R&gt;&lt;C&gt;1&lt;/C&gt;&lt;D xsi:type="xsd:double"&gt;193.170525312424&lt;/D&gt;&lt;/FQL&gt;&lt;FQL&gt;&lt;Q&gt;CH0025751329^FF_PTX_INC(ANN_R,43466,43830,,,USD)&lt;/Q&gt;&lt;R&gt;1&lt;/R&gt;&lt;C&gt;1&lt;/C&gt;&lt;D xsi:type="xsd:double"&gt;271.132983969229&lt;/D&gt;&lt;/FQL&gt;&lt;FQL&gt;&lt;Q&gt;DE0007165631^FF_PTX_INC(ANN_R,42736,43100,,,USD)&lt;/Q&gt;&lt;R&gt;1&lt;/R&gt;&lt;C&gt;1&lt;/C&gt;&lt;D xsi:type="xsd:double"&gt;226.923517487645&lt;/D&gt;&lt;/FQL&gt;&lt;FQL&gt;&lt;Q&gt;US64110D1046^FF_TAX_CF(ANN_R,43466,43830)&lt;/Q&gt;&lt;R&gt;1&lt;/R&gt;&lt;C&gt;1&lt;/C&gt;&lt;D xsi:type="xsd:double"&gt;205&lt;/D&gt;&lt;/FQL&gt;&lt;FQL&gt;&lt;Q&gt;TW0001301000^FF_PTX_INC(ANN_R,42370,42735,,,USD)&lt;/Q&gt;&lt;R&gt;1&lt;/R&gt;&lt;C&gt;1&lt;/C&gt;&lt;D xsi:type="xsd:double"&gt;1358.53818887101&lt;/D&gt;&lt;/FQL&gt;&lt;FQL&gt;&lt;Q&gt;JP3497400006^FF_TAX_CF(ANN_R,43831,44196,,,USD)&lt;/Q&gt;&lt;R&gt;1&lt;/R&gt;&lt;C&gt;1&lt;/C&gt;&lt;D xsi:type="xsd:double"&gt;205.250320404768&lt;/D&gt;&lt;/FQL&gt;&lt;FQL&gt;&lt;Q&gt;NL0000226223^FF_PTX_INC(ANN_R,43466,43830,,,USD)&lt;/Q&gt;&lt;R&gt;1&lt;/R&gt;&lt;C&gt;1&lt;/C&gt;&lt;D xsi:type="xsd:double"&gt;1061.99999916595&lt;/D&gt;&lt;/FQL&gt;&lt;FQL&gt;&lt;Q&gt;SE0007100599^FF_TAX_CF(ANN_R,43466,43830,,,USD)&lt;/Q&gt;&lt;R&gt;1&lt;/R&gt;&lt;C&gt;1&lt;/C&gt;&lt;D xsi:type="xsd:double"&gt;562.867582216859&lt;/D&gt;&lt;/FQL&gt;&lt;FQL&gt;&lt;Q&gt;US0404131064^FF_TAX_CF(ANN_R,43466,43830)&lt;/Q&gt;&lt;R&gt;1&lt;/R&gt;&lt;C&gt;1&lt;/C&gt;&lt;D xsi:type="xsd:double"&gt;32.832&lt;/D&gt;&lt;/FQL&gt;&lt;FQL&gt;&lt;Q&gt;US5184391044^FF_TAX_CF(ANN_R,43101,43465,,,USD)&lt;/Q&gt;&lt;R&gt;1&lt;/R&gt;&lt;C&gt;1&lt;/C&gt;&lt;D xsi:type="xsd:double"&gt;351&lt;/D&gt;&lt;/FQL&gt;&lt;FQL&gt;&lt;Q&gt;US23331A1097^FF_PTX_INC(ANN_R,40909,41274,,,USD)&lt;/Q&gt;&lt;R&gt;1&lt;/R&gt;&lt;C&gt;1&lt;/C&gt;&lt;D xsi:type="xsd:double"&gt;242.9&lt;/D&gt;&lt;/FQL&gt;&lt;FQL&gt;&lt;Q&gt;SE0000103699^FF_PTX_INC(ANN_R,43466,43830,,,USD)&lt;/Q&gt;&lt;R&gt;1&lt;/R&gt;&lt;C&gt;1&lt;/C&gt;&lt;D xsi:type="xsd:double"&gt;968.485885143174&lt;/D&gt;&lt;/FQL&gt;&lt;FQL&gt;&lt;Q&gt;TW0002303005^FF_TAX_CF(ANN_R,42005,42369,,,USD)&lt;/Q&gt;&lt;R&gt;1&lt;/R&gt;&lt;C&gt;1&lt;/C&gt;&lt;D xsi:type="xsd:double"&gt;73.7980956682563&lt;/D&gt;&lt;/FQL&gt;&lt;FQL&gt;&lt;Q&gt;US8740541094^FF_TAX_CF(ANN_R,43466,43830)&lt;/Q&gt;&lt;R&gt;1&lt;/R&gt;&lt;C&gt;1&lt;/C&gt;&lt;D xsi:type="xsd:double"&gt;19.28&lt;/D&gt;&lt;/FQL&gt;&lt;FQL&gt;&lt;Q&gt;FR0000121261^FF_TAX_CF(ANN_R,42370,42735,,,USD)&lt;/Q&gt;&lt;R&gt;1&lt;/R&gt;&lt;C&gt;1&lt;/C&gt;&lt;D xsi:type="xsd:double"&gt;846.24088704586&lt;/D&gt;&lt;/FQL&gt;&lt;FQL&gt;&lt;Q&gt;US23331A1097^FF_PTX_INC(ANN_R,42736,43100,,,USD)&lt;/Q&gt;&lt;R&gt;1&lt;/R&gt;&lt;C&gt;1&lt;/C&gt;&lt;D xsi:type="xsd:double"&gt;1602.1&lt;/D&gt;&lt;/FQL&gt;&lt;FQL&gt;&lt;Q&gt;FR0000130650^FF_PTX_INC(ANN_R,43466,43830,,,USD)&lt;/Q&gt;&lt;R&gt;1&lt;/R&gt;&lt;C&gt;1&lt;/C&gt;&lt;D xsi:type="xsd:double"&gt;913.194956088066&lt;/D&gt;&lt;/FQL&gt;&lt;FQL&gt;&lt;Q&gt;JP3143600009^FF_PTX_INC(ANN_R,41640,42004,,,USD)&lt;/Q&gt;&lt;R&gt;1&lt;/R&gt;&lt;C&gt;1&lt;/C&gt;&lt;D xsi:type="xsd:double"&gt;3601.44315651432&lt;/D&gt;&lt;/FQL&gt;&lt;FQL&gt;&lt;Q&gt;US74736K1016^FF_TAX_CF(ANN_R,43466,43830)&lt;/Q&gt;&lt;R&gt;1&lt;/R&gt;&lt;C&gt;1&lt;/C&gt;&lt;D xsi:type="xsd:double"&gt;69.453&lt;/D&gt;&lt;/FQL&gt;&lt;FQL&gt;&lt;Q&gt;US34959E1091^FF_PTX_INC(ANN_R,40909,41274,,,USD)&lt;/Q&gt;&lt;R&gt;1&lt;/R&gt;&lt;C&gt;1&lt;/C&gt;&lt;D xsi:type="xsd:double"&gt;104.996&lt;/D&gt;&lt;/FQL&gt;&lt;FQL&gt;&lt;Q&gt;US23331A1097^FF_TAX_CF(ANN_R,43831,44196,,,USD)&lt;/Q&gt;&lt;R&gt;1&lt;/R&gt;&lt;C&gt;1&lt;/C&gt;&lt;D xsi:type="xsd:double"&gt;581.3&lt;/D&gt;&lt;/FQL&gt;&lt;FQL&gt;&lt;Q&gt;ES0109067019^FF_PTX_INC(ANN_R,43466,43830,,,USD)&lt;/Q&gt;&lt;R&gt;1&lt;/R&gt;&lt;C&gt;1&lt;/C&gt;&lt;D xsi:type="xsd:double"&gt;1574.11127128601&lt;/D&gt;&lt;/FQL&gt;&lt;FQL&gt;&lt;Q&gt;US64110D1046^FF_TAX_CF(ANN_R,43831,44196,,,USD)&lt;/Q&gt;&lt;R&gt;1&lt;/R&gt;&lt;C&gt;1&lt;/C&gt;&lt;D xsi:type="xsd:double"&gt;276&lt;/D&gt;&lt;/FQL&gt;&lt;FQL&gt;&lt;Q&gt;US57772K1016^FF_TAX_CF(ANN_R,43466,43830)&lt;/Q&gt;&lt;R&gt;1&lt;/R&gt;&lt;C&gt;1&lt;/C&gt;&lt;D xsi:type="xsd:double"&gt;98.104&lt;/D&gt;&lt;/FQL&gt;&lt;FQL&gt;&lt;Q&gt;US5128071082^FF_PTX_INC(ANN_R,41640,42004,,,USD)&lt;/Q&gt;&lt;R&gt;1&lt;/R&gt;&lt;C&gt;1&lt;/C&gt;&lt;D xsi:type="xsd:double"&gt;723.363&lt;/D&gt;&lt;/FQL&gt;&lt;FQL&gt;&lt;Q&gt;FR0000045072^FF_TAX_CF(ANN_R,42005,42369,,,USD)&lt;/Q&gt;&lt;R&gt;1&lt;/R&gt;&lt;C&gt;1&lt;/C&gt;&lt;D xsi:type="xsd:double"&gt;1789.79819154739&lt;/D&gt;&lt;/FQL&gt;&lt;FQL&gt;&lt;Q&gt;SE0000108656^FF_PTX_INC(ANN_R,43466,43830,,,USD)&lt;/Q&gt;&lt;R&gt;1&lt;/R&gt;&lt;C&gt;1&lt;/C&gt;&lt;D xsi:type="xsd:double"&gt;961.578665807843&lt;/D&gt;&lt;/FQL&gt;&lt;FQL&gt;&lt;Q&gt;TW0002882008^FF_PTX_INC(ANN_R,41640,42004,,,USD)&lt;/Q&gt;&lt;R&gt;1&lt;/R&gt;&lt;C&gt;1&lt;/C&gt;&lt;D xsi:type="xsd:double"&gt;1844.37527975558&lt;/D&gt;&lt;/FQL&gt;&lt;FQL&gt;&lt;Q&gt;US34959E1091^FF_TAX_CF(ANN_R,43466,43830)&lt;/Q&gt;&lt;R&gt;1&lt;/R&gt;&lt;C&gt;1&lt;/C&gt;&lt;D xsi:type="xsd:double"&gt;58.7&lt;/D&gt;&lt;/FQL&gt;&lt;FQL&gt;&lt;Q&gt;JP3160400002^FF_PTX_INC(ANN_R,42370,42735,,,USD)&lt;/Q&gt;&lt;R&gt;1&lt;/R&gt;&lt;C&gt;1&lt;/C&gt;&lt;D xsi:type="xsd:double"&gt;420.313106536865&lt;/D&gt;&lt;/FQL&gt;&lt;FQL&gt;&lt;Q&gt;US2310211063^FF_TAX_CF(ANN_R,43831,44196,,,USD)&lt;/Q&gt;&lt;R&gt;1&lt;/R&gt;&lt;C&gt;1&lt;/C&gt;&lt;D xsi:type="xsd:double"&gt;432&lt;/D&gt;&lt;/FQL&gt;&lt;FQL&gt;&lt;Q&gt;DE0006231004^FF_PTX_INC(ANN_R,43466,43830,,,USD)&lt;/Q&gt;&lt;R&gt;1&lt;/R&gt;&lt;C&gt;1&lt;/C&gt;&lt;D xsi:type="xsd:double"&gt;1228.16172409058&lt;/D&gt;&lt;/FQL&gt;&lt;FQL&gt;&lt;Q&gt;JP3143600009^FF_PTX_INC(ANN_R,41275,41639,,,USD)&lt;/Q&gt;&lt;R&gt;1&lt;/R&gt;&lt;C&gt;1&lt;/C&gt;&lt;D xsi:type="xsd:double"&gt;4579.0875688754&lt;/D&gt;&lt;/FQL&gt;&lt;FQL&gt;&lt;Q&gt;US9892071054^FF_TAX_CF(ANN_R,43466,43830)&lt;/Q&gt;&lt;R&gt;1&lt;/R&gt;&lt;C&gt;1&lt;/C&gt;&lt;D xsi:type="xsd:double"&gt;140&lt;/D&gt;&lt;/FQL&gt;&lt;FQL&gt;&lt;Q&gt;NL0000009538^FF_TAX_CF(ANN_R,43101,43465,,,USD)&lt;/Q&gt;&lt;R&gt;1&lt;/R&gt;&lt;C&gt;1&lt;/C&gt;&lt;D xsi:type="xsd:double"&gt;355.104667901993&lt;/D&gt;&lt;/FQL&gt;&lt;FQL&gt;&lt;Q&gt;BE0003565737^FF_TAX_CF(ANN_R,42005,42369,,,USD)&lt;/Q&gt;&lt;R&gt;1&lt;/R&gt;&lt;C&gt;1&lt;/C&gt;&lt;D xsi:type="xsd:double"&gt;506.776811361313&lt;/D&gt;&lt;/FQL&gt;&lt;FQL&gt;&lt;Q&gt;DE0007164600^FF_PTX_INC(ANN_R,43466,43830,,,USD)&lt;/Q&gt;&lt;R&gt;1&lt;/R&gt;&lt;C&gt;1&lt;/C&gt;&lt;D xsi:type="xsd:double"&gt;5144.06669712067&lt;/D&gt;&lt;/FQL&gt;&lt;FQL&gt;&lt;Q&gt;KR7005930003^FF_PTX_INC(ANN_R,43101,43465,,,USD)&lt;/Q&gt;&lt;R&gt;1&lt;/R&gt;&lt;C&gt;1&lt;/C&gt;&lt;D xsi:type="xsd:double"&gt;55573.7892346304&lt;/D&gt;&lt;/FQL&gt;&lt;FQL&gt;&lt;Q&gt;US6792951054^FF_TAX_CF(ANN_R,43466,43830)&lt;/Q&gt;&lt;R&gt;1&lt;/R&gt;&lt;C&gt;1&lt;/C&gt;&lt;D xsi:type="xsd:double"&gt;0.514&lt;/D&gt;&lt;/FQL&gt;&lt;FQL&gt;&lt;Q&gt;JE00BYSS4X48^FF_TAX_CF(ANN_R,41640,42004,,,USD)&lt;/Q&gt;&lt;R&gt;1&lt;/R&gt;&lt;C&gt;1&lt;/C&gt;&lt;D xsi:type="xsd:double"&gt;0.282&lt;/D&gt;&lt;/FQL&gt;&lt;FQL&gt;&lt;Q&gt;CH0012138530^FF_TAX_CF(ANN_R,43831,44196,,,USD)&lt;/Q&gt;&lt;R&gt;1&lt;/R&gt;&lt;C&gt;1&lt;/C&gt;&lt;D xsi:type="xsd:double"&gt;806.50843501091&lt;/D&gt;&lt;/FQL&gt;&lt;FQL&gt;&lt;Q&gt;US2855121099^FF_PTX_INC(ANN_R,43466,43830,,,USD)&lt;/Q&gt;&lt;R&gt;1&lt;/R&gt;&lt;C&gt;1&lt;/C&gt;&lt;D xsi:type="xsd:double"&gt;1079&lt;/D&gt;&lt;/FQL&gt;&lt;FQL&gt;&lt;Q&gt;US8793601050^FF_PTX_INC(ANN_R,43466,43830,,,USD)&lt;/Q&gt;&lt;R&gt;1&lt;/R&gt;&lt;C&gt;1&lt;/C&gt;&lt;D xsi:type="xsd:double"&gt;473.7&lt;/D&gt;&lt;/FQL&gt;&lt;FQL&gt;&lt;Q&gt;US2855121099^FF_TAX_CF(ANN_R,43466,43830)&lt;/Q&gt;&lt;R&gt;1&lt;/R&gt;&lt;C&gt;1&lt;/C&gt;&lt;D xsi:type="xsd:double"&gt;100&lt;/D&gt;&lt;/FQL&gt;&lt;FQL&gt;&lt;Q&gt;US4180561072^FF_TAX_CF(ANN_R,43831,44196,,,USD)&lt;/Q&gt;&lt;R&gt;1&lt;/R&gt;&lt;C&gt;1&lt;/C&gt;&lt;D xsi:type="xsd:double"&gt;81.573&lt;/D&gt;&lt;/FQL&gt;&lt;FQL&gt;&lt;Q&gt;US3635761097^FF_TAX_CF(ANN_R,42370,42735,,,USD)&lt;/Q&gt;&lt;R&gt;1&lt;/R&gt;&lt;C&gt;1&lt;/C&gt;&lt;D xsi:type="xsd:double"&gt;66.1&lt;/D&gt;&lt;/FQL&gt;&lt;FQL&gt;&lt;Q&gt;US40434L1052^FF_PTX_INC(ANN_R,43466,43830,,,USD)&lt;/Q&gt;&lt;R&gt;1&lt;/R&gt;&lt;C&gt;1&lt;/C&gt;&lt;D xsi:type="xsd:double"&gt;2523&lt;/D&gt;&lt;/FQL&gt;&lt;FQL&gt;&lt;Q&gt;US64110D1046^FF_PTX_INC(ANN_R,43466,43830,,,USD)&lt;/Q&gt;&lt;R&gt;1&lt;/R&gt;&lt;C&gt;1&lt;/C&gt;&lt;D xsi:type="xsd:double"&gt;1268&lt;/D&gt;&lt;/FQL&gt;&lt;FQL&gt;&lt;Q&gt;US40434L1052^FF_TAX_CF(ANN_R,43466,43830)&lt;/Q&gt;&lt;R&gt;1&lt;/R&gt;&lt;C&gt;1&lt;/C&gt;&lt;D xsi:type="xsd:double"&gt;89&lt;/D&gt;&lt;/FQL&gt;&lt;FQL&gt;&lt;Q&gt;US55261F1049^FF_TAX_CF(ANN_R,43101,43465,,,USD)&lt;/Q&gt;&lt;R&gt;1&lt;/R&gt;&lt;C&gt;1&lt;/C&gt;&lt;D xsi:type="xsd:double"&gt;375.116&lt;/D&gt;&lt;/FQL&gt;&lt;FQL&gt;&lt;Q&gt;FR0000120503^FF_PTX_INC(ANN_R,41275,41639,,,USD)&lt;/Q&gt;&lt;R&gt;1&lt;/R&gt;&lt;C&gt;1&lt;/C&gt;&lt;D xsi:type="xsd:double"&gt;1192.20107364655&lt;/D&gt;&lt;/FQL&gt;&lt;FQL&gt;&lt;Q&gt;US00507V1098^FF_PTX_INC(ANN_R,43466,43830,,,USD)&lt;/Q&gt;&lt;R&gt;1&lt;/R&gt;&lt;C&gt;1&lt;/C&gt;&lt;D xsi:type="xsd:double"&gt;1633&lt;/D&gt;&lt;/FQL&gt;&lt;FQL&gt;&lt;Q&gt;US0404131064^FF_PTX_INC(ANN_R,43466,43830,,,USD)&lt;/Q&gt;&lt;R&gt;1&lt;/R&gt;&lt;C&gt;1&lt;/C&gt;&lt;D xsi:type="xsd:double"&gt;862.27&lt;/D&gt;&lt;/FQL&gt;&lt;FQL&gt;&lt;Q&gt;US00507V1098^FF_TAX_CF(ANN_R,43466,43830)&lt;/Q&gt;&lt;R&gt;1&lt;/R&gt;&lt;C&gt;1&lt;/C&gt;&lt;D xsi:type="xsd:double"&gt;319&lt;/D&gt;&lt;/FQL&gt;&lt;FQL&gt;&lt;Q&gt;TW0002886009^FF_PTX_INC(ANN_R,42736,43100,,,USD)&lt;/Q&gt;&lt;R&gt;1&lt;/R&gt;&lt;C&gt;1&lt;/C&gt;&lt;D xsi:type="xsd:double"&gt;955.493822111428&lt;/D&gt;&lt;/FQL&gt;&lt;FQL&gt;&lt;Q&gt;US6700024010^FF_TAX_CF(ANN_R,43466,43830,,,USD)&lt;/Q&gt;&lt;R&gt;0&lt;/R&gt;&lt;C&gt;0&lt;/C&gt;&lt;/FQL&gt;&lt;FQL&gt;&lt;Q&gt;US5128071082^FF_PTX_INC(ANN_R,43466,43830,,,USD)&lt;/Q&gt;&lt;R&gt;1&lt;/R&gt;&lt;C&gt;1&lt;/C&gt;&lt;D xsi:type="xsd:double"&gt;2446.571&lt;/D&gt;&lt;/FQL&gt;&lt;FQL&gt;&lt;Q&gt;US8740541094^FF_PTX_INC(ANN_R,43466,43830,,,USD)&lt;/Q&gt;&lt;R&gt;1&lt;/R&gt;&lt;C&gt;1&lt;/C&gt;&lt;D xsi:type="xsd:double"&gt;232.785&lt;/D&gt;&lt;/FQL&gt;&lt;FQL&gt;&lt;Q&gt;US5128071082^FF_TAX_CF(ANN_R,43466,43830)&lt;/Q&gt;&lt;R&gt;1&lt;/R&gt;&lt;C&gt;1&lt;/C&gt;&lt;D xsi:type="xsd:double"&gt;300.268&lt;/D&gt;&lt;/FQL&gt;&lt;FQL&gt;&lt;Q&gt;KR7005490008^FF_TAX_CF(ANN_R,42370,42735,,,USD)&lt;/Q&gt;&lt;R&gt;1&lt;/R&gt;&lt;C&gt;1&lt;/C&gt;&lt;D xsi:type="xsd:double"&gt;518.883918910506&lt;/D&gt;&lt;/FQL&gt;&lt;FQL&gt;&lt;Q&gt;JP3551500006^FF_PTX_INC(ANN_R,42736,43100,,,USD)&lt;/Q&gt;&lt;R&gt;1&lt;/R&gt;&lt;C&gt;1&lt;/C&gt;&lt;D xsi:type="xsd:double"&gt;3332.40676165&lt;/D&gt;&lt;/FQL&gt;&lt;FQL&gt;&lt;Q&gt;KR7036570000^FF_PTX_INC(ANN_R,43466,43830,,,USD)&lt;/Q&gt;&lt;R&gt;1&lt;/R&gt;&lt;C&gt;1&lt;/C&gt;&lt;D xsi:type="xsd:double"&gt;429.364482724339&lt;/D&gt;&lt;/FQL&gt;&lt;FQL&gt;&lt;Q&gt;US74736K1016^FF_PTX_INC(ANN_R,43466,43830,,,USD)&lt;/Q&gt;&lt;R&gt;1&lt;/R&gt;&lt;C&gt;1&lt;/C&gt;&lt;D xsi:type="xsd:double"&gt;91.792&lt;/D&gt;&lt;/FQL&gt;&lt;FQL&gt;&lt;Q&gt;KR7036570000^FF_TAX_CF(ANN_R,43466,43830)&lt;/Q&gt;&lt;R&gt;1&lt;/R&gt;&lt;C&gt;1&lt;/C&gt;&lt;D xsi:type="xsd:double"&gt;130389.668037&lt;/D&gt;&lt;/FQL&gt;&lt;FQL&gt;&lt;Q&gt;US5926881054^FF_PTX_INC(ANN_R,41275,41639,,,USD)&lt;/Q&gt;&lt;R&gt;1&lt;/R&gt;&lt;C&gt;1&lt;/C&gt;&lt;D xsi:type="xsd:double"&gt;402.709&lt;/D&gt;&lt;/FQL&gt;&lt;FQL&gt;&lt;Q&gt;JP3551500006^FF_PTX_INC(ANN_R,42370,42735,,,USD)&lt;/Q&gt;&lt;R&gt;1&lt;/R&gt;&lt;C&gt;1&lt;/C&gt;&lt;D xsi:type="xsd:double"&gt;2849.35695266724&lt;/D&gt;&lt;/FQL&gt;&lt;FQL&gt;&lt;Q&gt;JP3242800005^FF_PTX_INC(ANN_R,43466,43830,,,USD)&lt;/Q&gt;&lt;R&gt;1&lt;/R&gt;&lt;C&gt;1&lt;/C&gt;&lt;D xsi:type="xsd:double"&gt;1793.33580513019&lt;/D&gt;&lt;/FQL&gt;&lt;FQL&gt;&lt;Q&gt;US57772K1016^FF_PTX_INC(ANN_R,43466,43830,,,USD)&lt;/Q&gt;&lt;R&gt;1&lt;/R&gt;&lt;C&gt;1&lt;/C&gt;&lt;D xsi:type="xsd:double"&gt;754.421&lt;/D&gt;&lt;/FQL&gt;&lt;FQL&gt;&lt;Q&gt;JP3242800005^FF_TAX_CF(ANN_R,43466,43830)&lt;/Q&gt;&lt;R&gt;1&lt;/R&gt;&lt;C&gt;1&lt;/C&gt;&lt;D xsi:type="xsd:double"&gt;77654&lt;/D&gt;&lt;/FQL&gt;&lt;FQL&gt;&lt;Q&gt;NL0012969182^FF_TAX_CF(ANN_R,43466,43830,,,USD)&lt;/Q&gt;&lt;R&gt;1&lt;/R&gt;&lt;C&gt;1&lt;/C&gt;&lt;D xsi:type="xsd:double"&gt;59.9033058521748&lt;/D&gt;&lt;/FQL&gt;&lt;FQL&gt;&lt;Q&gt;JP3551500006^FF_TAX_CF(ANN_R,43831,44196,,,USD)&lt;/Q&gt;&lt;R&gt;1&lt;/R&gt;&lt;C&gt;1&lt;/C&gt;&lt;D xsi:type="xsd:double"&gt;731.390514828265&lt;/D&gt;&lt;/FQL&gt;&lt;FQL&gt;&lt;Q&gt;JP3122400009^FF_PTX_INC(ANN_R,43466,43830,,,USD)&lt;/Q&gt;&lt;R&gt;1&lt;/R&gt;&lt;C&gt;1&lt;/C&gt;&lt;D xsi:type="xsd:double"&gt;597.062076924369&lt;/D&gt;&lt;/FQL&gt;&lt;FQL&gt;&lt;Q&gt;US34959E1091^FF_PTX_INC(ANN_R,43466,43830,,,USD)&lt;/Q&gt;&lt;R&gt;1&lt;/R&gt;&lt;C&gt;1&lt;/C&gt;&lt;D xsi:type="xsd:double"&gt;386&lt;/D&gt;&lt;/FQL&gt;&lt;FQL&gt;&lt;Q&gt;JP3122400009^FF_TAX_CF(ANN_R,43466,43830)&lt;/Q&gt;&lt;R&gt;1&lt;/R&gt;&lt;C&gt;1&lt;/C&gt;&lt;D xsi:type="xsd:double"&gt;4744&lt;/D&gt;&lt;/FQL&gt;&lt;FQL&gt;&lt;Q&gt;CH0012214059^FF_PTX_INC(ANN_R,42370,42735,,,USD)&lt;/Q&gt;&lt;R&gt;1&lt;/R&gt;&lt;C&gt;1&lt;/C&gt;&lt;D xsi:type="xsd:double"&gt;2715.2767509222&lt;/D&gt;&lt;/FQL&gt;&lt;FQL&gt;&lt;Q&gt;US2473617023^FF_PTX_INC(ANN_R,41275,41639,,,USD)&lt;/Q&gt;&lt;R&gt;1&lt;/R&gt;&lt;C&gt;1&lt;/C&gt;&lt;D xsi:type="xsd:double"&gt;2527&lt;/D&gt;&lt;/FQL&gt;&lt;FQL&gt;&lt;Q&gt;JP3756600007^FF_PTX_INC(ANN_R,43466,43830,,,USD)&lt;/Q&gt;&lt;R&gt;1&lt;/R&gt;&lt;C&gt;1&lt;/C&gt;&lt;D xsi:type="xsd:double"&gt;2450.72200646251&lt;/D&gt;&lt;/FQL&gt;&lt;FQL&gt;&lt;Q&gt;US9892071054^FF_PTX_INC(ANN_R,43466,43830,,,USD)&lt;/Q&gt;&lt;R&gt;1&lt;/R&gt;&lt;C&gt;1&lt;/C&gt;&lt;D xsi:type="xsd:double"&gt;598&lt;/D&gt;&lt;/FQL&gt;&lt;FQL&gt;&lt;Q&gt;JP3756600007^FF_TAX_CF(ANN_R,43466,43830)&lt;/Q&gt;&lt;R&gt;1&lt;/R&gt;&lt;C&gt;1&lt;/C&gt;&lt;D xsi:type="xsd:double"&gt;69000&lt;/D&gt;&lt;/FQL&gt;&lt;FQL&gt;&lt;Q&gt;JP3762800005^FF_TAX_CF(ANN_R,43466,43830,,,USD)&lt;/Q&gt;&lt;R&gt;1&lt;/R&gt;&lt;C&gt;1&lt;/C&gt;&lt;D xsi:type="xsd:double"&gt;322.576378785074&lt;/D&gt;&lt;/FQL&gt;&lt;FQL&gt;&lt;Q&gt;US2473617023^FF_PTX_INC(ANN_R,40909,41274,,,USD)&lt;/Q&gt;&lt;R&gt;1&lt;/R&gt;&lt;C&gt;1&lt;/C&gt;&lt;D xsi:type="xsd:double"&gt;1025&lt;/D&gt;&lt;/FQL&gt;&lt;FQL&gt;&lt;Q&gt;KR7035720002^FF_PTX_INC(ANN_R,43466,43830,,,USD)&lt;/Q&gt;&lt;R&gt;1&lt;/R&gt;&lt;C&gt;1&lt;/C&gt;&lt;D xsi:type="xsd:double"&gt;-183.920913274344&lt;/D&gt;&lt;/FQL&gt;&lt;FQL&gt;&lt;Q&gt;US6792951054^FF_PTX_INC(ANN_R,43466,43830,,,USD)&lt;/Q&gt;&lt;R&gt;1&lt;/R&gt;&lt;C&gt;1&lt;/C&gt;&lt;D xsi:type="xsd:double"&gt;-125.514&lt;/D&gt;&lt;/FQL&gt;&lt;FQL&gt;&lt;Q&gt;KR7035720002^FF_TAX_CF(ANN_R,43466,43830)&lt;/Q&gt;&lt;R&gt;1&lt;/R&gt;&lt;C&gt;1&lt;/C&gt;&lt;D xsi:type="xsd:double"&gt;110595.199028&lt;/D&gt;&lt;/FQL&gt;&lt;FQL&gt;&lt;Q&gt;US57772K1016^FF_PTX_INC(ANN_R,42370,42735,,,USD)&lt;/Q&gt;&lt;R&gt;1&lt;/R&gt;&lt;C&gt;1&lt;/C&gt;&lt;D xsi:type="xsd:double"&gt;285.054&lt;/D&gt;&lt;/FQL&gt;&lt;FQL&gt;&lt;Q&gt;US00507V1098^FF_TAX_CF(ANN_R,42005,42369,,,USD)&lt;/Q&gt;&lt;R&gt;1&lt;/R&gt;&lt;C&gt;1&lt;/C&gt;&lt;D xsi:type="xsd:double"&gt;20&lt;/D&gt;&lt;/FQL&gt;&lt;FQL&gt;&lt;Q&gt;JP3866800000^FF_PTX_INC(ANN_R,43466,43830,,,USD)&lt;/Q&gt;&lt;R&gt;1&lt;/R&gt;&lt;C&gt;1&lt;/C&gt;&lt;D xsi:type="xsd:double"&gt;3755.41955728829&lt;/D&gt;&lt;/FQL&gt;&lt;FQL&gt;&lt;Q&gt;US2855121099^FF_PTX_INC(ANN_R,43101,43465,,,USD)&lt;/Q&gt;&lt;R&gt;1&lt;/R&gt;&lt;C&gt;1&lt;/C&gt;&lt;D xsi:type="xsd:double"&gt;1449&lt;/D&gt;&lt;/FQL&gt;&lt;FQL&gt;&lt;Q&gt;JP3866800000^FF_TAX_CF(ANN_R,43466,43830)&lt;/Q&gt;&lt;R&gt;1&lt;/R&gt;&lt;C&gt;1&lt;/C&gt;&lt;D xsi:type="xsd:double"&gt;110950&lt;/D&gt;&lt;/FQL&gt;&lt;FQL&gt;&lt;Q&gt;TW0002881000^FF_PTX_INC(ANN_R,42005,42369,,,USD)&lt;/Q&gt;&lt;R&gt;1&lt;/R&gt;&lt;C&gt;1&lt;/C&gt;&lt;D xsi:type="xsd:double"&gt;2414.79068943536&lt;/D&gt;&lt;/FQL&gt;&lt;FQL&gt;&lt;Q&gt;US2473617023^FF_PTX_INC(ANN_R,42736,43100,,,USD)&lt;/Q&gt;&lt;R&gt;1&lt;/R&gt;&lt;C&gt;1&lt;/C&gt;&lt;D xsi:type="xsd:double"&gt;5500&lt;/D&gt;&lt;/FQL&gt;&lt;FQL&gt;&lt;Q&gt;JP3778630008^FF_PTX_INC(ANN_R,43466,43830,,,USD)&lt;/Q&gt;&lt;R&gt;1&lt;/R&gt;&lt;C&gt;1&lt;/C&gt;&lt;D xsi:type="xsd:double"&gt;783.067415323108&lt;/D&gt;&lt;/FQL&gt;&lt;FQL&gt;&lt;Q&gt;US40434L1052^FF_PTX_INC(ANN_R,43101,43465,,,USD)&lt;/Q&gt;&lt;R&gt;1&lt;/R&gt;&lt;C&gt;1&lt;/C&gt;&lt;D xsi:type="xsd:double"&gt;3013&lt;/D&gt;&lt;/FQL&gt;&lt;FQL&gt;&lt;Q&gt;JP3778630008^FF_TAX_CF(ANN_R,43466,43830)&lt;/Q&gt;&lt;R&gt;1&lt;/R&gt;&lt;C&gt;1&lt;/C&gt;&lt;D xsi:type="xsd:double"&gt;21186&lt;/D&gt;&lt;/FQL&gt;&lt;FQL&gt;&lt;Q&gt;DE0006599905^FF_PTX_INC(ANN_R,40909,41274,,,USD)&lt;/Q&gt;&lt;R&gt;1&lt;/R&gt;&lt;C&gt;1&lt;/C&gt;&lt;D xsi:type="xsd:double"&gt;910.688780546188&lt;/D&gt;&lt;/FQL&gt;&lt;FQL&gt;&lt;Q&gt;US2473617023^FF_PTX_INC(ANN_R,42370,42735,,,USD)&lt;/Q&gt;&lt;R&gt;1&lt;/R&gt;&lt;C&gt;1&lt;/C&gt;&lt;D xsi:type="xsd:double"&gt;6636&lt;/D&gt;&lt;/FQL&gt;&lt;FQL&gt;&lt;Q&gt;KR7035420009^FF_PTX_INC(ANN_R,43466,43830,,,USD)&lt;/Q&gt;&lt;R&gt;1&lt;/R&gt;&lt;C&gt;1&lt;/C&gt;&lt;D xsi:type="xsd:double"&gt;1177.19985289392&lt;/D&gt;&lt;/FQL&gt;&lt;FQL&gt;&lt;Q&gt;US00507V1098^FF_PTX_INC(ANN_R,43101,43465,,,USD)&lt;/Q&gt;&lt;R&gt;1&lt;/R&gt;&lt;C&gt;1&lt;/C&gt;&lt;D xsi:type="xsd:double"&gt;1877&lt;/D&gt;&lt;/FQL&gt;&lt;FQL&gt;&lt;Q&gt;KR7035420009^FF_TAX_CF(ANN_R,43466,43830)&lt;/Q&gt;&lt;R&gt;1&lt;/R&gt;&lt;C&gt;1&lt;/C&gt;&lt;D xsi:type="xsd:double"&gt;478075.026619&lt;/D&gt;&lt;/FQL&gt;&lt;FQL&gt;&lt;Q&gt;US3635761097^FF_TAX_CF(ANN_R,43101,43465,,,USD)&lt;/Q&gt;&lt;R&gt;1&lt;/R&gt;&lt;C&gt;1&lt;/C&gt;&lt;D xsi:type="xsd:double"&gt;68.1&lt;/D&gt;&lt;/FQL&gt;&lt;FQL&gt;&lt;Q&gt;JP3236200006^FF_TAX_CF(ANN_R,41640,42004,,,USD)&lt;/Q&gt;&lt;R&gt;1&lt;/R&gt;&lt;C&gt;1&lt;/C&gt;&lt;D xsi:type="xsd:double"&gt;357.177404208109&lt;/D&gt;&lt;/FQL&gt;&lt;FQL&gt;&lt;Q&gt;JP3236200006^FF_PTX_INC(ANN_R,43466,43830,,,USD)&lt;/Q&gt;&lt;R&gt;1&lt;/R&gt;&lt;C&gt;1&lt;/C&gt;&lt;D xsi:type="xsd:double"&gt;2884.35873080045&lt;/D&gt;&lt;/FQL&gt;&lt;FQL&gt;&lt;Q&gt;US5128071082^FF_PTX_INC(ANN_R,43101,43465,,,USD)&lt;/Q&gt;&lt;R&gt;1&lt;/R&gt;&lt;C&gt;1&lt;/C&gt;&lt;D xsi:type="xsd:double"&gt;3151.789&lt;/D&gt;&lt;/FQL&gt;&lt;FQL&gt;&lt;Q&gt;JP3236200006^FF_TAX_CF(ANN_R,43466,43830)&lt;/Q&gt;&lt;R&gt;1&lt;/R&gt;&lt;C&gt;1&lt;/C&gt;&lt;D xsi:type="xsd:double"&gt;103024&lt;/D&gt;&lt;/FQL&gt;&lt;FQL&gt;&lt;Q&gt;US4404521001^FF_TAX_CF(ANN_R,41640,42004,,,USD)&lt;/Q&gt;&lt;R&gt;1&lt;/R&gt;&lt;C&gt;1&lt;/C&gt;&lt;D xsi:type="xsd:double"&gt;285.8&lt;/D&gt;&lt;/FQL&gt;&lt;FQL&gt;&lt;Q&gt;FR0000130650^FF_PTX_INC(ANN_R,40909,41274,,,USD)&lt;/Q&gt;&lt;R&gt;1&lt;/R&gt;&lt;C&gt;1&lt;/C&gt;&lt;D xsi:type="xsd:double"&gt;666.708962337971&lt;/D&gt;&lt;/FQL&gt;&lt;FQL&gt;&lt;Q&gt;JP3814000000^FF_PTX_INC(ANN_R,43466,43830,,,USD)&lt;/Q&gt;&lt;R&gt;1&lt;/R&gt;&lt;C&gt;1&lt;/C&gt;&lt;D xsi:type="xsd:double"&gt;1918.59542388096&lt;/D&gt;&lt;/FQL&gt;&lt;FQL&gt;&lt;Q&gt;KR7036570000^FF_PTX_INC(ANN_R,43101,43465,,,USD)&lt;/Q&gt;&lt;R&gt;1&lt;/R&gt;&lt;C&gt;1&lt;/C&gt;&lt;D xsi:type="xsd:double"&gt;579.136271616139&lt;/D&gt;&lt;/FQL&gt;&lt;FQL&gt;&lt;Q&gt;JP3814000000^FF_TAX_CF(ANN_R,43466,43830)&lt;/Q&gt;&lt;R&gt;1&lt;/R&gt;&lt;C&gt;1&lt;/C&gt;&lt;D xsi:type="xsd:double"&gt;50903&lt;/D&gt;&lt;/FQL&gt;&lt;FQL&gt;&lt;Q&gt;TW0002886009^FF_PTX_INC(ANN_R,42370,42735,,,USD)&lt;/Q&gt;&lt;R&gt;1&lt;/R&gt;&lt;C&gt;1&lt;/C&gt;&lt;D xsi:type="xsd:double"&gt;858.524795501819&lt;/D&gt;&lt;/FQL&gt;&lt;FQL&gt;&lt;Q&gt;IT0000072618^FF_TAX_CF(ANN_R,43466,43830,,,USD)&lt;/Q&gt;&lt;R&gt;1&lt;/R&gt;&lt;C&gt;1&lt;/C&gt;&lt;D xsi:type="xsd:double"&gt;179.079780578613&lt;/D&gt;&lt;/FQL&gt;&lt;FQL&gt;&lt;Q&gt;JP3758190007^FF_PTX_INC(ANN_R,43466,43830,,,USD)&lt;/Q&gt;&lt;R&gt;1&lt;/R&gt;&lt;C&gt;1&lt;/C&gt;&lt;D xsi:type="xsd:double"&gt;1118.86145018041&lt;/D&gt;&lt;/FQL&gt;&lt;FQL&gt;&lt;Q&gt;JP3242800005^FF_PTX_INC(ANN_R,43101,43465,,,USD)&lt;/Q&gt;&lt;R&gt;1&lt;/R&gt;&lt;C&gt;1&lt;/C&gt;&lt;D xsi:type="xsd:double"&gt;3285.79096457362&lt;/D&gt;&lt;/FQL&gt;&lt;FQL&gt;&lt;Q&gt;JP3758190007^FF_TAX_CF(ANN_R,43466,43830)&lt;/Q&gt;&lt;R&gt;1&lt;/R&gt;&lt;C&gt;1&lt;/C&gt;&lt;D xsi:type="xsd:double"&gt;20540&lt;/D&gt;&lt;/FQL&gt;&lt;FQL&gt;&lt;Q&gt;JP3890310000^FF_TAX_CF(ANN_R,43466,43830,,,USD)&lt;/Q&gt;&lt;R&gt;1&lt;/R&gt;&lt;C&gt;1&lt;/C&gt;&lt;D xsi:type="xsd:double"&gt;1078.67225354724&lt;/D&gt;&lt;/FQL&gt;&lt;FQL&gt;&lt;Q&gt;FR0000130650^FF_PTX_INC(ANN_R,42736,43100,,,USD)&lt;/Q&gt;&lt;R&gt;1&lt;/R&gt;&lt;C&gt;1&lt;/C&gt;&lt;D xsi:type="xsd:double"&gt;847.557110145569&lt;/D&gt;&lt;/FQL&gt;&lt;FQL&gt;&lt;Q&gt;JP3571400005^FF_PTX_INC(ANN_R,43466,43830,,,USD)&lt;/Q&gt;&lt;R&gt;1&lt;/R&gt;&lt;C&gt;1&lt;/C&gt;&lt;D xsi:type="xsd:double"&gt;2899.21967992932&lt;/D&gt;&lt;/FQL&gt;&lt;FQL&gt;&lt;Q&gt;JP3122400009^FF_PTX_INC(ANN_R,43101,43465,,,USD)&lt;/Q&gt;&lt;R&gt;1&lt;/R&gt;&lt;C&gt;1&lt;/C&gt;&lt;D xsi:type="xsd:double"&gt;219.087519899011&lt;/D&gt;&lt;/FQL&gt;&lt;FQL&gt;&lt;Q&gt;JP3571400005^FF_TAX_CF(ANN_R,43466,43830)&lt;/Q&gt;&lt;R&gt;1&lt;/R&gt;&lt;C&gt;1&lt;/C&gt;&lt;D xsi:type="xsd:double"&gt;102932&lt;/D&gt;&lt;/FQL&gt;&lt;FQL&gt;&lt;Q&gt;DK0010274414^FF_TAX_CF(ANN_R,43101,43465,,,USD)&lt;/Q&gt;&lt;R&gt;1&lt;/R&gt;&lt;C&gt;1&lt;/C&gt;&lt;D xsi:type="xsd:double"&gt;859.002542898059&lt;/D&gt;&lt;/FQL&gt;&lt;FQL&gt;&lt;Q&gt;FR0000130650^FF_TAX_CF(ANN_R,43831,44196,,,USD)&lt;/Q&gt;&lt;R&gt;1&lt;/R&gt;&lt;C&gt;1&lt;/C&gt;&lt;D xsi:type="xsd:double"&gt;285.449608516693&lt;/D&gt;&lt;/FQL&gt;&lt;FQL&gt;&lt;Q&gt;TW0002454006^FF_PTX_INC(ANN_R,43466,43830,,,USD)&lt;/Q&gt;&lt;R&gt;1&lt;/R&gt;&lt;C&gt;1&lt;/C&gt;&lt;D xsi:type="xsd:double"&gt;876.661662431136&lt;/D&gt;&lt;/FQL&gt;&lt;FQL&gt;&lt;Q&gt;JP3756600007^FF_PTX_INC(ANN_R,43101,43465,,,USD)&lt;/Q&gt;&lt;R&gt;1&lt;/R&gt;&lt;C&gt;1&lt;/C&gt;&lt;D xsi:type="xsd:double"&gt;1814.36081774533&lt;/D&gt;&lt;/FQL&gt;&lt;FQL&gt;&lt;Q&gt;TW0002454006^FF_TAX_CF(ANN_R,43466,43830)&lt;/Q&gt;&lt;R&gt;1&lt;/R&gt;&lt;C&gt;1&lt;/C&gt;&lt;D xsi:type="xsd:double"&gt;3072.902&lt;/D&gt;&lt;/FQL&gt;&lt;FQL&gt;&lt;Q&gt;US57772K1016^FF_PTX_INC(ANN_R,41275,41639,,,USD)&lt;/Q&gt;&lt;R&gt;1&lt;/R&gt;&lt;C&gt;1&lt;/C&gt;&lt;D xsi:type="xsd:double"&gt;570.279&lt;/D&gt;&lt;/FQL&gt;&lt;FQL&gt;&lt;Q&gt;DK0010274414^FF_PTX_INC(ANN_R,40909,41274,,,USD)&lt;/Q&gt;&lt;R&gt;1&lt;/R&gt;&lt;C&gt;1&lt;/C&gt;&lt;D xsi:type="xsd:double"&gt;1449.82701328397&lt;/D&gt;&lt;/FQL&gt;&lt;FQL&gt;&lt;Q&gt;JP3249600002^FF_PTX_INC(ANN_R,43466,43830,,,USD)&lt;/Q&gt;&lt;R&gt;1&lt;/R&gt;&lt;C&gt;1&lt;/C&gt;&lt;D xsi:type="xsd:double"&gt;1267.95998604968&lt;/D&gt;&lt;/FQL&gt;&lt;FQL&gt;&lt;Q&gt;KR7035720002^FF_PTX_INC(ANN_R,43101,43465,,,USD)&lt;/Q&gt;&lt;R&gt;1&lt;/R&gt;&lt;C&gt;1&lt;/C&gt;&lt;D xsi:type="xsd:double"&gt;118.734865893388&lt;/D&gt;&lt;/FQL&gt;&lt;FQL&gt;&lt;Q&gt;JP3249600002^FF_TAX_CF(ANN_R,43466,43830)&lt;/Q&gt;&lt;R&gt;1&lt;/R&gt;&lt;C&gt;1&lt;/C&gt;&lt;D xsi:type="xsd:double"&gt;41949&lt;/D&gt;&lt;/FQL&gt;&lt;FQL&gt;&lt;Q&gt;SE0000107419^FF_TAX_CF(ANN_R,43466,43830,,,USD)&lt;/Q&gt;&lt;R&gt;1&lt;/R&gt;&lt;C&gt;1&lt;/C&gt;&lt;D xsi:type="xsd:double"&gt;170.921479895711&lt;/D&gt;&lt;/FQL&gt;&lt;FQL&gt;&lt;Q&gt;JP3505000004^FF_TAX_CF(ANN_R,41275,41639,,,USD)&lt;/Q&gt;&lt;R&gt;1&lt;/R&gt;&lt;C&gt;1&lt;/C&gt;&lt;D xsi:type="xsd:double"&gt;492.683812584728&lt;/D&gt;&lt;/FQL&gt;&lt;FQL&gt;&lt;Q&gt;DE0007164600^FF_PTX_INC(ANN_R,43831,44196,,,USD)&lt;/Q&gt;&lt;R&gt;1&lt;/R&gt;&lt;C&gt;1&lt;/C&gt;&lt;D xsi:type="xsd:double"&gt;8230.61570882797&lt;/D&gt;&lt;/FQL&gt;&lt;FQL&gt;&lt;Q&gt;JP3866800000^FF_PTX_INC(ANN_R,43101,43465,,,USD)&lt;/Q&gt;&lt;R&gt;1&lt;/R&gt;&lt;C&gt;1&lt;/C&gt;&lt;D xsi:type="xsd:double"&gt;3415.87777607143&lt;/D&gt;&lt;/FQL&gt;&lt;FQL&gt;&lt;Q&gt;KR7005930003^FF_TAX_CF(ANN_R,43466,43830)&lt;/Q&gt;&lt;R&gt;1&lt;/R&gt;&lt;C&gt;1&lt;/C&gt;&lt;D xsi:type="xsd:double"&gt;13221099&lt;/D&gt;&lt;/FQL&gt;&lt;FQL&gt;&lt;Q&gt;US6934751057^FF_TAX_CF(ANN_R,43101,43465,,,USD)&lt;/Q&gt;&lt;R&gt;1&lt;/R&gt;&lt;C&gt;1&lt;/C&gt;&lt;D xsi:type="xsd:double"&gt;-96&lt;/D&gt;&lt;/FQL&gt;&lt;FQL&gt;&lt;Q&gt;DK0010274414^FF_PTX_INC(ANN_R,42736,43100,,,USD)&lt;/Q&gt;&lt;R&gt;1&lt;/R&gt;&lt;C&gt;1&lt;/C&gt;&lt;D xsi:type="xsd:double"&gt;3900.32074695826&lt;/D&gt;&lt;/FQL&gt;&lt;FQL&gt;&lt;Q&gt;US8793601050^FF_PTX_INC(ANN_R,43831,44196,,,USD)&lt;/Q&gt;&lt;R&gt;1&lt;/R&gt;&lt;C&gt;1&lt;/C&gt;&lt;D xsi:type="xsd:double"&gt;469.7&lt;/D&gt;&lt;/FQL&gt;&lt;FQL&gt;&lt;Q&gt;JP3778630008^FF_PTX_INC(ANN_R,43101,43465,,,USD)&lt;/Q&gt;&lt;R&gt;1&lt;/R&gt;&lt;C&gt;1&lt;/C&gt;&lt;D xsi:type="xsd:double"&gt;654.113661564887&lt;/D&gt;&lt;/FQL&gt;&lt;FQL&gt;&lt;Q&gt;JP3173400007^FF_TAX_CF(ANN_R,43466,43830)&lt;/Q&gt;&lt;R&gt;1&lt;/R&gt;&lt;C&gt;1&lt;/C&gt;&lt;D xsi:type="xsd:double"&gt;10646&lt;/D&gt;&lt;/FQL&gt;&lt;FQL&gt;&lt;Q&gt;TW0002881000^FF_TAX_CF(ANN_R,43466,43830,,,USD)&lt;/Q&gt;&lt;R&gt;1&lt;/R&gt;&lt;C&gt;1&lt;/C&gt;&lt;D xsi:type="xsd:double"&gt;171.05427327998&lt;/D&gt;&lt;/FQL&gt;&lt;FQL&gt;&lt;Q&gt;DK0010274414^FF_TAX_CF(ANN_R,43831,44196,,,USD)&lt;/Q&gt;&lt;R&gt;1&lt;/R&gt;&lt;C&gt;1&lt;/C&gt;&lt;D xsi:type="xsd:double"&gt;659.859156534076&lt;/D&gt;&lt;/FQL&gt;&lt;FQL&gt;&lt;Q&gt;CH0025751329^FF_TAX_CF(ANN_R,43101,43465)&lt;/Q&gt;&lt;R&gt;0&lt;/R&gt;&lt;C&gt;0&lt;/C&gt;&lt;/FQL&gt;&lt;FQL&gt;&lt;Q&gt;NL0000226223^FF_TAX_CF(ANN_R,43101,43465)&lt;/Q&gt;&lt;R&gt;1&lt;/R&gt;&lt;C&gt;1&lt;/C&gt;&lt;D xsi:type="xsd:double"&gt;50.8582433393765&lt;/D&gt;&lt;/FQL&gt;&lt;FQL&gt;&lt;Q&gt;SE0000103699^FF_TAX_CF(ANN_R,43101,43465)&lt;/Q&gt;&lt;R&gt;1&lt;/R&gt;&lt;C&gt;1&lt;/C&gt;&lt;D xsi:type="xsd:double"&gt;1573.57866792156&lt;/D&gt;&lt;/FQL&gt;&lt;FQL&gt;&lt;Q&gt;FR0000130650^FF_TAX_CF(ANN_R,43101,43465)&lt;/Q&gt;&lt;R&gt;1&lt;/R&gt;&lt;C&gt;1&lt;/C&gt;&lt;D xsi:type="xsd:double"&gt;170.6&lt;/D&gt;&lt;/FQL&gt;&lt;FQL&gt;&lt;Q&gt;ES0109067019^FF_TAX_CF(ANN_R,43101,43465)&lt;/Q&gt;&lt;R&gt;1&lt;/R&gt;&lt;C&gt;1&lt;/C&gt;&lt;D xsi:type="xsd:double"&gt;287.6&lt;/D&gt;&lt;/FQL&gt;&lt;FQL&gt;&lt;Q&gt;SE0000108656^FF_TAX_CF(ANN_R,43101,43465)&lt;/Q&gt;&lt;R&gt;0&lt;/R&gt;&lt;C&gt;0&lt;/C&gt;&lt;/FQL&gt;&lt;FQL&gt;&lt;Q&gt;DE0006231004^FF_TAX_CF(ANN_R,43101,43465)&lt;/Q&gt;&lt;R&gt;1&lt;/R&gt;&lt;C&gt;1&lt;/C&gt;&lt;D xsi:type="xsd:double"&gt;226&lt;/D&gt;&lt;/FQL&gt;&lt;FQL&gt;&lt;Q&gt;DE0007164600^FF_TAX_CF(ANN_R,43101,43465)&lt;/Q&gt;&lt;R&gt;1&lt;/R&gt;&lt;C&gt;1&lt;/C&gt;&lt;D xsi:type="xsd:double"&gt;1687&lt;/D&gt;&lt;/FQL&gt;&lt;FQL&gt;&lt;Q&gt;US8793601050^FF_TAX_CF(ANN_R,43101,43465)&lt;/Q&gt;&lt;R&gt;1&lt;/R&gt;&lt;C&gt;1&lt;/C&gt;&lt;D xsi:type="xsd:double"&gt;57.1&lt;/D&gt;&lt;/FQL&gt;&lt;FQL&gt;&lt;Q&gt;US64110D1046^FF_TAX_CF(ANN_R,43101,43465)&lt;/Q&gt;&lt;R&gt;1&lt;/R&gt;&lt;C&gt;1&lt;/C&gt;&lt;D xsi:type="xsd:double"&gt;87&lt;/D&gt;&lt;/FQL&gt;&lt;FQL&gt;&lt;Q&gt;US0404131064^FF_TAX_CF(ANN_R,43101,43465)&lt;/Q&gt;&lt;R&gt;1&lt;/R&gt;&lt;C&gt;1&lt;/C&gt;&lt;D xsi:type="xsd:double"&gt;17.573&lt;/D&gt;&lt;/FQL&gt;&lt;FQL&gt;&lt;Q&gt;US8740541094^FF_TAX_CF(ANN_R,43101,43465)&lt;/Q&gt;&lt;R&gt;1&lt;/R&gt;&lt;C&gt;1&lt;/C&gt;&lt;D xsi:type="xsd:double"&gt;8.79&lt;/D&gt;&lt;/FQL&gt;&lt;FQL&gt;&lt;Q&gt;US74736K1016^FF_TAX_CF(ANN_R,43101,43465)&lt;/Q&gt;&lt;R&gt;1&lt;/R&gt;&lt;C&gt;1&lt;/C&gt;&lt;D xsi:type="xsd:double"&gt;41.478&lt;/D&gt;&lt;/FQL&gt;&lt;FQL&gt;&lt;Q&gt;US57772K1016^FF_TAX_CF(ANN_R,43101,43465)&lt;/Q&gt;&lt;R&gt;1&lt;/R&gt;&lt;C&gt;1&lt;/C&gt;&lt;D xsi:type="xsd:double"&gt;189.1&lt;/D&gt;&lt;/FQL&gt;&lt;FQL&gt;&lt;Q&gt;US34959E1091^FF_TAX_CF(ANN_R,43101,43465)&lt;/Q&gt;&lt;R&gt;1&lt;/R&gt;&lt;C&gt;1&lt;/C&gt;&lt;D xsi:type="xsd:double"&gt;41.4&lt;/D&gt;&lt;/FQL&gt;&lt;FQL&gt;&lt;Q&gt;US9892071054^FF_TAX_CF(ANN_R,43101,43465)&lt;/Q&gt;&lt;R&gt;1&lt;/R&gt;&lt;C&gt;1&lt;/C&gt;&lt;D xsi:type="xsd:double"&gt;76&lt;/D&gt;&lt;/FQL&gt;&lt;FQL&gt;&lt;Q&gt;US6792951054^FF_TAX_CF(ANN_R,43101,43465)&lt;/Q&gt;&lt;R&gt;0&lt;/R&gt;&lt;C&gt;0&lt;/C&gt;&lt;/FQL&gt;&lt;FQL&gt;&lt;Q&gt;US2855121099^FF_TAX_CF(ANN_R,43101,43465)&lt;/Q&gt;&lt;R&gt;1&lt;/R&gt;&lt;C&gt;1&lt;/C&gt;&lt;D xsi:type="xsd:double"&gt;57&lt;/D&gt;&lt;/FQL&gt;&lt;FQL&gt;&lt;Q&gt;US40434L1052^FF_TAX_CF(ANN_R,43101,43465)&lt;/Q&gt;&lt;R&gt;1&lt;/R&gt;&lt;C&gt;1&lt;/C&gt;&lt;D xsi:type="xsd:double"&gt;951&lt;/D&gt;&lt;/FQL&gt;&lt;FQL&gt;&lt;Q&gt;US00507V1098^FF_TAX_CF(ANN_R,43101,43465)&lt;/Q&gt;&lt;R&gt;1&lt;/R&gt;&lt;C&gt;1&lt;/C&gt;&lt;D xsi:type="xsd:double"&gt;560&lt;/D&gt;&lt;/FQL&gt;&lt;FQL&gt;&lt;Q&gt;US5128071082^FF_TAX_CF(ANN_R,43101,43465)&lt;/Q&gt;&lt;R&gt;1&lt;/R&gt;&lt;C&gt;1&lt;/C&gt;&lt;D xsi:type="xsd:double"&gt;142.8&lt;/D&gt;&lt;/FQL&gt;&lt;FQL&gt;&lt;Q&gt;KR7036570000^FF_TAX_CF(ANN_R,43101,43465)&lt;/Q&gt;&lt;R&gt;1&lt;/R&gt;&lt;C&gt;1&lt;/C&gt;&lt;D xsi:type="xsd:double"&gt;280817.491695&lt;/D&gt;&lt;/FQL&gt;&lt;FQL&gt;&lt;Q&gt;JP3242800005^FF_TAX_CF(ANN_R,43101,43465)&lt;/Q&gt;&lt;R&gt;1&lt;/R&gt;&lt;C&gt;1&lt;/C&gt;&lt;D xsi:type="xsd:double"&gt;131616&lt;/D&gt;&lt;/FQL&gt;&lt;FQL&gt;&lt;Q&gt;JP3122400009^FF_TAX_CF(ANN_R,43101,43465)&lt;/Q&gt;&lt;R&gt;1&lt;/R&gt;&lt;C&gt;1&lt;/C&gt;&lt;D xsi:type="xsd:double"&gt;3323&lt;/D&gt;&lt;/FQL&gt;&lt;FQL&gt;&lt;Q&gt;JP3756600007^FF_TAX_CF(ANN_R,43101,43465)&lt;/Q&gt;&lt;R&gt;1&lt;/R&gt;&lt;C&gt;1&lt;/C&gt;&lt;D xsi:type="xsd:double"&gt;27267&lt;/D&gt;&lt;/FQL&gt;&lt;FQL&gt;&lt;Q&gt;KR7035720002^FF_TAX_CF(ANN_R,43101,43465)&lt;/Q&gt;&lt;R&gt;1&lt;/R&gt;&lt;C&gt;1&lt;/C&gt;&lt;D xsi:type="xsd:double"&gt;141309.582816&lt;/D&gt;&lt;/FQL&gt;&lt;FQL&gt;&lt;Q&gt;JP3866800000^FF_TAX_CF(ANN_R,43101,43465)&lt;/Q&gt;&lt;R&gt;1&lt;/R&gt;&lt;C&gt;1&lt;/C&gt;&lt;D xsi:type="xsd:double"&gt;76442&lt;/D&gt;&lt;/FQL&gt;&lt;FQL&gt;&lt;Q&gt;JP3778630008^FF_TAX_CF(ANN_R,43101,43465)&lt;/Q&gt;&lt;R&gt;1&lt;/R&gt;&lt;C&gt;1&lt;/C&gt;&lt;D xsi:type="xsd:double"&gt;19709&lt;/D&gt;&lt;/FQL&gt;&lt;FQL&gt;&lt;Q&gt;KR7035420009^FF_TAX_CF(ANN_R,43101,43465)&lt;/Q&gt;&lt;R&gt;1&lt;/R&gt;&lt;C&gt;1&lt;/C&gt;&lt;D xsi:type="xsd:double"&gt;37084.674928&lt;/D&gt;&lt;/FQL&gt;&lt;FQL&gt;&lt;Q&gt;JP3236200006^FF_TAX_CF(ANN_R,43101,43465)&lt;/Q&gt;&lt;R&gt;1&lt;/R&gt;&lt;C&gt;1&lt;/C&gt;&lt;D xsi:type="xsd:double"&gt;62071&lt;/D&gt;&lt;/FQL&gt;&lt;FQL&gt;&lt;Q&gt;JP3814000000^FF_TAX_CF(ANN_R,43101,43465)&lt;/Q&gt;&lt;R&gt;1&lt;/R&gt;&lt;C&gt;1&lt;/C&gt;&lt;D xsi:type="xsd:double"&gt;62052&lt;/D&gt;&lt;/FQL&gt;&lt;FQL&gt;&lt;Q&gt;JP3758190007^FF_TAX_CF(ANN_R,43101,43465)&lt;/Q&gt;&lt;R&gt;1&lt;/R&gt;&lt;C&gt;1&lt;/C&gt;&lt;D xsi:type="xsd:double"&gt;18477&lt;/D&gt;&lt;/FQL&gt;&lt;FQL&gt;&lt;Q&gt;JP3571400005^FF_TAX_CF(ANN_R,43101,43465)&lt;/Q&gt;&lt;R&gt;1&lt;/R&gt;&lt;C&gt;1&lt;/C&gt;&lt;D xsi:type="xsd:double"&gt;49771&lt;/D&gt;&lt;/FQL&gt;&lt;FQL&gt;&lt;Q&gt;TW0002454006^FF_TAX_CF(ANN_R,43101,43465)&lt;/Q&gt;&lt;R&gt;1&lt;/R&gt;&lt;C&gt;1&lt;/C&gt;&lt;D xsi:type="xsd:double"&gt;2858.509&lt;/D&gt;&lt;/FQL&gt;&lt;FQL&gt;&lt;Q&gt;JP3249600002^FF_TAX_CF(ANN_R,43101,43465)&lt;/Q&gt;&lt;R&gt;1&lt;/R&gt;&lt;C&gt;1&lt;/C&gt;&lt;D xsi:type="xsd:double"&gt;31880&lt;/D&gt;&lt;/FQL&gt;&lt;FQL&gt;&lt;Q&gt;KR7005930003^FF_TAX_CF(ANN_R,43101,43465)&lt;/Q&gt;&lt;R&gt;1&lt;/R&gt;&lt;C&gt;1&lt;/C&gt;&lt;D xsi:type="xsd:double"&gt;12449441&lt;/D&gt;&lt;/FQL&gt;&lt;FQL&gt;&lt;Q&gt;JP3173400007^FF_TAX_CF(ANN_R,43101,43465)&lt;/Q&gt;&lt;R&gt;1&lt;/R&gt;&lt;C&gt;1&lt;/C&gt;&lt;D xsi:type="xsd:double"&gt;9382&lt;/D&gt;&lt;/FQL&gt;&lt;FQL&gt;&lt;Q&gt;US8740541094^FF_PTX_INC(ANN_R,43101,43465,,,USD)&lt;/Q&gt;&lt;R&gt;1&lt;/R&gt;&lt;C&gt;1&lt;/C&gt;&lt;D xsi:type="xsd:double"&gt;136.625&lt;/D&gt;&lt;/FQL&gt;&lt;FQL&gt;&lt;Q&gt;CH0025751329^FF_TAX_CF(ANN_R,43831,44196)&lt;/Q&gt;&lt;R&gt;1&lt;/R&gt;&lt;C&gt;1&lt;/C&gt;&lt;D xsi:type="xsd:double"&gt;20.5742291395127&lt;/D&gt;&lt;/FQL&gt;&lt;FQL&gt;&lt;Q&gt;FR0000120644^FF_PTX_INC(ANN_R,40909,41274,,,USD)&lt;/Q&gt;&lt;R&gt;1&lt;/R&gt;&lt;C&gt;1&lt;/C&gt;&lt;D xsi:type="xsd:double"&gt;3140.52760004997&lt;/D&gt;&lt;/FQL&gt;&lt;FQL&gt;&lt;Q&gt;US74736K1016^FF_PTX_INC(ANN_R,43101,43465,,,USD)&lt;/Q&gt;&lt;R&gt;1&lt;/R&gt;&lt;C&gt;1&lt;/C&gt;&lt;D xsi:type="xsd:double"&gt;17.145&lt;/D&gt;&lt;/FQL&gt;&lt;FQL&gt;&lt;Q&gt;NL0000226223^FF_TAX_CF(ANN_R,43831,44196)&lt;/Q&gt;&lt;R&gt;1&lt;/R&gt;&lt;C&gt;1&lt;/C&gt;&lt;D xsi:type="xsd:double"&gt;121.055347629644&lt;/D&gt;&lt;/FQL&gt;&lt;FQL&gt;&lt;Q&gt;JP3893200000^FF_TAX_CF(ANN_R,41640,42004,,,USD)&lt;/Q&gt;&lt;R&gt;1&lt;/R&gt;&lt;C&gt;1&lt;/C&gt;&lt;D xsi:type="xsd:double"&gt;480.925164138898&lt;/D&gt;&lt;/FQL&gt;&lt;FQL&gt;&lt;Q&gt;US57772K1016^FF_PTX_INC(ANN_R,43101,43465,,,USD)&lt;/Q&gt;&lt;R&gt;1&lt;/R&gt;&lt;C&gt;1&lt;/C&gt;&lt;D xsi:type="xsd:double"&gt;824.885&lt;/D&gt;&lt;/FQL&gt;&lt;FQL&gt;&lt;Q&gt;SE0000103699^FF_TAX_CF(ANN_R,43831,44196)&lt;/Q&gt;&lt;R&gt;1&lt;/R&gt;&lt;C&gt;1&lt;/C&gt;&lt;D xsi:type="xsd:double"&gt;1712.48536065731&lt;/D&gt;&lt;/FQL&gt;&lt;FQL&gt;&lt;Q&gt;FR0000120644^FF_PTX_INC(ANN_R,42736,43100,,,USD)&lt;/Q&gt;&lt;R&gt;1&lt;/R&gt;&lt;C&gt;1&lt;/C&gt;&lt;D xsi:type="xsd:double"&gt;3713.16062116623&lt;/D&gt;&lt;/FQL&gt;&lt;FQL&gt;&lt;Q&gt;US34959E1091^FF_PTX_INC(ANN_R,43101,43465,,,USD)&lt;/Q&gt;&lt;R&gt;1&lt;/R&gt;&lt;C&gt;1&lt;/C&gt;&lt;D xsi:type="xsd:double"&gt;250.9&lt;/D&gt;&lt;/FQL&gt;&lt;FQL&gt;&lt;Q&gt;FR0000130650^FF_TAX_CF(ANN_R,43831,44196)&lt;/Q&gt;&lt;R&gt;1&lt;/R&gt;&lt;C&gt;1&lt;/C&gt;&lt;D xsi:type="xsd:double"&gt;250.4&lt;/D&gt;&lt;/FQL&gt;&lt;FQL&gt;&lt;Q&gt;FR0000120644^FF_TAX_CF(ANN_R,43831,44196,,,USD)&lt;/Q&gt;&lt;R&gt;1&lt;/R&gt;&lt;C&gt;1&lt;/C&gt;&lt;D xsi:type="xsd:double"&gt;858.400779604912&lt;/D&gt;&lt;/FQL&gt;&lt;FQL&gt;&lt;Q&gt;US9892071054^FF_PTX_INC(ANN_R,43101,43465,,,USD)&lt;/Q&gt;&lt;R&gt;1&lt;/R&gt;&lt;C&gt;1&lt;/C&gt;&lt;D xsi:type="xsd:double"&gt;524&lt;/D&gt;&lt;/FQL&gt;&lt;FQL&gt;&lt;Q&gt;ES0109067019^FF_TAX_CF(ANN_R,43831,44196)&lt;/Q&gt;&lt;R&gt;1&lt;/R&gt;&lt;C&gt;1&lt;/C&gt;&lt;D xsi:type="xsd:double"&gt;36.6&lt;/D&gt;&lt;/FQL&gt;&lt;FQL&gt;&lt;Q&gt;JP3505000004^FF_PTX_INC(ANN_R,40909,41274,,,USD)&lt;/Q&gt;&lt;R&gt;1&lt;/R&gt;&lt;C&gt;1&lt;/C&gt;&lt;D xsi:type="xsd:double"&gt;1178.05524285603&lt;/D&gt;&lt;/FQL&gt;&lt;FQL&gt;&lt;Q&gt;US6792951054^FF_PTX_INC(ANN_R,43101,43465,,,USD)&lt;/Q&gt;&lt;R&gt;1&lt;/R&gt;&lt;C&gt;1&lt;/C&gt;&lt;D xsi:type="xsd:double"&gt;-110.17&lt;/D&gt;&lt;/FQL&gt;&lt;FQL&gt;&lt;Q&gt;SE0000108656^FF_TAX_CF(ANN_R,43831,44196)&lt;/Q&gt;&lt;R&gt;1&lt;/R&gt;&lt;C&gt;1&lt;/C&gt;&lt;D xsi:type="xsd:double"&gt;4313&lt;/D&gt;&lt;/FQL&gt;&lt;FQL&gt;&lt;Q&gt;TW0002882008^FF_TAX_CF(ANN_R,41275,41639,,,USD)&lt;/Q&gt;&lt;R&gt;1&lt;/R&gt;&lt;C&gt;1&lt;/C&gt;&lt;D xsi:type="xsd:double"&gt;115.576979660723&lt;/D&gt;&lt;/FQL&gt;&lt;FQL&gt;&lt;Q&gt;US2855121099^FF_PTX_INC(ANN_R,43831,44196,,,USD)&lt;/Q&gt;&lt;R&gt;1&lt;/R&gt;&lt;C&gt;1&lt;/C&gt;&lt;D xsi:type="xsd:double"&gt;1508&lt;/D&gt;&lt;/FQL&gt;&lt;FQL&gt;&lt;Q&gt;DE0006231004^FF_TAX_CF(ANN_R,43831,44196)&lt;/Q&gt;&lt;R&gt;1&lt;/R&gt;&lt;C&gt;1&lt;/C&gt;&lt;D xsi:type="xsd:double"&gt;68&lt;/D&gt;&lt;/FQL&gt;&lt;FQL&gt;&lt;Q&gt;JP3505000004^FF_PTX_INC(ANN_R,42736,43100,,,USD)&lt;/Q&gt;&lt;R&gt;1&lt;/R&gt;&lt;C&gt;1&lt;/C&gt;&lt;D xsi:type="xsd:double"&gt;2722.98277930357&lt;/D&gt;&lt;/FQL&gt;&lt;FQL&gt;&lt;Q&gt;US40434L1052^FF_PTX_INC(ANN_R,43831,44196,,,USD)&lt;/Q&gt;&lt;R&gt;1&lt;/R&gt;&lt;C&gt;1&lt;/C&gt;&lt;D xsi:type="xsd:double"&gt;3231&lt;/D&gt;&lt;/FQL&gt;&lt;FQL&gt;&lt;Q&gt;DE0007164600^FF_TAX_CF(ANN_R,43831,44196)&lt;/Q&gt;&lt;R&gt;1&lt;/R&gt;&lt;C&gt;1&lt;/C&gt;&lt;D xsi:type="xsd:double"&gt;1194&lt;/D&gt;&lt;/FQL&gt;&lt;FQL&gt;&lt;Q&gt;JP3505000004^FF_TAX_CF(ANN_R,43831,44196,,,USD)&lt;/Q&gt;&lt;R&gt;1&lt;/R&gt;&lt;C&gt;1&lt;/C&gt;&lt;D xsi:type="xsd:double"&gt;1201.56421885639&lt;/D&gt;&lt;/FQL&gt;&lt;FQL&gt;&lt;Q&gt;US00507V1098^FF_PTX_INC(ANN_R,43831,44196,,,USD)&lt;/Q&gt;&lt;R&gt;1&lt;/R&gt;&lt;C&gt;1&lt;/C&gt;&lt;D xsi:type="xsd:double"&gt;2616&lt;/D&gt;&lt;/FQL&gt;&lt;FQL&gt;&lt;Q&gt;US8793601050^FF_TAX_CF(ANN_R,43831,44196)&lt;/Q&gt;&lt;R&gt;1&lt;/R&gt;&lt;C&gt;1&lt;/C&gt;&lt;D xsi:type="xsd:double"&gt;66.4&lt;/D&gt;&lt;/FQL&gt;&lt;FQL&gt;&lt;Q&gt;US88579Y1010^FF_PTX_INC(ANN_R,41640,42004,,,USD)&lt;/Q&gt;&lt;R&gt;1&lt;/R&gt;&lt;C&gt;1&lt;/C&gt;&lt;D xsi:type="xsd:double"&gt;7026&lt;/D&gt;&lt;/FQL&gt;&lt;FQL&gt;&lt;Q&gt;US5128071082^FF_PTX_INC(ANN_R,43831,44196,,,USD)&lt;/Q&gt;&lt;R&gt;1&lt;/R&gt;&lt;C&gt;1&lt;/C&gt;&lt;D xsi:type="xsd:double"&gt;2574.978&lt;/D&gt;&lt;/FQL&gt;&lt;FQL&gt;&lt;Q&gt;US64110D1046^FF_TAX_CF(ANN_R,43831,44196)&lt;/Q&gt;&lt;R&gt;1&lt;/R&gt;&lt;C&gt;1&lt;/C&gt;&lt;D xsi:type="xsd:double"&gt;276&lt;/D&gt;&lt;/FQL&gt;&lt;FQL&gt;&lt;Q&gt;US88579Y1010^FF_PTX_INC(ANN_R,41275,41639,,,USD)&lt;/Q&gt;&lt;R&gt;1&lt;/R&gt;&lt;C&gt;1&lt;/C&gt;&lt;D xsi:type="xsd:double"&gt;6562&lt;/D&gt;&lt;/FQL&gt;&lt;FQL&gt;&lt;Q&gt;KR7036570000^FF_PTX_INC(ANN_R,43831,44196,,,USD)&lt;/Q&gt;&lt;R&gt;1&lt;/R&gt;&lt;C&gt;1&lt;/C&gt;&lt;D xsi:type="xsd:double"&gt;680.259038550227&lt;/D&gt;&lt;/FQL&gt;&lt;FQL&gt;&lt;Q&gt;US0404131064^FF_TAX_CF(ANN_R,43831,44196)&lt;/Q&gt;&lt;R&gt;1&lt;/R&gt;&lt;C&gt;1&lt;/C&gt;&lt;D xsi:type="xsd:double"&gt;82.601&lt;/D&gt;&lt;/FQL&gt;&lt;FQL&gt;&lt;Q&gt;JP3571400005^FF_TAX_CF(ANN_R,42005,42369,,,USD)&lt;/Q&gt;&lt;R&gt;1&lt;/R&gt;&lt;C&gt;1&lt;/C&gt;&lt;D xsi:type="xsd:double"&gt;220.64240630623&lt;/D&gt;&lt;/FQL&gt;&lt;FQL&gt;&lt;Q&gt;JP3242800005^FF_PTX_INC(ANN_R,43831,44196,,,USD)&lt;/Q&gt;&lt;R&gt;1&lt;/R&gt;&lt;C&gt;1&lt;/C&gt;&lt;D xsi:type="xsd:double"&gt;1220.20989056677&lt;/D&gt;&lt;/FQL&gt;&lt;FQL&gt;&lt;Q&gt;US8740541094^FF_TAX_CF(ANN_R,43831,44196)&lt;/Q&gt;&lt;R&gt;1&lt;/R&gt;&lt;C&gt;1&lt;/C&gt;&lt;D xsi:type="xsd:double"&gt;27.998&lt;/D&gt;&lt;/FQL&gt;&lt;FQL&gt;&lt;Q&gt;JP3893600001^FF_PTX_INC(ANN_R,41640,42004,,,USD)&lt;/Q&gt;&lt;R&gt;1&lt;/R&gt;&lt;C&gt;1&lt;/C&gt;&lt;D xsi:type="xsd:double"&gt;5495.74423635192&lt;/D&gt;&lt;/FQL&gt;&lt;FQL&gt;&lt;Q&gt;JP3122400009^FF_PTX_INC(ANN_R,43831,44196,,,USD)&lt;/Q&gt;&lt;R&gt;1&lt;/R&gt;&lt;C&gt;1&lt;/C&gt;&lt;D xsi:type="xsd:double"&gt;538.731505081058&lt;/D&gt;&lt;/FQL&gt;&lt;FQL&gt;&lt;Q&gt;US74736K1016^FF_TAX_CF(ANN_R,43831,44196)&lt;/Q&gt;&lt;R&gt;1&lt;/R&gt;&lt;C&gt;1&lt;/C&gt;&lt;D xsi:type="xsd:double"&gt;55.513&lt;/D&gt;&lt;/FQL&gt;&lt;FQL&gt;&lt;Q&gt;JP3814800003^FF_TAX_CF(ANN_R,40909,41274,,,USD)&lt;/Q&gt;&lt;R&gt;1&lt;/R&gt;&lt;C&gt;1&lt;/C&gt;&lt;D xsi:type="xsd:double"&gt;141.752640084364&lt;/D&gt;&lt;/FQL&gt;&lt;FQL&gt;&lt;Q&gt;JP3756600007^FF_PTX_INC(ANN_R,43831,44196,,,USD)&lt;/Q&gt;&lt;R&gt;1&lt;/R&gt;&lt;C&gt;1&lt;/C&gt;&lt;D xsi:type="xsd:double"&gt;3322.79077807814&lt;/D&gt;&lt;/FQL&gt;&lt;FQL&gt;&lt;Q&gt;US57772K1016^FF_TAX_CF(ANN_R,43831,44196)&lt;/Q&gt;&lt;R&gt;1&lt;/R&gt;&lt;C&gt;1&lt;/C&gt;&lt;D xsi:type="xsd:double"&gt;98.211&lt;/D&gt;&lt;/FQL&gt;&lt;FQL&gt;&lt;Q&gt;US88579Y1010^FF_PTX_INC(ANN_R,42370,42735,,,USD)&lt;/Q&gt;&lt;R&gt;1&lt;/R&gt;&lt;C&gt;1&lt;/C&gt;&lt;D xsi:type="xsd:double"&gt;7053&lt;/D&gt;&lt;/FQL&gt;&lt;FQL&gt;&lt;Q&gt;KR7035720002^FF_PTX_INC(ANN_R,43831,44196,,,USD)&lt;/Q&gt;&lt;R&gt;1&lt;/R&gt;&lt;C&gt;1&lt;/C&gt;&lt;D xsi:type="xsd:double"&gt;343.743736583068&lt;/D&gt;&lt;/FQL&gt;&lt;FQL&gt;&lt;Q&gt;US34959E1091^FF_TAX_CF(ANN_R,43831,44196)&lt;/Q&gt;&lt;R&gt;1&lt;/R&gt;&lt;C&gt;1&lt;/C&gt;&lt;D xsi:type="xsd:double"&gt;58.7&lt;/D&gt;&lt;/FQL&gt;&lt;FQL&gt;&lt;Q&gt;US88579Y1010^FF_PTX_INC(ANN_R,42005,42369,,,USD)&lt;/Q&gt;&lt;R&gt;1&lt;/R&gt;&lt;C&gt;1&lt;/C&gt;&lt;D xsi:type="xsd:double"&gt;6823&lt;/D&gt;&lt;/FQL&gt;&lt;FQL&gt;&lt;Q&gt;JP3866800000^FF_PTX_INC(ANN_R,43831,44196,,,USD)&lt;/Q&gt;&lt;R&gt;1&lt;/R&gt;&lt;C&gt;1&lt;/C&gt;&lt;D xsi:type="xsd:double"&gt;2676.91816426814&lt;/D&gt;&lt;/FQL&gt;&lt;FQL&gt;&lt;Q&gt;US9892071054^FF_TAX_CF(ANN_R,43831,44196)&lt;/Q&gt;&lt;R&gt;1&lt;/R&gt;&lt;C&gt;1&lt;/C&gt;&lt;D xsi:type="xsd:double"&gt;107&lt;/D&gt;&lt;/FQL&gt;&lt;FQL&gt;&lt;Q&gt;US88579Y1010^FF_TAX_CF(ANN_R,43466,43830,,,USD)&lt;/Q&gt;&lt;R&gt;1&lt;/R&gt;&lt;C&gt;1&lt;/C&gt;&lt;D xsi:type="xsd:double"&gt;1198&lt;/D&gt;&lt;/FQL&gt;&lt;FQL&gt;&lt;Q&gt;DE000ENER6Y0^FF_TAX_CF(ANN_R,43101,43465,,,USD)&lt;/Q&gt;&lt;R&gt;1&lt;/R&gt;&lt;C&gt;1&lt;/C&gt;&lt;D xsi:type="xsd:double"&gt;643.433388948441&lt;/D&gt;&lt;/FQL&gt;&lt;FQL&gt;&lt;Q&gt;US6792951054^FF_TAX_CF(ANN_R,43831,44196)&lt;/Q&gt;&lt;R&gt;1&lt;/R&gt;&lt;C&gt;1&lt;/C&gt;&lt;D xsi:type="xsd:double"&gt;1.123&lt;/D&gt;&lt;/FQL&gt;&lt;FQL&gt;&lt;Q&gt;JP3893600001^FF_PTX_INC(ANN_R,42005,42369,,,USD)&lt;/Q&gt;&lt;R&gt;1&lt;/R&gt;&lt;C&gt;1&lt;/C&gt;&lt;D xsi:type="xsd:double"&gt;3930.82835050952&lt;/D&gt;&lt;/FQL&gt;&lt;FQL&gt;&lt;Q&gt;JP3910660004^FF_TAX_CF(ANN_R,43831,44196,,,USD)&lt;/Q&gt;&lt;R&gt;1&lt;/R&gt;&lt;C&gt;1&lt;/C&gt;&lt;D xsi:type="xsd:double"&gt;1006.73461063206&lt;/D&gt;&lt;/FQL&gt;&lt;FQL&gt;&lt;Q&gt;US2855121099^FF_TAX_CF(ANN_R,43831,44196)&lt;/Q&gt;&lt;R&gt;1&lt;/R&gt;&lt;C&gt;1&lt;/C&gt;&lt;D xsi:type="xsd:double"&gt;170&lt;/D&gt;&lt;/FQL&gt;&lt;FQL&gt;&lt;Q&gt;JP3893600001^FF_TAX_CF(ANN_R,43466,43830,,,USD)&lt;/Q&gt;&lt;R&gt;1&lt;/R&gt;&lt;C&gt;1&lt;/C&gt;&lt;D xsi:type="xsd:double"&gt;1387.63210734166&lt;/D&gt;&lt;/FQL&gt;&lt;FQL&gt;&lt;Q&gt;JP3893600001^FF_PTX_INC(ANN_R,42370,42735,,,USD)&lt;/Q&gt;&lt;R&gt;1&lt;/R&gt;&lt;C&gt;1&lt;/C&gt;&lt;D xsi:type="xsd:double"&gt;202.599361419678&lt;/D&gt;&lt;/FQL&gt;&lt;FQL&gt;&lt;Q&gt;US40434L1052^FF_TAX_CF(ANN_R,43831,44196)&lt;/Q&gt;&lt;R&gt;1&lt;/R&gt;&lt;C&gt;1&lt;/C&gt;&lt;D xsi:type="xsd:double"&gt;464&lt;/D&gt;&lt;/FQL&gt;&lt;FQL&gt;&lt;Q&gt;US88579Y1010^FF_TAX_CF(ANN_R,43101,43465,,,USD)&lt;/Q&gt;&lt;R&gt;1&lt;/R&gt;&lt;C&gt;1&lt;/C&gt;&lt;D xsi:type="xsd:double"&gt;1560&lt;/D&gt;&lt;/FQL&gt;&lt;FQL&gt;&lt;Q&gt;US8740541094^FF_PTX_INC(ANN_R,40909,41274,,,USD)&lt;/Q&gt;&lt;R&gt;1&lt;/R&gt;&lt;C&gt;1&lt;/C&gt;&lt;D xsi:type="xsd:double"&gt;-103.837&lt;/D&gt;&lt;/FQL&gt;&lt;FQL&gt;&lt;Q&gt;US00507V1098^FF_TAX_CF(ANN_R,43831,44196)&lt;/Q&gt;&lt;R&gt;1&lt;/R&gt;&lt;C&gt;1&lt;/C&gt;&lt;D xsi:type="xsd:double"&gt;806&lt;/D&gt;&lt;/FQL&gt;&lt;FQL&gt;&lt;Q&gt;US4932671088^FF_PTX_INC(ANN_R,42370,42735,,,USD)&lt;/Q&gt;&lt;R&gt;1&lt;/R&gt;&lt;C&gt;1&lt;/C&gt;&lt;D xsi:type="xsd:double"&gt;968&lt;/D&gt;&lt;/FQL&gt;&lt;FQL&gt;&lt;Q&gt;CH0012032048^FF_TAX_CF(ANN_R,41275,41639,,,USD)&lt;/Q&gt;&lt;R&gt;1&lt;/R&gt;&lt;C&gt;1&lt;/C&gt;&lt;D xsi:type="xsd:double"&gt;3603.83934104443&lt;/D&gt;&lt;/FQL&gt;&lt;FQL&gt;&lt;Q&gt;US5128071082^FF_TAX_CF(ANN_R,43831,44196)&lt;/Q&gt;&lt;R&gt;1&lt;/R&gt;&lt;C&gt;1&lt;/C&gt;&lt;D xsi:type="xsd:double"&gt;222.909&lt;/D&gt;&lt;/FQL&gt;&lt;FQL&gt;&lt;Q&gt;NL0013654783^FF_TAX_CF(ANN_R,42736,43100,,,USD)&lt;/Q&gt;&lt;R&gt;1&lt;/R&gt;&lt;C&gt;1&lt;/C&gt;&lt;D xsi:type="xsd:double"&gt;61.0000005325102&lt;/D&gt;&lt;/FQL&gt;&lt;FQL&gt;&lt;Q&gt;KR7105560007^FF_TAX_CF(ANN_R,42005,42369,,,USD)&lt;/Q&gt;&lt;R&gt;0&lt;/R&gt;&lt;C&gt;0&lt;/C&gt;&lt;/FQL&gt;&lt;FQL&gt;&lt;Q&gt;KR7036570000^FF_TAX_CF(ANN_R,43831,44196)&lt;/Q&gt;&lt;R&gt;1&lt;/R&gt;&lt;C&gt;1&lt;/C&gt;&lt;D xsi:type="xsd:double"&gt;173598.0477&lt;/D&gt;&lt;/FQL&gt;&lt;FQL&gt;&lt;Q&gt;US5732841060^FF_PTX_INC(ANN_R,42370,42735,,,USD)&lt;/Q&gt;&lt;R&gt;1&lt;/R&gt;&lt;C&gt;1&lt;/C&gt;&lt;D xsi:type="xsd:double"&gt;607.028&lt;/D&gt;&lt;/FQL&gt;&lt;FQL&gt;&lt;Q&gt;JP3538800008^FF_PTX_INC(ANN_R,42370,42735,,,USD)&lt;/Q&gt;&lt;R&gt;1&lt;/R&gt;&lt;C&gt;1&lt;/C&gt;&lt;D xsi:type="xsd:double"&gt;764.787815093994&lt;/D&gt;&lt;/FQL&gt;&lt;FQL&gt;&lt;Q&gt;JP3242800005^FF_TAX_CF(ANN_R,43831,44196)&lt;/Q&gt;&lt;R&gt;1&lt;/R&gt;&lt;C&gt;1&lt;/C&gt;&lt;D xsi:type="xsd:double"&gt;45471&lt;/D&gt;&lt;/FQL&gt;&lt;FQL&gt;&lt;Q&gt;US3635761097^FF_PTX_INC(ANN_R,42005,42369,,,USD)&lt;/Q&gt;&lt;R&gt;1&lt;/R&gt;&lt;C&gt;1&lt;/C&gt;&lt;D xsi:type="xsd:double"&gt;293.5&lt;/D&gt;&lt;/FQL&gt;&lt;FQL&gt;&lt;Q&gt;US9291601097^FF_PTX_INC(ANN_R,42370,42735,,,USD)&lt;/Q&gt;&lt;R&gt;1&lt;/R&gt;&lt;C&gt;1&lt;/C&gt;&lt;D xsi:type="xsd:double"&gt;547.257&lt;/D&gt;&lt;/FQL&gt;&lt;FQL&gt;&lt;Q&gt;JP3122400009^FF_TAX_CF(ANN_R,43831,44196)&lt;/Q&gt;&lt;R&gt;1&lt;/R&gt;&lt;C&gt;1&lt;/C&gt;&lt;D xsi:type="xsd:double"&gt;11510&lt;/D&gt;&lt;/FQL&gt;&lt;FQL&gt;&lt;Q&gt;JP3476480003^FF_PTX_INC(ANN_R,42005,42369,,,USD)&lt;/Q&gt;&lt;R&gt;1&lt;/R&gt;&lt;C&gt;1&lt;/C&gt;&lt;D xsi:type="xsd:double"&gt;2444.11598572694&lt;/D&gt;&lt;/FQL&gt;&lt;FQL&gt;&lt;Q&gt;US8545021011^FF_TAX_CF(ANN_R,43831,44196,,,USD)&lt;/Q&gt;&lt;R&gt;1&lt;/R&gt;&lt;C&gt;1&lt;/C&gt;&lt;D xsi:type="xsd:double"&gt;241.6&lt;/D&gt;&lt;/FQL&gt;&lt;FQL&gt;&lt;Q&gt;JP3756600007^FF_TAX_CF(ANN_R,43831,44196)&lt;/Q&gt;&lt;R&gt;1&lt;/R&gt;&lt;C&gt;1&lt;/C&gt;&lt;D xsi:type="xsd:double"&gt;111464&lt;/D&gt;&lt;/FQL&gt;&lt;FQL&gt;&lt;Q&gt;DE0008404005^FF_TAX_CF(ANN_R,43466,43830,,,USD)&lt;/Q&gt;&lt;R&gt;1&lt;/R&gt;&lt;C&gt;1&lt;/C&gt;&lt;D xsi:type="xsd:double"&gt;2763.42486405373&lt;/D&gt;&lt;/FQL&gt;&lt;FQL&gt;&lt;Q&gt;JP3173400007^FF_PTX_INC(ANN_R,43101,43465,,,USD)&lt;/Q&gt;&lt;R&gt;1&lt;/R&gt;&lt;C&gt;1&lt;/C&gt;&lt;D xsi:type="xsd:double"&gt;327.747062034905&lt;/D&gt;&lt;/FQL&gt;&lt;FQL&gt;&lt;Q&gt;KR7035720002^FF_TAX_CF(ANN_R,43831,44196)&lt;/Q&gt;&lt;R&gt;1&lt;/R&gt;&lt;C&gt;1&lt;/C&gt;&lt;D xsi:type="xsd:double"&gt;77452.981179&lt;/D&gt;&lt;/FQL&gt;&lt;FQL&gt;&lt;Q&gt;DE0007165631^FF_TAX_CF(ANN_R,42005,42369,,,USD)&lt;/Q&gt;&lt;R&gt;1&lt;/R&gt;&lt;C&gt;1&lt;/C&gt;&lt;D xsi:type="xsd:double"&gt;51.0968532032967&lt;/D&gt;&lt;/FQL&gt;&lt;FQL&gt;&lt;Q&gt;CH0025751329^FF_PTX_INC(ANN_R,43101,43465,,,USD)&lt;/Q&gt;&lt;R&gt;1&lt;/R&gt;&lt;C&gt;1&lt;/C&gt;&lt;D xsi:type="xsd:double"&gt;232.265010332096&lt;/D&gt;&lt;/FQL&gt;&lt;FQL</t>
        </r>
      </text>
    </comment>
    <comment ref="A123" authorId="0" shapeId="0" xr:uid="{8C7A47FF-0F09-4123-8267-B5D77E2FCCF9}">
      <text>
        <r>
          <rPr>
            <b/>
            <sz val="9"/>
            <color indexed="81"/>
            <rFont val="Tahoma"/>
            <charset val="1"/>
          </rPr>
          <t>&gt;&lt;Q&gt;JP3866800000^FF_TAX_CF(ANN_R,43831,44196)&lt;/Q&gt;&lt;R&gt;1&lt;/R&gt;&lt;C&gt;1&lt;/C&gt;&lt;D xsi:type="xsd:double"&gt;99752&lt;/D&gt;&lt;/FQL&gt;&lt;FQL&gt;&lt;Q&gt;SE0000148884^FF_PTX_INC(ANN_R,42005,42369,,,USD)&lt;/Q&gt;&lt;R&gt;1&lt;/R&gt;&lt;C&gt;1&lt;/C&gt;&lt;D xsi:type="xsd:double"&gt;2465.14676810056&lt;/D&gt;&lt;/FQL&gt;&lt;FQL&gt;&lt;Q&gt;NL0000226223^FF_PTX_INC(ANN_R,43101,43465,,,USD)&lt;/Q&gt;&lt;R&gt;1&lt;/R&gt;&lt;C&gt;1&lt;/C&gt;&lt;D xsi:type="xsd:double"&gt;1242.99997323407&lt;/D&gt;&lt;/FQL&gt;&lt;FQL&gt;&lt;Q&gt;JP3778630008^FF_TAX_CF(ANN_R,43831,44196)&lt;/Q&gt;&lt;R&gt;1&lt;/R&gt;&lt;C&gt;1&lt;/C&gt;&lt;D xsi:type="xsd:double"&gt;36079&lt;/D&gt;&lt;/FQL&gt;&lt;FQL&gt;&lt;Q&gt;US55261F1049^FF_PTX_INC(ANN_R,42736,43100,,,USD)&lt;/Q&gt;&lt;R&gt;1&lt;/R&gt;&lt;C&gt;1&lt;/C&gt;&lt;D xsi:type="xsd:double"&gt;2265.853&lt;/D&gt;&lt;/FQL&gt;&lt;FQL&gt;&lt;Q&gt;SE0000103699^FF_PTX_INC(ANN_R,43101,43465,,,USD)&lt;/Q&gt;&lt;R&gt;1&lt;/R&gt;&lt;C&gt;1&lt;/C&gt;&lt;D xsi:type="xsd:double"&gt;1064.60616338025&lt;/D&gt;&lt;/FQL&gt;&lt;FQL&gt;&lt;Q&gt;KR7035420009^FF_TAX_CF(ANN_R,43831,44196)&lt;/Q&gt;&lt;R&gt;1&lt;/R&gt;&lt;C&gt;1&lt;/C&gt;&lt;D xsi:type="xsd:double"&gt;573218.670138&lt;/D&gt;&lt;/FQL&gt;&lt;FQL&gt;&lt;Q&gt;JP3258000003^FF_PTX_INC(ANN_R,41275,41639,,,USD)&lt;/Q&gt;&lt;R&gt;1&lt;/R&gt;&lt;C&gt;1&lt;/C&gt;&lt;D xsi:type="xsd:double"&gt;1610.31969453022&lt;/D&gt;&lt;/FQL&gt;&lt;FQL&gt;&lt;Q&gt;FR0000130650^FF_PTX_INC(ANN_R,43101,43465,,,USD)&lt;/Q&gt;&lt;R&gt;1&lt;/R&gt;&lt;C&gt;1&lt;/C&gt;&lt;D xsi:type="xsd:double"&gt;924.68783621788&lt;/D&gt;&lt;/FQL&gt;&lt;FQL&gt;&lt;Q&gt;JP3236200006^FF_TAX_CF(ANN_R,43831,44196)&lt;/Q&gt;&lt;R&gt;1&lt;/R&gt;&lt;C&gt;1&lt;/C&gt;&lt;D xsi:type="xsd:double"&gt;91481&lt;/D&gt;&lt;/FQL&gt;&lt;FQL&gt;&lt;Q&gt;JP3476480003^FF_TAX_CF(ANN_R,43466,43830,,,USD)&lt;/Q&gt;&lt;R&gt;1&lt;/R&gt;&lt;C&gt;1&lt;/C&gt;&lt;D xsi:type="xsd:double"&gt;1529.16280914843&lt;/D&gt;&lt;/FQL&gt;&lt;FQL&gt;&lt;Q&gt;ES0109067019^FF_PTX_INC(ANN_R,43101,43465,,,USD)&lt;/Q&gt;&lt;R&gt;1&lt;/R&gt;&lt;C&gt;1&lt;/C&gt;&lt;D xsi:type="xsd:double"&gt;1576.49956052303&lt;/D&gt;&lt;/FQL&gt;&lt;FQL&gt;&lt;Q&gt;JP3814000000^FF_TAX_CF(ANN_R,43831,44196)&lt;/Q&gt;&lt;R&gt;1&lt;/R&gt;&lt;C&gt;1&lt;/C&gt;&lt;D xsi:type="xsd:double"&gt;106929&lt;/D&gt;&lt;/FQL&gt;&lt;FQL&gt;&lt;Q&gt;KR7028260008^FF_TAX_CF(ANN_R,42736,43100,,,USD)&lt;/Q&gt;&lt;R&gt;1&lt;/R&gt;&lt;C&gt;1&lt;/C&gt;&lt;D xsi:type="xsd:double"&gt;165.514881595144&lt;/D&gt;&lt;/FQL&gt;&lt;FQL&gt;&lt;Q&gt;SE0000108656^FF_PTX_INC(ANN_R,43101,43465,,,USD)&lt;/Q&gt;&lt;R&gt;1&lt;/R&gt;&lt;C&gt;1&lt;/C&gt;&lt;D xsi:type="xsd:double"&gt;-174.812626875937&lt;/D&gt;&lt;/FQL&gt;&lt;FQL&gt;&lt;Q&gt;JP3758190007^FF_TAX_CF(ANN_R,43831,44196)&lt;/Q&gt;&lt;R&gt;1&lt;/R&gt;&lt;C&gt;1&lt;/C&gt;&lt;D xsi:type="xsd:double"&gt;17877&lt;/D&gt;&lt;/FQL&gt;&lt;FQL&gt;&lt;Q&gt;TW0002886009^FF_TAX_CF(ANN_R,43101,43465,,,USD)&lt;/Q&gt;&lt;R&gt;1&lt;/R&gt;&lt;C&gt;1&lt;/C&gt;&lt;D xsi:type="xsd:double"&gt;52.8691217279434&lt;/D&gt;&lt;/FQL&gt;&lt;FQL&gt;&lt;Q&gt;DE0006231004^FF_PTX_INC(ANN_R,43101,43465,,,USD)&lt;/Q&gt;&lt;R&gt;1&lt;/R&gt;&lt;C&gt;1&lt;/C&gt;&lt;D xsi:type="xsd:double"&gt;1684.10661506653&lt;/D&gt;&lt;/FQL&gt;&lt;FQL&gt;&lt;Q&gt;JP3571400005^FF_TAX_CF(ANN_R,43831,44196)&lt;/Q&gt;&lt;R&gt;1&lt;/R&gt;&lt;C&gt;1&lt;/C&gt;&lt;D xsi:type="xsd:double"&gt;41888&lt;/D&gt;&lt;/FQL&gt;&lt;FQL&gt;&lt;Q&gt;US5128071082^FF_PTX_INC(ANN_R,42736,43100,,,USD)&lt;/Q&gt;&lt;R&gt;1&lt;/R&gt;&lt;C&gt;1&lt;/C&gt;&lt;D xsi:type="xsd:double"&gt;1811.673&lt;/D&gt;&lt;/FQL&gt;&lt;FQL&gt;&lt;Q&gt;DE0007164600^FF_PTX_INC(ANN_R,43101,43465,,,USD)&lt;/Q&gt;&lt;R&gt;1&lt;/R&gt;&lt;C&gt;1&lt;/C&gt;&lt;D xsi:type="xsd:double"&gt;6606.59847259521&lt;/D&gt;&lt;/FQL&gt;&lt;FQL&gt;&lt;Q&gt;TW0002454006^FF_TAX_CF(ANN_R,43831,44196)&lt;/Q&gt;&lt;R&gt;1&lt;/R&gt;&lt;C&gt;1&lt;/C&gt;&lt;D xsi:type="xsd:double"&gt;3496.97&lt;/D&gt;&lt;/FQL&gt;&lt;FQL&gt;&lt;Q&gt;US72919P2020^FF_TAX_CF(ANN_R,40909,41274,,,USD)&lt;/Q&gt;&lt;R&gt;0&lt;/R&gt;&lt;C&gt;0&lt;/C&gt;&lt;/FQL&gt;&lt;FQL&gt;&lt;Q&gt;US8793601050^FF_PTX_INC(ANN_R,43101,43465,,,USD)&lt;/Q&gt;&lt;R&gt;1&lt;/R&gt;&lt;C&gt;1&lt;/C&gt;&lt;D xsi:type="xsd:double"&gt;393.9&lt;/D&gt;&lt;/FQL&gt;&lt;FQL&gt;&lt;Q&gt;JP3249600002^FF_TAX_CF(ANN_R,43831,44196)&lt;/Q&gt;&lt;R&gt;1&lt;/R&gt;&lt;C&gt;1&lt;/C&gt;&lt;D xsi:type="xsd:double"&gt;16454&lt;/D&gt;&lt;/FQL&gt;&lt;FQL&gt;&lt;Q&gt;TW0002886009^FF_TAX_CF(ANN_R,43466,43830,,,USD)&lt;/Q&gt;&lt;R&gt;1&lt;/R&gt;&lt;C&gt;1&lt;/C&gt;&lt;D xsi:type="xsd:double"&gt;81.0016678663343&lt;/D&gt;&lt;/FQL&gt;&lt;FQL&gt;&lt;Q&gt;US64110D1046^FF_PTX_INC(ANN_R,43101,43465,,,USD)&lt;/Q&gt;&lt;R&gt;1&lt;/R&gt;&lt;C&gt;1&lt;/C&gt;&lt;D xsi:type="xsd:double"&gt;1199&lt;/D&gt;&lt;/FQL&gt;&lt;FQL&gt;&lt;Q&gt;KR7005930003^FF_TAX_CF(ANN_R,43831,44196)&lt;/Q&gt;&lt;R&gt;1&lt;/R&gt;&lt;C&gt;1&lt;/C&gt;&lt;D xsi:type="xsd:double"&gt;4770355&lt;/D&gt;&lt;/FQL&gt;&lt;FQL&gt;&lt;Q&gt;DE000A1ML7J1^FF_TAX_CF(ANN_R,43101,43465,,,USD)&lt;/Q&gt;&lt;R&gt;1&lt;/R&gt;&lt;C&gt;1&lt;/C&gt;&lt;D xsi:type="xsd:double"&gt;196.310354614258&lt;/D&gt;&lt;/FQL&gt;&lt;FQL&gt;&lt;Q&gt;US0404131064^FF_PTX_INC(ANN_R,43101,43465,,,USD)&lt;/Q&gt;&lt;R&gt;1&lt;/R&gt;&lt;C&gt;1&lt;/C&gt;&lt;D xsi:type="xsd:double"&gt;288.801&lt;/D&gt;&lt;/FQL&gt;&lt;FQL&gt;&lt;Q&gt;JP3173400007^FF_TAX_CF(ANN_R,43831,44196)&lt;/Q&gt;&lt;R&gt;1&lt;/R&gt;&lt;C&gt;1&lt;/C&gt;&lt;D xsi:type="xsd:double"&gt;12786&lt;/D&gt;&lt;/FQL&gt;&lt;FQL&gt;&lt;Q&gt;US0010551028^FF_PTX_INC(ANN_R,42005,42369,,,USD)&lt;/Q&gt;&lt;R&gt;1&lt;/R&gt;&lt;C&gt;1&lt;/C&gt;&lt;D xsi:type="xsd:double"&gt;3862&lt;/D&gt;&lt;/FQL&gt;&lt;FQL&gt;&lt;Q&gt;KR7028260008^FF_TAX_CF(ANN_R,43831,44196,,,USD)&lt;/Q&gt;&lt;R&gt;1&lt;/R&gt;&lt;C&gt;1&lt;/C&gt;&lt;D xsi:type="xsd:double"&gt;233.293751942706&lt;/D&gt;&lt;/FQL&gt;&lt;FQL&gt;&lt;Q&gt;FR0000073272^FF_PTX_INC(ANN_R,42370,42735,,,USD)&lt;/Q&gt;&lt;R&gt;1&lt;/R&gt;&lt;C&gt;1&lt;/C&gt;&lt;D xsi:type="xsd:double"&gt;2279.87250745296&lt;/D&gt;&lt;/FQL&gt;&lt;FQL&gt;&lt;Q&gt;FR0000073272^FF_TAX_CF(ANN_R,43831,44196,,,USD)&lt;/Q&gt;&lt;R&gt;1&lt;/R&gt;&lt;C&gt;1&lt;/C&gt;&lt;D xsi:type="xsd:double"&gt;163.01634991169&lt;/D&gt;&lt;/FQL&gt;&lt;FQL&gt;&lt;Q&gt;DE000ENER6Y0^FF_TAX_CF(ANN_R,42370,42735)&lt;/Q&gt;&lt;R&gt;0&lt;/R&gt;&lt;C&gt;0&lt;/C&gt;&lt;/FQL&gt;&lt;FQL&gt;&lt;Q&gt;FR0000120172^FF_TAX_CF(ANN_R,43831,44196,,,USD)&lt;/Q&gt;&lt;R&gt;1&lt;/R&gt;&lt;C&gt;1&lt;/C&gt;&lt;D xsi:type="xsd:double"&gt;543.767824530602&lt;/D&gt;&lt;/FQL&gt;&lt;FQL&gt;&lt;Q&gt;US5732841060^FF_PTX_INC(ANN_R,42005,42369,,,USD)&lt;/Q&gt;&lt;R&gt;1&lt;/R&gt;&lt;C&gt;1&lt;/C&gt;&lt;D xsi:type="xsd:double"&gt;413.801&lt;/D&gt;&lt;/FQL&gt;&lt;FQL&gt;&lt;Q&gt;JP3497400006^FF_TAX_CF(ANN_R,43466,43830,,,USD)&lt;/Q&gt;&lt;R&gt;1&lt;/R&gt;&lt;C&gt;1&lt;/C&gt;&lt;D xsi:type="xsd:double"&gt;146.78794291243&lt;/D&gt;&lt;/FQL&gt;&lt;FQL&gt;&lt;Q&gt;US78409V1044^FF_PTX_INC(ANN_R,40909,41274,,,USD)&lt;/Q&gt;&lt;R&gt;1&lt;/R&gt;&lt;C&gt;1&lt;/C&gt;&lt;D xsi:type="xsd:double"&gt;1130&lt;/D&gt;&lt;/FQL&gt;&lt;FQL&gt;&lt;Q&gt;US22160K1051^FF_TAX_CF(ANN_R,41640,42004,,,USD)&lt;/Q&gt;&lt;R&gt;1&lt;/R&gt;&lt;C&gt;1&lt;/C&gt;&lt;D xsi:type="xsd:double"&gt;869&lt;/D&gt;&lt;/FQL&gt;&lt;FQL&gt;&lt;Q&gt;FR0010307819^FF_TAX_CF(ANN_R,42370,42735)&lt;/Q&gt;&lt;R&gt;1&lt;/R&gt;&lt;C&gt;1&lt;/C&gt;&lt;D xsi:type="xsd:double"&gt;246.4&lt;/D&gt;&lt;/FQL&gt;&lt;FQL&gt;&lt;Q&gt;US5260571048^FF_TAX_CF(ANN_R,43466,43830,,,USD)&lt;/Q&gt;&lt;R&gt;1&lt;/R&gt;&lt;C&gt;1&lt;/C&gt;&lt;D xsi:type="xsd:double"&gt;261.445&lt;/D&gt;&lt;/FQL&gt;&lt;FQL&gt;&lt;Q&gt;TW0002454006^FF_TAX_CF(ANN_R,43466,43830,,,USD)&lt;/Q&gt;&lt;R&gt;1&lt;/R&gt;&lt;C&gt;1&lt;/C&gt;&lt;D xsi:type="xsd:double"&gt;99.4057811100781&lt;/D&gt;&lt;/FQL&gt;&lt;FQL&gt;&lt;Q&gt;FR0000073272^FF_PTX_INC(ANN_R,41275,41639,,,USD)&lt;/Q&gt;&lt;R&gt;1&lt;/R&gt;&lt;C&gt;1&lt;/C&gt;&lt;D xsi:type="xsd:double"&gt;2248.98509883881&lt;/D&gt;&lt;/FQL&gt;&lt;FQL&gt;&lt;Q&gt;US78409V1044^FF_PTX_INC(ANN_R,42736,43100,,,USD)&lt;/Q&gt;&lt;R&gt;1&lt;/R&gt;&lt;C&gt;1&lt;/C&gt;&lt;D xsi:type="xsd:double"&gt;2461&lt;/D&gt;&lt;/FQL&gt;&lt;FQL&gt;&lt;Q&gt;US78409V1044^FF_TAX_CF(ANN_R,43831,44196,,,USD)&lt;/Q&gt;&lt;R&gt;1&lt;/R&gt;&lt;C&gt;1&lt;/C&gt;&lt;D xsi:type="xsd:double"&gt;683&lt;/D&gt;&lt;/FQL&gt;&lt;FQL&gt;&lt;Q&gt;DK0010268606^FF_TAX_CF(ANN_R,42370,42735)&lt;/Q&gt;&lt;R&gt;1&lt;/R&gt;&lt;C&gt;1&lt;/C&gt;&lt;D xsi:type="xsd:double"&gt;1578.38441716595&lt;/D&gt;&lt;/FQL&gt;&lt;FQL&gt;&lt;Q&gt;NL0000009165^FF_PTX_INC(ANN_R,40909,41274,,,USD)&lt;/Q&gt;&lt;R&gt;1&lt;/R&gt;&lt;C&gt;1&lt;/C&gt;&lt;D xsi:type="xsd:double"&gt;4336.3685798645&lt;/D&gt;&lt;/FQL&gt;&lt;FQL&gt;&lt;Q&gt;US5732841060^FF_TAX_CF(ANN_R,43466,43830,,,USD)&lt;/Q&gt;&lt;R&gt;1&lt;/R&gt;&lt;C&gt;1&lt;/C&gt;&lt;D xsi:type="xsd:double"&gt;101.7&lt;/D&gt;&lt;/FQL&gt;&lt;FQL&gt;&lt;Q&gt;FR0000073272^FF_PTX_INC(ANN_R,40909,41274,,,USD)&lt;/Q&gt;&lt;R&gt;1&lt;/R&gt;&lt;C&gt;1&lt;/C&gt;&lt;D xsi:type="xsd:double"&gt;2209.28730964661&lt;/D&gt;&lt;/FQL&gt;&lt;FQL&gt;&lt;Q&gt;US77543R1023^FF_PTX_INC(ANN_R,40909,41274,,,USD)&lt;/Q&gt;&lt;R&gt;0&lt;/R&gt;&lt;C&gt;0&lt;/C&gt;&lt;/FQL&gt;&lt;FQL&gt;&lt;Q&gt;JP3422950000^FF_TAX_CF(ANN_R,41640,42004,,,USD)&lt;/Q&gt;&lt;R&gt;1&lt;/R&gt;&lt;C&gt;1&lt;/C&gt;&lt;D xsi:type="xsd:double"&gt;962.509105569683&lt;/D&gt;&lt;/FQL&gt;&lt;FQL&gt;&lt;Q&gt;US5745991068^FF_TAX_CF(ANN_R,42370,42735)&lt;/Q&gt;&lt;R&gt;1&lt;/R&gt;&lt;C&gt;1&lt;/C&gt;&lt;D xsi:type="xsd:double"&gt;190&lt;/D&gt;&lt;/FQL&gt;&lt;FQL&gt;&lt;Q&gt;US23331A1097^FF_PTX_INC(ANN_R,42005,42369,,,USD)&lt;/Q&gt;&lt;R&gt;1&lt;/R&gt;&lt;C&gt;1&lt;/C&gt;&lt;D xsi:type="xsd:double"&gt;1123.4&lt;/D&gt;&lt;/FQL&gt;&lt;FQL&gt;&lt;Q&gt;BE0003739530^FF_TAX_CF(ANN_R,43101,43465,,,USD)&lt;/Q&gt;&lt;R&gt;1&lt;/R&gt;&lt;C&gt;1&lt;/C&gt;&lt;D xsi:type="xsd:double"&gt;198.197954177856&lt;/D&gt;&lt;/FQL&gt;&lt;FQL&gt;&lt;Q&gt;US40434L1052^FF_TAX_CF(ANN_R,42005,42369,,,USD)&lt;/Q&gt;&lt;R&gt;1&lt;/R&gt;&lt;C&gt;1&lt;/C&gt;&lt;D xsi:type="xsd:double"&gt;1012&lt;/D&gt;&lt;/FQL&gt;&lt;FQL&gt;&lt;Q&gt;US77543R1023^FF_PTX_INC(ANN_R,42736,43100,,,USD)&lt;/Q&gt;&lt;R&gt;1&lt;/R&gt;&lt;C&gt;1&lt;/C&gt;&lt;D xsi:type="xsd:double"&gt;-63.194&lt;/D&gt;&lt;/FQL&gt;&lt;FQL&gt;&lt;Q&gt;US77543R1023^FF_TAX_CF(ANN_R,43831,44196,,,USD)&lt;/Q&gt;&lt;R&gt;1&lt;/R&gt;&lt;C&gt;1&lt;/C&gt;&lt;D xsi:type="xsd:double"&gt;1.014&lt;/D&gt;&lt;/FQL&gt;&lt;FQL&gt;&lt;Q&gt;US29355A1079^FF_TAX_CF(ANN_R,42370,42735)&lt;/Q&gt;&lt;R&gt;1&lt;/R&gt;&lt;C&gt;1&lt;/C&gt;&lt;D xsi:type="xsd:double"&gt;1.146&lt;/D&gt;&lt;/FQL&gt;&lt;FQL&gt;&lt;Q&gt;JP3762600009^FF_TAX_CF(ANN_R,41275,41639,,,USD)&lt;/Q&gt;&lt;R&gt;1&lt;/R&gt;&lt;C&gt;1&lt;/C&gt;&lt;D xsi:type="xsd:double"&gt;338.487179782242&lt;/D&gt;&lt;/FQL&gt;&lt;FQL&gt;&lt;Q&gt;US9291601097^FF_PTX_INC(ANN_R,42005,42369,,,USD)&lt;/Q&gt;&lt;R&gt;1&lt;/R&gt;&lt;C&gt;1&lt;/C&gt;&lt;D xsi:type="xsd:double"&gt;327.857&lt;/D&gt;&lt;/FQL&gt;&lt;FQL&gt;&lt;Q&gt;FR0000073272^FF_PTX_INC(ANN_R,42736,43100,,,USD)&lt;/Q&gt;&lt;R&gt;1&lt;/R&gt;&lt;C&gt;1&lt;/C&gt;&lt;D xsi:type="xsd:double"&gt;5815.63066911697&lt;/D&gt;&lt;/FQL&gt;&lt;FQL&gt;&lt;Q&gt;CH0012032048^FF_PTX_INC(ANN_R,41275,41639,,,USD)&lt;/Q&gt;&lt;R&gt;1&lt;/R&gt;&lt;C&gt;1&lt;/C&gt;&lt;D xsi:type="xsd:double"&gt;15838.124227643&lt;/D&gt;&lt;/FQL&gt;&lt;FQL&gt;&lt;Q&gt;CH0012032048^FF_PTX_INC(ANN_R,40909,41274,,,USD)&lt;/Q&gt;&lt;R&gt;1&lt;/R&gt;&lt;C&gt;1&lt;/C&gt;&lt;D xsi:type="xsd:double"&gt;12960.1052262783&lt;/D&gt;&lt;/FQL&gt;&lt;FQL&gt;&lt;Q&gt;US72919P2020^FF_TAX_CF(ANN_R,42370,42735)&lt;/Q&gt;&lt;R&gt;0&lt;/R&gt;&lt;C&gt;0&lt;/C&gt;&lt;/FQL&gt;&lt;FQL&gt;&lt;Q&gt;US23331A1097^FF_TAX_CF(ANN_R,43466,43830,,,USD)&lt;/Q&gt;&lt;R&gt;1&lt;/R&gt;&lt;C&gt;1&lt;/C&gt;&lt;D xsi:type="xsd:double"&gt;488&lt;/D&gt;&lt;/FQL&gt;&lt;FQL&gt;&lt;Q&gt;JP3205800000^FF_TAX_CF(ANN_R,43831,44196,,,USD)&lt;/Q&gt;&lt;R&gt;1&lt;/R&gt;&lt;C&gt;1&lt;/C&gt;&lt;D xsi:type="xsd:double"&gt;504.661876907572&lt;/D&gt;&lt;/FQL&gt;&lt;FQL&gt;&lt;Q&gt;US5926881054^FF_TAX_CF(ANN_R,42370,42735,,,USD)&lt;/Q&gt;&lt;R&gt;1&lt;/R&gt;&lt;C&gt;1&lt;/C&gt;&lt;D xsi:type="xsd:double"&gt;92.586&lt;/D&gt;&lt;/FQL&gt;&lt;FQL&gt;&lt;Q&gt;JP3758190007^FF_TAX_CF(ANN_R,40909,41274,,,USD)&lt;/Q&gt;&lt;R&gt;1&lt;/R&gt;&lt;C&gt;1&lt;/C&gt;&lt;D xsi:type="xsd:double"&gt;195.835371239111&lt;/D&gt;&lt;/FQL&gt;&lt;FQL&gt;&lt;Q&gt;CH0012032048^FF_PTX_INC(ANN_R,42736,43100,,,USD)&lt;/Q&gt;&lt;R&gt;1&lt;/R&gt;&lt;C&gt;1&lt;/C&gt;&lt;D xsi:type="xsd:double"&gt;12445.8718895912&lt;/D&gt;&lt;/FQL&gt;&lt;FQL&gt;&lt;Q&gt;JP3734800000^FF_TAX_CF(ANN_R,42370,42735)&lt;/Q&gt;&lt;R&gt;1&lt;/R&gt;&lt;C&gt;1&lt;/C&gt;&lt;D xsi:type="xsd:double"&gt;24468&lt;/D&gt;&lt;/FQL&gt;&lt;FQL&gt;&lt;Q&gt;SE0000103699^FF_PTX_INC(ANN_R,42005,42369,,,USD)&lt;/Q&gt;&lt;R&gt;1&lt;/R&gt;&lt;C&gt;1&lt;/C&gt;&lt;D xsi:type="xsd:double"&gt;698.06567956439&lt;/D&gt;&lt;/FQL&gt;&lt;FQL&gt;&lt;Q&gt;US9291601097^FF_TAX_CF(ANN_R,43466,43830,,,USD)&lt;/Q&gt;&lt;R&gt;1&lt;/R&gt;&lt;C&gt;1&lt;/C&gt;&lt;D xsi:type="xsd:double"&gt;-56.812&lt;/D&gt;&lt;/FQL&gt;&lt;FQL&gt;&lt;Q&gt;KR7028260008^FF_PTX_INC(ANN_R,42736,43100,,,USD)&lt;/Q&gt;&lt;R&gt;1&lt;/R&gt;&lt;C&gt;1&lt;/C&gt;&lt;D xsi:type="xsd:double"&gt;729.769093498076&lt;/D&gt;&lt;/FQL&gt;&lt;FQL&gt;&lt;Q&gt;CH0012032048^FF_PTX_INC(ANN_R,42370,42735,,,USD)&lt;/Q&gt;&lt;R&gt;1&lt;/R&gt;&lt;C&gt;1&lt;/C&gt;&lt;D xsi:type="xsd:double"&gt;13202.8428782225&lt;/D&gt;&lt;/FQL&gt;&lt;FQL&gt;&lt;Q&gt;CH0012032048^FF_TAX_CF(ANN_R,43831,44196,,,USD)&lt;/Q&gt;&lt;R&gt;1&lt;/R&gt;&lt;C&gt;1&lt;/C&gt;&lt;D xsi:type="xsd:double"&gt;3447.63711452484&lt;/D&gt;&lt;/FQL&gt;&lt;FQL&gt;&lt;Q&gt;JP3538800008^FF_TAX_CF(ANN_R,42370,42735)&lt;/Q&gt;&lt;R&gt;1&lt;/R&gt;&lt;C&gt;1&lt;/C&gt;&lt;D xsi:type="xsd:double"&gt;21229&lt;/D&gt;&lt;/FQL&gt;&lt;FQL&gt;&lt;Q&gt;FR0000120503^FF_TAX_CF(ANN_R,43101,43465,,,USD)&lt;/Q&gt;&lt;R&gt;1&lt;/R&gt;&lt;C&gt;1&lt;/C&gt;&lt;D xsi:type="xsd:double"&gt;613.469858169556&lt;/D&gt;&lt;/FQL&gt;&lt;FQL&gt;&lt;Q&gt;JP3463000004^FF_PTX_INC(ANN_R,42005,42369,,,USD)&lt;/Q&gt;&lt;R&gt;1&lt;/R&gt;&lt;C&gt;1&lt;/C&gt;&lt;D xsi:type="xsd:double"&gt;-1323.88174619246&lt;/D&gt;&lt;/FQL&gt;&lt;FQL&gt;&lt;Q&gt;KR7028260008^FF_PTX_INC(ANN_R,42370,42735,,,USD)&lt;/Q&gt;&lt;R&gt;1&lt;/R&gt;&lt;C&gt;1&lt;/C&gt;&lt;D xsi:type="xsd:double"&gt;140.207349158605&lt;/D&gt;&lt;/FQL&gt;&lt;FQL&gt;&lt;Q&gt;US75886F1075^FF_PTX_INC(ANN_R,41275,41639,,,USD)&lt;/Q&gt;&lt;R&gt;1&lt;/R&gt;&lt;C&gt;1&lt;/C&gt;&lt;D xsi:type="xsd:double"&gt;713.36&lt;/D&gt;&lt;/FQL&gt;&lt;FQL&gt;&lt;Q&gt;US75886F1075^FF_PTX_INC(ANN_R,40909,41274,,,USD)&lt;/Q&gt;&lt;R&gt;1&lt;/R&gt;&lt;C&gt;1&lt;/C&gt;&lt;D xsi:type="xsd:double"&gt;414.421&lt;/D&gt;&lt;/FQL&gt;&lt;FQL&gt;&lt;Q&gt;KR7006400006^FF_TAX_CF(ANN_R,42370,42735)&lt;/Q&gt;&lt;R&gt;1&lt;/R&gt;&lt;C&gt;1&lt;/C&gt;&lt;D xsi:type="xsd:double"&gt;254413.45539&lt;/D&gt;&lt;/FQL&gt;&lt;FQL&gt;&lt;Q&gt;US40434L1052^FF_PTX_INC(ANN_R,42736,43100,,,USD)&lt;/Q&gt;&lt;R&gt;1&lt;/R&gt;&lt;C&gt;1&lt;/C&gt;&lt;D xsi:type="xsd:double"&gt;3276&lt;/D&gt;&lt;/FQL&gt;&lt;FQL&gt;&lt;Q&gt;US5260571048^FF_PTX_INC(ANN_R,42005,42369,,,USD)&lt;/Q&gt;&lt;R&gt;1&lt;/R&gt;&lt;C&gt;1&lt;/C&gt;&lt;D xsi:type="xsd:double"&gt;1209.616&lt;/D&gt;&lt;/FQL&gt;&lt;FQL&gt;&lt;Q&gt;US6092071058^FF_TAX_CF(ANN_R,41275,41639,,,USD)&lt;/Q&gt;&lt;R&gt;1&lt;/R&gt;&lt;C&gt;1&lt;/C&gt;&lt;D xsi:type="xsd:double"&gt;760&lt;/D&gt;&lt;/FQL&gt;&lt;FQL&gt;&lt;Q&gt;DE000ENER6Y0^FF_TAX_CF(ANN_R,42736,43100)&lt;/Q&gt;&lt;R&gt;1&lt;/R&gt;&lt;C&gt;1&lt;/C&gt;&lt;D xsi:type="xsd:double"&gt;618&lt;/D&gt;&lt;/FQL&gt;&lt;FQL&gt;&lt;Q&gt;US5260571048^FF_TAX_CF(ANN_R,43101,43465,,,USD)&lt;/Q&gt;&lt;R&gt;1&lt;/R&gt;&lt;C&gt;1&lt;/C&gt;&lt;D xsi:type="xsd:double"&gt;376.609&lt;/D&gt;&lt;/FQL&gt;&lt;FQL&gt;&lt;Q&gt;DK0010268606^FF_PTX_INC(ANN_R,41275,41639,,,USD)&lt;/Q&gt;&lt;R&gt;1&lt;/R&gt;&lt;C&gt;1&lt;/C&gt;&lt;D xsi:type="xsd:double"&gt;-47.794253705423&lt;/D&gt;&lt;/FQL&gt;&lt;FQL&gt;&lt;Q&gt;FR0010307819^FF_TAX_CF(ANN_R,42736,43100)&lt;/Q&gt;&lt;R&gt;1&lt;/R&gt;&lt;C&gt;1&lt;/C&gt;&lt;D xsi:type="xsd:double"&gt;256.7&lt;/D&gt;&lt;/FQL&gt;&lt;FQL&gt;&lt;Q&gt;FR0000045072^FF_PTX_INC(ANN_R,42736,43100,,,USD)&lt;/Q&gt;&lt;R&gt;1&lt;/R&gt;&lt;C&gt;1&lt;/C&gt;&lt;D xsi:type="xsd:double"&gt;5866.38772499561&lt;/D&gt;&lt;/FQL&gt;&lt;FQL&gt;&lt;Q&gt;JP3735400008^FF_PTX_INC(ANN_R,41275,41639,,,USD)&lt;/Q&gt;&lt;R&gt;1&lt;/R&gt;&lt;C&gt;1&lt;/C&gt;&lt;D xsi:type="xsd:double"&gt;14487.2826550715&lt;/D&gt;&lt;/FQL&gt;&lt;FQL&gt;&lt;Q&gt;DK0010268606^FF_TAX_CF(ANN_R,42736,43100)&lt;/Q&gt;&lt;R&gt;1&lt;/R&gt;&lt;C&gt;1&lt;/C&gt;&lt;D xsi:type="xsd:double"&gt;1948.90017306683&lt;/D&gt;&lt;/FQL&gt;&lt;FQL&gt;&lt;Q&gt;US22160K1051^FF_PTX_INC(ANN_R,40909,41274,,,USD)&lt;/Q&gt;&lt;R&gt;1&lt;/R&gt;&lt;C&gt;1&lt;/C&gt;&lt;D xsi:type="xsd:double"&gt;2767&lt;/D&gt;&lt;/FQL&gt;&lt;FQL&gt;&lt;Q&gt;TW0002303005^FF_PTX_INC(ANN_R,41275,41639,,,USD)&lt;/Q&gt;&lt;R&gt;1&lt;/R&gt;&lt;C&gt;1&lt;/C&gt;&lt;D xsi:type="xsd:double"&gt;458.646246469069&lt;/D&gt;&lt;/FQL&gt;&lt;FQL&gt;&lt;Q&gt;US5745991068^FF_TAX_CF(ANN_R,42736,43100)&lt;/Q&gt;&lt;R&gt;1&lt;/R&gt;&lt;C&gt;1&lt;/C&gt;&lt;D xsi:type="xsd:double"&gt;258&lt;/D&gt;&lt;/FQL&gt;&lt;FQL&gt;&lt;Q&gt;US22160K1051^FF_PTX_INC(ANN_R,42736,43100,,,USD)&lt;/Q&gt;&lt;R&gt;1&lt;/R&gt;&lt;C&gt;1&lt;/C&gt;&lt;D xsi:type="xsd:double"&gt;4039&lt;/D&gt;&lt;/FQL&gt;&lt;FQL&gt;&lt;Q&gt;JP3351600006^FF_PTX_INC(ANN_R,42736,43100,,,USD)&lt;/Q&gt;&lt;R&gt;1&lt;/R&gt;&lt;C&gt;1&lt;/C&gt;&lt;D xsi:type="xsd:double"&gt;343.830704092979&lt;/D&gt;&lt;/FQL&gt;&lt;FQL&gt;&lt;Q&gt;US29355A1079^FF_TAX_CF(ANN_R,42736,43100)&lt;/Q&gt;&lt;R&gt;1&lt;/R&gt;&lt;C&gt;1&lt;/C&gt;&lt;D xsi:type="xsd:double"&gt;0.909&lt;/D&gt;&lt;/FQL&gt;&lt;FQL&gt;&lt;Q&gt;JP3249600002^FF_PTX_INC(ANN_R,42005,42369,,,USD)&lt;/Q&gt;&lt;R&gt;1&lt;/R&gt;&lt;C&gt;1&lt;/C&gt;&lt;D xsi:type="xsd:double"&gt;1109.28358914517&lt;/D&gt;&lt;/FQL&gt;&lt;FQL&gt;&lt;Q&gt;US5303073051^FF_PTX_INC(ANN_R,41275,41639,,,USD)&lt;/Q&gt;&lt;R&gt;1&lt;/R&gt;&lt;C&gt;1&lt;/C&gt;&lt;D xsi:type="xsd:double"&gt;-64.426&lt;/D&gt;&lt;/FQL&gt;&lt;FQL&gt;&lt;Q&gt;US72919P2020^FF_TAX_CF(ANN_R,42736,43100)&lt;/Q&gt;&lt;R&gt;0&lt;/R&gt;&lt;C&gt;0&lt;/C&gt;&lt;/FQL&gt;&lt;FQL&gt;&lt;Q&gt;DE0007165631^FF_TAX_CF(ANN_R,43101,43465,,,USD)&lt;/Q&gt;&lt;R&gt;1&lt;/R&gt;&lt;C&gt;1&lt;/C&gt;&lt;D xsi:type="xsd:double"&gt;82.0763682744503&lt;/D&gt;&lt;/FQL&gt;&lt;FQL&gt;&lt;Q&gt;CH0012549785^FF_TAX_CF(ANN_R,43831,44196,,,USD)&lt;/Q&gt;&lt;R&gt;1&lt;/R&gt;&lt;C&gt;1&lt;/C&gt;&lt;D xsi:type="xsd:double"&gt;60.9084827184677&lt;/D&gt;&lt;/FQL&gt;&lt;FQL&gt;&lt;Q&gt;JP3734800000^FF_TAX_CF(ANN_R,42736,43100)&lt;/Q&gt;&lt;R&gt;1&lt;/R&gt;&lt;C&gt;1&lt;/C&gt;&lt;D xsi:type="xsd:double"&gt;24961&lt;/D&gt;&lt;/FQL&gt;&lt;FQL&gt;&lt;Q&gt;KR7035720002^FF_PTX_INC(ANN_R,41275,41639,,,USD)&lt;/Q&gt;&lt;R&gt;1&lt;/R&gt;&lt;C&gt;1&lt;/C&gt;&lt;D xsi:type="xsd:double"&gt;60.2861544912972&lt;/D&gt;&lt;/FQL&gt;&lt;FQL&gt;&lt;Q&gt;JP3497400006^FF_PTX_INC(ANN_R,42005,42369,,,USD)&lt;/Q&gt;&lt;R&gt;1&lt;/R&gt;&lt;C&gt;1&lt;/C&gt;&lt;D xsi:type="xsd:double"&gt;138.462463068776&lt;/D&gt;&lt;/FQL&gt;&lt;FQL&gt;&lt;Q&gt;JP3538800008^FF_TAX_CF(ANN_R,42736,43100)&lt;/Q&gt;&lt;R&gt;1&lt;/R&gt;&lt;C&gt;1&lt;/C&gt;&lt;D xsi:type="xsd:double"&gt;22427&lt;/D&gt;&lt;/FQL&gt;&lt;FQL&gt;&lt;Q&gt;JP3463000004^FF_TAX_CF(ANN_R,43466,43830,,,USD)&lt;/Q&gt;&lt;R&gt;1&lt;/R&gt;&lt;C&gt;1&lt;/C&gt;&lt;D xsi:type="xsd:double"&gt;404.969881327823&lt;/D&gt;&lt;/FQL&gt;&lt;FQL&gt;&lt;Q&gt;JP3571400005^FF_TAX_CF(ANN_R,43831,44196,,,USD)&lt;/Q&gt;&lt;R&gt;1&lt;/R&gt;&lt;C&gt;1&lt;/C&gt;&lt;D xsi:type="xsd:double"&gt;385.262834787369&lt;/D&gt;&lt;/FQL&gt;&lt;FQL&gt;&lt;Q&gt;KR7006400006^FF_TAX_CF(ANN_R,42736,43100)&lt;/Q&gt;&lt;R&gt;1&lt;/R&gt;&lt;C&gt;1&lt;/C&gt;&lt;D xsi:type="xsd:double"&gt;95956.087409&lt;/D&gt;&lt;/FQL&gt;&lt;FQL&gt;&lt;Q&gt;DK0010181759^FF_PTX_INC(ANN_R,41275,41639,,,USD)&lt;/Q&gt;&lt;R&gt;1&lt;/R&gt;&lt;C&gt;1&lt;/C&gt;&lt;D xsi:type="xsd:double"&gt;1319.45177185535&lt;/D&gt;&lt;/FQL&gt;&lt;FQL&gt;&lt;Q&gt;DE000ENER6Y0^FF_PTX_INC(ANN_R,43466,43830,,,USD)&lt;/Q&gt;&lt;R&gt;1&lt;/R&gt;&lt;C&gt;1&lt;/C&gt;&lt;D xsi:type="xsd:double"&gt;232.324440002441&lt;/D&gt;&lt;/FQL&gt;&lt;FQL&gt;&lt;Q&gt;DE000ENER6Y0^FF_PTX_INC(ANN_R,43101,43465,,,USD)&lt;/Q&gt;&lt;R&gt;1&lt;/R&gt;&lt;C&gt;1&lt;/C&gt;&lt;D xsi:type="xsd:double"&gt;280.684435844421&lt;/D&gt;&lt;/FQL&gt;&lt;FQL&gt;&lt;Q&gt;DE000ENER6Y0^FF_TAX_CF(ANN_R,43466,43830)&lt;/Q&gt;&lt;R&gt;1&lt;/R&gt;&lt;C&gt;1&lt;/C&gt;&lt;D xsi:type="xsd:double"&gt;287&lt;/D&gt;&lt;/FQL&gt;&lt;FQL&gt;&lt;Q&gt;CH0012214059^FF_TAX_CF(ANN_R,42736,43100,,,USD)&lt;/Q&gt;&lt;R&gt;1&lt;/R&gt;&lt;C&gt;1&lt;/C&gt;&lt;D xsi:type="xsd:double"&gt;884.926891088486&lt;/D&gt;&lt;/FQL&gt;&lt;FQL&gt;&lt;Q&gt;US9291601097^FF_TAX_CF(ANN_R,43101,43465,,,USD)&lt;/Q&gt;&lt;R&gt;1&lt;/R&gt;&lt;C&gt;1&lt;/C&gt;&lt;D xsi:type="xsd:double"&gt;-65.968&lt;/D&gt;&lt;/FQL&gt;&lt;FQL&gt;&lt;Q&gt;FR0010307819^FF_PTX_INC(ANN_R,43466,43830,,,USD)&lt;/Q&gt;&lt;R&gt;1&lt;/R&gt;&lt;C&gt;1&lt;/C&gt;&lt;D xsi:type="xsd:double"&gt;1294.0752644062&lt;/D&gt;&lt;/FQL&gt;&lt;FQL&gt;&lt;Q&gt;FR0010307819^FF_PTX_INC(ANN_R,43101,43465,,,USD)&lt;/Q&gt;&lt;R&gt;1&lt;/R&gt;&lt;C&gt;1&lt;/C&gt;&lt;D xsi:type="xsd:double"&gt;1267.16918203831&lt;/D&gt;&lt;/FQL&gt;&lt;FQL&gt;&lt;Q&gt;FR0010307819^FF_TAX_CF(ANN_R,43466,43830)&lt;/Q&gt;&lt;R&gt;1&lt;/R&gt;&lt;C&gt;1&lt;/C&gt;&lt;D xsi:type="xsd:double"&gt;261.5&lt;/D&gt;&lt;/FQL&gt;&lt;FQL&gt;&lt;Q&gt;US35671D8570^FF_PTX_INC(ANN_R,42736,43100,,,USD)&lt;/Q&gt;&lt;R&gt;1&lt;/R&gt;&lt;C&gt;1&lt;/C&gt;&lt;D xsi:type="xsd:double"&gt;2902&lt;/D&gt;&lt;/FQL&gt;&lt;FQL&gt;&lt;Q&gt;US23331A1097^FF_TAX_CF(ANN_R,43101,43465,,,USD)&lt;/Q&gt;&lt;R&gt;1&lt;/R&gt;&lt;C&gt;1&lt;/C&gt;&lt;D xsi:type="xsd:double"&gt;387.2&lt;/D&gt;&lt;/FQL&gt;&lt;FQL&gt;&lt;Q&gt;DK0010268606^FF_PTX_INC(ANN_R,43466,43830,,,USD)&lt;/Q&gt;&lt;R&gt;1&lt;/R&gt;&lt;C&gt;1&lt;/C&gt;&lt;D xsi:type="xsd:double"&gt;1014.03929428163&lt;/D&gt;&lt;/FQL&gt;&lt;FQL&gt;&lt;Q&gt;DK0010268606^FF_PTX_INC(ANN_R,43101,43465,,,USD)&lt;/Q&gt;&lt;R&gt;1&lt;/R&gt;&lt;C&gt;1&lt;/C&gt;&lt;D xsi:type="xsd:double"&gt;1026.38221041588&lt;/D&gt;&lt;/FQL&gt;&lt;FQL&gt;&lt;Q&gt;DK0010268606^FF_TAX_CF(ANN_R,43466,43830)&lt;/Q&gt;&lt;R&gt;1&lt;/R&gt;&lt;C&gt;1&lt;/C&gt;&lt;D xsi:type="xsd:double"&gt;1874.00624450645&lt;/D&gt;&lt;/FQL&gt;&lt;FQL&gt;&lt;Q&gt;SE0000103699^FF_TAX_CF(ANN_R,43466,43830,,,USD)&lt;/Q&gt;&lt;R&gt;1&lt;/R&gt;&lt;C&gt;1&lt;/C&gt;&lt;D xsi:type="xsd:double"&gt;193.853871844214&lt;/D&gt;&lt;/FQL&gt;&lt;FQL&gt;&lt;Q&gt;FR0000045072^FF_TAX_CF(ANN_R,43831,44196,,,USD)&lt;/Q&gt;&lt;R&gt;1&lt;/R&gt;&lt;C&gt;1&lt;/C&gt;&lt;D xsi:type="xsd:double"&gt;2112.37270200253&lt;/D&gt;&lt;/FQL&gt;&lt;FQL&gt;&lt;Q&gt;US5745991068^FF_PTX_INC(ANN_R,43466,43830,,,USD)&lt;/Q&gt;&lt;R&gt;1&lt;/R&gt;&lt;C&gt;1&lt;/C&gt;&lt;D xsi:type="xsd:double"&gt;914&lt;/D&gt;&lt;/FQL&gt;&lt;FQL&gt;&lt;Q&gt;US5745991068^FF_PTX_INC(ANN_R,43101,43465,,,USD)&lt;/Q&gt;&lt;R&gt;1&lt;/R&gt;&lt;C&gt;1&lt;/C&gt;&lt;D xsi:type="xsd:double"&gt;907&lt;/D&gt;&lt;/FQL&gt;&lt;FQL&gt;&lt;Q&gt;US5745991068^FF_TAX_CF(ANN_R,43466,43830)&lt;/Q&gt;&lt;R&gt;1&lt;/R&gt;&lt;C&gt;1&lt;/C&gt;&lt;D xsi:type="xsd:double"&gt;384&lt;/D&gt;&lt;/FQL&gt;&lt;FQL&gt;&lt;Q&gt;US40434L1052^FF_TAX_CF(ANN_R,43831,44196,,,USD)&lt;/Q&gt;&lt;R&gt;1&lt;/R&gt;&lt;C&gt;1&lt;/C&gt;&lt;D xsi:type="xsd:double"&gt;464&lt;/D&gt;&lt;/FQL&gt;&lt;FQL&gt;&lt;Q&gt;US0010551028^FF_TAX_CF(ANN_R,42370,42735,,,USD)&lt;/Q&gt;&lt;R&gt;1&lt;/R&gt;&lt;C&gt;1&lt;/C&gt;&lt;D xsi:type="xsd:double"&gt;1526&lt;/D&gt;&lt;/FQL&gt;&lt;FQL&gt;&lt;Q&gt;US29355A1079^FF_PTX_INC(ANN_R,43466,43830,,,USD)&lt;/Q&gt;&lt;R&gt;1&lt;/R&gt;&lt;C&gt;1&lt;/C&gt;&lt;D xsi:type="xsd:double"&gt;90.114&lt;/D&gt;&lt;/FQL&gt;&lt;FQL&gt;&lt;Q&gt;US29355A1079^FF_PTX_INC(ANN_R,43101,43465,,,USD)&lt;/Q&gt;&lt;R&gt;1&lt;/R&gt;&lt;C&gt;1&lt;/C&gt;&lt;D xsi:type="xsd:double"&gt;-10.229&lt;/D&gt;&lt;/FQL&gt;&lt;FQL&gt;&lt;Q&gt;US29355A1079^FF_TAX_CF(ANN_R,43466,43830)&lt;/Q&gt;&lt;R&gt;1&lt;/R&gt;&lt;C&gt;1&lt;/C&gt;&lt;D xsi:type="xsd:double"&gt;1.755&lt;/D&gt;&lt;/FQL&gt;&lt;FQL&gt;&lt;Q&gt;US0152711091^FF_PTX_INC(ANN_R,42370,42735,,,USD)&lt;/Q&gt;&lt;R&gt;1&lt;/R&gt;&lt;C&gt;1&lt;/C&gt;&lt;D xsi:type="xsd:double"&gt;2.561&lt;/D&gt;&lt;/FQL&gt;&lt;FQL&gt;&lt;Q&gt;US22160K1051^FF_TAX_CF(ANN_R,43831,44196,,,USD)&lt;/Q&gt;&lt;R&gt;1&lt;/R&gt;&lt;C&gt;1&lt;/C&gt;&lt;D xsi:type="xsd:double"&gt;1052&lt;/D&gt;&lt;/FQL&gt;&lt;FQL&gt;&lt;Q&gt;US72919P2020^FF_PTX_INC(ANN_R,43466,43830,,,USD)&lt;/Q&gt;&lt;R&gt;1&lt;/R&gt;&lt;C&gt;1&lt;/C&gt;&lt;D xsi:type="xsd:double"&gt;-83.743&lt;/D&gt;&lt;/FQL&gt;&lt;FQL&gt;&lt;Q&gt;US72919P2020^FF_PTX_INC(ANN_R,43101,43465,,,USD)&lt;/Q&gt;&lt;R&gt;1&lt;/R&gt;&lt;C&gt;1&lt;/C&gt;&lt;D xsi:type="xsd:double"&gt;-87.332&lt;/D&gt;&lt;/FQL&gt;&lt;FQL&gt;&lt;Q&gt;US72919P2020^FF_TAX_CF(ANN_R,43466,43830)&lt;/Q&gt;&lt;R&gt;0&lt;/R&gt;&lt;C&gt;0&lt;/C&gt;&lt;/FQL&gt;&lt;FQL&gt;&lt;Q&gt;CH0012138530^FF_PTX_INC(ANN_R,42370,42735,,,USD)&lt;/Q&gt;&lt;R&gt;1&lt;/R&gt;&lt;C&gt;1&lt;/C&gt;&lt;D xsi:type="xsd:double"&gt;-2300.11854863167&lt;/D&gt;&lt;/FQL&gt;&lt;FQL&gt;&lt;Q&gt;DE0006047004^FF_TAX_CF(ANN_R,43101,43465,,,USD)&lt;/Q&gt;&lt;R&gt;1&lt;/R&gt;&lt;C&gt;1&lt;/C&gt;&lt;D xsi:type="xsd:double"&gt;307.678728866577&lt;/D&gt;&lt;/FQL&gt;&lt;FQL&gt;&lt;Q&gt;JP3734800000^FF_PTX_INC(ANN_R,43466,43830,,,USD)&lt;/Q&gt;&lt;R&gt;1&lt;/R&gt;&lt;C&gt;1&lt;/C&gt;&lt;D xsi:type="xsd:double"&gt;1170.75062220916&lt;/D&gt;&lt;/FQL&gt;&lt;FQL&gt;&lt;Q&gt;JP3734800000^FF_PTX_INC(ANN_R,43101,43465,,,USD)&lt;/Q&gt;&lt;R&gt;1&lt;/R&gt;&lt;C&gt;1&lt;/C&gt;&lt;D xsi:type="xsd:double"&gt;1476.68886188418&lt;/D&gt;&lt;/FQL&gt;&lt;FQL&gt;&lt;Q&gt;JP3734800000^FF_TAX_CF(ANN_R,43466,43830)&lt;/Q&gt;&lt;R&gt;1&lt;/R&gt;&lt;C&gt;1&lt;/C&gt;&lt;D xsi:type="xsd:double"&gt;33561&lt;/D&gt;&lt;/FQL&gt;&lt;FQL&gt;&lt;Q&gt;US55261F1049^FF_PTX_INC(ANN_R,40909,41274,,,USD)&lt;/Q&gt;&lt;R&gt;1&lt;/R&gt;&lt;C&gt;1&lt;/C&gt;&lt;D xsi:type="xsd:double"&gt;1552.526&lt;/D&gt;&lt;/FQL&gt;&lt;FQL&gt;&lt;Q&gt;CH0030170408^FF_TAX_CF(ANN_R,43101,43465,,,USD)&lt;/Q&gt;&lt;R&gt;1&lt;/R&gt;&lt;C&gt;1&lt;/C&gt;&lt;D xsi:type="xsd:double"&gt;104.939145815372&lt;/D&gt;&lt;/FQL&gt;&lt;FQL&gt;&lt;Q&gt;JP3538800008^FF_PTX_INC(ANN_R,43466,43830,,,USD)&lt;/Q&gt;&lt;R&gt;1&lt;/R&gt;&lt;C&gt;1&lt;/C&gt;&lt;D xsi:type="xsd:double"&gt;1042.01584686711&lt;/D&gt;&lt;/FQL&gt;&lt;FQL&gt;&lt;Q&gt;JP3538800008^FF_PTX_INC(ANN_R,43101,43465,,,USD)&lt;/Q&gt;&lt;R&gt;1&lt;/R&gt;&lt;C&gt;1&lt;/C&gt;&lt;D xsi:type="xsd:double"&gt;810.331490390003&lt;/D&gt;&lt;/FQL&gt;&lt;FQL&gt;&lt;Q&gt;JP3538800008^FF_TAX_CF(ANN_R,43466,43830)&lt;/Q&gt;&lt;R&gt;1&lt;/R&gt;&lt;C&gt;1&lt;/C&gt;&lt;D xsi:type="xsd:double"&gt;33952&lt;/D&gt;&lt;/FQL&gt;&lt;FQL&gt;&lt;Q&gt;TW0002886009^FF_PTX_INC(ANN_R,42005,42369,,,USD)&lt;/Q&gt;&lt;R&gt;1&lt;/R&gt;&lt;C&gt;1&lt;/C&gt;&lt;D xsi:type="xsd:double"&gt;1097.93854609856&lt;/D&gt;&lt;/FQL&gt;&lt;FQL&gt;&lt;Q&gt;CH0012214059^FF_TAX_CF(ANN_R,43101,43465,,,USD)&lt;/Q&gt;&lt;R&gt;1&lt;/R&gt;&lt;C&gt;1&lt;/C&gt;&lt;D xsi:type="xsd:double"&gt;804.158790230751&lt;/D&gt;&lt;/FQL&gt;&lt;FQL&gt;&lt;Q&gt;KR7006400006^FF_PTX_INC(ANN_R,43466,43830,,,USD)&lt;/Q&gt;&lt;R&gt;1&lt;/R&gt;&lt;C&gt;1&lt;/C&gt;&lt;D xsi:type="xsd:double"&gt;331.004711734589&lt;/D&gt;&lt;/FQL&gt;&lt;FQL&gt;&lt;Q&gt;KR7006400006^FF_PTX_INC(ANN_R,43101,43465,,,USD)&lt;/Q&gt;&lt;R&gt;1&lt;/R&gt;&lt;C&gt;1&lt;/C&gt;&lt;D xsi:type="xsd:double"&gt;941.587137200715&lt;/D&gt;&lt;/FQL&gt;&lt;FQL&gt;&lt;Q&gt;KR7006400006^FF_TAX_CF(ANN_R,43466,43830)&lt;/Q&gt;&lt;R&gt;1&lt;/R&gt;&lt;C&gt;1&lt;/C&gt;&lt;D xsi:type="xsd:double"&gt;113959.267698&lt;/D&gt;&lt;/FQL&gt;&lt;FQL&gt;&lt;Q&gt;US0010551028^FF_PTX_INC(ANN_R,42370,42735,,,USD)&lt;/Q&gt;&lt;R&gt;1&lt;/R&gt;&lt;C&gt;1&lt;/C&gt;&lt;D xsi:type="xsd:double"&gt;4067&lt;/D&gt;&lt;/FQL&gt;&lt;FQL&gt;&lt;Q&gt;SE0011166610^FF_TAX_CF(ANN_R,43101,43465,,,USD)&lt;/Q&gt;&lt;R&gt;1&lt;/R&gt;&lt;C&gt;1&lt;/C&gt;&lt;D xsi:type="xsd:double"&gt;677.643161118031&lt;/D&gt;&lt;/FQL&gt;&lt;FQL&gt;&lt;Q&gt;DE000ENER6Y0^FF_TAX_CF(ANN_R,43101,43465)&lt;/Q&gt;&lt;R&gt;1&lt;/R&gt;&lt;C&gt;1&lt;/C&gt;&lt;D xsi:type="xsd:double"&gt;541&lt;/D&gt;&lt;/FQL&gt;&lt;FQL&gt;&lt;Q&gt;FR0010307819^FF_TAX_CF(ANN_R,43101,43465)&lt;/Q&gt;&lt;R&gt;1&lt;/R&gt;&lt;C&gt;1&lt;/C&gt;&lt;D xsi:type="xsd:double"&gt;255&lt;/D&gt;&lt;/FQL&gt;&lt;FQL&gt;&lt;Q&gt;DK0010268606^FF_TAX_CF(ANN_R,43101,43465)&lt;/Q&gt;&lt;R&gt;1&lt;/R&gt;&lt;C&gt;1&lt;/C&gt;&lt;D xsi:type="xsd:double"&gt;1453.41569920013&lt;/D&gt;&lt;/FQL&gt;&lt;FQL&gt;&lt;Q&gt;US5745991068^FF_TAX_CF(ANN_R,43101,43465)&lt;/Q&gt;&lt;R&gt;1&lt;/R&gt;&lt;C&gt;1&lt;/C&gt;&lt;D xsi:type="xsd:double"&gt;231&lt;/D&gt;&lt;/FQL&gt;&lt;FQL&gt;&lt;Q&gt;US29355A1079^FF_TAX_CF(ANN_R,43101,43465)&lt;/Q&gt;&lt;R&gt;1&lt;/R&gt;&lt;C&gt;1&lt;/C&gt;&lt;D xsi:type="xsd:double"&gt;0.775&lt;/D&gt;&lt;/FQL&gt;&lt;FQL&gt;&lt;Q&gt;US72919P2020^FF_TAX_CF(ANN_R,43101,43465)&lt;/Q&gt;&lt;R&gt;0&lt;/R&gt;&lt;C&gt;0&lt;/C&gt;&lt;/FQL&gt;&lt;FQL&gt;&lt;Q&gt;JP3734800000^FF_TAX_CF(ANN_R,43101,43465)&lt;/Q&gt;&lt;R&gt;1&lt;/R&gt;&lt;C&gt;1&lt;/C&gt;&lt;D xsi:type="xsd:double"&gt;34511&lt;/D&gt;&lt;/FQL&gt;&lt;FQL&gt;&lt;Q&gt;JP3538800008^FF_TAX_CF(ANN_R,43101,43465)&lt;/Q&gt;&lt;R&gt;1&lt;/R&gt;&lt;C&gt;1&lt;/C&gt;&lt;D xsi:type="xsd:double"&gt;31366&lt;/D&gt;&lt;/FQL&gt;&lt;FQL&gt;&lt;Q&gt;KR7006400006^FF_TAX_CF(ANN_R,43101,43465)&lt;/Q&gt;&lt;R&gt;1&lt;/R&gt;&lt;C&gt;1&lt;/C&gt;&lt;D xsi:type="xsd:double"&gt;128836.321865&lt;/D&gt;&lt;/FQL&gt;&lt;FQL&gt;&lt;Q&gt;DE000ENER6Y0^FF_PTX_INC(ANN_R,43831,44196,,,USD)&lt;/Q&gt;&lt;R&gt;1&lt;/R&gt;&lt;C&gt;1&lt;/C&gt;&lt;D xsi:type="xsd:double"&gt;-2403.224137187&lt;/D&gt;&lt;/FQL&gt;&lt;FQL&gt;&lt;Q&gt;DE000ENER6Y0^FF_TAX_CF(ANN_R,43831,44196)&lt;/Q&gt;&lt;R&gt;1&lt;/R&gt;&lt;C&gt;1&lt;/C&gt;&lt;D xsi:type="xsd:double"&gt;303&lt;/D&gt;&lt;/FQL&gt;&lt;FQL&gt;&lt;Q&gt;FR0000125486^FF_TAX_CF(ANN_R,43101,43465,,,USD)&lt;/Q&gt;&lt;R&gt;1&lt;/R&gt;&lt;C&gt;1&lt;/C&gt;&lt;D xsi:type="xsd:double"&gt;1441.65416669846&lt;/D&gt;&lt;/FQL&gt;&lt;FQL&gt;&lt;Q&gt;FR0010307819^FF_PTX_INC(ANN_R,43831,44196,,,USD)&lt;/Q&gt;&lt;R&gt;1&lt;/R&gt;&lt;C&gt;1&lt;/C&gt;&lt;D xsi:type="xsd:double"&gt;1096.54144741297&lt;/D&gt;&lt;/FQL&gt;&lt;FQL&gt;&lt;Q&gt;FR0010307819^FF_TAX_CF(ANN_R,43831,44196)&lt;/Q&gt;&lt;R&gt;1&lt;/R&gt;&lt;C&gt;1&lt;/C&gt;&lt;D xsi:type="xsd:double"&gt;240&lt;/D&gt;&lt;/FQL&gt;&lt;FQL&gt;&lt;Q&gt;US7458671010^FF_TAX_CF(ANN_R,43101,43465,,,USD)&lt;/Q&gt;&lt;R&gt;1&lt;/R&gt;&lt;C&gt;1&lt;/C&gt;&lt;D xsi:type="xsd:double"&gt;89.204&lt;/D&gt;&lt;/FQL&gt;&lt;FQL&gt;&lt;Q&gt;DK0010268606^FF_PTX_INC(ANN_R,43831,44196,,,USD)&lt;/Q&gt;&lt;R&gt;1&lt;/R&gt;&lt;C&gt;1&lt;/C&gt;&lt;D xsi:type="xsd:double"&gt;687.404562823426&lt;/D&gt;&lt;/FQL&gt;&lt;FQL&gt;&lt;Q&gt;DK0010268606^FF_TAX_CF(ANN_R,43831,44196)&lt;/Q&gt;&lt;R&gt;1&lt;/R&gt;&lt;C&gt;1&lt;/C&gt;&lt;D xsi:type="xsd:double"&gt;1632.55854999752&lt;/D&gt;&lt;/FQL&gt;&lt;FQL&gt;&lt;Q&gt;US45167R1041^FF_TAX_CF(ANN_R,43101,43465,,,USD)&lt;/Q&gt;&lt;R&gt;1&lt;/R&gt;&lt;C&gt;1&lt;/C&gt;&lt;D xsi:type="xsd:double"&gt;90.733&lt;/D&gt;&lt;/FQL&gt;&lt;FQL&gt;&lt;Q&gt;US5745991068^FF_PTX_INC(ANN_R,43831,44196,,,USD)&lt;/Q&gt;&lt;R&gt;1&lt;/R&gt;&lt;C&gt;1&lt;/C&gt;&lt;D xsi:type="xsd:double"&gt;1131&lt;/D&gt;&lt;/FQL&gt;&lt;FQL&gt;&lt;Q&gt;US5745991068^FF_TAX_CF(ANN_R,43831,44196)&lt;/Q&gt;&lt;R&gt;1&lt;/R&gt;&lt;C&gt;1&lt;/C&gt;&lt;D xsi:type="xsd:double"&gt;442&lt;/D&gt;&lt;/FQL&gt;&lt;FQL&gt;&lt;Q&gt;US62944T1051^FF_TAX_CF(ANN_R,43101,43465,,,USD)&lt;/Q&gt;&lt;R&gt;1&lt;/R&gt;&lt;C&gt;1&lt;/C&gt;&lt;D xsi:type="xsd:double"&gt;181.166&lt;/D&gt;&lt;/FQL&gt;&lt;FQL&gt;&lt;Q&gt;US29355A1079^FF_PTX_INC(ANN_R,43831,44196,,,USD)&lt;/Q&gt;&lt;R&gt;1&lt;/R&gt;&lt;C&gt;1&lt;/C&gt;&lt;D xsi:type="xsd:double"&gt;119.41&lt;/D&gt;&lt;/FQL&gt;&lt;FQL&gt;&lt;Q&gt;US29355A1079^FF_TAX_CF(ANN_R,43831,44196)&lt;/Q&gt;&lt;R&gt;1&lt;/R&gt;&lt;C&gt;1&lt;/C&gt;&lt;D xsi:type="xsd:double"&gt;3.452&lt;/D&gt;&lt;/FQL&gt;&lt;FQL&gt;&lt;Q&gt;US5732841060^FF_TAX_CF(ANN_R,43101,43465,,,USD)&lt;/Q&gt;&lt;R&gt;1&lt;/R&gt;&lt;C&gt;1&lt;/C&gt;&lt;D xsi:type="xsd:double"&gt;28.86&lt;/D&gt;&lt;/FQL&gt;&lt;FQL&gt;&lt;Q&gt;US72919P2020^FF_PTX_INC(ANN_R,43831,44196,,,USD)&lt;/Q&gt;&lt;R&gt;1&lt;/R&gt;&lt;C&gt;1&lt;/C&gt;&lt;D xsi:type="xsd:double"&gt;-627&lt;/D&gt;&lt;/FQL&gt;&lt;FQL&gt;&lt;Q&gt;US72919P2020^FF_TAX_CF(ANN_R,43831,44196)&lt;/Q&gt;&lt;R&gt;0&lt;/R&gt;&lt;C&gt;0&lt;/C&gt;&lt;/FQL&gt;&lt;FQL&gt;&lt;Q&gt;US2473617023^FF_TAX_CF(ANN_R,41640,42004,,,USD)&lt;/Q&gt;&lt;R&gt;0&lt;/R&gt;&lt;C&gt;0&lt;/C&gt;&lt;/FQL&gt;&lt;FQL&gt;&lt;Q&gt;JP3734800000^FF_PTX_INC(ANN_R,43831,44196,,,USD)&lt;/Q&gt;&lt;R&gt;1&lt;/R&gt;&lt;C&gt;1&lt;/C&gt;&lt;D xsi:type="xsd:double"&gt;982.517721690238&lt;/D&gt;&lt;/FQL&gt;&lt;FQL&gt;&lt;Q&gt;JP3734800000^FF_TAX_CF(ANN_R,43831,44196)&lt;/Q&gt;&lt;R&gt;1&lt;/R&gt;&lt;C&gt;1&lt;/C&gt;&lt;D xsi:type="xsd:double"&gt;27335&lt;/D&gt;&lt;/FQL&gt;&lt;FQL&gt;&lt;Q&gt;DE0007165631^FF_TAX_CF(ANN_R,41275,41639,,,USD)&lt;/Q&gt;&lt;R&gt;1&lt;/R&gt;&lt;C&gt;1&lt;/C&gt;&lt;D xsi:type="xsd:double"&gt;49.4643959932327&lt;/D&gt;&lt;/FQL&gt;&lt;FQL&gt;&lt;Q&gt;JP3538800008^FF_PTX_INC(ANN_R,43831,44196,,,USD)&lt;/Q&gt;&lt;R&gt;1&lt;/R&gt;&lt;C&gt;1&lt;/C&gt;&lt;D xsi:type="xsd:double"&gt;881.814828783274&lt;/D&gt;&lt;/FQL&gt;&lt;FQL&gt;&lt;Q&gt;JP3538800008^FF_TAX_CF(ANN_R,43831,44196)&lt;/Q&gt;&lt;R&gt;1&lt;/R&gt;&lt;C&gt;1&lt;/C&gt;&lt;D xsi:type="xsd:double"&gt;42114&lt;/D&gt;&lt;/FQL&gt;&lt;FQL&gt;&lt;Q&gt;JP3409000001^FF_PTX_INC(ANN_R,42005,42369,,,USD)&lt;/Q&gt;&lt;R&gt;1&lt;/R&gt;&lt;C&gt;1&lt;/C&gt;&lt;D xsi:type="xsd:double"&gt;1189.42450853623&lt;/D&gt;&lt;/FQL&gt;&lt;FQL&gt;&lt;Q&gt;KR7006400006^FF_PTX_INC(ANN_R,43831,44196,,,USD)&lt;/Q&gt;&lt;R&gt;1&lt;/R&gt;&lt;C&gt;1&lt;/C&gt;&lt;D xsi:type="xsd:double"&gt;432.838108059237&lt;/D&gt;&lt;/FQL&gt;&lt;FQL&gt;&lt;Q&gt;KR7006400006^FF_TAX_CF(ANN_R,43831,44196)&lt;/Q&gt;&lt;R&gt;1&lt;/R&gt;&lt;C&gt;1&lt;/C&gt;&lt;D xsi:type="xsd:double"&gt;124575.586249&lt;/D&gt;&lt;/FQL&gt;&lt;FQL&gt;&lt;Q&gt;DE0008404005^FF_PTX_INC(ANN_R,42370,42735,,,USD)&lt;/Q&gt;&lt;R&gt;1&lt;/R&gt;&lt;C&gt;1&lt;/C&gt;&lt;D xsi:type="xsd:double"&gt;11518.8318389654&lt;/D&gt;&lt;/FQL&gt;&lt;FQL&gt;&lt;Q&gt;JP3188220002^FF_PTX_INC(ANN_R,43831,44196,,,USD)&lt;/Q&gt;&lt;R&gt;1&lt;/R&gt;&lt;C&gt;1&lt;/C&gt;&lt;D xsi:type="xsd:double"&gt;1779.43841486797&lt;/D&gt;&lt;/FQL&gt;&lt;FQL&gt;&lt;Q&gt;ES0178430E18^FF_TAX_CF(ANN_R,42736,43100,,,USD)&lt;/Q&gt;&lt;R&gt;1&lt;/R&gt;&lt;C&gt;1&lt;/C&gt;&lt;D xsi:type="xsd:double"&gt;1133.57424795628&lt;/D&gt;&lt;/FQL&gt;&lt;FQL&gt;&lt;Q&gt;US73278L1052^FF_PTX_INC(ANN_R,42736,43100,,,USD)&lt;/Q&gt;&lt;R&gt;1&lt;/R&gt;&lt;C&gt;1&lt;/C&gt;&lt;D xsi:type="xsd:double"&gt;269.182&lt;/D&gt;&lt;/FQL&gt;&lt;FQL&gt;&lt;Q&gt;BE0003739530^FF_TAX_CF(ANN_R,42370,42735)&lt;/Q&gt;&lt;R&gt;1&lt;/R&gt;&lt;C&gt;1&lt;/C&gt;&lt;D xsi:type="xsd:double"&gt;487&lt;/D&gt;&lt;/FQL&gt;&lt;FQL&gt;&lt;Q&gt;SE0007100599^FF_TAX_CF(ANN_R,42736,43100,,,USD)&lt;/Q&gt;&lt;R&gt;1&lt;/R&gt;&lt;C&gt;1&lt;/C&gt;&lt;D xsi:type="xsd:double"&gt;669.931129164994&lt;/D&gt;&lt;/FQL&gt;&lt;FQL&gt;&lt;Q&gt;TW0002002003^FF_TAX_CF(ANN_R,43831,44196,,,USD)&lt;/Q&gt;&lt;R&gt;1&lt;/R&gt;&lt;C&gt;1&lt;/C&gt;&lt;D xsi:type="xsd:double"&gt;41.6398389654048&lt;/D&gt;&lt;/FQL&gt;&lt;FQL&gt;&lt;Q&gt;KR7068270008^FF_PTX_INC(ANN_R,43831,44196,,,USD)&lt;/Q&gt;&lt;R&gt;1&lt;/R&gt;&lt;C&gt;1&lt;/C&gt;&lt;D xsi:type="xsd:double"&gt;554.7659434308&lt;/D&gt;&lt;/FQL&gt;&lt;FQL&gt;&lt;Q&gt;US73278L1052^FF_TAX_CF(ANN_R,43831,44196,,,USD)&lt;/Q&gt;&lt;R&gt;1&lt;/R&gt;&lt;C&gt;1&lt;/C&gt;&lt;D xsi:type="xsd:double"&gt;81.792&lt;/D&gt;&lt;/FQL&gt;&lt;FQL&gt;&lt;Q&gt;US6934751057^FF_PTX_INC(ANN_R,41275,41639,,,USD)&lt;/Q&gt;&lt;R&gt;1&lt;/R&gt;&lt;C&gt;1&lt;/C&gt;&lt;D xsi:type="xsd:double"&gt;5688&lt;/D&gt;&lt;/FQL&gt;&lt;FQL&gt;&lt;Q&gt;DE0007165631^FF_TAX_CF(ANN_R,42370,42735)&lt;/Q&gt;&lt;R&gt;1&lt;/R&gt;&lt;C&gt;1&lt;/C&gt;&lt;D xsi:type="xsd:double"&gt;65.879&lt;/D&gt;&lt;/FQL&gt;&lt;FQL&gt;&lt;Q&gt;CH0030170408^FF_PTX_INC(ANN_R,42005,42369,,,USD)&lt;/Q&gt;&lt;R&gt;1&lt;/R&gt;&lt;C&gt;1&lt;/C&gt;&lt;D xsi:type="xsd:double"&gt;493.104115152359&lt;/D&gt;&lt;/FQL&gt;&lt;FQL&gt;&lt;Q&gt;DE0006231004^FF_PTX_INC(ANN_R,41275,41639,,,USD)&lt;/Q&gt;&lt;R&gt;1&lt;/R&gt;&lt;C&gt;1&lt;/C&gt;&lt;D xsi:type="xsd:double"&gt;398.733095169067&lt;/D&gt;&lt;/FQL&gt;&lt;FQL&gt;&lt;Q&gt;TW0002303005^FF_TAX_CF(ANN_R,42370,42735,,,USD)&lt;/Q&gt;&lt;R&gt;1&lt;/R&gt;&lt;C&gt;1&lt;/C&gt;&lt;D xsi:type="xsd:double"&gt;72.0013675428741&lt;/D&gt;&lt;/FQL&gt;&lt;FQL&gt;&lt;Q&gt;US6934751057^FF_PTX_INC(ANN_R,40909,41274,,,USD)&lt;/Q&gt;&lt;R&gt;1&lt;/R&gt;&lt;C&gt;1&lt;/C&gt;&lt;D xsi:type="xsd:double"&gt;3943&lt;/D&gt;&lt;/FQL&gt;&lt;FQL&gt;&lt;Q&gt;JP3951600000^FF_TAX_CF(ANN_R,41275,41639,,,USD)&lt;/Q&gt;&lt;R&gt;1&lt;/R&gt;&lt;C&gt;1&lt;/C&gt;&lt;D xsi:type="xsd:double"&gt;129.665151713416&lt;/D&gt;&lt;/FQL&gt;&lt;FQL&gt;&lt;Q&gt;NL0010832176^FF_TAX_CF(ANN_R,42370,42735)&lt;/Q&gt;&lt;R&gt;0&lt;/R&gt;&lt;C&gt;0&lt;/C&gt;&lt;/FQL&gt;&lt;FQL&gt;&lt;Q&gt;DE000SYM9999^FF_PTX_INC(ANN_R,41640,42004,,,USD)&lt;/Q&gt;&lt;R&gt;1&lt;/R&gt;&lt;C&gt;1&lt;/C&gt;&lt;D xsi:type="xsd:double"&gt;344.491026660204&lt;/D&gt;&lt;/FQL&gt;&lt;FQL&gt;&lt;Q&gt;JP3566800003^FF_PTX_INC(ANN_R,40909,41274,,,USD)&lt;/Q&gt;&lt;R&gt;1&lt;/R&gt;&lt;C&gt;1&lt;/C&gt;&lt;D xsi:type="xsd:double"&gt;3342.08475901932&lt;/D&gt;&lt;/FQL&gt;&lt;FQL&gt;&lt;Q&gt;JP3381000003^FF_TAX_CF(ANN_R,43466,43830,,,USD)&lt;/Q&gt;&lt;R&gt;1&lt;/R&gt;&lt;C&gt;1&lt;/C&gt;&lt;D xsi:type="xsd:double"&gt;728.718543721363&lt;/D&gt;&lt;/FQL&gt;&lt;FQL&gt;&lt;Q&gt;US6934751057^FF_PTX_INC(ANN_R,42736,43100,,,USD)&lt;/Q&gt;&lt;R&gt;1&lt;/R&gt;&lt;C&gt;1&lt;/C&gt;&lt;D xsi:type="xsd:double"&gt;5490&lt;/D&gt;&lt;/FQL&gt;&lt;FQL&gt;&lt;Q&gt;US6934751057^FF_PTX_INC(ANN_R,42370,42735,,,USD)&lt;/Q&gt;&lt;R&gt;1&lt;/R&gt;&lt;C&gt;1&lt;/C&gt;&lt;D xsi:type="xsd:double"&gt;5253&lt;/D&gt;&lt;/FQL&gt;&lt;FQL&gt;&lt;Q&gt;CH0012280076^FF_TAX_CF(ANN_R,42370,42735)&lt;/Q&gt;&lt;R&gt;1&lt;/R&gt;&lt;C&gt;1&lt;/C&gt;&lt;D xsi:type="xsd:double"&gt;29.18&lt;/D&gt;&lt;/FQL&gt;&lt;FQL&gt;&lt;Q&gt;SE0007100599^FF_TAX_CF(ANN_R,42005,42369,,,USD)&lt;/Q&gt;&lt;R&gt;1&lt;/R&gt;&lt;C&gt;1&lt;/C&gt;&lt;D xsi:type="xsd:double"&gt;578.207719132304&lt;/D&gt;&lt;/FQL&gt;&lt;FQL&gt;&lt;Q&gt;US4461501045^FF_PTX_INC(ANN_R,40909,41274,,,USD)&lt;/Q&gt;&lt;R&gt;1&lt;/R&gt;&lt;C&gt;1&lt;/C&gt;&lt;D xsi:type="xsd:double"&gt;825.117&lt;/D&gt;&lt;/FQL&gt;&lt;FQL&gt;&lt;Q&gt;US6703461052^FF_TAX_CF(ANN_R,43101,43465,,,USD)&lt;/Q&gt;&lt;R&gt;1&lt;/R&gt;&lt;C&gt;1&lt;/C&gt;&lt;D xsi:type="xsd:double"&gt;561.1&lt;/D&gt;&lt;/FQL&gt;&lt;FQL&gt;&lt;Q&gt;US6934751057^FF_TAX_CF(ANN_R,43831,44196,,,USD)&lt;/Q&gt;&lt;R&gt;1&lt;/R&gt;&lt;C&gt;1&lt;/C&gt;&lt;D xsi:type="xsd:double"&gt;3400&lt;/D&gt;&lt;/FQL&gt;&lt;FQL&gt;&lt;Q&gt;US72919P2020^FF_PTX_INC(ANN_R,41275,41639,,,USD)&lt;/Q&gt;&lt;R&gt;1&lt;/R&gt;&lt;C&gt;1&lt;/C&gt;&lt;D xsi:type="xsd:double"&gt;-63.079941&lt;/D&gt;&lt;/FQL&gt;&lt;FQL&gt;&lt;Q&gt;CH0012549785^FF_TAX_CF(ANN_R,42370,42735)&lt;/Q&gt;&lt;R&gt;1&lt;/R&gt;&lt;C&gt;1&lt;/C&gt;&lt;D xsi:type="xsd:double"&gt;40.545&lt;/D&gt;&lt;/FQL&gt;&lt;FQL&gt;&lt;Q&gt;ES0105046009^FF_TAX_CF(ANN_R,42370,42735,,,USD)&lt;/Q&gt;&lt;R&gt;1&lt;/R&gt;&lt;C&gt;1&lt;/C&gt;&lt;D xsi:type="xsd:double"&gt;341.835964279771&lt;/D&gt;&lt;/FQL&gt;&lt;FQL&gt;&lt;Q&gt;JP3200450009^FF_TAX_CF(ANN_R,42005,42369,,,USD)&lt;/Q&gt;&lt;R&gt;1&lt;/R&gt;&lt;C&gt;1&lt;/C&gt;&lt;D xsi:type="xsd:double"&gt;759.736644050106&lt;/D&gt;&lt;/FQL&gt;&lt;FQL&gt;&lt;Q&gt;JP3119600009^FF_PTX_INC(ANN_R,42005,42369,,,USD)&lt;/Q&gt;&lt;R&gt;1&lt;/R&gt;&lt;C&gt;1&lt;/C&gt;&lt;D xsi:type="xsd:double"&gt;719.56605371926&lt;/D&gt;&lt;/FQL&gt;&lt;FQL&gt;&lt;Q&gt;US72919P2020^FF_PTX_INC(ANN_R,40909,41274,,,USD)&lt;/Q&gt;&lt;R&gt;1&lt;/R&gt;&lt;C&gt;1&lt;/C&gt;&lt;D xsi:type="xsd:double"&gt;-31.862454&lt;/D&gt;&lt;/FQL&gt;&lt;FQL&gt;&lt;Q&gt;US8326964058^FF_TAX_CF(ANN_R,41275,41639,,,USD)&lt;/Q&gt;&lt;R&gt;1&lt;/R&gt;&lt;C&gt;1&lt;/C&gt;&lt;D xsi:type="xsd:double"&gt;279.2&lt;/D&gt;&lt;/FQL&gt;&lt;FQL&gt;&lt;Q&gt;DK0060448595^FF_TAX_CF(ANN_R,42370,42735)&lt;/Q&gt;&lt;R&gt;1&lt;/R&gt;&lt;C&gt;1&lt;/C&gt;&lt;D xsi:type="xsd:double"&gt;365&lt;/D&gt;&lt;/FQL&gt;&lt;FQL&gt;&lt;Q&gt;JP3519400000^FF_TAX_CF(ANN_R,43831,44196,,,USD)&lt;/Q&gt;&lt;R&gt;1&lt;/R&gt;&lt;C&gt;1&lt;/C&gt;&lt;D xsi:type="xsd:double"&gt;625.512108854018&lt;/D&gt;&lt;/FQL&gt;&lt;FQL&gt;&lt;Q&gt;DE0007664039^FF_TAX_CF(ANN_R,43101,43465,,,USD)&lt;/Q&gt;&lt;R&gt;1&lt;/R&gt;&lt;C&gt;1&lt;/C&gt;&lt;D xsi:type="xsd:double"&gt;4487.76796245575&lt;/D&gt;&lt;/FQL&gt;&lt;FQL&gt;&lt;Q&gt;US35671D8570^FF_TAX_CF(ANN_R,43101,43465,,,USD)&lt;/Q&gt;&lt;R&gt;1&lt;/R&gt;&lt;C&gt;1&lt;/C&gt;&lt;D xsi:type="xsd:double"&gt;2000&lt;/D&gt;&lt;/FQL&gt;&lt;FQL&gt;&lt;Q&gt;US72919P2020^FF_PTX_INC(ANN_R,42736,43100,,,USD)&lt;/Q&gt;&lt;R&gt;1&lt;/R&gt;&lt;C&gt;1&lt;/C&gt;&lt;D xsi:type="xsd:double"&gt;-127.08&lt;/D&gt;&lt;/FQL&gt;&lt;FQL&gt;&lt;Q&gt;US72919P2020^FF_PTX_INC(ANN_R,42370,42735,,,USD)&lt;/Q&gt;&lt;R&gt;1&lt;/R&gt;&lt;C&gt;1&lt;/C&gt;&lt;D xsi:type="xsd:double"&gt;-57.879&lt;/D&gt;&lt;/FQL&gt;&lt;FQL&gt;&lt;Q&gt;DK0010272202^FF_TAX_CF(ANN_R,42370,42735)&lt;/Q&gt;&lt;R&gt;1&lt;/R&gt;&lt;C&gt;1&lt;/C&gt;&lt;D xsi:type="xsd:double"&gt;-5.861&lt;/D&gt;&lt;/FQL&gt;&lt;FQL&gt;&lt;Q&gt;DE0006048432^FF_PTX_INC(ANN_R,41640,42004,,,USD)&lt;/Q&gt;&lt;R&gt;1&lt;/R&gt;&lt;C&gt;1&lt;/C&gt;&lt;D xsi:type="xsd:double"&gt;2911.54673874378&lt;/D&gt;&lt;/FQL&gt;&lt;FQL&gt;&lt;Q&gt;JP3566800003^FF_PTX_INC(ANN_R,42736,43100,,,USD)&lt;/Q&gt;&lt;R&gt;1&lt;/R&gt;&lt;C&gt;1&lt;/C&gt;&lt;D xsi:type="xsd:double"&gt;5171.68644264527&lt;/D&gt;&lt;/FQL&gt;&lt;FQL&gt;&lt;Q&gt;US6516391066^FF_TAX_CF(ANN_R,43101,43465,,,USD)&lt;/Q&gt;&lt;R&gt;1&lt;/R&gt;&lt;C&gt;1&lt;/C&gt;&lt;D xsi:type="xsd:double"&gt;429&lt;/D&gt;&lt;/FQL&gt;&lt;FQL&gt;&lt;Q&gt;DE000ENER6Y0^FF_TAX_CF(ANN_R,42005,42369,,,USD)&lt;/Q&gt;&lt;R&gt;0&lt;/R&gt;&lt;C&gt;0&lt;/C&gt;&lt;/FQL&gt;&lt;FQL&gt;&lt;Q&gt;NL0000009538^FF_PTX_INC(ANN_R,41275,41639,,,USD)&lt;/Q&gt;&lt;R&gt;1&lt;/R&gt;&lt;C&gt;1&lt;/C&gt;&lt;D xsi:type="xsd:double"&gt;2024.61763620377&lt;/D&gt;&lt;/FQL&gt;&lt;FQL&gt;&lt;Q&gt;DE0006599905^FF_TAX_CF(ANN_R,42370,42735)&lt;/Q&gt;&lt;R&gt;1&lt;/R&gt;&lt;C&gt;1&lt;/C&gt;&lt;D xsi:type="xsd:double"&gt;778&lt;/D&gt;&lt;/FQL&gt;&lt;FQL&gt;&lt;Q&gt;US98956P1021^FF_PTX_INC(ANN_R,42005,42369,,,USD)&lt;/Q&gt;&lt;R&gt;1&lt;/R&gt;&lt;C&gt;1&lt;/C&gt;&lt;D xsi:type="xsd:double"&gt;153.2&lt;/D&gt;&lt;/FQL&gt;&lt;FQL&gt;&lt;Q&gt;JP3866800000^FF_TAX_CF(ANN_R,43466,43830,,,USD)&lt;/Q&gt;&lt;R&gt;1&lt;/R&gt;&lt;C&gt;1&lt;/C&gt;&lt;D xsi:type="xsd:double"&gt;1000.49897199497&lt;/D&gt;&lt;/FQL&gt;&lt;FQL&gt;&lt;Q&gt;US0605051046^FF_PTX_INC(ANN_R,41640,42004,,,USD)&lt;/Q&gt;&lt;R&gt;1&lt;/R&gt;&lt;C&gt;1&lt;/C&gt;&lt;D xsi:type="xsd:double"&gt;6855&lt;/D&gt;&lt;/FQL&gt;&lt;FQL&gt;&lt;Q&gt;NL0000009538^FF_PTX_INC(ANN_R,40909,41274,,,USD)&lt;/Q&gt;&lt;R&gt;1&lt;/R&gt;&lt;C&gt;1&lt;/C&gt;&lt;D xsi:type="xsd:double"&gt;409.745727777481&lt;/D&gt;&lt;/FQL&gt;&lt;FQL&gt;&lt;Q&gt;JP3758190007^FF_TAX_CF(ANN_R,41275,41639,,,USD)&lt;/Q&gt;&lt;R&gt;1&lt;/R&gt;&lt;C&gt;1&lt;/C&gt;&lt;D xsi:type="xsd:double"&gt;215.981519529596&lt;/D&gt;&lt;/FQL&gt;&lt;FQL&gt;&lt;Q&gt;CH0432492467^FF_TAX_CF(ANN_R,42370,42735)&lt;/Q&gt;&lt;R&gt;0&lt;/R&gt;&lt;C&gt;0&lt;/C&gt;&lt;/FQL&gt;&lt;FQL&gt;&lt;Q&gt;FR0000120644^FF_TAX_CF(ANN_R,41275,41639,,,USD)&lt;/Q&gt;&lt;R&gt;1&lt;/R&gt;&lt;C&gt;1&lt;/C&gt;&lt;D xsi:type="xsd:double"&gt;793.915637016296&lt;/D&gt;&lt;/FQL&gt;&lt;FQL&gt;&lt;Q&gt;JP3566800003^FF_TAX_CF(ANN_R,43831,44196,,,USD)&lt;/Q&gt;&lt;R&gt;1&lt;/R&gt;&lt;C&gt;1&lt;/C&gt;&lt;D xsi:type="xsd:double"&gt;1784.22275074571&lt;/D&gt;&lt;/FQL&gt;&lt;FQL&gt;&lt;Q&gt;KR7005490008^FF_TAX_CF(ANN_R,43101,43465,,,USD)&lt;/Q&gt;&lt;R&gt;1&lt;/R&gt;&lt;C&gt;1&lt;/C&gt;&lt;D xsi:type="xsd:double"&gt;1035.72090764396&lt;/D&gt;&lt;/FQL&gt;&lt;FQL&gt;&lt;Q&gt;NL0000009538^FF_PTX_INC(ANN_R,42736,43100,,,USD)&lt;/Q&gt;&lt;R&gt;1&lt;/R&gt;&lt;C&gt;1&lt;/C&gt;&lt;D xsi:type="xsd:double"&gt;1557.67764818668&lt;/D&gt;&lt;/FQL&gt;&lt;FQL&gt;&lt;Q&gt;NL0000009538^FF_PTX_INC(ANN_R,42370,42735,,,USD)&lt;/Q&gt;&lt;R&gt;1&lt;/R&gt;&lt;C&gt;1&lt;/C&gt;&lt;D xsi:type="xsd:double"&gt;1131.63977444172&lt;/D&gt;&lt;/FQL&gt;&lt;FQL&gt;&lt;Q&gt;NL0000009538^FF_TAX_CF(ANN_R,42370,42735)&lt;/Q&gt;&lt;R&gt;1&lt;/R&gt;&lt;C&gt;1&lt;/C&gt;&lt;D xsi:type="xsd:double"&gt;295&lt;/D&gt;&lt;/FQL&gt;&lt;FQL&gt;&lt;Q&gt;JP3160400002^FF_PTX_INC(ANN_R,42005,42369,,,USD)&lt;/Q&gt;&lt;R&gt;1&lt;/R&gt;&lt;C&gt;1&lt;/C&gt;&lt;D xsi:type="xsd:double"&gt;235.534562612884&lt;/D&gt;&lt;/FQL&gt;&lt;FQL&gt;&lt;Q&gt;JP3814000000^FF_PTX_INC(ANN_R,42370,42735,,,USD)&lt;/Q&gt;&lt;R&gt;1&lt;/R&gt;&lt;C&gt;1&lt;/C&gt;&lt;D xsi:type="xsd:double"&gt;1619.93716049194&lt;/D&gt;&lt;/FQL&gt;&lt;FQL&gt;&lt;Q&gt;JP3893200000^FF_TAX_CF(ANN_R,43831,44196,,,USD)&lt;/Q&gt;&lt;R&gt;1&lt;/R&gt;&lt;C&gt;1&lt;/C&gt;&lt;D xsi:type="xsd:double"&gt;638.192742079496&lt;/D&gt;&lt;/FQL&gt;&lt;FQL&gt;&lt;Q&gt;NL0000009538^FF_TAX_CF(ANN_R,43831,44196,,,USD)&lt;/Q&gt;&lt;R&gt;1&lt;/R&gt;&lt;C&gt;1&lt;/C&gt;&lt;D xsi:type="xsd:double"&gt;444.590045213699&lt;/D&gt;&lt;/FQL&gt;&lt;FQL&gt;&lt;Q&gt;FR0000120693^FF_PTX_INC(ANN_R,41275,41639,,,USD)&lt;/Q&gt;&lt;R&gt;1&lt;/R&gt;&lt;C&gt;1&lt;/C&gt;&lt;D xsi:type="xsd:double"&gt;2022.62559294701&lt;/D&gt;&lt;/FQL&gt;&lt;FQL&gt;&lt;Q&gt;DE000BAY0017^FF_TAX_CF(ANN_R,42370,42735)&lt;/Q&gt;&lt;R&gt;1&lt;/R&gt;&lt;C&gt;1&lt;/C&gt;&lt;D xsi:type="xsd:double"&gt;1701&lt;/D&gt;&lt;/FQL&gt;&lt;FQL&gt;&lt;Q&gt;NL0013267909^FF_PTX_INC(ANN_R,41640,42004,,,USD)&lt;/Q&gt;&lt;R&gt;1&lt;/R&gt;&lt;C&gt;1&lt;/C&gt;&lt;D xsi:type="xsd:double"&gt;1102.27578127384&lt;/D&gt;&lt;/FQL&gt;&lt;FQL&gt;&lt;Q&gt;KR7068270008^FF_PTX_INC(ANN_R,40909,41274,,,USD)&lt;/Q&gt;&lt;R&gt;1&lt;/R&gt;&lt;C&gt;1&lt;/C&gt;&lt;D xsi:type="xsd:double"&gt;166.534507936057&lt;/D&gt;&lt;/FQL&gt;&lt;FQL&gt;&lt;Q&gt;TW0002002003^FF_TAX_CF(ANN_R,43101,43465,,,USD)&lt;/Q&gt;&lt;R&gt;1&lt;/R&gt;&lt;C&gt;1&lt;/C&gt;&lt;D xsi:type="xsd:double"&gt;135.959341596566&lt;/D&gt;&lt;/FQL&gt;&lt;FQL&gt;&lt;Q&gt;FR0000120693^FF_PTX_INC(ANN_R,40909,41274,,,USD)&lt;/Q&gt;&lt;R&gt;1&lt;/R&gt;&lt;C&gt;1&lt;/C&gt;&lt;D xsi:type="xsd:double"&gt;1899.40067493916&lt;/D&gt;&lt;/FQL&gt;&lt;FQL&gt;&lt;Q&gt;CH0012214059^FF_TAX_CF(ANN_R,42370,42735,,,USD)&lt;/Q&gt;&lt;R&gt;1&lt;/R&gt;&lt;C&gt;1&lt;/C&gt;&lt;D xsi:type="xsd:double"&gt;872.948787212372&lt;/D&gt;&lt;/FQL&gt;&lt;FQL&gt;&lt;Q&gt;CH0012032048^FF_TAX_CF(ANN_R,42370,42735)&lt;/Q&gt;&lt;R&gt;1&lt;/R&gt;&lt;C&gt;1&lt;/C&gt;&lt;D xsi:type="xsd:double"&gt;3738&lt;/D&gt;&lt;/FQL&gt;&lt;FQL&gt;&lt;Q&gt;JP3258000003^FF_PTX_INC(ANN_R,42370,42735,,,USD)&lt;/Q&gt;&lt;R&gt;1&lt;/R&gt;&lt;C&gt;1&lt;/C&gt;&lt;D xsi:type="xsd:double"&gt;1915.63691447116&lt;/D&gt;&lt;/FQL&gt;&lt;FQL&gt;&lt;Q&gt;JP3258000003^FF_TAX_CF(ANN_R,43466,43830,,,USD)&lt;/Q&gt;&lt;R&gt;1&lt;/R&gt;&lt;C&gt;1&lt;/C&gt;&lt;D xsi:type="xsd:double"&gt;343.342076260597&lt;/D&gt;&lt;/FQL&gt;&lt;FQL&gt;&lt;Q&gt;JP3381000003^FF_TAX_CF(ANN_R,43101,43465,,,USD)&lt;/Q&gt;&lt;R&gt;1&lt;/R&gt;&lt;C&gt;1&lt;/C&gt;&lt;D xsi:type="xsd:double"&gt;599.418473951519&lt;/D&gt;&lt;/FQL&gt;&lt;FQL&gt;&lt;Q&gt;FR0000120693^FF_PTX_INC(ANN_R,42736,43100,,,USD)&lt;/Q&gt;&lt;R&gt;1&lt;/R&gt;&lt;C&gt;1&lt;/C&gt;&lt;D xsi:type="xsd:double"&gt;2025.36757493019&lt;/D&gt;&lt;/FQL&gt;&lt;FQL&gt;&lt;Q&gt;FR0000120693^FF_PTX_INC(ANN_R,42370,42735,,,USD)&lt;/Q&gt;&lt;R&gt;1&lt;/R&gt;&lt;C&gt;1&lt;/C&gt;&lt;D xsi:type="xsd:double"&gt;1844.81529188156&lt;/D&gt;&lt;/FQL&gt;&lt;FQL&gt;&lt;Q&gt;US6700024010^FF_TAX_CF(ANN_R,42370,42735)&lt;/Q&gt;&lt;R&gt;0&lt;/R&gt;&lt;C&gt;0&lt;/C&gt;&lt;/FQL&gt;&lt;FQL&gt;&lt;Q&gt;NL0013267909^FF_PTX_INC(ANN_R,41275,41639,,,USD)&lt;/Q&gt;&lt;R&gt;1&lt;/R&gt;&lt;C&gt;1&lt;/C&gt;&lt;D xsi:type="xsd:double"&gt;1006.33453655243&lt;/D&gt;&lt;/FQL&gt;&lt;FQL&gt;&lt;Q&gt;TW0002882008^FF_TAX_CF(ANN_R,42370,42735,,,USD)&lt;/Q&gt;&lt;R&gt;1&lt;/R&gt;&lt;C&gt;1&lt;/C&gt;&lt;D xsi:type="xsd:double"&gt;84.8069087207224&lt;/D&gt;&lt;/FQL&gt;&lt;FQL&gt;&lt;Q&gt;NL0013654783^FF_PTX_INC(ANN_R,40909,41274,,,USD)&lt;/Q&gt;&lt;R&gt;0&lt;/R&gt;&lt;C&gt;0&lt;/C&gt;&lt;/FQL&gt;&lt;FQL&gt;&lt;Q&gt;FR0000120693^FF_TAX_CF(ANN_R,43831,44196,,,USD)&lt;/Q&gt;&lt;R&gt;1&lt;/R&gt;&lt;C&gt;1&lt;/C&gt;&lt;D xsi:type="xsd:double"&gt;524.015806674957&lt;/D&gt;&lt;/FQL&gt;&lt;FQL&gt;&lt;Q&gt;JP3866800000^FF_PTX_INC(ANN_R,41275,41639,,,USD)&lt;/Q&gt;&lt;R&gt;1&lt;/R&gt;&lt;C&gt;1&lt;/C&gt;&lt;D xsi:type="xsd:double"&gt;-4805.20805347711&lt;/D&gt;&lt;/FQL&gt;&lt;FQL&gt;&lt;Q&gt;JE00BYSS4X48^FF_TAX_CF(ANN_R,42370,42735)&lt;/Q&gt;&lt;R&gt;1&lt;/R&gt;&lt;C&gt;1&lt;/C&gt;&lt;D xsi:type="xsd:double"&gt;9.447&lt;/D&gt;&lt;/FQL&gt;&lt;FQL&gt;&lt;Q&gt;SE0000103699^FF_TAX_CF(ANN_R,41640,42004,,,USD)&lt;/Q&gt;&lt;R&gt;1&lt;/R&gt;&lt;C&gt;1&lt;/C&gt;&lt;D xsi:type="xsd:double"&gt;112.084606528745&lt;/D&gt;&lt;/FQL&gt;&lt;FQL&gt;&lt;Q&gt;US21036P1084^FF_TAX_CF(ANN_R,43831,44196,,,USD)&lt;/Q&gt;&lt;R&gt;1&lt;/R&gt;&lt;C&gt;1&lt;/C&gt;&lt;D xsi:type="xsd:double"&gt;85.3&lt;/D&gt;&lt;/FQL&gt;&lt;FQL&gt;&lt;Q&gt;JP3188220002^FF</t>
        </r>
      </text>
    </comment>
    <comment ref="A124" authorId="0" shapeId="0" xr:uid="{F7D341A6-CE41-4B82-938D-8C010203406F}">
      <text>
        <r>
          <rPr>
            <b/>
            <sz val="9"/>
            <color indexed="81"/>
            <rFont val="Tahoma"/>
            <charset val="1"/>
          </rPr>
          <t>_PTX_INC(ANN_R,41275,41639,,,USD)&lt;/Q&gt;&lt;R&gt;1&lt;/R&gt;&lt;C&gt;1&lt;/C&gt;&lt;D xsi:type="xsd:double"&gt;2134.18319864199&lt;/D&gt;&lt;/FQL&gt;&lt;FQL&gt;&lt;Q&gt;JP3866800000^FF_PTX_INC(ANN_R,40909,41274,,,USD)&lt;/Q&gt;&lt;R&gt;1&lt;/R&gt;&lt;C&gt;1&lt;/C&gt;&lt;D xsi:type="xsd:double"&gt;-10294.1823440306&lt;/D&gt;&lt;/FQL&gt;&lt;FQL&gt;&lt;Q&gt;US6703461052^FF_TAX_CF(ANN_R,42370,42735,,,USD)&lt;/Q&gt;&lt;R&gt;1&lt;/R&gt;&lt;C&gt;1&lt;/C&gt;&lt;D xsi:type="xsd:double"&gt;329.3&lt;/D&gt;&lt;/FQL&gt;&lt;FQL&gt;&lt;Q&gt;US24906P1093^FF_TAX_CF(ANN_R,42370,42735)&lt;/Q&gt;&lt;R&gt;1&lt;/R&gt;&lt;C&gt;1&lt;/C&gt;&lt;D xsi:type="xsd:double"&gt;112.3&lt;/D&gt;&lt;/FQL&gt;&lt;FQL&gt;&lt;Q&gt;SE0000103699^FF_TAX_CF(ANN_R,42005,42369,,,USD)&lt;/Q&gt;&lt;R&gt;1&lt;/R&gt;&lt;C&gt;1&lt;/C&gt;&lt;D xsi:type="xsd:double"&gt;133.070502855801&lt;/D&gt;&lt;/FQL&gt;&lt;FQL&gt;&lt;Q&gt;KR7068270008^FF_PTX_INC(ANN_R,42736,43100,,,USD)&lt;/Q&gt;&lt;R&gt;1&lt;/R&gt;&lt;C&gt;1&lt;/C&gt;&lt;D xsi:type="xsd:double"&gt;434.762263932261&lt;/D&gt;&lt;/FQL&gt;&lt;FQL&gt;&lt;Q&gt;JE00BYSS4X48^FF_PTX_INC(ANN_R,43101,43465,,,USD)&lt;/Q&gt;&lt;R&gt;1&lt;/R&gt;&lt;C&gt;1&lt;/C&gt;&lt;D xsi:type="xsd:double"&gt;-45.942&lt;/D&gt;&lt;/FQL&gt;&lt;FQL&gt;&lt;Q&gt;JP3866800000^FF_PTX_INC(ANN_R,42736,43100,,,USD)&lt;/Q&gt;&lt;R&gt;1&lt;/R&gt;&lt;C&gt;1&lt;/C&gt;&lt;D xsi:type="xsd:double"&gt;2540.14542645589&lt;/D&gt;&lt;/FQL&gt;&lt;FQL&gt;&lt;Q&gt;JP3866800000^FF_PTX_INC(ANN_R,42370,42735,,,USD)&lt;/Q&gt;&lt;R&gt;1&lt;/R&gt;&lt;C&gt;1&lt;/C&gt;&lt;D xsi:type="xsd:double"&gt;1894.7441368103&lt;/D&gt;&lt;/FQL&gt;&lt;FQL&gt;&lt;Q&gt;US45784P1012^FF_TAX_CF(ANN_R,42370,42735)&lt;/Q&gt;&lt;R&gt;1&lt;/R&gt;&lt;C&gt;1&lt;/C&gt;&lt;D xsi:type="xsd:double"&gt;0.932&lt;/D&gt;&lt;/FQL&gt;&lt;FQL&gt;&lt;Q&gt;KR7028260008^FF_TAX_CF(ANN_R,43101,43465,,,USD)&lt;/Q&gt;&lt;R&gt;1&lt;/R&gt;&lt;C&gt;1&lt;/C&gt;&lt;D xsi:type="xsd:double"&gt;75.9267887328697&lt;/D&gt;&lt;/FQL&gt;&lt;FQL&gt;&lt;Q&gt;US75886F1075^FF_PTX_INC(ANN_R,42005,42369,,,USD)&lt;/Q&gt;&lt;R&gt;1&lt;/R&gt;&lt;C&gt;1&lt;/C&gt;&lt;D xsi:type="xsd:double"&gt;1225.097&lt;/D&gt;&lt;/FQL&gt;&lt;FQL&gt;&lt;Q&gt;US24906P1093^FF_PTX_INC(ANN_R,43101,43465,,,USD)&lt;/Q&gt;&lt;R&gt;1&lt;/R&gt;&lt;C&gt;1&lt;/C&gt;&lt;D xsi:type="xsd:double"&gt;-958.4&lt;/D&gt;&lt;/FQL&gt;&lt;FQL&gt;&lt;Q&gt;JP3866800000^FF_TAX_CF(ANN_R,43831,44196,,,USD)&lt;/Q&gt;&lt;R&gt;1&lt;/R&gt;&lt;C&gt;1&lt;/C&gt;&lt;D xsi:type="xsd:double"&gt;917.464149534702&lt;/D&gt;&lt;/FQL&gt;&lt;FQL&gt;&lt;Q&gt;NL0010545661^FF_PTX_INC(ANN_R,41640,42004,,,USD)&lt;/Q&gt;&lt;R&gt;1&lt;/R&gt;&lt;C&gt;1&lt;/C&gt;&lt;D xsi:type="xsd:double"&gt;1089&lt;/D&gt;&lt;/FQL&gt;&lt;FQL&gt;&lt;Q&gt;US92556V1061^FF_TAX_CF(ANN_R,42370,42735)&lt;/Q&gt;&lt;R&gt;1&lt;/R&gt;&lt;C&gt;1&lt;/C&gt;&lt;D xsi:type="xsd:double"&gt;285.6&lt;/D&gt;&lt;/FQL&gt;&lt;FQL&gt;&lt;Q&gt;FR0000120073^FF_PTX_INC(ANN_R,41640,42004,,,USD)&lt;/Q&gt;&lt;R&gt;1&lt;/R&gt;&lt;C&gt;1&lt;/C&gt;&lt;D xsi:type="xsd:double"&gt;3182.40680437088&lt;/D&gt;&lt;/FQL&gt;&lt;FQL&gt;&lt;Q&gt;KR7068270008^FF_TAX_CF(ANN_R,43831,44196,,,USD)&lt;/Q&gt;&lt;R&gt;1&lt;/R&gt;&lt;C&gt;1&lt;/C&gt;&lt;D xsi:type="xsd:double"&gt;54.6154152394363&lt;/D&gt;&lt;/FQL&gt;&lt;FQL&gt;&lt;Q&gt;US6516391066^FF_TAX_CF(ANN_R,43831,44196,,,USD)&lt;/Q&gt;&lt;R&gt;1&lt;/R&gt;&lt;C&gt;1&lt;/C&gt;&lt;D xsi:type="xsd:double"&gt;400&lt;/D&gt;&lt;/FQL&gt;&lt;FQL&gt;&lt;Q&gt;NL0010545661^FF_PTX_INC(ANN_R,41275,41639,,,USD)&lt;/Q&gt;&lt;R&gt;1&lt;/R&gt;&lt;C&gt;1&lt;/C&gt;&lt;D xsi:type="xsd:double"&gt;1374&lt;/D&gt;&lt;/FQL&gt;&lt;FQL&gt;&lt;Q&gt;JP3762600009^FF_TAX_CF(ANN_R,42005,42369,,,USD)&lt;/Q&gt;&lt;R&gt;1&lt;/R&gt;&lt;C&gt;1&lt;/C&gt;&lt;D xsi:type="xsd:double"&gt;312.762590794824&lt;/D&gt;&lt;/FQL&gt;&lt;FQL&gt;&lt;Q&gt;US14149Y1082^FF_TAX_CF(ANN_R,42370,42735)&lt;/Q&gt;&lt;R&gt;1&lt;/R&gt;&lt;C&gt;1&lt;/C&gt;&lt;D xsi:type="xsd:double"&gt;635&lt;/D&gt;&lt;/FQL&gt;&lt;FQL&gt;&lt;Q&gt;DK0010181759^FF_TAX_CF(ANN_R,43831,44196,,,USD)&lt;/Q&gt;&lt;R&gt;1&lt;/R&gt;&lt;C&gt;1&lt;/C&gt;&lt;D xsi:type="xsd:double"&gt;299.421605676413&lt;/D&gt;&lt;/FQL&gt;&lt;FQL&gt;&lt;Q&gt;NL0012969182^FF_PTX_INC(ANN_R,42736,43100,,,USD)&lt;/Q&gt;&lt;R&gt;1&lt;/R&gt;&lt;C&gt;1&lt;/C&gt;&lt;D xsi:type="xsd:double"&gt;104.022638252258&lt;/D&gt;&lt;/FQL&gt;&lt;FQL&gt;&lt;Q&gt;US8545021011^FF_TAX_CF(ANN_R,42005,42369,,,USD)&lt;/Q&gt;&lt;R&gt;1&lt;/R&gt;&lt;C&gt;1&lt;/C&gt;&lt;D xsi:type="xsd:double"&gt;191.6&lt;/D&gt;&lt;/FQL&gt;&lt;FQL&gt;&lt;Q&gt;SE0000667891^FF_PTX_INC(ANN_R,41640,42004,,,USD)&lt;/Q&gt;&lt;R&gt;1&lt;/R&gt;&lt;C&gt;1&lt;/C&gt;&lt;D xsi:type="xsd:double"&gt;1215.50818681717&lt;/D&gt;&lt;/FQL&gt;&lt;FQL&gt;&lt;Q&gt;ES0148396007^FF_TAX_CF(ANN_R,41640,42004,,,USD)&lt;/Q&gt;&lt;R&gt;1&lt;/R&gt;&lt;C&gt;1&lt;/C&gt;&lt;D xsi:type="xsd:double"&gt;1191.53670855761&lt;/D&gt;&lt;/FQL&gt;&lt;FQL&gt;&lt;Q&gt;US4364401012^FF_TAX_CF(ANN_R,42370,42735)&lt;/Q&gt;&lt;R&gt;1&lt;/R&gt;&lt;C&gt;1&lt;/C&gt;&lt;D xsi:type="xsd:double"&gt;184.8&lt;/D&gt;&lt;/FQL&gt;&lt;FQL&gt;&lt;Q&gt;FR0000120073^FF_PTX_INC(ANN_R,41275,41639,,,USD)&lt;/Q&gt;&lt;R&gt;1&lt;/R&gt;&lt;C&gt;1&lt;/C&gt;&lt;D xsi:type="xsd:double"&gt;3056.0441552639&lt;/D&gt;&lt;/FQL&gt;&lt;FQL&gt;&lt;Q&gt;ES0105066007^FF_PTX_INC(ANN_R,40909,41274,,,USD)&lt;/Q&gt;&lt;R&gt;0&lt;/R&gt;&lt;C&gt;0&lt;/C&gt;&lt;/FQL&gt;&lt;FQL&gt;&lt;Q&gt;KR7005490008^FF_PTX_INC(ANN_R,40909,41274,,,USD)&lt;/Q&gt;&lt;R&gt;1&lt;/R&gt;&lt;C&gt;1&lt;/C&gt;&lt;D xsi:type="xsd:double"&gt;3010.01316134934&lt;/D&gt;&lt;/FQL&gt;&lt;FQL&gt;&lt;Q&gt;US0311001004^FF_PTX_INC(ANN_R,41640,42004,,,USD)&lt;/Q&gt;&lt;R&gt;1&lt;/R&gt;&lt;C&gt;1&lt;/C&gt;&lt;D xsi:type="xsd:double"&gt;804.832&lt;/D&gt;&lt;/FQL&gt;&lt;FQL&gt;&lt;Q&gt;US0311001004^FF_PTX_INC(ANN_R,41275,41639,,,USD)&lt;/Q&gt;&lt;R&gt;1&lt;/R&gt;&lt;C&gt;1&lt;/C&gt;&lt;D xsi:type="xsd:double"&gt;724.795&lt;/D&gt;&lt;/FQL&gt;&lt;FQL&gt;&lt;Q&gt;IE00BQPVQZ61^FF_TAX_CF(ANN_R,42370,42735)&lt;/Q&gt;&lt;R&gt;1&lt;/R&gt;&lt;C&gt;1&lt;/C&gt;&lt;D xsi:type="xsd:double"&gt;22.339&lt;/D&gt;&lt;/FQL&gt;&lt;FQL&gt;&lt;Q&gt;DE0006047004^FF_PTX_INC(ANN_R,42370,42735,,,USD)&lt;/Q&gt;&lt;R&gt;1&lt;/R&gt;&lt;C&gt;1&lt;/C&gt;&lt;D xsi:type="xsd:double"&gt;994.250077486038&lt;/D&gt;&lt;/FQL&gt;&lt;FQL&gt;&lt;Q&gt;NL0000009165^FF_PTX_INC(ANN_R,42736,43100,,,USD)&lt;/Q&gt;&lt;R&gt;1&lt;/R&gt;&lt;C&gt;1&lt;/C&gt;&lt;D xsi:type="xsd:double"&gt;3195.43865120411&lt;/D&gt;&lt;/FQL&gt;&lt;FQL&gt;&lt;Q&gt;TW0001216000^FF_TAX_CF(ANN_R,42005,42369,,,USD)&lt;/Q&gt;&lt;R&gt;1&lt;/R&gt;&lt;C&gt;1&lt;/C&gt;&lt;D xsi:type="xsd:double"&gt;181.28947702834&lt;/D&gt;&lt;/FQL&gt;&lt;FQL&gt;&lt;Q&gt;KR7035720002^FF_TAX_CF(ANN_R,41275,41639,,,USD)&lt;/Q&gt;&lt;R&gt;1&lt;/R&gt;&lt;C&gt;1&lt;/C&gt;&lt;D xsi:type="xsd:double"&gt;1.04613863071112&lt;/D&gt;&lt;/FQL&gt;&lt;FQL&gt;&lt;Q&gt;US8545021011^FF_PTX_INC(ANN_R,41640,42004,,,USD)&lt;/Q&gt;&lt;R&gt;1&lt;/R&gt;&lt;C&gt;1&lt;/C&gt;&lt;D xsi:type="xsd:double"&gt;1084.8&lt;/D&gt;&lt;/FQL&gt;&lt;FQL&gt;&lt;Q&gt;US30063P1057^FF_TAX_CF(ANN_R,42370,42735)&lt;/Q&gt;&lt;R&gt;0&lt;/R&gt;&lt;C&gt;0&lt;/C&gt;&lt;/FQL&gt;&lt;FQL&gt;&lt;Q&gt;DE0006231004^FF_TAX_CF(ANN_R,42370,42735,,,USD)&lt;/Q&gt;&lt;R&gt;1&lt;/R&gt;&lt;C&gt;1&lt;/C&gt;&lt;D xsi:type="xsd:double"&gt;139.922111034393&lt;/D&gt;&lt;/FQL&gt;&lt;FQL&gt;&lt;Q&gt;JP3890350006^FF_TAX_CF(ANN_R,42005,42369,,,USD)&lt;/Q&gt;&lt;R&gt;1&lt;/R&gt;&lt;C&gt;1&lt;/C&gt;&lt;D xsi:type="xsd:double"&gt;3327.77794515528&lt;/D&gt;&lt;/FQL&gt;&lt;FQL&gt;&lt;Q&gt;KR7005490008^FF_PTX_INC(ANN_R,42736,43100,,,USD)&lt;/Q&gt;&lt;R&gt;1&lt;/R&gt;&lt;C&gt;1&lt;/C&gt;&lt;D xsi:type="xsd:double"&gt;3697.17270773185&lt;/D&gt;&lt;/FQL&gt;&lt;FQL&gt;&lt;Q&gt;SE0000310336^FF_TAX_CF(ANN_R,42370,42735,,,USD)&lt;/Q&gt;&lt;R&gt;1&lt;/R&gt;&lt;C&gt;1&lt;/C&gt;&lt;D xsi:type="xsd:double"&gt;80.9410697892308&lt;/D&gt;&lt;/FQL&gt;&lt;FQL&gt;&lt;Q&gt;JP3197800000^FF_PTX_INC(ANN_R,41640,42004,,,USD)&lt;/Q&gt;&lt;R&gt;1&lt;/R&gt;&lt;C&gt;1&lt;/C&gt;&lt;D xsi:type="xsd:double"&gt;619.008337369189&lt;/D&gt;&lt;/FQL&gt;&lt;FQL&gt;&lt;Q&gt;US5926881054^FF_TAX_CF(ANN_R,42370,42735)&lt;/Q&gt;&lt;R&gt;1&lt;/R&gt;&lt;C&gt;1&lt;/C&gt;&lt;D xsi:type="xsd:double"&gt;92.586&lt;/D&gt;&lt;/FQL&gt;&lt;FQL&gt;&lt;Q&gt;FR0000130650^FF_PTX_INC(ANN_R,42370,42735,,,USD)&lt;/Q&gt;&lt;R&gt;1&lt;/R&gt;&lt;C&gt;1&lt;/C&gt;&lt;D xsi:type="xsd:double"&gt;731.748366718888&lt;/D&gt;&lt;/FQL&gt;&lt;FQL&gt;&lt;Q&gt;JP3197600004^FF_TAX_CF(ANN_R,42370,42735,,,USD)&lt;/Q&gt;&lt;R&gt;1&lt;/R&gt;&lt;C&gt;1&lt;/C&gt;&lt;D xsi:type="xsd:double"&gt;82.7085723876953&lt;/D&gt;&lt;/FQL&gt;&lt;FQL&gt;&lt;Q&gt;KR7005490008^FF_TAX_CF(ANN_R,43831,44196,,,USD)&lt;/Q&gt;&lt;R&gt;1&lt;/R&gt;&lt;C&gt;1&lt;/C&gt;&lt;D xsi:type="xsd:double"&gt;551.653431848194&lt;/D&gt;&lt;/FQL&gt;&lt;FQL&gt;&lt;Q&gt;JP3197800000^FF_PTX_INC(ANN_R,41275,41639,,,USD)&lt;/Q&gt;&lt;R&gt;1&lt;/R&gt;&lt;C&gt;1&lt;/C&gt;&lt;D xsi:type="xsd:double"&gt;497.38787131384&lt;/D&gt;&lt;/FQL&gt;&lt;FQL&gt;&lt;Q&gt;US0152711091^FF_TAX_CF(ANN_R,43466,43830,,,USD)&lt;/Q&gt;&lt;R&gt;0&lt;/R&gt;&lt;C&gt;0&lt;/C&gt;&lt;/FQL&gt;&lt;FQL&gt;&lt;Q&gt;US58155Q1031^FF_TAX_CF(ANN_R,42370,42735)&lt;/Q&gt;&lt;R&gt;1&lt;/R&gt;&lt;C&gt;1&lt;/C&gt;&lt;D xsi:type="xsd:double"&gt;923&lt;/D&gt;&lt;/FQL&gt;&lt;FQL&gt;&lt;Q&gt;FR0000120321^FF_PTX_INC(ANN_R,41640,42004,,,USD)&lt;/Q&gt;&lt;R&gt;1&lt;/R&gt;&lt;C&gt;1&lt;/C&gt;&lt;D xsi:type="xsd:double"&gt;5160.40156373978&lt;/D&gt;&lt;/FQL&gt;&lt;FQL&gt;&lt;Q&gt;ES0105066007^FF_PTX_INC(ANN_R,42736,43100,,,USD)&lt;/Q&gt;&lt;R&gt;1&lt;/R&gt;&lt;C&gt;1&lt;/C&gt;&lt;D xsi:type="xsd:double"&gt;21.9778051954508&lt;/D&gt;&lt;/FQL&gt;&lt;FQL&gt;&lt;Q&gt;DE000PAH0038^FF_PTX_INC(ANN_R,41275,41639,,,USD)&lt;/Q&gt;&lt;R&gt;1&lt;/R&gt;&lt;C&gt;1&lt;/C&gt;&lt;D xsi:type="xsd:double"&gt;-157.986556529999&lt;/D&gt;&lt;/FQL&gt;&lt;FQL&gt;&lt;Q&gt;JP3788600009^FF_PTX_INC(ANN_R,41640,42004,,,USD)&lt;/Q&gt;&lt;R&gt;1&lt;/R&gt;&lt;C&gt;1&lt;/C&gt;&lt;D xsi:type="xsd:double"&gt;6773.36298947409&lt;/D&gt;&lt;/FQL&gt;&lt;FQL&gt;&lt;Q&gt;JP3788600009^FF_PTX_INC(ANN_R,41275,41639,,,USD)&lt;/Q&gt;&lt;R&gt;1&lt;/R&gt;&lt;C&gt;1&lt;/C&gt;&lt;D xsi:type="xsd:double"&gt;4155.69815987721&lt;/D&gt;&lt;/FQL&gt;&lt;FQL&gt;&lt;Q&gt;US98956P1021^FF_TAX_CF(ANN_R,42370,42735)&lt;/Q&gt;&lt;R&gt;1&lt;/R&gt;&lt;C&gt;1&lt;/C&gt;&lt;D xsi:type="xsd:double"&gt;269.6&lt;/D&gt;&lt;/FQL&gt;&lt;FQL&gt;&lt;Q&gt;JP3242800005^FF_PTX_INC(ANN_R,41275,41639,,,USD)&lt;/Q&gt;&lt;R&gt;1&lt;/R&gt;&lt;C&gt;1&lt;/C&gt;&lt;D xsi:type="xsd:double"&gt;3560.63742540032&lt;/D&gt;&lt;/FQL&gt;&lt;FQL&gt;&lt;Q&gt;JP3854600008^FF_PTX_INC(ANN_R,41275,41639,,,USD)&lt;/Q&gt;&lt;R&gt;1&lt;/R&gt;&lt;C&gt;1&lt;/C&gt;&lt;D xsi:type="xsd:double"&gt;5896.85122085735&lt;/D&gt;&lt;/FQL&gt;&lt;FQL&gt;&lt;Q&gt;DE000PAH0038^FF_PTX_INC(ANN_R,40909,41274,,,USD)&lt;/Q&gt;&lt;R&gt;1&lt;/R&gt;&lt;C&gt;1&lt;/C&gt;&lt;D xsi:type="xsd:double"&gt;4612.52949357033&lt;/D&gt;&lt;/FQL&gt;&lt;FQL&gt;&lt;Q&gt;JP3173400007^FF_TAX_CF(ANN_R,42736,43100,,,USD)&lt;/Q&gt;&lt;R&gt;1&lt;/R&gt;&lt;C&gt;1&lt;/C&gt;&lt;D xsi:type="xsd:double"&gt;82.3825458232313&lt;/D&gt;&lt;/FQL&gt;&lt;FQL&gt;&lt;Q&gt;JP3592200004^FF_PTX_INC(ANN_R,41640,42004,,,USD)&lt;/Q&gt;&lt;R&gt;1&lt;/R&gt;&lt;C&gt;1&lt;/C&gt;&lt;D xsi:type="xsd:double"&gt;1820.2381054163&lt;/D&gt;&lt;/FQL&gt;&lt;FQL&gt;&lt;Q&gt;US75886F1075^FF_TAX_CF(ANN_R,42370,42735)&lt;/Q&gt;&lt;R&gt;1&lt;/R&gt;&lt;C&gt;1&lt;/C&gt;&lt;D xsi:type="xsd:double"&gt;481.36&lt;/D&gt;&lt;/FQL&gt;&lt;FQL&gt;&lt;Q&gt;DE0007164600^FF_TAX_CF(ANN_R,41275,41639,,,USD)&lt;/Q&gt;&lt;R&gt;1&lt;/R&gt;&lt;C&gt;1&lt;/C&gt;&lt;D xsi:type="xsd:double"&gt;1719.26546812057&lt;/D&gt;&lt;/FQL&gt;&lt;FQL&gt;&lt;Q&gt;ES0105066007^FF_TAX_CF(ANN_R,43831,44196,,,USD)&lt;/Q&gt;&lt;R&gt;1&lt;/R&gt;&lt;C&gt;1&lt;/C&gt;&lt;D xsi:type="xsd:double"&gt;43.9767953184843&lt;/D&gt;&lt;/FQL&gt;&lt;FQL&gt;&lt;Q&gt;US5926881054^FF_PTX_INC(ANN_R,43831,44196,,,USD)&lt;/Q&gt;&lt;R&gt;1&lt;/R&gt;&lt;C&gt;1&lt;/C&gt;&lt;D xsi:type="xsd:double"&gt;748.743&lt;/D&gt;&lt;/FQL&gt;&lt;FQL&gt;&lt;Q&gt;FR0000127771^FF_TAX_CF(ANN_R,42736,43100,,,USD)&lt;/Q&gt;&lt;R&gt;1&lt;/R&gt;&lt;C&gt;1&lt;/C&gt;&lt;D xsi:type="xsd:double"&gt;-531.257184863091&lt;/D&gt;&lt;/FQL&gt;&lt;FQL&gt;&lt;Q&gt;JP3497400006^FF_PTX_INC(ANN_R,41640,42004,,,USD)&lt;/Q&gt;&lt;R&gt;1&lt;/R&gt;&lt;C&gt;1&lt;/C&gt;&lt;D xsi:type="xsd:double"&gt;121.162194440141&lt;/D&gt;&lt;/FQL&gt;&lt;FQL&gt;&lt;Q&gt;US5184391044^FF_TAX_CF(ANN_R,42370,42735)&lt;/Q&gt;&lt;R&gt;1&lt;/R&gt;&lt;C&gt;1&lt;/C&gt;&lt;D xsi:type="xsd:double"&gt;450.9&lt;/D&gt;&lt;/FQL&gt;&lt;FQL&gt;&lt;Q&gt;JP3116000005^FF_TAX_CF(ANN_R,43101,43465,,,USD)&lt;/Q&gt;&lt;R&gt;1&lt;/R&gt;&lt;C&gt;1&lt;/C&gt;&lt;D xsi:type="xsd:double"&gt;933.089228399098&lt;/D&gt;&lt;/FQL&gt;&lt;FQL&gt;&lt;Q&gt;CH0030170408^FF_PTX_INC(ANN_R,40909,41274,,,USD)&lt;/Q&gt;&lt;R&gt;1&lt;/R&gt;&lt;C&gt;1&lt;/C&gt;&lt;D xsi:type="xsd:double"&gt;478.90248196125&lt;/D&gt;&lt;/FQL&gt;&lt;FQL&gt;&lt;Q&gt;US58155Q1031^FF_PTX_INC(ANN_R,43831,44196,,,USD)&lt;/Q&gt;&lt;R&gt;1&lt;/R&gt;&lt;C&gt;1&lt;/C&gt;&lt;D xsi:type="xsd:double"&gt;1144&lt;/D&gt;&lt;/FQL&gt;&lt;FQL&gt;&lt;Q&gt;JP3497400006^FF_PTX_INC(ANN_R,41275,41639,,,USD)&lt;/Q&gt;&lt;R&gt;1&lt;/R&gt;&lt;C&gt;1&lt;/C&gt;&lt;D xsi:type="xsd:double"&gt;88.2433170825243&lt;/D&gt;&lt;/FQL&gt;&lt;FQL&gt;&lt;Q&gt;SE0000242455^FF_TAX_CF(ANN_R,42005,42369,,,USD)&lt;/Q&gt;&lt;R&gt;1&lt;/R&gt;&lt;C&gt;1&lt;/C&gt;&lt;D xsi:type="xsd:double"&gt;552.367357760668&lt;/D&gt;&lt;/FQL&gt;&lt;FQL&gt;&lt;Q&gt;JP3160400002^FF_TAX_CF(ANN_R,42370,42735)&lt;/Q&gt;&lt;R&gt;1&lt;/R&gt;&lt;C&gt;1&lt;/C&gt;&lt;D xsi:type="xsd:double"&gt;7899&lt;/D&gt;&lt;/FQL&gt;&lt;FQL&gt;&lt;Q&gt;NL0009434992^FF_PTX_INC(ANN_R,41640,42004,,,USD)&lt;/Q&gt;&lt;R&gt;1&lt;/R&gt;&lt;C&gt;1&lt;/C&gt;&lt;D xsi:type="xsd:double"&gt;5712&lt;/D&gt;&lt;/FQL&gt;&lt;FQL&gt;&lt;Q&gt;TW0002882008^FF_PTX_INC(ANN_R,40909,41274,,,USD)&lt;/Q&gt;&lt;R&gt;1&lt;/R&gt;&lt;C&gt;1&lt;/C&gt;&lt;D xsi:type="xsd:double"&gt;577.020619258698&lt;/D&gt;&lt;/FQL&gt;&lt;FQL&gt;&lt;Q&gt;US98956P1021^FF_PTX_INC(ANN_R,43831,44196,,,USD)&lt;/Q&gt;&lt;R&gt;1&lt;/R&gt;&lt;C&gt;1&lt;/C&gt;&lt;D xsi:type="xsd:double"&gt;-274.4&lt;/D&gt;&lt;/FQL&gt;&lt;FQL&gt;&lt;Q&gt;JP3902400005^FF_PTX_INC(ANN_R,41640,42004,,,USD)&lt;/Q&gt;&lt;R&gt;1&lt;/R&gt;&lt;C&gt;1&lt;/C&gt;&lt;D xsi:type="xsd:double"&gt;2485.63687844202&lt;/D&gt;&lt;/FQL&gt;&lt;FQL&gt;&lt;Q&gt;JP3902400005^FF_PTX_INC(ANN_R,41275,41639,,,USD)&lt;/Q&gt;&lt;R&gt;1&lt;/R&gt;&lt;C&gt;1&lt;/C&gt;&lt;D xsi:type="xsd:double"&gt;785.710486341268&lt;/D&gt;&lt;/FQL&gt;&lt;FQL&gt;&lt;Q&gt;JP3201200007^FF_TAX_CF(ANN_R,42370,42735)&lt;/Q&gt;&lt;R&gt;1&lt;/R&gt;&lt;C&gt;1&lt;/C&gt;&lt;D xsi:type="xsd:double"&gt;12833&lt;/D&gt;&lt;/FQL&gt;&lt;FQL&gt;&lt;Q&gt;FR0000120503^FF_TAX_CF(ANN_R,43831,44196,,,USD)&lt;/Q&gt;&lt;R&gt;1&lt;/R&gt;&lt;C&gt;1&lt;/C&gt;&lt;D xsi:type="xsd:double"&gt;418.37063229084&lt;/D&gt;&lt;/FQL&gt;&lt;FQL&gt;&lt;Q&gt;US37045V1008^FF_TAX_CF(ANN_R,43831,44196,,,USD)&lt;/Q&gt;&lt;R&gt;1&lt;/R&gt;&lt;C&gt;1&lt;/C&gt;&lt;D xsi:type="xsd:double"&gt;719&lt;/D&gt;&lt;/FQL&gt;&lt;FQL&gt;&lt;Q&gt;US75886F1075^FF_PTX_INC(ANN_R,43831,44196,,,USD)&lt;/Q&gt;&lt;R&gt;1&lt;/R&gt;&lt;C&gt;1&lt;/C&gt;&lt;D xsi:type="xsd:double"&gt;3810.4&lt;/D&gt;&lt;/FQL&gt;&lt;FQL&gt;&lt;Q&gt;JP3814800003^FF_TAX_CF(ANN_R,42370,42735,,,USD)&lt;/Q&gt;&lt;R&gt;1&lt;/R&gt;&lt;C&gt;1&lt;/C&gt;&lt;D xsi:type="xsd:double"&gt;1202.63860321045&lt;/D&gt;&lt;/FQL&gt;&lt;FQL&gt;&lt;Q&gt;JP3304200003^FF_PTX_INC(ANN_R,41640,42004,,,USD)&lt;/Q&gt;&lt;R&gt;1&lt;/R&gt;&lt;C&gt;1&lt;/C&gt;&lt;D xsi:type="xsd:double"&gt;2416.41560001671&lt;/D&gt;&lt;/FQL&gt;&lt;FQL&gt;&lt;Q&gt;JP3463000004^FF_TAX_CF(ANN_R,42370,42735)&lt;/Q&gt;&lt;R&gt;1&lt;/R&gt;&lt;C&gt;1&lt;/C&gt;&lt;D xsi:type="xsd:double"&gt;33636&lt;/D&gt;&lt;/FQL&gt;&lt;FQL&gt;&lt;Q&gt;NL0013654783^FF_TAX_CF(ANN_R,41275,41639,,,USD)&lt;/Q&gt;&lt;R&gt;0&lt;/R&gt;&lt;C&gt;0&lt;/C&gt;&lt;/FQL&gt;&lt;FQL&gt;&lt;Q&gt;TW0002886009^FF_TAX_CF(ANN_R,42005,42369,,,USD)&lt;/Q&gt;&lt;R&gt;1&lt;/R&gt;&lt;C&gt;1&lt;/C&gt;&lt;D xsi:type="xsd:double"&gt;125.883794490427&lt;/D&gt;&lt;/FQL&gt;&lt;FQL&gt;&lt;Q&gt;US5184391044^FF_PTX_INC(ANN_R,43831,44196,,,USD)&lt;/Q&gt;&lt;R&gt;1&lt;/R&gt;&lt;C&gt;1&lt;/C&gt;&lt;D xsi:type="xsd:double"&gt;1046&lt;/D&gt;&lt;/FQL&gt;&lt;FQL&gt;&lt;Q&gt;JP3304200003^FF_PTX_INC(ANN_R,41275,41639,,,USD)&lt;/Q&gt;&lt;R&gt;1&lt;/R&gt;&lt;C&gt;1&lt;/C&gt;&lt;D xsi:type="xsd:double"&gt;2467.85776449367&lt;/D&gt;&lt;/FQL&gt;&lt;FQL&gt;&lt;Q&gt;KR7028260008^FF_TAX_CF(ANN_R,40909,41274,,,USD)&lt;/Q&gt;&lt;R&gt;1&lt;/R&gt;&lt;C&gt;1&lt;/C&gt;&lt;D xsi:type="xsd:double"&gt;97.4310526700414&lt;/D&gt;&lt;/FQL&gt;&lt;FQL&gt;&lt;Q&gt;JP3546800008^FF_TAX_CF(ANN_R,42370,42735)&lt;/Q&gt;&lt;R&gt;1&lt;/R&gt;&lt;C&gt;1&lt;/C&gt;&lt;D xsi:type="xsd:double"&gt;36451&lt;/D&gt;&lt;/FQL&gt;&lt;FQL&gt;&lt;Q&gt;KR7006400006^FF_PTX_INC(ANN_R,42005,42369,,,USD)&lt;/Q&gt;&lt;R&gt;1&lt;/R&gt;&lt;C&gt;1&lt;/C&gt;&lt;D xsi:type="xsd:double"&gt;-150.305451400765&lt;/D&gt;&lt;/FQL&gt;&lt;FQL&gt;&lt;Q&gt;US5260571048^FF_TAX_CF(ANN_R,42736,43100,,,USD)&lt;/Q&gt;&lt;R&gt;1&lt;/R&gt;&lt;C&gt;1&lt;/C&gt;&lt;D xsi:type="xsd:double"&gt;199.557&lt;/D&gt;&lt;/FQL&gt;&lt;FQL&gt;&lt;Q&gt;JP3160400002^FF_PTX_INC(ANN_R,43831,44196,,,USD)&lt;/Q&gt;&lt;R&gt;1&lt;/R&gt;&lt;C&gt;1&lt;/C&gt;&lt;D xsi:type="xsd:double"&gt;1177.85318972915&lt;/D&gt;&lt;/FQL&gt;&lt;FQL&gt;&lt;Q&gt;JP3634600005^FF_PTX_INC(ANN_R,41640,42004,,,USD)&lt;/Q&gt;&lt;R&gt;1&lt;/R&gt;&lt;C&gt;1&lt;/C&gt;&lt;D xsi:type="xsd:double"&gt;1378.9649340529&lt;/D&gt;&lt;/FQL&gt;&lt;FQL&gt;&lt;Q&gt;FR0000127771^FF_TAX_CF(ANN_R,40909,41274,,,USD)&lt;/Q&gt;&lt;R&gt;1&lt;/R&gt;&lt;C&gt;1&lt;/C&gt;&lt;D xsi:type="xsd:double"&gt;453.417686223984&lt;/D&gt;&lt;/FQL&gt;&lt;FQL&gt;&lt;Q&gt;JP3519400000^FF_TAX_CF(ANN_R,42370,42735)&lt;/Q&gt;&lt;R&gt;1&lt;/R&gt;&lt;C&gt;1&lt;/C&gt;&lt;D xsi:type="xsd:double"&gt;25339&lt;/D&gt;&lt;/FQL&gt;&lt;FQL&gt;&lt;Q&gt;US4943681035^FF_PTX_INC(ANN_R,41640,42004,,,USD)&lt;/Q&gt;&lt;R&gt;1&lt;/R&gt;&lt;C&gt;1&lt;/C&gt;&lt;D xsi:type="xsd:double"&gt;2255&lt;/D&gt;&lt;/FQL&gt;&lt;FQL&gt;&lt;Q&gt;TW0002882008^FF_PTX_INC(ANN_R,42736,43100,,,USD)&lt;/Q&gt;&lt;R&gt;1&lt;/R&gt;&lt;C&gt;1&lt;/C&gt;&lt;D xsi:type="xsd:double"&gt;1917.57249469335&lt;/D&gt;&lt;/FQL&gt;&lt;FQL&gt;&lt;Q&gt;JP3201200007^FF_PTX_INC(ANN_R,43831,44196,,,USD)&lt;/Q&gt;&lt;R&gt;1&lt;/R&gt;&lt;C&gt;1&lt;/C&gt;&lt;D xsi:type="xsd:double"&gt;792.194864541292&lt;/D&gt;&lt;/FQL&gt;&lt;FQL&gt;&lt;Q&gt;JP3802400006^FF_PTX_INC(ANN_R,41640,42004,,,USD)&lt;/Q&gt;&lt;R&gt;1&lt;/R&gt;&lt;C&gt;1&lt;/C&gt;&lt;D xsi:type="xsd:double"&gt;1740.61466775835&lt;/D&gt;&lt;/FQL&gt;&lt;FQL&gt;&lt;Q&gt;JP3802400006^FF_PTX_INC(ANN_R,41275,41639,,,USD)&lt;/Q&gt;&lt;R&gt;1&lt;/R&gt;&lt;C&gt;1&lt;/C&gt;&lt;D xsi:type="xsd:double"&gt;2306.70153710991&lt;/D&gt;&lt;/FQL&gt;&lt;FQL&gt;&lt;Q&gt;JP3475350009^FF_TAX_CF(ANN_R,42370,42735)&lt;/Q&gt;&lt;R&gt;1&lt;/R&gt;&lt;C&gt;1&lt;/C&gt;&lt;D xsi:type="xsd:double"&gt;37443&lt;/D&gt;&lt;/FQL&gt;&lt;FQL&gt;&lt;Q&gt;US0605051046^FF_TAX_CF(ANN_R,43831,44196,,,USD)&lt;/Q&gt;&lt;R&gt;1&lt;/R&gt;&lt;C&gt;1&lt;/C&gt;&lt;D xsi:type="xsd:double"&gt;2894&lt;/D&gt;&lt;/FQL&gt;&lt;FQL&gt;&lt;Q&gt;CH0012214059^FF_PTX_INC(ANN_R,41640,42004,,,USD)&lt;/Q&gt;&lt;R&gt;1&lt;/R&gt;&lt;C&gt;1&lt;/C&gt;&lt;D xsi:type="xsd:double"&gt;2191.36148333549&lt;/D&gt;&lt;/FQL&gt;&lt;FQL&gt;&lt;Q&gt;JP3463000004^FF_PTX_INC(ANN_R,43831,44196,,,USD)&lt;/Q&gt;&lt;R&gt;1&lt;/R&gt;&lt;C&gt;1&lt;/C&gt;&lt;D xsi:type="xsd:double"&gt;-558.781948640943&lt;/D&gt;&lt;/FQL&gt;&lt;FQL&gt;&lt;Q&gt;JP3735400008^FF_TAX_CF(ANN_R,42736,43100,,,USD)&lt;/Q&gt;&lt;R&gt;1&lt;/R&gt;&lt;C&gt;1&lt;/C&gt;&lt;D xsi:type="xsd:double"&gt;4325.12521176226&lt;/D&gt;&lt;/FQL&gt;&lt;FQL&gt;&lt;Q&gt;NL0010545661^FF_PTX_INC(ANN_R,42370,42735,,,USD)&lt;/Q&gt;&lt;R&gt;1&lt;/R&gt;&lt;C&gt;1&lt;/C&gt;&lt;D xsi:type="xsd:double"&gt;-9&lt;/D&gt;&lt;/FQL&gt;&lt;FQL&gt;&lt;Q&gt;JP3188220002^FF_TAX_CF(ANN_R,42370,42735)&lt;/Q&gt;&lt;R&gt;1&lt;/R&gt;&lt;C&gt;1&lt;/C&gt;&lt;D xsi:type="xsd:double"&gt;43929&lt;/D&gt;&lt;/FQL&gt;&lt;FQL&gt;&lt;Q&gt;FR0000073272^FF_TAX_CF(ANN_R,41275,41639,,,USD)&lt;/Q&gt;&lt;R&gt;1&lt;/R&gt;&lt;C&gt;1&lt;/C&gt;&lt;D xsi:type="xsd:double"&gt;227.022698879242&lt;/D&gt;&lt;/FQL&gt;&lt;FQL&gt;&lt;Q&gt;TW0002882008^FF_TAX_CF(ANN_R,43831,44196,,,USD)&lt;/Q&gt;&lt;R&gt;1&lt;/R&gt;&lt;C&gt;1&lt;/C&gt;&lt;D xsi:type="xsd:double"&gt;248.23809063771&lt;/D&gt;&lt;/FQL&gt;&lt;FQL&gt;&lt;Q&gt;JP3546800008^FF_PTX_INC(ANN_R,43831,44196,,,USD)&lt;/Q&gt;&lt;R&gt;1&lt;/R&gt;&lt;C&gt;1&lt;/C&gt;&lt;D xsi:type="xsd:double"&gt;979.215836718678&lt;/D&gt;&lt;/FQL&gt;&lt;FQL&gt;&lt;Q&gt;NL0010545661^FF_PTX_INC(ANN_R,42005,42369,,,USD)&lt;/Q&gt;&lt;R&gt;1&lt;/R&gt;&lt;C&gt;1&lt;/C&gt;&lt;D xsi:type="xsd:double"&gt;567&lt;/D&gt;&lt;/FQL&gt;&lt;FQL&gt;&lt;Q&gt;NL0010545661^FF_TAX_CF(ANN_R,43466,43830,,,USD)&lt;/Q&gt;&lt;R&gt;1&lt;/R&gt;&lt;C&gt;1&lt;/C&gt;&lt;D xsi:type="xsd:double"&gt;208&lt;/D&gt;&lt;/FQL&gt;&lt;FQL&gt;&lt;Q&gt;KR7068270008^FF_TAX_CF(ANN_R,42370,42735)&lt;/Q&gt;&lt;R&gt;1&lt;/R&gt;&lt;C&gt;1&lt;/C&gt;&lt;D xsi:type="xsd:double"&gt;45166.851439&lt;/D&gt;&lt;/FQL&gt;&lt;FQL&gt;&lt;Q&gt;JP3734800000^FF_TAX_CF(ANN_R,43101,43465,,,USD)&lt;/Q&gt;&lt;R&gt;1&lt;/R&gt;&lt;C&gt;1&lt;/C&gt;&lt;D xsi:type="xsd:double"&gt;311.38000985235&lt;/D&gt;&lt;/FQL&gt;&lt;FQL&gt;&lt;Q&gt;JP3205800000^FF_PTX_INC(ANN_R,42736,43100,,,USD)&lt;/Q&gt;&lt;R&gt;1&lt;/R&gt;&lt;C&gt;1&lt;/C&gt;&lt;D xsi:type="xsd:double"&gt;1821.84345841408&lt;/D&gt;&lt;/FQL&gt;&lt;FQL&gt;&lt;Q&gt;JP3519400000^FF_PTX_INC(ANN_R,43831,44196,,,USD)&lt;/Q&gt;&lt;R&gt;1&lt;/R&gt;&lt;C&gt;1&lt;/C&gt;&lt;D xsi:type="xsd:double"&gt;2792.8457694836&lt;/D&gt;&lt;/FQL&gt;&lt;FQL&gt;&lt;Q&gt;SE0000667891^FF_PTX_INC(ANN_R,42005,42369,,,USD)&lt;/Q&gt;&lt;R&gt;1&lt;/R&gt;&lt;C&gt;1&lt;/C&gt;&lt;D xsi:type="xsd:double"&gt;628.22896912694&lt;/D&gt;&lt;/FQL&gt;&lt;FQL&gt;&lt;Q&gt;SE0000667891^FF_TAX_CF(ANN_R,43466,43830,,,USD)&lt;/Q&gt;&lt;R&gt;1&lt;/R&gt;&lt;C&gt;1&lt;/C&gt;&lt;D xsi:type="xsd:double"&gt;380.318790763617&lt;/D&gt;&lt;/FQL&gt;&lt;FQL&gt;&lt;Q&gt;JP3197600004^FF_TAX_CF(ANN_R,42370,42735)&lt;/Q&gt;&lt;R&gt;1&lt;/R&gt;&lt;C&gt;1&lt;/C&gt;&lt;D xsi:type="xsd:double"&gt;9932&lt;/D&gt;&lt;/FQL&gt;&lt;FQL&gt;&lt;Q&gt;US0091581068^FF_PTX_INC(ANN_R,41640,42004,,,USD)&lt;/Q&gt;&lt;R&gt;1&lt;/R&gt;&lt;C&gt;1&lt;/C&gt;&lt;D xsi:type="xsd:double"&gt;1354.5&lt;/D&gt;&lt;/FQL&gt;&lt;FQL&gt;&lt;Q&gt;DK0060336014^FF_PTX_INC(ANN_R,41640,42004,,,USD)&lt;/Q&gt;&lt;R&gt;1&lt;/R&gt;&lt;C&gt;1&lt;/C&gt;&lt;D xsi:type="xsd:double"&gt;587.20715045929&lt;/D&gt;&lt;/FQL&gt;&lt;FQL&gt;&lt;Q&gt;JP3475350009^FF_PTX_INC(ANN_R,43831,44196,,,USD)&lt;/Q&gt;&lt;R&gt;1&lt;/R&gt;&lt;C&gt;1&lt;/C&gt;&lt;D xsi:type="xsd:double"&gt;1298.34899756312&lt;/D&gt;&lt;/FQL&gt;&lt;FQL&gt;&lt;Q&gt;US0311001004^FF_PTX_INC(ANN_R,42370,42735,,,USD)&lt;/Q&gt;&lt;R&gt;1&lt;/R&gt;&lt;C&gt;1&lt;/C&gt;&lt;D xsi:type="xsd:double"&gt;693.103&lt;/D&gt;&lt;/FQL&gt;&lt;FQL&gt;&lt;Q&gt;US0311001004^FF_PTX_INC(ANN_R,42005,42369,,,USD)&lt;/Q&gt;&lt;R&gt;1&lt;/R&gt;&lt;C&gt;1&lt;/C&gt;&lt;D xsi:type="xsd:double"&gt;806.38&lt;/D&gt;&lt;/FQL&gt;&lt;FQL&gt;&lt;Q&gt;JP3942400007^FF_TAX_CF(ANN_R,42370,42735)&lt;/Q&gt;&lt;R&gt;1&lt;/R&gt;&lt;C&gt;1&lt;/C&gt;&lt;D xsi:type="xsd:double"&gt;90412&lt;/D&gt;&lt;/FQL&gt;&lt;FQL&gt;&lt;Q&gt;KR7005380001^FF_PTX_INC(ANN_R,42005,42369,,,USD)&lt;/Q&gt;&lt;R&gt;1&lt;/R&gt;&lt;C&gt;1&lt;/C&gt;&lt;D xsi:type="xsd:double"&gt;5806.6882560926&lt;/D&gt;&lt;/FQL&gt;&lt;FQL&gt;&lt;Q&gt;US5303073051^FF_TAX_CF(ANN_R,41640,42004,,,USD)&lt;/Q&gt;&lt;R&gt;1&lt;/R&gt;&lt;C&gt;1&lt;/C&gt;&lt;D xsi:type="xsd:double"&gt;2.87&lt;/D&gt;&lt;/FQL&gt;&lt;FQL&gt;&lt;Q&gt;US8725901040^FF_PTX_INC(ANN_R,42005,42369,,,USD)&lt;/Q&gt;&lt;R&gt;1&lt;/R&gt;&lt;C&gt;1&lt;/C&gt;&lt;D xsi:type="xsd:double"&gt;978&lt;/D&gt;&lt;/FQL&gt;&lt;FQL&gt;&lt;Q&gt;BE0003739530^FF_TAX_CF(ANN_R,42736,43100)&lt;/Q&gt;&lt;R&gt;1&lt;/R&gt;&lt;C&gt;1&lt;/C&gt;&lt;D xsi:type="xsd:double"&gt;184&lt;/D&gt;&lt;/FQL&gt;&lt;FQL&gt;&lt;Q&gt;US4943681035^FF_TAX_CF(ANN_R,43466,43830,,,USD)&lt;/Q&gt;&lt;R&gt;1&lt;/R&gt;&lt;C&gt;1&lt;/C&gt;&lt;D xsi:type="xsd:double"&gt;528&lt;/D&gt;&lt;/FQL&gt;&lt;FQL&gt;&lt;Q&gt;FR0000133308^FF_PTX_INC(ANN_R,41275,41639,,,USD)&lt;/Q&gt;&lt;R&gt;1&lt;/R&gt;&lt;C&gt;1&lt;/C&gt;&lt;D xsi:type="xsd:double"&gt;5040.96600961685&lt;/D&gt;&lt;/FQL&gt;&lt;FQL&gt;&lt;Q&gt;DE0007165631^FF_TAX_CF(ANN_R,42736,43100)&lt;/Q&gt;&lt;R&gt;1&lt;/R&gt;&lt;C&gt;1&lt;/C&gt;&lt;D xsi:type="xsd:double"&gt;54.591&lt;/D&gt;&lt;/FQL&gt;&lt;FQL&gt;&lt;Q&gt;US0091581068^FF_PTX_INC(ANN_R,42005,42369,,,USD)&lt;/Q&gt;&lt;R&gt;1&lt;/R&gt;&lt;C&gt;1&lt;/C&gt;&lt;D xsi:type="xsd:double"&gt;1733.5&lt;/D&gt;&lt;/FQL&gt;&lt;FQL&gt;&lt;Q&gt;JP3197600004^FF_PTX_INC(ANN_R,43831,44196,,,USD)&lt;/Q&gt;&lt;R&gt;1&lt;/R&gt;&lt;C&gt;1&lt;/C&gt;&lt;D xsi:type="xsd:double"&gt;733.00006878376&lt;/D&gt;&lt;/FQL&gt;&lt;FQL&gt;&lt;Q&gt;NL0010832176^FF_TAX_CF(ANN_R,42736,43100)&lt;/Q&gt;&lt;R&gt;0&lt;/R&gt;&lt;C&gt;0&lt;/C&gt;&lt;/FQL&gt;&lt;FQL&gt;&lt;Q&gt;US1941621039^FF_PTX_INC(ANN_R,42005,42369,,,USD)&lt;/Q&gt;&lt;R&gt;1&lt;/R&gt;&lt;C&gt;1&lt;/C&gt;&lt;D xsi:type="xsd:double"&gt;2763&lt;/D&gt;&lt;/FQL&gt;&lt;FQL&gt;&lt;Q&gt;JP3942400007^FF_PTX_INC(ANN_R,43831,44196,,,USD)&lt;/Q&gt;&lt;R&gt;1&lt;/R&gt;&lt;C&gt;1&lt;/C&gt;&lt;D xsi:type="xsd:double"&gt;2271.86241455376&lt;/D&gt;&lt;/FQL&gt;&lt;FQL&gt;&lt;Q&gt;CH0012280076^FF_TAX_CF(ANN_R,42736,43100)&lt;/Q&gt;&lt;R&gt;1&lt;/R&gt;&lt;C&gt;1&lt;/C&gt;&lt;D xsi:type="xsd:double"&gt;26.421&lt;/D&gt;&lt;/FQL&gt;&lt;FQL&gt;&lt;Q&gt;TW0001301000^FF_PTX_INC(ANN_R,42005,42369,,,USD)&lt;/Q&gt;&lt;R&gt;1&lt;/R&gt;&lt;C&gt;1&lt;/C&gt;&lt;D xsi:type="xsd:double"&gt;1105.19081296551&lt;/D&gt;&lt;/FQL&gt;&lt;FQL&gt;&lt;Q&gt;BE0003739530^FF_PTX_INC(ANN_R,43831,44196,,,USD)&lt;/Q&gt;&lt;R&gt;1&lt;/R&gt;&lt;C&gt;1&lt;/C&gt;&lt;D xsi:type="xsd:double"&gt;1000.89758896828&lt;/D&gt;&lt;/FQL&gt;&lt;FQL&gt;&lt;Q&gt;CH0012549785^FF_TAX_CF(ANN_R,42736,43100)&lt;/Q&gt;&lt;R&gt;1&lt;/R&gt;&lt;C&gt;1&lt;/C&gt;&lt;D xsi:type="xsd:double"&gt;36.353&lt;/D&gt;&lt;/FQL&gt;&lt;FQL&gt;&lt;Q&gt;JP3351600006^FF_PTX_INC(ANN_R,42005,42369,,,USD)&lt;/Q&gt;&lt;R&gt;2&lt;/R&gt;&lt;C&gt;1&lt;/C&gt;&lt;D xsi:type="xsd:string"&gt;@NA&lt;/D&gt;&lt;D xsi:type="xsd:double"&gt;457.781270561321&lt;/D&gt;&lt;/FQL&gt;&lt;FQL&gt;&lt;Q&gt;DE0007165631^FF_PTX_INC(ANN_R,43831,44196,,,USD)&lt;/Q&gt;&lt;R&gt;1&lt;/R&gt;&lt;C&gt;1&lt;/C&gt;&lt;D xsi:type="xsd:double"&gt;484.199598318815&lt;/D&gt;&lt;/FQL&gt;&lt;FQL&gt;&lt;Q&gt;DK0060448595^FF_TAX_CF(ANN_R,42736,43100)&lt;/Q&gt;&lt;R&gt;1&lt;/R&gt;&lt;C&gt;1&lt;/C&gt;&lt;D xsi:type="xsd:double"&gt;395&lt;/D&gt;&lt;/FQL&gt;&lt;FQL&gt;&lt;Q&gt;TW0001303006^FF_PTX_INC(ANN_R,42005,42369,,,USD)&lt;/Q&gt;&lt;R&gt;1&lt;/R&gt;&lt;C&gt;1&lt;/C&gt;&lt;D xsi:type="xsd:double"&gt;758.144260835618&lt;/D&gt;&lt;/FQL&gt;&lt;FQL&gt;&lt;Q&gt;NL0010832176^FF_PTX_INC(ANN_R,43831,44196,,,USD)&lt;/Q&gt;&lt;R&gt;1&lt;/R&gt;&lt;C&gt;1&lt;/C&gt;&lt;D xsi:type="xsd:double"&gt;-615.609028321485&lt;/D&gt;&lt;/FQL&gt;&lt;FQL&gt;&lt;Q&gt;DK0010272202^FF_TAX_CF(ANN_R,42736,43100)&lt;/Q&gt;&lt;R&gt;1&lt;/R&gt;&lt;C&gt;1&lt;/C&gt;&lt;D xsi:type="xsd:double"&gt;180.881&lt;/D&gt;&lt;/FQL&gt;&lt;FQL&gt;&lt;Q&gt;KR7028260008^FF_PTX_INC(ANN_R,42005,42369,,,USD)&lt;/Q&gt;&lt;R&gt;1&lt;/R&gt;&lt;C&gt;1&lt;/C&gt;&lt;D xsi:type="xsd:double"&gt;2579.75347354342&lt;/D&gt;&lt;/FQL&gt;&lt;FQL&gt;&lt;Q&gt;CH0012280076^FF_PTX_INC(ANN_R,43831,44196,,,USD)&lt;/Q&gt;&lt;R&gt;1&lt;/R&gt;&lt;C&gt;1&lt;/C&gt;&lt;D xsi:type="xsd:double"&gt;123.048469883204&lt;/D&gt;&lt;/FQL&gt;&lt;FQL&gt;&lt;Q&gt;DE0006599905^FF_TAX_CF(ANN_R,42736,43100)&lt;/Q&gt;&lt;R&gt;1&lt;/R&gt;&lt;C&gt;1&lt;/C&gt;&lt;D xsi:type="xsd:double"&gt;702&lt;/D&gt;&lt;/FQL&gt;&lt;FQL&gt;&lt;Q&gt;JP3205800000^FF_PTX_INC(ANN_R,42005,42369,,,USD)&lt;/Q&gt;&lt;R&gt;1&lt;/R&gt;&lt;C&gt;1&lt;/C&gt;&lt;D xsi:type="xsd:double"&gt;1371.48014793545&lt;/D&gt;&lt;/FQL&gt;&lt;FQL&gt;&lt;Q&gt;CH0012549785^FF_PTX_INC(ANN_R,43831,44196,,,USD)&lt;/Q&gt;&lt;R&gt;1&lt;/R&gt;&lt;C&gt;1&lt;/C&gt;&lt;D xsi:type="xsd:double"&gt;506.726145744324&lt;/D&gt;&lt;/FQL&gt;&lt;FQL&gt;&lt;Q&gt;CH0432492467^FF_TAX_CF(ANN_R,42736,43100)&lt;/Q&gt;&lt;R&gt;0&lt;/R&gt;&lt;C&gt;0&lt;/C&gt;&lt;/FQL&gt;&lt;FQL&gt;&lt;Q&gt;JP3371200001^FF_PTX_INC(ANN_R,42005,42369,,,USD)&lt;/Q&gt;&lt;R&gt;1&lt;/R&gt;&lt;C&gt;1&lt;/C&gt;&lt;D xsi:type="xsd:double"&gt;1802.57900527213&lt;/D&gt;&lt;/FQL&gt;&lt;FQL&gt;&lt;Q&gt;DK0060448595^FF_PTX_INC(ANN_R,43831,44196,,,USD)&lt;/Q&gt;&lt;R&gt;1&lt;/R&gt;&lt;C&gt;1&lt;/C&gt;&lt;D xsi:type="xsd:double"&gt;819.98327422142&lt;/D&gt;&lt;/FQL&gt;&lt;FQL&gt;&lt;Q&gt;NL0000009538^FF_TAX_CF(ANN_R,42736,43100)&lt;/Q&gt;&lt;R&gt;1&lt;/R&gt;&lt;C&gt;1&lt;/C&gt;&lt;D xsi:type="xsd:double"&gt;284&lt;/D&gt;&lt;/FQL&gt;&lt;FQL&gt;&lt;Q&gt;TW0001326007^FF_PTX_INC(ANN_R,42005,42369,,,USD)&lt;/Q&gt;&lt;R&gt;1&lt;/R&gt;&lt;C&gt;1&lt;/C&gt;&lt;D xsi:type="xsd:double"&gt;749.333800080508&lt;/D&gt;&lt;/FQL&gt;&lt;FQL&gt;&lt;Q&gt;DK0010272202^FF_PTX_INC(ANN_R,43831,44196,,,USD)&lt;/Q&gt;&lt;R&gt;1&lt;/R&gt;&lt;C&gt;1&lt;/C&gt;&lt;D xsi:type="xsd:double"&gt;902.85248208046&lt;/D&gt;&lt;/FQL&gt;&lt;FQL&gt;&lt;Q&gt;DE000BAY0017^FF_TAX_CF(ANN_R,42736,43100)&lt;/Q&gt;&lt;R&gt;1&lt;/R&gt;&lt;C&gt;1&lt;/C&gt;&lt;D xsi:type="xsd:double"&gt;1821&lt;/D&gt;&lt;/FQL&gt;&lt;FQL&gt;&lt;Q&gt;JP3951600000^FF_PTX_INC(ANN_R,42005,42369,,,USD)&lt;/Q&gt;&lt;R&gt;1&lt;/R&gt;&lt;C&gt;1&lt;/C&gt;&lt;D xsi:type="xsd:double"&gt;638.831319585443&lt;/D&gt;&lt;/FQL&gt;&lt;FQL&gt;&lt;Q&gt;DE0006599905^FF_PTX_INC(ANN_R,43831,44196,,,USD)&lt;/Q&gt;&lt;R&gt;1&lt;/R&gt;&lt;C&gt;1&lt;/C&gt;&lt;D xsi:type="xsd:double"&gt;2998.1328690052&lt;/D&gt;&lt;/FQL&gt;&lt;FQL&gt;&lt;Q&gt;CH0012032048^FF_TAX_CF(ANN_R,42736,43100)&lt;/Q&gt;&lt;R&gt;1&lt;/R&gt;&lt;C&gt;1&lt;/C&gt;&lt;D xsi:type="xsd:double"&gt;3909&lt;/D&gt;&lt;/FQL&gt;&lt;FQL&gt;&lt;Q&gt;DK0060336014^FF_TAX_CF(ANN_R,43101,43465,,,USD)&lt;/Q&gt;&lt;R&gt;1&lt;/R&gt;&lt;C&gt;1&lt;/C&gt;&lt;D xsi:type="xsd:double"&gt;120.453461423516&lt;/D&gt;&lt;/FQL&gt;&lt;FQL&gt;&lt;Q&gt;CH0432492467^FF_PTX_INC(ANN_R,43831,44196,,,USD)&lt;/Q&gt;&lt;R&gt;1&lt;/R&gt;&lt;C&gt;1&lt;/C&gt;&lt;D xsi:type="xsd:double"&gt;-635.000022864272&lt;/D&gt;&lt;/FQL&gt;&lt;FQL&gt;&lt;Q&gt;US6700024010^FF_TAX_CF(ANN_R,42736,43100)&lt;/Q&gt;&lt;R&gt;0&lt;/R&gt;&lt;C&gt;0&lt;/C&gt;&lt;/FQL&gt;&lt;FQL&gt;&lt;Q&gt;DE0006048432^FF_TAX_CF(ANN_R,43101,43465,,,USD)&lt;/Q&gt;&lt;R&gt;1&lt;/R&gt;&lt;C&gt;1&lt;/C&gt;&lt;D xsi:type="xsd:double"&gt;691.333340167999&lt;/D&gt;&lt;/FQL&gt;&lt;FQL&gt;&lt;Q&gt;NL0000009538^FF_PTX_INC(ANN_R,43831,44196,,,USD)&lt;/Q&gt;&lt;R&gt;1&lt;/R&gt;&lt;C&gt;1&lt;/C&gt;&lt;D xsi:type="xsd:double"&gt;1390.76885938644&lt;/D&gt;&lt;/FQL&gt;&lt;FQL&gt;&lt;Q&gt;JE00BYSS4X48^FF_TAX_CF(ANN_R,42736,43100)&lt;/Q&gt;&lt;R&gt;1&lt;/R&gt;&lt;C&gt;1&lt;/C&gt;&lt;D xsi:type="xsd:double"&gt;10.286&lt;/D&gt;&lt;/FQL&gt;&lt;FQL&gt;&lt;Q&gt;FR0000120073^FF_TAX_CF(ANN_R,41275,41639,,,USD)&lt;/Q&gt;&lt;R&gt;0&lt;/R&gt;&lt;C&gt;0&lt;/C&gt;&lt;/FQL&gt;&lt;FQL&gt;&lt;Q&gt;DE000BAY0017^FF_PTX_INC(ANN_R,43831,44196,,,USD)&lt;/Q&gt;&lt;R&gt;1&lt;/R&gt;&lt;C&gt;1&lt;/C&gt;&lt;D xsi:type="xsd:double"&gt;-19555.1221425533&lt;/D&gt;&lt;/FQL&gt;&lt;FQL&gt;&lt;Q&gt;US24906P1093^FF_TAX_CF(ANN_R,42736,43100)&lt;/Q&gt;&lt;R&gt;1&lt;/R&gt;&lt;C&gt;1&lt;/C&gt;&lt;D xsi:type="xsd:double"&gt;122.7&lt;/D&gt;&lt;/FQL&gt;&lt;FQL&gt;&lt;Q&gt;NL0009434992^FF_TAX_CF(ANN_R,43101,43465,,,USD)&lt;/Q&gt;&lt;R&gt;1&lt;/R&gt;&lt;C&gt;1&lt;/C&gt;&lt;D xsi:type="xsd:double"&gt;1209&lt;/D&gt;&lt;/FQL&gt;&lt;FQL&gt;&lt;Q&gt;TW0002317005^FF_TAX_CF(ANN_R,43101,43465,,,USD)&lt;/Q&gt;&lt;R&gt;1&lt;/R&gt;&lt;C&gt;1&lt;/C&gt;&lt;D xsi:type="xsd:double"&gt;1397.51221365941&lt;/D&gt;&lt;/FQL&gt;&lt;FQL&gt;&lt;Q&gt;US45784P1012^FF_TAX_CF(ANN_R,42736,43100)&lt;/Q&gt;&lt;R&gt;1&lt;/R&gt;&lt;C&gt;1&lt;/C&gt;&lt;D xsi:type="xsd:double"&gt;0.462&lt;/D&gt;&lt;/FQL&gt;&lt;FQL&gt;&lt;Q&gt;US0091581068^FF_TAX_CF(ANN_R,43101,43465,,,USD)&lt;/Q&gt;&lt;R&gt;1&lt;/R&gt;&lt;C&gt;1&lt;/C&gt;&lt;D xsi:type="xsd:double"&gt;372&lt;/D&gt;&lt;/FQL&gt;&lt;FQL&gt;&lt;Q&gt;DE0007165631^FF_TAX_CF(ANN_R,42736,43100,,,USD)&lt;/Q&gt;&lt;R&gt;1&lt;/R&gt;&lt;C&gt;1&lt;/C&gt;&lt;D xsi:type="xsd:double"&gt;61.5750763882399&lt;/D&gt;&lt;/FQL&gt;&lt;FQL&gt;&lt;Q&gt;US92556V1061^FF_TAX_CF(ANN_R,42736,43100)&lt;/Q&gt;&lt;R&gt;1&lt;/R&gt;&lt;C&gt;1&lt;/C&gt;&lt;D xsi:type="xsd:double"&gt;285.7&lt;/D&gt;&lt;/FQL&gt;&lt;FQL&gt;&lt;Q&gt;TW0001301000^FF_TAX_CF(ANN_R,43101,43465,,,USD)&lt;/Q&gt;&lt;R&gt;1&lt;/R&gt;&lt;C&gt;1&lt;/C&gt;&lt;D xsi:type="xsd:double"&gt;171.847958914049&lt;/D&gt;&lt;/FQL&gt;&lt;FQL&gt;&lt;Q&gt;US45784P1012^FF_PTX_INC(ANN_R,43831,44196,,,USD)&lt;/Q&gt;&lt;R&gt;1&lt;/R&gt;&lt;C&gt;1&lt;/C&gt;&lt;D xsi:type="xsd:double"&gt;9.7&lt;/D&gt;&lt;/FQL&gt;&lt;FQL&gt;&lt;Q&gt;US14149Y1082^FF_TAX_CF(ANN_R,42736,43100)&lt;/Q&gt;&lt;R&gt;1&lt;/R&gt;&lt;C&gt;1&lt;/C&gt;&lt;D xsi:type="xsd:double"&gt;686&lt;/D&gt;&lt;/FQL&gt;&lt;FQL&gt;&lt;Q&gt;TW0001303006^FF_TAX_CF(ANN_R,43101,43465,,,USD)&lt;/Q&gt;&lt;R&gt;1&lt;/R&gt;&lt;C&gt;1&lt;/C&gt;&lt;D xsi:type="xsd:double"&gt;236.945850698836&lt;/D&gt;&lt;/FQL&gt;&lt;FQL&gt;&lt;Q&gt;US92556V1061^FF_PTX_INC(ANN_R,43831,44196,,,USD)&lt;/Q&gt;&lt;R&gt;1&lt;/R&gt;&lt;C&gt;1&lt;/C&gt;&lt;D xsi:type="xsd:double"&gt;-721.2&lt;/D&gt;&lt;/FQL&gt;&lt;FQL&gt;&lt;Q&gt;US4364401012^FF_TAX_CF(ANN_R,42736,43100)&lt;/Q&gt;&lt;R&gt;1&lt;/R&gt;&lt;C&gt;1&lt;/C&gt;&lt;D xsi:type="xsd:double"&gt;867.8&lt;/D&gt;&lt;/FQL&gt;&lt;FQL&gt;&lt;Q&gt;US0091581068^FF_PTX_INC(ANN_R,41275,41639,,,USD)&lt;/Q&gt;&lt;R&gt;1&lt;/R&gt;&lt;C&gt;1&lt;/C&gt;&lt;D xsi:type="xsd:double"&gt;1350.4&lt;/D&gt;&lt;/FQL&gt;&lt;FQL&gt;&lt;Q&gt;US6703461052^FF_TAX_CF(ANN_R,41640,42004,,,USD)&lt;/Q&gt;&lt;R&gt;1&lt;/R&gt;&lt;C&gt;1&lt;/C&gt;&lt;D xsi:type="xsd:double"&gt;398.7&lt;/D&gt;&lt;/FQL&gt;&lt;FQL&gt;&lt;Q&gt;IE00BQPVQZ61^FF_TAX_CF(ANN_R,42736,43100)&lt;/Q&gt;&lt;R&gt;1&lt;/R&gt;&lt;C&gt;1&lt;/C&gt;&lt;D xsi:type="xsd:double"&gt;2.548&lt;/D&gt;&lt;/FQL&gt;&lt;FQL&gt;&lt;Q&gt;JP3752900005^FF_TAX_CF(ANN_R,40909,41274,,,USD)&lt;/Q&gt;&lt;R&gt;0&lt;/R&gt;&lt;C&gt;0&lt;/C&gt;&lt;/FQL&gt;&lt;FQL&gt;&lt;Q&gt;KR7005490008^FF_PTX_INC(ANN_R,42005,42369,,,USD)&lt;/Q&gt;&lt;R&gt;1&lt;/R&gt;&lt;C&gt;1&lt;/C&gt;&lt;D xsi:type="xsd:double"&gt;606.829432531687&lt;/D&gt;&lt;/FQL&gt;&lt;FQL&gt;&lt;Q&gt;US30063P1057^FF_TAX_CF(ANN_R,42736,43100)&lt;/Q&gt;&lt;R&gt;0&lt;/R&gt;&lt;C&gt;0&lt;/C&gt;&lt;/FQL&gt;&lt;FQL&gt;&lt;Q&gt;US1941621039^FF_PTX_INC(ANN_R,41640,42004,,,USD)&lt;/Q&gt;&lt;R&gt;1&lt;/R&gt;&lt;C&gt;1&lt;/C&gt;&lt;D xsi:type="xsd:double"&gt;3533&lt;/D&gt;&lt;/FQL&gt;&lt;FQL&gt;&lt;Q&gt;NL00150001Q9^FF_PTX_INC(ANN_R,42370,42735,,,USD)&lt;/Q&gt;&lt;R&gt;1&lt;/R&gt;&lt;C&gt;1&lt;/C&gt;&lt;D xsi:type="xsd:double"&gt;3086.29029393196&lt;/D&gt;&lt;/FQL&gt;&lt;FQL&gt;&lt;Q&gt;US5926881054^FF_TAX_CF(ANN_R,42736,43100)&lt;/Q&gt;&lt;R&gt;1&lt;/R&gt;&lt;C&gt;1&lt;/C&gt;&lt;D xsi:type="xsd:double"&gt;109.73&lt;/D&gt;&lt;/FQL&gt;&lt;FQL&gt;&lt;Q&gt;JP3762800005^FF_TAX_CF(ANN_R,42005,42369,,,USD)&lt;/Q&gt;&lt;R&gt;1&lt;/R&gt;&lt;C&gt;1&lt;/C&gt;&lt;D xsi:type="xsd:double"&gt;208.999944254756&lt;/D&gt;&lt;/FQL&gt;&lt;FQL&gt;&lt;Q&gt;CH0012549785^FF_PTX_INC(ANN_R,40909,41274,,,USD)&lt;/Q&gt;&lt;R&gt;1&lt;/R&gt;&lt;C&gt;1&lt;/C&gt;&lt;D xsi:type="xsd:double"&gt;318.478379034519&lt;/D&gt;&lt;/FQL&gt;&lt;FQL&gt;&lt;Q&gt;US58155Q1031^FF_TAX_CF(ANN_R,42736,43100)&lt;/Q&gt;&lt;R&gt;1&lt;/R&gt;&lt;C&gt;1&lt;/C&gt;&lt;D xsi:type="xsd:double"&gt;587&lt;/D&gt;&lt;/FQL&gt;&lt;FQL&gt;&lt;Q&gt;TW0001301000^FF_PTX_INC(ANN_R,41640,42004,,,USD)&lt;/Q&gt;&lt;R&gt;1&lt;/R&gt;&lt;C&gt;1&lt;/C&gt;&lt;D xsi:type="xsd:double"&gt;678.197111058041&lt;/D&gt;&lt;/FQL&gt;&lt;FQL&gt;&lt;Q&gt;US8936411003^FF_TAX_CF(ANN_R,42736,43100,,,USD)&lt;/Q&gt;&lt;R&gt;1&lt;/R&gt;&lt;C&gt;1&lt;/C&gt;&lt;D xsi:type="xsd:double"&gt;185.295&lt;/D&gt;&lt;/FQL&gt;&lt;FQL&gt;&lt;Q&gt;US98956P1021^FF_TAX_CF(ANN_R,42736,43100)&lt;/Q&gt;&lt;R&gt;1&lt;/R&gt;&lt;C&gt;1&lt;/C&gt;&lt;D xsi:type="xsd:double"&gt;266.9&lt;/D&gt;&lt;/FQL&gt;&lt;FQL&gt;&lt;Q&gt;JP3762600009^FF_TAX_CF(ANN_R,42370,42735,,,USD)&lt;/Q&gt;&lt;R&gt;1&lt;/R&gt;&lt;C&gt;1&lt;/C&gt;&lt;D xsi:type="xsd:double"&gt;987.473068237305&lt;/D&gt;&lt;/FQL&gt;&lt;FQL&gt;&lt;Q&gt;JP3735400008^FF_PTX_INC(ANN_R,42005,42369,,,USD)&lt;/Q&gt;&lt;R&gt;1&lt;/R&gt;&lt;C&gt;1&lt;/C&gt;&lt;D xsi:type="xsd:double"&gt;9709.29449218232&lt;/D&gt;&lt;/FQL&gt;&lt;FQL&gt;&lt;Q&gt;US75886F1075^FF_TAX_CF(ANN_R,42736,43100)&lt;/Q&gt;&lt;R&gt;1&lt;/R&gt;&lt;C&gt;1&lt;/C&gt;&lt;D xsi:type="xsd:double"&gt;754.843&lt;/D&gt;&lt;/FQL&gt;&lt;FQL&gt;&lt;Q&gt;JP3351600006^FF_PTX_INC(ANN_R,41640,42004,,,USD)&lt;/Q&gt;&lt;R&gt;1&lt;/R&gt;&lt;C&gt;1&lt;/C&gt;&lt;D xsi:type="xsd:double"&gt;503.406606165692&lt;/D&gt;&lt;/FQL&gt;&lt;FQL&gt;&lt;Q&gt;US0311001004^FF_TAX_CF(ANN_R,43466,43830,,,USD)&lt;/Q&gt;&lt;R&gt;1&lt;/R&gt;&lt;C&gt;1&lt;/C&gt;&lt;D xsi:type="xsd:double"&gt;221.6&lt;/D&gt;&lt;/FQL&gt;&lt;FQL&gt;&lt;Q&gt;US5184391044^FF_TAX_CF(ANN_R,42736,43100)&lt;/Q&gt;&lt;R&gt;1&lt;/R&gt;&lt;C&gt;1&lt;/C&gt;&lt;D xsi:type="xsd:double"&gt;456&lt;/D&gt;&lt;/FQL&gt;&lt;FQL&gt;&lt;Q&gt;US89400J1079^FF_TAX_CF(ANN_R,41275,41639,,,USD)&lt;/Q&gt;&lt;R&gt;1&lt;/R&gt;&lt;C&gt;1&lt;/C&gt;&lt;D xsi:type="xsd:double"&gt;23.3&lt;/D&gt;&lt;/FQL&gt;&lt;FQL&gt;&lt;Q&gt;JP3634600005^FF_TAX_CF(ANN_R,43466,43830,,,USD)&lt;/Q&gt;&lt;R&gt;1&lt;/R&gt;&lt;C&gt;1&lt;/C&gt;&lt;D xsi:type="xsd:double"&gt;501.106154788285&lt;/D&gt;&lt;/FQL&gt;&lt;FQL&gt;&lt;Q&gt;JP3160400002^FF_TAX_CF(ANN_R,42736,43100)&lt;/Q&gt;&lt;R&gt;1&lt;/R&gt;&lt;C&gt;1&lt;/C&gt;&lt;D xsi:type="xsd:double"&gt;1543&lt;/D&gt;&lt;/FQL&gt;&lt;FQL&gt;&lt;Q&gt;TW0001303006^FF_PTX_INC(ANN_R,41640,42004,,,USD)&lt;/Q&gt;&lt;R&gt;1&lt;/R&gt;&lt;C&gt;1&lt;/C&gt;&lt;D xsi:type="xsd:double"&gt;625.251145101786&lt;/D&gt;&lt;/FQL&gt;&lt;FQL&gt;&lt;Q&gt;FR0000120172^FF_PTX_INC(ANN_R,42370,42735,,,USD)&lt;/Q&gt;&lt;R&gt;1&lt;/R&gt;&lt;C&gt;1&lt;/C&gt;&lt;D xsi:type="xsd:double"&gt;1619.4727563858&lt;/D&gt;&lt;/FQL&gt;&lt;FQL&gt;&lt;Q&gt;JP3201200007^FF_TAX_CF(ANN_R,42736,43100)&lt;/Q&gt;&lt;R&gt;1&lt;/R&gt;&lt;C&gt;1&lt;/C&gt;&lt;D xsi:type="xsd:double"&gt;7163&lt;/D&gt;&lt;/FQL&gt;&lt;FQL&gt;&lt;Q&gt;JP3409000001^FF_TAX_CF(ANN_R,41275,41639,,,USD)&lt;/Q&gt;&lt;R&gt;1&lt;/R&gt;&lt;C&gt;1&lt;/C&gt;&lt;D xsi:type="xsd:double"&gt;474.482723809779&lt;/D&gt;&lt;/FQL&gt;&lt;FQL&gt;&lt;Q&gt;US4404521001^FF_TAX_CF(ANN_R,41275,41639,,,USD)&lt;/Q&gt;&lt;R&gt;1&lt;/R&gt;&lt;C&gt;1&lt;/C&gt;&lt;D xsi:type="xsd:double"&gt;226.2&lt;/D&gt;&lt;/FQL&gt;&lt;FQL&gt;&lt;Q&gt;JP3463000004^FF_TAX_CF(ANN_R,42736,43100)&lt;/Q&gt;&lt;R&gt;1&lt;/R&gt;&lt;C&gt;1&lt;/C&gt;&lt;D xsi:type="xsd:double"&gt;40751&lt;/D&gt;&lt;/FQL&gt;&lt;FQL&gt;&lt;Q&gt;KR7028260008^FF_PTX_INC(ANN_R,41640,42004,,,USD)&lt;/Q&gt;&lt;R&gt;1&lt;/R&gt;&lt;C&gt;1&lt;/C&gt;&lt;D xsi:type="xsd:double"&gt;139.521596069143&lt;/D&gt;&lt;/FQL&gt;&lt;FQL&gt;&lt;Q&gt;DE000A1ML7J1^FF_TAX_CF(ANN_R,43831,44196,,,USD)&lt;/Q&gt;&lt;R&gt;1&lt;/R&gt;&lt;C&gt;1&lt;/C&gt;&lt;D xsi:type="xsd:double"&gt;89.2600013852119&lt;/D&gt;&lt;/FQL&gt;&lt;FQL&gt;&lt;Q&gt;JP3546800008^FF_TAX_CF(ANN_R,42736,43100)&lt;/Q&gt;&lt;R&gt;1&lt;/R&gt;&lt;C&gt;1&lt;/C&gt;&lt;D xsi:type="xsd:double"&gt;25518&lt;/D&gt;&lt;/FQL&gt;&lt;FQL&gt;&lt;Q&gt;NL00150001Q9^FF_TAX_CF(ANN_R,42736,43100,,,USD)&lt;/Q&gt;&lt;R&gt;0&lt;/R&gt;&lt;C&gt;0&lt;/C&gt;&lt;/FQL&gt;&lt;FQL&gt;&lt;Q&gt;DK0060336014^FF_PTX_INC(ANN_R,41275,41639,,,USD)&lt;/Q&gt;&lt;R&gt;1&lt;/R&gt;&lt;C&gt;1&lt;/C&gt;&lt;D xsi:type="xsd:double"&gt;492.569219201803&lt;/D&gt;&lt;/FQL&gt;&lt;FQL&gt;&lt;Q&gt;JP3519400000^FF_TAX_CF(ANN_R,42736,43100)&lt;/Q&gt;&lt;R&gt;1&lt;/R&gt;&lt;C&gt;1&lt;/C&gt;&lt;D xsi:type="xsd:double"&gt;22655&lt;/D&gt;&lt;/FQL&gt;&lt;FQL&gt;&lt;Q&gt;JP3205800000^FF_PTX_INC(ANN_R,41640,42004,,,USD)&lt;/Q&gt;&lt;R&gt;1&lt;/R&gt;&lt;C&gt;1&lt;/C&gt;&lt;D xsi:type="xsd:double"&gt;1197.55319337826&lt;/D&gt;&lt;/FQL&gt;&lt;FQL&gt;&lt;Q&gt;JP3197800000^FF_PTX_INC(ANN_R,40909,41274,,,USD)&lt;/Q&gt;&lt;R&gt;1&lt;/R&gt;&lt;C&gt;1&lt;/C&gt;&lt;D xsi:type="xsd:double"&gt;424.852659421973&lt;/D&gt;&lt;/FQL&gt;&lt;FQL&gt;&lt;Q&gt;JP3475350009^FF_TAX_CF(ANN_R,42736,43100)&lt;/Q&gt;&lt;R&gt;1&lt;/R&gt;&lt;C&gt;1&lt;/C&gt;&lt;D xsi:type="xsd:double"&gt;30371&lt;/D&gt;&lt;/FQL&gt;&lt;FQL&gt;&lt;Q&gt;US0584981064^FF_TAX_CF(ANN_R,42370,42735,,,USD)&lt;/Q&gt;&lt;R&gt;1&lt;/R&gt;&lt;C&gt;1&lt;/C&gt;&lt;D xsi:type="xsd:double"&gt;68&lt;/D&gt;&lt;/FQL&gt;&lt;FQL&gt;&lt;Q&gt;US22160K1051^FF_PTX_INC(ANN_R,41275,41639,,,USD)&lt;/Q&gt;&lt;R&gt;1&lt;/R&gt;&lt;C&gt;1&lt;/C&gt;&lt;D xsi:type="xsd:double"&gt;3051&lt;/D&gt;&lt;/FQL&gt;&lt;FQL&gt;&lt;Q&gt;JP3188220002^FF_TAX_CF(ANN_R,42736,43100)&lt;/Q&gt;&lt;R&gt;1&lt;/R&gt;&lt;C&gt;1&lt;/C&gt;&lt;D xsi:type="xsd:double"&gt;43210&lt;/D&gt;&lt;/FQL&gt;&lt;FQL&gt;&lt;Q&gt;JP3371200001^FF_PTX_INC(ANN_R,41640,42004,,,USD)&lt;/Q&gt;&lt;R&gt;1&lt;/R&gt;&lt;C&gt;1&lt;/C&gt;&lt;D xsi:type="xsd:double"&gt;1802.95774300583&lt;/D&gt;&lt;/FQL&gt;&lt;FQL&gt;&lt;Q&gt;JE00BYSS4X48^FF_PTX_INC(ANN_R,42736,43100,,,USD)&lt;/Q&gt;&lt;R&gt;1&lt;/R&gt;&lt;C&gt;1&lt;/C&gt;&lt;D xsi:type="xsd:double"&gt;-48.497&lt;/D&gt;&lt;/FQL&gt;&lt;FQL&gt;&lt;Q&gt;KR7068270008^FF_TAX_CF(ANN_R,42736,43100)&lt;/Q&gt;&lt;R&gt;1&lt;/R&gt;&lt;C&gt;1&lt;/C&gt;&lt;D xsi:type="xsd:double"&gt;39117.678598&lt;/D&gt;&lt;/FQL&gt;&lt;FQL&gt;&lt;Q&gt;US89400J1079^FF_TAX_CF(ANN_R,40909,41274,,,USD)&lt;/Q&gt;&lt;R&gt;1&lt;/R&gt;&lt;C&gt;1&lt;/C&gt;&lt;D xsi:type="xsd:double"&gt;14.9&lt;/D&gt;&lt;/FQL&gt;&lt;FQL&gt;&lt;Q&gt;JP3756100008^FF_TAX_CF(ANN_R,42736,43100,,,USD)&lt;/Q&gt;&lt;R&gt;1&lt;/R&gt;&lt;C&gt;1&lt;/C&gt;&lt;D xsi:type="xsd:double"&gt;201.340325070545&lt;/D&gt;&lt;/FQL&gt;&lt;FQL&gt;&lt;Q&gt;JP3197600004^FF_TAX_CF(ANN_R,42736,43100)&lt;/Q&gt;&lt;R&gt;1&lt;/R&gt;&lt;C&gt;1&lt;/C&gt;&lt;D xsi:type="xsd:double"&gt;11485&lt;/D&gt;&lt;/FQL&gt;&lt;FQL&gt;&lt;Q&gt;TW0001326007^FF_PTX_INC(ANN_R,41640,42004,,,USD)&lt;/Q&gt;&lt;R&gt;1&lt;/R&gt;&lt;C&gt;1&lt;/C&gt;&lt;D xsi:type="xsd:double"&gt;368.262408089116&lt;/D&gt;&lt;/FQL&gt;&lt;FQL&gt;&lt;Q&gt;CH0012280076^FF_TAX_CF(ANN_R,41275,41639,,,USD)&lt;/Q&gt;&lt;R&gt;1&lt;/R&gt;&lt;C&gt;1&lt;/C&gt;&lt;D xsi:type="xsd:double"&gt;19.3103657238483&lt;/D&gt;&lt;/FQL&gt;&lt;FQL&gt;&lt;Q&gt;JP3942400007^FF_TAX_CF(ANN_R,42736,43100)&lt;/Q&gt;&lt;R&gt;1&lt;/R&gt;&lt;C&gt;1&lt;/C&gt;&lt;D xsi:type="xsd:double"&gt;72004&lt;/D&gt;&lt;/FQL&gt;&lt;FQL&gt;&lt;Q&gt;NL0010773842^FF_TAX_CF(ANN_R,41275,41639,,,USD)&lt;/Q&gt;&lt;R&gt;1&lt;/R&gt;&lt;C&gt;1&lt;/C&gt;&lt;D xsi:type="xsd:double"&gt;355.801656723022&lt;/D&gt;&lt;/FQL&gt;&lt;FQL&gt;&lt;Q&gt;JP3893200000^FF_PTX_INC(ANN_R,42370,42735,,,USD)&lt;/Q&gt;&lt;R&gt;1&lt;/R&gt;&lt;C&gt;1&lt;/C&gt;&lt;D xsi:type="xsd:double"&gt;1509.91444015503&lt;/D&gt;&lt;/FQL&gt;&lt;FQL&gt;&lt;Q&gt;BE0003739530^FF_PTX_INC(ANN_R,43466,43830,,,USD)&lt;/Q&gt;&lt;R&gt;1&lt;/R&gt;&lt;C&gt;1&lt;/C&gt;&lt;D xsi:type="xsd:double"&gt;1075.5979321003&lt;/D&gt;&lt;/FQL&gt;&lt;FQL&gt;&lt;Q&gt;BE0003739530^FF_TAX_CF(ANN_R,43466,43830)&lt;/Q&gt;&lt;R&gt;1&lt;/R&gt;&lt;C&gt;1&lt;/C&gt;&lt;D xsi:type="xsd:double"&gt;89&lt;/D&gt;&lt;/FQL&gt;&lt;FQL&gt;&lt;Q&gt;JP3951600000^FF_PTX_INC(ANN_R,41640,42004,,,USD)&lt;/Q&gt;&lt;R&gt;2&lt;/R&gt;&lt;C&gt;1&lt;/C&gt;&lt;D xsi:type="xsd:double"&gt;686.714549442753&lt;/D&gt;&lt;D xsi:type="xsd:double"&gt;867.927434198992&lt;/D&gt;&lt;/FQL&gt;&lt;FQL&gt;&lt;Q&gt;US4943681035^FF_PTX_INC(ANN_R,42005,42369,,,USD)&lt;/Q&gt;&lt;R&gt;1&lt;/R&gt;&lt;C&gt;1&lt;/C&gt;&lt;D xsi:type="xsd:double"&gt;1335&lt;/D&gt;&lt;/FQL&gt;&lt;FQL&gt;&lt;Q&gt;US73278L1052^FF_PTX_INC(ANN_R,42370,42735,,,USD)&lt;/Q&gt;&lt;R&gt;1&lt;/R&gt;&lt;C&gt;1&lt;/C&gt;&lt;D xsi:type="xsd:double"&gt;241.378&lt;/D&gt;&lt;/FQL&gt;&lt;FQL&gt;&lt;Q&gt;DE0007165631^FF_PTX_INC(ANN_R,43466,43830,,,USD)&lt;/Q&gt;&lt;R&gt;1&lt;/R&gt;&lt;C&gt;1&lt;/C&gt;&lt;D xsi:type="xsd:double"&gt;339.120022735834&lt;/D&gt;&lt;/FQL&gt;&lt;FQL&gt;&lt;Q&gt;DE0007165631^FF_TAX_CF(ANN_R,43466,43830)&lt;/Q&gt;&lt;R&gt;1&lt;/R&gt;&lt;C&gt;1&lt;/C&gt;&lt;D xsi:type="xsd:double"&gt;69.318&lt;/D&gt;&lt;/FQL&gt;&lt;FQL&gt;&lt;Q&gt;JP3732000009^FF_TAX_CF(ANN_R,42005,42369,,,USD)&lt;/Q&gt;&lt;R&gt;0&lt;/R&gt;&lt;C&gt;0&lt;/C&gt;&lt;/FQL&gt;&lt;FQL&gt;&lt;Q&gt;US0091581068^FF_PTX_INC(ANN_R,42370,42735,,,USD)&lt;/Q&gt;&lt;R&gt;1&lt;/R&gt;&lt;C&gt;1&lt;/C&gt;&lt;D xsi:type="xsd:double"&gt;1554.6&lt;/D&gt;&lt;/FQL&gt;&lt;FQL&gt;&lt;Q&gt;ES0148396007^FF_TAX_CF(ANN_R,43101,43465,,,USD)&lt;/Q&gt;&lt;R&gt;1&lt;/R&gt;&lt;C&gt;1&lt;/C&gt;&lt;D xsi:type="xsd:double"&gt;1174.03824949265&lt;/D&gt;&lt;/FQL&gt;&lt;FQL&gt;&lt;Q&gt;NL0010832176^FF_PTX_INC(ANN_R,43466,43830,,,USD)&lt;/Q&gt;&lt;R&gt;1&lt;/R&gt;&lt;C&gt;1&lt;/C&gt;&lt;D xsi:type="xsd:double"&gt;-182.472223171949&lt;/D&gt;&lt;/FQL&gt;&lt;FQL&gt;&lt;Q&gt;NL0010832176^FF_TAX_CF(ANN_R,43466,43830)&lt;/Q&gt;&lt;R&gt;1&lt;/R&gt;&lt;C&gt;1&lt;/C&gt;&lt;D xsi:type="xsd:double"&gt;4.356&lt;/D&gt;&lt;/FQL&gt;&lt;FQL&gt;&lt;Q&gt;DK0060336014^FF_PTX_INC(ANN_R,42005,42369,,,USD)&lt;/Q&gt;&lt;R&gt;1&lt;/R&gt;&lt;C&gt;1&lt;/C&gt;&lt;D xsi:type="xsd:double"&gt;539.237720221281&lt;/D&gt;&lt;/FQL&gt;&lt;FQL&gt;&lt;Q&gt;US0091581068^FF_TAX_CF(ANN_R,43466,43830,,,USD)&lt;/Q&gt;&lt;R&gt;1&lt;/R&gt;&lt;C&gt;1&lt;/C&gt;&lt;D xsi:type="xsd:double"&gt;324.3&lt;/D&gt;&lt;/FQL&gt;&lt;FQL&gt;&lt;Q&gt;JP3933800009^FF_TAX_CF(ANN_R,43466,43830,,,USD)&lt;/Q&gt;&lt;R&gt;1&lt;/R&gt;&lt;C&gt;1&lt;/C&gt;&lt;D xsi:type="xsd:double"&gt;535.246660493314&lt;/D&gt;&lt;/FQL&gt;&lt;FQL&gt;&lt;Q&gt;CH0012280076^FF_PTX_INC(ANN_R,43466,43830,,,USD)&lt;/Q&gt;&lt;R&gt;1&lt;/R&gt;&lt;C&gt;1&lt;/C&gt;&lt;D xsi:type="xsd:double"&gt;370.810405426025&lt;/D&gt;&lt;/FQL&gt;&lt;FQL&gt;&lt;Q&gt;CH0012280076^FF_TAX_CF(ANN_R,43466,43830)&lt;/Q&gt;&lt;R&gt;1&lt;/R&gt;&lt;C&gt;1&lt;/C&gt;&lt;D xsi:type="xsd:double"&gt;34.783&lt;/D&gt;&lt;/FQL&gt;&lt;FQL&gt;&lt;Q&gt;DK0060336014^FF_TAX_CF(ANN_R,43466,43830,,,USD)&lt;/Q&gt;&lt;R&gt;1&lt;/R&gt;&lt;C&gt;1&lt;/C&gt;&lt;D xsi:type="xsd:double"&gt;167.299047768116&lt;/D&gt;&lt;/FQL&gt;&lt;FQL&gt;&lt;Q&gt;US1941621039^FF_TAX_CF(ANN_R,43466,43830,,,USD)&lt;/Q&gt;&lt;R&gt;1&lt;/R&gt;&lt;C&gt;1&lt;/C&gt;&lt;D xsi:type="xsd:double"&gt;803&lt;/D&gt;&lt;/FQL&gt;&lt;FQL&gt;&lt;Q&gt;JP3802400006^FF_TAX_CF(ANN_R,43101,43465,,,USD)&lt;/Q&gt;&lt;R&gt;1&lt;/R&gt;&lt;C&gt;1&lt;/C&gt;&lt;D xsi:type="xsd:double"&gt;405.864999078214&lt;/D&gt;&lt;/FQL&gt;&lt;FQL&gt;&lt;Q&gt;CH0012549785^FF_PTX_INC(ANN_R,43466,43830,,,USD)&lt;/Q&gt;&lt;R&gt;1&lt;/R&gt;&lt;C&gt;1&lt;/C&gt;&lt;D xsi:type="xsd:double"&gt;532.523023188114&lt;/D&gt;&lt;/FQL&gt;&lt;FQL&gt;&lt;Q&gt;CH0012549785^FF_TAX_CF(ANN_R,43466,43830)&lt;/Q&gt;&lt;R&gt;1&lt;/R&gt;&lt;C&gt;1&lt;/C&gt;&lt;D xsi:type="xsd:double"&gt;64.4&lt;/D&gt;&lt;/FQL&gt;&lt;FQL&gt;&lt;Q&gt;DE000SYM9999^FF_PTX_INC(ANN_R,42005,42369,,,USD)&lt;/Q&gt;&lt;R&gt;1&lt;/R&gt;&lt;C&gt;1&lt;/C&gt;&lt;D xsi:type="xsd:double"&gt;389.112550698042&lt;/D&gt;&lt;/FQL&gt;&lt;FQL&gt;&lt;Q&gt;TW0001301000^FF_TAX_CF(ANN_R,43466,43830,,,USD)&lt;/Q&gt;&lt;R&gt;1&lt;/R&gt;&lt;C&gt;1&lt;/C&gt;&lt;D xsi:type="xsd:double"&gt;232.397651188299&lt;/D&gt;&lt;/FQL&gt;&lt;FQL&gt;&lt;Q&gt;US45784P1012^FF_PTX_INC(ANN_R,43466,43830,,,USD)&lt;/Q&gt;&lt;R&gt;1&lt;/R&gt;&lt;C&gt;1&lt;/C&gt;&lt;D xsi:type="xsd:double"&gt;14.5&lt;/D&gt;&lt;/FQL&gt;&lt;FQL&gt;&lt;Q&gt;DK0060448595^FF_PTX_INC(ANN_R,43466,43830,,,USD)&lt;/Q&gt;&lt;R&gt;1&lt;/R&gt;&lt;C&gt;1&lt;/C&gt;&lt;D xsi:type="xsd:double"&gt;759.733545899391&lt;/D&gt;&lt;/FQL&gt;&lt;FQL&gt;&lt;Q&gt;DK0060448595^FF_TAX_CF(ANN_R,43466,43830)&lt;/Q&gt;&lt;R&gt;1&lt;/R&gt;&lt;C&gt;1&lt;/C&gt;&lt;D xsi:type="xsd:double"&gt;1185&lt;/D&gt;&lt;/FQL&gt;&lt;FQL&gt;&lt;Q&gt;DE000SYM9999^FF_TAX_CF(ANN_R,43466,43830,,,USD)&lt;/Q&gt;&lt;R&gt;1&lt;/R&gt;&lt;C&gt;1&lt;/C&gt;&lt;D xsi:type="xsd:double"&gt;137.838826359987&lt;/D&gt;&lt;/FQL&gt;&lt;FQL&gt;&lt;Q&gt;TW0002881000^FF_TAX_CF(ANN_R,41275,41639,,,USD)&lt;/Q&gt;&lt;R&gt;1&lt;/R&gt;&lt;C&gt;1&lt;/C&gt;&lt;D xsi:type="xsd:double"&gt;205.275498981971&lt;/D&gt;&lt;/FQL&gt;&lt;FQL&gt;&lt;Q&gt;US92556V1061^FF_PTX_INC(ANN_R,43466,43830,,,USD)&lt;/Q&gt;&lt;R&gt;1&lt;/R&gt;&lt;C&gt;1&lt;/C&gt;&lt;D xsi:type="xsd:double"&gt;154.4&lt;/D&gt;&lt;/FQL&gt;&lt;FQL&gt;&lt;Q&gt;DK0010272202^FF_PTX_INC(ANN_R,43466,43830,,,USD)&lt;/Q&gt;&lt;R&gt;1&lt;/R&gt;&lt;C&gt;1&lt;/C&gt;&lt;D xsi:type="xsd:double"&gt;428.591377750039&lt;/D&gt;&lt;/FQL&gt;&lt;FQL&gt;&lt;Q&gt;DK0010272202^FF_TAX_CF(ANN_R,43466,43830)&lt;/Q&gt;&lt;R&gt;1&lt;/R&gt;&lt;C&gt;1&lt;/C&gt;&lt;D xsi:type="xsd:double"&gt;476&lt;/D&gt;&lt;/FQL&gt;&lt;FQL&gt;&lt;Q&gt;DE0006048432^FF_PTX_INC(ANN_R,42005,42369,,,USD)&lt;/Q&gt;&lt;R&gt;1&lt;/R&gt;&lt;C&gt;1&lt;/C&gt;&lt;D xsi:type="xsd:double"&gt;2886.52087521553&lt;/D&gt;&lt;/FQL&gt;&lt;FQL&gt;&lt;Q&gt;TW0001303006^FF_TAX_CF(ANN_R,43466,43830,,,USD)&lt;/Q&gt;&lt;R&gt;1&lt;/R&gt;&lt;C&gt;1&lt;/C&gt;&lt;D xsi:type="xsd:double"&gt;151.849809608385&lt;/D&gt;&lt;/FQL&gt;&lt;FQL&gt;&lt;Q&gt;US14149Y1082^FF_PTX_INC(ANN_R,43466,43830,,,USD)&lt;/Q&gt;&lt;R&gt;1&lt;/R&gt;&lt;C&gt;1&lt;/C&gt;&lt;D xsi:type="xsd:double"&gt;1751&lt;/D&gt;&lt;/FQL&gt;&lt;FQL&gt;&lt;Q&gt;DE0006599905^F</t>
        </r>
      </text>
    </comment>
    <comment ref="A125" authorId="0" shapeId="0" xr:uid="{F5D167E5-1499-46F0-9506-4FCF89F1901F}">
      <text>
        <r>
          <rPr>
            <b/>
            <sz val="9"/>
            <color indexed="81"/>
            <rFont val="Tahoma"/>
            <charset val="1"/>
          </rPr>
          <t>F_PTX_INC(ANN_R,43466,43830,,,USD)&lt;/Q&gt;&lt;R&gt;1&lt;/R&gt;&lt;C&gt;1&lt;/C&gt;&lt;D xsi:type="xsd:double"&gt;1941.89637064934&lt;/D&gt;&lt;/FQL&gt;&lt;FQL&gt;&lt;Q&gt;DE0006599905^FF_TAX_CF(ANN_R,43466,43830)&lt;/Q&gt;&lt;R&gt;1&lt;/R&gt;&lt;C&gt;1&lt;/C&gt;&lt;D xsi:type="xsd:double"&gt;1018&lt;/D&gt;&lt;/FQL&gt;&lt;FQL&gt;&lt;Q&gt;DE0006048432^FF_TAX_CF(ANN_R,43466,43830,,,USD)&lt;/Q&gt;&lt;R&gt;1&lt;/R&gt;&lt;C&gt;1&lt;/C&gt;&lt;D xsi:type="xsd:double"&gt;679.383917570114&lt;/D&gt;&lt;/FQL&gt;&lt;FQL&gt;&lt;Q&gt;KR7028260008^FF_TAX_CF(ANN_R,43466,43830,,,USD)&lt;/Q&gt;&lt;R&gt;1&lt;/R&gt;&lt;C&gt;1&lt;/C&gt;&lt;D xsi:type="xsd:double"&gt;679.769980336125&lt;/D&gt;&lt;/FQL&gt;&lt;FQL&gt;&lt;Q&gt;US4364401012^FF_PTX_INC(ANN_R,43466,43830,,,USD)&lt;/Q&gt;&lt;R&gt;1&lt;/R&gt;&lt;C&gt;1&lt;/C&gt;&lt;D xsi:type="xsd:double"&gt;-257.7&lt;/D&gt;&lt;/FQL&gt;&lt;FQL&gt;&lt;Q&gt;CH0432492467^FF_PTX_INC(ANN_R,43466,43830,,,USD)&lt;/Q&gt;&lt;R&gt;1&lt;/R&gt;&lt;C&gt;1&lt;/C&gt;&lt;D xsi:type="xsd:double"&gt;-331.999986622442&lt;/D&gt;&lt;/FQL&gt;&lt;FQL&gt;&lt;Q&gt;CH0432492467^FF_TAX_CF(ANN_R,43466,43830)&lt;/Q&gt;&lt;R&gt;1&lt;/R&gt;&lt;C&gt;1&lt;/C&gt;&lt;D xsi:type="xsd:double"&gt;-222.607336434109&lt;/D&gt;&lt;/FQL&gt;&lt;FQL&gt;&lt;Q&gt;NL0013267909^FF_PTX_INC(ANN_R,42370,42735,,,USD)&lt;/Q&gt;&lt;R&gt;1&lt;/R&gt;&lt;C&gt;1&lt;/C&gt;&lt;D xsi:type="xsd:double"&gt;920.356101989746&lt;/D&gt;&lt;/FQL&gt;&lt;FQL&gt;&lt;Q&gt;JP3205800000^FF_TAX_CF(ANN_R,43466,43830,,,USD)&lt;/Q&gt;&lt;R&gt;1&lt;/R&gt;&lt;C&gt;1&lt;/C&gt;&lt;D xsi:type="xsd:double"&gt;519.948404468596&lt;/D&gt;&lt;/FQL&gt;&lt;FQL&gt;&lt;Q&gt;IE00BQPVQZ61^FF_PTX_INC(ANN_R,43466,43830,,,USD)&lt;/Q&gt;&lt;R&gt;1&lt;/R&gt;&lt;C&gt;1&lt;/C&gt;&lt;D xsi:type="xsd:double"&gt;-20.224&lt;/D&gt;&lt;/FQL&gt;&lt;FQL&gt;&lt;Q&gt;NL0000009538^FF_PTX_INC(ANN_R,43466,43830,,,USD)&lt;/Q&gt;&lt;R&gt;1&lt;/R&gt;&lt;C&gt;1&lt;/C&gt;&lt;D xsi:type="xsd:double"&gt;1710.21190452576&lt;/D&gt;&lt;/FQL&gt;&lt;FQL&gt;&lt;Q&gt;NL0000009538^FF_TAX_CF(ANN_R,43466,43830)&lt;/Q&gt;&lt;R&gt;1&lt;/R&gt;&lt;C&gt;1&lt;/C&gt;&lt;D xsi:type="xsd:double"&gt;363&lt;/D&gt;&lt;/FQL&gt;&lt;FQL&gt;&lt;Q&gt;NL0013267909^FF_PTX_INC(ANN_R,42005,42369,,,USD)&lt;/Q&gt;&lt;R&gt;1&lt;/R&gt;&lt;C&gt;1&lt;/C&gt;&lt;D xsi:type="xsd:double"&gt;1617.91546559334&lt;/D&gt;&lt;/FQL&gt;&lt;FQL&gt;&lt;Q&gt;JP3371200001^FF_TAX_CF(ANN_R,43466,43830,,,USD)&lt;/Q&gt;&lt;R&gt;1&lt;/R&gt;&lt;C&gt;1&lt;/C&gt;&lt;D xsi:type="xsd:double"&gt;1096.43685899861&lt;/D&gt;&lt;/FQL&gt;&lt;FQL&gt;&lt;Q&gt;US30063P1057^FF_PTX_INC(ANN_R,43466,43830,,,USD)&lt;/Q&gt;&lt;R&gt;1&lt;/R&gt;&lt;C&gt;1&lt;/C&gt;&lt;D xsi:type="xsd:double"&gt;-268.851&lt;/D&gt;&lt;/FQL&gt;&lt;FQL&gt;&lt;Q&gt;DE000BAY0017^FF_PTX_INC(ANN_R,43466,43830,,,USD)&lt;/Q&gt;&lt;R&gt;1&lt;/R&gt;&lt;C&gt;1&lt;/C&gt;&lt;D xsi:type="xsd:double"&gt;3014.13655686378&lt;/D&gt;&lt;/FQL&gt;&lt;FQL&gt;&lt;Q&gt;DE000BAY0017^FF_TAX_CF(ANN_R,43466,43830)&lt;/Q&gt;&lt;R&gt;1&lt;/R&gt;&lt;C&gt;1&lt;/C&gt;&lt;D xsi:type="xsd:double"&gt;2554&lt;/D&gt;&lt;/FQL&gt;&lt;FQL&gt;&lt;Q&gt;NL0013267909^FF_TAX_CF(ANN_R,43466,43830,,,USD)&lt;/Q&gt;&lt;R&gt;1&lt;/R&gt;&lt;C&gt;1&lt;/C&gt;&lt;D xsi:type="xsd:double"&gt;205.941747665405&lt;/D&gt;&lt;/FQL&gt;&lt;FQL&gt;&lt;Q&gt;TW0001326007^FF_TAX_CF(ANN_R,43466,43830,,,USD)&lt;/Q&gt;&lt;R&gt;1&lt;/R&gt;&lt;C&gt;1&lt;/C&gt;&lt;D xsi:type="xsd:double"&gt;231.289045668617&lt;/D&gt;&lt;/FQL&gt;&lt;FQL&gt;&lt;Q&gt;US5926881054^FF_PTX_INC(ANN_R,43466,43830,,,USD)&lt;/Q&gt;&lt;R&gt;1&lt;/R&gt;&lt;C&gt;1&lt;/C&gt;&lt;D xsi:type="xsd:double"&gt;681.394&lt;/D&gt;&lt;/FQL&gt;&lt;FQL&gt;&lt;Q&gt;CH0012032048^FF_PTX_INC(ANN_R,43466,43830,,,USD)&lt;/Q&gt;&lt;R&gt;1&lt;/R&gt;&lt;C&gt;1&lt;/C&gt;&lt;D xsi:type="xsd:double"&gt;16733.0327453613&lt;/D&gt;&lt;/FQL&gt;&lt;FQL&gt;&lt;Q&gt;CH0012032048^FF_TAX_CF(ANN_R,43466,43830)&lt;/Q&gt;&lt;R&gt;1&lt;/R&gt;&lt;C&gt;1&lt;/C&gt;&lt;D xsi:type="xsd:double"&gt;3543&lt;/D&gt;&lt;/FQL&gt;&lt;FQL&gt;&lt;Q&gt;FR0000120073^FF_PTX_INC(ANN_R,42370,42735,,,USD)&lt;/Q&gt;&lt;R&gt;1&lt;/R&gt;&lt;C&gt;1&lt;/C&gt;&lt;D xsi:type="xsd:double"&gt;2938.50234293938&lt;/D&gt;&lt;/FQL&gt;&lt;FQL&gt;&lt;Q&gt;JP3951600000^FF_TAX_CF(ANN_R,43466,43830,,,USD)&lt;/Q&gt;&lt;R&gt;1&lt;/R&gt;&lt;C&gt;1&lt;/C&gt;&lt;D xsi:type="xsd:double"&gt;274.220494967885&lt;/D&gt;&lt;/FQL&gt;&lt;FQL&gt;&lt;Q&gt;US58155Q1031^FF_PTX_INC(ANN_R,43466,43830,,,USD)&lt;/Q&gt;&lt;R&gt;1&lt;/R&gt;&lt;C&gt;1&lt;/C&gt;&lt;D xsi:type="xsd:double"&gt;610&lt;/D&gt;&lt;/FQL&gt;&lt;FQL&gt;&lt;Q&gt;US6700024010^FF_PTX_INC(ANN_R,43466,43830,,,USD)&lt;/Q&gt;&lt;R&gt;1&lt;/R&gt;&lt;C&gt;1&lt;/C&gt;&lt;D xsi:type="xsd:double"&gt;-132.694&lt;/D&gt;&lt;/FQL&gt;&lt;FQL&gt;&lt;Q&gt;US6700024010^FF_TAX_CF(ANN_R,43466,43830)&lt;/Q&gt;&lt;R&gt;0&lt;/R&gt;&lt;C&gt;0&lt;/C&gt;&lt;/FQL&gt;&lt;FQL&gt;&lt;Q&gt;FR0000120073^FF_PTX_INC(ANN_R,42005,42369,,,USD)&lt;/Q&gt;&lt;R&gt;1&lt;/R&gt;&lt;C&gt;1&lt;/C&gt;&lt;D xsi:type="xsd:double"&gt;2740.47600419521&lt;/D&gt;&lt;/FQL&gt;&lt;FQL&gt;&lt;Q&gt;DE000SYM9999^FF_TAX_CF(ANN_R,43101,43465,,,USD)&lt;/Q&gt;&lt;R&gt;1&lt;/R&gt;&lt;C&gt;1&lt;/C&gt;&lt;D xsi:type="xsd:double"&gt;113.464789517641&lt;/D&gt;&lt;/FQL&gt;&lt;FQL&gt;&lt;Q&gt;US98956P1021^FF_PTX_INC(ANN_R,43466,43830,,,USD)&lt;/Q&gt;&lt;R&gt;1&lt;/R&gt;&lt;C&gt;1&lt;/C&gt;&lt;D xsi:type="xsd:double"&gt;905.8&lt;/D&gt;&lt;/FQL&gt;&lt;FQL&gt;&lt;Q&gt;JE00BYSS4X48^FF_PTX_INC(ANN_R,43466,43830,,,USD)&lt;/Q&gt;&lt;R&gt;1&lt;/R&gt;&lt;C&gt;1&lt;/C&gt;&lt;D xsi:type="xsd:double"&gt;-8.824&lt;/D&gt;&lt;/FQL&gt;&lt;FQL&gt;&lt;Q&gt;JE00BYSS4X48^FF_TAX_CF(ANN_R,43466,43830)&lt;/Q&gt;&lt;R&gt;1&lt;/R&gt;&lt;C&gt;1&lt;/C&gt;&lt;D xsi:type="xsd:double"&gt;11.241&lt;/D&gt;&lt;/FQL&gt;&lt;FQL&gt;&lt;Q&gt;FR0000120073^FF_TAX_CF(ANN_R,41640,42004,,,USD)&lt;/Q&gt;&lt;R&gt;0&lt;/R&gt;&lt;C&gt;0&lt;/C&gt;&lt;/FQL&gt;&lt;FQL&gt;&lt;Q&gt;NL0013267909^FF_TAX_CF(ANN_R,43101,43465,,,USD)&lt;/Q&gt;&lt;R&gt;1&lt;/R&gt;&lt;C&gt;1&lt;/C&gt;&lt;D xsi:type="xsd:double"&gt;193.47895526886&lt;/D&gt;&lt;/FQL&gt;&lt;FQL&gt;&lt;Q&gt;US75886F1075^FF_PTX_INC(ANN_R,43466,43830,,,USD)&lt;/Q&gt;&lt;R&gt;1&lt;/R&gt;&lt;C&gt;1&lt;/C&gt;&lt;D xsi:type="xsd:double"&gt;2429.1&lt;/D&gt;&lt;/FQL&gt;&lt;FQL&gt;&lt;Q&gt;US24906P1093^FF_PTX_INC(ANN_R,43466,43830,,,USD)&lt;/Q&gt;&lt;R&gt;1&lt;/R&gt;&lt;C&gt;1&lt;/C&gt;&lt;D xsi:type="xsd:double"&gt;345.4&lt;/D&gt;&lt;/FQL&gt;&lt;FQL&gt;&lt;Q&gt;US24906P1093^FF_TAX_CF(ANN_R,43466,43830)&lt;/Q&gt;&lt;R&gt;1&lt;/R&gt;&lt;C&gt;1&lt;/C&gt;&lt;D xsi:type="xsd:double"&gt;112.1&lt;/D&gt;&lt;/FQL&gt;&lt;FQL&gt;&lt;Q&gt;FR0000120321^FF_PTX_INC(ANN_R,42005,42369,,,USD)&lt;/Q&gt;&lt;R&gt;1&lt;/R&gt;&lt;C&gt;1&lt;/C&gt;&lt;D xsi:type="xsd:double"&gt;5009.43887887001&lt;/D&gt;&lt;/FQL&gt;&lt;FQL&gt;&lt;Q&gt;FR0000120321^FF_TAX_CF(ANN_R,43101,43465,,,USD)&lt;/Q&gt;&lt;R&gt;1&lt;/R&gt;&lt;C&gt;1&lt;/C&gt;&lt;D xsi:type="xsd:double"&gt;1295.83710041046&lt;/D&gt;&lt;/FQL&gt;&lt;FQL&gt;&lt;Q&gt;CH0012032048^FF_PTX_INC(ANN_R,43831,44196,,,USD)&lt;/Q&gt;&lt;R&gt;1&lt;/R&gt;&lt;C&gt;1&lt;/C&gt;&lt;D xsi:type="xsd:double"&gt;19140.9914708138&lt;/D&gt;&lt;/FQL&gt;&lt;FQL&gt;&lt;Q&gt;US5184391044^FF_PTX_INC(ANN_R,43466,43830,,,USD)&lt;/Q&gt;&lt;R&gt;1&lt;/R&gt;&lt;C&gt;1&lt;/C&gt;&lt;D xsi:type="xsd:double"&gt;2307&lt;/D&gt;&lt;/FQL&gt;&lt;FQL&gt;&lt;Q&gt;US45784P1012^FF_TAX_CF(ANN_R,43466,43830)&lt;/Q&gt;&lt;R&gt;1&lt;/R&gt;&lt;C&gt;1&lt;/C&gt;&lt;D xsi:type="xsd:double"&gt;2.5&lt;/D&gt;&lt;/FQL&gt;&lt;FQL&gt;&lt;Q&gt;FR0000120321^FF_TAX_CF(ANN_R,43466,43830,,,USD)&lt;/Q&gt;&lt;R&gt;1&lt;/R&gt;&lt;C&gt;1&lt;/C&gt;&lt;D xsi:type="xsd:double"&gt;1717.26317088604&lt;/D&gt;&lt;/FQL&gt;&lt;FQL&gt;&lt;Q&gt;US4943681035^FF_TAX_CF(ANN_R,43101,43465,,,USD)&lt;/Q&gt;&lt;R&gt;1&lt;/R&gt;&lt;C&gt;1&lt;/C&gt;&lt;D xsi:type="xsd:double"&gt;395&lt;/D&gt;&lt;/FQL&gt;&lt;FQL&gt;&lt;Q&gt;US6700024010^FF_PTX_INC(ANN_R,43831,44196,,,USD)&lt;/Q&gt;&lt;R&gt;1&lt;/R&gt;&lt;C&gt;1&lt;/C&gt;&lt;D xsi:type="xsd:double"&gt;-418.259&lt;/D&gt;&lt;/FQL&gt;&lt;FQL&gt;&lt;Q&gt;JP3160400002^FF_PTX_INC(ANN_R,43466,43830,,,USD)&lt;/Q&gt;&lt;R&gt;1&lt;/R&gt;&lt;C&gt;1&lt;/C&gt;&lt;D xsi:type="xsd:double"&gt;806.65736855194&lt;/D&gt;&lt;/FQL&gt;&lt;FQL&gt;&lt;Q&gt;US92556V1061^FF_TAX_CF(ANN_R,43466,43830)&lt;/Q&gt;&lt;R&gt;1&lt;/R&gt;&lt;C&gt;1&lt;/C&gt;&lt;D xsi:type="xsd:double"&gt;278.6&lt;/D&gt;&lt;/FQL&gt;&lt;FQL&gt;&lt;Q&gt;NL0009434992^FF_PTX_INC(ANN_R,42005,42369,,,USD)&lt;/Q&gt;&lt;R&gt;1&lt;/R&gt;&lt;C&gt;1&lt;/C&gt;&lt;D xsi:type="xsd:double"&gt;6209&lt;/D&gt;&lt;/FQL&gt;&lt;FQL&gt;&lt;Q&gt;US1941621039^FF_TAX_CF(ANN_R,43101,43465,,,USD)&lt;/Q&gt;&lt;R&gt;1&lt;/R&gt;&lt;C&gt;1&lt;/C&gt;&lt;D xsi:type="xsd:double"&gt;847&lt;/D&gt;&lt;/FQL&gt;&lt;FQL&gt;&lt;Q&gt;JE00BYSS4X48^FF_PTX_INC(ANN_R,43831,44196,,,USD)&lt;/Q&gt;&lt;R&gt;1&lt;/R&gt;&lt;C&gt;1&lt;/C&gt;&lt;D xsi:type="xsd:double"&gt;18.102&lt;/D&gt;&lt;/FQL&gt;&lt;FQL&gt;&lt;Q&gt;JP3201200007^FF_PTX_INC(ANN_R,43466,43830,,,USD)&lt;/Q&gt;&lt;R&gt;1&lt;/R&gt;&lt;C&gt;1&lt;/C&gt;&lt;D xsi:type="xsd:double"&gt;181.406379627064&lt;/D&gt;&lt;/FQL&gt;&lt;FQL&gt;&lt;Q&gt;US14149Y1082^FF_TAX_CF(ANN_R,43466,43830)&lt;/Q&gt;&lt;R&gt;1&lt;/R&gt;&lt;C&gt;1&lt;/C&gt;&lt;D xsi:type="xsd:double"&gt;311&lt;/D&gt;&lt;/FQL&gt;&lt;FQL&gt;&lt;Q&gt;NL0009434992^FF_TAX_CF(ANN_R,43466,43830,,,USD)&lt;/Q&gt;&lt;R&gt;1&lt;/R&gt;&lt;C&gt;1&lt;/C&gt;&lt;D xsi:type="xsd:double"&gt;403&lt;/D&gt;&lt;/FQL&gt;&lt;FQL&gt;&lt;Q&gt;TW0002881000^FF_TAX_CF(ANN_R,40909,41274,,,USD)&lt;/Q&gt;&lt;R&gt;0&lt;/R&gt;&lt;C&gt;0&lt;/C&gt;&lt;/FQL&gt;&lt;FQL&gt;&lt;Q&gt;US24906P1093^FF_PTX_INC(ANN_R,43831,44196,,,USD)&lt;/Q&gt;&lt;R&gt;1&lt;/R&gt;&lt;C&gt;1&lt;/C&gt;&lt;D xsi:type="xsd:double"&gt;-60&lt;/D&gt;&lt;/FQL&gt;&lt;FQL&gt;&lt;Q&gt;JP3463000004^FF_PTX_INC(ANN_R,43466,43830,,,USD)&lt;/Q&gt;&lt;R&gt;1&lt;/R&gt;&lt;C&gt;1&lt;/C&gt;&lt;D xsi:type="xsd:double"&gt;1150.74966033548&lt;/D&gt;&lt;/FQL&gt;&lt;FQL&gt;&lt;Q&gt;US4364401012^FF_TAX_CF(ANN_R,43466,43830)&lt;/Q&gt;&lt;R&gt;1&lt;/R&gt;&lt;C&gt;1&lt;/C&gt;&lt;D xsi:type="xsd:double"&gt;180.6&lt;/D&gt;&lt;/FQL&gt;&lt;FQL&gt;&lt;Q&gt;US3635761097^FF_PTX_INC(ANN_R,42370,42735,,,USD)&lt;/Q&gt;&lt;R&gt;1&lt;/R&gt;&lt;C&gt;1&lt;/C&gt;&lt;D xsi:type="xsd:double"&gt;356.9&lt;/D&gt;&lt;/FQL&gt;&lt;FQL&gt;&lt;Q&gt;JP3198900007^FF_TAX_CF(ANN_R,40909,41274,,,USD)&lt;/Q&gt;&lt;R&gt;1&lt;/R&gt;&lt;C&gt;1&lt;/C&gt;&lt;D xsi:type="xsd:double"&gt;177.732203247026&lt;/D&gt;&lt;/FQL&gt;&lt;FQL&gt;&lt;Q&gt;JP3802300008^FF_TAX_CF(ANN_R,42370,42735,,,USD)&lt;/Q&gt;&lt;R&gt;1&lt;/R&gt;&lt;C&gt;1&lt;/C&gt;&lt;D xsi:type="xsd:double"&gt;622.952544619329&lt;/D&gt;&lt;/FQL&gt;&lt;FQL&gt;&lt;Q&gt;JP3546800008^FF_PTX_INC(ANN_R,43466,43830,,,USD)&lt;/Q&gt;&lt;R&gt;1&lt;/R&gt;&lt;C&gt;1&lt;/C&gt;&lt;D xsi:type="xsd:double"&gt;926.185208784416&lt;/D&gt;&lt;/FQL&gt;&lt;FQL&gt;&lt;Q&gt;IE00BQPVQZ61^FF_TAX_CF(ANN_R,43466,43830)&lt;/Q&gt;&lt;R&gt;1&lt;/R&gt;&lt;C&gt;1&lt;/C&gt;&lt;D xsi:type="xsd:double"&gt;9.925&lt;/D&gt;&lt;/FQL&gt;&lt;FQL&gt;&lt;Q&gt;US55261F1049^FF_TAX_CF(ANN_R,43466,43830,,,USD)&lt;/Q&gt;&lt;R&gt;1&lt;/R&gt;&lt;C&gt;1&lt;/C&gt;&lt;D xsi:type="xsd:double"&gt;320.513&lt;/D&gt;&lt;/FQL&gt;&lt;FQL&gt;&lt;Q&gt;JP3201200007^FF_TAX_CF(ANN_R,41275,41639,,,USD)&lt;/Q&gt;&lt;R&gt;1&lt;/R&gt;&lt;C&gt;1&lt;/C&gt;&lt;D xsi:type="xsd:double"&gt;247.30081057176&lt;/D&gt;&lt;/FQL&gt;&lt;FQL&gt;&lt;Q&gt;NL0013654783^FF_PTX_INC(ANN_R,42736,43100,,,USD)&lt;/Q&gt;&lt;R&gt;1&lt;/R&gt;&lt;C&gt;1&lt;/C&gt;&lt;D xsi:type="xsd:double"&gt;-1508.00001316435&lt;/D&gt;&lt;/FQL&gt;&lt;FQL&gt;&lt;Q&gt;JP3519400000^FF_PTX_INC(ANN_R,43466,43830,,,USD)&lt;/Q&gt;&lt;R&gt;1&lt;/R&gt;&lt;C&gt;1&lt;/C&gt;&lt;D xsi:type="xsd:double"&gt;1907.08598535974&lt;/D&gt;&lt;/FQL&gt;&lt;FQL&gt;&lt;Q&gt;US30063P1057^FF_TAX_CF(ANN_R,43466,43830)&lt;/Q&gt;&lt;R&gt;0&lt;/R&gt;&lt;C&gt;0&lt;/C&gt;&lt;/FQL&gt;&lt;FQL&gt;&lt;Q&gt;DE0007164600^FF_TAX_CF(ANN_R,42370,42735,,,USD)&lt;/Q&gt;&lt;R&gt;1&lt;/R&gt;&lt;C&gt;1&lt;/C&gt;&lt;D xsi:type="xsd:double"&gt;1633.85332047939&lt;/D&gt;&lt;/FQL&gt;&lt;FQL&gt;&lt;Q&gt;DE0007100000^FF_TAX_CF(ANN_R,43101,43465,,,USD)&lt;/Q&gt;&lt;R&gt;1&lt;/R&gt;&lt;C&gt;1&lt;/C&gt;&lt;D xsi:type="xsd:double"&gt;3371.72472047806&lt;/D&gt;&lt;/FQL&gt;&lt;FQL&gt;&lt;Q&gt;US6516391066^FF_PTX_INC(ANN_R,42736,43100,,,USD)&lt;/Q&gt;&lt;R&gt;1&lt;/R&gt;&lt;C&gt;1&lt;/C&gt;&lt;D xsi:type="xsd:double"&gt;1072&lt;/D&gt;&lt;/FQL&gt;&lt;FQL&gt;&lt;Q&gt;US14149Y1082^FF_PTX_INC(ANN_R,43831,44196,,,USD)&lt;/Q&gt;&lt;R&gt;1&lt;/R&gt;&lt;C&gt;1&lt;/C&gt;&lt;D xsi:type="xsd:double"&gt;-3772&lt;/D&gt;&lt;/FQL&gt;&lt;FQL&gt;&lt;Q&gt;US5926881054^FF_TAX_CF(ANN_R,43466,43830)&lt;/Q&gt;&lt;R&gt;1&lt;/R&gt;&lt;C&gt;1&lt;/C&gt;&lt;D xsi:type="xsd:double"&gt;129.347&lt;/D&gt;&lt;/FQL&gt;&lt;FQL&gt;&lt;Q&gt;DE0005810055^FF_TAX_CF(ANN_R,43101,43465,,,USD)&lt;/Q&gt;&lt;R&gt;1&lt;/R&gt;&lt;C&gt;1&lt;/C&gt;&lt;D xsi:type="xsd:double"&gt;357.818092274666&lt;/D&gt;&lt;/FQL&gt;&lt;FQL&gt;&lt;Q&gt;JP3778630008^FF_PTX_INC(ANN_R,42370,42735,,,USD)&lt;/Q&gt;&lt;R&gt;1&lt;/R&gt;&lt;C&gt;1&lt;/C&gt;&lt;D xsi:type="xsd:double"&gt;403.79137802124&lt;/D&gt;&lt;/FQL&gt;&lt;FQL&gt;&lt;Q&gt;SE0000667891^FF_PTX_INC(ANN_R,42736,43100,,,USD)&lt;/Q&gt;&lt;R&gt;1&lt;/R&gt;&lt;C&gt;1&lt;/C&gt;&lt;D xsi:type="xsd:double"&gt;1982.51853984594&lt;/D&gt;&lt;/FQL&gt;&lt;FQL&gt;&lt;Q&gt;US4364401012^FF_PTX_INC(ANN_R,43831,44196,,,USD)&lt;/Q&gt;&lt;R&gt;1&lt;/R&gt;&lt;C&gt;1&lt;/C&gt;&lt;D xsi:type="xsd:double"&gt;1001.9&lt;/D&gt;&lt;/FQL&gt;&lt;FQL&gt;&lt;Q&gt;US58155Q1031^FF_TAX_CF(ANN_R,43466,43830)&lt;/Q&gt;&lt;R&gt;1&lt;/R&gt;&lt;C&gt;1&lt;/C&gt;&lt;D xsi:type="xsd:double"&gt;262&lt;/D&gt;&lt;/FQL&gt;&lt;FQL&gt;&lt;Q&gt;JP3409000001^FF_TAX_CF(ANN_R,43466,43830,,,USD)&lt;/Q&gt;&lt;R&gt;1&lt;/R&gt;&lt;C&gt;1&lt;/C&gt;&lt;D xsi:type="xsd:double"&gt;626.053552318364&lt;/D&gt;&lt;/FQL&gt;&lt;FQL&gt;&lt;Q&gt;JP3814000000^FF_PTX_INC(ANN_R,42005,42369,,,USD)&lt;/Q&gt;&lt;R&gt;1&lt;/R&gt;&lt;C&gt;1&lt;/C&gt;&lt;D xsi:type="xsd:double"&gt;1794.17713469081&lt;/D&gt;&lt;/FQL&gt;&lt;FQL&gt;&lt;Q&gt;US8545021011^FF_PTX_INC(ANN_R,42005,42369,,,USD)&lt;/Q&gt;&lt;R&gt;1&lt;/R&gt;&lt;C&gt;1&lt;/C&gt;&lt;D xsi:type="xsd:double"&gt;1150.8&lt;/D&gt;&lt;/FQL&gt;&lt;FQL&gt;&lt;Q&gt;JP3475350009^FF_PTX_INC(ANN_R,43466,43830,,,USD)&lt;/Q&gt;&lt;R&gt;1&lt;/R&gt;&lt;C&gt;1&lt;/C&gt;&lt;D xsi:type="xsd:double"&gt;773.986726140603&lt;/D&gt;&lt;/FQL&gt;&lt;FQL&gt;&lt;Q&gt;US98956P1021^FF_TAX_CF(ANN_R,43466,43830)&lt;/Q&gt;&lt;R&gt;1&lt;/R&gt;&lt;C&gt;1&lt;/C&gt;&lt;D xsi:type="xsd:double"&gt;192.5&lt;/D&gt;&lt;/FQL&gt;&lt;FQL&gt;&lt;Q&gt;US0605051046^FF_PTX_INC(ANN_R,42005,42369,,,USD)&lt;/Q&gt;&lt;R&gt;1&lt;/R&gt;&lt;C&gt;1&lt;/C&gt;&lt;D xsi:type="xsd:double"&gt;22070&lt;/D&gt;&lt;/FQL&gt;&lt;FQL&gt;&lt;Q&gt;JP3116000005^FF_PTX_INC(ANN_R,42370,42735,,,USD)&lt;/Q&gt;&lt;R&gt;1&lt;/R&gt;&lt;C&gt;1&lt;/C&gt;&lt;D xsi:type="xsd:double"&gt;1381.09257452935&lt;/D&gt;&lt;/FQL&gt;&lt;FQL&gt;&lt;Q&gt;JP3802400006^FF_PTX_INC(ANN_R,42370,42735,,,USD)&lt;/Q&gt;&lt;R&gt;1&lt;/R&gt;&lt;C&gt;1&lt;/C&gt;&lt;D xsi:type="xsd:double"&gt;1910.00008773804&lt;/D&gt;&lt;/FQL&gt;&lt;FQL&gt;&lt;Q&gt;JP3188220002^FF_PTX_INC(ANN_R,43466,43830,,,USD)&lt;/Q&gt;&lt;R&gt;1&lt;/R&gt;&lt;C&gt;1&lt;/C&gt;&lt;D xsi:type="xsd:double"&gt;1591.72278407495&lt;/D&gt;&lt;/FQL&gt;&lt;FQL&gt;&lt;Q&gt;US75886F1075^FF_TAX_CF(ANN_R,43466,43830)&lt;/Q&gt;&lt;R&gt;1&lt;/R&gt;&lt;C&gt;1&lt;/C&gt;&lt;D xsi:type="xsd:double"&gt;342.3&lt;/D&gt;&lt;/FQL&gt;&lt;FQL&gt;&lt;Q&gt;JP3200450009^FF_PTX_INC(ANN_R,42005,42369,,,USD)&lt;/Q&gt;&lt;R&gt;1&lt;/R&gt;&lt;C&gt;1&lt;/C&gt;&lt;D xsi:type="xsd:double"&gt;3131.51279715542&lt;/D&gt;&lt;/FQL&gt;&lt;FQL&gt;&lt;Q&gt;DK0060448595^FF_PTX_INC(ANN_R,40909,41274,,,USD)&lt;/Q&gt;&lt;R&gt;1&lt;/R&gt;&lt;C&gt;1&lt;/C&gt;&lt;D xsi:type="xsd:double"&gt;514.962445870042&lt;/D&gt;&lt;/FQL&gt;&lt;FQL&gt;&lt;Q&gt;JP3351600006^FF_TAX_CF(ANN_R,41275,41639,,,USD)&lt;/Q&gt;&lt;R&gt;1&lt;/R&gt;&lt;C&gt;1&lt;/C&gt;&lt;D xsi:type="xsd:double"&gt;141.085576806217&lt;/D&gt;&lt;/FQL&gt;&lt;FQL&gt;&lt;Q&gt;KR7068270008^FF_PTX_INC(ANN_R,43466,43830,,,USD)&lt;/Q&gt;&lt;R&gt;1&lt;/R&gt;&lt;C&gt;1&lt;/C&gt;&lt;D xsi:type="xsd:double"&gt;328.001736609097&lt;/D&gt;&lt;/FQL&gt;&lt;FQL&gt;&lt;Q&gt;US5184391044^FF_TAX_CF(ANN_R,43466,43830)&lt;/Q&gt;&lt;R&gt;1&lt;/R&gt;&lt;C&gt;1&lt;/C&gt;&lt;D xsi:type="xsd:double"&gt;588&lt;/D&gt;&lt;/FQL&gt;&lt;FQL&gt;&lt;Q&gt;FR0000121261^FF_TAX_CF(ANN_R,43831,44196,,,USD)&lt;/Q&gt;&lt;R&gt;1&lt;/R&gt;&lt;C&gt;1&lt;/C&gt;&lt;D xsi:type="xsd:double"&gt;359.09195959568&lt;/D&gt;&lt;/FQL&gt;&lt;FQL&gt;&lt;Q&gt;US75886F1075^FF_TAX_CF(ANN_R,43466,43830,,,USD)&lt;/Q&gt;&lt;R&gt;1&lt;/R&gt;&lt;C&gt;1&lt;/C&gt;&lt;D xsi:type="xsd:double"&gt;342.3&lt;/D&gt;&lt;/FQL&gt;&lt;FQL&gt;&lt;Q&gt;DE000PAH0038^FF_PTX_INC(ANN_R,42736,43100,,,USD)&lt;/Q&gt;&lt;R&gt;1&lt;/R&gt;&lt;C&gt;1&lt;/C&gt;&lt;D xsi:type="xsd:double"&gt;-65.4202053546906&lt;/D&gt;&lt;/FQL&gt;&lt;FQL&gt;&lt;Q&gt;JP3197600004^FF_PTX_INC(ANN_R,43466,43830,,,USD)&lt;/Q&gt;&lt;R&gt;1&lt;/R&gt;&lt;C&gt;1&lt;/C&gt;&lt;D xsi:type="xsd:double"&gt;587.413281070068&lt;/D&gt;&lt;/FQL&gt;&lt;FQL&gt;&lt;Q&gt;JP3160400002^FF_TAX_CF(ANN_R,43466,43830)&lt;/Q&gt;&lt;R&gt;1&lt;/R&gt;&lt;C&gt;1&lt;/C&gt;&lt;D xsi:type="xsd:double"&gt;16568&lt;/D&gt;&lt;/FQL&gt;&lt;FQL&gt;&lt;Q&gt;FR0010307819^FF_PTX_INC(ANN_R,41275,41639,,,USD)&lt;/Q&gt;&lt;R&gt;1&lt;/R&gt;&lt;C&gt;1&lt;/C&gt;&lt;D xsi:type="xsd:double"&gt;1018.01757602692&lt;/D&gt;&lt;/FQL&gt;&lt;FQL&gt;&lt;Q&gt;NL0012969182^FF_TAX_CF(ANN_R,43831,44196,,,USD)&lt;/Q&gt;&lt;R&gt;1&lt;/R&gt;&lt;C&gt;1&lt;/C&gt;&lt;D xsi:type="xsd:double"&gt;82.0382630866766&lt;/D&gt;&lt;/FQL&gt;&lt;FQL&gt;&lt;Q&gt;DE000PAH0038^FF_PTX_INC(ANN_R,42370,42735,,,USD)&lt;/Q&gt;&lt;R&gt;1&lt;/R&gt;&lt;C&gt;1&lt;/C&gt;&lt;D xsi:type="xsd:double"&gt;-74.1152149438858&lt;/D&gt;&lt;/FQL&gt;&lt;FQL&gt;&lt;Q&gt;JP3942400007^FF_PTX_INC(ANN_R,43466,43830,,,USD)&lt;/Q&gt;&lt;R&gt;1&lt;/R&gt;&lt;C&gt;1&lt;/C&gt;&lt;D xsi:type="xsd:double"&gt;2245.07640883885&lt;/D&gt;&lt;/FQL&gt;&lt;FQL&gt;&lt;Q&gt;JP3201200007^FF_TAX_CF(ANN_R,43466,43830)&lt;/Q&gt;&lt;R&gt;1&lt;/R&gt;&lt;C&gt;1&lt;/C&gt;&lt;D xsi:type="xsd:double"&gt;21193&lt;/D&gt;&lt;/FQL&gt;&lt;FQL&gt;&lt;Q&gt;DE0006599905^FF_PTX_INC(ANN_R,42736,43100,,,USD)&lt;/Q&gt;&lt;R&gt;1&lt;/R&gt;&lt;C&gt;1&lt;/C&gt;&lt;D xsi:type="xsd:double"&gt;2401.37271034718&lt;/D&gt;&lt;/FQL&gt;&lt;FQL&gt;&lt;Q&gt;NL0000009165^FF_PTX_INC(ANN_R,42370,42735,,,USD)&lt;/Q&gt;&lt;R&gt;1&lt;/R&gt;&lt;C&gt;1&lt;/C&gt;&lt;D xsi:type="xsd:double"&gt;2502.21815228462&lt;/D&gt;&lt;/FQL&gt;&lt;FQL&gt;&lt;Q&gt;CH0014852781^FF_PTX_INC(ANN_R,41640,42004,,,USD)&lt;/Q&gt;&lt;R&gt;1&lt;/R&gt;&lt;C&gt;1&lt;/C&gt;&lt;D xsi:type="xsd:double"&gt;1102.23516285419&lt;/D&gt;&lt;/FQL&gt;&lt;FQL&gt;&lt;Q&gt;DK0060336014^FF_PTX_INC(ANN_R,40909,41274,,,USD)&lt;/Q&gt;&lt;R&gt;1&lt;/R&gt;&lt;C&gt;1&lt;/C&gt;&lt;D xsi:type="xsd:double"&gt;446.405913278461&lt;/D&gt;&lt;/FQL&gt;&lt;FQL&gt;&lt;Q&gt;JP3463000004^FF_TAX_CF(ANN_R,43466,43830)&lt;/Q&gt;&lt;R&gt;1&lt;/R&gt;&lt;C&gt;1&lt;/C&gt;&lt;D xsi:type="xsd:double"&gt;44909&lt;/D&gt;&lt;/FQL&gt;&lt;FQL&gt;&lt;Q&gt;IT0000062072^FF_TAX_CF(ANN_R,43101,43465,,,USD)&lt;/Q&gt;&lt;R&gt;1&lt;/R&gt;&lt;C&gt;1&lt;/C&gt;&lt;D xsi:type="xsd:double"&gt;1300.08419942856&lt;/D&gt;&lt;/FQL&gt;&lt;FQL&gt;&lt;Q&gt;KR7000270009^FF_TAX_CF(ANN_R,43466,43830,,,USD)&lt;/Q&gt;&lt;R&gt;1&lt;/R&gt;&lt;C&gt;1&lt;/C&gt;&lt;D xsi:type="xsd:double"&gt;152.039432377671&lt;/D&gt;&lt;/FQL&gt;&lt;FQL&gt;&lt;Q&gt;US31428X1063^FF_TAX_CF(ANN_R,43466,43830,,,USD)&lt;/Q&gt;&lt;R&gt;1&lt;/R&gt;&lt;C&gt;1&lt;/C&gt;&lt;D xsi:type="xsd:double"&gt;371&lt;/D&gt;&lt;/FQL&gt;&lt;FQL&gt;&lt;Q&gt;US0152711091^FF_TAX_CF(ANN_R,43101,43465,,,USD)&lt;/Q&gt;&lt;R&gt;0&lt;/R&gt;&lt;C&gt;0&lt;/C&gt;&lt;/FQL&gt;&lt;FQL&gt;&lt;Q&gt;JP3546800008^FF_TAX_CF(ANN_R,43466,43830)&lt;/Q&gt;&lt;R&gt;1&lt;/R&gt;&lt;C&gt;1&lt;/C&gt;&lt;D xsi:type="xsd:double"&gt;30249&lt;/D&gt;&lt;/FQL&gt;&lt;FQL&gt;&lt;Q&gt;BE0003565737^FF_TAX_CF(ANN_R,43466,43830,,,USD)&lt;/Q&gt;&lt;R&gt;1&lt;/R&gt;&lt;C&gt;1&lt;/C&gt;&lt;D xsi:type="xsd:double"&gt;557.385817050934&lt;/D&gt;&lt;/FQL&gt;&lt;FQL&gt;&lt;Q&gt;JP3854600008^FF_PTX_INC(ANN_R,40909,41274,,,USD)&lt;/Q&gt;&lt;R&gt;1&lt;/R&gt;&lt;C&gt;1&lt;/C&gt;&lt;D xsi:type="xsd:double"&gt;3259.85480350535&lt;/D&gt;&lt;/FQL&gt;&lt;FQL&gt;&lt;Q&gt;JP3566800003^FF_PTX_INC(ANN_R,42005,42369,,,USD)&lt;/Q&gt;&lt;R&gt;1&lt;/R&gt;&lt;C&gt;1&lt;/C&gt;&lt;D xsi:type="xsd:double"&gt;3683.87889547087&lt;/D&gt;&lt;/FQL&gt;&lt;FQL&gt;&lt;Q&gt;DE000PAH0038^FF_TAX_CF(ANN_R,43831,44196,,,USD)&lt;/Q&gt;&lt;R&gt;1&lt;/R&gt;&lt;C&gt;1&lt;/C&gt;&lt;D xsi:type="xsd:double"&gt;-37.6191576719284&lt;/D&gt;&lt;/FQL&gt;&lt;FQL&gt;&lt;Q&gt;JP3519400000^FF_TAX_CF(ANN_R,43466,43830)&lt;/Q&gt;&lt;R&gt;1&lt;/R&gt;&lt;C&gt;1&lt;/C&gt;&lt;D xsi:type="xsd:double"&gt;34782&lt;/D&gt;&lt;/FQL&gt;&lt;FQL&gt;&lt;Q&gt;CH0012138530^FF_TAX_CF(ANN_R,42005,42369,,,USD)&lt;/Q&gt;&lt;R&gt;1&lt;/R&gt;&lt;C&gt;1&lt;/C&gt;&lt;D xsi:type="xsd:double"&gt;1048.93672347069&lt;/D&gt;&lt;/FQL&gt;&lt;FQL&gt;&lt;Q&gt;FR0000130650^FF_TAX_CF(ANN_R,42736,43100,,,USD)&lt;/Q&gt;&lt;R&gt;1&lt;/R&gt;&lt;C&gt;1&lt;/C&gt;&lt;D xsi:type="xsd:double"&gt;236.990333570242&lt;/D&gt;&lt;/FQL&gt;&lt;FQL&gt;&lt;Q&gt;JP3119600009^FF_PTX_INC(ANN_R,42370,42735,,,USD)&lt;/Q&gt;&lt;R&gt;1&lt;/R&gt;&lt;C&gt;1&lt;/C&gt;&lt;D xsi:type="xsd:double"&gt;822.572227478027&lt;/D&gt;&lt;/FQL&gt;&lt;FQL&gt;&lt;Q&gt;JE00BYSS4X48^FF_PTX_INC(ANN_R,42370,42735,,,USD)&lt;/Q&gt;&lt;R&gt;1&lt;/R&gt;&lt;C&gt;1&lt;/C&gt;&lt;D xsi:type="xsd:double"&gt;-121.464&lt;/D&gt;&lt;/FQL&gt;&lt;FQL&gt;&lt;Q&gt;JP3475350009^FF_TAX_CF(ANN_R,43466,43830)&lt;/Q&gt;&lt;R&gt;1&lt;/R&gt;&lt;C&gt;1&lt;/C&gt;&lt;D xsi:type="xsd:double"&gt;36146&lt;/D&gt;&lt;/FQL&gt;&lt;FQL&gt;&lt;Q&gt;TW0002881000^FF_PTX_INC(ANN_R,42370,42735,,,USD)&lt;/Q&gt;&lt;R&gt;1&lt;/R&gt;&lt;C&gt;1&lt;/C&gt;&lt;D xsi:type="xsd:double"&gt;1651.04993428208&lt;/D&gt;&lt;/FQL&gt;&lt;FQL&gt;&lt;Q&gt;CH0030170408^FF_PTX_INC(ANN_R,41275,41639,,,USD)&lt;/Q&gt;&lt;R&gt;1&lt;/R&gt;&lt;C&gt;1&lt;/C&gt;&lt;D xsi:type="xsd:double"&gt;544.944518136978&lt;/D&gt;&lt;/FQL&gt;&lt;FQL&gt;&lt;Q&gt;US6516391066^FF_TAX_CF(ANN_R,41640,42004,,,USD)&lt;/Q&gt;&lt;R&gt;1&lt;/R&gt;&lt;C&gt;1&lt;/C&gt;&lt;D xsi:type="xsd:double"&gt;187&lt;/D&gt;&lt;/FQL&gt;&lt;FQL&gt;&lt;Q&gt;US73278L1052^FF_PTX_INC(ANN_R,40909,41274,,,USD)&lt;/Q&gt;&lt;R&gt;1&lt;/R&gt;&lt;C&gt;1&lt;/C&gt;&lt;D xsi:type="xsd:double"&gt;138.4&lt;/D&gt;&lt;/FQL&gt;&lt;FQL&gt;&lt;Q&gt;JP3188220002^FF_TAX_CF(ANN_R,43466,43830)&lt;/Q&gt;&lt;R&gt;1&lt;/R&gt;&lt;C&gt;1&lt;/C&gt;&lt;D xsi:type="xsd:double"&gt;24000&lt;/D&gt;&lt;/FQL&gt;&lt;FQL&gt;&lt;Q&gt;US78409V1044^FF_TAX_CF(ANN_R,41275,41639,,,USD)&lt;/Q&gt;&lt;R&gt;0&lt;/R&gt;&lt;C&gt;0&lt;/C&gt;&lt;/FQL&gt;&lt;FQL&gt;&lt;Q&gt;JP3242800005^FF_PTX_INC(ANN_R,42736,43100,,,USD)&lt;/Q&gt;&lt;R&gt;1&lt;/R&gt;&lt;C&gt;1&lt;/C&gt;&lt;D xsi:type="xsd:double"&gt;3155.91194105148&lt;/D&gt;&lt;/FQL&gt;&lt;FQL&gt;&lt;Q&gt;US8545021011^FF_PTX_INC(ANN_R,41275,41639,,,USD)&lt;/Q&gt;&lt;R&gt;1&lt;/R&gt;&lt;C&gt;1&lt;/C&gt;&lt;D xsi:type="xsd:double"&gt;587.6&lt;/D&gt;&lt;/FQL&gt;&lt;FQL&gt;&lt;Q&gt;JP3902400005^FF_PTX_INC(ANN_R,42736,43100,,,USD)&lt;/Q&gt;&lt;R&gt;1&lt;/R&gt;&lt;C&gt;1&lt;/C&gt;&lt;D xsi:type="xsd:double"&gt;2735.76357107796&lt;/D&gt;&lt;/FQL&gt;&lt;FQL&gt;&lt;Q&gt;KR7068270008^FF_TAX_CF(ANN_R,43466,43830)&lt;/Q&gt;&lt;R&gt;1&lt;/R&gt;&lt;C&gt;1&lt;/C&gt;&lt;D xsi:type="xsd:double"&gt;66108.931771&lt;/D&gt;&lt;/FQL&gt;&lt;FQL&gt;&lt;Q&gt;FR0000120321^FF_PTX_INC(ANN_R,42736,43100,,,USD)&lt;/Q&gt;&lt;R&gt;1&lt;/R&gt;&lt;C&gt;1&lt;/C&gt;&lt;D xsi:type="xsd:double"&gt;5331.74673640728&lt;/D&gt;&lt;/FQL&gt;&lt;FQL&gt;&lt;Q&gt;KR7006400006^FF_TAX_CF(ANN_R,42370,42735,,,USD)&lt;/Q&gt;&lt;R&gt;1&lt;/R&gt;&lt;C&gt;1&lt;/C&gt;&lt;D xsi:type="xsd:double"&gt;219.286091350488&lt;/D&gt;&lt;/FQL&gt;&lt;FQL&gt;&lt;Q&gt;US8793601050^FF_TAX_CF(ANN_R,41275,41639,,,USD)&lt;/Q&gt;&lt;R&gt;1&lt;/R&gt;&lt;C&gt;1&lt;/C&gt;&lt;D xsi:type="xsd:double"&gt;29.5&lt;/D&gt;&lt;/FQL&gt;&lt;FQL&gt;&lt;Q&gt;JP3381000003^FF_PTX_INC(ANN_R,42370,42735,,,USD)&lt;/Q&gt;&lt;R&gt;1&lt;/R&gt;&lt;C&gt;1&lt;/C&gt;&lt;D xsi:type="xsd:double"&gt;1921.80013275146&lt;/D&gt;&lt;/FQL&gt;&lt;FQL&gt;&lt;Q&gt;JP3197600004^FF_TAX_CF(ANN_R,43466,43830)&lt;/Q&gt;&lt;R&gt;1&lt;/R&gt;&lt;C&gt;1&lt;/C&gt;&lt;D xsi:type="xsd:double"&gt;18449&lt;/D&gt;&lt;/FQL&gt;&lt;FQL&gt;&lt;Q&gt;US5260571048^FF_PTX_INC(ANN_R,40909,41274,,,USD)&lt;/Q&gt;&lt;R&gt;1&lt;/R&gt;&lt;C&gt;1&lt;/C&gt;&lt;D xsi:type="xsd:double"&gt;222.114&lt;/D&gt;&lt;/FQL&gt;&lt;FQL&gt;&lt;Q&gt;JP3205800000^FF_PTX_INC(ANN_R,42370,42735,,,USD)&lt;/Q&gt;&lt;R&gt;1&lt;/R&gt;&lt;C&gt;1&lt;/C&gt;&lt;D xsi:type="xsd:double"&gt;1688.12678882852&lt;/D&gt;&lt;/FQL&gt;&lt;FQL&gt;&lt;Q&gt;JP3910660004^FF_PTX_INC(ANN_R,40909,41274,,,USD)&lt;/Q&gt;&lt;R&gt;1&lt;/R&gt;&lt;C&gt;1&lt;/C&gt;&lt;D xsi:type="xsd:double"&gt;1940.98408623692&lt;/D&gt;&lt;/FQL&gt;&lt;FQL&gt;&lt;Q&gt;JP3381000003^FF_PTX_INC(ANN_R,42005,42369,,,USD)&lt;/Q&gt;&lt;R&gt;1&lt;/R&gt;&lt;C&gt;1&lt;/C&gt;&lt;D xsi:type="xsd:double"&gt;3424.35849430785&lt;/D&gt;&lt;/FQL&gt;&lt;FQL&gt;&lt;Q&gt;JP3942400007^FF_TAX_CF(ANN_R,43466,43830)&lt;/Q&gt;&lt;R&gt;1&lt;/R&gt;&lt;C&gt;1&lt;/C&gt;&lt;D xsi:type="xsd:double"&gt;69913&lt;/D&gt;&lt;/FQL&gt;&lt;FQL&gt;&lt;Q&gt;CH0012214059^FF_PTX_INC(ANN_R,41275,41639,,,USD)&lt;/Q&gt;&lt;R&gt;1&lt;/R&gt;&lt;C&gt;1&lt;/C&gt;&lt;D xsi:type="xsd:double"&gt;2121.74558031559&lt;/D&gt;&lt;/FQL&gt;&lt;FQL&gt;&lt;Q&gt;DE0007100000^FF_PTX_INC(ANN_R,41640,42004,,,USD)&lt;/Q&gt;&lt;R&gt;1&lt;/R&gt;&lt;C&gt;1&lt;/C&gt;&lt;D xsi:type="xsd:double"&gt;12304.1036667824&lt;/D&gt;&lt;/FQL&gt;&lt;FQL&gt;&lt;Q&gt;BE0003739530^FF_TAX_CF(ANN_R,43101,43465)&lt;/Q&gt;&lt;R&gt;1&lt;/R&gt;&lt;C&gt;1&lt;/C&gt;&lt;D xsi:type="xsd:double"&gt;168&lt;/D&gt;&lt;/FQL&gt;&lt;FQL&gt;&lt;Q&gt;DE0007165631^FF_TAX_CF(ANN_R,43101,43465)&lt;/Q&gt;&lt;R&gt;1&lt;/R&gt;&lt;C&gt;1&lt;/C&gt;&lt;D xsi:type="xsd:double"&gt;69.571&lt;/D&gt;&lt;/FQL&gt;&lt;FQL&gt;&lt;Q&gt;NL0010832176^FF_TAX_CF(ANN_R,43101,43465)&lt;/Q&gt;&lt;R&gt;1&lt;/R&gt;&lt;C&gt;1&lt;/C&gt;&lt;D xsi:type="xsd:double"&gt;0.565&lt;/D&gt;&lt;/FQL&gt;&lt;FQL&gt;&lt;Q&gt;CH0012280076^FF_TAX_CF(ANN_R,43101,43465)&lt;/Q&gt;&lt;R&gt;1&lt;/R&gt;&lt;C&gt;1&lt;/C&gt;&lt;D xsi:type="xsd:double"&gt;39.91&lt;/D&gt;&lt;/FQL&gt;&lt;FQL&gt;&lt;Q&gt;CH0012549785^FF_TAX_CF(ANN_R,43101,43465)&lt;/Q&gt;&lt;R&gt;1&lt;/R&gt;&lt;C&gt;1&lt;/C&gt;&lt;D xsi:type="xsd:double"&gt;46.752&lt;/D&gt;&lt;/FQL&gt;&lt;FQL&gt;&lt;Q&gt;DK0060448595^FF_TAX_CF(ANN_R,43101,43465)&lt;/Q&gt;&lt;R&gt;1&lt;/R&gt;&lt;C&gt;1&lt;/C&gt;&lt;D xsi:type="xsd:double"&gt;874&lt;/D&gt;&lt;/FQL&gt;&lt;FQL&gt;&lt;Q&gt;DK0010272202^FF_TAX_CF(ANN_R,43101,43465)&lt;/Q&gt;&lt;R&gt;1&lt;/R&gt;&lt;C&gt;1&lt;/C&gt;&lt;D xsi:type="xsd:double"&gt;-46.361&lt;/D&gt;&lt;/FQL&gt;&lt;FQL&gt;&lt;Q&gt;DE0006599905^FF_TAX_CF(ANN_R,43101,43465)&lt;/Q&gt;&lt;R&gt;1&lt;/R&gt;&lt;C&gt;1&lt;/C&gt;&lt;D xsi:type="xsd:double"&gt;900&lt;/D&gt;&lt;/FQL&gt;&lt;FQL&gt;&lt;Q&gt;CH0432492467^FF_TAX_CF(ANN_R,43101,43465)&lt;/Q&gt;&lt;R&gt;0&lt;/R&gt;&lt;C&gt;0&lt;/C&gt;&lt;/FQL&gt;&lt;FQL&gt;&lt;Q&gt;NL0000009538^FF_TAX_CF(ANN_R,43101,43465)&lt;/Q&gt;&lt;R&gt;1&lt;/R&gt;&lt;C&gt;1&lt;/C&gt;&lt;D xsi:type="xsd:double"&gt;301&lt;/D&gt;&lt;/FQL&gt;&lt;FQL&gt;&lt;Q&gt;DE000BAY0017^FF_TAX_CF(ANN_R,43101,43465)&lt;/Q&gt;&lt;R&gt;1&lt;/R&gt;&lt;C&gt;1&lt;/C&gt;&lt;D xsi:type="xsd:double"&gt;2028&lt;/D&gt;&lt;/FQL&gt;&lt;FQL&gt;&lt;Q&gt;CH0012032048^FF_TAX_CF(ANN_R,43101,43465)&lt;/Q&gt;&lt;R&gt;1&lt;/R&gt;&lt;C&gt;1&lt;/C&gt;&lt;D xsi:type="xsd:double"&gt;3288&lt;/D&gt;&lt;/FQL&gt;&lt;FQL&gt;&lt;Q&gt;US6700024010^FF_TAX_CF(ANN_R,43101,43465)&lt;/Q&gt;&lt;R&gt;0&lt;/R&gt;&lt;C&gt;0&lt;/C&gt;&lt;/FQL&gt;&lt;FQL&gt;&lt;Q&gt;JE00BYSS4X48^FF_TAX_CF(ANN_R,43101,43465)&lt;/Q&gt;&lt;R&gt;1&lt;/R&gt;&lt;C&gt;1&lt;/C&gt;&lt;D xsi:type="xsd:double"&gt;20.35&lt;/D&gt;&lt;/FQL&gt;&lt;FQL&gt;&lt;Q&gt;US24906P1093^FF_TAX_CF(ANN_R,43101,43465)&lt;/Q&gt;&lt;R&gt;1&lt;/R&gt;&lt;C&gt;1&lt;/C&gt;&lt;D xsi:type="xsd:double"&gt;104.7&lt;/D&gt;&lt;/FQL&gt;&lt;FQL&gt;&lt;Q&gt;US45784P1012^FF_TAX_CF(ANN_R,43101,43465)&lt;/Q&gt;&lt;R&gt;1&lt;/R&gt;&lt;C&gt;1&lt;/C&gt;&lt;D xsi:type="xsd:double"&gt;0.795&lt;/D&gt;&lt;/FQL&gt;&lt;FQL&gt;&lt;Q&gt;US92556V1061^FF_TAX_CF(ANN_R,43101,43465)&lt;/Q&gt;&lt;R&gt;1&lt;/R&gt;&lt;C&gt;1&lt;/C&gt;&lt;D xsi:type="xsd:double"&gt;228.6&lt;/D&gt;&lt;/FQL&gt;&lt;FQL&gt;&lt;Q&gt;US14149Y1082^FF_TAX_CF(ANN_R,43101,43465)&lt;/Q&gt;&lt;R&gt;1&lt;/R&gt;&lt;C&gt;1&lt;/C&gt;&lt;D xsi:type="xsd:double"&gt;425&lt;/D&gt;&lt;/FQL&gt;&lt;FQL&gt;&lt;Q&gt;US4364401012^FF_TAX_CF(ANN_R,43101,43465)&lt;/Q&gt;&lt;R&gt;1&lt;/R&gt;&lt;C&gt;1&lt;/C&gt;&lt;D xsi:type="xsd:double"&gt;178.2&lt;/D&gt;&lt;/FQL&gt;&lt;FQL&gt;&lt;Q&gt;IE00BQPVQZ61^FF_TAX_CF(ANN_R,43101,43465)&lt;/Q&gt;&lt;R&gt;1&lt;/R&gt;&lt;C&gt;1&lt;/C&gt;&lt;D xsi:type="xsd:double"&gt;53.058&lt;/D&gt;&lt;/FQL&gt;&lt;FQL&gt;&lt;Q&gt;US30063P1057^FF_TAX_CF(ANN_R,43101,43465)&lt;/Q&gt;&lt;R&gt;0&lt;/R&gt;&lt;C&gt;0&lt;/C&gt;&lt;/FQL&gt;&lt;FQL&gt;&lt;Q&gt;US5926881054^FF_TAX_CF(ANN_R,43101,43465)&lt;/Q&gt;&lt;R&gt;1&lt;/R&gt;&lt;C&gt;1&lt;/C&gt;&lt;D xsi:type="xsd:double"&gt;132.41&lt;/D&gt;&lt;/FQL&gt;&lt;FQL&gt;&lt;Q&gt;US58155Q1031^FF_TAX_CF(ANN_R,43101,43465)&lt;/Q&gt;&lt;R&gt;1&lt;/R&gt;&lt;C&gt;1&lt;/C&gt;&lt;D xsi:type="xsd:double"&gt;144&lt;/D&gt;&lt;/FQL&gt;&lt;FQL&gt;&lt;Q&gt;US98956P1021^FF_TAX_CF(ANN_R,43101,43465)&lt;/Q&gt;&lt;R&gt;1&lt;/R&gt;&lt;C&gt;1&lt;/C&gt;&lt;D xsi:type="xsd:double"&gt;237.1&lt;/D&gt;&lt;/FQL&gt;&lt;FQL&gt;&lt;Q&gt;US75886F1075^FF_TAX_CF(ANN_R,43101,43465)&lt;/Q&gt;&lt;R&gt;1&lt;/R&gt;&lt;C&gt;1&lt;/C&gt;&lt;D xsi:type="xsd:double"&gt;205.6&lt;/D&gt;&lt;/FQL&gt;&lt;FQL&gt;&lt;Q&gt;US5184391044^FF_TAX_CF(ANN_R,43101,43465)&lt;/Q&gt;&lt;R&gt;1&lt;/R&gt;&lt;C&gt;1&lt;/C&gt;&lt;D xsi:type="xsd:double"&gt;351&lt;/D&gt;&lt;/FQL&gt;&lt;FQL&gt;&lt;Q&gt;JP3160400002^FF_TAX_CF(ANN_R,43101,43465)&lt;/Q&gt;&lt;R&gt;1&lt;/R&gt;&lt;C&gt;1&lt;/C&gt;&lt;D xsi:type="xsd:double"&gt;13233&lt;/D&gt;&lt;/FQL&gt;&lt;FQL&gt;&lt;Q&gt;JP3201200007^FF_TAX_CF(ANN_R,43101,43465)&lt;/Q&gt;&lt;R&gt;1&lt;/R&gt;&lt;C&gt;1&lt;/C&gt;&lt;D xsi:type="xsd:double"&gt;19281&lt;/D&gt;&lt;/FQL&gt;&lt;FQL&gt;&lt;Q&gt;JP3463000004^FF_TAX_CF(ANN_R,43101,43465)&lt;/Q&gt;&lt;R&gt;1&lt;/R&gt;&lt;C&gt;1&lt;/C&gt;&lt;D xsi:type="xsd:double"&gt;29883&lt;/D&gt;&lt;/FQL&gt;&lt;FQL&gt;&lt;Q&gt;JP3546800008^FF_TAX_CF(ANN_R,43101,43465)&lt;/Q&gt;&lt;R&gt;1&lt;/R&gt;&lt;C&gt;1&lt;/C&gt;&lt;D xsi:type="xsd:double"&gt;24118&lt;/D&gt;&lt;/FQL&gt;&lt;FQL&gt;&lt;Q&gt;JP3519400000^FF_TAX_CF(ANN_R,43101,43465)&lt;/Q&gt;&lt;R&gt;1&lt;/R&gt;&lt;C&gt;1&lt;/C&gt;&lt;D xsi:type="xsd:double"&gt;31565&lt;/D&gt;&lt;/FQL&gt;&lt;FQL&gt;&lt;Q&gt;JP3475350009^FF_TAX_CF(ANN_R,43101,43465)&lt;/Q&gt;&lt;R&gt;1&lt;/R&gt;&lt;C&gt;1&lt;/C&gt;&lt;D xsi:type="xsd:double"&gt;22173&lt;/D&gt;&lt;/FQL&gt;&lt;FQL&gt;&lt;Q&gt;JP3188220002^FF_TAX_CF(ANN_R,43101,43465)&lt;/Q&gt;&lt;R&gt;1&lt;/R&gt;&lt;C&gt;1&lt;/C&gt;&lt;D xsi:type="xsd:double"&gt;29589&lt;/D&gt;&lt;/FQL&gt;&lt;FQL&gt;&lt;Q&gt;KR7068270008^FF_TAX_CF(ANN_R,43101,43465)&lt;/Q&gt;&lt;R&gt;1&lt;/R&gt;&lt;C&gt;1&lt;/C&gt;&lt;D xsi:type="xsd:double"&gt;76446.541413&lt;/D&gt;&lt;/FQL&gt;&lt;FQL&gt;&lt;Q&gt;JP3197600004^FF_TAX_CF(ANN_R,43101,43465)&lt;/Q&gt;&lt;R&gt;1&lt;/R&gt;&lt;C&gt;1&lt;/C&gt;&lt;D xsi:type="xsd:double"&gt;36370&lt;/D&gt;&lt;/FQL&gt;&lt;FQL&gt;&lt;Q&gt;JP3942400007^FF_TAX_CF(ANN_R,43101,43465)&lt;/Q&gt;&lt;R&gt;1&lt;/R&gt;&lt;C&gt;1&lt;/C&gt;&lt;D xsi:type="xsd:double"&gt;65021&lt;/D&gt;&lt;/FQL&gt;&lt;FQL&gt;&lt;Q&gt;JP3197600004^FF_PTX_INC(ANN_R,43101,43465,,,USD)&lt;/Q&gt;&lt;R&gt;1&lt;/R&gt;&lt;C&gt;1&lt;/C&gt;&lt;D xsi:type="xsd:double"&gt;576.744602873921&lt;/D&gt;&lt;/FQL&gt;&lt;FQL&gt;&lt;Q&gt;BE0003739530^FF_TAX_CF(ANN_R,43831,44196)&lt;/Q&gt;&lt;R&gt;1&lt;/R&gt;&lt;C&gt;1&lt;/C&gt;&lt;D xsi:type="xsd:double"&gt;72&lt;/D&gt;&lt;/FQL&gt;&lt;FQL&gt;&lt;Q&gt;CH0030170408^FF_TAX_CF(ANN_R,43466,43830,,,USD)&lt;/Q&gt;&lt;R&gt;1&lt;/R&gt;&lt;C&gt;1&lt;/C&gt;&lt;D xsi:type="xsd:double"&gt;89.8586700439453&lt;/D&gt;&lt;/FQL&gt;&lt;FQL&gt;&lt;Q&gt;JP3942400007^FF_PTX_INC(ANN_R,43101,43465,,,USD)&lt;/Q&gt;&lt;R&gt;1&lt;/R&gt;&lt;C&gt;1&lt;/C&gt;&lt;D xsi:type="xsd:double"&gt;1967.95306102186&lt;/D&gt;&lt;/FQL&gt;&lt;FQL&gt;&lt;Q&gt;DE0007165631^FF_TAX_CF(ANN_R,43831,44196)&lt;/Q&gt;&lt;R&gt;1&lt;/R&gt;&lt;C&gt;1&lt;/C&gt;&lt;D xsi:type="xsd:double"&gt;120.052&lt;/D&gt;&lt;/FQL&gt;&lt;FQL&gt;&lt;Q&gt;FR0000120503^FF_PTX_INC(ANN_R,42370,42735,,,USD)&lt;/Q&gt;&lt;R&gt;1&lt;/R&gt;&lt;C&gt;1&lt;/C&gt;&lt;D xsi:type="xsd:double"&gt;847.347084283829&lt;/D&gt;&lt;/FQL&gt;&lt;FQL&gt;&lt;Q&gt;BE0003739530^FF_PTX_INC(ANN_R,43101,43465,,,USD)&lt;/Q&gt;&lt;R&gt;1&lt;/R&gt;&lt;C&gt;1&lt;/C&gt;&lt;D xsi:type="xsd:double"&gt;1198.62572288513&lt;/D&gt;&lt;/FQL&gt;&lt;FQL&gt;&lt;Q&gt;NL0010832176^FF_TAX_CF(ANN_R,43831,44196)&lt;/Q&gt;&lt;R&gt;1&lt;/R&gt;&lt;C&gt;1&lt;/C&gt;&lt;D xsi:type="xsd:double"&gt;2.44830054517635&lt;/D&gt;&lt;/FQL&gt;&lt;FQL&gt;&lt;Q&gt;TW0002002003^FF_PTX_INC(ANN_R,40909,41274,,,USD)&lt;/Q&gt;&lt;R&gt;1&lt;/R&gt;&lt;C&gt;1&lt;/C&gt;&lt;D xsi:type="xsd:double"&gt;269.311453405511&lt;/D&gt;&lt;/FQL&gt;&lt;FQL&gt;&lt;Q&gt;DE0007165631^FF_PTX_INC(ANN_R,43101,43465,,,USD)&lt;/Q&gt;&lt;R&gt;1&lt;/R&gt;&lt;C&gt;1&lt;/C&gt;&lt;D xsi:type="xsd:double"&gt;319.352352417707&lt;/D&gt;&lt;/FQL&gt;&lt;FQL&gt;&lt;Q&gt;CH0012280076^FF_TAX_CF(ANN_R,43831,44196)&lt;/Q&gt;&lt;R&gt;1&lt;/R&gt;&lt;C&gt;1&lt;/C&gt;&lt;D xsi:type="xsd:double"&gt;57.466&lt;/D&gt;&lt;/FQL&gt;&lt;FQL&gt;&lt;Q&gt;US98956P1021^FF_TAX_CF(ANN_R,43466,43830,,,USD)&lt;/Q&gt;&lt;R&gt;1&lt;/R&gt;&lt;C&gt;1&lt;/C&gt;&lt;D xsi:type="xsd:double"&gt;192.5&lt;/D&gt;&lt;/FQL&gt;&lt;FQL&gt;&lt;Q&gt;NL0010832176^FF_PTX_INC(ANN_R,43101,43465,,,USD)&lt;/Q&gt;&lt;R&gt;1&lt;/R&gt;&lt;C&gt;1&lt;/C&gt;&lt;D xsi:type="xsd:double"&gt;-80.2206219534874&lt;/D&gt;&lt;/FQL&gt;&lt;FQL&gt;&lt;Q&gt;CH0012549785^FF_TAX_CF(ANN_R,43831,44196)&lt;/Q&gt;&lt;R&gt;1&lt;/R&gt;&lt;C&gt;1&lt;/C&gt;&lt;D xsi:type="xsd:double"&gt;60.1&lt;/D&gt;&lt;/FQL&gt;&lt;FQL&gt;&lt;Q&gt;JP3160400002^FF_TAX_CF(ANN_R,43466,43830,,,USD)&lt;/Q&gt;&lt;R&gt;1&lt;/R&gt;&lt;C&gt;1&lt;/C&gt;&lt;D xsi:type="xsd:double"&gt;149.403037115932&lt;/D&gt;&lt;/FQL&gt;&lt;FQL&gt;&lt;Q&gt;CH0012280076^FF_PTX_INC(ANN_R,43101,43465,,,USD)&lt;/Q&gt;&lt;R&gt;1&lt;/R&gt;&lt;C&gt;1&lt;/C&gt;&lt;D xsi:type="xsd:double"&gt;343.744674233198&lt;/D&gt;&lt;/FQL&gt;&lt;FQL&gt;&lt;Q&gt;DK0060448595^FF_TAX_CF(ANN_R,43831,44196)&lt;/Q&gt;&lt;R&gt;1&lt;/R&gt;&lt;C&gt;1&lt;/C&gt;&lt;D xsi:type="xsd:double"&gt;1277&lt;/D&gt;&lt;/FQL&gt;&lt;FQL&gt;&lt;Q&gt;JP3258000003^FF_TAX_CF(ANN_R,43831,44196,,,USD)&lt;/Q&gt;&lt;R&gt;1&lt;/R&gt;&lt;C&gt;1&lt;/C&gt;&lt;D xsi:type="xsd:double"&gt;511.770714080893&lt;/D&gt;&lt;/FQL&gt;&lt;FQL&gt;&lt;Q&gt;CH0012549785^FF_PTX_INC(ANN_R,43101,43465,,,USD)&lt;/Q&gt;&lt;R&gt;1&lt;/R&gt;&lt;C&gt;1&lt;/C&gt;&lt;D xsi:type="xsd:double"&gt;490.159157231927&lt;/D&gt;&lt;/FQL&gt;&lt;FQL&gt;&lt;Q&gt;DK0010272202^FF_TAX_CF(ANN_R,43831,44196)&lt;/Q&gt;&lt;R&gt;1&lt;/R&gt;&lt;C&gt;1&lt;/C&gt;&lt;D xsi:type="xsd:double"&gt;1476&lt;/D&gt;&lt;/FQL&gt;&lt;FQL&gt;&lt;Q&gt;TW0002317005^FF_PTX_INC(ANN_R,40909,41274,,,USD)&lt;/Q&gt;&lt;R&gt;1&lt;/R&gt;&lt;C&gt;1&lt;/C&gt;&lt;D xsi:type="xsd:double"&gt;3908.79823808684&lt;/D&gt;&lt;/FQL&gt;&lt;FQL&gt;&lt;Q&gt;DK0060448595^FF_PTX_INC(ANN_R,43101,43465,,,USD)&lt;/Q&gt;&lt;R&gt;1&lt;/R&gt;&lt;C&gt;1&lt;/C&gt;&lt;D xsi:type="xsd:double"&gt;799.814697906375&lt;/D&gt;&lt;/FQL&gt;&lt;FQL&gt;&lt;Q&gt;DE0006599905^FF_TAX_CF(ANN_R,43831,44196)&lt;/Q&gt;&lt;R&gt;1&lt;/R&gt;&lt;C&gt;1&lt;/C&gt;&lt;D xsi:type="xsd:double"&gt;1006&lt;/D&gt;&lt;/FQL&gt;&lt;FQL&gt;&lt;Q&gt;JP3205800000^FF_TAX_CF(ANN_R,43101,43465,,,USD)&lt;/Q&gt;&lt;R&gt;1&lt;/R&gt;&lt;C&gt;1&lt;/C&gt;&lt;D xsi:type="xsd:double"&gt;468.187998622656&lt;/D&gt;&lt;/FQL&gt;&lt;FQL&gt;&lt;Q&gt;DK0010272202^FF_PTX_INC(ANN_R,43101,43465,,,USD)&lt;/Q&gt;&lt;R&gt;1&lt;/R&gt;&lt;C&gt;1&lt;/C&gt;&lt;D xsi:type="xsd:double"&gt;255.147814276382&lt;/D&gt;&lt;/FQL&gt;&lt;FQL&gt;&lt;Q&gt;CH0432492467^FF_TAX_CF(ANN_R,43831,44196)&lt;/Q&gt;&lt;R&gt;1&lt;/R&gt;&lt;C&gt;1&lt;/C&gt;&lt;D xsi:type="xsd:double"&gt;-91.0455482625483&lt;/D&gt;&lt;/FQL&gt;&lt;FQL&gt;&lt;Q&gt;US14149Y1082^FF_PTX_INC(ANN_R,40909,41274,,,USD)&lt;/Q&gt;&lt;R&gt;1&lt;/R&gt;&lt;C&gt;1&lt;/C&gt;&lt;D xsi:type="xsd:double"&gt;1698&lt;/D&gt;&lt;/FQL&gt;&lt;FQL&gt;&lt;Q&gt;DE0006599905^FF_PTX_INC(ANN_R,43101,43465,,,USD)&lt;/Q&gt;&lt;R&gt;1&lt;/R&gt;&lt;C&gt;1&lt;/C&gt;&lt;D xsi:type="xsd:double"&gt;1723.614351511&lt;/D&gt;&lt;/FQL&gt;&lt;FQL&gt;&lt;Q&gt;NL0000009538^FF_TAX_CF(ANN_R,43831,44196)&lt;/Q&gt;&lt;R&gt;1&lt;/R&gt;&lt;C&gt;1&lt;/C&gt;&lt;D xsi:type="xsd:double"&gt;390&lt;/D&gt;&lt;/FQL&gt;&lt;FQL&gt;&lt;Q&gt;DE0006047004^FF_TAX_CF(ANN_R,43831,44196,,,USD)&lt;/Q&gt;&lt;R&gt;1&lt;/R&gt;&lt;C&gt;1&lt;/C&gt;&lt;D xsi:type="xsd:double"&gt;388.617298495769&lt;/D&gt;&lt;/FQL&gt;&lt;FQL&gt;&lt;Q&gt;CH0432492467^FF_PTX_INC(ANN_R,43101,43465,,,USD)&lt;/Q&gt;&lt;R&gt;1&lt;/R&gt;&lt;C&gt;1&lt;/C&gt;&lt;D xsi:type="xsd:double"&gt;-299.999990135389&lt;/D&gt;&lt;/FQL&gt;&lt;FQL&gt;&lt;Q&gt;DE000BAY0017^FF_TAX_CF(ANN_R,43831,44196)&lt;/Q&gt;&lt;R&gt;1&lt;/R&gt;&lt;C&gt;1&lt;/C&gt;&lt;D xsi:type="xsd:double"&gt;1063&lt;/D&gt;&lt;/FQL&gt;&lt;FQL&gt;&lt;Q&gt;FR0000130650^FF_PTX_INC(ANN_R,42005,42369,,,USD)&lt;/Q&gt;&lt;R&gt;1&lt;/R&gt;&lt;C&gt;1&lt;/C&gt;&lt;D xsi:type="xsd:double"&gt;702.043350490809&lt;/D&gt;&lt;/FQL&gt;&lt;FQL&gt;&lt;Q&gt;NL0000009538^FF_PTX_INC(ANN_R,43101,43465,,,USD)&lt;/Q&gt;&lt;R&gt;1&lt;/R&gt;&lt;C&gt;1&lt;/C&gt;&lt;D xsi:type="xsd:double"&gt;1775.52333950996&lt;/D&gt;&lt;/FQL&gt;&lt;FQL&gt;&lt;Q&gt;CH0012032048^FF_TAX_CF(ANN_R,43831,44196)&lt;/Q&gt;&lt;R&gt;1&lt;/R&gt;&lt;C&gt;1&lt;/C&gt;&lt;D xsi:type="xsd:double"&gt;3236&lt;/D&gt;&lt;/FQL&gt;&lt;FQL&gt;&lt;Q&gt;US5260571048^FF_TAX_CF(ANN_R,40909,41274,,,USD)&lt;/Q&gt;&lt;R&gt;1&lt;/R&gt;&lt;C&gt;1&lt;/C&gt;&lt;D xsi:type="xsd:double"&gt;26.687&lt;/D&gt;&lt;/FQL&gt;&lt;FQL&gt;&lt;Q&gt;DE000BAY0017^FF_PTX_INC(ANN_R,43101,43465,,,USD)&lt;/Q&gt;&lt;R&gt;1&lt;/R&gt;&lt;C&gt;1&lt;/C&gt;&lt;D xsi:type="xsd:double"&gt;2144.78500413895&lt;/D&gt;&lt;/FQL&gt;&lt;FQL&gt;&lt;Q&gt;US6700024010^FF_TAX_CF(ANN_R,43831,44196)&lt;/Q&gt;&lt;R&gt;0&lt;/R&gt;&lt;C&gt;0&lt;/C&gt;&lt;/FQL&gt;&lt;FQL&gt;&lt;Q&gt;DE000BAY0017^FF_PTX_INC(ANN_R,42736,43100,,,USD)&lt;/Q&gt;&lt;R&gt;1&lt;/R&gt;&lt;C&gt;1&lt;/C&gt;&lt;D xsi:type="xsd:double"&gt;5139.99785864353&lt;/D&gt;&lt;/FQL&gt;&lt;FQL&gt;&lt;Q&gt;CH0012032048^FF_PTX_INC(ANN_R,43101,43465,,,USD)&lt;/Q&gt;&lt;R&gt;1&lt;/R&gt;&lt;C&gt;1&lt;/C&gt;&lt;D xsi:type="xsd:double"&gt;14450.3349573612&lt;/D&gt;&lt;/FQL&gt;&lt;FQL&gt;&lt;Q&gt;JE00BYSS4X48^FF_TAX_CF(ANN_R,43831,44196)&lt;/Q&gt;&lt;R&gt;1&lt;/R&gt;&lt;C&gt;1&lt;/C&gt;&lt;D xsi:type="xsd:double"&gt;-3.261&lt;/D&gt;&lt;/FQL&gt;&lt;FQL&gt;&lt;Q&gt;US1011211018^FF_PTX_INC(ANN_R,40909,41274,,,USD)&lt;/Q&gt;&lt;R&gt;1&lt;/R&gt;&lt;C&gt;1&lt;/C&gt;&lt;D xsi:type="xsd:double"&gt;294.222&lt;/D&gt;&lt;/FQL&gt;&lt;FQL&gt;&lt;Q&gt;US6700024010^FF_PTX_INC(ANN_R,43101,43465,,,USD)&lt;/Q&gt;&lt;R&gt;1&lt;/R&gt;&lt;C&gt;1&lt;/C&gt;&lt;D xsi:type="xsd:double"&gt;-184.748&lt;/D&gt;&lt;/FQL&gt;&lt;FQL&gt;&lt;Q&gt;US24906P1093^FF_TAX_CF(ANN_R,43831,44196)&lt;/Q&gt;&lt;R&gt;1&lt;/R&gt;&lt;C&gt;1&lt;/C&gt;&lt;D xsi:type="xsd:double"&gt;82&lt;/D&gt;&lt;/FQL&gt;&lt;FQL&gt;&lt;Q&gt;KR7006400006^FF_TAX_CF(ANN_R,43466,43830,,,USD)&lt;/Q&gt;&lt;R&gt;1&lt;/R&gt;&lt;C&gt;1&lt;/C&gt;&lt;D xsi:type="xsd:double"&gt;97.7197747113971&lt;/D&gt;&lt;/FQL&gt;&lt;FQL&gt;&lt;Q&gt;US45784P1012^FF_PTX_INC(ANN_R,43101,43465,,,USD)&lt;/Q&gt;&lt;R&gt;1&lt;/R&gt;&lt;C&gt;1&lt;/C&gt;&lt;D xsi:type="xsd:double"&gt;5.226&lt;/D&gt;&lt;/FQL&gt;&lt;FQL&gt;&lt;Q&gt;US45784P1012^FF_TAX_CF(ANN_R,43831,44196)&lt;/Q&gt;&lt;R&gt;1&lt;/R&gt;&lt;C&gt;1&lt;/C&gt;&lt;D xsi:type="xsd:double"&gt;3&lt;/D&gt;&lt;/FQL&gt;&lt;FQL&gt;&lt;Q&gt;JP3778630008^FF_PTX_INC(ANN_R,40909,41274,,,USD)&lt;/Q&gt;&lt;R&gt;1&lt;/R&gt;&lt;C&gt;1&lt;/C&gt;&lt;D xsi:type="xsd:double"&gt;385.099104769528&lt;/D&gt;&lt;/FQL&gt;&lt;FQL&gt;&lt;Q&gt;US92556V1061^FF_PTX_INC(ANN_R,43101,43465,,,USD)&lt;/Q&gt;&lt;R&gt;1&lt;/R&gt;&lt;C&gt;1&lt;/C&gt;&lt;D xsi:type="xsd:double"&gt;298.4&lt;/D&gt;&lt;/FQL&gt;&lt;FQL&gt;&lt;Q&gt;US92556V1061^FF_TAX_CF(ANN_R,43831,44196)&lt;/Q&gt;&lt;R&gt;1&lt;/R&gt;&lt;C&gt;1&lt;/C&gt;&lt;D xsi:type="xsd:double"&gt;324.4&lt;/D&gt;&lt;/FQL&gt;&lt;FQL&gt;&lt;Q&gt;JP3538800008^FF_TAX_CF(ANN_R,43101,43465,,,USD)&lt;/Q&gt;&lt;R&gt;1&lt;/R&gt;&lt;C&gt;1&lt;/C&gt;&lt;D xsi:type="xsd:double"&gt;283.003836140037&lt;/D&gt;&lt;/FQL&gt;&lt;FQL&gt;&lt;Q&gt;US14149Y1082^FF_PTX_INC(ANN_R,43101,43465,,,USD)&lt;/Q&gt;&lt;R&gt;1&lt;/R&gt;&lt;C&gt;1&lt;/C&gt;&lt;D xsi:type="xsd:double"&gt;-228&lt;/D&gt;&lt;/FQL&gt;&lt;FQL&gt;&lt;Q&gt;US14149Y1082^FF_TAX_CF(ANN_R,43831,44196)&lt;/Q&gt;&lt;R&gt;1&lt;/R&gt;&lt;C&gt;1&lt;/C&gt;&lt;D xsi:type="xsd:double"&gt;368&lt;/D&gt;&lt;/FQL&gt;&lt;FQL&gt;&lt;Q&gt;KR7005380001^FF_TAX_CF(ANN_R,43466,43830,,,USD)&lt;/Q&gt;&lt;R&gt;1&lt;/R&gt;&lt;C&gt;1&lt;/C&gt;&lt;D xsi:type="xsd:double"&gt;918.343690683483&lt;/D&gt;&lt;/FQL&gt;&lt;FQL&gt;&lt;Q&gt;US4364401012^FF_PTX_INC(ANN_R,43101,43465,,,USD)&lt;/Q&gt;&lt;R&gt;1&lt;/R&gt;&lt;C&gt;1&lt;/C&gt;&lt;D xsi:type="xsd:double"&gt;-418.6&lt;/D&gt;&lt;/FQL&gt;&lt;FQL&gt;&lt;Q&gt;US4364401012^FF_TAX_CF(ANN_R,43831,44196)&lt;/Q&gt;&lt;R&gt;1&lt;/R&gt;&lt;C&gt;1&lt;/C&gt;&lt;D xsi:type="xsd:double"&gt;265.9&lt;/D&gt;&lt;/FQL&gt;&lt;FQL&gt;&lt;Q&gt;DE0005810055^FF_TAX_CF(ANN_R,43466,43830,,,USD)&lt;/Q&gt;&lt;R&gt;1&lt;/R&gt;&lt;C&gt;1&lt;/C&gt;&lt;D xsi:type="xsd:double"&gt;553.02074739933&lt;/D&gt;&lt;/FQL&gt;&lt;FQL&gt;&lt;Q&gt;IE00BQPVQZ61^FF_PTX_INC(ANN_R,43101,43465,,,USD)&lt;/Q&gt;&lt;R&gt;1&lt;/R&gt;&lt;C&gt;1&lt;/C&gt;&lt;D xsi:type="xsd:double"&gt;-83.132&lt;/D&gt;&lt;/FQL&gt;&lt;FQL&gt;&lt;Q&gt;IE00BQPVQZ61^FF_TAX_CF(ANN_R,43831,44196)&lt;/Q&gt;&lt;R&gt;1&lt;/R&gt;&lt;C&gt;1&lt;/C&gt;&lt;D xsi:type="xsd:double"&gt;15.115&lt;/D&gt;&lt;/FQL&gt;&lt;FQL&gt;&lt;Q&gt;CH0012214059^FF_TAX_CF(ANN_R,43831,44196,,,USD)&lt;/Q&gt;&lt;R&gt;1&lt;/R&gt;&lt;C&gt;1&lt;/C&gt;&lt;D xsi:type="xsd:double"&gt;761.761599779129&lt;/D&gt;&lt;/FQL&gt;&lt;FQL&gt;&lt;Q&gt;US30063P1057^FF_PTX_INC(ANN_R,43101,43465,,,USD)&lt;/Q&gt;&lt;R&gt;1&lt;/R&gt;&lt;C&gt;1&lt;/C&gt;&lt;D xsi:type="xsd:double"&gt;-175.057&lt;/D&gt;&lt;/FQL&gt;&lt;FQL&gt;&lt;Q&gt;US30063P1057^FF_TAX_CF(ANN_R,43831,44196)&lt;/Q&gt;&lt;R&gt;0&lt;/R&gt;&lt;C&gt;0&lt;/C&gt;&lt;/FQL&gt;&lt;FQL&gt;&lt;Q&gt;US92276F1003^FF_PTX_INC(ANN_R,42005,42369,,,USD)&lt;/Q&gt;&lt;R&gt;1&lt;/R&gt;&lt;C&gt;1&lt;/C&gt;&lt;D xsi:type="xsd:double"&gt;350.255&lt;/D&gt;&lt;/FQL&gt;&lt;FQL&gt;&lt;Q&gt;US5926881054^FF_PTX_INC(ANN_R,43101,43465,,,USD)&lt;/Q&gt;&lt;R&gt;1&lt;/R&gt;&lt;C&gt;1&lt;/C&gt;&lt;D xsi:type="xsd:double"&gt;651.858&lt;/D&gt;&lt;/FQL&gt;&lt;FQL&gt;&lt;Q&gt;US5926881054^FF_TAX_CF(ANN_R,43831,44196)&lt;/Q&gt;&lt;R&gt;1&lt;/R&gt;&lt;C&gt;1&lt;/C&gt;&lt;D xsi:type="xsd:double"&gt;134.674&lt;/D&gt;&lt;/FQL&gt;&lt;FQL&gt;&lt;Q&gt;US58155Q1031^FF_PTX_INC(ANN_R,42736,43100,,,USD)&lt;/Q&gt;&lt;R&gt;1&lt;/R&gt;&lt;C&gt;1&lt;/C&gt;&lt;D xsi:type="xsd:double"&gt;6891&lt;/D&gt;&lt;/FQL&gt;&lt;FQL&gt;&lt;Q&gt;US58155Q1031^FF_PTX_INC(ANN_R,43101,43465,,,USD)&lt;/Q&gt;&lt;R&gt;1&lt;/R&gt;&lt;C&gt;1&lt;/C&gt;&lt;D xsi:type="xsd:double"&gt;239&lt;/D&gt;&lt;/FQL&gt;&lt;FQL&gt;&lt;Q&gt;US58155Q1031^FF_TAX_CF(ANN_R,43831,44196)&lt;/Q&gt;&lt;R&gt;1&lt;/R&gt;&lt;C&gt;1&lt;/C&gt;&lt;D xsi:type="xsd:double"&gt;368&lt;/D&gt;&lt;/FQL&gt;&lt;FQL&gt;&lt;Q&gt;US5010441013^FF_PTX_INC(ANN_R,40909,41274,,,USD)&lt;/Q&gt;&lt;R&gt;1&lt;/R&gt;&lt;C&gt;1&lt;/C&gt;&lt;D xsi:type="xsd:double"&gt;843&lt;/D&gt;&lt;/FQL&gt;&lt;FQL&gt;&lt;Q&gt;IE00BQPVQZ61^FF_PTX_INC(ANN_R,43831,44196,,,USD)&lt;/Q&gt;&lt;R&gt;1&lt;/R&gt;&lt;C&gt;1&lt;/C&gt;&lt;D xsi:type="xsd:double"&gt;401.645&lt;/D&gt;&lt;/FQL&gt;&lt;FQL&gt;&lt;Q&gt;US98956P1021^FF_TAX_CF(ANN_R,43831,44196)&lt;/Q&gt;&lt;R&gt;1&lt;/R&gt;&lt;C&gt;1&lt;/C&gt;&lt;D xsi:type="xsd:double"&gt;147.4&lt;/D&gt;&lt;/FQL&gt;&lt;FQL&gt;&lt;Q&gt;US5128071082^FF_PTX_INC(ANN_R,40909,41274,,,USD)&lt;/Q&gt;&lt;R&gt;1&lt;/R&gt;&lt;C&gt;1&lt;/C&gt;&lt;D xsi:type="xsd:double"&gt;204.418&lt;/D&gt;&lt;/FQL&gt;&lt;FQL&gt;&lt;Q&gt;US30063P1057^FF_PTX_INC(ANN_R,43831,44196,,,USD)&lt;/Q&gt;&lt;R&gt;1&lt;/R&gt;&lt;C&gt;1&lt;/C&gt;&lt;D xsi:type="xsd:double"&gt;-829.063&lt;/D&gt;&lt;/FQL&gt;&lt;FQL&gt;&lt;Q&gt;US75886F1075^FF_TAX_CF(ANN_R,43831,44196)&lt;/Q&gt;&lt;R&gt;1&lt;/R&gt;&lt;C&gt;1&lt;/C&gt;&lt;D xsi:type="xsd:double"&gt;188.1&lt;/D&gt;&lt;/FQL&gt;&lt;FQL&gt;&lt;Q&gt;JP3200450009^FF_TAX_CF(ANN_R,43466,43830,,,USD)&lt;/Q&gt;&lt;R&gt;1&lt;/R&gt;&lt;C&gt;1&lt;/C&gt;&lt;D xsi:type="xsd:double"&gt;604.763078475371&lt;/D&gt;&lt;/FQL&gt;&lt;FQL&gt;&lt;Q&gt;US98956P1021^FF_PTX_INC(ANN_R,43101,43465,,,USD)&lt;/Q&gt;&lt;R&gt;1&lt;/R&gt;&lt;C&gt;1&lt;/C&gt;&lt;D xsi:type="xsd:double"&gt;-271.1&lt;/D&gt;&lt;/FQL&gt;&lt;FQL&gt;&lt;Q&gt;US5184391044^FF_TAX_CF(ANN_R,43831,44196)&lt;/Q&gt;&lt;R&gt;1&lt;/R&gt;&lt;C&gt;1&lt;/C&gt;&lt;D xsi:type="xsd:double"&gt;537&lt;/D&gt;&lt;/FQL&gt;&lt;FQL&gt;&lt;Q&gt;NL0009434992^FF_PTX_INC(ANN_R,42370,42735,,,USD)&lt;/Q&gt;&lt;R&gt;1&lt;/R&gt;&lt;C&gt;1&lt;/C&gt;&lt;D xsi:type="xsd:double"&gt;5233&lt;/D&gt;&lt;/FQL&gt;&lt;FQL&gt;&lt;Q&gt;US75886F1075^FF_PTX_INC(ANN_R,43101,43465,,,USD)&lt;/Q&gt;&lt;R&gt;1&lt;/R&gt;&lt;C&gt;1&lt;/C&gt;&lt;D xsi:type="xsd:double"&gt;2553.5&lt;/D&gt;&lt;/FQL&gt;&lt;FQL&gt;&lt;Q&gt;JP3160400002^FF_TAX_CF(ANN_R,43831,44196)&lt;/Q&gt;&lt;R&gt;1&lt;/R&gt;&lt;C&gt;1&lt;/C&gt;&lt;D xsi:type="xsd:double"&gt;19331&lt;/D&gt;&lt;/FQL&gt;&lt;FQL&gt;&lt;Q&gt;IT0005239360^FF_TAX_CF(ANN_R,43466,43830,,,USD)&lt;/Q&gt;&lt;R&gt;1&lt;/R&gt;&lt;C&gt;1&lt;/C&gt;&lt;D xsi:type="xsd:double"&gt;-768.923807859421&lt;/D&gt;&lt;/FQL&gt;&lt;FQL&gt;&lt;Q&gt;US5184391044^FF_PTX_INC(ANN_R,43101,43465,,,USD)&lt;/Q&gt;&lt;R&gt;1&lt;/R&gt;&lt;C&gt;1&lt;/C&gt;&lt;D xsi:type="xsd:double"&gt;1980&lt;/D&gt;&lt;/FQL&gt;&lt;FQL&gt;&lt;Q&gt;JP3201200007^FF_TAX_CF(ANN_R,43831,44196)&lt;/Q&gt;&lt;R&gt;1&lt;/R&gt;&lt;C&gt;1&lt;/C&gt;&lt;D xsi:type="xsd:double"&gt;19528&lt;/D&gt;&lt;/FQL&gt;&lt;FQL&gt;&lt;Q&gt;TW0002886009^FF_PTX_INC(ANN_R,40909,41274,,,USD)&lt;/Q&gt;&lt;R&gt;1&lt;/R&gt;&lt;C&gt;1&lt;/C&gt;&lt;D xsi:type="xsd:double"&gt;848.424495262436&lt;/D&gt;&lt;/FQL&gt;&lt;FQL&gt;&lt;Q&gt;JP3160400002^FF_PTX_INC(ANN_R,43101,43465,,,USD)&lt;/Q&gt;&lt;R&gt;1&lt;/R&gt;&lt;C&gt;1&lt;/C&gt;&lt;D xsi:type="xsd:double"&gt;692.965109579265&lt;/D&gt;&lt;/FQL&gt;&lt;FQL&gt;&lt;Q&gt;JP3463000004^FF_TAX_CF(ANN_R,43831,44196)&lt;/Q&gt;&lt;R&gt;1&lt;/R&gt;&lt;C&gt;1&lt;/C&gt;&lt;D xsi:type="xsd:double"&gt;226768&lt;/D&gt;&lt;/FQL&gt;&lt;FQL&gt;&lt;Q&gt;US5732841060^FF_PTX_INC(ANN_R,41275,41639,,,USD)&lt;/Q&gt;&lt;R&gt;1&lt;/R&gt;&lt;C&gt;1&lt;/C&gt;&lt;D xsi:type="xsd:double"&gt;164.226&lt;/D&gt;&lt;/FQL&gt;&lt;FQL&gt;&lt;Q&gt;JP3201200007^FF_PTX_INC(ANN_R,43101,43465,,,USD)&lt;/Q&gt;&lt;R&gt;1&lt;/R&gt;&lt;C&gt;1&lt;/C&gt;&lt;D xsi:type="xsd:double"&gt;691.719986535609&lt;/D&gt;&lt;/FQL&gt;&lt;FQL&gt;&lt;Q&gt;JP3546800008^FF_TAX_CF(ANN_R,43831,44196)&lt;/Q&gt;&lt;R&gt;1&lt;/R&gt;&lt;C&gt;1&lt;/C&gt;&lt;D xsi:type="xsd:double"&gt;24774&lt;/D&gt;&lt;/FQL&gt;&lt;FQL&gt;&lt;Q&gt;SE0000107419^FF_TAX_CF(ANN_R,43101,43465,,,USD)&lt;/Q&gt;&lt;R&gt;1&lt;/R&gt;&lt;C&gt;1&lt;/C&gt;&lt;D xsi:type="xsd:double"&gt;157.917520925403&lt;/D&gt;&lt;/FQL&gt;&lt;FQL&gt;&lt;Q&gt;JP3463000004^FF_PTX_INC(ANN_R,43101,43465,,,USD)&lt;/Q&gt;&lt;R&gt;1&lt;/R&gt;&lt;C&gt;1&lt;/C&gt;&lt;D xsi:type="xsd:double"&gt;1959.76051229984&lt;/D&gt;&lt;/FQL&gt;&lt;FQL&gt;&lt;Q&gt;JP3519400000^FF_TAX_CF(ANN_R,43831,44196)&lt;/Q&gt;&lt;R&gt;1&lt;/R&gt;&lt;C&gt;1&lt;/C&gt;&lt;D xsi:type="xsd:double"&gt;66785&lt;/D&gt;&lt;/FQL&gt;&lt;FQL&gt;&lt;Q&gt;US0605051046^FF_TAX_CF(ANN_R,43466,43830,,,USD)&lt;/Q&gt;&lt;R&gt;1&lt;/R&gt;&lt;C&gt;1&lt;/C&gt;&lt;D xsi:type="xsd:double"&gt;4359&lt;/D&gt;&lt;/FQL&gt;&lt;FQL&gt;&lt;Q&gt;JP3546800008^FF_PTX_INC(ANN_R,43101,43465,,,USD)&lt;/Q&gt;&lt;R&gt;1&lt;/R&gt;&lt;C&gt;1&lt;/C&gt;&lt;D xsi:type="xsd:double"&gt;962.083116993308&lt;/D&gt;&lt;/FQL&gt;&lt;FQL&gt;&lt;Q&gt;JP3475350009^FF_TAX_CF(ANN_R,43831,44196)&lt;/Q&gt;&lt;R&gt;1&lt;/R&gt;&lt;C&gt;1&lt;/C&gt;&lt;D xsi:type="xsd:double"&gt;26181&lt;/D&gt;&lt;/FQL&gt;&lt;FQL&gt;&lt;Q&gt;US55261F1049^FF_TAX_CF(ANN_R,43831,44196,,,USD)&lt;/Q&gt;&lt;R&gt;1&lt;/R&gt;&lt;C&gt;1&lt;/C&gt;&lt;D xsi:type="xsd:double"&gt;275.558&lt;/D&gt;&lt;/FQL&gt;&lt;FQL&gt;&lt;Q&gt;JP3519400000^FF_PTX_INC(ANN_R,43101,43465,,,USD)&lt;/Q&gt;&lt;R&gt;1&lt;/R&gt;&lt;C&gt;1&lt;/C&gt;&lt;D xsi:type="xsd:double"&gt;1099.65506777912&lt;/D&gt;&lt;/FQL&gt;&lt;FQL&gt;&lt;Q&gt;JP3188220002^FF_TAX_CF(ANN_R,43831,44196)&lt;/Q&gt;&lt;R&gt;1&lt;/R&gt;&lt;C&gt;1&lt;/C&gt;&lt;D xsi:type="xsd:double"&gt;59448&lt;/D&gt;&lt;/FQL&gt;&lt;FQL&gt;&lt;Q&gt;DE0008404005^FF_PTX_INC(ANN_R,42005,42369,,,USD)&lt;/Q&gt;&lt;R&gt;1&lt;/R&gt;&lt;C&gt;1&lt;/C&gt;&lt;D xsi:type="xsd:double"&gt;10971.6625199318&lt;/D&gt;&lt;/FQL&gt;&lt;FQL&gt;&lt;Q&gt;JP3475350009^FF_PTX_INC(ANN_R,43101,43465,,,USD)&lt;/Q&gt;&lt;R&gt;1&lt;/R&gt;&lt;C&gt;1&lt;/C&gt;&lt;D xsi:type="xsd:double"&gt;731.022566087544&lt;/D&gt;&lt;/FQL&gt;&lt;FQL&gt;&lt;Q&gt;KR7068270008^FF_TAX_CF(ANN_R,43831,44196)&lt;/Q&gt;&lt;R&gt;1&lt;/R&gt;&lt;C&gt;1&lt;/C&gt;&lt;D xsi:</t>
        </r>
      </text>
    </comment>
    <comment ref="A126" authorId="0" shapeId="0" xr:uid="{0978FC86-4FF1-4155-93BD-581719D1081F}">
      <text>
        <r>
          <rPr>
            <b/>
            <sz val="9"/>
            <color indexed="81"/>
            <rFont val="Tahoma"/>
            <charset val="1"/>
          </rPr>
          <t>type="xsd:double"&gt;64440.065069&lt;/D&gt;&lt;/FQL&gt;&lt;FQL&gt;&lt;Q&gt;US5303073051^FF_TAX_CF(ANN_R,43831,44196,,,USD)&lt;/Q&gt;&lt;R&gt;1&lt;/R&gt;&lt;C&gt;1&lt;/C&gt;&lt;D xsi:type="xsd:double"&gt;0.003&lt;/D&gt;&lt;/FQL&gt;&lt;FQL&gt;&lt;Q&gt;JP3188220002^FF_PTX_INC(ANN_R,43101,43465,,,USD)&lt;/Q&gt;&lt;R&gt;1&lt;/R&gt;&lt;C&gt;1&lt;/C&gt;&lt;D xsi:type="xsd:double"&gt;991.436166264117&lt;/D&gt;&lt;/FQL&gt;&lt;FQL&gt;&lt;Q&gt;JP3197600004^FF_TAX_CF(ANN_R,43831,44196)&lt;/Q&gt;&lt;R&gt;1&lt;/R&gt;&lt;C&gt;1&lt;/C&gt;&lt;D xsi:type="xsd:double"&gt;28357&lt;/D&gt;&lt;/FQL&gt;&lt;FQL&gt;&lt;Q&gt;KR7105560007^FF_PTX_INC(ANN_R,42370,42735,,,USD)&lt;/Q&gt;&lt;R&gt;1&lt;/R&gt;&lt;C&gt;1&lt;/C&gt;&lt;D xsi:type="xsd:double"&gt;2023.64930874825&lt;/D&gt;&lt;/FQL&gt;&lt;FQL&gt;&lt;Q&gt;KR7068270008^FF_PTX_INC(ANN_R,43101,43465,,,USD)&lt;/Q&gt;&lt;R&gt;1&lt;/R&gt;&lt;C&gt;1&lt;/C&gt;&lt;D xsi:type="xsd:double"&gt;274.560971092234&lt;/D&gt;&lt;/FQL&gt;&lt;FQL&gt;&lt;Q&gt;JP3942400007^FF_TAX_CF(ANN_R,43831,44196)&lt;/Q&gt;&lt;R&gt;1&lt;/R&gt;&lt;C&gt;1&lt;/C&gt;&lt;D xsi:type="xsd:double"&gt;47993&lt;/D&gt;&lt;/FQL&gt;&lt;FQL&gt;&lt;Q&gt;JP3752900005^FF_PTX_INC(ANN_R,42005,42369,,,USD)&lt;/Q&gt;&lt;R&gt;1&lt;/R&gt;&lt;C&gt;1&lt;/C&gt;&lt;D xsi:type="xsd:double"&gt;7103.07611066755&lt;/D&gt;&lt;/FQL&gt;&lt;FQL&gt;&lt;Q&gt;FR0000045072^FF_TAX_CF(ANN_R,43466,43830,,,USD)&lt;/Q&gt;&lt;R&gt;1&lt;/R&gt;&lt;C&gt;1&lt;/C&gt;&lt;D xsi:type="xsd:double"&gt;1189.76129221916&lt;/D&gt;&lt;/FQL&gt;&lt;FQL&gt;&lt;Q&gt;JP3197600004^FF_PTX_INC(ANN_R,41275,41639,,,USD)&lt;/Q&gt;&lt;R&gt;1&lt;/R&gt;&lt;C&gt;1&lt;/C&gt;&lt;D xsi:type="xsd:double"&gt;397.492962609977&lt;/D&gt;&lt;/FQL&gt;&lt;FQL&gt;&lt;Q&gt;JP3197600004^FF_PTX_INC(ANN_R,40909,41274,,,USD)&lt;/Q&gt;&lt;R&gt;1&lt;/R&gt;&lt;C&gt;1&lt;/C&gt;&lt;D xsi:type="xsd:double"&gt;506.690018505789&lt;/D&gt;&lt;/FQL&gt;&lt;FQL&gt;&lt;Q&gt;US88579Y1010^FF_TAX_CF(ANN_R,42370,42735)&lt;/Q&gt;&lt;R&gt;1&lt;/R&gt;&lt;C&gt;1&lt;/C&gt;&lt;D xsi:type="xsd:double"&gt;1888&lt;/D&gt;&lt;/FQL&gt;&lt;FQL&gt;&lt;Q&gt;SE0000108656^FF_TAX_CF(ANN_R,43101,43465,,,USD)&lt;/Q&gt;&lt;R&gt;0&lt;/R&gt;&lt;C&gt;0&lt;/C&gt;&lt;/FQL&gt;&lt;FQL&gt;&lt;Q&gt;JP3830800003^FF_PTX_INC(ANN_R,40909,41274,,,USD)&lt;/Q&gt;&lt;R&gt;1&lt;/R&gt;&lt;C&gt;1&lt;/C&gt;&lt;D xsi:type="xsd:double"&gt;3359.3924930254&lt;/D&gt;&lt;/FQL&gt;&lt;FQL&gt;&lt;Q&gt;FR0000133308^FF_TAX_CF(ANN_R,43831,44196,,,USD)&lt;/Q&gt;&lt;R&gt;1&lt;/R&gt;&lt;C&gt;1&lt;/C&gt;&lt;D xsi:type="xsd:double"&gt;3437.02304184437&lt;/D&gt;&lt;/FQL&gt;&lt;FQL&gt;&lt;Q&gt;KR7035420009^FF_TAX_CF(ANN_R,42370,42735,,,USD)&lt;/Q&gt;&lt;R&gt;1&lt;/R&gt;&lt;C&gt;1&lt;/C&gt;&lt;D xsi:type="xsd:double"&gt;292.029110861578&lt;/D&gt;&lt;/FQL&gt;&lt;FQL&gt;&lt;Q&gt;JP3197600004^FF_PTX_INC(ANN_R,42736,43100,,,USD)&lt;/Q&gt;&lt;R&gt;1&lt;/R&gt;&lt;C&gt;1&lt;/C&gt;&lt;D xsi:type="xsd:double"&gt;688.352759294212&lt;/D&gt;&lt;/FQL&gt;&lt;FQL&gt;&lt;Q&gt;JP3893600001^FF_TAX_CF(ANN_R,42370,42735)&lt;/Q&gt;&lt;R&gt;1&lt;/R&gt;&lt;C&gt;1&lt;/C&gt;&lt;D xsi:type="xsd:double"&gt;132311&lt;/D&gt;&lt;/FQL&gt;&lt;FQL&gt;&lt;Q&gt;NL0011585146^FF_PTX_INC(ANN_R,40909,41274,,,USD)&lt;/Q&gt;&lt;R&gt;1&lt;/R&gt;&lt;C&gt;1&lt;/C&gt;&lt;D xsi:type="xsd:double"&gt;429.782165418863&lt;/D&gt;&lt;/FQL&gt;&lt;FQL&gt;&lt;Q&gt;JP3634600005^FF_TAX_CF(ANN_R,42736,43100,,,USD)&lt;/Q&gt;&lt;R&gt;1&lt;/R&gt;&lt;C&gt;1&lt;/C&gt;&lt;D xsi:type="xsd:double"&gt;790.765317659825&lt;/D&gt;&lt;/FQL&gt;&lt;FQL&gt;&lt;Q&gt;FR0000045072^FF_PTX_INC(ANN_R,42005,42369,,,USD)&lt;/Q&gt;&lt;R&gt;1&lt;/R&gt;&lt;C&gt;1&lt;/C&gt;&lt;D xsi:type="xsd:double"&gt;3721.53824710846&lt;/D&gt;&lt;/FQL&gt;&lt;FQL&gt;&lt;Q&gt;US88579Y1010^FF_TAX_CF(ANN_R,42736,43100)&lt;/Q&gt;&lt;R&gt;1&lt;/R&gt;&lt;C&gt;1&lt;/C&gt;&lt;D xsi:type="xsd:double"&gt;1604&lt;/D&gt;&lt;/FQL&gt;&lt;FQL&gt;&lt;Q&gt;FR0000120503^FF_PTX_INC(ANN_R,40909,41274,,,USD)&lt;/Q&gt;&lt;R&gt;1&lt;/R&gt;&lt;C&gt;1&lt;/C&gt;&lt;D xsi:type="xsd:double"&gt;1080.2387368679&lt;/D&gt;&lt;/FQL&gt;&lt;FQL&gt;&lt;Q&gt;CH0008742519^FF_PTX_INC(ANN_R,42736,43100,,,USD)&lt;/Q&gt;&lt;R&gt;1&lt;/R&gt;&lt;C&gt;1&lt;/C&gt;&lt;D xsi:type="xsd:double"&gt;2002.51538729668&lt;/D&gt;&lt;/FQL&gt;&lt;FQL&gt;&lt;Q&gt;JP3893600001^FF_TAX_CF(ANN_R,42736,43100)&lt;/Q&gt;&lt;R&gt;1&lt;/R&gt;&lt;C&gt;1&lt;/C&gt;&lt;D xsi:type="xsd:double"&gt;63461&lt;/D&gt;&lt;/FQL&gt;&lt;FQL&gt;&lt;Q&gt;JP3830800003^FF_PTX_INC(ANN_R,42736,43100,,,USD)&lt;/Q&gt;&lt;R&gt;1&lt;/R&gt;&lt;C&gt;1&lt;/C&gt;&lt;D xsi:type="xsd:double"&gt;3749.29301714897&lt;/D&gt;&lt;/FQL&gt;&lt;FQL&gt;&lt;Q&gt;US88579Y1010^FF_PTX_INC(ANN_R,43466,43830,,,USD)&lt;/Q&gt;&lt;R&gt;1&lt;/R&gt;&lt;C&gt;1&lt;/C&gt;&lt;D xsi:type="xsd:double"&gt;5712&lt;/D&gt;&lt;/FQL&gt;&lt;FQL&gt;&lt;Q&gt;JP3893600001^FF_PTX_INC(ANN_R,43101,43465,,,USD)&lt;/Q&gt;&lt;R&gt;1&lt;/R&gt;&lt;C&gt;1&lt;/C&gt;&lt;D xsi:type="xsd:double"&gt;4911.77581882477&lt;/D&gt;&lt;/FQL&gt;&lt;FQL&gt;&lt;Q&gt;US88579Y1010^FF_TAX_CF(ANN_R,43466,43830)&lt;/Q&gt;&lt;R&gt;1&lt;/R&gt;&lt;C&gt;1&lt;/C&gt;&lt;D xsi:type="xsd:double"&gt;1198&lt;/D&gt;&lt;/FQL&gt;&lt;FQL&gt;&lt;Q&gt;JP3830800003^FF_PTX_INC(ANN_R,42370,42735,,,USD)&lt;/Q&gt;&lt;R&gt;1&lt;/R&gt;&lt;C&gt;1&lt;/C&gt;&lt;D xsi:type="xsd:double"&gt;3879.92147766799&lt;/D&gt;&lt;/FQL&gt;&lt;FQL&gt;&lt;Q&gt;JP3830800003^FF_TAX_CF(ANN_R,43831,44196,,,USD)&lt;/Q&gt;&lt;R&gt;1&lt;/R&gt;&lt;C&gt;1&lt;/C&gt;&lt;D xsi:type="xsd:double"&gt;671.724233509041&lt;/D&gt;&lt;/FQL&gt;&lt;FQL&gt;&lt;Q&gt;JP3893600001^FF_PTX_INC(ANN_R,43466,43830,,,USD)&lt;/Q&gt;&lt;R&gt;1&lt;/R&gt;&lt;C&gt;1&lt;/C&gt;&lt;D xsi:type="xsd:double"&gt;5269.30660926178&lt;/D&gt;&lt;/FQL&gt;&lt;FQL&gt;&lt;Q&gt;US88579Y1010^FF_PTX_INC(ANN_R,43101,43465,,,USD)&lt;/Q&gt;&lt;R&gt;1&lt;/R&gt;&lt;C&gt;1&lt;/C&gt;&lt;D xsi:type="xsd:double"&gt;7000&lt;/D&gt;&lt;/FQL&gt;&lt;FQL&gt;&lt;Q&gt;JP3893600001^FF_TAX_CF(ANN_R,43466,43830)&lt;/Q&gt;&lt;R&gt;1&lt;/R&gt;&lt;C&gt;1&lt;/C&gt;&lt;D xsi:type="xsd:double"&gt;153881&lt;/D&gt;&lt;/FQL&gt;&lt;FQL&gt;&lt;Q&gt;SE0000148884^FF_TAX_CF(ANN_R,43101,43465,,,USD)&lt;/Q&gt;&lt;R&gt;1&lt;/R&gt;&lt;C&gt;1&lt;/C&gt;&lt;D xsi:type="xsd:double"&gt;577.99651581794&lt;/D&gt;&lt;/FQL&gt;&lt;FQL&gt;&lt;Q&gt;FR0000120321^FF_PTX_INC(ANN_R,40909,41274,,,USD)&lt;/Q&gt;&lt;R&gt;1&lt;/R&gt;&lt;C&gt;1&lt;/C&gt;&lt;D xsi:type="xsd:double"&gt;4978.4748159647&lt;/D&gt;&lt;/FQL&gt;&lt;FQL&gt;&lt;Q&gt;US88579Y1010^FF_TAX_CF(ANN_R,43101,43465)&lt;/Q&gt;&lt;R&gt;1&lt;/R&gt;&lt;C&gt;1&lt;/C&gt;&lt;D xsi:type="xsd:double"&gt;1560&lt;/D&gt;&lt;/FQL&gt;&lt;FQL&gt;&lt;Q&gt;JP3893600001^FF_TAX_CF(ANN_R,43101,43465)&lt;/Q&gt;&lt;R&gt;1&lt;/R&gt;&lt;C&gt;1&lt;/C&gt;&lt;D xsi:type="xsd:double"&gt;124687&lt;/D&gt;&lt;/FQL&gt;&lt;FQL&gt;&lt;Q&gt;JP3893600001^FF_PTX_INC(ANN_R,43831,44196,,,USD)&lt;/Q&gt;&lt;R&gt;1&lt;/R&gt;&lt;C&gt;1&lt;/C&gt;&lt;D xsi:type="xsd:double"&gt;2438.13393688202&lt;/D&gt;&lt;/FQL&gt;&lt;FQL&gt;&lt;Q&gt;US88579Y1010^FF_TAX_CF(ANN_R,43831,44196)&lt;/Q&gt;&lt;R&gt;1&lt;/R&gt;&lt;C&gt;1&lt;/C&gt;&lt;D xsi:type="xsd:double"&gt;1351&lt;/D&gt;&lt;/FQL&gt;&lt;FQL&gt;&lt;Q&gt;US6792951054^FF_TAX_CF(ANN_R,43466,43830,,,USD)&lt;/Q&gt;&lt;R&gt;1&lt;/R&gt;&lt;C&gt;1&lt;/C&gt;&lt;D xsi:type="xsd:double"&gt;0.514&lt;/D&gt;&lt;/FQL&gt;&lt;FQL&gt;&lt;Q&gt;US88579Y1010^FF_PTX_INC(ANN_R,43831,44196,,,USD)&lt;/Q&gt;&lt;R&gt;1&lt;/R&gt;&lt;C&gt;1&lt;/C&gt;&lt;D xsi:type="xsd:double"&gt;6795&lt;/D&gt;&lt;/FQL&gt;&lt;FQL&gt;&lt;Q&gt;JP3893600001^FF_TAX_CF(ANN_R,43831,44196)&lt;/Q&gt;&lt;R&gt;1&lt;/R&gt;&lt;C&gt;1&lt;/C&gt;&lt;D xsi:type="xsd:double"&gt;151185&lt;/D&gt;&lt;/FQL&gt;&lt;FQL&gt;&lt;Q&gt;FR0000133308^FF_PTX_INC(ANN_R,42736,43100,,,USD)&lt;/Q&gt;&lt;R&gt;1&lt;/R&gt;&lt;C&gt;1&lt;/C&gt;&lt;D xsi:type="xsd:double"&gt;3448.09599602222&lt;/D&gt;&lt;/FQL&gt;&lt;FQL&gt;&lt;Q&gt;US62944T1051^FF_PTX_INC(ANN_R,40909,41274,,,USD)&lt;/Q&gt;&lt;R&gt;1&lt;/R&gt;&lt;C&gt;1&lt;/C&gt;&lt;D xsi:type="xsd:double"&gt;275.077&lt;/D&gt;&lt;/FQL&gt;&lt;FQL&gt;&lt;Q&gt;FR0000120644^FF_PTX_INC(ANN_R,41640,42004,,,USD)&lt;/Q&gt;&lt;R&gt;1&lt;/R&gt;&lt;C&gt;1&lt;/C&gt;&lt;D xsi:type="xsd:double"&gt;2439.33232462406&lt;/D&gt;&lt;/FQL&gt;&lt;FQL&gt;&lt;Q&gt;FR0000120644^FF_PTX_INC(ANN_R,41275,41639,,,USD)&lt;/Q&gt;&lt;R&gt;1&lt;/R&gt;&lt;C&gt;1&lt;/C&gt;&lt;D xsi:type="xsd:double"&gt;2476.00779771805&lt;/D&gt;&lt;/FQL&gt;&lt;FQL&gt;&lt;Q&gt;FR0000120503^FF_TAX_CF(ANN_R,42370,42735)&lt;/Q&gt;&lt;R&gt;1&lt;/R&gt;&lt;C&gt;1&lt;/C&gt;&lt;D xsi:type="xsd:double"&gt;280&lt;/D&gt;&lt;/FQL&gt;&lt;FQL&gt;&lt;Q&gt;US4364401012^FF_PTX_INC(ANN_R,40909,41274,,,USD)&lt;/Q&gt;&lt;R&gt;1&lt;/R&gt;&lt;C&gt;1&lt;/C&gt;&lt;D xsi:type="xsd:double"&gt;-61.661&lt;/D&gt;&lt;/FQL&gt;&lt;FQL&gt;&lt;Q&gt;US0970231058^FF_PTX_INC(ANN_R,42370,42735,,,USD)&lt;/Q&gt;&lt;R&gt;1&lt;/R&gt;&lt;C&gt;1&lt;/C&gt;&lt;D xsi:type="xsd:double"&gt;5568&lt;/D&gt;&lt;/FQL&gt;&lt;FQL&gt;&lt;Q&gt;CH0012138530^FF_TAX_CF(ANN_R,42370,42735,,,USD)&lt;/Q&gt;&lt;R&gt;1&lt;/R&gt;&lt;C&gt;1&lt;/C&gt;&lt;D xsi:type="xsd:double"&gt;671.967554807663&lt;/D&gt;&lt;/FQL&gt;&lt;FQL&gt;&lt;Q&gt;JP3200450009^FF_TAX_CF(ANN_R,41640,42004,,,USD)&lt;/Q&gt;&lt;R&gt;1&lt;/R&gt;&lt;C&gt;1&lt;/C&gt;&lt;D xsi:type="xsd:double"&gt;327.747878855094&lt;/D&gt;&lt;/FQL&gt;&lt;FQL&gt;&lt;Q&gt;US5132721045^FF_PTX_INC(ANN_R,41640,42004,,,USD)&lt;/Q&gt;&lt;R&gt;1&lt;/R&gt;&lt;C&gt;1&lt;/C&gt;&lt;D xsi:type="xsd:double"&gt;358.4&lt;/D&gt;&lt;/FQL&gt;&lt;FQL&gt;&lt;Q&gt;DE0006047004^FF_TAX_CF(ANN_R,42370,42735)&lt;/Q&gt;&lt;R&gt;1&lt;/R&gt;&lt;C&gt;1&lt;/C&gt;&lt;D xsi:type="xsd:double"&gt;325.9&lt;/D&gt;&lt;/FQL&gt;&lt;FQL&gt;&lt;Q&gt;DE0005190003^FF_TAX_CF(ANN_R,43831,44196,,,USD)&lt;/Q&gt;&lt;R&gt;1&lt;/R&gt;&lt;C&gt;1&lt;/C&gt;&lt;D xsi:type="xsd:double"&gt;1829.65903222561&lt;/D&gt;&lt;/FQL&gt;&lt;FQL&gt;&lt;Q&gt;FR0000073272^FF_TAX_CF(ANN_R,42370,42735,,,USD)&lt;/Q&gt;&lt;R&gt;1&lt;/R&gt;&lt;C&gt;1&lt;/C&gt;&lt;D xsi:type="xsd:double"&gt;323.009593486786&lt;/D&gt;&lt;/FQL&gt;&lt;FQL&gt;&lt;Q&gt;NL0012015705^FF_PTX_INC(ANN_R,41640,42004,,,USD)&lt;/Q&gt;&lt;R&gt;1&lt;/R&gt;&lt;C&gt;1&lt;/C&gt;&lt;D xsi:type="xsd:double"&gt;-8.41761986517906&lt;/D&gt;&lt;/FQL&gt;&lt;FQL&gt;&lt;Q&gt;US5132721045^FF_PTX_INC(ANN_R,41275,41639,,,USD)&lt;/Q&gt;&lt;R&gt;1&lt;/R&gt;&lt;C&gt;1&lt;/C&gt;&lt;D xsi:type="xsd:double"&gt;423.5&lt;/D&gt;&lt;/FQL&gt;&lt;FQL&gt;&lt;Q&gt;KR7006400006^FF_TAX_CF(ANN_R,41275,41639,,,USD)&lt;/Q&gt;&lt;R&gt;1&lt;/R&gt;&lt;C&gt;1&lt;/C&gt;&lt;D xsi:type="xsd:double"&gt;40.0538965712851&lt;/D&gt;&lt;/FQL&gt;&lt;FQL&gt;&lt;Q&gt;CH0030170408^FF_TAX_CF(ANN_R,42370,42735)&lt;/Q&gt;&lt;R&gt;1&lt;/R&gt;&lt;C&gt;1&lt;/C&gt;&lt;D xsi:type="xsd:double"&gt;98.6&lt;/D&gt;&lt;/FQL&gt;&lt;FQL&gt;&lt;Q&gt;FR0000120172^FF_TAX_CF(ANN_R,42370,42735,,,USD)&lt;/Q&gt;&lt;R&gt;1&lt;/R&gt;&lt;C&gt;1&lt;/C&gt;&lt;D xsi:type="xsd:double"&gt;297.567057013512&lt;/D&gt;&lt;/FQL&gt;&lt;FQL&gt;&lt;Q&gt;US0970231058^FF_TAX_CF(ANN_R,43831,44196,,,USD)&lt;/Q&gt;&lt;R&gt;1&lt;/R&gt;&lt;C&gt;1&lt;/C&gt;&lt;D xsi:type="xsd:double"&gt;37&lt;/D&gt;&lt;/FQL&gt;&lt;FQL&gt;&lt;Q&gt;NL0012015705^FF_PTX_INC(ANN_R,41275,41639,,,USD)&lt;/Q&gt;&lt;R&gt;1&lt;/R&gt;&lt;C&gt;1&lt;/C&gt;&lt;D xsi:type="xsd:double"&gt;-3.90452489709854&lt;/D&gt;&lt;/FQL&gt;&lt;FQL&gt;&lt;Q&gt;US4404521001^FF_PTX_INC(ANN_R,41640,42004,,,USD)&lt;/Q&gt;&lt;R&gt;1&lt;/R&gt;&lt;C&gt;1&lt;/C&gt;&lt;D xsi:type="xsd:double"&gt;922.152&lt;/D&gt;&lt;/FQL&gt;&lt;FQL&gt;&lt;Q&gt;US4404521001^FF_PTX_INC(ANN_R,41275,41639,,,USD)&lt;/Q&gt;&lt;R&gt;1&lt;/R&gt;&lt;C&gt;1&lt;/C&gt;&lt;D xsi:type="xsd:double"&gt;798.507&lt;/D&gt;&lt;/FQL&gt;&lt;FQL&gt;&lt;Q&gt;CH0012214059^FF_TAX_CF(ANN_R,42370,42735)&lt;/Q&gt;&lt;R&gt;1&lt;/R&gt;&lt;C&gt;1&lt;/C&gt;&lt;D xsi:type="xsd:double"&gt;860&lt;/D&gt;&lt;/FQL&gt;&lt;FQL&gt;&lt;Q&gt;DE000BAY0017^FF_PTX_INC(ANN_R,40909,41274,,,USD)&lt;/Q&gt;&lt;R&gt;1&lt;/R&gt;&lt;C&gt;1&lt;/C&gt;&lt;D xsi:type="xsd:double"&gt;4102.59515523911&lt;/D&gt;&lt;/FQL&gt;&lt;FQL&gt;&lt;Q&gt;US62944T1051^FF_TAX_CF(ANN_R,43466,43830,,,USD)&lt;/Q&gt;&lt;R&gt;1&lt;/R&gt;&lt;C&gt;1&lt;/C&gt;&lt;D xsi:type="xsd:double"&gt;153.915&lt;/D&gt;&lt;/FQL&gt;&lt;FQL&gt;&lt;Q&gt;US75886F1075^FF_TAX_CF(ANN_R,42736,43100,,,USD)&lt;/Q&gt;&lt;R&gt;1&lt;/R&gt;&lt;C&gt;1&lt;/C&gt;&lt;D xsi:type="xsd:double"&gt;754.843&lt;/D&gt;&lt;/FQL&gt;&lt;FQL&gt;&lt;Q&gt;JP3201200007^FF_TAX_CF(ANN_R,42370,42735,,,USD)&lt;/Q&gt;&lt;R&gt;1&lt;/R&gt;&lt;C&gt;1&lt;/C&gt;&lt;D xsi:type="xsd:double"&gt;106.866603851318&lt;/D&gt;&lt;/FQL&gt;&lt;FQL&gt;&lt;Q&gt;US8326964058^FF_PTX_INC(ANN_R,41640,42004,,,USD)&lt;/Q&gt;&lt;R&gt;1&lt;/R&gt;&lt;C&gt;1&lt;/C&gt;&lt;D xsi:type="xsd:double"&gt;849.7&lt;/D&gt;&lt;/FQL&gt;&lt;FQL&gt;&lt;Q&gt;SE0011166610^FF_TAX_CF(ANN_R,42370,42735)&lt;/Q&gt;&lt;R&gt;1&lt;/R&gt;&lt;C&gt;1&lt;/C&gt;&lt;D xsi:type="xsd:double"&gt;7132&lt;/D&gt;&lt;/FQL&gt;&lt;FQL&gt;&lt;Q&gt;US4165151048^FF_PTX_INC(ANN_R,40909,41274,,,USD)&lt;/Q&gt;&lt;R&gt;1&lt;/R&gt;&lt;C&gt;1&lt;/C&gt;&lt;D xsi:type="xsd:double"&gt;-581&lt;/D&gt;&lt;/FQL&gt;&lt;FQL&gt;&lt;Q&gt;DE0005190003^FF_PTX_INC(ANN_R,41275,41639,,,USD)&lt;/Q&gt;&lt;R&gt;1&lt;/R&gt;&lt;C&gt;1&lt;/C&gt;&lt;D xsi:type="xsd:double"&gt;10478.8898377419&lt;/D&gt;&lt;/FQL&gt;&lt;FQL&gt;&lt;Q&gt;KR7035420009^FF_PTX_INC(ANN_R,42736,43100,,,USD)&lt;/Q&gt;&lt;R&gt;1&lt;/R&gt;&lt;C&gt;1&lt;/C&gt;&lt;D xsi:type="xsd:double"&gt;1070.18561321682&lt;/D&gt;&lt;/FQL&gt;&lt;FQL&gt;&lt;Q&gt;US8326964058^FF_PTX_INC(ANN_R,41275,41639,,,USD)&lt;/Q&gt;&lt;R&gt;1&lt;/R&gt;&lt;C&gt;1&lt;/C&gt;&lt;D xsi:type="xsd:double"&gt;817.3&lt;/D&gt;&lt;/FQL&gt;&lt;FQL&gt;&lt;Q&gt;US7458671010^FF_TAX_CF(ANN_R,41275,41639,,,USD)&lt;/Q&gt;&lt;R&gt;1&lt;/R&gt;&lt;C&gt;1&lt;/C&gt;&lt;D xsi:type="xsd:double"&gt;0.373&lt;/D&gt;&lt;/FQL&gt;&lt;FQL&gt;&lt;Q&gt;FR0000125486^FF_TAX_CF(ANN_R,42370,42735)&lt;/Q&gt;&lt;R&gt;1&lt;/R&gt;&lt;C&gt;1&lt;/C&gt;&lt;D xsi:type="xsd:double"&gt;1213&lt;/D&gt;&lt;/FQL&gt;&lt;FQL&gt;&lt;Q&gt;KR7000270009^FF_TAX_CF(ANN_R,42370,42735,,,USD)&lt;/Q&gt;&lt;R&gt;1&lt;/R&gt;&lt;C&gt;1&lt;/C&gt;&lt;D xsi:type="xsd:double"&gt;649.773935337493&lt;/D&gt;&lt;/FQL&gt;&lt;FQL&gt;&lt;Q&gt;DK0060448595^FF_TAX_CF(ANN_R,43831,44196,,,USD)&lt;/Q&gt;&lt;R&gt;1&lt;/R&gt;&lt;C&gt;1&lt;/C&gt;&lt;D xsi:type="xsd:double"&gt;191.56945502758&lt;/D&gt;&lt;/FQL&gt;&lt;FQL&gt;&lt;Q&gt;JP3173400007^FF_PTX_INC(ANN_R,40909,41274,,,USD)&lt;/Q&gt;&lt;R&gt;1&lt;/R&gt;&lt;C&gt;1&lt;/C&gt;&lt;D xsi:type="xsd:double"&gt;48.6566285360605&lt;/D&gt;&lt;/FQL&gt;&lt;FQL&gt;&lt;Q&gt;US6092071058^FF_PTX_INC(ANN_R,41640,42004,,,USD)&lt;/Q&gt;&lt;R&gt;1&lt;/R&gt;&lt;C&gt;1&lt;/C&gt;&lt;D xsi:type="xsd:double"&gt;2554&lt;/D&gt;&lt;/FQL&gt;&lt;FQL&gt;&lt;Q&gt;US6092071058^FF_PTX_INC(ANN_R,41275,41639,,,USD)&lt;/Q&gt;&lt;R&gt;1&lt;/R&gt;&lt;C&gt;1&lt;/C&gt;&lt;D xsi:type="xsd:double"&gt;2392&lt;/D&gt;&lt;/FQL&gt;&lt;FQL&gt;&lt;Q&gt;US7458671010^FF_TAX_CF(ANN_R,42370,42735)&lt;/Q&gt;&lt;R&gt;1&lt;/R&gt;&lt;C&gt;1&lt;/C&gt;&lt;D xsi:type="xsd:double"&gt;2.743&lt;/D&gt;&lt;/FQL&gt;&lt;FQL&gt;&lt;Q&gt;JP3546800008^FF_PTX_INC(ANN_R,42005,42369,,,USD)&lt;/Q&gt;&lt;R&gt;1&lt;/R&gt;&lt;C&gt;1&lt;/C&gt;&lt;D xsi:type="xsd:double"&gt;582.996969936416&lt;/D&gt;&lt;/FQL&gt;&lt;FQL&gt;&lt;Q&gt;DE0005190003^FF_PTX_INC(ANN_R,40909,41274,,,USD)&lt;/Q&gt;&lt;R&gt;1&lt;/R&gt;&lt;C&gt;1&lt;/C&gt;&lt;D xsi:type="xsd:double"&gt;10022.7144634724&lt;/D&gt;&lt;/FQL&gt;&lt;FQL&gt;&lt;Q&gt;TW0002002003^FF_TAX_CF(ANN_R,42370,42735,,,USD)&lt;/Q&gt;&lt;R&gt;1&lt;/R&gt;&lt;C&gt;1&lt;/C&gt;&lt;D xsi:type="xsd:double"&gt;69.0284494201373&lt;/D&gt;&lt;/FQL&gt;&lt;FQL&gt;&lt;Q&gt;JP3890350006^FF_TAX_CF(ANN_R,42736,43100,,,USD)&lt;/Q&gt;&lt;R&gt;1&lt;/R&gt;&lt;C&gt;1&lt;/C&gt;&lt;D xsi:type="xsd:double"&gt;3160.73413225263&lt;/D&gt;&lt;/FQL&gt;&lt;FQL&gt;&lt;Q&gt;JP3119600009^FF_PTX_INC(ANN_R,41640,42004,,,USD)&lt;/Q&gt;&lt;R&gt;1&lt;/R&gt;&lt;C&gt;1&lt;/C&gt;&lt;D xsi:type="xsd:double"&gt;731.764948245138&lt;/D&gt;&lt;/FQL&gt;&lt;FQL&gt;&lt;Q&gt;US45167R1041^FF_TAX_CF(ANN_R,42370,42735)&lt;/Q&gt;&lt;R&gt;1&lt;/R&gt;&lt;C&gt;1&lt;/C&gt;&lt;D xsi:type="xsd:double"&gt;109.399&lt;/D&gt;&lt;/FQL&gt;&lt;FQL&gt;&lt;Q&gt;DK0010181759^FF_PTX_INC(ANN_R,41640,42004,,,USD)&lt;/Q&gt;&lt;R&gt;1&lt;/R&gt;&lt;C&gt;1&lt;/C&gt;&lt;D xsi:type="xsd:double"&gt;1117.11711835861&lt;/D&gt;&lt;/FQL&gt;&lt;FQL&gt;&lt;Q&gt;DK0010272202^FF_TAX_CF(ANN_R,43101,43465,,,USD)&lt;/Q&gt;&lt;R&gt;1&lt;/R&gt;&lt;C&gt;1&lt;/C&gt;&lt;D xsi:type="xsd:double"&gt;-7.33816415907443&lt;/D&gt;&lt;/FQL&gt;&lt;FQL&gt;&lt;Q&gt;JP3173400007^FF_PTX_INC(ANN_R,42736,43100,,,USD)&lt;/Q&gt;&lt;R&gt;1&lt;/R&gt;&lt;C&gt;1&lt;/C&gt;&lt;D xsi:type="xsd:double"&gt;299.619067283347&lt;/D&gt;&lt;/FQL&gt;&lt;FQL&gt;&lt;Q&gt;JP3119600009^FF_PTX_INC(ANN_R,41275,41639,,,USD)&lt;/Q&gt;&lt;R&gt;1&lt;/R&gt;&lt;C&gt;1&lt;/C&gt;&lt;D xsi:type="xsd:double"&gt;1216.15598343313&lt;/D&gt;&lt;/FQL&gt;&lt;FQL&gt;&lt;Q&gt;CH0025751329^FF_TAX_CF(ANN_R,42005,42369,,,USD)&lt;/Q&gt;&lt;R&gt;1&lt;/R&gt;&lt;C&gt;1&lt;/C&gt;&lt;D xsi:type="xsd:double"&gt;10.8379993064877&lt;/D&gt;&lt;/FQL&gt;&lt;FQL&gt;&lt;Q&gt;US62944T1051^FF_TAX_CF(ANN_R,42370,42735)&lt;/Q&gt;&lt;R&gt;1&lt;/R&gt;&lt;C&gt;1&lt;/C&gt;&lt;D xsi:type="xsd:double"&gt;218.984&lt;/D&gt;&lt;/FQL&gt;&lt;FQL&gt;&lt;Q&gt;JP3240400006^FF_PTX_INC(ANN_R,40909,41274,,,USD)&lt;/Q&gt;&lt;R&gt;1&lt;/R&gt;&lt;C&gt;1&lt;/C&gt;&lt;D xsi:type="xsd:double"&gt;195.424371405505&lt;/D&gt;&lt;/FQL&gt;&lt;FQL&gt;&lt;Q&gt;NL0012015705^FF_TAX_CF(ANN_R,42005,42369,,,USD)&lt;/Q&gt;&lt;R&gt;0&lt;/R&gt;&lt;C&gt;0&lt;/C&gt;&lt;/FQL&gt;&lt;FQL&gt;&lt;Q&gt;JP3899600005^FF_TAX_CF(ANN_R,43831,44196,,,USD)&lt;/Q&gt;&lt;R&gt;1&lt;/R&gt;&lt;C&gt;1&lt;/C&gt;&lt;D xsi:type="xsd:double"&gt;419.734881788492&lt;/D&gt;&lt;/FQL&gt;&lt;FQL&gt;&lt;Q&gt;NL0012015705^FF_PTX_INC(ANN_R,42370,42735,,,USD)&lt;/Q&gt;&lt;R&gt;1&lt;/R&gt;&lt;C&gt;1&lt;/C&gt;&lt;D xsi:type="xsd:double"&gt;-30.0376797997951&lt;/D&gt;&lt;/FQL&gt;&lt;FQL&gt;&lt;Q&gt;NL0012015705^FF_PTX_INC(ANN_R,42005,42369,,,USD)&lt;/Q&gt;&lt;R&gt;1&lt;/R&gt;&lt;C&gt;1&lt;/C&gt;&lt;D xsi:type="xsd:double"&gt;-20.5372134494781&lt;/D&gt;&lt;/FQL&gt;&lt;FQL&gt;&lt;Q&gt;US5732841060^FF_TAX_CF(ANN_R,42370,42735)&lt;/Q&gt;&lt;R&gt;1&lt;/R&gt;&lt;C&gt;1&lt;/C&gt;&lt;D xsi:type="xsd:double"&gt;124.342&lt;/D&gt;&lt;/FQL&gt;&lt;FQL&gt;&lt;Q&gt;US5018892084^FF_TAX_CF(ANN_R,40909,41274,,,USD)&lt;/Q&gt;&lt;R&gt;1&lt;/R&gt;&lt;C&gt;1&lt;/C&gt;&lt;D xsi:type="xsd:double"&gt;146.478&lt;/D&gt;&lt;/FQL&gt;&lt;FQL&gt;&lt;Q&gt;JP3830800003^FF_PTX_INC(ANN_R,42005,42369,,,USD)&lt;/Q&gt;&lt;R&gt;1&lt;/R&gt;&lt;C&gt;1&lt;/C&gt;&lt;D xsi:type="xsd:double"&gt;3949.61139050499&lt;/D&gt;&lt;/FQL&gt;&lt;FQL&gt;&lt;Q&gt;JP3173400007^FF_PTX_INC(ANN_R,42370,42735,,,USD)&lt;/Q&gt;&lt;R&gt;1&lt;/R&gt;&lt;C&gt;1&lt;/C&gt;&lt;D xsi:type="xsd:double"&gt;268.111679077148&lt;/D&gt;&lt;/FQL&gt;&lt;FQL&gt;&lt;Q&gt;JP3351600006^FF_TAX_CF(ANN_R,42005,42369,,,USD)&lt;/Q&gt;&lt;R&gt;2&lt;/R&gt;&lt;C&gt;1&lt;/C&gt;&lt;D xsi:type="xsd:string"&gt;@NA&lt;/D&gt;&lt;D xsi:type="xsd:double"&gt;205.964041296393&lt;/D&gt;&lt;/FQL&gt;&lt;FQL&gt;&lt;Q&gt;FR0000120644^FF_PTX_INC(ANN_R,42370,42735,,,USD)&lt;/Q&gt;&lt;R&gt;1&lt;/R&gt;&lt;C&gt;1&lt;/C&gt;&lt;D xsi:type="xsd:double"&gt;2909.29873585701&lt;/D&gt;&lt;/FQL&gt;&lt;FQL&gt;&lt;Q&gt;US9291601097^FF_TAX_CF(ANN_R,42370,42735)&lt;/Q&gt;&lt;R&gt;1&lt;/R&gt;&lt;C&gt;1&lt;/C&gt;&lt;D xsi:type="xsd:double"&gt;102.849&lt;/D&gt;&lt;/FQL&gt;&lt;FQL&gt;&lt;Q&gt;JP3942400007^FF_PTX_INC(ANN_R,42005,42369,,,USD)&lt;/Q&gt;&lt;R&gt;1&lt;/R&gt;&lt;C&gt;1&lt;/C&gt;&lt;D xsi:type="xsd:double"&gt;1726.64357256424&lt;/D&gt;&lt;/FQL&gt;&lt;FQL&gt;&lt;Q&gt;DE0005190003^FF_PTX_INC(ANN_R,42736,43100,,,USD)&lt;/Q&gt;&lt;R&gt;1&lt;/R&gt;&lt;C&gt;1&lt;/C&gt;&lt;D xsi:type="xsd:double"&gt;11207.1579380035&lt;/D&gt;&lt;/FQL&gt;&lt;FQL&gt;&lt;Q&gt;JP3173400007^FF_TAX_CF(ANN_R,43831,44196,,,USD)&lt;/Q&gt;&lt;R&gt;1&lt;/R&gt;&lt;C&gt;1&lt;/C&gt;&lt;D xsi:type="xsd:double"&gt;117.598610714078&lt;/D&gt;&lt;/FQL&gt;&lt;FQL&gt;&lt;Q&gt;FR0000120644^FF_PTX_INC(ANN_R,42005,42369,,,USD)&lt;/Q&gt;&lt;R&gt;1&lt;/R&gt;&lt;C&gt;1&lt;/C&gt;&lt;D xsi:type="xsd:double"&gt;2134.67256426811&lt;/D&gt;&lt;/FQL&gt;&lt;FQL&gt;&lt;Q&gt;FR0000120644^FF_TAX_CF(ANN_R,43466,43830,,,USD)&lt;/Q&gt;&lt;R&gt;1&lt;/R&gt;&lt;C&gt;1&lt;/C&gt;&lt;D xsi:type="xsd:double"&gt;866.298438549042&lt;/D&gt;&lt;/FQL&gt;&lt;FQL&gt;&lt;Q&gt;US5260571048^FF_TAX_CF(ANN_R,42370,42735)&lt;/Q&gt;&lt;R&gt;1&lt;/R&gt;&lt;C&gt;1&lt;/C&gt;&lt;D xsi:type="xsd:double"&gt;374.731&lt;/D&gt;&lt;/FQL&gt;&lt;FQL&gt;&lt;Q&gt;NL0000009165^FF_PTX_INC(ANN_R,41640,42004,,,USD)&lt;/Q&gt;&lt;R&gt;1&lt;/R&gt;&lt;C&gt;1&lt;/C&gt;&lt;D xsi:type="xsd:double"&gt;3040.21190214157&lt;/D&gt;&lt;/FQL&gt;&lt;FQL&gt;&lt;Q&gt;JP3205800000^FF_PTX_INC(ANN_R,40909,41274,,,USD)&lt;/Q&gt;&lt;R&gt;2&lt;/R&gt;&lt;C&gt;1&lt;/C&gt;&lt;D xsi:type="xsd:string"&gt;@NA&lt;/D&gt;&lt;D xsi:type="xsd:double"&gt;1709.51761870314&lt;/D&gt;&lt;/FQL&gt;&lt;FQL&gt;&lt;Q&gt;US62944T1051^FF_PTX_INC(ANN_R,41275,41639,,,USD)&lt;/Q&gt;&lt;R&gt;1&lt;/R&gt;&lt;C&gt;1&lt;/C&gt;&lt;D xsi:type="xsd:double"&gt;418.696&lt;/D&gt;&lt;/FQL&gt;&lt;FQL&gt;&lt;Q&gt;US5132721045^FF_PTX_INC(ANN_R,42370,42735,,,USD)&lt;/Q&gt;&lt;R&gt;1&lt;/R&gt;&lt;C&gt;1&lt;/C&gt;&lt;D xsi:type="xsd:double"&gt;367.4&lt;/D&gt;&lt;/FQL&gt;&lt;FQL&gt;&lt;Q&gt;US5132721045^FF_PTX_INC(ANN_R,42005,42369,,,USD)&lt;/Q&gt;&lt;R&gt;1&lt;/R&gt;&lt;C&gt;1&lt;/C&gt;&lt;D xsi:type="xsd:double"&gt;375.3&lt;/D&gt;&lt;/FQL&gt;&lt;FQL&gt;&lt;Q&gt;US23331A1097^FF_TAX_CF(ANN_R,42370,42735)&lt;/Q&gt;&lt;R&gt;1&lt;/R&gt;&lt;C&gt;1&lt;/C&gt;&lt;D xsi:type="xsd:double"&gt;389.9&lt;/D&gt;&lt;/FQL&gt;&lt;FQL&gt;&lt;Q&gt;US5128071082^FF_TAX_CF(ANN_R,42736,43100,,,USD)&lt;/Q&gt;&lt;R&gt;1&lt;/R&gt;&lt;C&gt;1&lt;/C&gt;&lt;D xsi:type="xsd:double"&gt;28.104&lt;/D&gt;&lt;/FQL&gt;&lt;FQL&gt;&lt;Q&gt;DE0005190003^FF_PTX_INC(ANN_R,42370,42735,,,USD)&lt;/Q&gt;&lt;R&gt;1&lt;/R&gt;&lt;C&gt;1&lt;/C&gt;&lt;D xsi:type="xsd:double"&gt;10691.396304965&lt;/D&gt;&lt;/FQL&gt;&lt;FQL&gt;&lt;Q&gt;JP3240400006^FF_TAX_CF(ANN_R,43466,43830,,,USD)&lt;/Q&gt;&lt;R&gt;1&lt;/R&gt;&lt;C&gt;1&lt;/C&gt;&lt;D xsi:type="xsd:double"&gt;82.73617005907&lt;/D&gt;&lt;/FQL&gt;&lt;FQL&gt;&lt;Q&gt;FR0000120503^FF_TAX_CF(ANN_R,42736,43100)&lt;/Q&gt;&lt;R&gt;1&lt;/R&gt;&lt;C&gt;1&lt;/C&gt;&lt;D xsi:type="xsd:double"&gt;236&lt;/D&gt;&lt;/FQL&gt;&lt;FQL&gt;&lt;Q&gt;JP3116000005^FF_PTX_INC(ANN_R,41640,42004,,,USD)&lt;/Q&gt;&lt;R&gt;1&lt;/R&gt;&lt;C&gt;1&lt;/C&gt;&lt;D xsi:type="xsd:double"&gt;1219.99060578644&lt;/D&gt;&lt;/FQL&gt;&lt;FQL&gt;&lt;Q&gt;US6792951054^FF_TAX_CF(ANN_R,42736,43100,,,USD)&lt;/Q&gt;&lt;R&gt;0&lt;/R&gt;&lt;C&gt;0&lt;/C&gt;&lt;/FQL&gt;&lt;FQL&gt;&lt;Q&gt;DE0006047004^FF_TAX_CF(ANN_R,42736,43100)&lt;/Q&gt;&lt;R&gt;1&lt;/R&gt;&lt;C&gt;1&lt;/C&gt;&lt;D xsi:type="xsd:double"&gt;362&lt;/D&gt;&lt;/FQL&gt;&lt;FQL&gt;&lt;Q&gt;JP3496400007^FF_TAX_CF(ANN_R,40909,41274,,,USD)&lt;/Q&gt;&lt;R&gt;1&lt;/R&gt;&lt;C&gt;1&lt;/C&gt;&lt;D xsi:type="xsd:double"&gt;699.568845315836&lt;/D&gt;&lt;/FQL&gt;&lt;FQL&gt;&lt;Q&gt;IT0000062072^FF_TAX_CF(ANN_R,42370,42735,,,USD)&lt;/Q&gt;&lt;R&gt;1&lt;/R&gt;&lt;C&gt;1&lt;/C&gt;&lt;D xsi:type="xsd:double"&gt;796.46201133728&lt;/D&gt;&lt;/FQL&gt;&lt;FQL&gt;&lt;Q&gt;CH0030170408^FF_TAX_CF(ANN_R,42736,43100)&lt;/Q&gt;&lt;R&gt;1&lt;/R&gt;&lt;C&gt;1&lt;/C&gt;&lt;D xsi:type="xsd:double"&gt;129.7&lt;/D&gt;&lt;/FQL&gt;&lt;FQL&gt;&lt;Q&gt;DK0010181759^FF_TAX_CF(ANN_R,43466,43830,,,USD)&lt;/Q&gt;&lt;R&gt;1&lt;/R&gt;&lt;C&gt;1&lt;/C&gt;&lt;D xsi:type="xsd:double"&gt;334.897914618254&lt;/D&gt;&lt;/FQL&gt;&lt;FQL&gt;&lt;Q&gt;JP3351600006^FF_PTX_INC(ANN_R,40909,41274,,,USD)&lt;/Q&gt;&lt;R&gt;1&lt;/R&gt;&lt;C&gt;1&lt;/C&gt;&lt;D xsi:type="xsd:double"&gt;493.240424673073&lt;/D&gt;&lt;/FQL&gt;&lt;FQL&gt;&lt;Q&gt;CH0012214059^FF_TAX_CF(ANN_R,42736,43100)&lt;/Q&gt;&lt;R&gt;1&lt;/R&gt;&lt;C&gt;1&lt;/C&gt;&lt;D xsi:type="xsd:double"&gt;871&lt;/D&gt;&lt;/FQL&gt;&lt;FQL&gt;&lt;Q&gt;NL0000009165^FF_TAX_CF(ANN_R,43466,43830,,,USD)&lt;/Q&gt;&lt;R&gt;1&lt;/R&gt;&lt;C&gt;1&lt;/C&gt;&lt;D xsi:type="xsd:double"&gt;1034.18573284149&lt;/D&gt;&lt;/FQL&gt;&lt;FQL&gt;&lt;Q&gt;JP3201200007^FF_TAX_CF(ANN_R,43831,44196,,,USD)&lt;/Q&gt;&lt;R&gt;1&lt;/R&gt;&lt;C&gt;1&lt;/C&gt;&lt;D xsi:type="xsd:double"&gt;179.607826530933&lt;/D&gt;&lt;/FQL&gt;&lt;FQL&gt;&lt;Q&gt;SE0011166610^FF_TAX_CF(ANN_R,42736,43100)&lt;/Q&gt;&lt;R&gt;1&lt;/R&gt;&lt;C&gt;1&lt;/C&gt;&lt;D xsi:type="xsd:double"&gt;7306&lt;/D&gt;&lt;/FQL&gt;&lt;FQL&gt;&lt;Q&gt;FR0000120693^FF_TAX_CF(ANN_R,43466,43830,,,USD)&lt;/Q&gt;&lt;R&gt;1&lt;/R&gt;&lt;C&gt;1&lt;/C&gt;&lt;D xsi:type="xsd:double"&gt;594.335186004639&lt;/D&gt;&lt;/FQL&gt;&lt;FQL&gt;&lt;Q&gt;US6703461052^FF_TAX_CF(ANN_R,42005,42369,,,USD)&lt;/Q&gt;&lt;R&gt;1&lt;/R&gt;&lt;C&gt;1&lt;/C&gt;&lt;D xsi:type="xsd:double"&gt;260.3&lt;/D&gt;&lt;/FQL&gt;&lt;FQL&gt;&lt;Q&gt;FR0000125486^FF_TAX_CF(ANN_R,42736,43100)&lt;/Q&gt;&lt;R&gt;1&lt;/R&gt;&lt;C&gt;1&lt;/C&gt;&lt;D xsi:type="xsd:double"&gt;1647&lt;/D&gt;&lt;/FQL&gt;&lt;FQL&gt;&lt;Q&gt;BE0974293251^FF_PTX_INC(ANN_R,42005,42369,,,USD)&lt;/Q&gt;&lt;R&gt;1&lt;/R&gt;&lt;C&gt;1&lt;/C&gt;&lt;D xsi:type="xsd:double"&gt;12451.0001728218&lt;/D&gt;&lt;/FQL&gt;&lt;FQL&gt;&lt;Q&gt;KR7036570000^FF_TAX_CF(ANN_R,42736,43100,,,USD)&lt;/Q&gt;&lt;R&gt;1&lt;/R&gt;&lt;C&gt;1&lt;/C&gt;&lt;D xsi:type="xsd:double"&gt;55.5831613077635&lt;/D&gt;&lt;/FQL&gt;&lt;FQL&gt;&lt;Q&gt;US7458671010^FF_TAX_CF(ANN_R,42736,43100)&lt;/Q&gt;&lt;R&gt;1&lt;/R&gt;&lt;C&gt;1&lt;/C&gt;&lt;D xsi:type="xsd:double"&gt;14.875&lt;/D&gt;&lt;/FQL&gt;&lt;FQL&gt;&lt;Q&gt;JP3854600008^FF_PTX_INC(ANN_R,41640,42004,,,USD)&lt;/Q&gt;&lt;R&gt;1&lt;/R&gt;&lt;C&gt;1&lt;/C&gt;&lt;D xsi:type="xsd:double"&gt;9323.04003248177&lt;/D&gt;&lt;/FQL&gt;&lt;FQL&gt;&lt;Q&gt;US7458671010^FF_PTX_INC(ANN_R,41275,41639,,,USD)&lt;/Q&gt;&lt;R&gt;1&lt;/R&gt;&lt;C&gt;1&lt;/C&gt;&lt;D xsi:type="xsd:double"&gt;527.822&lt;/D&gt;&lt;/FQL&gt;&lt;FQL&gt;&lt;Q&gt;US45167R1041^FF_TAX_CF(ANN_R,42736,43100)&lt;/Q&gt;&lt;R&gt;1&lt;/R&gt;&lt;C&gt;1&lt;/C&gt;&lt;D xsi:type="xsd:double"&gt;104.852&lt;/D&gt;&lt;/FQL&gt;&lt;FQL&gt;&lt;Q&gt;DE0005439004^FF_PTX_INC(ANN_R,41275,41639,,,USD)&lt;/Q&gt;&lt;R&gt;1&lt;/R&gt;&lt;C&gt;1&lt;/C&gt;&lt;D xsi:type="xsd:double"&gt;3215.62385354042&lt;/D&gt;&lt;/FQL&gt;&lt;FQL&gt;&lt;Q&gt;JP3371200001^FF_PTX_INC(ANN_R,42370,42735,,,USD)&lt;/Q&gt;&lt;R&gt;1&lt;/R&gt;&lt;C&gt;1&lt;/C&gt;&lt;D xsi:type="xsd:double"&gt;1832.08814620972&lt;/D&gt;&lt;/FQL&gt;&lt;FQL&gt;&lt;Q&gt;US62944T1051^FF_TAX_CF(ANN_R,42736,43100)&lt;/Q&gt;&lt;R&gt;1&lt;/R&gt;&lt;C&gt;1&lt;/C&gt;&lt;D xsi:type="xsd:double"&gt;260.232&lt;/D&gt;&lt;/FQL&gt;&lt;FQL&gt;&lt;Q&gt;US1941621039^FF_PTX_INC(ANN_R,41275,41639,,,USD)&lt;/Q&gt;&lt;R&gt;1&lt;/R&gt;&lt;C&gt;1&lt;/C&gt;&lt;D xsi:type="xsd:double"&gt;3565&lt;/D&gt;&lt;/FQL&gt;&lt;FQL&gt;&lt;Q&gt;JP3899600005^FF_PTX_INC(ANN_R,42370,42735,,,USD)&lt;/Q&gt;&lt;R&gt;1&lt;/R&gt;&lt;C&gt;1&lt;/C&gt;&lt;D xsi:type="xsd:double"&gt;1181.2536239624&lt;/D&gt;&lt;/FQL&gt;&lt;FQL&gt;&lt;Q&gt;US5732841060^FF_TAX_CF(ANN_R,42736,43100)&lt;/Q&gt;&lt;R&gt;1&lt;/R&gt;&lt;C&gt;1&lt;/C&gt;&lt;D xsi:type="xsd:double"&gt;155.771&lt;/D&gt;&lt;/FQL&gt;&lt;FQL&gt;&lt;Q&gt;DE0006599905^FF_TAX_CF(ANN_R,43101,43465,,,USD)&lt;/Q&gt;&lt;R&gt;1&lt;/R&gt;&lt;C&gt;1&lt;/C&gt;&lt;D xsi:type="xsd:double"&gt;1061.77475452423&lt;/D&gt;&lt;/FQL&gt;&lt;FQL&gt;&lt;Q&gt;US5502411037^FF_PTX_INC(ANN_R,41640,42004,,,USD)&lt;/Q&gt;&lt;R&gt;1&lt;/R&gt;&lt;C&gt;1&lt;/C&gt;&lt;D xsi:type="xsd:double"&gt;1110&lt;/D&gt;&lt;/FQL&gt;&lt;FQL&gt;&lt;Q&gt;US9291601097^FF_TAX_CF(ANN_R,42736,43100)&lt;/Q&gt;&lt;R&gt;1&lt;/R&gt;&lt;C&gt;1&lt;/C&gt;&lt;D xsi:type="xsd:double"&gt;125.135&lt;/D&gt;&lt;/FQL&gt;&lt;FQL&gt;&lt;Q&gt;JP3830800003^FF_TAX_CF(ANN_R,43466,43830,,,USD)&lt;/Q&gt;&lt;R&gt;1&lt;/R&gt;&lt;C&gt;1&lt;/C&gt;&lt;D xsi:type="xsd:double"&gt;730.10186244268&lt;/D&gt;&lt;/FQL&gt;&lt;FQL&gt;&lt;Q&gt;FR0000133308^FF_TAX_CF(ANN_R,43101,43465,,,USD)&lt;/Q&gt;&lt;R&gt;1&lt;/R&gt;&lt;C&gt;1&lt;/C&gt;&lt;D xsi:type="xsd:double"&gt;3191.22301220894&lt;/D&gt;&lt;/FQL&gt;&lt;FQL&gt;&lt;Q&gt;US5260571048^FF_TAX_CF(ANN_R,42736,43100)&lt;/Q&gt;&lt;R&gt;1&lt;/R&gt;&lt;C&gt;1&lt;/C&gt;&lt;D xsi:type="xsd:double"&gt;199.557&lt;/D&gt;&lt;/FQL&gt;&lt;FQL&gt;&lt;Q&gt;DE0006599905^FF_TAX_CF(ANN_R,41275,41639,,,USD)&lt;/Q&gt;&lt;R&gt;1&lt;/R&gt;&lt;C&gt;1&lt;/C&gt;&lt;D xsi:type="xsd:double"&gt;538.349148511887&lt;/D&gt;&lt;/FQL&gt;&lt;FQL&gt;&lt;Q&gt;FR0000051807^FF_TAX_CF(ANN_R,40909,41274,,,USD)&lt;/Q&gt;&lt;R&gt;1&lt;/R&gt;&lt;C&gt;1&lt;/C&gt;&lt;D xsi:type="xsd:double"&gt;73.4986215960979&lt;/D&gt;&lt;/FQL&gt;&lt;FQL&gt;&lt;Q&gt;US23331A1097^FF_TAX_CF(ANN_R,42736,43100)&lt;/Q&gt;&lt;R&gt;1&lt;/R&gt;&lt;C&gt;1&lt;/C&gt;&lt;D xsi:type="xsd:double"&gt;446.4&lt;/D&gt;&lt;/FQL&gt;&lt;FQL&gt;&lt;Q&gt;US64110D1046^FF_TAX_CF(ANN_R,41275,41639,,,USD)&lt;/Q&gt;&lt;R&gt;1&lt;/R&gt;&lt;C&gt;1&lt;/C&gt;&lt;D xsi:type="xsd:double"&gt;46.7&lt;/D&gt;&lt;/FQL&gt;&lt;FQL&gt;&lt;Q&gt;US62944T1051^FF_PTX_INC(ANN_R,43466,43830,,,USD)&lt;/Q&gt;&lt;R&gt;1&lt;/R&gt;&lt;C&gt;1&lt;/C&gt;&lt;D xsi:type="xsd:double"&gt;1025.795&lt;/D&gt;&lt;/FQL&gt;&lt;FQL&gt;&lt;Q&gt;FR0000120503^FF_PTX_INC(ANN_R,43101,43465,,,USD)&lt;/Q&gt;&lt;R&gt;1&lt;/R&gt;&lt;C&gt;1&lt;/C&gt;&lt;D xsi:type="xsd:double"&gt;1856.92607069016&lt;/D&gt;&lt;/FQL&gt;&lt;FQL&gt;&lt;Q&gt;FR0000120503^FF_TAX_CF(ANN_R,43466,43830)&lt;/Q&gt;&lt;R&gt;1&lt;/R&gt;&lt;C&gt;1&lt;/C&gt;&lt;D xsi:type="xsd:double"&gt;422&lt;/D&gt;&lt;/FQL&gt;&lt;FQL&gt;&lt;Q&gt;US45167R1041^FF_PTX_INC(ANN_R,41640,42004,,,USD)&lt;/Q&gt;&lt;R&gt;1&lt;/R&gt;&lt;C&gt;1&lt;/C&gt;&lt;D xsi:type="xsd:double"&gt;392.44&lt;/D&gt;&lt;/FQL&gt;&lt;FQL&gt;&lt;Q&gt;KR7028260008^FF_TAX_CF(ANN_R,42370,42735,,,USD)&lt;/Q&gt;&lt;R&gt;1&lt;/R&gt;&lt;C&gt;1&lt;/C&gt;&lt;D xsi:type="xsd:double"&gt;219.238765328739&lt;/D&gt;&lt;/FQL&gt;&lt;FQL&gt;&lt;Q&gt;US5732841060^FF_PTX_INC(ANN_R,43466,43830,,,USD)&lt;/Q&gt;&lt;R&gt;1&lt;/R&gt;&lt;C&gt;1&lt;/C&gt;&lt;D xsi:type="xsd:double"&gt;748.3&lt;/D&gt;&lt;/FQL&gt;&lt;FQL&gt;&lt;Q&gt;DE0006047004^FF_PTX_INC(ANN_R,43101,43465,,,USD)&lt;/Q&gt;&lt;R&gt;1&lt;/R&gt;&lt;C&gt;1&lt;/C&gt;&lt;D xsi:type="xsd:double"&gt;1791.92186071873&lt;/D&gt;&lt;/FQL&gt;&lt;FQL&gt;&lt;Q&gt;DE0006047004^FF_TAX_CF(ANN_R,43466,43830)&lt;/Q&gt;&lt;R&gt;1&lt;/R&gt;&lt;C&gt;1&lt;/C&gt;&lt;D xsi:type="xsd:double"&gt;294.1&lt;/D&gt;&lt;/FQL&gt;&lt;FQL&gt;&lt;Q&gt;US37045V1008^FF_PTX_INC(ANN_R,41275,41639,,,USD)&lt;/Q&gt;&lt;R&gt;1&lt;/R&gt;&lt;C&gt;1&lt;/C&gt;&lt;D xsi:type="xsd:double"&gt;7458&lt;/D&gt;&lt;/FQL&gt;&lt;FQL&gt;&lt;Q&gt;JP3116000005^FF_PTX_INC(ANN_R,41275,41639,,,USD)&lt;/Q&gt;&lt;R&gt;1&lt;/R&gt;&lt;C&gt;1&lt;/C&gt;&lt;D xsi:type="xsd:double"&gt;1131.58541439101&lt;/D&gt;&lt;/FQL&gt;&lt;FQL&gt;&lt;Q&gt;US9291601097^FF_PTX_INC(ANN_R,43466,43830,,,USD)&lt;/Q&gt;&lt;R&gt;1&lt;/R&gt;&lt;C&gt;1&lt;/C&gt;&lt;D xsi:type="xsd:double"&gt;757.701&lt;/D&gt;&lt;/FQL&gt;&lt;FQL&gt;&lt;Q&gt;CH0030170408^FF_PTX_INC(ANN_R,43101,43465,,,USD)&lt;/Q&gt;&lt;R&gt;1&lt;/R&gt;&lt;C&gt;1&lt;/C&gt;&lt;D xsi:type="xsd:double"&gt;702.182872486115&lt;/D&gt;&lt;/FQL&gt;&lt;FQL&gt;&lt;Q&gt;CH0030170408^FF_TAX_CF(ANN_R,43466,43830)&lt;/Q&gt;&lt;R&gt;1&lt;/R&gt;&lt;C&gt;1&lt;/C&gt;&lt;D xsi:type="xsd:double"&gt;89.3&lt;/D&gt;&lt;/FQL&gt;&lt;FQL&gt;&lt;Q&gt;JP3546800008^FF_TAX_CF(ANN_R,43466,43830,,,USD)&lt;/Q&gt;&lt;R&gt;1&lt;/R&gt;&lt;C&gt;1&lt;/C&gt;&lt;D xsi:type="xsd:double"&gt;272.77236055769&lt;/D&gt;&lt;/FQL&gt;&lt;FQL&gt;&lt;Q&gt;DK0010181759^FF_PTX_INC(ANN_R,42005,42369,,,USD)&lt;/Q&gt;&lt;R&gt;1&lt;/R&gt;&lt;C&gt;1&lt;/C&gt;&lt;D xsi:type="xsd:double"&gt;-311.767714172602&lt;/D&gt;&lt;/FQL&gt;&lt;FQL&gt;&lt;Q&gt;US5260571048^FF_PTX_INC(ANN_R,43466,43830,,,USD)&lt;/Q&gt;&lt;R&gt;1&lt;/R&gt;&lt;C&gt;1&lt;/C&gt;&lt;D xsi:type="xsd:double"&gt;2434.292&lt;/D&gt;&lt;/FQL&gt;&lt;FQL&gt;&lt;Q&gt;CH0012214059^FF_PTX_INC(ANN_R,43101,43465,,,USD)&lt;/Q&gt;&lt;R&gt;1&lt;/R&gt;&lt;C&gt;1&lt;/C&gt;&lt;D xsi:type="xsd:double"&gt;1891.35695135593&lt;/D&gt;&lt;/FQL&gt;&lt;FQL&gt;&lt;Q&gt;CH0012214059^FF_TAX_CF(ANN_R,43466,43830)&lt;/Q&gt;&lt;R&gt;1&lt;/R&gt;&lt;C&gt;1&lt;/C&gt;&lt;D xsi:type="xsd:double"&gt;711&lt;/D&gt;&lt;/FQL&gt;&lt;FQL&gt;&lt;Q&gt;BE0003565737^FF_PTX_INC(ANN_R,40909,41274,,,USD)&lt;/Q&gt;&lt;R&gt;1&lt;/R&gt;&lt;C&gt;1&lt;/C&gt;&lt;D xsi:type="xsd:double"&gt;1231.80612206459&lt;/D&gt;&lt;/FQL&gt;&lt;FQL&gt;&lt;Q&gt;NL0000009165^FF_PTX_INC(ANN_R,42005,42369,,,USD)&lt;/Q&gt;&lt;R&gt;1&lt;/R&gt;&lt;C&gt;1&lt;/C&gt;&lt;D xsi:type="xsd:double"&gt;2956.38288640976&lt;/D&gt;&lt;/FQL&gt;&lt;FQL&gt;&lt;Q&gt;US23331A1097^FF_PTX_INC(ANN_R,43466,43830,,,USD)&lt;/Q&gt;&lt;R&gt;1&lt;/R&gt;&lt;C&gt;1&lt;/C&gt;&lt;D xsi:type="xsd:double"&gt;2125.3&lt;/D&gt;&lt;/FQL&gt;&lt;FQL&gt;&lt;Q&gt;SE0011166610^FF_PTX_INC(ANN_R,43101,43465,,,USD)&lt;/Q&gt;&lt;R&gt;1&lt;/R&gt;&lt;C&gt;1&lt;/C&gt;&lt;D xsi:type="xsd:double"&gt;2395.08240070194&lt;/D&gt;&lt;/FQL&gt;&lt;FQL&gt;&lt;Q&gt;SE0011166610^FF_TAX_CF(ANN_R,43466,43830)&lt;/Q&gt;&lt;R&gt;1&lt;/R&gt;&lt;C&gt;1&lt;/C&gt;&lt;D xsi:type="xsd:double"&gt;5501&lt;/D&gt;&lt;/FQL&gt;&lt;FQL&gt;&lt;Q&gt;JP3942400007^FF_TAX_CF(ANN_R,43466,43830,,,USD)&lt;/Q&gt;&lt;R&gt;1&lt;/R&gt;&lt;C&gt;1&lt;/C&gt;&lt;D xsi:type="xsd:double"&gt;630.445107067004&lt;/D&gt;&lt;/FQL&gt;&lt;FQL&gt;&lt;Q&gt;FR0000120693^FF_PTX_INC(ANN_R,42005,42369,,,USD)&lt;/Q&gt;&lt;R&gt;1&lt;/R&gt;&lt;C&gt;1&lt;/C&gt;&lt;D xsi:type="xsd:double"&gt;1317.03852689266&lt;/D&gt;&lt;/FQL&gt;&lt;FQL&gt;&lt;Q&gt;FR0000120503^FF_PTX_INC(ANN_R,43466,43830,,,USD)&lt;/Q&gt;&lt;R&gt;1&lt;/R&gt;&lt;C&gt;1&lt;/C&gt;&lt;D xsi:type="xsd:double"&gt;1591.57154989243&lt;/D&gt;&lt;/FQL&gt;&lt;FQL&gt;&lt;Q&gt;FR0000125486^FF_PTX_INC(ANN_R,43101,43465,,,USD)&lt;/Q&gt;&lt;R&gt;1&lt;/R&gt;&lt;C&gt;1&lt;/C&gt;&lt;D xsi:type="xsd:double"&gt;5153.14680862427&lt;/D&gt;&lt;/FQL&gt;&lt;FQL&gt;&lt;Q&gt;FR0000125486^FF_TAX_CF(ANN_R,43466,43830)&lt;/Q&gt;&lt;R&gt;1&lt;/R&gt;&lt;C&gt;1&lt;/C&gt;&lt;D xsi:type="xsd:double"&gt;1547&lt;/D&gt;&lt;/FQL&gt;&lt;FQL&gt;&lt;Q&gt;US0995021062^FF_PTX_INC(ANN_R,42736,43100,,,USD)&lt;/Q&gt;&lt;R&gt;1&lt;/R&gt;&lt;C&gt;1&lt;/C&gt;&lt;D xsi:type="xsd:double"&gt;411.9&lt;/D&gt;&lt;/FQL&gt;&lt;FQL&gt;&lt;Q&gt;BE0974293251^FF_PTX_INC(ANN_R,42370,42735,,,USD)&lt;/Q&gt;&lt;R&gt;1&lt;/R&gt;&lt;C&gt;1&lt;/C&gt;&lt;D xsi:type="xsd:double"&gt;4317.99998433721&lt;/D&gt;&lt;/FQL&gt;&lt;FQL&gt;&lt;Q&gt;DE0006047004^FF_PTX_INC(ANN_R,43466,43830,,,USD)&lt;/Q&gt;&lt;R&gt;1&lt;/R&gt;&lt;C&gt;1&lt;/C&gt;&lt;D xsi:type="xsd:double"&gt;1503.59860768318&lt;/D&gt;&lt;/FQL&gt;&lt;FQL&gt;&lt;Q&gt;US7458671010^FF_PTX_INC(ANN_R,43101,43465,,,USD)&lt;/Q&gt;&lt;R&gt;1&lt;/R&gt;&lt;C&gt;1&lt;/C&gt;&lt;D xsi:type="xsd:double"&gt;1347.54&lt;/D&gt;&lt;/FQL&gt;&lt;FQL&gt;&lt;Q&gt;US7458671010^FF_TAX_CF(ANN_R,43466,43830)&lt;/Q&gt;&lt;R&gt;1&lt;/R&gt;&lt;C&gt;1&lt;/C&gt;&lt;D xsi:type="xsd:double"&gt;137.119&lt;/D&gt;&lt;/FQL&gt;&lt;FQL&gt;&lt;Q&gt;US5132721045^FF_PTX_INC(ANN_R,40909,41274,,,USD)&lt;/Q&gt;&lt;R&gt;0&lt;/R&gt;&lt;C&gt;0&lt;/C&gt;&lt;/FQL&gt;&lt;FQL&gt;&lt;Q&gt;BE0974293251^FF_TAX_CF(ANN_R,43466,43830,,,USD)&lt;/Q&gt;&lt;R&gt;1&lt;/R&gt;&lt;C&gt;1&lt;/C&gt;&lt;D xsi:type="xsd:double"&gt;3135.99999753711&lt;/D&gt;&lt;/FQL&gt;&lt;FQL&gt;&lt;Q&gt;CH0030170408^FF_PTX_INC(ANN_R,43466,43830,,,USD)&lt;/Q&gt;&lt;R&gt;1&lt;/R&gt;&lt;C&gt;1&lt;/C&gt;&lt;D xsi:type="xsd:double"&gt;747.447033691406&lt;/D&gt;&lt;/FQL&gt;&lt;FQL&gt;&lt;Q&gt;US45167R1041^FF_PTX_INC(ANN_R,43101,43465,,,USD)&lt;/Q&gt;&lt;R&gt;1&lt;/R&gt;&lt;C&gt;1&lt;/C&gt;&lt;D xsi:type="xsd:double"&gt;528.939&lt;/D&gt;&lt;/FQL&gt;&lt;FQL&gt;&lt;Q&gt;US45167R1041^FF_TAX_CF(ANN_R,43466,43830)&lt;/Q&gt;&lt;R&gt;1&lt;/R&gt;&lt;C&gt;1&lt;/C&gt;&lt;D xsi:type="xsd:double"&gt;109.032&lt;/D&gt;&lt;/FQL&gt;&lt;FQL&gt;&lt;Q&gt;US58155Q1031^FF_TAX_CF(ANN_R,43831,44196,,,USD)&lt;/Q&gt;&lt;R&gt;1&lt;/R&gt;&lt;C&gt;1&lt;/C&gt;&lt;D xsi:type="xsd:double"&gt;368&lt;/D&gt;&lt;/FQL&gt;&lt;FQL&gt;&lt;Q&gt;JP3970300004^FF_TAX_CF(ANN_R,42005,42369,,,USD)&lt;/Q&gt;&lt;R&gt;1&lt;/R&gt;&lt;C&gt;1&lt;/C&gt;&lt;D xsi:type="xsd:double"&gt;514.844418427907&lt;/D&gt;&lt;/FQL&gt;&lt;FQL&gt;&lt;Q&gt;CH0012214059^FF_PTX_INC(ANN_R,43466,43830,,,USD)&lt;/Q&gt;&lt;R&gt;1&lt;/R&gt;&lt;C&gt;1&lt;/C&gt;&lt;D xsi:type="xsd:double"&gt;2776.26058959961&lt;/D&gt;&lt;/FQL&gt;&lt;FQL&gt;&lt;Q&gt;US62944T1051^FF_PTX_INC(ANN_R,43101,43465,,,USD)&lt;/Q&gt;&lt;R&gt;1&lt;/R&gt;&lt;C&gt;1&lt;/C&gt;&lt;D xsi:type="xsd:double"&gt;959.732&lt;/D&gt;&lt;/FQL&gt;&lt;FQL&gt;&lt;Q&gt;US62944T1051^FF_TAX_CF(ANN_R,43466,43830)&lt;/Q&gt;&lt;R&gt;1&lt;/R&gt;&lt;C&gt;1&lt;/C&gt;&lt;D xsi:type="xsd:double"&gt;153.915&lt;/D&gt;&lt;/FQL&gt;&lt;FQL&gt;&lt;Q&gt;US5128071082^FF_TAX_CF(ANN_R,43831,44196,,,USD)&lt;/Q&gt;&lt;R&gt;1&lt;/R&gt;&lt;C&gt;1&lt;/C&gt;&lt;D xsi:type="xsd:double"&gt;222.909&lt;/D&gt;&lt;/FQL&gt;&lt;FQL&gt;&lt;Q&gt;FR0000120693^FF_PTX_INC(ANN_R,41640,42004,,,USD)&lt;/Q&gt;&lt;R&gt;1&lt;/R&gt;&lt;C&gt;1&lt;/C&gt;&lt;D xsi:type="xsd:double"&gt;1806.40057468414&lt;/D&gt;&lt;/FQL&gt;&lt;FQL&gt;&lt;Q&gt;SE0011166610^FF_PTX_INC(ANN_R,43466,43830,,,USD)&lt;/Q&gt;&lt;R&gt;1&lt;/R&gt;&lt;C&gt;1&lt;/C&gt;&lt;D xsi:type="xsd:double"&gt;2278.53025394678&lt;/D&gt;&lt;/FQL&gt;&lt;FQL&gt;&lt;Q&gt;US5732841060^FF_PTX_INC(ANN_R,43101,43465,,,USD)&lt;/Q&gt;&lt;R&gt;1&lt;/R&gt;&lt;C&gt;1&lt;/C&gt;&lt;D xsi:type="xsd:double"&gt;576.081&lt;/D&gt;&lt;/FQL&gt;&lt;FQL&gt;&lt;Q&gt;US5732841060^FF_TAX_CF(ANN_R,43466,43830)&lt;/Q&gt;&lt;R&gt;1&lt;/R&gt;&lt;C&gt;1&lt;/C&gt;&lt;D xsi:type="xsd:double"&gt;101.7&lt;/D&gt;&lt;/FQL&gt;&lt;FQL&gt;&lt;Q&gt;JP3762600009^FF_PTX_INC(ANN_R,42005,42369,,,USD)&lt;/Q&gt;&lt;R&gt;1&lt;/R&gt;&lt;C&gt;1&lt;/C&gt;&lt;D xsi:type="xsd:double"&gt;2764.79799949657&lt;/D&gt;&lt;/FQL&gt;&lt;FQL&gt;&lt;Q&gt;US8793601050^FF_TAX_CF(ANN_R,42370,42735,,,USD)&lt;/Q&gt;&lt;R&gt;1&lt;/R&gt;&lt;C&gt;1&lt;/C&gt;&lt;D xsi:type="xsd:double"&gt;24.6&lt;/D&gt;&lt;/FQL&gt;&lt;FQL&gt;&lt;Q&gt;FR0000125486^FF_PTX_INC(ANN_R,43466,43830,,,USD)&lt;/Q&gt;&lt;R&gt;1&lt;/R&gt;&lt;C&gt;1&lt;/C&gt;&lt;D xsi:type="xsd:double"&gt;5388.06289815903&lt;/D&gt;&lt;/FQL&gt;&lt;FQL&gt;&lt;Q&gt;US9291601097^FF_PTX_INC(ANN_R,43101,43465,,,USD)&lt;/Q&gt;&lt;R&gt;1&lt;/R&gt;&lt;C&gt;1&lt;/C&gt;&lt;D xsi:type="xsd:double"&gt;623.29&lt;/D&gt;&lt;/FQL&gt;&lt;FQL&gt;&lt;Q&gt;US9291601097^FF_TAX_CF(ANN_R,43466,43830)&lt;/Q&gt;&lt;R&gt;1&lt;/R&gt;&lt;C&gt;1&lt;/C&gt;&lt;D xsi:type="xsd:double"&gt;-56.812&lt;/D&gt;&lt;/FQL&gt;&lt;FQL&gt;&lt;Q&gt;JP3505000004^FF_PTX_INC(ANN_R,42370,42735,,,USD)&lt;/Q&gt;&lt;R&gt;1&lt;/R&gt;&lt;C&gt;1&lt;/C&gt;&lt;D xsi:type="xsd:double"&gt;1300.86960601807&lt;/D&gt;&lt;/FQL&gt;&lt;FQL&gt;&lt;Q&gt;BE0974293251^FF_PTX_INC(ANN_R,41640,42004,,,USD)&lt;/Q&gt;&lt;R&gt;1&lt;/R&gt;&lt;C&gt;1&lt;/C&gt;&lt;D xsi:type="xsd:double"&gt;13791.9998554741&lt;/D&gt;&lt;/FQL&gt;&lt;FQL&gt;&lt;Q&gt;US7458671010^FF_PTX_INC(ANN_R,43466,43830,,,USD)&lt;/Q&gt;&lt;R&gt;1&lt;/R&gt;&lt;C&gt;1&lt;/C&gt;&lt;D xsi:type="xsd:double"&gt;1339.576&lt;/D&gt;&lt;/FQL&gt;&lt;FQL&gt;&lt;Q&gt;US5260571048^FF_PTX_INC(ANN_R,43101,43465,,,USD)&lt;/Q&gt;&lt;R&gt;1&lt;/R&gt;&lt;C&gt;1&lt;/C&gt;&lt;D xsi:type="xsd:double"&gt;2262.684&lt;/D&gt;&lt;/FQL&gt;&lt;FQL&gt;&lt;Q&gt;US5260571048^FF_TAX_CF(ANN_R,43466,43830)&lt;/Q&gt;&lt;R&gt;1&lt;/R&gt;&lt;C&gt;1&lt;/C&gt;&lt;D xsi:type="xsd:double"&gt;261.445&lt;/D&gt;&lt;/FQL&gt;&lt;FQL&gt;&lt;Q&gt;SE0012853455^FF_PTX_INC(ANN_R,42005,42369,,,USD)&lt;/Q&gt;&lt;R&gt;0&lt;/R&gt;&lt;C&gt;0&lt;/C&gt;&lt;/FQL&gt;&lt;FQL&gt;&lt;Q&gt;BE0974293251^FF_PTX_INC(ANN_R,41275,41639,,,USD)&lt;/Q&gt;&lt;R&gt;1&lt;/R&gt;&lt;C&gt;1&lt;/C&gt;&lt;D xsi:type="xsd:double"&gt;18239.9998140069&lt;/D&gt;&lt;/FQL&gt;&lt;FQL&gt;&lt;Q&gt;US45167R1041^FF_PTX_INC(ANN_R,43466,43830,,,USD)&lt;/Q&gt;&lt;R&gt;1&lt;/R&gt;&lt;C&gt;1&lt;/C&gt;&lt;D xsi:type="xsd:double"&gt;532.903&lt;/D&gt;&lt;/FQL&gt;&lt;FQL&gt;&lt;Q&gt;US23331A1097^FF_PTX_INC(ANN_R,43101,43465,,,USD)&lt;/Q&gt;&lt;R&gt;1&lt;/R&gt;&lt;C&gt;1&lt;/C&gt;&lt;D xsi:type="xsd:double"&gt;2060&lt;/D&gt;&lt;/FQL&gt;&lt;FQL&gt;&lt;Q&gt;US23331A1097^FF_TAX_CF(ANN_R,43466,43830)&lt;/Q&gt;&lt;R&gt;1&lt;/R&gt;&lt;C&gt;1&lt;/C&gt;&lt;D xsi:type="xsd:double"&gt;488&lt;/D&gt;&lt;/FQL&gt;&lt;FQL&gt;&lt;Q&gt;CH0025751329^FF_PTX_INC(ANN_R,41275,41639,,,USD)&lt;/Q&gt;&lt;R&gt;1&lt;/R&gt;&lt;C&gt;1&lt;/C&gt;&lt;D xsi:type="xsd:double"&gt;-253.327996896773&lt;/D&gt;&lt;/FQL&gt;&lt;FQL&gt;&lt;Q&gt;JP3205800000^FF_TAX_CF(ANN_R,42736,43100,,,USD)&lt;/Q&gt;&lt;R&gt;1&lt;/R&gt;&lt;C&gt;1&lt;/C&gt;&lt;D xsi:type="xsd:double"&gt;493.179239988327&lt;/D&gt;&lt;/FQL&gt;&lt;FQL&gt;&lt;Q&gt;FR0000120503^FF_TAX_CF(ANN_R,43101,43465)&lt;/Q&gt;&lt;R&gt;1&lt;/R&gt;&lt;C&gt;1&lt;/C&gt;&lt;D xsi:type="xsd:double"&gt;520&lt;/D&gt;&lt;/FQL&gt;&lt;FQL&gt;&lt;Q&gt;DE0006047004^FF_TAX_CF(ANN_R,43101,43465)&lt;/Q&gt;&lt;R&gt;1&lt;/R&gt;&lt;C&gt;1&lt;/C&gt;&lt;D xsi:type="xsd:double"&gt;260.8&lt;/D&gt;&lt;/FQL&gt;&lt;FQL&gt;&lt;Q&gt;CH0030170408^FF_TAX_CF(ANN_R,43101,43465)&lt;/Q&gt;&lt;R&gt;1&lt;/R&gt;&lt;C&gt;1&lt;/C&gt;&lt;D xsi:type="xsd:double"&gt;102.7&lt;/D&gt;&lt;/FQL&gt;&lt;FQL&gt;&lt;Q&gt;CH0012214059^FF_TAX_CF(ANN_R,43101,43465)&lt;/Q&gt;&lt;R&gt;1&lt;/R&gt;&lt;C&gt;1&lt;/C&gt;&lt;D xsi:type="xsd:double"&gt;787&lt;/D&gt;&lt;/FQL&gt;&lt;FQL&gt;&lt;Q&gt;SE0011166610^FF_TAX_CF(ANN_R,43101,43465)&lt;/Q&gt;&lt;R&gt;1&lt;/R&gt;&lt;C&gt;1&lt;/C&gt;&lt;D xsi:type="xsd:double"&gt;5896&lt;/D&gt;&lt;/FQL&gt;&lt;FQL&gt;&lt;Q&gt;FR0000125486^FF_TAX_CF(ANN_R,43101,43465)&lt;/Q&gt;&lt;R&gt;1&lt;/R&gt;&lt;C&gt;1&lt;/C&gt;&lt;D xsi:type="xsd:double"&gt;1222&lt;/D&gt;&lt;/FQL&gt;&lt;FQL&gt;&lt;Q&gt;US7458671010^FF_TAX_CF(ANN_R,43101,43465)&lt;/Q&gt;&lt;R&gt;1&lt;/R&gt;&lt;C&gt;1&lt;/C&gt;&lt;D xsi:type="xsd:double"&gt;89.204&lt;/D&gt;&lt;/FQL&gt;&lt;FQL&gt;&lt;Q&gt;US45167R1041^FF_TAX_CF(ANN_R,43101,43465)&lt;/Q&gt;&lt;R&gt;1&lt;/R&gt;&lt;C&gt;1&lt;/C&gt;&lt;D xsi:type="xsd:double"&gt;90.733&lt;/D&gt;&lt;/FQL&gt;&lt;FQL&gt;&lt;Q&gt;US62944T1051^FF_TAX_CF(ANN_R,43101,43465)&lt;/Q&gt;&lt;R&gt;1&lt;/R&gt;&lt;C&gt;1&lt;/C&gt;&lt;D xsi:type="xsd:double"&gt;181.166&lt;/D&gt;&lt;/FQL&gt;&lt;FQL&gt;&lt;Q&gt;US5732841060^FF_TAX_CF(ANN_R,43101,43465)&lt;/Q&gt;&lt;R&gt;1&lt;/R&gt;&lt;C&gt;1&lt;/C&gt;&lt;D xsi:type="xsd:double"&gt;28.86&lt;/D&gt;&lt;/FQL&gt;&lt;FQL&gt;&lt;Q&gt;US9291601097^FF_TAX_CF(ANN_R,43101,43465)&lt;/Q&gt;&lt;R&gt;1&lt;/R&gt;&lt;C&gt;1&lt;/C&gt;&lt;D xsi:type="xsd:double"&gt;-65.968&lt;/D&gt;&lt;/FQL&gt;&lt;FQL&gt;&lt;Q&gt;US5260571048^FF_TAX_CF(ANN_R,43101,43465)&lt;/Q&gt;&lt;R&gt;1&lt;/R&gt;&lt;C&gt;1&lt;/C&gt;&lt;D xsi:type="xsd:double"&gt;376.609&lt;/D&gt;&lt;/FQL&gt;&lt;FQL&gt;&lt;Q&gt;US23331A1097^FF_TAX_CF(ANN_R,43101,43465)&lt;/Q&gt;&lt;R&gt;1&lt;/R&gt;&lt;C&gt;1&lt;/C&gt;&lt;D xsi:type="xsd:double"&gt;387.2&lt;/D&gt;&lt;/FQL&gt;&lt;FQL&gt;&lt;Q&gt;FR0000120503^FF_PTX_INC(ANN_R,43831,44196,,,USD)&lt;/Q&gt;&lt;R&gt;1&lt;/R&gt;&lt;C&gt;1&lt;/C&gt;&lt;D xsi:type="xsd:double"&gt;992.917767643929&lt;/D&gt;&lt;/FQL&gt;&lt;FQL&gt;&lt;Q&gt;FR0000120503^FF_TAX_CF(ANN_R,43831,44196)&lt;/Q&gt;&lt;R&gt;1&lt;/R&gt;&lt;C&gt;1&lt;/C&gt;&lt;D xsi:type="xsd:double"&gt;367&lt;/D&gt;&lt;/FQL&gt;&lt;FQL&gt;&lt;Q&gt;US1156372096^FF_PTX_INC(ANN_R,41640,42004,,,USD)&lt;/Q&gt;&lt;R&gt;1&lt;/R&gt;&lt;C&gt;1&lt;/C&gt;&lt;D xsi:type="xsd:double"&gt;947&lt;/D&gt;&lt;/FQL&gt;&lt;FQL&gt;&lt;Q&gt;DE0006047004^FF_PTX_INC(ANN_R,43831,44196,,,USD)&lt;/Q&gt;&lt;R&gt;1&lt;/R&gt;&lt;C&gt;1&lt;/C&gt;&lt;D xsi:type="xsd:double"&gt;-2144.17798985243&lt;/D&gt;&lt;/FQL&gt;&lt;FQL&gt;&lt;Q&gt;DE0006047004^FF_TAX_CF(ANN_R,43831,44196)&lt;/Q&gt;&lt;R&gt;1&lt;/R&gt;&lt;C&gt;1&lt;/C&gt;&lt;D xsi:type="xsd:double"&gt;340.9&lt;/D&gt;&lt;/FQL&gt;&lt;FQL&gt;&lt;Q&gt;FR0010307819^FF_TAX_CF(ANN_R,40909,41274,,,USD)&lt;/Q&gt;&lt;R&gt;1&lt;/R&gt;&lt;C&gt;1&lt;/C&gt;&lt;D xsi:type="xsd:double"&gt;344.494683980942&lt;/D&gt;&lt;/FQL&gt;&lt;FQL&gt;&lt;Q&gt;CH0030170408^FF_PTX_INC(ANN_R,43831,44196,,,USD)&lt;/Q&gt;&lt;R&gt;1&lt;/R&gt;&lt;C&gt;1&lt;/C&gt;&lt;D xsi:type="xsd:double"&gt;803.63185274601&lt;/D&gt;&lt;/FQL&gt;&lt;FQL&gt;&lt;Q&gt;CH0030170408^FF_TAX_CF(ANN_R,43831,44196)&lt;/Q&gt;&lt;R&gt;1&lt;/R&gt;&lt;C&gt;1&lt;/C&gt;&lt;D xsi:type="xsd:double"&gt;94&lt;/D&gt;&lt;/FQL&gt;&lt;FQL&gt;&lt;Q&gt;US49271V1008^FF_PTX_INC(ANN_R,41640,42004,,,USD)&lt;/Q&gt;&lt;R&gt;1&lt;/R&gt;&lt;C&gt;1&lt;/C&gt;&lt;D xsi:type="xsd:double"&gt;1073&lt;/D&gt;&lt;/FQL&gt;&lt;FQL&gt;&lt;Q&gt;CH0012214059^FF_PTX_INC(ANN_R,43831,44196,,,USD)&lt;/Q&gt;&lt;R&gt;1&lt;/R&gt;&lt;C&gt;1&lt;/C&gt;&lt;D xsi:type="xsd:double"&gt;2403.54429244995&lt;/D&gt;&lt;/FQL&gt;&lt;FQL&gt;&lt;Q&gt;CH0012214059^FF_TAX_CF(ANN_R,43831,44196)&lt;/Q&gt;&lt;R&gt;1&lt;/R&gt;&lt;C&gt;1&lt;/C&gt;&lt;D xsi:type="xsd:double"&gt;715&lt;/D&gt;&lt;/FQL&gt;&lt;FQL&gt;&lt;Q&gt;US92276F1003^FF_TAX_CF(ANN_R,42736,43100,,,USD)&lt;/Q&gt;&lt;R&gt;0&lt;/R&gt;&lt;C&gt;0&lt;/C&gt;&lt;/FQL&gt;&lt;FQL&gt;&lt;Q&gt;SE0011166610^FF_PTX_INC(ANN_R,43831,44196,,,USD)&lt;/Q&gt;&lt;R&gt;1&lt;/R&gt;&lt;C&gt;1&lt;/C&gt;&lt;D xsi:type="xsd:double"&gt;2041.55658370256&lt;/D&gt;&lt;/FQL&gt;&lt;FQL&gt;&lt;Q&gt;SE0011166610^FF_TAX_CF(ANN_R,43831,44196)&lt;/Q&gt;&lt;R&gt;1&lt;/R&gt;&lt;C&gt;1&lt;/C&gt;&lt;D xsi:type="xsd:double"&gt;4531&lt;/D&gt;&lt;/FQL&gt;&lt;FQL&gt;&lt;Q&gt;US21036P1084^FF_PTX_INC(ANN_R,41640,42004,,,USD)&lt;/Q&gt;&lt;R&gt;1&lt;/R&gt;&lt;C&gt;1&lt;/C&gt;&lt;D xsi:type="xsd:double"&gt;2202.3&lt;/D&gt;&lt;/FQL&gt;&lt;FQL&gt;&lt;Q&gt;FR0000125486^FF_PTX_INC(ANN_R,43831,44196,,,USD)&lt;/Q&gt;&lt;R&gt;1&lt;/R&gt;&lt;C&gt;1&lt;/C&gt;&lt;D xsi:type="xsd:double"&gt;2230.93004739285&lt;/D&gt;&lt;/FQL&gt;&lt;FQL&gt;&lt;Q&gt;FR0000125486^FF_TAX_CF(ANN_R,43831,44196)&lt;/Q&gt;&lt;R&gt;1&lt;/R&gt;&lt;C&gt;1&lt;/C&gt;&lt;D xsi:type="xsd:double"&gt;1054&lt;/D&gt;&lt;/FQL&gt;&lt;FQL&gt;&lt;Q&gt;US6934751057^FF_TAX_CF(ANN_R,42005,42369,,,USD)&lt;/Q&gt;&lt;R&gt;1&lt;/R&gt;&lt;C&gt;1&lt;/C&gt;&lt;D xsi:type="xsd:double"&gt;633&lt;/D&gt;&lt;/FQL&gt;&lt;FQL&gt;&lt;Q&gt;US7458671010^FF_PTX_INC(ANN_R,43831,44196,,,USD)&lt;/Q&gt;&lt;R&gt;1&lt;/R&gt;&lt;C&gt;1&lt;/C&gt;&lt;D xsi:type="xsd:double"&gt;1728.694&lt;/D&gt;&lt;/FQL&gt;&lt;FQL&gt;&lt;Q&gt;US7458671010^FF_TAX_CF(ANN_R,43831,44196)&lt;/Q&gt;&lt;R&gt;1&lt;/R&gt;&lt;C&gt;1&lt;/C&gt;&lt;D xsi:type="xsd:double"&gt;264.248&lt;/D&gt;&lt;/FQL&gt;&lt;FQL&gt;&lt;Q&gt;JP3258000003^FF_PTX_INC(ANN_R,41640,42004,,,USD)&lt;/Q&gt;&lt;R&gt;1&lt;/R&gt;&lt;C&gt;1&lt;/C&gt;&lt;D xsi:type="xsd:double"&gt;735.748733025976&lt;/D&gt;&lt;/FQL&gt;&lt;FQL&gt;&lt;Q&gt;US45167R1041^FF_PTX_INC(ANN_R,43831,44196,,,USD)&lt;/Q&gt;&lt;R&gt;1&lt;/R&gt;&lt;C&gt;1&lt;/C&gt;&lt;D xsi:type="xsd:double"&gt;470.34&lt;/D&gt;&lt;/FQL&gt;&lt;FQL&gt;&lt;Q&gt;US45167R1041^FF_TAX_CF(ANN_R,43831,44196)&lt;/Q&gt;&lt;R&gt;1&lt;/R&gt;&lt;C&gt;1&lt;/C&gt;&lt;D xsi:type="xsd:double"&gt;87.193&lt;/D&gt;&lt;/FQL&gt;&lt;FQL&gt;&lt;Q&gt;TW0002454006^FF_PTX_INC(ANN_R,42736,43100,,,USD)&lt;/Q&gt;&lt;R&gt;1&lt;/R&gt;&lt;C&gt;1&lt;/C&gt;&lt;D xsi:type="xsd:double"&gt;892.928160984032&lt;/D&gt;&lt;/FQL&gt;&lt;FQL&gt;&lt;Q&gt;US62944T1051^FF_PTX_INC(ANN_R,43831,44196,,,USD)&lt;/Q&gt;&lt;R&gt;1&lt;/R&gt;&lt;C&gt;1&lt;/C&gt;&lt;D xsi:type="xsd:double"&gt;1078.033&lt;/D&gt;&lt;/FQL&gt;&lt;FQL&gt;&lt;Q&gt;US62944T1051^FF_TAX_CF(ANN_R,43831,44196)&lt;/Q&gt;&lt;R&gt;1&lt;/R&gt;&lt;C&gt;1&lt;/C&gt;&lt;D xsi:type="xsd:double"&gt;163.076&lt;/D&gt;&lt;/FQL&gt;&lt;FQL&gt;&lt;Q&gt;US0010551028^FF_TAX_CF(ANN_R,43101,43465,,,USD)&lt;/Q&gt;&lt;R&gt;1&lt;/R&gt;&lt;C&gt;1&lt;/C&gt;&lt;D xsi:type="xsd:double"&gt;998&lt;/D&gt;&lt;/FQL&gt;&lt;FQL&gt;&lt;Q&gt;US5732841060^FF_PTX_INC(ANN_R,43831,44196,,,USD)&lt;/Q&gt;&lt;R&gt;1&lt;/R&gt;&lt;C&gt;1&lt;/C&gt;&lt;D xsi:type="xsd:double"&gt;889.3&lt;/D&gt;&lt;/FQL&gt;&lt;FQL&gt;&lt;Q&gt;US5732841060^FF_TAX_CF(ANN_R,43831,44196)&lt;/Q&gt;&lt;R&gt;1&lt;/R&gt;&lt;C&gt;1&lt;/C&gt;&lt;D xsi:type="xsd:double"&gt;114.9&lt;/D&gt;&lt;/FQL&gt;&lt;FQL&gt;&lt;Q&gt;IT0005239360^FF_PTX_INC(ANN_R,42005,42369,,,USD)&lt;/Q&gt;&lt;R&gt;1&lt;/R&gt;&lt;C&gt;1&lt;/C&gt;&lt;D xsi:type="xsd:double"&gt;1969.31251053381&lt;/D&gt;&lt;/FQL&gt;&lt;FQL&gt;&lt;Q&gt;US9291601097^FF_PTX_INC(ANN_R,43831,44196,,,USD)&lt;/Q&gt;&lt;R&gt;1&lt;/R&gt;&lt;C&gt;1&lt;/C&gt;&lt;D xsi:type="xsd:double"&gt;743.798&lt;/D&gt;&lt;/FQL&gt;&lt;FQL&gt;&lt;Q&gt;US9291601097^FF_TAX_CF(ANN_R,43831,44196)&lt;/Q&gt;&lt;R&gt;1&lt;/R&gt;&lt;C&gt;1&lt;/C&gt;&lt;D xsi:type="xsd:double"&gt;95.934&lt;/D&gt;&lt;/FQL&gt;&lt;FQL&gt;&lt;Q&gt;US5926881054^FF_PTX_INC(ANN_R,42736,43100,,,USD)&lt;/Q&gt;&lt;R&gt;1&lt;/R&gt;&lt;C&gt;1&lt;/C&gt;&lt;D xsi:type="xsd:double"&gt;574.222&lt;/D&gt;&lt;/FQL&gt;&lt;FQL&gt;&lt;Q&gt;US5260571048^FF_PTX_INC(ANN_R,43831,44196,,,USD)&lt;/Q&gt;&lt;R&gt;1&lt;/R&gt;&lt;C&gt;1&lt;/C&gt;&lt;D xsi:type="xsd:double"&gt;3123.788&lt;/D&gt;&lt;/FQL&gt;&lt;FQL&gt;&lt;Q&gt;US5260571048^FF_TAX_CF(ANN_R,43831,44196)&lt;/Q&gt;&lt;R&gt;1&lt;/R&gt;&lt;C&gt;1&lt;/C&gt;&lt;D xsi:type="xsd:double"&gt;402.18&lt;/D&gt;&lt;/FQL&gt;&lt;FQL&gt;&lt;Q&gt;DE0008404005^FF_TAX_CF(ANN_R,43101,43465,,,USD)&lt;/Q&gt;&lt;R&gt;1&lt;/R&gt;&lt;C&gt;1&lt;/C&gt;&lt;D xsi:type="xsd:double"&gt;2558.8771584034&lt;/D&gt;&lt;/FQL&gt;&lt;FQL&gt;&lt;Q&gt;US23331A1097^FF_PTX_INC(ANN_R,43831,44196,,,USD)&lt;/Q&gt;&lt;R&gt;1&lt;/R&gt;&lt;C&gt;1&lt;/C&gt;&lt;D xsi:type="xsd:double"&gt;2983&lt;/D&gt;&lt;/FQL&gt;&lt;FQL&gt;&lt;Q&gt;US23331A1097^FF_TAX_CF(ANN_R,43831,44196)&lt;/Q&gt;&lt;R&gt;1&lt;/R&gt;&lt;C&gt;1&lt;/C&gt;&lt;D xsi:type="xsd:double"&gt;581.3&lt;/D&gt;&lt;/</t>
        </r>
      </text>
    </comment>
    <comment ref="A127" authorId="0" shapeId="0" xr:uid="{356A658C-80B3-4CB9-B2B8-4C58C829DF3B}">
      <text>
        <r>
          <rPr>
            <b/>
            <sz val="9"/>
            <color indexed="81"/>
            <rFont val="Tahoma"/>
            <charset val="1"/>
          </rPr>
          <t>FQL&gt;&lt;FQL&gt;&lt;Q&gt;US87165B1035^FF_TAX_CF(ANN_R,43101,43465,,,USD)&lt;/Q&gt;&lt;R&gt;1&lt;/R&gt;&lt;C&gt;1&lt;/C&gt;&lt;D xsi:type="xsd:double"&gt;772&lt;/D&gt;&lt;/FQL&gt;&lt;FQL&gt;&lt;Q&gt;JP3371200001^FF_PTX_INC(ANN_R,43831,44196,,,USD)&lt;/Q&gt;&lt;R&gt;1&lt;/R&gt;&lt;C&gt;1&lt;/C&gt;&lt;D xsi:type="xsd:double"&gt;3918.27055690438&lt;/D&gt;&lt;/FQL&gt;&lt;FQL&gt;&lt;Q&gt;JP3762600009^FF_PTX_INC(ANN_R,42736,43100,,,USD)&lt;/Q&gt;&lt;R&gt;1&lt;/R&gt;&lt;C&gt;1&lt;/C&gt;&lt;D xsi:type="xsd:double"&gt;2980.9072838258&lt;/D&gt;&lt;/FQL&gt;&lt;FQL&gt;&lt;Q&gt;JP3762600009^FF_PTX_INC(ANN_R,42370,42735,,,USD)&lt;/Q&gt;&lt;R&gt;1&lt;/R&gt;&lt;C&gt;1&lt;/C&gt;&lt;D xsi:type="xsd:double"&gt;1092.90734481812&lt;/D&gt;&lt;/FQL&gt;&lt;FQL&gt;&lt;Q&gt;DK0060336014^FF_TAX_CF(ANN_R,42370,42735)&lt;/Q&gt;&lt;R&gt;1&lt;/R&gt;&lt;C&gt;1&lt;/C&gt;&lt;D xsi:type="xsd:double"&gt;905&lt;/D&gt;&lt;/FQL&gt;&lt;FQL&gt;&lt;Q&gt;JP3942400007^FF_PTX_INC(ANN_R,42736,43100,,,USD)&lt;/Q&gt;&lt;R&gt;1&lt;/R&gt;&lt;C&gt;1&lt;/C&gt;&lt;D xsi:type="xsd:double"&gt;2602.04546060599&lt;/D&gt;&lt;/FQL&gt;&lt;FQL&gt;&lt;Q&gt;US4932671088^FF_TAX_CF(ANN_R,42736,43100,,,USD)&lt;/Q&gt;&lt;R&gt;1&lt;/R&gt;&lt;C&gt;1&lt;/C&gt;&lt;D xsi:type="xsd:double"&gt;6&lt;/D&gt;&lt;/FQL&gt;&lt;FQL&gt;&lt;Q&gt;TW0001326007^FF_PTX_INC(ANN_R,43831,44196,,,USD)&lt;/Q&gt;&lt;R&gt;1&lt;/R&gt;&lt;C&gt;1&lt;/C&gt;&lt;D xsi:type="xsd:double"&gt;712.789416130159&lt;/D&gt;&lt;/FQL&gt;&lt;FQL&gt;&lt;Q&gt;JP3762600009^FF_TAX_CF(ANN_R,43831,44196,,,USD)&lt;/Q&gt;&lt;R&gt;1&lt;/R&gt;&lt;C&gt;1&lt;/C&gt;&lt;D xsi:type="xsd:double"&gt;511.304705679417&lt;/D&gt;&lt;/FQL&gt;&lt;FQL&gt;&lt;Q&gt;NL0010773842^FF_PTX_INC(ANN_R,41275,41639,,,USD)&lt;/Q&gt;&lt;R&gt;1&lt;/R&gt;&lt;C&gt;1&lt;/C&gt;&lt;D xsi:type="xsd:double"&gt;354.474038600922&lt;/D&gt;&lt;/FQL&gt;&lt;FQL&gt;&lt;Q&gt;DE000SYM9999^FF_TAX_CF(ANN_R,42370,42735)&lt;/Q&gt;&lt;R&gt;1&lt;/R&gt;&lt;C&gt;1&lt;/C&gt;&lt;D xsi:type="xsd:double"&gt;120.273&lt;/D&gt;&lt;/FQL&gt;&lt;FQL&gt;&lt;Q&gt;JP3116000005^FF_PTX_INC(ANN_R,42005,42369,,,USD)&lt;/Q&gt;&lt;R&gt;1&lt;/R&gt;&lt;C&gt;1&lt;/C&gt;&lt;D xsi:type="xsd:double"&gt;825.475132584572&lt;/D&gt;&lt;/FQL&gt;&lt;FQL&gt;&lt;Q&gt;US37045V1008^FF_PTX_INC(ANN_R,42736,43100,,,USD)&lt;/Q&gt;&lt;R&gt;1&lt;/R&gt;&lt;C&gt;1&lt;/C&gt;&lt;D xsi:type="xsd:double"&gt;11863&lt;/D&gt;&lt;/FQL&gt;&lt;FQL&gt;&lt;Q&gt;JP3951600000^FF_PTX_INC(ANN_R,43831,44196,,,USD)&lt;/Q&gt;&lt;R&gt;1&lt;/R&gt;&lt;C&gt;1&lt;/C&gt;&lt;D xsi:type="xsd:double"&gt;897.727186067961&lt;/D&gt;&lt;/FQL&gt;&lt;FQL&gt;&lt;Q&gt;NL0010773842^FF_PTX_INC(ANN_R,40909,41274,,,USD)&lt;/Q&gt;&lt;R&gt;1&lt;/R&gt;&lt;C&gt;1&lt;/C&gt;&lt;D xsi:type="xsd:double"&gt;-362.220361232758&lt;/D&gt;&lt;/FQL&gt;&lt;FQL&gt;&lt;Q&gt;CH0012280076^FF_TAX_CF(ANN_R,40909,41274,,,USD)&lt;/Q&gt;&lt;R&gt;1&lt;/R&gt;&lt;C&gt;1&lt;/C&gt;&lt;D xsi:type="xsd:double"&gt;24.6955076887608&lt;/D&gt;&lt;/FQL&gt;&lt;FQL&gt;&lt;Q&gt;DE0006048432^FF_TAX_CF(ANN_R,42370,42735)&lt;/Q&gt;&lt;R&gt;1&lt;/R&gt;&lt;C&gt;1&lt;/C&gt;&lt;D xsi:type="xsd:double"&gt;769&lt;/D&gt;&lt;/FQL&gt;&lt;FQL&gt;&lt;Q&gt;JP3942400007^FF_TAX_CF(ANN_R,43831,44196,,,USD)&lt;/Q&gt;&lt;R&gt;1&lt;/R&gt;&lt;C&gt;1&lt;/C&gt;&lt;D xsi:type="xsd:double"&gt;441.413274206221&lt;/D&gt;&lt;/FQL&gt;&lt;FQL&gt;&lt;Q&gt;US0584981064^FF_PTX_INC(ANN_R,42736,43100,,,USD)&lt;/Q&gt;&lt;R&gt;1&lt;/R&gt;&lt;C&gt;1&lt;/C&gt;&lt;D xsi:type="xsd:double"&gt;514&lt;/D&gt;&lt;/FQL&gt;&lt;FQL&gt;&lt;Q&gt;DK0060336014^FF_PTX_INC(ANN_R,43831,44196,,,USD)&lt;/Q&gt;&lt;R&gt;1&lt;/R&gt;&lt;C&gt;1&lt;/C&gt;&lt;D xsi:type="xsd:double"&gt;539.050643518567&lt;/D&gt;&lt;/FQL&gt;&lt;FQL&gt;&lt;Q&gt;NL0010773842^FF_PTX_INC(ANN_R,42736,43100,,,USD)&lt;/Q&gt;&lt;R&gt;1&lt;/R&gt;&lt;C&gt;1&lt;/C&gt;&lt;D xsi:type="xsd:double"&gt;2396.86097204685&lt;/D&gt;&lt;/FQL&gt;&lt;FQL&gt;&lt;Q&gt;NL0010773842^FF_PTX_INC(ANN_R,42370,42735,,,USD)&lt;/Q&gt;&lt;R&gt;1&lt;/R&gt;&lt;C&gt;1&lt;/C&gt;&lt;D xsi:type="xsd:double"&gt;1201.33020043373&lt;/D&gt;&lt;/FQL&gt;&lt;FQL&gt;&lt;Q&gt;NL0013267909^FF_TAX_CF(ANN_R,42370,42735)&lt;/Q&gt;&lt;R&gt;1&lt;/R&gt;&lt;C&gt;1&lt;/C&gt;&lt;D xsi:type="xsd:double"&gt;285&lt;/D&gt;&lt;/FQL&gt;&lt;FQL&gt;&lt;Q&gt;JP3409000001^FF_TAX_CF(ANN_R,42005,42369,,,USD)&lt;/Q&gt;&lt;R&gt;1&lt;/R&gt;&lt;C&gt;1&lt;/C&gt;&lt;D xsi:type="xsd:double"&gt;430.798404259607&lt;/D&gt;&lt;/FQL&gt;&lt;FQL&gt;&lt;Q&gt;SE0000108656^FF_PTX_INC(ANN_R,42370,42735,,,USD)&lt;/Q&gt;&lt;R&gt;1&lt;/R&gt;&lt;C&gt;1&lt;/C&gt;&lt;D xsi:type="xsd:double"&gt;466.608331613243&lt;/D&gt;&lt;/FQL&gt;&lt;FQL&gt;&lt;Q&gt;DE000SYM9999^FF_PTX_INC(ANN_R,43831,44196,,,USD)&lt;/Q&gt;&lt;R&gt;1&lt;/R&gt;&lt;C&gt;1&lt;/C&gt;&lt;D xsi:type="xsd:double"&gt;478.831458516479&lt;/D&gt;&lt;/FQL&gt;&lt;FQL&gt;&lt;Q&gt;NL0010773842^FF_TAX_CF(ANN_R,43831,44196,,,USD)&lt;/Q&gt;&lt;R&gt;1&lt;/R&gt;&lt;C&gt;1&lt;/C&gt;&lt;D xsi:type="xsd:double"&gt;284.99361872673&lt;/D&gt;&lt;/FQL&gt;&lt;FQL&gt;&lt;Q&gt;JP3756100008^FF_PTX_INC(ANN_R,40909,41274,,,USD)&lt;/Q&gt;&lt;R&gt;1&lt;/R&gt;&lt;C&gt;1&lt;/C&gt;&lt;D xsi:type="xsd:double"&gt;715.635994912125&lt;/D&gt;&lt;/FQL&gt;&lt;FQL&gt;&lt;Q&gt;FR0000120073^FF_TAX_CF(ANN_R,42370,42735)&lt;/Q&gt;&lt;R&gt;0&lt;/R&gt;&lt;C&gt;0&lt;/C&gt;&lt;/FQL&gt;&lt;FQL&gt;&lt;Q&gt;IT0000062072^FF_PTX_INC(ANN_R,40909,41274,,,USD)&lt;/Q&gt;&lt;R&gt;1&lt;/R&gt;&lt;C&gt;1&lt;/C&gt;&lt;D xsi:type="xsd:double"&gt;2267.08843111992&lt;/D&gt;&lt;/FQL&gt;&lt;FQL&gt;&lt;Q&gt;US0584981064^FF_TAX_CF(ANN_R,43831,44196,,,USD)&lt;/Q&gt;&lt;R&gt;1&lt;/R&gt;&lt;C&gt;1&lt;/C&gt;&lt;D xsi:type="xsd:double"&gt;157&lt;/D&gt;&lt;/FQL&gt;&lt;FQL&gt;&lt;Q&gt;DE0006048432^FF_PTX_INC(ANN_R,43831,44196,,,USD)&lt;/Q&gt;&lt;R&gt;1&lt;/R&gt;&lt;C&gt;1&lt;/C&gt;&lt;D xsi:type="xsd:double"&gt;2194.45086419582&lt;/D&gt;&lt;/FQL&gt;&lt;FQL&gt;&lt;Q&gt;JP3397200001^FF_TAX_CF(ANN_R,42736,43100,,,USD)&lt;/Q&gt;&lt;R&gt;1&lt;/R&gt;&lt;C&gt;1&lt;/C&gt;&lt;D xsi:type="xsd:double"&gt;784.079412136227&lt;/D&gt;&lt;/FQL&gt;&lt;FQL&gt;&lt;Q&gt;JP3756100008^FF_PTX_INC(ANN_R,42736,43100,,,USD)&lt;/Q&gt;&lt;R&gt;1&lt;/R&gt;&lt;C&gt;1&lt;/C&gt;&lt;D xsi:type="xsd:double"&gt;811.143173005432&lt;/D&gt;&lt;/FQL&gt;&lt;FQL&gt;&lt;Q&gt;FR0000120321^FF_TAX_CF(ANN_R,42370,42735)&lt;/Q&gt;&lt;R&gt;1&lt;/R&gt;&lt;C&gt;1&lt;/C&gt;&lt;D xsi:type="xsd:double"&gt;1041&lt;/D&gt;&lt;/FQL&gt;&lt;FQL&gt;&lt;Q&gt;JP3249600002^FF_TAX_CF(ANN_R,43466,43830,,,USD)&lt;/Q&gt;&lt;R&gt;1&lt;/R&gt;&lt;C&gt;1&lt;/C&gt;&lt;D xsi:type="xsd:double"&gt;378.277885319665&lt;/D&gt;&lt;/FQL&gt;&lt;FQL&gt;&lt;Q&gt;US7458671010^FF_TAX_CF(ANN_R,43466,43830,,,USD)&lt;/Q&gt;&lt;R&gt;1&lt;/R&gt;&lt;C&gt;1&lt;/C&gt;&lt;D xsi:type="xsd:double"&gt;137.119&lt;/D&gt;&lt;/FQL&gt;&lt;FQL&gt;&lt;Q&gt;NL0013267909^FF_PTX_INC(ANN_R,43466,43830,,,USD)&lt;/Q&gt;&lt;R&gt;1&lt;/R&gt;&lt;C&gt;1&lt;/C&gt;&lt;D xsi:type="xsd:double"&gt;856.225200891495&lt;/D&gt;&lt;/FQL&gt;&lt;FQL&gt;&lt;Q&gt;JP3756100008^FF_TAX_CF(ANN_R,43831,44196,,,USD)&lt;/Q&gt;&lt;R&gt;1&lt;/R&gt;&lt;C&gt;1&lt;/C&gt;&lt;D xsi:type="xsd:double"&gt;222.512040495872&lt;/D&gt;&lt;/FQL&gt;&lt;FQL&gt;&lt;Q&gt;JP3735400008^FF_PTX_INC(ANN_R,40909,41274,,,USD)&lt;/Q&gt;&lt;R&gt;1&lt;/R&gt;&lt;C&gt;1&lt;/C&gt;&lt;D xsi:type="xsd:double"&gt;15695.3720571566&lt;/D&gt;&lt;/FQL&gt;&lt;FQL&gt;&lt;Q&gt;NL0009434992^FF_TAX_CF(ANN_R,42370,42735)&lt;/Q&gt;&lt;R&gt;1&lt;/R&gt;&lt;C&gt;1&lt;/C&gt;&lt;D xsi:type="xsd:double"&gt;741&lt;/D&gt;&lt;/FQL&gt;&lt;FQL&gt;&lt;Q&gt;FR0000121485^FF_TAX_CF(ANN_R,42736,43100,,,USD)&lt;/Q&gt;&lt;R&gt;1&lt;/R&gt;&lt;C&gt;1&lt;/C&gt;&lt;D xsi:type="xsd:double"&gt;356.427325725555&lt;/D&gt;&lt;/FQL&gt;&lt;FQL&gt;&lt;Q&gt;SE0011166610^FF_PTX_INC(ANN_R,40909,41274,,,USD)&lt;/Q&gt;&lt;R&gt;1&lt;/R&gt;&lt;C&gt;1&lt;/C&gt;&lt;D xsi:type="xsd:double"&gt;2739.83583730459&lt;/D&gt;&lt;/FQL&gt;&lt;FQL&gt;&lt;Q&gt;FR0000120073^FF_PTX_INC(ANN_R,43466,43830,,,USD)&lt;/Q&gt;&lt;R&gt;1&lt;/R&gt;&lt;C&gt;1&lt;/C&gt;&lt;D xsi:type="xsd:double"&gt;3512.87374577522&lt;/D&gt;&lt;/FQL&gt;&lt;FQL&gt;&lt;Q&gt;US8666741041^FF_TAX_CF(ANN_R,41275,41639,,,USD)&lt;/Q&gt;&lt;R&gt;1&lt;/R&gt;&lt;C&gt;1&lt;/C&gt;&lt;D xsi:type="xsd:double"&gt;0.155&lt;/D&gt;&lt;/FQL&gt;&lt;FQL&gt;&lt;Q&gt;JP3735400008^FF_PTX_INC(ANN_R,42736,43100,,,USD)&lt;/Q&gt;&lt;R&gt;1&lt;/R&gt;&lt;C&gt;1&lt;/C&gt;&lt;D xsi:type="xsd:double"&gt;14108.4519280139&lt;/D&gt;&lt;/FQL&gt;&lt;FQL&gt;&lt;Q&gt;US4943681035^FF_TAX_CF(ANN_R,42370,42735)&lt;/Q&gt;&lt;R&gt;1&lt;/R&gt;&lt;C&gt;1&lt;/C&gt;&lt;D xsi:type="xsd:double"&gt;744&lt;/D&gt;&lt;/FQL&gt;&lt;FQL&gt;&lt;Q&gt;TW0001326007^FF_PTX_INC(ANN_R,40909,41274,,,USD)&lt;/Q&gt;&lt;R&gt;1&lt;/R&gt;&lt;C&gt;1&lt;/C&gt;&lt;D xsi:type="xsd:double"&gt;216.135862693939&lt;/D&gt;&lt;/FQL&gt;&lt;FQL&gt;&lt;Q&gt;JP3122400009^FF_PTX_INC(ANN_R,40909,41274,,,USD)&lt;/Q&gt;&lt;R&gt;1&lt;/R&gt;&lt;C&gt;1&lt;/C&gt;&lt;D xsi:type="xsd:double"&gt;-43.5908681470901&lt;/D&gt;&lt;/FQL&gt;&lt;FQL&gt;&lt;Q&gt;FR0000120321^FF_PTX_INC(ANN_R,43466,43830,,,USD)&lt;/Q&gt;&lt;R&gt;1&lt;/R&gt;&lt;C&gt;1&lt;/C&gt;&lt;D xsi:type="xsd:double"&gt;6056.70202889442&lt;/D&gt;&lt;/FQL&gt;&lt;FQL&gt;&lt;Q&gt;JP3735400008^FF_TAX_CF(ANN_R,43831,44196,,,USD)&lt;/Q&gt;&lt;R&gt;1&lt;/R&gt;&lt;C&gt;1&lt;/C&gt;&lt;D xsi:type="xsd:double"&gt;4491.2073829025&lt;/D&gt;&lt;/FQL&gt;&lt;FQL&gt;&lt;Q&gt;JP3381000003^FF_PTX_INC(ANN_R,40909,41274,,,USD)&lt;/Q&gt;&lt;R&gt;1&lt;/R&gt;&lt;C&gt;1&lt;/C&gt;&lt;D xsi:type="xsd:double"&gt;1520.39932994265&lt;/D&gt;&lt;/FQL&gt;&lt;FQL&gt;&lt;Q&gt;US0091581068^FF_TAX_CF(ANN_R,42370,42735)&lt;/Q&gt;&lt;R&gt;1&lt;/R&gt;&lt;C&gt;1&lt;/C&gt;&lt;D xsi:type="xsd:double"&gt;440.8&lt;/D&gt;&lt;/FQL&gt;&lt;FQL&gt;&lt;Q&gt;IT0000062072^FF_PTX_INC(ANN_R,42736,43100,,,USD)&lt;/Q&gt;&lt;R&gt;1&lt;/R&gt;&lt;C&gt;1&lt;/C&gt;&lt;D xsi:type="xsd:double"&gt;3828.20994782448&lt;/D&gt;&lt;/FQL&gt;&lt;FQL&gt;&lt;Q&gt;US49271V1008^FF_TAX_CF(ANN_R,40909,41274,,,USD)&lt;/Q&gt;&lt;R&gt;1&lt;/R&gt;&lt;C&gt;1&lt;/C&gt;&lt;D xsi:type="xsd:double"&gt;724&lt;/D&gt;&lt;/FQL&gt;&lt;FQL&gt;&lt;Q&gt;FI4000297767^FF_PTX_INC(ANN_R,42370,42735,,,USD)&lt;/Q&gt;&lt;R&gt;1&lt;/R&gt;&lt;C&gt;1&lt;/C&gt;&lt;D xsi:type="xsd:double"&gt;5099.56914380041&lt;/D&gt;&lt;/FQL&gt;&lt;FQL&gt;&lt;Q&gt;US8666741041^FF_TAX_CF(ANN_R,42736,43100,,,USD)&lt;/Q&gt;&lt;R&gt;1&lt;/R&gt;&lt;C&gt;1&lt;/C&gt;&lt;D xsi:type="xsd:double"&gt;-0.194&lt;/D&gt;&lt;/FQL&gt;&lt;FQL&gt;&lt;Q&gt;JP3381000003^FF_PTX_INC(ANN_R,42736,43100,,,USD)&lt;/Q&gt;&lt;R&gt;1&lt;/R&gt;&lt;C&gt;1&lt;/C&gt;&lt;D xsi:type="xsd:double"&gt;1677.86677678674&lt;/D&gt;&lt;/FQL&gt;&lt;FQL&gt;&lt;Q&gt;US1941621039^FF_TAX_CF(ANN_R,42370,42735)&lt;/Q&gt;&lt;R&gt;1&lt;/R&gt;&lt;C&gt;1&lt;/C&gt;&lt;D xsi:type="xsd:double"&gt;932&lt;/D&gt;&lt;/FQL&gt;&lt;FQL&gt;&lt;Q&gt;US4404521001^FF_PTX_INC(ANN_R,42736,43100,,,USD)&lt;/Q&gt;&lt;R&gt;1&lt;/R&gt;&lt;C&gt;1&lt;/C&gt;&lt;D xsi:type="xsd:double"&gt;1278.645&lt;/D&gt;&lt;/FQL&gt;&lt;FQL&gt;&lt;Q&gt;DE000A1EWWW0^FF_PTX_INC(ANN_R,40909,41274,,,USD)&lt;/Q&gt;&lt;R&gt;1&lt;/R&gt;&lt;C&gt;1&lt;/C&gt;&lt;D xsi:type="xsd:double"&gt;1093.08343052864&lt;/D&gt;&lt;/FQL&gt;&lt;FQL&gt;&lt;Q&gt;FI4000297767^FF_TAX_CF(ANN_R,43831,44196,,,USD)&lt;/Q&gt;&lt;R&gt;1&lt;/R&gt;&lt;C&gt;1&lt;/C&gt;&lt;D xsi:type="xsd:double"&gt;1125.15481583671&lt;/D&gt;&lt;/FQL&gt;&lt;FQL&gt;&lt;Q&gt;JP3381000003^FF_TAX_CF(ANN_R,43831,44196,,,USD)&lt;/Q&gt;&lt;R&gt;1&lt;/R&gt;&lt;C&gt;1&lt;/C&gt;&lt;D xsi:type="xsd:double"&gt;850.856208130717&lt;/D&gt;&lt;/FQL&gt;&lt;FQL&gt;&lt;Q&gt;JP3756600007^FF_PTX_INC(ANN_R,41275,41639,,,USD)&lt;/Q&gt;&lt;R&gt;1&lt;/R&gt;&lt;C&gt;1&lt;/C&gt;&lt;D xsi:type="xsd:double"&gt;122.993043232709&lt;/D&gt;&lt;/FQL&gt;&lt;FQL&gt;&lt;Q&gt;TW0001301000^FF_TAX_CF(ANN_R,42370,42735)&lt;/Q&gt;&lt;R&gt;1&lt;/R&gt;&lt;C&gt;1&lt;/C&gt;&lt;D xsi:type="xsd:double"&gt;3878.393&lt;/D&gt;&lt;/FQL&gt;&lt;FQL&gt;&lt;Q&gt;IT0000062072^FF_TAX_CF(ANN_R,43831,44196,,,USD)&lt;/Q&gt;&lt;R&gt;1&lt;/R&gt;&lt;C&gt;1&lt;/C&gt;&lt;D xsi:type="xsd:double"&gt;1557.20513272285&lt;/D&gt;&lt;/FQL&gt;&lt;FQL&gt;&lt;Q&gt;SE0011166610^FF_PTX_INC(ANN_R,42736,43100,,,USD)&lt;/Q&gt;&lt;R&gt;1&lt;/R&gt;&lt;C&gt;1&lt;/C&gt;&lt;D xsi:type="xsd:double"&gt;2058.72423005849&lt;/D&gt;&lt;/FQL&gt;&lt;FQL&gt;&lt;Q&gt;JP3409000001^FF_PTX_INC(ANN_R,41640,42004,,,USD)&lt;/Q&gt;&lt;R&gt;1&lt;/R&gt;&lt;C&gt;1&lt;/C&gt;&lt;D xsi:type="xsd:double"&gt;1149.23893764056&lt;/D&gt;&lt;/FQL&gt;&lt;FQL&gt;&lt;Q&gt;JP3756600007^FF_PTX_INC(ANN_R,40909,41274,,,USD)&lt;/Q&gt;&lt;R&gt;1&lt;/R&gt;&lt;C&gt;1&lt;/C&gt;&lt;D xsi:type="xsd:double"&gt;-770.970737998374&lt;/D&gt;&lt;/FQL&gt;&lt;FQL&gt;&lt;Q&gt;JP3381000003^FF_TAX_CF(ANN_R,41640,42004,,,USD)&lt;/Q&gt;&lt;R&gt;1&lt;/R&gt;&lt;C&gt;1&lt;/C&gt;&lt;D xsi:type="xsd:double"&gt;567.027489840984&lt;/D&gt;&lt;/FQL&gt;&lt;FQL&gt;&lt;Q&gt;JP3351600006^FF_TAX_CF(ANN_R,42370,42735)&lt;/Q&gt;&lt;R&gt;1&lt;/R&gt;&lt;C&gt;1&lt;/C&gt;&lt;D xsi:type="xsd:double"&gt;16415&lt;/D&gt;&lt;/FQL&gt;&lt;FQL&gt;&lt;Q&gt;US5184391044^FF_PTX_INC(ANN_R,42736,43100,,,USD)&lt;/Q&gt;&lt;R&gt;1&lt;/R&gt;&lt;C&gt;1&lt;/C&gt;&lt;D xsi:type="xsd:double"&gt;1617&lt;/D&gt;&lt;/FQL&gt;&lt;FQL&gt;&lt;Q&gt;JP3188220002^FF_PTX_INC(ANN_R,42005,42369,,,USD)&lt;/Q&gt;&lt;R&gt;1&lt;/R&gt;&lt;C&gt;1&lt;/C&gt;&lt;D xsi:type="xsd:double"&gt;1139.29874682054&lt;/D&gt;&lt;/FQL&gt;&lt;FQL&gt;&lt;Q&gt;JP3762800005^FF_PTX_INC(ANN_R,41275,41639,,,USD)&lt;/Q&gt;&lt;R&gt;1&lt;/R&gt;&lt;C&gt;1&lt;/C&gt;&lt;D xsi:type="xsd:double"&gt;517.03636277467&lt;/D&gt;&lt;/FQL&gt;&lt;FQL&gt;&lt;Q&gt;JP3756600007^FF_PTX_INC(ANN_R,42736,43100,,,USD)&lt;/Q&gt;&lt;R&gt;1&lt;/R&gt;&lt;C&gt;1&lt;/C&gt;&lt;D xsi:type="xsd:double"&gt;1059.49439326301&lt;/D&gt;&lt;/FQL&gt;&lt;FQL&gt;&lt;Q&gt;JP3756600007^FF_PTX_INC(ANN_R,42370,42735,,,USD)&lt;/Q&gt;&lt;R&gt;1&lt;/R&gt;&lt;C&gt;1&lt;/C&gt;&lt;D xsi:type="xsd:double"&gt;230.796222686768&lt;/D&gt;&lt;/FQL&gt;&lt;FQL&gt;&lt;Q&gt;TW0001303006^FF_TAX_CF(ANN_R,42370,42735)&lt;/Q&gt;&lt;R&gt;1&lt;/R&gt;&lt;C&gt;1&lt;/C&gt;&lt;D xsi:type="xsd:double"&gt;2744.852&lt;/D&gt;&lt;/FQL&gt;&lt;FQL&gt;&lt;Q&gt;JP3116000005^FF_PTX_INC(ANN_R,40909,41274,,,USD)&lt;/Q&gt;&lt;R&gt;1&lt;/R&gt;&lt;C&gt;1&lt;/C&gt;&lt;D xsi:type="xsd:double"&gt;1251.26094102859&lt;/D&gt;&lt;/FQL&gt;&lt;FQL&gt;&lt;Q&gt;SE0011166610^FF_TAX_CF(ANN_R,43831,44196,,,USD)&lt;/Q&gt;&lt;R&gt;1&lt;/R&gt;&lt;C&gt;1&lt;/C&gt;&lt;D xsi:type="xsd:double"&gt;492.246321879327&lt;/D&gt;&lt;/FQL&gt;&lt;FQL&gt;&lt;Q&gt;JP3762800005^FF_PTX_INC(ANN_R,40909,41274,,,USD)&lt;/Q&gt;&lt;R&gt;1&lt;/R&gt;&lt;C&gt;1&lt;/C&gt;&lt;D xsi:type="xsd:double"&gt;711.789992254227&lt;/D&gt;&lt;/FQL&gt;&lt;FQL&gt;&lt;Q&gt;JP3756600007^FF_TAX_CF(ANN_R,43831,44196,,,USD)&lt;/Q&gt;&lt;R&gt;1&lt;/R&gt;&lt;C&gt;1&lt;/C&gt;&lt;D xsi:type="xsd:double"&gt;1025.18469768763&lt;/D&gt;&lt;/FQL&gt;&lt;FQL&gt;&lt;Q&gt;JP3734800000^FF_PTX_INC(ANN_R,41275,41639,,,USD)&lt;/Q&gt;&lt;R&gt;1&lt;/R&gt;&lt;C&gt;1&lt;/C&gt;&lt;D xsi:type="xsd:double"&gt;161.952298860997&lt;/D&gt;&lt;/FQL&gt;&lt;FQL&gt;&lt;Q&gt;KR7028260008^FF_TAX_CF(ANN_R,42370,42735)&lt;/Q&gt;&lt;R&gt;1&lt;/R&gt;&lt;C&gt;1&lt;/C&gt;&lt;D xsi:type="xsd:double"&gt;254358.548229&lt;/D&gt;&lt;/FQL&gt;&lt;FQL&gt;&lt;Q&gt;KR7005930003^FF_TAX_CF(ANN_R,43466,43830,,,USD)&lt;/Q&gt;&lt;R&gt;1&lt;/R&gt;&lt;C&gt;1&lt;/C&gt;&lt;D xsi:type="xsd:double"&gt;11337.057896343&lt;/D&gt;&lt;/FQL&gt;&lt;FQL&gt;&lt;Q&gt;JP3519400000^FF_TAX_CF(ANN_R,43466,43830,,,USD)&lt;/Q&gt;&lt;R&gt;1&lt;/R&gt;&lt;C&gt;1&lt;/C&gt;&lt;D xsi:type="xsd:double"&gt;319.069255543873&lt;/D&gt;&lt;/FQL&gt;&lt;FQL&gt;&lt;Q&gt;DE000ENER6Y0^FF_TAX_CF(ANN_R,41640,42004,,,USD)&lt;/Q&gt;&lt;R&gt;0&lt;/R&gt;&lt;C&gt;0&lt;/C&gt;&lt;/FQL&gt;&lt;FQL&gt;&lt;Q&gt;JP3734800000^FF_PTX_INC(ANN_R,40909,41274,,,USD)&lt;/Q&gt;&lt;R&gt;1&lt;/R&gt;&lt;C&gt;1&lt;/C&gt;&lt;D xsi:type="xsd:double"&gt;897.348795302212&lt;/D&gt;&lt;/FQL&gt;&lt;FQL&gt;&lt;Q&gt;US6092071058^FF_TAX_CF(ANN_R,41640,42004,,,USD)&lt;/Q&gt;&lt;R&gt;1&lt;/R&gt;&lt;C&gt;1&lt;/C&gt;&lt;D xsi:type="xsd:double"&gt;1238&lt;/D&gt;&lt;/FQL&gt;&lt;FQL&gt;&lt;Q&gt;JP3205800000^FF_TAX_CF(ANN_R,42370,42735)&lt;/Q&gt;&lt;R&gt;1&lt;/R&gt;&lt;C&gt;1&lt;/C&gt;&lt;D xsi:type="xsd:double"&gt;48708&lt;/D&gt;&lt;/FQL&gt;&lt;FQL&gt;&lt;Q&gt;JP3496400007^FF_TAX_CF(ANN_R,42736,43100,,,USD)&lt;/Q&gt;&lt;R&gt;1&lt;/R&gt;&lt;C&gt;1&lt;/C&gt;&lt;D xsi:type="xsd:double"&gt;2281.19587288238&lt;/D&gt;&lt;/FQL&gt;&lt;FQL&gt;&lt;Q&gt;JP3942400007^FF_PTX_INC(ANN_R,40909,41274,,,USD)&lt;/Q&gt;&lt;R&gt;1&lt;/R&gt;&lt;C&gt;1&lt;/C&gt;&lt;D xsi:type="xsd:double"&gt;1609.31608917005&lt;/D&gt;&lt;/FQL&gt;&lt;FQL&gt;&lt;Q&gt;JP3762800005^FF_PTX_INC(ANN_R,42736,43100,,,USD)&lt;/Q&gt;&lt;R&gt;1&lt;/R&gt;&lt;C&gt;1&lt;/C&gt;&lt;D xsi:type="xsd:double"&gt;600.180071532726&lt;/D&gt;&lt;/FQL&gt;&lt;FQL&gt;&lt;Q&gt;JP3734800000^FF_PTX_INC(ANN_R,42736,43100,,,USD)&lt;/Q&gt;&lt;R&gt;1&lt;/R&gt;&lt;C&gt;1&lt;/C&gt;&lt;D xsi:type="xsd:double"&gt;1304.97978902794&lt;/D&gt;&lt;/FQL&gt;&lt;FQL&gt;&lt;Q&gt;JP3734800000^FF_PTX_INC(ANN_R,42370,42735,,,USD)&lt;/Q&gt;&lt;R&gt;1&lt;/R&gt;&lt;C&gt;1&lt;/C&gt;&lt;D xsi:type="xsd:double"&gt;975.681350708008&lt;/D&gt;&lt;/FQL&gt;&lt;FQL&gt;&lt;Q&gt;JP3371200001^FF_TAX_CF(ANN_R,42370,42735)&lt;/Q&gt;&lt;R&gt;1&lt;/R&gt;&lt;C&gt;1&lt;/C&gt;&lt;D xsi:type="xsd:double"&gt;73635&lt;/D&gt;&lt;/FQL&gt;&lt;FQL&gt;&lt;Q&gt;US18915M1071^FF_TAX_CF(ANN_R,43831,44196,,,USD)&lt;/Q&gt;&lt;R&gt;1&lt;/R&gt;&lt;C&gt;1&lt;/C&gt;&lt;D xsi:type="xsd:double"&gt;0.702&lt;/D&gt;&lt;/FQL&gt;&lt;FQL&gt;&lt;Q&gt;US4364401012^FF_TAX_CF(ANN_R,43101,43465,,,USD)&lt;/Q&gt;&lt;R&gt;1&lt;/R&gt;&lt;C&gt;1&lt;/C&gt;&lt;D xsi:type="xsd:double"&gt;178.2&lt;/D&gt;&lt;/FQL&gt;&lt;FQL&gt;&lt;Q&gt;JP3762800005^FF_PTX_INC(ANN_R,42370,42735,,,USD)&lt;/Q&gt;&lt;R&gt;1&lt;/R&gt;&lt;C&gt;1&lt;/C&gt;&lt;D xsi:type="xsd:double"&gt;518.843898773193&lt;/D&gt;&lt;/FQL&gt;&lt;FQL&gt;&lt;Q&gt;JP3734800000^FF_TAX_CF(ANN_R,43831,44196,,,USD)&lt;/Q&gt;&lt;R&gt;1&lt;/R&gt;&lt;C&gt;1&lt;/C&gt;&lt;D xsi:type="xsd:double"&gt;251.412327848375&lt;/D&gt;&lt;/FQL&gt;&lt;FQL&gt;&lt;Q&gt;JP3758190007^FF_PTX_INC(ANN_R,41275,41639,,,USD)&lt;/Q&gt;&lt;R&gt;1&lt;/R&gt;&lt;C&gt;1&lt;/C&gt;&lt;D xsi:type="xsd:double"&gt;498.319609299302&lt;/D&gt;&lt;/FQL&gt;&lt;FQL&gt;&lt;Q&gt;TW0001326007^FF_TAX_CF(ANN_R,42370,42735)&lt;/Q&gt;&lt;R&gt;1&lt;/R&gt;&lt;C&gt;1&lt;/C&gt;&lt;D xsi:type="xsd:double"&gt;5114.947&lt;/D&gt;&lt;/FQL&gt;&lt;FQL&gt;&lt;Q&gt;JP3116000005^FF_PTX_INC(ANN_R,42736,43100,,,USD)&lt;/Q&gt;&lt;R&gt;1&lt;/R&gt;&lt;C&gt;1&lt;/C&gt;&lt;D xsi:type="xsd:double"&gt;1756.68907833099&lt;/D&gt;&lt;/FQL&gt;&lt;FQL&gt;&lt;Q&gt;US49271V1008^FF_TAX_CF(ANN_R,42370,42735,,,USD)&lt;/Q&gt;&lt;R&gt;1&lt;/R&gt;&lt;C&gt;1&lt;/C&gt;&lt;D xsi:type="xsd:double"&gt;431&lt;/D&gt;&lt;/FQL&gt;&lt;FQL&gt;&lt;Q&gt;JP3762800005^FF_TAX_CF(ANN_R,43831,44196,,,USD)&lt;/Q&gt;&lt;R&gt;1&lt;/R&gt;&lt;C&gt;1&lt;/C&gt;&lt;D xsi:type="xsd:double"&gt;139.148238815367&lt;/D&gt;&lt;/FQL&gt;&lt;FQL&gt;&lt;Q&gt;JP3758190007^FF_PTX_INC(ANN_R,40909,41274,,,USD)&lt;/Q&gt;&lt;R&gt;1&lt;/R&gt;&lt;C&gt;1&lt;/C&gt;&lt;D xsi:type="xsd:double"&gt;542.965034145862&lt;/D&gt;&lt;/FQL&gt;&lt;FQL&gt;&lt;Q&gt;US35671D8570^FF_TAX_CF(ANN_R,42005,42369,,,USD)&lt;/Q&gt;&lt;R&gt;1&lt;/R&gt;&lt;C&gt;1&lt;/C&gt;&lt;D xsi:type="xsd:double"&gt;559&lt;/D&gt;&lt;/FQL&gt;&lt;FQL&gt;&lt;Q&gt;JP3951600000^FF_TAX_CF(ANN_R,42370,42735)&lt;/Q&gt;&lt;R&gt;1&lt;/R&gt;&lt;C&gt;1&lt;/C&gt;&lt;D xsi:type="xsd:double"&gt;16139&lt;/D&gt;&lt;/FQL&gt;&lt;FQL&gt;&lt;Q&gt;FR0000130809^FF_TAX_CF(ANN_R,43101,43465,,,USD)&lt;/Q&gt;&lt;R&gt;0&lt;/R&gt;&lt;C&gt;0&lt;/C&gt;&lt;/FQL&gt;&lt;FQL&gt;&lt;Q&gt;US00751Y1064^FF_PTX_INC(ANN_R,42736,43100,,,USD)&lt;/Q&gt;&lt;R&gt;1&lt;/R&gt;&lt;C&gt;1&lt;/C&gt;&lt;D xsi:type="xsd:double"&gt;520.259&lt;/D&gt;&lt;/FQL&gt;&lt;FQL&gt;&lt;Q&gt;TW0001216000^FF_TAX_CF(ANN_R,43466,43830,,,USD)&lt;/Q&gt;&lt;R&gt;1&lt;/R&gt;&lt;C&gt;1&lt;/C&gt;&lt;D xsi:type="xsd:double"&gt;280.114206618592&lt;/D&gt;&lt;/FQL&gt;&lt;FQL&gt;&lt;Q&gt;DK0060336014^FF_TAX_CF(ANN_R,42736,43100)&lt;/Q&gt;&lt;R&gt;1&lt;/R&gt;&lt;C&gt;1&lt;/C&gt;&lt;D xsi:type="xsd:double"&gt;852&lt;/D&gt;&lt;/FQL&gt;&lt;FQL&gt;&lt;Q&gt;US0311001004^FF_PTX_INC(ANN_R,42736,43100,,,USD)&lt;/Q&gt;&lt;R&gt;1&lt;/R&gt;&lt;C&gt;1&lt;/C&gt;&lt;D xsi:type="xsd:double"&gt;796.729&lt;/D&gt;&lt;/FQL&gt;&lt;FQL&gt;&lt;Q&gt;US92343V1044^FF_PTX_INC(ANN_R,42736,43100,,,USD)&lt;/Q&gt;&lt;R&gt;1&lt;/R&gt;&lt;C&gt;1&lt;/C&gt;&lt;D xsi:type="xsd:double"&gt;20594&lt;/D&gt;&lt;/FQL&gt;&lt;FQL&gt;&lt;Q&gt;DE000SYM9999^FF_TAX_CF(ANN_R,42736,43100)&lt;/Q&gt;&lt;R&gt;1&lt;/R&gt;&lt;C&gt;1&lt;/C&gt;&lt;D xsi:type="xsd:double"&gt;117.079&lt;/D&gt;&lt;/FQL&gt;&lt;FQL&gt;&lt;Q&gt;ES0109067019^FF_PTX_INC(ANN_R,40909,41274,,,USD)&lt;/Q&gt;&lt;R&gt;1&lt;/R&gt;&lt;C&gt;1&lt;/C&gt;&lt;D xsi:type="xsd:double"&gt;926.467202239037&lt;/D&gt;&lt;/FQL&gt;&lt;FQL&gt;&lt;Q&gt;KR7005930003^FF_PTX_INC(ANN_R,42370,42735,,,USD)&lt;/Q&gt;&lt;R&gt;1&lt;/R&gt;&lt;C&gt;1&lt;/C&gt;&lt;D xsi:type="xsd:double"&gt;26472.9579174758&lt;/D&gt;&lt;/FQL&gt;&lt;FQL&gt;&lt;Q&gt;DE0006048432^FF_TAX_CF(ANN_R,42736,43100)&lt;/Q&gt;&lt;R&gt;1&lt;/R&gt;&lt;C&gt;1&lt;/C&gt;&lt;D xsi:type="xsd:double"&gt;727&lt;/D&gt;&lt;/FQL&gt;&lt;FQL&gt;&lt;Q&gt;ES0109067019^FF_PTX_INC(ANN_R,42736,43100,,,USD)&lt;/Q&gt;&lt;R&gt;1&lt;/R&gt;&lt;C&gt;1&lt;/C&gt;&lt;D xsi:type="xsd:double"&gt;1423.56622720957&lt;/D&gt;&lt;/FQL&gt;&lt;FQL&gt;&lt;Q&gt;JE00BYSS4X48^FF_TAX_CF(ANN_R,41275,41639,,,USD)&lt;/Q&gt;&lt;R&gt;1&lt;/R&gt;&lt;C&gt;1&lt;/C&gt;&lt;D xsi:type="xsd:double"&gt;0.689&lt;/D&gt;&lt;/FQL&gt;&lt;FQL&gt;&lt;Q&gt;NL0013267909^FF_TAX_CF(ANN_R,42736,43100)&lt;/Q&gt;&lt;R&gt;1&lt;/R&gt;&lt;C&gt;1&lt;/C&gt;&lt;D xsi:type="xsd:double"&gt;338&lt;/D&gt;&lt;/FQL&gt;&lt;FQL&gt;&lt;Q&gt;FR0010220475^FF_PTX_INC(ANN_R,40909,41274,,,USD)&lt;/Q&gt;&lt;R&gt;1&lt;/R&gt;&lt;C&gt;1&lt;/C&gt;&lt;D xsi:type="xsd:double"&gt;1231.08441710472&lt;/D&gt;&lt;/FQL&gt;&lt;FQL&gt;&lt;Q&gt;JP3890310000^FF_PTX_INC(ANN_R,41640,42004,,,USD)&lt;/Q&gt;&lt;R&gt;1&lt;/R&gt;&lt;C&gt;1&lt;/C&gt;&lt;D xsi:type="xsd:double"&gt;1485.85161246359&lt;/D&gt;&lt;/FQL&gt;&lt;FQL&gt;&lt;Q&gt;FR0000120073^FF_TAX_CF(ANN_R,42736,43100)&lt;/Q&gt;&lt;R&gt;0&lt;/R&gt;&lt;C&gt;0&lt;/C&gt;&lt;/FQL&gt;&lt;FQL&gt;&lt;Q&gt;DE0005439004^FF_PTX_INC(ANN_R,41640,42004,,,USD)&lt;/Q&gt;&lt;R&gt;1&lt;/R&gt;&lt;C&gt;1&lt;/C&gt;&lt;D xsi:type="xsd:double"&gt;4182.67896641493&lt;/D&gt;&lt;/FQL&gt;&lt;FQL&gt;&lt;Q&gt;BE0003739530^FF_TAX_CF(ANN_R,42736,43100,,,USD)&lt;/Q&gt;&lt;R&gt;1&lt;/R&gt;&lt;C&gt;1&lt;/C&gt;&lt;D xsi:type="xsd:double"&gt;207.53996181488&lt;/D&gt;&lt;/FQL&gt;&lt;FQL&gt;&lt;Q&gt;FR0000120321^FF_TAX_CF(ANN_R,42736,43100)&lt;/Q&gt;&lt;R&gt;1&lt;/R&gt;&lt;C&gt;1&lt;/C&gt;&lt;D xsi:type="xsd:double"&gt;989.2&lt;/D&gt;&lt;/FQL&gt;&lt;FQL&gt;&lt;Q&gt;DE000PAH0038^FF_PTX_INC(ANN_R,41640,42004,,,USD)&lt;/Q&gt;&lt;R&gt;1&lt;/R&gt;&lt;C&gt;1&lt;/C&gt;&lt;D xsi:type="xsd:double"&gt;-194.987412571907&lt;/D&gt;&lt;/FQL&gt;&lt;FQL&gt;&lt;Q&gt;NL0013267909^FF_PTX_INC(ANN_R,43831,44196,,,USD)&lt;/Q&gt;&lt;R&gt;1&lt;/R&gt;&lt;C&gt;1&lt;/C&gt;&lt;D xsi:type="xsd:double"&gt;1019.13718056679&lt;/D&gt;&lt;/FQL&gt;&lt;FQL&gt;&lt;Q&gt;NL0009434992^FF_TAX_CF(ANN_R,42736,43100)&lt;/Q&gt;&lt;R&gt;1&lt;/R&gt;&lt;C&gt;1&lt;/C&gt;&lt;D xsi:type="xsd:double"&gt;1044&lt;/D&gt;&lt;/FQL&gt;&lt;FQL&gt;&lt;Q&gt;NL0011585146^FF_PTX_INC(ANN_R,41640,42004,,,USD)&lt;/Q&gt;&lt;R&gt;1&lt;/R&gt;&lt;C&gt;1&lt;/C&gt;&lt;D xsi:type="xsd:double"&gt;528.234165107131&lt;/D&gt;&lt;/FQL&gt;&lt;FQL&gt;&lt;Q&gt;FR0000120073^FF_PTX_INC(ANN_R,43831,44196,,,USD)&lt;/Q&gt;&lt;R&gt;1&lt;/R&gt;&lt;C&gt;1&lt;/C&gt;&lt;D xsi:type="xsd:double"&gt;3659.5460593462&lt;/D&gt;&lt;/FQL&gt;&lt;FQL&gt;&lt;Q&gt;US4943681035^FF_TAX_CF(ANN_R,42736,43100)&lt;/Q&gt;&lt;R&gt;1&lt;/R&gt;&lt;C&gt;1&lt;/C&gt;&lt;D xsi:type="xsd:double"&gt;961&lt;/D&gt;&lt;/FQL&gt;&lt;FQL&gt;&lt;Q&gt;FR0000121261^FF_PTX_INC(ANN_R,41640,42004,,,USD)&lt;/Q&gt;&lt;R&gt;1&lt;/R&gt;&lt;C&gt;1&lt;/C&gt;&lt;D xsi:type="xsd:double"&gt;2207.20445251465&lt;/D&gt;&lt;/FQL&gt;&lt;FQL&gt;&lt;Q&gt;FR0000120321^FF_PTX_INC(ANN_R,43831,44196,,,USD)&lt;/Q&gt;&lt;R&gt;1&lt;/R&gt;&lt;C&gt;1&lt;/C&gt;&lt;D xsi:type="xsd:double"&gt;5445.08807939291&lt;/D&gt;&lt;/FQL&gt;&lt;FQL&gt;&lt;Q&gt;US0091581068^FF_TAX_CF(ANN_R,42736,43100)&lt;/Q&gt;&lt;R&gt;1&lt;/R&gt;&lt;C&gt;1&lt;/C&gt;&lt;D xsi:type="xsd:double"&gt;1348.8&lt;/D&gt;&lt;/FQL&gt;&lt;FQL&gt;&lt;Q&gt;DE0005190003^FF_PTX_INC(ANN_R,41640,42004,,,USD)&lt;/Q&gt;&lt;R&gt;1&lt;/R&gt;&lt;C&gt;1&lt;/C&gt;&lt;D xsi:type="xsd:double"&gt;11549.3564711809&lt;/D&gt;&lt;/FQL&gt;&lt;FQL&gt;&lt;Q&gt;NL0009434992^FF_PTX_INC(ANN_R,43831,44196,,,USD)&lt;/Q&gt;&lt;R&gt;1&lt;/R&gt;&lt;C&gt;1&lt;/C&gt;&lt;D xsi:type="xsd:double"&gt;1386&lt;/D&gt;&lt;/FQL&gt;&lt;FQL&gt;&lt;Q&gt;US1941621039^FF_TAX_CF(ANN_R,42736,43100)&lt;/Q&gt;&lt;R&gt;1&lt;/R&gt;&lt;C&gt;1&lt;/C&gt;&lt;D xsi:type="xsd:double"&gt;1037&lt;/D&gt;&lt;/FQL&gt;&lt;FQL&gt;&lt;Q&gt;JP3116000005^FF_TAX_CF(ANN_R,43831,44196,,,USD)&lt;/Q&gt;&lt;R&gt;1&lt;/R&gt;&lt;C&gt;1&lt;/C&gt;&lt;D xsi:type="xsd:double"&gt;517.530839063227&lt;/D&gt;&lt;/FQL&gt;&lt;FQL&gt;&lt;Q&gt;US4943681035^FF_PTX_INC(ANN_R,43831,44196,,,USD)&lt;/Q&gt;&lt;R&gt;1&lt;/R&gt;&lt;C&gt;1&lt;/C&gt;&lt;D xsi:type="xsd:double"&gt;2930&lt;/D&gt;&lt;/FQL&gt;&lt;FQL&gt;&lt;Q&gt;TW0001301000^FF_TAX_CF(ANN_R,42736,43100)&lt;/Q&gt;&lt;R&gt;1&lt;/R&gt;&lt;C&gt;1&lt;/C&gt;&lt;D xsi:type="xsd:double"&gt;1720.079&lt;/D&gt;&lt;/FQL&gt;&lt;FQL&gt;&lt;Q&gt;US3635761097^FF_PTX_INC(ANN_R,40909,41274,,,USD)&lt;/Q&gt;&lt;R&gt;1&lt;/R&gt;&lt;C&gt;1&lt;/C&gt;&lt;D xsi:type="xsd:double"&gt;245.3&lt;/D&gt;&lt;/FQL&gt;&lt;FQL&gt;&lt;Q&gt;US0091581068^FF_PTX_INC(ANN_R,43831,44196,,,USD)&lt;/Q&gt;&lt;R&gt;1&lt;/R&gt;&lt;C&gt;1&lt;/C&gt;&lt;D xsi:type="xsd:double"&gt;2423.8&lt;/D&gt;&lt;/FQL&gt;&lt;FQL&gt;&lt;Q&gt;JP3351600006^FF_TAX_CF(ANN_R,42736,43100)&lt;/Q&gt;&lt;R&gt;1&lt;/R&gt;&lt;C&gt;1&lt;/C&gt;&lt;D xsi:type="xsd:double"&gt;9898&lt;/D&gt;&lt;/FQL&gt;&lt;FQL&gt;&lt;Q&gt;BE0003565737^FF_TAX_CF(ANN_R,42736,43100,,,USD)&lt;/Q&gt;&lt;R&gt;1&lt;/R&gt;&lt;C&gt;1&lt;/C&gt;&lt;D xsi:type="xsd:double"&gt;589.909782767296&lt;/D&gt;&lt;/FQL&gt;&lt;FQL&gt;&lt;Q&gt;US1941621039^FF_PTX_INC(ANN_R,43831,44196,,,USD)&lt;/Q&gt;&lt;R&gt;1&lt;/R&gt;&lt;C&gt;1&lt;/C&gt;&lt;D xsi:type="xsd:double"&gt;3647&lt;/D&gt;&lt;/FQL&gt;&lt;FQL&gt;&lt;Q&gt;TW0001303006^FF_TAX_CF(ANN_R,42736,43100)&lt;/Q&gt;&lt;R&gt;1&lt;/R&gt;&lt;C&gt;1&lt;/C&gt;&lt;D xsi:type="xsd:double"&gt;5767.626&lt;/D&gt;&lt;/FQL&gt;&lt;FQL&gt;&lt;Q&gt;US3635761097^FF_PTX_INC(ANN_R,42736,43100,,,USD)&lt;/Q&gt;&lt;R&gt;1&lt;/R&gt;&lt;C&gt;1&lt;/C&gt;&lt;D xsi:type="xsd:double"&gt;359.8&lt;/D&gt;&lt;/FQL&gt;&lt;FQL&gt;&lt;Q&gt;TW0001301000^FF_PTX_INC(ANN_R,43831,44196,,,USD)&lt;/Q&gt;&lt;R&gt;1&lt;/R&gt;&lt;C&gt;1&lt;/C&gt;&lt;D xsi:type="xsd:double"&gt;643.711838430185&lt;/D&gt;&lt;/FQL&gt;&lt;FQL&gt;&lt;Q&gt;KR7028260008^FF_TAX_CF(ANN_R,42736,43100)&lt;/Q&gt;&lt;R&gt;1&lt;/R&gt;&lt;C&gt;1&lt;/C&gt;&lt;D xsi:type="xsd:double"&gt;187116.271023&lt;/D&gt;&lt;/FQL&gt;&lt;FQL&gt;&lt;Q&gt;US3635761097^FF_TAX_CF(ANN_R,43831,44196,,,USD)&lt;/Q&gt;&lt;R&gt;1&lt;/R&gt;&lt;C&gt;1&lt;/C&gt;&lt;D xsi:type="xsd:double"&gt;113&lt;/D&gt;&lt;/FQL&gt;&lt;FQL&gt;&lt;Q&gt;JP3351600006^FF_PTX_INC(ANN_R,43831,44196,,,USD)&lt;/Q&gt;&lt;R&gt;1&lt;/R&gt;&lt;C&gt;1&lt;/C&gt;&lt;D xsi:type="xsd:double"&gt;-19.1067560389638&lt;/D&gt;&lt;/FQL&gt;&lt;FQL&gt;&lt;Q&gt;JP3205800000^FF_TAX_CF(ANN_R,42736,43100)&lt;/Q&gt;&lt;R&gt;1&lt;/R&gt;&lt;C&gt;1&lt;/C&gt;&lt;D xsi:type="xsd:double"&gt;55302&lt;/D&gt;&lt;/FQL&gt;&lt;FQL&gt;&lt;Q&gt;US0404131064^FF_PTX_INC(ANN_R,40909,41274,,,USD)&lt;/Q&gt;&lt;R&gt;1&lt;/R&gt;&lt;C&gt;1&lt;/C&gt;&lt;D xsi:type="xsd:double"&gt;32.975&lt;/D&gt;&lt;/FQL&gt;&lt;FQL&gt;&lt;Q&gt;TW0002303005^FF_PTX_INC(ANN_R,42370,42735,,,USD)&lt;/Q&gt;&lt;R&gt;1&lt;/R&gt;&lt;C&gt;1&lt;/C&gt;&lt;D xsi:type="xsd:double"&gt;156.17446260944&lt;/D&gt;&lt;/FQL&gt;&lt;FQL&gt;&lt;Q&gt;JP3371200001^FF_TAX_CF(ANN_R,42736,43100)&lt;/Q&gt;&lt;R&gt;1&lt;/R&gt;&lt;C&gt;1&lt;/C&gt;&lt;D xsi:type="xsd:double"&gt;62895&lt;/D&gt;&lt;/FQL&gt;&lt;FQL&gt;&lt;Q&gt;US72919P2020^FF_TAX_CF(ANN_R,43831,44196,,,USD)&lt;/Q&gt;&lt;R&gt;0&lt;/R&gt;&lt;C&gt;0&lt;/C&gt;&lt;/FQL&gt;&lt;FQL&gt;&lt;Q&gt;TW0002002003^FF_PTX_INC(ANN_R,41275,41639,,,USD)&lt;/Q&gt;&lt;R&gt;1&lt;/R&gt;&lt;C&gt;1&lt;/C&gt;&lt;D xsi:type="xsd:double"&gt;772.482982384857&lt;/D&gt;&lt;/FQL&gt;&lt;FQL&gt;&lt;Q&gt;TW0001326007^FF_TAX_CF(ANN_R,42736,43100)&lt;/Q&gt;&lt;R&gt;1&lt;/R&gt;&lt;C&gt;1&lt;/C&gt;&lt;D xsi:type="xsd:double"&gt;6418.252&lt;/D&gt;&lt;/FQL&gt;&lt;FQL&gt;&lt;Q&gt;US0404131064^FF_PTX_INC(ANN_R,42736,43100,,,USD)&lt;/Q&gt;&lt;R&gt;1&lt;/R&gt;&lt;C&gt;1&lt;/C&gt;&lt;D xsi:type="xsd:double"&gt;474.76&lt;/D&gt;&lt;/FQL&gt;&lt;FQL&gt;&lt;Q&gt;US5303073051^FF_PTX_INC(ANN_R,42005,42369,,,USD)&lt;/Q&gt;&lt;R&gt;1&lt;/R&gt;&lt;C&gt;1&lt;/C&gt;&lt;D xsi:type="xsd:double"&gt;-70.055&lt;/D&gt;&lt;/FQL&gt;&lt;FQL&gt;&lt;Q&gt;JP3951600000^FF_TAX_CF(ANN_R,42736,43100)&lt;/Q&gt;&lt;R&gt;1&lt;/R&gt;&lt;C&gt;1&lt;/C&gt;&lt;D xsi:type="xsd:double"&gt;19926&lt;/D&gt;&lt;/FQL&gt;&lt;FQL&gt;&lt;Q&gt;US0404131064^FF_TAX_CF(ANN_R,43831,44196,,,USD)&lt;/Q&gt;&lt;R&gt;1&lt;/R&gt;&lt;C&gt;1&lt;/C&gt;&lt;D xsi:type="xsd:double"&gt;82.601&lt;/D&gt;&lt;/FQL&gt;&lt;FQL&gt;&lt;Q&gt;JP3762600009^FF_PTX_INC(ANN_R,41275,41639,,,USD)&lt;/Q&gt;&lt;R&gt;1&lt;/R&gt;&lt;C&gt;1&lt;/C&gt;&lt;D xsi:type="xsd:double"&gt;2867.42533762008&lt;/D&gt;&lt;/FQL&gt;&lt;FQL&gt;&lt;Q&gt;DK0060336014^FF_PTX_INC(ANN_R,43101,43465,,,USD)&lt;/Q&gt;&lt;R&gt;1&lt;/R&gt;&lt;C&gt;1&lt;/C&gt;&lt;D xsi:type="xsd:double"&gt;625.69321025908&lt;/D&gt;&lt;/FQL&gt;&lt;FQL&gt;&lt;Q&gt;DK0060336014^FF_TAX_CF(ANN_R,43466,43830)&lt;/Q&gt;&lt;R&gt;1&lt;/R&gt;&lt;C&gt;1&lt;/C&gt;&lt;D xsi:type="xsd:double"&gt;1116&lt;/D&gt;&lt;/FQL&gt;&lt;FQL&gt;&lt;Q&gt;NL0010832176^FF_PTX_INC(ANN_R,40909,41274,,,USD)&lt;/Q&gt;&lt;R&gt;1&lt;/R&gt;&lt;C&gt;1&lt;/C&gt;&lt;D xsi:type="xsd:double"&gt;-12.6674368882179&lt;/D&gt;&lt;/FQL&gt;&lt;FQL&gt;&lt;Q&gt;KR7035720002^FF_TAX_CF(ANN_R,40909,41274,,,USD)&lt;/Q&gt;&lt;R&gt;1&lt;/R&gt;&lt;C&gt;1&lt;/C&gt;&lt;D xsi:type="xsd:double"&gt;24.6867293445566&lt;/D&gt;&lt;/FQL&gt;&lt;FQL&gt;&lt;Q&gt;JP3762600009^FF_PTX_INC(ANN_R,40909,41274,,,USD)&lt;/Q&gt;&lt;R&gt;1&lt;/R&gt;&lt;C&gt;1&lt;/C&gt;&lt;D xsi:type="xsd:double"&gt;1075.92951341439&lt;/D&gt;&lt;/FQL&gt;&lt;FQL&gt;&lt;Q&gt;DE000SYM9999^FF_PTX_INC(ANN_R,43101,43465,,,USD)&lt;/Q&gt;&lt;R&gt;1&lt;/R&gt;&lt;C&gt;1&lt;/C&gt;&lt;D xsi:type="xsd:double"&gt;458.973373138189&lt;/D&gt;&lt;/FQL&gt;&lt;FQL&gt;&lt;Q&gt;DE000SYM9999^FF_TAX_CF(ANN_R,43466,43830)&lt;/Q&gt;&lt;R&gt;1&lt;/R&gt;&lt;C&gt;1&lt;/C&gt;&lt;D xsi:type="xsd:double"&gt;123.153&lt;/D&gt;&lt;/FQL&gt;&lt;FQL&gt;&lt;Q&gt;JP3188220002^FF_TAX_CF(ANN_R,42005,42369,,,USD)&lt;/Q&gt;&lt;R&gt;1&lt;/R&gt;&lt;C&gt;1&lt;/C&gt;&lt;D xsi:type="xsd:double"&gt;150.283126823604&lt;/D&gt;&lt;/FQL&gt;&lt;FQL&gt;&lt;Q&gt;US0311001004^FF_TAX_CF(ANN_R,43831,44196,,,USD)&lt;/Q&gt;&lt;R&gt;1&lt;/R&gt;&lt;C&gt;1&lt;/C&gt;&lt;D xsi:type="xsd:double"&gt;210.4&lt;/D&gt;&lt;/FQL&gt;&lt;FQL&gt;&lt;Q&gt;DE000ENER6Y0^FF_TAX_CF(ANN_R,41275,41639,,,USD)&lt;/Q&gt;&lt;R&gt;0&lt;/R&gt;&lt;C&gt;0&lt;/C&gt;&lt;/FQL&gt;&lt;FQL&gt;&lt;Q&gt;DE0006048432^FF_PTX_INC(ANN_R,43101,43465,,,USD)&lt;/Q&gt;&lt;R&gt;1&lt;/R&gt;&lt;C&gt;1&lt;/C&gt;&lt;D xsi:type="xsd:double"&gt;3598.23666810989&lt;/D&gt;&lt;/FQL&gt;&lt;FQL&gt;&lt;Q&gt;DE0006048432^FF_TAX_CF(ANN_R,43466,43830)&lt;/Q&gt;&lt;R&gt;1&lt;/R&gt;&lt;C&gt;1&lt;/C&gt;&lt;D xsi:type="xsd:double"&gt;607&lt;/D&gt;&lt;/FQL&gt;&lt;FQL&gt;&lt;Q&gt;NL0010832176^FF_PTX_INC(ANN_R,42736,43100,,,USD)&lt;/Q&gt;&lt;R&gt;1&lt;/R&gt;&lt;C&gt;1&lt;/C&gt;&lt;D xsi:type="xsd:double"&gt;-32.1032738759518&lt;/D&gt;&lt;/FQL&gt;&lt;FQL&gt;&lt;Q&gt;KR7035720002^FF_TAX_CF(ANN_R,42370,42735,,,USD)&lt;/Q&gt;&lt;R&gt;1&lt;/R&gt;&lt;C&gt;1&lt;/C&gt;&lt;D xsi:type="xsd:double"&gt;46.8504229674581&lt;/D&gt;&lt;/FQL&gt;&lt;FQL&gt;&lt;Q&gt;FI4000297767^FF_PTX_INC(ANN_R,41275,41639,,,USD)&lt;/Q&gt;&lt;R&gt;1&lt;/R&gt;&lt;C&gt;1&lt;/C&gt;&lt;D xsi:type="xsd:double"&gt;5359.59412927148&lt;/D&gt;&lt;/FQL&gt;&lt;FQL&gt;&lt;Q&gt;NL0013267909^FF_PTX_INC(ANN_R,43101,43465,,,USD)&lt;/Q&gt;&lt;R&gt;1&lt;/R&gt;&lt;C&gt;1&lt;/C&gt;&lt;D xsi:type="xsd:double"&gt;652.401599168777&lt;/D&gt;&lt;/FQL&gt;&lt;FQL&gt;&lt;Q&gt;NL0013267909^FF_TAX_CF(ANN_R,43466,43830)&lt;/Q&gt;&lt;R&gt;1&lt;/R&gt;&lt;C&gt;1&lt;/C&gt;&lt;D xsi:type="xsd:double"&gt;184&lt;/D&gt;&lt;/FQL&gt;&lt;FQL&gt;&lt;Q&gt;CH0432492467^FF_TAX_CF(ANN_R,41640,42004,,,USD)&lt;/Q&gt;&lt;R&gt;0&lt;/R&gt;&lt;C&gt;0&lt;/C&gt;&lt;/FQL&gt;&lt;FQL&gt;&lt;Q&gt;ES0109067019^FF_TAX_CF(ANN_R,43831,44196,,,USD)&lt;/Q&gt;&lt;R&gt;1&lt;/R&gt;&lt;C&gt;1&lt;/C&gt;&lt;D xsi:type="xsd:double"&gt;41.7230657815933&lt;/D&gt;&lt;/FQL&gt;&lt;FQL&gt;&lt;Q&gt;FI4000297767^FF_PTX_INC(ANN_R,40909,41274,,,USD)&lt;/Q&gt;&lt;R&gt;1&lt;/R&gt;&lt;C&gt;1&lt;/C&gt;&lt;D xsi:type="xsd:double"&gt;5068.51571083028&lt;/D&gt;&lt;/FQL&gt;&lt;FQL&gt;&lt;Q&gt;FR0000120073^FF_PTX_INC(ANN_R,43101,43465,,,USD)&lt;/Q&gt;&lt;R&gt;1&lt;/R&gt;&lt;C&gt;1&lt;/C&gt;&lt;D xsi:type="xsd:double"&gt;3461.38569974899&lt;/D&gt;&lt;/FQL&gt;&lt;FQL&gt;&lt;Q&gt;FR0000120073^FF_TAX_CF(ANN_R,43466,43830)&lt;/Q&gt;&lt;R&gt;0&lt;/R&gt;&lt;C&gt;0&lt;/C&gt;&lt;/FQL&gt;&lt;FQL&gt;&lt;Q&gt;BE0974293251^FF_PTX_INC(ANN_R,40909,41274,,,USD)&lt;/Q&gt;&lt;R&gt;1&lt;/R&gt;&lt;C&gt;1&lt;/C&gt;&lt;D xsi:type="xsd:double"&gt;10381.0001441525&lt;/D&gt;&lt;/FQL&gt;&lt;FQL&gt;&lt;Q&gt;TW0002454006^FF_TAX_CF(ANN_R,41640,42004,,,USD)&lt;/Q&gt;&lt;R&gt;1&lt;/R&gt;&lt;C&gt;1&lt;/C&gt;&lt;D xsi:type="xsd:double"&gt;181.11955991976&lt;/D&gt;&lt;/FQL&gt;&lt;FQL&gt;&lt;Q&gt;NL0000226223^FF_TAX_CF(ANN_R,42370,42735,,,USD)&lt;/Q&gt;&lt;R&gt;1&lt;/R&gt;&lt;C&gt;1&lt;/C&gt;&lt;D xsi:type="xsd:double"&gt;41.9999998476524&lt;/D&gt;&lt;/FQL&gt;&lt;FQL&gt;&lt;Q&gt;FR0000120321^FF_PTX_INC(ANN_R,43101,43465,,,USD)&lt;/Q&gt;&lt;R&gt;1&lt;/R&gt;&lt;C&gt;1&lt;/C&gt;&lt;D xsi:type="xsd:double"&gt;6115.4686611414&lt;/D&gt;&lt;/FQL&gt;&lt;FQL&gt;&lt;Q&gt;FR0000120321^FF_TAX_CF(ANN_R,43466,43830)&lt;/Q&gt;&lt;R&gt;1&lt;/R&gt;&lt;C&gt;1&lt;/C&gt;&lt;D xsi:type="xsd:double"&gt;1534.3&lt;/D&gt;&lt;/FQL&gt;&lt;FQL&gt;&lt;Q&gt;US72919P2020^FF_TAX_CF(ANN_R,43101,43465,,,USD)&lt;/Q&gt;&lt;R&gt;0&lt;/R&gt;&lt;C&gt;0&lt;/C&gt;&lt;/FQL&gt;&lt;FQL&gt;&lt;Q&gt;US0010551028^FF_TAX_CF(ANN_R,42005,42369,,,USD)&lt;/Q&gt;&lt;R&gt;1&lt;/R&gt;&lt;C&gt;1&lt;/C&gt;&lt;D xsi:type="xsd:double"&gt;996&lt;/D&gt;&lt;/FQL&gt;&lt;FQL&gt;&lt;Q&gt;NL0009434992^FF_PTX_INC(ANN_R,43466,43830,,,USD)&lt;/Q&gt;&lt;R&gt;1&lt;/R&gt;&lt;C&gt;1&lt;/C&gt;&lt;D xsi:type="xsd:double"&gt;4052&lt;/D&gt;&lt;/FQL&gt;&lt;FQL&gt;&lt;Q&gt;JP3762800005^FF_PTX_INC(ANN_R,41640,42004,,,USD)&lt;/Q&gt;&lt;R&gt;1&lt;/R&gt;&lt;C&gt;1&lt;/C&gt;&lt;D xsi:type="xsd:double"&gt;526.187534542754&lt;/D&gt;&lt;/FQL&gt;&lt;FQL&gt;&lt;Q&gt;NL0009434992^FF_TAX_CF(ANN_R,43466,43830)&lt;/Q&gt;&lt;R&gt;1&lt;/R&gt;&lt;C&gt;1&lt;/C&gt;&lt;D xsi:type="xsd:double"&gt;403&lt;/D&gt;&lt;/FQL&gt;&lt;FQL&gt;&lt;Q&gt;BE0974293251^FF_PTX_INC(ANN_R,42736,43100,,,USD)&lt;/Q&gt;&lt;R&gt;1&lt;/R&gt;&lt;C&gt;1&lt;/C&gt;&lt;D xsi:type="xsd:double"&gt;10645.0000808706&lt;/D&gt;&lt;/FQL&gt;&lt;FQL&gt;&lt;Q&gt;JP3933800009^FF_TAX_CF(ANN_R,42005,42369,,,USD)&lt;/Q&gt;&lt;R&gt;1&lt;/R&gt;&lt;C&gt;1&lt;/C&gt;&lt;D xsi:type="xsd:double"&gt;757.26068652235&lt;/D&gt;&lt;/FQL&gt;&lt;FQL&gt;&lt;Q&gt;US4943681035^FF_PTX_INC(ANN_R,43466,43830,,,USD)&lt;/Q&gt;&lt;R&gt;1&lt;/R&gt;&lt;C&gt;1&lt;/C&gt;&lt;D xsi:type="xsd:double"&gt;2650&lt;/D&gt;&lt;/FQL&gt;&lt;FQL&gt;&lt;Q&gt;JP3409000001^FF_TAX_CF(ANN_R,42370,42735,,,USD)&lt;/Q&gt;&lt;R&gt;1&lt;/R&gt;&lt;C&gt;1&lt;/C&gt;&lt;D xsi:type="xsd:double"&gt;391.266841888428&lt;/D&gt;&lt;/FQL&gt;&lt;FQL&gt;&lt;Q&gt;US4943681035^FF_TAX_CF(ANN_R,43466,43830)&lt;/Q&gt;&lt;R&gt;1&lt;/R&gt;&lt;C&gt;1&lt;/C&gt;&lt;D xsi:type="xsd:double"&gt;528&lt;/D&gt;&lt;/FQL&gt;&lt;FQL&gt;&lt;Q&gt;BE0974293251^FF_TAX_CF(ANN_R,43831,44196,,,USD)&lt;/Q&gt;&lt;R&gt;1&lt;/R&gt;&lt;C&gt;1&lt;/C&gt;&lt;D xsi:type="xsd:double"&gt;2306.000106089&lt;/D&gt;&lt;/FQL&gt;&lt;FQL&gt;&lt;Q&gt;NL0010773842^FF_TAX_CF(ANN_R,42736,43100,,,USD)&lt;/Q&gt;&lt;R&gt;1&lt;/R&gt;&lt;C&gt;1&lt;/C&gt;&lt;D xsi:type="xsd:double"&gt;139.863887310028&lt;/D&gt;&lt;/FQL&gt;&lt;FQL&gt;&lt;Q&gt;US0091581068^FF_PTX_INC(ANN_R,43466,43830,,,USD)&lt;/Q&gt;&lt;R&gt;1&lt;/R&gt;&lt;C&gt;1&lt;/C&gt;&lt;D xsi:type="xsd:double"&gt;2289.5&lt;/D&gt;&lt;/FQL&gt;&lt;FQL&gt;&lt;Q&gt;FI4000297767^FF_PTX_INC(ANN_R,42736,43100,,,USD)&lt;/Q&gt;&lt;R&gt;1&lt;/R&gt;&lt;C&gt;1&lt;/C&gt;&lt;D xsi:type="xsd:double"&gt;4483.53974776865&lt;/D&gt;&lt;/FQL&gt;&lt;FQL&gt;&lt;Q&gt;US0091581068^FF_TAX_CF(ANN_R,43466,43830)&lt;/Q&gt;&lt;R&gt;1&lt;/R&gt;&lt;C&gt;1&lt;/C&gt;&lt;D xsi:type="xsd:double"&gt;324.3&lt;/D&gt;&lt;/FQL&gt;&lt;FQL&gt;&lt;Q&gt;US0311001004^FF_PTX_INC(ANN_R,40909,41274,,,USD)&lt;/Q&gt;&lt;R&gt;1&lt;/R&gt;&lt;C&gt;1&lt;/C&gt;&lt;D xsi:type="xsd:double"&gt;662.475&lt;/D&gt;&lt;/FQL&gt;&lt;FQL&gt;&lt;Q&gt;JP3421800008^FF_TAX_CF(ANN_R,42005,42369,,,USD)&lt;/Q&gt;&lt;R&gt;1&lt;/R&gt;&lt;C&gt;1&lt;/C&gt;&lt;D xsi:type="xsd:double"&gt;456.704930450767&lt;/D&gt;&lt;/FQL&gt;&lt;FQL&gt;&lt;Q&gt;US1941621039^FF_PTX_INC(ANN_R,43466,43830,,,USD)&lt;/Q&gt;&lt;R&gt;1&lt;/R&gt;&lt;C&gt;1&lt;/C&gt;&lt;D xsi:type="xsd:double"&gt;3301&lt;/D&gt;&lt;/FQL&gt;&lt;FQL&gt;&lt;Q&gt;NL0000226223^FF_TAX_CF(ANN_R,40909,41274,,,USD)&lt;/Q&gt;&lt;R&gt;1&lt;/R&gt;&lt;C&gt;1&lt;/C&gt;&lt;D xsi:type="xsd:double"&gt;51.0000007081957&lt;/D&gt;&lt;/FQL&gt;&lt;FQL&gt;&lt;Q&gt;US1941621039^FF_TAX_CF(ANN_R,43466,43830)&lt;/Q&gt;&lt;R&gt;1&lt;/R&gt;&lt;C&gt;1&lt;/C&gt;&lt;D xsi:type="xsd:double"&gt;803&lt;/D&gt;&lt;/FQL&gt;&lt;FQL&gt;&lt;Q&gt;US1011211018^FF_PTX_INC(ANN_R,42005,42369,,,USD)&lt;/Q&gt;&lt;R&gt;1&lt;/R&gt;&lt;C&gt;1&lt;/C&gt;&lt;D xsi:type="xsd:double"&gt;799.918&lt;/D&gt;&lt;/FQL&gt;&lt;FQL&gt;&lt;Q&gt;US37045V1008^FF_PTX_INC(ANN_R,42370,42735,,,USD)&lt;/Q&gt;&lt;R&gt;1&lt;/R&gt;&lt;C&gt;1&lt;/C&gt;&lt;D xsi:type="xsd:double"&gt;12008&lt;/D&gt;&lt;/FQL&gt;&lt;FQL&gt;&lt;Q&gt;TW0001301000^FF_PTX_INC(ANN_R,43466,43830,,,USD)&lt;/Q&gt;&lt;R&gt;1&lt;/R&gt;&lt;C&gt;1&lt;/C&gt;&lt;D xsi:type="xsd:double"&gt;889.11760726735&lt;/D&gt;&lt;/FQL&gt;&lt;FQL&gt;&lt;Q&gt;SE0000115446^FF_PTX_INC(ANN_R,41640,42004,,,USD)&lt;/Q&gt;&lt;R&gt;1&lt;/R&gt;&lt;C&gt;1&lt;/C&gt;&lt;D xsi:type="xsd:double"&gt;734.5485663414&lt;/D&gt;&lt;/FQL&gt;&lt;FQL&gt;&lt;Q&gt;TW0001301000^FF_TAX_CF(ANN_R,43466,43830)&lt;/Q&gt;&lt;R&gt;1&lt;/R&gt;&lt;C&gt;1&lt;/C&gt;&lt;D xsi:type="xsd:double"&gt;7184.041&lt;/D&gt;&lt;/FQL&gt;&lt;FQL&gt;&lt;Q&gt;KR7005930003^FF_TAX_CF(ANN_R,42736,43100,,,USD)&lt;/Q&gt;&lt;R&gt;1&lt;/R&gt;&lt;C&gt;1&lt;/C&gt;&lt;D xsi:type="xsd:double"&gt;6038.95273741079&lt;/D&gt;&lt;/FQL&gt;&lt;FQL&gt;&lt;Q&gt;SE0000108656^FF_PTX_INC(ANN_R,42005,42369,,,USD)&lt;/Q&gt;&lt;R&gt;1&lt;/R&gt;&lt;C&gt;1&lt;/C&gt;&lt;D xsi:type="xsd:double"&gt;2360.00731609762&lt;/D&gt;&lt;/FQL&gt;&lt;FQL&gt;&lt;Q&gt;JP3351600006^FF_PTX_INC(ANN_R,43466,43830,,,USD)&lt;/Q&gt;&lt;R&gt;1&lt;/R&gt;&lt;C&gt;1&lt;/C&gt;&lt;D xsi:type="xsd:double"&gt;985.021520378068&lt;/D&gt;&lt;/FQL&gt;&lt;FQL&gt;&lt;Q&gt;JP3814800003^FF_TAX_CF(ANN_R,42736,43100,,,USD)&lt;/Q&gt;&lt;R&gt;1&lt;/R&gt;&lt;C&gt;1&lt;/C&gt;&lt;D xsi:type="xsd:double"&gt;1922.56722507998&lt;/D&gt;&lt;/FQL&gt;&lt;FQL&gt;&lt;Q&gt;JP3351600006^FF_TAX_CF(ANN_R,43466,43830)&lt;/Q&gt;&lt;R&gt;1&lt;/R&gt;&lt;C&gt;1&lt;/C&gt;&lt;D xsi:type="xsd:double"&gt;51736&lt;/D&gt;&lt;/FQL&gt;&lt;FQL&gt;&lt;Q&gt;US6311031081^FF_TAX_CF(ANN_R,43101,43465,,,USD)&lt;/Q&gt;&lt;R&gt;1&lt;/R&gt;&lt;C&gt;1&lt;/C&gt;&lt;D xsi:type="xsd:double"&gt;221&lt;/D&gt;&lt;/FQL&gt;&lt;FQL&gt;&lt;Q&gt;US45167R1041^FF_PTX_INC(ANN_R,42005,42369,,,USD)&lt;/Q&gt;&lt;R&gt;1&lt;/R&gt;&lt;C&gt;1&lt;/C&gt;&lt;D xsi:type="xsd:double"&gt;392.345&lt;/D&gt;&lt;/FQL&gt;&lt;FQL&gt;&lt;Q&gt;TW0001303006^FF_PTX_INC(ANN_R,43466,43830,,,USD)&lt;/Q&gt;&lt;R&gt;1&lt;/R&gt;&lt;C&gt;1&lt;/C&gt;&lt;D xsi:type="xsd:double"&gt;480.393902859911&lt;/D&gt;&lt;/FQL&gt;&lt;FQL&gt;&lt;Q&gt;JP3351600006^FF_TAX_CF(ANN_R,41640,42004,,,USD)&lt;/Q&gt;&lt;R&gt;1&lt;/R&gt;&lt;C&gt;1&lt;/C&gt;&lt;D xsi:type="xsd:double"&gt;175.748573215678&lt;/D&gt;&lt;/FQL&gt;&lt;FQL&gt;&lt;Q&gt;TW0001303006^FF_TAX_CF(ANN_R,43466,43830)&lt;/Q&gt;&lt;R&gt;1&lt;/R&gt;&lt;C&gt;1&lt;/C&gt;&lt;D xsi:type="xsd:double"&gt;4694.089&lt;/D&gt;&lt;/FQL&gt;&lt;FQL&gt;&lt;Q&gt;JP3899600005^FF_TAX_CF(ANN_R,43101,43465,,,USD)&lt;/Q&gt;&lt;R&gt;1&lt;/R&gt;&lt;C&gt;1&lt;/C&gt;&lt;D xsi:type="xsd:double"&gt;417.242536455393&lt;/D&gt;&lt;/FQL&gt;&lt;FQL&gt;&lt;Q&gt;US2855121099^FF_TAX_CF(ANN_R,42370,42735,,,USD)&lt;/Q&gt;&lt;R&gt;1&lt;/R&gt;&lt;C&gt;1&lt;/C&gt;&lt;D xsi:type="xsd:double"&gt;35&lt;/D&gt;&lt;/FQL&gt;&lt;FQL&gt;&lt;Q&gt;KR7028260008^FF_PTX_INC(ANN_R,43466,43830,,,USD)&lt;/Q&gt;&lt;R&gt;1&lt;/R&gt;&lt;C&gt;1&lt;/C&gt;&lt;D xsi:type="xsd:double"&gt;1048.34540043368&lt;/D&gt;&lt;/FQL&gt;&lt;FQL&gt;&lt;Q&gt;JP3802300008^FF_TAX_CF(ANN_R,42005,42369,,,USD)&lt;/Q&gt;&lt;R&gt;1&lt;/R&gt;&lt;C&gt;1&lt;/C&gt;&lt;D xsi:type="xsd:double"&gt;599.418416276574&lt;/D&gt;&lt;/FQL&gt;&lt;FQL&gt;&lt;Q&gt;KR7028260008^FF_TAX_CF(ANN_R,43466,43830)&lt;/Q&gt;&lt;R&gt;1&lt;/R&gt;&lt;C&gt;1&lt;/C&gt;&lt;D xsi:type="xsd:double"&gt;792737.083062&lt;/D&gt;&lt;/FQL&gt;&lt;FQL&gt;&lt;Q&gt;US5018892084^FF_PTX_INC(ANN_R,42736,43100,,,USD)&lt;/Q&gt;&lt;R&gt;1&lt;/R&gt;&lt;C&gt;1&lt;/C&gt;&lt;D xsi:type="xsd:double"&gt;766.627&lt;/D&gt;&lt;/FQL&gt;&lt;FQL&gt;&lt;Q&gt;JP3814000000^FF_TAX_CF(ANN_R,42370,42735,,,USD)&lt;/Q&gt;&lt;R&gt;1&lt;/R&gt;&lt;C&gt;1&lt;/C&gt;&lt;D xsi:type="xsd:double"&gt;374.986610412598&lt;/D&gt;&lt;/FQL&gt;&lt;FQL&gt;&lt;Q&gt;JP3205800000^FF_PTX_INC(ANN_R,43466,43830,,,USD)&lt;/Q&gt;&lt;R&gt;1&lt;/R&gt;&lt;C&gt;1&lt;/C&gt;&lt;D xsi:type="xsd:double"&gt;1932.33118664939&lt;/D&gt;&lt;/FQL&gt;&lt;FQL&gt;&lt;Q&gt;US8936411003^FF_TAX_CF(ANN_R,42370,42735,,,USD)&lt;/Q&gt;&lt;R&gt;1&lt;/R&gt;&lt;C&gt;1&lt;/C&gt;&lt;D xsi:type="xsd:double"&gt;183.291&lt;/D&gt;&lt;/FQL&gt;&lt;FQL&gt;&lt;Q&gt;JP3205800000^FF_TAX_CF(ANN_R,43466,43830)&lt;/Q&gt;&lt;R&gt;1&lt;/R&gt;&lt;C&gt;1&lt;/C&gt;&lt;D xsi:type="xsd:double"&gt;56680&lt;/D&gt;&lt;/FQL&gt;&lt;FQL&gt;&lt;Q&gt;US0152711091^FF_PTX_INC(ANN_R,42005,42369,,,USD)&lt;/Q&gt;&lt;R&gt;1&lt;/R&gt;&lt;C&gt;1&lt;/C&gt;&lt;D xsi:type="xsd:double"&gt;183.075&lt;/D&gt;&lt;/FQL&gt;&lt;FQL&gt;&lt;Q&gt;JP3188220002^FF_TAX_CF(ANN_R,43466,43830,,,USD)&lt;/Q&gt;&lt;R&gt;1&lt;/R&gt;&lt;C&gt;1&lt;/C&gt;&lt;D xsi:type="xsd:double"&gt;220.161639153957&lt;/D&gt;&lt;/FQL&gt;&lt;FQL&gt;&lt;Q&gt;TW0001303006^FF_PTX_INC(ANN_R,43831,44196,,,USD)&lt;/Q&gt;&lt;R&gt;1&lt;/R&gt;&lt;C&gt;1&lt;/C&gt;&lt;D xsi:type="xsd:double"&gt;808.11092801154&lt;/D&gt;&lt;/FQL&gt;&lt;FQL&gt;&lt;Q&gt;JP3371200001^FF_PTX_INC(ANN_R,43101,43465,,,USD)&lt;/Q&gt;&lt;R&gt;1&lt;/R&gt;&lt;C&gt;1&lt;/C&gt;&lt;D xsi:type="xsd:double"&gt;3070.47342565656&lt;/D&gt;&lt;/FQL&gt;&lt;FQL&gt;&lt;Q&gt;JP3371200001^FF_TAX_CF(ANN_R,43466,43830)&lt;/Q&gt;&lt;R&gt;1&lt;/R&gt;&lt;C&gt;1&lt;/C&gt;&lt;D xsi:type="xsd:double"&gt;121589&lt;/D&gt;&lt;/FQL&gt;&lt;FQL&gt;&lt;Q&gt;US0010551028^FF_TAX_CF(ANN_R,43466,43830,,,USD)&lt;/Q&gt;&lt;R&gt;1&lt;/R&gt;&lt;C&gt;1&lt;/C&gt;&lt;D xsi:type="xsd:double"&gt;1384&lt;/D&gt;&lt;/FQL&gt;&lt;FQL&gt;&lt;Q&gt;JP3475350009^FF_PTX_INC(ANN_R,42370,42735,,,USD)&lt;/Q&gt;&lt;R&gt;1&lt;/R&gt;&lt;C&gt;1&lt;/C&gt;&lt;D xsi:type="xsd:double"&gt;1019.18412780762&lt;/D&gt;&lt;/FQL&gt;&lt;FQL&gt;&lt;Q&gt;KR7028260008^FF_PTX_INC(ANN_R,43831,44196,,,USD)&lt;/Q&gt;&lt;R&gt;1&lt;/R&gt;&lt;C&gt;1&lt;/C&gt;&lt;D xsi:type="xsd:double"&gt;1104.79203815633&lt;/D&gt;&lt;/FQL&gt;&lt;FQL&gt;&lt;Q&gt;TW0001326007^FF_PTX_INC(ANN_R,43101,43465,,,USD)&lt;/Q&gt;&lt;R&gt;1&lt;/R&gt;&lt;C&gt;1&lt;/C&gt;&lt;D xsi:type="xsd:double"&gt;1556.24947669414&lt;/D&gt;&lt;/FQL&gt;&lt;FQL&gt;&lt;Q&gt;TW0001326007^FF_TAX_CF(ANN_R,43466,43830)&lt;/Q&gt;&lt;R&gt;1&lt;/R&gt;&lt;C&gt;1&lt;/C&gt;&lt;D xsi:type="xsd:double"&gt;7149.771&lt;/D&gt;&lt;/FQL&gt;&lt;FQL&gt;&lt;Q&gt;US2473617023^FF_TAX_CF(ANN_R,42005,42369,,,USD)&lt;/Q&gt;&lt;R&gt;0&lt;/R&gt;&lt;C&gt;0&lt;/C&gt;&lt;/FQL&gt;&lt;FQL&gt;&lt;Q&gt;IE00BQPVQZ61^FF_TAX_CF(ANN_R,43101,43465,,,USD)&lt;/Q&gt;&lt;R&gt;1&lt;/R&gt;&lt;C&gt;1&lt;/C&gt;&lt;D xsi:type="xsd:double"&gt;53.058&lt;/D&gt;&lt;/FQL&gt;&lt;FQL&gt;&lt;Q&gt;JP3205800000^FF_PTX_INC(ANN_R,43831,44196,,,USD)&lt;/Q&gt;&lt;R&gt;1&lt;/R&gt;&lt;C&gt;1&lt;/C&gt;&lt;D xsi:type="xsd:double"&gt;1605.6699615391&lt;/D&gt;&lt;/FQL&gt;&lt;FQL&gt;&lt;Q&gt;JP3951600000^FF_PTX_INC(ANN_R,43101,43465,,,USD)&lt;/Q&gt;&lt;R&gt;1&lt;/R&gt;&lt;C&gt;1&lt;/C&gt;&lt;D xsi:type="xsd:double"&gt;829.035378314555&lt;/D&gt;&lt;/FQL&gt;&lt;FQL&gt;&lt;Q&gt;JP3951600000^FF_TAX_CF(ANN_R,43466,43830)&lt;/Q&gt;&lt;R&gt;1&lt;/R&gt;&lt;C&gt;1&lt;/C&gt;&lt;D xsi:type="xsd:double"&gt;29893&lt;/D&gt;&lt;/FQL&gt;&lt;FQL&gt;&lt;Q&gt;DE0005810055^FF_PTX_INC(ANN_R,42005,42369,,,USD)&lt;/Q&gt;&lt;R&gt;1&lt;/R&gt;&lt;C&gt;1&lt;/C&gt;&lt;D xsi:type="xsd:double"&gt;973.632473468781&lt;/D&gt;&lt;/FQL&gt;&lt;FQL&gt;&lt;Q&gt;US00751Y1064^FF_TAX_CF(ANN_R,43831,44196,,,USD)&lt;/Q&gt;&lt;R&gt;1&lt;/R&gt;&lt;C&gt;1&lt;/C&gt;&lt;D xsi:type="xsd:double"&gt;146.073&lt;/D&gt;&lt;/FQL&gt;&lt;FQL&gt;&lt;Q&gt;DK0060336014^FF_TAX_CF(ANN_R,43101,43465)&lt;/Q&gt;&lt;R&gt;1&lt;/R&gt;&lt;C&gt;1&lt;/C&gt;&lt;D xsi:type="xsd:double"&gt;761&lt;/D&gt;&lt;/FQL&gt;&lt;FQL&gt;&lt;Q&gt;DE000SYM9999^FF_TAX_CF(ANN_R,43101,43465)&lt;/Q&gt;&lt;R&gt;1&lt;/R&gt;&lt;C&gt;1&lt;/C&gt;&lt;D xsi:type="xsd:double"&gt;96.177&lt;/D&gt;&lt;/FQL&gt;&lt;FQL&gt;&lt;Q&gt;DE0006048432^FF_TAX_CF(ANN_R,43101,43465)&lt;/Q&gt;&lt;R&gt;1&lt;/R&gt;&lt;C&gt;1&lt;/C&gt;&lt;D xsi:type="xsd:double"&gt;586&lt;/D&gt;&lt;/FQL&gt;&lt;FQL&gt;&lt;Q&gt;NL0013267909^FF_TAX_CF(ANN_R,43101,43465)&lt;/Q&gt;&lt;R&gt;1&lt;/R&gt;&lt;C&gt;1&lt;/C&gt;&lt;D xsi:type="xsd:double"&gt;164&lt;/D&gt;&lt;/FQL&gt;&lt;FQL&gt;&lt;Q&gt;FR0000120073^FF_TAX_CF(ANN_R,43101,43465)&lt;/Q&gt;&lt;R&gt;0&lt;/R&gt;&lt;C&gt;0&lt;/C&gt;&lt;/FQL&gt;&lt;FQL&gt;&lt;Q&gt;FR0000120321^FF_TAX_CF(ANN_R,43101,43465)&lt;/Q&gt;&lt;R&gt;1&lt;/R&gt;&lt;C&gt;1&lt;/C&gt;&lt;D xsi:type="xsd:double"&gt;1098.4&lt;/D&gt;&lt;/FQL&gt;&lt;FQL&gt;&lt;Q&gt;NL0009434992^FF_TAX_CF(ANN_R,43101,43465)&lt;/Q&gt;&lt;R&gt;1&lt;/R&gt;&lt;C&gt;1&lt;/C&gt;&lt;D xsi:type="xsd:double"&gt;1209&lt;/D&gt;&lt;/FQL&gt;&lt;FQL&gt;&lt;Q&gt;US4943681035^FF_TAX_CF(ANN_R,43101,43465)&lt;/Q&gt;&lt;R&gt;1&lt;/R&gt;&lt;C&gt;1&lt;/C&gt;&lt;D xsi:type="xsd:double"&gt;395&lt;/D&gt;&lt;/FQL&gt;&lt;FQL&gt;&lt;Q&gt;US0091581068^FF_TAX_CF(ANN_R,43101,43465)&lt;/Q&gt;&lt;R&gt;1&lt;/R&gt;&lt;C&gt;1&lt;/C&gt;&lt;D xsi:type="xsd:double"&gt;372&lt;/D&gt;&lt;/FQL&gt;&lt;FQL&gt;&lt;Q&gt;US1941621039^FF_TAX_CF(ANN_R,43101,43465)&lt;/Q&gt;&lt;R&gt;1&lt;/R&gt;&lt;C&gt;1&lt;/C&gt;&lt;D xsi:type="xsd:double"&gt;847&lt;/D&gt;&lt;/FQL&gt;&lt;FQL&gt;&lt;Q&gt;TW0001301000^FF_TAX_CF(ANN_R,43101,43465)&lt;/Q&gt;&lt;R&gt;1&lt;/R&gt;&lt;C&gt;1&lt;/C&gt;&lt;D xsi:type="xsd:double"&gt;5181.983&lt;/D&gt;&lt;/FQL&gt;&lt;FQL&gt;&lt;Q&gt;JP3351600006^FF_TAX_CF(ANN_R,43101,43465)&lt;/Q&gt;&lt;R&gt;1&lt;/R&gt;&lt;C&gt;1&lt;/C&gt;&lt;D xsi:type="xsd:double"&gt;43347&lt;/D&gt;&lt;/FQL&gt;&lt;FQL&gt;&lt;Q&gt;TW0001303006^FF_TAX_CF(ANN_R,43101,43465)&lt;/Q&gt;&lt;R&gt;1&lt;/R&gt;&lt;C&gt;1&lt;/C&gt;&lt;D xsi:type="xsd:double"&gt;7144.975&lt;/D&gt;&lt;/FQL&gt;&lt;FQL&gt;&lt;Q&gt;KR7028260008^FF_TAX_CF(ANN_R,43101,43465)&lt;/Q&gt;&lt;R&gt;1&lt;/R&gt;&lt;C&gt;1&lt;/C&gt;&lt;D xsi:type="xsd:double"&gt;83558.801261&lt;/D&gt;&lt;/FQL&gt;&lt;FQL&gt;&lt;Q&gt;JP3205800000^FF_TAX_CF(ANN_R,43101,43465)&lt;/Q&gt;&lt;R&gt;1&lt;/R&gt;&lt;C&gt;1&lt;/C&gt;&lt;D xsi:type="xsd:double"&gt;51708&lt;/D&gt;&lt;/FQL&gt;&lt;FQL&gt;&lt;Q&gt;JP3371200001^FF_TAX_CF(ANN_R,43101,43465)&lt;/Q&gt;&lt;R&gt;1&lt;/R&gt;&lt;C&gt;1&lt;/C&gt;&lt;D xsi:type="xsd:double"&gt;74791&lt;/D&gt;&lt;/FQL&gt;&lt;FQL&gt;&lt;Q&gt;TW0001326007^FF_TAX_CF(ANN_R,43101,43465)&lt;/Q&gt;&lt;R&gt;1&lt;/R&gt;&lt;C&gt;1&lt;/C&gt;&lt;D xsi:type="xsd:double"&gt;7379.703&lt;/D&gt;&lt;/FQL&gt;&lt;FQL&gt;&lt;Q&gt;JP3951600000^FF_TAX_CF(ANN_R,43101,43465)&lt;/Q&gt;&lt;R&gt;1&lt;/R&gt;&lt;C&gt;1&lt;/C&gt;&lt;D xsi:type="xsd:double"&gt;22086&lt;/D&gt;&lt;/FQL&gt;&lt;FQL&gt;&lt;Q&gt;JP3371200001^FF_PTX_INC(ANN_R,43466,43830,,,USD)&lt;/Q&gt;&lt;R&gt;1&lt;/R&gt;&lt;C&gt;1&lt;/C&gt;&lt;D xsi:type="xsd:double"&gt;3745.09444396757&lt;/D&gt;&lt;/FQL&gt;&lt;FQL&gt;&lt;Q&gt;DK0060336014^FF_TAX_CF(ANN_R,43831,44196)&lt;/Q&gt;&lt;R&gt;1&lt;/R&gt;&lt;C&gt;1&lt;/C&gt;&lt;D xsi:type="xsd:double"&gt;951&lt;/D&gt;&lt;/FQL&gt;&lt;FQL&gt;&lt;Q&gt;JP3116000005^FF_TAX_CF(ANN_R,43466,43830,,,USD)&lt;/Q&gt;&lt;R&gt;1&lt;/R&gt;&lt;C&gt;1&lt;/C&gt;&lt;D xsi:type="xsd:double"&gt;492.299771951512&lt;/D&gt;&lt;/FQL&gt;&lt;FQL&gt;&lt;Q&gt;TW0001326007^FF_PTX_INC(ANN_R,43466,43830,,,USD)&lt;/Q&gt;&lt;R&gt;1&lt;/R&gt;&lt;C&gt;1&lt;/C&gt;&lt;D xsi:type="xsd:double"&gt;902.264174199849&lt;/D&gt;&lt;/FQL&gt;&lt;FQL&gt;&lt;Q&gt;DE000SYM9999^FF_TAX_CF(ANN_R,43831,44196)&lt;/Q&gt;&lt;R&gt;1&lt;/R&gt;&lt;C&gt;1&lt;/C&gt;&lt;D xsi:type="xsd:double"&gt;138.402&lt;/D&gt;&lt;/FQL&gt;&lt;FQL&gt;&lt;Q&gt;US18915M1071^FF_PTX_INC(ANN_R,42736,43100,,,USD)&lt;/Q&gt;&lt;R&gt;1&lt;/R&gt;&lt;C&gt;1&lt;/C&gt;&lt;D xsi:type="xs</t>
        </r>
      </text>
    </comment>
    <comment ref="A128" authorId="0" shapeId="0" xr:uid="{0591D294-C57E-4BEE-BB01-479E67E6E31D}">
      <text>
        <r>
          <rPr>
            <b/>
            <sz val="9"/>
            <color indexed="81"/>
            <rFont val="Tahoma"/>
            <charset val="1"/>
          </rPr>
          <t xml:space="preserve">d:double"&gt;-9.715&lt;/D&gt;&lt;/FQL&gt;&lt;FQL&gt;&lt;Q&gt;JP3951600000^FF_PTX_INC(ANN_R,43466,43830,,,USD)&lt;/Q&gt;&lt;R&gt;1&lt;/R&gt;&lt;C&gt;1&lt;/C&gt;&lt;D xsi:type="xsd:double"&gt;637.900002645329&lt;/D&gt;&lt;/FQL&gt;&lt;FQL&gt;&lt;Q&gt;DE0006048432^FF_TAX_CF(ANN_R,43831,44196)&lt;/Q&gt;&lt;R&gt;1&lt;/R&gt;&lt;C&gt;1&lt;/C&gt;&lt;D xsi:type="xsd:double"&gt;618&lt;/D&gt;&lt;/FQL&gt;&lt;FQL&gt;&lt;Q&gt;KR7005930003^FF_PTX_INC(ANN_R,42005,42369,,,USD)&lt;/Q&gt;&lt;R&gt;1&lt;/R&gt;&lt;C&gt;1&lt;/C&gt;&lt;D xsi:type="xsd:double"&gt;22937.7231666591&lt;/D&gt;&lt;/FQL&gt;&lt;FQL&gt;&lt;Q&gt;DK0060336014^FF_PTX_INC(ANN_R,43466,43830,,,USD)&lt;/Q&gt;&lt;R&gt;1&lt;/R&gt;&lt;C&gt;1&lt;/C&gt;&lt;D xsi:type="xsd:double"&gt;570.255894005299&lt;/D&gt;&lt;/FQL&gt;&lt;FQL&gt;&lt;Q&gt;NL0013267909^FF_TAX_CF(ANN_R,43831,44196)&lt;/Q&gt;&lt;R&gt;1&lt;/R&gt;&lt;C&gt;1&lt;/C&gt;&lt;D xsi:type="xsd:double"&gt;165&lt;/D&gt;&lt;/FQL&gt;&lt;FQL&gt;&lt;Q&gt;DE0006599905^FF_TAX_CF(ANN_R,42736,43100,,,USD)&lt;/Q&gt;&lt;R&gt;1&lt;/R&gt;&lt;C&gt;1&lt;/C&gt;&lt;D xsi:type="xsd:double"&gt;791.810071706772&lt;/D&gt;&lt;/FQL&gt;&lt;FQL&gt;&lt;Q&gt;DE000SYM9999^FF_PTX_INC(ANN_R,43466,43830,,,USD)&lt;/Q&gt;&lt;R&gt;1&lt;/R&gt;&lt;C&gt;1&lt;/C&gt;&lt;D xsi:type="xsd:double"&gt;459.688842756271&lt;/D&gt;&lt;/FQL&gt;&lt;FQL&gt;&lt;Q&gt;FR0000120073^FF_TAX_CF(ANN_R,43831,44196)&lt;/Q&gt;&lt;R&gt;0&lt;/R&gt;&lt;C&gt;0&lt;/C&gt;&lt;/FQL&gt;&lt;FQL&gt;&lt;Q&gt;US4404521001^FF_TAX_CF(ANN_R,43831,44196,,,USD)&lt;/Q&gt;&lt;R&gt;1&lt;/R&gt;&lt;C&gt;1&lt;/C&gt;&lt;D xsi:type="xsd:double"&gt;169.7&lt;/D&gt;&lt;/FQL&gt;&lt;FQL&gt;&lt;Q&gt;DE0006048432^FF_PTX_INC(ANN_R,43466,43830,,,USD)&lt;/Q&gt;&lt;R&gt;1&lt;/R&gt;&lt;C&gt;1&lt;/C&gt;&lt;D xsi:type="xsd:double"&gt;3146.20789504051&lt;/D&gt;&lt;/FQL&gt;&lt;FQL&gt;&lt;Q&gt;FR0000120321^FF_TAX_CF(ANN_R,43831,44196)&lt;/Q&gt;&lt;R&gt;1&lt;/R&gt;&lt;C&gt;1&lt;/C&gt;&lt;D xsi:type="xsd:double"&gt;1316.3&lt;/D&gt;&lt;/FQL&gt;&lt;FQL&gt;&lt;Q&gt;US5184391044^FF_TAX_CF(ANN_R,43831,44196,,,USD)&lt;/Q&gt;&lt;R&gt;1&lt;/R&gt;&lt;C&gt;1&lt;/C&gt;&lt;D xsi:type="xsd:double"&gt;537&lt;/D&gt;&lt;/FQL&gt;&lt;FQL&gt;&lt;Q&gt;NL0009434992^FF_PTX_INC(ANN_R,43101,43465,,,USD)&lt;/Q&gt;&lt;R&gt;1&lt;/R&gt;&lt;C&gt;1&lt;/C&gt;&lt;D xsi:type="xsd:double"&gt;5311&lt;/D&gt;&lt;/FQL&gt;&lt;FQL&gt;&lt;Q&gt;NL0009434992^FF_TAX_CF(ANN_R,43831,44196)&lt;/Q&gt;&lt;R&gt;1&lt;/R&gt;&lt;C&gt;1&lt;/C&gt;&lt;D xsi:type="xsd:double"&gt;176&lt;/D&gt;&lt;/FQL&gt;&lt;FQL&gt;&lt;Q&gt;JP3173400007^FF_PTX_INC(ANN_R,42005,42369,,,USD)&lt;/Q&gt;&lt;R&gt;1&lt;/R&gt;&lt;C&gt;1&lt;/C&gt;&lt;D xsi:type="xsd:double"&gt;256.170576272532&lt;/D&gt;&lt;/FQL&gt;&lt;FQL&gt;&lt;Q&gt;US4943681035^FF_PTX_INC(ANN_R,43101,43465,,,USD)&lt;/Q&gt;&lt;R&gt;1&lt;/R&gt;&lt;C&gt;1&lt;/C&gt;&lt;D xsi:type="xsd:double"&gt;1813&lt;/D&gt;&lt;/FQL&gt;&lt;FQL&gt;&lt;Q&gt;US4943681035^FF_TAX_CF(ANN_R,43831,44196)&lt;/Q&gt;&lt;R&gt;1&lt;/R&gt;&lt;C&gt;1&lt;/C&gt;&lt;D xsi:type="xsd:double"&gt;533&lt;/D&gt;&lt;/FQL&gt;&lt;FQL&gt;&lt;Q&gt;CH0210483332^FF_PTX_INC(ANN_R,40909,41274,,,USD)&lt;/Q&gt;&lt;R&gt;1&lt;/R&gt;&lt;C&gt;1&lt;/C&gt;&lt;D xsi:type="xsd:double"&gt;2493.80580734039&lt;/D&gt;&lt;/FQL&gt;&lt;FQL&gt;&lt;Q&gt;US0091581068^FF_PTX_INC(ANN_R,43101,43465,,,USD)&lt;/Q&gt;&lt;R&gt;1&lt;/R&gt;&lt;C&gt;1&lt;/C&gt;&lt;D xsi:type="xsd:double"&gt;2015&lt;/D&gt;&lt;/FQL&gt;&lt;FQL&gt;&lt;Q&gt;US0091581068^FF_TAX_CF(ANN_R,43831,44196)&lt;/Q&gt;&lt;R&gt;1&lt;/R&gt;&lt;C&gt;1&lt;/C&gt;&lt;D xsi:type="xsd:double"&gt;379.9&lt;/D&gt;&lt;/FQL&gt;&lt;FQL&gt;&lt;Q&gt;ES0109067019^FF_PTX_INC(ANN_R,41640,42004,,,USD)&lt;/Q&gt;&lt;R&gt;1&lt;/R&gt;&lt;C&gt;1&lt;/C&gt;&lt;D xsi:type="xsd:double"&gt;1191.20595874643&lt;/D&gt;&lt;/FQL&gt;&lt;FQL&gt;&lt;Q&gt;US1941621039^FF_PTX_INC(ANN_R,43101,43465,,,USD)&lt;/Q&gt;&lt;R&gt;1&lt;/R&gt;&lt;C&gt;1&lt;/C&gt;&lt;D xsi:type="xsd:double"&gt;3464&lt;/D&gt;&lt;/FQL&gt;&lt;FQL&gt;&lt;Q&gt;US1941621039^FF_TAX_CF(ANN_R,43831,44196)&lt;/Q&gt;&lt;R&gt;1&lt;/R&gt;&lt;C&gt;1&lt;/C&gt;&lt;D xsi:type="xsd:double"&gt;845&lt;/D&gt;&lt;/FQL&gt;&lt;FQL&gt;&lt;Q&gt;JP3505000004^FF_TAX_CF(ANN_R,43466,43830,,,USD)&lt;/Q&gt;&lt;R&gt;1&lt;/R&gt;&lt;C&gt;1&lt;/C&gt;&lt;D xsi:type="xsd:double"&gt;1030.79799449071&lt;/D&gt;&lt;/FQL&gt;&lt;FQL&gt;&lt;Q&gt;TW0001301000^FF_PTX_INC(ANN_R,43101,43465,,,USD)&lt;/Q&gt;&lt;R&gt;1&lt;/R&gt;&lt;C&gt;1&lt;/C&gt;&lt;D xsi:type="xsd:double"&gt;1094.78996465823&lt;/D&gt;&lt;/FQL&gt;&lt;FQL&gt;&lt;Q&gt;TW0001301000^FF_TAX_CF(ANN_R,43831,44196)&lt;/Q&gt;&lt;R&gt;1&lt;/R&gt;&lt;C&gt;1&lt;/C&gt;&lt;D xsi:type="xsd:double"&gt;2270.322&lt;/D&gt;&lt;/FQL&gt;&lt;FQL&gt;&lt;Q&gt;TW0002454006^FF_PTX_INC(ANN_R,40909,41274,,,USD)&lt;/Q&gt;&lt;R&gt;1&lt;/R&gt;&lt;C&gt;1&lt;/C&gt;&lt;D xsi:type="xsd:double"&gt;521.422618397947&lt;/D&gt;&lt;/FQL&gt;&lt;FQL&gt;&lt;Q&gt;JP3351600006^FF_PTX_INC(ANN_R,43101,43465,,,USD)&lt;/Q&gt;&lt;R&gt;1&lt;/R&gt;&lt;C&gt;1&lt;/C&gt;&lt;D xsi:type="xsd:double"&gt;944.470684155822&lt;/D&gt;&lt;/FQL&gt;&lt;FQL&gt;&lt;Q&gt;JP3351600006^FF_TAX_CF(ANN_R,43831,44196)&lt;/Q&gt;&lt;R&gt;1&lt;/R&gt;&lt;C&gt;1&lt;/C&gt;&lt;D xsi:type="xsd:double"&gt;-1997&lt;/D&gt;&lt;/FQL&gt;&lt;FQL&gt;&lt;Q&gt;KR7028260008^FF_TAX_CF(ANN_R,41275,41639,,,USD)&lt;/Q&gt;&lt;R&gt;1&lt;/R&gt;&lt;C&gt;1&lt;/C&gt;&lt;D xsi:type="xsd:double"&gt;36.4323016376188&lt;/D&gt;&lt;/FQL&gt;&lt;FQL&gt;&lt;Q&gt;TW0001303006^FF_PTX_INC(ANN_R,43101,43465,,,USD)&lt;/Q&gt;&lt;R&gt;1&lt;/R&gt;&lt;C&gt;1&lt;/C&gt;&lt;D xsi:type="xsd:double"&gt;1172.14640650244&lt;/D&gt;&lt;/FQL&gt;&lt;FQL&gt;&lt;Q&gt;TW0001303006^FF_TAX_CF(ANN_R,43831,44196)&lt;/Q&gt;&lt;R&gt;1&lt;/R&gt;&lt;C&gt;1&lt;/C&gt;&lt;D xsi:type="xsd:double"&gt;1579.841&lt;/D&gt;&lt;/FQL&gt;&lt;FQL&gt;&lt;Q&gt;US4461501045^FF_TAX_CF(ANN_R,43101,43465,,,USD)&lt;/Q&gt;&lt;R&gt;1&lt;/R&gt;&lt;C&gt;1&lt;/C&gt;&lt;D xsi:type="xsd:double"&gt;52&lt;/D&gt;&lt;/FQL&gt;&lt;FQL&gt;&lt;Q&gt;KR7028260008^FF_PTX_INC(ANN_R,43101,43465,,,USD)&lt;/Q&gt;&lt;R&gt;1&lt;/R&gt;&lt;C&gt;1&lt;/C&gt;&lt;D xsi:type="xsd:double"&gt;2165.10538093957&lt;/D&gt;&lt;/FQL&gt;&lt;FQL&gt;&lt;Q&gt;KR7028260008^FF_TAX_CF(ANN_R,43831,44196)&lt;/Q&gt;&lt;R&gt;1&lt;/R&gt;&lt;C&gt;1&lt;/C&gt;&lt;D xsi:type="xsd:double"&gt;275260.464275&lt;/D&gt;&lt;/FQL&gt;&lt;FQL&gt;&lt;Q&gt;NL0000009082^FF_PTX_INC(ANN_R,40909,41274,,,USD)&lt;/Q&gt;&lt;R&gt;1&lt;/R&gt;&lt;C&gt;1&lt;/C&gt;&lt;D xsi:type="xsd:double"&gt;679.484294652939&lt;/D&gt;&lt;/FQL&gt;&lt;FQL&gt;&lt;Q&gt;JP3205800000^FF_PTX_INC(ANN_R,43101,43465,,,USD)&lt;/Q&gt;&lt;R&gt;1&lt;/R&gt;&lt;C&gt;1&lt;/C&gt;&lt;D xsi:type="xsd:double"&gt;1876.5458130762&lt;/D&gt;&lt;/FQL&gt;&lt;FQL&gt;&lt;Q&gt;JP3205800000^FF_TAX_CF(ANN_R,43831,44196)&lt;/Q&gt;&lt;R&gt;1&lt;/R&gt;&lt;C&gt;1&lt;/C&gt;&lt;D xsi:type="xsd:double"&gt;53882&lt;/D&gt;&lt;/FQL&gt;&lt;FQL&gt;&lt;Q&gt;US57772K1016^FF_TAX_CF(ANN_R,43831,44196,,,USD)&lt;/Q&gt;&lt;R&gt;1&lt;/R&gt;&lt;C&gt;1&lt;/C&gt;&lt;D xsi:type="xsd:double"&gt;98.211&lt;/D&gt;&lt;/FQL&gt;&lt;FQL&gt;&lt;Q&gt;US8740541094^FF_TAX_CF(ANN_R,43831,44196,,,USD)&lt;/Q&gt;&lt;R&gt;1&lt;/R&gt;&lt;C&gt;1&lt;/C&gt;&lt;D xsi:type="xsd:double"&gt;27.998&lt;/D&gt;&lt;/FQL&gt;&lt;FQL&gt;&lt;Q&gt;JP3371200001^FF_TAX_CF(ANN_R,43831,44196)&lt;/Q&gt;&lt;R&gt;1&lt;/R&gt;&lt;C&gt;1&lt;/C&gt;&lt;D xsi:type="xsd:double"&gt;107824&lt;/D&gt;&lt;/FQL&gt;&lt;FQL&gt;&lt;Q&gt;NL0010773842^FF_TAX_CF(ANN_R,43101,43465,,,USD)&lt;/Q&gt;&lt;R&gt;1&lt;/R&gt;&lt;C&gt;1&lt;/C&gt;&lt;D xsi:type="xsd:double"&gt;64.886234998703&lt;/D&gt;&lt;/FQL&gt;&lt;FQL&gt;&lt;Q&gt;NL0013654783^FF_TAX_CF(ANN_R,40909,41274,,,USD)&lt;/Q&gt;&lt;R&gt;0&lt;/R&gt;&lt;C&gt;0&lt;/C&gt;&lt;/FQL&gt;&lt;FQL&gt;&lt;Q&gt;TW0001326007^FF_TAX_CF(ANN_R,43831,44196)&lt;/Q&gt;&lt;R&gt;1&lt;/R&gt;&lt;C&gt;1&lt;/C&gt;&lt;D xsi:type="xsd:double"&gt;1709.608&lt;/D&gt;&lt;/FQL&gt;&lt;FQL&gt;&lt;Q&gt;JP3890350006^FF_TAX_CF(ANN_R,43101,43465,,,USD)&lt;/Q&gt;&lt;R&gt;1&lt;/R&gt;&lt;C&gt;1&lt;/C&gt;&lt;D xsi:type="xsd:double"&gt;931.821213454008&lt;/D&gt;&lt;/FQL&gt;&lt;FQL&gt;&lt;Q&gt;US89400J1079^FF_PTX_INC(ANN_R,41640,42004,,,USD)&lt;/Q&gt;&lt;R&gt;1&lt;/R&gt;&lt;C&gt;1&lt;/C&gt;&lt;D xsi:type="xsd:double"&gt;-1.8&lt;/D&gt;&lt;/FQL&gt;&lt;FQL&gt;&lt;Q&gt;JP3951600000^FF_TAX_CF(ANN_R,43831,44196)&lt;/Q&gt;&lt;R&gt;1&lt;/R&gt;&lt;C&gt;1&lt;/C&gt;&lt;D xsi:type="xsd:double"&gt;22136&lt;/D&gt;&lt;/FQL&gt;&lt;FQL&gt;&lt;Q&gt;US5745991068^FF_PTX_INC(ANN_R,41275,41639,,,USD)&lt;/Q&gt;&lt;R&gt;1&lt;/R&gt;&lt;C&gt;1&lt;/C&gt;&lt;D xsi:type="xsd:double"&gt;450&lt;/D&gt;&lt;/FQL&gt;&lt;FQL&gt;&lt;Q&gt;TW0001303006^FF_PTX_INC(ANN_R,42736,43100,,,USD)&lt;/Q&gt;&lt;R&gt;1&lt;/R&gt;&lt;C&gt;1&lt;/C&gt;&lt;D xsi:type="xsd:double"&gt;1025.34453430295&lt;/D&gt;&lt;/FQL&gt;&lt;FQL&gt;&lt;Q&gt;JP3890310000^FF_PTX_INC(ANN_R,41275,41639,,,USD)&lt;/Q&gt;&lt;R&gt;1&lt;/R&gt;&lt;C&gt;1&lt;/C&gt;&lt;D xsi:type="xsd:double"&gt;1494.62419850752&lt;/D&gt;&lt;/FQL&gt;&lt;FQL&gt;&lt;Q&gt;JP3890310000^FF_PTX_INC(ANN_R,40909,41274,,,USD)&lt;/Q&gt;&lt;R&gt;1&lt;/R&gt;&lt;C&gt;1&lt;/C&gt;&lt;D xsi:type="xsd:double"&gt;-1405.08995908871&lt;/D&gt;&lt;/FQL&gt;&lt;FQL&gt;&lt;Q&gt;DK0010181759^FF_TAX_CF(ANN_R,42370,42735)&lt;/Q&gt;&lt;R&gt;1&lt;/R&gt;&lt;C&gt;1&lt;/C&gt;&lt;D xsi:type="xsd:double"&gt;1752&lt;/D&gt;&lt;/FQL&gt;&lt;FQL&gt;&lt;Q&gt;IT0005239360^FF_TAX_CF(ANN_R,41275,41639,,,USD)&lt;/Q&gt;&lt;R&gt;1&lt;/R&gt;&lt;C&gt;1&lt;/C&gt;&lt;D xsi:type="xsd:double"&gt;4197.50233666563&lt;/D&gt;&lt;/FQL&gt;&lt;FQL&gt;&lt;Q&gt;JP3814800003^FF_PTX_INC(ANN_R,41640,42004,,,USD)&lt;/Q&gt;&lt;R&gt;1&lt;/R&gt;&lt;C&gt;1&lt;/C&gt;&lt;D xsi:type="xsd:double"&gt;3283.0192860309&lt;/D&gt;&lt;/FQL&gt;&lt;FQL&gt;&lt;Q&gt;TW0001303006^FF_PTX_INC(ANN_R,42370,42735,,,USD)&lt;/Q&gt;&lt;R&gt;1&lt;/R&gt;&lt;C&gt;1&lt;/C&gt;&lt;D xsi:type="xsd:double"&gt;814.759809197774&lt;/D&gt;&lt;/FQL&gt;&lt;FQL&gt;&lt;Q&gt;CH0012549785^FF_TAX_CF(ANN_R,42370,42735,,,USD)&lt;/Q&gt;&lt;R&gt;1&lt;/R&gt;&lt;C&gt;1&lt;/C&gt;&lt;D xsi:type="xsd:double"&gt;41.6764077115059&lt;/D&gt;&lt;/FQL&gt;&lt;FQL&gt;&lt;Q&gt;JP3890310000^FF_PTX_INC(ANN_R,42736,43100,,,USD)&lt;/Q&gt;&lt;R&gt;1&lt;/R&gt;&lt;C&gt;1&lt;/C&gt;&lt;D xsi:type="xsd:double"&gt;2609.765649857&lt;/D&gt;&lt;/FQL&gt;&lt;FQL&gt;&lt;Q&gt;NL0000009165^FF_TAX_CF(ANN_R,42370,42735)&lt;/Q&gt;&lt;R&gt;1&lt;/R&gt;&lt;C&gt;1&lt;/C&gt;&lt;D xsi:type="xsd:double"&gt;749&lt;/D&gt;&lt;/FQL&gt;&lt;FQL&gt;&lt;Q&gt;DE000PAH0038^FF_TAX_CF(ANN_R,43466,43830,,,USD)&lt;/Q&gt;&lt;R&gt;1&lt;/R&gt;&lt;C&gt;1&lt;/C&gt;&lt;D xsi:type="xsd:double"&gt;3.357745885849&lt;/D&gt;&lt;/FQL&gt;&lt;FQL&gt;&lt;Q&gt;NL0012015705^FF_TAX_CF(ANN_R,42370,42735,,,USD)&lt;/Q&gt;&lt;R&gt;1&lt;/R&gt;&lt;C&gt;1&lt;/C&gt;&lt;D xsi:type="xsd:double"&gt;1.37168457508087&lt;/D&gt;&lt;/FQL&gt;&lt;FQL&gt;&lt;Q&gt;TW0001303006^FF_TAX_CF(ANN_R,43831,44196,,,USD)&lt;/Q&gt;&lt;R&gt;1&lt;/R&gt;&lt;C&gt;1&lt;/C&gt;&lt;D xsi:type="xsd:double"&gt;53.654842794586&lt;/D&gt;&lt;/FQL&gt;&lt;FQL&gt;&lt;Q&gt;JP3890310000^FF_PTX_INC(ANN_R,42370,42735,,,USD)&lt;/Q&gt;&lt;R&gt;1&lt;/R&gt;&lt;C&gt;1&lt;/C&gt;&lt;D xsi:type="xsd:double"&gt;2140.94620513916&lt;/D&gt;&lt;/FQL&gt;&lt;FQL&gt;&lt;Q&gt;JP3890310000^FF_TAX_CF(ANN_R,43831,44196,,,USD)&lt;/Q&gt;&lt;R&gt;1&lt;/R&gt;&lt;C&gt;1&lt;/C&gt;&lt;D xsi:type="xsd:double"&gt;697.470314897597&lt;/D&gt;&lt;/FQL&gt;&lt;FQL&gt;&lt;Q&gt;FR0000120693^FF_TAX_CF(ANN_R,42370,42735)&lt;/Q&gt;&lt;R&gt;1&lt;/R&gt;&lt;C&gt;1&lt;/C&gt;&lt;D xsi:type="xsd:double"&gt;393&lt;/D&gt;&lt;/FQL&gt;&lt;FQL&gt;&lt;Q&gt;JP3463000004^FF_TAX_CF(ANN_R,43101,43465,,,USD)&lt;/Q&gt;&lt;R&gt;1&lt;/R&gt;&lt;C&gt;1&lt;/C&gt;&lt;D xsi:type="xsd:double"&gt;269.623274736106&lt;/D&gt;&lt;/FQL&gt;&lt;FQL&gt;&lt;Q&gt;SE0000310336^FF_TAX_CF(ANN_R,41640,42004,,,USD)&lt;/Q&gt;&lt;R&gt;1&lt;/R&gt;&lt;C&gt;1&lt;/C&gt;&lt;D xsi:type="xsd:double"&gt;84.4810962677002&lt;/D&gt;&lt;/FQL&gt;&lt;FQL&gt;&lt;Q&gt;FR0000045072^FF_PTX_INC(ANN_R,41640,42004,,,USD)&lt;/Q&gt;&lt;R&gt;1&lt;/R&gt;&lt;C&gt;1&lt;/C&gt;&lt;D xsi:type="xsd:double"&gt;3432.83961725235&lt;/D&gt;&lt;/FQL&gt;&lt;FQL&gt;&lt;Q&gt;US6200763075^FF_PTX_INC(ANN_R,40909,41274,,,USD)&lt;/Q&gt;&lt;R&gt;1&lt;/R&gt;&lt;C&gt;1&lt;/C&gt;&lt;D xsi:type="xsd:double"&gt;1215&lt;/D&gt;&lt;/FQL&gt;&lt;FQL&gt;&lt;Q&gt;JP3890350006^FF_TAX_CF(ANN_R,40909,41274,,,USD)&lt;/Q&gt;&lt;R&gt;1&lt;/R&gt;&lt;C&gt;1&lt;/C&gt;&lt;D xsi:type="xsd:double"&gt;1291.52827556897&lt;/D&gt;&lt;/FQL&gt;&lt;FQL&gt;&lt;Q&gt;BE0974293251^FF_TAX_CF(ANN_R,42370,42735)&lt;/Q&gt;&lt;R&gt;1&lt;/R&gt;&lt;C&gt;1&lt;/C&gt;&lt;D xsi:type="xsd:double"&gt;2943.41721026997&lt;/D&gt;&lt;/FQL&gt;&lt;FQL&gt;&lt;Q&gt;NL0011585146^FF_PTX_INC(ANN_R,42005,42369,,,USD)&lt;/Q&gt;&lt;R&gt;1&lt;/R&gt;&lt;C&gt;1&lt;/C&gt;&lt;D xsi:type="xsd:double"&gt;481.459040288687&lt;/D&gt;&lt;/FQL&gt;&lt;FQL&gt;&lt;Q&gt;US45167R1041^FF_TAX_CF(ANN_R,43466,43830,,,USD)&lt;/Q&gt;&lt;R&gt;1&lt;/R&gt;&lt;C&gt;1&lt;/C&gt;&lt;D xsi:type="xsd:double"&gt;109.032&lt;/D&gt;&lt;/FQL&gt;&lt;FQL&gt;&lt;Q&gt;DE000A0D9PT0^FF_PTX_INC(ANN_R,40909,41274,,,USD)&lt;/Q&gt;&lt;R&gt;1&lt;/R&gt;&lt;C&gt;1&lt;/C&gt;&lt;D xsi:type="xsd:double"&gt;347.192069649696&lt;/D&gt;&lt;/FQL&gt;&lt;FQL&gt;&lt;Q&gt;US6200763075^FF_PTX_INC(ANN_R,42736,43100,,,USD)&lt;/Q&gt;&lt;R&gt;1&lt;/R&gt;&lt;C&gt;1&lt;/C&gt;&lt;D xsi:type="xsd:double"&gt;1076&lt;/D&gt;&lt;/FQL&gt;&lt;FQL&gt;&lt;Q&gt;US6200763075^FF_TAX_CF(ANN_R,43831,44196,,,USD)&lt;/Q&gt;&lt;R&gt;1&lt;/R&gt;&lt;C&gt;1&lt;/C&gt;&lt;D xsi:type="xsd:double"&gt;181&lt;/D&gt;&lt;/FQL&gt;&lt;FQL&gt;&lt;Q&gt;US1156372096^FF_TAX_CF(ANN_R,42370,42735)&lt;/Q&gt;&lt;R&gt;1&lt;/R&gt;&lt;C&gt;1&lt;/C&gt;&lt;D xsi:type="xsd:double"&gt;430&lt;/D&gt;&lt;/FQL&gt;&lt;FQL&gt;&lt;Q&gt;US21036P1084^FF_TAX_CF(ANN_R,43466,43830,,,USD)&lt;/Q&gt;&lt;R&gt;1&lt;/R&gt;&lt;C&gt;1&lt;/C&gt;&lt;D xsi:type="xsd:double"&gt;186.2&lt;/D&gt;&lt;/FQL&gt;&lt;FQL&gt;&lt;Q&gt;DE0005439004^FF_PTX_INC(ANN_R,42005,42369,,,USD)&lt;/Q&gt;&lt;R&gt;1&lt;/R&gt;&lt;C&gt;1&lt;/C&gt;&lt;D xsi:type="xsd:double"&gt;4223.4358068943&lt;/D&gt;&lt;/FQL&gt;&lt;FQL&gt;&lt;Q&gt;JP3409000001^FF_TAX_CF(ANN_R,42736,43100,,,USD)&lt;/Q&gt;&lt;R&gt;1&lt;/R&gt;&lt;C&gt;1&lt;/C&gt;&lt;D xsi:type="xsd:double"&gt;512.940086061135&lt;/D&gt;&lt;/FQL&gt;&lt;FQL&gt;&lt;Q&gt;US6092071058^FF_PTX_INC(ANN_R,40909,41274,,,USD)&lt;/Q&gt;&lt;R&gt;1&lt;/R&gt;&lt;C&gt;1&lt;/C&gt;&lt;D xsi:type="xsd:double"&gt;1774&lt;/D&gt;&lt;/FQL&gt;&lt;FQL&gt;&lt;Q&gt;JP3890350006^FF_TAX_CF(ANN_R,42370,42735,,,USD)&lt;/Q&gt;&lt;R&gt;1&lt;/R&gt;&lt;C&gt;1&lt;/C&gt;&lt;D xsi:type="xsd:double"&gt;2456.40795898438&lt;/D&gt;&lt;/FQL&gt;&lt;FQL&gt;&lt;Q&gt;US49271V1008^FF_TAX_CF(ANN_R,42370,42735)&lt;/Q&gt;&lt;R&gt;1&lt;/R&gt;&lt;C&gt;1&lt;/C&gt;&lt;D xsi:type="xsd:double"&gt;431&lt;/D&gt;&lt;/FQL&gt;&lt;FQL&gt;&lt;Q&gt;NL0011585146^FF_TAX_CF(ANN_R,43466,43830,,,USD)&lt;/Q&gt;&lt;R&gt;1&lt;/R&gt;&lt;C&gt;1&lt;/C&gt;&lt;D xsi:type="xsd:double"&gt;37.4724440860748&lt;/D&gt;&lt;/FQL&gt;&lt;FQL&gt;&lt;Q&gt;NL0000009165^FF_TAX_CF(ANN_R,43831,44196,,,USD)&lt;/Q&gt;&lt;R&gt;1&lt;/R&gt;&lt;C&gt;1&lt;/C&gt;&lt;D xsi:type="xsd:double"&gt;853.840881705284&lt;/D&gt;&lt;/FQL&gt;&lt;FQL&gt;&lt;Q&gt;DE000A0D9PT0^FF_PTX_INC(ANN_R,42736,43100,,,USD)&lt;/Q&gt;&lt;R&gt;1&lt;/R&gt;&lt;C&gt;1&lt;/C&gt;&lt;D xsi:type="xsd:double"&gt;491.441094362736&lt;/D&gt;&lt;/FQL&gt;&lt;FQL&gt;&lt;Q&gt;US6092071058^FF_PTX_INC(ANN_R,42736,43100,,,USD)&lt;/Q&gt;&lt;R&gt;1&lt;/R&gt;&lt;C&gt;1&lt;/C&gt;&lt;D xsi:type="xsd:double"&gt;3164&lt;/D&gt;&lt;/FQL&gt;&lt;FQL&gt;&lt;Q&gt;US6092071058^FF_TAX_CF(ANN_R,43831,44196,,,USD)&lt;/Q&gt;&lt;R&gt;1&lt;/R&gt;&lt;C&gt;1&lt;/C&gt;&lt;D xsi:type="xsd:double"&gt;1264&lt;/D&gt;&lt;/FQL&gt;&lt;FQL&gt;&lt;Q&gt;US21036P1084^FF_TAX_CF(ANN_R,42370,42735)&lt;/Q&gt;&lt;R&gt;1&lt;/R&gt;&lt;C&gt;1&lt;/C&gt;&lt;D xsi:type="xsd:double"&gt;80.2&lt;/D&gt;&lt;/FQL&gt;&lt;FQL&gt;&lt;Q&gt;US92556V1061^FF_TAX_CF(ANN_R,43101,43465,,,USD)&lt;/Q&gt;&lt;R&gt;1&lt;/R&gt;&lt;C&gt;1&lt;/C&gt;&lt;D xsi:type="xsd:double"&gt;228.6&lt;/D&gt;&lt;/FQL&gt;&lt;FQL&gt;&lt;Q&gt;DE0005439004^FF_TAX_CF(ANN_R,43466,43830,,,USD)&lt;/Q&gt;&lt;R&gt;1&lt;/R&gt;&lt;C&gt;1&lt;/C&gt;&lt;D xsi:type="xsd:double"&gt;969.269312381744&lt;/D&gt;&lt;/FQL&gt;&lt;FQL&gt;&lt;Q&gt;DE000A0D9PT0^FF_TAX_CF(ANN_R,43831,44196,,,USD)&lt;/Q&gt;&lt;R&gt;1&lt;/R&gt;&lt;C&gt;1&lt;/C&gt;&lt;D xsi:type="xsd:double"&gt;23.9394639730453&lt;/D&gt;&lt;/FQL&gt;&lt;FQL&gt;&lt;Q&gt;JP3893200000^FF_PTX_INC(ANN_R,41275,41639,,,USD)&lt;/Q&gt;&lt;R&gt;1&lt;/R&gt;&lt;C&gt;1&lt;/C&gt;&lt;D xsi:type="xsd:double"&gt;1338.18409154192&lt;/D&gt;&lt;/FQL&gt;&lt;FQL&gt;&lt;Q&gt;JP3893200000^FF_PTX_INC(ANN_R,40909,41274,,,USD)&lt;/Q&gt;&lt;R&gt;1&lt;/R&gt;&lt;C&gt;1&lt;/C&gt;&lt;D xsi:type="xsd:double"&gt;1196.78589189425&lt;/D&gt;&lt;/FQL&gt;&lt;FQL&gt;&lt;Q&gt;JP3258000003^FF_TAX_CF(ANN_R,42370,42735)&lt;/Q&gt;&lt;R&gt;1&lt;/R&gt;&lt;C&gt;1&lt;/C&gt;&lt;D xsi:type="xsd:double"&gt;43252&lt;/D&gt;&lt;/FQL&gt;&lt;FQL&gt;&lt;Q&gt;FR0000121261^FF_PTX_INC(ANN_R,42005,42369,,,USD)&lt;/Q&gt;&lt;R&gt;1&lt;/R&gt;&lt;C&gt;1&lt;/C&gt;&lt;D xsi:type="xsd:double"&gt;2053.72134494781&lt;/D&gt;&lt;/FQL&gt;&lt;FQL&gt;&lt;Q&gt;US3453708600^FF_TAX_CF(ANN_R,43101,43465,,,USD)&lt;/Q&gt;&lt;R&gt;1&lt;/R&gt;&lt;C&gt;1&lt;/C&gt;&lt;D xsi:type="xsd:double"&gt;821&lt;/D&gt;&lt;/FQL&gt;&lt;FQL&gt;&lt;Q&gt;JP3505000004^FF_TAX_CF(ANN_R,41640,42004,,,USD)&lt;/Q&gt;&lt;R&gt;1&lt;/R&gt;&lt;C&gt;1&lt;/C&gt;&lt;D xsi:type="xsd:double"&gt;550.825278291479&lt;/D&gt;&lt;/FQL&gt;&lt;FQL&gt;&lt;Q&gt;JP3732000009^FF_TAX_CF(ANN_R,42736,43100,,,USD)&lt;/Q&gt;&lt;R&gt;1&lt;/R&gt;&lt;C&gt;1&lt;/C&gt;&lt;D xsi:type="xsd:double"&gt;1513.67423506081&lt;/D&gt;&lt;/FQL&gt;&lt;FQL&gt;&lt;Q&gt;JP3893200000^FF_PTX_INC(ANN_R,42736,43100,,,USD)&lt;/Q&gt;&lt;R&gt;1&lt;/R&gt;&lt;C&gt;1&lt;/C&gt;&lt;D xsi:type="xsd:double"&gt;1775.43113018014&lt;/D&gt;&lt;/FQL&gt;&lt;FQL&gt;&lt;Q&gt;JP3116000005^FF_TAX_CF(ANN_R,42370,42735)&lt;/Q&gt;&lt;R&gt;1&lt;/R&gt;&lt;C&gt;1&lt;/C&gt;&lt;D xsi:type="xsd:double"&gt;52153&lt;/D&gt;&lt;/FQL&gt;&lt;FQL&gt;&lt;Q&gt;DE0005439004^FF_TAX_CF(ANN_R,43101,43465,,,USD)&lt;/Q&gt;&lt;R&gt;1&lt;/R&gt;&lt;C&gt;1&lt;/C&gt;&lt;D xsi:type="xsd:double"&gt;1015.52856521606&lt;/D&gt;&lt;/FQL&gt;&lt;FQL&gt;&lt;Q&gt;DE000PAH0038^FF_PTX_INC(ANN_R,42005,42369,,,USD)&lt;/Q&gt;&lt;R&gt;1&lt;/R&gt;&lt;C&gt;1&lt;/C&gt;&lt;D xsi:type="xsd:double"&gt;-22.1784162521362&lt;/D&gt;&lt;/FQL&gt;&lt;FQL&gt;&lt;Q&gt;DK0010274414^FF_PTX_INC(ANN_R,41275,41639,,,USD)&lt;/Q&gt;&lt;R&gt;1&lt;/R&gt;&lt;C&gt;1&lt;/C&gt;&lt;D xsi:type="xsd:double"&gt;1727.6415874064&lt;/D&gt;&lt;/FQL&gt;&lt;FQL&gt;&lt;Q&gt;DK0010181759^FF_TAX_CF(ANN_R,42736,43100)&lt;/Q&gt;&lt;R&gt;1&lt;/R&gt;&lt;C&gt;1&lt;/C&gt;&lt;D xsi:type="xsd:double"&gt;1934&lt;/D&gt;&lt;/FQL&gt;&lt;FQL&gt;&lt;Q&gt;US3453708600^FF_TAX_CF(ANN_R,43466,43830,,,USD)&lt;/Q&gt;&lt;R&gt;1&lt;/R&gt;&lt;C&gt;1&lt;/C&gt;&lt;D xsi:type="xsd:double"&gt;599&lt;/D&gt;&lt;/FQL&gt;&lt;FQL&gt;&lt;Q&gt;US6516391066^FF_PTX_INC(ANN_R,40909,41274,,,USD)&lt;/Q&gt;&lt;R&gt;1&lt;/R&gt;&lt;C&gt;1&lt;/C&gt;&lt;D xsi:type="xsd:double"&gt;3114&lt;/D&gt;&lt;/FQL&gt;&lt;FQL&gt;&lt;Q&gt;NL0000009165^FF_TAX_CF(ANN_R,42736,43100)&lt;/Q&gt;&lt;R&gt;1&lt;/R&gt;&lt;C&gt;1&lt;/C&gt;&lt;D xsi:type="xsd:double"&gt;786&lt;/D&gt;&lt;/FQL&gt;&lt;FQL&gt;&lt;Q&gt;US37045V1008^FF_TAX_CF(ANN_R,43466,43830,,,USD)&lt;/Q&gt;&lt;R&gt;1&lt;/R&gt;&lt;C&gt;1&lt;/C&gt;&lt;D xsi:type="xsd:double"&gt;689&lt;/D&gt;&lt;/FQL&gt;&lt;FQL&gt;&lt;Q&gt;KR7028260008^FF_PTX_INC(ANN_R,41275,41639,,,USD)&lt;/Q&gt;&lt;R&gt;1&lt;/R&gt;&lt;C&gt;1&lt;/C&gt;&lt;D xsi:type="xsd:double"&gt;67.9071045699434&lt;/D&gt;&lt;/FQL&gt;&lt;FQL&gt;&lt;Q&gt;FR0000120693^FF_TAX_CF(ANN_R,42736,43100)&lt;/Q&gt;&lt;R&gt;1&lt;/R&gt;&lt;C&gt;1&lt;/C&gt;&lt;D xsi:type="xsd:double"&gt;408&lt;/D&gt;&lt;/FQL&gt;&lt;FQL&gt;&lt;Q&gt;JP3397200001^FF_TAX_CF(ANN_R,43466,43830,,,USD)&lt;/Q&gt;&lt;R&gt;1&lt;/R&gt;&lt;C&gt;1&lt;/C&gt;&lt;D xsi:type="xsd:double"&gt;981.634223464876&lt;/D&gt;&lt;/FQL&gt;&lt;FQL&gt;&lt;Q&gt;JP3910660004^FF_PTX_INC(ANN_R,42736,43100,,,USD)&lt;/Q&gt;&lt;R&gt;1&lt;/R&gt;&lt;C&gt;1&lt;/C&gt;&lt;D xsi:type="xsd:double"&gt;3573.46874754503&lt;/D&gt;&lt;/FQL&gt;&lt;FQL&gt;&lt;Q&gt;BE0974293251^FF_TAX_CF(ANN_R,42736,43100)&lt;/Q&gt;&lt;R&gt;1&lt;/R&gt;&lt;C&gt;1&lt;/C&gt;&lt;D xsi:type="xsd:double"&gt;1898.1597546221&lt;/D&gt;&lt;/FQL&gt;&lt;FQL&gt;&lt;Q&gt;JP3551500006^FF_TAX_CF(ANN_R,43466,43830,,,USD)&lt;/Q&gt;&lt;R&gt;1&lt;/R&gt;&lt;C&gt;1&lt;/C&gt;&lt;D xsi:type="xsd:double"&gt;1134.2655492872&lt;/D&gt;&lt;/FQL&gt;&lt;FQL&gt;&lt;Q&gt;TW0001216000^FF_TAX_CF(ANN_R,42370,42735,,,USD)&lt;/Q&gt;&lt;R&gt;1&lt;/R&gt;&lt;C&gt;1&lt;/C&gt;&lt;D xsi:type="xsd:double"&gt;160.031606747322&lt;/D&gt;&lt;/FQL&gt;&lt;FQL&gt;&lt;Q&gt;US1156372096^FF_TAX_CF(ANN_R,42736,43100)&lt;/Q&gt;&lt;R&gt;1&lt;/R&gt;&lt;C&gt;1&lt;/C&gt;&lt;D xsi:type="xsd:double"&gt;266&lt;/D&gt;&lt;/FQL&gt;&lt;FQL&gt;&lt;Q&gt;DE0007664039^FF_PTX_INC(ANN_R,41640,42004,,,USD)&lt;/Q&gt;&lt;R&gt;1&lt;/R&gt;&lt;C&gt;1&lt;/C&gt;&lt;D xsi:type="xsd:double"&gt;14333.5644915104&lt;/D&gt;&lt;/FQL&gt;&lt;FQL&gt;&lt;Q&gt;KR7036570000^FF_PTX_INC(ANN_R,42370,42735,,,USD)&lt;/Q&gt;&lt;R&gt;1&lt;/R&gt;&lt;C&gt;1&lt;/C&gt;&lt;D xsi:type="xsd:double"&gt;298.290090531707&lt;/D&gt;&lt;/FQL&gt;&lt;FQL&gt;&lt;Q&gt;US49271V1008^FF_TAX_CF(ANN_R,42736,43100)&lt;/Q&gt;&lt;R&gt;1&lt;/R&gt;&lt;C&gt;1&lt;/C&gt;&lt;D xsi:type="xsd:double"&gt;291&lt;/D&gt;&lt;/FQL&gt;&lt;FQL&gt;&lt;Q&gt;US62944T1051^FF_PTX_INC(ANN_R,42005,42369,,,USD)&lt;/Q&gt;&lt;R&gt;1&lt;/R&gt;&lt;C&gt;1&lt;/C&gt;&lt;D xsi:type="xsd:double"&gt;603.212&lt;/D&gt;&lt;/FQL&gt;&lt;FQL&gt;&lt;Q&gt;US00751Y1064^FF_PTX_INC(ANN_R,41275,41639,,,USD)&lt;/Q&gt;&lt;R&gt;1&lt;/R&gt;&lt;C&gt;1&lt;/C&gt;&lt;D xsi:type="xsd:double"&gt;626.398&lt;/D&gt;&lt;/FQL&gt;&lt;FQL&gt;&lt;Q&gt;US21036P1084^FF_TAX_CF(ANN_R,42736,43100)&lt;/Q&gt;&lt;R&gt;1&lt;/R&gt;&lt;C&gt;1&lt;/C&gt;&lt;D xsi:type="xsd:double"&gt;219.6&lt;/D&gt;&lt;/FQL&gt;&lt;FQL&gt;&lt;Q&gt;DE0006047004^FF_PTX_INC(ANN_R,41275,41639,,,USD)&lt;/Q&gt;&lt;R&gt;1&lt;/R&gt;&lt;C&gt;1&lt;/C&gt;&lt;D xsi:type="xsd:double"&gt;1130.06854553223&lt;/D&gt;&lt;/FQL&gt;&lt;FQL&gt;&lt;Q&gt;US6092071058^FF_PTX_INC(ANN_R,42005,42369,,,USD)&lt;/Q&gt;&lt;R&gt;1&lt;/R&gt;&lt;C&gt;1&lt;/C&gt;&lt;D xsi:type="xsd:double"&gt;7884&lt;/D&gt;&lt;/FQL&gt;&lt;FQL&gt;&lt;Q&gt;JP3258000003^FF_TAX_CF(ANN_R,42736,43100)&lt;/Q&gt;&lt;R&gt;1&lt;/R&gt;&lt;C&gt;1&lt;/C&gt;&lt;D xsi:type="xsd:double"&gt;61148&lt;/D&gt;&lt;/FQL&gt;&lt;FQL&gt;&lt;Q&gt;US37045V1008^FF_TAX_CF(ANN_R,43101,43465,,,USD)&lt;/Q&gt;&lt;R&gt;1&lt;/R&gt;&lt;C&gt;1&lt;/C&gt;&lt;D xsi:type="xsd:double"&gt;660&lt;/D&gt;&lt;/FQL&gt;&lt;FQL&gt;&lt;Q&gt;FR0000125338^FF_PTX_INC(ANN_R,41275,41639,,,USD)&lt;/Q&gt;&lt;R&gt;1&lt;/R&gt;&lt;C&gt;1&lt;/C&gt;&lt;D xsi:type="xsd:double"&gt;820.467999458313&lt;/D&gt;&lt;/FQL&gt;&lt;FQL&gt;&lt;Q&gt;JP3116000005^FF_TAX_CF(ANN_R,42736,43100)&lt;/Q&gt;&lt;R&gt;1&lt;/R&gt;&lt;C&gt;1&lt;/C&gt;&lt;D xsi:type="xsd:double"&gt;78205&lt;/D&gt;&lt;/FQL&gt;&lt;FQL&gt;&lt;Q&gt;JP3551500006^FF_PTX_INC(ANN_R,41640,42004,,,USD)&lt;/Q&gt;&lt;R&gt;1&lt;/R&gt;&lt;C&gt;1&lt;/C&gt;&lt;D xsi:type="xsd:double"&gt;3932.96456338279&lt;/D&gt;&lt;/FQL&gt;&lt;FQL&gt;&lt;Q&gt;JP3116000005^FF_PTX_INC(ANN_R,43466,43830,,,USD)&lt;/Q&gt;&lt;R&gt;1&lt;/R&gt;&lt;C&gt;1&lt;/C&gt;&lt;D xsi:type="xsd:double"&gt;1810.74692142662&lt;/D&gt;&lt;/FQL&gt;&lt;FQL&gt;&lt;Q&gt;DK0010181759^FF_PTX_INC(ANN_R,43101,43465,,,USD)&lt;/Q&gt;&lt;R&gt;1&lt;/R&gt;&lt;C&gt;1&lt;/C&gt;&lt;D xsi:type="xsd:double"&gt;1327.8371719867&lt;/D&gt;&lt;/FQL&gt;&lt;FQL&gt;&lt;Q&gt;DK0010181759^FF_TAX_CF(ANN_R,43466,43830)&lt;/Q&gt;&lt;R&gt;1&lt;/R&gt;&lt;C&gt;1&lt;/C&gt;&lt;D xsi:type="xsd:double"&gt;2234&lt;/D&gt;&lt;/FQL&gt;&lt;FQL&gt;&lt;Q&gt;JP3546800008^FF_TAX_CF(ANN_R,43101,43465,,,USD)&lt;/Q&gt;&lt;R&gt;1&lt;/R&gt;&lt;C&gt;1&lt;/C&gt;&lt;D xsi:type="xsd:double"&gt;217.607808455825&lt;/D&gt;&lt;/FQL&gt;&lt;FQL&gt;&lt;Q&gt;US3453708600^FF_PTX_INC(ANN_R,42005,42369,,,USD)&lt;/Q&gt;&lt;R&gt;1&lt;/R&gt;&lt;C&gt;1&lt;/C&gt;&lt;D xsi:type="xsd:double"&gt;10252&lt;/D&gt;&lt;/FQL&gt;&lt;FQL&gt;&lt;Q&gt;DK0010181759^FF_PTX_INC(ANN_R,43466,43830,,,USD)&lt;/Q&gt;&lt;R&gt;1&lt;/R&gt;&lt;C&gt;1&lt;/C&gt;&lt;D xsi:type="xsd:double"&gt;1491.59993305802&lt;/D&gt;&lt;/FQL&gt;&lt;FQL&gt;&lt;Q&gt;NL0000009165^FF_PTX_INC(ANN_R,43101,43465,,,USD)&lt;/Q&gt;&lt;R&gt;1&lt;/R&gt;&lt;C&gt;1&lt;/C&gt;&lt;D xsi:type="xsd:double"&gt;3109.82028102875&lt;/D&gt;&lt;/FQL&gt;&lt;FQL&gt;&lt;Q&gt;NL0000009165^FF_TAX_CF(ANN_R,43466,43830)&lt;/Q&gt;&lt;R&gt;1&lt;/R&gt;&lt;C&gt;1&lt;/C&gt;&lt;D xsi:type="xsd:double"&gt;924&lt;/D&gt;&lt;/FQL&gt;&lt;FQL&gt;&lt;Q&gt;JP3258000003^FF_PTX_INC(ANN_R,42005,42369,,,USD)&lt;/Q&gt;&lt;R&gt;1&lt;/R&gt;&lt;C&gt;1&lt;/C&gt;&lt;D xsi:type="xsd:double"&gt;143.9063776806&lt;/D&gt;&lt;/FQL&gt;&lt;FQL&gt;&lt;Q&gt;US37045V1008^FF_PTX_INC(ANN_R,42005,42369,,,USD)&lt;/Q&gt;&lt;R&gt;1&lt;/R&gt;&lt;C&gt;1&lt;/C&gt;&lt;D xsi:type="xsd:double"&gt;7718&lt;/D&gt;&lt;/FQL&gt;&lt;FQL&gt;&lt;Q&gt;NL0000009165^FF_PTX_INC(ANN_R,43466,43830,,,USD)&lt;/Q&gt;&lt;R&gt;1&lt;/R&gt;&lt;C&gt;1&lt;/C&gt;&lt;D xsi:type="xsd:double"&gt;3492.05572128296&lt;/D&gt;&lt;/FQL&gt;&lt;FQL&gt;&lt;Q&gt;FR0000120693^FF_PTX_INC(ANN_R,43101,43465,,,USD)&lt;/Q&gt;&lt;R&gt;1&lt;/R&gt;&lt;C&gt;1&lt;/C&gt;&lt;D xsi:type="xsd:double"&gt;2378.78967940807&lt;/D&gt;&lt;/FQL&gt;&lt;FQL&gt;&lt;Q&gt;FR0000120693^FF_TAX_CF(ANN_R,43466,43830)&lt;/Q&gt;&lt;R&gt;1&lt;/R&gt;&lt;C&gt;1&lt;/C&gt;&lt;D xsi:type="xsd:double"&gt;521&lt;/D&gt;&lt;/FQL&gt;&lt;FQL&gt;&lt;Q&gt;US14149Y1082^FF_TAX_CF(ANN_R,43101,43465,,,USD)&lt;/Q&gt;&lt;R&gt;1&lt;/R&gt;&lt;C&gt;1&lt;/C&gt;&lt;D xsi:type="xsd:double"&gt;425&lt;/D&gt;&lt;/FQL&gt;&lt;FQL&gt;&lt;Q&gt;JP3397200001^FF_PTX_INC(ANN_R,42005,42369,,,USD)&lt;/Q&gt;&lt;R&gt;1&lt;/R&gt;&lt;C&gt;1&lt;/C&gt;&lt;D xsi:type="xsd:double"&gt;1759.07679562084&lt;/D&gt;&lt;/FQL&gt;&lt;FQL&gt;&lt;Q&gt;FR0000120693^FF_PTX_INC(ANN_R,43466,43830,,,USD)&lt;/Q&gt;&lt;R&gt;1&lt;/R&gt;&lt;C&gt;1&lt;/C&gt;&lt;D xsi:type="xsd:double"&gt;2354.52557373047&lt;/D&gt;&lt;/FQL&gt;&lt;FQL&gt;&lt;Q&gt;BE0974293251^FF_PTX_INC(ANN_R,43101,43465,,,USD)&lt;/Q&gt;&lt;R&gt;1&lt;/R&gt;&lt;C&gt;1&lt;/C&gt;&lt;D xsi:type="xsd:double"&gt;7587.99983660507&lt;/D&gt;&lt;/FQL&gt;&lt;FQL&gt;&lt;Q&gt;BE0974293251^FF_TAX_CF(ANN_R,43466,43830)&lt;/Q&gt;&lt;R&gt;1&lt;/R&gt;&lt;C&gt;1&lt;/C&gt;&lt;D xsi:type="xsd:double"&gt;2801.8796872809&lt;/D&gt;&lt;/FQL&gt;&lt;FQL&gt;&lt;Q&gt;DE000PAH0038^FF_TAX_CF(ANN_R,43101,43465,,,USD)&lt;/Q&gt;&lt;R&gt;1&lt;/R&gt;&lt;C&gt;1&lt;/C&gt;&lt;D xsi:type="xsd:double"&gt;2.35949945449829&lt;/D&gt;&lt;/FQL&gt;&lt;FQL&gt;&lt;Q&gt;JP3551500006^FF_PTX_INC(ANN_R,42005,42369,,,USD)&lt;/Q&gt;&lt;R&gt;1&lt;/R&gt;&lt;C&gt;1&lt;/C&gt;&lt;D xsi:type="xsd:double"&gt;3331.24610625114&lt;/D&gt;&lt;/FQL&gt;&lt;FQL&gt;&lt;Q&gt;BE0974293251^FF_PTX_INC(ANN_R,43466,43830,,,USD)&lt;/Q&gt;&lt;R&gt;1&lt;/R&gt;&lt;C&gt;1&lt;/C&gt;&lt;D xsi:type="xsd:double"&gt;12623.9999900856&lt;/D&gt;&lt;/FQL&gt;&lt;FQL&gt;&lt;Q&gt;US1156372096^FF_PTX_INC(ANN_R,43101,43465,,,USD)&lt;/Q&gt;&lt;R&gt;1&lt;/R&gt;&lt;C&gt;1&lt;/C&gt;&lt;D xsi:type="xsd:double"&gt;977&lt;/D&gt;&lt;/FQL&gt;&lt;FQL&gt;&lt;Q&gt;US1156372096^FF_TAX_CF(ANN_R,43466,43830)&lt;/Q&gt;&lt;R&gt;1&lt;/R&gt;&lt;C&gt;1&lt;/C&gt;&lt;D xsi:type="xsd:double"&gt;201&lt;/D&gt;&lt;/FQL&gt;&lt;FQL&gt;&lt;Q&gt;US5260571048^FF_TAX_CF(ANN_R,43831,44196,,,USD)&lt;/Q&gt;&lt;R&gt;1&lt;/R&gt;&lt;C&gt;1&lt;/C&gt;&lt;D xsi:type="xsd:double"&gt;402.18&lt;/D&gt;&lt;/FQL&gt;&lt;FQL&gt;&lt;Q&gt;KR7000270009^FF_PTX_INC(ANN_R,42005,42369,,,USD)&lt;/Q&gt;&lt;R&gt;1&lt;/R&gt;&lt;C&gt;1&lt;/C&gt;&lt;D xsi:type="xsd:double"&gt;2739.22641451168&lt;/D&gt;&lt;/FQL&gt;&lt;FQL&gt;&lt;Q&gt;US1156372096^FF_PTX_INC(ANN_R,43466,43830,,,USD)&lt;/Q&gt;&lt;R&gt;1&lt;/R&gt;&lt;C&gt;1&lt;/C&gt;&lt;D xsi:type="xsd:double"&gt;1042&lt;/D&gt;&lt;/FQL&gt;&lt;FQL&gt;&lt;Q&gt;US49271V1008^FF_PTX_INC(ANN_R,43101,43465,,,USD)&lt;/Q&gt;&lt;R&gt;1&lt;/R&gt;&lt;C&gt;1&lt;/C&gt;&lt;D xsi:type="xsd:double"&gt;791&lt;/D&gt;&lt;/FQL&gt;&lt;FQL&gt;&lt;Q&gt;US49271V1008^FF_TAX_CF(ANN_R,43466,43830)&lt;/Q&gt;&lt;R&gt;1&lt;/R&gt;&lt;C&gt;1&lt;/C&gt;&lt;D xsi:type="xsd:double"&gt;433&lt;/D&gt;&lt;/FQL&gt;&lt;FQL&gt;&lt;Q&gt;JP3890310000^FF_PTX_INC(ANN_R,42005,42369,,,USD)&lt;/Q&gt;&lt;R&gt;1&lt;/R&gt;&lt;C&gt;1&lt;/C&gt;&lt;D xsi:type="xsd:double"&gt;2000.99241053872&lt;/D&gt;&lt;/FQL&gt;&lt;FQL&gt;&lt;Q&gt;FR0000121261^FF_TAX_CF(ANN_R,43466,43830,,,USD)&lt;/Q&gt;&lt;R&gt;1&lt;/R&gt;&lt;C&gt;1&lt;/C&gt;&lt;D xsi:type="xsd:double"&gt;692.81490111351&lt;/D&gt;&lt;/FQL&gt;&lt;FQL&gt;&lt;Q&gt;US49271V1008^FF_PTX_INC(ANN_R,43466,43830,,,USD)&lt;/Q&gt;&lt;R&gt;1&lt;/R&gt;&lt;C&gt;1&lt;/C&gt;&lt;D xsi:type="xsd:double"&gt;1694&lt;/D&gt;&lt;/FQL&gt;&lt;FQL&gt;&lt;Q&gt;US21036P1084^FF_PTX_INC(ANN_R,43101,43465,,,USD)&lt;/Q&gt;&lt;R&gt;1&lt;/R&gt;&lt;C&gt;1&lt;/C&gt;&lt;D xsi:type="xsd:double"&gt;2338&lt;/D&gt;&lt;/FQL&gt;&lt;FQL&gt;&lt;Q&gt;US21036P1084^FF_TAX_CF(ANN_R,43466,43830)&lt;/Q&gt;&lt;R&gt;1&lt;/R&gt;&lt;C&gt;1&lt;/C&gt;&lt;D xsi:type="xsd:double"&gt;186.2&lt;/D&gt;&lt;/FQL&gt;&lt;FQL&gt;&lt;Q&gt;FR0010307819^FF_PTX_INC(ANN_R,42370,42735,,,USD)&lt;/Q&gt;&lt;R&gt;1&lt;/R&gt;&lt;C&gt;1&lt;/C&gt;&lt;D xsi:type="xsd:double"&gt;940.378271996975&lt;/D&gt;&lt;/FQL&gt;&lt;FQL&gt;&lt;Q&gt;DE0005190003^FF_PTX_INC(ANN_R,42005,42369,,,USD)&lt;/Q&gt;&lt;R&gt;1&lt;/R&gt;&lt;C&gt;1&lt;/C&gt;&lt;D xsi:type="xsd:double"&gt;10228.6855754852&lt;/D&gt;&lt;/FQL&gt;&lt;FQL&gt;&lt;Q&gt;US21036P1084^FF_PTX_INC(ANN_R,43466,43830,,,USD)&lt;/Q&gt;&lt;R&gt;1&lt;/R&gt;&lt;C&gt;1&lt;/C&gt;&lt;D xsi:type="xsd:double"&gt;4145&lt;/D&gt;&lt;/FQL&gt;&lt;FQL&gt;&lt;Q&gt;JP3258000003^FF_PTX_INC(ANN_R,43101,43465,,,USD)&lt;/Q&gt;&lt;R&gt;1&lt;/R&gt;&lt;C&gt;1&lt;/C&gt;&lt;D xsi:type="xsd:double"&gt;2235.11146894097&lt;/D&gt;&lt;/FQL&gt;&lt;FQL&gt;&lt;Q&gt;JP3258000003^FF_TAX_CF(ANN_R,43466,43830)&lt;/Q&gt;&lt;R&gt;1&lt;/R&gt;&lt;C&gt;1&lt;/C&gt;&lt;D xsi:type="xsd:double"&gt;37428&lt;/D&gt;&lt;/FQL&gt;&lt;FQL&gt;&lt;Q&gt;US5018892084^FF_PTX_INC(ANN_R,40909,41274,,,USD)&lt;/Q&gt;&lt;R&gt;1&lt;/R&gt;&lt;C&gt;1&lt;/C&gt;&lt;D xsi:type="xsd:double"&gt;409.167&lt;/D&gt;&lt;/FQL&gt;&lt;FQL&gt;&lt;Q&gt;DE0005190003^FF_TAX_CF(ANN_R,43466,43830,,,USD)&lt;/Q&gt;&lt;R&gt;1&lt;/R&gt;&lt;C&gt;1&lt;/C&gt;&lt;D xsi:type="xsd:double"&gt;3793.13360238075&lt;/D&gt;&lt;/FQL&gt;&lt;FQL&gt;&lt;Q&gt;JP3258000003^FF_PTX_INC(ANN_R,43466,43830,,,USD)&lt;/Q&gt;&lt;R&gt;1&lt;/R&gt;&lt;C&gt;1&lt;/C&gt;&lt;D xsi:type="xsd:double"&gt;1071.66429878678&lt;/D&gt;&lt;/FQL&gt;&lt;FQL&gt;&lt;Q&gt;JP3116000005^FF_PTX_INC(ANN_R,43101,43465,,,USD)&lt;/Q&gt;&lt;R&gt;1&lt;/R&gt;&lt;C&gt;1&lt;/C&gt;&lt;D xsi:type="xsd:double"&gt;1877.06191727519&lt;/D&gt;&lt;/FQL&gt;&lt;FQL&gt;&lt;Q&gt;JP3116000005^FF_TAX_CF(ANN_R,43466,43830)&lt;/Q&gt;&lt;R&gt;1&lt;/R&gt;&lt;C&gt;1&lt;/C&gt;&lt;D xsi:type="xsd:double"&gt;53666&lt;/D&gt;&lt;/FQL&gt;&lt;FQL&gt;&lt;Q&gt;FR0000130650^FF_TAX_CF(ANN_R,42370,42735,,,USD)&lt;/Q&gt;&lt;R&gt;1&lt;/R&gt;&lt;C&gt;1&lt;/C&gt;&lt;D xsi:type="xsd:double"&gt;342.411186843514&lt;/D&gt;&lt;/FQL&gt;&lt;FQL&gt;&lt;Q&gt;NL00150001Q9^FF_PTX_INC(ANN_R,42005,42369,,,USD)&lt;/Q&gt;&lt;R&gt;1&lt;/R&gt;&lt;C&gt;1&lt;/C&gt;&lt;D xsi:type="xsd:double"&gt;128.63481426239&lt;/D&gt;&lt;/FQL&gt;&lt;FQL&gt;&lt;Q&gt;DK0010181759^FF_TAX_CF(ANN_R,43101,43465)&lt;/Q&gt;&lt;R&gt;1&lt;/R&gt;&lt;C&gt;1&lt;/C&gt;&lt;D xsi:type="xsd:double"&gt;2375&lt;/D&gt;&lt;/FQL&gt;&lt;FQL&gt;&lt;Q&gt;NL0000009165^FF_TAX_CF(ANN_R,43101,43465)&lt;/Q&gt;&lt;R&gt;1&lt;/R&gt;&lt;C&gt;1&lt;/C&gt;&lt;D xsi:type="xsd:double"&gt;824&lt;/D&gt;&lt;/FQL&gt;&lt;FQL&gt;&lt;Q&gt;FR0000120693^FF_TAX_CF(ANN_R,43101,43465)&lt;/Q&gt;&lt;R&gt;1&lt;/R&gt;&lt;C&gt;1&lt;/C&gt;&lt;D xsi:type="xsd:double"&gt;371&lt;/D&gt;&lt;/FQL&gt;&lt;FQL&gt;&lt;Q&gt;BE0974293251^FF_TAX_CF(ANN_R,43101,43465)&lt;/Q&gt;&lt;R&gt;1&lt;/R&gt;&lt;C&gt;1&lt;/C&gt;&lt;D xsi:type="xsd:double"&gt;2582.75112425134&lt;/D&gt;&lt;/FQL&gt;&lt;FQL&gt;&lt;Q&gt;US1156372096^FF_TAX_CF(ANN_R,43101,43465)&lt;/Q&gt;&lt;R&gt;1&lt;/R&gt;&lt;C&gt;1&lt;/C&gt;&lt;D xsi:type="xsd:double"&gt;200&lt;/D&gt;&lt;/FQL&gt;&lt;FQL&gt;&lt;Q&gt;US49271V1008^FF_TAX_CF(ANN_R,43101,43465)&lt;/Q&gt;&lt;R&gt;1&lt;/R&gt;&lt;C&gt;1&lt;/C&gt;&lt;D xsi:type="xsd:double"&gt;210&lt;/D&gt;&lt;/FQL&gt;&lt;FQL&gt;&lt;Q&gt;US21036P1084^FF_TAX_CF(ANN_R,43101,43465)&lt;/Q&gt;&lt;R&gt;1&lt;/R&gt;&lt;C&gt;1&lt;/C&gt;&lt;D xsi:type="xsd:double"&gt;238.6&lt;/D&gt;&lt;/FQL&gt;&lt;FQL&gt;&lt;Q&gt;JP3258000003^FF_TAX_CF(ANN_R,43101,43465)&lt;/Q&gt;&lt;R&gt;1&lt;/R&gt;&lt;C&gt;1&lt;/C&gt;&lt;D xsi:type="xsd:double"&gt;39919&lt;/D&gt;&lt;/FQL&gt;&lt;FQL&gt;&lt;Q&gt;JP3116000005^FF_TAX_CF(ANN_R,43101,43465)&lt;/Q&gt;&lt;R&gt;1&lt;/R&gt;&lt;C&gt;1&lt;/C&gt;&lt;D xsi:type="xsd:double"&gt;103053&lt;/D&gt;&lt;/FQL&gt;&lt;FQL&gt;&lt;Q&gt;DK0010181759^FF_PTX_INC(ANN_R,43831,44196,,,USD)&lt;/Q&gt;&lt;R&gt;1&lt;/R&gt;&lt;C&gt;1&lt;/C&gt;&lt;D xsi:type="xsd:double"&gt;1334.39884123206&lt;/D&gt;&lt;/FQL&gt;&lt;FQL&gt;&lt;Q&gt;DK0010181759^FF_TAX_CF(ANN_R,43831,44196)&lt;/Q&gt;&lt;R&gt;1&lt;/R&gt;&lt;C&gt;1&lt;/C&gt;&lt;D xsi:type="xsd:double"&gt;1958&lt;/D&gt;&lt;/FQL&gt;&lt;FQL&gt;&lt;Q&gt;CH0432492467^FF_TAX_CF(ANN_R,43101,43465,,,USD)&lt;/Q&gt;&lt;R&gt;0&lt;/R&gt;&lt;C&gt;0&lt;/C&gt;&lt;/FQL&gt;&lt;FQL&gt;&lt;Q&gt;NL0000009165^FF_PTX_INC(ANN_R,43831,44196,,,USD)&lt;/Q&gt;&lt;R&gt;1&lt;/R&gt;&lt;C&gt;1&lt;/C&gt;&lt;D xsi:type="xsd:double"&gt;214.315201282501&lt;/D&gt;&lt;/FQL&gt;&lt;FQL&gt;&lt;Q&gt;NL0000009165^FF_TAX_CF(ANN_R,43831,44196)&lt;/Q&gt;&lt;R&gt;1&lt;/R&gt;&lt;C&gt;1&lt;/C&gt;&lt;D xsi:type="xsd:double"&gt;749&lt;/D&gt;&lt;/FQL&gt;&lt;FQL&gt;&lt;Q&gt;DE0007664039^FF_PTX_INC(ANN_R,42005,42369,,,USD)&lt;/Q&gt;&lt;R&gt;1&lt;/R&gt;&lt;C&gt;1&lt;/C&gt;&lt;D xsi:type="xsd:double"&gt;-6307.54158210754&lt;/D&gt;&lt;/FQL&gt;&lt;FQL&gt;&lt;Q&gt;FR0000120693^FF_PTX_INC(ANN_R,43831,44196,,,USD)&lt;/Q&gt;&lt;R&gt;1&lt;/R&gt;&lt;C&gt;1&lt;/C&gt;&lt;D xsi:type="xsd:double"&gt;676.577370643616&lt;/D&gt;&lt;/FQL&gt;&lt;FQL&gt;&lt;Q&gt;FR0000120693^FF_TAX_CF(ANN_R,43831,44196)&lt;/Q&gt;&lt;R&gt;1&lt;/R&gt;&lt;C&gt;1&lt;/C&gt;&lt;D xsi:type="xsd:double"&gt;474&lt;/D&gt;&lt;/FQL&gt;&lt;FQL&gt;&lt;Q&gt;DE0007664039^FF_TAX_CF(ANN_R,43466,43830,,,USD)&lt;/Q&gt;&lt;R&gt;1&lt;/R&gt;&lt;C&gt;1&lt;/C&gt;&lt;D xsi:type="xsd:double"&gt;3261.49050378799&lt;/D&gt;&lt;/FQL&gt;&lt;FQL&gt;&lt;Q&gt;BE0974293251^FF_PTX_INC(ANN_R,43831,44196,,,USD)&lt;/Q&gt;&lt;R&gt;1&lt;/R&gt;&lt;C&gt;1&lt;/C&gt;&lt;D xsi:type="xsd:double"&gt;1923.00008846885&lt;/D&gt;&lt;/FQL&gt;&lt;FQL&gt;&lt;Q&gt;BE0974293251^FF_TAX_CF(ANN_R,43831,44196)&lt;/Q&gt;&lt;R&gt;1&lt;/R&gt;&lt;C&gt;1&lt;/C&gt;&lt;D xsi:type="xsd:double"&gt;2022.85240314463&lt;/D&gt;&lt;/FQL&gt;&lt;FQL&gt;&lt;Q&gt;DE0007100000^FF_PTX_INC(ANN_R,42005,42369,,,USD)&lt;/Q&gt;&lt;R&gt;1&lt;/R&gt;&lt;C&gt;1&lt;/C&gt;&lt;D xsi:type="xsd:double"&gt;13617.5475788116&lt;/D&gt;&lt;/FQL&gt;&lt;FQL&gt;&lt;Q&gt;US1156372096^FF_PTX_INC(ANN_R,43831,44196,,,USD)&lt;/Q&gt;&lt;R&gt;1&lt;/R&gt;&lt;C&gt;1&lt;/C&gt;&lt;D xsi:type="xsd:double"&gt;1009&lt;/D&gt;&lt;/FQL&gt;&lt;FQL&gt;&lt;Q&gt;US1156372096^FF_TAX_CF(ANN_R,43831,44196)&lt;/Q&gt;&lt;R&gt;1&lt;/R&gt;&lt;C&gt;1&lt;/C&gt;&lt;D xsi:type="xsd:double"&gt;143&lt;/D&gt;&lt;/FQL&gt;&lt;FQL&gt;&lt;Q&gt;DE0007100000^FF_TAX_CF(ANN_R,43466,43830,,,USD)&lt;/Q&gt;&lt;R&gt;1&lt;/R&gt;&lt;C&gt;1&lt;/C&gt;&lt;D xsi:type="xsd:double"&gt;2358.25686049461&lt;/D&gt;&lt;/FQL&gt;&lt;FQL&gt;&lt;Q&gt;US49271V1008^FF_PTX_INC(ANN_R,43831,44196,,,USD)&lt;/Q&gt;&lt;R&gt;1&lt;/R&gt;&lt;C&gt;1&lt;/C&gt;&lt;D xsi:type="xsd:double"&gt;1753&lt;/D&gt;&lt;/FQL&gt;&lt;FQL&gt;&lt;Q&gt;US49271V1008^FF_TAX_CF(ANN_R,43831,44196)&lt;/Q&gt;&lt;R&gt;1&lt;/R&gt;&lt;C&gt;1&lt;/C&gt;&lt;D xsi:type="xsd:double"&gt;582&lt;/D&gt;&lt;/FQL&gt;&lt;FQL&gt;&lt;Q&gt;US6516391066^FF_TAX_CF(ANN_R,42005,42369,,,USD)&lt;/Q&gt;&lt;R&gt;1&lt;/R&gt;&lt;C&gt;1&lt;/C&gt;&lt;D xsi:type="xsd:double"&gt;77&lt;/D&gt;&lt;/FQL&gt;&lt;FQL&gt;&lt;Q&gt;US21036P1084^FF_PTX_INC(ANN_R,43831,44196,,,USD)&lt;/Q&gt;&lt;R&gt;1&lt;/R&gt;&lt;C&gt;1&lt;/C&gt;&lt;D xsi:type="xsd:double"&gt;-945.2&lt;/D&gt;&lt;/FQL&gt;&lt;FQL&gt;&lt;Q&gt;US21036P1084^FF_TAX_CF(ANN_R,43831,44196)&lt;/Q&gt;&lt;R&gt;1&lt;/R&gt;&lt;C&gt;1&lt;/C&gt;&lt;D xsi:type="xsd:double"&gt;85.3&lt;/D&gt;&lt;/FQL&gt;&lt;FQL&gt;&lt;Q&gt;JP3249600002^FF_PTX_INC(ANN_R,41275,41639,,,USD)&lt;/Q&gt;&lt;R&gt;1&lt;/R&gt;&lt;C&gt;1&lt;/C&gt;&lt;D xsi:type="xsd:double"&gt;1222.60898707435&lt;/D&gt;&lt;/FQL&gt;&lt;FQL&gt;&lt;Q&gt;JP3258000003^FF_PTX_INC(ANN_R,43831,44196,,,USD)&lt;/Q&gt;&lt;R&gt;1&lt;/R&gt;&lt;C&gt;1&lt;/C&gt;&lt;D xsi:type="xsd:double"&gt;934.713744694367&lt;/D&gt;&lt;/FQL&gt;&lt;FQL&gt;&lt;Q&gt;JP3258000003^FF_TAX_CF(ANN_R,43831,44196)&lt;/Q&gt;&lt;R&gt;1&lt;/R&gt;&lt;C&gt;1&lt;/C&gt;&lt;D xsi:type="xsd:double"&gt;54641&lt;/D&gt;&lt;/FQL&gt;&lt;FQL&gt;&lt;Q&gt;TW0002881000^FF_TAX_CF(ANN_R,43101,43465,,,USD)&lt;/Q&gt;&lt;R&gt;1&lt;/R&gt;&lt;C&gt;1&lt;/C&gt;&lt;D xsi:type="xsd:double"&gt;449.620535019502&lt;/D&gt;&lt;/FQL&gt;&lt;FQL&gt;&lt;Q&gt;JP3116000005^FF_PTX_INC(ANN_R,43831,44196,,,USD)&lt;/Q&gt;&lt;R&gt;1&lt;/R&gt;&lt;C&gt;1&lt;/C&gt;&lt;D xsi:type="xsd:double"&gt;1174.49416692648&lt;/D&gt;&lt;/FQL&gt;&lt;FQL&gt;&lt;Q&gt;JP3116000005^FF_TAX_CF(ANN_R,43831,44196)&lt;/Q&gt;&lt;R&gt;1&lt;/R&gt;&lt;C&gt;1&lt;/C&gt;&lt;D xsi:type="xsd:double"&gt;55256&lt;/D&gt;&lt;/FQL&gt;&lt;FQL&gt;&lt;Q&gt;JP3910660004^FF_TAX_CF(ANN_R,43101,43465,,,USD)&lt;/Q&gt;&lt;R&gt;1&lt;/R&gt;&lt;C&gt;1&lt;/C&gt;&lt;D xsi:type="xsd:double"&gt;1444.58634167165&lt;/D&gt;&lt;/FQL&gt;&lt;FQL&gt;&lt;Q&gt;DE0007100000^FF_PTX_INC(ANN_R,43831,44196,,,USD)&lt;/Q&gt;&lt;R&gt;1&lt;/R&gt;&lt;C&gt;1&lt;/C&gt;&lt;D xsi:type="xsd:double"&gt;5939.26701426506&lt;/D&gt;&lt;/FQL&gt;&lt;FQL&gt;&lt;Q&gt;DE000A1ML7J1^FF_PTX_INC(ANN_R,41640,42004,,,USD)&lt;/Q&gt;&lt;R&gt;1&lt;/R&gt;&lt;C&gt;1&lt;/C&gt;&lt;D xsi:type="xsd:double"&gt;781.408739769459&lt;/D&gt;&lt;/FQL&gt;&lt;FQL&gt;&lt;Q&gt;US5502411037^FF_TAX_CF(ANN_R,41640,42004,,,USD)&lt;/Q&gt;&lt;R&gt;1&lt;/R&gt;&lt;C&gt;1&lt;/C&gt;&lt;D xsi:type="xsd:double"&gt;27&lt;/D&gt;&lt;/FQL&gt;&lt;FQL&gt;&lt;Q&gt;DE0005439004^FF_TAX_CF(ANN_R,42370,42735)&lt;/Q&gt;&lt;R&gt;1&lt;/R&gt;&lt;C&gt;1&lt;/C&gt;&lt;D xsi:type="xsd:double"&gt;1047.3&lt;/D&gt;&lt;/FQL&gt;&lt;FQL&gt;&lt;Q&gt;US0605051046^FF_TAX_CF(ANN_R,42005,42369,,,USD)&lt;/Q&gt;&lt;R&gt;1&lt;/R&gt;&lt;C&gt;1&lt;/C&gt;&lt;D xsi:type="xsd:double"&gt;2175&lt;/D&gt;&lt;/FQL&gt;&lt;FQL&gt;&lt;Q&gt;KR7012330007^FF_TAX_CF(ANN_R,43101,43465,,,USD)&lt;/Q&gt;&lt;R&gt;1&lt;/R&gt;&lt;C&gt;1&lt;/C&gt;&lt;D xsi:type="xsd:double"&gt;547.624822303245&lt;/D&gt;&lt;/FQL&gt;&lt;FQL&gt;&lt;Q&gt;US3453708600^FF_PTX_INC(ANN_R,43831,44196,,,USD)&lt;/Q&gt;&lt;R&gt;1&lt;/R&gt;&lt;C&gt;1&lt;/C&gt;&lt;D xsi:type="xsd:double"&gt;-1116&lt;/D&gt;&lt;/FQL&gt;&lt;FQL&gt;&lt;Q&gt;SE0000107419^FF_PTX_INC(ANN_R,41640,42004,,,USD)&lt;/Q&gt;&lt;R&gt;1&lt;/R&gt;&lt;C&gt;1&lt;/C&gt;&lt;D xsi:type="xsd:double"&gt;7196.18717432022&lt;/D&gt;&lt;/FQL&gt;&lt;FQL&gt;&lt;Q&gt;SE0000107419^FF_PTX_INC(ANN_R,41275,41639,,,USD)&lt;/Q&gt;&lt;R&gt;1&lt;/R&gt;&lt;C&gt;1&lt;/C&gt;&lt;D xsi:type="xsd:double"&gt;6353.04019987583&lt;/D&gt;&lt;/FQL&gt;&lt;FQL&gt;&lt;Q&gt;DE000PAH0038^FF_TAX_CF(ANN_R,42370,42735)&lt;/Q&gt;&lt;R&gt;1&lt;/R&gt;&lt;C&gt;1&lt;/C&gt;&lt;D xsi:type="xsd:double"&gt;53&lt;/D&gt;&lt;/FQL&gt;&lt;FQL&gt;&lt;Q&gt;US0152711091^FF_PTX_INC(ANN_R,40909,41274,,,USD)&lt;/Q&gt;&lt;R&gt;1&lt;/R&gt;&lt;C&gt;1&lt;/C&gt;&lt;D xsi:type="xsd:double"&gt;101.446&lt;/D&gt;&lt;/FQL&gt;&lt;FQL&gt;&lt;Q&gt;US49271V1008^FF_TAX_CF(ANN_R,43466,43830,,,USD)&lt;/Q&gt;&lt;R&gt;1&lt;/R&gt;&lt;C&gt;1&lt;/C&gt;&lt;D xsi:type="xsd:double"&gt;433&lt;/D&gt;&lt;/FQL&gt;&lt;FQL&gt;&lt;Q&gt;US87165B1035^FF_TAX_CF(ANN_R,41640,42004,,,USD)&lt;/Q&gt;&lt;R&gt;1&lt;/R&gt;&lt;C&gt;1&lt;/C&gt;&lt;D xsi:type="xsd:double"&gt;1787&lt;/D&gt;&lt;/FQL&gt;&lt;FQL&gt;&lt;Q&gt;JP3205800000^FF_TAX_CF(ANN_R,42370,42735,,,USD)&lt;/Q&gt;&lt;R&gt;1&lt;/R&gt;&lt;C&gt;1&lt;/C&gt;&lt;D xsi:type="xsd:double"&gt;448.26516725868&lt;/D&gt;&lt;/FQL&gt;&lt;FQL&gt;&lt;Q&gt;IT0000072618^FF_PTX_INC(ANN_R,41640,42004,,,USD)&lt;/Q&gt;&lt;R&gt;1&lt;/R&gt;&lt;C&gt;1&lt;/C&gt;&lt;D xsi:type="xsd:double"&gt;3540.28166091442&lt;/D&gt;&lt;/FQL&gt;&lt;FQL&gt;&lt;Q&gt;NL0011585146^FF_TAX_CF(ANN_R,42370,42735)&lt;/Q&gt;&lt;R&gt;1&lt;/R&gt;&lt;C&gt;1&lt;/C&gt;&lt;D xsi:type="xsd:double"&gt;252.026&lt;/D&gt;&lt;/FQL&gt;&lt;FQL&gt;&lt;Q&gt;US40434L1052^FF_TAX_CF(ANN_R,43466,43830,,,USD)&lt;/Q&gt;&lt;R&gt;1&lt;/R&gt;&lt;C&gt;1&lt;/C&gt;&lt;D xsi:type="xsd:double"&gt;89&lt;/D&gt;&lt;/FQL&gt;&lt;FQL&gt;&lt;Q&gt;JP3830800003^FF_TAX_CF(ANN_R,43101,43465,,,USD)&lt;/Q&gt;&lt;R&gt;1&lt;/R&gt;&lt;C&gt;1&lt;/C&gt;&lt;D xsi:type="xsd:double"&gt;1301.26166593283&lt;/D&gt;&lt;/FQL&gt;&lt;FQL&gt;&lt;Q&gt;FR0000130809^FF_PTX_INC(ANN_R,41640,42004,,,USD)&lt;/Q&gt;&lt;R&gt;1&lt;/R&gt;&lt;C&gt;1&lt;/C&gt;&lt;D xsi:type="xsd:double"&gt;5492.80867660046&lt;/D&gt;&lt;/FQL&gt;&lt;FQL&gt;&lt;Q&gt;IT0000072618^FF_PTX_INC(ANN_R,41275,41639,,,USD)&lt;/Q&gt;&lt;R&gt;1&lt;/R&gt;&lt;C&gt;1&lt;/C&gt;&lt;D xsi:type="xsd:double"&gt;-9446.00293874741&lt;/D&gt;&lt;/FQL&gt;&lt;FQL&gt;&lt;Q&gt;JP3200450009^FF_TAX_CF(ANN_R,40909,41274,,,USD)&lt;/Q&gt;&lt;R&gt;1&lt;/R&gt;&lt;C&gt;1&lt;/C&gt;&lt;D xsi:type="xsd:double"&gt;622.961883833632&lt;/D&gt;&lt;/FQL&gt;&lt;FQL&gt;&lt;Q&gt;FR0000121261^FF_TAX_CF(ANN_R,42370,42735)&lt;/Q&gt;&lt;R&gt;1&lt;/R&gt;&lt;C&gt;1&lt;/C&gt;&lt;D xsi:type="xsd:double"&gt;765&lt;/D&gt;&lt;/FQL&gt;&lt;FQL&gt;&lt;Q&gt;US6700024010^FF_TAX_CF(ANN_R,43831,44196,,,USD)&lt;/Q&gt;&lt;R&gt;0&lt;/R&gt;&lt;C&gt;0&lt;/C&gt;&lt;/FQL&gt;&lt;FQL&gt;&lt;Q&gt;DE0006048432^FF_PTX_INC(ANN_R,40909,41274,,,USD)&lt;/Q&gt;&lt;R&gt;1&lt;/R&gt;&lt;C&gt;1&lt;/C&gt;&lt;D xsi:type="xsd:double"&gt;2643.43795537949&lt;/D&gt;&lt;/FQL&gt;&lt;FQL&gt;&lt;Q&gt;FR0000130809^FF_PTX_INC(ANN_R,41275,41639,,,USD)&lt;/Q&gt;&lt;R&gt;1&lt;/R&gt;&lt;C&gt;1&lt;/C&gt;&lt;D xsi:type="xsd:double"&gt;3798.31544733047&lt;/D&gt;&lt;/FQL&gt;&lt;FQL&gt;&lt;Q&gt;NL0012969182^FF_PTX_INC(ANN_R,41640,42004,,,USD)&lt;/Q&gt;&lt;R&gt;0&lt;/R&gt;&lt;C&gt;0&lt;/C&gt;&lt;/FQL&gt;&lt;FQL&gt;&lt;Q&gt;NL0012969182^FF_PTX_INC(ANN_R,41275,41639,,,USD)&lt;/Q&gt;&lt;R&gt;0&lt;/R&gt;&lt;C&gt;0&lt;/C&gt;&lt;/FQL&gt;&lt;FQL&gt;&lt;Q&gt;DE0005190003^FF_TAX_CF(ANN_R,42370,42735)&lt;/Q&gt;&lt;R&gt;1&lt;/R&gt;&lt;C&gt;1&lt;/C&gt;&lt;D xsi:type="xsd:double"&gt;2417&lt;/D&gt;&lt;/FQL&gt;&lt;FQL&gt;&lt;Q&gt;JP3242800005^FF_TAX_CF(ANN_R,43831,44196,,,USD)&lt;/Q&gt;&lt;R&gt;1&lt;/R&gt;&lt;C&gt;1&lt;/C&gt;&lt;D xsi:type="xsd:double"&gt;425.883972474374&lt;/D&gt;&lt;/FQL&gt;&lt;FQL&gt;&lt;Q&gt;KR7005380001^FF_TAX_CF(ANN_R,43101,43465,,,USD)&lt;/Q&gt;&lt;R&gt;1&lt;/R&gt;&lt;C&gt;1&lt;/C&gt;&lt;D xsi:type="xsd:double"&gt;1159.89556312247&lt;/D&gt;&lt;/FQL&gt;&lt;FQL&gt;&lt;Q&gt;US18915M1071^FF_TAX_CF(ANN_R,42005,42369,,,USD)&lt;/Q&gt;&lt;R&gt;0&lt;/R&gt;&lt;C&gt;0&lt;/C&gt;&lt;/FQL&gt;&lt;FQL&gt;&lt;Q&gt;US34959E1091^FF_TAX_CF(ANN_R,42005,42369,,,USD)&lt;/Q&gt;&lt;R&gt;1&lt;/R&gt;&lt;C&gt;1&lt;/C&gt;&lt;D xsi:type="xsd:double"&gt;18.893&lt;/D&gt;&lt;/FQL&gt;&lt;FQL&gt;&lt;Q&gt;DE0008404005^FF_PTX_INC(ANN_R,41640,42004,,,USD)&lt;/Q&gt;&lt;R&gt;1&lt;/R&gt;&lt;C&gt;1&lt;/C&gt;&lt;D xsi:type="xsd:double"&gt;11456.5053223372&lt;/D&gt;&lt;/FQL&gt;&lt;FQL&gt;&lt;Q&gt;NL00150001Q9^FF_TAX_CF(ANN_R,42370,42735)&lt;/Q&gt;&lt;R&gt;0&lt;/R&gt;&lt;C&gt;0&lt;/C&gt;&lt;/FQL&gt;&lt;FQL&gt;&lt;Q&gt;US0152711091^FF_PTX_INC(ANN_R,42736,43100,,,USD)&lt;/Q&gt;&lt;R&gt;1&lt;/R&gt;&lt;C&gt;1&lt;/C&gt;&lt;D xsi:type="xsd:double"&gt;252.315&lt;/D&gt;&lt;/FQL&gt;&lt;FQL&gt;&lt;Q&gt;CH0210483332^FF_TAX_CF(ANN_R,43831,44196,,,USD)&lt;/Q&gt;&lt;R&gt;1&lt;/R&gt;&lt;C&gt;1&lt;/C&gt;&lt;D xsi:type="xsd:double"&gt;414.406312722633&lt;/D&gt;&lt;/FQL&gt;&lt;FQL&gt;&lt;Q&gt;IT0005239360^FF_PTX_INC(ANN_R,41640,42004,,,USD)&lt;/Q&gt;&lt;R&gt;1&lt;/R&gt;&lt;C&gt;1&lt;/C&gt;&lt;D xsi:type="xsd:double"&gt;3975.47234265518&lt;/D&gt;&lt;/FQL&gt;&lt;FQL&gt;&lt;Q&gt;DE0008404005^FF_PTX_INC(ANN_R,41275,41639,,,USD)&lt;/Q&gt;&lt;R&gt;1&lt;/R&gt;&lt;C&gt;1&lt;/C&gt;&lt;D xsi:type="xsd:double"&gt;12527.4046001434&lt;/D&gt;&lt;/FQL&gt;&lt;FQL&gt;&lt;Q&gt;JP3249600002^FF_TAX_CF(ANN_R,41640,42004,,,USD)&lt;/Q&gt;&lt;R&gt;1&lt;/R&gt;&lt;C&gt;1&lt;/C&gt;&lt;D xsi:type="xsd:double"&gt;365.543056258932&lt;/D&gt;&lt;/FQL&gt;&lt;FQL&gt;&lt;Q&gt;DE0007664039^FF_TAX_CF(ANN_R,42370,42735)&lt;/Q&gt;&lt;R&gt;1&lt;/R&gt;&lt;C&gt;1&lt;/C&gt;&lt;D xsi:type="xsd:double"&gt;3315&lt;/D&gt;&lt;/FQL&gt;&lt;FQL&gt;&lt;Q&gt;US58155Q1031^FF_TAX_CF(ANN_R,43101,43465,,,USD)&lt;/Q&gt;&lt;R&gt;1&lt;/R&gt;&lt;C&gt;1&lt;/C&gt;&lt;D xsi:type="xsd:double"&gt;144&lt;/D&gt;&lt;/FQL&gt;&lt;FQL&gt;&lt;Q&gt;JP3814800003^FF_TAX_CF(ANN_R,43101,43465,,,USD)&lt;/Q&gt;&lt;R&gt;1&lt;/R&gt;&lt;C&gt;1&lt;/C&gt;&lt;D xsi:type="xsd:double"&gt;733.043635375798&lt;/D&gt;&lt;/FQL&gt;&lt;FQL&gt;&lt;Q&gt;JP3732000009^FF_TAX_CF(ANN_R,42370,42735,,,USD)&lt;/Q&gt;&lt;R&gt;1&lt;/R&gt;&lt;C&gt;1&lt;/C&gt;&lt;D xsi:type="xsd:double"&gt;1475.56356811523&lt;/D&gt;&lt;/FQL&gt;&lt;FQL&gt;&lt;Q&gt;US1011211018^FF_PTX_INC(ANN_R,41640,42004,,,USD)&lt;/Q&gt;&lt;R&gt;1&lt;/R&gt;&lt;C&gt;1&lt;/C&gt;&lt;D xsi:type="xsd:double"&gt;526.057&lt;/D&gt;&lt;/FQL&gt;&lt;FQL&gt;&lt;Q&gt;US1011211018^FF_PTX_INC(ANN_R,41275,41639,,,USD)&lt;/Q&gt;&lt;R&gt;1&lt;/R&gt;&lt;C&gt;1&lt;/C&gt;&lt;D xsi:type="xsd:double"&gt;703.648&lt;/D&gt;&lt;/FQL&gt;&lt;FQL&gt;&lt;Q&gt;DE0007100000^FF_TAX_CF(ANN_R,42370,42735)&lt;/Q&gt;&lt;R&gt;1&lt;/R&gt;&lt;C&gt;1&lt;/C&gt;&lt;D xsi:type="xsd:double"&gt;2950&lt;/D&gt;&lt;/FQL&gt;&lt;FQL&gt;&lt;Q&gt;US2473617023^FF_TAX_CF(ANN_R,42370,42735,,,USD)&lt;/Q&gt;&lt;R&gt;0&lt;/R&gt;&lt;C&gt;0&lt;/C&gt;&lt;/FQL&gt;&lt;FQL&gt;&lt;Q&gt;US58155Q1031^FF_PTX_INC(ANN_R,42005,42369,,,USD)&lt;/Q&gt;&lt;R&gt;1&lt;/R&gt;&lt;C&gt;1&lt;/C&gt;&lt;D xsi:type="xsd:double"&gt;2657&lt;/D&gt;&lt;/FQL&gt;&lt;FQL&gt;&lt;Q&gt;CH0012138530^FF_PTX_INC(ANN_R,41640,42004,,,USD)&lt;/Q&gt;&lt;R&gt;1&lt;/R&gt;&lt;C&gt;1&lt;/C&gt;&lt;D xsi:type="xsd:double"&gt;3962.1476072073&lt;/D&gt;&lt;/FQL&gt;&lt;FQL&gt;&lt;Q&gt;US5132721045^FF_TAX_CF(ANN_R,42736,43100,,,USD)&lt;/Q&gt;&lt;R&gt;1&lt;/R&gt;&lt;C&gt;1&lt;/C&gt;&lt;D xsi:type="xsd:double"&gt;170&lt;/D&gt;&lt;/FQL&gt;&lt;FQL&gt;&lt;Q&gt;US4461501045^FF_PTX_INC(ANN_R,41640,42004,,,USD)&lt;/Q&gt;&lt;R&gt;1&lt;/R&gt;&lt;C&gt;1&lt;/C&gt;&lt;D xsi:type="xsd:double"&gt;852.985&lt;/D&gt;&lt;/FQL&gt;&lt;FQL&gt;&lt;Q&gt;US3453708600^FF_TAX_CF(ANN_R,42370,42735)&lt;/Q&gt;&lt;R&gt;1&lt;/R&gt;&lt;C&gt;1&lt;/C&gt;&lt;D xsi:type="xsd:double"&gt;740&lt;/D&gt;&lt;/FQL&gt;&lt;FQL&gt;&lt;Q&gt;FR0000120503^FF_PTX_INC(ANN_R,42005,42369,,,USD)&lt;/Q&gt;&lt;R&gt;1&lt;/R&gt;&lt;C&gt;1&lt;/C&gt;&lt;D xsi:type="xsd:double"&gt;442.459404230118&lt;/D&gt;&lt;/FQL&gt;&lt;FQL&gt;&lt;Q&gt;FR0010220475^FF_PTX_INC(ANN_R,42736,43100,,,USD)&lt;/Q&gt;&lt;R&gt;1&lt;/R&gt;&lt;C&gt;1&lt;/C&gt;&lt;D xsi:type="xsd:double"&gt;253.365722179413&lt;/D&gt;&lt;/FQL&gt;&lt;FQL&gt;&lt;Q&gt;CH0012138530^FF_PTX_INC(ANN_R,41275,41639,,,USD)&lt;/Q&gt;&lt;R&gt;1&lt;/R&gt;&lt;C&gt;1&lt;/C&gt;&lt;D xsi:type="xsd:double"&gt;4418.23583984375&lt;/D&gt;&lt;/FQL&gt;&lt;FQL&gt;&lt;Q&gt;US4461501045^FF_PTX_INC(ANN_R,41275,41639,,,USD)&lt;/Q&gt;&lt;R&gt;1&lt;/R&gt;&lt;C&gt;1&lt;/C&gt;&lt;D xsi:type="xsd:double"&gt;868.756&lt;/D&gt;&lt;/FQL&gt;&lt;FQL&gt;&lt;Q&gt;JP3197800000^FF_TAX_CF(ANN_R,42736,43100,,,USD)&lt;/Q&gt;&lt;R&gt;1&lt;/R&gt;&lt;C&gt;1&lt;/C&gt;&lt;D xsi:type="xsd:double"&gt;187.103773223236&lt;/D&gt;&lt;/FQL&gt;&lt;FQL&gt;&lt;Q&gt;US37045V1008^FF_TAX_CF(ANN_R,42370,42735)&lt;/Q&gt;&lt;R&gt;1&lt;/R&gt;&lt;C&gt;1&lt;/C&gt;&lt;D xsi:type="xsd:double"&gt;676&lt;/D&gt;&lt;/FQL&gt;&lt;FQL&gt;&lt;Q&gt;CH0432492467^FF_PTX_INC(ANN_R,40909,41274,,,USD)&lt;/Q&gt;&lt;R&gt;0&lt;/R&gt;&lt;C&gt;0&lt;/C&gt;&lt;/FQL&gt;&lt;FQL&gt;&lt;Q&gt;FR0010307819^FF_TAX_CF(ANN_R,42736,43100,,,USD)&lt;/Q&gt;&lt;R&gt;1&lt;/R&gt;&lt;C&gt;1&lt;/C&gt;&lt;D xsi:type="xsd:double"&gt;289.54080542326&lt;/D&gt;&lt;/FQL&gt;&lt;FQL&gt;&lt;Q&gt;JP3854600008^FF_PTX_INC(ANN_R,43831,44196,,,USD)&lt;/Q&gt;&lt;R&gt;1&lt;/R&gt;&lt;C&gt;1&lt;/C&gt;&lt;D xsi:type="xsd:double"&gt;7265.23223666847&lt;/D&gt;&lt;/FQL&gt;&lt;FQL&gt;&lt;Q&gt;US8666741041^FF_PTX_INC(ANN_R,41640,42004,,,USD)&lt;/Q&gt;&lt;R&gt;1&lt;/R&gt;&lt;C&gt;1&lt;/C&gt;&lt;D xsi:type="xsd:double"&gt;32.215&lt;/D&gt;&lt;/FQL&gt;&lt;FQL&gt;&lt;Q&gt;IT0005239360^FF_TAX_CF(ANN_R,40909,41274,,,USD)&lt;/Q&gt;&lt;R&gt;1&lt;/R&gt;&lt;C&gt;1&lt;/C&gt;&lt;D xsi:type="xsd:double"&gt;3044.21808698177&lt;/D&gt;&lt;/FQL&gt;&lt;FQL&gt;&lt;Q&gt;JP3397200001^FF_TAX_CF(ANN_R,42370,42735)&lt;/Q&gt;&lt;R&gt;1&lt;/R&gt;&lt;C&gt;1&lt;/C&gt;&lt;D xsi:type="xsd:double"&gt;78010&lt;/D&gt;&lt;/FQL&gt;&lt;FQL&gt;&lt;Q&gt;US3635761097^FF_TAX_CF(ANN_R,41275,41639,,,USD)&lt;/Q&gt;&lt;R&gt;1&lt;/R&gt;&lt;C&gt;1&lt;/C&gt;&lt;D xsi:type="xsd:double"&gt;49.2&lt;/D&gt;&lt;/FQL&gt;&lt;FQL&gt;&lt;Q&gt;FR0010220475^FF_TAX_CF(ANN_R,43831,44196,,,USD)&lt;/Q&gt;&lt;R&gt;1&lt;/R&gt;&lt;C&gt;1&lt;/C&gt;&lt;D xsi:type="xsd:double"&gt;113.322906017303&lt;/D&gt;&lt;/FQL&gt;&lt;FQL&gt;&lt;Q&gt;JP3633400001^FF_PTX_INC(ANN_R,43831,44196,,,USD)&lt;/Q&gt;&lt;R&gt;1&lt;/R&gt;&lt;C&gt;1&lt;/C&gt;&lt;D xsi:type="xsd:double"&gt;22834.4660430774&lt;/D&gt;&lt;/FQL&gt;&lt;FQL&gt;&lt;Q&gt;US6311031081^FF_PTX_INC(ANN_R,41640,42004,,,USD)&lt;/Q&gt;&lt;R&gt;1&lt;/R&gt;&lt;C&gt;1&lt;/C&gt;&lt;D </t>
        </r>
      </text>
    </comment>
    <comment ref="A129" authorId="0" shapeId="0" xr:uid="{1E224E94-9A68-4EEC-AC22-B289D457C74D}">
      <text>
        <r>
          <rPr>
            <b/>
            <sz val="9"/>
            <color indexed="81"/>
            <rFont val="Tahoma"/>
            <charset val="1"/>
          </rPr>
          <t xml:space="preserve">xsi:type="xsd:double"&gt;594&lt;/D&gt;&lt;/FQL&gt;&lt;FQL&gt;&lt;Q&gt;JP3386450005^FF_TAX_CF(ANN_R,42005,42369,,,USD)&lt;/Q&gt;&lt;R&gt;1&lt;/R&gt;&lt;C&gt;1&lt;/C&gt;&lt;D xsi:type="xsd:double"&gt;668.772513260134&lt;/D&gt;&lt;/FQL&gt;&lt;FQL&gt;&lt;Q&gt;JP3551500006^FF_TAX_CF(ANN_R,42370,42735)&lt;/Q&gt;&lt;R&gt;1&lt;/R&gt;&lt;C&gt;1&lt;/C&gt;&lt;D xsi:type="xsd:double"&gt;64777&lt;/D&gt;&lt;/FQL&gt;&lt;FQL&gt;&lt;Q&gt;SE0000103699^FF_TAX_CF(ANN_R,42370,42735,,,USD)&lt;/Q&gt;&lt;R&gt;1&lt;/R&gt;&lt;C&gt;1&lt;/C&gt;&lt;D xsi:type="xsd:double"&gt;101.880763154905&lt;/D&gt;&lt;/FQL&gt;&lt;FQL&gt;&lt;Q&gt;KR7035420009^FF_PTX_INC(ANN_R,42005,42369,,,USD)&lt;/Q&gt;&lt;R&gt;1&lt;/R&gt;&lt;C&gt;1&lt;/C&gt;&lt;D xsi:type="xsd:double"&gt;727.354009832779&lt;/D&gt;&lt;/FQL&gt;&lt;FQL&gt;&lt;Q&gt;KR7012330007^FF_PTX_INC(ANN_R,43831,44196,,,USD)&lt;/Q&gt;&lt;R&gt;1&lt;/R&gt;&lt;C&gt;1&lt;/C&gt;&lt;D xsi:type="xsd:double"&gt;1476.83696755499&lt;/D&gt;&lt;/FQL&gt;&lt;FQL&gt;&lt;Q&gt;US55261F1049^FF_PTX_INC(ANN_R,41640,42004,,,USD)&lt;/Q&gt;&lt;R&gt;1&lt;/R&gt;&lt;C&gt;1&lt;/C&gt;&lt;D xsi:type="xsd:double"&gt;1588.862&lt;/D&gt;&lt;/FQL&gt;&lt;FQL&gt;&lt;Q&gt;US55261F1049^FF_PTX_INC(ANN_R,41275,41639,,,USD)&lt;/Q&gt;&lt;R&gt;1&lt;/R&gt;&lt;C&gt;1&lt;/C&gt;&lt;D xsi:type="xsd:double"&gt;1717.549&lt;/D&gt;&lt;/FQL&gt;&lt;FQL&gt;&lt;Q&gt;KR7000270009^FF_TAX_CF(ANN_R,42370,42735)&lt;/Q&gt;&lt;R&gt;1&lt;/R&gt;&lt;C&gt;1&lt;/C&gt;&lt;D xsi:type="xsd:double"&gt;753861&lt;/D&gt;&lt;/FQL&gt;&lt;FQL&gt;&lt;Q&gt;SE0000242455^FF_TAX_CF(ANN_R,42370,42735,,,USD)&lt;/Q&gt;&lt;R&gt;1&lt;/R&gt;&lt;C&gt;1&lt;/C&gt;&lt;D xsi:type="xsd:double"&gt;418.487522445619&lt;/D&gt;&lt;/FQL&gt;&lt;FQL&gt;&lt;Q&gt;DE0008404005^FF_PTX_INC(ANN_R,40909,41274,,,USD)&lt;/Q&gt;&lt;R&gt;1&lt;/R&gt;&lt;C&gt;1&lt;/C&gt;&lt;D xsi:type="xsd:double"&gt;11011.755875349&lt;/D&gt;&lt;/FQL&gt;&lt;FQL&gt;&lt;Q&gt;JP3830800003^FF_PTX_INC(ANN_R,43831,44196,,,USD)&lt;/Q&gt;&lt;R&gt;1&lt;/R&gt;&lt;C&gt;1&lt;/C&gt;&lt;D xsi:type="xsd:double"&gt;270.126446529292&lt;/D&gt;&lt;/FQL&gt;&lt;FQL&gt;&lt;Q&gt;JP3421800008^FF_TAX_CF(ANN_R,42736,43100,,,USD)&lt;/Q&gt;&lt;R&gt;1&lt;/R&gt;&lt;C&gt;1&lt;/C&gt;&lt;D xsi:type="xsd:double"&gt;369.673320462927&lt;/D&gt;&lt;/FQL&gt;&lt;FQL&gt;&lt;Q&gt;US4932671088^FF_PTX_INC(ANN_R,41640,42004,,,USD)&lt;/Q&gt;&lt;R&gt;1&lt;/R&gt;&lt;C&gt;1&lt;/C&gt;&lt;D xsi:type="xsd:double"&gt;1272&lt;/D&gt;&lt;/FQL&gt;&lt;FQL&gt;&lt;Q&gt;JP3854600008^FF_TAX_CF(ANN_R,42370,42735)&lt;/Q&gt;&lt;R&gt;1&lt;/R&gt;&lt;C&gt;1&lt;/C&gt;&lt;D xsi:type="xsd:double"&gt;139913&lt;/D&gt;&lt;/FQL&gt;&lt;FQL&gt;&lt;Q&gt;CH0432492467^FF_PTX_INC(ANN_R,42736,43100,,,USD)&lt;/Q&gt;&lt;R&gt;1&lt;/R&gt;&lt;C&gt;1&lt;/C&gt;&lt;D xsi:type="xsd:double"&gt;-126.999995154645&lt;/D&gt;&lt;/FQL&gt;&lt;FQL&gt;&lt;Q&gt;US0584981064^FF_TAX_CF(ANN_R,41275,41639,,,USD)&lt;/Q&gt;&lt;R&gt;1&lt;/R&gt;&lt;C&gt;1&lt;/C&gt;&lt;D xsi:type="xsd:double"&gt;111.4&lt;/D&gt;&lt;/FQL&gt;&lt;FQL&gt;&lt;Q&gt;KR7005380001^FF_PTX_INC(ANN_R,43831,44196,,,USD)&lt;/Q&gt;&lt;R&gt;1&lt;/R&gt;&lt;C&gt;1&lt;/C&gt;&lt;D xsi:type="xsd:double"&gt;1686.24500511796&lt;/D&gt;&lt;/FQL&gt;&lt;FQL&gt;&lt;Q&gt;US4932671088^FF_PTX_INC(ANN_R,41275,41639,,,USD)&lt;/Q&gt;&lt;R&gt;1&lt;/R&gt;&lt;C&gt;1&lt;/C&gt;&lt;D xsi:type="xsd:double"&gt;1141&lt;/D&gt;&lt;/FQL&gt;&lt;FQL&gt;&lt;Q&gt;US88339J1051^FF_TAX_CF(ANN_R,42005,42369,,,USD)&lt;/Q&gt;&lt;R&gt;1&lt;/R&gt;&lt;C&gt;1&lt;/C&gt;&lt;D xsi:type="xsd:double"&gt;12.931&lt;/D&gt;&lt;/FQL&gt;&lt;FQL&gt;&lt;Q&gt;JP3633400001^FF_TAX_CF(ANN_R,42370,42735)&lt;/Q&gt;&lt;R&gt;1&lt;/R&gt;&lt;C&gt;1&lt;/C&gt;&lt;D xsi:type="xsd:double"&gt;884589&lt;/D&gt;&lt;/FQL&gt;&lt;FQL&gt;&lt;Q&gt;NL0012015705^FF_TAX_CF(ANN_R,43466,43830,,,USD)&lt;/Q&gt;&lt;R&gt;1&lt;/R&gt;&lt;C&gt;1&lt;/C&gt;&lt;D xsi:type="xsd:double"&gt;3.04099852395058&lt;/D&gt;&lt;/FQL&gt;&lt;FQL&gt;&lt;Q&gt;KR7005930003^FF_TAX_CF(ANN_R,41640,42004,,,USD)&lt;/Q&gt;&lt;R&gt;1&lt;/R&gt;&lt;C&gt;1&lt;/C&gt;&lt;D xsi:type="xsd:double"&gt;7118.0636704567&lt;/D&gt;&lt;/FQL&gt;&lt;FQL&gt;&lt;Q&gt;DE0005810055^FF_PTX_INC(ANN_R,41275,41639,,,USD)&lt;/Q&gt;&lt;R&gt;1&lt;/R&gt;&lt;C&gt;1&lt;/C&gt;&lt;D xsi:type="xsd:double"&gt;873.174438905716&lt;/D&gt;&lt;/FQL&gt;&lt;FQL&gt;&lt;Q&gt;US92276F1003^FF_PTX_INC(ANN_R,41640,42004,,,USD)&lt;/Q&gt;&lt;R&gt;1&lt;/R&gt;&lt;C&gt;1&lt;/C&gt;&lt;D xsi:type="xsd:double"&gt;448.378&lt;/D&gt;&lt;/FQL&gt;&lt;FQL&gt;&lt;Q&gt;JP3732000009^FF_TAX_CF(ANN_R,41275,41639,,,USD)&lt;/Q&gt;&lt;R&gt;0&lt;/R&gt;&lt;C&gt;0&lt;/C&gt;&lt;/FQL&gt;&lt;FQL&gt;&lt;Q&gt;KR7012330007^FF_TAX_CF(ANN_R,42370,42735)&lt;/Q&gt;&lt;R&gt;1&lt;/R&gt;&lt;C&gt;1&lt;/C&gt;&lt;D xsi:type="xsd:double"&gt;978093&lt;/D&gt;&lt;/FQL&gt;&lt;FQL&gt;&lt;Q&gt;FR0000130650^FF_TAX_CF(ANN_R,40909,41274,,,USD)&lt;/Q&gt;&lt;R&gt;0&lt;/R&gt;&lt;C&gt;0&lt;/C&gt;&lt;/FQL&gt;&lt;FQL&gt;&lt;Q&gt;JP3970300004^FF_TAX_CF(ANN_R,41275,41639,,,USD)&lt;/Q&gt;&lt;R&gt;1&lt;/R&gt;&lt;C&gt;1&lt;/C&gt;&lt;D xsi:type="xsd:double"&gt;275.380422677845&lt;/D&gt;&lt;/FQL&gt;&lt;FQL&gt;&lt;Q&gt;JP3409000001^FF_TAX_CF(ANN_R,41640,42004,,,USD)&lt;/Q&gt;&lt;R&gt;1&lt;/R&gt;&lt;C&gt;1&lt;/C&gt;&lt;D xsi:type="xsd:double"&gt;382.743555642664&lt;/D&gt;&lt;/FQL&gt;&lt;FQL&gt;&lt;Q&gt;US87165B1035^FF_PTX_INC(ANN_R,41640,42004,,,USD)&lt;/Q&gt;&lt;R&gt;1&lt;/R&gt;&lt;C&gt;1&lt;/C&gt;&lt;D xsi:type="xsd:double"&gt;3386&lt;/D&gt;&lt;/FQL&gt;&lt;FQL&gt;&lt;Q&gt;JP3566800003^FF_TAX_CF(ANN_R,41275,41639,,,USD)&lt;/Q&gt;&lt;R&gt;1&lt;/R&gt;&lt;C&gt;1&lt;/C&gt;&lt;D xsi:type="xsd:double"&gt;1375.24966198951&lt;/D&gt;&lt;/FQL&gt;&lt;FQL&gt;&lt;Q&gt;JP3830800003^FF_TAX_CF(ANN_R,42370,42735)&lt;/Q&gt;&lt;R&gt;1&lt;/R&gt;&lt;C&gt;1&lt;/C&gt;&lt;D xsi:type="xsd:double"&gt;128737&lt;/D&gt;&lt;/FQL&gt;&lt;FQL&gt;&lt;Q&gt;JP3197600004^FF_TAX_CF(ANN_R,42736,43100,,,USD)&lt;/Q&gt;&lt;R&gt;1&lt;/R&gt;&lt;C&gt;1&lt;/C&gt;&lt;D xsi:type="xsd:double"&gt;106.060255439952&lt;/D&gt;&lt;/FQL&gt;&lt;FQL&gt;&lt;Q&gt;DE0008404005^FF_PTX_INC(ANN_R,42736,43100,,,USD)&lt;/Q&gt;&lt;R&gt;1&lt;/R&gt;&lt;C&gt;1&lt;/C&gt;&lt;D xsi:type="xsd:double"&gt;11446.2800679207&lt;/D&gt;&lt;/FQL&gt;&lt;FQL&gt;&lt;Q&gt;FI4000297767^FF_PTX_INC(ANN_R,41640,42004,,,USD)&lt;/Q&gt;&lt;R&gt;1&lt;/R&gt;&lt;C&gt;1&lt;/C&gt;&lt;D xsi:type="xsd:double"&gt;5711.67237529468&lt;/D&gt;&lt;/FQL&gt;&lt;FQL&gt;&lt;Q&gt;US0152711091^FF_PTX_INC(ANN_R,41640,42004,,,USD)&lt;/Q&gt;&lt;R&gt;1&lt;/R&gt;&lt;C&gt;1&lt;/C&gt;&lt;D xsi:type="xsd:double"&gt;99.142&lt;/D&gt;&lt;/FQL&gt;&lt;FQL&gt;&lt;Q&gt;US0152711091^FF_PTX_INC(ANN_R,41275,41639,,,USD)&lt;/Q&gt;&lt;R&gt;1&lt;/R&gt;&lt;C&gt;1&lt;/C&gt;&lt;D xsi:type="xsd:double"&gt;134.525&lt;/D&gt;&lt;/FQL&gt;&lt;FQL&gt;&lt;Q&gt;KR7005380001^FF_TAX_CF(ANN_R,42370,42735)&lt;/Q&gt;&lt;R&gt;1&lt;/R&gt;&lt;C&gt;1&lt;/C&gt;&lt;D xsi:type="xsd:double"&gt;2070794&lt;/D&gt;&lt;/FQL&gt;&lt;FQL&gt;&lt;Q&gt;NL0013267909^FF_PTX_INC(ANN_R,40909,41274,,,USD)&lt;/Q&gt;&lt;R&gt;1&lt;/R&gt;&lt;C&gt;1&lt;/C&gt;&lt;D xsi:type="xsd:double"&gt;-1802.11052060127&lt;/D&gt;&lt;/FQL&gt;&lt;FQL&gt;&lt;Q&gt;US72919P2020^FF_TAX_CF(ANN_R,43466,43830,,,USD)&lt;/Q&gt;&lt;R&gt;0&lt;/R&gt;&lt;C&gt;0&lt;/C&gt;&lt;/FQL&gt;&lt;FQL&gt;&lt;Q&gt;JP3397200001^FF_TAX_CF(ANN_R,40909,41274,,,USD)&lt;/Q&gt;&lt;R&gt;1&lt;/R&gt;&lt;C&gt;1&lt;/C&gt;&lt;D xsi:type="xsd:double"&gt;374.144397928379&lt;/D&gt;&lt;/FQL&gt;&lt;FQL&gt;&lt;Q&gt;JP3173400007^FF_TAX_CF(ANN_R,41640,42004,,,USD)&lt;/Q&gt;&lt;R&gt;1&lt;/R&gt;&lt;C&gt;1&lt;/C&gt;&lt;D xsi:type="xsd:double"&gt;79.094345105812&lt;/D&gt;&lt;/FQL&gt;&lt;FQL&gt;&lt;Q&gt;US4165151048^FF_PTX_INC(ANN_R,41640,42004,,,USD)&lt;/Q&gt;&lt;R&gt;1&lt;/R&gt;&lt;C&gt;1&lt;/C&gt;&lt;D xsi:type="xsd:double"&gt;1699&lt;/D&gt;&lt;/FQL&gt;&lt;FQL&gt;&lt;Q&gt;JP3814800003^FF_TAX_CF(ANN_R,42370,42735)&lt;/Q&gt;&lt;R&gt;1&lt;/R&gt;&lt;C&gt;1&lt;/C&gt;&lt;D xsi:type="xsd:double"&gt;144418&lt;/D&gt;&lt;/FQL&gt;&lt;FQL&gt;&lt;Q&gt;KR7035720002^FF_TAX_CF(ANN_R,43466,43830,,,USD)&lt;/Q&gt;&lt;R&gt;1&lt;/R&gt;&lt;C&gt;1&lt;/C&gt;&lt;D xsi:type="xsd:double"&gt;94.8350946043149&lt;/D&gt;&lt;/FQL&gt;&lt;FQL&gt;&lt;Q&gt;DE0008404005^FF_TAX_CF(ANN_R,43831,44196,,,USD)&lt;/Q&gt;&lt;R&gt;1&lt;/R&gt;&lt;C&gt;1&lt;/C&gt;&lt;D xsi:type="xsd:double"&gt;3067.67131197453&lt;/D&gt;&lt;/FQL&gt;&lt;FQL&gt;&lt;Q&gt;US92276F1003^FF_TAX_CF(ANN_R,42370,42735,,,USD)&lt;/Q&gt;&lt;R&gt;0&lt;/R&gt;&lt;C&gt;0&lt;/C&gt;&lt;/FQL&gt;&lt;FQL&gt;&lt;Q&gt;DE0005439004^FF_TAX_CF(ANN_R,42736,43100)&lt;/Q&gt;&lt;R&gt;1&lt;/R&gt;&lt;C&gt;1&lt;/C&gt;&lt;D xsi:type="xsd:double"&gt;1122.1&lt;/D&gt;&lt;/FQL&gt;&lt;FQL&gt;&lt;Q&gt;FR0000120073^FF_TAX_CF(ANN_R,42005,42369,,,USD)&lt;/Q&gt;&lt;R&gt;0&lt;/R&gt;&lt;C&gt;0&lt;/C&gt;&lt;/FQL&gt;&lt;FQL&gt;&lt;Q&gt;JP3592200004^FF_PTX_INC(ANN_R,42370,42735,,,USD)&lt;/Q&gt;&lt;R&gt;1&lt;/R&gt;&lt;C&gt;1&lt;/C&gt;&lt;D xsi:type="xsd:double"&gt;-3325.67238998413&lt;/D&gt;&lt;/FQL&gt;&lt;FQL&gt;&lt;Q&gt;DE000PAH0038^FF_TAX_CF(ANN_R,42736,43100)&lt;/Q&gt;&lt;R&gt;1&lt;/R&gt;&lt;C&gt;1&lt;/C&gt;&lt;D xsi:type="xsd:double"&gt;0&lt;/D&gt;&lt;/FQL&gt;&lt;FQL&gt;&lt;Q&gt;US8793601050^FF_TAX_CF(ANN_R,42005,42369,,,USD)&lt;/Q&gt;&lt;R&gt;1&lt;/R&gt;&lt;C&gt;1&lt;/C&gt;&lt;D xsi:type="xsd:double"&gt;86.5&lt;/D&gt;&lt;/FQL&gt;&lt;FQL&gt;&lt;Q&gt;US37045V1008^FF_PTX_INC(ANN_R,43831,44196,,,USD)&lt;/Q&gt;&lt;R&gt;1&lt;/R&gt;&lt;C&gt;1&lt;/C&gt;&lt;D xsi:type="xsd:double"&gt;8095&lt;/D&gt;&lt;/FQL&gt;&lt;FQL&gt;&lt;Q&gt;NL0011585146^FF_TAX_CF(ANN_R,42736,43100)&lt;/Q&gt;&lt;R&gt;1&lt;/R&gt;&lt;C&gt;1&lt;/C&gt;&lt;D xsi:type="xsd:double"&gt;215.486&lt;/D&gt;&lt;/FQL&gt;&lt;FQL&gt;&lt;Q&gt;US0010551028^FF_TAX_CF(ANN_R,43831,44196,,,USD)&lt;/Q&gt;&lt;R&gt;1&lt;/R&gt;&lt;C&gt;1&lt;/C&gt;&lt;D xsi:type="xsd:double"&gt;800&lt;/D&gt;&lt;/FQL&gt;&lt;FQL&gt;&lt;Q&gt;JP3397200001^FF_PTX_INC(ANN_R,43831,44196,,,USD)&lt;/Q&gt;&lt;R&gt;1&lt;/R&gt;&lt;C&gt;1&lt;/C&gt;&lt;D xsi:type="xsd:double"&gt;2262.82132004946&lt;/D&gt;&lt;/FQL&gt;&lt;FQL&gt;&lt;Q&gt;FR0000121261^FF_TAX_CF(ANN_R,42736,43100)&lt;/Q&gt;&lt;R&gt;1&lt;/R&gt;&lt;C&gt;1&lt;/C&gt;&lt;D xsi:type="xsd:double"&gt;563&lt;/D&gt;&lt;/FQL&gt;&lt;FQL&gt;&lt;Q&gt;US0404131064^FF_TAX_CF(ANN_R,42370,42735,,,USD)&lt;/Q&gt;&lt;R&gt;1&lt;/R&gt;&lt;C&gt;1&lt;/C&gt;&lt;D xsi:type="xsd:double"&gt;39.638&lt;/D&gt;&lt;/FQL&gt;&lt;FQL&gt;&lt;Q&gt;TW0001303006^FF_PTX_INC(ANN_R,40909,41274,,,USD)&lt;/Q&gt;&lt;R&gt;1&lt;/R&gt;&lt;C&gt;1&lt;/C&gt;&lt;D xsi:type="xsd:double"&gt;558.437506554052&lt;/D&gt;&lt;/FQL&gt;&lt;FQL&gt;&lt;Q&gt;DE0005190003^FF_TAX_CF(ANN_R,42736,43100)&lt;/Q&gt;&lt;R&gt;1&lt;/R&gt;&lt;C&gt;1&lt;/C&gt;&lt;D xsi:type="xsd:double"&gt;2301&lt;/D&gt;&lt;/FQL&gt;&lt;FQL&gt;&lt;Q&gt;ES0105046009^FF_TAX_CF(ANN_R,43831,44196,,,USD)&lt;/Q&gt;&lt;R&gt;1&lt;/R&gt;&lt;C&gt;1&lt;/C&gt;&lt;D xsi:type="xsd:double"&gt;22.8861275582314&lt;/D&gt;&lt;/FQL&gt;&lt;FQL&gt;&lt;Q&gt;JP3783600004^FF_PTX_INC(ANN_R,42370,42735,,,USD)&lt;/Q&gt;&lt;R&gt;1&lt;/R&gt;&lt;C&gt;1&lt;/C&gt;&lt;D xsi:type="xsd:double"&gt;3204.91554260254&lt;/D&gt;&lt;/FQL&gt;&lt;FQL&gt;&lt;Q&gt;NL00150001Q9^FF_TAX_CF(ANN_R,42736,43100)&lt;/Q&gt;&lt;R&gt;0&lt;/R&gt;&lt;C&gt;0&lt;/C&gt;&lt;/FQL&gt;&lt;FQL&gt;&lt;Q&gt;FR0000120644^FF_TAX_CF(ANN_R,41640,42004,,,USD)&lt;/Q&gt;&lt;R&gt;1&lt;/R&gt;&lt;C&gt;1&lt;/C&gt;&lt;D xsi:type="xsd:double"&gt;797.193435072899&lt;/D&gt;&lt;/FQL&gt;&lt;FQL&gt;&lt;Q&gt;US31428X1063^FF_TAX_CF(ANN_R,41275,41639,,,USD)&lt;/Q&gt;&lt;R&gt;1&lt;/R&gt;&lt;C&gt;1&lt;/C&gt;&lt;D xsi:type="xsd:double"&gt;468&lt;/D&gt;&lt;/FQL&gt;&lt;FQL&gt;&lt;Q&gt;DE0007664039^FF_TAX_CF(ANN_R,42736,43100)&lt;/Q&gt;&lt;R&gt;1&lt;/R&gt;&lt;C&gt;1&lt;/C&gt;&lt;D xsi:type="xsd:double"&gt;3664&lt;/D&gt;&lt;/FQL&gt;&lt;FQL&gt;&lt;Q&gt;DE000A1EWWW0^FF_PTX_INC(ANN_R,41275,41639,,,USD)&lt;/Q&gt;&lt;R&gt;1&lt;/R&gt;&lt;C&gt;1&lt;/C&gt;&lt;D xsi:type="xsd:double"&gt;1505.51895046234&lt;/D&gt;&lt;/FQL&gt;&lt;FQL&gt;&lt;Q&gt;JP3197600004^FF_PTX_INC(ANN_R,42370,42735,,,USD)&lt;/Q&gt;&lt;R&gt;1&lt;/R&gt;&lt;C&gt;1&lt;/C&gt;&lt;D xsi:type="xsd:double"&gt;277.072052001953&lt;/D&gt;&lt;/FQL&gt;&lt;FQL&gt;&lt;Q&gt;DE0007100000^FF_TAX_CF(ANN_R,42736,43100)&lt;/Q&gt;&lt;R&gt;1&lt;/R&gt;&lt;C&gt;1&lt;/C&gt;&lt;D xsi:type="xsd:double"&gt;3879&lt;/D&gt;&lt;/FQL&gt;&lt;FQL&gt;&lt;Q&gt;FR0000052292^FF_PTX_INC(ANN_R,42005,42369,,,USD)&lt;/Q&gt;&lt;R&gt;1&lt;/R&gt;&lt;C&gt;1&lt;/C&gt;&lt;D xsi:type="xsd:double"&gt;1657.94750692844&lt;/D&gt;&lt;/FQL&gt;&lt;FQL&gt;&lt;Q&gt;JP3381000003^FF_PTX_INC(ANN_R,41640,42004,,,USD)&lt;/Q&gt;&lt;R&gt;1&lt;/R&gt;&lt;C&gt;1&lt;/C&gt;&lt;D xsi:type="xsd:double"&gt;3984.63594168238&lt;/D&gt;&lt;/FQL&gt;&lt;FQL&gt;&lt;Q&gt;US3453708600^FF_TAX_CF(ANN_R,42736,43100)&lt;/Q&gt;&lt;R&gt;1&lt;/R&gt;&lt;C&gt;1&lt;/C&gt;&lt;D xsi:type="xsd:double"&gt;586&lt;/D&gt;&lt;/FQL&gt;&lt;FQL&gt;&lt;Q&gt;DE000A1EWWW0^FF_PTX_INC(ANN_R,42370,42735,,,USD)&lt;/Q&gt;&lt;R&gt;1&lt;/R&gt;&lt;C&gt;1&lt;/C&gt;&lt;D xsi:type="xsd:double"&gt;1699.11895751953&lt;/D&gt;&lt;/FQL&gt;&lt;FQL&gt;&lt;Q&gt;US74736K1016^FF_PTX_INC(ANN_R,42370,42735,,,USD)&lt;/Q&gt;&lt;R&gt;1&lt;/R&gt;&lt;C&gt;1&lt;/C&gt;&lt;D xsi:type="xsd:double"&gt;-2.862&lt;/D&gt;&lt;/FQL&gt;&lt;FQL&gt;&lt;Q&gt;US37045V1008^FF_TAX_CF(ANN_R,42736,43100)&lt;/Q&gt;&lt;R&gt;1&lt;/R&gt;&lt;C&gt;1&lt;/C&gt;&lt;D xsi:type="xsd:double"&gt;656&lt;/D&gt;&lt;/FQL&gt;&lt;FQL&gt;&lt;Q&gt;US21036P1084^FF_PTX_INC(ANN_R,42005,42369,,,USD)&lt;/Q&gt;&lt;R&gt;1&lt;/R&gt;&lt;C&gt;1&lt;/C&gt;&lt;D xsi:type="xsd:double"&gt;1179.6&lt;/D&gt;&lt;/FQL&gt;&lt;FQL&gt;&lt;Q&gt;ES0105046009^FF_PTX_INC(ANN_R,42370,42735,,,USD)&lt;/Q&gt;&lt;R&gt;1&lt;/R&gt;&lt;C&gt;1&lt;/C&gt;&lt;D xsi:type="xsd:double"&gt;1659.29364455819&lt;/D&gt;&lt;/FQL&gt;&lt;FQL&gt;&lt;Q&gt;JP3397200001^FF_TAX_CF(ANN_R,42736,43100)&lt;/Q&gt;&lt;R&gt;1&lt;/R&gt;&lt;C&gt;1&lt;/C&gt;&lt;D xsi:type="xsd:double"&gt;84906&lt;/D&gt;&lt;/FQL&gt;&lt;FQL&gt;&lt;Q&gt;JP3898400001^FF_TAX_CF(ANN_R,42736,43100,,,USD)&lt;/Q&gt;&lt;R&gt;1&lt;/R&gt;&lt;C&gt;1&lt;/C&gt;&lt;D xsi:type="xsd:double"&gt;-554.376077890396&lt;/D&gt;&lt;/FQL&gt;&lt;FQL&gt;&lt;Q&gt;KR7035420009^FF_TAX_CF(ANN_R,42736,43100,,,USD)&lt;/Q&gt;&lt;R&gt;1&lt;/R&gt;&lt;C&gt;1&lt;/C&gt;&lt;D xsi:type="xsd:double"&gt;366.977082956672&lt;/D&gt;&lt;/FQL&gt;&lt;FQL&gt;&lt;Q&gt;JP3551500006^FF_TAX_CF(ANN_R,42736,43100)&lt;/Q&gt;&lt;R&gt;1&lt;/R&gt;&lt;C&gt;1&lt;/C&gt;&lt;D xsi:type="xsd:double"&gt;108412&lt;/D&gt;&lt;/FQL&gt;&lt;FQL&gt;&lt;Q&gt;TW0002412004^FF_PTX_INC(ANN_R,40909,41274,,,USD)&lt;/Q&gt;&lt;R&gt;1&lt;/R&gt;&lt;C&gt;1&lt;/C&gt;&lt;D xsi:type="xsd:double"&gt;1669.68877054423&lt;/D&gt;&lt;/FQL&gt;&lt;FQL&gt;&lt;Q&gt;FR0000121485^FF_PTX_INC(ANN_R,41640,42004,,,USD)&lt;/Q&gt;&lt;R&gt;1&lt;/R&gt;&lt;C&gt;1&lt;/C&gt;&lt;D xsi:type="xsd:double"&gt;1796.66973012686&lt;/D&gt;&lt;/FQL&gt;&lt;FQL&gt;&lt;Q&gt;KR7000270009^FF_TAX_CF(ANN_R,42736,43100)&lt;/Q&gt;&lt;R&gt;1&lt;/R&gt;&lt;C&gt;1&lt;/C&gt;&lt;D xsi:type="xsd:double"&gt;543497&lt;/D&gt;&lt;/FQL&gt;&lt;FQL&gt;&lt;Q&gt;US58155Q1031^FF_TAX_CF(ANN_R,43466,43830,,,USD)&lt;/Q&gt;&lt;R&gt;1&lt;/R&gt;&lt;C&gt;1&lt;/C&gt;&lt;D xsi:type="xsd:double"&gt;262&lt;/D&gt;&lt;/FQL&gt;&lt;FQL&gt;&lt;Q&gt;DE0007164600^FF_PTX_INC(ANN_R,42370,42735,,,USD)&lt;/Q&gt;&lt;R&gt;1&lt;/R&gt;&lt;C&gt;1&lt;/C&gt;&lt;D xsi:type="xsd:double"&gt;5379.43716824055&lt;/D&gt;&lt;/FQL&gt;&lt;FQL&gt;&lt;Q&gt;JP3854600008^FF_TAX_CF(ANN_R,42736,43100)&lt;/Q&gt;&lt;R&gt;1&lt;/R&gt;&lt;C&gt;1&lt;/C&gt;&lt;D xsi:type="xsd:double"&gt;164229&lt;/D&gt;&lt;/FQL&gt;&lt;FQL&gt;&lt;Q&gt;KR7005380001^FF_PTX_INC(ANN_R,41640,42004,,,USD)&lt;/Q&gt;&lt;R&gt;1&lt;/R&gt;&lt;C&gt;1&lt;/C&gt;&lt;D xsi:type="xsd:double"&gt;7170.69803294697&lt;/D&gt;&lt;/FQL&gt;&lt;FQL&gt;&lt;Q&gt;US8725901040^FF_TAX_CF(ANN_R,43101,43465,,,USD)&lt;/Q&gt;&lt;R&gt;1&lt;/R&gt;&lt;C&gt;1&lt;/C&gt;&lt;D xsi:type="xsd:double"&gt;51&lt;/D&gt;&lt;/FQL&gt;&lt;FQL&gt;&lt;Q&gt;JP3633400001^FF_TAX_CF(ANN_R,42736,43100)&lt;/Q&gt;&lt;R&gt;1&lt;/R&gt;&lt;C&gt;1&lt;/C&gt;&lt;D xsi:type="xsd:double"&gt;854600&lt;/D&gt;&lt;/FQL&gt;&lt;FQL&gt;&lt;Q&gt;KR7035420009^FF_TAX_CF(ANN_R,43466,43830,,,USD)&lt;/Q&gt;&lt;R&gt;1&lt;/R&gt;&lt;C&gt;1&lt;/C&gt;&lt;D xsi:type="xsd:double"&gt;409.948087944529&lt;/D&gt;&lt;/FQL&gt;&lt;FQL&gt;&lt;Q&gt;JP3814800003^FF_PTX_INC(ANN_R,43831,44196,,,USD)&lt;/Q&gt;&lt;R&gt;1&lt;/R&gt;&lt;C&gt;1&lt;/C&gt;&lt;D xsi:type="xsd:double"&gt;1909.90592104197&lt;/D&gt;&lt;/FQL&gt;&lt;FQL&gt;&lt;Q&gt;KR7012330007^FF_TAX_CF(ANN_R,42736,43100)&lt;/Q&gt;&lt;R&gt;1&lt;/R&gt;&lt;C&gt;1&lt;/C&gt;&lt;D xsi:type="xsd:double"&gt;900549&lt;/D&gt;&lt;/FQL&gt;&lt;FQL&gt;&lt;Q&gt;KR7105560007^FF_PTX_INC(ANN_R,42736,43100,,,USD)&lt;/Q&gt;&lt;R&gt;1&lt;/R&gt;&lt;C&gt;1&lt;/C&gt;&lt;D xsi:type="xsd:double"&gt;3660.6691369256&lt;/D&gt;&lt;/FQL&gt;&lt;FQL&gt;&lt;Q&gt;SE0012853455^FF_PTX_INC(ANN_R,41640,42004,,,USD)&lt;/Q&gt;&lt;R&gt;0&lt;/R&gt;&lt;C&gt;0&lt;/C&gt;&lt;/FQL&gt;&lt;FQL&gt;&lt;Q&gt;JP3830800003^FF_TAX_CF(ANN_R,42736,43100)&lt;/Q&gt;&lt;R&gt;1&lt;/R&gt;&lt;C&gt;1&lt;/C&gt;&lt;D xsi:type="xsd:double"&gt;67252&lt;/D&gt;&lt;/FQL&gt;&lt;FQL&gt;&lt;Q&gt;FR0000120503^FF_PTX_INC(ANN_R,42736,43100,,,USD)&lt;/Q&gt;&lt;R&gt;1&lt;/R&gt;&lt;C&gt;1&lt;/C&gt;&lt;D xsi:type="xsd:double"&gt;1501.28091943264&lt;/D&gt;&lt;/FQL&gt;&lt;FQL&gt;&lt;Q&gt;SE0012853455^FF_PTX_INC(ANN_R,41275,41639,,,USD)&lt;/Q&gt;&lt;R&gt;0&lt;/R&gt;&lt;C&gt;0&lt;/C&gt;&lt;/FQL&gt;&lt;FQL&gt;&lt;Q&gt;KR7005380001^FF_TAX_CF(ANN_R,42736,43100)&lt;/Q&gt;&lt;R&gt;1&lt;/R&gt;&lt;C&gt;1&lt;/C&gt;&lt;D xsi:type="xsd:double"&gt;1644452&lt;/D&gt;&lt;/FQL&gt;&lt;FQL&gt;&lt;Q&gt;CH0210483332^FF_PTX_INC(ANN_R,42736,43100,,,USD)&lt;/Q&gt;&lt;R&gt;1&lt;/R&gt;&lt;C&gt;1&lt;/C&gt;&lt;D xsi:type="xsd:double"&gt;1759.30136813965&lt;/D&gt;&lt;/FQL&gt;&lt;FQL&gt;&lt;Q&gt;US8666741041^FF_TAX_CF(ANN_R,40909,41274,,,USD)&lt;/Q&gt;&lt;R&gt;1&lt;/R&gt;&lt;C&gt;1&lt;/C&gt;&lt;D xsi:type="xsd:double"&gt;0.32&lt;/D&gt;&lt;/FQL&gt;&lt;FQL&gt;&lt;Q&gt;JP3814800003^FF_TAX_CF(ANN_R,42736,43100)&lt;/Q&gt;&lt;R&gt;1&lt;/R&gt;&lt;C&gt;1&lt;/C&gt;&lt;D xsi:type="xsd:double"&gt;208190&lt;/D&gt;&lt;/FQL&gt;&lt;FQL&gt;&lt;Q&gt;DK0060448595^FF_PTX_INC(ANN_R,42736,43100,,,USD)&lt;/Q&gt;&lt;R&gt;1&lt;/R&gt;&lt;C&gt;1&lt;/C&gt;&lt;D xsi:type="xsd:double"&gt;734.762393832207&lt;/D&gt;&lt;/FQL&gt;&lt;FQL&gt;&lt;Q&gt;DE0005439004^FF_PTX_INC(ANN_R,43466,43830,,,USD)&lt;/Q&gt;&lt;R&gt;1&lt;/R&gt;&lt;C&gt;1&lt;/C&gt;&lt;D xsi:type="xsd:double"&gt;-519.667138266563&lt;/D&gt;&lt;/FQL&gt;&lt;FQL&gt;&lt;Q&gt;DE0005439004^FF_PTX_INC(ANN_R,43101,43465,,,USD)&lt;/Q&gt;&lt;R&gt;1&lt;/R&gt;&lt;C&gt;1&lt;/C&gt;&lt;D xsi:type="xsd:double"&gt;4459.80789391994&lt;/D&gt;&lt;/FQL&gt;&lt;FQL&gt;&lt;Q&gt;DE0005439004^FF_TAX_CF(ANN_R,43466,43830)&lt;/Q&gt;&lt;R&gt;1&lt;/R&gt;&lt;C&gt;1&lt;/C&gt;&lt;D xsi:type="xsd:double"&gt;866&lt;/D&gt;&lt;/FQL&gt;&lt;FQL&gt;&lt;Q&gt;US5128071082^FF_PTX_INC(ANN_R,42005,42369,,,USD)&lt;/Q&gt;&lt;R&gt;1&lt;/R&gt;&lt;C&gt;1&lt;/C&gt;&lt;D xsi:type="xsd:double"&gt;740.85&lt;/D&gt;&lt;/FQL&gt;&lt;FQL&gt;&lt;Q&gt;FR0000120073^FF_PTX_INC(ANN_R,42736,43100,,,USD)&lt;/Q&gt;&lt;R&gt;1&lt;/R&gt;&lt;C&gt;1&lt;/C&gt;&lt;D xsi:type="xsd:double"&gt;2854.68961607218&lt;/D&gt;&lt;/FQL&gt;&lt;FQL&gt;&lt;Q&gt;DE0005190003^FF_PTX_INC(ANN_R,43466,43830,,,USD)&lt;/Q&gt;&lt;R&gt;1&lt;/R&gt;&lt;C&gt;1&lt;/C&gt;&lt;D xsi:type="xsd:double"&gt;7814.59392499924&lt;/D&gt;&lt;/FQL&gt;&lt;FQL&gt;&lt;Q&gt;DE000PAH0038^FF_PTX_INC(ANN_R,43101,43465,,,USD)&lt;/Q&gt;&lt;R&gt;1&lt;/R&gt;&lt;C&gt;1&lt;/C&gt;&lt;D xsi:type="xsd:double"&gt;-149.828215360641&lt;/D&gt;&lt;/FQL&gt;&lt;FQL&gt;&lt;Q&gt;DE000PAH0038^FF_TAX_CF(ANN_R,43466,43830)&lt;/Q&gt;&lt;R&gt;1&lt;/R&gt;&lt;C&gt;1&lt;/C&gt;&lt;D xsi:type="xsd:double"&gt;3&lt;/D&gt;&lt;/FQL&gt;&lt;FQL&gt;&lt;Q&gt;US12541W2098^FF_PTX_INC(ANN_R,40909,41274,,,USD)&lt;/Q&gt;&lt;R&gt;1&lt;/R&gt;&lt;C&gt;1&lt;/C&gt;&lt;D xsi:type="xsd:double"&gt;958.462&lt;/D&gt;&lt;/FQL&gt;&lt;FQL&gt;&lt;Q&gt;US0010551028^FF_PTX_INC(ANN_R,40909,41274,,,USD)&lt;/Q&gt;&lt;R&gt;1&lt;/R&gt;&lt;C&gt;1&lt;/C&gt;&lt;D xsi:type="xsd:double"&gt;4302&lt;/D&gt;&lt;/FQL&gt;&lt;FQL&gt;&lt;Q&gt;NL00150001Q9^FF_PTX_INC(ANN_R,43466,43830,,,USD)&lt;/Q&gt;&lt;R&gt;1&lt;/R&gt;&lt;C&gt;1&lt;/C&gt;&lt;D xsi:type="xsd:double"&gt;4266.57577228546&lt;/D&gt;&lt;/FQL&gt;&lt;FQL&gt;&lt;Q&gt;NL0011585146^FF_PTX_INC(ANN_R,43101,43465,,,USD)&lt;/Q&gt;&lt;R&gt;1&lt;/R&gt;&lt;C&gt;1&lt;/C&gt;&lt;D xsi:type="xsd:double"&gt;944.128931973219&lt;/D&gt;&lt;/FQL&gt;&lt;FQL&gt;&lt;Q&gt;NL0011585146^FF_TAX_CF(ANN_R,43466,43830)&lt;/Q&gt;&lt;R&gt;1&lt;/R&gt;&lt;C&gt;1&lt;/C&gt;&lt;D xsi:type="xsd:double"&gt;33.48&lt;/D&gt;&lt;/FQL&gt;&lt;FQL&gt;&lt;Q&gt;US98956P1021^FF_TAX_CF(ANN_R,43101,43465,,,USD)&lt;/Q&gt;&lt;R&gt;1&lt;/R&gt;&lt;C&gt;1&lt;/C&gt;&lt;D xsi:type="xsd:double"&gt;237.1&lt;/D&gt;&lt;/FQL&gt;&lt;FQL&gt;&lt;Q&gt;US0010551028^FF_PTX_INC(ANN_R,42736,43100,,,USD)&lt;/Q&gt;&lt;R&gt;1&lt;/R&gt;&lt;C&gt;1&lt;/C&gt;&lt;D xsi:type="xsd:double"&gt;4018&lt;/D&gt;&lt;/FQL&gt;&lt;FQL&gt;&lt;Q&gt;BE0003565737^FF_TAX_CF(ANN_R,42370,42735,,,USD)&lt;/Q&gt;&lt;R&gt;1&lt;/R&gt;&lt;C&gt;1&lt;/C&gt;&lt;D xsi:type="xsd:double"&gt;519.912701845169&lt;/D&gt;&lt;/FQL&gt;&lt;FQL&gt;&lt;Q&gt;FR0000121261^FF_PTX_INC(ANN_R,43101,43465,,,USD)&lt;/Q&gt;&lt;R&gt;1&lt;/R&gt;&lt;C&gt;1&lt;/C&gt;&lt;D xsi:type="xsd:double"&gt;2685.11037921906&lt;/D&gt;&lt;/FQL&gt;&lt;FQL&gt;&lt;Q&gt;FR0000121261^FF_TAX_CF(ANN_R,43466,43830)&lt;/Q&gt;&lt;R&gt;1&lt;/R&gt;&lt;C&gt;1&lt;/C&gt;&lt;D xsi:type="xsd:double"&gt;619&lt;/D&gt;&lt;/FQL&gt;&lt;FQL&gt;&lt;Q&gt;FR0000120503^FF_TAX_CF(ANN_R,43466,43830,,,USD)&lt;/Q&gt;&lt;R&gt;1&lt;/R&gt;&lt;C&gt;1&lt;/C&gt;&lt;D xsi:type="xsd:double"&gt;472.322921276093&lt;/D&gt;&lt;/FQL&gt;&lt;FQL&gt;&lt;Q&gt;ES0105046009^FF_PTX_INC(ANN_R,40909,41274,,,USD)&lt;/Q&gt;&lt;R&gt;1&lt;/R&gt;&lt;C&gt;1&lt;/C&gt;&lt;D xsi:type="xsd:double"&gt;-129.913800623417&lt;/D&gt;&lt;/FQL&gt;&lt;FQL&gt;&lt;Q&gt;IT0000062072^FF_PTX_INC(ANN_R,41640,42004,,,USD)&lt;/Q&gt;&lt;R&gt;1&lt;/R&gt;&lt;C&gt;1&lt;/C&gt;&lt;D xsi:type="xsd:double"&gt;3752.5128582716&lt;/D&gt;&lt;/FQL&gt;&lt;FQL&gt;&lt;Q&gt;DE0005190003^FF_PTX_INC(ANN_R,43101,43465,,,USD)&lt;/Q&gt;&lt;R&gt;1&lt;/R&gt;&lt;C&gt;1&lt;/C&gt;&lt;D xsi:type="xsd:double"&gt;10611.8487966061&lt;/D&gt;&lt;/FQL&gt;&lt;FQL&gt;&lt;Q&gt;DE0005190003^FF_TAX_CF(ANN_R,43466,43830)&lt;/Q&gt;&lt;R&gt;1&lt;/R&gt;&lt;C&gt;1&lt;/C&gt;&lt;D xsi:type="xsd:double"&gt;3389&lt;/D&gt;&lt;/FQL&gt;&lt;FQL&gt;&lt;Q&gt;US40434L1052^FF_PTX_INC(ANN_R,41640,42004,,,USD)&lt;/Q&gt;&lt;R&gt;1&lt;/R&gt;&lt;C&gt;1&lt;/C&gt;&lt;D xsi:type="xsd:double"&gt;6557&lt;/D&gt;&lt;/FQL&gt;&lt;FQL&gt;&lt;Q&gt;ES0105046009^FF_PTX_INC(ANN_R,42736,43100,,,USD)&lt;/Q&gt;&lt;R&gt;1&lt;/R&gt;&lt;C&gt;1&lt;/C&gt;&lt;D xsi:type="xsd:double"&gt;1779.6326138711&lt;/D&gt;&lt;/FQL&gt;&lt;FQL&gt;&lt;Q&gt;IT0000062072^FF_PTX_INC(ANN_R,41275,41639,,,USD)&lt;/Q&gt;&lt;R&gt;1&lt;/R&gt;&lt;C&gt;1&lt;/C&gt;&lt;D xsi:type="xsd:double"&gt;3238.06059980392&lt;/D&gt;&lt;/FQL&gt;&lt;FQL&gt;&lt;Q&gt;NL00150001Q9^FF_PTX_INC(ANN_R,43101,43465,,,USD)&lt;/Q&gt;&lt;R&gt;1&lt;/R&gt;&lt;C&gt;1&lt;/C&gt;&lt;D xsi:type="xsd:double"&gt;4569.17069363594&lt;/D&gt;&lt;/FQL&gt;&lt;FQL&gt;&lt;Q&gt;NL00150001Q9^FF_TAX_CF(ANN_R,43466,43830)&lt;/Q&gt;&lt;R&gt;0&lt;/R&gt;&lt;C&gt;0&lt;/C&gt;&lt;/FQL&gt;&lt;FQL&gt;&lt;Q&gt;US5732841060^FF_PTX_INC(ANN_R,41640,42004,,,USD)&lt;/Q&gt;&lt;R&gt;1&lt;/R&gt;&lt;C&gt;1&lt;/C&gt;&lt;D xsi:type="xsd:double"&gt;249.178&lt;/D&gt;&lt;/FQL&gt;&lt;FQL&gt;&lt;Q&gt;FR0000052292^FF_PTX_INC(ANN_R,41640,42004,,,USD)&lt;/Q&gt;&lt;R&gt;1&lt;/R&gt;&lt;C&gt;1&lt;/C&gt;&lt;D xsi:type="xsd:double"&gt;1690.68677594662&lt;/D&gt;&lt;/FQL&gt;&lt;FQL&gt;&lt;Q&gt;DE0007664039^FF_PTX_INC(ANN_R,43466,43830,,,USD)&lt;/Q&gt;&lt;R&gt;1&lt;/R&gt;&lt;C&gt;1&lt;/C&gt;&lt;D xsi:type="xsd:double"&gt;16796.5641696453&lt;/D&gt;&lt;/FQL&gt;&lt;FQL&gt;&lt;Q&gt;FR0000121485^FF_TAX_CF(ANN_R,40909,41274,,,USD)&lt;/Q&gt;&lt;R&gt;1&lt;/R&gt;&lt;C&gt;1&lt;/C&gt;&lt;D xsi:type="xsd:double"&gt;465.234804391861&lt;/D&gt;&lt;/FQL&gt;&lt;FQL&gt;&lt;Q&gt;DE0007664039^FF_TAX_CF(ANN_R,43466,43830)&lt;/Q&gt;&lt;R&gt;1&lt;/R&gt;&lt;C&gt;1&lt;/C&gt;&lt;D xsi:type="xsd:double"&gt;2914&lt;/D&gt;&lt;/FQL&gt;&lt;FQL&gt;&lt;Q&gt;KR7000270009^FF_PTX_INC(ANN_R,41640,42004,,,USD)&lt;/Q&gt;&lt;R&gt;1&lt;/R&gt;&lt;C&gt;1&lt;/C&gt;&lt;D xsi:type="xsd:double"&gt;3625.40807351912&lt;/D&gt;&lt;/FQL&gt;&lt;FQL&gt;&lt;Q&gt;DE000A1EWWW0^FF_PTX_INC(ANN_R,41640,42004,,,USD)&lt;/Q&gt;&lt;R&gt;1&lt;/R&gt;&lt;C&gt;1&lt;/C&gt;&lt;D xsi:type="xsd:double"&gt;1107.58156120777&lt;/D&gt;&lt;/FQL&gt;&lt;FQL&gt;&lt;Q&gt;DE0007100000^FF_PTX_INC(ANN_R,43466,43830,,,USD)&lt;/Q&gt;&lt;R&gt;1&lt;/R&gt;&lt;C&gt;1&lt;/C&gt;&lt;D xsi:type="xsd:double"&gt;3750.60215449333&lt;/D&gt;&lt;/FQL&gt;&lt;FQL&gt;&lt;Q&gt;DE0005810055^FF_PTX_INC(ANN_R,41640,42004,,,USD)&lt;/Q&gt;&lt;R&gt;1&lt;/R&gt;&lt;C&gt;1&lt;/C&gt;&lt;D xsi:type="xsd:double"&gt;1172.17943190336&lt;/D&gt;&lt;/FQL&gt;&lt;FQL&gt;&lt;Q&gt;DE0007100000^FF_TAX_CF(ANN_R,43466,43830)&lt;/Q&gt;&lt;R&gt;1&lt;/R&gt;&lt;C&gt;1&lt;/C&gt;&lt;D xsi:type="xsd:double"&gt;2107&lt;/D&gt;&lt;/FQL&gt;&lt;FQL&gt;&lt;Q&gt;US62944T1051^FF_PTX_INC(ANN_R,41640,42004,,,USD)&lt;/Q&gt;&lt;R&gt;1&lt;/R&gt;&lt;C&gt;1&lt;/C&gt;&lt;D xsi:type="xsd:double"&gt;453.546&lt;/D&gt;&lt;/FQL&gt;&lt;FQL&gt;&lt;Q&gt;IT0000072618^FF_TAX_CF(ANN_R,42736,43100,,,USD)&lt;/Q&gt;&lt;R&gt;1&lt;/R&gt;&lt;C&gt;1&lt;/C&gt;&lt;D xsi:type="xsd:double"&gt;295.518858671188&lt;/D&gt;&lt;/FQL&gt;&lt;FQL&gt;&lt;Q&gt;US3453708600^FF_PTX_INC(ANN_R,43466,43830,,,USD)&lt;/Q&gt;&lt;R&gt;1&lt;/R&gt;&lt;C&gt;1&lt;/C&gt;&lt;D xsi:type="xsd:double"&gt;-640&lt;/D&gt;&lt;/FQL&gt;&lt;FQL&gt;&lt;Q&gt;FR0000051807^FF_TAX_CF(ANN_R,42370,42735,,,USD)&lt;/Q&gt;&lt;R&gt;1&lt;/R&gt;&lt;C&gt;1&lt;/C&gt;&lt;D xsi:type="xsd:double"&gt;91.8143707513809&lt;/D&gt;&lt;/FQL&gt;&lt;FQL&gt;&lt;Q&gt;US3453708600^FF_TAX_CF(ANN_R,43466,43830)&lt;/Q&gt;&lt;R&gt;1&lt;/R&gt;&lt;C&gt;1&lt;/C&gt;&lt;D xsi:type="xsd:double"&gt;599&lt;/D&gt;&lt;/FQL&gt;&lt;FQL&gt;&lt;Q&gt;JP3866800000^FF_PTX_INC(ANN_R,42005,42369,,,USD)&lt;/Q&gt;&lt;R&gt;1&lt;/R&gt;&lt;C&gt;1&lt;/C&gt;&lt;D xsi:type="xsd:double"&gt;1660.85774516314&lt;/D&gt;&lt;/FQL&gt;&lt;FQL&gt;&lt;Q&gt;FR0000120073^FF_TAX_CF(ANN_R,43466,43830,,,USD)&lt;/Q&gt;&lt;R&gt;0&lt;/R&gt;&lt;C&gt;0&lt;/C&gt;&lt;/FQL&gt;&lt;FQL&gt;&lt;Q&gt;US37045V1008^FF_PTX_INC(ANN_R,43466,43830,,,USD)&lt;/Q&gt;&lt;R&gt;1&lt;/R&gt;&lt;C&gt;1&lt;/C&gt;&lt;D xsi:type="xsd:double"&gt;7436&lt;/D&gt;&lt;/FQL&gt;&lt;FQL&gt;&lt;Q&gt;KR7035420009^FF_PTX_INC(ANN_R,41275,41639,,,USD)&lt;/Q&gt;&lt;R&gt;1&lt;/R&gt;&lt;C&gt;1&lt;/C&gt;&lt;D xsi:type="xsd:double"&gt;417.372737313562&lt;/D&gt;&lt;/FQL&gt;&lt;FQL&gt;&lt;Q&gt;US37045V1008^FF_TAX_CF(ANN_R,43466,43830)&lt;/Q&gt;&lt;R&gt;1&lt;/R&gt;&lt;C&gt;1&lt;/C&gt;&lt;D xsi:type="xsd:double"&gt;689&lt;/D&gt;&lt;/FQL&gt;&lt;FQL&gt;&lt;Q&gt;US75886F1075^FF_TAX_CF(ANN_R,41275,41639,,,USD)&lt;/Q&gt;&lt;R&gt;1&lt;/R&gt;&lt;C&gt;1&lt;/C&gt;&lt;D xsi:type="xsd:double"&gt;1.057&lt;/D&gt;&lt;/FQL&gt;&lt;FQL&gt;&lt;Q&gt;DE000A1EWWW0^FF_PTX_INC(ANN_R,42005,42369,,,USD)&lt;/Q&gt;&lt;R&gt;1&lt;/R&gt;&lt;C&gt;1&lt;/C&gt;&lt;D xsi:type="xsd:double"&gt;1152.16872429848&lt;/D&gt;&lt;/FQL&gt;&lt;FQL&gt;&lt;Q&gt;JP3397200001^FF_PTX_INC(ANN_R,43466,43830,,,USD)&lt;/Q&gt;&lt;R&gt;1&lt;/R&gt;&lt;C&gt;1&lt;/C&gt;&lt;D xsi:type="xsd:double"&gt;2690.75158407912&lt;/D&gt;&lt;/FQL&gt;&lt;FQL&gt;&lt;Q&gt;JP3422950000^FF_TAX_CF(ANN_R,43831,44196,,,USD)&lt;/Q&gt;&lt;R&gt;1&lt;/R&gt;&lt;C&gt;1&lt;/C&gt;&lt;D xsi:type="xsd:double"&gt;742.107377143577&lt;/D&gt;&lt;/FQL&gt;&lt;FQL&gt;&lt;Q&gt;JP3397200001^FF_TAX_CF(ANN_R,43466,43830)&lt;/Q&gt;&lt;R&gt;1&lt;/R&gt;&lt;C&gt;1&lt;/C&gt;&lt;D xsi:type="xsd:double"&gt;108858&lt;/D&gt;&lt;/FQL&gt;&lt;FQL&gt;&lt;Q&gt;US8326964058^FF_TAX_CF(ANN_R,41640,42004,,,USD)&lt;/Q&gt;&lt;R&gt;1&lt;/R&gt;&lt;C&gt;1&lt;/C&gt;&lt;D xsi:type="xsd:double"&gt;294.4&lt;/D&gt;&lt;/FQL&gt;&lt;FQL&gt;&lt;Q&gt;JP3236200006^FF_TAX_CF(ANN_R,41275,41639,,,USD)&lt;/Q&gt;&lt;R&gt;1&lt;/R&gt;&lt;C&gt;1&lt;/C&gt;&lt;D xsi:type="xsd:double"&gt;519.400453828275&lt;/D&gt;&lt;/FQL&gt;&lt;FQL&gt;&lt;Q&gt;JP3551500006^FF_PTX_INC(ANN_R,43466,43830,,,USD)&lt;/Q&gt;&lt;R&gt;1&lt;/R&gt;&lt;C&gt;1&lt;/C&gt;&lt;D xsi:type="xsd:double"&gt;3210.53311850689&lt;/D&gt;&lt;/FQL&gt;&lt;FQL&gt;&lt;Q&gt;DE0007664039^FF_PTX_INC(ANN_R,43101,43465,,,USD)&lt;/Q&gt;&lt;R&gt;1&lt;/R&gt;&lt;C&gt;1&lt;/C&gt;&lt;D xsi:type="xsd:double"&gt;14480.248152256&lt;/D&gt;&lt;/FQL&gt;&lt;FQL&gt;&lt;Q&gt;JP3551500006^FF_TAX_CF(ANN_R,43466,43830)&lt;/Q&gt;&lt;R&gt;1&lt;/R&gt;&lt;C&gt;1&lt;/C&gt;&lt;D xsi:type="xsd:double"&gt;125784&lt;/D&gt;&lt;/FQL&gt;&lt;FQL&gt;&lt;Q&gt;US5128071082^FF_PTX_INC(ANN_R,41275,41639,,,USD)&lt;/Q&gt;&lt;R&gt;1&lt;/R&gt;&lt;C&gt;1&lt;/C&gt;&lt;D xsi:type="xsd:double"&gt;66.658&lt;/D&gt;&lt;/FQL&gt;&lt;FQL&gt;&lt;Q&gt;NL0013267909^FF_PTX_INC(ANN_R,42736,43100,,,USD)&lt;/Q&gt;&lt;R&gt;1&lt;/R&gt;&lt;C&gt;1&lt;/C&gt;&lt;D xsi:type="xsd:double"&gt;842.567127585411&lt;/D&gt;&lt;/FQL&gt;&lt;FQL&gt;&lt;Q&gt;KR7000270009^FF_PTX_INC(ANN_R,43466,43830,,,USD)&lt;/Q&gt;&lt;R&gt;1&lt;/R&gt;&lt;C&gt;1&lt;/C&gt;&lt;D xsi:type="xsd:double"&gt;1735.57386153302&lt;/D&gt;&lt;/FQL&gt;&lt;FQL&gt;&lt;Q&gt;DE0007100000^FF_PTX_INC(ANN_R,43101,43465,,,USD)&lt;/Q&gt;&lt;R&gt;1&lt;/R&gt;&lt;C&gt;1&lt;/C&gt;&lt;D xsi:type="xsd:double"&gt;11725.5325391293&lt;/D&gt;&lt;/FQL&gt;&lt;FQL&gt;&lt;Q&gt;KR7000270009^FF_TAX_CF(ANN_R,43466,43830)&lt;/Q&gt;&lt;R&gt;1&lt;/R&gt;&lt;C&gt;1&lt;/C&gt;&lt;D xsi:type="xsd:double"&gt;177306&lt;/D&gt;&lt;/FQL&gt;&lt;FQL&gt;&lt;Q&gt;FR0000130809^FF_PTX_INC(ANN_R,42005,42369,,,USD)&lt;/Q&gt;&lt;R&gt;1&lt;/R&gt;&lt;C&gt;1&lt;/C&gt;&lt;D xsi:type="xsd:double"&gt;6518.23653650284&lt;/D&gt;&lt;/FQL&gt;&lt;FQL&gt;&lt;Q&gt;NL0013267909^FF_TAX_CF(ANN_R,43831,44196,,,USD)&lt;/Q&gt;&lt;R&gt;1&lt;/R&gt;&lt;C&gt;1&lt;/C&gt;&lt;D xsi:type="xsd:double"&gt;188.095788359642&lt;/D&gt;&lt;/FQL&gt;&lt;FQL&gt;&lt;Q&gt;JP3854600008^FF_PTX_INC(ANN_R,43466,43830,,,USD)&lt;/Q&gt;&lt;R&gt;1&lt;/R&gt;&lt;C&gt;1&lt;/C&gt;&lt;D xsi:type="xsd:double"&gt;8831.5789157059&lt;/D&gt;&lt;/FQL&gt;&lt;FQL&gt;&lt;Q&gt;US3453708600^FF_PTX_INC(ANN_R,43101,43465,,,USD)&lt;/Q&gt;&lt;R&gt;1&lt;/R&gt;&lt;C&gt;1&lt;/C&gt;&lt;D xsi:type="xsd:double"&gt;4345&lt;/D&gt;&lt;/FQL&gt;&lt;FQL&gt;&lt;Q&gt;JP3854600008^FF_TAX_CF(ANN_R,43466,43830)&lt;/Q&gt;&lt;R&gt;1&lt;/R&gt;&lt;C&gt;1&lt;/C&gt;&lt;D xsi:type="xsd:double"&gt;263569&lt;/D&gt;&lt;/FQL&gt;&lt;FQL&gt;&lt;Q&gt;US5745991068^FF_PTX_INC(ANN_R,40909,41274,,,USD)&lt;/Q&gt;&lt;R&gt;1&lt;/R&gt;&lt;C&gt;1&lt;/C&gt;&lt;D xsi:type="xsd:double"&gt;73&lt;/D&gt;&lt;/FQL&gt;&lt;FQL&gt;&lt;Q&gt;JP3119600009^FF_PTX_INC(ANN_R,40909,41274,,,USD)&lt;/Q&gt;&lt;R&gt;1&lt;/R&gt;&lt;C&gt;1&lt;/C&gt;&lt;D xsi:type="xsd:double"&gt;912.989330503158&lt;/D&gt;&lt;/FQL&gt;&lt;FQL&gt;&lt;Q&gt;JP3633400001^FF_PTX_INC(ANN_R,43466,43830,,,USD)&lt;/Q&gt;&lt;R&gt;1&lt;/R&gt;&lt;C&gt;1&lt;/C&gt;&lt;D xsi:type="xsd:double"&gt;20609.3319786433&lt;/D&gt;&lt;/FQL&gt;&lt;FQL&gt;&lt;Q&gt;US37045V1008^FF_PTX_INC(ANN_R,43101,43465,,,USD)&lt;/Q&gt;&lt;R&gt;1&lt;/R&gt;&lt;C&gt;1&lt;/C&gt;&lt;D xsi:type="xsd:double"&gt;8549&lt;/D&gt;&lt;/FQL&gt;&lt;FQL&gt;&lt;Q&gt;JP3633400001^FF_TAX_CF(ANN_R,43466,43830)&lt;/Q&gt;&lt;R&gt;1&lt;/R&gt;&lt;C&gt;1&lt;/C&gt;&lt;D xsi:type="xsd:double"&gt;836619&lt;/D&gt;&lt;/FQL&gt;&lt;FQL&gt;&lt;Q&gt;US8666741041^FF_TAX_CF(ANN_R,43466,43830,,,USD)&lt;/Q&gt;&lt;R&gt;1&lt;/R&gt;&lt;C&gt;1&lt;/C&gt;&lt;D xsi:type="xsd:double"&gt;0.948&lt;/D&gt;&lt;/FQL&gt;&lt;FQL&gt;&lt;Q&gt;ES0109067019^FF_TAX_CF(ANN_R,42370,42735,,,USD)&lt;/Q&gt;&lt;R&gt;1&lt;/R&gt;&lt;C&gt;1&lt;/C&gt;&lt;D xsi:type="xsd:double"&gt;332.744129180908&lt;/D&gt;&lt;/FQL&gt;&lt;FQL&gt;&lt;Q&gt;KR7012330007^FF_PTX_INC(ANN_R,43466,43830,,,USD)&lt;/Q&gt;&lt;R&gt;1&lt;/R&gt;&lt;C&gt;1&lt;/C&gt;&lt;D xsi:type="xsd:double"&gt;2148.37396297371&lt;/D&gt;&lt;/FQL&gt;&lt;FQL&gt;&lt;Q&gt;JP3397200001^FF_PTX_INC(ANN_R,43101,43465,,,USD)&lt;/Q&gt;&lt;R&gt;1&lt;/R&gt;&lt;C&gt;1&lt;/C&gt;&lt;D xsi:type="xsd:double"&gt;3464.98795524985&lt;/D&gt;&lt;/FQL&gt;&lt;FQL&gt;&lt;Q&gt;KR7012330007^FF_TAX_CF(ANN_R,43466,43830)&lt;/Q&gt;&lt;R&gt;1&lt;/R&gt;&lt;C&gt;1&lt;/C&gt;&lt;D xsi:type="xsd:double"&gt;812347&lt;/D&gt;&lt;/FQL&gt;&lt;FQL&gt;&lt;Q&gt;JP3890310000^FF_TAX_CF(ANN_R,43101,43465,,,USD)&lt;/Q&gt;&lt;R&gt;1&lt;/R&gt;&lt;C&gt;1&lt;/C&gt;&lt;D xsi:type="xsd:double"&gt;1196.17527183145&lt;/D&gt;&lt;/FQL&gt;&lt;FQL&gt;&lt;Q&gt;JP3119600009^FF_PTX_INC(ANN_R,42736,43100,,,USD)&lt;/Q&gt;&lt;R&gt;1&lt;/R&gt;&lt;C&gt;1&lt;/C&gt;&lt;D xsi:type="xsd:double"&gt;800.49866630882&lt;/D&gt;&lt;/FQL&gt;&lt;FQL&gt;&lt;Q&gt;JP3830800003^FF_PTX_INC(ANN_R,43466,43830,,,USD)&lt;/Q&gt;&lt;R&gt;1&lt;/R&gt;&lt;C&gt;1&lt;/C&gt;&lt;D xsi:type="xsd:double"&gt;3077.76798135601&lt;/D&gt;&lt;/FQL&gt;&lt;FQL&gt;&lt;Q&gt;JP3551500006^FF_PTX_INC(ANN_R,43101,43465,,,USD)&lt;/Q&gt;&lt;R&gt;1&lt;/R&gt;&lt;C&gt;1&lt;/C&gt;&lt;D xsi:type="xsd:double"&gt;4059.30864282697&lt;/D&gt;&lt;/FQL&gt;&lt;FQL&gt;&lt;Q&gt;JP3830800003^FF_TAX_CF(ANN_R,43466,43830)&lt;/Q&gt;&lt;R&gt;1&lt;/R&gt;&lt;C&gt;1&lt;/C&gt;&lt;D xsi:type="xsd:double"&gt;79589&lt;/D&gt;&lt;/FQL&gt;&lt;FQL&gt;&lt;Q&gt;DE000A1ML7J1^FF_TAX_CF(ANN_R,43466,43830,,,USD)&lt;/Q&gt;&lt;R&gt;1&lt;/R&gt;&lt;C&gt;1&lt;/C&gt;&lt;D xsi:type="xsd:double"&gt;-52.2689109563828&lt;/D&gt;&lt;/FQL&gt;&lt;FQL&gt;&lt;Q&gt;JP3119600009^FF_TAX_CF(ANN_R,43831,44196,,,USD)&lt;/Q&gt;&lt;R&gt;1&lt;/R&gt;&lt;C&gt;1&lt;/C&gt;&lt;D xsi:type="xsd:double"&gt;194.54448723793&lt;/D&gt;&lt;/FQL&gt;&lt;FQL&gt;&lt;Q&gt;KR7005380001^FF_PTX_INC(ANN_R,43466,43830,,,USD)&lt;/Q&gt;&lt;R&gt;1&lt;/R&gt;&lt;C&gt;1&lt;/C&gt;&lt;D xsi:type="xsd:double"&gt;3081.01470765442&lt;/D&gt;&lt;/FQL&gt;&lt;FQL&gt;&lt;Q&gt;KR7000270009^FF_PTX_INC(ANN_R,43101,43465,,,USD)&lt;/Q&gt;&lt;R&gt;1&lt;/R&gt;&lt;C&gt;1&lt;/C&gt;&lt;D xsi:type="xsd:double"&gt;1334.5024225933&lt;/D&gt;&lt;/FQL&gt;&lt;FQL&gt;&lt;Q&gt;KR7005380001^FF_TAX_CF(ANN_R,43466,43830)&lt;/Q&gt;&lt;R&gt;1&lt;/R&gt;&lt;C&gt;1&lt;/C&gt;&lt;D xsi:type="xsd:double"&gt;1070958&lt;/D&gt;&lt;/FQL&gt;&lt;FQL&gt;&lt;Q&gt;FR0010307819^FF_TAX_CF(ANN_R,43831,44196,,,USD)&lt;/Q&gt;&lt;R&gt;1&lt;/R&gt;&lt;C&gt;1&lt;/C&gt;&lt;D xsi:type="xsd:double"&gt;273.593873977661&lt;/D&gt;&lt;/FQL&gt;&lt;FQL&gt;&lt;Q&gt;NL0000235190^FF_PTX_INC(ANN_R,41275,41639,,,USD)&lt;/Q&gt;&lt;R&gt;1&lt;/R&gt;&lt;C&gt;1&lt;/C&gt;&lt;D xsi:type="xsd:double"&gt;2025.94525432587&lt;/D&gt;&lt;/FQL&gt;&lt;FQL&gt;&lt;Q&gt;JP3814800003^FF_PTX_INC(ANN_R,43466,43830,,,USD)&lt;/Q&gt;&lt;R&gt;1&lt;/R&gt;&lt;C&gt;1&lt;/C&gt;&lt;D xsi:type="xsd:double"&gt;1677.50177345052&lt;/D&gt;&lt;/FQL&gt;&lt;FQL&gt;&lt;Q&gt;JP3854600008^FF_PTX_INC(ANN_R,43101,43465,,,USD)&lt;/Q&gt;&lt;R&gt;1&lt;/R&gt;&lt;C&gt;1&lt;/C&gt;&lt;D xsi:type="xsd:double"&gt;10059.989676483&lt;/D&gt;&lt;/FQL&gt;&lt;FQL&gt;&lt;Q&gt;JP3814800003^FF_TAX_CF(ANN_R,43466,43830)&lt;/Q&gt;&lt;R&gt;1&lt;/R&gt;&lt;C&gt;1&lt;/C&gt;&lt;D xsi:type="xsd:double"&gt;100295&lt;/D&gt;&lt;/FQL&gt;&lt;FQL&gt;&lt;Q&gt;US55261F1049^FF_PTX_INC(ANN_R,42005,42369,,,USD)&lt;/Q&gt;&lt;R&gt;1&lt;/R&gt;&lt;C&gt;1&lt;/C&gt;&lt;D xsi:type="xsd:double"&gt;1628.161&lt;/D&gt;&lt;/FQL&gt;&lt;FQL&gt;&lt;Q&gt;NL0000235190^FF_PTX_INC(ANN_R,40909,41274,,,USD)&lt;/Q&gt;&lt;R&gt;1&lt;/R&gt;&lt;C&gt;1&lt;/C&gt;&lt;D xsi:type="xsd:double"&gt;1791.83476567268&lt;/D&gt;&lt;/FQL&gt;&lt;FQL&gt;&lt;Q&gt;DE0005439004^FF_TAX_CF(ANN_R,43101,43465)&lt;/Q&gt;&lt;R&gt;1&lt;/R&gt;&lt;C&gt;1&lt;/C&gt;&lt;D xsi:type="xsd:double"&gt;860.8&lt;/D&gt;&lt;/FQL&gt;&lt;FQL&gt;&lt;Q&gt;DE000PAH0038^FF_TAX_CF(ANN_R,43101,43465)&lt;/Q&gt;&lt;R&gt;1&lt;/R&gt;&lt;C&gt;1&lt;/C&gt;&lt;D xsi:type="xsd:double"&gt;2&lt;/D&gt;&lt;/FQL&gt;&lt;FQL&gt;&lt;Q&gt;NL0011585146^FF_TAX_CF(ANN_R,43101,43465)&lt;/Q&gt;&lt;R&gt;1&lt;/R&gt;&lt;C&gt;1&lt;/C&gt;&lt;D xsi:type="xsd:double"&gt;87.745&lt;/D&gt;&lt;/FQL&gt;&lt;FQL&gt;&lt;Q&gt;FR0000121261^FF_TAX_CF(ANN_R,43101,43465)&lt;/Q&gt;&lt;R&gt;1&lt;/R&gt;&lt;C&gt;1&lt;/C&gt;&lt;D xsi:type="xsd:double"&gt;497&lt;/D&gt;&lt;/FQL&gt;&lt;FQL&gt;&lt;Q&gt;DE0005190003^FF_TAX_CF(ANN_R,43101,43465)&lt;/Q&gt;&lt;R&gt;1&lt;/R&gt;&lt;C&gt;1&lt;/C&gt;&lt;D xsi:type="xsd:double"&gt;1972&lt;/D&gt;&lt;/FQL&gt;&lt;FQL&gt;&lt;Q&gt;NL00150001Q9^FF_TAX_CF(ANN_R,43101,43465)&lt;/Q&gt;&lt;R&gt;0&lt;/R&gt;&lt;C&gt;0&lt;/C&gt;&lt;/FQL&gt;&lt;FQL&gt;&lt;Q&gt;DE0007664039^FF_TAX_CF(ANN_R,43101,43465)&lt;/Q&gt;&lt;R&gt;1&lt;/R&gt;&lt;C&gt;1&lt;/C&gt;&lt;D xsi:type="xsd:double"&gt;3804&lt;/D&gt;&lt;/FQL&gt;&lt;FQL&gt;&lt;Q&gt;DE0007100000^FF_TAX_CF(ANN_R,43101,43465)&lt;/Q&gt;&lt;R&gt;1&lt;/R&gt;&lt;C&gt;1&lt;/C&gt;&lt;D xsi:type="xsd:double"&gt;2858&lt;/D&gt;&lt;/FQL&gt;&lt;FQL&gt;&lt;Q&gt;US3453708600^FF_TAX_CF(ANN_R,43101,43465)&lt;/Q&gt;&lt;R&gt;1&lt;/R&gt;&lt;C&gt;1&lt;/C&gt;&lt;D xsi:type="xsd:double"&gt;821&lt;/D&gt;&lt;/FQL&gt;&lt;FQL&gt;&lt;Q&gt;US37045V1008^FF_TAX_CF(ANN_R,43101,43465)&lt;/Q&gt;&lt;R&gt;1&lt;/R&gt;&lt;C&gt;1&lt;/C&gt;&lt;D xsi:type="xsd:double"&gt;660&lt;/D&gt;&lt;/FQL&gt;&lt;FQL&gt;&lt;Q&gt;JP3397200001^FF_TAX_CF(ANN_R,43101,43465)&lt;/Q&gt;&lt;R&gt;1&lt;/R&gt;&lt;C&gt;1&lt;/C&gt;&lt;D xsi:type="xsd:double"&gt;112387&lt;/D&gt;&lt;/FQL&gt;&lt;FQL&gt;&lt;Q&gt;JP3551500006^FF_TAX_CF(ANN_R,43101,43465)&lt;/Q&gt;&lt;R&gt;1&lt;/R&gt;&lt;C&gt;1&lt;/C&gt;&lt;D xsi:type="xsd:double"&gt;70030&lt;/D&gt;&lt;/FQL&gt;&lt;FQL&gt;&lt;Q&gt;KR7000270009^FF_TAX_CF(ANN_R,43101,43465)&lt;/Q&gt;&lt;R&gt;1&lt;/R&gt;&lt;C&gt;1&lt;/C&gt;&lt;D xsi:type="xsd:double"&gt;244150&lt;/D&gt;&lt;/FQL&gt;&lt;FQL&gt;&lt;Q&gt;JP3854600008^FF_TAX_CF(ANN_R,43101,43465)&lt;/Q&gt;&lt;R&gt;1&lt;/R&gt;&lt;C&gt;1&lt;/C&gt;&lt;D xsi:type="xsd:double"&gt;250556&lt;/D&gt;&lt;/FQL&gt;&lt;FQL&gt;&lt;Q&gt;JP3633400001^FF_TAX_CF(ANN_R,43101,43465)&lt;/Q&gt;&lt;R&gt;1&lt;/R&gt;&lt;C&gt;1&lt;/C&gt;&lt;D xsi:type="xsd:double"&gt;500214&lt;/D&gt;&lt;/FQL&gt;&lt;FQL&gt;&lt;Q&gt;KR7012330007^FF_TAX_CF(ANN_R,43101,43465)&lt;/Q&gt;&lt;R&gt;1&lt;/R&gt;&lt;C&gt;1&lt;/C&gt;&lt;D xsi:type="xsd:double"&gt;602671&lt;/D&gt;&lt;/FQL&gt;&lt;FQL&gt;&lt;Q&gt;JP3830800003^FF_TAX_CF(ANN_R,43101,43465)&lt;/Q&gt;&lt;R&gt;1&lt;/R&gt;&lt;C&gt;1&lt;/C&gt;&lt;D xsi:type="xsd:double"&gt;143715&lt;/D&gt;&lt;/FQL&gt;&lt;FQL&gt;&lt;Q&gt;KR7005380001^FF_TAX_CF(ANN_R,43101,43465)&lt;/Q&gt;&lt;R&gt;1&lt;/R&gt;&lt;C&gt;1&lt;/C&gt;&lt;D xsi:type="xsd:double"&gt;1276486&lt;/D&gt;&lt;/FQL&gt;&lt;FQL&gt;&lt;Q&gt;JP3814800003^FF_TAX_CF(ANN_R,43101,43465)&lt;/Q&gt;&lt;R&gt;1&lt;/R&gt;&lt;C&gt;1&lt;/C&gt;&lt;D xsi:type="xsd:double"&gt;81245&lt;/D&gt;&lt;/FQL&gt;&lt;FQL&gt;&lt;Q&gt;JP3633400001^FF_PTX_INC(ANN_R,43101,43465,,,USD)&lt;/Q&gt;&lt;R&gt;1&lt;/R&gt;&lt;C&gt;1&lt;/C&gt;&lt;D xsi:type="xsd:double"&gt;23643.1632765606&lt;/D&gt;&lt;/FQL&gt;&lt;FQL&gt;&lt;Q&gt;DE0005439004^FF_TAX_CF(ANN_R,43831,44196)&lt;/Q&gt;&lt;R&gt;1&lt;/R&gt;&lt;C&gt;1&lt;/C&gt;&lt;D xsi:type="xsd:double"&gt;885.5&lt;/D&gt;&lt;/FQL&gt;&lt;FQL&gt;&lt;Q&gt;US00507V1098^FF_TAX_CF(ANN_R,42370,42735,,,USD)&lt;/Q&gt;&lt;R&gt;1&lt;/R&gt;&lt;C&gt;1&lt;/C&gt;&lt;D xsi:type="xsd:double"&gt;121&lt;/D&gt;&lt;/FQL&gt;&lt;FQL&gt;&lt;Q&gt;KR7012330007^FF_PTX_INC(ANN_R,43101,43465,,,USD)&lt;/Q&gt;&lt;R&gt;1&lt;/R&gt;&lt;C&gt;1&lt;/C&gt;&lt;D xsi:type="xsd:double"&gt;2248.8345433849&lt;/D&gt;&lt;/FQL&gt;&lt;FQL&gt;&lt;Q&gt;DE000PAH0038^FF_TAX_CF(ANN_R,43831,44196)&lt;/Q&gt;&lt;R&gt;1&lt;/R&gt;&lt;C&gt;1&lt;/C&gt;&lt;D xsi:type="xsd:double"&gt;-33&lt;/D&gt;&lt;/FQL&gt;&lt;FQL&gt;&lt;Q&gt;NL0000235190^FF_PTX_INC(ANN_R,42736,43100,,,USD)&lt;/Q&gt;&lt;R&gt;1&lt;/R&gt;&lt;C&gt;1&lt;/C&gt;&lt;D xsi:type="xsd:double"&gt;3964.69003140926&lt;/D&gt;&lt;/FQL&gt;&lt;FQL&gt;&lt;Q&gt;JP3830800003^FF_PTX_INC(ANN_R,43101,43465,,,USD)&lt;/Q&gt;&lt;R&gt;1&lt;/R&gt;&lt;C&gt;1&lt;/C&gt;&lt;D xsi:type="xsd:double"&gt;3873.20808762312&lt;/D&gt;&lt;/FQL&gt;&lt;FQL&gt;&lt;Q&gt;NL0011585146^FF_TAX_CF(ANN_R,43831,44196)&lt;/Q&gt;&lt;R&gt;1&lt;/R&gt;&lt;C&gt;1&lt;/C&gt;&lt;D xsi:type="xsd:double"&gt;91.051&lt;/D&gt;&lt;/FQL&gt;&lt;FQL&gt;&lt;Q&gt;NL0000235190^FF_PTX_INC(ANN_R,42370,42735,,,USD)&lt;/Q&gt;&lt;R&gt;1&lt;/R&gt;&lt;C&gt;1&lt;/C&gt;&lt;D xsi:type="xsd:double"&gt;1172.56907224655&lt;/D&gt;&lt;/FQL&gt;&lt;FQL&gt;&lt;Q&gt;KR7005380001^FF_PTX_INC(ANN_R,43101,43465,,,USD)&lt;/Q&gt;&lt;R&gt;1&lt;/R&gt;&lt;C&gt;1&lt;/C&gt;&lt;D xsi:type="xsd:double"&gt;1753.77405671519&lt;/D&gt;&lt;/FQL&gt;&lt;FQL&gt;&lt;Q&gt;FR0000121261^FF_TAX_CF(ANN_R,43831,44196)&lt;/Q&gt;&lt;R&gt;1&lt;/R&gt;&lt;C&gt;1&lt;/C&gt;&lt;D xsi:type="xsd:double"&gt;315&lt;/D&gt;&lt;/FQL&gt;&lt;FQL&gt;&lt;Q&gt;NL0000235190^FF_TAX_CF(ANN_R,43831,44196,,,USD)&lt;/Q&gt;&lt;R&gt;1&lt;/R&gt;&lt;C&gt;1&lt;/C&gt;&lt;D xsi:type="xsd:double"&gt;-90.0579835176468&lt;/D&gt;&lt;/FQL&gt;&lt;FQL&gt;&lt;Q&gt;JP3814800003^FF_PTX_INC(ANN_R,43101,43465,,,USD)&lt;/Q&gt;&lt;R&gt;1&lt;/R&gt;&lt;C&gt;1&lt;/C&gt;&lt;D xsi:type="xsd:double"&gt;2682.78902754188&lt;/D&gt;&lt;/FQL&gt;&lt;FQL&gt;&lt;Q&gt;DE0005190003^FF_TAX_CF(ANN_R,43831,44196)&lt;/Q&gt;&lt;R&gt;1&lt;/R&gt;&lt;C&gt;1&lt;/C&gt;&lt;D xsi:type="xsd:double"&gt;1605&lt;/D&gt;&lt;/FQL&gt;&lt;FQL&gt;&lt;Q&gt;US0091581068^FF_PTX_INC(ANN_R,40909,41274,,,USD)&lt;/Q&gt;&lt;R&gt;1&lt;/R&gt;&lt;C&gt;1&lt;/C&gt;&lt;D xsi:type="xsd:double"&gt;1312.5&lt;/D&gt;&lt;/FQL&gt;&lt;FQL&gt;&lt;Q&gt;DE0005439004^FF_PTX_INC(ANN_R,43831,44196,,,USD)&lt;/Q&gt;&lt;R&gt;1&lt;/R&gt;&lt;C&gt;1&lt;/C&gt;&lt;D xsi:type="xsd:double"&gt;-622.882053089142&lt;/D&gt;&lt;/FQL&gt;&lt;FQL&gt;&lt;Q&gt;NL00150001Q9^FF_TAX_CF(ANN_R,43831,44196)&lt;/Q&gt;&lt;R&gt;0&lt;/R&gt;&lt;C&gt;0&lt;/C&gt;&lt;/FQL&gt;&lt;FQL&gt;&lt;Q&gt;SE0012853455^FF_TAX_CF(ANN_R,42736,43100,,,USD)&lt;/Q&gt;&lt;R&gt;1&lt;/R&gt;&lt;C&gt;1&lt;/C&gt;&lt;D xsi:type="xsd:double"&gt;13.9863881439959&lt;/D&gt;&lt;/FQL&gt;&lt;FQL&gt;&lt;Q&gt;DE000PAH0038^FF_PTX_INC(ANN_R,43831,44196,,,USD)&lt;/Q&gt;&lt;R&gt;1&lt;/R&gt;&lt;C&gt;1&lt;/C&gt;&lt;D xsi:type="xsd:double"&gt;13.6796936988831&lt;/D&gt;&lt;/FQL&gt;&lt;FQL&gt;&lt;Q&gt;DE0007664039^FF_TAX_CF(ANN_R,43831,44196)&lt;/Q&gt;&lt;R&gt;1&lt;/R&gt;&lt;C&gt;1&lt;/C&gt;&lt;D xsi:type="xsd:double"&gt;2646&lt;/D&gt;&lt;/FQL&gt;&lt;FQL&gt;&lt;Q&gt;US0091581068^FF_PTX_INC(ANN_R,42736,43100,,,USD)&lt;/Q&gt;&lt;R&gt;1&lt;/R&gt;&lt;C&gt;1&lt;/C&gt;&lt;D xsi:type="xsd:double"&gt;1416.1&lt;/D&gt;&lt;/FQL&gt;&lt;FQL&gt;&lt;Q&gt;NL0011585146^FF_PTX_INC(ANN_R,43831,44196,,,USD)&lt;/Q&gt;&lt;R&gt;1&lt;/R&gt;&lt;C&gt;1&lt;/C&gt;&lt;D xsi:type="xsd:double"&gt;755.105412484646&lt;/D&gt;&lt;/FQL&gt;&lt;FQL&gt;&lt;Q&gt;DE0007100000^FF_TAX_CF(ANN_R,43831,44196)&lt;/Q&gt;&lt;R&gt;1&lt;/R&gt;&lt;C&gt;1&lt;/C&gt;&lt;D xsi:type="xsd:double"&gt;1993&lt;/D&gt;&lt;/FQL&gt;&lt;FQL&gt;&lt;Q&gt;US0091581068^FF_TAX_CF(ANN_R,43831,44196,,,USD)&lt;/Q&gt;&lt;R&gt;1&lt;/R&gt;&lt;C&gt;1&lt;/C&gt;&lt;D xsi:type="xsd:double"&gt;379.9&lt;/D&gt;&lt;/FQL&gt;&lt;FQL&gt;&lt;Q&gt;JP3551500006^FF_PTX_INC(ANN_R,43831,44196,,,USD)&lt;/Q&gt;&lt;R&gt;1&lt;/R&gt;&lt;C&gt;1&lt;/C&gt;&lt;D xsi:type="xsd:double"&gt;824.376746200025&lt;/D&gt;&lt;/FQL&gt;&lt;FQL&gt;&lt;Q&gt;US3453708600^FF_TAX_CF(ANN_R,43831,44196)&lt;/Q&gt;&lt;R&gt;1&lt;/R&gt;&lt;C&gt;1&lt;/C&gt;&lt;D xsi:type="xsd:double"&gt;421&lt;/D&gt;&lt;/FQL&gt;&lt;FQL&gt;&lt;Q&gt;FR0000120073^FF_PTX_INC(ANN_R,40909,41274,,,USD)&lt;/Q&gt;&lt;R&gt;1&lt;/R&gt;&lt;C&gt;1&lt;/C&gt;&lt;D xsi:type="xsd:double"&gt;2819.15336465836&lt;/D&gt;&lt;/FQL&gt;&lt;FQL&gt;&lt;Q&gt;KR7000270009^FF_PTX_INC(ANN_R,43831,44196,,,USD)&lt;/Q&gt;&lt;R&gt;1&lt;/R&gt;&lt;C&gt;1&lt;/C&gt;&lt;D xsi:type="xsd:double"&gt;1508.58320503059&lt;/D&gt;&lt;/FQL&gt;&lt;FQL&gt;&lt;Q&gt;US37045V1008^FF_TAX_CF(ANN_R,43831,44196)&lt;/Q&gt;&lt;R&gt;1&lt;/R&gt;&lt;C&gt;1&lt;/C&gt;&lt;D xsi:type="xsd:double"&gt;719&lt;/D&gt;&lt;/FQL&gt;&lt;FQL&gt;&lt;Q&gt;DE0006231004^FF_TAX_CF(ANN_R,42005,42369,,,USD)&lt;/Q&gt;&lt;R&gt;1&lt;/R&gt;&lt;C&gt;1&lt;/C&gt;&lt;D xsi:type="xsd:double"&gt;106.508213281631&lt;/D&gt;&lt;/FQL&gt;&lt;FQL&gt;&lt;Q&gt;FR0000121261^FF_PTX_INC(ANN_R,43831,44196,,,USD)&lt;/Q&gt;&lt;R&gt;1&lt;/R&gt;&lt;C&gt;1&lt;/C&gt;&lt;D xsi:type="xsd:double"&gt;1243.71215212345&lt;/D&gt;&lt;/FQL&gt;&lt;FQL&gt;&lt;Q&gt;JP3397200001^FF_TAX_CF(ANN_R,43831,44196)&lt;/Q&gt;&lt;R&gt;1&lt;/R&gt;&lt;C&gt;1&lt;/C&gt;&lt;D xsi:type="xsd:double"&gt;58921&lt;/D&gt;&lt;/FQL&gt;&lt;FQL&gt;&lt;Q&gt;JP3910660004^FF_TAX_CF(ANN_R,43466,43830,,,USD)&lt;/Q&gt;&lt;R&gt;1&lt;/R&gt;&lt;C&gt;1&lt;/C&gt;&lt;D xsi:type="xsd:double"&gt;1140.00973896869&lt;/D&gt;&lt;/FQL&gt;&lt;FQL&gt;&lt;Q&gt;US31428X1063^FF_PTX_INC(ANN_R,42370,42735,,,USD)&lt;/Q&gt;&lt;R&gt;1&lt;/R&gt;&lt;C&gt;1&lt;/C&gt;&lt;D xsi:type="xsd:double"&gt;2740&lt;/D&gt;&lt;/FQL&gt;&lt;FQL&gt;&lt;Q&gt;JP3551500006^FF_TAX_CF(ANN_R,43831,44196)&lt;/Q&gt;&lt;R&gt;1&lt;/R&gt;&lt;C&gt;1&lt;/C&gt;&lt;D xsi:type="xsd:double"&gt;79521&lt;/D&gt;&lt;/FQL&gt;&lt;FQL&gt;&lt;Q&gt;CH0012138530^FF_TAX_CF(ANN_R,43101,43465,,,USD)&lt;/Q&gt;&lt;R&gt;1&lt;/R&gt;&lt;C&gt;1&lt;/C&gt;&lt;D xsi:type="xsd:double"&gt;692.782286882401&lt;/D&gt;&lt;/FQL&gt;&lt;FQL&gt;&lt;Q&gt;US8326964058^FF_TAX_CF(ANN_R,43466,43830,,,USD)&lt;/Q&gt;&lt;R&gt;1&lt;/R&gt;&lt;C&gt;1&lt;/C&gt;&lt;D xsi:type="xsd:double"&gt;250.9&lt;/D&gt;&lt;/FQL&gt;&lt;FQL&gt;&lt;Q&gt;KR7000270009^FF_TAX_CF(ANN_R,43831,44196)&lt;/Q&gt;&lt;R&gt;1&lt;/R&gt;&lt;C&gt;1&lt;/C&gt;&lt;D xsi:type="xsd:double"&gt;282648&lt;/D&gt;&lt;/FQL&gt;&lt;FQL&gt;&lt;Q&gt;US4932671088^FF_PTX_INC(ANN_R,42005,42369,,,USD)&lt;/Q&gt;&lt;R&gt;1&lt;/R&gt;&lt;C&gt;1&lt;/C&gt;&lt;D xsi:type="xsd:double"&gt;1222&lt;/D&gt;&lt;/FQL&gt;&lt;FQL&gt;&lt;Q&gt;DE000PAH0038^FF_PTX_INC(ANN_R,43466,43830,,,USD)&lt;/Q&gt;&lt;R&gt;1&lt;/R&gt;&lt;C&gt;1&lt;/C&gt;&lt;D xsi:type="xsd:double"&gt;11.1924862861633&lt;/D&gt;&lt;/FQL&gt;&lt;FQL&gt;&lt;Q&gt;JP3854600008^FF_TAX_CF(ANN_R,43831,44196)&lt;/Q&gt;&lt;R&gt;1&lt;/R&gt;&lt;C&gt;1&lt;/C&gt;&lt;D xsi:type="xsd:double"&gt;230522&lt;/D&gt;&lt;/FQL&gt;&lt;FQL&gt;&lt;Q&gt;FR0000121261^FF_TAX_CF(ANN_R,41275,41639,,,USD)&lt;/Q&gt;&lt;R&gt;1&lt;/R&gt;&lt;C&gt;1&lt;/C&gt;&lt;D xsi:type="xsd:double"&gt;685.050951004028&lt;/D&gt;&lt;/FQL&gt;&lt;FQL&gt;&lt;Q&gt;NL0011585146^FF_PTX_INC(ANN_R,43466,43830,,,USD)&lt;/Q&gt;&lt;R&gt;1&lt;/R&gt;&lt;C&gt;1&lt;/C&gt;&lt;D xsi:type="xsd:double"&gt;975.807962870121&lt;/D&gt;&lt;/FQL&gt;&lt;FQL&gt;&lt;Q&gt;JP3633400001^FF_TAX_CF(ANN_R,43831,44196)&lt;/Q&gt;&lt;R&gt;1&lt;/R&gt;&lt;C&gt;1&lt;/C&gt;&lt;D xsi:type="xsd:double"&gt;95705&lt;/D&gt;&lt;/FQL&gt;&lt;FQL&gt;&lt;Q&gt;US58155Q1031^FF_PTX_INC(ANN_R,42370,42735,,,USD)&lt;/Q&gt;&lt;R&gt;1&lt;/R&gt;&lt;C&gt;1&lt;/C&gt;&lt;D xsi:type="xsd:double"&gt;3250&lt;/D&gt;&lt;/FQL&gt;&lt;FQL&gt;&lt;Q&gt;FR0000121261^FF_PTX_INC(ANN_R,43466,43830,,,USD)&lt;/Q&gt;&lt;R&gt;1&lt;/R&gt;&lt;C&gt;1&lt;/C&gt;&lt;D xsi:type="xsd:double"&gt;2527.26340341568&lt;/D&gt;&lt;/FQL&gt;&lt;FQL&gt;&lt;Q&gt;KR7012330007^FF_TAX_CF(ANN_R,43831,44196)&lt;/Q&gt;&lt;R&gt;1&lt;/R&gt;&lt;C&gt;1&lt;/C&gt;&lt;D xsi:type="xsd:double"&gt;505733&lt;/D&gt;&lt;/FQL&gt;&lt;FQL&gt;&lt;Q&gt;NL0009434992^FF_TAX_CF(ANN_R,43831,44196,,,USD)&lt;/Q&gt;&lt;R&gt;1&lt;/R&gt;&lt;C&gt;1&lt;/C&gt;&lt;D xsi:type="xsd:double"&gt;176&lt;/D&gt;&lt;/FQL&gt;&lt;FQL&gt;&lt;Q&gt;DE0005190003^FF_PTX_INC(ANN_R,43831,44196,,,USD)&lt;/Q&gt;&lt;R&gt;1&lt;/R&gt;&lt;C&gt;1&lt;/C&gt;&lt;D xsi:type="xsd:double"&gt;4904.17019104958&lt;/D&gt;&lt;/FQL&gt;&lt;FQL&gt;&lt;Q&gt;JP3830800003^FF_TAX_CF(ANN_R,43831,44196)&lt;/Q&gt;&lt;R&gt;1&lt;/R&gt;&lt;C&gt;1&lt;/C&gt;&lt;D xsi:type="xsd:double"&gt;71719&lt;/D&gt;&lt;/FQL&gt;&lt;FQL&gt;&lt;Q&gt;DE0006599905^FF_PTX_INC(ANN_R,42370,42735,,,USD)&lt;/Q&gt;&lt;R&gt;1&lt;/R&gt;&lt;C&gt;1&lt;/C&gt;&lt;D xsi:type="xsd:double"&gt;2382.74885058403&lt;/D&gt;&lt;/FQL&gt;&lt;FQL&gt;&lt;Q&gt;NL00150001Q9^FF_PTX_INC(ANN_R,43831,44196,,,USD)&lt;/Q&gt;&lt;R&gt;1&lt;/R&gt;&lt;C&gt;1&lt;/C&gt;&lt;D xsi:type="xsd:double"&gt;3324.16556882858&lt;/D&gt;&lt;/FQL&gt;&lt;FQL&gt;&lt;Q&gt;KR7005380001^FF_TAX_CF(ANN_R,43831,44196)&lt;/Q&gt;&lt;R&gt;1&lt;/R&gt;&lt;C&gt;1&lt;/C&gt;&lt;D xsi:type="xsd:double"&gt;897317&lt;/D&gt;&lt;/FQL&gt;&lt;FQL&gt;&lt;Q&gt;US5926881054^FF_TAX_CF(ANN_R,43831,44196,,,USD)&lt;/Q&gt;&lt;R&gt;1&lt;/R&gt;&lt;C&gt;1&lt;/C&gt;&lt;D xsi:type="xsd:double"&gt;134.674&lt;/D&gt;&lt;/FQL&gt;&lt;FQL&gt;&lt;Q&gt;DE0007664039^FF_PTX_INC(ANN_R,43831,44196,,,USD)&lt;/Q&gt;&lt;R&gt;1&lt;/R&gt;&lt;C&gt;1&lt;/C&gt;&lt;D xsi:type="xsd:double"&gt;10158.3125458956&lt;/D&gt;&lt;/FQL&gt;&lt;FQL&gt;&lt;Q&gt;JP3814800003^FF_TAX_CF(ANN_R,43831,44196)&lt;/Q&gt;&lt;R&gt;1&lt;/R&gt;&lt;C&gt;1&lt;/C&gt;&lt;D xsi:type="xsd:double"&gt;47486&lt;/D&gt;&lt;/FQL&gt;&lt;FQL&gt;&lt;Q&gt;US5926881054^FF_PTX_INC(ANN_R,42370,42735,,,USD)&lt;/Q&gt;&lt;R&gt;1&lt;/R&gt;&lt;C&gt;1&lt;/C&gt;&lt;D xsi:type="xsd:double"&gt;504.193&lt;/D&gt;&lt;/FQL&gt;&lt;FQL&gt;&lt;Q&gt;TW0002881000^FF_PTX_INC(ANN_R,41275,41639,,,USD)&lt;/Q&gt;&lt;R&gt;1&lt;/R&gt;&lt;C&gt;1&lt;/C&gt;&lt;D xsi:type="xsd:double"&gt;1273.46862100757&lt;/D&gt;&lt;/FQL&gt;&lt;FQL&gt;&lt;Q&gt;FI4000297767^FF_TAX_CF(ANN_R,42370,42735,,,USD)&lt;/Q&gt;&lt;R&gt;1&lt;/R&gt;&lt;C&gt;1&lt;/C&gt;&lt;D xsi:type="xsd:double"&gt;1053.09974509718&lt;/D&gt;&lt;/FQL&gt;&lt;FQL&gt;&lt;Q&gt;JP3505000004^FF_PTX_INC(ANN_R,41640,42004,,,USD)&lt;/Q&gt;&lt;R&gt;1&lt;/R&gt;&lt;C&gt;1&lt;/C&gt;&lt;D xsi:type="xsd:double"&gt;1682.20484657772&lt;/D&gt;&lt;/FQL&gt;&lt;FQL&gt;&lt;Q&gt;FR0000052292^FF_TAX_CF(ANN_R,42370,42735)&lt;/Q&gt;&lt;R&gt;1&lt;/R&gt;&lt;C&gt;1&lt;/C&gt;&lt;D xsi:type="xsd:double"&gt;588.2&lt;/D&gt;&lt;/FQL&gt;&lt;FQL&gt;&lt;Q&gt;NL0012015705^FF_TAX_CF(ANN_R,43101,43465,,,USD)&lt;/Q&gt;&lt;R&gt;1&lt;/R&gt;&lt;C&gt;1&lt;/C&gt;&lt;D </t>
        </r>
      </text>
    </comment>
    <comment ref="A130" authorId="0" shapeId="0" xr:uid="{259FCA3F-4F8A-4A78-AED6-357D0E999F84}">
      <text>
        <r>
          <rPr>
            <b/>
            <sz val="9"/>
            <color indexed="81"/>
            <rFont val="Tahoma"/>
            <charset val="1"/>
          </rPr>
          <t>xsi:type="xsd:double"&gt;5.89992838597298&lt;/D&gt;&lt;/FQL&gt;&lt;FQL&gt;&lt;Q&gt;US2473617023^FF_PTX_INC(ANN_R,41640,42004,,,USD)&lt;/Q&gt;&lt;R&gt;1&lt;/R&gt;&lt;C&gt;1&lt;/C&gt;&lt;D xsi:type="xsd:double"&gt;1072&lt;/D&gt;&lt;/FQL&gt;&lt;FQL&gt;&lt;Q&gt;CH0014852781^FF_PTX_INC(ANN_R,42005,42369,,,USD)&lt;/Q&gt;&lt;R&gt;1&lt;/R&gt;&lt;C&gt;1&lt;/C&gt;&lt;D xsi:type="xsd:double"&gt;1205.75795638561&lt;/D&gt;&lt;/FQL&gt;&lt;FQL&gt;&lt;Q&gt;JP3505000004^FF_PTX_INC(ANN_R,41275,41639,,,USD)&lt;/Q&gt;&lt;R&gt;1&lt;/R&gt;&lt;C&gt;1&lt;/C&gt;&lt;D xsi:type="xsd:double"&gt;1366.13102506846&lt;/D&gt;&lt;/FQL&gt;&lt;FQL&gt;&lt;Q&gt;TW0002882008^FF_TAX_CF(ANN_R,41640,42004,,,USD)&lt;/Q&gt;&lt;R&gt;1&lt;/R&gt;&lt;C&gt;1&lt;/C&gt;&lt;D xsi:type="xsd:double"&gt;146.053247872844&lt;/D&gt;&lt;/FQL&gt;&lt;FQL&gt;&lt;Q&gt;DE000A1EWWW0^FF_TAX_CF(ANN_R,42370,42735)&lt;/Q&gt;&lt;R&gt;1&lt;/R&gt;&lt;C&gt;1&lt;/C&gt;&lt;D xsi:type="xsd:double"&gt;427&lt;/D&gt;&lt;/FQL&gt;&lt;FQL&gt;&lt;Q&gt;US8936411003^FF_PTX_INC(ANN_R,42005,42369,,,USD)&lt;/Q&gt;&lt;R&gt;1&lt;/R&gt;&lt;C&gt;1&lt;/C&gt;&lt;D xsi:type="xsd:double"&gt;636.824&lt;/D&gt;&lt;/FQL&gt;&lt;FQL&gt;&lt;Q&gt;FR0000125486^FF_TAX_CF(ANN_R,43466,43830,,,USD)&lt;/Q&gt;&lt;R&gt;1&lt;/R&gt;&lt;C&gt;1&lt;/C&gt;&lt;D xsi:type="xsd:double"&gt;1731.47762846947&lt;/D&gt;&lt;/FQL&gt;&lt;FQL&gt;&lt;Q&gt;KR7005490008^FF_TAX_CF(ANN_R,42005,42369,,,USD)&lt;/Q&gt;&lt;R&gt;1&lt;/R&gt;&lt;C&gt;1&lt;/C&gt;&lt;D xsi:type="xsd:double"&gt;550.106299144721&lt;/D&gt;&lt;/FQL&gt;&lt;FQL&gt;&lt;Q&gt;FR0000052292^FF_TAX_CF(ANN_R,42736,43100)&lt;/Q&gt;&lt;R&gt;1&lt;/R&gt;&lt;C&gt;1&lt;/C&gt;&lt;D xsi:type="xsd:double"&gt;698.9&lt;/D&gt;&lt;/FQL&gt;&lt;FQL&gt;&lt;Q&gt;US5128071082^FF_TAX_CF(ANN_R,42370,42735,,,USD)&lt;/Q&gt;&lt;R&gt;1&lt;/R&gt;&lt;C&gt;1&lt;/C&gt;&lt;D xsi:type="xsd:double"&gt;39.745&lt;/D&gt;&lt;/FQL&gt;&lt;FQL&gt;&lt;Q&gt;SE0000242455^FF_TAX_CF(ANN_R,43466,43830,,,USD)&lt;/Q&gt;&lt;R&gt;1&lt;/R&gt;&lt;C&gt;1&lt;/C&gt;&lt;D xsi:type="xsd:double"&gt;632.208640232682&lt;/D&gt;&lt;/FQL&gt;&lt;FQL&gt;&lt;Q&gt;DE000A1EWWW0^FF_TAX_CF(ANN_R,42736,43100)&lt;/Q&gt;&lt;R&gt;1&lt;/R&gt;&lt;C&gt;1&lt;/C&gt;&lt;D xsi:type="xsd:double"&gt;556&lt;/D&gt;&lt;/FQL&gt;&lt;FQL&gt;&lt;Q&gt;US8936411003^FF_PTX_INC(ANN_R,41640,42004,,,USD)&lt;/Q&gt;&lt;R&gt;1&lt;/R&gt;&lt;C&gt;1&lt;/C&gt;&lt;D xsi:type="xsd:double"&gt;448.51&lt;/D&gt;&lt;/FQL&gt;&lt;FQL&gt;&lt;Q&gt;FR0000052292^FF_PTX_INC(ANN_R,43466,43830,,,USD)&lt;/Q&gt;&lt;R&gt;1&lt;/R&gt;&lt;C&gt;1&lt;/C&gt;&lt;D xsi:type="xsd:double"&gt;2541.03016154766&lt;/D&gt;&lt;/FQL&gt;&lt;FQL&gt;&lt;Q&gt;FR0000052292^FF_PTX_INC(ANN_R,43101,43465,,,USD)&lt;/Q&gt;&lt;R&gt;1&lt;/R&gt;&lt;C&gt;1&lt;/C&gt;&lt;D xsi:type="xsd:double"&gt;2437.59888644218&lt;/D&gt;&lt;/FQL&gt;&lt;FQL&gt;&lt;Q&gt;FR0000052292^FF_TAX_CF(ANN_R,43466,43830)&lt;/Q&gt;&lt;R&gt;0&lt;/R&gt;&lt;C&gt;0&lt;/C&gt;&lt;/FQL&gt;&lt;FQL&gt;&lt;Q&gt;US9291601097^FF_TAX_CF(ANN_R,42736,43100,,,USD)&lt;/Q&gt;&lt;R&gt;1&lt;/R&gt;&lt;C&gt;1&lt;/C&gt;&lt;D xsi:type="xsd:double"&gt;125.135&lt;/D&gt;&lt;/FQL&gt;&lt;FQL&gt;&lt;Q&gt;US0970231058^FF_PTX_INC(ANN_R,41640,42004,,,USD)&lt;/Q&gt;&lt;R&gt;1&lt;/R&gt;&lt;C&gt;1&lt;/C&gt;&lt;D xsi:type="xsd:double"&gt;7137&lt;/D&gt;&lt;/FQL&gt;&lt;FQL&gt;&lt;Q&gt;DE000A1EWWW0^FF_PTX_INC(ANN_R,43466,43830,,,USD)&lt;/Q&gt;&lt;R&gt;1&lt;/R&gt;&lt;C&gt;1&lt;/C&gt;&lt;D xsi:type="xsd:double"&gt;2863.03799200058&lt;/D&gt;&lt;/FQL&gt;&lt;FQL&gt;&lt;Q&gt;DE000A1EWWW0^FF_PTX_INC(ANN_R,43101,43465,,,USD)&lt;/Q&gt;&lt;R&gt;1&lt;/R&gt;&lt;C&gt;1&lt;/C&gt;&lt;D xsi:type="xsd:double"&gt;2805.44485139847&lt;/D&gt;&lt;/FQL&gt;&lt;FQL&gt;&lt;Q&gt;DE000A1EWWW0^FF_TAX_CF(ANN_R,43466,43830)&lt;/Q&gt;&lt;R&gt;1&lt;/R&gt;&lt;C&gt;1&lt;/C&gt;&lt;D xsi:type="xsd:double"&gt;692&lt;/D&gt;&lt;/FQL&gt;&lt;FQL&gt;&lt;Q&gt;JP3304200003^FF_TAX_CF(ANN_R,43831,44196,,,USD)&lt;/Q&gt;&lt;R&gt;1&lt;/R&gt;&lt;C&gt;1&lt;/C&gt;&lt;D xsi:type="xsd:double"&gt;823.705332264304&lt;/D&gt;&lt;/FQL&gt;&lt;FQL&gt;&lt;Q&gt;US7458671010^FF_PTX_INC(ANN_R,42005,42369,,,USD)&lt;/Q&gt;&lt;R&gt;1&lt;/R&gt;&lt;C&gt;1&lt;/C&gt;&lt;D xsi:type="xsd:double"&gt;816.023&lt;/D&gt;&lt;/FQL&gt;&lt;FQL&gt;&lt;Q&gt;FR0000052292^FF_TAX_CF(ANN_R,43101,43465)&lt;/Q&gt;&lt;R&gt;0&lt;/R&gt;&lt;C&gt;0&lt;/C&gt;&lt;/FQL&gt;&lt;FQL&gt;&lt;Q&gt;DE000A1EWWW0^FF_TAX_CF(ANN_R,43101,43465)&lt;/Q&gt;&lt;R&gt;1&lt;/R&gt;&lt;C&gt;1&lt;/C&gt;&lt;D xsi:type="xsd:double"&gt;815&lt;/D&gt;&lt;/FQL&gt;&lt;FQL&gt;&lt;Q&gt;FR0000052292^FF_PTX_INC(ANN_R,43831,44196,,,USD)&lt;/Q&gt;&lt;R&gt;1&lt;/R&gt;&lt;C&gt;1&lt;/C&gt;&lt;D xsi:type="xsd:double"&gt;2264.44529695511&lt;/D&gt;&lt;/FQL&gt;&lt;FQL&gt;&lt;Q&gt;FR0000052292^FF_TAX_CF(ANN_R,43831,44196)&lt;/Q&gt;&lt;R&gt;0&lt;/R&gt;&lt;C&gt;0&lt;/C&gt;&lt;/FQL&gt;&lt;FQL&gt;&lt;Q&gt;TW0002454006^FF_TAX_CF(ANN_R,42005,42369,,,USD)&lt;/Q&gt;&lt;R&gt;1&lt;/R&gt;&lt;C&gt;1&lt;/C&gt;&lt;D xsi:type="xsd:double"&gt;243.529054885596&lt;/D&gt;&lt;/FQL&gt;&lt;FQL&gt;&lt;Q&gt;DE000A1EWWW0^FF_PTX_INC(ANN_R,43831,44196,,,USD)&lt;/Q&gt;&lt;R&gt;1&lt;/R&gt;&lt;C&gt;1&lt;/C&gt;&lt;D xsi:type="xsd:double"&gt;658.905246496201&lt;/D&gt;&lt;/FQL&gt;&lt;FQL&gt;&lt;Q&gt;DE000A1EWWW0^FF_TAX_CF(ANN_R,43831,44196)&lt;/Q&gt;&lt;R&gt;1&lt;/R&gt;&lt;C&gt;1&lt;/C&gt;&lt;D xsi:type="xsd:double"&gt;403&lt;/D&gt;&lt;/FQL&gt;&lt;FQL&gt;&lt;Q&gt;TW0002454006^FF_PTX_INC(ANN_R,41275,41639,,,USD)&lt;/Q&gt;&lt;R&gt;1&lt;/R&gt;&lt;C&gt;1&lt;/C&gt;&lt;D xsi:type="xsd:double"&gt;923.002259583469&lt;/D&gt;&lt;/FQL&gt;&lt;FQL&gt;&lt;Q&gt;TW0002886009^FF_PTX_INC(ANN_R,41640,42004,,,USD)&lt;/Q&gt;&lt;R&gt;1&lt;/R&gt;&lt;C&gt;1&lt;/C&gt;&lt;D xsi:type="xsd:double"&gt;1160.816196413&lt;/D&gt;&lt;/FQL&gt;&lt;FQL&gt;&lt;Q&gt;US6792951054^FF_TAX_CF(ANN_R,41275,41639,,,USD)&lt;/Q&gt;&lt;R&gt;0&lt;/R&gt;&lt;C&gt;0&lt;/C&gt;&lt;/FQL&gt;&lt;FQL&gt;&lt;Q&gt;DK0010274414^FF_PTX_INC(ANN_R,42370,42735,,,USD)&lt;/Q&gt;&lt;R&gt;1&lt;/R&gt;&lt;C&gt;1&lt;/C&gt;&lt;D xsi:type="xsd:double"&gt;3687.26991651952&lt;/D&gt;&lt;/FQL&gt;&lt;FQL&gt;&lt;Q&gt;FR0000073272^FF_TAX_CF(ANN_R,42370,42735)&lt;/Q&gt;&lt;R&gt;1&lt;/R&gt;&lt;C&gt;1&lt;/C&gt;&lt;D xsi:type="xsd:double"&gt;292&lt;/D&gt;&lt;/FQL&gt;&lt;FQL&gt;&lt;Q&gt;FR0010307819^FF_TAX_CF(ANN_R,41275,41639,,,USD)&lt;/Q&gt;&lt;R&gt;1&lt;/R&gt;&lt;C&gt;1&lt;/C&gt;&lt;D xsi:type="xsd:double"&gt;261.275246429443&lt;/D&gt;&lt;/FQL&gt;&lt;FQL&gt;&lt;Q&gt;US8936411003^FF_TAX_CF(ANN_R,43466,43830,,,USD)&lt;/Q&gt;&lt;R&gt;1&lt;/R&gt;&lt;C&gt;1&lt;/C&gt;&lt;D xsi:type="xsd:double"&gt;215.154&lt;/D&gt;&lt;/FQL&gt;&lt;FQL&gt;&lt;Q&gt;TW0002886009^FF_PTX_INC(ANN_R,41275,41639,,,USD)&lt;/Q&gt;&lt;R&gt;1&lt;/R&gt;&lt;C&gt;1&lt;/C&gt;&lt;D xsi:type="xsd:double"&gt;902.805736870844&lt;/D&gt;&lt;/FQL&gt;&lt;FQL&gt;&lt;Q&gt;DK0010274414^FF_PTX_INC(ANN_R,42005,42369,,,USD)&lt;/Q&gt;&lt;R&gt;1&lt;/R&gt;&lt;C&gt;1&lt;/C&gt;&lt;D xsi:type="xsd:double"&gt;2567.73495063186&lt;/D&gt;&lt;/FQL&gt;&lt;FQL&gt;&lt;Q&gt;DK0010274414^FF_TAX_CF(ANN_R,43466,43830,,,USD)&lt;/Q&gt;&lt;R&gt;1&lt;/R&gt;&lt;C&gt;1&lt;/C&gt;&lt;D xsi:type="xsd:double"&gt;786.275542601943&lt;/D&gt;&lt;/FQL&gt;&lt;FQL&gt;&lt;Q&gt;NL0000235190^FF_TAX_CF(ANN_R,42370,42735)&lt;/Q&gt;&lt;R&gt;1&lt;/R&gt;&lt;C&gt;1&lt;/C&gt;&lt;D xsi:type="xsd:double"&gt;-194&lt;/D&gt;&lt;/FQL&gt;&lt;FQL&gt;&lt;Q&gt;FR0000073272^FF_TAX_CF(ANN_R,43101,43465,,,USD)&lt;/Q&gt;&lt;R&gt;1&lt;/R&gt;&lt;C&gt;1&lt;/C&gt;&lt;D xsi:type="xsd:double"&gt;626.447105169296&lt;/D&gt;&lt;/FQL&gt;&lt;FQL&gt;&lt;Q&gt;IE00BQPVQZ61^FF_PTX_INC(ANN_R,41275,41639,,,USD)&lt;/Q&gt;&lt;R&gt;1&lt;/R&gt;&lt;C&gt;1&lt;/C&gt;&lt;D xsi:type="xsd:double"&gt;-150.126&lt;/D&gt;&lt;/FQL&gt;&lt;FQL&gt;&lt;Q&gt;JP3143600009^FF_TAX_CF(ANN_R,42370,42735,,,USD)&lt;/Q&gt;&lt;R&gt;1&lt;/R&gt;&lt;C&gt;1&lt;/C&gt;&lt;D xsi:type="xsd:double"&gt;608.555885314941&lt;/D&gt;&lt;/FQL&gt;&lt;FQL&gt;&lt;Q&gt;CH0102484968^FF_PTX_INC(ANN_R,42370,42735,,,USD)&lt;/Q&gt;&lt;R&gt;1&lt;/R&gt;&lt;C&gt;1&lt;/C&gt;&lt;D xsi:type="xsd:double"&gt;722.923402619362&lt;/D&gt;&lt;/FQL&gt;&lt;FQL&gt;&lt;Q&gt;CH0102484968^FF_PTX_INC(ANN_R,42005,42369,,,USD)&lt;/Q&gt;&lt;R&gt;1&lt;/R&gt;&lt;C&gt;1&lt;/C&gt;&lt;D xsi:type="xsd:double"&gt;138.023455989361&lt;/D&gt;&lt;/FQL&gt;&lt;FQL&gt;&lt;Q&gt;US2473617023^FF_TAX_CF(ANN_R,42370,42735)&lt;/Q&gt;&lt;R&gt;0&lt;/R&gt;&lt;C&gt;0&lt;/C&gt;&lt;/FQL&gt;&lt;FQL&gt;&lt;Q&gt;US8793601050^FF_PTX_INC(ANN_R,41640,42004,,,USD)&lt;/Q&gt;&lt;R&gt;1&lt;/R&gt;&lt;C&gt;1&lt;/C&gt;&lt;D xsi:type="xsd:double"&gt;282.1&lt;/D&gt;&lt;/FQL&gt;&lt;FQL&gt;&lt;Q&gt;US0970231058^FF_PTX_INC(ANN_R,42005,42369,,,USD)&lt;/Q&gt;&lt;R&gt;1&lt;/R&gt;&lt;C&gt;1&lt;/C&gt;&lt;D xsi:type="xsd:double"&gt;7155&lt;/D&gt;&lt;/FQL&gt;&lt;FQL&gt;&lt;Q&gt;JP3476480003^FF_PTX_INC(ANN_R,41640,42004,,,USD)&lt;/Q&gt;&lt;R&gt;1&lt;/R&gt;&lt;C&gt;1&lt;/C&gt;&lt;D xsi:type="xsd:double"&gt;1467.58294509724&lt;/D&gt;&lt;/FQL&gt;&lt;FQL&gt;&lt;Q&gt;CH0102484968^FF_TAX_CF(ANN_R,43466,43830,,,USD)&lt;/Q&gt;&lt;R&gt;1&lt;/R&gt;&lt;C&gt;1&lt;/C&gt;&lt;D xsi:type="xsd:double"&gt;122.058865356445&lt;/D&gt;&lt;/FQL&gt;&lt;FQL&gt;&lt;Q&gt;NL0010773842^FF_PTX_INC(ANN_R,42005,42369,,,USD)&lt;/Q&gt;&lt;R&gt;1&lt;/R&gt;&lt;C&gt;1&lt;/C&gt;&lt;D xsi:type="xsd:double"&gt;1707.73805141449&lt;/D&gt;&lt;/FQL&gt;&lt;FQL&gt;&lt;Q&gt;US8936411003^FF_TAX_CF(ANN_R,42370,42735)&lt;/Q&gt;&lt;R&gt;1&lt;/R&gt;&lt;C&gt;1&lt;/C&gt;&lt;D xsi:type="xsd:double"&gt;183.291&lt;/D&gt;&lt;/FQL&gt;&lt;FQL&gt;&lt;Q&gt;NL0000235190^FF_TAX_CF(ANN_R,43101,43465,,,USD)&lt;/Q&gt;&lt;R&gt;1&lt;/R&gt;&lt;C&gt;1&lt;/C&gt;&lt;D xsi:type="xsd:double"&gt;1058.23550534248&lt;/D&gt;&lt;/FQL&gt;&lt;FQL&gt;&lt;Q&gt;US00751Y1064^FF_PTX_INC(ANN_R,40909,41274,,,USD)&lt;/Q&gt;&lt;R&gt;1&lt;/R&gt;&lt;C&gt;1&lt;/C&gt;&lt;D xsi:type="xsd:double"&gt;624.074&lt;/D&gt;&lt;/FQL&gt;&lt;FQL&gt;&lt;Q&gt;JP3476480003^FF_PTX_INC(ANN_R,41275,41639,,,USD)&lt;/Q&gt;&lt;R&gt;1&lt;/R&gt;&lt;C&gt;1&lt;/C&gt;&lt;D xsi:type="xsd:double"&gt;676.926112808287&lt;/D&gt;&lt;/FQL&gt;&lt;FQL&gt;&lt;Q&gt;NL0010773842^FF_TAX_CF(ANN_R,43466,43830,,,USD)&lt;/Q&gt;&lt;R&gt;1&lt;/R&gt;&lt;C&gt;1&lt;/C&gt;&lt;D xsi:type="xsd:double"&gt;-41.4121992588043&lt;/D&gt;&lt;/FQL&gt;&lt;FQL&gt;&lt;Q&gt;SE0000242455^FF_PTX_INC(ANN_R,42005,42369,,,USD)&lt;/Q&gt;&lt;R&gt;1&lt;/R&gt;&lt;C&gt;1&lt;/C&gt;&lt;D xsi:type="xsd:double"&gt;2312.35674145818&lt;/D&gt;&lt;/FQL&gt;&lt;FQL&gt;&lt;Q&gt;US0970231058^FF_TAX_CF(ANN_R,42370,42735)&lt;/Q&gt;&lt;R&gt;1&lt;/R&gt;&lt;C&gt;1&lt;/C&gt;&lt;D xsi:type="xsd:double"&gt;1460&lt;/D&gt;&lt;/FQL&gt;&lt;FQL&gt;&lt;Q&gt;JP3197800000^FF_TAX_CF(ANN_R,40909,41274,,,USD)&lt;/Q&gt;&lt;R&gt;1&lt;/R&gt;&lt;C&gt;1&lt;/C&gt;&lt;D xsi:type="xsd:double"&gt;119.159348749556&lt;/D&gt;&lt;/FQL&gt;&lt;FQL&gt;&lt;Q&gt;US0970231058^FF_TAX_CF(ANN_R,43466,43830,,,USD)&lt;/Q&gt;&lt;R&gt;1&lt;/R&gt;&lt;C&gt;1&lt;/C&gt;&lt;D xsi:type="xsd:double"&gt;837&lt;/D&gt;&lt;/FQL&gt;&lt;FQL&gt;&lt;Q&gt;NL0000009082^FF_PTX_INC(ANN_R,42005,42369,,,USD)&lt;/Q&gt;&lt;R&gt;1&lt;/R&gt;&lt;C&gt;1&lt;/C&gt;&lt;D xsi:type="xsd:double"&gt;668.679250001907&lt;/D&gt;&lt;/FQL&gt;&lt;FQL&gt;&lt;Q&gt;FR0000073272^FF_TAX_CF(ANN_R,42736,43100)&lt;/Q&gt;&lt;R&gt;1&lt;/R&gt;&lt;C&gt;1&lt;/C&gt;&lt;D xsi:type="xsd:double"&gt;582&lt;/D&gt;&lt;/FQL&gt;&lt;FQL&gt;&lt;Q&gt;JP3758190007^FF_TAX_CF(ANN_R,42005,42369,,,USD)&lt;/Q&gt;&lt;R&gt;1&lt;/R&gt;&lt;C&gt;1&lt;/C&gt;&lt;D xsi:type="xsd:double"&gt;190.137808967382&lt;/D&gt;&lt;/FQL&gt;&lt;FQL&gt;&lt;Q&gt;FR0000125486^FF_TAX_CF(ANN_R,41275,41639,,,USD)&lt;/Q&gt;&lt;R&gt;1&lt;/R&gt;&lt;C&gt;1&lt;/C&gt;&lt;D xsi:type="xsd:double"&gt;1869.28631591797&lt;/D&gt;&lt;/FQL&gt;&lt;FQL&gt;&lt;Q&gt;NL0000235190^FF_TAX_CF(ANN_R,42736,43100)&lt;/Q&gt;&lt;R&gt;1&lt;/R&gt;&lt;C&gt;1&lt;/C&gt;&lt;D xsi:type="xsd:double"&gt;152&lt;/D&gt;&lt;/FQL&gt;&lt;FQL&gt;&lt;Q&gt;US00507V1098^FF_TAX_CF(ANN_R,43831,44196,,,USD)&lt;/Q&gt;&lt;R&gt;1&lt;/R&gt;&lt;C&gt;1&lt;/C&gt;&lt;D xsi:type="xsd:double"&gt;806&lt;/D&gt;&lt;/FQL&gt;&lt;FQL&gt;&lt;Q&gt;JP3188220002^FF_PTX_INC(ANN_R,42370,42735,,,USD)&lt;/Q&gt;&lt;R&gt;1&lt;/R&gt;&lt;C&gt;1&lt;/C&gt;&lt;D xsi:type="xsd:double"&gt;926.808572184294&lt;/D&gt;&lt;/FQL&gt;&lt;FQL&gt;&lt;Q&gt;US2473617023^FF_TAX_CF(ANN_R,42736,43100)&lt;/Q&gt;&lt;R&gt;0&lt;/R&gt;&lt;C&gt;0&lt;/C&gt;&lt;/FQL&gt;&lt;FQL&gt;&lt;Q&gt;IE00BQPVQZ61^FF_PTX_INC(ANN_R,40909,41274,,,USD)&lt;/Q&gt;&lt;R&gt;1&lt;/R&gt;&lt;C&gt;1&lt;/C&gt;&lt;D xsi:type="xsd:double"&gt;-92.965&lt;/D&gt;&lt;/FQL&gt;&lt;FQL&gt;&lt;Q&gt;US92343V1044^FF_TAX_CF(ANN_R,42736,43100,,,USD)&lt;/Q&gt;&lt;R&gt;1&lt;/R&gt;&lt;C&gt;1&lt;/C&gt;&lt;D xsi:type="xsd:double"&gt;4432&lt;/D&gt;&lt;/FQL&gt;&lt;FQL&gt;&lt;Q&gt;US8936411003^FF_TAX_CF(ANN_R,42736,43100)&lt;/Q&gt;&lt;R&gt;1&lt;/R&gt;&lt;C&gt;1&lt;/C&gt;&lt;D xsi:type="xsd:double"&gt;185.295&lt;/D&gt;&lt;/FQL&gt;&lt;FQL&gt;&lt;Q&gt;US40434L1052^FF_TAX_CF(ANN_R,42370,42735,,,USD)&lt;/Q&gt;&lt;R&gt;1&lt;/R&gt;&lt;C&gt;1&lt;/C&gt;&lt;D xsi:type="xsd:double"&gt;587&lt;/D&gt;&lt;/FQL&gt;&lt;FQL&gt;&lt;Q&gt;US6311031081^FF_TAX_CF(ANN_R,43831,44196,,,USD)&lt;/Q&gt;&lt;R&gt;1&lt;/R&gt;&lt;C&gt;1&lt;/C&gt;&lt;D xsi:type="xsd:double"&gt;290&lt;/D&gt;&lt;/FQL&gt;&lt;FQL&gt;&lt;Q&gt;US0970231058^FF_TAX_CF(ANN_R,42736,43100)&lt;/Q&gt;&lt;R&gt;1&lt;/R&gt;&lt;C&gt;1&lt;/C&gt;&lt;D xsi:type="xsd:double"&gt;896&lt;/D&gt;&lt;/FQL&gt;&lt;FQL&gt;&lt;Q&gt;US12541W2098^FF_PTX_INC(ANN_R,42736,43100,,,USD)&lt;/Q&gt;&lt;R&gt;1&lt;/R&gt;&lt;C&gt;1&lt;/C&gt;&lt;D xsi:type="xsd:double"&gt;728.463&lt;/D&gt;&lt;/FQL&gt;&lt;FQL&gt;&lt;Q&gt;FR0000073272^FF_PTX_INC(ANN_R,43466,43830,,,USD)&lt;/Q&gt;&lt;R&gt;1&lt;/R&gt;&lt;C&gt;1&lt;/C&gt;&lt;D xsi:type="xsd:double"&gt;3518.91768836975&lt;/D&gt;&lt;/FQL&gt;&lt;FQL&gt;&lt;Q&gt;FR0000073272^FF_PTX_INC(ANN_R,43101,43465,,,USD)&lt;/Q&gt;&lt;R&gt;1&lt;/R&gt;&lt;C&gt;1&lt;/C&gt;&lt;D xsi:type="xsd:double"&gt;1591.4823820591&lt;/D&gt;&lt;/FQL&gt;&lt;FQL&gt;&lt;Q&gt;FR0000073272^FF_TAX_CF(ANN_R,43466,43830)&lt;/Q&gt;&lt;R&gt;1&lt;/R&gt;&lt;C&gt;1&lt;/C&gt;&lt;D xsi:type="xsd:double"&gt;887&lt;/D&gt;&lt;/FQL&gt;&lt;FQL&gt;&lt;Q&gt;US9078181081^FF_TAX_CF(ANN_R,41275,41639,,,USD)&lt;/Q&gt;&lt;R&gt;1&lt;/R&gt;&lt;C&gt;1&lt;/C&gt;&lt;D xsi:type="xsd:double"&gt;1656&lt;/D&gt;&lt;/FQL&gt;&lt;FQL&gt;&lt;Q&gt;US00507V1098^FF_PTX_INC(ANN_R,40909,41274,,,USD)&lt;/Q&gt;&lt;R&gt;1&lt;/R&gt;&lt;C&gt;1&lt;/C&gt;&lt;D xsi:type="xsd:double"&gt;1458&lt;/D&gt;&lt;/FQL&gt;&lt;FQL&gt;&lt;Q&gt;NL0000235190^FF_PTX_INC(ANN_R,43466,43830,,,USD)&lt;/Q&gt;&lt;R&gt;1&lt;/R&gt;&lt;C&gt;1&lt;/C&gt;&lt;D xsi:type="xsd:double"&gt;856.225200891495&lt;/D&gt;&lt;/FQL&gt;&lt;FQL&gt;&lt;Q&gt;NL0000235190^FF_PTX_INC(ANN_R,43101,43465,,,USD)&lt;/Q&gt;&lt;R&gt;1&lt;/R&gt;&lt;C&gt;1&lt;/C&gt;&lt;D xsi:type="xsd:double"&gt;4665.91017127037&lt;/D&gt;&lt;/FQL&gt;&lt;FQL&gt;&lt;Q&gt;NL0000235190^FF_TAX_CF(ANN_R,43466,43830)&lt;/Q&gt;&lt;R&gt;1&lt;/R&gt;&lt;C&gt;1&lt;/C&gt;&lt;D xsi:type="xsd:double"&gt;1476&lt;/D&gt;&lt;/FQL&gt;&lt;FQL&gt;&lt;Q&gt;JP3830800003^FF_PTX_INC(ANN_R,41640,42004,,,USD)&lt;/Q&gt;&lt;R&gt;1&lt;/R&gt;&lt;C&gt;1&lt;/C&gt;&lt;D xsi:type="xsd:double"&gt;4513.49098536652&lt;/D&gt;&lt;/FQL&gt;&lt;FQL&gt;&lt;Q&gt;US00507V1098^FF_PTX_INC(ANN_R,42736,43100,,,USD)&lt;/Q&gt;&lt;R&gt;1&lt;/R&gt;&lt;C&gt;1&lt;/C&gt;&lt;D xsi:type="xsd:double"&gt;1151&lt;/D&gt;&lt;/FQL&gt;&lt;FQL&gt;&lt;Q&gt;US2473617023^FF_PTX_INC(ANN_R,43466,43830,,,USD)&lt;/Q&gt;&lt;R&gt;1&lt;/R&gt;&lt;C&gt;1&lt;/C&gt;&lt;D xsi:type="xsd:double"&gt;6198&lt;/D&gt;&lt;/FQL&gt;&lt;FQL&gt;&lt;Q&gt;US2473617023^FF_PTX_INC(ANN_R,43101,43465,,,USD)&lt;/Q&gt;&lt;R&gt;1&lt;/R&gt;&lt;C&gt;1&lt;/C&gt;&lt;D xsi:type="xsd:double"&gt;5151&lt;/D&gt;&lt;/FQL&gt;&lt;FQL&gt;&lt;Q&gt;US2473617023^FF_TAX_CF(ANN_R,43466,43830)&lt;/Q&gt;&lt;R&gt;0&lt;/R&gt;&lt;C&gt;0&lt;/C&gt;&lt;/FQL&gt;&lt;FQL&gt;&lt;Q&gt;US6934751057^FF_PTX_INC(ANN_R,42005,42369,,,USD)&lt;/Q&gt;&lt;R&gt;1&lt;/R&gt;&lt;C&gt;1&lt;/C&gt;&lt;D xsi:type="xsd:double"&gt;5507&lt;/D&gt;&lt;/FQL&gt;&lt;FQL&gt;&lt;Q&gt;US88579Y1010^FF_PTX_INC(ANN_R,40909,41274,,,USD)&lt;/Q&gt;&lt;R&gt;1&lt;/R&gt;&lt;C&gt;1&lt;/C&gt;&lt;D xsi:type="xsd:double"&gt;6351&lt;/D&gt;&lt;/FQL&gt;&lt;FQL&gt;&lt;Q&gt;US8936411003^FF_PTX_INC(ANN_R,43466,43830,,,USD)&lt;/Q&gt;&lt;R&gt;1&lt;/R&gt;&lt;C&gt;1&lt;/C&gt;&lt;D xsi:type="xsd:double"&gt;1062.865&lt;/D&gt;&lt;/FQL&gt;&lt;FQL&gt;&lt;Q&gt;US8936411003^FF_PTX_INC(ANN_R,43101,43465,,,USD)&lt;/Q&gt;&lt;R&gt;1&lt;/R&gt;&lt;C&gt;1&lt;/C&gt;&lt;D xsi:type="xsd:double"&gt;985.557&lt;/D&gt;&lt;/FQL&gt;&lt;FQL&gt;&lt;Q&gt;US8936411003^FF_TAX_CF(ANN_R,43466,43830)&lt;/Q&gt;&lt;R&gt;1&lt;/R&gt;&lt;C&gt;1&lt;/C&gt;&lt;D xsi:type="xsd:double"&gt;215.154&lt;/D&gt;&lt;/FQL&gt;&lt;FQL&gt;&lt;Q&gt;US5502411037^FF_PTX_INC(ANN_R,40909,41274,,,USD)&lt;/Q&gt;&lt;R&gt;1&lt;/R&gt;&lt;C&gt;1&lt;/C&gt;&lt;D xsi:type="xsd:double"&gt;1250&lt;/D&gt;&lt;/FQL&gt;&lt;FQL&gt;&lt;Q&gt;FR0000120073^FF_TAX_CF(ANN_R,40909,41274,,,USD)&lt;/Q&gt;&lt;R&gt;0&lt;/R&gt;&lt;C&gt;0&lt;/C&gt;&lt;/FQL&gt;&lt;FQL&gt;&lt;Q&gt;US0970231058^FF_PTX_INC(ANN_R,43466,43830,,,USD)&lt;/Q&gt;&lt;R&gt;1&lt;/R&gt;&lt;C&gt;1&lt;/C&gt;&lt;D xsi:type="xsd:double"&gt;-2259&lt;/D&gt;&lt;/FQL&gt;&lt;FQL&gt;&lt;Q&gt;US0970231058^FF_PTX_INC(ANN_R,43101,43465,,,USD)&lt;/Q&gt;&lt;R&gt;1&lt;/R&gt;&lt;C&gt;1&lt;/C&gt;&lt;D xsi:type="xsd:double"&gt;11604&lt;/D&gt;&lt;/FQL&gt;&lt;FQL&gt;&lt;Q&gt;US0970231058^FF_TAX_CF(ANN_R,43466,43830)&lt;/Q&gt;&lt;R&gt;1&lt;/R&gt;&lt;C&gt;1&lt;/C&gt;&lt;D xsi:type="xsd:double"&gt;837&lt;/D&gt;&lt;/FQL&gt;&lt;FQL&gt;&lt;Q&gt;US5132721045^FF_TAX_CF(ANN_R,43831,44196,,,USD)&lt;/Q&gt;&lt;R&gt;1&lt;/R&gt;&lt;C&gt;1&lt;/C&gt;&lt;D xsi:type="xsd:double"&gt;82.5&lt;/D&gt;&lt;/FQL&gt;&lt;FQL&gt;&lt;Q&gt;US8936411003^FF_TAX_CF(ANN_R,43101,43465,,,USD)&lt;/Q&gt;&lt;R&gt;1&lt;/R&gt;&lt;C&gt;1&lt;/C&gt;&lt;D xsi:type="xsd:double"&gt;129.246&lt;/D&gt;&lt;/FQL&gt;&lt;FQL&gt;&lt;Q&gt;FR0000073272^FF_TAX_CF(ANN_R,43101,43465)&lt;/Q&gt;&lt;R&gt;1&lt;/R&gt;&lt;C&gt;1&lt;/C&gt;&lt;D xsi:type="xsd:double"&gt;531&lt;/D&gt;&lt;/FQL&gt;&lt;FQL&gt;&lt;Q&gt;NL0000235190^FF_TAX_CF(ANN_R,43101,43465)&lt;/Q&gt;&lt;R&gt;1&lt;/R&gt;&lt;C&gt;1&lt;/C&gt;&lt;D xsi:type="xsd:double"&gt;897&lt;/D&gt;&lt;/FQL&gt;&lt;FQL&gt;&lt;Q&gt;US2473617023^FF_TAX_CF(ANN_R,43101,43465)&lt;/Q&gt;&lt;R&gt;0&lt;/R&gt;&lt;C&gt;0&lt;/C&gt;&lt;/FQL&gt;&lt;FQL&gt;&lt;Q&gt;US8936411003^FF_TAX_CF(ANN_R,43101,43465)&lt;/Q&gt;&lt;R&gt;1&lt;/R&gt;&lt;C&gt;1&lt;/C&gt;&lt;D xsi:type="xsd:double"&gt;129.246&lt;/D&gt;&lt;/FQL&gt;&lt;FQL&gt;&lt;Q&gt;US0970231058^FF_TAX_CF(ANN_R,43101,43465)&lt;/Q&gt;&lt;R&gt;1&lt;/R&gt;&lt;C&gt;1&lt;/C&gt;&lt;D xsi:type="xsd:double"&gt;1326&lt;/D&gt;&lt;/FQL&gt;&lt;FQL&gt;&lt;Q&gt;FR0000073272^FF_PTX_INC(ANN_R,43831,44196,,,USD)&lt;/Q&gt;&lt;R&gt;1&lt;/R&gt;&lt;C&gt;1&lt;/C&gt;&lt;D xsi:type="xsd:double"&gt;425.210479140282&lt;/D&gt;&lt;/FQL&gt;&lt;FQL&gt;&lt;Q&gt;FR0000073272^FF_TAX_CF(ANN_R,43831,44196)&lt;/Q&gt;&lt;R&gt;1&lt;/R&gt;&lt;C&gt;1&lt;/C&gt;&lt;D xsi:type="xsd:double"&gt;143&lt;/D&gt;&lt;/FQL&gt;&lt;FQL&gt;&lt;Q&gt;US0970231058^FF_TAX_CF(ANN_R,43101,43465,,,USD)&lt;/Q&gt;&lt;R&gt;1&lt;/R&gt;&lt;C&gt;1&lt;/C&gt;&lt;D xsi:type="xsd:double"&gt;1326&lt;/D&gt;&lt;/FQL&gt;&lt;FQL&gt;&lt;Q&gt;NL0000235190^FF_PTX_INC(ANN_R,43831,44196,,,USD)&lt;/Q&gt;&lt;R&gt;1&lt;/R&gt;&lt;C&gt;1&lt;/C&gt;&lt;D xsi:type="xsd:double"&gt;-1332.63016116619&lt;/D&gt;&lt;/FQL&gt;&lt;FQL&gt;&lt;Q&gt;NL0000235190^FF_TAX_CF(ANN_R,43831,44196)&lt;/Q&gt;&lt;R&gt;1&lt;/R&gt;&lt;C&gt;1&lt;/C&gt;&lt;D xsi:type="xsd:double"&gt;-79&lt;/D&gt;&lt;/FQL&gt;&lt;FQL&gt;&lt;Q&gt;DE000A1EWWW0^FF_PTX_INC(ANN_R,42736,43100,,,USD)&lt;/Q&gt;&lt;R&gt;1&lt;/R&gt;&lt;C&gt;1&lt;/C&gt;&lt;D xsi:type="xsd:double"&gt;2281.8116453886&lt;/D&gt;&lt;/FQL&gt;&lt;FQL&gt;&lt;Q&gt;US2473617023^FF_PTX_INC(ANN_R,43831,44196,,,USD)&lt;/Q&gt;&lt;R&gt;1&lt;/R&gt;&lt;C&gt;1&lt;/C&gt;&lt;D xsi:type="xsd:double"&gt;-15587&lt;/D&gt;&lt;/FQL&gt;&lt;FQL&gt;&lt;Q&gt;US2473617023^FF_TAX_CF(ANN_R,43831,44196)&lt;/Q&gt;&lt;R&gt;0&lt;/R&gt;&lt;C&gt;0&lt;/C&gt;&lt;/FQL&gt;&lt;FQL&gt;&lt;Q&gt;DE000A1EWWW0^FF_TAX_CF(ANN_R,43831,44196,,,USD)&lt;/Q&gt;&lt;R&gt;1&lt;/R&gt;&lt;C&gt;1&lt;/C&gt;&lt;D xsi:type="xsd:double"&gt;459.409713387489&lt;/D&gt;&lt;/FQL&gt;&lt;FQL&gt;&lt;Q&gt;US8936411003^FF_PTX_INC(ANN_R,43831,44196,,,USD)&lt;/Q&gt;&lt;R&gt;1&lt;/R&gt;&lt;C&gt;1&lt;/C&gt;&lt;D xsi:type="xsd:double"&gt;740&lt;/D&gt;&lt;/FQL&gt;&lt;FQL&gt;&lt;Q&gt;US8936411003^FF_TAX_CF(ANN_R,43831,44196)&lt;/Q&gt;&lt;R&gt;1&lt;/R&gt;&lt;C&gt;1&lt;/C&gt;&lt;D xsi:type="xsd:double"&gt;223&lt;/D&gt;&lt;/FQL&gt;&lt;FQL&gt;&lt;Q&gt;US5010441013^FF_TAX_CF(ANN_R,43831,44196,,,USD)&lt;/Q&gt;&lt;R&gt;1&lt;/R&gt;&lt;C&gt;1&lt;/C&gt;&lt;D xsi:type="xsd:double"&gt;706&lt;/D&gt;&lt;/FQL&gt;&lt;FQL&gt;&lt;Q&gt;US0970231058^FF_PTX_INC(ANN_R,43831,44196,,,USD)&lt;/Q&gt;&lt;R&gt;1&lt;/R&gt;&lt;C&gt;1&lt;/C&gt;&lt;D xsi:type="xsd:double"&gt;-14476&lt;/D&gt;&lt;/FQL&gt;&lt;FQL&gt;&lt;Q&gt;US0970231058^FF_TAX_CF(ANN_R,43831,44196)&lt;/Q&gt;&lt;R&gt;1&lt;/R&gt;&lt;C&gt;1&lt;/C&gt;&lt;D xsi:type="xsd:double"&gt;37&lt;/D&gt;&lt;/FQL&gt;&lt;FQL&gt;&lt;Q&gt;FI4000297767^FF_TAX_CF(ANN_R,43466,43830,,,USD)&lt;/Q&gt;&lt;R&gt;1&lt;/R&gt;&lt;C&gt;1&lt;/C&gt;&lt;D xsi:type="xsd:double"&gt;913.306925085139&lt;/D&gt;&lt;/FQL&gt;&lt;FQL&gt;&lt;Q&gt;JP3830800003^FF_PTX_INC(ANN_R,START_DATE,END_DATE,,,USD)&lt;/Q&gt;&lt;R&gt;1&lt;/R&gt;&lt;C&gt;1&lt;/C&gt;&lt;D xsi:type="xsd:string"&gt;#NUM&lt;/D&gt;&lt;/FQL&gt;&lt;FQL&gt;&lt;Q&gt;US0970231058^FF_TAX_RATE(ANN_R,43101,44196)&lt;/Q&gt;&lt;R&gt;3&lt;/R&gt;&lt;C&gt;1&lt;/C&gt;&lt;D xsi:type="xsd:double"&gt;9.85866942433644&lt;/D&gt;&lt;D xsi:type="xsd:string"&gt;@NA&lt;/D&gt;&lt;D xsi:type="xsd:string"&gt;@NA&lt;/D&gt;&lt;/FQL&gt;&lt;FQL&gt;&lt;Q&gt;US0970231058^FF_TAX_RATE(ANN_R,1/1/2017,44196)&lt;/Q&gt;&lt;R&gt;4&lt;/R&gt;&lt;C&gt;1&lt;/C&gt;&lt;D xsi:type="xsd:double"&gt;16.3154249530029&lt;/D&gt;&lt;D xsi:type="xsd:double"&gt;9.85866942433644&lt;/D&gt;&lt;D xsi:type="xsd:string"&gt;@NA&lt;/D&gt;&lt;D xsi:type="xsd:string"&gt;@NA&lt;/D&gt;&lt;/FQL&gt;&lt;FQL&gt;&lt;Q&gt;US0970231058^FF_TAX_RATE(ANN_R,1/1/2017,12/31/2021)&lt;/Q&gt;&lt;R&gt;5&lt;/R&gt;&lt;C&gt;1&lt;/C&gt;&lt;D xsi:type="xsd:double"&gt;16.3154249530029&lt;/D&gt;&lt;D xsi:type="xsd:double"&gt;9.85866942433644&lt;/D&gt;&lt;D xsi:type="xsd:string"&gt;@NA&lt;/D&gt;&lt;D xsi:type="xsd:string"&gt;@NA&lt;/D&gt;&lt;D xsi:type="xsd:string"&gt;@NA&lt;/D&gt;&lt;/FQL&gt;&lt;FQL&gt;&lt;Q&gt;US0970231058^FF_TAX_RATE(ANN_R,,12/31/2021)&lt;/Q&gt;&lt;R&gt;0&lt;/R&gt;&lt;C&gt;0&lt;/C&gt;&lt;/FQL&gt;&lt;FQL&gt;&lt;Q&gt;US0970231058^FF_TAX_RATE(ANN_R)&lt;/Q&gt;&lt;R&gt;0&lt;/R&gt;&lt;C&gt;0&lt;/C&gt;&lt;/FQL&gt;&lt;FQL&gt;&lt;Q&gt;US0970231058^FF_TAX_RATE(ANN_R,2017)&lt;/Q&gt;&lt;R&gt;1&lt;/R&gt;&lt;C&gt;1&lt;/C&gt;&lt;D xsi:type="xsd:double"&gt;16.3154249530029&lt;/D&gt;&lt;/FQL&gt;&lt;FQL&gt;&lt;Q&gt;US0970231058^FF_TAX_CF(ANN_R,2018,,,USD)&lt;/Q&gt;&lt;R&gt;1&lt;/R&gt;&lt;C&gt;1&lt;/C&gt;&lt;D xsi:type="xsd:double"&gt;1326&lt;/D&gt;&lt;/FQL&gt;&lt;FQL&gt;&lt;Q&gt;US0970231058^FF_TAX_CF(ANN_R,2019,,,USD)&lt;/Q&gt;&lt;R&gt;1&lt;/R&gt;&lt;C&gt;1&lt;/C&gt;&lt;D xsi:type="xsd:double"&gt;837&lt;/D&gt;&lt;/FQL&gt;&lt;FQL&gt;&lt;Q&gt;US0970231058^FF_TAX_RATE(ANN_R,2017-2020)&lt;/Q&gt;&lt;R&gt;1&lt;/R&gt;&lt;C&gt;1&lt;/C&gt;&lt;D xsi:type="xsd:double"&gt;9.85866942433644&lt;/D&gt;&lt;/FQL&gt;&lt;FQL&gt;&lt;Q&gt;US0970231058^FF_TAX_RATE(ANN_R,2018-2020)&lt;/Q&gt;&lt;R&gt;0&lt;/R&gt;&lt;C&gt;0&lt;/C&gt;&lt;/FQL&gt;&lt;FQL&gt;&lt;Q&gt;US0970231058^FF_TAX_CF(ANN_R,2017,,,,USD)&lt;/Q&gt;&lt;R&gt;1&lt;/R&gt;&lt;C&gt;1&lt;/C&gt;&lt;D xsi:type="xsd:double"&gt;896&lt;/D&gt;&lt;/FQL&gt;&lt;FQL&gt;&lt;Q&gt;US0970231058^FF_TAX_CF(ANN_R,2017-2020,,,,USD)&lt;/Q&gt;&lt;R&gt;1&lt;/R&gt;&lt;C&gt;1&lt;/C&gt;&lt;D xsi:type="xsd:double"&gt;1326&lt;/D&gt;&lt;/FQL&gt;&lt;FQL&gt;&lt;Q&gt;US0970231058^FF_TAX_CF(ANN_R,2017:2020,,,,USD)&lt;/Q&gt;&lt;R&gt;1&lt;/R&gt;&lt;C&gt;1&lt;/C&gt;&lt;D xsi:type="xsd:string"&gt;#NUM&lt;/D&gt;&lt;/FQL&gt;&lt;FQL&gt;&lt;Q&gt;US0970231058^FF_INC_TAX(ANN_R,0)&lt;/Q&gt;&lt;R&gt;1&lt;/R&gt;&lt;C&gt;1&lt;/C&gt;&lt;D xsi:type="xsd:double"&gt;-743&lt;/D&gt;&lt;/FQL&gt;&lt;FQL&gt;&lt;Q&gt;US0970231058^FF_INC_TAX(ANN_R,43831)&lt;/Q&gt;&lt;R&gt;1&lt;/R&gt;&lt;C&gt;1&lt;/C&gt;&lt;D xsi:type="xsd:double"&gt;-1623&lt;/D&gt;&lt;/FQL&gt;&lt;FQL&gt;&lt;Q&gt;US0970231058^FF_INC_TAX(ANN_R,43831,44196)&lt;/Q&gt;&lt;R&gt;1&lt;/R&gt;&lt;C&gt;1&lt;/C&gt;&lt;D xsi:type="xsd:double"&gt;-2535&lt;/D&gt;&lt;/FQL&gt;&lt;FQL&gt;&lt;Q&gt;ES0105066007^FF_INC_TAX(ANN_R,42370,42735,,,USD)&lt;/Q&gt;&lt;R&gt;1&lt;/R&gt;&lt;C&gt;1&lt;/C&gt;&lt;D xsi:type="xsd:double"&gt;0.700222851634026&lt;/D&gt;&lt;/FQL&gt;&lt;FQL&gt;&lt;Q&gt;ES0178430E18^FF_INC_TAX(ANN_R,42370,42735,,,USD)&lt;/Q&gt;&lt;R&gt;1&lt;/R&gt;&lt;C&gt;1&lt;/C&gt;&lt;D xsi:type="xsd:double"&gt;935.842863321304&lt;/D&gt;&lt;/FQL&gt;&lt;FQL&gt;&lt;Q&gt;DE0005557508^FF_INC_TAX(ANN_R,42370,42735,,,USD)&lt;/Q&gt;&lt;R&gt;1&lt;/R&gt;&lt;C&gt;1&lt;/C&gt;&lt;D xsi:type="xsd:double"&gt;1596.24261438847&lt;/D&gt;&lt;/FQL&gt;&lt;FQL&gt;&lt;Q&gt;US5502411037^FF_INC_TAX(ANN_R,42370,42735,,,USD)&lt;/Q&gt;&lt;R&gt;1&lt;/R&gt;&lt;C&gt;1&lt;/C&gt;&lt;D xsi:type="xsd:double"&gt;394&lt;/D&gt;&lt;/FQL&gt;&lt;FQL&gt;&lt;Q&gt;US5303073051^FF_INC_TAX(ANN_R,42370,42735,,,USD)&lt;/Q&gt;&lt;R&gt;1&lt;/R&gt;&lt;C&gt;1&lt;/C&gt;&lt;D xsi:type="xsd:double"&gt;558.369&lt;/D&gt;&lt;/FQL&gt;&lt;FQL&gt;&lt;Q&gt;US6200763075^FF_INC_TAX(ANN_R,42370,42735,,,USD)&lt;/Q&gt;&lt;R&gt;1&lt;/R&gt;&lt;C&gt;1&lt;/C&gt;&lt;D xsi:type="xsd:double"&gt;282&lt;/D&gt;&lt;/FQL&gt;&lt;FQL&gt;&lt;Q&gt;US8725901040^FF_INC_TAX(ANN_R,42370,42735,,,USD)&lt;/Q&gt;&lt;R&gt;1&lt;/R&gt;&lt;C&gt;1&lt;/C&gt;&lt;D xsi:type="xsd:double"&gt;867&lt;/D&gt;&lt;/FQL&gt;&lt;FQL&gt;&lt;Q&gt;US92343V1044^FF_INC_TAX(ANN_R,42370,42735,,,USD)&lt;/Q&gt;&lt;R&gt;1&lt;/R&gt;&lt;C&gt;1&lt;/C&gt;&lt;D xsi:type="xsd:double"&gt;7378&lt;/D&gt;&lt;/FQL&gt;&lt;FQL&gt;&lt;Q&gt;KR7017670001^FF_INC_TAX(ANN_R,42370,42735,,,USD)&lt;/Q&gt;&lt;R&gt;1&lt;/R&gt;&lt;C&gt;1&lt;/C&gt;&lt;D xsi:type="xsd:double"&gt;375.833379385178&lt;/D&gt;&lt;/FQL&gt;&lt;FQL&gt;&lt;Q&gt;JP3732000009^FF_INC_TAX(ANN_R,42370,42735,,,USD)&lt;/Q&gt;&lt;R&gt;1&lt;/R&gt;&lt;C&gt;1&lt;/C&gt;&lt;D xsi:type="xsd:double"&gt;1688.44737243652&lt;/D&gt;&lt;/FQL&gt;&lt;FQL&gt;&lt;Q&gt;JP3496400007^FF_INC_TAX(ANN_R,42370,42735,,,USD)&lt;/Q&gt;&lt;R&gt;1&lt;/R&gt;&lt;C&gt;1&lt;/C&gt;&lt;D xsi:type="xsd:double"&gt;2094.32062149048&lt;/D&gt;&lt;/FQL&gt;&lt;FQL&gt;&lt;Q&gt;ES0105066007^FF_INC_TAX(ANN_R,42736,43100,,,USD)&lt;/Q&gt;&lt;R&gt;1&lt;/R&gt;&lt;C&gt;1&lt;/C&gt;&lt;D xsi:type="xsd:double"&gt;-4.75762803769112&lt;/D&gt;&lt;/FQL&gt;&lt;FQL&gt;&lt;Q&gt;ES0178430E18^FF_INC_TAX(ANN_R,42736,43100,,,USD)&lt;/Q&gt;&lt;R&gt;1&lt;/R&gt;&lt;C&gt;1&lt;/C&gt;&lt;D xsi:type="xsd:double"&gt;1374.95224702358&lt;/D&gt;&lt;/FQL&gt;&lt;FQL&gt;&lt;Q&gt;DE0005557508^FF_INC_TAX(ANN_R,42736,43100,,,USD)&lt;/Q&gt;&lt;R&gt;1&lt;/R&gt;&lt;C&gt;1&lt;/C&gt;&lt;D xsi:type="xsd:double"&gt;-628.259558320045&lt;/D&gt;&lt;/FQL&gt;&lt;FQL&gt;&lt;Q&gt;US5502411037^FF_INC_TAX(ANN_R,42736,43100,,,USD)&lt;/Q&gt;&lt;R&gt;1&lt;/R&gt;&lt;C&gt;1&lt;/C&gt;&lt;D xsi:type="xsd:double"&gt;-849&lt;/D&gt;&lt;/FQL&gt;&lt;FQL&gt;&lt;Q&gt;US5303073051^FF_INC_TAX(ANN_R,42736,43100,,,USD)&lt;/Q&gt;&lt;R&gt;1&lt;/R&gt;&lt;C&gt;1&lt;/C&gt;&lt;D xsi:type="xsd:double"&gt;416.933&lt;/D&gt;&lt;/FQL&gt;&lt;FQL&gt;&lt;Q&gt;US6200763075^FF_INC_TAX(ANN_R,42736,43100,,,USD)&lt;/Q&gt;&lt;R&gt;1&lt;/R&gt;&lt;C&gt;1&lt;/C&gt;&lt;D xsi:type="xsd:double"&gt;1227&lt;/D&gt;&lt;/FQL&gt;&lt;FQL&gt;&lt;Q&gt;US8725901040^FF_INC_TAX(ANN_R,42736,43100,,,USD)&lt;/Q&gt;&lt;R&gt;1&lt;/R&gt;&lt;C&gt;1&lt;/C&gt;&lt;D xsi:type="xsd:double"&gt;-1375&lt;/D&gt;&lt;/FQL&gt;&lt;FQL&gt;&lt;Q&gt;US92343V1044^FF_INC_TAX(ANN_R,42736,43100,,,USD)&lt;/Q&gt;&lt;R&gt;1&lt;/R&gt;&lt;C&gt;1&lt;/C&gt;&lt;D xsi:type="xsd:double"&gt;-9956&lt;/D&gt;&lt;/FQL&gt;&lt;FQL&gt;&lt;Q&gt;KR7017670001^FF_INC_TAX(ANN_R,42736,43100,,,USD)&lt;/Q&gt;&lt;R&gt;1&lt;/R&gt;&lt;C&gt;1&lt;/C&gt;&lt;D xsi:type="xsd:double"&gt;659.572964158608&lt;/D&gt;&lt;/FQL&gt;&lt;FQL&gt;&lt;Q&gt;JP3732000009^FF_INC_TAX(ANN_R,42736,43100,,,USD)&lt;/Q&gt;&lt;R&gt;1&lt;/R&gt;&lt;C&gt;1&lt;/C&gt;&lt;D xsi:type="xsd:double"&gt;1802.96893442236&lt;/D&gt;&lt;/FQL&gt;&lt;FQL&gt;&lt;Q&gt;JP3496400007^FF_INC_TAX(ANN_R,42736,43100,,,USD)&lt;/Q&gt;&lt;R&gt;1&lt;/R&gt;&lt;C&gt;1&lt;/C&gt;&lt;D xsi:type="xsd:double"&gt;2338.97724147514&lt;/D&gt;&lt;/FQL&gt;&lt;FQL&gt;&lt;Q&gt;ES0105066007^FF_INC_TAX(ANN_R,43466,43830,,,USD)&lt;/Q&gt;&lt;R&gt;1&lt;/R&gt;&lt;C&gt;1&lt;/C&gt;&lt;D xsi:type="xsd:double"&gt;-39.9571760416031&lt;/D&gt;&lt;/FQL&gt;&lt;FQL&gt;&lt;Q&gt;ES0178430E18^FF_INC_TAX(ANN_R,43466,43830,,,USD)&lt;/Q&gt;&lt;R&gt;1&lt;/R&gt;&lt;C&gt;1&lt;/C&gt;&lt;D xsi:type="xsd:double"&gt;1179.68805456161&lt;/D&gt;&lt;/FQL&gt;&lt;FQL&gt;&lt;Q&gt;DE0005557508^FF_INC_TAX(ANN_R,43466,43830,,,USD)&lt;/Q&gt;&lt;R&gt;1&lt;/R&gt;&lt;C&gt;1&lt;/C&gt;&lt;D xsi:type="xsd:double"&gt;2229.54326820374&lt;/D&gt;&lt;/FQL&gt;&lt;FQL&gt;&lt;Q&gt;US5502411037^FF_INC_TAX(ANN_R,43466,43830,,,USD)&lt;/Q&gt;&lt;R&gt;1&lt;/R&gt;&lt;C&gt;1&lt;/C&gt;&lt;D xsi:type="xsd:double"&gt;503&lt;/D&gt;&lt;/FQL&gt;&lt;FQL&gt;&lt;Q&gt;US5303073051^FF_INC_TAX(ANN_R,43466,43830,,,USD)&lt;/Q&gt;&lt;R&gt;1&lt;/R&gt;&lt;C&gt;1&lt;/C&gt;&lt;D xsi:type="xsd:double"&gt;37.942&lt;/D&gt;&lt;/FQL&gt;&lt;FQL&gt;&lt;Q&gt;US6200763075^FF_INC_TAX(ANN_R,43466,43830,,,USD)&lt;/Q&gt;&lt;R&gt;1&lt;/R&gt;&lt;C&gt;1&lt;/C&gt;&lt;D xsi:type="xsd:double"&gt;130&lt;/D&gt;&lt;/FQL&gt;&lt;FQL&gt;&lt;Q&gt;US8725901040^FF_INC_TAX(ANN_R,43466,43830,,,USD)&lt;/Q&gt;&lt;R&gt;1&lt;/R&gt;&lt;C&gt;1&lt;/C&gt;&lt;D xsi:type="xsd:double"&gt;1135&lt;/D&gt;&lt;/FQL&gt;&lt;FQL&gt;&lt;Q&gt;US92343V1044^FF_INC_TAX(ANN_R,43466,43830,,,USD)&lt;/Q&gt;&lt;R&gt;1&lt;/R&gt;&lt;C&gt;1&lt;/C&gt;&lt;D xsi:type="xsd:double"&gt;2945&lt;/D&gt;&lt;/FQL&gt;&lt;FQL&gt;&lt;Q&gt;KR7017670001^FF_INC_TAX(ANN_R,43466,43830,,,USD)&lt;/Q&gt;&lt;R&gt;1&lt;/R&gt;&lt;C&gt;1&lt;/C&gt;&lt;D xsi:type="xsd:double"&gt;257.479026548332&lt;/D&gt;&lt;/FQL&gt;&lt;FQL&gt;&lt;Q&gt;JP3732000009^FF_INC_TAX(ANN_R,43466,43830,,,USD)&lt;/Q&gt;&lt;R&gt;1&lt;/R&gt;&lt;C&gt;1&lt;/C&gt;&lt;D xsi:type="xsd:double"&gt;2271.96679130383&lt;/D&gt;&lt;/FQL&gt;&lt;FQL&gt;&lt;Q&gt;JP3496400007^FF_INC_TAX(ANN_R,43466,43830,,,USD)&lt;/Q&gt;&lt;R&gt;1&lt;/R&gt;&lt;C&gt;1&lt;/C&gt;&lt;D xsi:type="xsd:double"&gt;2787.77157902904&lt;/D&gt;&lt;/FQL&gt;&lt;FQL&gt;&lt;Q&gt;ES0105066007^FF_INC_TAX(ANN_R,43101,43465,,,USD)&lt;/Q&gt;&lt;R&gt;1&lt;/R&gt;&lt;C&gt;1&lt;/C&gt;&lt;D xsi:type="xsd:double"&gt;-21.753405220747&lt;/D&gt;&lt;/FQL&gt;&lt;FQL&gt;&lt;Q&gt;ES0178430E18^FF_INC_TAX(ANN_R,43101,43465,,,USD)&lt;/Q&gt;&lt;R&gt;1&lt;/R&gt;&lt;C&gt;1&lt;/C&gt;&lt;D xsi:type="xsd:double"&gt;1912.37430787086&lt;/D&gt;&lt;/FQL&gt;&lt;FQL&gt;&lt;Q&gt;DE0005557508^FF_INC_TAX(ANN_R,43101,43465,,,USD)&lt;/Q&gt;&lt;R&gt;1&lt;/R&gt;&lt;C&gt;1&lt;/C&gt;&lt;D xsi:type="xsd:double"&gt;2151.86350250244&lt;/D&gt;&lt;/FQL&gt;&lt;FQL&gt;&lt;Q&gt;US5502411037^FF_INC_TAX(ANN_R,43101,43465,,,USD)&lt;/Q&gt;&lt;R&gt;1&lt;/R&gt;&lt;C&gt;1&lt;/C&gt;&lt;D xsi:type="xsd:double"&gt;170&lt;/D&gt;&lt;/FQL&gt;&lt;FQL&gt;&lt;Q&gt;US5303073051^FF_INC_TAX(ANN_R,43101,43465,,,USD)&lt;/Q&gt;&lt;R&gt;1&lt;/R&gt;&lt;C&gt;1&lt;/C&gt;&lt;D xsi:type="xsd:double"&gt;21.924&lt;/D&gt;&lt;/FQL&gt;&lt;FQL&gt;&lt;Q&gt;US6200763075^FF_INC_TAX(ANN_R,43101,43465,,,USD)&lt;/Q&gt;&lt;R&gt;1&lt;/R&gt;&lt;C&gt;1&lt;/C&gt;&lt;D xsi:type="xsd:double"&gt;133&lt;/D&gt;&lt;/FQL&gt;&lt;FQL&gt;&lt;Q&gt;US8725901040^FF_INC_TAX(ANN_R,43101,43465,,,USD)&lt;/Q&gt;&lt;R&gt;1&lt;/R&gt;&lt;C&gt;1&lt;/C&gt;&lt;D xsi:type="xsd:double"&gt;1029&lt;/D&gt;&lt;/FQL&gt;&lt;FQL&gt;&lt;Q&gt;US92343V1044^FF_INC_TAX(ANN_R,43101,43465,,,USD)&lt;/Q&gt;&lt;R&gt;1&lt;/R&gt;&lt;C&gt;1&lt;/C&gt;&lt;D xsi:type="xsd:double"&gt;3584&lt;/D&gt;&lt;/FQL&gt;&lt;FQL&gt;&lt;Q&gt;KR7017670001^FF_INC_TAX(ANN_R,43101,43465,,,USD)&lt;/Q&gt;&lt;R&gt;1&lt;/R&gt;&lt;C&gt;1&lt;/C&gt;&lt;D xsi:type="xsd:double"&gt;766.891558209783&lt;/D&gt;&lt;/FQL&gt;&lt;FQL&gt;&lt;Q&gt;JP3732000009^FF_INC_TAX(ANN_R,43101,43465,,,USD)&lt;/Q&gt;&lt;R&gt;1&lt;/R&gt;&lt;C&gt;1&lt;/C&gt;&lt;D xsi:type="xsd:double"&gt;1769.77999920398&lt;/D&gt;&lt;/FQL&gt;&lt;FQL&gt;&lt;Q&gt;JP3496400007^FF_INC_TAX(ANN_R,43101,43465,,,USD)&lt;/Q&gt;&lt;R&gt;1&lt;/R&gt;&lt;C&gt;1&lt;/C&gt;&lt;D xsi:type="xsd:double"&gt;2652.21133192629&lt;/D&gt;&lt;/FQL&gt;&lt;FQL&gt;&lt;Q&gt;ES0105066007^FF_INC_TAX(ANN_R,43831,44196,,,USD)&lt;/Q&gt;&lt;R&gt;1&lt;/R&gt;&lt;C&gt;1&lt;/C&gt;&lt;D xsi:type="xsd:double"&gt;-55.5361364940405&lt;/D&gt;&lt;/FQL&gt;&lt;FQL&gt;&lt;Q&gt;ES0178430E18^FF_INC_TAX(ANN_R,43831,44196,,,USD)&lt;/Q&gt;&lt;R&gt;1&lt;/R&gt;&lt;C&gt;1&lt;/C&gt;&lt;D xsi:type="xsd:double"&gt;713.624021291733&lt;/D&gt;&lt;/FQL&gt;&lt;FQL&gt;&lt;Q&gt;DE0005557508^FF_INC_TAX(ANN_R,43831,44196,,,USD)&lt;/Q&gt;&lt;R&gt;1&lt;/R&gt;&lt;C&gt;1&lt;/C&gt;&lt;D xsi:type="xsd:double"&gt;2200.15073657036&lt;/D&gt;&lt;/FQL&gt;&lt;FQL&gt;&lt;Q&gt;US5502411037^FF_INC_TAX(ANN_R,43831,44196,,,USD)&lt;/Q&gt;&lt;R&gt;1&lt;/R&gt;&lt;C&gt;1&lt;/C&gt;&lt;D xsi:type="xsd:double"&gt;450&lt;/D&gt;&lt;/FQL&gt;&lt;FQL&gt;&lt;Q&gt;US5303073051^FF_INC_TAX(ANN_R,43831,44196,,,USD)&lt;/Q&gt;&lt;R&gt;1&lt;/R&gt;&lt;C&gt;1&lt;/C&gt;&lt;D xsi:type="xsd:double"&gt;-36.443&lt;/D&gt;&lt;/FQL&gt;&lt;FQL&gt;&lt;Q&gt;US6200763075^FF_INC_TAX(ANN_R,43831,44196,,,USD)&lt;/Q&gt;&lt;R&gt;1&lt;/R&gt;&lt;C&gt;1&lt;/C&gt;&lt;D xsi:type="xsd:double"&gt;221&lt;/D&gt;&lt;/FQL&gt;&lt;FQL&gt;&lt;Q&gt;US8725901040^FF_INC_TAX(ANN_R,43831,44196,,,USD)&lt;/Q&gt;&lt;R&gt;1&lt;/R&gt;&lt;C&gt;1&lt;/C&gt;&lt;D xsi:type="xsd:double"&gt;786&lt;/D&gt;&lt;/FQL&gt;&lt;FQL&gt;&lt;Q&gt;US92343V1044^FF_INC_TAX(ANN_R,43831,44196,,,USD)&lt;/Q&gt;&lt;R&gt;1&lt;/R&gt;&lt;C&gt;1&lt;/C&gt;&lt;D xsi:type="xsd:double"&gt;5619&lt;/D&gt;&lt;/FQL&gt;&lt;FQL&gt;&lt;Q&gt;KR7017670001^FF_INC_TAX(ANN_R,43831,44196,,,USD)&lt;/Q&gt;&lt;R&gt;1&lt;/R&gt;&lt;C&gt;1&lt;/C&gt;&lt;D xsi:type="xsd:double"&gt;187.527991999523&lt;/D&gt;&lt;/FQL&gt;&lt;FQL&gt;&lt;Q&gt;JP3732000009^FF_INC_TAX(ANN_R,43831,44196,,,USD)&lt;/Q&gt;&lt;R&gt;1&lt;/R&gt;&lt;C&gt;1&lt;/C&gt;&lt;D xsi:type="xsd:double"&gt;2800.87221374363&lt;/D&gt;&lt;/FQL&gt;&lt;FQL&gt;&lt;Q&gt;JP3496400007^FF_INC_TAX(ANN_R,43831,44196,,,USD)&lt;/Q&gt;&lt;R&gt;1&lt;/R&gt;&lt;C&gt;1&lt;/C&gt;&lt;D xsi:type="xsd:double"&gt;2991.91247208416&lt;/D&gt;&lt;/FQL&gt;&lt;FQL&gt;&lt;Q&gt;ES0105046009^FF_INC_TAX(ANN_R,42370,42735,,,USD)&lt;/Q&gt;&lt;R&gt;1&lt;/R&gt;&lt;C&gt;1&lt;/C&gt;&lt;D xsi:type="xsd:double"&gt;389.086073102355&lt;/D&gt;&lt;/FQL&gt;&lt;FQL&gt;&lt;Q&gt;DE000A0D9PT0^FF_INC_TAX(ANN_R,42370,42735,,,USD)&lt;/Q&gt;&lt;R&gt;1&lt;/R&gt;&lt;C&gt;1&lt;/C&gt;&lt;D xsi:type="xsd:double"&gt;113.93831551075&lt;/D&gt;&lt;/FQL&gt;&lt;FQL&gt;&lt;Q&gt;DE0005552004^FF_INC_TAX(ANN_R,42370,42735,,,USD)&lt;/Q&gt;&lt;R&gt;1&lt;/R&gt;&lt;C&gt;1&lt;/C&gt;&lt;D xsi:type="xsd:double"&gt;388.275230526924&lt;/D&gt;&lt;/FQL&gt;&lt;FQL&gt;&lt;Q&gt;US12541W2098^FF_INC_TAX(ANN_R,42370,42735,,,USD)&lt;/Q&gt;&lt;R&gt;1&lt;/R&gt;&lt;C&gt;1&lt;/C&gt;&lt;D xsi:type="xsd:double"&gt;298.566&lt;/D&gt;&lt;/FQL&gt;&lt;FQL&gt;&lt;Q&gt;US31428X1063^FF_INC_TAX(ANN_R,42370,42735,,,USD)&lt;/Q&gt;&lt;R&gt;1&lt;/R&gt;&lt;C&gt;1&lt;/C&gt;&lt;D xsi:type="xsd:double"&gt;920&lt;/D&gt;&lt;/FQL&gt;&lt;FQL&gt;&lt;Q&gt;US9078181081^FF_INC_TAX(ANN_R,42370,42735,,,USD)&lt;/Q&gt;&lt;R&gt;1&lt;/R&gt;&lt;C&gt;1&lt;/C&gt;&lt;D xsi:type="xsd:double"&gt;2533&lt;/D&gt;&lt;/FQL&gt;&lt;FQL&gt;&lt;Q&gt;JP3783600004^FF_INC_TAX(ANN_R,42370,42735,,,USD)&lt;/Q&gt;&lt;R&gt;1&lt;/R&gt;&lt;C&gt;1&lt;/C&gt;&lt;D xsi:type="xsd:double"&gt;1151.69105529785&lt;/D&gt;&lt;/FQL&gt;&lt;FQL&gt;&lt;Q&gt;JP3566800003^FF_INC_TAX(ANN_R,42370,42735,,,USD)&lt;/Q&gt;&lt;R&gt;1&lt;/R&gt;&lt;C&gt;1&lt;/C&gt;&lt;D xsi:type="xsd:double"&gt;1474.78078460693&lt;/D&gt;&lt;/FQL&gt;&lt;FQL&gt;&lt;Q&gt;ES0105046009^FF_INC_TAX(ANN_R,42736,43100,,,USD)&lt;/Q&gt;&lt;R&gt;1&lt;/R&gt;&lt;C&gt;1&lt;/C&gt;&lt;D xsi:type="xsd:double"&gt;422.679946796656&lt;/D&gt;&lt;/FQL&gt;&lt;FQL&gt;&lt;Q&gt;DE000A0D9PT0^FF_INC_TAX(ANN_R,42736,43100,,,USD)&lt;/Q&gt;&lt;R&gt;1&lt;/R&gt;&lt;C&gt;1&lt;/C&gt;&lt;D xsi:type="xsd:double"&gt;134.675388264656&lt;/D&gt;&lt;/FQL&gt;&lt;FQL&gt;&lt;Q&gt;DE0005552004^FF_INC_TAX(ANN_R,42736,43100,,,USD)&lt;/Q&gt;&lt;R&gt;1&lt;/R&gt;&lt;C&gt;1&lt;/C&gt;&lt;D xsi:type="xsd:double"&gt;538.024792313576&lt;/D&gt;&lt;/FQL&gt;&lt;FQL&gt;&lt;Q&gt;US12541W2098^FF_INC_TAX(ANN_R,42736,43100,,,USD)&lt;/Q&gt;&lt;R&gt;1&lt;/R&gt;&lt;C&gt;1&lt;/C&gt;&lt;D xsi:type="xsd:double"&gt;223.57&lt;/D&gt;&lt;/FQL&gt;&lt;FQL&gt;&lt;Q&gt;US31428X1063^FF_INC_TAX(ANN_R,42736,43100,,,USD)&lt;/Q&gt;&lt;R&gt;1&lt;/R&gt;&lt;C&gt;1&lt;/C&gt;&lt;D xsi:type="xsd:double"&gt;1582&lt;/D&gt;&lt;/FQL&gt;&lt;FQL&gt;&lt;Q&gt;US9078181081^FF_INC_TAX(ANN_R,42736,43100,,,USD)&lt;/Q&gt;&lt;R&gt;1&lt;/R&gt;&lt;C&gt;1&lt;/C&gt;&lt;D xsi:type="xsd:double"&gt;-3080&lt;/D&gt;&lt;/FQL&gt;&lt;FQL&gt;&lt;Q&gt;JP3783600004^FF_INC_TAX(ANN_R,42736,43100,,,USD)&lt;/Q&gt;&lt;R&gt;1&lt;/R&gt;&lt;C&gt;1&lt;/C&gt;&lt;D xsi:type="xsd:double"&gt;1152.77385692857&lt;/D&gt;&lt;/FQL&gt;&lt;FQL&gt;&lt;Q&gt;JP3566800003^FF_INC_TAX(ANN_R,42736,43100,,,USD)&lt;/Q&gt;&lt;R&gt;1&lt;/R&gt;&lt;C&gt;1&lt;/C&gt;&lt;D xsi:type="xsd:double"&gt;1558.51782238483&lt;/D&gt;&lt;/FQL&gt;&lt;FQL&gt;&lt;Q&gt;ES0105046009^FF_INC_TAX(ANN_R,43466,43830,,,USD)&lt;/Q&gt;&lt;R&gt;1&lt;/R&gt;&lt;C&gt;1&lt;/C&gt;&lt;D xsi:type="xsd:double"&gt;489.306399966717&lt;/D&gt;&lt;/FQL&gt;&lt;FQL&gt;&lt;Q&gt;DE000A0D9PT0^FF_INC_TAX(ANN_R,43466,43830,,,USD)&lt;/Q&gt;&lt;R&gt;1&lt;/R&gt;&lt;C&gt;1&lt;/C&gt;&lt;D xsi:type="xsd:double"&gt;199.450105619431&lt;/D&gt;&lt;/FQL&gt;&lt;FQL&gt;&lt;Q&gt;DE0005552004^FF_INC_TAX(ANN_R,43466,43830,,,USD)&lt;/Q&gt;&lt;R&gt;1&lt;/R&gt;&lt;C&gt;1&lt;/C&gt;&lt;D xsi:type="xsd:double"&gt;781.2355427742&lt;/D&gt;&lt;/FQL&gt;&lt;FQL&gt;&lt;Q&gt;US12541W2098^FF_INC_TAX(ANN_R,43466,43830,,,USD)&lt;/Q&gt;&lt;R&gt;1&lt;/R&gt;&lt;C&gt;1&lt;/C&gt;&lt;D xsi:type="xsd:double"&gt;165.289&lt;/D&gt;&lt;/FQL&gt;&lt;FQL&gt;&lt;Q&gt;US31428X1063^FF_INC_TAX(ANN_R,43466,43830,,,USD)&lt;/Q&gt;&lt;R&gt;1&lt;/R&gt;&lt;C&gt;1&lt;/C&gt;&lt;D xsi:type="xsd:double"&gt;115&lt;/D&gt;&lt;/FQL&gt;&lt;FQL&gt;&lt;Q&gt;US9078181081^FF_INC_TAX(ANN_R,43466,43830,,,USD)&lt;/Q&gt;&lt;R&gt;1&lt;/R&gt;&lt;C&gt;1&lt;/C&gt;&lt;D xsi:type="xsd:double"&gt;1828&lt;/D&gt;&lt;/FQL&gt;&lt;FQL&gt;&lt;Q&gt;JP3783600004^FF_INC_TAX(ANN_R,43466,43830,,,USD)&lt;/Q&gt;&lt;R&gt;1&lt;/R&gt;&lt;C&gt;1&lt;/C&gt;&lt;D xsi:type="xsd:double"&gt;1183.95233915374&lt;/D&gt;&lt;/FQL&gt;&lt;FQL&gt;&lt;Q&gt;JP3566800003^FF_INC_TAX(ANN_R,43466,43830,,,USD)&lt;/Q&gt;&lt;R&gt;1&lt;/R&gt;&lt;C&gt;1&lt;/C&gt;&lt;D xsi:type="xsd:double"&gt;1670.35084343888&lt;/D&gt;&lt;/FQL&gt;&lt;FQL&gt;&lt;Q&gt;ES0105046009^FF_INC_TAX(ANN_R,43101,43465,,,USD)&lt;/Q&gt;&lt;R&gt;1&lt;/R&gt;&lt;C&gt;1&lt;/C&gt;&lt;D xsi:type="xsd:double"&gt;483.227847780704&lt;/D&gt;&lt;/FQL&gt;&lt;FQL&gt;&lt;Q&gt;DE000A0D9PT0^FF_INC_TAX(ANN_R,43101,43465,,,USD)&lt;/Q&gt;&lt;R&gt;1&lt;/R&gt;&lt;C&gt;1&lt;/C&gt;&lt;D xsi:type="xsd:double"&gt;181.681457996368&lt;/D&gt;&lt;/FQL&gt;&lt;FQL&gt;&lt;Q&gt;DE0005552004^FF_INC_TAX(ANN_R,43101,43465,,,USD)&lt;/Q&gt;&lt;R&gt;1&lt;/R&gt;&lt;C&gt;1&lt;/C&gt;&lt;D xsi:type="xsd:double"&gt;427.069401264191&lt;/D&gt;&lt;/FQL&gt;&lt;FQL&gt;&lt;Q&gt;US12541W2098^FF_INC_TAX(ANN_R,43101,43465,,,USD)&lt;/Q&gt;&lt;R&gt;1&lt;/R&gt;&lt;C&gt;1&lt;/C&gt;&lt;D xsi:type="xsd:double"&gt;215.768&lt;/D&gt;&lt;/FQL&gt;&lt;FQL&gt;&lt;Q&gt;US31428X1063^FF_INC_TAX(ANN_R,43101,43465,,,USD)&lt;/Q&gt;&lt;R&gt;1&lt;/R&gt;&lt;C&gt;1&lt;/C&gt;&lt;D xsi:type="xsd:double"&gt;-219&lt;/D&gt;&lt;/FQL&gt;&lt;FQL&gt;&lt;Q&gt;US9078181081^FF_INC_TAX(ANN_R,43101,43465,,,USD)&lt;/Q&gt;&lt;R&gt;1&lt;/R&gt;&lt;C&gt;1&lt;/C&gt;&lt;D xsi:type="xsd:double"&gt;1775&lt;/D&gt;&lt;/FQL&gt;&lt;FQL&gt;&lt;Q&gt;JP3783600004^FF_INC_TAX(ANN_R,43101,43465,,,USD)&lt;/Q&gt;&lt;R&gt;1&lt;/R&gt;&lt;C&gt;1&lt;/C&gt;&lt;D xsi:type="xsd:double"&gt;1173.8803512454&lt;/D&gt;&lt;/FQL&gt;&lt;FQL&gt;&lt;Q&gt;JP3566800003^FF_INC_TAX(ANN_R,43101,43465,,,USD)&lt;/Q&gt;&lt;R&gt;1&lt;/R&gt;&lt;C&gt;1&lt;/C&gt;&lt;D xsi:type="xsd:double"&gt;1551.45940291882&lt;/D&gt;&lt;/FQL&gt;&lt;FQL&gt;&lt;Q&gt;ES0105046009^FF_INC_TAX(ANN_R,43831,44196,,,USD)&lt;/Q&gt;&lt;R&gt;1&lt;/R&gt;&lt;C&gt;1&lt;/C&gt;&lt;D xsi:type="xsd:double"&gt;-59.1475756305456&lt;/D&gt;&lt;/FQL&gt;&lt;FQL&gt;&lt;Q&gt;DE000A0D9PT0^FF_INC_TAX(ANN_R,43831,44196,,,USD)&lt;/Q&gt;&lt;R&gt;1&lt;/R&gt;&lt;C&gt;1&lt;/C&gt;&lt;D xsi:type="xsd:double"&gt;54.7187747955322&lt;/D&gt;&lt;/FQL&gt;&lt;FQL&gt;&lt;Q&gt;DE0005552004^FF_INC_TAX(ANN_R,43831,44196,,,USD)&lt;/Q&gt;&lt;R&gt;1&lt;/R&gt;&lt;C&gt;1&lt;/C&gt;&lt;D xsi:type="xsd:double"&gt;1134.27460253239&lt;/D&gt;&lt;/FQL&gt;&lt;FQL&gt;&lt;Q&gt;US12541W2098^FF_INC_TAX(ANN_R,43831,44196,,,USD)&lt;/Q&gt;&lt;R&gt;1&lt;/R&gt;&lt;C&gt;1&lt;/C&gt;&lt;D xsi:type="xsd:double"&gt;121.91&lt;/D&gt;&lt;/FQL&gt;&lt;FQL&gt;&lt;Q&gt;US31428X1063^FF_INC_TAX(ANN_R,43831,44196,,,USD)&lt;/Q&gt;&lt;R&gt;1&lt;/R&gt;&lt;C&gt;1&lt;/C&gt;&lt;D xsi:type="xsd:double"&gt;383&lt;/D&gt;&lt;/FQL&gt;&lt;FQL&gt;&lt;Q&gt;US9078181081^FF_INC_TAX(ANN_R,43831,44196,,,USD)&lt;/Q&gt;&lt;R&gt;1&lt;/R&gt;&lt;C&gt;1&lt;/C&gt;&lt;D xsi:type="xsd:double"&gt;1631&lt;/D&gt;&lt;/FQL&gt;&lt;FQL&gt;&lt;Q&gt;JP3783600004^FF_INC_TAX(ANN_R,43831,44196,,,USD)&lt;/Q&gt;&lt;R&gt;1&lt;/R&gt;&lt;C&gt;1&lt;/C&gt;&lt;D xsi:type="xsd:double"&gt;788.092801317573&lt;/D&gt;&lt;/FQL&gt;&lt;FQL&gt;&lt;Q&gt;JP3566800003^FF_INC_TAX(ANN_R,43831,44196,,,USD)&lt;/Q&gt;&lt;R&gt;1&lt;/R&gt;&lt;C&gt;1&lt;/C&gt;&lt;D xsi:type="xsd:double"&gt;1555.43615278602&lt;/D&gt;&lt;/FQL&gt;&lt;FQL&gt;&lt;Q&gt;SE0000310336^FF_INC_TAX(ANN_R,42370,42735,,,USD)&lt;/Q&gt;&lt;R&gt;1&lt;/R&gt;&lt;C&gt;1&lt;/C&gt;&lt;D xsi:type="xsd:double"&gt;101.030339635909&lt;/D&gt;&lt;/FQL&gt;&lt;FQL&gt;&lt;Q&gt;JP3726800000^FF_INC_TAX(ANN_R,42370,42735,,,USD)&lt;/Q&gt;&lt;R&gt;1&lt;/R&gt;&lt;C&gt;1&lt;/C&gt;&lt;D xsi:type="xsd:double"&gt;1403.14323028922&lt;/D&gt;&lt;/FQL&gt;&lt;FQL&gt;&lt;Q&gt;SE0000310336^FF_INC_TAX(ANN_R,42736,43100,,,USD)&lt;/Q&gt;&lt;R&gt;1&lt;/R&gt;&lt;C&gt;1&lt;/C&gt;&lt;D xsi:type="xsd:double"&gt;111.440579235554&lt;/D&gt;&lt;/FQL&gt;&lt;FQL&gt;&lt;Q&gt;JP3726800000^FF_INC_TAX(ANN_R,42736,43100,,,USD)&lt;/Q&gt;&lt;R&gt;1&lt;/R&gt;&lt;C&gt;1&lt;/C&gt;&lt;D xsi:type="xsd:double"&gt;1264.41054904461&lt;/D&gt;&lt;/FQL&gt;&lt;FQL&gt;&lt;Q&gt;SE0000310336^FF_INC_TAX(ANN_R,43466,43830,,,USD)&lt;/Q&gt;&lt;R&gt;1&lt;/R&gt;&lt;C&gt;1&lt;/C&gt;&lt;D xsi:type="xsd:double"&gt;123.143799677491&lt;/D&gt;&lt;/FQL&gt;&lt;FQL&gt;&lt;Q&gt;JP3726800000^FF_INC_TAX(ANN_R,43466,43830,,,USD)&lt;/Q&gt;&lt;R&gt;1&lt;/R&gt;&lt;C&gt;1&lt;/C&gt;&lt;D xsi:type="xsd:double"&gt;950.446969629265&lt;/D&gt;&lt;/FQL&gt;&lt;FQL&gt;&lt;Q&gt;SE0000310336^FF_INC_TAX(ANN_R,43101,43465,,,USD)&lt;/Q&gt;&lt;R&gt;1&lt;/R&gt;&lt;C&gt;1&lt;/C&gt;&lt;D xsi:type="xsd:double"&gt;109.530856944621&lt;/D&gt;&lt;/FQL&gt;&lt;FQL&gt;&lt;Q&gt;JP3726800000^FF_INC_TAX(ANN_R,43101,43465,,,USD)&lt;/Q&gt;&lt;R&gt;1&lt;/R&gt;&lt;C&gt;1&lt;/C&gt;&lt;D xsi:type="xsd:double"&gt;1304.34018220752&lt;/D&gt;&lt;/FQL&gt;&lt;FQL&gt;&lt;Q&gt;SE0000310336^FF_INC_TAX(ANN_R,43831,44196,,,USD)&lt;/Q&gt;&lt;R&gt;1&lt;/R&gt;&lt;C&gt;1&lt;/C&gt;&lt;D xsi:type="xsd:double"&gt;190.771251648664&lt;/D&gt;&lt;/FQL&gt;&lt;FQL&gt;&lt;Q&gt;JP3726800000^FF_INC_TAX(ANN_R,43831,44196,,,USD)&lt;/Q&gt;&lt;R&gt;1&lt;/R&gt;&lt;C&gt;1&lt;/C&gt;&lt;D xsi:type="xsd:double"&gt;1011.85258917324&lt;/D&gt;&lt;/FQL&gt;&lt;FQL&gt;&lt;Q&gt;NL0000009082^FF_INC_TAX(ANN_R,42370,42735,,,USD)&lt;/Q&gt;&lt;R&gt;1&lt;/R&gt;&lt;C&gt;1&lt;/C&gt;&lt;D xsi:type="xsd:double"&gt;106.194934844971&lt;/D&gt;&lt;/FQL&gt;&lt;FQL&gt;&lt;Q&gt;CH0008742519^FF_INC_TAX(ANN_R,42370,42735,,,USD)&lt;/Q&gt;&lt;R&gt;1&lt;/R&gt;&lt;C&gt;1&lt;/C&gt;&lt;D xsi:type="xsd:double"&gt;391.811897516251&lt;/D&gt;&lt;/FQL&gt;&lt;FQL&gt;&lt;Q&gt;FR0000133308^FF_INC_TAX(ANN_R,42370,42735,,,USD)&lt;/Q&gt;&lt;R&gt;1&lt;/R&gt;&lt;C&gt;1&lt;/C&gt;&lt;D xsi:type="xsd:double"&gt;1073.01132082939&lt;/D&gt;&lt;/FQL&gt;&lt;FQL&gt;&lt;Q&gt;US73278L1052^FF_INC_TAX(ANN_R,42370,42735,,,USD)&lt;/Q&gt;&lt;R&gt;1&lt;/R&gt;&lt;C&gt;1&lt;/C&gt;&lt;D xsi:type="xsd:double"&gt;92.931&lt;/D&gt;&lt;/FQL&gt;&lt;FQL&gt;&lt;Q&gt;JP3735400008^FF_INC_TAX(ANN_R,42370,42735,,,USD)&lt;/Q&gt;&lt;R&gt;1&lt;/R&gt;&lt;C&gt;1&lt;/C&gt;&lt;D xsi:type="xsd:double"&gt;2954.79955673218&lt;/D&gt;&lt;/FQL&gt;&lt;FQL&gt;&lt;Q&gt;TW0002412004^FF_INC_TAX(ANN_R,42370,42735,,,USD)&lt;/Q&gt;&lt;R&gt;1&lt;/R&gt;&lt;C&gt;1&lt;/C&gt;&lt;D xsi:type="xsd:double"&gt;252.786317301337&lt;/D&gt;&lt;/FQL&gt;&lt;FQL&gt;&lt;Q&gt;NL0000009082^FF_INC_TAX(ANN_R,42736,43100,,,USD)&lt;/Q&gt;&lt;R&gt;1&lt;/R&gt;&lt;C&gt;1&lt;/C&gt;&lt;D xsi:type="xsd:double"&gt;134.224214434624&lt;/D&gt;&lt;/FQL&gt;&lt;FQL&gt;&lt;Q&gt;CH0008742519^FF_INC_TAX(ANN_R,42736,43100,,,USD)&lt;/Q&gt;&lt;R&gt;1&lt;/R&gt;&lt;C&gt;1&lt;/C&gt;&lt;D xsi:type="xsd:double"&gt;398.267900466919&lt;/D&gt;&lt;/FQL&gt;&lt;FQL&gt;&lt;Q&gt;FR0000133308^FF_INC_TAX(ANN_R,42736,43100,,,USD)&lt;/Q&gt;&lt;R&gt;1&lt;/R&gt;&lt;C&gt;1&lt;/C&gt;&lt;D xsi:type="xsd:double"&gt;1186.58717298508&lt;/D&gt;&lt;/FQL&gt;&lt;FQL&gt;&lt;Q&gt;US73278L1052^FF_INC_TAX(ANN_R,42736,43100,,,USD)&lt;/Q&gt;&lt;R&gt;1&lt;/R&gt;&lt;C&gt;1&lt;/C&gt;&lt;D xsi:type="xsd:double"&gt;77.982&lt;/D&gt;&lt;/FQL&gt;&lt;FQL&gt;&lt;Q&gt;JP3735400008^FF_INC_TAX(ANN_R,42736,43100,,,USD)&lt;/Q&gt;&lt;R&gt;1&lt;/R&gt;&lt;C&gt;1&lt;/C&gt;&lt;D xsi:type="xsd:double"&gt;4325.24526255205&lt;/D&gt;&lt;/FQL&gt;&lt;FQL&gt;&lt;Q&gt;TW0002412004^FF_INC_TAX(ANN_R,42736,43100,,,USD)&lt;/Q&gt;&lt;R&gt;1&lt;/R&gt;&lt;C&gt;1&lt;/C&gt;&lt;D xsi:type="xsd:double"&gt;261.464572070695&lt;/D&gt;&lt;/FQL&gt;&lt;FQL&gt;&lt;Q&gt;NL0000009082^FF_INC_TAX(ANN_R,43466,43830,,,USD)&lt;/Q&gt;&lt;R&gt;1&lt;/R&gt;&lt;C&gt;1&lt;/C&gt;&lt;D xsi:type="xsd:double"&gt;54.8431828022003&lt;/D&gt;&lt;/FQL&gt;&lt;FQL&gt;&lt;Q&gt;CH0008742519^FF_INC_TAX(ANN_R,43466,43830,,,USD)&lt;/Q&gt;&lt;R&gt;1&lt;/R&gt;&lt;C&gt;1&lt;/C&gt;&lt;D xsi:type="xsd:double"&gt;55.3440856933594&lt;/D&gt;&lt;/FQL&gt;&lt;FQL&gt;&lt;Q&gt;FR0000133308^FF_INC_TAX(ANN_R,43466,43830,,,USD)&lt;/Q&gt;&lt;R&gt;1&lt;/R&gt;&lt;C&gt;1&lt;/C&gt;&lt;D xsi:type="xsd:double"&gt;1619.55276560783&lt;/D&gt;&lt;/FQL&gt;&lt;FQL&gt;&lt;Q&gt;US73278L1052^FF_INC_TAX(ANN_R,43466,43830,,,USD)&lt;/Q&gt;&lt;R&gt;1&lt;/R&gt;&lt;C&gt;1&lt;/C&gt;&lt;D xsi:type="xsd:double"&gt;56.161&lt;/D&gt;&lt;/FQL&gt;&lt;FQL&gt;&lt;Q&gt;JP3735400008^FF_INC_TAX(ANN_R,43466,43830,,,USD)&lt;/Q&gt;&lt;R&gt;1&lt;/R&gt;&lt;C&gt;1&lt;/C&gt;&lt;D xsi:type="xsd:double"&gt;4807.93185123429&lt;/D&gt;&lt;/FQL&gt;&lt;FQL&gt;&lt;Q&gt;TW0002412004^FF_INC_TAX(ANN_R,43466,43830,,,USD)&lt;/Q&gt;&lt;R&gt;1&lt;/R&gt;&lt;C&gt;1&lt;/C&gt;&lt;D xsi:type="xsd:double"&gt;258.335461941883&lt;/D&gt;&lt;/FQL&gt;&lt;FQL&gt;&lt;Q&gt;NL0000009082^FF_INC_TAX(ANN_R,43101,43465,,,USD)&lt;/Q&gt;&lt;R&gt;1&lt;/R&gt;&lt;C&gt;1&lt;/C&gt;&lt;D xsi:type="xsd:double"&gt;264.263938903809&lt;/D&gt;&lt;/FQL&gt;&lt;FQL&gt;&lt;Q&gt;CH0008742519^FF_INC_TAX(ANN_R,43101,43465,,,USD)&lt;/Q&gt;&lt;R&gt;1&lt;/R&gt;&lt;C&gt;1&lt;/C&gt;&lt;D xsi:type="xsd:double"&gt;403.612099289894&lt;/D&gt;&lt;/FQL&gt;&lt;FQL&gt;&lt;Q&gt;FR0000133308^FF_INC_TAX(ANN_R,43101,43465,,,USD)&lt;/Q&gt;&lt;R&gt;1&lt;/R&gt;&lt;C&gt;1&lt;/C&gt;&lt;D xsi:type="xsd:double"&gt;1544.29239296913&lt;/D&gt;&lt;/FQL&gt;&lt;FQL&gt;&lt;Q&gt;US73278L1052^FF_INC_TAX(ANN_R,43101,43465,,,USD)&lt;/Q&gt;&lt;R&gt;1&lt;/R&gt;&lt;C&gt;1&lt;/C&gt;&lt;D xsi:type="xsd:double"&gt;58.774&lt;/D&gt;&lt;/FQL&gt;&lt;FQL&gt;&lt;Q&gt;JP3735400008^FF_INC_TAX(ANN_R,43101,43465,,,USD)&lt;/Q&gt;&lt;R&gt;1&lt;/R&gt;&lt;C&gt;1&lt;/C&gt;&lt;D xsi:type="xsd:double"&gt;4816.09984233975&lt;/D&gt;&lt;/FQL&gt;&lt;FQL&gt;&lt;Q&gt;TW0002412004^FF_INC_TAX(ANN_R,43101,43465,,,USD)&lt;/Q&gt;&lt;R&gt;1&lt;/R&gt;&lt;C&gt;1&lt;/C&gt;&lt;D xsi:type="xsd:double"&gt;282.629236882411&lt;/D&gt;&lt;/FQL&gt;&lt;FQL&gt;&lt;Q&gt;NL0000009082^FF_INC_TAX(ANN_R,43831,44196,,,USD)&lt;/Q&gt;&lt;R&gt;1&lt;/R&gt;&lt;C&gt;1&lt;/C&gt;&lt;D xsi:type="xsd:double"&gt;100.317753791809&lt;/D&gt;&lt;/FQL&gt;&lt;FQL&gt;&lt;Q&gt;CH0008742519^FF_INC_TAX(ANN_R,43831,44196,,,USD)&lt;/Q&gt;&lt;R&gt;1&lt;/R&gt;&lt;C&gt;1&lt;/C&gt;&lt;D xsi:type="xsd:double"&gt;288.723627328873&lt;/D&gt;&lt;/FQL&gt;&lt;FQL&gt;&lt;Q&gt;FR0000133308^FF_INC_TAX(ANN_R,43831,44196,,,USD)&lt;/Q&gt;&lt;R&gt;1&lt;/R&gt;&lt;C&gt;1&lt;/C&gt;&lt;D xsi:type="xsd:double"&gt;-966.698354721069&lt;/D&gt;&lt;/FQL&gt;&lt;FQL&gt;&lt;Q&gt;US73278L1052^FF_INC_TAX(ANN_R,43831,44196,,,USD)&lt;/Q&gt;&lt;R&gt;1&lt;/R&gt;&lt;C&gt;1&lt;/C&gt;&lt;D xsi:type="xsd:double"&gt;85.231&lt;/D&gt;&lt;/FQL&gt;&lt;FQL&gt;&lt;Q&gt;JP3735400008^FF_INC_TAX(ANN_R,43831,44196,,,USD)&lt;/Q&gt;&lt;R&gt;1&lt;/R&gt;&lt;C&gt;1&lt;/C&gt;&lt;D xsi:type="xsd:double"&gt;4219.74461149424&lt;/D&gt;&lt;/FQL&gt;&lt;FQL&gt;&lt;Q&gt;TW0002412004^FF_INC_TAX(ANN_R,43831,44196,,,USD)&lt;/Q&gt;&lt;R&gt;1&lt;/R&gt;&lt;C&gt;1&lt;/C&gt;&lt;D xsi:type="xsd:double"&gt;275.957239987269&lt;/D&gt;&lt;/FQL&gt;&lt;FQL&gt;&lt;Q&gt;FR0000120172^FF_INC_TAX(ANN_R,42370,4273</t>
        </r>
      </text>
    </comment>
    <comment ref="A131" authorId="0" shapeId="0" xr:uid="{D1F321FA-3B9B-4F42-A7EB-578C14F8926D}">
      <text>
        <r>
          <rPr>
            <b/>
            <sz val="9"/>
            <color indexed="81"/>
            <rFont val="Tahoma"/>
            <charset val="1"/>
          </rPr>
          <t>5,,,USD)&lt;/Q&gt;&lt;R&gt;1&lt;/R&gt;&lt;C&gt;1&lt;/C&gt;&lt;D xsi:type="xsd:double"&gt;546.461435556412&lt;/D&gt;&lt;/FQL&gt;&lt;FQL&gt;&lt;Q&gt;ES0148396007^FF_INC_TAX(ANN_R,42370,42735,,,USD)&lt;/Q&gt;&lt;R&gt;1&lt;/R&gt;&lt;C&gt;1&lt;/C&gt;&lt;D xsi:type="xsd:double"&gt;949.560085021615&lt;/D&gt;&lt;/FQL&gt;&lt;FQL&gt;&lt;Q&gt;NL0013654783^FF_INC_TAX(ANN_R,42370,42735,,,USD)&lt;/Q&gt;&lt;R&gt;0&lt;/R&gt;&lt;C&gt;0&lt;/C&gt;&lt;/FQL&gt;&lt;FQL&gt;&lt;Q&gt;US5010441013^FF_INC_TAX(ANN_R,42370,42735,,,USD)&lt;/Q&gt;&lt;R&gt;1&lt;/R&gt;&lt;C&gt;1&lt;/C&gt;&lt;D xsi:type="xsd:double"&gt;1045&lt;/D&gt;&lt;/FQL&gt;&lt;FQL&gt;&lt;Q&gt;US22160K1051^FF_INC_TAX(ANN_R,42370,42735,,,USD)&lt;/Q&gt;&lt;R&gt;1&lt;/R&gt;&lt;C&gt;1&lt;/C&gt;&lt;D xsi:type="xsd:double"&gt;1243&lt;/D&gt;&lt;/FQL&gt;&lt;FQL&gt;&lt;Q&gt;JP3422950000^FF_INC_TAX(ANN_R,42370,42735,,,USD)&lt;/Q&gt;&lt;R&gt;1&lt;/R&gt;&lt;C&gt;1&lt;/C&gt;&lt;D xsi:type="xsd:double"&gt;1119.00467264839&lt;/D&gt;&lt;/FQL&gt;&lt;FQL&gt;&lt;Q&gt;JP3240400006^FF_INC_TAX(ANN_R,42370,42735,,,USD)&lt;/Q&gt;&lt;R&gt;1&lt;/R&gt;&lt;C&gt;1&lt;/C&gt;&lt;D xsi:type="xsd:double"&gt;84.0076599121094&lt;/D&gt;&lt;/FQL&gt;&lt;FQL&gt;&lt;Q&gt;JP3802300008^FF_INC_TAX(ANN_R,42370,42735,,,USD)&lt;/Q&gt;&lt;R&gt;1&lt;/R&gt;&lt;C&gt;1&lt;/C&gt;&lt;D xsi:type="xsd:double"&gt;319.421622382477&lt;/D&gt;&lt;/FQL&gt;&lt;FQL&gt;&lt;Q&gt;TW0001216000^FF_INC_TAX(ANN_R,42370,42735,,,USD)&lt;/Q&gt;&lt;R&gt;1&lt;/R&gt;&lt;C&gt;1&lt;/C&gt;&lt;D xsi:type="xsd:double"&gt;211.681729780454&lt;/D&gt;&lt;/FQL&gt;&lt;FQL&gt;&lt;Q&gt;JP3933800009^FF_INC_TAX(ANN_R,42370,42735,,,USD)&lt;/Q&gt;&lt;R&gt;1&lt;/R&gt;&lt;C&gt;1&lt;/C&gt;&lt;D xsi:type="xsd:double"&gt;450.458599090576&lt;/D&gt;&lt;/FQL&gt;&lt;FQL&gt;&lt;Q&gt;FR0000120172^FF_INC_TAX(ANN_R,42736,43100,,,USD)&lt;/Q&gt;&lt;R&gt;1&lt;/R&gt;&lt;C&gt;1&lt;/C&gt;&lt;D xsi:type="xsd:double"&gt;697.063567399979&lt;/D&gt;&lt;/FQL&gt;&lt;FQL&gt;&lt;Q&gt;ES0148396007^FF_INC_TAX(ANN_R,42736,43100,,,USD)&lt;/Q&gt;&lt;R&gt;1&lt;/R&gt;&lt;C&gt;1&lt;/C&gt;&lt;D xsi:type="xsd:double"&gt;1012.85505757785&lt;/D&gt;&lt;/FQL&gt;&lt;FQL&gt;&lt;Q&gt;NL0013654783^FF_INC_TAX(ANN_R,42736,43100,,,USD)&lt;/Q&gt;&lt;R&gt;1&lt;/R&gt;&lt;C&gt;1&lt;/C&gt;&lt;D xsi:type="xsd:double"&gt;11.0000000960264&lt;/D&gt;&lt;/FQL&gt;&lt;FQL&gt;&lt;Q&gt;US5010441013^FF_INC_TAX(ANN_R,42736,43100,,,USD)&lt;/Q&gt;&lt;R&gt;1&lt;/R&gt;&lt;C&gt;1&lt;/C&gt;&lt;D xsi:type="xsd:double"&gt;957&lt;/D&gt;&lt;/FQL&gt;&lt;FQL&gt;&lt;Q&gt;US22160K1051^FF_INC_TAX(ANN_R,42736,43100,,,USD)&lt;/Q&gt;&lt;R&gt;1&lt;/R&gt;&lt;C&gt;1&lt;/C&gt;&lt;D xsi:type="xsd:double"&gt;1325&lt;/D&gt;&lt;/FQL&gt;&lt;FQL&gt;&lt;Q&gt;JP3422950000^FF_INC_TAX(ANN_R,42736,43100,,,USD)&lt;/Q&gt;&lt;R&gt;1&lt;/R&gt;&lt;C&gt;1&lt;/C&gt;&lt;D xsi:type="xsd:double"&gt;985.929370153695&lt;/D&gt;&lt;/FQL&gt;&lt;FQL&gt;&lt;Q&gt;JP3240400006^FF_INC_TAX(ANN_R,42736,43100,,,USD)&lt;/Q&gt;&lt;R&gt;1&lt;/R&gt;&lt;C&gt;1&lt;/C&gt;&lt;D xsi:type="xsd:double"&gt;29.6987184584141&lt;/D&gt;&lt;/FQL&gt;&lt;FQL&gt;&lt;Q&gt;JP3802300008^FF_INC_TAX(ANN_R,42736,43100,,,USD)&lt;/Q&gt;&lt;R&gt;1&lt;/R&gt;&lt;C&gt;1&lt;/C&gt;&lt;D xsi:type="xsd:double"&gt;583.440156050026&lt;/D&gt;&lt;/FQL&gt;&lt;FQL&gt;&lt;Q&gt;TW0001216000^FF_INC_TAX(ANN_R,42736,43100,,,USD)&lt;/Q&gt;&lt;R&gt;1&lt;/R&gt;&lt;C&gt;1&lt;/C&gt;&lt;D xsi:type="xsd:double"&gt;543.098813067511&lt;/D&gt;&lt;/FQL&gt;&lt;FQL&gt;&lt;Q&gt;JP3933800009^FF_INC_TAX(ANN_R,42736,43100,,,USD)&lt;/Q&gt;&lt;R&gt;1&lt;/R&gt;&lt;C&gt;1&lt;/C&gt;&lt;D xsi:type="xsd:double"&gt;561.846930885687&lt;/D&gt;&lt;/FQL&gt;&lt;FQL&gt;&lt;Q&gt;FR0000120172^FF_INC_TAX(ANN_R,43466,43830,,,USD)&lt;/Q&gt;&lt;R&gt;1&lt;/R&gt;&lt;C&gt;1&lt;/C&gt;&lt;D xsi:type="xsd:double"&gt;562.982060194016&lt;/D&gt;&lt;/FQL&gt;&lt;FQL&gt;&lt;Q&gt;ES0148396007^FF_INC_TAX(ANN_R,43466,43830,,,USD)&lt;/Q&gt;&lt;R&gt;1&lt;/R&gt;&lt;C&gt;1&lt;/C&gt;&lt;D xsi:type="xsd:double"&gt;1149.62899923325&lt;/D&gt;&lt;/FQL&gt;&lt;FQL&gt;&lt;Q&gt;NL0013654783^FF_INC_TAX(ANN_R,43466,43830,,,USD)&lt;/Q&gt;&lt;R&gt;1&lt;/R&gt;&lt;C&gt;1&lt;/C&gt;&lt;D xsi:type="xsd:double"&gt;257.999989926107&lt;/D&gt;&lt;/FQL&gt;&lt;FQL&gt;&lt;Q&gt;US5010441013^FF_INC_TAX(ANN_R,43466,43830,,,USD)&lt;/Q&gt;&lt;R&gt;1&lt;/R&gt;&lt;C&gt;1&lt;/C&gt;&lt;D xsi:type="xsd:double"&gt;900&lt;/D&gt;&lt;/FQL&gt;&lt;FQL&gt;&lt;Q&gt;US22160K1051^FF_INC_TAX(ANN_R,43466,43830,,,USD)&lt;/Q&gt;&lt;R&gt;1&lt;/R&gt;&lt;C&gt;1&lt;/C&gt;&lt;D xsi:type="xsd:double"&gt;1061&lt;/D&gt;&lt;/FQL&gt;&lt;FQL&gt;&lt;Q&gt;JP3422950000^FF_INC_TAX(ANN_R,43466,43830,,,USD)&lt;/Q&gt;&lt;R&gt;1&lt;/R&gt;&lt;C&gt;1&lt;/C&gt;&lt;D xsi:type="xsd:double"&gt;944.528205621988&lt;/D&gt;&lt;/FQL&gt;&lt;FQL&gt;&lt;Q&gt;JP3240400006^FF_INC_TAX(ANN_R,43466,43830,,,USD)&lt;/Q&gt;&lt;R&gt;1&lt;/R&gt;&lt;C&gt;1&lt;/C&gt;&lt;D xsi:type="xsd:double"&gt;100.915583556518&lt;/D&gt;&lt;/FQL&gt;&lt;FQL&gt;&lt;Q&gt;JP3802300008^FF_INC_TAX(ANN_R,43466,43830,,,USD)&lt;/Q&gt;&lt;R&gt;1&lt;/R&gt;&lt;C&gt;1&lt;/C&gt;&lt;D xsi:type="xsd:double"&gt;673.92223700881&lt;/D&gt;&lt;/FQL&gt;&lt;FQL&gt;&lt;Q&gt;TW0001216000^FF_INC_TAX(ANN_R,43466,43830,,,USD)&lt;/Q&gt;&lt;R&gt;1&lt;/R&gt;&lt;C&gt;1&lt;/C&gt;&lt;D xsi:type="xsd:double"&gt;256.002020390928&lt;/D&gt;&lt;/FQL&gt;&lt;FQL&gt;&lt;Q&gt;JP3933800009^FF_INC_TAX(ANN_R,43466,43830,,,USD)&lt;/Q&gt;&lt;R&gt;1&lt;/R&gt;&lt;C&gt;1&lt;/C&gt;&lt;D xsi:type="xsd:double"&gt;410.678000744432&lt;/D&gt;&lt;/FQL&gt;&lt;FQL&gt;&lt;Q&gt;FR0000120172^FF_INC_TAX(ANN_R,43101,43465,,,USD)&lt;/Q&gt;&lt;R&gt;1&lt;/R&gt;&lt;C&gt;1&lt;/C&gt;&lt;D xsi:type="xsd:double"&gt;624.087605714798&lt;/D&gt;&lt;/FQL&gt;&lt;FQL&gt;&lt;Q&gt;ES0148396007^FF_INC_TAX(ANN_R,43101,43465,,,USD)&lt;/Q&gt;&lt;R&gt;1&lt;/R&gt;&lt;C&gt;1&lt;/C&gt;&lt;D xsi:type="xsd:double"&gt;1116.99071550369&lt;/D&gt;&lt;/FQL&gt;&lt;FQL&gt;&lt;Q&gt;NL0013654783^FF_INC_TAX(ANN_R,43101,43465,,,USD)&lt;/Q&gt;&lt;R&gt;1&lt;/R&gt;&lt;C&gt;1&lt;/C&gt;&lt;D xsi:type="xsd:double"&gt;39.0000000040771&lt;/D&gt;&lt;/FQL&gt;&lt;FQL&gt;&lt;Q&gt;US5010441013^FF_INC_TAX(ANN_R,43101,43465,,,USD)&lt;/Q&gt;&lt;R&gt;1&lt;/R&gt;&lt;C&gt;1&lt;/C&gt;&lt;D xsi:type="xsd:double"&gt;-405&lt;/D&gt;&lt;/FQL&gt;&lt;FQL&gt;&lt;Q&gt;US22160K1051^FF_INC_TAX(ANN_R,43101,43465,,,USD)&lt;/Q&gt;&lt;R&gt;1&lt;/R&gt;&lt;C&gt;1&lt;/C&gt;&lt;D xsi:type="xsd:double"&gt;1263&lt;/D&gt;&lt;/FQL&gt;&lt;FQL&gt;&lt;Q&gt;JP3422950000^FF_INC_TAX(ANN_R,43101,43465,,,USD)&lt;/Q&gt;&lt;R&gt;1&lt;/R&gt;&lt;C&gt;1&lt;/C&gt;&lt;D xsi:type="xsd:double"&gt;712.91537449602&lt;/D&gt;&lt;/FQL&gt;&lt;FQL&gt;&lt;Q&gt;JP3240400006^FF_INC_TAX(ANN_R,43101,43465,,,USD)&lt;/Q&gt;&lt;R&gt;1&lt;/R&gt;&lt;C&gt;1&lt;/C&gt;&lt;D xsi:type="xsd:double"&gt;106.836970724165&lt;/D&gt;&lt;/FQL&gt;&lt;FQL&gt;&lt;Q&gt;JP3802300008^FF_INC_TAX(ANN_R,43101,43465,,,USD)&lt;/Q&gt;&lt;R&gt;1&lt;/R&gt;&lt;C&gt;1&lt;/C&gt;&lt;D xsi:type="xsd:double"&gt;664.198418579996&lt;/D&gt;&lt;/FQL&gt;&lt;FQL&gt;&lt;Q&gt;TW0001216000^FF_INC_TAX(ANN_R,43101,43465,,,USD)&lt;/Q&gt;&lt;R&gt;1&lt;/R&gt;&lt;C&gt;1&lt;/C&gt;&lt;D xsi:type="xsd:double"&gt;277.337947248213&lt;/D&gt;&lt;/FQL&gt;&lt;FQL&gt;&lt;Q&gt;JP3933800009^FF_INC_TAX(ANN_R,43101,43465,,,USD)&lt;/Q&gt;&lt;R&gt;1&lt;/R&gt;&lt;C&gt;1&lt;/C&gt;&lt;D xsi:type="xsd:double"&gt;530.205873459578&lt;/D&gt;&lt;/FQL&gt;&lt;FQL&gt;&lt;Q&gt;FR0000120172^FF_INC_TAX(ANN_R,43831,44196,,,USD)&lt;/Q&gt;&lt;R&gt;1&lt;/R&gt;&lt;C&gt;1&lt;/C&gt;&lt;D xsi:type="xsd:double"&gt;567.707288503647&lt;/D&gt;&lt;/FQL&gt;&lt;FQL&gt;&lt;Q&gt;ES0148396007^FF_INC_TAX(ANN_R,43831,44196,,,USD)&lt;/Q&gt;&lt;R&gt;1&lt;/R&gt;&lt;C&gt;1&lt;/C&gt;&lt;D xsi:type="xsd:double"&gt;1154.50317645073&lt;/D&gt;&lt;/FQL&gt;&lt;FQL&gt;&lt;Q&gt;NL0013654783^FF_INC_TAX(ANN_R,43831,44196,,,USD)&lt;/Q&gt;&lt;R&gt;1&lt;/R&gt;&lt;C&gt;1&lt;/C&gt;&lt;D xsi:type="xsd:double"&gt;74.9999988856578&lt;/D&gt;&lt;/FQL&gt;&lt;FQL&gt;&lt;Q&gt;US5010441013^FF_INC_TAX(ANN_R,43831,44196,,,USD)&lt;/Q&gt;&lt;R&gt;1&lt;/R&gt;&lt;C&gt;1&lt;/C&gt;&lt;D xsi:type="xsd:double"&gt;469&lt;/D&gt;&lt;/FQL&gt;&lt;FQL&gt;&lt;Q&gt;US22160K1051^FF_INC_TAX(ANN_R,43831,44196,,,USD)&lt;/Q&gt;&lt;R&gt;1&lt;/R&gt;&lt;C&gt;1&lt;/C&gt;&lt;D xsi:type="xsd:double"&gt;1308&lt;/D&gt;&lt;/FQL&gt;&lt;FQL&gt;&lt;Q&gt;JP3422950000^FF_INC_TAX(ANN_R,43831,44196,,,USD)&lt;/Q&gt;&lt;R&gt;1&lt;/R&gt;&lt;C&gt;1&lt;/C&gt;&lt;D xsi:type="xsd:double"&gt;1020.6694080513&lt;/D&gt;&lt;/FQL&gt;&lt;FQL&gt;&lt;Q&gt;JP3240400006^FF_INC_TAX(ANN_R,43831,44196,,,USD)&lt;/Q&gt;&lt;R&gt;1&lt;/R&gt;&lt;C&gt;1&lt;/C&gt;&lt;D xsi:type="xsd:double"&gt;97.2630461677909&lt;/D&gt;&lt;/FQL&gt;&lt;FQL&gt;&lt;Q&gt;JP3802300008^FF_INC_TAX(ANN_R,43831,44196,,,USD)&lt;/Q&gt;&lt;R&gt;1&lt;/R&gt;&lt;C&gt;1&lt;/C&gt;&lt;D xsi:type="xsd:double"&gt;578.481782767922&lt;/D&gt;&lt;/FQL&gt;&lt;FQL&gt;&lt;Q&gt;TW0001216000^FF_INC_TAX(ANN_R,43831,44196,,,USD)&lt;/Q&gt;&lt;R&gt;1&lt;/R&gt;&lt;C&gt;1&lt;/C&gt;&lt;D xsi:type="xsd:double"&gt;259.381251370415&lt;/D&gt;&lt;/FQL&gt;&lt;FQL&gt;&lt;Q&gt;JP3933800009^FF_INC_TAX(ANN_R,43831,44196,,,USD)&lt;/Q&gt;&lt;R&gt;1&lt;/R&gt;&lt;C&gt;1&lt;/C&gt;&lt;D xsi:type="xsd:double"&gt;438.304535709321&lt;/D&gt;&lt;/FQL&gt;&lt;FQL&gt;&lt;Q&gt;SE0012673267^FF_INC_TAX(ANN_R,42370,42735,,,USD)&lt;/Q&gt;&lt;R&gt;1&lt;/R&gt;&lt;C&gt;1&lt;/C&gt;&lt;D xsi:type="xsd:double"&gt;3.19690994047422&lt;/D&gt;&lt;/FQL&gt;&lt;FQL&gt;&lt;Q&gt;FR0000127771^FF_INC_TAX(ANN_R,42370,42735,,,USD)&lt;/Q&gt;&lt;R&gt;1&lt;/R&gt;&lt;C&gt;1&lt;/C&gt;&lt;D xsi:type="xsd:double"&gt;85.1771873235703&lt;/D&gt;&lt;/FQL&gt;&lt;FQL&gt;&lt;Q&gt;US4180561072^FF_INC_TAX(ANN_R,42370,42735,,,USD)&lt;/Q&gt;&lt;R&gt;1&lt;/R&gt;&lt;C&gt;1&lt;/C&gt;&lt;D xsi:type="xsd:double"&gt;159.338&lt;/D&gt;&lt;/FQL&gt;&lt;FQL&gt;&lt;Q&gt;US88339J1051^FF_INC_TAX(ANN_R,42370,42735,,,USD)&lt;/Q&gt;&lt;R&gt;1&lt;/R&gt;&lt;C&gt;1&lt;/C&gt;&lt;D xsi:type="xsd:double"&gt;23.352&lt;/D&gt;&lt;/FQL&gt;&lt;FQL&gt;&lt;Q&gt;US77543R1023^FF_INC_TAX(ANN_R,42370,42735,,,USD)&lt;/Q&gt;&lt;R&gt;1&lt;/R&gt;&lt;C&gt;1&lt;/C&gt;&lt;D xsi:type="xsd:double"&gt;0.211&lt;/D&gt;&lt;/FQL&gt;&lt;FQL&gt;&lt;Q&gt;JP3358000002^FF_INC_TAX(ANN_R,42370,42735,,,USD)&lt;/Q&gt;&lt;R&gt;1&lt;/R&gt;&lt;C&gt;1&lt;/C&gt;&lt;D xsi:type="xsd:double"&gt;161.128080569208&lt;/D&gt;&lt;/FQL&gt;&lt;FQL&gt;&lt;Q&gt;JP3198900007^FF_INC_TAX(ANN_R,42370,42735,,,USD)&lt;/Q&gt;&lt;R&gt;1&lt;/R&gt;&lt;C&gt;1&lt;/C&gt;&lt;D xsi:type="xsd:double"&gt;293.185733795166&lt;/D&gt;&lt;/FQL&gt;&lt;FQL&gt;&lt;Q&gt;SE0012673267^FF_INC_TAX(ANN_R,42736,43100,,,USD)&lt;/Q&gt;&lt;R&gt;1&lt;/R&gt;&lt;C&gt;1&lt;/C&gt;&lt;D xsi:type="xsd:double"&gt;5.11518308330334&lt;/D&gt;&lt;/FQL&gt;&lt;FQL&gt;&lt;Q&gt;FR0000127771^FF_INC_TAX(ANN_R,42736,43100,,,USD)&lt;/Q&gt;&lt;R&gt;1&lt;/R&gt;&lt;C&gt;1&lt;/C&gt;&lt;D xsi:type="xsd:double"&gt;-400.416774153709&lt;/D&gt;&lt;/FQL&gt;&lt;FQL&gt;&lt;Q&gt;US4180561072^FF_INC_TAX(ANN_R,42736,43100,,,USD)&lt;/Q&gt;&lt;R&gt;1&lt;/R&gt;&lt;C&gt;1&lt;/C&gt;&lt;D xsi:type="xsd:double"&gt;389.543&lt;/D&gt;&lt;/FQL&gt;&lt;FQL&gt;&lt;Q&gt;US88339J1051^FF_INC_TAX(ANN_R,42736,43100,,,USD)&lt;/Q&gt;&lt;R&gt;1&lt;/R&gt;&lt;C&gt;1&lt;/C&gt;&lt;D xsi:type="xsd:double"&gt;12.827&lt;/D&gt;&lt;/FQL&gt;&lt;FQL&gt;&lt;Q&gt;US77543R1023^FF_INC_TAX(ANN_R,42736,43100,,,USD)&lt;/Q&gt;&lt;R&gt;1&lt;/R&gt;&lt;C&gt;1&lt;/C&gt;&lt;D xsi:type="xsd:double"&gt;0.315&lt;/D&gt;&lt;/FQL&gt;&lt;FQL&gt;&lt;Q&gt;JP3358000002^FF_INC_TAX(ANN_R,42736,43100,,,USD)&lt;/Q&gt;&lt;R&gt;1&lt;/R&gt;&lt;C&gt;1&lt;/C&gt;&lt;D xsi:type="xsd:double"&gt;143.560800790787&lt;/D&gt;&lt;/FQL&gt;&lt;FQL&gt;&lt;Q&gt;JP3198900007^FF_INC_TAX(ANN_R,42736,43100,,,USD)&lt;/Q&gt;&lt;R&gt;1&lt;/R&gt;&lt;C&gt;1&lt;/C&gt;&lt;D xsi:type="xsd:double"&gt;297.698254646733&lt;/D&gt;&lt;/FQL&gt;&lt;FQL&gt;&lt;Q&gt;SE0012673267^FF_INC_TAX(ANN_R,43466,43830,,,USD)&lt;/Q&gt;&lt;R&gt;1&lt;/R&gt;&lt;C&gt;1&lt;/C&gt;&lt;D xsi:type="xsd:double"&gt;8.44585055967918&lt;/D&gt;&lt;/FQL&gt;&lt;FQL&gt;&lt;Q&gt;FR0000127771^FF_INC_TAX(ANN_R,43466,43830,,,USD)&lt;/Q&gt;&lt;R&gt;1&lt;/R&gt;&lt;C&gt;1&lt;/C&gt;&lt;D xsi:type="xsd:double"&gt;-156.694808006287&lt;/D&gt;&lt;/FQL&gt;&lt;FQL&gt;&lt;Q&gt;US4180561072^FF_INC_TAX(ANN_R,43466,43830,,,USD)&lt;/Q&gt;&lt;R&gt;1&lt;/R&gt;&lt;C&gt;1&lt;/C&gt;&lt;D xsi:type="xsd:double"&gt;73.756&lt;/D&gt;&lt;/FQL&gt;&lt;FQL&gt;&lt;Q&gt;US88339J1051^FF_INC_TAX(ANN_R,43466,43830,,,USD)&lt;/Q&gt;&lt;R&gt;1&lt;/R&gt;&lt;C&gt;1&lt;/C&gt;&lt;D xsi:type="xsd:double"&gt;7.902&lt;/D&gt;&lt;/FQL&gt;&lt;FQL&gt;&lt;Q&gt;US77543R1023^FF_INC_TAX(ANN_R,43466,43830,,,USD)&lt;/Q&gt;&lt;R&gt;1&lt;/R&gt;&lt;C&gt;1&lt;/C&gt;&lt;D xsi:type="xsd:double"&gt;-0.982&lt;/D&gt;&lt;/FQL&gt;&lt;FQL&gt;&lt;Q&gt;JP3358000002^FF_INC_TAX(ANN_R,43466,43830,,,USD)&lt;/Q&gt;&lt;R&gt;1&lt;/R&gt;&lt;C&gt;1&lt;/C&gt;&lt;D xsi:type="xsd:double"&gt;179.20240086969&lt;/D&gt;&lt;/FQL&gt;&lt;FQL&gt;&lt;Q&gt;JP3198900007^FF_INC_TAX(ANN_R,43466,43830,,,USD)&lt;/Q&gt;&lt;R&gt;1&lt;/R&gt;&lt;C&gt;1&lt;/C&gt;&lt;D xsi:type="xsd:double"&gt;353.064770171419&lt;/D&gt;&lt;/FQL&gt;&lt;FQL&gt;&lt;Q&gt;SE0012673267^FF_INC_TAX(ANN_R,43101,43465,,,USD)&lt;/Q&gt;&lt;R&gt;1&lt;/R&gt;&lt;C&gt;1&lt;/C&gt;&lt;D xsi:type="xsd:double"&gt;6.92041196186676&lt;/D&gt;&lt;/FQL&gt;&lt;FQL&gt;&lt;Q&gt;FR0000127771^FF_INC_TAX(ANN_R,43101,43465,,,USD)&lt;/Q&gt;&lt;R&gt;1&lt;/R&gt;&lt;C&gt;1&lt;/C&gt;&lt;D xsi:type="xsd:double"&gt;421.170652627945&lt;/D&gt;&lt;/FQL&gt;&lt;FQL&gt;&lt;Q&gt;US4180561072^FF_INC_TAX(ANN_R,43101,43465,,,USD)&lt;/Q&gt;&lt;R&gt;1&lt;/R&gt;&lt;C&gt;1&lt;/C&gt;&lt;D xsi:type="xsd:double"&gt;49.968&lt;/D&gt;&lt;/FQL&gt;&lt;FQL&gt;&lt;Q&gt;US88339J1051^FF_INC_TAX(ANN_R,43101,43465,,,USD)&lt;/Q&gt;&lt;R&gt;1&lt;/R&gt;&lt;C&gt;1&lt;/C&gt;&lt;D xsi:type="xsd:double"&gt;17.597&lt;/D&gt;&lt;/FQL&gt;&lt;FQL&gt;&lt;Q&gt;US77543R1023^FF_INC_TAX(ANN_R,43101,43465,,,USD)&lt;/Q&gt;&lt;R&gt;1&lt;/R&gt;&lt;C&gt;1&lt;/C&gt;&lt;D xsi:type="xsd:double"&gt;-0.476&lt;/D&gt;&lt;/FQL&gt;&lt;FQL&gt;&lt;Q&gt;JP3358000002^FF_INC_TAX(ANN_R,43101,43465,,,USD)&lt;/Q&gt;&lt;R&gt;1&lt;/R&gt;&lt;C&gt;1&lt;/C&gt;&lt;D xsi:type="xsd:double"&gt;156.506334729493&lt;/D&gt;&lt;/FQL&gt;&lt;FQL&gt;&lt;Q&gt;JP3198900007^FF_INC_TAX(ANN_R,43101,43465,,,USD)&lt;/Q&gt;&lt;R&gt;1&lt;/R&gt;&lt;C&gt;1&lt;/C&gt;&lt;D xsi:type="xsd:double"&gt;286.964771039784&lt;/D&gt;&lt;/FQL&gt;&lt;FQL&gt;&lt;Q&gt;SE0012673267^FF_INC_TAX(ANN_R,43831,44196,,,USD)&lt;/Q&gt;&lt;R&gt;1&lt;/R&gt;&lt;C&gt;1&lt;/C&gt;&lt;D xsi:type="xsd:double"&gt;16.0280412468787&lt;/D&gt;&lt;/FQL&gt;&lt;FQL&gt;&lt;Q&gt;FR0000127771^FF_INC_TAX(ANN_R,43831,44196,,,USD)&lt;/Q&gt;&lt;R&gt;1&lt;/R&gt;&lt;C&gt;1&lt;/C&gt;&lt;D xsi:type="xsd:double"&gt;185.815839409828&lt;/D&gt;&lt;/FQL&gt;&lt;FQL&gt;&lt;Q&gt;US4180561072^FF_INC_TAX(ANN_R,43831,44196,,,USD)&lt;/Q&gt;&lt;R&gt;1&lt;/R&gt;&lt;C&gt;1&lt;/C&gt;&lt;D xsi:type="xsd:double"&gt;96.621&lt;/D&gt;&lt;/FQL&gt;&lt;FQL&gt;&lt;Q&gt;US88339J1051^FF_INC_TAX(ANN_R,43831,44196,,,USD)&lt;/Q&gt;&lt;R&gt;1&lt;/R&gt;&lt;C&gt;1&lt;/C&gt;&lt;D xsi:type="xsd:double"&gt;-98.414&lt;/D&gt;&lt;/FQL&gt;&lt;FQL&gt;&lt;Q&gt;US77543R1023^FF_INC_TAX(ANN_R,43831,44196,,,USD)&lt;/Q&gt;&lt;R&gt;1&lt;/R&gt;&lt;C&gt;1&lt;/C&gt;&lt;D xsi:type="xsd:double"&gt;-0.945&lt;/D&gt;&lt;/FQL&gt;&lt;FQL&gt;&lt;Q&gt;JP3358000002^FF_INC_TAX(ANN_R,43831,44196,,,USD)&lt;/Q&gt;&lt;R&gt;1&lt;/R&gt;&lt;C&gt;1&lt;/C&gt;&lt;D xsi:type="xsd:double"&gt;199.440815242007&lt;/D&gt;&lt;/FQL&gt;&lt;FQL&gt;&lt;Q&gt;JP3198900007^FF_INC_TAX(ANN_R,43831,44196,,,USD)&lt;/Q&gt;&lt;R&gt;1&lt;/R&gt;&lt;C&gt;1&lt;/C&gt;&lt;D xsi:type="xsd:double"&gt;247.55859580636&lt;/D&gt;&lt;/FQL&gt;&lt;FQL&gt;&lt;Q&gt;SE0009922164^FF_INC_TAX(ANN_R,42370,42735,,,USD)&lt;/Q&gt;&lt;R&gt;1&lt;/R&gt;&lt;C&gt;1&lt;/C&gt;&lt;D xsi:type="xsd:double"&gt;459.13325446099&lt;/D&gt;&lt;/FQL&gt;&lt;FQL&gt;&lt;Q&gt;SE0009922164^FF_INC_TAX(ANN_R,42736,43100,,,USD)&lt;/Q&gt;&lt;R&gt;1&lt;/R&gt;&lt;C&gt;1&lt;/C&gt;&lt;D xsi:type="xsd:double"&gt;226.861179158092&lt;/D&gt;&lt;/FQL&gt;&lt;FQL&gt;&lt;Q&gt;SE0009922164^FF_INC_TAX(ANN_R,43466,43830,,,USD)&lt;/Q&gt;&lt;R&gt;1&lt;/R&gt;&lt;C&gt;1&lt;/C&gt;&lt;D xsi:type="xsd:double"&gt;298.927609860897&lt;/D&gt;&lt;/FQL&gt;&lt;FQL&gt;&lt;Q&gt;SE0009922164^FF_INC_TAX(ANN_R,43101,43465,,,USD)&lt;/Q&gt;&lt;R&gt;1&lt;/R&gt;&lt;C&gt;1&lt;/C&gt;&lt;D xsi:type="xsd:double"&gt;120.679328218102&lt;/D&gt;&lt;/FQL&gt;&lt;FQL&gt;&lt;Q&gt;SE0009922164^FF_INC_TAX(ANN_R,43831,44196,,,USD)&lt;/Q&gt;&lt;R&gt;1&lt;/R&gt;&lt;C&gt;1&lt;/C&gt;&lt;D xsi:type="xsd:double"&gt;440.31656203419&lt;/D&gt;&lt;/FQL&gt;&lt;FQL&gt;&lt;Q&gt;US42809H1077^FF_INC_TAX(ANN_R,42370,42735,,,USD)&lt;/Q&gt;&lt;R&gt;1&lt;/R&gt;&lt;C&gt;1&lt;/C&gt;&lt;D xsi:type="xsd:double"&gt;2222&lt;/D&gt;&lt;/FQL&gt;&lt;FQL&gt;&lt;Q&gt;JP3386450005^FF_INC_TAX(ANN_R,42370,42735,,,USD)&lt;/Q&gt;&lt;R&gt;1&lt;/R&gt;&lt;C&gt;1&lt;/C&gt;&lt;D xsi:type="xsd:double"&gt;-397.903846740723&lt;/D&gt;&lt;/FQL&gt;&lt;FQL&gt;&lt;Q&gt;US42809H1077^FF_INC_TAX(ANN_R,42736,43100,,,USD)&lt;/Q&gt;&lt;R&gt;1&lt;/R&gt;&lt;C&gt;1&lt;/C&gt;&lt;D xsi:type="xsd:double"&gt;-1837&lt;/D&gt;&lt;/FQL&gt;&lt;FQL&gt;&lt;Q&gt;JP3386450005^FF_INC_TAX(ANN_R,42736,43100,,,USD)&lt;/Q&gt;&lt;R&gt;1&lt;/R&gt;&lt;C&gt;1&lt;/C&gt;&lt;D xsi:type="xsd:double"&gt;914.029774744064&lt;/D&gt;&lt;/FQL&gt;&lt;FQL&gt;&lt;Q&gt;US42809H1077^FF_INC_TAX(ANN_R,43466,43830,,,USD)&lt;/Q&gt;&lt;R&gt;1&lt;/R&gt;&lt;C&gt;1&lt;/C&gt;&lt;D xsi:type="xsd:double"&gt;461&lt;/D&gt;&lt;/FQL&gt;&lt;FQL&gt;&lt;Q&gt;JP3386450005^FF_INC_TAX(ANN_R,43466,43830,,,USD)&lt;/Q&gt;&lt;R&gt;1&lt;/R&gt;&lt;C&gt;1&lt;/C&gt;&lt;D xsi:type="xsd:double"&gt;1365.85468492284&lt;/D&gt;&lt;/FQL&gt;&lt;FQL&gt;&lt;Q&gt;US42809H1077^FF_INC_TAX(ANN_R,43101,43465,,,USD)&lt;/Q&gt;&lt;R&gt;1&lt;/R&gt;&lt;C&gt;1&lt;/C&gt;&lt;D xsi:type="xsd:double"&gt;335&lt;/D&gt;&lt;/FQL&gt;&lt;FQL&gt;&lt;Q&gt;JP3386450005^FF_INC_TAX(ANN_R,43101,43465,,,USD)&lt;/Q&gt;&lt;R&gt;1&lt;/R&gt;&lt;C&gt;1&lt;/C&gt;&lt;D xsi:type="xsd:double"&gt;1291.51741097867&lt;/D&gt;&lt;/FQL&gt;&lt;FQL&gt;&lt;Q&gt;US42809H1077^FF_INC_TAX(ANN_R,43831,44196,,,USD)&lt;/Q&gt;&lt;R&gt;1&lt;/R&gt;&lt;C&gt;1&lt;/C&gt;&lt;D xsi:type="xsd:double"&gt;-11&lt;/D&gt;&lt;/FQL&gt;&lt;FQL&gt;&lt;Q&gt;JP3386450005^FF_INC_TAX(ANN_R,43831,44196,,,USD)&lt;/Q&gt;&lt;R&gt;1&lt;/R&gt;&lt;C&gt;1&lt;/C&gt;&lt;D xsi:type="xsd:double"&gt;340.038967363536&lt;/D&gt;&lt;/FQL&gt;&lt;FQL&gt;&lt;Q&gt;FR0010220475^FF_INC_TAX(ANN_R,42370,42735,,,USD)&lt;/Q&gt;&lt;R&gt;1&lt;/R&gt;&lt;C&gt;1&lt;/C&gt;&lt;D xsi:type="xsd:double"&gt;658.894264340401&lt;/D&gt;&lt;/FQL&gt;&lt;FQL&gt;&lt;Q&gt;DE0005785604^FF_INC_TAX(ANN_R,42370,42735,,,USD)&lt;/Q&gt;&lt;R&gt;1&lt;/R&gt;&lt;C&gt;1&lt;/C&gt;&lt;D xsi:type="xsd:double"&gt;1154.86991643906&lt;/D&gt;&lt;/FQL&gt;&lt;FQL&gt;&lt;Q&gt;FR0000051807^FF_INC_TAX(ANN_R,42370,42735,,,USD)&lt;/Q&gt;&lt;R&gt;1&lt;/R&gt;&lt;C&gt;1&lt;/C&gt;&lt;D xsi:type="xsd:double"&gt;91.8143707513809&lt;/D&gt;&lt;/FQL&gt;&lt;FQL&gt;&lt;Q&gt;NL0000395903^FF_INC_TAX(ANN_R,42370,42735,,,USD)&lt;/Q&gt;&lt;R&gt;1&lt;/R&gt;&lt;C&gt;1&lt;/C&gt;&lt;D xsi:type="xsd:double"&gt;182.522544264793&lt;/D&gt;&lt;/FQL&gt;&lt;FQL&gt;&lt;Q&gt;FR0000125338^FF_INC_TAX(ANN_R,42370,42735,,,USD)&lt;/Q&gt;&lt;R&gt;1&lt;/R&gt;&lt;C&gt;1&lt;/C&gt;&lt;D xsi:type="xsd:double"&gt;103.982540369034&lt;/D&gt;&lt;/FQL&gt;&lt;FQL&gt;&lt;Q&gt;SE0000115446^FF_INC_TAX(ANN_R,42370,42735,,,USD)&lt;/Q&gt;&lt;R&gt;1&lt;/R&gt;&lt;C&gt;1&lt;/C&gt;&lt;D xsi:type="xsd:double"&gt;701.722867667675&lt;/D&gt;&lt;/FQL&gt;&lt;FQL&gt;&lt;Q&gt;CH0210483332^FF_INC_TAX(ANN_R,42370,42735,,,USD)&lt;/Q&gt;&lt;R&gt;1&lt;/R&gt;&lt;C&gt;1&lt;/C&gt;&lt;D xsi:type="xsd:double"&gt;408.35991759363&lt;/D&gt;&lt;/FQL&gt;&lt;FQL&gt;&lt;Q&gt;FR0000121485^FF_INC_TAX(ANN_R,42370,42735,,,USD)&lt;/Q&gt;&lt;R&gt;1&lt;/R&gt;&lt;C&gt;1&lt;/C&gt;&lt;D xsi:type="xsd:double"&gt;327.545002162457&lt;/D&gt;&lt;/FQL&gt;&lt;FQL&gt;&lt;Q&gt;US0995021062^FF_INC_TAX(ANN_R,42370,42735,,,USD)&lt;/Q&gt;&lt;R&gt;1&lt;/R&gt;&lt;C&gt;1&lt;/C&gt;&lt;D xsi:type="xsd:double"&gt;85.368&lt;/D&gt;&lt;/FQL&gt;&lt;FQL&gt;&lt;Q&gt;US00751Y1064^FF_INC_TAX(ANN_R,42370,42735,,,USD)&lt;/Q&gt;&lt;R&gt;1&lt;/R&gt;&lt;C&gt;1&lt;/C&gt;&lt;D xsi:type="xsd:double"&gt;279.213&lt;/D&gt;&lt;/FQL&gt;&lt;FQL&gt;&lt;Q&gt;US5018892084^FF_INC_TAX(ANN_R,42370,42735,,,USD)&lt;/Q&gt;&lt;R&gt;1&lt;/R&gt;&lt;C&gt;1&lt;/C&gt;&lt;D xsi:type="xsd:double"&gt;220.566&lt;/D&gt;&lt;/FQL&gt;&lt;FQL&gt;&lt;Q&gt;US3802371076^FF_INC_TAX(ANN_R,42370,42735,,,USD)&lt;/Q&gt;&lt;R&gt;1&lt;/R&gt;&lt;C&gt;1&lt;/C&gt;&lt;D xsi:type="xsd:double"&gt;0.4&lt;/D&gt;&lt;/FQL&gt;&lt;FQL&gt;&lt;Q&gt;US18915M1071^FF_INC_TAX(ANN_R,42370,42735,,,USD)&lt;/Q&gt;&lt;R&gt;1&lt;/R&gt;&lt;C&gt;1&lt;/C&gt;&lt;D xsi:type="xsd:double"&gt;0.069&lt;/D&gt;&lt;/FQL&gt;&lt;FQL&gt;&lt;Q&gt;US3724601055^FF_INC_TAX(ANN_R,42370,42735,,,USD)&lt;/Q&gt;&lt;R&gt;1&lt;/R&gt;&lt;C&gt;1&lt;/C&gt;&lt;D xsi:type="xsd:double"&gt;387.1&lt;/D&gt;&lt;/FQL&gt;&lt;FQL&gt;&lt;Q&gt;US89400J1079^FF_INC_TAX(ANN_R,42370,42735,,,USD)&lt;/Q&gt;&lt;R&gt;1&lt;/R&gt;&lt;C&gt;1&lt;/C&gt;&lt;D xsi:type="xsd:double"&gt;74&lt;/D&gt;&lt;/FQL&gt;&lt;FQL&gt;&lt;Q&gt;US2310211063^FF_INC_TAX(ANN_R,42370,42735,,,USD)&lt;/Q&gt;&lt;R&gt;1&lt;/R&gt;&lt;C&gt;1&lt;/C&gt;&lt;D xsi:type="xsd:double"&gt;474&lt;/D&gt;&lt;/FQL&gt;&lt;FQL&gt;&lt;Q&gt;US45168D1046^FF_INC_TAX(ANN_R,42370,42735,,,USD)&lt;/Q&gt;&lt;R&gt;1&lt;/R&gt;&lt;C&gt;1&lt;/C&gt;&lt;D xsi:type="xsd:double"&gt;99.792&lt;/D&gt;&lt;/FQL&gt;&lt;FQL&gt;&lt;Q&gt;US98978V1035^FF_INC_TAX(ANN_R,42370,42735,,,USD)&lt;/Q&gt;&lt;R&gt;1&lt;/R&gt;&lt;C&gt;1&lt;/C&gt;&lt;D xsi:type="xsd:double"&gt;409&lt;/D&gt;&lt;/FQL&gt;&lt;FQL&gt;&lt;Q&gt;US78409V1044^FF_INC_TAX(ANN_R,42370,42735,,,USD)&lt;/Q&gt;&lt;R&gt;1&lt;/R&gt;&lt;C&gt;1&lt;/C&gt;&lt;D xsi:type="xsd:double"&gt;960&lt;/D&gt;&lt;/FQL&gt;&lt;FQL&gt;&lt;Q&gt;JP3970300004^FF_INC_TAX(ANN_R,42370,42735,,,USD)&lt;/Q&gt;&lt;R&gt;1&lt;/R&gt;&lt;C&gt;1&lt;/C&gt;&lt;D xsi:type="xsd:double"&gt;484.659576416016&lt;/D&gt;&lt;/FQL&gt;&lt;FQL&gt;&lt;Q&gt;TW0002317005^FF_INC_TAX(ANN_R,42370,42735,,,USD)&lt;/Q&gt;&lt;R&gt;1&lt;/R&gt;&lt;C&gt;1&lt;/C&gt;&lt;D xsi:type="xsd:double"&gt;1444.69517245674&lt;/D&gt;&lt;/FQL&gt;&lt;FQL&gt;&lt;Q&gt;JP3756100008^FF_INC_TAX(ANN_R,42370,42735,,,USD)&lt;/Q&gt;&lt;R&gt;1&lt;/R&gt;&lt;C&gt;1&lt;/C&gt;&lt;D xsi:type="xsd:double"&gt;228.764201587066&lt;/D&gt;&lt;/FQL&gt;&lt;FQL&gt;&lt;Q&gt;TW0002303005^FF_INC_TAX(ANN_R,42370,42735,,,USD)&lt;/Q&gt;&lt;R&gt;1&lt;/R&gt;&lt;C&gt;1&lt;/C&gt;&lt;D xsi:type="xsd:double"&gt;30.4973171137925&lt;/D&gt;&lt;/FQL&gt;&lt;FQL&gt;&lt;Q&gt;JP3421800008^FF_INC_TAX(ANN_R,42370,42735,,,USD)&lt;/Q&gt;&lt;R&gt;1&lt;/R&gt;&lt;C&gt;1&lt;/C&gt;&lt;D xsi:type="xsd:double"&gt;321.640747070312&lt;/D&gt;&lt;/FQL&gt;&lt;FQL&gt;&lt;Q&gt;JP3898400001^FF_INC_TAX(ANN_R,42370,42735,,,USD)&lt;/Q&gt;&lt;R&gt;1&lt;/R&gt;&lt;C&gt;1&lt;/C&gt;&lt;D xsi:type="xsd:double"&gt;331.775295257568&lt;/D&gt;&lt;/FQL&gt;&lt;FQL&gt;&lt;Q&gt;JP3143600009^FF_INC_TAX(ANN_R,42370,42735,,,USD)&lt;/Q&gt;&lt;R&gt;1&lt;/R&gt;&lt;C&gt;1&lt;/C&gt;&lt;D xsi:type="xsd:double"&gt;386.237041473389&lt;/D&gt;&lt;/FQL&gt;&lt;FQL&gt;&lt;Q&gt;FR0010220475^FF_INC_TAX(ANN_R,42736,43100,,,USD)&lt;/Q&gt;&lt;R&gt;1&lt;/R&gt;&lt;C&gt;1&lt;/C&gt;&lt;D xsi:type="xsd:double"&gt;83.358419418335&lt;/D&gt;&lt;/FQL&gt;&lt;FQL&gt;&lt;Q&gt;DE0005785604^FF_INC_TAX(ANN_R,42736,43100,,,USD)&lt;/Q&gt;&lt;R&gt;1&lt;/R&gt;&lt;C&gt;1&lt;/C&gt;&lt;D xsi:type="xsd:double"&gt;1020.78079044819&lt;/D&gt;&lt;/FQL&gt;&lt;FQL&gt;&lt;Q&gt;FR0000051807^FF_INC_TAX(ANN_R,42736,43100,,,USD)&lt;/Q&gt;&lt;R&gt;1&lt;/R&gt;&lt;C&gt;1&lt;/C&gt;&lt;D xsi:type="xsd:double"&gt;-10.1514111757278&lt;/D&gt;&lt;/FQL&gt;&lt;FQL&gt;&lt;Q&gt;NL0000395903^FF_INC_TAX(ANN_R,42736,43100,,,USD)&lt;/Q&gt;&lt;R&gt;1&lt;/R&gt;&lt;C&gt;1&lt;/C&gt;&lt;D xsi:type="xsd:double"&gt;100.386177182198&lt;/D&gt;&lt;/FQL&gt;&lt;FQL&gt;&lt;Q&gt;FR0000125338^FF_INC_TAX(ANN_R,42736,43100,,,USD)&lt;/Q&gt;&lt;R&gt;1&lt;/R&gt;&lt;C&gt;1&lt;/C&gt;&lt;D xsi:type="xsd:double"&gt;341.764176249504&lt;/D&gt;&lt;/FQL&gt;&lt;FQL&gt;&lt;Q&gt;SE0000115446^FF_INC_TAX(ANN_R,42736,43100,,,USD)&lt;/Q&gt;&lt;R&gt;1&lt;/R&gt;&lt;C&gt;1&lt;/C&gt;&lt;D xsi:type="xsd:double"&gt;798.111207172275&lt;/D&gt;&lt;/FQL&gt;&lt;FQL&gt;&lt;Q&gt;CH0210483332^FF_INC_TAX(ANN_R,42736,43100,,,USD)&lt;/Q&gt;&lt;R&gt;1&lt;/R&gt;&lt;C&gt;1&lt;/C&gt;&lt;D xsi:type="xsd:double"&gt;394.855668659773&lt;/D&gt;&lt;/FQL&gt;&lt;FQL&gt;&lt;Q&gt;FR0000121485^FF_INC_TAX(ANN_R,42736,43100,,,USD)&lt;/Q&gt;&lt;R&gt;1&lt;/R&gt;&lt;C&gt;1&lt;/C&gt;&lt;D xsi:type="xsd:double"&gt;621.266363954544&lt;/D&gt;&lt;/FQL&gt;&lt;FQL&gt;&lt;Q&gt;US0995021062^FF_INC_TAX(ANN_R,42736,43100,,,USD)&lt;/Q&gt;&lt;R&gt;1&lt;/R&gt;&lt;C&gt;1&lt;/C&gt;&lt;D xsi:type="xsd:double"&gt;159.41&lt;/D&gt;&lt;/FQL&gt;&lt;FQL&gt;&lt;Q&gt;US00751Y1064^FF_INC_TAX(ANN_R,42736,43100,,,USD)&lt;/Q&gt;&lt;R&gt;1&lt;/R&gt;&lt;C&gt;1&lt;/C&gt;&lt;D xsi:type="xsd:double"&gt;44.754&lt;/D&gt;&lt;/FQL&gt;&lt;FQL&gt;&lt;Q&gt;US5018892084^FF_INC_TAX(ANN_R,42736,43100,,,USD)&lt;/Q&gt;&lt;R&gt;1&lt;/R&gt;&lt;C&gt;1&lt;/C&gt;&lt;D xsi:type="xsd:double"&gt;235.56&lt;/D&gt;&lt;/FQL&gt;&lt;FQL&gt;&lt;Q&gt;US3802371076^FF_INC_TAX(ANN_R,42736,43100,,,USD)&lt;/Q&gt;&lt;R&gt;1&lt;/R&gt;&lt;C&gt;1&lt;/C&gt;&lt;D xsi:type="xsd:double"&gt;-18.9&lt;/D&gt;&lt;/FQL&gt;&lt;FQL&gt;&lt;Q&gt;US18915M1071^FF_INC_TAX(ANN_R,42736,43100,,,USD)&lt;/Q&gt;&lt;R&gt;1&lt;/R&gt;&lt;C&gt;1&lt;/C&gt;&lt;D xsi:type="xsd:double"&gt;1.033&lt;/D&gt;&lt;/FQL&gt;&lt;FQL&gt;&lt;Q&gt;US3724601055^FF_INC_TAX(ANN_R,42736,43100,,,USD)&lt;/Q&gt;&lt;R&gt;1&lt;/R&gt;&lt;C&gt;1&lt;/C&gt;&lt;D xsi:type="xsd:double"&gt;392.511&lt;/D&gt;&lt;/FQL&gt;&lt;FQL&gt;&lt;Q&gt;US89400J1079^FF_INC_TAX(ANN_R,42736,43100,,,USD)&lt;/Q&gt;&lt;R&gt;1&lt;/R&gt;&lt;C&gt;1&lt;/C&gt;&lt;D xsi:type="xsd:double"&gt;-79.1&lt;/D&gt;&lt;/FQL&gt;&lt;FQL&gt;&lt;Q&gt;US2310211063^FF_INC_TAX(ANN_R,42736,43100,,,USD)&lt;/Q&gt;&lt;R&gt;1&lt;/R&gt;&lt;C&gt;1&lt;/C&gt;&lt;D xsi:type="xsd:double"&gt;1371&lt;/D&gt;&lt;/FQL&gt;&lt;FQL&gt;&lt;Q&gt;US45168D1046^FF_INC_TAX(ANN_R,42736,43100,,,USD)&lt;/Q&gt;&lt;R&gt;1&lt;/R&gt;&lt;C&gt;1&lt;/C&gt;&lt;D xsi:type="xsd:double"&gt;117.788&lt;/D&gt;&lt;/FQL&gt;&lt;FQL&gt;&lt;Q&gt;US98978V1035^FF_INC_TAX(ANN_R,42736,43100,,,USD)&lt;/Q&gt;&lt;R&gt;1&lt;/R&gt;&lt;C&gt;1&lt;/C&gt;&lt;D xsi:type="xsd:double"&gt;663&lt;/D&gt;&lt;/FQL&gt;&lt;FQL&gt;&lt;Q&gt;US78409V1044^FF_INC_TAX(ANN_R,42736,43100,,,USD)&lt;/Q&gt;&lt;R&gt;1&lt;/R&gt;&lt;C&gt;1&lt;/C&gt;&lt;D xsi:type="xsd:double"&gt;823&lt;/D&gt;&lt;/FQL&gt;&lt;FQL&gt;&lt;Q&gt;JP3970300004^FF_INC_TAX(ANN_R,42736,43100,,,USD)&lt;/Q&gt;&lt;R&gt;1&lt;/R&gt;&lt;C&gt;1&lt;/C&gt;&lt;D xsi:type="xsd:double"&gt;569.493242727593&lt;/D&gt;&lt;/FQL&gt;&lt;FQL&gt;&lt;Q&gt;TW0002317005^FF_INC_TAX(ANN_R,42736,43100,,,USD)&lt;/Q&gt;&lt;R&gt;1&lt;/R&gt;&lt;C&gt;1&lt;/C&gt;&lt;D xsi:type="xsd:double"&gt;1561.27097528648&lt;/D&gt;&lt;/FQL&gt;&lt;FQL&gt;&lt;Q&gt;JP3756100008^FF_INC_TAX(ANN_R,42736,43100,,,USD)&lt;/Q&gt;&lt;R&gt;1&lt;/R&gt;&lt;C&gt;1&lt;/C&gt;&lt;D xsi:type="xsd:double"&gt;256.554438712075&lt;/D&gt;&lt;/FQL&gt;&lt;FQL&gt;&lt;Q&gt;TW0002303005^FF_INC_TAX(ANN_R,42736,43100,,,USD)&lt;/Q&gt;&lt;R&gt;1&lt;/R&gt;&lt;C&gt;1&lt;/C&gt;&lt;D xsi:type="xsd:double"&gt;38.3646617343798&lt;/D&gt;&lt;/FQL&gt;&lt;FQL&gt;&lt;Q&gt;JP3421800008^FF_INC_TAX(ANN_R,42736,43100,,,USD)&lt;/Q&gt;&lt;R&gt;1&lt;/R&gt;&lt;C&gt;1&lt;/C&gt;&lt;D xsi:type="xsd:double"&gt;421.978526106104&lt;/D&gt;&lt;/FQL&gt;&lt;FQL&gt;&lt;Q&gt;JP3898400001^FF_INC_TAX(ANN_R,42736,43100,,,USD)&lt;/Q&gt;&lt;R&gt;1&lt;/R&gt;&lt;C&gt;1&lt;/C&gt;&lt;D xsi:type="xsd:double"&gt;1120.7757041119&lt;/D&gt;&lt;/FQL&gt;&lt;FQL&gt;&lt;Q&gt;JP3143600009^FF_INC_TAX(ANN_R,42736,43100,,,USD)&lt;/Q&gt;&lt;R&gt;1&lt;/R&gt;&lt;C&gt;1&lt;/C&gt;&lt;D xsi:type="xsd:double"&gt;1156.75400234386&lt;/D&gt;&lt;/FQL&gt;&lt;FQL&gt;&lt;Q&gt;FR0010220475^FF_INC_TAX(ANN_R,43466,43830,,,USD)&lt;/Q&gt;&lt;R&gt;1&lt;/R&gt;&lt;C&gt;1&lt;/C&gt;&lt;D xsi:type="xsd:double"&gt;81.0180175304413&lt;/D&gt;&lt;/FQL&gt;&lt;FQL&gt;&lt;Q&gt;DE0005785604^FF_INC_TAX(ANN_R,43466,43830,,,USD)&lt;/Q&gt;&lt;R&gt;1&lt;/R&gt;&lt;C&gt;1&lt;/C&gt;&lt;D xsi:type="xsd:double"&gt;988.296539068222&lt;/D&gt;&lt;/FQL&gt;&lt;FQL&gt;&lt;Q&gt;FR0000051807^FF_INC_TAX(ANN_R,43466,43830,,,USD)&lt;/Q&gt;&lt;R&gt;1&lt;/R&gt;&lt;C&gt;1&lt;/C&gt;&lt;D xsi:type="xsd:double"&gt;146.62157034874&lt;/D&gt;&lt;/FQL&gt;&lt;FQL&gt;&lt;Q&gt;NL0000395903^FF_INC_TAX(ANN_R,43466,43830,,,USD)&lt;/Q&gt;&lt;R&gt;1&lt;/R&gt;&lt;C&gt;1&lt;/C&gt;&lt;D xsi:type="xsd:double"&gt;211.537990808487&lt;/D&gt;&lt;/FQL&gt;&lt;FQL&gt;&lt;Q&gt;FR0000125338^FF_INC_TAX(ANN_R,43466,43830,,,USD)&lt;/Q&gt;&lt;R&gt;1&lt;/R&gt;&lt;C&gt;1&lt;/C&gt;&lt;D xsi:type="xsd:double"&gt;561.862811565399&lt;/D&gt;&lt;/FQL&gt;&lt;FQL&gt;&lt;Q&gt;SE0000115446^FF_INC_TAX(ANN_R,43466,43830,,,USD)&lt;/Q&gt;&lt;R&gt;1&lt;/R&gt;&lt;C&gt;1&lt;/C&gt;&lt;D xsi:type="xsd:double"&gt;1092.54447507858&lt;/D&gt;&lt;/FQL&gt;&lt;FQL&gt;&lt;Q&gt;CH0210483332^FF_INC_TAX(ANN_R,43466,43830,,,USD)&lt;/Q&gt;&lt;R&gt;1&lt;/R&gt;&lt;C&gt;1&lt;/C&gt;&lt;D xsi:type="xsd:double"&gt;440.969486569704&lt;/D&gt;&lt;/FQL&gt;&lt;FQL&gt;&lt;Q&gt;FR0000121485^FF_INC_TAX(ANN_R,43466,43830,,,USD)&lt;/Q&gt;&lt;R&gt;1&lt;/R&gt;&lt;C&gt;1&lt;/C&gt;&lt;D xsi:type="xsd:double"&gt;2388.14079887867&lt;/D&gt;&lt;/FQL&gt;&lt;FQL&gt;&lt;Q&gt;US0995021062^FF_INC_TAX(ANN_R,43466,43830,,,USD)&lt;/Q&gt;&lt;R&gt;1&lt;/R&gt;&lt;C&gt;1&lt;/C&gt;&lt;D xsi:type="xsd:double"&gt;96.874&lt;/D&gt;&lt;/FQL&gt;&lt;FQL&gt;&lt;Q&gt;US00751Y1064^FF_INC_TAX(ANN_R,43466,43830,,,USD)&lt;/Q&gt;&lt;R&gt;1&lt;/R&gt;&lt;C&gt;1&lt;/C&gt;&lt;D xsi:type="xsd:double"&gt;150.85&lt;/D&gt;&lt;/FQL&gt;&lt;FQL&gt;&lt;Q&gt;US5018892084^FF_INC_TAX(ANN_R,43466,43830,,,USD)&lt;/Q&gt;&lt;R&gt;1&lt;/R&gt;&lt;C&gt;1&lt;/C&gt;&lt;D xsi:type="xsd:double"&gt;215.33&lt;/D&gt;&lt;/FQL&gt;&lt;FQL&gt;&lt;Q&gt;US3802371076^FF_INC_TAX(ANN_R,43466,43830,,,USD)&lt;/Q&gt;&lt;R&gt;1&lt;/R&gt;&lt;C&gt;1&lt;/C&gt;&lt;D xsi:type="xsd:double"&gt;-12&lt;/D&gt;&lt;/FQL&gt;&lt;FQL&gt;&lt;Q&gt;US18915M1071^FF_INC_TAX(ANN_R,43466,43830,,,USD)&lt;/Q&gt;&lt;R&gt;1&lt;/R&gt;&lt;C&gt;1&lt;/C&gt;&lt;D xsi:type="xsd:double"&gt;-9.185&lt;/D&gt;&lt;/FQL&gt;&lt;FQL&gt;&lt;Q&gt;US3724601055^FF_INC_TAX(ANN_R,43466,43830,,,USD)&lt;/Q&gt;&lt;R&gt;1&lt;/R&gt;&lt;C&gt;1&lt;/C&gt;&lt;D xsi:type="xsd:double"&gt;212.808&lt;/D&gt;&lt;/FQL&gt;&lt;FQL&gt;&lt;Q&gt;US89400J1079^FF_INC_TAX(ANN_R,43466,43830,,,USD)&lt;/Q&gt;&lt;R&gt;1&lt;/R&gt;&lt;C&gt;1&lt;/C&gt;&lt;D xsi:type="xsd:double"&gt;83.9&lt;/D&gt;&lt;/FQL&gt;&lt;FQL&gt;&lt;Q&gt;US2310211063^FF_INC_TAX(ANN_R,43466,43830,,,USD)&lt;/Q&gt;&lt;R&gt;1&lt;/R&gt;&lt;C&gt;1&lt;/C&gt;&lt;D xsi:type="xsd:double"&gt;566&lt;/D&gt;&lt;/FQL&gt;&lt;FQL&gt;&lt;Q&gt;US45168D1046^FF_INC_TAX(ANN_R,43466,43830,,,USD)&lt;/Q&gt;&lt;R&gt;1&lt;/R&gt;&lt;C&gt;1&lt;/C&gt;&lt;D xsi:type="xsd:double"&gt;94.426&lt;/D&gt;&lt;/FQL&gt;&lt;FQL&gt;&lt;Q&gt;US98978V1035^FF_INC_TAX(ANN_R,43466,43830,,,USD)&lt;/Q&gt;&lt;R&gt;1&lt;/R&gt;&lt;C&gt;1&lt;/C&gt;&lt;D xsi:type="xsd:double"&gt;301&lt;/D&gt;&lt;/FQL&gt;&lt;FQL&gt;&lt;Q&gt;US78409V1044^FF_INC_TAX(ANN_R,43466,43830,,,USD)&lt;/Q&gt;&lt;R&gt;1&lt;/R&gt;&lt;C&gt;1&lt;/C&gt;&lt;D xsi:type="xsd:double"&gt;627&lt;/D&gt;&lt;/FQL&gt;&lt;FQL&gt;&lt;Q&gt;JP3970300004^FF_INC_TAX(ANN_R,43466,43830,,,USD)&lt;/Q&gt;&lt;R&gt;1&lt;/R&gt;&lt;C&gt;1&lt;/C&gt;&lt;D xsi:type="xsd:double"&gt;581.028844187036&lt;/D&gt;&lt;/FQL&gt;&lt;FQL&gt;&lt;Q&gt;TW0002317005^FF_INC_TAX(ANN_R,43466,43830,,,USD)&lt;/Q&gt;&lt;R&gt;1&lt;/R&gt;&lt;C&gt;1&lt;/C&gt;&lt;D xsi:type="xsd:double"&gt;1025.23718768336&lt;/D&gt;&lt;/FQL&gt;&lt;FQL&gt;&lt;Q&gt;JP3756100008^FF_INC_TAX(ANN_R,43466,43830,,,USD)&lt;/Q&gt;&lt;R&gt;1&lt;/R&gt;&lt;C&gt;1&lt;/C&gt;&lt;D xsi:type="xsd:double"&gt;292.44340538606&lt;/D&gt;&lt;/FQL&gt;&lt;FQL&gt;&lt;Q&gt;TW0002303005^FF_INC_TAX(ANN_R,43466,43830,,,USD)&lt;/Q&gt;&lt;R&gt;1&lt;/R&gt;&lt;C&gt;1&lt;/C&gt;&lt;D xsi:type="xsd:double"&gt;-12.7174230508506&lt;/D&gt;&lt;/FQL&gt;&lt;FQL&gt;&lt;Q&gt;JP3421800008^FF_INC_TAX(ANN_R,43466,43830,,,USD)&lt;/Q&gt;&lt;R&gt;1&lt;/R&gt;&lt;C&gt;1&lt;/C&gt;&lt;D xsi:type="xsd:double"&gt;353.425472820178&lt;/D&gt;&lt;/FQL&gt;&lt;FQL&gt;&lt;Q&gt;JP3898400001^FF_INC_TAX(ANN_R,43466,43830,,,USD)&lt;/Q&gt;&lt;R&gt;1&lt;/R&gt;&lt;C&gt;1&lt;/C&gt;&lt;D xsi:type="xsd:double"&gt;1857.88015052862&lt;/D&gt;&lt;/FQL&gt;&lt;FQL&gt;&lt;Q&gt;JP3143600009^FF_INC_TAX(ANN_R,43466,43830,,,USD)&lt;/Q&gt;&lt;R&gt;1&lt;/R&gt;&lt;C&gt;1&lt;/C&gt;&lt;D xsi:type="xsd:double"&gt;1349.87555758283&lt;/D&gt;&lt;/FQL&gt;&lt;FQL&gt;&lt;Q&gt;FR0010220475^FF_INC_TAX(ANN_R,43101,43465,,,USD)&lt;/Q&gt;&lt;R&gt;1&lt;/R&gt;&lt;C&gt;1&lt;/C&gt;&lt;D xsi:type="xsd:double"&gt;68.9481714963913&lt;/D&gt;&lt;/FQL&gt;&lt;FQL&gt;&lt;Q&gt;DE0005785604^FF_INC_TAX(ANN_R,43101,43465,,,USD)&lt;/Q&gt;&lt;R&gt;1&lt;/R&gt;&lt;C&gt;1&lt;/C&gt;&lt;D xsi:type="xsd:double"&gt;1120.76224088669&lt;/D&gt;&lt;/FQL&gt;&lt;FQL&gt;&lt;Q&gt;FR0000051807^FF_INC_TAX(ANN_R,43101,43465,,,USD)&lt;/Q&gt;&lt;R&gt;1&lt;/R&gt;&lt;C&gt;1&lt;/C&gt;&lt;D xsi:type="xsd:double"&gt;143.929466724396&lt;/D&gt;&lt;/FQL&gt;&lt;FQL&gt;&lt;Q&gt;NL0000395903^FF_INC_TAX(ANN_R,43101,43465,,,USD)&lt;/Q&gt;&lt;R&gt;1&lt;/R&gt;&lt;C&gt;1&lt;/C&gt;&lt;D xsi:type="xsd:double"&gt;276.0614361763&lt;/D&gt;&lt;/FQL&gt;&lt;FQL&gt;&lt;Q&gt;FR0000125338^FF_INC_TAX(ANN_R,43101,43465,,,USD)&lt;/Q&gt;&lt;R&gt;1&lt;/R&gt;&lt;C&gt;1&lt;/C&gt;&lt;D xsi:type="xsd:double"&gt;527.348128080368&lt;/D&gt;&lt;/FQL&gt;&lt;FQL&gt;&lt;Q&gt;SE0000115446^FF_INC_TAX(ANN_R,43101,43465,,,USD)&lt;/Q&gt;&lt;R&gt;1&lt;/R&gt;&lt;C&gt;1&lt;/C&gt;&lt;D xsi:type="xsd:double"&gt;779.818325676024&lt;/D&gt;&lt;/FQL&gt;&lt;FQL&gt;&lt;Q&gt;CH0210483332^FF_INC_TAX(ANN_R,43101,43465,,,USD)&lt;/Q&gt;&lt;R&gt;1&lt;/R&gt;&lt;C&gt;1&lt;/C&gt;&lt;D xsi:type="xsd:double"&gt;504.840871330335&lt;/D&gt;&lt;/FQL&gt;&lt;FQL&gt;&lt;Q&gt;FR0000121485^FF_INC_TAX(ANN_R,43101,43465,,,USD)&lt;/Q&gt;&lt;R&gt;1&lt;/R&gt;&lt;C&gt;1&lt;/C&gt;&lt;D xsi:type="xsd:double"&gt;1023.66883833408&lt;/D&gt;&lt;/FQL&gt;&lt;FQL&gt;&lt;Q&gt;US0995021062^FF_INC_TAX(ANN_R,43101,43465,,,USD)&lt;/Q&gt;&lt;R&gt;1&lt;/R&gt;&lt;C&gt;1&lt;/C&gt;&lt;D xsi:type="xsd:double"&gt;128.344&lt;/D&gt;&lt;/FQL&gt;&lt;FQL&gt;&lt;Q&gt;US00751Y1064^FF_INC_TAX(ANN_R,43101,43465,,,USD)&lt;/Q&gt;&lt;R&gt;1&lt;/R&gt;&lt;C&gt;1&lt;/C&gt;&lt;D xsi:type="xsd:double"&gt;131.417&lt;/D&gt;&lt;/FQL&gt;&lt;FQL&gt;&lt;Q&gt;US5018892084^FF_INC_TAX(ANN_R,43101,43465,,,USD)&lt;/Q&gt;&lt;R&gt;1&lt;/R&gt;&lt;C&gt;1&lt;/C&gt;&lt;D xsi:type="xsd:double"&gt;191.395&lt;/D&gt;&lt;/FQL&gt;&lt;FQL&gt;&lt;Q&gt;US3802371076^FF_INC_TAX(ANN_R,43101,43465,,,USD)&lt;/Q&gt;&lt;R&gt;1&lt;/R&gt;&lt;C&gt;1&lt;/C&gt;&lt;D xsi:type="xsd:double"&gt;-9&lt;/D&gt;&lt;/FQL&gt;&lt;FQL&gt;&lt;Q&gt;US18915M1071^FF_INC_TAX(ANN_R,43101,43465,,,USD)&lt;/Q&gt;&lt;R&gt;1&lt;/R&gt;&lt;C&gt;1&lt;/C&gt;&lt;D xsi:type="xsd:double"&gt;1.077&lt;/D&gt;&lt;/FQL&gt;&lt;FQL&gt;&lt;Q&gt;US3724601055^FF_INC_TAX(ANN_R,43101,43465,,,USD)&lt;/Q&gt;&lt;R&gt;1&lt;/R&gt;&lt;C&gt;1&lt;/C&gt;&lt;D xsi:type="xsd:double"&gt;265.138&lt;/D&gt;&lt;/FQL&gt;&lt;FQL&gt;&lt;Q&gt;US89400J1079^FF_INC_TAX(ANN_R,43101,43465,,,USD)&lt;/Q&gt;&lt;R&gt;1&lt;/R&gt;&lt;C&gt;1&lt;/C&gt;&lt;D xsi:type="xsd:double"&gt;54.5&lt;/D&gt;&lt;/FQL&gt;&lt;FQL&gt;&lt;Q&gt;US2310211063^FF_INC_TAX(ANN_R,43101,43465,,,USD)&lt;/Q&gt;&lt;R&gt;1&lt;/R&gt;&lt;C&gt;1&lt;/C&gt;&lt;D xsi:type="xsd:double"&gt;566&lt;/D&gt;&lt;/FQL&gt;&lt;FQL&gt;&lt;Q&gt;US45168D1046^FF_INC_TAX(ANN_R,43101,43465,,,USD)&lt;/Q&gt;&lt;R&gt;1&lt;/R&gt;&lt;C&gt;1&lt;/C&gt;&lt;D xsi:type="xsd:double"&gt;80.695&lt;/D&gt;&lt;/FQL&gt;&lt;FQL&gt;&lt;Q&gt;US98978V1035^FF_INC_TAX(ANN_R,43101,43465,,,USD)&lt;/Q&gt;&lt;R&gt;1&lt;/R&gt;&lt;C&gt;1&lt;/C&gt;&lt;D xsi:type="xsd:double"&gt;266&lt;/D&gt;&lt;/FQL&gt;&lt;FQL&gt;&lt;Q&gt;US78409V1044^FF_INC_TAX(ANN_R,43101,43465,,,USD)&lt;/Q&gt;&lt;R&gt;1&lt;/R&gt;&lt;C&gt;1&lt;/C&gt;&lt;D xsi:type="xsd:double"&gt;560&lt;/D&gt;&lt;/FQL&gt;&lt;FQL&gt;&lt;Q&gt;JP3970300004^FF_INC_TAX(ANN_R,43101,43465,,,USD)&lt;/Q&gt;&lt;R&gt;1&lt;/R&gt;&lt;C&gt;1&lt;/C&gt;&lt;D xsi:type="xsd:double"&gt;423.143336966634&lt;/D&gt;&lt;/FQL&gt;&lt;FQL&gt;&lt;Q&gt;TW0002317005^FF_INC_TAX(ANN_R,43101,43465,,,USD)&lt;/Q&gt;&lt;R&gt;1&lt;/R&gt;&lt;C&gt;1&lt;/C&gt;&lt;D xsi:type="xsd:double"&gt;1340.2996553415&lt;/D&gt;&lt;/FQL&gt;&lt;FQL&gt;&lt;Q&gt;JP3756100008^FF_INC_TAX(ANN_R,43101,43465,,,USD)&lt;/Q&gt;&lt;R&gt;1&lt;/R&gt;&lt;C&gt;1&lt;/C&gt;&lt;D xsi:type="xsd:double"&gt;256.395688366145&lt;/D&gt;&lt;/FQL&gt;&lt;FQL&gt;&lt;Q&gt;TW0002303005^FF_INC_TAX(ANN_R,43101,43465,,,USD)&lt;/Q&gt;&lt;R&gt;1&lt;/R&gt;&lt;C&gt;1&lt;/C&gt;&lt;D xsi:type="xsd:double"&gt;-15.2101197359785&lt;/D&gt;&lt;/FQL&gt;&lt;FQL&gt;&lt;Q&gt;JP3421800008^FF_INC_TAX(ANN_R,43101,43465,,,USD)&lt;/Q&gt;&lt;R&gt;1&lt;/R&gt;&lt;C&gt;1&lt;/C&gt;&lt;D xsi:type="xsd:double"&gt;410.493608653545&lt;/D&gt;&lt;/FQL&gt;&lt;FQL&gt;&lt;Q&gt;JP3898400001^FF_INC_TAX(ANN_R,43101,43465,,,USD)&lt;/Q&gt;&lt;R&gt;1&lt;/R&gt;&lt;C&gt;1&lt;/C&gt;&lt;D xsi:type="xsd:double"&gt;1825.33233673871&lt;/D&gt;&lt;/FQL&gt;&lt;FQL&gt;&lt;Q&gt;JP3143600009^FF_INC_TAX(ANN_R,43101,43465,,,USD)&lt;/Q&gt;&lt;R&gt;1&lt;/R&gt;&lt;C&gt;1&lt;/C&gt;&lt;D xsi:type="xsd:double"&gt;957.643982663751&lt;/D&gt;&lt;/FQL&gt;&lt;FQL&gt;&lt;Q&gt;FR0010220475^FF_INC_TAX(ANN_R,43831,44196,,,USD)&lt;/Q&gt;&lt;R&gt;1&lt;/R&gt;&lt;C&gt;1&lt;/C&gt;&lt;D xsi:type="xsd:double"&gt;131.099048137665&lt;/D&gt;&lt;/FQL&gt;&lt;FQL&gt;&lt;Q&gt;DE0005785604^FF_INC_TAX(ANN_R,43831,44196,,,USD)&lt;/Q&gt;&lt;R&gt;1&lt;/R&gt;&lt;C&gt;1&lt;/C&gt;&lt;D xsi:type="xsd:double"&gt;1029.39695084095&lt;/D&gt;&lt;/FQL&gt;&lt;FQL&gt;&lt;Q&gt;FR0000051807^FF_INC_TAX(ANN_R,43831,44196,,,USD)&lt;/Q&gt;&lt;R&gt;1&lt;/R&gt;&lt;C&gt;1&lt;/C&gt;&lt;D xsi:type="xsd:double"&gt;163.01634991169&lt;/D&gt;&lt;/FQL&gt;&lt;FQL&gt;&lt;Q&gt;NL0000395903^FF_INC_TAX(ANN_R,43831,44196,,,USD)&lt;/Q&gt;&lt;R&gt;1&lt;/R&gt;&lt;C&gt;1&lt;/C&gt;&lt;D xsi:type="xsd:double"&gt;246.234486579895&lt;/D&gt;&lt;/FQL&gt;&lt;FQL&gt;&lt;Q&gt;FR0000125338^FF_INC_TAX(ANN_R,43831,44196,,,USD)&lt;/Q&gt;&lt;R&gt;1&lt;/R&gt;&lt;C&gt;1&lt;/C&gt;&lt;D xsi:type="xsd:double"&gt;455.989789962769&lt;/D&gt;&lt;/FQL&gt;&lt;FQL&gt;&lt;Q&gt;SE0000115446^FF_INC_TAX(ANN_R,43831,44196,,,USD)&lt;/Q&gt;&lt;R&gt;1&lt;/R&gt;&lt;C&gt;1&lt;/C&gt;&lt;D xsi:type="xsd:double"&gt;634.781562291086&lt;/D&gt;&lt;/FQL&gt;&lt;FQL&gt;&lt;Q&gt;CH0210483332^FF_INC_TAX(ANN_R,43831,44196,,,USD)&lt;/Q&gt;&lt;R&gt;1&lt;/R&gt;&lt;C&gt;1&lt;/C&gt;&lt;D xsi:type="xsd:double"&gt;296.639371305477&lt;/D&gt;&lt;/FQL&gt;&lt;FQL&gt;&lt;Q&gt;FR0000121485^FF_INC_TAX(ANN_R,43831,44196,,,USD)&lt;/Q&gt;&lt;R&gt;1&lt;/R&gt;&lt;C&gt;1&lt;/C&gt;&lt;D xsi:type="xsd:double"&gt;865.468621349335&lt;/D&gt;&lt;/FQL&gt;&lt;FQL&gt;&lt;Q&gt;US0995021062^FF_INC_TAX(ANN_R,43831,44196,,,USD)&lt;/Q&gt;&lt;R&gt;1&lt;/R&gt;&lt;C&gt;1&lt;/C&gt;&lt;D xsi:type="xsd:double"&gt;96.831&lt;/D&gt;&lt;/FQL&gt;&lt;FQL&gt;&lt;Q&gt;US00751Y1064^FF_INC_TAX(ANN_R,43831,44196,,,USD)&lt;/Q&gt;&lt;R&gt;1&lt;/R&gt;&lt;C&gt;1&lt;/C&gt;&lt;D xsi:type="xsd:double"&gt;157.994&lt;/D&gt;&lt;/FQL&gt;&lt;FQL&gt;&lt;Q&gt;US5018892084^FF_INC_TAX(ANN_R,43831,44196,,,USD)&lt;/Q&gt;&lt;R&gt;1&lt;/R&gt;&lt;C&gt;1&lt;/C&gt;&lt;D xsi:type="xsd:double"&gt;249.498&lt;/D&gt;&lt;/FQL&gt;&lt;FQL&gt;&lt;Q&gt;US3802371076^FF_INC_TAX(ANN_R,43831,44196,,,USD)&lt;/Q&gt;&lt;R&gt;1&lt;/R&gt;&lt;C&gt;1&lt;/C&gt;&lt;D xsi:type="xsd:double"&gt;-1.3&lt;/D&gt;&lt;/FQL&gt;&lt;FQL&gt;&lt;Q&gt;US18915M1071^FF_INC_TAX(ANN_R,43831,44196,,,USD)&lt;/Q&gt;&lt;R&gt;1&lt;/R&gt;&lt;C&gt;1&lt;/C&gt;&lt;D xsi:type="xsd:double"&gt;-15.603&lt;/D&gt;&lt;/FQL&gt;&lt;FQL&gt;&lt;Q&gt;US3724601055^FF_INC_TAX(ANN_R,43831,44196,,,USD)&lt;/Q&gt;&lt;R&gt;1&lt;/R&gt;&lt;C&gt;1&lt;/C&gt;&lt;D xsi:type="xsd:double"&gt;215.973&lt;/D&gt;&lt;/FQL&gt;&lt;FQL&gt;&lt;Q&gt;US89400J1079^FF_INC_TAX(ANN_R,43831,44196,,,USD)&lt;/Q&gt;&lt;R&gt;1&lt;/R&gt;&lt;C&gt;1&lt;/C&gt;&lt;D xsi:type="xsd:double"&gt;83.7&lt;/D&gt;&lt;/FQL&gt;&lt;FQL&gt;&lt;Q&gt;US2310211063^FF_INC_TAX(ANN_R,43831,44196,,,USD)&lt;/Q&gt;&lt;R&gt;1&lt;/R&gt;&lt;C&gt;1&lt;/C&gt;&lt;D xsi:type="xsd:double"&gt;527&lt;/D&gt;&lt;/FQL&gt;&lt;FQL&gt;&lt;Q&gt;US45168D1046^FF_INC_TAX(ANN_R,43831,44196,,,USD)&lt;/Q&gt;&lt;R&gt;1&lt;/R&gt;&lt;C&gt;1&lt;/C&gt;&lt;D xsi:type="xsd:double"&gt;79.854&lt;/D&gt;&lt;/FQL&gt;&lt;FQL&gt;&lt;Q&gt;US98978V1035^FF_INC_TAX(ANN_R,43831,44196,,,USD)&lt;/Q&gt;&lt;R&gt;1&lt;/R&gt;&lt;C&gt;1&lt;/C&gt;&lt;D xsi:type="xsd:double"&gt;360&lt;/D&gt;&lt;/FQL&gt;&lt;FQL&gt;&lt;Q&gt;US78409V1044^FF_INC_TAX(ANN_R,43831,44196,,,USD)&lt;/Q&gt;&lt;R&gt;1&lt;/R&gt;&lt;C&gt;1&lt;/C&gt;&lt;D xsi:type="xsd:double"&gt;694&lt;/D&gt;&lt;/FQL&gt;&lt;FQL&gt;&lt;Q&gt;JP3970300004^FF_INC_TAX(ANN_R,43831,44196,,,USD)&lt;/Q&gt;&lt;R&gt;1&lt;/R&gt;&lt;C&gt;1&lt;/C&gt;&lt;D xsi:type="xsd:double"&gt;412.956360273063&lt;/D&gt;&lt;/FQL&gt;&lt;FQL&gt;&lt;Q&gt;TW0002317005^FF_INC_TAX(ANN_R,43831,44196,,,USD)&lt;/Q&gt;&lt;R&gt;1&lt;/R&gt;&lt;C&gt;1&lt;/C&gt;&lt;D xsi:type="xsd:double"&gt;1057.80799989585&lt;/D&gt;&lt;/FQL&gt;&lt;FQL&gt;&lt;Q&gt;JP3756100008^FF_INC_TAX(ANN_R,43831,44196,,,USD)&lt;/Q&gt;&lt;R&gt;1&lt;/R&gt;&lt;C&gt;1&lt;/C&gt;&lt;D xsi:type="xsd:double"&gt;308.907917696983&lt;/D&gt;&lt;/FQL&gt;&lt;FQL&gt;&lt;Q&gt;TW0002303005^FF_INC_TAX(ANN_R,43831,44196,,,USD)&lt;/Q&gt;&lt;R&gt;1&lt;/R&gt;&lt;C&gt;1&lt;/C&gt;&lt;D xsi:type="xsd:double"&gt;25.3278723279052&lt;/D&gt;&lt;/FQL&gt;&lt;FQL&gt;&lt;Q&gt;JP3421800008^FF_INC_TAX(ANN_R,43831,44196,,,USD)&lt;/Q&gt;&lt;R&gt;1&lt;/R&gt;&lt;C&gt;1&lt;/C&gt;&lt;D xsi:type="xsd:double"&gt;419.550932765007&lt;/D&gt;&lt;/FQL&gt;&lt;FQL&gt;&lt;Q&gt;JP3898400001^FF_INC_TAX(ANN_R,43831,44196,,,USD)&lt;/Q&gt;&lt;R&gt;1&lt;/R&gt;&lt;C&gt;1&lt;/C&gt;&lt;D xsi:type="xsd:double"&gt;521.615048445761&lt;/D&gt;&lt;/FQL&gt;&lt;FQL&gt;&lt;Q&gt;JP3143600009^FF_INC_TAX(ANN_R,43831,44196,,,USD)&lt;/Q&gt;&lt;R&gt;1&lt;/R&gt;&lt;C&gt;1&lt;/C&gt;&lt;D xsi:type="xsd:double"&gt;1308.07070345432&lt;/D&gt;&lt;/FQL&gt;&lt;FQL&gt;&lt;Q&gt;US0584981064^FF_INC_TAX(ANN_R,42370,42735,,,USD)&lt;/Q&gt;&lt;R&gt;1&lt;/R&gt;&lt;C&gt;1&lt;/C&gt;&lt;D xsi:type="xsd:double"&gt;-126&lt;/D&gt;&lt;/FQL&gt;&lt;FQL&gt;&lt;Q&gt;US0584981064^FF_INC_TAX(ANN_R,42736,43100,,,USD)&lt;/Q&gt;&lt;R&gt;1&lt;/R&gt;&lt;C&gt;1&lt;/C&gt;&lt;D xsi:type="xsd:double"&gt;165&lt;/D&gt;&lt;/FQL&gt;&lt;FQL&gt;&lt;Q&gt;US0584981064^FF_INC_TAX(ANN_R,43466,43830,,,USD)&lt;/Q&gt;&lt;R&gt;1&lt;/R&gt;&lt;C&gt;1&lt;/C&gt;&lt;D xsi:type="xsd:double"&gt;71&lt;/D&gt;&lt;/FQL&gt;&lt;FQL&gt;&lt;Q&gt;US0584981064^FF_INC_TAX(ANN_R,43101,43465,,,USD)&lt;/Q&gt;&lt;R&gt;1&lt;/R&gt;&lt;C&gt;1&lt;/C&gt;&lt;D xsi:type="xsd:double"&gt;185&lt;/D&gt;&lt;/FQL&gt;&lt;FQL&gt;&lt;Q&gt;US0584981064^FF_INC_TAX(ANN_R,43831,44196,,,USD)&lt;/Q&gt;&lt;R&gt;1&lt;/R&gt;&lt;C&gt;1&lt;/C&gt;&lt;D xsi:type="xsd:double"&gt;99&lt;/D&gt;&lt;/FQL&gt;&lt;FQL&gt;&lt;Q&gt;US6703461052^FF_INC_TAX(ANN_R,42370,42735,,,USD)&lt;/Q&gt;&lt;R&gt;1&lt;/R&gt;&lt;C&gt;1&lt;/C&gt;&lt;D xsi:type="xsd:double"&gt;398.243&lt;/D&gt;&lt;/FQL&gt;&lt;FQL&gt;&lt;Q&gt;US35671D8570^FF_INC_TAX(ANN_R,42370,42735,,,USD)&lt;/Q&gt;&lt;R&gt;1&lt;/R&gt;&lt;C&gt;1&lt;/C&gt;&lt;D xsi:type="xsd:double"&gt;371&lt;/D&gt;&lt;/FQL&gt;&lt;FQL&gt;&lt;Q&gt;US6516391066^FF_INC_TAX(ANN_R,42370,42735,,,USD)&lt;/Q&gt;&lt;R&gt;1&lt;/R&gt;&lt;C&gt;1&lt;/C&gt;&lt;D xsi:type="xsd:double"&gt;563&lt;/D&gt;&lt;/FQL&gt;&lt;FQL&gt;&lt;Q&gt;KR7005490008^FF_INC_TAX(ANN_R,42370,42735,,,USD)&lt;/Q&gt;&lt;R&gt;1&lt;/R&gt;&lt;C&gt;1&lt;/C&gt;&lt;D xsi:type="xsd:double"&gt;331.570634499116&lt;/D&gt;&lt;/FQL&gt;&lt;FQL&gt;&lt;Q&gt;TW0002002003^FF_INC_TAX(ANN_R,42370,42735,,,USD)&lt;/Q&gt;&lt;R&gt;1&lt;/R&gt;&lt;C&gt;1&lt;/C&gt;&lt;D xsi:type="xsd:double"&gt;84.086058477005&lt;/D&gt;&lt;/FQL&gt;&lt;FQL&gt;&lt;Q&gt;JP3381000003^FF_INC_TAX(ANN_R,42370,42735,,,USD)&lt;/Q&gt;&lt;R&gt;1&lt;/R&gt;&lt;C&gt;1&lt;/C&gt;&lt;D xsi:type="xsd:double"&gt;659.80322265625&lt;/D&gt;&lt;/FQL&gt;&lt;FQL&gt;&lt;Q&gt;US6703461052^FF_INC_TAX(ANN_R,42736,43100,,,USD)&lt;/Q&gt;&lt;R&gt;1&lt;/R&gt;&lt;C&gt;1&lt;/C&gt;&lt;D xsi:type="xsd:double"&gt;369.386&lt;/D&gt;&lt;/FQL&gt;&lt;FQL&gt;&lt;Q&gt;US35671D8570^FF_INC_TAX(ANN_R,42736,43100,,,USD)&lt;/Q&gt;&lt;R&gt;1&lt;/R&gt;&lt;C&gt;1&lt;/C&gt;&lt;D xsi:type="xsd:double"&gt;883&lt;/D&gt;&lt;/FQL&gt;&lt;FQL&gt;&lt;Q&gt;US6516391066^FF_INC_TAX(ANN_R,42736,43100,,,USD)&lt;/Q&gt;&lt;R&gt;1&lt;/R&gt;&lt;C&gt;1&lt;/C&gt;&lt;D xsi:type="xsd:double"&gt;1127&lt;/D&gt;&lt;/FQL&gt;&lt;FQL&gt;&lt;Q&gt;KR7005490008^FF_INC_TAX(ANN_R,42736,43100,,,USD)&lt;/Q&gt;&lt;R&gt;1&lt;/R&gt;&lt;C&gt;1&lt;/C&gt;&lt;D xsi:type="xsd:double"&gt;1066.97174562875&lt;/D&gt;&lt;/FQL&gt;&lt;FQL&gt;&lt;Q&gt;TW0002002003^FF_INC_TAX(ANN_R,42736,43100,,,USD)&lt;/Q&gt;&lt;R&gt;1&lt;/R&gt;&lt;C&gt;1&lt;/C&gt;&lt;D xsi:type="xsd:double"&gt;97.6936947586164&lt;/D&gt;&lt;/FQL&gt;&lt;FQL&gt;&lt;Q&gt;JP3381000003^FF_INC_TAX(ANN_R,42736,43100,,,USD)&lt;/Q&gt;&lt;R&gt;1&lt;/R&gt;&lt;C&gt;1&lt;/C&gt;&lt;D xsi:type="xsd:double"&gt;329.650234082714&lt;/D&gt;&lt;/FQL&gt;&lt;FQL&gt;&lt;Q&gt;US6703461052^FF_INC_TAX(ANN_R,43466,43830,,,USD)&lt;/Q&gt;&lt;R&gt;1&lt;/R&gt;&lt;C&gt;1&lt;/C&gt;&lt;D xsi:type="xsd:double"&gt;411.897&lt;/D&gt;&lt;/FQL&gt;&lt;FQL&gt;&lt;Q&gt;US35671D8570^FF_INC_TAX(ANN_R,43466,43830,,,USD)&lt;/Q&gt;&lt;R&gt;1&lt;/R&gt;&lt;C&gt;1&lt;/C&gt;&lt;D xsi:type="xsd:double"&gt;510&lt;/D&gt;&lt;/FQL&gt;&lt;FQL&gt;&lt;Q&gt;US6516391066^FF_INC_TAX(ANN_R,43466,43830,,,USD)&lt;/Q&gt;&lt;R&gt;1&lt;/R&gt;&lt;C&gt;1&lt;/C&gt;&lt;D xsi:type="xsd:double"&gt;832&lt;/D&gt;&lt;/FQL&gt;&lt;FQL&gt;&lt;Q&gt;KR7005490008^FF_INC_TAX(ANN_R,43466,43830,,,USD)&lt;/Q&gt;&lt;R&gt;1&lt;/R&gt;&lt;C&gt;1&lt;/C&gt;&lt;D xsi:type="xsd:double"&gt;918.071685742029&lt;/D&gt;&lt;/FQL&gt;&lt;FQL&gt;&lt;Q&gt;TW0002002003^FF_INC_TAX(ANN_R,43466,43830,,,USD)&lt;/Q&gt;&lt;R&gt;1&lt;/R&gt;&lt;C&gt;1&lt;/C&gt;&lt;D xsi:type="xsd:double"&gt;79.9378982745856&lt;/D&gt;&lt;/FQL&gt;&lt;FQL&gt;&lt;Q&gt;JP3381000003^FF_INC_TAX(ANN_R,43466,43830,,,USD)&lt;/Q&gt;&lt;R&gt;1&lt;/R&gt;&lt;C&gt;1&lt;/C&gt;&lt;D xsi:type="xsd:double"&gt;-79.4357408229262&lt;/D&gt;&lt;/FQL&gt;&lt;FQL&gt;&lt;Q&gt;US6703461052^FF_INC_TAX(ANN_R,43101,43465,,,USD)&lt;/Q&gt;&lt;R&gt;1&lt;/R&gt;&lt;C&gt;1&lt;/C&gt;&lt;D xsi:type="xsd:double"&gt;748.307&lt;/D&gt;&lt;/FQL&gt;&lt;FQL&gt;&lt;Q&gt;US35671D8570^FF_INC_TAX(ANN_R,43101,43465,,,USD)&lt;/Q&gt;&lt;R&gt;1&lt;/R&gt;&lt;C&gt;1&lt;/C&gt;&lt;D xsi:type="xsd:double"&gt;991&lt;/D&gt;&lt;/FQL&gt;&lt;FQL&gt;&lt;Q&gt;US6516391066^FF_INC_TAX(ANN_R,43101,43465,,,USD)&lt;/Q&gt;&lt;R&gt;1&lt;/R&gt;&lt;C&gt;1&lt;/C&gt;&lt;D xsi:type="xsd:double"&gt;386&lt;/D&gt;&lt;/FQL&gt;&lt;FQL&gt;&lt;Q&gt;KR7005490008^FF_INC_TAX(ANN_R,43101,43465,,,USD)&lt;/Q&gt;&lt;R&gt;1&lt;/R&gt;&lt;C&gt;1&lt;/C&gt;&lt;D xsi:type="xsd:double"&gt;1518.15480734014&lt;/D&gt;&lt;/FQL&gt;&lt;FQL&gt;&lt;Q&gt;TW0002002003^FF_INC_TAX(ANN_R,43101,43465,,,USD)&lt;/Q&gt;&lt;R&gt;1&lt;/R&gt;&lt;C&gt;1&lt;/C&gt;&lt;D xsi:type="xsd:double"&gt;133.815546199322&lt;/D&gt;&lt;/FQL&gt;&lt;FQL&gt;&lt;Q&gt;JP3381000003^FF_INC_TAX(ANN_R,43101,43465,,,USD)&lt;/Q&gt;&lt;R&gt;1&lt;/R&gt;&lt;C&gt;1&lt;/C&gt;&lt;D xsi:type="xsd:double"&gt;537.288638599217&lt;/D&gt;&lt;/FQL&gt;&lt;FQL&gt;&lt;Q&gt;US6703461052^FF_INC_TAX(ANN_R,43831,44196,,,USD)&lt;/Q&gt;&lt;R&gt;1&lt;/R&gt;&lt;C&gt;1&lt;/C&gt;&lt;D xsi:type="xsd:double"&gt;-0.49&lt;/D&gt;&lt;/FQL&gt;&lt;FQL&gt;&lt;Q&gt;US35671D8570^FF_INC_TAX(ANN_R,43831,44196,,,USD)&lt;/Q&gt;&lt;R&gt;1&lt;/R&gt;&lt;C&gt;1&lt;/C&gt;&lt;D xsi:type="xsd:double"&gt;944&lt;/D&gt;&lt;/FQL&gt;&lt;FQL&gt;&lt;Q&gt;US6516391066^FF_INC_TAX(ANN_R,43831,44196,,,USD)&lt;/Q&gt;&lt;R&gt;1&lt;/R&gt;&lt;C&gt;1&lt;/C&gt;&lt;D xsi:type="xsd:double"&gt;704&lt;/D&gt;&lt;/FQL&gt;&lt;FQL&gt;&lt;Q&gt;KR7005490008^FF_INC_TAX(ANN_R,43831,44196,,,USD)&lt;/Q&gt;&lt;R&gt;1&lt;/R&gt;&lt;C&gt;1&lt;/C&gt;&lt;D xsi:type="xsd:double"&gt;200.81052933057&lt;/D&gt;&lt;/FQL&gt;&lt;FQL&gt;&lt;Q&gt;TW0002002003^FF_INC_TAX(ANN_R,43831,44196,,,USD)&lt;/Q&gt;&lt;R&gt;1&lt;/R&gt;&lt;C&gt;1&lt;/C&gt;&lt;D xsi:type="xsd:double"&gt;17.3318848343082&lt;/D&gt;&lt;/FQL&gt;&lt;FQL&gt;&lt;Q&gt;JP3381000003^FF_INC_TAX(ANN_R,43831,44196,,,USD)&lt;/Q&gt;&lt;R&gt;1&lt;/R&gt;&lt;C&gt;1&lt;/C&gt;&lt;D xsi:type="xsd:double"&gt;23.4351055920124&lt;/D&gt;&lt;/FQL&gt;&lt;FQL&gt;&lt;Q&gt;NL0010545661^FF_INC_TAX(ANN_R,42370,42735,,,USD)&lt;/Q&gt;&lt;R&gt;1&lt;/R&gt;&lt;C&gt;1&lt;/C&gt;&lt;D xsi:type="xsd:double"&gt;298&lt;/D&gt;&lt;/FQL&gt;&lt;FQL&gt;&lt;Q&gt;SE0000667891^FF_INC_TAX(ANN_R,42370,42735,,,USD)&lt;/Q&gt;&lt;R&gt;1&lt;/R&gt;&lt;C&gt;1&lt;/C&gt;&lt;D xsi:type="xsd:double"&gt;295.265547513962&lt;/D&gt;&lt;/FQL&gt;&lt;FQL&gt;&lt;Q&gt;US0311001004^FF_INC_TAX(ANN_R,42370,42735,,,USD)&lt;/Q&gt;&lt;R&gt;1&lt;/R&gt;&lt;C&gt;1&lt;/C&gt;&lt;D xsi:type="xsd:double"&gt;180.945&lt;/D&gt;&lt;/FQL&gt;&lt;FQL&gt;&lt;Q&gt;US8545021011^FF_INC_TAX(ANN_R,42370</t>
        </r>
      </text>
    </comment>
    <comment ref="A132" authorId="0" shapeId="0" xr:uid="{92575BD6-5946-4A61-9019-5D1EAAC4B19B}">
      <text>
        <r>
          <rPr>
            <b/>
            <sz val="9"/>
            <color indexed="81"/>
            <rFont val="Tahoma"/>
            <charset val="1"/>
          </rPr>
          <t>,42735,,,USD)&lt;/Q&gt;&lt;R&gt;1&lt;/R&gt;&lt;C&gt;1&lt;/C&gt;&lt;D xsi:type="xsd:double"&gt;261.2&lt;/D&gt;&lt;/FQL&gt;&lt;FQL&gt;&lt;Q&gt;JP3197800000^FF_INC_TAX(ANN_R,42370,42735,,,USD)&lt;/Q&gt;&lt;R&gt;1&lt;/R&gt;&lt;C&gt;1&lt;/C&gt;&lt;D xsi:type="xsd:double"&gt;166.907764434814&lt;/D&gt;&lt;/FQL&gt;&lt;FQL&gt;&lt;Q&gt;JP3788600009^FF_INC_TAX(ANN_R,42370,42735,,,USD)&lt;/Q&gt;&lt;R&gt;1&lt;/R&gt;&lt;C&gt;1&lt;/C&gt;&lt;D xsi:type="xsd:double"&gt;1375.75034332275&lt;/D&gt;&lt;/FQL&gt;&lt;FQL&gt;&lt;Q&gt;JP3592200004^FF_INC_TAX(ANN_R,42370,42735,,,USD)&lt;/Q&gt;&lt;R&gt;1&lt;/R&gt;&lt;C&gt;1&lt;/C&gt;&lt;D xsi:type="xsd:double"&gt;2051.98369216919&lt;/D&gt;&lt;/FQL&gt;&lt;FQL&gt;&lt;Q&gt;JP3497400006^FF_INC_TAX(ANN_R,42370,42735,,,USD)&lt;/Q&gt;&lt;R&gt;1&lt;/R&gt;&lt;C&gt;1&lt;/C&gt;&lt;D xsi:type="xsd:double"&gt;55.9190559387207&lt;/D&gt;&lt;/FQL&gt;&lt;FQL&gt;&lt;Q&gt;JP3902400005^FF_INC_TAX(ANN_R,42370,42735,,,USD)&lt;/Q&gt;&lt;R&gt;1&lt;/R&gt;&lt;C&gt;1&lt;/C&gt;&lt;D xsi:type="xsd:double"&gt;641.599342346191&lt;/D&gt;&lt;/FQL&gt;&lt;FQL&gt;&lt;Q&gt;JP3304200003^FF_INC_TAX(ANN_R,42370,42735,,,USD)&lt;/Q&gt;&lt;R&gt;1&lt;/R&gt;&lt;C&gt;1&lt;/C&gt;&lt;D xsi:type="xsd:double"&gt;530.602306365967&lt;/D&gt;&lt;/FQL&gt;&lt;FQL&gt;&lt;Q&gt;JP3634600005^FF_INC_TAX(ANN_R,42370,42735,,,USD)&lt;/Q&gt;&lt;R&gt;1&lt;/R&gt;&lt;C&gt;1&lt;/C&gt;&lt;D xsi:type="xsd:double"&gt;440.232448577881&lt;/D&gt;&lt;/FQL&gt;&lt;FQL&gt;&lt;Q&gt;JP3802400006^FF_INC_TAX(ANN_R,42370,42735,,,USD)&lt;/Q&gt;&lt;R&gt;1&lt;/R&gt;&lt;C&gt;1&lt;/C&gt;&lt;D xsi:type="xsd:double"&gt;574.837902069092&lt;/D&gt;&lt;/FQL&gt;&lt;FQL&gt;&lt;Q&gt;NL0010545661^FF_INC_TAX(ANN_R,42736,43100,,,USD)&lt;/Q&gt;&lt;R&gt;1&lt;/R&gt;&lt;C&gt;1&lt;/C&gt;&lt;D xsi:type="xsd:double"&gt;457&lt;/D&gt;&lt;/FQL&gt;&lt;FQL&gt;&lt;Q&gt;SE0000667891^FF_INC_TAX(ANN_R,42736,43100,,,USD)&lt;/Q&gt;&lt;R&gt;1&lt;/R&gt;&lt;C&gt;1&lt;/C&gt;&lt;D xsi:type="xsd:double"&gt;442.484652847052&lt;/D&gt;&lt;/FQL&gt;&lt;FQL&gt;&lt;Q&gt;US0311001004^FF_INC_TAX(ANN_R,42736,43100,,,USD)&lt;/Q&gt;&lt;R&gt;1&lt;/R&gt;&lt;C&gt;1&lt;/C&gt;&lt;D xsi:type="xsd:double"&gt;115.259&lt;/D&gt;&lt;/FQL&gt;&lt;FQL&gt;&lt;Q&gt;US8545021011^FF_INC_TAX(ANN_R,42736,43100,,,USD)&lt;/Q&gt;&lt;R&gt;1&lt;/R&gt;&lt;C&gt;1&lt;/C&gt;&lt;D xsi:type="xsd:double"&gt;300.9&lt;/D&gt;&lt;/FQL&gt;&lt;FQL&gt;&lt;Q&gt;JP3197800000^FF_INC_TAX(ANN_R,42736,43100,,,USD)&lt;/Q&gt;&lt;R&gt;1&lt;/R&gt;&lt;C&gt;1&lt;/C&gt;&lt;D xsi:type="xsd:double"&gt;183.603830967098&lt;/D&gt;&lt;/FQL&gt;&lt;FQL&gt;&lt;Q&gt;JP3788600009^FF_INC_TAX(ANN_R,42736,43100,,,USD)&lt;/Q&gt;&lt;R&gt;1&lt;/R&gt;&lt;C&gt;1&lt;/C&gt;&lt;D xsi:type="xsd:double"&gt;1155.36880092323&lt;/D&gt;&lt;/FQL&gt;&lt;FQL&gt;&lt;Q&gt;JP3592200004^FF_INC_TAX(ANN_R,42736,43100,,,USD)&lt;/Q&gt;&lt;R&gt;1&lt;/R&gt;&lt;C&gt;1&lt;/C&gt;&lt;D xsi:type="xsd:double"&gt;535.297236990184&lt;/D&gt;&lt;/FQL&gt;&lt;FQL&gt;&lt;Q&gt;JP3497400006^FF_INC_TAX(ANN_R,42736,43100,,,USD)&lt;/Q&gt;&lt;R&gt;1&lt;/R&gt;&lt;C&gt;1&lt;/C&gt;&lt;D xsi:type="xsd:double"&gt;63.7746734060347&lt;/D&gt;&lt;/FQL&gt;&lt;FQL&gt;&lt;Q&gt;JP3902400005^FF_INC_TAX(ANN_R,42736,43100,,,USD)&lt;/Q&gt;&lt;R&gt;1&lt;/R&gt;&lt;C&gt;1&lt;/C&gt;&lt;D xsi:type="xsd:double"&gt;678.600941292942&lt;/D&gt;&lt;/FQL&gt;&lt;FQL&gt;&lt;Q&gt;JP3304200003^FF_INC_TAX(ANN_R,42736,43100,,,USD)&lt;/Q&gt;&lt;R&gt;1&lt;/R&gt;&lt;C&gt;1&lt;/C&gt;&lt;D xsi:type="xsd:double"&gt;465.473850714043&lt;/D&gt;&lt;/FQL&gt;&lt;FQL&gt;&lt;Q&gt;JP3634600005^FF_INC_TAX(ANN_R,42736,43100,,,USD)&lt;/Q&gt;&lt;R&gt;1&lt;/R&gt;&lt;C&gt;1&lt;/C&gt;&lt;D xsi:type="xsd:double"&gt;410.204314030707&lt;/D&gt;&lt;/FQL&gt;&lt;FQL&gt;&lt;Q&gt;JP3802400006^FF_INC_TAX(ANN_R,42736,43100,,,USD)&lt;/Q&gt;&lt;R&gt;1&lt;/R&gt;&lt;C&gt;1&lt;/C&gt;&lt;D xsi:type="xsd:double"&gt;379.101924799383&lt;/D&gt;&lt;/FQL&gt;&lt;FQL&gt;&lt;Q&gt;NL0010545661^FF_INC_TAX(ANN_R,43466,43830,,,USD)&lt;/Q&gt;&lt;R&gt;1&lt;/R&gt;&lt;C&gt;1&lt;/C&gt;&lt;D xsi:type="xsd:double"&gt;-271&lt;/D&gt;&lt;/FQL&gt;&lt;FQL&gt;&lt;Q&gt;SE0000667891^FF_INC_TAX(ANN_R,43466,43830,,,USD)&lt;/Q&gt;&lt;R&gt;1&lt;/R&gt;&lt;C&gt;1&lt;/C&gt;&lt;D xsi:type="xsd:double"&gt;361.715092271566&lt;/D&gt;&lt;/FQL&gt;&lt;FQL&gt;&lt;Q&gt;US0311001004^FF_INC_TAX(ANN_R,43466,43830,,,USD)&lt;/Q&gt;&lt;R&gt;1&lt;/R&gt;&lt;C&gt;1&lt;/C&gt;&lt;D xsi:type="xsd:double"&gt;208.451&lt;/D&gt;&lt;/FQL&gt;&lt;FQL&gt;&lt;Q&gt;US8545021011^FF_INC_TAX(ANN_R,43466,43830,,,USD)&lt;/Q&gt;&lt;R&gt;1&lt;/R&gt;&lt;C&gt;1&lt;/C&gt;&lt;D xsi:type="xsd:double"&gt;126.8&lt;/D&gt;&lt;/FQL&gt;&lt;FQL&gt;&lt;Q&gt;JP3197800000^FF_INC_TAX(ANN_R,43466,43830,,,USD)&lt;/Q&gt;&lt;R&gt;1&lt;/R&gt;&lt;C&gt;1&lt;/C&gt;&lt;D xsi:type="xsd:double"&gt;153.442906782031&lt;/D&gt;&lt;/FQL&gt;&lt;FQL&gt;&lt;Q&gt;JP3788600009^FF_INC_TAX(ANN_R,43466,43830,,,USD)&lt;/Q&gt;&lt;R&gt;1&lt;/R&gt;&lt;C&gt;1&lt;/C&gt;&lt;D xsi:type="xsd:double"&gt;1680.36935950816&lt;/D&gt;&lt;/FQL&gt;&lt;FQL&gt;&lt;Q&gt;JP3592200004^FF_INC_TAX(ANN_R,43466,43830,,,USD)&lt;/Q&gt;&lt;R&gt;1&lt;/R&gt;&lt;C&gt;1&lt;/C&gt;&lt;D xsi:type="xsd:double"&gt;140.241189837456&lt;/D&gt;&lt;/FQL&gt;&lt;FQL&gt;&lt;Q&gt;JP3497400006^FF_INC_TAX(ANN_R,43466,43830,,,USD)&lt;/Q&gt;&lt;R&gt;1&lt;/R&gt;&lt;C&gt;1&lt;/C&gt;&lt;D xsi:type="xsd:double"&gt;136.525952555239&lt;/D&gt;&lt;/FQL&gt;&lt;FQL&gt;&lt;Q&gt;JP3902400005^FF_INC_TAX(ANN_R,43466,43830,,,USD)&lt;/Q&gt;&lt;R&gt;1&lt;/R&gt;&lt;C&gt;1&lt;/C&gt;&lt;D xsi:type="xsd:double"&gt;706.1115052104&lt;/D&gt;&lt;/FQL&gt;&lt;FQL&gt;&lt;Q&gt;JP3304200003^FF_INC_TAX(ANN_R,43466,43830,,,USD)&lt;/Q&gt;&lt;R&gt;1&lt;/R&gt;&lt;C&gt;1&lt;/C&gt;&lt;D xsi:type="xsd:double"&gt;961.263541376218&lt;/D&gt;&lt;/FQL&gt;&lt;FQL&gt;&lt;Q&gt;JP3634600005^FF_INC_TAX(ANN_R,43466,43830,,,USD)&lt;/Q&gt;&lt;R&gt;1&lt;/R&gt;&lt;C&gt;1&lt;/C&gt;&lt;D xsi:type="xsd:double"&gt;382.768633296713&lt;/D&gt;&lt;/FQL&gt;&lt;FQL&gt;&lt;Q&gt;JP3802400006^FF_INC_TAX(ANN_R,43466,43830,,,USD)&lt;/Q&gt;&lt;R&gt;1&lt;/R&gt;&lt;C&gt;1&lt;/C&gt;&lt;D xsi:type="xsd:double"&gt;484.883553160354&lt;/D&gt;&lt;/FQL&gt;&lt;FQL&gt;&lt;Q&gt;NL0010545661^FF_INC_TAX(ANN_R,43101,43465,,,USD)&lt;/Q&gt;&lt;R&gt;1&lt;/R&gt;&lt;C&gt;1&lt;/C&gt;&lt;D xsi:type="xsd:double"&gt;417&lt;/D&gt;&lt;/FQL&gt;&lt;FQL&gt;&lt;Q&gt;SE0000667891^FF_INC_TAX(ANN_R,43101,43465,,,USD)&lt;/Q&gt;&lt;R&gt;1&lt;/R&gt;&lt;C&gt;1&lt;/C&gt;&lt;D xsi:type="xsd:double"&gt;533.977294191718&lt;/D&gt;&lt;/FQL&gt;&lt;FQL&gt;&lt;Q&gt;US0311001004^FF_INC_TAX(ANN_R,43101,43465,,,USD)&lt;/Q&gt;&lt;R&gt;1&lt;/R&gt;&lt;C&gt;1&lt;/C&gt;&lt;D xsi:type="xsd:double"&gt;209.812&lt;/D&gt;&lt;/FQL&gt;&lt;FQL&gt;&lt;Q&gt;US8545021011^FF_INC_TAX(ANN_R,43101,43465,,,USD)&lt;/Q&gt;&lt;R&gt;1&lt;/R&gt;&lt;C&gt;1&lt;/C&gt;&lt;D xsi:type="xsd:double"&gt;416.3&lt;/D&gt;&lt;/FQL&gt;&lt;FQL&gt;&lt;Q&gt;JP3197800000^FF_INC_TAX(ANN_R,43101,43465,,,USD)&lt;/Q&gt;&lt;R&gt;1&lt;/R&gt;&lt;C&gt;1&lt;/C&gt;&lt;D xsi:type="xsd:double"&gt;195.024163685739&lt;/D&gt;&lt;/FQL&gt;&lt;FQL&gt;&lt;Q&gt;JP3788600009^FF_INC_TAX(ANN_R,43101,43465,,,USD)&lt;/Q&gt;&lt;R&gt;1&lt;/R&gt;&lt;C&gt;1&lt;/C&gt;&lt;D xsi:type="xsd:double"&gt;1188.35265097022&lt;/D&gt;&lt;/FQL&gt;&lt;FQL&gt;&lt;Q&gt;JP3592200004^FF_INC_TAX(ANN_R,43101,43465,,,USD)&lt;/Q&gt;&lt;R&gt;1&lt;/R&gt;&lt;C&gt;1&lt;/C&gt;&lt;D xsi:type="xsd:double"&gt;-558.843703463674&lt;/D&gt;&lt;/FQL&gt;&lt;FQL&gt;&lt;Q&gt;JP3497400006^FF_INC_TAX(ANN_R,43101,43465,,,USD)&lt;/Q&gt;&lt;R&gt;1&lt;/R&gt;&lt;C&gt;1&lt;/C&gt;&lt;D xsi:type="xsd:double"&gt;105.60087031126&lt;/D&gt;&lt;/FQL&gt;&lt;FQL&gt;&lt;Q&gt;JP3902400005^FF_INC_TAX(ANN_R,43101,43465,,,USD)&lt;/Q&gt;&lt;R&gt;1&lt;/R&gt;&lt;C&gt;1&lt;/C&gt;&lt;D xsi:type="xsd:double"&gt;783.227507613599&lt;/D&gt;&lt;/FQL&gt;&lt;FQL&gt;&lt;Q&gt;JP3304200003^FF_INC_TAX(ANN_R,43101,43465,,,USD)&lt;/Q&gt;&lt;R&gt;1&lt;/R&gt;&lt;C&gt;1&lt;/C&gt;&lt;D xsi:type="xsd:double"&gt;779.438002698123&lt;/D&gt;&lt;/FQL&gt;&lt;FQL&gt;&lt;Q&gt;JP3634600005^FF_INC_TAX(ANN_R,43101,43465,,,USD)&lt;/Q&gt;&lt;R&gt;1&lt;/R&gt;&lt;C&gt;1&lt;/C&gt;&lt;D xsi:type="xsd:double"&gt;324.904933348298&lt;/D&gt;&lt;/FQL&gt;&lt;FQL&gt;&lt;Q&gt;JP3802400006^FF_INC_TAX(ANN_R,43101,43465,,,USD)&lt;/Q&gt;&lt;R&gt;1&lt;/R&gt;&lt;C&gt;1&lt;/C&gt;&lt;D xsi:type="xsd:double"&gt;605.310251832008&lt;/D&gt;&lt;/FQL&gt;&lt;FQL&gt;&lt;Q&gt;NL0010545661^FF_INC_TAX(ANN_R,43831,44196,,,USD)&lt;/Q&gt;&lt;R&gt;1&lt;/R&gt;&lt;C&gt;1&lt;/C&gt;&lt;D xsi:type="xsd:double"&gt;-50&lt;/D&gt;&lt;/FQL&gt;&lt;FQL&gt;&lt;Q&gt;SE0000667891^FF_INC_TAX(ANN_R,43831,44196,,,USD)&lt;/Q&gt;&lt;R&gt;1&lt;/R&gt;&lt;C&gt;1&lt;/C&gt;&lt;D xsi:type="xsd:double"&gt;273.446036674082&lt;/D&gt;&lt;/FQL&gt;&lt;FQL&gt;&lt;Q&gt;US0311001004^FF_INC_TAX(ANN_R,43831,44196,,,USD)&lt;/Q&gt;&lt;R&gt;1&lt;/R&gt;&lt;C&gt;1&lt;/C&gt;&lt;D xsi:type="xsd:double"&gt;209.87&lt;/D&gt;&lt;/FQL&gt;&lt;FQL&gt;&lt;Q&gt;US8545021011^FF_INC_TAX(ANN_R,43831,44196,,,USD)&lt;/Q&gt;&lt;R&gt;1&lt;/R&gt;&lt;C&gt;1&lt;/C&gt;&lt;D xsi:type="xsd:double"&gt;43&lt;/D&gt;&lt;/FQL&gt;&lt;FQL&gt;&lt;Q&gt;JP3197800000^FF_INC_TAX(ANN_R,43831,44196,,,USD)&lt;/Q&gt;&lt;R&gt;1&lt;/R&gt;&lt;C&gt;1&lt;/C&gt;&lt;D xsi:type="xsd:double"&gt;103.655274733901&lt;/D&gt;&lt;/FQL&gt;&lt;FQL&gt;&lt;Q&gt;JP3788600009^FF_INC_TAX(ANN_R,43831,44196,,,USD)&lt;/Q&gt;&lt;R&gt;1&lt;/R&gt;&lt;C&gt;1&lt;/C&gt;&lt;D xsi:type="xsd:double"&gt;471.332582876086&lt;/D&gt;&lt;/FQL&gt;&lt;FQL&gt;&lt;Q&gt;JP3592200004^FF_INC_TAX(ANN_R,43831,44196,,,USD)&lt;/Q&gt;&lt;R&gt;1&lt;/R&gt;&lt;C&gt;1&lt;/C&gt;&lt;D xsi:type="xsd:double"&gt;323.014485239983&lt;/D&gt;&lt;/FQL&gt;&lt;FQL&gt;&lt;Q&gt;JP3497400006^FF_INC_TAX(ANN_R,43831,44196,,,USD)&lt;/Q&gt;&lt;R&gt;1&lt;/R&gt;&lt;C&gt;1&lt;/C&gt;&lt;D xsi:type="xsd:double"&gt;102.220472350717&lt;/D&gt;&lt;/FQL&gt;&lt;FQL&gt;&lt;Q&gt;JP3902400005^FF_INC_TAX(ANN_R,43831,44196,,,USD)&lt;/Q&gt;&lt;R&gt;1&lt;/R&gt;&lt;C&gt;1&lt;/C&gt;&lt;D xsi:type="xsd:double"&gt;445.83724822104&lt;/D&gt;&lt;/FQL&gt;&lt;FQL&gt;&lt;Q&gt;JP3304200003^FF_INC_TAX(ANN_R,43831,44196,,,USD)&lt;/Q&gt;&lt;R&gt;1&lt;/R&gt;&lt;C&gt;1&lt;/C&gt;&lt;D xsi:type="xsd:double"&gt;578.271347679198&lt;/D&gt;&lt;/FQL&gt;&lt;FQL&gt;&lt;Q&gt;JP3634600005^FF_INC_TAX(ANN_R,43831,44196,,,USD)&lt;/Q&gt;&lt;R&gt;1&lt;/R&gt;&lt;C&gt;1&lt;/C&gt;&lt;D xsi:type="xsd:double"&gt;424.011696584523&lt;/D&gt;&lt;/FQL&gt;&lt;FQL&gt;&lt;Q&gt;JP3802400006^FF_INC_TAX(ANN_R,43831,44196,,,USD)&lt;/Q&gt;&lt;R&gt;1&lt;/R&gt;&lt;C&gt;1&lt;/C&gt;&lt;D xsi:type="xsd:double"&gt;241.212354496121&lt;/D&gt;&lt;/FQL&gt;&lt;FQL&gt;&lt;Q&gt;NL0012015705^FF_INC_TAX(ANN_R,42370,42735,,,USD)&lt;/Q&gt;&lt;R&gt;1&lt;/R&gt;&lt;C&gt;1&lt;/C&gt;&lt;D xsi:type="xsd:double"&gt;4.00222160696983&lt;/D&gt;&lt;/FQL&gt;&lt;FQL&gt;&lt;Q&gt;FR0000120644^FF_INC_TAX(ANN_R,42370,42735,,,USD)&lt;/Q&gt;&lt;R&gt;1&lt;/R&gt;&lt;C&gt;1&lt;/C&gt;&lt;D xsi:type="xsd:double"&gt;889.38257932663&lt;/D&gt;&lt;/FQL&gt;&lt;FQL&gt;&lt;Q&gt;US5132721045^FF_INC_TAX(ANN_R,42370,42735,,,USD)&lt;/Q&gt;&lt;R&gt;1&lt;/R&gt;&lt;C&gt;1&lt;/C&gt;&lt;D xsi:type="xsd:double"&gt;144.5&lt;/D&gt;&lt;/FQL&gt;&lt;FQL&gt;&lt;Q&gt;US4404521001^FF_INC_TAX(ANN_R,42370,42735,,,USD)&lt;/Q&gt;&lt;R&gt;1&lt;/R&gt;&lt;C&gt;1&lt;/C&gt;&lt;D xsi:type="xsd:double"&gt;426.698&lt;/D&gt;&lt;/FQL&gt;&lt;FQL&gt;&lt;Q&gt;US8326964058^FF_INC_TAX(ANN_R,42370,42735,,,USD)&lt;/Q&gt;&lt;R&gt;1&lt;/R&gt;&lt;C&gt;1&lt;/C&gt;&lt;D xsi:type="xsd:double"&gt;289.2&lt;/D&gt;&lt;/FQL&gt;&lt;FQL&gt;&lt;Q&gt;US6092071058^FF_INC_TAX(ANN_R,42370,42735,,,USD)&lt;/Q&gt;&lt;R&gt;1&lt;/R&gt;&lt;C&gt;1&lt;/C&gt;&lt;D xsi:type="xsd:double"&gt;129&lt;/D&gt;&lt;/FQL&gt;&lt;FQL&gt;&lt;Q&gt;JP3119600009^FF_INC_TAX(ANN_R,42370,42735,,,USD)&lt;/Q&gt;&lt;R&gt;1&lt;/R&gt;&lt;C&gt;1&lt;/C&gt;&lt;D xsi:type="xsd:double"&gt;171.837635040283&lt;/D&gt;&lt;/FQL&gt;&lt;FQL&gt;&lt;Q&gt;NL0012015705^FF_INC_TAX(ANN_R,42736,43100,,,USD)&lt;/Q&gt;&lt;R&gt;1&lt;/R&gt;&lt;C&gt;1&lt;/C&gt;&lt;D xsi:type="xsd:double"&gt;4.9471210463047&lt;/D&gt;&lt;/FQL&gt;&lt;FQL&gt;&lt;Q&gt;FR0000120644^FF_INC_TAX(ANN_R,42736,43100,,,USD)&lt;/Q&gt;&lt;R&gt;1&lt;/R&gt;&lt;C&gt;1&lt;/C&gt;&lt;D xsi:type="xsd:double"&gt;949.720912218094&lt;/D&gt;&lt;/FQL&gt;&lt;FQL&gt;&lt;Q&gt;US5132721045^FF_INC_TAX(ANN_R,42736,43100,,,USD)&lt;/Q&gt;&lt;R&gt;1&lt;/R&gt;&lt;C&gt;1&lt;/C&gt;&lt;D xsi:type="xsd:double"&gt;170.2&lt;/D&gt;&lt;/FQL&gt;&lt;FQL&gt;&lt;Q&gt;US4404521001^FF_INC_TAX(ANN_R,42736,43100,,,USD)&lt;/Q&gt;&lt;R&gt;1&lt;/R&gt;&lt;C&gt;1&lt;/C&gt;&lt;D xsi:type="xsd:double"&gt;431.542&lt;/D&gt;&lt;/FQL&gt;&lt;FQL&gt;&lt;Q&gt;US8326964058^FF_INC_TAX(ANN_R,42736,43100,,,USD)&lt;/Q&gt;&lt;R&gt;1&lt;/R&gt;&lt;C&gt;1&lt;/C&gt;&lt;D xsi:type="xsd:double"&gt;286.1&lt;/D&gt;&lt;/FQL&gt;&lt;FQL&gt;&lt;Q&gt;US6092071058^FF_INC_TAX(ANN_R,42736,43100,,,USD)&lt;/Q&gt;&lt;R&gt;1&lt;/R&gt;&lt;C&gt;1&lt;/C&gt;&lt;D xsi:type="xsd:double"&gt;666&lt;/D&gt;&lt;/FQL&gt;&lt;FQL&gt;&lt;Q&gt;JP3119600009^FF_INC_TAX(ANN_R,42736,43100,,,USD)&lt;/Q&gt;&lt;R&gt;1&lt;/R&gt;&lt;C&gt;1&lt;/C&gt;&lt;D xsi:type="xsd:double"&gt;200.549461679533&lt;/D&gt;&lt;/FQL&gt;&lt;FQL&gt;&lt;Q&gt;NL0012015705^FF_INC_TAX(ANN_R,43466,43830,,,USD)&lt;/Q&gt;&lt;R&gt;1&lt;/R&gt;&lt;C&gt;1&lt;/C&gt;&lt;D xsi:type="xsd:double"&gt;30.6506236946583&lt;/D&gt;&lt;/FQL&gt;&lt;FQL&gt;&lt;Q&gt;FR0000120644^FF_INC_TAX(ANN_R,43466,43830,,,USD)&lt;/Q&gt;&lt;R&gt;1&lt;/R&gt;&lt;C&gt;1&lt;/C&gt;&lt;D xsi:type="xsd:double"&gt;887.564162492752&lt;/D&gt;&lt;/FQL&gt;&lt;FQL&gt;&lt;Q&gt;US5132721045^FF_INC_TAX(ANN_R,43466,43830,,,USD)&lt;/Q&gt;&lt;R&gt;1&lt;/R&gt;&lt;C&gt;1&lt;/C&gt;&lt;D xsi:type="xsd:double"&gt;133.6&lt;/D&gt;&lt;/FQL&gt;&lt;FQL&gt;&lt;Q&gt;US4404521001^FF_INC_TAX(ANN_R,43466,43830,,,USD)&lt;/Q&gt;&lt;R&gt;1&lt;/R&gt;&lt;C&gt;1&lt;/C&gt;&lt;D xsi:type="xsd:double"&gt;230.567&lt;/D&gt;&lt;/FQL&gt;&lt;FQL&gt;&lt;Q&gt;US8326964058^FF_INC_TAX(ANN_R,43466,43830,,,USD)&lt;/Q&gt;&lt;R&gt;1&lt;/R&gt;&lt;C&gt;1&lt;/C&gt;&lt;D xsi:type="xsd:double"&gt;187.2&lt;/D&gt;&lt;/FQL&gt;&lt;FQL&gt;&lt;Q&gt;US6092071058^FF_INC_TAX(ANN_R,43466,43830,,,USD)&lt;/Q&gt;&lt;R&gt;1&lt;/R&gt;&lt;C&gt;1&lt;/C&gt;&lt;D xsi:type="xsd:double"&gt;2&lt;/D&gt;&lt;/FQL&gt;&lt;FQL&gt;&lt;Q&gt;JP3119600009^FF_INC_TAX(ANN_R,43466,43830,,,USD)&lt;/Q&gt;&lt;R&gt;1&lt;/R&gt;&lt;C&gt;1&lt;/C&gt;&lt;D xsi:type="xsd:double"&gt;159.583869377151&lt;/D&gt;&lt;/FQL&gt;&lt;FQL&gt;&lt;Q&gt;NL0012015705^FF_INC_TAX(ANN_R,43101,43465,,,USD)&lt;/Q&gt;&lt;R&gt;1&lt;/R&gt;&lt;C&gt;1&lt;/C&gt;&lt;D xsi:type="xsd:double"&gt;-25.19591492486&lt;/D&gt;&lt;/FQL&gt;&lt;FQL&gt;&lt;Q&gt;FR0000120644^FF_INC_TAX(ANN_R,43101,43465,,,USD)&lt;/Q&gt;&lt;R&gt;1&lt;/R&gt;&lt;C&gt;1&lt;/C&gt;&lt;D xsi:type="xsd:double"&gt;844.700804710388&lt;/D&gt;&lt;/FQL&gt;&lt;FQL&gt;&lt;Q&gt;US5132721045^FF_INC_TAX(ANN_R,43101,43465,,,USD)&lt;/Q&gt;&lt;R&gt;1&lt;/R&gt;&lt;C&gt;1&lt;/C&gt;&lt;D xsi:type="xsd:double"&gt;121.2&lt;/D&gt;&lt;/FQL&gt;&lt;FQL&gt;&lt;Q&gt;US4404521001^FF_INC_TAX(ANN_R,43101,43465,,,USD)&lt;/Q&gt;&lt;R&gt;1&lt;/R&gt;&lt;C&gt;1&lt;/C&gt;&lt;D xsi:type="xsd:double"&gt;168.702&lt;/D&gt;&lt;/FQL&gt;&lt;FQL&gt;&lt;Q&gt;US8326964058^FF_INC_TAX(ANN_R,43101,43465,,,USD)&lt;/Q&gt;&lt;R&gt;1&lt;/R&gt;&lt;C&gt;1&lt;/C&gt;&lt;D xsi:type="xsd:double"&gt;-477.6&lt;/D&gt;&lt;/FQL&gt;&lt;FQL&gt;&lt;Q&gt;US6092071058^FF_INC_TAX(ANN_R,43101,43465,,,USD)&lt;/Q&gt;&lt;R&gt;1&lt;/R&gt;&lt;C&gt;1&lt;/C&gt;&lt;D xsi:type="xsd:double"&gt;773&lt;/D&gt;&lt;/FQL&gt;&lt;FQL&gt;&lt;Q&gt;JP3119600009^FF_INC_TAX(ANN_R,43101,43465,,,USD)&lt;/Q&gt;&lt;R&gt;1&lt;/R&gt;&lt;C&gt;1&lt;/C&gt;&lt;D xsi:type="xsd:double"&gt;138.316929414868&lt;/D&gt;&lt;/FQL&gt;&lt;FQL&gt;&lt;Q&gt;NL0012015705^FF_INC_TAX(ANN_R,43831,44196,,,USD)&lt;/Q&gt;&lt;R&gt;1&lt;/R&gt;&lt;C&gt;1&lt;/C&gt;&lt;D xsi:type="xsd:double"&gt;5.69987237453461&lt;/D&gt;&lt;/FQL&gt;&lt;FQL&gt;&lt;Q&gt;FR0000120644^FF_INC_TAX(ANN_R,43831,44196,,,USD)&lt;/Q&gt;&lt;R&gt;1&lt;/R&gt;&lt;C&gt;1&lt;/C&gt;&lt;D xsi:type="xsd:double"&gt;868.660549879074&lt;/D&gt;&lt;/FQL&gt;&lt;FQL&gt;&lt;Q&gt;US5132721045^FF_INC_TAX(ANN_R,43831,44196,,,USD)&lt;/Q&gt;&lt;R&gt;1&lt;/R&gt;&lt;C&gt;1&lt;/C&gt;&lt;D xsi:type="xsd:double"&gt;112.3&lt;/D&gt;&lt;/FQL&gt;&lt;FQL&gt;&lt;Q&gt;US4404521001^FF_INC_TAX(ANN_R,43831,44196,,,USD)&lt;/Q&gt;&lt;R&gt;1&lt;/R&gt;&lt;C&gt;1&lt;/C&gt;&lt;D xsi:type="xsd:double"&gt;206.393&lt;/D&gt;&lt;/FQL&gt;&lt;FQL&gt;&lt;Q&gt;US8326964058^FF_INC_TAX(ANN_R,43831,44196,,,USD)&lt;/Q&gt;&lt;R&gt;1&lt;/R&gt;&lt;C&gt;1&lt;/C&gt;&lt;D xsi:type="xsd:double"&gt;247.2&lt;/D&gt;&lt;/FQL&gt;&lt;FQL&gt;&lt;Q&gt;US6092071058^FF_INC_TAX(ANN_R,43831,44196,,,USD)&lt;/Q&gt;&lt;R&gt;1&lt;/R&gt;&lt;C&gt;1&lt;/C&gt;&lt;D xsi:type="xsd:double"&gt;1224&lt;/D&gt;&lt;/FQL&gt;&lt;FQL&gt;&lt;Q&gt;JP3119600009^FF_INC_TAX(ANN_R,43831,44196,,,USD)&lt;/Q&gt;&lt;R&gt;1&lt;/R&gt;&lt;C&gt;1&lt;/C&gt;&lt;D xsi:type="xsd:double"&gt;187.480844736099&lt;/D&gt;&lt;/FQL&gt;&lt;FQL&gt;&lt;Q&gt;DK0010274414^FF_INC_TAX(ANN_R,42370,42735,,,USD)&lt;/Q&gt;&lt;R&gt;1&lt;/R&gt;&lt;C&gt;1&lt;/C&gt;&lt;D xsi:type="xsd:double"&gt;817.181147634983&lt;/D&gt;&lt;/FQL&gt;&lt;FQL&gt;&lt;Q&gt;CH0102484968^FF_INC_TAX(ANN_R,42370,42735,,,USD)&lt;/Q&gt;&lt;R&gt;1&lt;/R&gt;&lt;C&gt;1&lt;/C&gt;&lt;D xsi:type="xsd:double"&gt;132.464903175831&lt;/D&gt;&lt;/FQL&gt;&lt;FQL&gt;&lt;Q&gt;NL0010773842^FF_INC_TAX(ANN_R,42370,42735,,,USD)&lt;/Q&gt;&lt;R&gt;1&lt;/R&gt;&lt;C&gt;1&lt;/C&gt;&lt;D xsi:type="xsd:double"&gt;301.991845965385&lt;/D&gt;&lt;/FQL&gt;&lt;FQL&gt;&lt;Q&gt;SE0000242455^FF_INC_TAX(ANN_R,42370,42735,,,USD)&lt;/Q&gt;&lt;R&gt;1&lt;/R&gt;&lt;C&gt;1&lt;/C&gt;&lt;D xsi:type="xsd:double"&gt;491.603120841086&lt;/D&gt;&lt;/FQL&gt;&lt;FQL&gt;&lt;Q&gt;CH0014852781^FF_INC_TAX(ANN_R,42370,42735,,,USD)&lt;/Q&gt;&lt;R&gt;1&lt;/R&gt;&lt;C&gt;1&lt;/C&gt;&lt;D xsi:type="xsd:double"&gt;293.35139477253&lt;/D&gt;&lt;/FQL&gt;&lt;FQL&gt;&lt;Q&gt;SE0007100599^FF_INC_TAX(ANN_R,42370,42735,,,USD)&lt;/Q&gt;&lt;R&gt;1&lt;/R&gt;&lt;C&gt;1&lt;/C&gt;&lt;D xsi:type="xsd:double"&gt;514.028352297843&lt;/D&gt;&lt;/FQL&gt;&lt;FQL&gt;&lt;Q&gt;FR0000045072^FF_INC_TAX(ANN_R,42370,42735,,,USD)&lt;/Q&gt;&lt;R&gt;1&lt;/R&gt;&lt;C&gt;1&lt;/C&gt;&lt;D xsi:type="xsd:double"&gt;768.807080388069&lt;/D&gt;&lt;/FQL&gt;&lt;FQL&gt;&lt;Q&gt;BE0003565737^FF_INC_TAX(ANN_R,42370,42735,,,USD)&lt;/Q&gt;&lt;R&gt;1&lt;/R&gt;&lt;C&gt;1&lt;/C&gt;&lt;D xsi:type="xsd:double"&gt;732.30257153511&lt;/D&gt;&lt;/FQL&gt;&lt;FQL&gt;&lt;Q&gt;SE0000148884^FF_INC_TAX(ANN_R,42370,42735,,,USD)&lt;/Q&gt;&lt;R&gt;1&lt;/R&gt;&lt;C&gt;1&lt;/C&gt;&lt;D xsi:type="xsd:double"&gt;496.275044061244&lt;/D&gt;&lt;/FQL&gt;&lt;FQL&gt;&lt;Q&gt;SE0012853455^FF_INC_TAX(ANN_R,42370,42735,,,USD)&lt;/Q&gt;&lt;R&gt;1&lt;/R&gt;&lt;C&gt;1&lt;/C&gt;&lt;D xsi:type="xsd:double"&gt;14.7124229094488&lt;/D&gt;&lt;/FQL&gt;&lt;FQL&gt;&lt;Q&gt;FR0000130809^FF_INC_TAX(ANN_R,42370,42735,,,USD)&lt;/Q&gt;&lt;R&gt;1&lt;/R&gt;&lt;C&gt;1&lt;/C&gt;&lt;D xsi:type="xsd:double"&gt;2178.10236155987&lt;/D&gt;&lt;/FQL&gt;&lt;FQL&gt;&lt;Q&gt;IT0005239360^FF_INC_TAX(ANN_R,42370,42735,,,USD)&lt;/Q&gt;&lt;R&gt;1&lt;/R&gt;&lt;C&gt;1&lt;/C&gt;&lt;D xsi:type="xsd:double"&gt;787.13455622673&lt;/D&gt;&lt;/FQL&gt;&lt;FQL&gt;&lt;Q&gt;CH0012138530^FF_INC_TAX(ANN_R,42370,42735,,,USD)&lt;/Q&gt;&lt;R&gt;1&lt;/R&gt;&lt;C&gt;1&lt;/C&gt;&lt;D xsi:type="xsd:double"&gt;447.64001762867&lt;/D&gt;&lt;/FQL&gt;&lt;FQL&gt;&lt;Q&gt;IT0000062072^FF_INC_TAX(ANN_R,42370,42735,,,USD)&lt;/Q&gt;&lt;R&gt;1&lt;/R&gt;&lt;C&gt;1&lt;/C&gt;&lt;D xsi:type="xsd:double"&gt;1013.2766699791&lt;/D&gt;&lt;/FQL&gt;&lt;FQL&gt;&lt;Q&gt;DE0005810055^FF_INC_TAX(ANN_R,42370,42735,,,USD)&lt;/Q&gt;&lt;R&gt;1&lt;/R&gt;&lt;C&gt;1&lt;/C&gt;&lt;D xsi:type="xsd:double"&gt;314.713114202023&lt;/D&gt;&lt;/FQL&gt;&lt;FQL&gt;&lt;Q&gt;FI4000297767^FF_INC_TAX(ANN_R,42370,42735,,,USD)&lt;/Q&gt;&lt;R&gt;1&lt;/R&gt;&lt;C&gt;1&lt;/C&gt;&lt;D xsi:type="xsd:double"&gt;950.223404452181&lt;/D&gt;&lt;/FQL&gt;&lt;FQL&gt;&lt;Q&gt;DE000A1ML7J1^FF_INC_TAX(ANN_R,42370,42735,,,USD)&lt;/Q&gt;&lt;R&gt;1&lt;/R&gt;&lt;C&gt;1&lt;/C&gt;&lt;D xsi:type="xsd:double"&gt;1489.9370598197&lt;/D&gt;&lt;/FQL&gt;&lt;FQL&gt;&lt;Q&gt;SE0000107419^FF_INC_TAX(ANN_R,42370,42735,,,USD)&lt;/Q&gt;&lt;R&gt;1&lt;/R&gt;&lt;C&gt;1&lt;/C&gt;&lt;D xsi:type="xsd:double"&gt;52.9095304682851&lt;/D&gt;&lt;/FQL&gt;&lt;FQL&gt;&lt;Q&gt;IT0000072618^FF_INC_TAX(ANN_R,42370,42735,,,USD)&lt;/Q&gt;&lt;R&gt;1&lt;/R&gt;&lt;C&gt;1&lt;/C&gt;&lt;D xsi:type="xsd:double"&gt;1109.51582968235&lt;/D&gt;&lt;/FQL&gt;&lt;FQL&gt;&lt;Q&gt;NL0012969182^FF_INC_TAX(ANN_R,42370,42735,,,USD)&lt;/Q&gt;&lt;R&gt;1&lt;/R&gt;&lt;C&gt;1&lt;/C&gt;&lt;D xsi:type="xsd:double"&gt;24.644968264699&lt;/D&gt;&lt;/FQL&gt;&lt;FQL&gt;&lt;Q&gt;DE0008404005^FF_INC_TAX(ANN_R,42370,42735,,,USD)&lt;/Q&gt;&lt;R&gt;1&lt;/R&gt;&lt;C&gt;1&lt;/C&gt;&lt;D xsi:type="xsd:double"&gt;3411.51228189468&lt;/D&gt;&lt;/FQL&gt;&lt;FQL&gt;&lt;Q&gt;US1011211018^FF_INC_TAX(ANN_R,42370,42735,,,USD)&lt;/Q&gt;&lt;R&gt;1&lt;/R&gt;&lt;C&gt;1&lt;/C&gt;&lt;D xsi:type="xsd:double"&gt;0&lt;/D&gt;&lt;/FQL&gt;&lt;FQL&gt;&lt;Q&gt;US4461501045^FF_INC_TAX(ANN_R,42370,42735,,,USD)&lt;/Q&gt;&lt;R&gt;1&lt;/R&gt;&lt;C&gt;1&lt;/C&gt;&lt;D xsi:type="xsd:double"&gt;207.941&lt;/D&gt;&lt;/FQL&gt;&lt;FQL&gt;&lt;Q&gt;US8666741041^FF_INC_TAX(ANN_R,42370,42735,,,USD)&lt;/Q&gt;&lt;R&gt;1&lt;/R&gt;&lt;C&gt;1&lt;/C&gt;&lt;D xsi:type="xsd:double"&gt;0.283&lt;/D&gt;&lt;/FQL&gt;&lt;FQL&gt;&lt;Q&gt;US6311031081^FF_INC_TAX(ANN_R,42370,42735,,,USD)&lt;/Q&gt;&lt;R&gt;1&lt;/R&gt;&lt;C&gt;1&lt;/C&gt;&lt;D xsi:type="xsd:double"&gt;28&lt;/D&gt;&lt;/FQL&gt;&lt;FQL&gt;&lt;Q&gt;US55261F1049^FF_INC_TAX(ANN_R,42370,42735,,,USD)&lt;/Q&gt;&lt;R&gt;1&lt;/R&gt;&lt;C&gt;1&lt;/C&gt;&lt;D xsi:type="xsd:double"&gt;698.189&lt;/D&gt;&lt;/FQL&gt;&lt;FQL&gt;&lt;Q&gt;US4932671088^FF_INC_TAX(ANN_R,42370,42735,,,USD)&lt;/Q&gt;&lt;R&gt;1&lt;/R&gt;&lt;C&gt;1&lt;/C&gt;&lt;D xsi:type="xsd:double"&gt;179&lt;/D&gt;&lt;/FQL&gt;&lt;FQL&gt;&lt;Q&gt;US92276F1003^FF_INC_TAX(ANN_R,42370,42735,,,USD)&lt;/Q&gt;&lt;R&gt;1&lt;/R&gt;&lt;C&gt;1&lt;/C&gt;&lt;D xsi:type="xsd:double"&gt;-31.343&lt;/D&gt;&lt;/FQL&gt;&lt;FQL&gt;&lt;Q&gt;US87165B1035^FF_INC_TAX(ANN_R,42370,42735,,,USD)&lt;/Q&gt;&lt;R&gt;1&lt;/R&gt;&lt;C&gt;1&lt;/C&gt;&lt;D xsi:type="xsd:double"&gt;1319&lt;/D&gt;&lt;/FQL&gt;&lt;FQL&gt;&lt;Q&gt;US0152711091^FF_INC_TAX(ANN_R,42370,42735,,,USD)&lt;/Q&gt;&lt;R&gt;1&lt;/R&gt;&lt;C&gt;1&lt;/C&gt;&lt;D xsi:type="xsd:double"&gt;0&lt;/D&gt;&lt;/FQL&gt;&lt;FQL&gt;&lt;Q&gt;US4165151048^FF_INC_TAX(ANN_R,42370,42735,,,USD)&lt;/Q&gt;&lt;R&gt;1&lt;/R&gt;&lt;C&gt;1&lt;/C&gt;&lt;D xsi:type="xsd:double"&gt;-166&lt;/D&gt;&lt;/FQL&gt;&lt;FQL&gt;&lt;Q&gt;US3635761097^FF_INC_TAX(ANN_R,42370,42735,,,USD)&lt;/Q&gt;&lt;R&gt;1&lt;/R&gt;&lt;C&gt;1&lt;/C&gt;&lt;D xsi:type="xsd:double"&gt;-88.1&lt;/D&gt;&lt;/FQL&gt;&lt;FQL&gt;&lt;Q&gt;US0010551028^FF_INC_TAX(ANN_R,42370,42735,,,USD)&lt;/Q&gt;&lt;R&gt;1&lt;/R&gt;&lt;C&gt;1&lt;/C&gt;&lt;D xsi:type="xsd:double"&gt;1408&lt;/D&gt;&lt;/FQL&gt;&lt;FQL&gt;&lt;Q&gt;US6934751057^FF_INC_TAX(ANN_R,42370,42735,,,USD)&lt;/Q&gt;&lt;R&gt;1&lt;/R&gt;&lt;C&gt;1&lt;/C&gt;&lt;D xsi:type="xsd:double"&gt;1268&lt;/D&gt;&lt;/FQL&gt;&lt;FQL&gt;&lt;Q&gt;US0605051046^FF_INC_TAX(ANN_R,42370,42735,,,USD)&lt;/Q&gt;&lt;R&gt;1&lt;/R&gt;&lt;C&gt;1&lt;/C&gt;&lt;D xsi:type="xsd:double"&gt;7199&lt;/D&gt;&lt;/FQL&gt;&lt;FQL&gt;&lt;Q&gt;JP3762800005^FF_INC_TAX(ANN_R,42370,42735,,,USD)&lt;/Q&gt;&lt;R&gt;1&lt;/R&gt;&lt;C&gt;1&lt;/C&gt;&lt;D xsi:type="xsd:double"&gt;162.50252532959&lt;/D&gt;&lt;/FQL&gt;&lt;FQL&gt;&lt;Q&gt;JP3762600009^FF_INC_TAX(ANN_R,42370,42735,,,USD)&lt;/Q&gt;&lt;R&gt;1&lt;/R&gt;&lt;C&gt;1&lt;/C&gt;&lt;D xsi:type="xsd:double"&gt;188.167831420898&lt;/D&gt;&lt;/FQL&gt;&lt;FQL&gt;&lt;Q&gt;JP3910660004^FF_INC_TAX(ANN_R,42370,42735,,,USD)&lt;/Q&gt;&lt;R&gt;1&lt;/R&gt;&lt;C&gt;1&lt;/C&gt;&lt;D xsi:type="xsd:double"&gt;973.199760437012&lt;/D&gt;&lt;/FQL&gt;&lt;FQL&gt;&lt;Q&gt;JP3899600005^FF_INC_TAX(ANN_R,42370,42735,,,USD)&lt;/Q&gt;&lt;R&gt;1&lt;/R&gt;&lt;C&gt;1&lt;/C&gt;&lt;D xsi:type="xsd:double"&gt;362.853466033936&lt;/D&gt;&lt;/FQL&gt;&lt;FQL&gt;&lt;Q&gt;JP3409000001^FF_INC_TAX(ANN_R,42370,42735,,,USD)&lt;/Q&gt;&lt;R&gt;1&lt;/R&gt;&lt;C&gt;1&lt;/C&gt;&lt;D xsi:type="xsd:double"&gt;372.48836517334&lt;/D&gt;&lt;/FQL&gt;&lt;FQL&gt;&lt;Q&gt;JP3890310000^FF_INC_TAX(ANN_R,42370,42735,,,USD)&lt;/Q&gt;&lt;R&gt;1&lt;/R&gt;&lt;C&gt;1&lt;/C&gt;&lt;D xsi:type="xsd:double"&gt;626.926315307617&lt;/D&gt;&lt;/FQL&gt;&lt;FQL&gt;&lt;Q&gt;KR7105560007^FF_INC_TAX(ANN_R,42370,42735,,,USD)&lt;/Q&gt;&lt;R&gt;1&lt;/R&gt;&lt;C&gt;1&lt;/C&gt;&lt;D xsi:type="xsd:double"&gt;377.933898022457&lt;/D&gt;&lt;/FQL&gt;&lt;FQL&gt;&lt;Q&gt;JP3752900005^FF_INC_TAX(ANN_R,42370,42735,,,USD)&lt;/Q&gt;&lt;R&gt;1&lt;/R&gt;&lt;C&gt;1&lt;/C&gt;&lt;D xsi:type="xsd:double"&gt;1970.36602020264&lt;/D&gt;&lt;/FQL&gt;&lt;FQL&gt;&lt;Q&gt;TW0002881000^FF_INC_TAX(ANN_R,42370,42735,,,USD)&lt;/Q&gt;&lt;R&gt;1&lt;/R&gt;&lt;C&gt;1&lt;/C&gt;&lt;D xsi:type="xsd:double"&gt;189.305698546479&lt;/D&gt;&lt;/FQL&gt;&lt;FQL&gt;&lt;Q&gt;JP3505000004^FF_INC_TAX(ANN_R,42370,42735,,,USD)&lt;/Q&gt;&lt;R&gt;1&lt;/R&gt;&lt;C&gt;1&lt;/C&gt;&lt;D xsi:type="xsd:double"&gt;429.248497009277&lt;/D&gt;&lt;/FQL&gt;&lt;FQL&gt;&lt;Q&gt;JP3200450009^FF_INC_TAX(ANN_R,42370,42735,,,USD)&lt;/Q&gt;&lt;R&gt;1&lt;/R&gt;&lt;C&gt;1&lt;/C&gt;&lt;D xsi:type="xsd:double"&gt;1001.89627075195&lt;/D&gt;&lt;/FQL&gt;&lt;FQL&gt;&lt;Q&gt;JP3893200000^FF_INC_TAX(ANN_R,42370,42735,,,USD)&lt;/Q&gt;&lt;R&gt;1&lt;/R&gt;&lt;C&gt;1&lt;/C&gt;&lt;D xsi:type="xsd:double"&gt;516.403945922852&lt;/D&gt;&lt;/FQL&gt;&lt;FQL&gt;&lt;Q&gt;TW0002882008^FF_INC_TAX(ANN_R,42370,42735,,,USD)&lt;/Q&gt;&lt;R&gt;1&lt;/R&gt;&lt;C&gt;1&lt;/C&gt;&lt;D xsi:type="xsd:double"&gt;66.5194267075974&lt;/D&gt;&lt;/FQL&gt;&lt;FQL&gt;&lt;Q&gt;JP3890350006^FF_INC_TAX(ANN_R,42370,42735,,,USD)&lt;/Q&gt;&lt;R&gt;1&lt;/R&gt;&lt;C&gt;1&lt;/C&gt;&lt;D xsi:type="xsd:double"&gt;1874.08364868164&lt;/D&gt;&lt;/FQL&gt;&lt;FQL&gt;&lt;Q&gt;TW0002886009^FF_INC_TAX(ANN_R,42370,42735,,,USD)&lt;/Q&gt;&lt;R&gt;1&lt;/R&gt;&lt;C&gt;1&lt;/C&gt;&lt;D xsi:type="xsd:double"&gt;169.742062305864&lt;/D&gt;&lt;/FQL&gt;&lt;FQL&gt;&lt;Q&gt;JP3476480003^FF_INC_TAX(ANN_R,42370,42735,,,USD)&lt;/Q&gt;&lt;R&gt;1&lt;/R&gt;&lt;C&gt;1&lt;/C&gt;&lt;D xsi:type="xsd:double"&gt;725.973411560059&lt;/D&gt;&lt;/FQL&gt;&lt;FQL&gt;&lt;Q&gt;DK0010274414^FF_INC_TAX(ANN_R,42736,43100,,,USD)&lt;/Q&gt;&lt;R&gt;1&lt;/R&gt;&lt;C&gt;1&lt;/C&gt;&lt;D xsi:type="xsd:double"&gt;817.002106547356&lt;/D&gt;&lt;/FQL&gt;&lt;FQL&gt;&lt;Q&gt;CH0102484968^FF_INC_TAX(ANN_R,42736,43100,,,USD)&lt;/Q&gt;&lt;R&gt;1&lt;/R&gt;&lt;C&gt;1&lt;/C&gt;&lt;D xsi:type="xsd:double"&gt;173.32781586647&lt;/D&gt;&lt;/FQL&gt;&lt;FQL&gt;&lt;Q&gt;NL0010773842^FF_INC_TAX(ANN_R,42736,43100,,,USD)&lt;/Q&gt;&lt;R&gt;1&lt;/R&gt;&lt;C&gt;1&lt;/C&gt;&lt;D xsi:type="xsd:double"&gt;442.150353431702&lt;/D&gt;&lt;/FQL&gt;&lt;FQL&gt;&lt;Q&gt;SE0000242455^FF_INC_TAX(ANN_R,42736,43100,,,USD)&lt;/Q&gt;&lt;R&gt;1&lt;/R&gt;&lt;C&gt;1&lt;/C&gt;&lt;D xsi:type="xsd:double"&gt;606.133738741279&lt;/D&gt;&lt;/FQL&gt;&lt;FQL&gt;&lt;Q&gt;CH0014852781^FF_INC_TAX(ANN_R,42736,43100,,,USD)&lt;/Q&gt;&lt;R&gt;1&lt;/R&gt;&lt;C&gt;1&lt;/C&gt;&lt;D xsi:type="xsd:double"&gt;311.908789396286&lt;/D&gt;&lt;/FQL&gt;&lt;FQL&gt;&lt;Q&gt;SE0007100599^FF_INC_TAX(ANN_R,42736,43100,,,USD)&lt;/Q&gt;&lt;R&gt;1&lt;/R&gt;&lt;C&gt;1&lt;/C&gt;&lt;D xsi:type="xsd:double"&gt;576.283583588898&lt;/D&gt;&lt;/FQL&gt;&lt;FQL&gt;&lt;Q&gt;FR0000045072^FF_INC_TAX(ANN_R,42736,43100,,,USD)&lt;/Q&gt;&lt;R&gt;1&lt;/R&gt;&lt;C&gt;1&lt;/C&gt;&lt;D xsi:type="xsd:double"&gt;1953.58268404007&lt;/D&gt;&lt;/FQL&gt;&lt;FQL&gt;&lt;Q&gt;BE0003565737^FF_INC_TAX(ANN_R,42736,43100,,,USD)&lt;/Q&gt;&lt;R&gt;1&lt;/R&gt;&lt;C&gt;1&lt;/C&gt;&lt;D xsi:type="xsd:double"&gt;1231.70455598831&lt;/D&gt;&lt;/FQL&gt;&lt;FQL&gt;&lt;Q&gt;SE0000148884^FF_INC_TAX(ANN_R,42736,43100,,,USD)&lt;/Q&gt;&lt;R&gt;1&lt;/R&gt;&lt;C&gt;1&lt;/C&gt;&lt;D xsi:type="xsd:double"&gt;534.025128647685&lt;/D&gt;&lt;/FQL&gt;&lt;FQL&gt;&lt;Q&gt;SE0012853455^FF_INC_TAX(ANN_R,42736,43100,,,USD)&lt;/Q&gt;&lt;R&gt;1&lt;/R&gt;&lt;C&gt;1&lt;/C&gt;&lt;D xsi:type="xsd:double"&gt;13.6480077856734&lt;/D&gt;&lt;/FQL&gt;&lt;FQL&gt;&lt;Q&gt;FR0000130809^FF_INC_TAX(ANN_R,42736,43100,,,USD)&lt;/Q&gt;&lt;R&gt;1&lt;/R&gt;&lt;C&gt;1&lt;/C&gt;&lt;D xsi:type="xsd:double"&gt;1926.51225423813&lt;/D&gt;&lt;/FQL&gt;&lt;FQL&gt;&lt;Q&gt;IT0005239360^FF_INC_TAX(ANN_R,42736,43100,,,USD)&lt;/Q&gt;&lt;R&gt;1&lt;/R&gt;&lt;C&gt;1&lt;/C&gt;&lt;D xsi:type="xsd:double"&gt;671.867764861822&lt;/D&gt;&lt;/FQL&gt;&lt;FQL&gt;&lt;Q&gt;CH0012138530^FF_INC_TAX(ANN_R,42736,43100,,,USD)&lt;/Q&gt;&lt;R&gt;1&lt;/R&gt;&lt;C&gt;1&lt;/C&gt;&lt;D xsi:type="xsd:double"&gt;2784.82733464241&lt;/D&gt;&lt;/FQL&gt;&lt;FQL&gt;&lt;Q&gt;IT0000062072^FF_INC_TAX(ANN_R,42736,43100,,,USD)&lt;/Q&gt;&lt;R&gt;1&lt;/R&gt;&lt;C&gt;1&lt;/C&gt;&lt;D xsi:type="xsd:double"&gt;1293.74095761776&lt;/D&gt;&lt;/FQL&gt;&lt;FQL&gt;&lt;Q&gt;DE0005810055^FF_INC_TAX(ANN_R,42736,43100,,,USD)&lt;/Q&gt;&lt;R&gt;1&lt;/R&gt;&lt;C&gt;1&lt;/C&gt;&lt;D xsi:type="xsd:double"&gt;441.473592686653&lt;/D&gt;&lt;/FQL&gt;&lt;FQL&gt;&lt;Q&gt;FI4000297767^FF_INC_TAX(ANN_R,42736,43100,,,USD)&lt;/Q&gt;&lt;R&gt;1&lt;/R&gt;&lt;C&gt;1&lt;/C&gt;&lt;D xsi:type="xsd:double"&gt;1071.53780135351&lt;/D&gt;&lt;/FQL&gt;&lt;FQL&gt;&lt;Q&gt;DE000A1ML7J1^FF_INC_TAX(ANN_R,42736,43100,,,USD)&lt;/Q&gt;&lt;R&gt;1&lt;/R&gt;&lt;C&gt;1&lt;/C&gt;&lt;D xsi:type="xsd:double"&gt;1624.789755404&lt;/D&gt;&lt;/FQL&gt;&lt;FQL&gt;&lt;Q&gt;SE0000107419^FF_INC_TAX(ANN_R,42736,43100,,,USD)&lt;/Q&gt;&lt;R&gt;1&lt;/R&gt;&lt;C&gt;1&lt;/C&gt;&lt;D xsi:type="xsd:double"&gt;28.5625014007092&lt;/D&gt;&lt;/FQL&gt;&lt;FQL&gt;&lt;Q&gt;IT0000072618^FF_INC_TAX(ANN_R,42736,43100,,,USD)&lt;/Q&gt;&lt;R&gt;1&lt;/R&gt;&lt;C&gt;1&lt;/C&gt;&lt;D xsi:type="xsd:double"&gt;523.361642837524&lt;/D&gt;&lt;/FQL&gt;&lt;FQL&gt;&lt;Q&gt;NL0012969182^FF_INC_TAX(ANN_R,42736,43100,,,USD)&lt;/Q&gt;&lt;R&gt;1&lt;/R&gt;&lt;C&gt;1&lt;/C&gt;&lt;D xsi:type="xsd:double"&gt;23.5930075069666&lt;/D&gt;&lt;/FQL&gt;&lt;FQL&gt;&lt;Q&gt;DE0008404005^FF_INC_TAX(ANN_R,42736,43100,,,USD)&lt;/Q&gt;&lt;R&gt;1&lt;/R&gt;&lt;C&gt;1&lt;/C&gt;&lt;D xsi:type="xsd:double"&gt;3317.25558531284&lt;/D&gt;&lt;/FQL&gt;&lt;FQL&gt;&lt;Q&gt;US1011211018^FF_INC_TAX(ANN_R,42736,43100,,,USD)&lt;/Q&gt;&lt;R&gt;1&lt;/R&gt;&lt;C&gt;1&lt;/C&gt;&lt;D xsi:type="xsd:double"&gt;0&lt;/D&gt;&lt;/FQL&gt;&lt;FQL&gt;&lt;Q&gt;US4461501045^FF_INC_TAX(ANN_R,42736,43100,,,USD)&lt;/Q&gt;&lt;R&gt;1&lt;/R&gt;&lt;C&gt;1&lt;/C&gt;&lt;D xsi:type="xsd:double"&gt;208&lt;/D&gt;&lt;/FQL&gt;&lt;FQL&gt;&lt;Q&gt;US8666741041^FF_INC_TAX(ANN_R,42736,43100,,,USD)&lt;/Q&gt;&lt;R&gt;1&lt;/R&gt;&lt;C&gt;1&lt;/C&gt;&lt;D xsi:type="xsd:double"&gt;-0.136&lt;/D&gt;&lt;/FQL&gt;&lt;FQL&gt;&lt;Q&gt;US6311031081^FF_INC_TAX(ANN_R,42736,43100,,,USD)&lt;/Q&gt;&lt;R&gt;1&lt;/R&gt;&lt;C&gt;1&lt;/C&gt;&lt;D xsi:type="xsd:double"&gt;143&lt;/D&gt;&lt;/FQL&gt;&lt;FQL&gt;&lt;Q&gt;US55261F1049^FF_INC_TAX(ANN_R,42736,43100,,,USD)&lt;/Q&gt;&lt;R&gt;1&lt;/R&gt;&lt;C&gt;1&lt;/C&gt;&lt;D xsi:type="xsd:double"&gt;858.547&lt;/D&gt;&lt;/FQL&gt;&lt;FQL&gt;&lt;Q&gt;US4932671088^FF_INC_TAX(ANN_R,42736,43100,,,USD)&lt;/Q&gt;&lt;R&gt;1&lt;/R&gt;&lt;C&gt;1&lt;/C&gt;&lt;D xsi:type="xsd:double"&gt;637&lt;/D&gt;&lt;/FQL&gt;&lt;FQL&gt;&lt;Q&gt;US92276F1003^FF_INC_TAX(ANN_R,42736,43100,,,USD)&lt;/Q&gt;&lt;R&gt;1&lt;/R&gt;&lt;C&gt;1&lt;/C&gt;&lt;D xsi:type="xsd:double"&gt;-59.799&lt;/D&gt;&lt;/FQL&gt;&lt;FQL&gt;&lt;Q&gt;US87165B1035^FF_INC_TAX(ANN_R,42736,43100,,,USD)&lt;/Q&gt;&lt;R&gt;1&lt;/R&gt;&lt;C&gt;1&lt;/C&gt;&lt;D xsi:type="xsd:double"&gt;1389&lt;/D&gt;&lt;/FQL&gt;&lt;FQL&gt;&lt;Q&gt;US0152711091^FF_INC_TAX(ANN_R,42736,43100,,,USD)&lt;/Q&gt;&lt;R&gt;1&lt;/R&gt;&lt;C&gt;1&lt;/C&gt;&lt;D xsi:type="xsd:double"&gt;0&lt;/D&gt;&lt;/FQL&gt;&lt;FQL&gt;&lt;Q&gt;US4165151048^FF_INC_TAX(ANN_R,42736,43100,,,USD)&lt;/Q&gt;&lt;R&gt;1&lt;/R&gt;&lt;C&gt;1&lt;/C&gt;&lt;D xsi:type="xsd:double"&gt;985&lt;/D&gt;&lt;/FQL&gt;&lt;FQL&gt;&lt;Q&gt;US3635761097^FF_INC_TAX(ANN_R,42736,43100,,,USD)&lt;/Q&gt;&lt;R&gt;1&lt;/R&gt;&lt;C&gt;1&lt;/C&gt;&lt;D xsi:type="xsd:double"&gt;-157.1&lt;/D&gt;&lt;/FQL&gt;&lt;FQL&gt;&lt;Q&gt;US0010551028^FF_INC_TAX(ANN_R,42736,43100,,,USD)&lt;/Q&gt;&lt;R&gt;1&lt;/R&gt;&lt;C&gt;1&lt;/C&gt;&lt;D xsi:type="xsd:double"&gt;-586&lt;/D&gt;&lt;/FQL&gt;&lt;FQL&gt;&lt;Q&gt;US6934751057^FF_INC_TAX(ANN_R,42736,43100,,,USD)&lt;/Q&gt;&lt;R&gt;1&lt;/R&gt;&lt;C&gt;1&lt;/C&gt;&lt;D xsi:type="xsd:double"&gt;102&lt;/D&gt;&lt;/FQL&gt;&lt;FQL&gt;&lt;Q&gt;US0605051046^FF_INC_TAX(ANN_R,42736,43100,,,USD)&lt;/Q&gt;&lt;R&gt;1&lt;/R&gt;&lt;C&gt;1&lt;/C&gt;&lt;D xsi:type="xsd:double"&gt;10981&lt;/D&gt;&lt;/FQL&gt;&lt;FQL&gt;&lt;Q&gt;JP3762800005^FF_INC_TAX(ANN_R,42736,43100,,,USD)&lt;/Q&gt;&lt;R&gt;1&lt;/R&gt;&lt;C&gt;1&lt;/C&gt;&lt;D xsi:type="xsd:double"&gt;194.316055286676&lt;/D&gt;&lt;/FQL&gt;&lt;FQL&gt;&lt;Q&gt;JP3762600009^FF_INC_TAX(ANN_R,42736,43100,,,USD)&lt;/Q&gt;&lt;R&gt;1&lt;/R&gt;&lt;C&gt;1&lt;/C&gt;&lt;D xsi:type="xsd:double"&gt;740.888831840828&lt;/D&gt;&lt;/FQL&gt;&lt;FQL&gt;&lt;Q&gt;JP3910660004^FF_INC_TAX(ANN_R,42736,43100,,,USD)&lt;/Q&gt;&lt;R&gt;1&lt;/R&gt;&lt;C&gt;1&lt;/C&gt;&lt;D xsi:type="xsd:double"&gt;1028.58593223058&lt;/D&gt;&lt;/FQL&gt;&lt;FQL&gt;&lt;Q&gt;JP3899600005^FF_INC_TAX(ANN_R,42736,43100,,,USD)&lt;/Q&gt;&lt;R&gt;1&lt;/R&gt;&lt;C&gt;1&lt;/C&gt;&lt;D xsi:type="xsd:double"&gt;425.469233686104&lt;/D&gt;&lt;/FQL&gt;&lt;FQL&gt;&lt;Q&gt;JP3409000001^FF_INC_TAX(ANN_R,42736,43100,,,USD)&lt;/Q&gt;&lt;R&gt;1&lt;/R&gt;&lt;C&gt;1&lt;/C&gt;&lt;D xsi:type="xsd:double"&gt;402.890450529754&lt;/D&gt;&lt;/FQL&gt;&lt;FQL&gt;&lt;Q&gt;JP3890310000^FF_INC_TAX(ANN_R,42736,43100,,,USD)&lt;/Q&gt;&lt;R&gt;1&lt;/R&gt;&lt;C&gt;1&lt;/C&gt;&lt;D xsi:type="xsd:double"&gt;654.793946210295&lt;/D&gt;&lt;/FQL&gt;&lt;FQL&gt;&lt;Q&gt;KR7105560007^FF_INC_TAX(ANN_R,42736,43100,,,USD)&lt;/Q&gt;&lt;R&gt;1&lt;/R&gt;&lt;C&gt;1&lt;/C&gt;&lt;D xsi:type="xsd:double"&gt;703.189552133321&lt;/D&gt;&lt;/FQL&gt;&lt;FQL&gt;&lt;Q&gt;JP3752900005^FF_INC_TAX(ANN_R,42736,43100,,,USD)&lt;/Q&gt;&lt;R&gt;1&lt;/R&gt;&lt;C&gt;1&lt;/C&gt;&lt;D xsi:type="xsd:double"&gt;1432.27056490816&lt;/D&gt;&lt;/FQL&gt;&lt;FQL&gt;&lt;Q&gt;TW0002881000^FF_INC_TAX(ANN_R,42736,43100,,,USD)&lt;/Q&gt;&lt;R&gt;1&lt;/R&gt;&lt;C&gt;1&lt;/C&gt;&lt;D xsi:type="xsd:double"&gt;132.606856017262&lt;/D&gt;&lt;/FQL&gt;&lt;FQL&gt;&lt;Q&gt;JP3505000004^FF_INC_TAX(ANN_R,42736,43100,,,USD)&lt;/Q&gt;&lt;R&gt;1&lt;/R&gt;&lt;C&gt;1&lt;/C&gt;&lt;D xsi:type="xsd:double"&gt;850.255101338029&lt;/D&gt;&lt;/FQL&gt;&lt;FQL&gt;&lt;Q&gt;JP3200450009^FF_INC_TAX(ANN_R,42736,43100,,,USD)&lt;/Q&gt;&lt;R&gt;1&lt;/R&gt;&lt;C&gt;1&lt;/C&gt;&lt;D xsi:type="xsd:double"&gt;1330.15351617895&lt;/D&gt;&lt;/FQL&gt;&lt;FQL&gt;&lt;Q&gt;JP3893200000^FF_INC_TAX(ANN_R,42736,43100,,,USD)&lt;/Q&gt;&lt;R&gt;1&lt;/R&gt;&lt;C&gt;1&lt;/C&gt;&lt;D xsi:type="xsd:double"&gt;541.844622371718&lt;/D&gt;&lt;/FQL&gt;&lt;FQL&gt;&lt;Q&gt;TW0002882008^FF_INC_TAX(ANN_R,42736,43100,,,USD)&lt;/Q&gt;&lt;R&gt;1&lt;/R&gt;&lt;C&gt;1&lt;/C&gt;&lt;D xsi:type="xsd:double"&gt;97.3743938213065&lt;/D&gt;&lt;/FQL&gt;&lt;FQL&gt;&lt;Q&gt;JP3890350006^FF_INC_TAX(ANN_R,42736,43100,,,USD)&lt;/Q&gt;&lt;R&gt;1&lt;/R&gt;&lt;C&gt;1&lt;/C&gt;&lt;D xsi:type="xsd:double"&gt;1578.67712039314&lt;/D&gt;&lt;/FQL&gt;&lt;FQL&gt;&lt;Q&gt;TW0002886009^FF_INC_TAX(ANN_R,42736,43100,,,USD)&lt;/Q&gt;&lt;R&gt;1&lt;/R&gt;&lt;C&gt;1&lt;/C&gt;&lt;D xsi:type="xsd:double"&gt;116.742786347508&lt;/D&gt;&lt;/FQL&gt;&lt;FQL&gt;&lt;Q&gt;JP3476480003^FF_INC_TAX(ANN_R,42736,43100,,,USD)&lt;/Q&gt;&lt;R&gt;1&lt;/R&gt;&lt;C&gt;1&lt;/C&gt;&lt;D xsi:type="xsd:double"&gt;730.195076873526&lt;/D&gt;&lt;/FQL&gt;&lt;FQL&gt;&lt;Q&gt;DK0010274414^FF_INC_TAX(ANN_R,43466,43830,,,USD)&lt;/Q&gt;&lt;R&gt;1&lt;/R&gt;&lt;C&gt;1&lt;/C&gt;&lt;D xsi:type="xsd:double"&gt;-187.23701672256&lt;/D&gt;&lt;/FQL&gt;&lt;FQL&gt;&lt;Q&gt;CH0102484968^FF_INC_TAX(ANN_R,43466,43830,,,USD)&lt;/Q&gt;&lt;R&gt;1&lt;/R&gt;&lt;C&gt;1&lt;/C&gt;&lt;D xsi:type="xsd:double"&gt;101.833117675781&lt;/D&gt;&lt;/FQL&gt;&lt;FQL&gt;&lt;Q&gt;NL0010773842^FF_INC_TAX(ANN_R,43466,43830,,,USD)&lt;/Q&gt;&lt;R&gt;1&lt;/R&gt;&lt;C&gt;1&lt;/C&gt;&lt;D xsi:type="xsd:double"&gt;496.946391105652&lt;/D&gt;&lt;/FQL&gt;&lt;FQL&gt;&lt;Q&gt;SE0000242455^FF_INC_TAX(ANN_R,43466,43830,,,USD)&lt;/Q&gt;&lt;R&gt;1&lt;/R&gt;&lt;C&gt;1&lt;/C&gt;&lt;D xsi:type="xsd:double"&gt;497.966043159366&lt;/D&gt;&lt;/FQL&gt;&lt;FQL&gt;&lt;Q&gt;CH0014852781^FF_INC_TAX(ANN_R,43466,43830,,,USD)&lt;/Q&gt;&lt;R&gt;1&lt;/R&gt;&lt;C&gt;1&lt;/C&gt;&lt;D xsi:type="xsd:double"&gt;325.020721435547&lt;/D&gt;&lt;/FQL&gt;&lt;FQL&gt;&lt;Q&gt;SE0007100599^FF_INC_TAX(ANN_R,43466,43830,,,USD)&lt;/Q&gt;&lt;R&gt;1&lt;/R&gt;&lt;C&gt;1&lt;/C&gt;&lt;D xsi:type="xsd:double"&gt;514.878496333957&lt;/D&gt;&lt;/FQL&gt;&lt;FQL&gt;&lt;Q&gt;FR0000045072^FF_INC_TAX(ANN_R,43466,43830,,,USD)&lt;/Q&gt;&lt;R&gt;1&lt;/R&gt;&lt;C&gt;1&lt;/C&gt;&lt;D xsi:type="xsd:double"&gt;510.377374649048&lt;/D&gt;&lt;/FQL&gt;&lt;FQL&gt;&lt;Q&gt;BE0003565737^FF_INC_TAX(ANN_R,43466,43830,,,USD)&lt;/Q&gt;&lt;R&gt;1&lt;/R&gt;&lt;C&gt;1&lt;/C&gt;&lt;D xsi:type="xsd:double"&gt;701.768890142441&lt;/D&gt;&lt;/FQL&gt;&lt;FQL&gt;&lt;Q&gt;SE0000148884^FF_INC_TAX(ANN_R,43466,43830,,,USD)&lt;/Q&gt;&lt;R&gt;1&lt;/R&gt;&lt;C&gt;1&lt;/C&gt;&lt;D xsi:type="xsd:double"&gt;498.600260153413&lt;/D&gt;&lt;/FQL&gt;&lt;FQL&gt;&lt;Q&gt;SE0012853455^FF_INC_TAX(ANN_R,43466,43830,,,USD)&lt;/Q&gt;&lt;R&gt;1&lt;/R&gt;&lt;C&gt;1&lt;/C&gt;&lt;D xsi:type="xsd:double"&gt;13.3190593241694&lt;/D&gt;&lt;/FQL&gt;&lt;FQL&gt;&lt;Q&gt;FR0000130809^FF_INC_TAX(ANN_R,43466,43830,,,USD)&lt;/Q&gt;&lt;R&gt;1&lt;/R&gt;&lt;C&gt;1&lt;/C&gt;&lt;D xsi:type="xsd:double"&gt;1414.73026657104&lt;/D&gt;&lt;/FQL&gt;&lt;FQL&gt;&lt;Q&gt;IT0005239360^FF_INC_TAX(ANN_R,43466,43830,,,USD)&lt;/Q&gt;&lt;R&gt;1&lt;/R&gt;&lt;C&gt;1&lt;/C&gt;&lt;D xsi:type="xsd:double"&gt;964.792317867279&lt;/D&gt;&lt;/FQL&gt;&lt;FQL&gt;&lt;Q&gt;CH0012138530^FF_INC_TAX(ANN_R,43466,43830,,,USD)&lt;/Q&gt;&lt;R&gt;1&lt;/R&gt;&lt;C&gt;1&lt;/C&gt;&lt;D xsi:type="xsd:double"&gt;1303.10165405273&lt;/D&gt;&lt;/FQL&gt;&lt;FQL&gt;&lt;Q&gt;IT0000062072^FF_INC_TAX(ANN_R,43466,43830,,,USD)&lt;/Q&gt;&lt;R&gt;1&lt;/R&gt;&lt;C&gt;1&lt;/C&gt;&lt;D xsi:type="xsd:double"&gt;1255.79696130753&lt;/D&gt;&lt;/FQL&gt;&lt;FQL&gt;&lt;Q&gt;DE0005810055^FF_INC_TAX(ANN_R,43466,43830,,,USD)&lt;/Q&gt;&lt;R&gt;1&lt;/R&gt;&lt;C&gt;1&lt;/C&gt;&lt;D xsi:type="xsd:double"&gt;405.839552736282&lt;/D&gt;&lt;/FQL&gt;&lt;FQL&gt;&lt;Q&gt;FI4000297767^FF_INC_TAX(ANN_R,43466,43830,,,USD)&lt;/Q&gt;&lt;R&gt;1&lt;/R&gt;&lt;C&gt;1&lt;/C&gt;&lt;D xsi:type="xsd:double"&gt;639.090997823057&lt;/D&gt;&lt;/FQL&gt;&lt;FQL&gt;&lt;Q&gt;DE000A1ML7J1^FF_INC_TAX(ANN_R,43466,43830,,,USD)&lt;/Q&gt;&lt;R&gt;1&lt;/R&gt;&lt;C&gt;1&lt;/C&gt;&lt;D xsi:type="xsd:double"&gt;2064.56602034569&lt;/D&gt;&lt;/FQL&gt;&lt;FQL&gt;&lt;Q&gt;SE0000107419^FF_INC_TAX(ANN_R,43466,43830,,,USD)&lt;/Q&gt;&lt;R&gt;1&lt;/R&gt;&lt;C&gt;1&lt;/C&gt;&lt;D xsi:type="xsd:double"&gt;148.829587936401&lt;/D&gt;&lt;/FQL&gt;&lt;FQL&gt;&lt;Q&gt;IT0000072618^FF_INC_TAX(ANN_R,43466,43830,,,USD)&lt;/Q&gt;&lt;R&gt;1&lt;/R&gt;&lt;C&gt;1&lt;/C&gt;&lt;D xsi:type="xsd:double"&gt;1750.50485515594&lt;/D&gt;&lt;/FQL&gt;&lt;FQL&gt;&lt;Q&gt;NL0012969182^FF_INC_TAX(ANN_R,43466,43830,,,USD)&lt;/Q&gt;&lt;R&gt;1&lt;/R&gt;&lt;C&gt;1&lt;/C&gt;&lt;D xsi:type="xsd:double"&gt;67.8186321537495&lt;/D&gt;&lt;/FQL&gt;&lt;FQL&gt;&lt;Q&gt;DE0008404005^FF_INC_TAX(ANN_R,43466,43830,,,USD)&lt;/Q&gt;&lt;R&gt;1&lt;/R&gt;&lt;C&gt;1&lt;/C&gt;&lt;D xsi:type="xsd:double"&gt;3107.03419303894&lt;/D&gt;&lt;/FQL&gt;&lt;FQL&gt;&lt;Q&gt;US1011211018^FF_INC_TAX(ANN_R,43466,43830,,,USD)&lt;/Q&gt;&lt;R&gt;1&lt;/R&gt;&lt;C&gt;1&lt;/C&gt;&lt;D xsi:type="xsd:double"&gt;0&lt;/D&gt;&lt;/FQL&gt;&lt;FQL&gt;&lt;Q&gt;US4461501045^FF_INC_TAX(ANN_R,43466,43830,,,USD)&lt;/Q&gt;&lt;R&gt;1&lt;/R&gt;&lt;C&gt;1&lt;/C&gt;&lt;D xsi:type="xsd:double"&gt;248&lt;/D&gt;&lt;/FQL&gt;&lt;FQL&gt;&lt;Q&gt;US8666741041^FF_INC_TAX(ANN_R,43466,43830,,,USD)&lt;/Q&gt;&lt;R&gt;1&lt;/R&gt;&lt;C&gt;1&lt;/C&gt;&lt;D xsi:type="xsd:double"&gt;0.873&lt;/D&gt;&lt;/FQL&gt;&lt;FQL&gt;&lt;Q&gt;US6311031081^FF_INC_TAX(ANN_R,43466,43830,,,USD)&lt;/Q&gt;&lt;R&gt;1&lt;/R&gt;&lt;C&gt;1&lt;/C&gt;&lt;D xsi:type="xsd:double"&gt;245&lt;/D&gt;&lt;/FQL&gt;&lt;FQL&gt;&lt;Q&gt;US55261F1049^FF_INC_TAX(ANN_R,43466,43830,,,USD)&lt;/Q&gt;&lt;R&gt;1&lt;/R&gt;&lt;C&gt;1&lt;/C&gt;&lt;D xsi:type="xsd:double"&gt;549.912&lt;/D&gt;&lt;/FQL&gt;&lt;FQL&gt;&lt;Q&gt;US4932671088^FF_INC_TAX(ANN_R,43466,43830,,,USD)&lt;/Q&gt;&lt;R&gt;1&lt;/R&gt;&lt;C&gt;1&lt;/C&gt;&lt;D xsi:type="xsd:double"&gt;314&lt;/D&gt;&lt;/FQL&gt;&lt;FQL&gt;&lt;Q&gt;US92276F1003^FF_INC_TAX(ANN_R,43466,43830,,,USD)&lt;/Q&gt;&lt;R&gt;1&lt;/R&gt;&lt;C&gt;1&lt;/C&gt;&lt;D xsi:type="xsd:double"&gt;-56.31&lt;/D&gt;&lt;/FQL&gt;&lt;FQL&gt;&lt;Q&gt;US87165B1035^FF_INC_TAX(ANN_R,43466,43830,,,USD)&lt;/Q&gt;&lt;R&gt;1&lt;/R&gt;&lt;C&gt;1&lt;/C&gt;&lt;D xsi:type="xsd:double"&gt;1140&lt;/D&gt;&lt;/FQL&gt;&lt;FQL&gt;&lt;Q&gt;US0152711091^FF_INC_TAX(ANN_R,43466,43830,,,USD)&lt;/Q&gt;&lt;R&gt;1&lt;/R&gt;&lt;C&gt;1&lt;/C&gt;&lt;D xsi:type="xsd:double"&gt;0&lt;/D&gt;&lt;/FQL&gt;&lt;FQL&gt;&lt;Q&gt;US4165151048^FF_INC_TAX(ANN_R,43466,43830,,,USD)&lt;/Q&gt;&lt;R&gt;1&lt;/R&gt;&lt;C&gt;1&lt;/C&gt;&lt;D xsi:type="xsd:double"&gt;475&lt;/D&gt;&lt;/FQL&gt;&lt;FQL&gt;&lt;Q&gt;US3635761097^FF_INC_TAX(ANN_R,43466,43830,,,USD)&lt;/Q&gt;&lt;R&gt;1&lt;/R&gt;&lt;C&gt;1&lt;/C&gt;&lt;D xsi:type="xsd:double"&gt;-89.7&lt;/D&gt;&lt;/FQL&gt;&lt;FQL&gt;&lt;Q&gt;US0010551028^FF_INC_TAX(ANN_R,43466,43830,,,USD)&lt;/Q&gt;&lt;R&gt;1&lt;/R&gt;&lt;C&gt;1&lt;/C&gt;&lt;D xsi:type="xsd:double"&gt;1141&lt;/D&gt;&lt;/FQL&gt;&lt;FQL&gt;&lt;Q&gt;US6934751057^FF_INC_TAX(ANN_R,43466,43830,,,USD)&lt;/Q&gt;&lt;R&gt;1&lt;/R&gt;&lt;C&gt;1&lt;/C&gt;&lt;D xsi:type="xsd:double"&gt;1062&lt;/D&gt;&lt;/FQL&gt;&lt;FQL&gt;&lt;Q&gt;US0605051046^FF_INC_TAX(ANN_R,43466,43830,,,USD)&lt;/Q&gt;&lt;R&gt;1&lt;/R&gt;&lt;C&gt;1&lt;/C&gt;&lt;D xsi:type="xsd:double"&gt;5324&lt;/D&gt;&lt;/FQL&gt;&lt;FQL&gt;&lt;Q&gt;JP3762800005^FF_INC_TAX(ANN_R,43466,43830,,,USD)&lt;/Q&gt;&lt;R&gt;1&lt;/R&gt;&lt;C&gt;1&lt;/C&gt;&lt;D xsi:type="xsd:double"&gt;227.359897078946&lt;/D&gt;&lt;/FQL&gt;&lt;FQL&gt;&lt;Q&gt;JP3762600009^FF_INC_TAX(ANN_R,43466,43830,,,USD)&lt;/Q&gt;&lt;R&gt;1&lt;/R&gt;&lt;C&gt;1&lt;/C&gt;&lt;D xsi:type="xsd:double"&gt;514.091450143605&lt;/D&gt;&lt;/FQL&gt;&lt;FQL&gt;&lt;Q&gt;JP3910660004^FF_INC_TAX(ANN_R,43466,43830,,,USD)&lt;/Q&gt;&lt;R&gt;1&lt;/R&gt;&lt;C&gt;1&lt;/C&gt;&lt;D xsi:type="xsd:double"&gt;992.049512447789&lt;/D&gt;&lt;/FQL&gt;&lt;FQL&gt;&lt;Q&gt;JP3899600005^FF_INC_TAX(ANN_R,43466,43830,,,USD)&lt;/Q&gt;&lt;R&gt;1&lt;/R&gt;&lt;C&gt;1&lt;/C&gt;&lt;D xsi:type="xsd:double"&gt;531.657669138163&lt;/D&gt;&lt;/FQL&gt;&lt;FQL&gt;&lt;Q&gt;JP3409000001^FF_INC_TAX(ANN_R,43466,43830,,,USD)&lt;/Q&gt;&lt;R&gt;1&lt;/R&gt;&lt;C&gt;1&lt;/C&gt;&lt;D xsi:type="xsd:double"&gt;527.130850896239&lt;/D&gt;&lt;/FQL&gt;&lt;FQL&gt;&lt;Q&gt;JP3890310000^FF_INC_TAX(ANN_R,43466,43830,,,USD)&lt;/Q&gt;&lt;R&gt;1&lt;/R&gt;&lt;C&gt;1&lt;/C&gt;&lt;D xsi:type="xsd:double"&gt;770.641209073365&lt;/D&gt;&lt;/FQL&gt;&lt;FQL&gt;&lt;Q&gt;KR7105560007^FF_INC_TAX(ANN_R,43466,43830,,,USD)&lt;/Q&gt;&lt;R&gt;1&lt;/R&gt;&lt;C&gt;1&lt;/C&gt;&lt;D xsi:type="xsd:double"&gt;1046.82166725345&lt;/D&gt;&lt;/FQL&gt;&lt;FQL&gt;&lt;Q&gt;JP3752900005^FF_INC_TAX(ANN_R,43466,43830,,,USD)&lt;/Q&gt;&lt;R&gt;1&lt;/R&gt;&lt;C&gt;1&lt;/C&gt;&lt;D xsi:type="xsd:double"&gt;1560.02993831597&lt;/D&gt;&lt;/FQL&gt;&lt;FQL&gt;&lt;Q&gt;TW0002881000^FF_INC_TAX(ANN_R,43466,43830,,,USD)&lt;/Q&gt;&lt;R&gt;1&lt;/R&gt;&lt;C&gt;1&lt;/C&gt;&lt;D xsi:type="xsd:double"&gt;190.715345265269&lt;/D&gt;&lt;/FQL&gt;&lt;FQL&gt;&lt;Q&gt;JP3505000004^FF_INC_TAX(ANN_R,43466,43830,,,USD)&lt;/Q&gt;&lt;R&gt;1&lt;/R&gt;&lt;C&gt;1&lt;/C&gt;&lt;D xsi:type="xsd:double"&gt;993.717762198299&lt;/D&gt;&lt;/FQL&gt;&lt;FQL&gt;&lt;Q&gt;JP3200450009^FF_INC_TAX(ANN_R,43466,43830,,,USD)&lt;/Q&gt;&lt;R&gt;1&lt;/R&gt;&lt;C&gt;1&lt;/C&gt;&lt;D xsi:type="xsd:double"&gt;619.42564114742&lt;/D&gt;&lt;/FQL&gt;&lt;FQL&gt;&lt;Q&gt;JP3893200000^FF_INC_TAX(ANN_R,43466,43830,,,USD)&lt;/Q&gt;&lt;R&gt;1&lt;/R&gt;&lt;C&gt;1&lt;/C&gt;&lt;D xsi:type="xsd:double"&gt;648.417116541415&lt;/D&gt;&lt;/FQL&gt;&lt;FQL&gt;&lt;Q&gt;TW0002882008^FF_INC_TAX(ANN_R,43466,43830,,,USD)&lt;/Q&gt;&lt;R&gt;1&lt;/R&gt;&lt;C&gt;1&lt;/C&gt;&lt;D xsi:type="xsd:double"&gt;216.670430467278&lt;/D&gt;&lt;/FQL&gt;&lt;FQL&gt;&lt;Q&gt;JP3890350006^FF_INC_TAX(ANN_R,43466,43830,,,USD)&lt;/Q&gt;&lt;R&gt;1&lt;/R&gt;&lt;C&gt;1&lt;/C&gt;&lt;D xsi:type="xsd:double"&gt;2988.63786655664&lt;/D&gt;&lt;/FQL&gt;&lt;FQL&gt;&lt;Q&gt;TW0002886009^FF_INC_TAX(ANN_R,43466,43830,,,USD)&lt;/Q&gt;&lt;R&gt;1&lt;/R&gt;&lt;C&gt;1&lt;/C&gt;&lt;D xsi:type="xsd:double"&gt;152.024009804577&lt;/D&gt;&lt;/FQL&gt;&lt;FQL&gt;&lt;Q&gt;JP3476480003^FF_INC_TAX(ANN_R,43466,43830,,,USD)&lt;/Q&gt;&lt;R&gt;1&lt;/R&gt;&lt;C&gt;1&lt;/C&gt;&lt;D xsi:type="xsd:double"&gt;850.473722809926&lt;/D&gt;&lt;/FQL&gt;&lt;FQL&gt;&lt;Q&gt;DK0010274414^FF_INC_TAX(ANN_R,43101,43465,,,USD)&lt;/Q&gt;&lt;R&gt;1&lt;/R&gt;&lt;C&gt;1&lt;/C&gt;&lt;D xsi:type="xsd:double"&gt;705.942756831646&lt;/D&gt;&lt;/FQL&gt;&lt;FQL&gt;&lt;Q&gt;CH0102484968^FF_INC_TAX(ANN_R,43101,43465,,,USD)&lt;/Q&gt;&lt;R&gt;1&lt;/R&gt;&lt;C&gt;1&lt;/C&gt;&lt;D xsi:type="xsd:double"&gt;162.057921385765&lt;/D&gt;&lt;/FQL&gt;&lt;FQL&gt;&lt;Q&gt;NL0010773842^FF_INC_TAX(ANN_R,43101,43465,,,USD)&lt;/Q&gt;&lt;R&gt;1&lt;/R&gt;&lt;C&gt;1&lt;/C&gt;&lt;D xsi:type="xsd:double"&gt;618.188857078552&lt;/D&gt;&lt;/FQL&gt;&lt;FQL&gt;&lt;Q&gt;SE0000242455^FF_INC_TAX(ANN_R,43101,43465,,,USD)&lt;/Q&gt;&lt;R&gt;1&lt;/R&gt;&lt;C&gt;1&lt;/C&gt;&lt;D xsi:type="xsd:double"&gt;617.648295089602&lt;/D&gt;&lt;/FQL&gt;&lt;FQL&gt;&lt;Q&gt;CH0014852781^FF_INC_TAX(ANN_R,43101,43465,,,USD)&lt;/Q&gt;&lt;R&gt;1&lt;/R&gt;&lt;C&gt;1&lt;/C&gt;&lt;D xsi:type="xsd:double"&gt;323.911482214928&lt;/D&gt;&lt;/FQL&gt;&lt;FQL&gt;&lt;Q&gt;SE0007100599^FF_INC_TAX(ANN_R,43101,43465,,,USD)&lt;/Q&gt;&lt;R&gt;1&lt;/R&gt;&lt;C&gt;1&lt;/C&gt;&lt;D xsi:type="xsd:double"&gt;535.126621127129&lt;/D&gt;&lt;/FQL&gt;&lt;FQL&gt;&lt;Q&gt;FR0000045072^FF_INC_TAX(ANN_R,43101,43465,,,USD)&lt;/Q&gt;&lt;R&gt;1&lt;/R&gt;&lt;C&gt;1&lt;/C&gt;&lt;D xsi:type="xsd:double"&gt;1729.51310014725&lt;/D&gt;&lt;/FQL&gt;&lt;FQL&gt;&lt;Q&gt;BE0003565737^FF_INC_TAX(ANN_R,43101,43465,,,USD)&lt;/Q&gt;&lt;R&gt;1&lt;/R&gt;&lt;C&gt;1&lt;/C&gt;&lt;D xsi:type="xsd:double"&gt;873.014798164368&lt;/D&gt;&lt;/FQL&gt;&lt;FQL&gt;&lt;Q&gt;SE0000148884^FF_INC_TAX(ANN_R,43101,43465,,,USD)&lt;/Q&gt;&lt;R&gt;1&lt;/R&gt;&lt;C&gt;1&lt;/C&gt;&lt;D xsi:type="xsd:double"&gt;477.200543582439&lt;/D&gt;&lt;/FQL&gt;&lt;FQL&gt;&lt;Q&gt;SE0012853455^FF_INC_TAX(ANN_R,43101,43465,,,USD)&lt;/Q&gt;&lt;R&gt;1&lt;/R&gt;&lt;C&gt;1&lt;/C&gt;&lt;D xsi:type="xsd:double"&gt;8.848123033413&lt;/D&gt;&lt;/FQL&gt;&lt;FQL&gt;&lt;Q&gt;FR0000130809^FF_INC_TAX(ANN_R,43101,43465,,,USD)&lt;/Q&gt;&lt;R&gt;1&lt;/R&gt;&lt;C&gt;1&lt;/C&gt;&lt;D xsi:type="xsd:double"&gt;1538.39364433289&lt;/D&gt;&lt;/FQL&gt;&lt;FQL&gt;&lt;Q&gt;IT0005239360^FF_INC_TAX(ANN_R,43101,43465,,,USD)&lt;/Q&gt;&lt;R&gt;1&lt;/R&gt;&lt;C&gt;1&lt;/C&gt;&lt;D xsi:type="xsd:double"&gt;-617.009107351303&lt;/D&gt;&lt;/FQL&gt;&lt;FQL&gt;&lt;Q&gt;CH0012138530^FF_INC_TAX(ANN_R,43101,43465,,,USD)&lt;/Q&gt;&lt;R&gt;1&lt;/R&gt;&lt;C&gt;1&lt;/C&gt;&lt;D xsi:type="xsd:double"&gt;1390.67358767986&lt;/D&gt;&lt;/FQL&gt;&lt;FQL&gt;&lt;Q&gt;IT0000062072^FF_INC_TAX(ANN_R,43101,43465,,,USD)&lt;/Q&gt;&lt;R&gt;1&lt;/R&gt;&lt;C&gt;1&lt;/C&gt;&lt;D xsi:type="xsd:double"&gt;1328.39819288254&lt;/D&gt;&lt;/FQL&gt;&lt;FQL&gt;&lt;Q&gt;DE0005810055^FF_INC_TAX(ANN_R,43101,43465,,,USD)&lt;/Q&gt;&lt;R&gt;1&lt;/R&gt;&lt;C&gt;1&lt;/C&gt;&lt;D xsi:type="xsd:double"&gt;358.289992165565&lt;/D&gt;&lt;/FQL&gt;&lt;FQL&gt;&lt;Q&gt;FI4000297767^FF_INC_TAX(ANN_R,43101,43465,,,USD)&lt;/Q&gt;&lt;R&gt;1&lt;/R&gt;&lt;C&gt;1&lt;/C&gt;&lt;D xsi:type="xsd:double"&gt;1028.74177135063&lt;/D&gt;&lt;/FQL&gt;&lt;FQL&gt;&lt;Q&gt;DE000A1ML7J1^FF_INC_TAX(ANN_R,43101,43465,,,USD)&lt;/Q&gt;&lt;R&gt;1&lt;/R&gt;&lt;C&gt;1&lt;/C&gt;&lt;D xsi:type="xsd:double"&gt;1736.00172364712&lt;/D&gt;&lt;/FQL&gt;&lt;FQL&gt;&lt;Q&gt;SE0000107419^FF_INC_TAX(ANN_R,43101,43465,,,USD)&lt;/Q&gt;&lt;R&gt;1&lt;/R&gt;&lt;C&gt;1&lt;/C&gt;&lt;D xsi:type="xsd:double"&gt;159.181780554354&lt;/D&gt;&lt;/FQL&gt;&lt;FQL&gt;&lt;Q&gt;IT0000072618^FF_INC_TAX(ANN_R,43101,43465,,,USD)&lt;/Q&gt;&lt;R&gt;1&lt;/R&gt;&lt;C&gt;1&lt;/C&gt;&lt;D xsi:type="xsd:double"&gt;1607.99887824059&lt;/D&gt;&lt;/FQL&gt;&lt;FQL&gt;&lt;Q&gt;NL0012969182^FF_INC_TAX(ANN_R,43101,43465,,,USD)&lt;/Q&gt;&lt;R&gt;1&lt;/R&gt;&lt;C&gt;1&lt;/C&gt;&lt;D xsi:type="xsd:double"&gt;39.5971198453903&lt;/D&gt;&lt;/FQL&gt;&lt;FQL&gt;&lt;Q&gt;DE0008404005^FF_INC_TAX(ANN_R,43101,4</t>
        </r>
      </text>
    </comment>
    <comment ref="A133" authorId="0" shapeId="0" xr:uid="{53DF0BA3-5A78-47E8-B011-B38A6908D692}">
      <text>
        <r>
          <rPr>
            <b/>
            <sz val="9"/>
            <color indexed="81"/>
            <rFont val="Tahoma"/>
            <charset val="1"/>
          </rPr>
          <t>3465,,,USD)&lt;/Q&gt;&lt;R&gt;1&lt;/R&gt;&lt;C&gt;1&lt;/C&gt;&lt;D xsi:type="xsd:double"&gt;3180.6052646637&lt;/D&gt;&lt;/FQL&gt;&lt;FQL&gt;&lt;Q&gt;US1011211018^FF_INC_TAX(ANN_R,43101,43465,,,USD)&lt;/Q&gt;&lt;R&gt;1&lt;/R&gt;&lt;C&gt;1&lt;/C&gt;&lt;D xsi:type="xsd:double"&gt;0&lt;/D&gt;&lt;/FQL&gt;&lt;FQL&gt;&lt;Q&gt;US4461501045^FF_INC_TAX(ANN_R,43101,43465,,,USD)&lt;/Q&gt;&lt;R&gt;1&lt;/R&gt;&lt;C&gt;1&lt;/C&gt;&lt;D xsi:type="xsd:double"&gt;235&lt;/D&gt;&lt;/FQL&gt;&lt;FQL&gt;&lt;Q&gt;US8666741041^FF_INC_TAX(ANN_R,43101,43465,,,USD)&lt;/Q&gt;&lt;R&gt;1&lt;/R&gt;&lt;C&gt;1&lt;/C&gt;&lt;D xsi:type="xsd:double"&gt;0.088&lt;/D&gt;&lt;/FQL&gt;&lt;FQL&gt;&lt;Q&gt;US6311031081^FF_INC_TAX(ANN_R,43101,43465,,,USD)&lt;/Q&gt;&lt;R&gt;1&lt;/R&gt;&lt;C&gt;1&lt;/C&gt;&lt;D xsi:type="xsd:double"&gt;606&lt;/D&gt;&lt;/FQL&gt;&lt;FQL&gt;&lt;Q&gt;US55261F1049^FF_INC_TAX(ANN_R,43101,43465,,,USD)&lt;/Q&gt;&lt;R&gt;1&lt;/R&gt;&lt;C&gt;1&lt;/C&gt;&lt;D xsi:type="xsd:double"&gt;537.991&lt;/D&gt;&lt;/FQL&gt;&lt;FQL&gt;&lt;Q&gt;US4932671088^FF_INC_TAX(ANN_R,43101,43465,,,USD)&lt;/Q&gt;&lt;R&gt;1&lt;/R&gt;&lt;C&gt;1&lt;/C&gt;&lt;D xsi:type="xsd:double"&gt;344&lt;/D&gt;&lt;/FQL&gt;&lt;FQL&gt;&lt;Q&gt;US92276F1003^FF_INC_TAX(ANN_R,43101,43465,,,USD)&lt;/Q&gt;&lt;R&gt;1&lt;/R&gt;&lt;C&gt;1&lt;/C&gt;&lt;D xsi:type="xsd:double"&gt;-39.953&lt;/D&gt;&lt;/FQL&gt;&lt;FQL&gt;&lt;Q&gt;US87165B1035^FF_INC_TAX(ANN_R,43101,43465,,,USD)&lt;/Q&gt;&lt;R&gt;1&lt;/R&gt;&lt;C&gt;1&lt;/C&gt;&lt;D xsi:type="xsd:double"&gt;854&lt;/D&gt;&lt;/FQL&gt;&lt;FQL&gt;&lt;Q&gt;US0152711091^FF_INC_TAX(ANN_R,43101,43465,,,USD)&lt;/Q&gt;&lt;R&gt;1&lt;/R&gt;&lt;C&gt;1&lt;/C&gt;&lt;D xsi:type="xsd:double"&gt;0&lt;/D&gt;&lt;/FQL&gt;&lt;FQL&gt;&lt;Q&gt;US4165151048^FF_INC_TAX(ANN_R,43101,43465,,,USD)&lt;/Q&gt;&lt;R&gt;1&lt;/R&gt;&lt;C&gt;1&lt;/C&gt;&lt;D xsi:type="xsd:double"&gt;268&lt;/D&gt;&lt;/FQL&gt;&lt;FQL&gt;&lt;Q&gt;US3635761097^FF_INC_TAX(ANN_R,43101,43465,,,USD)&lt;/Q&gt;&lt;R&gt;1&lt;/R&gt;&lt;C&gt;1&lt;/C&gt;&lt;D xsi:type="xsd:double"&gt;-196.5&lt;/D&gt;&lt;/FQL&gt;&lt;FQL&gt;&lt;Q&gt;US0010551028^FF_INC_TAX(ANN_R,43101,43465,,,USD)&lt;/Q&gt;&lt;R&gt;1&lt;/R&gt;&lt;C&gt;1&lt;/C&gt;&lt;D xsi:type="xsd:double"&gt;1063&lt;/D&gt;&lt;/FQL&gt;&lt;FQL&gt;&lt;Q&gt;US6934751057^FF_INC_TAX(ANN_R,43101,43465,,,USD)&lt;/Q&gt;&lt;R&gt;1&lt;/R&gt;&lt;C&gt;1&lt;/C&gt;&lt;D xsi:type="xsd:double"&gt;1082&lt;/D&gt;&lt;/FQL&gt;&lt;FQL&gt;&lt;Q&gt;US0605051046^FF_INC_TAX(ANN_R,43101,43465,,,USD)&lt;/Q&gt;&lt;R&gt;1&lt;/R&gt;&lt;C&gt;1&lt;/C&gt;&lt;D xsi:type="xsd:double"&gt;6437&lt;/D&gt;&lt;/FQL&gt;&lt;FQL&gt;&lt;Q&gt;JP3762800005^FF_INC_TAX(ANN_R,43101,43465,,,USD)&lt;/Q&gt;&lt;R&gt;1&lt;/R&gt;&lt;C&gt;1&lt;/C&gt;&lt;D xsi:type="xsd:double"&gt;237.80045607686&lt;/D&gt;&lt;/FQL&gt;&lt;FQL&gt;&lt;Q&gt;JP3762600009^FF_INC_TAX(ANN_R,43101,43465,,,USD)&lt;/Q&gt;&lt;R&gt;1&lt;/R&gt;&lt;C&gt;1&lt;/C&gt;&lt;D xsi:type="xsd:double"&gt;937.144565597177&lt;/D&gt;&lt;/FQL&gt;&lt;FQL&gt;&lt;Q&gt;JP3910660004^FF_INC_TAX(ANN_R,43101,43465,,,USD)&lt;/Q&gt;&lt;R&gt;1&lt;/R&gt;&lt;C&gt;1&lt;/C&gt;&lt;D xsi:type="xsd:double"&gt;462.112079180777&lt;/D&gt;&lt;/FQL&gt;&lt;FQL&gt;&lt;Q&gt;JP3899600005^FF_INC_TAX(ANN_R,43101,43465,,,USD)&lt;/Q&gt;&lt;R&gt;1&lt;/R&gt;&lt;C&gt;1&lt;/C&gt;&lt;D xsi:type="xsd:double"&gt;484.578429751098&lt;/D&gt;&lt;/FQL&gt;&lt;FQL&gt;&lt;Q&gt;JP3409000001^FF_INC_TAX(ANN_R,43101,43465,,,USD)&lt;/Q&gt;&lt;R&gt;1&lt;/R&gt;&lt;C&gt;1&lt;/C&gt;&lt;D xsi:type="xsd:double"&gt;504.527466341853&lt;/D&gt;&lt;/FQL&gt;&lt;FQL&gt;&lt;Q&gt;JP3890310000^FF_INC_TAX(ANN_R,43101,43465,,,USD)&lt;/Q&gt;&lt;R&gt;1&lt;/R&gt;&lt;C&gt;1&lt;/C&gt;&lt;D xsi:type="xsd:double"&gt;815.853340409696&lt;/D&gt;&lt;/FQL&gt;&lt;FQL&gt;&lt;Q&gt;KR7105560007^FF_INC_TAX(ANN_R,43101,43465,,,USD)&lt;/Q&gt;&lt;R&gt;1&lt;/R&gt;&lt;C&gt;1&lt;/C&gt;&lt;D xsi:type="xsd:double"&gt;1126.36589943699&lt;/D&gt;&lt;/FQL&gt;&lt;FQL&gt;&lt;Q&gt;JP3752900005^FF_INC_TAX(ANN_R,43101,43465,,,USD)&lt;/Q&gt;&lt;R&gt;1&lt;/R&gt;&lt;C&gt;1&lt;/C&gt;&lt;D xsi:type="xsd:double"&gt;1778.42367946357&lt;/D&gt;&lt;/FQL&gt;&lt;FQL&gt;&lt;Q&gt;TW0002881000^FF_INC_TAX(ANN_R,43101,43465,,,USD)&lt;/Q&gt;&lt;R&gt;1&lt;/R&gt;&lt;C&gt;1&lt;/C&gt;&lt;D xsi:type="xsd:double"&gt;328.120744341128&lt;/D&gt;&lt;/FQL&gt;&lt;FQL&gt;&lt;Q&gt;JP3505000004^FF_INC_TAX(ANN_R,43101,43465,,,USD)&lt;/Q&gt;&lt;R&gt;1&lt;/R&gt;&lt;C&gt;1&lt;/C&gt;&lt;D xsi:type="xsd:double"&gt;960.116183489561&lt;/D&gt;&lt;/FQL&gt;&lt;FQL&gt;&lt;Q&gt;JP3200450009^FF_INC_TAX(ANN_R,43101,43465,,,USD)&lt;/Q&gt;&lt;R&gt;1&lt;/R&gt;&lt;C&gt;1&lt;/C&gt;&lt;D xsi:type="xsd:double"&gt;1027.78591412306&lt;/D&gt;&lt;/FQL&gt;&lt;FQL&gt;&lt;Q&gt;JP3893200000^FF_INC_TAX(ANN_R,43101,43465,,,USD)&lt;/Q&gt;&lt;R&gt;1&lt;/R&gt;&lt;C&gt;1&lt;/C&gt;&lt;D xsi:type="xsd:double"&gt;602.450077883899&lt;/D&gt;&lt;/FQL&gt;&lt;FQL&gt;&lt;Q&gt;TW0002882008^FF_INC_TAX(ANN_R,43101,43465,,,USD)&lt;/Q&gt;&lt;R&gt;1&lt;/R&gt;&lt;C&gt;1&lt;/C&gt;&lt;D xsi:type="xsd:double"&gt;125.239104432061&lt;/D&gt;&lt;/FQL&gt;&lt;FQL&gt;&lt;Q&gt;JP3890350006^FF_INC_TAX(ANN_R,43101,43465,,,USD)&lt;/Q&gt;&lt;R&gt;1&lt;/R&gt;&lt;C&gt;1&lt;/C&gt;&lt;D xsi:type="xsd:double"&gt;2440.83816131949&lt;/D&gt;&lt;/FQL&gt;&lt;FQL&gt;&lt;Q&gt;TW0002886009^FF_INC_TAX(ANN_R,43101,43465,,,USD)&lt;/Q&gt;&lt;R&gt;1&lt;/R&gt;&lt;C&gt;1&lt;/C&gt;&lt;D xsi:type="xsd:double"&gt;99.0405616954341&lt;/D&gt;&lt;/FQL&gt;&lt;FQL&gt;&lt;Q&gt;JP3476480003^FF_INC_TAX(ANN_R,43101,43465,,,USD)&lt;/Q&gt;&lt;R&gt;1&lt;/R&gt;&lt;C&gt;1&lt;/C&gt;&lt;D xsi:type="xsd:double"&gt;115.769375167787&lt;/D&gt;&lt;/FQL&gt;&lt;FQL&gt;&lt;Q&gt;DK0010274414^FF_INC_TAX(ANN_R,43831,44196,,,USD)&lt;/Q&gt;&lt;R&gt;1&lt;/R&gt;&lt;C&gt;1&lt;/C&gt;&lt;D xsi:type="xsd:double"&gt;262.261518761516&lt;/D&gt;&lt;/FQL&gt;&lt;FQL&gt;&lt;Q&gt;CH0102484968^FF_INC_TAX(ANN_R,43831,44196,,,USD)&lt;/Q&gt;&lt;R&gt;1&lt;/R&gt;&lt;C&gt;1&lt;/C&gt;&lt;D xsi:type="xsd:double"&gt;156.933543562889&lt;/D&gt;&lt;/FQL&gt;&lt;FQL&gt;&lt;Q&gt;NL0010773842^FF_INC_TAX(ANN_R,43831,44196,,,USD)&lt;/Q&gt;&lt;R&gt;1&lt;/R&gt;&lt;C&gt;1&lt;/C&gt;&lt;D xsi:type="xsd:double"&gt;438.890172839165&lt;/D&gt;&lt;/FQL&gt;&lt;FQL&gt;&lt;Q&gt;SE0000242455^FF_INC_TAX(ANN_R,43831,44196,,,USD)&lt;/Q&gt;&lt;R&gt;1&lt;/R&gt;&lt;C&gt;1&lt;/C&gt;&lt;D xsi:type="xsd:double"&gt;418.371349714696&lt;/D&gt;&lt;/FQL&gt;&lt;FQL&gt;&lt;Q&gt;CH0014852781^FF_INC_TAX(ANN_R,43831,44196,,,USD)&lt;/Q&gt;&lt;R&gt;1&lt;/R&gt;&lt;C&gt;1&lt;/C&gt;&lt;D xsi:type="xsd:double"&gt;319.620251655579&lt;/D&gt;&lt;/FQL&gt;&lt;FQL&gt;&lt;Q&gt;SE0007100599^FF_INC_TAX(ANN_R,43831,44196,,,USD)&lt;/Q&gt;&lt;R&gt;1&lt;/R&gt;&lt;C&gt;1&lt;/C&gt;&lt;D xsi:type="xsd:double"&gt;460.632179379463&lt;/D&gt;&lt;/FQL&gt;&lt;FQL&gt;&lt;Q&gt;FR0000045072^FF_INC_TAX(ANN_R,43831,44196,,,USD)&lt;/Q&gt;&lt;R&gt;1&lt;/R&gt;&lt;C&gt;1&lt;/C&gt;&lt;D xsi:type="xsd:double"&gt;1287.03118216991&lt;/D&gt;&lt;/FQL&gt;&lt;FQL&gt;&lt;Q&gt;BE0003565737^FF_INC_TAX(ANN_R,43831,44196,,,USD)&lt;/Q&gt;&lt;R&gt;1&lt;/R&gt;&lt;C&gt;1&lt;/C&gt;&lt;D xsi:type="xsd:double"&gt;463.969611287117&lt;/D&gt;&lt;/FQL&gt;&lt;FQL&gt;&lt;Q&gt;SE0000148884^FF_INC_TAX(ANN_R,43831,44196,,,USD)&lt;/Q&gt;&lt;R&gt;1&lt;/R&gt;&lt;C&gt;1&lt;/C&gt;&lt;D xsi:type="xsd:double"&gt;445.422626286745&lt;/D&gt;&lt;/FQL&gt;&lt;FQL&gt;&lt;Q&gt;SE0012853455^FF_INC_TAX(ANN_R,43831,44196,,,USD)&lt;/Q&gt;&lt;R&gt;1&lt;/R&gt;&lt;C&gt;1&lt;/C&gt;&lt;D xsi:type="xsd:double"&gt;32.375275349314&lt;/D&gt;&lt;/FQL&gt;&lt;FQL&gt;&lt;Q&gt;FR0000130809^FF_INC_TAX(ANN_R,43831,44196,,,USD)&lt;/Q&gt;&lt;R&gt;1&lt;/R&gt;&lt;C&gt;1&lt;/C&gt;&lt;D xsi:type="xsd:double"&gt;1372.52926778793&lt;/D&gt;&lt;/FQL&gt;&lt;FQL&gt;&lt;Q&gt;IT0005239360^FF_INC_TAX(ANN_R,43831,44196,,,USD)&lt;/Q&gt;&lt;R&gt;1&lt;/R&gt;&lt;C&gt;1&lt;/C&gt;&lt;D xsi:type="xsd:double"&gt;367.071780920029&lt;/D&gt;&lt;/FQL&gt;&lt;FQL&gt;&lt;Q&gt;CH0012138530^FF_INC_TAX(ANN_R,43831,44196,,,USD)&lt;/Q&gt;&lt;R&gt;1&lt;/R&gt;&lt;C&gt;1&lt;/C&gt;&lt;D xsi:type="xsd:double"&gt;853.386071920395&lt;/D&gt;&lt;/FQL&gt;&lt;FQL&gt;&lt;Q&gt;IT0000062072^FF_INC_TAX(ANN_R,43831,44196,,,USD)&lt;/Q&gt;&lt;R&gt;1&lt;/R&gt;&lt;C&gt;1&lt;/C&gt;&lt;D xsi:type="xsd:double"&gt;1339.47000801563&lt;/D&gt;&lt;/FQL&gt;&lt;FQL&gt;&lt;Q&gt;DE0005810055^FF_INC_TAX(ANN_R,43831,44196,,,USD)&lt;/Q&gt;&lt;R&gt;1&lt;/R&gt;&lt;C&gt;1&lt;/C&gt;&lt;D xsi:type="xsd:double"&gt;458.953723597527&lt;/D&gt;&lt;/FQL&gt;&lt;FQL&gt;&lt;Q&gt;FI4000297767^FF_INC_TAX(ANN_R,43831,44196,,,USD)&lt;/Q&gt;&lt;R&gt;1&lt;/R&gt;&lt;C&gt;1&lt;/C&gt;&lt;D xsi:type="xsd:double"&gt;795.70218992302&lt;/D&gt;&lt;/FQL&gt;&lt;FQL&gt;&lt;Q&gt;DE000A1ML7J1^FF_INC_TAX(ANN_R,43831,44196,,,USD)&lt;/Q&gt;&lt;R&gt;1&lt;/R&gt;&lt;C&gt;1&lt;/C&gt;&lt;D xsi:type="xsd:double"&gt;1908.77326078415&lt;/D&gt;&lt;/FQL&gt;&lt;FQL&gt;&lt;Q&gt;SE0000107419^FF_INC_TAX(ANN_R,43831,44196,,,USD)&lt;/Q&gt;&lt;R&gt;1&lt;/R&gt;&lt;C&gt;1&lt;/C&gt;&lt;D xsi:type="xsd:double"&gt;50.3001648709178&lt;/D&gt;&lt;/FQL&gt;&lt;FQL&gt;&lt;Q&gt;IT0000072618^FF_INC_TAX(ANN_R,43831,44196,,,USD)&lt;/Q&gt;&lt;R&gt;1&lt;/R&gt;&lt;C&gt;1&lt;/C&gt;&lt;D xsi:type="xsd:double"&gt;1648.40309071541&lt;/D&gt;&lt;/FQL&gt;&lt;FQL&gt;&lt;Q&gt;NL0012969182^FF_INC_TAX(ANN_R,43831,44196,,,USD)&lt;/Q&gt;&lt;R&gt;1&lt;/R&gt;&lt;C&gt;1&lt;/C&gt;&lt;D xsi:type="xsd:double"&gt;70.8619533346891&lt;/D&gt;&lt;/FQL&gt;&lt;FQL&gt;&lt;Q&gt;DE0008404005^FF_INC_TAX(ANN_R,43831,44196,,,USD)&lt;/Q&gt;&lt;R&gt;1&lt;/R&gt;&lt;C&gt;1&lt;/C&gt;&lt;D xsi:type="xsd:double"&gt;2816.876927495&lt;/D&gt;&lt;/FQL&gt;&lt;FQL&gt;&lt;Q&gt;US1011211018^FF_INC_TAX(ANN_R,43831,44196,,,USD)&lt;/Q&gt;&lt;R&gt;1&lt;/R&gt;&lt;C&gt;1&lt;/C&gt;&lt;D xsi:type="xsd:double"&gt;0&lt;/D&gt;&lt;/FQL&gt;&lt;FQL&gt;&lt;Q&gt;US4461501045^FF_INC_TAX(ANN_R,43831,44196,,,USD)&lt;/Q&gt;&lt;R&gt;1&lt;/R&gt;&lt;C&gt;1&lt;/C&gt;&lt;D xsi:type="xsd:double"&gt;155&lt;/D&gt;&lt;/FQL&gt;&lt;FQL&gt;&lt;Q&gt;US8666741041^FF_INC_TAX(ANN_R,43831,44196,,,USD)&lt;/Q&gt;&lt;R&gt;1&lt;/R&gt;&lt;C&gt;1&lt;/C&gt;&lt;D xsi:type="xsd:double"&gt;-0.775&lt;/D&gt;&lt;/FQL&gt;&lt;FQL&gt;&lt;Q&gt;US6311031081^FF_INC_TAX(ANN_R,43831,44196,,,USD)&lt;/Q&gt;&lt;R&gt;1&lt;/R&gt;&lt;C&gt;1&lt;/C&gt;&lt;D xsi:type="xsd:double"&gt;279&lt;/D&gt;&lt;/FQL&gt;&lt;FQL&gt;&lt;Q&gt;US55261F1049^FF_INC_TAX(ANN_R,43831,44196,,,USD)&lt;/Q&gt;&lt;R&gt;1&lt;/R&gt;&lt;C&gt;1&lt;/C&gt;&lt;D xsi:type="xsd:double"&gt;334.69&lt;/D&gt;&lt;/FQL&gt;&lt;FQL&gt;&lt;Q&gt;US4932671088^FF_INC_TAX(ANN_R,43831,44196,,,USD)&lt;/Q&gt;&lt;R&gt;1&lt;/R&gt;&lt;C&gt;1&lt;/C&gt;&lt;D xsi:type="xsd:double"&gt;227&lt;/D&gt;&lt;/FQL&gt;&lt;FQL&gt;&lt;Q&gt;US92276F1003^FF_INC_TAX(ANN_R,43831,44196,,,USD)&lt;/Q&gt;&lt;R&gt;1&lt;/R&gt;&lt;C&gt;1&lt;/C&gt;&lt;D xsi:type="xsd:double"&gt;-96.534&lt;/D&gt;&lt;/FQL&gt;&lt;FQL&gt;&lt;Q&gt;US87165B1035^FF_INC_TAX(ANN_R,43831,44196,,,USD)&lt;/Q&gt;&lt;R&gt;1&lt;/R&gt;&lt;C&gt;1&lt;/C&gt;&lt;D xsi:type="xsd:double"&gt;412&lt;/D&gt;&lt;/FQL&gt;&lt;FQL&gt;&lt;Q&gt;US0152711091^FF_INC_TAX(ANN_R,43831,44196,,,USD)&lt;/Q&gt;&lt;R&gt;1&lt;/R&gt;&lt;C&gt;1&lt;/C&gt;&lt;D xsi:type="xsd:double"&gt;0&lt;/D&gt;&lt;/FQL&gt;&lt;FQL&gt;&lt;Q&gt;US4165151048^FF_INC_TAX(ANN_R,43831,44196,,,USD)&lt;/Q&gt;&lt;R&gt;1&lt;/R&gt;&lt;C&gt;1&lt;/C&gt;&lt;D xsi:type="xsd:double"&gt;383&lt;/D&gt;&lt;/FQL&gt;&lt;FQL&gt;&lt;Q&gt;US3635761097^FF_INC_TAX(ANN_R,43831,44196,,,USD)&lt;/Q&gt;&lt;R&gt;1&lt;/R&gt;&lt;C&gt;1&lt;/C&gt;&lt;D xsi:type="xsd:double"&gt;12.8&lt;/D&gt;&lt;/FQL&gt;&lt;FQL&gt;&lt;Q&gt;US0010551028^FF_INC_TAX(ANN_R,43831,44196,,,USD)&lt;/Q&gt;&lt;R&gt;1&lt;/R&gt;&lt;C&gt;1&lt;/C&gt;&lt;D xsi:type="xsd:double"&gt;-619&lt;/D&gt;&lt;/FQL&gt;&lt;FQL&gt;&lt;Q&gt;US6934751057^FF_INC_TAX(ANN_R,43831,44196,,,USD)&lt;/Q&gt;&lt;R&gt;1&lt;/R&gt;&lt;C&gt;1&lt;/C&gt;&lt;D xsi:type="xsd:double"&gt;426&lt;/D&gt;&lt;/FQL&gt;&lt;FQL&gt;&lt;Q&gt;US0605051046^FF_INC_TAX(ANN_R,43831,44196,,,USD)&lt;/Q&gt;&lt;R&gt;1&lt;/R&gt;&lt;C&gt;1&lt;/C&gt;&lt;D xsi:type="xsd:double"&gt;1101&lt;/D&gt;&lt;/FQL&gt;&lt;FQL&gt;&lt;Q&gt;JP3762800005^FF_INC_TAX(ANN_R,43831,44196,,,USD)&lt;/Q&gt;&lt;R&gt;1&lt;/R&gt;&lt;C&gt;1&lt;/C&gt;&lt;D xsi:type="xsd:double"&gt;242.702341586351&lt;/D&gt;&lt;/FQL&gt;&lt;FQL&gt;&lt;Q&gt;JP3762600009^FF_INC_TAX(ANN_R,43831,44196,,,USD)&lt;/Q&gt;&lt;R&gt;1&lt;/R&gt;&lt;C&gt;1&lt;/C&gt;&lt;D xsi:type="xsd:double"&gt;265.751154229045&lt;/D&gt;&lt;/FQL&gt;&lt;FQL&gt;&lt;Q&gt;JP3910660004^FF_INC_TAX(ANN_R,43831,44196,,,USD)&lt;/Q&gt;&lt;R&gt;1&lt;/R&gt;&lt;C&gt;1&lt;/C&gt;&lt;D xsi:type="xsd:double"&gt;848.823571421206&lt;/D&gt;&lt;/FQL&gt;&lt;FQL&gt;&lt;Q&gt;JP3899600005^FF_INC_TAX(ANN_R,43831,44196,,,USD)&lt;/Q&gt;&lt;R&gt;1&lt;/R&gt;&lt;C&gt;1&lt;/C&gt;&lt;D xsi:type="xsd:double"&gt;538.354409582913&lt;/D&gt;&lt;/FQL&gt;&lt;FQL&gt;&lt;Q&gt;JP3409000001^FF_INC_TAX(ANN_R,43831,44196,,,USD)&lt;/Q&gt;&lt;R&gt;1&lt;/R&gt;&lt;C&gt;1&lt;/C&gt;&lt;D xsi:type="xsd:double"&gt;596.105205506086&lt;/D&gt;&lt;/FQL&gt;&lt;FQL&gt;&lt;Q&gt;JP3890310000^FF_INC_TAX(ANN_R,43831,44196,,,USD)&lt;/Q&gt;&lt;R&gt;1&lt;/R&gt;&lt;C&gt;1&lt;/C&gt;&lt;D xsi:type="xsd:double"&gt;-1223.8220506981&lt;/D&gt;&lt;/FQL&gt;&lt;FQL&gt;&lt;Q&gt;KR7105560007^FF_INC_TAX(ANN_R,43831,44196,,,USD)&lt;/Q&gt;&lt;R&gt;1&lt;/R&gt;&lt;C&gt;1&lt;/C&gt;&lt;D xsi:type="xsd:double"&gt;1071.62218508485&lt;/D&gt;&lt;/FQL&gt;&lt;FQL&gt;&lt;Q&gt;JP3752900005^FF_INC_TAX(ANN_R,43831,44196,,,USD)&lt;/Q&gt;&lt;R&gt;1&lt;/R&gt;&lt;C&gt;1&lt;/C&gt;&lt;D xsi:type="xsd:double"&gt;1668.40844555944&lt;/D&gt;&lt;/FQL&gt;&lt;FQL&gt;&lt;Q&gt;TW0002881000^FF_INC_TAX(ANN_R,43831,44196,,,USD)&lt;/Q&gt;&lt;R&gt;1&lt;/R&gt;&lt;C&gt;1&lt;/C&gt;&lt;D xsi:type="xsd:double"&gt;412.852228736337&lt;/D&gt;&lt;/FQL&gt;&lt;FQL&gt;&lt;Q&gt;JP3505000004^FF_INC_TAX(ANN_R,43831,44196,,,USD)&lt;/Q&gt;&lt;R&gt;1&lt;/R&gt;&lt;C&gt;1&lt;/C&gt;&lt;D xsi:type="xsd:double"&gt;1033.12209805101&lt;/D&gt;&lt;/FQL&gt;&lt;FQL&gt;&lt;Q&gt;JP3200450009^FF_INC_TAX(ANN_R,43831,44196,,,USD)&lt;/Q&gt;&lt;R&gt;1&lt;/R&gt;&lt;C&gt;1&lt;/C&gt;&lt;D xsi:type="xsd:double"&gt;973.430639930069&lt;/D&gt;&lt;/FQL&gt;&lt;FQL&gt;&lt;Q&gt;JP3893200000^FF_INC_TAX(ANN_R,43831,44196,,,USD)&lt;/Q&gt;&lt;R&gt;1&lt;/R&gt;&lt;C&gt;1&lt;/C&gt;&lt;D xsi:type="xsd:double"&gt;703.807358756661&lt;/D&gt;&lt;/FQL&gt;&lt;FQL&gt;&lt;Q&gt;TW0002882008^FF_INC_TAX(ANN_R,43831,44196,,,USD)&lt;/Q&gt;&lt;R&gt;1&lt;/R&gt;&lt;C&gt;1&lt;/C&gt;&lt;D xsi:type="xsd:double"&gt;192.142997359388&lt;/D&gt;&lt;/FQL&gt;&lt;FQL&gt;&lt;Q&gt;JP3890350006^FF_INC_TAX(ANN_R,43831,44196,,,USD)&lt;/Q&gt;&lt;R&gt;1&lt;/R&gt;&lt;C&gt;1&lt;/C&gt;&lt;D xsi:type="xsd:double"&gt;1542.26540270448&lt;/D&gt;&lt;/FQL&gt;&lt;FQL&gt;&lt;Q&gt;TW0002886009^FF_INC_TAX(ANN_R,43831,44196,,,USD)&lt;/Q&gt;&lt;R&gt;1&lt;/R&gt;&lt;C&gt;1&lt;/C&gt;&lt;D xsi:type="xsd:double"&gt;146.467670401596&lt;/D&gt;&lt;/FQL&gt;&lt;FQL&gt;&lt;Q&gt;JP3476480003^FF_INC_TAX(ANN_R,43831,44196,,,USD)&lt;/Q&gt;&lt;R&gt;1&lt;/R&gt;&lt;C&gt;1&lt;/C&gt;&lt;D xsi:type="xsd:double"&gt;633.069761775434&lt;/D&gt;&lt;/FQL&gt;&lt;FQL&gt;&lt;Q&gt;CH0025751329^FF_INC_TAX(ANN_R,42370,42735,,,USD)&lt;/Q&gt;&lt;R&gt;1&lt;/R&gt;&lt;C&gt;1&lt;/C&gt;&lt;D xsi:type="xsd:double"&gt;3.10999989641122&lt;/D&gt;&lt;/FQL&gt;&lt;FQL&gt;&lt;Q&gt;NL0000226223^FF_INC_TAX(ANN_R,42370,42735,,,USD)&lt;/Q&gt;&lt;R&gt;1&lt;/R&gt;&lt;C&gt;1&lt;/C&gt;&lt;D xsi:type="xsd:double"&gt;-67.9999997533418&lt;/D&gt;&lt;/FQL&gt;&lt;FQL&gt;&lt;Q&gt;SE0000103699^FF_INC_TAX(ANN_R,42370,42735,,,USD)&lt;/Q&gt;&lt;R&gt;1&lt;/R&gt;&lt;C&gt;1&lt;/C&gt;&lt;D xsi:type="xsd:double"&gt;150.110961564828&lt;/D&gt;&lt;/FQL&gt;&lt;FQL&gt;&lt;Q&gt;FR0000130650^FF_INC_TAX(ANN_R,42370,42735,,,USD)&lt;/Q&gt;&lt;R&gt;1&lt;/R&gt;&lt;C&gt;1&lt;/C&gt;&lt;D xsi:type="xsd:double"&gt;231.518232328892&lt;/D&gt;&lt;/FQL&gt;&lt;FQL&gt;&lt;Q&gt;ES0109067019^FF_INC_TAX(ANN_R,42370,42735,,,USD)&lt;/Q&gt;&lt;R&gt;1&lt;/R&gt;&lt;C&gt;1&lt;/C&gt;&lt;D xsi:type="xsd:double"&gt;357.191088140011&lt;/D&gt;&lt;/FQL&gt;&lt;FQL&gt;&lt;Q&gt;SE0000108656^FF_INC_TAX(ANN_R,42370,42735,,,USD)&lt;/Q&gt;&lt;R&gt;1&lt;/R&gt;&lt;C&gt;1&lt;/C&gt;&lt;D xsi:type="xsd:double"&gt;248.896709553897&lt;/D&gt;&lt;/FQL&gt;&lt;FQL&gt;&lt;Q&gt;DE0006231004^FF_INC_TAX(ANN_R,42370,42735,,,USD)&lt;/Q&gt;&lt;R&gt;1&lt;/R&gt;&lt;C&gt;1&lt;/C&gt;&lt;D xsi:type="xsd:double"&gt;-39.9777460098267&lt;/D&gt;&lt;/FQL&gt;&lt;FQL&gt;&lt;Q&gt;DE0007164600^FF_INC_TAX(ANN_R,42370,42735,,,USD)&lt;/Q&gt;&lt;R&gt;1&lt;/R&gt;&lt;C&gt;1&lt;/C&gt;&lt;D xsi:type="xsd:double"&gt;1359.51640546322&lt;/D&gt;&lt;/FQL&gt;&lt;FQL&gt;&lt;Q&gt;US8793601050^FF_INC_TAX(ANN_R,42370,42735,,,USD)&lt;/Q&gt;&lt;R&gt;1&lt;/R&gt;&lt;C&gt;1&lt;/C&gt;&lt;D xsi:type="xsd:double"&gt;50.4&lt;/D&gt;&lt;/FQL&gt;&lt;FQL&gt;&lt;Q&gt;US64110D1046^FF_INC_TAX(ANN_R,42370,42735,,,USD)&lt;/Q&gt;&lt;R&gt;1&lt;/R&gt;&lt;C&gt;1&lt;/C&gt;&lt;D xsi:type="xsd:double"&gt;116&lt;/D&gt;&lt;/FQL&gt;&lt;FQL&gt;&lt;Q&gt;US0404131064^FF_INC_TAX(ANN_R,42370,42735,,,USD)&lt;/Q&gt;&lt;R&gt;1&lt;/R&gt;&lt;C&gt;1&lt;/C&gt;&lt;D xsi:type="xsd:double"&gt;58.036&lt;/D&gt;&lt;/FQL&gt;&lt;FQL&gt;&lt;Q&gt;US8740541094^FF_INC_TAX(ANN_R,42370,42735,,,USD)&lt;/Q&gt;&lt;R&gt;1&lt;/R&gt;&lt;C&gt;1&lt;/C&gt;&lt;D xsi:type="xsd:double"&gt;-30.048&lt;/D&gt;&lt;/FQL&gt;&lt;FQL&gt;&lt;Q&gt;US74736K1016^FF_INC_TAX(ANN_R,42370,42735,,,USD)&lt;/Q&gt;&lt;R&gt;1&lt;/R&gt;&lt;C&gt;1&lt;/C&gt;&lt;D xsi:type="xsd:double"&gt;25.983&lt;/D&gt;&lt;/FQL&gt;&lt;FQL&gt;&lt;Q&gt;US57772K1016^FF_INC_TAX(ANN_R,42370,42735,,,USD)&lt;/Q&gt;&lt;R&gt;1&lt;/R&gt;&lt;C&gt;1&lt;/C&gt;&lt;D xsi:type="xsd:double"&gt;57.579&lt;/D&gt;&lt;/FQL&gt;&lt;FQL&gt;&lt;Q&gt;US34959E1091^FF_INC_TAX(ANN_R,42370,42735,,,USD)&lt;/Q&gt;&lt;R&gt;1&lt;/R&gt;&lt;C&gt;1&lt;/C&gt;&lt;D xsi:type="xsd:double"&gt;10.961&lt;/D&gt;&lt;/FQL&gt;&lt;FQL&gt;&lt;Q&gt;US9892071054^FF_INC_TAX(ANN_R,42370,42735,,,USD)&lt;/Q&gt;&lt;R&gt;1&lt;/R&gt;&lt;C&gt;1&lt;/C&gt;&lt;D xsi:type="xsd:double"&gt;8&lt;/D&gt;&lt;/FQL&gt;&lt;FQL&gt;&lt;Q&gt;US6792951054^FF_INC_TAX(ANN_R,42370,42735,,,USD)&lt;/Q&gt;&lt;R&gt;1&lt;/R&gt;&lt;C&gt;1&lt;/C&gt;&lt;D xsi:type="xsd:double"&gt;0.295&lt;/D&gt;&lt;/FQL&gt;&lt;FQL&gt;&lt;Q&gt;US2855121099^FF_INC_TAX(ANN_R,42370,42735,,,USD)&lt;/Q&gt;&lt;R&gt;1&lt;/R&gt;&lt;C&gt;1&lt;/C&gt;&lt;D xsi:type="xsd:double"&gt;-279&lt;/D&gt;&lt;/FQL&gt;&lt;FQL&gt;&lt;Q&gt;US40434L1052^FF_INC_TAX(ANN_R,42370,42735,,,USD)&lt;/Q&gt;&lt;R&gt;1&lt;/R&gt;&lt;C&gt;1&lt;/C&gt;&lt;D xsi:type="xsd:double"&gt;1095&lt;/D&gt;&lt;/FQL&gt;&lt;FQL&gt;&lt;Q&gt;US00507V1098^FF_INC_TAX(ANN_R,42370,42735,,,USD)&lt;/Q&gt;&lt;R&gt;1&lt;/R&gt;&lt;C&gt;1&lt;/C&gt;&lt;D xsi:type="xsd:double"&gt;140&lt;/D&gt;&lt;/FQL&gt;&lt;FQL&gt;&lt;Q&gt;US5128071082^FF_INC_TAX(ANN_R,42370,42735,,,USD)&lt;/Q&gt;&lt;R&gt;1&lt;/R&gt;&lt;C&gt;1&lt;/C&gt;&lt;D xsi:type="xsd:double"&gt;46.068&lt;/D&gt;&lt;/FQL&gt;&lt;FQL&gt;&lt;Q&gt;KR7036570000^FF_INC_TAX(ANN_R,42370,42735,,,USD)&lt;/Q&gt;&lt;R&gt;1&lt;/R&gt;&lt;C&gt;1&lt;/C&gt;&lt;D xsi:type="xsd:double"&gt;64.3784450066362&lt;/D&gt;&lt;/FQL&gt;&lt;FQL&gt;&lt;Q&gt;JP3242800005^FF_INC_TAX(ANN_R,42370,42735,,,USD)&lt;/Q&gt;&lt;R&gt;1&lt;/R&gt;&lt;C&gt;1&lt;/C&gt;&lt;D xsi:type="xsd:double"&gt;760.922482838854&lt;/D&gt;&lt;/FQL&gt;&lt;FQL&gt;&lt;Q&gt;JP3122400009^FF_INC_TAX(ANN_R,42370,42735,,,USD)&lt;/Q&gt;&lt;R&gt;1&lt;/R&gt;&lt;C&gt;1&lt;/C&gt;&lt;D xsi:type="xsd:double"&gt;42.2453269958496&lt;/D&gt;&lt;/FQL&gt;&lt;FQL&gt;&lt;Q&gt;JP3756600007^FF_INC_TAX(ANN_R,42370,42735,,,USD)&lt;/Q&gt;&lt;R&gt;1&lt;/R&gt;&lt;C&gt;1&lt;/C&gt;&lt;D xsi:type="xsd:double"&gt;93.2428398132324&lt;/D&gt;&lt;/FQL&gt;&lt;FQL&gt;&lt;Q&gt;KR7035720002^FF_INC_TAX(ANN_R,42370,42735,,,USD)&lt;/Q&gt;&lt;R&gt;1&lt;/R&gt;&lt;C&gt;1&lt;/C&gt;&lt;D xsi:type="xsd:double"&gt;30.0299997300271&lt;/D&gt;&lt;/FQL&gt;&lt;FQL&gt;&lt;Q&gt;JP3866800000^FF_INC_TAX(ANN_R,42370,42735,,,USD)&lt;/Q&gt;&lt;R&gt;1&lt;/R&gt;&lt;C&gt;1&lt;/C&gt;&lt;D xsi:type="xsd:double"&gt;302.254364013672&lt;/D&gt;&lt;/FQL&gt;&lt;FQL&gt;&lt;Q&gt;JP3778630008^FF_INC_TAX(ANN_R,42370,42735,,,USD)&lt;/Q&gt;&lt;R&gt;1&lt;/R&gt;&lt;C&gt;1&lt;/C&gt;&lt;D xsi:type="xsd:double"&gt;116.026836395264&lt;/D&gt;&lt;/FQL&gt;&lt;FQL&gt;&lt;Q&gt;KR7035420009^FF_INC_TAX(ANN_R,42370,42735,,,USD)&lt;/Q&gt;&lt;R&gt;1&lt;/R&gt;&lt;C&gt;1&lt;/C&gt;&lt;D xsi:type="xsd:double"&gt;311.038470145689&lt;/D&gt;&lt;/FQL&gt;&lt;FQL&gt;&lt;Q&gt;JP3236200006^FF_INC_TAX(ANN_R,42370,42735,,,USD)&lt;/Q&gt;&lt;R&gt;1&lt;/R&gt;&lt;C&gt;1&lt;/C&gt;&lt;D xsi:type="xsd:double"&gt;569.216850280762&lt;/D&gt;&lt;/FQL&gt;&lt;FQL&gt;&lt;Q&gt;JP3814000000^FF_INC_TAX(ANN_R,42370,42735,,,USD)&lt;/Q&gt;&lt;R&gt;1&lt;/R&gt;&lt;C&gt;1&lt;/C&gt;&lt;D xsi:type="xsd:double"&gt;436.993057250977&lt;/D&gt;&lt;/FQL&gt;&lt;FQL&gt;&lt;Q&gt;JP3758190007^FF_INC_TAX(ANN_R,42370,42735,,,USD)&lt;/Q&gt;&lt;R&gt;1&lt;/R&gt;&lt;C&gt;1&lt;/C&gt;&lt;D xsi:type="xsd:double"&gt;244.821178849787&lt;/D&gt;&lt;/FQL&gt;&lt;FQL&gt;&lt;Q&gt;JP3571400005^FF_INC_TAX(ANN_R,42370,42735,,,USD)&lt;/Q&gt;&lt;R&gt;1&lt;/R&gt;&lt;C&gt;1&lt;/C&gt;&lt;D xsi:type="xsd:double"&gt;237.591449737549&lt;/D&gt;&lt;/FQL&gt;&lt;FQL&gt;&lt;Q&gt;TW0002454006^FF_INC_TAX(ANN_R,42370,42735,,,USD)&lt;/Q&gt;&lt;R&gt;1&lt;/R&gt;&lt;C&gt;1&lt;/C&gt;&lt;D xsi:type="xsd:double"&gt;98.6751520838309&lt;/D&gt;&lt;/FQL&gt;&lt;FQL&gt;&lt;Q&gt;JP3249600002^FF_INC_TAX(ANN_R,42370,42735,,,USD)&lt;/Q&gt;&lt;R&gt;1&lt;/R&gt;&lt;C&gt;1&lt;/C&gt;&lt;D xsi:type="xsd:double"&gt;261.416381835938&lt;/D&gt;&lt;/FQL&gt;&lt;FQL&gt;&lt;Q&gt;KR7005930003^FF_INC_TAX(ANN_R,42370,42735,,,USD)&lt;/Q&gt;&lt;R&gt;1&lt;/R&gt;&lt;C&gt;1&lt;/C&gt;&lt;D xsi:type="xsd:double"&gt;6884.70194763271&lt;/D&gt;&lt;/FQL&gt;&lt;FQL&gt;&lt;Q&gt;JP3173400007^FF_INC_TAX(ANN_R,42370,42735,,,USD)&lt;/Q&gt;&lt;R&gt;1&lt;/R&gt;&lt;C&gt;1&lt;/C&gt;&lt;D xsi:type="xsd:double"&gt;75.2721290588379&lt;/D&gt;&lt;/FQL&gt;&lt;FQL&gt;&lt;Q&gt;CH0025751329^FF_INC_TAX(ANN_R,42736,43100,,,USD)&lt;/Q&gt;&lt;R&gt;1&lt;/R&gt;&lt;C&gt;1&lt;/C&gt;&lt;D xsi:type="xsd:double"&gt;9.11300002714077&lt;/D&gt;&lt;/FQL&gt;&lt;FQL&gt;&lt;Q&gt;NL0000226223^FF_INC_TAX(ANN_R,42736,43100,,,USD)&lt;/Q&gt;&lt;R&gt;1&lt;/R&gt;&lt;C&gt;1&lt;/C&gt;&lt;D xsi:type="xsd:double"&gt;19.000000144344&lt;/D&gt;&lt;/FQL&gt;&lt;FQL&gt;&lt;Q&gt;SE0000103699^FF_INC_TAX(ANN_R,42736,43100,,,USD)&lt;/Q&gt;&lt;R&gt;1&lt;/R&gt;&lt;C&gt;1&lt;/C&gt;&lt;D xsi:type="xsd:double"&gt;74.1052984726235&lt;/D&gt;&lt;/FQL&gt;&lt;FQL&gt;&lt;Q&gt;FR0000130650^FF_INC_TAX(ANN_R,42736,43100,,,USD)&lt;/Q&gt;&lt;R&gt;1&lt;/R&gt;&lt;C&gt;1&lt;/C&gt;&lt;D xsi:type="xsd:double"&gt;260.868708524704&lt;/D&gt;&lt;/FQL&gt;&lt;FQL&gt;&lt;Q&gt;ES0109067019^FF_INC_TAX(ANN_R,42736,43100,,,USD)&lt;/Q&gt;&lt;R&gt;1&lt;/R&gt;&lt;C&gt;1&lt;/C&gt;&lt;D xsi:type="xsd:double"&gt;295.293271756172&lt;/D&gt;&lt;/FQL&gt;&lt;FQL&gt;&lt;Q&gt;SE0000108656^FF_INC_TAX(ANN_R,42736,43100,,,USD)&lt;/Q&gt;&lt;R&gt;1&lt;/R&gt;&lt;C&gt;1&lt;/C&gt;&lt;D xsi:type="xsd:double"&gt;-412.634497694671&lt;/D&gt;&lt;/FQL&gt;&lt;FQL&gt;&lt;Q&gt;DE0006231004^FF_INC_TAX(ANN_R,42736,43100,,,USD)&lt;/Q&gt;&lt;R&gt;1&lt;/R&gt;&lt;C&gt;1&lt;/C&gt;&lt;D xsi:type="xsd:double"&gt;156.707902669907&lt;/D&gt;&lt;/FQL&gt;&lt;FQL&gt;&lt;Q&gt;DE0007164600^FF_INC_TAX(ANN_R,42736,43100,,,USD)&lt;/Q&gt;&lt;R&gt;1&lt;/R&gt;&lt;C&gt;1&lt;/C&gt;&lt;D xsi:type="xsd:double"&gt;1108.7596873045&lt;/D&gt;&lt;/FQL&gt;&lt;FQL&gt;&lt;Q&gt;US8793601050^FF_INC_TAX(ANN_R,42736,43100,,,USD)&lt;/Q&gt;&lt;R&gt;1&lt;/R&gt;&lt;C&gt;1&lt;/C&gt;&lt;D xsi:type="xsd:double"&gt;59.8&lt;/D&gt;&lt;/FQL&gt;&lt;FQL&gt;&lt;Q&gt;US64110D1046^FF_INC_TAX(ANN_R,42736,43100,,,USD)&lt;/Q&gt;&lt;R&gt;1&lt;/R&gt;&lt;C&gt;1&lt;/C&gt;&lt;D xsi:type="xsd:double"&gt;156&lt;/D&gt;&lt;/FQL&gt;&lt;FQL&gt;&lt;Q&gt;US0404131064^FF_INC_TAX(ANN_R,42736,43100,,,USD)&lt;/Q&gt;&lt;R&gt;1&lt;/R&gt;&lt;C&gt;1&lt;/C&gt;&lt;D xsi:type="xsd:double"&gt;51.559&lt;/D&gt;&lt;/FQL&gt;&lt;FQL&gt;&lt;Q&gt;US8740541094^FF_INC_TAX(ANN_R,42736,43100,,,USD)&lt;/Q&gt;&lt;R&gt;1&lt;/R&gt;&lt;C&gt;1&lt;/C&gt;&lt;D xsi:type="xsd:double"&gt;9.662&lt;/D&gt;&lt;/FQL&gt;&lt;FQL&gt;&lt;Q&gt;US74736K1016^FF_INC_TAX(ANN_R,42736,43100,,,USD)&lt;/Q&gt;&lt;R&gt;1&lt;/R&gt;&lt;C&gt;1&lt;/C&gt;&lt;D xsi:type="xsd:double"&gt;43.863&lt;/D&gt;&lt;/FQL&gt;&lt;FQL&gt;&lt;Q&gt;US57772K1016^FF_INC_TAX(ANN_R,42736,43100,,,USD)&lt;/Q&gt;&lt;R&gt;1&lt;/R&gt;&lt;C&gt;1&lt;/C&gt;&lt;D xsi:type="xsd:double"&gt;107.976&lt;/D&gt;&lt;/FQL&gt;&lt;FQL&gt;&lt;Q&gt;US34959E1091^FF_INC_TAX(ANN_R,42736,43100,,,USD)&lt;/Q&gt;&lt;R&gt;1&lt;/R&gt;&lt;C&gt;1&lt;/C&gt;&lt;D xsi:type="xsd:double"&gt;92.595&lt;/D&gt;&lt;/FQL&gt;&lt;FQL&gt;&lt;Q&gt;US9892071054^FF_INC_TAX(ANN_R,42736,43100,,,USD)&lt;/Q&gt;&lt;R&gt;1&lt;/R&gt;&lt;C&gt;1&lt;/C&gt;&lt;D xsi:type="xsd:double"&gt;71&lt;/D&gt;&lt;/FQL&gt;&lt;FQL&gt;&lt;Q&gt;US6792951054^FF_INC_TAX(ANN_R,42736,43100,,,USD)&lt;/Q&gt;&lt;R&gt;1&lt;/R&gt;&lt;C&gt;1&lt;/C&gt;&lt;D xsi:type="xsd:double"&gt;0.425&lt;/D&gt;&lt;/FQL&gt;&lt;FQL&gt;&lt;Q&gt;US2855121099^FF_INC_TAX(ANN_R,42736,43100,,,USD)&lt;/Q&gt;&lt;R&gt;1&lt;/R&gt;&lt;C&gt;1&lt;/C&gt;&lt;D xsi:type="xsd:double"&gt;243&lt;/D&gt;&lt;/FQL&gt;&lt;FQL&gt;&lt;Q&gt;US40434L1052^FF_INC_TAX(ANN_R,42736,43100,,,USD)&lt;/Q&gt;&lt;R&gt;1&lt;/R&gt;&lt;C&gt;1&lt;/C&gt;&lt;D xsi:type="xsd:double"&gt;750&lt;/D&gt;&lt;/FQL&gt;&lt;FQL&gt;&lt;Q&gt;US00507V1098^FF_INC_TAX(ANN_R,42736,43100,,,USD)&lt;/Q&gt;&lt;R&gt;1&lt;/R&gt;&lt;C&gt;1&lt;/C&gt;&lt;D xsi:type="xsd:double"&gt;878&lt;/D&gt;&lt;/FQL&gt;&lt;FQL&gt;&lt;Q&gt;US5128071082^FF_INC_TAX(ANN_R,42736,43100,,,USD)&lt;/Q&gt;&lt;R&gt;1&lt;/R&gt;&lt;C&gt;1&lt;/C&gt;&lt;D xsi:type="xsd:double"&gt;113.91&lt;/D&gt;&lt;/FQL&gt;&lt;FQL&gt;&lt;Q&gt;KR7036570000^FF_INC_TAX(ANN_R,42736,43100,,,USD)&lt;/Q&gt;&lt;R&gt;1&lt;/R&gt;&lt;C&gt;1&lt;/C&gt;&lt;D xsi:type="xsd:double"&gt;147.012995746924&lt;/D&gt;&lt;/FQL&gt;&lt;FQL&gt;&lt;Q&gt;JP3242800005^FF_INC_TAX(ANN_R,42736,43100,,,USD)&lt;/Q&gt;&lt;R&gt;1&lt;/R&gt;&lt;C&gt;1&lt;/C&gt;&lt;D xsi:type="xsd:double"&gt;874.170948982239&lt;/D&gt;&lt;/FQL&gt;&lt;FQL&gt;&lt;Q&gt;JP3122400009^FF_INC_TAX(ANN_R,42736,43100,,,USD)&lt;/Q&gt;&lt;R&gt;1&lt;/R&gt;&lt;C&gt;1&lt;/C&gt;&lt;D xsi:type="xsd:double"&gt;7.58166910894215&lt;/D&gt;&lt;/FQL&gt;&lt;FQL&gt;&lt;Q&gt;JP3756600007^FF_INC_TAX(ANN_R,42736,43100,,,USD)&lt;/Q&gt;&lt;R&gt;1&lt;/R&gt;&lt;C&gt;1&lt;/C&gt;&lt;D xsi:type="xsd:double"&gt;112.173611043021&lt;/D&gt;&lt;/FQL&gt;&lt;FQL&gt;&lt;Q&gt;KR7035720002^FF_INC_TAX(ANN_R,42736,43100,,,USD)&lt;/Q&gt;&lt;R&gt;1&lt;/R&gt;&lt;C&gt;1&lt;/C&gt;&lt;D xsi:type="xsd:double"&gt;24.9478728384425&lt;/D&gt;&lt;/FQL&gt;&lt;FQL&gt;&lt;Q&gt;JP3866800000^FF_INC_TAX(ANN_R,42736,43100,,,USD)&lt;/Q&gt;&lt;R&gt;1&lt;/R&gt;&lt;C&gt;1&lt;/C&gt;&lt;D xsi:type="xsd:double"&gt;947.699403941631&lt;/D&gt;&lt;/FQL&gt;&lt;FQL&gt;&lt;Q&gt;JP3778630008^FF_INC_TAX(ANN_R,42736,43100,,,USD)&lt;/Q&gt;&lt;R&gt;1&lt;/R&gt;&lt;C&gt;1&lt;/C&gt;&lt;D xsi:type="xsd:double"&gt;153.868173804134&lt;/D&gt;&lt;/FQL&gt;&lt;FQL&gt;&lt;Q&gt;KR7035420009^FF_INC_TAX(ANN_R,42736,43100,,,USD)&lt;/Q&gt;&lt;R&gt;1&lt;/R&gt;&lt;C&gt;1&lt;/C&gt;&lt;D xsi:type="xsd:double"&gt;374.32058300295&lt;/D&gt;&lt;/FQL&gt;&lt;FQL&gt;&lt;Q&gt;JP3236200006^FF_INC_TAX(ANN_R,42736,43100,,,USD)&lt;/Q&gt;&lt;R&gt;1&lt;/R&gt;&lt;C&gt;1&lt;/C&gt;&lt;D xsi:type="xsd:double"&gt;630.017310133204&lt;/D&gt;&lt;/FQL&gt;&lt;FQL&gt;&lt;Q&gt;JP3814000000^FF_INC_TAX(ANN_R,42736,43100,,,USD)&lt;/Q&gt;&lt;R&gt;1&lt;/R&gt;&lt;C&gt;1&lt;/C&gt;&lt;D xsi:type="xsd:double"&gt;407.452380541712&lt;/D&gt;&lt;/FQL&gt;&lt;FQL&gt;&lt;Q&gt;JP3758190007^FF_INC_TAX(ANN_R,42736,43100,,,USD)&lt;/Q&gt;&lt;R&gt;1&lt;/R&gt;&lt;C&gt;1&lt;/C&gt;&lt;D xsi:type="xsd:double"&gt;120.195830106735&lt;/D&gt;&lt;/FQL&gt;&lt;FQL&gt;&lt;Q&gt;JP3571400005^FF_INC_TAX(ANN_R,42736,43100,,,USD)&lt;/Q&gt;&lt;R&gt;1&lt;/R&gt;&lt;C&gt;1&lt;/C&gt;&lt;D xsi:type="xsd:double"&gt;312.750776750967&lt;/D&gt;&lt;/FQL&gt;&lt;FQL&gt;&lt;Q&gt;TW0002454006^FF_INC_TAX(ANN_R,42736,43100,,,USD)&lt;/Q&gt;&lt;R&gt;1&lt;/R&gt;&lt;C&gt;1&lt;/C&gt;&lt;D xsi:type="xsd:double"&gt;104.111860541739&lt;/D&gt;&lt;/FQL&gt;&lt;FQL&gt;&lt;Q&gt;JP3249600002^FF_INC_TAX(ANN_R,42736,43100,,,USD)&lt;/Q&gt;&lt;R&gt;1&lt;/R&gt;&lt;C&gt;1&lt;/C&gt;&lt;D xsi:type="xsd:double"&gt;262.652658704668&lt;/D&gt;&lt;/FQL&gt;&lt;FQL&gt;&lt;Q&gt;KR7005930003^FF_INC_TAX(ANN_R,42736,43100,,,USD)&lt;/Q&gt;&lt;R&gt;1&lt;/R&gt;&lt;C&gt;1&lt;/C&gt;&lt;D xsi:type="xsd:double"&gt;12391.9442005944&lt;/D&gt;&lt;/FQL&gt;&lt;FQL&gt;&lt;Q&gt;JP3173400007^FF_INC_TAX(ANN_R,42736,43100,,,USD)&lt;/Q&gt;&lt;R&gt;1&lt;/R&gt;&lt;C&gt;1&lt;/C&gt;&lt;D xsi:type="xsd:double"&gt;83.8970327097923&lt;/D&gt;&lt;/FQL&gt;&lt;FQL&gt;&lt;Q&gt;CH0025751329^FF_INC_TAX(ANN_R,43466,43830,,,USD)&lt;/Q&gt;&lt;R&gt;1&lt;/R&gt;&lt;C&gt;1&lt;/C&gt;&lt;D xsi:type="xsd:double"&gt;13.5599991982634&lt;/D&gt;&lt;/FQL&gt;&lt;FQL&gt;&lt;Q&gt;NL0000226223^FF_INC_TAX(ANN_R,43466,43830,,,USD)&lt;/Q&gt;&lt;R&gt;1&lt;/R&gt;&lt;C&gt;1&lt;/C&gt;&lt;D xsi:type="xsd:double"&gt;29.9999999764391&lt;/D&gt;&lt;/FQL&gt;&lt;FQL&gt;&lt;Q&gt;SE0000103699^FF_INC_TAX(ANN_R,43466,43830,,,USD)&lt;/Q&gt;&lt;R&gt;1&lt;/R&gt;&lt;C&gt;1&lt;/C&gt;&lt;D xsi:type="xsd:double"&gt;175.386268579609&lt;/D&gt;&lt;/FQL&gt;&lt;FQL&gt;&lt;Q&gt;FR0000130650^FF_INC_TAX(ANN_R,43466,43830,,,USD)&lt;/Q&gt;&lt;R&gt;1&lt;/R&gt;&lt;C&gt;1&lt;/C&gt;&lt;D xsi:type="xsd:double"&gt;234.594512557983&lt;/D&gt;&lt;/FQL&gt;&lt;FQL&gt;&lt;Q&gt;ES0109067019^FF_INC_TAX(ANN_R,43466,43830,,,USD)&lt;/Q&gt;&lt;R&gt;1&lt;/R&gt;&lt;C&gt;1&lt;/C&gt;&lt;D xsi:type="xsd:double"&gt;342.490080356598&lt;/D&gt;&lt;/FQL&gt;&lt;FQL&gt;&lt;Q&gt;SE0000108656^FF_INC_TAX(ANN_R,43466,43830,,,USD)&lt;/Q&gt;&lt;R&gt;1&lt;/R&gt;&lt;C&gt;1&lt;/C&gt;&lt;D xsi:type="xsd:double"&gt;731.675005465746&lt;/D&gt;&lt;/FQL&gt;&lt;FQL&gt;&lt;Q&gt;DE0006231004^FF_INC_TAX(ANN_R,43466,43830,,,USD)&lt;/Q&gt;&lt;R&gt;1&lt;/R&gt;&lt;C&gt;1&lt;/C&gt;&lt;D xsi:type="xsd:double"&gt;218.790977478027&lt;/D&gt;&lt;/FQL&gt;&lt;FQL&gt;&lt;Q&gt;DE0007164600^FF_INC_TAX(ANN_R,43466,43830,,,USD)&lt;/Q&gt;&lt;R&gt;1&lt;/R&gt;&lt;C&gt;1&lt;/C&gt;&lt;D xsi:type="xsd:double"&gt;1372.19881868362&lt;/D&gt;&lt;/FQL&gt;&lt;FQL&gt;&lt;Q&gt;US8793601050^FF_INC_TAX(ANN_R,43466,43830,,,USD)&lt;/Q&gt;&lt;R&gt;1&lt;/R&gt;&lt;C&gt;1&lt;/C&gt;&lt;D xsi:type="xsd:double"&gt;71.4&lt;/D&gt;&lt;/FQL&gt;&lt;FQL&gt;&lt;Q&gt;US64110D1046^FF_INC_TAX(ANN_R,43466,43830,,,USD)&lt;/Q&gt;&lt;R&gt;1&lt;/R&gt;&lt;C&gt;1&lt;/C&gt;&lt;D xsi:type="xsd:double"&gt;99&lt;/D&gt;&lt;/FQL&gt;&lt;FQL&gt;&lt;Q&gt;US0404131064^FF_INC_TAX(ANN_R,43466,43830,,,USD)&lt;/Q&gt;&lt;R&gt;1&lt;/R&gt;&lt;C&gt;1&lt;/C&gt;&lt;D xsi:type="xsd:double"&gt;2.403&lt;/D&gt;&lt;/FQL&gt;&lt;FQL&gt;&lt;Q&gt;US8740541094^FF_INC_TAX(ANN_R,43466,43830,,,USD)&lt;/Q&gt;&lt;R&gt;1&lt;/R&gt;&lt;C&gt;1&lt;/C&gt;&lt;D xsi:type="xsd:double"&gt;-101.052&lt;/D&gt;&lt;/FQL&gt;&lt;FQL&gt;&lt;Q&gt;US74736K1016^FF_INC_TAX(ANN_R,43466,43830,,,USD)&lt;/Q&gt;&lt;R&gt;1&lt;/R&gt;&lt;C&gt;1&lt;/C&gt;&lt;D xsi:type="xsd:double"&gt;-41.333&lt;/D&gt;&lt;/FQL&gt;&lt;FQL&gt;&lt;Q&gt;US57772K1016^FF_INC_TAX(ANN_R,43466,43830,,,USD)&lt;/Q&gt;&lt;R&gt;1&lt;/R&gt;&lt;C&gt;1&lt;/C&gt;&lt;D xsi:type="xsd:double"&gt;-73.065&lt;/D&gt;&lt;/FQL&gt;&lt;FQL&gt;&lt;Q&gt;US34959E1091^FF_INC_TAX(ANN_R,43466,43830,,,USD)&lt;/Q&gt;&lt;R&gt;1&lt;/R&gt;&lt;C&gt;1&lt;/C&gt;&lt;D xsi:type="xsd:double"&gt;54.3&lt;/D&gt;&lt;/FQL&gt;&lt;FQL&gt;&lt;Q&gt;US9892071054^FF_INC_TAX(ANN_R,43466,43830,,,USD)&lt;/Q&gt;&lt;R&gt;1&lt;/R&gt;&lt;C&gt;1&lt;/C&gt;&lt;D xsi:type="xsd:double"&gt;54&lt;/D&gt;&lt;/FQL&gt;&lt;FQL&gt;&lt;Q&gt;US6792951054^FF_INC_TAX(ANN_R,43466,43830,,,USD)&lt;/Q&gt;&lt;R&gt;1&lt;/R&gt;&lt;C&gt;1&lt;/C&gt;&lt;D xsi:type="xsd:double"&gt;-0.017&lt;/D&gt;&lt;/FQL&gt;&lt;FQL&gt;&lt;Q&gt;US2855121099^FF_INC_TAX(ANN_R,43466,43830,,,USD)&lt;/Q&gt;&lt;R&gt;1&lt;/R&gt;&lt;C&gt;1&lt;/C&gt;&lt;D xsi:type="xsd:double"&gt;60&lt;/D&gt;&lt;/FQL&gt;&lt;FQL&gt;&lt;Q&gt;US40434L1052^FF_INC_TAX(ANN_R,43466,43830,,,USD)&lt;/Q&gt;&lt;R&gt;1&lt;/R&gt;&lt;C&gt;1&lt;/C&gt;&lt;D xsi:type="xsd:double"&gt;-629&lt;/D&gt;&lt;/FQL&gt;&lt;FQL&gt;&lt;Q&gt;US00507V1098^FF_INC_TAX(ANN_R,43466,43830,,,USD)&lt;/Q&gt;&lt;R&gt;1&lt;/R&gt;&lt;C&gt;1&lt;/C&gt;&lt;D xsi:type="xsd:double"&gt;130&lt;/D&gt;&lt;/FQL&gt;&lt;FQL&gt;&lt;Q&gt;US5128071082^FF_INC_TAX(ANN_R,43466,43830,,,USD)&lt;/Q&gt;&lt;R&gt;1&lt;/R&gt;&lt;C&gt;1&lt;/C&gt;&lt;D xsi:type="xsd:double"&gt;255.141&lt;/D&gt;&lt;/FQL&gt;&lt;FQL&gt;&lt;Q&gt;KR7036570000^FF_INC_TAX(ANN_R,43466,43830,,,USD)&lt;/Q&gt;&lt;R&gt;1&lt;/R&gt;&lt;C&gt;1&lt;/C&gt;&lt;D xsi:type="xsd:double"&gt;117.476158128344&lt;/D&gt;&lt;/FQL&gt;&lt;FQL&gt;&lt;Q&gt;JP3242800005^FF_INC_TAX(ANN_R,43466,43830,,,USD)&lt;/Q&gt;&lt;R&gt;1&lt;/R&gt;&lt;C&gt;1&lt;/C&gt;&lt;D xsi:type="xsd:double"&gt;515.04980799742&lt;/D&gt;&lt;/FQL&gt;&lt;FQL&gt;&lt;Q&gt;JP3122400009^FF_INC_TAX(ANN_R,43466,43830,,,USD)&lt;/Q&gt;&lt;R&gt;1&lt;/R&gt;&lt;C&gt;1&lt;/C&gt;&lt;D xsi:type="xsd:double"&gt;83.1239254064858&lt;/D&gt;&lt;/FQL&gt;&lt;FQL&gt;&lt;Q&gt;JP3756600007^FF_INC_TAX(ANN_R,43466,43830,,,USD)&lt;/Q&gt;&lt;R&gt;1&lt;/R&gt;&lt;C&gt;1&lt;/C&gt;&lt;D xsi:type="xsd:double"&gt;696.19218236953&lt;/D&gt;&lt;/FQL&gt;&lt;FQL&gt;&lt;Q&gt;KR7035720002^FF_INC_TAX(ANN_R,43466,43830,,,USD)&lt;/Q&gt;&lt;R&gt;1&lt;/R&gt;&lt;C&gt;1&lt;/C&gt;&lt;D xsi:type="xsd:double"&gt;92.3247483701777&lt;/D&gt;&lt;/FQL&gt;&lt;FQL&gt;&lt;Q&gt;JP3866800000^FF_INC_TAX(ANN_R,43466,43830,,,USD)&lt;/Q&gt;&lt;R&gt;1&lt;/R&gt;&lt;C&gt;1&lt;/C&gt;&lt;D xsi:type="xsd:double"&gt;1025.4686128553&lt;/D&gt;&lt;/FQL&gt;&lt;FQL&gt;&lt;Q&gt;JP3778630008^FF_INC_TAX(ANN_R,43466,43830,,,USD)&lt;/Q&gt;&lt;R&gt;1&lt;/R&gt;&lt;C&gt;1&lt;/C&gt;&lt;D xsi:type="xsd:double"&gt;218.270190330222&lt;/D&gt;&lt;/FQL&gt;&lt;FQL&gt;&lt;Q&gt;KR7035420009^FF_INC_TAX(ANN_R,43466,43830,,,USD)&lt;/Q&gt;&lt;R&gt;1&lt;/R&gt;&lt;C&gt;1&lt;/C&gt;&lt;D xsi:type="xsd:double"&gt;403.495749055728&lt;/D&gt;&lt;/FQL&gt;&lt;FQL&gt;&lt;Q&gt;JP3236200006^FF_INC_TAX(ANN_R,43466,43830,,,USD)&lt;/Q&gt;&lt;R&gt;1&lt;/R&gt;&lt;C&gt;1&lt;/C&gt;&lt;D xsi:type="xsd:double"&gt;845.063183078542&lt;/D&gt;&lt;/FQL&gt;&lt;FQL&gt;&lt;Q&gt;JP3814000000^FF_INC_TAX(ANN_R,43466,43830,,,USD)&lt;/Q&gt;&lt;R&gt;1&lt;/R&gt;&lt;C&gt;1&lt;/C&gt;&lt;D xsi:type="xsd:double"&gt;505.488691970706&lt;/D&gt;&lt;/FQL&gt;&lt;FQL&gt;&lt;Q&gt;JP3758190007^FF_INC_TAX(ANN_R,43466,43830,,,USD)&lt;/Q&gt;&lt;R&gt;1&lt;/R&gt;&lt;C&gt;1&lt;/C&gt;&lt;D xsi:type="xsd:double"&gt;80.1021430455148&lt;/D&gt;&lt;/FQL&gt;&lt;FQL&gt;&lt;Q&gt;JP3571400005^FF_INC_TAX(ANN_R,43466,43830,,,USD)&lt;/Q&gt;&lt;R&gt;1&lt;/R&gt;&lt;C&gt;1&lt;/C&gt;&lt;D xsi:type="xsd:double"&gt;660.807252526283&lt;/D&gt;&lt;/FQL&gt;&lt;FQL&gt;&lt;Q&gt;TW0002454006^FF_INC_TAX(ANN_R,43466,43830,,,USD)&lt;/Q&gt;&lt;R&gt;1&lt;/R&gt;&lt;C&gt;1&lt;/C&gt;&lt;D xsi:type="xsd:double"&gt;123.672725692168&lt;/D&gt;&lt;/FQL&gt;&lt;FQL&gt;&lt;Q&gt;JP3249600002^FF_INC_TAX(ANN_R,43466,43830,,,USD)&lt;/Q&gt;&lt;R&gt;1&lt;/R&gt;&lt;C&gt;1&lt;/C&gt;&lt;D xsi:type="xsd:double"&gt;232.23840040341&lt;/D&gt;&lt;/FQL&gt;&lt;FQL&gt;&lt;Q&gt;KR7005930003^FF_INC_TAX(ANN_R,43466,43830,,,USD)&lt;/Q&gt;&lt;R&gt;1&lt;/R&gt;&lt;C&gt;1&lt;/C&gt;&lt;D xsi:type="xsd:double"&gt;7454.50264759897&lt;/D&gt;&lt;/FQL&gt;&lt;FQL&gt;&lt;Q&gt;JP3173400007^FF_INC_TAX(ANN_R,43466,43830,,,USD)&lt;/Q&gt;&lt;R&gt;1&lt;/R&gt;&lt;C&gt;1&lt;/C&gt;&lt;D xsi:type="xsd:double"&gt;106.064613867551&lt;/D&gt;&lt;/FQL&gt;&lt;FQL&gt;&lt;Q&gt;CH0025751329^FF_INC_TAX(ANN_R,43101,43465,,,USD)&lt;/Q&gt;&lt;R&gt;1&lt;/R&gt;&lt;C&gt;1&lt;/C&gt;&lt;D xsi:type="xsd:double"&gt;23.723001055296&lt;/D&gt;&lt;/FQL&gt;&lt;FQL&gt;&lt;Q&gt;NL0000226223^FF_INC_TAX(ANN_R,43101,43465,,,USD)&lt;/Q&gt;&lt;R&gt;1&lt;/R&gt;&lt;C&gt;1&lt;/C&gt;&lt;D xsi:type="xsd:double"&gt;-41.9999990956&lt;/D&gt;&lt;/FQL&gt;&lt;FQL&gt;&lt;Q&gt;SE0000103699^FF_INC_TAX(ANN_R,43101,43465,,,USD)&lt;/Q&gt;&lt;R&gt;1&lt;/R&gt;&lt;C&gt;1&lt;/C&gt;&lt;D xsi:type="xsd:double"&gt;193.714906944855&lt;/D&gt;&lt;/FQL&gt;&lt;FQL&gt;&lt;Q&gt;FR0000130650^FF_INC_TAX(ANN_R,43101,43465,,,USD)&lt;/Q&gt;&lt;R&gt;1&lt;/R&gt;&lt;C&gt;1&lt;/C&gt;&lt;D xsi:type="xsd:double"&gt;260.016839885712&lt;/D&gt;&lt;/FQL&gt;&lt;FQL&gt;&lt;Q&gt;ES0109067019^FF_INC_TAX(ANN_R,43101,43465,,,USD)&lt;/Q&gt;&lt;R&gt;1&lt;/R&gt;&lt;C&gt;1&lt;/C&gt;&lt;D xsi:type="xsd:double"&gt;397.339708137512&lt;/D&gt;&lt;/FQL&gt;&lt;FQL&gt;&lt;Q&gt;SE0000108656^FF_INC_TAX(ANN_R,43101,43465,,,USD)&lt;/Q&gt;&lt;R&gt;1&lt;/R&gt;&lt;C&gt;1&lt;/C&gt;&lt;D xsi:type="xsd:double"&gt;553.171054013073&lt;/D&gt;&lt;/FQL&gt;&lt;FQL&gt;&lt;Q&gt;DE0006231004^FF_INC_TAX(ANN_R,43101,43465,,,USD)&lt;/Q&gt;&lt;R&gt;1&lt;/R&gt;&lt;C&gt;1&lt;/C&gt;&lt;D xsi:type="xsd:double"&gt;229.542780160904&lt;/D&gt;&lt;/FQL&gt;&lt;FQL&gt;&lt;Q&gt;DE0007164600^FF_INC_TAX(ANN_R,43101,43465,,,USD)&lt;/Q&gt;&lt;R&gt;1&lt;/R&gt;&lt;C&gt;1&lt;/C&gt;&lt;D xsi:type="xsd:double"&gt;1782.60183787346&lt;/D&gt;&lt;/FQL&gt;&lt;FQL&gt;&lt;Q&gt;US8793601050^FF_INC_TAX(ANN_R,43101,43465,,,USD)&lt;/Q&gt;&lt;R&gt;1&lt;/R&gt;&lt;C&gt;1&lt;/C&gt;&lt;D xsi:type="xsd:double"&gt;60.1&lt;/D&gt;&lt;/FQL&gt;&lt;FQL&gt;&lt;Q&gt;US64110D1046^FF_INC_TAX(ANN_R,43101,43465,,,USD)&lt;/Q&gt;&lt;R&gt;1&lt;/R&gt;&lt;C&gt;1&lt;/C&gt;&lt;D xsi:type="xsd:double"&gt;1083&lt;/D&gt;&lt;/FQL&gt;&lt;FQL&gt;&lt;Q&gt;US0404131064^FF_INC_TAX(ANN_R,43101,43465,,,USD)&lt;/Q&gt;&lt;R&gt;1&lt;/R&gt;&lt;C&gt;1&lt;/C&gt;&lt;D xsi:type="xsd:double"&gt;-39.314&lt;/D&gt;&lt;/FQL&gt;&lt;FQL&gt;&lt;Q&gt;US8740541094^FF_INC_TAX(ANN_R,43101,43465,,,USD)&lt;/Q&gt;&lt;R&gt;1&lt;/R&gt;&lt;C&gt;1&lt;/C&gt;&lt;D xsi:type="xsd:double"&gt;-36.908&lt;/D&gt;&lt;/FQL&gt;&lt;FQL&gt;&lt;Q&gt;US74736K1016^FF_INC_TAX(ANN_R,43101,43465,,,USD)&lt;/Q&gt;&lt;R&gt;1&lt;/R&gt;&lt;C&gt;1&lt;/C&gt;&lt;D xsi:type="xsd:double"&gt;57.433&lt;/D&gt;&lt;/FQL&gt;&lt;FQL&gt;&lt;Q&gt;US57772K1016^FF_INC_TAX(ANN_R,43101,43465,,,USD)&lt;/Q&gt;&lt;R&gt;1&lt;/R&gt;&lt;C&gt;1&lt;/C&gt;&lt;D xsi:type="xsd:double"&gt;357.567&lt;/D&gt;&lt;/FQL&gt;&lt;FQL&gt;&lt;Q&gt;US34959E1091^FF_INC_TAX(ANN_R,43101,43465,,,USD)&lt;/Q&gt;&lt;R&gt;1&lt;/R&gt;&lt;C&gt;1&lt;/C&gt;&lt;D xsi:type="xsd:double"&gt;-81.3&lt;/D&gt;&lt;/FQL&gt;&lt;FQL&gt;&lt;Q&gt;US9892071054^FF_INC_TAX(ANN_R,43101,43465,,,USD)&lt;/Q&gt;&lt;R&gt;1&lt;/R&gt;&lt;C&gt;1&lt;/C&gt;&lt;D xsi:type="xsd:double"&gt;103&lt;/D&gt;&lt;/FQL&gt;&lt;FQL&gt;&lt;Q&gt;US6792951054^FF_INC_TAX(ANN_R,43101,43465,,,USD)&lt;/Q&gt;&lt;R&gt;1&lt;/R&gt;&lt;C&gt;1&lt;/C&gt;&lt;D xsi:type="xsd:double"&gt;-0.321&lt;/D&gt;&lt;/FQL&gt;&lt;FQL&gt;&lt;Q&gt;US2855121099^FF_INC_TAX(ANN_R,43101,43465,,,USD)&lt;/Q&gt;&lt;R&gt;1&lt;/R&gt;&lt;C&gt;1&lt;/C&gt;&lt;D xsi:type="xsd:double"&gt;406&lt;/D&gt;&lt;/FQL&gt;&lt;FQL&gt;&lt;Q&gt;US40434L1052^FF_INC_TAX(ANN_R,43101,43465,,,USD)&lt;/Q&gt;&lt;R&gt;1&lt;/R&gt;&lt;C&gt;1&lt;/C&gt;&lt;D xsi:type="xsd:double"&gt;-2314&lt;/D&gt;&lt;/FQL&gt;&lt;FQL&gt;&lt;Q&gt;US00507V1098^FF_INC_TAX(ANN_R,43101,43465,,,USD)&lt;/Q&gt;&lt;R&gt;1&lt;/R&gt;&lt;C&gt;1&lt;/C&gt;&lt;D xsi:type="xsd:double"&gt;29&lt;/D&gt;&lt;/FQL&gt;&lt;FQL&gt;&lt;Q&gt;US5128071082^FF_INC_TAX(ANN_R,43101,43465,,,USD)&lt;/Q&gt;&lt;R&gt;1&lt;/R&gt;&lt;C&gt;1&lt;/C&gt;&lt;D xsi:type="xsd:double"&gt;771.108&lt;/D&gt;&lt;/FQL&gt;&lt;FQL&gt;&lt;Q&gt;KR7036570000^FF_INC_TAX(ANN_R,43101,43465,,,USD)&lt;/Q&gt;&lt;R&gt;1&lt;/R&gt;&lt;C&gt;1&lt;/C&gt;&lt;D xsi:type="xsd:double"&gt;196.164223306813&lt;/D&gt;&lt;/FQL&gt;&lt;FQL&gt;&lt;Q&gt;JP3242800005^FF_INC_TAX(ANN_R,43101,43465,,,USD)&lt;/Q&gt;&lt;R&gt;1&lt;/R&gt;&lt;C&gt;1&lt;/C&gt;&lt;D xsi:type="xsd:double"&gt;870.586293563247&lt;/D&gt;&lt;/FQL&gt;&lt;FQL&gt;&lt;Q&gt;JP3122400009^FF_INC_TAX(ANN_R,43101,43465,,,USD)&lt;/Q&gt;&lt;R&gt;1&lt;/R&gt;&lt;C&gt;1&lt;/C&gt;&lt;D xsi:type="xsd:double"&gt;55.7508354112506&lt;/D&gt;&lt;/FQL&gt;&lt;FQL&gt;&lt;Q&gt;JP3756600007^FF_INC_TAX(ANN_R,43101,43465,,,USD)&lt;/Q&gt;&lt;R&gt;1&lt;/R&gt;&lt;C&gt;1&lt;/C&gt;&lt;D xsi:type="xsd:double"&gt;542.657103896141&lt;/D&gt;&lt;/FQL&gt;&lt;FQL&gt;&lt;Q&gt;KR7035720002^FF_INC_TAX(ANN_R,43101,43465,,,USD)&lt;/Q&gt;&lt;R&gt;1&lt;/R&gt;&lt;C&gt;1&lt;/C&gt;&lt;D xsi:type="xsd:double"&gt;104.297247854807&lt;/D&gt;&lt;/FQL&gt;&lt;FQL&gt;&lt;Q&gt;JP3866800000^FF_INC_TAX(ANN_R,43101,43465,,,USD)&lt;/Q&gt;&lt;R&gt;1&lt;/R&gt;&lt;C&gt;1&lt;/C&gt;&lt;D xsi:type="xsd:double"&gt;1141.93121575564&lt;/D&gt;&lt;/FQL&gt;&lt;FQL&gt;&lt;Q&gt;JP3778630008^FF_INC_TAX(ANN_R,43101,43465,,,USD)&lt;/Q&gt;&lt;R&gt;1&lt;/R&gt;&lt;C&gt;1&lt;/C&gt;&lt;D xsi:type="xsd:double"&gt;167.902135647833&lt;/D&gt;&lt;/FQL&gt;&lt;FQL&gt;&lt;Q&gt;KR7035420009^FF_INC_TAX(ANN_R,43101,43465,,,USD)&lt;/Q&gt;&lt;R&gt;1&lt;/R&gt;&lt;C&gt;1&lt;/C&gt;&lt;D xsi:type="xsd:double"&gt;444.114841261791&lt;/D&gt;&lt;/FQL&gt;&lt;FQL&gt;&lt;Q&gt;JP3236200006^FF_INC_TAX(ANN_R,43101,43465,,,USD)&lt;/Q&gt;&lt;R&gt;1&lt;/R&gt;&lt;C&gt;1&lt;/C&gt;&lt;D xsi:type="xsd:double"&gt;796.373480618&lt;/D&gt;&lt;/FQL&gt;&lt;FQL&gt;&lt;Q&gt;JP3814000000^FF_INC_TAX(ANN_R,43101,43465,,,USD)&lt;/Q&gt;&lt;R&gt;1&lt;/R&gt;&lt;C&gt;1&lt;/C&gt;&lt;D xsi:type="xsd:double"&gt;491.146904937923&lt;/D&gt;&lt;/FQL&gt;&lt;FQL&gt;&lt;Q&gt;JP3758190007^FF_INC_TAX(ANN_R,43101,43465,,,USD)&lt;/Q&gt;&lt;R&gt;1&lt;/R&gt;&lt;C&gt;1&lt;/C&gt;&lt;D xsi:type="xsd:double"&gt;130.990867488086&lt;/D&gt;&lt;/FQL&gt;&lt;FQL&gt;&lt;Q&gt;JP3571400005^FF_INC_TAX(ANN_R,43101,43465,,,USD)&lt;/Q&gt;&lt;R&gt;1&lt;/R&gt;&lt;C&gt;1&lt;/C&gt;&lt;D xsi:type="xsd:double"&gt;639.181207671762&lt;/D&gt;&lt;/FQL&gt;&lt;FQL&gt;&lt;Q&gt;TW0002454006^FF_INC_TAX(ANN_R,43101,43465,,,USD)&lt;/Q&gt;&lt;R&gt;1&lt;/R&gt;&lt;C&gt;1&lt;/C&gt;&lt;D xsi:type="xsd:double"&gt;96.4729152815267&lt;/D&gt;&lt;/FQL&gt;&lt;FQL&gt;&lt;Q&gt;JP3249600002^FF_INC_TAX(ANN_R,43101,43465,,,USD)&lt;/Q&gt;&lt;R&gt;1&lt;/R&gt;&lt;C&gt;1&lt;/C&gt;&lt;D xsi:type="xsd:double"&gt;430.974980458617&lt;/D&gt;&lt;/FQL&gt;&lt;FQL&gt;&lt;Q&gt;KR7005930003^FF_INC_TAX(ANN_R,43101,43465,,,USD)&lt;/Q&gt;&lt;R&gt;1&lt;/R&gt;&lt;C&gt;1&lt;/C&gt;&lt;D xsi:type="xsd:double"&gt;15279.2596576509&lt;/D&gt;&lt;/FQL&gt;&lt;FQL&gt;&lt;Q&gt;JP3173400007^FF_INC_TAX(ANN_R,43101,43465,,,USD)&lt;/Q&gt;&lt;R&gt;1&lt;/R&gt;&lt;C&gt;1&lt;/C&gt;&lt;D xsi:type="xsd:double"&gt;90.7405974641442&lt;/D&gt;&lt;/FQL&gt;&lt;FQL&gt;&lt;Q&gt;CH0025751329^FF_INC_TAX(ANN_R,43831,44196,,,USD)&lt;/Q&gt;&lt;R&gt;1&lt;/R&gt;&lt;C&gt;1&lt;/C&gt;&lt;D xsi:type="xsd:double"&gt;-125.396997997663&lt;/D&gt;&lt;/FQL&gt;&lt;FQL&gt;&lt;Q&gt;NL0000226223^FF_INC_TAX(ANN_R,43831,44196,,,USD)&lt;/Q&gt;&lt;R&gt;1&lt;/R&gt;&lt;C&gt;1&lt;/C&gt;&lt;D xsi:type="xsd:double"&gt;28.0000012881578&lt;/D&gt;&lt;/FQL&gt;&lt;FQL&gt;&lt;Q&gt;SE0000103699^FF_INC_TAX(ANN_R,43831,44196,,,USD)&lt;/Q&gt;&lt;R&gt;1&lt;/R&gt;&lt;C&gt;1&lt;/C&gt;&lt;D xsi:type="xsd:double"&gt;153.782557909241&lt;/D&gt;&lt;/FQL&gt;&lt;FQL&gt;&lt;Q&gt;FR0000130650^FF_INC_TAX(ANN_R,43831,44196,,,USD)&lt;/Q&gt;&lt;R&gt;1&lt;/R&gt;&lt;C&gt;1&lt;/C&gt;&lt;D xsi:type="xsd:double"&gt;183.307895565033&lt;/D&gt;&lt;/FQL&gt;&lt;FQL&gt;&lt;Q&gt;ES0109067019^FF_INC_TAX(ANN_R,43831,44196,,,USD)&lt;/Q&gt;&lt;R&gt;1&lt;/R&gt;&lt;C&gt;1&lt;/C&gt;&lt;D xsi:type="xsd:double"&gt;-292.289455366135&lt;/D&gt;&lt;/FQL&gt;&lt;FQL&gt;&lt;Q&gt;SE0000108656^FF_INC_TAX(ANN_R,43831,44196,,,USD)&lt;/Q&gt;&lt;R&gt;1&lt;/R&gt;&lt;C&gt;1&lt;/C&gt;&lt;D xsi:type="xsd:double"&gt;1041.74574718624&lt;/D&gt;&lt;/FQL&gt;&lt;FQL&gt;&lt;Q&gt;DE0006231004^FF_INC_TAX(ANN_R,43831,44196,,,USD)&lt;/Q&gt;&lt;R&gt;1&lt;/R&gt;&lt;C&gt;1&lt;/C&gt;&lt;D xsi:type="xsd:double"&gt;58.205708026886&lt;/D&gt;&lt;/FQL&gt;&lt;FQL&gt;&lt;Q&gt;DE0007164600^FF_INC_TAX(ANN_R,43831,44196,,,USD)&lt;/Q&gt;&lt;R&gt;1&lt;/R&gt;&lt;C&gt;1&lt;/C&gt;&lt;D xsi:type="xsd:double"&gt;2208.13055789471&lt;/D&gt;&lt;/FQL&gt;&lt;FQL&gt;&lt;Q&gt;US8793601050^FF_INC_TAX(ANN_R,43831,44196,,,USD)&lt;/Q&gt;&lt;R&gt;1&lt;/R&gt;&lt;C&gt;1&lt;/C&gt;&lt;D xsi:type="xsd:double"&gt;67.8&lt;/D&gt;&lt;/FQL&gt;&lt;FQL&gt;&lt;Q&gt;US64110D1046^FF_INC_TAX(ANN_R,43831,44196,,,USD)&lt;/Q&gt;&lt;R&gt;1&lt;/R&gt;&lt;C&gt;1&lt;/C&gt;&lt;D xsi:type="xsd:double"&gt;125&lt;/D&gt;&lt;/FQL&gt;&lt;FQL&gt;&lt;Q&gt;US0404131064^FF_INC_TAX(ANN_R,43831,44196,,,USD)&lt;/Q&gt;&lt;R&gt;1&lt;/R&gt;&lt;C&gt;1&lt;/C&gt;&lt;D xsi:type="xsd:double"&gt;104.306&lt;/D&gt;&lt;/FQL&gt;&lt;FQL&gt;&lt;Q&gt;US8740541094^FF_INC_TAX(ANN_R,43831,44196,,,USD)&lt;/Q&gt;&lt;R&gt;1&lt;/R&gt;&lt;C&gt;1&lt;/C&gt;&lt;D xsi:type="xsd:double"&gt;53.98&lt;/D&gt;&lt;/FQL&gt;&lt;FQL&gt;&lt;Q&gt;US74736K1016^FF_INC_TAX(ANN_R,43831,44196,,,USD)&lt;/Q&gt;&lt;R&gt;1&lt;/R&gt;&lt;C&gt;1&lt;/C&gt;&lt;D xsi:type="xsd:double"&gt;60.764&lt;/D&gt;&lt;/FQL&gt;&lt;FQL&gt;&lt;Q&gt;US57772K1016^FF_INC_TAX(ANN_R,43831,44196,,,USD)&lt;/Q&gt;&lt;R&gt;1&lt;/R&gt;&lt;C&gt;1&lt;/C&gt;&lt;D xsi:type="xsd:double"&gt;23.402&lt;/D&gt;&lt;/FQL&gt;&lt;FQL&gt;&lt;Q&gt;US34959E1091^FF_INC_TAX(ANN_R,43831,44196,,,USD)&lt;/Q&gt;&lt;R&gt;1&lt;/R&gt;&lt;C&gt;1&lt;/C&gt;&lt;D xsi:type="xsd:double"&gt;53.2&lt;/D&gt;&lt;/FQL&gt;&lt;FQL&gt;&lt;Q&gt;US9892071054^FF_INC_TAX(ANN_R,43831,44196,,,USD)&lt;/Q&gt;&lt;R&gt;1&lt;/R&gt;&lt;C&gt;1&lt;/C&gt;&lt;D xsi:type="xsd:double"&gt;56&lt;/D&gt;&lt;/FQL&gt;&lt;FQL&gt;&lt;Q&gt;US6792951054^FF_INC_TAX(ANN_R,43831,44196,,,USD)&lt;/Q&gt;&lt;R&gt;1&lt;/R&gt;&lt;C&gt;1&lt;/C&gt;&lt;D xsi:type="xsd:double"&gt;-1.419&lt;/D&gt;&lt;/FQL&gt;&lt;FQL&gt;&lt;Q&gt;US2855121099^FF_INC_TAX(ANN_R,43831,44196,,,USD)&lt;/Q&gt;&lt;R&gt;1&lt;/R&gt;&lt;C&gt;1&lt;/C&gt;&lt;D xsi:type="xsd:double"&gt;-1531&lt;/D&gt;&lt;/FQL&gt;&lt;FQL&gt;&lt;Q&gt;US40434L1052^FF_INC_TAX(ANN_R,43831,44196,,,USD)&lt;/Q&gt;&lt;R&gt;1&lt;/R&gt;&lt;C&gt;1&lt;/C&gt;&lt;D xsi:type="xsd:double"&gt;387&lt;/D&gt;&lt;/FQL&gt;&lt;FQL&gt;&lt;Q&gt;US00507V1098^FF_INC_TAX(ANN_R,43831,44196,,,USD)&lt;/Q&gt;&lt;R&gt;1&lt;/R&gt;&lt;C&gt;1&lt;/C&gt;&lt;D xsi:type="xsd:double"&gt;419&lt;/D&gt;&lt;/FQL&gt;&lt;FQL&gt;&lt;Q&gt;US5128071082^FF_INC_TAX(ANN_R,43831,44196,,,USD)&lt;/Q&gt;&lt;R&gt;1&lt;/R&gt;&lt;C&gt;1&lt;/C&gt;&lt;D xsi:type="xsd:double"&gt;323.225&lt;/D&gt;&lt;/FQL&gt;&lt;FQL&gt;&lt;Q&gt;KR7036570000^FF_INC_TAX(ANN_R,43831,44196,,,USD)&lt;/Q&gt;&lt;R&gt;1&lt;/R&gt;&lt;C&gt;1&lt;/C&gt;&lt;D xsi:type="xsd:double"&gt;183.614000241502&lt;/D&gt;&lt;/FQL&gt;&lt;FQL&gt;&lt;Q&gt;JP3242800005^FF_INC_TAX(ANN_R,43831,44196,,,USD)&lt;/Q&gt;&lt;R&gt;1&lt;/R&gt;&lt;C&gt;1&lt;/C&gt;&lt;D xsi:type="xsd:double"&gt;321.602295151912&lt;/D&gt;&lt;/FQL&gt;&lt;FQL&gt;&lt;Q&gt;JP3122400009^FF_INC_TAX(ANN_R,43831,44196,,,USD)&lt;/Q&gt;&lt;R&gt;1&lt;/R&gt;&lt;C&gt;1&lt;/C&gt;&lt;D xsi:type="xsd:double"&gt;46.3735488206148&lt;/D&gt;&lt;/FQL&gt;&lt;FQL&gt;&lt;Q&gt;JP3756600007^FF_INC_TAX(ANN_R,43831,44196,,,USD)&lt;/Q&gt;&lt;R&gt;1&lt;/R&gt;&lt;C&gt;1&lt;/C&gt;&lt;D xsi:type="xsd:double"&gt;943.557318516076&lt;/D&gt;&lt;/FQL&gt;&lt;FQL&gt;&lt;Q&gt;KR7035720002^FF_INC_TAX(ANN_R,43831,44196,,,USD)&lt;/Q&gt;&lt;R&gt;1&lt;/R&gt;&lt;C&gt;1&lt;/C&gt;&lt;D xsi:type="xsd:double"&gt;204.18190794874&lt;/D&gt;&lt;/FQL&gt;&lt;FQL&gt;&lt;Q&gt;JP3866800000^FF_INC_TAX(ANN_R,43831,44196,,,USD)&lt;/Q&gt;&lt;R&gt;1&lt;/R&gt;&lt;C&gt;1&lt;/C&gt;&lt;D xsi:type="xsd:double"&gt;469.18037930131&lt;/D&gt;&lt;/FQL&gt;&lt;FQL&gt;&lt;Q&gt;JP3778630008^FF_INC_TAX(ANN_R,43831,44196,,,USD)&lt;/Q&gt;&lt;R&gt;1&lt;/R&gt;&lt;C&gt;1&lt;/C&gt;&lt;D xsi:type="xsd:double"&gt;191.720869727433&lt;/D&gt;&lt;/FQL&gt;&lt;FQL&gt;&lt;Q&gt;KR7035420009^FF_INC_TAX(ANN_R,43831,44196,,,USD)&lt;/Q&gt;&lt;R&gt;1&lt;/R&gt;&lt;C&gt;1&lt;/C&gt;&lt;D xsi:type="xsd:double"&gt;417.442030668382&lt;/D&gt;&lt;/FQL&gt;&lt;FQL&gt;&lt;Q&gt;JP3236200006^FF_INC_TAX(ANN_R,43831,44196,,,USD)&lt;/Q&gt;&lt;R&gt;1&lt;/R&gt;&lt;C&gt;1&lt;/C&gt;&lt;D xsi:type="xsd:double"&gt;755.377467490733&lt;/D&gt;&lt;/FQL&gt;&lt;FQL&gt;&lt;Q&gt;JP3814000000^FF_INC_TAX(ANN_R,43831,44196,,,USD)&lt;/Q&gt;&lt;R&gt;1&lt;/R&gt;&lt;C&gt;1&lt;/C&gt;&lt;D xsi:type="xsd:double"&gt;332.156751707196&lt;/D&gt;&lt;/FQL&gt;&lt;FQL&gt;&lt;Q&gt;JP3758190007^FF_INC_TAX(ANN_R,43831,44196,,,USD)&lt;/Q&gt;&lt;R&gt;1&lt;/R&gt;&lt;C&gt;1&lt;/C&gt;&lt;D xsi:type="xsd:double"&gt;493.422608649358&lt;/D&gt;&lt;/FQL&gt;&lt;FQL&gt;&lt;Q&gt;JP3571400005^FF_INC_TAX(ANN_R,43831,44196,,,USD)&lt;/Q&gt;&lt;R&gt;1&lt;/R&gt;&lt;C&gt;1&lt;/C&gt;&lt;D xsi:type="xsd:double"&gt;546.503351323307&lt;/D&gt;&lt;/FQL&gt;&lt;FQL&gt;&lt;Q&gt;TW0002454006^FF_INC_TAX(ANN_R,43831,44196,,,USD)&lt;/Q&gt;&lt;R&gt;1&lt;/R&gt;&lt;C&gt;1&lt;/C&gt;&lt;D xsi:type="xsd:double"&gt;208.667465350736&lt;/D&gt;&lt;/FQL&gt;&lt;FQL&gt;&lt;Q&gt;JP3249600002^FF_INC_TAX(ANN_R,43831,44196,,,USD)&lt;/Q&gt;&lt;R&gt;1&lt;/R&gt;&lt;C&gt;1&lt;/C&gt;&lt;D xsi:type="xsd:double"&gt;340.121744424105&lt;/D&gt;&lt;/FQL&gt;&lt;FQL&gt;&lt;Q&gt;KR7005930003^FF_INC_TAX(ANN_R,43831,44196,,,USD)&lt;/Q&gt;&lt;R&gt;1&lt;/R&gt;&lt;C&gt;1&lt;/C&gt;&lt;D xsi:type="xsd:double"&gt;8422.22840784671&lt;/D&gt;&lt;/FQL&gt;&lt;FQL&gt;&lt;Q&gt;JP3173400007^FF_INC_TAX(ANN_R,43831,44196,,,USD)&lt;/Q&gt;&lt;R&gt;1&lt;/R&gt;&lt;C&gt;1&lt;/C&gt;&lt;D xsi:type="xsd:double"&gt;117.810152091086&lt;/D&gt;</t>
        </r>
      </text>
    </comment>
    <comment ref="A134" authorId="0" shapeId="0" xr:uid="{F5F54ACE-AA99-475F-9DEF-BF2A0898129B}">
      <text>
        <r>
          <rPr>
            <b/>
            <sz val="9"/>
            <color indexed="81"/>
            <rFont val="Tahoma"/>
            <charset val="1"/>
          </rPr>
          <t>&lt;/FQL&gt;&lt;FQL&gt;&lt;Q&gt;DE000ENER6Y0^FF_INC_TAX(ANN_R,42370,42735,,,USD)&lt;/Q&gt;&lt;R&gt;0&lt;/R&gt;&lt;C&gt;0&lt;/C&gt;&lt;/FQL&gt;&lt;FQL&gt;&lt;Q&gt;FR0010307819^FF_INC_TAX(ANN_R,42370,42735,,,USD)&lt;/Q&gt;&lt;R&gt;1&lt;/R&gt;&lt;C&gt;1&lt;/C&gt;&lt;D xsi:type="xsd:double"&gt;241.814716219902&lt;/D&gt;&lt;/FQL&gt;&lt;FQL&gt;&lt;Q&gt;DK0010268606^FF_INC_TAX(ANN_R,42370,42735,,,USD)&lt;/Q&gt;&lt;R&gt;1&lt;/R&gt;&lt;C&gt;1&lt;/C&gt;&lt;D xsi:type="xsd:double"&gt;356.195513375719&lt;/D&gt;&lt;/FQL&gt;&lt;FQL&gt;&lt;Q&gt;US5745991068^FF_INC_TAX(ANN_R,42370,42735,,,USD)&lt;/Q&gt;&lt;R&gt;1&lt;/R&gt;&lt;C&gt;1&lt;/C&gt;&lt;D xsi:type="xsd:double"&gt;296&lt;/D&gt;&lt;/FQL&gt;&lt;FQL&gt;&lt;Q&gt;US29355A1079^FF_INC_TAX(ANN_R,42370,42735,,,USD)&lt;/Q&gt;&lt;R&gt;1&lt;/R&gt;&lt;C&gt;1&lt;/C&gt;&lt;D xsi:type="xsd:double"&gt;1.475&lt;/D&gt;&lt;/FQL&gt;&lt;FQL&gt;&lt;Q&gt;US72919P2020^FF_INC_TAX(ANN_R,42370,42735,,,USD)&lt;/Q&gt;&lt;R&gt;1&lt;/R&gt;&lt;C&gt;1&lt;/C&gt;&lt;D xsi:type="xsd:double"&gt;-0.392&lt;/D&gt;&lt;/FQL&gt;&lt;FQL&gt;&lt;Q&gt;JP3734800000^FF_INC_TAX(ANN_R,42370,42735,,,USD)&lt;/Q&gt;&lt;R&gt;1&lt;/R&gt;&lt;C&gt;1&lt;/C&gt;&lt;D xsi:type="xsd:double"&gt;217.896949768066&lt;/D&gt;&lt;/FQL&gt;&lt;FQL&gt;&lt;Q&gt;JP3538800008^FF_INC_TAX(ANN_R,42370,42735,,,USD)&lt;/Q&gt;&lt;R&gt;1&lt;/R&gt;&lt;C&gt;1&lt;/C&gt;&lt;D xsi:type="xsd:double"&gt;209.98583984375&lt;/D&gt;&lt;/FQL&gt;&lt;FQL&gt;&lt;Q&gt;KR7006400006^FF_INC_TAX(ANN_R,42370,42735,,,USD)&lt;/Q&gt;&lt;R&gt;1&lt;/R&gt;&lt;C&gt;1&lt;/C&gt;&lt;D xsi:type="xsd:double"&gt;49.8279329886337&lt;/D&gt;&lt;/FQL&gt;&lt;FQL&gt;&lt;Q&gt;DE000ENER6Y0^FF_INC_TAX(ANN_R,42736,43100,,,USD)&lt;/Q&gt;&lt;R&gt;1&lt;/R&gt;&lt;C&gt;1&lt;/C&gt;&lt;D xsi:type="xsd:double"&gt;385.148295998573&lt;/D&gt;&lt;/FQL&gt;&lt;FQL&gt;&lt;Q&gt;FR0010307819^FF_INC_TAX(ANN_R,42736,43100,,,USD)&lt;/Q&gt;&lt;R&gt;1&lt;/R&gt;&lt;C&gt;1&lt;/C&gt;&lt;D xsi:type="xsd:double"&gt;252.882931733131&lt;/D&gt;&lt;/FQL&gt;&lt;FQL&gt;&lt;Q&gt;DK0010268606^FF_INC_TAX(ANN_R,42736,43100,,,USD)&lt;/Q&gt;&lt;R&gt;1&lt;/R&gt;&lt;C&gt;1&lt;/C&gt;&lt;D xsi:type="xsd:double"&gt;336.124489932491&lt;/D&gt;&lt;/FQL&gt;&lt;FQL&gt;&lt;Q&gt;US5745991068^FF_INC_TAX(ANN_R,42736,43100,,,USD)&lt;/Q&gt;&lt;R&gt;1&lt;/R&gt;&lt;C&gt;1&lt;/C&gt;&lt;D xsi:type="xsd:double"&gt;304&lt;/D&gt;&lt;/FQL&gt;&lt;FQL&gt;&lt;Q&gt;US29355A1079^FF_INC_TAX(ANN_R,42736,43100,,,USD)&lt;/Q&gt;&lt;R&gt;1&lt;/R&gt;&lt;C&gt;1&lt;/C&gt;&lt;D xsi:type="xsd:double"&gt;-0.149&lt;/D&gt;&lt;/FQL&gt;&lt;FQL&gt;&lt;Q&gt;US72919P2020^FF_INC_TAX(ANN_R,42736,43100,,,USD)&lt;/Q&gt;&lt;R&gt;1&lt;/R&gt;&lt;C&gt;1&lt;/C&gt;&lt;D xsi:type="xsd:double"&gt;0&lt;/D&gt;&lt;/FQL&gt;&lt;FQL&gt;&lt;Q&gt;JP3734800000^FF_INC_TAX(ANN_R,42736,43100,,,USD)&lt;/Q&gt;&lt;R&gt;1&lt;/R&gt;&lt;C&gt;1&lt;/C&gt;&lt;D xsi:type="xsd:double"&gt;271.093152694404&lt;/D&gt;&lt;/FQL&gt;&lt;FQL&gt;&lt;Q&gt;JP3538800008^FF_INC_TAX(ANN_R,42736,43100,,,USD)&lt;/Q&gt;&lt;R&gt;1&lt;/R&gt;&lt;C&gt;1&lt;/C&gt;&lt;D xsi:type="xsd:double"&gt;610.938469232991&lt;/D&gt;&lt;/FQL&gt;&lt;FQL&gt;&lt;Q&gt;KR7006400006^FF_INC_TAX(ANN_R,42736,43100,,,USD)&lt;/Q&gt;&lt;R&gt;1&lt;/R&gt;&lt;C&gt;1&lt;/C&gt;&lt;D xsi:type="xsd:double"&gt;159.990601384011&lt;/D&gt;&lt;/FQL&gt;&lt;FQL&gt;&lt;Q&gt;DE000ENER6Y0^FF_INC_TAX(ANN_R,43466,43830,,,USD)&lt;/Q&gt;&lt;R&gt;1&lt;/R&gt;&lt;C&gt;1&lt;/C&gt;&lt;D xsi:type="xsd:double"&gt;39.472599029541&lt;/D&gt;&lt;/FQL&gt;&lt;FQL&gt;&lt;Q&gt;FR0010307819^FF_INC_TAX(ANN_R,43466,43830,,,USD)&lt;/Q&gt;&lt;R&gt;1&lt;/R&gt;&lt;C&gt;1&lt;/C&gt;&lt;D xsi:type="xsd:double"&gt;356.256838488579&lt;/D&gt;&lt;/FQL&gt;&lt;FQL&gt;&lt;Q&gt;DK0010268606^FF_INC_TAX(ANN_R,43466,43830,,,USD)&lt;/Q&gt;&lt;R&gt;1&lt;/R&gt;&lt;C&gt;1&lt;/C&gt;&lt;D xsi:type="xsd:double"&gt;233.92297185967&lt;/D&gt;&lt;/FQL&gt;&lt;FQL&gt;&lt;Q&gt;US5745991068^FF_INC_TAX(ANN_R,43466,43830,,,USD)&lt;/Q&gt;&lt;R&gt;1&lt;/R&gt;&lt;C&gt;1&lt;/C&gt;&lt;D xsi:type="xsd:double"&gt;230&lt;/D&gt;&lt;/FQL&gt;&lt;FQL&gt;&lt;Q&gt;US29355A1079^FF_INC_TAX(ANN_R,43466,43830,,,USD)&lt;/Q&gt;&lt;R&gt;1&lt;/R&gt;&lt;C&gt;1&lt;/C&gt;&lt;D xsi:type="xsd:double"&gt;-71.034&lt;/D&gt;&lt;/FQL&gt;&lt;FQL&gt;&lt;Q&gt;US72919P2020^FF_INC_TAX(ANN_R,43466,43830,,,USD)&lt;/Q&gt;&lt;R&gt;1&lt;/R&gt;&lt;C&gt;1&lt;/C&gt;&lt;D xsi:type="xsd:double"&gt;0&lt;/D&gt;&lt;/FQL&gt;&lt;FQL&gt;&lt;Q&gt;JP3734800000^FF_INC_TAX(ANN_R,43466,43830,,,USD)&lt;/Q&gt;&lt;R&gt;1&lt;/R&gt;&lt;C&gt;1&lt;/C&gt;&lt;D xsi:type="xsd:double"&gt;232.391699029133&lt;/D&gt;&lt;/FQL&gt;&lt;FQL&gt;&lt;Q&gt;JP3538800008^FF_INC_TAX(ANN_R,43466,43830,,,USD)&lt;/Q&gt;&lt;R&gt;1&lt;/R&gt;&lt;C&gt;1&lt;/C&gt;&lt;D xsi:type="xsd:double"&gt;297.615755490959&lt;/D&gt;&lt;/FQL&gt;&lt;FQL&gt;&lt;Q&gt;KR7006400006^FF_INC_TAX(ANN_R,43466,43830,,,USD)&lt;/Q&gt;&lt;R&gt;1&lt;/R&gt;&lt;C&gt;1&lt;/C&gt;&lt;D xsi:type="xsd:double"&gt;139.151076636726&lt;/D&gt;&lt;/FQL&gt;&lt;FQL&gt;&lt;Q&gt;DE000ENER6Y0^FF_INC_TAX(ANN_R,43101,43465,,,USD)&lt;/Q&gt;&lt;R&gt;1&lt;/R&gt;&lt;C&gt;1&lt;/C&gt;&lt;D xsi:type="xsd:double"&gt;-587.534369945526&lt;/D&gt;&lt;/FQL&gt;&lt;FQL&gt;&lt;Q&gt;FR0010307819^FF_INC_TAX(ANN_R,43101,43465,,,USD)&lt;/Q&gt;&lt;R&gt;1&lt;/R&gt;&lt;C&gt;1&lt;/C&gt;&lt;D xsi:type="xsd:double"&gt;355.458592820168&lt;/D&gt;&lt;/FQL&gt;&lt;FQL&gt;&lt;Q&gt;DK0010268606^FF_INC_TAX(ANN_R,43101,43465,,,USD)&lt;/Q&gt;&lt;R&gt;1&lt;/R&gt;&lt;C&gt;1&lt;/C&gt;&lt;D xsi:type="xsd:double"&gt;267.803174441844&lt;/D&gt;&lt;/FQL&gt;&lt;FQL&gt;&lt;Q&gt;US5745991068^FF_INC_TAX(ANN_R,43101,43465,,,USD)&lt;/Q&gt;&lt;R&gt;1&lt;/R&gt;&lt;C&gt;1&lt;/C&gt;&lt;D xsi:type="xsd:double"&gt;221&lt;/D&gt;&lt;/FQL&gt;&lt;FQL&gt;&lt;Q&gt;US29355A1079^FF_INC_TAX(ANN_R,43101,43465,,,USD)&lt;/Q&gt;&lt;R&gt;1&lt;/R&gt;&lt;C&gt;1&lt;/C&gt;&lt;D xsi:type="xsd:double"&gt;1.398&lt;/D&gt;&lt;/FQL&gt;&lt;FQL&gt;&lt;Q&gt;US72919P2020^FF_INC_TAX(ANN_R,43101,43465,,,USD)&lt;/Q&gt;&lt;R&gt;1&lt;/R&gt;&lt;C&gt;1&lt;/C&gt;&lt;D xsi:type="xsd:double"&gt;-9.217&lt;/D&gt;&lt;/FQL&gt;&lt;FQL&gt;&lt;Q&gt;JP3734800000^FF_INC_TAX(ANN_R,43101,43465,,,USD)&lt;/Q&gt;&lt;R&gt;1&lt;/R&gt;&lt;C&gt;1&lt;/C&gt;&lt;D xsi:type="xsd:double"&gt;290.023442864418&lt;/D&gt;&lt;/FQL&gt;&lt;FQL&gt;&lt;Q&gt;JP3538800008^FF_INC_TAX(ANN_R,43101,43465,,,USD)&lt;/Q&gt;&lt;R&gt;1&lt;/R&gt;&lt;C&gt;1&lt;/C&gt;&lt;D xsi:type="xsd:double"&gt;233.090642824769&lt;/D&gt;&lt;/FQL&gt;&lt;FQL&gt;&lt;Q&gt;KR7006400006^FF_INC_TAX(ANN_R,43101,43465,,,USD)&lt;/Q&gt;&lt;R&gt;1&lt;/R&gt;&lt;C&gt;1&lt;/C&gt;&lt;D xsi:type="xsd:double"&gt;264.588529689169&lt;/D&gt;&lt;/FQL&gt;&lt;FQL&gt;&lt;Q&gt;DE000ENER6Y0^FF_INC_TAX(ANN_R,43831,44196,,,USD)&lt;/Q&gt;&lt;R&gt;1&lt;/R&gt;&lt;C&gt;1&lt;/C&gt;&lt;D xsi:type="xsd:double"&gt;-308.937988758087&lt;/D&gt;&lt;/FQL&gt;&lt;FQL&gt;&lt;Q&gt;FR0010307819^FF_INC_TAX(ANN_R,43831,44196,,,USD)&lt;/Q&gt;&lt;R&gt;1&lt;/R&gt;&lt;C&gt;1&lt;/C&gt;&lt;D xsi:type="xsd:double"&gt;318.280873394012&lt;/D&gt;&lt;/FQL&gt;&lt;FQL&gt;&lt;Q&gt;DK0010268606^FF_INC_TAX(ANN_R,43831,44196,,,USD)&lt;/Q&gt;&lt;R&gt;1&lt;/R&gt;&lt;C&gt;1&lt;/C&gt;&lt;D xsi:type="xsd:double"&gt;185.815827098205&lt;/D&gt;&lt;/FQL&gt;&lt;FQL&gt;&lt;Q&gt;US5745991068^FF_INC_TAX(ANN_R,43831,44196,,,USD)&lt;/Q&gt;&lt;R&gt;1&lt;/R&gt;&lt;C&gt;1&lt;/C&gt;&lt;D xsi:type="xsd:double"&gt;269&lt;/D&gt;&lt;/FQL&gt;&lt;FQL&gt;&lt;Q&gt;US29355A1079^FF_INC_TAX(ANN_R,43831,44196,,,USD)&lt;/Q&gt;&lt;R&gt;1&lt;/R&gt;&lt;C&gt;1&lt;/C&gt;&lt;D xsi:type="xsd:double"&gt;-14.585&lt;/D&gt;&lt;/FQL&gt;&lt;FQL&gt;&lt;Q&gt;US72919P2020^FF_INC_TAX(ANN_R,43831,44196,,,USD)&lt;/Q&gt;&lt;R&gt;1&lt;/R&gt;&lt;C&gt;1&lt;/C&gt;&lt;D xsi:type="xsd:double"&gt;-30.845&lt;/D&gt;&lt;/FQL&gt;&lt;FQL&gt;&lt;Q&gt;JP3734800000^FF_INC_TAX(ANN_R,43831,44196,,,USD)&lt;/Q&gt;&lt;R&gt;1&lt;/R&gt;&lt;C&gt;1&lt;/C&gt;&lt;D xsi:type="xsd:double"&gt;273.936885774136&lt;/D&gt;&lt;/FQL&gt;&lt;FQL&gt;&lt;Q&gt;JP3538800008^FF_INC_TAX(ANN_R,43831,44196,,,USD)&lt;/Q&gt;&lt;R&gt;1&lt;/R&gt;&lt;C&gt;1&lt;/C&gt;&lt;D xsi:type="xsd:double"&gt;356.116112016141&lt;/D&gt;&lt;/FQL&gt;&lt;FQL&gt;&lt;Q&gt;KR7006400006^FF_INC_TAX(ANN_R,43831,44196,,,USD)&lt;/Q&gt;&lt;R&gt;1&lt;/R&gt;&lt;C&gt;1&lt;/C&gt;&lt;D xsi:type="xsd:double"&gt;146.153158187578&lt;/D&gt;&lt;/FQL&gt;&lt;FQL&gt;&lt;Q&gt;BE0003739530^FF_INC_TAX(ANN_R,42370,42735,,,USD)&lt;/Q&gt;&lt;R&gt;1&lt;/R&gt;&lt;C&gt;1&lt;/C&gt;&lt;D xsi:type="xsd:double"&gt;220.133250355721&lt;/D&gt;&lt;/FQL&gt;&lt;FQL&gt;&lt;Q&gt;DE0007165631^FF_INC_TAX(ANN_R,42370,42735,,,USD)&lt;/Q&gt;&lt;R&gt;1&lt;/R&gt;&lt;C&gt;1&lt;/C&gt;&lt;D xsi:type="xsd:double"&gt;65.380681552887&lt;/D&gt;&lt;/FQL&gt;&lt;FQL&gt;&lt;Q&gt;NL0010832176^FF_INC_TAX(ANN_R,42370,42735,,,USD)&lt;/Q&gt;&lt;R&gt;1&lt;/R&gt;&lt;C&gt;1&lt;/C&gt;&lt;D xsi:type="xsd:double"&gt;-0.709072429537773&lt;/D&gt;&lt;/FQL&gt;&lt;FQL&gt;&lt;Q&gt;CH0012280076^FF_INC_TAX(ANN_R,42370,42735,,,USD)&lt;/Q&gt;&lt;R&gt;1&lt;/R&gt;&lt;C&gt;1&lt;/C&gt;&lt;D xsi:type="xsd:double"&gt;-7.48604337871075&lt;/D&gt;&lt;/FQL&gt;&lt;FQL&gt;&lt;Q&gt;CH0012549785^FF_INC_TAX(ANN_R,42370,42735,,,USD)&lt;/Q&gt;&lt;R&gt;1&lt;/R&gt;&lt;C&gt;1&lt;/C&gt;&lt;D xsi:type="xsd:double"&gt;52.6420981163979&lt;/D&gt;&lt;/FQL&gt;&lt;FQL&gt;&lt;Q&gt;DK0060448595^FF_INC_TAX(ANN_R,42370,42735,,,USD)&lt;/Q&gt;&lt;R&gt;1&lt;/R&gt;&lt;C&gt;1&lt;/C&gt;&lt;D xsi:type="xsd:double"&gt;139.953344061971&lt;/D&gt;&lt;/FQL&gt;&lt;FQL&gt;&lt;Q&gt;DK0010272202^FF_INC_TAX(ANN_R,42370,42735,,,USD)&lt;/Q&gt;&lt;R&gt;1&lt;/R&gt;&lt;C&gt;1&lt;/C&gt;&lt;D xsi:type="xsd:double"&gt;-8.44787012585997&lt;/D&gt;&lt;/FQL&gt;&lt;FQL&gt;&lt;Q&gt;DE0006599905^FF_INC_TAX(ANN_R,42370,42735,,,USD)&lt;/Q&gt;&lt;R&gt;1&lt;/R&gt;&lt;C&gt;1&lt;/C&gt;&lt;D xsi:type="xsd:double"&gt;576.32876098156&lt;/D&gt;&lt;/FQL&gt;&lt;FQL&gt;&lt;Q&gt;CH0432492467^FF_INC_TAX(ANN_R,42370,42735,,,USD)&lt;/Q&gt;&lt;R&gt;1&lt;/R&gt;&lt;C&gt;1&lt;/C&gt;&lt;D xsi:type="xsd:double"&gt;57.0000031064153&lt;/D&gt;&lt;/FQL&gt;&lt;FQL&gt;&lt;Q&gt;NL0000009538^FF_INC_TAX(ANN_R,42370,42735,,,USD)&lt;/Q&gt;&lt;R&gt;1&lt;/R&gt;&lt;C&gt;1&lt;/C&gt;&lt;D xsi:type="xsd:double"&gt;224.558039307594&lt;/D&gt;&lt;/FQL&gt;&lt;FQL&gt;&lt;Q&gt;DE000BAY0017^FF_INC_TAX(ANN_R,42370,42735,,,USD)&lt;/Q&gt;&lt;R&gt;1&lt;/R&gt;&lt;C&gt;1&lt;/C&gt;&lt;D xsi:type="xsd:double"&gt;1125.00259101391&lt;/D&gt;&lt;/FQL&gt;&lt;FQL&gt;&lt;Q&gt;CH0012032048^FF_INC_TAX(ANN_R,42370,42735,,,USD)&lt;/Q&gt;&lt;R&gt;1&lt;/R&gt;&lt;C&gt;1&lt;/C&gt;&lt;D xsi:type="xsd:double"&gt;3323.29573178291&lt;/D&gt;&lt;/FQL&gt;&lt;FQL&gt;&lt;Q&gt;US6700024010^FF_INC_TAX(ANN_R,42370,42735,,,USD)&lt;/Q&gt;&lt;R&gt;1&lt;/R&gt;&lt;C&gt;1&lt;/C&gt;&lt;D xsi:type="xsd:double"&gt;0&lt;/D&gt;&lt;/FQL&gt;&lt;FQL&gt;&lt;Q&gt;JE00BYSS4X48^FF_INC_TAX(ANN_R,42370,42735,,,USD)&lt;/Q&gt;&lt;R&gt;1&lt;/R&gt;&lt;C&gt;1&lt;/C&gt;&lt;D xsi:type="xsd:double"&gt;10.381&lt;/D&gt;&lt;/FQL&gt;&lt;FQL&gt;&lt;Q&gt;US24906P1093^FF_INC_TAX(ANN_R,42370,42735,,,USD)&lt;/Q&gt;&lt;R&gt;1&lt;/R&gt;&lt;C&gt;1&lt;/C&gt;&lt;D xsi:type="xsd:double"&gt;9.5&lt;/D&gt;&lt;/FQL&gt;&lt;FQL&gt;&lt;Q&gt;US45784P1012^FF_INC_TAX(ANN_R,42370,42735,,,USD)&lt;/Q&gt;&lt;R&gt;1&lt;/R&gt;&lt;C&gt;1&lt;/C&gt;&lt;D xsi:type="xsd:double"&gt;0.392&lt;/D&gt;&lt;/FQL&gt;&lt;FQL&gt;&lt;Q&gt;US92556V1061^FF_INC_TAX(ANN_R,42370,42735,,,USD)&lt;/Q&gt;&lt;R&gt;1&lt;/R&gt;&lt;C&gt;1&lt;/C&gt;&lt;D xsi:type="xsd:double"&gt;-358.3&lt;/D&gt;&lt;/FQL&gt;&lt;FQL&gt;&lt;Q&gt;US14149Y1082^FF_INC_TAX(ANN_R,42370,42735,,,USD)&lt;/Q&gt;&lt;R&gt;1&lt;/R&gt;&lt;C&gt;1&lt;/C&gt;&lt;D xsi:type="xsd:double"&gt;845&lt;/D&gt;&lt;/FQL&gt;&lt;FQL&gt;&lt;Q&gt;US4364401012^FF_INC_TAX(ANN_R,42370,42735,,,USD)&lt;/Q&gt;&lt;R&gt;1&lt;/R&gt;&lt;C&gt;1&lt;/C&gt;&lt;D xsi:type="xsd:double"&gt;84.5&lt;/D&gt;&lt;/FQL&gt;&lt;FQL&gt;&lt;Q&gt;IE00BQPVQZ61^FF_INC_TAX(ANN_R,42370,42735,,,USD)&lt;/Q&gt;&lt;R&gt;1&lt;/R&gt;&lt;C&gt;1&lt;/C&gt;&lt;D xsi:type="xsd:double"&gt;-61.251&lt;/D&gt;&lt;/FQL&gt;&lt;FQL&gt;&lt;Q&gt;US30063P1057^FF_INC_TAX(ANN_R,42370,42735,,,USD)&lt;/Q&gt;&lt;R&gt;1&lt;/R&gt;&lt;C&gt;1&lt;/C&gt;&lt;D xsi:type="xsd:double"&gt;0&lt;/D&gt;&lt;/FQL&gt;&lt;FQL&gt;&lt;Q&gt;US5926881054^FF_INC_TAX(ANN_R,42370,42735,,,USD)&lt;/Q&gt;&lt;R&gt;1&lt;/R&gt;&lt;C&gt;1&lt;/C&gt;&lt;D xsi:type="xsd:double"&gt;119.823&lt;/D&gt;&lt;/FQL&gt;&lt;FQL&gt;&lt;Q&gt;US58155Q1031^FF_INC_TAX(ANN_R,42370,42735,,,USD)&lt;/Q&gt;&lt;R&gt;1&lt;/R&gt;&lt;C&gt;1&lt;/C&gt;&lt;D xsi:type="xsd:double"&gt;908&lt;/D&gt;&lt;/FQL&gt;&lt;FQL&gt;&lt;Q&gt;US98956P1021^FF_INC_TAX(ANN_R,42370,42735,,,USD)&lt;/Q&gt;&lt;R&gt;1&lt;/R&gt;&lt;C&gt;1&lt;/C&gt;&lt;D xsi:type="xsd:double"&gt;95&lt;/D&gt;&lt;/FQL&gt;&lt;FQL&gt;&lt;Q&gt;US75886F1075^FF_INC_TAX(ANN_R,42370,42735,,,USD)&lt;/Q&gt;&lt;R&gt;1&lt;/R&gt;&lt;C&gt;1&lt;/C&gt;&lt;D xsi:type="xsd:double"&gt;434.293&lt;/D&gt;&lt;/FQL&gt;&lt;FQL&gt;&lt;Q&gt;US5184391044^FF_INC_TAX(ANN_R,42370,42735,,,USD)&lt;/Q&gt;&lt;R&gt;1&lt;/R&gt;&lt;C&gt;1&lt;/C&gt;&lt;D xsi:type="xsd:double"&gt;434.4&lt;/D&gt;&lt;/FQL&gt;&lt;FQL&gt;&lt;Q&gt;JP3160400002^FF_INC_TAX(ANN_R,42370,42735,,,USD)&lt;/Q&gt;&lt;R&gt;1&lt;/R&gt;&lt;C&gt;1&lt;/C&gt;&lt;D xsi:type="xsd:double"&gt;-38.0649299621582&lt;/D&gt;&lt;/FQL&gt;&lt;FQL&gt;&lt;Q&gt;JP3201200007^FF_INC_TAX(ANN_R,42370,42735,,,USD)&lt;/Q&gt;&lt;R&gt;1&lt;/R&gt;&lt;C&gt;1&lt;/C&gt;&lt;D xsi:type="xsd:double"&gt;67.860668182373&lt;/D&gt;&lt;/FQL&gt;&lt;FQL&gt;&lt;Q&gt;JP3463000004^FF_INC_TAX(ANN_R,42370,42735,,,USD)&lt;/Q&gt;&lt;R&gt;1&lt;/R&gt;&lt;C&gt;1&lt;/C&gt;&lt;D xsi:type="xsd:double"&gt;308.616561889648&lt;/D&gt;&lt;/FQL&gt;&lt;FQL&gt;&lt;Q&gt;JP3546800008^FF_INC_TAX(ANN_R,42370,42735,,,USD)&lt;/Q&gt;&lt;R&gt;1&lt;/R&gt;&lt;C&gt;1&lt;/C&gt;&lt;D xsi:type="xsd:double"&gt;218.929557800293&lt;/D&gt;&lt;/FQL&gt;&lt;FQL&gt;&lt;Q&gt;JP3519400000^FF_INC_TAX(ANN_R,42370,42735,,,USD)&lt;/Q&gt;&lt;R&gt;1&lt;/R&gt;&lt;C&gt;1&lt;/C&gt;&lt;D xsi:type="xsd:double"&gt;184.761671550572&lt;/D&gt;&lt;/FQL&gt;&lt;FQL&gt;&lt;Q&gt;JP3475350009^FF_INC_TAX(ANN_R,42370,42735,,,USD)&lt;/Q&gt;&lt;R&gt;1&lt;/R&gt;&lt;C&gt;1&lt;/C&gt;&lt;D xsi:type="xsd:double"&gt;349.662731170654&lt;/D&gt;&lt;/FQL&gt;&lt;FQL&gt;&lt;Q&gt;JP3188220002^FF_INC_TAX(ANN_R,42370,42735,,,USD)&lt;/Q&gt;&lt;R&gt;1&lt;/R&gt;&lt;C&gt;1&lt;/C&gt;&lt;D xsi:type="xsd:double"&gt;214.865050094202&lt;/D&gt;&lt;/FQL&gt;&lt;FQL&gt;&lt;Q&gt;KR7068270008^FF_INC_TAX(ANN_R,42370,42735,,,USD)&lt;/Q&gt;&lt;R&gt;1&lt;/R&gt;&lt;C&gt;1&lt;/C&gt;&lt;D xsi:type="xsd:double"&gt;42.1338810056023&lt;/D&gt;&lt;/FQL&gt;&lt;FQL&gt;&lt;Q&gt;JP3197600004^FF_INC_TAX(ANN_R,42370,42735,,,USD)&lt;/Q&gt;&lt;R&gt;1&lt;/R&gt;&lt;C&gt;1&lt;/C&gt;&lt;D xsi:type="xsd:double"&gt;67.2860717773438&lt;/D&gt;&lt;/FQL&gt;&lt;FQL&gt;&lt;Q&gt;JP3942400007^FF_INC_TAX(ANN_R,42370,42735,,,USD)&lt;/Q&gt;&lt;R&gt;1&lt;/R&gt;&lt;C&gt;1&lt;/C&gt;&lt;D xsi:type="xsd:double"&gt;566.960102081299&lt;/D&gt;&lt;/FQL&gt;&lt;FQL&gt;&lt;Q&gt;BE0003739530^FF_INC_TAX(ANN_R,42736,43100,,,USD)&lt;/Q&gt;&lt;R&gt;1&lt;/R&gt;&lt;C&gt;1&lt;/C&gt;&lt;D xsi:type="xsd:double"&gt;245.88973736763&lt;/D&gt;&lt;/FQL&gt;&lt;FQL&gt;&lt;Q&gt;DE0007165631^FF_INC_TAX(ANN_R,42736,43100,,,USD)&lt;/Q&gt;&lt;R&gt;1&lt;/R&gt;&lt;C&gt;1&lt;/C&gt;&lt;D xsi:type="xsd:double"&gt;47.2142133783102&lt;/D&gt;&lt;/FQL&gt;&lt;FQL&gt;&lt;Q&gt;NL0010832176^FF_INC_TAX(ANN_R,42736,43100,,,USD)&lt;/Q&gt;&lt;R&gt;1&lt;/R&gt;&lt;C&gt;1&lt;/C&gt;&lt;D xsi:type="xsd:double"&gt;-0.435382745981216&lt;/D&gt;&lt;/FQL&gt;&lt;FQL&gt;&lt;Q&gt;CH0012280076^FF_INC_TAX(ANN_R,42736,43100,,,USD)&lt;/Q&gt;&lt;R&gt;1&lt;/R&gt;&lt;C&gt;1&lt;/C&gt;&lt;D xsi:type="xsd:double"&gt;41.5204446132183&lt;/D&gt;&lt;/FQL&gt;&lt;FQL&gt;&lt;Q&gt;CH0012549785^FF_INC_TAX(ANN_R,42736,43100,,,USD)&lt;/Q&gt;&lt;R&gt;1&lt;/R&gt;&lt;C&gt;1&lt;/C&gt;&lt;D xsi:type="xsd:double"&gt;61.9223434598446&lt;/D&gt;&lt;/FQL&gt;&lt;FQL&gt;&lt;Q&gt;DK0060448595^FF_INC_TAX(ANN_R,42736,43100,,,USD)&lt;/Q&gt;&lt;R&gt;1&lt;/R&gt;&lt;C&gt;1&lt;/C&gt;&lt;D xsi:type="xsd:double"&gt;171.078562214971&lt;/D&gt;&lt;/FQL&gt;&lt;FQL&gt;&lt;Q&gt;DK0010272202^FF_INC_TAX(ANN_R,42736,43100,,,USD)&lt;/Q&gt;&lt;R&gt;1&lt;/R&gt;&lt;C&gt;1&lt;/C&gt;&lt;D xsi:type="xsd:double"&gt;-6.03971991571784&lt;/D&gt;&lt;/FQL&gt;&lt;FQL&gt;&lt;Q&gt;DE0006599905^FF_INC_TAX(ANN_R,42736,43100,,,USD)&lt;/Q&gt;&lt;R&gt;1&lt;/R&gt;&lt;C&gt;1&lt;/C&gt;&lt;D xsi:type="xsd:double"&gt;-482.755998134613&lt;/D&gt;&lt;/FQL&gt;&lt;FQL&gt;&lt;Q&gt;CH0432492467^FF_INC_TAX(ANN_R,42736,43100,,,USD)&lt;/Q&gt;&lt;R&gt;1&lt;/R&gt;&lt;C&gt;1&lt;/C&gt;&lt;D xsi:type="xsd:double"&gt;-382.999985387631&lt;/D&gt;&lt;/FQL&gt;&lt;FQL&gt;&lt;Q&gt;NL0000009538^FF_INC_TAX(ANN_R,42736,43100,,,USD)&lt;/Q&gt;&lt;R&gt;1&lt;/R&gt;&lt;C&gt;1&lt;/C&gt;&lt;D xsi:type="xsd:double"&gt;393.649166703224&lt;/D&gt;&lt;/FQL&gt;&lt;FQL&gt;&lt;Q&gt;DE000BAY0017^FF_INC_TAX(ANN_R,42736,43100,,,USD)&lt;/Q&gt;&lt;R&gt;1&lt;/R&gt;&lt;C&gt;1&lt;/C&gt;&lt;D xsi:type="xsd:double"&gt;1499.02505028248&lt;/D&gt;&lt;/FQL&gt;&lt;FQL&gt;&lt;Q&gt;CH0012032048^FF_INC_TAX(ANN_R,42736,43100,,,USD)&lt;/Q&gt;&lt;R&gt;1&lt;/R&gt;&lt;C&gt;1&lt;/C&gt;&lt;D xsi:type="xsd:double"&gt;3477.73220229149&lt;/D&gt;&lt;/FQL&gt;&lt;FQL&gt;&lt;Q&gt;US6700024010^FF_INC_TAX(ANN_R,42736,43100,,,USD)&lt;/Q&gt;&lt;R&gt;1&lt;/R&gt;&lt;C&gt;1&lt;/C&gt;&lt;D xsi:type="xsd:double"&gt;0&lt;/D&gt;&lt;/FQL&gt;&lt;FQL&gt;&lt;Q&gt;JE00BYSS4X48^FF_INC_TAX(ANN_R,42736,43100,,,USD)&lt;/Q&gt;&lt;R&gt;1&lt;/R&gt;&lt;C&gt;1&lt;/C&gt;&lt;D xsi:type="xsd:double"&gt;13.165&lt;/D&gt;&lt;/FQL&gt;&lt;FQL&gt;&lt;Q&gt;US24906P1093^FF_INC_TAX(ANN_R,42736,43100,,,USD)&lt;/Q&gt;&lt;R&gt;1&lt;/R&gt;&lt;C&gt;1&lt;/C&gt;&lt;D xsi:type="xsd:double"&gt;-53.2&lt;/D&gt;&lt;/FQL&gt;&lt;FQL&gt;&lt;Q&gt;US45784P1012^FF_INC_TAX(ANN_R,42736,43100,,,USD)&lt;/Q&gt;&lt;R&gt;1&lt;/R&gt;&lt;C&gt;1&lt;/C&gt;&lt;D xsi:type="xsd:double"&gt;0.257&lt;/D&gt;&lt;/FQL&gt;&lt;FQL&gt;&lt;Q&gt;US92556V1061^FF_INC_TAX(ANN_R,42736,43100,,,USD)&lt;/Q&gt;&lt;R&gt;1&lt;/R&gt;&lt;C&gt;1&lt;/C&gt;&lt;D xsi:type="xsd:double"&gt;207&lt;/D&gt;&lt;/FQL&gt;&lt;FQL&gt;&lt;Q&gt;US14149Y1082^FF_INC_TAX(ANN_R,42736,43100,,,USD)&lt;/Q&gt;&lt;R&gt;1&lt;/R&gt;&lt;C&gt;1&lt;/C&gt;&lt;D xsi:type="xsd:double"&gt;630&lt;/D&gt;&lt;/FQL&gt;&lt;FQL&gt;&lt;Q&gt;US4364401012^FF_INC_TAX(ANN_R,42736,43100,,,USD)&lt;/Q&gt;&lt;R&gt;1&lt;/R&gt;&lt;C&gt;1&lt;/C&gt;&lt;D xsi:type="xsd:double"&gt;475&lt;/D&gt;&lt;/FQL&gt;&lt;FQL&gt;&lt;Q&gt;IE00BQPVQZ61^FF_INC_TAX(ANN_R,42736,43100,,,USD)&lt;/Q&gt;&lt;R&gt;1&lt;/R&gt;&lt;C&gt;1&lt;/C&gt;&lt;D xsi:type="xsd:double"&gt;-102.749&lt;/D&gt;&lt;/FQL&gt;&lt;FQL&gt;&lt;Q&gt;US30063P1057^FF_INC_TAX(ANN_R,42736,43100,,,USD)&lt;/Q&gt;&lt;R&gt;1&lt;/R&gt;&lt;C&gt;1&lt;/C&gt;&lt;D xsi:type="xsd:double"&gt;-0.187&lt;/D&gt;&lt;/FQL&gt;&lt;FQL&gt;&lt;Q&gt;US5926881054^FF_INC_TAX(ANN_R,42736,43100,,,USD)&lt;/Q&gt;&lt;R&gt;1&lt;/R&gt;&lt;C&gt;1&lt;/C&gt;&lt;D xsi:type="xsd:double"&gt;198.25&lt;/D&gt;&lt;/FQL&gt;&lt;FQL&gt;&lt;Q&gt;US58155Q1031^FF_INC_TAX(ANN_R,42736,43100,,,USD)&lt;/Q&gt;&lt;R&gt;1&lt;/R&gt;&lt;C&gt;1&lt;/C&gt;&lt;D xsi:type="xsd:double"&gt;1614&lt;/D&gt;&lt;/FQL&gt;&lt;FQL&gt;&lt;Q&gt;US98956P1021^FF_INC_TAX(ANN_R,42736,43100,,,USD)&lt;/Q&gt;&lt;R&gt;1&lt;/R&gt;&lt;C&gt;1&lt;/C&gt;&lt;D xsi:type="xsd:double"&gt;-1348.8&lt;/D&gt;&lt;/FQL&gt;&lt;FQL&gt;&lt;Q&gt;US75886F1075^FF_INC_TAX(ANN_R,42736,43100,,,USD)&lt;/Q&gt;&lt;R&gt;1&lt;/R&gt;&lt;C&gt;1&lt;/C&gt;&lt;D xsi:type="xsd:double"&gt;880&lt;/D&gt;&lt;/FQL&gt;&lt;FQL&gt;&lt;Q&gt;US5184391044^FF_INC_TAX(ANN_R,42736,43100,,,USD)&lt;/Q&gt;&lt;R&gt;1&lt;/R&gt;&lt;C&gt;1&lt;/C&gt;&lt;D xsi:type="xsd:double"&gt;361&lt;/D&gt;&lt;/FQL&gt;&lt;FQL&gt;&lt;Q&gt;JP3160400002^FF_INC_TAX(ANN_R,42736,43100,,,USD)&lt;/Q&gt;&lt;R&gt;1&lt;/R&gt;&lt;C&gt;1&lt;/C&gt;&lt;D xsi:type="xsd:double"&gt;142.417175393552&lt;/D&gt;&lt;/FQL&gt;&lt;FQL&gt;&lt;Q&gt;JP3201200007^FF_INC_TAX(ANN_R,42736,43100,,,USD)&lt;/Q&gt;&lt;R&gt;1&lt;/R&gt;&lt;C&gt;1&lt;/C&gt;&lt;D xsi:type="xsd:double"&gt;181.655314302072&lt;/D&gt;&lt;/FQL&gt;&lt;FQL&gt;&lt;Q&gt;JP3463000004^FF_INC_TAX(ANN_R,42736,43100,,,USD)&lt;/Q&gt;&lt;R&gt;1&lt;/R&gt;&lt;C&gt;1&lt;/C&gt;&lt;D xsi:type="xsd:double"&gt;257.02874093689&lt;/D&gt;&lt;/FQL&gt;&lt;FQL&gt;&lt;Q&gt;JP3546800008^FF_INC_TAX(ANN_R,42736,43100,,,USD)&lt;/Q&gt;&lt;R&gt;1&lt;/R&gt;&lt;C&gt;1&lt;/C&gt;&lt;D xsi:type="xsd:double"&gt;184.591941313818&lt;/D&gt;&lt;/FQL&gt;&lt;FQL&gt;&lt;Q&gt;JP3519400000^FF_INC_TAX(ANN_R,42736,43100,,,USD)&lt;/Q&gt;&lt;R&gt;1&lt;/R&gt;&lt;C&gt;1&lt;/C&gt;&lt;D xsi:type="xsd:double"&gt;209.482122659683&lt;/D&gt;&lt;/FQL&gt;&lt;FQL&gt;&lt;Q&gt;JP3475350009^FF_INC_TAX(ANN_R,42736,43100,,,USD)&lt;/Q&gt;&lt;R&gt;1&lt;/R&gt;&lt;C&gt;1&lt;/C&gt;&lt;D xsi:type="xsd:double"&gt;372.240560429171&lt;/D&gt;&lt;/FQL&gt;&lt;FQL&gt;&lt;Q&gt;JP3188220002^FF_INC_TAX(ANN_R,42736,43100,,,USD)&lt;/Q&gt;&lt;R&gt;1&lt;/R&gt;&lt;C&gt;1&lt;/C&gt;&lt;D xsi:type="xsd:double"&gt;-95.1899607181549&lt;/D&gt;&lt;/FQL&gt;&lt;FQL&gt;&lt;Q&gt;KR7068270008^FF_INC_TAX(ANN_R,42736,43100,,,USD)&lt;/Q&gt;&lt;R&gt;1&lt;/R&gt;&lt;C&gt;1&lt;/C&gt;&lt;D xsi:type="xsd:double"&gt;93.1848234319308&lt;/D&gt;&lt;/FQL&gt;&lt;FQL&gt;&lt;Q&gt;JP3197600004^FF_INC_TAX(ANN_R,42736,43100,,,USD)&lt;/Q&gt;&lt;R&gt;1&lt;/R&gt;&lt;C&gt;1&lt;/C&gt;&lt;D xsi:type="xsd:double"&gt;170.878447249532&lt;/D&gt;&lt;/FQL&gt;&lt;FQL&gt;&lt;Q&gt;JP3942400007^FF_INC_TAX(ANN_R,42736,43100,,,USD)&lt;/Q&gt;&lt;R&gt;1&lt;/R&gt;&lt;C&gt;1&lt;/C&gt;&lt;D xsi:type="xsd:double"&gt;582.421789320186&lt;/D&gt;&lt;/FQL&gt;&lt;FQL&gt;&lt;Q&gt;BE0003739530^FF_INC_TAX(ANN_R,43466,43830,,,USD)&lt;/Q&gt;&lt;R&gt;1&lt;/R&gt;&lt;C&gt;1&lt;/C&gt;&lt;D xsi:type="xsd:double"&gt;163.410299777985&lt;/D&gt;&lt;/FQL&gt;&lt;FQL&gt;&lt;Q&gt;DE0007165631^FF_INC_TAX(ANN_R,43466,43830,,,USD)&lt;/Q&gt;&lt;R&gt;1&lt;/R&gt;&lt;C&gt;1&lt;/C&gt;&lt;D xsi:type="xsd:double"&gt;94.4556302661896&lt;/D&gt;&lt;/FQL&gt;&lt;FQL&gt;&lt;Q&gt;NL0010832176^FF_INC_TAX(ANN_R,43466,43830,,,USD)&lt;/Q&gt;&lt;R&gt;1&lt;/R&gt;&lt;C&gt;1&lt;/C&gt;&lt;D xsi:type="xsd:double"&gt;-0.073870409488678&lt;/D&gt;&lt;/FQL&gt;&lt;FQL&gt;&lt;Q&gt;CH0012280076^FF_INC_TAX(ANN_R,43466,43830,,,USD)&lt;/Q&gt;&lt;R&gt;1&lt;/R&gt;&lt;C&gt;1&lt;/C&gt;&lt;D xsi:type="xsd:double"&gt;57.7993505859375&lt;/D&gt;&lt;/FQL&gt;&lt;FQL&gt;&lt;Q&gt;CH0012549785^FF_INC_TAX(ANN_R,43466,43830,,,USD)&lt;/Q&gt;&lt;R&gt;1&lt;/R&gt;&lt;C&gt;1&lt;/C&gt;&lt;D xsi:type="xsd:double"&gt;70.0608489274979&lt;/D&gt;&lt;/FQL&gt;&lt;FQL&gt;&lt;Q&gt;DK0060448595^FF_INC_TAX(ANN_R,43466,43830,,,USD)&lt;/Q&gt;&lt;R&gt;1&lt;/R&gt;&lt;C&gt;1&lt;/C&gt;&lt;D xsi:type="xsd:double"&gt;174.521130770445&lt;/D&gt;&lt;/FQL&gt;&lt;FQL&gt;&lt;Q&gt;DK0010272202^FF_INC_TAX(ANN_R,43466,43830,,,USD)&lt;/Q&gt;&lt;R&gt;1&lt;/R&gt;&lt;C&gt;1&lt;/C&gt;&lt;D xsi:type="xsd:double"&gt;103.887311920524&lt;/D&gt;&lt;/FQL&gt;&lt;FQL&gt;&lt;Q&gt;DE0006599905^FF_INC_TAX(ANN_R,43466,43830,,,USD)&lt;/Q&gt;&lt;R&gt;1&lt;/R&gt;&lt;C&gt;1&lt;/C&gt;&lt;D xsi:type="xsd:double"&gt;491.35014796257&lt;/D&gt;&lt;/FQL&gt;&lt;FQL&gt;&lt;Q&gt;CH0432492467^FF_INC_TAX(ANN_R,43466,43830,,,USD)&lt;/Q&gt;&lt;R&gt;1&lt;/R&gt;&lt;C&gt;1&lt;/C&gt;&lt;D xsi:type="xsd:double"&gt;323.999986944793&lt;/D&gt;&lt;/FQL&gt;&lt;FQL&gt;&lt;Q&gt;NL0000009538^FF_INC_TAX(ANN_R,43466,43830,,,USD)&lt;/Q&gt;&lt;R&gt;1&lt;/R&gt;&lt;C&gt;1&lt;/C&gt;&lt;D xsi:type="xsd:double"&gt;377.186787843704&lt;/D&gt;&lt;/FQL&gt;&lt;FQL&gt;&lt;Q&gt;DE000BAY0017^FF_INC_TAX(ANN_R,43466,43830,,,USD)&lt;/Q&gt;&lt;R&gt;1&lt;/R&gt;&lt;C&gt;1&lt;/C&gt;&lt;D xsi:type="xsd:double"&gt;495.827142477036&lt;/D&gt;&lt;/FQL&gt;&lt;FQL&gt;&lt;Q&gt;CH0012032048^FF_INC_TAX(ANN_R,43466,43830,,,USD)&lt;/Q&gt;&lt;R&gt;1&lt;/R&gt;&lt;C&gt;1&lt;/C&gt;&lt;D xsi:type="xsd:double"&gt;2521.67779541016&lt;/D&gt;&lt;/FQL&gt;&lt;FQL&gt;&lt;Q&gt;US6700024010^FF_INC_TAX(ANN_R,43466,43830,,,USD)&lt;/Q&gt;&lt;R&gt;1&lt;/R&gt;&lt;C&gt;1&lt;/C&gt;&lt;D xsi:type="xsd:double"&gt;0&lt;/D&gt;&lt;/FQL&gt;&lt;FQL&gt;&lt;Q&gt;JE00BYSS4X48^FF_INC_TAX(ANN_R,43466,43830,,,USD)&lt;/Q&gt;&lt;R&gt;1&lt;/R&gt;&lt;C&gt;1&lt;/C&gt;&lt;D xsi:type="xsd:double"&gt;-1.594&lt;/D&gt;&lt;/FQL&gt;&lt;FQL&gt;&lt;Q&gt;US24906P1093^FF_INC_TAX(ANN_R,43466,43830,,,USD)&lt;/Q&gt;&lt;R&gt;1&lt;/R&gt;&lt;C&gt;1&lt;/C&gt;&lt;D xsi:type="xsd:double"&gt;82.3&lt;/D&gt;&lt;/FQL&gt;&lt;FQL&gt;&lt;Q&gt;US45784P1012^FF_INC_TAX(ANN_R,43466,43830,,,USD)&lt;/Q&gt;&lt;R&gt;1&lt;/R&gt;&lt;C&gt;1&lt;/C&gt;&lt;D xsi:type="xsd:double"&gt;2.9&lt;/D&gt;&lt;/FQL&gt;&lt;FQL&gt;&lt;Q&gt;US92556V1061^FF_INC_TAX(ANN_R,43466,43830,,,USD)&lt;/Q&gt;&lt;R&gt;1&lt;/R&gt;&lt;C&gt;1&lt;/C&gt;&lt;D xsi:type="xsd:double"&gt;137.6&lt;/D&gt;&lt;/FQL&gt;&lt;FQL&gt;&lt;Q&gt;US14149Y1082^FF_INC_TAX(ANN_R,43466,43830,,,USD)&lt;/Q&gt;&lt;R&gt;1&lt;/R&gt;&lt;C&gt;1&lt;/C&gt;&lt;D xsi:type="xsd:double"&gt;386&lt;/D&gt;&lt;/FQL&gt;&lt;FQL&gt;&lt;Q&gt;US4364401012^FF_INC_TAX(ANN_R,43466,43830,,,USD)&lt;/Q&gt;&lt;R&gt;1&lt;/R&gt;&lt;C&gt;1&lt;/C&gt;&lt;D xsi:type="xsd:double"&gt;-54.1&lt;/D&gt;&lt;/FQL&gt;&lt;FQL&gt;&lt;Q&gt;IE00BQPVQZ61^FF_INC_TAX(ANN_R,43466,43830,,,USD)&lt;/Q&gt;&lt;R&gt;1&lt;/R&gt;&lt;C&gt;1&lt;/C&gt;&lt;D xsi:type="xsd:double"&gt;-593.244&lt;/D&gt;&lt;/FQL&gt;&lt;FQL&gt;&lt;Q&gt;US30063P1057^FF_INC_TAX(ANN_R,43466,43830,,,USD)&lt;/Q&gt;&lt;R&gt;1&lt;/R&gt;&lt;C&gt;1&lt;/C&gt;&lt;D xsi:type="xsd:double"&gt;-184.858&lt;/D&gt;&lt;/FQL&gt;&lt;FQL&gt;&lt;Q&gt;US5926881054^FF_INC_TAX(ANN_R,43466,43830,,,USD)&lt;/Q&gt;&lt;R&gt;1&lt;/R&gt;&lt;C&gt;1&lt;/C&gt;&lt;D xsi:type="xsd:double"&gt;120.285&lt;/D&gt;&lt;/FQL&gt;&lt;FQL&gt;&lt;Q&gt;US58155Q1031^FF_INC_TAX(ANN_R,43466,43830,,,USD)&lt;/Q&gt;&lt;R&gt;1&lt;/R&gt;&lt;C&gt;1&lt;/C&gt;&lt;D xsi:type="xsd:double"&gt;356&lt;/D&gt;&lt;/FQL&gt;&lt;FQL&gt;&lt;Q&gt;US98956P1021^FF_INC_TAX(ANN_R,43466,43830,,,USD)&lt;/Q&gt;&lt;R&gt;1&lt;/R&gt;&lt;C&gt;1&lt;/C&gt;&lt;D xsi:type="xsd:double"&gt;-225.7&lt;/D&gt;&lt;/FQL&gt;&lt;FQL&gt;&lt;Q&gt;US75886F1075^FF_INC_TAX(ANN_R,43466,43830,,,USD)&lt;/Q&gt;&lt;R&gt;1&lt;/R&gt;&lt;C&gt;1&lt;/C&gt;&lt;D xsi:type="xsd:double"&gt;313.3&lt;/D&gt;&lt;/FQL&gt;&lt;FQL&gt;&lt;Q&gt;US5184391044^FF_INC_TAX(ANN_R,43466,43830,,,USD)&lt;/Q&gt;&lt;R&gt;1&lt;/R&gt;&lt;C&gt;1&lt;/C&gt;&lt;D xsi:type="xsd:double"&gt;513&lt;/D&gt;&lt;/FQL&gt;&lt;FQL&gt;&lt;Q&gt;JP3160400002^FF_INC_TAX(ANN_R,43466,43830,,,USD)&lt;/Q&gt;&lt;R&gt;1&lt;/R&gt;&lt;C&gt;1&lt;/C&gt;&lt;D xsi:type="xsd:double"&gt;207.142513616011&lt;/D&gt;&lt;/FQL&gt;&lt;FQL&gt;&lt;Q&gt;JP3201200007^FF_INC_TAX(ANN_R,43466,43830,,,USD)&lt;/Q&gt;&lt;R&gt;1&lt;/R&gt;&lt;C&gt;1&lt;/C&gt;&lt;D xsi:type="xsd:double"&gt;108.823989130557&lt;/D&gt;&lt;/FQL&gt;&lt;FQL&gt;&lt;Q&gt;JP3463000004^FF_INC_TAX(ANN_R,43466,43830,,,USD)&lt;/Q&gt;&lt;R&gt;1&lt;/R&gt;&lt;C&gt;1&lt;/C&gt;&lt;D xsi:type="xsd:double"&gt;-67.3431845232844&lt;/D&gt;&lt;/FQL&gt;&lt;FQL&gt;&lt;Q&gt;JP3546800008^FF_INC_TAX(ANN_R,43466,43830,,,USD)&lt;/Q&gt;&lt;R&gt;1&lt;/R&gt;&lt;C&gt;1&lt;/C&gt;&lt;D xsi:type="xsd:double"&gt;211.209435980767&lt;/D&gt;&lt;/FQL&gt;&lt;FQL&gt;&lt;Q&gt;JP3519400000^FF_INC_TAX(ANN_R,43466,43830,,,USD)&lt;/Q&gt;&lt;R&gt;1&lt;/R&gt;&lt;C&gt;1&lt;/C&gt;&lt;D xsi:type="xsd:double"&gt;461.724824314006&lt;/D&gt;&lt;/FQL&gt;&lt;FQL&gt;&lt;Q&gt;JP3475350009^FF_INC_TAX(ANN_R,43466,43830,,,USD)&lt;/Q&gt;&lt;R&gt;1&lt;/R&gt;&lt;C&gt;1&lt;/C&gt;&lt;D xsi:type="xsd:double"&gt;-68.452345168218&lt;/D&gt;&lt;/FQL&gt;&lt;FQL&gt;&lt;Q&gt;JP3188220002^FF_INC_TAX(ANN_R,43466,43830,,,USD)&lt;/Q&gt;&lt;R&gt;1&lt;/R&gt;&lt;C&gt;1&lt;/C&gt;&lt;D xsi:type="xsd:double"&gt;388.291744254529&lt;/D&gt;&lt;/FQL&gt;&lt;FQL&gt;&lt;Q&gt;KR7068270008^FF_INC_TAX(ANN_R,43466,43830,,,USD)&lt;/Q&gt;&lt;R&gt;1&lt;/R&gt;&lt;C&gt;1&lt;/C&gt;&lt;D xsi:type="xsd:double"&gt;69.1045006740876&lt;/D&gt;&lt;/FQL&gt;&lt;FQL&gt;&lt;Q&gt;JP3197600004^FF_INC_TAX(ANN_R,43466,43830,,,USD)&lt;/Q&gt;&lt;R&gt;1&lt;/R&gt;&lt;C&gt;1&lt;/C&gt;&lt;D xsi:type="xsd:double"&gt;121.394476439804&lt;/D&gt;&lt;/FQL&gt;&lt;FQL&gt;&lt;Q&gt;JP3942400007^FF_INC_TAX(ANN_R,43466,43830,,,USD)&lt;/Q&gt;&lt;R&gt;1&lt;/R&gt;&lt;C&gt;1&lt;/C&gt;&lt;D xsi:type="xsd:double"&gt;240.787053178996&lt;/D&gt;&lt;/FQL&gt;&lt;FQL&gt;&lt;Q&gt;BE0003739530^FF_INC_TAX(ANN_R,43101,43465,,,USD)&lt;/Q&gt;&lt;R&gt;1&lt;/R&gt;&lt;C&gt;1&lt;/C&gt;&lt;D xsi:type="xsd:double"&gt;235.949945449829&lt;/D&gt;&lt;/FQL&gt;&lt;FQL&gt;&lt;Q&gt;DE0007165631^FF_INC_TAX(ANN_R,43101,43465,,,USD)&lt;/Q&gt;&lt;R&gt;1&lt;/R&gt;&lt;C&gt;1&lt;/C&gt;&lt;D xsi:type="xsd:double"&gt;86.3777357800007&lt;/D&gt;&lt;/FQL&gt;&lt;FQL&gt;&lt;Q&gt;NL0010832176^FF_INC_TAX(ANN_R,43101,43465,,,USD)&lt;/Q&gt;&lt;R&gt;1&lt;/R&gt;&lt;C&gt;1&lt;/C&gt;&lt;D xsi:type="xsd:double"&gt;-1.60092037987709&lt;/D&gt;&lt;/FQL&gt;&lt;FQL&gt;&lt;Q&gt;CH0012280076^FF_INC_TAX(ANN_R,43101,43465,,,USD)&lt;/Q&gt;&lt;R&gt;1&lt;/R&gt;&lt;C&gt;1&lt;/C&gt;&lt;D xsi:type="xsd:double"&gt;49.6994655629396&lt;/D&gt;&lt;/FQL&gt;&lt;FQL&gt;&lt;Q&gt;CH0012549785^FF_INC_TAX(ANN_R,43101,43465,,,USD)&lt;/Q&gt;&lt;R&gt;1&lt;/R&gt;&lt;C&gt;1&lt;/C&gt;&lt;D xsi:type="xsd:double"&gt;73.6717734950781&lt;/D&gt;&lt;/FQL&gt;&lt;FQL&gt;&lt;Q&gt;DK0060448595^FF_INC_TAX(ANN_R,43101,43465,,,USD)&lt;/Q&gt;&lt;R&gt;1&lt;/R&gt;&lt;C&gt;1&lt;/C&gt;&lt;D xsi:type="xsd:double"&gt;185.862309515476&lt;/D&gt;&lt;/FQL&gt;&lt;FQL&gt;&lt;Q&gt;DK0010272202^FF_INC_TAX(ANN_R,43101,43465,,,USD)&lt;/Q&gt;&lt;R&gt;1&lt;/R&gt;&lt;C&gt;1&lt;/C&gt;&lt;D xsi:type="xsd:double"&gt;22.1327299748361&lt;/D&gt;&lt;/FQL&gt;&lt;FQL&gt;&lt;Q&gt;DE0006599905^FF_INC_TAX(ANN_R,43101,43465,,,USD)&lt;/Q&gt;&lt;R&gt;1&lt;/R&gt;&lt;C&gt;1&lt;/C&gt;&lt;D xsi:type="xsd:double"&gt;434.147899627686&lt;/D&gt;&lt;/FQL&gt;&lt;FQL&gt;&lt;Q&gt;CH0432492467^FF_INC_TAX(ANN_R,43101,43465,,,USD)&lt;/Q&gt;&lt;R&gt;1&lt;/R&gt;&lt;C&gt;1&lt;/C&gt;&lt;D xsi:type="xsd:double"&gt;-72.9999975996115&lt;/D&gt;&lt;/FQL&gt;&lt;FQL&gt;&lt;Q&gt;NL0000009538^FF_INC_TAX(ANN_R,43101,43465,,,USD)&lt;/Q&gt;&lt;R&gt;1&lt;/R&gt;&lt;C&gt;1&lt;/C&gt;&lt;D xsi:type="xsd:double"&gt;227.691697359085&lt;/D&gt;&lt;/FQL&gt;&lt;FQL&gt;&lt;Q&gt;DE000BAY0017^FF_INC_TAX(ANN_R,43101,43465,,,USD)&lt;/Q&gt;&lt;R&gt;1&lt;/R&gt;&lt;C&gt;1&lt;/C&gt;&lt;D xsi:type="xsd:double"&gt;585.155864715576&lt;/D&gt;&lt;/FQL&gt;&lt;FQL&gt;&lt;Q&gt;CH0012032048^FF_INC_TAX(ANN_R,43101,43465,,,USD)&lt;/Q&gt;&lt;R&gt;1&lt;/R&gt;&lt;C&gt;1&lt;/C&gt;&lt;D xsi:type="xsd:double"&gt;3354.57853662968&lt;/D&gt;&lt;/FQL&gt;&lt;FQL&gt;&lt;Q&gt;US6700024010^FF_INC_TAX(ANN_R,43101,43465,,,USD)&lt;/Q&gt;&lt;R&gt;1&lt;/R&gt;&lt;C&gt;1&lt;/C&gt;&lt;D xsi:type="xsd:double"&gt;0&lt;/D&gt;&lt;/FQL&gt;&lt;FQL&gt;&lt;Q&gt;JE00BYSS4X48^FF_INC_TAX(ANN_R,43101,43465,,,USD)&lt;/Q&gt;&lt;R&gt;1&lt;/R&gt;&lt;C&gt;1&lt;/C&gt;&lt;D xsi:type="xsd:double"&gt;17.617&lt;/D&gt;&lt;/FQL&gt;&lt;FQL&gt;&lt;Q&gt;US24906P1093^FF_INC_TAX(ANN_R,43101,43465,,,USD)&lt;/Q&gt;&lt;R&gt;1&lt;/R&gt;&lt;C&gt;1&lt;/C&gt;&lt;D xsi:type="xsd:double"&gt;52.5&lt;/D&gt;&lt;/FQL&gt;&lt;FQL&gt;&lt;Q&gt;US45784P1012^FF_INC_TAX(ANN_R,43101,43465,,,USD)&lt;/Q&gt;&lt;R&gt;1&lt;/R&gt;&lt;C&gt;1&lt;/C&gt;&lt;D xsi:type="xsd:double"&gt;1.934&lt;/D&gt;&lt;/FQL&gt;&lt;FQL&gt;&lt;Q&gt;US92556V1061^FF_INC_TAX(ANN_R,43101,43465,,,USD)&lt;/Q&gt;&lt;R&gt;1&lt;/R&gt;&lt;C&gt;1&lt;/C&gt;&lt;D xsi:type="xsd:double"&gt;-54.1&lt;/D&gt;&lt;/FQL&gt;&lt;FQL&gt;&lt;Q&gt;US14149Y1082^FF_INC_TAX(ANN_R,43101,43465,,,USD)&lt;/Q&gt;&lt;R&gt;1&lt;/R&gt;&lt;C&gt;1&lt;/C&gt;&lt;D xsi:type="xsd:double"&gt;-487&lt;/D&gt;&lt;/FQL&gt;&lt;FQL&gt;&lt;Q&gt;US4364401012^FF_INC_TAX(ANN_R,43101,43465,,,USD)&lt;/Q&gt;&lt;R&gt;1&lt;/R&gt;&lt;C&gt;1&lt;/C&gt;&lt;D xsi:type="xsd:double"&gt;-307.3&lt;/D&gt;&lt;/FQL&gt;&lt;FQL&gt;&lt;Q&gt;IE00BQPVQZ61^FF_INC_TAX(ANN_R,43101,43465,,,USD)&lt;/Q&gt;&lt;R&gt;1&lt;/R&gt;&lt;C&gt;1&lt;/C&gt;&lt;D xsi:type="xsd:double"&gt;-44.752&lt;/D&gt;&lt;/FQL&gt;&lt;FQL&gt;&lt;Q&gt;US30063P1057^FF_INC_TAX(ANN_R,43101,43465,,,USD)&lt;/Q&gt;&lt;R&gt;1&lt;/R&gt;&lt;C&gt;1&lt;/C&gt;&lt;D xsi:type="xsd:double"&gt;0.092&lt;/D&gt;&lt;/FQL&gt;&lt;FQL&gt;&lt;Q&gt;US5926881054^FF_INC_TAX(ANN_R,43101,43465,,,USD)&lt;/Q&gt;&lt;R&gt;1&lt;/R&gt;&lt;C&gt;1&lt;/C&gt;&lt;D xsi:type="xsd:double"&gt;139.247&lt;/D&gt;&lt;/FQL&gt;&lt;FQL&gt;&lt;Q&gt;US58155Q1031^FF_INC_TAX(ANN_R,43101,43465,,,USD)&lt;/Q&gt;&lt;R&gt;1&lt;/R&gt;&lt;C&gt;1&lt;/C&gt;&lt;D xsi:type="xsd:double"&gt;-53&lt;/D&gt;&lt;/FQL&gt;&lt;FQL&gt;&lt;Q&gt;US98956P1021^FF_INC_TAX(ANN_R,43101,43465,,,USD)&lt;/Q&gt;&lt;R&gt;1&lt;/R&gt;&lt;C&gt;1&lt;/C&gt;&lt;D xsi:type="xsd:double"&gt;108.2&lt;/D&gt;&lt;/FQL&gt;&lt;FQL&gt;&lt;Q&gt;US75886F1075^FF_INC_TAX(ANN_R,43101,43465,,,USD)&lt;/Q&gt;&lt;R&gt;1&lt;/R&gt;&lt;C&gt;1&lt;/C&gt;&lt;D xsi:type="xsd:double"&gt;109.1&lt;/D&gt;&lt;/FQL&gt;&lt;FQL&gt;&lt;Q&gt;US5184391044^FF_INC_TAX(ANN_R,43101,43465,,,USD)&lt;/Q&gt;&lt;R&gt;1&lt;/R&gt;&lt;C&gt;1&lt;/C&gt;&lt;D xsi:type="xsd:double"&gt;863&lt;/D&gt;&lt;/FQL&gt;&lt;FQL&gt;&lt;Q&gt;JP3160400002^FF_INC_TAX(ANN_R,43101,43465,,,USD)&lt;/Q&gt;&lt;R&gt;1&lt;/R&gt;&lt;C&gt;1&lt;/C&gt;&lt;D xsi:type="xsd:double"&gt;201.908430948853&lt;/D&gt;&lt;/FQL&gt;&lt;FQL&gt;&lt;Q&gt;JP3201200007^FF_INC_TAX(ANN_R,43101,43465,,,USD)&lt;/Q&gt;&lt;R&gt;1&lt;/R&gt;&lt;C&gt;1&lt;/C&gt;&lt;D xsi:type="xsd:double"&gt;176.599951691926&lt;/D&gt;&lt;/FQL&gt;&lt;FQL&gt;&lt;Q&gt;JP3463000004^FF_INC_TAX(ANN_R,43101,43465,,,USD)&lt;/Q&gt;&lt;R&gt;1&lt;/R&gt;&lt;C&gt;1&lt;/C&gt;&lt;D xsi:type="xsd:double"&gt;275.163170017302&lt;/D&gt;&lt;/FQL&gt;&lt;FQL&gt;&lt;Q&gt;JP3546800008^FF_INC_TAX(ANN_R,43101,43465,,,USD)&lt;/Q&gt;&lt;R&gt;1&lt;/R&gt;&lt;C&gt;1&lt;/C&gt;&lt;D xsi:type="xsd:double"&gt;139.210169859231&lt;/D&gt;&lt;/FQL&gt;&lt;FQL&gt;&lt;Q&gt;JP3519400000^FF_INC_TAX(ANN_R,43101,43465,,,USD)&lt;/Q&gt;&lt;R&gt;1&lt;/R&gt;&lt;C&gt;1&lt;/C&gt;&lt;D xsi:type="xsd:double"&gt;256.875019744039&lt;/D&gt;&lt;/FQL&gt;&lt;FQL&gt;&lt;Q&gt;JP3475350009^FF_INC_TAX(ANN_R,43101,43465,,,USD)&lt;/Q&gt;&lt;R&gt;1&lt;/R&gt;&lt;C&gt;1&lt;/C&gt;&lt;D xsi:type="xsd:double"&gt;191.36999823153&lt;/D&gt;&lt;/FQL&gt;&lt;FQL&gt;&lt;Q&gt;JP3188220002^FF_INC_TAX(ANN_R,43101,43465,,,USD)&lt;/Q&gt;&lt;R&gt;1&lt;/R&gt;&lt;C&gt;1&lt;/C&gt;&lt;D xsi:type="xsd:double"&gt;218.221531577408&lt;/D&gt;&lt;/FQL&gt;&lt;FQL&gt;&lt;Q&gt;KR7068270008^FF_INC_TAX(ANN_R,43101,43465,,,USD)&lt;/Q&gt;&lt;R&gt;1&lt;/R&gt;&lt;C&gt;1&lt;/C&gt;&lt;D xsi:type="xsd:double"&gt;58.3022860192458&lt;/D&gt;&lt;/FQL&gt;&lt;FQL&gt;&lt;Q&gt;JP3197600004^FF_INC_TAX(ANN_R,43101,43465,,,USD)&lt;/Q&gt;&lt;R&gt;1&lt;/R&gt;&lt;C&gt;1&lt;/C&gt;&lt;D xsi:type="xsd:double"&gt;122.031080909073&lt;/D&gt;&lt;/FQL&gt;&lt;FQL&gt;&lt;Q&gt;JP3942400007^FF_INC_TAX(ANN_R,43101,43465,,,USD)&lt;/Q&gt;&lt;R&gt;1&lt;/R&gt;&lt;C&gt;1&lt;/C&gt;&lt;D xsi:type="xsd:double"&gt;482.115251556039&lt;/D&gt;&lt;/FQL&gt;&lt;FQL&gt;&lt;Q&gt;BE0003739530^FF_INC_TAX(ANN_R,43831,44196,,,USD)&lt;/Q&gt;&lt;R&gt;1&lt;/R&gt;&lt;C&gt;1&lt;/C&gt;&lt;D xsi:type="xsd:double"&gt;135.656962513924&lt;/D&gt;&lt;/FQL&gt;&lt;FQL&gt;&lt;Q&gt;DE0007165631^FF_INC_TAX(ANN_R,43831,44196,,,USD)&lt;/Q&gt;&lt;R&gt;1&lt;/R&gt;&lt;C&gt;1&lt;/C&gt;&lt;D xsi:type="xsd:double"&gt;142.714544488072&lt;/D&gt;&lt;/FQL&gt;&lt;FQL&gt;&lt;Q&gt;NL0010832176^FF_INC_TAX(ANN_R,43831,44196,,,USD)&lt;/Q&gt;&lt;R&gt;1&lt;/R&gt;&lt;C&gt;1&lt;/C&gt;&lt;D xsi:type="xsd:double"&gt;-7.15400032912433&lt;/D&gt;&lt;/FQL&gt;&lt;FQL&gt;&lt;Q&gt;CH0012280076^FF_INC_TAX(ANN_R,43831,44196,,,USD)&lt;/Q&gt;&lt;R&gt;1&lt;/R&gt;&lt;C&gt;1&lt;/C&gt;&lt;D xsi:type="xsd:double"&gt;23.0542087519169&lt;/D&gt;&lt;/FQL&gt;&lt;FQL&gt;&lt;Q&gt;CH0012549785^FF_INC_TAX(ANN_R,43831,44196,,,USD)&lt;/Q&gt;&lt;R&gt;1&lt;/R&gt;&lt;C&gt;1&lt;/C&gt;&lt;D xsi:type="xsd:double"&gt;13.0735345602036&lt;/D&gt;&lt;/FQL&gt;&lt;FQL&gt;&lt;Q&gt;DK0060448595^FF_INC_TAX(ANN_R,43831,44196,,,USD)&lt;/Q&gt;&lt;R&gt;1&lt;/R&gt;&lt;C&gt;1&lt;/C&gt;&lt;D xsi:type="xsd:double"&gt;190.369333148003&lt;/D&gt;&lt;/FQL&gt;&lt;FQL&gt;&lt;Q&gt;DK0010272202^FF_INC_TAX(ANN_R,43831,44196,,,USD)&lt;/Q&gt;&lt;R&gt;1&lt;/R&gt;&lt;C&gt;1&lt;/C&gt;&lt;D xsi:type="xsd:double"&gt;175.248804956675&lt;/D&gt;&lt;/FQL&gt;&lt;FQL&gt;&lt;Q&gt;DE0006599905^FF_INC_TAX(ANN_R,43831,44196,,,USD)&lt;/Q&gt;&lt;R&gt;1&lt;/R&gt;&lt;C&gt;1&lt;/C&gt;&lt;D xsi:type="xsd:double"&gt;725.023766040802&lt;/D&gt;&lt;/FQL&gt;&lt;FQL&gt;&lt;Q&gt;CH0432492467^FF_INC_TAX(ANN_R,43831,44196,,,USD)&lt;/Q&gt;&lt;R&gt;1&lt;/R&gt;&lt;C&gt;1&lt;/C&gt;&lt;D xsi:type="xsd:double"&gt;-104.0000037447&lt;/D&gt;&lt;/FQL&gt;&lt;FQL&gt;&lt;Q&gt;NL0000009538^FF_INC_TAX(ANN_R,43831,44196,,,USD)&lt;/Q&gt;&lt;R&gt;1&lt;/R&gt;&lt;C&gt;1&lt;/C&gt;&lt;D xsi:type="xsd:double"&gt;241.674588680267&lt;/D&gt;&lt;/FQL&gt;&lt;FQL&gt;&lt;Q&gt;DE000BAY0017^FF_INC_TAX(ANN_R,43831,44196,,,USD)&lt;/Q&gt;&lt;R&gt;1&lt;/R&gt;&lt;C&gt;1&lt;/C&gt;&lt;D xsi:type="xsd:double"&gt;-1925.41688811779&lt;/D&gt;&lt;/FQL&gt;&lt;FQL&gt;&lt;Q&gt;CH0012032048^FF_INC_TAX(ANN_R,43831,44196,,,USD)&lt;/Q&gt;&lt;R&gt;1&lt;/R&gt;&lt;C&gt;1&lt;/C&gt;&lt;D xsi:type="xsd:double"&gt;3086.46623015404&lt;/D&gt;&lt;/FQL&gt;&lt;FQL&gt;&lt;Q&gt;US6700024010^FF_INC_TAX(ANN_R,43831,44196,,,USD)&lt;/Q&gt;&lt;R&gt;1&lt;/R&gt;&lt;C&gt;1&lt;/C&gt;&lt;D xsi:type="xsd:double"&gt;0&lt;/D&gt;&lt;/FQL&gt;&lt;FQL&gt;&lt;Q&gt;JE00BYSS4X48^FF_INC_TAX(ANN_R,43831,44196,,,USD)&lt;/Q&gt;&lt;R&gt;1&lt;/R&gt;&lt;C&gt;1&lt;/C&gt;&lt;D xsi:type="xsd:double"&gt;-1.706&lt;/D&gt;&lt;/FQL&gt;&lt;FQL&gt;&lt;Q&gt;US24906P1093^FF_INC_TAX(ANN_R,43831,44196,,,USD)&lt;/Q&gt;&lt;R&gt;1&lt;/R&gt;&lt;C&gt;1&lt;/C&gt;&lt;D xsi:type="xsd:double"&gt;23&lt;/D&gt;&lt;/FQL&gt;&lt;FQL&gt;&lt;Q&gt;US45784P1012^FF_INC_TAX(ANN_R,43831,44196,,,USD)&lt;/Q&gt;&lt;R&gt;1&lt;/R&gt;&lt;C&gt;1&lt;/C&gt;&lt;D xsi:type="xsd:double"&gt;2.9&lt;/D&gt;&lt;/FQL&gt;&lt;FQL&gt;&lt;Q&gt;US92556V1061^FF_INC_TAX(ANN_R,43831,44196,,,USD)&lt;/Q&gt;&lt;R&gt;1&lt;/R&gt;&lt;C&gt;1&lt;/C&gt;&lt;D xsi:type="xsd:double"&gt;-51.3&lt;/D&gt;&lt;/FQL&gt;&lt;FQL&gt;&lt;Q&gt;US14149Y1082^FF_INC_TAX(ANN_R,43831,44196,,,USD)&lt;/Q&gt;&lt;R&gt;1&lt;/R&gt;&lt;C&gt;1&lt;/C&gt;&lt;D xsi:type="xsd:double"&gt;-79&lt;/D&gt;&lt;/FQL&gt;&lt;FQL&gt;&lt;Q&gt;US4364401012^FF_INC_TAX(ANN_R,43831,44196,,,USD)&lt;/Q&gt;&lt;R&gt;1&lt;/R&gt;&lt;C&gt;1&lt;/C&gt;&lt;D xsi:type="xsd:double"&gt;-108.6&lt;/D&gt;&lt;/FQL&gt;&lt;FQL&gt;&lt;Q&gt;IE00BQPVQZ61^FF_INC_TAX(ANN_R,43831,44196,,,USD)&lt;/Q&gt;&lt;R&gt;1&lt;/R&gt;&lt;C&gt;1&lt;/C&gt;&lt;D xsi:type="xsd:double"&gt;11.849&lt;/D&gt;&lt;/FQL&gt;&lt;FQL&gt;&lt;Q&gt;US30063P1057^FF_INC_TAX(ANN_R,43831,44196,,,USD)&lt;/Q&gt;&lt;R&gt;1&lt;/R&gt;&lt;C&gt;1&lt;/C&gt;&lt;D xsi:type="xsd:double"&gt;-5.458&lt;/D&gt;&lt;/FQL&gt;&lt;FQL&gt;&lt;Q&gt;US5926881054^FF_INC_TAX(ANN_R,43831,44196,,,USD)&lt;/Q&gt;&lt;R&gt;1&lt;/R&gt;&lt;C&gt;1&lt;/C&gt;&lt;D xsi:type="xsd:double"&gt;146.004&lt;/D&gt;&lt;/FQL&gt;&lt;FQL&gt;&lt;Q&gt;US58155Q1031^FF_INC_TAX(ANN_R,43831,44196,,,USD)&lt;/Q&gt;&lt;R&gt;1&lt;/R&gt;&lt;C&gt;1&lt;/C&gt;&lt;D xsi:type="xsd:double"&gt;18&lt;/D&gt;&lt;/FQL&gt;&lt;FQL&gt;&lt;Q&gt;US98956P1021^FF_INC_TAX(ANN_R,43831,44196,,,USD)&lt;/Q&gt;&lt;R&gt;1&lt;/R&gt;&lt;C&gt;1&lt;/C&gt;&lt;D xsi:type="xsd:double"&gt;-137&lt;/D&gt;&lt;/FQL&gt;&lt;FQL&gt;&lt;Q&gt;US75886F1075^FF_INC_TAX(ANN_R,43831,44196,,,USD)&lt;/Q&gt;&lt;R&gt;1&lt;/R&gt;&lt;C&gt;1&lt;/C&gt;&lt;D xsi:type="xsd:double"&gt;297.2&lt;/D&gt;&lt;/FQL&gt;&lt;FQL&gt;&lt;Q&gt;US5184391044^FF_INC_TAX(ANN_R,43831,44196,,,USD)&lt;/Q&gt;&lt;R&gt;1&lt;/R&gt;&lt;C&gt;1&lt;/C&gt;&lt;D xsi:type="xsd:double"&gt;350&lt;/D&gt;&lt;/FQL&gt;&lt;FQL&gt;&lt;Q&gt;JP3160400002^FF_INC_TAX(ANN_R,43831,44196,,,USD)&lt;/Q&gt;&lt;R&gt;1&lt;/R&gt;&lt;C&gt;1&lt;/C&gt;&lt;D xsi:type="xsd:double"&gt;51.4689367711544&lt;/D&gt;&lt;/FQL&gt;&lt;FQL&gt;&lt;Q&gt;JP3201200007^FF_INC_TAX(ANN_R,43831,44196,,,USD)&lt;/Q&gt;&lt;R&gt;1&lt;/R&gt;&lt;C&gt;1&lt;/C&gt;&lt;D xsi:type="xsd:double"&gt;239.455641321838&lt;/D&gt;&lt;/FQL&gt;&lt;FQL&gt;&lt;Q&gt;JP3463000004^FF_INC_TAX(ANN_R,43831,44196,,,USD)&lt;/Q&gt;&lt;R&gt;1&lt;/R&gt;&lt;C&gt;1&lt;/C&gt;&lt;D xsi:type="xsd:double"&gt;-966.137061148882&lt;/D&gt;&lt;/FQL&gt;&lt;FQL&gt;&lt;Q&gt;JP3546800008^FF_INC_TAX(ANN_R,43831,44196,,,USD)&lt;/Q&gt;&lt;R&gt;1&lt;/R&gt;&lt;C&gt;1&lt;/C&gt;&lt;D xsi:type="xsd:double"&gt;197.082983762026&lt;/D&gt;&lt;/FQL&gt;&lt;FQL&gt;&lt;Q&gt;JP3519400000^FF_INC_TAX(ANN_R,43831,44196,,,USD)&lt;/Q&gt;&lt;R&gt;1&lt;/R&gt;&lt;C&gt;1&lt;/C&gt;&lt;D xsi:type="xsd:double"&gt;781.644277074374&lt;/D&gt;&lt;/FQL&gt;&lt;FQL&gt;&lt;Q&gt;JP3475350009^FF_INC_TAX(ANN_R,43831,44196,,,USD)&lt;/Q&gt;&lt;R&gt;1&lt;/R&gt;&lt;C&gt;1&lt;/C&gt;&lt;D xsi:type="xsd:double"&gt;112.172114521265&lt;/D&gt;&lt;/FQL&gt;&lt;FQL&gt;&lt;Q&gt;JP3188220002^FF_INC_TAX(ANN_R,43831,44196,,,USD)&lt;/Q&gt;&lt;R&gt;1&lt;/R&gt;&lt;C&gt;1&lt;/C&gt;&lt;D xsi:type="xsd:double"&gt;358.289139958099&lt;/D&gt;&lt;/FQL&gt;&lt;FQL&gt;&lt;Q&gt;KR7068270008^FF_INC_TAX(ANN_R,43831,44196,,,USD)&lt;/Q&gt;&lt;R&gt;1&lt;/R&gt;&lt;C&gt;1&lt;/C&gt;&lt;D xsi:type="xsd:double"&gt;111.408135811592&lt;/D&gt;&lt;/FQL&gt;&lt;FQL&gt;&lt;Q&gt;JP3197600004^FF_INC_TAX(ANN_R,43831,44196,,,USD)&lt;/Q&gt;&lt;R&gt;1&lt;/R&gt;&lt;C&gt;1&lt;/C&gt;&lt;D xsi:type="xsd:double"&gt;182.183112859726&lt;/D&gt;&lt;/FQL&gt;&lt;FQL&gt;&lt;Q&gt;JP3942400007^FF_INC_TAX(ANN_R,43831,44196,,,USD)&lt;/Q&gt;&lt;R&gt;1&lt;/R&gt;&lt;C&gt;1&lt;/C&gt;&lt;D xsi:type="xsd:double"&gt;459.311514191329&lt;/D&gt;&lt;/FQL&gt;&lt;FQL&gt;&lt;Q&gt;US88579Y1010^FF_INC_TAX(ANN_R,42370,42735,,,USD)&lt;/Q&gt;&lt;R&gt;1&lt;/R&gt;&lt;C&gt;1&lt;/C&gt;&lt;D xsi:type="xsd:double"&gt;1995&lt;/D&gt;&lt;/FQL&gt;&lt;FQL&gt;&lt;Q&gt;JP3893600001^FF_INC_TAX(ANN_R,42370,42735,,,USD)&lt;/Q&gt;&lt;R&gt;1&lt;/R&gt;&lt;C&gt;1&lt;/C&gt;&lt;D xsi:type="xsd:double"&gt;759.824634552002&lt;/D&gt;&lt;/FQL&gt;&lt;FQL&gt;&lt;Q&gt;US88579Y1010^FF_INC_TAX(ANN_R,42736,43100,,,USD)&lt;/Q&gt;&lt;R&gt;1&lt;/R&gt;&lt;C&gt;1&lt;/C&gt;&lt;D xsi:type="xsd:double"&gt;2679&lt;/D&gt;&lt;/FQL&gt;&lt;FQL&gt;&lt;Q&gt;JP3893600001^FF_INC_TAX(ANN_R,42736,43100,,,USD)&lt;/Q&gt;&lt;R&gt;1&lt;/R&gt;&lt;C&gt;1&lt;/C&gt;&lt;D xsi:type="xsd:double"&gt;1243.3660298381&lt;/D&gt;&lt;/FQL&gt;&lt;FQL&gt;&lt;Q&gt;US88579Y1010^FF_INC_TAX(ANN_R,43466,43830,,,USD)&lt;/Q&gt;&lt;R&gt;1&lt;/R&gt;&lt;C&gt;1&lt;/C&gt;&lt;D xsi:type="xsd:double"&gt;1130&lt;/D&gt;&lt;/FQL&gt;&lt;FQL&gt;&lt;Q&gt;JP3893600001^FF_INC_TAX(ANN_R,43466,43830,,,USD)&lt;/Q&gt;&lt;R&gt;1&lt;/R&gt;&lt;C&gt;1&lt;/C&gt;&lt;D xsi:type="xsd:double"&gt;1375.85516585968&lt;/D&gt;&lt;/FQL&gt;&lt;FQL&gt;&lt;Q&gt;US88579Y1010^FF_INC_TAX(ANN_R,43101,43465,,,USD)&lt;/Q&gt;&lt;R&gt;1&lt;/R&gt;&lt;C&gt;1&lt;/C&gt;&lt;D xsi:type="xsd:double"&gt;1637&lt;/D&gt;&lt;/FQL&gt;&lt;FQL&gt;&lt;Q&gt;JP3893600001^FF_INC_TAX(ANN_R,43101,43465,,,USD)&lt;/Q&gt;&lt;R&gt;1&lt;/R&gt;&lt;C&gt;1&lt;/C&gt;&lt;D xsi:type="xsd:double"&gt;930.070823088288&lt;/D&gt;&lt;/FQL&gt;&lt;FQL&gt;&lt;Q&gt;US88579Y1010^FF_INC_TAX(ANN_R,43831,44196,,,USD)&lt;/Q&gt;&lt;R&gt;1&lt;/R&gt;&lt;C&gt;1&lt;/C&gt;&lt;D xsi:type="xsd:double"&gt;1337&lt;/D&gt;&lt;/FQL&gt;&lt;FQL&gt;&lt;Q&gt;JP3893600001^FF_INC_TAX(ANN_R,43831,44196,,,USD)&lt;/Q&gt;&lt;R&gt;1&lt;/R&gt;&lt;C&gt;1&lt;/C&gt;&lt;D xsi:type="xsd:double"&gt;1131.36007404327&lt;/D&gt;&lt;/FQL&gt;&lt;FQL&gt;&lt;Q&gt;FR0000120503^FF_INC_TAX(ANN_R,42370,42735,,,USD)&lt;/Q&gt;&lt;R&gt;1&lt;/R&gt;&lt;C&gt;1&lt;/C&gt;&lt;D xsi:type="xsd:double"&gt;275.443112254143&lt;/D&gt;&lt;/FQL&gt;&lt;FQL&gt;&lt;Q&gt;DE0006047004^FF_INC_TAX(ANN_R,42370,42735,,,USD)&lt;/Q&gt;&lt;R&gt;1&lt;/R&gt;&lt;C&gt;1&lt;/C&gt;&lt;D xsi:type="xsd:double"&gt;347.677791893482&lt;/D&gt;&lt;/FQL&gt;&lt;FQL&gt;&lt;Q&gt;CH0030170408^FF_INC_TAX(ANN_R,42370,42735,,,USD)&lt;/Q&gt;&lt;R&gt;1&lt;/R&gt;&lt;C&gt;1&lt;/C&gt;&lt;D xsi:type="xsd:double"&gt;83.8436858415604&lt;/D&gt;&lt;/FQL&gt;&lt;FQL&gt;&lt;Q&gt;CH0012214059^FF_INC_TAX(ANN_R,42370,42735,,,USD)&lt;/Q&gt;&lt;R&gt;1&lt;/R&gt;&lt;C&gt;1&lt;/C&gt;&lt;D xsi:type="xsd:double"&gt;847.572368979454&lt;/D&gt;&lt;/FQL&gt;&lt;FQL&gt;&lt;Q&gt;SE0011166610^FF_INC_TAX(ANN_R,42370,42735,,,USD)&lt;/Q&gt;&lt;R&gt;1&lt;/R&gt;&lt;C&gt;1&lt;/C&gt;&lt;D xsi:type="xsd:double"&gt;586.326364129782&lt;/D&gt;&lt;/FQL&gt;&lt;FQL&gt;&lt;Q&gt;FR0000125486^FF_INC_TAX(ANN_R,42370,42735,,,USD)&lt;/Q&gt;&lt;R&gt;1&lt;/R&gt;&lt;C&gt;1&lt;/C&gt;&lt;D xsi:type="xsd:double"&gt;1120.57780206203&lt;/D&gt;&lt;/FQL&gt;&lt;FQL&gt;&lt;Q&gt;US7458671010^FF_INC_TAX(ANN_R,42370,42735,,,USD)&lt;/Q&gt;&lt;R&gt;1&lt;/R&gt;&lt;C&gt;1&lt;/C&gt;&lt;D xsi:type="xsd:double"&gt;331.147&lt;/D&gt;&lt;/FQL&gt;&lt;FQL&gt;&lt;Q&gt;US45167R1041^FF_INC_TAX(ANN_R,42370,42735,,,USD)&lt;/Q&gt;&lt;R&gt;1&lt;/R&gt;&lt;C&gt;1&lt;/C&gt;&lt;D xsi:type="xsd:double"&gt;97.403&lt;/D&gt;&lt;/FQL&gt;&lt;FQL&gt;&lt;Q&gt;US62944T1051^FF_INC_TAX(ANN_R,42370,42735,,,USD)&lt;/Q&gt;&lt;R&gt;1&lt;/R&gt;&lt;C&gt;1&lt;/C&gt;&lt;D xsi:type="xsd:double"&gt;236.435&lt;/D&gt;&lt;/FQL&gt;&lt;FQL&gt;&lt;Q&gt;US5732841060^FF_INC_TAX(ANN_R,42370,42735,,,USD)&lt;/Q&gt;&lt;R&gt;1&lt;/R&gt;&lt;C&gt;1&lt;/C&gt;&lt;D xsi:type="xsd:double"&gt;181.584&lt;/D&gt;&lt;/FQL&gt;&lt;FQL&gt;&lt;Q&gt;US9291601097^FF_INC_TAX(ANN_R,42370,42735,,,USD)&lt;/Q&gt;&lt;R&gt;1&lt;/R&gt;&lt;C&gt;1&lt;/C&gt;&lt;D xsi:type="xsd:double"&gt;124.851&lt;/D&gt;&lt;/FQL&gt;&lt;FQL&gt;&lt;Q&gt;US5260571048^FF_INC_TAX(ANN_R,42370,42735,,,USD)&lt;/Q&gt;&lt;R&gt;1&lt;/R&gt;&lt;C&gt;1&lt;/C&gt;&lt;D xsi:type="xsd:double"&gt;417.378&lt;/D&gt;&lt;/FQL&gt;&lt;FQL&gt;&lt;Q&gt;US23331A1097^FF_INC_TAX(ANN_R,42370,42735,,,USD)&lt;/Q&gt;&lt;R&gt;1&lt;/R&gt;&lt;C&gt;1&lt;/C&gt;&lt;D xsi:type="xsd:double"&gt;467.2&lt;/D&gt;&lt;/FQL&gt;&lt;FQL&gt;&lt;Q&gt;FR0000120503^FF_INC_TAX(ANN_R,42736,43100,,,USD)&lt;/Q&gt;&lt;R&gt;1&lt;/R&gt;&lt;C&gt;1&lt;/C&gt;&lt;D xsi:type="xsd:double"&gt;337.252437949181&lt;/D&gt;&lt;/FQL&gt;&lt;FQL&gt;&lt;Q&gt;DE0006047004^FF_INC_TAX(ANN_R,42736,43100,,,USD)&lt;/Q&gt;&lt;R&gt;1&lt;/R&gt;&lt;C&gt;1&lt;/C&gt;&lt;D xsi:type="xsd:double"&gt;653.525292801857&lt;/D&gt;&lt;/FQL&gt;&lt;FQL&gt;&lt;Q&gt;CH0030170408^FF_INC_TAX(ANN_R,42736,43100,,,USD)&lt;/Q&gt;&lt;R&gt;1&lt;/R&gt;&lt;C&gt;1&lt;/C&gt;&lt;D xsi:type="xsd:double"&gt;86.2575121164322&lt;/D&gt;&lt;/FQL&gt;&lt;FQL&gt;&lt;Q&gt;CH0012214059^FF_INC_TAX(ANN_R,42736,43100,,,USD)&lt;/Q&gt;&lt;R&gt;1&lt;/R&gt;&lt;C&gt;1&lt;/C&gt;&lt;D xsi:type="xsd:double"&gt;544.570394515991&lt;/D&gt;&lt;/FQL&gt;&lt;FQL&gt;&lt;Q&gt;SE0011166610^FF_INC_TAX(ANN_R,42736,43100,,,USD)&lt;/Q&gt;&lt;R&gt;1&lt;/R&gt;&lt;C&gt;1&lt;/C&gt;&lt;D xsi:type="xsd:double"&gt;577.102999612689&lt;/D&gt;&lt;/FQL&gt;&lt;FQL&gt;&lt;Q&gt;FR0000125486^FF_INC_TAX(ANN_R,42736,43100,,,USD)&lt;/Q&gt;&lt;R&gt;1&lt;/R&gt;&lt;C&gt;1&lt;/C&gt;&lt;D xsi:type="xsd:double"&gt;1433.60484492779&lt;/D&gt;&lt;/FQL&gt;&lt;FQL&gt;&lt;Q&gt;US7458671010^FF_INC_TAX(ANN_R,42736,43100,,,USD)&lt;/Q&gt;&lt;R&gt;1&lt;/R&gt;&lt;C&gt;1&lt;/C&gt;&lt;D xsi:type="xsd:double"&gt;491.607&lt;/D&gt;&lt;/FQL&gt;&lt;FQL&gt;&lt;Q&gt;US45167R1041^FF_INC_TAX(ANN_R,42736,43100,,,USD)&lt;/Q&gt;&lt;R&gt;1&lt;/R&gt;&lt;C&gt;1&lt;/C&gt;&lt;D xsi:type="xsd:double"&gt;118.016&lt;/D&gt;&lt;/FQL&gt;&lt;FQL&gt;&lt;Q&gt;US62944T1051^FF_INC_TAX(ANN_R,42736,43100,,,USD)&lt;/Q&gt;&lt;R&gt;1&lt;/R&gt;&lt;C&gt;1&lt;/C&gt;&lt;D xsi:type="xsd:double"&gt;309.39&lt;/D&gt;&lt;/FQL&gt;&lt;FQL&gt;&lt;Q&gt;US5732841060^FF_INC_TAX(ANN_R,42736,43100,,,USD)&lt;/Q&gt;&lt;R&gt;1&lt;/R&gt;&lt;C&gt;1&lt;/C&gt;&lt;D xsi:type="xsd:double"&gt;-94.457&lt;/D&gt;&lt;/FQL&gt;&lt;FQL&gt;&lt;Q&gt;US9291601097^FF_INC_TAX(ANN_R,42736,43100,,,USD)&lt;/Q&gt;&lt;R&gt;1&lt;/R&gt;&lt;C&gt;1&lt;/C&gt;&lt;D xsi:type="xsd:double"&gt;-232.075&lt;/D&gt;&lt;/FQL&gt;&lt;FQL&gt;&lt;Q&gt;US5260571048^FF_INC_TAX(ANN_R,42736,43100,,,USD)&lt;/Q&gt;&lt;R&gt;1&lt;/R&gt;&lt;C&gt;1&lt;/C&gt;&lt;D xsi:type="xsd:double"&gt;417.857&lt;/D&gt;&lt;/FQL&gt;&lt;FQL&gt;&lt;Q&gt;US23331A1097^FF_INC_TAX(ANN_R,42736,43100,,,USD)&lt;/Q&gt;&lt;R&gt;1&lt;/R&gt;&lt;C&gt;1&lt;/C&gt;&lt;D xsi:type="xsd:double"&gt;563.7&lt;/D&gt;&lt;/FQL&gt;&lt;FQL&gt;&lt;Q&gt;FR0000120503^FF_INC_TAX(ANN_R,43466,43830,,,USD)&lt;/Q&gt;&lt;R&gt;1&lt;/R&gt;&lt;C&gt;1&lt;/C&gt;&lt;D xsi:type="xsd:double"&gt;505.900380134583&lt;/D&gt;&lt;/FQL&gt;&lt;FQL&gt;&lt;Q&gt;DE0006047004^FF_INC_TAX(ANN_R,43466,43830,,,USD)&lt;/Q&gt;&lt;R&gt;1&lt;/R&gt;&lt;C&gt;1&lt;/C&gt;&lt;D xsi:type="xsd:double"&gt;401.138708496094&lt;/D&gt;&lt;/FQL&gt;&lt;FQL&gt;&lt;Q&gt;CH0030170408^FF_INC_TAX(ANN_R,43466,43830,,,USD)&lt;/Q&gt;&lt;R&gt;1&lt;/R&gt;&lt;C&gt;1&lt;/C&gt;&lt;D xsi:type="xsd:double"&gt;96.4999603271484&lt;/D&gt;&lt;/FQL&gt;&lt;FQL&gt;&lt;Q&gt;CH0012214059^FF_INC_TAX(ANN_R,43466,43830,,,USD)&lt;/Q&gt;&lt;R&gt;1&lt;/R&gt;&lt;C&gt;1&lt;/C&gt;&lt;D xsi:type="xsd:double"&gt;811.042419433594&lt;/D&gt;&lt;/FQL&gt;&lt;FQL&gt;&lt;Q&gt;SE0011166610^FF_INC_TAX(ANN_R,43466,43830,,,USD)&lt;/Q&gt;&lt;R&gt;1&lt;/R&gt;&lt;C&gt;1&lt;/C&gt;&lt;D xsi:type="xsd:double"&gt;531.579543843865&lt;/D&gt;&lt;/FQL&gt;&lt;FQL&gt;&lt;Q&gt;FR0000125486^FF_INC_TAX(ANN_R,43466,43830,,,USD)&lt;/Q&gt;&lt;R&gt;1&lt;/R&gt;&lt;C&gt;1&lt;/C&gt;&lt;D xsi:type="xsd:double"&gt;1828.85225915909&lt;/D&gt;&lt;/FQL&gt;&lt;FQL&gt;&lt;Q&gt;US7458671010^FF_INC_TAX(ANN_R,43466,43830,,,USD)&lt;</t>
        </r>
      </text>
    </comment>
    <comment ref="A135" authorId="0" shapeId="0" xr:uid="{3A2F2388-1C11-4A8D-9483-09E82ABE9F72}">
      <text>
        <r>
          <rPr>
            <b/>
            <sz val="9"/>
            <color indexed="81"/>
            <rFont val="Tahoma"/>
            <charset val="1"/>
          </rPr>
          <t>/Q&gt;&lt;R&gt;1&lt;/R&gt;&lt;C&gt;1&lt;/C&gt;&lt;D xsi:type="xsd:double"&gt;322.876&lt;/D&gt;&lt;/FQL&gt;&lt;FQL&gt;&lt;Q&gt;US45167R1041^FF_INC_TAX(ANN_R,43466,43830,,,USD)&lt;/Q&gt;&lt;R&gt;1&lt;/R&gt;&lt;C&gt;1&lt;/C&gt;&lt;D xsi:type="xsd:double"&gt;107.382&lt;/D&gt;&lt;/FQL&gt;&lt;FQL&gt;&lt;Q&gt;US62944T1051^FF_INC_TAX(ANN_R,43466,43830,,,USD)&lt;/Q&gt;&lt;R&gt;1&lt;/R&gt;&lt;C&gt;1&lt;/C&gt;&lt;D xsi:type="xsd:double"&gt;147.256&lt;/D&gt;&lt;/FQL&gt;&lt;FQL&gt;&lt;Q&gt;US5732841060^FF_INC_TAX(ANN_R,43466,43830,,,USD)&lt;/Q&gt;&lt;R&gt;1&lt;/R&gt;&lt;C&gt;1&lt;/C&gt;&lt;D xsi:type="xsd:double"&gt;136.3&lt;/D&gt;&lt;/FQL&gt;&lt;FQL&gt;&lt;Q&gt;US9291601097^FF_INC_TAX(ANN_R,43466,43830,,,USD)&lt;/Q&gt;&lt;R&gt;1&lt;/R&gt;&lt;C&gt;1&lt;/C&gt;&lt;D xsi:type="xsd:double"&gt;135.198&lt;/D&gt;&lt;/FQL&gt;&lt;FQL&gt;&lt;Q&gt;US5260571048^FF_INC_TAX(ANN_R,43466,43830,,,USD)&lt;/Q&gt;&lt;R&gt;1&lt;/R&gt;&lt;C&gt;1&lt;/C&gt;&lt;D xsi:type="xsd:double"&gt;592.173&lt;/D&gt;&lt;/FQL&gt;&lt;FQL&gt;&lt;Q&gt;US23331A1097^FF_INC_TAX(ANN_R,43466,43830,,,USD)&lt;/Q&gt;&lt;R&gt;1&lt;/R&gt;&lt;C&gt;1&lt;/C&gt;&lt;D xsi:type="xsd:double"&gt;506.7&lt;/D&gt;&lt;/FQL&gt;&lt;FQL&gt;&lt;Q&gt;FR0000120503^FF_INC_TAX(ANN_R,43101,43465,,,USD)&lt;/Q&gt;&lt;R&gt;1&lt;/R&gt;&lt;C&gt;1&lt;/C&gt;&lt;D xsi:type="xsd:double"&gt;502.573383808136&lt;/D&gt;&lt;/FQL&gt;&lt;FQL&gt;&lt;Q&gt;DE0006047004^FF_INC_TAX(ANN_R,43101,43465,,,USD)&lt;/Q&gt;&lt;R&gt;1&lt;/R&gt;&lt;C&gt;1&lt;/C&gt;&lt;D xsi:type="xsd:double"&gt;547.521848416328&lt;/D&gt;&lt;/FQL&gt;&lt;FQL&gt;&lt;Q&gt;CH0030170408^FF_INC_TAX(ANN_R,43101,43465,,,USD)&lt;/Q&gt;&lt;R&gt;1&lt;/R&gt;&lt;C&gt;1&lt;/C&gt;&lt;D xsi:type="xsd:double"&gt;91.9622504711151&lt;/D&gt;&lt;/FQL&gt;&lt;FQL&gt;&lt;Q&gt;CH0012214059^FF_INC_TAX(ANN_R,43101,43465,,,USD)&lt;/Q&gt;&lt;R&gt;1&lt;/R&gt;&lt;C&gt;1&lt;/C&gt;&lt;D xsi:type="xsd:double"&gt;670.302625656128&lt;/D&gt;&lt;/FQL&gt;&lt;FQL&gt;&lt;Q&gt;SE0011166610^FF_INC_TAX(ANN_R,43101,43465,,,USD)&lt;/Q&gt;&lt;R&gt;1&lt;/R&gt;&lt;C&gt;1&lt;/C&gt;&lt;D xsi:type="xsd:double"&gt;518.116582483053&lt;/D&gt;&lt;/FQL&gt;&lt;FQL&gt;&lt;Q&gt;FR0000125486^FF_INC_TAX(ANN_R,43101,43465,,,USD)&lt;/Q&gt;&lt;R&gt;1&lt;/R&gt;&lt;C&gt;1&lt;/C&gt;&lt;D xsi:type="xsd:double"&gt;1672.88511323929&lt;/D&gt;&lt;/FQL&gt;&lt;FQL&gt;&lt;Q&gt;US7458671010^FF_INC_TAX(ANN_R,43101,43465,,,USD)&lt;/Q&gt;&lt;R&gt;1&lt;/R&gt;&lt;C&gt;1&lt;/C&gt;&lt;D xsi:type="xsd:double"&gt;325.517&lt;/D&gt;&lt;/FQL&gt;&lt;FQL&gt;&lt;Q&gt;US45167R1041^FF_INC_TAX(ANN_R,43101,43465,,,USD)&lt;/Q&gt;&lt;R&gt;1&lt;/R&gt;&lt;C&gt;1&lt;/C&gt;&lt;D xsi:type="xsd:double"&gt;118.366&lt;/D&gt;&lt;/FQL&gt;&lt;FQL&gt;&lt;Q&gt;US62944T1051^FF_INC_TAX(ANN_R,43101,43465,,,USD)&lt;/Q&gt;&lt;R&gt;1&lt;/R&gt;&lt;C&gt;1&lt;/C&gt;&lt;D xsi:type="xsd:double"&gt;162.535&lt;/D&gt;&lt;/FQL&gt;&lt;FQL&gt;&lt;Q&gt;US5732841060^FF_INC_TAX(ANN_R,43101,43465,,,USD)&lt;/Q&gt;&lt;R&gt;1&lt;/R&gt;&lt;C&gt;1&lt;/C&gt;&lt;D xsi:type="xsd:double"&gt;105.705&lt;/D&gt;&lt;/FQL&gt;&lt;FQL&gt;&lt;Q&gt;US9291601097^FF_INC_TAX(ANN_R,43101,43465,,,USD)&lt;/Q&gt;&lt;R&gt;1&lt;/R&gt;&lt;C&gt;1&lt;/C&gt;&lt;D xsi:type="xsd:double"&gt;105.449&lt;/D&gt;&lt;/FQL&gt;&lt;FQL&gt;&lt;Q&gt;US5260571048^FF_INC_TAX(ANN_R,43101,43465,,,USD)&lt;/Q&gt;&lt;R&gt;1&lt;/R&gt;&lt;C&gt;1&lt;/C&gt;&lt;D xsi:type="xsd:double"&gt;545.171&lt;/D&gt;&lt;/FQL&gt;&lt;FQL&gt;&lt;Q&gt;US23331A1097^FF_INC_TAX(ANN_R,43101,43465,,,USD)&lt;/Q&gt;&lt;R&gt;1&lt;/R&gt;&lt;C&gt;1&lt;/C&gt;&lt;D xsi:type="xsd:double"&gt;597.7&lt;/D&gt;&lt;/FQL&gt;&lt;FQL&gt;&lt;Q&gt;FR0000120503^FF_INC_TAX(ANN_R,43831,44196,,,USD)&lt;/Q&gt;&lt;R&gt;1&lt;/R&gt;&lt;C&gt;1&lt;/C&gt;&lt;D xsi:type="xsd:double"&gt;361.371908545494&lt;/D&gt;&lt;/FQL&gt;&lt;FQL&gt;&lt;Q&gt;DE0006047004^FF_INC_TAX(ANN_R,43831,44196,,,USD)&lt;/Q&gt;&lt;R&gt;1&lt;/R&gt;&lt;C&gt;1&lt;/C&gt;&lt;D xsi:type="xsd:double"&gt;381.321461856365&lt;/D&gt;&lt;/FQL&gt;&lt;FQL&gt;&lt;Q&gt;CH0030170408^FF_INC_TAX(ANN_R,43831,44196,,,USD)&lt;/Q&gt;&lt;R&gt;1&lt;/R&gt;&lt;C&gt;1&lt;/C&gt;&lt;D xsi:type="xsd:double"&gt;119.324893951416&lt;/D&gt;&lt;/FQL&gt;&lt;FQL&gt;&lt;Q&gt;CH0012214059^FF_INC_TAX(ANN_R,43831,44196,,,USD)&lt;/Q&gt;&lt;R&gt;1&lt;/R&gt;&lt;C&gt;1&lt;/C&gt;&lt;D xsi:type="xsd:double"&gt;763.892401456833&lt;/D&gt;&lt;/FQL&gt;&lt;FQL&gt;&lt;Q&gt;SE0011166610^FF_INC_TAX(ANN_R,43831,44196,,,USD)&lt;/Q&gt;&lt;R&gt;1&lt;/R&gt;&lt;C&gt;1&lt;/C&gt;&lt;D xsi:type="xsd:double"&gt;439.121525719762&lt;/D&gt;&lt;/FQL&gt;&lt;FQL&gt;&lt;Q&gt;FR0000125486^FF_INC_TAX(ANN_R,43831,44196,,,USD)&lt;/Q&gt;&lt;R&gt;1&lt;/R&gt;&lt;C&gt;1&lt;/C&gt;&lt;D xsi:type="xsd:double"&gt;921.099375724792&lt;/D&gt;&lt;/FQL&gt;&lt;FQL&gt;&lt;Q&gt;US7458671010^FF_INC_TAX(ANN_R,43831,44196,,,USD)&lt;/Q&gt;&lt;R&gt;1&lt;/R&gt;&lt;C&gt;1&lt;/C&gt;&lt;D xsi:type="xsd:double"&gt;321.855&lt;/D&gt;&lt;/FQL&gt;&lt;FQL&gt;&lt;Q&gt;US45167R1041^FF_INC_TAX(ANN_R,43831,44196,,,USD)&lt;/Q&gt;&lt;R&gt;1&lt;/R&gt;&lt;C&gt;1&lt;/C&gt;&lt;D xsi:type="xsd:double"&gt;92.562&lt;/D&gt;&lt;/FQL&gt;&lt;FQL&gt;&lt;Q&gt;US62944T1051^FF_INC_TAX(ANN_R,43831,44196,,,USD)&lt;/Q&gt;&lt;R&gt;1&lt;/R&gt;&lt;C&gt;1&lt;/C&gt;&lt;D xsi:type="xsd:double"&gt;176.785&lt;/D&gt;&lt;/FQL&gt;&lt;FQL&gt;&lt;Q&gt;US5732841060^FF_INC_TAX(ANN_R,43831,44196,,,USD)&lt;/Q&gt;&lt;R&gt;1&lt;/R&gt;&lt;C&gt;1&lt;/C&gt;&lt;D xsi:type="xsd:double"&gt;168.2&lt;/D&gt;&lt;/FQL&gt;&lt;FQL&gt;&lt;Q&gt;US9291601097^FF_INC_TAX(ANN_R,43831,44196,,,USD)&lt;/Q&gt;&lt;R&gt;1&lt;/R&gt;&lt;C&gt;1&lt;/C&gt;&lt;D xsi:type="xsd:double"&gt;155.803&lt;/D&gt;&lt;/FQL&gt;&lt;FQL&gt;&lt;Q&gt;US5260571048^FF_INC_TAX(ANN_R,43831,44196,,,USD)&lt;/Q&gt;&lt;R&gt;1&lt;/R&gt;&lt;C&gt;1&lt;/C&gt;&lt;D xsi:type="xsd:double"&gt;656.235&lt;/D&gt;&lt;/FQL&gt;&lt;FQL&gt;&lt;Q&gt;US23331A1097^FF_INC_TAX(ANN_R,43831,44196,,,USD)&lt;/Q&gt;&lt;R&gt;1&lt;/R&gt;&lt;C&gt;1&lt;/C&gt;&lt;D xsi:type="xsd:double"&gt;602.5&lt;/D&gt;&lt;/FQL&gt;&lt;FQL&gt;&lt;Q&gt;DK0060336014^FF_INC_TAX(ANN_R,42370,42735,,,USD)&lt;/Q&gt;&lt;R&gt;1&lt;/R&gt;&lt;C&gt;1&lt;/C&gt;&lt;D xsi:type="xsd:double"&gt;123.468642488122&lt;/D&gt;&lt;/FQL&gt;&lt;FQL&gt;&lt;Q&gt;DE000SYM9999^FF_INC_TAX(ANN_R,42370,42735,,,USD)&lt;/Q&gt;&lt;R&gt;1&lt;/R&gt;&lt;C&gt;1&lt;/C&gt;&lt;D xsi:type="xsd:double"&gt;107.478123641014&lt;/D&gt;&lt;/FQL&gt;&lt;FQL&gt;&lt;Q&gt;DE0006048432^FF_INC_TAX(ANN_R,42370,42735,,,USD)&lt;/Q&gt;&lt;R&gt;1&lt;/R&gt;&lt;C&gt;1&lt;/C&gt;&lt;D xsi:type="xsd:double"&gt;717.922007441521&lt;/D&gt;&lt;/FQL&gt;&lt;FQL&gt;&lt;Q&gt;NL0013267909^FF_INC_TAX(ANN_R,42370,42735,,,USD)&lt;/Q&gt;&lt;R&gt;1&lt;/R&gt;&lt;C&gt;1&lt;/C&gt;&lt;D xsi:type="xsd:double"&gt;258.850153684616&lt;/D&gt;&lt;/FQL&gt;&lt;FQL&gt;&lt;Q&gt;FR0000120073^FF_INC_TAX(ANN_R,42370,42735,,,USD)&lt;/Q&gt;&lt;R&gt;1&lt;/R&gt;&lt;C&gt;1&lt;/C&gt;&lt;D xsi:type="xsd:double"&gt;826.771815657616&lt;/D&gt;&lt;/FQL&gt;&lt;FQL&gt;&lt;Q&gt;FR0000120321^FF_INC_TAX(ANN_R,42370,42735,,,USD)&lt;/Q&gt;&lt;R&gt;1&lt;/R&gt;&lt;C&gt;1&lt;/C&gt;&lt;D xsi:type="xsd:double"&gt;1342.5915877223&lt;/D&gt;&lt;/FQL&gt;&lt;FQL&gt;&lt;Q&gt;NL0009434992^FF_INC_TAX(ANN_R,42370,42735,,,USD)&lt;/Q&gt;&lt;R&gt;1&lt;/R&gt;&lt;C&gt;1&lt;/C&gt;&lt;D xsi:type="xsd:double"&gt;1386&lt;/D&gt;&lt;/FQL&gt;&lt;FQL&gt;&lt;Q&gt;US4943681035^FF_INC_TAX(ANN_R,42370,42735,,,USD)&lt;/Q&gt;&lt;R&gt;1&lt;/R&gt;&lt;C&gt;1&lt;/C&gt;&lt;D xsi:type="xsd:double"&gt;922&lt;/D&gt;&lt;/FQL&gt;&lt;FQL&gt;&lt;Q&gt;US0091581068^FF_INC_TAX(ANN_R,42370,42735,,,USD)&lt;/Q&gt;&lt;R&gt;1&lt;/R&gt;&lt;C&gt;1&lt;/C&gt;&lt;D xsi:type="xsd:double"&gt;432.6&lt;/D&gt;&lt;/FQL&gt;&lt;FQL&gt;&lt;Q&gt;US1941621039^FF_INC_TAX(ANN_R,42370,42735,,,USD)&lt;/Q&gt;&lt;R&gt;1&lt;/R&gt;&lt;C&gt;1&lt;/C&gt;&lt;D xsi:type="xsd:double"&gt;1152&lt;/D&gt;&lt;/FQL&gt;&lt;FQL&gt;&lt;Q&gt;TW0001301000^FF_INC_TAX(ANN_R,42370,42735,,,USD)&lt;/Q&gt;&lt;R&gt;1&lt;/R&gt;&lt;C&gt;1&lt;/C&gt;&lt;D xsi:type="xsd:double"&gt;137.094442217555&lt;/D&gt;&lt;/FQL&gt;&lt;FQL&gt;&lt;Q&gt;JP3351600006^FF_INC_TAX(ANN_R,42370,42735,,,USD)&lt;/Q&gt;&lt;R&gt;1&lt;/R&gt;&lt;C&gt;1&lt;/C&gt;&lt;D xsi:type="xsd:double"&gt;146.706804452464&lt;/D&gt;&lt;/FQL&gt;&lt;FQL&gt;&lt;Q&gt;TW0001303006^FF_INC_TAX(ANN_R,42370,42735,,,USD)&lt;/Q&gt;&lt;R&gt;1&lt;/R&gt;&lt;C&gt;1&lt;/C&gt;&lt;D xsi:type="xsd:double"&gt;159.188837062866&lt;/D&gt;&lt;/FQL&gt;&lt;FQL&gt;&lt;Q&gt;KR7028260008^FF_INC_TAX(ANN_R,42370,42735,,,USD)&lt;/Q&gt;&lt;R&gt;1&lt;/R&gt;&lt;C&gt;1&lt;/C&gt;&lt;D xsi:type="xsd:double"&gt;59.4194270254574&lt;/D&gt;&lt;/FQL&gt;&lt;FQL&gt;&lt;Q&gt;JP3205800000^FF_INC_TAX(ANN_R,42370,42735,,,USD)&lt;/Q&gt;&lt;R&gt;1&lt;/R&gt;&lt;C&gt;1&lt;/C&gt;&lt;D xsi:type="xsd:double"&gt;511.150029866025&lt;/D&gt;&lt;/FQL&gt;&lt;FQL&gt;&lt;Q&gt;JP3371200001^FF_INC_TAX(ANN_R,42370,42735,,,USD)&lt;/Q&gt;&lt;R&gt;1&lt;/R&gt;&lt;C&gt;1&lt;/C&gt;&lt;D xsi:type="xsd:double"&gt;579.826065063477&lt;/D&gt;&lt;/FQL&gt;&lt;FQL&gt;&lt;Q&gt;TW0001326007^FF_INC_TAX(ANN_R,42370,42735,,,USD)&lt;/Q&gt;&lt;R&gt;1&lt;/R&gt;&lt;C&gt;1&lt;/C&gt;&lt;D xsi:type="xsd:double"&gt;183.21831544267&lt;/D&gt;&lt;/FQL&gt;&lt;FQL&gt;&lt;Q&gt;JP3951600000^FF_INC_TAX(ANN_R,42370,42735,,,USD)&lt;/Q&gt;&lt;R&gt;1&lt;/R&gt;&lt;C&gt;1&lt;/C&gt;&lt;D xsi:type="xsd:double"&gt;226.184877550229&lt;/D&gt;&lt;/FQL&gt;&lt;FQL&gt;&lt;Q&gt;DK0060336014^FF_INC_TAX(ANN_R,42736,43100,,,USD)&lt;/Q&gt;&lt;R&gt;1&lt;/R&gt;&lt;C&gt;1&lt;/C&gt;&lt;D xsi:type="xsd:double"&gt;114.635039448738&lt;/D&gt;&lt;/FQL&gt;&lt;FQL&gt;&lt;Q&gt;DE000SYM9999^FF_INC_TAX(ANN_R,42736,43100,,,USD)&lt;/Q&gt;&lt;R&gt;1&lt;/R&gt;&lt;C&gt;1&lt;/C&gt;&lt;D xsi:type="xsd:double"&gt;112.566742658496&lt;/D&gt;&lt;/FQL&gt;&lt;FQL&gt;&lt;Q&gt;DE0006048432^FF_INC_TAX(ANN_R,42736,43100,,,USD)&lt;/Q&gt;&lt;R&gt;1&lt;/R&gt;&lt;C&gt;1&lt;/C&gt;&lt;D xsi:type="xsd:double"&gt;504.18675506115&lt;/D&gt;&lt;/FQL&gt;&lt;FQL&gt;&lt;Q&gt;NL0013267909^FF_INC_TAX(ANN_R,42736,43100,,,USD)&lt;/Q&gt;&lt;R&gt;1&lt;/R&gt;&lt;C&gt;1&lt;/C&gt;&lt;D xsi:type="xsd:double"&gt;285.367447495461&lt;/D&gt;&lt;/FQL&gt;&lt;FQL&gt;&lt;Q&gt;FR0000120073^FF_INC_TAX(ANN_R,42736,43100,,,USD)&lt;/Q&gt;&lt;R&gt;1&lt;/R&gt;&lt;C&gt;1&lt;/C&gt;&lt;D xsi:type="xsd:double"&gt;233.820837414265&lt;/D&gt;&lt;/FQL&gt;&lt;FQL&gt;&lt;Q&gt;FR0000120321^FF_INC_TAX(ANN_R,42736,43100,,,USD)&lt;/Q&gt;&lt;R&gt;1&lt;/R&gt;&lt;C&gt;1&lt;/C&gt;&lt;D xsi:type="xsd:double"&gt;1016.60743252039&lt;/D&gt;&lt;/FQL&gt;&lt;FQL&gt;&lt;Q&gt;NL0009434992^FF_INC_TAX(ANN_R,42736,43100,,,USD)&lt;/Q&gt;&lt;R&gt;1&lt;/R&gt;&lt;C&gt;1&lt;/C&gt;&lt;D xsi:type="xsd:double"&gt;598&lt;/D&gt;&lt;/FQL&gt;&lt;FQL&gt;&lt;Q&gt;US4943681035^FF_INC_TAX(ANN_R,42736,43100,,,USD)&lt;/Q&gt;&lt;R&gt;1&lt;/R&gt;&lt;C&gt;1&lt;/C&gt;&lt;D xsi:type="xsd:double"&gt;776&lt;/D&gt;&lt;/FQL&gt;&lt;FQL&gt;&lt;Q&gt;US0091581068^FF_INC_TAX(ANN_R,42736,43100,,,USD)&lt;/Q&gt;&lt;R&gt;1&lt;/R&gt;&lt;C&gt;1&lt;/C&gt;&lt;D xsi:type="xsd:double"&gt;260.9&lt;/D&gt;&lt;/FQL&gt;&lt;FQL&gt;&lt;Q&gt;US1941621039^FF_INC_TAX(ANN_R,42736,43100,,,USD)&lt;/Q&gt;&lt;R&gt;1&lt;/R&gt;&lt;C&gt;1&lt;/C&gt;&lt;D xsi:type="xsd:double"&gt;1313&lt;/D&gt;&lt;/FQL&gt;&lt;FQL&gt;&lt;Q&gt;TW0001301000^FF_INC_TAX(ANN_R,42736,43100,,,USD)&lt;/Q&gt;&lt;R&gt;1&lt;/R&gt;&lt;C&gt;1&lt;/C&gt;&lt;D xsi:type="xsd:double"&gt;181.492375164405&lt;/D&gt;&lt;/FQL&gt;&lt;FQL&gt;&lt;Q&gt;JP3351600006^FF_INC_TAX(ANN_R,42736,43100,,,USD)&lt;/Q&gt;&lt;R&gt;1&lt;/R&gt;&lt;C&gt;1&lt;/C&gt;&lt;D xsi:type="xsd:double"&gt;117.716646194458&lt;/D&gt;&lt;/FQL&gt;&lt;FQL&gt;&lt;Q&gt;TW0001303006^FF_INC_TAX(ANN_R,42736,43100,,,USD)&lt;/Q&gt;&lt;R&gt;1&lt;/R&gt;&lt;C&gt;1&lt;/C&gt;&lt;D xsi:type="xsd:double"&gt;289.303544475719&lt;/D&gt;&lt;/FQL&gt;&lt;FQL&gt;&lt;Q&gt;KR7028260008^FF_INC_TAX(ANN_R,42736,43100,,,USD)&lt;/Q&gt;&lt;R&gt;1&lt;/R&gt;&lt;C&gt;1&lt;/C&gt;&lt;D xsi:type="xsd:double"&gt;304.205083486682&lt;/D&gt;&lt;/FQL&gt;&lt;FQL&gt;&lt;Q&gt;JP3205800000^FF_INC_TAX(ANN_R,42736,43100,,,USD)&lt;/Q&gt;&lt;R&gt;1&lt;/R&gt;&lt;C&gt;1&lt;/C&gt;&lt;D xsi:type="xsd:double"&gt;496.576970458031&lt;/D&gt;&lt;/FQL&gt;&lt;FQL&gt;&lt;Q&gt;JP3371200001^FF_INC_TAX(ANN_R,42736,43100,,,USD)&lt;/Q&gt;&lt;R&gt;1&lt;/R&gt;&lt;C&gt;1&lt;/C&gt;&lt;D xsi:type="xsd:double"&gt;589.384735127911&lt;/D&gt;&lt;/FQL&gt;&lt;FQL&gt;&lt;Q&gt;TW0001326007^FF_INC_TAX(ANN_R,42736,43100,,,USD)&lt;/Q&gt;&lt;R&gt;1&lt;/R&gt;&lt;C&gt;1&lt;/C&gt;&lt;D xsi:type="xsd:double"&gt;219.274905994959&lt;/D&gt;&lt;/FQL&gt;&lt;FQL&gt;&lt;Q&gt;JP3951600000^FF_INC_TAX(ANN_R,42736,43100,,,USD)&lt;/Q&gt;&lt;R&gt;1&lt;/R&gt;&lt;C&gt;1&lt;/C&gt;&lt;D xsi:type="xsd:double"&gt;315.293335318565&lt;/D&gt;&lt;/FQL&gt;&lt;FQL&gt;&lt;Q&gt;DK0060336014^FF_INC_TAX(ANN_R,43466,43830,,,USD)&lt;/Q&gt;&lt;R&gt;1&lt;/R&gt;&lt;C&gt;1&lt;/C&gt;&lt;D xsi:type="xsd:double"&gt;96.5417444109917&lt;/D&gt;&lt;/FQL&gt;&lt;FQL&gt;&lt;Q&gt;DE000SYM9999^FF_INC_TAX(ANN_R,43466,43830,,,USD)&lt;/Q&gt;&lt;R&gt;1&lt;/R&gt;&lt;C&gt;1&lt;/C&gt;&lt;D xsi:type="xsd:double"&gt;124.956274644613&lt;/D&gt;&lt;/FQL&gt;&lt;FQL&gt;&lt;Q&gt;DE0006048432^FF_INC_TAX(ANN_R,43466,43830,,,USD)&lt;/Q&gt;&lt;R&gt;1&lt;/R&gt;&lt;C&gt;1&lt;/C&gt;&lt;D xsi:type="xsd:double"&gt;792.428029060364&lt;/D&gt;&lt;/FQL&gt;&lt;FQL&gt;&lt;Q&gt;NL0013267909^FF_INC_TAX(ANN_R,43466,43830,,,USD)&lt;/Q&gt;&lt;R&gt;1&lt;/R&gt;&lt;C&gt;1&lt;/C&gt;&lt;D xsi:type="xsd:double"&gt;257.427184581757&lt;/D&gt;&lt;/FQL&gt;&lt;FQL&gt;&lt;Q&gt;FR0000120073^FF_INC_TAX(ANN_R,43466,43830,,,USD)&lt;/Q&gt;&lt;R&gt;1&lt;/R&gt;&lt;C&gt;1&lt;/C&gt;&lt;D xsi:type="xsd:double"&gt;897.301625561714&lt;/D&gt;&lt;/FQL&gt;&lt;FQL&gt;&lt;Q&gt;FR0000120321^FF_INC_TAX(ANN_R,43466,43830,,,USD)&lt;/Q&gt;&lt;R&gt;1&lt;/R&gt;&lt;C&gt;1&lt;/C&gt;&lt;D xsi:type="xsd:double"&gt;1854.81882734299&lt;/D&gt;&lt;/FQL&gt;&lt;FQL&gt;&lt;Q&gt;NL0009434992^FF_INC_TAX(ANN_R,43466,43830,,,USD)&lt;/Q&gt;&lt;R&gt;1&lt;/R&gt;&lt;C&gt;1&lt;/C&gt;&lt;D xsi:type="xsd:double"&gt;648&lt;/D&gt;&lt;/FQL&gt;&lt;FQL&gt;&lt;Q&gt;US4943681035^FF_INC_TAX(ANN_R,43466,43830,,,USD)&lt;/Q&gt;&lt;R&gt;1&lt;/R&gt;&lt;C&gt;1&lt;/C&gt;&lt;D xsi:type="xsd:double"&gt;576&lt;/D&gt;&lt;/FQL&gt;&lt;FQL&gt;&lt;Q&gt;US0091581068^FF_INC_TAX(ANN_R,43466,43830,,,USD)&lt;/Q&gt;&lt;R&gt;1&lt;/R&gt;&lt;C&gt;1&lt;/C&gt;&lt;D xsi:type="xsd:double"&gt;480.1&lt;/D&gt;&lt;/FQL&gt;&lt;FQL&gt;&lt;Q&gt;US1941621039^FF_INC_TAX(ANN_R,43466,43830,,,USD)&lt;/Q&gt;&lt;R&gt;1&lt;/R&gt;&lt;C&gt;1&lt;/C&gt;&lt;D xsi:type="xsd:double"&gt;774&lt;/D&gt;&lt;/FQL&gt;&lt;FQL&gt;&lt;Q&gt;TW0001301000^FF_INC_TAX(ANN_R,43466,43830,,,USD)&lt;/Q&gt;&lt;R&gt;1&lt;/R&gt;&lt;C&gt;1&lt;/C&gt;&lt;D xsi:type="xsd:double"&gt;158.348787067086&lt;/D&gt;&lt;/FQL&gt;&lt;FQL&gt;&lt;Q&gt;JP3351600006^FF_INC_TAX(ANN_R,43466,43830,,,USD)&lt;/Q&gt;&lt;R&gt;1&lt;/R&gt;&lt;C&gt;1&lt;/C&gt;&lt;D xsi:type="xsd:double"&gt;275.899227466434&lt;/D&gt;&lt;/FQL&gt;&lt;FQL&gt;&lt;Q&gt;TW0001303006^FF_INC_TAX(ANN_R,43466,43830,,,USD)&lt;/Q&gt;&lt;R&gt;1&lt;/R&gt;&lt;C&gt;1&lt;/C&gt;&lt;D xsi:type="xsd:double"&gt;112.559109015837&lt;/D&gt;&lt;/FQL&gt;&lt;FQL&gt;&lt;Q&gt;KR7028260008^FF_INC_TAX(ANN_R,43466,43830,,,USD)&lt;/Q&gt;&lt;R&gt;1&lt;/R&gt;&lt;C&gt;1&lt;/C&gt;&lt;D xsi:type="xsd:double"&gt;410.459336415036&lt;/D&gt;&lt;/FQL&gt;&lt;FQL&gt;&lt;Q&gt;JP3205800000^FF_INC_TAX(ANN_R,43466,43830,,,USD)&lt;/Q&gt;&lt;R&gt;1&lt;/R&gt;&lt;C&gt;1&lt;/C&gt;&lt;D xsi:type="xsd:double"&gt;553.119424767792&lt;/D&gt;&lt;/FQL&gt;&lt;FQL&gt;&lt;Q&gt;JP3371200001^FF_INC_TAX(ANN_R,43466,43830,,,USD)&lt;/Q&gt;&lt;R&gt;1&lt;/R&gt;&lt;C&gt;1&lt;/C&gt;&lt;D xsi:type="xsd:double"&gt;913.704897137359&lt;/D&gt;&lt;/FQL&gt;&lt;FQL&gt;&lt;Q&gt;TW0001326007^FF_INC_TAX(ANN_R,43466,43830,,,USD)&lt;/Q&gt;&lt;R&gt;1&lt;/R&gt;&lt;C&gt;1&lt;/C&gt;&lt;D xsi:type="xsd:double"&gt;124.91887981616&lt;/D&gt;&lt;/FQL&gt;&lt;FQL&gt;&lt;Q&gt;JP3951600000^FF_INC_TAX(ANN_R,43466,43830,,,USD)&lt;/Q&gt;&lt;R&gt;1&lt;/R&gt;&lt;C&gt;1&lt;/C&gt;&lt;D xsi:type="xsd:double"&gt;155.030487570912&lt;/D&gt;&lt;/FQL&gt;&lt;FQL&gt;&lt;Q&gt;DK0060336014^FF_INC_TAX(ANN_R,43101,43465,,,USD)&lt;/Q&gt;&lt;R&gt;1&lt;/R&gt;&lt;C&gt;1&lt;/C&gt;&lt;D xsi:type="xsd:double"&gt;112.222738698125&lt;/D&gt;&lt;/FQL&gt;&lt;FQL&gt;&lt;Q&gt;DE000SYM9999^FF_INC_TAX(ANN_R,43101,43465,,,USD)&lt;/Q&gt;&lt;R&gt;1&lt;/R&gt;&lt;C&gt;1&lt;/C&gt;&lt;D xsi:type="xsd:double"&gt;129.012711173058&lt;/D&gt;&lt;/FQL&gt;&lt;FQL&gt;&lt;Q&gt;DE0006048432^FF_INC_TAX(ANN_R,43101,43465,,,USD)&lt;/Q&gt;&lt;R&gt;1&lt;/R&gt;&lt;C&gt;1&lt;/C&gt;&lt;D xsi:type="xsd:double"&gt;850.599553346634&lt;/D&gt;&lt;/FQL&gt;&lt;FQL&gt;&lt;Q&gt;NL0013267909^FF_INC_TAX(ANN_R,43101,43465,,,USD)&lt;/Q&gt;&lt;R&gt;1&lt;/R&gt;&lt;C&gt;1&lt;/C&gt;&lt;D xsi:type="xsd:double"&gt;139.210467815399&lt;/D&gt;&lt;/FQL&gt;&lt;FQL&gt;&lt;Q&gt;FR0000120073^FF_INC_TAX(ANN_R,43101,43465,,,USD)&lt;/Q&gt;&lt;R&gt;1&lt;/R&gt;&lt;C&gt;1&lt;/C&gt;&lt;D xsi:type="xsd:double"&gt;862.043125700951&lt;/D&gt;&lt;/FQL&gt;&lt;FQL&gt;&lt;Q&gt;FR0000120321^FF_INC_TAX(ANN_R,43101,43465,,,USD)&lt;/Q&gt;&lt;R&gt;1&lt;/R&gt;&lt;C&gt;1&lt;/C&gt;&lt;D xsi:type="xsd:double"&gt;1515.15257470608&lt;/D&gt;&lt;/FQL&gt;&lt;FQL&gt;&lt;Q&gt;NL0009434992^FF_INC_TAX(ANN_R,43101,43465,,,USD)&lt;/Q&gt;&lt;R&gt;1&lt;/R&gt;&lt;C&gt;1&lt;/C&gt;&lt;D xsi:type="xsd:double"&gt;613&lt;/D&gt;&lt;/FQL&gt;&lt;FQL&gt;&lt;Q&gt;US4943681035^FF_INC_TAX(ANN_R,43101,43465,,,USD)&lt;/Q&gt;&lt;R&gt;1&lt;/R&gt;&lt;C&gt;1&lt;/C&gt;&lt;D xsi:type="xsd:double"&gt;471&lt;/D&gt;&lt;/FQL&gt;&lt;FQL&gt;&lt;Q&gt;US0091581068^FF_INC_TAX(ANN_R,43101,43465,,,USD)&lt;/Q&gt;&lt;R&gt;1&lt;/R&gt;&lt;C&gt;1&lt;/C&gt;&lt;D xsi:type="xsd:double"&gt;524.3&lt;/D&gt;&lt;/FQL&gt;&lt;FQL&gt;&lt;Q&gt;US1941621039^FF_INC_TAX(ANN_R,43101,43465,,,USD)&lt;/Q&gt;&lt;R&gt;1&lt;/R&gt;&lt;C&gt;1&lt;/C&gt;&lt;D xsi:type="xsd:double"&gt;906&lt;/D&gt;&lt;/FQL&gt;&lt;FQL&gt;&lt;Q&gt;TW0001301000^FF_INC_TAX(ANN_R,43101,43465,,,USD)&lt;/Q&gt;&lt;R&gt;1&lt;/R&gt;&lt;C&gt;1&lt;/C&gt;&lt;D xsi:type="xsd:double"&gt;250.139950482935&lt;/D&gt;&lt;/FQL&gt;&lt;FQL&gt;&lt;Q&gt;JP3351600006^FF_INC_TAX(ANN_R,43101,43465,,,USD)&lt;/Q&gt;&lt;R&gt;1&lt;/R&gt;&lt;C&gt;1&lt;/C&gt;&lt;D xsi:type="xsd:double"&gt;356.790981777012&lt;/D&gt;&lt;/FQL&gt;&lt;FQL&gt;&lt;Q&gt;TW0001303006^FF_INC_TAX(ANN_R,43101,43465,,,USD)&lt;/Q&gt;&lt;R&gt;1&lt;/R&gt;&lt;C&gt;1&lt;/C&gt;&lt;D xsi:type="xsd:double"&gt;294.0306004088&lt;/D&gt;&lt;/FQL&gt;&lt;FQL&gt;&lt;Q&gt;KR7028260008^FF_INC_TAX(ANN_R,43101,43465,,,USD)&lt;/Q&gt;&lt;R&gt;1&lt;/R&gt;&lt;C&gt;1&lt;/C&gt;&lt;D xsi:type="xsd:double"&gt;576.5412061218&lt;/D&gt;&lt;/FQL&gt;&lt;FQL&gt;&lt;Q&gt;JP3205800000^FF_INC_TAX(ANN_R,43101,43465,,,USD)&lt;/Q&gt;&lt;R&gt;1&lt;/R&gt;&lt;C&gt;1&lt;/C&gt;&lt;D xsi:type="xsd:double"&gt;470.107544064522&lt;/D&gt;&lt;/FQL&gt;&lt;FQL&gt;&lt;Q&gt;JP3371200001^FF_INC_TAX(ANN_R,43101,43465,,,USD)&lt;/Q&gt;&lt;R&gt;1&lt;/R&gt;&lt;C&gt;1&lt;/C&gt;&lt;D xsi:type="xsd:double"&gt;633.83078763634&lt;/D&gt;&lt;/FQL&gt;&lt;FQL&gt;&lt;Q&gt;TW0001326007^FF_INC_TAX(ANN_R,43101,43465,,,USD)&lt;/Q&gt;&lt;R&gt;1&lt;/R&gt;&lt;C&gt;1&lt;/C&gt;&lt;D xsi:type="xsd:double"&gt;263.462389476366&lt;/D&gt;&lt;/FQL&gt;&lt;FQL&gt;&lt;Q&gt;JP3951600000^FF_INC_TAX(ANN_R,43101,43465,,,USD)&lt;/Q&gt;&lt;R&gt;1&lt;/R&gt;&lt;C&gt;1&lt;/C&gt;&lt;D xsi:type="xsd:double"&gt;219.978096745908&lt;/D&gt;&lt;/FQL&gt;&lt;FQL&gt;&lt;Q&gt;DK0060336014^FF_INC_TAX(ANN_R,43831,44196,,,USD)&lt;/Q&gt;&lt;R&gt;1&lt;/R&gt;&lt;C&gt;1&lt;/C&gt;&lt;D xsi:type="xsd:double"&gt;106.280907019973&lt;/D&gt;&lt;/FQL&gt;&lt;FQL&gt;&lt;Q&gt;DE000SYM9999^FF_INC_TAX(ANN_R,43831,44196,,,USD)&lt;/Q&gt;&lt;R&gt;1&lt;/R&gt;&lt;C&gt;1&lt;/C&gt;&lt;D xsi:type="xsd:double"&gt;123.813767694116&lt;/D&gt;&lt;/FQL&gt;&lt;FQL&gt;&lt;Q&gt;DE0006048432^FF_INC_TAX(ANN_R,43831,44196,,,USD)&lt;/Q&gt;&lt;R&gt;1&lt;/R&gt;&lt;C&gt;1&lt;/C&gt;&lt;D xsi:type="xsd:double"&gt;571.127211928368&lt;/D&gt;&lt;/FQL&gt;&lt;FQL&gt;&lt;Q&gt;NL0013267909^FF_INC_TAX(ANN_R,43831,44196,,,USD)&lt;/Q&gt;&lt;R&gt;1&lt;/R&gt;&lt;C&gt;1&lt;/C&gt;&lt;D xsi:type="xsd:double"&gt;274.733848452568&lt;/D&gt;&lt;/FQL&gt;&lt;FQL&gt;&lt;Q&gt;FR0000120073^FF_INC_TAX(ANN_R,43831,44196,,,USD)&lt;/Q&gt;&lt;R&gt;1&lt;/R&gt;&lt;C&gt;1&lt;/C&gt;&lt;D xsi:type="xsd:double"&gt;773.130688881874&lt;/D&gt;&lt;/FQL&gt;&lt;FQL&gt;&lt;Q&gt;FR0000120321^FF_INC_TAX(ANN_R,43831,44196,,,USD)&lt;/Q&gt;&lt;R&gt;1&lt;/R&gt;&lt;C&gt;1&lt;/C&gt;&lt;D xsi:type="xsd:double"&gt;1379.14111974239&lt;/D&gt;&lt;/FQL&gt;&lt;FQL&gt;&lt;Q&gt;NL0009434992^FF_INC_TAX(ANN_R,43831,44196,,,USD)&lt;/Q&gt;&lt;R&gt;1&lt;/R&gt;&lt;C&gt;1&lt;/C&gt;&lt;D xsi:type="xsd:double"&gt;-43&lt;/D&gt;&lt;/FQL&gt;&lt;FQL&gt;&lt;Q&gt;US4943681035^FF_INC_TAX(ANN_R,43831,44196,,,USD)&lt;/Q&gt;&lt;R&gt;1&lt;/R&gt;&lt;C&gt;1&lt;/C&gt;&lt;D xsi:type="xsd:double"&gt;676&lt;/D&gt;&lt;/FQL&gt;&lt;FQL&gt;&lt;Q&gt;US0091581068^FF_INC_TAX(ANN_R,43831,44196,,,USD)&lt;/Q&gt;&lt;R&gt;1&lt;/R&gt;&lt;C&gt;1&lt;/C&gt;&lt;D xsi:type="xsd:double"&gt;478.4&lt;/D&gt;&lt;/FQL&gt;&lt;FQL&gt;&lt;Q&gt;US1941621039^FF_INC_TAX(ANN_R,43831,44196,,,USD)&lt;/Q&gt;&lt;R&gt;1&lt;/R&gt;&lt;C&gt;1&lt;/C&gt;&lt;D xsi:type="xsd:double"&gt;787&lt;/D&gt;&lt;/FQL&gt;&lt;FQL&gt;&lt;Q&gt;TW0001301000^FF_INC_TAX(ANN_R,43831,44196,,,USD)&lt;/Q&gt;&lt;R&gt;1&lt;/R&gt;&lt;C&gt;1&lt;/C&gt;&lt;D xsi:type="xsd:double"&gt;140.27969346793&lt;/D&gt;&lt;/FQL&gt;&lt;FQL&gt;&lt;Q&gt;JP3351600006^FF_INC_TAX(ANN_R,43831,44196,,,USD)&lt;/Q&gt;&lt;R&gt;1&lt;/R&gt;&lt;C&gt;1&lt;/C&gt;&lt;D xsi:type="xsd:double"&gt;66.3023166665807&lt;/D&gt;&lt;/FQL&gt;&lt;FQL&gt;&lt;Q&gt;TW0001303006^FF_INC_TAX(ANN_R,43831,44196,,,USD)&lt;/Q&gt;&lt;R&gt;1&lt;/R&gt;&lt;C&gt;1&lt;/C&gt;&lt;D xsi:type="xsd:double"&gt;120.55381463765&lt;/D&gt;&lt;/FQL&gt;&lt;FQL&gt;&lt;Q&gt;KR7028260008^FF_INC_TAX(ANN_R,43831,44196,,,USD)&lt;/Q&gt;&lt;R&gt;1&lt;/R&gt;&lt;C&gt;1&lt;/C&gt;&lt;D xsi:type="xsd:double"&gt;258.079137606131&lt;/D&gt;&lt;/FQL&gt;&lt;FQL&gt;&lt;Q&gt;JP3205800000^FF_INC_TAX(ANN_R,43831,44196,,,USD)&lt;/Q&gt;&lt;R&gt;1&lt;/R&gt;&lt;C&gt;1&lt;/C&gt;&lt;D xsi:type="xsd:double"&gt;429.939475104213&lt;/D&gt;&lt;/FQL&gt;&lt;FQL&gt;&lt;Q&gt;JP3371200001^FF_INC_TAX(ANN_R,43831,44196,,,USD)&lt;/Q&gt;&lt;R&gt;1&lt;/R&gt;&lt;C&gt;1&lt;/C&gt;&lt;D xsi:type="xsd:double"&gt;990.804625198245&lt;/D&gt;&lt;/FQL&gt;&lt;FQL&gt;&lt;Q&gt;TW0001326007^FF_INC_TAX(ANN_R,43831,44196,,,USD)&lt;/Q&gt;&lt;R&gt;1&lt;/R&gt;&lt;C&gt;1&lt;/C&gt;&lt;D xsi:type="xsd:double"&gt;109.137258364193&lt;/D&gt;&lt;/FQL&gt;&lt;FQL&gt;&lt;Q&gt;JP3951600000^FF_INC_TAX(ANN_R,43831,44196,,,USD)&lt;/Q&gt;&lt;R&gt;1&lt;/R&gt;&lt;C&gt;1&lt;/C&gt;&lt;D xsi:type="xsd:double"&gt;311.589980345219&lt;/D&gt;&lt;/FQL&gt;&lt;FQL&gt;&lt;Q&gt;DK0010181759^FF_INC_TAX(ANN_R,42370,42735,,,USD)&lt;/Q&gt;&lt;R&gt;1&lt;/R&gt;&lt;C&gt;1&lt;/C&gt;&lt;D xsi:type="xsd:double"&gt;355.399510025978&lt;/D&gt;&lt;/FQL&gt;&lt;FQL&gt;&lt;Q&gt;NL0000009165^FF_INC_TAX(ANN_R,42370,42735,,,USD)&lt;/Q&gt;&lt;R&gt;1&lt;/R&gt;&lt;C&gt;1&lt;/C&gt;&lt;D xsi:type="xsd:double"&gt;744.470741152763&lt;/D&gt;&lt;/FQL&gt;&lt;FQL&gt;&lt;Q&gt;FR0000120693^FF_INC_TAX(ANN_R,42370,42735,,,USD)&lt;/Q&gt;&lt;R&gt;1&lt;/R&gt;&lt;C&gt;1&lt;/C&gt;&lt;D xsi:type="xsd:double"&gt;452.606517791748&lt;/D&gt;&lt;/FQL&gt;&lt;FQL&gt;&lt;Q&gt;BE0974293251^FF_INC_TAX(ANN_R,42370,42735,,,USD)&lt;/Q&gt;&lt;R&gt;1&lt;/R&gt;&lt;C&gt;1&lt;/C&gt;&lt;D xsi:type="xsd:double"&gt;1612.99999414912&lt;/D&gt;&lt;/FQL&gt;&lt;FQL&gt;&lt;Q&gt;US1156372096^FF_INC_TAX(ANN_R,42370,42735,,,USD)&lt;/Q&gt;&lt;R&gt;1&lt;/R&gt;&lt;C&gt;1&lt;/C&gt;&lt;D xsi:type="xsd:double"&gt;422&lt;/D&gt;&lt;/FQL&gt;&lt;FQL&gt;&lt;Q&gt;US49271V1008^FF_INC_TAX(ANN_R,42370,42735,,,USD)&lt;/Q&gt;&lt;R&gt;1&lt;/R&gt;&lt;C&gt;1&lt;/C&gt;&lt;D xsi:type="xsd:double"&gt;434&lt;/D&gt;&lt;/FQL&gt;&lt;FQL&gt;&lt;Q&gt;US21036P1084^FF_INC_TAX(ANN_R,42370,42735,,,USD)&lt;/Q&gt;&lt;R&gt;1&lt;/R&gt;&lt;C&gt;1&lt;/C&gt;&lt;D xsi:type="xsd:double"&gt;440.6&lt;/D&gt;&lt;/FQL&gt;&lt;FQL&gt;&lt;Q&gt;JP3258000003^FF_INC_TAX(ANN_R,42370,42735,,,USD)&lt;/Q&gt;&lt;R&gt;1&lt;/R&gt;&lt;C&gt;1&lt;/C&gt;&lt;D xsi:type="xsd:double"&gt;460.624946342781&lt;/D&gt;&lt;/FQL&gt;&lt;FQL&gt;&lt;Q&gt;JP3116000005^FF_INC_TAX(ANN_R,42370,42735,,,USD)&lt;/Q&gt;&lt;R&gt;1&lt;/R&gt;&lt;C&gt;1&lt;/C&gt;&lt;D xsi:type="xsd:double"&gt;579.354291066527&lt;/D&gt;&lt;/FQL&gt;&lt;FQL&gt;&lt;Q&gt;DK0010181759^FF_INC_TAX(ANN_R,42736,43100,,,USD)&lt;/Q&gt;&lt;R&gt;1&lt;/R&gt;&lt;C&gt;1&lt;/C&gt;&lt;D xsi:type="xsd:double"&gt;221.081861793995&lt;/D&gt;&lt;/FQL&gt;&lt;FQL&gt;&lt;Q&gt;NL0000009165^FF_INC_TAX(ANN_R,42736,43100,,,USD)&lt;/Q&gt;&lt;R&gt;1&lt;/R&gt;&lt;C&gt;1&lt;/C&gt;&lt;D xsi:type="xsd:double"&gt;851.590604186058&lt;/D&gt;&lt;/FQL&gt;&lt;FQL&gt;&lt;Q&gt;FR0000120693^FF_INC_TAX(ANN_R,42736,43100,,,USD)&lt;/Q&gt;&lt;R&gt;1&lt;/R&gt;&lt;C&gt;1&lt;/C&gt;&lt;D xsi:type="xsd:double"&gt;477.454788923264&lt;/D&gt;&lt;/FQL&gt;&lt;FQL&gt;&lt;Q&gt;BE0974293251^FF_INC_TAX(ANN_R,42736,43100,,,USD)&lt;/Q&gt;&lt;R&gt;1&lt;/R&gt;&lt;C&gt;1&lt;/C&gt;&lt;D xsi:type="xsd:double"&gt;1920.00001458634&lt;/D&gt;&lt;/FQL&gt;&lt;FQL&gt;&lt;Q&gt;US1156372096^FF_INC_TAX(ANN_R,42736,43100,,,USD)&lt;/Q&gt;&lt;R&gt;1&lt;/R&gt;&lt;C&gt;1&lt;/C&gt;&lt;D xsi:type="xsd:double"&gt;264&lt;/D&gt;&lt;/FQL&gt;&lt;FQL&gt;&lt;Q&gt;US49271V1008^FF_INC_TAX(ANN_R,42736,43100,,,USD)&lt;/Q&gt;&lt;R&gt;1&lt;/R&gt;&lt;C&gt;1&lt;/C&gt;&lt;D xsi:type="xsd:double"&gt;95&lt;/D&gt;&lt;/FQL&gt;&lt;FQL&gt;&lt;Q&gt;US21036P1084^FF_INC_TAX(ANN_R,42736,43100,,,USD)&lt;/Q&gt;&lt;R&gt;1&lt;/R&gt;&lt;C&gt;1&lt;/C&gt;&lt;D xsi:type="xsd:double"&gt;554.2&lt;/D&gt;&lt;/FQL&gt;&lt;FQL&gt;&lt;Q&gt;JP3258000003^FF_INC_TAX(ANN_R,42736,43100,,,USD)&lt;/Q&gt;&lt;R&gt;1&lt;/R&gt;&lt;C&gt;1&lt;/C&gt;&lt;D xsi:type="xsd:double"&gt;463.25067448616&lt;/D&gt;&lt;/FQL&gt;&lt;FQL&gt;&lt;Q&gt;JP3116000005^FF_INC_TAX(ANN_R,42736,43100,,,USD)&lt;/Q&gt;&lt;R&gt;1&lt;/R&gt;&lt;C&gt;1&lt;/C&gt;&lt;D xsi:type="xsd:double"&gt;518.443729281425&lt;/D&gt;&lt;/FQL&gt;&lt;FQL&gt;&lt;Q&gt;DK0010181759^FF_INC_TAX(ANN_R,43466,43830,,,USD)&lt;/Q&gt;&lt;R&gt;1&lt;/R&gt;&lt;C&gt;1&lt;/C&gt;&lt;D xsi:type="xsd:double"&gt;412.401147320867&lt;/D&gt;&lt;/FQL&gt;&lt;FQL&gt;&lt;Q&gt;NL0000009165^FF_INC_TAX(ANN_R,43466,43830,,,USD)&lt;/Q&gt;&lt;R&gt;1&lt;/R&gt;&lt;C&gt;1&lt;/C&gt;&lt;D xsi:type="xsd:double"&gt;1018.51625204086&lt;/D&gt;&lt;/FQL&gt;&lt;FQL&gt;&lt;Q&gt;FR0000120693^FF_INC_TAX(ANN_R,43466,43830,,,USD)&lt;/Q&gt;&lt;R&gt;1&lt;/R&gt;&lt;C&gt;1&lt;/C&gt;&lt;D xsi:type="xsd:double"&gt;663.921455383301&lt;/D&gt;&lt;/FQL&gt;&lt;FQL&gt;&lt;Q&gt;BE0974293251^FF_INC_TAX(ANN_R,43466,43830,,,USD)&lt;/Q&gt;&lt;R&gt;1&lt;/R&gt;&lt;C&gt;1&lt;/C&gt;&lt;D xsi:type="xsd:double"&gt;2785.99999781198&lt;/D&gt;&lt;/FQL&gt;&lt;FQL&gt;&lt;Q&gt;US1156372096^FF_INC_TAX(ANN_R,43466,43830,,,USD)&lt;/Q&gt;&lt;R&gt;1&lt;/R&gt;&lt;C&gt;1&lt;/C&gt;&lt;D xsi:type="xsd:double"&gt;207&lt;/D&gt;&lt;/FQL&gt;&lt;FQL&gt;&lt;Q&gt;US49271V1008^FF_INC_TAX(ANN_R,43466,43830,,,USD)&lt;/Q&gt;&lt;R&gt;1&lt;/R&gt;&lt;C&gt;1&lt;/C&gt;&lt;D xsi:type="xsd:double"&gt;440&lt;/D&gt;&lt;/FQL&gt;&lt;FQL&gt;&lt;Q&gt;US21036P1084^FF_INC_TAX(ANN_R,43466,43830,,,USD)&lt;/Q&gt;&lt;R&gt;1&lt;/R&gt;&lt;C&gt;1&lt;/C&gt;&lt;D xsi:type="xsd:double"&gt;685.9&lt;/D&gt;&lt;/FQL&gt;&lt;FQL&gt;&lt;Q&gt;JP3258000003^FF_INC_TAX(ANN_R,43466,43830,,,USD)&lt;/Q&gt;&lt;R&gt;1&lt;/R&gt;&lt;C&gt;1&lt;/C&gt;&lt;D xsi:type="xsd:double"&gt;324.600816727616&lt;/D&gt;&lt;/FQL&gt;&lt;FQL&gt;&lt;Q&gt;JP3116000005^FF_INC_TAX(ANN_R,43466,43830,,,USD)&lt;/Q&gt;&lt;R&gt;1&lt;/R&gt;&lt;C&gt;1&lt;/C&gt;&lt;D xsi:type="xsd:double"&gt;514.627831522375&lt;/D&gt;&lt;/FQL&gt;&lt;FQL&gt;&lt;Q&gt;DK0010181759^FF_INC_TAX(ANN_R,43101,43465,,,USD)&lt;/Q&gt;&lt;R&gt;1&lt;/R&gt;&lt;C&gt;1&lt;/C&gt;&lt;D xsi:type="xsd:double"&gt;377.663546591997&lt;/D&gt;&lt;/FQL&gt;&lt;FQL&gt;&lt;Q&gt;NL0000009165^FF_INC_TAX(ANN_R,43101,43465,,,USD)&lt;/Q&gt;&lt;R&gt;1&lt;/R&gt;&lt;C&gt;1&lt;/C&gt;&lt;D xsi:type="xsd:double"&gt;874.194547891617&lt;/D&gt;&lt;/FQL&gt;&lt;FQL&gt;&lt;Q&gt;FR0000120693^FF_INC_TAX(ANN_R,43101,43465,,,USD)&lt;/Q&gt;&lt;R&gt;1&lt;/R&gt;&lt;C&gt;1&lt;/C&gt;&lt;D xsi:type="xsd:double"&gt;467.411305427551&lt;/D&gt;&lt;/FQL&gt;&lt;FQL&gt;&lt;Q&gt;BE0974293251^FF_INC_TAX(ANN_R,43101,43465,,,USD)&lt;/Q&gt;&lt;R&gt;1&lt;/R&gt;&lt;C&gt;1&lt;/C&gt;&lt;D xsi:type="xsd:double"&gt;2583.99994435787&lt;/D&gt;&lt;/FQL&gt;&lt;FQL&gt;&lt;Q&gt;US1156372096^FF_INC_TAX(ANN_R,43101,43465,,,USD)&lt;/Q&gt;&lt;R&gt;1&lt;/R&gt;&lt;C&gt;1&lt;/C&gt;&lt;D xsi:type="xsd:double"&gt;260&lt;/D&gt;&lt;/FQL&gt;&lt;FQL&gt;&lt;Q&gt;US49271V1008^FF_INC_TAX(ANN_R,43101,43465,,,USD)&lt;/Q&gt;&lt;R&gt;1&lt;/R&gt;&lt;C&gt;1&lt;/C&gt;&lt;D xsi:type="xsd:double"&gt;202&lt;/D&gt;&lt;/FQL&gt;&lt;FQL&gt;&lt;Q&gt;US21036P1084^FF_INC_TAX(ANN_R,43101,43465,,,USD)&lt;/Q&gt;&lt;R&gt;1&lt;/R&gt;&lt;C&gt;1&lt;/C&gt;&lt;D xsi:type="xsd:double"&gt;22.7&lt;/D&gt;&lt;/FQL&gt;&lt;FQL&gt;&lt;Q&gt;JP3258000003^FF_INC_TAX(ANN_R,43101,43465,,,USD)&lt;/Q&gt;&lt;R&gt;1&lt;/R&gt;&lt;C&gt;1&lt;/C&gt;&lt;D xsi:type="xsd:double"&gt;467.581349827349&lt;/D&gt;&lt;/FQL&gt;&lt;FQL&gt;&lt;Q&gt;JP3116000005^FF_INC_TAX(ANN_R,43101,43465,,,USD)&lt;/Q&gt;&lt;R&gt;1&lt;/R&gt;&lt;C&gt;1&lt;/C&gt;&lt;D xsi:type="xsd:double"&gt;510.399889424443&lt;/D&gt;&lt;/FQL&gt;&lt;FQL&gt;&lt;Q&gt;DK0010181759^FF_INC_TAX(ANN_R,43831,44196,,,USD)&lt;/Q&gt;&lt;R&gt;1&lt;/R&gt;&lt;C&gt;1&lt;/C&gt;&lt;D xsi:type="xsd:double"&gt;341.47520197928&lt;/D&gt;&lt;/FQL&gt;&lt;FQL&gt;&lt;Q&gt;NL0000009165^FF_INC_TAX(ANN_R,43831,44196,,,USD)&lt;/Q&gt;&lt;R&gt;1&lt;/R&gt;&lt;C&gt;1&lt;/C&gt;&lt;D xsi:type="xsd:double"&gt;279.293746352196&lt;/D&gt;&lt;/FQL&gt;&lt;FQL&gt;&lt;Q&gt;FR0000120693^FF_INC_TAX(ANN_R,43831,44196,,,USD)&lt;/Q&gt;&lt;R&gt;1&lt;/R&gt;&lt;C&gt;1&lt;/C&gt;&lt;D xsi:type="xsd:double"&gt;285.223793506622&lt;/D&gt;&lt;/FQL&gt;&lt;FQL&gt;&lt;Q&gt;BE0974293251^FF_INC_TAX(ANN_R,43831,44196,,,USD)&lt;/Q&gt;&lt;R&gt;1&lt;/R&gt;&lt;C&gt;1&lt;/C&gt;&lt;D xsi:type="xsd:double"&gt;1932.00008888289&lt;/D&gt;&lt;/FQL&gt;&lt;FQL&gt;&lt;Q&gt;US1156372096^FF_INC_TAX(ANN_R,43831,44196,,,USD)&lt;/Q&gt;&lt;R&gt;1&lt;/R&gt;&lt;C&gt;1&lt;/C&gt;&lt;D xsi:type="xsd:double"&gt;182&lt;/D&gt;&lt;/FQL&gt;&lt;FQL&gt;&lt;Q&gt;US49271V1008^FF_INC_TAX(ANN_R,43831,44196,,,USD)&lt;/Q&gt;&lt;R&gt;1&lt;/R&gt;&lt;C&gt;1&lt;/C&gt;&lt;D xsi:type="xsd:double"&gt;428&lt;/D&gt;&lt;/FQL&gt;&lt;FQL&gt;&lt;Q&gt;US21036P1084^FF_INC_TAX(ANN_R,43831,44196,,,USD)&lt;/Q&gt;&lt;R&gt;1&lt;/R&gt;&lt;C&gt;1&lt;/C&gt;&lt;D xsi:type="xsd:double"&gt;-966.6&lt;/D&gt;&lt;/FQL&gt;&lt;FQL&gt;&lt;Q&gt;JP3258000003^FF_INC_TAX(ANN_R,43831,44196,,,USD)&lt;/Q&gt;&lt;R&gt;1&lt;/R&gt;&lt;C&gt;1&lt;/C&gt;&lt;D xsi:type="xsd:double"&gt;231.425899493508&lt;/D&gt;&lt;/FQL&gt;&lt;FQL&gt;&lt;Q&gt;JP3116000005^FF_INC_TAX(ANN_R,43831,44196,,,USD)&lt;/Q&gt;&lt;R&gt;1&lt;/R&gt;&lt;C&gt;1&lt;/C&gt;&lt;D xsi:type="xsd:double"&gt;307.347156577744&lt;/D&gt;&lt;/FQL&gt;&lt;FQL&gt;&lt;Q&gt;DE0005439004^FF_INC_TAX(ANN_R,42370,42735,,,USD)&lt;/Q&gt;&lt;R&gt;1&lt;/R&gt;&lt;C&gt;1&lt;/C&gt;&lt;D xsi:type="xsd:double"&gt;1213.27713060379&lt;/D&gt;&lt;/FQL&gt;&lt;FQL&gt;&lt;Q&gt;DE000PAH0038^FF_INC_TAX(ANN_R,42370,42735,,,USD)&lt;/Q&gt;&lt;R&gt;1&lt;/R&gt;&lt;C&gt;1&lt;/C&gt;&lt;D xsi:type="xsd:double"&gt;8.84957790374756&lt;/D&gt;&lt;/FQL&gt;&lt;FQL&gt;&lt;Q&gt;NL0011585146^FF_INC_TAX(ANN_R,42370,42735,,,USD)&lt;/Q&gt;&lt;R&gt;1&lt;/R&gt;&lt;C&gt;1&lt;/C&gt;&lt;D xsi:type="xsd:double"&gt;185.43737398684&lt;/D&gt;&lt;/FQL&gt;&lt;FQL&gt;&lt;Q&gt;FR0000121261^FF_INC_TAX(ANN_R,42370,42735,,,USD)&lt;/Q&gt;&lt;R&gt;1&lt;/R&gt;&lt;C&gt;1&lt;/C&gt;&lt;D xsi:type="xsd:double"&gt;881.639198660851&lt;/D&gt;&lt;/FQL&gt;&lt;FQL&gt;&lt;Q&gt;DE0005190003^FF_INC_TAX(ANN_R,42370,42735,,,USD)&lt;/Q&gt;&lt;R&gt;1&lt;/R&gt;&lt;C&gt;1&lt;/C&gt;&lt;D xsi:type="xsd:double"&gt;3047.57339060307&lt;/D&gt;&lt;/FQL&gt;&lt;FQL&gt;&lt;Q&gt;NL00150001Q9^FF_INC_TAX(ANN_R,42370,42735,,,USD)&lt;/Q&gt;&lt;R&gt;1&lt;/R&gt;&lt;C&gt;1&lt;/C&gt;&lt;D xsi:type="xsd:double"&gt;1429.20683145523&lt;/D&gt;&lt;/FQL&gt;&lt;FQL&gt;&lt;Q&gt;DE0007664039^FF_INC_TAX(ANN_R,42370,42735,,,USD)&lt;/Q&gt;&lt;R&gt;1&lt;/R&gt;&lt;C&gt;1&lt;/C&gt;&lt;D xsi:type="xsd:double"&gt;2116.15531623363&lt;/D&gt;&lt;/FQL&gt;&lt;FQL&gt;&lt;Q&gt;DE0007100000^FF_INC_TAX(ANN_R,42370,42735,,,USD)&lt;/Q&gt;&lt;R&gt;1&lt;/R&gt;&lt;C&gt;1&lt;/C&gt;&lt;D xsi:type="xsd:double"&gt;4192.48753190041&lt;/D&gt;&lt;/FQL&gt;&lt;FQL&gt;&lt;Q&gt;US3453708600^FF_INC_TAX(ANN_R,42370,42735,,,USD)&lt;/Q&gt;&lt;R&gt;1&lt;/R&gt;&lt;C&gt;1&lt;/C&gt;&lt;D xsi:type="xsd:double"&gt;2189&lt;/D&gt;&lt;/FQL&gt;&lt;FQL&gt;&lt;Q&gt;US37045V1008^FF_INC_TAX(ANN_R,42370,42735,,,USD)&lt;/Q&gt;&lt;R&gt;1&lt;/R&gt;&lt;C&gt;1&lt;/C&gt;&lt;D xsi:type="xsd:double"&gt;2739&lt;/D&gt;&lt;/FQL&gt;&lt;FQL&gt;&lt;Q&gt;JP3397200001^FF_INC_TAX(ANN_R,42370,42735,,,USD)&lt;/Q&gt;&lt;R&gt;1&lt;/R&gt;&lt;C&gt;1&lt;/C&gt;&lt;D xsi:type="xsd:double"&gt;768.884937286377&lt;/D&gt;&lt;/FQL&gt;&lt;FQL&gt;&lt;Q&gt;JP3551500006^FF_INC_TAX(ANN_R,42370,42735,,,USD)&lt;/Q&gt;&lt;R&gt;1&lt;/R&gt;&lt;C&gt;1&lt;/C&gt;&lt;D xsi:type="xsd:double"&gt;722.226043701172&lt;/D&gt;&lt;/FQL&gt;&lt;FQL&gt;&lt;Q&gt;KR7000270009^FF_INC_TAX(ANN_R,42370,42735,,,USD)&lt;/Q&gt;&lt;R&gt;1&lt;/R&gt;&lt;C&gt;1&lt;/C&gt;&lt;D xsi:type="xsd:double"&gt;592.48416419921&lt;/D&gt;&lt;/FQL&gt;&lt;FQL&gt;&lt;Q&gt;JP3854600008^FF_INC_TAX(ANN_R,42370,42735,,,USD)&lt;/Q&gt;&lt;R&gt;1&lt;/R&gt;&lt;C&gt;1&lt;/C&gt;&lt;D xsi:type="xsd:double"&gt;1907.75999450684&lt;/D&gt;&lt;/FQL&gt;&lt;FQL&gt;&lt;Q&gt;JP3633400001^FF_INC_TAX(ANN_R,42370,42735,,,USD)&lt;/Q&gt;&lt;R&gt;1&lt;/R&gt;&lt;C&gt;1&lt;/C&gt;&lt;D xsi:type="xsd:double"&gt;7313.77116012573&lt;/D&gt;&lt;/FQL&gt;&lt;FQL&gt;&lt;Q&gt;KR7012330007^FF_INC_TAX(ANN_R,42370,42735,,,USD)&lt;/Q&gt;&lt;R&gt;1&lt;/R&gt;&lt;C&gt;1&lt;/C&gt;&lt;D xsi:type="xsd:double"&gt;916.995762205857&lt;/D&gt;&lt;/FQL&gt;&lt;FQL&gt;&lt;Q&gt;JP3830800003^FF_INC_TAX(ANN_R,42370,42735,,,USD)&lt;/Q&gt;&lt;R&gt;1&lt;/R&gt;&lt;C&gt;1&lt;/C&gt;&lt;D xsi:type="xsd:double"&gt;1345.03478268161&lt;/D&gt;&lt;/FQL&gt;&lt;FQL&gt;&lt;Q&gt;KR7005380001^FF_INC_TAX(ANN_R,42370,42735,,,USD)&lt;/Q&gt;&lt;R&gt;1&lt;/R&gt;&lt;C&gt;1&lt;/C&gt;&lt;D xsi:type="xsd:double"&gt;1368.24094980309&lt;/D&gt;&lt;/FQL&gt;&lt;FQL&gt;&lt;Q&gt;JP3814800003^FF_INC_TAX(ANN_R,42370,42735,,,USD)&lt;/Q&gt;&lt;R&gt;1&lt;/R&gt;&lt;C&gt;1&lt;/C&gt;&lt;D xsi:type="xsd:double"&gt;1520.96501159668&lt;/D&gt;&lt;/FQL&gt;&lt;FQL&gt;&lt;Q&gt;DE0005439004^FF_INC_TAX(ANN_R,42736,43100,,,USD)&lt;/Q&gt;&lt;R&gt;1&lt;/R&gt;&lt;C&gt;1&lt;/C&gt;&lt;D xsi:type="xsd:double"&gt;1384.53969091177&lt;/D&gt;&lt;/FQL&gt;&lt;FQL&gt;&lt;Q&gt;DE000PAH0038^FF_INC_TAX(ANN_R,42736,43100,,,USD)&lt;/Q&gt;&lt;R&gt;1&lt;/R&gt;&lt;C&gt;1&lt;/C&gt;&lt;D xsi:type="xsd:double"&gt;23.6866260766983&lt;/D&gt;&lt;/FQL&gt;&lt;FQL&gt;&lt;Q&gt;NL0011585146^FF_INC_TAX(ANN_R,42736,43100,,,USD)&lt;/Q&gt;&lt;R&gt;1&lt;/R&gt;&lt;C&gt;1&lt;/C&gt;&lt;D xsi:type="xsd:double"&gt;235.467621893883&lt;/D&gt;&lt;/FQL&gt;&lt;FQL&gt;&lt;Q&gt;FR0000121261^FF_INC_TAX(ANN_R,42736,43100,,,USD)&lt;/Q&gt;&lt;R&gt;1&lt;/R&gt;&lt;C&gt;1&lt;/C&gt;&lt;D xsi:type="xsd:double"&gt;745.564754128456&lt;/D&gt;&lt;/FQL&gt;&lt;FQL&gt;&lt;Q&gt;DE0005190003^FF_INC_TAX(ANN_R,42736,43100,,,USD)&lt;/Q&gt;&lt;R&gt;1&lt;/R&gt;&lt;C&gt;1&lt;/C&gt;&lt;D xsi:type="xsd:double"&gt;2255.86915016174&lt;/D&gt;&lt;/FQL&gt;&lt;FQL&gt;&lt;Q&gt;NL00150001Q9^FF_INC_TAX(ANN_R,42736,43100,,,USD)&lt;/Q&gt;&lt;R&gt;1&lt;/R&gt;&lt;C&gt;1&lt;/C&gt;&lt;D xsi:type="xsd:double"&gt;2919.0946803093&lt;/D&gt;&lt;/FQL&gt;&lt;FQL&gt;&lt;Q&gt;DE0007664039^FF_INC_TAX(ANN_R,42736,43100,,,USD)&lt;/Q&gt;&lt;R&gt;1&lt;/R&gt;&lt;C&gt;1&lt;/C&gt;&lt;D xsi:type="xsd:double"&gt;2492.73541092873&lt;/D&gt;&lt;/FQL&gt;&lt;FQL&gt;&lt;Q&gt;DE0007100000^FF_INC_TAX(ANN_R,42736,43100,,,USD)&lt;/Q&gt;&lt;R&gt;1&lt;/R&gt;&lt;C&gt;1&lt;/C&gt;&lt;D xsi:type="xsd:double"&gt;3778.58082652092&lt;/D&gt;&lt;/FQL&gt;&lt;FQL&gt;&lt;Q&gt;US3453708600^FF_INC_TAX(ANN_R,42736,43100,,,USD)&lt;/Q&gt;&lt;R&gt;1&lt;/R&gt;&lt;C&gt;1&lt;/C&gt;&lt;D xsi:type="xsd:double"&gt;402&lt;/D&gt;&lt;/FQL&gt;&lt;FQL&gt;&lt;Q&gt;US37045V1008^FF_INC_TAX(ANN_R,42736,43100,,,USD)&lt;/Q&gt;&lt;R&gt;1&lt;/R&gt;&lt;C&gt;1&lt;/C&gt;&lt;D xsi:type="xsd:double"&gt;11533&lt;/D&gt;&lt;/FQL&gt;&lt;FQL&gt;&lt;Q&gt;JP3397200001^FF_INC_TAX(ANN_R,42736,43100,,,USD)&lt;/Q&gt;&lt;R&gt;1&lt;/R&gt;&lt;C&gt;1&lt;/C&gt;&lt;D xsi:type="xsd:double"&gt;901.147401532158&lt;/D&gt;&lt;/FQL&gt;&lt;FQL&gt;&lt;Q&gt;JP3551500006^FF_INC_TAX(ANN_R,42736,43100,,,USD)&lt;/Q&gt;&lt;R&gt;1&lt;/R&gt;&lt;C&gt;1&lt;/C&gt;&lt;D xsi:type="xsd:double"&gt;803.075140951201&lt;/D&gt;&lt;/FQL&gt;&lt;FQL&gt;&lt;Q&gt;KR7000270009^FF_INC_TAX(ANN_R,42736,43100,,,USD)&lt;/Q&gt;&lt;R&gt;1&lt;/R&gt;&lt;C&gt;1&lt;/C&gt;&lt;D xsi:type="xsd:double"&gt;152.174647878273&lt;/D&gt;&lt;/FQL&gt;&lt;FQL&gt;&lt;Q&gt;JP3854600008^FF_INC_TAX(ANN_R,42736,43100,,,USD)&lt;/Q&gt;&lt;R&gt;1&lt;/R&gt;&lt;C&gt;1&lt;/C&gt;&lt;D xsi:type="xsd:double"&gt;3025.20602525771&lt;/D&gt;&lt;/FQL&gt;&lt;FQL&gt;&lt;Q&gt;JP3633400001^FF_INC_TAX(ANN_R,42736,43100,,,USD)&lt;/Q&gt;&lt;R&gt;1&lt;/R&gt;&lt;C&gt;1&lt;/C&gt;&lt;D xsi:type="xsd:double"&gt;5807.68782291561&lt;/D&gt;&lt;/FQL&gt;&lt;FQL&gt;&lt;Q&gt;KR7012330007^FF_INC_TAX(ANN_R,42736,43100,,,USD)&lt;/Q&gt;&lt;R&gt;1&lt;/R&gt;&lt;C&gt;1&lt;/C&gt;&lt;D xsi:type="xsd:double"&gt;1040.82204884151&lt;/D&gt;&lt;/FQL&gt;&lt;FQL&gt;&lt;Q&gt;JP3830800003^FF_INC_TAX(ANN_R,42736,43100,,,USD)&lt;/Q&gt;&lt;R&gt;1&lt;/R&gt;&lt;C&gt;1&lt;/C&gt;&lt;D xsi:type="xsd:double"&gt;1096.95861983299&lt;/D&gt;&lt;/FQL&gt;&lt;FQL&gt;&lt;Q&gt;KR7005380001^FF_INC_TAX(ANN_R,42736,43100,,,USD)&lt;/Q&gt;&lt;R&gt;1&lt;/R&gt;&lt;C&gt;1&lt;/C&gt;&lt;D xsi:type="xsd:double"&gt;-95.3993999690283&lt;/D&gt;&lt;/FQL&gt;&lt;FQL&gt;&lt;Q&gt;JP3814800003^FF_INC_TAX(ANN_R,42736,43100,,,USD)&lt;/Q&gt;&lt;R&gt;1&lt;/R&gt;&lt;C&gt;1&lt;/C&gt;&lt;D xsi:type="xsd:double"&gt;1026.36960995756&lt;/D&gt;&lt;/FQL&gt;&lt;FQL&gt;&lt;Q&gt;DE0005439004^FF_INC_TAX(ANN_R,43466,43830,,,USD)&lt;/Q&gt;&lt;R&gt;1&lt;/R&gt;&lt;C&gt;1&lt;/C&gt;&lt;D xsi:type="xsd:double"&gt;651.850401306152&lt;/D&gt;&lt;/FQL&gt;&lt;FQL&gt;&lt;Q&gt;DE000PAH0038^FF_INC_TAX(ANN_R,43466,43830,,,USD)&lt;/Q&gt;&lt;R&gt;1&lt;/R&gt;&lt;C&gt;1&lt;/C&gt;&lt;D xsi:type="xsd:double"&gt;10.073237657547&lt;/D&gt;&lt;/FQL&gt;&lt;FQL&gt;&lt;Q&gt;NL0011585146^FF_INC_TAX(ANN_R,43466,43830,,,USD)&lt;/Q&gt;&lt;R&gt;1&lt;/R&gt;&lt;C&gt;1&lt;/C&gt;&lt;D xsi:type="xsd:double"&gt;197.721985736847&lt;/D&gt;&lt;/FQL&gt;&lt;FQL&gt;&lt;Q&gt;FR0000121261^FF_INC_TAX(ANN_R,43466,43830,,,USD)&lt;/Q&gt;&lt;R&gt;1&lt;/R&gt;&lt;C&gt;1&lt;/C&gt;&lt;D xsi:type="xsd:double"&gt;566.339806079865&lt;/D&gt;&lt;/FQL&gt;&lt;FQL&gt;&lt;Q&gt;DE0005190003^FF_INC_TAX(ANN_R,43466,43830,,,USD)&lt;/Q&gt;&lt;R&gt;1&lt;/R&gt;&lt;C&gt;1&lt;/C&gt;&lt;D xsi:type="xsd:double"&gt;2395.19206523895&lt;/D&gt;&lt;/FQL&gt;&lt;FQL&gt;&lt;Q&gt;NL00150001Q9^FF_INC_TAX(ANN_R,43466,43830,,,USD)&lt;/Q&gt;&lt;R&gt;1&lt;/R&gt;&lt;C&gt;1&lt;/C&gt;&lt;D xsi:type="xsd:double"&gt;1478.52743840218&lt;/D&gt;&lt;/FQL&gt;&lt;FQL&gt;&lt;Q&gt;DE0007664039^FF_INC_TAX(ANN_R,43466,43830,,,USD)&lt;/Q&gt;&lt;R&gt;1&lt;/R&gt;&lt;C&gt;1&lt;/C&gt;&lt;D xsi:type="xsd:double"&gt;4842.98881602287&lt;/D&gt;&lt;/FQL&gt;&lt;FQL&gt;&lt;Q&gt;DE0007100000^FF_INC_TAX(ANN_R,43466,43830,,,USD)&lt;/Q&gt;&lt;R&gt;1&lt;/R&gt;&lt;C&gt;1&lt;/C&gt;&lt;D xsi:type="xsd:double"&gt;1254.67771267891&lt;/D&gt;&lt;/FQL&gt;&lt;FQL&gt;&lt;Q&gt;US3453708600^FF_INC_TAX(ANN_R,43466,43830,,,USD)&lt;/Q&gt;&lt;R&gt;1&lt;/R&gt;&lt;C&gt;1&lt;/C&gt;&lt;D xsi:type="xsd:double"&gt;-724&lt;/D&gt;&lt;/FQL&gt;&lt;FQL&gt;&lt;Q&gt;US37045V1008^FF_INC_TAX(ANN_R,43466,43830,,,USD)&lt;/Q&gt;&lt;R&gt;1&lt;/R&gt;&lt;C&gt;1&lt;/C&gt;&lt;D xsi:type="xsd:double"&gt;769&lt;/D&gt;&lt;/FQL&gt;&lt;FQL&gt;&lt;Q&gt;JP3397200001^FF_INC_TAX(ANN_R,43466,43830,,,USD)&lt;/Q&gt;&lt;R&gt;1&lt;/R&gt;&lt;C&gt;1&lt;/C&gt;&lt;D xsi:type="xsd:double"&gt;554.598357599229&lt;/D&gt;&lt;/FQL&gt;&lt;FQL&gt;&lt;Q&gt;JP3551500006^FF_INC_TAX(ANN_R,43466,43830,,,USD)&lt;/Q&gt;&lt;R&gt;1&lt;/R&gt;&lt;C&gt;1&lt;/C&gt;&lt;D xsi:type="xsd:double"&gt;689.140445586294&lt;/D&gt;&lt;/FQL&gt;&lt;FQL&gt;&lt;Q&gt;KR7000270009^FF_INC_TAX(ANN_R,43466,43830,,,USD)&lt;/Q&gt;&lt;R&gt;1&lt;/R&gt;&lt;C&gt;1&lt;/C&gt;&lt;D xsi:type="xsd:double"&gt;604.059749479929&lt;/D&gt;&lt;/FQL&gt;&lt;FQL&gt;&lt;Q&gt;JP3854600008^FF_INC_TAX(ANN_R,43466,43830,,,USD)&lt;/Q&gt;&lt;R&gt;1&lt;/R&gt;&lt;C&gt;1&lt;/C&gt;&lt;D xsi:type="xsd:double"&gt;2733.12512774207&lt;/D&gt;&lt;/FQL&gt;&lt;FQL&gt;&lt;Q&gt;JP3633400001^FF_INC_TAX(ANN_R,43466,43830,,,USD)&lt;/Q&gt;&lt;R&gt;1&lt;/R&gt;&lt;C&gt;1&lt;/C&gt;&lt;D xsi:type="xsd:double"&gt;5951.08872081339&lt;/D&gt;&lt;/FQL&gt;&lt;FQL&gt;&lt;Q&gt;KR7012330007^FF_INC_TAX(ANN_R,43466,43830,,,USD)&lt;/Q&gt;&lt;R&gt;1&lt;/R&gt;&lt;C&gt;1&lt;/C&gt;&lt;D xsi:type="xsd:double"&gt;788.883022103633&lt;/D&gt;&lt;/FQL&gt;&lt;FQL&gt;&lt;Q&gt;JP3830800003^FF_INC_TAX(ANN_R,43466,43830,,,USD)&lt;/Q&gt;&lt;R&gt;1&lt;/R&gt;&lt;C&gt;1&lt;/C&gt;&lt;D xsi:type="xsd:double"&gt;818.441720153205&lt;/D&gt;&lt;/FQL&gt;&lt;FQL&gt;&lt;Q&gt;KR7005380001^FF_INC_TAX(ANN_R,43466,43830,,,USD)&lt;/Q&gt;&lt;R&gt;1&lt;/R&gt;&lt;C&gt;1&lt;/C&gt;&lt;D xsi:type="xsd:double"&gt;838.735347914044&lt;/D&gt;&lt;/FQL&gt;&lt;FQL&gt;&lt;Q&gt;JP3814800003^FF_INC_TAX(ANN_R,43466,43830,,,USD)&lt;/Q&gt;&lt;R&gt;1&lt;/R&gt;&lt;C&gt;1&lt;/C&gt;&lt;D xsi:type="xsd:double"&gt;407.927643047646&lt;/D&gt;&lt;/FQL&gt;&lt;FQL&gt;&lt;Q&gt;DE0005439004^FF_INC_TAX(ANN_R,43101,43465,,,USD)&lt;/Q&gt;&lt;R&gt;1&lt;/R&gt;&lt;C&gt;1&lt;/C&gt;&lt;D xsi:type="xsd:double"&gt;1051.86485681534&lt;/D&gt;&lt;/FQL&gt;&lt;FQL&gt;&lt;Q&gt;DE000PAH0038^FF_INC_TAX(ANN_R,43101,43465,,,USD)&lt;/Q&gt;&lt;R&gt;1&lt;/R&gt;&lt;C&gt;1&lt;/C&gt;&lt;D xsi:type="xsd:double"&gt;28.3139934539795&lt;/D&gt;&lt;/FQL&gt;&lt;FQL&gt;&lt;Q&gt;NL0011585146^FF_INC_TAX(ANN_R,43101,43465,,,USD)&lt;/Q&gt;&lt;R&gt;1&lt;/R&gt;&lt;C&gt;1&lt;/C&gt;&lt;D xsi:type="xsd:double"&gt;19.2499762995243&lt;/D&gt;&lt;/FQL&gt;&lt;FQL&gt;&lt;Q&gt;FR0000121261^FF_INC_TAX(ANN_R,43101,43465,,,USD)&lt;/Q&gt;&lt;R&gt;1&lt;/R&gt;&lt;C&gt;1&lt;/C&gt;&lt;D xsi:type="xsd:double"&gt;672.457344532013&lt;/D&gt;&lt;/FQL&gt;&lt;FQL&gt;&lt;Q&gt;DE0005190003^FF_INC_TAX(ANN_R,43101,43465,,,USD)&lt;/Q&gt;&lt;R&gt;1&lt;/R&gt;&lt;C&gt;1&lt;/C&gt;&lt;D xsi:type="xsd:double"&gt;2984.76680994034&lt;/D&gt;&lt;/FQL&gt;&lt;FQL&gt;&lt;Q&gt;NL00150001Q9^FF_INC_TAX(ANN_R,43101,43465,,,USD)&lt;/Q&gt;&lt;R&gt;1&lt;/R&gt;&lt;C&gt;1&lt;/C&gt;&lt;D xsi:type="xsd:double"&gt;917.845287799835&lt;/D&gt;&lt;/FQL&gt;&lt;FQL&gt;&lt;Q&gt;DE0007664039^FF_INC_TAX(ANN_R,43101,43465,,,USD)&lt;/Q&gt;&lt;R&gt;1&lt;/R&gt;&lt;C&gt;1&lt;/C&gt;&lt;D xsi:type="xsd:double"&gt;4117.32654809952&lt;/D&gt;&lt;/FQL&gt;&lt;FQL&gt;&lt;Q&gt;DE0007100000^FF_INC_TAX(ANN_R,43101,43465,,,USD)&lt;/Q&gt;&lt;R&gt;1&lt;/R&gt;&lt;C&gt;1&lt;/C&gt;&lt;D xsi:type="xsd:double"&gt;3554.58592820168&lt;/D&gt;&lt;/FQL&gt;&lt;FQL&gt;&lt;Q&gt;US3453708600^FF_INC_TAX(ANN_R,43101,43465,,,USD)&lt;/Q&gt;&lt;R&gt;1&lt;/R&gt;&lt;C&gt;1&lt;/C&gt;&lt;D xsi:type="xsd:double"&gt;650&lt;/D&gt;&lt;/FQL&gt;&lt;FQL&gt;&lt;Q&gt;US37045V1008^FF_INC_TAX(ANN_R,43101,43465,,,USD)&lt;/Q&gt;&lt;R&gt;1&lt;/R&gt;&lt;C&gt;1&lt;/C&gt;&lt;D xsi:type="xsd:double"&gt;474&lt;/D&gt;&lt;/FQL&gt;&lt;FQL&gt;&lt;Q&gt;JP3397200001^FF_INC_TAX(ANN_R,43101,43465,,,USD)&lt;/Q&gt;&lt;R&gt;1&lt;/R&gt;&lt;C&gt;1&lt;/C&gt;&lt;D xsi:type="xsd:double"&gt;979.794541157782&lt;/D&gt;&lt;/FQL&gt;&lt;FQL&gt;&lt;Q&gt;JP3551500006^FF_INC_TAX(ANN_R,43101,43465,,,USD)&lt;/Q&gt;&lt;R&gt;1&lt;/R&gt;&lt;C&gt;1&lt;/C&gt;&lt;D xsi:type="xsd:double"&gt;960.540247134864&lt;/D&gt;&lt;/FQL&gt;&lt;FQL&gt;&lt;Q&gt;KR7000270009^FF_INC_TAX(ANN_R,43101,43465,,,USD)&lt;/Q&gt;&lt;R&gt;1&lt;/R&gt;&lt;C&gt;1&lt;/C&gt;&lt;D xsi:type="xsd:double"&gt;284.139820165641&lt;/D&gt;&lt;/FQL&gt;&lt;FQL&gt;&lt;Q&gt;JP3854600008^FF_INC_TAX(ANN_R,43101,43465,,,USD)&lt;/Q&gt;&lt;R&gt;1&lt;/R&gt;&lt;C&gt;1&lt;/C&gt;&lt;D xsi:type="xsd:double"&gt;-123.303271844983&lt;/D&gt;&lt;/FQL&gt;&lt;FQL&gt;&lt;Q&gt;JP3633400001^FF_INC_TAX(ANN_R,43101,43465,,,USD)&lt;/Q&gt;&lt;R&gt;1&lt;/R&gt;&lt;C&gt;1&lt;/C&gt;&lt;D xsi:type="xsd:double"&gt;4551.06908665597&lt;/D&gt;&lt;/FQL&gt;&lt;FQL&gt;&lt;Q&gt;KR7012330007^FF_INC_TAX(ANN_R,43101,43465,,,USD)&lt;/Q&gt;&lt;R&gt;1&lt;/R&gt;&lt;C&gt;1&lt;/C&gt;&lt;D xsi:type="xsd:double"&gt;533.091666720982&lt;/D&gt;&lt;/FQL&gt;&lt;FQL&gt;&lt;Q&gt;JP3830800003^FF_INC_TAX(ANN_R,43101,43465,,,USD)&lt;/Q&gt;&lt;R&gt;1&lt;/R&gt;&lt;C&gt;1&lt;/C&gt;&lt;D xsi:type="xsd:double"&gt;1159.12475863844&lt;/D&gt;&lt;/FQL&gt;&lt;FQL&gt;&lt;Q&gt;KR7005380001^FF_INC_TAX(ANN_R,43101,43465,,,USD)&lt;/Q&gt;&lt;R&gt;1&lt;/R&gt;&lt;C&gt;1&lt;/C&gt;&lt;D xsi:type="xsd:double"&gt;803.769644948945&lt;/D&gt;&lt;/FQL&gt;&lt;FQL&gt;&lt;Q&gt;JP3814800003^FF_INC_TAX(ANN_R,43101,43465,,,USD)&lt;/Q&gt;&lt;R&gt;1&lt;/R&gt;&lt;C&gt;1&lt;/C&gt;&lt;D xsi:type="xsd:double"&gt;682.119907416403&lt;/D&gt;&lt;/FQL&gt;&lt;FQL&gt;&lt;Q&gt;DE0005439004^FF_INC_TAX(ANN_R,43831,44196,,,USD)&lt;/Q&gt;&lt;R&gt;1&lt;/R&gt;&lt;C&gt;1&lt;/C&gt;&lt;D xsi:type="xsd:double"&gt;-57.3407160878181&lt;/D&gt;&lt;/FQL&gt;&lt;FQL&gt;&lt;Q&gt;DE000PAH0038^FF_INC_TAX(ANN_R,43831,44196,,,USD)&lt;/Q&gt;&lt;R&gt;1&lt;/R&gt;&lt;C&gt;1&lt;/C&gt;&lt;D xsi:type="xsd:double"&gt;27.3593873977661&lt;/D&gt;&lt;/FQL&gt;&lt;FQL&gt;&lt;Q&gt;NL0011585146^FF_INC_TAX(ANN_R,43831,44196,,,USD)&lt;/Q&gt;&lt;R&gt;1&lt;/R&gt;&lt;C&gt;1&lt;/C&gt;&lt;D xsi:type="xsd:double"&gt;66.295215588212&lt;/D&gt;&lt;/FQL&gt;&lt;FQL&gt;&lt;Q&gt;FR0000121261^FF_INC_TAX(ANN_R,43831,44196,,,USD)&lt;/Q&gt;&lt;R&gt;1&lt;/R&gt;&lt;C&gt;1&lt;/C&gt;&lt;D xsi:type="xsd:double"&gt;403.55096411705&lt;/D&gt;&lt;/FQL&gt;&lt;FQL&gt;&lt;Q&gt;DE0005190003^FF_INC_TAX(ANN_R,43831,44196,,,USD)&lt;/Q&gt;&lt;R&gt;1&lt;/R&gt;&lt;C&gt;1&lt;/C&gt;&lt;D xsi:type="xsd:double"&gt;1556.06515824795&lt;/D&gt;&lt;/FQL&gt;&lt;FQL&gt;&lt;Q&gt;NL00150001Q9^FF_INC_TAX(ANN_R,43831,44196,,,USD)&lt;/Q&gt;&lt;R&gt;1&lt;/R&gt;&lt;C&gt;1&lt;/C&gt;&lt;D xsi:type="xsd:double"&gt;574.547135353088&lt;/D&gt;&lt;/FQL&gt;&lt;FQL&gt;&lt;Q&gt;DE0007664039^FF_INC_TAX(ANN_R,43831,44196,,,USD)&lt;/Q&gt;&lt;R&gt;1&lt;/R&gt;&lt;C&gt;1&lt;/C&gt;&lt;D xsi:type="xsd:double"&gt;3240.94743216038&lt;/D&gt;&lt;/FQL&gt;&lt;FQL&gt;&lt;Q&gt;DE0007100000^FF_INC_TAX(ANN_R,43831,44196,,,USD)&lt;/Q&gt;&lt;R&gt;1&lt;/R&gt;&lt;C&gt;1&lt;/C&gt;&lt;D xsi:type="xsd:double"&gt;2195.59083867073&lt;/D&gt;&lt;/FQL&gt;&lt;FQL&gt;&lt;Q&gt;US3453708600^FF_INC_TAX(ANN_R,43831,44196,,,USD)&lt;/Q&gt;&lt;R&gt;1&lt;/R&gt;&lt;C&gt;1&lt;/C&gt;&lt;D xsi:type="xsd:double"&gt;160&lt;/D&gt;&lt;/FQL&gt;&lt;FQL&gt;&lt;Q&gt;US37045V1008^FF_INC_TAX(ANN_R,43831,44196,,,USD)&lt;/Q&gt;&lt;R&gt;1&lt;/R&gt;&lt;C&gt;1&lt;/C&gt;&lt;D xsi:type="xsd:double"&gt;1774&lt;/D&gt;&lt;/FQL&gt;&lt;FQL&gt;&lt;Q&gt;JP3397200001^FF_INC_TAX(ANN_R,43831,44196,,,USD)&lt;/Q&gt;&lt;R&gt;1&lt;/R&gt;&lt;C&gt;1&lt;/C&gt;&lt;D xsi:type="xsd:double"&gt;767.232982054353&lt;/D&gt;&lt;/FQL&gt;&lt;FQL&gt;&lt;Q&gt;JP3551500006^FF_INC_TAX(ANN_R,43831,44196,,,USD)&lt;/Q&gt;&lt;R&gt;1&lt;/R&gt;&lt;C&gt;1&lt;/C&gt;&lt;D xsi:type="xsd:double"&gt;46.0700329318643&lt;/D&gt;&lt;/FQL&gt;&lt;FQL&gt;&lt;Q&gt;KR7000270009^FF_INC_TAX(ANN_R,43831,44196,,,USD)&lt;/Q&gt;&lt;R&gt;1&lt;/R&gt;&lt;C&gt;1&lt;/C&gt;&lt;D xsi:type="xsd:double"&gt;299.836123300192&lt;/D&gt;&lt;/FQL&gt;&lt;FQL&gt;&lt;Q&gt;JP3854600008^FF_INC_TAX(ANN_R,43831,44196,,,USD)&lt;/Q&gt;&lt;R&gt;1&lt;/R&gt;&lt;C&gt;1&lt;/C&gt;&lt;D xsi:type="xsd:double"&gt;2575.15756447613&lt;/D&gt;&lt;/FQL&gt;&lt;FQL&gt;&lt;Q&gt;JP3633400001^FF_INC_TAX(ANN_R,43831,44196,,,USD)&lt;/Q&gt;&lt;R&gt;1&lt;/R&gt;&lt;C&gt;1&lt;/C&gt;&lt;D xsi:type="xsd:double"&gt;6270.97856727988&lt;/D&gt;&lt;/FQL&gt;&lt;FQL&gt;&lt;Q&gt;KR7012330007^FF_INC_TAX(ANN_R,43831,44196,,,USD)&lt;/Q&gt;&lt;R&gt;1&lt;/R&gt;&lt;C&gt;1&lt;/C&gt;&lt;D xsi:type="xsd:double"&gt;501.005242249812&lt;/D&gt;&lt;/FQL&gt;&lt;FQL&gt;&lt;Q&gt;JP3830800003^FF_INC_TAX(ANN_R,43831,44196,,,USD)&lt;/Q&gt;&lt;R&gt;1&lt;/R&gt;&lt;C&gt;1&lt;/C&gt;&lt;D xsi:type="xsd:double"&gt;408.650427811779&lt;/D&gt;&lt;/FQL&gt;&lt;FQL&gt;&lt;Q&gt;KR7005380001^FF_INC_TAX(ANN_R,43831,44196,,,USD)&lt;/Q&gt;&lt;R&gt;1&lt;/R&gt;&lt;C&gt;1&lt;/C&gt;&lt;D xsi:type="xsd:double"&gt;142.982232983049&lt;/D&gt;&lt;/FQL&gt;&lt;FQL&gt;&lt;Q&gt;JP3814800003^FF_INC_TAX(ANN_R,43831,44196,,,USD)&lt;/Q&gt;&lt;R&gt;1&lt;/R&gt;&lt;C&gt;1&lt;/C&gt;&lt;D xsi:type="xsd:double"&gt;506.457648910582&lt;/D&gt;&lt;/FQL&gt;&lt;FQL&gt;&lt;Q&gt;FR0000052292^FF_INC_TAX(ANN_R,42370,42735,,,USD)&lt;/Q&gt;&lt;R&gt;1&lt;/R&gt;&lt;C&gt;1&lt;/C&gt;&lt;D xsi:type="xsd:double"&gt;614.492565691471&lt;/D&gt;&lt;/FQL&gt;&lt;FQL&gt;&lt;Q&gt;DE000A1EWWW0^FF_INC_TAX(ANN_R,42370,42735,,,USD)&lt;/Q&gt;&lt;R&gt;1&lt;/R&gt;</t>
        </r>
      </text>
    </comment>
    <comment ref="A136" authorId="0" shapeId="0" xr:uid="{5AA51A13-9384-47A7-902C-0E47EC83A53C}">
      <text>
        <r>
          <rPr>
            <b/>
            <sz val="9"/>
            <color indexed="81"/>
            <rFont val="Tahoma"/>
            <charset val="1"/>
          </rPr>
          <t>&lt;C&gt;1&lt;/C&gt;&lt;D xsi:type="xsd:double"&gt;502.213546037674&lt;/D&gt;&lt;/FQL&gt;&lt;FQL&gt;&lt;Q&gt;FR0000052292^FF_INC_TAX(ANN_R,42736,43100,,,USD)&lt;/Q&gt;&lt;R&gt;1&lt;/R&gt;&lt;C&gt;1&lt;/C&gt;&lt;D xsi:type="xsd:double"&gt;754.926611101627&lt;/D&gt;&lt;/FQL&gt;&lt;FQL&gt;&lt;Q&gt;DE000A1EWWW0^FF_INC_TAX(ANN_R,42736,43100,,,USD)&lt;/Q&gt;&lt;R&gt;1&lt;/R&gt;&lt;C&gt;1&lt;/C&gt;&lt;D xsi:type="xsd:double"&gt;754.588230729103&lt;/D&gt;&lt;/FQL&gt;&lt;FQL&gt;&lt;Q&gt;FR0000052292^FF_INC_TAX(ANN_R,43466,43830,,,USD)&lt;/Q&gt;&lt;R&gt;1&lt;/R&gt;&lt;C&gt;1&lt;/C&gt;&lt;D xsi:type="xsd:double"&gt;840.555720090866&lt;/D&gt;&lt;/FQL&gt;&lt;FQL&gt;&lt;Q&gt;DE000A1EWWW0^FF_INC_TAX(ANN_R,43466,43830,,,USD)&lt;/Q&gt;&lt;R&gt;1&lt;/R&gt;&lt;C&gt;1&lt;/C&gt;&lt;D xsi:type="xsd:double"&gt;716.319122314453&lt;/D&gt;&lt;/FQL&gt;&lt;FQL&gt;&lt;Q&gt;FR0000052292^FF_INC_TAX(ANN_R,43101,43465,,,USD)&lt;/Q&gt;&lt;R&gt;1&lt;/R&gt;&lt;C&gt;1&lt;/C&gt;&lt;D xsi:type="xsd:double"&gt;793.027766656876&lt;/D&gt;&lt;/FQL&gt;&lt;FQL&gt;&lt;Q&gt;DE000A1EWWW0^FF_INC_TAX(ANN_R,43101,43465,,,USD)&lt;/Q&gt;&lt;R&gt;1&lt;/R&gt;&lt;C&gt;1&lt;/C&gt;&lt;D xsi:type="xsd:double"&gt;789.252567529678&lt;/D&gt;&lt;/FQL&gt;&lt;FQL&gt;&lt;Q&gt;FR0000052292^FF_INC_TAX(ANN_R,43831,44196,,,USD)&lt;/Q&gt;&lt;R&gt;1&lt;/R&gt;&lt;C&gt;1&lt;/C&gt;&lt;D xsi:type="xsd:double"&gt;698.804353117943&lt;/D&gt;&lt;/FQL&gt;&lt;FQL&gt;&lt;Q&gt;DE000A1EWWW0^FF_INC_TAX(ANN_R,43831,44196,,,USD)&lt;/Q&gt;&lt;R&gt;1&lt;/R&gt;&lt;C&gt;1&lt;/C&gt;&lt;D xsi:type="xsd:double"&gt;133.37701356411&lt;/D&gt;&lt;/FQL&gt;&lt;FQL&gt;&lt;Q&gt;FR0000073272^FF_INC_TAX(ANN_R,42370,42735,,,USD)&lt;/Q&gt;&lt;R&gt;1&lt;/R&gt;&lt;C&gt;1&lt;/C&gt;&lt;D xsi:type="xsd:double"&gt;286.505084633827&lt;/D&gt;&lt;/FQL&gt;&lt;FQL&gt;&lt;Q&gt;NL0000235190^FF_INC_TAX(ANN_R,42370,42735,,,USD)&lt;/Q&gt;&lt;R&gt;1&lt;/R&gt;&lt;C&gt;1&lt;/C&gt;&lt;D xsi:type="xsd:double"&gt;321.903396248817&lt;/D&gt;&lt;/FQL&gt;&lt;FQL&gt;&lt;Q&gt;US2473617023^FF_INC_TAX(ANN_R,42370,42735,,,USD)&lt;/Q&gt;&lt;R&gt;1&lt;/R&gt;&lt;C&gt;1&lt;/C&gt;&lt;D xsi:type="xsd:double"&gt;2263&lt;/D&gt;&lt;/FQL&gt;&lt;FQL&gt;&lt;Q&gt;US8936411003^FF_INC_TAX(ANN_R,42370,42735,,,USD)&lt;/Q&gt;&lt;R&gt;1&lt;/R&gt;&lt;C&gt;1&lt;/C&gt;&lt;D xsi:type="xsd:double"&gt;181.702&lt;/D&gt;&lt;/FQL&gt;&lt;FQL&gt;&lt;Q&gt;US0970231058^FF_INC_TAX(ANN_R,42370,42735,,,USD)&lt;/Q&gt;&lt;R&gt;1&lt;/R&gt;&lt;C&gt;1&lt;/C&gt;&lt;D xsi:type="xsd:double"&gt;673&lt;/D&gt;&lt;/FQL&gt;&lt;FQL&gt;&lt;Q&gt;FR0000073272^FF_INC_TAX(ANN_R,42736,43100,,,USD)&lt;/Q&gt;&lt;R&gt;1&lt;/R&gt;&lt;C&gt;1&lt;/C&gt;&lt;D xsi:type="xsd:double"&gt;1714.46055412292&lt;/D&gt;&lt;/FQL&gt;&lt;FQL&gt;&lt;Q&gt;NL0000235190^FF_INC_TAX(ANN_R,42736,43100,,,USD)&lt;/Q&gt;&lt;R&gt;1&lt;/R&gt;&lt;C&gt;1&lt;/C&gt;&lt;D xsi:type="xsd:double"&gt;1649.04034876823&lt;/D&gt;&lt;/FQL&gt;&lt;FQL&gt;&lt;Q&gt;US2473617023^FF_INC_TAX(ANN_R,42736,43100,,,USD)&lt;/Q&gt;&lt;R&gt;1&lt;/R&gt;&lt;C&gt;1&lt;/C&gt;&lt;D xsi:type="xsd:double"&gt;2295&lt;/D&gt;&lt;/FQL&gt;&lt;FQL&gt;&lt;Q&gt;US8936411003^FF_INC_TAX(ANN_R,42736,43100,,,USD)&lt;/Q&gt;&lt;R&gt;1&lt;/R&gt;&lt;C&gt;1&lt;/C&gt;&lt;D xsi:type="xsd:double"&gt;208.889&lt;/D&gt;&lt;/FQL&gt;&lt;FQL&gt;&lt;Q&gt;US0970231058^FF_INC_TAX(ANN_R,42736,43100,,,USD)&lt;/Q&gt;&lt;R&gt;1&lt;/R&gt;&lt;C&gt;1&lt;/C&gt;&lt;D xsi:type="xsd:double"&gt;1649&lt;/D&gt;&lt;/FQL&gt;&lt;FQL&gt;&lt;Q&gt;FR0000073272^FF_INC_TAX(ANN_R,43466,43830,,,USD)&lt;/Q&gt;&lt;R&gt;1&lt;/R&gt;&lt;C&gt;1&lt;/C&gt;&lt;D xsi:type="xsd:double"&gt;890.921908378601&lt;/D&gt;&lt;/FQL&gt;&lt;FQL&gt;&lt;Q&gt;NL0000235190^FF_INC_TAX(ANN_R,43466,43830,,,USD)&lt;/Q&gt;&lt;R&gt;1&lt;/R&gt;&lt;C&gt;1&lt;/C&gt;&lt;D xsi:type="xsd:double"&gt;2673.88497376442&lt;/D&gt;&lt;/FQL&gt;&lt;FQL&gt;&lt;Q&gt;US2473617023^FF_INC_TAX(ANN_R,43466,43830,,,USD)&lt;/Q&gt;&lt;R&gt;1&lt;/R&gt;&lt;C&gt;1&lt;/C&gt;&lt;D xsi:type="xsd:double"&gt;1431&lt;/D&gt;&lt;/FQL&gt;&lt;FQL&gt;&lt;Q&gt;US8936411003^FF_INC_TAX(ANN_R,43466,43830,,,USD)&lt;/Q&gt;&lt;R&gt;1&lt;/R&gt;&lt;C&gt;1&lt;/C&gt;&lt;D xsi:type="xsd:double"&gt;221.986&lt;/D&gt;&lt;/FQL&gt;&lt;FQL&gt;&lt;Q&gt;US0970231058^FF_INC_TAX(ANN_R,43466,43830,,,USD)&lt;/Q&gt;&lt;R&gt;1&lt;/R&gt;&lt;C&gt;1&lt;/C&gt;&lt;D xsi:type="xsd:double"&gt;-1623&lt;/D&gt;&lt;/FQL&gt;&lt;FQL&gt;&lt;Q&gt;FR0000073272^FF_INC_TAX(ANN_R,43101,43465,,,USD)&lt;/Q&gt;&lt;R&gt;1&lt;/R&gt;&lt;C&gt;1&lt;/C&gt;&lt;D xsi:type="xsd:double"&gt;232.410696268082&lt;/D&gt;&lt;/FQL&gt;&lt;FQL&gt;&lt;Q&gt;NL0000235190^FF_INC_TAX(ANN_R,43101,43465,,,USD)&lt;/Q&gt;&lt;R&gt;1&lt;/R&gt;&lt;C&gt;1&lt;/C&gt;&lt;D xsi:type="xsd:double"&gt;1503.00115251541&lt;/D&gt;&lt;/FQL&gt;&lt;FQL&gt;&lt;Q&gt;US2473617023^FF_INC_TAX(ANN_R,43101,43465,,,USD)&lt;/Q&gt;&lt;R&gt;1&lt;/R&gt;&lt;C&gt;1&lt;/C&gt;&lt;D xsi:type="xsd:double"&gt;1216&lt;/D&gt;&lt;/FQL&gt;&lt;FQL&gt;&lt;Q&gt;US8936411003^FF_INC_TAX(ANN_R,43101,43465,,,USD)&lt;/Q&gt;&lt;R&gt;1&lt;/R&gt;&lt;C&gt;1&lt;/C&gt;&lt;D xsi:type="xsd:double"&gt;24.021&lt;/D&gt;&lt;/FQL&gt;&lt;FQL&gt;&lt;Q&gt;US0970231058^FF_INC_TAX(ANN_R,43101,43465,,,USD)&lt;/Q&gt;&lt;R&gt;1&lt;/R&gt;&lt;C&gt;1&lt;/C&gt;&lt;D xsi:type="xsd:double"&gt;1144&lt;/D&gt;&lt;/FQL&gt;&lt;FQL&gt;&lt;Q&gt;FR0000073272^FF_INC_TAX(ANN_R,43831,44196,,,USD)&lt;/Q&gt;&lt;R&gt;1&lt;/R&gt;&lt;C&gt;1&lt;/C&gt;&lt;D xsi:type="xsd:double"&gt;39.8991066217422&lt;/D&gt;&lt;/FQL&gt;&lt;FQL&gt;&lt;Q&gt;NL0000235190^FF_INC_TAX(ANN_R,43831,44196,,,USD)&lt;/Q&gt;&lt;R&gt;1&lt;/R&gt;&lt;C&gt;1&lt;/C&gt;&lt;D xsi:type="xsd:double"&gt;44.4590045213699&lt;/D&gt;&lt;/FQL&gt;&lt;FQL&gt;&lt;Q&gt;US2473617023^FF_INC_TAX(ANN_R,43831,44196,,,USD)&lt;/Q&gt;&lt;R&gt;1&lt;/R&gt;&lt;C&gt;1&lt;/C&gt;&lt;D xsi:type="xsd:double"&gt;-3202&lt;/D&gt;&lt;/FQL&gt;&lt;FQL&gt;&lt;Q&gt;US8936411003^FF_INC_TAX(ANN_R,43831,44196,,,USD)&lt;/Q&gt;&lt;R&gt;1&lt;/R&gt;&lt;C&gt;1&lt;/C&gt;&lt;D xsi:type="xsd:double"&gt;87&lt;/D&gt;&lt;/FQL&gt;&lt;FQL&gt;&lt;Q&gt;US0970231058^FF_INC_TAX(ANN_R,43831,44196,,,USD)&lt;/Q&gt;&lt;R&gt;1&lt;/R&gt;&lt;C&gt;1&lt;/C&gt;&lt;D xsi:type="xsd:double"&gt;-2535&lt;/D&gt;&lt;/FQL&gt;&lt;FQL&gt;&lt;Q&gt;US0970231058^SUS_CARB_TOT_EMISS(43831,44196)&lt;/Q&gt;&lt;R&gt;12&lt;/R&gt;&lt;C&gt;1&lt;/C&gt;&lt;D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xsi:type="xsd:string"&gt;@NA&lt;/D&gt;&lt;/FQL&gt;&lt;FQL&gt;&lt;Q&gt;US0970231058^SUS_CARB_TOT_EMISS(0,44196)&lt;/Q&gt;&lt;R&gt;22&lt;/R&gt;&lt;C&gt;1&lt;/C&gt;&lt;D xsi:type="xsd:double"&gt;1360000&lt;/D&gt;&lt;D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xsi:type="xsd:string"&gt;@NA&lt;/D&gt;&lt;/FQL&gt;&lt;FQL&gt;&lt;Q&gt;ES0178430E18^SUS_CARB_TOT_EMISS(0,0)&lt;/Q&gt;&lt;R&gt;1&lt;/R&gt;&lt;C&gt;1&lt;/C&gt;&lt;D xsi:type="xsd:double"&gt;743366&lt;/D&gt;&lt;/FQL&gt;&lt;FQL&gt;&lt;Q&gt;DE0005557508^SUS_CARB_TOT_EMISS(0,0)&lt;/Q&gt;&lt;R&gt;1&lt;/R&gt;&lt;C&gt;1&lt;/C&gt;&lt;D xsi:type="xsd:double"&gt;2512000&lt;/D&gt;&lt;/FQL&gt;&lt;FQL&gt;&lt;Q&gt;US5502411037^SUS_CARB_TOT_EMISS(0,0)&lt;/Q&gt;&lt;R&gt;0&lt;/R&gt;&lt;C&gt;0&lt;/C&gt;&lt;/FQL&gt;&lt;FQL&gt;&lt;Q&gt;US5303073051^SUS_CARB_TOT_EMISS(0,0)&lt;/Q&gt;&lt;R&gt;1&lt;/R&gt;&lt;C&gt;1&lt;/C&gt;&lt;D xsi:type="xsd:double"&gt;11204.64&lt;/D&gt;&lt;/FQL&gt;&lt;FQL&gt;&lt;Q&gt;US6200763075^SUS_CARB_TOT_EMISS(0,0)&lt;/Q&gt;&lt;R&gt;0&lt;/R&gt;&lt;C&gt;0&lt;/C&gt;&lt;/FQL&gt;&lt;FQL&gt;&lt;Q&gt;US8725901040^SUS_CARB_TOT_EMISS(0,0)&lt;/Q&gt;&lt;R&gt;1&lt;/R&gt;&lt;C&gt;1&lt;/C&gt;&lt;D xsi:type="xsd:double"&gt;2808976&lt;/D&gt;&lt;/FQL&gt;&lt;FQL&gt;&lt;Q&gt;US92343V1044^SUS_CARB_TOT_EMISS(0,0)&lt;/Q&gt;&lt;R&gt;1&lt;/R&gt;&lt;C&gt;1&lt;/C&gt;&lt;D xsi:type="xsd:double"&gt;4090491&lt;/D&gt;&lt;/FQL&gt;&lt;FQL&gt;&lt;Q&gt;KR7017670001^SUS_CARB_TOT_EMISS(0,0)&lt;/Q&gt;&lt;R&gt;0&lt;/R&gt;&lt;C&gt;0&lt;/C&gt;&lt;/FQL&gt;&lt;FQL&gt;&lt;Q&gt;JP3732000009^SUS_CARB_TOT_EMISS(0,0)&lt;/Q&gt;&lt;R&gt;0&lt;/R&gt;&lt;C&gt;0&lt;/C&gt;&lt;/FQL&gt;&lt;FQL&gt;&lt;Q&gt;JP3496400007^SUS_CARB_TOT_EMISS(0,0)&lt;/Q&gt;&lt;R&gt;1&lt;/R&gt;&lt;C&gt;1&lt;/C&gt;&lt;D xsi:type="xsd:double"&gt;1512093&lt;/D&gt;&lt;/FQL&gt;&lt;FQL&gt;&lt;Q&gt;ES0105046009^SUS_CARB_TOT_EMISS(0,0)&lt;/Q&gt;&lt;R&gt;1&lt;/R&gt;&lt;C&gt;1&lt;/C&gt;&lt;D xsi:type="xsd:double"&gt;22856.5&lt;/D&gt;&lt;/FQL&gt;&lt;FQL&gt;&lt;Q&gt;DE000A0D9PT0^SUS_CARB_TOT_EMISS(0,0)&lt;/Q&gt;&lt;R&gt;1&lt;/R&gt;&lt;C&gt;1&lt;/C&gt;&lt;D xsi:type="xsd:double"&gt;74800&lt;/D&gt;&lt;/FQL&gt;&lt;FQL&gt;&lt;Q&gt;DE0005552004^SUS_CARB_TOT_EMISS(0,0)&lt;/Q&gt;&lt;R&gt;1&lt;/R&gt;&lt;C&gt;1&lt;/C&gt;&lt;D xsi:type="xsd:double"&gt;7370000&lt;/D&gt;&lt;/FQL&gt;&lt;FQL&gt;&lt;Q&gt;US12541W2098^SUS_CARB_TOT_EMISS(0,0)&lt;/Q&gt;&lt;R&gt;1&lt;/R&gt;&lt;C&gt;1&lt;/C&gt;&lt;D xsi:type="xsd:double"&gt;33630&lt;/D&gt;&lt;/FQL&gt;&lt;FQL&gt;&lt;Q&gt;US31428X1063^SUS_CARB_TOT_EMISS(0,0)&lt;/Q&gt;&lt;R&gt;1&lt;/R&gt;&lt;C&gt;1&lt;/C&gt;&lt;D xsi:type="xsd:double"&gt;16183600&lt;/D&gt;&lt;/FQL&gt;&lt;FQL&gt;&lt;Q&gt;US9078181081^SUS_CARB_TOT_EMISS(0,0)&lt;/Q&gt;&lt;R&gt;0&lt;/R&gt;&lt;C&gt;0&lt;/C&gt;&lt;/FQL&gt;&lt;FQL&gt;&lt;Q&gt;JP3783600004^SUS_CARB_TOT_EMISS(0,0)&lt;/Q&gt;&lt;R&gt;1&lt;/R&gt;&lt;C&gt;1&lt;/C&gt;&lt;D xsi:type="xsd:double"&gt;2500000&lt;/D&gt;&lt;/FQL&gt;&lt;FQL&gt;&lt;Q&gt;JP3566800003^SUS_CARB_TOT_EMISS(0,0)&lt;/Q&gt;&lt;R&gt;1&lt;/R&gt;&lt;C&gt;1&lt;/C&gt;&lt;D xsi:type="xsd:double"&gt;1427000&lt;/D&gt;&lt;/FQL&gt;&lt;FQL&gt;&lt;Q&gt;SE0000310336^SUS_CARB_TOT_EMISS(0,0)&lt;/Q&gt;&lt;R&gt;0&lt;/R&gt;&lt;C&gt;0&lt;/C&gt;&lt;/FQL&gt;&lt;FQL&gt;&lt;Q&gt;JP3726800000^SUS_CARB_TOT_EMISS(0,0)&lt;/Q&gt;&lt;R&gt;0&lt;/R&gt;&lt;C&gt;0&lt;/C&gt;&lt;/FQL&gt;&lt;FQL&gt;&lt;Q&gt;NL0000009082^SUS_CARB_TOT_EMISS(0,0)&lt;/Q&gt;&lt;R&gt;0&lt;/R&gt;&lt;C&gt;0&lt;/C&gt;&lt;/FQL&gt;&lt;FQL&gt;&lt;Q&gt;CH0008742519^SUS_CARB_TOT_EMISS(0,0)&lt;/Q&gt;&lt;R&gt;0&lt;/R&gt;&lt;C&gt;0&lt;/C&gt;&lt;/FQL&gt;&lt;FQL&gt;&lt;Q&gt;FR0000133308^SUS_CARB_TOT_EMISS(0,0)&lt;/Q&gt;&lt;R&gt;0&lt;/R&gt;&lt;C&gt;0&lt;/C&gt;&lt;/FQL&gt;&lt;FQL&gt;&lt;Q&gt;US73278L1052^SUS_CARB_TOT_EMISS(0,0)&lt;/Q&gt;&lt;R&gt;0&lt;/R&gt;&lt;C&gt;0&lt;/C&gt;&lt;/FQL&gt;&lt;FQL&gt;&lt;Q&gt;JP3735400008^SUS_CARB_TOT_EMISS(0,0)&lt;/Q&gt;&lt;R&gt;1&lt;/R&gt;&lt;C&gt;1&lt;/C&gt;&lt;D xsi:type="xsd:double"&gt;3198000&lt;/D&gt;&lt;/FQL&gt;&lt;FQL&gt;&lt;Q&gt;TW0002412004^SUS_CARB_TOT_EMISS(0,0)&lt;/Q&gt;&lt;R&gt;1&lt;/R&gt;&lt;C&gt;1&lt;/C&gt;&lt;D xsi:type="xsd:double"&gt;790321&lt;/D&gt;&lt;/FQL&gt;&lt;FQL&gt;&lt;Q&gt;FR0000120172^SUS_CARB_TOT_EMISS(0,0)&lt;/Q&gt;&lt;R&gt;1&lt;/R&gt;&lt;C&gt;1&lt;/C&gt;&lt;D xsi:type="xsd:double"&gt;1663800&lt;/D&gt;&lt;/FQL&gt;&lt;FQL&gt;&lt;Q&gt;ES0148396007^SUS_CARB_TOT_EMISS(0,0)&lt;/Q&gt;&lt;R&gt;1&lt;/R&gt;&lt;C&gt;1&lt;/C&gt;&lt;D xsi:type="xsd:double"&gt;767949&lt;/D&gt;&lt;/FQL&gt;&lt;FQL&gt;&lt;Q&gt;NL0013654783^SUS_CARB_TOT_EMISS(0,0)&lt;/Q&gt;&lt;R&gt;0&lt;/R&gt;&lt;C&gt;0&lt;/C&gt;&lt;/FQL&gt;&lt;FQL&gt;&lt;Q&gt;US5010441013^SUS_CARB_TOT_EMISS(0,0)&lt;/Q&gt;&lt;R&gt;1&lt;/R&gt;&lt;C&gt;1&lt;/C&gt;&lt;D xsi:type="xsd:double"&gt;5749758&lt;/D&gt;&lt;/FQL&gt;&lt;FQL&gt;&lt;Q&gt;US22160K1051^SUS_CARB_TOT_EMISS(0,0)&lt;/Q&gt;&lt;R&gt;1&lt;/R&gt;&lt;C&gt;1&lt;/C&gt;&lt;D xsi:type="xsd:double"&gt;2663033&lt;/D&gt;&lt;/FQL&gt;&lt;FQL&gt;&lt;Q&gt;JP3422950000^SUS_CARB_TOT_EMISS(0,0)&lt;/Q&gt;&lt;R&gt;0&lt;/R&gt;&lt;C&gt;0&lt;/C&gt;&lt;/FQL&gt;&lt;FQL&gt;&lt;Q&gt;JP3240400006^SUS_CARB_TOT_EMISS(0,0)&lt;/Q&gt;&lt;R&gt;0&lt;/R&gt;&lt;C&gt;0&lt;/C&gt;&lt;/FQL&gt;&lt;FQL&gt;&lt;Q&gt;JP3802300008^SUS_CARB_TOT_EMISS(0,0)&lt;/Q&gt;&lt;R&gt;1&lt;/R&gt;&lt;C&gt;1&lt;/C&gt;&lt;D xsi:type="xsd:double"&gt;121645&lt;/D&gt;&lt;/FQL&gt;&lt;FQL&gt;&lt;Q&gt;TW0001216000^SUS_CARB_TOT_EMISS(0,0)&lt;/Q&gt;&lt;R&gt;0&lt;/R&gt;&lt;C&gt;0&lt;/C&gt;&lt;/FQL&gt;&lt;FQL&gt;&lt;Q&gt;JP3933800009^SUS_CARB_TOT_EMISS(0,0)&lt;/Q&gt;&lt;R&gt;0&lt;/R&gt;&lt;C&gt;0&lt;/C&gt;&lt;/FQL&gt;&lt;FQL&gt;&lt;Q&gt;SE0012673267^SUS_CARB_TOT_EMISS(0,0)&lt;/Q&gt;&lt;R&gt;1&lt;/R&gt;&lt;C&gt;1&lt;/C&gt;&lt;D xsi:type="xsd:double"&gt;67017.84&lt;/D&gt;&lt;/FQL&gt;&lt;FQL&gt;&lt;Q&gt;FR0000127771^SUS_CARB_TOT_EMISS(0,0)&lt;/Q&gt;&lt;R&gt;1&lt;/R&gt;&lt;C&gt;1&lt;/C&gt;&lt;D xsi:type="xsd:double"&gt;47038&lt;/D&gt;&lt;/FQL&gt;&lt;FQL&gt;&lt;Q&gt;US4180561072^SUS_CARB_TOT_EMISS(0,0)&lt;/Q&gt;&lt;R&gt;0&lt;/R&gt;&lt;C&gt;0&lt;/C&gt;&lt;/FQL&gt;&lt;FQL&gt;&lt;Q&gt;US88339J1051^SUS_CARB_TOT_EMISS(0,0)&lt;/Q&gt;&lt;R&gt;0&lt;/R&gt;&lt;C&gt;0&lt;/C&gt;&lt;/FQL&gt;&lt;FQL&gt;&lt;Q&gt;US77543R1023^SUS_CARB_TOT_EMISS(0,0)&lt;/Q&gt;&lt;R&gt;0&lt;/R&gt;&lt;C&gt;0&lt;/C&gt;&lt;/FQL&gt;&lt;FQL&gt;&lt;Q&gt;JP3358000002^SUS_CARB_TOT_EMISS(0,0)&lt;/Q&gt;&lt;R&gt;0&lt;/R&gt;&lt;C&gt;0&lt;/C&gt;&lt;/FQL&gt;&lt;FQL&gt;&lt;Q&gt;JP3198900007^SUS_CARB_TOT_EMISS(0,0)&lt;/Q&gt;&lt;R&gt;1&lt;/R&gt;&lt;C&gt;1&lt;/C&gt;&lt;D xsi:type="xsd:double"&gt;173000&lt;/D&gt;&lt;/FQL&gt;&lt;FQL&gt;&lt;Q&gt;SE0009922164^SUS_CARB_TOT_EMISS(0,0)&lt;/Q&gt;&lt;R&gt;0&lt;/R&gt;&lt;C&gt;0&lt;/C&gt;&lt;/FQL&gt;&lt;FQL&gt;&lt;Q&gt;US42809H1077^SUS_CARB_TOT_EMISS(0,0)&lt;/Q&gt;&lt;R&gt;0&lt;/R&gt;&lt;C&gt;0&lt;/C&gt;&lt;/FQL&gt;&lt;FQL&gt;&lt;Q&gt;JP3386450005^SUS_CARB_TOT_EMISS(0,0)&lt;/Q&gt;&lt;R&gt;0&lt;/R&gt;&lt;C&gt;0&lt;/C&gt;&lt;/FQL&gt;&lt;FQL&gt;&lt;Q&gt;FR0010220475^SUS_CARB_TOT_EMISS(0,0)&lt;/Q&gt;&lt;R&gt;0&lt;/R&gt;&lt;C&gt;0&lt;/C&gt;&lt;/FQL&gt;&lt;FQL&gt;&lt;Q&gt;DE0005785604^SUS_CARB_TOT_EMISS(0,0)&lt;/Q&gt;&lt;R&gt;1&lt;/R&gt;&lt;C&gt;1&lt;/C&gt;&lt;D xsi:type="xsd:double"&gt;1512000&lt;/D&gt;&lt;/FQL&gt;&lt;FQL&gt;&lt;Q&gt;FR0000051807^SUS_CARB_TOT_EMISS(0,0)&lt;/Q&gt;&lt;R&gt;0&lt;/R&gt;&lt;C&gt;0&lt;/C&gt;&lt;/FQL&gt;&lt;FQL&gt;&lt;Q&gt;NL0000395903^SUS_CARB_TOT_EMISS(0,0)&lt;/Q&gt;&lt;R&gt;1&lt;/R&gt;&lt;C&gt;1&lt;/C&gt;&lt;D xsi:type="xsd:double"&gt;18332&lt;/D&gt;&lt;/FQL&gt;&lt;FQL&gt;&lt;Q&gt;FR0000125338^SUS_CARB_TOT_EMISS(0,0)&lt;/Q&gt;&lt;R&gt;0&lt;/R&gt;&lt;C&gt;0&lt;/C&gt;&lt;/FQL&gt;&lt;FQL&gt;&lt;Q&gt;SE0000115446^SUS_CARB_TOT_EMISS(0,0)&lt;/Q&gt;&lt;R&gt;1&lt;/R&gt;&lt;C&gt;1&lt;/C&gt;&lt;D xsi:type="xsd:double"&gt;398000&lt;/D&gt;&lt;/FQL&gt;&lt;FQL&gt;&lt;Q&gt;CH0210483332^SUS_CARB_TOT_EMISS(0,0)&lt;/Q&gt;&lt;R&gt;0&lt;/R&gt;&lt;C&gt;0&lt;/C&gt;&lt;/FQL&gt;&lt;FQL&gt;&lt;Q&gt;FR0000121485^SUS_CARB_TOT_EMISS(0,0)&lt;/Q&gt;&lt;R&gt;1&lt;/R&gt;&lt;C&gt;1&lt;/C&gt;&lt;D xsi:type="xsd:double"&gt;25527&lt;/D&gt;&lt;/FQL&gt;&lt;FQL&gt;&lt;Q&gt;US0995021062^SUS_CARB_TOT_EMISS(0,0)&lt;/Q&gt;&lt;R&gt;0&lt;/R&gt;&lt;C&gt;0&lt;/C&gt;&lt;/FQL&gt;&lt;FQL&gt;&lt;Q&gt;US00751Y1064^SUS_CARB_TOT_EMISS(0,0)&lt;/Q&gt;&lt;R&gt;1&lt;/R&gt;&lt;C&gt;1&lt;/C&gt;&lt;D xsi:type="xsd:double"&gt;196200.03&lt;/D&gt;&lt;/FQL&gt;&lt;FQL&gt;&lt;Q&gt;US5018892084^SUS_CARB_TOT_EMISS(0,0)&lt;/Q&gt;&lt;R&gt;1&lt;/R&gt;&lt;C&gt;1&lt;/C&gt;&lt;D xsi:type="xsd:double"&gt;202503&lt;/D&gt;&lt;/FQL&gt;&lt;FQL&gt;&lt;Q&gt;US3802371076^SUS_CARB_TOT_EMISS(0,0)&lt;/Q&gt;&lt;R&gt;1&lt;/R&gt;&lt;C&gt;1&lt;/C&gt;&lt;D xsi:type="xsd:double"&gt;86842.65&lt;/D&gt;&lt;/FQL&gt;&lt;FQL&gt;&lt;Q&gt;US18915M1071^SUS_CARB_TOT_EMISS(0,0)&lt;/Q&gt;&lt;R&gt;0&lt;/R&gt;&lt;C&gt;0&lt;/C&gt;&lt;/FQL&gt;&lt;FQL&gt;&lt;Q&gt;US3724601055^SUS_CARB_TOT_EMISS(0,0)&lt;/Q&gt;&lt;R&gt;1&lt;/R&gt;&lt;C&gt;1&lt;/C&gt;&lt;D xsi:type="xsd:double"&gt;76900&lt;/D&gt;&lt;/FQL&gt;&lt;FQL&gt;&lt;Q&gt;US89400J1079^SUS_CARB_TOT_EMISS(0,0)&lt;/Q&gt;&lt;R&gt;0&lt;/R&gt;&lt;C&gt;0&lt;/C&gt;&lt;/FQL&gt;&lt;FQL&gt;&lt;Q&gt;US2310211063^SUS_CARB_TOT_EMISS(0,0)&lt;/Q&gt;&lt;R&gt;1&lt;/R&gt;&lt;C&gt;1&lt;/C&gt;&lt;D xsi:type="xsd:double"&gt;699053&lt;/D&gt;&lt;/FQL&gt;&lt;FQL&gt;&lt;Q&gt;US45168D1046^SUS_CARB_TOT_EMISS(0,0)&lt;/Q&gt;&lt;R&gt;0&lt;/R&gt;&lt;C&gt;0&lt;/C&gt;&lt;/FQL&gt;&lt;FQL&gt;&lt;Q&gt;US98978V1035^SUS_CARB_TOT_EMISS(0,0)&lt;/Q&gt;&lt;R&gt;1&lt;/R&gt;&lt;C&gt;1&lt;/C&gt;&lt;D xsi:type="xsd:double"&gt;316140&lt;/D&gt;&lt;/FQL&gt;&lt;FQL&gt;&lt;Q&gt;US78409V1044^SUS_CARB_TOT_EMISS(0,0)&lt;/Q&gt;&lt;R&gt;1&lt;/R&gt;&lt;C&gt;1&lt;/C&gt;&lt;D xsi:type="xsd:double"&gt;18689&lt;/D&gt;&lt;/FQL&gt;&lt;FQL&gt;&lt;Q&gt;JP3970300004^SUS_CARB_TOT_EMISS(0,0)&lt;/Q&gt;&lt;R&gt;1&lt;/R&gt;&lt;C&gt;1&lt;/C&gt;&lt;D xsi:type="xsd:double"&gt;46360&lt;/D&gt;&lt;/FQL&gt;&lt;FQL&gt;&lt;Q&gt;TW0002317005^SUS_CARB_TOT_EMISS(0,0)&lt;/Q&gt;&lt;R&gt;0&lt;/R&gt;&lt;C&gt;0&lt;/C&gt;&lt;/FQL&gt;&lt;FQL&gt;&lt;Q&gt;JP3756100008^SUS_CARB_TOT_EMISS(0,0)&lt;/Q&gt;&lt;R&gt;0&lt;/R&gt;&lt;C&gt;0&lt;/C&gt;&lt;/FQL&gt;&lt;FQL&gt;&lt;Q&gt;TW0002303005^SUS_CARB_TOT_EMISS(0,0)&lt;/Q&gt;&lt;R&gt;0&lt;/R&gt;&lt;C&gt;0&lt;/C&gt;&lt;/FQL&gt;&lt;FQL&gt;&lt;Q&gt;JP3421800008^SUS_CARB_TOT_EMISS(0,0)&lt;/Q&gt;&lt;R&gt;0&lt;/R&gt;&lt;C&gt;0&lt;/C&gt;&lt;/FQL&gt;&lt;FQL&gt;&lt;Q&gt;JP3898400001^SUS_CARB_TOT_EMISS(0,0)&lt;/Q&gt;&lt;R&gt;1&lt;/R&gt;&lt;C&gt;1&lt;/C&gt;&lt;D xsi:type="xsd:double"&gt;9437000&lt;/D&gt;&lt;/FQL&gt;&lt;FQL&gt;&lt;Q&gt;JP3143600009^SUS_CARB_TOT_EMISS(0,0)&lt;/Q&gt;&lt;R&gt;0&lt;/R&gt;&lt;C&gt;0&lt;/C&gt;&lt;/FQL&gt;&lt;FQL&gt;&lt;Q&gt;US0584981064^SUS_CARB_TOT_EMISS(0,0)&lt;/Q&gt;&lt;R&gt;1&lt;/R&gt;&lt;C&gt;1&lt;/C&gt;&lt;D xsi:type="xsd:double"&gt;1215643&lt;/D&gt;&lt;/FQL&gt;&lt;FQL&gt;&lt;Q&gt;US6703461052^SUS_CARB_TOT_EMISS(0,0)&lt;/Q&gt;&lt;R&gt;1&lt;/R&gt;&lt;C&gt;1&lt;/C&gt;&lt;D xsi:type="xsd:double"&gt;10100000&lt;/D&gt;&lt;/FQL&gt;&lt;FQL&gt;&lt;Q&gt;US35671D8570^SUS_CARB_TOT_EMISS(0,0)&lt;/Q&gt;&lt;R&gt;1&lt;/R&gt;&lt;C&gt;1&lt;/C&gt;&lt;D xsi:type="xsd:double"&gt;7115819&lt;/D&gt;&lt;/FQL&gt;&lt;FQL&gt;&lt;Q&gt;US6516391066^SUS_CARB_TOT_EMISS(0,0)&lt;/Q&gt;&lt;R&gt;1&lt;/R&gt;&lt;C&gt;1&lt;/C&gt;&lt;D xsi:type="xsd:double"&gt;3230000&lt;/D&gt;&lt;/FQL&gt;&lt;FQL&gt;&lt;Q&gt;KR7005490008^SUS_CARB_TOT_EMISS(0,0)&lt;/Q&gt;&lt;R&gt;1&lt;/R&gt;&lt;C&gt;1&lt;/C&gt;&lt;D xsi:type="xsd:double"&gt;75649882&lt;/D&gt;&lt;/FQL&gt;&lt;FQL&gt;&lt;Q&gt;TW0002002003^SUS_CARB_TOT_EMISS(0,0)&lt;/Q&gt;&lt;R&gt;1&lt;/R&gt;&lt;C&gt;1&lt;/C&gt;&lt;D xsi:type="xsd:double"&gt;19561858&lt;/D&gt;&lt;/FQL&gt;&lt;FQL&gt;&lt;Q&gt;JP3381000003^SUS_CARB_TOT_EMISS(0,0)&lt;/Q&gt;&lt;R&gt;0&lt;/R&gt;&lt;C&gt;0&lt;/C&gt;&lt;/FQL&gt;&lt;FQL&gt;&lt;Q&gt;NL0010545661^SUS_CARB_TOT_EMISS(0,0)&lt;/Q&gt;&lt;R&gt;1&lt;/R&gt;&lt;C&gt;1&lt;/C&gt;&lt;D xsi:type="xsd:double"&gt;387198&lt;/D&gt;&lt;/FQL&gt;&lt;FQL&gt;&lt;Q&gt;SE0000667891^SUS_CARB_TOT_EMISS(0,0)&lt;/Q&gt;&lt;R&gt;1&lt;/R&gt;&lt;C&gt;1&lt;/C&gt;&lt;D xsi:type="xsd:double"&gt;385000&lt;/D&gt;&lt;/FQL&gt;&lt;FQL&gt;&lt;Q&gt;US0311001004^SUS_CARB_TOT_EMISS(0,0)&lt;/Q&gt;&lt;R&gt;0&lt;/R&gt;&lt;C&gt;0&lt;/C&gt;&lt;/FQL&gt;&lt;FQL&gt;&lt;Q&gt;US8545021011^SUS_CARB_TOT_EMISS(0,0)&lt;/Q&gt;&lt;R&gt;1&lt;/R&gt;&lt;C&gt;1&lt;/C&gt;&lt;D xsi:type="xsd:double"&gt;267332&lt;/D&gt;&lt;/FQL&gt;&lt;FQL&gt;&lt;Q&gt;JP3197800000^SUS_CARB_TOT_EMISS(0,0)&lt;/Q&gt;&lt;R&gt;0&lt;/R&gt;&lt;C&gt;0&lt;/C&gt;&lt;/FQL&gt;&lt;FQL&gt;&lt;Q&gt;JP3788600009^SUS_CARB_TOT_EMISS(0,0)&lt;/Q&gt;&lt;R&gt;1&lt;/R&gt;&lt;C&gt;1&lt;/C&gt;&lt;D xsi:type="xsd:double"&gt;4420000&lt;/D&gt;&lt;/FQL&gt;&lt;FQL&gt;&lt;Q&gt;JP3592200004^SUS_CARB_TOT_EMISS(0,0)&lt;/Q&gt;&lt;R&gt;0&lt;/R&gt;&lt;C&gt;0&lt;/C&gt;&lt;/FQL&gt;&lt;FQL&gt;&lt;Q&gt;JP3497400006^SUS_CARB_TOT_EMISS(0,0)&lt;/Q&gt;&lt;R&gt;0&lt;/R&gt;&lt;C&gt;0&lt;/C&gt;&lt;/FQL&gt;&lt;FQL&gt;&lt;Q&gt;JP3902400005^SUS_CARB_TOT_EMISS(0,0)&lt;/Q&gt;&lt;R&gt;1&lt;/R&gt;&lt;C&gt;1&lt;/C&gt;&lt;D xsi:type="xsd:double"&gt;1247000&lt;/D&gt;&lt;/FQL&gt;&lt;FQL&gt;&lt;Q&gt;JP3304200003^SUS_CARB_TOT_EMISS(0,0)&lt;/Q&gt;&lt;R&gt;0&lt;/R&gt;&lt;C&gt;0&lt;/C&gt;&lt;/FQL&gt;&lt;FQL&gt;&lt;Q&gt;JP3634600005^SUS_CARB_TOT_EMISS(0,0)&lt;/Q&gt;&lt;R&gt;1&lt;/R&gt;&lt;C&gt;1&lt;/C&gt;&lt;D xsi:type="xsd:double"&gt;880477&lt;/D&gt;&lt;/FQL&gt;&lt;FQL&gt;&lt;Q&gt;JP3802400006^SUS_CARB_TOT_EMISS(0,0)&lt;/Q&gt;&lt;R&gt;1&lt;/R&gt;&lt;C&gt;1&lt;/C&gt;&lt;D xsi:type="xsd:double"&gt;126514&lt;/D&gt;&lt;/FQL&gt;&lt;FQL&gt;&lt;Q&gt;NL0012015705^SUS_CARB_TOT_EMISS(0,0)&lt;/Q&gt;&lt;R&gt;0&lt;/R&gt;&lt;C&gt;0&lt;/C&gt;&lt;/FQL&gt;&lt;FQL&gt;&lt;Q&gt;FR0000120644^SUS_CARB_TOT_EMISS(0,0)&lt;/Q&gt;&lt;R&gt;1&lt;/R&gt;&lt;C&gt;1&lt;/C&gt;&lt;D xsi:type="xsd:double"&gt;1147000&lt;/D&gt;&lt;/FQL&gt;&lt;FQL&gt;&lt;Q&gt;US5132721045^SUS_CARB_TOT_EMISS(0,0)&lt;/Q&gt;&lt;R&gt;1&lt;/R&gt;&lt;C&gt;1&lt;/C&gt;&lt;D xsi:type="xsd:double"&gt;510303.32&lt;/D&gt;&lt;/FQL&gt;&lt;FQL&gt;&lt;Q&gt;US4404521001^SUS_CARB_TOT_EMISS(0,0)&lt;/Q&gt;&lt;R&gt;0&lt;/R&gt;&lt;C&gt;0&lt;/C&gt;&lt;/FQL&gt;&lt;FQL&gt;&lt;Q&gt;US8326964058^SUS_CARB_TOT_EMISS(0,0)&lt;/Q&gt;&lt;R&gt;0&lt;/R&gt;&lt;C&gt;0&lt;/C&gt;&lt;/FQL&gt;&lt;FQL&gt;&lt;Q&gt;US6092071058^SUS_CARB_TOT_EMISS(0,0)&lt;/Q&gt;&lt;R&gt;1&lt;/R&gt;&lt;C&gt;1&lt;/C&gt;&lt;D xsi:type="xsd:double"&gt;1527318&lt;/D&gt;&lt;/FQL&gt;&lt;FQL&gt;&lt;Q&gt;JP3119600009^SUS_CARB_TOT_EMISS(0,0)&lt;/Q&gt;&lt;R&gt;1&lt;/R&gt;&lt;C&gt;1&lt;/C&gt;&lt;D xsi:type="xsd:double"&gt;1991381&lt;/D&gt;&lt;/FQL&gt;&lt;FQL&gt;&lt;Q&gt;DK0010274414^SUS_CARB_TOT_EMISS(0,0)&lt;/Q&gt;&lt;R&gt;0&lt;/R&gt;&lt;C&gt;0&lt;/C&gt;&lt;/FQL&gt;&lt;FQL&gt;&lt;Q&gt;CH0102484968^SUS_CARB_TOT_EMISS(0,0)&lt;/Q&gt;&lt;R&gt;1&lt;/R&gt;&lt;C&gt;1&lt;/C&gt;&lt;D xsi:type="xsd:double"&gt;8472&lt;/D&gt;&lt;/FQL&gt;&lt;FQL&gt;&lt;Q&gt;NL0010773842^SUS_CARB_TOT_EMISS(0,0)&lt;/Q&gt;&lt;R&gt;1&lt;/R&gt;&lt;C&gt;1&lt;/C&gt;&lt;D xsi:type="xsd:double"&gt;5000&lt;/D&gt;&lt;/FQL&gt;&lt;FQL&gt;&lt;Q&gt;SE0000242455^SUS_CARB_TOT_EMISS(0,0)&lt;/Q&gt;&lt;R&gt;1&lt;/R&gt;&lt;C&gt;1&lt;/C&gt;&lt;D xsi:type="xsd:double"&gt;17076&lt;/D&gt;&lt;/FQL&gt;&lt;FQL&gt;&lt;Q&gt;CH0014852781^SUS_CARB_TOT_EMISS(0,0)&lt;/Q&gt;&lt;R&gt;0&lt;/R&gt;&lt;C&gt;0&lt;/C&gt;&lt;/FQL&gt;&lt;FQL&gt;&lt;Q&gt;SE0007100599^SUS_CARB_TOT_EMISS(0,0)&lt;/Q&gt;&lt;R&gt;0&lt;/R&gt;&lt;C&gt;0&lt;/C&gt;&lt;/FQL&gt;&lt;FQL&gt;&lt;Q&gt;FR0000045072^SUS_CARB_TOT_EMISS(0,0)&lt;/Q&gt;&lt;R&gt;0&lt;/R&gt;&lt;C&gt;0&lt;/C&gt;&lt;/FQL&gt;&lt;FQL&gt;&lt;Q&gt;BE0003565737^SUS_CARB_TOT_EMISS(0,0)&lt;/Q&gt;&lt;R&gt;1&lt;/R&gt;&lt;C&gt;1&lt;/C&gt;&lt;D xsi:type="xsd:double"&gt;68045&lt;/D&gt;&lt;/FQL&gt;&lt;FQL&gt;&lt;Q&gt;SE0000148884^SUS_CARB_TOT_EMISS(0,0)&lt;/Q&gt;&lt;R&gt;1&lt;/R&gt;&lt;C&gt;1&lt;/C&gt;&lt;D xsi:type="xsd:double"&gt;1620&lt;/D&gt;&lt;/FQL&gt;&lt;FQL&gt;&lt;Q&gt;SE0012853455^SUS_CARB_TOT_EMISS(0,0)&lt;/Q&gt;&lt;R&gt;0&lt;/R&gt;&lt;C&gt;0&lt;/C&gt;&lt;/FQL&gt;&lt;FQL&gt;&lt;Q&gt;FR0000130809^SUS_CARB_TOT_EMISS(0,0)&lt;/Q&gt;&lt;R&gt;1&lt;/R&gt;&lt;C&gt;1&lt;/C&gt;&lt;D xsi:type="xsd:double"&gt;142494&lt;/D&gt;&lt;/FQL&gt;&lt;FQL&gt;&lt;Q&gt;IT0005239360^SUS_CARB_TOT_EMISS(0,0)&lt;/Q&gt;&lt;R&gt;1&lt;/R&gt;&lt;C&gt;1&lt;/C&gt;&lt;D xsi:type="xsd:double"&gt;185619&lt;/D&gt;&lt;/FQL&gt;&lt;FQL&gt;&lt;Q&gt;CH0012138530^SUS_CARB_TOT_EMISS(0,0)&lt;/Q&gt;&lt;R&gt;1&lt;/R&gt;&lt;C&gt;1&lt;/C&gt;&lt;D xsi:type="xsd:double"&gt;111850&lt;/D&gt;&lt;/FQL&gt;&lt;FQL&gt;&lt;Q&gt;IT0000062072^SUS_CARB_TOT_EMISS(0,0)&lt;/Q&gt;&lt;R&gt;0&lt;/R&gt;&lt;C&gt;0&lt;/C&gt;&lt;/FQL&gt;&lt;FQL&gt;&lt;Q&gt;DE0005810055^SUS_CARB_TOT_EMISS(0,0)&lt;/Q&gt;&lt;R&gt;1&lt;/R&gt;&lt;C&gt;1&lt;/C&gt;&lt;D xsi:type="xsd:double"&gt;8048&lt;/D&gt;&lt;/FQL&gt;&lt;FQL&gt;&lt;Q&gt;FI4000297767^SUS_CARB_TOT_EMISS(0,0)&lt;/Q&gt;&lt;R&gt;0&lt;/R&gt;&lt;C&gt;0&lt;/C&gt;&lt;/FQL&gt;&lt;FQL&gt;&lt;Q&gt;DE000A1ML7J1^SUS_CARB_TOT_EMISS(0,0)&lt;/Q&gt;&lt;R&gt;1&lt;/R&gt;&lt;C&gt;1&lt;/C&gt;&lt;D xsi:type="xsd:double"&gt;904242&lt;/D&gt;&lt;/FQL&gt;&lt;FQL&gt;&lt;Q&gt;SE0000107419^SUS_CARB_TOT_EMISS(0,0)&lt;/Q&gt;&lt;R&gt;0&lt;/R&gt;&lt;C&gt;0&lt;/C&gt;&lt;/FQL&gt;&lt;FQL&gt;&lt;Q&gt;IT0000072618^SUS_CARB_TOT_EMISS(0,0)&lt;/Q&gt;&lt;R&gt;1&lt;/R&gt;&lt;C&gt;1&lt;/C&gt;&lt;D xsi:type="xsd:double"&gt;177848&lt;/D&gt;&lt;/FQL&gt;&lt;FQL&gt;&lt;Q&gt;NL0012969182^SUS_CARB_TOT_EMISS(0,0)&lt;/Q&gt;&lt;R&gt;0&lt;/R&gt;&lt;C&gt;0&lt;/C&gt;&lt;/FQL&gt;&lt;FQL&gt;&lt;Q&gt;DE0008404005^SUS_CARB_TOT_EMISS(0,0)&lt;/Q&gt;&lt;R&gt;1&lt;/R&gt;&lt;C&gt;1&lt;/C&gt;&lt;D xsi:type="xsd:double"&gt;209540&lt;/D&gt;&lt;/FQL&gt;&lt;FQL&gt;&lt;Q&gt;US1011211018^SUS_CARB_TOT_EMISS(0,0)&lt;/Q&gt;&lt;R&gt;1&lt;/R&gt;&lt;C&gt;1&lt;/C&gt;&lt;D xsi:type="xsd:double"&gt;176928&lt;/D&gt;&lt;/FQL&gt;&lt;FQL&gt;&lt;Q&gt;US4461501045^SUS_CARB_TOT_EMISS(0,0)&lt;/Q&gt;&lt;R&gt;1&lt;/R&gt;&lt;C&gt;1&lt;/C&gt;&lt;D xsi:type="xsd:double"&gt;60201&lt;/D&gt;&lt;/FQL&gt;&lt;FQL&gt;&lt;Q&gt;US8666741041^SUS_CARB_TOT_EMISS(0,0)&lt;/Q&gt;&lt;R&gt;1&lt;/R&gt;&lt;C&gt;1&lt;/C&gt;&lt;D xsi:type="xsd:double"&gt;164107.48&lt;/D&gt;&lt;/FQL&gt;&lt;FQL&gt;&lt;Q&gt;US6311031081^SUS_CARB_TOT_EMISS(0,0)&lt;/Q&gt;&lt;R&gt;0&lt;/R&gt;&lt;C&gt;0&lt;/C&gt;&lt;/FQL&gt;&lt;FQL&gt;&lt;Q&gt;US55261F1049^SUS_CARB_TOT_EMISS(0,0)&lt;/Q&gt;&lt;R&gt;0&lt;/R&gt;&lt;C&gt;0&lt;/C&gt;&lt;/FQL&gt;&lt;FQL&gt;&lt;Q&gt;US4932671088^SUS_CARB_TOT_EMISS(0,0)&lt;/Q&gt;&lt;R&gt;0&lt;/R&gt;&lt;C&gt;0&lt;/C&gt;&lt;/FQL&gt;&lt;FQL&gt;&lt;Q&gt;US92276F1003^SUS_CARB_TOT_EMISS(0,0)&lt;/Q&gt;&lt;R&gt;1&lt;/R&gt;&lt;C&gt;1&lt;/C&gt;&lt;D xsi:type="xsd:double"&gt;361024&lt;/D&gt;&lt;/FQL&gt;&lt;FQL&gt;&lt;Q&gt;US87165B1035^SUS_CARB_TOT_EMISS(0,0)&lt;/Q&gt;&lt;R&gt;1&lt;/R&gt;&lt;C&gt;1&lt;/C&gt;&lt;D xsi:type="xsd:double"&gt;15616&lt;/D&gt;&lt;/FQL&gt;&lt;FQL&gt;&lt;Q&gt;US0152711091^SUS_CARB_TOT_EMISS(0,0)&lt;/Q&gt;&lt;R&gt;1&lt;/R&gt;&lt;C&gt;1&lt;/C&gt;&lt;D xsi:type="xsd:double"&gt;212154&lt;/D&gt;&lt;/FQL&gt;&lt;FQL&gt;&lt;Q&gt;US4165151048^SUS_CARB_TOT_EMISS(0,0)&lt;/Q&gt;&lt;R&gt;0&lt;/R&gt;&lt;C&gt;0&lt;/C&gt;&lt;/FQL&gt;&lt;FQL&gt;&lt;Q&gt;US3635761097^SUS_CARB_TOT_EMISS(0,0)&lt;/Q&gt;&lt;R&gt;1&lt;/R&gt;&lt;C&gt;1&lt;/C&gt;&lt;D xsi:type="xsd:double"&gt;29541.69&lt;/D&gt;&lt;/FQL&gt;&lt;FQL&gt;&lt;Q&gt;US0010551028^SUS_CARB_TOT_EMISS(0,0)&lt;/Q&gt;&lt;R&gt;1&lt;/R&gt;&lt;C&gt;1&lt;/C&gt;&lt;D xsi:type="xsd:double"&gt;12261&lt;/D&gt;&lt;/FQL&gt;&lt;FQL&gt;&lt;Q&gt;US6934751057^SUS_CARB_TOT_EMISS(0,0)&lt;/Q&gt;&lt;R&gt;1&lt;/R&gt;&lt;C&gt;1&lt;/C&gt;&lt;D xsi:type="xsd:double"&gt;170574&lt;/D&gt;&lt;/FQL&gt;&lt;FQL&gt;&lt;Q&gt;US0605051046^SUS_CARB_TOT_EMISS(0,0)&lt;/Q&gt;&lt;R&gt;1&lt;/R&gt;&lt;C&gt;1&lt;/C&gt;&lt;D xsi:type="xsd:double"&gt;703943&lt;/D&gt;&lt;/FQL&gt;&lt;FQL&gt;&lt;Q&gt;JP3762800005^SUS_CARB_TOT_EMISS(0,0)&lt;/Q&gt;&lt;R&gt;0&lt;/R&gt;&lt;C&gt;0&lt;/C&gt;&lt;/FQL&gt;&lt;FQL&gt;&lt;Q&gt;JP3762600009^SUS_CARB_TOT_EMISS(0,0)&lt;/Q&gt;&lt;R&gt;0&lt;/R&gt;&lt;C&gt;0&lt;/C&gt;&lt;/FQL&gt;&lt;FQL&gt;&lt;Q&gt;JP3910660004^SUS_CARB_TOT_EMISS(0,0)&lt;/Q&gt;&lt;R&gt;1&lt;/R&gt;&lt;C&gt;1&lt;/C&gt;&lt;D xsi:type="xsd:double"&gt;79578&lt;/D&gt;&lt;/FQL&gt;&lt;FQL&gt;&lt;Q&gt;JP3899600005^SUS_CARB_TOT_EMISS(0,0)&lt;/Q&gt;&lt;R&gt;1&lt;/R&gt;&lt;C&gt;1&lt;/C&gt;&lt;D xsi:type="xsd:double"&gt;703183&lt;/D&gt;&lt;/FQL&gt;&lt;FQL&gt;&lt;Q&gt;JP3409000001^SUS_CARB_TOT_EMISS(0,0)&lt;/Q&gt;&lt;R&gt;1&lt;/R&gt;&lt;C&gt;1&lt;/C&gt;&lt;D xsi:type="xsd:double"&gt;255102&lt;/D&gt;&lt;/FQL&gt;&lt;FQL&gt;&lt;Q&gt;JP3890310000^SUS_CARB_TOT_EMISS(0,0)&lt;/Q&gt;&lt;R&gt;1&lt;/R&gt;&lt;C&gt;1&lt;/C&gt;&lt;D xsi:type="xsd:double"&gt;89377&lt;/D&gt;&lt;/FQL&gt;&lt;FQL&gt;&lt;Q&gt;KR7105560007^SUS_CARB_TOT_EMISS(0,0)&lt;/Q&gt;&lt;R&gt;0&lt;/R&gt;&lt;C&gt;0&lt;/C&gt;&lt;/FQL&gt;&lt;FQL&gt;&lt;Q&gt;JP3752900005^SUS_CARB_TOT_EMISS(0,0)&lt;/Q&gt;&lt;R&gt;1&lt;/R&gt;&lt;C&gt;1&lt;/C&gt;&lt;D xsi:type="xsd:double"&gt;75656.5&lt;/D&gt;&lt;/FQL&gt;&lt;FQL&gt;&lt;Q&gt;TW0002881000^SUS_CARB_TOT_EMISS(0,0)&lt;/Q&gt;&lt;R&gt;0&lt;/R&gt;&lt;C&gt;0&lt;/C&gt;&lt;/FQL&gt;&lt;FQL&gt;&lt;Q&gt;JP3505000004^SUS_CARB_TOT_EMISS(0,0)&lt;/Q&gt;&lt;R&gt;0&lt;/R&gt;&lt;C&gt;0&lt;/C&gt;&lt;/FQL&gt;&lt;FQL&gt;&lt;Q&gt;JP3200450009^SUS_CARB_TOT_EMISS(0,0)&lt;/Q&gt;&lt;R&gt;0&lt;/R&gt;&lt;C&gt;0&lt;/C&gt;&lt;/FQL&gt;&lt;FQL&gt;&lt;Q&gt;JP3893200000^SUS_CARB_TOT_EMISS(0,0)&lt;/Q&gt;&lt;R&gt;1&lt;/R&gt;&lt;C&gt;1&lt;/C&gt;&lt;D xsi:type="xsd:double"&gt;517504&lt;/D&gt;&lt;/FQL&gt;&lt;FQL&gt;&lt;Q&gt;TW0002882008^SUS_CARB_TOT_EMISS(0,0)&lt;/Q&gt;&lt;R&gt;1&lt;/R&gt;&lt;C&gt;1&lt;/C&gt;&lt;D xsi:type="xsd:double"&gt;60245.18&lt;/D&gt;&lt;/FQL&gt;&lt;FQL&gt;&lt;Q&gt;JP3890350006^SUS_CARB_TOT_EMISS(0,0)&lt;/Q&gt;&lt;R&gt;0&lt;/R&gt;&lt;C&gt;0&lt;/C&gt;&lt;/FQL&gt;&lt;FQL&gt;&lt;Q&gt;TW0002886009^SUS_CARB_TOT_EMISS(0,0)&lt;/Q&gt;&lt;R&gt;1&lt;/R&gt;&lt;C&gt;1&lt;/C&gt;&lt;D xsi:type="xsd:double"&gt;20945.94&lt;/D&gt;&lt;/FQL&gt;&lt;FQL&gt;&lt;Q&gt;JP3476480003^SUS_CARB_TOT_EMISS(0,0)&lt;/Q&gt;&lt;R&gt;1&lt;/R&gt;&lt;C&gt;1&lt;/C&gt;&lt;D xsi:type="xsd:double"&gt;143400&lt;/D&gt;&lt;/FQL&gt;&lt;FQL&gt;&lt;Q&gt;CH0025751329^SUS_CARB_TOT_EMISS(0,0)&lt;/Q&gt;&lt;R&gt;1&lt;/R&gt;&lt;C&gt;1&lt;/C&gt;&lt;D xsi:type="xsd:double"&gt;1889&lt;/D&gt;&lt;/FQL&gt;&lt;FQL&gt;&lt;Q&gt;NL0000226223^SUS_CARB_TOT_EMISS(0,0)&lt;/Q&gt;&lt;R&gt;1&lt;/R&gt;&lt;C&gt;1&lt;/C&gt;&lt;D xsi:type="xsd:double"&gt;1050000&lt;/D&gt;&lt;/FQL&gt;&lt;FQL&gt;&lt;Q&gt;SE0000103699^SUS_CARB_TOT_EMISS(0,0)&lt;/Q&gt;&lt;R&gt;0&lt;/R&gt;&lt;C&gt;0&lt;/C&gt;&lt;/FQL&gt;&lt;FQL&gt;&lt;Q&gt;FR0000130650^SUS_CARB_TOT_EMISS(0,0)&lt;/Q&gt;&lt;R&gt;1&lt;/R&gt;&lt;C&gt;1&lt;/C&gt;&lt;D xsi:type="xsd:double"&gt;19960&lt;/D&gt;&lt;/FQL&gt;&lt;FQL&gt;&lt;Q&gt;ES0109067019^SUS_CARB_TOT_EMISS(0,0)&lt;/Q&gt;&lt;R&gt;1&lt;/R&gt;&lt;C&gt;1&lt;/C&gt;&lt;D xsi:type="xsd:double"&gt;15068&lt;/D&gt;&lt;/FQL&gt;&lt;FQL&gt;&lt;Q&gt;SE0000108656^SUS_CARB_TOT_EMISS(0,0)&lt;/Q&gt;&lt;R&gt;1&lt;/R&gt;&lt;C&gt;1&lt;/C&gt;&lt;D xsi:type="xsd:double"&gt;177772&lt;/D&gt;&lt;/FQL&gt;&lt;FQL&gt;&lt;Q&gt;DE0006231004^SUS_CARB_TOT_EMISS(0,0)&lt;/Q&gt;&lt;R&gt;0&lt;/R&gt;&lt;C&gt;0&lt;/C&gt;&lt;/FQL&gt;&lt;FQL&gt;&lt;Q&gt;DE0007164600^SUS_CARB_TOT_EMISS(0,0)&lt;/Q&gt;&lt;R&gt;0&lt;/R&gt;&lt;C&gt;0&lt;/C&gt;&lt;/FQL&gt;&lt;FQL&gt;&lt;Q&gt;US8793601050^SUS_CARB_TOT_EMISS(0,0)&lt;/Q&gt;&lt;R&gt;1&lt;/R&gt;&lt;C&gt;1&lt;/C&gt;&lt;D xsi:type="xsd:double"&gt;75058.12&lt;/D&gt;&lt;/FQL&gt;&lt;FQL&gt;&lt;Q&gt;US64110D1046^SUS_CARB_TOT_EMISS(0,0)&lt;/Q&gt;&lt;R&gt;1&lt;/R&gt;&lt;C&gt;1&lt;/C&gt;&lt;D xsi:type="xsd:double"&gt;63504.7&lt;/D&gt;&lt;/FQL&gt;&lt;FQL&gt;&lt;Q&gt;US0404131064^SUS_CARB_TOT_EMISS(0,0)&lt;/Q&gt;&lt;R&gt;1&lt;/R&gt;&lt;C&gt;1&lt;/C&gt;&lt;D xsi:type="xsd:double"&gt;5099&lt;/D&gt;&lt;/FQL&gt;&lt;FQL&gt;&lt;Q&gt;US8740541094^SUS_CARB_TOT_EMISS(0,0)&lt;/Q&gt;&lt;R&gt;0&lt;/R&gt;&lt;C&gt;0&lt;/C&gt;&lt;/FQL&gt;&lt;FQL&gt;&lt;Q&gt;US74736K1016^SUS_CARB_TOT_EMISS(0,0)&lt;/Q&gt;&lt;R&gt;0&lt;/R&gt;&lt;C&gt;0&lt;/C&gt;&lt;/FQL&gt;&lt;FQL&gt;&lt;Q&gt;US57772K1016^SUS_CARB_TOT_EMISS(0,0)&lt;/Q&gt;&lt;R&gt;0&lt;/R&gt;&lt;C&gt;0&lt;/C&gt;&lt;/FQL&gt;&lt;FQL&gt;&lt;Q&gt;US34959E1091^SUS_CARB_TOT_EMISS(0,0)&lt;/Q&gt;&lt;R&gt;1&lt;/R&gt;&lt;C&gt;1&lt;/C&gt;&lt;D xsi:type="xsd:double"&gt;21508.73&lt;/D&gt;&lt;/FQL&gt;&lt;FQL&gt;&lt;Q&gt;US9892071054^SUS_CARB_TOT_EMISS(0,0)&lt;/Q&gt;&lt;R&gt;1&lt;/R&gt;&lt;C&gt;1&lt;/C&gt;&lt;D xsi:type="xsd:double"&gt;106333.06&lt;/D&gt;&lt;/FQL&gt;&lt;FQL&gt;&lt;Q&gt;US6792951054^SUS_CARB_TOT_EMISS(0,0)&lt;/Q&gt;&lt;R&gt;0&lt;/R&gt;&lt;C&gt;0&lt;/C&gt;&lt;/FQL&gt;&lt;FQL&gt;&lt;Q&gt;US2855121099^SUS_CARB_TOT_EMISS(0,0)&lt;/Q&gt;&lt;R&gt;1&lt;/R&gt;&lt;C&gt;1&lt;/C&gt;&lt;D xsi:type="xsd:double"&gt;59463.25&lt;/D&gt;&lt;/FQL&gt;&lt;FQL&gt;&lt;Q&gt;US40434L1052^SUS_CARB_TOT_EMISS(0,0)&lt;/Q&gt;&lt;R&gt;0&lt;/R&gt;&lt;C&gt;0&lt;/C&gt;&lt;/FQL&gt;&lt;FQL&gt;&lt;Q&gt;US00507V1098^SUS_CARB_TOT_EMISS(0,0)&lt;/Q&gt;&lt;R&gt;0&lt;/R&gt;&lt;C&gt;0&lt;/C&gt;&lt;/FQL&gt;&lt;FQL&gt;&lt;Q&gt;US5128071082^SUS_CARB_TOT_EMISS(0,0)&lt;/Q&gt;&lt;R&gt;1&lt;/R&gt;&lt;C&gt;1&lt;/C&gt;&lt;D xsi:type="xsd:double"&gt;125958&lt;/D&gt;&lt;/FQL&gt;&lt;FQL&gt;&lt;Q&gt;KR7036570000^SUS_CARB_TOT_EMISS(0,0)&lt;/Q&gt;&lt;R&gt;0&lt;/R&gt;&lt;C&gt;0&lt;/C&gt;&lt;/FQL&gt;&lt;FQL&gt;&lt;Q&gt;JP3242800005^SUS_CARB_TOT_EMISS(0,0)&lt;/Q&gt;&lt;R&gt;1&lt;/R&gt;&lt;C&gt;1&lt;/C&gt;&lt;D xsi:type="xsd:double"&gt;940106&lt;/D&gt;&lt;/FQL&gt;&lt;FQL&gt;&lt;Q&gt;JP3122400009^SUS_CARB_TOT_EMISS(0,0)&lt;/Q&gt;&lt;R&gt;1&lt;/R&gt;&lt;C&gt;1&lt;/C&gt;&lt;D xsi:type="xsd:double"&gt;44020&lt;/D&gt;&lt;/FQL&gt;&lt;FQL&gt;&lt;Q&gt;JP3756600007^SUS_CARB_TOT_EMISS(0,0)&lt;/Q&gt;&lt;R&gt;1&lt;/R&gt;&lt;C&gt;1&lt;/C&gt;&lt;D xsi:type="xsd:double"&gt;5813.8&lt;/D&gt;&lt;/FQL&gt;&lt;FQL&gt;&lt;Q&gt;KR7035720002^SUS_CARB_TOT_EMISS(0,0)&lt;/Q&gt;&lt;R&gt;0&lt;/R&gt;&lt;C&gt;0&lt;/C&gt;&lt;/FQL&gt;&lt;FQL&gt;&lt;Q&gt;JP3866800000^SUS_CARB_TOT_EMISS(0,0)&lt;/Q&gt;&lt;R&gt;1&lt;/R&gt;&lt;C&gt;1&lt;/C&gt;&lt;D xsi:type="xsd:double"&gt;232000&lt;/D&gt;&lt;/FQL&gt;&lt;FQL&gt;&lt;Q&gt;JP3778630008^SUS_CARB_TOT_EMISS(0,0)&lt;/Q&gt;&lt;R&gt;1&lt;/R&gt;&lt;C&gt;1&lt;/C&gt;&lt;D xsi:type="xsd:double"&gt;47251&lt;/D&gt;&lt;/FQL&gt;&lt;FQL&gt;&lt;Q&gt;KR7035420009^SUS_CARB_TOT_EMISS(0,0)&lt;/Q&gt;&lt;R&gt;0&lt;/R&gt;&lt;C&gt;0&lt;/C&gt;&lt;/FQL&gt;&lt;FQL&gt;&lt;Q&gt;JP3236200006^SUS_CARB_TOT_EMISS(0,0)&lt;/Q&gt;&lt;R&gt;1&lt;/R&gt;&lt;C&gt;1&lt;/C&gt;&lt;D xsi:type="xsd:double"&gt;2671&lt;/D&gt;&lt;/FQL&gt;&lt;FQL&gt;&lt;Q&gt;JP3814000000^SUS_CARB_TOT_EMISS(0,0)&lt;/Q&gt;&lt;R&gt;1&lt;/R&gt;&lt;C&gt;1&lt;/C&gt;&lt;D xsi:type="xsd:double"&gt;1147000&lt;/D&gt;&lt;/FQL&gt;&lt;FQL&gt;&lt;Q&gt;JP3758190007^SUS_CARB_TOT_EMISS(0,0)&lt;/Q&gt;&lt;R&gt;0&lt;/R&gt;&lt;C&gt;0&lt;/C&gt;&lt;/FQL&gt;&lt;FQL&gt;&lt;Q&gt;JP3571400005^SUS_CARB_TOT_EMISS(0,0)&lt;/Q&gt;&lt;R&gt;1&lt;/R&gt;&lt;C&gt;1&lt;/C&gt;&lt;D xsi:type="xsd:double"&gt;155000&lt;/D&gt;&lt;/FQL&gt;&lt;FQL&gt;&lt;Q&gt;TW0002454006^SUS_CARB_TOT_EMISS(0,0)&lt;/Q&gt;&lt;R&gt;0&lt;/R&gt;&lt;C&gt;0&lt;/C&gt;&lt;/FQL&gt;&lt;FQL&gt;&lt;Q&gt;JP3249600002^SUS_CARB_TOT_EMISS(0,0)&lt;/Q&gt;&lt;R&gt;1&lt;/R&gt;&lt;C&gt;1&lt;/C&gt;&lt;D xsi:type="xsd:double"&gt;1058563&lt;/D&gt;&lt;/FQL&gt;&lt;FQL&gt;&lt;Q&gt;KR7005930003^SUS_CARB_TOT_EMISS(0,0)&lt;/Q&gt;&lt;R&gt;1&lt;/R&gt;&lt;C&gt;1&lt;/C&gt;&lt;D xsi:type="xsd:double"&gt;23297000&lt;/D&gt;&lt;/FQL&gt;&lt;FQL&gt;&lt;Q&gt;JP3173400007^SUS_CARB_TOT_EMISS(0,0)&lt;/Q&gt;&lt;R&gt;0&lt;/R&gt;&lt;C&gt;0&lt;/C&gt;&lt;/FQL&gt;&lt;FQL&gt;&lt;Q&gt;DE000ENER6Y0^SUS_CARB_TOT_EMISS(0,0)&lt;/Q&gt;&lt;R&gt;0&lt;/R&gt;&lt;C&gt;0&lt;/C&gt;&lt;/FQL&gt;&lt;FQL&gt;&lt;Q&gt;FR0010307819^SUS_CARB_TOT_EMISS(0,0)&lt;/Q&gt;&lt;R&gt;1&lt;/R&gt;&lt;C&gt;1&lt;/C&gt;&lt;D xsi:type="xsd:double"&gt;148000&lt;/D&gt;&lt;/FQL&gt;&lt;FQL&gt;&lt;Q&gt;DK0010268606^SUS_CARB_TOT_EMISS(0,0)&lt;/Q&gt;&lt;R&gt;1&lt;/R&gt;&lt;C&gt;1&lt;/C&gt;&lt;D xsi:type="xsd:double"&gt;73000&lt;/D&gt;&lt;/FQL&gt;&lt;FQL&gt;&lt;Q&gt;US5745991068^SUS_CARB_TOT_EMISS(0,0)&lt;/Q&gt;&lt;R&gt;0&lt;/R&gt;&lt;C&gt;0&lt;/C&gt;&lt;/FQL&gt;&lt;FQL&gt;&lt;Q&gt;US29355A1079^SUS_CARB_TOT_EMISS(0,0)&lt;/Q&gt;&lt;R&gt;0&lt;/R&gt;&lt;C&gt;0&lt;/C&gt;&lt;/FQL&gt;&lt;FQL&gt;&lt;Q&gt;US72919P2020^SUS_CARB_TOT_EMISS(0,0)&lt;/Q&gt;&lt;R&gt;0&lt;/R&gt;&lt;C&gt;0&lt;/C&gt;&lt;/FQL&gt;&lt;FQL&gt;&lt;Q&gt;JP3734800000^SUS_CARB_TOT_EMISS(0,0)&lt;/Q&gt;&lt;R&gt;1&lt;/R&gt;&lt;C&gt;1&lt;/C&gt;&lt;D xsi:type="xsd:double"&gt;639000&lt;/D&gt;&lt;/FQL&gt;&lt;FQL&gt;&lt;Q&gt;JP3538800008^SUS_CARB_TOT_EMISS(0,0)&lt;/Q&gt;&lt;R&gt;1&lt;/R&gt;&lt;C&gt;1&lt;/C&gt;&lt;D xsi:type="xsd:double"&gt;1557687&lt;/D&gt;&lt;/FQL&gt;&lt;FQL&gt;&lt;Q&gt;KR7006400006^SUS_CARB_TOT_EMISS(0,0)&lt;/Q&gt;&lt;R&gt;1&lt;/R&gt;&lt;C&gt;1&lt;/C&gt;&lt;D xsi:type="xsd:double"&gt;1399528&lt;/D&gt;&lt;/FQL&gt;&lt;FQL&gt;&lt;Q&gt;BE0003739530^SUS_CARB_TOT_EMISS(0,0)&lt;/Q&gt;&lt;R&gt;0&lt;/R&gt;&lt;C&gt;0&lt;/C&gt;&lt;/FQL&gt;&lt;FQL&gt;&lt;Q&gt;DE0007165631^SUS_CARB_TOT_EMISS(0,0)&lt;/Q&gt;&lt;R&gt;1&lt;/R&gt;&lt;C&gt;1&lt;/C&gt;&lt;D xsi:type="xsd:double"&gt;43157&lt;/D&gt;&lt;/FQL&gt;&lt;FQL&gt;&lt;Q&gt;NL0010832176^SUS_CARB_TOT_EMISS(0,0)&lt;/Q&gt;&lt;R&gt;0&lt;/R&gt;&lt;C&gt;0&lt;/C&gt;&lt;/FQL&gt;&lt;FQL&gt;&lt;Q&gt;CH0012280076^SUS_CARB_TOT_EMISS(0,0)&lt;/Q&gt;&lt;R&gt;0&lt;/R&gt;&lt;C&gt;0&lt;/C&gt;&lt;/FQL&gt;&lt;FQL&gt;&lt;Q&gt;CH0012549785^SUS_CARB_TOT_EMISS(0,0)&lt;/Q&gt;&lt;R&gt;0&lt;/R&gt;&lt;C&gt;0&lt;/C&gt;&lt;/FQL&gt;&lt;FQL&gt;&lt;Q&gt;DK0060448595^SUS_CARB_TOT_EMISS(0,0)&lt;/Q&gt;&lt;R&gt;0&lt;/R&gt;&lt;C&gt;0&lt;/C&gt;&lt;/FQL&gt;&lt;FQL&gt;&lt;Q&gt;DK0010272202^SUS_CARB_TOT_EMISS(0,0)&lt;/Q&gt;&lt;R&gt;0&lt;/R&gt;&lt;C&gt;0&lt;/C&gt;&lt;/FQL&gt;&lt;FQL&gt;&lt;Q&gt;DE0006599905^SUS_CARB_TOT_EMISS(0,0)&lt;/Q&gt;&lt;R&gt;1&lt;/R&gt;&lt;C&gt;1&lt;/C&gt;&lt;D xsi:type="xsd:double"&gt;2010000&lt;/D&gt;&lt;/FQL&gt;&lt;FQL&gt;&lt;Q&gt;CH0432492467^SUS_CARB_TOT_EMISS(0,0)&lt;/Q&gt;&lt;R&gt;0&lt;/R&gt;&lt;C&gt;0&lt;/C&gt;&lt;/FQL&gt;&lt;FQL&gt;&lt;Q&gt;NL0000009538^SUS_CARB_TOT_EMISS(0,0)&lt;/Q&gt;&lt;R&gt;1&lt;/R&gt;&lt;C&gt;1&lt;/C&gt;&lt;D xsi:type="xsd:double"&gt;203000&lt;/D&gt;&lt;/FQL&gt;&lt;FQL&gt;&lt;Q&gt;DE000BAY0017^SUS_CARB_TOT_EMISS(0,0)&lt;/Q&gt;&lt;R&gt;1&lt;/R&gt;&lt;C&gt;1&lt;/C&gt;&lt;D xsi:type="xsd:double"&gt;3760000&lt;/D&gt;&lt;/FQL&gt;&lt;FQL&gt;&lt;Q&gt;CH0012032048^SUS_CARB_TOT_EMISS(0,0)&lt;/Q&gt;&lt;R&gt;1&lt;/R&gt;&lt;C&gt;1&lt;/C&gt;&lt;D xsi:type="xsd:double"&gt;445818&lt;/D&gt;&lt;/FQL&gt;&lt;FQL&gt;&lt;Q&gt;US6700024010^SUS_CARB_TOT_EMISS(0,0)&lt;/Q&gt;&lt;R&gt;0&lt;/R&gt;&lt;C&gt;0&lt;/C&gt;&lt;/FQL&gt;&lt;FQL&gt;&lt;Q&gt;JE00BYSS4X48^SUS_CARB_TOT_EMISS(0,0)&lt;/Q&gt;&lt;R&gt;0&lt;/R&gt;&lt;C&gt;0&lt;/C&gt;&lt;/FQL&gt;&lt;FQL&gt;&lt;Q&gt;US24906P1093^SUS_CARB_TOT_EMISS(0,0)&lt;/Q&gt;&lt;R&gt;0&lt;/R&gt;&lt;C&gt;0&lt;/C&gt;&lt;/FQL&gt;&lt;FQL&gt;&lt;Q&gt;US45784P1012^SUS_CARB_TOT_EMISS(0,0)&lt;/Q&gt;&lt;R&gt;0&lt;/R&gt;&lt;C&gt;0&lt;/C&gt;&lt;/FQL&gt;&lt;FQL&gt;&lt;Q&gt;US92556V1061^SUS_CARB_TOT_EMISS(0,0)&lt;/Q&gt;&lt;R&gt;0&lt;/R&gt;&lt;C&gt;0&lt;/C&gt;&lt;/FQL&gt;&lt;FQL&gt;&lt;Q&gt;US14149Y1082^SUS_CARB_TOT_EMISS(0,0)&lt;/Q&gt;&lt;R&gt;0&lt;/R&gt;&lt;C&gt;0&lt;/C&gt;&lt;/FQL&gt;&lt;FQL&gt;&lt;Q&gt;US4364401012^SUS_CARB_TOT_EMISS(0,0)&lt;/Q&gt;&lt;R&gt;1&lt;/R&gt;&lt;C&gt;1&lt;/C&gt;&lt;D xsi:type="xsd:double"&gt;55043.41&lt;/D&gt;&lt;/FQL&gt;&lt;FQL&gt;&lt;Q&gt;IE00BQPVQZ61^SUS_CARB_TOT_EMISS(0,0)&lt;/Q&gt;&lt;R&gt;0&lt;/R&gt;&lt;C&gt;0&lt;/C&gt;&lt;/FQL&gt;&lt;FQL&gt;&lt;Q&gt;US30063P1057^SUS_CARB_TOT_EMISS(0,0)&lt;/Q&gt;&lt;R&gt;0&lt;/R&gt;&lt;C&gt;0&lt;/C&gt;&lt;/FQL&gt;&lt;FQL&gt;&lt;Q&gt;US5926881054^SUS_CARB_TOT_EMISS(0,0)&lt;/Q&gt;&lt;R&gt;0&lt;/R&gt;&lt;C&gt;0&lt;/C&gt;&lt;/FQL&gt;&lt;FQL&gt;&lt;Q&gt;US58155Q1031^SUS_CARB_TOT_EMISS(0,0)&lt;/Q&gt;&lt;R&gt;1&lt;/R&gt;&lt;C&gt;1&lt;/C&gt;&lt;D xsi:type="xsd:double"&gt;265035&lt;/D&gt;&lt;/FQL&gt;&lt;FQL&gt;&lt;Q&gt;US98956P1021^SUS_CARB_TOT_EMISS(0,0)&lt;/Q&gt;&lt;R&gt;1&lt;/R&gt;&lt;C&gt;1&lt;/C&gt;&lt;D xsi:type="xsd:double"&gt;73495&lt;/D&gt;&lt;/FQL&gt;&lt;FQL&gt;&lt;Q&gt;US75886F1075^SUS_CARB_TOT_EMISS(0,0)&lt;/Q&gt;&lt;R&gt;1&lt;/R&gt;&lt;C&gt;1&lt;/C&gt;&lt;D xsi:type="xsd:double"&gt;91400&lt;/D&gt;&lt;/FQL&gt;&lt;FQL&gt;&lt;Q&gt;US5184391044^SUS_CARB_TOT_EMISS(0,0)&lt;/Q&gt;&lt;R&gt;1&lt;/R&gt;&lt;C&gt;1&lt;/C&gt;&lt;D xsi:type="xsd:double"&gt;86700&lt;/D&gt;&lt;/FQL&gt;&lt;FQL&gt;&lt;Q&gt;JP3160400002^SUS_CARB_TOT_EMISS(0,0)&lt;/Q&gt;&lt;R&gt;1&lt;/R&gt;&lt;C&gt;1&lt;/C&gt;&lt;D xsi:type="xsd:double"&gt;112420&lt;/D&gt;&lt;/FQL&gt;&lt;FQL&gt;&lt;Q&gt;JP3201200007^SUS_CARB_TOT_EMISS(0,0)&lt;/Q&gt;&lt;R&gt;1&lt;/R&gt;&lt;C&gt;1&lt;/C&gt;&lt;D xsi:type="xsd:double"&gt;109365&lt;/D&gt;&lt;/FQL&gt;&lt;FQL&gt;&lt;Q&gt;JP3463000004^SUS_CARB_TOT_EMISS(0,0)&lt;/Q&gt;&lt;R&gt;1&lt;/R&gt;&lt;C&gt;1&lt;/C&gt;&lt;D xsi:type="xsd:double"&gt;640000&lt;/D&gt;&lt;/FQL&gt;&lt;FQL&gt;&lt;Q&gt;JP3546800008^SUS_CARB_TOT_EMISS(0,0)&lt;/Q&gt;&lt;R&gt;1&lt;/R&gt;&lt;C&gt;1&lt;/C&gt;&lt;D xsi:type="xsd:double"&gt;282038&lt;/D&gt;&lt;/FQL&gt;&lt;FQL&gt;&lt;Q&gt;JP3519400000^SUS_CARB_TOT_EMISS(0,0)&lt;/Q&gt;&lt;R&gt;1&lt;/R&gt;&lt;C&gt;1&lt;/C&gt;&lt;D xsi:type="xsd:double"&gt;104877&lt;/D&gt;&lt;/FQL&gt;&lt;FQL&gt;&lt;Q&gt;JP3475350009^SUS_CARB_TOT_EMISS(0,0)&lt;/Q&gt;&lt;R&gt;1&lt;/R&gt;&lt;C&gt;1&lt;/C&gt;&lt;D xsi:type="xsd:double"&gt;207035&lt;/D&gt;&lt;/FQL&gt;&lt;FQL&gt;&lt;Q&gt;JP3188220002^SUS_CARB_TOT_EMISS(0,0)&lt;/Q&gt;&lt;R&gt;1&lt;/R&gt;&lt;C&gt;1&lt;/C&gt;&lt;D xsi:type="xsd:double"&gt;706000&lt;/D&gt;&lt;/FQL&gt;&lt;FQL&gt;&lt;Q&gt;KR7068270008^SUS_CARB_TOT_EMISS(0,0)&lt;/Q&gt;&lt;R&gt;0&lt;/R&gt;&lt;C&gt;0&lt;/C&gt;&lt;/FQL&gt;&lt;FQL&gt;&lt;Q&gt;JP3197600004^SUS_CARB_TOT_EMISS(0,0)&lt;/Q&gt;&lt;R&gt;0&lt;/R&gt;&lt;C&gt;0&lt;/C&gt;&lt;/FQL&gt;&lt;FQL&gt;&lt;Q&gt;JP3942400007^SUS_CARB_TOT_EMISS(0,0)&lt;/Q&gt;&lt;R&gt;1&lt;/R&gt;&lt;C&gt;1&lt;/C&gt;&lt;D xsi:type="xsd:double"&gt;166137&lt;/D&gt;&lt;/FQL&gt;&lt;FQL&gt;&lt;Q&gt;US88579Y1010^SUS_CARB_TOT_EMISS(0,0)&lt;/Q&gt;&lt;R&gt;1&lt;/R&gt;&lt;C&gt;1&lt;/C&gt;&lt;D xsi:type="xsd:double"&gt;5280000&lt;/D&gt;&lt;/FQL&gt;&lt;FQL&gt;&lt;Q&gt;JP3893600001^SUS_CARB_TOT_EMISS(0,0)&lt;/Q&gt;&lt;R&gt;0&lt;/R&gt;&lt;C&gt;0&lt;/C&gt;&lt;/FQL&gt;&lt;FQL&gt;&lt;Q&gt;FR0000120503^SUS_CARB_TOT_EMISS(0,0)&lt;/Q&gt;&lt;R&gt;0&lt;/R&gt;&lt;C&gt;0&lt;/C&gt;&lt;/FQL&gt;&lt;FQL&gt;&lt;Q&gt;DE0006047004^SUS_CARB_TOT_EMISS(0,0)&lt;/Q&gt;&lt;R&gt;1&lt;/R&gt;&lt;C&gt;1&lt;/C&gt;&lt;D xsi:type="xsd:double"&gt;73440000&lt;/D&gt;&lt;/FQL&gt;&lt;FQL&gt;&lt;Q&gt;CH0030170408^SUS_CARB_TOT_EMISS(0,0)&lt;/Q&gt;&lt;R&gt;1&lt;/R&gt;&lt;C&gt;1&lt;/C&gt;&lt;D xsi:type="xsd:double"&gt;206553&lt;/D&gt;&lt;/FQL&gt;&lt;FQL&gt;&lt;Q&gt;CH0012214059^SUS_CARB_TOT_EMISS(0,0)&lt;/Q&gt;&lt;R&gt;1&lt;/R&gt;&lt;C&gt;1&lt;/C&gt;&lt;D xsi:type="xsd:double"&gt;117000000&lt;/D&gt;&lt;/FQL&gt;&lt;FQL&gt;&lt;Q&gt;SE0011166610^SUS_CARB_TOT_EMISS(0,0)&lt;/Q&gt;&lt;R&gt;1&lt;/R&gt;&lt;C&gt;1&lt;/C&gt;&lt;D xsi:type="xsd:double"&gt;115000&lt;/D&gt;&lt;/FQL&gt;&lt;FQL&gt;&lt;Q&gt;FR0000125486^SUS_CARB_TOT_EMISS(0,0)&lt;/Q&gt;&lt;R&gt;1&lt;/R&gt;&lt;C&gt;1&lt;/C&gt;&lt;D xsi:type="xsd:double"&gt;2232349&lt;/D&gt;&lt;/FQL&gt;&lt;FQL&gt;&lt;Q&gt;US7458671010^SUS_CARB_TOT_EMISS(0,0)&lt;/Q&gt;&lt;R&gt;0&lt;/R&gt;&lt;C&gt;0&lt;/C&gt;&lt;/FQL&gt;&lt;FQL&gt;&lt;Q&gt;US45167R1041^SUS_CARB_TOT_EMISS(0,0)&lt;/Q&gt;&lt;R&gt;0&lt;/R&gt;&lt;C&gt;0&lt;/C&gt;&lt;/FQL&gt;&lt;FQL&gt;&lt;Q&gt;US62944T1051^SUS_CARB_TOT_EMISS(0,0)&lt;/Q&gt;&lt;R&gt;1&lt;/R&gt;&lt;C&gt;1&lt;/C&gt;&lt;D xsi:type="xsd:double"&gt;53012.15&lt;/D&gt;&lt;/FQL&gt;&lt;FQL&gt;&lt;Q&gt;US5732841060^SUS_CARB_TOT_EMISS(0,0)&lt;/Q&gt;&lt;R&gt;1&lt;/R&gt;&lt;C&gt;1&lt;/C&gt;&lt;D xsi:type="xsd:double"&gt;5180000&lt;/D&gt;&lt;/FQL&gt;&lt;FQL&gt;&lt;Q&gt;US9291601097^SUS_CARB_TOT_EMISS(0,0)&lt;/Q&gt;&lt;R&gt;1&lt;/R&gt;&lt;C&gt;1&lt;/C&gt;&lt;D xsi:type="xsd:double"&gt;965246&lt;/D&gt;&lt;/FQL&gt;&lt;FQL&gt;&lt;Q&gt;US5260571048^SUS_CARB_TOT_EMISS(0,0)&lt;/Q&gt;&lt;R&gt;1&lt;/R&gt;&lt;C&gt;1&lt;/C&gt;&lt;D xsi:type="xsd:double"&gt;138058.39&lt;/D&gt;&lt;/FQL&gt;&lt;FQL&gt;&lt;Q&gt;US23331A1097^SUS_CARB_TOT_EMISS(0,0)&lt;/Q&gt;&lt;R&gt;1&lt;/R&gt;&lt;C&gt;1&lt;/C&gt;&lt;D xsi:type="xsd:double"&gt;117626.67&lt;/D&gt;&lt;/FQL&gt;&lt;FQL&gt;&lt;Q&gt;DK0060336014^SUS_CARB_TOT_EMISS(0,0)&lt;/Q&gt;&lt;R&gt;1&lt;/R&gt;&lt;C&gt;1&lt;/C&gt;&lt;D xsi:type="xsd:double"&gt;482000&lt;/D&gt;&lt;/FQL&gt;&lt;FQL&gt;&lt;Q&gt;DE000SYM9999^SUS_CARB_TOT_EMISS(0,0)&lt;/Q&gt;&lt;R&gt;0&lt;/R&gt;&lt;C&gt;0&lt;/C&gt;&lt;/FQL&gt;&lt;FQL&gt;&lt;Q&gt;DE0006048432^SUS_CARB_TOT_EMISS(0,0)&lt;/Q&gt;&lt;R&gt;0&lt;/R&gt;&lt;C&gt;0&lt;/C&gt;&lt;/FQL&gt;&lt;FQL&gt;&lt;Q&gt;NL0013267909^SUS_CARB_TOT_EMISS(0,0)&lt;/Q&gt;&lt;R&gt;1&lt;/R&gt;&lt;C&gt;1&lt;/C&gt;&lt;D xsi:type="xsd:double"&gt;230000&lt;/D&gt;&lt;/FQL&gt;&lt;FQL&gt;&lt;Q&gt;FR0000120073^SUS_CARB_TOT_EMISS(0,0)&lt;/Q&gt;&lt;R&gt;1&lt;/R&gt;&lt;C&gt;1&lt;/C&gt;&lt;D xsi:type="xsd:double"&gt;32529000&lt;/D&gt;&lt;/FQL&gt;&lt;FQL&gt;&lt;Q&gt;FR0000120321^SUS_CARB_TOT_EMISS(0,0)&lt;/Q&gt;&lt;R&gt;1&lt;/R&gt;&lt;C&gt;1&lt;/C&gt;&lt;D xsi:type="xsd:double"&gt;55700&lt;/D&gt;&lt;/FQL&gt;&lt;FQL&gt;&lt;Q&gt;NL0009434992^SUS_CARB_TOT_EMISS(0,0)&lt;/Q&gt;&lt;R&gt;1&lt;/R&gt;&lt;C&gt;1&lt;/C&gt;&lt;D xsi:type="xsd:double"&gt;23200000&lt;/D&gt;&lt;/FQL&gt;&lt;FQL&gt;&lt;Q&gt;US4943681035^SUS_CARB_TOT_EMISS(0,0)&lt;/Q&gt;&lt;R&gt;0&lt;/R&gt;&lt;C&gt;0&lt;/C&gt;&lt;/FQL&gt;&lt;FQL&gt;&lt;Q&gt;US0091581068^SUS_CARB_TOT_EMISS(0,0)&lt;/Q&gt;&lt;R&gt;1&lt;/R&gt;&lt;C&gt;1&lt;/C&gt;&lt;D xsi:type="xsd:double"&gt;24200000&lt;/D&gt;&lt;/FQL&gt;&lt;FQL&gt;&lt;Q&gt;US1941621039^SUS_CARB_TOT_EMISS(0,0)&lt;/Q&gt;&lt;R&gt;1&lt;/R&gt;&lt;C&gt;1&lt;/C&gt;&lt;D xsi:type="xsd:double"&gt;459000&lt;/D&gt;&lt;/FQL&gt;&lt;FQL&gt;&lt;Q&gt;TW0001301000^SUS_CARB_TOT_EMISS(0,0)&lt;/Q&gt;&lt;R&gt;1&lt;/R&gt;&lt;C&gt;1&lt;/C&gt;&lt;D xsi:type="xsd:double"&gt;8635254&lt;/D&gt;&lt;/FQL&gt;&lt;FQL&gt;&lt;Q&gt;JP3351600006^SUS_CARB_TOT_EMISS(0,0)&lt;/Q&gt;&lt;R&gt;0&lt;/R&gt;&lt;C&gt;0&lt;/C&gt;&lt;/FQL&gt;&lt;FQL&gt;&lt;Q&gt;TW0001303006^SUS_CARB_TOT_EMISS(0,0)&lt;/Q&gt;&lt;R&gt;0&lt;/R&gt;&lt;C&gt;0&lt;/C&gt;&lt;/FQL&gt;&lt;FQL&gt;&lt;Q&gt;KR7028260008^SUS_CARB_TOT_EMISS(0,0)&lt;/Q&gt;&lt;R&gt;1&lt;/R&gt;&lt;C&gt;1&lt;/C&gt;&lt;D xsi:type="xsd:double"&gt;189180&lt;/D&gt;&lt;/FQL&gt;&lt;FQL&gt;&lt;Q&gt;JP3205800000^SUS_CARB_TOT_EMISS(0,0)&lt;/Q&gt;&lt;R&gt;0&lt;/R&gt;&lt;C&gt;0&lt;/C&gt;&lt;/FQL&gt;&lt;FQL&gt;&lt;Q&gt;JP3371200001^SUS_CARB_TOT_EMISS(0,0)&lt;/Q&gt;&lt;R&gt;0&lt;/R&gt;&lt;C&gt;0&lt;/C&gt;&lt;/FQL&gt;&lt;FQL&gt;&lt;Q&gt;TW0001326007^SUS_CARB_TOT_EMISS(0,0)&lt;/Q&gt;&lt;R&gt;0&lt;/R&gt;&lt;C&gt;0&lt;/C&gt;&lt;/FQL&gt;&lt;FQL&gt;&lt;Q&gt;JP3951600000^SUS_CARB_TOT_EMISS(0,0)&lt;/Q&gt;&lt;R&gt;0&lt;/R&gt;&lt;C&gt;0&lt;/C&gt;&lt;/FQL&gt;&lt;FQL&gt;&lt;Q&gt;DK0010181759^SUS_CARB_TOT_EMISS(0,0)&lt;/Q&gt;&lt;R&gt;0&lt;/R&gt;&lt;C&gt;0&lt;/C&gt;&lt;/FQL&gt;&lt;FQL&gt;&lt;Q&gt;NL0000009165^SUS_CARB_TOT_EMISS(0,0)&lt;/Q&gt;&lt;R&gt;0&lt;/R&gt;&lt;C&gt;0&lt;/C&gt;&lt;/FQL&gt;&lt;FQL&gt;&lt;Q&gt;FR0000120693^SUS_CARB_TOT_EMISS(0,0)&lt;/Q&gt;&lt;R&gt;1&lt;/R&gt;&lt;C&gt;1&lt;/C&gt;&lt;D xsi:type="xsd:double"&gt;320839&lt;/D&gt;&lt;/FQL&gt;&lt;FQL&gt;&lt;Q&gt;BE0974293251^SUS_CARB_TOT_EMISS(0,0)&lt;/Q&gt;&lt;R&gt;1&lt;/R&gt;&lt;C&gt;1&lt;/C&gt;&lt;D xsi:type="xsd:double"&gt;5309663&lt;/D&gt;&lt;/FQL&gt;&lt;FQL&gt;&lt;Q&gt;US1156372096^SUS_CARB_TOT_EMISS(0,0)&lt;/Q&gt;&lt;R&gt;1&lt;/R&gt;&lt;C&gt;1&lt;/C&gt;&lt;D xsi:type="xsd:double"&gt;186913&lt;/D&gt;&lt;/FQL&gt;&lt;FQL&gt;&lt;Q&gt;US49271V1008^SUS_CARB_TOT_EMISS(0,0)&lt;/Q&gt;&lt;R&gt;0&lt;/R&gt;&lt;C&gt;0&lt;/C&gt;&lt;/FQL&gt;&lt;FQL&gt;&lt;Q&gt;US21036P1084^SUS_CARB_TOT_EMISS(0,0)&lt;/Q&gt;&lt;R&gt;1&lt;/R&gt;&lt;C&gt;1&lt;/C&gt;&lt;D xsi:type="xsd:double"&gt;483412.64&lt;/D&gt;&lt;/FQL&gt;&lt;FQL&gt;&lt;Q&gt;JP3258000003^SUS_CARB_TOT_EMISS(0,0)&lt;/Q&gt;&lt;R&gt;0&lt;/R&gt;&lt;C&gt;0&lt;/C&gt;&lt;/FQL&gt;&lt;FQL&gt;&lt;Q&gt;JP3116000005^SUS_CARB_TOT_EMISS(0,0)&lt;/Q&gt;&lt;R&gt;0&lt;/R&gt;&lt;C&gt;0&lt;/C&gt;&lt;/FQL&gt;&lt;FQL&gt;&lt;Q&gt;DE0005439004^SUS_CARB_TOT_EMISS(0,0)&lt;/Q&gt;&lt;R&gt;1&lt;/R&gt;&lt;C&gt;1&lt;/C&gt;&lt;D xsi:type="xsd:double"&gt;990000&lt;/D&gt;&lt;/FQL&gt;&lt;FQL&gt;&lt;Q&gt;DE000PAH0038^SUS_CARB_TOT_EMISS(0,0)&lt;/Q&gt;&lt;R&gt;0&lt;/R&gt;&lt;C&gt;0&lt;/C&gt;&lt;/FQL&gt;&lt;FQL&gt;&lt;Q&gt;NL0011585146^SUS_CARB_TOT_EMISS(0,0)&lt;/Q&gt;&lt;R&gt;0&lt;/R&gt;&lt;C&gt;0&lt;/C&gt;&lt;/FQL&gt;&lt;FQL&gt;&lt;Q&gt;FR0000121261^SUS_CARB_TOT_EMISS(0,0)&lt;/Q&gt;&lt;R&gt;1&lt;/R&gt;&lt;C&gt;1&lt;/C&gt;&lt;D xsi:type="xsd:double"&gt;2460000&lt;/D&gt;&lt;/FQL&gt;&lt;FQL&gt;&lt;Q&gt;DE0005190003^SUS_CARB_TOT_EMISS(0,0)&lt;/Q&gt;&lt;R&gt;1&lt;/R&gt;&lt;C&gt;1&lt;/C&gt;&lt;D xsi:type="xsd:double"&gt;1893457&lt;/D&gt;&lt;/FQL&gt;&lt;FQL&gt;&lt;Q&gt;NL00150001Q9^SUS_CARB_TOT_EMISS(0,0)&lt;/Q&gt;&lt;R&gt;0&lt;/R&gt;&lt;C&gt;0&lt;/C&gt;&lt;/FQL&gt;&lt;FQL&gt;&lt;Q&gt;DE0007664039^SUS_CARB_TOT_EMISS(0,0)&lt;/Q&gt;&lt;R&gt;1&lt;/R&gt;&lt;C&gt;1&lt;/C&gt;&lt;D xsi:type="xsd:double"&gt;7140000&lt;/D&gt;&lt;/FQL&gt;&lt;FQL&gt;&lt;Q&gt;DE0007100000^SUS_CARB_TOT_EMISS(0,0)&lt;/Q&gt;&lt;R&gt;0&lt;/R&gt;&lt;C&gt;0&lt;/C&gt;&lt;/FQL&gt;&lt;FQL&gt;&lt;Q&gt;US3453708600^SUS_CARB_TOT_EMISS(0,0)&lt;/Q&gt;&lt;R&gt;0&lt;/R&gt;&lt;C&gt;0&lt;/C&gt;&lt;/FQL&gt;&lt;FQL&gt;&lt;Q&gt;US37045V1008^SUS_CARB_TOT_EMISS(0,0)&lt;/Q&gt;&lt;R&gt;0&lt;/R&gt;&lt;C&gt;0&lt;/C&gt;&lt;/FQL&gt;&lt;FQL&gt;&lt;Q&gt;JP3397200001^SUS_CARB_TOT_EMISS(0,0)&lt;/Q&gt;&lt;R&gt;1&lt;/R&gt;&lt;C&gt;1&lt;/C&gt;&lt;D xsi:type="xsd:double"&gt;1150000&lt;/D&gt;&lt;/FQL&gt;&lt;FQL&gt;&lt;Q&gt;JP3551500006^SUS_CARB_TOT_EMISS(0,0)&lt;/Q&gt;&lt;R&gt;1&lt;/R&gt;&lt;C&gt;1&lt;/C&gt;&lt;D xsi:type="xsd:double"&gt;1883000&lt;/D&gt;&lt;/FQL&gt;&lt;FQL&gt;&lt;Q&gt;KR7000270009^SUS_CARB_TOT_EMISS(0,0)&lt;/Q&gt;&lt;R&gt;1&lt;/R&gt;&lt;C&gt;1&lt;/C&gt;&lt;D xsi:type="xsd:double"&gt;1210000&lt;/D&gt;&lt;/FQL&gt;&lt;FQL&gt;&lt;Q&gt;JP3854600008^SUS_CARB_TOT_EMISS(0,0)&lt;/Q&gt;&lt;R&gt;1&lt;/R&gt;&lt;C&gt;1&lt;/C&gt;&lt;D xsi:type="xsd:double"&gt;5040000&lt;/D&gt;&lt;/FQL&gt;&lt;FQL&gt;&lt;Q&gt;JP3633400001^SUS_CARB_TOT_EMISS(0,0)&lt;/Q&gt;&lt;R&gt;1&lt;/R&gt;&lt;C&gt;1&lt;/C&gt;&lt;D xsi:type="xsd:double"&gt;5680000&lt;/D&gt;&lt;/FQL&gt;&lt;FQL&gt;&lt;Q&gt;KR7012330007^SUS_CARB_TOT_EMISS(0,0)&lt;/Q&gt;&lt;R&gt;0&lt;/R&gt;&lt;C&gt;0&lt;/C&gt;&lt;/FQL&gt;&lt;FQL&gt;&lt;Q&gt;JP3830800003^SUS_CARB_TOT_EMISS(0,0)&lt;/Q&gt;&lt;R&gt;1&lt;/R&gt;&lt;C&gt;1&lt;/C&gt;&lt;D xsi:type="xsd:double"&gt;3163000&lt;/D&gt;&lt;/FQL&gt;&lt;FQL&gt;&lt;Q&gt;KR7005380001^SUS_CARB_TOT_EMISS(0,0)&lt;/Q&gt;&lt;R&gt;0&lt;/R&gt;&lt;C&gt;0&lt;/C&gt;&lt;/FQL&gt;&lt;FQL&gt;&lt;Q&gt;JP3814800003^SUS_CARB_TOT_EMISS(0,0)&lt;/Q&gt;&lt;R&gt;0&lt;/R&gt;&lt;C&gt;0&lt;/C&gt;&lt;/FQL&gt;&lt;FQL&gt;&lt;Q&gt;FR0000052292^SUS_CARB_TOT_EMISS(0,0)&lt;/Q&gt;&lt;R&gt;1&lt;/R&gt;&lt;C&gt;1&lt;/C&gt;&lt;D xsi:type="xsd:double"&gt;34600&lt;/D&gt;&lt;/FQL&gt;&lt;FQL&gt;&lt;Q&gt;DE000A1EWWW0^SUS_CARB_TOT_EMISS(0,0)&lt;/Q&gt;&lt;R&gt;1&lt;/R&gt;&lt;C&gt;1&lt;/C&gt;&lt;D xsi:type="xsd:double"&gt;26756&lt;/D&gt;&lt;/FQL&gt;&lt;FQL&gt;&lt;Q&gt;US0970231058^SUS_CARB_TOT_EMISS(0,0)&lt;/Q&gt;&lt;R&gt;1&lt;/R&gt;&lt;C&gt;1&lt;/C&gt;&lt;D xsi:type="xsd:double"&gt;1360000&lt;/D&gt;&lt;/FQL&gt;&lt;FQL&gt;&lt;Q&gt;FR0000073272^SUS_CARB_TOT_EMISS(0,0)&lt;/Q&gt;&lt;R&gt;1&lt;/R&gt;&lt;C&gt;1&lt;/C&gt;&lt;D xsi:type="xsd:double"&gt;414988&lt;/D&gt;&lt;/FQL&gt;&lt;FQL&gt;&lt;Q&gt;NL0000235190^SUS_CARB_TOT_EMISS(0,0)&lt;/Q&gt;&lt;R&gt;1&lt;/R&gt;&lt;C&gt;1&lt;/C&gt;&lt;D xsi:type="xsd:double"&gt;882000&lt;/D&gt;&lt;/FQL&gt;&lt;FQL&gt;&lt;Q&gt;US2473617023^SUS_CARB_TOT_EMISS(0,0)&lt;/Q&gt;&lt;R&gt;0&lt;/R&gt;&lt;C&gt;0&lt;/C&gt;&lt;/FQL&gt;&lt;FQL&gt;&lt;Q&gt;US8936411003^SUS_CARB_TOT_EMISS(0,0)&lt;/Q&gt;&lt;R&gt;0&lt;/R&gt;&lt;C&gt;0&lt;/C&gt;&lt;/FQL&gt;&lt;FQL&gt;&lt;Q&gt;US0970231058^SUS_CARB_TOT_EMISS(43466,0)&lt;/Q&gt;&lt;R&gt;45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</t>
        </r>
      </text>
    </comment>
    <comment ref="A137" authorId="0" shapeId="0" xr:uid="{03D6CEF3-3A1E-4434-AAFB-8B9210D3DA9D}">
      <text>
        <r>
          <rPr>
            <b/>
            <sz val="9"/>
            <color indexed="81"/>
            <rFont val="Tahoma"/>
            <charset val="1"/>
          </rPr>
          <t>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xsi:type="xsd:double"&gt;1360000&lt;/D&gt;&lt;/FQL&gt;&lt;FQL&gt;&lt;Q&gt;US0970231058^SUS_CARB_TOT_EMISS(43466,43830)&lt;/Q&gt;&lt;R&gt;12&lt;/R&gt;&lt;C&gt;1&lt;/C&gt;&lt;D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xsi:type="xsd:string"&gt;@NA&lt;/D&gt;&lt;/FQL&gt;&lt;FQL&gt;&lt;Q&gt;US0970231058^SUS_CARB_TOT_EMISS(NOW,43830)&lt;/Q&gt;&lt;R&gt;34&lt;/R&gt;&lt;C&gt;1&lt;/C&gt;&lt;D xsi:type="xsd:double"&gt;1360000&lt;/D&gt;&lt;D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xsi:type="xsd:string"&gt;@NA&lt;/D&gt;&lt;/FQL&gt;&lt;FQL&gt;&lt;Q&gt;NL0000235190^SUS_CARB_TOT_EMISS(NOW,NOW)&lt;/Q&gt;&lt;R&gt;1&lt;/R&gt;&lt;C&gt;1&lt;/C&gt;&lt;D xsi:type="xsd:double"&gt;882000&lt;/D&gt;&lt;/FQL&gt;&lt;FQL&gt;&lt;Q&gt;US2473617023^SUS_CARB_TOT_EMISS(NOW,NOW)&lt;/Q&gt;&lt;R&gt;0&lt;/R&gt;&lt;C&gt;0&lt;/C&gt;&lt;/FQL&gt;&lt;FQL&gt;&lt;Q&gt;US8936411003^SUS_CARB_TOT_EMISS(NOW,NOW)&lt;/Q&gt;&lt;R&gt;0&lt;/R&gt;&lt;C&gt;0&lt;/C&gt;&lt;/FQL&gt;&lt;FQL&gt;&lt;Q&gt;US0970231058^SUS_CARB_TOT_EMISS(NOW,NOW)&lt;/Q&gt;&lt;R&gt;1&lt;/R&gt;&lt;C&gt;1&lt;/C&gt;&lt;D xsi:type="xsd:double"&gt;1360000&lt;/D&gt;&lt;/FQL&gt;&lt;FQL&gt;&lt;Q&gt;FR0000073272^SUS_CARB_TOT_EMISS(NOW,NOW)&lt;/Q&gt;&lt;R&gt;1&lt;/R&gt;&lt;C&gt;1&lt;/C&gt;&lt;D xsi:type="xsd:double"&gt;414988&lt;/D&gt;&lt;/FQL&gt;&lt;FQL&gt;&lt;Q&gt;US0970231058^MESG_FUND_ENV_RISK(NOW,NOW,,"CARBON","","")&lt;/Q&gt;&lt;R&gt;0&lt;/R&gt;&lt;C&gt;0&lt;/C&gt;&lt;/FQL&gt;&lt;FQL&gt;&lt;Q&gt;US0970231058^FSFDR_CARBON_PROG(NOW,NOW)&lt;/Q&gt;&lt;R&gt;1&lt;/R&gt;&lt;C&gt;1&lt;/C&gt;&lt;D xsi:type="xsd:string"&gt;Yes&lt;/D&gt;&lt;/FQL&gt;&lt;FQL&gt;&lt;Q&gt;US8936411003^SUS_CARB_TOT_EMISS(-1AY,NOW)&lt;/Q&gt;&lt;R&gt;12&lt;/R&gt;&lt;C&gt;1&lt;/C&gt;&lt;D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xsi:type="xsd:string"&gt;@NA&lt;/D&gt;&lt;/FQL&gt;&lt;FQL&gt;&lt;Q&gt;JP3830800003^SUS_CARB_TOT_EMISS(-1AY,NOW)&lt;/Q&gt;&lt;R&gt;12&lt;/R&gt;&lt;C&gt;1&lt;/C&gt;&lt;D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3163000&lt;/D&gt;&lt;/FQL&gt;&lt;FQL&gt;&lt;Q&gt;US8936411003^SUS_CARB_TOT_EMISS(-1AY,-1AY)&lt;/Q&gt;&lt;R&gt;0&lt;/R&gt;&lt;C&gt;0&lt;/C&gt;&lt;/FQL&gt;&lt;FQL&gt;&lt;Q&gt;JP3551500006^MESG_FUND_ENV_RISK(-1AY,-1AY,,"CARBON","","")&lt;/Q&gt;&lt;R&gt;0&lt;/R&gt;&lt;C&gt;0&lt;/C&gt;&lt;/FQL&gt;&lt;FQL&gt;&lt;Q&gt;KR7000270009^MESG_FUND_ENV_RISK(-1AY,-1AY,,"CARBON","","")&lt;/Q&gt;&lt;R&gt;0&lt;/R&gt;&lt;C&gt;0&lt;/C&gt;&lt;/FQL&gt;&lt;FQL&gt;&lt;Q&gt;JP3854600008^MESG_FUND_ENV_RISK(-1AY,-1AY,,"CARBON","","")&lt;/Q&gt;&lt;R&gt;0&lt;/R&gt;&lt;C&gt;0&lt;/C&gt;&lt;/FQL&gt;&lt;FQL&gt;&lt;Q&gt;JP3633400001^MESG_FUND_ENV_RISK(-1AY,-1AY,,"CARBON","","")&lt;/Q&gt;&lt;R&gt;0&lt;/R&gt;&lt;C&gt;0&lt;/C&gt;&lt;/FQL&gt;&lt;FQL&gt;&lt;Q&gt;KR7012330007^MESG_FUND_ENV_RISK(-1AY,-1AY,,"CARBON","","")&lt;/Q&gt;&lt;R&gt;0&lt;/R&gt;&lt;C&gt;0&lt;/C&gt;&lt;/FQL&gt;&lt;FQL&gt;&lt;Q&gt;JP3830800003^MESG_FUND_ENV_RISK(-1AY,-1AY,,"CARBON","","")&lt;/Q&gt;&lt;R&gt;0&lt;/R&gt;&lt;C&gt;0&lt;/C&gt;&lt;/FQL&gt;&lt;FQL&gt;&lt;Q&gt;KR7005380001^MESG_FUND_ENV_RISK(-1AY,-1AY,,"CARBON","","")&lt;/Q&gt;&lt;R&gt;0&lt;/R&gt;&lt;C&gt;0&lt;/C&gt;&lt;/FQL&gt;&lt;FQL&gt;&lt;Q&gt;JP3814800003^MESG_FUND_ENV_RISK(-1AY,-1AY,,"CARBON","","")&lt;/Q&gt;&lt;R&gt;0&lt;/R&gt;&lt;C&gt;0&lt;/C&gt;&lt;/FQL&gt;&lt;FQL&gt;&lt;Q&gt;DE0005439004^MESG_FUND_ENV_RISK(-1AY,-1AY,,"CARBON","","")&lt;/Q&gt;&lt;R&gt;0&lt;/R&gt;&lt;C&gt;0&lt;/C&gt;&lt;/FQL&gt;&lt;FQL&gt;&lt;Q&gt;DE000PAH0038^MESG_FUND_ENV_RISK(-1AY,-1AY,,"CARBON","","")&lt;/Q&gt;&lt;R&gt;0&lt;/R&gt;&lt;C&gt;0&lt;/C&gt;&lt;/FQL&gt;&lt;FQL&gt;&lt;Q&gt;NL0011585146^MESG_FUND_ENV_RISK(-1AY,-1AY,,"CARBON","","")&lt;/Q&gt;&lt;R&gt;0&lt;/R&gt;&lt;C&gt;0&lt;/C&gt;&lt;/FQL&gt;&lt;FQL&gt;&lt;Q&gt;FR0000121261^MESG_FUND_ENV_RISK(-1AY,-1AY,,"CARBON","","")&lt;/Q&gt;&lt;R&gt;0&lt;/R&gt;&lt;C&gt;0&lt;/C&gt;&lt;/FQL&gt;&lt;FQL&gt;&lt;Q&gt;DE0005190003^MESG_FUND_ENV_RISK(-1AY,-1AY,,"CARBON","","")&lt;/Q&gt;&lt;R&gt;0&lt;/R&gt;&lt;C&gt;0&lt;/C&gt;&lt;/FQL&gt;&lt;FQL&gt;&lt;Q&gt;NL00150001Q9^MESG_FUND_ENV_RISK(-1AY,-1AY,,"CARBON","","")&lt;/Q&gt;&lt;R&gt;0&lt;/R&gt;&lt;C&gt;0&lt;/C&gt;&lt;/FQL&gt;&lt;FQL&gt;&lt;Q&gt;DE0007664039^MESG_FUND_ENV_RISK(-1AY,-1AY,,"CARBON","","")&lt;/Q&gt;&lt;R&gt;0&lt;/R&gt;&lt;C&gt;0&lt;/C&gt;&lt;/FQL&gt;&lt;FQL&gt;&lt;Q&gt;DE0007100000^MESG_FUND_ENV_RISK(-1AY,-1AY,,"CARBON","","")&lt;/Q&gt;&lt;R&gt;0&lt;/R&gt;&lt;C&gt;0&lt;/C&gt;&lt;/FQL&gt;&lt;FQL&gt;&lt;Q&gt;US3453708600^MESG_FUND_ENV_RISK(-1AY,-1AY,,"CARBON","","")&lt;/Q&gt;&lt;R&gt;0&lt;/R&gt;&lt;C&gt;0&lt;/C&gt;&lt;/FQL&gt;&lt;FQL&gt;&lt;Q&gt;US37045V1008^MESG_FUND_ENV_RISK(-1AY,-1AY,,"CARBON","","")&lt;/Q&gt;&lt;R&gt;0&lt;/R&gt;&lt;C&gt;0&lt;/C&gt;&lt;/FQL&gt;&lt;FQL&gt;&lt;Q&gt;JP3397200001^MESG_FUND_ENV_RISK(-1AY,-1AY,,"CARBON","","")&lt;/Q&gt;&lt;R&gt;0&lt;/R&gt;&lt;C&gt;0&lt;/C&gt;&lt;/FQL&gt;&lt;FQL&gt;&lt;Q&gt;US88579Y1010^FF_DEBT_LT(ANN_R,0)&lt;/Q&gt;&lt;R&gt;1&lt;/R&gt;&lt;C&gt;1&lt;/C&gt;&lt;D xsi:type="xsd:double"&gt;16740&lt;/D&gt;&lt;/FQL&gt;&lt;FQL&gt;&lt;Q&gt;US88579Y1010^FF_DEBT_LT(ANN_R,43831)&lt;/Q&gt;&lt;R&gt;1&lt;/R&gt;&lt;C&gt;1&lt;/C&gt;&lt;D xsi:type="xsd:double"&gt;18236&lt;/D&gt;&lt;/FQL&gt;&lt;FQL&gt;&lt;Q&gt;US98978V1035^FF_DEBT_LT(ANN_R,42370,42735)&lt;/Q&gt;&lt;R&gt;1&lt;/R&gt;&lt;C&gt;1&lt;/C&gt;&lt;D xsi:type="xsd:double"&gt;4468&lt;/D&gt;&lt;/FQL&gt;&lt;FQL&gt;&lt;Q&gt;US88579Y1010^FF_DEBT_LT_CF(ANN_R,43831,44196)&lt;/Q&gt;&lt;R&gt;1&lt;/R&gt;&lt;C&gt;1&lt;/C&gt;&lt;D xsi:type="xsd:double"&gt;-1732&lt;/D&gt;&lt;/FQL&gt;&lt;FQL&gt;&lt;Q&gt;US98978V1035^FF_RD_EXP(ANN_R,42370,42735)&lt;/Q&gt;&lt;R&gt;1&lt;/R&gt;&lt;C&gt;1&lt;/C&gt;&lt;D xsi:type="xsd:double"&gt;376&lt;/D&gt;&lt;/FQL&gt;&lt;FQL&gt;&lt;Q&gt;US98978V1035^FF_RD_EXP(ANN_R,43831,44196)&lt;/Q&gt;&lt;R&gt;1&lt;/R&gt;&lt;C&gt;1&lt;/C&gt;&lt;D xsi:type="xsd:double"&gt;463&lt;/D&gt;&lt;/FQL&gt;&lt;FQL&gt;&lt;Q&gt;US98978V1035^FF_DEBT_LT(ANN_R,43831,44196)&lt;/Q&gt;&lt;R&gt;1&lt;/R&gt;&lt;C&gt;1&lt;/C&gt;&lt;D xsi:type="xsd:double"&gt;6758&lt;/D&gt;&lt;/FQL&gt;&lt;FQL&gt;&lt;Q&gt;US98956P1021^FF_RD_EXP(ANN_R,42370,42735)&lt;/Q&gt;&lt;R&gt;1&lt;/R&gt;&lt;C&gt;1&lt;/C&gt;&lt;D xsi:type="xsd:double"&gt;365.6&lt;/D&gt;&lt;/FQL&gt;&lt;FQL&gt;&lt;Q&gt;US98956P1021^FF_DEBT_LT(ANN_R,42370,42735)&lt;/Q&gt;&lt;R&gt;1&lt;/R&gt;&lt;C&gt;1&lt;/C&gt;&lt;D xsi:type="xsd:double"&gt;10665.8&lt;/D&gt;&lt;/FQL&gt;&lt;FQL&gt;&lt;Q&gt;US98956P1021^FF_RD_EXP(ANN_R,43831,44196)&lt;/Q&gt;&lt;R&gt;1&lt;/R&gt;&lt;C&gt;1&lt;/C&gt;&lt;D xsi:type="xsd:double"&gt;372&lt;/D&gt;&lt;/FQL&gt;&lt;FQL&gt;&lt;Q&gt;US98956P1021^FF_DEBT_LT(ANN_R,43831,44196)&lt;/Q&gt;&lt;R&gt;1&lt;/R&gt;&lt;C&gt;1&lt;/C&gt;&lt;D xsi:type="xsd:double"&gt;7844.3&lt;/D&gt;&lt;/FQL&gt;&lt;FQL&gt;&lt;Q&gt;US9892071054^FF_RD_EXP(ANN_R,42370,42735)&lt;/Q&gt;&lt;R&gt;1&lt;/R&gt;&lt;C&gt;1&lt;/C&gt;&lt;D xsi:type="xsd:double"&gt;376&lt;/D&gt;&lt;/FQL&gt;&lt;FQL&gt;&lt;Q&gt;US9892071054^FF_DEBT_LT(ANN_R,42370,42735)&lt;/Q&gt;&lt;R&gt;1&lt;/R&gt;&lt;C&gt;1&lt;/C&gt;&lt;D xsi:type="xsd:double"&gt;2648&lt;/D&gt;&lt;/FQL&gt;&lt;FQL&gt;&lt;Q&gt;US9892071054^FF_RD_EXP(ANN_R,43831,44196)&lt;/Q&gt;&lt;R&gt;1&lt;/R&gt;&lt;C&gt;1&lt;/C&gt;&lt;D xsi:type="xsd:double"&gt;453&lt;/D&gt;&lt;/FQL&gt;&lt;FQL&gt;&lt;Q&gt;US9892071054^FF_DEBT_LT(ANN_R,43831,44196)&lt;/Q&gt;&lt;R&gt;1&lt;/R&gt;&lt;C&gt;1&lt;/C&gt;&lt;D xsi:type="xsd:double"&gt;1010&lt;/D&gt;&lt;/FQL&gt;&lt;FQL&gt;&lt;Q&gt;JP3933800009^FF_RD_EXP(ANN_R,42370,42735)&lt;/Q&gt;&lt;R&gt;1&lt;/R&gt;&lt;C&gt;1&lt;/C&gt;&lt;D xsi:type="xsd:double"&gt;289&lt;/D&gt;&lt;/FQL&gt;&lt;FQL&gt;&lt;Q&gt;JP3933800009^FF_DEBT_LT(ANN_R,42370,42735)&lt;/Q&gt;&lt;R&gt;1&lt;/R&gt;&lt;C&gt;1&lt;/C&gt;&lt;D xsi:type="xsd:double"&gt;5613&lt;/D&gt;&lt;/FQL&gt;&lt;FQL&gt;&lt;Q&gt;JP3933800009^FF_RD_EXP(ANN_R,43831,44196)&lt;/Q&gt;&lt;R&gt;1&lt;/R&gt;&lt;C&gt;1&lt;/C&gt;&lt;D xsi:type="xsd:double"&gt;922&lt;/D&gt;&lt;/FQL&gt;&lt;FQL&gt;&lt;Q&gt;JP3933800009^FF_DEBT_LT(ANN_R,43831,44196)&lt;/Q&gt;&lt;R&gt;1&lt;/R&gt;&lt;C&gt;1&lt;/C&gt;&lt;D xsi:type="xsd:double"&gt;477978&lt;/D&gt;&lt;/FQL&gt;&lt;FQL&gt;&lt;Q&gt;NL0000395903^FF_RD_EXP(ANN_R,42370,42735)&lt;/Q&gt;&lt;R&gt;1&lt;/R&gt;&lt;C&gt;1&lt;/C&gt;&lt;D xsi:type="xsd:double"&gt;367&lt;/D&gt;&lt;/FQL&gt;&lt;FQL&gt;&lt;Q&gt;NL0000395903^FF_DEBT_LT(ANN_R,42370,42735)&lt;/Q&gt;&lt;R&gt;1&lt;/R&gt;&lt;C&gt;1&lt;/C&gt;&lt;D xsi:type="xsd:double"&gt;2305&lt;/D&gt;&lt;/FQL&gt;&lt;FQL&gt;&lt;Q&gt;NL0000395903^FF_RD_EXP(ANN_R,43831,44196)&lt;/Q&gt;&lt;R&gt;1&lt;/R&gt;&lt;C&gt;1&lt;/C&gt;&lt;D xsi:type="xsd:double"&gt;433&lt;/D&gt;&lt;/FQL&gt;&lt;FQL&gt;&lt;Q&gt;NL0000395903^FF_DEBT_LT(ANN_R,43831,44196)&lt;/Q&gt;&lt;R&gt;1&lt;/R&gt;&lt;C&gt;1&lt;/C&gt;&lt;D xsi:type="xsd:double"&gt;2576&lt;/D&gt;&lt;/FQL&gt;&lt;FQL&gt;&lt;Q&gt;US9291601097^FF_RD_EXP(ANN_R,42370,42735)&lt;/Q&gt;&lt;R&gt;0&lt;/R&gt;&lt;C&gt;0&lt;/C&gt;&lt;/FQL&gt;&lt;FQL&gt;&lt;Q&gt;US9291601097^FF_DEBT_LT(ANN_R,42370,42735)&lt;/Q&gt;&lt;R&gt;1&lt;/R&gt;&lt;C&gt;1&lt;/C&gt;&lt;D xsi:type="xsd:double"&gt;1982.751&lt;/D&gt;&lt;/FQL&gt;&lt;FQL&gt;&lt;Q&gt;ES0105066007^FF_RD_EXP(ANN_R,42736,43100)&lt;/Q&gt;&lt;R&gt;0&lt;/R&gt;&lt;C&gt;0&lt;/C&gt;&lt;/FQL&gt;&lt;FQL&gt;&lt;Q&gt;ES0105066007^FF_DEBT_LT(ANN_R,42736,43100)&lt;/Q&gt;&lt;R&gt;1&lt;/R&gt;&lt;C&gt;1&lt;/C&gt;&lt;D xsi:type="xsd:double"&gt;2854.781&lt;/D&gt;&lt;/FQL&gt;&lt;FQL&gt;&lt;Q&gt;ES0178430E18^FF_RD_EXP(ANN_R,42736,43100)&lt;/Q&gt;&lt;R&gt;1&lt;/R&gt;&lt;C&gt;1&lt;/C&gt;&lt;D xsi:type="xsd:double"&gt;862&lt;/D&gt;&lt;/FQL&gt;&lt;FQL&gt;&lt;Q&gt;ES0178430E18^FF_DEBT_LT(ANN_R,42736,43100)&lt;/Q&gt;&lt;R&gt;1&lt;/R&gt;&lt;C&gt;1&lt;/C&gt;&lt;D xsi:type="xsd:double"&gt;50978&lt;/D&gt;&lt;/FQL&gt;&lt;FQL&gt;&lt;Q&gt;DE0005557508^FF_RD_EXP(ANN_R,42736,43100)&lt;/Q&gt;&lt;R&gt;1&lt;/R&gt;&lt;C&gt;1&lt;/C&gt;&lt;D xsi:type="xsd:double"&gt;57.7&lt;/D&gt;&lt;/FQL&gt;&lt;FQL&gt;&lt;Q&gt;DE0005557508^FF_DEBT_LT(ANN_R,42736,43100)&lt;/Q&gt;&lt;R&gt;1&lt;/R&gt;&lt;C&gt;1&lt;/C&gt;&lt;D xsi:type="xsd:double"&gt;48188&lt;/D&gt;&lt;/FQL&gt;&lt;FQL&gt;&lt;Q&gt;US5502411037^FF_RD_EXP(ANN_R,42736,43100)&lt;/Q&gt;&lt;R&gt;0&lt;/R&gt;&lt;C&gt;0&lt;/C&gt;&lt;/FQL&gt;&lt;FQL&gt;&lt;Q&gt;US5502411037^FF_DEBT_LT(ANN_R,42736,43100)&lt;/Q&gt;&lt;R&gt;1&lt;/R&gt;&lt;C&gt;1&lt;/C&gt;&lt;D xsi:type="xsd:double"&gt;37283&lt;/D&gt;&lt;/FQL&gt;&lt;FQL&gt;&lt;Q&gt;US5303073051^FF_RD_EXP(ANN_R,42736,43100)&lt;/Q&gt;&lt;R&gt;1&lt;/R&gt;&lt;C&gt;1&lt;/C&gt;&lt;D xsi:type="xsd:double"&gt;8.153&lt;/D&gt;&lt;/FQL&gt;&lt;FQL&gt;&lt;Q&gt;US5303073051^FF_DEBT_LT(ANN_R,42736,43100)&lt;/Q&gt;&lt;R&gt;1&lt;/R&gt;&lt;C&gt;1&lt;/C&gt;&lt;D xsi:type="xsd:double"&gt;497.37&lt;/D&gt;&lt;/FQL&gt;&lt;FQL&gt;&lt;Q&gt;US6200763075^FF_RD_EXP(ANN_R,42736,43100)&lt;/Q&gt;&lt;R&gt;1&lt;/R&gt;&lt;C&gt;1&lt;/C&gt;&lt;D xsi:type="xsd:double"&gt;568&lt;/D&gt;&lt;/FQL&gt;&lt;FQL&gt;&lt;Q&gt;US6200763075^FF_DEBT_LT(ANN_R,42736,43100)&lt;/Q&gt;&lt;R&gt;1&lt;/R&gt;&lt;C&gt;1&lt;/C&gt;&lt;D xsi:type="xsd:double"&gt;4419&lt;/D&gt;&lt;/FQL&gt;&lt;FQL&gt;&lt;Q&gt;US8725901040^FF_RD_EXP(ANN_R,42736,43100)&lt;/Q&gt;&lt;R&gt;0&lt;/R&gt;&lt;C&gt;0&lt;/C&gt;&lt;/FQL&gt;&lt;FQL&gt;&lt;Q&gt;US8725901040^FF_DEBT_LT(ANN_R,42736,43100)&lt;/Q&gt;&lt;R&gt;1&lt;/R&gt;&lt;C&gt;1&lt;/C&gt;&lt;D xsi:type="xsd:double"&gt;29297&lt;/D&gt;&lt;/FQL&gt;&lt;FQL&gt;&lt;Q&gt;US92343V1044^FF_RD_EXP(ANN_R,42736,43100)&lt;/Q&gt;&lt;R&gt;0&lt;/R&gt;&lt;C&gt;0&lt;/C&gt;&lt;/FQL&gt;&lt;FQL&gt;&lt;Q&gt;US92343V1044^FF_DEBT_LT(ANN_R,42736,43100)&lt;/Q&gt;&lt;R&gt;1&lt;/R&gt;&lt;C&gt;1&lt;/C&gt;&lt;D xsi:type="xsd:double"&gt;113642&lt;/D&gt;&lt;/FQL&gt;&lt;FQL&gt;&lt;Q&gt;KR7017670001^FF_RD_EXP(ANN_R,42736,43100)&lt;/Q&gt;&lt;R&gt;1&lt;/R&gt;&lt;C&gt;1&lt;/C&gt;&lt;D xsi:type="xsd:double"&gt;395276&lt;/D&gt;&lt;/FQL&gt;&lt;FQL&gt;&lt;Q&gt;KR7017670001^FF_DEBT_LT(ANN_R,42736,43100)&lt;/Q&gt;&lt;R&gt;1&lt;/R&gt;&lt;C&gt;1&lt;/C&gt;&lt;D xsi:type="xsd:double"&gt;7535204&lt;/D&gt;&lt;/FQL&gt;&lt;FQL&gt;&lt;Q&gt;JP3732000009^FF_RD_EXP(ANN_R,42736,43100)&lt;/Q&gt;&lt;R&gt;1&lt;/R&gt;&lt;C&gt;1&lt;/C&gt;&lt;D xsi:type="xsd:double"&gt;2548&lt;/D&gt;&lt;/FQL&gt;&lt;FQL&gt;&lt;Q&gt;JP3732000009^FF_DEBT_LT(ANN_R,42736,43100)&lt;/Q&gt;&lt;R&gt;1&lt;/R&gt;&lt;C&gt;1&lt;/C&gt;&lt;D xsi:type="xsd:double"&gt;985820&lt;/D&gt;&lt;/FQL&gt;&lt;FQL&gt;&lt;Q&gt;JP3496400007^FF_RD_EXP(ANN_R,42736,43100)&lt;/Q&gt;&lt;R&gt;1&lt;/R&gt;&lt;C&gt;1&lt;/C&gt;&lt;D xsi:type="xsd:double"&gt;15381&lt;/D&gt;&lt;/FQL&gt;&lt;FQL&gt;&lt;Q&gt;JP3496400007^FF_DEBT_LT(ANN_R,42736,43100)&lt;/Q&gt;&lt;R&gt;1&lt;/R&gt;&lt;C&gt;1&lt;/C&gt;&lt;D xsi:type="xsd:double"&gt;1069480&lt;/D&gt;&lt;/FQL&gt;&lt;FQL&gt;&lt;Q&gt;ES0105066007^FF_RD_EXP(ANN_R,43466,43830)&lt;/Q&gt;&lt;R&gt;0&lt;/R&gt;&lt;C&gt;0&lt;/C&gt;&lt;/FQL&gt;&lt;FQL&gt;&lt;Q&gt;ES0105066007^FF_DEBT_LT(ANN_R,43466,43830)&lt;/Q&gt;&lt;R&gt;1&lt;/R&gt;&lt;C&gt;1&lt;/C&gt;&lt;D xsi:type="xsd:double"&gt;6027.031&lt;/D&gt;&lt;/FQL&gt;&lt;FQL&gt;&lt;Q&gt;ES0178430E18^FF_RD_EXP(ANN_R,43466,43830)&lt;/Q&gt;&lt;R&gt;1&lt;/R&gt;&lt;C&gt;1&lt;/C&gt;&lt;D xsi:type="xsd:double"&gt;866&lt;/D&gt;&lt;/FQL&gt;&lt;FQL&gt;&lt;Q&gt;ES0178430E18^FF_DEBT_LT(ANN_R,43466,43830)&lt;/Q&gt;&lt;R&gt;1&lt;/R&gt;&lt;C&gt;1&lt;/C&gt;&lt;D xsi:type="xsd:double"&gt;57157&lt;/D&gt;&lt;/FQL&gt;&lt;FQL&gt;&lt;Q&gt;DE0005557508^FF_RD_EXP(ANN_R,43466,43830)&lt;/Q&gt;&lt;R&gt;1&lt;/R&gt;&lt;C&gt;1&lt;/C&gt;&lt;D xsi:type="xsd:double"&gt;45.4&lt;/D&gt;&lt;/FQL&gt;&lt;FQL&gt;&lt;Q&gt;DE0005557508^FF_DEBT_LT(ANN_R,43466,43830)&lt;/Q&gt;&lt;R&gt;1&lt;/R&gt;&lt;C&gt;1&lt;/C&gt;&lt;D xsi:type="xsd:double"&gt;70050&lt;/D&gt;&lt;/FQL&gt;&lt;FQL&gt;&lt;Q&gt;US5502411037^FF_RD_EXP(ANN_R,43466,43830)&lt;/Q&gt;&lt;R&gt;0&lt;/R&gt;&lt;C&gt;0&lt;/C&gt;&lt;/FQL&gt;&lt;FQL&gt;&lt;Q&gt;US5502411037^FF_DEBT_LT(ANN_R,43466,43830)&lt;/Q&gt;&lt;R&gt;1&lt;/R&gt;&lt;C&gt;1&lt;/C&gt;&lt;D xsi:type="xsd:double"&gt;33736&lt;/D&gt;&lt;/FQL&gt;&lt;FQL&gt;&lt;Q&gt;US5303073051^FF_RD_EXP(ANN_R,43466,43830)&lt;/Q&gt;&lt;R&gt;0&lt;/R&gt;&lt;C&gt;0&lt;/C&gt;&lt;/FQL&gt;&lt;FQL&gt;&lt;Q&gt;US5303073051^FF_DEBT_LT(ANN_R,43466,43830)&lt;/Q&gt;&lt;R&gt;1&lt;/R&gt;&lt;C&gt;1&lt;/C&gt;&lt;D xsi:type="xsd:double"&gt;572.944&lt;/D&gt;&lt;/FQL&gt;&lt;FQL&gt;&lt;Q&gt;US6200763075^FF_RD_EXP(ANN_R,43466,43830)&lt;/Q&gt;&lt;R&gt;1&lt;/R&gt;&lt;C&gt;1&lt;/C&gt;&lt;D xsi:type="xsd:double"&gt;687&lt;/D&gt;&lt;/FQL&gt;&lt;FQL&gt;&lt;Q&gt;US6200763075^FF_DEBT_LT(ANN_R,43466,43830)&lt;/Q&gt;&lt;R&gt;1&lt;/R&gt;&lt;C&gt;1&lt;/C&gt;&lt;D xsi:type="xsd:double"&gt;5610&lt;/D&gt;&lt;/FQL&gt;&lt;FQL&gt;&lt;Q&gt;US8725901040^FF_RD_EXP(ANN_R,43466,43830)&lt;/Q&gt;&lt;R&gt;0&lt;/R&gt;&lt;C&gt;0&lt;/C&gt;&lt;/FQL&gt;&lt;FQL&gt;&lt;Q&gt;US8725901040^FF_DEBT_LT(ANN_R,43466,43830)&lt;/Q&gt;&lt;R&gt;1&lt;/R&gt;&lt;C&gt;1&lt;/C&gt;&lt;D xsi:type="xsd:double"&gt;39065&lt;/D&gt;&lt;/FQL&gt;&lt;FQL&gt;&lt;Q&gt;US92343V1044^FF_RD_EXP(ANN_R,43466,43830)&lt;/Q&gt;&lt;R&gt;0&lt;/R&gt;&lt;C&gt;0&lt;/C&gt;&lt;/FQL&gt;&lt;FQL&gt;&lt;Q&gt;US92343V1044^FF_DEBT_LT(ANN_R,43466,43830)&lt;/Q&gt;&lt;R&gt;1&lt;/R&gt;&lt;C&gt;1&lt;/C&gt;&lt;D xsi:type="xsd:double"&gt;119105&lt;/D&gt;&lt;/FQL&gt;&lt;FQL&gt;&lt;Q&gt;KR7017670001^FF_RD_EXP(ANN_R,43466,43830)&lt;/Q&gt;&lt;R&gt;1&lt;/R&gt;&lt;C&gt;1&lt;/C&gt;&lt;D xsi:type="xsd:double"&gt;391327&lt;/D&gt;&lt;/FQL&gt;&lt;FQL&gt;&lt;Q&gt;KR7017670001^FF_DEBT_LT(ANN_R,43466,43830)&lt;/Q&gt;&lt;R&gt;1&lt;/R&gt;&lt;C&gt;1&lt;/C&gt;&lt;D xsi:type="xsd:double"&gt;10544067&lt;/D&gt;&lt;/FQL&gt;&lt;FQL&gt;&lt;Q&gt;JP3732000009^FF_RD_EXP(ANN_R,43466,43830)&lt;/Q&gt;&lt;R&gt;1&lt;/R&gt;&lt;C&gt;1&lt;/C&gt;&lt;D xsi:type="xsd:double"&gt;15154&lt;/D&gt;&lt;/FQL&gt;&lt;FQL&gt;&lt;Q&gt;JP3732000009^FF_DEBT_LT(ANN_R,43466,43830)&lt;/Q&gt;&lt;R&gt;1&lt;/R&gt;&lt;C&gt;1&lt;/C&gt;&lt;D xsi:type="xsd:double"&gt;2537988&lt;/D&gt;&lt;/FQL&gt;&lt;FQL&gt;&lt;Q&gt;JP3496400007^FF_RD_EXP(ANN_R,43466,43830)&lt;/Q&gt;&lt;R&gt;1&lt;/R&gt;&lt;C&gt;1&lt;/C&gt;&lt;D xsi:type="xsd:double"&gt;23728&lt;/D&gt;&lt;/FQL&gt;&lt;FQL&gt;&lt;Q&gt;JP3496400007^FF_DEBT_LT(ANN_R,43466,43830)&lt;/Q&gt;&lt;R&gt;1&lt;/R&gt;&lt;C&gt;1&lt;/C&gt;&lt;D xsi:type="xsd:double"&gt;1098377&lt;/D&gt;&lt;/FQL&gt;&lt;FQL&gt;&lt;Q&gt;ES0105066007^FF_RD_EXP(ANN_R,43101,43465)&lt;/Q&gt;&lt;R&gt;0&lt;/R&gt;&lt;C&gt;0&lt;/C&gt;&lt;/FQL&gt;&lt;FQL&gt;&lt;Q&gt;ES0105066007^FF_DEBT_LT(ANN_R,43101,43465)&lt;/Q&gt;&lt;R&gt;1&lt;/R&gt;&lt;C&gt;1&lt;/C&gt;&lt;D xsi:type="xsd:double"&gt;3420.728&lt;/D&gt;&lt;/FQL&gt;&lt;FQL&gt;&lt;Q&gt;ES0178430E18^FF_RD_EXP(ANN_R,43101,43465)&lt;/Q&gt;&lt;R&gt;1&lt;/R&gt;&lt;C&gt;1&lt;/C&gt;&lt;D xsi:type="xsd:double"&gt;947&lt;/D&gt;&lt;/FQL&gt;&lt;FQL&gt;&lt;Q&gt;ES0178430E18^FF_DEBT_LT(ANN_R,43101,43465)&lt;/Q&gt;&lt;R&gt;1&lt;/R&gt;&lt;C&gt;1&lt;/C&gt;&lt;D xsi:type="xsd:double"&gt;52830&lt;/D&gt;&lt;/FQL&gt;&lt;FQL&gt;&lt;Q&gt;DE0005557508^FF_RD_EXP(ANN_R,43101,43465)&lt;/Q&gt;&lt;R&gt;1&lt;/R&gt;&lt;C&gt;1&lt;/C&gt;&lt;D xsi:type="xsd:double"&gt;57.7&lt;/D&gt;&lt;/FQL&gt;&lt;FQL&gt;&lt;Q&gt;DE0005557508^FF_DEBT_LT(ANN_R,43101,43465)&lt;/Q&gt;&lt;R&gt;1&lt;/R&gt;&lt;C&gt;1&lt;/C&gt;&lt;D xsi:type="xsd:double"&gt;50972&lt;/D&gt;&lt;/FQL&gt;&lt;FQL&gt;&lt;Q&gt;US5502411037^FF_RD_EXP(ANN_R,43101,43465)&lt;/Q&gt;&lt;R&gt;0&lt;/R&gt;&lt;C&gt;0&lt;/C&gt;&lt;/FQL&gt;&lt;FQL&gt;&lt;Q&gt;US5502411037^FF_DEBT_LT(ANN_R,43101,43465)&lt;/Q&gt;&lt;R&gt;1&lt;/R&gt;&lt;C&gt;1&lt;/C&gt;&lt;D xsi:type="xsd:double"&gt;35409&lt;/D&gt;&lt;/FQL&gt;&lt;FQL&gt;&lt;Q&gt;US5303073051^FF_RD_EXP(ANN_R,43101,43465)&lt;/Q&gt;&lt;R&gt;1&lt;/R&gt;&lt;C&gt;1&lt;/C&gt;&lt;D xsi:type="xsd:double"&gt;5.956&lt;/D&gt;&lt;/FQL&gt;&lt;FQL&gt;&lt;Q&gt;US5303073051^FF_DEBT_LT(ANN_R,43101,43465)&lt;/Q&gt;&lt;R&gt;1&lt;/R&gt;&lt;C&gt;1&lt;/C&gt;&lt;D xsi:type="xsd:double"&gt;522.928&lt;/D&gt;&lt;/FQL&gt;&lt;FQL&gt;&lt;Q&gt;US6200763075^FF_RD_EXP(ANN_R,43101,43465)&lt;/Q&gt;&lt;R&gt;1&lt;/R&gt;&lt;C&gt;1&lt;/C&gt;&lt;D xsi:type="xsd:double"&gt;637&lt;/D&gt;&lt;/FQL&gt;&lt;FQL&gt;&lt;Q&gt;US6200763075^FF_DEBT_LT(ANN_R,43101,43465)&lt;/Q&gt;&lt;R&gt;1&lt;/R&gt;&lt;C&gt;1&lt;/C&gt;&lt;D xsi:type="xsd:double"&gt;5289&lt;/D&gt;&lt;/FQL&gt;&lt;FQL&gt;&lt;Q&gt;US8725901040^FF_RD_EXP(ANN_R,43101,43465)&lt;/Q&gt;&lt;R&gt;0&lt;/R&gt;&lt;C&gt;0&lt;/C&gt;&lt;/FQL&gt;&lt;FQL&gt;&lt;Q&gt;US8725901040^FF_DEBT_LT(ANN_R,43101,43465)&lt;/Q&gt;&lt;R&gt;1&lt;/R&gt;&lt;C&gt;1&lt;/C&gt;&lt;D xsi:type="xsd:double"&gt;29263&lt;/D&gt;&lt;/FQL&gt;&lt;FQL&gt;&lt;Q&gt;US92343V1044^FF_RD_EXP(ANN_R,43101,43465)&lt;/Q&gt;&lt;R&gt;0&lt;/R&gt;&lt;C&gt;0&lt;/C&gt;&lt;/FQL&gt;&lt;FQL&gt;&lt;Q&gt;US92343V1044^FF_DEBT_LT(ANN_R,43101,43465)&lt;/Q&gt;&lt;R&gt;1&lt;/R&gt;&lt;C&gt;1&lt;/C&gt;&lt;D xsi:type="xsd:double"&gt;105873&lt;/D&gt;&lt;/FQL&gt;&lt;FQL&gt;&lt;Q&gt;KR7017670001^FF_RD_EXP(ANN_R,43101,43465)&lt;/Q&gt;&lt;R&gt;1&lt;/R&gt;&lt;C&gt;1&lt;/C&gt;&lt;D xsi:type="xsd:double"&gt;387675&lt;/D&gt;&lt;/FQL&gt;&lt;FQL&gt;&lt;Q&gt;KR7017670001^FF_DEBT_LT(ANN_R,43101,43465)&lt;/Q&gt;&lt;R&gt;1&lt;/R&gt;&lt;C&gt;1&lt;/C&gt;&lt;D xsi:type="xsd:double"&gt;8986335&lt;/D&gt;&lt;/FQL&gt;&lt;FQL&gt;&lt;Q&gt;JP3732000009^FF_RD_EXP(ANN_R,43101,43465)&lt;/Q&gt;&lt;R&gt;1&lt;/R&gt;&lt;C&gt;1&lt;/C&gt;&lt;D xsi:type="xsd:double"&gt;6781&lt;/D&gt;&lt;/FQL&gt;&lt;FQL&gt;&lt;Q&gt;JP3732000009^FF_DEBT_LT(ANN_R,43101,43465)&lt;/Q&gt;&lt;R&gt;1&lt;/R&gt;&lt;C&gt;1&lt;/C&gt;&lt;D xsi:type="xsd:double"&gt;966098&lt;/D&gt;&lt;/FQL&gt;&lt;FQL&gt;&lt;Q&gt;JP3496400007^FF_RD_EXP(ANN_R,43101,43465)&lt;/Q&gt;&lt;R&gt;1&lt;/R&gt;&lt;C&gt;1&lt;/C&gt;&lt;D xsi:type="xsd:double"&gt;20132&lt;/D&gt;&lt;/FQL&gt;&lt;FQL&gt;&lt;Q&gt;JP3496400007^FF_DEBT_LT(ANN_R,43101,43465)&lt;/Q&gt;&lt;R&gt;1&lt;/R&gt;&lt;C&gt;1&lt;/C&gt;&lt;D xsi:type="xsd:double"&gt;764374&lt;/D&gt;&lt;/FQL&gt;&lt;FQL&gt;&lt;Q&gt;US9291601097^FF_RD_EXP(ANN_R,43831,44196)&lt;/Q&gt;&lt;R&gt;0&lt;/R&gt;&lt;C&gt;0&lt;/C&gt;&lt;/FQL&gt;&lt;FQL&gt;&lt;Q&gt;US9291601097^FF_DEBT_LT(ANN_R,43831,44196)&lt;/Q&gt;&lt;R&gt;1&lt;/R&gt;&lt;C&gt;1&lt;/C&gt;&lt;D xsi:type="xsd:double"&gt;3175.961&lt;/D&gt;&lt;/FQL&gt;&lt;FQL&gt;&lt;Q&gt;DE000A1ML7J1^FF_RD_EXP(ANN_R,42370,42735)&lt;/Q&gt;&lt;R&gt;0&lt;/R&gt;&lt;C&gt;0&lt;/C&gt;&lt;/FQL&gt;&lt;FQL&gt;&lt;Q&gt;DE000A1ML7J1^FF_DEBT_LT(ANN_R,42370,42735)&lt;/Q&gt;&lt;R&gt;1&lt;/R&gt;&lt;C&gt;1&lt;/C&gt;&lt;D xsi:type="xsd:double"&gt;12739.7&lt;/D&gt;&lt;/FQL&gt;&lt;FQL&gt;&lt;Q&gt;DE000A1ML7J1^FF_RD_EXP(ANN_R,43831,44196)&lt;/Q&gt;&lt;R&gt;0&lt;/R&gt;&lt;C&gt;0&lt;/C&gt;&lt;/FQL&gt;&lt;FQL&gt;&lt;Q&gt;DE000A1ML7J1^FF_DEBT_LT(ANN_R,43831,44196)&lt;/Q&gt;&lt;R&gt;1&lt;/R&gt;&lt;C&gt;1&lt;/C&gt;&lt;D xsi:type="xsd:double"&gt;23844&lt;/D&gt;&lt;/FQL&gt;&lt;FQL&gt;&lt;Q&gt;SE0000115446^FF_RD_EXP(ANN_R,42370,42735)&lt;/Q&gt;&lt;R&gt;1&lt;/R&gt;&lt;C&gt;1&lt;/C&gt;&lt;D xsi:type="xsd:double"&gt;14631&lt;/D&gt;&lt;/FQL&gt;&lt;FQL&gt;&lt;Q&gt;SE0000115446^FF_DEBT_LT(ANN_R,42370,42735)&lt;/Q&gt;&lt;R&gt;1&lt;/R&gt;&lt;C&gt;1&lt;/C&gt;&lt;D xsi:type="xsd:double"&gt;84551&lt;/D&gt;&lt;/FQL&gt;&lt;FQL&gt;&lt;Q&gt;SE0000115446^FF_RD_EXP(ANN_R,43831,44196)&lt;/Q&gt;&lt;R&gt;1&lt;/R&gt;&lt;C&gt;1&lt;/C&gt;&lt;D xsi:type="xsd:double"&gt;16798&lt;/D&gt;&lt;/FQL&gt;&lt;FQL&gt;&lt;Q&gt;SE0000115446^FF_DEBT_LT(ANN_R,43831,44196)&lt;/Q&gt;&lt;R&gt;1&lt;/R&gt;&lt;C&gt;1&lt;/C&gt;&lt;D xsi:type="xsd:double"&gt;95166&lt;/D&gt;&lt;/FQL&gt;&lt;FQL&gt;&lt;Q&gt;DE0007664039^FF_RD_EXP(ANN_R,42370,42735)&lt;/Q&gt;&lt;R&gt;1&lt;/R&gt;&lt;C&gt;1&lt;/C&gt;&lt;D xsi:type="xsd:double"&gt;11509&lt;/D&gt;&lt;/FQL&gt;&lt;FQL&gt;&lt;Q&gt;DE0007664039^FF_DEBT_LT(ANN_R,42370,42735)&lt;/Q&gt;&lt;R&gt;1&lt;/R&gt;&lt;C&gt;1&lt;/C&gt;&lt;D xsi:type="xsd:double"&gt;73925&lt;/D&gt;&lt;/FQL&gt;&lt;FQL&gt;&lt;Q&gt;DE0007664039^FF_RD_EXP(ANN_R,43831,44196)&lt;/Q&gt;&lt;R&gt;1&lt;/R&gt;&lt;C&gt;1&lt;/C&gt;&lt;D xsi:type="xsd:double"&gt;12056&lt;/D&gt;&lt;/FQL&gt;&lt;FQL&gt;&lt;Q&gt;DE0007664039^FF_DEBT_LT(ANN_R,43831,44196)&lt;/Q&gt;&lt;R&gt;1&lt;/R&gt;&lt;C&gt;1&lt;/C&gt;&lt;D xsi:type="xsd:double"&gt;130522&lt;/D&gt;&lt;/FQL&gt;&lt;FQL&gt;&lt;Q&gt;FR0000127771^FF_RD_EXP(ANN_R,42370,42735)&lt;/Q&gt;&lt;R&gt;1&lt;/R&gt;&lt;C&gt;1&lt;/C&gt;&lt;D xsi:type="xsd:double"&gt;77&lt;/D&gt;&lt;/FQL&gt;&lt;FQL&gt;&lt;Q&gt;FR0000127771^FF_DEBT_LT(ANN_R,42370,42735)&lt;/Q&gt;&lt;R&gt;1&lt;/R&gt;&lt;C&gt;1&lt;/C&gt;&lt;D xsi:type="xsd:double"&gt;2815&lt;/D&gt;&lt;/FQL&gt;&lt;FQL&gt;&lt;Q&gt;FR0000127771^FF_RD_EXP(ANN_R,43831,44196)&lt;/Q&gt;&lt;R&gt;1&lt;/R&gt;&lt;C&gt;1&lt;/C&gt;&lt;D xsi:type="xsd:double"&gt;107&lt;/D&gt;&lt;/FQL&gt;&lt;FQL&gt;&lt;Q&gt;FR0000127771^FF_DEBT_LT(ANN_R,43831,44196)&lt;/Q&gt;&lt;R&gt;1&lt;/R&gt;&lt;C&gt;1&lt;/C&gt;&lt;D xsi:type="xsd:double"&gt;5115&lt;/D&gt;&lt;/FQL&gt;&lt;FQL&gt;&lt;Q&gt;FR0000125486^FF_RD_EXP(ANN_R,42370,42735)&lt;/Q&gt;&lt;R&gt;0&lt;/R&gt;&lt;C&gt;0&lt;/C&gt;&lt;/FQL&gt;&lt;FQL&gt;&lt;Q&gt;FR0000125486^FF_DEBT_LT(ANN_R,42370,42735)&lt;/Q&gt;&lt;R&gt;1&lt;/R&gt;&lt;C&gt;1&lt;/C&gt;&lt;D xsi:type="xsd:double"&gt;16265&lt;/D&gt;&lt;/FQL&gt;&lt;FQL&gt;&lt;Q&gt;FR0000125486^FF_RD_EXP(ANN_R,43831,44196)&lt;/Q&gt;&lt;R&gt;0&lt;/R&gt;&lt;C&gt;0&lt;/C&gt;&lt;/FQL&gt;&lt;FQL&gt;&lt;Q&gt;FR0000125486^FF_DEBT_LT(ANN_R,43831,44196)&lt;/Q&gt;&lt;R&gt;1&lt;/R&gt;&lt;C&gt;1&lt;/C&gt;&lt;D xsi:type="xsd:double"&gt;28091&lt;/D&gt;&lt;/FQL&gt;&lt;FQL&gt;&lt;Q&gt;US92556V1061^FF_RD_EXP(ANN_R,42370,42735)&lt;/Q&gt;&lt;R&gt;1&lt;/R&gt;&lt;C&gt;1&lt;/C&gt;&lt;D xsi:type="xsd:double"&gt;819.1&lt;/D&gt;&lt;/FQL&gt;&lt;FQL&gt;&lt;Q&gt;US92556V1061^FF_DEBT_LT(ANN_R,42370,42735)&lt;/Q&gt;&lt;R&gt;1&lt;/R&gt;&lt;C&gt;1&lt;/C&gt;&lt;D xsi:type="xsd:double"&gt;15202.9&lt;/D&gt;&lt;/FQL&gt;&lt;FQL&gt;&lt;Q&gt;US92556V1061^FF_RD_EXP(ANN_R,43831,44196)&lt;/Q&gt;&lt;R&gt;1&lt;/R&gt;&lt;C&gt;1&lt;/C&gt;&lt;D xsi:type="xsd:double"&gt;507.5&lt;/D&gt;&lt;/FQL&gt;&lt;FQL&gt;&lt;Q&gt;US92556V1061^FF_DEBT_LT(ANN_R,43831,44196)&lt;/Q&gt;&lt;R&gt;1&lt;/R&gt;&lt;C&gt;1&lt;/C&gt;&lt;D xsi:type="xsd:double"&gt;22658.7&lt;/D&gt;&lt;/FQL&gt;&lt;FQL&gt;&lt;Q&gt;DK0010268606^FF_RD_EXP(ANN_R,42370,42735)&lt;/Q&gt;&lt;R&gt;1&lt;/R&gt;&lt;C&gt;1&lt;/C&gt;&lt;D xsi:type="xsd:double"&gt;469.048199440825&lt;/D&gt;&lt;/FQL&gt;&lt;FQL&gt;&lt;Q&gt;DK0010268606^FF_DEBT_LT(ANN_R,42370,42735)&lt;/Q&gt;&lt;R&gt;1&lt;/R&gt;&lt;C&gt;1&lt;/C&gt;&lt;D xsi:type="xsd:double"&gt;3688.0143798&lt;/D&gt;&lt;/FQL&gt;&lt;FQL&gt;&lt;Q&gt;DK0010268606^FF_RD_EXP(ANN_R,43831,44196)&lt;/Q&gt;&lt;R&gt;1&lt;/R&gt;&lt;C&gt;1&lt;/C&gt;&lt;D xsi:type="xsd:double"&gt;462.185525570073&lt;/D&gt;&lt;/FQL&gt;&lt;FQL&gt;&lt;Q&gt;DK0010268606^FF_DEBT_LT(ANN_R,43831,44196)&lt;/Q&gt;&lt;R&gt;1&lt;/R&gt;&lt;C&gt;1&lt;/C&gt;&lt;D xsi:type="xsd:double"&gt;6453.485390475&lt;/D&gt;&lt;/FQL&gt;&lt;FQL&gt;&lt;Q&gt;US92343V1044^FF_RD_EXP(ANN_R,42370,42735)&lt;/Q&gt;&lt;R&gt;0&lt;/R&gt;&lt;C&gt;0&lt;/C&gt;&lt;/FQL&gt;&lt;FQL&gt;&lt;Q&gt;US92343V1044^FF_DEBT_LT(ANN_R,42370,42735)&lt;/Q&gt;&lt;R&gt;1&lt;/R&gt;&lt;C&gt;1&lt;/C&gt;&lt;D xsi:type="xsd:double"&gt;105433&lt;/D&gt;&lt;/FQL&gt;&lt;FQL&gt;&lt;Q&gt;US92343V1044^FF_RD_EXP(ANN_R,43831,44196)&lt;/Q&gt;&lt;R&gt;0&lt;/R&gt;&lt;C&gt;0&lt;/C&gt;&lt;/FQL&gt;&lt;FQL&gt;&lt;Q&gt;US92343V1044^FF_DEBT_LT(ANN_R,43831,44196)&lt;/Q&gt;&lt;R&gt;1&lt;/R&gt;&lt;C&gt;1&lt;/C&gt;&lt;D xsi:type="xsd:double"&gt;141173&lt;/D&gt;&lt;/FQL&gt;&lt;FQL&gt;&lt;Q&gt;US92276F1003^FF_RD_EXP(ANN_R,42370,42735)&lt;/Q&gt;&lt;R&gt;0&lt;/R&gt;&lt;C&gt;0&lt;/C&gt;&lt;/FQL&gt;&lt;FQL&gt;&lt;Q&gt;US92276F1003^FF_DEBT_LT(ANN_R,42370,42735)&lt;/Q&gt;&lt;R&gt;1&lt;/R&gt;&lt;C&gt;1&lt;/C&gt;&lt;D xsi:type="xsd:double"&gt;10486.918&lt;/D&gt;&lt;/FQL&gt;&lt;FQL&gt;&lt;Q&gt;US92276F1003^FF_RD_EXP(ANN_R,43831,44196)&lt;/Q&gt;&lt;R&gt;0&lt;/R&gt;&lt;C&gt;0&lt;/C&gt;&lt;/FQL&gt;&lt;FQL&gt;&lt;Q&gt;US92276F1003^FF_DEBT_LT(ANN_R,43831,44196)&lt;/Q&gt;&lt;R&gt;1&lt;/R&gt;&lt;C&gt;1&lt;/C&gt;&lt;D xsi:type="xsd:double"&gt;11509.312&lt;/D&gt;&lt;/FQL&gt;&lt;FQL&gt;&lt;Q&gt;ES0105046009^FF_RD_EXP(ANN_R,42736,43100)&lt;/Q&gt;&lt;R&gt;0&lt;/R&gt;&lt;C&gt;0&lt;/C&gt;&lt;/FQL&gt;&lt;FQL&gt;&lt;Q&gt;ES0105046009^FF_DEBT_LT(ANN_R,42736,43100)&lt;/Q&gt;&lt;R&gt;1&lt;/R&gt;&lt;C&gt;1&lt;/C&gt;&lt;D xsi:type="xsd:double"&gt;7173.123&lt;/D&gt;&lt;/FQL&gt;&lt;FQL&gt;&lt;Q&gt;DE000A0D9PT0^FF_RD_EXP(ANN_R,42736,43100)&lt;/Q&gt;&lt;R&gt;1&lt;/R&gt;&lt;C&gt;1&lt;/C&gt;&lt;D xsi:type="xsd:double"&gt;51.3&lt;/D&gt;&lt;/FQL&gt;&lt;FQL&gt;&lt;Q&gt;DE000A0D9PT0^FF_DEBT_LT(ANN_R,42736,43100)&lt;/Q&gt;&lt;R&gt;1&lt;/R&gt;&lt;C&gt;1&lt;/C&gt;&lt;D xsi:type="xsd:double"&gt;889&lt;/D&gt;&lt;/FQL&gt;&lt;FQL&gt;&lt;Q&gt;DE0005552004^FF_RD_EXP(ANN_R,42736,43100)&lt;/Q&gt;&lt;R&gt;0&lt;/R&gt;&lt;C&gt;0&lt;/C&gt;&lt;/FQL&gt;&lt;FQL&gt;&lt;Q&gt;DE0005552004^FF_DEBT_LT(ANN_R,42736,43100)&lt;/Q&gt;&lt;R&gt;1&lt;/R&gt;&lt;C&gt;1&lt;/C&gt;&lt;D xsi:type="xsd:double"&gt;5042&lt;/D&gt;&lt;/FQL&gt;&lt;FQL&gt;&lt;Q&gt;US12541W2098^FF_RD_EXP(ANN_R,42736,43100)&lt;/Q&gt;&lt;R&gt;0&lt;/R&gt;&lt;C&gt;0&lt;/C&gt;&lt;/FQL&gt;&lt;FQL&gt;&lt;Q&gt;US12541W2098^FF_DEBT_LT(ANN_R,42736,43100)&lt;/Q&gt;&lt;R&gt;1&lt;/R&gt;&lt;C&gt;1&lt;/C&gt;&lt;D xsi:type="xsd:double"&gt;750&lt;/D&gt;&lt;/FQL&gt;&lt;FQL&gt;&lt;Q&gt;US31428X1063^FF_RD_EXP(ANN_R,42736,43100)&lt;/Q&gt;&lt;R&gt;0&lt;/R&gt;&lt;C&gt;0&lt;/C&gt;&lt;/FQL&gt;&lt;FQL&gt;&lt;Q&gt;US31428X1063^FF_DEBT_LT(ANN_R,42736,43100)&lt;/Q&gt;&lt;R&gt;1&lt;/R&gt;&lt;C&gt;1&lt;/C&gt;&lt;D xsi:type="xsd:double"&gt;14909&lt;/D&gt;&lt;/FQL&gt;&lt;FQL&gt;&lt;Q&gt;US9078181081^FF_RD_EXP(ANN_R,42736,43100)&lt;/Q&gt;&lt;R&gt;0&lt;/R&gt;&lt;C&gt;0&lt;/C&gt;&lt;/FQL&gt;&lt;FQL&gt;&lt;Q&gt;US9078181081^FF_DEBT_LT(ANN_R,42736,43100)&lt;/Q&gt;&lt;R&gt;1&lt;/R&gt;&lt;C&gt;1&lt;/C&gt;&lt;D xsi:type="xsd:double"&gt;16144&lt;/D&gt;&lt;/FQL&gt;&lt;FQL&gt;&lt;Q&gt;JP3783600004^FF_RD_EXP(ANN_R,42736,43100)&lt;/Q&gt;&lt;R&gt;1&lt;/R&gt;&lt;C&gt;1&lt;/C&gt;&lt;D xsi:type="xsd:double"&gt;17913&lt;/D&gt;&lt;/FQL&gt;&lt;FQL&gt;&lt;Q&gt;JP3783600004^FF_DEBT_LT(ANN_R,42736,43100)&lt;/Q&gt;&lt;R&gt;1&lt;/R&gt;&lt;C&gt;1&lt;/C&gt;&lt;D xsi:type="xsd:double"&gt;2955428&lt;/D&gt;&lt;/FQL&gt;&lt;FQL&gt;&lt;Q&gt;JP3566800003^FF_RD_EXP(ANN_R,42736,43100)&lt;/Q&gt;&lt;R&gt;1&lt;/R&gt;&lt;C&gt;1&lt;/C&gt;&lt;D xsi:type="xsd:double"&gt;66609&lt;/D&gt;&lt;/FQL&gt;&lt;FQL&gt;&lt;Q&gt;JP3566800003^FF_DEBT_LT(ANN_R,42736,43100)&lt;/Q&gt;&lt;R&gt;1&lt;/R&gt;&lt;C&gt;1&lt;/C&gt;&lt;D xsi:type="xsd:double"&gt;3292920&lt;/D&gt;&lt;/FQL&gt;&lt;FQL&gt;&lt;Q&gt;ES0105046009^FF_RD_EXP(ANN_R,43466,43830)&lt;/Q&gt;&lt;R&gt;0&lt;/R&gt;&lt;C&gt;0&lt;/C&gt;&lt;/FQL&gt;&lt;FQL&gt;&lt;Q&gt;ES0105046009^FF_DEBT_LT(ANN_R,43466,43830)&lt;/Q&gt;&lt;R&gt;1&lt;/R&gt;&lt;C&gt;1&lt;/C&gt;&lt;D xsi:type="xsd:double"&gt;5481.615&lt;/D&gt;&lt;/FQL&gt;&lt;FQL&gt;&lt;Q&gt;DE000A0D9PT0^FF_RD_EXP(ANN_R,43466,43830)&lt;/Q&gt;&lt;R&gt;1&lt;/R&gt;&lt;C&gt;1&lt;/C&gt;&lt;D xsi:type="xsd:double"&gt;64.3&lt;/D&gt;&lt;/FQL&gt;&lt;FQL&gt;&lt;Q&gt;DE000A0D9PT0^FF_DEBT_LT(ANN_R,43466,43830)&lt;/Q&gt;&lt;R&gt;1&lt;/R&gt;&lt;C&gt;1&lt;/C&gt;&lt;D xsi:type="xsd:double"&gt;1011.2&lt;/D&gt;&lt;/FQL&gt;&lt;FQL&gt;&lt;Q&gt;DE0005552004^FF_RD_EXP(ANN_R,43466,43830)&lt;/Q&gt;&lt;R&gt;0&lt;/R&gt;&lt;C&gt;0&lt;/C&gt;&lt;/FQL&gt;&lt;FQL&gt;&lt;Q&gt;DE0005552004^FF_DEBT_LT(ANN_R,43466,43830)&lt;/Q&gt;&lt;R&gt;1&lt;/R&gt;&lt;C&gt;1&lt;/C&gt;&lt;D xsi:type="xsd:double"&gt;13491&lt;/D&gt;&lt;/FQL&gt;&lt;FQL&gt;&lt;Q&gt;US12541W2098^FF_RD_EXP(ANN_R,43466,43830)&lt;/Q&gt;&lt;R&gt;0&lt;/R&gt;&lt;C&gt;0&lt;/C&gt;&lt;/FQL&gt;&lt;FQL&gt;&lt;Q&gt;US12541W2098^FF_DEBT_LT(ANN_R,43466,43830)&lt;/Q&gt;&lt;R&gt;1&lt;/R&gt;&lt;C&gt;1&lt;/C&gt;&lt;D xsi:type="xsd:double"&gt;1351.892&lt;/D&gt;&lt;/FQL&gt;&lt;FQL&gt;&lt;Q&gt;US31428X1063^FF_RD_EXP(ANN_R,43466,43830)&lt;/Q&gt;&lt;R&gt;0&lt;/R&gt;&lt;C&gt;0&lt;/C&gt;&lt;/FQL&gt;&lt;FQL&gt;&lt;Q&gt;US31428X1063^FF_DEBT_LT(ANN_R,43466,43830)&lt;/Q&gt;&lt;R&gt;1&lt;/R&gt;&lt;C&gt;1&lt;/C&gt;&lt;D xsi:type="xsd:double"&gt;16617&lt;/D&gt;&lt;/FQL&gt;&lt;FQL&gt;&lt;Q&gt;US9078181081^FF_RD_EXP(ANN_R,43466,43830)&lt;/Q&gt;&lt;R&gt;0&lt;/R&gt;&lt;C&gt;0&lt;/C&gt;&lt;/FQL&gt;&lt;FQL&gt;&lt;Q&gt;US9078181081^FF_DEBT_LT(ANN_R,43466,43830)&lt;/Q&gt;&lt;R&gt;1&lt;/R&gt;&lt;C&gt;1&lt;/C&gt;&lt;D xsi:type="xsd:double"&gt;25414&lt;/D&gt;&lt;/FQL&gt;&lt;FQL&gt;&lt;Q&gt;JP3783600004^FF_RD_EXP(ANN_R,43466,43830)&lt;/Q&gt;&lt;R&gt;1&lt;/R&gt;&lt;C&gt;1&lt;/C&gt;&lt;D xsi:type="xsd:double"&gt;20754&lt;/D&gt;&lt;/FQL&gt;&lt;FQL&gt;&lt;Q&gt;JP3783600004^FF_DEBT_LT(ANN_R,43466,43830)&lt;/Q&gt;&lt;R&gt;1&lt;/R&gt;&lt;C&gt;1&lt;/C&gt;&lt;D xsi:type="xsd:double"&gt;2938660&lt;/D&gt;&lt;/FQL&gt;&lt;FQL&gt;&lt;Q&gt;JP3566800003^FF_RD_EXP(ANN_R,43466,43830)&lt;/Q&gt;&lt;R&gt;1&lt;/R&gt;&lt;C&gt;1&lt;/C&gt;&lt;D xsi:type="xsd:double"&gt;55001&lt;/D&gt;&lt;/FQL&gt;&lt;FQL&gt;&lt;Q&gt;JP3566800003^FF_DEBT_LT(ANN_R,43466,43830)&lt;/Q&gt;&lt;R&gt;1&lt;/R&gt;&lt;C&gt;1&lt;/C&gt;&lt;D xsi:type="xsd:double"&gt;4747328&lt;/D&gt;&lt;/FQL&gt;&lt;FQL&gt;&lt;Q&gt;ES0105046009^FF_RD_EXP(ANN_R,43101,43465)&lt;/Q&gt;&lt;R&gt;0&lt;/R&gt;&lt;C&gt;0&lt;/C&gt;&lt;/FQL&gt;&lt;FQL&gt;&lt;Q&gt;ES0105046009^FF_DEBT_LT(ANN_R,43101,43465)&lt;/Q&gt;&lt;R&gt;1&lt;/R&gt;&lt;C&gt;1&lt;/C&gt;&lt;D xsi:type="xsd:double"&gt;6449.557&lt;/D&gt;&lt;/FQL&gt;&lt;FQL&gt;&lt;Q&gt;DE000A0D9PT0^FF_RD_EXP(ANN_R,43101,43465)&lt;/Q&gt;&lt;R&gt;1&lt;/R&gt;&lt;C&gt;1&lt;/C&gt;&lt;D xsi:type="xsd:double"&gt;59.5&lt;/D&gt;&lt;/FQL&gt;&lt;FQL&gt;&lt;Q&gt;DE000A0D9PT0^FF_DEBT_LT(ANN_R,43101,43465)&lt;/Q&gt;&lt;R&gt;1&lt;/R&gt;&lt;C&gt;1&lt;/C&gt;&lt;D xsi:type="xsd:double"&gt;879.8&lt;/D&gt;&lt;/FQL&gt;&lt;FQL&gt;&lt;Q&gt;DE0005552004^FF_RD_EXP(ANN_R,43101,43465)&lt;/Q&gt;&lt;R&gt;0&lt;/R&gt;&lt;C&gt;0&lt;/C&gt;&lt;/FQL&gt;&lt;FQL&gt;&lt;Q&gt;DE0005552004^FF_DEBT_LT(ANN_R,43101,43465)&lt;/Q&gt;&lt;R&gt;1&lt;/R&gt;&lt;C&gt;1&lt;/C&gt;&lt;D xsi:type="xsd:double"&gt;13869&lt;/D&gt;&lt;/FQL&gt;&lt;FQL&gt;&lt;Q&gt;US12541W2098^FF_RD_EXP(ANN_R,43101,43465)&lt;/Q&gt;&lt;R&gt;0&lt;/R&gt;&lt;C&gt;0&lt;/C&gt;&lt;/FQL&gt;&lt;FQL&gt;&lt;Q&gt;US12541W2098^FF_DEBT_LT(ANN_R,43101,43465)&lt;/Q&gt;&lt;R&gt;1&lt;/R&gt;&lt;C&gt;1&lt;/C&gt;&lt;D xsi:type="xsd:double"&gt;1341.352&lt;/D&gt;&lt;/FQL&gt;&lt;FQL&gt;&lt;Q&gt;US31428X1063^FF_RD_EXP(ANN_R,43101,43465)&lt;/Q&gt;&lt;R&gt;0&lt;/R&gt;&lt;C&gt;0&lt;/C&gt;&lt;/FQL&gt;&lt;FQL&gt;&lt;Q&gt;US31428X1063^FF_DEBT_LT(ANN_R,43101,43465)&lt;/Q&gt;&lt;R&gt;1&lt;/R&gt;&lt;C&gt;1&lt;/C&gt;&lt;D xsi:type="xsd:double"&gt;15243&lt;/D&gt;&lt;/FQL&gt;&lt;FQL&gt;&lt;Q&gt;US9078181081^FF_RD_EXP(ANN_R,43101,43465)&lt;/Q&gt;&lt;R&gt;0&lt;/R&gt;&lt;C&gt;0&lt;/C&gt;&lt;/FQL&gt;&lt;FQL&gt;&lt;Q&gt;US9078181081^FF_DEBT_LT(ANN_R,43101,43465)&lt;/Q&gt;&lt;R&gt;1&lt;/R&gt;&lt;C&gt;1&lt;/C&gt;&lt;D xsi:type="xsd:double"&gt;20925&lt;/D&gt;&lt;/FQL&gt;&lt;FQL&gt;&lt;Q&gt;JP3783600004^FF_RD_EXP(ANN_R,43101,43465)&lt;/Q&gt;&lt;R&gt;1&lt;/R&gt;&lt;C&gt;1&lt;/C&gt;&lt;D xsi:type="xsd:double"&gt;18157&lt;/D&gt;&lt;/FQL&gt;&lt;FQL&gt;&lt;Q&gt;JP3783600004^FF_DEBT_LT(ANN_R,43101,43465)&lt;/Q&gt;&lt;R&gt;1&lt;/R&gt;&lt;C&gt;1&lt;/C&gt;&lt;D xsi:type="xsd:double"&gt;2909589&lt;/D&gt;&lt;/FQL&gt;&lt;FQL&gt;&lt;Q&gt;JP3566800003^FF_RD_EXP(ANN_R,43101,43465)&lt;/Q&gt;&lt;R&gt;1&lt;/R&gt;&lt;C&gt;1&lt;/C&gt;&lt;D xsi:type="xsd:double"&gt;58797&lt;/D&gt;&lt;/FQL&gt;&lt;FQL&gt;&lt;Q&gt;JP3566800003^FF_DEBT_LT(ANN_R,43101,43465)&lt;/Q&gt;&lt;R&gt;1&lt;/R&gt;&lt;C&gt;1&lt;/C&gt;&lt;D xsi:type="xsd:double"&gt;4786602&lt;/D&gt;&lt;/FQL&gt;&lt;FQL&gt;&lt;Q&gt;TW0002303005^FF_RD_EXP(ANN_R,42370,42735)&lt;/Q&gt;&lt;R&gt;1&lt;/R&gt;&lt;C&gt;1&lt;/C&gt;&lt;D xsi:type="xsd:double"&gt;13532.356&lt;/D&gt;&lt;/FQL&gt;&lt;FQL&gt;&lt;Q&gt;TW0002303005^FF_DEBT_LT(ANN_R,42370,42735)&lt;/Q&gt;&lt;R&gt;1&lt;/R&gt;&lt;C&gt;1&lt;/C&gt;&lt;D xsi:type="xsd:double"&gt;62300.813&lt;/D&gt;&lt;/FQL&gt;&lt;FQL&gt;&lt;Q&gt;TW0002303005^FF_RD_EXP(ANN_R,43831,44196)&lt;/Q&gt;&lt;R&gt;1&lt;/R&gt;&lt;C&gt;1&lt;/C&gt;&lt;D xsi:type="xsd:double"&gt;12895.501&lt;/D&gt;&lt;/FQL&gt;&lt;FQL&gt;&lt;Q&gt;TW0002303005^FF_DEBT_LT(ANN_R,43831,44196)&lt;/Q&gt;&lt;R&gt;1&lt;/R&gt;&lt;C&gt;1&lt;/C&gt;&lt;D xsi:type="xsd:double"&gt;29798.129&lt;/D&gt;&lt;/FQL&gt;&lt;FQL&gt;&lt;Q&gt;TW0001216000^FF_RD_EXP(ANN_R,42370,42735)&lt;/Q&gt;&lt;R&gt;1&lt;/R&gt;&lt;C&gt;1&lt;/C&gt;&lt;D xsi:type="xsd:double"&gt;988.679&lt;/D&gt;&lt;/FQL&gt;&lt;FQL&gt;&lt;Q&gt;TW0001216000^FF_DEBT_LT(ANN_R,42370,42735)&lt;/Q&gt;&lt;R&gt;1&lt;/R&gt;&lt;C&gt;1&lt;/C&gt;&lt;D xsi:type="xsd:double"&gt;60665.368&lt;/D&gt;&lt;/FQL&gt;&lt;FQL&gt;&lt;Q&gt;TW0001216000^FF_RD_EXP(ANN_R,43831,44196)&lt;/Q&gt;&lt;R&gt;1&lt;/R&gt;&lt;C&gt;1&lt;/C&gt;&lt;D xsi:type="xsd:double"&gt;902.601&lt;/D&gt;&lt;/FQL&gt;&lt;FQL&gt;&lt;Q&gt;TW0001216000^FF_DEBT_LT(ANN_R,43831,44196)&lt;/Q&gt;&lt;R&gt;1&lt;/R&gt;&lt;C&gt;1&lt;/C&gt;&lt;D xsi:type="xsd:double"&gt;120955.905&lt;/D&gt;&lt;/FQL&gt;&lt;FQL&gt;&lt;Q&gt;US9078181081^FF_RD_EXP(ANN_R,42370,42735)&lt;/Q&gt;&lt;R&gt;0&lt;/R&gt;&lt;C&gt;0&lt;/C&gt;&lt;/FQL&gt;&lt;FQL&gt;&lt;Q&gt;US9078181081^FF_DEBT_LT(ANN_R,42370,42735)&lt;/Q&gt;&lt;R&gt;1&lt;/R&gt;&lt;C&gt;1&lt;/C&gt;&lt;D xsi:type="xsd:double"&gt;14249&lt;/D&gt;&lt;/FQL&gt;&lt;FQL&gt;&lt;Q&gt;US9078181081^FF_RD_EXP(ANN_R,43831,44196)&lt;/Q&gt;&lt;R&gt;0&lt;/R&gt;&lt;C&gt;0&lt;/C&gt;&lt;/FQL&gt;&lt;FQL&gt;&lt;Q&gt;US9078181081^FF_DEBT_LT(ANN_R,43831,44196)&lt;/Q&gt;&lt;R&gt;1&lt;/R&gt;&lt;C&gt;1&lt;/C&gt;&lt;D xsi:type="xsd:double"&gt;26943&lt;/D&gt;&lt;/FQL&gt;&lt;FQL&gt;&lt;Q&gt;IT0005239360^FF_RD_EXP(ANN_R,42370,42735)&lt;/Q&gt;&lt;R&gt;0&lt;/R&gt;&lt;C&gt;0&lt;/C&gt;&lt;/FQL&gt;&lt;FQL&gt;&lt;Q&gt;IT0005239360^FF_DEBT_LT(ANN_R,42370,42735)&lt;/Q&gt;&lt;R&gt;1&lt;/R&gt;&lt;C&gt;1&lt;/C&gt;&lt;D xsi:type="xsd:double"&gt;199025.69&lt;/D&gt;&lt;/FQL&gt;&lt;FQL&gt;&lt;Q&gt;IT0005239360^FF_RD_EXP(ANN_R,43831,44196)&lt;/Q&gt;&lt;R&gt;0&lt;/R&gt;&lt;C&gt;0&lt;/C&gt;&lt;/FQL&gt;&lt;FQL&gt;&lt;Q&gt;IT0005239360^FF_DEBT_LT(ANN_R,43831,44196)&lt;/Q&gt;&lt;R&gt;1&lt;/R&gt;&lt;C&gt;1&lt;/C&gt;&lt;D xsi:type="xsd:double"&gt;238104&lt;/D&gt;&lt;/FQL&gt;&lt;FQL&gt;&lt;Q&gt;JP3951600000^FF_RD_EXP(ANN_R,42370,42735)&lt;/Q&gt;&lt;R&gt;1&lt;/R&gt;&lt;C&gt;1&lt;/C&gt;&lt;D xsi:type="xsd:double"&gt;6071&lt;/D&gt;&lt;/FQL&gt;&lt;FQL&gt;&lt;Q&gt;JP3951600000^FF_DEBT_LT(ANN_R,42370,42735)&lt;/Q&gt;&lt;R&gt;1&lt;/R&gt;&lt;C&gt;1&lt;/C&gt;&lt;D xsi:type="xsd:double"&gt;61190&lt;/D&gt;&lt;/FQL&gt;&lt;FQL&gt;&lt;Q&gt;JP3951600000^FF_RD_EXP(ANN_R,43831,44196)&lt;/Q&gt;&lt;R&gt;1&lt;/R&gt;&lt;C&gt;1&lt;/C&gt;&lt;D xsi:type="xsd:double"&gt;7808&lt;/D&gt;&lt;/FQL&gt;&lt;FQL&gt;&lt;Q&gt;JP3951600000^FF_DEBT_LT(ANN_R,43831,44196)&lt;/Q&gt;&lt;R&gt;1&lt;/R&gt;&lt;C&gt;1&lt;/C&gt;&lt;D xsi:type="xsd:double"&gt;62278&lt;/D&gt;&lt;/FQL&gt;&lt;FQL&gt;&lt;Q&gt;SE0000310336^FF_RD_EXP(ANN_R,42736,43100)&lt;/Q&gt;&lt;R&gt;1&lt;/R&gt;&lt;C&gt;1&lt;/C&gt;&lt;D xsi:type="xsd:double"&gt;149&lt;/D&gt;&lt;/FQL&gt;&lt;FQL&gt;&lt;Q&gt;SE0000310336^FF_DEBT_LT(ANN_R,42736,43100)&lt;/Q&gt;&lt;R&gt;1&lt;/R&gt;&lt;C&gt;1&lt;/C&gt;&lt;D xsi:type="xsd:double"&gt;10277&lt;/D&gt;&lt;/FQL&gt;&lt;FQL&gt;&lt;Q&gt;JP3726800000^FF_RD_EXP(ANN_R,42736,43100)&lt;/Q&gt;&lt;R&gt;1&lt;/R&gt;&lt;C&gt;1&lt;/C&gt;&lt;D xsi:type="xsd:double"&gt;60600&lt;/D&gt;&lt;/FQL&gt;&lt;FQL&gt;&lt;Q&gt;JP3726800000^FF_DEBT_LT(ANN_R,42736,43100)&lt;/Q&gt;&lt;R&gt;1&lt;/R&gt;&lt;C&gt;1&lt;/C&gt;&lt;D xsi:type="xsd:double"&gt;356276&lt;/D&gt;&lt;/FQL&gt;&lt;FQL&gt;&lt;Q&gt;SE0000310336^FF_RD_EXP(ANN_R,43466,43830)&lt;/Q&gt;&lt;R&gt;1&lt;/R&gt;&lt;C&gt;1&lt;/C&gt;&lt;D xsi:type="xsd:double"&gt;247&lt;/D&gt;&lt;/FQL&gt;&lt;FQL&gt;&lt;Q&gt;SE0000310336^FF_DEBT_LT(ANN_R,43466,43830)&lt;/Q&gt;&lt;R&gt;1&lt;/R&gt;&lt;C&gt;1&lt;/C&gt;&lt;D xsi:type="xsd:double"&gt;12302&lt;/D&gt;&lt;/FQL&gt;&lt;FQL&gt;&lt;Q&gt;JP3726800000^FF_RD_EXP(ANN_R,43466,43830)&lt;/Q&gt;&lt;R&gt;1&lt;/R&gt;&lt;C&gt;1&lt;/C&gt;&lt;D xsi:type="xsd:double"&gt;64079&lt;/D&gt;&lt;/FQL&gt;&lt;FQL&gt;&lt;Q&gt;JP3726800000^FF_DEBT_LT(ANN_R,43466,43830)&lt;/Q&gt;&lt;R&gt;1&lt;/R&gt;&lt;C&gt;1&lt;/C&gt;&lt;D xsi:type="xsd:double"&gt;690367&lt;/D&gt;&lt;/FQL&gt;&lt;FQL&gt;&lt;Q&gt;SE0000310336^FF_RD_EXP(ANN_R,43101,43465)&lt;/Q&gt;&lt;R&gt;1&lt;/R&gt;&lt;C&gt;1&lt;/C&gt;&lt;D xsi:type="xsd:double"&gt;215&lt;/D&gt;&lt;/FQL&gt;&lt;FQL&gt;&lt;Q&gt;SE0000310336^FF_DEBT_LT(ANN_R,43101,43465)&lt;/Q&gt;&lt;R&gt;1&lt;/R&gt;&lt;C&gt;1&lt;/C&gt;&lt;D xsi:type="xsd:double"&gt;12282&lt;/D&gt;&lt;/FQL&gt;&lt;FQL&gt;&lt;Q&gt;JP3726800000^FF_RD_EXP(ANN_R,43101,43465)&lt;/Q&gt;&lt;R&gt;1&lt;/R&gt;&lt;C&gt;1&lt;/C&gt;&lt;D xsi:type="xsd:double"&gt;65377&lt;/D&gt;&lt;/FQL&gt;&lt;FQL&gt;&lt;Q&gt;JP3726800000^FF_DEBT_LT(ANN_R,43101,43465)&lt;/Q&gt;&lt;R&gt;1&lt;/R&gt;&lt;C&gt;1&lt;/C&gt;&lt;D xsi:type="xsd:double"&gt;736079&lt;/D&gt;&lt;/FQL&gt;&lt;FQL&gt;&lt;Q&gt;BE0003739530^FF_RD_EXP(ANN_R,42370,42735)&lt;/Q&gt;&lt;R&gt;1&lt;/R&gt;&lt;C&gt;1&lt;/C&gt;&lt;D xsi:type="xsd:double"&gt;1020&lt;/D&gt;&lt;/FQL&gt;&lt;FQL&gt;&lt;Q&gt;BE0003739530^FF_DEBT_LT(ANN_R,42370,42735)&lt;/Q&gt;&lt;R&gt;1&lt;/R&gt;&lt;C&gt;1&lt;/C&gt;&lt;D xsi:type="xsd:double"&gt;1574&lt;/D&gt;&lt;/FQL&gt;&lt;FQL&gt;&lt;Q&gt;BE0003739530^FF_RD_EXP(ANN_R,43831,44196)&lt;/Q&gt;&lt;R&gt;1&lt;/R&gt;&lt;C&gt;1&lt;/C&gt;&lt;D xsi:type="xsd:double"&gt;1569&lt;/D&gt;&lt;/FQL&gt;&lt;FQL&gt;&lt;Q&gt;BE0003739530^FF_DEBT_LT(ANN_R,43831,44196)&lt;/Q&gt;&lt;R&gt;1&lt;/R&gt;&lt;C&gt;1&lt;/C&gt;&lt;D xsi:type="xsd:double"&gt;2316&lt;/D&gt;&lt;/FQL&gt;&lt;FQL&gt;&lt;Q&gt;US89400J1079^FF_RD_EXP(ANN_R,42370,42735)&lt;/Q&gt;&lt;R&gt;0&lt;/R&gt;&lt;C&gt;0&lt;/C&gt;&lt;/FQL&gt;&lt;FQL&gt;&lt;Q&gt;US89400J1079^FF_DEBT_LT(ANN_R,42370,42735)&lt;/Q&gt;&lt;R&gt;1&lt;/R&gt;&lt;C&gt;1&lt;/C&gt;&lt;D xsi:type="xsd:double"&gt;2325.2&lt;/D&gt;&lt;/FQL&gt;&lt;FQL&gt;&lt;Q&gt;US89400J1079^FF_RD_EXP(ANN_R,43831,44196)&lt;/Q&gt;&lt;R&gt;0&lt;/R&gt;&lt;C&gt;0&lt;/C&gt;&lt;/FQL&gt;&lt;FQL&gt;&lt;Q&gt;US89400J1079^FF_DEBT_LT(ANN_R,43831,44196)&lt;/Q&gt;&lt;R&gt;1&lt;/R&gt;&lt;C&gt;1&lt;/C&gt;&lt;D xsi:type="xsd:double"&gt;3447.7&lt;/D&gt;&lt;/FQL&gt;&lt;FQL&gt;&lt;Q&gt;US8936411003^FF_RD_EXP(ANN_R,42370,42735)&lt;/Q&gt;&lt;R&gt;1&lt;/R&gt;&lt;C&gt;1&lt;/C&gt;&lt;D xsi:type="xsd:double"&gt;58.6&lt;/D&gt;&lt;/FQL&gt;&lt;FQL&gt;&lt;Q&gt;US8936411003^FF_DEBT_LT(ANN_R,42370,42735)&lt;/Q&gt;&lt;R&gt;1&lt;/R&gt;&lt;C&gt;1&lt;/C&gt;&lt;D xsi:type="xsd:double"&gt;9943.191&lt;/D&gt;&lt;/FQL&gt;&lt;FQL&gt;&lt;Q&gt;US8936411003^FF_RD_EXP(ANN_R,43831,44196)&lt;/Q&gt;&lt;R&gt;1&lt;/R&gt;&lt;C&gt;1&lt;/C&gt;&lt;D xsi:type="xsd:double"&gt;130.9&lt;/D&gt;&lt;/FQL&gt;&lt;FQL&gt;&lt;Q&gt;US8936411003^FF_DEBT_LT(ANN_R,43831,44196)&lt;/Q&gt;&lt;R&gt;1&lt;/R&gt;&lt;C&gt;1&lt;/C&gt;&lt;D xsi:type="xsd:double"&gt;19526&lt;/D&gt;&lt;/FQL&gt;&lt;FQL&gt;&lt;Q&gt;US88339J1051^FF_RD_EXP(ANN_R,42370,42735)&lt;/Q&gt;&lt;R&gt;1&lt;/R&gt;&lt;C&gt;1&lt;/C&gt;&lt;D xsi:type="xsd:double"&gt;27.313&lt;/D&gt;&lt;/FQL&gt;&lt;FQL&gt;&lt;Q&gt;US88339J1051^FF_DEBT_LT(ANN_R,42370,42735)&lt;/Q&gt;&lt;R&gt;1&lt;/R&gt;&lt;C&gt;1&lt;/C&gt;&lt;D xsi:type="xsd:double"&gt;25.847&lt;/D&gt;&lt;/FQL&gt;&lt;FQL&gt;&lt;Q&gt;US88339J1051^FF_RD_EXP(ANN_R,43831,44196)&lt;/Q&gt;&lt;R&gt;1&lt;/R&gt;&lt;C&gt;1&lt;/C&gt;&lt;D xsi:type="xsd:double"&gt;166.654&lt;/D&gt;&lt;/FQL&gt;&lt;FQL&gt;&lt;Q&gt;US88339J1051^FF_DEBT_LT(ANN_R,43831,44196)&lt;/Q&gt;&lt;R&gt;1&lt;/R&gt;&lt;C&gt;1&lt;/C&gt;&lt;D xsi:type="xsd:double"&gt;254.562&lt;/D&gt;&lt;/FQL&gt;&lt;FQL&gt;&lt;Q&gt;NL0000009082^FF_RD_EXP(ANN_R,42736,43100)&lt;/Q&gt;&lt;R&gt;0&lt;/R&gt;&lt;C&gt;0&lt;/C&gt;&lt;/FQL&gt;&lt;FQL&gt;&lt;Q&gt;NL0000009082^FF_DEBT_LT(ANN_R,42736,43100)&lt;/Q&gt;&lt;R&gt;1&lt;/R&gt;&lt;C&gt;1&lt;/C&gt;&lt;D xsi:type="xsd:double"&gt;8668&lt;/D&gt;&lt;/FQL&gt;&lt;FQL&gt;&lt;Q&gt;CH0008742519^FF_RD_EXP(ANN_R,42736,43100)&lt;/Q&gt;&lt;R&gt;0&lt;/R&gt;&lt;C&gt;0&lt;/C&gt;&lt;/FQL&gt;&lt;FQL&gt;&lt;Q&gt;CH0008742519^FF_DEBT_LT(ANN_R,42736,43100)&lt;/Q&gt;&lt;R&gt;1&lt;/R&gt;&lt;C&gt;1&lt;/C&gt;&lt;D xsi:type="xsd:double"&gt;6396&lt;/D&gt;&lt;/FQL&gt;&lt;FQL&gt;&lt;Q&gt;FR0000133308^FF_RD_EXP(ANN_R,42736,43100)&lt;/Q&gt;&lt;R&gt;0&lt;/R&gt;&lt;C&gt;0&lt;/C&gt;&lt;/FQL&gt;&lt;FQL&gt;&lt;Q&gt;FR0000133308^FF_DEBT_LT(ANN_R,42736,43100)&lt;/Q&gt;&lt;R&gt;1&lt;/R&gt;&lt;C&gt;1&lt;/C&gt;&lt;D xsi:type="xsd:double"&gt;32096&lt;/D&gt;&lt;/FQL&gt;&lt;FQL&gt;&lt;Q&gt;US73278L1052^FF_RD_EXP(ANN_R,42736,43100)&lt;/Q&gt;&lt;R&gt;1&lt;/R&gt;&lt;C&gt;1&lt;/C&gt;&lt;D xsi:type="xsd:double"&gt;0&lt;/D&gt;&lt;/FQL&gt;&lt;FQL&gt;&lt;Q&gt;US73278L1052^FF_DEBT_LT(ANN_R,42736,43100)&lt;/Q&gt;&lt;R&gt;1&lt;/R&gt;&lt;C&gt;1&lt;/C&gt;&lt;D xsi:type="xsd:double"&gt;508.815&lt;/D&gt;&lt;/FQL&gt;&lt;FQL&gt;&lt;Q&gt;JP3735400008^FF_RD_EXP(ANN_R,42736,43100)&lt;/Q&gt;&lt;R&gt;1&lt;/R&gt;&lt;C&gt;1&lt;/C&gt;&lt;D xsi:type="xsd:double"&gt;211616&lt;/D&gt;&lt;/FQL&gt;&lt;FQL&gt;&lt;Q&gt;JP3735400008^FF_DEBT_LT(ANN_R,42736,43100)&lt;/Q&gt;&lt;R&gt;1&lt;/R&gt;&lt;C&gt;1&lt;/C&gt;&lt;D xsi:type="xsd:double"&gt;3194046&lt;/D&gt;&lt;/FQL&gt;&lt;FQL&gt;&lt;Q&gt;TW0002412004^FF_RD_EXP(ANN_R,42736,43100)&lt;/Q&gt;&lt;R&gt;1&lt;/R&gt;&lt;C&gt;1&lt;/C&gt;&lt;D xsi:type="xsd:double"&gt;3850.796&lt;/D&gt;&lt;/FQL&gt;&lt;FQL&gt;&lt;Q&gt;TW0002412004^FF_DEBT_LT(ANN_R,42736,43100)&lt;/Q&gt;&lt;R&gt;1&lt;/R&gt;&lt;C&gt;1&lt;/C&gt;&lt;D xsi:type="xsd:double"&gt;1600&lt;/D&gt;&lt;/FQL&gt;&lt;FQL&gt;&lt;Q&gt;NL0000009082^FF_RD_EXP(ANN_R,43466,43830)&lt;/Q&gt;&lt;R&gt;0&lt;/R&gt;&lt;C&gt;0&lt;/C&gt;&lt;/FQL&gt;&lt;FQL&gt;&lt;Q&gt;NL0000009082^FF_DEBT_LT(ANN_R,43466,43830)&lt;/Q&gt;&lt;R&gt;1&lt;/R&gt;&lt;C&gt;1&lt;/C&gt;&lt;D xsi:type="xsd:double"&gt;7003&lt;/D&gt;&lt;/FQL&gt;&lt;FQL&gt;&lt;Q&gt;CH0008742519^FF_RD_EXP(ANN_R,43466,43830)&lt;/Q&gt;&lt;R&gt;0&lt;/R&gt;&lt;C&gt;0&lt;/C&gt;&lt;/FQL&gt;&lt;FQL&gt;&lt;Q&gt;CH0008742519^FF_DEBT_LT(ANN_R,43466,43830)&lt;/Q&gt;&lt;R&gt;1&lt;/R&gt;&lt;C&gt;1&lt;/C&gt;&lt;D xsi:type="xsd:double"&gt;7844&lt;/D&gt;&lt;/FQL&gt;&lt;FQL&gt;&lt;Q&gt;FR0000133308^FF_RD_EXP(ANN_R,43466,43830)&lt;/Q&gt;&lt;R&gt;0&lt;/R&gt;&lt;C&gt;0&lt;/C&gt;&lt;/FQL&gt;&lt;FQL&gt;&lt;Q&gt;FR0000133308^FF_DEBT_LT(ANN_R,43466,43830)&lt;/Q&gt;&lt;R&gt;1&lt;/R&gt;&lt;C&gt;1&lt;/C&gt;&lt;D xsi:type="xsd:double"&gt;44544&lt;/D&gt;&lt;/FQL&gt;&lt;FQL&gt;&lt;Q&gt;US73278L1052^FF_RD_EXP(ANN_R,43466,43830)&lt;/Q&gt;&lt;R&gt;1&lt;/R&gt;&lt;C&gt;1&lt;/C&gt;&lt;D xsi:type="xsd:double"&gt;0&lt;/D&gt;&lt;/FQL&gt;&lt;FQL&gt;&lt;Q&gt;US73278L1052^FF_DEBT_LT(ANN_R,43466,43830)&lt;/Q&gt;&lt;R&gt;1&lt;/R&gt;&lt;C&gt;1&lt;/C&gt;&lt;D xsi:type="xsd:double"&gt;621.672&lt;/D&gt;&lt;/FQL&gt;&lt;FQL&gt;&lt;Q&gt;JP3735400008^FF_RD_EXP(ANN_R,43466,43830)&lt;/Q&gt;&lt;R&gt;1&lt;/R&gt;&lt;C&gt;1&lt;/C&gt;&lt;D xsi:type="xsd:double"&gt;211322&lt;/D&gt;&lt;/FQL&gt;&lt;FQL&gt;&lt;Q&gt;JP3735400008^FF_DEBT_LT(ANN_R,43466,43830)&lt;/Q&gt;&lt;R&gt;1&lt;/R&gt;&lt;C&gt;1&lt;/C&gt;&lt;D xsi:type="xsd:double"&gt;2897457&lt;/D&gt;&lt;/FQL&gt;&lt;FQL&gt;&lt;Q&gt;TW0002412004^FF_RD_EXP(ANN_R,43466,43830)&lt;/Q&gt;&lt;R&gt;1&lt;/R&gt;&lt;C&gt;1&lt;/C&gt;&lt;D xsi:type="xsd:double"&gt;3902.614&lt;/D&gt;&lt;/FQL&gt;&lt;FQL&gt;&lt;Q&gt;TW0002412004^FF_DEBT_LT(ANN_R,43466,43830)&lt;/Q&gt;&lt;R&gt;1&lt;/R&gt;&lt;C&gt;1&lt;/C&gt;&lt;D xsi:type="xsd:double"&gt;8066.808&lt;/D&gt;&lt;/FQL&gt;&lt;FQL&gt;&lt;Q&gt;NL0000009082^FF_RD_EXP(ANN_R,43101,43465)&lt;/Q&gt;&lt;R&gt;0&lt;/R&gt;&lt;C&gt;0&lt;/C&gt;&lt;/FQL&gt;&lt;FQL&gt;&lt;Q&gt;NL0000009082^FF_DEBT_LT(ANN_R,43101,43465)&lt;/Q&gt;&lt;R&gt;1&lt;/R&gt;&lt;C&gt;1&lt;/C&gt;&lt;D xsi:type="xsd:double"&gt;7766&lt;/D&gt;&lt;/FQL&gt;&lt;FQL&gt;&lt;Q&gt;CH0008742519^FF_RD_EXP(ANN_R,43101,43465)&lt;/Q&gt;&lt;R&gt;0&lt;/R&gt;&lt;C&gt;0&lt;/C&gt;&lt;/FQL&gt;&lt;FQL&gt;&lt;Q&gt;CH0008742519^FF_DEBT_LT(ANN_R,43101,43465)&lt;/Q&gt;&lt;R&gt;1&lt;/R&gt;&lt;C&gt;1&lt;/C&gt;&lt;D xsi:type="xsd:double"&gt;6806&lt;/D&gt;&lt;/FQL&gt;&lt;FQL&gt;&lt;Q&gt;FR0000133308^FF_RD_EXP(ANN_R,43101,43465)&lt;/Q&gt;&lt;R&gt;0&lt;/R&gt;&lt;C&gt;0&lt;/C&gt;&lt;/FQL&gt;&lt;FQL&gt;&lt;Q&gt;FR0000133308^FF_DEBT_LT(ANN_R,43101,43465)&lt;/Q&gt;&lt;R&gt;1&lt;/R&gt;&lt;C&gt;1&lt;/C&gt;&lt;D xsi:type="xsd:double"&gt;32552&lt;/D&gt;&lt;/FQL&gt;&lt;FQL&gt;&lt;Q&gt;US73278L1052^FF_RD_EXP(ANN_R,43101,43465)&lt;/Q&gt;&lt;R&gt;1&lt;/R&gt;&lt;C&gt;1&lt;/C&gt;&lt;D xsi:type="xsd:double"&gt;0&lt;/D&gt;&lt;/FQL&gt;&lt;FQL&gt;&lt;Q&gt;US73278L1052^FF_DEBT_LT(ANN_R,43101,43465)&lt;/Q&gt;&lt;R&gt;1&lt;/R&gt;&lt;C&gt;1&lt;/C&gt;&lt;D xsi:type="xsd:double"&gt;657.593&lt;/D&gt;&lt;/FQL&gt;&lt;FQL&gt;&lt;Q&gt;JP3735400008^FF_RD_EXP(ANN_R,43101,43465)&lt;/Q&gt;&lt;R&gt;1&lt;/R&gt;&lt;C&gt;1&lt;/C&gt;&lt;D xsi:type="xsd:double"&gt;208567&lt;/D&gt;&lt;/FQL&gt;&lt;FQL&gt;&lt;Q&gt;JP3735400008^FF_DEBT_LT(ANN_R,43101,43465)&lt;/Q&gt;&lt;R&gt;1&lt;/R&gt;&lt;C&gt;1&lt;/C&gt;&lt;D xsi:type="xsd:double"&gt;2978140&lt;/D&gt;&lt;/FQL&gt;&lt;FQL&gt;&lt;Q&gt;TW0002412004^FF_RD_EXP(ANN_R,43101,43465)&lt;/Q&gt;&lt;R&gt;1&lt;/R&gt;&lt;C&gt;1&lt;/C&gt;&lt;D xsi:type="xsd:double"&gt;3688.85</t>
        </r>
      </text>
    </comment>
    <comment ref="A138" authorId="0" shapeId="0" xr:uid="{20EF1834-FA0F-4342-B64E-300DD86A8930}">
      <text>
        <r>
          <rPr>
            <b/>
            <sz val="9"/>
            <color indexed="81"/>
            <rFont val="Tahoma"/>
            <charset val="1"/>
          </rPr>
          <t>8&lt;/D&gt;&lt;/FQL&gt;&lt;FQL&gt;&lt;Q&gt;TW0002412004^FF_DEBT_LT(ANN_R,43101,43465)&lt;/Q&gt;&lt;R&gt;1&lt;/R&gt;&lt;C&gt;1&lt;/C&gt;&lt;D xsi:type="xsd:double"&gt;1600&lt;/D&gt;&lt;/FQL&gt;&lt;FQL&gt;&lt;Q&gt;JP3633400001^FF_RD_EXP(ANN_R,42370,42735)&lt;/Q&gt;&lt;R&gt;1&lt;/R&gt;&lt;C&gt;1&lt;/C&gt;&lt;D xsi:type="xsd:double"&gt;1055672&lt;/D&gt;&lt;/FQL&gt;&lt;FQL&gt;&lt;Q&gt;JP3633400001^FF_DEBT_LT(ANN_R,42370,42735)&lt;/Q&gt;&lt;R&gt;1&lt;/R&gt;&lt;C&gt;1&lt;/C&gt;&lt;D xsi:type="xsd:double"&gt;9772065&lt;/D&gt;&lt;/FQL&gt;&lt;FQL&gt;&lt;Q&gt;JP3633400001^FF_RD_EXP(ANN_R,43831,44196)&lt;/Q&gt;&lt;R&gt;1&lt;/R&gt;&lt;C&gt;1&lt;/C&gt;&lt;D xsi:type="xsd:double"&gt;1110369&lt;/D&gt;&lt;/FQL&gt;&lt;FQL&gt;&lt;Q&gt;JP3633400001^FF_DEBT_LT(ANN_R,43831,44196)&lt;/Q&gt;&lt;R&gt;1&lt;/R&gt;&lt;C&gt;1&lt;/C&gt;&lt;D xsi:type="xsd:double"&gt;11434219&lt;/D&gt;&lt;/FQL&gt;&lt;FQL&gt;&lt;Q&gt;JP3634600005^FF_RD_EXP(ANN_R,42370,42735)&lt;/Q&gt;&lt;R&gt;1&lt;/R&gt;&lt;C&gt;1&lt;/C&gt;&lt;D xsi:type="xsd:double"&gt;48189&lt;/D&gt;&lt;/FQL&gt;&lt;FQL&gt;&lt;Q&gt;JP3634600005^FF_DEBT_LT(ANN_R,42370,42735)&lt;/Q&gt;&lt;R&gt;1&lt;/R&gt;&lt;C&gt;1&lt;/C&gt;&lt;D xsi:type="xsd:double"&gt;814086&lt;/D&gt;&lt;/FQL&gt;&lt;FQL&gt;&lt;Q&gt;JP3634600005^FF_RD_EXP(ANN_R,43831,44196)&lt;/Q&gt;&lt;R&gt;1&lt;/R&gt;&lt;C&gt;1&lt;/C&gt;&lt;D xsi:type="xsd:double"&gt;74597&lt;/D&gt;&lt;/FQL&gt;&lt;FQL&gt;&lt;Q&gt;JP3634600005^FF_DEBT_LT(ANN_R,43831,44196)&lt;/Q&gt;&lt;R&gt;1&lt;/R&gt;&lt;C&gt;1&lt;/C&gt;&lt;D xsi:type="xsd:double"&gt;1096145&lt;/D&gt;&lt;/FQL&gt;&lt;FQL&gt;&lt;Q&gt;JP3592200004^FF_RD_EXP(ANN_R,42370,42735)&lt;/Q&gt;&lt;R&gt;1&lt;/R&gt;&lt;C&gt;1&lt;/C&gt;&lt;D xsi:type="xsd:double"&gt;351433&lt;/D&gt;&lt;/FQL&gt;&lt;FQL&gt;&lt;Q&gt;JP3592200004^FF_DEBT_LT(ANN_R,42370,42735)&lt;/Q&gt;&lt;R&gt;1&lt;/R&gt;&lt;C&gt;1&lt;/C&gt;&lt;D xsi:type="xsd:double"&gt;822120&lt;/D&gt;&lt;/FQL&gt;&lt;FQL&gt;&lt;Q&gt;JP3592200004^FF_RD_EXP(ANN_R,43831,44196)&lt;/Q&gt;&lt;R&gt;1&lt;/R&gt;&lt;C&gt;1&lt;/C&gt;&lt;D xsi:type="xsd:double"&gt;158946&lt;/D&gt;&lt;/FQL&gt;&lt;FQL&gt;&lt;Q&gt;JP3592200004^FF_DEBT_LT(ANN_R,43831,44196)&lt;/Q&gt;&lt;R&gt;1&lt;/R&gt;&lt;C&gt;1&lt;/C&gt;&lt;D xsi:type="xsd:double"&gt;287973&lt;/D&gt;&lt;/FQL&gt;&lt;FQL&gt;&lt;Q&gt;JP3571400005^FF_RD_EXP(ANN_R,42370,42735)&lt;/Q&gt;&lt;R&gt;1&lt;/R&gt;&lt;C&gt;1&lt;/C&gt;&lt;D xsi:type="xsd:double"&gt;76286&lt;/D&gt;&lt;/FQL&gt;&lt;FQL&gt;&lt;Q&gt;JP3571400005^FF_DEBT_LT(ANN_R,42370,42735)&lt;/Q&gt;&lt;R&gt;1&lt;/R&gt;&lt;C&gt;1&lt;/C&gt;&lt;D xsi:type="xsd:double"&gt;0&lt;/D&gt;&lt;/FQL&gt;&lt;FQL&gt;&lt;Q&gt;JP3571400005^FF_RD_EXP(ANN_R,43831,44196)&lt;/Q&gt;&lt;R&gt;1&lt;/R&gt;&lt;C&gt;1&lt;/C&gt;&lt;D xsi:type="xsd:double"&gt;120268&lt;/D&gt;&lt;/FQL&gt;&lt;FQL&gt;&lt;Q&gt;JP3571400005^FF_DEBT_LT(ANN_R,43831,44196)&lt;/Q&gt;&lt;R&gt;1&lt;/R&gt;&lt;C&gt;1&lt;/C&gt;&lt;D xsi:type="xsd:double"&gt;2635&lt;/D&gt;&lt;/FQL&gt;&lt;FQL&gt;&lt;Q&gt;JP3910660004^FF_RD_EXP(ANN_R,42370,42735)&lt;/Q&gt;&lt;R&gt;0&lt;/R&gt;&lt;C&gt;0&lt;/C&gt;&lt;/FQL&gt;&lt;FQL&gt;&lt;Q&gt;JP3910660004^FF_DEBT_LT(ANN_R,42370,42735)&lt;/Q&gt;&lt;R&gt;1&lt;/R&gt;&lt;C&gt;1&lt;/C&gt;&lt;D xsi:type="xsd:double"&gt;651548&lt;/D&gt;&lt;/FQL&gt;&lt;FQL&gt;&lt;Q&gt;JP3910660004^FF_RD_EXP(ANN_R,43831,44196)&lt;/Q&gt;&lt;R&gt;0&lt;/R&gt;&lt;C&gt;0&lt;/C&gt;&lt;/FQL&gt;&lt;FQL&gt;&lt;Q&gt;JP3910660004^FF_DEBT_LT(ANN_R,43831,44196)&lt;/Q&gt;&lt;R&gt;1&lt;/R&gt;&lt;C&gt;1&lt;/C&gt;&lt;D xsi:type="xsd:double"&gt;428746&lt;/D&gt;&lt;/FQL&gt;&lt;FQL&gt;&lt;Q&gt;US8725901040^FF_RD_EXP(ANN_R,42370,42735)&lt;/Q&gt;&lt;R&gt;0&lt;/R&gt;&lt;C&gt;0&lt;/C&gt;&lt;/FQL&gt;&lt;FQL&gt;&lt;Q&gt;US8725901040^FF_DEBT_LT(ANN_R,42370,42735)&lt;/Q&gt;&lt;R&gt;1&lt;/R&gt;&lt;C&gt;1&lt;/C&gt;&lt;D xsi:type="xsd:double"&gt;30053&lt;/D&gt;&lt;/FQL&gt;&lt;FQL&gt;&lt;Q&gt;US8725901040^FF_RD_EXP(ANN_R,43831,44196)&lt;/Q&gt;&lt;R&gt;0&lt;/R&gt;&lt;C&gt;0&lt;/C&gt;&lt;/FQL&gt;&lt;FQL&gt;&lt;Q&gt;US8725901040^FF_DEBT_LT(ANN_R,43831,44196)&lt;/Q&gt;&lt;R&gt;1&lt;/R&gt;&lt;C&gt;1&lt;/C&gt;&lt;D xsi:type="xsd:double"&gt;97737&lt;/D&gt;&lt;/FQL&gt;&lt;FQL&gt;&lt;Q&gt;JP3546800008^FF_RD_EXP(ANN_R,42370,42735)&lt;/Q&gt;&lt;R&gt;1&lt;/R&gt;&lt;C&gt;1&lt;/C&gt;&lt;D xsi:type="xsd:double"&gt;33147&lt;/D&gt;&lt;/FQL&gt;&lt;FQL&gt;&lt;Q&gt;JP3546800008^FF_DEBT_LT(ANN_R,42370,42735)&lt;/Q&gt;&lt;R&gt;1&lt;/R&gt;&lt;C&gt;1&lt;/C&gt;&lt;D xsi:type="xsd:double"&gt;159658&lt;/D&gt;&lt;/FQL&gt;&lt;FQL&gt;&lt;Q&gt;JP3546800008^FF_RD_EXP(ANN_R,43831,44196)&lt;/Q&gt;&lt;R&gt;1&lt;/R&gt;&lt;C&gt;1&lt;/C&gt;&lt;D xsi:type="xsd:double"&gt;50618&lt;/D&gt;&lt;/FQL&gt;&lt;FQL&gt;&lt;Q&gt;JP3546800008^FF_DEBT_LT(ANN_R,43831,44196)&lt;/Q&gt;&lt;R&gt;1&lt;/R&gt;&lt;C&gt;1&lt;/C&gt;&lt;D xsi:type="xsd:double"&gt;222006&lt;/D&gt;&lt;/FQL&gt;&lt;FQL&gt;&lt;Q&gt;FR0000051807^FF_RD_EXP(ANN_R,42370,42735)&lt;/Q&gt;&lt;R&gt;0&lt;/R&gt;&lt;C&gt;0&lt;/C&gt;&lt;/FQL&gt;&lt;FQL&gt;&lt;Q&gt;FR0000051807^FF_DEBT_LT(ANN_R,42370,42735)&lt;/Q&gt;&lt;R&gt;1&lt;/R&gt;&lt;C&gt;1&lt;/C&gt;&lt;D xsi:type="xsd:double"&gt;1688&lt;/D&gt;&lt;/FQL&gt;&lt;FQL&gt;&lt;Q&gt;FR0000051807^FF_RD_EXP(ANN_R,43831,44196)&lt;/Q&gt;&lt;R&gt;0&lt;/R&gt;&lt;C&gt;0&lt;/C&gt;&lt;/FQL&gt;&lt;FQL&gt;&lt;Q&gt;FR0000051807^FF_DEBT_LT(ANN_R,43831,44196)&lt;/Q&gt;&lt;R&gt;1&lt;/R&gt;&lt;C&gt;1&lt;/C&gt;&lt;D xsi:type="xsd:double"&gt;2708&lt;/D&gt;&lt;/FQL&gt;&lt;FQL&gt;&lt;Q&gt;FR0000120172^FF_RD_EXP(ANN_R,42736,43100)&lt;/Q&gt;&lt;R&gt;0&lt;/R&gt;&lt;C&gt;0&lt;/C&gt;&lt;/FQL&gt;&lt;FQL&gt;&lt;Q&gt;FR0000120172^FF_DEBT_LT(ANN_R,42736,43100)&lt;/Q&gt;&lt;R&gt;1&lt;/R&gt;&lt;C&gt;1&lt;/C&gt;&lt;D xsi:type="xsd:double"&gt;9089&lt;/D&gt;&lt;/FQL&gt;&lt;FQL&gt;&lt;Q&gt;ES0148396007^FF_RD_EXP(ANN_R,42736,43100)&lt;/Q&gt;&lt;R&gt;0&lt;/R&gt;&lt;C&gt;0&lt;/C&gt;&lt;/FQL&gt;&lt;FQL&gt;&lt;Q&gt;ES0148396007^FF_DEBT_LT(ANN_R,42736,43100)&lt;/Q&gt;&lt;R&gt;1&lt;/R&gt;&lt;C&gt;1&lt;/C&gt;&lt;D xsi:type="xsd:double"&gt;0.498&lt;/D&gt;&lt;/FQL&gt;&lt;FQL&gt;&lt;Q&gt;NL0013654783^FF_RD_EXP(ANN_R,42736,43100)&lt;/Q&gt;&lt;R&gt;0&lt;/R&gt;&lt;C&gt;0&lt;/C&gt;&lt;/FQL&gt;&lt;FQL&gt;&lt;Q&gt;NL0013654783^FF_DEBT_LT(ANN_R,42736,43100)&lt;/Q&gt;&lt;R&gt;1&lt;/R&gt;&lt;C&gt;1&lt;/C&gt;&lt;D xsi:type="xsd:double"&gt;2081.24912348524&lt;/D&gt;&lt;/FQL&gt;&lt;FQL&gt;&lt;Q&gt;US5010441013^FF_RD_EXP(ANN_R,42736,43100)&lt;/Q&gt;&lt;R&gt;1&lt;/R&gt;&lt;C&gt;1&lt;/C&gt;&lt;D xsi:type="xsd:double"&gt;0&lt;/D&gt;&lt;/FQL&gt;&lt;FQL&gt;&lt;Q&gt;US5010441013^FF_DEBT_LT(ANN_R,42736,43100)&lt;/Q&gt;&lt;R&gt;1&lt;/R&gt;&lt;C&gt;1&lt;/C&gt;&lt;D xsi:type="xsd:double"&gt;11825&lt;/D&gt;&lt;/FQL&gt;&lt;FQL&gt;&lt;Q&gt;US22160K1051^FF_RD_EXP(ANN_R,42736,43100)&lt;/Q&gt;&lt;R&gt;1&lt;/R&gt;&lt;C&gt;1&lt;/C&gt;&lt;D xsi:type="xsd:double"&gt;0&lt;/D&gt;&lt;/FQL&gt;&lt;FQL&gt;&lt;Q&gt;US22160K1051^FF_DEBT_LT(ANN_R,42736,43100)&lt;/Q&gt;&lt;R&gt;1&lt;/R&gt;&lt;C&gt;1&lt;/C&gt;&lt;D xsi:type="xsd:double"&gt;6946&lt;/D&gt;&lt;/FQL&gt;&lt;FQL&gt;&lt;Q&gt;JP3422950000^FF_RD_EXP(ANN_R,42736,43100)&lt;/Q&gt;&lt;R&gt;1&lt;/R&gt;&lt;C&gt;1&lt;/C&gt;&lt;D xsi:type="xsd:double"&gt;0&lt;/D&gt;&lt;/FQL&gt;&lt;FQL&gt;&lt;Q&gt;JP3422950000^FF_DEBT_LT(ANN_R,42736,43100)&lt;/Q&gt;&lt;R&gt;1&lt;/R&gt;&lt;C&gt;1&lt;/C&gt;&lt;D xsi:type="xsd:double"&gt;812175&lt;/D&gt;&lt;/FQL&gt;&lt;FQL&gt;&lt;Q&gt;JP3240400006^FF_RD_EXP(ANN_R,42736,43100)&lt;/Q&gt;&lt;R&gt;1&lt;/R&gt;&lt;C&gt;1&lt;/C&gt;&lt;D xsi:type="xsd:double"&gt;3943&lt;/D&gt;&lt;/FQL&gt;&lt;FQL&gt;&lt;Q&gt;JP3240400006^FF_DEBT_LT(ANN_R,42736,43100)&lt;/Q&gt;&lt;R&gt;1&lt;/R&gt;&lt;C&gt;1&lt;/C&gt;&lt;D xsi:type="xsd:double"&gt;47792&lt;/D&gt;&lt;/FQL&gt;&lt;FQL&gt;&lt;Q&gt;JP3802300008^FF_RD_EXP(ANN_R,42736,43100)&lt;/Q&gt;&lt;R&gt;1&lt;/R&gt;&lt;C&gt;1&lt;/C&gt;&lt;D xsi:type="xsd:double"&gt;0&lt;/D&gt;&lt;/FQL&gt;&lt;FQL&gt;&lt;Q&gt;JP3802300008^FF_DEBT_LT(ANN_R,42736,43100)&lt;/Q&gt;&lt;R&gt;1&lt;/R&gt;&lt;C&gt;1&lt;/C&gt;&lt;D xsi:type="xsd:double"&gt;271843&lt;/D&gt;&lt;/FQL&gt;&lt;FQL&gt;&lt;Q&gt;TW0001216000^FF_RD_EXP(ANN_R,42736,43100)&lt;/Q&gt;&lt;R&gt;1&lt;/R&gt;&lt;C&gt;1&lt;/C&gt;&lt;D xsi:type="xsd:double"&gt;973.161&lt;/D&gt;&lt;/FQL&gt;&lt;FQL&gt;&lt;Q&gt;TW0001216000^FF_DEBT_LT(ANN_R,42736,43100)&lt;/Q&gt;&lt;R&gt;1&lt;/R&gt;&lt;C&gt;1&lt;/C&gt;&lt;D xsi:type="xsd:double"&gt;52896&lt;/D&gt;&lt;/FQL&gt;&lt;FQL&gt;&lt;Q&gt;JP3933800009^FF_RD_EXP(ANN_R,42736,43100)&lt;/Q&gt;&lt;R&gt;1&lt;/R&gt;&lt;C&gt;1&lt;/C&gt;&lt;D xsi:type="xsd:double"&gt;389&lt;/D&gt;&lt;/FQL&gt;&lt;FQL&gt;&lt;Q&gt;JP3933800009^FF_DEBT_LT(ANN_R,42736,43100)&lt;/Q&gt;&lt;R&gt;1&lt;/R&gt;&lt;C&gt;1&lt;/C&gt;&lt;D xsi:type="xsd:double"&gt;67657&lt;/D&gt;&lt;/FQL&gt;&lt;FQL&gt;&lt;Q&gt;FR0000120172^FF_RD_EXP(ANN_R,43466,43830)&lt;/Q&gt;&lt;R&gt;0&lt;/R&gt;&lt;C&gt;0&lt;/C&gt;&lt;/FQL&gt;&lt;FQL&gt;&lt;Q&gt;FR0000120172^FF_DEBT_LT(ANN_R,43466,43830)&lt;/Q&gt;&lt;R&gt;1&lt;/R&gt;&lt;C&gt;1&lt;/C&gt;&lt;D xsi:type="xsd:double"&gt;12417&lt;/D&gt;&lt;/FQL&gt;&lt;FQL&gt;&lt;Q&gt;ES0148396007^FF_RD_EXP(ANN_R,43466,43830)&lt;/Q&gt;&lt;R&gt;0&lt;/R&gt;&lt;C&gt;0&lt;/C&gt;&lt;/FQL&gt;&lt;FQL&gt;&lt;Q&gt;ES0148396007^FF_DEBT_LT(ANN_R,43466,43830)&lt;/Q&gt;&lt;R&gt;1&lt;/R&gt;&lt;C&gt;1&lt;/C&gt;&lt;D xsi:type="xsd:double"&gt;5&lt;/D&gt;&lt;/FQL&gt;&lt;FQL&gt;&lt;Q&gt;NL0013654783^FF_RD_EXP(ANN_R,43466,43830)&lt;/Q&gt;&lt;R&gt;0&lt;/R&gt;&lt;C&gt;0&lt;/C&gt;&lt;/FQL&gt;&lt;FQL&gt;&lt;Q&gt;NL0013654783^FF_DEBT_LT(ANN_R,43466,43830)&lt;/Q&gt;&lt;R&gt;1&lt;/R&gt;&lt;C&gt;1&lt;/C&gt;&lt;D xsi:type="xsd:double"&gt;2887.29572073286&lt;/D&gt;&lt;/FQL&gt;&lt;FQL&gt;&lt;Q&gt;US5010441013^FF_RD_EXP(ANN_R,43466,43830)&lt;/Q&gt;&lt;R&gt;1&lt;/R&gt;&lt;C&gt;1&lt;/C&gt;&lt;D xsi:type="xsd:double"&gt;0&lt;/D&gt;&lt;/FQL&gt;&lt;FQL&gt;&lt;Q&gt;US5010441013^FF_DEBT_LT(ANN_R,43466,43830)&lt;/Q&gt;&lt;R&gt;1&lt;/R&gt;&lt;C&gt;1&lt;/C&gt;&lt;D xsi:type="xsd:double"&gt;12072&lt;/D&gt;&lt;/FQL&gt;&lt;FQL&gt;&lt;Q&gt;US22160K1051^FF_RD_EXP(ANN_R,43466,43830)&lt;/Q&gt;&lt;R&gt;1&lt;/R&gt;&lt;C&gt;1&lt;/C&gt;&lt;D xsi:type="xsd:double"&gt;0&lt;/D&gt;&lt;/FQL&gt;&lt;FQL&gt;&lt;Q&gt;US22160K1051^FF_DEBT_LT(ANN_R,43466,43830)&lt;/Q&gt;&lt;R&gt;1&lt;/R&gt;&lt;C&gt;1&lt;/C&gt;&lt;D xsi:type="xsd:double"&gt;5519&lt;/D&gt;&lt;/FQL&gt;&lt;FQL&gt;&lt;Q&gt;JP3422950000^FF_RD_EXP(ANN_R,43466,43830)&lt;/Q&gt;&lt;R&gt;1&lt;/R&gt;&lt;C&gt;1&lt;/C&gt;&lt;D xsi:type="xsd:double"&gt;0&lt;/D&gt;&lt;/FQL&gt;&lt;FQL&gt;&lt;Q&gt;JP3422950000^FF_DEBT_LT(ANN_R,43466,43830)&lt;/Q&gt;&lt;R&gt;1&lt;/R&gt;&lt;C&gt;1&lt;/C&gt;&lt;D xsi:type="xsd:double"&gt;829342&lt;/D&gt;&lt;/FQL&gt;&lt;FQL&gt;&lt;Q&gt;JP3240400006^FF_RD_EXP(ANN_R,43466,43830)&lt;/Q&gt;&lt;R&gt;1&lt;/R&gt;&lt;C&gt;1&lt;/C&gt;&lt;D xsi:type="xsd:double"&gt;3816&lt;/D&gt;&lt;/FQL&gt;&lt;FQL&gt;&lt;Q&gt;JP3240400006^FF_DEBT_LT(ANN_R,43466,43830)&lt;/Q&gt;&lt;R&gt;1&lt;/R&gt;&lt;C&gt;1&lt;/C&gt;&lt;D xsi:type="xsd:double"&gt;13692&lt;/D&gt;&lt;/FQL&gt;&lt;FQL&gt;&lt;Q&gt;JP3802300008^FF_RD_EXP(ANN_R,43466,43830)&lt;/Q&gt;&lt;R&gt;1&lt;/R&gt;&lt;C&gt;1&lt;/C&gt;&lt;D xsi:type="xsd:double"&gt;0&lt;/D&gt;&lt;/FQL&gt;&lt;FQL&gt;&lt;Q&gt;JP3802300008^FF_DEBT_LT(ANN_R,43466,43830)&lt;/Q&gt;&lt;R&gt;1&lt;/R&gt;&lt;C&gt;1&lt;/C&gt;&lt;D xsi:type="xsd:double"&gt;498498&lt;/D&gt;&lt;/FQL&gt;&lt;FQL&gt;&lt;Q&gt;TW0001216000^FF_RD_EXP(ANN_R,43466,43830)&lt;/Q&gt;&lt;R&gt;1&lt;/R&gt;&lt;C&gt;1&lt;/C&gt;&lt;D xsi:type="xsd:double"&gt;913.17&lt;/D&gt;&lt;/FQL&gt;&lt;FQL&gt;&lt;Q&gt;TW0001216000^FF_DEBT_LT(ANN_R,43466,43830)&lt;/Q&gt;&lt;R&gt;1&lt;/R&gt;&lt;C&gt;1&lt;/C&gt;&lt;D xsi:type="xsd:double"&gt;118618.175&lt;/D&gt;&lt;/FQL&gt;&lt;FQL&gt;&lt;Q&gt;JP3933800009^FF_RD_EXP(ANN_R,43466,43830)&lt;/Q&gt;&lt;R&gt;1&lt;/R&gt;&lt;C&gt;1&lt;/C&gt;&lt;D xsi:type="xsd:double"&gt;1015&lt;/D&gt;&lt;/FQL&gt;&lt;FQL&gt;&lt;Q&gt;JP3933800009^FF_DEBT_LT(ANN_R,43466,43830)&lt;/Q&gt;&lt;R&gt;1&lt;/R&gt;&lt;C&gt;1&lt;/C&gt;&lt;D xsi:type="xsd:double"&gt;208409&lt;/D&gt;&lt;/FQL&gt;&lt;FQL&gt;&lt;Q&gt;FR0000120172^FF_RD_EXP(ANN_R,43101,43465)&lt;/Q&gt;&lt;R&gt;0&lt;/R&gt;&lt;C&gt;0&lt;/C&gt;&lt;/FQL&gt;&lt;FQL&gt;&lt;Q&gt;FR0000120172^FF_DEBT_LT(ANN_R,43101,43465)&lt;/Q&gt;&lt;R&gt;1&lt;/R&gt;&lt;C&gt;1&lt;/C&gt;&lt;D xsi:type="xsd:double"&gt;8868&lt;/D&gt;&lt;/FQL&gt;&lt;FQL&gt;&lt;Q&gt;ES0148396007^FF_RD_EXP(ANN_R,43101,43465)&lt;/Q&gt;&lt;R&gt;0&lt;/R&gt;&lt;C&gt;0&lt;/C&gt;&lt;/FQL&gt;&lt;FQL&gt;&lt;Q&gt;ES0148396007^FF_DEBT_LT(ANN_R,43101,43465)&lt;/Q&gt;&lt;R&gt;1&lt;/R&gt;&lt;C&gt;1&lt;/C&gt;&lt;D xsi:type="xsd:double"&gt;4&lt;/D&gt;&lt;/FQL&gt;&lt;FQL&gt;&lt;Q&gt;NL0013654783^FF_RD_EXP(ANN_R,43101,43465)&lt;/Q&gt;&lt;R&gt;0&lt;/R&gt;&lt;C&gt;0&lt;/C&gt;&lt;/FQL&gt;&lt;FQL&gt;&lt;Q&gt;NL0013654783^FF_DEBT_LT(ANN_R,43101,43465)&lt;/Q&gt;&lt;R&gt;1&lt;/R&gt;&lt;C&gt;1&lt;/C&gt;&lt;D xsi:type="xsd:double"&gt;2639.34626176148&lt;/D&gt;&lt;/FQL&gt;&lt;FQL&gt;&lt;Q&gt;US5010441013^FF_RD_EXP(ANN_R,43101,43465)&lt;/Q&gt;&lt;R&gt;1&lt;/R&gt;&lt;C&gt;1&lt;/C&gt;&lt;D xsi:type="xsd:double"&gt;0&lt;/D&gt;&lt;/FQL&gt;&lt;FQL&gt;&lt;Q&gt;US5010441013^FF_DEBT_LT(ANN_R,43101,43465)&lt;/Q&gt;&lt;R&gt;1&lt;/R&gt;&lt;C&gt;1&lt;/C&gt;&lt;D xsi:type="xsd:double"&gt;12029&lt;/D&gt;&lt;/FQL&gt;&lt;FQL&gt;&lt;Q&gt;US22160K1051^FF_RD_EXP(ANN_R,43101,43465)&lt;/Q&gt;&lt;R&gt;1&lt;/R&gt;&lt;C&gt;1&lt;/C&gt;&lt;D xsi:type="xsd:double"&gt;0&lt;/D&gt;&lt;/FQL&gt;&lt;FQL&gt;&lt;Q&gt;US22160K1051^FF_DEBT_LT(ANN_R,43101,43465)&lt;/Q&gt;&lt;R&gt;1&lt;/R&gt;&lt;C&gt;1&lt;/C&gt;&lt;D xsi:type="xsd:double"&gt;6877&lt;/D&gt;&lt;/FQL&gt;&lt;FQL&gt;&lt;Q&gt;JP3422950000^FF_RD_EXP(ANN_R,43101,43465)&lt;/Q&gt;&lt;R&gt;1&lt;/R&gt;&lt;C&gt;1&lt;/C&gt;&lt;D xsi:type="xsd:double"&gt;0&lt;/D&gt;&lt;/FQL&gt;&lt;FQL&gt;&lt;Q&gt;JP3422950000^FF_DEBT_LT(ANN_R,43101,43465)&lt;/Q&gt;&lt;R&gt;1&lt;/R&gt;&lt;C&gt;1&lt;/C&gt;&lt;D xsi:type="xsd:double"&gt;720682&lt;/D&gt;&lt;/FQL&gt;&lt;FQL&gt;&lt;Q&gt;JP3240400006^FF_RD_EXP(ANN_R,43101,43465)&lt;/Q&gt;&lt;R&gt;1&lt;/R&gt;&lt;C&gt;1&lt;/C&gt;&lt;D xsi:type="xsd:double"&gt;3772&lt;/D&gt;&lt;/FQL&gt;&lt;FQL&gt;&lt;Q&gt;JP3240400006^FF_DEBT_LT(ANN_R,43101,43465)&lt;/Q&gt;&lt;R&gt;1&lt;/R&gt;&lt;C&gt;1&lt;/C&gt;&lt;D xsi:type="xsd:double"&gt;13040&lt;/D&gt;&lt;/FQL&gt;&lt;FQL&gt;&lt;Q&gt;JP3802300008^FF_RD_EXP(ANN_R,43101,43465)&lt;/Q&gt;&lt;R&gt;1&lt;/R&gt;&lt;C&gt;1&lt;/C&gt;&lt;D xsi:type="xsd:double"&gt;0&lt;/D&gt;&lt;/FQL&gt;&lt;FQL&gt;&lt;Q&gt;JP3802300008^FF_DEBT_LT(ANN_R,43101,43465)&lt;/Q&gt;&lt;R&gt;1&lt;/R&gt;&lt;C&gt;1&lt;/C&gt;&lt;D xsi:type="xsd:double"&gt;501157&lt;/D&gt;&lt;/FQL&gt;&lt;FQL&gt;&lt;Q&gt;TW0001216000^FF_RD_EXP(ANN_R,43101,43465)&lt;/Q&gt;&lt;R&gt;1&lt;/R&gt;&lt;C&gt;1&lt;/C&gt;&lt;D xsi:type="xsd:double"&gt;947.723&lt;/D&gt;&lt;/FQL&gt;&lt;FQL&gt;&lt;Q&gt;TW0001216000^FF_DEBT_LT(ANN_R,43101,43465)&lt;/Q&gt;&lt;R&gt;1&lt;/R&gt;&lt;C&gt;1&lt;/C&gt;&lt;D xsi:type="xsd:double"&gt;58720.176&lt;/D&gt;&lt;/FQL&gt;&lt;FQL&gt;&lt;Q&gt;JP3933800009^FF_RD_EXP(ANN_R,43101,43465)&lt;/Q&gt;&lt;R&gt;1&lt;/R&gt;&lt;C&gt;1&lt;/C&gt;&lt;D xsi:type="xsd:double"&gt;697&lt;/D&gt;&lt;/FQL&gt;&lt;FQL&gt;&lt;Q&gt;JP3933800009^FF_DEBT_LT(ANN_R,43101,43465)&lt;/Q&gt;&lt;R&gt;1&lt;/R&gt;&lt;C&gt;1&lt;/C&gt;&lt;D xsi:type="xsd:double"&gt;188637&lt;/D&gt;&lt;/FQL&gt;&lt;FQL&gt;&lt;Q&gt;ES0178430E18^FF_RD_EXP(ANN_R,42370,42735)&lt;/Q&gt;&lt;R&gt;1&lt;/R&gt;&lt;C&gt;1&lt;/C&gt;&lt;D xsi:type="xsd:double"&gt;906&lt;/D&gt;&lt;/FQL&gt;&lt;FQL&gt;&lt;Q&gt;ES0178430E18^FF_DEBT_LT(ANN_R,42370,42735)&lt;/Q&gt;&lt;R&gt;1&lt;/R&gt;&lt;C&gt;1&lt;/C&gt;&lt;D xsi:type="xsd:double"&gt;50668&lt;/D&gt;&lt;/FQL&gt;&lt;FQL&gt;&lt;Q&gt;ES0178430E18^FF_RD_EXP(ANN_R,43831,44196)&lt;/Q&gt;&lt;R&gt;1&lt;/R&gt;&lt;C&gt;1&lt;/C&gt;&lt;D xsi:type="xsd:double"&gt;959&lt;/D&gt;&lt;/FQL&gt;&lt;FQL&gt;&lt;Q&gt;ES0178430E18^FF_DEBT_LT(ANN_R,43831,44196)&lt;/Q&gt;&lt;R&gt;1&lt;/R&gt;&lt;C&gt;1&lt;/C&gt;&lt;D xsi:type="xsd:double"&gt;53886&lt;/D&gt;&lt;/FQL&gt;&lt;FQL&gt;&lt;Q&gt;US8793601050^FF_RD_EXP(ANN_R,42370,42735)&lt;/Q&gt;&lt;R&gt;1&lt;/R&gt;&lt;C&gt;1&lt;/C&gt;&lt;D xsi:type="xsd:double"&gt;167.7&lt;/D&gt;&lt;/FQL&gt;&lt;FQL&gt;&lt;Q&gt;US8793601050^FF_DEBT_LT(ANN_R,42370,42735)&lt;/Q&gt;&lt;R&gt;1&lt;/R&gt;&lt;C&gt;1&lt;/C&gt;&lt;D xsi:type="xsd:double"&gt;515.8&lt;/D&gt;&lt;/FQL&gt;&lt;FQL&gt;&lt;Q&gt;US8793601050^FF_RD_EXP(ANN_R,43831,44196)&lt;/Q&gt;&lt;R&gt;1&lt;/R&gt;&lt;C&gt;1&lt;/C&gt;&lt;D xsi:type="xsd:double"&gt;196&lt;/D&gt;&lt;/FQL&gt;&lt;FQL&gt;&lt;Q&gt;US8793601050^FF_DEBT_LT(ANN_R,43831,44196)&lt;/Q&gt;&lt;R&gt;1&lt;/R&gt;&lt;C&gt;1&lt;/C&gt;&lt;D xsi:type="xsd:double"&gt;821&lt;/D&gt;&lt;/FQL&gt;&lt;FQL&gt;&lt;Q&gt;JP3538800008^FF_RD_EXP(ANN_R,42370,42735)&lt;/Q&gt;&lt;R&gt;1&lt;/R&gt;&lt;C&gt;1&lt;/C&gt;&lt;D xsi:type="xsd:double"&gt;84920&lt;/D&gt;&lt;/FQL&gt;&lt;FQL&gt;&lt;Q&gt;JP3538800008^FF_DEBT_LT(ANN_R,42370,42735)&lt;/Q&gt;&lt;R&gt;1&lt;/R&gt;&lt;C&gt;1&lt;/C&gt;&lt;D xsi:type="xsd:double"&gt;140847&lt;/D&gt;&lt;/FQL&gt;&lt;FQL&gt;&lt;Q&gt;JP3538800008^FF_RD_EXP(ANN_R,43831,44196)&lt;/Q&gt;&lt;R&gt;1&lt;/R&gt;&lt;C&gt;1&lt;/C&gt;&lt;D xsi:type="xsd:double"&gt;117489&lt;/D&gt;&lt;/FQL&gt;&lt;FQL&gt;&lt;Q&gt;JP3538800008^FF_DEBT_LT(ANN_R,43831,44196)&lt;/Q&gt;&lt;R&gt;1&lt;/R&gt;&lt;C&gt;1&lt;/C&gt;&lt;D xsi:type="xsd:double"&gt;168885&lt;/D&gt;&lt;/FQL&gt;&lt;FQL&gt;&lt;Q&gt;JP3463000004^FF_RD_EXP(ANN_R,42370,42735)&lt;/Q&gt;&lt;R&gt;1&lt;/R&gt;&lt;C&gt;1&lt;/C&gt;&lt;D xsi:type="xsd:double"&gt;345859&lt;/D&gt;&lt;/FQL&gt;&lt;FQL&gt;&lt;Q&gt;JP3463000004^FF_DEBT_LT(ANN_R,42370,42735)&lt;/Q&gt;&lt;R&gt;1&lt;/R&gt;&lt;C&gt;1&lt;/C&gt;&lt;D xsi:type="xsd:double"&gt;590383&lt;/D&gt;&lt;/FQL&gt;&lt;FQL&gt;&lt;Q&gt;JP3463000004^FF_RD_EXP(ANN_R,43831,44196)&lt;/Q&gt;&lt;R&gt;1&lt;/R&gt;&lt;C&gt;1&lt;/C&gt;&lt;D xsi:type="xsd:double"&gt;492088&lt;/D&gt;&lt;/FQL&gt;&lt;FQL&gt;&lt;Q&gt;JP3463000004^FF_DEBT_LT(ANN_R,43831,44196)&lt;/Q&gt;&lt;R&gt;1&lt;/R&gt;&lt;C&gt;1&lt;/C&gt;&lt;D xsi:type="xsd:double"&gt;4834862&lt;/D&gt;&lt;/FQL&gt;&lt;FQL&gt;&lt;Q&gt;US8740541094^FF_RD_EXP(ANN_R,42370,42735)&lt;/Q&gt;&lt;R&gt;1&lt;/R&gt;&lt;C&gt;1&lt;/C&gt;&lt;D xsi:type="xsd:double"&gt;119.807&lt;/D&gt;&lt;/FQL&gt;&lt;FQL&gt;&lt;Q&gt;US8740541094^FF_DEBT_LT(ANN_R,42370,42735)&lt;/Q&gt;&lt;R&gt;1&lt;/R&gt;&lt;C&gt;1&lt;/C&gt;&lt;D xsi:type="xsd:double"&gt;497.935&lt;/D&gt;&lt;/FQL&gt;&lt;FQL&gt;&lt;Q&gt;US8740541094^FF_RD_EXP(ANN_R,43831,44196)&lt;/Q&gt;&lt;R&gt;1&lt;/R&gt;&lt;C&gt;1&lt;/C&gt;&lt;D xsi:type="xsd:double"&gt;290.218&lt;/D&gt;&lt;/FQL&gt;&lt;FQL&gt;&lt;Q&gt;US8740541094^FF_DEBT_LT(ANN_R,43831,44196)&lt;/Q&gt;&lt;R&gt;1&lt;/R&gt;&lt;C&gt;1&lt;/C&gt;&lt;D xsi:type="xsd:double"&gt;152.059&lt;/D&gt;&lt;/FQL&gt;&lt;FQL&gt;&lt;Q&gt;US87165B1035^FF_RD_EXP(ANN_R,42370,42735)&lt;/Q&gt;&lt;R&gt;0&lt;/R&gt;&lt;C&gt;0&lt;/C&gt;&lt;/FQL&gt;&lt;FQL&gt;&lt;Q&gt;US87165B1035^FF_DEBT_LT(ANN_R,42370,42735)&lt;/Q&gt;&lt;R&gt;1&lt;/R&gt;&lt;C&gt;1&lt;/C&gt;&lt;D xsi:type="xsd:double"&gt;16170&lt;/D&gt;&lt;/FQL&gt;&lt;FQL&gt;&lt;Q&gt;US87165B1035^FF_RD_EXP(ANN_R,43831,44196)&lt;/Q&gt;&lt;R&gt;0&lt;/R&gt;&lt;C&gt;0&lt;/C&gt;&lt;/FQL&gt;&lt;FQL&gt;&lt;Q&gt;US87165B1035^FF_DEBT_LT(ANN_R,43831,44196)&lt;/Q&gt;&lt;R&gt;1&lt;/R&gt;&lt;C&gt;1&lt;/C&gt;&lt;D xsi:type="xsd:double"&gt;10950&lt;/D&gt;&lt;/FQL&gt;&lt;FQL&gt;&lt;Q&gt;DE000SYM9999^FF_RD_EXP(ANN_R,42370,42735)&lt;/Q&gt;&lt;R&gt;1&lt;/R&gt;&lt;C&gt;1&lt;/C&gt;&lt;D xsi:type="xsd:double"&gt;186.152&lt;/D&gt;&lt;/FQL&gt;&lt;FQL&gt;&lt;Q&gt;DE000SYM9999^FF_DEBT_LT(ANN_R,42370,42735)&lt;/Q&gt;&lt;R&gt;1&lt;/R&gt;&lt;C&gt;1&lt;/C&gt;&lt;D xsi:type="xsd:double"&gt;1219.096&lt;/D&gt;&lt;/FQL&gt;&lt;FQL&gt;&lt;Q&gt;DE000SYM9999^FF_RD_EXP(ANN_R,43831,44196)&lt;/Q&gt;&lt;R&gt;1&lt;/R&gt;&lt;C&gt;1&lt;/C&gt;&lt;D xsi:type="xsd:double"&gt;212.297&lt;/D&gt;&lt;/FQL&gt;&lt;FQL&gt;&lt;Q&gt;DE000SYM9999^FF_DEBT_LT(ANN_R,43831,44196)&lt;/Q&gt;&lt;R&gt;1&lt;/R&gt;&lt;C&gt;1&lt;/C&gt;&lt;D xsi:type="xsd:double"&gt;2040.853&lt;/D&gt;&lt;/FQL&gt;&lt;FQL&gt;&lt;Q&gt;CH0008742519^FF_RD_EXP(ANN_R,42370,42735)&lt;/Q&gt;&lt;R&gt;1&lt;/R&gt;&lt;C&gt;1&lt;/C&gt;&lt;D xsi:type="xsd:double"&gt;14&lt;/D&gt;&lt;/FQL&gt;&lt;FQL&gt;&lt;Q&gt;CH0008742519^FF_DEBT_LT(ANN_R,42370,42735)&lt;/Q&gt;&lt;R&gt;1&lt;/R&gt;&lt;C&gt;1&lt;/C&gt;&lt;D xsi:type="xsd:double"&gt;7052&lt;/D&gt;&lt;/FQL&gt;&lt;FQL&gt;&lt;Q&gt;CH0008742519^FF_RD_EXP(ANN_R,43831,44196)&lt;/Q&gt;&lt;R&gt;0&lt;/R&gt;&lt;C&gt;0&lt;/C&gt;&lt;/FQL&gt;&lt;FQL&gt;&lt;Q&gt;CH0008742519^FF_DEBT_LT(ANN_R,43831,44196)&lt;/Q&gt;&lt;R&gt;1&lt;/R&gt;&lt;C&gt;1&lt;/C&gt;&lt;D xsi:type="xsd:double"&gt;8012&lt;/D&gt;&lt;/FQL&gt;&lt;FQL&gt;&lt;Q&gt;CH0014852781^FF_RD_EXP(ANN_R,42370,42735)&lt;/Q&gt;&lt;R&gt;0&lt;/R&gt;&lt;C&gt;0&lt;/C&gt;&lt;/FQL&gt;&lt;FQL&gt;&lt;Q&gt;CH0014852781^FF_DEBT_LT(ANN_R,42370,42735)&lt;/Q&gt;&lt;R&gt;1&lt;/R&gt;&lt;C&gt;1&lt;/C&gt;&lt;D xsi:type="xsd:double"&gt;5476&lt;/D&gt;&lt;/FQL&gt;&lt;FQL&gt;&lt;Q&gt;SE0012673267^FF_RD_EXP(ANN_R,42736,43100)&lt;/Q&gt;&lt;R&gt;0&lt;/R&gt;&lt;C&gt;0&lt;/C&gt;&lt;/FQL&gt;&lt;FQL&gt;&lt;Q&gt;SE0012673267^FF_DEBT_LT(ANN_R,42736,43100)&lt;/Q&gt;&lt;R&gt;1&lt;/R&gt;&lt;C&gt;1&lt;/C&gt;&lt;D xsi:type="xsd:double"&gt;65.80256415&lt;/D&gt;&lt;/FQL&gt;&lt;FQL&gt;&lt;Q&gt;FR0000127771^FF_RD_EXP(ANN_R,42736,43100)&lt;/Q&gt;&lt;R&gt;1&lt;/R&gt;&lt;C&gt;1&lt;/C&gt;&lt;D xsi:type="xsd:double"&gt;154&lt;/D&gt;&lt;/FQL&gt;&lt;FQL&gt;&lt;Q&gt;FR0000127771^FF_DEBT_LT(ANN_R,42736,43100)&lt;/Q&gt;&lt;R&gt;1&lt;/R&gt;&lt;C&gt;1&lt;/C&gt;&lt;D xsi:type="xsd:double"&gt;4263&lt;/D&gt;&lt;/FQL&gt;&lt;FQL&gt;&lt;Q&gt;US4180561072^FF_RD_EXP(ANN_R,42736,43100)&lt;/Q&gt;&lt;R&gt;1&lt;/R&gt;&lt;C&gt;1&lt;/C&gt;&lt;D xsi:type="xsd:double"&gt;269.02&lt;/D&gt;&lt;/FQL&gt;&lt;FQL&gt;&lt;Q&gt;US4180561072^FF_DEBT_LT(ANN_R,42736,43100)&lt;/Q&gt;&lt;R&gt;1&lt;/R&gt;&lt;C&gt;1&lt;/C&gt;&lt;D xsi:type="xsd:double"&gt;1693.609&lt;/D&gt;&lt;/FQL&gt;&lt;FQL&gt;&lt;Q&gt;US88339J1051^FF_RD_EXP(ANN_R,42736,43100)&lt;/Q&gt;&lt;R&gt;1&lt;/R&gt;&lt;C&gt;1&lt;/C&gt;&lt;D xsi:type="xsd:double"&gt;52.806&lt;/D&gt;&lt;/FQL&gt;&lt;FQL&gt;&lt;Q&gt;US88339J1051^FF_DEBT_LT(ANN_R,42736,43100)&lt;/Q&gt;&lt;R&gt;1&lt;/R&gt;&lt;C&gt;1&lt;/C&gt;&lt;D xsi:type="xsd:double"&gt;27&lt;/D&gt;&lt;/FQL&gt;&lt;FQL&gt;&lt;Q&gt;US77543R1023^FF_RD_EXP(ANN_R,42736,43100)&lt;/Q&gt;&lt;R&gt;1&lt;/R&gt;&lt;C&gt;1&lt;/C&gt;&lt;D xsi:type="xsd:double"&gt;107.945&lt;/D&gt;&lt;/FQL&gt;&lt;FQL&gt;&lt;Q&gt;US77543R1023^FF_DEBT_LT(ANN_R,42736,43100)&lt;/Q&gt;&lt;R&gt;1&lt;/R&gt;&lt;C&gt;1&lt;/C&gt;&lt;D xsi:type="xsd:double"&gt;0&lt;/D&gt;&lt;/FQL&gt;&lt;FQL&gt;&lt;Q&gt;JP3358000002^FF_RD_EXP(ANN_R,42736,43100)&lt;/Q&gt;&lt;R&gt;1&lt;/R&gt;&lt;C&gt;1&lt;/C&gt;&lt;D xsi:type="xsd:double"&gt;12412&lt;/D&gt;&lt;/FQL&gt;&lt;FQL&gt;&lt;Q&gt;JP3358000002^FF_DEBT_LT(ANN_R,42736,43100)&lt;/Q&gt;&lt;R&gt;1&lt;/R&gt;&lt;C&gt;1&lt;/C&gt;&lt;D xsi:type="xsd:double"&gt;1860&lt;/D&gt;&lt;/FQL&gt;&lt;FQL&gt;&lt;Q&gt;JP3198900007^FF_RD_EXP(ANN_R,42736,43100)&lt;/Q&gt;&lt;R&gt;0&lt;/R&gt;&lt;C&gt;0&lt;/C&gt;&lt;/FQL&gt;&lt;FQL&gt;&lt;Q&gt;JP3198900007^FF_DEBT_LT(ANN_R,42736,43100)&lt;/Q&gt;&lt;R&gt;1&lt;/R&gt;&lt;C&gt;1&lt;/C&gt;&lt;D xsi:type="xsd:double"&gt;55827&lt;/D&gt;&lt;/FQL&gt;&lt;FQL&gt;&lt;Q&gt;SE0012673267^FF_RD_EXP(ANN_R,43466,43830)&lt;/Q&gt;&lt;R&gt;0&lt;/R&gt;&lt;C&gt;0&lt;/C&gt;&lt;/FQL&gt;&lt;FQL&gt;&lt;Q&gt;SE0012673267^FF_DEBT_LT(ANN_R,43466,43830)&lt;/Q&gt;&lt;R&gt;1&lt;/R&gt;&lt;C&gt;1&lt;/C&gt;&lt;D xsi:type="xsd:double"&gt;162.691936450875&lt;/D&gt;&lt;/FQL&gt;&lt;FQL&gt;&lt;Q&gt;FR0000127771^FF_RD_EXP(ANN_R,43466,43830)&lt;/Q&gt;&lt;R&gt;1&lt;/R&gt;&lt;C&gt;1&lt;/C&gt;&lt;D xsi:type="xsd:double"&gt;124&lt;/D&gt;&lt;/FQL&gt;&lt;FQL&gt;&lt;Q&gt;FR0000127771^FF_DEBT_LT(ANN_R,43466,43830)&lt;/Q&gt;&lt;R&gt;1&lt;/R&gt;&lt;C&gt;1&lt;/C&gt;&lt;D xsi:type="xsd:double"&gt;6260&lt;/D&gt;&lt;/FQL&gt;&lt;FQL&gt;&lt;Q&gt;US4180561072^FF_RD_EXP(ANN_R,43466,43830)&lt;/Q&gt;&lt;R&gt;1&lt;/R&gt;&lt;C&gt;1&lt;/C&gt;&lt;D xsi:type="xsd:double"&gt;262.156&lt;/D&gt;&lt;/FQL&gt;&lt;FQL&gt;&lt;Q&gt;US4180561072^FF_DEBT_LT(ANN_R,43466,43830)&lt;/Q&gt;&lt;R&gt;1&lt;/R&gt;&lt;C&gt;1&lt;/C&gt;&lt;D xsi:type="xsd:double"&gt;4159.839&lt;/D&gt;&lt;/FQL&gt;&lt;FQL&gt;&lt;Q&gt;US88339J1051^FF_RD_EXP(ANN_R,43466,43830)&lt;/Q&gt;&lt;R&gt;1&lt;/R&gt;&lt;C&gt;1&lt;/C&gt;&lt;D xsi:type="xsd:double"&gt;116.752&lt;/D&gt;&lt;/FQL&gt;&lt;FQL&gt;&lt;Q&gt;US88339J1051^FF_DEBT_LT(ANN_R,43466,43830)&lt;/Q&gt;&lt;R&gt;1&lt;/R&gt;&lt;C&gt;1&lt;/C&gt;&lt;D xsi:type="xsd:double"&gt;174.873&lt;/D&gt;&lt;/FQL&gt;&lt;FQL&gt;&lt;Q&gt;US77543R1023^FF_RD_EXP(ANN_R,43466,43830)&lt;/Q&gt;&lt;R&gt;1&lt;/R&gt;&lt;C&gt;1&lt;/C&gt;&lt;D xsi:type="xsd:double"&gt;265.011&lt;/D&gt;&lt;/FQL&gt;&lt;FQL&gt;&lt;Q&gt;US77543R1023^FF_DEBT_LT(ANN_R,43466,43830)&lt;/Q&gt;&lt;R&gt;1&lt;/R&gt;&lt;C&gt;1&lt;/C&gt;&lt;D xsi:type="xsd:double"&gt;396.436&lt;/D&gt;&lt;/FQL&gt;&lt;FQL&gt;&lt;Q&gt;JP3358000002^FF_RD_EXP(ANN_R,43466,43830)&lt;/Q&gt;&lt;R&gt;1&lt;/R&gt;&lt;C&gt;1&lt;/C&gt;&lt;D xsi:type="xsd:double"&gt;12073&lt;/D&gt;&lt;/FQL&gt;&lt;FQL&gt;&lt;Q&gt;JP3358000002^FF_DEBT_LT(ANN_R,43466,43830)&lt;/Q&gt;&lt;R&gt;1&lt;/R&gt;&lt;C&gt;1&lt;/C&gt;&lt;D xsi:type="xsd:double"&gt;960&lt;/D&gt;&lt;/FQL&gt;&lt;FQL&gt;&lt;Q&gt;JP3198900007^FF_RD_EXP(ANN_R,43466,43830)&lt;/Q&gt;&lt;R&gt;1&lt;/R&gt;&lt;C&gt;1&lt;/C&gt;&lt;D xsi:type="xsd:double"&gt;0&lt;/D&gt;&lt;/FQL&gt;&lt;FQL&gt;&lt;Q&gt;JP3198900007^FF_DEBT_LT(ANN_R,43466,43830)&lt;/Q&gt;&lt;R&gt;1&lt;/R&gt;&lt;C&gt;1&lt;/C&gt;&lt;D xsi:type="xsd:double"&gt;82311&lt;/D&gt;&lt;/FQL&gt;&lt;FQL&gt;&lt;Q&gt;SE0012673267^FF_RD_EXP(ANN_R,43101,43465)&lt;/Q&gt;&lt;R&gt;0&lt;/R&gt;&lt;C&gt;0&lt;/C&gt;&lt;/FQL&gt;&lt;FQL&gt;&lt;Q&gt;SE0012673267^FF_DEBT_LT(ANN_R,43101,43465)&lt;/Q&gt;&lt;R&gt;1&lt;/R&gt;&lt;C&gt;1&lt;/C&gt;&lt;D xsi:type="xsd:double"&gt;56.9485449261226&lt;/D&gt;&lt;/FQL&gt;&lt;FQL&gt;&lt;Q&gt;FR0000127771^FF_RD_EXP(ANN_R,43101,43465)&lt;/Q&gt;&lt;R&gt;1&lt;/R&gt;&lt;C&gt;1&lt;/C&gt;&lt;D xsi:type="xsd:double"&gt;135&lt;/D&gt;&lt;/FQL&gt;&lt;FQL&gt;&lt;Q&gt;FR0000127771^FF_DEBT_LT(ANN_R,43101,43465)&lt;/Q&gt;&lt;R&gt;1&lt;/R&gt;&lt;C&gt;1&lt;/C&gt;&lt;D xsi:type="xsd:double"&gt;3347&lt;/D&gt;&lt;/FQL&gt;&lt;FQL&gt;&lt;Q&gt;US4180561072^FF_RD_EXP(ANN_R,43101,43465)&lt;/Q&gt;&lt;R&gt;1&lt;/R&gt;&lt;C&gt;1&lt;/C&gt;&lt;D xsi:type="xsd:double"&gt;246.165&lt;/D&gt;&lt;/FQL&gt;&lt;FQL&gt;&lt;Q&gt;US4180561072^FF_DEBT_LT(ANN_R,43101,43465)&lt;/Q&gt;&lt;R&gt;1&lt;/R&gt;&lt;C&gt;1&lt;/C&gt;&lt;D xsi:type="xsd:double"&gt;1695.092&lt;/D&gt;&lt;/FQL&gt;&lt;FQL&gt;&lt;Q&gt;US88339J1051^FF_RD_EXP(ANN_R,43101,43465)&lt;/Q&gt;&lt;R&gt;1&lt;/R&gt;&lt;C&gt;1&lt;/C&gt;&lt;D xsi:type="xsd:double"&gt;83.892&lt;/D&gt;&lt;/FQL&gt;&lt;FQL&gt;&lt;Q&gt;US88339J1051^FF_DEBT_LT(ANN_R,43101,43465)&lt;/Q&gt;&lt;R&gt;1&lt;/R&gt;&lt;C&gt;1&lt;/C&gt;&lt;D xsi:type="xsd:double"&gt;0&lt;/D&gt;&lt;/FQL&gt;&lt;FQL&gt;&lt;Q&gt;US77543R1023^FF_RD_EXP(ANN_R,43101,43465)&lt;/Q&gt;&lt;R&gt;1&lt;/R&gt;&lt;C&gt;1&lt;/C&gt;&lt;D xsi:type="xsd:double"&gt;170.692&lt;/D&gt;&lt;/FQL&gt;&lt;FQL&gt;&lt;Q&gt;US77543R1023^FF_DEBT_LT(ANN_R,43101,43465)&lt;/Q&gt;&lt;R&gt;1&lt;/R&gt;&lt;C&gt;1&lt;/C&gt;&lt;D xsi:type="xsd:double"&gt;0&lt;/D&gt;&lt;/FQL&gt;&lt;FQL&gt;&lt;Q&gt;JP3358000002^FF_RD_EXP(ANN_R,43101,43465)&lt;/Q&gt;&lt;R&gt;1&lt;/R&gt;&lt;C&gt;1&lt;/C&gt;&lt;D xsi:type="xsd:double"&gt;12850&lt;/D&gt;&lt;/FQL&gt;&lt;FQL&gt;&lt;Q&gt;JP3358000002^FF_DEBT_LT(ANN_R,43101,43465)&lt;/Q&gt;&lt;R&gt;1&lt;/R&gt;&lt;C&gt;1&lt;/C&gt;&lt;D xsi:type="xsd:double"&gt;528&lt;/D&gt;&lt;/FQL&gt;&lt;FQL&gt;&lt;Q&gt;JP3198900007^FF_RD_EXP(ANN_R,43101,43465)&lt;/Q&gt;&lt;R&gt;1&lt;/R&gt;&lt;C&gt;1&lt;/C&gt;&lt;D xsi:type="xsd:double"&gt;0&lt;/D&gt;&lt;/FQL&gt;&lt;FQL&gt;&lt;Q&gt;JP3198900007^FF_DEBT_LT(ANN_R,43101,43465)&lt;/Q&gt;&lt;R&gt;1&lt;/R&gt;&lt;C&gt;1&lt;/C&gt;&lt;D xsi:type="xsd:double"&gt;54748&lt;/D&gt;&lt;/FQL&gt;&lt;FQL&gt;&lt;Q&gt;CH0014852781^FF_RD_EXP(ANN_R,43831,44196)&lt;/Q&gt;&lt;R&gt;0&lt;/R&gt;&lt;C&gt;0&lt;/C&gt;&lt;/FQL&gt;&lt;FQL&gt;&lt;Q&gt;CH0014852781^FF_DEBT_LT(ANN_R,43831,44196)&lt;/Q&gt;&lt;R&gt;1&lt;/R&gt;&lt;C&gt;1&lt;/C&gt;&lt;D xsi:type="xsd:double"&gt;7939&lt;/D&gt;&lt;/FQL&gt;&lt;FQL&gt;&lt;Q&gt;SE0000310336^FF_RD_EXP(ANN_R,42370,42735)&lt;/Q&gt;&lt;R&gt;1&lt;/R&gt;&lt;C&gt;1&lt;/C&gt;&lt;D xsi:type="xsd:double"&gt;126&lt;/D&gt;&lt;/FQL&gt;&lt;FQL&gt;&lt;Q&gt;SE0000310336^FF_DEBT_LT(ANN_R,42370,42735)&lt;/Q&gt;&lt;R&gt;1&lt;/R&gt;&lt;C&gt;1&lt;/C&gt;&lt;D xsi:type="xsd:double"&gt;8169&lt;/D&gt;&lt;/FQL&gt;&lt;FQL&gt;&lt;Q&gt;SE0000310336^FF_RD_EXP(ANN_R,43831,44196)&lt;/Q&gt;&lt;R&gt;1&lt;/R&gt;&lt;C&gt;1&lt;/C&gt;&lt;D xsi:type="xsd:double"&gt;237&lt;/D&gt;&lt;/FQL&gt;&lt;FQL&gt;&lt;Q&gt;SE0000310336^FF_DEBT_LT(ANN_R,43831,44196)&lt;/Q&gt;&lt;R&gt;1&lt;/R&gt;&lt;C&gt;1&lt;/C&gt;&lt;D xsi:type="xsd:double"&gt;13722&lt;/D&gt;&lt;/FQL&gt;&lt;FQL&gt;&lt;Q&gt;SE0000242455^FF_RD_EXP(ANN_R,42370,42735)&lt;/Q&gt;&lt;R&gt;0&lt;/R&gt;&lt;C&gt;0&lt;/C&gt;&lt;/FQL&gt;&lt;FQL&gt;&lt;Q&gt;SE0000242455^FF_DEBT_LT(ANN_R,42370,42735)&lt;/Q&gt;&lt;R&gt;1&lt;/R&gt;&lt;C&gt;1&lt;/C&gt;&lt;D xsi:type="xsd:double"&gt;606781&lt;/D&gt;&lt;/FQL&gt;&lt;FQL&gt;&lt;Q&gt;SE0000242455^FF_RD_EXP(ANN_R,43831,44196)&lt;/Q&gt;&lt;R&gt;0&lt;/R&gt;&lt;C&gt;0&lt;/C&gt;&lt;/FQL&gt;&lt;FQL&gt;&lt;Q&gt;SE0000242455^FF_DEBT_LT(ANN_R,43831,44196)&lt;/Q&gt;&lt;R&gt;1&lt;/R&gt;&lt;C&gt;1&lt;/C&gt;&lt;D xsi:type="xsd:double"&gt;586220&lt;/D&gt;&lt;/FQL&gt;&lt;FQL&gt;&lt;Q&gt;SE0007100599^FF_RD_EXP(ANN_R,42370,42735)&lt;/Q&gt;&lt;R&gt;0&lt;/R&gt;&lt;C&gt;0&lt;/C&gt;&lt;/FQL&gt;&lt;FQL&gt;&lt;Q&gt;SE0007100599^FF_DEBT_LT(ANN_R,42370,42735)&lt;/Q&gt;&lt;R&gt;1&lt;/R&gt;&lt;C&gt;1&lt;/C&gt;&lt;D xsi:type="xsd:double"&gt;766840&lt;/D&gt;&lt;/FQL&gt;&lt;FQL&gt;&lt;Q&gt;SE0007100599^FF_RD_EXP(ANN_R,43831,44196)&lt;/Q&gt;&lt;R&gt;0&lt;/R&gt;&lt;C&gt;0&lt;/C&gt;&lt;/FQL&gt;&lt;FQL&gt;&lt;Q&gt;SE0007100599^FF_DEBT_LT(ANN_R,43831,44196)&lt;/Q&gt;&lt;R&gt;1&lt;/R&gt;&lt;C&gt;1&lt;/C&gt;&lt;D xsi:type="xsd:double"&gt;751066&lt;/D&gt;&lt;/FQL&gt;&lt;FQL&gt;&lt;Q&gt;JP3397200001^FF_RD_EXP(ANN_R,42370,42735)&lt;/Q&gt;&lt;R&gt;1&lt;/R&gt;&lt;C&gt;1&lt;/C&gt;&lt;D xsi:type="xsd:double"&gt;131031&lt;/D&gt;&lt;/FQL&gt;&lt;FQL&gt;&lt;Q&gt;JP3397200001^FF_DEBT_LT(ANN_R,42370,42735)&lt;/Q&gt;&lt;R&gt;1&lt;/R&gt;&lt;C&gt;1&lt;/C&gt;&lt;D xsi:type="xsd:double"&gt;274713&lt;/D&gt;&lt;/FQL&gt;&lt;FQL&gt;&lt;Q&gt;SE0009922164^FF_RD_EXP(ANN_R,42736,43100)&lt;/Q&gt;&lt;R&gt;1&lt;/R&gt;&lt;C&gt;1&lt;/C&gt;&lt;D xsi:type="xsd:double"&gt;1239&lt;/D&gt;&lt;/FQL&gt;&lt;FQL&gt;&lt;Q&gt;SE0009922164^FF_DEBT_LT(ANN_R,42736,43100)&lt;/Q&gt;&lt;R&gt;1&lt;/R&gt;&lt;C&gt;1&lt;/C&gt;&lt;D xsi:type="xsd:double"&gt;47637&lt;/D&gt;&lt;/FQL&gt;&lt;FQL&gt;&lt;Q&gt;SE0009922164^FF_RD_EXP(ANN_R,43466,43830)&lt;/Q&gt;&lt;R&gt;1&lt;/R&gt;&lt;C&gt;1&lt;/C&gt;&lt;D xsi:type="xsd:double"&gt;1529&lt;/D&gt;&lt;/FQL&gt;&lt;FQL&gt;&lt;Q&gt;SE0009922164^FF_DEBT_LT(ANN_R,43466,43830)&lt;/Q&gt;&lt;R&gt;1&lt;/R&gt;&lt;C&gt;1&lt;/C&gt;&lt;D xsi:type="xsd:double"&gt;43079&lt;/D&gt;&lt;/FQL&gt;&lt;FQL&gt;&lt;Q&gt;SE0009922164^FF_RD_EXP(ANN_R,43101,43465)&lt;/Q&gt;&lt;R&gt;1&lt;/R&gt;&lt;C&gt;1&lt;/C&gt;&lt;D xsi:type="xsd:double"&gt;1362&lt;/D&gt;&lt;/FQL&gt;&lt;FQL&gt;&lt;Q&gt;SE0009922164^FF_DEBT_LT(ANN_R,43101,43465)&lt;/Q&gt;&lt;R&gt;1&lt;/R&gt;&lt;C&gt;1&lt;/C&gt;&lt;D xsi:type="xsd:double"&gt;43500&lt;/D&gt;&lt;/FQL&gt;&lt;FQL&gt;&lt;Q&gt;JP3397200001^FF_RD_EXP(ANN_R,43831,44196)&lt;/Q&gt;&lt;R&gt;1&lt;/R&gt;&lt;C&gt;1&lt;/C&gt;&lt;D xsi:type="xsd:double"&gt;148080&lt;/D&gt;&lt;/FQL&gt;&lt;FQL&gt;&lt;Q&gt;JP3397200001^FF_DEBT_LT(ANN_R,43831,44196)&lt;/Q&gt;&lt;R&gt;1&lt;/R&gt;&lt;C&gt;1&lt;/C&gt;&lt;D xsi:type="xsd:double"&gt;205634&lt;/D&gt;&lt;/FQL&gt;&lt;FQL&gt;&lt;Q&gt;US8666741041^FF_RD_EXP(ANN_R,42370,42735)&lt;/Q&gt;&lt;R&gt;0&lt;/R&gt;&lt;C&gt;0&lt;/C&gt;&lt;/FQL&gt;&lt;FQL&gt;&lt;Q&gt;US8666741041^FF_DEBT_LT(ANN_R,42370,42735)&lt;/Q&gt;&lt;R&gt;1&lt;/R&gt;&lt;C&gt;1&lt;/C&gt;&lt;D xsi:type="xsd:double"&gt;3069.894&lt;/D&gt;&lt;/FQL&gt;&lt;FQL&gt;&lt;Q&gt;US8666741041^FF_RD_EXP(ANN_R,43831,44196)&lt;/Q&gt;&lt;R&gt;0&lt;/R&gt;&lt;C&gt;0&lt;/C&gt;&lt;/FQL&gt;&lt;FQL&gt;&lt;Q&gt;US8666741041^FF_DEBT_LT(ANN_R,43831,44196)&lt;/Q&gt;&lt;R&gt;1&lt;/R&gt;&lt;C&gt;1&lt;/C&gt;&lt;D xsi:type="xsd:double"&gt;6008.665&lt;/D&gt;&lt;/FQL&gt;&lt;FQL&gt;&lt;Q&gt;US42809H1077^FF_RD_EXP(ANN_R,42736,43100)&lt;/Q&gt;&lt;R&gt;0&lt;/R&gt;&lt;C&gt;0&lt;/C&gt;&lt;/FQL&gt;&lt;FQL&gt;&lt;Q&gt;US42809H1077^FF_DEBT_LT(ANN_R,42736,43100)&lt;/Q&gt;&lt;R&gt;1&lt;/R&gt;&lt;C&gt;1&lt;/C&gt;&lt;D xsi:type="xsd:double"&gt;6397&lt;/D&gt;&lt;/FQL&gt;&lt;FQL&gt;&lt;Q&gt;JP3386450005^FF_RD_EXP(ANN_R,42736,43100)&lt;/Q&gt;&lt;R&gt;1&lt;/R&gt;&lt;C&gt;1&lt;/C&gt;&lt;D xsi:type="xsd:double"&gt;20828&lt;/D&gt;&lt;/FQL&gt;&lt;FQL&gt;&lt;Q&gt;JP3386450005^FF_DEBT_LT(ANN_R,42736,43100)&lt;/Q&gt;&lt;R&gt;1&lt;/R&gt;&lt;C&gt;1&lt;/C&gt;&lt;D xsi:type="xsd:double"&gt;1600476&lt;/D&gt;&lt;/FQL&gt;&lt;FQL&gt;&lt;Q&gt;US42809H1077^FF_RD_EXP(ANN_R,43466,43830)&lt;/Q&gt;&lt;R&gt;0&lt;/R&gt;&lt;C&gt;0&lt;/C&gt;&lt;/FQL&gt;&lt;FQL&gt;&lt;Q&gt;US42809H1077^FF_DEBT_LT(ANN_R,43466,43830)&lt;/Q&gt;&lt;R&gt;1&lt;/R&gt;&lt;C&gt;1&lt;/C&gt;&lt;D xsi:type="xsd:double"&gt;7733&lt;/D&gt;&lt;/FQL&gt;&lt;FQL&gt;&lt;Q&gt;JP3386450005^FF_RD_EXP(ANN_R,43466,43830)&lt;/Q&gt;&lt;R&gt;1&lt;/R&gt;&lt;C&gt;1&lt;/C&gt;&lt;D xsi:type="xsd:double"&gt;19127&lt;/D&gt;&lt;/FQL&gt;&lt;FQL&gt;&lt;Q&gt;JP3386450005^FF_DEBT_LT(ANN_R,43466,43830)&lt;/Q&gt;&lt;R&gt;1&lt;/R&gt;&lt;C&gt;1&lt;/C&gt;&lt;D xsi:type="xsd:double"&gt;1626075&lt;/D&gt;&lt;/FQL&gt;&lt;FQL&gt;&lt;Q&gt;US42809H1077^FF_RD_EXP(ANN_R,43101,43465)&lt;/Q&gt;&lt;R&gt;0&lt;/R&gt;&lt;C&gt;0&lt;/C&gt;&lt;/FQL&gt;&lt;FQL&gt;&lt;Q&gt;US42809H1077^FF_DEBT_LT(ANN_R,43101,43465)&lt;/Q&gt;&lt;R&gt;1&lt;/R&gt;&lt;C&gt;1&lt;/C&gt;&lt;D xsi:type="xsd:double"&gt;6605&lt;/D&gt;&lt;/FQL&gt;&lt;FQL&gt;&lt;Q&gt;JP3386450005^FF_RD_EXP(ANN_R,43101,43465)&lt;/Q&gt;&lt;R&gt;1&lt;/R&gt;&lt;C&gt;1&lt;/C&gt;&lt;D xsi:type="xsd:double"&gt;21061&lt;/D&gt;&lt;/FQL&gt;&lt;FQL&gt;&lt;Q&gt;JP3386450005^FF_DEBT_LT(ANN_R,43101,43465)&lt;/Q&gt;&lt;R&gt;1&lt;/R&gt;&lt;C&gt;1&lt;/C&gt;&lt;D xsi:type="xsd:double"&gt;1775716&lt;/D&gt;&lt;/FQL&gt;&lt;FQL&gt;&lt;Q&gt;JP3409000001^FF_RD_EXP(ANN_R,42370,42735)&lt;/Q&gt;&lt;R&gt;0&lt;/R&gt;&lt;C&gt;0&lt;/C&gt;&lt;/FQL&gt;&lt;FQL&gt;&lt;Q&gt;JP3409000001^FF_DEBT_LT(ANN_R,42370,42735)&lt;/Q&gt;&lt;R&gt;1&lt;/R&gt;&lt;C&gt;1&lt;/C&gt;&lt;D xsi:type="xsd:double"&gt;2645532&lt;/D&gt;&lt;/FQL&gt;&lt;FQL&gt;&lt;Q&gt;JP3409000001^FF_RD_EXP(ANN_R,43831,44196)&lt;/Q&gt;&lt;R&gt;0&lt;/R&gt;&lt;C&gt;0&lt;/C&gt;&lt;/FQL&gt;&lt;FQL&gt;&lt;Q&gt;JP3409000001^FF_DEBT_LT(ANN_R,43831,44196)&lt;/Q&gt;&lt;R&gt;1&lt;/R&gt;&lt;C&gt;1&lt;/C&gt;&lt;D xsi:type="xsd:double"&gt;3093022&lt;/D&gt;&lt;/FQL&gt;&lt;FQL&gt;&lt;Q&gt;JP3890350006^FF_RD_EXP(ANN_R,42370,42735)&lt;/Q&gt;&lt;R&gt;0&lt;/R&gt;&lt;C&gt;0&lt;/C&gt;&lt;/FQL&gt;&lt;FQL&gt;&lt;Q&gt;JP3890350006^FF_DEBT_LT(ANN_R,42370,42735)&lt;/Q&gt;&lt;R&gt;1&lt;/R&gt;&lt;C&gt;1&lt;/C&gt;&lt;D xsi:type="xsd:double"&gt;8883157&lt;/D&gt;&lt;/FQL&gt;&lt;FQL&gt;&lt;Q&gt;JP3890350006^FF_RD_EXP(ANN_R,43831,44196)&lt;/Q&gt;&lt;R&gt;0&lt;/R&gt;&lt;C&gt;0&lt;/C&gt;&lt;/FQL&gt;&lt;FQL&gt;&lt;Q&gt;JP3890350006^FF_DEBT_LT(ANN_R,43831,44196)&lt;/Q&gt;&lt;R&gt;1&lt;/R&gt;&lt;C&gt;1&lt;/C&gt;&lt;D xsi:type="xsd:double"&gt;13040079&lt;/D&gt;&lt;/FQL&gt;&lt;FQL&gt;&lt;Q&gt;JP3814800003^FF_RD_EXP(ANN_R,42370,42735)&lt;/Q&gt;&lt;R&gt;1&lt;/R&gt;&lt;C&gt;1&lt;/C&gt;&lt;D xsi:type="xsd:double"&gt;102373&lt;/D&gt;&lt;/FQL&gt;&lt;FQL&gt;&lt;Q&gt;JP3814800003^FF_DEBT_LT(ANN_R,42370,42735)&lt;/Q&gt;&lt;R&gt;1&lt;/R&gt;&lt;C&gt;1&lt;/C&gt;&lt;D xsi:type="xsd:double"&gt;97465&lt;/D&gt;&lt;/FQL&gt;&lt;FQL&gt;&lt;Q&gt;JP3814800003^FF_RD_EXP(ANN_R,43831,44196)&lt;/Q&gt;&lt;R&gt;1&lt;/R&gt;&lt;C&gt;1&lt;/C&gt;&lt;D xsi:type="xsd:double"&gt;118700&lt;/D&gt;&lt;/FQL&gt;&lt;FQL&gt;&lt;Q&gt;JP3814800003^FF_DEBT_LT(ANN_R,43831,44196)&lt;/Q&gt;&lt;R&gt;1&lt;/R&gt;&lt;C&gt;1&lt;/C&gt;&lt;D xsi:type="xsd:double"&gt;285623&lt;/D&gt;&lt;/FQL&gt;&lt;FQL&gt;&lt;Q&gt;CH0012280076^FF_RD_EXP(ANN_R,42370,42735)&lt;/Q&gt;&lt;R&gt;0&lt;/R&gt;&lt;C&gt;0&lt;/C&gt;&lt;/FQL&gt;&lt;FQL&gt;&lt;Q&gt;CH0012280076^FF_DEBT_LT(ANN_R,42370,42735)&lt;/Q&gt;&lt;R&gt;1&lt;/R&gt;&lt;C&gt;1&lt;/C&gt;&lt;D xsi:type="xsd:double"&gt;199.788&lt;/D&gt;&lt;/FQL&gt;&lt;FQL&gt;&lt;Q&gt;CH0012280076^FF_RD_EXP(ANN_R,43831,44196)&lt;/Q&gt;&lt;R&gt;0&lt;/R&gt;&lt;C&gt;0&lt;/C&gt;&lt;/FQL&gt;&lt;FQL&gt;&lt;Q&gt;CH0012280076^FF_DEBT_LT(ANN_R,43831,44196)&lt;/Q&gt;&lt;R&gt;1&lt;/R&gt;&lt;C&gt;1&lt;/C&gt;&lt;D xsi:type="xsd:double"&gt;704.021&lt;/D&gt;&lt;/FQL&gt;&lt;FQL&gt;&lt;Q&gt;NL0000226223^FF_RD_EXP(ANN_R,42370,42735)&lt;/Q&gt;&lt;R&gt;1&lt;/R&gt;&lt;C&gt;1&lt;/C&gt;&lt;D xsi:type="xsd:double"&gt;1295.42901176808&lt;/D&gt;&lt;/FQL&gt;&lt;FQL&gt;&lt;Q&gt;NL0000226223^FF_DEBT_LT(ANN_R,42370,42735)&lt;/Q&gt;&lt;R&gt;1&lt;/R&gt;&lt;C&gt;1&lt;/C&gt;&lt;D xsi:type="xsd:double"&gt;1264.75468120487&lt;/D&gt;&lt;/FQL&gt;&lt;FQL&gt;&lt;Q&gt;NL0000226223^FF_RD_EXP(ANN_R,43831,44196)&lt;/Q&gt;&lt;R&gt;1&lt;/R&gt;&lt;C&gt;1&lt;/C&gt;&lt;D xsi:type="xsd:double"&gt;1471.08563749937&lt;/D&gt;&lt;/FQL&gt;&lt;FQL&gt;&lt;Q&gt;NL0000226223^FF_DEBT_LT(ANN_R,43831,44196)&lt;/Q&gt;&lt;R&gt;1&lt;/R&gt;&lt;C&gt;1&lt;/C&gt;&lt;D xsi:type="xsd:double"&gt;1608.43447346908&lt;/D&gt;&lt;/FQL&gt;&lt;FQL&gt;&lt;Q&gt;NL00150001Q9^FF_RD_EXP(ANN_R,42370,42735)&lt;/Q&gt;&lt;R&gt;1&lt;/R&gt;&lt;C&gt;1&lt;/C&gt;&lt;D xsi:type="xsd:double"&gt;1782&lt;/D&gt;&lt;/FQL&gt;&lt;FQL&gt;&lt;Q&gt;NL00150001Q9^FF_DEBT_LT(ANN_R,42370,42735)&lt;/Q&gt;&lt;R&gt;1&lt;/R&gt;&lt;C&gt;1&lt;/C&gt;&lt;D xsi:type="xsd:double"&gt;16111&lt;/D&gt;&lt;/FQL&gt;&lt;FQL&gt;&lt;Q&gt;NL00150001Q9^FF_RD_EXP(ANN_R,43831,44196)&lt;/Q&gt;&lt;R&gt;1&lt;/R&gt;&lt;C&gt;1&lt;/C&gt;&lt;D xsi:type="xsd:double"&gt;1409&lt;/D&gt;&lt;/FQL&gt;&lt;FQL&gt;&lt;Q&gt;NL00150001Q9^FF_DEBT_LT(ANN_R,43831,44196)&lt;/Q&gt;&lt;R&gt;1&lt;/R&gt;&lt;C&gt;1&lt;/C&gt;&lt;D xsi:type="xsd:double"&gt;11068&lt;/D&gt;&lt;/FQL&gt;&lt;FQL&gt;&lt;Q&gt;US8545021011^FF_RD_EXP(ANN_R,42370,42735)&lt;/Q&gt;&lt;R&gt;1&lt;/R&gt;&lt;C&gt;1&lt;/C&gt;&lt;D xsi:type="xsd:double"&gt;204.4&lt;/D&gt;&lt;/FQL&gt;&lt;FQL&gt;&lt;Q&gt;US8545021011^FF_DEBT_LT(ANN_R,42370,42735)&lt;/Q&gt;&lt;R&gt;1&lt;/R&gt;&lt;C&gt;1&lt;/C&gt;&lt;D xsi:type="xsd:double"&gt;3815.3&lt;/D&gt;&lt;/FQL&gt;&lt;FQL&gt;&lt;Q&gt;US8545021011^FF_RD_EXP(ANN_R,43831,44196)&lt;/Q&gt;&lt;R&gt;1&lt;/R&gt;&lt;C&gt;1&lt;/C&gt;&lt;D xsi:type="xsd:double"&gt;200&lt;/D&gt;&lt;/FQL&gt;&lt;FQL&gt;&lt;Q&gt;US8545021011^FF_DEBT_LT(ANN_R,43831,44196)&lt;/Q&gt;&lt;R&gt;1&lt;/R&gt;&lt;C&gt;1&lt;/C&gt;&lt;D xsi:type="xsd:double"&gt;4585.1&lt;/D&gt;&lt;/FQL&gt;&lt;FQL&gt;&lt;Q&gt;CH0012549785^FF_RD_EXP(ANN_R,42370,42735)&lt;/Q&gt;&lt;R&gt;1&lt;/R&gt;&lt;C&gt;1&lt;/C&gt;&lt;D xsi:type="xsd:double"&gt;125.855&lt;/D&gt;&lt;/FQL&gt;&lt;FQL&gt;&lt;Q&gt;CH0012549785^FF_DEBT_LT(ANN_R,42370,42735)&lt;/Q&gt;&lt;R&gt;1&lt;/R&gt;&lt;C&gt;1&lt;/C&gt;&lt;D xsi:type="xsd:double"&gt;15.174&lt;/D&gt;&lt;/FQL&gt;&lt;FQL&gt;&lt;Q&gt;CH0012549785^FF_RD_EXP(ANN_R,43831,44196)&lt;/Q&gt;&lt;R&gt;1&lt;/R&gt;&lt;C&gt;1&lt;/C&gt;&lt;D xsi:type="xsd:double"&gt;166.1&lt;/D&gt;&lt;/FQL&gt;&lt;FQL&gt;&lt;Q&gt;CH0012549785^FF_DEBT_LT(ANN_R,43831,44196)&lt;/Q&gt;&lt;R&gt;1&lt;/R&gt;&lt;C&gt;1&lt;/C&gt;&lt;D xsi:type="xsd:double"&gt;766.9&lt;/D&gt;&lt;/FQL&gt;&lt;FQL&gt;&lt;Q&gt;JP3732000009^FF_RD_EXP(ANN_R,42370,42735)&lt;/Q&gt;&lt;R&gt;1&lt;/R&gt;&lt;C&gt;1&lt;/C&gt;&lt;D xsi:type="xsd:double"&gt;2542&lt;/D&gt;&lt;/FQL&gt;&lt;FQL&gt;&lt;Q&gt;JP3732000009^FF_DEBT_LT(ANN_R,42370,42735)&lt;/Q&gt;&lt;R&gt;1&lt;/R&gt;&lt;C&gt;1&lt;/C&gt;&lt;D xsi:type="xsd:double"&gt;1331894&lt;/D&gt;&lt;/FQL&gt;&lt;FQL&gt;&lt;Q&gt;JP3732000009^FF_RD_EXP(ANN_R,43831,44196)&lt;/Q&gt;&lt;R&gt;1&lt;/R&gt;&lt;C&gt;1&lt;/C&gt;&lt;D xsi:type="xsd:double"&gt;14671&lt;/D&gt;&lt;/FQL&gt;&lt;FQL&gt;&lt;Q&gt;JP3732000009^FF_DEBT_LT(ANN_R,43831,44196)&lt;/Q&gt;&lt;R&gt;1&lt;/R&gt;&lt;C&gt;1&lt;/C&gt;&lt;D xsi:type="xsd:double"&gt;3270971&lt;/D&gt;&lt;/FQL&gt;&lt;FQL&gt;&lt;Q&gt;SE0000148884^FF_RD_EXP(ANN_R,42370,42735)&lt;/Q&gt;&lt;R&gt;0&lt;/R&gt;&lt;C&gt;0&lt;/C&gt;&lt;/FQL&gt;&lt;FQL&gt;&lt;Q&gt;SE0000148884^FF_DEBT_LT(ANN_R,42370,42735)&lt;/Q&gt;&lt;R&gt;1&lt;/R&gt;&lt;C&gt;1&lt;/C&gt;&lt;D xsi:type="xsd:double"&gt;523649&lt;/D&gt;&lt;/FQL&gt;&lt;FQL&gt;&lt;Q&gt;SE0000148884^FF_RD_EXP(ANN_R,43831,44196)&lt;/Q&gt;&lt;R&gt;0&lt;/R&gt;&lt;C&gt;0&lt;/C&gt;&lt;/FQL&gt;&lt;FQL&gt;&lt;Q&gt;SE0000148884^FF_DEBT_LT(ANN_R,43831,44196)&lt;/Q&gt;&lt;R&gt;1&lt;/R&gt;&lt;C&gt;1&lt;/C&gt;&lt;D xsi:type="xsd:double"&gt;435006&lt;/D&gt;&lt;/FQL&gt;&lt;FQL&gt;&lt;Q&gt;KR7017670001^FF_RD_EXP(ANN_R,42370,42735)&lt;/Q&gt;&lt;R&gt;1&lt;/R&gt;&lt;C&gt;1&lt;/C&gt;&lt;D xsi:type="xsd:double"&gt;344787&lt;/D&gt;&lt;/FQL&gt;&lt;FQL&gt;&lt;Q&gt;KR7017670001^FF_DEBT_LT(ANN_R,42370,42735)&lt;/Q&gt;&lt;R&gt;1&lt;/R&gt;&lt;C&gt;1&lt;/C&gt;&lt;D xsi:type="xsd:double"&gt;8480107&lt;/D&gt;&lt;/FQL&gt;&lt;FQL&gt;&lt;Q&gt;KR7017670001^FF_RD_EXP(ANN_R,43831,44196)&lt;/Q&gt;&lt;R&gt;1&lt;/R&gt;&lt;C&gt;1&lt;/C&gt;&lt;D xsi:type="xsd:double"&gt;353198&lt;/D&gt;&lt;/FQL&gt;&lt;FQL&gt;&lt;Q&gt;KR7017670001^FF_DEBT_LT(ANN_R,43831,44196)&lt;/Q&gt;&lt;R&gt;1&lt;/R&gt;&lt;C&gt;1&lt;/C&gt;&lt;D xsi:type="xsd:double"&gt;11145030&lt;/D&gt;&lt;/FQL&gt;&lt;FQL&gt;&lt;Q&gt;DE000ENER6Y0^FF_RD_EXP(ANN_R,42370,42735)&lt;/Q&gt;&lt;R&gt;0&lt;/R&gt;&lt;C&gt;0&lt;/C&gt;&lt;/FQL&gt;&lt;FQL&gt;&lt;Q&gt;DE000ENER6Y0^FF_DEBT_LT(ANN_R,42370,42735)&lt;/Q&gt;&lt;R&gt;0&lt;/R&gt;&lt;C&gt;0&lt;/C&gt;&lt;/FQL&gt;&lt;FQL&gt;&lt;Q&gt;DE000ENER6Y0^FF_RD_EXP(ANN_R,43831,44196)&lt;/Q&gt;&lt;R&gt;1&lt;/R&gt;&lt;C&gt;1&lt;/C&gt;&lt;D xsi:type="xsd:double"&gt;985&lt;/D&gt;&lt;/FQL&gt;&lt;FQL&gt;&lt;Q&gt;DE000ENER6Y0^FF_DEBT_LT(ANN_R,43831,44196)&lt;/Q&gt;&lt;R&gt;1&lt;/R&gt;&lt;C&gt;1&lt;/C&gt;&lt;D xsi:type="xsd:double"&gt;1669&lt;/D&gt;&lt;/FQL&gt;&lt;FQL&gt;&lt;Q&gt;JP3351600006^FF_RD_EXP(ANN_R,42370,42735)&lt;/Q&gt;&lt;R&gt;1&lt;/R&gt;&lt;C&gt;1&lt;/C&gt;&lt;D xsi:type="xsd:double"&gt;18264&lt;/D&gt;&lt;/FQL&gt;&lt;FQL&gt;&lt;Q&gt;JP3351600006^FF_DEBT_LT(ANN_R,42370,42735)&lt;/Q&gt;&lt;R&gt;1&lt;/R&gt;&lt;C&gt;1&lt;/C&gt;&lt;D xsi:type="xsd:double"&gt;156428&lt;/D&gt;&lt;/FQL&gt;&lt;FQL&gt;&lt;Q&gt;JP3351600006^FF_RD_EXP(ANN_R,43831,44196)&lt;/Q&gt;&lt;R&gt;1&lt;/R&gt;&lt;C&gt;1&lt;/C&gt;&lt;D xsi:type="xsd:double"&gt;26992&lt;/D&gt;&lt;/FQL&gt;&lt;FQL&gt;&lt;Q&gt;JP3351600006^FF_DEBT_LT(ANN_R,43831,44196)&lt;/Q&gt;&lt;R&gt;1&lt;/R&gt;&lt;C&gt;1&lt;/C&gt;&lt;D xsi:type="xsd:double"&gt;301701&lt;/D&gt;&lt;/FQL&gt;&lt;FQL&gt;&lt;Q&gt;JP3371200001^FF_RD_EXP(ANN_R,42370,42735)&lt;/Q&gt;&lt;R&gt;1&lt;/R&gt;&lt;C&gt;1&lt;/C&gt;&lt;D xsi:type="xsd:double"&gt;53165&lt;/D&gt;&lt;/FQL&gt;&lt;FQL&gt;&lt;Q&gt;JP3371200001^FF_DEBT_LT(ANN_R,42370,42735)&lt;/Q&gt;&lt;R&gt;1&lt;/R&gt;&lt;C&gt;1&lt;/C&gt;&lt;D xsi:type="xsd:double"&gt;5460&lt;/D&gt;&lt;/FQL&gt;&lt;FQL&gt;&lt;Q&gt;JP3371200001^FF_RD_EXP(ANN_R,43831,44196)&lt;/Q&gt;&lt;R&gt;1&lt;/R&gt;&lt;C&gt;1&lt;/C&gt;&lt;D xsi:type="xsd:double"&gt;48536&lt;/D&gt;&lt;/FQL&gt;&lt;FQL&gt;&lt;Q&gt;JP3371200001^FF_DEBT_LT(ANN_R,43831,44196)&lt;/Q&gt;&lt;R&gt;1&lt;/R&gt;&lt;C&gt;1&lt;/C&gt;&lt;D xsi:type="xsd:double"&gt;20928&lt;/D&gt;&lt;/FQL&gt;&lt;FQL&gt;&lt;Q&gt;FR0010220475^FF_RD_EXP(ANN_R,42736,43100)&lt;/Q&gt;&lt;R&gt;1&lt;/R&gt;&lt;C&gt;1&lt;/C&gt;&lt;D xsi:type="xsd:double"&gt;127&lt;/D&gt;&lt;/FQL&gt;&lt;FQL&gt;&lt;Q&gt;FR0010220475^FF_DEBT_LT(ANN_R,42736,43100)&lt;/Q&gt;&lt;R&gt;1&lt;/R&gt;&lt;C&gt;1&lt;/C&gt;&lt;D xsi:type="xsd:double"&gt;1595&lt;/D&gt;&lt;/FQL&gt;&lt;FQL&gt;&lt;Q&gt;DE0005785604^FF_RD_EXP(ANN_R,42736,43100)&lt;/Q&gt;&lt;R&gt;1&lt;/R&gt;&lt;C&gt;1&lt;/C&gt;&lt;D xsi:type="xsd:double"&gt;543&lt;/D&gt;&lt;/FQL&gt;&lt;FQL&gt;&lt;Q&gt;DE0005785604^FF_DEBT_LT(ANN_R,42736,43100)&lt;/Q&gt;&lt;R&gt;1&lt;/R&gt;&lt;C&gt;1&lt;/C&gt;&lt;D xsi:type="xsd:double"&gt;16143&lt;/D&gt;&lt;/FQL&gt;&lt;FQL&gt;&lt;Q&gt;FR0000051807^FF_RD_EXP(ANN_R,42736,43100)&lt;/Q&gt;&lt;R&gt;0&lt;/R&gt;&lt;C&gt;0&lt;/C&gt;&lt;/FQL&gt;&lt;FQL&gt;&lt;Q&gt;FR0000051807^FF_DEBT_LT(ANN_R,42736,43100)&lt;/Q&gt;&lt;R&gt;1&lt;/R&gt;&lt;C&gt;1&lt;/C&gt;&lt;D xsi:type="xsd:double"&gt;1387&lt;/D&gt;&lt;/FQL&gt;&lt;FQL&gt;&lt;Q&gt;NL0000395903^FF_RD_EXP(ANN_R,42736,43100)&lt;/Q&gt;&lt;R&gt;1&lt;/R&gt;&lt;C&gt;1&lt;/C&gt;&lt;D xsi:type="xsd:double"&gt;386&lt;/D&gt;&lt;/FQL&gt;&lt;FQL&gt;&lt;Q&gt;NL0000395903^FF_DEBT_LT(ANN_R,42736,43100)&lt;/Q&gt;&lt;R&gt;1&lt;/R&gt;&lt;C&gt;1&lt;/C&gt;&lt;D xsi:type="xsd:double"&gt;2038&lt;/D&gt;&lt;/FQL&gt;&lt;FQL&gt;&lt;Q&gt;FR0000125338^FF_RD_EXP(ANN_R,42736,43100)&lt;/Q&gt;&lt;R&gt;0&lt;/R&gt;&lt;C&gt;0&lt;/C&gt;&lt;/FQL&gt;&lt;FQL&gt;&lt;Q&gt;FR0000125338^FF_DEBT_LT(ANN_R,42736,43100)&lt;/Q&gt;&lt;R&gt;1&lt;/R&gt;&lt;C&gt;1&lt;/C&gt;&lt;D xsi:type="xsd:double"&gt;2783&lt;/D&gt;&lt;/FQL&gt;&lt;FQL&gt;&lt;Q&gt;SE0000115446^FF_RD_EXP(ANN_R,42736,43100)&lt;/Q&gt;&lt;R&gt;1&lt;/R&gt;&lt;C&gt;1&lt;/C&gt;&lt;D xsi:type="xsd:double"&gt;16098&lt;/D&gt;&lt;/FQL&gt;&lt;FQL&gt;&lt;Q&gt;SE0000115446^FF_DEBT_LT(ANN_R,42736,43100)&lt;/Q&gt;&lt;R&gt;1&lt;/R&gt;&lt;C&gt;1&lt;/C&gt;&lt;D xsi:type="xsd:double"&gt;73904&lt;/D&gt;&lt;/FQL&gt;&lt;FQL&gt;&lt;Q&gt;CH0210483332^FF_RD_EXP(ANN_R,42736,43100)&lt;/Q&gt;&lt;R&gt;1&lt;/R&gt;&lt;C&gt;1&lt;/C&gt;&lt;D xsi:type="xsd:double"&gt;92.0714929778144&lt;/D&gt;&lt;/FQL&gt;&lt;FQL&gt;&lt;Q&gt;CH0210483332^FF_DEBT_LT(ANN_R,42736,43100)&lt;/Q&gt;&lt;R&gt;1&lt;/R&gt;&lt;C&gt;1&lt;/C&gt;&lt;D xsi:type="xsd:double"&gt;430.367561145&lt;/D&gt;&lt;/FQL&gt;&lt;FQL&gt;&lt;Q&gt;FR0000121485^FF_RD_EXP(ANN_R,42736,43100)&lt;/Q&gt;&lt;R&gt;0&lt;/R&gt;&lt;C&gt;0&lt;/C&gt;&lt;/FQL&gt;&lt;FQL&gt;&lt;Q&gt;FR0000121485^FF_DEBT_LT(ANN_R,42736,43100)&lt;/Q&gt;&lt;R&gt;1&lt;/R&gt;&lt;C&gt;1&lt;/C&gt;&lt;D xsi:type="xsd:double"&gt;4245.5&lt;/D&gt;&lt;/FQL&gt;&lt;FQL&gt;&lt;Q&gt;US0995021062^FF_RD_EXP(ANN_R,42736,43100)&lt;/Q&gt;&lt;R&gt;0&lt;/R&gt;&lt;C&gt;0&lt;/C&gt;&lt;/FQL&gt;&lt;FQL&gt;&lt;Q&gt;US0995021062^FF_DEBT_LT(ANN_R,42736,43100)&lt;/Q&gt;&lt;R&gt;1&lt;/R&gt;&lt;C&gt;1&lt;/C&gt;&lt;D xsi:type="xsd:double"&gt;1470.174&lt;/D&gt;&lt;/FQL&gt;&lt;FQL&gt;&lt;Q&gt;US00751Y1064^FF_RD_EXP(ANN_R,42736,43100)&lt;/Q&gt;&lt;R&gt;1&lt;/R&gt;&lt;C&gt;1&lt;/C&gt;&lt;D xsi:type="xsd:double"&gt;0&lt;/D&gt;&lt;/FQL&gt;&lt;FQL&gt;&lt;Q&gt;US00751Y1064^FF_DEBT_LT(ANN_R,42736,43100)&lt;/Q&gt;&lt;R&gt;1&lt;/R&gt;&lt;C&gt;1&lt;/C&gt;&lt;D xsi:type="xsd:double"&gt;1044.327&lt;/D&gt;&lt;/FQL&gt;&lt;FQL&gt;&lt;Q&gt;US5018892084^FF_RD_EXP(ANN_R,42736,43100)&lt;/Q&gt;&lt;R&gt;1&lt;/R&gt;&lt;C&gt;1&lt;/C&gt;&lt;D xsi:type="xsd:double"&gt;0&lt;/D&gt;&lt;/FQL&gt;&lt;FQL&gt;&lt;Q&gt;US5018892084^FF_DEBT_LT(ANN_R,42736,43100)&lt;/Q&gt;&lt;R&gt;1&lt;/R&gt;&lt;C&gt;1&lt;/C&gt;&lt;D xsi:type="xsd:double"&gt;3277.62&lt;/D&gt;&lt;/FQL&gt;&lt;FQL&gt;&lt;Q&gt;US3802371076^FF_RD_EXP(ANN_R,42736,43100)&lt;/Q&gt;&lt;R&gt;1&lt;/R&gt;&lt;C&gt;1&lt;/C&gt;&lt;D xsi:type="xsd:double"&gt;355.8&lt;/D&gt;&lt;/FQL&gt;&lt;FQL&gt;&lt;Q&gt;US3802371076^FF_DEBT_LT(ANN_R,42736,43100)&lt;/Q&gt;&lt;R&gt;1&lt;/R&gt;&lt;C&gt;1&lt;/C&gt;&lt;D xsi:type="xsd:double"&gt;2430.2&lt;/D&gt;&lt;/FQL&gt;&lt;FQL&gt;&lt;Q&gt;US18915M1071^FF_RD_EXP(ANN_R,42736,43100)&lt;/Q&gt;&lt;R&gt;1&lt;/R&gt;&lt;C&gt;1&lt;/C&gt;&lt;D xsi:type="xsd:double"&gt;33.65&lt;/D&gt;&lt;/FQL&gt;&lt;FQL&gt;&lt;Q&gt;US18915M1071^FF_DEBT_LT(ANN_R,42736,43100)&lt;/Q&gt;&lt;R&gt;1&lt;/R&gt;&lt;C&gt;1&lt;/C&gt;&lt;D xsi:type="xsd:double"&gt;10.568&lt;/D&gt;&lt;/FQL&gt;&lt;FQL&gt;&lt;Q&gt;US3724601055^FF_RD_EXP(ANN_R,42736,43100)&lt;/Q&gt;&lt;R&gt;1&lt;/R&gt;&lt;C&gt;1&lt;/C&gt;&lt;D xsi:type="xsd:double"&gt;0&lt;/D&gt;&lt;/FQL&gt;&lt;FQL&gt;&lt;Q&gt;US3724601055^FF_DEBT_LT(ANN_R,42736,43100)&lt;/Q&gt;&lt;R&gt;1&lt;/R&gt;&lt;C&gt;1&lt;/C&gt;&lt;D xsi:type="xsd:double"&gt;2550.02&lt;/D&gt;&lt;/FQL&gt;&lt;FQL&gt;&lt;Q&gt;US89400J1079^FF_RD_EXP(ANN_R,42736,43100)&lt;/Q&gt;&lt;R&gt;0&lt;/R&gt;&lt;C&gt;0&lt;/C&gt;&lt;/FQL&gt;&lt;FQL&gt;&lt;Q&gt;US89400J1079^FF_DEBT_LT(ANN_R,42736,43100)&lt;/Q&gt;&lt;R&gt;1&lt;/R&gt;&lt;C&gt;1&lt;/C&gt;&lt;D xsi:type="xsd:double"&gt;2345.3&lt;/D&gt;&lt;/FQL&gt;&lt;FQL&gt;&lt;Q&gt;US2310211063^FF_RD_EXP(ANN_R,42736,43100)&lt;/Q&gt;&lt;R&gt;1&lt;/R&gt;&lt;C&gt;1&lt;/C&gt;&lt;D xsi:type="xsd:double"&gt;754&lt;/D&gt;&lt;/FQL&gt;&lt;FQL&gt;&lt;Q&gt;US2310211063^FF_DEBT_LT(ANN_R,42736,43100)&lt;/Q&gt;&lt;R&gt;1&lt;/R&gt;&lt;C&gt;1&lt;/C&gt;&lt;D xsi:type="xsd:double"&gt;1588&lt;/D&gt;&lt;/FQL&gt;&lt;FQL&gt;&lt;Q&gt;US45168D1046^FF_RD_EXP(ANN_R,42736,43100)&lt;/Q&gt;&lt;R&gt;1&lt;/R&gt;&lt;C&gt;1&lt;/C&gt;&lt;D xsi:type="xsd:double"&gt;109.182&lt;/D&gt;&lt;/FQL&gt;&lt;FQL&gt;&lt;Q&gt;US45168D1046^FF_DEBT_LT(ANN_R,42736,43100)&lt;/Q&gt;&lt;R&gt;1&lt;/R&gt;&lt;C&gt;1&lt;/C&gt;&lt;D xsi:type="xsd:double"&gt;606.075&lt;/D&gt;&lt;/FQL&gt;&lt;FQL&gt;&lt;Q&gt;US98978V1035^FF_RD_EXP(ANN_R,42736,43100)&lt;/Q&gt;&lt;R&gt;1&lt;/R&gt;&lt;C&gt;1&lt;/C&gt;&lt;D xsi:type="xsd:double"&gt;382&lt;/D&gt;&lt;/FQL&gt;&lt;FQL&gt;&lt;Q&gt;US98978V1035^FF_DEBT_LT(ANN_R,42736,43100)&lt;/Q&gt;&lt;R&gt;1&lt;/R&gt;&lt;C&gt;1&lt;/C&gt;&lt;D xsi:type="xsd:double"&gt;4953&lt;/D&gt;&lt;/FQL&gt;&lt;FQL&gt;&lt;Q&gt;US78409V1044^FF_RD_EXP(ANN_R,42736,43100)&lt;/Q&gt;&lt;R&gt;1&lt;/R&gt;&lt;C&gt;1&lt;/C&gt;&lt;D xsi:type="xsd:double"&gt;0&lt;/D&gt;&lt;/FQL&gt;&lt;FQL&gt;&lt;Q&gt;US78409V1044^FF_DEBT_LT(ANN_R,42736,43100)&lt;/Q&gt;&lt;R&gt;1&lt;/R&gt;&lt;C&gt;1&lt;/C&gt;&lt;D xsi:type="xsd:double"&gt;3170&lt;/D&gt;&lt;/FQL&gt;&lt;FQL&gt;&lt;Q&gt;JP3970300004^FF_RD_EXP(ANN_R,42736,43100)&lt;/Q&gt;&lt;R&gt;0&lt;/R&gt;&lt;C&gt;0&lt;/C&gt;&lt;/FQL&gt;&lt;FQL&gt;&lt;Q&gt;JP3970300004^FF_DEBT_LT(ANN_R,42736,43100)&lt;/Q&gt;&lt;R&gt;1&lt;/R&gt;&lt;C&gt;1&lt;/C&gt;&lt;D xsi:type="xsd:double"&gt;186620&lt;/D&gt;&lt;/FQL&gt;&lt;FQL&gt;&lt;Q&gt;TW0002317005^FF_RD_EXP(ANN_R,42736,43100)&lt;/Q&gt;&lt;R&gt;1&lt;/R&gt;&lt;C&gt;1&lt;/C&gt;&lt;D xsi:type="xsd:double"&gt;81781.154&lt;/D&gt;&lt;/FQL&gt;&lt;FQL&gt;&lt;Q&gt;TW0002317005^FF_DEBT_LT(ANN_R,42736,43100)&lt;/Q&gt;&lt;R&gt;1&lt;/R&gt;&lt;C&gt;1&lt;/C&gt;&lt;D xsi:type="xsd:double"&gt;191246.173&lt;/D&gt;&lt;/FQL&gt;&lt;FQL&gt;&lt;Q&gt;JP3756100008^FF_RD_EXP(ANN_R,42736,43100)&lt;/Q&gt;&lt;R&gt;1&lt;/R&gt;&lt;C&gt;1&lt;/C&gt;&lt;D xsi:type="xsd:double"&gt;0&lt;/D&gt;&lt;/FQL&gt;&lt;FQL&gt;&lt;Q&gt;JP3756100008^FF_DEBT_LT(ANN_R,42736,43100)&lt;/Q&gt;&lt;R&gt;1&lt;/R&gt;&lt;C&gt;1&lt;/C&gt;&lt;D xsi:type="xsd:double"&gt;2330&lt;/D&gt;&lt;/FQL&gt;&lt;FQL&gt;&lt;Q&gt;TW0002303005^FF_RD_EXP(ANN_R,42736,43100)&lt;/Q&gt;&lt;R&gt;1&lt;/R&gt;&lt;C&gt;1&lt;/C&gt;&lt;D xsi:type="xsd:double"&gt;13669.589&lt;/D&gt;&lt;/FQL&gt;&lt;FQL&gt;&lt;Q&gt;TW0002303005^FF_DEBT_LT(ANN_R,42736,43100)&lt;/Q&gt;&lt;R&gt;1&lt;/R&gt;&lt;C&gt;1&lt;/C&gt;&lt;D xsi:type="xsd:double"&gt;54891.266&lt;/D&gt;&lt;/FQL&gt;&lt;FQL&gt;&lt;Q&gt;JP3421800008^FF_RD_EXP(ANN_R,42736,43100)&lt;/Q&gt;&lt;R&gt;1&lt;/R&gt;&lt;C&gt;1&lt;/C&gt;&lt;D xsi:type="xsd:double"&gt;6516&lt;/D&gt;&lt;/FQL&gt;&lt;FQL&gt;&lt;Q&gt;JP3421800008^FF_DEBT_LT(ANN_R,42736,43100)&lt;/Q&gt;&lt;R&gt;1&lt;/R&gt;&lt;C&gt;1&lt;/C&gt;&lt;D xsi:type="xsd:double"&gt;33293&lt;/D&gt;&lt;/FQL&gt;&lt;FQL&gt;&lt;Q&gt;JP3898400001^F</t>
        </r>
      </text>
    </comment>
    <comment ref="A139" authorId="0" shapeId="0" xr:uid="{DB18E3EF-F216-468D-ACBA-A3D7561E9858}">
      <text>
        <r>
          <rPr>
            <b/>
            <sz val="9"/>
            <color indexed="81"/>
            <rFont val="Tahoma"/>
            <charset val="1"/>
          </rPr>
          <t>F_RD_EXP(ANN_R,42736,43100)&lt;/Q&gt;&lt;R&gt;0&lt;/R&gt;&lt;C&gt;0&lt;/C&gt;&lt;/FQL&gt;&lt;FQL&gt;&lt;Q&gt;JP3898400001^FF_DEBT_LT(ANN_R,42736,43100)&lt;/Q&gt;&lt;R&gt;1&lt;/R&gt;&lt;C&gt;1&lt;/C&gt;&lt;D xsi:type="xsd:double"&gt;4264187&lt;/D&gt;&lt;/FQL&gt;&lt;FQL&gt;&lt;Q&gt;JP3143600009^FF_RD_EXP(ANN_R,42736,43100)&lt;/Q&gt;&lt;R&gt;1&lt;/R&gt;&lt;C&gt;1&lt;/C&gt;&lt;D xsi:type="xsd:double"&gt;0&lt;/D&gt;&lt;/FQL&gt;&lt;FQL&gt;&lt;Q&gt;JP3143600009^FF_DEBT_LT(ANN_R,42736,43100)&lt;/Q&gt;&lt;R&gt;1&lt;/R&gt;&lt;C&gt;1&lt;/C&gt;&lt;D xsi:type="xsd:double"&gt;2441907&lt;/D&gt;&lt;/FQL&gt;&lt;FQL&gt;&lt;Q&gt;FR0010220475^FF_RD_EXP(ANN_R,43466,43830)&lt;/Q&gt;&lt;R&gt;1&lt;/R&gt;&lt;C&gt;1&lt;/C&gt;&lt;D xsi:type="xsd:double"&gt;291&lt;/D&gt;&lt;/FQL&gt;&lt;FQL&gt;&lt;Q&gt;FR0010220475^FF_DEBT_LT(ANN_R,43466,43830)&lt;/Q&gt;&lt;R&gt;1&lt;/R&gt;&lt;C&gt;1&lt;/C&gt;&lt;D xsi:type="xsd:double"&gt;286&lt;/D&gt;&lt;/FQL&gt;&lt;FQL&gt;&lt;Q&gt;DE0005785604^FF_RD_EXP(ANN_R,43466,43830)&lt;/Q&gt;&lt;R&gt;1&lt;/R&gt;&lt;C&gt;1&lt;/C&gt;&lt;D xsi:type="xsd:double"&gt;660&lt;/D&gt;&lt;/FQL&gt;&lt;FQL&gt;&lt;Q&gt;DE0005785604^FF_DEBT_LT(ANN_R,43466,43830)&lt;/Q&gt;&lt;R&gt;1&lt;/R&gt;&lt;C&gt;1&lt;/C&gt;&lt;D xsi:type="xsd:double"&gt;21750&lt;/D&gt;&lt;/FQL&gt;&lt;FQL&gt;&lt;Q&gt;FR0000051807^FF_RD_EXP(ANN_R,43466,43830)&lt;/Q&gt;&lt;R&gt;0&lt;/R&gt;&lt;C&gt;0&lt;/C&gt;&lt;/FQL&gt;&lt;FQL&gt;&lt;Q&gt;FR0000051807^FF_DEBT_LT(ANN_R,43466,43830)&lt;/Q&gt;&lt;R&gt;1&lt;/R&gt;&lt;C&gt;1&lt;/C&gt;&lt;D xsi:type="xsd:double"&gt;2647&lt;/D&gt;&lt;/FQL&gt;&lt;FQL&gt;&lt;Q&gt;NL0000395903^FF_RD_EXP(ANN_R,43466,43830)&lt;/Q&gt;&lt;R&gt;1&lt;/R&gt;&lt;C&gt;1&lt;/C&gt;&lt;D xsi:type="xsd:double"&gt;453&lt;/D&gt;&lt;/FQL&gt;&lt;FQL&gt;&lt;Q&gt;NL0000395903^FF_DEBT_LT(ANN_R,43466,43830)&lt;/Q&gt;&lt;R&gt;1&lt;/R&gt;&lt;C&gt;1&lt;/C&gt;&lt;D xsi:type="xsd:double"&gt;2111&lt;/D&gt;&lt;/FQL&gt;&lt;FQL&gt;&lt;Q&gt;FR0000125338^FF_RD_EXP(ANN_R,43466,43830)&lt;/Q&gt;&lt;R&gt;0&lt;/R&gt;&lt;C&gt;0&lt;/C&gt;&lt;/FQL&gt;&lt;FQL&gt;&lt;Q&gt;FR0000125338^FF_DEBT_LT(ANN_R,43466,43830)&lt;/Q&gt;&lt;R&gt;1&lt;/R&gt;&lt;C&gt;1&lt;/C&gt;&lt;D xsi:type="xsd:double"&gt;3156&lt;/D&gt;&lt;/FQL&gt;&lt;FQL&gt;&lt;Q&gt;SE0000115446^FF_RD_EXP(ANN_R,43466,43830)&lt;/Q&gt;&lt;R&gt;1&lt;/R&gt;&lt;C&gt;1&lt;/C&gt;&lt;D xsi:type="xsd:double"&gt;18539&lt;/D&gt;&lt;/FQL&gt;&lt;FQL&gt;&lt;Q&gt;SE0000115446^FF_DEBT_LT(ANN_R,43466,43830)&lt;/Q&gt;&lt;R&gt;1&lt;/R&gt;&lt;C&gt;1&lt;/C&gt;&lt;D xsi:type="xsd:double"&gt;101616&lt;/D&gt;&lt;/FQL&gt;&lt;FQL&gt;&lt;Q&gt;CH0210483332^FF_RD_EXP(ANN_R,43466,43830)&lt;/Q&gt;&lt;R&gt;1&lt;/R&gt;&lt;C&gt;1&lt;/C&gt;&lt;D xsi:type="xsd:double"&gt;103.183474506266&lt;/D&gt;&lt;/FQL&gt;&lt;FQL&gt;&lt;Q&gt;CH0210483332^FF_DEBT_LT(ANN_R,43466,43830)&lt;/Q&gt;&lt;R&gt;1&lt;/R&gt;&lt;C&gt;1&lt;/C&gt;&lt;D xsi:type="xsd:double"&gt;4647.43168514&lt;/D&gt;&lt;/FQL&gt;&lt;FQL&gt;&lt;Q&gt;FR0000121485^FF_RD_EXP(ANN_R,43466,43830)&lt;/Q&gt;&lt;R&gt;0&lt;/R&gt;&lt;C&gt;0&lt;/C&gt;&lt;/FQL&gt;&lt;FQL&gt;&lt;Q&gt;FR0000121485^FF_DEBT_LT(ANN_R,43466,43830)&lt;/Q&gt;&lt;R&gt;1&lt;/R&gt;&lt;C&gt;1&lt;/C&gt;&lt;D xsi:type="xsd:double"&gt;6720.8&lt;/D&gt;&lt;/FQL&gt;&lt;FQL&gt;&lt;Q&gt;US0995021062^FF_RD_EXP(ANN_R,43466,43830)&lt;/Q&gt;&lt;R&gt;0&lt;/R&gt;&lt;C&gt;0&lt;/C&gt;&lt;/FQL&gt;&lt;FQL&gt;&lt;Q&gt;US0995021062^FF_DEBT_LT(ANN_R,43466,43830)&lt;/Q&gt;&lt;R&gt;1&lt;/R&gt;&lt;C&gt;1&lt;/C&gt;&lt;D xsi:type="xsd:double"&gt;1701.837&lt;/D&gt;&lt;/FQL&gt;&lt;FQL&gt;&lt;Q&gt;US00751Y1064^FF_RD_EXP(ANN_R,43466,43830)&lt;/Q&gt;&lt;R&gt;1&lt;/R&gt;&lt;C&gt;1&lt;/C&gt;&lt;D xsi:type="xsd:double"&gt;0&lt;/D&gt;&lt;/FQL&gt;&lt;FQL&gt;&lt;Q&gt;US00751Y1064^FF_DEBT_LT(ANN_R,43466,43830)&lt;/Q&gt;&lt;R&gt;1&lt;/R&gt;&lt;C&gt;1&lt;/C&gt;&lt;D xsi:type="xsd:double"&gt;2764.479&lt;/D&gt;&lt;/FQL&gt;&lt;FQL&gt;&lt;Q&gt;US5018892084^FF_RD_EXP(ANN_R,43466,43830)&lt;/Q&gt;&lt;R&gt;1&lt;/R&gt;&lt;C&gt;1&lt;/C&gt;&lt;D xsi:type="xsd:double"&gt;0&lt;/D&gt;&lt;/FQL&gt;&lt;FQL&gt;&lt;Q&gt;US5018892084^FF_DEBT_LT(ANN_R,43466,43830)&lt;/Q&gt;&lt;R&gt;1&lt;/R&gt;&lt;C&gt;1&lt;/C&gt;&lt;D xsi:type="xsd:double"&gt;4852.986&lt;/D&gt;&lt;/FQL&gt;&lt;FQL&gt;&lt;Q&gt;US3802371076^FF_RD_EXP(ANN_R,43466,43830)&lt;/Q&gt;&lt;R&gt;1&lt;/R&gt;&lt;C&gt;1&lt;/C&gt;&lt;D xsi:type="xsd:double"&gt;492.6&lt;/D&gt;&lt;/FQL&gt;&lt;FQL&gt;&lt;Q&gt;US3802371076^FF_DEBT_LT(ANN_R,43466,43830)&lt;/Q&gt;&lt;R&gt;1&lt;/R&gt;&lt;C&gt;1&lt;/C&gt;&lt;D xsi:type="xsd:double"&gt;2569.7&lt;/D&gt;&lt;/FQL&gt;&lt;FQL&gt;&lt;Q&gt;US18915M1071^FF_RD_EXP(ANN_R,43466,43830)&lt;/Q&gt;&lt;R&gt;1&lt;/R&gt;&lt;C&gt;1&lt;/C&gt;&lt;D xsi:type="xsd:double"&gt;100.969&lt;/D&gt;&lt;/FQL&gt;&lt;FQL&gt;&lt;Q&gt;US18915M1071^FF_DEBT_LT(ANN_R,43466,43830)&lt;/Q&gt;&lt;R&gt;1&lt;/R&gt;&lt;C&gt;1&lt;/C&gt;&lt;D xsi:type="xsd:double"&gt;10.506&lt;/D&gt;&lt;/FQL&gt;&lt;FQL&gt;&lt;Q&gt;US3724601055^FF_RD_EXP(ANN_R,43466,43830)&lt;/Q&gt;&lt;R&gt;1&lt;/R&gt;&lt;C&gt;1&lt;/C&gt;&lt;D xsi:type="xsd:double"&gt;0&lt;/D&gt;&lt;/FQL&gt;&lt;FQL&gt;&lt;Q&gt;US3724601055^FF_DEBT_LT(ANN_R,43466,43830)&lt;/Q&gt;&lt;R&gt;1&lt;/R&gt;&lt;C&gt;1&lt;/C&gt;&lt;D xsi:type="xsd:double"&gt;3558.575&lt;/D&gt;&lt;/FQL&gt;&lt;FQL&gt;&lt;Q&gt;US89400J1079^FF_RD_EXP(ANN_R,43466,43830)&lt;/Q&gt;&lt;R&gt;0&lt;/R&gt;&lt;C&gt;0&lt;/C&gt;&lt;/FQL&gt;&lt;FQL&gt;&lt;Q&gt;US89400J1079^FF_DEBT_LT(ANN_R,43466,43830)&lt;/Q&gt;&lt;R&gt;1&lt;/R&gt;&lt;C&gt;1&lt;/C&gt;&lt;D xsi:type="xsd:double"&gt;3655.5&lt;/D&gt;&lt;/FQL&gt;&lt;FQL&gt;&lt;Q&gt;US2310211063^FF_RD_EXP(ANN_R,43466,43830)&lt;/Q&gt;&lt;R&gt;1&lt;/R&gt;&lt;C&gt;1&lt;/C&gt;&lt;D xsi:type="xsd:double"&gt;1001&lt;/D&gt;&lt;/FQL&gt;&lt;FQL&gt;&lt;Q&gt;US2310211063^FF_DEBT_LT(ANN_R,43466,43830)&lt;/Q&gt;&lt;R&gt;1&lt;/R&gt;&lt;C&gt;1&lt;/C&gt;&lt;D xsi:type="xsd:double"&gt;1946&lt;/D&gt;&lt;/FQL&gt;&lt;FQL&gt;&lt;Q&gt;US45168D1046^FF_RD_EXP(ANN_R,43466,43830)&lt;/Q&gt;&lt;R&gt;1&lt;/R&gt;&lt;C&gt;1&lt;/C&gt;&lt;D xsi:type="xsd:double"&gt;133.193&lt;/D&gt;&lt;/FQL&gt;&lt;FQL&gt;&lt;Q&gt;US45168D1046^FF_DEBT_LT(ANN_R,43466,43830)&lt;/Q&gt;&lt;R&gt;1&lt;/R&gt;&lt;C&gt;1&lt;/C&gt;&lt;D xsi:type="xsd:double"&gt;766.382&lt;/D&gt;&lt;/FQL&gt;&lt;FQL&gt;&lt;Q&gt;US98978V1035^FF_RD_EXP(ANN_R,43466,43830)&lt;/Q&gt;&lt;R&gt;1&lt;/R&gt;&lt;C&gt;1&lt;/C&gt;&lt;D xsi:type="xsd:double"&gt;457&lt;/D&gt;&lt;/FQL&gt;&lt;FQL&gt;&lt;Q&gt;US98978V1035^FF_DEBT_LT(ANN_R,43466,43830)&lt;/Q&gt;&lt;R&gt;1&lt;/R&gt;&lt;C&gt;1&lt;/C&gt;&lt;D xsi:type="xsd:double"&gt;6111&lt;/D&gt;&lt;/FQL&gt;&lt;FQL&gt;&lt;Q&gt;US78409V1044^FF_RD_EXP(ANN_R,43466,43830)&lt;/Q&gt;&lt;R&gt;1&lt;/R&gt;&lt;C&gt;1&lt;/C&gt;&lt;D xsi:type="xsd:double"&gt;0&lt;/D&gt;&lt;/FQL&gt;&lt;FQL&gt;&lt;Q&gt;US78409V1044^FF_DEBT_LT(ANN_R,43466,43830)&lt;/Q&gt;&lt;R&gt;1&lt;/R&gt;&lt;C&gt;1&lt;/C&gt;&lt;D xsi:type="xsd:double"&gt;4568&lt;/D&gt;&lt;/FQL&gt;&lt;FQL&gt;&lt;Q&gt;JP3970300004^FF_RD_EXP(ANN_R,43466,43830)&lt;/Q&gt;&lt;R&gt;1&lt;/R&gt;&lt;C&gt;1&lt;/C&gt;&lt;D xsi:type="xsd:double"&gt;0&lt;/D&gt;&lt;/FQL&gt;&lt;FQL&gt;&lt;Q&gt;JP3970300004^FF_DEBT_LT(ANN_R,43466,43830)&lt;/Q&gt;&lt;R&gt;1&lt;/R&gt;&lt;C&gt;1&lt;/C&gt;&lt;D xsi:type="xsd:double"&gt;137212&lt;/D&gt;&lt;/FQL&gt;&lt;FQL&gt;&lt;Q&gt;TW0002317005^FF_RD_EXP(ANN_R,43466,43830)&lt;/Q&gt;&lt;R&gt;1&lt;/R&gt;&lt;C&gt;1&lt;/C&gt;&lt;D xsi:type="xsd:double"&gt;91548.149&lt;/D&gt;&lt;/FQL&gt;&lt;FQL&gt;&lt;Q&gt;TW0002317005^FF_DEBT_LT(ANN_R,43466,43830)&lt;/Q&gt;&lt;R&gt;1&lt;/R&gt;&lt;C&gt;1&lt;/C&gt;&lt;D xsi:type="xsd:double"&gt;237956.939&lt;/D&gt;&lt;/FQL&gt;&lt;FQL&gt;&lt;Q&gt;JP3756100008^FF_RD_EXP(ANN_R,43466,43830)&lt;/Q&gt;&lt;R&gt;1&lt;/R&gt;&lt;C&gt;1&lt;/C&gt;&lt;D xsi:type="xsd:double"&gt;0&lt;/D&gt;&lt;/FQL&gt;&lt;FQL&gt;&lt;Q&gt;JP3756100008^FF_DEBT_LT(ANN_R,43466,43830)&lt;/Q&gt;&lt;R&gt;1&lt;/R&gt;&lt;C&gt;1&lt;/C&gt;&lt;D xsi:type="xsd:double"&gt;7984&lt;/D&gt;&lt;/FQL&gt;&lt;FQL&gt;&lt;Q&gt;TW0002303005^FF_RD_EXP(ANN_R,43466,43830)&lt;/Q&gt;&lt;R&gt;1&lt;/R&gt;&lt;C&gt;1&lt;/C&gt;&lt;D xsi:type="xsd:double"&gt;11860.244&lt;/D&gt;&lt;/FQL&gt;&lt;FQL&gt;&lt;Q&gt;TW0002303005^FF_DEBT_LT(ANN_R,43466,43830)&lt;/Q&gt;&lt;R&gt;1&lt;/R&gt;&lt;C&gt;1&lt;/C&gt;&lt;D xsi:type="xsd:double"&gt;53348.958&lt;/D&gt;&lt;/FQL&gt;&lt;FQL&gt;&lt;Q&gt;JP3421800008^FF_RD_EXP(ANN_R,43466,43830)&lt;/Q&gt;&lt;R&gt;1&lt;/R&gt;&lt;C&gt;1&lt;/C&gt;&lt;D xsi:type="xsd:double"&gt;7334&lt;/D&gt;&lt;/FQL&gt;&lt;FQL&gt;&lt;Q&gt;JP3421800008^FF_DEBT_LT(ANN_R,43466,43830)&lt;/Q&gt;&lt;R&gt;1&lt;/R&gt;&lt;C&gt;1&lt;/C&gt;&lt;D xsi:type="xsd:double"&gt;26725&lt;/D&gt;&lt;/FQL&gt;&lt;FQL&gt;&lt;Q&gt;JP3898400001^FF_RD_EXP(ANN_R,43466,43830)&lt;/Q&gt;&lt;R&gt;1&lt;/R&gt;&lt;C&gt;1&lt;/C&gt;&lt;D xsi:type="xsd:double"&gt;0&lt;/D&gt;&lt;/FQL&gt;&lt;FQL&gt;&lt;Q&gt;JP3898400001^FF_DEBT_LT(ANN_R,43466,43830)&lt;/Q&gt;&lt;R&gt;1&lt;/R&gt;&lt;C&gt;1&lt;/C&gt;&lt;D xsi:type="xsd:double"&gt;3795183&lt;/D&gt;&lt;/FQL&gt;&lt;FQL&gt;&lt;Q&gt;JP3143600009^FF_RD_EXP(ANN_R,43466,43830)&lt;/Q&gt;&lt;R&gt;1&lt;/R&gt;&lt;C&gt;1&lt;/C&gt;&lt;D xsi:type="xsd:double"&gt;0&lt;/D&gt;&lt;/FQL&gt;&lt;FQL&gt;&lt;Q&gt;JP3143600009^FF_DEBT_LT(ANN_R,43466,43830)&lt;/Q&gt;&lt;R&gt;1&lt;/R&gt;&lt;C&gt;1&lt;/C&gt;&lt;D xsi:type="xsd:double"&gt;2478820&lt;/D&gt;&lt;/FQL&gt;&lt;FQL&gt;&lt;Q&gt;FR0010220475^FF_RD_EXP(ANN_R,43101,43465)&lt;/Q&gt;&lt;R&gt;1&lt;/R&gt;&lt;C&gt;1&lt;/C&gt;&lt;D xsi:type="xsd:double"&gt;252&lt;/D&gt;&lt;/FQL&gt;&lt;FQL&gt;&lt;Q&gt;FR0010220475^FF_DEBT_LT(ANN_R,43101,43465)&lt;/Q&gt;&lt;R&gt;1&lt;/R&gt;&lt;C&gt;1&lt;/C&gt;&lt;D xsi:type="xsd:double"&gt;1164&lt;/D&gt;&lt;/FQL&gt;&lt;FQL&gt;&lt;Q&gt;DE0005785604^FF_RD_EXP(ANN_R,43101,43465)&lt;/Q&gt;&lt;R&gt;1&lt;/R&gt;&lt;C&gt;1&lt;/C&gt;&lt;D xsi:type="xsd:double"&gt;657&lt;/D&gt;&lt;/FQL&gt;&lt;FQL&gt;&lt;Q&gt;DE0005785604^FF_DEBT_LT(ANN_R,43101,43465)&lt;/Q&gt;&lt;R&gt;1&lt;/R&gt;&lt;C&gt;1&lt;/C&gt;&lt;D xsi:type="xsd:double"&gt;14040&lt;/D&gt;&lt;/FQL&gt;&lt;FQL&gt;&lt;Q&gt;FR0000051807^FF_RD_EXP(ANN_R,43101,43465)&lt;/Q&gt;&lt;R&gt;0&lt;/R&gt;&lt;C&gt;0&lt;/C&gt;&lt;/FQL&gt;&lt;FQL&gt;&lt;Q&gt;FR0000051807^FF_DEBT_LT(ANN_R,43101,43465)&lt;/Q&gt;&lt;R&gt;1&lt;/R&gt;&lt;C&gt;1&lt;/C&gt;&lt;D xsi:type="xsd:double"&gt;2224&lt;/D&gt;&lt;/FQL&gt;&lt;FQL&gt;&lt;Q&gt;NL0000395903^FF_RD_EXP(ANN_R,43101,43465)&lt;/Q&gt;&lt;R&gt;1&lt;/R&gt;&lt;C&gt;1&lt;/C&gt;&lt;D xsi:type="xsd:double"&gt;416&lt;/D&gt;&lt;/FQL&gt;&lt;FQL&gt;&lt;Q&gt;NL0000395903^FF_DEBT_LT(ANN_R,43101,43465)&lt;/Q&gt;&lt;R&gt;1&lt;/R&gt;&lt;C&gt;1&lt;/C&gt;&lt;D xsi:type="xsd:double"&gt;2249&lt;/D&gt;&lt;/FQL&gt;&lt;FQL&gt;&lt;Q&gt;FR0000125338^FF_RD_EXP(ANN_R,43101,43465)&lt;/Q&gt;&lt;R&gt;0&lt;/R&gt;&lt;C&gt;0&lt;/C&gt;&lt;/FQL&gt;&lt;FQL&gt;&lt;Q&gt;FR0000125338^FF_DEBT_LT(ANN_R,43101,43465)&lt;/Q&gt;&lt;R&gt;1&lt;/R&gt;&lt;C&gt;1&lt;/C&gt;&lt;D xsi:type="xsd:double"&gt;3274&lt;/D&gt;&lt;/FQL&gt;&lt;FQL&gt;&lt;Q&gt;SE0000115446^FF_RD_EXP(ANN_R,43101,43465)&lt;/Q&gt;&lt;R&gt;1&lt;/R&gt;&lt;C&gt;1&lt;/C&gt;&lt;D xsi:type="xsd:double"&gt;15899&lt;/D&gt;&lt;/FQL&gt;&lt;FQL&gt;&lt;Q&gt;SE0000115446^FF_DEBT_LT(ANN_R,43101,43465)&lt;/Q&gt;&lt;R&gt;1&lt;/R&gt;&lt;C&gt;1&lt;/C&gt;&lt;D xsi:type="xsd:double"&gt;87210&lt;/D&gt;&lt;/FQL&gt;&lt;FQL&gt;&lt;Q&gt;CH0210483332^FF_RD_EXP(ANN_R,43101,43465)&lt;/Q&gt;&lt;R&gt;1&lt;/R&gt;&lt;C&gt;1&lt;/C&gt;&lt;D xsi:type="xsd:double"&gt;96.4106415458697&lt;/D&gt;&lt;/FQL&gt;&lt;FQL&gt;&lt;Q&gt;CH0210483332^FF_DEBT_LT(ANN_R,43101,43465)&lt;/Q&gt;&lt;R&gt;1&lt;/R&gt;&lt;C&gt;1&lt;/C&gt;&lt;D xsi:type="xsd:double"&gt;5194.85393195999&lt;/D&gt;&lt;/FQL&gt;&lt;FQL&gt;&lt;Q&gt;FR0000121485^FF_RD_EXP(ANN_R,43101,43465)&lt;/Q&gt;&lt;R&gt;0&lt;/R&gt;&lt;C&gt;0&lt;/C&gt;&lt;/FQL&gt;&lt;FQL&gt;&lt;Q&gt;FR0000121485^FF_DEBT_LT(ANN_R,43101,43465)&lt;/Q&gt;&lt;R&gt;1&lt;/R&gt;&lt;C&gt;1&lt;/C&gt;&lt;D xsi:type="xsd:double"&gt;3171.6&lt;/D&gt;&lt;/FQL&gt;&lt;FQL&gt;&lt;Q&gt;US0995021062^FF_RD_EXP(ANN_R,43101,43465)&lt;/Q&gt;&lt;R&gt;0&lt;/R&gt;&lt;C&gt;0&lt;/C&gt;&lt;/FQL&gt;&lt;FQL&gt;&lt;Q&gt;US0995021062^FF_DEBT_LT(ANN_R,43101,43465)&lt;/Q&gt;&lt;R&gt;1&lt;/R&gt;&lt;C&gt;1&lt;/C&gt;&lt;D xsi:type="xsd:double"&gt;1755.479&lt;/D&gt;&lt;/FQL&gt;&lt;FQL&gt;&lt;Q&gt;US00751Y1064^FF_RD_EXP(ANN_R,43101,43465)&lt;/Q&gt;&lt;R&gt;1&lt;/R&gt;&lt;C&gt;1&lt;/C&gt;&lt;D xsi:type="xsd:double"&gt;0&lt;/D&gt;&lt;/FQL&gt;&lt;FQL&gt;&lt;Q&gt;US00751Y1064^FF_DEBT_LT(ANN_R,43101,43465)&lt;/Q&gt;&lt;R&gt;1&lt;/R&gt;&lt;C&gt;1&lt;/C&gt;&lt;D xsi:type="xsd:double"&gt;1045.72&lt;/D&gt;&lt;/FQL&gt;&lt;FQL&gt;&lt;Q&gt;US5018892084^FF_RD_EXP(ANN_R,43101,43465)&lt;/Q&gt;&lt;R&gt;1&lt;/R&gt;&lt;C&gt;1&lt;/C&gt;&lt;D xsi:type="xsd:double"&gt;0&lt;/D&gt;&lt;/FQL&gt;&lt;FQL&gt;&lt;Q&gt;US5018892084^FF_DEBT_LT(ANN_R,43101,43465)&lt;/Q&gt;&lt;R&gt;1&lt;/R&gt;&lt;C&gt;1&lt;/C&gt;&lt;D xsi:type="xsd:double"&gt;4188.674&lt;/D&gt;&lt;/FQL&gt;&lt;FQL&gt;&lt;Q&gt;US3802371076^FF_RD_EXP(ANN_R,43101,43465)&lt;/Q&gt;&lt;R&gt;1&lt;/R&gt;&lt;C&gt;1&lt;/C&gt;&lt;D xsi:type="xsd:double"&gt;434&lt;/D&gt;&lt;/FQL&gt;&lt;FQL&gt;&lt;Q&gt;US3802371076^FF_DEBT_LT(ANN_R,43101,43465)&lt;/Q&gt;&lt;R&gt;1&lt;/R&gt;&lt;C&gt;1&lt;/C&gt;&lt;D xsi:type="xsd:double"&gt;2413.6&lt;/D&gt;&lt;/FQL&gt;&lt;FQL&gt;&lt;Q&gt;US18915M1071^FF_RD_EXP(ANN_R,43101,43465)&lt;/Q&gt;&lt;R&gt;1&lt;/R&gt;&lt;C&gt;1&lt;/C&gt;&lt;D xsi:type="xsd:double"&gt;54.463&lt;/D&gt;&lt;/FQL&gt;&lt;FQL&gt;&lt;Q&gt;US18915M1071^FF_DEBT_LT(ANN_R,43101,43465)&lt;/Q&gt;&lt;R&gt;1&lt;/R&gt;&lt;C&gt;1&lt;/C&gt;&lt;D xsi:type="xsd:double"&gt;10.443&lt;/D&gt;&lt;/FQL&gt;&lt;FQL&gt;&lt;Q&gt;US3724601055^FF_RD_EXP(ANN_R,43101,43465)&lt;/Q&gt;&lt;R&gt;1&lt;/R&gt;&lt;C&gt;1&lt;/C&gt;&lt;D xsi:type="xsd:double"&gt;0&lt;/D&gt;&lt;/FQL&gt;&lt;FQL&gt;&lt;Q&gt;US3724601055^FF_DEBT_LT(ANN_R,43101,43465)&lt;/Q&gt;&lt;R&gt;1&lt;/R&gt;&lt;C&gt;1&lt;/C&gt;&lt;D xsi:type="xsd:double"&gt;2432.133&lt;/D&gt;&lt;/FQL&gt;&lt;FQL&gt;&lt;Q&gt;US89400J1079^FF_RD_EXP(ANN_R,43101,43465)&lt;/Q&gt;&lt;R&gt;0&lt;/R&gt;&lt;C&gt;0&lt;/C&gt;&lt;/FQL&gt;&lt;FQL&gt;&lt;Q&gt;US89400J1079^FF_DEBT_LT(ANN_R,43101,43465)&lt;/Q&gt;&lt;R&gt;1&lt;/R&gt;&lt;C&gt;1&lt;/C&gt;&lt;D xsi:type="xsd:double"&gt;3976.4&lt;/D&gt;&lt;/FQL&gt;&lt;FQL&gt;&lt;Q&gt;US2310211063^FF_RD_EXP(ANN_R,43101,43465)&lt;/Q&gt;&lt;R&gt;1&lt;/R&gt;&lt;C&gt;1&lt;/C&gt;&lt;D xsi:type="xsd:double"&gt;902&lt;/D&gt;&lt;/FQL&gt;&lt;FQL&gt;&lt;Q&gt;US2310211063^FF_DEBT_LT(ANN_R,43101,43465)&lt;/Q&gt;&lt;R&gt;1&lt;/R&gt;&lt;C&gt;1&lt;/C&gt;&lt;D xsi:type="xsd:double"&gt;1597&lt;/D&gt;&lt;/FQL&gt;&lt;FQL&gt;&lt;Q&gt;US45168D1046^FF_RD_EXP(ANN_R,43101,43465)&lt;/Q&gt;&lt;R&gt;1&lt;/R&gt;&lt;C&gt;1&lt;/C&gt;&lt;D xsi:type="xsd:double"&gt;117.863&lt;/D&gt;&lt;/FQL&gt;&lt;FQL&gt;&lt;Q&gt;US45168D1046^FF_DEBT_LT(ANN_R,43101,43465)&lt;/Q&gt;&lt;R&gt;1&lt;/R&gt;&lt;C&gt;1&lt;/C&gt;&lt;D xsi:type="xsd:double"&gt;601.348&lt;/D&gt;&lt;/FQL&gt;&lt;FQL&gt;&lt;Q&gt;US98978V1035^FF_RD_EXP(ANN_R,43101,43465)&lt;/Q&gt;&lt;R&gt;1&lt;/R&gt;&lt;C&gt;1&lt;/C&gt;&lt;D xsi:type="xsd:double"&gt;432&lt;/D&gt;&lt;/FQL&gt;&lt;FQL&gt;&lt;Q&gt;US98978V1035^FF_DEBT_LT(ANN_R,43101,43465)&lt;/Q&gt;&lt;R&gt;1&lt;/R&gt;&lt;C&gt;1&lt;/C&gt;&lt;D xsi:type="xsd:double"&gt;6443&lt;/D&gt;&lt;/FQL&gt;&lt;FQL&gt;&lt;Q&gt;US78409V1044^FF_RD_EXP(ANN_R,43101,43465)&lt;/Q&gt;&lt;R&gt;1&lt;/R&gt;&lt;C&gt;1&lt;/C&gt;&lt;D xsi:type="xsd:double"&gt;0&lt;/D&gt;&lt;/FQL&gt;&lt;FQL&gt;&lt;Q&gt;US78409V1044^FF_DEBT_LT(ANN_R,43101,43465)&lt;/Q&gt;&lt;R&gt;1&lt;/R&gt;&lt;C&gt;1&lt;/C&gt;&lt;D xsi:type="xsd:double"&gt;3662&lt;/D&gt;&lt;/FQL&gt;&lt;FQL&gt;&lt;Q&gt;JP3970300004^FF_RD_EXP(ANN_R,43101,43465)&lt;/Q&gt;&lt;R&gt;0&lt;/R&gt;&lt;C&gt;0&lt;/C&gt;&lt;/FQL&gt;&lt;FQL&gt;&lt;Q&gt;JP3970300004^FF_DEBT_LT(ANN_R,43101,43465)&lt;/Q&gt;&lt;R&gt;1&lt;/R&gt;&lt;C&gt;1&lt;/C&gt;&lt;D xsi:type="xsd:double"&gt;159007&lt;/D&gt;&lt;/FQL&gt;&lt;FQL&gt;&lt;Q&gt;TW0002317005^FF_RD_EXP(ANN_R,43101,43465)&lt;/Q&gt;&lt;R&gt;1&lt;/R&gt;&lt;C&gt;1&lt;/C&gt;&lt;D xsi:type="xsd:double"&gt;84430.083&lt;/D&gt;&lt;/FQL&gt;&lt;FQL&gt;&lt;Q&gt;TW0002317005^FF_DEBT_LT(ANN_R,43101,43465)&lt;/Q&gt;&lt;R&gt;1&lt;/R&gt;&lt;C&gt;1&lt;/C&gt;&lt;D xsi:type="xsd:double"&gt;216718.874&lt;/D&gt;&lt;/FQL&gt;&lt;FQL&gt;&lt;Q&gt;JP3756100008^FF_RD_EXP(ANN_R,43101,43465)&lt;/Q&gt;&lt;R&gt;1&lt;/R&gt;&lt;C&gt;1&lt;/C&gt;&lt;D xsi:type="xsd:double"&gt;0&lt;/D&gt;&lt;/FQL&gt;&lt;FQL&gt;&lt;Q&gt;JP3756100008^FF_DEBT_LT(ANN_R,43101,43465)&lt;/Q&gt;&lt;R&gt;1&lt;/R&gt;&lt;C&gt;1&lt;/C&gt;&lt;D xsi:type="xsd:double"&gt;10143&lt;/D&gt;&lt;/FQL&gt;&lt;FQL&gt;&lt;Q&gt;TW0002303005^FF_RD_EXP(ANN_R,43101,43465)&lt;/Q&gt;&lt;R&gt;1&lt;/R&gt;&lt;C&gt;1&lt;/C&gt;&lt;D xsi:type="xsd:double"&gt;13025.139&lt;/D&gt;&lt;/FQL&gt;&lt;FQL&gt;&lt;Q&gt;TW0002303005^FF_DEBT_LT(ANN_R,43101,43465)&lt;/Q&gt;&lt;R&gt;1&lt;/R&gt;&lt;C&gt;1&lt;/C&gt;&lt;D xsi:type="xsd:double"&gt;67083.001&lt;/D&gt;&lt;/FQL&gt;&lt;FQL&gt;&lt;Q&gt;JP3421800008^FF_RD_EXP(ANN_R,43101,43465)&lt;/Q&gt;&lt;R&gt;1&lt;/R&gt;&lt;C&gt;1&lt;/C&gt;&lt;D xsi:type="xsd:double"&gt;7294&lt;/D&gt;&lt;/FQL&gt;&lt;FQL&gt;&lt;Q&gt;JP3421800008^FF_DEBT_LT(ANN_R,43101,43465)&lt;/Q&gt;&lt;R&gt;1&lt;/R&gt;&lt;C&gt;1&lt;/C&gt;&lt;D xsi:type="xsd:double"&gt;29945&lt;/D&gt;&lt;/FQL&gt;&lt;FQL&gt;&lt;Q&gt;JP3898400001^FF_RD_EXP(ANN_R,43101,43465)&lt;/Q&gt;&lt;R&gt;0&lt;/R&gt;&lt;C&gt;0&lt;/C&gt;&lt;/FQL&gt;&lt;FQL&gt;&lt;Q&gt;JP3898400001^FF_DEBT_LT(ANN_R,43101,43465)&lt;/Q&gt;&lt;R&gt;1&lt;/R&gt;&lt;C&gt;1&lt;/C&gt;&lt;D xsi:type="xsd:double"&gt;3832884&lt;/D&gt;&lt;/FQL&gt;&lt;FQL&gt;&lt;Q&gt;JP3143600009^FF_RD_EXP(ANN_R,43101,43465)&lt;/Q&gt;&lt;R&gt;1&lt;/R&gt;&lt;C&gt;1&lt;/C&gt;&lt;D xsi:type="xsd:double"&gt;0&lt;/D&gt;&lt;/FQL&gt;&lt;FQL&gt;&lt;Q&gt;JP3143600009^FF_DEBT_LT(ANN_R,43101,43465)&lt;/Q&gt;&lt;R&gt;1&lt;/R&gt;&lt;C&gt;1&lt;/C&gt;&lt;D xsi:type="xsd:double"&gt;2317840&lt;/D&gt;&lt;/FQL&gt;&lt;FQL&gt;&lt;Q&gt;JP3358000002^FF_RD_EXP(ANN_R,42370,42735)&lt;/Q&gt;&lt;R&gt;1&lt;/R&gt;&lt;C&gt;1&lt;/C&gt;&lt;D xsi:type="xsd:double"&gt;13188&lt;/D&gt;&lt;/FQL&gt;&lt;FQL&gt;&lt;Q&gt;JP3358000002^FF_DEBT_LT(ANN_R,42370,42735)&lt;/Q&gt;&lt;R&gt;1&lt;/R&gt;&lt;C&gt;1&lt;/C&gt;&lt;D xsi:type="xsd:double"&gt;2277&lt;/D&gt;&lt;/FQL&gt;&lt;FQL&gt;&lt;Q&gt;JP3358000002^FF_RD_EXP(ANN_R,43831,44196)&lt;/Q&gt;&lt;R&gt;1&lt;/R&gt;&lt;C&gt;1&lt;/C&gt;&lt;D xsi:type="xsd:double"&gt;12566&lt;/D&gt;&lt;/FQL&gt;&lt;FQL&gt;&lt;Q&gt;JP3358000002^FF_DEBT_LT(ANN_R,43831,44196)&lt;/Q&gt;&lt;R&gt;1&lt;/R&gt;&lt;C&gt;1&lt;/C&gt;&lt;D xsi:type="xsd:double"&gt;1608&lt;/D&gt;&lt;/FQL&gt;&lt;FQL&gt;&lt;Q&gt;JP3422950000^FF_RD_EXP(ANN_R,42370,42735)&lt;/Q&gt;&lt;R&gt;1&lt;/R&gt;&lt;C&gt;1&lt;/C&gt;&lt;D xsi:type="xsd:double"&gt;0&lt;/D&gt;&lt;/FQL&gt;&lt;FQL&gt;&lt;Q&gt;JP3422950000^FF_DEBT_LT(ANN_R,42370,42735)&lt;/Q&gt;&lt;R&gt;1&lt;/R&gt;&lt;C&gt;1&lt;/C&gt;&lt;D xsi:type="xsd:double"&gt;789641&lt;/D&gt;&lt;/FQL&gt;&lt;FQL&gt;&lt;Q&gt;JP3422950000^FF_RD_EXP(ANN_R,43831,44196)&lt;/Q&gt;&lt;R&gt;1&lt;/R&gt;&lt;C&gt;1&lt;/C&gt;&lt;D xsi:type="xsd:double"&gt;0&lt;/D&gt;&lt;/FQL&gt;&lt;FQL&gt;&lt;Q&gt;JP3422950000^FF_DEBT_LT(ANN_R,43831,44196)&lt;/Q&gt;&lt;R&gt;1&lt;/R&gt;&lt;C&gt;1&lt;/C&gt;&lt;D xsi:type="xsd:double"&gt;705743&lt;/D&gt;&lt;/FQL&gt;&lt;FQL&gt;&lt;Q&gt;JP3421800008^FF_RD_EXP(ANN_R,42370,42735)&lt;/Q&gt;&lt;R&gt;1&lt;/R&gt;&lt;C&gt;1&lt;/C&gt;&lt;D xsi:type="xsd:double"&gt;6782&lt;/D&gt;&lt;/FQL&gt;&lt;FQL&gt;&lt;Q&gt;JP3421800008^FF_DEBT_LT(ANN_R,42370,42735)&lt;/Q&gt;&lt;R&gt;1&lt;/R&gt;&lt;C&gt;1&lt;/C&gt;&lt;D xsi:type="xsd:double"&gt;40627&lt;/D&gt;&lt;/FQL&gt;&lt;FQL&gt;&lt;Q&gt;JP3421800008^FF_RD_EXP(ANN_R,43831,44196)&lt;/Q&gt;&lt;R&gt;1&lt;/R&gt;&lt;C&gt;1&lt;/C&gt;&lt;D xsi:type="xsd:double"&gt;7167&lt;/D&gt;&lt;/FQL&gt;&lt;FQL&gt;&lt;Q&gt;JP3421800008^FF_DEBT_LT(ANN_R,43831,44196)&lt;/Q&gt;&lt;R&gt;1&lt;/R&gt;&lt;C&gt;1&lt;/C&gt;&lt;D xsi:type="xsd:double"&gt;24682&lt;/D&gt;&lt;/FQL&gt;&lt;FQL&gt;&lt;Q&gt;DE0007165631^FF_RD_EXP(ANN_R,42370,42735)&lt;/Q&gt;&lt;R&gt;1&lt;/R&gt;&lt;C&gt;1&lt;/C&gt;&lt;D xsi:type="xsd:double"&gt;59.416&lt;/D&gt;&lt;/FQL&gt;&lt;FQL&gt;&lt;Q&gt;DE0007165631^FF_DEBT_LT(ANN_R,42370,42735)&lt;/Q&gt;&lt;R&gt;1&lt;/R&gt;&lt;C&gt;1&lt;/C&gt;&lt;D xsi:type="xsd:double"&gt;451.949&lt;/D&gt;&lt;/FQL&gt;&lt;FQL&gt;&lt;Q&gt;DE0007165631^FF_RD_EXP(ANN_R,43831,44196)&lt;/Q&gt;&lt;R&gt;1&lt;/R&gt;&lt;C&gt;1&lt;/C&gt;&lt;D xsi:type="xsd:double"&gt;108.425&lt;/D&gt;&lt;/FQL&gt;&lt;FQL&gt;&lt;Q&gt;DE0007165631^FF_DEBT_LT(ANN_R,43831,44196)&lt;/Q&gt;&lt;R&gt;1&lt;/R&gt;&lt;C&gt;1&lt;/C&gt;&lt;D xsi:type="xsd:double"&gt;1891.886&lt;/D&gt;&lt;/FQL&gt;&lt;FQL&gt;&lt;Q&gt;DE0007164600^FF_RD_EXP(ANN_R,42370,42735)&lt;/Q&gt;&lt;R&gt;1&lt;/R&gt;&lt;C&gt;1&lt;/C&gt;&lt;D xsi:type="xsd:double"&gt;3044&lt;/D&gt;&lt;/FQL&gt;&lt;FQL&gt;&lt;Q&gt;DE0007164600^FF_DEBT_LT(ANN_R,42370,42735)&lt;/Q&gt;&lt;R&gt;1&lt;/R&gt;&lt;C&gt;1&lt;/C&gt;&lt;D xsi:type="xsd:double"&gt;6450&lt;/D&gt;&lt;/FQL&gt;&lt;FQL&gt;&lt;Q&gt;DE0007164600^FF_RD_EXP(ANN_R,43831,44196)&lt;/Q&gt;&lt;R&gt;1&lt;/R&gt;&lt;C&gt;1&lt;/C&gt;&lt;D xsi:type="xsd:double"&gt;4447&lt;/D&gt;&lt;/FQL&gt;&lt;FQL&gt;&lt;Q&gt;DE0007164600^FF_DEBT_LT(ANN_R,43831,44196)&lt;/Q&gt;&lt;R&gt;1&lt;/R&gt;&lt;C&gt;1&lt;/C&gt;&lt;D xsi:type="xsd:double"&gt;13600&lt;/D&gt;&lt;/FQL&gt;&lt;FQL&gt;&lt;Q&gt;SE0000667891^FF_RD_EXP(ANN_R,42370,42735)&lt;/Q&gt;&lt;R&gt;1&lt;/R&gt;&lt;C&gt;1&lt;/C&gt;&lt;D xsi:type="xsd:double"&gt;3378&lt;/D&gt;&lt;/FQL&gt;&lt;FQL&gt;&lt;Q&gt;SE0000667891^FF_DEBT_LT(ANN_R,42370,42735)&lt;/Q&gt;&lt;R&gt;1&lt;/R&gt;&lt;C&gt;1&lt;/C&gt;&lt;D xsi:type="xsd:double"&gt;26738&lt;/D&gt;&lt;/FQL&gt;&lt;FQL&gt;&lt;Q&gt;SE0000667891^FF_RD_EXP(ANN_R,43831,44196)&lt;/Q&gt;&lt;R&gt;1&lt;/R&gt;&lt;C&gt;1&lt;/C&gt;&lt;D xsi:type="xsd:double"&gt;3005&lt;/D&gt;&lt;/FQL&gt;&lt;FQL&gt;&lt;Q&gt;SE0000667891^FF_DEBT_LT(ANN_R,43831,44196)&lt;/Q&gt;&lt;R&gt;1&lt;/R&gt;&lt;C&gt;1&lt;/C&gt;&lt;D xsi:type="xsd:double"&gt;13536&lt;/D&gt;&lt;/FQL&gt;&lt;FQL&gt;&lt;Q&gt;KR7006400006^FF_RD_EXP(ANN_R,42370,42735)&lt;/Q&gt;&lt;R&gt;1&lt;/R&gt;&lt;C&gt;1&lt;/C&gt;&lt;D xsi:type="xsd:double"&gt;552529.353&lt;/D&gt;&lt;/FQL&gt;&lt;FQL&gt;&lt;Q&gt;KR7006400006^FF_DEBT_LT(ANN_R,42370,42735)&lt;/Q&gt;&lt;R&gt;1&lt;/R&gt;&lt;C&gt;1&lt;/C&gt;&lt;D xsi:type="xsd:double"&gt;566585.621889&lt;/D&gt;&lt;/FQL&gt;&lt;FQL&gt;&lt;Q&gt;KR7006400006^FF_RD_EXP(ANN_R,43831,44196)&lt;/Q&gt;&lt;R&gt;1&lt;/R&gt;&lt;C&gt;1&lt;/C&gt;&lt;D xsi:type="xsd:double"&gt;808335.073&lt;/D&gt;&lt;/FQL&gt;&lt;FQL&gt;&lt;Q&gt;KR7006400006^FF_DEBT_LT(ANN_R,43831,44196)&lt;/Q&gt;&lt;R&gt;1&lt;/R&gt;&lt;C&gt;1&lt;/C&gt;&lt;D xsi:type="xsd:double"&gt;1507936.957943&lt;/D&gt;&lt;/FQL&gt;&lt;FQL&gt;&lt;Q&gt;KR7005930003^FF_RD_EXP(ANN_R,42370,42735)&lt;/Q&gt;&lt;R&gt;1&lt;/R&gt;&lt;C&gt;1&lt;/C&gt;&lt;D xsi:type="xsd:double"&gt;14111381&lt;/D&gt;&lt;/FQL&gt;&lt;FQL&gt;&lt;Q&gt;KR7005930003^FF_DEBT_LT(ANN_R,42370,42735)&lt;/Q&gt;&lt;R&gt;1&lt;/R&gt;&lt;C&gt;1&lt;/C&gt;&lt;D xsi:type="xsd:double"&gt;1302780&lt;/D&gt;&lt;/FQL&gt;&lt;FQL&gt;&lt;Q&gt;KR7005930003^FF_RD_EXP(ANN_R,43831,44196)&lt;/Q&gt;&lt;R&gt;1&lt;/R&gt;&lt;C&gt;1&lt;/C&gt;&lt;D xsi:type="xsd:double"&gt;21111490&lt;/D&gt;&lt;/FQL&gt;&lt;FQL&gt;&lt;Q&gt;KR7005930003^FF_DEBT_LT(ANN_R,43831,44196)&lt;/Q&gt;&lt;R&gt;1&lt;/R&gt;&lt;C&gt;1&lt;/C&gt;&lt;D xsi:type="xsd:double"&gt;2947853&lt;/D&gt;&lt;/FQL&gt;&lt;FQL&gt;&lt;Q&gt;KR7028260008^FF_RD_EXP(ANN_R,42370,42735)&lt;/Q&gt;&lt;R&gt;1&lt;/R&gt;&lt;C&gt;1&lt;/C&gt;&lt;D xsi:type="xsd:double"&gt;117337&lt;/D&gt;&lt;/FQL&gt;&lt;FQL&gt;&lt;Q&gt;KR7028260008^FF_DEBT_LT(ANN_R,42370,42735)&lt;/Q&gt;&lt;R&gt;1&lt;/R&gt;&lt;C&gt;1&lt;/C&gt;&lt;D xsi:type="xsd:double"&gt;3657277.698204&lt;/D&gt;&lt;/FQL&gt;&lt;FQL&gt;&lt;Q&gt;KR7028260008^FF_RD_EXP(ANN_R,43831,44196)&lt;/Q&gt;&lt;R&gt;1&lt;/R&gt;&lt;C&gt;1&lt;/C&gt;&lt;D xsi:type="xsd:double"&gt;177668&lt;/D&gt;&lt;/FQL&gt;&lt;FQL&gt;&lt;Q&gt;KR7028260008^FF_DEBT_LT(ANN_R,43831,44196)&lt;/Q&gt;&lt;R&gt;1&lt;/R&gt;&lt;C&gt;1&lt;/C&gt;&lt;D xsi:type="xsd:double"&gt;1377291.682502&lt;/D&gt;&lt;/FQL&gt;&lt;FQL&gt;&lt;Q&gt;FR0000073272^FF_RD_EXP(ANN_R,42370,42735)&lt;/Q&gt;&lt;R&gt;0&lt;/R&gt;&lt;C&gt;0&lt;/C&gt;&lt;/FQL&gt;&lt;FQL&gt;&lt;Q&gt;FR0000073272^FF_DEBT_LT(ANN_R,42370,42735)&lt;/Q&gt;&lt;R&gt;1&lt;/R&gt;&lt;C&gt;1&lt;/C&gt;&lt;D xsi:type="xsd:double"&gt;3091&lt;/D&gt;&lt;/FQL&gt;&lt;FQL&gt;&lt;Q&gt;FR0000073272^FF_RD_EXP(ANN_R,43831,44196)&lt;/Q&gt;&lt;R&gt;0&lt;/R&gt;&lt;C&gt;0&lt;/C&gt;&lt;/FQL&gt;&lt;FQL&gt;&lt;Q&gt;FR0000073272^FF_DEBT_LT(ANN_R,43831,44196)&lt;/Q&gt;&lt;R&gt;1&lt;/R&gt;&lt;C&gt;1&lt;/C&gt;&lt;D xsi:type="xsd:double"&gt;4508&lt;/D&gt;&lt;/FQL&gt;&lt;FQL&gt;&lt;Q&gt;US78409V1044^FF_RD_EXP(ANN_R,42370,42735)&lt;/Q&gt;&lt;R&gt;1&lt;/R&gt;&lt;C&gt;1&lt;/C&gt;&lt;D xsi:type="xsd:double"&gt;0&lt;/D&gt;&lt;/FQL&gt;&lt;FQL&gt;&lt;Q&gt;US78409V1044^FF_DEBT_LT(ANN_R,42370,42735)&lt;/Q&gt;&lt;R&gt;1&lt;/R&gt;&lt;C&gt;1&lt;/C&gt;&lt;D xsi:type="xsd:double"&gt;3564&lt;/D&gt;&lt;/FQL&gt;&lt;FQL&gt;&lt;Q&gt;US78409V1044^FF_RD_EXP(ANN_R,43831,44196)&lt;/Q&gt;&lt;R&gt;1&lt;/R&gt;&lt;C&gt;1&lt;/C&gt;&lt;D xsi:type="xsd:double"&gt;0&lt;/D&gt;&lt;/FQL&gt;&lt;FQL&gt;&lt;Q&gt;US78409V1044^FF_DEBT_LT(ANN_R,43831,44196)&lt;/Q&gt;&lt;R&gt;1&lt;/R&gt;&lt;C&gt;1&lt;/C&gt;&lt;D xsi:type="xsd:double"&gt;4654&lt;/D&gt;&lt;/FQL&gt;&lt;FQL&gt;&lt;Q&gt;US77543R1023^FF_RD_EXP(ANN_R,42370,42735)&lt;/Q&gt;&lt;R&gt;1&lt;/R&gt;&lt;C&gt;1&lt;/C&gt;&lt;D xsi:type="xsd:double"&gt;76.177&lt;/D&gt;&lt;/FQL&gt;&lt;FQL&gt;&lt;Q&gt;US77543R1023^FF_DEBT_LT(ANN_R,42370,42735)&lt;/Q&gt;&lt;R&gt;1&lt;/R&gt;&lt;C&gt;1&lt;/C&gt;&lt;D xsi:type="xsd:double"&gt;0&lt;/D&gt;&lt;/FQL&gt;&lt;FQL&gt;&lt;Q&gt;US77543R1023^FF_RD_EXP(ANN_R,43831,44196)&lt;/Q&gt;&lt;R&gt;1&lt;/R&gt;&lt;C&gt;1&lt;/C&gt;&lt;D xsi:type="xsd:double"&gt;355.784&lt;/D&gt;&lt;/FQL&gt;&lt;FQL&gt;&lt;Q&gt;US77543R1023^FF_DEBT_LT(ANN_R,43831,44196)&lt;/Q&gt;&lt;R&gt;1&lt;/R&gt;&lt;C&gt;1&lt;/C&gt;&lt;D xsi:type="xsd:double"&gt;397.804&lt;/D&gt;&lt;/FQL&gt;&lt;FQL&gt;&lt;Q&gt;CH0012032048^FF_RD_EXP(ANN_R,42370,42735)&lt;/Q&gt;&lt;R&gt;1&lt;/R&gt;&lt;C&gt;1&lt;/C&gt;&lt;D xsi:type="xsd:double"&gt;9904&lt;/D&gt;&lt;/FQL&gt;&lt;FQL&gt;&lt;Q&gt;CH0012032048^FF_DEBT_LT(ANN_R,42370,42735)&lt;/Q&gt;&lt;R&gt;1&lt;/R&gt;&lt;C&gt;1&lt;/C&gt;&lt;D xsi:type="xsd:double"&gt;16992&lt;/D&gt;&lt;/FQL&gt;&lt;FQL&gt;&lt;Q&gt;CH0012032048^FF_RD_EXP(ANN_R,43831,44196)&lt;/Q&gt;&lt;R&gt;1&lt;/R&gt;&lt;C&gt;1&lt;/C&gt;&lt;D xsi:type="xsd:double"&gt;12152&lt;/D&gt;&lt;/FQL&gt;&lt;FQL&gt;&lt;Q&gt;CH0012032048^FF_DEBT_LT(ANN_R,43831,44196)&lt;/Q&gt;&lt;R&gt;1&lt;/R&gt;&lt;C&gt;1&lt;/C&gt;&lt;D xsi:type="xsd:double"&gt;11096&lt;/D&gt;&lt;/FQL&gt;&lt;FQL&gt;&lt;Q&gt;US75886F1075^FF_RD_EXP(ANN_R,42370,42735)&lt;/Q&gt;&lt;R&gt;1&lt;/R&gt;&lt;C&gt;1&lt;/C&gt;&lt;D xsi:type="xsd:double"&gt;1947.55&lt;/D&gt;&lt;/FQL&gt;&lt;FQL&gt;&lt;Q&gt;US75886F1075^FF_DEBT_LT(ANN_R,42370,42735)&lt;/Q&gt;&lt;R&gt;1&lt;/R&gt;&lt;C&gt;1&lt;/C&gt;&lt;D xsi:type="xsd:double"&gt;351.569&lt;/D&gt;&lt;/FQL&gt;&lt;FQL&gt;&lt;Q&gt;US0584981064^FF_RD_EXP(ANN_R,42736,43100)&lt;/Q&gt;&lt;R&gt;1&lt;/R&gt;&lt;C&gt;1&lt;/C&gt;&lt;D xsi:type="xsd:double"&gt;27&lt;/D&gt;&lt;/FQL&gt;&lt;FQL&gt;&lt;Q&gt;US0584981064^FF_DEBT_LT(ANN_R,42736,43100)&lt;/Q&gt;&lt;R&gt;1&lt;/R&gt;&lt;C&gt;1&lt;/C&gt;&lt;D xsi:type="xsd:double"&gt;6518&lt;/D&gt;&lt;/FQL&gt;&lt;FQL&gt;&lt;Q&gt;US0584981064^FF_RD_EXP(ANN_R,43466,43830)&lt;/Q&gt;&lt;R&gt;1&lt;/R&gt;&lt;C&gt;1&lt;/C&gt;&lt;D xsi:type="xsd:double"&gt;44&lt;/D&gt;&lt;/FQL&gt;&lt;FQL&gt;&lt;Q&gt;US0584981064^FF_DEBT_LT(ANN_R,43466,43830)&lt;/Q&gt;&lt;R&gt;1&lt;/R&gt;&lt;C&gt;1&lt;/C&gt;&lt;D xsi:type="xsd:double"&gt;6518&lt;/D&gt;&lt;/FQL&gt;&lt;FQL&gt;&lt;Q&gt;US0584981064^FF_RD_EXP(ANN_R,43101,43465)&lt;/Q&gt;&lt;R&gt;1&lt;/R&gt;&lt;C&gt;1&lt;/C&gt;&lt;D xsi:type="xsd:double"&gt;32&lt;/D&gt;&lt;/FQL&gt;&lt;FQL&gt;&lt;Q&gt;US0584981064^FF_DEBT_LT(ANN_R,43101,43465)&lt;/Q&gt;&lt;R&gt;1&lt;/R&gt;&lt;C&gt;1&lt;/C&gt;&lt;D xsi:type="xsd:double"&gt;6510&lt;/D&gt;&lt;/FQL&gt;&lt;FQL&gt;&lt;Q&gt;US75886F1075^FF_RD_EXP(ANN_R,43831,44196)&lt;/Q&gt;&lt;R&gt;1&lt;/R&gt;&lt;C&gt;1&lt;/C&gt;&lt;D xsi:type="xsd:double"&gt;2499.1&lt;/D&gt;&lt;/FQL&gt;&lt;FQL&gt;&lt;Q&gt;US75886F1075^FF_DEBT_LT(ANN_R,43831,44196)&lt;/Q&gt;&lt;R&gt;1&lt;/R&gt;&lt;C&gt;1&lt;/C&gt;&lt;D xsi:type="xsd:double"&gt;2695.7&lt;/D&gt;&lt;/FQL&gt;&lt;FQL&gt;&lt;Q&gt;JP3970300004^FF_RD_EXP(ANN_R,42370,42735)&lt;/Q&gt;&lt;R&gt;0&lt;/R&gt;&lt;C&gt;0&lt;/C&gt;&lt;/FQL&gt;&lt;FQL&gt;&lt;Q&gt;JP3970300004^FF_DEBT_LT(ANN_R,42370,42735)&lt;/Q&gt;&lt;R&gt;1&lt;/R&gt;&lt;C&gt;1&lt;/C&gt;&lt;D xsi:type="xsd:double"&gt;0&lt;/D&gt;&lt;/FQL&gt;&lt;FQL&gt;&lt;Q&gt;JP3970300004^FF_RD_EXP(ANN_R,43831,44196)&lt;/Q&gt;&lt;R&gt;1&lt;/R&gt;&lt;C&gt;1&lt;/C&gt;&lt;D xsi:type="xsd:double"&gt;65094&lt;/D&gt;&lt;/FQL&gt;&lt;FQL&gt;&lt;Q&gt;JP3970300004^FF_DEBT_LT(ANN_R,43831,44196)&lt;/Q&gt;&lt;R&gt;1&lt;/R&gt;&lt;C&gt;1&lt;/C&gt;&lt;D xsi:type="xsd:double"&gt;352402&lt;/D&gt;&lt;/FQL&gt;&lt;FQL&gt;&lt;Q&gt;US74736K1016^FF_RD_EXP(ANN_R,42370,42735)&lt;/Q&gt;&lt;R&gt;1&lt;/R&gt;&lt;C&gt;1&lt;/C&gt;&lt;D xsi:type="xsd:double"&gt;448.763&lt;/D&gt;&lt;/FQL&gt;&lt;FQL&gt;&lt;Q&gt;US74736K1016^FF_DEBT_LT(ANN_R,42370,42735)&lt;/Q&gt;&lt;R&gt;1&lt;/R&gt;&lt;C&gt;1&lt;/C&gt;&lt;D xsi:type="xsd:double"&gt;988.13&lt;/D&gt;&lt;/FQL&gt;&lt;FQL&gt;&lt;Q&gt;US74736K1016^FF_RD_EXP(ANN_R,43831,44196)&lt;/Q&gt;&lt;R&gt;1&lt;/R&gt;&lt;C&gt;1&lt;/C&gt;&lt;D xsi:type="xsd:double"&gt;484.414&lt;/D&gt;&lt;/FQL&gt;&lt;FQL&gt;&lt;Q&gt;US74736K1016^FF_DEBT_LT(ANN_R,43831,44196)&lt;/Q&gt;&lt;R&gt;1&lt;/R&gt;&lt;C&gt;1&lt;/C&gt;&lt;D xsi:type="xsd:double"&gt;1625.308&lt;/D&gt;&lt;/FQL&gt;&lt;FQL&gt;&lt;Q&gt;US7458671010^FF_RD_EXP(ANN_R,42370,42735)&lt;/Q&gt;&lt;R&gt;0&lt;/R&gt;&lt;C&gt;0&lt;/C&gt;&lt;/FQL&gt;&lt;FQL&gt;&lt;Q&gt;US7458671010^FF_DEBT_LT(ANN_R,42370,42735)&lt;/Q&gt;&lt;R&gt;1&lt;/R&gt;&lt;C&gt;1&lt;/C&gt;&lt;D xsi:type="xsd:double"&gt;3006.298&lt;/D&gt;&lt;/FQL&gt;&lt;FQL&gt;&lt;Q&gt;US7458671010^FF_RD_EXP(ANN_R,43831,44196)&lt;/Q&gt;&lt;R&gt;0&lt;/R&gt;&lt;C&gt;0&lt;/C&gt;&lt;/FQL&gt;&lt;FQL&gt;&lt;Q&gt;US7458671010^FF_DEBT_LT(ANN_R,43831,44196)&lt;/Q&gt;&lt;R&gt;1&lt;/R&gt;&lt;C&gt;1&lt;/C&gt;&lt;D xsi:type="xsd:double"&gt;2396.559&lt;/D&gt;&lt;/FQL&gt;&lt;FQL&gt;&lt;Q&gt;US6703461052^FF_RD_EXP(ANN_R,42736,43100)&lt;/Q&gt;&lt;R&gt;0&lt;/R&gt;&lt;C&gt;0&lt;/C&gt;&lt;/FQL&gt;&lt;FQL&gt;&lt;Q&gt;US6703461052^FF_DEBT_LT(ANN_R,42736,43100)&lt;/Q&gt;&lt;R&gt;1&lt;/R&gt;&lt;C&gt;1&lt;/C&gt;&lt;D xsi:type="xsd:double"&gt;3242.242&lt;/D&gt;&lt;/FQL&gt;&lt;FQL&gt;&lt;Q&gt;US35671D8570^FF_RD_EXP(ANN_R,42736,43100)&lt;/Q&gt;&lt;R&gt;0&lt;/R&gt;&lt;C&gt;0&lt;/C&gt;&lt;/FQL&gt;&lt;FQL&gt;&lt;Q&gt;US35671D8570^FF_DEBT_LT(ANN_R,42736,43100)&lt;/Q&gt;&lt;R&gt;1&lt;/R&gt;&lt;C&gt;1&lt;/C&gt;&lt;D xsi:type="xsd:double"&gt;11815&lt;/D&gt;&lt;/FQL&gt;&lt;FQL&gt;&lt;Q&gt;US6516391066^FF_RD_EXP(ANN_R,42736,43100)&lt;/Q&gt;&lt;R&gt;1&lt;/R&gt;&lt;C&gt;1&lt;/C&gt;&lt;D xsi:type="xsd:double"&gt;143&lt;/D&gt;&lt;/FQL&gt;&lt;FQL&gt;&lt;Q&gt;US6516391066^FF_DEBT_LT(ANN_R,42736,43100)&lt;/Q&gt;&lt;R&gt;1&lt;/R&gt;&lt;C&gt;1&lt;/C&gt;&lt;D xsi:type="xsd:double"&gt;4061&lt;/D&gt;&lt;/FQL&gt;&lt;FQL&gt;&lt;Q&gt;KR7005490008^FF_RD_EXP(ANN_R,42736,43100)&lt;/Q&gt;&lt;R&gt;1&lt;/R&gt;&lt;C&gt;1&lt;/C&gt;&lt;D xsi:type="xsd:double"&gt;486888&lt;/D&gt;&lt;/FQL&gt;&lt;FQL&gt;&lt;Q&gt;KR7005490008^FF_DEBT_LT(ANN_R,42736,43100)&lt;/Q&gt;&lt;R&gt;1&lt;/R&gt;&lt;C&gt;1&lt;/C&gt;&lt;D xsi:type="xsd:double"&gt;10861315.174487&lt;/D&gt;&lt;/FQL&gt;&lt;FQL&gt;&lt;Q&gt;TW0002002003^FF_RD_EXP(ANN_R,42736,43100)&lt;/Q&gt;&lt;R&gt;1&lt;/R&gt;&lt;C&gt;1&lt;/C&gt;&lt;D xsi:type="xsd:double"&gt;2069.549&lt;/D&gt;&lt;/FQL&gt;&lt;FQL&gt;&lt;Q&gt;TW0002002003^FF_DEBT_LT(ANN_R,42736,43100)&lt;/Q&gt;&lt;R&gt;1&lt;/R&gt;&lt;C&gt;1&lt;/C&gt;&lt;D xsi:type="xsd:double"&gt;168513.548&lt;/D&gt;&lt;/FQL&gt;&lt;FQL&gt;&lt;Q&gt;JP3381000003^FF_RD_EXP(ANN_R,42736,43100)&lt;/Q&gt;&lt;R&gt;1&lt;/R&gt;&lt;C&gt;1&lt;/C&gt;&lt;D xsi:type="xsd:double"&gt;69110&lt;/D&gt;&lt;/FQL&gt;&lt;FQL&gt;&lt;Q&gt;JP3381000003^FF_DEBT_LT(ANN_R,42736,43100)&lt;/Q&gt;&lt;R&gt;1&lt;/R&gt;&lt;C&gt;1&lt;/C&gt;&lt;D xsi:type="xsd:double"&gt;1624159&lt;/D&gt;&lt;/FQL&gt;&lt;FQL&gt;&lt;Q&gt;US6703461052^FF_RD_EXP(ANN_R,43466,43830)&lt;/Q&gt;&lt;R&gt;0&lt;/R&gt;&lt;C&gt;0&lt;/C&gt;&lt;/FQL&gt;&lt;FQL&gt;&lt;Q&gt;US6703461052^FF_DEBT_LT(ANN_R,43466,43830)&lt;/Q&gt;&lt;R&gt;1&lt;/R&gt;&lt;C&gt;1&lt;/C&gt;&lt;D xsi:type="xsd:double"&gt;4366.178&lt;/D&gt;&lt;/FQL&gt;&lt;FQL&gt;&lt;Q&gt;US35671D8570^FF_RD_EXP(ANN_R,43466,43830)&lt;/Q&gt;&lt;R&gt;0&lt;/R&gt;&lt;C&gt;0&lt;/C&gt;&lt;/FQL&gt;&lt;FQL&gt;&lt;Q&gt;US35671D8570^FF_DEBT_LT(ANN_R,43466,43830)&lt;/Q&gt;&lt;R&gt;1&lt;/R&gt;&lt;C&gt;1&lt;/C&gt;&lt;D xsi:type="xsd:double"&gt;10025&lt;/D&gt;&lt;/FQL&gt;&lt;FQL&gt;&lt;Q&gt;US6516391066^FF_RD_EXP(ANN_R,43466,43830)&lt;/Q&gt;&lt;R&gt;1&lt;/R&gt;&lt;C&gt;1&lt;/C&gt;&lt;D xsi:type="xsd:double"&gt;150&lt;/D&gt;&lt;/FQL&gt;&lt;FQL&gt;&lt;Q&gt;US6516391066^FF_DEBT_LT(ANN_R,43466,43830)&lt;/Q&gt;&lt;R&gt;1&lt;/R&gt;&lt;C&gt;1&lt;/C&gt;&lt;D xsi:type="xsd:double"&gt;6781&lt;/D&gt;&lt;/FQL&gt;&lt;FQL&gt;&lt;Q&gt;KR7005490008^FF_RD_EXP(ANN_R,43466,43830)&lt;/Q&gt;&lt;R&gt;1&lt;/R&gt;&lt;C&gt;1&lt;/C&gt;&lt;D xsi:type="xsd:double"&gt;499775&lt;/D&gt;&lt;/FQL&gt;&lt;FQL&gt;&lt;Q&gt;KR7005490008^FF_DEBT_LT(ANN_R,43466,43830)&lt;/Q&gt;&lt;R&gt;1&lt;/R&gt;&lt;C&gt;1&lt;/C&gt;&lt;D xsi:type="xsd:double"&gt;12619078.998898&lt;/D&gt;&lt;/FQL&gt;&lt;FQL&gt;&lt;Q&gt;TW0002002003^FF_RD_EXP(ANN_R,43466,43830)&lt;/Q&gt;&lt;R&gt;1&lt;/R&gt;&lt;C&gt;1&lt;/C&gt;&lt;D xsi:type="xsd:double"&gt;2165.619&lt;/D&gt;&lt;/FQL&gt;&lt;FQL&gt;&lt;Q&gt;TW0002002003^FF_DEBT_LT(ANN_R,43466,43830)&lt;/Q&gt;&lt;R&gt;1&lt;/R&gt;&lt;C&gt;1&lt;/C&gt;&lt;D xsi:type="xsd:double"&gt;156503.491&lt;/D&gt;&lt;/FQL&gt;&lt;FQL&gt;&lt;Q&gt;JP3381000003^FF_RD_EXP(ANN_R,43466,43830)&lt;/Q&gt;&lt;R&gt;1&lt;/R&gt;&lt;C&gt;1&lt;/C&gt;&lt;D xsi:type="xsd:double"&gt;72043&lt;/D&gt;&lt;/FQL&gt;&lt;FQL&gt;&lt;Q&gt;JP3381000003^FF_DEBT_LT(ANN_R,43466,43830)&lt;/Q&gt;&lt;R&gt;1&lt;/R&gt;&lt;C&gt;1&lt;/C&gt;&lt;D xsi:type="xsd:double"&gt;1853876&lt;/D&gt;&lt;/FQL&gt;&lt;FQL&gt;&lt;Q&gt;US6703461052^FF_RD_EXP(ANN_R,43101,43465)&lt;/Q&gt;&lt;R&gt;0&lt;/R&gt;&lt;C&gt;0&lt;/C&gt;&lt;/FQL&gt;&lt;FQL&gt;&lt;Q&gt;US6703461052^FF_DEBT_LT(ANN_R,43101,43465)&lt;/Q&gt;&lt;R&gt;1&lt;/R&gt;&lt;C&gt;1&lt;/C&gt;&lt;D xsi:type="xsd:double"&gt;4233.276&lt;/D&gt;&lt;/FQL&gt;&lt;FQL&gt;&lt;Q&gt;US35671D8570^FF_RD_EXP(ANN_R,43101,43465)&lt;/Q&gt;&lt;R&gt;0&lt;/R&gt;&lt;C&gt;0&lt;/C&gt;&lt;/FQL&gt;&lt;FQL&gt;&lt;Q&gt;US35671D8570^FF_DEBT_LT(ANN_R,43101,43465)&lt;/Q&gt;&lt;R&gt;1&lt;/R&gt;&lt;C&gt;1&lt;/C&gt;&lt;D xsi:type="xsd:double"&gt;11124&lt;/D&gt;&lt;/FQL&gt;&lt;FQL&gt;&lt;Q&gt;US6516391066^FF_RD_EXP(ANN_R,43101,43465)&lt;/Q&gt;&lt;R&gt;1&lt;/R&gt;&lt;C&gt;1&lt;/C&gt;&lt;D xsi:type="xsd:double"&gt;153&lt;/D&gt;&lt;/FQL&gt;&lt;FQL&gt;&lt;Q&gt;US6516391066^FF_DEBT_LT(ANN_R,43101,43465)&lt;/Q&gt;&lt;R&gt;1&lt;/R&gt;&lt;C&gt;1&lt;/C&gt;&lt;D xsi:type="xsd:double"&gt;3608&lt;/D&gt;&lt;/FQL&gt;&lt;FQL&gt;&lt;Q&gt;KR7005490008^FF_RD_EXP(ANN_R,43101,43465)&lt;/Q&gt;&lt;R&gt;1&lt;/R&gt;&lt;C&gt;1&lt;/C&gt;&lt;D xsi:type="xsd:double"&gt;526602&lt;/D&gt;&lt;/FQL&gt;&lt;FQL&gt;&lt;Q&gt;KR7005490008^FF_DEBT_LT(ANN_R,43101,43465)&lt;/Q&gt;&lt;R&gt;1&lt;/R&gt;&lt;C&gt;1&lt;/C&gt;&lt;D xsi:type="xsd:double"&gt;10203636.996862&lt;/D&gt;&lt;/FQL&gt;&lt;FQL&gt;&lt;Q&gt;TW0002002003^FF_RD_EXP(ANN_R,43101,43465)&lt;/Q&gt;&lt;R&gt;1&lt;/R&gt;&lt;C&gt;1&lt;/C&gt;&lt;D xsi:type="xsd:double"&gt;2180.058&lt;/D&gt;&lt;/FQL&gt;&lt;FQL&gt;&lt;Q&gt;TW0002002003^FF_DEBT_LT(ANN_R,43101,43465)&lt;/Q&gt;&lt;R&gt;1&lt;/R&gt;&lt;C&gt;1&lt;/C&gt;&lt;D xsi:type="xsd:double"&gt;147747.543&lt;/D&gt;&lt;/FQL&gt;&lt;FQL&gt;&lt;Q&gt;JP3381000003^FF_RD_EXP(ANN_R,43101,43465)&lt;/Q&gt;&lt;R&gt;1&lt;/R&gt;&lt;C&gt;1&lt;/C&gt;&lt;D xsi:type="xsd:double"&gt;74071&lt;/D&gt;&lt;/FQL&gt;&lt;FQL&gt;&lt;Q&gt;JP3381000003^FF_DEBT_LT(ANN_R,43101,43465)&lt;/Q&gt;&lt;R&gt;1&lt;/R&gt;&lt;C&gt;1&lt;/C&gt;&lt;D xsi:type="xsd:double"&gt;1652371&lt;/D&gt;&lt;/FQL&gt;&lt;FQL&gt;&lt;Q&gt;NL0013654783^FF_RD_EXP(ANN_R,42370,42735)&lt;/Q&gt;&lt;R&gt;0&lt;/R&gt;&lt;C&gt;0&lt;/C&gt;&lt;/FQL&gt;&lt;FQL&gt;&lt;Q&gt;NL0013654783^FF_DEBT_LT(ANN_R,42370,42735)&lt;/Q&gt;&lt;R&gt;0&lt;/R&gt;&lt;C&gt;0&lt;/C&gt;&lt;/FQL&gt;&lt;FQL&gt;&lt;Q&gt;NL0013654783^FF_RD_EXP(ANN_R,43831,44196)&lt;/Q&gt;&lt;R&gt;0&lt;/R&gt;&lt;C&gt;0&lt;/C&gt;&lt;/FQL&gt;&lt;FQL&gt;&lt;Q&gt;NL0013654783^FF_DEBT_LT(ANN_R,43831,44196)&lt;/Q&gt;&lt;R&gt;1&lt;/R&gt;&lt;C&gt;1&lt;/C&gt;&lt;D xsi:type="xsd:double"&gt;3364.77557530914&lt;/D&gt;&lt;/FQL&gt;&lt;FQL&gt;&lt;Q&gt;KR7005490008^FF_RD_EXP(ANN_R,42370,42735)&lt;/Q&gt;&lt;R&gt;1&lt;/R&gt;&lt;C&gt;1&lt;/C&gt;&lt;D xsi:type="xsd:double"&gt;444798&lt;/D&gt;&lt;/FQL&gt;&lt;FQL&gt;&lt;Q&gt;KR7005490008^FF_DEBT_LT(ANN_R,42370,42735)&lt;/Q&gt;&lt;R&gt;1&lt;/R&gt;&lt;C&gt;1&lt;/C&gt;&lt;D xsi:type="xsd:double"&gt;13596996.004891&lt;/D&gt;&lt;/FQL&gt;&lt;FQL&gt;&lt;Q&gt;KR7005490008^FF_RD_EXP(ANN_R,43831,44196)&lt;/Q&gt;&lt;R&gt;1&lt;/R&gt;&lt;C&gt;1&lt;/C&gt;&lt;D xsi:type="xsd:double"&gt;468682&lt;/D&gt;&lt;/FQL&gt;&lt;FQL&gt;&lt;Q&gt;KR7005490008^FF_DEBT_LT(ANN_R,43831,44196)&lt;/Q&gt;&lt;R&gt;1&lt;/R&gt;&lt;C&gt;1&lt;/C&gt;&lt;D xsi:type="xsd:double"&gt;12514588.309535&lt;/D&gt;&lt;/FQL&gt;&lt;FQL&gt;&lt;Q&gt;DE000PAH0038^FF_RD_EXP(ANN_R,42370,42735)&lt;/Q&gt;&lt;R&gt;0&lt;/R&gt;&lt;C&gt;0&lt;/C&gt;&lt;/FQL&gt;&lt;FQL&gt;&lt;Q&gt;DE000PAH0038^FF_DEBT_LT(ANN_R,42370,42735)&lt;/Q&gt;&lt;R&gt;1&lt;/R&gt;&lt;C&gt;1&lt;/C&gt;&lt;D xsi:type="xsd:double"&gt;0&lt;/D&gt;&lt;/FQL&gt;&lt;FQL&gt;&lt;Q&gt;DE000PAH0038^FF_RD_EXP(ANN_R,43831,44196)&lt;/Q&gt;&lt;R&gt;0&lt;/R&gt;&lt;C&gt;0&lt;/C&gt;&lt;/FQL&gt;&lt;FQL&gt;&lt;Q&gt;DE000PAH0038^FF_DEBT_LT(ANN_R,43831,44196)&lt;/Q&gt;&lt;R&gt;1&lt;/R&gt;&lt;C&gt;1&lt;/C&gt;&lt;D xsi:type="xsd:double"&gt;23&lt;/D&gt;&lt;/FQL&gt;&lt;FQL&gt;&lt;Q&gt;US73278L1052^FF_RD_EXP(ANN_R,42370,42735)&lt;/Q&gt;&lt;R&gt;1&lt;/R&gt;&lt;C&gt;1&lt;/C&gt;&lt;D xsi:type="xsd:double"&gt;0&lt;/D&gt;&lt;/FQL&gt;&lt;FQL&gt;&lt;Q&gt;US73278L1052^FF_DEBT_LT(ANN_R,42370,42735)&lt;/Q&gt;&lt;R&gt;1&lt;/R&gt;&lt;C&gt;1&lt;/C&gt;&lt;D xsi:type="xsd:double"&gt;436.937&lt;/D&gt;&lt;/FQL&gt;&lt;FQL&gt;&lt;Q&gt;US73278L1052^FF_RD_EXP(ANN_R,43831,44196)&lt;/Q&gt;&lt;R&gt;1&lt;/R&gt;&lt;C&gt;1&lt;/C&gt;&lt;D xsi:type="xsd:double"&gt;0&lt;/D&gt;&lt;/FQL&gt;&lt;FQL&gt;&lt;Q&gt;US73278L1052^FF_DEBT_LT(ANN_R,43831,44196)&lt;/Q&gt;&lt;R&gt;1&lt;/R&gt;&lt;C&gt;1&lt;/C&gt;&lt;D xsi:type="xsd:double"&gt;551.037&lt;/D&gt;&lt;/FQL&gt;&lt;FQL&gt;&lt;Q&gt;US6934751057^FF_RD_EXP(ANN_R,42370,42735)&lt;/Q&gt;&lt;R&gt;0&lt;/R&gt;&lt;C&gt;0&lt;/C&gt;&lt;/FQL&gt;&lt;FQL&gt;&lt;Q&gt;US6934751057^FF_DEBT_LT(ANN_R,42370,42735)&lt;/Q&gt;&lt;R&gt;1&lt;/R&gt;&lt;C&gt;1&lt;/C&gt;&lt;D xsi:type="xsd:double"&gt;34149&lt;/D&gt;&lt;/FQL&gt;&lt;FQL&gt;&lt;Q&gt;US6934751057^FF_RD_EXP(ANN_R,43831,44196)&lt;/Q&gt;&lt;R&gt;0&lt;/R&gt;&lt;C&gt;0&lt;/C&gt;&lt;/FQL&gt;&lt;FQL&gt;&lt;Q&gt;US6934751057^FF_DEBT_LT(ANN_R,43831,44196)&lt;/Q&gt;&lt;R&gt;1&lt;/R&gt;&lt;C&gt;1&lt;/C&gt;&lt;D xsi:type="xsd:double"&gt;30970&lt;/D&gt;&lt;/FQL&gt;&lt;FQL&gt;&lt;Q&gt;US72919P2020^FF_RD_EXP(ANN_R,42370,42735)&lt;/Q&gt;&lt;R&gt;1&lt;/R&gt;&lt;C&gt;1&lt;/C&gt;&lt;D xsi:type="xsd:double"&gt;21.177&lt;/D&gt;&lt;/FQL&gt;&lt;FQL&gt;&lt;Q&gt;US72919P2020^FF_DEBT_LT(ANN_R,42370,42735)&lt;/Q&gt;&lt;R&gt;1&lt;/R&gt;&lt;C&gt;1&lt;/C&gt;&lt;D xsi:type="xsd:double"&gt;50.596&lt;/D&gt;&lt;/FQL&gt;&lt;FQL&gt;&lt;Q&gt;US72919P2020^FF_RD_EXP(ANN_R,43831,44196)&lt;/Q&gt;&lt;R&gt;1&lt;/R&gt;&lt;C&gt;1&lt;/C&gt;&lt;D xsi:type="xsd:double"&gt;27.848&lt;/D&gt;&lt;/FQL&gt;&lt;FQL&gt;&lt;Q&gt;US72919P2020^FF_DEBT_LT(ANN_R,43831,44196)&lt;/Q&gt;&lt;R&gt;1&lt;/R&gt;&lt;C&gt;1&lt;/C&gt;&lt;D xsi:type="xsd:double"&gt;488.606&lt;/D&gt;&lt;/FQL&gt;&lt;FQL&gt;&lt;Q&gt;NL0000009538^FF_RD_EXP(ANN_R,42370,42735)&lt;/Q&gt;&lt;R&gt;1&lt;/R&gt;&lt;C&gt;1&lt;/C&gt;&lt;D xsi:type="xsd:double"&gt;1423&lt;/D&gt;&lt;/FQL&gt;&lt;FQL&gt;&lt;Q&gt;NL0000009538^FF_DEBT_LT(ANN_R,42370,42735)&lt;/Q&gt;&lt;R&gt;1&lt;/R&gt;&lt;C&gt;1&lt;/C&gt;&lt;D xsi:type="xsd:double"&gt;4021&lt;/D&gt;&lt;/FQL&gt;&lt;FQL&gt;&lt;Q&gt;NL0000009538^FF_RD_EXP(ANN_R,43831,44196)&lt;/Q&gt;&lt;R&gt;1&lt;/R&gt;&lt;C&gt;1&lt;/C&gt;&lt;D xsi:type="xsd:double"&gt;1585&lt;/D&gt;&lt;/FQL&gt;&lt;FQL&gt;&lt;Q&gt;NL0000009538^FF_DEBT_LT(ANN_R,43831,44196)&lt;/Q&gt;&lt;R&gt;1&lt;/R&gt;&lt;C&gt;1&lt;/C&gt;&lt;D xsi:type="xsd:double"&gt;5705&lt;/D&gt;&lt;/FQL&gt;&lt;FQL&gt;&lt;Q&gt;FR0000120693^FF_RD_EXP(ANN_R,42370,42735)&lt;/Q&gt;&lt;R&gt;0&lt;/R&gt;&lt;C&gt;0&lt;/C&gt;&lt;/FQL&gt;&lt;FQL&gt;&lt;Q&gt;FR0000120693^FF_DEBT_LT(ANN_R,42370,42735)&lt;/Q&gt;&lt;R&gt;1&lt;/R&gt;&lt;C&gt;1&lt;/C&gt;&lt;D xsi:type="xsd:double"&gt;7335&lt;/D&gt;&lt;/FQL&gt;&lt;FQL&gt;&lt;Q&gt;FR0000120693^FF_RD_EXP(ANN_R,43831,44196)&lt;/Q&gt;&lt;R&gt;0&lt;/R&gt;&lt;C&gt;0&lt;/C&gt;&lt;/FQL&gt;&lt;FQL&gt;&lt;Q&gt;FR0000120693^FF_DEBT_LT(ANN_R,43831,44196)&lt;/Q&gt;&lt;R&gt;1&lt;/R&gt;&lt;C&gt;1&lt;/C&gt;&lt;D xsi:type="xsd:double"&gt;9224&lt;/D&gt;&lt;/FQL&gt;&lt;FQL&gt;&lt;Q&gt;JP3866800000^FF_RD_EXP(ANN_R,42370,42735)&lt;/Q&gt;&lt;R&gt;1&lt;/R&gt;&lt;C&gt;1&lt;/C&gt;&lt;D xsi:type="xsd:double"&gt;438851&lt;/D&gt;&lt;/FQL&gt;&lt;FQL&gt;&lt;Q&gt;JP3866800000^FF_DEBT_LT(ANN_R,42370,42735)&lt;/Q&gt;&lt;R&gt;1&lt;/R&gt;&lt;C&gt;1&lt;/C&gt;&lt;D xsi:type="xsd:double"&gt;703113&lt;/D&gt;&lt;/FQL&gt;&lt;FQL&gt;&lt;Q&gt;JP3866800000^FF_RD_EXP(ANN_R,43831,44196)&lt;/Q&gt;&lt;R&gt;1&lt;/R&gt;&lt;C&gt;1&lt;/C&gt;&lt;D xsi:type="xsd:double"&gt;475005&lt;/D&gt;&lt;/FQL&gt;&lt;FQL&gt;&lt;Q&gt;JP3866800000^FF_DEBT_LT(ANN_R,43831,44196)&lt;/Q&gt;&lt;R&gt;1&lt;/R&gt;&lt;C&gt;1&lt;/C&gt;&lt;D xsi:type="xsd:double"&gt;1156316&lt;/D&gt;&lt;/FQL&gt;&lt;FQL&gt;&lt;Q&gt;NL0010545661^FF_RD_EXP(ANN_R,42736,43100)&lt;/Q&gt;&lt;R&gt;1&lt;/R&gt;&lt;C&gt;1&lt;/C&gt;&lt;D xsi:type="xsd:double"&gt;957&lt;/D&gt;&lt;/FQL&gt;&lt;FQL&gt;&lt;Q&gt;NL0010545661^FF_DEBT_LT(ANN_R,42736,43100)&lt;/Q&gt;&lt;R&gt;1&lt;/R&gt;&lt;C&gt;1&lt;/C&gt;&lt;D xsi:type="xsd:double"&gt;25895&lt;/D&gt;&lt;/FQL&gt;&lt;FQL&gt;&lt;Q&gt;SE0000667891^FF_RD_EXP(ANN_R,42736,43100)&lt;/Q&gt;&lt;R&gt;1&lt;/R&gt;&lt;C&gt;1&lt;/C&gt;&lt;D xsi:type="xsd:double"&gt;3492&lt;/D&gt;&lt;/FQL&gt;&lt;FQL&gt;&lt;Q&gt;SE0000667891^FF_DEBT_LT(ANN_R,42736,43100)&lt;/Q&gt;&lt;R&gt;1&lt;/R&gt;&lt;C&gt;1&lt;/C&gt;&lt;D xsi:type="xsd:double"&gt;22833&lt;/D&gt;&lt;/FQL&gt;&lt;FQL&gt;&lt;Q&gt;US0311001004^FF_RD_EXP(ANN_R,42736,43100)&lt;/Q&gt;&lt;R&gt;1&lt;/R&gt;&lt;C&gt;1&lt;/C&gt;&lt;D xsi:type="xsd:double"&gt;130.4&lt;/D&gt;&lt;/FQL&gt;&lt;FQL&gt;&lt;Q&gt;US0311001004^FF_DEBT_LT(ANN_R,42736,43100)&lt;/Q&gt;&lt;R&gt;1&lt;/R&gt;&lt;C&gt;1&lt;/C&gt;&lt;D xsi:type="xsd:double"&gt;1866.166&lt;/D&gt;&lt;/FQL&gt;&lt;FQL&gt;&lt;Q&gt;US8545021011^FF_RD_EXP(ANN_R,42736,43100)&lt;/Q&gt;&lt;R&gt;1&lt;/R&gt;&lt;C&gt;1&lt;/C&gt;&lt;D xsi:type="xsd:double"&gt;252.3&lt;/D&gt;&lt;/FQL&gt;&lt;FQL&gt;&lt;Q&gt;US8545021011^FF_DEBT_LT(ANN_R,42736,43100)&lt;/Q&gt;&lt;R&gt;1&lt;/R&gt;&lt;C&gt;1&lt;/C&gt;&lt;D xsi:type="xsd:double"&gt;2828.2&lt;/D&gt;&lt;/FQL&gt;&lt;FQL&gt;&lt;Q&gt;JP3197800000^FF_RD_EXP(ANN_R,42736,43100)&lt;/Q&gt;&lt;R&gt;1&lt;/R&gt;&lt;C&gt;1&lt;/C&gt;&lt;D xsi:type="xsd:double"&gt;50697&lt;/D&gt;&lt;/FQL&gt;&lt;FQL&gt;&lt;Q&gt;JP3197800000^FF_DEBT_LT(ANN_R,42736,43100)&lt;/Q&gt;&lt;R&gt;1&lt;/R&gt;&lt;C&gt;1&lt;/C&gt;&lt;D xsi:type="xsd:double"&gt;0&lt;/D&gt;&lt;/FQL&gt;&lt;FQL&gt;&lt;Q&gt;JP3788600009^FF_RD_EXP(ANN_R,42736,43100)&lt;/Q&gt;&lt;R&gt;1&lt;/R&gt;&lt;C&gt;1&lt;/C&gt;&lt;D xsi:type="xsd:double"&gt;323963&lt;/D&gt;&lt;/FQL&gt;&lt;FQL&gt;&lt;Q&gt;JP3788600009^FF_DEBT_LT(ANN_R,42736,43100)&lt;/Q&gt;&lt;R&gt;1&lt;/R&gt;&lt;C&gt;1&lt;/C&gt;&lt;D xsi:type="xsd:double"&gt;790013&lt;/D&gt;&lt;/FQL&gt;&lt;FQL&gt;&lt;Q&gt;JP3592200004^FF_RD_EXP(ANN_R,42736,43100)&lt;/Q&gt;&lt;R&gt;1&lt;/R&gt;&lt;C&gt;1&lt;/C&gt;&lt;D xsi:type="xsd:double"&gt;189927&lt;/D&gt;&lt;/FQL&gt;&lt;FQL&gt;&lt;Q&gt;JP3592200004^FF_DEBT_LT(ANN_R,42736,43100)&lt;/Q&gt;&lt;R&gt;1&lt;/R&gt;&lt;C&gt;1&lt;/C&gt;&lt;D xsi:type="xsd:double"&gt;518171&lt;/D&gt;&lt;/FQL&gt;&lt;FQL&gt;&lt;Q&gt;JP3497400006^FF_RD_EXP(ANN_R,42736,43100)&lt;/Q&gt;&lt;R&gt;1&lt;/R&gt;&lt;C&gt;1&lt;/C&gt;&lt;D xsi:type="xsd:double"&gt;7489&lt;/D&gt;&lt;/FQL&gt;&lt;FQL&gt;&lt;Q&gt;JP3497400006^FF_DEBT_LT(ANN_R,42736,43100)&lt;/Q&gt;&lt;R&gt;1&lt;/R&gt;&lt;C&gt;1&lt;/C&gt;&lt;D xsi:type="xsd:double"&gt;19462&lt;/D&gt;&lt;/FQL&gt;&lt;FQL&gt;&lt;Q&gt;JP3902400005^FF_RD_EXP(ANN_R,42736,43100)&lt;/Q&gt;&lt;R&gt;1&lt;/R&gt;&lt;C&gt;1&lt;/C&gt;&lt;D xsi:type="xsd:double"&gt;201300&lt;/D&gt;&lt;/FQL&gt;&lt;FQL&gt;&lt;Q&gt;JP3902400005^FF_DEBT_LT(ANN_R,42736,43100)&lt;/Q&gt;&lt;R&gt;1&lt;/R&gt;&lt;C&gt;1&lt;/C&gt;&lt;D xsi:type="xsd:double"&gt;227756&lt;/D&gt;&lt;/FQL&gt;&lt;FQL&gt;&lt;Q&gt;JP3304200003^FF_RD_EXP(ANN_R,42736,43100)&lt;/Q&gt;&lt;R&gt;1&lt;/R&gt;&lt;C&gt;1&lt;/C&gt;&lt;D xsi:type="xsd:double"&gt;70507&lt;/D&gt;&lt;/FQL&gt;&lt;FQL&gt;&lt;Q&gt;JP3304200003^FF_DEBT_LT(ANN_R,42736,43100)&lt;/Q&gt;&lt;R&gt;1&lt;/R&gt;&lt;C&gt;1&lt;/C&gt;&lt;D xsi:type="xsd:double"&gt;192128&lt;/D&gt;&lt;/FQL&gt;&lt;FQL&gt;&lt;Q&gt;JP3634600005^FF_RD_EXP(ANN_R,42736,43100)&lt;/Q&gt;&lt;R&gt;1&lt;/R&gt;&lt;C&gt;1&lt;/C&gt;&lt;D xsi:type="xsd:double"&gt;69524&lt;/D&gt;&lt;/FQL&gt;&lt;FQL&gt;&lt;Q&gt;JP3634600005^FF_DEBT_LT(ANN_R,42736,43100)&lt;/Q&gt;&lt;R&gt;1&lt;/R&gt;&lt;C&gt;1&lt;/C&gt;&lt;D xsi:type="xsd:double"&gt;742716&lt;/D&gt;&lt;/FQL&gt;&lt;FQL&gt;&lt;Q&gt;JP3802400006^FF_RD_EXP(ANN_R,42736,43100)&lt;/Q&gt;&lt;R&gt;1&lt;/R&gt;&lt;C&gt;1&lt;/C&gt;&lt;D xsi:type="xsd:double"&gt;42331&lt;/D&gt;&lt;/FQL&gt;&lt;FQL&gt;&lt;Q&gt;JP3802400006^FF_DEBT_LT(ANN_R,42736,43100)&lt;/Q&gt;&lt;R&gt;1&lt;/R&gt;&lt;C&gt;1&lt;/C&gt;&lt;D xsi:type="xsd:double"&gt;0&lt;/D&gt;&lt;/FQL&gt;&lt;FQL&gt;&lt;Q&gt;NL0010545661^FF_RD_EXP(ANN_R,43466,43830)&lt;/Q&gt;&lt;R&gt;1&lt;/R&gt;&lt;C&gt;1&lt;/C&gt;&lt;D xsi:type="xsd:double"&gt;1030&lt;/D&gt;&lt;/FQL&gt;&lt;FQL&gt;&lt;Q&gt;NL0010545661^FF_DEBT_LT(ANN_R,43466,43830)&lt;/Q&gt;&lt;R&gt;1&lt;/R&gt;&lt;C&gt;1&lt;/C&gt;&lt;D xsi:type="xsd:double"&gt;14704&lt;/D&gt;&lt;/FQL&gt;&lt;FQL&gt;&lt;Q&gt;SE0000667891^FF_RD_EXP(ANN_R,43466,43830)&lt;/Q&gt;&lt;R&gt;1&lt;/R&gt;&lt;C&gt;1&lt;/C&gt;&lt;D xsi:type="xsd:double"&gt;4065&lt;/D&gt;&lt;/FQL&gt;&lt;FQL&gt;&lt;Q&gt;SE0000667891^FF_DEBT_LT(ANN_R,43466,43830)&lt;/Q&gt;&lt;R&gt;1&lt;/R&gt;&lt;C&gt;1&lt;/C&gt;&lt;D xsi:type="xsd:double"&gt;17618&lt;/D&gt;&lt;/FQL&gt;&lt;FQL&gt;&lt;Q&gt;US0311001004^FF_RD_EXP(ANN_R,43466,43830)&lt;/Q&gt;&lt;R&gt;1&lt;/R&gt;&lt;C&gt;1&lt;/C&gt;&lt;D xsi:type="xsd:double"&gt;161.9&lt;/D&gt;&lt;/FQL&gt;&lt;FQL&gt;&lt;Q&gt;US0311001004^FF_DEBT_LT(ANN_R,43466,43830)&lt;/Q&gt;&lt;R&gt;1&lt;/R&gt;&lt;C&gt;1&lt;/C&gt;&lt;D xsi:type="xsd:double"&gt;2413.912&lt;/D&gt;&lt;/FQL&gt;&lt;FQL&gt;&lt;Q&gt;US8545021011^FF_RD_EXP(ANN_R,43466,43830)&lt;/Q&gt;&lt;R&gt;1&lt;/R&gt;&lt;C&gt;1&lt;/C&gt;&lt;D xsi:type="xsd:double"&gt;240.8&lt;/D&gt;&lt;/FQL&gt;&lt;FQL&gt;&lt;Q&gt;US8545021011^FF_DEBT_LT(ANN_R,43466,43830)&lt;/Q&gt;&lt;R&gt;1&lt;/R&gt;&lt;C&gt;1&lt;/C&gt;&lt;D xsi:type="xsd:double"&gt;3572&lt;/D&gt;&lt;/FQL&gt;&lt;FQL&gt;&lt;Q&gt;JP3197800000^FF_RD_EXP(ANN_R,43466,43830)&lt;/Q&gt;&lt;R&gt;1&lt;/R&gt;&lt;C&gt;1&lt;/C&gt;&lt;D xsi:type="xsd:double"&gt;49335&lt;/D&gt;&lt;/FQL&gt;&lt;FQL&gt;&lt;Q&gt;JP3197800000^FF_DEBT_LT(ANN_R,43466,43830)&lt;/Q&gt;&lt;R&gt;1&lt;/R&gt;&lt;C&gt;1&lt;/C&gt;&lt;D xsi:type="xsd:double"&gt;0&lt;/D&gt;&lt;/FQL&gt;&lt;FQL&gt;&lt;Q&gt;JP3788600009^FF_RD_EXP(ANN_R,43466,43830)&lt;/Q&gt;&lt;R&gt;1&lt;/R&gt;&lt;C&gt;1&lt;/C&gt;&lt;D xsi:type="xsd:double"&gt;323145&lt;/D&gt;&lt;/FQL&gt;&lt;FQL&gt;&lt;Q&gt;JP3788600009^FF_DEBT_LT(ANN_R,43466,43830)&lt;/Q&gt;&lt;R&gt;1&lt;/R&gt;&lt;C&gt;1&lt;/C&gt;&lt;D xsi:type="xsd:double"&gt;708490&lt;/D&gt;&lt;/FQL&gt;&lt;FQL&gt;&lt;Q&gt;JP3592200004^FF_RD_EXP(ANN_R,43466,43830)&lt;/Q&gt;&lt;R&gt;1&lt;/R&gt;&lt;C&gt;1&lt;/C&gt;&lt;D xsi:type="xsd:double"&gt;167481&lt;/D&gt;&lt;/FQL&gt;&lt;FQL&gt;&lt;Q&gt;JP3592200004^FF_DEBT_LT(ANN_R,43466,43830)&lt;/Q&gt;&lt;R&gt;1&lt;/R&gt;&lt;C&gt;1&lt;/C&gt;&lt;D xsi:type="xsd:double"&gt;76935&lt;/D&gt;&lt;/FQL&gt;&lt;FQL&gt;&lt;Q&gt;JP3497400006^FF_RD_EXP(ANN_R,43466,43830)&lt;/Q&gt;&lt;R&gt;1&lt;/R&gt;&lt;C&gt;1&lt;/C&gt;&lt;D xsi:type="xsd:double"&gt;8615&lt;/D&gt;&lt;/FQL&gt;&lt;FQL&gt;&lt;Q&gt;JP3497400006^FF_DEBT_LT(ANN_R,43466,43830)&lt;/Q&gt;&lt;R&gt;1&lt;/R&gt;&lt;C&gt;1&lt;/C&gt;&lt;D xsi:type="xsd:double"&gt;21578&lt;/D&gt;&lt;/FQL&gt;&lt;FQL&gt;&lt;Q&gt;JP3902400005^FF_RD_EXP(ANN_R,43466,43830)&lt;/Q&gt;&lt;R&gt;1&lt;/R&gt;&lt;C&gt;1&lt;/C&gt;&lt;D xsi:type="xsd:double"&gt;212794&lt;/D&gt;&lt;/FQL&gt;&lt;FQL&gt;&lt;Q&gt;JP3902400005^FF_DEBT_LT(ANN_R,43466,43830)&lt;/Q&gt;&lt;R&gt;1&lt;/R&gt;&lt;C&gt;1&lt;/C&gt;&lt;D xsi:type="xsd:double"&gt;193469&lt;/D&gt;&lt;/FQL&gt;&lt;FQL&gt;&lt;Q&gt;JP3304200003^FF_RD_EXP(ANN_R,43466,43830)&lt;/Q&gt;&lt;R&gt;1&lt;/R&gt;&lt;C&gt;1&lt;/C&gt;&lt;D xsi:type="xsd:double"&gt;73447&lt;/D&gt;&lt;/FQL&gt;&lt;FQL&gt;&lt;Q&gt;JP3304200003^FF_DEBT_LT(ANN_R,43466,43830)&lt;/Q&gt;&lt;R&gt;1&lt;/R&gt;&lt;C&gt;1&lt;/C&gt;&lt;D xsi:type="xsd:double"&gt;472485&lt;/D&gt;&lt;/FQL&gt;&lt;FQL&gt;&lt;Q&gt;JP3634600005^FF_RD_EXP(ANN_R,43466,43830)&lt;/Q&gt;&lt;R&gt;1&lt;/R&gt;&lt;C&gt;1&lt;/C&gt;&lt;D xsi:type="xsd:double"&gt;73191&lt;/D&gt;&lt;/FQL&gt;&lt;FQL&gt;&lt;Q&gt;JP3634600005^FF_DEBT_LT(ANN_R,43466,43830)&lt;/Q&gt;&lt;R&gt;1&lt;/R&gt;&lt;C&gt;1&lt;/C&gt;&lt;D xsi:type="xsd:double"&gt;1009847&lt;/D&gt;&lt;/FQL&gt;&lt;FQL&gt;&lt;Q&gt;JP3802400006^FF_RD_EXP(ANN_R,43466,43830)&lt;/Q&gt;&lt;R&gt;1&lt;/R&gt;&lt;C&gt;1&lt;/C&gt;&lt;D xsi:type="xsd:double"&gt;56162&lt;/D&gt;&lt;/FQL&gt;&lt;FQL&gt;&lt;Q&gt;JP3802400006^FF_DEBT_LT(ANN_R,43466,43830)&lt;/Q&gt;&lt;R&gt;1&lt;/R&gt;&lt;C&gt;1&lt;/C&gt;&lt;D xsi:type="xsd:double"&gt;0&lt;/D&gt;&lt;/FQL&gt;&lt;FQL&gt;&lt;Q&gt;NL0010545661^FF_RD_EXP(ANN_R,43101,43465)&lt;/Q&gt;&lt;R&gt;1&lt;/R&gt;&lt;C&gt;1&lt;/C&gt;&lt;D xsi:type="xsd:double"&gt;1061&lt;/D&gt;&lt;/FQL&gt;&lt;FQL&gt;&lt;Q&gt;NL0010545661^FF_DEBT_LT(ANN_R,43101,43465)&lt;/Q&gt;&lt;R&gt;1&lt;/R&gt;&lt;C&gt;1&lt;/C&gt;&lt;D xsi:type="xsd:double"&gt;13998&lt;/D&gt;&lt;/FQL&gt;&lt;FQL&gt;&lt;Q&gt;SE0000667891^FF_RD_EXP(ANN_R,43101,43465)&lt;/Q&gt;&lt;R&gt;1&lt;/R&gt;&lt;C&gt;1&lt;/C&gt;&lt;D xsi:type="xsd:double"&gt;3901&lt;/D&gt;&lt;/FQL&gt;&lt;FQL&gt;&lt;Q&gt;SE0000667891^FF_DEBT_LT(ANN_R,43101,43465)&lt;/Q&gt;&lt;R&gt;1&lt;/R&gt;&lt;C&gt;1&lt;/C&gt;&lt;D xsi:type="xsd:double"&gt;21554&lt;/D&gt;&lt;/FQL&gt;&lt;FQL&gt;&lt;Q&gt;US0311001004^FF_RD_EXP(ANN_R,43101,43465)&lt;/Q&gt;&lt;R&gt;1&lt;/R&gt;&lt;C&gt;1&lt;/C&gt;&lt;D xsi:type="xsd:double"&gt;141&lt;/D&gt;&lt;/FQL&gt;&lt;FQL&gt;&lt;Q&gt;US0311001004^FF_DEBT_LT(ANN_R,43101,43465)&lt;/Q&gt;&lt;R&gt;1&lt;/R&gt;&lt;C&gt;1&lt;/C&gt;&lt;D xsi:type="xsd:double"&gt;2273.837&lt;/D&gt;&lt;/FQL&gt;&lt;FQL&gt;&lt;Q&gt;US8545021011^</t>
        </r>
      </text>
    </comment>
    <comment ref="A140" authorId="0" shapeId="0" xr:uid="{6B90FFD4-C89E-48DE-A6EB-2C6720893027}">
      <text>
        <r>
          <rPr>
            <b/>
            <sz val="9"/>
            <color indexed="81"/>
            <rFont val="Tahoma"/>
            <charset val="1"/>
          </rPr>
          <t>FF_RD_EXP(ANN_R,43101,43465)&lt;/Q&gt;&lt;R&gt;1&lt;/R&gt;&lt;C&gt;1&lt;/C&gt;&lt;D xsi:type="xsd:double"&gt;275.8&lt;/D&gt;&lt;/FQL&gt;&lt;FQL&gt;&lt;Q&gt;US8545021011^FF_DEBT_LT(ANN_R,43101,43465)&lt;/Q&gt;&lt;R&gt;1&lt;/R&gt;&lt;C&gt;1&lt;/C&gt;&lt;D xsi:type="xsd:double"&gt;3819.8&lt;/D&gt;&lt;/FQL&gt;&lt;FQL&gt;&lt;Q&gt;JP3197800000^FF_RD_EXP(ANN_R,43101,43465)&lt;/Q&gt;&lt;R&gt;1&lt;/R&gt;&lt;C&gt;1&lt;/C&gt;&lt;D xsi:type="xsd:double"&gt;59077&lt;/D&gt;&lt;/FQL&gt;&lt;FQL&gt;&lt;Q&gt;JP3197800000^FF_DEBT_LT(ANN_R,43101,43465)&lt;/Q&gt;&lt;R&gt;1&lt;/R&gt;&lt;C&gt;1&lt;/C&gt;&lt;D xsi:type="xsd:double"&gt;0&lt;/D&gt;&lt;/FQL&gt;&lt;FQL&gt;&lt;Q&gt;JP3788600009^FF_RD_EXP(ANN_R,43101,43465)&lt;/Q&gt;&lt;R&gt;1&lt;/R&gt;&lt;C&gt;1&lt;/C&gt;&lt;D xsi:type="xsd:double"&gt;332900&lt;/D&gt;&lt;/FQL&gt;&lt;FQL&gt;&lt;Q&gt;JP3788600009^FF_DEBT_LT(ANN_R,43101,43465)&lt;/Q&gt;&lt;R&gt;1&lt;/R&gt;&lt;C&gt;1&lt;/C&gt;&lt;D xsi:type="xsd:double"&gt;811664&lt;/D&gt;&lt;/FQL&gt;&lt;FQL&gt;&lt;Q&gt;JP3592200004^FF_RD_EXP(ANN_R,43101,43465)&lt;/Q&gt;&lt;R&gt;1&lt;/R&gt;&lt;C&gt;1&lt;/C&gt;&lt;D xsi:type="xsd:double"&gt;178653&lt;/D&gt;&lt;/FQL&gt;&lt;FQL&gt;&lt;Q&gt;JP3592200004^FF_DEBT_LT(ANN_R,43101,43465)&lt;/Q&gt;&lt;R&gt;1&lt;/R&gt;&lt;C&gt;1&lt;/C&gt;&lt;D xsi:type="xsd:double"&gt;390860&lt;/D&gt;&lt;/FQL&gt;&lt;FQL&gt;&lt;Q&gt;JP3497400006^FF_RD_EXP(ANN_R,43101,43465)&lt;/Q&gt;&lt;R&gt;1&lt;/R&gt;&lt;C&gt;1&lt;/C&gt;&lt;D xsi:type="xsd:double"&gt;8123&lt;/D&gt;&lt;/FQL&gt;&lt;FQL&gt;&lt;Q&gt;JP3497400006^FF_DEBT_LT(ANN_R,43101,43465)&lt;/Q&gt;&lt;R&gt;1&lt;/R&gt;&lt;C&gt;1&lt;/C&gt;&lt;D xsi:type="xsd:double"&gt;19056&lt;/D&gt;&lt;/FQL&gt;&lt;FQL&gt;&lt;Q&gt;JP3902400005^FF_RD_EXP(ANN_R,43101,43465)&lt;/Q&gt;&lt;R&gt;1&lt;/R&gt;&lt;C&gt;1&lt;/C&gt;&lt;D xsi:type="xsd:double"&gt;210308&lt;/D&gt;&lt;/FQL&gt;&lt;FQL&gt;&lt;Q&gt;JP3902400005^FF_DEBT_LT(ANN_R,43101,43465)&lt;/Q&gt;&lt;R&gt;1&lt;/R&gt;&lt;C&gt;1&lt;/C&gt;&lt;D xsi:type="xsd:double"&gt;189055&lt;/D&gt;&lt;/FQL&gt;&lt;FQL&gt;&lt;Q&gt;JP3304200003^FF_RD_EXP(ANN_R,43101,43465)&lt;/Q&gt;&lt;R&gt;1&lt;/R&gt;&lt;C&gt;1&lt;/C&gt;&lt;D xsi:type="xsd:double"&gt;73625&lt;/D&gt;&lt;/FQL&gt;&lt;FQL&gt;&lt;Q&gt;JP3304200003^FF_DEBT_LT(ANN_R,43101,43465)&lt;/Q&gt;&lt;R&gt;1&lt;/R&gt;&lt;C&gt;1&lt;/C&gt;&lt;D xsi:type="xsd:double"&gt;480698&lt;/D&gt;&lt;/FQL&gt;&lt;FQL&gt;&lt;Q&gt;JP3634600005^FF_RD_EXP(ANN_R,43101,43465)&lt;/Q&gt;&lt;R&gt;1&lt;/R&gt;&lt;C&gt;1&lt;/C&gt;&lt;D xsi:type="xsd:double"&gt;77647&lt;/D&gt;&lt;/FQL&gt;&lt;FQL&gt;&lt;Q&gt;JP3634600005^FF_DEBT_LT(ANN_R,43101,43465)&lt;/Q&gt;&lt;R&gt;1&lt;/R&gt;&lt;C&gt;1&lt;/C&gt;&lt;D xsi:type="xsd:double"&gt;834470&lt;/D&gt;&lt;/FQL&gt;&lt;FQL&gt;&lt;Q&gt;JP3802400006^FF_RD_EXP(ANN_R,43101,43465)&lt;/Q&gt;&lt;R&gt;1&lt;/R&gt;&lt;C&gt;1&lt;/C&gt;&lt;D xsi:type="xsd:double"&gt;52956&lt;/D&gt;&lt;/FQL&gt;&lt;FQL&gt;&lt;Q&gt;JP3802400006^FF_DEBT_LT(ANN_R,43101,43465)&lt;/Q&gt;&lt;R&gt;1&lt;/R&gt;&lt;C&gt;1&lt;/C&gt;&lt;D xsi:type="xsd:double"&gt;0&lt;/D&gt;&lt;/FQL&gt;&lt;FQL&gt;&lt;Q&gt;JP3188220002^FF_RD_EXP(ANN_R,42370,42735)&lt;/Q&gt;&lt;R&gt;1&lt;/R&gt;&lt;C&gt;1&lt;/C&gt;&lt;D xsi:type="xsd:double"&gt;168818&lt;/D&gt;&lt;/FQL&gt;&lt;FQL&gt;&lt;Q&gt;JP3188220002^FF_DEBT_LT(ANN_R,42370,42735)&lt;/Q&gt;&lt;R&gt;1&lt;/R&gt;&lt;C&gt;1&lt;/C&gt;&lt;D xsi:type="xsd:double"&gt;198881&lt;/D&gt;&lt;/FQL&gt;&lt;FQL&gt;&lt;Q&gt;JP3188220002^FF_RD_EXP(ANN_R,43831,44196)&lt;/Q&gt;&lt;R&gt;1&lt;/R&gt;&lt;C&gt;1&lt;/C&gt;&lt;D xsi:type="xsd:double"&gt;216841&lt;/D&gt;&lt;/FQL&gt;&lt;FQL&gt;&lt;Q&gt;JP3188220002^FF_DEBT_LT(ANN_R,43831,44196)&lt;/Q&gt;&lt;R&gt;1&lt;/R&gt;&lt;C&gt;1&lt;/C&gt;&lt;D xsi:type="xsd:double"&gt;181878&lt;/D&gt;&lt;/FQL&gt;&lt;FQL&gt;&lt;Q&gt;JP3200450009^FF_RD_EXP(ANN_R,42370,42735)&lt;/Q&gt;&lt;R&gt;0&lt;/R&gt;&lt;C&gt;0&lt;/C&gt;&lt;/FQL&gt;&lt;FQL&gt;&lt;Q&gt;JP3200450009^FF_DEBT_LT(ANN_R,42370,42735)&lt;/Q&gt;&lt;R&gt;1&lt;/R&gt;&lt;C&gt;1&lt;/C&gt;&lt;D xsi:type="xsd:double"&gt;3080898&lt;/D&gt;&lt;/FQL&gt;&lt;FQL&gt;&lt;Q&gt;JP3200450009^FF_RD_EXP(ANN_R,43831,44196)&lt;/Q&gt;&lt;R&gt;0&lt;/R&gt;&lt;C&gt;0&lt;/C&gt;&lt;/FQL&gt;&lt;FQL&gt;&lt;Q&gt;JP3200450009^FF_DEBT_LT(ANN_R,43831,44196)&lt;/Q&gt;&lt;R&gt;1&lt;/R&gt;&lt;C&gt;1&lt;/C&gt;&lt;D xsi:type="xsd:double"&gt;4279354&lt;/D&gt;&lt;/FQL&gt;&lt;FQL&gt;&lt;Q&gt;JP3198900007^FF_RD_EXP(ANN_R,42370,42735)&lt;/Q&gt;&lt;R&gt;0&lt;/R&gt;&lt;C&gt;0&lt;/C&gt;&lt;/FQL&gt;&lt;FQL&gt;&lt;Q&gt;JP3198900007^FF_DEBT_LT(ANN_R,42370,42735)&lt;/Q&gt;&lt;R&gt;1&lt;/R&gt;&lt;C&gt;1&lt;/C&gt;&lt;D xsi:type="xsd:double"&gt;52855&lt;/D&gt;&lt;/FQL&gt;&lt;FQL&gt;&lt;Q&gt;JP3198900007^FF_RD_EXP(ANN_R,43831,44196)&lt;/Q&gt;&lt;R&gt;1&lt;/R&gt;&lt;C&gt;1&lt;/C&gt;&lt;D xsi:type="xsd:double"&gt;0&lt;/D&gt;&lt;/FQL&gt;&lt;FQL&gt;&lt;Q&gt;JP3198900007^FF_DEBT_LT(ANN_R,43831,44196)&lt;/Q&gt;&lt;R&gt;1&lt;/R&gt;&lt;C&gt;1&lt;/C&gt;&lt;D xsi:type="xsd:double"&gt;82495&lt;/D&gt;&lt;/FQL&gt;&lt;FQL&gt;&lt;Q&gt;FR0000133308^FF_RD_EXP(ANN_R,42370,42735)&lt;/Q&gt;&lt;R&gt;0&lt;/R&gt;&lt;C&gt;0&lt;/C&gt;&lt;/FQL&gt;&lt;FQL&gt;&lt;Q&gt;FR0000133308^FF_DEBT_LT(ANN_R,42370,42735)&lt;/Q&gt;&lt;R&gt;1&lt;/R&gt;&lt;C&gt;1&lt;/C&gt;&lt;D xsi:type="xsd:double"&gt;35230&lt;/D&gt;&lt;/FQL&gt;&lt;FQL&gt;&lt;Q&gt;FR0000133308^FF_RD_EXP(ANN_R,43831,44196)&lt;/Q&gt;&lt;R&gt;0&lt;/R&gt;&lt;C&gt;0&lt;/C&gt;&lt;/FQL&gt;&lt;FQL&gt;&lt;Q&gt;FR0000133308^FF_DEBT_LT(ANN_R,43831,44196)&lt;/Q&gt;&lt;R&gt;1&lt;/R&gt;&lt;C&gt;1&lt;/C&gt;&lt;D xsi:type="xsd:double"&gt;41767&lt;/D&gt;&lt;/FQL&gt;&lt;FQL&gt;&lt;Q&gt;JP3197600004^FF_RD_EXP(ANN_R,42370,42735)&lt;/Q&gt;&lt;R&gt;1&lt;/R&gt;&lt;C&gt;1&lt;/C&gt;&lt;D xsi:type="xsd:double"&gt;43369&lt;/D&gt;&lt;/FQL&gt;&lt;FQL&gt;&lt;Q&gt;JP3197600004^FF_DEBT_LT(ANN_R,42370,42735)&lt;/Q&gt;&lt;R&gt;1&lt;/R&gt;&lt;C&gt;1&lt;/C&gt;&lt;D xsi:type="xsd:double"&gt;515&lt;/D&gt;&lt;/FQL&gt;&lt;FQL&gt;&lt;Q&gt;JP3197600004^FF_RD_EXP(ANN_R,43831,44196)&lt;/Q&gt;&lt;R&gt;1&lt;/R&gt;&lt;C&gt;1&lt;/C&gt;&lt;D xsi:type="xsd:double"&gt;66497&lt;/D&gt;&lt;/FQL&gt;&lt;FQL&gt;&lt;Q&gt;JP3197600004^FF_DEBT_LT(ANN_R,43831,44196)&lt;/Q&gt;&lt;R&gt;1&lt;/R&gt;&lt;C&gt;1&lt;/C&gt;&lt;D xsi:type="xsd:double"&gt;6173&lt;/D&gt;&lt;/FQL&gt;&lt;FQL&gt;&lt;Q&gt;JP3197800000^FF_RD_EXP(ANN_R,42370,42735)&lt;/Q&gt;&lt;R&gt;1&lt;/R&gt;&lt;C&gt;1&lt;/C&gt;&lt;D xsi:type="xsd:double"&gt;52790&lt;/D&gt;&lt;/FQL&gt;&lt;FQL&gt;&lt;Q&gt;JP3197800000^FF_DEBT_LT(ANN_R,42370,42735)&lt;/Q&gt;&lt;R&gt;1&lt;/R&gt;&lt;C&gt;1&lt;/C&gt;&lt;D xsi:type="xsd:double"&gt;0&lt;/D&gt;&lt;/FQL&gt;&lt;FQL&gt;&lt;Q&gt;JP3197800000^FF_RD_EXP(ANN_R,43831,44196)&lt;/Q&gt;&lt;R&gt;1&lt;/R&gt;&lt;C&gt;1&lt;/C&gt;&lt;D xsi:type="xsd:double"&gt;45988&lt;/D&gt;&lt;/FQL&gt;&lt;FQL&gt;&lt;Q&gt;JP3197800000^FF_DEBT_LT(ANN_R,43831,44196)&lt;/Q&gt;&lt;R&gt;1&lt;/R&gt;&lt;C&gt;1&lt;/C&gt;&lt;D xsi:type="xsd:double"&gt;19820&lt;/D&gt;&lt;/FQL&gt;&lt;FQL&gt;&lt;Q&gt;JP3201200007^FF_RD_EXP(ANN_R,42370,42735)&lt;/Q&gt;&lt;R&gt;1&lt;/R&gt;&lt;C&gt;1&lt;/C&gt;&lt;D xsi:type="xsd:double"&gt;81415&lt;/D&gt;&lt;/FQL&gt;&lt;FQL&gt;&lt;Q&gt;JP3201200007^FF_DEBT_LT(ANN_R,42370,42735)&lt;/Q&gt;&lt;R&gt;1&lt;/R&gt;&lt;C&gt;1&lt;/C&gt;&lt;D xsi:type="xsd:double"&gt;271703&lt;/D&gt;&lt;/FQL&gt;&lt;FQL&gt;&lt;Q&gt;JP3201200007^FF_RD_EXP(ANN_R,43831,44196)&lt;/Q&gt;&lt;R&gt;1&lt;/R&gt;&lt;C&gt;1&lt;/C&gt;&lt;D xsi:type="xsd:double"&gt;91600&lt;/D&gt;&lt;/FQL&gt;&lt;FQL&gt;&lt;Q&gt;JP3201200007^FF_DEBT_LT(ANN_R,43831,44196)&lt;/Q&gt;&lt;R&gt;1&lt;/R&gt;&lt;C&gt;1&lt;/C&gt;&lt;D xsi:type="xsd:double"&gt;226548&lt;/D&gt;&lt;/FQL&gt;&lt;FQL&gt;&lt;Q&gt;US6792951054^FF_RD_EXP(ANN_R,42370,42735)&lt;/Q&gt;&lt;R&gt;1&lt;/R&gt;&lt;C&gt;1&lt;/C&gt;&lt;D xsi:type="xsd:double"&gt;28.761&lt;/D&gt;&lt;/FQL&gt;&lt;FQL&gt;&lt;Q&gt;US6792951054^FF_DEBT_LT(ANN_R,42370,42735)&lt;/Q&gt;&lt;R&gt;1&lt;/R&gt;&lt;C&gt;1&lt;/C&gt;&lt;D xsi:type="xsd:double"&gt;0.426&lt;/D&gt;&lt;/FQL&gt;&lt;FQL&gt;&lt;Q&gt;US6792951054^FF_RD_EXP(ANN_R,43831,44196)&lt;/Q&gt;&lt;R&gt;1&lt;/R&gt;&lt;C&gt;1&lt;/C&gt;&lt;D xsi:type="xsd:double"&gt;159.269&lt;/D&gt;&lt;/FQL&gt;&lt;FQL&gt;&lt;Q&gt;US6792951054^FF_DEBT_LT(ANN_R,43831,44196)&lt;/Q&gt;&lt;R&gt;1&lt;/R&gt;&lt;C&gt;1&lt;/C&gt;&lt;D xsi:type="xsd:double"&gt;991.513&lt;/D&gt;&lt;/FQL&gt;&lt;FQL&gt;&lt;Q&gt;JP3173400007^FF_RD_EXP(ANN_R,42370,42735)&lt;/Q&gt;&lt;R&gt;1&lt;/R&gt;&lt;C&gt;1&lt;/C&gt;&lt;D xsi:type="xsd:double"&gt;1304&lt;/D&gt;&lt;/FQL&gt;&lt;FQL&gt;&lt;Q&gt;JP3173400007^FF_DEBT_LT(ANN_R,42370,42735)&lt;/Q&gt;&lt;R&gt;1&lt;/R&gt;&lt;C&gt;1&lt;/C&gt;&lt;D xsi:type="xsd:double"&gt;0&lt;/D&gt;&lt;/FQL&gt;&lt;FQL&gt;&lt;Q&gt;JP3173400007^FF_RD_EXP(ANN_R,43831,44196)&lt;/Q&gt;&lt;R&gt;1&lt;/R&gt;&lt;C&gt;1&lt;/C&gt;&lt;D xsi:type="xsd:double"&gt;1502&lt;/D&gt;&lt;/FQL&gt;&lt;FQL&gt;&lt;Q&gt;JP3173400007^FF_DEBT_LT(ANN_R,43831,44196)&lt;/Q&gt;&lt;R&gt;1&lt;/R&gt;&lt;C&gt;1&lt;/C&gt;&lt;D xsi:type="xsd:double"&gt;0&lt;/D&gt;&lt;/FQL&gt;&lt;FQL&gt;&lt;Q&gt;US62944T1051^FF_RD_EXP(ANN_R,42370,42735)&lt;/Q&gt;&lt;R&gt;0&lt;/R&gt;&lt;C&gt;0&lt;/C&gt;&lt;/FQL&gt;&lt;FQL&gt;&lt;Q&gt;US62944T1051^FF_DEBT_LT(ANN_R,42370,42735)&lt;/Q&gt;&lt;R&gt;1&lt;/R&gt;&lt;C&gt;1&lt;/C&gt;&lt;D xsi:type="xsd:double"&gt;596.455&lt;/D&gt;&lt;/FQL&gt;&lt;FQL&gt;&lt;Q&gt;NL0012015705^FF_RD_EXP(ANN_R,42736,43100)&lt;/Q&gt;&lt;R&gt;0&lt;/R&gt;&lt;C&gt;0&lt;/C&gt;&lt;/FQL&gt;&lt;FQL&gt;&lt;Q&gt;NL0012015705^FF_DEBT_LT(ANN_R,42736,43100)&lt;/Q&gt;&lt;R&gt;1&lt;/R&gt;&lt;C&gt;1&lt;/C&gt;&lt;D xsi:type="xsd:double"&gt;0&lt;/D&gt;&lt;/FQL&gt;&lt;FQL&gt;&lt;Q&gt;FR0000120644^FF_RD_EXP(ANN_R,42736,43100)&lt;/Q&gt;&lt;R&gt;1&lt;/R&gt;&lt;C&gt;1&lt;/C&gt;&lt;D xsi:type="xsd:double"&gt;342&lt;/D&gt;&lt;/FQL&gt;&lt;FQL&gt;&lt;Q&gt;FR0000120644^FF_DEBT_LT(ANN_R,42736,43100)&lt;/Q&gt;&lt;R&gt;1&lt;/R&gt;&lt;C&gt;1&lt;/C&gt;&lt;D xsi:type="xsd:double"&gt;15716&lt;/D&gt;&lt;/FQL&gt;&lt;FQL&gt;&lt;Q&gt;US5132721045^FF_RD_EXP(ANN_R,42736,43100)&lt;/Q&gt;&lt;R&gt;1&lt;/R&gt;&lt;C&gt;1&lt;/C&gt;&lt;D xsi:type="xsd:double"&gt;10.6&lt;/D&gt;&lt;/FQL&gt;&lt;FQL&gt;&lt;Q&gt;US5132721045^FF_DEBT_LT(ANN_R,42736,43100)&lt;/Q&gt;&lt;R&gt;1&lt;/R&gt;&lt;C&gt;1&lt;/C&gt;&lt;D xsi:type="xsd:double"&gt;2365&lt;/D&gt;&lt;/FQL&gt;&lt;FQL&gt;&lt;Q&gt;US4404521001^FF_RD_EXP(ANN_R,42736,43100)&lt;/Q&gt;&lt;R&gt;1&lt;/R&gt;&lt;C&gt;1&lt;/C&gt;&lt;D xsi:type="xsd:double"&gt;34.2&lt;/D&gt;&lt;/FQL&gt;&lt;FQL&gt;&lt;Q&gt;US4404521001^FF_DEBT_LT(ANN_R,42736,43100)&lt;/Q&gt;&lt;R&gt;1&lt;/R&gt;&lt;C&gt;1&lt;/C&gt;&lt;D xsi:type="xsd:double"&gt;250&lt;/D&gt;&lt;/FQL&gt;&lt;FQL&gt;&lt;Q&gt;US8326964058^FF_RD_EXP(ANN_R,42736,43100)&lt;/Q&gt;&lt;R&gt;1&lt;/R&gt;&lt;C&gt;1&lt;/C&gt;&lt;D xsi:type="xsd:double"&gt;58.1&lt;/D&gt;&lt;/FQL&gt;&lt;FQL&gt;&lt;Q&gt;US8326964058^FF_DEBT_LT(ANN_R,42736,43100)&lt;/Q&gt;&lt;R&gt;1&lt;/R&gt;&lt;C&gt;1&lt;/C&gt;&lt;D xsi:type="xsd:double"&gt;4445.5&lt;/D&gt;&lt;/FQL&gt;&lt;FQL&gt;&lt;Q&gt;US6092071058^FF_RD_EXP(ANN_R,42736,43100)&lt;/Q&gt;&lt;R&gt;1&lt;/R&gt;&lt;C&gt;1&lt;/C&gt;&lt;D xsi:type="xsd:double"&gt;366&lt;/D&gt;&lt;/FQL&gt;&lt;FQL&gt;&lt;Q&gt;US6092071058^FF_DEBT_LT(ANN_R,42736,43100)&lt;/Q&gt;&lt;R&gt;1&lt;/R&gt;&lt;C&gt;1&lt;/C&gt;&lt;D xsi:type="xsd:double"&gt;12972&lt;/D&gt;&lt;/FQL&gt;&lt;FQL&gt;&lt;Q&gt;JP3119600009^FF_RD_EXP(ANN_R,42736,43100)&lt;/Q&gt;&lt;R&gt;1&lt;/R&gt;&lt;C&gt;1&lt;/C&gt;&lt;D xsi:type="xsd:double"&gt;24933&lt;/D&gt;&lt;/FQL&gt;&lt;FQL&gt;&lt;Q&gt;JP3119600009^FF_DEBT_LT(ANN_R,42736,43100)&lt;/Q&gt;&lt;R&gt;1&lt;/R&gt;&lt;C&gt;1&lt;/C&gt;&lt;D xsi:type="xsd:double"&gt;298964&lt;/D&gt;&lt;/FQL&gt;&lt;FQL&gt;&lt;Q&gt;NL0012015705^FF_RD_EXP(ANN_R,43466,43830)&lt;/Q&gt;&lt;R&gt;0&lt;/R&gt;&lt;C&gt;0&lt;/C&gt;&lt;/FQL&gt;&lt;FQL&gt;&lt;Q&gt;NL0012015705^FF_DEBT_LT(ANN_R,43466,43830)&lt;/Q&gt;&lt;R&gt;1&lt;/R&gt;&lt;C&gt;1&lt;/C&gt;&lt;D xsi:type="xsd:double"&gt;263.08&lt;/D&gt;&lt;/FQL&gt;&lt;FQL&gt;&lt;Q&gt;FR0000120644^FF_RD_EXP(ANN_R,43466,43830)&lt;/Q&gt;&lt;R&gt;1&lt;/R&gt;&lt;C&gt;1&lt;/C&gt;&lt;D xsi:type="xsd:double"&gt;351&lt;/D&gt;&lt;/FQL&gt;&lt;FQL&gt;&lt;Q&gt;FR0000120644^FF_DEBT_LT(ANN_R,43466,43830)&lt;/Q&gt;&lt;R&gt;1&lt;/R&gt;&lt;C&gt;1&lt;/C&gt;&lt;D xsi:type="xsd:double"&gt;12906&lt;/D&gt;&lt;/FQL&gt;&lt;FQL&gt;&lt;Q&gt;US5132721045^FF_RD_EXP(ANN_R,43466,43830)&lt;/Q&gt;&lt;R&gt;1&lt;/R&gt;&lt;C&gt;1&lt;/C&gt;&lt;D xsi:type="xsd:double"&gt;15.4&lt;/D&gt;&lt;/FQL&gt;&lt;FQL&gt;&lt;Q&gt;US5132721045^FF_DEBT_LT(ANN_R,43466,43830)&lt;/Q&gt;&lt;R&gt;1&lt;/R&gt;&lt;C&gt;1&lt;/C&gt;&lt;D xsi:type="xsd:double"&gt;2280.2&lt;/D&gt;&lt;/FQL&gt;&lt;FQL&gt;&lt;Q&gt;US4404521001^FF_RD_EXP(ANN_R,43466,43830)&lt;/Q&gt;&lt;R&gt;1&lt;/R&gt;&lt;C&gt;1&lt;/C&gt;&lt;D xsi:type="xsd:double"&gt;32.5&lt;/D&gt;&lt;/FQL&gt;&lt;FQL&gt;&lt;Q&gt;US4404521001^FF_DEBT_LT(ANN_R,43466,43830)&lt;/Q&gt;&lt;R&gt;1&lt;/R&gt;&lt;C&gt;1&lt;/C&gt;&lt;D xsi:type="xsd:double"&gt;250&lt;/D&gt;&lt;/FQL&gt;&lt;FQL&gt;&lt;Q&gt;US8326964058^FF_RD_EXP(ANN_R,43466,43830)&lt;/Q&gt;&lt;R&gt;1&lt;/R&gt;&lt;C&gt;1&lt;/C&gt;&lt;D xsi:type="xsd:double"&gt;56&lt;/D&gt;&lt;/FQL&gt;&lt;FQL&gt;&lt;Q&gt;US8326964058^FF_DEBT_LT(ANN_R,43466,43830)&lt;/Q&gt;&lt;R&gt;1&lt;/R&gt;&lt;C&gt;1&lt;/C&gt;&lt;D xsi:type="xsd:double"&gt;4686.3&lt;/D&gt;&lt;/FQL&gt;&lt;FQL&gt;&lt;Q&gt;US6092071058^FF_RD_EXP(ANN_R,43466,43830)&lt;/Q&gt;&lt;R&gt;1&lt;/R&gt;&lt;C&gt;1&lt;/C&gt;&lt;D xsi:type="xsd:double"&gt;351&lt;/D&gt;&lt;/FQL&gt;&lt;FQL&gt;&lt;Q&gt;US6092071058^FF_DEBT_LT(ANN_R,43466,43830)&lt;/Q&gt;&lt;R&gt;1&lt;/R&gt;&lt;C&gt;1&lt;/C&gt;&lt;D xsi:type="xsd:double"&gt;14610&lt;/D&gt;&lt;/FQL&gt;&lt;FQL&gt;&lt;Q&gt;JP3119600009^FF_RD_EXP(ANN_R,43466,43830)&lt;/Q&gt;&lt;R&gt;1&lt;/R&gt;&lt;C&gt;1&lt;/C&gt;&lt;D xsi:type="xsd:double"&gt;25204&lt;/D&gt;&lt;/FQL&gt;&lt;FQL&gt;&lt;Q&gt;JP3119600009^FF_DEBT_LT(ANN_R,43466,43830)&lt;/Q&gt;&lt;R&gt;1&lt;/R&gt;&lt;C&gt;1&lt;/C&gt;&lt;D xsi:type="xsd:double"&gt;306636&lt;/D&gt;&lt;/FQL&gt;&lt;FQL&gt;&lt;Q&gt;NL0012015705^FF_RD_EXP(ANN_R,43101,43465)&lt;/Q&gt;&lt;R&gt;0&lt;/R&gt;&lt;C&gt;0&lt;/C&gt;&lt;/FQL&gt;&lt;FQL&gt;&lt;Q&gt;NL0012015705^FF_DEBT_LT(ANN_R,43101,43465)&lt;/Q&gt;&lt;R&gt;1&lt;/R&gt;&lt;C&gt;1&lt;/C&gt;&lt;D xsi:type="xsd:double"&gt;0&lt;/D&gt;&lt;/FQL&gt;&lt;FQL&gt;&lt;Q&gt;FR0000120644^FF_RD_EXP(ANN_R,43101,43465)&lt;/Q&gt;&lt;R&gt;1&lt;/R&gt;&lt;C&gt;1&lt;/C&gt;&lt;D xsi:type="xsd:double"&gt;335&lt;/D&gt;&lt;/FQL&gt;&lt;FQL&gt;&lt;Q&gt;FR0000120644^FF_DEBT_LT(ANN_R,43101,43465)&lt;/Q&gt;&lt;R&gt;1&lt;/R&gt;&lt;C&gt;1&lt;/C&gt;&lt;D xsi:type="xsd:double"&gt;14343&lt;/D&gt;&lt;/FQL&gt;&lt;FQL&gt;&lt;Q&gt;US5132721045^FF_RD_EXP(ANN_R,43101,43465)&lt;/Q&gt;&lt;R&gt;1&lt;/R&gt;&lt;C&gt;1&lt;/C&gt;&lt;D xsi:type="xsd:double"&gt;13.5&lt;/D&gt;&lt;/FQL&gt;&lt;FQL&gt;&lt;Q&gt;US5132721045^FF_DEBT_LT(ANN_R,43101,43465)&lt;/Q&gt;&lt;R&gt;1&lt;/R&gt;&lt;C&gt;1&lt;/C&gt;&lt;D xsi:type="xsd:double"&gt;2336.7&lt;/D&gt;&lt;/FQL&gt;&lt;FQL&gt;&lt;Q&gt;US4404521001^FF_RD_EXP(ANN_R,43101,43465)&lt;/Q&gt;&lt;R&gt;1&lt;/R&gt;&lt;C&gt;1&lt;/C&gt;&lt;D xsi:type="xsd:double"&gt;33.8&lt;/D&gt;&lt;/FQL&gt;&lt;FQL&gt;&lt;Q&gt;US4404521001^FF_DEBT_LT(ANN_R,43101,43465)&lt;/Q&gt;&lt;R&gt;1&lt;/R&gt;&lt;C&gt;1&lt;/C&gt;&lt;D xsi:type="xsd:double"&gt;624.84&lt;/D&gt;&lt;/FQL&gt;&lt;FQL&gt;&lt;Q&gt;US8326964058^FF_RD_EXP(ANN_R,43101,43465)&lt;/Q&gt;&lt;R&gt;1&lt;/R&gt;&lt;C&gt;1&lt;/C&gt;&lt;D xsi:type="xsd:double"&gt;56&lt;/D&gt;&lt;/FQL&gt;&lt;FQL&gt;&lt;Q&gt;US8326964058^FF_DEBT_LT(ANN_R,43101,43465)&lt;/Q&gt;&lt;R&gt;1&lt;/R&gt;&lt;C&gt;1&lt;/C&gt;&lt;D xsi:type="xsd:double"&gt;4688&lt;/D&gt;&lt;/FQL&gt;&lt;FQL&gt;&lt;Q&gt;US6092071058^FF_RD_EXP(ANN_R,43101,43465)&lt;/Q&gt;&lt;R&gt;1&lt;/R&gt;&lt;C&gt;1&lt;/C&gt;&lt;D xsi:type="xsd:double"&gt;362&lt;/D&gt;&lt;/FQL&gt;&lt;FQL&gt;&lt;Q&gt;US6092071058^FF_DEBT_LT(ANN_R,43101,43465)&lt;/Q&gt;&lt;R&gt;1&lt;/R&gt;&lt;C&gt;1&lt;/C&gt;&lt;D xsi:type="xsd:double"&gt;12532&lt;/D&gt;&lt;/FQL&gt;&lt;FQL&gt;&lt;Q&gt;JP3119600009^FF_RD_EXP(ANN_R,43101,43465)&lt;/Q&gt;&lt;R&gt;1&lt;/R&gt;&lt;C&gt;1&lt;/C&gt;&lt;D xsi:type="xsd:double"&gt;25510&lt;/D&gt;&lt;/FQL&gt;&lt;FQL&gt;&lt;Q&gt;JP3119600009^FF_DEBT_LT(ANN_R,43101,43465)&lt;/Q&gt;&lt;R&gt;1&lt;/R&gt;&lt;C&gt;1&lt;/C&gt;&lt;D xsi:type="xsd:double"&gt;309711&lt;/D&gt;&lt;/FQL&gt;&lt;FQL&gt;&lt;Q&gt;US62944T1051^FF_RD_EXP(ANN_R,43831,44196)&lt;/Q&gt;&lt;R&gt;0&lt;/R&gt;&lt;C&gt;0&lt;/C&gt;&lt;/FQL&gt;&lt;FQL&gt;&lt;Q&gt;US62944T1051^FF_DEBT_LT(ANN_R,43831,44196)&lt;/Q&gt;&lt;R&gt;1&lt;/R&gt;&lt;C&gt;1&lt;/C&gt;&lt;D xsi:type="xsd:double"&gt;1590.051&lt;/D&gt;&lt;/FQL&gt;&lt;FQL&gt;&lt;Q&gt;US6703461052^FF_RD_EXP(ANN_R,42370,42735)&lt;/Q&gt;&lt;R&gt;0&lt;/R&gt;&lt;C&gt;0&lt;/C&gt;&lt;/FQL&gt;&lt;FQL&gt;&lt;Q&gt;US6703461052^FF_DEBT_LT(ANN_R,42370,42735)&lt;/Q&gt;&lt;R&gt;1&lt;/R&gt;&lt;C&gt;1&lt;/C&gt;&lt;D xsi:type="xsd:double"&gt;3739.141&lt;/D&gt;&lt;/FQL&gt;&lt;FQL&gt;&lt;Q&gt;US6703461052^FF_RD_EXP(ANN_R,43831,44196)&lt;/Q&gt;&lt;R&gt;0&lt;/R&gt;&lt;C&gt;0&lt;/C&gt;&lt;/FQL&gt;&lt;FQL&gt;&lt;Q&gt;US6703461052^FF_DEBT_LT(ANN_R,43831,44196)&lt;/Q&gt;&lt;R&gt;1&lt;/R&gt;&lt;C&gt;1&lt;/C&gt;&lt;D xsi:type="xsd:double"&gt;5347.525&lt;/D&gt;&lt;/FQL&gt;&lt;FQL&gt;&lt;Q&gt;DK0060336014^FF_RD_EXP(ANN_R,42370,42735)&lt;/Q&gt;&lt;R&gt;1&lt;/R&gt;&lt;C&gt;1&lt;/C&gt;&lt;D xsi:type="xsd:double"&gt;1679&lt;/D&gt;&lt;/FQL&gt;&lt;FQL&gt;&lt;Q&gt;DK0060336014^FF_DEBT_LT(ANN_R,42370,42735)&lt;/Q&gt;&lt;R&gt;1&lt;/R&gt;&lt;C&gt;1&lt;/C&gt;&lt;D xsi:type="xsd:double"&gt;1714&lt;/D&gt;&lt;/FQL&gt;&lt;FQL&gt;&lt;Q&gt;DK0060336014^FF_RD_EXP(ANN_R,43831,44196)&lt;/Q&gt;&lt;R&gt;1&lt;/R&gt;&lt;C&gt;1&lt;/C&gt;&lt;D xsi:type="xsd:double"&gt;1622&lt;/D&gt;&lt;/FQL&gt;&lt;FQL&gt;&lt;Q&gt;DK0060336014^FF_DEBT_LT(ANN_R,43831,44196)&lt;/Q&gt;&lt;R&gt;1&lt;/R&gt;&lt;C&gt;1&lt;/C&gt;&lt;D xsi:type="xsd:double"&gt;3630&lt;/D&gt;&lt;/FQL&gt;&lt;FQL&gt;&lt;Q&gt;JE00BYSS4X48^FF_RD_EXP(ANN_R,42370,42735)&lt;/Q&gt;&lt;R&gt;1&lt;/R&gt;&lt;C&gt;1&lt;/C&gt;&lt;D xsi:type="xsd:double"&gt;41.467&lt;/D&gt;&lt;/FQL&gt;&lt;FQL&gt;&lt;Q&gt;JE00BYSS4X48^FF_DEBT_LT(ANN_R,42370,42735)&lt;/Q&gt;&lt;R&gt;1&lt;/R&gt;&lt;C&gt;1&lt;/C&gt;&lt;D xsi:type="xsd:double"&gt;96.231&lt;/D&gt;&lt;/FQL&gt;&lt;FQL&gt;&lt;Q&gt;JE00BYSS4X48^FF_RD_EXP(ANN_R,43831,44196)&lt;/Q&gt;&lt;R&gt;1&lt;/R&gt;&lt;C&gt;1&lt;/C&gt;&lt;D xsi:type="xsd:double"&gt;132.01&lt;/D&gt;&lt;/FQL&gt;&lt;FQL&gt;&lt;Q&gt;JE00BYSS4X48^FF_DEBT_LT(ANN_R,43831,44196)&lt;/Q&gt;&lt;R&gt;1&lt;/R&gt;&lt;C&gt;1&lt;/C&gt;&lt;D xsi:type="xsd:double"&gt;444.198&lt;/D&gt;&lt;/FQL&gt;&lt;FQL&gt;&lt;Q&gt;US6700024010^FF_RD_EXP(ANN_R,42370,42735)&lt;/Q&gt;&lt;R&gt;1&lt;/R&gt;&lt;C&gt;1&lt;/C&gt;&lt;D xsi:type="xsd:double"&gt;237.939&lt;/D&gt;&lt;/FQL&gt;&lt;FQL&gt;&lt;Q&gt;US6700024010^FF_DEBT_LT(ANN_R,42370,42735)&lt;/Q&gt;&lt;R&gt;1&lt;/R&gt;&lt;C&gt;1&lt;/C&gt;&lt;D xsi:type="xsd:double"&gt;316.339&lt;/D&gt;&lt;/FQL&gt;&lt;FQL&gt;&lt;Q&gt;US6700024010^FF_RD_EXP(ANN_R,43831,44196)&lt;/Q&gt;&lt;R&gt;1&lt;/R&gt;&lt;C&gt;1&lt;/C&gt;&lt;D xsi:type="xsd:double"&gt;747.027&lt;/D&gt;&lt;/FQL&gt;&lt;FQL&gt;&lt;Q&gt;US6700024010^FF_DEBT_LT(ANN_R,43831,44196)&lt;/Q&gt;&lt;R&gt;1&lt;/R&gt;&lt;C&gt;1&lt;/C&gt;&lt;D xsi:type="xsd:double"&gt;372.24&lt;/D&gt;&lt;/FQL&gt;&lt;FQL&gt;&lt;Q&gt;FI4000297767^FF_RD_EXP(ANN_R,42370,42735)&lt;/Q&gt;&lt;R&gt;0&lt;/R&gt;&lt;C&gt;0&lt;/C&gt;&lt;/FQL&gt;&lt;FQL&gt;&lt;Q&gt;FI4000297767^FF_DEBT_LT(ANN_R,42370,42735)&lt;/Q&gt;&lt;R&gt;1&lt;/R&gt;&lt;C&gt;1&lt;/C&gt;&lt;D xsi:type="xsd:double"&gt;1328053.10242815&lt;/D&gt;&lt;/FQL&gt;&lt;FQL&gt;&lt;Q&gt;FI4000297767^FF_RD_EXP(ANN_R,43831,44196)&lt;/Q&gt;&lt;R&gt;0&lt;/R&gt;&lt;C&gt;0&lt;/C&gt;&lt;/FQL&gt;&lt;FQL&gt;&lt;Q&gt;FI4000297767^FF_DEBT_LT(ANN_R,43831,44196)&lt;/Q&gt;&lt;R&gt;1&lt;/R&gt;&lt;C&gt;1&lt;/C&gt;&lt;D xsi:type="xsd:double"&gt;1292403.49396589&lt;/D&gt;&lt;/FQL&gt;&lt;FQL&gt;&lt;Q&gt;JP3762800005^FF_RD_EXP(ANN_R,42370,42735)&lt;/Q&gt;&lt;R&gt;1&lt;/R&gt;&lt;C&gt;1&lt;/C&gt;&lt;D xsi:type="xsd:double"&gt;5110&lt;/D&gt;&lt;/FQL&gt;&lt;FQL&gt;&lt;Q&gt;JP3762800005^FF_DEBT_LT(ANN_R,42370,42735)&lt;/Q&gt;&lt;R&gt;1&lt;/R&gt;&lt;C&gt;1&lt;/C&gt;&lt;D xsi:type="xsd:double"&gt;43125&lt;/D&gt;&lt;/FQL&gt;&lt;FQL&gt;&lt;Q&gt;JP3762800005^FF_RD_EXP(ANN_R,43831,44196)&lt;/Q&gt;&lt;R&gt;1&lt;/R&gt;&lt;C&gt;1&lt;/C&gt;&lt;D xsi:type="xsd:double"&gt;4310&lt;/D&gt;&lt;/FQL&gt;&lt;FQL&gt;&lt;Q&gt;JP3762800005^FF_DEBT_LT(ANN_R,43831,44196)&lt;/Q&gt;&lt;R&gt;1&lt;/R&gt;&lt;C&gt;1&lt;/C&gt;&lt;D xsi:type="xsd:double"&gt;127447&lt;/D&gt;&lt;/FQL&gt;&lt;FQL&gt;&lt;Q&gt;JP3762600009^FF_RD_EXP(ANN_R,42370,42735)&lt;/Q&gt;&lt;R&gt;0&lt;/R&gt;&lt;C&gt;0&lt;/C&gt;&lt;/FQL&gt;&lt;FQL&gt;&lt;Q&gt;JP3762600009^FF_DEBT_LT(ANN_R,42370,42735)&lt;/Q&gt;&lt;R&gt;1&lt;/R&gt;&lt;C&gt;1&lt;/C&gt;&lt;D xsi:type="xsd:double"&gt;7477216&lt;/D&gt;&lt;/FQL&gt;&lt;FQL&gt;&lt;Q&gt;JP3762600009^FF_RD_EXP(ANN_R,43831,44196)&lt;/Q&gt;&lt;R&gt;0&lt;/R&gt;&lt;C&gt;0&lt;/C&gt;&lt;/FQL&gt;&lt;FQL&gt;&lt;Q&gt;JP3762600009^FF_DEBT_LT(ANN_R,43831,44196)&lt;/Q&gt;&lt;R&gt;1&lt;/R&gt;&lt;C&gt;1&lt;/C&gt;&lt;D xsi:type="xsd:double"&gt;6997657&lt;/D&gt;&lt;/FQL&gt;&lt;FQL&gt;&lt;Q&gt;NL0010773842^FF_RD_EXP(ANN_R,42370,42735)&lt;/Q&gt;&lt;R&gt;0&lt;/R&gt;&lt;C&gt;0&lt;/C&gt;&lt;/FQL&gt;&lt;FQL&gt;&lt;Q&gt;NL0010773842^FF_DEBT_LT(ANN_R,42370,42735)&lt;/Q&gt;&lt;R&gt;1&lt;/R&gt;&lt;C&gt;1&lt;/C&gt;&lt;D xsi:type="xsd:double"&gt;3465&lt;/D&gt;&lt;/FQL&gt;&lt;FQL&gt;&lt;Q&gt;NL0010773842^FF_RD_EXP(ANN_R,43831,44196)&lt;/Q&gt;&lt;R&gt;0&lt;/R&gt;&lt;C&gt;0&lt;/C&gt;&lt;/FQL&gt;&lt;FQL&gt;&lt;Q&gt;NL0010773842^FF_DEBT_LT(ANN_R,43831,44196)&lt;/Q&gt;&lt;R&gt;1&lt;/R&gt;&lt;C&gt;1&lt;/C&gt;&lt;D xsi:type="xsd:double"&gt;12037&lt;/D&gt;&lt;/FQL&gt;&lt;FQL&gt;&lt;Q&gt;JP3756100008^FF_RD_EXP(ANN_R,42370,42735)&lt;/Q&gt;&lt;R&gt;1&lt;/R&gt;&lt;C&gt;1&lt;/C&gt;&lt;D xsi:type="xsd:double"&gt;0&lt;/D&gt;&lt;/FQL&gt;&lt;FQL&gt;&lt;Q&gt;JP3756100008^FF_DEBT_LT(ANN_R,42370,42735)&lt;/Q&gt;&lt;R&gt;1&lt;/R&gt;&lt;C&gt;1&lt;/C&gt;&lt;D xsi:type="xsd:double"&gt;3143&lt;/D&gt;&lt;/FQL&gt;&lt;FQL&gt;&lt;Q&gt;JP3756100008^FF_RD_EXP(ANN_R,43831,44196)&lt;/Q&gt;&lt;R&gt;1&lt;/R&gt;&lt;C&gt;1&lt;/C&gt;&lt;D xsi:type="xsd:double"&gt;0&lt;/D&gt;&lt;/FQL&gt;&lt;FQL&gt;&lt;Q&gt;JP3756100008^FF_DEBT_LT(ANN_R,43831,44196)&lt;/Q&gt;&lt;R&gt;1&lt;/R&gt;&lt;C&gt;1&lt;/C&gt;&lt;D xsi:type="xsd:double"&gt;10714&lt;/D&gt;&lt;/FQL&gt;&lt;FQL&gt;&lt;Q&gt;JP3735400008^FF_RD_EXP(ANN_R,42370,42735)&lt;/Q&gt;&lt;R&gt;1&lt;/R&gt;&lt;C&gt;1&lt;/C&gt;&lt;D xsi:type="xsd:double"&gt;213435&lt;/D&gt;&lt;/FQL&gt;&lt;FQL&gt;&lt;Q&gt;JP3735400008^FF_DEBT_LT(ANN_R,42370,42735)&lt;/Q&gt;&lt;R&gt;1&lt;/R&gt;&lt;C&gt;1&lt;/C&gt;&lt;D xsi:type="xsd:double"&gt;3573833&lt;/D&gt;&lt;/FQL&gt;&lt;FQL&gt;&lt;Q&gt;JP3735400008^FF_RD_EXP(ANN_R,43831,44196)&lt;/Q&gt;&lt;R&gt;1&lt;/R&gt;&lt;C&gt;1&lt;/C&gt;&lt;D xsi:type="xsd:double"&gt;224891&lt;/D&gt;&lt;/FQL&gt;&lt;FQL&gt;&lt;Q&gt;JP3735400008^FF_DEBT_LT(ANN_R,43831,44196)&lt;/Q&gt;&lt;R&gt;1&lt;/R&gt;&lt;C&gt;1&lt;/C&gt;&lt;D xsi:type="xsd:double"&gt;2544124&lt;/D&gt;&lt;/FQL&gt;&lt;FQL&gt;&lt;Q&gt;JP3381000003^FF_RD_EXP(ANN_R,42370,42735)&lt;/Q&gt;&lt;R&gt;1&lt;/R&gt;&lt;C&gt;1&lt;/C&gt;&lt;D xsi:type="xsd:double"&gt;68400&lt;/D&gt;&lt;/FQL&gt;&lt;FQL&gt;&lt;Q&gt;JP3381000003^FF_DEBT_LT(ANN_R,42370,42735)&lt;/Q&gt;&lt;R&gt;1&lt;/R&gt;&lt;C&gt;1&lt;/C&gt;&lt;D xsi:type="xsd:double"&gt;1553177&lt;/D&gt;&lt;/FQL&gt;&lt;FQL&gt;&lt;Q&gt;JP3381000003^FF_RD_EXP(ANN_R,43831,44196)&lt;/Q&gt;&lt;R&gt;1&lt;/R&gt;&lt;C&gt;1&lt;/C&gt;&lt;D xsi:type="xsd:double"&gt;77691&lt;/D&gt;&lt;/FQL&gt;&lt;FQL&gt;&lt;Q&gt;JP3381000003^FF_DEBT_LT(ANN_R,43831,44196)&lt;/Q&gt;&lt;R&gt;1&lt;/R&gt;&lt;C&gt;1&lt;/C&gt;&lt;D xsi:type="xsd:double"&gt;2111841&lt;/D&gt;&lt;/FQL&gt;&lt;FQL&gt;&lt;Q&gt;JP3756600007^FF_RD_EXP(ANN_R,42370,42735)&lt;/Q&gt;&lt;R&gt;1&lt;/R&gt;&lt;C&gt;1&lt;/C&gt;&lt;D xsi:type="xsd:double"&gt;69066&lt;/D&gt;&lt;/FQL&gt;&lt;FQL&gt;&lt;Q&gt;JP3756600007^FF_DEBT_LT(ANN_R,42370,42735)&lt;/Q&gt;&lt;R&gt;1&lt;/R&gt;&lt;C&gt;1&lt;/C&gt;&lt;D xsi:type="xsd:double"&gt;0&lt;/D&gt;&lt;/FQL&gt;&lt;FQL&gt;&lt;Q&gt;JP3756600007^FF_RD_EXP(ANN_R,43831,44196)&lt;/Q&gt;&lt;R&gt;1&lt;/R&gt;&lt;C&gt;1&lt;/C&gt;&lt;D xsi:type="xsd:double"&gt;84159&lt;/D&gt;&lt;/FQL&gt;&lt;FQL&gt;&lt;Q&gt;JP3756600007^FF_DEBT_LT(ANN_R,43831,44196)&lt;/Q&gt;&lt;R&gt;1&lt;/R&gt;&lt;C&gt;1&lt;/C&gt;&lt;D xsi:type="xsd:double"&gt;1608&lt;/D&gt;&lt;/FQL&gt;&lt;FQL&gt;&lt;Q&gt;JP3734800000^FF_RD_EXP(ANN_R,42370,42735)&lt;/Q&gt;&lt;R&gt;1&lt;/R&gt;&lt;C&gt;1&lt;/C&gt;&lt;D xsi:type="xsd:double"&gt;51978&lt;/D&gt;&lt;/FQL&gt;&lt;FQL&gt;&lt;Q&gt;JP3734800000^FF_DEBT_LT(ANN_R,42370,42735)&lt;/Q&gt;&lt;R&gt;1&lt;/R&gt;&lt;C&gt;1&lt;/C&gt;&lt;D xsi:type="xsd:double"&gt;136798&lt;/D&gt;&lt;/FQL&gt;&lt;FQL&gt;&lt;Q&gt;JP3734800000^FF_RD_EXP(ANN_R,43831,44196)&lt;/Q&gt;&lt;R&gt;1&lt;/R&gt;&lt;C&gt;1&lt;/C&gt;&lt;D xsi:type="xsd:double"&gt;78630&lt;/D&gt;&lt;/FQL&gt;&lt;FQL&gt;&lt;Q&gt;JP3734800000^FF_DEBT_LT(ANN_R,43831,44196)&lt;/Q&gt;&lt;R&gt;1&lt;/R&gt;&lt;C&gt;1&lt;/C&gt;&lt;D xsi:type="xsd:double"&gt;371123&lt;/D&gt;&lt;/FQL&gt;&lt;FQL&gt;&lt;Q&gt;JP3758190007^FF_RD_EXP(ANN_R,42370,42735)&lt;/Q&gt;&lt;R&gt;1&lt;/R&gt;&lt;C&gt;1&lt;/C&gt;&lt;D xsi:type="xsd:double"&gt;7351&lt;/D&gt;&lt;/FQL&gt;&lt;FQL&gt;&lt;Q&gt;JP3758190007^FF_DEBT_LT(ANN_R,42370,42735)&lt;/Q&gt;&lt;R&gt;1&lt;/R&gt;&lt;C&gt;1&lt;/C&gt;&lt;D xsi:type="xsd:double"&gt;889&lt;/D&gt;&lt;/FQL&gt;&lt;FQL&gt;&lt;Q&gt;JP3758190007^FF_RD_EXP(ANN_R,43831,44196)&lt;/Q&gt;&lt;R&gt;1&lt;/R&gt;&lt;C&gt;1&lt;/C&gt;&lt;D xsi:type="xsd:double"&gt;16545&lt;/D&gt;&lt;/FQL&gt;&lt;FQL&gt;&lt;Q&gt;JP3758190007^FF_DEBT_LT(ANN_R,43831,44196)&lt;/Q&gt;&lt;R&gt;1&lt;/R&gt;&lt;C&gt;1&lt;/C&gt;&lt;D xsi:type="xsd:double"&gt;11842&lt;/D&gt;&lt;/FQL&gt;&lt;FQL&gt;&lt;Q&gt;US6516391066^FF_RD_EXP(ANN_R,42370,42735)&lt;/Q&gt;&lt;R&gt;1&lt;/R&gt;&lt;C&gt;1&lt;/C&gt;&lt;D xsi:type="xsd:double"&gt;134&lt;/D&gt;&lt;/FQL&gt;&lt;FQL&gt;&lt;Q&gt;US6516391066^FF_DEBT_LT(ANN_R,42370,42735)&lt;/Q&gt;&lt;R&gt;1&lt;/R&gt;&lt;C&gt;1&lt;/C&gt;&lt;D xsi:type="xsd:double"&gt;4049&lt;/D&gt;&lt;/FQL&gt;&lt;FQL&gt;&lt;Q&gt;US6516391066^FF_RD_EXP(ANN_R,43831,44196)&lt;/Q&gt;&lt;R&gt;1&lt;/R&gt;&lt;C&gt;1&lt;/C&gt;&lt;D xsi:type="xsd:double"&gt;122&lt;/D&gt;&lt;/FQL&gt;&lt;FQL&gt;&lt;Q&gt;US6516391066^FF_DEBT_LT(ANN_R,43831,44196)&lt;/Q&gt;&lt;R&gt;1&lt;/R&gt;&lt;C&gt;1&lt;/C&gt;&lt;D xsi:type="xsd:double"&gt;6136&lt;/D&gt;&lt;/FQL&gt;&lt;FQL&gt;&lt;Q&gt;US64110D1046^FF_RD_EXP(ANN_R,42370,42735)&lt;/Q&gt;&lt;R&gt;1&lt;/R&gt;&lt;C&gt;1&lt;/C&gt;&lt;D xsi:type="xsd:double"&gt;861&lt;/D&gt;&lt;/FQL&gt;&lt;FQL&gt;&lt;Q&gt;US64110D1046^FF_DEBT_LT(ANN_R,42370,42735)&lt;/Q&gt;&lt;R&gt;1&lt;/R&gt;&lt;C&gt;1&lt;/C&gt;&lt;D xsi:type="xsd:double"&gt;1490&lt;/D&gt;&lt;/FQL&gt;&lt;FQL&gt;&lt;Q&gt;US64110D1046^FF_RD_EXP(ANN_R,43831,44196)&lt;/Q&gt;&lt;R&gt;1&lt;/R&gt;&lt;C&gt;1&lt;/C&gt;&lt;D xsi:type="xsd:double"&gt;847&lt;/D&gt;&lt;/FQL&gt;&lt;FQL&gt;&lt;Q&gt;US64110D1046^FF_DEBT_LT(ANN_R,43831,44196)&lt;/Q&gt;&lt;R&gt;1&lt;/R&gt;&lt;C&gt;1&lt;/C&gt;&lt;D xsi:type="xsd:double"&gt;1239&lt;/D&gt;&lt;/FQL&gt;&lt;FQL&gt;&lt;Q&gt;KR7036570000^FF_RD_EXP(ANN_R,42370,42735)&lt;/Q&gt;&lt;R&gt;1&lt;/R&gt;&lt;C&gt;1&lt;/C&gt;&lt;D xsi:type="xsd:double"&gt;190074.719&lt;/D&gt;&lt;/FQL&gt;&lt;FQL&gt;&lt;Q&gt;KR7036570000^FF_DEBT_LT(ANN_R,42370,42735)&lt;/Q&gt;&lt;R&gt;1&lt;/R&gt;&lt;C&gt;1&lt;/C&gt;&lt;D xsi:type="xsd:double"&gt;149656.305956&lt;/D&gt;&lt;/FQL&gt;&lt;FQL&gt;&lt;Q&gt;KR7036570000^FF_RD_EXP(ANN_R,43831,44196)&lt;/Q&gt;&lt;R&gt;1&lt;/R&gt;&lt;C&gt;1&lt;/C&gt;&lt;D xsi:type="xsd:double"&gt;381520.794&lt;/D&gt;&lt;/FQL&gt;&lt;FQL&gt;&lt;Q&gt;KR7036570000^FF_DEBT_LT(ANN_R,43831,44196)&lt;/Q&gt;&lt;R&gt;1&lt;/R&gt;&lt;C&gt;1&lt;/C&gt;&lt;D xsi:type="xsd:double"&gt;295359.630622&lt;/D&gt;&lt;/FQL&gt;&lt;FQL&gt;&lt;Q&gt;KR7035420009^FF_RD_EXP(ANN_R,42370,42735)&lt;/Q&gt;&lt;R&gt;1&lt;/R&gt;&lt;C&gt;1&lt;/C&gt;&lt;D xsi:type="xsd:double"&gt;1009633&lt;/D&gt;&lt;/FQL&gt;&lt;FQL&gt;&lt;Q&gt;KR7035420009^FF_DEBT_LT(ANN_R,42370,42735)&lt;/Q&gt;&lt;R&gt;1&lt;/R&gt;&lt;C&gt;1&lt;/C&gt;&lt;D xsi:type="xsd:double"&gt;150000&lt;/D&gt;&lt;/FQL&gt;&lt;FQL&gt;&lt;Q&gt;KR7035420009^FF_RD_EXP(ANN_R,43831,44196)&lt;/Q&gt;&lt;R&gt;1&lt;/R&gt;&lt;C&gt;1&lt;/C&gt;&lt;D xsi:type="xsd:double"&gt;1332118&lt;/D&gt;&lt;/FQL&gt;&lt;FQL&gt;&lt;Q&gt;KR7035420009^FF_DEBT_LT(ANN_R,43831,44196)&lt;/Q&gt;&lt;R&gt;1&lt;/R&gt;&lt;C&gt;1&lt;/C&gt;&lt;D xsi:type="xsd:double"&gt;242849.008201&lt;/D&gt;&lt;/FQL&gt;&lt;FQL&gt;&lt;Q&gt;US6311031081^FF_RD_EXP(ANN_R,42370,42735)&lt;/Q&gt;&lt;R&gt;0&lt;/R&gt;&lt;C&gt;0&lt;/C&gt;&lt;/FQL&gt;&lt;FQL&gt;&lt;Q&gt;US6311031081^FF_DEBT_LT(ANN_R,42370,42735)&lt;/Q&gt;&lt;R&gt;1&lt;/R&gt;&lt;C&gt;1&lt;/C&gt;&lt;D xsi:type="xsd:double"&gt;3603&lt;/D&gt;&lt;/FQL&gt;&lt;FQL&gt;&lt;Q&gt;US6311031081^FF_RD_EXP(ANN_R,43831,44196)&lt;/Q&gt;&lt;R&gt;0&lt;/R&gt;&lt;C&gt;0&lt;/C&gt;&lt;/FQL&gt;&lt;FQL&gt;&lt;Q&gt;US6311031081^FF_DEBT_LT(ANN_R,43831,44196)&lt;/Q&gt;&lt;R&gt;1&lt;/R&gt;&lt;C&gt;1&lt;/C&gt;&lt;D xsi:type="xsd:double"&gt;5930&lt;/D&gt;&lt;/FQL&gt;&lt;FQL&gt;&lt;Q&gt;TW0001303006^FF_RD_EXP(ANN_R,42370,42735)&lt;/Q&gt;&lt;R&gt;0&lt;/R&gt;&lt;C&gt;0&lt;/C&gt;&lt;/FQL&gt;&lt;FQL&gt;&lt;Q&gt;TW0001303006^FF_DEBT_LT(ANN_R,42370,42735)&lt;/Q&gt;&lt;R&gt;1&lt;/R&gt;&lt;C&gt;1&lt;/C&gt;&lt;D xsi:type="xsd:double"&gt;74220.422&lt;/D&gt;&lt;/FQL&gt;&lt;FQL&gt;&lt;Q&gt;TW0001303006^FF_RD_EXP(ANN_R,43831,44196)&lt;/Q&gt;&lt;R&gt;0&lt;/R&gt;&lt;C&gt;0&lt;/C&gt;&lt;/FQL&gt;&lt;FQL&gt;&lt;Q&gt;TW0001303006^FF_DEBT_LT(ANN_R,43831,44196)&lt;/Q&gt;&lt;R&gt;1&lt;/R&gt;&lt;C&gt;1&lt;/C&gt;&lt;D xsi:type="xsd:double"&gt;68067.882&lt;/D&gt;&lt;/FQL&gt;&lt;FQL&gt;&lt;Q&gt;DE000A0D9PT0^FF_RD_EXP(ANN_R,42370,42735)&lt;/Q&gt;&lt;R&gt;1&lt;/R&gt;&lt;C&gt;1&lt;/C&gt;&lt;D xsi:type="xsd:double"&gt;68.8&lt;/D&gt;&lt;/FQL&gt;&lt;FQL&gt;&lt;Q&gt;DE000A0D9PT0^FF_DEBT_LT(ANN_R,42370,42735)&lt;/Q&gt;&lt;R&gt;1&lt;/R&gt;&lt;C&gt;1&lt;/C&gt;&lt;D xsi:type="xsd:double"&gt;982.1&lt;/D&gt;&lt;/FQL&gt;&lt;FQL&gt;&lt;Q&gt;DE000A0D9PT0^FF_RD_EXP(ANN_R,43831,44196)&lt;/Q&gt;&lt;R&gt;1&lt;/R&gt;&lt;C&gt;1&lt;/C&gt;&lt;D xsi:type="xsd:double"&gt;59&lt;/D&gt;&lt;/FQL&gt;&lt;FQL&gt;&lt;Q&gt;DE000A0D9PT0^FF_DEBT_LT(ANN_R,43831,44196)&lt;/Q&gt;&lt;R&gt;1&lt;/R&gt;&lt;C&gt;1&lt;/C&gt;&lt;D xsi:type="xsd:double"&gt;1372&lt;/D&gt;&lt;/FQL&gt;&lt;FQL&gt;&lt;Q&gt;JP3890310000^FF_RD_EXP(ANN_R,42370,42735)&lt;/Q&gt;&lt;R&gt;0&lt;/R&gt;&lt;C&gt;0&lt;/C&gt;&lt;/FQL&gt;&lt;FQL&gt;&lt;Q&gt;JP3890310000^FF_DEBT_LT(ANN_R,42370,42735)&lt;/Q&gt;&lt;R&gt;1&lt;/R&gt;&lt;C&gt;1&lt;/C&gt;&lt;D xsi:type="xsd:double"&gt;649479&lt;/D&gt;&lt;/FQL&gt;&lt;FQL&gt;&lt;Q&gt;JP3890310000^FF_RD_EXP(ANN_R,43831,44196)&lt;/Q&gt;&lt;R&gt;0&lt;/R&gt;&lt;C&gt;0&lt;/C&gt;&lt;/FQL&gt;&lt;FQL&gt;&lt;Q&gt;JP3890310000^FF_DEBT_LT(ANN_R,43831,44196)&lt;/Q&gt;&lt;R&gt;1&lt;/R&gt;&lt;C&gt;1&lt;/C&gt;&lt;D xsi:type="xsd:double"&gt;1031015&lt;/D&gt;&lt;/FQL&gt;&lt;FQL&gt;&lt;Q&gt;US6200763075^FF_RD_EXP(ANN_R,42370,42735)&lt;/Q&gt;&lt;R&gt;1&lt;/R&gt;&lt;C&gt;1&lt;/C&gt;&lt;D xsi:type="xsd:double"&gt;553&lt;/D&gt;&lt;/FQL&gt;&lt;FQL&gt;&lt;Q&gt;US6200763075^FF_DEBT_LT(ANN_R,42370,42735)&lt;/Q&gt;&lt;R&gt;1&lt;/R&gt;&lt;C&gt;1&lt;/C&gt;&lt;D xsi:type="xsd:double"&gt;4392&lt;/D&gt;&lt;/FQL&gt;&lt;FQL&gt;&lt;Q&gt;US6200763075^FF_RD_EXP(ANN_R,43831,44196)&lt;/Q&gt;&lt;R&gt;1&lt;/R&gt;&lt;C&gt;1&lt;/C&gt;&lt;D xsi:type="xsd:double"&gt;686&lt;/D&gt;&lt;/FQL&gt;&lt;FQL&gt;&lt;Q&gt;US6200763075^FF_DEBT_LT(ANN_R,43831,44196)&lt;/Q&gt;&lt;R&gt;1&lt;/R&gt;&lt;C&gt;1&lt;/C&gt;&lt;D xsi:type="xsd:double"&gt;5565&lt;/D&gt;&lt;/FQL&gt;&lt;FQL&gt;&lt;Q&gt;US6092071058^FF_RD_EXP(ANN_R,42370,42735)&lt;/Q&gt;&lt;R&gt;1&lt;/R&gt;&lt;C&gt;1&lt;/C&gt;&lt;D xsi:type="xsd:double"&gt;376&lt;/D&gt;&lt;/FQL&gt;&lt;FQL&gt;&lt;Q&gt;US6092071058^FF_DEBT_LT(ANN_R,42370,42735)&lt;/Q&gt;&lt;R&gt;1&lt;/R&gt;&lt;C&gt;1&lt;/C&gt;&lt;D xsi:type="xsd:double"&gt;13217&lt;/D&gt;&lt;/FQL&gt;&lt;FQL&gt;&lt;Q&gt;US6092071058^FF_RD_EXP(ANN_R,43831,44196)&lt;/Q&gt;&lt;R&gt;1&lt;/R&gt;&lt;C&gt;1&lt;/C&gt;&lt;D xsi:type="xsd:double"&gt;332&lt;/D&gt;&lt;/FQL&gt;&lt;FQL&gt;&lt;Q&gt;US6092071058^FF_DEBT_LT(ANN_R,43831,44196)&lt;/Q&gt;&lt;R&gt;1&lt;/R&gt;&lt;C&gt;1&lt;/C&gt;&lt;D xsi:type="xsd:double"&gt;17746&lt;/D&gt;&lt;/FQL&gt;&lt;FQL&gt;&lt;Q&gt;JP3893200000^FF_RD_EXP(ANN_R,42370,42735)&lt;/Q&gt;&lt;R&gt;0&lt;/R&gt;&lt;C&gt;0&lt;/C&gt;&lt;/FQL&gt;&lt;FQL&gt;&lt;Q&gt;JP3893200000^FF_DEBT_LT(ANN_R,42370,42735)&lt;/Q&gt;&lt;R&gt;1&lt;/R&gt;&lt;C&gt;1&lt;/C&gt;&lt;D xsi:type="xsd:double"&gt;1831675&lt;/D&gt;&lt;/FQL&gt;&lt;FQL&gt;&lt;Q&gt;JP3893200000^FF_RD_EXP(ANN_R,43831,44196)&lt;/Q&gt;&lt;R&gt;0&lt;/R&gt;&lt;C&gt;0&lt;/C&gt;&lt;/FQL&gt;&lt;FQL&gt;&lt;Q&gt;JP3893200000^FF_DEBT_LT(ANN_R,43831,44196)&lt;/Q&gt;&lt;R&gt;1&lt;/R&gt;&lt;C&gt;1&lt;/C&gt;&lt;D xsi:type="xsd:double"&gt;3051270&lt;/D&gt;&lt;/FQL&gt;&lt;FQL&gt;&lt;Q&gt;JP3893600001^FF_RD_EXP(ANN_R,42370,42735)&lt;/Q&gt;&lt;R&gt;1&lt;/R&gt;&lt;C&gt;1&lt;/C&gt;&lt;D xsi:type="xsd:double"&gt;5800&lt;/D&gt;&lt;/FQL&gt;&lt;FQL&gt;&lt;Q&gt;JP3893600001^FF_DEBT_LT(ANN_R,42370,42735)&lt;/Q&gt;&lt;R&gt;1&lt;/R&gt;&lt;C&gt;1&lt;/C&gt;&lt;D xsi:type="xsd:double"&gt;3838156&lt;/D&gt;&lt;/FQL&gt;&lt;FQL&gt;&lt;Q&gt;JP3893600001^FF_RD_EXP(ANN_R,43831,44196)&lt;/Q&gt;&lt;R&gt;1&lt;/R&gt;&lt;C&gt;1&lt;/C&gt;&lt;D xsi:type="xsd:double"&gt;0&lt;/D&gt;&lt;/FQL&gt;&lt;FQL&gt;&lt;Q&gt;JP3893600001^FF_DEBT_LT(ANN_R,43831,44196)&lt;/Q&gt;&lt;R&gt;1&lt;/R&gt;&lt;C&gt;1&lt;/C&gt;&lt;D xsi:type="xsd:double"&gt;4229218&lt;/D&gt;&lt;/FQL&gt;&lt;FQL&gt;&lt;Q&gt;JP3899600005^FF_RD_EXP(ANN_R,42370,42735)&lt;/Q&gt;&lt;R&gt;0&lt;/R&gt;&lt;C&gt;0&lt;/C&gt;&lt;/FQL&gt;&lt;FQL&gt;&lt;Q&gt;JP3899600005^FF_DEBT_LT(ANN_R,42370,42735)&lt;/Q&gt;&lt;R&gt;1&lt;/R&gt;&lt;C&gt;1&lt;/C&gt;&lt;D xsi:type="xsd:double"&gt;1945330&lt;/D&gt;&lt;/FQL&gt;&lt;FQL&gt;&lt;Q&gt;JP3899600005^FF_RD_EXP(ANN_R,43831,44196)&lt;/Q&gt;&lt;R&gt;0&lt;/R&gt;&lt;C&gt;0&lt;/C&gt;&lt;/FQL&gt;&lt;FQL&gt;&lt;Q&gt;JP3899600005^FF_DEBT_LT(ANN_R,43831,44196)&lt;/Q&gt;&lt;R&gt;1&lt;/R&gt;&lt;C&gt;1&lt;/C&gt;&lt;D xsi:type="xsd:double"&gt;2054262&lt;/D&gt;&lt;/FQL&gt;&lt;FQL&gt;&lt;Q&gt;JP3902400005^FF_RD_EXP(ANN_R,42370,42735)&lt;/Q&gt;&lt;R&gt;1&lt;/R&gt;&lt;C&gt;1&lt;/C&gt;&lt;D xsi:type="xsd:double"&gt;202900&lt;/D&gt;&lt;/FQL&gt;&lt;FQL&gt;&lt;Q&gt;JP3902400005^FF_DEBT_LT(ANN_R,42370,42735)&lt;/Q&gt;&lt;R&gt;1&lt;/R&gt;&lt;C&gt;1&lt;/C&gt;&lt;D xsi:type="xsd:double"&gt;287507&lt;/D&gt;&lt;/FQL&gt;&lt;FQL&gt;&lt;Q&gt;JP3902400005^FF_RD_EXP(ANN_R,43831,44196)&lt;/Q&gt;&lt;R&gt;1&lt;/R&gt;&lt;C&gt;1&lt;/C&gt;&lt;D xsi:type="xsd:double"&gt;206846&lt;/D&gt;&lt;/FQL&gt;&lt;FQL&gt;&lt;Q&gt;JP3902400005^FF_DEBT_LT(ANN_R,43831,44196)&lt;/Q&gt;&lt;R&gt;1&lt;/R&gt;&lt;C&gt;1&lt;/C&gt;&lt;D xsi:type="xsd:double"&gt;243634&lt;/D&gt;&lt;/FQL&gt;&lt;FQL&gt;&lt;Q&gt;JP3898400001^FF_RD_EXP(ANN_R,42370,42735)&lt;/Q&gt;&lt;R&gt;0&lt;/R&gt;&lt;C&gt;0&lt;/C&gt;&lt;/FQL&gt;&lt;FQL&gt;&lt;Q&gt;JP3898400001^FF_DEBT_LT(ANN_R,42370,42735)&lt;/Q&gt;&lt;R&gt;1&lt;/R&gt;&lt;C&gt;1&lt;/C&gt;&lt;D xsi:type="xsd:double"&gt;4595941&lt;/D&gt;&lt;/FQL&gt;&lt;FQL&gt;&lt;Q&gt;DK0010274414^FF_RD_EXP(ANN_R,42736,43100)&lt;/Q&gt;&lt;R&gt;0&lt;/R&gt;&lt;C&gt;0&lt;/C&gt;&lt;/FQL&gt;&lt;FQL&gt;&lt;Q&gt;DK0010274414^FF_DEBT_LT(ANN_R,42736,43100)&lt;/Q&gt;&lt;R&gt;1&lt;/R&gt;&lt;C&gt;1&lt;/C&gt;&lt;D xsi:type="xsd:double"&gt;896219&lt;/D&gt;&lt;/FQL&gt;&lt;FQL&gt;&lt;Q&gt;CH0102484968^FF_RD_EXP(ANN_R,42736,43100)&lt;/Q&gt;&lt;R&gt;0&lt;/R&gt;&lt;C&gt;0&lt;/C&gt;&lt;/FQL&gt;&lt;FQL&gt;&lt;Q&gt;CH0102484968^FF_DEBT_LT(ANN_R,42736,43100)&lt;/Q&gt;&lt;R&gt;1&lt;/R&gt;&lt;C&gt;1&lt;/C&gt;&lt;D xsi:type="xsd:double"&gt;20823.2&lt;/D&gt;&lt;/FQL&gt;&lt;FQL&gt;&lt;Q&gt;NL0010773842^FF_RD_EXP(ANN_R,42736,43100)&lt;/Q&gt;&lt;R&gt;0&lt;/R&gt;&lt;C&gt;0&lt;/C&gt;&lt;/FQL&gt;&lt;FQL&gt;&lt;Q&gt;NL0010773842^FF_DEBT_LT(ANN_R,42736,43100)&lt;/Q&gt;&lt;R&gt;1&lt;/R&gt;&lt;C&gt;1&lt;/C&gt;&lt;D xsi:type="xsd:double"&gt;8863&lt;/D&gt;&lt;/FQL&gt;&lt;FQL&gt;&lt;Q&gt;SE0000242455^FF_RD_EXP(ANN_R,42736,43100)&lt;/Q&gt;&lt;R&gt;0&lt;/R&gt;&lt;C&gt;0&lt;/C&gt;&lt;/FQL&gt;&lt;FQL&gt;&lt;Q&gt;SE0000242455^FF_DEBT_LT(ANN_R,42736,43100)&lt;/Q&gt;&lt;R&gt;1&lt;/R&gt;&lt;C&gt;1&lt;/C&gt;&lt;D xsi:type="xsd:double"&gt;622212&lt;/D&gt;&lt;/FQL&gt;&lt;FQL&gt;&lt;Q&gt;CH0014852781^FF_RD_EXP(ANN_R,42736,43100)&lt;/Q&gt;&lt;R&gt;0&lt;/R&gt;&lt;C&gt;0&lt;/C&gt;&lt;/FQL&gt;&lt;FQL&gt;&lt;Q&gt;CH0014852781^FF_DEBT_LT(ANN_R,42736,43100)&lt;/Q&gt;&lt;R&gt;1&lt;/R&gt;&lt;C&gt;1&lt;/C&gt;&lt;D xsi:type="xsd:double"&gt;5095&lt;/D&gt;&lt;/FQL&gt;&lt;FQL&gt;&lt;Q&gt;SE0007100599^FF_RD_EXP(ANN_R,42736,43100)&lt;/Q&gt;&lt;R&gt;0&lt;/R&gt;&lt;C&gt;0&lt;/C&gt;&lt;/FQL&gt;&lt;FQL&gt;&lt;Q&gt;SE0007100599^FF_DEBT_LT(ANN_R,42736,43100)&lt;/Q&gt;&lt;R&gt;1&lt;/R&gt;&lt;C&gt;1&lt;/C&gt;&lt;D xsi:type="xsd:double"&gt;713186&lt;/D&gt;&lt;/FQL&gt;&lt;FQL&gt;&lt;Q&gt;FR0000045072^FF_RD_EXP(ANN_R,42736,43100)&lt;/Q&gt;&lt;R&gt;0&lt;/R&gt;&lt;C&gt;0&lt;/C&gt;&lt;/FQL&gt;&lt;FQL&gt;&lt;Q&gt;FR0000045072^FF_DEBT_LT(ANN_R,42736,43100)&lt;/Q&gt;&lt;R&gt;1&lt;/R&gt;&lt;C&gt;1&lt;/C&gt;&lt;D xsi:type="xsd:double"&gt;208130&lt;/D&gt;&lt;/FQL&gt;&lt;FQL&gt;&lt;Q&gt;BE0003565737^FF_RD_EXP(ANN_R,42736,43100)&lt;/Q&gt;&lt;R&gt;0&lt;/R&gt;&lt;C&gt;0&lt;/C&gt;&lt;/FQL&gt;&lt;FQL&gt;&lt;Q&gt;BE0003565737^FF_DEBT_LT(ANN_R,42736,43100)&lt;/Q&gt;&lt;R&gt;1&lt;/R&gt;&lt;C&gt;1&lt;/C&gt;&lt;D xsi:type="xsd:double"&gt;16705&lt;/D&gt;&lt;/FQL&gt;&lt;FQL&gt;&lt;Q&gt;SE0000148884^FF_RD_EXP(ANN_R,42736,43100)&lt;/Q&gt;&lt;R&gt;0&lt;/R&gt;&lt;C&gt;0&lt;/C&gt;&lt;/FQL&gt;&lt;FQL&gt;&lt;Q&gt;SE0000148884^FF_DEBT_LT(ANN_R,42736,43100)&lt;/Q&gt;&lt;R&gt;1&lt;/R&gt;&lt;C&gt;1&lt;/C&gt;&lt;D xsi:type="xsd:double"&gt;465745&lt;/D&gt;&lt;/FQL&gt;&lt;FQL&gt;&lt;Q&gt;SE0012853455^FF_RD_EXP(ANN_R,42736,43100)&lt;/Q&gt;&lt;R&gt;0&lt;/R&gt;&lt;C&gt;0&lt;/C&gt;&lt;/FQL&gt;&lt;FQL&gt;&lt;Q&gt;SE0012853455^FF_DEBT_LT(ANN_R,42736,43100)&lt;/Q&gt;&lt;R&gt;1&lt;/R&gt;&lt;C&gt;1&lt;/C&gt;&lt;D xsi:type="xsd:double"&gt;397.19462&lt;/D&gt;&lt;/FQL&gt;&lt;FQL&gt;&lt;Q&gt;FR0000130809^FF_RD_EXP(ANN_R,42736,43100)&lt;/Q&gt;&lt;R&gt;0&lt;/R&gt;&lt;C&gt;0&lt;/C&gt;&lt;/FQL&gt;&lt;FQL&gt;&lt;Q&gt;FR0000130809^FF_DEBT_LT(ANN_R,42736,43100)&lt;/Q&gt;&lt;R&gt;1&lt;/R&gt;&lt;C&gt;1&lt;/C&gt;&lt;D xsi:type="xsd:double"&gt;106276&lt;/D&gt;&lt;/FQL&gt;&lt;FQL&gt;&lt;Q&gt;IT0005239360^FF_RD_EXP(ANN_R,42736,43100)&lt;/Q&gt;&lt;R&gt;0&lt;/R&gt;&lt;C&gt;0&lt;/C&gt;&lt;/FQL&gt;&lt;FQL&gt;&lt;Q&gt;IT0005239360^FF_DEBT_LT(ANN_R,42736,43100)&lt;/Q&gt;&lt;R&gt;1&lt;/R&gt;&lt;C&gt;1&lt;/C&gt;&lt;D xsi:type="xsd:double"&gt;201700.014&lt;/D&gt;&lt;/FQL&gt;&lt;FQL&gt;&lt;Q&gt;CH0012138530^FF_RD_EXP(ANN_R,42736,43100)&lt;/Q&gt;&lt;R&gt;0&lt;/R&gt;&lt;C&gt;0&lt;/C&gt;&lt;/FQL&gt;&lt;FQL&gt;&lt;Q&gt;CH0012138530^FF_DEBT_LT(ANN_R,42736,43100)&lt;/Q&gt;&lt;R&gt;1&lt;/R&gt;&lt;C&gt;1&lt;/C&gt;&lt;D xsi:type="xsd:double"&gt;188445&lt;/D&gt;&lt;/FQL&gt;&lt;FQL&gt;&lt;Q&gt;IT0000062072^FF_RD_EXP(ANN_R,42736,43100)&lt;/Q&gt;&lt;R&gt;0&lt;/R&gt;&lt;C&gt;0&lt;/C&gt;&lt;/FQL&gt;&lt;FQL&gt;&lt;Q&gt;IT0000062072^FF_DEBT_LT(ANN_R,42736,43100)&lt;/Q&gt;&lt;R&gt;1&lt;/R&gt;&lt;C&gt;1&lt;/C&gt;&lt;D xsi:type="xsd:double"&gt;20930&lt;/D&gt;&lt;/FQL&gt;&lt;FQL&gt;&lt;Q&gt;DE0005810055^FF_RD_EXP(ANN_R,42736,43100)&lt;/Q&gt;&lt;R&gt;0&lt;/R&gt;&lt;C&gt;0&lt;/C&gt;&lt;/FQL&gt;&lt;FQL&gt;&lt;Q&gt;DE0005810055^FF_DEBT_LT(ANN_R,42736,43100)&lt;/Q&gt;&lt;R&gt;1&lt;/R&gt;&lt;C&gt;1&lt;/C&gt;&lt;D xsi:type="xsd:double"&gt;1688.4&lt;/D&gt;&lt;/FQL&gt;&lt;FQL&gt;&lt;Q&gt;FI4000297767^FF_RD_EXP(ANN_R,42736,43100)&lt;/Q&gt;&lt;R&gt;0&lt;/R&gt;&lt;C&gt;0&lt;/C&gt;&lt;/FQL&gt;&lt;FQL&gt;&lt;Q&gt;FI4000297767^FF_DEBT_LT(ANN_R,42736,43100)&lt;/Q&gt;&lt;R&gt;1&lt;/R&gt;&lt;C&gt;1&lt;/C&gt;&lt;D xsi:type="xsd:double"&gt;1253748.75065&lt;/D&gt;&lt;/FQL&gt;&lt;FQL&gt;&lt;Q&gt;DE000A1ML7J1^FF_RD_EXP(ANN_R,42736,43100)&lt;/Q&gt;&lt;R&gt;0&lt;/R&gt;&lt;C&gt;0&lt;/C&gt;&lt;/FQL&gt;&lt;FQL&gt;&lt;Q&gt;DE000A1ML7J1^FF_DEBT_LT(ANN_R,42736,43100)&lt;/Q&gt;&lt;R&gt;1&lt;/R&gt;&lt;C&gt;1&lt;/C&gt;&lt;D xsi:type="xsd:double"&gt;13555.7&lt;/D&gt;&lt;/FQL&gt;&lt;FQL&gt;&lt;Q&gt;SE0000107419^FF_RD_EXP(ANN_R,42736,43100)&lt;/Q&gt;&lt;R&gt;0&lt;/R&gt;&lt;C&gt;0&lt;/C&gt;&lt;/FQL&gt;&lt;FQL&gt;&lt;Q&gt;SE0000107419^FF_DEBT_LT(ANN_R,42736,43100)&lt;/Q&gt;&lt;R&gt;1&lt;/R&gt;&lt;C&gt;1&lt;/C&gt;&lt;D xsi:type="xsd:double"&gt;55303&lt;/D&gt;&lt;/FQL&gt;&lt;FQL&gt;&lt;Q&gt;IT0000072618^FF_RD_EXP(ANN_R,42736,43100)&lt;/Q&gt;&lt;R&gt;0&lt;/R&gt;&lt;C&gt;0&lt;/C&gt;&lt;/FQL&gt;&lt;FQL&gt;&lt;Q&gt;IT0000072618^FF_DEBT_LT(ANN_R,42736,43100)&lt;/Q&gt;&lt;R&gt;1&lt;/R&gt;&lt;C&gt;1&lt;/C&gt;&lt;D xsi:type="xsd:double"&gt;177671&lt;/D&gt;&lt;/FQL&gt;&lt;FQL&gt;&lt;Q&gt;NL0012969182^FF_RD_EXP(ANN_R,42736,43100)&lt;/Q&gt;&lt;R&gt;0&lt;/R&gt;&lt;C&gt;0&lt;/C&gt;&lt;/FQL&gt;&lt;FQL&gt;&lt;Q&gt;NL0012969182^FF_DEBT_LT(ANN_R,42736,43100)&lt;/Q&gt;&lt;R&gt;1&lt;/R&gt;&lt;C&gt;1&lt;/C&gt;&lt;D xsi:type="xsd:double"&gt;0&lt;/D&gt;&lt;/FQL&gt;&lt;FQL&gt;&lt;Q&gt;DE0008404005^FF_RD_EXP(ANN_R,42736,43100)&lt;/Q&gt;&lt;R&gt;0&lt;/R&gt;&lt;C&gt;0&lt;/C&gt;&lt;/FQL&gt;&lt;FQL&gt;&lt;Q&gt;DE0008404005^FF_DEBT_LT(ANN_R,42736,43100)&lt;/Q&gt;&lt;R&gt;1&lt;/R&gt;&lt;C&gt;1&lt;/C&gt;&lt;D xsi:type="xsd:double"&gt;21333&lt;/D&gt;&lt;/FQL&gt;&lt;FQL&gt;&lt;Q&gt;US1011211018^FF_RD_EXP(ANN_R,42736,43100)&lt;/Q&gt;&lt;R&gt;0&lt;/R&gt;&lt;C&gt;0&lt;/C&gt;&lt;/FQL&gt;&lt;FQL&gt;&lt;Q&gt;US1011211018^FF_DEBT_LT(ANN_R,42736,43100)&lt;/Q&gt;&lt;R&gt;1&lt;/R&gt;&lt;C&gt;1&lt;/C&gt;&lt;D xsi:type="xsd:double"&gt;9964.433&lt;/D&gt;&lt;/FQL&gt;&lt;FQL&gt;&lt;Q&gt;DE0008404005^FF_RD_EXP(ANN_R,42370,42735)&lt;/Q&gt;&lt;R&gt;0&lt;/R&gt;&lt;C&gt;0&lt;/C&gt;&lt;/FQL&gt;&lt;FQL&gt;&lt;Q&gt;DE0008404005^FF_DEBT_LT(ANN_R,42370,42735)&lt;/Q&gt;&lt;R&gt;1&lt;/R&gt;&lt;C&gt;1&lt;/C&gt;&lt;D xsi:type="xsd:double"&gt;21145&lt;/D&gt;&lt;/FQL&gt;&lt;FQL&gt;&lt;Q&gt;DE0008404005^FF_RD_EXP(ANN_R,43831,44196)&lt;/Q&gt;&lt;R&gt;0&lt;/R&gt;&lt;C&gt;0&lt;/C&gt;&lt;/FQL&gt;&lt;FQL&gt;&lt;Q&gt;DE0008404005^FF_DEBT_LT(ANN_R,43831,44196)&lt;/Q&gt;&lt;R&gt;1&lt;/R&gt;&lt;C&gt;1&lt;/C&gt;&lt;D xsi:type="xsd:double"&gt;23842&lt;/D&gt;&lt;/FQL&gt;&lt;FQL&gt;&lt;Q&gt;US0152711091^FF_RD_EXP(ANN_R,42370,42735)&lt;/Q&gt;&lt;R&gt;0&lt;/R&gt;&lt;C&gt;0&lt;/C&gt;&lt;/FQL&gt;&lt;FQL&gt;&lt;Q&gt;US0152711091^FF_DEBT_LT(ANN_R,42370,42735)&lt;/Q&gt;&lt;R&gt;1&lt;/R&gt;&lt;C&gt;1&lt;/C&gt;&lt;D xsi:type="xsd:double"&gt;4007.98&lt;/D&gt;&lt;/FQL&gt;&lt;FQL&gt;&lt;Q&gt;US0152711091^FF_RD_EXP(ANN_R,43831,44196)&lt;/Q&gt;&lt;R&gt;0&lt;/R&gt;&lt;C&gt;0&lt;/C&gt;&lt;/FQL&gt;&lt;FQL&gt;&lt;Q&gt;US0152711091^FF_DEBT_LT(ANN_R,43831,44196)&lt;/Q&gt;&lt;R&gt;1&lt;/R&gt;&lt;C&gt;1&lt;/C&gt;&lt;D xsi:type="xsd:double"&gt;8193.691&lt;/D&gt;&lt;/FQL&gt;&lt;FQL&gt;&lt;Q&gt;CH0432492467^FF_RD_EXP(ANN_R,42370,42735)&lt;/Q&gt;&lt;R&gt;1&lt;/R&gt;&lt;C&gt;1&lt;/C&gt;&lt;D xsi:type="xsd:double"&gt;491.598166666667&lt;/D&gt;&lt;/FQL&gt;&lt;FQL&gt;&lt;Q&gt;CH0432492467^FF_DEBT_LT(ANN_R,42370,42735)&lt;/Q&gt;&lt;R&gt;1&lt;/R&gt;&lt;C&gt;1&lt;/C&gt;&lt;D xsi:type="xsd:double"&gt;80.29165&lt;/D&gt;&lt;/FQL&gt;&lt;FQL&gt;&lt;Q&gt;CH0432492467^FF_RD_EXP(ANN_R,43831,44196)&lt;/Q&gt;&lt;R&gt;1&lt;/R&gt;&lt;C&gt;1&lt;/C&gt;&lt;D xsi:type="xsd:double"&gt;555.659428571429&lt;/D&gt;&lt;/FQL&gt;&lt;FQL&gt;&lt;Q&gt;CH0432492467^FF_DEBT_LT(ANN_R,43831,44196)&lt;/Q&gt;&lt;R&gt;1&lt;/R&gt;&lt;C&gt;1&lt;/C&gt;&lt;D xsi:type="xsd:double"&gt;3769.1628&lt;/D&gt;&lt;/FQL&gt;&lt;FQL&gt;&lt;Q&gt;NL0013267909^FF_RD_EXP(ANN_R,42370,42735)&lt;/Q&gt;&lt;R&gt;1&lt;/R&gt;&lt;C&gt;1&lt;/C&gt;&lt;D xsi:type="xsd:double"&gt;239&lt;/D&gt;&lt;/FQL&gt;&lt;FQL&gt;&lt;Q&gt;NL0013267909^FF_DEBT_LT(ANN_R,42370,42735)&lt;/Q&gt;&lt;R&gt;1&lt;/R&gt;&lt;C&gt;1&lt;/C&gt;&lt;D xsi:type="xsd:double"&gt;2644&lt;/D&gt;&lt;/FQL&gt;&lt;FQL&gt;&lt;Q&gt;NL0013267909^FF_RD_EXP(ANN_R,43831,44196)&lt;/Q&gt;&lt;R&gt;1&lt;/R&gt;&lt;C&gt;1&lt;/C&gt;&lt;D xsi:type="xsd:double"&gt;220&lt;/D&gt;&lt;/FQL&gt;&lt;FQL&gt;&lt;Q&gt;NL0013267909^FF_DEBT_LT(ANN_R,43831,44196)&lt;/Q&gt;&lt;R&gt;1&lt;/R&gt;&lt;C&gt;1&lt;/C&gt;&lt;D xsi:type="xsd:double"&gt;2771&lt;/D&gt;&lt;/FQL&gt;&lt;FQL&gt;&lt;Q&gt;JP3119600009^FF_RD_EXP(ANN_R,42370,42735)&lt;/Q&gt;&lt;R&gt;1&lt;/R&gt;&lt;C&gt;1&lt;/C&gt;&lt;D xsi:type="xsd:double"&gt;24567&lt;/D&gt;&lt;/FQL&gt;&lt;FQL&gt;&lt;Q&gt;JP3119600009^FF_DEBT_LT(ANN_R,42370,42735)&lt;/Q&gt;&lt;R&gt;1&lt;/R&gt;&lt;C&gt;1&lt;/C&gt;&lt;D xsi:type="xsd:double"&gt;243226&lt;/D&gt;&lt;/FQL&gt;&lt;FQL&gt;&lt;Q&gt;JP3119600009^FF_RD_EXP(ANN_R,43831,44196)&lt;/Q&gt;&lt;R&gt;1&lt;/R&gt;&lt;C&gt;1&lt;/C&gt;&lt;D xsi:type="xsd:double"&gt;24789&lt;/D&gt;&lt;/FQL&gt;&lt;FQL&gt;&lt;Q&gt;JP3119600009^FF_DEBT_LT(ANN_R,43831,44196)&lt;/Q&gt;&lt;R&gt;1&lt;/R&gt;&lt;C&gt;1&lt;/C&gt;&lt;D xsi:type="xsd:double"&gt;324281&lt;/D&gt;&lt;/FQL&gt;&lt;FQL&gt;&lt;Q&gt;NL0000235190^FF_RD_EXP(ANN_R,42370,42735)&lt;/Q&gt;&lt;R&gt;1&lt;/R&gt;&lt;C&gt;1&lt;/C&gt;&lt;D xsi:type="xsd:double"&gt;2970&lt;/D&gt;&lt;/FQL&gt;&lt;FQL&gt;&lt;Q&gt;NL0000235190^FF_DEBT_LT(ANN_R,42370,42735)&lt;/Q&gt;&lt;R&gt;1&lt;/R&gt;&lt;C&gt;1&lt;/C&gt;&lt;D xsi:type="xsd:double"&gt;8791&lt;/D&gt;&lt;/FQL&gt;&lt;FQL&gt;&lt;Q&gt;NL0000235190^FF_RD_EXP(ANN_R,43831,44196)&lt;/Q&gt;&lt;R&gt;1&lt;/R&gt;&lt;C&gt;1&lt;/C&gt;&lt;D xsi:type="xsd:double"&gt;2858&lt;/D&gt;&lt;/FQL&gt;&lt;FQL&gt;&lt;Q&gt;NL0000235190^FF_DEBT_LT(ANN_R,43831,44196)&lt;/Q&gt;&lt;R&gt;1&lt;/R&gt;&lt;C&gt;1&lt;/C&gt;&lt;D xsi:type="xsd:double"&gt;14082&lt;/D&gt;&lt;/FQL&gt;&lt;FQL&gt;&lt;Q&gt;US0091581068^FF_RD_EXP(ANN_R,42370,42735)&lt;/Q&gt;&lt;R&gt;1&lt;/R&gt;&lt;C&gt;1&lt;/C&gt;&lt;D xsi:type="xsd:double"&gt;71.6&lt;/D&gt;&lt;/FQL&gt;&lt;FQL&gt;&lt;Q&gt;US0091581068^FF_DEBT_LT(ANN_R,42370,42735)&lt;/Q&gt;&lt;R&gt;1&lt;/R&gt;&lt;C&gt;1&lt;/C&gt;&lt;D xsi:type="xsd:double"&gt;3909.7&lt;/D&gt;&lt;/FQL&gt;&lt;FQL&gt;&lt;Q&gt;US0091581068^FF_RD_EXP(ANN_R,43831,44196)&lt;/Q&gt;&lt;R&gt;1&lt;/R&gt;&lt;C&gt;1&lt;/C&gt;&lt;D xsi:type="xsd:double"&gt;83.9&lt;/D&gt;&lt;/FQL&gt;&lt;FQL&gt;&lt;Q&gt;US0091581068^FF_DEBT_LT(ANN_R,43831,44196)&lt;/Q&gt;&lt;R&gt;1&lt;/R&gt;&lt;C&gt;1&lt;/C&gt;&lt;D xsi:type="xsd:double"&gt;7765.9&lt;/D&gt;&lt;/FQL&gt;&lt;FQL&gt;&lt;Q&gt;FR0000120073^FF_RD_EXP(ANN_R,42370,42735)&lt;/Q&gt;&lt;R&gt;1&lt;/R&gt;&lt;C&gt;1&lt;/C&gt;&lt;D xsi:type="xsd:double"&gt;288&lt;/D&gt;&lt;/FQL&gt;&lt;FQL&gt;&lt;Q&gt;FR0000120073^FF_DEBT_LT(ANN_R,42370,42735)&lt;/Q&gt;&lt;R&gt;1&lt;/R&gt;&lt;C&gt;1&lt;/C&gt;&lt;D xsi:type="xsd:double"&gt;14890.1&lt;/D&gt;&lt;/FQL&gt;&lt;FQL&gt;&lt;Q&gt;FR0000120073^FF_RD_EXP(ANN_R,43831,44196)&lt;/Q&gt;&lt;R&gt;1&lt;/R&gt;&lt;C&gt;1&lt;/C&gt;&lt;D xsi:type="xsd:double"&gt;303&lt;/D&gt;&lt;/FQL&gt;&lt;FQL&gt;&lt;Q&gt;FR0000120073^FF_DEBT_LT(ANN_R,43831,44196)&lt;/Q&gt;&lt;R&gt;1&lt;/R&gt;&lt;C&gt;1&lt;/C&gt;&lt;D xsi:type="xsd:double"&gt;11189.6&lt;/D&gt;&lt;/FQL&gt;&lt;FQL&gt;&lt;Q&gt;US0010551028^FF_RD_EXP(ANN_R,42370,42735)&lt;/Q&gt;&lt;R&gt;0&lt;/R&gt;&lt;C&gt;0&lt;/C&gt;&lt;/FQL&gt;&lt;FQL&gt;&lt;Q&gt;US0010551028^FF_DEBT_LT(ANN_R,42370,42735)&lt;/Q&gt;&lt;R&gt;1&lt;/R&gt;&lt;C&gt;1&lt;/C&gt;&lt;D xsi:type="xsd:double"&gt;4704&lt;/D&gt;&lt;/FQL&gt;&lt;FQL&gt;&lt;Q&gt;US0010551028^FF_RD_EXP(ANN_R,43831,44196)&lt;/Q&gt;&lt;R&gt;0&lt;/R&gt;&lt;C&gt;0&lt;/C&gt;&lt;/FQL&gt;&lt;FQL&gt;&lt;Q&gt;US0010551028^FF_DEBT_LT(ANN_R,43831,44196)&lt;/Q&gt;&lt;R&gt;1&lt;/R&gt;&lt;C&gt;1&lt;/C&gt;&lt;D xsi:type="xsd:double"&gt;7868&lt;/D&gt;&lt;/FQL&gt;&lt;FQL&gt;&lt;Q&gt;ES0105046009^FF_RD_EXP(ANN_R,42370,42735)&lt;/Q&gt;&lt;R&gt;0&lt;/R&gt;&lt;C&gt;0&lt;/C&gt;&lt;/FQL&gt;&lt;FQL&gt;&lt;Q&gt;ES0105046009^FF_DEBT_LT(ANN_R,42370,42735)&lt;/Q&gt;&lt;R&gt;1&lt;/R&gt;&lt;C&gt;1&lt;/C&gt;&lt;D xsi:type="xsd:double"&gt;7822.492&lt;/D&gt;&lt;/FQL&gt;&lt;FQL&gt;&lt;Q&gt;ES0105046009^FF_RD_EXP(ANN_R,43831,44196)&lt;/Q&gt;&lt;R&gt;0&lt;/R&gt;&lt;C&gt;0&lt;/C&gt;&lt;/FQL&gt;&lt;FQL&gt;&lt;Q&gt;ES0105046009^FF_DEBT_LT(ANN_R,43831,44196)&lt;/Q&gt;&lt;R&gt;1&lt;/R&gt;&lt;C&gt;1&lt;/C&gt;&lt;D xsi:type="xsd:double"&gt;6929.076&lt;/D&gt;&lt;/FQL&gt;&lt;FQL&gt;&lt;Q&gt;NL0012969182^FF_RD_EXP(ANN_R,42370,42735)&lt;/Q&gt;&lt;R&gt;0&lt;/R&gt;&lt;C&gt;0&lt;/C&gt;&lt;/FQL&gt;&lt;FQL&gt;&lt;Q&gt;NL0012969182^FF_DEBT_LT(ANN_R,42370,42735)&lt;/Q&gt;&lt;R&gt;1&lt;/R&gt;&lt;C&gt;1&lt;/C&gt;&lt;D xsi:type="xsd:double"&gt;0&lt;/D&gt;&lt;/FQL&gt;&lt;FQL&gt;&lt;Q&gt;NL0012969182^FF_RD_EXP(ANN_R,43831,44196)&lt;/Q&gt;&lt;R&gt;0&lt;/R&gt;&lt;C&gt;0&lt;/C&gt;&lt;/FQL&gt;&lt;FQL&gt;&lt;Q&gt;NL0012969182^FF_DEBT_LT(ANN_R,43831,44196)&lt;/Q&gt;&lt;R&gt;1&lt;/R&gt;&lt;C&gt;1&lt;/C&gt;&lt;D xsi:type="xsd:double"&gt;118.051&lt;/D&gt;&lt;/FQL&gt;&lt;FQL&gt;&lt;Q&gt;JP3122400009^FF_RD_EXP(ANN_R,42370,42735)&lt;/Q&gt;&lt;R&gt;1&lt;/R&gt;&lt;C&gt;1&lt;/C&gt;&lt;D xsi:type="xsd:double"&gt;31298&lt;/D&gt;&lt;/FQL&gt;&lt;FQL&gt;&lt;Q&gt;JP3122400009^FF_DEBT_LT(ANN_R,42370,42735)&lt;/Q&gt;&lt;R&gt;1&lt;/R&gt;&lt;C&gt;1&lt;/C&gt;&lt;D xsi:type="xsd:double"&gt;44618&lt;/D&gt;&lt;/FQL&gt;&lt;FQL&gt;&lt;Q&gt;JP3122400009^FF_RD_EXP(ANN_R,43831,44196)&lt;/Q&gt;&lt;R&gt;1&lt;/R&gt;&lt;C&gt;1&lt;/C&gt;&lt;D xsi:type="xsd:double"&gt;40070&lt;/D&gt;&lt;/FQL&gt;&lt;FQL&gt;&lt;Q&gt;JP3122400009^FF_DEBT_LT(ANN_R,43831,44196)&lt;/Q&gt;&lt;R&gt;1&lt;/R&gt;&lt;C&gt;1&lt;/C&gt;&lt;D xsi:type="xsd:double"&gt;9013&lt;/D&gt;&lt;/FQL&gt;&lt;FQL&gt;&lt;Q&gt;US00751Y1064^FF_RD_EXP(ANN_R,42370,42735)&lt;/Q&gt;&lt;R&gt;1&lt;/R&gt;&lt;C&gt;1&lt;/C&gt;&lt;D xsi:type="xsd:double"&gt;0&lt;/D&gt;&lt;/FQL&gt;&lt;FQL&gt;&lt;Q&gt;US00751Y1064^FF_DEBT_LT(ANN_R,42370,42735)&lt;/Q&gt;&lt;R&gt;1&lt;/R&gt;&lt;C&gt;1&lt;/C&gt;&lt;D xsi:type="xsd:double"&gt;1042.949&lt;/D&gt;&lt;/FQL&gt;&lt;FQL&gt;&lt;Q&gt;US00751Y1064^FF_RD_EXP(ANN_R,43831,44196)&lt;/Q&gt;&lt;R&gt;1&lt;/R&gt;&lt;C&gt;1&lt;/C&gt;&lt;D xsi:type="xsd:double"&gt;0&lt;/D&gt;&lt;/FQL&gt;&lt;FQL&gt;&lt;Q&gt;US00751Y1064^FF_DEBT_LT(ANN_R,43831,44196)&lt;/Q&gt;&lt;R&gt;1&lt;/R&gt;&lt;C&gt;1&lt;/C&gt;&lt;D xsi:type="xsd:double"&gt;3047.483&lt;/D&gt;&lt;/FQL&gt;&lt;FQL&gt;&lt;Q&gt;DE000A1EWWW0^FF_RD_EXP(ANN_R,42370,42735)&lt;/Q&gt;&lt;R&gt;1&lt;/R&gt;&lt;C&gt;1&lt;/C&gt;&lt;D xsi:type="xsd:double"&gt;149&lt;/D&gt;&lt;/FQL&gt;&lt;FQL&gt;&lt;Q&gt;DE000A1EWWW0^FF_DEBT_LT(ANN_R,42370,42735)&lt;/Q&gt;&lt;R&gt;1&lt;/R&gt;&lt;C&gt;1&lt;/C&gt;&lt;D xsi:type="xsd:double"&gt;986&lt;/D&gt;&lt;/FQL&gt;&lt;FQL&gt;&lt;Q&gt;DE000A1EWWW0^FF_RD_EXP(ANN_R,43831,44196)&lt;/Q&gt;&lt;R&gt;1&lt;/R&gt;&lt;C&gt;1&lt;/C&gt;&lt;D xsi:type="xsd:double"&gt;115&lt;/D&gt;&lt;/FQL&gt;&lt;FQL&gt;&lt;Q&gt;DE000A1EWWW0^FF_DEBT_LT(ANN_R,43831,44196)&lt;/Q&gt;&lt;R&gt;1&lt;/R&gt;&lt;C&gt;1&lt;/C&gt;&lt;D xsi:type="xsd:double"&gt;4641&lt;/D&gt;&lt;/FQL&gt;&lt;FQL&gt;&lt;Q&gt;US00507V1098^FF_RD_EXP(ANN_R,42370,42735)&lt;/Q&gt;&lt;R&gt;1&lt;/R&gt;&lt;C&gt;1&lt;/C&gt;&lt;D xsi:type="xsd:double"&gt;958&lt;/D&gt;&lt;/FQL&gt;&lt;FQL&gt;&lt;Q&gt;US00507V1098^FF_DEBT_LT(ANN_R,42370,42735)&lt;/Q&gt;&lt;R&gt;1&lt;/R&gt;&lt;C&gt;1&lt;/C&gt;&lt;D xsi:type="xsd:double"&gt;4887&lt;/D&gt;&lt;/FQL&gt;&lt;FQL&gt;&lt;Q&gt;US00507V1098^FF_RD_EXP(ANN_R,43831,44196)&lt;/Q&gt;&lt;R&gt;1&lt;/R&gt;&lt;C&gt;1&lt;/C&gt;&lt;D xsi:type="xsd:double"&gt;1150&lt;/D&gt;&lt;/FQL&gt;&lt;FQL&gt;&lt;Q&gt;US00507V1098^FF_DEBT_LT(ANN_R,43831,44196)&lt;/Q&gt;&lt;R&gt;1&lt;/R&gt;&lt;C&gt;1&lt;/C&gt;&lt;D</t>
        </r>
      </text>
    </comment>
    <comment ref="A141" authorId="0" shapeId="0" xr:uid="{9057619C-AE65-47DC-AE01-B427F8EDF5B2}">
      <text>
        <r>
          <rPr>
            <b/>
            <sz val="9"/>
            <color indexed="81"/>
            <rFont val="Tahoma"/>
            <charset val="1"/>
          </rPr>
          <t xml:space="preserve"> xsi:type="xsd:double"&gt;3829&lt;/D&gt;&lt;/FQL&gt;&lt;FQL&gt;&lt;Q&gt;US88579Y1010^FF_RD_EXP(ANN_R,42370,42735)&lt;/Q&gt;&lt;R&gt;1&lt;/R&gt;&lt;C&gt;1&lt;/C&gt;&lt;D xsi:type="xsd:double"&gt;1735&lt;/D&gt;&lt;/FQL&gt;&lt;FQL&gt;&lt;Q&gt;US88579Y1010^FF_DEBT_LT(ANN_R,42370,42735)&lt;/Q&gt;&lt;R&gt;1&lt;/R&gt;&lt;C&gt;1&lt;/C&gt;&lt;D xsi:type="xsd:double"&gt;10723&lt;/D&gt;&lt;/FQL&gt;&lt;FQL&gt;&lt;Q&gt;US88579Y1010^FF_RD_EXP(ANN_R,43831,44196)&lt;/Q&gt;&lt;R&gt;1&lt;/R&gt;&lt;C&gt;1&lt;/C&gt;&lt;D xsi:type="xsd:double"&gt;1862&lt;/D&gt;&lt;/FQL&gt;&lt;FQL&gt;&lt;Q&gt;US88579Y1010^FF_DEBT_LT(ANN_R,43831,44196)&lt;/Q&gt;&lt;R&gt;1&lt;/R&gt;&lt;C&gt;1&lt;/C&gt;&lt;D xsi:type="xsd:double"&gt;18691&lt;/D&gt;&lt;/FQL&gt;&lt;FQL&gt;&lt;Q&gt;US88579Y1010^FF_PTX_INC_FOR(ANN_R,0)&lt;/Q&gt;&lt;R&gt;1&lt;/R&gt;&lt;C&gt;1&lt;/C&gt;&lt;D xsi:type="xsd:double"&gt;3488&lt;/D&gt;&lt;/FQL&gt;&lt;FQL&gt;&lt;Q&gt;US88579Y1010^FF_PTX_INC_FOR(ANN_R,43831)&lt;/Q&gt;&lt;R&gt;1&lt;/R&gt;&lt;C&gt;1&lt;/C&gt;&lt;D xsi:type="xsd:double"&gt;2704&lt;/D&gt;&lt;/FQL&gt;&lt;FQL&gt;&lt;Q&gt;US98956P1021^FF_PTX_INC_FOR(ANN_R,42370,42735)&lt;/Q&gt;&lt;R&gt;1&lt;/R&gt;&lt;C&gt;1&lt;/C&gt;&lt;D xsi:type="xsd:double"&gt;651.4&lt;/D&gt;&lt;/FQL&gt;&lt;FQL&gt;&lt;Q&gt;US98956P1021^FF_PTX_INC_FOR(ANN_R,43831,44196)&lt;/Q&gt;&lt;R&gt;1&lt;/R&gt;&lt;C&gt;1&lt;/C&gt;&lt;D xsi:type="xsd:double"&gt;318.5&lt;/D&gt;&lt;/FQL&gt;&lt;FQL&gt;&lt;Q&gt;US9892071054^FF_PTX_INC_FOR(ANN_R,42370,42735)&lt;/Q&gt;&lt;R&gt;0&lt;/R&gt;&lt;C&gt;0&lt;/C&gt;&lt;/FQL&gt;&lt;FQL&gt;&lt;Q&gt;US9892071054^FF_PTX_INC_FOR(ANN_R,43831,44196)&lt;/Q&gt;&lt;R&gt;1&lt;/R&gt;&lt;C&gt;1&lt;/C&gt;&lt;D xsi:type="xsd:double"&gt;527&lt;/D&gt;&lt;/FQL&gt;&lt;FQL&gt;&lt;Q&gt;JP3933800009^FF_PTX_INC_FOR(ANN_R,42370,42735)&lt;/Q&gt;&lt;R&gt;0&lt;/R&gt;&lt;C&gt;0&lt;/C&gt;&lt;/FQL&gt;&lt;FQL&gt;&lt;Q&gt;JP3933800009^FF_PTX_INC_FOR(ANN_R,43831,44196)&lt;/Q&gt;&lt;R&gt;0&lt;/R&gt;&lt;C&gt;0&lt;/C&gt;&lt;/FQL&gt;&lt;FQL&gt;&lt;Q&gt;NL0000395903^FF_PTX_INC_FOR(ANN_R,42370,42735)&lt;/Q&gt;&lt;R&gt;0&lt;/R&gt;&lt;C&gt;0&lt;/C&gt;&lt;/FQL&gt;&lt;FQL&gt;&lt;Q&gt;NL0000395903^FF_PTX_INC_FOR(ANN_R,43831,44196)&lt;/Q&gt;&lt;R&gt;0&lt;/R&gt;&lt;C&gt;0&lt;/C&gt;&lt;/FQL&gt;&lt;FQL&gt;&lt;Q&gt;US9291601097^FF_PTX_INC_FOR(ANN_R,42370,42735)&lt;/Q&gt;&lt;R&gt;0&lt;/R&gt;&lt;C&gt;0&lt;/C&gt;&lt;/FQL&gt;&lt;FQL&gt;&lt;Q&gt;ES0105066007^FF_PTX_INC_FOR(ANN_R,42736,43100)&lt;/Q&gt;&lt;R&gt;0&lt;/R&gt;&lt;C&gt;0&lt;/C&gt;&lt;/FQL&gt;&lt;FQL&gt;&lt;Q&gt;ES0178430E18^FF_PTX_INC_FOR(ANN_R,42736,43100)&lt;/Q&gt;&lt;R&gt;0&lt;/R&gt;&lt;C&gt;0&lt;/C&gt;&lt;/FQL&gt;&lt;FQL&gt;&lt;Q&gt;DE0005557508^FF_PTX_INC_FOR(ANN_R,42736,43100)&lt;/Q&gt;&lt;R&gt;0&lt;/R&gt;&lt;C&gt;0&lt;/C&gt;&lt;/FQL&gt;&lt;FQL&gt;&lt;Q&gt;US5502411037^FF_PTX_INC_FOR(ANN_R,42736,43100)&lt;/Q&gt;&lt;R&gt;0&lt;/R&gt;&lt;C&gt;0&lt;/C&gt;&lt;/FQL&gt;&lt;FQL&gt;&lt;Q&gt;US5303073051^FF_PTX_INC_FOR(ANN_R,42736,43100)&lt;/Q&gt;&lt;R&gt;0&lt;/R&gt;&lt;C&gt;0&lt;/C&gt;&lt;/FQL&gt;&lt;FQL&gt;&lt;Q&gt;US6200763075^FF_PTX_INC_FOR(ANN_R,42736,43100)&lt;/Q&gt;&lt;R&gt;1&lt;/R&gt;&lt;C&gt;1&lt;/C&gt;&lt;D xsi:type="xsd:double"&gt;117&lt;/D&gt;&lt;/FQL&gt;&lt;FQL&gt;&lt;Q&gt;US8725901040^FF_PTX_INC_FOR(ANN_R,42736,43100)&lt;/Q&gt;&lt;R&gt;1&lt;/R&gt;&lt;C&gt;1&lt;/C&gt;&lt;D xsi:type="xsd:double"&gt;-113&lt;/D&gt;&lt;/FQL&gt;&lt;FQL&gt;&lt;Q&gt;US92343V1044^FF_PTX_INC_FOR(ANN_R,42736,43100)&lt;/Q&gt;&lt;R&gt;1&lt;/R&gt;&lt;C&gt;1&lt;/C&gt;&lt;D xsi:type="xsd:double"&gt;949&lt;/D&gt;&lt;/FQL&gt;&lt;FQL&gt;&lt;Q&gt;KR7017670001^FF_PTX_INC_FOR(ANN_R,42736,43100)&lt;/Q&gt;&lt;R&gt;0&lt;/R&gt;&lt;C&gt;0&lt;/C&gt;&lt;/FQL&gt;&lt;FQL&gt;&lt;Q&gt;JP3732000009^FF_PTX_INC_FOR(ANN_R,42736,43100)&lt;/Q&gt;&lt;R&gt;0&lt;/R&gt;&lt;C&gt;0&lt;/C&gt;&lt;/FQL&gt;&lt;FQL&gt;&lt;Q&gt;JP3496400007^FF_PTX_INC_FOR(ANN_R,42736,43100)&lt;/Q&gt;&lt;R&gt;0&lt;/R&gt;&lt;C&gt;0&lt;/C&gt;&lt;/FQL&gt;&lt;FQL&gt;&lt;Q&gt;ES0105066007^FF_PTX_INC_FOR(ANN_R,43466,43830)&lt;/Q&gt;&lt;R&gt;0&lt;/R&gt;&lt;C&gt;0&lt;/C&gt;&lt;/FQL&gt;&lt;FQL&gt;&lt;Q&gt;ES0178430E18^FF_PTX_INC_FOR(ANN_R,43466,43830)&lt;/Q&gt;&lt;R&gt;0&lt;/R&gt;&lt;C&gt;0&lt;/C&gt;&lt;/FQL&gt;&lt;FQL&gt;&lt;Q&gt;DE0005557508^FF_PTX_INC_FOR(ANN_R,43466,43830)&lt;/Q&gt;&lt;R&gt;0&lt;/R&gt;&lt;C&gt;0&lt;/C&gt;&lt;/FQL&gt;&lt;FQL&gt;&lt;Q&gt;US5502411037^FF_PTX_INC_FOR(ANN_R,43466,43830)&lt;/Q&gt;&lt;R&gt;0&lt;/R&gt;&lt;C&gt;0&lt;/C&gt;&lt;/FQL&gt;&lt;FQL&gt;&lt;Q&gt;US5303073051^FF_PTX_INC_FOR(ANN_R,43466,43830)&lt;/Q&gt;&lt;R&gt;0&lt;/R&gt;&lt;C&gt;0&lt;/C&gt;&lt;/FQL&gt;&lt;FQL&gt;&lt;Q&gt;US6200763075^FF_PTX_INC_FOR(ANN_R,43466,43830)&lt;/Q&gt;&lt;R&gt;1&lt;/R&gt;&lt;C&gt;1&lt;/C&gt;&lt;D xsi:type="xsd:double"&gt;287&lt;/D&gt;&lt;/FQL&gt;&lt;FQL&gt;&lt;Q&gt;US8725901040^FF_PTX_INC_FOR(ANN_R,43466,43830)&lt;/Q&gt;&lt;R&gt;1&lt;/R&gt;&lt;C&gt;1&lt;/C&gt;&lt;D xsi:type="xsd:double"&gt;46&lt;/D&gt;&lt;/FQL&gt;&lt;FQL&gt;&lt;Q&gt;US92343V1044^FF_PTX_INC_FOR(ANN_R,43466,43830)&lt;/Q&gt;&lt;R&gt;1&lt;/R&gt;&lt;C&gt;1&lt;/C&gt;&lt;D xsi:type="xsd:double"&gt;1078&lt;/D&gt;&lt;/FQL&gt;&lt;FQL&gt;&lt;Q&gt;KR7017670001^FF_PTX_INC_FOR(ANN_R,43466,43830)&lt;/Q&gt;&lt;R&gt;0&lt;/R&gt;&lt;C&gt;0&lt;/C&gt;&lt;/FQL&gt;&lt;FQL&gt;&lt;Q&gt;JP3732000009^FF_PTX_INC_FOR(ANN_R,43466,43830)&lt;/Q&gt;&lt;R&gt;0&lt;/R&gt;&lt;C&gt;0&lt;/C&gt;&lt;/FQL&gt;&lt;FQL&gt;&lt;Q&gt;JP3496400007^FF_PTX_INC_FOR(ANN_R,43466,43830)&lt;/Q&gt;&lt;R&gt;0&lt;/R&gt;&lt;C&gt;0&lt;/C&gt;&lt;/FQL&gt;&lt;FQL&gt;&lt;Q&gt;ES0105066007^FF_PTX_INC_FOR(ANN_R,43101,43465)&lt;/Q&gt;&lt;R&gt;0&lt;/R&gt;&lt;C&gt;0&lt;/C&gt;&lt;/FQL&gt;&lt;FQL&gt;&lt;Q&gt;ES0178430E18^FF_PTX_INC_FOR(ANN_R,43101,43465)&lt;/Q&gt;&lt;R&gt;0&lt;/R&gt;&lt;C&gt;0&lt;/C&gt;&lt;/FQL&gt;&lt;FQL&gt;&lt;Q&gt;DE0005557508^FF_PTX_INC_FOR(ANN_R,43101,43465)&lt;/Q&gt;&lt;R&gt;0&lt;/R&gt;&lt;C&gt;0&lt;/C&gt;&lt;/FQL&gt;&lt;FQL&gt;&lt;Q&gt;US5502411037^FF_PTX_INC_FOR(ANN_R,43101,43465)&lt;/Q&gt;&lt;R&gt;0&lt;/R&gt;&lt;C&gt;0&lt;/C&gt;&lt;/FQL&gt;&lt;FQL&gt;&lt;Q&gt;US5303073051^FF_PTX_INC_FOR(ANN_R,43101,43465)&lt;/Q&gt;&lt;R&gt;0&lt;/R&gt;&lt;C&gt;0&lt;/C&gt;&lt;/FQL&gt;&lt;FQL&gt;&lt;Q&gt;US6200763075^FF_PTX_INC_FOR(ANN_R,43101,43465)&lt;/Q&gt;&lt;R&gt;1&lt;/R&gt;&lt;C&gt;1&lt;/C&gt;&lt;D xsi:type="xsd:double"&gt;122&lt;/D&gt;&lt;/FQL&gt;&lt;FQL&gt;&lt;Q&gt;US8725901040^FF_PTX_INC_FOR(ANN_R,43101,43465)&lt;/Q&gt;&lt;R&gt;1&lt;/R&gt;&lt;C&gt;1&lt;/C&gt;&lt;D xsi:type="xsd:double"&gt;231&lt;/D&gt;&lt;/FQL&gt;&lt;FQL&gt;&lt;Q&gt;US92343V1044^FF_PTX_INC_FOR(ANN_R,43101,43465)&lt;/Q&gt;&lt;R&gt;1&lt;/R&gt;&lt;C&gt;1&lt;/C&gt;&lt;D xsi:type="xsd:double"&gt;-178&lt;/D&gt;&lt;/FQL&gt;&lt;FQL&gt;&lt;Q&gt;KR7017670001^FF_PTX_INC_FOR(ANN_R,43101,43465)&lt;/Q&gt;&lt;R&gt;0&lt;/R&gt;&lt;C&gt;0&lt;/C&gt;&lt;/FQL&gt;&lt;FQL&gt;&lt;Q&gt;JP3732000009^FF_PTX_INC_FOR(ANN_R,43101,43465)&lt;/Q&gt;&lt;R&gt;0&lt;/R&gt;&lt;C&gt;0&lt;/C&gt;&lt;/FQL&gt;&lt;FQL&gt;&lt;Q&gt;JP3496400007^FF_PTX_INC_FOR(ANN_R,43101,43465)&lt;/Q&gt;&lt;R&gt;0&lt;/R&gt;&lt;C&gt;0&lt;/C&gt;&lt;/FQL&gt;&lt;FQL&gt;&lt;Q&gt;US9291601097^FF_PTX_INC_FOR(ANN_R,43831,44196)&lt;/Q&gt;&lt;R&gt;1&lt;/R&gt;&lt;C&gt;1&lt;/C&gt;&lt;D xsi:type="xsd:double"&gt;10.827&lt;/D&gt;&lt;/FQL&gt;&lt;FQL&gt;&lt;Q&gt;DE000A1ML7J1^FF_PTX_INC_FOR(ANN_R,42370,42735)&lt;/Q&gt;&lt;R&gt;0&lt;/R&gt;&lt;C&gt;0&lt;/C&gt;&lt;/FQL&gt;&lt;FQL&gt;&lt;Q&gt;DE000A1ML7J1^FF_PTX_INC_FOR(ANN_R,43831,44196)&lt;/Q&gt;&lt;R&gt;0&lt;/R&gt;&lt;C&gt;0&lt;/C&gt;&lt;/FQL&gt;&lt;FQL&gt;&lt;Q&gt;SE0000115446^FF_PTX_INC_FOR(ANN_R,42370,42735)&lt;/Q&gt;&lt;R&gt;0&lt;/R&gt;&lt;C&gt;0&lt;/C&gt;&lt;/FQL&gt;&lt;FQL&gt;&lt;Q&gt;SE0000115446^FF_PTX_INC_FOR(ANN_R,43831,44196)&lt;/Q&gt;&lt;R&gt;0&lt;/R&gt;&lt;C&gt;0&lt;/C&gt;&lt;/FQL&gt;&lt;FQL&gt;&lt;Q&gt;DE0007664039^FF_PTX_INC_FOR(ANN_R,42370,42735)&lt;/Q&gt;&lt;R&gt;0&lt;/R&gt;&lt;C&gt;0&lt;/C&gt;&lt;/FQL&gt;&lt;FQL&gt;&lt;Q&gt;DE0007664039^FF_PTX_INC_FOR(ANN_R,43831,44196)&lt;/Q&gt;&lt;R&gt;0&lt;/R&gt;&lt;C&gt;0&lt;/C&gt;&lt;/FQL&gt;&lt;FQL&gt;&lt;Q&gt;FR0000127771^FF_PTX_INC_FOR(ANN_R,42370,42735)&lt;/Q&gt;&lt;R&gt;0&lt;/R&gt;&lt;C&gt;0&lt;/C&gt;&lt;/FQL&gt;&lt;FQL&gt;&lt;Q&gt;FR0000127771^FF_PTX_INC_FOR(ANN_R,43831,44196)&lt;/Q&gt;&lt;R&gt;0&lt;/R&gt;&lt;C&gt;0&lt;/C&gt;&lt;/FQL&gt;&lt;FQL&gt;&lt;Q&gt;FR0000125486^FF_PTX_INC_FOR(ANN_R,42370,42735)&lt;/Q&gt;&lt;R&gt;0&lt;/R&gt;&lt;C&gt;0&lt;/C&gt;&lt;/FQL&gt;&lt;FQL&gt;&lt;Q&gt;FR0000125486^FF_PTX_INC_FOR(ANN_R,43831,44196)&lt;/Q&gt;&lt;R&gt;0&lt;/R&gt;&lt;C&gt;0&lt;/C&gt;&lt;/FQL&gt;&lt;FQL&gt;&lt;Q&gt;US92556V1061^FF_PTX_INC_FOR(ANN_R,42370,42735)&lt;/Q&gt;&lt;R&gt;0&lt;/R&gt;&lt;C&gt;0&lt;/C&gt;&lt;/FQL&gt;&lt;FQL&gt;&lt;Q&gt;US92556V1061^FF_PTX_INC_FOR(ANN_R,43831,44196)&lt;/Q&gt;&lt;R&gt;1&lt;/R&gt;&lt;C&gt;1&lt;/C&gt;&lt;D xsi:type="xsd:double"&gt;224.3&lt;/D&gt;&lt;/FQL&gt;&lt;FQL&gt;&lt;Q&gt;DK0010268606^FF_PTX_INC_FOR(ANN_R,42370,42735)&lt;/Q&gt;&lt;R&gt;0&lt;/R&gt;&lt;C&gt;0&lt;/C&gt;&lt;/FQL&gt;&lt;FQL&gt;&lt;Q&gt;DK0010268606^FF_PTX_INC_FOR(ANN_R,43831,44196)&lt;/Q&gt;&lt;R&gt;0&lt;/R&gt;&lt;C&gt;0&lt;/C&gt;&lt;/FQL&gt;&lt;FQL&gt;&lt;Q&gt;US92343V1044^FF_PTX_INC_FOR(ANN_R,42370,42735)&lt;/Q&gt;&lt;R&gt;0&lt;/R&gt;&lt;C&gt;0&lt;/C&gt;&lt;/FQL&gt;&lt;FQL&gt;&lt;Q&gt;US92343V1044^FF_PTX_INC_FOR(ANN_R,43831,44196)&lt;/Q&gt;&lt;R&gt;1&lt;/R&gt;&lt;C&gt;1&lt;/C&gt;&lt;D xsi:type="xsd:double"&gt;1123&lt;/D&gt;&lt;/FQL&gt;&lt;FQL&gt;&lt;Q&gt;US92276F1003^FF_PTX_INC_FOR(ANN_R,42370,42735)&lt;/Q&gt;&lt;R&gt;0&lt;/R&gt;&lt;C&gt;0&lt;/C&gt;&lt;/FQL&gt;&lt;FQL&gt;&lt;Q&gt;US92276F1003^FF_PTX_INC_FOR(ANN_R,43831,44196)&lt;/Q&gt;&lt;R&gt;0&lt;/R&gt;&lt;C&gt;0&lt;/C&gt;&lt;/FQL&gt;&lt;FQL&gt;&lt;Q&gt;ES0105046009^FF_PTX_INC_FOR(ANN_R,42736,43100)&lt;/Q&gt;&lt;R&gt;0&lt;/R&gt;&lt;C&gt;0&lt;/C&gt;&lt;/FQL&gt;&lt;FQL&gt;&lt;Q&gt;DE000A0D9PT0^FF_PTX_INC_FOR(ANN_R,42736,43100)&lt;/Q&gt;&lt;R&gt;0&lt;/R&gt;&lt;C&gt;0&lt;/C&gt;&lt;/FQL&gt;&lt;FQL&gt;&lt;Q&gt;DE0005552004^FF_PTX_INC_FOR(ANN_R,42736,43100)&lt;/Q&gt;&lt;R&gt;0&lt;/R&gt;&lt;C&gt;0&lt;/C&gt;&lt;/FQL&gt;&lt;FQL&gt;&lt;Q&gt;US12541W2098^FF_PTX_INC_FOR(ANN_R,42736,43100)&lt;/Q&gt;&lt;R&gt;1&lt;/R&gt;&lt;C&gt;1&lt;/C&gt;&lt;D xsi:type="xsd:double"&gt;89.745&lt;/D&gt;&lt;/FQL&gt;&lt;FQL&gt;&lt;Q&gt;US31428X1063^FF_PTX_INC_FOR(ANN_R,42736,43100)&lt;/Q&gt;&lt;R&gt;0&lt;/R&gt;&lt;C&gt;0&lt;/C&gt;&lt;/FQL&gt;&lt;FQL&gt;&lt;Q&gt;US9078181081^FF_PTX_INC_FOR(ANN_R,42736,43100)&lt;/Q&gt;&lt;R&gt;0&lt;/R&gt;&lt;C&gt;0&lt;/C&gt;&lt;/FQL&gt;&lt;FQL&gt;&lt;Q&gt;JP3783600004^FF_PTX_INC_FOR(ANN_R,42736,43100)&lt;/Q&gt;&lt;R&gt;0&lt;/R&gt;&lt;C&gt;0&lt;/C&gt;&lt;/FQL&gt;&lt;FQL&gt;&lt;Q&gt;JP3566800003^FF_PTX_INC_FOR(ANN_R,42736,43100)&lt;/Q&gt;&lt;R&gt;0&lt;/R&gt;&lt;C&gt;0&lt;/C&gt;&lt;/FQL&gt;&lt;FQL&gt;&lt;Q&gt;ES0105046009^FF_PTX_INC_FOR(ANN_R,43466,43830)&lt;/Q&gt;&lt;R&gt;0&lt;/R&gt;&lt;C&gt;0&lt;/C&gt;&lt;/FQL&gt;&lt;FQL&gt;&lt;Q&gt;DE000A0D9PT0^FF_PTX_INC_FOR(ANN_R,43466,43830)&lt;/Q&gt;&lt;R&gt;0&lt;/R&gt;&lt;C&gt;0&lt;/C&gt;&lt;/FQL&gt;&lt;FQL&gt;&lt;Q&gt;DE0005552004^FF_PTX_INC_FOR(ANN_R,43466,43830)&lt;/Q&gt;&lt;R&gt;0&lt;/R&gt;&lt;C&gt;0&lt;/C&gt;&lt;/FQL&gt;&lt;FQL&gt;&lt;Q&gt;US12541W2098^FF_PTX_INC_FOR(ANN_R,43466,43830)&lt;/Q&gt;&lt;R&gt;1&lt;/R&gt;&lt;C&gt;1&lt;/C&gt;&lt;D xsi:type="xsd:double"&gt;92.515&lt;/D&gt;&lt;/FQL&gt;&lt;FQL&gt;&lt;Q&gt;US31428X1063^FF_PTX_INC_FOR(ANN_R,43466,43830)&lt;/Q&gt;&lt;R&gt;0&lt;/R&gt;&lt;C&gt;0&lt;/C&gt;&lt;/FQL&gt;&lt;FQL&gt;&lt;Q&gt;US9078181081^FF_PTX_INC_FOR(ANN_R,43466,43830)&lt;/Q&gt;&lt;R&gt;0&lt;/R&gt;&lt;C&gt;0&lt;/C&gt;&lt;/FQL&gt;&lt;FQL&gt;&lt;Q&gt;JP3783600004^FF_PTX_INC_FOR(ANN_R,43466,43830)&lt;/Q&gt;&lt;R&gt;0&lt;/R&gt;&lt;C&gt;0&lt;/C&gt;&lt;/FQL&gt;&lt;FQL&gt;&lt;Q&gt;JP3566800003^FF_PTX_INC_FOR(ANN_R,43466,43830)&lt;/Q&gt;&lt;R&gt;0&lt;/R&gt;&lt;C&gt;0&lt;/C&gt;&lt;/FQL&gt;&lt;FQL&gt;&lt;Q&gt;ES0105046009^FF_PTX_INC_FOR(ANN_R,43101,43465)&lt;/Q&gt;&lt;R&gt;0&lt;/R&gt;&lt;C&gt;0&lt;/C&gt;&lt;/FQL&gt;&lt;FQL&gt;&lt;Q&gt;DE000A0D9PT0^FF_PTX_INC_FOR(ANN_R,43101,43465)&lt;/Q&gt;&lt;R&gt;0&lt;/R&gt;&lt;C&gt;0&lt;/C&gt;&lt;/FQL&gt;&lt;FQL&gt;&lt;Q&gt;DE0005552004^FF_PTX_INC_FOR(ANN_R,43101,43465)&lt;/Q&gt;&lt;R&gt;0&lt;/R&gt;&lt;C&gt;0&lt;/C&gt;&lt;/FQL&gt;&lt;FQL&gt;&lt;Q&gt;US12541W2098^FF_PTX_INC_FOR(ANN_R,43101,43465)&lt;/Q&gt;&lt;R&gt;1&lt;/R&gt;&lt;C&gt;1&lt;/C&gt;&lt;D xsi:type="xsd:double"&gt;141.346&lt;/D&gt;&lt;/FQL&gt;&lt;FQL&gt;&lt;Q&gt;US31428X1063^FF_PTX_INC_FOR(ANN_R,43101,43465)&lt;/Q&gt;&lt;R&gt;0&lt;/R&gt;&lt;C&gt;0&lt;/C&gt;&lt;/FQL&gt;&lt;FQL&gt;&lt;Q&gt;US9078181081^FF_PTX_INC_FOR(ANN_R,43101,43465)&lt;/Q&gt;&lt;R&gt;0&lt;/R&gt;&lt;C&gt;0&lt;/C&gt;&lt;/FQL&gt;&lt;FQL&gt;&lt;Q&gt;JP3783600004^FF_PTX_INC_FOR(ANN_R,43101,43465)&lt;/Q&gt;&lt;R&gt;0&lt;/R&gt;&lt;C&gt;0&lt;/C&gt;&lt;/FQL&gt;&lt;FQL&gt;&lt;Q&gt;JP3566800003^FF_PTX_INC_FOR(ANN_R,43101,43465)&lt;/Q&gt;&lt;R&gt;0&lt;/R&gt;&lt;C&gt;0&lt;/C&gt;&lt;/FQL&gt;&lt;FQL&gt;&lt;Q&gt;TW0002303005^FF_PTX_INC_FOR(ANN_R,42370,42735)&lt;/Q&gt;&lt;R&gt;0&lt;/R&gt;&lt;C&gt;0&lt;/C&gt;&lt;/FQL&gt;&lt;FQL&gt;&lt;Q&gt;TW0002303005^FF_PTX_INC_FOR(ANN_R,43831,44196)&lt;/Q&gt;&lt;R&gt;0&lt;/R&gt;&lt;C&gt;0&lt;/C&gt;&lt;/FQL&gt;&lt;FQL&gt;&lt;Q&gt;TW0001216000^FF_PTX_INC_FOR(ANN_R,42370,42735)&lt;/Q&gt;&lt;R&gt;0&lt;/R&gt;&lt;C&gt;0&lt;/C&gt;&lt;/FQL&gt;&lt;FQL&gt;&lt;Q&gt;TW0001216000^FF_PTX_INC_FOR(ANN_R,43831,44196)&lt;/Q&gt;&lt;R&gt;0&lt;/R&gt;&lt;C&gt;0&lt;/C&gt;&lt;/FQL&gt;&lt;FQL&gt;&lt;Q&gt;US9078181081^FF_PTX_INC_FOR(ANN_R,42370,42735)&lt;/Q&gt;&lt;R&gt;0&lt;/R&gt;&lt;C&gt;0&lt;/C&gt;&lt;/FQL&gt;&lt;FQL&gt;&lt;Q&gt;US9078181081^FF_PTX_INC_FOR(ANN_R,43831,44196)&lt;/Q&gt;&lt;R&gt;0&lt;/R&gt;&lt;C&gt;0&lt;/C&gt;&lt;/FQL&gt;&lt;FQL&gt;&lt;Q&gt;IT0005239360^FF_PTX_INC_FOR(ANN_R,42370,42735)&lt;/Q&gt;&lt;R&gt;0&lt;/R&gt;&lt;C&gt;0&lt;/C&gt;&lt;/FQL&gt;&lt;FQL&gt;&lt;Q&gt;IT0005239360^FF_PTX_INC_FOR(ANN_R,43831,44196)&lt;/Q&gt;&lt;R&gt;0&lt;/R&gt;&lt;C&gt;0&lt;/C&gt;&lt;/FQL&gt;&lt;FQL&gt;&lt;Q&gt;JP3951600000^FF_PTX_INC_FOR(ANN_R,42370,42735)&lt;/Q&gt;&lt;R&gt;0&lt;/R&gt;&lt;C&gt;0&lt;/C&gt;&lt;/FQL&gt;&lt;FQL&gt;&lt;Q&gt;JP3951600000^FF_PTX_INC_FOR(ANN_R,43831,44196)&lt;/Q&gt;&lt;R&gt;0&lt;/R&gt;&lt;C&gt;0&lt;/C&gt;&lt;/FQL&gt;&lt;FQL&gt;&lt;Q&gt;SE0000310336^FF_PTX_INC_FOR(ANN_R,42736,43100)&lt;/Q&gt;&lt;R&gt;0&lt;/R&gt;&lt;C&gt;0&lt;/C&gt;&lt;/FQL&gt;&lt;FQL&gt;&lt;Q&gt;JP3726800000^FF_PTX_INC_FOR(ANN_R,42736,43100)&lt;/Q&gt;&lt;R&gt;0&lt;/R&gt;&lt;C&gt;0&lt;/C&gt;&lt;/FQL&gt;&lt;FQL&gt;&lt;Q&gt;SE0000310336^FF_PTX_INC_FOR(ANN_R,43466,43830)&lt;/Q&gt;&lt;R&gt;0&lt;/R&gt;&lt;C&gt;0&lt;/C&gt;&lt;/FQL&gt;&lt;FQL&gt;&lt;Q&gt;JP3726800000^FF_PTX_INC_FOR(ANN_R,43466,43830)&lt;/Q&gt;&lt;R&gt;0&lt;/R&gt;&lt;C&gt;0&lt;/C&gt;&lt;/FQL&gt;&lt;FQL&gt;&lt;Q&gt;SE0000310336^FF_PTX_INC_FOR(ANN_R,43101,43465)&lt;/Q&gt;&lt;R&gt;0&lt;/R&gt;&lt;C&gt;0&lt;/C&gt;&lt;/FQL&gt;&lt;FQL&gt;&lt;Q&gt;JP3726800000^FF_PTX_INC_FOR(ANN_R,43101,43465)&lt;/Q&gt;&lt;R&gt;0&lt;/R&gt;&lt;C&gt;0&lt;/C&gt;&lt;/FQL&gt;&lt;FQL&gt;&lt;Q&gt;BE0003739530^FF_PTX_INC_FOR(ANN_R,42370,42735)&lt;/Q&gt;&lt;R&gt;0&lt;/R&gt;&lt;C&gt;0&lt;/C&gt;&lt;/FQL&gt;&lt;FQL&gt;&lt;Q&gt;BE0003739530^FF_PTX_INC_FOR(ANN_R,43831,44196)&lt;/Q&gt;&lt;R&gt;0&lt;/R&gt;&lt;C&gt;0&lt;/C&gt;&lt;/FQL&gt;&lt;FQL&gt;&lt;Q&gt;US89400J1079^FF_PTX_INC_FOR(ANN_R,42370,42735)&lt;/Q&gt;&lt;R&gt;0&lt;/R&gt;&lt;C&gt;0&lt;/C&gt;&lt;/FQL&gt;&lt;FQL&gt;&lt;Q&gt;US89400J1079^FF_PTX_INC_FOR(ANN_R,43831,44196)&lt;/Q&gt;&lt;R&gt;1&lt;/R&gt;&lt;C&gt;1&lt;/C&gt;&lt;D xsi:type="xsd:double"&gt;131&lt;/D&gt;&lt;/FQL&gt;&lt;FQL&gt;&lt;Q&gt;US8936411003^FF_PTX_INC_FOR(ANN_R,42370,42735)&lt;/Q&gt;&lt;R&gt;0&lt;/R&gt;&lt;C&gt;0&lt;/C&gt;&lt;/FQL&gt;&lt;FQL&gt;&lt;Q&gt;US8936411003^FF_PTX_INC_FOR(ANN_R,43831,44196)&lt;/Q&gt;&lt;R&gt;1&lt;/R&gt;&lt;C&gt;1&lt;/C&gt;&lt;D xsi:type="xsd:double"&gt;105&lt;/D&gt;&lt;/FQL&gt;&lt;FQL&gt;&lt;Q&gt;US88339J1051^FF_PTX_INC_FOR(ANN_R,42370,42735)&lt;/Q&gt;&lt;R&gt;0&lt;/R&gt;&lt;C&gt;0&lt;/C&gt;&lt;/FQL&gt;&lt;FQL&gt;&lt;Q&gt;US88339J1051^FF_PTX_INC_FOR(ANN_R,43831,44196)&lt;/Q&gt;&lt;R&gt;1&lt;/R&gt;&lt;C&gt;1&lt;/C&gt;&lt;D xsi:type="xsd:double"&gt;-68.628&lt;/D&gt;&lt;/FQL&gt;&lt;FQL&gt;&lt;Q&gt;NL0000009082^FF_PTX_INC_FOR(ANN_R,42736,43100)&lt;/Q&gt;&lt;R&gt;0&lt;/R&gt;&lt;C&gt;0&lt;/C&gt;&lt;/FQL&gt;&lt;FQL&gt;&lt;Q&gt;CH0008742519^FF_PTX_INC_FOR(ANN_R,42736,43100)&lt;/Q&gt;&lt;R&gt;0&lt;/R&gt;&lt;C&gt;0&lt;/C&gt;&lt;/FQL&gt;&lt;FQL&gt;&lt;Q&gt;FR0000133308^FF_PTX_INC_FOR(ANN_R,42736,43100)&lt;/Q&gt;&lt;R&gt;0&lt;/R&gt;&lt;C&gt;0&lt;/C&gt;&lt;/FQL&gt;&lt;FQL&gt;&lt;Q&gt;US73278L1052^FF_PTX_INC_FOR(ANN_R,42736,43100)&lt;/Q&gt;&lt;R&gt;0&lt;/R&gt;&lt;C&gt;0&lt;/C&gt;&lt;/FQL&gt;&lt;FQL&gt;&lt;Q&gt;JP3735400008^FF_PTX_INC_FOR(ANN_R,42736,43100)&lt;/Q&gt;&lt;R&gt;0&lt;/R&gt;&lt;C&gt;0&lt;/C&gt;&lt;/FQL&gt;&lt;FQL&gt;&lt;Q&gt;TW0002412004^FF_PTX_INC_FOR(ANN_R,42736,43100)&lt;/Q&gt;&lt;R&gt;0&lt;/R&gt;&lt;C&gt;0&lt;/C&gt;&lt;/FQL&gt;&lt;FQL&gt;&lt;Q&gt;NL0000009082^FF_PTX_INC_FOR(ANN_R,43466,43830)&lt;/Q&gt;&lt;R&gt;0&lt;/R&gt;&lt;C&gt;0&lt;/C&gt;&lt;/FQL&gt;&lt;FQL&gt;&lt;Q&gt;CH0008742519^FF_PTX_INC_FOR(ANN_R,43466,43830)&lt;/Q&gt;&lt;R&gt;0&lt;/R&gt;&lt;C&gt;0&lt;/C&gt;&lt;/FQL&gt;&lt;FQL&gt;&lt;Q&gt;FR0000133308^FF_PTX_INC_FOR(ANN_R,43466,43830)&lt;/Q&gt;&lt;R&gt;0&lt;/R&gt;&lt;C&gt;0&lt;/C&gt;&lt;/FQL&gt;&lt;FQL&gt;&lt;Q&gt;US73278L1052^FF_PTX_INC_FOR(ANN_R,43466,43830)&lt;/Q&gt;&lt;R&gt;1&lt;/R&gt;&lt;C&gt;1&lt;/C&gt;&lt;D xsi:type="xsd:double"&gt;13.215&lt;/D&gt;&lt;/FQL&gt;&lt;FQL&gt;&lt;Q&gt;JP3735400008^FF_PTX_INC_FOR(ANN_R,43466,43830)&lt;/Q&gt;&lt;R&gt;0&lt;/R&gt;&lt;C&gt;0&lt;/C&gt;&lt;/FQL&gt;&lt;FQL&gt;&lt;Q&gt;TW0002412004^FF_PTX_INC_FOR(ANN_R,43466,43830)&lt;/Q&gt;&lt;R&gt;0&lt;/R&gt;&lt;C&gt;0&lt;/C&gt;&lt;/FQL&gt;&lt;FQL&gt;&lt;Q&gt;NL0000009082^FF_PTX_INC_FOR(ANN_R,43101,43465)&lt;/Q&gt;&lt;R&gt;0&lt;/R&gt;&lt;C&gt;0&lt;/C&gt;&lt;/FQL&gt;&lt;FQL&gt;&lt;Q&gt;CH0008742519^FF_PTX_INC_FOR(ANN_R,43101,43465)&lt;/Q&gt;&lt;R&gt;0&lt;/R&gt;&lt;C&gt;0&lt;/C&gt;&lt;/FQL&gt;&lt;FQL&gt;&lt;Q&gt;FR0000133308^FF_PTX_INC_FOR(ANN_R,43101,43465)&lt;/Q&gt;&lt;R&gt;0&lt;/R&gt;&lt;C&gt;0&lt;/C&gt;&lt;/FQL&gt;&lt;FQL&gt;&lt;Q&gt;US73278L1052^FF_PTX_INC_FOR(ANN_R,43101,43465)&lt;/Q&gt;&lt;R&gt;0&lt;/R&gt;&lt;C&gt;0&lt;/C&gt;&lt;/FQL&gt;&lt;FQL&gt;&lt;Q&gt;JP3735400008^FF_PTX_INC_FOR(ANN_R,43101,43465)&lt;/Q&gt;&lt;R&gt;0&lt;/R&gt;&lt;C&gt;0&lt;/C&gt;&lt;/FQL&gt;&lt;FQL&gt;&lt;Q&gt;TW0002412004^FF_PTX_INC_FOR(ANN_R,43101,43465)&lt;/Q&gt;&lt;R&gt;0&lt;/R&gt;&lt;C&gt;0&lt;/C&gt;&lt;/FQL&gt;&lt;FQL&gt;&lt;Q&gt;JP3633400001^FF_PTX_INC_FOR(ANN_R,42370,42735)&lt;/Q&gt;&lt;R&gt;0&lt;/R&gt;&lt;C&gt;0&lt;/C&gt;&lt;/FQL&gt;&lt;FQL&gt;&lt;Q&gt;JP3633400001^FF_PTX_INC_FOR(ANN_R,43831,44196)&lt;/Q&gt;&lt;R&gt;0&lt;/R&gt;&lt;C&gt;0&lt;/C&gt;&lt;/FQL&gt;&lt;FQL&gt;&lt;Q&gt;JP3634600005^FF_PTX_INC_FOR(ANN_R,42370,42735)&lt;/Q&gt;&lt;R&gt;0&lt;/R&gt;&lt;C&gt;0&lt;/C&gt;&lt;/FQL&gt;&lt;FQL&gt;&lt;Q&gt;JP3634600005^FF_PTX_INC_FOR(ANN_R,43831,44196)&lt;/Q&gt;&lt;R&gt;0&lt;/R&gt;&lt;C&gt;0&lt;/C&gt;&lt;/FQL&gt;&lt;FQL&gt;&lt;Q&gt;JP3592200004^FF_PTX_INC_FOR(ANN_R,42370,42735)&lt;/Q&gt;&lt;R&gt;0&lt;/R&gt;&lt;C&gt;0&lt;/C&gt;&lt;/FQL&gt;&lt;FQL&gt;&lt;Q&gt;JP3592200004^FF_PTX_INC_FOR(ANN_R,43831,44196)&lt;/Q&gt;&lt;R&gt;0&lt;/R&gt;&lt;C&gt;0&lt;/C&gt;&lt;/FQL&gt;&lt;FQL&gt;&lt;Q&gt;JP3571400005^FF_PTX_INC_FOR(ANN_R,42370,42735)&lt;/Q&gt;&lt;R&gt;0&lt;/R&gt;&lt;C&gt;0&lt;/C&gt;&lt;/FQL&gt;&lt;FQL&gt;&lt;Q&gt;JP3571400005^FF_PTX_INC_FOR(ANN_R,43831,44196)&lt;/Q&gt;&lt;R&gt;0&lt;/R&gt;&lt;C&gt;0&lt;/C&gt;&lt;/FQL&gt;&lt;FQL&gt;&lt;Q&gt;JP3910660004^FF_PTX_INC_FOR(ANN_R,42370,42735)&lt;/Q&gt;&lt;R&gt;0&lt;/R&gt;&lt;C&gt;0&lt;/C&gt;&lt;/FQL&gt;&lt;FQL&gt;&lt;Q&gt;JP3910660004^FF_PTX_INC_FOR(ANN_R,43831,44196)&lt;/Q&gt;&lt;R&gt;0&lt;/R&gt;&lt;C&gt;0&lt;/C&gt;&lt;/FQL&gt;&lt;FQL&gt;&lt;Q&gt;US8725901040^FF_PTX_INC_FOR(ANN_R,42370,42735)&lt;/Q&gt;&lt;R&gt;1&lt;/R&gt;&lt;C&gt;1&lt;/C&gt;&lt;D xsi:type="xsd:double"&gt;41&lt;/D&gt;&lt;/FQL&gt;&lt;FQL&gt;&lt;Q&gt;US8725901040^FF_PTX_INC_FOR(ANN_R,43831,44196)&lt;/Q&gt;&lt;R&gt;1&lt;/R&gt;&lt;C&gt;1&lt;/C&gt;&lt;D xsi:type="xsd:double"&gt;37&lt;/D&gt;&lt;/FQL&gt;&lt;FQL&gt;&lt;Q&gt;JP3546800008^FF_PTX_INC_FOR(ANN_R,42370,42735)&lt;/Q&gt;&lt;R&gt;0&lt;/R&gt;&lt;C&gt;0&lt;/C&gt;&lt;/FQL&gt;&lt;FQL&gt;&lt;Q&gt;JP3546800008^FF_PTX_INC_FOR(ANN_R,43831,44196)&lt;/Q&gt;&lt;R&gt;0&lt;/R&gt;&lt;C&gt;0&lt;/C&gt;&lt;/FQL&gt;&lt;FQL&gt;&lt;Q&gt;FR0000051807^FF_PTX_INC_FOR(ANN_R,42370,42735)&lt;/Q&gt;&lt;R&gt;0&lt;/R&gt;&lt;C&gt;0&lt;/C&gt;&lt;/FQL&gt;&lt;FQL&gt;&lt;Q&gt;FR0000051807^FF_PTX_INC_FOR(ANN_R,43831,44196)&lt;/Q&gt;&lt;R&gt;0&lt;/R&gt;&lt;C&gt;0&lt;/C&gt;&lt;/FQL&gt;&lt;FQL&gt;&lt;Q&gt;FR0000120172^FF_PTX_INC_FOR(ANN_R,42736,43100)&lt;/Q&gt;&lt;R&gt;0&lt;/R&gt;&lt;C&gt;0&lt;/C&gt;&lt;/FQL&gt;&lt;FQL&gt;&lt;Q&gt;ES0148396007^FF_PTX_INC_FOR(ANN_R,42736,43100)&lt;/Q&gt;&lt;R&gt;0&lt;/R&gt;&lt;C&gt;0&lt;/C&gt;&lt;/FQL&gt;&lt;FQL&gt;&lt;Q&gt;NL0013654783^FF_PTX_INC_FOR(ANN_R,42736,43100)&lt;/Q&gt;&lt;R&gt;0&lt;/R&gt;&lt;C&gt;0&lt;/C&gt;&lt;/FQL&gt;&lt;FQL&gt;&lt;Q&gt;US5010441013^FF_PTX_INC_FOR(ANN_R,42736,43100)&lt;/Q&gt;&lt;R&gt;0&lt;/R&gt;&lt;C&gt;0&lt;/C&gt;&lt;/FQL&gt;&lt;FQL&gt;&lt;Q&gt;US22160K1051^FF_PTX_INC_FOR(ANN_R,42736,43100)&lt;/Q&gt;&lt;R&gt;1&lt;/R&gt;&lt;C&gt;1&lt;/C&gt;&lt;D xsi:type="xsd:double"&gt;1051&lt;/D&gt;&lt;/FQL&gt;&lt;FQL&gt;&lt;Q&gt;JP3422950000^FF_PTX_INC_FOR(ANN_R,42736,43100)&lt;/Q&gt;&lt;R&gt;0&lt;/R&gt;&lt;C&gt;0&lt;/C&gt;&lt;/FQL&gt;&lt;FQL&gt;&lt;Q&gt;JP3240400006^FF_PTX_INC_FOR(ANN_R,42736,43100)&lt;/Q&gt;&lt;R&gt;0&lt;/R&gt;&lt;C&gt;0&lt;/C&gt;&lt;/FQL&gt;&lt;FQL&gt;&lt;Q&gt;JP3802300008^FF_PTX_INC_FOR(ANN_R,42736,43100)&lt;/Q&gt;&lt;R&gt;0&lt;/R&gt;&lt;C&gt;0&lt;/C&gt;&lt;/FQL&gt;&lt;FQL&gt;&lt;Q&gt;TW0001216000^FF_PTX_INC_FOR(ANN_R,42736,43100)&lt;/Q&gt;&lt;R&gt;0&lt;/R&gt;&lt;C&gt;0&lt;/C&gt;&lt;/FQL&gt;&lt;FQL&gt;&lt;Q&gt;JP3933800009^FF_PTX_INC_FOR(ANN_R,42736,43100)&lt;/Q&gt;&lt;R&gt;0&lt;/R&gt;&lt;C&gt;0&lt;/C&gt;&lt;/FQL&gt;&lt;FQL&gt;&lt;Q&gt;FR0000120172^FF_PTX_INC_FOR(ANN_R,43466,43830)&lt;/Q&gt;&lt;R&gt;0&lt;/R&gt;&lt;C&gt;0&lt;/C&gt;&lt;/FQL&gt;&lt;FQL&gt;&lt;Q&gt;ES0148396007^FF_PTX_INC_FOR(ANN_R,43466,43830)&lt;/Q&gt;&lt;R&gt;0&lt;/R&gt;&lt;C&gt;0&lt;/C&gt;&lt;/FQL&gt;&lt;FQL&gt;&lt;Q&gt;NL0013654783^FF_PTX_INC_FOR(ANN_R,43466,43830)&lt;/Q&gt;&lt;R&gt;0&lt;/R&gt;&lt;C&gt;0&lt;/C&gt;&lt;/FQL&gt;&lt;FQL&gt;&lt;Q&gt;US5010441013^FF_PTX_INC_FOR(ANN_R,43466,43830)&lt;/Q&gt;&lt;R&gt;0&lt;/R&gt;&lt;C&gt;0&lt;/C&gt;&lt;/FQL&gt;&lt;FQL&gt;&lt;Q&gt;US22160K1051^FF_PTX_INC_FOR(ANN_R,43466,43830)&lt;/Q&gt;&lt;R&gt;1&lt;/R&gt;&lt;C&gt;1&lt;/C&gt;&lt;D xsi:type="xsd:double"&gt;1174&lt;/D&gt;&lt;/FQL&gt;&lt;FQL&gt;&lt;Q&gt;JP3422950000^FF_PTX_INC_FOR(ANN_R,43466,43830)&lt;/Q&gt;&lt;R&gt;0&lt;/R&gt;&lt;C&gt;0&lt;/C&gt;&lt;/FQL&gt;&lt;FQL&gt;&lt;Q&gt;JP3240400006^FF_PTX_INC_FOR(ANN_R,43466,43830)&lt;/Q&gt;&lt;R&gt;0&lt;/R&gt;&lt;C&gt;0&lt;/C&gt;&lt;/FQL&gt;&lt;FQL&gt;&lt;Q&gt;JP3802300008^FF_PTX_INC_FOR(ANN_R,43466,43830)&lt;/Q&gt;&lt;R&gt;0&lt;/R&gt;&lt;C&gt;0&lt;/C&gt;&lt;/FQL&gt;&lt;FQL&gt;&lt;Q&gt;TW0001216000^FF_PTX_INC_FOR(ANN_R,43466,43830)&lt;/Q&gt;&lt;R&gt;0&lt;/R&gt;&lt;C&gt;0&lt;/C&gt;&lt;/FQL&gt;&lt;FQL&gt;&lt;Q&gt;JP3933800009^FF_PTX_INC_FOR(ANN_R,43466,43830)&lt;/Q&gt;&lt;R&gt;0&lt;/R&gt;&lt;C&gt;0&lt;/C&gt;&lt;/FQL&gt;&lt;FQL&gt;&lt;Q&gt;FR0000120172^FF_PTX_INC_FOR(ANN_R,43101,43465)&lt;/Q&gt;&lt;R&gt;0&lt;/R&gt;&lt;C&gt;0&lt;/C&gt;&lt;/FQL&gt;&lt;FQL&gt;&lt;Q&gt;ES0148396007^FF_PTX_INC_FOR(ANN_R,43101,43465)&lt;/Q&gt;&lt;R&gt;0&lt;/R&gt;&lt;C&gt;0&lt;/C&gt;&lt;/FQL&gt;&lt;FQL&gt;&lt;Q&gt;NL0013654783^FF_PTX_INC_FOR(ANN_R,43101,43465)&lt;/Q&gt;&lt;R&gt;0&lt;/R&gt;&lt;C&gt;0&lt;/C&gt;&lt;/FQL&gt;&lt;FQL&gt;&lt;Q&gt;US5010441013^FF_PTX_INC_FOR(ANN_R,43101,43465)&lt;/Q&gt;&lt;R&gt;0&lt;/R&gt;&lt;C&gt;0&lt;/C&gt;&lt;/FQL&gt;&lt;FQL&gt;&lt;Q&gt;US22160K1051^FF_PTX_INC_FOR(ANN_R,43101,43465)&lt;/Q&gt;&lt;R&gt;1&lt;/R&gt;&lt;C&gt;1&lt;/C&gt;&lt;D xsi:type="xsd:double"&gt;1260&lt;/D&gt;&lt;/FQL&gt;&lt;FQL&gt;&lt;Q&gt;JP3422950000^FF_PTX_INC_FOR(ANN_R,43101,43465)&lt;/Q&gt;&lt;R&gt;0&lt;/R&gt;&lt;C&gt;0&lt;/C&gt;&lt;/FQL&gt;&lt;FQL&gt;&lt;Q&gt;JP3240400006^FF_PTX_INC_FOR(ANN_R,43101,43465)&lt;/Q&gt;&lt;R&gt;0&lt;/R&gt;&lt;C&gt;0&lt;/C&gt;&lt;/FQL&gt;&lt;FQL&gt;&lt;Q&gt;JP3802300008^FF_PTX_INC_FOR(ANN_R,43101,43465)&lt;/Q&gt;&lt;R&gt;0&lt;/R&gt;&lt;C&gt;0&lt;/C&gt;&lt;/FQL&gt;&lt;FQL&gt;&lt;Q&gt;TW0001216000^FF_PTX_INC_FOR(ANN_R,43101,43465)&lt;/Q&gt;&lt;R&gt;0&lt;/R&gt;&lt;C&gt;0&lt;/C&gt;&lt;/FQL&gt;&lt;FQL&gt;&lt;Q&gt;JP3933800009^FF_PTX_INC_FOR(ANN_R,43101,43465)&lt;/Q&gt;&lt;R&gt;0&lt;/R&gt;&lt;C&gt;0&lt;/C&gt;&lt;/FQL&gt;&lt;FQL&gt;&lt;Q&gt;ES0178430E18^FF_PTX_INC_FOR(ANN_R,42370,42735)&lt;/Q&gt;&lt;R&gt;0&lt;/R&gt;&lt;C&gt;0&lt;/C&gt;&lt;/FQL&gt;&lt;FQL&gt;&lt;Q&gt;ES0178430E18^FF_PTX_INC_FOR(ANN_R,43831,44196)&lt;/Q&gt;&lt;R&gt;0&lt;/R&gt;&lt;C&gt;0&lt;/C&gt;&lt;/FQL&gt;&lt;FQL&gt;&lt;Q&gt;US8793601050^FF_PTX_INC_FOR(ANN_R,42370,42735)&lt;/Q&gt;&lt;R&gt;0&lt;/R&gt;&lt;C&gt;0&lt;/C&gt;&lt;/FQL&gt;&lt;FQL&gt;&lt;Q&gt;US8793601050^FF_PTX_INC_FOR(ANN_R,43831,44196)&lt;/Q&gt;&lt;R&gt;1&lt;/R&gt;&lt;C&gt;1&lt;/C&gt;&lt;D xsi:type="xsd:double"&gt;180.2&lt;/D&gt;&lt;/FQL&gt;&lt;FQL&gt;&lt;Q&gt;JP3538800008^FF_PTX_INC_FOR(ANN_R,42370,42735)&lt;/Q&gt;&lt;R&gt;0&lt;/R&gt;&lt;C&gt;0&lt;/C&gt;&lt;/FQL&gt;&lt;FQL&gt;&lt;Q&gt;JP3538800008^FF_PTX_INC_FOR(ANN_R,43831,44196)&lt;/Q&gt;&lt;R&gt;0&lt;/R&gt;&lt;C&gt;0&lt;/C&gt;&lt;/FQL&gt;&lt;FQL&gt;&lt;Q&gt;JP3463000004^FF_PTX_INC_FOR(ANN_R,42370,42735)&lt;/Q&gt;&lt;R&gt;0&lt;/R&gt;&lt;C&gt;0&lt;/C&gt;&lt;/FQL&gt;&lt;FQL&gt;&lt;Q&gt;JP3463000004^FF_PTX_INC_FOR(ANN_R,43831,44196)&lt;/Q&gt;&lt;R&gt;0&lt;/R&gt;&lt;C&gt;0&lt;/C&gt;&lt;/FQL&gt;&lt;FQL&gt;&lt;Q&gt;US8740541094^FF_PTX_INC_FOR(ANN_R,42370,42735)&lt;/Q&gt;&lt;R&gt;1&lt;/R&gt;&lt;C&gt;1&lt;/C&gt;&lt;D xsi:type="xsd:double"&gt;55.824&lt;/D&gt;&lt;/FQL&gt;&lt;FQL&gt;&lt;Q&gt;US8740541094^FF_PTX_INC_FOR(ANN_R,43831,44196)&lt;/Q&gt;&lt;R&gt;1&lt;/R&gt;&lt;C&gt;1&lt;/C&gt;&lt;D xsi:type="xsd:double"&gt;136.142&lt;/D&gt;&lt;/FQL&gt;&lt;FQL&gt;&lt;Q&gt;US87165B1035^FF_PTX_INC_FOR(ANN_R,42370,42735)&lt;/Q&gt;&lt;R&gt;1&lt;/R&gt;&lt;C&gt;1&lt;/C&gt;&lt;D xsi:type="xsd:double"&gt;25&lt;/D&gt;&lt;/FQL&gt;&lt;FQL&gt;&lt;Q&gt;US87165B1035^FF_PTX_INC_FOR(ANN_R,43831,44196)&lt;/Q&gt;&lt;R&gt;1&lt;/R&gt;&lt;C&gt;1&lt;/C&gt;&lt;D xsi:type="xsd:double"&gt;17&lt;/D&gt;&lt;/FQL&gt;&lt;FQL&gt;&lt;Q&gt;DE000SYM9999^FF_PTX_INC_FOR(ANN_R,42370,42735)&lt;/Q&gt;&lt;R&gt;0&lt;/R&gt;&lt;C&gt;0&lt;/C&gt;&lt;/FQL&gt;&lt;FQL&gt;&lt;Q&gt;DE000SYM9999^FF_PTX_INC_FOR(ANN_R,43831,44196)&lt;/Q&gt;&lt;R&gt;0&lt;/R&gt;&lt;C&gt;0&lt;/C&gt;&lt;/FQL&gt;&lt;FQL&gt;&lt;Q&gt;CH0008742519^FF_PTX_INC_FOR(ANN_R,42370,42735)&lt;/Q&gt;&lt;R&gt;0&lt;/R&gt;&lt;C&gt;0&lt;/C&gt;&lt;/FQL&gt;&lt;FQL&gt;&lt;Q&gt;CH0008742519^FF_PTX_INC_FOR(ANN_R,43831,44196)&lt;/Q&gt;&lt;R&gt;0&lt;/R&gt;&lt;C&gt;0&lt;/C&gt;&lt;/FQL&gt;&lt;FQL&gt;&lt;Q&gt;CH0014852781^FF_PTX_INC_FOR(ANN_R,42370,42735)&lt;/Q&gt;&lt;R&gt;0&lt;/R&gt;&lt;C&gt;0&lt;/C&gt;&lt;/FQL&gt;&lt;FQL&gt;&lt;Q&gt;SE0012673267^FF_PTX_INC_FOR(ANN_R,42736,43100)&lt;/Q&gt;&lt;R&gt;0&lt;/R&gt;&lt;C&gt;0&lt;/C&gt;&lt;/FQL&gt;&lt;FQL&gt;&lt;Q&gt;FR0000127771^FF_PTX_INC_FOR(ANN_R,42736,43100)&lt;/Q&gt;&lt;R&gt;0&lt;/R&gt;&lt;C&gt;0&lt;/C&gt;&lt;/FQL&gt;&lt;FQL&gt;&lt;Q&gt;US4180561072^FF_PTX_INC_FOR(ANN_R,42736,43100)&lt;/Q&gt;&lt;R&gt;1&lt;/R&gt;&lt;C&gt;1&lt;/C&gt;&lt;D xsi:type="xsd:double"&gt;617.78&lt;/D&gt;&lt;/FQL&gt;&lt;FQL&gt;&lt;Q&gt;US88339J1051^FF_PTX_INC_FOR(ANN_R,42736,43100)&lt;/Q&gt;&lt;R&gt;1&lt;/R&gt;&lt;C&gt;1&lt;/C&gt;&lt;D xsi:type="xsd:double"&gt;-2.523&lt;/D&gt;&lt;/FQL&gt;&lt;FQL&gt;&lt;Q&gt;US77543R1023^FF_PTX_INC_FOR(ANN_R,42736,43100)&lt;/Q&gt;&lt;R&gt;1&lt;/R&gt;&lt;C&gt;1&lt;/C&gt;&lt;D xsi:type="xsd:double"&gt;0.637&lt;/D&gt;&lt;/FQL&gt;&lt;FQL&gt;&lt;Q&gt;JP3358000002^FF_PTX_INC_FOR(ANN_R,42736,43100)&lt;/Q&gt;&lt;R&gt;0&lt;/R&gt;&lt;C&gt;0&lt;/C&gt;&lt;/FQL&gt;&lt;FQL&gt;&lt;Q&gt;JP3198900007^FF_PTX_INC_FOR(ANN_R,42736,43100)&lt;/Q&gt;&lt;R&gt;0&lt;/R&gt;&lt;C&gt;0&lt;/C&gt;&lt;/FQL&gt;&lt;FQL&gt;&lt;Q&gt;SE0012673267^FF_PTX_INC_FOR(ANN_R,43466,43830)&lt;/Q&gt;&lt;R&gt;0&lt;/R&gt;&lt;C&gt;0&lt;/C&gt;&lt;/FQL&gt;&lt;FQL&gt;&lt;Q&gt;FR0000127771^FF_PTX_INC_FOR(ANN_R,43466,43830)&lt;/Q&gt;&lt;R&gt;0&lt;/R&gt;&lt;C&gt;0&lt;/C&gt;&lt;/FQL&gt;&lt;FQL&gt;&lt;Q&gt;US4180561072^FF_PTX_INC_FOR(ANN_R,43466,43830)&lt;/Q&gt;&lt;R&gt;1&lt;/R&gt;&lt;C&gt;1&lt;/C&gt;&lt;D xsi:type="xsd:double"&gt;343.757&lt;/D&gt;&lt;/FQL&gt;&lt;FQL&gt;&lt;Q&gt;US88339J1051^FF_PTX_INC_FOR(ANN_R,43466,43830)&lt;/Q&gt;&lt;R&gt;1&lt;/R&gt;&lt;C&gt;1&lt;/C&gt;&lt;D xsi:type="xsd:double"&gt;-46.032&lt;/D&gt;&lt;/FQL&gt;&lt;FQL&gt;&lt;Q&gt;US77543R1023^FF_PTX_INC_FOR(ANN_R,43466,43830)&lt;/Q&gt;&lt;R&gt;1&lt;/R&gt;&lt;C&gt;1&lt;/C&gt;&lt;D xsi:type="xsd:double"&gt;2.534&lt;/D&gt;&lt;/FQL&gt;&lt;FQL&gt;&lt;Q&gt;JP3358000002^FF_PTX_INC_FOR(ANN_R,43466,43830)&lt;/Q&gt;&lt;R&gt;0&lt;/R&gt;&lt;C&gt;0&lt;/C&gt;&lt;/FQL&gt;&lt;FQL&gt;&lt;Q&gt;JP3198900007^FF_PTX_INC_FOR(ANN_R,43466,43830)&lt;/Q&gt;&lt;R&gt;0&lt;/R&gt;&lt;C&gt;0&lt;/C&gt;&lt;/FQL&gt;&lt;FQL&gt;&lt;Q&gt;SE0012673267^FF_PTX_INC_FOR(ANN_R,43101,43465)&lt;/Q&gt;&lt;R&gt;0&lt;/R&gt;&lt;C&gt;0&lt;/C&gt;&lt;/FQL&gt;&lt;FQL&gt;&lt;Q&gt;FR0000127771^FF_PTX_INC_FOR(ANN_R,43101,43465)&lt;/Q&gt;&lt;R&gt;0&lt;/R&gt;&lt;C&gt;0&lt;/C&gt;&lt;/FQL&gt;&lt;FQL&gt;&lt;Q&gt;US4180561072^FF_PTX_INC_FOR(ANN_R,43101,43465)&lt;/Q&gt;&lt;R&gt;1&lt;/R&gt;&lt;C&gt;1&lt;/C&gt;&lt;D xsi:type="xsd:double"&gt;264.109&lt;/D&gt;&lt;/FQL&gt;&lt;FQL&gt;&lt;Q&gt;US88339J1051^FF_PTX_INC_FOR(ANN_R,43101,43465)&lt;/Q&gt;&lt;R&gt;1&lt;/R&gt;&lt;C&gt;1&lt;/C&gt;&lt;D xsi:type="xsd:double"&gt;-9.969&lt;/D&gt;&lt;/FQL&gt;&lt;FQL&gt;&lt;Q&gt;US77543R1023^FF_PTX_INC_FOR(ANN_R,43101,43465)&lt;/Q&gt;&lt;R&gt;1&lt;/R&gt;&lt;C&gt;1&lt;/C&gt;&lt;D xsi:type="xsd:double"&gt;1.795&lt;/D&gt;&lt;/FQL&gt;&lt;FQL&gt;&lt;Q&gt;JP3358000002^FF_PTX_INC_FOR(ANN_R,43101,43465)&lt;/Q&gt;&lt;R&gt;0&lt;/R&gt;&lt;C&gt;0&lt;/C&gt;&lt;/FQL&gt;&lt;FQL&gt;&lt;Q&gt;JP3198900007^FF_PTX_INC_FOR(ANN_R,43101,43465)&lt;/Q&gt;&lt;R&gt;0&lt;/R&gt;&lt;C&gt;0&lt;/C&gt;&lt;/FQL&gt;&lt;FQL&gt;&lt;Q&gt;CH0014852781^FF_PTX_INC_FOR(ANN_R,43831,44196)&lt;/Q&gt;&lt;R&gt;0&lt;/R&gt;&lt;C&gt;0&lt;/C&gt;&lt;/FQL&gt;&lt;FQL&gt;&lt;Q&gt;SE0000310336^FF_PTX_INC_FOR(ANN_R,42370,42735)&lt;/Q&gt;&lt;R&gt;0&lt;/R&gt;&lt;C&gt;0&lt;/C&gt;&lt;/FQL&gt;&lt;FQL&gt;&lt;Q&gt;SE0000310336^FF_PTX_INC_FOR(ANN_R,43831,44196)&lt;/Q&gt;&lt;R&gt;0&lt;/R&gt;&lt;C&gt;0&lt;/C&gt;&lt;/FQL&gt;&lt;FQL&gt;&lt;Q&gt;SE0000242455^FF_PTX_INC_FOR(ANN_R,42370,42735)&lt;/Q&gt;&lt;R&gt;0&lt;/R&gt;&lt;C&gt;0&lt;/C&gt;&lt;/FQL&gt;&lt;FQL&gt;&lt;Q&gt;SE0000242455^FF_PTX_INC_FOR(ANN_R,43831,44196)&lt;/Q&gt;&lt;R&gt;0&lt;/R&gt;&lt;C&gt;0&lt;/C&gt;&lt;/FQL&gt;&lt;FQL&gt;&lt;Q&gt;SE0007100599^FF_PTX_INC_FOR(ANN_R,42370,42735)&lt;/Q&gt;&lt;R&gt;0&lt;/R&gt;&lt;C&gt;0&lt;/C&gt;&lt;/FQL&gt;&lt;FQL&gt;&lt;Q&gt;SE0007100599^FF_PTX_INC_FOR(ANN_R,43831,44196)&lt;/Q&gt;&lt;R&gt;0&lt;/R&gt;&lt;C&gt;0&lt;/C&gt;&lt;/FQL&gt;&lt;FQL&gt;&lt;Q&gt;JP3397200001^FF_PTX_INC_FOR(ANN_R,42370,42735)&lt;/Q&gt;&lt;R&gt;0&lt;/R&gt;&lt;C&gt;0&lt;/C&gt;&lt;/FQL&gt;&lt;FQL&gt;&lt;Q&gt;SE0009922164^FF_PTX_INC_FOR(ANN_R,42736,43100)&lt;/Q&gt;&lt;R&gt;0&lt;/R&gt;&lt;C&gt;0&lt;/C&gt;&lt;/FQL&gt;&lt;FQL&gt;&lt;Q&gt;SE0009922164^FF_PTX_INC_FOR(ANN_R,43466,43830)&lt;/Q&gt;&lt;R&gt;0&lt;/R&gt;&lt;C&gt;0&lt;/C&gt;&lt;/FQL&gt;&lt;FQL&gt;&lt;Q&gt;SE0009922164^FF_PTX_INC_FOR(ANN_R,43101,43465)&lt;/Q&gt;&lt;R&gt;0&lt;/R&gt;&lt;C&gt;0&lt;/C&gt;&lt;/FQL&gt;&lt;FQL&gt;&lt;Q&gt;JP3397200001^FF_PTX_INC_FOR(ANN_R,43831,44196)&lt;/Q&gt;&lt;R&gt;0&lt;/R&gt;&lt;C&gt;0&lt;/C&gt;&lt;/FQL&gt;&lt;FQL&gt;&lt;Q&gt;US8666741041^FF_PTX_INC_FOR(ANN_R,42370,42735)&lt;/Q&gt;&lt;R&gt;0&lt;/R&gt;&lt;C&gt;0&lt;/C&gt;&lt;/FQL&gt;&lt;FQL&gt;&lt;Q&gt;US8666741041^FF_PTX_INC_FOR(ANN_R,43831,44196)&lt;/Q&gt;&lt;R&gt;0&lt;/R&gt;&lt;C&gt;0&lt;/C&gt;&lt;/FQL&gt;&lt;FQL&gt;&lt;Q&gt;US42809H1077^FF_PTX_INC_FOR(ANN_R,42736,43100)&lt;/Q&gt;&lt;R&gt;1&lt;/R&gt;&lt;C&gt;1&lt;/C&gt;&lt;D xsi:type="xsd:double"&gt;-2994&lt;/D&gt;&lt;/FQL&gt;&lt;FQL&gt;&lt;Q&gt;JP3386450005^FF_PTX_INC_FOR(ANN_R,42736,43100)&lt;/Q&gt;&lt;R&gt;0&lt;/R&gt;&lt;C&gt;0&lt;/C&gt;&lt;/FQL&gt;&lt;FQL&gt;&lt;Q&gt;US42809H1077^FF_PTX_INC_FOR(ANN_R,43466,43830)&lt;/Q&gt;&lt;R&gt;1&lt;/R&gt;&lt;C&gt;1&lt;/C&gt;&lt;D xsi:type="xsd:double"&gt;559&lt;/D&gt;&lt;/FQL&gt;&lt;FQL&gt;&lt;Q&gt;JP3386450005^FF_PTX_INC_FOR(ANN_R,43466,43830)&lt;/Q&gt;&lt;R&gt;0&lt;/R&gt;&lt;C&gt;0&lt;/C&gt;&lt;/FQL&gt;&lt;FQL&gt;&lt;Q&gt;US42809H1077^FF_PTX_INC_FOR(ANN_R,43101,43465)&lt;/Q&gt;&lt;R&gt;1&lt;/R&gt;&lt;C&gt;1&lt;/C&gt;&lt;D xsi:type="xsd:double"&gt;439&lt;/D&gt;&lt;/FQL&gt;&lt;FQL&gt;&lt;Q&gt;JP3386450005^FF_PTX_INC_FOR(ANN_R,43101,43465)&lt;/Q&gt;&lt;R&gt;0&lt;/R&gt;&lt;C&gt;0&lt;/C&gt;&lt;/FQL&gt;&lt;FQL&gt;&lt;Q&gt;JP3409000001^FF_PTX_INC_FOR(ANN_R,42370,42735)&lt;/Q&gt;&lt;R&gt;0&lt;/R&gt;&lt;C&gt;0&lt;/C&gt;&lt;/FQL&gt;&lt;FQL&gt;&lt;Q&gt;JP3409000001^FF_PTX_INC_FOR(ANN_R,43831,44196)&lt;/Q&gt;&lt;R&gt;0&lt;/R&gt;&lt;C&gt;0&lt;/C&gt;&lt;/FQL&gt;&lt;FQL&gt;&lt;Q&gt;JP3890350006^FF_PTX_INC_FOR(ANN_R,42370,42735)&lt;/Q&gt;&lt;R&gt;0&lt;/R&gt;&lt;C&gt;0&lt;/C&gt;&lt;/FQL&gt;&lt;FQL&gt;&lt;Q&gt;JP3890350006^FF_PTX_INC_FOR(ANN_R,43831,44196)&lt;/Q&gt;&lt;R&gt;0&lt;/R&gt;&lt;C&gt;0&lt;/C&gt;&lt;/FQL&gt;&lt;FQL&gt;&lt;Q&gt;JP3814800003^FF_PTX_INC_FOR(ANN_R,42370,42735)&lt;/Q&gt;&lt;R&gt;0&lt;/R&gt;&lt;C&gt;0&lt;/C&gt;&lt;/FQL&gt;&lt;FQL&gt;&lt;Q&gt;JP3814800003^FF_PTX_INC_FOR(ANN_R,43831,44196)&lt;/Q&gt;&lt;R&gt;0&lt;/R&gt;&lt;C&gt;0&lt;/C&gt;&lt;/FQL&gt;&lt;FQL&gt;&lt;Q&gt;CH0012280076^FF_PTX_INC_FOR(ANN_R,42370,42735)&lt;/Q&gt;&lt;R&gt;0&lt;/R&gt;&lt;C&gt;0&lt;/C&gt;&lt;/FQL&gt;&lt;FQL&gt;&lt;Q&gt;CH0012280076^FF_PTX_INC_FOR(ANN_R,43831,44196)&lt;/Q&gt;&lt;R&gt;0&lt;/R&gt;&lt;C&gt;0&lt;/C&gt;&lt;/FQL&gt;&lt;FQL&gt;&lt;Q&gt;NL0000226223^FF_PTX_INC_FOR(ANN_R,42370,42735)&lt;/Q&gt;&lt;R&gt;0&lt;/R&gt;&lt;C&gt;0&lt;/C&gt;&lt;/FQL&gt;&lt;FQL&gt;&lt;Q&gt;NL0000226223^FF_PTX_INC_FOR(ANN_R,43831,44196)&lt;/Q&gt;&lt;R&gt;0&lt;/R&gt;&lt;C&gt;0&lt;/C&gt;&lt;/FQL&gt;&lt;FQL&gt;&lt;Q&gt;NL00150001Q9^FF_PTX_INC_FOR(ANN_R,42370,42735)&lt;/Q&gt;&lt;R&gt;0&lt;/R&gt;&lt;C&gt;0&lt;/C&gt;&lt;/FQL&gt;&lt;FQL&gt;&lt;Q&gt;NL00150001Q9^FF_PTX_INC_FOR(ANN_R,43831,44196)&lt;/Q&gt;&lt;R&gt;0&lt;/R&gt;&lt;C&gt;0&lt;/C&gt;&lt;/FQL&gt;&lt;FQL&gt;&lt;Q&gt;US8545021011^FF_PTX_INC_FOR(ANN_R,42370,42735)&lt;/Q&gt;&lt;R&gt;1&lt;/R&gt;&lt;C&gt;1&lt;/C&gt;&lt;D xsi:type="xsd:double"&gt;920.2&lt;/D&gt;&lt;/FQL&gt;&lt;FQL&gt;&lt;Q&gt;US8545021011^FF_PTX_INC_FOR(ANN_R,43831,44196)&lt;/Q&gt;&lt;R&gt;1&lt;/R&gt;&lt;C&gt;1&lt;/C&gt;&lt;D xsi:type="xsd:double"&gt;1045.1&lt;/D&gt;&lt;/FQL&gt;&lt;FQL&gt;&lt;Q&gt;CH0012549785^FF_PTX_INC_FOR(ANN_R,42370,42735)&lt;/Q&gt;&lt;R&gt;0&lt;/R&gt;&lt;C&gt;0&lt;/C&gt;&lt;/FQL&gt;&lt;FQL&gt;&lt;Q&gt;CH0012549785^FF_PTX_INC_FOR(ANN_R,43831,44196)&lt;/Q&gt;&lt;R&gt;0&lt;/R&gt;&lt;C&gt;0&lt;/C&gt;&lt;/FQL&gt;&lt;FQL&gt;&lt;Q&gt;JP3732000009^FF_PTX_INC_FOR(ANN_R,42370,42735)&lt;/Q&gt;&lt;R&gt;0&lt;/R&gt;&lt;C&gt;0&lt;/C&gt;&lt;/FQL&gt;&lt;FQL&gt;&lt;Q&gt;JP3732000009^FF_PTX_INC_FOR(ANN_R,43831,44196)&lt;/Q&gt;&lt;R&gt;0&lt;/R&gt;&lt;C&gt;0&lt;/C&gt;&lt;/FQL&gt;&lt;FQL&gt;&lt;Q&gt;SE0000148884^FF_PTX_INC_FOR(ANN_R,42370,42735)&lt;/Q&gt;&lt;R&gt;0&lt;/R&gt;&lt;C&gt;0&lt;/C&gt;&lt;/FQL&gt;&lt;FQL&gt;&lt;Q&gt;SE0000148884^FF_PTX_INC_FOR(ANN_R,43831,44196)&lt;/Q&gt;&lt;R&gt;0&lt;/R&gt;&lt;C&gt;0&lt;/C&gt;&lt;/FQL&gt;&lt;FQL&gt;&lt;Q&gt;KR7017670001^FF_PTX_INC_FOR(ANN_R,42370,42735)&lt;/Q&gt;&lt;R&gt;0&lt;/R&gt;&lt;C&gt;0&lt;/C&gt;&lt;/FQL&gt;&lt;FQL&gt;&lt;Q&gt;KR7017670001^FF_PTX_INC_FOR(ANN_R,43831,44196)&lt;/Q&gt;&lt;R&gt;0&lt;/R&gt;&lt;C&gt;0&lt;/C&gt;&lt;/FQL&gt;&lt;FQL&gt;&lt;Q&gt;DE000ENER6Y0^FF_PTX_INC_FOR(ANN_R,42370,42735)&lt;/Q&gt;&lt;R&gt;0&lt;/R&gt;&lt;C&gt;0&lt;/C&gt;&lt;/FQL&gt;&lt;FQL&gt;&lt;Q&gt;DE000ENER6Y0^FF_PTX_INC_FOR(ANN_R,43831,44196)&lt;/Q&gt;&lt;R&gt;0&lt;/R&gt;&lt;C&gt;0&lt;/C&gt;&lt;/FQL&gt;&lt;FQL&gt;&lt;Q&gt;JP3351600006^FF_PTX_INC_FOR(ANN_R,42370,42735)&lt;/Q&gt;&lt;R&gt;0&lt;/R&gt;&lt;C&gt;0&lt;/C&gt;&lt;/FQL&gt;&lt;FQL&gt;&lt;Q&gt;JP3351600006^FF_PTX_INC_FOR(ANN_R,43831,44196)&lt;/Q&gt;&lt;R&gt;0&lt;/R&gt;&lt;C&gt;0&lt;/C&gt;&lt;/FQL&gt;&lt;FQL&gt;&lt;Q&gt;JP3371200001^FF_PTX_INC_FOR(ANN_R,42370,42735)&lt;/Q&gt;&lt;R&gt;0&lt;/R&gt;&lt;C&gt;0&lt;/C&gt;&lt;/FQL&gt;&lt;FQL&gt;&lt;Q&gt;JP3371200001^FF_PTX_INC_FOR(ANN_R,43831,44196)&lt;/Q&gt;&lt;R&gt;0&lt;/R&gt;&lt;C&gt;0&lt;/C&gt;&lt;/FQL&gt;&lt;FQL&gt;&lt;Q&gt;FR0010220475^FF_PTX_INC_FOR(ANN_R,42736,43100)&lt;/Q&gt;&lt;R&gt;0&lt;/R&gt;&lt;C&gt;0&lt;/C&gt;&lt;/FQL&gt;&lt;FQL&gt;&lt;Q&gt;DE0005785604^FF_PTX_INC_FOR(ANN_R,42736,43100)&lt;/Q&gt;&lt;R&gt;1&lt;/R&gt;&lt;C&gt;1&lt;/C&gt;&lt;D xsi:type="xsd:double"&gt;3433&lt;/D&gt;&lt;/FQL&gt;&lt;FQL&gt;&lt;Q&gt;FR0000051807^FF_PTX_INC_FOR(ANN_R,42736,43100)&lt;/Q&gt;&lt;R&gt;0&lt;/R&gt;&lt;C&gt;0&lt;/C&gt;&lt;/FQL&gt;&lt;FQL&gt;&lt;Q&gt;NL0000395903^FF_PTX_INC_FOR(ANN_R,42736,43100)&lt;/Q&gt;&lt;R&gt;0&lt;/R&gt;&lt;C&gt;0&lt;/C&gt;&lt;/FQL&gt;&lt;FQL&gt;&lt;Q&gt;FR0000125338^FF_PTX_INC_FOR(ANN_R,42736,43100)&lt;/Q&gt;&lt;R&gt;0&lt;/R&gt;&lt;C&gt;0&lt;/C&gt;&lt;/FQL&gt;&lt;FQL&gt;&lt;Q&gt;SE0000115446^FF_PTX_INC_FOR(ANN_R,42736,43100)&lt;/Q&gt;&lt;R&gt;0&lt;/R&gt;&lt;C&gt;0&lt;/C&gt;&lt;/FQL&gt;&lt;FQL&gt;&lt;Q&gt;CH0210483332^FF_PTX_INC_FOR(ANN_R,42736,43100)&lt;/Q&gt;&lt;R&gt;0&lt;/R&gt;&lt;C&gt;0&lt;/C&gt;&lt;/FQL&gt;&lt;FQL&gt;&lt;Q&gt;FR0000121485^FF_PTX_INC_FOR(ANN_R,42736,43100)&lt;/Q&gt;&lt;R&gt;0&lt;/R&gt;&lt;C&gt;0&lt;/C&gt;&lt;/FQL&gt;&lt;FQL&gt;&lt;Q&gt;US0995021062^FF_PTX_INC_FOR(ANN_R,42736,43100)&lt;/Q&gt;&lt;R&gt;0&lt;/R&gt;&lt;C&gt;0&lt;/C&gt;&lt;/FQL&gt;&lt;FQL&gt;&lt;Q&gt;US00751Y1064^FF_PTX_INC_FOR(ANN_R,42736,43100)&lt;/Q&gt;&lt;R&gt;0&lt;/R&gt;&lt;C&gt;0&lt;/C&gt;&lt;/FQL&gt;&lt;FQL&gt;&lt;Q&gt;US5018892084^FF_PTX_INC_FOR(ANN_R,42736,43100)&lt;/Q&gt;&lt;R&gt;1&lt;/R&gt;&lt;C&gt;1&lt;/C&gt;&lt;D xsi:type="xsd:double"&gt;191.479&lt;/D&gt;&lt;/FQL&gt;&lt;FQL&gt;&lt;Q&gt;US3802371076^FF_PTX_INC_FOR(ANN_R,42736,43100)&lt;/Q&gt;&lt;R&gt;1&lt;/R&gt;&lt;C&gt;1&lt;/C&gt;&lt;D xsi:type="xsd:double"&gt;-73.8&lt;/D&gt;&lt;/FQL&gt;&lt;FQL&gt;&lt;Q&gt;US18915M1071^FF_PTX_INC_FOR(ANN_R,42736,43100)&lt;/Q&gt;&lt;R&gt;1&lt;/R&gt;&lt;C&gt;1&lt;/C&gt;&lt;D xsi:type="xsd:double"&gt;1.918&lt;/D&gt;&lt;/FQL&gt;&lt;FQL&gt;&lt;Q&gt;US3724601055^FF_PTX_INC_FOR(ANN_R,42736,43100)&lt;/Q&gt;&lt;R&gt;1&lt;/R&gt;&lt;C&gt;1&lt;/C&gt;&lt;D xsi:type="xsd:double"&gt;196.19&lt;/D&gt;&lt;/FQL&gt;&lt;FQL&gt;&lt;Q&gt;US89400J1079^FF_PTX_INC_FOR(ANN_R,42736,43100)&lt;/Q&gt;&lt;R&gt;1&lt;/R&gt;&lt;C&gt;1&lt;/C&gt;&lt;D xsi:type="xsd:double"&gt;106.8&lt;/D&gt;&lt;/FQL&gt;&lt;FQL&gt;&lt;Q&gt;US2310211063^FF_PTX_INC_FOR(ANN_R,42736,43100)&lt;/Q&gt;&lt;R&gt;1&lt;/R&gt;&lt;C&gt;1&lt;/C&gt;&lt;D xsi:type="xsd:double"&gt;1128&lt;/D&gt;&lt;/FQL&gt;&lt;FQL&gt;&lt;Q&gt;US45168D1046^FF_PTX_INC_FOR(ANN_R,42736,43100)&lt;/Q&gt;&lt;R&gt;1&lt;/R&gt;&lt;C&gt;1&lt;/C&gt;&lt;D xsi:type="xsd:double"&gt;112.343&lt;/D&gt;&lt;/FQL&gt;&lt;FQL&gt;&lt;Q&gt;US98978V1035^FF_PTX_INC_FOR(ANN_R,42736,43100)&lt;/Q&gt;&lt;R&gt;1&lt;/R&gt;&lt;C&gt;1&lt;/C&gt;&lt;D xsi:type="xsd:double"&gt;628&lt;/D&gt;&lt;/FQL&gt;&lt;FQL&gt;&lt;Q&gt;US78409V1044^FF_PTX_INC_FOR(ANN_R,42736,43100)&lt;/Q&gt;&lt;R&gt;1&lt;/R&gt;&lt;C&gt;1&lt;/C&gt;&lt;D xsi:type="xsd:double"&gt;738&lt;/D&gt;&lt;/FQL&gt;&lt;FQL&gt;&lt;Q&gt;JP3970300004^FF_PTX_INC_FOR(ANN_R,42736,43100)&lt;/Q&gt;&lt;R&gt;0&lt;/R&gt;&lt;C&gt;0&lt;/C&gt;&lt;/FQL&gt;&lt;FQL&gt;&lt;Q&gt;TW0002317005^FF_PTX_INC_FOR(ANN_R,42736,43100)&lt;/Q&gt;&lt;R&gt;0&lt;/R&gt;&lt;C&gt;0&lt;/C&gt;&lt;/FQL&gt;&lt;FQL&gt;&lt;Q&gt;JP3756100008^FF_PTX_INC_FOR(ANN_R,42736,43100)&lt;/Q&gt;&lt;R&gt;0&lt;/R&gt;&lt;C&gt;0&lt;/C&gt;&lt;/FQL&gt;&lt;FQL&gt;&lt;Q&gt;TW0002303005^FF_PTX_INC_FOR(ANN_R,42736,43100)&lt;/Q&gt;&lt;R&gt;0&lt;/R&gt;&lt;C&gt;0&lt;/C&gt;&lt;/FQL&gt;&lt;FQL&gt;&lt;Q&gt;JP3421800008^FF_PTX_INC_FOR(ANN_R,42736,43100)&lt;/Q&gt;&lt;R&gt;0&lt;/R&gt;&lt;C&gt;0&lt;/C&gt;&lt;/FQL&gt;&lt;FQL&gt;&lt;Q&gt;JP3898400001^FF_PTX_INC_FOR(ANN_R,42736,43100)&lt;/Q&gt;&lt;R&gt;0&lt;/R&gt;&lt;C&gt;0&lt;/C&gt;&lt;/FQL&gt;&lt;FQL&gt;&lt;Q&gt;JP3143600009^FF_PTX_INC_FOR(ANN_R,42736,43100)&lt;/Q&gt;&lt;R&gt;0&lt;/R&gt;&lt;C&gt;0&lt;/C&gt;&lt;/FQL&gt;&lt;FQL&gt;&lt;Q&gt;FR0010220475^FF_PTX_INC_FOR(ANN_R,43466,43830)&lt;/Q&gt;&lt;R&gt;0&lt;/R&gt;&lt;C&gt;0&lt;/C&gt;&lt;/FQL&gt;&lt;FQL&gt;&lt;Q&gt;DE0005785604^FF_PTX_INC_FOR(ANN_R,43466,43830)&lt;/Q&gt;&lt;R&gt;0&lt;/R&gt;&lt;C&gt;0&lt;/C&gt;&lt;/FQL&gt;&lt;FQL&gt;&lt;Q&gt;FR0000051807^FF_PTX_INC_FOR(ANN_R,43466,43830)&lt;/Q&gt;&lt;R&gt;0&lt;/R&gt;&lt;C&gt;0&lt;/C&gt;&lt;/FQL&gt;&lt;FQL&gt;&lt;Q&gt;NL0000395903^FF_PTX_INC_FOR(ANN_R,43466,43830)&lt;/Q&gt;&lt;R&gt;0&lt;/R&gt;&lt;C&gt;0&lt;/C&gt;&lt;/FQL&gt;&lt;FQL&gt;&lt;Q&gt;FR0000125338^FF_PTX_INC_FOR(ANN_R,43466,43830)&lt;/Q&gt;&lt;R&gt;0&lt;/R&gt;&lt;C&gt;0&lt;/C&gt;&lt;/FQL&gt;&lt;FQL&gt;&lt;Q&gt;SE0000115446^FF_PTX_INC_FOR(ANN_R,43466,43830)&lt;/Q&gt;&lt;R&gt;0&lt;/R&gt;&lt;C&gt;0&lt;/C&gt;&lt;/FQL&gt;&lt;FQL&gt;&lt;Q&gt;CH0210483332^FF_PTX_INC_FOR(ANN_R,43466,43830)&lt;/Q&gt;&lt;R&gt;0&lt;/R&gt;&lt;C&gt;0&lt;/C&gt;&lt;/FQL&gt;&lt;FQL&gt;&lt;Q&gt;FR0000121485^FF_PTX_INC_FOR(ANN_R,43466,43830)&lt;/Q&gt;&lt;R&gt;0&lt;/R&gt;&lt;C&gt;0&lt;/C&gt;&lt;/FQL&gt;&lt;FQL&gt;&lt;Q&gt;US0995021062^FF_PTX_INC_FOR(ANN_R,43466,43830)&lt;/Q&gt;&lt;R&gt;0&lt;/R&gt;&lt;C&gt;0&lt;/C&gt;&lt;/FQL&gt;&lt;FQL&gt;&lt;Q&gt;US00751Y1064^FF_PTX_INC_FOR(ANN_R,43466,43830)&lt;/Q&gt;&lt;R&gt;0&lt;/R&gt;&lt;C&gt;0&lt;/C&gt;&lt;/FQL&gt;&lt;FQL&gt;&lt;Q&gt;US5018892084^FF_PTX_INC_FOR(ANN_R,43466,43830)&lt;/Q&gt;&lt;R&gt;1&lt;/R&gt;&lt;C&gt;1&lt;/C&gt;&lt;D xsi:type="xsd:double"&gt;174.18&lt;/D&gt;&lt;/FQL&gt;&lt;FQL&gt;&lt;Q&gt;US3802371076^FF_PTX_INC_FOR(ANN_R,43466,43830)&lt;/Q&gt;&lt;R&gt;1&lt;/R&gt;&lt;C&gt;1&lt;/C&gt;&lt;D xsi:type="xsd:double"&gt;-50&lt;/D&gt;&lt;/FQL&gt;&lt;FQL&gt;&lt;Q&gt;US18915M1071^FF_PTX_INC_FOR(ANN_R,43466,43830)&lt;/Q&gt;&lt;R&gt;1&lt;/R&gt;&lt;C&gt;1&lt;/C&gt;&lt;D xsi:type="xsd:double"&gt;12.688&lt;/D&gt;&lt;/FQL&gt;&lt;FQL&gt;&lt;Q&gt;US3724601055^FF_PTX_INC_FOR(ANN_R,43466,43830)&lt;/Q&gt;&lt;R&gt;1&lt;/R&gt;&lt;C&gt;1&lt;/C&gt;&lt;D xsi:type="xsd:double"&gt;245.373&lt;/D&gt;&lt;/FQL&gt;&lt;FQL&gt;&lt;Q&gt;US89400J1079^FF_PTX_INC_FOR(ANN_R,43466,43830)&lt;/Q&gt;&lt;R&gt;1&lt;/R&gt;&lt;C&gt;1&lt;/C&gt;&lt;D xsi:type="xsd:double"&gt;107.3&lt;/D&gt;&lt;/FQL&gt;&lt;FQL&gt;&lt;Q&gt;US2310211063^FF_PTX_INC_FOR(ANN_R,43466,43830)&lt;/Q&gt;&lt;R&gt;1&lt;/R&gt;&lt;C&gt;1&lt;/C&gt;&lt;D xsi:type="xsd:double"&gt;1157&lt;/D&gt;&lt;/FQL&gt;&lt;FQL&gt;&lt;Q&gt;US45168D1046^FF_PTX_INC_FOR(ANN_R,43466,43830)&lt;/Q&gt;&lt;R&gt;1&lt;/R&gt;&lt;C&gt;1&lt;/C&gt;&lt;D xsi:type="xsd:double"&gt;144.254&lt;/D&gt;&lt;/FQL&gt;&lt;FQL&gt;&lt;Q&gt;US98978V1035^FF_PTX_INC_FOR(ANN_R,43466,43830)&lt;/Q&gt;&lt;R&gt;1&lt;/R&gt;&lt;C&gt;1&lt;/C&gt;&lt;D xsi:type="xsd:double"&gt;836&lt;/D&gt;&lt;/FQL&gt;&lt;FQL&gt;&lt;Q&gt;US78409V1044^FF_PTX_INC_FOR(ANN_R,43466,43830)&lt;/Q&gt;&lt;R&gt;1&lt;/R&gt;&lt;C&gt;1&lt;/C&gt;&lt;D xsi:type="xsd:double"&gt;862&lt;/D&gt;&lt;/FQL&gt;&lt;FQL&gt;&lt;Q&gt;JP3970300004^FF_PTX_INC_FOR(ANN_R,43466,43830)&lt;/Q&gt;&lt;R&gt;0&lt;/R&gt;&lt;C&gt;0&lt;/C&gt;&lt;/FQL&gt;&lt;FQL&gt;&lt;Q&gt;TW0002317005^FF_PTX_INC_FOR(ANN_R,43466,43830)&lt;/Q&gt;&lt;R&gt;0&lt;/R&gt;&lt;C&gt;0&lt;/C&gt;&lt;/FQL&gt;&lt;FQL&gt;&lt;Q&gt;JP3756100008^FF_PTX_INC_FOR(ANN_R,43466,43830)&lt;/Q&gt;&lt;R&gt;0&lt;/R&gt;&lt;C&gt;0&lt;/C&gt;&lt;/FQL&gt;&lt;FQL&gt;&lt;Q&gt;TW0002303005^FF_PTX_INC_FOR(ANN_R,43466,43830)&lt;/Q&gt;&lt;R&gt;0&lt;/R&gt;&lt;C&gt;0&lt;/C&gt;&lt;/FQL&gt;&lt;FQL&gt;&lt;Q&gt;JP3421800008^FF_PTX_INC_FOR(ANN_R,43466,43830)&lt;/Q&gt;&lt;R&gt;0&lt;/R&gt;&lt;C&gt;0&lt;/C&gt;&lt;/FQL&gt;&lt;FQL&gt;&lt;Q&gt;JP3898400001^FF_PTX_INC_FOR(ANN_R,43466,43830)&lt;/Q&gt;&lt;R&gt;0&lt;/R&gt;&lt;C&gt;0&lt;/C&gt;&lt;/FQL&gt;&lt;FQL&gt;&lt;Q&gt;JP3143600009^FF_PTX_INC_FOR(ANN_R,43466,43830)&lt;/Q&gt;&lt;R&gt;0&lt;/R&gt;&lt;C&gt;0&lt;/C&gt;&lt;/FQL&gt;&lt;FQL&gt;&lt;Q&gt;FR0010220475^FF_PTX_INC_FOR(ANN_R,43101,43465)&lt;/Q&gt;&lt;R&gt;0&lt;/R&gt;&lt;C&gt;0&lt;/C&gt;&lt;/FQL&gt;&lt;FQL&gt;&lt;Q&gt;DE0005785604^FF_PTX_INC_FOR(ANN_R,43101,43465)&lt;/Q&gt;&lt;R&gt;0&lt;/R&gt;&lt;C&gt;0&lt;/C&gt;&lt;/FQL&gt;&lt;FQL&gt;&lt;Q&gt;FR0000051807^FF_PTX_INC_FOR(ANN_R,43101,43465)&lt;/Q&gt;&lt;R&gt;0&lt;/R&gt;&lt;C&gt;0&lt;/C&gt;&lt;/FQL&gt;&lt;FQL&gt;&lt;Q&gt;NL0000395903^FF_PTX_INC_FOR(ANN_R,43101,43465)&lt;/Q&gt;&lt;R&gt;0&lt;/R&gt;&lt;C&gt;0&lt;/C&gt;&lt;/FQL&gt;&lt;FQL&gt;&lt;Q&gt;FR0000125338^FF_PTX_INC_FOR(ANN_R,43101,43465)&lt;/Q&gt;&lt;R&gt;0&lt;/R&gt;&lt;C&gt;0&lt;/C&gt;&lt;/FQL&gt;&lt;FQL&gt;&lt;Q&gt;SE0000115446^FF_PTX_INC_FOR(ANN_R,43101,43465)&lt;/Q&gt;&lt;R&gt;0&lt;/R&gt;&lt;C&gt;0&lt;/C&gt;&lt;/FQL&gt;&lt;FQL&gt;&lt;Q&gt;CH0210483332^FF_PTX_INC_FOR(ANN_R,43101,43465)&lt;/Q&gt;&lt;R&gt;0&lt;/R&gt;&lt;C&gt;0&lt;/C&gt;&lt;/FQL&gt;&lt;FQL&gt;&lt;Q&gt;FR0000121485^FF_PTX_INC_FOR(ANN_R,43101,43465)&lt;/Q&gt;&lt;R&gt;0&lt;/R&gt;&lt;C&gt;0&lt;/C&gt;&lt;/FQL&gt;&lt;FQL&gt;&lt;Q&gt;US0995021062^FF_PTX_INC_FOR(ANN_R,43101,43465)&lt;/Q&gt;&lt;R&gt;0&lt;/R&gt;&lt;C&gt;0&lt;/C&gt;&lt;/FQL&gt;&lt;FQL&gt;&lt;Q&gt;US00751Y1064^FF_PTX_INC_FOR(ANN_R,43101,43465)&lt;/Q&gt;&lt;R&gt;0&lt;/R&gt;&lt;C&gt;0&lt;/C&gt;&lt;/FQL&gt;&lt;FQL&gt;&lt;Q&gt;US5018892084^FF_PTX_INC_FOR(ANN_R,43101,43465)&lt;/Q&gt;&lt;R&gt;1&lt;/R&gt;&lt;C&gt;1&lt;/C&gt;&lt;D xsi:type="xsd:double"&gt;180.673&lt;/D&gt;&lt;/FQL&gt;&lt;FQL&gt;&lt;Q&gt;US3802371076^FF_PTX_INC_FOR(ANN_R,43101,43465)&lt;/Q&gt;&lt;R&gt;1&lt;/R&gt;&lt;C&gt;1&lt;/C&gt;&lt;D xsi:type="xsd:double"&gt;-65.9&lt;/D&gt;&lt;/FQL&gt;&lt;FQL&gt;&lt;Q&gt;US18915M1071^FF_PTX_INC_FOR(ANN_R,43101,43465)&lt;/Q&gt;&lt;R&gt;1&lt;/R&gt;&lt;C&gt;1&lt;/C&gt;&lt;D xsi:type="xsd:double"&gt;1.528&lt;/D&gt;&lt;/FQL&gt;&lt;FQL&gt;&lt;Q&gt;US3724601055^FF_PTX_INC_FOR(ANN_R,43101,43465)&lt;/Q&gt;&lt;R&gt;1&lt;/R&gt;&lt;C&gt;1&lt;/C&gt;&lt;D xsi:type="xsd:double"&gt;285.02&lt;/D&gt;&lt;/FQL&gt;&lt;FQL&gt;&lt;Q&gt;US89400J1079^FF_PTX_INC_FOR(ANN_R,43101,43465)&lt;/Q&gt;&lt;R&gt;1&lt;/R&gt;&lt;C&gt;1&lt;/C&gt;&lt;D xsi:type="xsd:double"&gt;87&lt;/D&gt;&lt;/FQL&gt;&lt;FQL&gt;&lt;Q&gt;US2310211063^FF_PTX_INC_FOR(ANN_R,43101,43465)&lt;/Q&gt;&lt;R&gt;1&lt;/R&gt;&lt;C&gt;1&lt;/C&gt;&lt;D xsi:type="xsd:double"&gt;1514&lt;/D&gt;&lt;/FQL&gt;&lt;FQL&gt;&lt;Q&gt;US45168D1046^FF_PTX_INC_FOR(ANN_R,43101,43465)&lt;/Q&gt;&lt;R&gt;1&lt;/R&gt;&lt;C&gt;1&lt;/C&gt;&lt;D xsi:type="xsd:double"&gt;120.305&lt;/D&gt;&lt;/FQL&gt;&lt;FQL&gt;&lt;Q&gt;US98978V1035^FF_PTX_INC_FOR(ANN_R,43101,43465)&lt;/Q&gt;&lt;R&gt;1&lt;/R&gt;&lt;C&gt;1&lt;/C&gt;&lt;D xsi:type="xsd:double"&gt;753&lt;/D&gt;&lt;/FQL&gt;&lt;FQL&gt;&lt;Q&gt;US78409V1044^FF_PTX_INC_FOR(ANN_R,43101,43465)&lt;/Q&gt;&lt;R&gt;1&lt;/R&gt;&lt;C&gt;1&lt;/C&gt;&lt;D xsi:type="xsd:double"&gt;824&lt;/D&gt;&lt;/FQL&gt;&lt;FQL&gt;&lt;Q&gt;JP3970300004^FF_PTX_INC_FOR(ANN_R,43101,43465)&lt;/Q&gt;&lt;R&gt;0&lt;/R&gt;&lt;C&gt;0&lt;/C&gt;&lt;/FQL&gt;&lt;FQL&gt;&lt;Q&gt;TW0002317005^FF_PTX_INC_FOR(ANN_R,43101,43465)&lt;/Q&gt;&lt;R&gt;0&lt;/R&gt;&lt;C&gt;0&lt;/C&gt;&lt;/FQL&gt;&lt;FQL&gt;&lt;Q&gt;JP3756100008^FF_PTX_INC_FOR(ANN_R,43101,43465)&lt;/Q&gt;&lt;R&gt;0&lt;/R&gt;&lt;C&gt;0&lt;/C&gt;&lt;/FQL&gt;&lt;FQL&gt;&lt;Q&gt;TW0002303005^FF_PTX_INC_FOR(ANN_R,43101,43465)&lt;/Q&gt;&lt;R&gt;0&lt;/R&gt;&lt;C&gt;0&lt;/C&gt;&lt;/FQL&gt;&lt;FQL&gt;&lt;Q&gt;JP3421800008^FF_PTX_INC_FOR(ANN_R,43101,43465)&lt;/Q&gt;&lt;R&gt;0&lt;/R&gt;&lt;C&gt;0&lt;/C&gt;&lt;/FQL&gt;&lt;FQL&gt;&lt;Q&gt;JP3898400001^FF_PTX_INC_FOR(ANN_R,43101,43465)&lt;/Q&gt;&lt;R&gt;0&lt;/R&gt;&lt;C&gt;0&lt;/C&gt;&lt;/FQL&gt;&lt;FQL&gt;&lt;Q&gt;JP3143600009^FF_PTX_INC_FOR(ANN_R,43101,43465)&lt;/Q&gt;&lt;R&gt;0&lt;/R&gt;&lt;C&gt;0&lt;/C&gt;&lt;/FQL&gt;&lt;FQL&gt;&lt;Q&gt;JP3358000002^FF_PTX_INC_FOR(ANN_R,42370,42735)&lt;/Q&gt;&lt;R&gt;0&lt;/R&gt;&lt;C&gt;0&lt;/C&gt;&lt;/FQL&gt;&lt;FQL&gt;&lt;Q&gt;JP3358000002^FF_PTX_INC_FOR(ANN_R,43831,44196)&lt;/Q&gt;&lt;R&gt;0&lt;/R&gt;&lt;C&gt;0&lt;/C&gt;&lt;/FQL&gt;&lt;FQL&gt;&lt;Q&gt;JP3422950000^FF_PTX_INC_FOR(ANN_R,42370,42735)&lt;/Q&gt;&lt;R&gt;0&lt;/R&gt;&lt;C&gt;0&lt;/C&gt;&lt;/FQL&gt;&lt;FQL&gt;&lt;Q&gt;JP3422950000^FF_PTX_INC_FOR(ANN_R,43831,44196)&lt;/Q&gt;&lt;R&gt;0&lt;/R&gt;&lt;C&gt;0&lt;/C&gt;&lt;/FQL&gt;&lt;FQL&gt;&lt;Q&gt;JP3421800008^FF_PTX_INC_FOR(ANN_R,42370,42735)&lt;/Q&gt;&lt;R&gt;0&lt;/R&gt;&lt;C&gt;0&lt;/C&gt;&lt;/FQL&gt;&lt;FQL&gt;&lt;Q&gt;JP3421800008^FF_PTX_INC_FOR(ANN_R,43831,44196)&lt;/Q&gt;&lt;R&gt;0&lt;/R&gt;&lt;C&gt;0&lt;/C&gt;&lt;/FQL&gt;&lt;FQL&gt;&lt;Q&gt;DE0007165631^FF_PTX_INC_FOR(ANN_R,42370,42735)&lt;/Q&gt;&lt;R&gt;0&lt;/R&gt;&lt;C&gt;0&lt;/C&gt;&lt;/FQL&gt;&lt;FQL&gt;&lt;Q&gt;DE0007165631^FF_PTX_INC_FOR(ANN_R,43831,44196)&lt;/Q&gt;&lt;R&gt;0&lt;/R&gt;&lt;C&gt;0&lt;/C&gt;&lt;/FQL&gt;&lt;FQL&gt;&lt;Q&gt;DE0007164600^FF_PTX_INC_FOR(ANN_R,42370,42735)&lt;/Q&gt;&lt;R&gt;0&lt;/R&gt;&lt;C&gt;0&lt;/C&gt;&lt;/FQL&gt;&lt;FQL&gt;&lt;Q&gt;DE0007164600^FF_PTX_INC_FOR(ANN_R,43831,44196)&lt;/Q&gt;&lt;R&gt;1&lt;/R&gt;&lt;C&gt;1&lt;/C&gt;&lt;D xsi:type="xsd:double"&gt;4739&lt;/D&gt;&lt;/FQL&gt;&lt;FQL&gt;&lt;Q&gt;SE0000667891^FF_PTX_INC_FOR(ANN_R,42370,42735)&lt;/Q&gt;&lt;R&gt;0&lt;/R&gt;&lt;C&gt;0&lt;/C&gt;&lt;/FQL&gt;&lt;FQL&gt;&lt;Q&gt;SE0000667891^FF_PTX_INC_FOR(ANN_R,43831,44196)&lt;/Q&gt;&lt;R&gt;0&lt;/R&gt;&lt;C&gt;0&lt;/C&gt;&lt;/FQL&gt;&lt;FQL&gt;&lt;Q&gt;KR7006400006^FF_PTX_INC_FOR(ANN_R,42370,42735)&lt;/Q&gt;&lt;R&gt;0&lt;/R&gt;&lt;C&gt;0&lt;/C&gt;&lt;/FQL&gt;&lt;FQL&gt;&lt;Q&gt;KR7006400006^FF_PTX_INC_FOR(ANN_R,43831,44196)&lt;/Q&gt;&lt;R&gt;0&lt;/R&gt;&lt;C&gt;0&lt;/C&gt;&lt;/FQL&gt;&lt;FQL&gt;&lt;Q&gt;KR7005930003^FF_PTX_INC_FOR(ANN_R,42370,42735)&lt;/Q&gt;&lt;R&gt;0&lt;/R&gt;&lt;C&gt;0&lt;/C&gt;&lt;/FQL&gt;&lt;FQL&gt;&lt;Q&gt;KR7005930003^FF_PTX_INC_FOR(ANN_R,43831,44196)&lt;/Q&gt;&lt;R&gt;0&lt;/R&gt;&lt;C&gt;0&lt;/C&gt;&lt;/FQL&gt;&lt;FQL&gt;&lt;Q&gt;KR7028260008^FF_PTX_INC_FOR(ANN_R,42370,42735)&lt;/Q&gt;&lt;R&gt;0&lt;/R&gt;&lt;C&gt;0&lt;/C&gt;&lt;/FQL&gt;&lt;FQL&gt;&lt;Q&gt;KR7028260008^FF_PTX_INC_FOR(ANN_R,43831,44196)&lt;/Q&gt;&lt;R&gt;0&lt;/R&gt;&lt;C&gt;0&lt;/C&gt;&lt;/FQL&gt;&lt;FQL&gt;&lt;Q&gt;FR0000073272^FF_PTX_INC_FOR(ANN_R,42370,42735)&lt;/Q&gt;&lt;R&gt;0&lt;/R&gt;&lt;C&gt;0&lt;/C&gt;&lt;/FQL&gt;&lt;FQL&gt;&lt;Q&gt;FR0000073272^FF_PTX_INC_FOR(ANN_R,43831,44196)&lt;/Q&gt;&lt;R&gt;0&lt;/R&gt;&lt;C&gt;0&lt;/C&gt;&lt;/FQL&gt;&lt;FQL&gt;&lt;Q&gt;US78409V1044^FF_PTX_INC_FOR(ANN_R,42370,42735)&lt;/Q&gt;&lt;R&gt;0&lt;/R&gt;&lt;C&gt;0&lt;/C&gt;&lt;/FQL&gt;&lt;FQL&gt;&lt;Q&gt;US78409V1044^FF_PTX_INC_FOR(ANN_R,43831,44196)&lt;/Q&gt;&lt;R&gt;1&lt;/R&gt;&lt;C&gt;1&lt;/C&gt;&lt;D xsi:type="xsd:double"&gt;1002&lt;/D&gt;&lt;/FQL&gt;&lt;FQL&gt;&lt;Q&gt;US77543R1023^FF_PTX_INC_FOR(ANN_R,42370,42735)&lt;/Q&gt;&lt;R&gt;0&lt;/R&gt;&lt;C&gt;0&lt;/C&gt;&lt;/FQL&gt;&lt;FQL&gt;&lt;Q&gt;US77543R1023^FF_PTX_INC_FOR(ANN_R,43831,44196)&lt;/Q&gt;&lt;R&gt;1&lt;/R&gt;&lt;C&gt;1&lt;/C&gt;&lt;D xsi:type="xsd:double"&gt;2.655&lt;/D&gt;&lt;/FQL&gt;&lt;FQL&gt;&lt;Q&gt;CH0012032048^FF_PTX_INC_FOR(ANN_R,42370,42735)&lt;/Q&gt;&lt;R&gt;0&lt;/R&gt;&lt;C&gt;0&lt;/C&gt;&lt;/FQL&gt;&lt;FQL&gt;&lt;Q&gt;CH0012032048^FF_PTX_INC_FOR(ANN_R,43831,44196)&lt;/Q&gt;&lt;R&gt;0&lt;/R&gt;&lt;C&gt;0&lt;/C&gt;&lt;/FQL&gt;&lt;FQL&gt;&lt;Q&gt;US75886F1075^FF_PTX_INC_FOR(ANN_R,42370,42735)&lt;/Q&gt;&lt;R&gt;1&lt;/R&gt;&lt;C&gt;1&lt;/C&gt;&lt;D xsi:type="xsd:double"&gt;-321.144&lt;/D&gt;&lt;/FQL&gt;&lt;FQL&gt;&lt;Q&gt;US0584981064^FF_PTX_INC_FOR(ANN_R,42736,43100)&lt;/Q&gt;&lt;R&gt;1&lt;/R&gt;&lt;C&gt;1&lt;/C&gt;&lt;D xsi:type="xsd:double"&gt;367&lt;/D&gt;&lt;/FQL&gt;&lt;FQL&gt;&lt;Q&gt;US0584981064^FF_PTX_INC_FOR(ANN_R,43466,43830)&lt;/Q&gt;&lt;R&gt;0&lt;/R&gt;&lt;C&gt;0&lt;/C&gt;&lt;/FQL&gt;&lt;FQL&gt;&lt;Q&gt;US0584981064^FF_PTX_INC_FOR(ANN_R,43101,43465)&lt;/Q&gt;&lt;R&gt;1&lt;/R&gt;&lt;C&gt;1&lt;/C&gt;&lt;D xsi:type="xsd:double"&gt;440&lt;/D&gt;&lt;/FQL&gt;&lt;FQL&gt;&lt;Q&gt;US75886F1075^FF_PTX_INC_</t>
        </r>
      </text>
    </comment>
    <comment ref="A142" authorId="0" shapeId="0" xr:uid="{DB80D60E-5EB4-40A8-8B03-96E074EE5483}">
      <text>
        <r>
          <rPr>
            <b/>
            <sz val="9"/>
            <color indexed="81"/>
            <rFont val="Tahoma"/>
            <charset val="1"/>
          </rPr>
          <t>FOR(ANN_R,43831,44196)&lt;/Q&gt;&lt;R&gt;1&lt;/R&gt;&lt;C&gt;1&lt;/C&gt;&lt;D xsi:type="xsd:double"&gt;1368.1&lt;/D&gt;&lt;/FQL&gt;&lt;FQL&gt;&lt;Q&gt;JP3970300004^FF_PTX_INC_FOR(ANN_R,42370,42735)&lt;/Q&gt;&lt;R&gt;0&lt;/R&gt;&lt;C&gt;0&lt;/C&gt;&lt;/FQL&gt;&lt;FQL&gt;&lt;Q&gt;JP3970300004^FF_PTX_INC_FOR(ANN_R,43831,44196)&lt;/Q&gt;&lt;R&gt;0&lt;/R&gt;&lt;C&gt;0&lt;/C&gt;&lt;/FQL&gt;&lt;FQL&gt;&lt;Q&gt;US74736K1016^FF_PTX_INC_FOR(ANN_R,42370,42735)&lt;/Q&gt;&lt;R&gt;0&lt;/R&gt;&lt;C&gt;0&lt;/C&gt;&lt;/FQL&gt;&lt;FQL&gt;&lt;Q&gt;US74736K1016^FF_PTX_INC_FOR(ANN_R,43831,44196)&lt;/Q&gt;&lt;R&gt;1&lt;/R&gt;&lt;C&gt;1&lt;/C&gt;&lt;D xsi:type="xsd:double"&gt;621.094&lt;/D&gt;&lt;/FQL&gt;&lt;FQL&gt;&lt;Q&gt;US7458671010^FF_PTX_INC_FOR(ANN_R,42370,42735)&lt;/Q&gt;&lt;R&gt;0&lt;/R&gt;&lt;C&gt;0&lt;/C&gt;&lt;/FQL&gt;&lt;FQL&gt;&lt;Q&gt;US7458671010^FF_PTX_INC_FOR(ANN_R,43831,44196)&lt;/Q&gt;&lt;R&gt;0&lt;/R&gt;&lt;C&gt;0&lt;/C&gt;&lt;/FQL&gt;&lt;FQL&gt;&lt;Q&gt;US6703461052^FF_PTX_INC_FOR(ANN_R,42736,43100)&lt;/Q&gt;&lt;R&gt;1&lt;/R&gt;&lt;C&gt;1&lt;/C&gt;&lt;D xsi:type="xsd:double"&gt;139.305&lt;/D&gt;&lt;/FQL&gt;&lt;FQL&gt;&lt;Q&gt;US35671D8570^FF_PTX_INC_FOR(ANN_R,42736,43100)&lt;/Q&gt;&lt;R&gt;1&lt;/R&gt;&lt;C&gt;1&lt;/C&gt;&lt;D xsi:type="xsd:double"&gt;2882&lt;/D&gt;&lt;/FQL&gt;&lt;FQL&gt;&lt;Q&gt;US6516391066^FF_PTX_INC_FOR(ANN_R,42736,43100)&lt;/Q&gt;&lt;R&gt;1&lt;/R&gt;&lt;C&gt;1&lt;/C&gt;&lt;D xsi:type="xsd:double"&gt;829&lt;/D&gt;&lt;/FQL&gt;&lt;FQL&gt;&lt;Q&gt;KR7005490008^FF_PTX_INC_FOR(ANN_R,42736,43100)&lt;/Q&gt;&lt;R&gt;0&lt;/R&gt;&lt;C&gt;0&lt;/C&gt;&lt;/FQL&gt;&lt;FQL&gt;&lt;Q&gt;TW0002002003^FF_PTX_INC_FOR(ANN_R,42736,43100)&lt;/Q&gt;&lt;R&gt;0&lt;/R&gt;&lt;C&gt;0&lt;/C&gt;&lt;/FQL&gt;&lt;FQL&gt;&lt;Q&gt;JP3381000003^FF_PTX_INC_FOR(ANN_R,42736,43100)&lt;/Q&gt;&lt;R&gt;0&lt;/R&gt;&lt;C&gt;0&lt;/C&gt;&lt;/FQL&gt;&lt;FQL&gt;&lt;Q&gt;US6703461052^FF_PTX_INC_FOR(ANN_R,43466,43830)&lt;/Q&gt;&lt;R&gt;1&lt;/R&gt;&lt;C&gt;1&lt;/C&gt;&lt;D xsi:type="xsd:double"&gt;-23.897&lt;/D&gt;&lt;/FQL&gt;&lt;FQL&gt;&lt;Q&gt;US35671D8570^FF_PTX_INC_FOR(ANN_R,43466,43830)&lt;/Q&gt;&lt;R&gt;1&lt;/R&gt;&lt;C&gt;1&lt;/C&gt;&lt;D xsi:type="xsd:double"&gt;593&lt;/D&gt;&lt;/FQL&gt;&lt;FQL&gt;&lt;Q&gt;US6516391066^FF_PTX_INC_FOR(ANN_R,43466,43830)&lt;/Q&gt;&lt;R&gt;1&lt;/R&gt;&lt;C&gt;1&lt;/C&gt;&lt;D xsi:type="xsd:double"&gt;1297&lt;/D&gt;&lt;/FQL&gt;&lt;FQL&gt;&lt;Q&gt;KR7005490008^FF_PTX_INC_FOR(ANN_R,43466,43830)&lt;/Q&gt;&lt;R&gt;0&lt;/R&gt;&lt;C&gt;0&lt;/C&gt;&lt;/FQL&gt;&lt;FQL&gt;&lt;Q&gt;TW0002002003^FF_PTX_INC_FOR(ANN_R,43466,43830)&lt;/Q&gt;&lt;R&gt;0&lt;/R&gt;&lt;C&gt;0&lt;/C&gt;&lt;/FQL&gt;&lt;FQL&gt;&lt;Q&gt;JP3381000003^FF_PTX_INC_FOR(ANN_R,43466,43830)&lt;/Q&gt;&lt;R&gt;0&lt;/R&gt;&lt;C&gt;0&lt;/C&gt;&lt;/FQL&gt;&lt;FQL&gt;&lt;Q&gt;US6703461052^FF_PTX_INC_FOR(ANN_R,43101,43465)&lt;/Q&gt;&lt;R&gt;1&lt;/R&gt;&lt;C&gt;1&lt;/C&gt;&lt;D xsi:type="xsd:double"&gt;69.28&lt;/D&gt;&lt;/FQL&gt;&lt;FQL&gt;&lt;Q&gt;US35671D8570^FF_PTX_INC_FOR(ANN_R,43101,43465)&lt;/Q&gt;&lt;R&gt;1&lt;/R&gt;&lt;C&gt;1&lt;/C&gt;&lt;D xsi:type="xsd:double"&gt;3502&lt;/D&gt;&lt;/FQL&gt;&lt;FQL&gt;&lt;Q&gt;US6516391066^FF_PTX_INC_FOR(ANN_R,43101,43465)&lt;/Q&gt;&lt;R&gt;1&lt;/R&gt;&lt;C&gt;1&lt;/C&gt;&lt;D xsi:type="xsd:double"&gt;985&lt;/D&gt;&lt;/FQL&gt;&lt;FQL&gt;&lt;Q&gt;KR7005490008^FF_PTX_INC_FOR(ANN_R,43101,43465)&lt;/Q&gt;&lt;R&gt;0&lt;/R&gt;&lt;C&gt;0&lt;/C&gt;&lt;/FQL&gt;&lt;FQL&gt;&lt;Q&gt;TW0002002003^FF_PTX_INC_FOR(ANN_R,43101,43465)&lt;/Q&gt;&lt;R&gt;0&lt;/R&gt;&lt;C&gt;0&lt;/C&gt;&lt;/FQL&gt;&lt;FQL&gt;&lt;Q&gt;JP3381000003^FF_PTX_INC_FOR(ANN_R,43101,43465)&lt;/Q&gt;&lt;R&gt;0&lt;/R&gt;&lt;C&gt;0&lt;/C&gt;&lt;/FQL&gt;&lt;FQL&gt;&lt;Q&gt;NL0013654783^FF_PTX_INC_FOR(ANN_R,42370,42735)&lt;/Q&gt;&lt;R&gt;0&lt;/R&gt;&lt;C&gt;0&lt;/C&gt;&lt;/FQL&gt;&lt;FQL&gt;&lt;Q&gt;NL0013654783^FF_PTX_INC_FOR(ANN_R,43831,44196)&lt;/Q&gt;&lt;R&gt;0&lt;/R&gt;&lt;C&gt;0&lt;/C&gt;&lt;/FQL&gt;&lt;FQL&gt;&lt;Q&gt;KR7005490008^FF_PTX_INC_FOR(ANN_R,42370,42735)&lt;/Q&gt;&lt;R&gt;0&lt;/R&gt;&lt;C&gt;0&lt;/C&gt;&lt;/FQL&gt;&lt;FQL&gt;&lt;Q&gt;KR7005490008^FF_PTX_INC_FOR(ANN_R,43831,44196)&lt;/Q&gt;&lt;R&gt;0&lt;/R&gt;&lt;C&gt;0&lt;/C&gt;&lt;/FQL&gt;&lt;FQL&gt;&lt;Q&gt;DE000PAH0038^FF_PTX_INC_FOR(ANN_R,42370,42735)&lt;/Q&gt;&lt;R&gt;0&lt;/R&gt;&lt;C&gt;0&lt;/C&gt;&lt;/FQL&gt;&lt;FQL&gt;&lt;Q&gt;DE000PAH0038^FF_PTX_INC_FOR(ANN_R,43831,44196)&lt;/Q&gt;&lt;R&gt;0&lt;/R&gt;&lt;C&gt;0&lt;/C&gt;&lt;/FQL&gt;&lt;FQL&gt;&lt;Q&gt;US73278L1052^FF_PTX_INC_FOR(ANN_R,42370,42735)&lt;/Q&gt;&lt;R&gt;0&lt;/R&gt;&lt;C&gt;0&lt;/C&gt;&lt;/FQL&gt;&lt;FQL&gt;&lt;Q&gt;US73278L1052^FF_PTX_INC_FOR(ANN_R,43831,44196)&lt;/Q&gt;&lt;R&gt;1&lt;/R&gt;&lt;C&gt;1&lt;/C&gt;&lt;D xsi:type="xsd:double"&gt;22.817&lt;/D&gt;&lt;/FQL&gt;&lt;FQL&gt;&lt;Q&gt;US6934751057^FF_PTX_INC_FOR(ANN_R,42370,42735)&lt;/Q&gt;&lt;R&gt;0&lt;/R&gt;&lt;C&gt;0&lt;/C&gt;&lt;/FQL&gt;&lt;FQL&gt;&lt;Q&gt;US6934751057^FF_PTX_INC_FOR(ANN_R,43831,44196)&lt;/Q&gt;&lt;R&gt;0&lt;/R&gt;&lt;C&gt;0&lt;/C&gt;&lt;/FQL&gt;&lt;FQL&gt;&lt;Q&gt;US72919P2020^FF_PTX_INC_FOR(ANN_R,42370,42735)&lt;/Q&gt;&lt;R&gt;0&lt;/R&gt;&lt;C&gt;0&lt;/C&gt;&lt;/FQL&gt;&lt;FQL&gt;&lt;Q&gt;US72919P2020^FF_PTX_INC_FOR(ANN_R,43831,44196)&lt;/Q&gt;&lt;R&gt;0&lt;/R&gt;&lt;C&gt;0&lt;/C&gt;&lt;/FQL&gt;&lt;FQL&gt;&lt;Q&gt;NL0000009538^FF_PTX_INC_FOR(ANN_R,42370,42735)&lt;/Q&gt;&lt;R&gt;0&lt;/R&gt;&lt;C&gt;0&lt;/C&gt;&lt;/FQL&gt;&lt;FQL&gt;&lt;Q&gt;NL0000009538^FF_PTX_INC_FOR(ANN_R,43831,44196)&lt;/Q&gt;&lt;R&gt;0&lt;/R&gt;&lt;C&gt;0&lt;/C&gt;&lt;/FQL&gt;&lt;FQL&gt;&lt;Q&gt;FR0000120693^FF_PTX_INC_FOR(ANN_R,42370,42735)&lt;/Q&gt;&lt;R&gt;0&lt;/R&gt;&lt;C&gt;0&lt;/C&gt;&lt;/FQL&gt;&lt;FQL&gt;&lt;Q&gt;FR0000120693^FF_PTX_INC_FOR(ANN_R,43831,44196)&lt;/Q&gt;&lt;R&gt;0&lt;/R&gt;&lt;C&gt;0&lt;/C&gt;&lt;/FQL&gt;&lt;FQL&gt;&lt;Q&gt;JP3866800000^FF_PTX_INC_FOR(ANN_R,42370,42735)&lt;/Q&gt;&lt;R&gt;0&lt;/R&gt;&lt;C&gt;0&lt;/C&gt;&lt;/FQL&gt;&lt;FQL&gt;&lt;Q&gt;JP3866800000^FF_PTX_INC_FOR(ANN_R,43831,44196)&lt;/Q&gt;&lt;R&gt;0&lt;/R&gt;&lt;C&gt;0&lt;/C&gt;&lt;/FQL&gt;&lt;FQL&gt;&lt;Q&gt;NL0010545661^FF_PTX_INC_FOR(ANN_R,42736,43100)&lt;/Q&gt;&lt;R&gt;0&lt;/R&gt;&lt;C&gt;0&lt;/C&gt;&lt;/FQL&gt;&lt;FQL&gt;&lt;Q&gt;SE0000667891^FF_PTX_INC_FOR(ANN_R,42736,43100)&lt;/Q&gt;&lt;R&gt;0&lt;/R&gt;&lt;C&gt;0&lt;/C&gt;&lt;/FQL&gt;&lt;FQL&gt;&lt;Q&gt;US0311001004^FF_PTX_INC_FOR(ANN_R,42736,43100)&lt;/Q&gt;&lt;R&gt;1&lt;/R&gt;&lt;C&gt;1&lt;/C&gt;&lt;D xsi:type="xsd:double"&gt;348.876&lt;/D&gt;&lt;/FQL&gt;&lt;FQL&gt;&lt;Q&gt;US8545021011^FF_PTX_INC_FOR(ANN_R,42736,43100)&lt;/Q&gt;&lt;R&gt;1&lt;/R&gt;&lt;C&gt;1&lt;/C&gt;&lt;D xsi:type="xsd:double"&gt;812.6&lt;/D&gt;&lt;/FQL&gt;&lt;FQL&gt;&lt;Q&gt;JP3197800000^FF_PTX_INC_FOR(ANN_R,42736,43100)&lt;/Q&gt;&lt;R&gt;0&lt;/R&gt;&lt;C&gt;0&lt;/C&gt;&lt;/FQL&gt;&lt;FQL&gt;&lt;Q&gt;JP3788600009^FF_PTX_INC_FOR(ANN_R,42736,43100)&lt;/Q&gt;&lt;R&gt;0&lt;/R&gt;&lt;C&gt;0&lt;/C&gt;&lt;/FQL&gt;&lt;FQL&gt;&lt;Q&gt;JP3592200004^FF_PTX_INC_FOR(ANN_R,42736,43100)&lt;/Q&gt;&lt;R&gt;0&lt;/R&gt;&lt;C&gt;0&lt;/C&gt;&lt;/FQL&gt;&lt;FQL&gt;&lt;Q&gt;JP3497400006^FF_PTX_INC_FOR(ANN_R,42736,43100)&lt;/Q&gt;&lt;R&gt;0&lt;/R&gt;&lt;C&gt;0&lt;/C&gt;&lt;/FQL&gt;&lt;FQL&gt;&lt;Q&gt;JP3902400005^FF_PTX_INC_FOR(ANN_R,42736,43100)&lt;/Q&gt;&lt;R&gt;0&lt;/R&gt;&lt;C&gt;0&lt;/C&gt;&lt;/FQL&gt;&lt;FQL&gt;&lt;Q&gt;JP3304200003^FF_PTX_INC_FOR(ANN_R,42736,43100)&lt;/Q&gt;&lt;R&gt;1&lt;/R&gt;&lt;C&gt;1&lt;/C&gt;&lt;D xsi:type="xsd:double"&gt;94608&lt;/D&gt;&lt;/FQL&gt;&lt;FQL&gt;&lt;Q&gt;JP3634600005^FF_PTX_INC_FOR(ANN_R,42736,43100)&lt;/Q&gt;&lt;R&gt;0&lt;/R&gt;&lt;C&gt;0&lt;/C&gt;&lt;/FQL&gt;&lt;FQL&gt;&lt;Q&gt;JP3802400006^FF_PTX_INC_FOR(ANN_R,42736,43100)&lt;/Q&gt;&lt;R&gt;0&lt;/R&gt;&lt;C&gt;0&lt;/C&gt;&lt;/FQL&gt;&lt;FQL&gt;&lt;Q&gt;NL0010545661^FF_PTX_INC_FOR(ANN_R,43466,43830)&lt;/Q&gt;&lt;R&gt;1&lt;/R&gt;&lt;C&gt;1&lt;/C&gt;&lt;D xsi:type="xsd:double"&gt;1173&lt;/D&gt;&lt;/FQL&gt;&lt;FQL&gt;&lt;Q&gt;SE0000667891^FF_PTX_INC_FOR(ANN_R,43466,43830)&lt;/Q&gt;&lt;R&gt;0&lt;/R&gt;&lt;C&gt;0&lt;/C&gt;&lt;/FQL&gt;&lt;FQL&gt;&lt;Q&gt;US0311001004^FF_PTX_INC_FOR(ANN_R,43466,43830)&lt;/Q&gt;&lt;R&gt;1&lt;/R&gt;&lt;C&gt;1&lt;/C&gt;&lt;D xsi:type="xsd:double"&gt;303.312&lt;/D&gt;&lt;/FQL&gt;&lt;FQL&gt;&lt;Q&gt;US8545021011^FF_PTX_INC_FOR(ANN_R,43466,43830)&lt;/Q&gt;&lt;R&gt;1&lt;/R&gt;&lt;C&gt;1&lt;/C&gt;&lt;D xsi:type="xsd:double"&gt;909.9&lt;/D&gt;&lt;/FQL&gt;&lt;FQL&gt;&lt;Q&gt;JP3197800000^FF_PTX_INC_FOR(ANN_R,43466,43830)&lt;/Q&gt;&lt;R&gt;0&lt;/R&gt;&lt;C&gt;0&lt;/C&gt;&lt;/FQL&gt;&lt;FQL&gt;&lt;Q&gt;JP3788600009^FF_PTX_INC_FOR(ANN_R,43466,43830)&lt;/Q&gt;&lt;R&gt;0&lt;/R&gt;&lt;C&gt;0&lt;/C&gt;&lt;/FQL&gt;&lt;FQL&gt;&lt;Q&gt;JP3592200004^FF_PTX_INC_FOR(ANN_R,43466,43830)&lt;/Q&gt;&lt;R&gt;0&lt;/R&gt;&lt;C&gt;0&lt;/C&gt;&lt;/FQL&gt;&lt;FQL&gt;&lt;Q&gt;JP3497400006^FF_PTX_INC_FOR(ANN_R,43466,43830)&lt;/Q&gt;&lt;R&gt;0&lt;/R&gt;&lt;C&gt;0&lt;/C&gt;&lt;/FQL&gt;&lt;FQL&gt;&lt;Q&gt;JP3902400005^FF_PTX_INC_FOR(ANN_R,43466,43830)&lt;/Q&gt;&lt;R&gt;0&lt;/R&gt;&lt;C&gt;0&lt;/C&gt;&lt;/FQL&gt;&lt;FQL&gt;&lt;Q&gt;JP3304200003^FF_PTX_INC_FOR(ANN_R,43466,43830)&lt;/Q&gt;&lt;R&gt;1&lt;/R&gt;&lt;C&gt;1&lt;/C&gt;&lt;D xsi:type="xsd:double"&gt;225768&lt;/D&gt;&lt;/FQL&gt;&lt;FQL&gt;&lt;Q&gt;JP3634600005^FF_PTX_INC_FOR(ANN_R,43466,43830)&lt;/Q&gt;&lt;R&gt;0&lt;/R&gt;&lt;C&gt;0&lt;/C&gt;&lt;/FQL&gt;&lt;FQL&gt;&lt;Q&gt;JP3802400006^FF_PTX_INC_FOR(ANN_R,43466,43830)&lt;/Q&gt;&lt;R&gt;0&lt;/R&gt;&lt;C&gt;0&lt;/C&gt;&lt;/FQL&gt;&lt;FQL&gt;&lt;Q&gt;NL0010545661^FF_PTX_INC_FOR(ANN_R,43101,43465)&lt;/Q&gt;&lt;R&gt;0&lt;/R&gt;&lt;C&gt;0&lt;/C&gt;&lt;/FQL&gt;&lt;FQL&gt;&lt;Q&gt;SE0000667891^FF_PTX_INC_FOR(ANN_R,43101,43465)&lt;/Q&gt;&lt;R&gt;0&lt;/R&gt;&lt;C&gt;0&lt;/C&gt;&lt;/FQL&gt;&lt;FQL&gt;&lt;Q&gt;US0311001004^FF_PTX_INC_FOR(ANN_R,43101,43465)&lt;/Q&gt;&lt;R&gt;1&lt;/R&gt;&lt;C&gt;1&lt;/C&gt;&lt;D xsi:type="xsd:double"&gt;432.668&lt;/D&gt;&lt;/FQL&gt;&lt;FQL&gt;&lt;Q&gt;US8545021011^FF_PTX_INC_FOR(ANN_R,43101,43465)&lt;/Q&gt;&lt;R&gt;1&lt;/R&gt;&lt;C&gt;1&lt;/C&gt;&lt;D xsi:type="xsd:double"&gt;578&lt;/D&gt;&lt;/FQL&gt;&lt;FQL&gt;&lt;Q&gt;JP3197800000^FF_PTX_INC_FOR(ANN_R,43101,43465)&lt;/Q&gt;&lt;R&gt;0&lt;/R&gt;&lt;C&gt;0&lt;/C&gt;&lt;/FQL&gt;&lt;FQL&gt;&lt;Q&gt;JP3788600009^FF_PTX_INC_FOR(ANN_R,43101,43465)&lt;/Q&gt;&lt;R&gt;0&lt;/R&gt;&lt;C&gt;0&lt;/C&gt;&lt;/FQL&gt;&lt;FQL&gt;&lt;Q&gt;JP3592200004^FF_PTX_INC_FOR(ANN_R,43101,43465)&lt;/Q&gt;&lt;R&gt;0&lt;/R&gt;&lt;C&gt;0&lt;/C&gt;&lt;/FQL&gt;&lt;FQL&gt;&lt;Q&gt;JP3497400006^FF_PTX_INC_FOR(ANN_R,43101,43465)&lt;/Q&gt;&lt;R&gt;0&lt;/R&gt;&lt;C&gt;0&lt;/C&gt;&lt;/FQL&gt;&lt;FQL&gt;&lt;Q&gt;JP3902400005^FF_PTX_INC_FOR(ANN_R,43101,43465)&lt;/Q&gt;&lt;R&gt;0&lt;/R&gt;&lt;C&gt;0&lt;/C&gt;&lt;/FQL&gt;&lt;FQL&gt;&lt;Q&gt;JP3304200003^FF_PTX_INC_FOR(ANN_R,43101,43465)&lt;/Q&gt;&lt;R&gt;0&lt;/R&gt;&lt;C&gt;0&lt;/C&gt;&lt;/FQL&gt;&lt;FQL&gt;&lt;Q&gt;JP3634600005^FF_PTX_INC_FOR(ANN_R,43101,43465)&lt;/Q&gt;&lt;R&gt;0&lt;/R&gt;&lt;C&gt;0&lt;/C&gt;&lt;/FQL&gt;&lt;FQL&gt;&lt;Q&gt;JP3802400006^FF_PTX_INC_FOR(ANN_R,43101,43465)&lt;/Q&gt;&lt;R&gt;0&lt;/R&gt;&lt;C&gt;0&lt;/C&gt;&lt;/FQL&gt;&lt;FQL&gt;&lt;Q&gt;JP3188220002^FF_PTX_INC_FOR(ANN_R,42370,42735)&lt;/Q&gt;&lt;R&gt;0&lt;/R&gt;&lt;C&gt;0&lt;/C&gt;&lt;/FQL&gt;&lt;FQL&gt;&lt;Q&gt;JP3188220002^FF_PTX_INC_FOR(ANN_R,43831,44196)&lt;/Q&gt;&lt;R&gt;0&lt;/R&gt;&lt;C&gt;0&lt;/C&gt;&lt;/FQL&gt;&lt;FQL&gt;&lt;Q&gt;JP3200450009^FF_PTX_INC_FOR(ANN_R,42370,42735)&lt;/Q&gt;&lt;R&gt;1&lt;/R&gt;&lt;C&gt;1&lt;/C&gt;&lt;D xsi:type="xsd:double"&gt;162775&lt;/D&gt;&lt;/FQL&gt;&lt;FQL&gt;&lt;Q&gt;JP3200450009^FF_PTX_INC_FOR(ANN_R,43831,44196)&lt;/Q&gt;&lt;R&gt;1&lt;/R&gt;&lt;C&gt;1&lt;/C&gt;&lt;D xsi:type="xsd:double"&gt;189234&lt;/D&gt;&lt;/FQL&gt;&lt;FQL&gt;&lt;Q&gt;JP3198900007^FF_PTX_INC_FOR(ANN_R,42370,42735)&lt;/Q&gt;&lt;R&gt;0&lt;/R&gt;&lt;C&gt;0&lt;/C&gt;&lt;/FQL&gt;&lt;FQL&gt;&lt;Q&gt;JP3198900007^FF_PTX_INC_FOR(ANN_R,43831,44196)&lt;/Q&gt;&lt;R&gt;0&lt;/R&gt;&lt;C&gt;0&lt;/C&gt;&lt;/FQL&gt;&lt;FQL&gt;&lt;Q&gt;FR0000133308^FF_PTX_INC_FOR(ANN_R,42370,42735)&lt;/Q&gt;&lt;R&gt;0&lt;/R&gt;&lt;C&gt;0&lt;/C&gt;&lt;/FQL&gt;&lt;FQL&gt;&lt;Q&gt;FR0000133308^FF_PTX_INC_FOR(ANN_R,43831,44196)&lt;/Q&gt;&lt;R&gt;0&lt;/R&gt;&lt;C&gt;0&lt;/C&gt;&lt;/FQL&gt;&lt;FQL&gt;&lt;Q&gt;JP3197600004^FF_PTX_INC_FOR(ANN_R,42370,42735)&lt;/Q&gt;&lt;R&gt;0&lt;/R&gt;&lt;C&gt;0&lt;/C&gt;&lt;/FQL&gt;&lt;FQL&gt;&lt;Q&gt;JP3197600004^FF_PTX_INC_FOR(ANN_R,43831,44196)&lt;/Q&gt;&lt;R&gt;0&lt;/R&gt;&lt;C&gt;0&lt;/C&gt;&lt;/FQL&gt;&lt;FQL&gt;&lt;Q&gt;JP3197800000^FF_PTX_INC_FOR(ANN_R,42370,42735)&lt;/Q&gt;&lt;R&gt;0&lt;/R&gt;&lt;C&gt;0&lt;/C&gt;&lt;/FQL&gt;&lt;FQL&gt;&lt;Q&gt;JP3197800000^FF_PTX_INC_FOR(ANN_R,43831,44196)&lt;/Q&gt;&lt;R&gt;0&lt;/R&gt;&lt;C&gt;0&lt;/C&gt;&lt;/FQL&gt;&lt;FQL&gt;&lt;Q&gt;JP3201200007^FF_PTX_INC_FOR(ANN_R,42370,42735)&lt;/Q&gt;&lt;R&gt;0&lt;/R&gt;&lt;C&gt;0&lt;/C&gt;&lt;/FQL&gt;&lt;FQL&gt;&lt;Q&gt;JP3201200007^FF_PTX_INC_FOR(ANN_R,43831,44196)&lt;/Q&gt;&lt;R&gt;0&lt;/R&gt;&lt;C&gt;0&lt;/C&gt;&lt;/FQL&gt;&lt;FQL&gt;&lt;Q&gt;US6792951054^FF_PTX_INC_FOR(ANN_R,42370,42735)&lt;/Q&gt;&lt;R&gt;0&lt;/R&gt;&lt;C&gt;0&lt;/C&gt;&lt;/FQL&gt;&lt;FQL&gt;&lt;Q&gt;US6792951054^FF_PTX_INC_FOR(ANN_R,43831,44196)&lt;/Q&gt;&lt;R&gt;1&lt;/R&gt;&lt;C&gt;1&lt;/C&gt;&lt;D xsi:type="xsd:double"&gt;10.514&lt;/D&gt;&lt;/FQL&gt;&lt;FQL&gt;&lt;Q&gt;JP3173400007^FF_PTX_INC_FOR(ANN_R,42370,42735)&lt;/Q&gt;&lt;R&gt;0&lt;/R&gt;&lt;C&gt;0&lt;/C&gt;&lt;/FQL&gt;&lt;FQL&gt;&lt;Q&gt;JP3173400007^FF_PTX_INC_FOR(ANN_R,43831,44196)&lt;/Q&gt;&lt;R&gt;0&lt;/R&gt;&lt;C&gt;0&lt;/C&gt;&lt;/FQL&gt;&lt;FQL&gt;&lt;Q&gt;US62944T1051^FF_PTX_INC_FOR(ANN_R,42370,42735)&lt;/Q&gt;&lt;R&gt;0&lt;/R&gt;&lt;C&gt;0&lt;/C&gt;&lt;/FQL&gt;&lt;FQL&gt;&lt;Q&gt;NL0012015705^FF_PTX_INC_FOR(ANN_R,42736,43100)&lt;/Q&gt;&lt;R&gt;0&lt;/R&gt;&lt;C&gt;0&lt;/C&gt;&lt;/FQL&gt;&lt;FQL&gt;&lt;Q&gt;FR0000120644^FF_PTX_INC_FOR(ANN_R,42736,43100)&lt;/Q&gt;&lt;R&gt;0&lt;/R&gt;&lt;C&gt;0&lt;/C&gt;&lt;/FQL&gt;&lt;FQL&gt;&lt;Q&gt;US5132721045^FF_PTX_INC_FOR(ANN_R,42736,43100)&lt;/Q&gt;&lt;R&gt;0&lt;/R&gt;&lt;C&gt;0&lt;/C&gt;&lt;/FQL&gt;&lt;FQL&gt;&lt;Q&gt;US4404521001^FF_PTX_INC_FOR(ANN_R,42736,43100)&lt;/Q&gt;&lt;R&gt;0&lt;/R&gt;&lt;C&gt;0&lt;/C&gt;&lt;/FQL&gt;&lt;FQL&gt;&lt;Q&gt;US8326964058^FF_PTX_INC_FOR(ANN_R,42736,43100)&lt;/Q&gt;&lt;R&gt;1&lt;/R&gt;&lt;C&gt;1&lt;/C&gt;&lt;D xsi:type="xsd:double"&gt;41.6&lt;/D&gt;&lt;/FQL&gt;&lt;FQL&gt;&lt;Q&gt;US6092071058^FF_PTX_INC_FOR(ANN_R,42736,43100)&lt;/Q&gt;&lt;R&gt;1&lt;/R&gt;&lt;C&gt;1&lt;/C&gt;&lt;D xsi:type="xsd:double"&gt;2810&lt;/D&gt;&lt;/FQL&gt;&lt;FQL&gt;&lt;Q&gt;JP3119600009^FF_PTX_INC_FOR(ANN_R,42736,43100)&lt;/Q&gt;&lt;R&gt;0&lt;/R&gt;&lt;C&gt;0&lt;/C&gt;&lt;/FQL&gt;&lt;FQL&gt;&lt;Q&gt;NL0012015705^FF_PTX_INC_FOR(ANN_R,43466,43830)&lt;/Q&gt;&lt;R&gt;0&lt;/R&gt;&lt;C&gt;0&lt;/C&gt;&lt;/FQL&gt;&lt;FQL&gt;&lt;Q&gt;FR0000120644^FF_PTX_INC_FOR(ANN_R,43466,43830)&lt;/Q&gt;&lt;R&gt;0&lt;/R&gt;&lt;C&gt;0&lt;/C&gt;&lt;/FQL&gt;&lt;FQL&gt;&lt;Q&gt;US5132721045^FF_PTX_INC_FOR(ANN_R,43466,43830)&lt;/Q&gt;&lt;R&gt;0&lt;/R&gt;&lt;C&gt;0&lt;/C&gt;&lt;/FQL&gt;&lt;FQL&gt;&lt;Q&gt;US4404521001^FF_PTX_INC_FOR(ANN_R,43466,43830)&lt;/Q&gt;&lt;R&gt;0&lt;/R&gt;&lt;C&gt;0&lt;/C&gt;&lt;/FQL&gt;&lt;FQL&gt;&lt;Q&gt;US8326964058^FF_PTX_INC_FOR(ANN_R,43466,43830)&lt;/Q&gt;&lt;R&gt;1&lt;/R&gt;&lt;C&gt;1&lt;/C&gt;&lt;D xsi:type="xsd:double"&gt;42.4&lt;/D&gt;&lt;/FQL&gt;&lt;FQL&gt;&lt;Q&gt;US6092071058^FF_PTX_INC_FOR(ANN_R,43466,43830)&lt;/Q&gt;&lt;R&gt;1&lt;/R&gt;&lt;C&gt;1&lt;/C&gt;&lt;D xsi:type="xsd:double"&gt;2694&lt;/D&gt;&lt;/FQL&gt;&lt;FQL&gt;&lt;Q&gt;JP3119600009^FF_PTX_INC_FOR(ANN_R,43466,43830)&lt;/Q&gt;&lt;R&gt;0&lt;/R&gt;&lt;C&gt;0&lt;/C&gt;&lt;/FQL&gt;&lt;FQL&gt;&lt;Q&gt;NL0012015705^FF_PTX_INC_FOR(ANN_R,43101,43465)&lt;/Q&gt;&lt;R&gt;0&lt;/R&gt;&lt;C&gt;0&lt;/C&gt;&lt;/FQL&gt;&lt;FQL&gt;&lt;Q&gt;FR0000120644^FF_PTX_INC_FOR(ANN_R,43101,43465)&lt;/Q&gt;&lt;R&gt;0&lt;/R&gt;&lt;C&gt;0&lt;/C&gt;&lt;/FQL&gt;&lt;FQL&gt;&lt;Q&gt;US5132721045^FF_PTX_INC_FOR(ANN_R,43101,43465)&lt;/Q&gt;&lt;R&gt;0&lt;/R&gt;&lt;C&gt;0&lt;/C&gt;&lt;/FQL&gt;&lt;FQL&gt;&lt;Q&gt;US4404521001^FF_PTX_INC_FOR(ANN_R,43101,43465)&lt;/Q&gt;&lt;R&gt;0&lt;/R&gt;&lt;C&gt;0&lt;/C&gt;&lt;/FQL&gt;&lt;FQL&gt;&lt;Q&gt;US8326964058^FF_PTX_INC_FOR(ANN_R,43101,43465)&lt;/Q&gt;&lt;R&gt;1&lt;/R&gt;&lt;C&gt;1&lt;/C&gt;&lt;D xsi:type="xsd:double"&gt;32.4&lt;/D&gt;&lt;/FQL&gt;&lt;FQL&gt;&lt;Q&gt;US6092071058^FF_PTX_INC_FOR(ANN_R,43101,43465)&lt;/Q&gt;&lt;R&gt;1&lt;/R&gt;&lt;C&gt;1&lt;/C&gt;&lt;D xsi:type="xsd:double"&gt;3790&lt;/D&gt;&lt;/FQL&gt;&lt;FQL&gt;&lt;Q&gt;JP3119600009^FF_PTX_INC_FOR(ANN_R,43101,43465)&lt;/Q&gt;&lt;R&gt;0&lt;/R&gt;&lt;C&gt;0&lt;/C&gt;&lt;/FQL&gt;&lt;FQL&gt;&lt;Q&gt;US62944T1051^FF_PTX_INC_FOR(ANN_R,43831,44196)&lt;/Q&gt;&lt;R&gt;0&lt;/R&gt;&lt;C&gt;0&lt;/C&gt;&lt;/FQL&gt;&lt;FQL&gt;&lt;Q&gt;US6703461052^FF_PTX_INC_FOR(ANN_R,42370,42735)&lt;/Q&gt;&lt;R&gt;1&lt;/R&gt;&lt;C&gt;1&lt;/C&gt;&lt;D xsi:type="xsd:double"&gt;57.542&lt;/D&gt;&lt;/FQL&gt;&lt;FQL&gt;&lt;Q&gt;US6703461052^FF_PTX_INC_FOR(ANN_R,43831,44196)&lt;/Q&gt;&lt;R&gt;1&lt;/R&gt;&lt;C&gt;1&lt;/C&gt;&lt;D xsi:type="xsd:double"&gt;-380.371&lt;/D&gt;&lt;/FQL&gt;&lt;FQL&gt;&lt;Q&gt;DK0060336014^FF_PTX_INC_FOR(ANN_R,42370,42735)&lt;/Q&gt;&lt;R&gt;0&lt;/R&gt;&lt;C&gt;0&lt;/C&gt;&lt;/FQL&gt;&lt;FQL&gt;&lt;Q&gt;DK0060336014^FF_PTX_INC_FOR(ANN_R,43831,44196)&lt;/Q&gt;&lt;R&gt;0&lt;/R&gt;&lt;C&gt;0&lt;/C&gt;&lt;/FQL&gt;&lt;FQL&gt;&lt;Q&gt;JE00BYSS4X48^FF_PTX_INC_FOR(ANN_R,42370,42735)&lt;/Q&gt;&lt;R&gt;0&lt;/R&gt;&lt;C&gt;0&lt;/C&gt;&lt;/FQL&gt;&lt;FQL&gt;&lt;Q&gt;JE00BYSS4X48^FF_PTX_INC_FOR(ANN_R,43831,44196)&lt;/Q&gt;&lt;R&gt;1&lt;/R&gt;&lt;C&gt;1&lt;/C&gt;&lt;D xsi:type="xsd:double"&gt;33.385&lt;/D&gt;&lt;/FQL&gt;&lt;FQL&gt;&lt;Q&gt;US6700024010^FF_PTX_INC_FOR(ANN_R,42370,42735)&lt;/Q&gt;&lt;R&gt;0&lt;/R&gt;&lt;C&gt;0&lt;/C&gt;&lt;/FQL&gt;&lt;FQL&gt;&lt;Q&gt;US6700024010^FF_PTX_INC_FOR(ANN_R,43831,44196)&lt;/Q&gt;&lt;R&gt;1&lt;/R&gt;&lt;C&gt;1&lt;/C&gt;&lt;D xsi:type="xsd:double"&gt;36.994&lt;/D&gt;&lt;/FQL&gt;&lt;FQL&gt;&lt;Q&gt;FI4000297767^FF_PTX_INC_FOR(ANN_R,42370,42735)&lt;/Q&gt;&lt;R&gt;0&lt;/R&gt;&lt;C&gt;0&lt;/C&gt;&lt;/FQL&gt;&lt;FQL&gt;&lt;Q&gt;FI4000297767^FF_PTX_INC_FOR(ANN_R,43831,44196)&lt;/Q&gt;&lt;R&gt;0&lt;/R&gt;&lt;C&gt;0&lt;/C&gt;&lt;/FQL&gt;&lt;FQL&gt;&lt;Q&gt;JP3762800005^FF_PTX_INC_FOR(ANN_R,42370,42735)&lt;/Q&gt;&lt;R&gt;0&lt;/R&gt;&lt;C&gt;0&lt;/C&gt;&lt;/FQL&gt;&lt;FQL&gt;&lt;Q&gt;JP3762800005^FF_PTX_INC_FOR(ANN_R,43831,44196)&lt;/Q&gt;&lt;R&gt;0&lt;/R&gt;&lt;C&gt;0&lt;/C&gt;&lt;/FQL&gt;&lt;FQL&gt;&lt;Q&gt;JP3762600009^FF_PTX_INC_FOR(ANN_R,42370,42735)&lt;/Q&gt;&lt;R&gt;0&lt;/R&gt;&lt;C&gt;0&lt;/C&gt;&lt;/FQL&gt;&lt;FQL&gt;&lt;Q&gt;JP3762600009^FF_PTX_INC_FOR(ANN_R,43831,44196)&lt;/Q&gt;&lt;R&gt;0&lt;/R&gt;&lt;C&gt;0&lt;/C&gt;&lt;/FQL&gt;&lt;FQL&gt;&lt;Q&gt;NL0010773842^FF_PTX_INC_FOR(ANN_R,42370,42735)&lt;/Q&gt;&lt;R&gt;0&lt;/R&gt;&lt;C&gt;0&lt;/C&gt;&lt;/FQL&gt;&lt;FQL&gt;&lt;Q&gt;NL0010773842^FF_PTX_INC_FOR(ANN_R,43831,44196)&lt;/Q&gt;&lt;R&gt;0&lt;/R&gt;&lt;C&gt;0&lt;/C&gt;&lt;/FQL&gt;&lt;FQL&gt;&lt;Q&gt;JP3756100008^FF_PTX_INC_FOR(ANN_R,42370,42735)&lt;/Q&gt;&lt;R&gt;0&lt;/R&gt;&lt;C&gt;0&lt;/C&gt;&lt;/FQL&gt;&lt;FQL&gt;&lt;Q&gt;JP3756100008^FF_PTX_INC_FOR(ANN_R,43831,44196)&lt;/Q&gt;&lt;R&gt;0&lt;/R&gt;&lt;C&gt;0&lt;/C&gt;&lt;/FQL&gt;&lt;FQL&gt;&lt;Q&gt;JP3735400008^FF_PTX_INC_FOR(ANN_R,42370,42735)&lt;/Q&gt;&lt;R&gt;0&lt;/R&gt;&lt;C&gt;0&lt;/C&gt;&lt;/FQL&gt;&lt;FQL&gt;&lt;Q&gt;JP3735400008^FF_PTX_INC_FOR(ANN_R,43831,44196)&lt;/Q&gt;&lt;R&gt;0&lt;/R&gt;&lt;C&gt;0&lt;/C&gt;&lt;/FQL&gt;&lt;FQL&gt;&lt;Q&gt;JP3381000003^FF_PTX_INC_FOR(ANN_R,42370,42735)&lt;/Q&gt;&lt;R&gt;0&lt;/R&gt;&lt;C&gt;0&lt;/C&gt;&lt;/FQL&gt;&lt;FQL&gt;&lt;Q&gt;JP3381000003^FF_PTX_INC_FOR(ANN_R,43831,44196)&lt;/Q&gt;&lt;R&gt;0&lt;/R&gt;&lt;C&gt;0&lt;/C&gt;&lt;/FQL&gt;&lt;FQL&gt;&lt;Q&gt;JP3756600007^FF_PTX_INC_FOR(ANN_R,42370,42735)&lt;/Q&gt;&lt;R&gt;0&lt;/R&gt;&lt;C&gt;0&lt;/C&gt;&lt;/FQL&gt;&lt;FQL&gt;&lt;Q&gt;JP3756600007^FF_PTX_INC_FOR(ANN_R,43831,44196)&lt;/Q&gt;&lt;R&gt;0&lt;/R&gt;&lt;C&gt;0&lt;/C&gt;&lt;/FQL&gt;&lt;FQL&gt;&lt;Q&gt;JP3734800000^FF_PTX_INC_FOR(ANN_R,42370,42735)&lt;/Q&gt;&lt;R&gt;0&lt;/R&gt;&lt;C&gt;0&lt;/C&gt;&lt;/FQL&gt;&lt;FQL&gt;&lt;Q&gt;JP3734800000^FF_PTX_INC_FOR(ANN_R,43831,44196)&lt;/Q&gt;&lt;R&gt;0&lt;/R&gt;&lt;C&gt;0&lt;/C&gt;&lt;/FQL&gt;&lt;FQL&gt;&lt;Q&gt;JP3758190007^FF_PTX_INC_FOR(ANN_R,42370,42735)&lt;/Q&gt;&lt;R&gt;0&lt;/R&gt;&lt;C&gt;0&lt;/C&gt;&lt;/FQL&gt;&lt;FQL&gt;&lt;Q&gt;JP3758190007^FF_PTX_INC_FOR(ANN_R,43831,44196)&lt;/Q&gt;&lt;R&gt;0&lt;/R&gt;&lt;C&gt;0&lt;/C&gt;&lt;/FQL&gt;&lt;FQL&gt;&lt;Q&gt;US6516391066^FF_PTX_INC_FOR(ANN_R,42370,42735)&lt;/Q&gt;&lt;R&gt;0&lt;/R&gt;&lt;C&gt;0&lt;/C&gt;&lt;/FQL&gt;&lt;FQL&gt;&lt;Q&gt;US6516391066^FF_PTX_INC_FOR(ANN_R,43831,44196)&lt;/Q&gt;&lt;R&gt;1&lt;/R&gt;&lt;C&gt;1&lt;/C&gt;&lt;D xsi:type="xsd:double"&gt;2512&lt;/D&gt;&lt;/FQL&gt;&lt;FQL&gt;&lt;Q&gt;US64110D1046^FF_PTX_INC_FOR(ANN_R,42370,42735)&lt;/Q&gt;&lt;R&gt;1&lt;/R&gt;&lt;C&gt;1&lt;/C&gt;&lt;D xsi:type="xsd:double"&gt;257&lt;/D&gt;&lt;/FQL&gt;&lt;FQL&gt;&lt;Q&gt;US64110D1046^FF_PTX_INC_FOR(ANN_R,43831,44196)&lt;/Q&gt;&lt;R&gt;1&lt;/R&gt;&lt;C&gt;1&lt;/C&gt;&lt;D xsi:type="xsd:double"&gt;565&lt;/D&gt;&lt;/FQL&gt;&lt;FQL&gt;&lt;Q&gt;KR7036570000^FF_PTX_INC_FOR(ANN_R,42370,42735)&lt;/Q&gt;&lt;R&gt;0&lt;/R&gt;&lt;C&gt;0&lt;/C&gt;&lt;/FQL&gt;&lt;FQL&gt;&lt;Q&gt;KR7036570000^FF_PTX_INC_FOR(ANN_R,43831,44196)&lt;/Q&gt;&lt;R&gt;0&lt;/R&gt;&lt;C&gt;0&lt;/C&gt;&lt;/FQL&gt;&lt;FQL&gt;&lt;Q&gt;KR7035420009^FF_PTX_INC_FOR(ANN_R,42370,42735)&lt;/Q&gt;&lt;R&gt;0&lt;/R&gt;&lt;C&gt;0&lt;/C&gt;&lt;/FQL&gt;&lt;FQL&gt;&lt;Q&gt;KR7035420009^FF_PTX_INC_FOR(ANN_R,43831,44196)&lt;/Q&gt;&lt;R&gt;0&lt;/R&gt;&lt;C&gt;0&lt;/C&gt;&lt;/FQL&gt;&lt;FQL&gt;&lt;Q&gt;US6311031081^FF_PTX_INC_FOR(ANN_R,42370,42735)&lt;/Q&gt;&lt;R&gt;1&lt;/R&gt;&lt;C&gt;1&lt;/C&gt;&lt;D xsi:type="xsd:double"&gt;291&lt;/D&gt;&lt;/FQL&gt;&lt;FQL&gt;&lt;Q&gt;US6311031081^FF_PTX_INC_FOR(ANN_R,43831,44196)&lt;/Q&gt;&lt;R&gt;1&lt;/R&gt;&lt;C&gt;1&lt;/C&gt;&lt;D xsi:type="xsd:double"&gt;314&lt;/D&gt;&lt;/FQL&gt;&lt;FQL&gt;&lt;Q&gt;TW0001303006^FF_PTX_INC_FOR(ANN_R,42370,42735)&lt;/Q&gt;&lt;R&gt;0&lt;/R&gt;&lt;C&gt;0&lt;/C&gt;&lt;/FQL&gt;&lt;FQL&gt;&lt;Q&gt;TW0001303006^FF_PTX_INC_FOR(ANN_R,43831,44196)&lt;/Q&gt;&lt;R&gt;0&lt;/R&gt;&lt;C&gt;0&lt;/C&gt;&lt;/FQL&gt;&lt;FQL&gt;&lt;Q&gt;DE000A0D9PT0^FF_PTX_INC_FOR(ANN_R,42370,42735)&lt;/Q&gt;&lt;R&gt;0&lt;/R&gt;&lt;C&gt;0&lt;/C&gt;&lt;/FQL&gt;&lt;FQL&gt;&lt;Q&gt;DE000A0D9PT0^FF_PTX_INC_FOR(ANN_R,43831,44196)&lt;/Q&gt;&lt;R&gt;0&lt;/R&gt;&lt;C&gt;0&lt;/C&gt;&lt;/FQL&gt;&lt;FQL&gt;&lt;Q&gt;JP3890310000^FF_PTX_INC_FOR(ANN_R,42370,42735)&lt;/Q&gt;&lt;R&gt;0&lt;/R&gt;&lt;C&gt;0&lt;/C&gt;&lt;/FQL&gt;&lt;FQL&gt;&lt;Q&gt;JP3890310000^FF_PTX_INC_FOR(ANN_R,43831,44196)&lt;/Q&gt;&lt;R&gt;0&lt;/R&gt;&lt;C&gt;0&lt;/C&gt;&lt;/FQL&gt;&lt;FQL&gt;&lt;Q&gt;US6200763075^FF_PTX_INC_FOR(ANN_R,42370,42735)&lt;/Q&gt;&lt;R&gt;1&lt;/R&gt;&lt;C&gt;1&lt;/C&gt;&lt;D xsi:type="xsd:double"&gt;193&lt;/D&gt;&lt;/FQL&gt;&lt;FQL&gt;&lt;Q&gt;US6200763075^FF_PTX_INC_FOR(ANN_R,43831,44196)&lt;/Q&gt;&lt;R&gt;1&lt;/R&gt;&lt;C&gt;1&lt;/C&gt;&lt;D xsi:type="xsd:double"&gt;145&lt;/D&gt;&lt;/FQL&gt;&lt;FQL&gt;&lt;Q&gt;US6092071058^FF_PTX_INC_FOR(ANN_R,42370,42735)&lt;/Q&gt;&lt;R&gt;1&lt;/R&gt;&lt;C&gt;1&lt;/C&gt;&lt;D xsi:type="xsd:double"&gt;1818&lt;/D&gt;&lt;/FQL&gt;&lt;FQL&gt;&lt;Q&gt;US6092071058^FF_PTX_INC_FOR(ANN_R,43831,44196)&lt;/Q&gt;&lt;R&gt;1&lt;/R&gt;&lt;C&gt;1&lt;/C&gt;&lt;D xsi:type="xsd:double"&gt;3858&lt;/D&gt;&lt;/FQL&gt;&lt;FQL&gt;&lt;Q&gt;JP3893200000^FF_PTX_INC_FOR(ANN_R,42370,42735)&lt;/Q&gt;&lt;R&gt;0&lt;/R&gt;&lt;C&gt;0&lt;/C&gt;&lt;/FQL&gt;&lt;FQL&gt;&lt;Q&gt;JP3893200000^FF_PTX_INC_FOR(ANN_R,43831,44196)&lt;/Q&gt;&lt;R&gt;0&lt;/R&gt;&lt;C&gt;0&lt;/C&gt;&lt;/FQL&gt;&lt;FQL&gt;&lt;Q&gt;JP3893600001^FF_PTX_INC_FOR(ANN_R,42370,42735)&lt;/Q&gt;&lt;R&gt;0&lt;/R&gt;&lt;C&gt;0&lt;/C&gt;&lt;/FQL&gt;&lt;FQL&gt;&lt;Q&gt;JP3893600001^FF_PTX_INC_FOR(ANN_R,43831,44196)&lt;/Q&gt;&lt;R&gt;0&lt;/R&gt;&lt;C&gt;0&lt;/C&gt;&lt;/FQL&gt;&lt;FQL&gt;&lt;Q&gt;JP3899600005^FF_PTX_INC_FOR(ANN_R,42370,42735)&lt;/Q&gt;&lt;R&gt;0&lt;/R&gt;&lt;C&gt;0&lt;/C&gt;&lt;/FQL&gt;&lt;FQL&gt;&lt;Q&gt;JP3899600005^FF_PTX_INC_FOR(ANN_R,43831,44196)&lt;/Q&gt;&lt;R&gt;0&lt;/R&gt;&lt;C&gt;0&lt;/C&gt;&lt;/FQL&gt;&lt;FQL&gt;&lt;Q&gt;JP3902400005^FF_PTX_INC_FOR(ANN_R,42370,42735)&lt;/Q&gt;&lt;R&gt;0&lt;/R&gt;&lt;C&gt;0&lt;/C&gt;&lt;/FQL&gt;&lt;FQL&gt;&lt;Q&gt;JP3902400005^FF_PTX_INC_FOR(ANN_R,43831,44196)&lt;/Q&gt;&lt;R&gt;0&lt;/R&gt;&lt;C&gt;0&lt;/C&gt;&lt;/FQL&gt;&lt;FQL&gt;&lt;Q&gt;JP3898400001^FF_PTX_INC_FOR(ANN_R,42370,42735)&lt;/Q&gt;&lt;R&gt;0&lt;/R&gt;&lt;C&gt;0&lt;/C&gt;&lt;/FQL&gt;&lt;FQL&gt;&lt;Q&gt;DK0010274414^FF_PTX_INC_FOR(ANN_R,42736,43100)&lt;/Q&gt;&lt;R&gt;0&lt;/R&gt;&lt;C&gt;0&lt;/C&gt;&lt;/FQL&gt;&lt;FQL&gt;&lt;Q&gt;CH0102484968^FF_PTX_INC_FOR(ANN_R,42736,43100)&lt;/Q&gt;&lt;R&gt;0&lt;/R&gt;&lt;C&gt;0&lt;/C&gt;&lt;/FQL&gt;&lt;FQL&gt;&lt;Q&gt;NL0010773842^FF_PTX_INC_FOR(ANN_R,42736,43100)&lt;/Q&gt;&lt;R&gt;0&lt;/R&gt;&lt;C&gt;0&lt;/C&gt;&lt;/FQL&gt;&lt;FQL&gt;&lt;Q&gt;SE0000242455^FF_PTX_INC_FOR(ANN_R,42736,43100)&lt;/Q&gt;&lt;R&gt;0&lt;/R&gt;&lt;C&gt;0&lt;/C&gt;&lt;/FQL&gt;&lt;FQL&gt;&lt;Q&gt;CH0014852781^FF_PTX_INC_FOR(ANN_R,42736,43100)&lt;/Q&gt;&lt;R&gt;0&lt;/R&gt;&lt;C&gt;0&lt;/C&gt;&lt;/FQL&gt;&lt;FQL&gt;&lt;Q&gt;SE0007100599^FF_PTX_INC_FOR(ANN_R,42736,43100)&lt;/Q&gt;&lt;R&gt;0&lt;/R&gt;&lt;C&gt;0&lt;/C&gt;&lt;/FQL&gt;&lt;FQL&gt;&lt;Q&gt;FR0000045072^FF_PTX_INC_FOR(ANN_R,42736,43100)&lt;/Q&gt;&lt;R&gt;0&lt;/R&gt;&lt;C&gt;0&lt;/C&gt;&lt;/FQL&gt;&lt;FQL&gt;&lt;Q&gt;BE0003565737^FF_PTX_INC_FOR(ANN_R,42736,43100)&lt;/Q&gt;&lt;R&gt;0&lt;/R&gt;&lt;C&gt;0&lt;/C&gt;&lt;/FQL&gt;&lt;FQL&gt;&lt;Q&gt;SE0000148884^FF_PTX_INC_FOR(ANN_R,42736,43100)&lt;/Q&gt;&lt;R&gt;0&lt;/R&gt;&lt;C&gt;0&lt;/C&gt;&lt;/FQL&gt;&lt;FQL&gt;&lt;Q&gt;SE0012853455^FF_PTX_INC_FOR(ANN_R,42736,43100)&lt;/Q&gt;&lt;R&gt;0&lt;/R&gt;&lt;C&gt;0&lt;/C&gt;&lt;/FQL&gt;&lt;FQL&gt;&lt;Q&gt;FR0000130809^FF_PTX_INC_FOR(ANN_R,42736,43100)&lt;/Q&gt;&lt;R&gt;0&lt;/R&gt;&lt;C&gt;0&lt;/C&gt;&lt;/FQL&gt;&lt;FQL&gt;&lt;Q&gt;IT0005239360^FF_PTX_INC_FOR(ANN_R,42736,43100)&lt;/Q&gt;&lt;R&gt;0&lt;/R&gt;&lt;C&gt;0&lt;/C&gt;&lt;/FQL&gt;&lt;FQL&gt;&lt;Q&gt;CH0012138530^FF_PTX_INC_FOR(ANN_R,42736,43100)&lt;/Q&gt;&lt;R&gt;1&lt;/R&gt;&lt;C&gt;1&lt;/C&gt;&lt;D xsi:type="xsd:double"&gt;57&lt;/D&gt;&lt;/FQL&gt;&lt;FQL&gt;&lt;Q&gt;IT0000062072^FF_PTX_INC_FOR(ANN_R,42736,43100)&lt;/Q&gt;&lt;R&gt;0&lt;/R&gt;&lt;C&gt;0&lt;/C&gt;&lt;/FQL&gt;&lt;FQL&gt;&lt;Q&gt;DE0005810055^FF_PTX_INC_FOR(ANN_R,42736,43100)&lt;/Q&gt;&lt;R&gt;0&lt;/R&gt;&lt;C&gt;0&lt;/C&gt;&lt;/FQL&gt;&lt;FQL&gt;&lt;Q&gt;FI4000297767^FF_PTX_INC_FOR(ANN_R,42736,43100)&lt;/Q&gt;&lt;R&gt;0&lt;/R&gt;&lt;C&gt;0&lt;/C&gt;&lt;/FQL&gt;&lt;FQL&gt;&lt;Q&gt;DE000A1ML7J1^FF_PTX_INC_FOR(ANN_R,42736,43100)&lt;/Q&gt;&lt;R&gt;0&lt;/R&gt;&lt;C&gt;0&lt;/C&gt;&lt;/FQL&gt;&lt;FQL&gt;&lt;Q&gt;SE0000107419^FF_PTX_INC_FOR(ANN_R,42736,43100)&lt;/Q&gt;&lt;R&gt;0&lt;/R&gt;&lt;C&gt;0&lt;/C&gt;&lt;/FQL&gt;&lt;FQL&gt;&lt;Q&gt;IT0000072618^FF_PTX_INC_FOR(ANN_R,42736,43100)&lt;/Q&gt;&lt;R&gt;0&lt;/R&gt;&lt;C&gt;0&lt;/C&gt;&lt;/FQL&gt;&lt;FQL&gt;&lt;Q&gt;NL0012969182^FF_PTX_INC_FOR(ANN_R,42736,43100)&lt;/Q&gt;&lt;R&gt;0&lt;/R&gt;&lt;C&gt;0&lt;/C&gt;&lt;/FQL&gt;&lt;FQL&gt;&lt;Q&gt;DE0008404005^FF_PTX_INC_FOR(ANN_R,42736,43100)&lt;/Q&gt;&lt;R&gt;0&lt;/R&gt;&lt;C&gt;0&lt;/C&gt;&lt;/FQL&gt;&lt;FQL&gt;&lt;Q&gt;US1011211018^FF_PTX_INC_FOR(ANN_R,42736,43100)&lt;/Q&gt;&lt;R&gt;0&lt;/R&gt;&lt;C&gt;0&lt;/C&gt;&lt;/FQL&gt;&lt;FQL&gt;&lt;Q&gt;DE0008404005^FF_PTX_INC_FOR(ANN_R,42370,42735)&lt;/Q&gt;&lt;R&gt;0&lt;/R&gt;&lt;C&gt;0&lt;/C&gt;&lt;/FQL&gt;&lt;FQL&gt;&lt;Q&gt;DE0008404005^FF_PTX_INC_FOR(ANN_R,43831,44196)&lt;/Q&gt;&lt;R&gt;0&lt;/R&gt;&lt;C&gt;0&lt;/C&gt;&lt;/FQL&gt;&lt;FQL&gt;&lt;Q&gt;US0152711091^FF_PTX_INC_FOR(ANN_R,42370,42735)&lt;/Q&gt;&lt;R&gt;0&lt;/R&gt;&lt;C&gt;0&lt;/C&gt;&lt;/FQL&gt;&lt;FQL&gt;&lt;Q&gt;US0152711091^FF_PTX_INC_FOR(ANN_R,43831,44196)&lt;/Q&gt;&lt;R&gt;0&lt;/R&gt;&lt;C&gt;0&lt;/C&gt;&lt;/FQL&gt;&lt;FQL&gt;&lt;Q&gt;CH0432492467^FF_PTX_INC_FOR(ANN_R,42370,42735)&lt;/Q&gt;&lt;R&gt;0&lt;/R&gt;&lt;C&gt;0&lt;/C&gt;&lt;/FQL&gt;&lt;FQL&gt;&lt;Q&gt;CH0432492467^FF_PTX_INC_FOR(ANN_R,43831,44196)&lt;/Q&gt;&lt;R&gt;1&lt;/R&gt;&lt;C&gt;1&lt;/C&gt;&lt;D xsi:type="xsd:double"&gt;-46.930694980695&lt;/D&gt;&lt;/FQL&gt;&lt;FQL&gt;&lt;Q&gt;NL0013267909^FF_PTX_INC_FOR(ANN_R,42370,42735)&lt;/Q&gt;&lt;R&gt;0&lt;/R&gt;&lt;C&gt;0&lt;/C&gt;&lt;/FQL&gt;&lt;FQL&gt;&lt;Q&gt;NL0013267909^FF_PTX_INC_FOR(ANN_R,43831,44196)&lt;/Q&gt;&lt;R&gt;0&lt;/R&gt;&lt;C&gt;0&lt;/C&gt;&lt;/FQL&gt;&lt;FQL&gt;&lt;Q&gt;JP3119600009^FF_PTX_INC_FOR(ANN_R,42370,42735)&lt;/Q&gt;&lt;R&gt;0&lt;/R&gt;&lt;C&gt;0&lt;/C&gt;&lt;/FQL&gt;&lt;FQL&gt;&lt;Q&gt;JP3119600009^FF_PTX_INC_FOR(ANN_R,43831,44196)&lt;/Q&gt;&lt;R&gt;0&lt;/R&gt;&lt;C&gt;0&lt;/C&gt;&lt;/FQL&gt;&lt;FQL&gt;&lt;Q&gt;NL0000235190^FF_PTX_INC_FOR(ANN_R,42370,42735)&lt;/Q&gt;&lt;R&gt;0&lt;/R&gt;&lt;C&gt;0&lt;/C&gt;&lt;/FQL&gt;&lt;FQL&gt;&lt;Q&gt;NL0000235190^FF_PTX_INC_FOR(ANN_R,43831,44196)&lt;/Q&gt;&lt;R&gt;0&lt;/R&gt;&lt;C&gt;0&lt;/C&gt;&lt;/FQL&gt;&lt;FQL&gt;&lt;Q&gt;US0091581068^FF_PTX_INC_FOR(ANN_R,42370,42735)&lt;/Q&gt;&lt;R&gt;1&lt;/R&gt;&lt;C&gt;1&lt;/C&gt;&lt;D xsi:type="xsd:double"&gt;775.9&lt;/D&gt;&lt;/FQL&gt;&lt;FQL&gt;&lt;Q&gt;US0091581068^FF_PTX_INC_FOR(ANN_R,43831,44196)&lt;/Q&gt;&lt;R&gt;1&lt;/R&gt;&lt;C&gt;1&lt;/C&gt;&lt;D xsi:type="xsd:double"&gt;1215.3&lt;/D&gt;&lt;/FQL&gt;&lt;FQL&gt;&lt;Q&gt;FR0000120073^FF_PTX_INC_FOR(ANN_R,42370,42735)&lt;/Q&gt;&lt;R&gt;0&lt;/R&gt;&lt;C&gt;0&lt;/C&gt;&lt;/FQL&gt;&lt;FQL&gt;&lt;Q&gt;FR0000120073^FF_PTX_INC_FOR(ANN_R,43831,44196)&lt;/Q&gt;&lt;R&gt;0&lt;/R&gt;&lt;C&gt;0&lt;/C&gt;&lt;/FQL&gt;&lt;FQL&gt;&lt;Q&gt;US0010551028^FF_PTX_INC_FOR(ANN_R,42370,42735)&lt;/Q&gt;&lt;R&gt;0&lt;/R&gt;&lt;C&gt;0&lt;/C&gt;&lt;/FQL&gt;&lt;FQL&gt;&lt;Q&gt;US0010551028^FF_PTX_INC_FOR(ANN_R,43831,44196)&lt;/Q&gt;&lt;R&gt;0&lt;/R&gt;&lt;C&gt;0&lt;/C&gt;&lt;/FQL&gt;&lt;FQL&gt;&lt;Q&gt;ES0105046009^FF_PTX_INC_FOR(ANN_R,42370,42735)&lt;/Q&gt;&lt;R&gt;0&lt;/R&gt;&lt;C&gt;0&lt;/C&gt;&lt;/FQL&gt;&lt;FQL&gt;&lt;Q&gt;ES0105046009^FF_PTX_INC_FOR(ANN_R,43831,44196)&lt;/Q&gt;&lt;R&gt;0&lt;/R&gt;&lt;C&gt;0&lt;/C&gt;&lt;/FQL&gt;&lt;FQL&gt;&lt;Q&gt;NL0012969182^FF_PTX_INC_FOR(ANN_R,42370,42735)&lt;/Q&gt;&lt;R&gt;0&lt;/R&gt;&lt;C&gt;0&lt;/C&gt;&lt;/FQL&gt;&lt;FQL&gt;&lt;Q&gt;NL0012969182^FF_PTX_INC_FOR(ANN_R,43831,44196)&lt;/Q&gt;&lt;R&gt;0&lt;/R&gt;&lt;C&gt;0&lt;/C&gt;&lt;/FQL&gt;&lt;FQL&gt;&lt;Q&gt;JP3122400009^FF_PTX_INC_FOR(ANN_R,42370,42735)&lt;/Q&gt;&lt;R&gt;0&lt;/R&gt;&lt;C&gt;0&lt;/C&gt;&lt;/FQL&gt;&lt;FQL&gt;&lt;Q&gt;JP3122400009^FF_PTX_INC_FOR(ANN_R,43831,44196)&lt;/Q&gt;&lt;R&gt;0&lt;/R&gt;&lt;C&gt;0&lt;/C&gt;&lt;/FQL&gt;&lt;FQL&gt;&lt;Q&gt;US00751Y1064^FF_PTX_INC_FOR(ANN_R,42370,42735)&lt;/Q&gt;&lt;R&gt;0&lt;/R&gt;&lt;C&gt;0&lt;/C&gt;&lt;/FQL&gt;&lt;FQL&gt;&lt;Q&gt;US00751Y1064^FF_PTX_INC_FOR(ANN_R,43831,44196)&lt;/Q&gt;&lt;R&gt;0&lt;/R&gt;&lt;C&gt;0&lt;/C&gt;&lt;/FQL&gt;&lt;FQL&gt;&lt;Q&gt;DE000A1EWWW0^FF_PTX_INC_FOR(ANN_R,42370,42735)&lt;/Q&gt;&lt;R&gt;0&lt;/R&gt;&lt;C&gt;0&lt;/C&gt;&lt;/FQL&gt;&lt;FQL&gt;&lt;Q&gt;DE000A1EWWW0^FF_PTX_INC_FOR(ANN_R,43831,44196)&lt;/Q&gt;&lt;R&gt;0&lt;/R&gt;&lt;C&gt;0&lt;/C&gt;&lt;/FQL&gt;&lt;FQL&gt;&lt;Q&gt;US00507V1098^FF_PTX_INC_FOR(ANN_R,42370,42735)&lt;/Q&gt;&lt;R&gt;1&lt;/R&gt;&lt;C&gt;1&lt;/C&gt;&lt;D xsi:type="xsd:double"&gt;878&lt;/D&gt;&lt;/FQL&gt;&lt;FQL&gt;&lt;Q&gt;US00507V1098^FF_PTX_INC_FOR(ANN_R,43831,44196)&lt;/Q&gt;&lt;R&gt;1&lt;/R&gt;&lt;C&gt;1&lt;/C&gt;&lt;D xsi:type="xsd:double"&gt;1456&lt;/D&gt;&lt;/FQL&gt;&lt;FQL&gt;&lt;Q&gt;US88579Y1010^FF_PTX_INC_FOR(ANN_R,42370,42735)&lt;/Q&gt;&lt;R&gt;1&lt;/R&gt;&lt;C&gt;1&lt;/C&gt;&lt;D xsi:type="xsd:double"&gt;2687&lt;/D&gt;&lt;/FQL&gt;&lt;FQL&gt;&lt;Q&gt;US88579Y1010^FF_PTX_INC_FOR(ANN_R,43831,44196)&lt;/Q&gt;&lt;R&gt;1&lt;/R&gt;&lt;C&gt;1&lt;/C&gt;&lt;D xsi:type="xsd:double"&gt;3000&lt;/D&gt;&lt;/FQL&gt;&lt;FQL&gt;&lt;Q&gt;US88579Y1010^FF_NET_INC(ANN_R,0)&lt;/Q&gt;&lt;R&gt;1&lt;/R&gt;&lt;C&gt;1&lt;/C&gt;&lt;D xsi:type="xsd:double"&gt;5921&lt;/D&gt;&lt;/FQL&gt;&lt;FQL&gt;&lt;Q&gt;US88579Y1010^FF_NET_INC(ANN_R,43831)&lt;/Q&gt;&lt;R&gt;1&lt;/R&gt;&lt;C&gt;1&lt;/C&gt;&lt;D xsi:type="xsd:double"&gt;4570&lt;/D&gt;&lt;/FQL&gt;&lt;FQL&gt;&lt;Q&gt;US98978V1035^FF_NET_INC(ANN_R,42370,42735)&lt;/Q&gt;&lt;R&gt;1&lt;/R&gt;&lt;C&gt;1&lt;/C&gt;&lt;D xsi:type="xsd:double"&gt;821&lt;/D&gt;&lt;/FQL&gt;&lt;FQL&gt;&lt;Q&gt;US98978V1035^FF_ROA(ANN_R,42370,42735)&lt;/Q&gt;&lt;R&gt;1&lt;/R&gt;&lt;C&gt;1&lt;/C&gt;&lt;D xsi:type="xsd:double"&gt;10.5513430150366&lt;/D&gt;&lt;/FQL&gt;&lt;FQL&gt;&lt;Q&gt;US98978V1035^FF_ROA(ANN_R,43831,44196)&lt;/Q&gt;&lt;R&gt;1&lt;/R&gt;&lt;C&gt;1&lt;/C&gt;&lt;D xsi:type="xsd:double"&gt;13.0237735549018&lt;/D&gt;&lt;/FQL&gt;&lt;FQL&gt;&lt;Q&gt;US98978V1035^FF_NET_INC(ANN_R,43831,44196)&lt;/Q&gt;&lt;R&gt;1&lt;/R&gt;&lt;C&gt;1&lt;/C&gt;&lt;D xsi:type="xsd:double"&gt;1638&lt;/D&gt;&lt;/FQL&gt;&lt;FQL&gt;&lt;Q&gt;US98956P1021^FF_ROA(ANN_R,42370,42735)&lt;/Q&gt;&lt;R&gt;1&lt;/R&gt;&lt;C&gt;1&lt;/C&gt;&lt;D xsi:type="xsd:double"&gt;1.13622434766459&lt;/D&gt;&lt;/FQL&gt;&lt;FQL&gt;&lt;Q&gt;US98956P1021^FF_NET_INC(ANN_R,42370,42735)&lt;/Q&gt;&lt;R&gt;1&lt;/R&gt;&lt;C&gt;1&lt;/C&gt;&lt;D xsi:type="xsd:double"&gt;305.9&lt;/D&gt;&lt;/FQL&gt;&lt;FQL&gt;&lt;Q&gt;US98956P1021^FF_ROA(ANN_R,43831,44196)&lt;/Q&gt;&lt;R&gt;1&lt;/R&gt;&lt;C&gt;1&lt;/C&gt;&lt;D xsi:type="xsd:double"&gt;-0.566286967653558&lt;/D&gt;&lt;/FQL&gt;&lt;FQL&gt;&lt;Q&gt;US98956P1021^FF_NET_INC(ANN_R,43831,44196)&lt;/Q&gt;&lt;R&gt;1&lt;/R&gt;&lt;C&gt;1&lt;/C&gt;&lt;D xsi:type="xsd:double"&gt;-138.9&lt;/D&gt;&lt;/FQL&gt;&lt;FQL&gt;&lt;Q&gt;US9892071054^FF_ROA(ANN_R,42370,42735)&lt;/Q&gt;&lt;R&gt;1&lt;/R&gt;&lt;C&gt;1&lt;/C&gt;&lt;D xsi:type="xsd:double"&gt;-2.83291976840364&lt;/D&gt;&lt;/FQL&gt;&lt;FQL&gt;&lt;Q&gt;US9892071054^FF_NET_INC(ANN_R,42370,42735)&lt;/Q&gt;&lt;R&gt;1&lt;/R&gt;&lt;C&gt;1&lt;/C&gt;&lt;D xsi:type="xsd:double"&gt;-137&lt;/D&gt;&lt;/FQL&gt;&lt;FQL&gt;&lt;Q&gt;US9892071054^FF_ROA(ANN_R,43831,44196)&lt;/Q&gt;&lt;R&gt;1&lt;/R&gt;&lt;C&gt;1&lt;/C&gt;&lt;D xsi:type="xsd:double"&gt;9.9940511600238&lt;/D&gt;&lt;/FQL&gt;&lt;FQL&gt;&lt;Q&gt;US9892071054^FF_NET_INC(ANN_R,43831,44196)&lt;/Q&gt;&lt;R&gt;1&lt;/R&gt;&lt;C&gt;1&lt;/C&gt;&lt;D xsi:type="xsd:double"&gt;504&lt;/D&gt;&lt;/FQL&gt;&lt;FQL&gt;&lt;Q&gt;JP3933800009^FF_ROA(ANN_R,42370,42735)&lt;/Q&gt;&lt;R&gt;1&lt;/R&gt;&lt;C&gt;1&lt;/C&gt;&lt;D xsi:type="xsd:double"&gt;14.6032102607172&lt;/D&gt;&lt;/FQL&gt;&lt;FQL&gt;&lt;Q&gt;JP3933800009^FF_NET_INC(ANN_R,42370,42735)&lt;/Q&gt;&lt;R&gt;1&lt;/R&gt;&lt;C&gt;1&lt;/C&gt;&lt;D xsi:type="xsd:double"&gt;171617&lt;/D&gt;&lt;/FQL&gt;&lt;FQL&gt;&lt;Q&gt;JP3933800009^FF_ROA(ANN_R,43831,44196)&lt;/Q&gt;&lt;R&gt;1&lt;/R&gt;&lt;C&gt;1&lt;/C&gt;&lt;D xsi:type="xsd:double"&gt;2.5543952486841&lt;/D&gt;&lt;/FQL&gt;&lt;FQL&gt;&lt;Q&gt;JP3933800009^FF_NET_INC(ANN_R,43831,44196)&lt;/Q&gt;&lt;R&gt;1&lt;/R&gt;&lt;C&gt;1&lt;/C&gt;&lt;D xsi:type="xsd:double"&gt;81675&lt;/D&gt;&lt;/FQL&gt;&lt;FQL&gt;&lt;Q&gt;NL0000395903^FF_ROA(ANN_R,42370,42735)&lt;/Q&gt;&lt;R&gt;1&lt;/R&gt;&lt;C&gt;1&lt;/C&gt;&lt;D xsi:type="xsd:double"&gt;5.77399929153383&lt;/D&gt;&lt;/FQL&gt;&lt;FQL&gt;&lt;Q&gt;NL0000395903^FF_NET_INC(ANN_R,42370,42735)&lt;/Q&gt;&lt;R&gt;1&lt;/R&gt;&lt;C&gt;1&lt;/C&gt;&lt;D xsi:type="xsd:double"&gt;489&lt;/D&gt;&lt;/FQL&gt;&lt;FQL&gt;&lt;Q&gt;NL0000395903^FF_ROA(ANN_R,43831,44196)&lt;/Q&gt;&lt;R&gt;1&lt;/R&gt;&lt;C&gt;1&lt;/C&gt;&lt;D xsi:type="xsd:double"&gt;8.42043795620438&lt;/D&gt;&lt;/FQL&gt;&lt;FQL&gt;&lt;Q&gt;NL0000395903^FF_NET_INC(ANN_R,43831,44196)&lt;/Q&gt;&lt;R&gt;1&lt;/R&gt;&lt;C&gt;1&lt;/C&gt;&lt;D xsi:type="xsd:double"&gt;721&lt;/D&gt;&lt;/FQL&gt;&lt;FQL&gt;&lt;Q&gt;US9291601097^FF_ROA(ANN_R,42370,42735)&lt;/Q&gt;&lt;R&gt;1&lt;/R&gt;&lt;C&gt;1&lt;/C&gt;&lt;D xsi:type="xsd:double"&gt;4.84400218068743&lt;/D&gt;&lt;/FQL&gt;&lt;FQL&gt;&lt;Q&gt;US9291601097^FF_NET_INC(ANN_R,42370,42735)&lt;/Q&gt;&lt;R&gt;1&lt;/R&gt;&lt;C&gt;1&lt;/C&gt;&lt;D xsi:type="xsd:double"&gt;422.406&lt;/D&gt;&lt;/FQL&gt;&lt;FQL&gt;&lt;Q&gt;ES0105066007^FF_ROA(ANN_R,42736,43100)&lt;/Q&gt;&lt;R&gt;1&lt;/R&gt;&lt;C&gt;1&lt;/C&gt;&lt;D xsi:type="xsd:double"&gt;0.715717811565422&lt;/D&gt;&lt;/FQL&gt;&lt;FQL&gt;&lt;Q&gt;ES0105066007^FF_NET_INC(ANN_R,42736,43100)&lt;/Q&gt;&lt;R&gt;1&lt;/R&gt;&lt;C&gt;1&lt;/C&gt;&lt;D xsi:type="xsd:double"&gt;26.27&lt;/D&gt;&lt;/FQL&gt;&lt;FQL&gt;&lt;Q&gt;ES0178430E18^FF_ROA(ANN_R,42736,43100)&lt;/Q&gt;&lt;R&gt;1&lt;/R&gt;&lt;C&gt;1&lt;/C&gt;&lt;D xsi:type="xsd:double"&gt;2.3928917040556&lt;/D&gt;&lt;/FQL&gt;&lt;FQL&gt;&lt;Q&gt;ES0178430E18^FF_NET_INC(ANN_R,42736,43100)&lt;/Q&gt;&lt;R&gt;1&lt;/R&gt;&lt;C&gt;1&lt;/C&gt;&lt;D xsi:type="xsd:double"&gt;2856&lt;/D&gt;&lt;/FQL&gt;&lt;FQL&gt;&lt;Q&gt;DE0005557508^FF_ROA(ANN_R,42736,43100)&lt;/Q&gt;&lt;R&gt;1&lt;/R&gt;&lt;C&gt;1&lt;/C&gt;&lt;D xsi:type="xsd:double"&gt;2.32580800155905&lt;/D&gt;&lt;/FQL&gt;&lt;FQL&gt;&lt;Q&gt;DE0005557508^FF_NET_INC(ANN_R,42736,43100)&lt;/Q&gt;&lt;R&gt;1&lt;/R&gt;&lt;C&gt;1&lt;/C&gt;&lt;D xsi:type="xsd:double"&gt;3461&lt;/D&gt;&lt;/FQL&gt;&lt;FQL&gt;&lt;Q&gt;US5502411037^FF_ROA(ANN_R,42736,43100)&lt;/Q&gt;&lt;R&gt;1&lt;/R&gt;&lt;C&gt;1&lt;/C&gt;&lt;D xsi:type="xsd:double"&gt;2.26538800273999&lt;/D&gt;&lt;/FQL&gt;&lt;FQL&gt;&lt;Q&gt;US5502411037^FF_NET_INC(ANN_R,42736,43100)&lt;/Q&gt;&lt;R&gt;1&lt;/R&gt;&lt;C&gt;1&lt;/C&gt;&lt;D xsi:type="xsd:double"&gt;1389&lt;/D&gt;&lt;/FQL&gt;&lt;FQL&gt;&lt;Q&gt;US5303073051^FF_ROA(ANN_R,42736,43100)&lt;/Q&gt;&lt;R&gt;1&lt;/R&gt;&lt;C&gt;1&lt;/C&gt;&lt;D xsi:type="xsd:double"&gt;18.8346334121372&lt;/D&gt;&lt;/FQL&gt;&lt;FQL&gt;&lt;Q&gt;US5303073051^FF_NET_INC(ANN_R,42736,43100)&lt;/Q&gt;&lt;R&gt;1&lt;/R&gt;&lt;C&gt;1&lt;/C&gt;&lt;D xsi:type="xsd:double"&gt;2033.667&lt;/D&gt;&lt;/FQL&gt;&lt;FQL&gt;&lt;Q&gt;US6200763075^FF_ROA(ANN_R,42736,43100)&lt;/Q&gt;&lt;R&gt;1&lt;/R&gt;&lt;C&gt;1&lt;/C&gt;&lt;D xsi:type="xsd:double"&gt;-1.85951652570332&lt;/D&gt;&lt;/FQL&gt;&lt;FQL&gt;&lt;Q&gt;US6200763075^FF_NET_INC(ANN_R,42736,43100)&lt;/Q&gt;&lt;R&gt;1&lt;/R&gt;&lt;C&gt;1&lt;/C&gt;&lt;D xsi:type="xsd:double"&gt;-155&lt;/D&gt;&lt;/FQL&gt;&lt;FQL&gt;&lt;Q&gt;US8725901040^FF_ROA(ANN_R,42736,43100)&lt;/Q&gt;&lt;R&gt;1&lt;/R&gt;&lt;C&gt;1&lt;/C&gt;&lt;D xsi:type="xsd:double"&gt;6.31047363332197&lt;/D&gt;&lt;/FQL&gt;&lt;FQL&gt;&lt;Q&gt;US8725901040^FF_NET_INC(ANN_R,42736,43100)&lt;/Q&gt;&lt;R&gt;1&lt;/R&gt;&lt;C&gt;1&lt;/C&gt;&lt;D xsi:type="xsd:double"&gt;4536&lt;/D&gt;&lt;/FQL&gt;&lt;FQL&gt;&lt;Q&gt;US92343V1044^FF_ROA(ANN_R,42736,43100)&lt;/Q&gt;&lt;R&gt;1&lt;/R&gt;&lt;C&gt;1&lt;/C&gt;&lt;D xsi:type="xsd:double"&gt;12.0086251777796&lt;/D&gt;&lt;/FQL&gt;&lt;FQL&gt;&lt;Q&gt;US92343V1044^FF_NET_INC(ANN_R,42736,43100)&lt;/Q&gt;&lt;R&gt;1&lt;/R&gt;&lt;C&gt;1&lt;/C&gt;&lt;D xsi:type="xsd:double"&gt;30101&lt;/D&gt;&lt;/FQL&gt;&lt;FQL&gt;&lt;Q&gt;KR7017670001^FF_ROA(ANN_R,42736,43100)&lt;/Q&gt;&lt;R&gt;1&lt;/R&gt;&lt;C&gt;1&lt;/C&gt;&lt;D xsi:type="xsd:double"&gt;7.98126178384402&lt;/D&gt;&lt;/FQL&gt;&lt;FQL&gt;&lt;Q&gt;KR7017670001^FF_NET_INC(ANN_R,42736,43100)&lt;/Q&gt;&lt;R&gt;1&lt;/R&gt;&lt;C&gt;1&lt;/C&gt;&lt;D xsi:type="xsd:double"&gt;2582989&lt;/D&gt;&lt;/FQL&gt;&lt;FQL&gt;&lt;Q&gt;JP3732000009^FF_ROA(ANN_R,42736,43100)&lt;/Q&gt;&lt;R&gt;1&lt;/R&gt;&lt;C&gt;1&lt;/C&gt;&lt;D xsi:type="xsd:double"&gt;9.3293140721473&lt;/D&gt;&lt;/FQL&gt;&lt;FQL&gt;&lt;Q&gt;JP3732000009^FF_NET_INC(ANN_R,42736,43100)&lt;/Q&gt;&lt;R&gt;1&lt;/R&gt;&lt;C&gt;1&lt;/C&gt;&lt;D xsi:type="xsd:double"&gt;441189&lt;/D&gt;&lt;/FQL&gt;&lt;FQL&gt;&lt;Q&gt;JP3496400007^FF_ROA(ANN_R,42736,43100)&lt;/Q&gt;&lt;R&gt;1&lt;/R&gt;&lt;C&gt;1&lt;/C&gt;&lt;D xsi:type="xsd:double"&gt;9.00259863580472&lt;/D&gt;&lt;/FQL&gt;&lt;FQL&gt;&lt;Q&gt;JP3496400007^FF_NET_INC(ANN_R,42736,43100)&lt;/Q&gt;&lt;R&gt;1&lt;/R&gt;&lt;C&gt;1&lt;/C&gt;&lt;D xsi:type="xsd:double"&gt;546658&lt;/D&gt;&lt;/FQL&gt;&lt;FQL&gt;&lt;Q&gt;ES0105066007^FF_ROA(ANN_R,43466,43830)&lt;/Q&gt;&lt;R&gt;1&lt;/R&gt;&lt;C&gt;1&lt;/C&gt;&lt;D xsi:type="xsd:double"&gt;-0.100980196734776&lt;/D&gt;&lt;/FQL&gt;&lt;FQL&gt;&lt;Q&gt;ES0105066007^FF_NET_INC(ANN_R,43466,43830)&lt;/Q&gt;&lt;R&gt;1&lt;/R&gt;&lt;C&gt;1&lt;/C&gt;&lt;D xsi:type="xsd:double"&gt;-9.177&lt;/D&gt;&lt;/FQL&gt;&lt;FQL&gt;&lt;Q&gt;ES0178430E18^FF_ROA(ANN_R,43466,43830)&lt;/Q&gt;&lt;R&gt;1&lt;/R&gt;&lt;C&gt;1&lt;/C&gt;&lt;D xsi:type="xsd:double"&gt;0.738438288883928&lt;/D&gt;&lt;/FQL&gt;&lt;FQL&gt;&lt;Q&gt;ES0178430E18^FF_NET_INC(ANN_R,43466,43830)&lt;/Q&gt;&lt;R&gt;1&lt;/R&gt;&lt;C&gt;1&lt;/C&gt;&lt;D xsi:type="xsd:double"&gt;860&lt;/D&gt;&lt;/FQL&gt;&lt;FQL&gt;&lt;Q&gt;DE0005557508^FF_ROA(ANN_R,43466,43830)&lt;/Q&gt;&lt;R&gt;1&lt;/R&gt;&lt;C&gt;1&lt;/C&gt;&lt;D xsi:type="xsd:double"&gt;2.28189384797406&lt;/D&gt;&lt;/FQL&gt;&lt;FQL&gt;&lt;Q&gt;DE0005557508^FF_NET_INC(ANN_R,43466,43830)&lt;/Q&gt;&lt;R&gt;1&lt;/R&gt;&lt;C&gt;1&lt;/C&gt;&lt;D xsi:type="xsd:double"&gt;3867&lt;/D&gt;&lt;/FQL&gt;&lt;FQL&gt;&lt;Q&gt;US5502411037^FF_ROA(ANN_R,43466,43830)&lt;/Q&gt;&lt;R&gt;1&lt;/R&gt;&lt;C&gt;1&lt;/C&gt;&lt;D xsi:type="xsd:double"&gt;-7.80604157098624&lt;/D&gt;&lt;/FQL&gt;&lt;FQL&gt;&lt;Q&gt;US5502411037^FF_NET_INC(ANN_R,43466,43830)&lt;/Q&gt;&lt;R&gt;1&lt;/R&gt;&lt;C&gt;1&lt;/C&gt;&lt;D xsi:type="xsd:double"&gt;-5269&lt;/D&gt;&lt;/FQL&gt;&lt;FQL&gt;&lt;Q&gt;US5303073051^FF_ROA(ANN_R,43466,43830)&lt;/Q&gt;&lt;R&gt;1&lt;/R&gt;&lt;C&gt;1&lt;/C&gt;&lt;D xsi:type="xsd:double"&gt;0.960389071625126&lt;/D&gt;&lt;/FQL&gt;&lt;FQL&gt;&lt;Q&gt;US5303073051^FF_NET_INC(ANN_R,43466,43830)&lt;/Q&gt;&lt;R&gt;1&lt;/R&gt;&lt;C&gt;1&lt;/C&gt;&lt;D xsi:type="xsd:double"&gt;117.216&lt;/D&gt;&lt;/FQL&gt;&lt;FQL&gt;&lt;Q&gt;US6200763075^FF_ROA(ANN_R,43466,43830)&lt;/Q&gt;&lt;R&gt;1&lt;/R&gt;&lt;C&gt;1&lt;/C&gt;&lt;D xsi:type="xsd:double"&gt;8.65792229813974&lt;/D&gt;&lt;/FQL&gt;&lt;FQL&gt;&lt;Q&gt;US6200763075^FF_NET_INC(ANN_R,43466,43830)&lt;/Q&gt;&lt;R&gt;1&lt;/R&gt;&lt;C&gt;1&lt;/C&gt;&lt;D xsi:type="xsd:double"&gt;868&lt;/D&gt;&lt;/FQL&gt;&lt;FQL&gt;&lt;Q&gt;US8725901040^FF_ROA(ANN_R,43466,43830)&lt;/Q&gt;&lt;R&gt;1&lt;/R&gt;&lt;C&gt;1&lt;/C&gt;&lt;D xsi:type="xsd:double"&gt;4.25216255816377&lt;/D&gt;&lt;/FQL&gt;&lt;FQL&gt;&lt;Q&gt;US8725901040^FF_NET_INC(ANN_R,43466,43830)&lt;/Q&gt;&lt;R&gt;1&lt;/R&gt;&lt;C&gt;1&lt;/C&gt;&lt;D xsi:type="xsd:double"&gt;3468&lt;/D&gt;&lt;/FQL&gt;&lt;FQL&gt;&lt;Q&gt;US92343V1044^FF_ROA(ANN_R,43466,43830)&lt;/Q&gt;&lt;R&gt;1&lt;/R&gt;&lt;C&gt;1&lt;/C&gt;&lt;D xsi:type="xsd:double"&gt;6.92293318192599&lt;/D&gt;&lt;/FQL&gt;&lt;FQL&gt;&lt;Q&gt;US92343V1044^FF_NET_INC(ANN_R,43466,43830)&lt;/Q&gt;&lt;R&gt;1&lt;/R&gt;&lt;C&gt;1&lt;/C&gt;&lt;D xsi:type="xsd:double"&gt;19265&lt;/D&gt;&lt;/FQL&gt;&lt;FQL&gt;&lt;Q&gt;KR7017670001^FF_ROA(ANN_R,43466,43830)&lt;/Q&gt;&lt;R&gt;1&lt;/R&gt;&lt;C&gt;1&lt;/C&gt;&lt;D xsi:type="xsd:double"&gt;1.99592837754858&lt;/D&gt;&lt;/FQL&gt;&lt;FQL&gt;&lt;Q&gt;KR7017670001^FF_NET_INC(ANN_R,43466,43830)&lt;/Q&gt;&lt;R&gt;1&lt;/R&gt;&lt;C&gt;1&lt;/C&gt;&lt;D xsi:type="xsd:double"&gt;873932&lt;/D&gt;&lt;/FQL&gt;&lt;FQL&gt;&lt;Q&gt;JP3732000009^FF_ROA(ANN_R,43466,43830)&lt;/Q&gt;&lt;R&gt;1&lt;/R&gt;&lt;C&gt;1&lt;/C&gt;&lt;D xsi:type="xsd:double"&gt;6.93237354963444&lt;/D&gt;&lt;/FQL&gt;&lt;FQL&gt;&lt;Q&gt;JP3732000009^FF_NET_INC(ANN_R,43466,43830)&lt;/Q&gt;&lt;R&gt;1&lt;/R&gt;&lt;C&gt;1&lt;/C&gt;&lt;D xsi:type="xsd:double"&gt;462455&lt;/D&gt;&lt;/FQL&gt;&lt;FQL&gt;&lt;Q&gt;JP3496400007^FF_ROA(ANN_R,43466,43830)&lt;/Q&gt;&lt;R&gt;1&lt;/R&gt;&lt;C&gt;1&lt;/C&gt;&lt;D xsi:type="xsd:double"&gt;8.88414654011145&lt;/D&gt;&lt;/FQL&gt;&lt;FQL&gt;&lt;Q&gt;JP3496400007^FF_NET_INC(ANN_R,43466,43830)&lt;/Q&gt;&lt;R&gt;1&lt;/R&gt;&lt;C&gt;1&lt;/C&gt;&lt;D xsi:type="xsd:double"&gt;617669&lt;/D&gt;&lt;/FQL&gt;&lt;FQL&gt;&lt;Q&gt;ES0105066007^FF_ROA(ANN_R,43101,43465)&lt;/Q&gt;&lt;R&gt;1&lt;/R&gt;&lt;C&gt;1&lt;/C&gt;&lt;D xsi:type="xsd:double"&gt;-0.312843343638253&lt;/D&gt;&lt;/FQL&gt;&lt;FQL&gt;&lt;Q&gt;ES0105066007^FF_NET_INC(ANN_R,43101,43465)&lt;/Q&gt;&lt;R&gt;1&lt;/R&gt;&lt;C&gt;1&lt;/C&gt;&lt;D xsi:type="xsd:double"&gt;-14.983&lt;/D&gt;&lt;/FQL&gt;&lt;FQL&gt;&lt;Q&gt;ES0178430E18^FF_ROA(ANN_R,43101,43465)&lt;/Q&gt;&lt;R&gt;1&lt;/R&gt;&lt;C&gt;1&lt;/C&gt;&lt;D xsi:type="xsd:double"&gt;2.55681694185838&lt;/D&gt;&lt;/FQL&gt;&lt;FQL&gt;&lt;Q&gt;ES0178430E18^FF_NET_INC(ANN_R,43101,43465)&lt;/Q&gt;&lt;R&gt;1&lt;/R&gt;&lt;C&gt;1&lt;/C&gt;&lt;D xsi:type="xsd:double"&gt;2929&lt;/D&gt;&lt;/FQL&gt;&lt;FQL&gt;&lt;Q&gt;DE0005557508^FF_ROA(ANN_R,43101,43465)&lt;/Q&gt;&lt;R&gt;1&lt;/R&gt;&lt;C&gt;1&lt;/C&gt;&lt;D xsi:type="xsd:double"&gt;1.42725826060313&lt;/D&gt;&lt;/FQL&gt;&lt;FQL&gt;&lt;Q&gt;DE0005557508^FF_NET_INC(ANN_R,43101,43465)&lt;/Q&gt;&lt;R&gt;1&lt;/R&gt;&lt;C&gt;1&lt;/C&gt;&lt;D xsi:type="xsd:double"&gt;2166&lt;/D&gt;&lt;/FQL&gt;&lt;FQL&gt;&lt;Q&gt;US5502411037^FF_ROA(ANN_R,43101,43465)&lt;/Q&gt;&lt;R&gt;1&lt;/R&gt;&lt;C&gt;1&lt;/C&gt;&lt;D xsi:type="xsd:double"&gt;-2.37613716604852&lt;/D&gt;&lt;/FQL&gt;&lt;FQL&gt;&lt;Q&gt;US5502411037^FF_NET_INC(ANN_R,43101,43465)&lt;/Q&gt;&lt;R&gt;1&lt;/R&gt;&lt;C&gt;1&lt;/C&gt;&lt;D xsi:type="xsd:double"&gt;-1733&lt;/D&gt;&lt;/FQL&gt;&lt;FQL&gt;&lt;Q&gt;US5303073051^FF_ROA(ANN_R,43101,43465)&lt;/Q&gt;&lt;R&gt;1&lt;/R&gt;&lt;C&gt;1&lt;/C&gt;&lt;D xsi:type="xsd:double"&gt;0.57972659956657&lt;/D&gt;&lt;/FQL&gt;&lt;FQL&gt;&lt;Q&gt;US5303073051^FF_NET_INC(ANN_R,43101,43465)&lt;/Q&gt;&lt;R&gt;1&lt;/R&gt;&lt;C&gt;1&lt;/C&gt;&lt;D xsi:type="xsd:double"&gt;69.953&lt;/D&gt;&lt;/FQL&gt;&lt;FQL&gt;&lt;Q&gt;US6200763075^FF_ROA(ANN_R,43101,43465)&lt;/Q&gt;&lt;R&gt;1&lt;/R&gt;&lt;C&gt;1&lt;/C&gt;&lt;D xsi:type="xsd:double"&gt;10.9666799114492&lt;/D&gt;&lt;/FQL&gt;&lt;FQL&gt;&lt;Q&gt;US6200763075^FF_NET_INC(ANN_R,43101,43465)&lt;/Q&gt;&lt;R&gt;1&lt;/R&gt;&lt;C&gt;1&lt;/C&gt;&lt;D xsi:type="xsd:double"&gt;966&lt;/D&gt;&lt;/FQL&gt;&lt;FQL&gt;&lt;Q&gt;US8725901040^FF_ROA(ANN_R,43101,43465)&lt;/Q&gt;&lt;R&gt;1&lt;/R&gt;&lt;C&gt;1&lt;/C&gt;&lt;D xsi:type="xsd:double"&gt;3.84582093229198&lt;/D&gt;&lt;/FQL&gt;&lt;FQL&gt;&lt;Q&gt;US8725901040^FF_NET_INC(ANN_R,43101,43465)&lt;/Q&gt;&lt;R&gt;1&lt;/R&gt;&lt;C&gt;1&lt;/C&gt;&lt;D xsi:type="xsd:double"&gt;2888&lt;/D&gt;&lt;/FQL&gt;&lt;FQL&gt;&lt;Q&gt;US92343V1044^FF_ROA(ANN_R,43101,43465)&lt;/Q&gt;&lt;R&gt;1&lt;/R&gt;&lt;C&gt;1&lt;/C&gt;&lt;D xsi:type="xsd:double"&gt;5.94974443073575&lt;/D&gt;&lt;/FQL&gt;&lt;FQL&gt;&lt;Q&gt;US92343V1044^FF_NET_INC(ANN_R,43101,43465)&lt;/Q&gt;&lt;R&gt;1&lt;/R&gt;&lt;C&gt;1&lt;/C&gt;&lt;D xsi:type="xsd:double"&gt;15528&lt;/D&gt;&lt;/FQL&gt;&lt;FQL&gt;&lt;Q&gt;KR7017670001^FF_ROA(ANN_R,43101,43465)&lt;/Q&gt;&lt;R&gt;1&lt;/R&gt;&lt;C&gt;1&lt;/C&gt;&lt;D xsi:type="xsd:double"&gt;8.21154392648439&lt;/D&gt;&lt;/FQL&gt;&lt;FQL&gt;&lt;Q&gt;KR7017670001^FF_NET_INC(ANN_R,43101,43465)&lt;/Q&gt;&lt;R&gt;1&lt;/R&gt;&lt;C&gt;1&lt;/C&gt;&lt;D xsi:type="xsd:double"&gt;3112084&lt;/D&gt;&lt;/FQL&gt;&lt;FQL&gt;&lt;Q&gt;JP3732000009^FF_ROA(ANN_R,43101,43465)&lt;/Q&gt;&lt;R&gt;1&lt;/R&gt;&lt;C&gt;1&lt;/C&gt;&lt;D xsi:type="xsd:double"&gt;8.01769398941542&lt;/D&gt;&lt;/FQL&gt;&lt;FQL&gt;&lt;Q&gt;JP3732000009^FF_NET_INC(ANN_R,43101,43465)&lt;/Q&gt;&lt;R&gt;1&lt;/R&gt;&lt;C&gt;1&lt;/C&gt;&lt;D xsi:type="xsd:double"&gt;400749&lt;/D&gt;&lt;/FQL&gt;&lt;FQL&gt;&lt;Q&gt;JP3496400007^FF_ROA(ANN_R,43101,43465)&lt;/Q&gt;&lt;R&gt;1&lt;/R&gt;&lt;C&gt;1&lt;/C&gt;&lt;D xsi:type="xsd:double"&gt;8.91900622048839&lt;/D&gt;&lt;/FQL&gt;&lt;FQL&gt;&lt;Q&gt;JP3496400007^FF_NET_INC(ANN_R,43101,43465)&lt;/Q&gt;&lt;R&gt;1&lt;/R&gt;&lt;C&gt;1&lt;/C&gt;&lt;D xsi:type="xsd:double"&gt;572528&lt;/D&gt;&lt;/FQL&gt;&lt;FQL&gt;&lt;Q&gt;US9291601097^FF_ROA(ANN_R,43831,44196)&lt;/Q&gt;&lt;R&gt;1&lt;/R&gt;&lt;C&gt;1&lt;/C&gt;&lt;D xsi:type="xsd:double"&gt;5.16507995027602&lt;/D&gt;&lt;/FQL&gt;&lt;FQL&gt;&lt;Q&gt;US9291601097^FF_NET_INC(ANN_R,43831,44196)&lt;/Q&gt;&lt;R&gt;1&lt;/R&gt;&lt;C&gt;1&lt;/C&gt;&lt;D xsi:type="xsd:double"&gt;587.995&lt;/D&gt;&lt;/FQL&gt;&lt;FQL&gt;&lt;Q&gt;DE000A1ML7J1^FF_ROA(ANN_R,42370,42735)&lt;/Q&gt;&lt;R&gt;1&lt;/R&gt;&lt;C&gt;1&lt;/C&gt;&lt;D xsi:type="xsd:double"&gt;7.24844520897526&lt;/D&gt;&lt;/FQL&gt;&lt;FQL&gt;&lt;Q&gt;DE000A1ML7J1^FF_NET_INC(ANN_R,42370,42735)&lt;/Q&gt;&lt;R&gt;1&lt;/R&gt;&lt;C&gt;1&lt;/C&gt;&lt;D xsi:type="xsd:double"&gt;2300.7&lt;/D&gt;&lt;/FQL&gt;&lt;FQL&gt;&lt;Q&gt;DE000A1ML7J1^FF_ROA(ANN_R,43831,44196)&lt;/Q&gt;&lt;R&gt;1&lt;/R&gt;&lt;C&gt;1&lt;/C&gt;&lt;D xsi:type="xsd:double"&gt;5.43091085719572&lt;/D&gt;&lt;/FQL&gt;&lt;FQL&gt;&lt;Q&gt;DE000A1ML7J1^FF_NET_INC(ANN_R,43831,44196)&lt;/Q&gt;&lt;R&gt;1&lt;/R&gt;&lt;C&gt;1&lt;/C&gt;&lt;D xsi:type="xsd:double"&gt;3228.5&lt;/D&gt;&lt;/FQL&gt;&lt;FQL&gt;&lt;Q&gt;SE0000115446^FF_ROA(ANN_R,42370,42735)&lt;/Q&gt;&lt;R&gt;1&lt;/R&gt;&lt;C&gt;1&lt;/C&gt;&lt;D xsi:type="xsd:double"&gt;3.33690789682414&lt;/D&gt;&lt;/FQL&gt;&lt;FQL&gt;&lt;Q&gt;SE0000115446^FF_NET_INC(ANN_R,42370,42735)&lt;/Q&gt;&lt;R&gt;1&lt;/R&gt;&lt;C&gt;1&lt;/C&gt;&lt;D xsi:type="xsd:double"&gt;13147&lt;/D&gt;&lt;/FQL&gt;&lt;FQL&gt;&lt;Q&gt;SE0000115446^FF_ROA(ANN_R,43831,44196)&lt;/Q&gt;&lt;R&gt;1&lt;/R&gt;&lt;C&gt;1&lt;/C&gt;&lt;D xsi:type="xsd:double"&gt;3.6644154888369&lt;/D&gt;&lt;/FQL&gt;&lt;FQL&gt;&lt;Q&gt;SE0000115446^FF_NET_INC(ANN_R,43831,44196)&lt;/Q&gt;&lt;R&gt;1&lt;/R&gt;&lt;C&gt;1&lt;/C&gt;&lt;D xsi:type="xsd:double"&gt;19319&lt;/D&gt;&lt;/FQL&gt;&lt;FQL&gt;&lt;Q&gt;DE0007664039^FF_ROA(ANN_R,42370,42735)&lt;/Q&gt;&lt;R&gt;1&lt;/R&gt;&lt;C&gt;1&lt;/C&gt;&lt;D xsi:type="xsd:double"&gt;1.22334195427926&lt;/D&gt;&lt;/FQL&gt;&lt;FQL&gt;&lt;Q&gt;DE0007664039^FF_NET_INC(ANN_R,42370,42735)&lt;/Q&gt;&lt;R&gt;1&lt;/R&gt;&lt;C&gt;1&lt;/C&gt;&lt;D xsi:type="xsd:double"&gt;5144&lt;/D&gt;&lt;/FQL&gt;&lt;FQL&gt;&lt;Q&gt;DE0007664039^FF_ROA(ANN_R,43831,44196)&lt;/Q&gt;&lt;R&gt;1&lt;/R&gt;&lt;C&gt;1&lt;/C&gt;&lt;D xsi:type="xsd:double"&gt;1.59352341909628&lt;/D&gt;&lt;/FQL&gt;&lt;FQL&gt;&lt;Q&gt;DE0007664039^FF_NET_INC(ANN_R,43831,44196)&lt;/Q&gt;&lt;R&gt;1&lt;/R&gt;&lt;C&gt;1&lt;/C&gt;&lt;D xsi:type="xsd:double"&gt;8334&lt;/D&gt;&lt;/FQL&gt;&lt;FQL&gt;&lt;Q&gt;FR0000127771^FF_ROA(ANN_R,42370,42735)&lt;/Q&gt;&lt;R&gt;1&lt;/R&gt;&lt;C&gt;1&lt;/C&gt;&lt;D xsi:type="xsd:double"&gt;3.6725052368855&lt;/D&gt;&lt;/FQL&gt;&lt;FQL&gt;&lt;Q&gt;FR0000127771^FF_NET_INC(ANN_R,42370,42735)&lt;/Q&gt;&lt;R&gt;1&lt;/R&gt;&lt;C&gt;1&lt;/C&gt;&lt;D xsi:type="xsd:double"&gt;1236&lt;/D&gt;&lt;/FQL&gt;&lt;FQL&gt;&lt;Q&gt;FR0000127771^FF_ROA(ANN_R,43831,44196)&lt;/Q&gt;&lt;R&gt;1&lt;/R&gt;&lt;C&gt;1&lt;/C&gt;&lt;D xsi:type="xsd:double"&gt;0.527375841416229&lt;/D&gt;&lt;/FQL&gt;&lt;FQL&gt;&lt;Q&gt;FR0000127771^FF_NET_INC(ANN_R,43831,44196)&lt;/Q&gt;&lt;R&gt;1&lt;/R&gt;&lt;C&gt;1&lt;/C&gt;&lt;D xsi:type="xsd:double"&gt;199&lt;/D&gt;&lt;/FQL&gt;&lt;FQL&gt;&lt;Q&gt;FR0000125486^FF_ROA(ANN_R,42370,42735)&lt;/Q&gt;&lt;R&gt;1&lt;/R&gt;&lt;C&gt;1&lt;/C&gt;&lt;D xsi:type="xsd:double"&gt;3.78773559942239&lt;/D&gt;&lt;/FQL&gt;&lt;FQL&gt;&lt;Q&gt;FR0000125486^FF_NET_INC(ANN_R,42370,42735)&lt;/Q&gt;&lt;R&gt;1&lt;/R&gt;&lt;C&gt;1&lt;/C&gt;&lt;D xsi:type="xsd:double"&gt;2505&lt;/D&gt;&lt;/FQL&gt;&lt;FQL&gt;&lt;Q&gt;FR0000125486^FF_ROA(ANN_R,43831,44196)&lt;/Q&gt;&lt;R&gt;1&lt;/R&gt;&lt;C&gt;1&lt;/C&gt;&lt;D xsi:type="xsd:double"&gt;1.36240977600316&lt;/D&gt;&lt;/FQL&gt;&lt;FQL&gt;&lt;Q&gt;</t>
        </r>
      </text>
    </comment>
    <comment ref="A143" authorId="0" shapeId="0" xr:uid="{FC867CA6-4D60-48AB-967C-126F229AC458}">
      <text>
        <r>
          <rPr>
            <b/>
            <sz val="9"/>
            <color indexed="81"/>
            <rFont val="Tahoma"/>
            <charset val="1"/>
          </rPr>
          <t>FR0000125486^FF_NET_INC(ANN_R,43831,44196)&lt;/Q&gt;&lt;R&gt;1&lt;/R&gt;&lt;C&gt;1&lt;/C&gt;&lt;D xsi:type="xsd:double"&gt;1242&lt;/D&gt;&lt;/FQL&gt;&lt;FQL&gt;&lt;Q&gt;US92556V1061^FF_ROA(ANN_R,42370,42735)&lt;/Q&gt;&lt;R&gt;1&lt;/R&gt;&lt;C&gt;1&lt;/C&gt;&lt;D xsi:type="xsd:double"&gt;1.68439078568057&lt;/D&gt;&lt;/FQL&gt;&lt;FQL&gt;&lt;Q&gt;US92556V1061^FF_NET_INC(ANN_R,42370,42735)&lt;/Q&gt;&lt;R&gt;1&lt;/R&gt;&lt;C&gt;1&lt;/C&gt;&lt;D xsi:type="xsd:double"&gt;480&lt;/D&gt;&lt;/FQL&gt;&lt;FQL&gt;&lt;Q&gt;US92556V1061^FF_ROA(ANN_R,43831,44196)&lt;/Q&gt;&lt;R&gt;1&lt;/R&gt;&lt;C&gt;1&lt;/C&gt;&lt;D xsi:type="xsd:double"&gt;-1.44361777207907&lt;/D&gt;&lt;/FQL&gt;&lt;FQL&gt;&lt;Q&gt;US92556V1061^FF_NET_INC(ANN_R,43831,44196)&lt;/Q&gt;&lt;R&gt;1&lt;/R&gt;&lt;C&gt;1&lt;/C&gt;&lt;D xsi:type="xsd:double"&gt;-669.9&lt;/D&gt;&lt;/FQL&gt;&lt;FQL&gt;&lt;Q&gt;DK0010268606^FF_ROA(ANN_R,42370,42735)&lt;/Q&gt;&lt;R&gt;1&lt;/R&gt;&lt;C&gt;1&lt;/C&gt;&lt;D xsi:type="xsd:double"&gt;10.4182428762168&lt;/D&gt;&lt;/FQL&gt;&lt;FQL&gt;&lt;Q&gt;DK0010268606^FF_NET_INC(ANN_R,42370,42735)&lt;/Q&gt;&lt;R&gt;1&lt;/R&gt;&lt;C&gt;1&lt;/C&gt;&lt;D xsi:type="xsd:double"&gt;7184.62718191105&lt;/D&gt;&lt;/FQL&gt;&lt;FQL&gt;&lt;Q&gt;DK0010268606^FF_ROA(ANN_R,43831,44196)&lt;/Q&gt;&lt;R&gt;1&lt;/R&gt;&lt;C&gt;1&lt;/C&gt;&lt;D xsi:type="xsd:double"&gt;4.70794830220663&lt;/D&gt;&lt;/FQL&gt;&lt;FQL&gt;&lt;Q&gt;DK0010268606^FF_NET_INC(ANN_R,43831,44196)&lt;/Q&gt;&lt;R&gt;1&lt;/R&gt;&lt;C&gt;1&lt;/C&gt;&lt;D xsi:type="xsd:double"&gt;5702.77301711461&lt;/D&gt;&lt;/FQL&gt;&lt;FQL&gt;&lt;Q&gt;US92343V1044^FF_ROA(ANN_R,42370,42735)&lt;/Q&gt;&lt;R&gt;1&lt;/R&gt;&lt;C&gt;1&lt;/C&gt;&lt;D xsi:type="xsd:double"&gt;5.37600720787132&lt;/D&gt;&lt;/FQL&gt;&lt;FQL&gt;&lt;Q&gt;US92343V1044^FF_NET_INC(ANN_R,42370,42735)&lt;/Q&gt;&lt;R&gt;1&lt;/R&gt;&lt;C&gt;1&lt;/C&gt;&lt;D xsi:type="xsd:double"&gt;13127&lt;/D&gt;&lt;/FQL&gt;&lt;FQL&gt;&lt;Q&gt;US92343V1044^FF_ROA(ANN_R,43831,44196)&lt;/Q&gt;&lt;R&gt;1&lt;/R&gt;&lt;C&gt;1&lt;/C&gt;&lt;D xsi:type="xsd:double"&gt;5.85358956146581&lt;/D&gt;&lt;/FQL&gt;&lt;FQL&gt;&lt;Q&gt;US92343V1044^FF_NET_INC(ANN_R,43831,44196)&lt;/Q&gt;&lt;R&gt;1&lt;/R&gt;&lt;C&gt;1&lt;/C&gt;&lt;D xsi:type="xsd:double"&gt;17801&lt;/D&gt;&lt;/FQL&gt;&lt;FQL&gt;&lt;Q&gt;US92276F1003^FF_ROA(ANN_R,42370,42735)&lt;/Q&gt;&lt;R&gt;1&lt;/R&gt;&lt;C&gt;1&lt;/C&gt;&lt;D xsi:type="xsd:double"&gt;2.86231217139859&lt;/D&gt;&lt;/FQL&gt;&lt;FQL&gt;&lt;Q&gt;US92276F1003^FF_NET_INC(ANN_R,42370,42735)&lt;/Q&gt;&lt;R&gt;1&lt;/R&gt;&lt;C&gt;1&lt;/C&gt;&lt;D xsi:type="xsd:double"&gt;650.153&lt;/D&gt;&lt;/FQL&gt;&lt;FQL&gt;&lt;Q&gt;US92276F1003^FF_ROA(ANN_R,43831,44196)&lt;/Q&gt;&lt;R&gt;1&lt;/R&gt;&lt;C&gt;1&lt;/C&gt;&lt;D xsi:type="xsd:double"&gt;1.80639424295517&lt;/D&gt;&lt;/FQL&gt;&lt;FQL&gt;&lt;Q&gt;US92276F1003^FF_NET_INC(ANN_R,43831,44196)&lt;/Q&gt;&lt;R&gt;1&lt;/R&gt;&lt;C&gt;1&lt;/C&gt;&lt;D xsi:type="xsd:double"&gt;439.149&lt;/D&gt;&lt;/FQL&gt;&lt;FQL&gt;&lt;Q&gt;ES0105046009^FF_ROA(ANN_R,42736,43100)&lt;/Q&gt;&lt;R&gt;1&lt;/R&gt;&lt;C&gt;1&lt;/C&gt;&lt;D xsi:type="xsd:double"&gt;7.99452818296598&lt;/D&gt;&lt;/FQL&gt;&lt;FQL&gt;&lt;Q&gt;ES0105046009^FF_NET_INC(ANN_R,42736,43100)&lt;/Q&gt;&lt;R&gt;1&lt;/R&gt;&lt;C&gt;1&lt;/C&gt;&lt;D xsi:type="xsd:double"&gt;1232.005&lt;/D&gt;&lt;/FQL&gt;&lt;FQL&gt;&lt;Q&gt;DE000A0D9PT0^FF_ROA(ANN_R,42736,43100)&lt;/Q&gt;&lt;R&gt;1&lt;/R&gt;&lt;C&gt;1&lt;/C&gt;&lt;D xsi:type="xsd:double"&gt;5.59001322334866&lt;/D&gt;&lt;/FQL&gt;&lt;FQL&gt;&lt;Q&gt;DE000A0D9PT0^FF_NET_INC(ANN_R,42736,43100)&lt;/Q&gt;&lt;R&gt;1&lt;/R&gt;&lt;C&gt;1&lt;/C&gt;&lt;D xsi:type="xsd:double"&gt;355.1&lt;/D&gt;&lt;/FQL&gt;&lt;FQL&gt;&lt;Q&gt;DE0005552004^FF_ROA(ANN_R,42736,43100)&lt;/Q&gt;&lt;R&gt;1&lt;/R&gt;&lt;C&gt;1&lt;/C&gt;&lt;D xsi:type="xsd:double"&gt;7.00897758832268&lt;/D&gt;&lt;/FQL&gt;&lt;FQL&gt;&lt;Q&gt;DE0005552004^FF_NET_INC(ANN_R,42736,43100)&lt;/Q&gt;&lt;R&gt;1&lt;/R&gt;&lt;C&gt;1&lt;/C&gt;&lt;D xsi:type="xsd:double"&gt;2713&lt;/D&gt;&lt;/FQL&gt;&lt;FQL&gt;&lt;Q&gt;US12541W2098^FF_ROA(ANN_R,42736,43100)&lt;/Q&gt;&lt;R&gt;1&lt;/R&gt;&lt;C&gt;1&lt;/C&gt;&lt;D xsi:type="xsd:double"&gt;12.7440433581133&lt;/D&gt;&lt;/FQL&gt;&lt;FQL&gt;&lt;Q&gt;US12541W2098^FF_NET_INC(ANN_R,42736,43100)&lt;/Q&gt;&lt;R&gt;1&lt;/R&gt;&lt;C&gt;1&lt;/C&gt;&lt;D xsi:type="xsd:double"&gt;504.893&lt;/D&gt;&lt;/FQL&gt;&lt;FQL&gt;&lt;Q&gt;US31428X1063^FF_ROA(ANN_R,42736,43100)&lt;/Q&gt;&lt;R&gt;1&lt;/R&gt;&lt;C&gt;1&lt;/C&gt;&lt;D xsi:type="xsd:double"&gt;6.33365428362836&lt;/D&gt;&lt;/FQL&gt;&lt;FQL&gt;&lt;Q&gt;US31428X1063^FF_NET_INC(ANN_R,42736,43100)&lt;/Q&gt;&lt;R&gt;1&lt;/R&gt;&lt;C&gt;1&lt;/C&gt;&lt;D xsi:type="xsd:double"&gt;2993&lt;/D&gt;&lt;/FQL&gt;&lt;FQL&gt;&lt;Q&gt;US9078181081^FF_ROA(ANN_R,42736,43100)&lt;/Q&gt;&lt;R&gt;1&lt;/R&gt;&lt;C&gt;1&lt;/C&gt;&lt;D xsi:type="xsd:double"&gt;18.6159674672413&lt;/D&gt;&lt;/FQL&gt;&lt;FQL&gt;&lt;Q&gt;US9078181081^FF_NET_INC(ANN_R,42736,43100)&lt;/Q&gt;&lt;R&gt;1&lt;/R&gt;&lt;C&gt;1&lt;/C&gt;&lt;D xsi:type="xsd:double"&gt;10712&lt;/D&gt;&lt;/FQL&gt;&lt;FQL&gt;&lt;Q&gt;JP3783600004^FF_ROA(ANN_R,42736,43100)&lt;/Q&gt;&lt;R&gt;1&lt;/R&gt;&lt;C&gt;1&lt;/C&gt;&lt;D xsi:type="xsd:double"&gt;3.54024832754555&lt;/D&gt;&lt;/FQL&gt;&lt;FQL&gt;&lt;Q&gt;JP3783600004^FF_NET_INC(ANN_R,42736,43100)&lt;/Q&gt;&lt;R&gt;1&lt;/R&gt;&lt;C&gt;1&lt;/C&gt;&lt;D xsi:type="xsd:double"&gt;277925&lt;/D&gt;&lt;/FQL&gt;&lt;FQL&gt;&lt;Q&gt;JP3566800003^FF_ROA(ANN_R,42736,43100)&lt;/Q&gt;&lt;R&gt;1&lt;/R&gt;&lt;C&gt;1&lt;/C&gt;&lt;D xsi:type="xsd:double"&gt;6.3778267393835&lt;/D&gt;&lt;/FQL&gt;&lt;FQL&gt;&lt;Q&gt;JP3566800003^FF_NET_INC(ANN_R,42736,43100)&lt;/Q&gt;&lt;R&gt;1&lt;/R&gt;&lt;C&gt;1&lt;/C&gt;&lt;D xsi:type="xsd:double"&gt;392913&lt;/D&gt;&lt;/FQL&gt;&lt;FQL&gt;&lt;Q&gt;ES0105046009^FF_ROA(ANN_R,43466,43830)&lt;/Q&gt;&lt;R&gt;1&lt;/R&gt;&lt;C&gt;1&lt;/C&gt;&lt;D xsi:type="xsd:double"&gt;9.68137451131037&lt;/D&gt;&lt;/FQL&gt;&lt;FQL&gt;&lt;Q&gt;ES0105046009^FF_NET_INC(ANN_R,43466,43830)&lt;/Q&gt;&lt;R&gt;1&lt;/R&gt;&lt;C&gt;1&lt;/C&gt;&lt;D xsi:type="xsd:double"&gt;1442.022&lt;/D&gt;&lt;/FQL&gt;&lt;FQL&gt;&lt;Q&gt;DE000A0D9PT0^FF_ROA(ANN_R,43466,43830)&lt;/Q&gt;&lt;R&gt;1&lt;/R&gt;&lt;C&gt;1&lt;/C&gt;&lt;D xsi:type="xsd:double"&gt;6.22465254044201&lt;/D&gt;&lt;/FQL&gt;&lt;FQL&gt;&lt;Q&gt;DE000A0D9PT0^FF_NET_INC(ANN_R,43466,43830)&lt;/Q&gt;&lt;R&gt;1&lt;/R&gt;&lt;C&gt;1&lt;/C&gt;&lt;D xsi:type="xsd:double"&gt;478.1&lt;/D&gt;&lt;/FQL&gt;&lt;FQL&gt;&lt;Q&gt;DE0005552004^FF_ROA(ANN_R,43466,43830)&lt;/Q&gt;&lt;R&gt;1&lt;/R&gt;&lt;C&gt;1&lt;/C&gt;&lt;D xsi:type="xsd:double"&gt;4.91115729558689&lt;/D&gt;&lt;/FQL&gt;&lt;FQL&gt;&lt;Q&gt;DE0005552004^FF_NET_INC(ANN_R,43466,43830)&lt;/Q&gt;&lt;R&gt;1&lt;/R&gt;&lt;C&gt;1&lt;/C&gt;&lt;D xsi:type="xsd:double"&gt;2623&lt;/D&gt;&lt;/FQL&gt;&lt;FQL&gt;&lt;Q&gt;US12541W2098^FF_ROA(ANN_R,43466,43830)&lt;/Q&gt;&lt;R&gt;1&lt;/R&gt;&lt;C&gt;1&lt;/C&gt;&lt;D xsi:type="xsd:double"&gt;12.7247015814792&lt;/D&gt;&lt;/FQL&gt;&lt;FQL&gt;&lt;Q&gt;US12541W2098^FF_NET_INC(ANN_R,43466,43830)&lt;/Q&gt;&lt;R&gt;1&lt;/R&gt;&lt;C&gt;1&lt;/C&gt;&lt;D xsi:type="xsd:double"&gt;576.968&lt;/D&gt;&lt;/FQL&gt;&lt;FQL&gt;&lt;Q&gt;US31428X1063^FF_ROA(ANN_R,43466,43830)&lt;/Q&gt;&lt;R&gt;1&lt;/R&gt;&lt;C&gt;1&lt;/C&gt;&lt;D xsi:type="xsd:double"&gt;1.00999690817273&lt;/D&gt;&lt;/FQL&gt;&lt;FQL&gt;&lt;Q&gt;US31428X1063^FF_NET_INC(ANN_R,43466,43830)&lt;/Q&gt;&lt;R&gt;1&lt;/R&gt;&lt;C&gt;1&lt;/C&gt;&lt;D xsi:type="xsd:double"&gt;539&lt;/D&gt;&lt;/FQL&gt;&lt;FQL&gt;&lt;Q&gt;US9078181081^FF_ROA(ANN_R,43466,43830)&lt;/Q&gt;&lt;R&gt;1&lt;/R&gt;&lt;C&gt;1&lt;/C&gt;&lt;D xsi:type="xsd:double"&gt;9.71490472204441&lt;/D&gt;&lt;/FQL&gt;&lt;FQL&gt;&lt;Q&gt;US9078181081^FF_NET_INC(ANN_R,43466,43830)&lt;/Q&gt;&lt;R&gt;1&lt;/R&gt;&lt;C&gt;1&lt;/C&gt;&lt;D xsi:type="xsd:double"&gt;5919&lt;/D&gt;&lt;/FQL&gt;&lt;FQL&gt;&lt;Q&gt;JP3783600004^FF_ROA(ANN_R,43466,43830)&lt;/Q&gt;&lt;R&gt;1&lt;/R&gt;&lt;C&gt;1&lt;/C&gt;&lt;D xsi:type="xsd:double"&gt;3.55212384015515&lt;/D&gt;&lt;/FQL&gt;&lt;FQL&gt;&lt;Q&gt;JP3783600004^FF_NET_INC(ANN_R,43466,43830)&lt;/Q&gt;&lt;R&gt;1&lt;/R&gt;&lt;C&gt;1&lt;/C&gt;&lt;D xsi:type="xsd:double"&gt;295216&lt;/D&gt;&lt;/FQL&gt;&lt;FQL&gt;&lt;Q&gt;JP3566800003^FF_ROA(ANN_R,43466,43830)&lt;/Q&gt;&lt;R&gt;1&lt;/R&gt;&lt;C&gt;1&lt;/C&gt;&lt;D xsi:type="xsd:double"&gt;4.81987156201071&lt;/D&gt;&lt;/FQL&gt;&lt;FQL&gt;&lt;Q&gt;JP3566800003^FF_NET_INC(ANN_R,43466,43830)&lt;/Q&gt;&lt;R&gt;1&lt;/R&gt;&lt;C&gt;1&lt;/C&gt;&lt;D xsi:type="xsd:double"&gt;438715&lt;/D&gt;&lt;/FQL&gt;&lt;FQL&gt;&lt;Q&gt;ES0105046009^FF_ROA(ANN_R,43101,43465)&lt;/Q&gt;&lt;R&gt;1&lt;/R&gt;&lt;C&gt;1&lt;/C&gt;&lt;D xsi:type="xsd:double"&gt;8.79202762372154&lt;/D&gt;&lt;/FQL&gt;&lt;FQL&gt;&lt;Q&gt;ES0105046009^FF_NET_INC(ANN_R,43101,43465)&lt;/Q&gt;&lt;R&gt;1&lt;/R&gt;&lt;C&gt;1&lt;/C&gt;&lt;D xsi:type="xsd:double"&gt;1327.882&lt;/D&gt;&lt;/FQL&gt;&lt;FQL&gt;&lt;Q&gt;DE000A0D9PT0^FF_ROA(ANN_R,43101,43465)&lt;/Q&gt;&lt;R&gt;1&lt;/R&gt;&lt;C&gt;1&lt;/C&gt;&lt;D xsi:type="xsd:double"&gt;6.49926574290824&lt;/D&gt;&lt;/FQL&gt;&lt;FQL&gt;&lt;Q&gt;DE000A0D9PT0^FF_NET_INC(ANN_R,43101,43465)&lt;/Q&gt;&lt;R&gt;1&lt;/R&gt;&lt;C&gt;1&lt;/C&gt;&lt;D xsi:type="xsd:double"&gt;447&lt;/D&gt;&lt;/FQL&gt;&lt;FQL&gt;&lt;Q&gt;DE0005552004^FF_ROA(ANN_R,43101,43465)&lt;/Q&gt;&lt;R&gt;1&lt;/R&gt;&lt;C&gt;1&lt;/C&gt;&lt;D xsi:type="xsd:double"&gt;4.54356346756005&lt;/D&gt;&lt;/FQL&gt;&lt;FQL&gt;&lt;Q&gt;DE0005552004^FF_NET_INC(ANN_R,43101,43465)&lt;/Q&gt;&lt;R&gt;1&lt;/R&gt;&lt;C&gt;1&lt;/C&gt;&lt;D xsi:type="xsd:double"&gt;2075&lt;/D&gt;&lt;/FQL&gt;&lt;FQL&gt;&lt;Q&gt;US12541W2098^FF_ROA(ANN_R,43101,43465)&lt;/Q&gt;&lt;R&gt;1&lt;/R&gt;&lt;C&gt;1&lt;/C&gt;&lt;D xsi:type="xsd:double"&gt;15.3407856593245&lt;/D&gt;&lt;/FQL&gt;&lt;FQL&gt;&lt;Q&gt;US12541W2098^FF_NET_INC(ANN_R,43101,43465)&lt;/Q&gt;&lt;R&gt;1&lt;/R&gt;&lt;C&gt;1&lt;/C&gt;&lt;D xsi:type="xsd:double"&gt;664.505&lt;/D&gt;&lt;/FQL&gt;&lt;FQL&gt;&lt;Q&gt;US31428X1063^FF_ROA(ANN_R,43101,43465)&lt;/Q&gt;&lt;R&gt;1&lt;/R&gt;&lt;C&gt;1&lt;/C&gt;&lt;D xsi:type="xsd:double"&gt;9.05215994924764&lt;/D&gt;&lt;/FQL&gt;&lt;FQL&gt;&lt;Q&gt;US31428X1063^FF_NET_INC(ANN_R,43101,43465)&lt;/Q&gt;&lt;R&gt;1&lt;/R&gt;&lt;C&gt;1&lt;/C&gt;&lt;D xsi:type="xsd:double"&gt;4566&lt;/D&gt;&lt;/FQL&gt;&lt;FQL&gt;&lt;Q&gt;US9078181081^FF_ROA(ANN_R,43101,43465)&lt;/Q&gt;&lt;R&gt;1&lt;/R&gt;&lt;C&gt;1&lt;/C&gt;&lt;D xsi:type="xsd:double"&gt;10.1138357476457&lt;/D&gt;&lt;/FQL&gt;&lt;FQL&gt;&lt;Q&gt;US9078181081^FF_NET_INC(ANN_R,43101,43465)&lt;/Q&gt;&lt;R&gt;1&lt;/R&gt;&lt;C&gt;1&lt;/C&gt;&lt;D xsi:type="xsd:double"&gt;5966&lt;/D&gt;&lt;/FQL&gt;&lt;FQL&gt;&lt;Q&gt;JP3783600004^FF_ROA(ANN_R,43101,43465)&lt;/Q&gt;&lt;R&gt;1&lt;/R&gt;&lt;C&gt;1&lt;/C&gt;&lt;D xsi:type="xsd:double"&gt;3.58600253117618&lt;/D&gt;&lt;/FQL&gt;&lt;FQL&gt;&lt;Q&gt;JP3783600004^FF_NET_INC(ANN_R,43101,43465)&lt;/Q&gt;&lt;R&gt;1&lt;/R&gt;&lt;C&gt;1&lt;/C&gt;&lt;D xsi:type="xsd:double"&gt;288957&lt;/D&gt;&lt;/FQL&gt;&lt;FQL&gt;&lt;Q&gt;JP3566800003^FF_ROA(ANN_R,43101,43465)&lt;/Q&gt;&lt;R&gt;1&lt;/R&gt;&lt;C&gt;1&lt;/C&gt;&lt;D xsi:type="xsd:double"&gt;4.95574405108538&lt;/D&gt;&lt;/FQL&gt;&lt;FQL&gt;&lt;Q&gt;JP3566800003^FF_NET_INC(ANN_R,43101,43465)&lt;/Q&gt;&lt;R&gt;1&lt;/R&gt;&lt;C&gt;1&lt;/C&gt;&lt;D xsi:type="xsd:double"&gt;395502&lt;/D&gt;&lt;/FQL&gt;&lt;FQL&gt;&lt;Q&gt;TW0002303005^FF_ROA(ANN_R,42370,42735)&lt;/Q&gt;&lt;R&gt;1&lt;/R&gt;&lt;C&gt;1&lt;/C&gt;&lt;D xsi:type="xsd:double"&gt;2.29707387120362&lt;/D&gt;&lt;/FQL&gt;&lt;FQL&gt;&lt;Q&gt;TW0002303005^FF_NET_INC(ANN_R,42370,42735)&lt;/Q&gt;&lt;R&gt;1&lt;/R&gt;&lt;C&gt;1&lt;/C&gt;&lt;D xsi:type="xsd:double"&gt;8315.66&lt;/D&gt;&lt;/FQL&gt;&lt;FQL&gt;&lt;Q&gt;TW0002303005^FF_ROA(ANN_R,43831,44196)&lt;/Q&gt;&lt;R&gt;1&lt;/R&gt;&lt;C&gt;1&lt;/C&gt;&lt;D xsi:type="xsd:double"&gt;7.80776862236907&lt;/D&gt;&lt;/FQL&gt;&lt;FQL&gt;&lt;Q&gt;TW0002303005^FF_NET_INC(ANN_R,43831,44196)&lt;/Q&gt;&lt;R&gt;1&lt;/R&gt;&lt;C&gt;1&lt;/C&gt;&lt;D xsi:type="xsd:double"&gt;29189.489&lt;/D&gt;&lt;/FQL&gt;&lt;FQL&gt;&lt;Q&gt;TW0001216000^FF_ROA(ANN_R,42370,42735)&lt;/Q&gt;&lt;R&gt;1&lt;/R&gt;&lt;C&gt;1&lt;/C&gt;&lt;D xsi:type="xsd:double"&gt;3.7366134109688&lt;/D&gt;&lt;/FQL&gt;&lt;FQL&gt;&lt;Q&gt;TW0001216000^FF_NET_INC(ANN_R,42370,42735)&lt;/Q&gt;&lt;R&gt;1&lt;/R&gt;&lt;C&gt;1&lt;/C&gt;&lt;D xsi:type="xsd:double"&gt;14526.719&lt;/D&gt;&lt;/FQL&gt;&lt;FQL&gt;&lt;Q&gt;TW0001216000^FF_ROA(ANN_R,43831,44196)&lt;/Q&gt;&lt;R&gt;1&lt;/R&gt;&lt;C&gt;1&lt;/C&gt;&lt;D xsi:type="xsd:double"&gt;4.42897719435938&lt;/D&gt;&lt;/FQL&gt;&lt;FQL&gt;&lt;Q&gt;TW0001216000^FF_NET_INC(ANN_R,43831,44196)&lt;/Q&gt;&lt;R&gt;1&lt;/R&gt;&lt;C&gt;1&lt;/C&gt;&lt;D xsi:type="xsd:double"&gt;21542.407&lt;/D&gt;&lt;/FQL&gt;&lt;FQL&gt;&lt;Q&gt;US9078181081^FF_ROA(ANN_R,42370,42735)&lt;/Q&gt;&lt;R&gt;1&lt;/R&gt;&lt;C&gt;1&lt;/C&gt;&lt;D xsi:type="xsd:double"&gt;7.60271204705671&lt;/D&gt;&lt;/FQL&gt;&lt;FQL&gt;&lt;Q&gt;US9078181081^FF_NET_INC(ANN_R,42370,42735)&lt;/Q&gt;&lt;R&gt;1&lt;/R&gt;&lt;C&gt;1&lt;/C&gt;&lt;D xsi:type="xsd:double"&gt;4233&lt;/D&gt;&lt;/FQL&gt;&lt;FQL&gt;&lt;Q&gt;US9078181081^FF_ROA(ANN_R,43831,44196)&lt;/Q&gt;&lt;R&gt;1&lt;/R&gt;&lt;C&gt;1&lt;/C&gt;&lt;D xsi:type="xsd:double"&gt;8.51263606849577&lt;/D&gt;&lt;/FQL&gt;&lt;FQL&gt;&lt;Q&gt;US9078181081^FF_NET_INC(ANN_R,43831,44196)&lt;/Q&gt;&lt;R&gt;1&lt;/R&gt;&lt;C&gt;1&lt;/C&gt;&lt;D xsi:type="xsd:double"&gt;5349&lt;/D&gt;&lt;/FQL&gt;&lt;FQL&gt;&lt;Q&gt;IT0005239360^FF_ROA(ANN_R,42370,42735)&lt;/Q&gt;&lt;R&gt;1&lt;/R&gt;&lt;C&gt;1&lt;/C&gt;&lt;D xsi:type="xsd:double"&gt;-1.29437779999006&lt;/D&gt;&lt;/FQL&gt;&lt;FQL&gt;&lt;Q&gt;IT0005239360^FF_NET_INC(ANN_R,42370,42735)&lt;/Q&gt;&lt;R&gt;1&lt;/R&gt;&lt;C&gt;1&lt;/C&gt;&lt;D xsi:type="xsd:double"&gt;-11131.43&lt;/D&gt;&lt;/FQL&gt;&lt;FQL&gt;&lt;Q&gt;IT0005239360^FF_ROA(ANN_R,43831,44196)&lt;/Q&gt;&lt;R&gt;1&lt;/R&gt;&lt;C&gt;1&lt;/C&gt;&lt;D xsi:type="xsd:double"&gt;-0.330814731999219&lt;/D&gt;&lt;/FQL&gt;&lt;FQL&gt;&lt;Q&gt;IT0005239360^FF_NET_INC(ANN_R,43831,44196)&lt;/Q&gt;&lt;R&gt;1&lt;/R&gt;&lt;C&gt;1&lt;/C&gt;&lt;D xsi:type="xsd:double"&gt;-2956&lt;/D&gt;&lt;/FQL&gt;&lt;FQL&gt;&lt;Q&gt;JP3951600000^FF_ROA(ANN_R,42370,42735)&lt;/Q&gt;&lt;R&gt;1&lt;/R&gt;&lt;C&gt;1&lt;/C&gt;&lt;D xsi:type="xsd:double"&gt;6.85111432161629&lt;/D&gt;&lt;/FQL&gt;&lt;FQL&gt;&lt;Q&gt;JP3951600000^FF_NET_INC(ANN_R,42370,42735)&lt;/Q&gt;&lt;R&gt;1&lt;/R&gt;&lt;C&gt;1&lt;/C&gt;&lt;D xsi:type="xsd:double"&gt;46971&lt;/D&gt;&lt;/FQL&gt;&lt;FQL&gt;&lt;Q&gt;JP3951600000^FF_ROA(ANN_R,43831,44196)&lt;/Q&gt;&lt;R&gt;1&lt;/R&gt;&lt;C&gt;1&lt;/C&gt;&lt;D xsi:type="xsd:double"&gt;5.95681386763293&lt;/D&gt;&lt;/FQL&gt;&lt;FQL&gt;&lt;Q&gt;JP3951600000^FF_NET_INC(ANN_R,43831,44196)&lt;/Q&gt;&lt;R&gt;1&lt;/R&gt;&lt;C&gt;1&lt;/C&gt;&lt;D xsi:type="xsd:double"&gt;52343&lt;/D&gt;&lt;/FQL&gt;&lt;FQL&gt;&lt;Q&gt;SE0000310336^FF_ROA(ANN_R,42736,43100)&lt;/Q&gt;&lt;R&gt;1&lt;/R&gt;&lt;C&gt;1&lt;/C&gt;&lt;D xsi:type="xsd:double"&gt;23.6398400834347&lt;/D&gt;&lt;/FQL&gt;&lt;FQL&gt;&lt;Q&gt;SE0000310336^FF_NET_INC(ANN_R,42736,43100)&lt;/Q&gt;&lt;R&gt;1&lt;/R&gt;&lt;C&gt;1&lt;/C&gt;&lt;D xsi:type="xsd:double"&gt;3400&lt;/D&gt;&lt;/FQL&gt;&lt;FQL&gt;&lt;Q&gt;JP3726800000^FF_ROA(ANN_R,42736,43100)&lt;/Q&gt;&lt;R&gt;1&lt;/R&gt;&lt;C&gt;1&lt;/C&gt;&lt;D xsi:type="xsd:double"&gt;7.87506705393555&lt;/D&gt;&lt;/FQL&gt;&lt;FQL&gt;&lt;Q&gt;JP3726800000^FF_NET_INC(ANN_R,42736,43100)&lt;/Q&gt;&lt;R&gt;1&lt;/R&gt;&lt;C&gt;1&lt;/C&gt;&lt;D xsi:type="xsd:double"&gt;392409&lt;/D&gt;&lt;/FQL&gt;&lt;FQL&gt;&lt;Q&gt;SE0000310336^FF_ROA(ANN_R,43466,43830)&lt;/Q&gt;&lt;R&gt;1&lt;/R&gt;&lt;C&gt;1&lt;/C&gt;&lt;D xsi:type="xsd:double"&gt;27.6006235827664&lt;/D&gt;&lt;/FQL&gt;&lt;FQL&gt;&lt;Q&gt;SE0000310336^FF_NET_INC(ANN_R,43466,43830)&lt;/Q&gt;&lt;R&gt;1&lt;/R&gt;&lt;C&gt;1&lt;/C&gt;&lt;D xsi:type="xsd:double"&gt;3895&lt;/D&gt;&lt;/FQL&gt;&lt;FQL&gt;&lt;Q&gt;JP3726800000^FF_ROA(ANN_R,43466,43830)&lt;/Q&gt;&lt;R&gt;1&lt;/R&gt;&lt;C&gt;1&lt;/C&gt;&lt;D xsi:type="xsd:double"&gt;6.32240985518052&lt;/D&gt;&lt;/FQL&gt;&lt;FQL&gt;&lt;Q&gt;JP3726800000^FF_NET_INC(ANN_R,43466,43830)&lt;/Q&gt;&lt;R&gt;1&lt;/R&gt;&lt;C&gt;1&lt;/C&gt;&lt;D xsi:type="xsd:double"&gt;348190&lt;/D&gt;&lt;/FQL&gt;&lt;FQL&gt;&lt;Q&gt;SE0000310336^FF_ROA(ANN_R,43101,43465)&lt;/Q&gt;&lt;R&gt;1&lt;/R&gt;&lt;C&gt;1&lt;/C&gt;&lt;D xsi:type="xsd:double"&gt;26.1521032050579&lt;/D&gt;&lt;/FQL&gt;&lt;FQL&gt;&lt;Q&gt;SE0000310336^FF_NET_INC(ANN_R,43101,43465)&lt;/Q&gt;&lt;R&gt;1&lt;/R&gt;&lt;C&gt;1&lt;/C&gt;&lt;D xsi:type="xsd:double"&gt;3578&lt;/D&gt;&lt;/FQL&gt;&lt;FQL&gt;&lt;Q&gt;JP3726800000^FF_ROA(ANN_R,43101,43465)&lt;/Q&gt;&lt;R&gt;1&lt;/R&gt;&lt;C&gt;1&lt;/C&gt;&lt;D xsi:type="xsd:double"&gt;7.22044721256919&lt;/D&gt;&lt;/FQL&gt;&lt;FQL&gt;&lt;Q&gt;JP3726800000^FF_NET_INC(ANN_R,43101,43465)&lt;/Q&gt;&lt;R&gt;1&lt;/R&gt;&lt;C&gt;1&lt;/C&gt;&lt;D xsi:type="xsd:double"&gt;385676&lt;/D&gt;&lt;/FQL&gt;&lt;FQL&gt;&lt;Q&gt;BE0003739530^FF_ROA(ANN_R,42370,42735)&lt;/Q&gt;&lt;R&gt;1&lt;/R&gt;&lt;C&gt;1&lt;/C&gt;&lt;D xsi:type="xsd:double"&gt;5.13038548752834&lt;/D&gt;&lt;/FQL&gt;&lt;FQL&gt;&lt;Q&gt;BE0003739530^FF_NET_INC(ANN_R,42370,42735)&lt;/Q&gt;&lt;R&gt;1&lt;/R&gt;&lt;C&gt;1&lt;/C&gt;&lt;D xsi:type="xsd:double"&gt;543&lt;/D&gt;&lt;/FQL&gt;&lt;FQL&gt;&lt;Q&gt;BE0003739530^FF_ROA(ANN_R,43831,44196)&lt;/Q&gt;&lt;R&gt;1&lt;/R&gt;&lt;C&gt;1&lt;/C&gt;&lt;D xsi:type="xsd:double"&gt;6&lt;/D&gt;&lt;/FQL&gt;&lt;FQL&gt;&lt;Q&gt;BE0003739530^FF_NET_INC(ANN_R,43831,44196)&lt;/Q&gt;&lt;R&gt;1&lt;/R&gt;&lt;C&gt;1&lt;/C&gt;&lt;D xsi:type="xsd:double"&gt;732&lt;/D&gt;&lt;/FQL&gt;&lt;FQL&gt;&lt;Q&gt;US89400J1079^FF_ROA(ANN_R,42370,42735)&lt;/Q&gt;&lt;R&gt;1&lt;/R&gt;&lt;C&gt;1&lt;/C&gt;&lt;D xsi:type="xsd:double"&gt;2.61491760624458&lt;/D&gt;&lt;/FQL&gt;&lt;FQL&gt;&lt;Q&gt;US89400J1079^FF_NET_INC(ANN_R,42370,42735)&lt;/Q&gt;&lt;R&gt;1&lt;/R&gt;&lt;C&gt;1&lt;/C&gt;&lt;D xsi:type="xsd:double"&gt;120.6&lt;/D&gt;&lt;/FQL&gt;&lt;FQL&gt;&lt;Q&gt;US89400J1079^FF_ROA(ANN_R,43831,44196)&lt;/Q&gt;&lt;R&gt;1&lt;/R&gt;&lt;C&gt;1&lt;/C&gt;&lt;D xsi:type="xsd:double"&gt;4.06660750928956&lt;/D&gt;&lt;/FQL&gt;&lt;FQL&gt;&lt;Q&gt;US89400J1079^FF_NET_INC(ANN_R,43831,44196)&lt;/Q&gt;&lt;R&gt;1&lt;/R&gt;&lt;C&gt;1&lt;/C&gt;&lt;D xsi:type="xsd:double"&gt;293.3&lt;/D&gt;&lt;/FQL&gt;&lt;FQL&gt;&lt;Q&gt;US8936411003^FF_ROA(ANN_R,42370,42735)&lt;/Q&gt;&lt;R&gt;1&lt;/R&gt;&lt;C&gt;1&lt;/C&gt;&lt;D xsi:type="xsd:double"&gt;6.09203821351768&lt;/D&gt;&lt;/FQL&gt;&lt;FQL&gt;&lt;Q&gt;US8936411003^FF_NET_INC(ANN_R,42370,42735)&lt;/Q&gt;&lt;R&gt;1&lt;/R&gt;&lt;C&gt;1&lt;/C&gt;&lt;D xsi:type="xsd:double"&gt;583.414&lt;/D&gt;&lt;/FQL&gt;&lt;FQL&gt;&lt;Q&gt;US8936411003^FF_ROA(ANN_R,43831,44196)&lt;/Q&gt;&lt;R&gt;1&lt;/R&gt;&lt;C&gt;1&lt;/C&gt;&lt;D xsi:type="xsd:double"&gt;2.6955476220003&lt;/D&gt;&lt;/FQL&gt;&lt;FQL&gt;&lt;Q&gt;US8936411003^FF_NET_INC(ANN_R,43831,44196)&lt;/Q&gt;&lt;R&gt;1&lt;/R&gt;&lt;C&gt;1&lt;/C&gt;&lt;D xsi:type="xsd:double"&gt;467&lt;/D&gt;&lt;/FQL&gt;&lt;FQL&gt;&lt;Q&gt;US88339J1051^FF_ROA(ANN_R,42370,42735)&lt;/Q&gt;&lt;R&gt;1&lt;/R&gt;&lt;C&gt;1&lt;/C&gt;&lt;D xsi:type="xsd:double"&gt;5.47773749811119&lt;/D&gt;&lt;/FQL&gt;&lt;FQL&gt;&lt;Q&gt;US88339J1051^FF_NET_INC(ANN_R,42370,42735)&lt;/Q&gt;&lt;R&gt;1&lt;/R&gt;&lt;C&gt;1&lt;/C&gt;&lt;D xsi:type="xsd:double"&gt;20.482&lt;/D&gt;&lt;/FQL&gt;&lt;FQL&gt;&lt;Q&gt;US88339J1051^FF_ROA(ANN_R,43831,44196)&lt;/Q&gt;&lt;R&gt;1&lt;/R&gt;&lt;C&gt;1&lt;/C&gt;&lt;D xsi:type="xsd:double"&gt;10.8119166358424&lt;/D&gt;&lt;/FQL&gt;&lt;FQL&gt;&lt;Q&gt;US88339J1051^FF_NET_INC(ANN_R,43831,44196)&lt;/Q&gt;&lt;R&gt;1&lt;/R&gt;&lt;C&gt;1&lt;/C&gt;&lt;D xsi:type="xsd:double"&gt;242.317&lt;/D&gt;&lt;/FQL&gt;&lt;FQL&gt;&lt;Q&gt;NL0000009082^FF_ROA(ANN_R,42736,43100)&lt;/Q&gt;&lt;R&gt;1&lt;/R&gt;&lt;C&gt;1&lt;/C&gt;&lt;D xsi:type="xsd:double"&gt;2.37794612794613&lt;/D&gt;&lt;/FQL&gt;&lt;FQL&gt;&lt;Q&gt;NL0000009082^FF_NET_INC(ANN_R,42736,43100)&lt;/Q&gt;&lt;R&gt;1&lt;/R&gt;&lt;C&gt;1&lt;/C&gt;&lt;D xsi:type="xsd:double"&gt;339&lt;/D&gt;&lt;/FQL&gt;&lt;FQL&gt;&lt;Q&gt;CH0008742519^FF_ROA(ANN_R,42736,43100)&lt;/Q&gt;&lt;R&gt;1&lt;/R&gt;&lt;C&gt;1&lt;/C&gt;&lt;D xsi:type="xsd:double"&gt;7.21640007354293&lt;/D&gt;&lt;/FQL&gt;&lt;FQL&gt;&lt;Q&gt;CH0008742519^FF_NET_INC(ANN_R,42736,43100)&lt;/Q&gt;&lt;R&gt;1&lt;/R&gt;&lt;C&gt;1&lt;/C&gt;&lt;D xsi:type="xsd:double"&gt;1570&lt;/D&gt;&lt;/FQL&gt;&lt;FQL&gt;&lt;Q&gt;FR0000133308^FF_ROA(ANN_R,42736,43100)&lt;/Q&gt;&lt;R&gt;1&lt;/R&gt;&lt;C&gt;1&lt;/C&gt;&lt;D xsi:type="xsd:double"&gt;1.59904078225861&lt;/D&gt;&lt;/FQL&gt;&lt;FQL&gt;&lt;Q&gt;FR0000133308^FF_NET_INC(ANN_R,42736,43100)&lt;/Q&gt;&lt;R&gt;1&lt;/R&gt;&lt;C&gt;1&lt;/C&gt;&lt;D xsi:type="xsd:double"&gt;1547&lt;/D&gt;&lt;/FQL&gt;&lt;FQL&gt;&lt;Q&gt;US73278L1052^FF_ROA(ANN_R,42736,43100)&lt;/Q&gt;&lt;R&gt;1&lt;/R&gt;&lt;C&gt;1&lt;/C&gt;&lt;D xsi:type="xsd:double"&gt;18.2929489293642&lt;/D&gt;&lt;/FQL&gt;&lt;FQL&gt;&lt;Q&gt;US73278L1052^FF_NET_INC(ANN_R,42736,43100)&lt;/Q&gt;&lt;R&gt;1&lt;/R&gt;&lt;C&gt;1&lt;/C&gt;&lt;D xsi:type="xsd:double"&gt;191.633&lt;/D&gt;&lt;/FQL&gt;&lt;FQL&gt;&lt;Q&gt;JP3735400008^FF_ROA(ANN_R,42736,43100)&lt;/Q&gt;&lt;R&gt;1&lt;/R&gt;&lt;C&gt;1&lt;/C&gt;&lt;D xsi:type="xsd:double"&gt;3.78434543838546&lt;/D&gt;&lt;/FQL&gt;&lt;FQL&gt;&lt;Q&gt;JP3735400008^FF_NET_INC(ANN_R,42736,43100)&lt;/Q&gt;&lt;R&gt;1&lt;/R&gt;&lt;C&gt;1&lt;/C&gt;&lt;D xsi:type="xsd:double"&gt;800129&lt;/D&gt;&lt;/FQL&gt;&lt;FQL&gt;&lt;Q&gt;TW0002412004^FF_ROA(ANN_R,42736,43100)&lt;/Q&gt;&lt;R&gt;1&lt;/R&gt;&lt;C&gt;1&lt;/C&gt;&lt;D xsi:type="xsd:double"&gt;8.65542142604357&lt;/D&gt;&lt;/FQL&gt;&lt;FQL&gt;&lt;Q&gt;TW0002412004^FF_NET_INC(ANN_R,42736,43100)&lt;/Q&gt;&lt;R&gt;1&lt;/R&gt;&lt;C&gt;1&lt;/C&gt;&lt;D xsi:type="xsd:double"&gt;38873.905&lt;/D&gt;&lt;/FQL&gt;&lt;FQL&gt;&lt;Q&gt;NL0000009082^FF_ROA(ANN_R,43466,43830)&lt;/Q&gt;&lt;R&gt;1&lt;/R&gt;&lt;C&gt;1&lt;/C&gt;&lt;D xsi:type="xsd:double"&gt;4.83622426804694&lt;/D&gt;&lt;/FQL&gt;&lt;FQL&gt;&lt;Q&gt;NL0000009082^FF_NET_INC(ANN_R,43466,43830)&lt;/Q&gt;&lt;R&gt;1&lt;/R&gt;&lt;C&gt;1&lt;/C&gt;&lt;D xsi:type="xsd:double"&gt;612&lt;/D&gt;&lt;/FQL&gt;&lt;FQL&gt;&lt;Q&gt;CH0008742519^FF_ROA(ANN_R,43466,43830)&lt;/Q&gt;&lt;R&gt;1&lt;/R&gt;&lt;C&gt;1&lt;/C&gt;&lt;D xsi:type="xsd:double"&gt;7.14026434351846&lt;/D&gt;&lt;/FQL&gt;&lt;FQL&gt;&lt;Q&gt;CH0008742519^FF_NET_INC(ANN_R,43466,43830)&lt;/Q&gt;&lt;R&gt;1&lt;/R&gt;&lt;C&gt;1&lt;/C&gt;&lt;D xsi:type="xsd:double"&gt;1672&lt;/D&gt;&lt;/FQL&gt;&lt;FQL&gt;&lt;Q&gt;FR0000133308^FF_ROA(ANN_R,43466,43830)&lt;/Q&gt;&lt;R&gt;1&lt;/R&gt;&lt;C&gt;1&lt;/C&gt;&lt;D xsi:type="xsd:double"&gt;2.62643813327062&lt;/D&gt;&lt;/FQL&gt;&lt;FQL&gt;&lt;Q&gt;FR0000133308^FF_NET_INC(ANN_R,43466,43830)&lt;/Q&gt;&lt;R&gt;1&lt;/R&gt;&lt;C&gt;1&lt;/C&gt;&lt;D xsi:type="xsd:double"&gt;2736&lt;/D&gt;&lt;/FQL&gt;&lt;FQL&gt;&lt;Q&gt;US73278L1052^FF_ROA(ANN_R,43466,43830)&lt;/Q&gt;&lt;R&gt;1&lt;/R&gt;&lt;C&gt;1&lt;/C&gt;&lt;D xsi:type="xsd:double"&gt;19.204247069806&lt;/D&gt;&lt;/FQL&gt;&lt;FQL&gt;&lt;Q&gt;US73278L1052^FF_NET_INC(ANN_R,43466,43830)&lt;/Q&gt;&lt;R&gt;1&lt;/R&gt;&lt;C&gt;1&lt;/C&gt;&lt;D xsi:type="xsd:double"&gt;261.575&lt;/D&gt;&lt;/FQL&gt;&lt;FQL&gt;&lt;Q&gt;JP3735400008^FF_ROA(ANN_R,43466,43830)&lt;/Q&gt;&lt;R&gt;1&lt;/R&gt;&lt;C&gt;1&lt;/C&gt;&lt;D xsi:type="xsd:double"&gt;3.83287232261358&lt;/D&gt;&lt;/FQL&gt;&lt;FQL&gt;&lt;Q&gt;JP3735400008^FF_NET_INC(ANN_R,43466,43830)&lt;/Q&gt;&lt;R&gt;1&lt;/R&gt;&lt;C&gt;1&lt;/C&gt;&lt;D xsi:type="xsd:double"&gt;854561&lt;/D&gt;&lt;/FQL&gt;&lt;FQL&gt;&lt;Q&gt;TW0002412004^FF_ROA(ANN_R,43466,43830)&lt;/Q&gt;&lt;R&gt;1&lt;/R&gt;&lt;C&gt;1&lt;/C&gt;&lt;D xsi:type="xsd:double"&gt;6.94138052855488&lt;/D&gt;&lt;/FQL&gt;&lt;FQL&gt;&lt;Q&gt;TW0002412004^FF_NET_INC(ANN_R,43466,43830)&lt;/Q&gt;&lt;R&gt;1&lt;/R&gt;&lt;C&gt;1&lt;/C&gt;&lt;D xsi:type="xsd:double"&gt;32788.546&lt;/D&gt;&lt;/FQL&gt;&lt;FQL&gt;&lt;Q&gt;NL0000009082^FF_ROA(ANN_R,43101,43465)&lt;/Q&gt;&lt;R&gt;1&lt;/R&gt;&lt;C&gt;1&lt;/C&gt;&lt;D xsi:type="xsd:double"&gt;1.74750756133079&lt;/D&gt;&lt;/FQL&gt;&lt;FQL&gt;&lt;Q&gt;NL0000009082^FF_NET_INC(ANN_R,43101,43465)&lt;/Q&gt;&lt;R&gt;1&lt;/R&gt;&lt;C&gt;1&lt;/C&gt;&lt;D xsi:type="xsd:double"&gt;234&lt;/D&gt;&lt;/FQL&gt;&lt;FQL&gt;&lt;Q&gt;CH0008742519^FF_ROA(ANN_R,43101,43465)&lt;/Q&gt;&lt;R&gt;1&lt;/R&gt;&lt;C&gt;1&lt;/C&gt;&lt;D xsi:type="xsd:double"&gt;6.84078487590718&lt;/D&gt;&lt;/FQL&gt;&lt;FQL&gt;&lt;Q&gt;CH0008742519^FF_NET_INC(ANN_R,43101,43465)&lt;/Q&gt;&lt;R&gt;1&lt;/R&gt;&lt;C&gt;1&lt;/C&gt;&lt;D xsi:type="xsd:double"&gt;1527&lt;/D&gt;&lt;/FQL&gt;&lt;FQL&gt;&lt;Q&gt;FR0000133308^FF_ROA(ANN_R,43101,43465)&lt;/Q&gt;&lt;R&gt;1&lt;/R&gt;&lt;C&gt;1&lt;/C&gt;&lt;D xsi:type="xsd:double"&gt;1.69949352841868&lt;/D&gt;&lt;/FQL&gt;&lt;FQL&gt;&lt;Q&gt;FR0000133308^FF_NET_INC(ANN_R,43101,43465)&lt;/Q&gt;&lt;R&gt;1&lt;/R&gt;&lt;C&gt;1&lt;/C&gt;&lt;D xsi:type="xsd:double"&gt;1661&lt;/D&gt;&lt;/FQL&gt;&lt;FQL&gt;&lt;Q&gt;US73278L1052^FF_ROA(ANN_R,43101,43465)&lt;/Q&gt;&lt;R&gt;1&lt;/R&gt;&lt;C&gt;1&lt;/C&gt;&lt;D xsi:type="xsd:double"&gt;20.0228614567539&lt;/D&gt;&lt;/FQL&gt;&lt;FQL&gt;&lt;Q&gt;US73278L1052^FF_NET_INC(ANN_R,43101,43465)&lt;/Q&gt;&lt;R&gt;1&lt;/R&gt;&lt;C&gt;1&lt;/C&gt;&lt;D xsi:type="xsd:double"&gt;234.461&lt;/D&gt;&lt;/FQL&gt;&lt;FQL&gt;&lt;Q&gt;JP3735400008^FF_ROA(ANN_R,43101,43465)&lt;/Q&gt;&lt;R&gt;1&lt;/R&gt;&lt;C&gt;1&lt;/C&gt;&lt;D xsi:type="xsd:double"&gt;4.16276657605637&lt;/D&gt;&lt;/FQL&gt;&lt;FQL&gt;&lt;Q&gt;JP3735400008^FF_NET_INC(ANN_R,43101,43465)&lt;/Q&gt;&lt;R&gt;1&lt;/R&gt;&lt;C&gt;1&lt;/C&gt;&lt;D xsi:type="xsd:double"&gt;897887&lt;/D&gt;&lt;/FQL&gt;&lt;FQL&gt;&lt;Q&gt;TW0002412004^FF_ROA(ANN_R,43101,43465)&lt;/Q&gt;&lt;R&gt;1&lt;/R&gt;&lt;C&gt;1&lt;/C&gt;&lt;D xsi:type="xsd:double"&gt;7.73125827014928&lt;/D&gt;&lt;/FQL&gt;&lt;FQL&gt;&lt;Q&gt;TW0002412004^FF_NET_INC(ANN_R,43101,43465)&lt;/Q&gt;&lt;R&gt;1&lt;/R&gt;&lt;C&gt;1&lt;/C&gt;&lt;D xsi:type="xsd:double"&gt;35501.622&lt;/D&gt;&lt;/FQL&gt;&lt;FQL&gt;&lt;Q&gt;JP3633400001^FF_ROA(ANN_R,42370,42735)&lt;/Q&gt;&lt;R&gt;1&lt;/R&gt;&lt;C&gt;1&lt;/C&gt;&lt;D xsi:type="xsd:double"&gt;4.86077455625193&lt;/D&gt;&lt;/FQL&gt;&lt;FQL&gt;&lt;Q&gt;JP3633400001^FF_NET_INC(ANN_R,42370,42735)&lt;/Q&gt;&lt;R&gt;1&lt;/R&gt;&lt;C&gt;1&lt;/C&gt;&lt;D xsi:type="xsd:double"&gt;2312694&lt;/D&gt;&lt;/FQL&gt;&lt;FQL&gt;&lt;Q&gt;JP3633400001^FF_ROA(ANN_R,43831,44196)&lt;/Q&gt;&lt;R&gt;1&lt;/R&gt;&lt;C&gt;1&lt;/C&gt;&lt;D xsi:type="xsd:double"&gt;3.84506321785945&lt;/D&gt;&lt;/FQL&gt;&lt;FQL&gt;&lt;Q&gt;JP3633400001^FF_NET_INC(ANN_R,43831,44196)&lt;/Q&gt;&lt;R&gt;1&lt;/R&gt;&lt;C&gt;1&lt;/C&gt;&lt;D xsi:type="xsd:double"&gt;2036140&lt;/D&gt;&lt;/FQL&gt;&lt;FQL&gt;&lt;Q&gt;JP3634600005^FF_ROA(ANN_R,42370,42735)&lt;/Q&gt;&lt;R&gt;1&lt;/R&gt;&lt;C&gt;1&lt;/C&gt;&lt;D xsi:type="xsd:double"&gt;2.96238544774647&lt;/D&gt;&lt;/FQL&gt;&lt;FQL&gt;&lt;Q&gt;JP3634600005^FF_NET_INC(ANN_R,42370,42735)&lt;/Q&gt;&lt;R&gt;1&lt;/R&gt;&lt;C&gt;1&lt;/C&gt;&lt;D xsi:type="xsd:double"&gt;132836&lt;/D&gt;&lt;/FQL&gt;&lt;FQL&gt;&lt;Q&gt;JP3634600005^FF_ROA(ANN_R,43831,44196)&lt;/Q&gt;&lt;R&gt;1&lt;/R&gt;&lt;C&gt;1&lt;/C&gt;&lt;D xsi:type="xsd:double"&gt;2.76794221174487&lt;/D&gt;&lt;/FQL&gt;&lt;FQL&gt;&lt;Q&gt;JP3634600005^FF_NET_INC(ANN_R,43831,44196)&lt;/Q&gt;&lt;R&gt;1&lt;/R&gt;&lt;C&gt;1&lt;/C&gt;&lt;D xsi:type="xsd:double"&gt;145882&lt;/D&gt;&lt;/FQL&gt;&lt;FQL&gt;&lt;Q&gt;JP3592200004^FF_ROA(ANN_R,42370,42735)&lt;/Q&gt;&lt;R&gt;1&lt;/R&gt;&lt;C&gt;1&lt;/C&gt;&lt;D xsi:type="xsd:double"&gt;-10.5696075982916&lt;/D&gt;&lt;/FQL&gt;&lt;FQL&gt;&lt;Q&gt;JP3592200004^FF_NET_INC(ANN_R,42370,42735)&lt;/Q&gt;&lt;R&gt;1&lt;/R&gt;&lt;C&gt;1&lt;/C&gt;&lt;D xsi:type="xsd:double"&gt;-621922&lt;/D&gt;&lt;/FQL&gt;&lt;FQL&gt;&lt;Q&gt;JP3592200004^FF_ROA(ANN_R,43831,44196)&lt;/Q&gt;&lt;R&gt;1&lt;/R&gt;&lt;C&gt;1&lt;/C&gt;&lt;D xsi:type="xsd:double"&gt;-2.62574997295196&lt;/D&gt;&lt;/FQL&gt;&lt;FQL&gt;&lt;Q&gt;JP3592200004^FF_NET_INC(ANN_R,43831,44196)&lt;/Q&gt;&lt;R&gt;1&lt;/R&gt;&lt;C&gt;1&lt;/C&gt;&lt;D xsi:type="xsd:double"&gt;-100839&lt;/D&gt;&lt;/FQL&gt;&lt;FQL&gt;&lt;Q&gt;JP3571400005^FF_ROA(ANN_R,42370,42735)&lt;/Q&gt;&lt;R&gt;1&lt;/R&gt;&lt;C&gt;1&lt;/C&gt;&lt;D xsi:type="xsd:double"&gt;9.3309454214385&lt;/D&gt;&lt;/FQL&gt;&lt;FQL&gt;&lt;Q&gt;JP3571400005^FF_NET_INC(ANN_R,42370,42735)&lt;/Q&gt;&lt;R&gt;1&lt;/R&gt;&lt;C&gt;1&lt;/C&gt;&lt;D xsi:type="xsd:double"&gt;77891&lt;/D&gt;&lt;/FQL&gt;&lt;FQL&gt;&lt;Q&gt;JP3571400005^FF_ROA(ANN_R,43831,44196)&lt;/Q&gt;&lt;R&gt;1&lt;/R&gt;&lt;C&gt;1&lt;/C&gt;&lt;D xsi:type="xsd:double"&gt;14.6054487915014&lt;/D&gt;&lt;/FQL&gt;&lt;FQL&gt;&lt;Q&gt;JP3571400005^FF_NET_INC(ANN_R,43831,44196)&lt;/Q&gt;&lt;R&gt;1&lt;/R&gt;&lt;C&gt;1&lt;/C&gt;&lt;D xsi:type="xsd:double"&gt;185206&lt;/D&gt;&lt;/FQL&gt;&lt;FQL&gt;&lt;Q&gt;JP3910660004^FF_ROA(ANN_R,42370,42735)&lt;/Q&gt;&lt;R&gt;1&lt;/R&gt;&lt;C&gt;1&lt;/C&gt;&lt;D xsi:type="xsd:double"&gt;1.19096975978336&lt;/D&gt;&lt;/FQL&gt;&lt;FQL&gt;&lt;Q&gt;JP3910660004^FF_NET_INC(ANN_R,42370,42735)&lt;/Q&gt;&lt;R&gt;1&lt;/R&gt;&lt;C&gt;1&lt;/C&gt;&lt;D xsi:type="xsd:double"&gt;254540&lt;/D&gt;&lt;/FQL&gt;&lt;FQL&gt;&lt;Q&gt;JP3910660004^FF_ROA(ANN_R,43831,44196)&lt;/Q&gt;&lt;R&gt;1&lt;/R&gt;&lt;C&gt;1&lt;/C&gt;&lt;D xsi:type="xsd:double"&gt;1.08721146607053&lt;/D&gt;&lt;/FQL&gt;&lt;FQL&gt;&lt;Q&gt;JP3910660004^FF_NET_INC(ANN_R,43831,44196)&lt;/Q&gt;&lt;R&gt;1&lt;/R&gt;&lt;C&gt;1&lt;/C&gt;&lt;D xsi:type="xsd:double"&gt;259764&lt;/D&gt;&lt;/FQL&gt;&lt;FQL&gt;&lt;Q&gt;US8725901040^FF_ROA(ANN_R,42370,42735)&lt;/Q&gt;&lt;R&gt;1&lt;/R&gt;&lt;C&gt;1&lt;/C&gt;&lt;D xsi:type="xsd:double"&gt;2.14041723475686&lt;/D&gt;&lt;/FQL&gt;&lt;FQL&gt;&lt;Q&gt;US8725901040^FF_NET_INC(ANN_R,42370,42735)&lt;/Q&gt;&lt;R&gt;1&lt;/R&gt;&lt;C&gt;1&lt;/C&gt;&lt;D xsi:type="xsd:double"&gt;1460&lt;/D&gt;&lt;/FQL&gt;&lt;FQL&gt;&lt;Q&gt;US8725901040^FF_ROA(ANN_R,43831,44196)&lt;/Q&gt;&lt;R&gt;1&lt;/R&gt;&lt;C&gt;1&lt;/C&gt;&lt;D xsi:type="xsd:double"&gt;1.80948926769758&lt;/D&gt;&lt;/FQL&gt;&lt;FQL&gt;&lt;Q&gt;US8725901040^FF_NET_INC(ANN_R,43831,44196)&lt;/Q&gt;&lt;R&gt;1&lt;/R&gt;&lt;C&gt;1&lt;/C&gt;&lt;D xsi:type="xsd:double"&gt;2744&lt;/D&gt;&lt;/FQL&gt;&lt;FQL&gt;&lt;Q&gt;JP3546800008^FF_ROA(ANN_R,42370,42735)&lt;/Q&gt;&lt;R&gt;1&lt;/R&gt;&lt;C&gt;1&lt;/C&gt;&lt;D xsi:type="xsd:double"&gt;5.35189818340041&lt;/D&gt;&lt;/FQL&gt;&lt;FQL&gt;&lt;Q&gt;JP3546800008^FF_NET_INC(ANN_R,42370,42735)&lt;/Q&gt;&lt;R&gt;1&lt;/R&gt;&lt;C&gt;1&lt;/C&gt;&lt;D xsi:type="xsd:double"&gt;50676&lt;/D&gt;&lt;/FQL&gt;&lt;FQL&gt;&lt;Q&gt;JP3546800008^FF_ROA(ANN_R,43831,44196)&lt;/Q&gt;&lt;R&gt;1&lt;/R&gt;&lt;C&gt;1&lt;/C&gt;&lt;D xsi:type="xsd:double"&gt;7.21462907653849&lt;/D&gt;&lt;/FQL&gt;&lt;FQL&gt;&lt;Q&gt;JP3546800008^FF_NET_INC(ANN_R,43831,44196)&lt;/Q&gt;&lt;R&gt;1&lt;/R&gt;&lt;C&gt;1&lt;/C&gt;&lt;D xsi:type="xsd:double"&gt;85210&lt;/D&gt;&lt;/FQL&gt;&lt;FQL&gt;&lt;Q&gt;FR0000051807^FF_ROA(ANN_R,42370,42735)&lt;/Q&gt;&lt;R&gt;1&lt;/R&gt;&lt;C&gt;1&lt;/C&gt;&lt;D xsi:type="xsd:double"&gt;5.28786755621448&lt;/D&gt;&lt;/FQL&gt;&lt;FQL&gt;&lt;Q&gt;FR0000051807^FF_NET_INC(ANN_R,42370,42735)&lt;/Q&gt;&lt;R&gt;1&lt;/R&gt;&lt;C&gt;1&lt;/C&gt;&lt;D xsi:type="xsd:double"&gt;214&lt;/D&gt;&lt;/FQL&gt;&lt;FQL&gt;&lt;Q&gt;FR0000051807^FF_ROA(ANN_R,43831,44196)&lt;/Q&gt;&lt;R&gt;1&lt;/R&gt;&lt;C&gt;1&lt;/C&gt;&lt;D xsi:type="xsd:double"&gt;4.65717981888745&lt;/D&gt;&lt;/FQL&gt;&lt;FQL&gt;&lt;Q&gt;FR0000051807^FF_NET_INC(ANN_R,43831,44196)&lt;/Q&gt;&lt;R&gt;1&lt;/R&gt;&lt;C&gt;1&lt;/C&gt;&lt;D xsi:type="xsd:double"&gt;324&lt;/D&gt;&lt;/FQL&gt;&lt;FQL&gt;&lt;Q&gt;FR0000120172^FF_ROA(ANN_R,42736,43100)&lt;/Q&gt;&lt;R&gt;1&lt;/R&gt;&lt;C&gt;1&lt;/C&gt;&lt;D xsi:type="xsd:double"&gt;-0.522375781507075&lt;/D&gt;&lt;/FQL&gt;&lt;FQL&gt;&lt;Q&gt;FR0000120172^FF_NET_INC(ANN_R,42736,43100)&lt;/Q&gt;&lt;R&gt;1&lt;/R&gt;&lt;C&gt;1&lt;/C&gt;&lt;D xsi:type="xsd:double"&gt;-254&lt;/D&gt;&lt;/FQL&gt;&lt;FQL&gt;&lt;Q&gt;ES0148396007^FF_ROA(ANN_R,42736,43100)&lt;/Q&gt;&lt;R&gt;1&lt;/R&gt;&lt;C&gt;1&lt;/C&gt;&lt;D xsi:type="xsd:double"&gt;17.074515808245&lt;/D&gt;&lt;/FQL&gt;&lt;FQL&gt;&lt;Q&gt;ES0148396007^FF_NET_INC(ANN_R,42736,43100)&lt;/Q&gt;&lt;R&gt;1&lt;/R&gt;&lt;C&gt;1&lt;/C&gt;&lt;D xsi:type="xsd:double"&gt;3156.957&lt;/D&gt;&lt;/FQL&gt;&lt;FQL&gt;&lt;Q&gt;NL0013654783^FF_ROA(ANN_R,42736,43100)&lt;/Q&gt;&lt;R&gt;0&lt;/R&gt;&lt;C&gt;0&lt;/C&gt;&lt;/FQL&gt;&lt;FQL&gt;&lt;Q&gt;NL0013654783^FF_NET_INC(ANN_R,42736,43100)&lt;/Q&gt;&lt;R&gt;1&lt;/R&gt;&lt;C&gt;1&lt;/C&gt;&lt;D xsi:type="xsd:double"&gt;495.978698365602&lt;/D&gt;&lt;/FQL&gt;&lt;FQL&gt;&lt;Q&gt;US5010441013^FF_ROA(ANN_R,42736,43100)&lt;/Q&gt;&lt;R&gt;1&lt;/R&gt;&lt;C&gt;1&lt;/C&gt;&lt;D xsi:type="xsd:double"&gt;5.40973420780117&lt;/D&gt;&lt;/FQL&gt;&lt;FQL&gt;&lt;Q&gt;US5010441013^FF_NET_INC(ANN_R,42736,43100)&lt;/Q&gt;&lt;R&gt;1&lt;/R&gt;&lt;C&gt;1&lt;/C&gt;&lt;D xsi:type="xsd:double"&gt;1959&lt;/D&gt;&lt;/FQL&gt;&lt;FQL&gt;&lt;Q&gt;US22160K1051^FF_ROA(ANN_R,42736,43100)&lt;/Q&gt;&lt;R&gt;1&lt;/R&gt;&lt;C&gt;1&lt;/C&gt;&lt;D xsi:type="xsd:double"&gt;7.70824341821321&lt;/D&gt;&lt;/FQL&gt;&lt;FQL&gt;&lt;Q&gt;US22160K1051^FF_NET_INC(ANN_R,42736,43100)&lt;/Q&gt;&lt;R&gt;1&lt;/R&gt;&lt;C&gt;1&lt;/C&gt;&lt;D xsi:type="xsd:double"&gt;2679&lt;/D&gt;&lt;/FQL&gt;&lt;FQL&gt;&lt;Q&gt;JP3422950000^FF_ROA(ANN_R,42736,43100)&lt;/Q&gt;&lt;R&gt;1&lt;/R&gt;&lt;C&gt;1&lt;/C&gt;&lt;D xsi:type="xsd:double"&gt;1.76702985294202&lt;/D&gt;&lt;/FQL&gt;&lt;FQL&gt;&lt;Q&gt;JP3422950000^FF_NET_INC(ANN_R,42736,43100)&lt;/Q&gt;&lt;R&gt;1&lt;/R&gt;&lt;C&gt;1&lt;/C&gt;&lt;D xsi:type="xsd:double"&gt;96750&lt;/D&gt;&lt;/FQL&gt;&lt;FQL&gt;&lt;Q&gt;JP3240400006^FF_ROA(ANN_R,42736,43100)&lt;/Q&gt;&lt;R&gt;1&lt;/R&gt;&lt;C&gt;1&lt;/C&gt;&lt;D xsi:type="xsd:double"&gt;6.55093621159992&lt;/D&gt;&lt;/FQL&gt;&lt;FQL&gt;&lt;Q&gt;JP3240400006^FF_NET_INC(ANN_R,42736,43100)&lt;/Q&gt;&lt;R&gt;1&lt;/R&gt;&lt;C&gt;1&lt;/C&gt;&lt;D xsi:type="xsd:double"&gt;23810&lt;/D&gt;&lt;/FQL&gt;&lt;FQL&gt;&lt;Q&gt;JP3802300008^FF_ROA(ANN_R,42736,43100)&lt;/Q&gt;&lt;R&gt;1&lt;/R&gt;&lt;C&gt;1&lt;/C&gt;&lt;D xsi:type="xsd:double"&gt;9.08244673256923&lt;/D&gt;&lt;/FQL&gt;&lt;FQL&gt;&lt;Q&gt;JP3802300008^FF_NET_INC(ANN_R,42736,43100)&lt;/Q&gt;&lt;R&gt;1&lt;/R&gt;&lt;C&gt;1&lt;/C&gt;&lt;D xsi:type="xsd:double"&gt;119280&lt;/D&gt;&lt;/FQL&gt;&lt;FQL&gt;&lt;Q&gt;TW0001216000^FF_ROA(ANN_R,42736,43100)&lt;/Q&gt;&lt;R&gt;1&lt;/R&gt;&lt;C&gt;1&lt;/C&gt;&lt;D xsi:type="xsd:double"&gt;10.046091180024&lt;/D&gt;&lt;/FQL&gt;&lt;FQL&gt;&lt;Q&gt;TW0001216000^FF_NET_INC(ANN_R,42736,43100)&lt;/Q&gt;&lt;R&gt;1&lt;/R&gt;&lt;C&gt;1&lt;/C&gt;&lt;D xsi:type="xsd:double"&gt;39844.853&lt;/D&gt;&lt;/FQL&gt;&lt;FQL&gt;&lt;Q&gt;JP3933800009^FF_ROA(ANN_R,42736,43100)&lt;/Q&gt;&lt;R&gt;1&lt;/R&gt;&lt;C&gt;1&lt;/C&gt;&lt;D xsi:type="xsd:double"&gt;9.43928482329632&lt;/D&gt;&lt;/FQL&gt;&lt;FQL&gt;&lt;Q&gt;JP3933800009^FF_NET_INC(ANN_R,42736,43100)&lt;/Q&gt;&lt;R&gt;1&lt;/R&gt;&lt;C&gt;1&lt;/C&gt;&lt;D xsi:type="xsd:double"&gt;136589&lt;/D&gt;&lt;/FQL&gt;&lt;FQL&gt;&lt;Q&gt;FR0000120172^FF_ROA(ANN_R,43466,43830)&lt;/Q&gt;&lt;R&gt;1&lt;/R&gt;&lt;C&gt;1&lt;/C&gt;&lt;D xsi:type="xsd:double"&gt;0.0586795087108719&lt;/D&gt;&lt;/FQL&gt;&lt;FQL&gt;&lt;Q&gt;FR0000120172^FF_NET_INC(ANN_R,43466,43830)&lt;/Q&gt;&lt;R&gt;1&lt;/R&gt;&lt;C&gt;1&lt;/C&gt;&lt;D xsi:type="xsd:double"&gt;29&lt;/D&gt;&lt;/FQL&gt;&lt;FQL&gt;&lt;Q&gt;ES0148396007^FF_ROA(ANN_R,43466,43830)&lt;/Q&gt;&lt;R&gt;1&lt;/R&gt;&lt;C&gt;1&lt;/C&gt;&lt;D xsi:type="xsd:double"&gt;16.4332577836097&lt;/D&gt;&lt;/FQL&gt;&lt;FQL&gt;&lt;Q&gt;ES0148396007^FF_NET_INC(ANN_R,43466,43830)&lt;/Q&gt;&lt;R&gt;1&lt;/R&gt;&lt;C&gt;1&lt;/C&gt;&lt;D xsi:type="xsd:double"&gt;3444&lt;/D&gt;&lt;/FQL&gt;&lt;FQL&gt;&lt;Q&gt;NL0013654783^FF_ROA(ANN_R,43466,43830)&lt;/Q&gt;&lt;R&gt;1&lt;/R&gt;&lt;C&gt;1&lt;/C&gt;&lt;D xsi:type="xsd:double"&gt;13.5515514418042&lt;/D&gt;&lt;/FQL&gt;&lt;FQL&gt;&lt;Q&gt;NL0013654783^FF_NET_INC(ANN_R,43466,43830)&lt;/Q&gt;&lt;R&gt;1&lt;/R&gt;&lt;C&gt;1&lt;/C&gt;&lt;D xsi:type="xsd:double"&gt;3731.63892934801&lt;/D&gt;&lt;/FQL&gt;&lt;FQL&gt;&lt;Q&gt;US5010441013^FF_ROA(ANN_R,43466,43830)&lt;/Q&gt;&lt;R&gt;1&lt;/R&gt;&lt;C&gt;1&lt;/C&gt;&lt;D xsi:type="xsd:double"&gt;8.04109427895487&lt;/D&gt;&lt;/FQL&gt;&lt;FQL&gt;&lt;Q&gt;US5010441013^FF_NET_INC(ANN_R,43466,43830)&lt;/Q&gt;&lt;R&gt;1&lt;/R&gt;&lt;C&gt;1&lt;/C&gt;&lt;D xsi:type="xsd:double"&gt;3076&lt;/D&gt;&lt;/FQL&gt;&lt;FQL&gt;&lt;Q&gt;US22160K1051^FF_ROA(ANN_R,43466,43830)&lt;/Q&gt;&lt;R&gt;1&lt;/R&gt;&lt;C&gt;1&lt;/C&gt;&lt;D xsi:type="xsd:double"&gt;8.48660558970196&lt;/D&gt;&lt;/FQL&gt;&lt;FQL&gt;&lt;Q&gt;US22160K1051^FF_NET_INC(ANN_R,43466,43830)&lt;/Q&gt;&lt;R&gt;1&lt;/R&gt;&lt;C&gt;1&lt;/C&gt;&lt;D xsi:type="xsd:double"&gt;3659&lt;/D&gt;&lt;/FQL&gt;&lt;FQL&gt;&lt;Q&gt;JP3422950000^FF_ROA(ANN_R,43466,43830)&lt;/Q&gt;&lt;R&gt;1&lt;/R&gt;&lt;C&gt;1&lt;/C&gt;&lt;D xsi:type="xsd:double"&gt;3.59616882705647&lt;/D&gt;&lt;/FQL&gt;&lt;FQL&gt;&lt;Q&gt;JP3422950000^FF_NET_INC(ANN_R,43466,43830)&lt;/Q&gt;&lt;R&gt;1&lt;/R&gt;&lt;C&gt;1&lt;/C&gt;&lt;D xsi:type="xsd:double"&gt;203004&lt;/D&gt;&lt;/FQL&gt;&lt;FQL&gt;&lt;Q&gt;JP3240400006^FF_ROA(ANN_R,43466,43830)&lt;/Q&gt;&lt;R&gt;1&lt;/R&gt;&lt;C&gt;1&lt;/C&gt;&lt;D xsi:type="xsd:double"&gt;7.36267222625091&lt;/D&gt;&lt;/FQL&gt;&lt;FQL&gt;&lt;Q&gt;JP3240400006^FF_NET_INC(ANN_R,43466,43830)&lt;/Q&gt;&lt;R&gt;1&lt;/R&gt;&lt;C&gt;1&lt;/C&gt;&lt;D xsi:type="xsd:double"&gt;25992&lt;/D&gt;&lt;/FQL&gt;&lt;FQL&gt;&lt;Q&gt;JP3802300008^FF_ROA(ANN_R,43466,43830)&lt;/Q&gt;&lt;R&gt;1&lt;/R&gt;&lt;C&gt;1&lt;/C&gt;&lt;D xsi:type="xsd:double"&gt;8.20272531145119&lt;/D&gt;&lt;/FQL&gt;&lt;FQL&gt;&lt;Q&gt;JP3802300008^FF_NET_INC(ANN_R,43466,43830)&lt;/Q&gt;&lt;R&gt;1&lt;/R&gt;&lt;C&gt;1&lt;/C&gt;&lt;D xsi:type="xsd:double"&gt;162579&lt;/D&gt;&lt;/FQL&gt;&lt;FQL&gt;&lt;Q&gt;TW0001216000^FF_ROA(ANN_R,43466,43830)&lt;/Q&gt;&lt;R&gt;1&lt;/R&gt;&lt;C&gt;1&lt;/C&gt;&lt;D xsi:type="xsd:double"&gt;4.29734113785761&lt;/D&gt;&lt;/FQL&gt;&lt;FQL&gt;&lt;Q&gt;TW0001216000^FF_NET_INC(ANN_R,43466,43830)&lt;/Q&gt;&lt;R&gt;1&lt;/R&gt;&lt;C&gt;1&lt;/C&gt;&lt;D xsi:type="xsd:double"&gt;19007.255&lt;/D&gt;&lt;/FQL&gt;&lt;FQL&gt;&lt;Q&gt;JP3933800009^FF_ROA(ANN_R,43466,43830)&lt;/Q&gt;&lt;R&gt;1&lt;/R&gt;&lt;C&gt;1&lt;/C&gt;&lt;D xsi:type="xsd:double"&gt;3.16117932287536&lt;/D&gt;&lt;/FQL&gt;&lt;FQL&gt;&lt;Q&gt;JP3933800009^FF_NET_INC(ANN_R,43466,43830)&lt;/Q&gt;&lt;R&gt;1&lt;/R&gt;&lt;C&gt;1&lt;/C&gt;&lt;D xsi:type="xsd:double"&gt;78676&lt;/D&gt;&lt;/FQL&gt;&lt;FQL&gt;&lt;Q&gt;FR0000120172^FF_ROA(ANN_R,43101,43465)&lt;/Q&gt;&lt;R&gt;1&lt;/R&gt;&lt;C&gt;1&lt;/C&gt;&lt;D xsi:type="xsd:double"&gt;-0.394995325188306&lt;/D&gt;&lt;/FQL&gt;&lt;FQL&gt;&lt;Q&gt;FR0000120172^FF_NET_INC(ANN_R,43101,43465)&lt;/Q&gt;&lt;R&gt;1&lt;/R&gt;&lt;C&gt;1&lt;/C&gt;&lt;D xsi:type="xsd:double"&gt;-188&lt;/D&gt;&lt;/FQL&gt;&lt;FQL&gt;&lt;Q&gt;ES0148396007^FF_ROA(ANN_R,43101,43465)&lt;/Q&gt;&lt;R&gt;1&lt;/R&gt;&lt;C&gt;1&lt;/C&gt;&lt;D xsi:type="xsd:double"&gt;16.9023549000205&lt;/D&gt;&lt;/FQL&gt;&lt;FQL&gt;&lt;Q&gt;ES0148396007^FF_NET_INC(ANN_R,43101,43465)&lt;/Q&gt;&lt;R&gt;1&lt;/R&gt;&lt;C&gt;1&lt;/C&gt;&lt;D xsi:type="xsd:double"&gt;3368&lt;/D&gt;&lt;/FQL&gt;&lt;FQL&gt;&lt;Q&gt;NL0013654783^FF_ROA(ANN_R,43101,43465)&lt;/Q&gt;&lt;R&gt;1&lt;/R&gt;&lt;C&gt;1&lt;/C&gt;&lt;D xsi:type="xsd:double"&gt;46.3184490867103&lt;/D&gt;&lt;/FQL&gt;&lt;FQL&gt;&lt;Q&gt;NL0013654783^FF_NET_INC(ANN_R,43101,43465)&lt;/Q&gt;&lt;R&gt;1&lt;/R&gt;&lt;C&gt;1&lt;/C&gt;&lt;D xsi:type="xsd:double"&gt;9827.88934593145&lt;/D&gt;&lt;/FQL&gt;&lt;FQL&gt;&lt;Q&gt;US5010441013^FF_ROA(ANN_R,43101,43465)&lt;/Q&gt;&lt;R&gt;1&lt;/R&gt;&lt;C&gt;1&lt;/C&gt;&lt;D xsi:type="xsd:double"&gt;5.01785453531747&lt;/D&gt;&lt;/FQL&gt;&lt;FQL&gt;&lt;Q&gt;US5010441013^FF_NET_INC(ANN_R,43101,43465)&lt;/Q&gt;&lt;R&gt;1&lt;/R&gt;&lt;C&gt;1&lt;/C&gt;&lt;D xsi:type="xsd:double"&gt;1890&lt;/D&gt;&lt;/FQL&gt;&lt;FQL&gt;&lt;Q&gt;US22160K1051^FF_ROA(ANN_R,43101,43465)&lt;/Q&gt;&lt;R&gt;1&lt;/R&gt;&lt;C&gt;1&lt;/C&gt;&lt;D xsi:type="xsd:double"&gt;8.12159062933257&lt;/D&gt;&lt;/FQL&gt;&lt;FQL&gt;&lt;Q&gt;US22160K1051^FF_NET_INC(ANN_R,43101,43465)&lt;/Q&gt;&lt;R&gt;1&lt;/R&gt;&lt;C&gt;1&lt;/C&gt;&lt;D xsi:type="xsd:double"&gt;3134&lt;/D&gt;&lt;/FQL&gt;&lt;FQL&gt;&lt;Q&gt;JP3422950000^FF_ROA(ANN_R,43101,43465)&lt;/Q&gt;&lt;R&gt;1&lt;/R&gt;&lt;C&gt;1&lt;/C&gt;&lt;D xsi:type="xsd:double"&gt;3.29248758478633&lt;/D&gt;&lt;/FQL&gt;&lt;FQL&gt;&lt;Q&gt;JP3422950000^FF_NET_INC(ANN_R,43101,43465)&lt;/Q&gt;&lt;R&gt;1&lt;/R&gt;&lt;C&gt;1&lt;/C&gt;&lt;D xsi:type="xsd:double"&gt;181150&lt;/D&gt;&lt;/FQL&gt;&lt;FQL&gt;&lt;Q&gt;JP3240400006^FF_ROA(ANN_R,43101,43465)&lt;/Q&gt;&lt;R&gt;1&lt;/R&gt;&lt;C&gt;1&lt;/C&gt;&lt;D xsi:type="xsd:double"&gt;6.76312471904217&lt;/D&gt;&lt;/FQL&gt;&lt;FQL&gt;&lt;Q&gt;JP3240400006^FF_NET_INC(ANN_R,43101,43465)&lt;/Q&gt;&lt;R&gt;1&lt;/R&gt;&lt;C&gt;1&lt;/C&gt;&lt;D xsi:type="xsd:double"&gt;23846&lt;/D&gt;&lt;/FQL&gt;&lt;FQL&gt;&lt;Q&gt;JP3802300008^FF_ROA(ANN_R,43101,43465)&lt;/Q&gt;&lt;R&gt;1&lt;/R&gt;&lt;C&gt;1&lt;/C&gt;&lt;D xsi:type="xsd:double"&gt;9.26470517829101&lt;/D&gt;&lt;/FQL&gt;&lt;FQL&gt;&lt;Q&gt;JP3802300008^FF_NET_INC(ANN_R,43101,43465)&lt;/Q&gt;&lt;R&gt;1&lt;/R&gt;&lt;C&gt;1&lt;/C&gt;&lt;D xsi:type="xsd:double"&gt;154811&lt;/D&gt;&lt;/FQL&gt;&lt;FQL&gt;&lt;Q&gt;TW0001216000^FF_ROA(ANN_R,43101,43465)&lt;/Q&gt;&lt;R&gt;1&lt;/R&gt;&lt;C&gt;1&lt;/C&gt;&lt;D xsi:type="xsd:double"&gt;4.2448051640051&lt;/D&gt;&lt;/FQL&gt;&lt;FQL&gt;&lt;Q&gt;TW0001216000^FF_NET_INC(ANN_R,43101,43465)&lt;/Q&gt;&lt;R&gt;1&lt;/R&gt;&lt;C&gt;1&lt;/C&gt;&lt;D xsi:type="xsd:double"&gt;17442.022&lt;/D&gt;&lt;/FQL&gt;&lt;FQL&gt;&lt;Q&gt;JP3933800009^FF_ROA(ANN_R,43101,43465)&lt;/Q&gt;&lt;R&gt;1&lt;/R&gt;&lt;C&gt;1&lt;/C&gt;&lt;D xsi:type="xsd:double"&gt;6.42072978192704&lt;/D&gt;&lt;/FQL&gt;&lt;FQL&gt;&lt;Q&gt;JP3933800009^FF_NET_INC(ANN_R,43101,43465)&lt;/Q&gt;&lt;R&gt;1&lt;/R&gt;&lt;C&gt;1&lt;/C&gt;&lt;D xsi:type="xsd:double"&gt;131154&lt;/D&gt;&lt;/FQL&gt;&lt;FQL&gt;&lt;Q&gt;ES0178430E18^FF_ROA(ANN_R,42370,42735)&lt;/Q&gt;&lt;R&gt;1&lt;/R&gt;&lt;C&gt;1&lt;/C&gt;&lt;D xsi:type="xsd:double"&gt;1.73218018608845&lt;/D&gt;&lt;/FQL&gt;&lt;FQL&gt;&lt;Q&gt;ES0178430E18^FF_NET_INC(ANN_R,42370,42735)&lt;/Q&gt;&lt;R&gt;1&lt;/R&gt;&lt;C&gt;1&lt;/C&gt;&lt;D xsi:type="xsd:double"&gt;2113&lt;/D&gt;&lt;/FQL&gt;&lt;FQL&gt;&lt;Q&gt;ES0178430E18^FF_ROA(ANN_R,43831,44196)&lt;/Q&gt;&lt;R&gt;1&lt;/R&gt;&lt;C&gt;1&lt;/C&gt;&lt;D xsi:type="xsd:double"&gt;1.18877496338109&lt;/D&gt;&lt;/FQL&gt;&lt;FQL&gt;&lt;Q&gt;ES0178430E18^FF_NET_INC(ANN_R,43831,44196)&lt;/Q&gt;&lt;R&gt;1&lt;/R&gt;&lt;C&gt;1&lt;/C&gt;&lt;D xsi:type="xsd:double"&gt;1331&lt;/D&gt;&lt;/FQL&gt;&lt;FQL&gt;&lt;Q&gt;US8793601050^FF_ROA(ANN_R,42370,42735)&lt;/Q&gt;&lt;R&gt;1&lt;/R&gt;&lt;C&gt;1&lt;/C&gt;&lt;D xsi:type="xsd:double"&gt;6.95256305198944&lt;/D&gt;&lt;/FQL&gt;&lt;FQL&gt;&lt;Q&gt;US8793601050^FF_NET_INC(ANN_R,42370,42735)&lt;/Q&gt;&lt;R&gt;1&lt;/R&gt;&lt;C&gt;1&lt;/C&gt;&lt;D xsi:type="xsd:double"&gt;190.9&lt;/D&gt;&lt;/FQL&gt;&lt;FQL&gt;&lt;Q&gt;US8793601050^FF_ROA(ANN_R,43831,44196)&lt;/Q&gt;&lt;R&gt;1&lt;/R&gt;&lt;C&gt;1&lt;/C&gt;&lt;D xsi:type="xsd:double"&gt;8.3169505204561&lt;/D&gt;&lt;/FQL&gt;&lt;FQL&gt;&lt;Q&gt;US8793601050^FF_NET_INC(ANN_R,43831,44196)&lt;/Q&gt;&lt;R&gt;1&lt;/R&gt;&lt;C&gt;1&lt;/C&gt;&lt;D xsi:type="xsd:double"&gt;401.9&lt;/D&gt;&lt;/FQL&gt;&lt;FQL&gt;&lt;Q&gt;JP3538800008^FF_ROA(ANN_R,42370,42735)&lt;/Q&gt;&lt;R&gt;1&lt;/R&gt;&lt;C&gt;1&lt;/C&gt;&lt;D xsi:type="xsd:double"&gt;4.54157759363221&lt;/D&gt;&lt;/FQL&gt;&lt;FQL&gt;&lt;Q&gt;JP3538800008^FF_NET_INC(ANN_R,42370,42735)&lt;/Q&gt;&lt;R&gt;1&lt;/R&gt;&lt;C&gt;1&lt;/C&gt;&lt;D xsi:type="xsd:double"&gt;64828&lt;/D&gt;&lt;/FQL&gt;&lt;FQL&gt;&lt;Q&gt;JP3538800008^FF_ROA(ANN_R,43831,44196)&lt;/Q&gt;&lt;R&gt;1&lt;/R&gt;&lt;C&gt;1&lt;/C&gt;&lt;D xsi:type="xsd:double"&gt;2.9360807894795&lt;/D&gt;&lt;/FQL&gt;&lt;FQL&gt;&lt;Q&gt;JP3538800008^FF_NET_INC(ANN_R,43831,44196)&lt;/Q&gt;&lt;R&gt;1&lt;/R&gt;&lt;C&gt;1&lt;/C&gt;&lt;D xsi:type="xsd:double"&gt;57780&lt;/D&gt;&lt;/FQL&gt;&lt;FQL&gt;&lt;Q&gt;JP3463000004^FF_ROA(ANN_R,42370,42735)&lt;/Q&gt;&lt;R&gt;1&lt;/R&gt;&lt;C&gt;1&lt;/C&gt;&lt;D xsi:type="xsd:double"&gt;1.97446466419803&lt;/D&gt;&lt;/FQL&gt;&lt;FQL&gt;&lt;Q&gt;JP3463000004^FF_NET_INC(ANN_R,42370,42735)&lt;/Q&gt;&lt;R&gt;1&lt;/R&gt;&lt;C&gt;1&lt;/C&gt;&lt;D xsi:type="xsd:double"&gt;80166&lt;/D&gt;&lt;/FQL&gt;&lt;FQL&gt;&lt;Q&gt;JP3463000004^FF_ROA(ANN_R,43831,44196)&lt;/Q&gt;&lt;R&gt;1&lt;/R&gt;&lt;C&gt;1&lt;/C&gt;&lt;D xsi:type="xsd:double"&gt;0.332465778084786&lt;/D&gt;&lt;/FQL&gt;&lt;FQL&gt;&lt;Q&gt;JP3463000004^FF_NET_INC(ANN_R,43831,44196)&lt;/Q&gt;&lt;R&gt;1&lt;/R&gt;&lt;C&gt;1&lt;/C&gt;&lt;D xsi:type="xsd:double"&gt;44241&lt;/D&gt;&lt;/FQL&gt;&lt;FQL&gt;&lt;Q&gt;US8740541094^FF_ROA(ANN_R,42370,42735)&lt;/Q&gt;&lt;R&gt;1&lt;/R&gt;&lt;C&gt;1&lt;/C&gt;&lt;D xsi:type="xsd:double"&gt;-0.330129594356542&lt;/D&gt;&lt;/FQL&gt;&lt;FQL&gt;&lt;Q&gt;US8740541094^FF_NET_INC(ANN_R,42370,42735)&lt;/Q&gt;&lt;R&gt;1&lt;/R&gt;&lt;C&gt;1&lt;/C&gt;&lt;D xsi:type="xsd:double"&gt;-8.302&lt;/D&gt;&lt;/FQL&gt;&lt;FQL&gt;&lt;Q&gt;US8740541094^FF_ROA(ANN_R,43831,44196)&lt;/Q&gt;&lt;R&gt;1&lt;/R&gt;&lt;C&gt;1&lt;/C&gt;&lt;D xsi:type="xsd:double"&gt;8.8003379498269&lt;/D&gt;&lt;/FQL&gt;&lt;FQL&gt;&lt;Q&gt;US8740541094^FF_NET_INC(ANN_R,43831,44196)&lt;/Q&gt;&lt;R&gt;1&lt;/R&gt;&lt;C&gt;1&lt;/C&gt;&lt;D xsi:type="xsd:double"&gt;404.459&lt;/D&gt;&lt;/FQL&gt;&lt;FQL&gt;&lt;Q&gt;US87165B1035^FF_ROA(ANN_R,42370,42735)&lt;/Q&gt;&lt;R&gt;1&lt;/R&gt;&lt;C&gt;1&lt;/C&gt;&lt;D xsi:type="xsd:double"&gt;2.58443027147425&lt;/D&gt;&lt;/FQL&gt;&lt;FQL&gt;&lt;Q&gt;US87165B1035^FF_NET_INC(ANN_R,42370,42735)&lt;/Q&gt;&lt;R&gt;1&lt;/R&gt;&lt;C&gt;1&lt;/C&gt;&lt;D xsi:type="xsd:double"&gt;2251&lt;/D&gt;&lt;/FQL&gt;&lt;FQL&gt;&lt;Q&gt;US87165B1035^FF_ROA(ANN_R,43831,44196)&lt;/Q&gt;&lt;R&gt;1&lt;/R&gt;&lt;C&gt;1&lt;/C&gt;&lt;D xsi:type="xsd:double"&gt;1.37966071304053&lt;/D&gt;&lt;/FQL&gt;&lt;FQL&gt;&lt;Q&gt;US87165B1035^FF_NET_INC(ANN_R,43831,44196)&lt;/Q&gt;&lt;R&gt;1&lt;/R&gt;&lt;C&gt;1&lt;/C&gt;&lt;D xsi:type="xsd:double"&gt;1385&lt;/D&gt;&lt;/FQL&gt;&lt;FQL&gt;&lt;Q&gt;DE000SYM9999^FF_ROA(ANN_R,42370,42735)&lt;/Q&gt;&lt;R&gt;1&lt;/R&gt;&lt;C&gt;1&lt;/C&gt;&lt;D xsi:type="xsd:double"&gt;5.51968003034082&lt;/D&gt;&lt;/FQL&gt;&lt;FQL&gt;&lt;Q&gt;DE000SYM9999^FF_NET_INC(ANN_R,42370,42735)&lt;/Q&gt;&lt;R&gt;1&lt;/R&gt;&lt;C&gt;1&lt;/C&gt;&lt;D xsi:type="xsd:double"&gt;252.363&lt;/D&gt;&lt;/FQL&gt;&lt;FQL&gt;&lt;Q&gt;DE000SYM9999^FF_ROA(ANN_R,43831,44196)&lt;/Q&gt;&lt;R&gt;1&lt;/R&gt;&lt;C&gt;1&lt;/C&gt;&lt;D xsi:type="xsd:double"&gt;5.07038274100688&lt;/D&gt;&lt;/FQL&gt;&lt;FQL&gt;&lt;Q&gt;DE000SYM9999^FF_NET_INC(ANN_R,43831,44196)&lt;/Q&gt;&lt;R&gt;1&lt;/R&gt;&lt;C&gt;1&lt;/C&gt;&lt;D xsi:type="xsd:double"&gt;306.873&lt;/D&gt;&lt;/FQL&gt;&lt;FQL&gt;&lt;Q&gt;CH0008742519^FF_ROA(ANN_R,42370,42735)&lt;/Q&gt;&lt;R&gt;1&lt;/R&gt;&lt;C&gt;1&lt;/C&gt;&lt;D xsi:type="xsd:double"&gt;7.52998615121001&lt;/D&gt;&lt;/FQL&gt;&lt;FQL&gt;&lt;Q&gt;CH0008742519^FF_NET_INC(ANN_R,42370,42735)&lt;/Q&gt;&lt;R&gt;1&lt;/R&gt;&lt;C&gt;1&lt;/C&gt;&lt;D xsi:type="xsd:double"&gt;1604&lt;/D&gt;&lt;/FQL&gt;&lt;FQL&gt;&lt;Q&gt;CH0008742519^FF_ROA(ANN_R,43831,44196)&lt;/Q&gt;&lt;R&gt;1&lt;/R&gt;&lt;C&gt;1&lt;/C&gt;&lt;D xsi:type="xsd:double"&gt;6.30810777381517&lt;/D&gt;&lt;/FQL&gt;&lt;FQL&gt;&lt;Q&gt;CH0008742519^FF_NET_INC(ANN_R,43831,44196)&lt;/Q&gt;&lt;R&gt;1&lt;/R&gt;&lt;C&gt;1&lt;/C&gt;&lt;D xsi:type="xsd:double"&gt;1530&lt;/D&gt;&lt;/FQL&gt;&lt;FQL&gt;&lt;Q&gt;CH0014852781^FF_ROA(ANN_R,42370,42735)&lt;/Q&gt;&lt;R&gt;1&lt;/R&gt;&lt;C&gt;1&lt;/C&gt;&lt;D xsi:type="xsd:double"&gt;0.47323914745095&lt;/D&gt;&lt;/FQL&gt;&lt;FQL&gt;&lt;Q&gt;CH0014852781^FF_NET_INC(ANN_R,42370,42735)&lt;/Q&gt;&lt;R&gt;1&lt;/R&gt;&lt;C&gt;1&lt;/C&gt;&lt;D xsi:type="xsd:double"&gt;922&lt;/D&gt;&lt;/FQL&gt;&lt;FQL&gt;&lt;Q&gt;SE0012673267^FF_ROA(ANN_R,42736,43100)&lt;/Q&gt;&lt;R&gt;1&lt;/R&gt;&lt;C&gt;1&lt;/C&gt;&lt;D xsi:type="xsd:double"&gt;45.4352225120147&lt;/D&gt;&lt;/FQL&gt;&lt;FQL&gt;&lt;Q&gt;SE0012673267^FF_NET_INC(ANN_R,42736,43100)&lt;/Q&gt;&lt;R&gt;1&lt;/R&gt;&lt;C&gt;1&lt;/C&gt;&lt;D xsi:type="xsd:double"&gt;598.648422383254&lt;/D&gt;&lt;/FQL&gt;&lt;FQL&gt;&lt;Q&gt;FR0000127771^FF_ROA(ANN_R,42736,43100)&lt;/Q&gt;&lt;R&gt;1&lt;/R&gt;&lt;C&gt;1&lt;/C&gt;&lt;D xsi:type="xsd:double"&gt;3.64595826337251&lt;/D&gt;&lt;/FQL&gt;&lt;FQL&gt;&lt;Q&gt;FR0000127771^FF_NET_INC(ANN_R,42736,43100)&lt;/Q&gt;&lt;R&gt;1&lt;/R&gt;&lt;C&gt;1&lt;/C&gt;&lt;D xsi:type="xsd:double"&gt;1216&lt;/D&gt;&lt;/FQL&gt;&lt;FQL&gt;&lt;Q&gt;US4180561072^FF_ROA(ANN_R,42736,43100)&lt;/Q&gt;&lt;R&gt;1&lt;/R&gt;&lt;C&gt;1&lt;/C&gt;&lt;D xsi:type="xsd:double"&gt;7.64076036746284&lt;/D&gt;&lt;/FQL&gt;&lt;FQL&gt;&lt;Q&gt;US4180561072^FF_NET_INC(ANN_R,42736,43100)&lt;/Q&gt;&lt;R&gt;1&lt;/R&gt;&lt;C&gt;1&lt;/C&gt;&lt;D xsi:type="xsd:double"&gt;396.607&lt;/D&gt;&lt;/FQL&gt;&lt;FQL&gt;&lt;Q&gt;US88339J1051^FF_ROA(ANN_R,42736,43100)&lt;/Q&gt;&lt;R&gt;1&lt;/R&gt;&lt;C&gt;1&lt;/C&gt;&lt;D xsi:type="xsd:double"&gt;7.61155563547005&lt;/D&gt;&lt;/FQL&gt;&lt;FQL&gt;&lt;Q&gt;US88339J1051^FF_NET_INC(ANN_R,42736,43100)&lt;/Q&gt;&lt;R&gt;1&lt;/R&gt;&lt;C&gt;1&lt;/C&gt;&lt;D xsi:type="xsd:double"&gt;50.798&lt;/D&gt;&lt;/FQL&gt;&lt;FQL&gt;&lt;Q&gt;US77543R1023^FF_ROA(ANN_R,42736,43100)&lt;/Q&gt;&lt;R&gt;1&lt;/R&gt;&lt;C&gt;1&lt;/C&gt;&lt;D xsi:type="xsd:double"&gt;-23.0533145787014&lt;/D&gt;&lt;/FQL&gt;&lt;FQL&gt;&lt;Q&gt;US77543R1023^FF_NET_INC(ANN_R,42736,43100)&lt;/Q&gt;&lt;R&gt;1&lt;/R&gt;&lt;C&gt;1&lt;/C&gt;&lt;D xsi:type="xsd:double"&gt;-63.509&lt;/D&gt;&lt;/FQL&gt;&lt;FQL&gt;&lt;Q&gt;JP3358000002^FF_ROA(ANN_R,42736,43100)&lt;/Q&gt;&lt;R&gt;1&lt;/R&gt;&lt;C&gt;1&lt;/C&gt;&lt;D xsi:type="xsd:double"&gt;8.24316732495358&lt;/D&gt;&lt;/FQL&gt;&lt;FQL&gt;&lt;Q&gt;JP3358000002^FF_NET_INC(ANN_R,42736,43100)&lt;/Q&gt;&lt;R&gt;1&lt;/R&gt;&lt;C&gt;1&lt;/C&gt;&lt;D xsi:type="xsd:double"&gt;38443&lt;/D&gt;&lt;/FQL&gt;&lt;FQL&gt;&lt;Q&gt;JP3198900007^FF_ROA(ANN_R,42736,43100)&lt;/Q&gt;&lt;R&gt;1&lt;/R&gt;&lt;C&gt;1&lt;/C&gt;&lt;D xsi:type="xsd:double"&gt;9.9241837372731&lt;/D&gt;&lt;/FQL&gt;&lt;FQL&gt;&lt;Q&gt;JP3198900007^</t>
        </r>
      </text>
    </comment>
    <comment ref="A144" authorId="0" shapeId="0" xr:uid="{9D0A9606-73C0-4CA3-8D63-B03F12148F45}">
      <text>
        <r>
          <rPr>
            <b/>
            <sz val="9"/>
            <color indexed="81"/>
            <rFont val="Tahoma"/>
            <charset val="1"/>
          </rPr>
          <t>FF_NET_INC(ANN_R,42736,43100)&lt;/Q&gt;&lt;R&gt;1&lt;/R&gt;&lt;C&gt;1&lt;/C&gt;&lt;D xsi:type="xsd:double"&gt;82374&lt;/D&gt;&lt;/FQL&gt;&lt;FQL&gt;&lt;Q&gt;SE0012673267^FF_ROA(ANN_R,43466,43830)&lt;/Q&gt;&lt;R&gt;1&lt;/R&gt;&lt;C&gt;1&lt;/C&gt;&lt;D xsi:type="xsd:double"&gt;45.2897552594588&lt;/D&gt;&lt;/FQL&gt;&lt;FQL&gt;&lt;Q&gt;SE0012673267^FF_NET_INC(ANN_R,43466,43830)&lt;/Q&gt;&lt;R&gt;1&lt;/R&gt;&lt;C&gt;1&lt;/C&gt;&lt;D xsi:type="xsd:double"&gt;1585.39392516474&lt;/D&gt;&lt;/FQL&gt;&lt;FQL&gt;&lt;Q&gt;FR0000127771^FF_ROA(ANN_R,43466,43830)&lt;/Q&gt;&lt;R&gt;1&lt;/R&gt;&lt;C&gt;1&lt;/C&gt;&lt;D xsi:type="xsd:double"&gt;4.42921096810297&lt;/D&gt;&lt;/FQL&gt;&lt;FQL&gt;&lt;Q&gt;FR0000127771^FF_NET_INC(ANN_R,43466,43830)&lt;/Q&gt;&lt;R&gt;1&lt;/R&gt;&lt;C&gt;1&lt;/C&gt;&lt;D xsi:type="xsd:double"&gt;1583&lt;/D&gt;&lt;/FQL&gt;&lt;FQL&gt;&lt;Q&gt;US4180561072^FF_ROA(ANN_R,43466,43830)&lt;/Q&gt;&lt;R&gt;1&lt;/R&gt;&lt;C&gt;1&lt;/C&gt;&lt;D xsi:type="xsd:double"&gt;7.37259232774657&lt;/D&gt;&lt;/FQL&gt;&lt;FQL&gt;&lt;Q&gt;US4180561072^FF_NET_INC(ANN_R,43466,43830)&lt;/Q&gt;&lt;R&gt;1&lt;/R&gt;&lt;C&gt;1&lt;/C&gt;&lt;D xsi:type="xsd:double"&gt;520.454&lt;/D&gt;&lt;/FQL&gt;&lt;FQL&gt;&lt;Q&gt;US88339J1051^FF_ROA(ANN_R,43466,43830)&lt;/Q&gt;&lt;R&gt;1&lt;/R&gt;&lt;C&gt;1&lt;/C&gt;&lt;D xsi:type="xsd:double"&gt;7.61025393860044&lt;/D&gt;&lt;/FQL&gt;&lt;FQL&gt;&lt;Q&gt;US88339J1051^FF_NET_INC(ANN_R,43466,43830)&lt;/Q&gt;&lt;R&gt;1&lt;/R&gt;&lt;C&gt;1&lt;/C&gt;&lt;D xsi:type="xsd:double"&gt;108.318&lt;/D&gt;&lt;/FQL&gt;&lt;FQL&gt;&lt;Q&gt;US77543R1023^FF_ROA(ANN_R,43466,43830)&lt;/Q&gt;&lt;R&gt;1&lt;/R&gt;&lt;C&gt;1&lt;/C&gt;&lt;D xsi:type="xsd:double"&gt;-6.19429928520161&lt;/D&gt;&lt;/FQL&gt;&lt;FQL&gt;&lt;Q&gt;US77543R1023^FF_NET_INC(ANN_R,43466,43830)&lt;/Q&gt;&lt;R&gt;1&lt;/R&gt;&lt;C&gt;1&lt;/C&gt;&lt;D xsi:type="xsd:double"&gt;-59.937&lt;/D&gt;&lt;/FQL&gt;&lt;FQL&gt;&lt;Q&gt;JP3358000002^FF_ROA(ANN_R,43466,43830)&lt;/Q&gt;&lt;R&gt;1&lt;/R&gt;&lt;C&gt;1&lt;/C&gt;&lt;D xsi:type="xsd:double"&gt;9.94308536044979&lt;/D&gt;&lt;/FQL&gt;&lt;FQL&gt;&lt;Q&gt;JP3358000002^FF_NET_INC(ANN_R,43466,43830)&lt;/Q&gt;&lt;R&gt;1&lt;/R&gt;&lt;C&gt;1&lt;/C&gt;&lt;D xsi:type="xsd:double"&gt;51834&lt;/D&gt;&lt;/FQL&gt;&lt;FQL&gt;&lt;Q&gt;JP3198900007^FF_ROA(ANN_R,43466,43830)&lt;/Q&gt;&lt;R&gt;1&lt;/R&gt;&lt;C&gt;1&lt;/C&gt;&lt;D xsi:type="xsd:double"&gt;9.20286546035733&lt;/D&gt;&lt;/FQL&gt;&lt;FQL&gt;&lt;Q&gt;JP3198900007^FF_NET_INC(ANN_R,43466,43830)&lt;/Q&gt;&lt;R&gt;1&lt;/R&gt;&lt;C&gt;1&lt;/C&gt;&lt;D xsi:type="xsd:double"&gt;90286&lt;/D&gt;&lt;/FQL&gt;&lt;FQL&gt;&lt;Q&gt;SE0012673267^FF_ROA(ANN_R,43101,43465)&lt;/Q&gt;&lt;R&gt;1&lt;/R&gt;&lt;C&gt;1&lt;/C&gt;&lt;D xsi:type="xsd:double"&gt;41.9511079299617&lt;/D&gt;&lt;/FQL&gt;&lt;FQL&gt;&lt;Q&gt;SE0012673267^FF_NET_INC(ANN_R,43101,43465)&lt;/Q&gt;&lt;R&gt;1&lt;/R&gt;&lt;C&gt;1&lt;/C&gt;&lt;D xsi:type="xsd:double"&gt;856.69194797608&lt;/D&gt;&lt;/FQL&gt;&lt;FQL&gt;&lt;Q&gt;FR0000127771^FF_ROA(ANN_R,43101,43465)&lt;/Q&gt;&lt;R&gt;1&lt;/R&gt;&lt;C&gt;1&lt;/C&gt;&lt;D xsi:type="xsd:double"&gt;0.370949133234998&lt;/D&gt;&lt;/FQL&gt;&lt;FQL&gt;&lt;Q&gt;FR0000127771^FF_NET_INC(ANN_R,43101,43465)&lt;/Q&gt;&lt;R&gt;1&lt;/R&gt;&lt;C&gt;1&lt;/C&gt;&lt;D xsi:type="xsd:double"&gt;127&lt;/D&gt;&lt;/FQL&gt;&lt;FQL&gt;&lt;Q&gt;US4180561072^FF_ROA(ANN_R,43101,43465)&lt;/Q&gt;&lt;R&gt;1&lt;/R&gt;&lt;C&gt;1&lt;/C&gt;&lt;D xsi:type="xsd:double"&gt;4.17766712331532&lt;/D&gt;&lt;/FQL&gt;&lt;FQL&gt;&lt;Q&gt;US4180561072^FF_NET_INC(ANN_R,43101,43465)&lt;/Q&gt;&lt;R&gt;1&lt;/R&gt;&lt;C&gt;1&lt;/C&gt;&lt;D xsi:type="xsd:double"&gt;220.434&lt;/D&gt;&lt;/FQL&gt;&lt;FQL&gt;&lt;Q&gt;US88339J1051^FF_ROA(ANN_R,43101,43465)&lt;/Q&gt;&lt;R&gt;1&lt;/R&gt;&lt;C&gt;1&lt;/C&gt;&lt;D xsi:type="xsd:double"&gt;9.20504888680944&lt;/D&gt;&lt;/FQL&gt;&lt;FQL&gt;&lt;Q&gt;US88339J1051^FF_NET_INC(ANN_R,43101,43465)&lt;/Q&gt;&lt;R&gt;1&lt;/R&gt;&lt;C&gt;1&lt;/C&gt;&lt;D xsi:type="xsd:double"&gt;88.14&lt;/D&gt;&lt;/FQL&gt;&lt;FQL&gt;&lt;Q&gt;US77543R1023^FF_ROA(ANN_R,43101,43465)&lt;/Q&gt;&lt;R&gt;1&lt;/R&gt;&lt;C&gt;1&lt;/C&gt;&lt;D xsi:type="xsd:double"&gt;-2.1166360375388&lt;/D&gt;&lt;/FQL&gt;&lt;FQL&gt;&lt;Q&gt;US77543R1023^FF_NET_INC(ANN_R,43101,43465)&lt;/Q&gt;&lt;R&gt;1&lt;/R&gt;&lt;C&gt;1&lt;/C&gt;&lt;D xsi:type="xsd:double"&gt;-8.857&lt;/D&gt;&lt;/FQL&gt;&lt;FQL&gt;&lt;Q&gt;JP3358000002^FF_ROA(ANN_R,43101,43465)&lt;/Q&gt;&lt;R&gt;1&lt;/R&gt;&lt;C&gt;1&lt;/C&gt;&lt;D xsi:type="xsd:double"&gt;10.8666502118142&lt;/D&gt;&lt;/FQL&gt;&lt;FQL&gt;&lt;Q&gt;JP3358000002^FF_NET_INC(ANN_R,43101,43465)&lt;/Q&gt;&lt;R&gt;1&lt;/R&gt;&lt;C&gt;1&lt;/C&gt;&lt;D xsi:type="xsd:double"&gt;53932&lt;/D&gt;&lt;/FQL&gt;&lt;FQL&gt;&lt;Q&gt;JP3198900007^FF_ROA(ANN_R,43101,43465)&lt;/Q&gt;&lt;R&gt;1&lt;/R&gt;&lt;C&gt;1&lt;/C&gt;&lt;D xsi:type="xsd:double"&gt;9.2237815902676&lt;/D&gt;&lt;/FQL&gt;&lt;FQL&gt;&lt;Q&gt;JP3198900007^FF_NET_INC(ANN_R,43101,43465)&lt;/Q&gt;&lt;R&gt;1&lt;/R&gt;&lt;C&gt;1&lt;/C&gt;&lt;D xsi:type="xsd:double"&gt;81191&lt;/D&gt;&lt;/FQL&gt;&lt;FQL&gt;&lt;Q&gt;CH0014852781^FF_ROA(ANN_R,43831,44196)&lt;/Q&gt;&lt;R&gt;1&lt;/R&gt;&lt;C&gt;1&lt;/C&gt;&lt;D xsi:type="xsd:double"&gt;0.448838426748367&lt;/D&gt;&lt;/FQL&gt;&lt;FQL&gt;&lt;Q&gt;CH0014852781^FF_NET_INC(ANN_R,43831,44196)&lt;/Q&gt;&lt;R&gt;1&lt;/R&gt;&lt;C&gt;1&lt;/C&gt;&lt;D xsi:type="xsd:double"&gt;1046&lt;/D&gt;&lt;/FQL&gt;&lt;FQL&gt;&lt;Q&gt;SE0000310336^FF_ROA(ANN_R,42370,42735)&lt;/Q&gt;&lt;R&gt;1&lt;/R&gt;&lt;C&gt;1&lt;/C&gt;&lt;D xsi:type="xsd:double"&gt;33.8576432489591&lt;/D&gt;&lt;/FQL&gt;&lt;FQL&gt;&lt;Q&gt;SE0000310336^FF_NET_INC(ANN_R,42370,42735)&lt;/Q&gt;&lt;R&gt;1&lt;/R&gt;&lt;C&gt;1&lt;/C&gt;&lt;D xsi:type="xsd:double"&gt;5123&lt;/D&gt;&lt;/FQL&gt;&lt;FQL&gt;&lt;Q&gt;SE0000310336^FF_ROA(ANN_R,43831,44196)&lt;/Q&gt;&lt;R&gt;1&lt;/R&gt;&lt;C&gt;1&lt;/C&gt;&lt;D xsi:type="xsd:double"&gt;33.2607512248231&lt;/D&gt;&lt;/FQL&gt;&lt;FQL&gt;&lt;Q&gt;SE0000310336^FF_NET_INC(ANN_R,43831,44196)&lt;/Q&gt;&lt;R&gt;1&lt;/R&gt;&lt;C&gt;1&lt;/C&gt;&lt;D xsi:type="xsd:double"&gt;4888&lt;/D&gt;&lt;/FQL&gt;&lt;FQL&gt;&lt;Q&gt;SE0000242455^FF_ROA(ANN_R,42370,42735)&lt;/Q&gt;&lt;R&gt;1&lt;/R&gt;&lt;C&gt;1&lt;/C&gt;&lt;D xsi:type="xsd:double"&gt;0.908144858842247&lt;/D&gt;&lt;/FQL&gt;&lt;FQL&gt;&lt;Q&gt;SE0000242455^FF_NET_INC(ANN_R,42370,42735)&lt;/Q&gt;&lt;R&gt;1&lt;/R&gt;&lt;C&gt;1&lt;/C&gt;&lt;D xsi:type="xsd:double"&gt;19539&lt;/D&gt;&lt;/FQL&gt;&lt;FQL&gt;&lt;Q&gt;SE0000242455^FF_ROA(ANN_R,43831,44196)&lt;/Q&gt;&lt;R&gt;1&lt;/R&gt;&lt;C&gt;1&lt;/C&gt;&lt;D xsi:type="xsd:double"&gt;0.516863320454059&lt;/D&gt;&lt;/FQL&gt;&lt;FQL&gt;&lt;Q&gt;SE0000242455^FF_NET_INC(ANN_R,43831,44196)&lt;/Q&gt;&lt;R&gt;1&lt;/R&gt;&lt;C&gt;1&lt;/C&gt;&lt;D xsi:type="xsd:double"&gt;12929&lt;/D&gt;&lt;/FQL&gt;&lt;FQL&gt;&lt;Q&gt;SE0007100599^FF_ROA(ANN_R,42370,42735)&lt;/Q&gt;&lt;R&gt;1&lt;/R&gt;&lt;C&gt;1&lt;/C&gt;&lt;D xsi:type="xsd:double"&gt;0.630365226178624&lt;/D&gt;&lt;/FQL&gt;&lt;FQL&gt;&lt;Q&gt;SE0007100599^FF_NET_INC(ANN_R,42370,42735)&lt;/Q&gt;&lt;R&gt;1&lt;/R&gt;&lt;C&gt;1&lt;/C&gt;&lt;D xsi:type="xsd:double"&gt;16231&lt;/D&gt;&lt;/FQL&gt;&lt;FQL&gt;&lt;Q&gt;SE0007100599^FF_ROA(ANN_R,43831,44196)&lt;/Q&gt;&lt;R&gt;1&lt;/R&gt;&lt;C&gt;1&lt;/C&gt;&lt;D xsi:type="xsd:double"&gt;0.469108962111732&lt;/D&gt;&lt;/FQL&gt;&lt;FQL&gt;&lt;Q&gt;SE0007100599^FF_NET_INC(ANN_R,43831,44196)&lt;/Q&gt;&lt;R&gt;1&lt;/R&gt;&lt;C&gt;1&lt;/C&gt;&lt;D xsi:type="xsd:double"&gt;14554&lt;/D&gt;&lt;/FQL&gt;&lt;FQL&gt;&lt;Q&gt;JP3397200001^FF_ROA(ANN_R,42370,42735)&lt;/Q&gt;&lt;R&gt;1&lt;/R&gt;&lt;C&gt;1&lt;/C&gt;&lt;D xsi:type="xsd:double"&gt;3.91817838627207&lt;/D&gt;&lt;/FQL&gt;&lt;FQL&gt;&lt;Q&gt;JP3397200001^FF_NET_INC(ANN_R,42370,42735)&lt;/Q&gt;&lt;R&gt;1&lt;/R&gt;&lt;C&gt;1&lt;/C&gt;&lt;D xsi:type="xsd:double"&gt;116660&lt;/D&gt;&lt;/FQL&gt;&lt;FQL&gt;&lt;Q&gt;SE0009922164^FF_ROA(ANN_R,42736,43100)&lt;/Q&gt;&lt;R&gt;1&lt;/R&gt;&lt;C&gt;1&lt;/C&gt;&lt;D xsi:type="xsd:double"&gt;6.21201683888251&lt;/D&gt;&lt;/FQL&gt;&lt;FQL&gt;&lt;Q&gt;SE0009922164^FF_NET_INC(ANN_R,42736,43100)&lt;/Q&gt;&lt;R&gt;1&lt;/R&gt;&lt;C&gt;1&lt;/C&gt;&lt;D xsi:type="xsd:double"&gt;8116&lt;/D&gt;&lt;/FQL&gt;&lt;FQL&gt;&lt;Q&gt;SE0009922164^FF_ROA(ANN_R,43466,43830)&lt;/Q&gt;&lt;R&gt;1&lt;/R&gt;&lt;C&gt;1&lt;/C&gt;&lt;D xsi:type="xsd:double"&gt;5.822574480116&lt;/D&gt;&lt;/FQL&gt;&lt;FQL&gt;&lt;Q&gt;SE0009922164^FF_NET_INC(ANN_R,43466,43830)&lt;/Q&gt;&lt;R&gt;1&lt;/R&gt;&lt;C&gt;1&lt;/C&gt;&lt;D xsi:type="xsd:double"&gt;9216&lt;/D&gt;&lt;/FQL&gt;&lt;FQL&gt;&lt;Q&gt;SE0009922164^FF_ROA(ANN_R,43101,43465)&lt;/Q&gt;&lt;R&gt;1&lt;/R&gt;&lt;C&gt;1&lt;/C&gt;&lt;D xsi:type="xsd:double"&gt;5.23496259318512&lt;/D&gt;&lt;/FQL&gt;&lt;FQL&gt;&lt;Q&gt;SE0009922164^FF_NET_INC(ANN_R,43101,43465)&lt;/Q&gt;&lt;R&gt;1&lt;/R&gt;&lt;C&gt;1&lt;/C&gt;&lt;D xsi:type="xsd:double"&gt;7886&lt;/D&gt;&lt;/FQL&gt;&lt;FQL&gt;&lt;Q&gt;JP3397200001^FF_ROA(ANN_R,43831,44196)&lt;/Q&gt;&lt;R&gt;1&lt;/R&gt;&lt;C&gt;1&lt;/C&gt;&lt;D xsi:type="xsd:double"&gt;3.98181303883426&lt;/D&gt;&lt;/FQL&gt;&lt;FQL&gt;&lt;Q&gt;JP3397200001^FF_NET_INC(ANN_R,43831,44196)&lt;/Q&gt;&lt;R&gt;1&lt;/R&gt;&lt;C&gt;1&lt;/C&gt;&lt;D xsi:type="xsd:double"&gt;134222&lt;/D&gt;&lt;/FQL&gt;&lt;FQL&gt;&lt;Q&gt;US8666741041^FF_ROA(ANN_R,42370,42735)&lt;/Q&gt;&lt;R&gt;1&lt;/R&gt;&lt;C&gt;1&lt;/C&gt;&lt;D xsi:type="xsd:double"&gt;0.525378014251997&lt;/D&gt;&lt;/FQL&gt;&lt;FQL&gt;&lt;Q&gt;US8666741041^FF_NET_INC(ANN_R,42370,42735)&lt;/Q&gt;&lt;R&gt;1&lt;/R&gt;&lt;C&gt;1&lt;/C&gt;&lt;D xsi:type="xsd:double"&gt;26.43&lt;/D&gt;&lt;/FQL&gt;&lt;FQL&gt;&lt;Q&gt;US8666741041^FF_ROA(ANN_R,43831,44196)&lt;/Q&gt;&lt;R&gt;1&lt;/R&gt;&lt;C&gt;1&lt;/C&gt;&lt;D xsi:type="xsd:double"&gt;1.37641576364776&lt;/D&gt;&lt;/FQL&gt;&lt;FQL&gt;&lt;Q&gt;US8666741041^FF_NET_INC(ANN_R,43831,44196)&lt;/Q&gt;&lt;R&gt;1&lt;/R&gt;&lt;C&gt;1&lt;/C&gt;&lt;D xsi:type="xsd:double"&gt;130.819&lt;/D&gt;&lt;/FQL&gt;&lt;FQL&gt;&lt;Q&gt;US42809H1077^FF_ROA(ANN_R,42736,43100)&lt;/Q&gt;&lt;R&gt;1&lt;/R&gt;&lt;C&gt;1&lt;/C&gt;&lt;D xsi:type="xsd:double"&gt;-15.7501014826126&lt;/D&gt;&lt;/FQL&gt;&lt;FQL&gt;&lt;Q&gt;US42809H1077^FF_NET_INC(ANN_R,42736,43100)&lt;/Q&gt;&lt;R&gt;1&lt;/R&gt;&lt;C&gt;1&lt;/C&gt;&lt;D xsi:type="xsd:double"&gt;-4074&lt;/D&gt;&lt;/FQL&gt;&lt;FQL&gt;&lt;Q&gt;JP3386450005^FF_ROA(ANN_R,42736,43100)&lt;/Q&gt;&lt;R&gt;1&lt;/R&gt;&lt;C&gt;1&lt;/C&gt;&lt;D xsi:type="xsd:double"&gt;2.20253327740176&lt;/D&gt;&lt;/FQL&gt;&lt;FQL&gt;&lt;Q&gt;JP3386450005^FF_NET_INC(ANN_R,42736,43100)&lt;/Q&gt;&lt;R&gt;1&lt;/R&gt;&lt;C&gt;1&lt;/C&gt;&lt;D xsi:type="xsd:double"&gt;150008&lt;/D&gt;&lt;/FQL&gt;&lt;FQL&gt;&lt;Q&gt;US42809H1077^FF_ROA(ANN_R,43466,43830)&lt;/Q&gt;&lt;R&gt;1&lt;/R&gt;&lt;C&gt;1&lt;/C&gt;&lt;D xsi:type="xsd:double"&gt;-1.88823325234294&lt;/D&gt;&lt;/FQL&gt;&lt;FQL&gt;&lt;Q&gt;US42809H1077^FF_NET_INC(ANN_R,43466,43830)&lt;/Q&gt;&lt;R&gt;1&lt;/R&gt;&lt;C&gt;1&lt;/C&gt;&lt;D xsi:type="xsd:double"&gt;-408&lt;/D&gt;&lt;/FQL&gt;&lt;FQL&gt;&lt;Q&gt;JP3386450005^FF_ROA(ANN_R,43466,43830)&lt;/Q&gt;&lt;R&gt;1&lt;/R&gt;&lt;C&gt;1&lt;/C&gt;&lt;D xsi:type="xsd:double"&gt;3.80646039772627&lt;/D&gt;&lt;/FQL&gt;&lt;FQL&gt;&lt;Q&gt;JP3386450005^FF_NET_INC(ANN_R,43466,43830)&lt;/Q&gt;&lt;R&gt;1&lt;/R&gt;&lt;C&gt;1&lt;/C&gt;&lt;D xsi:type="xsd:double"&gt;322319&lt;/D&gt;&lt;/FQL&gt;&lt;FQL&gt;&lt;Q&gt;US42809H1077^FF_ROA(ANN_R,43101,43465)&lt;/Q&gt;&lt;R&gt;1&lt;/R&gt;&lt;C&gt;1&lt;/C&gt;&lt;D xsi:type="xsd:double"&gt;-1.26613536872825&lt;/D&gt;&lt;/FQL&gt;&lt;FQL&gt;&lt;Q&gt;US42809H1077^FF_NET_INC(ANN_R,43101,43465)&lt;/Q&gt;&lt;R&gt;1&lt;/R&gt;&lt;C&gt;1&lt;/C&gt;&lt;D xsi:type="xsd:double"&gt;-282&lt;/D&gt;&lt;/FQL&gt;&lt;FQL&gt;&lt;Q&gt;JP3386450005^FF_ROA(ANN_R,43101,43465)&lt;/Q&gt;&lt;R&gt;1&lt;/R&gt;&lt;C&gt;1&lt;/C&gt;&lt;D xsi:type="xsd:double"&gt;4.7463789094182&lt;/D&gt;&lt;/FQL&gt;&lt;FQL&gt;&lt;Q&gt;JP3386450005^FF_NET_INC(ANN_R,43101,43465)&lt;/Q&gt;&lt;R&gt;1&lt;/R&gt;&lt;C&gt;1&lt;/C&gt;&lt;D xsi:type="xsd:double"&gt;361922&lt;/D&gt;&lt;/FQL&gt;&lt;FQL&gt;&lt;Q&gt;JP3409000001^FF_ROA(ANN_R,42370,42735)&lt;/Q&gt;&lt;R&gt;1&lt;/R&gt;&lt;C&gt;1&lt;/C&gt;&lt;D xsi:type="xsd:double"&gt;1.90868894024795&lt;/D&gt;&lt;/FQL&gt;&lt;FQL&gt;&lt;Q&gt;JP3409000001^FF_NET_INC(ANN_R,42370,42735)&lt;/Q&gt;&lt;R&gt;1&lt;/R&gt;&lt;C&gt;1&lt;/C&gt;&lt;D xsi:type="xsd:double"&gt;87797&lt;/D&gt;&lt;/FQL&gt;&lt;FQL&gt;&lt;Q&gt;JP3409000001^FF_ROA(ANN_R,43831,44196)&lt;/Q&gt;&lt;R&gt;1&lt;/R&gt;&lt;C&gt;1&lt;/C&gt;&lt;D xsi:type="xsd:double"&gt;2.69909064552806&lt;/D&gt;&lt;/FQL&gt;&lt;FQL&gt;&lt;Q&gt;JP3409000001^FF_NET_INC(ANN_R,43831,44196)&lt;/Q&gt;&lt;R&gt;1&lt;/R&gt;&lt;C&gt;1&lt;/C&gt;&lt;D xsi:type="xsd:double"&gt;140997&lt;/D&gt;&lt;/FQL&gt;&lt;FQL&gt;&lt;Q&gt;JP3890350006^FF_ROA(ANN_R,42370,42735)&lt;/Q&gt;&lt;R&gt;1&lt;/R&gt;&lt;C&gt;1&lt;/C&gt;&lt;D xsi:type="xsd:double"&gt;0.349533685961917&lt;/D&gt;&lt;/FQL&gt;&lt;FQL&gt;&lt;Q&gt;JP3890350006^FF_NET_INC(ANN_R,42370,42735)&lt;/Q&gt;&lt;R&gt;1&lt;/R&gt;&lt;C&gt;1&lt;/C&gt;&lt;D xsi:type="xsd:double"&gt;646687&lt;/D&gt;&lt;/FQL&gt;&lt;FQL&gt;&lt;Q&gt;JP3890350006^FF_ROA(ANN_R,43831,44196)&lt;/Q&gt;&lt;R&gt;1&lt;/R&gt;&lt;C&gt;1&lt;/C&gt;&lt;D xsi:type="xsd:double"&gt;0.332394962457074&lt;/D&gt;&lt;/FQL&gt;&lt;FQL&gt;&lt;Q&gt;JP3890350006^FF_NET_INC(ANN_R,43831,44196)&lt;/Q&gt;&lt;R&gt;1&lt;/R&gt;&lt;C&gt;1&lt;/C&gt;&lt;D xsi:type="xsd:double"&gt;703884&lt;/D&gt;&lt;/FQL&gt;&lt;FQL&gt;&lt;Q&gt;JP3814800003^FF_ROA(ANN_R,42370,42735)&lt;/Q&gt;&lt;R&gt;1&lt;/R&gt;&lt;C&gt;1&lt;/C&gt;&lt;D xsi:type="xsd:double"&gt;18.223818916205&lt;/D&gt;&lt;/FQL&gt;&lt;FQL&gt;&lt;Q&gt;JP3814800003^FF_NET_INC(ANN_R,42370,42735)&lt;/Q&gt;&lt;R&gt;1&lt;/R&gt;&lt;C&gt;1&lt;/C&gt;&lt;D xsi:type="xsd:double"&gt;436654&lt;/D&gt;&lt;/FQL&gt;&lt;FQL&gt;&lt;Q&gt;JP3814800003^FF_ROA(ANN_R,43831,44196)&lt;/Q&gt;&lt;R&gt;1&lt;/R&gt;&lt;C&gt;1&lt;/C&gt;&lt;D xsi:type="xsd:double"&gt;4.71347230406031&lt;/D&gt;&lt;/FQL&gt;&lt;FQL&gt;&lt;Q&gt;JP3814800003^FF_NET_INC(ANN_R,43831,44196)&lt;/Q&gt;&lt;R&gt;1&lt;/R&gt;&lt;C&gt;1&lt;/C&gt;&lt;D xsi:type="xsd:double"&gt;152587&lt;/D&gt;&lt;/FQL&gt;&lt;FQL&gt;&lt;Q&gt;CH0012280076^FF_ROA(ANN_R,42370,42735)&lt;/Q&gt;&lt;R&gt;1&lt;/R&gt;&lt;C&gt;1&lt;/C&gt;&lt;D xsi:type="xsd:double"&gt;20.7134409121131&lt;/D&gt;&lt;/FQL&gt;&lt;FQL&gt;&lt;Q&gt;CH0012280076^FF_NET_INC(ANN_R,42370,42735)&lt;/Q&gt;&lt;R&gt;1&lt;/R&gt;&lt;C&gt;1&lt;/C&gt;&lt;D xsi:type="xsd:double"&gt;229.6&lt;/D&gt;&lt;/FQL&gt;&lt;FQL&gt;&lt;Q&gt;CH0012280076^FF_ROA(ANN_R,43831,44196)&lt;/Q&gt;&lt;R&gt;1&lt;/R&gt;&lt;C&gt;1&lt;/C&gt;&lt;D xsi:type="xsd:double"&gt;3.5935404297903&lt;/D&gt;&lt;/FQL&gt;&lt;FQL&gt;&lt;Q&gt;CH0012280076^FF_NET_INC(ANN_R,43831,44196)&lt;/Q&gt;&lt;R&gt;1&lt;/R&gt;&lt;C&gt;1&lt;/C&gt;&lt;D xsi:type="xsd:double"&gt;91.282&lt;/D&gt;&lt;/FQL&gt;&lt;FQL&gt;&lt;Q&gt;NL0000226223^FF_ROA(ANN_R,42370,42735)&lt;/Q&gt;&lt;R&gt;1&lt;/R&gt;&lt;C&gt;1&lt;/C&gt;&lt;D xsi:type="xsd:double"&gt;1.97138354346641&lt;/D&gt;&lt;/FQL&gt;&lt;FQL&gt;&lt;Q&gt;NL0000226223^FF_NET_INC(ANN_R,42370,42735)&lt;/Q&gt;&lt;R&gt;1&lt;/R&gt;&lt;C&gt;1&lt;/C&gt;&lt;D xsi:type="xsd:double"&gt;149.159655925843&lt;/D&gt;&lt;/FQL&gt;&lt;FQL&gt;&lt;Q&gt;NL0000226223^FF_ROA(ANN_R,43831,44196)&lt;/Q&gt;&lt;R&gt;1&lt;/R&gt;&lt;C&gt;1&lt;/C&gt;&lt;D xsi:type="xsd:double"&gt;8.66789438178827&lt;/D&gt;&lt;/FQL&gt;&lt;FQL&gt;&lt;Q&gt;NL0000226223^FF_NET_INC(ANN_R,43831,44196)&lt;/Q&gt;&lt;R&gt;1&lt;/R&gt;&lt;C&gt;1&lt;/C&gt;&lt;D xsi:type="xsd:double"&gt;970.197206365116&lt;/D&gt;&lt;/FQL&gt;&lt;FQL&gt;&lt;Q&gt;NL00150001Q9^FF_ROA(ANN_R,42370,42735)&lt;/Q&gt;&lt;R&gt;1&lt;/R&gt;&lt;C&gt;1&lt;/C&gt;&lt;D xsi:type="xsd:double"&gt;1.71635823623486&lt;/D&gt;&lt;/FQL&gt;&lt;FQL&gt;&lt;Q&gt;NL00150001Q9^FF_NET_INC(ANN_R,42370,42735)&lt;/Q&gt;&lt;R&gt;1&lt;/R&gt;&lt;C&gt;1&lt;/C&gt;&lt;D xsi:type="xsd:double"&gt;1803&lt;/D&gt;&lt;/FQL&gt;&lt;FQL&gt;&lt;Q&gt;NL00150001Q9^FF_ROA(ANN_R,43831,44196)&lt;/Q&gt;&lt;R&gt;1&lt;/R&gt;&lt;C&gt;1&lt;/C&gt;&lt;D xsi:type="xsd:double"&gt;2.87084100179428&lt;/D&gt;&lt;/FQL&gt;&lt;FQL&gt;&lt;Q&gt;NL00150001Q9^FF_NET_INC(ANN_R,43831,44196)&lt;/Q&gt;&lt;R&gt;1&lt;/R&gt;&lt;C&gt;1&lt;/C&gt;&lt;D xsi:type="xsd:double"&gt;2488&lt;/D&gt;&lt;/FQL&gt;&lt;FQL&gt;&lt;Q&gt;US8545021011^FF_ROA(ANN_R,42370,42735)&lt;/Q&gt;&lt;R&gt;1&lt;/R&gt;&lt;C&gt;1&lt;/C&gt;&lt;D xsi:type="xsd:double"&gt;6.27578203473687&lt;/D&gt;&lt;/FQL&gt;&lt;FQL&gt;&lt;Q&gt;US8545021011^FF_NET_INC(ANN_R,42370,42735)&lt;/Q&gt;&lt;R&gt;1&lt;/R&gt;&lt;C&gt;1&lt;/C&gt;&lt;D xsi:type="xsd:double"&gt;965.3&lt;/D&gt;&lt;/FQL&gt;&lt;FQL&gt;&lt;Q&gt;US8545021011^FF_ROA(ANN_R,43831,44196)&lt;/Q&gt;&lt;R&gt;1&lt;/R&gt;&lt;C&gt;1&lt;/C&gt;&lt;D xsi:type="xsd:double"&gt;5.37419417655996&lt;/D&gt;&lt;/FQL&gt;&lt;FQL&gt;&lt;Q&gt;US8545021011^FF_NET_INC(ANN_R,43831,44196)&lt;/Q&gt;&lt;R&gt;1&lt;/R&gt;&lt;C&gt;1&lt;/C&gt;&lt;D xsi:type="xsd:double"&gt;1186.7&lt;/D&gt;&lt;/FQL&gt;&lt;FQL&gt;&lt;Q&gt;CH0012549785^FF_ROA(ANN_R,42370,42735)&lt;/Q&gt;&lt;R&gt;1&lt;/R&gt;&lt;C&gt;1&lt;/C&gt;&lt;D xsi:type="xsd:double"&gt;12.3832818750296&lt;/D&gt;&lt;/FQL&gt;&lt;FQL&gt;&lt;Q&gt;CH0012549785^FF_NET_INC(ANN_R,42370,42735)&lt;/Q&gt;&lt;R&gt;1&lt;/R&gt;&lt;C&gt;1&lt;/C&gt;&lt;D xsi:type="xsd:double"&gt;337.026&lt;/D&gt;&lt;/FQL&gt;&lt;FQL&gt;&lt;Q&gt;CH0012549785^FF_ROA(ANN_R,43831,44196)&lt;/Q&gt;&lt;R&gt;1&lt;/R&gt;&lt;C&gt;1&lt;/C&gt;&lt;D xsi:type="xsd:double"&gt;11.0080874814899&lt;/D&gt;&lt;/FQL&gt;&lt;FQL&gt;&lt;Q&gt;CH0012549785^FF_NET_INC(ANN_R,43831,44196)&lt;/Q&gt;&lt;R&gt;1&lt;/R&gt;&lt;C&gt;1&lt;/C&gt;&lt;D xsi:type="xsd:double"&gt;483.2&lt;/D&gt;&lt;/FQL&gt;&lt;FQL&gt;&lt;Q&gt;JP3732000009^FF_ROA(ANN_R,42370,42735)&lt;/Q&gt;&lt;R&gt;0&lt;/R&gt;&lt;C&gt;0&lt;/C&gt;&lt;/FQL&gt;&lt;FQL&gt;&lt;Q&gt;JP3732000009^FF_NET_INC(ANN_R,42370,42735)&lt;/Q&gt;&lt;R&gt;1&lt;/R&gt;&lt;C&gt;1&lt;/C&gt;&lt;D xsi:type="xsd:double"&gt;399520&lt;/D&gt;&lt;/FQL&gt;&lt;FQL&gt;&lt;Q&gt;JP3732000009^FF_ROA(ANN_R,43831,44196)&lt;/Q&gt;&lt;R&gt;1&lt;/R&gt;&lt;C&gt;1&lt;/C&gt;&lt;D xsi:type="xsd:double"&gt;5.3075998287245&lt;/D&gt;&lt;/FQL&gt;&lt;FQL&gt;&lt;Q&gt;JP3732000009^FF_NET_INC(ANN_R,43831,44196)&lt;/Q&gt;&lt;R&gt;1&lt;/R&gt;&lt;C&gt;1&lt;/C&gt;&lt;D xsi:type="xsd:double"&gt;473135&lt;/D&gt;&lt;/FQL&gt;&lt;FQL&gt;&lt;Q&gt;SE0000148884^FF_ROA(ANN_R,42370,42735)&lt;/Q&gt;&lt;R&gt;1&lt;/R&gt;&lt;C&gt;1&lt;/C&gt;&lt;D xsi:type="xsd:double"&gt;0.415040427157825&lt;/D&gt;&lt;/FQL&gt;&lt;FQL&gt;&lt;Q&gt;SE0000148884^FF_NET_INC(ANN_R,42370,42735)&lt;/Q&gt;&lt;R&gt;1&lt;/R&gt;&lt;C&gt;1&lt;/C&gt;&lt;D xsi:type="xsd:double"&gt;10618&lt;/D&gt;&lt;/FQL&gt;&lt;FQL&gt;&lt;Q&gt;SE0000148884^FF_ROA(ANN_R,43831,44196)&lt;/Q&gt;&lt;R&gt;1&lt;/R&gt;&lt;C&gt;1&lt;/C&gt;&lt;D xsi:type="xsd:double"&gt;0.53402700997782&lt;/D&gt;&lt;/FQL&gt;&lt;FQL&gt;&lt;Q&gt;SE0000148884^FF_NET_INC(ANN_R,43831,44196)&lt;/Q&gt;&lt;R&gt;1&lt;/R&gt;&lt;C&gt;1&lt;/C&gt;&lt;D xsi:type="xsd:double"&gt;15746&lt;/D&gt;&lt;/FQL&gt;&lt;FQL&gt;&lt;Q&gt;KR7017670001^FF_ROA(ANN_R,42370,42735)&lt;/Q&gt;&lt;R&gt;1&lt;/R&gt;&lt;C&gt;1&lt;/C&gt;&lt;D xsi:type="xsd:double"&gt;5.54159426377005&lt;/D&gt;&lt;/FQL&gt;&lt;FQL&gt;&lt;Q&gt;KR7017670001^FF_NET_INC(ANN_R,42370,42735)&lt;/Q&gt;&lt;R&gt;1&lt;/R&gt;&lt;C&gt;1&lt;/C&gt;&lt;D xsi:type="xsd:double"&gt;1659127&lt;/D&gt;&lt;/FQL&gt;&lt;FQL&gt;&lt;Q&gt;KR7017670001^FF_ROA(ANN_R,43831,44196)&lt;/Q&gt;&lt;R&gt;1&lt;/R&gt;&lt;C&gt;1&lt;/C&gt;&lt;D xsi:type="xsd:double"&gt;1.36143828773326&lt;/D&gt;&lt;/FQL&gt;&lt;FQL&gt;&lt;Q&gt;KR7017670001^FF_NET_INC(ANN_R,43831,44196)&lt;/Q&gt;&lt;R&gt;1&lt;/R&gt;&lt;C&gt;1&lt;/C&gt;&lt;D xsi:type="xsd:double"&gt;633813&lt;/D&gt;&lt;/FQL&gt;&lt;FQL&gt;&lt;Q&gt;DE000ENER6Y0^FF_ROA(ANN_R,42370,42735)&lt;/Q&gt;&lt;R&gt;0&lt;/R&gt;&lt;C&gt;0&lt;/C&gt;&lt;/FQL&gt;&lt;FQL&gt;&lt;Q&gt;DE000ENER6Y0^FF_NET_INC(ANN_R,42370,42735)&lt;/Q&gt;&lt;R&gt;0&lt;/R&gt;&lt;C&gt;0&lt;/C&gt;&lt;/FQL&gt;&lt;FQL&gt;&lt;Q&gt;DE000ENER6Y0^FF_ROA(ANN_R,43831,44196)&lt;/Q&gt;&lt;R&gt;1&lt;/R&gt;&lt;C&gt;1&lt;/C&gt;&lt;D xsi:type="xsd:double"&gt;-3.6469746687407&lt;/D&gt;&lt;/FQL&gt;&lt;FQL&gt;&lt;Q&gt;DE000ENER6Y0^FF_NET_INC(ANN_R,43831,44196)&lt;/Q&gt;&lt;R&gt;1&lt;/R&gt;&lt;C&gt;1&lt;/C&gt;&lt;D xsi:type="xsd:double"&gt;-1606&lt;/D&gt;&lt;/FQL&gt;&lt;FQL&gt;&lt;Q&gt;JP3351600006^FF_ROA(ANN_R,42370,42735)&lt;/Q&gt;&lt;R&gt;1&lt;/R&gt;&lt;C&gt;1&lt;/C&gt;&lt;D xsi:type="xsd:double"&gt;3.68324463309539&lt;/D&gt;&lt;/FQL&gt;&lt;FQL&gt;&lt;Q&gt;JP3351600006^FF_NET_INC(ANN_R,42370,42735)&lt;/Q&gt;&lt;R&gt;1&lt;/R&gt;&lt;C&gt;1&lt;/C&gt;&lt;D xsi:type="xsd:double"&gt;32102&lt;/D&gt;&lt;/FQL&gt;&lt;FQL&gt;&lt;Q&gt;JP3351600006^FF_ROA(ANN_R,43831,44196)&lt;/Q&gt;&lt;R&gt;1&lt;/R&gt;&lt;C&gt;1&lt;/C&gt;&lt;D xsi:type="xsd:double"&gt;-0.962433719187264&lt;/D&gt;&lt;/FQL&gt;&lt;FQL&gt;&lt;Q&gt;JP3351600006^FF_NET_INC(ANN_R,43831,44196)&lt;/Q&gt;&lt;R&gt;1&lt;/R&gt;&lt;C&gt;1&lt;/C&gt;&lt;D xsi:type="xsd:double"&gt;-11660&lt;/D&gt;&lt;/FQL&gt;&lt;FQL&gt;&lt;Q&gt;JP3371200001^FF_ROA(ANN_R,42370,42735)&lt;/Q&gt;&lt;R&gt;1&lt;/R&gt;&lt;C&gt;1&lt;/C&gt;&lt;D xsi:type="xsd:double"&gt;5.99872118097909&lt;/D&gt;&lt;/FQL&gt;&lt;FQL&gt;&lt;Q&gt;JP3371200001^FF_NET_INC(ANN_R,42370,42735)&lt;/Q&gt;&lt;R&gt;1&lt;/R&gt;&lt;C&gt;1&lt;/C&gt;&lt;D xsi:type="xsd:double"&gt;148840&lt;/D&gt;&lt;/FQL&gt;&lt;FQL&gt;&lt;Q&gt;JP3371200001^FF_ROA(ANN_R,43831,44196)&lt;/Q&gt;&lt;R&gt;1&lt;/R&gt;&lt;C&gt;1&lt;/C&gt;&lt;D xsi:type="xsd:double"&gt;10.0180852363666&lt;/D&gt;&lt;/FQL&gt;&lt;FQL&gt;&lt;Q&gt;JP3371200001^FF_NET_INC(ANN_R,43831,44196)&lt;/Q&gt;&lt;R&gt;1&lt;/R&gt;&lt;C&gt;1&lt;/C&gt;&lt;D xsi:type="xsd:double"&gt;314027&lt;/D&gt;&lt;/FQL&gt;&lt;FQL&gt;&lt;Q&gt;FR0010220475^FF_ROA(ANN_R,42736,43100)&lt;/Q&gt;&lt;R&gt;1&lt;/R&gt;&lt;C&gt;1&lt;/C&gt;&lt;D xsi:type="xsd:double"&gt;1.59382482221349&lt;/D&gt;&lt;/FQL&gt;&lt;FQL&gt;&lt;Q&gt;FR0010220475^FF_NET_INC(ANN_R,42736,43100)&lt;/Q&gt;&lt;R&gt;1&lt;/R&gt;&lt;C&gt;1&lt;/C&gt;&lt;D xsi:type="xsd:double"&gt;223&lt;/D&gt;&lt;/FQL&gt;&lt;FQL&gt;&lt;Q&gt;DE0005785604^FF_ROA(ANN_R,42736,43100)&lt;/Q&gt;&lt;R&gt;1&lt;/R&gt;&lt;C&gt;1&lt;/C&gt;&lt;D xsi:type="xsd:double"&gt;3.63417810277472&lt;/D&gt;&lt;/FQL&gt;&lt;FQL&gt;&lt;Q&gt;DE0005785604^FF_NET_INC(ANN_R,42736,43100)&lt;/Q&gt;&lt;R&gt;1&lt;/R&gt;&lt;C&gt;1&lt;/C&gt;&lt;D xsi:type="xsd:double"&gt;1814&lt;/D&gt;&lt;/FQL&gt;&lt;FQL&gt;&lt;Q&gt;FR0000051807^FF_ROA(ANN_R,42736,43100)&lt;/Q&gt;&lt;R&gt;1&lt;/R&gt;&lt;C&gt;1&lt;/C&gt;&lt;D xsi:type="xsd:double"&gt;6.57880864522931&lt;/D&gt;&lt;/FQL&gt;&lt;FQL&gt;&lt;Q&gt;FR0000051807^FF_NET_INC(ANN_R,42736,43100)&lt;/Q&gt;&lt;R&gt;1&lt;/R&gt;&lt;C&gt;1&lt;/C&gt;&lt;D xsi:type="xsd:double"&gt;312&lt;/D&gt;&lt;/FQL&gt;&lt;FQL&gt;&lt;Q&gt;NL0000395903^FF_ROA(ANN_R,42736,43100)&lt;/Q&gt;&lt;R&gt;1&lt;/R&gt;&lt;C&gt;1&lt;/C&gt;&lt;D xsi:type="xsd:double"&gt;7.34580734580735&lt;/D&gt;&lt;/FQL&gt;&lt;FQL&gt;&lt;Q&gt;NL0000395903^FF_NET_INC(ANN_R,42736,43100)&lt;/Q&gt;&lt;R&gt;1&lt;/R&gt;&lt;C&gt;1&lt;/C&gt;&lt;D xsi:type="xsd:double"&gt;636&lt;/D&gt;&lt;/FQL&gt;&lt;FQL&gt;&lt;Q&gt;FR0000125338^FF_ROA(ANN_R,42736,43100)&lt;/Q&gt;&lt;R&gt;1&lt;/R&gt;&lt;C&gt;1&lt;/C&gt;&lt;D xsi:type="xsd:double"&gt;5.06125975989877&lt;/D&gt;&lt;/FQL&gt;&lt;FQL&gt;&lt;Q&gt;FR0000125338^FF_NET_INC(ANN_R,42736,43100)&lt;/Q&gt;&lt;R&gt;1&lt;/R&gt;&lt;C&gt;1&lt;/C&gt;&lt;D xsi:type="xsd:double"&gt;820&lt;/D&gt;&lt;/FQL&gt;&lt;FQL&gt;&lt;Q&gt;SE0000115446^FF_ROA(ANN_R,42736,43100)&lt;/Q&gt;&lt;R&gt;1&lt;/R&gt;&lt;C&gt;1&lt;/C&gt;&lt;D xsi:type="xsd:double"&gt;4.88967556128983&lt;/D&gt;&lt;/FQL&gt;&lt;FQL&gt;&lt;Q&gt;SE0000115446^FF_NET_INC(ANN_R,42736,43100)&lt;/Q&gt;&lt;R&gt;1&lt;/R&gt;&lt;C&gt;1&lt;/C&gt;&lt;D xsi:type="xsd:double"&gt;20484&lt;/D&gt;&lt;/FQL&gt;&lt;FQL&gt;&lt;Q&gt;CH0210483332^FF_ROA(ANN_R,42736,43100)&lt;/Q&gt;&lt;R&gt;1&lt;/R&gt;&lt;C&gt;1&lt;/C&gt;&lt;D xsi:type="xsd:double"&gt;6.00284223797301&lt;/D&gt;&lt;/FQL&gt;&lt;FQL&gt;&lt;Q&gt;CH0210483332^FF_NET_INC(ANN_R,42736,43100)&lt;/Q&gt;&lt;R&gt;1&lt;/R&gt;&lt;C&gt;1&lt;/C&gt;&lt;D xsi:type="xsd:double"&gt;1310.66478239006&lt;/D&gt;&lt;/FQL&gt;&lt;FQL&gt;&lt;Q&gt;FR0000121485^FF_ROA(ANN_R,42736,43100)&lt;/Q&gt;&lt;R&gt;1&lt;/R&gt;&lt;C&gt;1&lt;/C&gt;&lt;D xsi:type="xsd:double"&gt;6.95424447466027&lt;/D&gt;&lt;/FQL&gt;&lt;FQL&gt;&lt;Q&gt;FR0000121485^FF_NET_INC(ANN_R,42736,43100)&lt;/Q&gt;&lt;R&gt;1&lt;/R&gt;&lt;C&gt;1&lt;/C&gt;&lt;D xsi:type="xsd:double"&gt;1728.7&lt;/D&gt;&lt;/FQL&gt;&lt;FQL&gt;&lt;Q&gt;US0995021062^FF_ROA(ANN_R,42736,43100)&lt;/Q&gt;&lt;R&gt;1&lt;/R&gt;&lt;C&gt;1&lt;/C&gt;&lt;D xsi:type="xsd:double"&gt;7.34333481971955&lt;/D&gt;&lt;/FQL&gt;&lt;FQL&gt;&lt;Q&gt;US0995021062^FF_NET_INC(ANN_R,42736,43100)&lt;/Q&gt;&lt;R&gt;1&lt;/R&gt;&lt;C&gt;1&lt;/C&gt;&lt;D xsi:type="xsd:double"&gt;250.231&lt;/D&gt;&lt;/FQL&gt;&lt;FQL&gt;&lt;Q&gt;US00751Y1064^FF_ROA(ANN_R,42736,43100)&lt;/Q&gt;&lt;R&gt;1&lt;/R&gt;&lt;C&gt;1&lt;/C&gt;&lt;D xsi:type="xsd:double"&gt;5.66167226299126&lt;/D&gt;&lt;/FQL&gt;&lt;FQL&gt;&lt;Q&gt;US00751Y1064^FF_NET_INC(ANN_R,42736,43100)&lt;/Q&gt;&lt;R&gt;1&lt;/R&gt;&lt;C&gt;1&lt;/C&gt;&lt;D xsi:type="xsd:double"&gt;475.505&lt;/D&gt;&lt;/FQL&gt;&lt;FQL&gt;&lt;Q&gt;US5018892084^FF_ROA(ANN_R,42736,43100)&lt;/Q&gt;&lt;R&gt;1&lt;/R&gt;&lt;C&gt;1&lt;/C&gt;&lt;D xsi:type="xsd:double"&gt;6.11757587165326&lt;/D&gt;&lt;/FQL&gt;&lt;FQL&gt;&lt;Q&gt;US5018892084^FF_NET_INC(ANN_R,42736,43100)&lt;/Q&gt;&lt;R&gt;1&lt;/R&gt;&lt;C&gt;1&lt;/C&gt;&lt;D xsi:type="xsd:double"&gt;540.49&lt;/D&gt;&lt;/FQL&gt;&lt;FQL&gt;&lt;Q&gt;US3802371076^FF_ROA(ANN_R,42736,43100)&lt;/Q&gt;&lt;R&gt;1&lt;/R&gt;&lt;C&gt;1&lt;/C&gt;&lt;D xsi:type="xsd:double"&gt;2.56792508293789&lt;/D&gt;&lt;/FQL&gt;&lt;FQL&gt;&lt;Q&gt;US3802371076^FF_NET_INC(ANN_R,42736,43100)&lt;/Q&gt;&lt;R&gt;1&lt;/R&gt;&lt;C&gt;1&lt;/C&gt;&lt;D xsi:type="xsd:double"&gt;122.3&lt;/D&gt;&lt;/FQL&gt;&lt;FQL&gt;&lt;Q&gt;US18915M1071^FF_ROA(ANN_R,42736,43100)&lt;/Q&gt;&lt;R&gt;0&lt;/R&gt;&lt;C&gt;0&lt;/C&gt;&lt;/FQL&gt;&lt;FQL&gt;&lt;Q&gt;US18915M1071^FF_NET_INC(ANN_R,42736,43100)&lt;/Q&gt;&lt;R&gt;1&lt;/R&gt;&lt;C&gt;1&lt;/C&gt;&lt;D xsi:type="xsd:double"&gt;-10.748&lt;/D&gt;&lt;/FQL&gt;&lt;FQL&gt;&lt;Q&gt;US3724601055^FF_ROA(ANN_R,42736,43100)&lt;/Q&gt;&lt;R&gt;1&lt;/R&gt;&lt;C&gt;1&lt;/C&gt;&lt;D xsi:type="xsd:double"&gt;5.79882803419234&lt;/D&gt;&lt;/FQL&gt;&lt;FQL&gt;&lt;Q&gt;US3724601055^FF_NET_INC(ANN_R,42736,43100)&lt;/Q&gt;&lt;R&gt;1&lt;/R&gt;&lt;C&gt;1&lt;/C&gt;&lt;D xsi:type="xsd:double"&gt;616.757&lt;/D&gt;&lt;/FQL&gt;&lt;FQL&gt;&lt;Q&gt;US89400J1079^FF_ROA(ANN_R,42736,43100)&lt;/Q&gt;&lt;R&gt;1&lt;/R&gt;&lt;C&gt;1&lt;/C&gt;&lt;D xsi:type="xsd:double"&gt;8.91340141620453&lt;/D&gt;&lt;/FQL&gt;&lt;FQL&gt;&lt;Q&gt;US89400J1079^FF_NET_INC(ANN_R,42736,43100)&lt;/Q&gt;&lt;R&gt;1&lt;/R&gt;&lt;C&gt;1&lt;/C&gt;&lt;D xsi:type="xsd:double"&gt;441.2&lt;/D&gt;&lt;/FQL&gt;&lt;FQL&gt;&lt;Q&gt;US2310211063^FF_ROA(ANN_R,42736,43100)&lt;/Q&gt;&lt;R&gt;1&lt;/R&gt;&lt;C&gt;1&lt;/C&gt;&lt;D xsi:type="xsd:double"&gt;6.03880795502629&lt;/D&gt;&lt;/FQL&gt;&lt;FQL&gt;&lt;Q&gt;US2310211063^FF_NET_INC(ANN_R,42736,43100)&lt;/Q&gt;&lt;R&gt;1&lt;/R&gt;&lt;C&gt;1&lt;/C&gt;&lt;D xsi:type="xsd:double"&gt;999&lt;/D&gt;&lt;/FQL&gt;&lt;FQL&gt;&lt;Q&gt;US45168D1046^FF_ROA(ANN_R,42736,43100)&lt;/Q&gt;&lt;R&gt;1&lt;/R&gt;&lt;C&gt;1&lt;/C&gt;&lt;D xsi:type="xsd:double"&gt;16.2228277622283&lt;/D&gt;&lt;/FQL&gt;&lt;FQL&gt;&lt;Q&gt;US45168D1046^FF_NET_INC(ANN_R,42736,43100)&lt;/Q&gt;&lt;R&gt;1&lt;/R&gt;&lt;C&gt;1&lt;/C&gt;&lt;D xsi:type="xsd:double"&gt;263.144&lt;/D&gt;&lt;/FQL&gt;&lt;FQL&gt;&lt;Q&gt;US98978V1035^FF_ROA(ANN_R,42736,43100)&lt;/Q&gt;&lt;R&gt;1&lt;/R&gt;&lt;C&gt;1&lt;/C&gt;&lt;D xsi:type="xsd:double"&gt;10.6436710809978&lt;/D&gt;&lt;/FQL&gt;&lt;FQL&gt;&lt;Q&gt;US98978V1035^FF_NET_INC(ANN_R,42736,43100)&lt;/Q&gt;&lt;R&gt;1&lt;/R&gt;&lt;C&gt;1&lt;/C&gt;&lt;D xsi:type="xsd:double"&gt;864&lt;/D&gt;&lt;/FQL&gt;&lt;FQL&gt;&lt;Q&gt;US78409V1044^FF_ROA(ANN_R,42736,43100)&lt;/Q&gt;&lt;R&gt;1&lt;/R&gt;&lt;C&gt;1&lt;/C&gt;&lt;D xsi:type="xsd:double"&gt;16.5358682436167&lt;/D&gt;&lt;/FQL&gt;&lt;FQL&gt;&lt;Q&gt;US78409V1044^FF_NET_INC(ANN_R,42736,43100)&lt;/Q&gt;&lt;R&gt;1&lt;/R&gt;&lt;C&gt;1&lt;/C&gt;&lt;D xsi:type="xsd:double"&gt;1496&lt;/D&gt;&lt;/FQL&gt;&lt;FQL&gt;&lt;Q&gt;JP3970300004^FF_ROA(ANN_R,42736,43100)&lt;/Q&gt;&lt;R&gt;1&lt;/R&gt;&lt;C&gt;1&lt;/C&gt;&lt;D xsi:type="xsd:double"&gt;10.4572877703567&lt;/D&gt;&lt;/FQL&gt;&lt;FQL&gt;&lt;Q&gt;JP3970300004^FF_NET_INC(ANN_R,42736,43100)&lt;/Q&gt;&lt;R&gt;1&lt;/R&gt;&lt;C&gt;1&lt;/C&gt;&lt;D xsi:type="xsd:double"&gt;136655&lt;/D&gt;&lt;/FQL&gt;&lt;FQL&gt;&lt;Q&gt;TW0002317005^FF_ROA(ANN_R,42736,43100)&lt;/Q&gt;&lt;R&gt;1&lt;/R&gt;&lt;C&gt;1&lt;/C&gt;&lt;D xsi:type="xsd:double"&gt;4.62505080083172&lt;/D&gt;&lt;/FQL&gt;&lt;FQL&gt;&lt;Q&gt;TW0002317005^FF_NET_INC(ANN_R,42736,43100)&lt;/Q&gt;&lt;R&gt;1&lt;/R&gt;&lt;C&gt;1&lt;/C&gt;&lt;D xsi:type="xsd:double"&gt;138734.401&lt;/D&gt;&lt;/FQL&gt;&lt;FQL&gt;&lt;Q&gt;JP3756100008^FF_ROA(ANN_R,42736,43100)&lt;/Q&gt;&lt;R&gt;1&lt;/R&gt;&lt;C&gt;1&lt;/C&gt;&lt;D xsi:type="xsd:double"&gt;13.2057780643969&lt;/D&gt;&lt;/FQL&gt;&lt;FQL&gt;&lt;Q&gt;JP3756100008^FF_NET_INC(ANN_R,42736,43100)&lt;/Q&gt;&lt;R&gt;1&lt;/R&gt;&lt;C&gt;1&lt;/C&gt;&lt;D xsi:type="xsd:double"&gt;59999&lt;/D&gt;&lt;/FQL&gt;&lt;FQL&gt;&lt;Q&gt;TW0002303005^FF_ROA(ANN_R,42736,43100)&lt;/Q&gt;&lt;R&gt;1&lt;/R&gt;&lt;C&gt;1&lt;/C&gt;&lt;D xsi:type="xsd:double"&gt;2.46652076264336&lt;/D&gt;&lt;/FQL&gt;&lt;FQL&gt;&lt;Q&gt;TW0002303005^FF_NET_INC(ANN_R,42736,43100)&lt;/Q&gt;&lt;R&gt;1&lt;/R&gt;&lt;C&gt;1&lt;/C&gt;&lt;D xsi:type="xsd:double"&gt;9628.734&lt;/D&gt;&lt;/FQL&gt;&lt;FQL&gt;&lt;Q&gt;JP3421800008^FF_ROA(ANN_R,42736,43100)&lt;/Q&gt;&lt;R&gt;1&lt;/R&gt;&lt;C&gt;1&lt;/C&gt;&lt;D xsi:type="xsd:double"&gt;5.23082889093004&lt;/D&gt;&lt;/FQL&gt;&lt;FQL&gt;&lt;Q&gt;JP3421800008^FF_NET_INC(ANN_R,42736,43100)&lt;/Q&gt;&lt;R&gt;1&lt;/R&gt;&lt;C&gt;1&lt;/C&gt;&lt;D xsi:type="xsd:double"&gt;84170&lt;/D&gt;&lt;/FQL&gt;&lt;FQL&gt;&lt;Q&gt;JP3898400001^FF_ROA(ANN_R,42736,43100)&lt;/Q&gt;&lt;R&gt;1&lt;/R&gt;&lt;C&gt;1&lt;/C&gt;&lt;D xsi:type="xsd:double"&gt;2.8711815099753&lt;/D&gt;&lt;/FQL&gt;&lt;FQL&gt;&lt;Q&gt;JP3898400001^FF_NET_INC(ANN_R,42736,43100)&lt;/Q&gt;&lt;R&gt;1&lt;/R&gt;&lt;C&gt;1&lt;/C&gt;&lt;D xsi:type="xsd:double"&gt;440293&lt;/D&gt;&lt;/FQL&gt;&lt;FQL&gt;&lt;Q&gt;JP3143600009^FF_ROA(ANN_R,42736,43100)&lt;/Q&gt;&lt;R&gt;1&lt;/R&gt;&lt;C&gt;1&lt;/C&gt;&lt;D xsi:type="xsd:double"&gt;4.35959515118644&lt;/D&gt;&lt;/FQL&gt;&lt;FQL&gt;&lt;Q&gt;JP3143600009^FF_NET_INC(ANN_R,42736,43100)&lt;/Q&gt;&lt;R&gt;1&lt;/R&gt;&lt;C&gt;1&lt;/C&gt;&lt;D xsi:type="xsd:double"&gt;352221&lt;/D&gt;&lt;/FQL&gt;&lt;FQL&gt;&lt;Q&gt;FR0010220475^FF_ROA(ANN_R,43466,43830)&lt;/Q&gt;&lt;R&gt;1&lt;/R&gt;&lt;C&gt;1&lt;/C&gt;&lt;D xsi:type="xsd:double"&gt;3.24879951980792&lt;/D&gt;&lt;/FQL&gt;&lt;FQL&gt;&lt;Q&gt;FR0010220475^FF_NET_INC(ANN_R,43466,43830)&lt;/Q&gt;&lt;R&gt;1&lt;/R&gt;&lt;C&gt;1&lt;/C&gt;&lt;D xsi:type="xsd:double"&gt;433&lt;/D&gt;&lt;/FQL&gt;&lt;FQL&gt;&lt;Q&gt;DE0005785604^FF_ROA(ANN_R,43466,43830)&lt;/Q&gt;&lt;R&gt;1&lt;/R&gt;&lt;C&gt;1&lt;/C&gt;&lt;D xsi:type="xsd:double"&gt;3.04424092022407&lt;/D&gt;&lt;/FQL&gt;&lt;FQL&gt;&lt;Q&gt;DE0005785604^FF_NET_INC(ANN_R,43466,43830)&lt;/Q&gt;&lt;R&gt;1&lt;/R&gt;&lt;C&gt;1&lt;/C&gt;&lt;D xsi:type="xsd:double"&gt;1883&lt;/D&gt;&lt;/FQL&gt;&lt;FQL&gt;&lt;Q&gt;FR0000051807^FF_ROA(ANN_R,43466,43830)&lt;/Q&gt;&lt;R&gt;1&lt;/R&gt;&lt;C&gt;1&lt;/C&gt;&lt;D xsi:type="xsd:double"&gt;6.26076068242291&lt;/D&gt;&lt;/FQL&gt;&lt;FQL&gt;&lt;Q&gt;FR0000051807^FF_NET_INC(ANN_R,43466,43830)&lt;/Q&gt;&lt;R&gt;1&lt;/R&gt;&lt;C&gt;1&lt;/C&gt;&lt;D xsi:type="xsd:double"&gt;400&lt;/D&gt;&lt;/FQL&gt;&lt;FQL&gt;&lt;Q&gt;NL0000395903^FF_ROA(ANN_R,43466,43830)&lt;/Q&gt;&lt;R&gt;1&lt;/R&gt;&lt;C&gt;1&lt;/C&gt;&lt;D xsi:type="xsd:double"&gt;7.72561926208211&lt;/D&gt;&lt;/FQL&gt;&lt;FQL&gt;&lt;Q&gt;NL0000395903^FF_NET_INC(ANN_R,43466,43830)&lt;/Q&gt;&lt;R&gt;1&lt;/R&gt;&lt;C&gt;1&lt;/C&gt;&lt;D xsi:type="xsd:double"&gt;669&lt;/D&gt;&lt;/FQL&gt;&lt;FQL&gt;&lt;Q&gt;FR0000125338^FF_ROA(ANN_R,43466,43830)&lt;/Q&gt;&lt;R&gt;1&lt;/R&gt;&lt;C&gt;1&lt;/C&gt;&lt;D xsi:type="xsd:double"&gt;4.94326220656599&lt;/D&gt;&lt;/FQL&gt;&lt;FQL&gt;&lt;Q&gt;FR0000125338^FF_NET_INC(ANN_R,43466,43830)&lt;/Q&gt;&lt;R&gt;1&lt;/R&gt;&lt;C&gt;1&lt;/C&gt;&lt;D xsi:type="xsd:double"&gt;856&lt;/D&gt;&lt;/FQL&gt;&lt;FQL&gt;&lt;Q&gt;SE0000115446^FF_ROA(ANN_R,43466,43830)&lt;/Q&gt;&lt;R&gt;1&lt;/R&gt;&lt;C&gt;1&lt;/C&gt;&lt;D xsi:type="xsd:double"&gt;7.00175624766314&lt;/D&gt;&lt;/FQL&gt;&lt;FQL&gt;&lt;Q&gt;SE0000115446^FF_NET_INC(ANN_R,43466,43830)&lt;/Q&gt;&lt;R&gt;1&lt;/R&gt;&lt;C&gt;1&lt;/C&gt;&lt;D xsi:type="xsd:double"&gt;35861&lt;/D&gt;&lt;/FQL&gt;&lt;FQL&gt;&lt;Q&gt;CH0210483332^FF_ROA(ANN_R,43466,43830)&lt;/Q&gt;&lt;R&gt;1&lt;/R&gt;&lt;C&gt;1&lt;/C&gt;&lt;D xsi:type="xsd:double"&gt;10.2972066021805&lt;/D&gt;&lt;/FQL&gt;&lt;FQL&gt;&lt;Q&gt;CH0210483332^FF_NET_INC(ANN_R,43466,43830)&lt;/Q&gt;&lt;R&gt;1&lt;/R&gt;&lt;C&gt;1&lt;/C&gt;&lt;D xsi:type="xsd:double"&gt;3191.80881139383&lt;/D&gt;&lt;/FQL&gt;&lt;FQL&gt;&lt;Q&gt;FR0000121485^FF_ROA(ANN_R,43466,43830)&lt;/Q&gt;&lt;R&gt;1&lt;/R&gt;&lt;C&gt;1&lt;/C&gt;&lt;D xsi:type="xsd:double"&gt;8.93277846140528&lt;/D&gt;&lt;/FQL&gt;&lt;FQL&gt;&lt;Q&gt;FR0000121485^FF_NET_INC(ANN_R,43466,43830)&lt;/Q&gt;&lt;R&gt;1&lt;/R&gt;&lt;C&gt;1&lt;/C&gt;&lt;D xsi:type="xsd:double"&gt;2166.9&lt;/D&gt;&lt;/FQL&gt;&lt;FQL&gt;&lt;Q&gt;US0995021062^FF_ROA(ANN_R,43466,43830)&lt;/Q&gt;&lt;R&gt;1&lt;/R&gt;&lt;C&gt;1&lt;/C&gt;&lt;D xsi:type="xsd:double"&gt;10.7100197331234&lt;/D&gt;&lt;/FQL&gt;&lt;FQL&gt;&lt;Q&gt;US0995021062^FF_NET_INC(ANN_R,43466,43830)&lt;/Q&gt;&lt;R&gt;1&lt;/R&gt;&lt;C&gt;1&lt;/C&gt;&lt;D xsi:type="xsd:double"&gt;416.664&lt;/D&gt;&lt;/FQL&gt;&lt;FQL&gt;&lt;Q&gt;US00751Y1064^FF_ROA(ANN_R,43466,43830)&lt;/Q&gt;&lt;R&gt;1&lt;/R&gt;&lt;C&gt;1&lt;/C&gt;&lt;D xsi:type="xsd:double"&gt;4.79956477279779&lt;/D&gt;&lt;/FQL&gt;&lt;FQL&gt;&lt;Q&gt;US00751Y1064^FF_NET_INC(ANN_R,43466,43830)&lt;/Q&gt;&lt;R&gt;1&lt;/R&gt;&lt;C&gt;1&lt;/C&gt;&lt;D xsi:type="xsd:double"&gt;486.896&lt;/D&gt;&lt;/FQL&gt;&lt;FQL&gt;&lt;Q&gt;US5018892084^FF_ROA(ANN_R,43466,43830)&lt;/Q&gt;&lt;R&gt;1&lt;/R&gt;&lt;C&gt;1&lt;/C&gt;&lt;D xsi:type="xsd:double"&gt;4.46475826817275&lt;/D&gt;&lt;/FQL&gt;&lt;FQL&gt;&lt;Q&gt;US5018892084^FF_NET_INC(ANN_R,43466,43830)&lt;/Q&gt;&lt;R&gt;1&lt;/R&gt;&lt;C&gt;1&lt;/C&gt;&lt;D xsi:type="xsd:double"&gt;539.641&lt;/D&gt;&lt;/FQL&gt;&lt;FQL&gt;&lt;Q&gt;US3802371076^FF_ROA(ANN_R,43466,43830)&lt;/Q&gt;&lt;R&gt;1&lt;/R&gt;&lt;C&gt;1&lt;/C&gt;&lt;D xsi:type="xsd:double"&gt;2.21242510860262&lt;/D&gt;&lt;/FQL&gt;&lt;FQL&gt;&lt;Q&gt;US3802371076^FF_NET_INC(ANN_R,43466,43830)&lt;/Q&gt;&lt;R&gt;1&lt;/R&gt;&lt;C&gt;1&lt;/C&gt;&lt;D xsi:type="xsd:double"&gt;137&lt;/D&gt;&lt;/FQL&gt;&lt;FQL&gt;&lt;Q&gt;US18915M1071^FF_ROA(ANN_R,43466,43830)&lt;/Q&gt;&lt;R&gt;1&lt;/R&gt;&lt;C&gt;1&lt;/C&gt;&lt;D xsi:type="xsd:double"&gt;-18.7438230824545&lt;/D&gt;&lt;/FQL&gt;&lt;FQL&gt;&lt;Q&gt;US18915M1071^FF_NET_INC(ANN_R,43466,43830)&lt;/Q&gt;&lt;R&gt;1&lt;/R&gt;&lt;C&gt;1&lt;/C&gt;&lt;D xsi:type="xsd:double"&gt;-105.828&lt;/D&gt;&lt;/FQL&gt;&lt;FQL&gt;&lt;Q&gt;US3724601055^FF_ROA(ANN_R,43466,43830)&lt;/Q&gt;&lt;R&gt;1&lt;/R&gt;&lt;C&gt;1&lt;/C&gt;&lt;D xsi:type="xsd:double"&gt;4.73111222504104&lt;/D&gt;&lt;/FQL&gt;&lt;FQL&gt;&lt;Q&gt;US3724601055^FF_NET_INC(ANN_R,43466,43830)&lt;/Q&gt;&lt;R&gt;1&lt;/R&gt;&lt;C&gt;1&lt;/C&gt;&lt;D xsi:type="xsd:double"&gt;646.475&lt;/D&gt;&lt;/FQL&gt;&lt;FQL&gt;&lt;Q&gt;US89400J1079^FF_ROA(ANN_R,43466,43830)&lt;/Q&gt;&lt;R&gt;1&lt;/R&gt;&lt;C&gt;1&lt;/C&gt;&lt;D xsi:type="xsd:double"&gt;4.96714477495937&lt;/D&gt;&lt;/FQL&gt;&lt;FQL&gt;&lt;Q&gt;US89400J1079^FF_NET_INC(ANN_R,43466,43830)&lt;/Q&gt;&lt;R&gt;1&lt;/R&gt;&lt;C&gt;1&lt;/C&gt;&lt;D xsi:type="xsd:double"&gt;351.5&lt;/D&gt;&lt;/FQL&gt;&lt;FQL&gt;&lt;Q&gt;US2310211063^FF_ROA(ANN_R,43466,43830)&lt;/Q&gt;&lt;R&gt;1&lt;/R&gt;&lt;C&gt;1&lt;/C&gt;&lt;D xsi:type="xsd:double"&gt;11.6497847882677&lt;/D&gt;&lt;/FQL&gt;&lt;FQL&gt;&lt;Q&gt;US2310211063^FF_NET_INC(ANN_R,43466,43830)&lt;/Q&gt;&lt;R&gt;1&lt;/R&gt;&lt;C&gt;1&lt;/C&gt;&lt;D xsi:type="xsd:double"&gt;2260&lt;/D&gt;&lt;/FQL&gt;&lt;FQL&gt;&lt;Q&gt;US45168D1046^FF_ROA(ANN_R,43466,43830)&lt;/Q&gt;&lt;R&gt;1&lt;/R&gt;&lt;C&gt;1&lt;/C&gt;&lt;D xsi:type="xsd:double"&gt;25.385302021708&lt;/D&gt;&lt;/FQL&gt;&lt;FQL&gt;&lt;Q&gt;US45168D1046^FF_NET_INC(ANN_R,43466,43830)&lt;/Q&gt;&lt;R&gt;1&lt;/R&gt;&lt;C&gt;1&lt;/C&gt;&lt;D xsi:type="xsd:double"&gt;427.72&lt;/D&gt;&lt;/FQL&gt;&lt;FQL&gt;&lt;Q&gt;US98978V1035^FF_ROA(ANN_R,43466,43830)&lt;/Q&gt;&lt;R&gt;1&lt;/R&gt;&lt;C&gt;1&lt;/C&gt;&lt;D xsi:type="xsd:double"&gt;13.4396559448078&lt;/D&gt;&lt;/FQL&gt;&lt;FQL&gt;&lt;Q&gt;US98978V1035^FF_NET_INC(ANN_R,43466,43830)&lt;/Q&gt;&lt;R&gt;1&lt;/R&gt;&lt;C&gt;1&lt;/C&gt;&lt;D xsi:type="xsd:double"&gt;1500&lt;/D&gt;&lt;/FQL&gt;&lt;FQL&gt;&lt;Q&gt;US78409V1044^FF_ROA(ANN_R,43466,43830)&lt;/Q&gt;&lt;R&gt;1&lt;/R&gt;&lt;C&gt;1&lt;/C&gt;&lt;D xsi:type="xsd:double"&gt;20.424262831305&lt;/D&gt;&lt;/FQL&gt;&lt;FQL&gt;&lt;Q&gt;US78409V1044^FF_NET_INC(ANN_R,43466,43830)&lt;/Q&gt;&lt;R&gt;1&lt;/R&gt;&lt;C&gt;1&lt;/C&gt;&lt;D xsi:type="xsd:double"&gt;2123&lt;/D&gt;&lt;/FQL&gt;&lt;FQL&gt;&lt;Q&gt;JP3970300004^FF_ROA(ANN_R,43466,43830)&lt;/Q&gt;&lt;R&gt;1&lt;/R&gt;&lt;C&gt;1&lt;/C&gt;&lt;D xsi:type="xsd:double"&gt;10.4892726903949&lt;/D&gt;&lt;/FQL&gt;&lt;FQL&gt;&lt;Q&gt;JP3970300004^FF_NET_INC(ANN_R,43466,43830)&lt;/Q&gt;&lt;R&gt;1&lt;/R&gt;&lt;C&gt;1&lt;/C&gt;&lt;D xsi:type="xsd:double"&gt;174280&lt;/D&gt;&lt;/FQL&gt;&lt;FQL&gt;&lt;Q&gt;TW0002317005^FF_ROA(ANN_R,43466,43830)&lt;/Q&gt;&lt;R&gt;1&lt;/R&gt;&lt;C&gt;1&lt;/C&gt;&lt;D xsi:type="xsd:double"&gt;3.44087210248829&lt;/D&gt;&lt;/FQL&gt;&lt;FQL&gt;&lt;Q&gt;TW0002317005^FF_NET_INC(ANN_R,43466,43830)&lt;/Q&gt;&lt;R&gt;1&lt;/R&gt;&lt;C&gt;1&lt;/C&gt;&lt;D xsi:type="xsd:double"&gt;115308.736&lt;/D&gt;&lt;/FQL&gt;&lt;FQL&gt;&lt;Q&gt;JP3756100008^FF_ROA(ANN_R,43466,43830)&lt;/Q&gt;&lt;R&gt;1&lt;/R&gt;&lt;C&gt;1&lt;/C&gt;&lt;D xsi:type="xsd:double"&gt;11.6293052351489&lt;/D&gt;&lt;/FQL&gt;&lt;FQL&gt;&lt;Q&gt;JP3756100008^FF_NET_INC(ANN_R,43466,43830)&lt;/Q&gt;&lt;R&gt;1&lt;/R&gt;&lt;C&gt;1&lt;/C&gt;&lt;D xsi:type="xsd:double"&gt;68180&lt;/D&gt;&lt;/FQL&gt;&lt;FQL&gt;&lt;Q&gt;TW0002303005^FF_ROA(ANN_R,43466,43830)&lt;/Q&gt;&lt;R&gt;1&lt;/R&gt;&lt;C&gt;1&lt;/C&gt;&lt;D xsi:type="xsd:double"&gt;2.64227439049913&lt;/D&gt;&lt;/FQL&gt;&lt;FQL&gt;&lt;Q&gt;TW0002303005^FF_NET_INC(ANN_R,43466,43830)&lt;/Q&gt;&lt;R&gt;1&lt;/R&gt;&lt;C&gt;1&lt;/C&gt;&lt;D xsi:type="xsd:double"&gt;9707.614&lt;/D&gt;&lt;/FQL&gt;&lt;FQL&gt;&lt;Q&gt;JP3421800008^FF_ROA(ANN_R,43466,43830)&lt;/Q&gt;&lt;R&gt;1&lt;/R&gt;&lt;C&gt;1&lt;/C&gt;&lt;D xsi:type="xsd:double"&gt;5.28752713902652&lt;/D&gt;&lt;/FQL&gt;&lt;FQL&gt;&lt;Q&gt;JP3421800008^FF_NET_INC(ANN_R,43466,43830)&lt;/Q&gt;&lt;R&gt;1&lt;/R&gt;&lt;C&gt;1&lt;/C&gt;&lt;D xsi:type="xsd:double"&gt;92009&lt;/D&gt;&lt;/FQL&gt;&lt;FQL&gt;&lt;Q&gt;JP3898400001^FF_ROA(ANN_R,43466,43830)&lt;/Q&gt;&lt;R&gt;1&lt;/R&gt;&lt;C&gt;1&lt;/C&gt;&lt;D xsi:type="xsd:double"&gt;3.62751505697504&lt;/D&gt;&lt;/FQL&gt;&lt;FQL&gt;&lt;Q&gt;JP3898400001^FF_NET_INC(ANN_R,43466,43830)&lt;/Q&gt;&lt;R&gt;1&lt;/R&gt;&lt;C&gt;1&lt;/C&gt;&lt;D xsi:type="xsd:double"&gt;590737&lt;/D&gt;&lt;/FQL&gt;&lt;FQL&gt;&lt;Q&gt;JP3143600009^FF_ROA(ANN_R,43466,43830)&lt;/Q&gt;&lt;R&gt;1&lt;/R&gt;&lt;C&gt;1&lt;/C&gt;&lt;D xsi:type="xsd:double"&gt;5.33531528612178&lt;/D&gt;&lt;/FQL&gt;&lt;FQL&gt;&lt;Q&gt;JP3143600009^FF_NET_INC(ANN_R,43466,43830)&lt;/Q&gt;&lt;R&gt;1&lt;/R&gt;&lt;C&gt;1&lt;/C&gt;&lt;D xsi:type="xsd:double"&gt;500523&lt;/D&gt;&lt;/FQL&gt;&lt;FQL&gt;&lt;Q&gt;FR0010220475^FF_ROA(ANN_R,43101,43465)&lt;/Q&gt;&lt;R&gt;1&lt;/R&gt;&lt;C&gt;1&lt;/C&gt;&lt;D xsi:type="xsd:double"&gt;2.26754084109103&lt;/D&gt;&lt;/FQL&gt;&lt;FQL&gt;&lt;Q&gt;FR0010220475^FF_NET_INC(ANN_R,43101,43465)&lt;/Q&gt;&lt;R&gt;1&lt;/R&gt;&lt;C&gt;1&lt;/C&gt;&lt;D xsi:type="xsd:double"&gt;313&lt;/D&gt;&lt;/FQL&gt;&lt;FQL&gt;&lt;Q&gt;DE0005785604^FF_ROA(ANN_R,43101,43465)&lt;/Q&gt;&lt;R&gt;1&lt;/R&gt;&lt;C&gt;1&lt;/C&gt;&lt;D xsi:type="xsd:double"&gt;3.69095742743727&lt;/D&gt;&lt;/FQL&gt;&lt;FQL&gt;&lt;Q&gt;DE0005785604^FF_NET_INC(ANN_R,43101,43465)&lt;/Q&gt;&lt;R&gt;1&lt;/R&gt;&lt;C&gt;1&lt;/C&gt;&lt;D xsi:type="xsd:double"&gt;2027&lt;/D&gt;&lt;/FQL&gt;&lt;FQL&gt;&lt;Q&gt;FR0000051807^FF_ROA(ANN_R,43101,43465)&lt;/Q&gt;&lt;R&gt;1&lt;/R&gt;&lt;C&gt;1&lt;/C&gt;&lt;D xsi:type="xsd:double"&gt;6.01271921372133&lt;/D&gt;&lt;/FQL&gt;&lt;FQL&gt;&lt;Q&gt;FR0000051807^FF_NET_INC(ANN_R,43101,43465)&lt;/Q&gt;&lt;R&gt;1&lt;/R&gt;&lt;C&gt;1&lt;/C&gt;&lt;D xsi:type="xsd:double"&gt;312&lt;/D&gt;&lt;/FQL&gt;&lt;FQL&gt;&lt;Q&gt;NL0000395903^FF_ROA(ANN_R,43101,43465)&lt;/Q&gt;&lt;R&gt;1&lt;/R&gt;&lt;C&gt;1&lt;/C&gt;&lt;D xsi:type="xsd:double"&gt;7.70812525703543&lt;/D&gt;&lt;/FQL&gt;&lt;FQL&gt;&lt;Q&gt;NL0000395903^FF_NET_INC(ANN_R,43101,43465)&lt;/Q&gt;&lt;R&gt;1&lt;/R&gt;&lt;C&gt;1&lt;/C&gt;&lt;D xsi:type="xsd:double"&gt;656&lt;/D&gt;&lt;/FQL&gt;&lt;FQL&gt;&lt;Q&gt;FR0000125338^FF_ROA(ANN_R,43101,43465)&lt;/Q&gt;&lt;R&gt;1&lt;/R&gt;&lt;C&gt;1&lt;/C&gt;&lt;D xsi:type="xsd:double"&gt;4.50033906664201&lt;/D&gt;&lt;/FQL&gt;&lt;FQL&gt;&lt;Q&gt;FR0000125338^FF_NET_INC(ANN_R,43101,43465)&lt;/Q&gt;&lt;R&gt;1&lt;/R&gt;&lt;C&gt;1&lt;/C&gt;&lt;D xsi:type="xsd:double"&gt;730&lt;/D&gt;&lt;/FQL&gt;&lt;FQL&gt;&lt;Q&gt;SE0000115446^FF_ROA(ANN_R,43101,43465)&lt;/Q&gt;&lt;R&gt;1&lt;/R&gt;&lt;C&gt;1&lt;/C&gt;&lt;D xsi:type="xsd:double"&gt;5.40378636193453&lt;/D&gt;&lt;/FQL&gt;&lt;FQL&gt;&lt;Q&gt;SE0000115446^FF_NET_INC(ANN_R,43101,43465)&lt;/Q&gt;&lt;R&gt;1&lt;/R&gt;&lt;C&gt;1&lt;/C&gt;&lt;D xsi:type="xsd:double"&gt;24897&lt;/D&gt;&lt;/FQL&gt;&lt;FQL&gt;&lt;Q&gt;CH0210483332^FF_ROA(ANN_R,43101,43465)&lt;/Q&gt;&lt;R&gt;1&lt;/R&gt;&lt;C&gt;1&lt;/C&gt;&lt;D xsi:type="xsd:double"&gt;5.33560504408426&lt;/D&gt;&lt;/FQL&gt;&lt;FQL&gt;&lt;Q&gt;CH0210483332^FF_NET_INC(ANN_R,43101,43465)&lt;/Q&gt;&lt;R&gt;1&lt;/R&gt;&lt;C&gt;1&lt;/C&gt;&lt;D xsi:type="xsd:double"&gt;1384.91050973538&lt;/D&gt;&lt;/FQL&gt;&lt;FQL&gt;&lt;Q&gt;FR0000121485^FF_ROA(ANN_R,43101,43465)&lt;/Q&gt;&lt;R&gt;1&lt;/R&gt;&lt;C&gt;1&lt;/C&gt;&lt;D xsi:type="xsd:double"&gt;11.2071811847506&lt;/D&gt;&lt;/FQL&gt;&lt;FQL&gt;&lt;Q&gt;FR0000121485^FF_NET_INC(ANN_R,43101,43465)&lt;/Q&gt;&lt;R&gt;1&lt;/R&gt;&lt;C&gt;1&lt;/C&gt;&lt;D xsi:type="xsd:double"&gt;2630.6&lt;/D&gt;&lt;/FQL&gt;&lt;FQL&gt;&lt;Q&gt;US0995021062^FF_ROA(ANN_R,43101,43465)&lt;/Q&gt;&lt;R&gt;1&lt;/R&gt;&lt;C&gt;1&lt;/C&gt;&lt;D xsi:type="xsd:double"&gt;8.13796740540811&lt;/D&gt;&lt;/FQL&gt;&lt;FQL&gt;&lt;Q&gt;US0995021062^FF_NET_INC(ANN_R,43101,43465)&lt;/Q&gt;&lt;R&gt;1&lt;/R&gt;&lt;C&gt;1&lt;/C&gt;&lt;D xsi:type="xsd:double"&gt;299.824&lt;/D&gt;&lt;/FQL&gt;&lt;FQL&gt;&lt;Q&gt;US00751Y1064^FF_ROA(ANN_R,43101,43465)&lt;/Q&gt;&lt;R&gt;1&lt;/R&gt;&lt;C&gt;1&lt;/C&gt;&lt;D xsi:type="xsd:double"&gt;4.83762179528115&lt;/D&gt;&lt;/FQL&gt;&lt;FQL&gt;&lt;Q&gt;US00751Y1064^FF_NET_INC(ANN_R,43101,43465)&lt;/Q&gt;&lt;R&gt;1&lt;/R&gt;&lt;C&gt;1&lt;/C&gt;&lt;D xsi:type="xsd:double"&gt;423.847&lt;/D&gt;&lt;/FQL&gt;&lt;FQL&gt;&lt;Q&gt;US5018892084^FF_ROA(ANN_R,43101,43465)&lt;/Q&gt;&lt;R&gt;1&lt;/R&gt;&lt;C&gt;1&lt;/C&gt;&lt;D xsi:type="xsd:double"&gt;4.66771295985785&lt;/D&gt;&lt;/FQL&gt;&lt;FQL&gt;&lt;Q&gt;US5018892084^FF_NET_INC(ANN_R,43101,43465)&lt;/Q&gt;&lt;R&gt;1&lt;/R&gt;&lt;C&gt;1&lt;/C&gt;&lt;D xsi:type="xsd:double"&gt;484.515&lt;/D&gt;&lt;/FQL&gt;&lt;FQL&gt;&lt;Q&gt;US3802371076^FF_ROA(ANN_R,43101,43465)&lt;/Q&gt;&lt;R&gt;1&lt;/R&gt;&lt;C&gt;1&lt;/C&gt;&lt;D xsi:type="xsd:double"&gt;1.30438092660108&lt;/D&gt;&lt;/FQL&gt;&lt;FQL&gt;&lt;Q&gt;US3802371076^FF_NET_INC(ANN_R,43101,43465)&lt;/Q&gt;&lt;R&gt;1&lt;/R&gt;&lt;C&gt;1&lt;/C&gt;&lt;D xsi:type="xsd:double"&gt;77.1&lt;/D&gt;&lt;/FQL&gt;&lt;FQL&gt;&lt;Q&gt;US18915M1071^FF_ROA(ANN_R,43101,43465)&lt;/Q&gt;&lt;R&gt;1&lt;/R&gt;&lt;C&gt;1&lt;/C&gt;&lt;D xsi:type="xsd:double"&gt;-37.77233203979&lt;/D&gt;&lt;/FQL&gt;&lt;FQL&gt;&lt;Q&gt;US18915M1071^FF_NET_INC(ANN_R,43101,43465)&lt;/Q&gt;&lt;R&gt;1&lt;/R&gt;&lt;C&gt;1&lt;/C&gt;&lt;D xsi:type="xsd:double"&gt;-87.164&lt;/D&gt;&lt;/FQL&gt;&lt;FQL&gt;&lt;Q&gt;US3724601055^FF_ROA(ANN_R,43101,43465)&lt;/Q&gt;&lt;R&gt;1&lt;/R&gt;&lt;C&gt;1&lt;/C&gt;&lt;D xsi:type="xsd:double"&gt;6.45913850180079&lt;/D&gt;&lt;/FQL&gt;&lt;FQL&gt;&lt;Q&gt;US3724601055^FF_NET_INC(ANN_R,43101,43465)&lt;/Q&gt;&lt;R&gt;1&lt;/R&gt;&lt;C&gt;1&lt;/C&gt;&lt;D xsi:type="xsd:double"&gt;810.474&lt;/D&gt;&lt;/FQL&gt;&lt;FQL&gt;&lt;Q&gt;US89400J1079^FF_ROA(ANN_R,43101,43465)&lt;/Q&gt;&lt;R&gt;1&lt;/R&gt;&lt;C&gt;1&lt;/C&gt;&lt;D xsi:type="xsd:double"&gt;4.57465270638165&lt;/D&gt;&lt;/FQL&gt;&lt;FQL&gt;&lt;Q&gt;US89400J1079^FF_NET_INC(ANN_R,43101,43465)&lt;/Q&gt;&lt;R&gt;1&lt;/R&gt;&lt;C&gt;1&lt;/C&gt;&lt;D xsi:type="xsd:double"&gt;278.1&lt;/D&gt;&lt;/FQL&gt;&lt;FQL&gt;&lt;Q&gt;US2310211063^FF_ROA(ANN_R,43101,43465)&lt;/Q&gt;&lt;R&gt;1&lt;/R&gt;&lt;C&gt;1&lt;/C&gt;&lt;D xsi:type="xsd:double"&gt;11.5302797748876&lt;/D&gt;&lt;/FQL&gt;&lt;FQL&gt;&lt;Q&gt;US2310211063^FF_NET_INC(ANN_R,43101,43465)&lt;/Q&gt;&lt;R&gt;1&lt;/R&gt;&lt;C&gt;1&lt;/C&gt;&lt;D xsi:type="xsd:double"&gt;2141&lt;/D&gt;&lt;/FQL&gt;&lt;FQL&gt;&lt;Q&gt;US45168D1046^FF_ROA(ANN_R,43101,43465)&lt;/Q&gt;&lt;R&gt;1&lt;/R&gt;&lt;C&gt;1&lt;/C&gt;&lt;D xsi:type="xsd:double"&gt;23.1964476054098&lt;/D&gt;&lt;/FQL&gt;&lt;FQL&gt;&lt;Q&gt;US45168D1046^FF_NET_INC(ANN_R,43101,43465)&lt;/Q&gt;&lt;R&gt;1&lt;/R&gt;&lt;C&gt;1&lt;/C&gt;&lt;D xsi:type="xsd:double"&gt;377.031&lt;/D&gt;&lt;/FQL&gt;&lt;FQL&gt;&lt;Q&gt;US98978V1035^FF_ROA(ANN_R,43101,43465)&lt;/Q&gt;&lt;R&gt;1&lt;/R&gt;&lt;C&gt;1&lt;/C&gt;&lt;D xsi:type="xsd:double"&gt;14.7497805092186&lt;/D&gt;&lt;/FQL&gt;&lt;FQL&gt;&lt;Q&gt;US98978V1035^FF_NET_INC(ANN_R,43101,43465)&lt;/Q&gt;&lt;R&gt;1&lt;/R&gt;&lt;C&gt;1&lt;/C&gt;&lt;D xsi:type="xsd:double"&gt;1428&lt;/D&gt;&lt;/FQL&gt;&lt;FQL&gt;&lt;Q&gt;US78409V1044^FF_ROA(ANN_R,43101,43465)&lt;/Q&gt;&lt;R&gt;1&lt;/R&gt;&lt;C&gt;1&lt;/C&gt;&lt;D xsi:type="xsd:double"&gt;20.756917205555&lt;/D&gt;&lt;/FQL&gt;&lt;FQL&gt;&lt;Q&gt;US78409V1044^FF_NET_INC(ANN_R,43101,43465)&lt;/Q&gt;&lt;R&gt;1&lt;/R&gt;&lt;C&gt;1&lt;/C&gt;&lt;D xsi:type="xsd:double"&gt;1958&lt;/D&gt;&lt;/FQL&gt;&lt;FQL&gt;&lt;Q&gt;JP3970300004^FF_ROA(ANN_R,43101,43465)&lt;/Q&gt;&lt;R&gt;1&lt;/R&gt;&lt;C&gt;1&lt;/C&gt;&lt;D xsi:type="xsd:double"&gt;9.9881624071638&lt;/D&gt;&lt;/FQL&gt;&lt;FQL&gt;&lt;Q&gt;JP3970300004^FF_NET_INC(ANN_R,43101,43465)&lt;/Q&gt;&lt;R&gt;1&lt;/R&gt;&lt;C&gt;1&lt;/C&gt;&lt;D xsi:type="xsd:double"&gt;151667&lt;/D&gt;&lt;/FQL&gt;&lt;FQL&gt;&lt;Q&gt;TW0002317005^FF_ROA(ANN_R,43101,43465)&lt;/Q&gt;&lt;R&gt;1&lt;/R&gt;&lt;C&gt;1&lt;/C&gt;&lt;D xsi:type="xsd:double"&gt;3.80242278463027&lt;/D&gt;&lt;/FQL&gt;&lt;FQL&gt;&lt;Q&gt;TW0002317005^FF_NET_INC(ANN_R,43101,43465)&lt;/Q&gt;&lt;R&gt;1&lt;/R&gt;&lt;C&gt;1&lt;/C&gt;&lt;D xsi:type="xsd:double"&gt;129065.105&lt;/D&gt;&lt;/FQL&gt;&lt;FQL&gt;&lt;Q&gt;JP3756100008^FF_ROA(ANN_R,43101,43465)&lt;/Q&gt;&lt;R&gt;1&lt;/R&gt;&lt;C&gt;1&lt;/C&gt;&lt;D xsi:type="xsd:double"&gt;12.2967778378818&lt;/D&gt;&lt;/FQL&gt;&lt;FQL&gt;&lt;Q&gt;JP3756100008^FF_NET_INC(ANN_R,43101,43465)&lt;/Q&gt;&lt;R&gt;1&lt;/R&gt;&lt;C&gt;1&lt;/C&gt;&lt;D xsi:type="xsd:double"&gt;64219&lt;/D&gt;&lt;/FQL&gt;&lt;FQL&gt;&lt;Q&gt;TW0002303005^FF_ROA(ANN_R,43101,43465)&lt;/Q&gt;&lt;R&gt;1&lt;/R&gt;&lt;C&gt;1&lt;/C&gt;&lt;D xsi:type="xsd:double"&gt;1.86449244134012&lt;/D&gt;&lt;/FQL&gt;&lt;FQL&gt;&lt;Q&gt;TW0002303005^FF_NET_INC(ANN_R,43101,43465)&lt;/Q&gt;&lt;R&gt;1&lt;/R&gt;&lt;C&gt;1&lt;/C&gt;&lt;D xsi:type="xsd:double"&gt;7072.99&lt;/D&gt;&lt;/FQL&gt;&lt;FQL&gt;&lt;Q&gt;JP3421800008^FF_ROA(ANN_R,43101,43465)&lt;/Q&gt;&lt;R&gt;1&lt;/R&gt;&lt;C&gt;1&lt;/C&gt;&lt;D xsi:type="xsd:double"&gt;5.17000123911724&lt;/D&gt;&lt;/FQL&gt;&lt;FQL&gt;&lt;Q&gt;JP3421800008^FF_NET_INC(ANN_R,43101,43465)&lt;/Q&gt;&lt;R&gt;1&lt;/R&gt;&lt;C&gt;1&lt;/C&gt;&lt;D xsi:type="xsd:double"&gt;86993&lt;/D&gt;&lt;/FQL&gt;&lt;FQL&gt;&lt;Q&gt;JP3898400001^FF_ROA(ANN_R,43101,43465)&lt;/Q&gt;&lt;R&gt;1&lt;/R&gt;&lt;C&gt;1&lt;/C&gt;&lt;D xsi:type="xsd:double"&gt;3.52414834271799&lt;/D&gt;&lt;/FQL&gt;&lt;FQL&gt;&lt;Q&gt;JP3898400001^FF_NET_INC(ANN_R,43101,43465)&lt;/Q&gt;&lt;R&gt;1&lt;/R&gt;&lt;C&gt;1&lt;/C&gt;&lt;D xsi:type="xsd:double"&gt;560173&lt;/D&gt;&lt;/FQL&gt;&lt;FQL&gt;&lt;Q&gt;JP3143600009^FF_ROA(ANN_R,43101,43465)&lt;/Q&gt;&lt;R&gt;1&lt;/R&gt;&lt;C&gt;1&lt;/C&gt;&lt;D xsi:type="xsd:double"&gt;4.76985272640501&lt;/D&gt;&lt;/FQL&gt;&lt;FQL&gt;&lt;Q&gt;JP3143600009^FF_NET_INC(ANN_R,43101,43465)&lt;/Q&gt;&lt;R&gt;1&lt;/R&gt;&lt;C&gt;1&lt;/C&gt;&lt;D xsi:type="xsd:double"&gt;400333&lt;/D&gt;&lt;/FQL&gt;&lt;FQL&gt;&lt;Q&gt;JP3358000002^FF_ROA(ANN_R,42370,42735)&lt;/Q&gt;&lt;R&gt;1&lt;/R&gt;&lt;C&gt;1&lt;/C&gt;&lt;D xsi:type="xsd:double"&gt;11.6749175862567&lt;/D&gt;&lt;/FQL&gt;&lt;FQL&gt;&lt;Q&gt;JP3358000002^FF_NET_INC(ANN_R,42370,42735)&lt;/Q&gt;&lt;R&gt;1&lt;/R&gt;&lt;C&gt;1&lt;/C&gt;&lt;D xsi:type="xsd:double"&gt;50963&lt;/D&gt;&lt;/FQL&gt;&lt;FQL&gt;&lt;Q&gt;JP3358000002^FF_ROA(ANN_R,43831,44196)&lt;/Q&gt;&lt;R&gt;1&lt;/R&gt;&lt;C&gt;1&lt;/C&gt;&lt;D xsi:type="xsd:double"&gt;11.2422278289994&lt;/D&gt;&lt;/FQL&gt;&lt;FQL&gt;&lt;Q&gt;JP3358000002^FF_NET_INC(ANN_R,43831,44196)&lt;/Q&gt;&lt;R&gt;1&lt;/R&gt;&lt;C&gt;1&lt;/C&gt;&lt;D xsi:type="xsd:double"&gt;63473&lt;/D&gt;&lt;/FQL&gt;&lt;FQL&gt;&lt;Q&gt;JP3422950000^FF_ROA(ANN_R,42370,42735)&lt;/Q&gt;&lt;R&gt;1&lt;/R&gt;&lt;C&gt;1&lt;/C&gt;&lt;D xsi:type="xsd:double"&gt;3.01468772795614&lt;/D&gt;&lt;/FQL&gt;&lt;FQL&gt;&lt;Q&gt;JP3422950000^FF_NET_INC(ANN_R,42370,42735)&lt;/Q&gt;&lt;R&gt;1&lt;/R&gt;&lt;C&gt;1&lt;/C&gt;&lt;D xsi:type="xsd:double"&gt;160930&lt;/D&gt;&lt;/FQL&gt;&lt;FQL&gt;&lt;Q&gt;JP3422950000^FF_ROA(ANN_R,43831,44196)&lt;/Q&gt;&lt;R&gt;1&lt;/R&gt;&lt;C&gt;1&lt;/C&gt;&lt;D xsi:type="xsd:double"&gt;3.70059172561082&lt;/D&gt;&lt;/FQL&gt;&lt;FQL&gt;&lt;Q&gt;JP3422950000^FF_NET_INC(ANN_R,43831,44196)&lt;/Q&gt;&lt;R&gt;1&lt;/R&gt;&lt;C&gt;1&lt;/C&gt;&lt;D xsi:type="xsd:double"&gt;218186&lt;/D&gt;&lt;/FQL&gt;&lt;FQL&gt;&lt;Q&gt;JP3421800008^FF_ROA</t>
        </r>
      </text>
    </comment>
    <comment ref="A145" authorId="0" shapeId="0" xr:uid="{BB8BEEAE-17B4-4E67-B4A9-CEB100F4725A}">
      <text>
        <r>
          <rPr>
            <b/>
            <sz val="9"/>
            <color indexed="81"/>
            <rFont val="Tahoma"/>
            <charset val="1"/>
          </rPr>
          <t>(ANN_R,42370,42735)&lt;/Q&gt;&lt;R&gt;1&lt;/R&gt;&lt;C&gt;1&lt;/C&gt;&lt;D xsi:type="xsd:double"&gt;5.17254286756903&lt;/D&gt;&lt;/FQL&gt;&lt;FQL&gt;&lt;Q&gt;JP3421800008^FF_NET_INC(ANN_R,42370,42735)&lt;/Q&gt;&lt;R&gt;1&lt;/R&gt;&lt;C&gt;1&lt;/C&gt;&lt;D xsi:type="xsd:double"&gt;77039&lt;/D&gt;&lt;/FQL&gt;&lt;FQL&gt;&lt;Q&gt;JP3421800008^FF_ROA(ANN_R,43831,44196)&lt;/Q&gt;&lt;R&gt;1&lt;/R&gt;&lt;C&gt;1&lt;/C&gt;&lt;D xsi:type="xsd:double"&gt;4.97622217144951&lt;/D&gt;&lt;/FQL&gt;&lt;FQL&gt;&lt;Q&gt;JP3421800008^FF_NET_INC(ANN_R,43831,44196)&lt;/Q&gt;&lt;R&gt;1&lt;/R&gt;&lt;C&gt;1&lt;/C&gt;&lt;D xsi:type="xsd:double"&gt;89080&lt;/D&gt;&lt;/FQL&gt;&lt;FQL&gt;&lt;Q&gt;DE0007165631^FF_ROA(ANN_R,42370,42735)&lt;/Q&gt;&lt;R&gt;1&lt;/R&gt;&lt;C&gt;1&lt;/C&gt;&lt;D xsi:type="xsd:double"&gt;6.39258516760259&lt;/D&gt;&lt;/FQL&gt;&lt;FQL&gt;&lt;Q&gt;DE0007165631^FF_NET_INC(ANN_R,42370,42735)&lt;/Q&gt;&lt;R&gt;1&lt;/R&gt;&lt;C&gt;1&lt;/C&gt;&lt;D xsi:type="xsd:double"&gt;102.932&lt;/D&gt;&lt;/FQL&gt;&lt;FQL&gt;&lt;Q&gt;DE0007165631^FF_ROA(ANN_R,43831,44196)&lt;/Q&gt;&lt;R&gt;1&lt;/R&gt;&lt;C&gt;1&lt;/C&gt;&lt;D xsi:type="xsd:double"&gt;5.6772527927898&lt;/D&gt;&lt;/FQL&gt;&lt;FQL&gt;&lt;Q&gt;DE0007165631^FF_NET_INC(ANN_R,43831,44196)&lt;/Q&gt;&lt;R&gt;1&lt;/R&gt;&lt;C&gt;1&lt;/C&gt;&lt;D xsi:type="xsd:double"&gt;210.095&lt;/D&gt;&lt;/FQL&gt;&lt;FQL&gt;&lt;Q&gt;DE0007164600^FF_ROA(ANN_R,42370,42735)&lt;/Q&gt;&lt;R&gt;1&lt;/R&gt;&lt;C&gt;1&lt;/C&gt;&lt;D xsi:type="xsd:double"&gt;8.5120291360734&lt;/D&gt;&lt;/FQL&gt;&lt;FQL&gt;&lt;Q&gt;DE0007164600^FF_NET_INC(ANN_R,42370,42735)&lt;/Q&gt;&lt;R&gt;1&lt;/R&gt;&lt;C&gt;1&lt;/C&gt;&lt;D xsi:type="xsd:double"&gt;3646&lt;/D&gt;&lt;/FQL&gt;&lt;FQL&gt;&lt;Q&gt;DE0007164600^FF_ROA(ANN_R,43831,44196)&lt;/Q&gt;&lt;R&gt;1&lt;/R&gt;&lt;C&gt;1&lt;/C&gt;&lt;D xsi:type="xsd:double"&gt;8.67044717262532&lt;/D&gt;&lt;/FQL&gt;&lt;FQL&gt;&lt;Q&gt;DE0007164600^FF_NET_INC(ANN_R,43831,44196)&lt;/Q&gt;&lt;R&gt;1&lt;/R&gt;&lt;C&gt;1&lt;/C&gt;&lt;D xsi:type="xsd:double"&gt;5145&lt;/D&gt;&lt;/FQL&gt;&lt;FQL&gt;&lt;Q&gt;SE0000667891^FF_ROA(ANN_R,42370,42735)&lt;/Q&gt;&lt;R&gt;1&lt;/R&gt;&lt;C&gt;1&lt;/C&gt;&lt;D xsi:type="xsd:double"&gt;6.66569753355623&lt;/D&gt;&lt;/FQL&gt;&lt;FQL&gt;&lt;Q&gt;SE0000667891^FF_NET_INC(ANN_R,42370,42735)&lt;/Q&gt;&lt;R&gt;1&lt;/R&gt;&lt;C&gt;1&lt;/C&gt;&lt;D xsi:type="xsd:double"&gt;6878&lt;/D&gt;&lt;/FQL&gt;&lt;FQL&gt;&lt;Q&gt;SE0000667891^FF_ROA(ANN_R,43831,44196)&lt;/Q&gt;&lt;R&gt;1&lt;/R&gt;&lt;C&gt;1&lt;/C&gt;&lt;D xsi:type="xsd:double"&gt;7.31952694833251&lt;/D&gt;&lt;/FQL&gt;&lt;FQL&gt;&lt;Q&gt;SE0000667891^FF_NET_INC(ANN_R,43831,44196)&lt;/Q&gt;&lt;R&gt;1&lt;/R&gt;&lt;C&gt;1&lt;/C&gt;&lt;D xsi:type="xsd:double"&gt;8767&lt;/D&gt;&lt;/FQL&gt;&lt;FQL&gt;&lt;Q&gt;KR7006400006^FF_ROA(ANN_R,42370,42735)&lt;/Q&gt;&lt;R&gt;1&lt;/R&gt;&lt;C&gt;1&lt;/C&gt;&lt;D xsi:type="xsd:double"&gt;-5.59159451477635&lt;/D&gt;&lt;/FQL&gt;&lt;FQL&gt;&lt;Q&gt;KR7006400006^FF_NET_INC(ANN_R,42370,42735)&lt;/Q&gt;&lt;R&gt;1&lt;/R&gt;&lt;C&gt;1&lt;/C&gt;&lt;D xsi:type="xsd:double"&gt;-870209.081903&lt;/D&gt;&lt;/FQL&gt;&lt;FQL&gt;&lt;Q&gt;KR7006400006^FF_ROA(ANN_R,43831,44196)&lt;/Q&gt;&lt;R&gt;1&lt;/R&gt;&lt;C&gt;1&lt;/C&gt;&lt;D xsi:type="xsd:double"&gt;2.77735915079618&lt;/D&gt;&lt;/FQL&gt;&lt;FQL&gt;&lt;Q&gt;KR7006400006^FF_NET_INC(ANN_R,43831,44196)&lt;/Q&gt;&lt;R&gt;1&lt;/R&gt;&lt;C&gt;1&lt;/C&gt;&lt;D xsi:type="xsd:double"&gt;574723.49387&lt;/D&gt;&lt;/FQL&gt;&lt;FQL&gt;&lt;Q&gt;KR7005930003^FF_ROA(ANN_R,42370,42735)&lt;/Q&gt;&lt;R&gt;1&lt;/R&gt;&lt;C&gt;1&lt;/C&gt;&lt;D xsi:type="xsd:double"&gt;8.88886055780937&lt;/D&gt;&lt;/FQL&gt;&lt;FQL&gt;&lt;Q&gt;KR7005930003^FF_NET_INC(ANN_R,42370,42735)&lt;/Q&gt;&lt;R&gt;1&lt;/R&gt;&lt;C&gt;1&lt;/C&gt;&lt;D xsi:type="xsd:double"&gt;22415655&lt;/D&gt;&lt;/FQL&gt;&lt;FQL&gt;&lt;Q&gt;KR7005930003^FF_ROA(ANN_R,43831,44196)&lt;/Q&gt;&lt;R&gt;1&lt;/R&gt;&lt;C&gt;1&lt;/C&gt;&lt;D xsi:type="xsd:double"&gt;7.14034984239845&lt;/D&gt;&lt;/FQL&gt;&lt;FQL&gt;&lt;Q&gt;KR7005930003^FF_NET_INC(ANN_R,43831,44196)&lt;/Q&gt;&lt;R&gt;1&lt;/R&gt;&lt;C&gt;1&lt;/C&gt;&lt;D xsi:type="xsd:double"&gt;26090846&lt;/D&gt;&lt;/FQL&gt;&lt;FQL&gt;&lt;Q&gt;KR7028260008^FF_ROA(ANN_R,42370,42735)&lt;/Q&gt;&lt;R&gt;1&lt;/R&gt;&lt;C&gt;1&lt;/C&gt;&lt;D xsi:type="xsd:double"&gt;0.247309406120278&lt;/D&gt;&lt;/FQL&gt;&lt;FQL&gt;&lt;Q&gt;KR7028260008^FF_NET_INC(ANN_R,42370,42735)&lt;/Q&gt;&lt;R&gt;1&lt;/R&gt;&lt;C&gt;1&lt;/C&gt;&lt;D xsi:type="xsd:double"&gt;107356.946862&lt;/D&gt;&lt;/FQL&gt;&lt;FQL&gt;&lt;Q&gt;KR7028260008^FF_ROA(ANN_R,43831,44196)&lt;/Q&gt;&lt;R&gt;1&lt;/R&gt;&lt;C&gt;1&lt;/C&gt;&lt;D xsi:type="xsd:double"&gt;2.06608757956458&lt;/D&gt;&lt;/FQL&gt;&lt;FQL&gt;&lt;Q&gt;KR7028260008^FF_NET_INC(ANN_R,43831,44196)&lt;/Q&gt;&lt;R&gt;1&lt;/R&gt;&lt;C&gt;1&lt;/C&gt;&lt;D xsi:type="xsd:double"&gt;1035494.757104&lt;/D&gt;&lt;/FQL&gt;&lt;FQL&gt;&lt;Q&gt;FR0000073272^FF_ROA(ANN_R,42370,42735)&lt;/Q&gt;&lt;R&gt;1&lt;/R&gt;&lt;C&gt;1&lt;/C&gt;&lt;D xsi:type="xsd:double"&gt;6.16469403173004&lt;/D&gt;&lt;/FQL&gt;&lt;FQL&gt;&lt;Q&gt;FR0000073272^FF_NET_INC(ANN_R,42370,42735)&lt;/Q&gt;&lt;R&gt;1&lt;/R&gt;&lt;C&gt;1&lt;/C&gt;&lt;D xsi:type="xsd:double"&gt;1836&lt;/D&gt;&lt;/FQL&gt;&lt;FQL&gt;&lt;Q&gt;FR0000073272^FF_ROA(ANN_R,43831,44196)&lt;/Q&gt;&lt;R&gt;1&lt;/R&gt;&lt;C&gt;1&lt;/C&gt;&lt;D xsi:type="xsd:double"&gt;0.855001882461531&lt;/D&gt;&lt;/FQL&gt;&lt;FQL&gt;&lt;Q&gt;FR0000073272^FF_NET_INC(ANN_R,43831,44196)&lt;/Q&gt;&lt;R&gt;1&lt;/R&gt;&lt;C&gt;1&lt;/C&gt;&lt;D xsi:type="xsd:double"&gt;352&lt;/D&gt;&lt;/FQL&gt;&lt;FQL&gt;&lt;Q&gt;US78409V1044^FF_ROA(ANN_R,42370,42735)&lt;/Q&gt;&lt;R&gt;1&lt;/R&gt;&lt;C&gt;1&lt;/C&gt;&lt;D xsi:type="xsd:double"&gt;24.9940659862331&lt;/D&gt;&lt;/FQL&gt;&lt;FQL&gt;&lt;Q&gt;US78409V1044^FF_NET_INC(ANN_R,42370,42735)&lt;/Q&gt;&lt;R&gt;1&lt;/R&gt;&lt;C&gt;1&lt;/C&gt;&lt;D xsi:type="xsd:double"&gt;2106&lt;/D&gt;&lt;/FQL&gt;&lt;FQL&gt;&lt;Q&gt;US78409V1044^FF_ROA(ANN_R,43831,44196)&lt;/Q&gt;&lt;R&gt;1&lt;/R&gt;&lt;C&gt;1&lt;/C&gt;&lt;D xsi:type="xsd:double"&gt;19.5855139208708&lt;/D&gt;&lt;/FQL&gt;&lt;FQL&gt;&lt;Q&gt;US78409V1044^FF_NET_INC(ANN_R,43831,44196)&lt;/Q&gt;&lt;R&gt;1&lt;/R&gt;&lt;C&gt;1&lt;/C&gt;&lt;D xsi:type="xsd:double"&gt;2339&lt;/D&gt;&lt;/FQL&gt;&lt;FQL&gt;&lt;Q&gt;US77543R1023^FF_ROA(ANN_R,42370,42735)&lt;/Q&gt;&lt;R&gt;1&lt;/R&gt;&lt;C&gt;1&lt;/C&gt;&lt;D xsi:type="xsd:double"&gt;-24.0491128803197&lt;/D&gt;&lt;/FQL&gt;&lt;FQL&gt;&lt;Q&gt;US77543R1023^FF_NET_INC(ANN_R,42370,42735)&lt;/Q&gt;&lt;R&gt;1&lt;/R&gt;&lt;C&gt;1&lt;/C&gt;&lt;D xsi:type="xsd:double"&gt;-42.758&lt;/D&gt;&lt;/FQL&gt;&lt;FQL&gt;&lt;Q&gt;US77543R1023^FF_ROA(ANN_R,43831,44196)&lt;/Q&gt;&lt;R&gt;1&lt;/R&gt;&lt;C&gt;1&lt;/C&gt;&lt;D xsi:type="xsd:double"&gt;-0.936008999202305&lt;/D&gt;&lt;/FQL&gt;&lt;FQL&gt;&lt;Q&gt;US77543R1023^FF_NET_INC(ANN_R,43831,44196)&lt;/Q&gt;&lt;R&gt;1&lt;/R&gt;&lt;C&gt;1&lt;/C&gt;&lt;D xsi:type="xsd:double"&gt;-17.507&lt;/D&gt;&lt;/FQL&gt;&lt;FQL&gt;&lt;Q&gt;CH0012032048^FF_ROA(ANN_R,42370,42735)&lt;/Q&gt;&lt;R&gt;1&lt;/R&gt;&lt;C&gt;1&lt;/C&gt;&lt;D xsi:type="xsd:double"&gt;12.5519392851057&lt;/D&gt;&lt;/FQL&gt;&lt;FQL&gt;&lt;Q&gt;CH0012032048^FF_NET_INC(ANN_R,42370,42735)&lt;/Q&gt;&lt;R&gt;1&lt;/R&gt;&lt;C&gt;1&lt;/C&gt;&lt;D xsi:type="xsd:double"&gt;9576&lt;/D&gt;&lt;/FQL&gt;&lt;FQL&gt;&lt;Q&gt;CH0012032048^FF_ROA(ANN_R,43831,44196)&lt;/Q&gt;&lt;R&gt;1&lt;/R&gt;&lt;C&gt;1&lt;/C&gt;&lt;D xsi:type="xsd:double"&gt;16.8942675309787&lt;/D&gt;&lt;/FQL&gt;&lt;FQL&gt;&lt;Q&gt;CH0012032048^FF_NET_INC(ANN_R,43831,44196)&lt;/Q&gt;&lt;R&gt;1&lt;/R&gt;&lt;C&gt;1&lt;/C&gt;&lt;D xsi:type="xsd:double"&gt;14295&lt;/D&gt;&lt;/FQL&gt;&lt;FQL&gt;&lt;Q&gt;US75886F1075^FF_ROA(ANN_R,42370,42735)&lt;/Q&gt;&lt;R&gt;1&lt;/R&gt;&lt;C&gt;1&lt;/C&gt;&lt;D xsi:type="xsd:double"&gt;14.1997961336752&lt;/D&gt;&lt;/FQL&gt;&lt;FQL&gt;&lt;Q&gt;US75886F1075^FF_NET_INC(ANN_R,42370,42735)&lt;/Q&gt;&lt;R&gt;1&lt;/R&gt;&lt;C&gt;1&lt;/C&gt;&lt;D xsi:type="xsd:double"&gt;895.522&lt;/D&gt;&lt;/FQL&gt;&lt;FQL&gt;&lt;Q&gt;US0584981064^FF_ROA(ANN_R,42736,43100)&lt;/Q&gt;&lt;R&gt;1&lt;/R&gt;&lt;C&gt;1&lt;/C&gt;&lt;D xsi:type="xsd:double"&gt;2.24341671165497&lt;/D&gt;&lt;/FQL&gt;&lt;FQL&gt;&lt;Q&gt;US0584981064^FF_NET_INC(ANN_R,42736,43100)&lt;/Q&gt;&lt;R&gt;1&lt;/R&gt;&lt;C&gt;1&lt;/C&gt;&lt;D xsi:type="xsd:double"&gt;374&lt;/D&gt;&lt;/FQL&gt;&lt;FQL&gt;&lt;Q&gt;US0584981064^FF_ROA(ANN_R,43466,43830)&lt;/Q&gt;&lt;R&gt;1&lt;/R&gt;&lt;C&gt;1&lt;/C&gt;&lt;D xsi:type="xsd:double"&gt;3.33785457333255&lt;/D&gt;&lt;/FQL&gt;&lt;FQL&gt;&lt;Q&gt;US0584981064^FF_NET_INC(ANN_R,43466,43830)&lt;/Q&gt;&lt;R&gt;1&lt;/R&gt;&lt;C&gt;1&lt;/C&gt;&lt;D xsi:type="xsd:double"&gt;566&lt;/D&gt;&lt;/FQL&gt;&lt;FQL&gt;&lt;Q&gt;US0584981064^FF_ROA(ANN_R,43101,43465)&lt;/Q&gt;&lt;R&gt;1&lt;/R&gt;&lt;C&gt;1&lt;/C&gt;&lt;D xsi:type="xsd:double"&gt;2.69252438988228&lt;/D&gt;&lt;/FQL&gt;&lt;FQL&gt;&lt;Q&gt;US0584981064^FF_NET_INC(ANN_R,43101,43465)&lt;/Q&gt;&lt;R&gt;1&lt;/R&gt;&lt;C&gt;1&lt;/C&gt;&lt;D xsi:type="xsd:double"&gt;454&lt;/D&gt;&lt;/FQL&gt;&lt;FQL&gt;&lt;Q&gt;US75886F1075^FF_ROA(ANN_R,43831,44196)&lt;/Q&gt;&lt;R&gt;1&lt;/R&gt;&lt;C&gt;1&lt;/C&gt;&lt;D xsi:type="xsd:double"&gt;21.9791357117162&lt;/D&gt;&lt;/FQL&gt;&lt;FQL&gt;&lt;Q&gt;US75886F1075^FF_NET_INC(ANN_R,43831,44196)&lt;/Q&gt;&lt;R&gt;1&lt;/R&gt;&lt;C&gt;1&lt;/C&gt;&lt;D xsi:type="xsd:double"&gt;3513.2&lt;/D&gt;&lt;/FQL&gt;&lt;FQL&gt;&lt;Q&gt;JP3970300004^FF_ROA(ANN_R,42370,42735)&lt;/Q&gt;&lt;R&gt;1&lt;/R&gt;&lt;C&gt;1&lt;/C&gt;&lt;D xsi:type="xsd:double"&gt;5.73271690451942&lt;/D&gt;&lt;/FQL&gt;&lt;FQL&gt;&lt;Q&gt;JP3970300004^FF_NET_INC(ANN_R,42370,42735)&lt;/Q&gt;&lt;R&gt;1&lt;/R&gt;&lt;C&gt;1&lt;/C&gt;&lt;D xsi:type="xsd:double"&gt;64535&lt;/D&gt;&lt;/FQL&gt;&lt;FQL&gt;&lt;Q&gt;JP3970300004^FF_ROA(ANN_R,43831,44196)&lt;/Q&gt;&lt;R&gt;1&lt;/R&gt;&lt;C&gt;1&lt;/C&gt;&lt;D xsi:type="xsd:double"&gt;9.59897798740041&lt;/D&gt;&lt;/FQL&gt;&lt;FQL&gt;&lt;Q&gt;JP3970300004^FF_NET_INC(ANN_R,43831,44196)&lt;/Q&gt;&lt;R&gt;1&lt;/R&gt;&lt;C&gt;1&lt;/C&gt;&lt;D xsi:type="xsd:double"&gt;179880&lt;/D&gt;&lt;/FQL&gt;&lt;FQL&gt;&lt;Q&gt;US74736K1016^FF_ROA(ANN_R,42370,42735)&lt;/Q&gt;&lt;R&gt;1&lt;/R&gt;&lt;C&gt;1&lt;/C&gt;&lt;D xsi:type="xsd:double"&gt;-0.42767553712237&lt;/D&gt;&lt;/FQL&gt;&lt;FQL&gt;&lt;Q&gt;US74736K1016^FF_NET_INC(ANN_R,42370,42735)&lt;/Q&gt;&lt;R&gt;1&lt;/R&gt;&lt;C&gt;1&lt;/C&gt;&lt;D xsi:type="xsd:double"&gt;-28.845&lt;/D&gt;&lt;/FQL&gt;&lt;FQL&gt;&lt;Q&gt;US74736K1016^FF_ROA(ANN_R,43831,44196)&lt;/Q&gt;&lt;R&gt;1&lt;/R&gt;&lt;C&gt;1&lt;/C&gt;&lt;D xsi:type="xsd:double"&gt;5.40598183835884&lt;/D&gt;&lt;/FQL&gt;&lt;FQL&gt;&lt;Q&gt;US74736K1016^FF_NET_INC(ANN_R,43831,44196)&lt;/Q&gt;&lt;R&gt;1&lt;/R&gt;&lt;C&gt;1&lt;/C&gt;&lt;D xsi:type="xsd:double"&gt;334.325&lt;/D&gt;&lt;/FQL&gt;&lt;FQL&gt;&lt;Q&gt;US7458671010^FF_ROA(ANN_R,42370,42735)&lt;/Q&gt;&lt;R&gt;1&lt;/R&gt;&lt;C&gt;1&lt;/C&gt;&lt;D xsi:type="xsd:double"&gt;6.17506366042349&lt;/D&gt;&lt;/FQL&gt;&lt;FQL&gt;&lt;Q&gt;US7458671010^FF_NET_INC(ANN_R,42370,42735)&lt;/Q&gt;&lt;R&gt;1&lt;/R&gt;&lt;C&gt;1&lt;/C&gt;&lt;D xsi:type="xsd:double"&gt;597.981&lt;/D&gt;&lt;/FQL&gt;&lt;FQL&gt;&lt;Q&gt;US7458671010^FF_ROA(ANN_R,43831,44196)&lt;/Q&gt;&lt;R&gt;1&lt;/R&gt;&lt;C&gt;1&lt;/C&gt;&lt;D xsi:type="xsd:double"&gt;12.1668271083908&lt;/D&gt;&lt;/FQL&gt;&lt;FQL&gt;&lt;Q&gt;US7458671010^FF_NET_INC(ANN_R,43831,44196)&lt;/Q&gt;&lt;R&gt;1&lt;/R&gt;&lt;C&gt;1&lt;/C&gt;&lt;D xsi:type="xsd:double"&gt;1394.385&lt;/D&gt;&lt;/FQL&gt;&lt;FQL&gt;&lt;Q&gt;US6703461052^FF_ROA(ANN_R,42736,43100)&lt;/Q&gt;&lt;R&gt;1&lt;/R&gt;&lt;C&gt;1&lt;/C&gt;&lt;D xsi:type="xsd:double"&gt;8.4606372181792&lt;/D&gt;&lt;/FQL&gt;&lt;FQL&gt;&lt;Q&gt;US6703461052^FF_NET_INC(ANN_R,42736,43100)&lt;/Q&gt;&lt;R&gt;1&lt;/R&gt;&lt;C&gt;1&lt;/C&gt;&lt;D xsi:type="xsd:double"&gt;1314.139&lt;/D&gt;&lt;/FQL&gt;&lt;FQL&gt;&lt;Q&gt;US35671D8570^FF_ROA(ANN_R,42736,43100)&lt;/Q&gt;&lt;R&gt;1&lt;/R&gt;&lt;C&gt;1&lt;/C&gt;&lt;D xsi:type="xsd:double"&gt;4.69317466060923&lt;/D&gt;&lt;/FQL&gt;&lt;FQL&gt;&lt;Q&gt;US35671D8570^FF_NET_INC(ANN_R,42736,43100)&lt;/Q&gt;&lt;R&gt;1&lt;/R&gt;&lt;C&gt;1&lt;/C&gt;&lt;D xsi:type="xsd:double"&gt;1751&lt;/D&gt;&lt;/FQL&gt;&lt;FQL&gt;&lt;Q&gt;US6516391066^FF_ROA(ANN_R,42736,43100)&lt;/Q&gt;&lt;R&gt;1&lt;/R&gt;&lt;C&gt;1&lt;/C&gt;&lt;D xsi:type="xsd:double"&gt;-0.364709552031096&lt;/D&gt;&lt;/FQL&gt;&lt;FQL&gt;&lt;Q&gt;US6516391066^FF_NET_INC(ANN_R,42736,43100)&lt;/Q&gt;&lt;R&gt;1&lt;/R&gt;&lt;C&gt;1&lt;/C&gt;&lt;D xsi:type="xsd:double"&gt;-76&lt;/D&gt;&lt;/FQL&gt;&lt;FQL&gt;&lt;Q&gt;KR7005490008^FF_ROA(ANN_R,42736,43100)&lt;/Q&gt;&lt;R&gt;1&lt;/R&gt;&lt;C&gt;1&lt;/C&gt;&lt;D xsi:type="xsd:double"&gt;3.47262734069248&lt;/D&gt;&lt;/FQL&gt;&lt;FQL&gt;&lt;Q&gt;KR7005490008^FF_NET_INC(ANN_R,42736,43100)&lt;/Q&gt;&lt;R&gt;1&lt;/R&gt;&lt;C&gt;1&lt;/C&gt;&lt;D xsi:type="xsd:double"&gt;2757056.945205&lt;/D&gt;&lt;/FQL&gt;&lt;FQL&gt;&lt;Q&gt;TW0002002003^FF_ROA(ANN_R,42736,43100)&lt;/Q&gt;&lt;R&gt;1&lt;/R&gt;&lt;C&gt;1&lt;/C&gt;&lt;D xsi:type="xsd:double"&gt;2.51601638385979&lt;/D&gt;&lt;/FQL&gt;&lt;FQL&gt;&lt;Q&gt;TW0002002003^FF_NET_INC(ANN_R,42736,43100)&lt;/Q&gt;&lt;R&gt;1&lt;/R&gt;&lt;C&gt;1&lt;/C&gt;&lt;D xsi:type="xsd:double"&gt;16905.588&lt;/D&gt;&lt;/FQL&gt;&lt;FQL&gt;&lt;Q&gt;JP3381000003^FF_ROA(ANN_R,42736,43100)&lt;/Q&gt;&lt;R&gt;1&lt;/R&gt;&lt;C&gt;1&lt;/C&gt;&lt;D xsi:type="xsd:double"&gt;1.91345547289297&lt;/D&gt;&lt;/FQL&gt;&lt;FQL&gt;&lt;Q&gt;JP3381000003^FF_NET_INC(ANN_R,42736,43100)&lt;/Q&gt;&lt;R&gt;1&lt;/R&gt;&lt;C&gt;1&lt;/C&gt;&lt;D xsi:type="xsd:double"&gt;130947&lt;/D&gt;&lt;/FQL&gt;&lt;FQL&gt;&lt;Q&gt;US6703461052^FF_ROA(ANN_R,43466,43830)&lt;/Q&gt;&lt;R&gt;1&lt;/R&gt;&lt;C&gt;1&lt;/C&gt;&lt;D xsi:type="xsd:double"&gt;6.97145537709456&lt;/D&gt;&lt;/FQL&gt;&lt;FQL&gt;&lt;Q&gt;US6703461052^FF_NET_INC(ANN_R,43466,43830)&lt;/Q&gt;&lt;R&gt;1&lt;/R&gt;&lt;C&gt;1&lt;/C&gt;&lt;D xsi:type="xsd:double"&gt;1264.108&lt;/D&gt;&lt;/FQL&gt;&lt;FQL&gt;&lt;Q&gt;US35671D8570^FF_ROA(ANN_R,43466,43830)&lt;/Q&gt;&lt;R&gt;1&lt;/R&gt;&lt;C&gt;1&lt;/C&gt;&lt;D xsi:type="xsd:double"&gt;-0.590183679614574&lt;/D&gt;&lt;/FQL&gt;&lt;FQL&gt;&lt;Q&gt;US35671D8570^FF_NET_INC(ANN_R,43466,43830)&lt;/Q&gt;&lt;R&gt;1&lt;/R&gt;&lt;C&gt;1&lt;/C&gt;&lt;D xsi:type="xsd:double"&gt;-245&lt;/D&gt;&lt;/FQL&gt;&lt;FQL&gt;&lt;Q&gt;US6516391066^FF_ROA(ANN_R,43466,43830)&lt;/Q&gt;&lt;R&gt;1&lt;/R&gt;&lt;C&gt;1&lt;/C&gt;&lt;D xsi:type="xsd:double"&gt;9.48112508032757&lt;/D&gt;&lt;/FQL&gt;&lt;FQL&gt;&lt;Q&gt;US6516391066^FF_NET_INC(ANN_R,43466,43830)&lt;/Q&gt;&lt;R&gt;1&lt;/R&gt;&lt;C&gt;1&lt;/C&gt;&lt;D xsi:type="xsd:double"&gt;2877&lt;/D&gt;&lt;/FQL&gt;&lt;FQL&gt;&lt;Q&gt;KR7005490008^FF_ROA(ANN_R,43466,43830)&lt;/Q&gt;&lt;R&gt;1&lt;/R&gt;&lt;C&gt;1&lt;/C&gt;&lt;D xsi:type="xsd:double"&gt;2.32464846099485&lt;/D&gt;&lt;/FQL&gt;&lt;FQL&gt;&lt;Q&gt;KR7005490008^FF_NET_INC(ANN_R,43466,43830)&lt;/Q&gt;&lt;R&gt;1&lt;/R&gt;&lt;C&gt;1&lt;/C&gt;&lt;D xsi:type="xsd:double"&gt;1828416.521188&lt;/D&gt;&lt;/FQL&gt;&lt;FQL&gt;&lt;Q&gt;TW0002002003^FF_ROA(ANN_R,43466,43830)&lt;/Q&gt;&lt;R&gt;1&lt;/R&gt;&lt;C&gt;1&lt;/C&gt;&lt;D xsi:type="xsd:double"&gt;1.31372309748872&lt;/D&gt;&lt;/FQL&gt;&lt;FQL&gt;&lt;Q&gt;TW0002002003^FF_NET_INC(ANN_R,43466,43830)&lt;/Q&gt;&lt;R&gt;1&lt;/R&gt;&lt;C&gt;1&lt;/C&gt;&lt;D xsi:type="xsd:double"&gt;8809.555&lt;/D&gt;&lt;/FQL&gt;&lt;FQL&gt;&lt;Q&gt;JP3381000003^FF_ROA(ANN_R,43466,43830)&lt;/Q&gt;&lt;R&gt;1&lt;/R&gt;&lt;C&gt;1&lt;/C&gt;&lt;D xsi:type="xsd:double"&gt;3.17822815646697&lt;/D&gt;&lt;/FQL&gt;&lt;FQL&gt;&lt;Q&gt;JP3381000003^FF_NET_INC(ANN_R,43466,43830)&lt;/Q&gt;&lt;R&gt;1&lt;/R&gt;&lt;C&gt;1&lt;/C&gt;&lt;D xsi:type="xsd:double"&gt;251170&lt;/D&gt;&lt;/FQL&gt;&lt;FQL&gt;&lt;Q&gt;US6703461052^FF_ROA(ANN_R,43101,43465)&lt;/Q&gt;&lt;R&gt;1&lt;/R&gt;&lt;C&gt;1&lt;/C&gt;&lt;D xsi:type="xsd:double"&gt;13.9294693779481&lt;/D&gt;&lt;/FQL&gt;&lt;FQL&gt;&lt;Q&gt;US6703461052^FF_NET_INC(ANN_R,43101,43465)&lt;/Q&gt;&lt;R&gt;1&lt;/R&gt;&lt;C&gt;1&lt;/C&gt;&lt;D xsi:type="xsd:double"&gt;2351.423&lt;/D&gt;&lt;/FQL&gt;&lt;FQL&gt;&lt;Q&gt;US35671D8570^FF_ROA(ANN_R,43101,43465)&lt;/Q&gt;&lt;R&gt;1&lt;/R&gt;&lt;C&gt;1&lt;/C&gt;&lt;D xsi:type="xsd:double"&gt;6.57209688372444&lt;/D&gt;&lt;/FQL&gt;&lt;FQL&gt;&lt;Q&gt;US35671D8570^FF_NET_INC(ANN_R,43101,43465)&lt;/Q&gt;&lt;R&gt;1&lt;/R&gt;&lt;C&gt;1&lt;/C&gt;&lt;D xsi:type="xsd:double"&gt;2613&lt;/D&gt;&lt;/FQL&gt;&lt;FQL&gt;&lt;Q&gt;US6516391066^FF_ROA(ANN_R,43101,43465)&lt;/Q&gt;&lt;R&gt;1&lt;/R&gt;&lt;C&gt;1&lt;/C&gt;&lt;D xsi:type="xsd:double"&gt;1.35393244844177&lt;/D&gt;&lt;/FQL&gt;&lt;FQL&gt;&lt;Q&gt;US6516391066^FF_NET_INC(ANN_R,43101,43465)&lt;/Q&gt;&lt;R&gt;1&lt;/R&gt;&lt;C&gt;1&lt;/C&gt;&lt;D xsi:type="xsd:double"&gt;280&lt;/D&gt;&lt;/FQL&gt;&lt;FQL&gt;&lt;Q&gt;KR7005490008^FF_ROA(ANN_R,43101,43465)&lt;/Q&gt;&lt;R&gt;1&lt;/R&gt;&lt;C&gt;1&lt;/C&gt;&lt;D xsi:type="xsd:double"&gt;2.12736968027907&lt;/D&gt;&lt;/FQL&gt;&lt;FQL&gt;&lt;Q&gt;KR7005490008^FF_NET_INC(ANN_R,43101,43465)&lt;/Q&gt;&lt;R&gt;1&lt;/R&gt;&lt;C&gt;1&lt;/C&gt;&lt;D xsi:type="xsd:double"&gt;1672891.444438&lt;/D&gt;&lt;/FQL&gt;&lt;FQL&gt;&lt;Q&gt;TW0002002003^FF_ROA(ANN_R,43101,43465)&lt;/Q&gt;&lt;R&gt;1&lt;/R&gt;&lt;C&gt;1&lt;/C&gt;&lt;D xsi:type="xsd:double"&gt;3.64377561513243&lt;/D&gt;&lt;/FQL&gt;&lt;FQL&gt;&lt;Q&gt;TW0002002003^FF_NET_INC(ANN_R,43101,43465)&lt;/Q&gt;&lt;R&gt;1&lt;/R&gt;&lt;C&gt;1&lt;/C&gt;&lt;D xsi:type="xsd:double"&gt;24454.152&lt;/D&gt;&lt;/FQL&gt;&lt;FQL&gt;&lt;Q&gt;JP3381000003^FF_ROA(ANN_R,43101,43465)&lt;/Q&gt;&lt;R&gt;1&lt;/R&gt;&lt;C&gt;1&lt;/C&gt;&lt;D xsi:type="xsd:double"&gt;2.408207666278&lt;/D&gt;&lt;/FQL&gt;&lt;FQL&gt;&lt;Q&gt;JP3381000003^FF_NET_INC(ANN_R,43101,43465)&lt;/Q&gt;&lt;R&gt;1&lt;/R&gt;&lt;C&gt;1&lt;/C&gt;&lt;D xsi:type="xsd:double"&gt;180833&lt;/D&gt;&lt;/FQL&gt;&lt;FQL&gt;&lt;Q&gt;NL0013654783^FF_ROA(ANN_R,42370,42735)&lt;/Q&gt;&lt;R&gt;0&lt;/R&gt;&lt;C&gt;0&lt;/C&gt;&lt;/FQL&gt;&lt;FQL&gt;&lt;Q&gt;NL0013654783^FF_NET_INC(ANN_R,42370,42735)&lt;/Q&gt;&lt;R&gt;0&lt;/R&gt;&lt;C&gt;0&lt;/C&gt;&lt;/FQL&gt;&lt;FQL&gt;&lt;Q&gt;NL0013654783^FF_ROA(ANN_R,43831,44196)&lt;/Q&gt;&lt;R&gt;1&lt;/R&gt;&lt;C&gt;1&lt;/C&gt;&lt;D xsi:type="xsd:double"&gt;10.9522378098151&lt;/D&gt;&lt;/FQL&gt;&lt;FQL&gt;&lt;Q&gt;NL0013654783^FF_NET_INC(ANN_R,43831,44196)&lt;/Q&gt;&lt;R&gt;1&lt;/R&gt;&lt;C&gt;1&lt;/C&gt;&lt;D xsi:type="xsd:double"&gt;3394.21223654729&lt;/D&gt;&lt;/FQL&gt;&lt;FQL&gt;&lt;Q&gt;KR7005490008^FF_ROA(ANN_R,42370,42735)&lt;/Q&gt;&lt;R&gt;1&lt;/R&gt;&lt;C&gt;1&lt;/C&gt;&lt;D xsi:type="xsd:double"&gt;1.66082275904644&lt;/D&gt;&lt;/FQL&gt;&lt;FQL&gt;&lt;Q&gt;KR7005490008^FF_NET_INC(ANN_R,42370,42735)&lt;/Q&gt;&lt;R&gt;1&lt;/R&gt;&lt;C&gt;1&lt;/C&gt;&lt;D xsi:type="xsd:double"&gt;1330084.470054&lt;/D&gt;&lt;/FQL&gt;&lt;FQL&gt;&lt;Q&gt;KR7005490008^FF_ROA(ANN_R,43831,44196)&lt;/Q&gt;&lt;R&gt;1&lt;/R&gt;&lt;C&gt;1&lt;/C&gt;&lt;D xsi:type="xsd:double"&gt;2.01770904400144&lt;/D&gt;&lt;/FQL&gt;&lt;FQL&gt;&lt;Q&gt;KR7005490008^FF_NET_INC(ANN_R,43831,44196)&lt;/Q&gt;&lt;R&gt;1&lt;/R&gt;&lt;C&gt;1&lt;/C&gt;&lt;D xsi:type="xsd:double"&gt;1595459.383559&lt;/D&gt;&lt;/FQL&gt;&lt;FQL&gt;&lt;Q&gt;DE000PAH0038^FF_ROA(ANN_R,42370,42735)&lt;/Q&gt;&lt;R&gt;1&lt;/R&gt;&lt;C&gt;1&lt;/C&gt;&lt;D xsi:type="xsd:double"&gt;4.90442790598062&lt;/D&gt;&lt;/FQL&gt;&lt;FQL&gt;&lt;Q&gt;DE000PAH0038^FF_NET_INC(ANN_R,42370,42735)&lt;/Q&gt;&lt;R&gt;1&lt;/R&gt;&lt;C&gt;1&lt;/C&gt;&lt;D xsi:type="xsd:double"&gt;1374&lt;/D&gt;&lt;/FQL&gt;&lt;FQL&gt;&lt;Q&gt;DE000PAH0038^FF_ROA(ANN_R,43831,44196)&lt;/Q&gt;&lt;R&gt;1&lt;/R&gt;&lt;C&gt;1&lt;/C&gt;&lt;D xsi:type="xsd:double"&gt;7.29734604125914&lt;/D&gt;&lt;/FQL&gt;&lt;FQL&gt;&lt;Q&gt;DE000PAH0038^FF_NET_INC(ANN_R,43831,44196)&lt;/Q&gt;&lt;R&gt;1&lt;/R&gt;&lt;C&gt;1&lt;/C&gt;&lt;D xsi:type="xsd:double"&gt;2630&lt;/D&gt;&lt;/FQL&gt;&lt;FQL&gt;&lt;Q&gt;US73278L1052^FF_ROA(ANN_R,42370,42735)&lt;/Q&gt;&lt;R&gt;1&lt;/R&gt;&lt;C&gt;1&lt;/C&gt;&lt;D xsi:type="xsd:double"&gt;15.4481097831633&lt;/D&gt;&lt;/FQL&gt;&lt;FQL&gt;&lt;Q&gt;US73278L1052^FF_NET_INC(ANN_R,42370,42735)&lt;/Q&gt;&lt;R&gt;1&lt;/R&gt;&lt;C&gt;1&lt;/C&gt;&lt;D xsi:type="xsd:double"&gt;148.955&lt;/D&gt;&lt;/FQL&gt;&lt;FQL&gt;&lt;Q&gt;US73278L1052^FF_ROA(ANN_R,43831,44196)&lt;/Q&gt;&lt;R&gt;1&lt;/R&gt;&lt;C&gt;1&lt;/C&gt;&lt;D xsi:type="xsd:double"&gt;22.7580069849355&lt;/D&gt;&lt;/FQL&gt;&lt;FQL&gt;&lt;Q&gt;US73278L1052^FF_NET_INC(ANN_R,43831,44196)&lt;/Q&gt;&lt;R&gt;1&lt;/R&gt;&lt;C&gt;1&lt;/C&gt;&lt;D xsi:type="xsd:double"&gt;366.738&lt;/D&gt;&lt;/FQL&gt;&lt;FQL&gt;&lt;Q&gt;US6934751057^FF_ROA(ANN_R,42370,42735)&lt;/Q&gt;&lt;R&gt;1&lt;/R&gt;&lt;C&gt;1&lt;/C&gt;&lt;D xsi:type="xsd:double"&gt;1.06055010736805&lt;/D&gt;&lt;/FQL&gt;&lt;FQL&gt;&lt;Q&gt;US6934751057^FF_NET_INC(ANN_R,42370,42735)&lt;/Q&gt;&lt;R&gt;1&lt;/R&gt;&lt;C&gt;1&lt;/C&gt;&lt;D xsi:type="xsd:double"&gt;3877&lt;/D&gt;&lt;/FQL&gt;&lt;FQL&gt;&lt;Q&gt;US6934751057^FF_ROA(ANN_R,43831,44196)&lt;/Q&gt;&lt;R&gt;1&lt;/R&gt;&lt;C&gt;1&lt;/C&gt;&lt;D xsi:type="xsd:double"&gt;0.668852325163386&lt;/D&gt;&lt;/FQL&gt;&lt;FQL&gt;&lt;Q&gt;US6934751057^FF_NET_INC(ANN_R,43831,44196)&lt;/Q&gt;&lt;R&gt;1&lt;/R&gt;&lt;C&gt;1&lt;/C&gt;&lt;D xsi:type="xsd:double"&gt;2949&lt;/D&gt;&lt;/FQL&gt;&lt;FQL&gt;&lt;Q&gt;US72919P2020^FF_ROA(ANN_R,42370,42735)&lt;/Q&gt;&lt;R&gt;1&lt;/R&gt;&lt;C&gt;1&lt;/C&gt;&lt;D xsi:type="xsd:double"&gt;-25.5334363784955&lt;/D&gt;&lt;/FQL&gt;&lt;FQL&gt;&lt;Q&gt;US72919P2020^FF_NET_INC(ANN_R,42370,42735)&lt;/Q&gt;&lt;R&gt;1&lt;/R&gt;&lt;C&gt;1&lt;/C&gt;&lt;D xsi:type="xsd:double"&gt;-57.487&lt;/D&gt;&lt;/FQL&gt;&lt;FQL&gt;&lt;Q&gt;US72919P2020^FF_ROA(ANN_R,43831,44196)&lt;/Q&gt;&lt;R&gt;1&lt;/R&gt;&lt;C&gt;1&lt;/C&gt;&lt;D xsi:type="xsd:double"&gt;-40.961661676621&lt;/D&gt;&lt;/FQL&gt;&lt;FQL&gt;&lt;Q&gt;US72919P2020^FF_NET_INC(ANN_R,43831,44196)&lt;/Q&gt;&lt;R&gt;1&lt;/R&gt;&lt;C&gt;1&lt;/C&gt;&lt;D xsi:type="xsd:double"&gt;-596.155&lt;/D&gt;&lt;/FQL&gt;&lt;FQL&gt;&lt;Q&gt;NL0000009538^FF_ROA(ANN_R,42370,42735)&lt;/Q&gt;&lt;R&gt;1&lt;/R&gt;&lt;C&gt;1&lt;/C&gt;&lt;D xsi:type="xsd:double"&gt;2.49185719254973&lt;/D&gt;&lt;/FQL&gt;&lt;FQL&gt;&lt;Q&gt;NL0000009538^FF_NET_INC(ANN_R,42370,42735)&lt;/Q&gt;&lt;R&gt;1&lt;/R&gt;&lt;C&gt;1&lt;/C&gt;&lt;D xsi:type="xsd:double"&gt;788&lt;/D&gt;&lt;/FQL&gt;&lt;FQL&gt;&lt;Q&gt;NL0000009538^FF_ROA(ANN_R,43831,44196)&lt;/Q&gt;&lt;R&gt;1&lt;/R&gt;&lt;C&gt;1&lt;/C&gt;&lt;D xsi:type="xsd:double"&gt;3.60750623396007&lt;/D&gt;&lt;/FQL&gt;&lt;FQL&gt;&lt;Q&gt;NL0000009538^FF_NET_INC(ANN_R,43831,44196)&lt;/Q&gt;&lt;R&gt;1&lt;/R&gt;&lt;C&gt;1&lt;/C&gt;&lt;D xsi:type="xsd:double"&gt;991&lt;/D&gt;&lt;/FQL&gt;&lt;FQL&gt;&lt;Q&gt;FR0000120693^FF_ROA(ANN_R,42370,42735)&lt;/Q&gt;&lt;R&gt;1&lt;/R&gt;&lt;C&gt;1&lt;/C&gt;&lt;D xsi:type="xsd:double"&gt;4.04944586530264&lt;/D&gt;&lt;/FQL&gt;&lt;FQL&gt;&lt;Q&gt;FR0000120693^FF_NET_INC(ANN_R,42370,42735)&lt;/Q&gt;&lt;R&gt;1&lt;/R&gt;&lt;C&gt;1&lt;/C&gt;&lt;D xsi:type="xsd:double"&gt;1235&lt;/D&gt;&lt;/FQL&gt;&lt;FQL&gt;&lt;Q&gt;FR0000120693^FF_ROA(ANN_R,43831,44196)&lt;/Q&gt;&lt;R&gt;1&lt;/R&gt;&lt;C&gt;1&lt;/C&gt;&lt;D xsi:type="xsd:double"&gt;1.06121144318363&lt;/D&gt;&lt;/FQL&gt;&lt;FQL&gt;&lt;Q&gt;FR0000120693^FF_NET_INC(ANN_R,43831,44196)&lt;/Q&gt;&lt;R&gt;1&lt;/R&gt;&lt;C&gt;1&lt;/C&gt;&lt;D xsi:type="xsd:double"&gt;332&lt;/D&gt;&lt;/FQL&gt;&lt;FQL&gt;&lt;Q&gt;JP3866800000^FF_ROA(ANN_R,42370,42735)&lt;/Q&gt;&lt;R&gt;1&lt;/R&gt;&lt;C&gt;1&lt;/C&gt;&lt;D xsi:type="xsd:double"&gt;2.88706716688055&lt;/D&gt;&lt;/FQL&gt;&lt;FQL&gt;&lt;Q&gt;JP3866800000^FF_NET_INC(ANN_R,42370,42735)&lt;/Q&gt;&lt;R&gt;1&lt;/R&gt;&lt;C&gt;1&lt;/C&gt;&lt;D xsi:type="xsd:double"&gt;165212&lt;/D&gt;&lt;/FQL&gt;&lt;FQL&gt;&lt;Q&gt;JP3866800000^FF_ROA(ANN_R,43831,44196)&lt;/Q&gt;&lt;R&gt;1&lt;/R&gt;&lt;C&gt;1&lt;/C&gt;&lt;D xsi:type="xsd:double"&gt;3.6901850152819&lt;/D&gt;&lt;/FQL&gt;&lt;FQL&gt;&lt;Q&gt;JP3866800000^FF_NET_INC(ANN_R,43831,44196)&lt;/Q&gt;&lt;R&gt;1&lt;/R&gt;&lt;C&gt;1&lt;/C&gt;&lt;D xsi:type="xsd:double"&gt;225700&lt;/D&gt;&lt;/FQL&gt;&lt;FQL&gt;&lt;Q&gt;NL0010545661^FF_ROA(ANN_R,42736,43100)&lt;/Q&gt;&lt;R&gt;1&lt;/R&gt;&lt;C&gt;1&lt;/C&gt;&lt;D xsi:type="xsd:double"&gt;0.579679258351537&lt;/D&gt;&lt;/FQL&gt;&lt;FQL&gt;&lt;Q&gt;NL0010545661^FF_NET_INC(ANN_R,42736,43100)&lt;/Q&gt;&lt;R&gt;1&lt;/R&gt;&lt;C&gt;1&lt;/C&gt;&lt;D xsi:type="xsd:double"&gt;272&lt;/D&gt;&lt;/FQL&gt;&lt;FQL&gt;&lt;Q&gt;SE0000667891^FF_ROA(ANN_R,42736,43100)&lt;/Q&gt;&lt;R&gt;1&lt;/R&gt;&lt;C&gt;1&lt;/C&gt;&lt;D xsi:type="xsd:double"&gt;12.471299321556&lt;/D&gt;&lt;/FQL&gt;&lt;FQL&gt;&lt;Q&gt;SE0000667891^FF_NET_INC(ANN_R,42736,43100)&lt;/Q&gt;&lt;R&gt;1&lt;/R&gt;&lt;C&gt;1&lt;/C&gt;&lt;D xsi:type="xsd:double"&gt;13226&lt;/D&gt;&lt;/FQL&gt;&lt;FQL&gt;&lt;Q&gt;US0311001004^FF_ROA(ANN_R,42736,43100)&lt;/Q&gt;&lt;R&gt;1&lt;/R&gt;&lt;C&gt;1&lt;/C&gt;&lt;D xsi:type="xsd:double"&gt;9.14925133274144&lt;/D&gt;&lt;/FQL&gt;&lt;FQL&gt;&lt;Q&gt;US0311001004^FF_NET_INC(ANN_R,42736,43100)&lt;/Q&gt;&lt;R&gt;1&lt;/R&gt;&lt;C&gt;1&lt;/C&gt;&lt;D xsi:type="xsd:double"&gt;681.47&lt;/D&gt;&lt;/FQL&gt;&lt;FQL&gt;&lt;Q&gt;US8545021011^FF_ROA(ANN_R,42736,43100)&lt;/Q&gt;&lt;R&gt;1&lt;/R&gt;&lt;C&gt;1&lt;/C&gt;&lt;D xsi:type="xsd:double"&gt;7.06713577445973&lt;/D&gt;&lt;/FQL&gt;&lt;FQL&gt;&lt;Q&gt;US8545021011^FF_NET_INC(ANN_R,42736,43100)&lt;/Q&gt;&lt;R&gt;1&lt;/R&gt;&lt;C&gt;1&lt;/C&gt;&lt;D xsi:type="xsd:double"&gt;1227.3&lt;/D&gt;&lt;/FQL&gt;&lt;FQL&gt;&lt;Q&gt;JP3197800000^FF_ROA(ANN_R,42736,43100)&lt;/Q&gt;&lt;R&gt;1&lt;/R&gt;&lt;C&gt;1&lt;/C&gt;&lt;D xsi:type="xsd:double"&gt;6.65983116900044&lt;/D&gt;&lt;/FQL&gt;&lt;FQL&gt;&lt;Q&gt;JP3197800000^FF_NET_INC(ANN_R,42736,43100)&lt;/Q&gt;&lt;R&gt;1&lt;/R&gt;&lt;C&gt;1&lt;/C&gt;&lt;D xsi:type="xsd:double"&gt;45987&lt;/D&gt;&lt;/FQL&gt;&lt;FQL&gt;&lt;Q&gt;JP3788600009^FF_ROA(ANN_R,42736,43100)&lt;/Q&gt;&lt;R&gt;1&lt;/R&gt;&lt;C&gt;1&lt;/C&gt;&lt;D xsi:type="xsd:double"&gt;2.13560056614198&lt;/D&gt;&lt;/FQL&gt;&lt;FQL&gt;&lt;Q&gt;JP3788600009^FF_NET_INC(ANN_R,42736,43100)&lt;/Q&gt;&lt;R&gt;1&lt;/R&gt;&lt;C&gt;1&lt;/C&gt;&lt;D xsi:type="xsd:double"&gt;237211&lt;/D&gt;&lt;/FQL&gt;&lt;FQL&gt;&lt;Q&gt;JP3592200004^FF_ROA(ANN_R,42736,43100)&lt;/Q&gt;&lt;R&gt;1&lt;/R&gt;&lt;C&gt;1&lt;/C&gt;&lt;D xsi:type="xsd:double"&gt;1.04408455491549&lt;/D&gt;&lt;/FQL&gt;&lt;FQL&gt;&lt;Q&gt;JP3592200004^FF_NET_INC(ANN_R,42736,43100)&lt;/Q&gt;&lt;R&gt;1&lt;/R&gt;&lt;C&gt;1&lt;/C&gt;&lt;D xsi:type="xsd:double"&gt;50653&lt;/D&gt;&lt;/FQL&gt;&lt;FQL&gt;&lt;Q&gt;JP3497400006^FF_ROA(ANN_R,42736,43100)&lt;/Q&gt;&lt;R&gt;1&lt;/R&gt;&lt;C&gt;1&lt;/C&gt;&lt;D xsi:type="xsd:double"&gt;5.56792169601016&lt;/D&gt;&lt;/FQL&gt;&lt;FQL&gt;&lt;Q&gt;JP3497400006^FF_NET_INC(ANN_R,42736,43100)&lt;/Q&gt;&lt;R&gt;1&lt;/R&gt;&lt;C&gt;1&lt;/C&gt;&lt;D xsi:type="xsd:double"&gt;16747&lt;/D&gt;&lt;/FQL&gt;&lt;FQL&gt;&lt;Q&gt;JP3902400005^FF_ROA(ANN_R,42736,43100)&lt;/Q&gt;&lt;R&gt;1&lt;/R&gt;&lt;C&gt;1&lt;/C&gt;&lt;D xsi:type="xsd:double"&gt;5.11388738699725&lt;/D&gt;&lt;/FQL&gt;&lt;FQL&gt;&lt;Q&gt;JP3902400005^FF_NET_INC(ANN_R,42736,43100)&lt;/Q&gt;&lt;R&gt;1&lt;/R&gt;&lt;C&gt;1&lt;/C&gt;&lt;D xsi:type="xsd:double"&gt;210493&lt;/D&gt;&lt;/FQL&gt;&lt;FQL&gt;&lt;Q&gt;JP3304200003^FF_ROA(ANN_R,42736,43100)&lt;/Q&gt;&lt;R&gt;1&lt;/R&gt;&lt;C&gt;1&lt;/C&gt;&lt;D xsi:type="xsd:double"&gt;4.30195692161993&lt;/D&gt;&lt;/FQL&gt;&lt;FQL&gt;&lt;Q&gt;JP3304200003^FF_NET_INC(ANN_R,42736,43100)&lt;/Q&gt;&lt;R&gt;1&lt;/R&gt;&lt;C&gt;1&lt;/C&gt;&lt;D xsi:type="xsd:double"&gt;113381&lt;/D&gt;&lt;/FQL&gt;&lt;FQL&gt;&lt;Q&gt;JP3634600005^FF_ROA(ANN_R,42736,43100)&lt;/Q&gt;&lt;R&gt;1&lt;/R&gt;&lt;C&gt;1&lt;/C&gt;&lt;D xsi:type="xsd:double"&gt;2.96091687966889&lt;/D&gt;&lt;/FQL&gt;&lt;FQL&gt;&lt;Q&gt;JP3634600005^FF_NET_INC(ANN_R,42736,43100)&lt;/Q&gt;&lt;R&gt;1&lt;/R&gt;&lt;C&gt;1&lt;/C&gt;&lt;D xsi:type="xsd:double"&gt;131398&lt;/D&gt;&lt;/FQL&gt;&lt;FQL&gt;&lt;Q&gt;JP3802400006^FF_ROA(ANN_R,42736,43100)&lt;/Q&gt;&lt;R&gt;1&lt;/R&gt;&lt;C&gt;1&lt;/C&gt;&lt;D xsi:type="xsd:double"&gt;8.29830676773033&lt;/D&gt;&lt;/FQL&gt;&lt;FQL&gt;&lt;Q&gt;JP3802400006^FF_NET_INC(ANN_R,42736,43100)&lt;/Q&gt;&lt;R&gt;1&lt;/R&gt;&lt;C&gt;1&lt;/C&gt;&lt;D xsi:type="xsd:double"&gt;127697&lt;/D&gt;&lt;/FQL&gt;&lt;FQL&gt;&lt;Q&gt;NL0010545661^FF_ROA(ANN_R,43466,43830)&lt;/Q&gt;&lt;R&gt;1&lt;/R&gt;&lt;C&gt;1&lt;/C&gt;&lt;D xsi:type="xsd:double"&gt;3.04327355219792&lt;/D&gt;&lt;/FQL&gt;&lt;FQL&gt;&lt;Q&gt;NL0010545661^FF_NET_INC(ANN_R,43466,43830)&lt;/Q&gt;&lt;R&gt;1&lt;/R&gt;&lt;C&gt;1&lt;/C&gt;&lt;D xsi:type="xsd:double"&gt;1422&lt;/D&gt;&lt;/FQL&gt;&lt;FQL&gt;&lt;Q&gt;SE0000667891^FF_ROA(ANN_R,43466,43830)&lt;/Q&gt;&lt;R&gt;1&lt;/R&gt;&lt;C&gt;1&lt;/C&gt;&lt;D xsi:type="xsd:double"&gt;7.30499001662503&lt;/D&gt;&lt;/FQL&gt;&lt;FQL&gt;&lt;Q&gt;SE0000667891^FF_NET_INC(ANN_R,43466,43830)&lt;/Q&gt;&lt;R&gt;1&lt;/R&gt;&lt;C&gt;1&lt;/C&gt;&lt;D xsi:type="xsd:double"&gt;8744&lt;/D&gt;&lt;/FQL&gt;&lt;FQL&gt;&lt;Q&gt;US0311001004^FF_ROA(ANN_R,43466,43830)&lt;/Q&gt;&lt;R&gt;1&lt;/R&gt;&lt;C&gt;1&lt;/C&gt;&lt;D xsi:type="xsd:double"&gt;9.30787399928254&lt;/D&gt;&lt;/FQL&gt;&lt;FQL&gt;&lt;Q&gt;US0311001004^FF_NET_INC(ANN_R,43466,43830)&lt;/Q&gt;&lt;R&gt;1&lt;/R&gt;&lt;C&gt;1&lt;/C&gt;&lt;D xsi:type="xsd:double"&gt;861.297&lt;/D&gt;&lt;/FQL&gt;&lt;FQL&gt;&lt;Q&gt;US8545021011^FF_ROA(ANN_R,43466,43830)&lt;/Q&gt;&lt;R&gt;1&lt;/R&gt;&lt;C&gt;1&lt;/C&gt;&lt;D xsi:type="xsd:double"&gt;4.77895042070162&lt;/D&gt;&lt;/FQL&gt;&lt;FQL&gt;&lt;Q&gt;US8545021011^FF_NET_INC(ANN_R,43466,43830)&lt;/Q&gt;&lt;R&gt;1&lt;/R&gt;&lt;C&gt;1&lt;/C&gt;&lt;D xsi:type="xsd:double"&gt;955.9&lt;/D&gt;&lt;/FQL&gt;&lt;FQL&gt;&lt;Q&gt;JP3197800000^FF_ROA(ANN_R,43466,43830)&lt;/Q&gt;&lt;R&gt;1&lt;/R&gt;&lt;C&gt;1&lt;/C&gt;&lt;D xsi:type="xsd:double"&gt;6.24151241278272&lt;/D&gt;&lt;/FQL&gt;&lt;FQL&gt;&lt;Q&gt;JP3197800000^FF_NET_INC(ANN_R,43466,43830)&lt;/Q&gt;&lt;R&gt;1&lt;/R&gt;&lt;C&gt;1&lt;/C&gt;&lt;D xsi:type="xsd:double"&gt;46650&lt;/D&gt;&lt;/FQL&gt;&lt;FQL&gt;&lt;Q&gt;JP3788600009^FF_ROA(ANN_R,43466,43830)&lt;/Q&gt;&lt;R&gt;1&lt;/R&gt;&lt;C&gt;1&lt;/C&gt;&lt;D xsi:type="xsd:double"&gt;2.34814483919102&lt;/D&gt;&lt;/FQL&gt;&lt;FQL&gt;&lt;Q&gt;JP3788600009^FF_NET_INC(ANN_R,43466,43830)&lt;/Q&gt;&lt;R&gt;1&lt;/R&gt;&lt;C&gt;1&lt;/C&gt;&lt;D xsi:type="xsd:double"&gt;231682&lt;/D&gt;&lt;/FQL&gt;&lt;FQL&gt;&lt;Q&gt;JP3592200004^FF_ROA(ANN_R,43466,43830)&lt;/Q&gt;&lt;R&gt;1&lt;/R&gt;&lt;C&gt;1&lt;/C&gt;&lt;D xsi:type="xsd:double"&gt;-0.616362983271763&lt;/D&gt;&lt;/FQL&gt;&lt;FQL&gt;&lt;Q&gt;JP3592200004^FF_NET_INC(ANN_R,43466,43830)&lt;/Q&gt;&lt;R&gt;1&lt;/R&gt;&lt;C&gt;1&lt;/C&gt;&lt;D xsi:type="xsd:double"&gt;-26983&lt;/D&gt;&lt;/FQL&gt;&lt;FQL&gt;&lt;Q&gt;JP3497400006^FF_ROA(ANN_R,43466,43830)&lt;/Q&gt;&lt;R&gt;1&lt;/R&gt;&lt;C&gt;1&lt;/C&gt;&lt;D xsi:type="xsd:double"&gt;10.0166699787227&lt;/D&gt;&lt;/FQL&gt;&lt;FQL&gt;&lt;Q&gt;JP3497400006^FF_NET_INC(ANN_R,43466,43830)&lt;/Q&gt;&lt;R&gt;1&lt;/R&gt;&lt;C&gt;1&lt;/C&gt;&lt;D xsi:type="xsd:double"&gt;39568&lt;/D&gt;&lt;/FQL&gt;&lt;FQL&gt;&lt;Q&gt;JP3902400005^FF_ROA(ANN_R,43466,43830)&lt;/Q&gt;&lt;R&gt;1&lt;/R&gt;&lt;C&gt;1&lt;/C&gt;&lt;D xsi:type="xsd:double"&gt;5.23328258555303&lt;/D&gt;&lt;/FQL&gt;&lt;FQL&gt;&lt;Q&gt;JP3902400005^FF_NET_INC(ANN_R,43466,43830)&lt;/Q&gt;&lt;R&gt;1&lt;/R&gt;&lt;C&gt;1&lt;/C&gt;&lt;D xsi:type="xsd:double"&gt;226648&lt;/D&gt;&lt;/FQL&gt;&lt;FQL&gt;&lt;Q&gt;JP3304200003^FF_ROA(ANN_R,43466,43830)&lt;/Q&gt;&lt;R&gt;1&lt;/R&gt;&lt;C&gt;1&lt;/C&gt;&lt;D xsi:type="xsd:double"&gt;7.31581482570284&lt;/D&gt;&lt;/FQL&gt;&lt;FQL&gt;&lt;Q&gt;JP3304200003^FF_NET_INC(ANN_R,43466,43830)&lt;/Q&gt;&lt;R&gt;1&lt;/R&gt;&lt;C&gt;1&lt;/C&gt;&lt;D xsi:type="xsd:double"&gt;256447&lt;/D&gt;&lt;/FQL&gt;&lt;FQL&gt;&lt;Q&gt;JP3634600005^FF_ROA(ANN_R,43466,43830)&lt;/Q&gt;&lt;R&gt;1&lt;/R&gt;&lt;C&gt;1&lt;/C&gt;&lt;D xsi:type="xsd:double"&gt;2.9040633768689&lt;/D&gt;&lt;/FQL&gt;&lt;FQL&gt;&lt;Q&gt;JP3634600005^FF_NET_INC(ANN_R,43466,43830)&lt;/Q&gt;&lt;R&gt;1&lt;/R&gt;&lt;C&gt;1&lt;/C&gt;&lt;D xsi:type="xsd:double"&gt;152749&lt;/D&gt;&lt;/FQL&gt;&lt;FQL&gt;&lt;Q&gt;JP3802400006^FF_ROA(ANN_R,43466,43830)&lt;/Q&gt;&lt;R&gt;1&lt;/R&gt;&lt;C&gt;1&lt;/C&gt;&lt;D xsi:type="xsd:double"&gt;9.19397167255045&lt;/D&gt;&lt;/FQL&gt;&lt;FQL&gt;&lt;Q&gt;JP3802400006^FF_NET_INC(ANN_R,43466,43830)&lt;/Q&gt;&lt;R&gt;1&lt;/R&gt;&lt;C&gt;1&lt;/C&gt;&lt;D xsi:type="xsd:double"&gt;154163&lt;/D&gt;&lt;/FQL&gt;&lt;FQL&gt;&lt;Q&gt;NL0010545661^FF_ROA(ANN_R,43101,43465)&lt;/Q&gt;&lt;R&gt;1&lt;/R&gt;&lt;C&gt;1&lt;/C&gt;&lt;D xsi:type="xsd:double"&gt;2.26275980423314&lt;/D&gt;&lt;/FQL&gt;&lt;FQL&gt;&lt;Q&gt;NL0010545661^FF_NET_INC(ANN_R,43101,43465)&lt;/Q&gt;&lt;R&gt;1&lt;/R&gt;&lt;C&gt;1&lt;/C&gt;&lt;D xsi:type="xsd:double"&gt;1068&lt;/D&gt;&lt;/FQL&gt;&lt;FQL&gt;&lt;Q&gt;SE0000667891^FF_ROA(ANN_R,43101,43465)&lt;/Q&gt;&lt;R&gt;1&lt;/R&gt;&lt;C&gt;1&lt;/C&gt;&lt;D xsi:type="xsd:double"&gt;11.6604502288178&lt;/D&gt;&lt;/FQL&gt;&lt;FQL&gt;&lt;Q&gt;SE0000667891^FF_NET_INC(ANN_R,43101,43465)&lt;/Q&gt;&lt;R&gt;1&lt;/R&gt;&lt;C&gt;1&lt;/C&gt;&lt;D xsi:type="xsd:double"&gt;13224&lt;/D&gt;&lt;/FQL&gt;&lt;FQL&gt;&lt;Q&gt;US0311001004^FF_ROA(ANN_R,43101,43465)&lt;/Q&gt;&lt;R&gt;1&lt;/R&gt;&lt;C&gt;1&lt;/C&gt;&lt;D xsi:type="xsd:double"&gt;9.45335231619788&lt;/D&gt;&lt;/FQL&gt;&lt;FQL&gt;&lt;Q&gt;US0311001004^FF_NET_INC(ANN_R,43101,43465)&lt;/Q&gt;&lt;R&gt;1&lt;/R&gt;&lt;C&gt;1&lt;/C&gt;&lt;D xsi:type="xsd:double"&gt;777.933&lt;/D&gt;&lt;/FQL&gt;&lt;FQL&gt;&lt;Q&gt;US8545021011^FF_ROA(ANN_R,43101,43465)&lt;/Q&gt;&lt;R&gt;1&lt;/R&gt;&lt;C&gt;1&lt;/C&gt;&lt;D xsi:type="xsd:double"&gt;3.1434307128555&lt;/D&gt;&lt;/FQL&gt;&lt;FQL&gt;&lt;Q&gt;US8545021011^FF_NET_INC(ANN_R,43101,43465)&lt;/Q&gt;&lt;R&gt;1&lt;/R&gt;&lt;C&gt;1&lt;/C&gt;&lt;D xsi:type="xsd:double"&gt;605.2&lt;/D&gt;&lt;/FQL&gt;&lt;FQL&gt;&lt;Q&gt;JP3197800000^FF_ROA(ANN_R,43101,43465)&lt;/Q&gt;&lt;R&gt;1&lt;/R&gt;&lt;C&gt;1&lt;/C&gt;&lt;D xsi:type="xsd:double"&gt;8.75595170841498&lt;/D&gt;&lt;/FQL&gt;&lt;FQL&gt;&lt;Q&gt;JP3197800000^FF_NET_INC(ANN_R,43101,43465)&lt;/Q&gt;&lt;R&gt;1&lt;/R&gt;&lt;C&gt;1&lt;/C&gt;&lt;D xsi:type="xsd:double"&gt;63159&lt;/D&gt;&lt;/FQL&gt;&lt;FQL&gt;&lt;Q&gt;JP3788600009^FF_ROA(ANN_R,43101,43465)&lt;/Q&gt;&lt;R&gt;1&lt;/R&gt;&lt;C&gt;1&lt;/C&gt;&lt;D xsi:type="xsd:double"&gt;3.83407214377771&lt;/D&gt;&lt;/FQL&gt;&lt;FQL&gt;&lt;Q&gt;JP3788600009^FF_NET_INC(ANN_R,43101,43465)&lt;/Q&gt;&lt;R&gt;1&lt;/R&gt;&lt;C&gt;1&lt;/C&gt;&lt;D xsi:type="xsd:double"&gt;379008&lt;/D&gt;&lt;/FQL&gt;&lt;FQL&gt;&lt;Q&gt;JP3592200004^FF_ROA(ANN_R,43101,43465)&lt;/Q&gt;&lt;R&gt;1&lt;/R&gt;&lt;C&gt;1&lt;/C&gt;&lt;D xsi:type="xsd:double"&gt;2.47356584603271&lt;/D&gt;&lt;/FQL&gt;&lt;FQL&gt;&lt;Q&gt;JP3592200004^FF_NET_INC(ANN_R,43101,43465)&lt;/Q&gt;&lt;R&gt;1&lt;/R&gt;&lt;C&gt;1&lt;/C&gt;&lt;D xsi:type="xsd:double"&gt;107943&lt;/D&gt;&lt;/FQL&gt;&lt;FQL&gt;&lt;Q&gt;JP3497400006^FF_ROA(ANN_R,43101,43465)&lt;/Q&gt;&lt;R&gt;1&lt;/R&gt;&lt;C&gt;1&lt;/C&gt;&lt;D xsi:type="xsd:double"&gt;8.52570216030107&lt;/D&gt;&lt;/FQL&gt;&lt;FQL&gt;&lt;Q&gt;JP3497400006^FF_NET_INC(ANN_R,43101,43465)&lt;/Q&gt;&lt;R&gt;1&lt;/R&gt;&lt;C&gt;1&lt;/C&gt;&lt;D xsi:type="xsd:double"&gt;29009&lt;/D&gt;&lt;/FQL&gt;&lt;FQL&gt;&lt;Q&gt;JP3902400005^FF_ROA(ANN_R,43101,43465)&lt;/Q&gt;&lt;R&gt;1&lt;/R&gt;&lt;C&gt;1&lt;/C&gt;&lt;D xsi:type="xsd:double"&gt;6.03348726386997&lt;/D&gt;&lt;/FQL&gt;&lt;FQL&gt;&lt;Q&gt;JP3902400005^FF_NET_INC(ANN_R,43101,43465)&lt;/Q&gt;&lt;R&gt;1&lt;/R&gt;&lt;C&gt;1&lt;/C&gt;&lt;D xsi:type="xsd:double"&gt;255755&lt;/D&gt;&lt;/FQL&gt;&lt;FQL&gt;&lt;Q&gt;JP3304200003^FF_ROA(ANN_R,43101,43465)&lt;/Q&gt;&lt;R&gt;1&lt;/R&gt;&lt;C&gt;1&lt;/C&gt;&lt;D xsi:type="xsd:double"&gt;6.51548676235939&lt;/D&gt;&lt;/FQL&gt;&lt;FQL&gt;&lt;Q&gt;JP3304200003^FF_NET_INC(ANN_R,43101,43465)&lt;/Q&gt;&lt;R&gt;1&lt;/R&gt;&lt;C&gt;1&lt;/C&gt;&lt;D xsi:type="xsd:double"&gt;196410&lt;/D&gt;&lt;/FQL&gt;&lt;FQL&gt;&lt;Q&gt;JP3634600005^FF_ROA(ANN_R,43101,43465)&lt;/Q&gt;&lt;R&gt;1&lt;/R&gt;&lt;C&gt;1&lt;/C&gt;&lt;D xsi:type="xsd:double"&gt;3.42642220735415&lt;/D&gt;&lt;/FQL&gt;&lt;FQL&gt;&lt;Q&gt;JP3634600005^FF_NET_INC(ANN_R,43101,43465)&lt;/Q&gt;&lt;R&gt;1&lt;/R&gt;&lt;C&gt;1&lt;/C&gt;&lt;D xsi:type="xsd:double"&gt;168181&lt;/D&gt;&lt;/FQL&gt;&lt;FQL&gt;&lt;Q&gt;JP3802400006^FF_ROA(ANN_R,43101,43465)&lt;/Q&gt;&lt;R&gt;1&lt;/R&gt;&lt;C&gt;1&lt;/C&gt;&lt;D xsi:type="xsd:double"&gt;11.0511522030394&lt;/D&gt;&lt;/FQL&gt;&lt;FQL&gt;&lt;Q&gt;JP3802400006^FF_NET_INC(ANN_R,43101,43465)&lt;/Q&gt;&lt;R&gt;1&lt;/R&gt;&lt;C&gt;1&lt;/C&gt;&lt;D xsi:type="xsd:double"&gt;181957&lt;/D&gt;&lt;/FQL&gt;&lt;FQL&gt;&lt;Q&gt;JP3188220002^FF_ROA(ANN_R,42370,42735)&lt;/Q&gt;&lt;R&gt;1&lt;/R&gt;&lt;C&gt;1&lt;/C&gt;&lt;D xsi:type="xsd:double"&gt;3.66327170693193&lt;/D&gt;&lt;/FQL&gt;&lt;FQL&gt;&lt;Q&gt;JP3188220002^FF_NET_INC(ANN_R,42370,42735)&lt;/Q&gt;&lt;R&gt;1&lt;/R&gt;&lt;C&gt;1&lt;/C&gt;&lt;D xsi:type="xsd:double"&gt;92563&lt;/D&gt;&lt;/FQL&gt;&lt;FQL&gt;&lt;Q&gt;JP3188220002^FF_ROA(ANN_R,43831,44196)&lt;/Q&gt;&lt;R&gt;1&lt;/R&gt;&lt;C&gt;1&lt;/C&gt;&lt;D xsi:type="xsd:double"&gt;5.68760611205433&lt;/D&gt;&lt;/FQL&gt;&lt;FQL&gt;&lt;Q&gt;JP3188220002^FF_NET_INC(ANN_R,43831,44196)&lt;/Q&gt;&lt;R&gt;1&lt;/R&gt;&lt;C&gt;1&lt;/C&gt;&lt;D xsi:type="xsd:double"&gt;148137&lt;/D&gt;&lt;/FQL&gt;&lt;FQL&gt;&lt;Q&gt;JP3200450009^FF_ROA(ANN_R,42370,42735)&lt;/Q&gt;&lt;R&gt;1&lt;/R&gt;&lt;C&gt;1&lt;/C&gt;&lt;D xsi:type="xsd:double"&gt;2.31915375922836&lt;/D&gt;&lt;/FQL&gt;&lt;FQL&gt;&lt;Q&gt;JP3200450009^FF_NET_INC(ANN_R,42370,42735)&lt;/Q&gt;&lt;R&gt;1&lt;/R&gt;&lt;C&gt;1&lt;/C&gt;&lt;D xsi:type="xsd:double"&gt;260169&lt;/D&gt;&lt;/FQL&gt;&lt;FQL&gt;&lt;Q&gt;JP3200450009^FF_ROA(ANN_R,43831,44196)&lt;/Q&gt;&lt;R&gt;1&lt;/R&gt;&lt;C&gt;1&lt;/C&gt;&lt;D xsi:type="xsd:double"&gt;2.39834136510944&lt;/D&gt;&lt;/FQL&gt;&lt;FQL&gt;&lt;Q&gt;JP3200450009^FF_NET_INC(ANN_R,43831,44196)&lt;/Q&gt;&lt;R&gt;1&lt;/R&gt;&lt;C&gt;1&lt;/C&gt;&lt;D xsi:type="xsd:double"&gt;302700&lt;/D&gt;&lt;/FQL&gt;&lt;FQL&gt;&lt;Q&gt;JP3198900007^FF_ROA(ANN_R,42370,42735)&lt;/Q&gt;&lt;R&gt;1&lt;/R&gt;&lt;C&gt;1&lt;/C&gt;&lt;D xsi:type="xsd:double"&gt;9.49676570692314&lt;/D&gt;&lt;/FQL&gt;&lt;FQL&gt;&lt;Q&gt;JP3198900007^FF_NET_INC(ANN_R,42370,42735)&lt;/Q&gt;&lt;R&gt;1&lt;/R&gt;&lt;C&gt;1&lt;/C&gt;&lt;D xsi:type="xsd:double"&gt;73928&lt;/D&gt;&lt;/FQL&gt;&lt;FQL&gt;&lt;Q&gt;JP3198900007^FF_ROA(ANN_R,43831,44196)&lt;/Q&gt;&lt;R&gt;1&lt;/R&gt;&lt;C&gt;1&lt;/C&gt;&lt;D xsi:type="xsd:double"&gt;6.03431637364908&lt;/D&gt;&lt;/FQL&gt;&lt;FQL&gt;&lt;Q&gt;JP3198900007^FF_NET_INC(ANN_R,43831,44196)&lt;/Q&gt;&lt;R&gt;1&lt;/R&gt;&lt;C&gt;1&lt;/C&gt;&lt;D xsi:type="xsd:double"&gt;62217&lt;/D&gt;&lt;/FQL&gt;&lt;FQL&gt;&lt;Q&gt;FR0000133308^FF_ROA(ANN_R,42370,42735)&lt;/Q&gt;&lt;R&gt;1&lt;/R&gt;&lt;C&gt;1&lt;/C&gt;&lt;D xsi:type="xsd:double"&gt;0.527629158119568&lt;/D&gt;&lt;/FQL&gt;&lt;FQL&gt;&lt;Q&gt;FR0000133308^FF_NET_INC(ANN_R,42370,42735)&lt;/Q&gt;&lt;R&gt;1&lt;/R&gt;&lt;C&gt;1&lt;/C&gt;&lt;D xsi:type="xsd:double"&gt;499&lt;/D&gt;&lt;/FQL&gt;&lt;FQL&gt;&lt;Q&gt;FR0000133308^FF_ROA(ANN_R,43831,44196)&lt;/Q&gt;&lt;R&gt;1&lt;/R&gt;&lt;C&gt;1&lt;/C&gt;&lt;D xsi:type="xsd:double"&gt;4.13247070533412&lt;/D&gt;&lt;/FQL&gt;&lt;FQL&gt;&lt;Q&gt;FR0000133308^FF_NET_INC(ANN_R,43831,44196)&lt;/Q&gt;&lt;R&gt;1&lt;/R&gt;&lt;C&gt;1&lt;/C&gt;&lt;D xsi:type="xsd:double"&gt;4567&lt;/D&gt;&lt;/FQL&gt;&lt;FQL&gt;&lt;Q&gt;JP3197600004^FF_ROA(ANN_R,42370,42735)&lt;/Q&gt;&lt;R&gt;1&lt;/R&gt;&lt;C&gt;1&lt;/C&gt;&lt;D xsi:type="xsd:double"&gt;4.69072465020027&lt;/D&gt;&lt;/FQL&gt;&lt;FQL&gt;&lt;Q&gt;JP3197600004^FF_NET_INC(ANN_R,42370,42735)&lt;/Q&gt;&lt;R&gt;1&lt;/R&gt;&lt;C&gt;1&lt;/C&gt;&lt;D xsi:type="xsd:double"&gt;24979&lt;/D&gt;&lt;/FQL&gt;&lt;FQL&gt;&lt;Q&gt;JP3197600004^FF_ROA(ANN_R,43831,44196)&lt;/Q&gt;&lt;R&gt;1&lt;/R&gt;&lt;C&gt;1&lt;/C&gt;&lt;D xsi:type="xsd:double"&gt;8.9881821603312&lt;/D&gt;&lt;/FQL&gt;&lt;FQL&gt;&lt;Q&gt;JP3197600004^FF_NET_INC(ANN_R,43831,44196)&lt;/Q&gt;&lt;R&gt;1&lt;/R&gt;&lt;C&gt;1&lt;/C&gt;&lt;D xsi:type="xsd:double"&gt;59704&lt;/D&gt;&lt;/FQL&gt;&lt;FQL&gt;&lt;Q&gt;JP3197800000^FF_ROA(ANN_R,42370,42735)&lt;/Q&gt;&lt;R&gt;1&lt;/R&gt;&lt;C&gt;1&lt;/C&gt;&lt;D xsi:type="xsd:double"&gt;6.78315700089505&lt;/D&gt;&lt;/FQL&gt;&lt;FQL&gt;&lt;Q&gt;JP3197800000^FF_NET_INC(ANN_R,42370,42735)&lt;/Q&gt;&lt;R&gt;1&lt;/R&gt;&lt;C&gt;1&lt;/C&gt;&lt;D xsi:type="xsd:double"&gt;47290&lt;/D&gt;&lt;/FQL&gt;&lt;FQL&gt;&lt;Q&gt;JP3197800000^FF_ROA(ANN_R,43831,44196)&lt;/Q&gt;&lt;R&gt;1&lt;/R&gt;&lt;C&gt;1&lt;/C&gt;&lt;D xsi:type="xsd:double"&gt;5.19402494161148&lt;/D&gt;&lt;/FQL&gt;&lt;FQL&gt;&lt;Q&gt;JP3197800000^FF_NET_INC(ANN_R,43831,44196)&lt;/Q&gt;&lt;R&gt;1&lt;/R&gt;&lt;C&gt;1&lt;/C&gt;&lt;D xsi:type="xsd:double"&gt;39163&lt;/D&gt;&lt;/FQL&gt;&lt;FQL&gt;&lt;Q&gt;JP3201200007^FF_ROA(ANN_R,42370,42735)&lt;/Q&gt;&lt;R&gt;1&lt;/R&gt;&lt;C&gt;1&lt;/C&gt;&lt;D xsi:type="xsd:double"&gt;6.01239575153746&lt;/D&gt;&lt;/FQL&gt;&lt;FQL&gt;&lt;Q&gt;JP3201200007^FF_NET_INC(ANN_R,42370,42735)&lt;/Q&gt;&lt;R&gt;1&lt;/R&gt;&lt;C&gt;1&lt;/C&gt;&lt;D xsi:type="xsd:double"&gt;62594&lt;/D&gt;&lt;/FQL&gt;&lt;FQL&gt;&lt;Q&gt;JP3201200007^FF_ROA(ANN_R,43831,44196)&lt;/Q&gt;&lt;R&gt;1&lt;/R&gt;&lt;C&gt;1&lt;/C&gt;&lt;D xsi:type="xsd:double"&gt;6.22243854652658&lt;/D&gt;&lt;/FQL&gt;&lt;FQL&gt;&lt;Q&gt;JP3201200007^FF_NET_INC(ANN_R,43831,44196)&lt;/Q&gt;&lt;R&gt;1&lt;/R&gt;&lt;C&gt;1&lt;/C&gt;&lt;D xsi:type="xsd:double"&gt;60597&lt;/D&gt;&lt;/FQL&gt;&lt;FQL&gt;&lt;Q&gt;US6792951054^FF_ROA(ANN_R,42370,42735)&lt;/Q&gt;&lt;R&gt;1&lt;/R&gt;&lt;C&gt;1&lt;/C&gt;&lt;D xsi:type="xsd:double"&gt;-61.8298063716255&lt;/D&gt;&lt;/FQL&gt;&lt;FQL&gt;&lt;Q&gt;US6792951054^FF_NET_INC(ANN_R,42370,42735)&lt;/Q&gt;&lt;R&gt;1&lt;/R&gt;&lt;C&gt;1&lt;/C&gt;&lt;D xsi:type="xsd:double"&gt;-76.302&lt;/D&gt;&lt;/FQL&gt;&lt;FQL&gt;&lt;Q&gt;US6792951054^FF_ROA(ANN_R,43831,44196)&lt;/Q&gt;&lt;R&gt;1&lt;/R&gt;&lt;C&gt;1&lt;/C&gt;&lt;D xsi:type="xsd:double"&gt;-14.2131803566885&lt;/D&gt;&lt;/FQL&gt;&lt;FQL&gt;&lt;Q&gt;US6792951054^FF_NET_INC(ANN_R,43831,44196)&lt;/Q&gt;&lt;R&gt;1&lt;/R&gt;&lt;C&gt;1&lt;/C&gt;&lt;D xsi:type="xsd:double"&gt;-208.913&lt;/D&gt;&lt;/FQL&gt;&lt;FQL&gt;&lt;Q&gt;JP3173400007^FF_ROA(ANN_R,42370,42735)&lt;/Q&gt;&lt;R&gt;1&lt;/R&gt;&lt;C&gt;1&lt;/C&gt;&lt;D xsi:type="xsd:double"&gt;13.0438456165649&lt;/D&gt;&lt;/FQL&gt;&lt;FQL&gt;&lt;Q&gt;JP3173400007^FF_NET_INC(ANN_R,42370,42735)&lt;/Q&gt;&lt;R&gt;1&lt;/R&gt;&lt;C&gt;1&lt;/C&gt;&lt;D xsi:type="xsd:double"&gt;23157&lt;/D&gt;&lt;/FQL&gt;&lt;FQL&gt;&lt;Q&gt;JP3173400007^FF_ROA(ANN_R,43831,44196)&lt;/Q&gt;&lt;R&gt;1&lt;/R&gt;&lt;C&gt;1&lt;/C&gt;&lt;D xsi:type="xsd:double"&gt;13.7765085720454&lt;/D&gt;&lt;/FQL&gt;&lt;FQL&gt;&lt;Q&gt;JP3173400007^FF_NET_INC(ANN_R,43831,44196)&lt;/Q&gt;&lt;R&gt;1&lt;/R&gt;&lt;C&gt;1&lt;/C&gt;&lt;D xsi:type="xsd:double"&gt;35096&lt;/D&gt;&lt;/FQL&gt;&lt;FQL&gt;&lt;Q&gt;US62944T1051^FF_ROA(ANN_R,42370,42735)&lt;/Q&gt;&lt;R&gt;1&lt;/R&gt;&lt;C&gt;1&lt;/C&gt;&lt;D xsi:type="xsd:double"&gt;16.4968953544463&lt;/D&gt;&lt;/FQL&gt;&lt;FQL&gt;&lt;Q&gt;US62944T1051^FF_NET_INC(ANN_R,42370,42735)&lt;/Q&gt;&lt;R&gt;1&lt;/R&gt;&lt;C&gt;1&lt;/C&gt;&lt;D xsi:type="xsd:double"&gt;425.262&lt;/D&gt;&lt;/FQL&gt;&lt;FQL&gt;&lt;Q&gt;NL0012015705^FF_ROA(ANN_R,42736,43100)&lt;/Q&gt;&lt;R&gt;1&lt;/R&gt;&lt;C&gt;1&lt;/C&gt;&lt;D xsi:type="xsd:double"&gt;-19.3117900077203&lt;/D&gt;&lt;/FQL&gt;&lt;FQL&gt;&lt;Q&gt;NL0012015705^FF_NET_INC(ANN_R,42736,43100)&lt;/Q&gt;&lt;R&gt;1&lt;/R&gt;&lt;C&gt;1&lt;/C&gt;&lt;D xsi:type="xsd:double"&gt;-42.024&lt;/D&gt;&lt;/FQL&gt;&lt;FQL&gt;&lt;Q&gt;FR0000120644^FF_ROA(ANN_R,42736,43100)&lt;/Q&gt;&lt;R&gt;1&lt;/R&gt;&lt;C&gt;1&lt;/C&gt;&lt;D xsi:type="xsd:double"&gt;5.54824959187375&lt;/D&gt;&lt;/FQL&gt;&lt;FQL&gt;&lt;Q&gt;FR0000120644^FF_NET_INC(ANN_R,42736,43100)&lt;/Q&gt;&lt;R&gt;1&lt;/R&gt;&lt;C&gt;1&lt;/C&gt;&lt;D xsi:type="xsd:double"&gt;2447&lt;/D&gt;&lt;/FQL&gt;&lt;FQL&gt;&lt;Q&gt;US5132721045^FF_ROA(ANN_R,42736,43100)&lt;/Q&gt;&lt;R&gt;1&lt;/R&gt;&lt;C&gt;1&lt;/C&gt;&lt;D xsi:type="xsd:double"&gt;13.9882426408837&lt;/D&gt;&lt;/FQL&gt;&lt;FQL&gt;&lt;Q&gt;US5132721045^FF_NET_INC(ANN_R,42736,43100)&lt;/Q&gt;&lt;R&gt;1&lt;/R&gt;&lt;C&gt;1&lt;/C&gt;&lt;D xsi:type="xsd:double"&gt;324.8&lt;/D&gt;&lt;/FQL&gt;&lt;FQL&gt;&lt;Q&gt;US4404521001^FF_ROA(ANN_R,42736,43100)&lt;/Q&gt;&lt;R&gt;1&lt;/R&gt;&lt;C&gt;1&lt;/C&gt;&lt;D xsi:type="xsd:double"&gt;12.0628604764968&lt;/D&gt;&lt;/FQL&gt;&lt;FQL&gt;&lt;Q&gt;US4404521001^FF_NET_INC(ANN_R,42736,43100)&lt;/Q&gt;&lt;R&gt;1&lt;/R&gt;&lt;C&gt;1&lt;/C&gt;&lt;D xsi:type="xsd:double"&gt;846.735&lt;/D&gt;&lt;/FQL&gt;&lt;FQL&gt;&lt;Q&gt;US8326964058^FF_ROA(ANN_R,42736,43100)&lt;/Q&gt;&lt;R&gt;1&lt;/R&gt;&lt;C&gt;1&lt;/C&gt;&lt;D xsi:type="xsd:double"&gt;3.67243957139297&lt;/D&gt;&lt;/FQL&gt;&lt;FQL&gt;&lt;Q&gt;US8326964058^FF_NET_INC(ANN_R,42736,43100)&lt;/Q&gt;&lt;R&gt;1&lt;/R&gt;&lt;C&gt;1&lt;/C&gt;&lt;D xsi:type="xsd:double"&gt;589.5&lt;/D&gt;&lt;/FQL&gt;&lt;FQL&gt;&lt;Q&gt;US6092071058^FF_ROA(ANN_R,42736,43100)&lt;/Q&gt;&lt;R&gt;1&lt;/R&gt;&lt;C&gt;1&lt;/C&gt;&lt;D xsi:type="xsd:double"&gt;4.54315434354793&lt;/D&gt;&lt;/FQL&gt;&lt;FQL&gt;&lt;Q&gt;US6092071058^FF_NET_INC(ANN_R,42736,43100)&lt;/Q&gt;&lt;R&gt;1&lt;/R&gt;&lt;C&gt;1&lt;/C&gt;&lt;D xsi:type="xsd:double"&gt;2828&lt;/D&gt;&lt;/FQL&gt;&lt;FQL&gt;&lt;Q&gt;JP3119600009^FF_ROA(ANN_R,42736,43100)&lt;/Q&gt;&lt;R&gt;1&lt;/R&gt;&lt;C&gt;1&lt;/C&gt;&lt;D xsi:type="xsd:double"&gt;4.04459149740206&lt;/D&gt;&lt;/FQL&gt;&lt;FQL&gt;&lt;Q&gt;JP3119600009^FF_NET_INC(ANN_R,42736,43100)&lt;/Q&gt;&lt;R&gt;1&lt;/R&gt;&lt;C&gt;1&lt;/C&gt;&lt;D xsi:type="xsd:double"&gt;53065&lt;/D&gt;&lt;/FQL&gt;&lt;FQL&gt;&lt;Q&gt;NL0012015705^FF_ROA(ANN_R,43466,43830)&lt;/Q&gt;&lt;R&gt;1&lt;/R&gt;&lt;C&gt;1&lt;/C&gt;&lt;D xsi:type="xsd:double"&gt;-10.9930171639177&lt;/D&gt;&lt;/FQL&gt;&lt;FQL&gt;&lt;Q&gt;NL0012015705^FF_NET_INC(ANN_R,43466,43830)&lt;/Q&gt;&lt;R&gt;1&lt;/R&gt;&lt;C&gt;1&lt;/C&gt;&lt;D xsi:type="xsd:double"&gt;-115.49&lt;/D&gt;&lt;/FQL&gt;&lt;FQL&gt;&lt;Q&gt;FR0000120644^FF_ROA(ANN_R,43466,43830)&lt;/Q&gt;&lt;R&gt;1&lt;/R&gt;&lt;C&gt;1&lt;/C&gt;&lt;D xsi:type="xsd:double"&gt;4.27746568534382&lt;/D&gt;&lt;/FQL&gt;&lt;FQL&gt;&lt;Q&gt;FR0000120644^FF_NET_INC(ANN_R,43466,43830)&lt;/Q&gt;&lt;R&gt;1&lt;/R&gt;&lt;C&gt;1&lt;/C&gt;&lt;D xsi:type="xsd:double"&gt;1915&lt;/D&gt;&lt;/FQL&gt;&lt;FQL&gt;&lt;Q&gt;US5132721045^FF_ROA(ANN_R,43466,43830)&lt;/Q&gt;&lt;R&gt;1&lt;/R&gt;&lt;C&gt;1&lt;/C&gt;&lt;D xsi:type="xsd:double"&gt;16.1290878687055&lt;/D&gt;&lt;/FQL&gt;&lt;FQL&gt;&lt;Q&gt;US5132721045^FF_NET_INC(ANN_R,43466,43830)&lt;/Q&gt;&lt;R&gt;1&lt;/R&gt;&lt;C&gt;1&lt;/C&gt;&lt;D xsi:type="xsd:double"&gt;467.8&lt;/D&gt;&lt;/FQL&gt;&lt;FQL&gt;&lt;Q&gt;US4404521001^FF_ROA(ANN_R,43466,43830)&lt;/Q&gt;&lt;R&gt;1&lt;/R&gt;&lt;C&gt;1&lt;/C&gt;&lt;D xsi:type="xsd:double"&gt;11.7367734131336&lt;/D&gt;&lt;/FQL&gt;&lt;FQL&gt;&lt;Q&gt;US4404521001^FF_NET_INC(ANN_R,43466,43830)&lt;/Q&gt;&lt;R&gt;1&lt;/R&gt;&lt;C&gt;1&lt;/C&gt;&lt;D xsi:type="xsd:double"&gt;978.806&lt;/D&gt;&lt;/FQL&gt;&lt;FQL&gt;&lt;Q&gt;US8326964058^FF_ROA(ANN_R,43466,43830)&lt;/Q&gt;&lt;R&gt;1&lt;/R&gt;&lt;C&gt;1&lt;/C&gt;&lt;D xsi:type="xsd:double"&gt;3.16853014375395&lt;/D&gt;&lt;/FQL&gt;&lt;FQL&gt;&lt;Q&gt;US8326964058^FF_NET_INC(ANN_R,43466,43830)&lt;/Q&gt;&lt;R&gt;1&lt;/R&gt;&lt;C&gt;1&lt;/C&gt;&lt;D xsi:type="xsd:double"&gt;511.8&lt;/D&gt;&lt;/FQL&gt;&lt;FQL&gt;&lt;Q&gt;US6092071058^FF_ROA(ANN_R,43466,43830)&lt;/Q&gt;&lt;R&gt;1&lt;/R&gt;&lt;C&gt;1&lt;/C&gt;&lt;D xsi:type="xsd:double"&gt;6.17553676401245&lt;/D&gt;&lt;/FQL&gt;&lt;FQL&gt;&lt;Q&gt;US6092071058^FF_NET_INC(ANN_R,43466,43830)&lt;/Q&gt;&lt;R&gt;1&lt;/R&gt;&lt;C&gt;1&lt;/C&gt;&lt;D xsi:type="xsd:double"&gt;3929&lt;/D&gt;&lt;/FQL&gt;&lt;FQL&gt;&lt;Q&gt;JP3119600009^FF_ROA(ANN_R,43466,43830)&lt;/Q&gt;&lt;R&gt;1&lt;/R&gt;&lt;C&gt;1&lt;/C&gt;&lt;D xsi:type="xsd:double"&gt;1.95092441790164&lt;/D&gt;&lt;/FQL&gt;&lt;FQL&gt;&lt;Q&gt;JP3119600009^FF_NET_INC(ANN_R,43466,43830)&lt;/Q&gt;&lt;R&gt;1&lt;/R&gt;&lt;C&gt;1&lt;/C&gt;&lt;D xsi:type="xsd:double"&gt;27509&lt;/D&gt;&lt;/FQL&gt;&lt;FQL&gt;&lt;Q&gt;NL0012015705^FF_ROA(ANN_R,43101,43465)&lt;/Q&gt;&lt;R&gt;1&lt;/R&gt;&lt;C&gt;1&lt;/C&gt;&lt;D xsi:type="xsd:double"&gt;-4.55833692409005&lt;/D&gt;&lt;/FQL&gt;&lt;FQL&gt;&lt;Q&gt;NL0012015705^FF_NET_INC(ANN_R,43101,43465)&lt;/Q&gt;&lt;R&gt;1&lt;/R&gt;&lt;C&gt;1&lt;/C&gt;&lt;D xsi:type="xsd:double"&gt;-14.017&lt;/D&gt;&lt;/FQL&gt;&lt;FQL&gt;&lt;Q&gt;FR0000120644^FF_ROA(ANN_R,43101,43465)&lt;/Q&gt;&lt;R&gt;1&lt;/R&gt;&lt;C&gt;1&lt;/C&gt;&lt;D xsi:type="xsd:double"&gt;5.28065493690352&lt;/D&gt;&lt;/FQL&gt;&lt;FQL&gt;&lt;Q&gt;FR0000120644^FF_NET_INC(ANN_R,43101,43465)&lt;/Q&gt;&lt;R&gt;1&lt;/R&gt;&lt;C&gt;1&lt;/C&gt;&lt;D xsi:type="xsd:double"&gt;2335&lt;/D&gt;&lt;/FQL&gt;&lt;FQL&gt;&lt;Q&gt;US5132721045^FF_ROA(ANN_R,43101,43465)&lt;/Q&gt;&lt;R&gt;1&lt;/R&gt;&lt;C&gt;1&lt;/C&gt;&lt;D xsi:type="xsd:double"&gt;15.810774693597&lt;/D&gt;&lt;/FQL&gt;&lt;FQL&gt;&lt;Q&gt;US5132721045^FF_NET_INC(ANN_R,43101,43465)&lt;/Q&gt;&lt;R&gt;1&lt;/R&gt;&lt;C&gt;1&lt;/C&gt;&lt;D xsi:type="xsd:double"&gt;414.1&lt;/D&gt;&lt;/FQL&gt;&lt;FQL&gt;&lt;Q&gt;US4404521001^FF_ROA(ANN_R,43101,43465)&lt;/Q&gt;&lt;R&gt;1&lt;/R&gt;&lt;C&gt;1&lt;/C&gt;&lt;D xsi:type="xsd:double"&gt;12.9409974696945&lt;/D&gt;&lt;/FQL&gt;&lt;FQL&gt;&lt;Q&gt;US4404521001^FF_NET_INC(ANN_R,43101,43465)&lt;/Q&gt;&lt;R&gt;1&lt;/R&gt;&lt;C&gt;1&lt;/C&gt;&lt;D xsi:type="xsd:double"&gt;1012.14&lt;/D&gt;&lt;/FQL&gt;&lt;FQL&gt;&lt;Q&gt;US8326964058^FF_ROA(ANN_R,43101,43465)&lt;/Q&gt;&lt;R&gt;1&lt;/R&gt;&lt;C&gt;1&lt;/C&gt;&lt;D xsi:type="xsd:double"&gt;8.51063829787234&lt;/D&gt;&lt;/FQL&gt;&lt;FQL&gt;&lt;Q&gt;US8326964058^FF_NET_INC(ANN_R,43101,43465)&lt;/Q&gt;&lt;R&gt;1&lt;/R&gt;&lt;C&gt;1&lt;/C&gt;&lt;D xsi:type="xsd:double"&gt;1331.8&lt;/D&gt;&lt;/FQL&gt;&lt;FQL&gt;&lt;Q&gt;US6092071058^FF_ROA(ANN_R,43101,43465)&lt;/Q&gt;&lt;R&gt;1&lt;/R&gt;&lt;C&gt;1&lt;/C&gt;&lt;D xsi:type="xsd:double"&gt;5.38007415304807&lt;/D&gt;&lt;/FQL&gt;&lt;FQL&gt;&lt;Q&gt;US6092071058^FF_NET_INC(ANN_R,43101,43465)&lt;/Q&gt;&lt;R&gt;1&lt;/R&gt;&lt;C&gt;1&lt;/C&gt;&lt;D xsi:type="xsd:double"&gt;3381&lt;/D&gt;&lt;/FQL&gt;&lt;FQL&gt;&lt;Q&gt;JP3119600009^FF_RO</t>
        </r>
      </text>
    </comment>
    <comment ref="A146" authorId="0" shapeId="0" xr:uid="{C2BE01E9-7527-4FC0-BF3C-4A27F8CA40BE}">
      <text>
        <r>
          <rPr>
            <b/>
            <sz val="9"/>
            <color indexed="81"/>
            <rFont val="Tahoma"/>
            <charset val="1"/>
          </rPr>
          <t>A(ANN_R,43101,43465)&lt;/Q&gt;&lt;R&gt;1&lt;/R&gt;&lt;C&gt;1&lt;/C&gt;&lt;D xsi:type="xsd:double"&gt;4.14452866819026&lt;/D&gt;&lt;/FQL&gt;&lt;FQL&gt;&lt;Q&gt;JP3119600009^FF_NET_INC(ANN_R,43101,43465)&lt;/Q&gt;&lt;R&gt;1&lt;/R&gt;&lt;C&gt;1&lt;/C&gt;&lt;D xsi:type="xsd:double"&gt;57533&lt;/D&gt;&lt;/FQL&gt;&lt;FQL&gt;&lt;Q&gt;US62944T1051^FF_ROA(ANN_R,43831,44196)&lt;/Q&gt;&lt;R&gt;1&lt;/R&gt;&lt;C&gt;1&lt;/C&gt;&lt;D xsi:type="xsd:double"&gt;18.8015466014447&lt;/D&gt;&lt;/FQL&gt;&lt;FQL&gt;&lt;Q&gt;US62944T1051^FF_NET_INC(ANN_R,43831,44196)&lt;/Q&gt;&lt;R&gt;1&lt;/R&gt;&lt;C&gt;1&lt;/C&gt;&lt;D xsi:type="xsd:double"&gt;901.248&lt;/D&gt;&lt;/FQL&gt;&lt;FQL&gt;&lt;Q&gt;US6703461052^FF_ROA(ANN_R,42370,42735)&lt;/Q&gt;&lt;R&gt;1&lt;/R&gt;&lt;C&gt;1&lt;/C&gt;&lt;D xsi:type="xsd:double"&gt;5.29143746676346&lt;/D&gt;&lt;/FQL&gt;&lt;FQL&gt;&lt;Q&gt;US6703461052^FF_NET_INC(ANN_R,42370,42735)&lt;/Q&gt;&lt;R&gt;1&lt;/R&gt;&lt;C&gt;1&lt;/C&gt;&lt;D xsi:type="xsd:double"&gt;793.639&lt;/D&gt;&lt;/FQL&gt;&lt;FQL&gt;&lt;Q&gt;US6703461052^FF_ROA(ANN_R,43831,44196)&lt;/Q&gt;&lt;R&gt;1&lt;/R&gt;&lt;C&gt;1&lt;/C&gt;&lt;D xsi:type="xsd:double"&gt;3.72816678736659&lt;/D&gt;&lt;/FQL&gt;&lt;FQL&gt;&lt;Q&gt;US6703461052^FF_NET_INC(ANN_R,43831,44196)&lt;/Q&gt;&lt;R&gt;1&lt;/R&gt;&lt;C&gt;1&lt;/C&gt;&lt;D xsi:type="xsd:double"&gt;717.114&lt;/D&gt;&lt;/FQL&gt;&lt;FQL&gt;&lt;Q&gt;DK0060336014^FF_ROA(ANN_R,42370,42735)&lt;/Q&gt;&lt;R&gt;1&lt;/R&gt;&lt;C&gt;1&lt;/C&gt;&lt;D xsi:type="xsd:double"&gt;15.9844871862062&lt;/D&gt;&lt;/FQL&gt;&lt;FQL&gt;&lt;Q&gt;DK0060336014^FF_NET_INC(ANN_R,42370,42735)&lt;/Q&gt;&lt;R&gt;1&lt;/R&gt;&lt;C&gt;1&lt;/C&gt;&lt;D xsi:type="xsd:double"&gt;3050&lt;/D&gt;&lt;/FQL&gt;&lt;FQL&gt;&lt;Q&gt;DK0060336014^FF_ROA(ANN_R,43831,44196)&lt;/Q&gt;&lt;R&gt;1&lt;/R&gt;&lt;C&gt;1&lt;/C&gt;&lt;D xsi:type="xsd:double"&gt;13.4201087860146&lt;/D&gt;&lt;/FQL&gt;&lt;FQL&gt;&lt;Q&gt;DK0060336014^FF_NET_INC(ANN_R,43831,44196)&lt;/Q&gt;&lt;R&gt;1&lt;/R&gt;&lt;C&gt;1&lt;/C&gt;&lt;D xsi:type="xsd:double"&gt;2825&lt;/D&gt;&lt;/FQL&gt;&lt;FQL&gt;&lt;Q&gt;JE00BYSS4X48^FF_ROA(ANN_R,42370,42735)&lt;/Q&gt;&lt;R&gt;1&lt;/R&gt;&lt;C&gt;1&lt;/C&gt;&lt;D xsi:type="xsd:double"&gt;-44.737426982934&lt;/D&gt;&lt;/FQL&gt;&lt;FQL&gt;&lt;Q&gt;JE00BYSS4X48^FF_NET_INC(ANN_R,42370,42735)&lt;/Q&gt;&lt;R&gt;1&lt;/R&gt;&lt;C&gt;1&lt;/C&gt;&lt;D xsi:type="xsd:double"&gt;-131.845&lt;/D&gt;&lt;/FQL&gt;&lt;FQL&gt;&lt;Q&gt;JE00BYSS4X48^FF_ROA(ANN_R,43831,44196)&lt;/Q&gt;&lt;R&gt;1&lt;/R&gt;&lt;C&gt;1&lt;/C&gt;&lt;D xsi:type="xsd:double"&gt;2.58686156934266&lt;/D&gt;&lt;/FQL&gt;&lt;FQL&gt;&lt;Q&gt;JE00BYSS4X48^FF_NET_INC(ANN_R,43831,44196)&lt;/Q&gt;&lt;R&gt;1&lt;/R&gt;&lt;C&gt;1&lt;/C&gt;&lt;D xsi:type="xsd:double"&gt;19.808&lt;/D&gt;&lt;/FQL&gt;&lt;FQL&gt;&lt;Q&gt;US6700024010^FF_ROA(ANN_R,42370,42735)&lt;/Q&gt;&lt;R&gt;1&lt;/R&gt;&lt;C&gt;1&lt;/C&gt;&lt;D xsi:type="xsd:double"&gt;-71.7549680331241&lt;/D&gt;&lt;/FQL&gt;&lt;FQL&gt;&lt;Q&gt;US6700024010^FF_NET_INC(ANN_R,42370,42735)&lt;/Q&gt;&lt;R&gt;1&lt;/R&gt;&lt;C&gt;1&lt;/C&gt;&lt;D xsi:type="xsd:double"&gt;-279.966&lt;/D&gt;&lt;/FQL&gt;&lt;FQL&gt;&lt;Q&gt;US6700024010^FF_ROA(ANN_R,43831,44196)&lt;/Q&gt;&lt;R&gt;1&lt;/R&gt;&lt;C&gt;1&lt;/C&gt;&lt;D xsi:type="xsd:double"&gt;-47.6530047236128&lt;/D&gt;&lt;/FQL&gt;&lt;FQL&gt;&lt;Q&gt;US6700024010^FF_NET_INC(ANN_R,43831,44196)&lt;/Q&gt;&lt;R&gt;1&lt;/R&gt;&lt;C&gt;1&lt;/C&gt;&lt;D xsi:type="xsd:double"&gt;-418.259&lt;/D&gt;&lt;/FQL&gt;&lt;FQL&gt;&lt;Q&gt;FI4000297767^FF_ROA(ANN_R,42370,42735)&lt;/Q&gt;&lt;R&gt;1&lt;/R&gt;&lt;C&gt;1&lt;/C&gt;&lt;D xsi:type="xsd:double"&gt;0.603156156617059&lt;/D&gt;&lt;/FQL&gt;&lt;FQL&gt;&lt;Q&gt;FI4000297767^FF_NET_INC(ANN_R,42370,42735)&lt;/Q&gt;&lt;R&gt;1&lt;/R&gt;&lt;C&gt;1&lt;/C&gt;&lt;D xsi:type="xsd:double"&gt;35667.8695364024&lt;/D&gt;&lt;/FQL&gt;&lt;FQL&gt;&lt;Q&gt;FI4000297767^FF_ROA(ANN_R,43831,44196)&lt;/Q&gt;&lt;R&gt;1&lt;/R&gt;&lt;C&gt;1&lt;/C&gt;&lt;D xsi:type="xsd:double"&gt;0.412475080734221&lt;/D&gt;&lt;/FQL&gt;&lt;FQL&gt;&lt;Q&gt;FI4000297767^FF_NET_INC(ANN_R,43831,44196)&lt;/Q&gt;&lt;R&gt;1&lt;/R&gt;&lt;C&gt;1&lt;/C&gt;&lt;D xsi:type="xsd:double"&gt;23483.714688418&lt;/D&gt;&lt;/FQL&gt;&lt;FQL&gt;&lt;Q&gt;JP3762800005^FF_ROA(ANN_R,42370,42735)&lt;/Q&gt;&lt;R&gt;1&lt;/R&gt;&lt;C&gt;1&lt;/C&gt;&lt;D xsi:type="xsd:double"&gt;7.02077852808608&lt;/D&gt;&lt;/FQL&gt;&lt;FQL&gt;&lt;Q&gt;JP3762800005^FF_NET_INC(ANN_R,42370,42735)&lt;/Q&gt;&lt;R&gt;1&lt;/R&gt;&lt;C&gt;1&lt;/C&gt;&lt;D xsi:type="xsd:double"&gt;42648&lt;/D&gt;&lt;/FQL&gt;&lt;FQL&gt;&lt;Q&gt;JP3762800005^FF_ROA(ANN_R,43831,44196)&lt;/Q&gt;&lt;R&gt;1&lt;/R&gt;&lt;C&gt;1&lt;/C&gt;&lt;D xsi:type="xsd:double"&gt;9.88516427004445&lt;/D&gt;&lt;/FQL&gt;&lt;FQL&gt;&lt;Q&gt;JP3762800005^FF_NET_INC(ANN_R,43831,44196)&lt;/Q&gt;&lt;R&gt;1&lt;/R&gt;&lt;C&gt;1&lt;/C&gt;&lt;D xsi:type="xsd:double"&gt;58195&lt;/D&gt;&lt;/FQL&gt;&lt;FQL&gt;&lt;Q&gt;JP3762600009^FF_ROA(ANN_R,42370,42735)&lt;/Q&gt;&lt;R&gt;1&lt;/R&gt;&lt;C&gt;1&lt;/C&gt;&lt;D xsi:type="xsd:double"&gt;0.317472181032556&lt;/D&gt;&lt;/FQL&gt;&lt;FQL&gt;&lt;Q&gt;JP3762600009^FF_NET_INC(ANN_R,42370,42735)&lt;/Q&gt;&lt;R&gt;1&lt;/R&gt;&lt;C&gt;1&lt;/C&gt;&lt;D xsi:type="xsd:double"&gt;131550&lt;/D&gt;&lt;/FQL&gt;&lt;FQL&gt;&lt;Q&gt;JP3762600009^FF_ROA(ANN_R,43831,44196)&lt;/Q&gt;&lt;R&gt;1&lt;/R&gt;&lt;C&gt;1&lt;/C&gt;&lt;D xsi:type="xsd:double"&gt;0.510768283313397&lt;/D&gt;&lt;/FQL&gt;&lt;FQL&gt;&lt;Q&gt;JP3762600009^FF_NET_INC(ANN_R,43831,44196)&lt;/Q&gt;&lt;R&gt;1&lt;/R&gt;&lt;C&gt;1&lt;/C&gt;&lt;D xsi:type="xsd:double"&gt;216998&lt;/D&gt;&lt;/FQL&gt;&lt;FQL&gt;&lt;Q&gt;NL0010773842^FF_ROA(ANN_R,42370,42735)&lt;/Q&gt;&lt;R&gt;1&lt;/R&gt;&lt;C&gt;1&lt;/C&gt;&lt;D xsi:type="xsd:double"&gt;0.699607795629723&lt;/D&gt;&lt;/FQL&gt;&lt;FQL&gt;&lt;Q&gt;NL0010773842^FF_NET_INC(ANN_R,42370,42735)&lt;/Q&gt;&lt;R&gt;1&lt;/R&gt;&lt;C&gt;1&lt;/C&gt;&lt;D xsi:type="xsd:double"&gt;1155&lt;/D&gt;&lt;/FQL&gt;&lt;FQL&gt;&lt;Q&gt;NL0010773842^FF_ROA(ANN_R,43831,44196)&lt;/Q&gt;&lt;R&gt;1&lt;/R&gt;&lt;C&gt;1&lt;/C&gt;&lt;D xsi:type="xsd:double"&gt;0.679621544081335&lt;/D&gt;&lt;/FQL&gt;&lt;FQL&gt;&lt;Q&gt;NL0010773842^FF_NET_INC(ANN_R,43831,44196)&lt;/Q&gt;&lt;R&gt;1&lt;/R&gt;&lt;C&gt;1&lt;/C&gt;&lt;D xsi:type="xsd:double"&gt;1734&lt;/D&gt;&lt;/FQL&gt;&lt;FQL&gt;&lt;Q&gt;JP3756100008^FF_ROA(ANN_R,42370,42735)&lt;/Q&gt;&lt;R&gt;1&lt;/R&gt;&lt;C&gt;1&lt;/C&gt;&lt;D xsi:type="xsd:double"&gt;11.3618963183721&lt;/D&gt;&lt;/FQL&gt;&lt;FQL&gt;&lt;Q&gt;JP3756100008^FF_NET_INC(ANN_R,42370,42735)&lt;/Q&gt;&lt;R&gt;1&lt;/R&gt;&lt;C&gt;1&lt;/C&gt;&lt;D xsi:type="xsd:double"&gt;46969&lt;/D&gt;&lt;/FQL&gt;&lt;FQL&gt;&lt;Q&gt;JP3756100008^FF_ROA(ANN_R,43831,44196)&lt;/Q&gt;&lt;R&gt;1&lt;/R&gt;&lt;C&gt;1&lt;/C&gt;&lt;D xsi:type="xsd:double"&gt;10.9624861711757&lt;/D&gt;&lt;/FQL&gt;&lt;FQL&gt;&lt;Q&gt;JP3756100008^FF_NET_INC(ANN_R,43831,44196)&lt;/Q&gt;&lt;R&gt;1&lt;/R&gt;&lt;C&gt;1&lt;/C&gt;&lt;D xsi:type="xsd:double"&gt;71395&lt;/D&gt;&lt;/FQL&gt;&lt;FQL&gt;&lt;Q&gt;JP3735400008^FF_ROA(ANN_R,42370,42735)&lt;/Q&gt;&lt;R&gt;1&lt;/R&gt;&lt;C&gt;1&lt;/C&gt;&lt;D xsi:type="xsd:double"&gt;3.53506000403753&lt;/D&gt;&lt;/FQL&gt;&lt;FQL&gt;&lt;Q&gt;JP3735400008^FF_NET_INC(ANN_R,42370,42735)&lt;/Q&gt;&lt;R&gt;1&lt;/R&gt;&lt;C&gt;1&lt;/C&gt;&lt;D xsi:type="xsd:double"&gt;737738&lt;/D&gt;&lt;/FQL&gt;&lt;FQL&gt;&lt;Q&gt;JP3735400008^FF_ROA(ANN_R,43831,44196)&lt;/Q&gt;&lt;R&gt;1&lt;/R&gt;&lt;C&gt;1&lt;/C&gt;&lt;D xsi:type="xsd:double"&gt;3.71282383775061&lt;/D&gt;&lt;/FQL&gt;&lt;FQL&gt;&lt;Q&gt;JP3735400008^FF_NET_INC(ANN_R,43831,44196)&lt;/Q&gt;&lt;R&gt;1&lt;/R&gt;&lt;C&gt;1&lt;/C&gt;&lt;D xsi:type="xsd:double"&gt;855306&lt;/D&gt;&lt;/FQL&gt;&lt;FQL&gt;&lt;Q&gt;JP3381000003^FF_ROA(ANN_R,42370,42735)&lt;/Q&gt;&lt;R&gt;1&lt;/R&gt;&lt;C&gt;1&lt;/C&gt;&lt;D xsi:type="xsd:double"&gt;2.14119560873717&lt;/D&gt;&lt;/FQL&gt;&lt;FQL&gt;&lt;Q&gt;JP3381000003^FF_NET_INC(ANN_R,42370,42735)&lt;/Q&gt;&lt;R&gt;1&lt;/R&gt;&lt;C&gt;1&lt;/C&gt;&lt;D xsi:type="xsd:double"&gt;145419&lt;/D&gt;&lt;/FQL&gt;&lt;FQL&gt;&lt;Q&gt;JP3381000003^FF_ROA(ANN_R,43831,44196)&lt;/Q&gt;&lt;R&gt;1&lt;/R&gt;&lt;C&gt;1&lt;/C&gt;&lt;D xsi:type="xsd:double"&gt;-5.56988860493854&lt;/D&gt;&lt;/FQL&gt;&lt;FQL&gt;&lt;Q&gt;JP3381000003^FF_NET_INC(ANN_R,43831,44196)&lt;/Q&gt;&lt;R&gt;1&lt;/R&gt;&lt;C&gt;1&lt;/C&gt;&lt;D xsi:type="xsd:double"&gt;-431513&lt;/D&gt;&lt;/FQL&gt;&lt;FQL&gt;&lt;Q&gt;JP3756600007^FF_ROA(ANN_R,42370,42735)&lt;/Q&gt;&lt;R&gt;1&lt;/R&gt;&lt;C&gt;1&lt;/C&gt;&lt;D xsi:type="xsd:double"&gt;1.24573277088555&lt;/D&gt;&lt;/FQL&gt;&lt;FQL&gt;&lt;Q&gt;JP3756600007^FF_NET_INC(ANN_R,42370,42735)&lt;/Q&gt;&lt;R&gt;1&lt;/R&gt;&lt;C&gt;1&lt;/C&gt;&lt;D xsi:type="xsd:double"&gt;16505&lt;/D&gt;&lt;/FQL&gt;&lt;FQL&gt;&lt;Q&gt;JP3756600007^FF_ROA(ANN_R,43831,44196)&lt;/Q&gt;&lt;R&gt;1&lt;/R&gt;&lt;C&gt;1&lt;/C&gt;&lt;D xsi:type="xsd:double"&gt;14.0747325296366&lt;/D&gt;&lt;/FQL&gt;&lt;FQL&gt;&lt;Q&gt;JP3756600007^FF_NET_INC(ANN_R,43831,44196)&lt;/Q&gt;&lt;R&gt;1&lt;/R&gt;&lt;C&gt;1&lt;/C&gt;&lt;D xsi:type="xsd:double"&gt;258642&lt;/D&gt;&lt;/FQL&gt;&lt;FQL&gt;&lt;Q&gt;JP3734800000^FF_ROA(ANN_R,42370,42735)&lt;/Q&gt;&lt;R&gt;1&lt;/R&gt;&lt;C&gt;1&lt;/C&gt;&lt;D xsi:type="xsd:double"&gt;6.5850957710646&lt;/D&gt;&lt;/FQL&gt;&lt;FQL&gt;&lt;Q&gt;JP3734800000^FF_NET_INC(ANN_R,42370,42735)&lt;/Q&gt;&lt;R&gt;1&lt;/R&gt;&lt;C&gt;1&lt;/C&gt;&lt;D xsi:type="xsd:double"&gt;89945&lt;/D&gt;&lt;/FQL&gt;&lt;FQL&gt;&lt;Q&gt;JP3734800000^FF_ROA(ANN_R,43831,44196)&lt;/Q&gt;&lt;R&gt;1&lt;/R&gt;&lt;C&gt;1&lt;/C&gt;&lt;D xsi:type="xsd:double"&gt;3.70228286477403&lt;/D&gt;&lt;/FQL&gt;&lt;FQL&gt;&lt;Q&gt;JP3734800000^FF_NET_INC(ANN_R,43831,44196)&lt;/Q&gt;&lt;R&gt;1&lt;/R&gt;&lt;C&gt;1&lt;/C&gt;&lt;D xsi:type="xsd:double"&gt;74166&lt;/D&gt;&lt;/FQL&gt;&lt;FQL&gt;&lt;Q&gt;JP3758190007^FF_ROA(ANN_R,42370,42735)&lt;/Q&gt;&lt;R&gt;1&lt;/R&gt;&lt;C&gt;1&lt;/C&gt;&lt;D xsi:type="xsd:double"&gt;4.64205262053589&lt;/D&gt;&lt;/FQL&gt;&lt;FQL&gt;&lt;Q&gt;JP3758190007^FF_NET_INC(ANN_R,42370,42735)&lt;/Q&gt;&lt;R&gt;1&lt;/R&gt;&lt;C&gt;1&lt;/C&gt;&lt;D xsi:type="xsd:double"&gt;20133&lt;/D&gt;&lt;/FQL&gt;&lt;FQL&gt;&lt;Q&gt;JP3758190007^FF_ROA(ANN_R,43831,44196)&lt;/Q&gt;&lt;R&gt;1&lt;/R&gt;&lt;C&gt;1&lt;/C&gt;&lt;D xsi:type="xsd:double"&gt;7.11083453649615&lt;/D&gt;&lt;/FQL&gt;&lt;FQL&gt;&lt;Q&gt;JP3758190007^FF_NET_INC(ANN_R,43831,44196)&lt;/Q&gt;&lt;R&gt;1&lt;/R&gt;&lt;C&gt;1&lt;/C&gt;&lt;D xsi:type="xsd:double"&gt;56220&lt;/D&gt;&lt;/FQL&gt;&lt;FQL&gt;&lt;Q&gt;US6516391066^FF_ROA(ANN_R,42370,42735)&lt;/Q&gt;&lt;R&gt;1&lt;/R&gt;&lt;C&gt;1&lt;/C&gt;&lt;D xsi:type="xsd:double"&gt;-0.95318558956695&lt;/D&gt;&lt;/FQL&gt;&lt;FQL&gt;&lt;Q&gt;US6516391066^FF_NET_INC(ANN_R,42370,42735)&lt;/Q&gt;&lt;R&gt;1&lt;/R&gt;&lt;C&gt;1&lt;/C&gt;&lt;D xsi:type="xsd:double"&gt;-220&lt;/D&gt;&lt;/FQL&gt;&lt;FQL&gt;&lt;Q&gt;US6516391066^FF_ROA(ANN_R,43831,44196)&lt;/Q&gt;&lt;R&gt;1&lt;/R&gt;&lt;C&gt;1&lt;/C&gt;&lt;D xsi:type="xsd:double"&gt;6.55495863196587&lt;/D&gt;&lt;/FQL&gt;&lt;FQL&gt;&lt;Q&gt;US6516391066^FF_NET_INC(ANN_R,43831,44196)&lt;/Q&gt;&lt;R&gt;1&lt;/R&gt;&lt;C&gt;1&lt;/C&gt;&lt;D xsi:type="xsd:double"&gt;2666&lt;/D&gt;&lt;/FQL&gt;&lt;FQL&gt;&lt;Q&gt;US64110D1046^FF_ROA(ANN_R,42370,42735)&lt;/Q&gt;&lt;R&gt;1&lt;/R&gt;&lt;C&gt;1&lt;/C&gt;&lt;D xsi:type="xsd:double"&gt;2.3505019194055&lt;/D&gt;&lt;/FQL&gt;&lt;FQL&gt;&lt;Q&gt;US64110D1046^FF_NET_INC(ANN_R,42370,42735)&lt;/Q&gt;&lt;R&gt;1&lt;/R&gt;&lt;C&gt;1&lt;/C&gt;&lt;D xsi:type="xsd:double"&gt;229&lt;/D&gt;&lt;/FQL&gt;&lt;FQL&gt;&lt;Q&gt;US64110D1046^FF_ROA(ANN_R,43831,44196)&lt;/Q&gt;&lt;R&gt;1&lt;/R&gt;&lt;C&gt;1&lt;/C&gt;&lt;D xsi:type="xsd:double"&gt;10.0719424460432&lt;/D&gt;&lt;/FQL&gt;&lt;FQL&gt;&lt;Q&gt;US64110D1046^FF_NET_INC(ANN_R,43831,44196)&lt;/Q&gt;&lt;R&gt;1&lt;/R&gt;&lt;C&gt;1&lt;/C&gt;&lt;D xsi:type="xsd:double"&gt;819&lt;/D&gt;&lt;/FQL&gt;&lt;FQL&gt;&lt;Q&gt;KR7036570000^FF_ROA(ANN_R,42370,42735)&lt;/Q&gt;&lt;R&gt;1&lt;/R&gt;&lt;C&gt;1&lt;/C&gt;&lt;D xsi:type="xsd:double"&gt;11.8894660737239&lt;/D&gt;&lt;/FQL&gt;&lt;FQL&gt;&lt;Q&gt;KR7036570000^FF_NET_INC(ANN_R,42370,42735)&lt;/Q&gt;&lt;R&gt;1&lt;/R&gt;&lt;C&gt;1&lt;/C&gt;&lt;D xsi:type="xsd:double"&gt;272268.783909&lt;/D&gt;&lt;/FQL&gt;&lt;FQL&gt;&lt;Q&gt;KR7036570000^FF_ROA(ANN_R,43831,44196)&lt;/Q&gt;&lt;R&gt;1&lt;/R&gt;&lt;C&gt;1&lt;/C&gt;&lt;D xsi:type="xsd:double"&gt;15.8167872400944&lt;/D&gt;&lt;/FQL&gt;&lt;FQL&gt;&lt;Q&gt;KR7036570000^FF_NET_INC(ANN_R,43831,44196)&lt;/Q&gt;&lt;R&gt;1&lt;/R&gt;&lt;C&gt;1&lt;/C&gt;&lt;D xsi:type="xsd:double"&gt;587402.760836&lt;/D&gt;&lt;/FQL&gt;&lt;FQL&gt;&lt;Q&gt;KR7035420009^FF_ROA(ANN_R,42370,42735)&lt;/Q&gt;&lt;R&gt;1&lt;/R&gt;&lt;C&gt;1&lt;/C&gt;&lt;D xsi:type="xsd:double"&gt;14.1521246657003&lt;/D&gt;&lt;/FQL&gt;&lt;FQL&gt;&lt;Q&gt;KR7035420009^FF_NET_INC(ANN_R,42370,42735)&lt;/Q&gt;&lt;R&gt;1&lt;/R&gt;&lt;C&gt;1&lt;/C&gt;&lt;D xsi:type="xsd:double"&gt;761140.055404&lt;/D&gt;&lt;/FQL&gt;&lt;FQL&gt;&lt;Q&gt;KR7035420009^FF_ROA(ANN_R,43831,44196)&lt;/Q&gt;&lt;R&gt;1&lt;/R&gt;&lt;C&gt;1&lt;/C&gt;&lt;D xsi:type="xsd:double"&gt;7.81126969254279&lt;/D&gt;&lt;/FQL&gt;&lt;FQL&gt;&lt;Q&gt;KR7035420009^FF_NET_INC(ANN_R,43831,44196)&lt;/Q&gt;&lt;R&gt;1&lt;/R&gt;&lt;C&gt;1&lt;/C&gt;&lt;D xsi:type="xsd:double"&gt;1144888.651236&lt;/D&gt;&lt;/FQL&gt;&lt;FQL&gt;&lt;Q&gt;US6311031081^FF_ROA(ANN_R,42370,42735)&lt;/Q&gt;&lt;R&gt;1&lt;/R&gt;&lt;C&gt;1&lt;/C&gt;&lt;D xsi:type="xsd:double"&gt;0.83041790011918&lt;/D&gt;&lt;/FQL&gt;&lt;FQL&gt;&lt;Q&gt;US6311031081^FF_NET_INC(ANN_R,42370,42735)&lt;/Q&gt;&lt;R&gt;1&lt;/R&gt;&lt;C&gt;1&lt;/C&gt;&lt;D xsi:type="xsd:double"&gt;108&lt;/D&gt;&lt;/FQL&gt;&lt;FQL&gt;&lt;Q&gt;US6311031081^FF_ROA(ANN_R,43831,44196)&lt;/Q&gt;&lt;R&gt;1&lt;/R&gt;&lt;C&gt;1&lt;/C&gt;&lt;D xsi:type="xsd:double"&gt;5.84897971977557&lt;/D&gt;&lt;/FQL&gt;&lt;FQL&gt;&lt;Q&gt;US6311031081^FF_NET_INC(ANN_R,43831,44196)&lt;/Q&gt;&lt;R&gt;1&lt;/R&gt;&lt;C&gt;1&lt;/C&gt;&lt;D xsi:type="xsd:double"&gt;933&lt;/D&gt;&lt;/FQL&gt;&lt;FQL&gt;&lt;Q&gt;TW0001303006^FF_ROA(ANN_R,42370,42735)&lt;/Q&gt;&lt;R&gt;1&lt;/R&gt;&lt;C&gt;1&lt;/C&gt;&lt;D xsi:type="xsd:double"&gt;9.2948455624368&lt;/D&gt;&lt;/FQL&gt;&lt;FQL&gt;&lt;Q&gt;TW0001303006^FF_NET_INC(ANN_R,42370,42735)&lt;/Q&gt;&lt;R&gt;1&lt;/R&gt;&lt;C&gt;1&lt;/C&gt;&lt;D xsi:type="xsd:double"&gt;48840.267&lt;/D&gt;&lt;/FQL&gt;&lt;FQL&gt;&lt;Q&gt;TW0001303006^FF_ROA(ANN_R,43831,44196)&lt;/Q&gt;&lt;R&gt;1&lt;/R&gt;&lt;C&gt;1&lt;/C&gt;&lt;D xsi:type="xsd:double"&gt;4.51277014007305&lt;/D&gt;&lt;/FQL&gt;&lt;FQL&gt;&lt;Q&gt;TW0001303006^FF_NET_INC(ANN_R,43831,44196)&lt;/Q&gt;&lt;R&gt;1&lt;/R&gt;&lt;C&gt;1&lt;/C&gt;&lt;D xsi:type="xsd:double"&gt;25709.049&lt;/D&gt;&lt;/FQL&gt;&lt;FQL&gt;&lt;Q&gt;DE000A0D9PT0^FF_ROA(ANN_R,42370,42735)&lt;/Q&gt;&lt;R&gt;1&lt;/R&gt;&lt;C&gt;1&lt;/C&gt;&lt;D xsi:type="xsd:double"&gt;5.38132050917427&lt;/D&gt;&lt;/FQL&gt;&lt;FQL&gt;&lt;Q&gt;DE000A0D9PT0^FF_NET_INC(ANN_R,42370,42735)&lt;/Q&gt;&lt;R&gt;1&lt;/R&gt;&lt;C&gt;1&lt;/C&gt;&lt;D xsi:type="xsd:double"&gt;312.2&lt;/D&gt;&lt;/FQL&gt;&lt;FQL&gt;&lt;Q&gt;DE000A0D9PT0^FF_ROA(ANN_R,43831,44196)&lt;/Q&gt;&lt;R&gt;1&lt;/R&gt;&lt;C&gt;1&lt;/C&gt;&lt;D xsi:type="xsd:double"&gt;1.66436170531219&lt;/D&gt;&lt;/FQL&gt;&lt;FQL&gt;&lt;Q&gt;DE000A0D9PT0^FF_NET_INC(ANN_R,43831,44196)&lt;/Q&gt;&lt;R&gt;1&lt;/R&gt;&lt;C&gt;1&lt;/C&gt;&lt;D xsi:type="xsd:double"&gt;139&lt;/D&gt;&lt;/FQL&gt;&lt;FQL&gt;&lt;Q&gt;JP3890310000^FF_ROA(ANN_R,42370,42735)&lt;/Q&gt;&lt;R&gt;1&lt;/R&gt;&lt;C&gt;1&lt;/C&gt;&lt;D xsi:type="xsd:double"&gt;0.928667841084916&lt;/D&gt;&lt;/FQL&gt;&lt;FQL&gt;&lt;Q&gt;JP3890310000^FF_NET_INC(ANN_R,42370,42735)&lt;/Q&gt;&lt;R&gt;1&lt;/R&gt;&lt;C&gt;1&lt;/C&gt;&lt;D xsi:type="xsd:double"&gt;181516&lt;/D&gt;&lt;/FQL&gt;&lt;FQL&gt;&lt;Q&gt;JP3890310000^FF_ROA(ANN_R,43831,44196)&lt;/Q&gt;&lt;R&gt;1&lt;/R&gt;&lt;C&gt;1&lt;/C&gt;&lt;D xsi:type="xsd:double"&gt;0.617457827812967&lt;/D&gt;&lt;/FQL&gt;&lt;FQL&gt;&lt;Q&gt;JP3890310000^FF_NET_INC(ANN_R,43831,44196)&lt;/Q&gt;&lt;R&gt;1&lt;/R&gt;&lt;C&gt;1&lt;/C&gt;&lt;D xsi:type="xsd:double"&gt;143031&lt;/D&gt;&lt;/FQL&gt;&lt;FQL&gt;&lt;Q&gt;US6200763075^FF_ROA(ANN_R,42370,42735)&lt;/Q&gt;&lt;R&gt;1&lt;/R&gt;&lt;C&gt;1&lt;/C&gt;&lt;D xsi:type="xsd:double"&gt;6.66309715033613&lt;/D&gt;&lt;/FQL&gt;&lt;FQL&gt;&lt;Q&gt;US6200763075^FF_NET_INC(ANN_R,42370,42735)&lt;/Q&gt;&lt;R&gt;1&lt;/R&gt;&lt;C&gt;1&lt;/C&gt;&lt;D xsi:type="xsd:double"&gt;560&lt;/D&gt;&lt;/FQL&gt;&lt;FQL&gt;&lt;Q&gt;US6200763075^FF_ROA(ANN_R,43831,44196)&lt;/Q&gt;&lt;R&gt;1&lt;/R&gt;&lt;C&gt;1&lt;/C&gt;&lt;D xsi:type="xsd:double"&gt;8.82052235337857&lt;/D&gt;&lt;/FQL&gt;&lt;FQL&gt;&lt;Q&gt;US6200763075^FF_NET_INC(ANN_R,43831,44196)&lt;/Q&gt;&lt;R&gt;1&lt;/R&gt;&lt;C&gt;1&lt;/C&gt;&lt;D xsi:type="xsd:double"&gt;949&lt;/D&gt;&lt;/FQL&gt;&lt;FQL&gt;&lt;Q&gt;US6092071058^FF_ROA(ANN_R,42370,42735)&lt;/Q&gt;&lt;R&gt;1&lt;/R&gt;&lt;C&gt;1&lt;/C&gt;&lt;D xsi:type="xsd:double"&gt;2.66761000474349&lt;/D&gt;&lt;/FQL&gt;&lt;FQL&gt;&lt;Q&gt;US6092071058^FF_NET_INC(ANN_R,42370,42735)&lt;/Q&gt;&lt;R&gt;1&lt;/R&gt;&lt;C&gt;1&lt;/C&gt;&lt;D xsi:type="xsd:double"&gt;1659&lt;/D&gt;&lt;/FQL&gt;&lt;FQL&gt;&lt;Q&gt;US6092071058^FF_ROA(ANN_R,43831,44196)&lt;/Q&gt;&lt;R&gt;1&lt;/R&gt;&lt;C&gt;1&lt;/C&gt;&lt;D xsi:type="xsd:double"&gt;5.37313432835821&lt;/D&gt;&lt;/FQL&gt;&lt;FQL&gt;&lt;Q&gt;US6092071058^FF_NET_INC(ANN_R,43831,44196)&lt;/Q&gt;&lt;R&gt;1&lt;/R&gt;&lt;C&gt;1&lt;/C&gt;&lt;D xsi:type="xsd:double"&gt;3555&lt;/D&gt;&lt;/FQL&gt;&lt;FQL&gt;&lt;Q&gt;JP3893200000^FF_ROA(ANN_R,42370,42735)&lt;/Q&gt;&lt;R&gt;1&lt;/R&gt;&lt;C&gt;1&lt;/C&gt;&lt;D xsi:type="xsd:double"&gt;2.25274543901908&lt;/D&gt;&lt;/FQL&gt;&lt;FQL&gt;&lt;Q&gt;JP3893200000^FF_NET_INC(ANN_R,42370,42735)&lt;/Q&gt;&lt;R&gt;1&lt;/R&gt;&lt;C&gt;1&lt;/C&gt;&lt;D xsi:type="xsd:double"&gt;117722&lt;/D&gt;&lt;/FQL&gt;&lt;FQL&gt;&lt;Q&gt;JP3893200000^FF_ROA(ANN_R,43831,44196)&lt;/Q&gt;&lt;R&gt;1&lt;/R&gt;&lt;C&gt;1&lt;/C&gt;&lt;D xsi:type="xsd:double"&gt;2.59151759145068&lt;/D&gt;&lt;/FQL&gt;&lt;FQL&gt;&lt;Q&gt;JP3893200000^FF_NET_INC(ANN_R,43831,44196)&lt;/Q&gt;&lt;R&gt;1&lt;/R&gt;&lt;C&gt;1&lt;/C&gt;&lt;D xsi:type="xsd:double"&gt;183973&lt;/D&gt;&lt;/FQL&gt;&lt;FQL&gt;&lt;Q&gt;JP3893600001^FF_ROA(ANN_R,42370,42735)&lt;/Q&gt;&lt;R&gt;1&lt;/R&gt;&lt;C&gt;1&lt;/C&gt;&lt;D xsi:type="xsd:double"&gt;-0.721744827855941&lt;/D&gt;&lt;/FQL&gt;&lt;FQL&gt;&lt;Q&gt;JP3893600001^FF_NET_INC(ANN_R,42370,42735)&lt;/Q&gt;&lt;R&gt;1&lt;/R&gt;&lt;C&gt;1&lt;/C&gt;&lt;D xsi:type="xsd:double"&gt;-83410&lt;/D&gt;&lt;/FQL&gt;&lt;FQL&gt;&lt;Q&gt;JP3893600001^FF_ROA(ANN_R,43831,44196)&lt;/Q&gt;&lt;R&gt;1&lt;/R&gt;&lt;C&gt;1&lt;/C&gt;&lt;D xsi:type="xsd:double"&gt;3.29666410983699&lt;/D&gt;&lt;/FQL&gt;&lt;FQL&gt;&lt;Q&gt;JP3893600001^FF_NET_INC(ANN_R,43831,44196)&lt;/Q&gt;&lt;R&gt;1&lt;/R&gt;&lt;C&gt;1&lt;/C&gt;&lt;D xsi:type="xsd:double"&gt;391513&lt;/D&gt;&lt;/FQL&gt;&lt;FQL&gt;&lt;Q&gt;JP3899600005^FF_ROA(ANN_R,42370,42735)&lt;/Q&gt;&lt;R&gt;1&lt;/R&gt;&lt;C&gt;1&lt;/C&gt;&lt;D xsi:type="xsd:double"&gt;1.62410937868365&lt;/D&gt;&lt;/FQL&gt;&lt;FQL&gt;&lt;Q&gt;JP3899600005^FF_NET_INC(ANN_R,42370,42735)&lt;/Q&gt;&lt;R&gt;1&lt;/R&gt;&lt;C&gt;1&lt;/C&gt;&lt;D xsi:type="xsd:double"&gt;83426&lt;/D&gt;&lt;/FQL&gt;&lt;FQL&gt;&lt;Q&gt;JP3899600005^FF_ROA(ANN_R,43831,44196)&lt;/Q&gt;&lt;R&gt;1&lt;/R&gt;&lt;C&gt;1&lt;/C&gt;&lt;D xsi:type="xsd:double"&gt;2.54430645616992&lt;/D&gt;&lt;/FQL&gt;&lt;FQL&gt;&lt;Q&gt;JP3899600005^FF_NET_INC(ANN_R,43831,44196)&lt;/Q&gt;&lt;R&gt;1&lt;/R&gt;&lt;C&gt;1&lt;/C&gt;&lt;D xsi:type="xsd:double"&gt;148452&lt;/D&gt;&lt;/FQL&gt;&lt;FQL&gt;&lt;Q&gt;JP3902400005^FF_ROA(ANN_R,42370,42735)&lt;/Q&gt;&lt;R&gt;1&lt;/R&gt;&lt;C&gt;1&lt;/C&gt;&lt;D xsi:type="xsd:double"&gt;5.62835246777099&lt;/D&gt;&lt;/FQL&gt;&lt;FQL&gt;&lt;Q&gt;JP3902400005^FF_NET_INC(ANN_R,42370,42735)&lt;/Q&gt;&lt;R&gt;1&lt;/R&gt;&lt;C&gt;1&lt;/C&gt;&lt;D xsi:type="xsd:double"&gt;228494&lt;/D&gt;&lt;/FQL&gt;&lt;FQL&gt;&lt;Q&gt;JP3902400005^FF_ROA(ANN_R,43831,44196)&lt;/Q&gt;&lt;R&gt;1&lt;/R&gt;&lt;C&gt;1&lt;/C&gt;&lt;D xsi:type="xsd:double"&gt;5.06124698864314&lt;/D&gt;&lt;/FQL&gt;&lt;FQL&gt;&lt;Q&gt;JP3902400005^FF_NET_INC(ANN_R,43831,44196)&lt;/Q&gt;&lt;R&gt;1&lt;/R&gt;&lt;C&gt;1&lt;/C&gt;&lt;D xsi:type="xsd:double"&gt;221834&lt;/D&gt;&lt;/FQL&gt;&lt;FQL&gt;&lt;Q&gt;JP3898400001^FF_ROA(ANN_R,42370,42735)&lt;/Q&gt;&lt;R&gt;1&lt;/R&gt;&lt;C&gt;1&lt;/C&gt;&lt;D xsi:type="xsd:double"&gt;-0.9428341292891&lt;/D&gt;&lt;/FQL&gt;&lt;FQL&gt;&lt;Q&gt;JP3898400001^FF_NET_INC(ANN_R,42370,42735)&lt;/Q&gt;&lt;R&gt;1&lt;/R&gt;&lt;C&gt;1&lt;/C&gt;&lt;D xsi:type="xsd:double"&gt;-149395&lt;/D&gt;&lt;/FQL&gt;&lt;FQL&gt;&lt;Q&gt;DK0010274414^FF_ROA(ANN_R,42736,43100)&lt;/Q&gt;&lt;R&gt;1&lt;/R&gt;&lt;C&gt;1&lt;/C&gt;&lt;D xsi:type="xsd:double"&gt;0.57278749652224&lt;/D&gt;&lt;/FQL&gt;&lt;FQL&gt;&lt;Q&gt;DK0010274414^FF_NET_INC(ANN_R,42736,43100)&lt;/Q&gt;&lt;R&gt;1&lt;/R&gt;&lt;C&gt;1&lt;/C&gt;&lt;D xsi:type="xsd:double"&gt;20114&lt;/D&gt;&lt;/FQL&gt;&lt;FQL&gt;&lt;Q&gt;CH0102484968^FF_ROA(ANN_R,42736,43100)&lt;/Q&gt;&lt;R&gt;1&lt;/R&gt;&lt;C&gt;1&lt;/C&gt;&lt;D xsi:type="xsd:double"&gt;0.726130818937096&lt;/D&gt;&lt;/FQL&gt;&lt;FQL&gt;&lt;Q&gt;CH0102484968^FF_NET_INC(ANN_R,42736,43100)&lt;/Q&gt;&lt;R&gt;1&lt;/R&gt;&lt;C&gt;1&lt;/C&gt;&lt;D xsi:type="xsd:double"&gt;704.8&lt;/D&gt;&lt;/FQL&gt;&lt;FQL&gt;&lt;Q&gt;NL0010773842^FF_ROA(ANN_R,42736,43100)&lt;/Q&gt;&lt;R&gt;1&lt;/R&gt;&lt;C&gt;1&lt;/C&gt;&lt;D xsi:type="xsd:double"&gt;1.04347561547569&lt;/D&gt;&lt;/FQL&gt;&lt;FQL&gt;&lt;Q&gt;NL0010773842^FF_NET_INC(ANN_R,42736,43100)&lt;/Q&gt;&lt;R&gt;1&lt;/R&gt;&lt;C&gt;1&lt;/C&gt;&lt;D xsi:type="xsd:double"&gt;2058&lt;/D&gt;&lt;/FQL&gt;&lt;FQL&gt;&lt;Q&gt;SE0000242455^FF_ROA(ANN_R,42736,43100)&lt;/Q&gt;&lt;R&gt;1&lt;/R&gt;&lt;C&gt;1&lt;/C&gt;&lt;D xsi:type="xsd:double"&gt;0.886224566557182&lt;/D&gt;&lt;/FQL&gt;&lt;FQL&gt;&lt;Q&gt;SE0000242455^FF_NET_INC(ANN_R,42736,43100)&lt;/Q&gt;&lt;R&gt;1&lt;/R&gt;&lt;C&gt;1&lt;/C&gt;&lt;D xsi:type="xsd:double"&gt;19350&lt;/D&gt;&lt;/FQL&gt;&lt;FQL&gt;&lt;Q&gt;CH0014852781^FF_ROA(ANN_R,42736,43100)&lt;/Q&gt;&lt;R&gt;1&lt;/R&gt;&lt;C&gt;1&lt;/C&gt;&lt;D xsi:type="xsd:double"&gt;0.487451865943476&lt;/D&gt;&lt;/FQL&gt;&lt;FQL&gt;&lt;Q&gt;CH0014852781^FF_NET_INC(ANN_R,42736,43100)&lt;/Q&gt;&lt;R&gt;1&lt;/R&gt;&lt;C&gt;1&lt;/C&gt;&lt;D xsi:type="xsd:double"&gt;1007&lt;/D&gt;&lt;/FQL&gt;&lt;FQL&gt;&lt;Q&gt;SE0007100599^FF_ROA(ANN_R,42736,43100)&lt;/Q&gt;&lt;R&gt;1&lt;/R&gt;&lt;C&gt;1&lt;/C&gt;&lt;D xsi:type="xsd:double"&gt;0.596860872913197&lt;/D&gt;&lt;/FQL&gt;&lt;FQL&gt;&lt;Q&gt;SE0007100599^FF_NET_INC(ANN_R,42736,43100)&lt;/Q&gt;&lt;R&gt;1&lt;/R&gt;&lt;C&gt;1&lt;/C&gt;&lt;D xsi:type="xsd:double"&gt;16099&lt;/D&gt;&lt;/FQL&gt;&lt;FQL&gt;&lt;Q&gt;FR0000045072^FF_ROA(ANN_R,42736,43100)&lt;/Q&gt;&lt;R&gt;1&lt;/R&gt;&lt;C&gt;1&lt;/C&gt;&lt;D xsi:type="xsd:double"&gt;0.206536640738458&lt;/D&gt;&lt;/FQL&gt;&lt;FQL&gt;&lt;Q&gt;FR0000045072^FF_NET_INC(ANN_R,42736,43100)&lt;/Q&gt;&lt;R&gt;1&lt;/R&gt;&lt;C&gt;1&lt;/C&gt;&lt;D xsi:type="xsd:double"&gt;3175&lt;/D&gt;&lt;/FQL&gt;&lt;FQL&gt;&lt;Q&gt;BE0003565737^FF_ROA(ANN_R,42736,43100)&lt;/Q&gt;&lt;R&gt;1&lt;/R&gt;&lt;C&gt;1&lt;/C&gt;&lt;D xsi:type="xsd:double"&gt;0.88909719456886&lt;/D&gt;&lt;/FQL&gt;&lt;FQL&gt;&lt;Q&gt;BE0003565737^FF_NET_INC(ANN_R,42736,43100)&lt;/Q&gt;&lt;R&gt;1&lt;/R&gt;&lt;C&gt;1&lt;/C&gt;&lt;D xsi:type="xsd:double"&gt;2523&lt;/D&gt;&lt;/FQL&gt;&lt;FQL&gt;&lt;Q&gt;SE0000148884^FF_ROA(ANN_R,42736,43100)&lt;/Q&gt;&lt;R&gt;1&lt;/R&gt;&lt;C&gt;1&lt;/C&gt;&lt;D xsi:type="xsd:double"&gt;0.625662233556618&lt;/D&gt;&lt;/FQL&gt;&lt;FQL&gt;&lt;Q&gt;SE0000148884^FF_NET_INC(ANN_R,42736,43100)&lt;/Q&gt;&lt;R&gt;1&lt;/R&gt;&lt;C&gt;1&lt;/C&gt;&lt;D xsi:type="xsd:double"&gt;16197&lt;/D&gt;&lt;/FQL&gt;&lt;FQL&gt;&lt;Q&gt;SE0012853455^FF_ROA(ANN_R,42736,43100)&lt;/Q&gt;&lt;R&gt;1&lt;/R&gt;&lt;C&gt;1&lt;/C&gt;&lt;D xsi:type="xsd:double"&gt;28.7329849303513&lt;/D&gt;&lt;/FQL&gt;&lt;FQL&gt;&lt;Q&gt;SE0012853455^FF_NET_INC(ANN_R,42736,43100)&lt;/Q&gt;&lt;R&gt;1&lt;/R&gt;&lt;C&gt;1&lt;/C&gt;&lt;D xsi:type="xsd:double"&gt;734.23054910987&lt;/D&gt;&lt;/FQL&gt;&lt;FQL&gt;&lt;Q&gt;FR0000130809^FF_ROA(ANN_R,42736,43100)&lt;/Q&gt;&lt;R&gt;1&lt;/R&gt;&lt;C&gt;1&lt;/C&gt;&lt;D xsi:type="xsd:double"&gt;0.177977220436957&lt;/D&gt;&lt;/FQL&gt;&lt;FQL&gt;&lt;Q&gt;FR0000130809^FF_NET_INC(ANN_R,42736,43100)&lt;/Q&gt;&lt;R&gt;1&lt;/R&gt;&lt;C&gt;1&lt;/C&gt;&lt;D xsi:type="xsd:double"&gt;2340&lt;/D&gt;&lt;/FQL&gt;&lt;FQL&gt;&lt;Q&gt;IT0005239360^FF_ROA(ANN_R,42736,43100)&lt;/Q&gt;&lt;R&gt;1&lt;/R&gt;&lt;C&gt;1&lt;/C&gt;&lt;D xsi:type="xsd:double"&gt;0.325332712765801&lt;/D&gt;&lt;/FQL&gt;&lt;FQL&gt;&lt;Q&gt;IT0005239360^FF_NET_INC(ANN_R,42736,43100)&lt;/Q&gt;&lt;R&gt;1&lt;/R&gt;&lt;C&gt;1&lt;/C&gt;&lt;D xsi:type="xsd:double"&gt;2759.346&lt;/D&gt;&lt;/FQL&gt;&lt;FQL&gt;&lt;Q&gt;CH0012138530^FF_ROA(ANN_R,42736,43100)&lt;/Q&gt;&lt;R&gt;1&lt;/R&gt;&lt;C&gt;1&lt;/C&gt;&lt;D xsi:type="xsd:double"&gt;-0.121647124338706&lt;/D&gt;&lt;/FQL&gt;&lt;FQL&gt;&lt;Q&gt;CH0012138530^FF_NET_INC(ANN_R,42736,43100)&lt;/Q&gt;&lt;R&gt;1&lt;/R&gt;&lt;C&gt;1&lt;/C&gt;&lt;D xsi:type="xsd:double"&gt;-983&lt;/D&gt;&lt;/FQL&gt;&lt;FQL&gt;&lt;Q&gt;IT0000062072^FF_ROA(ANN_R,42736,43100)&lt;/Q&gt;&lt;R&gt;1&lt;/R&gt;&lt;C&gt;1&lt;/C&gt;&lt;D xsi:type="xsd:double"&gt;0.409873069138571&lt;/D&gt;&lt;/FQL&gt;&lt;FQL&gt;&lt;Q&gt;IT0000062072^FF_NET_INC(ANN_R,42736,43100)&lt;/Q&gt;&lt;R&gt;1&lt;/R&gt;&lt;C&gt;1&lt;/C&gt;&lt;D xsi:type="xsd:double"&gt;2179&lt;/D&gt;&lt;/FQL&gt;&lt;FQL&gt;&lt;Q&gt;DE0005810055^FF_ROA(ANN_R,42736,43100)&lt;/Q&gt;&lt;R&gt;1&lt;/R&gt;&lt;C&gt;1&lt;/C&gt;&lt;D xsi:type="xsd:double"&gt;0.584757773305537&lt;/D&gt;&lt;/FQL&gt;&lt;FQL&gt;&lt;Q&gt;DE0005810055^FF_NET_INC(ANN_R,42736,43100)&lt;/Q&gt;&lt;R&gt;1&lt;/R&gt;&lt;C&gt;1&lt;/C&gt;&lt;D xsi:type="xsd:double"&gt;874.3&lt;/D&gt;&lt;/FQL&gt;&lt;FQL&gt;&lt;Q&gt;FI4000297767^FF_ROA(ANN_R,42736,43100)&lt;/Q&gt;&lt;R&gt;1&lt;/R&gt;&lt;C&gt;1&lt;/C&gt;&lt;D xsi:type="xsd:double"&gt;0.502656095032937&lt;/D&gt;&lt;/FQL&gt;&lt;FQL&gt;&lt;Q&gt;FI4000297767^FF_NET_INC(ANN_R,42736,43100)&lt;/Q&gt;&lt;R&gt;1&lt;/R&gt;&lt;C&gt;1&lt;/C&gt;&lt;D xsi:type="xsd:double"&gt;29205.4172486865&lt;/D&gt;&lt;/FQL&gt;&lt;FQL&gt;&lt;Q&gt;DE000A1ML7J1^FF_ROA(ANN_R,42736,43100)&lt;/Q&gt;&lt;R&gt;1&lt;/R&gt;&lt;C&gt;1&lt;/C&gt;&lt;D xsi:type="xsd:double"&gt;6.88393795403664&lt;/D&gt;&lt;/FQL&gt;&lt;FQL&gt;&lt;Q&gt;DE000A1ML7J1^FF_NET_INC(ANN_R,42736,43100)&lt;/Q&gt;&lt;R&gt;1&lt;/R&gt;&lt;C&gt;1&lt;/C&gt;&lt;D xsi:type="xsd:double"&gt;2410.7&lt;/D&gt;&lt;/FQL&gt;&lt;FQL&gt;&lt;Q&gt;SE0000107419^FF_ROA(ANN_R,42736,43100)&lt;/Q&gt;&lt;R&gt;1&lt;/R&gt;&lt;C&gt;1&lt;/C&gt;&lt;D xsi:type="xsd:double"&gt;11.3792142801205&lt;/D&gt;&lt;/FQL&gt;&lt;FQL&gt;&lt;Q&gt;SE0000107419^FF_NET_INC(ANN_R,42736,43100)&lt;/Q&gt;&lt;R&gt;1&lt;/R&gt;&lt;C&gt;1&lt;/C&gt;&lt;D xsi:type="xsd:double"&gt;44318&lt;/D&gt;&lt;/FQL&gt;&lt;FQL&gt;&lt;Q&gt;IT0000072618^FF_ROA(ANN_R,42736,43100)&lt;/Q&gt;&lt;R&gt;1&lt;/R&gt;&lt;C&gt;1&lt;/C&gt;&lt;D xsi:type="xsd:double"&gt;0.961391257726052&lt;/D&gt;&lt;/FQL&gt;&lt;FQL&gt;&lt;Q&gt;IT0000072618^FF_NET_INC(ANN_R,42736,43100)&lt;/Q&gt;&lt;R&gt;1&lt;/R&gt;&lt;C&gt;1&lt;/C&gt;&lt;D xsi:type="xsd:double"&gt;7316&lt;/D&gt;&lt;/FQL&gt;&lt;FQL&gt;&lt;Q&gt;NL0012969182^FF_ROA(ANN_R,42736,43100)&lt;/Q&gt;&lt;R&gt;1&lt;/R&gt;&lt;C&gt;1&lt;/C&gt;&lt;D xsi:type="xsd:double"&gt;5.67549013950545&lt;/D&gt;&lt;/FQL&gt;&lt;FQL&gt;&lt;Q&gt;NL0012969182^FF_NET_INC(ANN_R,42736,43100)&lt;/Q&gt;&lt;R&gt;1&lt;/R&gt;&lt;C&gt;1&lt;/C&gt;&lt;D xsi:type="xsd:double"&gt;71.307&lt;/D&gt;&lt;/FQL&gt;&lt;FQL&gt;&lt;Q&gt;DE0008404005^FF_ROA(ANN_R,42736,43100)&lt;/Q&gt;&lt;R&gt;1&lt;/R&gt;&lt;C&gt;1&lt;/C&gt;&lt;D xsi:type="xsd:double"&gt;0.732484385043666&lt;/D&gt;&lt;/FQL&gt;&lt;FQL&gt;&lt;Q&gt;DE0008404005^FF_NET_INC(ANN_R,42736,43100)&lt;/Q&gt;&lt;R&gt;1&lt;/R&gt;&lt;C&gt;1&lt;/C&gt;&lt;D xsi:type="xsd:double"&gt;6803&lt;/D&gt;&lt;/FQL&gt;&lt;FQL&gt;&lt;Q&gt;US1011211018^FF_ROA(ANN_R,42736,43100)&lt;/Q&gt;&lt;R&gt;1&lt;/R&gt;&lt;C&gt;1&lt;/C&gt;&lt;D xsi:type="xsd:double"&gt;2.41963426210361&lt;/D&gt;&lt;/FQL&gt;&lt;FQL&gt;&lt;Q&gt;US1011211018^FF_NET_INC(ANN_R,42736,43100)&lt;/Q&gt;&lt;R&gt;1&lt;/R&gt;&lt;C&gt;1&lt;/C&gt;&lt;D xsi:type="xsd:double"&gt;462.439&lt;/D&gt;&lt;/FQL&gt;&lt;FQL&gt;&lt;Q&gt;US4461501045^FF_ROA(ANN_R,42736,43100)&lt;/Q&gt;&lt;R&gt;1&lt;/R&gt;&lt;C&gt;1&lt;/C&gt;&lt;D xsi:type="xsd:double"&gt;1.16332050259153&lt;/D&gt;&lt;/FQL&gt;&lt;FQL&gt;&lt;Q&gt;US4461501045^FF_NET_INC(ANN_R,42736,43100)&lt;/Q&gt;&lt;R&gt;1&lt;/R&gt;&lt;C&gt;1&lt;/C&gt;&lt;D xsi:type="xsd:double"&gt;1186&lt;/D&gt;&lt;/FQL&gt;&lt;FQL&gt;&lt;Q&gt;US8666741041^FF_ROA(ANN_R,42736,43100)&lt;/Q&gt;&lt;R&gt;1&lt;/R&gt;&lt;C&gt;1&lt;/C&gt;&lt;D xsi:type="xsd:double"&gt;1.21237784401939&lt;/D&gt;&lt;/FQL&gt;&lt;FQL&gt;&lt;Q&gt;US8666741041^FF_NET_INC(ANN_R,42736,43100)&lt;/Q&gt;&lt;R&gt;1&lt;/R&gt;&lt;C&gt;1&lt;/C&gt;&lt;D xsi:type="xsd:double"&gt;72.638&lt;/D&gt;&lt;/FQL&gt;&lt;FQL&gt;&lt;Q&gt;US6311031081^FF_ROA(ANN_R,42736,43100)&lt;/Q&gt;&lt;R&gt;1&lt;/R&gt;&lt;C&gt;1&lt;/C&gt;&lt;D xsi:type="xsd:double"&gt;4.94170281995662&lt;/D&gt;&lt;/FQL&gt;&lt;FQL&gt;&lt;Q&gt;US6311031081^FF_NET_INC(ANN_R,42736,43100)&lt;/Q&gt;&lt;R&gt;1&lt;/R&gt;&lt;C&gt;1&lt;/C&gt;&lt;D xsi:type="xsd:double"&gt;729&lt;/D&gt;&lt;/FQL&gt;&lt;FQL&gt;&lt;Q&gt;US55261F1049^FF_ROA(ANN_R,42736,43100)&lt;/Q&gt;&lt;R&gt;1&lt;/R&gt;&lt;C&gt;1&lt;/C&gt;&lt;D xsi:type="xsd:double"&gt;1.15701654335832&lt;/D&gt;&lt;/FQL&gt;&lt;FQL&gt;&lt;Q&gt;US55261F1049^FF_NET_INC(ANN_R,42736,43100)&lt;/Q&gt;&lt;R&gt;1&lt;/R&gt;&lt;C&gt;1&lt;/C&gt;&lt;D xsi:type="xsd:double"&gt;1400.237&lt;/D&gt;&lt;/FQL&gt;&lt;FQL&gt;&lt;Q&gt;US4932671088^FF_ROA(ANN_R,42736,43100)&lt;/Q&gt;&lt;R&gt;1&lt;/R&gt;&lt;C&gt;1&lt;/C&gt;&lt;D xsi:type="xsd:double"&gt;0.93752272892574&lt;/D&gt;&lt;/FQL&gt;&lt;FQL&gt;&lt;Q&gt;US4932671088^FF_NET_INC(ANN_R,42736,43100)&lt;/Q&gt;&lt;R&gt;1&lt;/R&gt;&lt;C&gt;1&lt;/C&gt;&lt;D xsi:type="xsd:double"&gt;1289&lt;/D&gt;&lt;/FQL&gt;&lt;FQL&gt;&lt;Q&gt;US92276F1003^FF_ROA(ANN_R,42736,43100)&lt;/Q&gt;&lt;R&gt;1&lt;/R&gt;&lt;C&gt;1&lt;/C&gt;&lt;D xsi:type="xsd:double"&gt;5.75784020170479&lt;/D&gt;&lt;/FQL&gt;&lt;FQL&gt;&lt;Q&gt;US92276F1003^FF_NET_INC(ANN_R,42736,43100)&lt;/Q&gt;&lt;R&gt;1&lt;/R&gt;&lt;C&gt;1&lt;/C&gt;&lt;D xsi:type="xsd:double"&gt;1356.58&lt;/D&gt;&lt;/FQL&gt;&lt;FQL&gt;&lt;Q&gt;US87165B1035^FF_ROA(ANN_R,42736,43100)&lt;/Q&gt;&lt;R&gt;1&lt;/R&gt;&lt;C&gt;1&lt;/C&gt;&lt;D xsi:type="xsd:double"&gt;2.08047738085638&lt;/D&gt;&lt;/FQL&gt;&lt;FQL&gt;&lt;Q&gt;US87165B1035^FF_NET_INC(ANN_R,42736,43100)&lt;/Q&gt;&lt;R&gt;1&lt;/R&gt;&lt;C&gt;1&lt;/C&gt;&lt;D xsi:type="xsd:double"&gt;1935&lt;/D&gt;&lt;/FQL&gt;&lt;FQL&gt;&lt;Q&gt;US0152711091^FF_ROA(ANN_R,42736,43100)&lt;/Q&gt;&lt;R&gt;1&lt;/R&gt;&lt;C&gt;1&lt;/C&gt;&lt;D xsi:type="xsd:double"&gt;1.98195445615382&lt;/D&gt;&lt;/FQL&gt;&lt;FQL&gt;&lt;Q&gt;US0152711091^FF_NET_INC(ANN_R,42736,43100)&lt;/Q&gt;&lt;R&gt;1&lt;/R&gt;&lt;C&gt;1&lt;/C&gt;&lt;D xsi:type="xsd:double"&gt;222.562&lt;/D&gt;&lt;/FQL&gt;&lt;FQL&gt;&lt;Q&gt;US4165151048^FF_ROA(ANN_R,42736,43100)&lt;/Q&gt;&lt;R&gt;1&lt;/R&gt;&lt;C&gt;1&lt;/C&gt;&lt;D xsi:type="xsd:double"&gt;-0.118145476764347&lt;/D&gt;&lt;/FQL&gt;&lt;FQL&gt;&lt;Q&gt;US4165151048^FF_NET_INC(ANN_R,42736,43100)&lt;/Q&gt;&lt;R&gt;1&lt;/R&gt;&lt;C&gt;1&lt;/C&gt;&lt;D xsi:type="xsd:double"&gt;-262&lt;/D&gt;&lt;/FQL&gt;&lt;FQL&gt;&lt;Q&gt;US3635761097^FF_ROA(ANN_R,42736,43100)&lt;/Q&gt;&lt;R&gt;1&lt;/R&gt;&lt;C&gt;1&lt;/C&gt;&lt;D xsi:type="xsd:double"&gt;3.64630880364252&lt;/D&gt;&lt;/FQL&gt;&lt;FQL&gt;&lt;Q&gt;US3635761097^FF_NET_INC(ANN_R,42736,43100)&lt;/Q&gt;&lt;R&gt;1&lt;/R&gt;&lt;C&gt;1&lt;/C&gt;&lt;D xsi:type="xsd:double"&gt;481.3&lt;/D&gt;&lt;/FQL&gt;&lt;FQL&gt;&lt;Q&gt;US0010551028^FF_ROA(ANN_R,42736,43100)&lt;/Q&gt;&lt;R&gt;1&lt;/R&gt;&lt;C&gt;1&lt;/C&gt;&lt;D xsi:type="xsd:double"&gt;3.38075743946542&lt;/D&gt;&lt;/FQL&gt;&lt;FQL&gt;&lt;Q&gt;US0010551028^FF_NET_INC(ANN_R,42736,43100)&lt;/Q&gt;&lt;R&gt;1&lt;/R&gt;&lt;C&gt;1&lt;/C&gt;&lt;D xsi:type="xsd:double"&gt;4604&lt;/D&gt;&lt;/FQL&gt;&lt;FQL&gt;&lt;Q&gt;US6934751057^FF_ROA(ANN_R,42736,43100)&lt;/Q&gt;&lt;R&gt;1&lt;/R&gt;&lt;C&gt;1&lt;/C&gt;&lt;D xsi:type="xsd:double"&gt;1.41389474132244&lt;/D&gt;&lt;/FQL&gt;&lt;FQL&gt;&lt;Q&gt;US6934751057^FF_NET_INC(ANN_R,42736,43100)&lt;/Q&gt;&lt;R&gt;1&lt;/R&gt;&lt;C&gt;1&lt;/C&gt;&lt;D xsi:type="xsd:double"&gt;5315&lt;/D&gt;&lt;/FQL&gt;&lt;FQL&gt;&lt;Q&gt;US0605051046^FF_ROA(ANN_R,42736,43100)&lt;/Q&gt;&lt;R&gt;1&lt;/R&gt;&lt;C&gt;1&lt;/C&gt;&lt;D xsi:type="xsd:double"&gt;0.812969883951581&lt;/D&gt;&lt;/FQL&gt;&lt;FQL&gt;&lt;Q&gt;US0605051046^FF_NET_INC(ANN_R,42736,43100)&lt;/Q&gt;&lt;R&gt;1&lt;/R&gt;&lt;C&gt;1&lt;/C&gt;&lt;D xsi:type="xsd:double"&gt;18232&lt;/D&gt;&lt;/FQL&gt;&lt;FQL&gt;&lt;Q&gt;JP3762800005^FF_ROA(ANN_R,42736,43100)&lt;/Q&gt;&lt;R&gt;1&lt;/R&gt;&lt;C&gt;1&lt;/C&gt;&lt;D xsi:type="xsd:double"&gt;7.20655600856842&lt;/D&gt;&lt;/FQL&gt;&lt;FQL&gt;&lt;Q&gt;JP3762800005^FF_NET_INC(ANN_R,42736,43100)&lt;/Q&gt;&lt;R&gt;1&lt;/R&gt;&lt;C&gt;1&lt;/C&gt;&lt;D xsi:type="xsd:double"&gt;45064&lt;/D&gt;&lt;/FQL&gt;&lt;FQL&gt;&lt;Q&gt;JP3762600009^FF_ROA(ANN_R,42736,43100)&lt;/Q&gt;&lt;R&gt;1&lt;/R&gt;&lt;C&gt;1&lt;/C&gt;&lt;D xsi:type="xsd:double"&gt;0.570909200724856&lt;/D&gt;&lt;/FQL&gt;&lt;FQL&gt;&lt;Q&gt;JP3762600009^FF_NET_INC(ANN_R,42736,43100)&lt;/Q&gt;&lt;R&gt;1&lt;/R&gt;&lt;C&gt;1&lt;/C&gt;&lt;D xsi:type="xsd:double"&gt;239617&lt;/D&gt;&lt;/FQL&gt;&lt;FQL&gt;&lt;Q&gt;JP3910660004^FF_ROA(ANN_R,42736,43100)&lt;/Q&gt;&lt;R&gt;1&lt;/R&gt;&lt;C&gt;1&lt;/C&gt;&lt;D xsi:type="xsd:double"&gt;1.23184411751893&lt;/D&gt;&lt;/FQL&gt;&lt;FQL&gt;&lt;Q&gt;JP3910660004^FF_NET_INC(ANN_R,42736,43100)&lt;/Q&gt;&lt;R&gt;1&lt;/R&gt;&lt;C&gt;1&lt;/C&gt;&lt;D xsi:type="xsd:double"&gt;273857&lt;/D&gt;&lt;/FQL&gt;&lt;FQL&gt;&lt;Q&gt;JP3899600005^FF_ROA(ANN_R,42736,43100)&lt;/Q&gt;&lt;R&gt;1&lt;/R&gt;&lt;C&gt;1&lt;/C&gt;&lt;D xsi:type="xsd:double"&gt;1.89386764395318&lt;/D&gt;&lt;/FQL&gt;&lt;FQL&gt;&lt;Q&gt;JP3899600005^FF_NET_INC(ANN_R,42736,43100)&lt;/Q&gt;&lt;R&gt;1&lt;/R&gt;&lt;C&gt;1&lt;/C&gt;&lt;D xsi:type="xsd:double"&gt;102682&lt;/D&gt;&lt;/FQL&gt;&lt;FQL&gt;&lt;Q&gt;JP3409000001^FF_ROA(ANN_R,42736,43100)&lt;/Q&gt;&lt;R&gt;1&lt;/R&gt;&lt;C&gt;1&lt;/C&gt;&lt;D xsi:type="xsd:double"&gt;2.14350670513827&lt;/D&gt;&lt;/FQL&gt;&lt;FQL&gt;&lt;Q&gt;JP3409000001^FF_NET_INC(ANN_R,42736,43100)&lt;/Q&gt;&lt;R&gt;1&lt;/R&gt;&lt;C&gt;1&lt;/C&gt;&lt;D xsi:type="xsd:double"&gt;103488&lt;/D&gt;&lt;/FQL&gt;&lt;FQL&gt;&lt;Q&gt;JP3890310000^FF_ROA(ANN_R,42736,43100)&lt;/Q&gt;&lt;R&gt;1&lt;/R&gt;&lt;C&gt;1&lt;/C&gt;&lt;D xsi:type="xsd:double"&gt;1.01327583603129&lt;/D&gt;&lt;/FQL&gt;&lt;FQL&gt;&lt;Q&gt;JP3890310000^FF_NET_INC(ANN_R,42736,43100)&lt;/Q&gt;&lt;R&gt;1&lt;/R&gt;&lt;C&gt;1&lt;/C&gt;&lt;D xsi:type="xsd:double"&gt;210447&lt;/D&gt;&lt;/FQL&gt;&lt;FQL&gt;&lt;Q&gt;KR7105560007^FF_ROA(ANN_R,42736,43100)&lt;/Q&gt;&lt;R&gt;1&lt;/R&gt;&lt;C&gt;1&lt;/C&gt;&lt;D xsi:type="xsd:double"&gt;0.81269233968891&lt;/D&gt;&lt;/FQL&gt;&lt;FQL&gt;&lt;Q&gt;KR7105560007^FF_NET_INC(ANN_R,42736,43100)&lt;/Q&gt;&lt;R&gt;1&lt;/R&gt;&lt;C&gt;1&lt;/C&gt;&lt;D xsi:type="xsd:double"&gt;3311438&lt;/D&gt;&lt;/FQL&gt;&lt;FQL&gt;&lt;Q&gt;JP3752900005^FF_ROA(ANN_R,42736,43100)&lt;/Q&gt;&lt;R&gt;1&lt;/R&gt;&lt;C&gt;1&lt;/C&gt;&lt;D xsi:type="xsd:double"&gt;-0.00990481057289051&lt;/D&gt;&lt;/FQL&gt;&lt;FQL&gt;&lt;Q&gt;JP3752900005^FF_NET_INC(ANN_R,42736,43100)&lt;/Q&gt;&lt;R&gt;1&lt;/R&gt;&lt;C&gt;1&lt;/C&gt;&lt;D xsi:type="xsd:double"&gt;-28977&lt;/D&gt;&lt;/FQL&gt;&lt;FQL&gt;&lt;Q&gt;TW0002881000^FF_ROA(ANN_R,42736,43100)&lt;/Q&gt;&lt;R&gt;1&lt;/R&gt;&lt;C&gt;1&lt;/C&gt;&lt;D xsi:type="xsd:double"&gt;0.817596354843353&lt;/D&gt;&lt;/FQL&gt;&lt;FQL&gt;&lt;Q&gt;TW0002881000^FF_NET_INC(ANN_R,42736,43100)&lt;/Q&gt;&lt;R&gt;1&lt;/R&gt;&lt;C&gt;1&lt;/C&gt;&lt;D xsi:type="xsd:double"&gt;54122.463&lt;/D&gt;&lt;/FQL&gt;&lt;FQL&gt;&lt;Q&gt;JP3505000004^FF_ROA(ANN_R,42736,43100)&lt;/Q&gt;&lt;R&gt;1&lt;/R&gt;&lt;C&gt;1&lt;/C&gt;&lt;D xsi:type="xsd:double"&gt;5.92043371506482&lt;/D&gt;&lt;/FQL&gt;&lt;FQL&gt;&lt;Q&gt;JP3505000004^FF_NET_INC(ANN_R,42736,43100)&lt;/Q&gt;&lt;R&gt;1&lt;/R&gt;&lt;C&gt;1&lt;/C&gt;&lt;D xsi:type="xsd:double"&gt;201700&lt;/D&gt;&lt;/FQL&gt;&lt;FQL&gt;&lt;Q&gt;JP3200450009^FF_ROA(ANN_R,42736,43100)&lt;/Q&gt;&lt;R&gt;1&lt;/R&gt;&lt;C&gt;1&lt;/C&gt;&lt;D xsi:type="xsd:double"&gt;2.4588643333017&lt;/D&gt;&lt;/FQL&gt;&lt;FQL&gt;&lt;Q&gt;JP3200450009^FF_NET_INC(ANN_R,42736,43100)&lt;/Q&gt;&lt;R&gt;1&lt;/R&gt;&lt;C&gt;1&lt;/C&gt;&lt;D xsi:type="xsd:double"&gt;273239&lt;/D&gt;&lt;/FQL&gt;&lt;FQL&gt;&lt;Q&gt;JP3893200000^FF_ROA(ANN_R,42736,43100)&lt;/Q&gt;&lt;R&gt;1&lt;/R&gt;&lt;C&gt;1&lt;/C&gt;&lt;D xsi:type="xsd:double"&gt;2.40869209367871&lt;/D&gt;&lt;/FQL&gt;&lt;FQL&gt;&lt;Q&gt;JP3893200000^FF_NET_INC(ANN_R,42736,43100)&lt;/Q&gt;&lt;R&gt;1&lt;/R&gt;&lt;C&gt;1&lt;/C&gt;&lt;D xsi:type="xsd:double"&gt;131816&lt;/D&gt;&lt;/FQL&gt;&lt;FQL&gt;&lt;Q&gt;TW0002882008^FF_ROA(ANN_R,42736,43100)&lt;/Q&gt;&lt;R&gt;1&lt;/R&gt;&lt;C&gt;1&lt;/C&gt;&lt;D xsi:type="xsd:double"&gt;0.663867362423656&lt;/D&gt;&lt;/FQL&gt;&lt;FQL&gt;&lt;Q&gt;TW0002882008^FF_NET_INC(ANN_R,42736,43100)&lt;/Q&gt;&lt;R&gt;1&lt;/R&gt;&lt;C&gt;1&lt;/C&gt;&lt;D xsi:type="xsd:double"&gt;56306.735&lt;/D&gt;&lt;/FQL&gt;&lt;FQL&gt;&lt;Q&gt;JP3890350006^FF_ROA(ANN_R,42736,43100)&lt;/Q&gt;&lt;R&gt;1&lt;/R&gt;&lt;C&gt;1&lt;/C&gt;&lt;D xsi:type="xsd:double"&gt;0.367617296220546&lt;/D&gt;&lt;/FQL&gt;&lt;FQL&gt;&lt;Q&gt;JP3890350006^FF_NET_INC(ANN_R,42736,43100)&lt;/Q&gt;&lt;R&gt;1&lt;/R&gt;&lt;C&gt;1&lt;/C&gt;&lt;D xsi:type="xsd:double"&gt;706519&lt;/D&gt;&lt;/FQL&gt;&lt;FQL&gt;&lt;Q&gt;TW0002886009^FF_ROA(ANN_R,42736,43100)&lt;/Q&gt;&lt;R&gt;1&lt;/R&gt;&lt;C&gt;1&lt;/C&gt;&lt;D xsi:type="xsd:double"&gt;0.74950343664236&lt;/D&gt;&lt;/FQL&gt;&lt;FQL&gt;&lt;Q&gt;TW0002886009^FF_NET_INC(ANN_R,42736,43100)&lt;/Q&gt;&lt;R&gt;1&lt;/R&gt;&lt;C&gt;1&lt;/C&gt;&lt;D xsi:type="xsd:double"&gt;25734.515&lt;/D&gt;&lt;/FQL&gt;&lt;FQL&gt;&lt;Q&gt;US00507V1098^FF_ROA(ANN_R,42370,42735)&lt;/Q&gt;&lt;R&gt;1&lt;/R&gt;&lt;C&gt;1&lt;/C&gt;&lt;D xsi:type="xsd:double"&gt;5.88415193589822&lt;/D&gt;&lt;/FQL&gt;&lt;FQL&gt;&lt;Q&gt;US00507V1098^FF_NET_INC(ANN_R,42370,42735)&lt;/Q&gt;&lt;R&gt;1&lt;/R&gt;&lt;C&gt;1&lt;/C&gt;&lt;D xsi:type="xsd:double"&gt;962&lt;/D&gt;&lt;/FQL&gt;&lt;FQL&gt;&lt;Q&gt;US00507V1098^FF_ROA(ANN_R,43831,44196)&lt;/Q&gt;&lt;R&gt;1&lt;/R&gt;&lt;C&gt;1&lt;/C&gt;&lt;D xsi:type="xsd:double"&gt;10.2295478884388&lt;/D&gt;&lt;/FQL&gt;&lt;FQL&gt;&lt;Q&gt;US00507V1098^FF_NET_INC(ANN_R,43831,44196)&lt;/Q&gt;&lt;R&gt;1&lt;/R&gt;&lt;C&gt;1&lt;/C&gt;&lt;D xsi:type="xsd:double"&gt;2197&lt;/D&gt;&lt;/FQL&gt;&lt;FQL&gt;&lt;Q&gt;US88579Y1010^FF_ROA(ANN_R,42370,42735)&lt;/Q&gt;&lt;R&gt;1&lt;/R&gt;&lt;C&gt;1&lt;/C&gt;&lt;D xsi:type="xsd:double"&gt;15.3521105351959&lt;/D&gt;&lt;/FQL&gt;&lt;FQL&gt;&lt;Q&gt;US88579Y1010^FF_NET_INC(ANN_R,42370,42735)&lt;/Q&gt;&lt;R&gt;1&lt;/R&gt;&lt;C&gt;1&lt;/C&gt;&lt;D xsi:type="xsd:double"&gt;5050&lt;/D&gt;&lt;/FQL&gt;&lt;FQL&gt;&lt;Q&gt;US88579Y1010^FF_ROA(ANN_R,43831,44196)&lt;/Q&gt;&lt;R&gt;1&lt;/R&gt;&lt;C&gt;1&lt;/C&gt;&lt;D xsi:type="xsd:double"&gt;11.8452659152419&lt;/D&gt;&lt;/FQL&gt;&lt;FQL&gt;&lt;Q&gt;US88579Y1010^FF_NET_INC(ANN_R,43831,44196)&lt;/Q&gt;&lt;R&gt;1&lt;/R&gt;&lt;C&gt;1&lt;/C&gt;&lt;D xsi:type="xsd:double"&gt;5449&lt;/D&gt;&lt;/FQL&gt;&lt;FQL&gt;&lt;Q&gt;JP3258000003^FF_PTX_INC(ANN_R,40909,41274,,,USD)&lt;/Q&gt;&lt;R&gt;1&lt;/R&gt;&lt;C&gt;1&lt;/C&gt;&lt;D xsi:type="xsd:double"&gt;1674.26333767921&lt;/D&gt;&lt;/FQL&gt;&lt;FQL&gt;&lt;Q&gt;FR0000130650^FF_TAX_CF(ANN_R,42005,42369,,,USD)&lt;/Q&gt;&lt;R&gt;1&lt;/R&gt;&lt;C&gt;1&lt;/C&gt;&lt;D xsi:type="xsd:double"&gt;232.070511979103&lt;/D&gt;&lt;/FQL&gt;&lt;FQL&gt;&lt;Q&gt;JP3476480003^FF_ROA(ANN_R,42736,43100)&lt;/Q&gt;&lt;R&gt;1&lt;/R&gt;&lt;C&gt;1&lt;/C&gt;&lt;D xsi:type="xsd:double"&gt;0.453899024530989&lt;/D&gt;&lt;/FQL&gt;&lt;FQL&gt;&lt;Q&gt;JP3476480003^FF_NET_INC(ANN_R,42736,43100)&lt;/Q&gt;&lt;R&gt;1&lt;/R&gt;&lt;C&gt;1&lt;/C&gt;&lt;D xsi:type="xsd:double"&gt;231286&lt;/D&gt;&lt;/FQL&gt;&lt;FQL&gt;&lt;Q&gt;DK0010274414^FF_ROA(ANN_R,43466,43830)&lt;/Q&gt;&lt;R&gt;1&lt;/R&gt;&lt;C&gt;1&lt;/C&gt;&lt;D xsi:type="xsd:double"&gt;0.389289921939005&lt;/D&gt;&lt;/FQL&gt;&lt;FQL&gt;&lt;Q&gt;DK0010274414^FF_NET_INC(ANN_R,43466,43830)&lt;/Q&gt;&lt;R&gt;1&lt;/R&gt;&lt;C&gt;1&lt;/C&gt;&lt;D xsi:type="xsd:double"&gt;14286&lt;/D&gt;&lt;/FQL&gt;&lt;FQL&gt;&lt;Q&gt;CH0102484968^FF_ROA(ANN_R,43466,43830)&lt;/Q&gt;&lt;R&gt;1&lt;/R&gt;&lt;C&gt;1&lt;/C&gt;&lt;D xsi:type="xsd:double"&gt;0.45361056147482&lt;/D&gt;&lt;/FQL&gt;&lt;FQL&gt;&lt;Q&gt;CH0102484968^FF_NET_INC(ANN_R,43466,43830)&lt;/Q&gt;&lt;R&gt;1&lt;/R&gt;&lt;C&gt;1&lt;/C&gt;&lt;D xsi:type="xsd:double"&gt;464.8&lt;/D&gt;&lt;/FQL&gt;&lt;FQL&gt;&lt;Q&gt;NL0010773842^FF_ROA(ANN_R,43466,43830)&lt;/Q&gt;&lt;R&gt;1&lt;/R&gt;&lt;C&gt;1&lt;/C&gt;&lt;D xsi:type="xsd:double"&gt;0.808333952787011&lt;/D&gt;&lt;/FQL&gt;&lt;FQL&gt;&lt;Q&gt;NL0010773842^FF_NET_INC(ANN_R,43466,43830)&lt;/Q&gt;&lt;R&gt;1&lt;/R&gt;&lt;C&gt;1&lt;/C&gt;&lt;D xsi:type="xsd:double"&gt;1903&lt;/D&gt;&lt;/FQL&gt;&lt;FQL&gt;&lt;Q&gt;SE0000242455^FF_ROA(ANN_R,43466,43830)&lt;/Q&gt;&lt;R&gt;1&lt;/R&gt;&lt;C&gt;1&lt;/C&gt;&lt;D xsi:type="xsd:double"&gt;0.846396466078826&lt;/D&gt;&lt;/FQL&gt;&lt;FQL&gt;&lt;Q&gt;SE0000242455^FF_NET_INC(ANN_R,43466,43830)&lt;/Q&gt;&lt;R&gt;1&lt;/R&gt;&lt;C&gt;1&lt;/C&gt;&lt;D xsi:type="xsd:double"&gt;19697&lt;/D&gt;&lt;/FQL&gt;&lt;FQL&gt;&lt;Q&gt;CH0014852781^FF_ROA(ANN_R,43466,43830)&lt;/Q&gt;&lt;R&gt;1&lt;/R&gt;&lt;C&gt;1&lt;/C&gt;&lt;D xsi:type="xsd:double"&gt;0.543133595462864&lt;/D&gt;&lt;/FQL&gt;&lt;FQL&gt;&lt;Q&gt;CH0014852781^FF_NET_INC(ANN_R,43466,43830)&lt;/Q&gt;&lt;R&gt;1&lt;/R&gt;&lt;C&gt;1&lt;/C&gt;&lt;D xsi:type="xsd:double"&gt;1199&lt;/D&gt;&lt;/FQL&gt;&lt;FQL&gt;&lt;Q&gt;SE0007100599^FF_ROA(ANN_R,43466,43830)&lt;/Q&gt;&lt;R&gt;1&lt;/R&gt;&lt;C&gt;1&lt;/C&gt;&lt;D xsi:type="xsd:double"&gt;0.559604658918778&lt;/D&gt;&lt;/FQL&gt;&lt;FQL&gt;&lt;Q&gt;SE0007100599^FF_NET_INC(ANN_R,43466,43830)&lt;/Q&gt;&lt;R&gt;1&lt;/R&gt;&lt;C&gt;1&lt;/C&gt;&lt;D xsi:type="xsd:double"&gt;16922&lt;/D&gt;&lt;/FQL&gt;&lt;FQL&gt;&lt;Q&gt;FR0000045072^FF_ROA(ANN_R,43466,43830)&lt;/Q&gt;&lt;R&gt;1&lt;/R&gt;&lt;C&gt;1&lt;/C&gt;&lt;D xsi:type="xsd:double"&gt;0.253240162179835&lt;/D&gt;&lt;/FQL&gt;&lt;FQL&gt;&lt;Q&gt;FR0000045072^FF_NET_INC(ANN_R,43466,43830)&lt;/Q&gt;&lt;R&gt;1&lt;/R&gt;&lt;C&gt;1&lt;/C&gt;&lt;D xsi:type="xsd:double"&gt;4295&lt;/D&gt;&lt;/FQL&gt;&lt;FQL&gt;&lt;Q&gt;BE0003565737^FF_ROA(ANN_R,43466,43830)&lt;/Q&gt;&lt;R&gt;1&lt;/R&gt;&lt;C&gt;1&lt;/C&gt;&lt;D xsi:type="xsd:double"&gt;0.847146321633568&lt;/D&gt;&lt;/FQL&gt;&lt;FQL&gt;&lt;Q&gt;BE0003565737^FF_NET_INC(ANN_R,43466,43830)&lt;/Q&gt;&lt;R&gt;1&lt;/R&gt;&lt;C&gt;1&lt;/C&gt;&lt;D xsi:type="xsd:double"&gt;2433&lt;/D&gt;&lt;/FQL&gt;&lt;FQL&gt;&lt;Q&gt;SE0000148884^FF_ROA(ANN_R,43466,43830)&lt;/Q&gt;&lt;R&gt;1&lt;/R&gt;&lt;C&gt;1&lt;/C&gt;&lt;D xsi:type="xsd:double"&gt;0.74396718093332&lt;/D&gt;&lt;/FQL&gt;&lt;FQL&gt;&lt;Q&gt;SE0000148884^FF_NET_INC(ANN_R,43466,43830)&lt;/Q&gt;&lt;R&gt;1&lt;/R&gt;&lt;C&gt;1&lt;/C&gt;&lt;D xsi:type="xsd:double"&gt;20177&lt;/D&gt;&lt;/FQL&gt;&lt;FQL&gt;&lt;Q&gt;SE0012853455^FF_ROA(ANN_R,43466,43830)&lt;/Q&gt;&lt;R&gt;1&lt;/R&gt;&lt;C&gt;1&lt;/C&gt;&lt;D xsi:type="xsd:double"&gt;15.5522742232781&lt;/D&gt;&lt;/FQL&gt;&lt;FQL&gt;&lt;Q&gt;SE0012853455^FF_NET_INC(ANN_R,43466,43830)&lt;/Q&gt;&lt;R&gt;1&lt;/R&gt;&lt;C&gt;1&lt;/C&gt;&lt;D xsi:type="xsd:double"&gt;1581.94203023931&lt;/D&gt;&lt;/FQL&gt;&lt;FQL&gt;&lt;Q&gt;FR0000130809^FF_ROA(ANN_R,43466,43830)&lt;/Q&gt;&lt;R&gt;1&lt;/R&gt;&lt;C&gt;1&lt;/C&gt;&lt;D xsi:type="xsd:double"&gt;0.190253056821221&lt;/D&gt;&lt;/FQL&gt;&lt;FQL&gt;&lt;Q&gt;FR0000130809^FF_NET_INC(ANN_R,43466,43830)&lt;/Q&gt;&lt;R&gt;1&lt;/R&gt;&lt;C&gt;1&lt;/C&gt;&lt;D xsi:type="xsd:double"&gt;2536&lt;/D&gt;&lt;/FQL&gt;&lt;FQL&gt;&lt;Q&gt;IT0005239360^FF_ROA(ANN_R,43466,43830)&lt;/Q&gt;&lt;R&gt;1&lt;/R&gt;&lt;C&gt;1&lt;/C&gt;&lt;D xsi:type="xsd:double"&gt;0.227157058902643&lt;/D&gt;&lt;/FQL&gt;&lt;FQL&gt;&lt;Q&gt;IT0005239360^FF_NET_INC(ANN_R,43466,43830)&lt;/Q&gt;&lt;R&gt;1&lt;/R&gt;&lt;C&gt;1&lt;/C&gt;&lt;D xsi:type="xsd:double"&gt;1917&lt;/D&gt;&lt;/FQL&gt;&lt;FQL&gt;&lt;Q&gt;CH0012138530^FF_ROA(ANN_R,43466,43830)&lt;/Q&gt;&lt;R&gt;1&lt;/R&gt;&lt;C&gt;1&lt;/C&gt;&lt;D xsi:type="xsd:double"&gt;0.439400569717088&lt;/D&gt;&lt;/FQL&gt;&lt;FQL&gt;&lt;Q&gt;CH0012138530^FF_NET_INC(ANN_R,43466,43830)&lt;/Q&gt;&lt;R&gt;1&lt;/R&gt;&lt;C&gt;1&lt;/C&gt;&lt;D xsi:type="xsd:double"&gt;3419&lt;/D&gt;&lt;/FQL&gt;&lt;FQL&gt;&lt;Q&gt;IT0000062072^FF_ROA(ANN_R,43466,43830)&lt;/Q&gt;&lt;R&gt;1&lt;/R&gt;&lt;C&gt;1&lt;/C&gt;&lt;D xsi:type="xsd:double"&gt;0.426107272263134&lt;/D&gt;&lt;/FQL&gt;&lt;FQL&gt;&lt;Q&gt;IT0000062072^FF_NET_INC(ANN_R,43466,43830)&lt;/Q&gt;&lt;R&gt;1&lt;/R&gt;&lt;C&gt;1&lt;/C&gt;&lt;D xsi:type="xsd:double"&gt;2195&lt;/D&gt;&lt;/FQL&gt;&lt;FQL&gt;&lt;Q&gt;DE0005810055^FF_ROA(ANN_R,43466,43830)&lt;/Q&gt;&lt;R&gt;1&lt;/R&gt;&lt;C&gt;1&lt;/C&gt;&lt;D xsi:type="xsd:double"&gt;0.671129049779806&lt;/D&gt;&lt;/FQL&gt;&lt;FQL&gt;&lt;Q&gt;DE0005810055^FF_NET_INC(ANN_R,43466,43830)&lt;/Q&gt;&lt;R&gt;1&lt;/R&gt;&lt;C&gt;1&lt;/C&gt;&lt;D xsi:type="xsd:double"&gt;1003.9&lt;/D&gt;&lt;/FQL&gt;&lt;FQL&gt;&lt;Q&gt;FI4000297767^FF_ROA(ANN_R,43466,43830)&lt;/Q&gt;&lt;R&gt;1&lt;/R&gt;&lt;C&gt;1&lt;/C&gt;&lt;D xsi:type="xsd:double"&gt;0.281574575402338&lt;/D&gt;&lt;/FQL&gt;&lt;FQL&gt;&lt;Q&gt;FI4000297767^FF_NET_INC(ANN_R,43466,43830)&lt;/Q&gt;&lt;R&gt;1&lt;/R&gt;&lt;C&gt;1&lt;/C&gt;&lt;D xsi:type="xsd:double"&gt;16084.1361708937&lt;/D&gt;&lt;/FQL&gt;&lt;FQL&gt;&lt;Q&gt;DE000A1ML7J1^FF_ROA(ANN_R,43466,43830)&lt;/Q&gt;&lt;R&gt;1&lt;/R&gt;&lt;C&gt;1&lt;/C&gt;&lt;D xsi:type="xsd:double"&gt;2.16693729767616&lt;/D&gt;&lt;/FQL&gt;&lt;FQL&gt;&lt;Q&gt;DE000A1ML7J1^FF_NET_INC(ANN_R,43466,43830)&lt;/Q&gt;&lt;R&gt;1&lt;/R&gt;&lt;C&gt;1&lt;/C&gt;&lt;D xsi:type="xsd:double"&gt;1147&lt;/D&gt;&lt;/FQL&gt;&lt;FQL&gt;&lt;Q&gt;SE0000107419^FF_ROA(ANN_R,43466,43830)&lt;/Q&gt;&lt;R&gt;1&lt;/R&gt;&lt;C&gt;1&lt;/C&gt;&lt;D xsi:type="xsd:double"&gt;21.6624668967178&lt;/D&gt;&lt;/FQL&gt;&lt;FQL&gt;&lt;Q&gt;SE0000107419^FF_NET_INC(ANN_R,43466,43830)&lt;/Q&gt;&lt;R&gt;1&lt;/R&gt;&lt;C&gt;1&lt;/C&gt;&lt;D xsi:type="xsd:double"&gt;101226&lt;/D&gt;&lt;/FQL&gt;&lt;FQL&gt;&lt;Q&gt;IT0000072618^FF_ROA(ANN_R,43466,43830)&lt;/Q&gt;&lt;R&gt;1&lt;/R&gt;&lt;C&gt;1&lt;/C&gt;&lt;D xsi:type="xsd:double"&gt;0.513500909038763&lt;/D&gt;&lt;/FQL&gt;&lt;FQL&gt;&lt;Q&gt;IT0000072618^FF_NET_INC(ANN_R,43466,43830)&lt;/Q&gt;&lt;R&gt;1&lt;/R&gt;&lt;C&gt;1&lt;/C&gt;&lt;D xsi:type="xsd:double"&gt;4118&lt;/D&gt;&lt;/FQL&gt;&lt;FQL&gt;&lt;Q&gt;NL0012969182^FF_ROA(ANN_R,43466,43830)&lt;/Q&gt;&lt;R&gt;1&lt;/R&gt;&lt;C&gt;1&lt;/C&gt;&lt;D xsi:type="xsd:double"&gt;10.4839362866073&lt;/D&gt;&lt;/FQL&gt;&lt;FQL&gt;&lt;Q&gt;NL0012969182^FF_NET_INC(ANN_R,43466,43830)&lt;/Q&gt;&lt;R&gt;1&lt;/R&gt;&lt;C&gt;1&lt;/C&gt;&lt;D xsi:type="xsd:double"&gt;234.284&lt;/D&gt;&lt;/FQL&gt;&lt;FQL&gt;&lt;Q&gt;DE0008404005^FF_ROA(ANN_R,43466,43830)&lt;/Q&gt;&lt;R&gt;1&lt;/R&gt;&lt;C&gt;1&lt;/C&gt;&lt;D xsi:type="xsd:double"&gt;0.798658205774075&lt;/D&gt;&lt;/FQL&gt;&lt;FQL&gt;&lt;Q&gt;DE0008404005^FF_NET_INC(ANN_R,43466,43830)&lt;/Q&gt;&lt;R&gt;1&lt;/R&gt;&lt;C&gt;1&lt;/C&gt;&lt;D xsi:type="xsd:double"&gt;7914&lt;/D&gt;&lt;/FQL&gt;&lt;FQL&gt;&lt;Q&gt;US1011211018^FF_ROA(ANN_R,43466,43830)&lt;/Q&gt;&lt;R&gt;1&lt;/R&gt;&lt;C&gt;1&lt;/C&gt;&lt;D xsi:type="xsd:double"&gt;2.51091309383978&lt;/D&gt;&lt;/FQL&gt;&lt;FQL&gt;&lt;Q&gt;US1011211018^FF_NET_INC(ANN_R,43466,43830)&lt;/Q&gt;&lt;R&gt;1&lt;/R&gt;&lt;C&gt;1&lt;/C&gt;&lt;D xsi:type="xsd:double"&gt;521.534&lt;/D&gt;&lt;/FQL&gt;&lt;FQL&gt;&lt;Q&gt;US4461501045^FF_ROA(ANN_R,43466,43830)&lt;/Q&gt;&lt;R&gt;1&lt;/R&gt;&lt;C&gt;1&lt;/C&gt;&lt;D xsi:type="xsd:double"&gt;1.29578525412911&lt;/D&gt;&lt;/FQL&gt;&lt;FQL&gt;&lt;Q&gt;US4461501045^FF_NET_INC(ANN_R,43466,43830)&lt;/Q&gt;&lt;R&gt;1&lt;/R&gt;&lt;C&gt;1&lt;/C&gt;&lt;D xsi:type="xsd:double"&gt;1411&lt;/D&gt;&lt;/FQL&gt;&lt;FQL&gt;&lt;Q&gt;US8666741041^FF_ROA(ANN_R,43466,43830)&lt;/Q&gt;&lt;R&gt;1&lt;/R&gt;&lt;C&gt;1&lt;/C&gt;&lt;D xsi:type="xsd:double"&gt;2.21033695638243&lt;/D&gt;&lt;/FQL&gt;&lt;FQL&gt;&lt;Q&gt;US8666741041^FF_NET_INC(ANN_R,43466,43830)&lt;/Q&gt;&lt;R&gt;1&lt;/R&gt;&lt;C&gt;1&lt;/C&gt;&lt;D xsi:type="xsd:double"&gt;160.383&lt;/D&gt;&lt;/FQL&gt;&lt;FQL&gt;&lt;Q&gt;US6311031081^FF_ROA(ANN_R,43466,43830)&lt;/Q&gt;&lt;R&gt;1&lt;/R&gt;&lt;C&gt;1&lt;/C&gt;&lt;D xsi:type="xsd:double"&gt;5.22549284364029&lt;/D&gt;&lt;/FQL&gt;&lt;FQL&gt;&lt;Q&gt;US6311031081^FF_NET_INC(ANN_R,43466,43830)&lt;/Q&gt;&lt;R&gt;1&lt;/R&gt;&lt;C&gt;1&lt;/C&gt;&lt;D xsi:type="xsd:double"&gt;774&lt;/D&gt;&lt;/FQL&gt;&lt;FQL&gt;&lt;Q&gt;US55261F1049^FF_ROA(ANN_R,43466,43830)&lt;/Q&gt;&lt;R&gt;1&lt;/R&gt;&lt;C&gt;1&lt;/C&gt;&lt;D xsi:type="xsd:double"&gt;1.59932384926526&lt;/D&gt;&lt;/FQL&gt;&lt;FQL&gt;&lt;Q&gt;US55261F1049^FF_NET_INC(ANN_R,43466,43830)&lt;/Q&gt;&lt;R&gt;1&lt;/R&gt;&lt;C&gt;1&lt;/C&gt;&lt;D xsi:type="xsd:double"&gt;1918.95&lt;/D&gt;&lt;/FQL&gt;&lt;FQL&gt;&lt;Q&gt;US4932671088^FF_ROA(ANN_R,43466,43830)&lt;/Q&gt;&lt;R&gt;1&lt;/R&gt;&lt;C&gt;1&lt;/C&gt;&lt;D xsi:type="xsd:double"&gt;1.19736551545253&lt;/D&gt;&lt;/FQL&gt;&lt;FQL&gt;&lt;Q&gt;US4932671088^FF_NET_INC(ANN_R,43466,43830)&lt;/Q&gt;&lt;R&gt;1&lt;/R&gt;&lt;C&gt;1&lt;/C&gt;&lt;D xsi:type="xsd:double"&gt;1708&lt;/D&gt;&lt;/FQL&gt;&lt;FQL&gt;&lt;Q&gt;US92276F1003^FF_ROA(ANN_R,43466,43830)&lt;/Q&gt;&lt;R&gt;1&lt;/R&gt;&lt;C&gt;1&lt;/C&gt;&lt;D xsi:type="xsd:double"&gt;1.8318343834158&lt;/D&gt;&lt;/FQL&gt;&lt;FQL&gt;&lt;Q&gt;US92276F1003^FF_NET_INC(ANN_R,43466,43830)&lt;/Q&gt;&lt;R&gt;1&lt;/R&gt;&lt;C&gt;1&lt;/C&gt;&lt;D xsi:type="xsd:double"&gt;433.016&lt;/D&gt;&lt;/FQL&gt;&lt;FQL&gt;&lt;Q&gt;US87165B1035^FF_ROA(ANN_R,43466,43830)&lt;/Q&gt;&lt;R&gt;1&lt;/R&gt;&lt;C&gt;1&lt;/C&gt;&lt;D xsi:type="xsd:double"&gt;3.54128665803476&lt;/D&gt;&lt;/FQL&gt;&lt;FQL</t>
        </r>
      </text>
    </comment>
    <comment ref="A147" authorId="0" shapeId="0" xr:uid="{C0EF821B-B1A3-483A-BC7D-44475CEAE046}">
      <text>
        <r>
          <rPr>
            <b/>
            <sz val="9"/>
            <color indexed="81"/>
            <rFont val="Tahoma"/>
            <charset val="1"/>
          </rPr>
          <t>&gt;&lt;Q&gt;US87165B1035^FF_NET_INC(ANN_R,43466,43830)&lt;/Q&gt;&lt;R&gt;1&lt;/R&gt;&lt;C&gt;1&lt;/C&gt;&lt;D xsi:type="xsd:double"&gt;3747&lt;/D&gt;&lt;/FQL&gt;&lt;FQL&gt;&lt;Q&gt;US0152711091^FF_ROA(ANN_R,43466,43830)&lt;/Q&gt;&lt;R&gt;1&lt;/R&gt;&lt;C&gt;1&lt;/C&gt;&lt;D xsi:type="xsd:double"&gt;3.89578486789669&lt;/D&gt;&lt;/FQL&gt;&lt;FQL&gt;&lt;Q&gt;US0152711091^FF_NET_INC(ANN_R,43466,43830)&lt;/Q&gt;&lt;R&gt;1&lt;/R&gt;&lt;C&gt;1&lt;/C&gt;&lt;D xsi:type="xsd:double"&gt;639.989&lt;/D&gt;&lt;/FQL&gt;&lt;FQL&gt;&lt;Q&gt;US4165151048^FF_ROA(ANN_R,43466,43830)&lt;/Q&gt;&lt;R&gt;1&lt;/R&gt;&lt;C&gt;1&lt;/C&gt;&lt;D xsi:type="xsd:double"&gt;3.35443598014689&lt;/D&gt;&lt;/FQL&gt;&lt;FQL&gt;&lt;Q&gt;US4165151048^FF_NET_INC(ANN_R,43466,43830)&lt;/Q&gt;&lt;R&gt;1&lt;/R&gt;&lt;C&gt;1&lt;/C&gt;&lt;D xsi:type="xsd:double"&gt;2085&lt;/D&gt;&lt;/FQL&gt;&lt;FQL&gt;&lt;Q&gt;US3635761097^FF_ROA(ANN_R,43466,43830)&lt;/Q&gt;&lt;R&gt;1&lt;/R&gt;&lt;C&gt;1&lt;/C&gt;&lt;D xsi:type="xsd:double"&gt;3.71877849691955&lt;/D&gt;&lt;/FQL&gt;&lt;FQL&gt;&lt;Q&gt;US3635761097^FF_NET_INC(ANN_R,43466,43830)&lt;/Q&gt;&lt;R&gt;1&lt;/R&gt;&lt;C&gt;1&lt;/C&gt;&lt;D xsi:type="xsd:double"&gt;668.8&lt;/D&gt;&lt;/FQL&gt;&lt;FQL&gt;&lt;Q&gt;US0010551028^FF_ROA(ANN_R,43466,43830)&lt;/Q&gt;&lt;R&gt;1&lt;/R&gt;&lt;C&gt;1&lt;/C&gt;&lt;D xsi:type="xsd:double"&gt;2.18366153246247&lt;/D&gt;&lt;/FQL&gt;&lt;FQL&gt;&lt;Q&gt;US0010551028^FF_NET_INC(ANN_R,43466,43830)&lt;/Q&gt;&lt;R&gt;1&lt;/R&gt;&lt;C&gt;1&lt;/C&gt;&lt;D xsi:type="xsd:double"&gt;3304&lt;/D&gt;&lt;/FQL&gt;&lt;FQL&gt;&lt;Q&gt;US6934751057^FF_ROA(ANN_R,43466,43830)&lt;/Q&gt;&lt;R&gt;1&lt;/R&gt;&lt;C&gt;1&lt;/C&gt;&lt;D xsi:type="xsd:double"&gt;1.34276887076101&lt;/D&gt;&lt;/FQL&gt;&lt;FQL&gt;&lt;Q&gt;US6934751057^FF_NET_INC(ANN_R,43466,43830)&lt;/Q&gt;&lt;R&gt;1&lt;/R&gt;&lt;C&gt;1&lt;/C&gt;&lt;D xsi:type="xsd:double"&gt;5348&lt;/D&gt;&lt;/FQL&gt;&lt;FQL&gt;&lt;Q&gt;US0605051046^FF_ROA(ANN_R,43466,43830)&lt;/Q&gt;&lt;R&gt;1&lt;/R&gt;&lt;C&gt;1&lt;/C&gt;&lt;D xsi:type="xsd:double"&gt;1.1415643885181&lt;/D&gt;&lt;/FQL&gt;&lt;FQL&gt;&lt;Q&gt;US0605051046^FF_NET_INC(ANN_R,43466,43830)&lt;/Q&gt;&lt;R&gt;1&lt;/R&gt;&lt;C&gt;1&lt;/C&gt;&lt;D xsi:type="xsd:double"&gt;27430&lt;/D&gt;&lt;/FQL&gt;&lt;FQL&gt;&lt;Q&gt;JP3762800005^FF_ROA(ANN_R,43466,43830)&lt;/Q&gt;&lt;R&gt;1&lt;/R&gt;&lt;C&gt;1&lt;/C&gt;&lt;D xsi:type="xsd:double"&gt;8.11449611211263&lt;/D&gt;&lt;/FQL&gt;&lt;FQL&gt;&lt;Q&gt;JP3762800005^FF_NET_INC(ANN_R,43466,43830)&lt;/Q&gt;&lt;R&gt;1&lt;/R&gt;&lt;C&gt;1&lt;/C&gt;&lt;D xsi:type="xsd:double"&gt;50931&lt;/D&gt;&lt;/FQL&gt;&lt;FQL&gt;&lt;Q&gt;JP3762600009^FF_ROA(ANN_R,43466,43830)&lt;/Q&gt;&lt;R&gt;1&lt;/R&gt;&lt;C&gt;1&lt;/C&gt;&lt;D xsi:type="xsd:double"&gt;-0.247049114397966&lt;/D&gt;&lt;/FQL&gt;&lt;FQL&gt;&lt;Q&gt;JP3762600009^FF_NET_INC(ANN_R,43466,43830)&lt;/Q&gt;&lt;R&gt;1&lt;/R&gt;&lt;C&gt;1&lt;/C&gt;&lt;D xsi:type="xsd:double"&gt;-100442&lt;/D&gt;&lt;/FQL&gt;&lt;FQL&gt;&lt;Q&gt;JP3910660004^FF_ROA(ANN_R,43466,43830)&lt;/Q&gt;&lt;R&gt;1&lt;/R&gt;&lt;C&gt;1&lt;/C&gt;&lt;D xsi:type="xsd:double"&gt;1.20797151214448&lt;/D&gt;&lt;/FQL&gt;&lt;FQL&gt;&lt;Q&gt;JP3910660004^FF_NET_INC(ANN_R,43466,43830)&lt;/Q&gt;&lt;R&gt;1&lt;/R&gt;&lt;C&gt;1&lt;/C&gt;&lt;D xsi:type="xsd:double"&gt;274580&lt;/D&gt;&lt;/FQL&gt;&lt;FQL&gt;&lt;Q&gt;JP3899600005^FF_ROA(ANN_R,43466,43830)&lt;/Q&gt;&lt;R&gt;1&lt;/R&gt;&lt;C&gt;1&lt;/C&gt;&lt;D xsi:type="xsd:double"&gt;2.31860976772218&lt;/D&gt;&lt;/FQL&gt;&lt;FQL&gt;&lt;Q&gt;JP3899600005^FF_NET_INC(ANN_R,43466,43830)&lt;/Q&gt;&lt;R&gt;1&lt;/R&gt;&lt;C&gt;1&lt;/C&gt;&lt;D xsi:type="xsd:double"&gt;134609&lt;/D&gt;&lt;/FQL&gt;&lt;FQL&gt;&lt;Q&gt;JP3409000001^FF_ROA(ANN_R,43466,43830)&lt;/Q&gt;&lt;R&gt;1&lt;/R&gt;&lt;C&gt;1&lt;/C&gt;&lt;D xsi:type="xsd:double"&gt;2.52691089600436&lt;/D&gt;&lt;/FQL&gt;&lt;FQL&gt;&lt;Q&gt;JP3409000001^FF_NET_INC(ANN_R,43466,43830)&lt;/Q&gt;&lt;R&gt;1&lt;/R&gt;&lt;C&gt;1&lt;/C&gt;&lt;D xsi:type="xsd:double"&gt;130102&lt;/D&gt;&lt;/FQL&gt;&lt;FQL&gt;&lt;Q&gt;JP3890310000^FF_ROA(ANN_R,43466,43830)&lt;/Q&gt;&lt;R&gt;1&lt;/R&gt;&lt;C&gt;1&lt;/C&gt;&lt;D xsi:type="xsd:double"&gt;0.84510045352897&lt;/D&gt;&lt;/FQL&gt;&lt;FQL&gt;&lt;Q&gt;JP3890310000^FF_NET_INC(ANN_R,43466,43830)&lt;/Q&gt;&lt;R&gt;1&lt;/R&gt;&lt;C&gt;1&lt;/C&gt;&lt;D xsi:type="xsd:double"&gt;192706&lt;/D&gt;&lt;/FQL&gt;&lt;FQL&gt;&lt;Q&gt;KR7105560007^FF_ROA(ANN_R,43466,43830)&lt;/Q&gt;&lt;R&gt;1&lt;/R&gt;&lt;C&gt;1&lt;/C&gt;&lt;D xsi:type="xsd:double"&gt;0.660141423746993&lt;/D&gt;&lt;/FQL&gt;&lt;FQL&gt;&lt;Q&gt;KR7105560007^FF_NET_INC(ANN_R,43466,43830)&lt;/Q&gt;&lt;R&gt;1&lt;/R&gt;&lt;C&gt;1&lt;/C&gt;&lt;D xsi:type="xsd:double"&gt;3305315.5&lt;/D&gt;&lt;/FQL&gt;&lt;FQL&gt;&lt;Q&gt;JP3752900005^FF_ROA(ANN_R,43466,43830)&lt;/Q&gt;&lt;R&gt;1&lt;/R&gt;&lt;C&gt;1&lt;/C&gt;&lt;D xsi:type="xsd:double"&gt;0.166230919267552&lt;/D&gt;&lt;/FQL&gt;&lt;FQL&gt;&lt;Q&gt;JP3752900005^FF_NET_INC(ANN_R,43466,43830)&lt;/Q&gt;&lt;R&gt;1&lt;/R&gt;&lt;C&gt;1&lt;/C&gt;&lt;D xsi:type="xsd:double"&gt;479419&lt;/D&gt;&lt;/FQL&gt;&lt;FQL&gt;&lt;Q&gt;TW0002881000^FF_ROA(ANN_R,43466,43830)&lt;/Q&gt;&lt;R&gt;1&lt;/R&gt;&lt;C&gt;1&lt;/C&gt;&lt;D xsi:type="xsd:double"&gt;0.7206759995987&lt;/D&gt;&lt;/FQL&gt;&lt;FQL&gt;&lt;Q&gt;TW0002881000^FF_NET_INC(ANN_R,43466,43830)&lt;/Q&gt;&lt;R&gt;1&lt;/R&gt;&lt;C&gt;1&lt;/C&gt;&lt;D xsi:type="xsd:double"&gt;58497.257&lt;/D&gt;&lt;/FQL&gt;&lt;FQL&gt;&lt;Q&gt;JP3505000004^FF_ROA(ANN_R,43466,43830)&lt;/Q&gt;&lt;R&gt;1&lt;/R&gt;&lt;C&gt;1&lt;/C&gt;&lt;D xsi:type="xsd:double"&gt;5.67418512106923&lt;/D&gt;&lt;/FQL&gt;&lt;FQL&gt;&lt;Q&gt;JP3505000004^FF_NET_INC(ANN_R,43466,43830)&lt;/Q&gt;&lt;R&gt;1&lt;/R&gt;&lt;C&gt;1&lt;/C&gt;&lt;D xsi:type="xsd:double"&gt;237439&lt;/D&gt;&lt;/FQL&gt;&lt;FQL&gt;&lt;Q&gt;JP3200450009^FF_ROA(ANN_R,43466,43830)&lt;/Q&gt;&lt;R&gt;1&lt;/R&gt;&lt;C&gt;1&lt;/C&gt;&lt;D xsi:type="xsd:double"&gt;2.74349718627244&lt;/D&gt;&lt;/FQL&gt;&lt;FQL&gt;&lt;Q&gt;JP3200450009^FF_NET_INC(ANN_R,43466,43830)&lt;/Q&gt;&lt;R&gt;1&lt;/R&gt;&lt;C&gt;1&lt;/C&gt;&lt;D xsi:type="xsd:double"&gt;323745&lt;/D&gt;&lt;/FQL&gt;&lt;FQL&gt;&lt;Q&gt;JP3893200000^FF_ROA(ANN_R,43466,43830)&lt;/Q&gt;&lt;R&gt;1&lt;/R&gt;&lt;C&gt;1&lt;/C&gt;&lt;D xsi:type="xsd:double"&gt;2.57744554441223&lt;/D&gt;&lt;/FQL&gt;&lt;FQL&gt;&lt;Q&gt;JP3893200000^FF_NET_INC(ANN_R,43466,43830)&lt;/Q&gt;&lt;R&gt;1&lt;/R&gt;&lt;C&gt;1&lt;/C&gt;&lt;D xsi:type="xsd:double"&gt;168661&lt;/D&gt;&lt;/FQL&gt;&lt;FQL&gt;&lt;Q&gt;TW0002882008^FF_ROA(ANN_R,43466,43830)&lt;/Q&gt;&lt;R&gt;1&lt;/R&gt;&lt;C&gt;1&lt;/C&gt;&lt;D xsi:type="xsd:double"&gt;0.651171944071052&lt;/D&gt;&lt;/FQL&gt;&lt;FQL&gt;&lt;Q&gt;TW0002882008^FF_NET_INC(ANN_R,43466,43830)&lt;/Q&gt;&lt;R&gt;1&lt;/R&gt;&lt;C&gt;1&lt;/C&gt;&lt;D xsi:type="xsd:double"&gt;62757.286&lt;/D&gt;&lt;/FQL&gt;&lt;FQL&gt;&lt;Q&gt;JP3890350006^FF_ROA(ANN_R,43466,43830)&lt;/Q&gt;&lt;R&gt;1&lt;/R&gt;&lt;C&gt;1&lt;/C&gt;&lt;D xsi:type="xsd:double"&gt;0.360896980229415&lt;/D&gt;&lt;/FQL&gt;&lt;FQL&gt;&lt;Q&gt;JP3890350006^FF_NET_INC(ANN_R,43466,43830)&lt;/Q&gt;&lt;R&gt;1&lt;/R&gt;&lt;C&gt;1&lt;/C&gt;&lt;D xsi:type="xsd:double"&gt;726681&lt;/D&gt;&lt;/FQL&gt;&lt;FQL&gt;&lt;Q&gt;TW0002886009^FF_ROA(ANN_R,43466,43830)&lt;/Q&gt;&lt;R&gt;1&lt;/R&gt;&lt;C&gt;1&lt;/C&gt;&lt;D xsi:type="xsd:double"&gt;0.801489575476492&lt;/D&gt;&lt;/FQL&gt;&lt;FQL&gt;&lt;Q&gt;TW0002886009^FF_NET_INC(ANN_R,43466,43830)&lt;/Q&gt;&lt;R&gt;1&lt;/R&gt;&lt;C&gt;1&lt;/C&gt;&lt;D xsi:type="xsd:double"&gt;28956.244&lt;/D&gt;&lt;/FQL&gt;&lt;FQL&gt;&lt;Q&gt;JP3476480003^FF_ROA(ANN_R,43466,43830)&lt;/Q&gt;&lt;R&gt;1&lt;/R&gt;&lt;C&gt;1&lt;/C&gt;&lt;D xsi:type="xsd:double"&gt;0.410856653604279&lt;/D&gt;&lt;/FQL&gt;&lt;FQL&gt;&lt;Q&gt;JP3476480003^FF_NET_INC(ANN_R,43466,43830)&lt;/Q&gt;&lt;R&gt;1&lt;/R&gt;&lt;C&gt;1&lt;/C&gt;&lt;D xsi:type="xsd:double"&gt;225035&lt;/D&gt;&lt;/FQL&gt;&lt;FQL&gt;&lt;Q&gt;DK0010274414^FF_ROA(ANN_R,43101,43465)&lt;/Q&gt;&lt;R&gt;1&lt;/R&gt;&lt;C&gt;1&lt;/C&gt;&lt;D xsi:type="xsd:double"&gt;0.395645121976062&lt;/D&gt;&lt;/FQL&gt;&lt;FQL&gt;&lt;Q&gt;DK0010274414^FF_NET_INC(ANN_R,43101,43465)&lt;/Q&gt;&lt;R&gt;1&lt;/R&gt;&lt;C&gt;1&lt;/C&gt;&lt;D xsi:type="xsd:double"&gt;14081&lt;/D&gt;&lt;/FQL&gt;&lt;FQL&gt;&lt;Q&gt;CH0102484968^FF_ROA(ANN_R,43101,43465)&lt;/Q&gt;&lt;R&gt;1&lt;/R&gt;&lt;C&gt;1&lt;/C&gt;&lt;D xsi:type="xsd:double"&gt;0.732412124737135&lt;/D&gt;&lt;/FQL&gt;&lt;FQL&gt;&lt;Q&gt;CH0102484968^FF_NET_INC(ANN_R,43101,43465)&lt;/Q&gt;&lt;R&gt;1&lt;/R&gt;&lt;C&gt;1&lt;/C&gt;&lt;D xsi:type="xsd:double"&gt;735.4&lt;/D&gt;&lt;/FQL&gt;&lt;FQL&gt;&lt;Q&gt;NL0010773842^FF_ROA(ANN_R,43101,43465)&lt;/Q&gt;&lt;R&gt;1&lt;/R&gt;&lt;C&gt;1&lt;/C&gt;&lt;D xsi:type="xsd:double"&gt;0.471276183864465&lt;/D&gt;&lt;/FQL&gt;&lt;FQL&gt;&lt;Q&gt;NL0010773842^FF_NET_INC(ANN_R,43101,43465)&lt;/Q&gt;&lt;R&gt;1&lt;/R&gt;&lt;C&gt;1&lt;/C&gt;&lt;D xsi:type="xsd:double"&gt;1059&lt;/D&gt;&lt;/FQL&gt;&lt;FQL&gt;&lt;Q&gt;SE0000242455^FF_ROA(ANN_R,43101,43465)&lt;/Q&gt;&lt;R&gt;1&lt;/R&gt;&lt;C&gt;1&lt;/C&gt;&lt;D xsi:type="xsd:double"&gt;0.949239334626378&lt;/D&gt;&lt;/FQL&gt;&lt;FQL&gt;&lt;Q&gt;SE0000242455^FF_NET_INC(ANN_R,43101,43465)&lt;/Q&gt;&lt;R&gt;1&lt;/R&gt;&lt;C&gt;1&lt;/C&gt;&lt;D xsi:type="xsd:double"&gt;21162&lt;/D&gt;&lt;/FQL&gt;&lt;FQL&gt;&lt;Q&gt;CH0014852781^FF_ROA(ANN_R,43101,43465)&lt;/Q&gt;&lt;R&gt;1&lt;/R&gt;&lt;C&gt;1&lt;/C&gt;&lt;D xsi:type="xsd:double"&gt;0.504939111663812&lt;/D&gt;&lt;/FQL&gt;&lt;FQL&gt;&lt;Q&gt;CH0014852781^FF_NET_INC(ANN_R,43101,43465)&lt;/Q&gt;&lt;R&gt;1&lt;/R&gt;&lt;C&gt;1&lt;/C&gt;&lt;D xsi:type="xsd:double"&gt;1076&lt;/D&gt;&lt;/FQL&gt;&lt;FQL&gt;&lt;Q&gt;SE0007100599^FF_ROA(ANN_R,43101,43465)&lt;/Q&gt;&lt;R&gt;1&lt;/R&gt;&lt;C&gt;1&lt;/C&gt;&lt;D xsi:type="xsd:double"&gt;0.604126854107055&lt;/D&gt;&lt;/FQL&gt;&lt;FQL&gt;&lt;Q&gt;SE0007100599^FF_NET_INC(ANN_R,43101,43465)&lt;/Q&gt;&lt;R&gt;1&lt;/R&gt;&lt;C&gt;1&lt;/C&gt;&lt;D xsi:type="xsd:double"&gt;17354&lt;/D&gt;&lt;/FQL&gt;&lt;FQL&gt;&lt;Q&gt;FR0000045072^FF_ROA(ANN_R,43101,43465)&lt;/Q&gt;&lt;R&gt;1&lt;/R&gt;&lt;C&gt;1&lt;/C&gt;&lt;D xsi:type="xsd:double"&gt;0.249474198477514&lt;/D&gt;&lt;/FQL&gt;&lt;FQL&gt;&lt;Q&gt;FR0000045072^FF_NET_INC(ANN_R,43101,43465)&lt;/Q&gt;&lt;R&gt;1&lt;/R&gt;&lt;C&gt;1&lt;/C&gt;&lt;D xsi:type="xsd:double"&gt;3960&lt;/D&gt;&lt;/FQL&gt;&lt;FQL&gt;&lt;Q&gt;BE0003565737^FF_ROA(ANN_R,43101,43465)&lt;/Q&gt;&lt;R&gt;1&lt;/R&gt;&lt;C&gt;1&lt;/C&gt;&lt;D xsi:type="xsd:double"&gt;0.865746767334896&lt;/D&gt;&lt;/FQL&gt;&lt;FQL&gt;&lt;Q&gt;BE0003565737^FF_NET_INC(ANN_R,43101,43465)&lt;/Q&gt;&lt;R&gt;1&lt;/R&gt;&lt;C&gt;1&lt;/C&gt;&lt;D xsi:type="xsd:double"&gt;2494&lt;/D&gt;&lt;/FQL&gt;&lt;FQL&gt;&lt;Q&gt;SE0000148884^FF_ROA(ANN_R,43101,43465)&lt;/Q&gt;&lt;R&gt;1&lt;/R&gt;&lt;C&gt;1&lt;/C&gt;&lt;D xsi:type="xsd:double"&gt;0.902891720123081&lt;/D&gt;&lt;/FQL&gt;&lt;FQL&gt;&lt;Q&gt;SE0000148884^FF_NET_INC(ANN_R,43101,43465)&lt;/Q&gt;&lt;R&gt;1&lt;/R&gt;&lt;C&gt;1&lt;/C&gt;&lt;D xsi:type="xsd:double"&gt;23134&lt;/D&gt;&lt;/FQL&gt;&lt;FQL&gt;&lt;Q&gt;SE0012853455^FF_ROA(ANN_R,43101,43465)&lt;/Q&gt;&lt;R&gt;1&lt;/R&gt;&lt;C&gt;1&lt;/C&gt;&lt;D xsi:type="xsd:double"&gt;30.4626927789292&lt;/D&gt;&lt;/FQL&gt;&lt;FQL&gt;&lt;Q&gt;SE0012853455^FF_NET_INC(ANN_R,43101,43465)&lt;/Q&gt;&lt;R&gt;1&lt;/R&gt;&lt;C&gt;1&lt;/C&gt;&lt;D xsi:type="xsd:double"&gt;1241.00235454479&lt;/D&gt;&lt;/FQL&gt;&lt;FQL&gt;&lt;Q&gt;FR0000130809^FF_ROA(ANN_R,43101,43465)&lt;/Q&gt;&lt;R&gt;1&lt;/R&gt;&lt;C&gt;1&lt;/C&gt;&lt;D xsi:type="xsd:double"&gt;0.263256048621117&lt;/D&gt;&lt;/FQL&gt;&lt;FQL&gt;&lt;Q&gt;FR0000130809^FF_NET_INC(ANN_R,43101,43465)&lt;/Q&gt;&lt;R&gt;1&lt;/R&gt;&lt;C&gt;1&lt;/C&gt;&lt;D xsi:type="xsd:double"&gt;3402&lt;/D&gt;&lt;/FQL&gt;&lt;FQL&gt;&lt;Q&gt;IT0005239360^FF_ROA(ANN_R,43101,43465)&lt;/Q&gt;&lt;R&gt;1&lt;/R&gt;&lt;C&gt;1&lt;/C&gt;&lt;D xsi:type="xsd:double"&gt;0.465918414315894&lt;/D&gt;&lt;/FQL&gt;&lt;FQL&gt;&lt;Q&gt;IT0005239360^FF_NET_INC(ANN_R,43101,43465)&lt;/Q&gt;&lt;R&gt;1&lt;/R&gt;&lt;C&gt;1&lt;/C&gt;&lt;D xsi:type="xsd:double"&gt;3888&lt;/D&gt;&lt;/FQL&gt;&lt;FQL&gt;&lt;Q&gt;CH0012138530^FF_ROA(ANN_R,43101,43465)&lt;/Q&gt;&lt;R&gt;1&lt;/R&gt;&lt;C&gt;1&lt;/C&gt;&lt;D xsi:type="xsd:double"&gt;0.258624269664357&lt;/D&gt;&lt;/FQL&gt;&lt;FQL&gt;&lt;Q&gt;CH0012138530^FF_NET_INC(ANN_R,43101,43465)&lt;/Q&gt;&lt;R&gt;1&lt;/R&gt;&lt;C&gt;1&lt;/C&gt;&lt;D xsi:type="xsd:double"&gt;2024&lt;/D&gt;&lt;/FQL&gt;&lt;FQL&gt;&lt;Q&gt;IT0000062072^FF_ROA(ANN_R,43101,43465)&lt;/Q&gt;&lt;R&gt;1&lt;/R&gt;&lt;C&gt;1&lt;/C&gt;&lt;D xsi:type="xsd:double"&gt;0.405395018158318&lt;/D&gt;&lt;/FQL&gt;&lt;FQL&gt;&lt;Q&gt;IT0000062072^FF_NET_INC(ANN_R,43101,43465)&lt;/Q&gt;&lt;R&gt;1&lt;/R&gt;&lt;C&gt;1&lt;/C&gt;&lt;D xsi:type="xsd:double"&gt;2136&lt;/D&gt;&lt;/FQL&gt;&lt;FQL&gt;&lt;Q&gt;DE0005810055^FF_ROA(ANN_R,43101,43465)&lt;/Q&gt;&lt;R&gt;1&lt;/R&gt;&lt;C&gt;1&lt;/C&gt;&lt;D xsi:type="xsd:double"&gt;0.554902383831829&lt;/D&gt;&lt;/FQL&gt;&lt;FQL&gt;&lt;Q&gt;DE0005810055^FF_NET_INC(ANN_R,43101,43465)&lt;/Q&gt;&lt;R&gt;1&lt;/R&gt;&lt;C&gt;1&lt;/C&gt;&lt;D xsi:type="xsd:double"&gt;824.3&lt;/D&gt;&lt;/FQL&gt;&lt;FQL&gt;&lt;Q&gt;FI4000297767^FF_ROA(ANN_R,43101,43465)&lt;/Q&gt;&lt;R&gt;1&lt;/R&gt;&lt;C&gt;1&lt;/C&gt;&lt;D xsi:type="xsd:double"&gt;0.557264735273532&lt;/D&gt;&lt;/FQL&gt;&lt;FQL&gt;&lt;Q&gt;FI4000297767^FF_NET_INC(ANN_R,43101,43465)&lt;/Q&gt;&lt;R&gt;1&lt;/R&gt;&lt;C&gt;1&lt;/C&gt;&lt;D xsi:type="xsd:double"&gt;31512.6321625254&lt;/D&gt;&lt;/FQL&gt;&lt;FQL&gt;&lt;Q&gt;DE000A1ML7J1^FF_ROA(ANN_R,43101,43465)&lt;/Q&gt;&lt;R&gt;1&lt;/R&gt;&lt;C&gt;1&lt;/C&gt;&lt;D xsi:type="xsd:double"&gt;5.21610652686473&lt;/D&gt;&lt;/FQL&gt;&lt;FQL&gt;&lt;Q&gt;DE000A1ML7J1^FF_NET_INC(ANN_R,43101,43465)&lt;/Q&gt;&lt;R&gt;1&lt;/R&gt;&lt;C&gt;1&lt;/C&gt;&lt;D xsi:type="xsd:double"&gt;2266.5&lt;/D&gt;&lt;/FQL&gt;&lt;FQL&gt;&lt;Q&gt;SE0000107419^FF_ROA(ANN_R,43101,43465)&lt;/Q&gt;&lt;R&gt;1&lt;/R&gt;&lt;C&gt;1&lt;/C&gt;&lt;D xsi:type="xsd:double"&gt;-0.545733668883609&lt;/D&gt;&lt;/FQL&gt;&lt;FQL&gt;&lt;Q&gt;SE0000107419^FF_NET_INC(ANN_R,43101,43465)&lt;/Q&gt;&lt;R&gt;1&lt;/R&gt;&lt;C&gt;1&lt;/C&gt;&lt;D xsi:type="xsd:double"&gt;-2252&lt;/D&gt;&lt;/FQL&gt;&lt;FQL&gt;&lt;Q&gt;IT0000072618^FF_ROA(ANN_R,43101,43465)&lt;/Q&gt;&lt;R&gt;1&lt;/R&gt;&lt;C&gt;1&lt;/C&gt;&lt;D xsi:type="xsd:double"&gt;0.505095443728619&lt;/D&gt;&lt;/FQL&gt;&lt;FQL&gt;&lt;Q&gt;IT0000072618^FF_NET_INC(ANN_R,43101,43465)&lt;/Q&gt;&lt;R&gt;1&lt;/R&gt;&lt;C&gt;1&lt;/C&gt;&lt;D xsi:type="xsd:double"&gt;4002&lt;/D&gt;&lt;/FQL&gt;&lt;FQL&gt;&lt;Q&gt;NL0012969182^FF_ROA(ANN_R,43101,43465)&lt;/Q&gt;&lt;R&gt;1&lt;/R&gt;&lt;C&gt;1&lt;/C&gt;&lt;D xsi:type="xsd:double"&gt;8.75001417792394&lt;/D&gt;&lt;/FQL&gt;&lt;FQL&gt;&lt;Q&gt;NL0012969182^FF_NET_INC(ANN_R,43101,43465)&lt;/Q&gt;&lt;R&gt;1&lt;/R&gt;&lt;C&gt;1&lt;/C&gt;&lt;D xsi:type="xsd:double"&gt;131.146&lt;/D&gt;&lt;/FQL&gt;&lt;FQL&gt;&lt;Q&gt;DE0008404005^FF_ROA(ANN_R,43101,43465)&lt;/Q&gt;&lt;R&gt;1&lt;/R&gt;&lt;C&gt;1&lt;/C&gt;&lt;D xsi:type="xsd:double"&gt;0.799223268943128&lt;/D&gt;&lt;/FQL&gt;&lt;FQL&gt;&lt;Q&gt;DE0008404005^FF_NET_INC(ANN_R,43101,43465)&lt;/Q&gt;&lt;R&gt;1&lt;/R&gt;&lt;C&gt;1&lt;/C&gt;&lt;D xsi:type="xsd:double"&gt;7462&lt;/D&gt;&lt;/FQL&gt;&lt;FQL&gt;&lt;Q&gt;US1011211018^FF_ROA(ANN_R,43101,43465)&lt;/Q&gt;&lt;R&gt;1&lt;/R&gt;&lt;C&gt;1&lt;/C&gt;&lt;D xsi:type="xsd:double"&gt;2.94102936986846&lt;/D&gt;&lt;/FQL&gt;&lt;FQL&gt;&lt;Q&gt;US1011211018^FF_NET_INC(ANN_R,43101,43465)&lt;/Q&gt;&lt;R&gt;1&lt;/R&gt;&lt;C&gt;1&lt;/C&gt;&lt;D xsi:type="xsd:double"&gt;582.746&lt;/D&gt;&lt;/FQL&gt;&lt;FQL&gt;&lt;Q&gt;US4461501045^FF_ROA(ANN_R,43101,43465)&lt;/Q&gt;&lt;R&gt;1&lt;/R&gt;&lt;C&gt;1&lt;/C&gt;&lt;D xsi:type="xsd:double"&gt;1.30819003972465&lt;/D&gt;&lt;/FQL&gt;&lt;FQL&gt;&lt;Q&gt;US4461501045^FF_NET_INC(ANN_R,43101,43465)&lt;/Q&gt;&lt;R&gt;1&lt;/R&gt;&lt;C&gt;1&lt;/C&gt;&lt;D xsi:type="xsd:double"&gt;1393&lt;/D&gt;&lt;/FQL&gt;&lt;FQL&gt;&lt;Q&gt;US8666741041^FF_ROA(ANN_R,43101,43465)&lt;/Q&gt;&lt;R&gt;1&lt;/R&gt;&lt;C&gt;1&lt;/C&gt;&lt;D xsi:type="xsd:double"&gt;1.65961848490986&lt;/D&gt;&lt;/FQL&gt;&lt;FQL&gt;&lt;Q&gt;US8666741041^FF_NET_INC(ANN_R,43101,43465)&lt;/Q&gt;&lt;R&gt;1&lt;/R&gt;&lt;C&gt;1&lt;/C&gt;&lt;D xsi:type="xsd:double"&gt;106.398&lt;/D&gt;&lt;/FQL&gt;&lt;FQL&gt;&lt;Q&gt;US6311031081^FF_ROA(ANN_R,43101,43465)&lt;/Q&gt;&lt;R&gt;1&lt;/R&gt;&lt;C&gt;1&lt;/C&gt;&lt;D xsi:type="xsd:double"&gt;2.94970052167193&lt;/D&gt;&lt;/FQL&gt;&lt;FQL&gt;&lt;Q&gt;US6311031081^FF_NET_INC(ANN_R,43101,43465)&lt;/Q&gt;&lt;R&gt;1&lt;/R&gt;&lt;C&gt;1&lt;/C&gt;&lt;D xsi:type="xsd:double"&gt;458&lt;/D&gt;&lt;/FQL&gt;&lt;FQL&gt;&lt;Q&gt;US55261F1049^FF_ROA(ANN_R,43101,43465)&lt;/Q&gt;&lt;R&gt;1&lt;/R&gt;&lt;C&gt;1&lt;/C&gt;&lt;D xsi:type="xsd:double"&gt;1.59918042955054&lt;/D&gt;&lt;/FQL&gt;&lt;FQL&gt;&lt;Q&gt;US55261F1049^FF_NET_INC(ANN_R,43101,43465)&lt;/Q&gt;&lt;R&gt;1&lt;/R&gt;&lt;C&gt;1&lt;/C&gt;&lt;D xsi:type="xsd:double"&gt;1908.549&lt;/D&gt;&lt;/FQL&gt;&lt;FQL&gt;&lt;Q&gt;US4932671088^FF_ROA(ANN_R,43101,43465)&lt;/Q&gt;&lt;R&gt;1&lt;/R&gt;&lt;C&gt;1&lt;/C&gt;&lt;D xsi:type="xsd:double"&gt;1.3373956396154&lt;/D&gt;&lt;/FQL&gt;&lt;FQL&gt;&lt;Q&gt;US4932671088^FF_NET_INC(ANN_R,43101,43465)&lt;/Q&gt;&lt;R&gt;1&lt;/R&gt;&lt;C&gt;1&lt;/C&gt;&lt;D xsi:type="xsd:double"&gt;1859&lt;/D&gt;&lt;/FQL&gt;&lt;FQL&gt;&lt;Q&gt;US92276F1003^FF_ROA(ANN_R,43101,43465)&lt;/Q&gt;&lt;R&gt;1&lt;/R&gt;&lt;C&gt;1&lt;/C&gt;&lt;D xsi:type="xsd:double"&gt;1.75971187751477&lt;/D&gt;&lt;/FQL&gt;&lt;FQL&gt;&lt;Q&gt;US92276F1003^FF_NET_INC(ANN_R,43101,43465)&lt;/Q&gt;&lt;R&gt;1&lt;/R&gt;&lt;C&gt;1&lt;/C&gt;&lt;D xsi:type="xsd:double"&gt;409.477&lt;/D&gt;&lt;/FQL&gt;&lt;FQL&gt;&lt;Q&gt;US87165B1035^FF_ROA(ANN_R,43101,43465)&lt;/Q&gt;&lt;R&gt;1&lt;/R&gt;&lt;C&gt;1&lt;/C&gt;&lt;D xsi:type="xsd:double"&gt;2.75419545903258&lt;/D&gt;&lt;/FQL&gt;&lt;FQL&gt;&lt;Q&gt;US87165B1035^FF_NET_INC(ANN_R,43101,43465)&lt;/Q&gt;&lt;R&gt;1&lt;/R&gt;&lt;C&gt;1&lt;/C&gt;&lt;D xsi:type="xsd:double"&gt;2790&lt;/D&gt;&lt;/FQL&gt;&lt;FQL&gt;&lt;Q&gt;US0152711091^FF_ROA(ANN_R,43101,43465)&lt;/Q&gt;&lt;R&gt;1&lt;/R&gt;&lt;C&gt;1&lt;/C&gt;&lt;D xsi:type="xsd:double"&gt;4.33789735212688&lt;/D&gt;&lt;/FQL&gt;&lt;FQL&gt;&lt;Q&gt;US0152711091^FF_NET_INC(ANN_R,43101,43465)&lt;/Q&gt;&lt;R&gt;1&lt;/R&gt;&lt;C&gt;1&lt;/C&gt;&lt;D xsi:type="xsd:double"&gt;576.266&lt;/D&gt;&lt;/FQL&gt;&lt;FQL&gt;&lt;Q&gt;US4165151048^FF_ROA(ANN_R,43101,43465)&lt;/Q&gt;&lt;R&gt;1&lt;/R&gt;&lt;C&gt;1&lt;/C&gt;&lt;D xsi:type="xsd:double"&gt;1.06095300013932&lt;/D&gt;&lt;/FQL&gt;&lt;FQL&gt;&lt;Q&gt;US4165151048^FF_NET_INC(ANN_R,43101,43465)&lt;/Q&gt;&lt;R&gt;1&lt;/R&gt;&lt;C&gt;1&lt;/C&gt;&lt;D xsi:type="xsd:double"&gt;1485&lt;/D&gt;&lt;/FQL&gt;&lt;FQL&gt;&lt;Q&gt;US3635761097^FF_ROA(ANN_R,43101,43465)&lt;/Q&gt;&lt;R&gt;1&lt;/R&gt;&lt;C&gt;1&lt;/C&gt;&lt;D xsi:type="xsd:double"&gt;4.05521753185442&lt;/D&gt;&lt;/FQL&gt;&lt;FQL&gt;&lt;Q&gt;US3635761097^FF_NET_INC(ANN_R,43101,43465)&lt;/Q&gt;&lt;R&gt;1&lt;/R&gt;&lt;C&gt;1&lt;/C&gt;&lt;D xsi:type="xsd:double"&gt;633.5&lt;/D&gt;&lt;/FQL&gt;&lt;FQL&gt;&lt;Q&gt;US0010551028^FF_ROA(ANN_R,43101,43465)&lt;/Q&gt;&lt;R&gt;1&lt;/R&gt;&lt;C&gt;1&lt;/C&gt;&lt;D xsi:type="xsd:double"&gt;2.04035999776399&lt;/D&gt;&lt;/FQL&gt;&lt;FQL&gt;&lt;Q&gt;US0010551028^FF_NET_INC(ANN_R,43101,43465)&lt;/Q&gt;&lt;R&gt;1&lt;/R&gt;&lt;C&gt;1&lt;/C&gt;&lt;D xsi:type="xsd:double"&gt;2920&lt;/D&gt;&lt;/FQL&gt;&lt;FQL&gt;&lt;Q&gt;US6934751057^FF_ROA(ANN_R,43101,43465)&lt;/Q&gt;&lt;R&gt;1&lt;/R&gt;&lt;C&gt;1&lt;/C&gt;&lt;D xsi:type="xsd:double"&gt;1.37748413480039&lt;/D&gt;&lt;/FQL&gt;&lt;FQL&gt;&lt;Q&gt;US6934751057^FF_NET_INC(ANN_R,43101,43465)&lt;/Q&gt;&lt;R&gt;1&lt;/R&gt;&lt;C&gt;1&lt;/C&gt;&lt;D xsi:type="xsd:double"&gt;5280&lt;/D&gt;&lt;/FQL&gt;&lt;FQL&gt;&lt;Q&gt;US0605051046^FF_ROA(ANN_R,43101,43465)&lt;/Q&gt;&lt;R&gt;1&lt;/R&gt;&lt;C&gt;1&lt;/C&gt;&lt;D xsi:type="xsd:double"&gt;1.21077155231005&lt;/D&gt;&lt;/FQL&gt;&lt;FQL&gt;&lt;Q&gt;US0605051046^FF_NET_INC(ANN_R,43101,43465)&lt;/Q&gt;&lt;R&gt;1&lt;/R&gt;&lt;C&gt;1&lt;/C&gt;&lt;D xsi:type="xsd:double"&gt;28147&lt;/D&gt;&lt;/FQL&gt;&lt;FQL&gt;&lt;Q&gt;JP3762800005^FF_ROA(ANN_R,43101,43465)&lt;/Q&gt;&lt;R&gt;1&lt;/R&gt;&lt;C&gt;1&lt;/C&gt;&lt;D xsi:type="xsd:double"&gt;8.67033892242589&lt;/D&gt;&lt;/FQL&gt;&lt;FQL&gt;&lt;Q&gt;JP3762800005^FF_NET_INC(ANN_R,43101,43465)&lt;/Q&gt;&lt;R&gt;1&lt;/R&gt;&lt;C&gt;1&lt;/C&gt;&lt;D xsi:type="xsd:double"&gt;55146&lt;/D&gt;&lt;/FQL&gt;&lt;FQL&gt;&lt;Q&gt;JP3762600009^FF_ROA(ANN_R,43101,43465)&lt;/Q&gt;&lt;R&gt;1&lt;/R&gt;&lt;C&gt;1&lt;/C&gt;&lt;D xsi:type="xsd:double"&gt;0.527292019059805&lt;/D&gt;&lt;/FQL&gt;&lt;FQL&gt;&lt;Q&gt;JP3762600009^FF_NET_INC(ANN_R,43101,43465)&lt;/Q&gt;&lt;R&gt;1&lt;/R&gt;&lt;C&gt;1&lt;/C&gt;&lt;D xsi:type="xsd:double"&gt;219343&lt;/D&gt;&lt;/FQL&gt;&lt;FQL&gt;&lt;Q&gt;JP3910660004^FF_ROA(ANN_R,43101,43465)&lt;/Q&gt;&lt;R&gt;1&lt;/R&gt;&lt;C&gt;1&lt;/C&gt;&lt;D xsi:type="xsd:double"&gt;1.2481263260214&lt;/D&gt;&lt;/FQL&gt;&lt;FQL&gt;&lt;Q&gt;JP3910660004^FF_NET_INC(ANN_R,43101,43465)&lt;/Q&gt;&lt;R&gt;1&lt;/R&gt;&lt;C&gt;1&lt;/C&gt;&lt;D xsi:type="xsd:double"&gt;284183&lt;/D&gt;&lt;/FQL&gt;&lt;FQL&gt;&lt;Q&gt;JP3899600005^FF_ROA(ANN_R,43101,43465)&lt;/Q&gt;&lt;R&gt;1&lt;/R&gt;&lt;C&gt;1&lt;/C&gt;&lt;D xsi:type="xsd:double"&gt;2.12760376162126&lt;/D&gt;&lt;/FQL&gt;&lt;FQL&gt;&lt;Q&gt;JP3899600005^FF_NET_INC(ANN_R,43101,43465)&lt;/Q&gt;&lt;R&gt;1&lt;/R&gt;&lt;C&gt;1&lt;/C&gt;&lt;D xsi:type="xsd:double"&gt;120444&lt;/D&gt;&lt;/FQL&gt;&lt;FQL&gt;&lt;Q&gt;JP3409000001^FF_ROA(ANN_R,43101,43465)&lt;/Q&gt;&lt;R&gt;1&lt;/R&gt;&lt;C&gt;1&lt;/C&gt;&lt;D xsi:type="xsd:double"&gt;2.35987392430077&lt;/D&gt;&lt;/FQL&gt;&lt;FQL&gt;&lt;Q&gt;JP3409000001^FF_NET_INC(ANN_R,43101,43465)&lt;/Q&gt;&lt;R&gt;1&lt;/R&gt;&lt;C&gt;1&lt;/C&gt;&lt;D xsi:type="xsd:double"&gt;119731&lt;/D&gt;&lt;/FQL&gt;&lt;FQL&gt;&lt;Q&gt;JP3890310000^FF_ROA(ANN_R,43101,43465)&lt;/Q&gt;&lt;R&gt;1&lt;/R&gt;&lt;C&gt;1&lt;/C&gt;&lt;D xsi:type="xsd:double"&gt;0.704949778671614&lt;/D&gt;&lt;/FQL&gt;&lt;FQL&gt;&lt;Q&gt;JP3890310000^FF_NET_INC(ANN_R,43101,43465)&lt;/Q&gt;&lt;R&gt;1&lt;/R&gt;&lt;C&gt;1&lt;/C&gt;&lt;D xsi:type="xsd:double"&gt;154057&lt;/D&gt;&lt;/FQL&gt;&lt;FQL&gt;&lt;Q&gt;KR7105560007^FF_ROA(ANN_R,43101,43465)&lt;/Q&gt;&lt;R&gt;1&lt;/R&gt;&lt;C&gt;1&lt;/C&gt;&lt;D xsi:type="xsd:double"&gt;0.666016749430602&lt;/D&gt;&lt;/FQL&gt;&lt;FQL&gt;&lt;Q&gt;KR7105560007^FF_NET_INC(ANN_R,43101,43465)&lt;/Q&gt;&lt;R&gt;1&lt;/R&gt;&lt;C&gt;1&lt;/C&gt;&lt;D xsi:type="xsd:double"&gt;3061191&lt;/D&gt;&lt;/FQL&gt;&lt;FQL&gt;&lt;Q&gt;JP3752900005^FF_ROA(ANN_R,43101,43465)&lt;/Q&gt;&lt;R&gt;1&lt;/R&gt;&lt;C&gt;1&lt;/C&gt;&lt;D xsi:type="xsd:double"&gt;0.157800914860108&lt;/D&gt;&lt;/FQL&gt;&lt;FQL&gt;&lt;Q&gt;JP3752900005^FF_NET_INC(ANN_R,43101,43465)&lt;/Q&gt;&lt;R&gt;1&lt;/R&gt;&lt;C&gt;1&lt;/C&gt;&lt;D xsi:type="xsd:double"&gt;460623&lt;/D&gt;&lt;/FQL&gt;&lt;FQL&gt;&lt;Q&gt;TW0002881000^FF_ROA(ANN_R,43101,43465)&lt;/Q&gt;&lt;R&gt;1&lt;/R&gt;&lt;C&gt;1&lt;/C&gt;&lt;D xsi:type="xsd:double"&gt;0.65349645438955&lt;/D&gt;&lt;/FQL&gt;&lt;FQL&gt;&lt;Q&gt;TW0002881000^FF_NET_INC(ANN_R,43101,43465)&lt;/Q&gt;&lt;R&gt;1&lt;/R&gt;&lt;C&gt;1&lt;/C&gt;&lt;D xsi:type="xsd:double"&gt;47728.856&lt;/D&gt;&lt;/FQL&gt;&lt;FQL&gt;&lt;Q&gt;JP3505000004^FF_ROA(ANN_R,43101,43465)&lt;/Q&gt;&lt;R&gt;1&lt;/R&gt;&lt;C&gt;1&lt;/C&gt;&lt;D xsi:type="xsd:double"&gt;6.22734142156759&lt;/D&gt;&lt;/FQL&gt;&lt;FQL&gt;&lt;Q&gt;JP3505000004^FF_NET_INC(ANN_R,43101,43465)&lt;/Q&gt;&lt;R&gt;1&lt;/R&gt;&lt;C&gt;1&lt;/C&gt;&lt;D xsi:type="xsd:double"&gt;236357&lt;/D&gt;&lt;/FQL&gt;&lt;FQL&gt;&lt;Q&gt;JP3200450009^FF_ROA(ANN_R,43101,43465)&lt;/Q&gt;&lt;R&gt;1&lt;/R&gt;&lt;C&gt;1&lt;/C&gt;&lt;D xsi:type="xsd:double"&gt;2.76402771539452&lt;/D&gt;&lt;/FQL&gt;&lt;FQL&gt;&lt;Q&gt;JP3200450009^FF_NET_INC(ANN_R,43101,43465)&lt;/Q&gt;&lt;R&gt;1&lt;/R&gt;&lt;C&gt;1&lt;/C&gt;&lt;D xsi:type="xsd:double"&gt;313135&lt;/D&gt;&lt;/FQL&gt;&lt;FQL&gt;&lt;Q&gt;JP3893200000^FF_ROA(ANN_R,43101,43465)&lt;/Q&gt;&lt;R&gt;1&lt;/R&gt;&lt;C&gt;1&lt;/C&gt;&lt;D xsi:type="xsd:double"&gt;2.62957032587397&lt;/D&gt;&lt;/FQL&gt;&lt;FQL&gt;&lt;Q&gt;JP3893200000^FF_NET_INC(ANN_R,43101,43465)&lt;/Q&gt;&lt;R&gt;1&lt;/R&gt;&lt;C&gt;1&lt;/C&gt;&lt;D xsi:type="xsd:double"&gt;155874&lt;/D&gt;&lt;/FQL&gt;&lt;FQL&gt;&lt;Q&gt;TW0002882008^FF_ROA(ANN_R,43101,43465)&lt;/Q&gt;&lt;R&gt;1&lt;/R&gt;&lt;C&gt;1&lt;/C&gt;&lt;D xsi:type="xsd:double"&gt;0.570157528387946&lt;/D&gt;&lt;/FQL&gt;&lt;FQL&gt;&lt;Q&gt;TW0002882008^FF_NET_INC(ANN_R,43101,43465)&lt;/Q&gt;&lt;R&gt;1&lt;/R&gt;&lt;C&gt;1&lt;/C&gt;&lt;D xsi:type="xsd:double"&gt;51467.243&lt;/D&gt;&lt;/FQL&gt;&lt;FQL&gt;&lt;Q&gt;JP3890350006^FF_ROA(ANN_R,43101,43465)&lt;/Q&gt;&lt;R&gt;1&lt;/R&gt;&lt;C&gt;1&lt;/C&gt;&lt;D xsi:type="xsd:double"&gt;0.370107666793756&lt;/D&gt;&lt;/FQL&gt;&lt;FQL&gt;&lt;Q&gt;JP3890350006^FF_NET_INC(ANN_R,43101,43465)&lt;/Q&gt;&lt;R&gt;1&lt;/R&gt;&lt;C&gt;1&lt;/C&gt;&lt;D xsi:type="xsd:double"&gt;734369&lt;/D&gt;&lt;/FQL&gt;&lt;FQL&gt;&lt;Q&gt;TW0002886009^FF_ROA(ANN_R,43101,43465)&lt;/Q&gt;&lt;R&gt;1&lt;/R&gt;&lt;C&gt;1&lt;/C&gt;&lt;D xsi:type="xsd:double"&gt;0.792996723067999&lt;/D&gt;&lt;/FQL&gt;&lt;FQL&gt;&lt;Q&gt;TW0002886009^FF_NET_INC(ANN_R,43101,43465)&lt;/Q&gt;&lt;R&gt;1&lt;/R&gt;&lt;C&gt;1&lt;/C&gt;&lt;D xsi:type="xsd:double"&gt;28109.164&lt;/D&gt;&lt;/FQL&gt;&lt;FQL&gt;&lt;Q&gt;JP3476480003^FF_ROA(ANN_R,43101,43465)&lt;/Q&gt;&lt;R&gt;1&lt;/R&gt;&lt;C&gt;1&lt;/C&gt;&lt;D xsi:type="xsd:double"&gt;0.689330177369628&lt;/D&gt;&lt;/FQL&gt;&lt;FQL&gt;&lt;Q&gt;JP3476480003^FF_NET_INC(ANN_R,43101,43465)&lt;/Q&gt;&lt;R&gt;1&lt;/R&gt;&lt;C&gt;1&lt;/C&gt;&lt;D xsi:type="xsd:double"&gt;363928&lt;/D&gt;&lt;/FQL&gt;&lt;FQL&gt;&lt;Q&gt;JP3898400001^FF_ROA(ANN_R,43831,44196)&lt;/Q&gt;&lt;R&gt;1&lt;/R&gt;&lt;C&gt;1&lt;/C&gt;&lt;D xsi:type="xsd:double"&gt;3.09754979311596&lt;/D&gt;&lt;/FQL&gt;&lt;FQL&gt;&lt;Q&gt;JP3898400001^FF_NET_INC(ANN_R,43831,44196)&lt;/Q&gt;&lt;R&gt;1&lt;/R&gt;&lt;C&gt;1&lt;/C&gt;&lt;D xsi:type="xsd:double"&gt;535353&lt;/D&gt;&lt;/FQL&gt;&lt;FQL&gt;&lt;Q&gt;FR0000121261^FF_ROA(ANN_R,42370,42735)&lt;/Q&gt;&lt;R&gt;1&lt;/R&gt;&lt;C&gt;1&lt;/C&gt;&lt;D xsi:type="xsd:double"&gt;6.76216600629889&lt;/D&gt;&lt;/FQL&gt;&lt;FQL&gt;&lt;Q&gt;FR0000121261^FF_NET_INC(ANN_R,42370,42735)&lt;/Q&gt;&lt;R&gt;1&lt;/R&gt;&lt;C&gt;1&lt;/C&gt;&lt;D xsi:type="xsd:double"&gt;1664&lt;/D&gt;&lt;/FQL&gt;&lt;FQL&gt;&lt;Q&gt;FR0000121261^FF_ROA(ANN_R,43831,44196)&lt;/Q&gt;&lt;R&gt;1&lt;/R&gt;&lt;C&gt;1&lt;/C&gt;&lt;D xsi:type="xsd:double"&gt;1.98376346463657&lt;/D&gt;&lt;/FQL&gt;&lt;FQL&gt;&lt;Q&gt;FR0000121261^FF_NET_INC(ANN_R,43831,44196)&lt;/Q&gt;&lt;R&gt;1&lt;/R&gt;&lt;C&gt;1&lt;/C&gt;&lt;D xsi:type="xsd:double"&gt;628&lt;/D&gt;&lt;/FQL&gt;&lt;FQL&gt;&lt;Q&gt;US5926881054^FF_ROA(ANN_R,42370,42735)&lt;/Q&gt;&lt;R&gt;1&lt;/R&gt;&lt;C&gt;1&lt;/C&gt;&lt;D xsi:type="xsd:double"&gt;18.6310987195694&lt;/D&gt;&lt;/FQL&gt;&lt;FQL&gt;&lt;Q&gt;US5926881054^FF_NET_INC(ANN_R,42370,42735)&lt;/Q&gt;&lt;R&gt;1&lt;/R&gt;&lt;C&gt;1&lt;/C&gt;&lt;D xsi:type="xsd:double"&gt;384.37&lt;/D&gt;&lt;/FQL&gt;&lt;FQL&gt;&lt;Q&gt;US5926881054^FF_ROA(ANN_R,43831,44196)&lt;/Q&gt;&lt;R&gt;1&lt;/R&gt;&lt;C&gt;1&lt;/C&gt;&lt;D xsi:type="xsd:double"&gt;21.511526855548&lt;/D&gt;&lt;/FQL&gt;&lt;FQL&gt;&lt;Q&gt;US5926881054^FF_NET_INC(ANN_R,43831,44196)&lt;/Q&gt;&lt;R&gt;1&lt;/R&gt;&lt;C&gt;1&lt;/C&gt;&lt;D xsi:type="xsd:double"&gt;602.739&lt;/D&gt;&lt;/FQL&gt;&lt;FQL&gt;&lt;Q&gt;DE0006599905^FF_ROA(ANN_R,42370,42735)&lt;/Q&gt;&lt;R&gt;1&lt;/R&gt;&lt;C&gt;1&lt;/C&gt;&lt;D xsi:type="xsd:double"&gt;4.18789751605489&lt;/D&gt;&lt;/FQL&gt;&lt;FQL&gt;&lt;Q&gt;DE0006599905^FF_NET_INC(ANN_R,42370,42735)&lt;/Q&gt;&lt;R&gt;1&lt;/R&gt;&lt;C&gt;1&lt;/C&gt;&lt;D xsi:type="xsd:double"&gt;1629&lt;/D&gt;&lt;/FQL&gt;&lt;FQL&gt;&lt;Q&gt;DE0006599905^FF_ROA(ANN_R,43831,44196)&lt;/Q&gt;&lt;R&gt;1&lt;/R&gt;&lt;C&gt;1&lt;/C&gt;&lt;D xsi:type="xsd:double"&gt;4.59927087552804&lt;/D&gt;&lt;/FQL&gt;&lt;FQL&gt;&lt;Q&gt;DE0006599905^FF_NET_INC(ANN_R,43831,44196)&lt;/Q&gt;&lt;R&gt;1&lt;/R&gt;&lt;C&gt;1&lt;/C&gt;&lt;D xsi:type="xsd:double"&gt;1987&lt;/D&gt;&lt;/FQL&gt;&lt;FQL&gt;&lt;Q&gt;TW0002886009^FF_ROA(ANN_R,42370,42735)&lt;/Q&gt;&lt;R&gt;1&lt;/R&gt;&lt;C&gt;1&lt;/C&gt;&lt;D xsi:type="xsd:double"&gt;0.668506928951615&lt;/D&gt;&lt;/FQL&gt;&lt;FQL&gt;&lt;Q&gt;TW0002886009^FF_NET_INC(ANN_R,42370,42735)&lt;/Q&gt;&lt;R&gt;1&lt;/R&gt;&lt;C&gt;1&lt;/C&gt;&lt;D xsi:type="xsd:double"&gt;22456.183&lt;/D&gt;&lt;/FQL&gt;&lt;FQL&gt;&lt;Q&gt;TW0002886009^FF_ROA(ANN_R,43831,44196)&lt;/Q&gt;&lt;R&gt;1&lt;/R&gt;&lt;C&gt;1&lt;/C&gt;&lt;D xsi:type="xsd:double"&gt;0.663613239729296&lt;/D&gt;&lt;/FQL&gt;&lt;FQL&gt;&lt;Q&gt;TW0002886009^FF_NET_INC(ANN_R,43831,44196)&lt;/Q&gt;&lt;R&gt;1&lt;/R&gt;&lt;C&gt;1&lt;/C&gt;&lt;D xsi:type="xsd:double"&gt;25017.968&lt;/D&gt;&lt;/FQL&gt;&lt;FQL&gt;&lt;Q&gt;TW0002454006^FF_ROA(ANN_R,42370,42735)&lt;/Q&gt;&lt;R&gt;1&lt;/R&gt;&lt;C&gt;1&lt;/C&gt;&lt;D xsi:type="xsd:double"&gt;6.56561336404249&lt;/D&gt;&lt;/FQL&gt;&lt;FQL&gt;&lt;Q&gt;TW0002454006^FF_NET_INC(ANN_R,42370,42735)&lt;/Q&gt;&lt;R&gt;1&lt;/R&gt;&lt;C&gt;1&lt;/C&gt;&lt;D xsi:type="xsd:double"&gt;23700.598&lt;/D&gt;&lt;/FQL&gt;&lt;FQL&gt;&lt;Q&gt;TW0002454006^FF_ROA(ANN_R,43831,44196)&lt;/Q&gt;&lt;R&gt;1&lt;/R&gt;&lt;C&gt;1&lt;/C&gt;&lt;D xsi:type="xsd:double"&gt;8.24430087450393&lt;/D&gt;&lt;/FQL&gt;&lt;FQL&gt;&lt;Q&gt;TW0002454006^FF_NET_INC(ANN_R,43831,44196)&lt;/Q&gt;&lt;R&gt;1&lt;/R&gt;&lt;C&gt;1&lt;/C&gt;&lt;D xsi:type="xsd:double"&gt;40916.8&lt;/D&gt;&lt;/FQL&gt;&lt;FQL&gt;&lt;Q&gt;US58155Q1031^FF_ROA(ANN_R,42370,42735)&lt;/Q&gt;&lt;R&gt;1&lt;/R&gt;&lt;C&gt;1&lt;/C&gt;&lt;D xsi:type="xsd:double"&gt;4.14881378348265&lt;/D&gt;&lt;/FQL&gt;&lt;FQL&gt;&lt;Q&gt;US58155Q1031^FF_NET_INC(ANN_R,42370,42735)&lt;/Q&gt;&lt;R&gt;1&lt;/R&gt;&lt;C&gt;1&lt;/C&gt;&lt;D xsi:type="xsd:double"&gt;2290&lt;/D&gt;&lt;/FQL&gt;&lt;FQL&gt;&lt;Q&gt;US58155Q1031^FF_ROA(ANN_R,43831,44196)&lt;/Q&gt;&lt;R&gt;1&lt;/R&gt;&lt;C&gt;1&lt;/C&gt;&lt;D xsi:type="xsd:double"&gt;1.49852380519191&lt;/D&gt;&lt;/FQL&gt;&lt;FQL&gt;&lt;Q&gt;US58155Q1031^FF_NET_INC(ANN_R,43831,44196)&lt;/Q&gt;&lt;R&gt;1&lt;/R&gt;&lt;C&gt;1&lt;/C&gt;&lt;D xsi:type="xsd:double"&gt;906&lt;/D&gt;&lt;/FQL&gt;&lt;FQL&gt;&lt;Q&gt;US57772K1016^FF_ROA(ANN_R,42370,42735)&lt;/Q&gt;&lt;R&gt;1&lt;/R&gt;&lt;C&gt;1&lt;/C&gt;&lt;D xsi:type="xsd:double"&gt;5.38358597354274&lt;/D&gt;&lt;/FQL&gt;&lt;FQL&gt;&lt;Q&gt;US57772K1016^FF_NET_INC(ANN_R,42370,42735)&lt;/Q&gt;&lt;R&gt;1&lt;/R&gt;&lt;C&gt;1&lt;/C&gt;&lt;D xsi:type="xsd:double"&gt;227.475&lt;/D&gt;&lt;/FQL&gt;&lt;FQL&gt;&lt;Q&gt;US57772K1016^FF_ROA(ANN_R,43831,44196)&lt;/Q&gt;&lt;R&gt;1&lt;/R&gt;&lt;C&gt;1&lt;/C&gt;&lt;D xsi:type="xsd:double"&gt;17.7585431730904&lt;/D&gt;&lt;/FQL&gt;&lt;FQL&gt;&lt;Q&gt;US57772K1016^FF_NET_INC(ANN_R,43831,44196)&lt;/Q&gt;&lt;R&gt;1&lt;/R&gt;&lt;C&gt;1&lt;/C&gt;&lt;D xsi:type="xsd:double"&gt;654.694&lt;/D&gt;&lt;/FQL&gt;&lt;FQL&gt;&lt;Q&gt;US5745991068^FF_ROA(ANN_R,42370,42735)&lt;/Q&gt;&lt;R&gt;1&lt;/R&gt;&lt;C&gt;1&lt;/C&gt;&lt;D xsi:type="xsd:double"&gt;9.01768354781965&lt;/D&gt;&lt;/FQL&gt;&lt;FQL&gt;&lt;Q&gt;US5745991068^FF_NET_INC(ANN_R,42370,42735)&lt;/Q&gt;&lt;R&gt;1&lt;/R&gt;&lt;C&gt;1&lt;/C&gt;&lt;D xsi:type="xsd:double"&gt;487&lt;/D&gt;&lt;/FQL&gt;&lt;FQL&gt;&lt;Q&gt;US5745991068^FF_ROA(ANN_R,43831,44196)&lt;/Q&gt;&lt;R&gt;1&lt;/R&gt;&lt;C&gt;1&lt;/C&gt;&lt;D xsi:type="xsd:double"&gt;14.8833765272121&lt;/D&gt;&lt;/FQL&gt;&lt;FQL&gt;&lt;Q&gt;US5745991068^FF_NET_INC(ANN_R,43831,44196)&lt;/Q&gt;&lt;R&gt;1&lt;/R&gt;&lt;C&gt;1&lt;/C&gt;&lt;D xsi:type="xsd:double"&gt;804&lt;/D&gt;&lt;/FQL&gt;&lt;FQL&gt;&lt;Q&gt;US5732841060^FF_ROA(ANN_R,42370,42735)&lt;/Q&gt;&lt;R&gt;1&lt;/R&gt;&lt;C&gt;1&lt;/C&gt;&lt;D xsi:type="xsd:double"&gt;5.72032766795683&lt;/D&gt;&lt;/FQL&gt;&lt;FQL&gt;&lt;Q&gt;US5732841060^FF_NET_INC(ANN_R,42370,42735)&lt;/Q&gt;&lt;R&gt;1&lt;/R&gt;&lt;C&gt;1&lt;/C&gt;&lt;D xsi:type="xsd:double"&gt;423.611&lt;/D&gt;&lt;/FQL&gt;&lt;FQL&gt;&lt;Q&gt;US5732841060^FF_ROA(ANN_R,43831,44196)&lt;/Q&gt;&lt;R&gt;1&lt;/R&gt;&lt;C&gt;1&lt;/C&gt;&lt;D xsi:type="xsd:double"&gt;6.76301744734582&lt;/D&gt;&lt;/FQL&gt;&lt;FQL&gt;&lt;Q&gt;US5732841060^FF_NET_INC(ANN_R,43831,44196)&lt;/Q&gt;&lt;R&gt;1&lt;/R&gt;&lt;C&gt;1&lt;/C&gt;&lt;D xsi:type="xsd:double"&gt;720.4&lt;/D&gt;&lt;/FQL&gt;&lt;FQL&gt;&lt;Q&gt;US55261F1049^FF_ROA(ANN_R,42370,42735)&lt;/Q&gt;&lt;R&gt;1&lt;/R&gt;&lt;C&gt;1&lt;/C&gt;&lt;D xsi:type="xsd:double"&gt;1.05973393366531&lt;/D&gt;&lt;/FQL&gt;&lt;FQL&gt;&lt;Q&gt;US55261F1049^FF_NET_INC(ANN_R,42370,42735)&lt;/Q&gt;&lt;R&gt;1&lt;/R&gt;&lt;C&gt;1&lt;/C&gt;&lt;D xsi:type="xsd:double"&gt;1304.729&lt;/D&gt;&lt;/FQL&gt;&lt;FQL&gt;&lt;Q&gt;US55261F1049^FF_ROA(ANN_R,43831,44196)&lt;/Q&gt;&lt;R&gt;1&lt;/R&gt;&lt;C&gt;1&lt;/C&gt;&lt;D xsi:type="xsd:double"&gt;1.02661193745837&lt;/D&gt;&lt;/FQL&gt;&lt;FQL&gt;&lt;Q&gt;US55261F1049^FF_NET_INC(ANN_R,43831,44196)&lt;/Q&gt;&lt;R&gt;1&lt;/R&gt;&lt;C&gt;1&lt;/C&gt;&lt;D xsi:type="xsd:double"&gt;1347.294&lt;/D&gt;&lt;/FQL&gt;&lt;FQL&gt;&lt;Q&gt;NL0009434992^FF_ROA(ANN_R,42370,42735)&lt;/Q&gt;&lt;R&gt;1&lt;/R&gt;&lt;C&gt;1&lt;/C&gt;&lt;D xsi:type="xsd:double"&gt;16.6323946405766&lt;/D&gt;&lt;/FQL&gt;&lt;FQL&gt;&lt;Q&gt;NL0009434992^FF_NET_INC(ANN_R,42370,42735)&lt;/Q&gt;&lt;R&gt;1&lt;/R&gt;&lt;C&gt;1&lt;/C&gt;&lt;D xsi:type="xsd:double"&gt;3842&lt;/D&gt;&lt;/FQL&gt;&lt;FQL&gt;&lt;Q&gt;NL0009434992^FF_ROA(ANN_R,43831,44196)&lt;/Q&gt;&lt;R&gt;1&lt;/R&gt;&lt;C&gt;1&lt;/C&gt;&lt;D xsi:type="xsd:double"&gt;4.33184483125247&lt;/D&gt;&lt;/FQL&gt;&lt;FQL&gt;&lt;Q&gt;NL0009434992^FF_NET_INC(ANN_R,43831,44196)&lt;/Q&gt;&lt;R&gt;1&lt;/R&gt;&lt;C&gt;1&lt;/C&gt;&lt;D xsi:type="xsd:double"&gt;1426&lt;/D&gt;&lt;/FQL&gt;&lt;FQL&gt;&lt;Q&gt;US5502411037^FF_ROA(ANN_R,42370,42735)&lt;/Q&gt;&lt;R&gt;1&lt;/R&gt;&lt;C&gt;1&lt;/C&gt;&lt;D xsi:type="xsd:double"&gt;1.32317350271081&lt;/D&gt;&lt;/FQL&gt;&lt;FQL&gt;&lt;Q&gt;US5502411037^FF_NET_INC(ANN_R,42370,42735)&lt;/Q&gt;&lt;R&gt;1&lt;/R&gt;&lt;C&gt;1&lt;/C&gt;&lt;D xsi:type="xsd:double"&gt;626&lt;/D&gt;&lt;/FQL&gt;&lt;FQL&gt;&lt;Q&gt;US5502411037^FF_ROA(ANN_R,43831,44196)&lt;/Q&gt;&lt;R&gt;1&lt;/R&gt;&lt;C&gt;1&lt;/C&gt;&lt;D xsi:type="xsd:double"&gt;-1.98491976541857&lt;/D&gt;&lt;/FQL&gt;&lt;FQL&gt;&lt;Q&gt;US5502411037^FF_NET_INC(ANN_R,43831,44196)&lt;/Q&gt;&lt;R&gt;1&lt;/R&gt;&lt;C&gt;1&lt;/C&gt;&lt;D xsi:type="xsd:double"&gt;-1232&lt;/D&gt;&lt;/FQL&gt;&lt;FQL&gt;&lt;Q&gt;FR0000120321^FF_ROA(ANN_R,42370,42735)&lt;/Q&gt;&lt;R&gt;1&lt;/R&gt;&lt;C&gt;1&lt;/C&gt;&lt;D xsi:type="xsd:double"&gt;8.8850111405147&lt;/D&gt;&lt;/FQL&gt;&lt;FQL&gt;&lt;Q&gt;FR0000120321^FF_NET_INC(ANN_R,42370,42735)&lt;/Q&gt;&lt;R&gt;1&lt;/R&gt;&lt;C&gt;1&lt;/C&gt;&lt;D xsi:type="xsd:double"&gt;3080.5&lt;/D&gt;&lt;/FQL&gt;&lt;FQL&gt;&lt;Q&gt;FR0000120321^FF_ROA(ANN_R,43831,44196)&lt;/Q&gt;&lt;R&gt;1&lt;/R&gt;&lt;C&gt;1&lt;/C&gt;&lt;D xsi:type="xsd:double"&gt;8.15267563291682&lt;/D&gt;&lt;/FQL&gt;&lt;FQL&gt;&lt;Q&gt;FR0000120321^FF_NET_INC(ANN_R,43831,44196)&lt;/Q&gt;&lt;R&gt;1&lt;/R&gt;&lt;C&gt;1&lt;/C&gt;&lt;D xsi:type="xsd:double"&gt;3563.4&lt;/D&gt;&lt;/FQL&gt;&lt;FQL&gt;&lt;Q&gt;CH0025751329^FF_ROA(ANN_R,42370,42735)&lt;/Q&gt;&lt;R&gt;1&lt;/R&gt;&lt;C&gt;1&lt;/C&gt;&lt;D xsi:type="xsd:double"&gt;9.41119332238568&lt;/D&gt;&lt;/FQL&gt;&lt;FQL&gt;&lt;Q&gt;CH0025751329^FF_NET_INC(ANN_R,42370,42735)&lt;/Q&gt;&lt;R&gt;1&lt;/R&gt;&lt;C&gt;1&lt;/C&gt;&lt;D xsi:type="xsd:double"&gt;124.877296351342&lt;/D&gt;&lt;/FQL&gt;&lt;FQL&gt;&lt;Q&gt;CH0025751329^FF_ROA(ANN_R,43831,44196)&lt;/Q&gt;&lt;R&gt;1&lt;/R&gt;&lt;C&gt;1&lt;/C&gt;&lt;D xsi:type="xsd:double"&gt;20.627204099756&lt;/D&gt;&lt;/FQL&gt;&lt;FQL&gt;&lt;Q&gt;CH0025751329^FF_NET_INC(ANN_R,43831,44196)&lt;/Q&gt;&lt;R&gt;1&lt;/R&gt;&lt;C&gt;1&lt;/C&gt;&lt;D xsi:type="xsd:double"&gt;443.753491502041&lt;/D&gt;&lt;/FQL&gt;&lt;FQL&gt;&lt;Q&gt;US5018892084^FF_ROA(ANN_R,42370,42735)&lt;/Q&gt;&lt;R&gt;1&lt;/R&gt;&lt;C&gt;1&lt;/C&gt;&lt;D xsi:type="xsd:double"&gt;6.53891223562179&lt;/D&gt;&lt;/FQL&gt;&lt;FQL&gt;&lt;Q&gt;US5018892084^FF_NET_INC(ANN_R,42370,42735)&lt;/Q&gt;&lt;R&gt;1&lt;/R&gt;&lt;C&gt;1&lt;/C&gt;&lt;D xsi:type="xsd:double"&gt;456.123&lt;/D&gt;&lt;/FQL&gt;&lt;FQL&gt;&lt;Q&gt;US5018892084^FF_ROA(ANN_R,43831,44196)&lt;/Q&gt;&lt;R&gt;1&lt;/R&gt;&lt;C&gt;1&lt;/C&gt;&lt;D xsi:type="xsd:double"&gt;5.08041828462446&lt;/D&gt;&lt;/FQL&gt;&lt;FQL&gt;&lt;Q&gt;US5018892084^FF_NET_INC(ANN_R,43831,44196)&lt;/Q&gt;&lt;R&gt;1&lt;/R&gt;&lt;C&gt;1&lt;/C&gt;&lt;D xsi:type="xsd:double"&gt;638.621&lt;/D&gt;&lt;/FQL&gt;&lt;FQL&gt;&lt;Q&gt;US5303073051^FF_ROA(ANN_R,42370,42735)&lt;/Q&gt;&lt;R&gt;1&lt;/R&gt;&lt;C&gt;1&lt;/C&gt;&lt;D xsi:type="xsd:double"&gt;13.9162492728431&lt;/D&gt;&lt;/FQL&gt;&lt;FQL&gt;&lt;Q&gt;US5303073051^FF_NET_INC(ANN_R,42370,42735)&lt;/Q&gt;&lt;R&gt;1&lt;/R&gt;&lt;C&gt;1&lt;/C&gt;&lt;D xsi:type="xsd:double"&gt;917.303&lt;/D&gt;&lt;/FQL&gt;&lt;FQL&gt;&lt;Q&gt;US5303073051^FF_ROA(ANN_R,43831,44196)&lt;/Q&gt;&lt;R&gt;1&lt;/R&gt;&lt;C&gt;1&lt;/C&gt;&lt;D xsi:type="xsd:double"&gt;2.34148013869309&lt;/D&gt;&lt;/FQL&gt;&lt;FQL&gt;&lt;Q&gt;US5303073051^FF_NET_INC(ANN_R,43831,44196)&lt;/Q&gt;&lt;R&gt;1&lt;/R&gt;&lt;C&gt;1&lt;/C&gt;&lt;D xsi:type="xsd:double"&gt;397.619&lt;/D&gt;&lt;/FQL&gt;&lt;FQL&gt;&lt;Q&gt;US5260571048^FF_ROA(ANN_R,42370,42735)&lt;/Q&gt;&lt;R&gt;1&lt;/R&gt;&lt;C&gt;1&lt;/C&gt;&lt;D xsi:type="xsd:double"&gt;6.06189322222107&lt;/D&gt;&lt;/FQL&gt;&lt;FQL&gt;&lt;Q&gt;US5260571048^FF_NET_INC(ANN_R,42370,42735)&lt;/Q&gt;&lt;R&gt;1&lt;/R&gt;&lt;C&gt;1&lt;/C&gt;&lt;D xsi:type="xsd:double"&gt;902.655&lt;/D&gt;&lt;/FQL&gt;&lt;FQL&gt;&lt;Q&gt;US5260571048^FF_ROA(ANN_R,43831,44196)&lt;/Q&gt;&lt;R&gt;1&lt;/R&gt;&lt;C&gt;1&lt;/C&gt;&lt;D xsi:type="xsd:double"&gt;8.21876995119698&lt;/D&gt;&lt;/FQL&gt;&lt;FQL&gt;&lt;Q&gt;US5260571048^FF_NET_INC(ANN_R,43831,44196)&lt;/Q&gt;&lt;R&gt;1&lt;/R&gt;&lt;C&gt;1&lt;/C&gt;&lt;D xsi:type="xsd:double"&gt;2436.647&lt;/D&gt;&lt;/FQL&gt;&lt;FQL&gt;&lt;Q&gt;FR0010307819^FF_ROA(ANN_R,42370,42735)&lt;/Q&gt;&lt;R&gt;1&lt;/R&gt;&lt;C&gt;1&lt;/C&gt;&lt;D xsi:type="xsd:double"&gt;7.89329917299324&lt;/D&gt;&lt;/FQL&gt;&lt;FQL&gt;&lt;Q&gt;FR0010307819^FF_NET_INC(ANN_R,42370,42735)&lt;/Q&gt;&lt;R&gt;1&lt;/R&gt;&lt;C&gt;1&lt;/C&gt;&lt;D xsi:type="xsd:double"&gt;628.5&lt;/D&gt;&lt;/FQL&gt;&lt;FQL&gt;&lt;Q&gt;FR0010307819^FF_ROA(ANN_R,43831,44196)&lt;/Q&gt;&lt;R&gt;1&lt;/R&gt;&lt;C&gt;1&lt;/C&gt;&lt;D xsi:type="xsd:double"&gt;5.50898687855078&lt;/D&gt;&lt;/FQL&gt;&lt;FQL&gt;&lt;Q&gt;FR0010307819^FF_NET_INC(ANN_R,43831,44196)&lt;/Q&gt;&lt;R&gt;1&lt;/R&gt;&lt;C&gt;1&lt;/C&gt;&lt;D xsi:type="xsd:double"&gt;681.2&lt;/D&gt;&lt;/FQL&gt;&lt;FQL&gt;&lt;Q&gt;US5132721045^FF_ROA(ANN_R,42370,42735)&lt;/Q&gt;&lt;R&gt;1&lt;/R&gt;&lt;C&gt;1&lt;/C&gt;&lt;D xsi:type="xsd:double"&gt;13.5399364054862&lt;/D&gt;&lt;/FQL&gt;&lt;FQL&gt;&lt;Q&gt;US5132721045^FF_NET_INC(ANN_R,42370,42735)&lt;/Q&gt;&lt;R&gt;1&lt;/R&gt;&lt;C&gt;1&lt;/C&gt;&lt;D xsi:type="xsd:double"&gt;285.3&lt;/D&gt;&lt;/FQL&gt;&lt;FQL&gt;&lt;Q&gt;US5132721045^FF_ROA(ANN_R,43831,44196)&lt;/Q&gt;&lt;R&gt;1&lt;/R&gt;&lt;C&gt;1&lt;/C&gt;&lt;D xsi:type="xsd:double"&gt;9.49107698692675&lt;/D&gt;&lt;/FQL&gt;&lt;FQL&gt;&lt;Q&gt;US5132721045^FF_NET_INC(ANN_R,43831,44196)&lt;/Q&gt;&lt;R&gt;1&lt;/R&gt;&lt;C&gt;1&lt;/C&gt;&lt;D xsi:type="xsd:double"&gt;365.9&lt;/D&gt;&lt;/FQL&gt;&lt;FQL&gt;&lt;Q&gt;US5128071082^FF_ROA(ANN_R,42370,42735)&lt;/Q&gt;&lt;R&gt;1&lt;/R&gt;&lt;C&gt;1&lt;/C&gt;&lt;D xsi:type="xsd:double"&gt;8.44926571127911&lt;/D&gt;&lt;/FQL&gt;&lt;FQL&gt;&lt;Q&gt;US5128071082^FF_NET_INC(ANN_R,42370,42735)&lt;/Q&gt;&lt;R&gt;1&lt;/R&gt;&lt;C&gt;1&lt;/C&gt;&lt;D xsi:type="xsd:double"&gt;914.049&lt;/D&gt;&lt;/FQL&gt;&lt;FQL&gt;&lt;Q&gt;US5128071082^FF_ROA(ANN_R,43831,44196)&lt;/Q&gt;&lt;R&gt;1&lt;/R&gt;&lt;C&gt;1&lt;/C&gt;&lt;D xsi:type="xsd:double"&gt;16.9557287960489&lt;/D&gt;&lt;/FQL&gt;&lt;FQL&gt;&lt;Q&gt;US5128071082^FF_NET_INC(ANN_R,43831,44196)&lt;/Q&gt;&lt;R&gt;1&lt;/R&gt;&lt;C&gt;1&lt;/C&gt;&lt;D xsi:type="xsd:double"&gt;2251.753&lt;/D&gt;&lt;/FQL&gt;&lt;FQL&gt;&lt;Q&gt;CH0012214059^FF_ROA(ANN_R,42370,42735)&lt;/Q&gt;&lt;R&gt;1&lt;/R&gt;&lt;C&gt;1&lt;/C&gt;&lt;D xsi:type="xsd:double"&gt;2.44620928523948&lt;/D&gt;&lt;/FQL&gt;&lt;FQL&gt;&lt;Q&gt;CH0012214059^FF_NET_INC(ANN_R,42370,42735)&lt;/Q&gt;&lt;R&gt;1&lt;/R&gt;&lt;C&gt;1&lt;/C&gt;&lt;D xsi:type="xsd:double"&gt;1748&lt;/D&gt;&lt;/FQL&gt;&lt;FQL&gt;&lt;Q&gt;CH0012214059^FF_ROA(ANN_R,43831,44196)&lt;/Q&gt;&lt;R&gt;1&lt;/R&gt;&lt;C&gt;1&lt;/C&gt;&lt;D xsi:type="xsd:double"&gt;3.01074111929994&lt;/D&gt;&lt;/FQL&gt;&lt;FQL&gt;&lt;Q&gt;CH0012214059^FF_NET_INC(ANN_R,43831,44196)&lt;/Q&gt;&lt;R&gt;1&lt;/R&gt;&lt;C&gt;1&lt;/C&gt;&lt;D xsi:type="xsd:double"&gt;1679&lt;/D&gt;&lt;/FQL&gt;&lt;FQL&gt;&lt;Q&gt;JP3249600002^FF_ROA(ANN_R,42370,42735)&lt;/Q&gt;&lt;R&gt;1&lt;/R&gt;&lt;C&gt;1&lt;/C&gt;&lt;D xsi:type="xsd:double"&gt;3.56582229617479&lt;/D&gt;&lt;/FQL&gt;&lt;FQL&gt;&lt;Q&gt;JP3249600002^FF_NET_INC(ANN_R,42370,42735)&lt;/Q&gt;&lt;R&gt;1&lt;/R&gt;&lt;C&gt;1&lt;/C&gt;&lt;D xsi:type="xsd:double"&gt;109047&lt;/D&gt;&lt;/FQL&gt;&lt;FQL&gt;&lt;Q&gt;JP3249600002^FF_ROA(ANN_R,43831,44196)&lt;/Q&gt;&lt;R&gt;1&lt;/R&gt;&lt;C&gt;1&lt;/C&gt;&lt;D xsi:type="xsd:double"&gt;3.46444967959284&lt;/D&gt;&lt;/FQL&gt;&lt;FQL&gt;&lt;Q&gt;JP3249600002^FF_NET_INC(ANN_R,43831,44196)&lt;/Q&gt;&lt;R&gt;1&lt;/R&gt;&lt;C&gt;1&lt;/C&gt;&lt;D xsi:type="xsd:double"&gt;107721&lt;/D&gt;&lt;/FQL&gt;&lt;FQL&gt;&lt;Q&gt;US5010441013^FF_ROA(ANN_R,42370,42735)&lt;/Q&gt;&lt;R&gt;1&lt;/R&gt;&lt;C&gt;1&lt;/C&gt;&lt;D xsi:type="xsd:double"&gt;6.17514055243217&lt;/D&gt;&lt;/FQL&gt;&lt;FQL&gt;&lt;Q&gt;US5010441013^FF_NET_INC(ANN_R,42370,42735)&lt;/Q&gt;&lt;R&gt;1&lt;/R&gt;&lt;C&gt;1&lt;/C&gt;&lt;D xsi:type="xsd:double"&gt;2021&lt;/D&gt;&lt;/FQL&gt;&lt;FQL&gt;&lt;Q&gt;US5010441013^FF_ROA(ANN_R,43831,44196)&lt;/Q&gt;&lt;R&gt;1&lt;/R&gt;&lt;C&gt;1&lt;/C&gt;&lt;D xsi:type="xsd:double"&gt;3.78752886836028&lt;/D&gt;&lt;/FQL&gt;&lt;FQL&gt;&lt;Q&gt;US5010441013^FF_NET_INC(ANN_R,43831,44196)&lt;/Q&gt;&lt;R&gt;1&lt;/R&gt;&lt;C&gt;1&lt;/C&gt;&lt;D xsi:type="xsd:double"&gt;1640&lt;/D&gt;&lt;/FQL&gt;&lt;FQL&gt;&lt;Q&gt;NL0000009082^FF_ROA(ANN_R,42370,42735)&lt;/Q&gt;&lt;R&gt;1&lt;/R&gt;&lt;C&gt;1&lt;/C&gt;&lt;D xsi:type="xsd:double"&gt;1.91805243906188&lt;/D&gt;&lt;/FQL&gt;&lt;FQL&gt;&lt;Q&gt;NL0000009082^FF_NET_INC(ANN_R,42370,42735)&lt;/Q&gt;&lt;R&gt;1&lt;/R&gt;&lt;C&gt;1&lt;/C&gt;&lt;D xsi:type="xsd:double"&gt;312&lt;/D&gt;&lt;/FQL&gt;&lt;FQL&gt;&lt;Q&gt;NL0000009082^FF_ROA(ANN_R,43831,44196)&lt;/Q&gt;&lt;R&gt;1&lt;/R&gt;&lt;C&gt;1&lt;/C&gt;&lt;D xsi:type="xsd:double"&gt;4.51935695538058&lt;/D&gt;&lt;/FQL&gt;&lt;FQL&gt;&lt;Q&gt;NL0000009082^FF_NET_INC(ANN_R,43831,44196)&lt;/Q&gt;&lt;R&gt;1&lt;/R&gt;&lt;C&gt;1&lt;/C&gt;&lt;D xsi:type="xsd:double"&gt;551&lt;/D&gt;&lt;/FQL&gt;&lt;FQL&gt;&lt;Q&gt;JP3304200003^FF_ROA(ANN_R,42370,42735)&lt;/Q&gt;&lt;R&gt;1&lt;/R&gt;&lt;C&gt;1&lt;/C&gt;&lt;D xsi:type="xsd:double"&gt;5.07757071276307&lt;/D&gt;&lt;/FQL&gt;&lt;FQL&gt;&lt;Q&gt;JP3304200003^FF_NET_INC(ANN_R,42370,42735)&lt;/Q&gt;&lt;R&gt;1&lt;/R&gt;&lt;C&gt;1&lt;/C&gt;&lt;D xsi:type="xsd:double"&gt;137426&lt;/D&gt;&lt;/FQL&gt;&lt;FQL&gt;&lt;Q&gt;JP3304200003^FF_ROA(ANN_R,43831,44196)&lt;/Q&gt;&lt;R&gt;1&lt;/R&gt;&lt;C&gt;1&lt;/C&gt;&lt;D xsi:type="xsd:double"&gt;4.21752614714536&lt;/D&gt;&lt;/FQL&gt;&lt;FQL&gt;&lt;Q&gt;JP3304200003^FF_NET_INC(ANN_R,43831,44196)&lt;/Q&gt;&lt;R&gt;1&lt;/R&gt;&lt;C&gt;1&lt;/C&gt;&lt;D xsi:type="xsd:double"&gt;153769&lt;/D&gt;&lt;/FQL&gt;&lt;FQL&gt;&lt;Q&gt;JP3258000003^FF_ROA(ANN_R,42370,42735)&lt;/Q&gt;&lt;R&gt;1&lt;/R&gt;&lt;C&gt;1&lt;/C&gt;&lt;D xsi:type="xsd:double"&gt;5.78342406749027&lt;/D&gt;&lt;/FQL&gt;&lt;FQL&gt;&lt;Q&gt;JP3258000003^FF_NET_INC(ANN_R,42370,42735)&lt;/Q&gt;&lt;R&gt;1&lt;/R&gt;&lt;C&gt;1&lt;/C&gt;&lt;D xsi:type="xsd:double"&gt;140728&lt;/D&gt;&lt;/FQL&gt;&lt;FQL&gt;&lt;Q&gt;JP3258000003^FF_ROA(ANN_R,43831,44196)&lt;/Q&gt;&lt;R&gt;1&lt;/R&gt;&lt;C&gt;1&lt;/C&gt;&lt;D xsi:type="xsd:double"&gt;2.9528530734445&lt;/D&gt;&lt;/FQL&gt;&lt;FQL&gt;&lt;Q&gt;JP3258000003^FF_NET_INC(ANN_R,43831,44196)&lt;/Q&gt;&lt;R&gt;1&lt;/R&gt;&lt;C&gt;1&lt;/C&gt;&lt;D xsi:type="xsd:double"&gt;71935&lt;/D&gt;&lt;/FQL&gt;&lt;FQL&gt;&lt;Q&gt;US4943681035^FF_ROA(ANN_R,42370,42735)&lt;/Q&gt;&lt;R&gt;1&lt;/R&gt;&lt;C&gt;1&lt;/C&gt;&lt;D xsi:type="xsd:double"&gt;14.7126749083005&lt;/D&gt;&lt;/FQL&gt;&lt;FQL&gt;&lt;Q&gt;US4943681035^FF_NET_INC(ANN_R,42370,42735)&lt;/Q&gt;&lt;R&gt;1&lt;/R&gt;&lt;C&gt;1&lt;/C&gt;&lt;D xsi:type="xsd:double"&gt;2166&lt;/D&gt;&lt;/FQL&gt;&lt;FQL&gt;&lt;Q&gt;US4943681035^FF_ROA(ANN_R,43831,44196)&lt;/Q&gt;&lt;R&gt;1&lt;/R&gt;&lt;C&gt;1&lt;/C&gt;&lt;D xsi:type="xsd:double"&gt;14.3388404560141&lt;/D&gt;&lt;/FQL&gt;&lt;FQL&gt;&lt;Q&gt;US4943681035^FF_NET_INC(ANN_R,43831,44196)&lt;/Q&gt;&lt;R&gt;1&lt;/R&gt;&lt;C&gt;1&lt;/C&gt;&lt;D xsi:type="xsd:double"&gt;2352&lt;/D&gt;&lt;/FQL&gt;&lt;FQL&gt;&lt;Q&gt;JP3240400006^FF_ROA(ANN_R,42370,42735)&lt;/Q&gt;&lt;R&gt;1&lt;/R&gt;&lt;C&gt;1&lt;/C&gt;&lt;D xsi:type="xsd:double"&gt;5.36351632173038&lt;/D&gt;&lt;/FQL&gt;&lt;FQL&gt;&lt;Q&gt;JP3240400006^FF_NET_INC(ANN_R,42370,42735)&lt;/Q&gt;&lt;R&gt;1&lt;/R&gt;&lt;C&gt;1&lt;/C&gt;&lt;D xsi:type="xsd:double"&gt;19964&lt;/D&gt;&lt;/FQL&gt;&lt;FQL&gt;&lt;Q&gt;JP3240400006^FF_ROA(ANN_R,43831,44196)&lt;/Q&gt;&lt;R&gt;1&lt;/R&gt;&lt;C&gt;1&lt;/C&gt;&lt;D xsi:type="xsd:double"&gt;7.05215577464752&lt;/D&gt;&lt;/FQL&gt;&lt;FQL&gt;&lt;Q&gt;JP3240400006^FF_NET_INC(ANN_R,43831,44196)&lt;/Q&gt;&lt;R&gt;1&lt;/R&gt;&lt;C&gt;1&lt;/C&gt;&lt;D xsi:type="xsd:double"&gt;26827&lt;/D&gt;&lt;/FQL&gt;&lt;FQL&gt;&lt;Q&gt;KR7000270009^FF_ROA(ANN_R,42370,42735)&lt;/Q&gt;&lt;R&gt;1&lt;/R&gt;&lt;C&gt;1&lt;/C&gt;&lt;D xsi:type="xsd:double"&gt;5.68732905910313&lt;/D&gt;&lt;/FQL&gt;&lt;FQL&gt;&lt;Q&gt;KR7000270009^FF_NET_INC(ANN_R,42370,42735)&lt;/Q&gt;&lt;R&gt;1&lt;/R&gt;&lt;C&gt;1&lt;/C&gt;&lt;D xsi:type="xsd:double"&gt;2754640&lt;/D&gt;&lt;/FQL&gt;&lt;FQL&gt;&lt;Q&gt;KR7000270009^FF_ROA(ANN_R,43831,44196)&lt;/Q&gt;&lt;R&gt;1&lt;/R&gt;&lt;C&gt;1&lt;/C&gt;&lt;D xsi:type="xsd:double"&gt;2.5684497863651&lt;/D&gt;&lt;/FQL&gt;&lt;FQL&gt;&lt;Q&gt;KR7000270009^FF_NET_INC(ANN_R,43831,44196)&lt;/Q&gt;&lt;R&gt;1&lt;/R&gt;&lt;C&gt;1&lt;/C&gt;&lt;D xsi:type="xsd:double"&gt;1487585&lt;/D&gt;&lt;/FQL&gt;&lt;FQL&gt;&lt;Q&gt;JP3236200006^FF_ROA(ANN_R,42370,42735)&lt;/Q&gt;&lt;R&gt;1&lt;/R&gt;&lt;C&gt;1&lt;/C&gt;&lt;D xsi:type="xsd:double"&gt;13.0714830948213&lt;/D&gt;&lt;/FQL&gt;&lt;FQL&gt;&lt;Q&gt;JP3236200006^FF_NET_INC(ANN_R,42370,42735)&lt;/Q&gt;&lt;R&gt;1&lt;/R&gt;&lt;C&gt;1&lt;/C&gt;&lt;D xsi:type="xsd:double"&gt;137166&lt;/D&gt;&lt;/FQL&gt;&lt;FQL&gt;&lt;Q&gt;JP3236200006^FF_ROA(ANN_R,43831,44196)&lt;/Q&gt;&lt;R&gt;1&lt;/R&gt;&lt;C&gt;1&lt;/C&gt;&lt;D xsi:type="xsd:double"&gt;11.2829096015839&lt;/D&gt;&lt;/FQL&gt;&lt;FQL&gt;&lt;Q&gt;JP3236200006^FF_NET_INC(ANN_R,43831,44196)&lt;/Q&gt;&lt;R&gt;1&lt;/R&gt;&lt;C&gt;1&lt;/C&gt;&lt;D xsi:type="xsd:double"&gt;198124&lt;/D&gt;&lt;/FQL&gt;&lt;FQL&gt;&lt;Q&gt;US4932671088^FF_ROA(ANN_R,42370,42735)&lt;/Q&gt;&lt;R&gt;1&lt;/R&gt;&lt;C&gt;1&lt;/C&gt;&lt;D xsi:type="xsd:double"&gt;0.677550355285107&lt;/D&gt;&lt;/FQL&gt;&lt;FQL&gt;&lt;Q&gt;US4932671088^FF_NET_INC(ANN_R,42370,42735)&lt;/Q&gt;&lt;R&gt;1&lt;/R&gt;&lt;C&gt;1&lt;/C&gt;&lt;D xsi:type="xsd:double"&gt;790&lt;/D&gt;&lt;/FQL&gt;&lt;FQL&gt;&lt;Q&gt;US4932671088^FF_ROA(ANN_R,43831,44196)&lt;/Q&gt;&lt;R&gt;1&lt;/R&gt;&lt;C&gt;1&lt;/C&gt;&lt;D xsi:type="xsd:double"&gt;0.839842268901191&lt;/D&gt;&lt;/FQL&gt;&lt;FQL&gt;&lt;Q&gt;US4932671088^FF_NET_INC(ANN_R,43831,44196)&lt;/Q&gt;&lt;R&gt;1&lt;/R&gt;&lt;C&gt;1&lt;/C&gt;&lt;D xsi:type="xsd:double"&gt;1329&lt;/D&gt;&lt;/FQL&gt;&lt;FQL&gt;&lt;Q&gt;US49271V1008^FF_ROA(ANN_R,42370,42735)&lt;/Q&gt;&lt;R&gt;1&lt;/R&gt;&lt;C&gt;1&lt;/C&gt;&lt;D xsi:type="xsd:double"&gt;9.07824222936763&lt;/D&gt;&lt;/FQL&gt;&lt;FQL&gt;&lt;Q&gt;US49271V1008^FF_NET_INC(ANN_R,42370,42735)&lt;/Q&gt;&lt;R&gt;1&lt;/R&gt;&lt;C&gt;1&lt;/C&gt;&lt;D xsi:type="xsd:double"&gt;847&lt;/D&gt;&lt;/FQL&gt;&lt;FQL&gt;&lt;Q&gt;US49271V1008^FF_ROA(ANN_R,43831,44196)&lt;/Q&gt;&lt;R&gt;1&lt;/R&gt;&lt;C&gt;1&lt;/C&gt;&lt;D xsi:type="xsd:double"&gt;2.66876139258991&lt;/D&gt;&lt;/FQL&gt;&lt;FQL&gt;&lt;Q&gt;US49271V1008^FF_NET_INC(ANN_R,43831,44196)&lt;/Q&gt;&lt;R&gt;1&lt;/R&gt;&lt;C&gt;1&lt;/C&gt;&lt;D xsi:type="xsd:double"&gt;1325&lt;/D&gt;&lt;/FQL&gt;&lt;FQL&gt;&lt;Q&gt;FR0000121485^FF_ROA(ANN_R,42370,42735)&lt;/Q&gt;&lt;R&gt;1&lt;/R&gt;&lt;C&gt;1&lt;/C&gt;&lt;D xsi:type="xsd:double"&gt;3.43864737923475&lt;/D&gt;&lt;/FQL&gt;&lt;FQL&gt;&lt;Q&gt;FR0000121485^FF_NET_INC(ANN_R,42370,42735)&lt;/Q&gt;&lt;R&gt;1&lt;/R&gt;&lt;C&gt;1&lt;/C&gt;&lt;D xsi:type="xsd:double"&gt;825.1&lt;/D&gt;&lt;/FQL&gt;&lt;FQL&gt;&lt;Q&gt;FR0000121485^FF_ROA(ANN_R,43831,44196)&lt;/Q&gt;&lt;R&gt;1&lt;/R&gt;&lt;C&gt;1&lt;/C&gt;&lt;D xsi:type="xsd:double"&gt;7.83339618810014&lt;/D&gt;&lt;/FQL&gt;&lt;FQL&gt;&lt;Q&gt;FR0000121485^FF_NET_INC(ANN_R,43831,44196)&lt;/Q&gt;&lt;R&gt;1&lt;/R&gt;&lt;C&gt;1&lt;/C&gt;&lt;D xsi:type="xsd:double"&gt;2160.2&lt;/D&gt;&lt;/FQL&gt;&lt;FQL&gt;&lt;Q&gt;JP3496400007^FF_ROA(ANN_R,42370,42735)&lt;/Q&gt;&lt;R&gt;1&lt;/R&gt;&lt;C&gt;1&lt;/C&gt;&lt;D xsi:type="xsd:double"&gt;8.60107819803486&lt;/D&gt;&lt;/FQL&gt;&lt;FQL&gt;&lt;Q&gt;JP3496400007^FF_NET_INC(ANN_R,42370,42735)&lt;/Q&gt;&lt;R&gt;1&lt;/R&gt;&lt;C&gt;1&lt;/C&gt;&lt;D xsi:type="xsd:double"&gt;494878&lt;/D&gt;&lt;/FQL&gt;&lt;FQL&gt;&lt;Q&gt;JP3496400007^FF_ROA(ANN_R,43831,44196)&lt;/Q&gt;&lt;R&gt;1&lt;/R&gt;&lt;C&gt;1&lt;/C&gt;&lt;D xsi:type="xsd:double"&gt;7.56647693320714&lt;/D&gt;&lt;/FQL&gt;&lt;FQL&gt;&lt;Q&gt;JP3496400007^FF_NET_INC(ANN_R,43831,44196)&lt;/Q&gt;&lt;R&gt;1&lt;/R&gt;&lt;C&gt;1&lt;/C&gt;&lt;D xsi:type="xsd:double"&gt;639767&lt;/D&gt;&lt;/FQL&gt;&lt;FQL&gt;&lt;Q&gt;BE0003565737^FF_ROA(ANN_R,42370,42735)&lt;/Q&gt;&lt;R&gt;1&lt;/R&gt;&lt;C&gt;1&lt;/C&gt;&lt;D xsi:type="xsd:double"&gt;0.90037834845969&lt;/D&gt;&lt;/FQL&gt;&lt;FQL&gt;&lt;Q&gt;BE0003565737^FF_NET_INC(ANN_R,42370,42735)&lt;/Q&gt;&lt;R&gt;1&lt;/R&gt;&lt;C&gt;1&lt;/C&gt;&lt;D xsi:type="xsd:double"&gt;2375&lt;/D&gt;&lt;/FQL&gt;&lt;FQL&gt;&lt;Q&gt;BE0003565737^FF_ROA(ANN_R,43831,44196)</t>
        </r>
      </text>
    </comment>
    <comment ref="A148" authorId="0" shapeId="0" xr:uid="{67A8DCF8-75BC-4C48-BFA1-A548E679FBCC}">
      <text>
        <r>
          <rPr>
            <b/>
            <sz val="9"/>
            <color indexed="81"/>
            <rFont val="Tahoma"/>
            <charset val="1"/>
          </rPr>
          <t>&lt;/Q&gt;&lt;R&gt;1&lt;/R&gt;&lt;C&gt;1&lt;/C&gt;&lt;D xsi:type="xsd:double"&gt;0.454743233649691&lt;/D&gt;&lt;/FQL&gt;&lt;FQL&gt;&lt;Q&gt;BE0003565737^FF_NET_INC(ANN_R,43831,44196)&lt;/Q&gt;&lt;R&gt;1&lt;/R&gt;&lt;C&gt;1&lt;/C&gt;&lt;D xsi:type="xsd:double"&gt;1390&lt;/D&gt;&lt;/FQL&gt;&lt;FQL&gt;&lt;Q&gt;KR7105560007^FF_ROA(ANN_R,42370,42735)&lt;/Q&gt;&lt;R&gt;1&lt;/R&gt;&lt;C&gt;1&lt;/C&gt;&lt;D xsi:type="xsd:double"&gt;0.60599050006069&lt;/D&gt;&lt;/FQL&gt;&lt;FQL&gt;&lt;Q&gt;KR7105560007^FF_NET_INC(ANN_R,42370,42735)&lt;/Q&gt;&lt;R&gt;1&lt;/R&gt;&lt;C&gt;1&lt;/C&gt;&lt;D xsi:type="xsd:double"&gt;2143744&lt;/D&gt;&lt;/FQL&gt;&lt;FQL&gt;&lt;Q&gt;KR7105560007^FF_ROA(ANN_R,43831,44196)&lt;/Q&gt;&lt;R&gt;1&lt;/R&gt;&lt;C&gt;1&lt;/C&gt;&lt;D xsi:type="xsd:double"&gt;0.608018450421691&lt;/D&gt;&lt;/FQL&gt;&lt;FQL&gt;&lt;Q&gt;KR7105560007^FF_NET_INC(ANN_R,43831,44196)&lt;/Q&gt;&lt;R&gt;1&lt;/R&gt;&lt;C&gt;1&lt;/C&gt;&lt;D xsi:type="xsd:double"&gt;3445588.5&lt;/D&gt;&lt;/FQL&gt;&lt;FQL&gt;&lt;Q&gt;JP3205800000^FF_ROA(ANN_R,42370,42735)&lt;/Q&gt;&lt;R&gt;1&lt;/R&gt;&lt;C&gt;1&lt;/C&gt;&lt;D xsi:type="xsd:double"&gt;9.65972540796847&lt;/D&gt;&lt;/FQL&gt;&lt;FQL&gt;&lt;Q&gt;JP3205800000^FF_NET_INC(ANN_R,42370,42735)&lt;/Q&gt;&lt;R&gt;1&lt;/R&gt;&lt;C&gt;1&lt;/C&gt;&lt;D xsi:type="xsd:double"&gt;126551&lt;/D&gt;&lt;/FQL&gt;&lt;FQL&gt;&lt;Q&gt;JP3205800000^FF_ROA(ANN_R,43831,44196)&lt;/Q&gt;&lt;R&gt;1&lt;/R&gt;&lt;C&gt;1&lt;/C&gt;&lt;D xsi:type="xsd:double"&gt;7.59998011769721&lt;/D&gt;&lt;/FQL&gt;&lt;FQL&gt;&lt;Q&gt;JP3205800000^FF_NET_INC(ANN_R,43831,44196)&lt;/Q&gt;&lt;R&gt;1&lt;/R&gt;&lt;C&gt;1&lt;/C&gt;&lt;D xsi:type="xsd:double"&gt;126142&lt;/D&gt;&lt;/FQL&gt;&lt;FQL&gt;&lt;Q&gt;KR7035720002^FF_ROA(ANN_R,42370,42735)&lt;/Q&gt;&lt;R&gt;1&lt;/R&gt;&lt;C&gt;1&lt;/C&gt;&lt;D xsi:type="xsd:double"&gt;1.33002510779622&lt;/D&gt;&lt;/FQL&gt;&lt;FQL&gt;&lt;Q&gt;KR7035720002^FF_NET_INC(ANN_R,42370,42735)&lt;/Q&gt;&lt;R&gt;1&lt;/R&gt;&lt;C&gt;1&lt;/C&gt;&lt;D xsi:type="xsd:double"&gt;57673.844925&lt;/D&gt;&lt;/FQL&gt;&lt;FQL&gt;&lt;Q&gt;KR7035720002^FF_ROA(ANN_R,43831,44196)&lt;/Q&gt;&lt;R&gt;1&lt;/R&gt;&lt;C&gt;1&lt;/C&gt;&lt;D xsi:type="xsd:double"&gt;1.50424883043312&lt;/D&gt;&lt;/FQL&gt;&lt;FQL&gt;&lt;Q&gt;KR7035720002^FF_NET_INC(ANN_R,43831,44196)&lt;/Q&gt;&lt;R&gt;1&lt;/R&gt;&lt;C&gt;1&lt;/C&gt;&lt;D xsi:type="xsd:double"&gt;155623.762514&lt;/D&gt;&lt;/FQL&gt;&lt;FQL&gt;&lt;Q&gt;NL0012015705^FF_ROA(ANN_R,42370,42735)&lt;/Q&gt;&lt;R&gt;1&lt;/R&gt;&lt;C&gt;1&lt;/C&gt;&lt;D xsi:type="xsd:double"&gt;-19.5601855516679&lt;/D&gt;&lt;/FQL&gt;&lt;FQL&gt;&lt;Q&gt;NL0012015705^FF_NET_INC(ANN_R,42370,42735)&lt;/Q&gt;&lt;R&gt;1&lt;/R&gt;&lt;C&gt;1&lt;/C&gt;&lt;D xsi:type="xsd:double"&gt;-30.887&lt;/D&gt;&lt;/FQL&gt;&lt;FQL&gt;&lt;Q&gt;NL0012015705^FF_ROA(ANN_R,43831,44196)&lt;/Q&gt;&lt;R&gt;1&lt;/R&gt;&lt;C&gt;1&lt;/C&gt;&lt;D xsi:type="xsd:double"&gt;-2.8020297573912&lt;/D&gt;&lt;/FQL&gt;&lt;FQL&gt;&lt;Q&gt;NL0012015705^FF_NET_INC(ANN_R,43831,44196)&lt;/Q&gt;&lt;R&gt;1&lt;/R&gt;&lt;C&gt;1&lt;/C&gt;&lt;D xsi:type="xsd:double"&gt;-170&lt;/D&gt;&lt;/FQL&gt;&lt;FQL&gt;&lt;Q&gt;CH0102484968^FF_ROA(ANN_R,42370,42735)&lt;/Q&gt;&lt;R&gt;1&lt;/R&gt;&lt;C&gt;1&lt;/C&gt;&lt;D xsi:type="xsd:double"&gt;0.686990600739674&lt;/D&gt;&lt;/FQL&gt;&lt;FQL&gt;&lt;Q&gt;CH0102484968^FF_NET_INC(ANN_R,42370,42735)&lt;/Q&gt;&lt;R&gt;1&lt;/R&gt;&lt;C&gt;1&lt;/C&gt;&lt;D xsi:type="xsd:double"&gt;619.4&lt;/D&gt;&lt;/FQL&gt;&lt;FQL&gt;&lt;Q&gt;CH0102484968^FF_ROA(ANN_R,43831,44196)&lt;/Q&gt;&lt;R&gt;1&lt;/R&gt;&lt;C&gt;1&lt;/C&gt;&lt;D xsi:type="xsd:double"&gt;0.661071864573083&lt;/D&gt;&lt;/FQL&gt;&lt;FQL&gt;&lt;Q&gt;CH0102484968^FF_NET_INC(ANN_R,43831,44196)&lt;/Q&gt;&lt;R&gt;1&lt;/R&gt;&lt;C&gt;1&lt;/C&gt;&lt;D xsi:type="xsd:double"&gt;698&lt;/D&gt;&lt;/FQL&gt;&lt;FQL&gt;&lt;Q&gt;JP3726800000^FF_ROA(ANN_R,42370,42735)&lt;/Q&gt;&lt;R&gt;1&lt;/R&gt;&lt;C&gt;1&lt;/C&gt;&lt;D xsi:type="xsd:double"&gt;9.06616627657897&lt;/D&gt;&lt;/FQL&gt;&lt;FQL&gt;&lt;Q&gt;JP3726800000^FF_NET_INC(ANN_R,42370,42735)&lt;/Q&gt;&lt;R&gt;1&lt;/R&gt;&lt;C&gt;1&lt;/C&gt;&lt;D xsi:type="xsd:double"&gt;421695&lt;/D&gt;&lt;/FQL&gt;&lt;FQL&gt;&lt;Q&gt;JP3726800000^FF_ROA(ANN_R,43831,44196)&lt;/Q&gt;&lt;R&gt;1&lt;/R&gt;&lt;C&gt;1&lt;/C&gt;&lt;D xsi:type="xsd:double"&gt;5.67479690113442&lt;/D&gt;&lt;/FQL&gt;&lt;FQL&gt;&lt;Q&gt;JP3726800000^FF_NET_INC(ANN_R,43831,44196)&lt;/Q&gt;&lt;R&gt;1&lt;/R&gt;&lt;C&gt;1&lt;/C&gt;&lt;D xsi:type="xsd:double"&gt;310254&lt;/D&gt;&lt;/FQL&gt;&lt;FQL&gt;&lt;Q&gt;JP3752900005^FF_ROA(ANN_R,42370,42735)&lt;/Q&gt;&lt;R&gt;1&lt;/R&gt;&lt;C&gt;1&lt;/C&gt;&lt;D xsi:type="xsd:double"&gt;0.144938504725699&lt;/D&gt;&lt;/FQL&gt;&lt;FQL&gt;&lt;Q&gt;JP3752900005^FF_NET_INC(ANN_R,42370,42735)&lt;/Q&gt;&lt;R&gt;1&lt;/R&gt;&lt;C&gt;1&lt;/C&gt;&lt;D xsi:type="xsd:double"&gt;425972&lt;/D&gt;&lt;/FQL&gt;&lt;FQL&gt;&lt;Q&gt;JP3752900005^FF_ROA(ANN_R,43831,44196)&lt;/Q&gt;&lt;R&gt;1&lt;/R&gt;&lt;C&gt;1&lt;/C&gt;&lt;D xsi:type="xsd:double"&gt;0.169057861405839&lt;/D&gt;&lt;/FQL&gt;&lt;FQL&gt;&lt;Q&gt;JP3752900005^FF_NET_INC(ANN_R,43831,44196)&lt;/Q&gt;&lt;R&gt;1&lt;/R&gt;&lt;C&gt;1&lt;/C&gt;&lt;D xsi:type="xsd:double"&gt;483733&lt;/D&gt;&lt;/FQL&gt;&lt;FQL&gt;&lt;Q&gt;US8326964058^FF_ROA(ANN_R,42370,42735)&lt;/Q&gt;&lt;R&gt;1&lt;/R&gt;&lt;C&gt;1&lt;/C&gt;&lt;D xsi:type="xsd:double"&gt;4.11667412114681&lt;/D&gt;&lt;/FQL&gt;&lt;FQL&gt;&lt;Q&gt;US8326964058^FF_NET_INC(ANN_R,42370,42735)&lt;/Q&gt;&lt;R&gt;1&lt;/R&gt;&lt;C&gt;1&lt;/C&gt;&lt;D xsi:type="xsd:double"&gt;685.7&lt;/D&gt;&lt;/FQL&gt;&lt;FQL&gt;&lt;Q&gt;US8326964058^FF_ROA(ANN_R,43831,44196)&lt;/Q&gt;&lt;R&gt;1&lt;/R&gt;&lt;C&gt;1&lt;/C&gt;&lt;D xsi:type="xsd:double"&gt;4.54736125737384&lt;/D&gt;&lt;/FQL&gt;&lt;FQL&gt;&lt;Q&gt;US8326964058^FF_NET_INC(ANN_R,43831,44196)&lt;/Q&gt;&lt;R&gt;1&lt;/R&gt;&lt;C&gt;1&lt;/C&gt;&lt;D xsi:type="xsd:double"&gt;775.1&lt;/D&gt;&lt;/FQL&gt;&lt;FQL&gt;&lt;Q&gt;JP3143600009^FF_ROA(ANN_R,42370,42735)&lt;/Q&gt;&lt;R&gt;1&lt;/R&gt;&lt;C&gt;1&lt;/C&gt;&lt;D xsi:type="xsd:double"&gt;2.89660311659341&lt;/D&gt;&lt;/FQL&gt;&lt;FQL&gt;&lt;Q&gt;JP3143600009^FF_NET_INC(ANN_R,42370,42735)&lt;/Q&gt;&lt;R&gt;1&lt;/R&gt;&lt;C&gt;1&lt;/C&gt;&lt;D xsi:type="xsd:double"&gt;240376&lt;/D&gt;&lt;/FQL&gt;&lt;FQL&gt;&lt;Q&gt;CH0025751329^FF_ROA(ANN_R,42736,43100)&lt;/Q&gt;&lt;R&gt;1&lt;/R&gt;&lt;C&gt;1&lt;/C&gt;&lt;D xsi:type="xsd:double"&gt;14.6897135047109&lt;/D&gt;&lt;/FQL&gt;&lt;FQL&gt;&lt;Q&gt;CH0025751329^FF_NET_INC(ANN_R,42736,43100)&lt;/Q&gt;&lt;R&gt;1&lt;/R&gt;&lt;C&gt;1&lt;/C&gt;&lt;D xsi:type="xsd:double"&gt;203.318129806574&lt;/D&gt;&lt;/FQL&gt;&lt;FQL&gt;&lt;Q&gt;NL0000226223^FF_ROA(ANN_R,42736,43100)&lt;/Q&gt;&lt;R&gt;1&lt;/R&gt;&lt;C&gt;1&lt;/C&gt;&lt;D xsi:type="xsd:double"&gt;9.08631912609968&lt;/D&gt;&lt;/FQL&gt;&lt;FQL&gt;&lt;Q&gt;NL0000226223^FF_NET_INC(ANN_R,42736,43100)&lt;/Q&gt;&lt;R&gt;1&lt;/R&gt;&lt;C&gt;1&lt;/C&gt;&lt;D xsi:type="xsd:double"&gt;711.034153763158&lt;/D&gt;&lt;/FQL&gt;&lt;FQL&gt;&lt;Q&gt;SE0000103699^FF_ROA(ANN_R,42736,43100)&lt;/Q&gt;&lt;R&gt;1&lt;/R&gt;&lt;C&gt;1&lt;/C&gt;&lt;D xsi:type="xsd:double"&gt;7.97302400363078&lt;/D&gt;&lt;/FQL&gt;&lt;FQL&gt;&lt;Q&gt;SE0000103699^FF_NET_INC(ANN_R,42736,43100)&lt;/Q&gt;&lt;R&gt;1&lt;/R&gt;&lt;C&gt;1&lt;/C&gt;&lt;D xsi:type="xsd:double"&gt;6398.9830402082&lt;/D&gt;&lt;/FQL&gt;&lt;FQL&gt;&lt;Q&gt;FR0000130650^FF_ROA(ANN_R,42736,43100)&lt;/Q&gt;&lt;R&gt;1&lt;/R&gt;&lt;C&gt;1&lt;/C&gt;&lt;D xsi:type="xsd:double"&gt;7.4345488887324&lt;/D&gt;&lt;/FQL&gt;&lt;FQL&gt;&lt;Q&gt;FR0000130650^FF_NET_INC(ANN_R,42736,43100)&lt;/Q&gt;&lt;R&gt;1&lt;/R&gt;&lt;C&gt;1&lt;/C&gt;&lt;D xsi:type="xsd:double"&gt;519.41&lt;/D&gt;&lt;/FQL&gt;&lt;FQL&gt;&lt;Q&gt;ES0109067019^FF_ROA(ANN_R,42736,43100)&lt;/Q&gt;&lt;R&gt;1&lt;/R&gt;&lt;C&gt;1&lt;/C&gt;&lt;D xsi:type="xsd:double"&gt;12.7153409631297&lt;/D&gt;&lt;/FQL&gt;&lt;FQL&gt;&lt;Q&gt;ES0109067019^FF_NET_INC(ANN_R,42736,43100)&lt;/Q&gt;&lt;R&gt;1&lt;/R&gt;&lt;C&gt;1&lt;/C&gt;&lt;D xsi:type="xsd:double"&gt;1002.7&lt;/D&gt;&lt;/FQL&gt;&lt;FQL&gt;&lt;Q&gt;SE0000108656^FF_ROA(ANN_R,42736,43100)&lt;/Q&gt;&lt;R&gt;1&lt;/R&gt;&lt;C&gt;1&lt;/C&gt;&lt;D xsi:type="xsd:double"&gt;-11.7730181188686&lt;/D&gt;&lt;/FQL&gt;&lt;FQL&gt;&lt;Q&gt;SE0000108656^FF_NET_INC(ANN_R,42736,43100)&lt;/Q&gt;&lt;R&gt;1&lt;/R&gt;&lt;C&gt;1&lt;/C&gt;&lt;D xsi:type="xsd:double"&gt;-32576&lt;/D&gt;&lt;/FQL&gt;&lt;FQL&gt;&lt;Q&gt;DE0006231004^FF_ROA(ANN_R,42736,43100)&lt;/Q&gt;&lt;R&gt;1&lt;/R&gt;&lt;C&gt;1&lt;/C&gt;&lt;D xsi:type="xsd:double"&gt;8.08462796402289&lt;/D&gt;&lt;/FQL&gt;&lt;FQL&gt;&lt;Q&gt;DE0006231004^FF_NET_INC(ANN_R,42736,43100)&lt;/Q&gt;&lt;R&gt;1&lt;/R&gt;&lt;C&gt;1&lt;/C&gt;&lt;D xsi:type="xsd:double"&gt;791&lt;/D&gt;&lt;/FQL&gt;&lt;FQL&gt;&lt;Q&gt;DE0007164600^FF_ROA(ANN_R,42736,43100)&lt;/Q&gt;&lt;R&gt;1&lt;/R&gt;&lt;C&gt;1&lt;/C&gt;&lt;D xsi:type="xsd:double"&gt;9.23917428337617&lt;/D&gt;&lt;/FQL&gt;&lt;FQL&gt;&lt;Q&gt;DE0007164600^FF_NET_INC(ANN_R,42736,43100)&lt;/Q&gt;&lt;R&gt;1&lt;/R&gt;&lt;C&gt;1&lt;/C&gt;&lt;D xsi:type="xsd:double"&gt;4008&lt;/D&gt;&lt;/FQL&gt;&lt;FQL&gt;&lt;Q&gt;US8793601050^FF_ROA(ANN_R,42736,43100)&lt;/Q&gt;&lt;R&gt;1&lt;/R&gt;&lt;C&gt;1&lt;/C&gt;&lt;D xsi:type="xsd:double"&gt;6.86321894635089&lt;/D&gt;&lt;/FQL&gt;&lt;FQL&gt;&lt;Q&gt;US8793601050^FF_NET_INC(ANN_R,42736,43100)&lt;/Q&gt;&lt;R&gt;1&lt;/R&gt;&lt;C&gt;1&lt;/C&gt;&lt;D xsi:type="xsd:double"&gt;227.2&lt;/D&gt;&lt;/FQL&gt;&lt;FQL&gt;&lt;Q&gt;US64110D1046^FF_ROA(ANN_R,42736,43100)&lt;/Q&gt;&lt;R&gt;1&lt;/R&gt;&lt;C&gt;1&lt;/C&gt;&lt;D xsi:type="xsd:double"&gt;5.19997956786024&lt;/D&gt;&lt;/FQL&gt;&lt;FQL&gt;&lt;Q&gt;US64110D1046^FF_NET_INC(ANN_R,42736,43100)&lt;/Q&gt;&lt;R&gt;1&lt;/R&gt;&lt;C&gt;1&lt;/C&gt;&lt;D xsi:type="xsd:double"&gt;509&lt;/D&gt;&lt;/FQL&gt;&lt;FQL&gt;&lt;Q&gt;US0404131064^FF_ROA(ANN_R,42736,43100)&lt;/Q&gt;&lt;R&gt;1&lt;/R&gt;&lt;C&gt;1&lt;/C&gt;&lt;D xsi:type="xsd:double"&gt;20.1629311861212&lt;/D&gt;&lt;/FQL&gt;&lt;FQL&gt;&lt;Q&gt;US0404131064^FF_NET_INC(ANN_R,42736,43100)&lt;/Q&gt;&lt;R&gt;1&lt;/R&gt;&lt;C&gt;1&lt;/C&gt;&lt;D xsi:type="xsd:double"&gt;422.4&lt;/D&gt;&lt;/FQL&gt;&lt;FQL&gt;&lt;Q&gt;US8740541094^FF_ROA(ANN_R,42736,43100)&lt;/Q&gt;&lt;R&gt;1&lt;/R&gt;&lt;C&gt;1&lt;/C&gt;&lt;D xsi:type="xsd:double"&gt;2.20537864154848&lt;/D&gt;&lt;/FQL&gt;&lt;FQL&gt;&lt;Q&gt;US8740541094^FF_NET_INC(ANN_R,42736,43100)&lt;/Q&gt;&lt;R&gt;1&lt;/R&gt;&lt;C&gt;1&lt;/C&gt;&lt;D xsi:type="xsd:double"&gt;66.028&lt;/D&gt;&lt;/FQL&gt;&lt;FQL&gt;&lt;Q&gt;US74736K1016^FF_ROA(ANN_R,42736,43100)&lt;/Q&gt;&lt;R&gt;1&lt;/R&gt;&lt;C&gt;1&lt;/C&gt;&lt;D xsi:type="xsd:double"&gt;-0.252425044259754&lt;/D&gt;&lt;/FQL&gt;&lt;FQL&gt;&lt;Q&gt;US74736K1016^FF_NET_INC(ANN_R,42736,43100)&lt;/Q&gt;&lt;R&gt;1&lt;/R&gt;&lt;C&gt;1&lt;/C&gt;&lt;D xsi:type="xsd:double"&gt;-16.558&lt;/D&gt;&lt;/FQL&gt;&lt;FQL&gt;&lt;Q&gt;US57772K1016^FF_ROA(ANN_R,42736,43100)&lt;/Q&gt;&lt;R&gt;1&lt;/R&gt;&lt;C&gt;1&lt;/C&gt;&lt;D xsi:type="xsd:double"&gt;12.9840500387911&lt;/D&gt;&lt;/FQL&gt;&lt;FQL&gt;&lt;Q&gt;US57772K1016^FF_NET_INC(ANN_R,42736,43100)&lt;/Q&gt;&lt;R&gt;1&lt;/R&gt;&lt;C&gt;1&lt;/C&gt;&lt;D xsi:type="xsd:double"&gt;571.613&lt;/D&gt;&lt;/FQL&gt;&lt;FQL&gt;&lt;Q&gt;US34959E1091^FF_ROA(ANN_R,42736,43100)&lt;/Q&gt;&lt;R&gt;1&lt;/R&gt;&lt;C&gt;1&lt;/C&gt;&lt;D xsi:type="xsd:double"&gt;1.42792273600529&lt;/D&gt;&lt;/FQL&gt;&lt;FQL&gt;&lt;Q&gt;US34959E1091^FF_NET_INC(ANN_R,42736,43100)&lt;/Q&gt;&lt;R&gt;1&lt;/R&gt;&lt;C&gt;1&lt;/C&gt;&lt;D xsi:type="xsd:double"&gt;31.399&lt;/D&gt;&lt;/FQL&gt;&lt;FQL&gt;&lt;Q&gt;US9892071054^FF_ROA(ANN_R,42736,43100)&lt;/Q&gt;&lt;R&gt;1&lt;/R&gt;&lt;C&gt;1&lt;/C&gt;&lt;D xsi:type="xsd:double"&gt;0.381722240934097&lt;/D&gt;&lt;/FQL&gt;&lt;FQL&gt;&lt;Q&gt;US9892071054^FF_NET_INC(ANN_R,42736,43100)&lt;/Q&gt;&lt;R&gt;1&lt;/R&gt;&lt;C&gt;1&lt;/C&gt;&lt;D xsi:type="xsd:double"&gt;17&lt;/D&gt;&lt;/FQL&gt;&lt;FQL&gt;&lt;Q&gt;US6792951054^FF_ROA(ANN_R,42736,43100)&lt;/Q&gt;&lt;R&gt;1&lt;/R&gt;&lt;C&gt;1&lt;/C&gt;&lt;D xsi:type="xsd:double"&gt;-59.5646188631873&lt;/D&gt;&lt;/FQL&gt;&lt;FQL&gt;&lt;Q&gt;US6792951054^FF_NET_INC(ANN_R,42736,43100)&lt;/Q&gt;&lt;R&gt;1&lt;/R&gt;&lt;C&gt;1&lt;/C&gt;&lt;D xsi:type="xsd:double"&gt;-83.509&lt;/D&gt;&lt;/FQL&gt;&lt;FQL&gt;&lt;Q&gt;US2855121099^FF_ROA(ANN_R,42736,43100)&lt;/Q&gt;&lt;R&gt;1&lt;/R&gt;&lt;C&gt;1&lt;/C&gt;&lt;D xsi:type="xsd:double"&gt;13.0958829902492&lt;/D&gt;&lt;/FQL&gt;&lt;FQL&gt;&lt;Q&gt;US2855121099^FF_NET_INC(ANN_R,42736,43100)&lt;/Q&gt;&lt;R&gt;1&lt;/R&gt;&lt;C&gt;1&lt;/C&gt;&lt;D xsi:type="xsd:double"&gt;967&lt;/D&gt;&lt;/FQL&gt;&lt;FQL&gt;&lt;Q&gt;US40434L1052^FF_ROA(ANN_R,42736,43100)&lt;/Q&gt;&lt;R&gt;1&lt;/R&gt;&lt;C&gt;1&lt;/C&gt;&lt;D xsi:type="xsd:double"&gt;8.16155088852989&lt;/D&gt;&lt;/FQL&gt;&lt;FQL&gt;&lt;Q&gt;US40434L1052^FF_NET_INC(ANN_R,42736,43100)&lt;/Q&gt;&lt;R&gt;1&lt;/R&gt;&lt;C&gt;1&lt;/C&gt;&lt;D xsi:type="xsd:double"&gt;2526&lt;/D&gt;&lt;/FQL&gt;&lt;FQL&gt;&lt;Q&gt;US00507V1098^FF_ROA(ANN_R,42736,43100)&lt;/Q&gt;&lt;R&gt;1&lt;/R&gt;&lt;C&gt;1&lt;/C&gt;&lt;D xsi:type="xsd:double"&gt;1.51162790697674&lt;/D&gt;&lt;/FQL&gt;&lt;FQL&gt;&lt;Q&gt;US00507V1098^FF_NET_INC(ANN_R,42736,43100)&lt;/Q&gt;&lt;R&gt;1&lt;/R&gt;&lt;C&gt;1&lt;/C&gt;&lt;D xsi:type="xsd:double"&gt;273&lt;/D&gt;&lt;/FQL&gt;&lt;FQL&gt;&lt;Q&gt;US5128071082^FF_ROA(ANN_R,42736,43100)&lt;/Q&gt;&lt;R&gt;1&lt;/R&gt;&lt;C&gt;1&lt;/C&gt;&lt;D xsi:type="xsd:double"&gt;13.9193458076444&lt;/D&gt;&lt;/FQL&gt;&lt;FQL&gt;&lt;Q&gt;US5128071082^FF_NET_INC(ANN_R,42736,43100)&lt;/Q&gt;&lt;R&gt;1&lt;/R&gt;&lt;C&gt;1&lt;/C&gt;&lt;D xsi:type="xsd:double"&gt;1697.763&lt;/D&gt;&lt;/FQL&gt;&lt;FQL&gt;&lt;Q&gt;KR7036570000^FF_ROA(ANN_R,42736,43100)&lt;/Q&gt;&lt;R&gt;1&lt;/R&gt;&lt;C&gt;1&lt;/C&gt;&lt;D xsi:type="xsd:double"&gt;14.980102130384&lt;/D&gt;&lt;/FQL&gt;&lt;FQL&gt;&lt;Q&gt;KR7036570000^FF_NET_INC(ANN_R,42736,43100)&lt;/Q&gt;&lt;R&gt;1&lt;/R&gt;&lt;C&gt;1&lt;/C&gt;&lt;D xsi:type="xsd:double"&gt;440967.021067&lt;/D&gt;&lt;/FQL&gt;&lt;FQL&gt;&lt;Q&gt;JP3242800005^FF_ROA(ANN_R,42736,43100)&lt;/Q&gt;&lt;R&gt;1&lt;/R&gt;&lt;C&gt;1&lt;/C&gt;&lt;D xsi:type="xsd:double"&gt;4.68080125222264&lt;/D&gt;&lt;/FQL&gt;&lt;FQL&gt;&lt;Q&gt;JP3242800005^FF_NET_INC(ANN_R,42736,43100)&lt;/Q&gt;&lt;R&gt;1&lt;/R&gt;&lt;C&gt;1&lt;/C&gt;&lt;D xsi:type="xsd:double"&gt;241923&lt;/D&gt;&lt;/FQL&gt;&lt;FQL&gt;&lt;Q&gt;JP3122400009^FF_ROA(ANN_R,42736,43100)&lt;/Q&gt;&lt;R&gt;1&lt;/R&gt;&lt;C&gt;1&lt;/C&gt;&lt;D xsi:type="xsd:double"&gt;6.42500689960955&lt;/D&gt;&lt;/FQL&gt;&lt;FQL&gt;&lt;Q&gt;JP3122400009^FF_NET_INC(ANN_R,42736,43100)&lt;/Q&gt;&lt;R&gt;1&lt;/R&gt;&lt;C&gt;1&lt;/C&gt;&lt;D xsi:type="xsd:double"&gt;14201&lt;/D&gt;&lt;/FQL&gt;&lt;FQL&gt;&lt;Q&gt;JP3756600007^FF_ROA(ANN_R,42736,43100)&lt;/Q&gt;&lt;R&gt;1&lt;/R&gt;&lt;C&gt;1&lt;/C&gt;&lt;D xsi:type="xsd:double"&gt;7.4170969094827&lt;/D&gt;&lt;/FQL&gt;&lt;FQL&gt;&lt;Q&gt;JP3756600007^FF_NET_INC(ANN_R,42736,43100)&lt;/Q&gt;&lt;R&gt;1&lt;/R&gt;&lt;C&gt;1&lt;/C&gt;&lt;D xsi:type="xsd:double"&gt;102574&lt;/D&gt;&lt;/FQL&gt;&lt;FQL&gt;&lt;Q&gt;KR7035720002^FF_ROA(ANN_R,42736,43100)&lt;/Q&gt;&lt;R&gt;1&lt;/R&gt;&lt;C&gt;1&lt;/C&gt;&lt;D xsi:type="xsd:double"&gt;1.83540403109654&lt;/D&gt;&lt;/FQL&gt;&lt;FQL&gt;&lt;Q&gt;KR7035720002^FF_NET_INC(ANN_R,42736,43100)&lt;/Q&gt;&lt;R&gt;1&lt;/R&gt;&lt;C&gt;1&lt;/C&gt;&lt;D xsi:type="xsd:double"&gt;108596.686806&lt;/D&gt;&lt;/FQL&gt;&lt;FQL&gt;&lt;Q&gt;JP3866800000^FF_ROA(ANN_R,42736,43100)&lt;/Q&gt;&lt;R&gt;1&lt;/R&gt;&lt;C&gt;1&lt;/C&gt;&lt;D xsi:type="xsd:double"&gt;2.60413556464419&lt;/D&gt;&lt;/FQL&gt;&lt;FQL&gt;&lt;Q&gt;JP3866800000^FF_NET_INC(ANN_R,42736,43100)&lt;/Q&gt;&lt;R&gt;1&lt;/R&gt;&lt;C&gt;1&lt;/C&gt;&lt;D xsi:type="xsd:double"&gt;149360&lt;/D&gt;&lt;/FQL&gt;&lt;FQL&gt;&lt;Q&gt;JP3778630008^FF_ROA(ANN_R,42736,43100)&lt;/Q&gt;&lt;R&gt;1&lt;/R&gt;&lt;C&gt;1&lt;/C&gt;&lt;D xsi:type="xsd:double"&gt;9.43218905387625&lt;/D&gt;&lt;/FQL&gt;&lt;FQL&gt;&lt;Q&gt;JP3778630008^FF_NET_INC(ANN_R,42736,43100)&lt;/Q&gt;&lt;R&gt;1&lt;/R&gt;&lt;C&gt;1&lt;/C&gt;&lt;D xsi:type="xsd:double"&gt;44160&lt;/D&gt;&lt;/FQL&gt;&lt;FQL&gt;&lt;Q&gt;KR7035420009^FF_ROA(ANN_R,42736,43100)&lt;/Q&gt;&lt;R&gt;1&lt;/R&gt;&lt;C&gt;1&lt;/C&gt;&lt;D xsi:type="xsd:double"&gt;10.7774808080072&lt;/D&gt;&lt;/FQL&gt;&lt;FQL&gt;&lt;Q&gt;KR7035420009^FF_NET_INC(ANN_R,42736,43100)&lt;/Q&gt;&lt;R&gt;1&lt;/R&gt;&lt;C&gt;1&lt;/C&gt;&lt;D xsi:type="xsd:double"&gt;775433.640876&lt;/D&gt;&lt;/FQL&gt;&lt;FQL&gt;&lt;Q&gt;JP3236200006^FF_ROA(ANN_R,42736,43100)&lt;/Q&gt;&lt;R&gt;1&lt;/R&gt;&lt;C&gt;1&lt;/C&gt;&lt;D xsi:type="xsd:double"&gt;13.0200131003494&lt;/D&gt;&lt;/FQL&gt;&lt;FQL&gt;&lt;Q&gt;JP3236200006^FF_NET_INC(ANN_R,42736,43100)&lt;/Q&gt;&lt;R&gt;1&lt;/R&gt;&lt;C&gt;1&lt;/C&gt;&lt;D xsi:type="xsd:double"&gt;153155&lt;/D&gt;&lt;/FQL&gt;&lt;FQL&gt;&lt;Q&gt;JP3814000000^FF_ROA(ANN_R,42736,43100)&lt;/Q&gt;&lt;R&gt;1&lt;/R&gt;&lt;C&gt;1&lt;/C&gt;&lt;D xsi:type="xsd:double"&gt;3.81350187759275&lt;/D&gt;&lt;/FQL&gt;&lt;FQL&gt;&lt;Q&gt;JP3814000000^FF_NET_INC(ANN_R,42736,43100)&lt;/Q&gt;&lt;R&gt;1&lt;/R&gt;&lt;C&gt;1&lt;/C&gt;&lt;D xsi:type="xsd:double"&gt;131506&lt;/D&gt;&lt;/FQL&gt;&lt;FQL&gt;&lt;Q&gt;JP3758190007^FF_ROA(ANN_R,42736,43100)&lt;/Q&gt;&lt;R&gt;1&lt;/R&gt;&lt;C&gt;1&lt;/C&gt;&lt;D xsi:type="xsd:double"&gt;11.5221056927323&lt;/D&gt;&lt;/FQL&gt;&lt;FQL&gt;&lt;Q&gt;JP3758190007^FF_NET_INC(ANN_R,42736,43100)&lt;/Q&gt;&lt;R&gt;1&lt;/R&gt;&lt;C&gt;1&lt;/C&gt;&lt;D xsi:type="xsd:double"&gt;56750&lt;/D&gt;&lt;/FQL&gt;&lt;FQL&gt;&lt;Q&gt;JP3571400005^FF_ROA(ANN_R,42736,43100)&lt;/Q&gt;&lt;R&gt;1&lt;/R&gt;&lt;C&gt;1&lt;/C&gt;&lt;D xsi:type="xsd:double"&gt;13.1606212881551&lt;/D&gt;&lt;/FQL&gt;&lt;FQL&gt;&lt;Q&gt;JP3571400005^FF_NET_INC(ANN_R,42736,43100)&lt;/Q&gt;&lt;R&gt;1&lt;/R&gt;&lt;C&gt;1&lt;/C&gt;&lt;D xsi:type="xsd:double"&gt;115209&lt;/D&gt;&lt;/FQL&gt;&lt;FQL&gt;&lt;Q&gt;TW0002454006^FF_ROA(ANN_R,42736,43100)&lt;/Q&gt;&lt;R&gt;1&lt;/R&gt;&lt;C&gt;1&lt;/C&gt;&lt;D xsi:type="xsd:double"&gt;6.35709443357255&lt;/D&gt;&lt;/FQL&gt;&lt;FQL&gt;&lt;Q&gt;TW0002454006^FF_NET_INC(ANN_R,42736,43100)&lt;/Q&gt;&lt;R&gt;1&lt;/R&gt;&lt;C&gt;1&lt;/C&gt;&lt;D xsi:type="xsd:double"&gt;24332.604&lt;/D&gt;&lt;/FQL&gt;&lt;FQL&gt;&lt;Q&gt;JP3249600002^FF_ROA(ANN_R,42736,43100)&lt;/Q&gt;&lt;R&gt;1&lt;/R&gt;&lt;C&gt;1&lt;/C&gt;&lt;D xsi:type="xsd:double"&gt;3.34679500618723&lt;/D&gt;&lt;/FQL&gt;&lt;FQL&gt;&lt;Q&gt;JP3249600002^FF_NET_INC(ANN_R,42736,43100)&lt;/Q&gt;&lt;R&gt;1&lt;/R&gt;&lt;C&gt;1&lt;/C&gt;&lt;D xsi:type="xsd:double"&gt;103843&lt;/D&gt;&lt;/FQL&gt;&lt;FQL&gt;&lt;Q&gt;KR7005930003^FF_ROA(ANN_R,42736,43100)&lt;/Q&gt;&lt;R&gt;1&lt;/R&gt;&lt;C&gt;1&lt;/C&gt;&lt;D xsi:type="xsd:double"&gt;14.6631078004443&lt;/D&gt;&lt;/FQL&gt;&lt;FQL&gt;&lt;Q&gt;KR7005930003^FF_NET_INC(ANN_R,42736,43100)&lt;/Q&gt;&lt;R&gt;1&lt;/R&gt;&lt;C&gt;1&lt;/C&gt;&lt;D xsi:type="xsd:double"&gt;41344569&lt;/D&gt;&lt;/FQL&gt;&lt;FQL&gt;&lt;Q&gt;JP3173400007^FF_ROA(ANN_R,42736,43100)&lt;/Q&gt;&lt;R&gt;1&lt;/R&gt;&lt;C&gt;1&lt;/C&gt;&lt;D xsi:type="xsd:double"&gt;12.243207899723&lt;/D&gt;&lt;/FQL&gt;&lt;FQL&gt;&lt;Q&gt;JP3173400007^FF_NET_INC(ANN_R,42736,43100)&lt;/Q&gt;&lt;R&gt;1&lt;/R&gt;&lt;C&gt;1&lt;/C&gt;&lt;D xsi:type="xsd:double"&gt;23359&lt;/D&gt;&lt;/FQL&gt;&lt;FQL&gt;&lt;Q&gt;CH0025751329^FF_ROA(ANN_R,43466,43830)&lt;/Q&gt;&lt;R&gt;1&lt;/R&gt;&lt;C&gt;1&lt;/C&gt;&lt;D xsi:type="xsd:double"&gt;13.8474044168251&lt;/D&gt;&lt;/FQL&gt;&lt;FQL&gt;&lt;Q&gt;CH0025751329^FF_NET_INC(ANN_R,43466,43830)&lt;/Q&gt;&lt;R&gt;1&lt;/R&gt;&lt;C&gt;1&lt;/C&gt;&lt;D xsi:type="xsd:double"&gt;255.143427702445&lt;/D&gt;&lt;/FQL&gt;&lt;FQL&gt;&lt;Q&gt;NL0000226223^FF_ROA(ANN_R,43466,43830)&lt;/Q&gt;&lt;R&gt;1&lt;/R&gt;&lt;C&gt;1&lt;/C&gt;&lt;D xsi:type="xsd:double"&gt;9.18418582816155&lt;/D&gt;&lt;/FQL&gt;&lt;FQL&gt;&lt;Q&gt;NL0000226223^FF_NET_INC(ANN_R,43466,43830)&lt;/Q&gt;&lt;R&gt;1&lt;/R&gt;&lt;C&gt;1&lt;/C&gt;&lt;D xsi:type="xsd:double"&gt;922.047141987847&lt;/D&gt;&lt;/FQL&gt;&lt;FQL&gt;&lt;Q&gt;SE0000103699^FF_ROA(ANN_R,43466,43830)&lt;/Q&gt;&lt;R&gt;1&lt;/R&gt;&lt;C&gt;1&lt;/C&gt;&lt;D xsi:type="xsd:double"&gt;7.09894129325794&lt;/D&gt;&lt;/FQL&gt;&lt;FQL&gt;&lt;Q&gt;SE0000103699^FF_NET_INC(ANN_R,43466,43830)&lt;/Q&gt;&lt;R&gt;1&lt;/R&gt;&lt;C&gt;1&lt;/C&gt;&lt;D xsi:type="xsd:double"&gt;7437.4570417677&lt;/D&gt;&lt;/FQL&gt;&lt;FQL&gt;&lt;Q&gt;FR0000130650^FF_ROA(ANN_R,43466,43830)&lt;/Q&gt;&lt;R&gt;1&lt;/R&gt;&lt;C&gt;1&lt;/C&gt;&lt;D xsi:type="xsd:double"&gt;5.63291313064733&lt;/D&gt;&lt;/FQL&gt;&lt;FQL&gt;&lt;Q&gt;FR0000130650^FF_NET_INC(ANN_R,43466,43830)&lt;/Q&gt;&lt;R&gt;1&lt;/R&gt;&lt;C&gt;1&lt;/C&gt;&lt;D xsi:type="xsd:double"&gt;615.3&lt;/D&gt;&lt;/FQL&gt;&lt;FQL&gt;&lt;Q&gt;ES0109067019^FF_ROA(ANN_R,43466,43830)&lt;/Q&gt;&lt;R&gt;1&lt;/R&gt;&lt;C&gt;1&lt;/C&gt;&lt;D xsi:type="xsd:double"&gt;10.8082127269108&lt;/D&gt;&lt;/FQL&gt;&lt;FQL&gt;&lt;Q&gt;ES0109067019^FF_NET_INC(ANN_R,43466,43830)&lt;/Q&gt;&lt;R&gt;1&lt;/R&gt;&lt;C&gt;1&lt;/C&gt;&lt;D xsi:type="xsd:double"&gt;1113.1&lt;/D&gt;&lt;/FQL&gt;&lt;FQL&gt;&lt;Q&gt;SE0000108656^FF_ROA(ANN_R,43466,43830)&lt;/Q&gt;&lt;R&gt;1&lt;/R&gt;&lt;C&gt;1&lt;/C&gt;&lt;D xsi:type="xsd:double"&gt;0.807081111107077&lt;/D&gt;&lt;/FQL&gt;&lt;FQL&gt;&lt;Q&gt;SE0000108656^FF_NET_INC(ANN_R,43466,43830)&lt;/Q&gt;&lt;R&gt;1&lt;/R&gt;&lt;C&gt;1&lt;/C&gt;&lt;D xsi:type="xsd:double"&gt;2223&lt;/D&gt;&lt;/FQL&gt;&lt;FQL&gt;&lt;Q&gt;DE0006231004^FF_ROA(ANN_R,43466,43830)&lt;/Q&gt;&lt;R&gt;1&lt;/R&gt;&lt;C&gt;1&lt;/C&gt;&lt;D xsi:type="xsd:double"&gt;7.04940131631116&lt;/D&gt;&lt;/FQL&gt;&lt;FQL&gt;&lt;Q&gt;DE0006231004^FF_NET_INC(ANN_R,43466,43830)&lt;/Q&gt;&lt;R&gt;1&lt;/R&gt;&lt;C&gt;1&lt;/C&gt;&lt;D xsi:type="xsd:double"&gt;889&lt;/D&gt;&lt;/FQL&gt;&lt;FQL&gt;&lt;Q&gt;DE0007164600^FF_ROA(ANN_R,43466,43830)&lt;/Q&gt;&lt;R&gt;1&lt;/R&gt;&lt;C&gt;1&lt;/C&gt;&lt;D xsi:type="xsd:double"&gt;5.94537984371224&lt;/D&gt;&lt;/FQL&gt;&lt;FQL&gt;&lt;Q&gt;DE0007164600^FF_NET_INC(ANN_R,43466,43830)&lt;/Q&gt;&lt;R&gt;1&lt;/R&gt;&lt;C&gt;1&lt;/C&gt;&lt;D xsi:type="xsd:double"&gt;3321&lt;/D&gt;&lt;/FQL&gt;&lt;FQL&gt;&lt;Q&gt;US8793601050^FF_ROA(ANN_R,43466,43830)&lt;/Q&gt;&lt;R&gt;1&lt;/R&gt;&lt;C&gt;1&lt;/C&gt;&lt;D xsi:type="xsd:double"&gt;9.59101691480612&lt;/D&gt;&lt;/FQL&gt;&lt;FQL&gt;&lt;Q&gt;US8793601050^FF_NET_INC(ANN_R,43466,43830)&lt;/Q&gt;&lt;R&gt;1&lt;/R&gt;&lt;C&gt;1&lt;/C&gt;&lt;D xsi:type="xsd:double"&gt;402.3&lt;/D&gt;&lt;/FQL&gt;&lt;FQL&gt;&lt;Q&gt;US64110D1046^FF_ROA(ANN_R,43466,43830)&lt;/Q&gt;&lt;R&gt;1&lt;/R&gt;&lt;C&gt;1&lt;/C&gt;&lt;D xsi:type="xsd:double"&gt;12.4813153961136&lt;/D&gt;&lt;/FQL&gt;&lt;FQL&gt;&lt;Q&gt;US64110D1046^FF_NET_INC(ANN_R,43466,43830)&lt;/Q&gt;&lt;R&gt;1&lt;/R&gt;&lt;C&gt;1&lt;/C&gt;&lt;D xsi:type="xsd:double"&gt;1169&lt;/D&gt;&lt;/FQL&gt;&lt;FQL&gt;&lt;Q&gt;US0404131064^FF_ROA(ANN_R,43466,43830)&lt;/Q&gt;&lt;R&gt;1&lt;/R&gt;&lt;C&gt;1&lt;/C&gt;&lt;D xsi:type="xsd:double"&gt;23.6524484493702&lt;/D&gt;&lt;/FQL&gt;&lt;FQL&gt;&lt;Q&gt;US0404131064^FF_NET_INC(ANN_R,43466,43830)&lt;/Q&gt;&lt;R&gt;1&lt;/R&gt;&lt;C&gt;1&lt;/C&gt;&lt;D xsi:type="xsd:double"&gt;859.444&lt;/D&gt;&lt;/FQL&gt;&lt;FQL&gt;&lt;Q&gt;US8740541094^FF_ROA(ANN_R,43466,43830)&lt;/Q&gt;&lt;R&gt;1&lt;/R&gt;&lt;C&gt;1&lt;/C&gt;&lt;D xsi:type="xsd:double"&gt;8.21825947546089&lt;/D&gt;&lt;/FQL&gt;&lt;FQL&gt;&lt;Q&gt;US8740541094^FF_NET_INC(ANN_R,43466,43830)&lt;/Q&gt;&lt;R&gt;1&lt;/R&gt;&lt;C&gt;1&lt;/C&gt;&lt;D xsi:type="xsd:double"&gt;333.837&lt;/D&gt;&lt;/FQL&gt;&lt;FQL&gt;&lt;Q&gt;US74736K1016^FF_ROA(ANN_R,43466,43830)&lt;/Q&gt;&lt;R&gt;1&lt;/R&gt;&lt;C&gt;1&lt;/C&gt;&lt;D xsi:type="xsd:double"&gt;2.18424923723555&lt;/D&gt;&lt;/FQL&gt;&lt;FQL&gt;&lt;Q&gt;US74736K1016^FF_NET_INC(ANN_R,43466,43830)&lt;/Q&gt;&lt;R&gt;1&lt;/R&gt;&lt;C&gt;1&lt;/C&gt;&lt;D xsi:type="xsd:double"&gt;133.125&lt;/D&gt;&lt;/FQL&gt;&lt;FQL&gt;&lt;Q&gt;US57772K1016^FF_ROA(ANN_R,43466,43830)&lt;/Q&gt;&lt;R&gt;1&lt;/R&gt;&lt;C&gt;1&lt;/C&gt;&lt;D xsi:type="xsd:double"&gt;20.1935613052119&lt;/D&gt;&lt;/FQL&gt;&lt;FQL&gt;&lt;Q&gt;US57772K1016^FF_NET_INC(ANN_R,43466,43830)&lt;/Q&gt;&lt;R&gt;1&lt;/R&gt;&lt;C&gt;1&lt;/C&gt;&lt;D xsi:type="xsd:double"&gt;827.486&lt;/D&gt;&lt;/FQL&gt;&lt;FQL&gt;&lt;Q&gt;US34959E1091^FF_ROA(ANN_R,43466,43830)&lt;/Q&gt;&lt;R&gt;1&lt;/R&gt;&lt;C&gt;1&lt;/C&gt;&lt;D xsi:type="xsd:double"&gt;9.53544529408383&lt;/D&gt;&lt;/FQL&gt;&lt;FQL&gt;&lt;Q&gt;US34959E1091^FF_NET_INC(ANN_R,43466,43830)&lt;/Q&gt;&lt;R&gt;1&lt;/R&gt;&lt;C&gt;1&lt;/C&gt;&lt;D xsi:type="xsd:double"&gt;331.7&lt;/D&gt;&lt;/FQL&gt;&lt;FQL&gt;&lt;Q&gt;US9892071054^FF_ROA(ANN_R,43466,43830)&lt;/Q&gt;&lt;R&gt;1&lt;/R&gt;&lt;C&gt;1&lt;/C&gt;&lt;D xsi:type="xsd:double"&gt;12.0220994475138&lt;/D&gt;&lt;/FQL&gt;&lt;FQL&gt;&lt;Q&gt;US9892071054^FF_NET_INC(ANN_R,43466,43830)&lt;/Q&gt;&lt;R&gt;1&lt;/R&gt;&lt;C&gt;1&lt;/C&gt;&lt;D xsi:type="xsd:double"&gt;544&lt;/D&gt;&lt;/FQL&gt;&lt;FQL&gt;&lt;Q&gt;US6792951054^FF_ROA(ANN_R,43466,43830)&lt;/Q&gt;&lt;R&gt;1&lt;/R&gt;&lt;C&gt;1&lt;/C&gt;&lt;D xsi:type="xsd:double"&gt;-18.1409622601144&lt;/D&gt;&lt;/FQL&gt;&lt;FQL&gt;&lt;Q&gt;US6792951054^FF_NET_INC(ANN_R,43466,43830)&lt;/Q&gt;&lt;R&gt;1&lt;/R&gt;&lt;C&gt;1&lt;/C&gt;&lt;D xsi:type="xsd:double"&gt;-125.497&lt;/D&gt;&lt;/FQL&gt;&lt;FQL&gt;&lt;Q&gt;US2855121099^FF_ROA(ANN_R,43466,43830)&lt;/Q&gt;&lt;R&gt;1&lt;/R&gt;&lt;C&gt;1&lt;/C&gt;&lt;D xsi:type="xsd:double"&gt;11.6184938144918&lt;/D&gt;&lt;/FQL&gt;&lt;FQL&gt;&lt;Q&gt;US2855121099^FF_NET_INC(ANN_R,43466,43830)&lt;/Q&gt;&lt;R&gt;1&lt;/R&gt;&lt;C&gt;1&lt;/C&gt;&lt;D xsi:type="xsd:double"&gt;1019&lt;/D&gt;&lt;/FQL&gt;&lt;FQL&gt;&lt;Q&gt;US40434L1052^FF_ROA(ANN_R,43466,43830)&lt;/Q&gt;&lt;R&gt;1&lt;/R&gt;&lt;C&gt;1&lt;/C&gt;&lt;D xsi:type="xsd:double"&gt;9.2584705312165&lt;/D&gt;&lt;/FQL&gt;&lt;FQL&gt;&lt;Q&gt;US40434L1052^FF_NET_INC(ANN_R,43466,43830)&lt;/Q&gt;&lt;R&gt;1&lt;/R&gt;&lt;C&gt;1&lt;/C&gt;&lt;D xsi:type="xsd:double"&gt;3152&lt;/D&gt;&lt;/FQL&gt;&lt;FQL&gt;&lt;Q&gt;US00507V1098^FF_ROA(ANN_R,43466,43830)&lt;/Q&gt;&lt;R&gt;1&lt;/R&gt;&lt;C&gt;1&lt;/C&gt;&lt;D xsi:type="xsd:double"&gt;7.96607923678283&lt;/D&gt;&lt;/FQL&gt;&lt;FQL&gt;&lt;Q&gt;US00507V1098^FF_NET_INC(ANN_R,43466,43830)&lt;/Q&gt;&lt;R&gt;1&lt;/R&gt;&lt;C&gt;1&lt;/C&gt;&lt;D xsi:type="xsd:double"&gt;1503&lt;/D&gt;&lt;/FQL&gt;&lt;FQL&gt;&lt;Q&gt;US5128071082^FF_ROA(ANN_R,43466,43830)&lt;/Q&gt;&lt;R&gt;1&lt;/R&gt;&lt;C&gt;1&lt;/C&gt;&lt;D xsi:type="xsd:double"&gt;17.9032467510982&lt;/D&gt;&lt;/FQL&gt;&lt;FQL&gt;&lt;Q&gt;US5128071082^FF_NET_INC(ANN_R,43466,43830)&lt;/Q&gt;&lt;R&gt;1&lt;/R&gt;&lt;C&gt;1&lt;/C&gt;&lt;D xsi:type="xsd:double"&gt;2191.43&lt;/D&gt;&lt;/FQL&gt;&lt;FQL&gt;&lt;Q&gt;KR7036570000^FF_ROA(ANN_R,43466,43830)&lt;/Q&gt;&lt;R&gt;1&lt;/R&gt;&lt;C&gt;1&lt;/C&gt;&lt;D xsi:type="xsd:double"&gt;11.3929276118666&lt;/D&gt;&lt;/FQL&gt;&lt;FQL&gt;&lt;Q&gt;KR7036570000^FF_NET_INC(ANN_R,43466,43830)&lt;/Q&gt;&lt;R&gt;1&lt;/R&gt;&lt;C&gt;1&lt;/C&gt;&lt;D xsi:type="xsd:double"&gt;358174.0548&lt;/D&gt;&lt;/FQL&gt;&lt;FQL&gt;&lt;Q&gt;JP3242800005^FF_ROA(ANN_R,43466,43830)&lt;/Q&gt;&lt;R&gt;1&lt;/R&gt;&lt;C&gt;1&lt;/C&gt;&lt;D xsi:type="xsd:double"&gt;2.58420124608859&lt;/D&gt;&lt;/FQL&gt;&lt;FQL&gt;&lt;Q&gt;JP3242800005^FF_NET_INC(ANN_R,43466,43830)&lt;/Q&gt;&lt;R&gt;1&lt;/R&gt;&lt;C&gt;1&lt;/C&gt;&lt;D xsi:type="xsd:double"&gt;124964&lt;/D&gt;&lt;/FQL&gt;&lt;FQL&gt;&lt;Q&gt;JP3122400009^FF_ROA(ANN_R,43466,43830)&lt;/Q&gt;&lt;R&gt;1&lt;/R&gt;&lt;C&gt;1&lt;/C&gt;&lt;D xsi:type="xsd:double"&gt;20.3859863110962&lt;/D&gt;&lt;/FQL&gt;&lt;FQL&gt;&lt;Q&gt;JP3122400009^FF_NET_INC(ANN_R,43466,43830)&lt;/Q&gt;&lt;R&gt;1&lt;/R&gt;&lt;C&gt;1&lt;/C&gt;&lt;D xsi:type="xsd:double"&gt;56993&lt;/D&gt;&lt;/FQL&gt;&lt;FQL&gt;&lt;Q&gt;JP3756600007^FF_ROA(ANN_R,43466,43830)&lt;/Q&gt;&lt;R&gt;1&lt;/R&gt;&lt;C&gt;1&lt;/C&gt;&lt;D xsi:type="xsd:double"&gt;11.5074860048898&lt;/D&gt;&lt;/FQL&gt;&lt;FQL&gt;&lt;Q&gt;JP3756600007^FF_NET_INC(ANN_R,43466,43830)&lt;/Q&gt;&lt;R&gt;1&lt;/R&gt;&lt;C&gt;1&lt;/C&gt;&lt;D xsi:type="xsd:double"&gt;194010&lt;/D&gt;&lt;/FQL&gt;&lt;FQL&gt;&lt;Q&gt;KR7035720002^FF_ROA(ANN_R,43466,43830)&lt;/Q&gt;&lt;R&gt;1&lt;/R&gt;&lt;C&gt;1&lt;/C&gt;&lt;D xsi:type="xsd:double"&gt;-3.60551585844297&lt;/D&gt;&lt;/FQL&gt;&lt;FQL&gt;&lt;Q&gt;KR7035720002^FF_NET_INC(ANN_R,43466,43830)&lt;/Q&gt;&lt;R&gt;1&lt;/R&gt;&lt;C&gt;1&lt;/C&gt;&lt;D xsi:type="xsd:double"&gt;-301002.847366&lt;/D&gt;&lt;/FQL&gt;&lt;FQL&gt;&lt;Q&gt;JP3866800000^FF_ROA(ANN_R,43466,43830)&lt;/Q&gt;&lt;R&gt;1&lt;/R&gt;&lt;C&gt;1&lt;/C&gt;&lt;D xsi:type="xsd:double"&gt;4.6184018810444&lt;/D&gt;&lt;/FQL&gt;&lt;FQL&gt;&lt;Q&gt;JP3866800000^FF_NET_INC(ANN_R,43466,43830)&lt;/Q&gt;&lt;R&gt;1&lt;/R&gt;&lt;C&gt;1&lt;/C&gt;&lt;D xsi:type="xsd:double"&gt;284149&lt;/D&gt;&lt;/FQL&gt;&lt;FQL&gt;&lt;Q&gt;JP3778630008^FF_ROA(ANN_R,43466,43830)&lt;/Q&gt;&lt;R&gt;1&lt;/R&gt;&lt;C&gt;1&lt;/C&gt;&lt;D xsi:type="xsd:double"&gt;10.9902075955074&lt;/D&gt;&lt;/FQL&gt;&lt;FQL&gt;&lt;Q&gt;JP3778630008^FF_NET_INC(ANN_R,43466,43830)&lt;/Q&gt;&lt;R&gt;1&lt;/R&gt;&lt;C&gt;1&lt;/C&gt;&lt;D xsi:type="xsd:double"&gt;63383&lt;/D&gt;&lt;/FQL&gt;&lt;FQL&gt;&lt;Q&gt;KR7035420009^FF_ROA(ANN_R,43466,43830)&lt;/Q&gt;&lt;R&gt;1&lt;/R&gt;&lt;C&gt;1&lt;/C&gt;&lt;D xsi:type="xsd:double"&gt;8.42449657078452&lt;/D&gt;&lt;/FQL&gt;&lt;FQL&gt;&lt;Q&gt;KR7035420009^FF_NET_INC(ANN_R,43466,43830)&lt;/Q&gt;&lt;R&gt;1&lt;/R&gt;&lt;C&gt;1&lt;/C&gt;&lt;D xsi:type="xsd:double"&gt;934306.914911&lt;/D&gt;&lt;/FQL&gt;&lt;FQL&gt;&lt;Q&gt;JP3236200006^FF_ROA(ANN_R,43466,43830)&lt;/Q&gt;&lt;R&gt;1&lt;/R&gt;&lt;C&gt;1&lt;/C&gt;&lt;D xsi:type="xsd:double"&gt;14.3034373927742&lt;/D&gt;&lt;/FQL&gt;&lt;FQL&gt;&lt;Q&gt;JP3236200006^FF_NET_INC(ANN_R,43466,43830)&lt;/Q&gt;&lt;R&gt;1&lt;/R&gt;&lt;C&gt;1&lt;/C&gt;&lt;D xsi:type="xsd:double"&gt;226147&lt;/D&gt;&lt;/FQL&gt;&lt;FQL&gt;&lt;Q&gt;JP3814000000^FF_ROA(ANN_R,43466,43830)&lt;/Q&gt;&lt;R&gt;1&lt;/R&gt;&lt;C&gt;1&lt;/C&gt;&lt;D xsi:type="xsd:double"&gt;3.99864960959125&lt;/D&gt;&lt;/FQL&gt;&lt;FQL&gt;&lt;Q&gt;JP3814000000^FF_NET_INC(ANN_R,43466,43830)&lt;/Q&gt;&lt;R&gt;1&lt;/R&gt;&lt;C&gt;1&lt;/C&gt;&lt;D xsi:type="xsd:double"&gt;138106&lt;/D&gt;&lt;/FQL&gt;&lt;FQL&gt;&lt;Q&gt;JP3758190007^FF_ROA(ANN_R,43466,43830)&lt;/Q&gt;&lt;R&gt;1&lt;/R&gt;&lt;C&gt;1&lt;/C&gt;&lt;D xsi:type="xsd:double"&gt;16.8965280486398&lt;/D&gt;&lt;/FQL&gt;&lt;FQL&gt;&lt;Q&gt;JP3758190007^FF_NET_INC(ANN_R,43466,43830)&lt;/Q&gt;&lt;R&gt;1&lt;/R&gt;&lt;C&gt;1&lt;/C&gt;&lt;D xsi:type="xsd:double"&gt;115664&lt;/D&gt;&lt;/FQL&gt;&lt;FQL&gt;&lt;Q&gt;JP3571400005^FF_ROA(ANN_R,43466,43830)&lt;/Q&gt;&lt;R&gt;1&lt;/R&gt;&lt;C&gt;1&lt;/C&gt;&lt;D xsi:type="xsd:double"&gt;20.1776686366531&lt;/D&gt;&lt;/FQL&gt;&lt;FQL&gt;&lt;Q&gt;JP3571400005^FF_NET_INC(ANN_R,43466,43830)&lt;/Q&gt;&lt;R&gt;1&lt;/R&gt;&lt;C&gt;1&lt;/C&gt;&lt;D xsi:type="xsd:double"&gt;248228&lt;/D&gt;&lt;/FQL&gt;&lt;FQL&gt;&lt;Q&gt;TW0002454006^FF_ROA(ANN_R,43466,43830)&lt;/Q&gt;&lt;R&gt;1&lt;/R&gt;&lt;C&gt;1&lt;/C&gt;&lt;D xsi:type="xsd:double"&gt;5.34688553052269&lt;/D&gt;&lt;/FQL&gt;&lt;FQL&gt;&lt;Q&gt;TW0002454006^FF_NET_INC(ANN_R,43466,43830)&lt;/Q&gt;&lt;R&gt;1&lt;/R&gt;&lt;C&gt;1&lt;/C&gt;&lt;D xsi:type="xsd:double"&gt;23032.721&lt;/D&gt;&lt;/FQL&gt;&lt;FQL&gt;&lt;Q&gt;JP3249600002^FF_ROA(ANN_R,43466,43830)&lt;/Q&gt;&lt;R&gt;1&lt;/R&gt;&lt;C&gt;1&lt;/C&gt;&lt;D xsi:type="xsd:double"&gt;3.38543955935819&lt;/D&gt;&lt;/FQL&gt;&lt;FQL&gt;&lt;Q&gt;JP3249600002^FF_NET_INC(ANN_R,43466,43830)&lt;/Q&gt;&lt;R&gt;1&lt;/R&gt;&lt;C&gt;1&lt;/C&gt;&lt;D xsi:type="xsd:double"&gt;103210&lt;/D&gt;&lt;/FQL&gt;&lt;FQL&gt;&lt;Q&gt;KR7005930003^FF_ROA(ANN_R,43466,43830)&lt;/Q&gt;&lt;R&gt;1&lt;/R&gt;&lt;C&gt;1&lt;/C&gt;&lt;D xsi:type="xsd:double"&gt;6.21603650404736&lt;/D&gt;&lt;/FQL&gt;&lt;FQL&gt;&lt;Q&gt;KR7005930003^FF_NET_INC(ANN_R,43466,43830)&lt;/Q&gt;&lt;R&gt;1&lt;/R&gt;&lt;C&gt;1&lt;/C&gt;&lt;D xsi:type="xsd:double"&gt;21505054&lt;/D&gt;&lt;/FQL&gt;&lt;FQL&gt;&lt;Q&gt;JP3173400007^FF_ROA(ANN_R,43466,43830)&lt;/Q&gt;&lt;R&gt;1&lt;/R&gt;&lt;C&gt;1&lt;/C&gt;&lt;D xsi:type="xsd:double"&gt;13.8246000913832&lt;/D&gt;&lt;/FQL&gt;&lt;FQL&gt;&lt;Q&gt;JP3173400007^FF_NET_INC(ANN_R,43466,43830)&lt;/Q&gt;&lt;R&gt;1&lt;/R&gt;&lt;C&gt;1&lt;/C&gt;&lt;D xsi:type="xsd:double"&gt;32223&lt;/D&gt;&lt;/FQL&gt;&lt;FQL&gt;&lt;Q&gt;CH0025751329^FF_ROA(ANN_R,43101,43465)&lt;/Q&gt;&lt;R&gt;1&lt;/R&gt;&lt;C&gt;1&lt;/C&gt;&lt;D xsi:type="xsd:double"&gt;12.772882674971&lt;/D&gt;&lt;/FQL&gt;&lt;FQL&gt;&lt;Q&gt;CH0025751329^FF_NET_INC(ANN_R,43101,43465)&lt;/Q&gt;&lt;R&gt;1&lt;/R&gt;&lt;C&gt;1&lt;/C&gt;&lt;D xsi:type="xsd:double"&gt;202.40854354258&lt;/D&gt;&lt;/FQL&gt;&lt;FQL&gt;&lt;Q&gt;NL0000226223^FF_ROA(ANN_R,43101,43465)&lt;/Q&gt;&lt;R&gt;1&lt;/R&gt;&lt;C&gt;1&lt;/C&gt;&lt;D xsi:type="xsd:double"&gt;12.4190551431293&lt;/D&gt;&lt;/FQL&gt;&lt;FQL&gt;&lt;Q&gt;NL0000226223^FF_NET_INC(ANN_R,43101,43465)&lt;/Q&gt;&lt;R&gt;1&lt;/R&gt;&lt;C&gt;1&lt;/C&gt;&lt;D xsi:type="xsd:double"&gt;1090.90931962963&lt;/D&gt;&lt;/FQL&gt;&lt;FQL&gt;&lt;Q&gt;SE0000103699^FF_ROA(ANN_R,43101,43465)&lt;/Q&gt;&lt;R&gt;1&lt;/R&gt;&lt;C&gt;1&lt;/C&gt;&lt;D xsi:type="xsd:double"&gt;8.19687656853441&lt;/D&gt;&lt;/FQL&gt;&lt;FQL&gt;&lt;Q&gt;SE0000103699^FF_NET_INC(ANN_R,43101,43465)&lt;/Q&gt;&lt;R&gt;1&lt;/R&gt;&lt;C&gt;1&lt;/C&gt;&lt;D xsi:type="xsd:double"&gt;7493.23175200741&lt;/D&gt;&lt;/FQL&gt;&lt;FQL&gt;&lt;Q&gt;FR0000130650^FF_ROA(ANN_R,43101,43465)&lt;/Q&gt;&lt;R&gt;1&lt;/R&gt;&lt;C&gt;1&lt;/C&gt;&lt;D xsi:type="xsd:double"&gt;7.59007414518689&lt;/D&gt;&lt;/FQL&gt;&lt;FQL&gt;&lt;Q&gt;FR0000130650^FF_NET_INC(ANN_R,43101,43465)&lt;/Q&gt;&lt;R&gt;1&lt;/R&gt;&lt;C&gt;1&lt;/C&gt;&lt;D xsi:type="xsd:double"&gt;569.4&lt;/D&gt;&lt;/FQL&gt;&lt;FQL&gt;&lt;Q&gt;ES0109067019^FF_ROA(ANN_R,43101,43465)&lt;/Q&gt;&lt;R&gt;1&lt;/R&gt;&lt;C&gt;1&lt;/C&gt;&lt;D xsi:type="xsd:double"&gt;11.0618199474718&lt;/D&gt;&lt;/FQL&gt;&lt;FQL&gt;&lt;Q&gt;ES0109067019^FF_NET_INC(ANN_R,43101,43465)&lt;/Q&gt;&lt;R&gt;1&lt;/R&gt;&lt;C&gt;1&lt;/C&gt;&lt;D xsi:type="xsd:double"&gt;1002.4&lt;/D&gt;&lt;/FQL&gt;&lt;FQL&gt;&lt;Q&gt;SE0000108656^FF_ROA(ANN_R,43101,43465)&lt;/Q&gt;&lt;R&gt;1&lt;/R&gt;&lt;C&gt;1&lt;/C&gt;&lt;D xsi:type="xsd:double"&gt;-2.42514275103291&lt;/D&gt;&lt;/FQL&gt;&lt;FQL&gt;&lt;Q&gt;SE0000108656^FF_NET_INC(ANN_R,43101,43465)&lt;/Q&gt;&lt;R&gt;1&lt;/R&gt;&lt;C&gt;1&lt;/C&gt;&lt;D xsi:type="xsd:double"&gt;-6530&lt;/D&gt;&lt;/FQL&gt;&lt;FQL&gt;&lt;Q&gt;DE0006231004^FF_ROA(ANN_R,43101,43465)&lt;/Q&gt;&lt;R&gt;1&lt;/R&gt;&lt;C&gt;1&lt;/C&gt;&lt;D xsi:type="xsd:double"&gt;11.2206356517734&lt;/D&gt;&lt;/FQL&gt;&lt;FQL&gt;&lt;Q&gt;DE0006231004^FF_NET_INC(ANN_R,43101,43465)&lt;/Q&gt;&lt;R&gt;1&lt;/R&gt;&lt;C&gt;1&lt;/C&gt;&lt;D xsi:type="xsd:double"&gt;1218&lt;/D&gt;&lt;/FQL&gt;&lt;FQL&gt;&lt;Q&gt;DE0007164600^FF_ROA(ANN_R,43101,43465)&lt;/Q&gt;&lt;R&gt;1&lt;/R&gt;&lt;C&gt;1&lt;/C&gt;&lt;D xsi:type="xsd:double"&gt;8.68852807865001&lt;/D&gt;&lt;/FQL&gt;&lt;FQL&gt;&lt;Q&gt;DE0007164600^FF_NET_INC(ANN_R,43101,43465)&lt;/Q&gt;&lt;R&gt;1&lt;/R&gt;&lt;C&gt;1&lt;/C&gt;&lt;D xsi:type="xsd:double"&gt;4083&lt;/D&gt;&lt;/FQL&gt;&lt;FQL&gt;&lt;Q&gt;US8793601050^FF_ROA(ANN_R,43101,43465)&lt;/Q&gt;&lt;R&gt;1&lt;/R&gt;&lt;C&gt;1&lt;/C&gt;&lt;D xsi:type="xsd:double"&gt;8.72029990725864&lt;/D&gt;&lt;/FQL&gt;&lt;FQL&gt;&lt;Q&gt;US8793601050^FF_NET_INC(ANN_R,43101,43465)&lt;/Q&gt;&lt;R&gt;1&lt;/R&gt;&lt;C&gt;1&lt;/C&gt;&lt;D xsi:type="xsd:double"&gt;333.8&lt;/D&gt;&lt;/FQL&gt;&lt;FQL&gt;&lt;Q&gt;US64110D1046^FF_ROA(ANN_R,43101,43465)&lt;/Q&gt;&lt;R&gt;1&lt;/R&gt;&lt;C&gt;1&lt;/C&gt;&lt;D xsi:type="xsd:double"&gt;1.19072059125436&lt;/D&gt;&lt;/FQL&gt;&lt;FQL&gt;&lt;Q&gt;US64110D1046^FF_NET_INC(ANN_R,43101,43465)&lt;/Q&gt;&lt;R&gt;1&lt;/R&gt;&lt;C&gt;1&lt;/C&gt;&lt;D xsi:type="xsd:double"&gt;116&lt;/D&gt;&lt;/FQL&gt;&lt;FQL&gt;&lt;Q&gt;US0404131064^FF_ROA(ANN_R,43101,43465)&lt;/Q&gt;&lt;R&gt;1&lt;/R&gt;&lt;C&gt;1&lt;/C&gt;&lt;D xsi:type="xsd:double"&gt;11.8324116342462&lt;/D&gt;&lt;/FQL&gt;&lt;FQL&gt;&lt;Q&gt;US0404131064^FF_NET_INC(ANN_R,43101,43465)&lt;/Q&gt;&lt;R&gt;1&lt;/R&gt;&lt;C&gt;1&lt;/C&gt;&lt;D xsi:type="xsd:double"&gt;327.926&lt;/D&gt;&lt;/FQL&gt;&lt;FQL&gt;&lt;Q&gt;US8740541094^FF_ROA(ANN_R,43101,43465)&lt;/Q&gt;&lt;R&gt;1&lt;/R&gt;&lt;C&gt;1&lt;/C&gt;&lt;D xsi:type="xsd:double"&gt;4.84397626598591&lt;/D&gt;&lt;/FQL&gt;&lt;FQL&gt;&lt;Q&gt;US8740541094^FF_NET_INC(ANN_R,43101,43465)&lt;/Q&gt;&lt;R&gt;1&lt;/R&gt;&lt;C&gt;1&lt;/C&gt;&lt;D xsi:type="xsd:double"&gt;173.374&lt;/D&gt;&lt;/FQL&gt;&lt;FQL&gt;&lt;Q&gt;US74736K1016^FF_ROA(ANN_R,43101,43465)&lt;/Q&gt;&lt;R&gt;1&lt;/R&gt;&lt;C&gt;1&lt;/C&gt;&lt;D xsi:type="xsd:double"&gt;-0.624434180145727&lt;/D&gt;&lt;/FQL&gt;&lt;FQL&gt;&lt;Q&gt;US74736K1016^FF_NET_INC(ANN_R,43101,43465)&lt;/Q&gt;&lt;R&gt;1&lt;/R&gt;&lt;C&gt;1&lt;/C&gt;&lt;D xsi:type="xsd:double"&gt;-40.288&lt;/D&gt;&lt;/FQL&gt;&lt;FQL&gt;&lt;Q&gt;US57772K1016^FF_ROA(ANN_R,43101,43465)&lt;/Q&gt;&lt;R&gt;1&lt;/R&gt;&lt;C&gt;1&lt;/C&gt;&lt;D xsi:type="xsd:double"&gt;10.359757715594&lt;/D&gt;&lt;/FQL&gt;&lt;FQL&gt;&lt;Q&gt;US57772K1016^FF_NET_INC(ANN_R,43101,43465)&lt;/Q&gt;&lt;R&gt;1&lt;/R&gt;&lt;C&gt;1&lt;/C&gt;&lt;D xsi:type="xsd:double"&gt;467.318&lt;/D&gt;&lt;/FQL&gt;&lt;FQL&gt;&lt;Q&gt;US34959E1091^FF_ROA(ANN_R,43101,43465)&lt;/Q&gt;&lt;R&gt;1&lt;/R&gt;&lt;C&gt;1&lt;/C&gt;&lt;D xsi:type="xsd:double"&gt;12.4514703754707&lt;/D&gt;&lt;/FQL&gt;&lt;FQL&gt;&lt;Q&gt;US34959E1091^FF_NET_INC(ANN_R,43101,43465)&lt;/Q&gt;&lt;R&gt;1&lt;/R&gt;&lt;C&gt;1&lt;/C&gt;&lt;D xsi:type="xsd:double"&gt;332.2&lt;/D&gt;&lt;/FQL&gt;&lt;FQL&gt;&lt;Q&gt;US9892071054^FF_ROA(ANN_R,43101,43465)&lt;/Q&gt;&lt;R&gt;1&lt;/R&gt;&lt;C&gt;1&lt;/C&gt;&lt;D xsi:type="xsd:double"&gt;9.77478523334107&lt;/D&gt;&lt;/FQL&gt;&lt;FQL&gt;&lt;Q&gt;US9892071054^FF_NET_INC(ANN_R,43101,43465)&lt;/Q&gt;&lt;R&gt;1&lt;/R&gt;&lt;C&gt;1&lt;/C&gt;&lt;D xsi:type="xsd:double"&gt;421&lt;/D&gt;&lt;/FQL&gt;&lt;FQL&gt;&lt;Q&gt;US6792951054^FF_ROA(ANN_R,43101,43465)&lt;/Q&gt;&lt;R&gt;1&lt;/R&gt;&lt;C&gt;1&lt;/C&gt;&lt;D xsi:type="xsd:double"&gt;-41.4604320076694&lt;/D&gt;&lt;/FQL&gt;&lt;FQL&gt;&lt;Q&gt;US6792951054^FF_NET_INC(ANN_R,43101,43465)&lt;/Q&gt;&lt;R&gt;1&lt;/R&gt;&lt;C&gt;1&lt;/C&gt;&lt;D xsi:type="xsd:double"&gt;-109.849&lt;/D&gt;&lt;/FQL&gt;&lt;FQL&gt;&lt;Q&gt;US2855121099^FF_ROA(ANN_R,43101,43465)&lt;/Q&gt;&lt;R&gt;1&lt;/R&gt;&lt;C&gt;1&lt;/C&gt;&lt;D xsi:type="xsd:double"&gt;12.7959759538707&lt;/D&gt;&lt;/FQL&gt;&lt;FQL&gt;&lt;Q&gt;US2855121099^FF_NET_INC(ANN_R,43101,43465)&lt;/Q&gt;&lt;R&gt;1&lt;/R&gt;&lt;C&gt;1&lt;/C&gt;&lt;D xsi:type="xsd:double"&gt;1043&lt;/D&gt;&lt;/FQL&gt;&lt;FQL&gt;&lt;Q&gt;US40434L1052^FF_ROA(ANN_R,43101,43465)&lt;/Q&gt;&lt;R&gt;1&lt;/R&gt;&lt;C&gt;1&lt;/C&gt;&lt;D xsi:type="xsd:double"&gt;15.7755238024728&lt;/D&gt;&lt;/FQL&gt;&lt;FQL&gt;&lt;Q&gt;US40434L1052^FF_NET_INC(ANN_R,43101,43465)&lt;/Q&gt;&lt;R&gt;1&lt;/R&gt;&lt;C&gt;1&lt;/C&gt;&lt;D xsi:type="xsd:double"&gt;5327&lt;/D&gt;&lt;/FQL&gt;&lt;FQL&gt;&lt;Q&gt;US00507V1098^FF_ROA(ANN_R,43101,43465)&lt;/Q&gt;&lt;R&gt;1&lt;/R&gt;&lt;C&gt;1&lt;/C&gt;&lt;D xsi:type="xsd:double"&gt;10.1099622517643&lt;/D&gt;&lt;/FQL&gt;&lt;FQL&gt;&lt;Q&gt;US00507V1098^FF_NET_INC(ANN_R,43101,43465)&lt;/Q&gt;&lt;R&gt;1&lt;/R&gt;&lt;C&gt;1&lt;/C&gt;&lt;D xsi:type="xsd:double"&gt;1848&lt;/D&gt;&lt;/FQL&gt;&lt;FQL&gt;&lt;Q&gt;US5128071082^FF_ROA(ANN_R,43101,43465)&lt;/Q&gt;&lt;R&gt;1&lt;/R&gt;&lt;C&gt;1&lt;/C&gt;&lt;D xsi:type="xsd:double"&gt;19.3533654634661&lt;/D&gt;&lt;/FQL&gt;&lt;FQL&gt;&lt;Q&gt;US5128071082^FF_NET_INC(ANN_R,43101,43465)&lt;/Q&gt;&lt;R&gt;1&lt;/R&gt;&lt;C&gt;1&lt;/C&gt;&lt;D xsi:type="xsd:double"&gt;2380.681&lt;/D&gt;&lt;/FQL&gt;&lt;FQL&gt;&lt;Q&gt;KR7036570000^FF_ROA(ANN_R,43101,43465)&lt;/Q&gt;&lt;R&gt;1&lt;/R&gt;&lt;C&gt;1&lt;/C&gt;&lt;D xsi:type="xsd:double"&gt;12.9312115922611&lt;/D&gt;&lt;/FQL&gt;&lt;FQL&gt;&lt;Q&gt;KR7036570000^FF_NET_INC(ANN_R,43101,43465)&lt;/Q&gt;&lt;R&gt;1&lt;/R&gt;&lt;C&gt;1&lt;/C&gt;&lt;D xsi:type="xsd:double"&gt;418185.417757&lt;/D&gt;&lt;/FQL&gt;&lt;FQL&gt;&lt;Q&gt;JP3242800005^FF_ROA(ANN_R,43101,43465)&lt;/Q&gt;&lt;R&gt;1&lt;/R&gt;&lt;C&gt;1&lt;/C&gt;&lt;D xsi:type="xsd:double"&gt;5.00616176504958&lt;/D&gt;&lt;/FQL&gt;&lt;FQL&gt;&lt;Q&gt;JP3242800005^FF_NET_INC(ANN_R,43101,43465)&lt;/Q&gt;&lt;R&gt;1&lt;/R&gt;&lt;C&gt;1&lt;/C&gt;&lt;D xsi:type="xsd:double"&gt;252755&lt;/D&gt;&lt;/FQL&gt;&lt;FQL&gt;&lt;Q&gt;JP3122400009^FF_ROA(ANN_R,43101,43465)&lt;/Q&gt;&lt;R&gt;1&lt;/R&gt;&lt;C&gt;1&lt;/C&gt;&lt;D xsi:type="xsd:double"&gt;7.44731180141599&lt;/D&gt;&lt;/FQL&gt;&lt;FQL&gt;&lt;Q&gt;JP3122400009^FF_NET_INC(ANN_R,43101,43465)&lt;/Q&gt;&lt;R&gt;1&lt;/R&gt;&lt;C&gt;1&lt;/C&gt;&lt;D xsi:type="xsd:double"&gt;18103&lt;/D&gt;&lt;/FQL&gt;&lt;FQL&gt;&lt;Q&gt;JP3756600007^FF_ROA(ANN_R,43101,43465)&lt;/Q&gt;&lt;R&gt;1&lt;/R&gt;&lt;C&gt;1&lt;/C&gt;&lt;D xsi:type="xsd:double"&gt;8.93173468862164&lt;/D&gt;&lt;/FQL&gt;&lt;FQL&gt;&lt;Q&gt;JP3756600007^FF_NET_INC(ANN_R,43101,43465)&lt;/Q&gt;&lt;R&gt;1&lt;/R&gt;&lt;C&gt;1&lt;/C&gt;&lt;D xsi:type="xsd:double"&gt;139591&lt;/D&gt;&lt;/FQL&gt;&lt;FQL&gt;&lt;Q&gt;KR7035720002^FF_ROA(ANN_R,43101,43465)&lt;/Q&gt;&lt;R&gt;1&lt;/R&gt;&lt;C&gt;1&lt;/C&gt;&lt;D xsi:type="xsd:double"&gt;0.669308115279044&lt;/D&gt;&lt;/FQL&gt;&lt;FQL&gt;&lt;Q&gt;KR7035720002^FF_NET_INC(ANN_R,43101,43465)&lt;/Q&gt;&lt;R&gt;1&lt;/R&gt;&lt;C&gt;1&lt;/C&gt;&lt;D xsi:type="xsd:double"&gt;47885.550586&lt;/D&gt;&lt;/FQL&gt;&lt;FQL&gt;&lt;Q&gt;JP3866800000^FF_ROA(ANN_R,43101,43465)&lt;/Q&gt;&lt;R&gt;1&lt;/R&gt;&lt;C&gt;1&lt;/C&gt;&lt;D xsi:type="xsd:double"&gt;3.84614475885785&lt;/D&gt;&lt;/FQL&gt;&lt;FQL&gt;&lt;Q&gt;JP3866800000^FF_NET_INC(ANN_R,43101,43465)&lt;/Q&gt;&lt;R&gt;1&lt;/R&gt;&lt;C&gt;1&lt;/C&gt;&lt;D xsi:type="xsd:double"&gt;236040&lt;/D&gt;&lt;/FQL&gt;&lt;FQL&gt;&lt;Q&gt;JP3778630008^FF_ROA(ANN_R,43101,43465)&lt;/Q&gt;&lt;R&gt;1&lt;/R&gt;&lt;C&gt;1&lt;/C&gt;&lt;D xsi:type="xsd:double"&gt;10.5215056167977&lt;/D&gt;&lt;/FQL&gt;&lt;FQL&gt;&lt;Q&gt;JP3778630008^FF_NET_INC(ANN_R,43101,43465)&lt;/Q&gt;&lt;R&gt;1&lt;/R&gt;&lt;C&gt;1&lt;/C&gt;&lt;D xsi:type="xsd:double"&gt;54108&lt;/D&gt;&lt;/FQL&gt;&lt;FQL&gt;&lt;Q&gt;KR7035420009^FF_ROA(ANN_R,43101,43465)&lt;/Q&gt;&lt;R&gt;1&lt;/R&gt;&lt;C&gt;1&lt;/C&gt;&lt;D xsi:type="xsd:double"&gt;7.19341890611274&lt;/D&gt;&lt;/FQL&gt;&lt;FQL&gt;&lt;Q&gt;KR7035420009^FF_NET_INC(ANN_R,43101,43465)&lt;/Q&gt;&lt;R&gt;1&lt;/R&gt;&lt;C&gt;1&lt;/C&gt;&lt;D xsi:type="xsd:double"&gt;643826.90643&lt;/D&gt;&lt;/FQL&gt;&lt;FQL&gt;&lt;Q&gt;JP3236200006^FF_ROA(ANN_R,43101,43465)&lt;/Q&gt;&lt;R&gt;1&lt;/R&gt;&lt;C&gt;1&lt;/C&gt;&lt;D xsi:type="xsd:double"&gt;15.3897982799702&lt;/D&gt;&lt;/FQL&gt;&lt;FQL&gt;&lt;Q&gt;JP3236200006^FF_NET_INC(ANN_R,43101,43465)&lt;/Q&gt;&lt;R&gt;1&lt;/R&gt;&lt;C&gt;1&lt;/C&gt;&lt;D xsi:type="xsd:double"&gt;210595&lt;/D&gt;&lt;/FQL&gt;&lt;FQL&gt;&lt;Q&gt;JP3814000000^FF_ROA(ANN_R,43101,43465)&lt;/Q&gt;&lt;R&gt;1&lt;/R&gt;&lt;C&gt;1&lt;/C&gt;&lt;D xsi:type="xsd:double"&gt;4.00487950050447&lt;/D&gt;&lt;/FQL&gt;&lt;FQL&gt;&lt;Q&gt;JP3814000000^FF_NET_INC(ANN_R,43101,43465)&lt;/Q&gt;&lt;R&gt;1&lt;/R&gt;&lt;C&gt;1&lt;/C&gt;&lt;D xsi:type="xsd:double"&gt;140694&lt;/D&gt;&lt;/FQL&gt;&lt;FQL&gt;&lt;Q&gt;JP3758190007^FF_ROA(ANN_R,43101,43465)&lt;/Q&gt;&lt;R&gt;1&lt;/R&gt;&lt;C&gt;1&lt;/C&gt;&lt;D xsi:type="xsd:double"&gt;18.0471644587921&lt;/D&gt;&lt;/FQL&gt;&lt;FQL&gt;&lt;Q&gt;JP3758190007^FF_NET_INC(ANN_R,43101,43465)&lt;/Q&gt;&lt;R&gt;1&lt;/R&gt;&lt;C&gt;1&lt;/C&gt;&lt;D xsi:type="xsd:double"&gt;107672&lt;/D&gt;&lt;/FQL&gt;&lt;FQL&gt;&lt;Q&gt;JP3571400005^FF_ROA(ANN_R,43101,43465)&lt;/Q&gt;&lt;R&gt;1&lt;/R&gt;&lt;C&gt;1&lt;/C&gt;&lt;D xsi:type="xsd:double"&gt;18.9211121156277&lt;/D&gt;&lt;/FQL&gt;&lt;FQL&gt;&lt;Q&gt;JP3571400005^FF_NET_INC(ANN_R,43101,43465)&lt;/Q&gt;&lt;R&gt;1&lt;/R&gt;&lt;C&gt;1&lt;/C&gt;&lt;D xsi:type="xsd:double"&gt;204371&lt;/D&gt;&lt;/FQL&gt;&lt;FQL&gt;&lt;Q&gt;TW0002454006^FF_ROA(ANN_R,43101,43465)&lt;/Q&gt;&lt;R&gt;1&lt;/R&gt;&lt;C&gt;1&lt;/C&gt;&lt;D xsi:type="xsd:double"&gt;5.20541391332065&lt;/D&gt;&lt;/FQL&gt;&lt;FQL&gt;&lt;Q&gt;TW0002454006^FF_NET_INC(ANN_R,43101,43465)&lt;/Q&gt;&lt;R&gt;1&lt;/R&gt;&lt;C&gt;1&lt;/C&gt;&lt;D xsi:type="xsd:double"&gt;20760.498&lt;/D&gt;&lt;/FQL&gt;&lt;FQL&gt;&lt;Q&gt;JP3249600002^FF_ROA(ANN_R,43101,43465)&lt;/Q&gt;&lt;R&gt;1&lt;/R&gt;&lt;C&gt;1&lt;/C&gt;&lt;D xsi:type="xsd:double"&gt;2.53673378816124&lt;/D&gt;&lt;/FQL&gt;&lt;FQL&gt;&lt;Q&gt;JP3249600002^FF_NET_INC(ANN_R,43101,43465)&lt;/Q&gt;&lt;R&gt;1&lt;/R&gt;&lt;C&gt;1&lt;/C&gt;&lt;D xsi:type="xsd:double"&gt;79137&lt;/D&gt;&lt;/FQL&gt;&lt;FQL&gt;&lt;Q&gt;KR7005930003^FF_ROA(ANN_R,43101,43465)&lt;/Q&gt;&lt;R&gt;1&lt;/R&gt;&lt;C&gt;1&lt;/C&gt;&lt;D xsi:type="xsd:double"&gt;13.6921659605723&lt;/D&gt;&lt;/FQL&gt;&lt;FQL&gt;&lt;Q&gt;KR7005930003^FF_NET_INC(ANN_R,43101,43465)&lt;/Q&gt;&lt;R&gt;1&lt;/R&gt;&lt;C&gt;1&lt;/C&gt;&lt;D xsi:type="xsd:double"&gt;43890877&lt;/D&gt;&lt;/FQL&gt;&lt;FQL&gt;&lt;Q&gt;JP3173400007^FF_ROA(ANN_R,43101,43465)&lt;/Q&gt;&lt;R&gt;1&lt;/R&gt;&lt;C&gt;1&lt;/C&gt;&lt;D xsi:type="xsd:double"&gt;12.4693523465481&lt;/D&gt;&lt;/FQL&gt;&lt;FQL&gt;&lt;Q&gt;JP3173400007^FF_NET_INC(ANN_R,43101,43465)&lt;/Q&gt;&lt;R&gt;1&lt;/R&gt;&lt;C&gt;1&lt;/C&gt;&lt;D xsi:type="xsd:double"&gt;26268&lt;/D&gt;&lt;/FQL&gt;&lt;FQL&gt;&lt;Q&gt;JP3143600009^FF_ROA(ANN_R,43831,44196)&lt;/Q&gt;&lt;R&gt;1&lt;/R&gt;&lt;C&gt;1&lt;/C&gt;&lt;D xsi:type="xsd:double"&gt;4.77033800210588&lt;/D&gt;&lt;/FQL&gt;&lt;FQL&gt;&lt;Q&gt;JP3143600009^FF_NET_INC(ANN_R,43831,44196)&lt;/Q&gt;&lt;R&gt;1&lt;/R&gt;&lt;C&gt;1&lt;/C&gt;&lt;D xsi:type="xsd:double"&gt;501322&lt;/D&gt;&lt;/FQL&gt;&lt;FQL&gt;&lt;Q&gt;SE0000107419^FF_ROA(ANN_R,42370,42735)&lt;/Q&gt;&lt;R&gt;1&lt;/R&gt;&lt;C&gt;1&lt;/C&gt;&lt;D xsi:type="xsd:double"&gt;9.52479303769175&lt;/D&gt;&lt;/FQL&gt;&lt;FQL&gt;&lt;Q&gt;SE0000107419^FF_NET_INC(ANN_R,42370,42735)&lt;/Q&gt;&lt;R&gt;1&lt;/R&gt;&lt;C&gt;1&lt;/C&gt;&lt;D xsi:type="xsd:double"&gt;33665&lt;/D&gt;&lt;/FQL&gt;&lt;FQL&gt;&lt;Q&gt;SE0000107419^FF_ROA(ANN_R,43831,44196)&lt;/Q&gt;&lt;R&gt;1&lt;/R&gt;&lt;C&gt;1&lt;/C&gt;&lt;D xsi:type="xsd:double"&gt;9.68639849098425&lt;/D&gt;&lt;/FQL&gt;&lt;FQL&gt;&lt;Q&gt;SE0000107419^FF_NET_INC(ANN_R,43831,44196)&lt;/Q&gt;&lt;R&gt;1&lt;/R&gt;&lt;C&gt;1&lt;/C&gt;&lt;D xsi:type="xsd:double"&gt;52790&lt;/D&gt;&lt;/FQL&gt;&lt;FQL&gt;&lt;Q&gt;IT0000072618^FF_ROA(ANN_R,42370,42735)&lt;/Q&gt;&lt;R&gt;1&lt;/R&gt;&lt;C&gt;1&lt;/C&gt;&lt;D xsi:type="xsd:double"&gt;0.303083056743883&lt;/D&gt;&lt;/FQL&gt;&lt;FQL&gt;&lt;Q&gt;IT0000072618^FF_NET_INC(ANN_R,42370,42735)&lt;/Q&gt;&lt;R&gt;1&lt;/R&gt;&lt;C&gt;1&lt;/C&gt;&lt;D xsi:type="xsd:double"&gt;2124&lt;/D&gt;&lt;/FQL&gt;&lt;FQL&gt;&lt;Q&gt;IT0000072618^FF_ROA(ANN_R,43831,44196)&lt;/Q&gt;&lt;R&gt;1&lt;/R&gt;&lt;C&gt;1&lt;/C&gt;&lt;D xsi:type="xsd:double"&gt;0.45614598430981&lt;/D&gt;&lt;/FQL&gt;&lt;FQL&gt;&lt;Q&gt;IT0000072618^FF_NET_INC(ANN_R,43831,44196)&lt;/Q&gt;&lt;R&gt;1&lt;/R&gt;&lt;C&gt;1&lt;/C&gt;&lt;D xsi:type="xsd:double"&gt;4148&lt;/D&gt;&lt;/FQL&gt;&lt;FQL&gt;&lt;Q&gt;US45784P1012^FF_ROA(ANN_R,42370,42735)&lt;/Q&gt;&lt;R&gt;1&lt;/R&gt;&lt;C&gt;1&lt;/C&gt;&lt;D xsi:type="xsd:double"&gt;-7.43673242931893&lt;/D&gt;&lt;/FQL&gt;&lt;FQL&gt;&lt;Q&gt;US45784P1012^FF_NET_INC(ANN_R,42370,42735)&lt;/Q&gt;&lt;R&gt;1&lt;/R&gt;&lt;C&gt;1&lt;/C&gt;&lt;D xsi:type="xsd:double"&gt;-27.21&lt;/D&gt;&lt;/FQL&gt;&lt;FQL&gt;&lt;Q&gt;US45784P1012^FF_ROA(ANN_R,43831,44196)&lt;/Q&gt;&lt;R&gt;1&lt;/R&gt;&lt;C&gt;1&lt;/C&gt;&lt;D xsi:type="xsd:double"&gt;0.450958286358512&lt;/D&gt;&lt;/FQL&gt;&lt;FQL&gt;&lt;Q&gt;US45784P1012^FF_NET_INC(ANN_R,43831,44196)&lt;/Q&gt;&lt;R&gt;1&lt;/R&gt;&lt;C&gt;1&lt;/C&gt;&lt;D xsi:type="xsd:double"&gt;6.8&lt;/D&gt;&lt;/FQL&gt;&lt;FQL&gt;&lt;Q&gt;DE0006231004^FF_ROA(ANN_R,42370,42735)&lt;/Q&gt;&lt;R&gt;1&lt;/R&gt;&lt;C&gt;1&lt;/C&gt;&lt;D xsi:type="xsd:double"&gt;8.18442532539157&lt;/D&gt;&lt;/FQL&gt;&lt;FQL&gt;&lt;Q&gt;DE0006231004^FF_NET_INC(ANN_R,42370,42735)&lt;/Q&gt;&lt;R&gt;1&lt;/R&gt;&lt;C&gt;1&lt;/C&gt;&lt;D xsi:type="xsd:double"&gt;742&lt;/D&gt;&lt;/FQL&gt;&lt;FQL&gt;&lt;Q&gt;DE0006231004^FF_ROA(ANN_R,43831,44196)&lt;/Q&gt;&lt;R&gt;1&lt;/R&gt;&lt;C&gt;1&lt;/C&gt;&lt;D xsi:type="xsd:double"&gt;2.02201386057888&lt;/D&gt;&lt;/FQL&gt;&lt;FQL&gt;&lt;Q&gt;DE0006231004^FF_NET_INC(ANN_R,43831,44196)&lt;/Q&gt;&lt;R&gt;1&lt;/R&gt;&lt;C&gt;1&lt;/C&gt;&lt;D xsi:type="xsd:double"&gt;372&lt;/D&gt;&lt;/FQL&gt;&lt;FQL&gt;&lt;Q&gt;ES0148396007^FF_ROA(ANN_R,42370,42735)&lt;/Q&gt;&lt;R&gt;1&lt;/R&gt;&lt;C&gt;1&lt;/C&gt;&lt;D xsi:type="xsd:double"&gt;17.5632125815524&lt;/D&gt;&lt;/FQL&gt;&lt;FQL&gt;&lt;Q&gt;ES0148396007^FF_NET_INC(ANN_R,42370,42735)&lt;/Q&gt;&lt;R&gt;1&lt;/R&gt;&lt;C&gt;1&lt;/C&gt;&lt;D xsi:type="xsd:double"&gt;2874.584&lt;/D&gt;&lt;/FQL&gt;&lt;FQL&gt;&lt;Q&gt;ES0148396007^FF_ROA(ANN_R,43831,44196)&lt;/Q&gt;&lt;R&gt;1&lt;/R&gt;&lt;C&gt;1&lt;/C&gt;&lt;D xsi:type="xsd:double"&gt;14.5341987019471&lt;/D&gt;&lt;/FQL&gt;&lt;FQL&gt;&lt;Q&gt;ES0148396007^FF_NET_INC(ANN_R,43831,44196)&lt;/Q&gt;&lt;R&gt;1&lt;/R&gt;&lt;C&gt;1&lt;/C&gt;&lt;D xsi:type="xsd:double"&gt;3639&lt;/D&gt;&lt;/FQL&gt;&lt;FQL&gt;&lt;Q&gt;US45168D1046^FF_ROA(ANN_R,42370,42735)&lt;/Q&gt;&lt;R&gt;1&lt;/R&gt;&lt;C&gt;1&lt;/C&gt;&lt;D xsi:type="xsd:double"&gt;14.774942384412&lt;/D&gt;&lt;/FQL&gt;&lt;FQL&gt;&lt;Q&gt;US45168D1046^FF_NET_INC(ANN_R,42370,42735)&lt;/Q&gt;&lt;R&gt;1&lt;/R&gt;&lt;C&gt;1&lt;/C&gt;&lt;D xsi:type="xsd:double"&gt;222.045&lt;/D&gt;&lt;/FQL&gt;&lt;FQL&gt;&lt;Q&gt;US45168D1046^FF_ROA(ANN_R,43831,44196)&lt;/Q&gt;&lt;R&gt;1&lt;/R&gt;&lt;C&gt;1&lt;/C&gt;&lt;D xsi:type="xsd:double"&gt;28.1934056305785&lt;/D&gt;&lt;/FQL&gt;&lt;FQL&gt;&lt;Q&gt;US45168D1046^FF_NET_INC(ANN_R,43831,44196)&lt;/Q&gt;&lt;R&gt;1&lt;/R&gt;&lt;C&gt;1&lt;/C&gt;&lt;D xsi:type="xsd:double"&gt;581.776&lt;/D&gt;&lt;/FQL&gt;&lt;FQL&gt;&lt;Q&gt;US45167R1041^FF_ROA(ANN_R,42370,42735)&lt;/Q&gt;&lt;R&gt;1&lt;/R&gt;&lt;C&gt;1&lt;/C&gt;&lt;D xsi:type="xsd:double"&gt;9.08024931938144&lt;/D&gt;&lt;/FQL&gt;&lt;FQL&gt;&lt;Q&gt;US45167R1041^FF_NET_INC(ANN_R,42370,42735)&lt;/Q&gt;&lt;R&gt;1&lt;/R&gt;&lt;C&gt;1&lt;/C&gt;&lt;D xsi:type="xsd:double"&gt;270.609&lt;/D&gt;&lt;/FQL&gt;&lt;FQL&gt;&lt;Q&gt;US45167R1041^FF_ROA(ANN_R,43831,44196)&lt;/Q&gt;&lt;R&gt;1&lt;/R&gt;&lt;C&gt;1&lt;/C&gt;&lt;D xsi:type="xsd:double"</t>
        </r>
      </text>
    </comment>
    <comment ref="A149" authorId="0" shapeId="0" xr:uid="{BEC500F9-9C62-4F2F-A50E-DF12C796DB83}">
      <text>
        <r>
          <rPr>
            <b/>
            <sz val="9"/>
            <color indexed="81"/>
            <rFont val="Tahoma"/>
            <charset val="1"/>
          </rPr>
          <t>&gt;9.18239589903638&lt;/D&gt;&lt;/FQL&gt;&lt;FQL&gt;&lt;Q&gt;US45167R1041^FF_NET_INC(ANN_R,43831,44196)&lt;/Q&gt;&lt;R&gt;1&lt;/R&gt;&lt;C&gt;1&lt;/C&gt;&lt;D xsi:type="xsd:double"&gt;377.778&lt;/D&gt;&lt;/FQL&gt;&lt;FQL&gt;&lt;Q&gt;KR7005380001^FF_ROA(ANN_R,42370,42735)&lt;/Q&gt;&lt;R&gt;1&lt;/R&gt;&lt;C&gt;1&lt;/C&gt;&lt;D xsi:type="xsd:double"&gt;3.14141438164057&lt;/D&gt;&lt;/FQL&gt;&lt;FQL&gt;&lt;Q&gt;KR7005380001^FF_NET_INC(ANN_R,42370,42735)&lt;/Q&gt;&lt;R&gt;1&lt;/R&gt;&lt;C&gt;1&lt;/C&gt;&lt;D xsi:type="xsd:double"&gt;5406435&lt;/D&gt;&lt;/FQL&gt;&lt;FQL&gt;&lt;Q&gt;KR7005380001^FF_ROA(ANN_R,43831,44196)&lt;/Q&gt;&lt;R&gt;1&lt;/R&gt;&lt;C&gt;1&lt;/C&gt;&lt;D xsi:type="xsd:double"&gt;0.705417018095183&lt;/D&gt;&lt;/FQL&gt;&lt;FQL&gt;&lt;Q&gt;KR7005380001^FF_NET_INC(ANN_R,43831,44196)&lt;/Q&gt;&lt;R&gt;1&lt;/R&gt;&lt;C&gt;1&lt;/C&gt;&lt;D xsi:type="xsd:double"&gt;1424436&lt;/D&gt;&lt;/FQL&gt;&lt;FQL&gt;&lt;Q&gt;KR7012330007^FF_ROA(ANN_R,42370,42735)&lt;/Q&gt;&lt;R&gt;1&lt;/R&gt;&lt;C&gt;1&lt;/C&gt;&lt;D xsi:type="xsd:double"&gt;7.6435300455835&lt;/D&gt;&lt;/FQL&gt;&lt;FQL&gt;&lt;Q&gt;KR7012330007^FF_NET_INC(ANN_R,42370,42735)&lt;/Q&gt;&lt;R&gt;1&lt;/R&gt;&lt;C&gt;1&lt;/C&gt;&lt;D xsi:type="xsd:double"&gt;3037785&lt;/D&gt;&lt;/FQL&gt;&lt;FQL&gt;&lt;Q&gt;KR7012330007^FF_ROA(ANN_R,43831,44196)&lt;/Q&gt;&lt;R&gt;1&lt;/R&gt;&lt;C&gt;1&lt;/C&gt;&lt;D xsi:type="xsd:double"&gt;3.21574314532741&lt;/D&gt;&lt;/FQL&gt;&lt;FQL&gt;&lt;Q&gt;KR7012330007^FF_NET_INC(ANN_R,43831,44196)&lt;/Q&gt;&lt;R&gt;1&lt;/R&gt;&lt;C&gt;1&lt;/C&gt;&lt;D xsi:type="xsd:double"&gt;1529146&lt;/D&gt;&lt;/FQL&gt;&lt;FQL&gt;&lt;Q&gt;US4461501045^FF_ROA(ANN_R,42370,42735)&lt;/Q&gt;&lt;R&gt;1&lt;/R&gt;&lt;C&gt;1&lt;/C&gt;&lt;D xsi:type="xsd:double"&gt;0.833844083886176&lt;/D&gt;&lt;/FQL&gt;&lt;FQL&gt;&lt;Q&gt;US4461501045^FF_NET_INC(ANN_R,42370,42735)&lt;/Q&gt;&lt;R&gt;1&lt;/R&gt;&lt;C&gt;1&lt;/C&gt;&lt;D xsi:type="xsd:double"&gt;711.821&lt;/D&gt;&lt;/FQL&gt;&lt;FQL&gt;&lt;Q&gt;US4461501045^FF_ROA(ANN_R,43831,44196)&lt;/Q&gt;&lt;R&gt;1&lt;/R&gt;&lt;C&gt;1&lt;/C&gt;&lt;D xsi:type="xsd:double"&gt;0.704188932942596&lt;/D&gt;&lt;/FQL&gt;&lt;FQL&gt;&lt;Q&gt;US4461501045^FF_NET_INC(ANN_R,43831,44196)&lt;/Q&gt;&lt;R&gt;1&lt;/R&gt;&lt;C&gt;1&lt;/C&gt;&lt;D xsi:type="xsd:double"&gt;817&lt;/D&gt;&lt;/FQL&gt;&lt;FQL&gt;&lt;Q&gt;US40434L1052^FF_ROA(ANN_R,42370,42735)&lt;/Q&gt;&lt;R&gt;1&lt;/R&gt;&lt;C&gt;1&lt;/C&gt;&lt;D xsi:type="xsd:double"&gt;3.92436832537223&lt;/D&gt;&lt;/FQL&gt;&lt;FQL&gt;&lt;Q&gt;US40434L1052^FF_NET_INC(ANN_R,42370,42735)&lt;/Q&gt;&lt;R&gt;1&lt;/R&gt;&lt;C&gt;1&lt;/C&gt;&lt;D xsi:type="xsd:double"&gt;2666&lt;/D&gt;&lt;/FQL&gt;&lt;FQL&gt;&lt;Q&gt;US40434L1052^FF_ROA(ANN_R,43831,44196)&lt;/Q&gt;&lt;R&gt;1&lt;/R&gt;&lt;C&gt;1&lt;/C&gt;&lt;D xsi:type="xsd:double"&gt;8.34653988378236&lt;/D&gt;&lt;/FQL&gt;&lt;FQL&gt;&lt;Q&gt;US40434L1052^FF_NET_INC(ANN_R,43831,44196)&lt;/Q&gt;&lt;R&gt;1&lt;/R&gt;&lt;C&gt;1&lt;/C&gt;&lt;D xsi:type="xsd:double"&gt;2844&lt;/D&gt;&lt;/FQL&gt;&lt;FQL&gt;&lt;Q&gt;US4404521001^FF_ROA(ANN_R,42370,42735)&lt;/Q&gt;&lt;R&gt;1&lt;/R&gt;&lt;C&gt;1&lt;/C&gt;&lt;D xsi:type="xsd:double"&gt;13.8237409812155&lt;/D&gt;&lt;/FQL&gt;&lt;FQL&gt;&lt;Q&gt;US4404521001^FF_NET_INC(ANN_R,42370,42735)&lt;/Q&gt;&lt;R&gt;1&lt;/R&gt;&lt;C&gt;1&lt;/C&gt;&lt;D xsi:type="xsd:double"&gt;890.052&lt;/D&gt;&lt;/FQL&gt;&lt;FQL&gt;&lt;Q&gt;US4404521001^FF_ROA(ANN_R,43831,44196)&lt;/Q&gt;&lt;R&gt;1&lt;/R&gt;&lt;C&gt;1&lt;/C&gt;&lt;D xsi:type="xsd:double"&gt;9.95344062823776&lt;/D&gt;&lt;/FQL&gt;&lt;FQL&gt;&lt;Q&gt;US4404521001^FF_NET_INC(ANN_R,43831,44196)&lt;/Q&gt;&lt;R&gt;1&lt;/R&gt;&lt;C&gt;1&lt;/C&gt;&lt;D xsi:type="xsd:double"&gt;908.082&lt;/D&gt;&lt;/FQL&gt;&lt;FQL&gt;&lt;Q&gt;IE00BQPVQZ61^FF_ROA(ANN_R,42370,42735)&lt;/Q&gt;&lt;R&gt;1&lt;/R&gt;&lt;C&gt;1&lt;/C&gt;&lt;D xsi:type="xsd:double"&gt;-4.53930109825706&lt;/D&gt;&lt;/FQL&gt;&lt;FQL&gt;&lt;Q&gt;IE00BQPVQZ61^FF_NET_INC(ANN_R,42370,42735)&lt;/Q&gt;&lt;R&gt;1&lt;/R&gt;&lt;C&gt;1&lt;/C&gt;&lt;D xsi:type="xsd:double"&gt;-166.834&lt;/D&gt;&lt;/FQL&gt;&lt;FQL&gt;&lt;Q&gt;IE00BQPVQZ61^FF_ROA(ANN_R,43831,44196)&lt;/Q&gt;&lt;R&gt;1&lt;/R&gt;&lt;C&gt;1&lt;/C&gt;&lt;D xsi:type="xsd:double"&gt;7.41857422218839&lt;/D&gt;&lt;/FQL&gt;&lt;FQL&gt;&lt;Q&gt;IE00BQPVQZ61^FF_NET_INC(ANN_R,43831,44196)&lt;/Q&gt;&lt;R&gt;1&lt;/R&gt;&lt;C&gt;1&lt;/C&gt;&lt;D xsi:type="xsd:double"&gt;389.796&lt;/D&gt;&lt;/FQL&gt;&lt;FQL&gt;&lt;Q&gt;JP3854600008^FF_ROA(ANN_R,42370,42735)&lt;/Q&gt;&lt;R&gt;1&lt;/R&gt;&lt;C&gt;1&lt;/C&gt;&lt;D xsi:type="xsd:double"&gt;1.87985141834577&lt;/D&gt;&lt;/FQL&gt;&lt;FQL&gt;&lt;Q&gt;JP3854600008^FF_NET_INC(ANN_R,42370,42735)&lt;/Q&gt;&lt;R&gt;1&lt;/R&gt;&lt;C&gt;1&lt;/C&gt;&lt;D xsi:type="xsd:double"&gt;344531&lt;/D&gt;&lt;/FQL&gt;&lt;FQL&gt;&lt;Q&gt;JP3854600008^FF_ROA(ANN_R,43831,44196)&lt;/Q&gt;&lt;R&gt;1&lt;/R&gt;&lt;C&gt;1&lt;/C&gt;&lt;D xsi:type="xsd:double"&gt;2.22964508802185&lt;/D&gt;&lt;/FQL&gt;&lt;FQL&gt;&lt;Q&gt;JP3854600008^FF_NET_INC(ANN_R,43831,44196)&lt;/Q&gt;&lt;R&gt;1&lt;/R&gt;&lt;C&gt;1&lt;/C&gt;&lt;D xsi:type="xsd:double"&gt;455746&lt;/D&gt;&lt;/FQL&gt;&lt;FQL&gt;&lt;Q&gt;TW0002317005^FF_ROA(ANN_R,42370,42735)&lt;/Q&gt;&lt;R&gt;1&lt;/R&gt;&lt;C&gt;1&lt;/C&gt;&lt;D xsi:type="xsd:double"&gt;6.06745236207828&lt;/D&gt;&lt;/FQL&gt;&lt;FQL&gt;&lt;Q&gt;TW0002317005^FF_NET_INC(ANN_R,42370,42735)&lt;/Q&gt;&lt;R&gt;1&lt;/R&gt;&lt;C&gt;1&lt;/C&gt;&lt;D xsi:type="xsd:double"&gt;148662.983&lt;/D&gt;&lt;/FQL&gt;&lt;FQL&gt;&lt;Q&gt;TW0002317005^FF_ROA(ANN_R,43831,44196)&lt;/Q&gt;&lt;R&gt;1&lt;/R&gt;&lt;C&gt;1&lt;/C&gt;&lt;D xsi:type="xsd:double"&gt;2.91041158005555&lt;/D&gt;&lt;/FQL&gt;&lt;FQL&gt;&lt;Q&gt;TW0002317005^FF_NET_INC(ANN_R,43831,44196)&lt;/Q&gt;&lt;R&gt;1&lt;/R&gt;&lt;C&gt;1&lt;/C&gt;&lt;D xsi:type="xsd:double"&gt;101794.807&lt;/D&gt;&lt;/FQL&gt;&lt;FQL&gt;&lt;Q&gt;US4364401012^FF_ROA(ANN_R,42370,42735)&lt;/Q&gt;&lt;R&gt;1&lt;/R&gt;&lt;C&gt;1&lt;/C&gt;&lt;D xsi:type="xsd:double"&gt;4.41446310493691&lt;/D&gt;&lt;/FQL&gt;&lt;FQL&gt;&lt;Q&gt;US4364401012^FF_NET_INC(ANN_R,42370,42735)&lt;/Q&gt;&lt;R&gt;1&lt;/R&gt;&lt;C&gt;1&lt;/C&gt;&lt;D xsi:type="xsd:double"&gt;330.8&lt;/D&gt;&lt;/FQL&gt;&lt;FQL&gt;&lt;Q&gt;US4364401012^FF_ROA(ANN_R,43831,44196)&lt;/Q&gt;&lt;R&gt;1&lt;/R&gt;&lt;C&gt;1&lt;/C&gt;&lt;D xsi:type="xsd:double"&gt;16.3544240682216&lt;/D&gt;&lt;/FQL&gt;&lt;FQL&gt;&lt;Q&gt;US4364401012^FF_NET_INC(ANN_R,43831,44196)&lt;/Q&gt;&lt;R&gt;1&lt;/R&gt;&lt;C&gt;1&lt;/C&gt;&lt;D xsi:type="xsd:double"&gt;1115.2&lt;/D&gt;&lt;/FQL&gt;&lt;FQL&gt;&lt;Q&gt;JP3788600009^FF_ROA(ANN_R,42370,42735)&lt;/Q&gt;&lt;R&gt;1&lt;/R&gt;&lt;C&gt;1&lt;/C&gt;&lt;D xsi:type="xsd:double"&gt;1.83500867649891&lt;/D&gt;&lt;/FQL&gt;&lt;FQL&gt;&lt;Q&gt;JP3788600009^FF_NET_INC(ANN_R,42370,42735)&lt;/Q&gt;&lt;R&gt;1&lt;/R&gt;&lt;C&gt;1&lt;/C&gt;&lt;D xsi:type="xsd:double"&gt;229236&lt;/D&gt;&lt;/FQL&gt;&lt;FQL&gt;&lt;Q&gt;JP3788600009^FF_ROA(ANN_R,43831,44196)&lt;/Q&gt;&lt;R&gt;1&lt;/R&gt;&lt;C&gt;1&lt;/C&gt;&lt;D xsi:type="xsd:double"&gt;0.913979591518455&lt;/D&gt;&lt;/FQL&gt;&lt;FQL&gt;&lt;Q&gt;JP3788600009^FF_NET_INC(ANN_R,43831,44196)&lt;/Q&gt;&lt;R&gt;1&lt;/R&gt;&lt;C&gt;1&lt;/C&gt;&lt;D xsi:type="xsd:double"&gt;89372&lt;/D&gt;&lt;/FQL&gt;&lt;FQL&gt;&lt;Q&gt;SE0000103699^FF_ROA(ANN_R,42370,42735)&lt;/Q&gt;&lt;R&gt;1&lt;/R&gt;&lt;C&gt;1&lt;/C&gt;&lt;D xsi:type="xsd:double"&gt;7.54669261784256&lt;/D&gt;&lt;/FQL&gt;&lt;FQL&gt;&lt;Q&gt;SE0000103699^FF_NET_INC(ANN_R,42370,42735)&lt;/Q&gt;&lt;R&gt;1&lt;/R&gt;&lt;C&gt;1&lt;/C&gt;&lt;D xsi:type="xsd:double"&gt;5429.73701678801&lt;/D&gt;&lt;/FQL&gt;&lt;FQL&gt;&lt;Q&gt;SE0000103699^FF_ROA(ANN_R,43831,44196)&lt;/Q&gt;&lt;R&gt;1&lt;/R&gt;&lt;C&gt;1&lt;/C&gt;&lt;D xsi:type="xsd:double"&gt;5.92465912525962&lt;/D&gt;&lt;/FQL&gt;&lt;FQL&gt;&lt;Q&gt;SE0000103699^FF_NET_INC(ANN_R,43831,44196)&lt;/Q&gt;&lt;R&gt;1&lt;/R&gt;&lt;C&gt;1&lt;/C&gt;&lt;D xsi:type="xsd:double"&gt;6485.82844008752&lt;/D&gt;&lt;/FQL&gt;&lt;FQL&gt;&lt;Q&gt;US42809H1077^FF_ROA(ANN_R,42370,42735)&lt;/Q&gt;&lt;R&gt;1&lt;/R&gt;&lt;C&gt;1&lt;/C&gt;&lt;D xsi:type="xsd:double"&gt;-19.5355060690051&lt;/D&gt;&lt;/FQL&gt;&lt;FQL&gt;&lt;Q&gt;US42809H1077^FF_NET_INC(ANN_R,42370,42735)&lt;/Q&gt;&lt;R&gt;1&lt;/R&gt;&lt;C&gt;1&lt;/C&gt;&lt;D xsi:type="xsd:double"&gt;-6132&lt;/D&gt;&lt;/FQL&gt;&lt;FQL&gt;&lt;Q&gt;US42809H1077^FF_ROA(ANN_R,43831,44196)&lt;/Q&gt;&lt;R&gt;1&lt;/R&gt;&lt;C&gt;1&lt;/C&gt;&lt;D xsi:type="xsd:double"&gt;-15.2353274388592&lt;/D&gt;&lt;/FQL&gt;&lt;FQL&gt;&lt;Q&gt;US42809H1077^FF_NET_INC(ANN_R,43831,44196)&lt;/Q&gt;&lt;R&gt;1&lt;/R&gt;&lt;C&gt;1&lt;/C&gt;&lt;D xsi:type="xsd:double"&gt;-3093&lt;/D&gt;&lt;/FQL&gt;&lt;FQL&gt;&lt;Q&gt;FR0000052292^FF_ROA(ANN_R,42370,42735)&lt;/Q&gt;&lt;R&gt;1&lt;/R&gt;&lt;C&gt;1&lt;/C&gt;&lt;D xsi:type="xsd:double"&gt;19.6722776968256&lt;/D&gt;&lt;/FQL&gt;&lt;FQL&gt;&lt;Q&gt;FR0000052292^FF_NET_INC(ANN_R,42370,42735)&lt;/Q&gt;&lt;R&gt;1&lt;/R&gt;&lt;C&gt;1&lt;/C&gt;&lt;D xsi:type="xsd:double"&gt;1100.3&lt;/D&gt;&lt;/FQL&gt;&lt;FQL&gt;&lt;Q&gt;FR0000052292^FF_ROA(ANN_R,43831,44196)&lt;/Q&gt;&lt;R&gt;1&lt;/R&gt;&lt;C&gt;1&lt;/C&gt;&lt;D xsi:type="xsd:double"&gt;13.2374018230809&lt;/D&gt;&lt;/FQL&gt;&lt;FQL&gt;&lt;Q&gt;FR0000052292^FF_NET_INC(ANN_R,43831,44196)&lt;/Q&gt;&lt;R&gt;1&lt;/R&gt;&lt;C&gt;1&lt;/C&gt;&lt;D xsi:type="xsd:double"&gt;1385.4&lt;/D&gt;&lt;/FQL&gt;&lt;FQL&gt;&lt;Q&gt;DE0006048432^FF_ROA(ANN_R,42370,42735)&lt;/Q&gt;&lt;R&gt;1&lt;/R&gt;&lt;C&gt;1&lt;/C&gt;&lt;D xsi:type="xsd:double"&gt;8.01155099412694&lt;/D&gt;&lt;/FQL&gt;&lt;FQL&gt;&lt;Q&gt;DE0006048432^FF_NET_INC(ANN_R,42370,42735)&lt;/Q&gt;&lt;R&gt;1&lt;/R&gt;&lt;C&gt;1&lt;/C&gt;&lt;D xsi:type="xsd:double"&gt;2053&lt;/D&gt;&lt;/FQL&gt;&lt;FQL&gt;&lt;Q&gt;DE0006048432^FF_ROA(ANN_R,43831,44196)&lt;/Q&gt;&lt;R&gt;1&lt;/R&gt;&lt;C&gt;1&lt;/C&gt;&lt;D xsi:type="xsd:double"&gt;4.48657691388513&lt;/D&gt;&lt;/FQL&gt;&lt;FQL&gt;&lt;Q&gt;DE0006048432^FF_NET_INC(ANN_R,43831,44196)&lt;/Q&gt;&lt;R&gt;1&lt;/R&gt;&lt;C&gt;1&lt;/C&gt;&lt;D xsi:type="xsd:double"&gt;1408&lt;/D&gt;&lt;/FQL&gt;&lt;FQL&gt;&lt;Q&gt;NL0000009165^FF_ROA(ANN_R,42370,42735)&lt;/Q&gt;&lt;R&gt;1&lt;/R&gt;&lt;C&gt;1&lt;/C&gt;&lt;D xsi:type="xsd:double"&gt;3.8282745419743&lt;/D&gt;&lt;/FQL&gt;&lt;FQL&gt;&lt;Q&gt;NL0000009165^FF_NET_INC(ANN_R,42370,42735)&lt;/Q&gt;&lt;R&gt;1&lt;/R&gt;&lt;C&gt;1&lt;/C&gt;&lt;D xsi:type="xsd:double"&gt;1540&lt;/D&gt;&lt;/FQL&gt;&lt;FQL&gt;&lt;Q&gt;NL0000009165^FF_ROA(ANN_R,43831,44196)&lt;/Q&gt;&lt;R&gt;1&lt;/R&gt;&lt;C&gt;1&lt;/C&gt;&lt;D xsi:type="xsd:double"&gt;-0.448238357338255&lt;/D&gt;&lt;/FQL&gt;&lt;FQL&gt;&lt;Q&gt;NL0000009165^FF_NET_INC(ANN_R,43831,44196)&lt;/Q&gt;&lt;R&gt;1&lt;/R&gt;&lt;C&gt;1&lt;/C&gt;&lt;D xsi:type="xsd:double"&gt;-204&lt;/D&gt;&lt;/FQL&gt;&lt;FQL&gt;&lt;Q&gt;DE0006047004^FF_ROA(ANN_R,42370,42735)&lt;/Q&gt;&lt;R&gt;1&lt;/R&gt;&lt;C&gt;1&lt;/C&gt;&lt;D xsi:type="xsd:double"&gt;1.94823398874498&lt;/D&gt;&lt;/FQL&gt;&lt;FQL&gt;&lt;Q&gt;DE0006047004^FF_NET_INC(ANN_R,42370,42735)&lt;/Q&gt;&lt;R&gt;1&lt;/R&gt;&lt;C&gt;1&lt;/C&gt;&lt;D xsi:type="xsd:double"&gt;660.2&lt;/D&gt;&lt;/FQL&gt;&lt;FQL&gt;&lt;Q&gt;DE000ENER6Y0^FF_ROA(ANN_R,42736,43100)&lt;/Q&gt;&lt;R&gt;0&lt;/R&gt;&lt;C&gt;0&lt;/C&gt;&lt;/FQL&gt;&lt;FQL&gt;&lt;Q&gt;DE000ENER6Y0^FF_NET_INC(ANN_R,42736,43100)&lt;/Q&gt;&lt;R&gt;1&lt;/R&gt;&lt;C&gt;1&lt;/C&gt;&lt;D xsi:type="xsd:double"&gt;910&lt;/D&gt;&lt;/FQL&gt;&lt;FQL&gt;&lt;Q&gt;FR0010307819^FF_ROA(ANN_R,42736,43100)&lt;/Q&gt;&lt;R&gt;1&lt;/R&gt;&lt;C&gt;1&lt;/C&gt;&lt;D xsi:type="xsd:double"&gt;8.11145263662129&lt;/D&gt;&lt;/FQL&gt;&lt;FQL&gt;&lt;Q&gt;FR0010307819^FF_NET_INC(ANN_R,42736,43100)&lt;/Q&gt;&lt;R&gt;1&lt;/R&gt;&lt;C&gt;1&lt;/C&gt;&lt;D xsi:type="xsd:double"&gt;711.2&lt;/D&gt;&lt;/FQL&gt;&lt;FQL&gt;&lt;Q&gt;DK0010268606^FF_ROA(ANN_R,42736,43100)&lt;/Q&gt;&lt;R&gt;1&lt;/R&gt;&lt;C&gt;1&lt;/C&gt;&lt;D xsi:type="xsd:double"&gt;8.59284303326917&lt;/D&gt;&lt;/FQL&gt;&lt;FQL&gt;&lt;Q&gt;DK0010268606^FF_NET_INC(ANN_R,42736,43100)&lt;/Q&gt;&lt;R&gt;1&lt;/R&gt;&lt;C&gt;1&lt;/C&gt;&lt;D xsi:type="xsd:double"&gt;6650.06394931965&lt;/D&gt;&lt;/FQL&gt;&lt;FQL&gt;&lt;Q&gt;US5745991068^FF_ROA(ANN_R,42736,43100)&lt;/Q&gt;&lt;R&gt;1&lt;/R&gt;&lt;C&gt;1&lt;/C&gt;&lt;D xsi:type="xsd:double"&gt;9.89597975822322&lt;/D&gt;&lt;/FQL&gt;&lt;FQL&gt;&lt;Q&gt;US5745991068^FF_NET_INC(ANN_R,42736,43100)&lt;/Q&gt;&lt;R&gt;1&lt;/R&gt;&lt;C&gt;1&lt;/C&gt;&lt;D xsi:type="xsd:double"&gt;528&lt;/D&gt;&lt;/FQL&gt;&lt;FQL&gt;&lt;Q&gt;US29355A1079^FF_ROA(ANN_R,42736,43100)&lt;/Q&gt;&lt;R&gt;1&lt;/R&gt;&lt;C&gt;1&lt;/C&gt;&lt;D xsi:type="xsd:double"&gt;-27.1649390033151&lt;/D&gt;&lt;/FQL&gt;&lt;FQL&gt;&lt;Q&gt;US29355A1079^FF_NET_INC(ANN_R,42736,43100)&lt;/Q&gt;&lt;R&gt;1&lt;/R&gt;&lt;C&gt;1&lt;/C&gt;&lt;D xsi:type="xsd:double"&gt;-45.192&lt;/D&gt;&lt;/FQL&gt;&lt;FQL&gt;&lt;Q&gt;US72919P2020^FF_ROA(ANN_R,42736,43100)&lt;/Q&gt;&lt;R&gt;1&lt;/R&gt;&lt;C&gt;1&lt;/C&gt;&lt;D xsi:type="xsd:double"&gt;-49.6753589423855&lt;/D&gt;&lt;/FQL&gt;&lt;FQL&gt;&lt;Q&gt;US72919P2020^FF_NET_INC(ANN_R,42736,43100)&lt;/Q&gt;&lt;R&gt;1&lt;/R&gt;&lt;C&gt;1&lt;/C&gt;&lt;D xsi:type="xsd:double"&gt;-127.08&lt;/D&gt;&lt;/FQL&gt;&lt;FQL&gt;&lt;Q&gt;JP3734800000^FF_ROA(ANN_R,42736,43100)&lt;/Q&gt;&lt;R&gt;1&lt;/R&gt;&lt;C&gt;1&lt;/C&gt;&lt;D xsi:type="xsd:double"&gt;7.26572857407941&lt;/D&gt;&lt;/FQL&gt;&lt;FQL&gt;&lt;Q&gt;JP3734800000^FF_NET_INC(ANN_R,42736,43100)&lt;/Q&gt;&lt;R&gt;1&lt;/R&gt;&lt;C&gt;1&lt;/C&gt;&lt;D xsi:type="xsd:double"&gt;111007&lt;/D&gt;&lt;/FQL&gt;&lt;FQL&gt;&lt;Q&gt;JP3538800008^FF_ROA(ANN_R,42736,43100)&lt;/Q&gt;&lt;R&gt;1&lt;/R&gt;&lt;C&gt;1&lt;/C&gt;&lt;D xsi:type="xsd:double"&gt;9.31639291949258&lt;/D&gt;&lt;/FQL&gt;&lt;FQL&gt;&lt;Q&gt;JP3538800008^FF_NET_INC(ANN_R,42736,43100)&lt;/Q&gt;&lt;R&gt;1&lt;/R&gt;&lt;C&gt;1&lt;/C&gt;&lt;D xsi:type="xsd:double"&gt;145099&lt;/D&gt;&lt;/FQL&gt;&lt;FQL&gt;&lt;Q&gt;KR7006400006^FF_ROA(ANN_R,42736,43100)&lt;/Q&gt;&lt;R&gt;1&lt;/R&gt;&lt;C&gt;1&lt;/C&gt;&lt;D xsi:type="xsd:double"&gt;4.28977210766645&lt;/D&gt;&lt;/FQL&gt;&lt;FQL&gt;&lt;Q&gt;KR7006400006^FF_NET_INC(ANN_R,42736,43100)&lt;/Q&gt;&lt;R&gt;1&lt;/R&gt;&lt;C&gt;1&lt;/C&gt;&lt;D xsi:type="xsd:double"&gt;657236.340934&lt;/D&gt;&lt;/FQL&gt;&lt;FQL&gt;&lt;Q&gt;DE000ENER6Y0^FF_ROA(ANN_R,43466,43830)&lt;/Q&gt;&lt;R&gt;1&lt;/R&gt;&lt;C&gt;1&lt;/C&gt;&lt;D xsi:type="xsd:double"&gt;0.348002290647989&lt;/D&gt;&lt;/FQL&gt;&lt;FQL&gt;&lt;Q&gt;DE000ENER6Y0^FF_NET_INC(ANN_R,43466,43830)&lt;/Q&gt;&lt;R&gt;1&lt;/R&gt;&lt;C&gt;1&lt;/C&gt;&lt;D xsi:type="xsd:double"&gt;158&lt;/D&gt;&lt;/FQL&gt;&lt;FQL&gt;&lt;Q&gt;FR0010307819^FF_ROA(ANN_R,43466,43830)&lt;/Q&gt;&lt;R&gt;1&lt;/R&gt;&lt;C&gt;1&lt;/C&gt;&lt;D xsi:type="xsd:double"&gt;7.54481655376857&lt;/D&gt;&lt;/FQL&gt;&lt;FQL&gt;&lt;Q&gt;FR0010307819^FF_NET_INC(ANN_R,43466,43830)&lt;/Q&gt;&lt;R&gt;1&lt;/R&gt;&lt;C&gt;1&lt;/C&gt;&lt;D xsi:type="xsd:double"&gt;834.8&lt;/D&gt;&lt;/FQL&gt;&lt;FQL&gt;&lt;Q&gt;DK0010268606^FF_ROA(ANN_R,43466,43830)&lt;/Q&gt;&lt;R&gt;1&lt;/R&gt;&lt;C&gt;1&lt;/C&gt;&lt;D xsi:type="xsd:double"&gt;5.36663417082856&lt;/D&gt;&lt;/FQL&gt;&lt;FQL&gt;&lt;Q&gt;DK0010268606^FF_NET_INC(ANN_R,43466,43830)&lt;/Q&gt;&lt;R&gt;1&lt;/R&gt;&lt;C&gt;1&lt;/C&gt;&lt;D xsi:type="xsd:double"&gt;5256.17687702208&lt;/D&gt;&lt;/FQL&gt;&lt;FQL&gt;&lt;Q&gt;US5745991068^FF_ROA(ANN_R,43466,43830)&lt;/Q&gt;&lt;R&gt;1&lt;/R&gt;&lt;C&gt;1&lt;/C&gt;&lt;D xsi:type="xsd:double"&gt;12.1880998080614&lt;/D&gt;&lt;/FQL&gt;&lt;FQL&gt;&lt;Q&gt;US5745991068^FF_NET_INC(ANN_R,43466,43830)&lt;/Q&gt;&lt;R&gt;1&lt;/R&gt;&lt;C&gt;1&lt;/C&gt;&lt;D xsi:type="xsd:double"&gt;635&lt;/D&gt;&lt;/FQL&gt;&lt;FQL&gt;&lt;Q&gt;US29355A1079^FF_ROA(ANN_R,43466,43830)&lt;/Q&gt;&lt;R&gt;1&lt;/R&gt;&lt;C&gt;1&lt;/C&gt;&lt;D xsi:type="xsd:double"&gt;30.6027574157773&lt;/D&gt;&lt;/FQL&gt;&lt;FQL&gt;&lt;Q&gt;US29355A1079^FF_NET_INC(ANN_R,43466,43830)&lt;/Q&gt;&lt;R&gt;1&lt;/R&gt;&lt;C&gt;1&lt;/C&gt;&lt;D xsi:type="xsd:double"&gt;161.148&lt;/D&gt;&lt;/FQL&gt;&lt;FQL&gt;&lt;Q&gt;US72919P2020^FF_ROA(ANN_R,43466,43830)&lt;/Q&gt;&lt;R&gt;1&lt;/R&gt;&lt;C&gt;1&lt;/C&gt;&lt;D xsi:type="xsd:double"&gt;-15.9534938214336&lt;/D&gt;&lt;/FQL&gt;&lt;FQL&gt;&lt;Q&gt;US72919P2020^FF_NET_INC(ANN_R,43466,43830)&lt;/Q&gt;&lt;R&gt;1&lt;/R&gt;&lt;C&gt;1&lt;/C&gt;&lt;D xsi:type="xsd:double"&gt;-83.743&lt;/D&gt;&lt;/FQL&gt;&lt;FQL&gt;&lt;Q&gt;JP3734800000^FF_ROA(ANN_R,43466,43830)&lt;/Q&gt;&lt;R&gt;1&lt;/R&gt;&lt;C&gt;1&lt;/C&gt;&lt;D xsi:type="xsd:double"&gt;5.65382271225009&lt;/D&gt;&lt;/FQL&gt;&lt;FQL&gt;&lt;Q&gt;JP3734800000^FF_NET_INC(ANN_R,43466,43830)&lt;/Q&gt;&lt;R&gt;1&lt;/R&gt;&lt;C&gt;1&lt;/C&gt;&lt;D xsi:type="xsd:double"&gt;103386&lt;/D&gt;&lt;/FQL&gt;&lt;FQL&gt;&lt;Q&gt;JP3538800008^FF_ROA(ANN_R,43466,43830)&lt;/Q&gt;&lt;R&gt;1&lt;/R&gt;&lt;C&gt;1&lt;/C&gt;&lt;D xsi:type="xsd:double"&gt;4.21814054430715&lt;/D&gt;&lt;/FQL&gt;&lt;FQL&gt;&lt;Q&gt;JP3538800008^FF_NET_INC(ANN_R,43466,43830)&lt;/Q&gt;&lt;R&gt;1&lt;/R&gt;&lt;C&gt;1&lt;/C&gt;&lt;D xsi:type="xsd:double"&gt;82205&lt;/D&gt;&lt;/FQL&gt;&lt;FQL&gt;&lt;Q&gt;KR7006400006^FF_ROA(ANN_R,43466,43830)&lt;/Q&gt;&lt;R&gt;1&lt;/R&gt;&lt;C&gt;1&lt;/C&gt;&lt;D xsi:type="xsd:double"&gt;1.81904249409886&lt;/D&gt;&lt;/FQL&gt;&lt;FQL&gt;&lt;Q&gt;KR7006400006^FF_NET_INC(ANN_R,43466,43830)&lt;/Q&gt;&lt;R&gt;1&lt;/R&gt;&lt;C&gt;1&lt;/C&gt;&lt;D xsi:type="xsd:double"&gt;356548.860592&lt;/D&gt;&lt;/FQL&gt;&lt;FQL&gt;&lt;Q&gt;DE000ENER6Y0^FF_ROA(ANN_R,43101,43465)&lt;/Q&gt;&lt;R&gt;1&lt;/R&gt;&lt;C&gt;1&lt;/C&gt;&lt;D xsi:type="xsd:double"&gt;1.17567407821349&lt;/D&gt;&lt;/FQL&gt;&lt;FQL&gt;&lt;Q&gt;DE000ENER6Y0^FF_NET_INC(ANN_R,43101,43465)&lt;/Q&gt;&lt;R&gt;1&lt;/R&gt;&lt;C&gt;1&lt;/C&gt;&lt;D xsi:type="xsd:double"&gt;547&lt;/D&gt;&lt;/FQL&gt;&lt;FQL&gt;&lt;Q&gt;FR0010307819^FF_ROA(ANN_R,43101,43465)&lt;/Q&gt;&lt;R&gt;1&lt;/R&gt;&lt;C&gt;1&lt;/C&gt;&lt;D xsi:type="xsd:double"&gt;7.82236728736075&lt;/D&gt;&lt;/FQL&gt;&lt;FQL&gt;&lt;Q&gt;FR0010307819^FF_NET_INC(ANN_R,43101,43465)&lt;/Q&gt;&lt;R&gt;1&lt;/R&gt;&lt;C&gt;1&lt;/C&gt;&lt;D xsi:type="xsd:double"&gt;771.7&lt;/D&gt;&lt;/FQL&gt;&lt;FQL&gt;&lt;Q&gt;DK0010268606^FF_ROA(ANN_R,43101,43465)&lt;/Q&gt;&lt;R&gt;1&lt;/R&gt;&lt;C&gt;1&lt;/C&gt;&lt;D xsi:type="xsd:double"&gt;6.00717754096194&lt;/D&gt;&lt;/FQL&gt;&lt;FQL&gt;&lt;Q&gt;DK0010268606^FF_NET_INC(ANN_R,43101,43465)&lt;/Q&gt;&lt;R&gt;1&lt;/R&gt;&lt;C&gt;1&lt;/C&gt;&lt;D xsi:type="xsd:double"&gt;5098.13506796352&lt;/D&gt;&lt;/FQL&gt;&lt;FQL&gt;&lt;Q&gt;US5745991068^FF_ROA(ANN_R,43101,43465)&lt;/Q&gt;&lt;R&gt;1&lt;/R&gt;&lt;C&gt;1&lt;/C&gt;&lt;D xsi:type="xsd:double"&gt;11.531069827034&lt;/D&gt;&lt;/FQL&gt;&lt;FQL&gt;&lt;Q&gt;US5745991068^FF_NET_INC(ANN_R,43101,43465)&lt;/Q&gt;&lt;R&gt;1&lt;/R&gt;&lt;C&gt;1&lt;/C&gt;&lt;D xsi:type="xsd:double"&gt;630&lt;/D&gt;&lt;/FQL&gt;&lt;FQL&gt;&lt;Q&gt;US29355A1079^FF_ROA(ANN_R,43101,43465)&lt;/Q&gt;&lt;R&gt;1&lt;/R&gt;&lt;C&gt;1&lt;/C&gt;&lt;D xsi:type="xsd:double"&gt;-4.56781199173417&lt;/D&gt;&lt;/FQL&gt;&lt;FQL&gt;&lt;Q&gt;US29355A1079^FF_NET_INC(ANN_R,43101,43465)&lt;/Q&gt;&lt;R&gt;1&lt;/R&gt;&lt;C&gt;1&lt;/C&gt;&lt;D xsi:type="xsd:double"&gt;-11.627&lt;/D&gt;&lt;/FQL&gt;&lt;FQL&gt;&lt;Q&gt;US72919P2020^FF_ROA(ANN_R,43101,43465)&lt;/Q&gt;&lt;R&gt;1&lt;/R&gt;&lt;C&gt;1&lt;/C&gt;&lt;D xsi:type="xsd:double"&gt;-23.6305389511386&lt;/D&gt;&lt;/FQL&gt;&lt;FQL&gt;&lt;Q&gt;US72919P2020^FF_NET_INC(ANN_R,43101,43465)&lt;/Q&gt;&lt;R&gt;1&lt;/R&gt;&lt;C&gt;1&lt;/C&gt;&lt;D xsi:type="xsd:double"&gt;-78.115&lt;/D&gt;&lt;/FQL&gt;&lt;FQL&gt;&lt;Q&gt;JP3734800000^FF_ROA(ANN_R,43101,43465)&lt;/Q&gt;&lt;R&gt;1&lt;/R&gt;&lt;C&gt;1&lt;/C&gt;&lt;D xsi:type="xsd:double"&gt;7.57975503129023&lt;/D&gt;&lt;/FQL&gt;&lt;FQL&gt;&lt;Q&gt;JP3734800000^FF_NET_INC(ANN_R,43101,43465)&lt;/Q&gt;&lt;R&gt;1&lt;/R&gt;&lt;C&gt;1&lt;/C&gt;&lt;D xsi:type="xsd:double"&gt;130834&lt;/D&gt;&lt;/FQL&gt;&lt;FQL&gt;&lt;Q&gt;JP3538800008^FF_ROA(ANN_R,43101,43465)&lt;/Q&gt;&lt;R&gt;1&lt;/R&gt;&lt;C&gt;1&lt;/C&gt;&lt;D xsi:type="xsd:double"&gt;3.55580631913002&lt;/D&gt;&lt;/FQL&gt;&lt;FQL&gt;&lt;Q&gt;JP3538800008^FF_NET_INC(ANN_R,43101,43465)&lt;/Q&gt;&lt;R&gt;1&lt;/R&gt;&lt;C&gt;1&lt;/C&gt;&lt;D xsi:type="xsd:double"&gt;63463&lt;/D&gt;&lt;/FQL&gt;&lt;FQL&gt;&lt;Q&gt;KR7006400006^FF_ROA(ANN_R,43101,43465)&lt;/Q&gt;&lt;R&gt;1&lt;/R&gt;&lt;C&gt;1&lt;/C&gt;&lt;D xsi:type="xsd:double"&gt;3.9962258911444&lt;/D&gt;&lt;/FQL&gt;&lt;FQL&gt;&lt;Q&gt;KR7006400006^FF_NET_INC(ANN_R,43101,43465)&lt;/Q&gt;&lt;R&gt;1&lt;/R&gt;&lt;C&gt;1&lt;/C&gt;&lt;D xsi:type="xsd:double"&gt;701166.336925&lt;/D&gt;&lt;/FQL&gt;&lt;FQL&gt;&lt;Q&gt;DE0006047004^FF_ROA(ANN_R,43831,44196)&lt;/Q&gt;&lt;R&gt;1&lt;/R&gt;&lt;C&gt;1&lt;/C&gt;&lt;D xsi:type="xsd:double"&gt;-5.6688123441824&lt;/D&gt;&lt;/FQL&gt;&lt;FQL&gt;&lt;Q&gt;DE0006047004^FF_NET_INC(ANN_R,43831,44196)&lt;/Q&gt;&lt;R&gt;1&lt;/R&gt;&lt;C&gt;1&lt;/C&gt;&lt;D xsi:type="xsd:double"&gt;-2066.9&lt;/D&gt;&lt;/FQL&gt;&lt;FQL&gt;&lt;Q&gt;US4180561072^FF_ROA(ANN_R,42370,42735)&lt;/Q&gt;&lt;R&gt;1&lt;/R&gt;&lt;C&gt;1&lt;/C&gt;&lt;D xsi:type="xsd:double"&gt;11.2387960843788&lt;/D&gt;&lt;/FQL&gt;&lt;FQL&gt;&lt;Q&gt;US4180561072^FF_NET_INC(ANN_R,42370,42735)&lt;/Q&gt;&lt;R&gt;1&lt;/R&gt;&lt;C&gt;1&lt;/C&gt;&lt;D xsi:type="xsd:double"&gt;551.38&lt;/D&gt;&lt;/FQL&gt;&lt;FQL&gt;&lt;Q&gt;US4180561072^FF_ROA(ANN_R,43831,44196)&lt;/Q&gt;&lt;R&gt;1&lt;/R&gt;&lt;C&gt;1&lt;/C&gt;&lt;D xsi:type="xsd:double"&gt;2.26206010944488&lt;/D&gt;&lt;/FQL&gt;&lt;FQL&gt;&lt;Q&gt;US4180561072^FF_NET_INC(ANN_R,43831,44196)&lt;/Q&gt;&lt;R&gt;1&lt;/R&gt;&lt;C&gt;1&lt;/C&gt;&lt;D xsi:type="xsd:double"&gt;222.519&lt;/D&gt;&lt;/FQL&gt;&lt;FQL&gt;&lt;Q&gt;US4165151048^FF_ROA(ANN_R,42370,42735)&lt;/Q&gt;&lt;R&gt;1&lt;/R&gt;&lt;C&gt;1&lt;/C&gt;&lt;D xsi:type="xsd:double"&gt;0.285782218098919&lt;/D&gt;&lt;/FQL&gt;&lt;FQL&gt;&lt;Q&gt;US4165151048^FF_NET_INC(ANN_R,42370,42735)&lt;/Q&gt;&lt;R&gt;1&lt;/R&gt;&lt;C&gt;1&lt;/C&gt;&lt;D xsi:type="xsd:double"&gt;613&lt;/D&gt;&lt;/FQL&gt;&lt;FQL&gt;&lt;Q&gt;US4165151048^FF_ROA(ANN_R,43831,44196)&lt;/Q&gt;&lt;R&gt;1&lt;/R&gt;&lt;C&gt;1&lt;/C&gt;&lt;D xsi:type="xsd:double"&gt;2.56739978715857&lt;/D&gt;&lt;/FQL&gt;&lt;FQL&gt;&lt;Q&gt;US4165151048^FF_NET_INC(ANN_R,43831,44196)&lt;/Q&gt;&lt;R&gt;1&lt;/R&gt;&lt;C&gt;1&lt;/C&gt;&lt;D xsi:type="xsd:double"&gt;1737&lt;/D&gt;&lt;/FQL&gt;&lt;FQL&gt;&lt;Q&gt;FR0000130809^FF_ROA(ANN_R,42370,42735)&lt;/Q&gt;&lt;R&gt;1&lt;/R&gt;&lt;C&gt;1&lt;/C&gt;&lt;D xsi:type="xsd:double"&gt;0.253048464136405&lt;/D&gt;&lt;/FQL&gt;&lt;FQL&gt;&lt;Q&gt;FR0000130809^FF_NET_INC(ANN_R,42370,42735)&lt;/Q&gt;&lt;R&gt;1&lt;/R&gt;&lt;C&gt;1&lt;/C&gt;&lt;D xsi:type="xsd:double"&gt;3402&lt;/D&gt;&lt;/FQL&gt;&lt;FQL&gt;&lt;Q&gt;FR0000130809^FF_ROA(ANN_R,43831,44196)&lt;/Q&gt;&lt;R&gt;1&lt;/R&gt;&lt;C&gt;1&lt;/C&gt;&lt;D xsi:type="xsd:double"&gt;-0.0620515056058787&lt;/D&gt;&lt;/FQL&gt;&lt;FQL&gt;&lt;Q&gt;FR0000130809^FF_NET_INC(ANN_R,43831,44196)&lt;/Q&gt;&lt;R&gt;1&lt;/R&gt;&lt;C&gt;1&lt;/C&gt;&lt;D xsi:type="xsd:double"&gt;-869&lt;/D&gt;&lt;/FQL&gt;&lt;FQL&gt;&lt;Q&gt;US3802371076^FF_ROA(ANN_R,42370,42735)&lt;/Q&gt;&lt;R&gt;1&lt;/R&gt;&lt;C&gt;1&lt;/C&gt;&lt;D xsi:type="xsd:double"&gt;-0.452942064592283&lt;/D&gt;&lt;/FQL&gt;&lt;FQL&gt;&lt;Q&gt;US3802371076^FF_NET_INC(ANN_R,42370,42735)&lt;/Q&gt;&lt;R&gt;1&lt;/R&gt;&lt;C&gt;1&lt;/C&gt;&lt;D xsi:type="xsd:double"&gt;-16.5&lt;/D&gt;&lt;/FQL&gt;&lt;FQL&gt;&lt;Q&gt;US3802371076^FF_ROA(ANN_R,43831,44196)&lt;/Q&gt;&lt;R&gt;1&lt;/R&gt;&lt;C&gt;1&lt;/C&gt;&lt;D xsi:type="xsd:double"&gt;-7.77597160380396&lt;/D&gt;&lt;/FQL&gt;&lt;FQL&gt;&lt;Q&gt;US3802371076^FF_NET_INC(ANN_R,43831,44196)&lt;/Q&gt;&lt;R&gt;1&lt;/R&gt;&lt;C&gt;1&lt;/C&gt;&lt;D xsi:type="xsd:double"&gt;-495.1&lt;/D&gt;&lt;/FQL&gt;&lt;FQL&gt;&lt;Q&gt;US3724601055^FF_ROA(ANN_R,42370,42735)&lt;/Q&gt;&lt;R&gt;1&lt;/R&gt;&lt;C&gt;1&lt;/C&gt;&lt;D xsi:type="xsd:double"&gt;8.08319323535384&lt;/D&gt;&lt;/FQL&gt;&lt;FQL&gt;&lt;Q&gt;US3724601055^FF_NET_INC(ANN_R,42370,42735)&lt;/Q&gt;&lt;R&gt;1&lt;/R&gt;&lt;C&gt;1&lt;/C&gt;&lt;D xsi:type="xsd:double"&gt;687.24&lt;/D&gt;&lt;/FQL&gt;&lt;FQL&gt;&lt;Q&gt;US3724601055^FF_ROA(ANN_R,43831,44196)&lt;/Q&gt;&lt;R&gt;1&lt;/R&gt;&lt;C&gt;1&lt;/C&gt;&lt;D xsi:type="xsd:double"&gt;1.16353989575674&lt;/D&gt;&lt;/FQL&gt;&lt;FQL&gt;&lt;Q&gt;US3724601055^FF_NET_INC(ANN_R,43831,44196)&lt;/Q&gt;&lt;R&gt;1&lt;/R&gt;&lt;C&gt;1&lt;/C&gt;&lt;D xsi:type="xsd:double"&gt;163.395&lt;/D&gt;&lt;/FQL&gt;&lt;FQL&gt;&lt;Q&gt;DK0010272202^FF_ROA(ANN_R,42370,42735)&lt;/Q&gt;&lt;R&gt;1&lt;/R&gt;&lt;C&gt;1&lt;/C&gt;&lt;D xsi:type="xsd:double"&gt;25.9731550379048&lt;/D&gt;&lt;/FQL&gt;&lt;FQL&gt;&lt;Q&gt;DK0010272202^FF_NET_INC(ANN_R,42370,42735)&lt;/Q&gt;&lt;R&gt;1&lt;/R&gt;&lt;C&gt;1&lt;/C&gt;&lt;D xsi:type="xsd:double"&gt;1187.075&lt;/D&gt;&lt;/FQL&gt;&lt;FQL&gt;&lt;Q&gt;DK0010272202^FF_ROA(ANN_R,43831,44196)&lt;/Q&gt;&lt;R&gt;1&lt;/R&gt;&lt;C&gt;1&lt;/C&gt;&lt;D xsi:type="xsd:double"&gt;26.2242676440599&lt;/D&gt;&lt;/FQL&gt;&lt;FQL&gt;&lt;Q&gt;DK0010272202^FF_NET_INC(ANN_R,43831,44196)&lt;/Q&gt;&lt;R&gt;1&lt;/R&gt;&lt;C&gt;1&lt;/C&gt;&lt;D xsi:type="xsd:double"&gt;4758&lt;/D&gt;&lt;/FQL&gt;&lt;FQL&gt;&lt;Q&gt;US37045V1008^FF_ROA(ANN_R,42370,42735)&lt;/Q&gt;&lt;R&gt;1&lt;/R&gt;&lt;C&gt;1&lt;/C&gt;&lt;D xsi:type="xsd:double"&gt;4.53238724316633&lt;/D&gt;&lt;/FQL&gt;&lt;FQL&gt;&lt;Q&gt;US37045V1008^FF_NET_INC(ANN_R,42370,42735)&lt;/Q&gt;&lt;R&gt;1&lt;/R&gt;&lt;C&gt;1&lt;/C&gt;&lt;D xsi:type="xsd:double"&gt;9428&lt;/D&gt;&lt;/FQL&gt;&lt;FQL&gt;&lt;Q&gt;US37045V1008^FF_ROA(ANN_R,43831,44196)&lt;/Q&gt;&lt;R&gt;1&lt;/R&gt;&lt;C&gt;1&lt;/C&gt;&lt;D xsi:type="xsd:double"&gt;2.77485746852003&lt;/D&gt;&lt;/FQL&gt;&lt;FQL&gt;&lt;Q&gt;US37045V1008^FF_NET_INC(ANN_R,43831,44196)&lt;/Q&gt;&lt;R&gt;1&lt;/R&gt;&lt;C&gt;1&lt;/C&gt;&lt;D xsi:type="xsd:double"&gt;6427&lt;/D&gt;&lt;/FQL&gt;&lt;FQL&gt;&lt;Q&gt;CH0030170408^FF_ROA(ANN_R,42370,42735)&lt;/Q&gt;&lt;R&gt;1&lt;/R&gt;&lt;C&gt;1&lt;/C&gt;&lt;D xsi:type="xsd:double"&gt;15.3237641336706&lt;/D&gt;&lt;/FQL&gt;&lt;FQL&gt;&lt;Q&gt;CH0030170408^FF_NET_INC(ANN_R,42370,42735)&lt;/Q&gt;&lt;R&gt;1&lt;/R&gt;&lt;C&gt;1&lt;/C&gt;&lt;D xsi:type="xsd:double"&gt;548.2&lt;/D&gt;&lt;/FQL&gt;&lt;FQL&gt;&lt;Q&gt;CH0030170408^FF_ROA(ANN_R,43831,44196)&lt;/Q&gt;&lt;R&gt;1&lt;/R&gt;&lt;C&gt;1&lt;/C&gt;&lt;D xsi:type="xsd:double"&gt;17.1822960555355&lt;/D&gt;&lt;/FQL&gt;&lt;FQL&gt;&lt;Q&gt;CH0030170408^FF_NET_INC(ANN_R,43831,44196)&lt;/Q&gt;&lt;R&gt;1&lt;/R&gt;&lt;C&gt;1&lt;/C&gt;&lt;D xsi:type="xsd:double"&gt;642.3&lt;/D&gt;&lt;/FQL&gt;&lt;FQL&gt;&lt;Q&gt;JP3814000000^FF_ROA(ANN_R,42370,42735)&lt;/Q&gt;&lt;R&gt;1&lt;/R&gt;&lt;C&gt;1&lt;/C&gt;&lt;D xsi:type="xsd:double"&gt;3.56383439136458&lt;/D&gt;&lt;/FQL&gt;&lt;FQL&gt;&lt;Q&gt;JP3814000000^FF_NET_INC(ANN_R,42370,42735)&lt;/Q&gt;&lt;R&gt;1&lt;/R&gt;&lt;C&gt;1&lt;/C&gt;&lt;D xsi:type="xsd:double"&gt;123313&lt;/D&gt;&lt;/FQL&gt;&lt;FQL&gt;&lt;Q&gt;JP3814000000^FF_ROA(ANN_R,43831,44196)&lt;/Q&gt;&lt;R&gt;1&lt;/R&gt;&lt;C&gt;1&lt;/C&gt;&lt;D xsi:type="xsd:double"&gt;3.71080389716501&lt;/D&gt;&lt;/FQL&gt;&lt;FQL&gt;&lt;Q&gt;JP3814000000^FF_NET_INC(ANN_R,43831,44196)&lt;/Q&gt;&lt;R&gt;1&lt;/R&gt;&lt;C&gt;1&lt;/C&gt;&lt;D xsi:type="xsd:double"&gt;124987&lt;/D&gt;&lt;/FQL&gt;&lt;FQL&gt;&lt;Q&gt;TW0002881000^FF_ROA(ANN_R,42370,42735)&lt;/Q&gt;&lt;R&gt;1&lt;/R&gt;&lt;C&gt;1&lt;/C&gt;&lt;D xsi:type="xsd:double"&gt;0.786752065597319&lt;/D&gt;&lt;/FQL&gt;&lt;FQL&gt;&lt;Q&gt;TW0002881000^FF_NET_INC(ANN_R,42370,42735)&lt;/Q&gt;&lt;R&gt;1&lt;/R&gt;&lt;C&gt;1&lt;/C&gt;&lt;D xsi:type="xsd:double"&gt;48421.046&lt;/D&gt;&lt;/FQL&gt;&lt;FQL&gt;&lt;Q&gt;TW0002881000^FF_ROA(ANN_R,43831,44196)&lt;/Q&gt;&lt;R&gt;1&lt;/R&gt;&lt;C&gt;1&lt;/C&gt;&lt;D xsi:type="xsd:double"&gt;1.01656323578053&lt;/D&gt;&lt;/FQL&gt;&lt;FQL&gt;&lt;Q&gt;TW0002881000^FF_NET_INC(ANN_R,43831,44196)&lt;/Q&gt;&lt;R&gt;1&lt;/R&gt;&lt;C&gt;1&lt;/C&gt;&lt;D xsi:type="xsd:double"&gt;90272.445&lt;/D&gt;&lt;/FQL&gt;&lt;FQL&gt;&lt;Q&gt;DE0005785604^FF_ROA(ANN_R,42370,42735)&lt;/Q&gt;&lt;R&gt;1&lt;/R&gt;&lt;C&gt;1&lt;/C&gt;&lt;D xsi:type="xsd:double"&gt;3.46936506171467&lt;/D&gt;&lt;/FQL&gt;&lt;FQL&gt;&lt;Q&gt;DE0005785604^FF_NET_INC(ANN_R,42370,42735)&lt;/Q&gt;&lt;R&gt;1&lt;/R&gt;&lt;C&gt;1&lt;/C&gt;&lt;D xsi:type="xsd:double"&gt;1560&lt;/D&gt;&lt;/FQL&gt;&lt;FQL&gt;&lt;Q&gt;DE0005785604^FF_ROA(ANN_R,43831,44196)&lt;/Q&gt;&lt;R&gt;1&lt;/R&gt;&lt;C&gt;1&lt;/C&gt;&lt;D xsi:type="xsd:double"&gt;2.55439499595966&lt;/D&gt;&lt;/FQL&gt;&lt;FQL&gt;&lt;Q&gt;DE0005785604^FF_NET_INC(ANN_R,43831,44196)&lt;/Q&gt;&lt;R&gt;1&lt;/R&gt;&lt;C&gt;1&lt;/C&gt;&lt;D xsi:type="xsd:double"&gt;1707&lt;/D&gt;&lt;/FQL&gt;&lt;FQL&gt;&lt;Q&gt;US35671D8570^FF_ROA(ANN_R,42370,42735)&lt;/Q&gt;&lt;R&gt;1&lt;/R&gt;&lt;C&gt;1&lt;/C&gt;&lt;D xsi:type="xsd:double"&gt;-9.29983073878942&lt;/D&gt;&lt;/FQL&gt;&lt;FQL&gt;&lt;Q&gt;US35671D8570^FF_NET_INC(ANN_R,42370,42735)&lt;/Q&gt;&lt;R&gt;1&lt;/R&gt;&lt;C&gt;1&lt;/C&gt;&lt;D xsi:type="xsd:double"&gt;-3901&lt;/D&gt;&lt;/FQL&gt;&lt;FQL&gt;&lt;Q&gt;US35671D8570^FF_ROA(ANN_R,43831,44196)&lt;/Q&gt;&lt;R&gt;1&lt;/R&gt;&lt;C&gt;1&lt;/C&gt;&lt;D xsi:type="xsd:double"&gt;1.43695827757887&lt;/D&gt;&lt;/FQL&gt;&lt;FQL&gt;&lt;Q&gt;US35671D8570^FF_NET_INC(ANN_R,43831,44196)&lt;/Q&gt;&lt;R&gt;1&lt;/R&gt;&lt;C&gt;1&lt;/C&gt;&lt;D xsi:type="xsd:double"&gt;596&lt;/D&gt;&lt;/FQL&gt;&lt;FQL&gt;&lt;Q&gt;US34959E1091^FF_ROA(ANN_R,42370,42735)&lt;/Q&gt;&lt;R&gt;1&lt;/R&gt;&lt;C&gt;1&lt;/C&gt;&lt;D xsi:type="xsd:double"&gt;1.63782731294704&lt;/D&gt;&lt;/FQL&gt;&lt;FQL&gt;&lt;Q&gt;US34959E1091^FF_NET_INC(ANN_R,42370,42735)&lt;/Q&gt;&lt;R&gt;1&lt;/R&gt;&lt;C&gt;1&lt;/C&gt;&lt;D xsi:type="xsd:double"&gt;32.187&lt;/D&gt;&lt;/FQL&gt;&lt;FQL&gt;&lt;Q&gt;US34959E1091^FF_ROA(ANN_R,43831,44196)&lt;/Q&gt;&lt;R&gt;1&lt;/R&gt;&lt;C&gt;1&lt;/C&gt;&lt;D xsi:type="xsd:double"&gt;12.330098312657&lt;/D&gt;&lt;/FQL&gt;&lt;FQL&gt;&lt;Q&gt;US34959E1091^FF_NET_INC(ANN_R,43831,44196)&lt;/Q&gt;&lt;R&gt;1&lt;/R&gt;&lt;C&gt;1&lt;/C&gt;&lt;D xsi:type="xsd:double"&gt;488.5&lt;/D&gt;&lt;/FQL&gt;&lt;FQL&gt;&lt;Q&gt;TW0001301000^FF_ROA(ANN_R,42370,42735)&lt;/Q&gt;&lt;R&gt;1&lt;/R&gt;&lt;C&gt;1&lt;/C&gt;&lt;D xsi:type="xsd:double"&gt;8.96133215500295&lt;/D&gt;&lt;/FQL&gt;&lt;FQL&gt;&lt;Q&gt;TW0001301000^FF_NET_INC(ANN_R,42370,42735)&lt;/Q&gt;&lt;R&gt;1&lt;/R&gt;&lt;C&gt;1&lt;/C&gt;&lt;D xsi:type="xsd:double"&gt;39392.543&lt;/D&gt;&lt;/FQL&gt;&lt;FQL&gt;&lt;Q&gt;TW0001301000^FF_ROA(ANN_R,43831,44196)&lt;/Q&gt;&lt;R&gt;1&lt;/R&gt;&lt;C&gt;1&lt;/C&gt;&lt;D xsi:type="xsd:double"&gt;4.10422938091414&lt;/D&gt;&lt;/FQL&gt;&lt;FQL&gt;&lt;Q&gt;TW0001301000^FF_NET_INC(ANN_R,43831,44196)&lt;/Q&gt;&lt;R&gt;1&lt;/R&gt;&lt;C&gt;1&lt;/C&gt;&lt;D xsi:type="xsd:double"&gt;20036.199&lt;/D&gt;&lt;/FQL&gt;&lt;FQL&gt;&lt;Q&gt;TW0001326007^FF_ROA(ANN_R,42370,42735)&lt;/Q&gt;&lt;R&gt;1&lt;/R&gt;&lt;C&gt;1&lt;/C&gt;&lt;D xsi:type="xsd:double"&gt;8.29054893333884&lt;/D&gt;&lt;/FQL&gt;&lt;FQL&gt;&lt;Q&gt;TW0001326007^FF_NET_INC(ANN_R,42370,42735)&lt;/Q&gt;&lt;R&gt;1&lt;/R&gt;&lt;C&gt;1&lt;/C&gt;&lt;D xsi:type="xsd:double"&gt;43833.045&lt;/D&gt;&lt;/FQL&gt;&lt;FQL&gt;&lt;Q&gt;TW0001326007^FF_ROA(ANN_R,43831,44196)&lt;/Q&gt;&lt;R&gt;1&lt;/R&gt;&lt;C&gt;1&lt;/C&gt;&lt;D xsi:type="xsd:double"&gt;3.61145172570905&lt;/D&gt;&lt;/FQL&gt;&lt;FQL&gt;&lt;Q&gt;TW0001326007^FF_NET_INC(ANN_R,43831,44196)&lt;/Q&gt;&lt;R&gt;1&lt;/R&gt;&lt;C&gt;1&lt;/C&gt;&lt;D xsi:type="xsd:double"&gt;19544.625&lt;/D&gt;&lt;/FQL&gt;&lt;FQL&gt;&lt;Q&gt;US3453708600^FF_ROA(ANN_R,42370,42735)&lt;/Q&gt;&lt;R&gt;1&lt;/R&gt;&lt;C&gt;1&lt;/C&gt;&lt;D xsi:type="xsd:double"&gt;1.98584502112877&lt;/D&gt;&lt;/FQL&gt;&lt;FQL&gt;&lt;Q&gt;US3453708600^FF_NET_INC(ANN_R,42370,42735)&lt;/Q&gt;&lt;R&gt;1&lt;/R&gt;&lt;C&gt;1&lt;/C&gt;&lt;D xsi:type="xsd:double"&gt;4596&lt;/D&gt;&lt;/FQL&gt;&lt;FQL&gt;&lt;Q&gt;US3453708600^FF_ROA(ANN_R,43831,44196)&lt;/Q&gt;&lt;R&gt;1&lt;/R&gt;&lt;C&gt;1&lt;/C&gt;&lt;D xsi:type="xsd:double"&gt;-0.486498617339739&lt;/D&gt;&lt;/FQL&gt;&lt;FQL&gt;&lt;Q&gt;US3453708600^FF_NET_INC(ANN_R,43831,44196)&lt;/Q&gt;&lt;R&gt;1&lt;/R&gt;&lt;C&gt;1&lt;/C&gt;&lt;D xsi:type="xsd:double"&gt;-1279&lt;/D&gt;&lt;/FQL&gt;&lt;FQL&gt;&lt;Q&gt;NL0011585146^FF_ROA(ANN_R,42370,42735)&lt;/Q&gt;&lt;R&gt;1&lt;/R&gt;&lt;C&gt;1&lt;/C&gt;&lt;D xsi:type="xsd:double"&gt;10.3239312657872&lt;/D&gt;&lt;/FQL&gt;&lt;FQL&gt;&lt;Q&gt;NL0011585146^FF_NET_INC(ANN_R,42370,42735)&lt;/Q&gt;&lt;R&gt;1&lt;/R&gt;&lt;C&gt;1&lt;/C&gt;&lt;D xsi:type="xsd:double"&gt;398.762&lt;/D&gt;&lt;/FQL&gt;&lt;FQL&gt;&lt;Q&gt;NL0011585146^FF_ROA(ANN_R,43831,44196)&lt;/Q&gt;&lt;R&gt;1&lt;/R&gt;&lt;C&gt;1&lt;/C&gt;&lt;D xsi:type="xsd:double"&gt;10.3825631795377&lt;/D&gt;&lt;/FQL&gt;&lt;FQL&gt;&lt;Q&gt;NL0011585146^FF_NET_INC(ANN_R,43831,44196)&lt;/Q&gt;&lt;R&gt;1&lt;/R&gt;&lt;C&gt;1&lt;/C&gt;&lt;D xsi:type="xsd:double"&gt;607.817&lt;/D&gt;&lt;/FQL&gt;&lt;FQL&gt;&lt;Q&gt;US31428X1063^FF_ROA(ANN_R,42370,42735)&lt;/Q&gt;&lt;R&gt;1&lt;/R&gt;&lt;C&gt;1&lt;/C&gt;&lt;D xsi:type="xsd:double"&gt;4.37924555571614&lt;/D&gt;&lt;/FQL&gt;&lt;FQL&gt;&lt;Q&gt;US31428X1063^FF_NET_INC(ANN_R,42370,42735)&lt;/Q&gt;&lt;R&gt;1&lt;/R&gt;&lt;C&gt;1&lt;/C&gt;&lt;D xsi:type="xsd:double"&gt;1818&lt;/D&gt;&lt;/FQL&gt;&lt;FQL&gt;&lt;Q&gt;US31428X1063^FF_ROA(ANN_R,43831,44196)&lt;/Q&gt;&lt;R&gt;1&lt;/R&gt;&lt;C&gt;1&lt;/C&gt;&lt;D xsi:type="xsd:double"&gt;2.00719087072065&lt;/D&gt;&lt;/FQL&gt;&lt;FQL&gt;&lt;Q&gt;US31428X1063^FF_NET_INC(ANN_R,43831,44196)&lt;/Q&gt;&lt;R&gt;1&lt;/R&gt;&lt;C&gt;1&lt;/C&gt;&lt;D xsi:type="xsd:double"&gt;1284&lt;/D&gt;&lt;/FQL&gt;&lt;FQL&gt;&lt;Q&gt;JP3802300008^FF_ROA(ANN_R,42370,42735)&lt;/Q&gt;&lt;R&gt;1&lt;/R&gt;&lt;C&gt;1&lt;/C&gt;&lt;D xsi:type="xsd:double"&gt;4.00137395522155&lt;/D&gt;&lt;/FQL&gt;&lt;FQL&gt;&lt;Q&gt;JP3802300008^FF_NET_INC(ANN_R,42370,42735)&lt;/Q&gt;&lt;R&gt;1&lt;/R&gt;&lt;C&gt;1&lt;/C&gt;&lt;D xsi:type="xsd:double"&gt;48053&lt;/D&gt;&lt;/FQL&gt;&lt;FQL&gt;&lt;Q&gt;JP3802300008^FF_ROA(ANN_R,43831,44196)&lt;/Q&gt;&lt;R&gt;1&lt;/R&gt;&lt;C&gt;1&lt;/C&gt;&lt;D xsi:type="xsd:double"&gt;4.08624168691894&lt;/D&gt;&lt;/FQL&gt;&lt;FQL&gt;&lt;Q&gt;JP3802300008^FF_NET_INC(ANN_R,43831,44196)&lt;/Q&gt;&lt;R&gt;1&lt;/R&gt;&lt;C&gt;1&lt;/C&gt;&lt;D xsi:type="xsd:double"&gt;90358&lt;/D&gt;&lt;/FQL&gt;&lt;FQL&gt;&lt;Q&gt;JP3802400006^FF_ROA(ANN_R,42370,42735)&lt;/Q&gt;&lt;R&gt;1&lt;/R&gt;&lt;C&gt;1&lt;/C&gt;&lt;D xsi:type="xsd:double"&gt;10.222366884396&lt;/D&gt;&lt;/FQL&gt;&lt;FQL&gt;&lt;Q&gt;JP3802400006^FF_NET_INC(ANN_R,42370,42735)&lt;/Q&gt;&lt;R&gt;1&lt;/R&gt;&lt;C&gt;1&lt;/C&gt;&lt;D xsi:type="xsd:double"&gt;159700&lt;/D&gt;&lt;/FQL&gt;&lt;FQL&gt;&lt;Q&gt;JP3802400006^FF_ROA(ANN_R,43831,44196)&lt;/Q&gt;&lt;R&gt;1&lt;/R&gt;&lt;C&gt;1&lt;/C&gt;&lt;D xsi:type="xsd:double"&gt;4.67653056769324&lt;/D&gt;&lt;/FQL&gt;&lt;FQL&gt;&lt;Q&gt;JP3802400006^FF_NET_INC(ANN_R,43831,44196)&lt;/Q&gt;&lt;R&gt;1&lt;/R&gt;&lt;C&gt;1&lt;/C&gt;&lt;D xsi:type="xsd:double"&gt;73371&lt;/D&gt;&lt;/FQL&gt;&lt;FQL&gt;&lt;Q&gt;US30063P1057^FF_ROA(ANN_R,42370,42735)&lt;/Q&gt;&lt;R&gt;1&lt;/R&gt;&lt;C&gt;1&lt;/C&gt;&lt;D xsi:type="xsd:double"&gt;-45.1269110880214&lt;/D&gt;&lt;/FQL&gt;&lt;FQL&gt;&lt;Q&gt;US30063P1057^FF_NET_INC(ANN_R,42370,42735)&lt;/Q&gt;&lt;R&gt;1&lt;/R&gt;&lt;C&gt;1&lt;/C&gt;&lt;D xsi:type="xsd:double"&gt;-167.211&lt;/D&gt;&lt;/FQL&gt;&lt;FQL&gt;&lt;Q&gt;US30063P1057^FF_ROA(ANN_R,43831,44196)&lt;/Q&gt;&lt;R&gt;1&lt;/R&gt;&lt;C&gt;1&lt;/C&gt;&lt;D xsi:type="xsd:double"&gt;-19.0246616883153&lt;/D&gt;&lt;/FQL&gt;&lt;FQL&gt;&lt;Q&gt;US30063P1057^FF_NET_INC(ANN_R,43831,44196)&lt;/Q&gt;&lt;R&gt;1&lt;/R&gt;&lt;C&gt;1&lt;/C&gt;&lt;D xsi:type="xsd:double"&gt;-823.605&lt;/D&gt;&lt;/FQL&gt;&lt;FQL&gt;&lt;Q&gt;SE0012673267^FF_ROA(ANN_R,42370,42735)&lt;/Q&gt;&lt;R&gt;1&lt;/R&gt;&lt;C&gt;1&lt;/C&gt;&lt;D xsi:type="xsd:double"&gt;39.1435735492563&lt;/D&gt;&lt;/FQL&gt;&lt;FQL&gt;&lt;Q&gt;SE0012673267^FF_NET_INC(ANN_R,42370,42735)&lt;/Q&gt;&lt;R&gt;1&lt;/R&gt;&lt;C&gt;1&lt;/C&gt;&lt;D xsi:type="xsd:double"&gt;300.610244048232&lt;/D&gt;&lt;/FQL&gt;&lt;FQL&gt;&lt;Q&gt;SE0012673267^FF_ROA(ANN_R,43831,44196)&lt;/Q&gt;&lt;R&gt;1&lt;/R&gt;&lt;C&gt;1&lt;/C&gt;&lt;D xsi:type="xsd:double"&gt;16.406767567579&lt;/D&gt;&lt;/FQL&gt;&lt;FQL&gt;&lt;Q&gt;SE0012673267^FF_NET_INC(ANN_R,43831,44196)&lt;/Q&gt;&lt;R&gt;1&lt;/R&gt;&lt;C&gt;1&lt;/C&gt;&lt;D xsi:type="xsd:double"&gt;2986.58706079047&lt;/D&gt;&lt;/FQL&gt;&lt;FQL&gt;&lt;Q&gt;BE0003739530^FF_ROA(ANN_R,42736,43100)&lt;/Q&gt;&lt;R&gt;1&lt;/R&gt;&lt;C&gt;1&lt;/C&gt;&lt;D xsi:type="xsd:double"&gt;7.4718068458443&lt;/D&gt;&lt;/FQL&gt;&lt;FQL&gt;&lt;Q&gt;BE0003739530^FF_NET_INC(ANN_R,42736,43100)&lt;/Q&gt;&lt;R&gt;1&lt;/R&gt;&lt;C&gt;1&lt;/C&gt;&lt;D xsi:type="xsd:double"&gt;752&lt;/D&gt;&lt;/FQL&gt;&lt;FQL&gt;&lt;Q&gt;DE0007165631^FF_ROA(ANN_R,42736,43100)&lt;/Q&gt;&lt;R&gt;1&lt;/R&gt;&lt;C&gt;1&lt;/C&gt;&lt;D xsi:type="xsd:double"&gt;5.61681961603141&lt;/D&gt;&lt;/FQL&gt;&lt;FQL&gt;&lt;Q&gt;DE0007165631^FF_NET_INC(ANN_R,42736,43100)&lt;/Q&gt;&lt;R&gt;1&lt;/R&gt;&lt;C&gt;1&lt;/C&gt;&lt;D xsi:type="xsd:double"&gt;114.73&lt;/D&gt;&lt;/FQL&gt;&lt;FQL&gt;&lt;Q&gt;NL0010832176^FF_ROA(ANN_R,42736,43100)&lt;/Q&gt;&lt;R&gt;1&lt;/R&gt;&lt;C&gt;1&lt;/C&gt;&lt;D xsi:type="xsd:double"&gt;-11.7798103549551&lt;/D&gt;&lt;/FQL&gt;&lt;FQL&gt;&lt;Q&gt;NL0010832176^FF_NET_INC(ANN_R,42736,43100)&lt;/Q&gt;&lt;R&gt;1&lt;/R&gt;&lt;C&gt;1&lt;/C&gt;&lt;D xsi:type="xsd:double"&gt;-28.076&lt;/D&gt;&lt;/FQL&gt;&lt;FQL&gt;&lt;Q&gt;CH0012280076^FF_ROA(ANN_R,42736,43100)&lt;/Q&gt;&lt;R&gt;1&lt;/R&gt;&lt;C&gt;1&lt;/C&gt;&lt;D xsi:type="xsd:double"&gt;19.4711303214599&lt;/D&gt;&lt;/FQL&gt;&lt;FQL&gt;&lt;Q&gt;CH0012280076^FF_NET_INC(ANN_R,42736,43100)&lt;/Q&gt;&lt;R&gt;1&lt;/R&gt;&lt;C&gt;1&lt;/C&gt;&lt;D xsi:type="xsd:double"&gt;279.544&lt;/D&gt;&lt;/FQL&gt;&lt;FQL&gt;&lt;Q&gt;CH0012549785^FF_ROA(ANN_R,42736,43100)&lt;/Q&gt;&lt;R&gt;1&lt;/R&gt;&lt;C&gt;1&lt;/C&gt;&lt;D xsi:type="xsd:double"&gt;10.4428534663738&lt;/D&gt;&lt;/FQL&gt;&lt;FQL&gt;&lt;Q&gt;CH0012549785^FF_NET_INC(ANN_R,42736,43100)&lt;/Q&gt;&lt;R&gt;1&lt;/R&gt;&lt;C&gt;1&lt;/C&gt;&lt;D xsi:type="xsd:double"&gt;349.172&lt;/D&gt;&lt;/FQL&gt;&lt;FQL&gt;&lt;Q&gt;DK0060448595^FF_ROA(ANN_R,42736,43100)&lt;/Q&gt;&lt;R&gt;1&lt;/R&gt;&lt;C&gt;1&lt;/C&gt;&lt;D xsi:type="xsd:double"&gt;32.9357678796027&lt;/D&gt;&lt;/FQL&gt;&lt;FQL&gt;&lt;Q&gt;DK0060448595^FF_NET_INC(ANN_R,42736,43100)&lt;/Q&gt;&lt;R&gt;1&lt;/R&gt;&lt;C&gt;1&lt;/C&gt;&lt;D xsi:type="xsd:double"&gt;3797&lt;/D&gt;&lt;/FQL&gt;&lt;FQL&gt;&lt;Q&gt;DK0010272202^FF_ROA(ANN_R,42736,43100)&lt;/Q&gt;&lt;R&gt;1&lt;/R&gt;&lt;C&gt;1&lt;/C&gt;&lt;D xsi:type="xsd:double"&gt;18.6392097137633&lt;/D&gt;&lt;/FQL&gt;&lt;FQL&gt;&lt;Q&gt;DK0010272202^FF_NET_INC(ANN_R,42736,43100)&lt;/Q&gt;&lt;R&gt;1&lt;/R&gt;&lt;C&gt;1&lt;/C&gt;&lt;D xsi:type="xsd:double"&gt;1103.551&lt;/D&gt;&lt;/FQL&gt;&lt;FQL&gt;&lt;Q&gt;DE0006599905^FF_ROA(ANN_R,42736,43100)&lt;/Q&gt;&lt;R&gt;1&lt;/R&gt;&lt;C&gt;1&lt;/C&gt;&lt;D xsi:type="xsd:double"&gt;6.79614236999147&lt;/D&gt;&lt;/FQL&gt;&lt;FQL&gt;&lt;Q&gt;DE0006599905^FF_NET_INC(ANN_R,42736,43100)&lt;/Q&gt;&lt;R&gt;1&lt;/R&gt;&lt;C&gt;1&lt;/C&gt;&lt;D xsi:type="xsd:double"&gt;2551&lt;/D&gt;&lt;/FQL&gt;&lt;FQL&gt;&lt;Q&gt;CH0432492467^FF_ROA(ANN_R,42736,43100)&lt;/Q&gt;&lt;R&gt;1&lt;/R&gt;&lt;C&gt;1&lt;/C&gt;&lt;D xsi:type="xsd:double"&gt;0.918209195290406&lt;/D&gt;&lt;/FQL&gt;&lt;FQL&gt;&lt;Q&gt;CH0432492467^FF_NET_INC(ANN_R,42736,43100)&lt;/Q&gt;&lt;R&gt;1&lt;/R&gt;&lt;C&gt;1&lt;/C&gt;&lt;D xsi:type="xsd:double"&gt;251.971087937743&lt;/D&gt;&lt;/FQL&gt;&lt;FQL&gt;&lt;Q&gt;NL0000009538^FF_ROA(ANN_R,42736,43100)&lt;/Q&gt;&lt;R&gt;1&lt;/R&gt;&lt;C&gt;1&lt;/C&gt;&lt;D xsi:type="xsd:double"&gt;2.82712511938873&lt;/D&gt;&lt;/FQL&gt;&lt;FQL&gt;&lt;Q&gt;NL0000009538^FF_NET_INC(ANN_R,42736,43100)&lt;/Q&gt;&lt;R&gt;1&lt;/R&gt;&lt;C&gt;1&lt;/C&gt;&lt;D xsi:type="xsd:double"&gt;814&lt;/D&gt;&lt;/FQL&gt;&lt;FQL&gt;&lt;Q&gt;DE000BAY0017^FF_ROA(ANN_R,42736,43100)&lt;/Q&gt;&lt;R&gt;1&lt;/R&gt;&lt;C&gt;1&lt;/C&gt;&lt;D xsi:type="xsd:double"&gt;4.0054243974604&lt;/D&gt;&lt;/FQL&gt;&lt;FQL&gt;&lt;Q&gt;DE000BAY0017^FF_NET_INC(ANN_R,42736,43100)&lt;/Q&gt;&lt;R&gt;1&lt;/R&gt;&lt;C&gt;1&lt;/C&gt;&lt;D xsi:type="xsd:double"&gt;3249&lt;/D&gt;&lt;/FQL&gt;&lt;FQL&gt;&lt;Q&gt;CH0012032048^FF_ROA(ANN_R,42736,43100)&lt;/Q&gt;&lt;R&gt;1&lt;/R&gt;&lt;C&gt;1&lt;/C&gt;&lt;D xsi:type="xsd:double"&gt;11.2485748721457&lt;/D&gt;&lt;/FQL&gt;&lt;FQL&gt;&lt;Q&gt;CH0012032048^FF_NET_INC(ANN_R,42736,43100)&lt;/Q&gt;&lt;R&gt;1&lt;/R&gt;&lt;C&gt;1&lt;/C&gt;&lt;D xsi:type="xsd:double"&gt;8633&lt;/D&gt;&lt;/FQL&gt;&lt;FQL&gt;&lt;Q&gt;US6700024010^FF_ROA(ANN_R,42736,43100)&lt;/Q&gt;&lt;R&gt;1&lt;/R&gt;&lt;C&gt;1&lt;/C&gt;&lt;D xsi:type="xsd:double"&gt;-52.7470098766637&lt;/D&gt;&lt;/FQL&gt;&lt;FQL&gt;&lt;Q&gt;US6700024010^FF_NET_INC(ANN_R,42736,43100)&lt;/Q&gt;&lt;R&gt;1&lt;/R&gt;&lt;C&gt;1&lt;/C&gt;&lt;D xsi:type="xsd:double"&gt;-183.769&lt;/D&gt;&lt;/FQL&gt;&lt;FQL&gt;&lt;Q&gt;JE00BYSS4X48^FF_ROA(ANN_R,42736,43100)&lt;/Q&gt;&lt;R&gt;1&lt;/R&gt;&lt;C&gt;1&lt;/C&gt;&lt;D xsi:type="xsd:double"&gt;-22.5299107199947&lt;/D&gt;&lt;/FQL&gt;&lt;FQL&gt;&lt;Q&gt;JE00BYSS4X48^FF_NET_INC(ANN_R,42736,43100)&lt;/Q&gt;&lt;R&gt;1&lt;/R&gt;&lt;C&gt;1&lt;/C&gt;&lt;D xsi:type="xsd:double"&gt;-61.662&lt;/D&gt;&lt;/FQL&gt;&lt;FQL&gt;&lt;Q&gt;US24906P1093^FF_ROA(ANN_R,42736,43100)&lt;/Q&gt;&lt;R&gt;1&lt;/R&gt;&lt;C&gt;1&lt;/C&gt;&lt;D xsi:type="xsd:double"&gt;-14.1356935381641&lt;/D&gt;&lt;/FQL&gt;&lt;FQL&gt;&lt;Q&gt;US24906P1093^FF_NET_INC(ANN_R,42736,43100)&lt;/Q&gt;&lt;R&gt;1&lt;/R&gt;&lt;C&gt;1&lt;/C&gt;&lt;D xsi:type="xsd:double"&gt;-1550&lt;/D&gt;&lt;/FQL&gt;&lt;FQL&gt;&lt;Q&gt;US45784P1012^FF_ROA(ANN_R,42736,43100)&lt;/Q&gt;&lt;R&gt;1&lt;/R&gt;&lt;C&gt;1&lt;/C&gt;&lt;D xsi:type="xsd:double"&gt;-4.21410234562676&lt;/D&gt;&lt;/FQL&gt;&lt;FQL&gt;&lt;Q&gt;US45784P1012^FF_NET_INC(ANN_R,42736,43100)&lt;/Q&gt;&lt;R&gt;1&lt;/R&gt;&lt;C&gt;1&lt;/C&gt;&lt;D xsi:type="xsd:double"&gt;-26.831&lt;/D&gt;&lt;/FQL&gt;&lt;FQL&gt;&lt;Q&gt;US92556V1061^FF_ROA(ANN_R,42736,43100)&lt;/Q&gt;&lt;R&gt;1&lt;/R&gt;&lt;C&gt;1&lt;/C&gt;&lt;D xsi:type="xsd:double"&gt;1.97355828873214&lt;/D&gt;&lt;/FQL&gt;&lt;FQL&gt;&lt;Q&gt;US92556V1061^FF_NET_INC(ANN_R,42736,43100)&lt;/Q&gt;&lt;R&gt;1&lt;/R&gt;&lt;C&gt;1&lt;/C&gt;&lt;D xsi:type="xsd:double"&gt;696&lt;/D&gt;&lt;/FQL&gt;&lt;FQL&gt;&lt;Q&gt;US14149Y1082^FF_ROA(ANN_R,42736,43100)&lt;/Q&gt;&lt;R&gt;1&lt;/R&gt;&lt;C&gt;1&lt;/C&gt;&lt;D xsi:type="xsd:double"&gt;3.47010803674866&lt;/D&gt;&lt;/FQL&gt;&lt;FQL&gt;&lt;Q&gt;US14149Y1082^FF_NET_INC(ANN_R,42736,43100)&lt;/Q&gt;&lt;R&gt;1&lt;/R&gt;&lt;C&gt;1&lt;/C&gt;&lt;D xsi:type="xsd:double"&gt;1288&lt;/D&gt;&lt;/FQL&gt;&lt;FQL&gt;&lt;Q&gt;US4364401012^FF_ROA(ANN_R,42736,43100)&lt;/Q&gt;&lt;R&gt;1&lt;/R&gt;&lt;C&gt;1&lt;/C&gt;&lt;D xsi:type="xsd:double"&gt;9.87801210726567&lt;/D&gt;&lt;/FQL&gt;&lt;FQL&gt;&lt;Q&gt;US4364401012^FF_NET_INC(ANN_R,42736,43100)&lt;/Q&gt;&lt;R&gt;1&lt;/R&gt;&lt;C&gt;1&lt;/C&gt;&lt;D xsi:type="xsd:double"&gt;755.5&lt;/D&gt;&lt;/FQL&gt;&lt;FQL&gt;&lt;Q&gt;IE00BQPVQZ61^FF_ROA(ANN_R,42736,43100)&lt;/Q&gt;&lt;R&gt;1&lt;/R&gt;&lt;C&gt;1&lt;/C&gt;&lt;D xsi:type="xsd:double"&gt;-9.45533605427697&lt;/D&gt;&lt;/FQL&gt;&lt;FQL&gt;&lt;Q&gt;IE00BQPVQZ61^FF_NET_INC(ANN_R,42736,43100)&lt;/Q&gt;&lt;R&gt;1&lt;/R&gt;&lt;C&gt;1&lt;/C&gt;&lt;D xsi:type="xsd:double"&gt;-401.585&lt;/D&gt;&lt;/FQL&gt;&lt;FQL&gt;&lt;Q&gt;US30063P1057^FF_ROA(ANN_R,42736,43100)&lt;/Q&gt;&lt;R&gt;1&lt;/R&gt;&lt;C&gt;1&lt;/C&gt;&lt;D xsi:type="xsd:double"&gt;-23.4516195161952&lt;/D&gt;&lt;/FQL&gt;&lt;FQL&gt;&lt;Q&gt;US30063P1057^FF_NET_INC(ANN_R,42736,43100)&lt;/Q&gt;&lt;R&gt;1&lt;/R&gt;&lt;C&gt;1&lt;/C&gt;&lt;D xsi:type="xsd:double"&gt;-114.397&lt;/D&gt;&lt;/FQL&gt;&lt;FQL&gt;&lt;Q&gt;US5926881054^FF_ROA(ANN_R,42736,43100)&lt;/Q&gt;&lt;R&gt;1&lt;/R&gt;&lt;C&gt;1&lt;/C&gt;&lt;D xsi:type="xsd:double"&gt;15.9425617958089&lt;/D&gt;&lt;/FQL&gt;&lt;FQL&gt;&lt;Q&gt;US5926881054^FF_NET_INC(ANN_R,42736,43100)&lt;/Q&gt;&lt;R&gt;1&lt;/R&gt;&lt;C&gt;1&lt;/C&gt;&lt;D xsi:type="xsd:double"&gt;375.972&lt;/D&gt;&lt;/FQL&gt;&lt;FQL&gt;&lt;Q&gt;US58155Q1031^FF_ROA(ANN_R,42736,43100)&lt;/Q&gt;&lt;R&gt;1&lt;/R&gt;&lt;C&gt;1&lt;/C&gt;&lt;D xsi:type="xsd:double"&gt;8.84145303510026&lt;/D&gt;&lt;/FQL&gt;&lt;FQL&gt;&lt;Q&gt;US58155Q1031^FF_NET_INC(ANN_R,42736,43100)&lt;/Q&gt;&lt;R&gt;1&lt;/R&gt;&lt;C&gt;1&lt;/C&gt;&lt;D xsi:type="xsd:double"&gt;5194&lt;/D&gt;&lt;/FQL&gt;&lt;FQL&gt;&lt;Q&gt;US98956P1021^FF_ROA(ANN_R,42736,43100)&lt;/Q&gt;&lt;R&gt;1&lt;/R&gt;&lt;C&gt;1&lt;/C&gt;&lt;D xsi:type="xsd:double"&gt;6.88370045390372&lt;/D&gt;&lt;/FQL&gt;&lt;FQL&gt;&lt;Q&gt;US98956P1021^FF_NET_INC(ANN_R,42736,43100)&lt;/Q&gt;&lt;R&gt;1&lt;/R&gt;&lt;C&gt;1&lt;/C&gt;&lt;D xsi:type="xsd:double"&gt;1813.8&lt;/D&gt;&lt;/FQL&gt;&lt;FQL&gt;&lt;Q&gt;US75886F1075^FF_ROA(ANN_R,42736,43100)&lt;/Q&gt;&lt;R&gt;1&lt;/R&gt;&lt;C&gt;1&lt;/C&gt;&lt;D xsi:type="xsd:double"&gt;15.1760939397291&lt;/D&gt;&lt;/FQL&gt;&lt;FQL&gt;&lt;Q&gt;US75886F1075^FF_NET_INC(ANN_R,42736,43100)&lt;/Q&gt;&lt;R&gt;1&lt;/R&gt;&lt;C&gt;1&lt;/C&gt;&lt;D xsi:type="xsd:double"&gt;1198.511&lt;/D&gt;&lt;/FQL&gt;&lt;FQL&gt;&lt;Q&gt;US5184391044^FF_ROA(ANN_R,42736,43100)&lt;/Q&gt;&lt;R&gt;1&lt;/R&gt;&lt;C&gt;1&lt;/C&gt;&lt;D xsi:type="xsd:double"&gt;12.0146407391553&lt;/D&gt;&lt;/FQL&gt;&lt;FQL&gt;&lt;Q&gt;US5184391044^FF_NET_INC(ANN_R,42736,43100)&lt;/Q&gt;&lt;R&gt;1&lt;/R&gt;&lt;C&gt;1&lt;/C&gt;&lt;D xsi:type="xsd:double"&gt;1249&lt;/D&gt;&lt;/FQL&gt;&lt;FQL&gt;&lt;Q&gt;JP3160400002^FF_ROA(ANN_R,42736,43100)&lt;/Q&gt;&lt;R&gt;1&lt;/R&gt;&lt;C&gt;1&lt;/C&gt;&lt;D xsi:type="xsd:double"&gt;3.92657242719919&lt;/D&gt;&lt;/FQL&gt;&lt;FQL&gt;&lt;Q&gt;JP3160400002^FF_NET_INC(ANN_R,42736,43100)&lt;/Q&gt;&lt;R&gt;1&lt;/R&gt;&lt;C&gt;1&lt;/C&gt;&lt;D xsi:type="xsd:double"&gt;39359&lt;/D&gt;&lt;/FQL&gt;&lt;FQL&gt;&lt;Q&gt;JP3201200007^FF_ROA(ANN_R,42736,43100)&lt;/Q&gt;&lt;R&gt;1&lt;/R&gt;&lt;C&gt;1&lt;/C&gt;&lt;D xsi:type="xsd:double"&gt;4.3641738488233&lt;/D&gt;&lt;/FQL&gt;&lt;FQL&gt;&lt;Q&gt;JP3201200007^FF_NET_INC(ANN_R,42736,43100)&lt;/Q&gt;&lt;R&gt;1&lt;/R&gt;&lt;C&gt;1&lt;/C&gt;&lt;D xsi:type="xsd:double"&gt;42783&lt;/D&gt;&lt;/FQL&gt;&lt;FQL&gt;&lt;Q&gt;JP3463000004^FF_ROA(ANN_R,42736,43100)&lt;/Q&gt;&lt;R&gt;1&lt;/R&gt;&lt;C&gt;1&lt;/C&gt;&lt;D xsi:type="xsd:double"&gt;2.81340599952588&lt;/D&gt;&lt;/FQL&gt;&lt;FQL&gt;&lt;Q&gt;JP3463000004^FF_NET_INC(ANN_R,42736,43100)&lt;/Q&gt;&lt;R&gt;1&lt;/R&gt;&lt;C&gt;1&lt;/C&gt;&lt;D xsi:type="xsd:double"&gt;114940&lt;/D&gt;&lt;/FQL&gt;&lt;FQL&gt;&lt;Q&gt;JP3546800008^FF_ROA(ANN_R,42736,43100)&lt;/Q&gt;&lt;R&gt;1&lt;/R&gt;&lt;C&gt;1&lt;/C&gt;&lt;D xsi:type="xsd:double"&gt;5.71762111950069&lt;/D&gt;&lt;/FQL&gt;&lt;FQL&gt;&lt;Q&gt;JP3546800008^FF_NET_INC(ANN_R,42736,43100)&lt;/Q&gt;&lt;R&gt;1&lt;/R&gt;&lt;C&gt;1&lt;/C&gt;&lt;D xsi:type="xsd:double"&gt;55002&lt;/D&gt;&lt;/FQL&gt;&lt;FQL&gt;&lt;Q&gt;JP3519400000^FF_ROA(ANN_R,42736,43100)&lt;/Q&gt;&lt;R&gt;1&lt;/R&gt;&lt;C&gt;1&lt;/C&gt;&lt;D xsi:type="xsd:double"&gt;8.76728250896152&lt;/D&gt;&lt;/FQL&gt;&lt;FQL&gt;&lt;Q&gt;JP3519400000^FF_NET_INC(ANN_R,42736,43100)&lt;/Q&gt;&lt;R&gt;1&lt;/R&gt;&lt;C&gt;1&lt;/C&gt;&lt;D xsi:type="xsd:double"&gt;72714&lt;/D&gt;&lt;/FQL&gt;&lt;FQL&gt;&lt;Q&gt;JP3475350009^FF_ROA(ANN_R,42736,43100)&lt;/Q&gt;&lt;R&gt;1&lt;/R&gt;&lt;C&gt;1&lt;/C&gt;&lt;D xsi:type="xsd:double"&gt;2.80256773618982&lt;/D&gt;&lt;/FQL&gt;&lt;FQL&gt;&lt;Q&gt;JP3475350009^FF_NET_INC(ANN_R,42736,43100)&lt;/Q&gt;&lt;R&gt;1&lt;/R&gt;&lt;C&gt;1&lt;/C&gt;&lt;D xsi:type="xsd:double"&gt;53466&lt;/D&gt;&lt;/FQL&gt;&lt;FQL&gt;&lt;Q&gt;JP3188220002^FF_ROA(ANN_R,42736,43100)&lt;/Q&gt;&lt;R&gt;1&lt;/R&gt;&lt;C&gt;1&lt;/C&gt;&lt;D xsi:type="xsd:double"&gt;4.53729782883934&lt;/D&gt;&lt;/FQL&gt;&lt;FQL&gt;&lt;Q&gt;JP3188220002^FF_NET_INC(ANN_R,42736,43100)&lt;/Q&gt;&lt;R&gt;1&lt;/R&gt;&lt;C&gt;1&lt;/C&gt;&lt;D xsi:type="xsd:double"&gt;112492&lt;/D&gt;&lt;/FQL&gt;&lt;FQL&gt;&lt;Q&gt;KR7068270008^FF_ROA(ANN_R,42736,43100)&lt;/Q&gt;&lt;R&gt;1&lt;/R&gt;&lt;C&gt;1&lt;/C&gt;&lt;D xsi:type="xsd:double"&gt;11.7170931318098&lt;/D&gt;&lt;/FQL&gt;&lt;FQL&gt;&lt;Q&gt;KR7068270008^FF_NET_INC(ANN_R,42736,43100)&lt;/Q&gt;&lt;R&gt;1&lt;/R&gt;&lt;C&gt;1&lt;/C&gt;&lt;D xsi:type="xsd:double"&gt;382467.031688&lt;/D&gt;&lt;/FQL&gt;&lt;FQL&gt;&lt;Q&gt;JP3197600004^FF_ROA(ANN_R,42736,43100)&lt;/Q&gt;&lt;R&gt;1&lt;/R&gt;&lt;C&gt;1&lt;/C&gt;&lt;D xsi:type="xsd:double"&gt;9.63683737351143&lt;/D&gt;&lt;/FQL&gt;&lt;FQL&gt;&lt;Q&gt;JP3197600004^FF_NET_INC(ANN_R,42736,43100)&lt;/Q&gt;&lt;R&gt;1&lt;/R&gt;&lt;C&gt;1&lt;/C&gt;&lt;D xsi:type="xsd:double"&gt;55793&lt;/D&gt;&lt;/FQL&gt;&lt;FQL&gt;&lt;Q&gt;JP3942400007^FF_ROA(ANN_R,42736,43100)&lt;/Q&gt;&lt;R&gt;1&lt;/R&gt;&lt;C&gt;1&lt;/C&gt;&lt;D xsi:type="xsd:double"&gt;12.10496456256&lt;/D&gt;&lt;/FQL&gt;&lt;FQL&gt;&lt;Q&gt;JP3942400007^FF_NET_INC(ANN_R,42736,43100)&lt;/Q&gt;&lt;R&gt;1&lt;/R&gt;&lt;C&gt;1&lt;/C&gt;&lt;D xsi:type="xsd:double"&gt;218701&lt;/D&gt;&lt;/FQL&gt;&lt;FQL&gt;&lt;Q&gt;BE0003739530^FF_ROA(ANN_R,43466,43830)&lt;/Q&gt;&lt;R&gt;1&lt;/R&gt;&lt;C&gt;1&lt;/C&gt;&lt;D xsi:type="xsd:double"&gt;7.30724704792776&lt;/D&gt;&lt;/FQL&gt;&lt;FQL&gt;&lt;Q&gt;BE0003739530^FF_NET_INC(ANN_R,43466,43830)&lt;/Q&gt;&lt;R&gt;1&lt;/R&gt;&lt;C&gt;1&lt;/C&gt;&lt;D xsi:type="xsd:double"&gt;789&lt;/D&gt;&lt;/FQL&gt;&lt;FQL&gt;&lt;Q&gt;DE0007165631^FF_ROA(ANN_R,43466,43830)&lt;/Q&gt;&lt;R&gt;1&lt;/R&gt;&lt;C&gt;1&lt;/C&gt;&lt;D xsi:type="xsd:double"&gt;5.76687532019385&lt;/D&gt;&lt;/FQL&gt;&lt;FQL&gt;&lt;Q&gt;DE0007165631^FF_NET_INC(ANN_R,43466,43830)&lt;/Q&gt;&lt;R&gt;1&lt;/R&gt;&lt;C&gt;1&lt;/C&gt;&lt;D xsi:type="xsd:double"&gt;156.692&lt;/D&gt;&lt;/FQL&gt;&lt;FQL&gt;&lt;Q&gt;NL0010832176^FF_ROA(ANN_R,43466,43830)&lt;/Q&gt;&lt;R&gt;1&lt;/R&gt;&lt;C&gt;1&lt;/C&gt;&lt;D xsi:type="xsd:double"&gt;-16.2009387627082&lt;/D&gt;&lt;/FQL&gt;&lt;FQL&gt;&lt;Q&gt;NL0010832176^FF_NET_INC(ANN_R,43466,43830)&lt;/Q&gt;&lt;R&gt;1&lt;/R&gt;&lt;C&gt;1&lt;/C&gt;&lt;D xsi:type="xsd:double"&gt;-162.965&lt;/D&gt;&lt;/FQL&gt;&lt;FQL&gt;&lt;Q&gt;CH0012280076^FF_ROA(ANN_R,43466,43830)&lt;/Q&gt;&lt;R&gt;1&lt;/R&gt;&lt;C&gt;1&lt;/C&gt;&lt;D xsi:type="xsd:double"&gt;14.0192563330079&lt;/D&gt;&lt;/FQL&gt;&lt;FQL&gt;&lt;Q&gt;CH0012280076^FF_NET_INC(ANN_R,43466,43830)&lt;/Q&gt;&lt;R&gt;1&lt;/R&gt;&lt;C&gt;1&lt;/C&gt;&lt;D xsi:type="xsd:</t>
        </r>
      </text>
    </comment>
    <comment ref="A150" authorId="0" shapeId="0" xr:uid="{AA9C3A2A-3A49-4A27-B9C3-DBAB2D03205C}">
      <text>
        <r>
          <rPr>
            <b/>
            <sz val="9"/>
            <color indexed="81"/>
            <rFont val="Tahoma"/>
            <charset val="1"/>
          </rPr>
          <t>double"&gt;306.473&lt;/D&gt;&lt;/FQL&gt;&lt;FQL&gt;&lt;Q&gt;CH0012549785^FF_ROA(ANN_R,43466,43830)&lt;/Q&gt;&lt;R&gt;1&lt;/R&gt;&lt;C&gt;1&lt;/C&gt;&lt;D xsi:type="xsd:double"&gt;10.567250273955&lt;/D&gt;&lt;/FQL&gt;&lt;FQL&gt;&lt;Q&gt;CH0012549785^FF_NET_INC(ANN_R,43466,43830)&lt;/Q&gt;&lt;R&gt;1&lt;/R&gt;&lt;C&gt;1&lt;/C&gt;&lt;D xsi:type="xsd:double"&gt;454.1&lt;/D&gt;&lt;/FQL&gt;&lt;FQL&gt;&lt;Q&gt;DK0060448595^FF_ROA(ANN_R,43466,43830)&lt;/Q&gt;&lt;R&gt;1&lt;/R&gt;&lt;C&gt;1&lt;/C&gt;&lt;D xsi:type="xsd:double"&gt;31.6150361209747&lt;/D&gt;&lt;/FQL&gt;&lt;FQL&gt;&lt;Q&gt;DK0060448595^FF_NET_INC(ANN_R,43466,43830)&lt;/Q&gt;&lt;R&gt;1&lt;/R&gt;&lt;C&gt;1&lt;/C&gt;&lt;D xsi:type="xsd:double"&gt;3873&lt;/D&gt;&lt;/FQL&gt;&lt;FQL&gt;&lt;Q&gt;DK0010272202^FF_ROA(ANN_R,43466,43830)&lt;/Q&gt;&lt;R&gt;1&lt;/R&gt;&lt;C&gt;1&lt;/C&gt;&lt;D xsi:type="xsd:double"&gt;18.3520448359265&lt;/D&gt;&lt;/FQL&gt;&lt;FQL&gt;&lt;Q&gt;DK0010272202^FF_NET_INC(ANN_R,43466,43830)&lt;/Q&gt;&lt;R&gt;1&lt;/R&gt;&lt;C&gt;1&lt;/C&gt;&lt;D xsi:type="xsd:double"&gt;2166&lt;/D&gt;&lt;/FQL&gt;&lt;FQL&gt;&lt;Q&gt;DE0006599905^FF_ROA(ANN_R,43466,43830)&lt;/Q&gt;&lt;R&gt;1&lt;/R&gt;&lt;C&gt;1&lt;/C&gt;&lt;D xsi:type="xsd:double"&gt;3.16651144551738&lt;/D&gt;&lt;/FQL&gt;&lt;FQL&gt;&lt;Q&gt;DE0006599905^FF_NET_INC(ANN_R,43466,43830)&lt;/Q&gt;&lt;R&gt;1&lt;/R&gt;&lt;C&gt;1&lt;/C&gt;&lt;D xsi:type="xsd:double"&gt;1292&lt;/D&gt;&lt;/FQL&gt;&lt;FQL&gt;&lt;Q&gt;CH0432492467^FF_ROA(ANN_R,43466,43830)&lt;/Q&gt;&lt;R&gt;1&lt;/R&gt;&lt;C&gt;1&lt;/C&gt;&lt;D xsi:type="xsd:double"&gt;-2.43902999955007&lt;/D&gt;&lt;/FQL&gt;&lt;FQL&gt;&lt;Q&gt;CH0432492467^FF_NET_INC(ANN_R,43466,43830)&lt;/Q&gt;&lt;R&gt;1&lt;/R&gt;&lt;C&gt;1&lt;/C&gt;&lt;D xsi:type="xsd:double"&gt;-651.921485271318&lt;/D&gt;&lt;/FQL&gt;&lt;FQL&gt;&lt;Q&gt;NL0000009538^FF_ROA(ANN_R,43466,43830)&lt;/Q&gt;&lt;R&gt;1&lt;/R&gt;&lt;C&gt;1&lt;/C&gt;&lt;D xsi:type="xsd:double"&gt;4.47251814839257&lt;/D&gt;&lt;/FQL&gt;&lt;FQL&gt;&lt;Q&gt;NL0000009538^FF_NET_INC(ANN_R,43466,43830)&lt;/Q&gt;&lt;R&gt;1&lt;/R&gt;&lt;C&gt;1&lt;/C&gt;&lt;D xsi:type="xsd:double"&gt;1186&lt;/D&gt;&lt;/FQL&gt;&lt;FQL&gt;&lt;Q&gt;DE000BAY0017^FF_ROA(ANN_R,43466,43830)&lt;/Q&gt;&lt;R&gt;1&lt;/R&gt;&lt;C&gt;1&lt;/C&gt;&lt;D xsi:type="xsd:double"&gt;1.81735954607816&lt;/D&gt;&lt;/FQL&gt;&lt;FQL&gt;&lt;Q&gt;DE000BAY0017^FF_NET_INC(ANN_R,43466,43830)&lt;/Q&gt;&lt;R&gt;1&lt;/R&gt;&lt;C&gt;1&lt;/C&gt;&lt;D xsi:type="xsd:double"&gt;2391&lt;/D&gt;&lt;/FQL&gt;&lt;FQL&gt;&lt;Q&gt;CH0012032048^FF_ROA(ANN_R,43466,43830)&lt;/Q&gt;&lt;R&gt;1&lt;/R&gt;&lt;C&gt;1&lt;/C&gt;&lt;D xsi:type="xsd:double"&gt;16.7033810207415&lt;/D&gt;&lt;/FQL&gt;&lt;FQL&gt;&lt;Q&gt;CH0012032048^FF_NET_INC(ANN_R,43466,43830)&lt;/Q&gt;&lt;R&gt;1&lt;/R&gt;&lt;C&gt;1&lt;/C&gt;&lt;D xsi:type="xsd:double"&gt;13497&lt;/D&gt;&lt;/FQL&gt;&lt;FQL&gt;&lt;Q&gt;US6700024010^FF_ROA(ANN_R,43466,43830)&lt;/Q&gt;&lt;R&gt;1&lt;/R&gt;&lt;C&gt;1&lt;/C&gt;&lt;D xsi:type="xsd:double"&gt;-69.6675285809915&lt;/D&gt;&lt;/FQL&gt;&lt;FQL&gt;&lt;Q&gt;US6700024010^FF_NET_INC(ANN_R,43466,43830)&lt;/Q&gt;&lt;R&gt;1&lt;/R&gt;&lt;C&gt;1&lt;/C&gt;&lt;D xsi:type="xsd:double"&gt;-132.694&lt;/D&gt;&lt;/FQL&gt;&lt;FQL&gt;&lt;Q&gt;JE00BYSS4X48^FF_ROA(ANN_R,43466,43830)&lt;/Q&gt;&lt;R&gt;1&lt;/R&gt;&lt;C&gt;1&lt;/C&gt;&lt;D xsi:type="xsd:double"&gt;-1.76504838014699&lt;/D&gt;&lt;/FQL&gt;&lt;FQL&gt;&lt;Q&gt;JE00BYSS4X48^FF_NET_INC(ANN_R,43466,43830)&lt;/Q&gt;&lt;R&gt;1&lt;/R&gt;&lt;C&gt;1&lt;/C&gt;&lt;D xsi:type="xsd:double"&gt;-7.23&lt;/D&gt;&lt;/FQL&gt;&lt;FQL&gt;&lt;Q&gt;US24906P1093^FF_ROA(ANN_R,43466,43830)&lt;/Q&gt;&lt;R&gt;1&lt;/R&gt;&lt;C&gt;1&lt;/C&gt;&lt;D xsi:type="xsd:double"&gt;3.04108178763324&lt;/D&gt;&lt;/FQL&gt;&lt;FQL&gt;&lt;Q&gt;US24906P1093^FF_NET_INC(ANN_R,43466,43830)&lt;/Q&gt;&lt;R&gt;1&lt;/R&gt;&lt;C&gt;1&lt;/C&gt;&lt;D xsi:type="xsd:double"&gt;262.9&lt;/D&gt;&lt;/FQL&gt;&lt;FQL&gt;&lt;Q&gt;US45784P1012^FF_ROA(ANN_R,43466,43830)&lt;/Q&gt;&lt;R&gt;1&lt;/R&gt;&lt;C&gt;1&lt;/C&gt;&lt;D xsi:type="xsd:double"&gt;1.11988353211266&lt;/D&gt;&lt;/FQL&gt;&lt;FQL&gt;&lt;Q&gt;US45784P1012^FF_NET_INC(ANN_R,43466,43830)&lt;/Q&gt;&lt;R&gt;1&lt;/R&gt;&lt;C&gt;1&lt;/C&gt;&lt;D xsi:type="xsd:double"&gt;11.6&lt;/D&gt;&lt;/FQL&gt;&lt;FQL&gt;&lt;Q&gt;US92556V1061^FF_ROA(ANN_R,43466,43830)&lt;/Q&gt;&lt;R&gt;1&lt;/R&gt;&lt;C&gt;1&lt;/C&gt;&lt;D xsi:type="xsd:double"&gt;0.0525078761814272&lt;/D&gt;&lt;/FQL&gt;&lt;FQL&gt;&lt;Q&gt;US92556V1061^FF_NET_INC(ANN_R,43466,43830)&lt;/Q&gt;&lt;R&gt;1&lt;/R&gt;&lt;C&gt;1&lt;/C&gt;&lt;D xsi:type="xsd:double"&gt;16.8&lt;/D&gt;&lt;/FQL&gt;&lt;FQL&gt;&lt;Q&gt;US14149Y1082^FF_ROA(ANN_R,43466,43830)&lt;/Q&gt;&lt;R&gt;1&lt;/R&gt;&lt;C&gt;1&lt;/C&gt;&lt;D xsi:type="xsd:double"&gt;3.36900907135972&lt;/D&gt;&lt;/FQL&gt;&lt;FQL&gt;&lt;Q&gt;US14149Y1082^FF_NET_INC(ANN_R,43466,43830)&lt;/Q&gt;&lt;R&gt;1&lt;/R&gt;&lt;C&gt;1&lt;/C&gt;&lt;D xsi:type="xsd:double"&gt;1363&lt;/D&gt;&lt;/FQL&gt;&lt;FQL&gt;&lt;Q&gt;US4364401012^FF_ROA(ANN_R,43466,43830)&lt;/Q&gt;&lt;R&gt;1&lt;/R&gt;&lt;C&gt;1&lt;/C&gt;&lt;D xsi:type="xsd:double"&gt;-2.97813208513128&lt;/D&gt;&lt;/FQL&gt;&lt;FQL&gt;&lt;Q&gt;US4364401012^FF_NET_INC(ANN_R,43466,43830)&lt;/Q&gt;&lt;R&gt;1&lt;/R&gt;&lt;C&gt;1&lt;/C&gt;&lt;D xsi:type="xsd:double"&gt;-203.6&lt;/D&gt;&lt;/FQL&gt;&lt;FQL&gt;&lt;Q&gt;IE00BQPVQZ61^FF_ROA(ANN_R,43466,43830)&lt;/Q&gt;&lt;R&gt;1&lt;/R&gt;&lt;C&gt;1&lt;/C&gt;&lt;D xsi:type="xsd:double"&gt;13.6791662349803&lt;/D&gt;&lt;/FQL&gt;&lt;FQL&gt;&lt;Q&gt;IE00BQPVQZ61^FF_NET_INC(ANN_R,43466,43830)&lt;/Q&gt;&lt;R&gt;1&lt;/R&gt;&lt;C&gt;1&lt;/C&gt;&lt;D xsi:type="xsd:double"&gt;573.02&lt;/D&gt;&lt;/FQL&gt;&lt;FQL&gt;&lt;Q&gt;US30063P1057^FF_ROA(ANN_R,43466,43830)&lt;/Q&gt;&lt;R&gt;1&lt;/R&gt;&lt;C&gt;1&lt;/C&gt;&lt;D xsi:type="xsd:double"&gt;-3.33982134442989&lt;/D&gt;&lt;/FQL&gt;&lt;FQL&gt;&lt;Q&gt;US30063P1057^FF_NET_INC(ANN_R,43466,43830)&lt;/Q&gt;&lt;R&gt;1&lt;/R&gt;&lt;C&gt;1&lt;/C&gt;&lt;D xsi:type="xsd:double"&gt;-83.993&lt;/D&gt;&lt;/FQL&gt;&lt;FQL&gt;&lt;Q&gt;US5926881054^FF_ROA(ANN_R,43466,43830)&lt;/Q&gt;&lt;R&gt;1&lt;/R&gt;&lt;C&gt;1&lt;/C&gt;&lt;D xsi:type="xsd:double"&gt;20.7504278713235&lt;/D&gt;&lt;/FQL&gt;&lt;FQL&gt;&lt;Q&gt;US5926881054^FF_NET_INC(ANN_R,43466,43830)&lt;/Q&gt;&lt;R&gt;1&lt;/R&gt;&lt;C&gt;1&lt;/C&gt;&lt;D xsi:type="xsd:double"&gt;561.109&lt;/D&gt;&lt;/FQL&gt;&lt;FQL&gt;&lt;Q&gt;US58155Q1031^FF_ROA(ANN_R,43466,43830)&lt;/Q&gt;&lt;R&gt;1&lt;/R&gt;&lt;C&gt;1&lt;/C&gt;&lt;D xsi:type="xsd:double"&gt;0.0549757190574163&lt;/D&gt;&lt;/FQL&gt;&lt;FQL&gt;&lt;Q&gt;US58155Q1031^FF_NET_INC(ANN_R,43466,43830)&lt;/Q&gt;&lt;R&gt;1&lt;/R&gt;&lt;C&gt;1&lt;/C&gt;&lt;D xsi:type="xsd:double"&gt;33&lt;/D&gt;&lt;/FQL&gt;&lt;FQL&gt;&lt;Q&gt;US98956P1021^FF_ROA(ANN_R,43466,43830)&lt;/Q&gt;&lt;R&gt;1&lt;/R&gt;&lt;C&gt;1&lt;/C&gt;&lt;D xsi:type="xsd:double"&gt;4.64098594293097&lt;/D&gt;&lt;/FQL&gt;&lt;FQL&gt;&lt;Q&gt;US98956P1021^FF_NET_INC(ANN_R,43466,43830)&lt;/Q&gt;&lt;R&gt;1&lt;/R&gt;&lt;C&gt;1&lt;/C&gt;&lt;D xsi:type="xsd:double"&gt;1131.6&lt;/D&gt;&lt;/FQL&gt;&lt;FQL&gt;&lt;Q&gt;US75886F1075^FF_ROA(ANN_R,43466,43830)&lt;/Q&gt;&lt;R&gt;1&lt;/R&gt;&lt;C&gt;1&lt;/C&gt;&lt;D xsi:type="xsd:double"&gt;15.9444153475736&lt;/D&gt;&lt;/FQL&gt;&lt;FQL&gt;&lt;Q&gt;US75886F1075^FF_NET_INC(ANN_R,43466,43830)&lt;/Q&gt;&lt;R&gt;1&lt;/R&gt;&lt;C&gt;1&lt;/C&gt;&lt;D xsi:type="xsd:double"&gt;2115.8&lt;/D&gt;&lt;/FQL&gt;&lt;FQL&gt;&lt;Q&gt;US5184391044^FF_ROA(ANN_R,43466,43830)&lt;/Q&gt;&lt;R&gt;1&lt;/R&gt;&lt;C&gt;1&lt;/C&gt;&lt;D xsi:type="xsd:double"&gt;13.8786300198266&lt;/D&gt;&lt;/FQL&gt;&lt;FQL&gt;&lt;Q&gt;US5184391044^FF_NET_INC(ANN_R,43466,43830)&lt;/Q&gt;&lt;R&gt;1&lt;/R&gt;&lt;C&gt;1&lt;/C&gt;&lt;D xsi:type="xsd:double"&gt;1785&lt;/D&gt;&lt;/FQL&gt;&lt;FQL&gt;&lt;Q&gt;JP3160400002^FF_ROA(ANN_R,43466,43830)&lt;/Q&gt;&lt;R&gt;1&lt;/R&gt;&lt;C&gt;1&lt;/C&gt;&lt;D xsi:type="xsd:double"&gt;5.97825753778145&lt;/D&gt;&lt;/FQL&gt;&lt;FQL&gt;&lt;Q&gt;JP3160400002^FF_NET_INC(ANN_R,43466,43830)&lt;/Q&gt;&lt;R&gt;1&lt;/R&gt;&lt;C&gt;1&lt;/C&gt;&lt;D xsi:type="xsd:double"&gt;63386&lt;/D&gt;&lt;/FQL&gt;&lt;FQL&gt;&lt;Q&gt;JP3201200007^FF_ROA(ANN_R,43466,43830)&lt;/Q&gt;&lt;R&gt;1&lt;/R&gt;&lt;C&gt;1&lt;/C&gt;&lt;D xsi:type="xsd:double"&gt;0.852779593582014&lt;/D&gt;&lt;/FQL&gt;&lt;FQL&gt;&lt;Q&gt;JP3201200007^FF_NET_INC(ANN_R,43466,43830)&lt;/Q&gt;&lt;R&gt;1&lt;/R&gt;&lt;C&gt;1&lt;/C&gt;&lt;D xsi:type="xsd:double"&gt;8147&lt;/D&gt;&lt;/FQL&gt;&lt;FQL&gt;&lt;Q&gt;JP3463000004^FF_ROA(ANN_R,43466,43830)&lt;/Q&gt;&lt;R&gt;1&lt;/R&gt;&lt;C&gt;1&lt;/C&gt;&lt;D xsi:type="xsd:double"&gt;1.51058961399246&lt;/D&gt;&lt;/FQL&gt;&lt;FQL&gt;&lt;Q&gt;JP3463000004^FF_NET_INC(ANN_R,43466,43830)&lt;/Q&gt;&lt;R&gt;1&lt;/R&gt;&lt;C&gt;1&lt;/C&gt;&lt;D xsi:type="xsd:double"&gt;135192&lt;/D&gt;&lt;/FQL&gt;&lt;FQL&gt;&lt;Q&gt;JP3546800008^FF_ROA(ANN_R,43466,43830)&lt;/Q&gt;&lt;R&gt;1&lt;/R&gt;&lt;C&gt;1&lt;/C&gt;&lt;D xsi:type="xsd:double"&gt;7.21852454884222&lt;/D&gt;&lt;/FQL&gt;&lt;FQL&gt;&lt;Q&gt;JP3546800008^FF_NET_INC(ANN_R,43466,43830)&lt;/Q&gt;&lt;R&gt;1&lt;/R&gt;&lt;C&gt;1&lt;/C&gt;&lt;D xsi:type="xsd:double"&gt;79470&lt;/D&gt;&lt;/FQL&gt;&lt;FQL&gt;&lt;Q&gt;JP3519400000^FF_ROA(ANN_R,43466,43830)&lt;/Q&gt;&lt;R&gt;1&lt;/R&gt;&lt;C&gt;1&lt;/C&gt;&lt;D xsi:type="xsd:double"&gt;15.9275154501247&lt;/D&gt;&lt;/FQL&gt;&lt;FQL&gt;&lt;Q&gt;JP3519400000^FF_NET_INC(ANN_R,43466,43830)&lt;/Q&gt;&lt;R&gt;1&lt;/R&gt;&lt;C&gt;1&lt;/C&gt;&lt;D xsi:type="xsd:double"&gt;157560&lt;/D&gt;&lt;/FQL&gt;&lt;FQL&gt;&lt;Q&gt;JP3475350009^FF_ROA(ANN_R,43466,43830)&lt;/Q&gt;&lt;R&gt;1&lt;/R&gt;&lt;C&gt;1&lt;/C&gt;&lt;D xsi:type="xsd:double"&gt;4.68713346488351&lt;/D&gt;&lt;/FQL&gt;&lt;FQL&gt;&lt;Q&gt;JP3475350009^FF_NET_INC(ANN_R,43466,43830)&lt;/Q&gt;&lt;R&gt;1&lt;/R&gt;&lt;C&gt;1&lt;/C&gt;&lt;D xsi:type="xsd:double"&gt;93410&lt;/D&gt;&lt;/FQL&gt;&lt;FQL&gt;&lt;Q&gt;JP3188220002^FF_ROA(ANN_R,43466,43830)&lt;/Q&gt;&lt;R&gt;1&lt;/R&gt;&lt;C&gt;1&lt;/C&gt;&lt;D xsi:type="xsd:double"&gt;5.02709011376899&lt;/D&gt;&lt;/FQL&gt;&lt;FQL&gt;&lt;Q&gt;JP3188220002^FF_NET_INC(ANN_R,43466,43830)&lt;/Q&gt;&lt;R&gt;1&lt;/R&gt;&lt;C&gt;1&lt;/C&gt;&lt;D xsi:type="xsd:double"&gt;127152&lt;/D&gt;&lt;/FQL&gt;&lt;FQL&gt;&lt;Q&gt;KR7068270008^FF_ROA(ANN_R,43466,43830)&lt;/Q&gt;&lt;R&gt;1&lt;/R&gt;&lt;C&gt;1&lt;/C&gt;&lt;D xsi:type="xsd:double"&gt;8.08084437061106&lt;/D&gt;&lt;/FQL&gt;&lt;FQL&gt;&lt;Q&gt;KR7068270008^FF_NET_INC(ANN_R,43466,43830)&lt;/Q&gt;&lt;R&gt;1&lt;/R&gt;&lt;C&gt;1&lt;/C&gt;&lt;D xsi:type="xsd:double"&gt;301030.346627&lt;/D&gt;&lt;/FQL&gt;&lt;FQL&gt;&lt;Q&gt;JP3197600004^FF_ROA(ANN_R,43466,43830)&lt;/Q&gt;&lt;R&gt;1&lt;/R&gt;&lt;C&gt;1&lt;/C&gt;&lt;D xsi:type="xsd:double"&gt;8.15308609946199&lt;/D&gt;&lt;/FQL&gt;&lt;FQL&gt;&lt;Q&gt;JP3197600004^FF_NET_INC(ANN_R,43466,43830)&lt;/Q&gt;&lt;R&gt;1&lt;/R&gt;&lt;C&gt;1&lt;/C&gt;&lt;D xsi:type="xsd:double"&gt;51539&lt;/D&gt;&lt;/FQL&gt;&lt;FQL&gt;&lt;Q&gt;JP3942400007^FF_ROA(ANN_R,43466,43830)&lt;/Q&gt;&lt;R&gt;1&lt;/R&gt;&lt;C&gt;1&lt;/C&gt;&lt;D xsi:type="xsd:double"&gt;11.8356602348388&lt;/D&gt;&lt;/FQL&gt;&lt;FQL&gt;&lt;Q&gt;JP3942400007^FF_NET_INC(ANN_R,43466,43830)&lt;/Q&gt;&lt;R&gt;1&lt;/R&gt;&lt;C&gt;1&lt;/C&gt;&lt;D xsi:type="xsd:double"&gt;222265&lt;/D&gt;&lt;/FQL&gt;&lt;FQL&gt;&lt;Q&gt;BE0003739530^FF_ROA(ANN_R,43101,43465)&lt;/Q&gt;&lt;R&gt;1&lt;/R&gt;&lt;C&gt;1&lt;/C&gt;&lt;D xsi:type="xsd:double"&gt;7.75292447750967&lt;/D&gt;&lt;/FQL&gt;&lt;FQL&gt;&lt;Q&gt;BE0003739530^FF_NET_INC(ANN_R,43101,43465)&lt;/Q&gt;&lt;R&gt;1&lt;/R&gt;&lt;C&gt;1&lt;/C&gt;&lt;D xsi:type="xsd:double"&gt;792&lt;/D&gt;&lt;/FQL&gt;&lt;FQL&gt;&lt;Q&gt;DE0007165631^FF_ROA(ANN_R,43101,43465)&lt;/Q&gt;&lt;R&gt;1&lt;/R&gt;&lt;C&gt;1&lt;/C&gt;&lt;D xsi:type="xsd:double"&gt;5.81350128934593&lt;/D&gt;&lt;/FQL&gt;&lt;FQL&gt;&lt;Q&gt;DE0007165631^FF_NET_INC(ANN_R,43101,43465)&lt;/Q&gt;&lt;R&gt;1&lt;/R&gt;&lt;C&gt;1&lt;/C&gt;&lt;D xsi:type="xsd:double"&gt;141.342&lt;/D&gt;&lt;/FQL&gt;&lt;FQL&gt;&lt;Q&gt;NL0010832176^FF_ROA(ANN_R,43101,43465)&lt;/Q&gt;&lt;R&gt;1&lt;/R&gt;&lt;C&gt;1&lt;/C&gt;&lt;D xsi:type="xsd:double"&gt;-14.0390534314479&lt;/D&gt;&lt;/FQL&gt;&lt;FQL&gt;&lt;Q&gt;NL0010832176^FF_NET_INC(ANN_R,43101,43465)&lt;/Q&gt;&lt;R&gt;1&lt;/R&gt;&lt;C&gt;1&lt;/C&gt;&lt;D xsi:type="xsd:double"&gt;-66.641&lt;/D&gt;&lt;/FQL&gt;&lt;FQL&gt;&lt;Q&gt;CH0012280076^FF_ROA(ANN_R,43101,43465)&lt;/Q&gt;&lt;R&gt;1&lt;/R&gt;&lt;C&gt;1&lt;/C&gt;&lt;D xsi:type="xsd:double"&gt;14.9505366725807&lt;/D&gt;&lt;/FQL&gt;&lt;FQL&gt;&lt;Q&gt;CH0012280076^FF_NET_INC(ANN_R,43101,43465)&lt;/Q&gt;&lt;R&gt;1&lt;/R&gt;&lt;C&gt;1&lt;/C&gt;&lt;D xsi:type="xsd:double"&gt;272.77&lt;/D&gt;&lt;/FQL&gt;&lt;FQL&gt;&lt;Q&gt;CH0012549785^FF_ROA(ANN_R,43101,43465)&lt;/Q&gt;&lt;R&gt;1&lt;/R&gt;&lt;C&gt;1&lt;/C&gt;&lt;D xsi:type="xsd:double"&gt;9.71477572873261&lt;/D&gt;&lt;/FQL&gt;&lt;FQL&gt;&lt;Q&gt;CH0012549785^FF_NET_INC(ANN_R,43101,43465)&lt;/Q&gt;&lt;R&gt;1&lt;/R&gt;&lt;C&gt;1&lt;/C&gt;&lt;D xsi:type="xsd:double"&gt;400.135&lt;/D&gt;&lt;/FQL&gt;&lt;FQL&gt;&lt;Q&gt;DK0060448595^FF_ROA(ANN_R,43101,43465)&lt;/Q&gt;&lt;R&gt;1&lt;/R&gt;&lt;C&gt;1&lt;/C&gt;&lt;D xsi:type="xsd:double"&gt;32.285150510097&lt;/D&gt;&lt;/FQL&gt;&lt;FQL&gt;&lt;Q&gt;DK0060448595^FF_NET_INC(ANN_R,43101,43465)&lt;/Q&gt;&lt;R&gt;1&lt;/R&gt;&lt;C&gt;1&lt;/C&gt;&lt;D xsi:type="xsd:double"&gt;3845&lt;/D&gt;&lt;/FQL&gt;&lt;FQL&gt;&lt;Q&gt;DK0010272202^FF_ROA(ANN_R,43101,43465)&lt;/Q&gt;&lt;R&gt;1&lt;/R&gt;&lt;C&gt;1&lt;/C&gt;&lt;D xsi:type="xsd:double"&gt;19.5452305608473&lt;/D&gt;&lt;/FQL&gt;&lt;FQL&gt;&lt;Q&gt;DK0010272202^FF_NET_INC(ANN_R,43101,43465)&lt;/Q&gt;&lt;R&gt;1&lt;/R&gt;&lt;C&gt;1&lt;/C&gt;&lt;D xsi:type="xsd:double"&gt;1472.141&lt;/D&gt;&lt;/FQL&gt;&lt;FQL&gt;&lt;Q&gt;DE0006599905^FF_ROA(ANN_R,43101,43465)&lt;/Q&gt;&lt;R&gt;1&lt;/R&gt;&lt;C&gt;1&lt;/C&gt;&lt;D xsi:type="xsd:double"&gt;2.97552609370321&lt;/D&gt;&lt;/FQL&gt;&lt;FQL&gt;&lt;Q&gt;DE0006599905^FF_NET_INC(ANN_R,43101,43465)&lt;/Q&gt;&lt;R&gt;1&lt;/R&gt;&lt;C&gt;1&lt;/C&gt;&lt;D xsi:type="xsd:double"&gt;1093&lt;/D&gt;&lt;/FQL&gt;&lt;FQL&gt;&lt;Q&gt;CH0432492467^FF_ROA(ANN_R,43101,43465)&lt;/Q&gt;&lt;R&gt;1&lt;/R&gt;&lt;C&gt;1&lt;/C&gt;&lt;D xsi:type="xsd:double"&gt;-0.83255573707773&lt;/D&gt;&lt;/FQL&gt;&lt;FQL&gt;&lt;Q&gt;CH0432492467^FF_NET_INC(ANN_R,43101,43465)&lt;/Q&gt;&lt;R&gt;1&lt;/R&gt;&lt;C&gt;1&lt;/C&gt;&lt;D xsi:type="xsd:double"&gt;-222.156365503876&lt;/D&gt;&lt;/FQL&gt;&lt;FQL&gt;&lt;Q&gt;NL0000009538^FF_ROA(ANN_R,43101,43465)&lt;/Q&gt;&lt;R&gt;1&lt;/R&gt;&lt;C&gt;1&lt;/C&gt;&lt;D xsi:type="xsd:double"&gt;5.07655744730588&lt;/D&gt;&lt;/FQL&gt;&lt;FQL&gt;&lt;Q&gt;NL0000009538^FF_NET_INC(ANN_R,43101,43465)&lt;/Q&gt;&lt;R&gt;1&lt;/R&gt;&lt;C&gt;1&lt;/C&gt;&lt;D xsi:type="xsd:double"&gt;1303&lt;/D&gt;&lt;/FQL&gt;&lt;FQL&gt;&lt;Q&gt;DE000BAY0017^FF_ROA(ANN_R,43101,43465)&lt;/Q&gt;&lt;R&gt;1&lt;/R&gt;&lt;C&gt;1&lt;/C&gt;&lt;D xsi:type="xsd:double"&gt;1.31668471438291&lt;/D&gt;&lt;/FQL&gt;&lt;FQL&gt;&lt;Q&gt;DE000BAY0017^FF_NET_INC(ANN_R,43101,43465)&lt;/Q&gt;&lt;R&gt;1&lt;/R&gt;&lt;C&gt;1&lt;/C&gt;&lt;D xsi:type="xsd:double"&gt;1374&lt;/D&gt;&lt;/FQL&gt;&lt;FQL&gt;&lt;Q&gt;CH0012032048^FF_ROA(ANN_R,43101,43465)&lt;/Q&gt;&lt;R&gt;1&lt;/R&gt;&lt;C&gt;1&lt;/C&gt;&lt;D xsi:type="xsd:double"&gt;13.5315381492722&lt;/D&gt;&lt;/FQL&gt;&lt;FQL&gt;&lt;Q&gt;CH0012032048^FF_NET_INC(ANN_R,43101,43465)&lt;/Q&gt;&lt;R&gt;1&lt;/R&gt;&lt;C&gt;1&lt;/C&gt;&lt;D xsi:type="xsd:double"&gt;10500&lt;/D&gt;&lt;/FQL&gt;&lt;FQL&gt;&lt;Q&gt;US6700024010^FF_ROA(ANN_R,43101,43465)&lt;/Q&gt;&lt;R&gt;1&lt;/R&gt;&lt;C&gt;1&lt;/C&gt;&lt;D xsi:type="xsd:double"&gt;-72.3833479276981&lt;/D&gt;&lt;/FQL&gt;&lt;FQL&gt;&lt;Q&gt;US6700024010^FF_NET_INC(ANN_R,43101,43465)&lt;/Q&gt;&lt;R&gt;1&lt;/R&gt;&lt;C&gt;1&lt;/C&gt;&lt;D xsi:type="xsd:double"&gt;-184.748&lt;/D&gt;&lt;/FQL&gt;&lt;FQL&gt;&lt;Q&gt;JE00BYSS4X48^FF_ROA(ANN_R,43101,43465)&lt;/Q&gt;&lt;R&gt;1&lt;/R&gt;&lt;C&gt;1&lt;/C&gt;&lt;D xsi:type="xsd:double"&gt;-21.0080797764303&lt;/D&gt;&lt;/FQL&gt;&lt;FQL&gt;&lt;Q&gt;JE00BYSS4X48^FF_NET_INC(ANN_R,43101,43465)&lt;/Q&gt;&lt;R&gt;1&lt;/R&gt;&lt;C&gt;1&lt;/C&gt;&lt;D xsi:type="xsd:double"&gt;-63.559&lt;/D&gt;&lt;/FQL&gt;&lt;FQL&gt;&lt;Q&gt;US24906P1093^FF_ROA(ANN_R,43101,43465)&lt;/Q&gt;&lt;R&gt;1&lt;/R&gt;&lt;C&gt;1&lt;/C&gt;&lt;D xsi:type="xsd:double"&gt;-10.6077695879128&lt;/D&gt;&lt;/FQL&gt;&lt;FQL&gt;&lt;Q&gt;US24906P1093^FF_NET_INC(ANN_R,43101,43465)&lt;/Q&gt;&lt;R&gt;1&lt;/R&gt;&lt;C&gt;1&lt;/C&gt;&lt;D xsi:type="xsd:double"&gt;-1011&lt;/D&gt;&lt;/FQL&gt;&lt;FQL&gt;&lt;Q&gt;US45784P1012^FF_ROA(ANN_R,43101,43465)&lt;/Q&gt;&lt;R&gt;1&lt;/R&gt;&lt;C&gt;1&lt;/C&gt;&lt;D xsi:type="xsd:double"&gt;0.377201103645513&lt;/D&gt;&lt;/FQL&gt;&lt;FQL&gt;&lt;Q&gt;US45784P1012^FF_NET_INC(ANN_R,43101,43465)&lt;/Q&gt;&lt;R&gt;1&lt;/R&gt;&lt;C&gt;1&lt;/C&gt;&lt;D xsi:type="xsd:double"&gt;3.292&lt;/D&gt;&lt;/FQL&gt;&lt;FQL&gt;&lt;Q&gt;US92556V1061^FF_ROA(ANN_R,43101,43465)&lt;/Q&gt;&lt;R&gt;1&lt;/R&gt;&lt;C&gt;1&lt;/C&gt;&lt;D xsi:type="xsd:double"&gt;1.02857843165862&lt;/D&gt;&lt;/FQL&gt;&lt;FQL&gt;&lt;Q&gt;US92556V1061^FF_NET_INC(ANN_R,43101,43465)&lt;/Q&gt;&lt;R&gt;1&lt;/R&gt;&lt;C&gt;1&lt;/C&gt;&lt;D xsi:type="xsd:double"&gt;352.5&lt;/D&gt;&lt;/FQL&gt;&lt;FQL&gt;&lt;Q&gt;US14149Y1082^FF_ROA(ANN_R,43101,43465)&lt;/Q&gt;&lt;R&gt;1&lt;/R&gt;&lt;C&gt;1&lt;/C&gt;&lt;D xsi:type="xsd:double"&gt;0.639496396587687&lt;/D&gt;&lt;/FQL&gt;&lt;FQL&gt;&lt;Q&gt;US14149Y1082^FF_NET_INC(ANN_R,43101,43465)&lt;/Q&gt;&lt;R&gt;1&lt;/R&gt;&lt;C&gt;1&lt;/C&gt;&lt;D xsi:type="xsd:double"&gt;256&lt;/D&gt;&lt;/FQL&gt;&lt;FQL&gt;&lt;Q&gt;US4364401012^FF_ROA(ANN_R,43101,43465)&lt;/Q&gt;&lt;R&gt;1&lt;/R&gt;&lt;C&gt;1&lt;/C&gt;&lt;D xsi:type="xsd:double"&gt;-1.46346273955491&lt;/D&gt;&lt;/FQL&gt;&lt;FQL&gt;&lt;Q&gt;US4364401012^FF_NET_INC(ANN_R,43101,43465)&lt;/Q&gt;&lt;R&gt;1&lt;/R&gt;&lt;C&gt;1&lt;/C&gt;&lt;D xsi:type="xsd:double"&gt;-111.3&lt;/D&gt;&lt;/FQL&gt;&lt;FQL&gt;&lt;Q&gt;IE00BQPVQZ61^FF_ROA(ANN_R,43101,43465)&lt;/Q&gt;&lt;R&gt;1&lt;/R&gt;&lt;C&gt;1&lt;/C&gt;&lt;D xsi:type="xsd:double"&gt;-0.942504291365944&lt;/D&gt;&lt;/FQL&gt;&lt;FQL&gt;&lt;Q&gt;IE00BQPVQZ61^FF_NET_INC(ANN_R,43101,43465)&lt;/Q&gt;&lt;R&gt;1&lt;/R&gt;&lt;C&gt;1&lt;/C&gt;&lt;D xsi:type="xsd:double"&gt;-38.38&lt;/D&gt;&lt;/FQL&gt;&lt;FQL&gt;&lt;Q&gt;US30063P1057^FF_ROA(ANN_R,43101,43465)&lt;/Q&gt;&lt;R&gt;1&lt;/R&gt;&lt;C&gt;1&lt;/C&gt;&lt;D xsi:type="xsd:double"&gt;-16.5033906817263&lt;/D&gt;&lt;/FQL&gt;&lt;FQL&gt;&lt;Q&gt;US30063P1057^FF_NET_INC(ANN_R,43101,43465)&lt;/Q&gt;&lt;R&gt;1&lt;/R&gt;&lt;C&gt;1&lt;/C&gt;&lt;D xsi:type="xsd:double"&gt;-175.149&lt;/D&gt;&lt;/FQL&gt;&lt;FQL&gt;&lt;Q&gt;US5926881054^FF_ROA(ANN_R,43101,43465)&lt;/Q&gt;&lt;R&gt;1&lt;/R&gt;&lt;C&gt;1&lt;/C&gt;&lt;D xsi:type="xsd:double"&gt;19.8353845451387&lt;/D&gt;&lt;/FQL&gt;&lt;FQL&gt;&lt;Q&gt;US5926881054^FF_NET_INC(ANN_R,43101,43465)&lt;/Q&gt;&lt;R&gt;1&lt;/R&gt;&lt;C&gt;1&lt;/C&gt;&lt;D xsi:type="xsd:double"&gt;512.611&lt;/D&gt;&lt;/FQL&gt;&lt;FQL&gt;&lt;Q&gt;US58155Q1031^FF_ROA(ANN_R,43101,43465)&lt;/Q&gt;&lt;R&gt;1&lt;/R&gt;&lt;C&gt;1&lt;/C&gt;&lt;D xsi:type="xsd:double"&gt;0.102183765966213&lt;/D&gt;&lt;/FQL&gt;&lt;FQL&gt;&lt;Q&gt;US58155Q1031^FF_NET_INC(ANN_R,43101,43465)&lt;/Q&gt;&lt;R&gt;1&lt;/R&gt;&lt;C&gt;1&lt;/C&gt;&lt;D xsi:type="xsd:double"&gt;62&lt;/D&gt;&lt;/FQL&gt;&lt;FQL&gt;&lt;Q&gt;US98956P1021^FF_ROA(ANN_R,43101,43465)&lt;/Q&gt;&lt;R&gt;1&lt;/R&gt;&lt;C&gt;1&lt;/C&gt;&lt;D xsi:type="xsd:double"&gt;-1.51254068542983&lt;/D&gt;&lt;/FQL&gt;&lt;FQL&gt;&lt;Q&gt;US98956P1021^FF_NET_INC(ANN_R,43101,43465)&lt;/Q&gt;&lt;R&gt;1&lt;/R&gt;&lt;C&gt;1&lt;/C&gt;&lt;D xsi:type="xsd:double"&gt;-379.2&lt;/D&gt;&lt;/FQL&gt;&lt;FQL&gt;&lt;Q&gt;US75886F1075^FF_ROA(ANN_R,43101,43465)&lt;/Q&gt;&lt;R&gt;1&lt;/R&gt;&lt;C&gt;1&lt;/C&gt;&lt;D xsi:type="xsd:double"&gt;23.7938543445053&lt;/D&gt;&lt;/FQL&gt;&lt;FQL&gt;&lt;Q&gt;US75886F1075^FF_NET_INC(ANN_R,43101,43465)&lt;/Q&gt;&lt;R&gt;1&lt;/R&gt;&lt;C&gt;1&lt;/C&gt;&lt;D xsi:type="xsd:double"&gt;2444.4&lt;/D&gt;&lt;/FQL&gt;&lt;FQL&gt;&lt;Q&gt;US5184391044^FF_ROA(ANN_R,43101,43465)&lt;/Q&gt;&lt;R&gt;1&lt;/R&gt;&lt;C&gt;1&lt;/C&gt;&lt;D xsi:type="xsd:double"&gt;9.18168634762793&lt;/D&gt;&lt;/FQL&gt;&lt;FQL&gt;&lt;Q&gt;US5184391044^FF_NET_INC(ANN_R,43101,43465)&lt;/Q&gt;&lt;R&gt;1&lt;/R&gt;&lt;C&gt;1&lt;/C&gt;&lt;D xsi:type="xsd:double"&gt;1108&lt;/D&gt;&lt;/FQL&gt;&lt;FQL&gt;&lt;Q&gt;JP3160400002^FF_ROA(ANN_R,43101,43465)&lt;/Q&gt;&lt;R&gt;1&lt;/R&gt;&lt;C&gt;1&lt;/C&gt;&lt;D xsi:type="xsd:double"&gt;4.98558752184711&lt;/D&gt;&lt;/FQL&gt;&lt;FQL&gt;&lt;Q&gt;JP3160400002^FF_NET_INC(ANN_R,43101,43465)&lt;/Q&gt;&lt;R&gt;1&lt;/R&gt;&lt;C&gt;1&lt;/C&gt;&lt;D xsi:type="xsd:double"&gt;51845&lt;/D&gt;&lt;/FQL&gt;&lt;FQL&gt;&lt;Q&gt;JP3201200007^FF_ROA(ANN_R,43101,43465)&lt;/Q&gt;&lt;R&gt;1&lt;/R&gt;&lt;C&gt;1&lt;/C&gt;&lt;D xsi:type="xsd:double"&gt;5.88684656431259&lt;/D&gt;&lt;/FQL&gt;&lt;FQL&gt;&lt;Q&gt;JP3201200007^FF_NET_INC(ANN_R,43101,43465)&lt;/Q&gt;&lt;R&gt;1&lt;/R&gt;&lt;C&gt;1&lt;/C&gt;&lt;D xsi:type="xsd:double"&gt;57064&lt;/D&gt;&lt;/FQL&gt;&lt;FQL&gt;&lt;Q&gt;JP3463000004^FF_ROA(ANN_R,43101,43465)&lt;/Q&gt;&lt;R&gt;1&lt;/R&gt;&lt;C&gt;1&lt;/C&gt;&lt;D xsi:type="xsd:double"&gt;4.4216329871433&lt;/D&gt;&lt;/FQL&gt;&lt;FQL&gt;&lt;Q&gt;JP3463000004^FF_NET_INC(ANN_R,43101,43465)&lt;/Q&gt;&lt;R&gt;1&lt;/R&gt;&lt;C&gt;1&lt;/C&gt;&lt;D xsi:type="xsd:double"&gt;186886&lt;/D&gt;&lt;/FQL&gt;&lt;FQL&gt;&lt;Q&gt;JP3546800008^FF_ROA(ANN_R,43101,43465)&lt;/Q&gt;&lt;R&gt;1&lt;/R&gt;&lt;C&gt;1&lt;/C&gt;&lt;D xsi:type="xsd:double"&gt;8.68109125296497&lt;/D&gt;&lt;/FQL&gt;&lt;FQL&gt;&lt;Q&gt;JP3546800008^FF_NET_INC(ANN_R,43101,43465)&lt;/Q&gt;&lt;R&gt;1&lt;/R&gt;&lt;C&gt;1&lt;/C&gt;&lt;D xsi:type="xsd:double"&gt;91295&lt;/D&gt;&lt;/FQL&gt;&lt;FQL&gt;&lt;Q&gt;JP3519400000^FF_ROA(ANN_R,43101,43465)&lt;/Q&gt;&lt;R&gt;1&lt;/R&gt;&lt;C&gt;1&lt;/C&gt;&lt;D xsi:type="xsd:double"&gt;10.4387024758736&lt;/D&gt;&lt;/FQL&gt;&lt;FQL&gt;&lt;Q&gt;JP3519400000^FF_NET_INC(ANN_R,43101,43465)&lt;/Q&gt;&lt;R&gt;1&lt;/R&gt;&lt;C&gt;1&lt;/C&gt;&lt;D xsi:type="xsd:double"&gt;92488&lt;/D&gt;&lt;/FQL&gt;&lt;FQL&gt;&lt;Q&gt;JP3475350009^FF_ROA(ANN_R,43101,43465)&lt;/Q&gt;&lt;R&gt;1&lt;/R&gt;&lt;C&gt;1&lt;/C&gt;&lt;D xsi:type="xsd:double"&gt;3.16214117274931&lt;/D&gt;&lt;/FQL&gt;&lt;FQL&gt;&lt;Q&gt;JP3475350009^FF_NET_INC(ANN_R,43101,43465)&lt;/Q&gt;&lt;R&gt;1&lt;/R&gt;&lt;C&gt;1&lt;/C&gt;&lt;D xsi:type="xsd:double"&gt;60282&lt;/D&gt;&lt;/FQL&gt;&lt;FQL&gt;&lt;Q&gt;JP3188220002^FF_ROA(ANN_R,43101,43465)&lt;/Q&gt;&lt;R&gt;1&lt;/R&gt;&lt;C&gt;1&lt;/C&gt;&lt;D xsi:type="xsd:double"&gt;3.32788784293428&lt;/D&gt;&lt;/FQL&gt;&lt;FQL&gt;&lt;Q&gt;JP3188220002^FF_NET_INC(ANN_R,43101,43465)&lt;/Q&gt;&lt;R&gt;1&lt;/R&gt;&lt;C&gt;1&lt;/C&gt;&lt;D xsi:type="xsd:double"&gt;82492&lt;/D&gt;&lt;/FQL&gt;&lt;FQL&gt;&lt;Q&gt;KR7068270008^FF_ROA(ANN_R,43101,43465)&lt;/Q&gt;&lt;R&gt;1&lt;/R&gt;&lt;C&gt;1&lt;/C&gt;&lt;D xsi:type="xsd:double"&gt;7.01995341622437&lt;/D&gt;&lt;/FQL&gt;&lt;FQL&gt;&lt;Q&gt;KR7068270008^FF_NET_INC(ANN_R,43101,43465)&lt;/Q&gt;&lt;R&gt;1&lt;/R&gt;&lt;C&gt;1&lt;/C&gt;&lt;D xsi:type="xsd:double"&gt;245755.018366&lt;/D&gt;&lt;/FQL&gt;&lt;FQL&gt;&lt;Q&gt;JP3197600004^FF_ROA(ANN_R,43101,43465)&lt;/Q&gt;&lt;R&gt;1&lt;/R&gt;&lt;C&gt;1&lt;/C&gt;&lt;D xsi:type="xsd:double"&gt;8.19834236443363&lt;/D&gt;&lt;/FQL&gt;&lt;FQL&gt;&lt;Q&gt;JP3197600004^FF_NET_INC(ANN_R,43101,43465)&lt;/Q&gt;&lt;R&gt;1&lt;/R&gt;&lt;C&gt;1&lt;/C&gt;&lt;D xsi:type="xsd:double"&gt;50284&lt;/D&gt;&lt;/FQL&gt;&lt;FQL&gt;&lt;Q&gt;JP3942400007^FF_ROA(ANN_R,43101,43465)&lt;/Q&gt;&lt;R&gt;1&lt;/R&gt;&lt;C&gt;1&lt;/C&gt;&lt;D xsi:type="xsd:double"&gt;8.96876787889367&lt;/D&gt;&lt;/FQL&gt;&lt;FQL&gt;&lt;Q&gt;JP3942400007^FF_NET_INC(ANN_R,43101,43465)&lt;/Q&gt;&lt;R&gt;1&lt;/R&gt;&lt;C&gt;1&lt;/C&gt;&lt;D xsi:type="xsd:double"&gt;164679&lt;/D&gt;&lt;/FQL&gt;&lt;FQL&gt;&lt;Q&gt;US5184391044^FF_ROA(ANN_R,42370,42735)&lt;/Q&gt;&lt;R&gt;1&lt;/R&gt;&lt;C&gt;1&lt;/C&gt;&lt;D xsi:type="xsd:double"&gt;12.765640658554&lt;/D&gt;&lt;/FQL&gt;&lt;FQL&gt;&lt;Q&gt;US5184391044^FF_NET_INC(ANN_R,42370,42735)&lt;/Q&gt;&lt;R&gt;1&lt;/R&gt;&lt;C&gt;1&lt;/C&gt;&lt;D xsi:type="xsd:double"&gt;1114.6&lt;/D&gt;&lt;/FQL&gt;&lt;FQL&gt;&lt;Q&gt;US5184391044^FF_ROA(ANN_R,43831,44196)&lt;/Q&gt;&lt;R&gt;1&lt;/R&gt;&lt;C&gt;1&lt;/C&gt;&lt;D xsi:type="xsd:double"&gt;4.42188964670136&lt;/D&gt;&lt;/FQL&gt;&lt;FQL&gt;&lt;Q&gt;US5184391044^FF_NET_INC(ANN_R,43831,44196)&lt;/Q&gt;&lt;R&gt;1&lt;/R&gt;&lt;C&gt;1&lt;/C&gt;&lt;D xsi:type="xsd:double"&gt;684&lt;/D&gt;&lt;/FQL&gt;&lt;FQL&gt;&lt;Q&gt;SE0009922164^FF_ROA(ANN_R,42370,42735)&lt;/Q&gt;&lt;R&gt;1&lt;/R&gt;&lt;C&gt;1&lt;/C&gt;&lt;D xsi:type="xsd:double"&gt;3.30960001741895&lt;/D&gt;&lt;/FQL&gt;&lt;FQL&gt;&lt;Q&gt;SE0009922164^FF_NET_INC(ANN_R,42370,42735)&lt;/Q&gt;&lt;R&gt;1&lt;/R&gt;&lt;C&gt;1&lt;/C&gt;&lt;D xsi:type="xsd:double"&gt;3800&lt;/D&gt;&lt;/FQL&gt;&lt;FQL&gt;&lt;Q&gt;SE0009922164^FF_ROA(ANN_R,43831,44196)&lt;/Q&gt;&lt;R&gt;1&lt;/R&gt;&lt;C&gt;1&lt;/C&gt;&lt;D xsi:type="xsd:double"&gt;6.4542184640626&lt;/D&gt;&lt;/FQL&gt;&lt;FQL&gt;&lt;Q&gt;SE0009922164^FF_NET_INC(ANN_R,43831,44196)&lt;/Q&gt;&lt;R&gt;1&lt;/R&gt;&lt;C&gt;1&lt;/C&gt;&lt;D xsi:type="xsd:double"&gt;10228&lt;/D&gt;&lt;/FQL&gt;&lt;FQL&gt;&lt;Q&gt;SE0000108656^FF_ROA(ANN_R,42370,42735)&lt;/Q&gt;&lt;R&gt;1&lt;/R&gt;&lt;C&gt;1&lt;/C&gt;&lt;D xsi:type="xsd:double"&gt;0.597485754874157&lt;/D&gt;&lt;/FQL&gt;&lt;FQL&gt;&lt;Q&gt;SE0000108656^FF_NET_INC(ANN_R,42370,42735)&lt;/Q&gt;&lt;R&gt;1&lt;/R&gt;&lt;C&gt;1&lt;/C&gt;&lt;D xsi:type="xsd:double"&gt;1716&lt;/D&gt;&lt;/FQL&gt;&lt;FQL&gt;&lt;Q&gt;SE0000108656^FF_ROA(ANN_R,43831,44196)&lt;/Q&gt;&lt;R&gt;1&lt;/R&gt;&lt;C&gt;1&lt;/C&gt;&lt;D xsi:type="xsd:double"&gt;6.32944387926884&lt;/D&gt;&lt;/FQL&gt;&lt;FQL&gt;&lt;Q&gt;SE0000108656^FF_NET_INC(ANN_R,43831,44196)&lt;/Q&gt;&lt;R&gt;1&lt;/R&gt;&lt;C&gt;1&lt;/C&gt;&lt;D xsi:type="xsd:double"&gt;17483&lt;/D&gt;&lt;/FQL&gt;&lt;FQL&gt;&lt;Q&gt;SE0012853455^FF_ROA(ANN_R,42370,42735)&lt;/Q&gt;&lt;R&gt;0&lt;/R&gt;&lt;C&gt;0&lt;/C&gt;&lt;/FQL&gt;&lt;FQL&gt;&lt;Q&gt;SE0012853455^FF_NET_INC(ANN_R,42370,42735)&lt;/Q&gt;&lt;R&gt;1&lt;/R&gt;&lt;C&gt;1&lt;/C&gt;&lt;D xsi:type="xsd:double"&gt;5.6826133090403&lt;/D&gt;&lt;/FQL&gt;&lt;FQL&gt;&lt;Q&gt;SE0012853455^FF_ROA(ANN_R,43831,44196)&lt;/Q&gt;&lt;R&gt;1&lt;/R&gt;&lt;C&gt;1&lt;/C&gt;&lt;D xsi:type="xsd:double"&gt;18.9492248714977&lt;/D&gt;&lt;/FQL&gt;&lt;FQL&gt;&lt;Q&gt;SE0012853455^FF_NET_INC(ANN_R,43831,44196)&lt;/Q&gt;&lt;R&gt;1&lt;/R&gt;&lt;C&gt;1&lt;/C&gt;&lt;D xsi:type="xsd:double"&gt;2967.4685048645&lt;/D&gt;&lt;/FQL&gt;&lt;FQL&gt;&lt;Q&gt;US29355A1079^FF_ROA(ANN_R,42370,42735)&lt;/Q&gt;&lt;R&gt;1&lt;/R&gt;&lt;C&gt;1&lt;/C&gt;&lt;D xsi:type="xsd:double"&gt;-40.9973746900676&lt;/D&gt;&lt;/FQL&gt;&lt;FQL&gt;&lt;Q&gt;US29355A1079^FF_NET_INC(ANN_R,42370,42735)&lt;/Q&gt;&lt;R&gt;1&lt;/R&gt;&lt;C&gt;1&lt;/C&gt;&lt;D xsi:type="xsd:double"&gt;-67.462&lt;/D&gt;&lt;/FQL&gt;&lt;FQL&gt;&lt;Q&gt;US29355A1079^FF_ROA(ANN_R,43831,44196)&lt;/Q&gt;&lt;R&gt;1&lt;/R&gt;&lt;C&gt;1&lt;/C&gt;&lt;D xsi:type="xsd:double"&gt;14.0065069969817&lt;/D&gt;&lt;/FQL&gt;&lt;FQL&gt;&lt;Q&gt;US29355A1079^FF_NET_INC(ANN_R,43831,44196)&lt;/Q&gt;&lt;R&gt;1&lt;/R&gt;&lt;C&gt;1&lt;/C&gt;&lt;D xsi:type="xsd:double"&gt;133.995&lt;/D&gt;&lt;/FQL&gt;&lt;FQL&gt;&lt;Q&gt;JP3386450005^FF_ROA(ANN_R,42370,42735)&lt;/Q&gt;&lt;R&gt;1&lt;/R&gt;&lt;C&gt;1&lt;/C&gt;&lt;D xsi:type="xsd:double"&gt;-3.83958145142289&lt;/D&gt;&lt;/FQL&gt;&lt;FQL&gt;&lt;Q&gt;JP3386450005^FF_NET_INC(ANN_R,42370,42735)&lt;/Q&gt;&lt;R&gt;1&lt;/R&gt;&lt;C&gt;1&lt;/C&gt;&lt;D xsi:type="xsd:double"&gt;-273607&lt;/D&gt;&lt;/FQL&gt;&lt;FQL&gt;&lt;Q&gt;JP3386450005^FF_ROA(ANN_R,43831,44196)&lt;/Q&gt;&lt;R&gt;1&lt;/R&gt;&lt;C&gt;1&lt;/C&gt;&lt;D xsi:type="xsd:double"&gt;-2.27963886210184&lt;/D&gt;&lt;/FQL&gt;&lt;FQL&gt;&lt;Q&gt;JP3386450005^FF_NET_INC(ANN_R,43831,44196)&lt;/Q&gt;&lt;R&gt;1&lt;/R&gt;&lt;C&gt;1&lt;/C&gt;&lt;D xsi:type="xsd:double"&gt;-187946&lt;/D&gt;&lt;/FQL&gt;&lt;FQL&gt;&lt;Q&gt;US2855121099^FF_ROA(ANN_R,42370,42735)&lt;/Q&gt;&lt;R&gt;1&lt;/R&gt;&lt;C&gt;1&lt;/C&gt;&lt;D xsi:type="xsd:double"&gt;17.5191331363189&lt;/D&gt;&lt;/FQL&gt;&lt;FQL&gt;&lt;Q&gt;US2855121099^FF_NET_INC(ANN_R,42370,42735)&lt;/Q&gt;&lt;R&gt;1&lt;/R&gt;&lt;C&gt;1&lt;/C&gt;&lt;D xsi:type="xsd:double"&gt;1156&lt;/D&gt;&lt;/FQL&gt;&lt;FQL&gt;&lt;Q&gt;US2855121099^FF_ROA(ANN_R,43831,44196)&lt;/Q&gt;&lt;R&gt;1&lt;/R&gt;&lt;C&gt;1&lt;/C&gt;&lt;D xsi:type="xsd:double"&gt;30.285514973342&lt;/D&gt;&lt;/FQL&gt;&lt;FQL&gt;&lt;Q&gt;US2855121099^FF_NET_INC(ANN_R,43831,44196)&lt;/Q&gt;&lt;R&gt;1&lt;/R&gt;&lt;C&gt;1&lt;/C&gt;&lt;D xsi:type="xsd:double"&gt;3039&lt;/D&gt;&lt;/FQL&gt;&lt;FQL&gt;&lt;Q&gt;JP3160400002^FF_ROA(ANN_R,42370,42735)&lt;/Q&gt;&lt;R&gt;1&lt;/R&gt;&lt;C&gt;1&lt;/C&gt;&lt;D xsi:type="xsd:double"&gt;5.41797658058837&lt;/D&gt;&lt;/FQL&gt;&lt;FQL&gt;&lt;Q&gt;JP3160400002^FF_NET_INC(ANN_R,42370,42735)&lt;/Q&gt;&lt;R&gt;1&lt;/R&gt;&lt;C&gt;1&lt;/C&gt;&lt;D xsi:type="xsd:double"&gt;54933&lt;/D&gt;&lt;/FQL&gt;&lt;FQL&gt;&lt;Q&gt;JP3160400002^FF_ROA(ANN_R,43831,44196)&lt;/Q&gt;&lt;R&gt;1&lt;/R&gt;&lt;C&gt;1&lt;/C&gt;&lt;D xsi:type="xsd:double"&gt;11.4139084952617&lt;/D&gt;&lt;/FQL&gt;&lt;FQL&gt;&lt;Q&gt;JP3160400002^FF_NET_INC(ANN_R,43831,44196)&lt;/Q&gt;&lt;R&gt;1&lt;/R&gt;&lt;C&gt;1&lt;/C&gt;&lt;D xsi:type="xsd:double"&gt;121767&lt;/D&gt;&lt;/FQL&gt;&lt;FQL&gt;&lt;Q&gt;JP3783600004^FF_ROA(ANN_R,42370,42735)&lt;/Q&gt;&lt;R&gt;1&lt;/R&gt;&lt;C&gt;1&lt;/C&gt;&lt;D xsi:type="xsd:double"&gt;3.18677230132639&lt;/D&gt;&lt;/FQL&gt;&lt;FQL&gt;&lt;Q&gt;JP3783600004^FF_NET_INC(ANN_R,42370,42735)&lt;/Q&gt;&lt;R&gt;1&lt;/R&gt;&lt;C&gt;1&lt;/C&gt;&lt;D xsi:type="xsd:double"&gt;245309&lt;/D&gt;&lt;/FQL&gt;&lt;FQL&gt;&lt;Q&gt;JP3783600004^FF_ROA(ANN_R,43831,44196)&lt;/Q&gt;&lt;R&gt;1&lt;/R&gt;&lt;C&gt;1&lt;/C&gt;&lt;D xsi:type="xsd:double"&gt;2.33381702384785&lt;/D&gt;&lt;/FQL&gt;&lt;FQL&gt;&lt;Q&gt;JP3783600004^FF_NET_INC(ANN_R,43831,44196)&lt;/Q&gt;&lt;R&gt;1&lt;/R&gt;&lt;C&gt;1&lt;/C&gt;&lt;D xsi:type="xsd:double"&gt;198429&lt;/D&gt;&lt;/FQL&gt;&lt;FQL&gt;&lt;Q&gt;DE0005557508^FF_ROA(ANN_R,42370,42735)&lt;/Q&gt;&lt;R&gt;1&lt;/R&gt;&lt;C&gt;1&lt;/C&gt;&lt;D xsi:type="xsd:double"&gt;1.8296540756827&lt;/D&gt;&lt;/FQL&gt;&lt;FQL&gt;&lt;Q&gt;DE0005557508^FF_NET_INC(ANN_R,42370,42735)&lt;/Q&gt;&lt;R&gt;1&lt;/R&gt;&lt;C&gt;1&lt;/C&gt;&lt;D xsi:type="xsd:double"&gt;2675&lt;/D&gt;&lt;/FQL&gt;&lt;FQL&gt;&lt;Q&gt;DE0005557508^FF_ROA(ANN_R,43831,44196)&lt;/Q&gt;&lt;R&gt;1&lt;/R&gt;&lt;C&gt;1&lt;/C&gt;&lt;D xsi:type="xsd:double"&gt;1.78130783466996&lt;/D&gt;&lt;/FQL&gt;&lt;FQL&gt;&lt;Q&gt;DE0005557508^FF_NET_INC(ANN_R,43831,44196)&lt;/Q&gt;&lt;R&gt;1&lt;/R&gt;&lt;C&gt;1&lt;/C&gt;&lt;D xsi:type="xsd:double"&gt;4158&lt;/D&gt;&lt;/FQL&gt;&lt;FQL&gt;&lt;Q&gt;DE0005552004^FF_ROA(ANN_R,42370,42735)&lt;/Q&gt;&lt;R&gt;1&lt;/R&gt;&lt;C&gt;1&lt;/C&gt;&lt;D xsi:type="xsd:double"&gt;6.88494651708844&lt;/D&gt;&lt;/FQL&gt;&lt;FQL&gt;&lt;Q&gt;DE0005552004^FF_NET_INC(ANN_R,42370,42735)&lt;/Q&gt;&lt;R&gt;1&lt;/R&gt;&lt;C&gt;1&lt;/C&gt;&lt;D xsi:type="xsd:double"&gt;2639&lt;/D&gt;&lt;/FQL&gt;&lt;FQL&gt;&lt;Q&gt;DE0005552004^FF_ROA(ANN_R,43831,44196)&lt;/Q&gt;&lt;R&gt;1&lt;/R&gt;&lt;C&gt;1&lt;/C&gt;&lt;D xsi:type="xsd:double"&gt;5.32083054253181&lt;/D&gt;&lt;/FQL&gt;&lt;FQL&gt;&lt;Q&gt;DE0005552004^FF_NET_INC(ANN_R,43831,44196)&lt;/Q&gt;&lt;R&gt;1&lt;/R&gt;&lt;C&gt;1&lt;/C&gt;&lt;D xsi:type="xsd:double"&gt;2979&lt;/D&gt;&lt;/FQL&gt;&lt;FQL&gt;&lt;Q&gt;DE0005810055^FF_ROA(ANN_R,42370,42735)&lt;/Q&gt;&lt;R&gt;1&lt;/R&gt;&lt;C&gt;1&lt;/C&gt;&lt;D xsi:type="xsd:double"&gt;0.41984693988793&lt;/D&gt;&lt;/FQL&gt;&lt;FQL&gt;&lt;Q&gt;DE0005810055^FF_NET_INC(ANN_R,42370,42735)&lt;/Q&gt;&lt;R&gt;1&lt;/R&gt;&lt;C&gt;1&lt;/C&gt;&lt;D xsi:type="xsd:double"&gt;722.1&lt;/D&gt;&lt;/FQL&gt;&lt;FQL&gt;&lt;Q&gt;DE0005810055^FF_ROA(ANN_R,43831,44196)&lt;/Q&gt;&lt;R&gt;1&lt;/R&gt;&lt;C&gt;1&lt;/C&gt;&lt;D xsi:type="xsd:double"&gt;0.744731913062428&lt;/D&gt;&lt;/FQL&gt;&lt;FQL&gt;&lt;Q&gt;DE0005810055^FF_NET_INC(ANN_R,43831,44196)&lt;/Q&gt;&lt;R&gt;1&lt;/R&gt;&lt;C&gt;1&lt;/C&gt;&lt;D xsi:type="xsd:double"&gt;1079.9&lt;/D&gt;&lt;/FQL&gt;&lt;FQL&gt;&lt;Q&gt;US24906P1093^FF_ROA(ANN_R,42370,42735)&lt;/Q&gt;&lt;R&gt;1&lt;/R&gt;&lt;C&gt;1&lt;/C&gt;&lt;D xsi:type="xsd:double"&gt;5.38765688934562&lt;/D&gt;&lt;/FQL&gt;&lt;FQL&gt;&lt;Q&gt;US24906P1093^FF_NET_INC(ANN_R,42370,42735)&lt;/Q&gt;&lt;R&gt;1&lt;/R&gt;&lt;C&gt;1&lt;/C&gt;&lt;D xsi:type="xsd:double"&gt;429.9&lt;/D&gt;&lt;/FQL&gt;&lt;FQL&gt;&lt;Q&gt;US24906P1093^FF_ROA(ANN_R,43831,44196)&lt;/Q&gt;&lt;R&gt;1&lt;/R&gt;&lt;C&gt;1&lt;/C&gt;&lt;D xsi:type="xsd:double"&gt;-0.925053915039928&lt;/D&gt;&lt;/FQL&gt;&lt;FQL&gt;&lt;Q&gt;US24906P1093^FF_NET_INC(ANN_R,43831,44196)&lt;/Q&gt;&lt;R&gt;1&lt;/R&gt;&lt;C&gt;1&lt;/C&gt;&lt;D xsi:type="xsd:double"&gt;-83&lt;/D&gt;&lt;/FQL&gt;&lt;FQL&gt;&lt;Q&gt;JP3551500006^FF_ROA(ANN_R,42370,42735)&lt;/Q&gt;&lt;R&gt;1&lt;/R&gt;&lt;C&gt;1&lt;/C&gt;&lt;D xsi:type="xsd:double"&gt;4.73072595379906&lt;/D&gt;&lt;/FQL&gt;&lt;FQL&gt;&lt;Q&gt;JP3551500006^FF_NET_INC(ANN_R,42370,42735)&lt;/Q&gt;&lt;R&gt;1&lt;/R&gt;&lt;C&gt;1&lt;/C&gt;&lt;D xsi:type="xsd:double"&gt;244251&lt;/D&gt;&lt;/FQL&gt;&lt;FQL&gt;&lt;Q&gt;JP3551500006^FF_ROA(ANN_R,43831,44196)&lt;/Q&gt;&lt;R&gt;1&lt;/R&gt;&lt;C&gt;1&lt;/C&gt;&lt;D xsi:type="xsd:double"&gt;1.19010347149193&lt;/D&gt;&lt;/FQL&gt;&lt;FQL&gt;&lt;Q&gt;JP3551500006^FF_NET_INC(ANN_R,43831,44196)&lt;/Q&gt;&lt;R&gt;1&lt;/R&gt;&lt;C&gt;1&lt;/C&gt;&lt;D xsi:type="xsd:double"&gt;68099&lt;/D&gt;&lt;/FQL&gt;&lt;FQL&gt;&lt;Q&gt;US2473617023^FF_ROA(ANN_R,42370,42735)&lt;/Q&gt;&lt;R&gt;1&lt;/R&gt;&lt;C&gt;1&lt;/C&gt;&lt;D xsi:type="xsd:double"&gt;7.31680791078614&lt;/D&gt;&lt;/FQL&gt;&lt;FQL&gt;&lt;Q&gt;US2473617023^FF_NET_INC(ANN_R,42370,42735)&lt;/Q&gt;&lt;R&gt;1&lt;/R&gt;&lt;C&gt;1&lt;/C&gt;&lt;D xsi:type="xsd:double"&gt;4373&lt;/D&gt;&lt;/FQL&gt;&lt;FQL&gt;&lt;Q&gt;US2473617023^FF_ROA(ANN_R,43831,44196)&lt;/Q&gt;&lt;R&gt;1&lt;/R&gt;&lt;C&gt;1&lt;/C&gt;&lt;D xsi:type="xsd:double"&gt;-18.1427985468182&lt;/D&gt;&lt;/FQL&gt;&lt;FQL&gt;&lt;Q&gt;US2473617023^FF_NET_INC(ANN_R,43831,44196)&lt;/Q&gt;&lt;R&gt;1&lt;/R&gt;&lt;C&gt;1&lt;/C&gt;&lt;D xsi:type="xsd:double"&gt;-12385&lt;/D&gt;&lt;/FQL&gt;&lt;FQL&gt;&lt;Q&gt;FR0000130650^FF_ROA(ANN_R,42370,42735)&lt;/Q&gt;&lt;R&gt;1&lt;/R&gt;&lt;C&gt;1&lt;/C&gt;&lt;D xsi:type="xsd:double"&gt;6.69106685448472&lt;/D&gt;&lt;/FQL&gt;&lt;FQL&gt;&lt;Q&gt;FR0000130650^FF_NET_INC(ANN_R,42370,42735)&lt;/Q&gt;&lt;R&gt;1&lt;/R&gt;&lt;C&gt;1&lt;/C&gt;&lt;D xsi:type="xsd:double"&gt;447.192&lt;/D&gt;&lt;/FQL&gt;&lt;FQL&gt;&lt;Q&gt;FR0000130650^FF_ROA(ANN_R,43831,44196)&lt;/Q&gt;&lt;R&gt;1&lt;/R&gt;&lt;C&gt;1&lt;/C&gt;&lt;D xsi:type="xsd:double"&gt;3.65915459369224&lt;/D&gt;&lt;/FQL&gt;&lt;FQL&gt;&lt;Q&gt;FR0000130650^FF_NET_INC(ANN_R,43831,44196)&lt;/Q&gt;&lt;R&gt;1&lt;/R&gt;&lt;C&gt;1&lt;/C&gt;&lt;D xsi:type="xsd:double"&gt;491&lt;/D&gt;&lt;/FQL&gt;&lt;FQL&gt;&lt;Q&gt;DK0010274414^FF_ROA(ANN_R,42370,42735)&lt;/Q&gt;&lt;R&gt;1&lt;/R&gt;&lt;C&gt;1&lt;/C&gt;&lt;D xsi:type="xsd:double"&gt;0.566512625602298&lt;/D&gt;&lt;/FQL&gt;&lt;FQL&gt;&lt;Q&gt;DK0010274414^FF_NET_INC(ANN_R,42370,42735)&lt;/Q&gt;&lt;R&gt;1&lt;/R&gt;&lt;C&gt;1&lt;/C&gt;&lt;D xsi:type="xsd:double"&gt;19195&lt;/D&gt;&lt;/FQL&gt;&lt;FQL&gt;&lt;Q&gt;DK0010274414^FF_ROA(ANN_R,43831,44196)&lt;/Q&gt;&lt;R&gt;1&lt;/R&gt;&lt;C&gt;1&lt;/C&gt;&lt;D xsi:type="xsd:double"&gt;0.10261387109304&lt;/D&gt;&lt;/FQL&gt;&lt;FQL&gt;&lt;Q&gt;DK0010274414^FF_NET_INC(ANN_R,43831,44196)&lt;/Q&gt;&lt;R&gt;1&lt;/R&gt;&lt;C&gt;1&lt;/C&gt;&lt;D xsi:type="xsd:double"&gt;4038&lt;/D&gt;&lt;/FQL&gt;&lt;FQL&gt;&lt;Q&gt;FR0000120644^FF_ROA(ANN_R,42370,42735)&lt;/Q&gt;&lt;R&gt;1&lt;/R&gt;&lt;C&gt;1&lt;/C&gt;&lt;D xsi:type="xsd:double"&gt;4.48728819086628&lt;/D&gt;&lt;/FQL&gt;&lt;FQL&gt;&lt;Q&gt;FR0000120644^FF_NET_INC(ANN_R,42370,42735)&lt;/Q&gt;&lt;R&gt;1&lt;/R&gt;&lt;C&gt;1&lt;/C&gt;&lt;D xsi:type="xsd:double"&gt;1720&lt;/D&gt;&lt;/FQL&gt;&lt;FQL&gt;&lt;Q&gt;FR0000120644^FF_ROA(ANN_R,43831,44196)&lt;/Q&gt;&lt;R&gt;1&lt;/R&gt;&lt;C&gt;1&lt;/C&gt;&lt;D xsi:type="xsd:double"&gt;4.40445664753001&lt;/D&gt;&lt;/FQL&gt;&lt;FQL&gt;&lt;Q&gt;FR0000120644^FF_NET_INC(ANN_R,43831,44196)&lt;/Q&gt;&lt;R&gt;1&lt;/R&gt;&lt;C&gt;1&lt;/C&gt;&lt;D xsi:type="xsd:double"&gt;1941&lt;/D&gt;&lt;/FQL&gt;&lt;FQL&gt;&lt;Q&gt;JP3505000004^FF_ROA(ANN_R,42370,42735)&lt;/Q&gt;&lt;R&gt;1&lt;/R&gt;&lt;C&gt;1&lt;/C&gt;&lt;D xsi:type="xsd:double"&gt;3.29925469977442&lt;/D&gt;&lt;/FQL&gt;&lt;FQL&gt;&lt;Q&gt;JP3505000004^FF_NET_INC(ANN_R,42370,42735)&lt;/Q&gt;&lt;R&gt;1&lt;/R&gt;&lt;C&gt;1&lt;/C&gt;&lt;D xsi:type="xsd:double"&gt;103577&lt;/D&gt;&lt;/FQL&gt;&lt;FQL&gt;&lt;Q&gt;JP3505000004^FF_ROA(ANN_R,43831,44196)&lt;/Q&gt;&lt;R&gt;1&lt;/R&gt;&lt;C&gt;1&lt;/C&gt;&lt;D xsi:type="xsd:double"&gt;5.21352351886&lt;/D&gt;&lt;/FQL&gt;&lt;FQL&gt;&lt;Q&gt;JP3505000004^FF_NET_INC(ANN_R,43831,44196)&lt;/Q&gt;&lt;R&gt;1&lt;/R&gt;&lt;C&gt;1&lt;/C&gt;&lt;D xsi:type="xsd:double"&gt;233603&lt;/D&gt;&lt;/FQL&gt;&lt;FQL&gt;&lt;Q&gt;US88579Y1010^FF_ROA(ANN_R,42736,43100)&lt;/Q&gt;&lt;R&gt;1&lt;/R&gt;&lt;C&gt;1&lt;/C&gt;&lt;D xsi:type="xsd:double"&gt;13.7051612994231&lt;/D&gt;&lt;/FQL&gt;&lt;FQL&gt;&lt;Q&gt;US88579Y1010^FF_NET_INC(ANN_R,42736,43100)&lt;/Q&gt;&lt;R&gt;1&lt;/R&gt;&lt;C&gt;1&lt;/C&gt;&lt;D xsi:type="xsd:double"&gt;4858&lt;/D&gt;&lt;/FQL&gt;&lt;FQL&gt;&lt;Q&gt;JP3893600001^FF_ROA(ANN_R,42736,43100)&lt;/Q&gt;&lt;R&gt;1&lt;/R&gt;&lt;C&gt;1&lt;/C&gt;&lt;D xsi:type="xsd:double"&gt;2.73195165130225&lt;/D&gt;&lt;/FQL&gt;&lt;FQL&gt;&lt;Q&gt;JP3893600001^FF_NET_INC(ANN_R,42736,43100)&lt;/Q&gt;&lt;R&gt;1&lt;/R&gt;&lt;C&gt;1&lt;/C&gt;&lt;D xsi:type="xsd:double"&gt;306136&lt;/D&gt;&lt;/FQL&gt;&lt;FQL&gt;&lt;Q&gt;US88579Y1010^FF_ROA(ANN_R,43466,43830)&lt;/Q&gt;&lt;R&gt;1&lt;/R&gt;&lt;C&gt;1&lt;/C&gt;&lt;D xsi:type="xsd:double"&gt;11.2618440345495&lt;/D&gt;&lt;/FQL&gt;&lt;FQL&gt;&lt;Q&gt;US88579Y1010^FF_NET_INC(ANN_R,43466,43830)&lt;/Q&gt;&lt;R&gt;1&lt;/R&gt;&lt;C&gt;1&lt;/C&gt;&lt;D xsi:type="xsd:double"&gt;4570&lt;/D&gt;&lt;/FQL&gt;&lt;FQL&gt;&lt;Q&gt;JP3893600001^FF_ROA(ANN_R,43466,43830)&lt;/Q&gt;&lt;R&gt;1&lt;/R&gt;&lt;C&gt;1&lt;/C&gt;&lt;D xsi:type="xsd:double"&gt;3.56276603929592&lt;/D&gt;&lt;/FQL&gt;&lt;FQL&gt;&lt;Q&gt;JP3893600001^FF_NET_INC(ANN_R,43466,43830)&lt;/Q&gt;&lt;R&gt;1&lt;/R&gt;&lt;C&gt;1&lt;/C&gt;&lt;D xsi:type="xsd:double"&gt;414215&lt;/D&gt;&lt;/FQL&gt;&lt;FQL&gt;&lt;Q&gt;US88579Y1010^FF_ROA(ANN_R,43101,43465)&lt;/Q&gt;&lt;R&gt;1&lt;/R&gt;&lt;C&gt;1&lt;/C&gt;&lt;D xsi:type="xsd:double"&gt;14.3622377059084&lt;/D&gt;&lt;/FQL&gt;&lt;FQL&gt;&lt;Q&gt;US88579Y1010^FF_NET_INC(ANN_R,43101,43465)&lt;/Q&gt;&lt;R&gt;1&lt;/R&gt;&lt;C&gt;1&lt;/C&gt;&lt;D xsi:type="xsd:double"&gt;5349&lt;/D&gt;&lt;/FQL&gt;&lt;FQL&gt;&lt;Q&gt;JP3893600001^FF_ROA(ANN_R,43101,43465)&lt;/Q&gt;&lt;R&gt;1&lt;/R&gt;&lt;C&gt;1&lt;/C&gt;&lt;D xsi:type="xsd:double"&gt;3.66963346063406&lt;/D&gt;&lt;/FQL&gt;&lt;FQL&gt;&lt;Q&gt;JP3893600001^FF_NET_INC(ANN_R,43101,43465)&lt;/Q&gt;&lt;R&gt;1&lt;/R&gt;&lt;C&gt;1&lt;/C&gt;&lt;D xsi:type="xsd:double"&gt;418479&lt;/D&gt;&lt;/FQL&gt;&lt;FQL&gt;&lt;Q&gt;DE0007100000^FF_ROA(ANN_R,42370,42735)&lt;/Q&gt;&lt;R&gt;1&lt;/R&gt;&lt;C&gt;1&lt;/C&gt;&lt;D xsi:type="xsd:double"&gt;3.70571591249886&lt;/D&gt;&lt;/FQL&gt;&lt;FQL&gt;&lt;Q&gt;DE0007100000^FF_NET_INC(ANN_R,42370,42735)&lt;/Q&gt;&lt;R&gt;1&lt;/R&gt;&lt;C&gt;1&lt;/C&gt;&lt;D xsi:type="xsd:double"&gt;8526&lt;/D&gt;&lt;/FQL&gt;&lt;FQL&gt;&lt;Q&gt;DE0007100000^FF_ROA(ANN_R,43831,44196)&lt;/Q&gt;&lt;R&gt;1&lt;/R&gt;&lt;C&gt;1&lt;/C&gt;&lt;D xsi:type="xsd:double"&gt;1.24078718068602&lt;/D&gt;&lt;/FQL&gt;&lt;FQL&gt;&lt;Q&gt;DE0007100000^FF_NET_INC(ANN_R,43831,44196)&lt;/Q&gt;&lt;R&gt;1&lt;/R&gt;&lt;C&gt;1&lt;/C&gt;&lt;D xsi:type="xsd:double"&gt;3649&lt;/D&gt;&lt;/FQL&gt;&lt;FQL&gt;&lt;Q&gt;JP3475350009^FF_ROA(ANN_R,42370,42735)&lt;/Q&gt;&lt;R&gt;1&lt;/R&gt;&lt;C&gt;1&lt;/C&gt;&lt;D xsi:type="xsd:double"&gt;4.23827292001047&lt;/D&gt;&lt;/FQL&gt;&lt;FQL&gt;&lt;Q&gt;JP3475350009^FF_NET_INC(ANN_R,42370,42735)&lt;/Q&gt;&lt;R&gt;1&lt;/R&gt;&lt;C&gt;1&lt;/C&gt;&lt;D xsi:type="xsd:double"&gt;82282&lt;/D&gt;&lt;/FQL&gt;&lt;FQL&gt;&lt;Q&gt;JP3475350009^FF_ROA(ANN_R,43831,44196)&lt;/Q&gt;&lt;R&gt;1&lt;/R&gt;&lt;C&gt;1&lt;/C&gt;&lt;D xsi:type="xsd:double"&gt;6.15565840898306&lt;/D&gt;&lt;/FQL&gt;&lt;FQL&gt;&lt;Q&gt;JP3475350009^FF_NET_INC(ANN_R,43831,44196)&lt;/Q&gt;&lt;R&gt;1&lt;/R&gt;&lt;C&gt;1&lt;/C&gt;&lt;D xsi:type="xsd:double"&gt;129074&lt;/D&gt;&lt;/FQL&gt;&lt;FQL&gt;&lt;Q&gt;JP3476480003^FF_ROA(ANN_R,42370,42735)&lt;/Q&gt;&lt;R&gt;1&lt;/R&gt;&lt;C&gt;1&lt;/C&gt;&lt;D xsi:type="xsd:double"&gt;0.357881313753905&lt;/D&gt;&lt;/FQL&gt;&lt;FQL&gt;&lt;Q&gt;JP3476480003^FF_NET_INC(ANN_R,42370,42735)&lt;/Q&gt;&lt;R&gt;1&lt;/R&gt;&lt;C&gt;1&lt;/C&gt;&lt;D xsi:type="xsd:double"&gt;178515&lt;/D&gt;&lt;/FQL&gt;&lt;FQL&gt;&lt;Q&gt;JP3476480003^FF_ROA(ANN_R,43831,44196)&lt;/Q&gt;&lt;R&gt;1&lt;/R&gt;&lt;C&gt;1&lt;/C&gt;&lt;D xsi:type="xsd:double"&gt;0.0559415060861592&lt;/D&gt;&lt;/FQL&gt;&lt;FQL&gt;&lt;Q&gt;JP3476480003^FF_NET_INC(ANN_R,43831,44196)&lt;/Q&gt;&lt;R&gt;1&lt;/R&gt;&lt;C&gt;1&lt;/C&gt;&lt;D xsi:type="xsd:double"&gt;32433&lt;/D&gt;&lt;/FQL&gt;&lt;FQL&gt;&lt;Q&gt;JP3497400006^FF_ROA(ANN_R,42370,42735)&lt;/Q&gt;&lt;R&gt;1&lt;/R&gt;&lt;C&gt;1&lt;/C&gt;&lt;D xsi:type="xsd:double"&gt;4.77973549002617&lt;/D&gt;&lt;/FQL&gt;&lt;FQL&gt;&lt;Q&gt;JP3497400006^FF_NET_INC(ANN_R,42370,42735)&lt;/Q&gt;&lt;R&gt;1&lt;/R&gt;&lt;C&gt;1&lt;/C&gt;&lt;D xsi:type="xsd:double"&gt;13652&lt;/D&gt;&lt;/FQL&gt;&lt;FQL&gt;&lt;Q&gt;JP3497400006^FF_ROA(ANN_R,43831,44196)&lt;/Q&gt;&lt;R&gt;1&lt;/R&gt;&lt;C&gt;1&lt;/C&gt;&lt;D xsi:type="xsd:double"&gt;6.7898598501116&lt;/D&gt;&lt;/FQL&gt;&lt;FQL&gt;&lt;Q&gt;JP3497400006^FF_NET_INC(ANN_R,43831,44196)&lt;/Q&gt;&lt;R&gt;1&lt;/R&gt;&lt;C&gt;1&lt;/C&gt;&lt;D xsi:type="xsd:double"&gt;28063&lt;/D&gt;&lt;/FQL&gt;&lt;FQL&gt;&lt;Q&gt;US23331A1097^FF_ROA(ANN_R,42370,42735)&lt;/Q&gt;&lt;R&gt;1&lt;/R&gt;&lt;C&gt;1&lt;/C&gt;&lt;D xsi:type="xsd:double"&gt;7.79805818408978&lt;/D&gt;&lt;/FQL&gt;&lt;FQL&gt;&lt;Q&gt;US23331A1097^FF_NET_INC(ANN_R,42370,42735)&lt;/Q&gt;&lt;R&gt;1&lt;/R&gt;&lt;C&gt;1&lt;/C&gt;&lt;D xsi:type="xsd:double"&gt;886.3&lt;/D&gt;&lt;/FQL&gt;&lt;FQL&gt;&lt;Q&gt;US23331A1097^FF_ROA(ANN_R,43831,44196)&lt;/Q&gt;&lt;R&gt;1&lt;/R&gt;&lt;C&gt;1&lt;/C&gt;&lt;D xsi:type="xsd:double"&gt;13.6364289181682&lt;/D&gt;&lt;/FQL&gt;&lt;FQL&gt;&lt;Q&gt;US23331A1097^FF_NET_INC(ANN_R,43831,44196)&lt;/Q&gt;&lt;R&gt;1&lt;/R&gt;&lt;C&gt;1&lt;/C&gt;&lt;D xsi:type="xsd:double"&gt;2373.7&lt;/D&gt;&lt;/FQL&gt;&lt;FQL&gt;&lt;Q&gt;US2310211063^FF_ROA(ANN_R,42370,42735)&lt;/Q&gt;&lt;R&gt;1&lt;/R&gt;&lt;C&gt;1&lt;/C&gt;&lt;D xsi:type="xsd:double"&gt;9.24863161386631&lt;/D&gt;&lt;/FQL&gt;&lt;FQL&gt;&lt;Q&gt;US2310211063^FF_NET_INC(ANN_R,42370,42735)&lt;/Q&gt;&lt;R&gt;1&lt;/R&gt;&lt;C&gt;1&lt;/C&gt;&lt;D xsi:type="xsd:double"&gt;1394&lt;/D&gt;&lt;/FQL&gt;&lt;FQL&gt;&lt;Q&gt;US2310211063^FF_ROA(ANN_R,43831,44196)&lt;/Q&gt;&lt;R&gt;1&lt;/R&gt;&lt;C&gt;1&lt;/C&gt;&lt;D xsi:type="xsd:double"&gt;8.44644838412691&lt;/D&gt;&lt;/FQL&gt;&lt;FQL&gt;&lt;Q&gt;US2310211063^FF_NET_INC(ANN_R,43831,44196)&lt;/Q&gt;&lt;R&gt;1&lt;/R&gt;&lt;C&gt;1&lt;/C&gt;&lt;D xsi:type="xsd:double"&gt;1789&lt;/D&gt;&lt;/FQL&gt;&lt;FQL&gt;&lt;Q&gt;CH0012138530^FF_ROA(ANN_R,42370,42735)&lt;/Q&gt;&lt;R&gt;1&lt;/R&gt;&lt;C&gt;1&lt;/C&gt;&lt;D xsi:type="xsd:double"&gt;-0.330719354213472&lt;/D&gt;&lt;/FQL&gt;&lt;FQL&gt;&lt;Q&gt;CH0012138530^FF_NET_INC(ANN_R,42370,42735)&lt;/Q&gt;&lt;R&gt;1&lt;/R&gt;&lt;C&gt;1&lt;/C&gt;&lt;D xsi:type="xsd:double"&gt;-2713&lt;/D&gt;&lt;/FQL&gt;&lt;FQL&gt;&lt;Q&gt;CH0012138530^FF_ROA(ANN_R,43831,44196)&lt;/Q&gt;&lt;R&gt;1&lt;/R&gt;&lt;C&gt;1&lt;/C&gt;&lt;D xsi:type="xsd:double"&gt;0.332324779300985&lt;/D&gt;&lt;/FQL&gt;&lt;FQL&gt;&lt;Q&gt;CH0012138530^FF_NET_INC(ANN_R,43831,44196)&lt;/Q&gt;&lt;R&gt;1&lt;/R&gt;&lt;C&gt;1&lt;/C&gt;&lt;D xsi:type="xsd:double"&gt;2669&lt;/D&gt;&lt;/FQL&gt;&lt;FQL&gt;&lt;Q&gt;FR0000045072^FF_ROA(ANN_R,42370,42735)&lt;/Q&gt;&lt;R&gt;1&lt;/R&gt;&lt;C&gt;1&lt;/C&gt;&lt;D xsi:type="xsd:double"&gt;0.115473062944281&lt;/D&gt;&lt;/FQL&gt;&lt;FQL&gt;&lt;Q&gt;FR0000045072^FF_NET_INC(ANN_R,42370,42735)&lt;/Q&gt;&lt;R&gt;1&lt;/R&gt;&lt;C&gt;1&lt;/C&gt;&lt;D xsi:type="xsd:double"&gt;1763&lt;/D&gt;&lt;/FQL&gt;&lt;FQL&gt;&lt;Q&gt;FR0000120503^FF_ROA(ANN_R,42736,43100)&lt;/Q&gt;&lt;R&gt;1&lt;/R&gt;&lt;C&gt;1&lt;/C&gt;&lt;D xsi:type="xsd:double"&gt;3.04116249982433&lt;/D&gt;&lt;/FQL&gt;&lt;FQL&gt;&lt;Q&gt;FR0000120503^FF_NET_INC(ANN_R,42736,43100)&lt;/Q&gt;&lt;R&gt;1&lt;/R&gt;&lt;C&gt;1&lt;/C&gt;&lt;D xsi:type="xsd:double"&gt;1082&lt;/D&gt;&lt;/FQL&gt;&lt;FQL&gt;&lt;Q&gt;DE0006047004^FF_ROA(ANN_R,42736,43100)&lt;/Q&gt;&lt;R&gt;1&lt;/R&gt;&lt;C&gt;1&lt;/C&gt;&lt;D xsi:type="xsd:double"&gt;2.62717806896309&lt;/D&gt;&lt;/FQL&gt;&lt;FQL&gt;&lt;Q&gt;DE0006047004^FF_NET_INC(ANN_R,42736,43100)&lt;/Q&gt;&lt;R&gt;1&lt;/R&gt;&lt;C&gt;1&lt;/C&gt;&lt;D xsi:type="xsd:double"&gt;968.5&lt;/D&gt;&lt;/FQL&gt;&lt;FQL&gt;&lt;Q&gt;CH0030170408^FF_ROA(ANN_R,42736,43100)&lt;/Q&gt;&lt;R&gt;1&lt;/R&gt;&lt;C&gt;1&lt;/C&gt;&lt;D xsi:type="xsd:double"&gt;14.3629406718501&lt;/D&gt;&lt;/FQL&gt;&lt;FQL&gt;&lt;Q&gt;CH0030170408^FF_NET_INC(ANN_R,42736,43100)&lt;/Q&gt;&lt;R&gt;1&lt;/R&gt;&lt;C&gt;1&lt;/C&gt;&lt;D xsi:type="xsd:double"&gt;527.4&lt;/D&gt;&lt;/FQL&gt;&lt;FQL&gt;&lt;Q&gt;CH0012214059^FF_ROA(ANN_R,42736,43100)&lt;/Q&gt;&lt;R&gt;1&lt;/R&gt;&lt;C&gt;1&lt;/C&gt;&lt;D xsi:type="xsd:double"&gt;-2.51320369703517&lt;/D&gt;&lt;/FQL&gt;&lt;FQL&gt;&lt;Q&gt;CH0012214059^FF_NET_INC(ANN_R,42736,43100)&lt;/Q&gt;&lt;R&gt;1&lt;/R&gt;&lt;C&gt;1&lt;/C&gt;&lt;D xsi:type="xsd:double"&gt;-1675&lt;/D&gt;&lt;/FQL&gt;&lt;FQL&gt;&lt;Q&gt;SE0011166610^FF_ROA(ANN_R,42736,43100)&lt;/Q&gt;&lt;R&gt;1&lt;/R&gt;&lt;C&gt;1&lt;/C&gt;&lt;D xsi:type="xsd:double"&gt;9.98187482970632&lt;/D&gt;&lt;/FQL&gt;&lt;FQL&gt;&lt;Q&gt;SE0011166610^FF_NET_INC(ANN_R,42736,43100)&lt;/Q&gt;&lt;R&gt;1&lt;/R&gt;&lt;C&gt;1&lt;/C&gt;&lt;D xsi:type="xsd:double"&gt;12639&lt;/D&gt;&lt;/FQL&gt;&lt;FQL&gt;&lt;Q&gt;FR0000125486^FF_ROA(ANN_R,42736,43100)&lt;/Q&gt;&lt;R&gt;1&lt;/R&gt;&lt;C&gt;1&lt;/C&gt;&lt;D xsi:type="xsd:double"&gt;3.95599014962773&lt;/D&gt;&lt;/FQL&gt;&lt;FQL&gt;&lt;Q&gt;FR0000125486^FF_NET_INC(ANN_R,42736,43100)&lt;/Q&gt;&lt;R&gt;1&lt;/R&gt;&lt;C&gt;1&lt;/C&gt;&lt;D xsi:type="xsd:double"&gt;2747&lt;/D&gt;&lt;/FQL&gt;&lt;FQL&gt;&lt;Q&gt;US7458671010^FF_ROA(ANN_R,42736,43100)&lt;/Q&gt;&lt;R&gt;1&lt;/R&gt;&lt;C&gt;1&lt;/C&gt;&lt;D xsi:type="xsd:double"&gt;4.45660573609193&lt;/D&gt;&lt;/FQL&gt;&lt;FQL&gt;&lt;Q&gt;US7458671010^FF_NET_INC(ANN_R,42736,43100)&lt;/Q&gt;&lt;R&gt;1&lt;/R&gt;&lt;C&gt;1&lt;/C&gt;&lt;D xsi:type="xsd:double"&gt;442.649&lt;/D&gt;&lt;/FQL&gt;&lt;FQL&gt;&lt;Q&gt;US45167R1041^FF_ROA(ANN_R,42736,43100)&lt;/Q&gt;&lt;R&gt;1&lt;/R&gt;&lt;C&gt;1&lt;/C&gt;&lt;D xsi:type="xsd:double"&gt;10.2907405700937&lt;/D&gt;&lt;/FQL&gt;&lt;FQL&gt;&lt;Q&gt;US45167R1041^FF_NET_INC(ANN_R,42736,43100)&lt;/Q&gt;&lt;R&gt;1&lt;/R&gt;&lt;C&gt;1&lt;/C&gt;&lt;D xsi:type="xsd:double"&gt;337.257&lt;/D&gt;&lt;/FQL&gt;&lt;FQL&gt;&lt;Q&gt;US62944T1051^FF_ROA(ANN_R,42736,43100)&lt;/Q&gt;&lt;R&gt;1&lt;/R&gt;&lt;C&gt;1&lt;/C&gt;&lt;D xsi:type="xsd:double"&gt;19.0839629611615&lt;/D&gt;&lt;/FQL&gt;&lt;FQL&gt;&lt;Q&gt;US62944T1051^FF_NET_INC(ANN_R,42736,43100)&lt;/Q&gt;&lt;R&gt;1&lt;/R&gt;&lt;C&gt;1&lt;/C&gt;&lt;D xsi:type="xsd:double"&gt;537.521&lt;/D&gt;&lt;/FQL&gt;&lt;FQL&gt;&lt;Q&gt;US5732841060^FF_ROA(ANN_R,42736,43100)&lt;/Q&gt;&lt;R&gt;1&lt;/R&gt;&lt;C&gt;1&lt;/C&gt;&lt;D xsi:type="xsd:double"&gt;8.50397104757432&lt;/D&gt;&lt;/FQL&gt;&lt;FQL&gt;&lt;Q&gt;US5732841060^FF_NET_INC(ANN_R,42736,43100)&lt;/Q&gt;&lt;R&gt;1&lt;/R&gt;&lt;C&gt;1&lt;/C&gt;&lt;D xsi:type="xsd:double"&gt;711.313&lt;/D&gt;&lt;/FQL&gt;&lt;FQL&gt;&lt;Q&gt;US9291601097^FF_ROA(ANN_R,42736,43100)&lt;/Q&gt;&lt;R&gt;1&lt;/R&gt;&lt;C&gt;1&lt;/C&gt;&lt;D xsi:type="xsd:double"&gt;6.39081113644271&lt;/D&gt;&lt;/FQL&gt;&lt;FQL&gt;&lt;Q&gt;US9291601097^FF_NET_INC(ANN_R,42736,43100)&lt;/Q&gt;&lt;R&gt;1&lt;/R&gt;&lt;C&gt;1&lt;/C&gt;&lt;D xsi:type="xsd:double"&gt;593.391&lt;/D&gt;&lt;/FQL&gt;&lt;FQL&gt;&lt;Q&gt;US5260571048^FF_ROA(ANN_R,42736,43100)&lt;/Q&gt;&lt;R&gt;1&lt;/R&gt;&lt;C&gt;1&lt;/C&gt;&lt;D xsi:type="xsd:double"&gt;4.70671917034763&lt;/D&gt;&lt;/FQL&gt;&lt;FQL&gt;&lt;Q&gt;US5260571048^FF_NET_INC(ANN_R,42736,43100)&lt;/Q&gt;&lt;R&gt;1&lt;/R&gt;&lt;C&gt;1&lt;/C&gt;&lt;D xsi:type="xsd:double"&gt;802.656&lt;/D&gt;&lt;/FQL&gt;&lt;FQL&gt;&lt;Q&gt;US23331A1097^FF_ROA(ANN_R,42736,43100)&lt;/Q&gt;&lt;R&gt;1&lt;/R&gt;&lt;C&gt;1&lt;/C&gt;&lt;D xsi:type="xsd:double"&gt;8.72568379479854&lt;/D&gt;&lt;/FQL&gt;&lt;FQL&gt;&lt;Q&gt;US23331A1097^FF_NET_INC(ANN_R,42736,43100)&lt;/Q&gt;&lt;R&gt;1&lt;/R&gt;&lt;C&gt;1&lt;/C&gt;&lt;D xsi:type="xsd:double"&gt;1038.4&lt;/D&gt;&lt;/FQL&gt;&lt;FQL&gt;&lt;Q&gt;FR0000120503^FF_ROA(ANN_R,43466,43830)&lt;/Q&gt;&lt;R&gt;1&lt;/R&gt;&lt;C&gt;1&lt;/C&gt;&lt;D xsi:type="xsd:double"&gt;3.010156736624&lt;/D&gt;&lt;/FQL&gt;&lt;FQL&gt;&lt;Q&gt;FR0000120503^FF_NET_INC(ANN_R,43466,43830)&lt;/Q&gt;&lt;R&gt;1&lt;/R&gt;&lt;C&gt;1&lt;/C&gt;&lt;D xsi:type="xsd:double"&gt;1184&lt;/D&gt;&lt;/FQL&gt;&lt;FQL&gt;&lt;Q&gt;DE0006047004^FF_ROA(ANN_R,43466,43830)&lt;/Q&gt;&lt;R&gt;1&lt;/R&gt;&lt;C&gt;1&lt;/C&gt;&lt;D xsi:type="xsd:double"&gt;2.94468073951254&lt;/D&gt;&lt;/FQL&gt;&lt;FQL&gt;&lt;Q&gt;DE0006047004^FF_NET_INC(ANN_R,43466,43830)&lt;/Q&gt;&lt;R&gt;1&lt;/R&gt;&lt;C&gt;1&lt;/C&gt;&lt;D xsi:type="xsd:double"&gt;1123.3&lt;/D&gt;&lt;/FQL&gt;&lt;FQL&gt;&lt;Q&gt;CH0030170408^FF_ROA(ANN_R,43466,43830)&lt;/Q&gt;&lt;R&gt;1&lt;/R&gt;&lt;C&gt;1&lt;/C&gt;&lt;D xsi:type="xsd:double"&gt;17.902063068174&lt;/D&gt;&lt;/FQL&gt;&lt;FQL&gt;&lt;Q&gt;CH0030170408^FF_NET_INC(ANN_R,43466,43830)&lt;/Q&gt;&lt;R&gt;1&lt;/R&gt;&lt;C&gt;1&lt;/C&gt;&lt;D xsi:type="xsd:double"&gt;646.9&lt;/D&gt;&lt;/FQL&gt;&lt;FQL&gt;&lt;Q&gt;CH0012214059^FF_ROA(ANN_R,43466,43830)&lt;/Q&gt;&lt;R&gt;1&lt;/R&gt;&lt;C&gt;1&lt;/C&gt;&lt;D xsi:type="xsd:double"&gt;3.7811957120461&lt;/D&gt;&lt;/FQL&gt;&lt;FQL&gt;&lt;Q&gt;CH0012214059^FF_NET_INC(ANN_R,43466,43830)&lt;/Q&gt;&lt;R&gt;1&lt;/R&gt;&lt;C&gt;1&lt;/C&gt;&lt;D xsi:type="xsd:double"&gt;223</t>
        </r>
      </text>
    </comment>
    <comment ref="A151" authorId="0" shapeId="0" xr:uid="{337ECDA3-F6E3-4DAC-8537-782E24AC632F}">
      <text>
        <r>
          <rPr>
            <b/>
            <sz val="9"/>
            <color indexed="81"/>
            <rFont val="Tahoma"/>
            <charset val="1"/>
          </rPr>
          <t>1&lt;/D&gt;&lt;/FQL&gt;&lt;FQL&gt;&lt;Q&gt;SE0011166610^FF_ROA(ANN_R,43466,43830)&lt;/Q&gt;&lt;R&gt;1&lt;/R&gt;&lt;C&gt;1&lt;/C&gt;&lt;D xsi:type="xsd:double"&gt;15.2194438943058&lt;/D&gt;&lt;/FQL&gt;&lt;FQL&gt;&lt;Q&gt;SE0011166610^FF_NET_INC(ANN_R,43466,43830)&lt;/Q&gt;&lt;R&gt;1&lt;/R&gt;&lt;C&gt;1&lt;/C&gt;&lt;D xsi:type="xsd:double"&gt;16522&lt;/D&gt;&lt;/FQL&gt;&lt;FQL&gt;&lt;Q&gt;FR0000125486^FF_ROA(ANN_R,43466,43830)&lt;/Q&gt;&lt;R&gt;1&lt;/R&gt;&lt;C&gt;1&lt;/C&gt;&lt;D xsi:type="xsd:double"&gt;3.91553964784165&lt;/D&gt;&lt;/FQL&gt;&lt;FQL&gt;&lt;Q&gt;FR0000125486^FF_NET_INC(ANN_R,43466,43830)&lt;/Q&gt;&lt;R&gt;1&lt;/R&gt;&lt;C&gt;1&lt;/C&gt;&lt;D xsi:type="xsd:double"&gt;3260&lt;/D&gt;&lt;/FQL&gt;&lt;FQL&gt;&lt;Q&gt;US7458671010^FF_ROA(ANN_R,43466,43830)&lt;/Q&gt;&lt;R&gt;1&lt;/R&gt;&lt;C&gt;1&lt;/C&gt;&lt;D xsi:type="xsd:double"&gt;9.63521060055179&lt;/D&gt;&lt;/FQL&gt;&lt;FQL&gt;&lt;Q&gt;US7458671010^FF_NET_INC(ANN_R,43466,43830)&lt;/Q&gt;&lt;R&gt;1&lt;/R&gt;&lt;C&gt;1&lt;/C&gt;&lt;D xsi:type="xsd:double"&gt;1006.329&lt;/D&gt;&lt;/FQL&gt;&lt;FQL&gt;&lt;Q&gt;US45167R1041^FF_ROA(ANN_R,43466,43830)&lt;/Q&gt;&lt;R&gt;1&lt;/R&gt;&lt;C&gt;1&lt;/C&gt;&lt;D xsi:type="xsd:double"&gt;11.677675294044&lt;/D&gt;&lt;/FQL&gt;&lt;FQL&gt;&lt;Q&gt;US45167R1041^FF_NET_INC(ANN_R,43466,43830)&lt;/Q&gt;&lt;R&gt;1&lt;/R&gt;&lt;C&gt;1&lt;/C&gt;&lt;D xsi:type="xsd:double"&gt;425.521&lt;/D&gt;&lt;/FQL&gt;&lt;FQL&gt;&lt;Q&gt;US62944T1051^FF_ROA(ANN_R,43466,43830)&lt;/Q&gt;&lt;R&gt;1&lt;/R&gt;&lt;C&gt;1&lt;/C&gt;&lt;D xsi:type="xsd:double"&gt;25.1883812316615&lt;/D&gt;&lt;/FQL&gt;&lt;FQL&gt;&lt;Q&gt;US62944T1051^FF_NET_INC(ANN_R,43466,43830)&lt;/Q&gt;&lt;R&gt;1&lt;/R&gt;&lt;C&gt;1&lt;/C&gt;&lt;D xsi:type="xsd:double"&gt;878.539&lt;/D&gt;&lt;/FQL&gt;&lt;FQL&gt;&lt;Q&gt;US5732841060^FF_ROA(ANN_R,43466,43830)&lt;/Q&gt;&lt;R&gt;1&lt;/R&gt;&lt;C&gt;1&lt;/C&gt;&lt;D xsi:type="xsd:double"&gt;6.06847916214862&lt;/D&gt;&lt;/FQL&gt;&lt;FQL&gt;&lt;Q&gt;US5732841060^FF_NET_INC(ANN_R,43466,43830)&lt;/Q&gt;&lt;R&gt;1&lt;/R&gt;&lt;C&gt;1&lt;/C&gt;&lt;D xsi:type="xsd:double"&gt;611&lt;/D&gt;&lt;/FQL&gt;&lt;FQL&gt;&lt;Q&gt;US9291601097^FF_ROA(ANN_R,43466,43830)&lt;/Q&gt;&lt;R&gt;1&lt;/R&gt;&lt;C&gt;1&lt;/C&gt;&lt;D xsi:type="xsd:double"&gt;5.94916115081739&lt;/D&gt;&lt;/FQL&gt;&lt;FQL&gt;&lt;Q&gt;US9291601097^FF_NET_INC(ANN_R,43466,43830)&lt;/Q&gt;&lt;R&gt;1&lt;/R&gt;&lt;C&gt;1&lt;/C&gt;&lt;D xsi:type="xsd:double"&gt;622.503&lt;/D&gt;&lt;/FQL&gt;&lt;FQL&gt;&lt;Q&gt;US5260571048^FF_ROA(ANN_R,43466,43830)&lt;/Q&gt;&lt;R&gt;1&lt;/R&gt;&lt;C&gt;1&lt;/C&gt;&lt;D xsi:type="xsd:double"&gt;6.32848719355826&lt;/D&gt;&lt;/FQL&gt;&lt;FQL&gt;&lt;Q&gt;US5260571048^FF_NET_INC(ANN_R,43466,43830)&lt;/Q&gt;&lt;R&gt;1&lt;/R&gt;&lt;C&gt;1&lt;/C&gt;&lt;D xsi:type="xsd:double"&gt;1832.91&lt;/D&gt;&lt;/FQL&gt;&lt;FQL&gt;&lt;Q&gt;US23331A1097^FF_ROA(ANN_R,43466,43830)&lt;/Q&gt;&lt;R&gt;1&lt;/R&gt;&lt;C&gt;1&lt;/C&gt;&lt;D xsi:type="xsd:double"&gt;10.8127066840365&lt;/D&gt;&lt;/FQL&gt;&lt;FQL&gt;&lt;Q&gt;US23331A1097^FF_NET_INC(ANN_R,43466,43830)&lt;/Q&gt;&lt;R&gt;1&lt;/R&gt;&lt;C&gt;1&lt;/C&gt;&lt;D xsi:type="xsd:double"&gt;1618.5&lt;/D&gt;&lt;/FQL&gt;&lt;FQL&gt;&lt;Q&gt;FR0000120503^FF_ROA(ANN_R,43101,43465)&lt;/Q&gt;&lt;R&gt;1&lt;/R&gt;&lt;C&gt;1&lt;/C&gt;&lt;D xsi:type="xsd:double"&gt;3.46535965028481&lt;/D&gt;&lt;/FQL&gt;&lt;FQL&gt;&lt;Q&gt;FR0000120503^FF_NET_INC(ANN_R,43101,43465)&lt;/Q&gt;&lt;R&gt;1&lt;/R&gt;&lt;C&gt;1&lt;/C&gt;&lt;D xsi:type="xsd:double"&gt;1308&lt;/D&gt;&lt;/FQL&gt;&lt;FQL&gt;&lt;Q&gt;DE0006047004^FF_ROA(ANN_R,43101,43465)&lt;/Q&gt;&lt;R&gt;1&lt;/R&gt;&lt;C&gt;1&lt;/C&gt;&lt;D xsi:type="xsd:double"&gt;3.2118883166591&lt;/D&gt;&lt;/FQL&gt;&lt;FQL&gt;&lt;Q&gt;DE0006047004^FF_NET_INC(ANN_R,43101,43465)&lt;/Q&gt;&lt;R&gt;1&lt;/R&gt;&lt;C&gt;1&lt;/C&gt;&lt;D xsi:type="xsd:double"&gt;1157.2&lt;/D&gt;&lt;/FQL&gt;&lt;FQL&gt;&lt;Q&gt;CH0030170408^FF_ROA(ANN_R,43101,43465)&lt;/Q&gt;&lt;R&gt;1&lt;/R&gt;&lt;C&gt;1&lt;/C&gt;&lt;D xsi:type="xsd:double"&gt;16.4867625541783&lt;/D&gt;&lt;/FQL&gt;&lt;FQL&gt;&lt;Q&gt;CH0030170408^FF_NET_INC(ANN_R,43101,43465)&lt;/Q&gt;&lt;R&gt;1&lt;/R&gt;&lt;C&gt;1&lt;/C&gt;&lt;D xsi:type="xsd:double"&gt;597.2&lt;/D&gt;&lt;/FQL&gt;&lt;FQL&gt;&lt;Q&gt;CH0012214059^FF_ROA(ANN_R,43101,43465)&lt;/Q&gt;&lt;R&gt;1&lt;/R&gt;&lt;C&gt;1&lt;/C&gt;&lt;D xsi:type="xsd:double"&gt;2.43487282571693&lt;/D&gt;&lt;/FQL&gt;&lt;FQL&gt;&lt;Q&gt;CH0012214059^FF_NET_INC(ANN_R,43101,43465)&lt;/Q&gt;&lt;R&gt;1&lt;/R&gt;&lt;C&gt;1&lt;/C&gt;&lt;D xsi:type="xsd:double"&gt;1502&lt;/D&gt;&lt;/FQL&gt;&lt;FQL&gt;&lt;Q&gt;SE0011166610^FF_ROA(ANN_R,43101,43465)&lt;/Q&gt;&lt;R&gt;1&lt;/R&gt;&lt;C&gt;1&lt;/C&gt;&lt;D xsi:type="xsd:double"&gt;13.8448162520941&lt;/D&gt;&lt;/FQL&gt;&lt;FQL&gt;&lt;Q&gt;SE0011166610^FF_NET_INC(ANN_R,43101,43465)&lt;/Q&gt;&lt;R&gt;1&lt;/R&gt;&lt;C&gt;1&lt;/C&gt;&lt;D xsi:type="xsd:double"&gt;16322&lt;/D&gt;&lt;/FQL&gt;&lt;FQL&gt;&lt;Q&gt;FR0000125486^FF_ROA(ANN_R,43101,43465)&lt;/Q&gt;&lt;R&gt;1&lt;/R&gt;&lt;C&gt;1&lt;/C&gt;&lt;D xsi:type="xsd:double"&gt;4.10994764397906&lt;/D&gt;&lt;/FQL&gt;&lt;FQL&gt;&lt;Q&gt;FR0000125486^FF_NET_INC(ANN_R,43101,43465)&lt;/Q&gt;&lt;R&gt;1&lt;/R&gt;&lt;C&gt;1&lt;/C&gt;&lt;D xsi:type="xsd:double"&gt;2983&lt;/D&gt;&lt;/FQL&gt;&lt;FQL&gt;&lt;Q&gt;US7458671010^FF_ROA(ANN_R,43101,43465)&lt;/Q&gt;&lt;R&gt;1&lt;/R&gt;&lt;C&gt;1&lt;/C&gt;&lt;D xsi:type="xsd:double"&gt;10.1797591847782&lt;/D&gt;&lt;/FQL&gt;&lt;FQL&gt;&lt;Q&gt;US7458671010^FF_NET_INC(ANN_R,43101,43465)&lt;/Q&gt;&lt;R&gt;1&lt;/R&gt;&lt;C&gt;1&lt;/C&gt;&lt;D xsi:type="xsd:double"&gt;1010.831&lt;/D&gt;&lt;/FQL&gt;&lt;FQL&gt;&lt;Q&gt;US45167R1041^FF_ROA(ANN_R,43101,43465)&lt;/Q&gt;&lt;R&gt;1&lt;/R&gt;&lt;C&gt;1&lt;/C&gt;&lt;D xsi:type="xsd:double"&gt;11.9465744087606&lt;/D&gt;&lt;/FQL&gt;&lt;FQL&gt;&lt;Q&gt;US45167R1041^FF_NET_INC(ANN_R,43101,43465)&lt;/Q&gt;&lt;R&gt;1&lt;/R&gt;&lt;C&gt;1&lt;/C&gt;&lt;D xsi:type="xsd:double"&gt;410.573&lt;/D&gt;&lt;/FQL&gt;&lt;FQL&gt;&lt;Q&gt;US62944T1051^FF_ROA(ANN_R,43101,43465)&lt;/Q&gt;&lt;R&gt;1&lt;/R&gt;&lt;C&gt;1&lt;/C&gt;&lt;D xsi:type="xsd:double"&gt;25.9031532951261&lt;/D&gt;&lt;/FQL&gt;&lt;FQL&gt;&lt;Q&gt;US62944T1051^FF_NET_INC(ANN_R,43101,43465)&lt;/Q&gt;&lt;R&gt;1&lt;/R&gt;&lt;C&gt;1&lt;/C&gt;&lt;D xsi:type="xsd:double"&gt;797.197&lt;/D&gt;&lt;/FQL&gt;&lt;FQL&gt;&lt;Q&gt;US5732841060^FF_ROA(ANN_R,43101,43465)&lt;/Q&gt;&lt;R&gt;1&lt;/R&gt;&lt;C&gt;1&lt;/C&gt;&lt;D xsi:type="xsd:double"&gt;4.96883596096432&lt;/D&gt;&lt;/FQL&gt;&lt;FQL&gt;&lt;Q&gt;US5732841060^FF_NET_INC(ANN_R,43101,43465)&lt;/Q&gt;&lt;R&gt;1&lt;/R&gt;&lt;C&gt;1&lt;/C&gt;&lt;D xsi:type="xsd:double"&gt;469.192&lt;/D&gt;&lt;/FQL&gt;&lt;FQL&gt;&lt;Q&gt;US9291601097^FF_ROA(ANN_R,43101,43465)&lt;/Q&gt;&lt;R&gt;1&lt;/R&gt;&lt;C&gt;1&lt;/C&gt;&lt;D xsi:type="xsd:double"&gt;5.22597578641277&lt;/D&gt;&lt;/FQL&gt;&lt;FQL&gt;&lt;Q&gt;US9291601097^FF_NET_INC(ANN_R,43101,43465)&lt;/Q&gt;&lt;R&gt;1&lt;/R&gt;&lt;C&gt;1&lt;/C&gt;&lt;D xsi:type="xsd:double"&gt;517.841&lt;/D&gt;&lt;/FQL&gt;&lt;FQL&gt;&lt;Q&gt;US5260571048^FF_ROA(ANN_R,43101,43465)&lt;/Q&gt;&lt;R&gt;1&lt;/R&gt;&lt;C&gt;1&lt;/C&gt;&lt;D xsi:type="xsd:double"&gt;7.10598533561229&lt;/D&gt;&lt;/FQL&gt;&lt;FQL&gt;&lt;Q&gt;US5260571048^FF_NET_INC(ANN_R,43101,43465)&lt;/Q&gt;&lt;R&gt;1&lt;/R&gt;&lt;C&gt;1&lt;/C&gt;&lt;D xsi:type="xsd:double"&gt;1680.964&lt;/D&gt;&lt;/FQL&gt;&lt;FQL&gt;&lt;Q&gt;US23331A1097^FF_ROA(ANN_R,43101,43465)&lt;/Q&gt;&lt;R&gt;1&lt;/R&gt;&lt;C&gt;1&lt;/C&gt;&lt;D xsi:type="xsd:double"&gt;11.0471449753382&lt;/D&gt;&lt;/FQL&gt;&lt;FQL&gt;&lt;Q&gt;US23331A1097^FF_NET_INC(ANN_R,43101,43465)&lt;/Q&gt;&lt;R&gt;1&lt;/R&gt;&lt;C&gt;1&lt;/C&gt;&lt;D xsi:type="xsd:double"&gt;1460.3&lt;/D&gt;&lt;/FQL&gt;&lt;FQL&gt;&lt;Q&gt;FR0000045072^FF_ROA(ANN_R,43831,44196)&lt;/Q&gt;&lt;R&gt;1&lt;/R&gt;&lt;C&gt;1&lt;/C&gt;&lt;D xsi:type="xsd:double"&gt;0.136240330087792&lt;/D&gt;&lt;/FQL&gt;&lt;FQL&gt;&lt;Q&gt;FR0000045072^FF_NET_INC(ANN_R,43831,44196)&lt;/Q&gt;&lt;R&gt;1&lt;/R&gt;&lt;C&gt;1&lt;/C&gt;&lt;D xsi:type="xsd:double"&gt;2540&lt;/D&gt;&lt;/FQL&gt;&lt;FQL&gt;&lt;Q&gt;US22160K1051^FF_ROA(ANN_R,42370,42735)&lt;/Q&gt;&lt;R&gt;1&lt;/R&gt;&lt;C&gt;1&lt;/C&gt;&lt;D xsi:type="xsd:double"&gt;7.05673918592256&lt;/D&gt;&lt;/FQL&gt;&lt;FQL&gt;&lt;Q&gt;US22160K1051^FF_NET_INC(ANN_R,42370,42735)&lt;/Q&gt;&lt;R&gt;1&lt;/R&gt;&lt;C&gt;1&lt;/C&gt;&lt;D xsi:type="xsd:double"&gt;2350&lt;/D&gt;&lt;/FQL&gt;&lt;FQL&gt;&lt;Q&gt;US22160K1051^FF_ROA(ANN_R,43831,44196)&lt;/Q&gt;&lt;R&gt;1&lt;/R&gt;&lt;C&gt;1&lt;/C&gt;&lt;D xsi:type="xsd:double"&gt;7.92820634731962&lt;/D&gt;&lt;/FQL&gt;&lt;FQL&gt;&lt;Q&gt;US22160K1051^FF_NET_INC(ANN_R,43831,44196)&lt;/Q&gt;&lt;R&gt;1&lt;/R&gt;&lt;C&gt;1&lt;/C&gt;&lt;D xsi:type="xsd:double"&gt;4002&lt;/D&gt;&lt;/FQL&gt;&lt;FQL&gt;&lt;Q&gt;DE0005439004^FF_ROA(ANN_R,42370,42735)&lt;/Q&gt;&lt;R&gt;1&lt;/R&gt;&lt;C&gt;1&lt;/C&gt;&lt;D xsi:type="xsd:double"&gt;7.8791184384023&lt;/D&gt;&lt;/FQL&gt;&lt;FQL&gt;&lt;Q&gt;DE0005439004^FF_NET_INC(ANN_R,42370,42735)&lt;/Q&gt;&lt;R&gt;1&lt;/R&gt;&lt;C&gt;1&lt;/C&gt;&lt;D xsi:type="xsd:double"&gt;2802.5&lt;/D&gt;&lt;/FQL&gt;&lt;FQL&gt;&lt;Q&gt;DE0005439004^FF_ROA(ANN_R,43831,44196)&lt;/Q&gt;&lt;R&gt;1&lt;/R&gt;&lt;C&gt;1&lt;/C&gt;&lt;D xsi:type="xsd:double"&gt;-1.42254525058718&lt;/D&gt;&lt;/FQL&gt;&lt;FQL&gt;&lt;Q&gt;DE0005439004^FF_NET_INC(ANN_R,43831,44196)&lt;/Q&gt;&lt;R&gt;1&lt;/R&gt;&lt;C&gt;1&lt;/C&gt;&lt;D xsi:type="xsd:double"&gt;-608.7&lt;/D&gt;&lt;/FQL&gt;&lt;FQL&gt;&lt;Q&gt;US21036P1084^FF_ROA(ANN_R,42370,42735)&lt;/Q&gt;&lt;R&gt;1&lt;/R&gt;&lt;C&gt;1&lt;/C&gt;&lt;D xsi:type="xsd:double"&gt;6.58119658119658&lt;/D&gt;&lt;/FQL&gt;&lt;FQL&gt;&lt;Q&gt;US21036P1084^FF_NET_INC(ANN_R,42370,42735)&lt;/Q&gt;&lt;R&gt;1&lt;/R&gt;&lt;C&gt;1&lt;/C&gt;&lt;D xsi:type="xsd:double"&gt;1054.9&lt;/D&gt;&lt;/FQL&gt;&lt;FQL&gt;&lt;Q&gt;US21036P1084^FF_ROA(ANN_R,43831,44196)&lt;/Q&gt;&lt;R&gt;1&lt;/R&gt;&lt;C&gt;1&lt;/C&gt;&lt;D xsi:type="xsd:double"&gt;-0.0417295114287584&lt;/D&gt;&lt;/FQL&gt;&lt;FQL&gt;&lt;Q&gt;US21036P1084^FF_NET_INC(ANN_R,43831,44196)&lt;/Q&gt;&lt;R&gt;1&lt;/R&gt;&lt;C&gt;1&lt;/C&gt;&lt;D xsi:type="xsd:double"&gt;-11.8&lt;/D&gt;&lt;/FQL&gt;&lt;FQL&gt;&lt;Q&gt;DK0060448595^FF_ROA(ANN_R,42370,42735)&lt;/Q&gt;&lt;R&gt;1&lt;/R&gt;&lt;C&gt;1&lt;/C&gt;&lt;D xsi:type="xsd:double"&gt;28.8031524926686&lt;/D&gt;&lt;/FQL&gt;&lt;FQL&gt;&lt;Q&gt;DK0060448595^FF_NET_INC(ANN_R,42370,42735)&lt;/Q&gt;&lt;R&gt;1&lt;/R&gt;&lt;C&gt;1&lt;/C&gt;&lt;D xsi:type="xsd:double"&gt;3143&lt;/D&gt;&lt;/FQL&gt;&lt;FQL&gt;&lt;Q&gt;DK0060448595^FF_ROA(ANN_R,43831,44196)&lt;/Q&gt;&lt;R&gt;1&lt;/R&gt;&lt;C&gt;1&lt;/C&gt;&lt;D xsi:type="xsd:double"&gt;32.0003049826541&lt;/D&gt;&lt;/FQL&gt;&lt;FQL&gt;&lt;Q&gt;DK0060448595^FF_NET_INC(ANN_R,43831,44196)&lt;/Q&gt;&lt;R&gt;1&lt;/R&gt;&lt;C&gt;1&lt;/C&gt;&lt;D xsi:type="xsd:double"&gt;4197&lt;/D&gt;&lt;/FQL&gt;&lt;FQL&gt;&lt;Q&gt;US1941621039^FF_ROA(ANN_R,42370,42735)&lt;/Q&gt;&lt;R&gt;1&lt;/R&gt;&lt;C&gt;1&lt;/C&gt;&lt;D xsi:type="xsd:double"&gt;20.2926261534625&lt;/D&gt;&lt;/FQL&gt;&lt;FQL&gt;&lt;Q&gt;US1941621039^FF_NET_INC(ANN_R,42370,42735)&lt;/Q&gt;&lt;R&gt;1&lt;/R&gt;&lt;C&gt;1&lt;/C&gt;&lt;D xsi:type="xsd:double"&gt;2441&lt;/D&gt;&lt;/FQL&gt;&lt;FQL&gt;&lt;Q&gt;US1941621039^FF_ROA(ANN_R,43831,44196)&lt;/Q&gt;&lt;R&gt;1&lt;/R&gt;&lt;C&gt;1&lt;/C&gt;&lt;D xsi:type="xsd:double"&gt;17.4129353233831&lt;/D&gt;&lt;/FQL&gt;&lt;FQL&gt;&lt;Q&gt;US1941621039^FF_NET_INC(ANN_R,43831,44196)&lt;/Q&gt;&lt;R&gt;1&lt;/R&gt;&lt;C&gt;1&lt;/C&gt;&lt;D xsi:type="xsd:double"&gt;2695&lt;/D&gt;&lt;/FQL&gt;&lt;FQL&gt;&lt;Q&gt;NL0010545661^FF_ROA(ANN_R,42370,42735)&lt;/Q&gt;&lt;R&gt;1&lt;/R&gt;&lt;C&gt;1&lt;/C&gt;&lt;D xsi:type="xsd:double"&gt;-0.546086918834581&lt;/D&gt;&lt;/FQL&gt;&lt;FQL&gt;&lt;Q&gt;NL0010545661^FF_NET_INC(ANN_R,42370,42735)&lt;/Q&gt;&lt;R&gt;1&lt;/R&gt;&lt;C&gt;1&lt;/C&gt;&lt;D xsi:type="xsd:double"&gt;-252&lt;/D&gt;&lt;/FQL&gt;&lt;FQL&gt;&lt;Q&gt;NL0010545661^FF_ROA(ANN_R,43831,44196)&lt;/Q&gt;&lt;R&gt;1&lt;/R&gt;&lt;C&gt;1&lt;/C&gt;&lt;D xsi:type="xsd:double"&gt;-1.02632428100051&lt;/D&gt;&lt;/FQL&gt;&lt;FQL&gt;&lt;Q&gt;NL0010545661^FF_NET_INC(ANN_R,43831,44196)&lt;/Q&gt;&lt;R&gt;1&lt;/R&gt;&lt;C&gt;1&lt;/C&gt;&lt;D xsi:type="xsd:double"&gt;-493&lt;/D&gt;&lt;/FQL&gt;&lt;FQL&gt;&lt;Q&gt;US18915M1071^FF_ROA(ANN_R,42370,42735)&lt;/Q&gt;&lt;R&gt;0&lt;/R&gt;&lt;C&gt;0&lt;/C&gt;&lt;/FQL&gt;&lt;FQL&gt;&lt;Q&gt;US18915M1071^FF_NET_INC(ANN_R,42370,42735)&lt;/Q&gt;&lt;R&gt;1&lt;/R&gt;&lt;C&gt;1&lt;/C&gt;&lt;D xsi:type="xsd:double"&gt;-17.334&lt;/D&gt;&lt;/FQL&gt;&lt;FQL&gt;&lt;Q&gt;US18915M1071^FF_ROA(ANN_R,43831,44196)&lt;/Q&gt;&lt;R&gt;1&lt;/R&gt;&lt;C&gt;1&lt;/C&gt;&lt;D xsi:type="xsd:double"&gt;-10.7955097841938&lt;/D&gt;&lt;/FQL&gt;&lt;FQL&gt;&lt;Q&gt;US18915M1071^FF_NET_INC(ANN_R,43831,44196)&lt;/Q&gt;&lt;R&gt;1&lt;/R&gt;&lt;C&gt;1&lt;/C&gt;&lt;D xsi:type="xsd:double"&gt;-119.37&lt;/D&gt;&lt;/FQL&gt;&lt;FQL&gt;&lt;Q&gt;CH0210483332^FF_ROA(ANN_R,42370,42735)&lt;/Q&gt;&lt;R&gt;1&lt;/R&gt;&lt;C&gt;1&lt;/C&gt;&lt;D xsi:type="xsd:double"&gt;8.32345181836884&lt;/D&gt;&lt;/FQL&gt;&lt;FQL&gt;&lt;Q&gt;CH0210483332^FF_NET_INC(ANN_R,42370,42735)&lt;/Q&gt;&lt;R&gt;1&lt;/R&gt;&lt;C&gt;1&lt;/C&gt;&lt;D xsi:type="xsd:double"&gt;1812.42837377321&lt;/D&gt;&lt;/FQL&gt;&lt;FQL&gt;&lt;Q&gt;CH0210483332^FF_ROA(ANN_R,43831,44196)&lt;/Q&gt;&lt;R&gt;1&lt;/R&gt;&lt;C&gt;1&lt;/C&gt;&lt;D xsi:type="xsd:double"&gt;3.17758448470166&lt;/D&gt;&lt;/FQL&gt;&lt;FQL&gt;&lt;Q&gt;CH0210483332^FF_NET_INC(ANN_R,43831,44196)&lt;/Q&gt;&lt;R&gt;1&lt;/R&gt;&lt;C&gt;1&lt;/C&gt;&lt;D xsi:type="xsd:double"&gt;1022.81211947789&lt;/D&gt;&lt;/FQL&gt;&lt;FQL&gt;&lt;Q&gt;TW0002412004^FF_ROA(ANN_R,42370,42735)&lt;/Q&gt;&lt;R&gt;1&lt;/R&gt;&lt;C&gt;1&lt;/C&gt;&lt;D xsi:type="xsd:double"&gt;8.90226071051294&lt;/D&gt;&lt;/FQL&gt;&lt;FQL&gt;&lt;Q&gt;TW0002412004^FF_NET_INC(ANN_R,42370,42735)&lt;/Q&gt;&lt;R&gt;1&lt;/R&gt;&lt;C&gt;1&lt;/C&gt;&lt;D xsi:type="xsd:double"&gt;40067.01&lt;/D&gt;&lt;/FQL&gt;&lt;FQL&gt;&lt;Q&gt;TW0002412004^FF_ROA(ANN_R,43831,44196)&lt;/Q&gt;&lt;R&gt;1&lt;/R&gt;&lt;C&gt;1&lt;/C&gt;&lt;D xsi:type="xsd:double"&gt;6.79099406615672&lt;/D&gt;&lt;/FQL&gt;&lt;FQL&gt;&lt;Q&gt;TW0002412004^FF_NET_INC(ANN_R,43831,44196)&lt;/Q&gt;&lt;R&gt;1&lt;/R&gt;&lt;C&gt;1&lt;/C&gt;&lt;D xsi:type="xsd:double"&gt;33406.13&lt;/D&gt;&lt;/FQL&gt;&lt;FQL&gt;&lt;Q&gt;JP3519400000^FF_ROA(ANN_R,42370,42735)&lt;/Q&gt;&lt;R&gt;1&lt;/R&gt;&lt;C&gt;1&lt;/C&gt;&lt;D xsi:type="xsd:double"&gt;6.72554066484866&lt;/D&gt;&lt;/FQL&gt;&lt;FQL&gt;&lt;Q&gt;JP3519400000^FF_NET_INC(ANN_R,42370,42735)&lt;/Q&gt;&lt;R&gt;1&lt;/R&gt;&lt;C&gt;1&lt;/C&gt;&lt;D xsi:type="xsd:double"&gt;53592&lt;/D&gt;&lt;/FQL&gt;&lt;FQL&gt;&lt;Q&gt;JP3519400000^FF_ROA(ANN_R,43831,44196)&lt;/Q&gt;&lt;R&gt;1&lt;/R&gt;&lt;C&gt;1&lt;/C&gt;&lt;D xsi:type="xsd:double"&gt;18.7179030104868&lt;/D&gt;&lt;/FQL&gt;&lt;FQL&gt;&lt;Q&gt;JP3519400000^FF_NET_INC(ANN_R,43831,44196)&lt;/Q&gt;&lt;R&gt;1&lt;/R&gt;&lt;C&gt;1&lt;/C&gt;&lt;D xsi:type="xsd:double"&gt;214733&lt;/D&gt;&lt;/FQL&gt;&lt;FQL&gt;&lt;Q&gt;TW0002002003^FF_ROA(ANN_R,42370,42735)&lt;/Q&gt;&lt;R&gt;1&lt;/R&gt;&lt;C&gt;1&lt;/C&gt;&lt;D xsi:type="xsd:double"&gt;2.36857906444814&lt;/D&gt;&lt;/FQL&gt;&lt;FQL&gt;&lt;Q&gt;TW0002002003^FF_NET_INC(ANN_R,42370,42735)&lt;/Q&gt;&lt;R&gt;1&lt;/R&gt;&lt;C&gt;1&lt;/C&gt;&lt;D xsi:type="xsd:double"&gt;16038.369&lt;/D&gt;&lt;/FQL&gt;&lt;FQL&gt;&lt;Q&gt;TW0002002003^FF_ROA(ANN_R,43831,44196)&lt;/Q&gt;&lt;R&gt;1&lt;/R&gt;&lt;C&gt;1&lt;/C&gt;&lt;D xsi:type="xsd:double"&gt;0.136002919896478&lt;/D&gt;&lt;/FQL&gt;&lt;FQL&gt;&lt;Q&gt;TW0002002003^FF_NET_INC(ANN_R,43831,44196)&lt;/Q&gt;&lt;R&gt;1&lt;/R&gt;&lt;C&gt;1&lt;/C&gt;&lt;D xsi:type="xsd:double"&gt;885.865&lt;/D&gt;&lt;/FQL&gt;&lt;FQL&gt;&lt;Q&gt;JP3566800003^FF_ROA(ANN_R,42370,42735)&lt;/Q&gt;&lt;R&gt;1&lt;/R&gt;&lt;C&gt;1&lt;/C&gt;&lt;D xsi:type="xsd:double"&gt;6.43568709027184&lt;/D&gt;&lt;/FQL&gt;&lt;FQL&gt;&lt;Q&gt;JP3566800003^FF_NET_INC(ANN_R,42370,42735)&lt;/Q&gt;&lt;R&gt;1&lt;/R&gt;&lt;C&gt;1&lt;/C&gt;&lt;D xsi:type="xsd:double"&gt;337440&lt;/D&gt;&lt;/FQL&gt;&lt;FQL&gt;&lt;Q&gt;JP3566800003^FF_ROA(ANN_R,43831,44196)&lt;/Q&gt;&lt;R&gt;1&lt;/R&gt;&lt;C&gt;1&lt;/C&gt;&lt;D xsi:type="xsd:double"&gt;4.2106324764056&lt;/D&gt;&lt;/FQL&gt;&lt;FQL&gt;&lt;Q&gt;JP3566800003^FF_NET_INC(ANN_R,43831,44196)&lt;/Q&gt;&lt;R&gt;1&lt;/R&gt;&lt;C&gt;1&lt;/C&gt;&lt;D xsi:type="xsd:double"&gt;397881&lt;/D&gt;&lt;/FQL&gt;&lt;FQL&gt;&lt;Q&gt;KR7068270008^FF_ROA(ANN_R,42370,42735)&lt;/Q&gt;&lt;R&gt;1&lt;/R&gt;&lt;C&gt;1&lt;/C&gt;&lt;D xsi:type="xsd:double"&gt;5.98949702406111&lt;/D&gt;&lt;/FQL&gt;&lt;FQL&gt;&lt;Q&gt;KR7068270008^FF_NET_INC(ANN_R,42370,42735)&lt;/Q&gt;&lt;R&gt;1&lt;/R&gt;&lt;C&gt;1&lt;/C&gt;&lt;D xsi:type="xsd:double"&gt;177994.50181&lt;/D&gt;&lt;/FQL&gt;&lt;FQL&gt;&lt;Q&gt;KR7068270008^FF_ROA(ANN_R,43831,44196)&lt;/Q&gt;&lt;R&gt;1&lt;/R&gt;&lt;C&gt;1&lt;/C&gt;&lt;D xsi:type="xsd:double"&gt;11.6615555770944&lt;/D&gt;&lt;/FQL&gt;&lt;FQL&gt;&lt;Q&gt;KR7068270008^FF_NET_INC(ANN_R,43831,44196)&lt;/Q&gt;&lt;R&gt;1&lt;/R&gt;&lt;C&gt;1&lt;/C&gt;&lt;D xsi:type="xsd:double"&gt;517759.533401&lt;/D&gt;&lt;/FQL&gt;&lt;FQL&gt;&lt;Q&gt;ES0105066007^FF_ROA(ANN_R,42370,42735)&lt;/Q&gt;&lt;R&gt;1&lt;/R&gt;&lt;C&gt;1&lt;/C&gt;&lt;D xsi:type="xsd:double"&gt;1.61789686410329&lt;/D&gt;&lt;/FQL&gt;&lt;FQL&gt;&lt;Q&gt;ES0105066007^FF_NET_INC(ANN_R,42370,42735)&lt;/Q&gt;&lt;R&gt;1&lt;/R&gt;&lt;C&gt;1&lt;/C&gt;&lt;D xsi:type="xsd:double"&gt;39.817&lt;/D&gt;&lt;/FQL&gt;&lt;FQL&gt;&lt;Q&gt;ES0105066007^FF_ROA(ANN_R,43831,44196)&lt;/Q&gt;&lt;R&gt;1&lt;/R&gt;&lt;C&gt;1&lt;/C&gt;&lt;D xsi:type="xsd:double"&gt;-0.729142460626576&lt;/D&gt;&lt;/FQL&gt;&lt;FQL&gt;&lt;Q&gt;ES0105066007^FF_NET_INC(ANN_R,43831,44196)&lt;/Q&gt;&lt;R&gt;1&lt;/R&gt;&lt;C&gt;1&lt;/C&gt;&lt;D xsi:type="xsd:double"&gt;-135.425&lt;/D&gt;&lt;/FQL&gt;&lt;FQL&gt;&lt;Q&gt;TW0002882008^FF_ROA(ANN_R,42370,42735)&lt;/Q&gt;&lt;R&gt;1&lt;/R&gt;&lt;C&gt;1&lt;/C&gt;&lt;D xsi:type="xsd:double"&gt;0.606958839818529&lt;/D&gt;&lt;/FQL&gt;&lt;FQL&gt;&lt;Q&gt;TW0002882008^FF_NET_INC(ANN_R,42370,42735)&lt;/Q&gt;&lt;R&gt;1&lt;/R&gt;&lt;C&gt;1&lt;/C&gt;&lt;D xsi:type="xsd:double"&gt;47618.813&lt;/D&gt;&lt;/FQL&gt;&lt;FQL&gt;&lt;Q&gt;TW0002882008^FF_ROA(ANN_R,43831,44196)&lt;/Q&gt;&lt;R&gt;1&lt;/R&gt;&lt;C&gt;1&lt;/C&gt;&lt;D xsi:type="xsd:double"&gt;0.710299683834226&lt;/D&gt;&lt;/FQL&gt;&lt;FQL&gt;&lt;Q&gt;TW0002882008^FF_NET_INC(ANN_R,43831,44196)&lt;/Q&gt;&lt;R&gt;1&lt;/R&gt;&lt;C&gt;1&lt;/C&gt;&lt;D xsi:type="xsd:double"&gt;74579.46&lt;/D&gt;&lt;/FQL&gt;&lt;FQL&gt;&lt;Q&gt;DK0060336014^FF_ROA(ANN_R,42736,43100)&lt;/Q&gt;&lt;R&gt;1&lt;/R&gt;&lt;C&gt;1&lt;/C&gt;&lt;D xsi:type="xsd:double"&gt;16.1992313285551&lt;/D&gt;&lt;/FQL&gt;&lt;FQL&gt;&lt;Q&gt;DK0060336014^FF_NET_INC(ANN_R,42736,43100)&lt;/Q&gt;&lt;R&gt;1&lt;/R&gt;&lt;C&gt;1&lt;/C&gt;&lt;D xsi:type="xsd:double"&gt;3119&lt;/D&gt;&lt;/FQL&gt;&lt;FQL&gt;&lt;Q&gt;DE000SYM9999^FF_ROA(ANN_R,42736,43100)&lt;/Q&gt;&lt;R&gt;1&lt;/R&gt;&lt;C&gt;1&lt;/C&gt;&lt;D xsi:type="xsd:double"&gt;5.61996346098422&lt;/D&gt;&lt;/FQL&gt;&lt;FQL&gt;&lt;Q&gt;DE000SYM9999^FF_NET_INC(ANN_R,42736,43100)&lt;/Q&gt;&lt;R&gt;1&lt;/R&gt;&lt;C&gt;1&lt;/C&gt;&lt;D xsi:type="xsd:double"&gt;270.27&lt;/D&gt;&lt;/FQL&gt;&lt;FQL&gt;&lt;Q&gt;DE0006048432^FF_ROA(ANN_R,42736,43100)&lt;/Q&gt;&lt;R&gt;1&lt;/R&gt;&lt;C&gt;1&lt;/C&gt;&lt;D xsi:type="xsd:double"&gt;8.80076862608088&lt;/D&gt;&lt;/FQL&gt;&lt;FQL&gt;&lt;Q&gt;DE0006048432^FF_NET_INC(ANN_R,42736,43100)&lt;/Q&gt;&lt;R&gt;1&lt;/R&gt;&lt;C&gt;1&lt;/C&gt;&lt;D xsi:type="xsd:double"&gt;2519&lt;/D&gt;&lt;/FQL&gt;&lt;FQL&gt;&lt;Q&gt;NL0013267909^FF_ROA(ANN_R,42736,43100)&lt;/Q&gt;&lt;R&gt;1&lt;/R&gt;&lt;C&gt;1&lt;/C&gt;&lt;D xsi:type="xsd:double"&gt;2.664886029077&lt;/D&gt;&lt;/FQL&gt;&lt;FQL&gt;&lt;Q&gt;NL0013267909^FF_NET_INC(ANN_R,42736,43100)&lt;/Q&gt;&lt;R&gt;1&lt;/R&gt;&lt;C&gt;1&lt;/C&gt;&lt;D xsi:type="xsd:double"&gt;439&lt;/D&gt;&lt;/FQL&gt;&lt;FQL&gt;&lt;Q&gt;FR0000120073^FF_ROA(ANN_R,42736,43100)&lt;/Q&gt;&lt;R&gt;1&lt;/R&gt;&lt;C&gt;1&lt;/C&gt;&lt;D xsi:type="xsd:double"&gt;5.25408978320538&lt;/D&gt;&lt;/FQL&gt;&lt;FQL&gt;&lt;Q&gt;FR0000120073^FF_NET_INC(ANN_R,42736,43100)&lt;/Q&gt;&lt;R&gt;1&lt;/R&gt;&lt;C&gt;1&lt;/C&gt;&lt;D xsi:type="xsd:double"&gt;2236.8&lt;/D&gt;&lt;/FQL&gt;&lt;FQL&gt;&lt;Q&gt;FR0000120321^FF_ROA(ANN_R,42736,43100)&lt;/Q&gt;&lt;R&gt;1&lt;/R&gt;&lt;C&gt;1&lt;/C&gt;&lt;D xsi:type="xsd:double"&gt;10.7694453799037&lt;/D&gt;&lt;/FQL&gt;&lt;FQL&gt;&lt;Q&gt;FR0000120321^FF_NET_INC(ANN_R,42736,43100)&lt;/Q&gt;&lt;R&gt;1&lt;/R&gt;&lt;C&gt;1&lt;/C&gt;&lt;D xsi:type="xsd:double"&gt;3821.5&lt;/D&gt;&lt;/FQL&gt;&lt;FQL&gt;&lt;Q&gt;NL0009434992^FF_ROA(ANN_R,42736,43100)&lt;/Q&gt;&lt;R&gt;1&lt;/R&gt;&lt;C&gt;1&lt;/C&gt;&lt;D xsi:type="xsd:double"&gt;19.7067354173381&lt;/D&gt;&lt;/FQL&gt;&lt;FQL&gt;&lt;Q&gt;NL0009434992^FF_NET_INC(ANN_R,42736,43100)&lt;/Q&gt;&lt;R&gt;1&lt;/R&gt;&lt;C&gt;1&lt;/C&gt;&lt;D xsi:type="xsd:double"&gt;4892&lt;/D&gt;&lt;/FQL&gt;&lt;FQL&gt;&lt;Q&gt;US4943681035^FF_ROA(ANN_R,42736,43100)&lt;/Q&gt;&lt;R&gt;1&lt;/R&gt;&lt;C&gt;1&lt;/C&gt;&lt;D xsi:type="xsd:double"&gt;15.3127415722784&lt;/D&gt;&lt;/FQL&gt;&lt;FQL&gt;&lt;Q&gt;US4943681035^FF_NET_INC(ANN_R,42736,43100)&lt;/Q&gt;&lt;R&gt;1&lt;/R&gt;&lt;C&gt;1&lt;/C&gt;&lt;D xsi:type="xsd:double"&gt;2278&lt;/D&gt;&lt;/FQL&gt;&lt;FQL&gt;&lt;Q&gt;US0091581068^FF_ROA(ANN_R,42736,43100)&lt;/Q&gt;&lt;R&gt;1&lt;/R&gt;&lt;C&gt;1&lt;/C&gt;&lt;D xsi:type="xsd:double"&gt;6.21660574641466&lt;/D&gt;&lt;/FQL&gt;&lt;FQL&gt;&lt;Q&gt;US0091581068^FF_NET_INC(ANN_R,42736,43100)&lt;/Q&gt;&lt;R&gt;1&lt;/R&gt;&lt;C&gt;1&lt;/C&gt;&lt;D xsi:type="xsd:double"&gt;1134.4&lt;/D&gt;&lt;/FQL&gt;&lt;FQL&gt;&lt;Q&gt;US1941621039^FF_ROA(ANN_R,42736,43100)&lt;/Q&gt;&lt;R&gt;1&lt;/R&gt;&lt;C&gt;1&lt;/C&gt;&lt;D xsi:type="xsd:double"&gt;16.3232388402758&lt;/D&gt;&lt;/FQL&gt;&lt;FQL&gt;&lt;Q&gt;US1941621039^FF_NET_INC(ANN_R,42736,43100)&lt;/Q&gt;&lt;R&gt;1&lt;/R&gt;&lt;C&gt;1&lt;/C&gt;&lt;D xsi:type="xsd:double"&gt;2024&lt;/D&gt;&lt;/FQL&gt;&lt;FQL&gt;&lt;Q&gt;TW0001301000^FF_ROA(ANN_R,42736,43100)&lt;/Q&gt;&lt;R&gt;1&lt;/R&gt;&lt;C&gt;1&lt;/C&gt;&lt;D xsi:type="xsd:double"&gt;10.6001687763626&lt;/D&gt;&lt;/FQL&gt;&lt;FQL&gt;&lt;Q&gt;TW0001301000^FF_NET_INC(ANN_R,42736,43100)&lt;/Q&gt;&lt;R&gt;1&lt;/R&gt;&lt;C&gt;1&lt;/C&gt;&lt;D xsi:type="xsd:double"&gt;49382.853&lt;/D&gt;&lt;/FQL&gt;&lt;FQL&gt;&lt;Q&gt;JP3351600006^FF_ROA(ANN_R,42736,43100)&lt;/Q&gt;&lt;R&gt;1&lt;/R&gt;&lt;C&gt;1&lt;/C&gt;&lt;D xsi:type="xsd:double"&gt;2.41494892556588&lt;/D&gt;&lt;/FQL&gt;&lt;FQL&gt;&lt;Q&gt;JP3351600006^FF_NET_INC(ANN_R,42736,43100)&lt;/Q&gt;&lt;R&gt;1&lt;/R&gt;&lt;C&gt;1&lt;/C&gt;&lt;D xsi:type="xsd:double"&gt;22749&lt;/D&gt;&lt;/FQL&gt;&lt;FQL&gt;&lt;Q&gt;TW0001303006^FF_ROA(ANN_R,42736,43100)&lt;/Q&gt;&lt;R&gt;1&lt;/R&gt;&lt;C&gt;1&lt;/C&gt;&lt;D xsi:type="xsd:double"&gt;10.0847544463498&lt;/D&gt;&lt;/FQL&gt;&lt;FQL&gt;&lt;Q&gt;TW0001303006^FF_NET_INC(ANN_R,42736,43100)&lt;/Q&gt;&lt;R&gt;1&lt;/R&gt;&lt;C&gt;1&lt;/C&gt;&lt;D xsi:type="xsd:double"&gt;54521.016&lt;/D&gt;&lt;/FQL&gt;&lt;FQL&gt;&lt;Q&gt;KR7028260008^FF_ROA(ANN_R,42736,43100)&lt;/Q&gt;&lt;R&gt;1&lt;/R&gt;&lt;C&gt;1&lt;/C&gt;&lt;D xsi:type="xsd:double"&gt;1.36844317780028&lt;/D&gt;&lt;/FQL&gt;&lt;FQL&gt;&lt;Q&gt;KR7028260008^FF_NET_INC(ANN_R,42736,43100)&lt;/Q&gt;&lt;R&gt;1&lt;/R&gt;&lt;C&gt;1&lt;/C&gt;&lt;D xsi:type="xsd:double"&gt;639797.943417&lt;/D&gt;&lt;/FQL&gt;&lt;FQL&gt;&lt;Q&gt;JP3205800000^FF_ROA(ANN_R,42736,43100)&lt;/Q&gt;&lt;R&gt;1&lt;/R&gt;&lt;C&gt;1&lt;/C&gt;&lt;D xsi:type="xsd:double"&gt;10.6310048436481&lt;/D&gt;&lt;/FQL&gt;&lt;FQL&gt;&lt;Q&gt;JP3205800000^FF_NET_INC(ANN_R,42736,43100)&lt;/Q&gt;&lt;R&gt;1&lt;/R&gt;&lt;C&gt;1&lt;/C&gt;&lt;D xsi:type="xsd:double"&gt;147010&lt;/D&gt;&lt;/FQL&gt;&lt;FQL&gt;&lt;Q&gt;JP3371200001^FF_ROA(ANN_R,42736,43100)&lt;/Q&gt;&lt;R&gt;1&lt;/R&gt;&lt;C&gt;1&lt;/C&gt;&lt;D xsi:type="xsd:double"&gt;6.81074335992981&lt;/D&gt;&lt;/FQL&gt;&lt;FQL&gt;&lt;Q&gt;JP3371200001^FF_NET_INC(ANN_R,42736,43100)&lt;/Q&gt;&lt;R&gt;1&lt;/R&gt;&lt;C&gt;1&lt;/C&gt;&lt;D xsi:type="xsd:double"&gt;175912&lt;/D&gt;&lt;/FQL&gt;&lt;FQL&gt;&lt;Q&gt;TW0001326007^FF_ROA(ANN_R,42736,43100)&lt;/Q&gt;&lt;R&gt;1&lt;/R&gt;&lt;C&gt;1&lt;/C&gt;&lt;D xsi:type="xsd:double"&gt;9.74437691006661&lt;/D&gt;&lt;/FQL&gt;&lt;FQL&gt;&lt;Q&gt;TW0001326007^FF_NET_INC(ANN_R,42736,43100)&lt;/Q&gt;&lt;R&gt;1&lt;/R&gt;&lt;C&gt;1&lt;/C&gt;&lt;D xsi:type="xsd:double"&gt;54410.802&lt;/D&gt;&lt;/FQL&gt;&lt;FQL&gt;&lt;Q&gt;JP3951600000^FF_ROA(ANN_R,42736,43100)&lt;/Q&gt;&lt;R&gt;1&lt;/R&gt;&lt;C&gt;1&lt;/C&gt;&lt;D xsi:type="xsd:double"&gt;7.51062454989767&lt;/D&gt;&lt;/FQL&gt;&lt;FQL&gt;&lt;Q&gt;JP3951600000^FF_NET_INC(ANN_R,42736,43100)&lt;/Q&gt;&lt;R&gt;1&lt;/R&gt;&lt;C&gt;1&lt;/C&gt;&lt;D xsi:type="xsd:double"&gt;52771&lt;/D&gt;&lt;/FQL&gt;&lt;FQL&gt;&lt;Q&gt;DK0060336014^FF_ROA(ANN_R,43466,43830)&lt;/Q&gt;&lt;R&gt;1&lt;/R&gt;&lt;C&gt;1&lt;/C&gt;&lt;D xsi:type="xsd:double"&gt;15.4714019425096&lt;/D&gt;&lt;/FQL&gt;&lt;FQL&gt;&lt;Q&gt;DK0060336014^FF_NET_INC(ANN_R,43466,43830)&lt;/Q&gt;&lt;R&gt;1&lt;/R&gt;&lt;C&gt;1&lt;/C&gt;&lt;D xsi:type="xsd:double"&gt;3154&lt;/D&gt;&lt;/FQL&gt;&lt;FQL&gt;&lt;Q&gt;DE000SYM9999^FF_ROA(ANN_R,43466,43830)&lt;/Q&gt;&lt;R&gt;1&lt;/R&gt;&lt;C&gt;1&lt;/C&gt;&lt;D xsi:type="xsd:double"&gt;5.25295224200019&lt;/D&gt;&lt;/FQL&gt;&lt;FQL&gt;&lt;Q&gt;DE000SYM9999^FF_NET_INC(ANN_R,43466,43830)&lt;/Q&gt;&lt;R&gt;1&lt;/R&gt;&lt;C&gt;1&lt;/C&gt;&lt;D xsi:type="xsd:double"&gt;291.055&lt;/D&gt;&lt;/FQL&gt;&lt;FQL&gt;&lt;Q&gt;DE0006048432^FF_ROA(ANN_R,43466,43830)&lt;/Q&gt;&lt;R&gt;1&lt;/R&gt;&lt;C&gt;1&lt;/C&gt;&lt;D xsi:type="xsd:double"&gt;6.74277213634306&lt;/D&gt;&lt;/FQL&gt;&lt;FQL&gt;&lt;Q&gt;DE0006048432^FF_NET_INC(ANN_R,43466,43830)&lt;/Q&gt;&lt;R&gt;1&lt;/R&gt;&lt;C&gt;1&lt;/C&gt;&lt;D xsi:type="xsd:double"&gt;2085&lt;/D&gt;&lt;/FQL&gt;&lt;FQL&gt;&lt;Q&gt;NL0013267909^FF_ROA(ANN_R,43466,43830)&lt;/Q&gt;&lt;R&gt;1&lt;/R&gt;&lt;C&gt;1&lt;/C&gt;&lt;D xsi:type="xsd:double"&gt;3.19372374598468&lt;/D&gt;&lt;/FQL&gt;&lt;FQL&gt;&lt;Q&gt;NL0013267909^FF_NET_INC(ANN_R,43466,43830)&lt;/Q&gt;&lt;R&gt;1&lt;/R&gt;&lt;C&gt;1&lt;/C&gt;&lt;D xsi:type="xsd:double"&gt;517&lt;/D&gt;&lt;/FQL&gt;&lt;FQL&gt;&lt;Q&gt;FR0000120073^FF_ROA(ANN_R,43466,43830)&lt;/Q&gt;&lt;R&gt;1&lt;/R&gt;&lt;C&gt;1&lt;/C&gt;&lt;D xsi:type="xsd:double"&gt;5.23426946154628&lt;/D&gt;&lt;/FQL&gt;&lt;FQL&gt;&lt;Q&gt;FR0000120073^FF_NET_INC(ANN_R,43466,43830)&lt;/Q&gt;&lt;R&gt;1&lt;/R&gt;&lt;C&gt;1&lt;/C&gt;&lt;D xsi:type="xsd:double"&gt;2241.5&lt;/D&gt;&lt;/FQL&gt;&lt;FQL&gt;&lt;Q&gt;FR0000120321^FF_ROA(ANN_R,43466,43830)&lt;/Q&gt;&lt;R&gt;1&lt;/R&gt;&lt;C&gt;1&lt;/C&gt;&lt;D xsi:type="xsd:double"&gt;9.11662349438963&lt;/D&gt;&lt;/FQL&gt;&lt;FQL&gt;&lt;Q&gt;FR0000120321^FF_NET_INC(ANN_R,43466,43830)&lt;/Q&gt;&lt;R&gt;1&lt;/R&gt;&lt;C&gt;1&lt;/C&gt;&lt;D xsi:type="xsd:double"&gt;3750&lt;/D&gt;&lt;/FQL&gt;&lt;FQL&gt;&lt;Q&gt;NL0009434992^FF_ROA(ANN_R,43466,43830)&lt;/Q&gt;&lt;R&gt;1&lt;/R&gt;&lt;C&gt;1&lt;/C&gt;&lt;D xsi:type="xsd:double"&gt;11.5749493297907&lt;/D&gt;&lt;/FQL&gt;&lt;FQL&gt;&lt;Q&gt;NL0009434992^FF_NET_INC(ANN_R,43466,43830)&lt;/Q&gt;&lt;R&gt;1&lt;/R&gt;&lt;C&gt;1&lt;/C&gt;&lt;D xsi:type="xsd:double"&gt;3398&lt;/D&gt;&lt;/FQL&gt;&lt;FQL&gt;&lt;Q&gt;US4943681035^FF_ROA(ANN_R,43466,43830)&lt;/Q&gt;&lt;R&gt;1&lt;/R&gt;&lt;C&gt;1&lt;/C&gt;&lt;D xsi:type="xsd:double"&gt;14.4760242944868&lt;/D&gt;&lt;/FQL&gt;&lt;FQL&gt;&lt;Q&gt;US4943681035^FF_NET_INC(ANN_R,43466,43830)&lt;/Q&gt;&lt;R&gt;1&lt;/R&gt;&lt;C&gt;1&lt;/C&gt;&lt;D xsi:type="xsd:double"&gt;2157&lt;/D&gt;&lt;/FQL&gt;&lt;FQL&gt;&lt;Q&gt;US0091581068^FF_ROA(ANN_R,43466,43830)&lt;/Q&gt;&lt;R&gt;1&lt;/R&gt;&lt;C&gt;1&lt;/C&gt;&lt;D xsi:type="xsd:double"&gt;9.2337314505615&lt;/D&gt;&lt;/FQL&gt;&lt;FQL&gt;&lt;Q&gt;US0091581068^FF_NET_INC(ANN_R,43466,43830)&lt;/Q&gt;&lt;R&gt;1&lt;/R&gt;&lt;C&gt;1&lt;/C&gt;&lt;D xsi:type="xsd:double"&gt;1760&lt;/D&gt;&lt;/FQL&gt;&lt;FQL&gt;&lt;Q&gt;US1941621039^FF_ROA(ANN_R,43466,43830)&lt;/Q&gt;&lt;R&gt;1&lt;/R&gt;&lt;C&gt;1&lt;/C&gt;&lt;D xsi:type="xsd:double"&gt;17.407611693326&lt;/D&gt;&lt;/FQL&gt;&lt;FQL&gt;&lt;Q&gt;US1941621039^FF_NET_INC(ANN_R,43466,43830)&lt;/Q&gt;&lt;R&gt;1&lt;/R&gt;&lt;C&gt;1&lt;/C&gt;&lt;D xsi:type="xsd:double"&gt;2367&lt;/D&gt;&lt;/FQL&gt;&lt;FQL&gt;&lt;Q&gt;TW0001301000^FF_ROA(ANN_R,43466,43830)&lt;/Q&gt;&lt;R&gt;1&lt;/R&gt;&lt;C&gt;1&lt;/C&gt;&lt;D xsi:type="xsd:double"&gt;7.47528863939127&lt;/D&gt;&lt;/FQL&gt;&lt;FQL&gt;&lt;Q&gt;TW0001301000^FF_NET_INC(ANN_R,43466,43830)&lt;/Q&gt;&lt;R&gt;1&lt;/R&gt;&lt;C&gt;1&lt;/C&gt;&lt;D xsi:type="xsd:double"&gt;37324.162&lt;/D&gt;&lt;/FQL&gt;&lt;FQL&gt;&lt;Q&gt;JP3351600006^FF_ROA(ANN_R,43466,43830)&lt;/Q&gt;&lt;R&gt;1&lt;/R&gt;&lt;C&gt;1&lt;/C&gt;&lt;D xsi:type="xsd:double"&gt;6.60218729651999&lt;/D&gt;&lt;/FQL&gt;&lt;FQL&gt;&lt;Q&gt;JP3351600006^FF_NET_INC(ANN_R,43466,43830)&lt;/Q&gt;&lt;R&gt;1&lt;/R&gt;&lt;C&gt;1&lt;/C&gt;&lt;D xsi:type="xsd:double"&gt;73562&lt;/D&gt;&lt;/FQL&gt;&lt;FQL&gt;&lt;Q&gt;TW0001303006^FF_ROA(ANN_R,43466,43830)&lt;/Q&gt;&lt;R&gt;1&lt;/R&gt;&lt;C&gt;1&lt;/C&gt;&lt;D xsi:type="xsd:double"&gt;4.10268435458826&lt;/D&gt;&lt;/FQL&gt;&lt;FQL&gt;&lt;Q&gt;TW0001303006^FF_NET_INC(ANN_R,43466,43830)&lt;/Q&gt;&lt;R&gt;1&lt;/R&gt;&lt;C&gt;1&lt;/C&gt;&lt;D xsi:type="xsd:double"&gt;23076.123&lt;/D&gt;&lt;/FQL&gt;&lt;FQL&gt;&lt;Q&gt;KR7028260008^FF_ROA(ANN_R,43466,43830)&lt;/Q&gt;&lt;R&gt;1&lt;/R&gt;&lt;C&gt;1&lt;/C&gt;&lt;D xsi:type="xsd:double"&gt;2.34444869761893&lt;/D&gt;&lt;/FQL&gt;&lt;FQL&gt;&lt;Q&gt;KR7028260008^FF_NET_INC(ANN_R,43466,43830)&lt;/Q&gt;&lt;R&gt;1&lt;/R&gt;&lt;C&gt;1&lt;/C&gt;&lt;D xsi:type="xsd:double"&gt;1050076.090746&lt;/D&gt;&lt;/FQL&gt;&lt;FQL&gt;&lt;Q&gt;JP3205800000^FF_ROA(ANN_R,43466,43830)&lt;/Q&gt;&lt;R&gt;1&lt;/R&gt;&lt;C&gt;1&lt;/C&gt;&lt;D xsi:type="xsd:double"&gt;9.51637369357974&lt;/D&gt;&lt;/FQL&gt;&lt;FQL&gt;&lt;Q&gt;JP3205800000^FF_NET_INC(ANN_R,43466,43830)&lt;/Q&gt;&lt;R&gt;1&lt;/R&gt;&lt;C&gt;1&lt;/C&gt;&lt;D xsi:type="xsd:double"&gt;148213&lt;/D&gt;&lt;/FQL&gt;&lt;FQL&gt;&lt;Q&gt;JP3371200001^FF_ROA(ANN_R,43466,43830)&lt;/Q&gt;&lt;R&gt;1&lt;/R&gt;&lt;C&gt;1&lt;/C&gt;&lt;D xsi:type="xsd:double"&gt;10.4050351960853&lt;/D&gt;&lt;/FQL&gt;&lt;FQL&gt;&lt;Q&gt;JP3371200001^FF_NET_INC(ANN_R,43466,43830)&lt;/Q&gt;&lt;R&gt;1&lt;/R&gt;&lt;C&gt;1&lt;/C&gt;&lt;D xsi:type="xsd:double"&gt;309126&lt;/D&gt;&lt;/FQL&gt;&lt;FQL&gt;&lt;Q&gt;TW0001326007^FF_ROA(ANN_R,43466,43830)&lt;/Q&gt;&lt;R&gt;1&lt;/R&gt;&lt;C&gt;1&lt;/C&gt;&lt;D xsi:type="xsd:double"&gt;4.99067278536344&lt;/D&gt;&lt;/FQL&gt;&lt;FQL&gt;&lt;Q&gt;TW0001326007^FF_NET_INC(ANN_R,43466,43830)&lt;/Q&gt;&lt;R&gt;1&lt;/R&gt;&lt;C&gt;1&lt;/C&gt;&lt;D xsi:type="xsd:double"&gt;28497.988&lt;/D&gt;&lt;/FQL&gt;&lt;FQL&gt;&lt;Q&gt;JP3951600000^FF_ROA(ANN_R,43466,43830)&lt;/Q&gt;&lt;R&gt;1&lt;/R&gt;&lt;C&gt;1&lt;/C&gt;&lt;D xsi:type="xsd:double"&gt;5.55798602699872&lt;/D&gt;&lt;/FQL&gt;&lt;FQL&gt;&lt;Q&gt;JP3951600000^FF_NET_INC(ANN_R,43466,43830)&lt;/Q&gt;&lt;R&gt;1&lt;/R&gt;&lt;C&gt;1&lt;/C&gt;&lt;D xsi:type="xsd:double"&gt;46117&lt;/D&gt;&lt;/FQL&gt;&lt;FQL&gt;&lt;Q&gt;DK0060336014^FF_ROA(ANN_R,43101,43465)&lt;/Q&gt;&lt;R&gt;1&lt;/R&gt;&lt;C&gt;1&lt;/C&gt;&lt;D xsi:type="xsd:double"&gt;16.6554804068357&lt;/D&gt;&lt;/FQL&gt;&lt;FQL&gt;&lt;Q&gt;DK0060336014^FF_NET_INC(ANN_R,43101,43465)&lt;/Q&gt;&lt;R&gt;1&lt;/R&gt;&lt;C&gt;1&lt;/C&gt;&lt;D xsi:type="xsd:double"&gt;3226&lt;/D&gt;&lt;/FQL&gt;&lt;FQL&gt;&lt;Q&gt;DE000SYM9999^FF_ROA(ANN_R,43101,43465)&lt;/Q&gt;&lt;R&gt;1&lt;/R&gt;&lt;C&gt;1&lt;/C&gt;&lt;D xsi:type="xsd:double"&gt;5.64223538919139&lt;/D&gt;&lt;/FQL&gt;&lt;FQL&gt;&lt;Q&gt;DE000SYM9999^FF_NET_INC(ANN_R,43101,43465)&lt;/Q&gt;&lt;R&gt;1&lt;/R&gt;&lt;C&gt;1&lt;/C&gt;&lt;D xsi:type="xsd:double"&gt;275.33&lt;/D&gt;&lt;/FQL&gt;&lt;FQL&gt;&lt;Q&gt;DE0006048432^FF_ROA(ANN_R,43101,43465)&lt;/Q&gt;&lt;R&gt;1&lt;/R&gt;&lt;C&gt;1&lt;/C&gt;&lt;D xsi:type="xsd:double"&gt;7.89128173649121&lt;/D&gt;&lt;/FQL&gt;&lt;FQL&gt;&lt;Q&gt;DE0006048432^FF_NET_INC(ANN_R,43101,43465)&lt;/Q&gt;&lt;R&gt;1&lt;/R&gt;&lt;C&gt;1&lt;/C&gt;&lt;D xsi:type="xsd:double"&gt;2314&lt;/D&gt;&lt;/FQL&gt;&lt;FQL&gt;&lt;Q&gt;NL0013267909^FF_ROA(ANN_R,43101,43465)&lt;/Q&gt;&lt;R&gt;1&lt;/R&gt;&lt;C&gt;1&lt;/C&gt;&lt;D xsi:type="xsd:double"&gt;2.2570815934996&lt;/D&gt;&lt;/FQL&gt;&lt;FQL&gt;&lt;Q&gt;NL0013267909^FF_NET_INC(ANN_R,43101,43465)&lt;/Q&gt;&lt;R&gt;1&lt;/R&gt;&lt;C&gt;1&lt;/C&gt;&lt;D xsi:type="xsd:double"&gt;400&lt;/D&gt;&lt;/FQL&gt;&lt;FQL&gt;&lt;Q&gt;FR0000120073^FF_ROA(ANN_R,43101,43465)&lt;/Q&gt;&lt;R&gt;1&lt;/R&gt;&lt;C&gt;1&lt;/C&gt;&lt;D xsi:type="xsd:double"&gt;5.09204545591444&lt;/D&gt;&lt;/FQL&gt;&lt;FQL&gt;&lt;Q&gt;FR0000120073^FF_NET_INC(ANN_R,43101,43465)&lt;/Q&gt;&lt;R&gt;1&lt;/R&gt;&lt;C&gt;1&lt;/C&gt;&lt;D xsi:type="xsd:double"&gt;2113.4&lt;/D&gt;&lt;/FQL&gt;&lt;FQL&gt;&lt;Q&gt;FR0000120321^FF_ROA(ANN_R,43101,43465)&lt;/Q&gt;&lt;R&gt;1&lt;/R&gt;&lt;C&gt;1&lt;/C&gt;&lt;D xsi:type="xsd:double"&gt;10.5571259380513&lt;/D&gt;&lt;/FQL&gt;&lt;FQL&gt;&lt;Q&gt;FR0000120321^FF_NET_INC(ANN_R,43101,43465)&lt;/Q&gt;&lt;R&gt;1&lt;/R&gt;&lt;C&gt;1&lt;/C&gt;&lt;D xsi:type="xsd:double"&gt;3895.4&lt;/D&gt;&lt;/FQL&gt;&lt;FQL&gt;&lt;Q&gt;NL0009434992^FF_ROA(ANN_R,43101,43465)&lt;/Q&gt;&lt;R&gt;1&lt;/R&gt;&lt;C&gt;1&lt;/C&gt;&lt;D xsi:type="xsd:double"&gt;17.2234050363409&lt;/D&gt;&lt;/FQL&gt;&lt;FQL&gt;&lt;Q&gt;NL0009434992^FF_NET_INC(ANN_R,43101,43465)&lt;/Q&gt;&lt;R&gt;1&lt;/R&gt;&lt;C&gt;1&lt;/C&gt;&lt;D xsi:type="xsd:double"&gt;4692&lt;/D&gt;&lt;/FQL&gt;&lt;FQL&gt;&lt;Q&gt;US4943681035^FF_ROA(ANN_R,43101,43465)&lt;/Q&gt;&lt;R&gt;1&lt;/R&gt;&lt;C&gt;1&lt;/C&gt;&lt;D xsi:type="xsd:double"&gt;9.50487040345141&lt;/D&gt;&lt;/FQL&gt;&lt;FQL&gt;&lt;Q&gt;US4943681035^FF_NET_INC(ANN_R,43101,43465)&lt;/Q&gt;&lt;R&gt;1&lt;/R&gt;&lt;C&gt;1&lt;/C&gt;&lt;D xsi:type="xsd:double"&gt;1410&lt;/D&gt;&lt;/FQL&gt;&lt;FQL&gt;&lt;Q&gt;US0091581068^FF_ROA(ANN_R,43101,43465)&lt;/Q&gt;&lt;R&gt;1&lt;/R&gt;&lt;C&gt;1&lt;/C&gt;&lt;D xsi:type="xsd:double"&gt;7.73319520261386&lt;/D&gt;&lt;/FQL&gt;&lt;FQL&gt;&lt;Q&gt;US0091581068^FF_NET_INC(ANN_R,43101,43465)&lt;/Q&gt;&lt;R&gt;1&lt;/R&gt;&lt;C&gt;1&lt;/C&gt;&lt;D xsi:type="xsd:double"&gt;1455.6&lt;/D&gt;&lt;/FQL&gt;&lt;FQL&gt;&lt;Q&gt;US1941621039^FF_ROA(ANN_R,43101,43465)&lt;/Q&gt;&lt;R&gt;1&lt;/R&gt;&lt;C&gt;1&lt;/C&gt;&lt;D xsi:type="xsd:double"&gt;19.3260055562266&lt;/D&gt;&lt;/FQL&gt;&lt;FQL&gt;&lt;Q&gt;US1941621039^FF_NET_INC(ANN_R,43101,43465)&lt;/Q&gt;&lt;R&gt;1&lt;/R&gt;&lt;C&gt;1&lt;/C&gt;&lt;D xsi:type="xsd:double"&gt;2400&lt;/D&gt;&lt;/FQL&gt;&lt;FQL&gt;&lt;Q&gt;TW0001301000^FF_ROA(ANN_R,43101,43465)&lt;/Q&gt;&lt;R&gt;1&lt;/R&gt;&lt;C&gt;1&lt;/C&gt;&lt;D xsi:type="xsd:double"&gt;10.1371390371026&lt;/D&gt;&lt;/FQL&gt;&lt;FQL&gt;&lt;Q&gt;TW0001301000^FF_NET_INC(ANN_R,43101,43465)&lt;/Q&gt;&lt;R&gt;1&lt;/R&gt;&lt;C&gt;1&lt;/C&gt;&lt;D xsi:type="xsd:double"&gt;49549.54&lt;/D&gt;&lt;/FQL&gt;&lt;FQL&gt;&lt;Q&gt;JP3351600006^FF_ROA(ANN_R,43101,43465)&lt;/Q&gt;&lt;R&gt;1&lt;/R&gt;&lt;C&gt;1&lt;/C&gt;&lt;D xsi:type="xsd:double"&gt;6.26877511111293&lt;/D&gt;&lt;/FQL&gt;&lt;FQL&gt;&lt;Q&gt;JP3351600006^FF_NET_INC(ANN_R,43101,43465)&lt;/Q&gt;&lt;R&gt;1&lt;/R&gt;&lt;C&gt;1&lt;/C&gt;&lt;D xsi:type="xsd:double"&gt;61404&lt;/D&gt;&lt;/FQL&gt;&lt;FQL&gt;&lt;Q&gt;TW0001303006^FF_ROA(ANN_R,43101,43465)&lt;/Q&gt;&lt;R&gt;1&lt;/R&gt;&lt;C&gt;1&lt;/C&gt;&lt;D xsi:type="xsd:double"&gt;9.46693702054631&lt;/D&gt;&lt;/FQL&gt;&lt;FQL&gt;&lt;Q&gt;TW0001303006^FF_NET_INC(ANN_R,43101,43465)&lt;/Q&gt;&lt;R&gt;1&lt;/R&gt;&lt;C&gt;1&lt;/C&gt;&lt;D xsi:type="xsd:double"&gt;52746.021&lt;/D&gt;&lt;/FQL&gt;&lt;FQL&gt;&lt;Q&gt;KR7028260008^FF_ROA(ANN_R,43101,43465)&lt;/Q&gt;&lt;R&gt;1&lt;/R&gt;&lt;C&gt;1&lt;/C&gt;&lt;D xsi:type="xsd:double"&gt;3.69441655213307&lt;/D&gt;&lt;/FQL&gt;&lt;FQL&gt;&lt;Q&gt;KR7028260008^FF_NET_INC(ANN_R,43101,43465)&lt;/Q&gt;&lt;R&gt;1&lt;/R&gt;&lt;C&gt;1&lt;/C&gt;&lt;D xsi:type="xsd:double"&gt;1712790.1568&lt;/D&gt;&lt;/FQL&gt;&lt;FQL&gt;&lt;Q&gt;JP3205800000^FF_ROA(ANN_R,43101,43465)&lt;/Q&gt;&lt;R&gt;1&lt;/R&gt;&lt;C&gt;1&lt;/C&gt;&lt;D xsi:type="xsd:double"&gt;10.6425754952376&lt;/D&gt;&lt;/FQL&gt;&lt;FQL&gt;&lt;Q&gt;JP3205800000^FF_NET_INC(ANN_R,43101,43465)&lt;/Q&gt;&lt;R&gt;1&lt;/R&gt;&lt;C&gt;1&lt;/C&gt;&lt;D xsi:type="xsd:double"&gt;153698&lt;/D&gt;&lt;/FQL&gt;&lt;FQL&gt;&lt;Q&gt;JP3371200001^FF_ROA(ANN_R,43101,43465)&lt;/Q&gt;&lt;R&gt;1&lt;/R&gt;&lt;C&gt;1&lt;/C&gt;&lt;D xsi:type="xsd:double"&gt;9.57894844779594&lt;/D&gt;&lt;/FQL&gt;&lt;FQL&gt;&lt;Q&gt;JP3371200001^FF_NET_INC(ANN_R,43101,43465)&lt;/Q&gt;&lt;R&gt;1&lt;/R&gt;&lt;C&gt;1&lt;/C&gt;&lt;D xsi:type="xsd:double"&gt;266236&lt;/D&gt;&lt;/FQL&gt;&lt;FQL&gt;&lt;Q&gt;TW0001326007^FF_ROA(ANN_R,43101,43465)&lt;/Q&gt;&lt;R&gt;1&lt;/R&gt;&lt;C&gt;1&lt;/C&gt;&lt;D xsi:type="xsd:double"&gt;8.13677749516858&lt;/D&gt;&lt;/FQL&gt;&lt;FQL&gt;&lt;Q&gt;TW0001326007^FF_NET_INC(ANN_R,43101,43465)&lt;/Q&gt;&lt;R&gt;1&lt;/R&gt;&lt;C&gt;1&lt;/C&gt;&lt;D xsi:type="xsd:double"&gt;47349.024&lt;/D&gt;&lt;/FQL&gt;&lt;FQL&gt;&lt;Q&gt;JP3951600000^FF_ROA(ANN_R,43101,43465)&lt;/Q&gt;&lt;R&gt;1&lt;/R&gt;&lt;C&gt;1&lt;/C&gt;&lt;D xsi:type="xsd:double"&gt;8.00873556826556&lt;/D&gt;&lt;/FQL&gt;&lt;FQL&gt;&lt;Q&gt;JP3951600000^FF_NET_INC(ANN_R,43101,43465)&lt;/Q&gt;&lt;R&gt;1&lt;/R&gt;&lt;C&gt;1&lt;/C&gt;&lt;D xsi:type="xsd:double"&gt;61352&lt;/D&gt;&lt;/FQL&gt;&lt;FQL&gt;&lt;Q&gt;FR0000120172^FF_ROA(ANN_R,42370,42735)&lt;/Q&gt;&lt;R&gt;1&lt;/R&gt;&lt;C&gt;1&lt;/C&gt;&lt;D xsi:type="xsd:double"&gt;1.65185045079125&lt;/D&gt;&lt;/FQL&gt;&lt;FQL&gt;&lt;Q&gt;FR0000120172^FF_NET_INC(ANN_R,42370,42735)&lt;/Q&gt;&lt;R&gt;1&lt;/R&gt;&lt;C&gt;1&lt;/C&gt;&lt;D xsi:type="xsd:double"&gt;786&lt;/D&gt;&lt;/FQL&gt;&lt;FQL&gt;&lt;Q&gt;FR0000120172^FF_ROA(ANN_R,43831,44196)&lt;/Q&gt;&lt;R&gt;1&lt;/R&gt;&lt;C&gt;1&lt;/C&gt;&lt;D xsi:type="xsd:double"&gt;1.33869078867665&lt;/D&gt;&lt;/FQL&gt;&lt;FQL&gt;&lt;Q&gt;FR0000120172^FF_NET_INC(ANN_R,43831,44196)&lt;/Q&gt;&lt;R&gt;1&lt;/R&gt;&lt;C&gt;1&lt;/C&gt;&lt;D xsi:type="xsd:double"&gt;663&lt;/D&gt;&lt;/FQL&gt;&lt;FQL&gt;&lt;Q&gt;DK0010181759^FF_ROA(ANN_R,42370,42735)&lt;/Q&gt;&lt;R&gt;1&lt;/R&gt;&lt;C&gt;1&lt;/C&gt;&lt;D xsi:type="xsd:double"&gt;3.50834659586365&lt;/D&gt;&lt;/FQL&gt;&lt;FQL&gt;&lt;Q&gt;DK0010181759^FF_NET_INC(ANN_R,42370,42735)&lt;/Q&gt;&lt;R&gt;1&lt;/R&gt;&lt;C&gt;1&lt;/C&gt;&lt;D xsi:type="xsd:double"&gt;4486&lt;/D&gt;&lt;/FQL&gt;&lt;FQL&gt;&lt;Q&gt;DK0010181759^FF_ROA(ANN_R,43831,44196)&lt;/Q&gt;&lt;R&gt;1&lt;/R&gt;&lt;C&gt;1&lt;/C&gt;&lt;D xsi:type="xsd:double"&gt;4.92072170585019&lt;/D&gt;&lt;/FQL&gt;&lt;FQL&gt;&lt;Q&gt;DK0010181759^FF_NET_INC(ANN_R,43831,44196)&lt;/Q&gt;&lt;R&gt;1&lt;/R&gt;&lt;C&gt;1&lt;/C&gt;&lt;D xsi:type="xsd:double"&gt;6030&lt;/D&gt;&lt;/FQL&gt;&lt;FQL&gt;&lt;Q&gt;US14149Y1082^FF_ROA(ANN_R,42370,42735)&lt;/Q&gt;&lt;R&gt;1&lt;/R&gt;&lt;C&gt;1&lt;/C&gt;&lt;D xsi:type="xsd:double"&gt;4.44105564546247&lt;/D&gt;&lt;/FQL&gt;&lt;FQL&gt;&lt;Q&gt;US14149Y1082^FF_NET_INC(ANN_R,42370,42735)&lt;/Q&gt;&lt;R&gt;1&lt;/R&gt;&lt;C&gt;1&lt;/C&gt;&lt;D xsi:type="xsd:double"&gt;1427&lt;/D&gt;&lt;/FQL&gt;&lt;FQL&gt;&lt;Q&gt;US14149Y1082^FF_ROA(ANN_R,43831,44196)&lt;/Q&gt;&lt;R&gt;1&lt;/R&gt;&lt;C&gt;1&lt;/C&gt;&lt;D xsi:type="xsd:double"&gt;-9.04452519913372&lt;/D&gt;&lt;/FQL&gt;&lt;FQL&gt;&lt;Q&gt;US14149Y1082^FF_NET_INC(ANN_R,43831,44196)&lt;/Q&gt;&lt;R&gt;1&lt;/R&gt;&lt;C&gt;1&lt;/C&gt;&lt;D xsi:type="xsd:double"&gt;-3696&lt;/D&gt;&lt;/FQL&gt;&lt;FQL&gt;&lt;Q&gt;FR0000125338^FF_ROA(ANN_R,42370,42735)&lt;/Q&gt;&lt;R&gt;1&lt;/R&gt;&lt;C&gt;1&lt;/C&gt;&lt;D xsi:type="xsd:double"&gt;5.63475068828388&lt;/D&gt;&lt;/FQL&gt;&lt;FQL&gt;&lt;Q&gt;FR0000125338^FF_NET_INC(ANN_R,42370,42735)&lt;/Q&gt;&lt;R&gt;1&lt;/R&gt;&lt;C&gt;1&lt;/C&gt;&lt;D xsi:type="xsd:double"&gt;921&lt;/D&gt;&lt;/FQL&gt;&lt;FQL&gt;&lt;Q&gt;FR0000125338^FF_ROA(ANN_R,43831,44196)&lt;/Q&gt;&lt;R&gt;1&lt;/R&gt;&lt;C&gt;1&lt;/C&gt;&lt;D xsi:type="xsd:double"&gt;4.77437701115019&lt;/D&gt;&lt;/FQL&gt;&lt;FQL&gt;&lt;Q&gt;FR0000125338^FF_NET_INC(ANN_R,43831,44196)&lt;/Q&gt;&lt;R&gt;1&lt;/R&gt;&lt;C&gt;1&lt;/C&gt;&lt;D xsi:type="xsd:double"&gt;957&lt;/D&gt;&lt;/FQL&gt;&lt;FQL&gt;&lt;Q&gt;JP3242800005^FF_ROA(ANN_R,42370,42735)&lt;/Q&gt;&lt;R&gt;1&lt;/R&gt;&lt;C&gt;1&lt;/C&gt;&lt;D xsi:type="xsd:double"&gt;3.14959740974098&lt;/D&gt;&lt;/FQL&gt;&lt;FQL&gt;&lt;Q&gt;JP3242800005^FF_NET_INC(ANN_R,42370,42735)&lt;/Q&gt;&lt;R&gt;1&lt;/R&gt;&lt;C&gt;1&lt;/C&gt;&lt;D xsi:type="xsd:double"&gt;150650&lt;/D&gt;&lt;/FQL&gt;&lt;FQL&gt;&lt;Q&gt;JP3242800005^FF_ROA(ANN_R,43831,44196)&lt;/Q&gt;&lt;R&gt;1&lt;/R&gt;&lt;C&gt;1&lt;/C&gt;&lt;D xsi:type="xsd:double"&gt;1.77318896067606&lt;/D&gt;&lt;/FQL&gt;&lt;FQL&gt;&lt;Q&gt;JP3242800005^FF_NET_INC(ANN_R,43831,44196)&lt;/Q&gt;&lt;R&gt;1&lt;/R&gt;&lt;C&gt;1&lt;/C&gt;&lt;D xsi:type="xsd:double"&gt;83318&lt;/D&gt;&lt;/FQL&gt;&lt;FQL&gt;&lt;Q&gt;US12541W2098^FF_ROA(ANN_R,42370,42735)&lt;/Q&gt;&lt;R&gt;1&lt;/R&gt;&lt;C&gt;1&lt;/C&gt;&lt;D xsi:type="xsd:double"&gt;14.9410749178273&lt;/D&gt;&lt;/FQL&gt;&lt;FQL&gt;&lt;Q&gt;US12541W2098^FF_NET_INC(ANN_R,42370,42735)&lt;/Q&gt;&lt;R&gt;1&lt;/R&gt;&lt;C&gt;1&lt;/C&gt;&lt;D xsi:type="xsd:double"&gt;513.384&lt;/D&gt;&lt;/FQL&gt;&lt;FQL&gt;&lt;Q&gt;US12541W2098^FF_ROA(ANN_R,43831,44196)&lt;/Q&gt;&lt;R&gt;1&lt;/R&gt;&lt;C&gt;1&lt;/C&gt;&lt;D xsi:type="xsd:double"&gt;10.350629381692&lt;/D&gt;&lt;/FQL&gt;&lt;FQL&gt;&lt;Q&gt;US12541W2098^FF_NET_INC(ANN_R,43831,44196)&lt;/Q&gt;&lt;R&gt;1&lt;/R&gt;&lt;C&gt;1&lt;/C&gt;&lt;D xsi:type="xsd:double"&gt;506.421&lt;/D&gt;&lt;/FQL&gt;&lt;FQL&gt;&lt;Q&gt;US1156372096^FF_ROA(ANN_R,42370,42735)&lt;/Q&gt;&lt;R&gt;1&lt;/R&gt;&lt;C&gt;1&lt;/C&gt;&lt;D xsi:type="xsd:double"&gt;25.4775549188157&lt;/D&gt;&lt;/FQL&gt;&lt;FQL&gt;&lt;Q&gt;US1156372096^FF_NET_INC(ANN_R,42370,42735)&lt;/Q&gt;&lt;R&gt;1&lt;/R&gt;&lt;C&gt;1&lt;/C&gt;&lt;D xsi:type="xsd:double"&gt;1067&lt;/D&gt;&lt;/FQL&gt;&lt;FQL&gt;&lt;Q&gt;US1156372096^FF_ROA(ANN_R,43831,44196)&lt;/Q&gt;&lt;R&gt;1&lt;/R&gt;&lt;C&gt;1&lt;/C&gt;&lt;D xsi:type="xsd:double"&gt;15.1673544245759&lt;/D&gt;&lt;/FQL&gt;&lt;FQL&gt;&lt;Q&gt;US1156372096^FF_NET_INC(ANN_R,43831,44196)&lt;/Q&gt;&lt;R&gt;1&lt;/R&gt;&lt;C&gt;1&lt;/C&gt;&lt;D xsi:type="xsd:double"&gt;827&lt;/D&gt;&lt;/FQL&gt;&lt;FQL&gt;&lt;Q&gt;JP3830800003^FF_ROA(ANN_R,42370,42735)&lt;/Q&gt;&lt;R&gt;1&lt;/R&gt;&lt;C&gt;1&lt;/C&gt;&lt;D xsi:type="xsd:double"&gt;7.07016462998058&lt;/D&gt;&lt;/FQL&gt;&lt;FQL&gt;&lt;Q&gt;JP3830800003^FF_NET_INC(ANN_R,42370,42735)&lt;/Q&gt;&lt;R&gt;1&lt;/R&gt;&lt;C&gt;1&lt;/C&gt;&lt;D xsi:type="xsd:double"&gt;265551&lt;/D&gt;&lt;/FQL&gt;&lt;FQL&gt;&lt;Q&gt;JP3830800003^FF_ROA(ANN_R,43831,44196)&lt;/Q&gt;&lt;R&gt;1&lt;/R&gt;&lt;C&gt;1&lt;/C&gt;&lt;D xsi:type="xsd:double"&gt;-0.467498186643277&lt;/D&gt;&lt;/FQL&gt;&lt;FQL&gt;&lt;Q&gt;JP3830800003^FF_NET_INC(ANN_R,43831,44196)&lt;/Q&gt;&lt;R&gt;1&lt;/R&gt;&lt;C&gt;1&lt;/C&gt;&lt;D xsi:type="xsd:double"&gt;-19790&lt;/D&gt;&lt;/FQL&gt;&lt;FQL&gt;&lt;Q&gt;FR0000120503^FF_ROA(ANN_R,42370,42735)&lt;/Q&gt;&lt;R&gt;1&lt;/R&gt;&lt;C&gt;1&lt;/C&gt;&lt;D xsi:type="xsd:double"&gt;2.13134563030471&lt;/D&gt;&lt;/FQL&gt;&lt;FQL&gt;&lt;Q&gt;FR0000120503^FF_NET_INC(ANN_R,42370,42735)&lt;/Q&gt;&lt;R&gt;1&lt;/R&gt;&lt;C&gt;1&lt;/C&gt;&lt;D xsi:type="xsd:double"&gt;732&lt;/D&gt;&lt;/FQL&gt;&lt;FQL&gt;&lt;Q&gt;FR0000120503^FF_ROA(ANN_R,43831,44196)&lt;/Q&gt;&lt;R&gt;1&lt;/R&gt;&lt;C&gt;1&lt;/C&gt;&lt;D xsi:type="xsd:double"&gt;1.73800129850672&lt;/D&gt;&lt;/FQL&gt;&lt;FQL&gt;&lt;Q&gt;FR0000120503^FF_NET_INC(ANN_R,43831,44196)&lt;/Q&gt;&lt;R&gt;1&lt;/R&gt;&lt;C&gt;1&lt;/C&gt;&lt;D xsi:type="xsd:double"&gt;696&lt;/D&gt;&lt;/FQL&gt;&lt;FQL&gt;&lt;Q&gt;US1011211018^FF_ROA(ANN_R,42370,42735)&lt;/Q&gt;&lt;R&gt;1&lt;/R&gt;&lt;C&gt;1&lt;/C&gt;&lt;D xsi:type="xsd:double"&gt;2.75515535265864&lt;/D&gt;&lt;/FQL&gt;&lt;FQL&gt;&lt;Q&gt;US1011211018^FF_NET_INC(ANN_R,42370,42735)&lt;/Q&gt;&lt;R&gt;1&lt;/R&gt;&lt;C&gt;1&lt;/C&gt;&lt;D xsi:type="xsd:double"&gt;512.502&lt;/D&gt;&lt;/FQL&gt;&lt;FQL&gt;&lt;Q&gt;US1011211018^FF_ROA(ANN_R,43831,44196)&lt;/Q&gt;&lt;R&gt;1&lt;/R&gt;&lt;C&gt;1&lt;/C&gt;&lt;D xsi:type="xsd:double"&gt;3.70648682427002&lt;/D&gt;&lt;/FQL&gt;&lt;FQL&gt;&lt;Q&gt;US1011211018^FF_NET_INC(ANN_R,43831,44196)&lt;/Q&gt;&lt;R&gt;1&lt;/R&gt;&lt;C&gt;1&lt;/C&gt;&lt;D xsi:type="xsd:double"&gt;818.079&lt;/D&gt;&lt;/FQL&gt;&lt;FQL&gt;&lt;Q&gt;US0995021062^FF_ROA(ANN_R,42370,42735)&lt;/Q&gt;&lt;R&gt;1&lt;/R&gt;&lt;C&gt;1&lt;/C&gt;&lt;D xsi:type="xsd:double"&gt;9.53449042233984&lt;/D&gt;&lt;/FQL&gt;&lt;FQL&gt;&lt;Q&gt;US0995021062^FF_NET_INC(ANN_R,42370,42735)&lt;/Q&gt;&lt;R&gt;1&lt;/R&gt;&lt;C&gt;1&lt;/C&gt;&lt;D xsi:type="xsd:double"&gt;290.542&lt;/D&gt;&lt;/FQL&gt;&lt;FQL&gt;&lt;Q&gt;US0995021062^FF_ROA(ANN_R,43831,44196)&lt;/Q&gt;&lt;R&gt;1&lt;/R&gt;&lt;C&gt;1&lt;/C&gt;&lt;D xsi:type="xsd:double"&gt;10.6038614600106&lt;/D&gt;&lt;/FQL&gt;&lt;FQL&gt;&lt;Q&gt;US0995021062^FF_NET_INC(ANN_R,43831,44196)&lt;/Q&gt;&lt;R&gt;1&lt;/R&gt;&lt;C&gt;1&lt;/C&gt;&lt;D xsi:type="xsd:double"&gt;481.085&lt;/D&gt;&lt;/FQL&gt;&lt;FQL&gt;&lt;Q&gt;US0970231058^FF_ROA(ANN_R,42370,42735)&lt;/Q&gt;&lt;R&gt;1&lt;/R&gt;&lt;C&gt;1&lt;/C&gt;&lt;D xsi:type="xsd:double"&gt;5.30571296873729&lt;/D&gt;&lt;/FQL&gt;&lt;FQL&gt;&lt;Q&gt;US0970231058^FF_NET_INC(ANN_R,42370,42735)&lt;/Q&gt;&lt;R&gt;1&lt;/R&gt;&lt;C&gt;1&lt;/C&gt;&lt;D xsi:type="xsd:double"&gt;4892&lt;/D&gt;&lt;/FQL&gt;&lt;FQL&gt;&lt;Q&gt;US0970231058^FF_ROA(ANN_R,43831,44196)&lt;/Q&gt;&lt;R&gt;1&lt;/R&gt;&lt;C&gt;1&lt;/C&gt;&lt;D xsi:type="xsd:double"&gt;-8.30974135728808&lt;/D&gt;&lt;/FQL&gt;&lt;FQL&gt;&lt;Q&gt;US0970231058^FF_NET_INC(ANN_R,43831,44196)&lt;/Q&gt;&lt;R&gt;1&lt;/R&gt;&lt;C&gt;1&lt;/C&gt;&lt;D xsi:type="xsd:double"&gt;-11873&lt;/D&gt;&lt;/FQL&gt;&lt;FQL&gt;&lt;Q&gt;DE0005190003^FF_ROA(ANN_R,42370,42735)&lt;/Q&gt;&lt;R&gt;1&lt;/R&gt;&lt;C&gt;1&lt;/C&gt;&lt;D xsi:type="xsd:double"&gt;3.59710156321658&lt;/D&gt;&lt;/FQL&gt;&lt;FQL&gt;&lt;Q&gt;DE0005190003^FF_NET_INC(ANN_R,42370,42735)&lt;/Q&gt;&lt;R&gt;1&lt;/R&gt;&lt;C&gt;1&lt;/C&gt;&lt;D xsi:type="xsd:double"&gt;6863&lt;/D&gt;&lt;/FQL&gt;&lt;FQL&gt;&lt;Q&gt;DE0005190003^FF_ROA(ANN_R,43831,44196)&lt;/Q&gt;&lt;R&gt;1&lt;/R&gt;&lt;C&gt;1&lt;/C&gt;&lt;D xsi:type="xsd:double"&gt;1.59908164000119&lt;/D&gt;&lt;/FQL&gt;&lt;FQL&gt;&lt;Q&gt;DE0005190003^FF_NET_INC(ANN_R,43831,44196)&lt;/Q&gt;&lt;R&gt;1&lt;/R&gt;&lt;C&gt;1&lt;/C&gt;&lt;D xsi:type="xsd:double"&gt;3775&lt;/D&gt;&lt;/FQL&gt;&lt;FQL&gt;&lt;Q&gt;DE000BAY0017^FF_ROA(ANN_R,42370,42735)&lt;/Q&gt;&lt;R&gt;1&lt;/R&gt;&lt;C&gt;1&lt;/C&gt;&lt;D xsi:type="xsd:double"&gt;4.58355528615076&lt;/D&gt;&lt;/FQL&gt;&lt;FQL&gt;&lt;Q&gt;DE000BAY0017^FF_NET_INC(ANN_R,42370,42735)&lt;/Q&gt;&lt;R&gt;1&lt;/R&gt;&lt;C&gt;1&lt;/C&gt;&lt;D xsi:type="xsd:double"&gt;3743&lt;/D&gt;&lt;/FQL&gt;&lt;FQL&gt;&lt;Q&gt;DK0010181759^FF_ROA(ANN_R,42736,43100)&lt;/Q&gt;&lt;R&gt;1&lt;/R&gt;&lt;C&gt;1&lt;/C&gt;&lt;D xsi:type="xsd:double"&gt;1.02354811041962&lt;/D&gt;&lt;/FQL&gt;&lt;FQL&gt;&lt;Q&gt;DK0010181759^FF_NET_INC(ANN_R,42736,43100)&lt;/Q&gt;&lt;R&gt;1&lt;/R&gt;&lt;C&gt;1&lt;/C&gt;&lt;D xsi:type="xsd:double"&gt;1259&lt;/D&gt;&lt;/FQL&gt;&lt;FQL&gt;&lt;Q&gt;NL0000009165^FF_ROA(ANN_R,42736,43100)&lt;/Q&gt;&lt;R&gt;1&lt;/R&gt;&lt;C&gt;1&lt;/C&gt;&lt;D xsi:type="xsd:double"&gt;4.68857900921966&lt;/D&gt;&lt;/FQL&gt;&lt;FQL&gt;&lt;Q&gt;NL0000009165^FF_NET_INC(ANN_R,42736,43100)&lt;/Q&gt;&lt;R&gt;1&lt;/R&gt;&lt;C&gt;1&lt;/C&gt;&lt;D xsi:type="xsd:double"&gt;1935&lt;/D&gt;&lt;/FQL&gt;&lt;FQL&gt;&lt;Q&gt;FR0000120693^FF_ROA(ANN_R,42736,43100)&lt;/Q&gt;&lt;R&gt;1&lt;/R&gt;&lt;C&gt;1&lt;/C&gt;&lt;D xsi:type="xsd:double"&gt;4.59084467587252&lt;/D&gt;&lt;/FQL&gt;&lt;FQL&gt;&lt;Q&gt;FR0000120693^FF_NET_INC(ANN_R,42736,43100)&lt;/Q&gt;&lt;R&gt;1&lt;/R&gt;&lt;C&gt;1&lt;/C&gt;&lt;D xsi:type="xsd:double"&gt;1393&lt;/D&gt;&lt;/FQL&gt;&lt;FQL&gt;&lt;Q&gt;BE0974293251^FF_ROA(ANN_R,42736,43100)&lt;/Q&gt;&lt;R&gt;1&lt;/R&gt;&lt;C&gt;1&lt;/C&gt;&lt;D xsi:type="xsd:double"&gt;3.10760821074526&lt;/D&gt;&lt;/FQL&gt;&lt;FQL&gt;&lt;Q&gt;BE0974293251^FF_NET_INC(ANN_R,42736,43100)&lt;/Q&gt;&lt;R&gt;1&lt;/R&gt;&lt;C&gt;1&lt;/C&gt;&lt;D xsi:type="xsd:double"&gt;7064.23957254968&lt;/D&gt;&lt;/FQL&gt;&lt;FQL&gt;&lt;Q&gt;US1156372096^FF_ROA(ANN_R,42736,43100)&lt;/Q&gt;&lt;R&gt;1&lt;/R&gt;&lt;C&gt;1&lt;/C&gt;&lt;D xsi:type="xsd:double"&gt;15.1907356948229&lt;/D&gt;&lt;/FQL&gt;&lt;FQL&gt;&lt;Q&gt;US1156372096^FF_NET_INC(ANN_R,42736,43100)&lt;/Q&gt;&lt;R&gt;1&lt;/R&gt;&lt;C&gt;1&lt;/C&gt;&lt;D xsi:type="xsd:double"&gt;669&lt;/D&gt;&lt;/FQL&gt;&lt;FQL&gt;&lt;Q&gt;US49271V1008^FF_ROA(ANN_R,42736,43100)&lt;/Q&gt;&lt;R&gt;1&lt;/R&gt;&lt;C&gt;1&lt;/C&gt;&lt;D xsi:type="xsd:double"&gt;10.8615555443396&lt;/D&gt;&lt;/FQL&gt;&lt;FQL&gt;&lt;Q&gt;US49271V1008^FF_NET_INC(ANN_R,42736,43100)&lt;/Q&gt;&lt;R&gt;1&lt;/R&gt;&lt;C&gt;1&lt;/C&gt;&lt;D xsi:type="xsd:double"&gt;1076&lt;/D&gt;&lt;/FQL&gt;&lt;FQL&gt;&lt;Q&gt;US21036P1084^FF_ROA(ANN_R,42736,43100)&lt;/Q&gt;&lt;R&gt;1&lt;/R&gt;&lt;C&gt;1&lt;/C&gt;&lt;D xsi:type="xsd:double"&gt;8.63206194436478&lt;/D&gt;&lt;/FQL&gt;&lt;FQL&gt;&lt;Q&gt;US21036P1084^FF_NET_INC(ANN_R,42736,43100)&lt;/Q&gt;&lt;R&gt;1&lt;/R&gt;&lt;C&gt;1&lt;/C&gt;&lt;D xsi:type="xsd:double"&gt;1535.1&lt;/D&gt;&lt;/FQL&gt;&lt;FQL&gt;&lt;Q&gt;JP3258000003^FF_ROA(ANN_R,42736,43100)&lt;/Q&gt;&lt;R&gt;1&lt;/R&gt;&lt;C&gt;1&lt;/C&gt;&lt;D xsi:type="xsd:double"&gt;6.51313301933029&lt;/D&gt;&lt;/FQL&gt;&lt;FQL&gt;&lt;Q&gt;JP3258000003^FF_NET_INC(ANN_R,42736,43100)&lt;/Q&gt;&lt;R&gt;1&lt;/R&gt;&lt;C&gt;1&lt;/C&gt;&lt;D xsi:type="xsd:double"&gt;157012&lt;/D&gt;&lt;/FQL&gt;&lt;FQL&gt;&lt;Q&gt;JP3116000005^FF_ROA(ANN_R,42736,43100)&lt;/Q&gt;&lt;R&gt;1&lt;/R&gt;&lt;C&gt;1&lt;/C&gt;&lt;D xsi:type="xsd:double"&gt;5.18283437667818&lt;/D&gt;&lt;/FQL&gt;&lt;FQL&gt;&lt;Q&gt;JP3116000005^FF_NET_INC(ANN_R,42736,43100)&lt;/Q&gt;&lt;R&gt;1&lt;/R&gt;&lt;C&gt;1&lt;/C&gt;&lt;D xsi:type="xsd:double"&gt;141003&lt;/D&gt;&lt;/FQL&gt;&lt;FQL&gt;&lt;Q&gt;DK0010181759^FF_ROA(ANN_R,43466,43830)&lt;/Q&gt;&lt;R&gt;1&lt;/R&gt;&lt;C&gt;1&lt;/C&gt;&lt;D xsi:type="xsd:double"&gt;5.37898111338113&lt;/D&gt;&lt;/FQL&gt;&lt;FQL&gt;&lt;Q&gt;DK0010181759^FF_NET_INC(ANN_R,43466,43830)&lt;/Q&gt;&lt;R&gt;1&lt;/R&gt;&lt;C&gt;1&lt;/C&gt;&lt;D xsi</t>
        </r>
      </text>
    </comment>
    <comment ref="A152" authorId="0" shapeId="0" xr:uid="{DF2FD260-84AA-4784-89D9-E536120E8207}">
      <text>
        <r>
          <rPr>
            <b/>
            <sz val="9"/>
            <color indexed="81"/>
            <rFont val="Tahoma"/>
            <charset val="1"/>
          </rPr>
          <t>:type="xsd:double"&gt;6569&lt;/D&gt;&lt;/FQL&gt;&lt;FQL&gt;&lt;Q&gt;NL0000009165^FF_ROA(ANN_R,43466,43830)&lt;/Q&gt;&lt;R&gt;1&lt;/R&gt;&lt;C&gt;1&lt;/C&gt;&lt;D xsi:type="xsd:double"&gt;4.7941567065073&lt;/D&gt;&lt;/FQL&gt;&lt;FQL&gt;&lt;Q&gt;NL0000009165^FF_NET_INC(ANN_R,43466,43830)&lt;/Q&gt;&lt;R&gt;1&lt;/R&gt;&lt;C&gt;1&lt;/C&gt;&lt;D xsi:type="xsd:double"&gt;2166&lt;/D&gt;&lt;/FQL&gt;&lt;FQL&gt;&lt;Q&gt;FR0000120693^FF_ROA(ANN_R,43466,43830)&lt;/Q&gt;&lt;R&gt;1&lt;/R&gt;&lt;C&gt;1&lt;/C&gt;&lt;D xsi:type="xsd:double"&gt;4.80174248799564&lt;/D&gt;&lt;/FQL&gt;&lt;FQL&gt;&lt;Q&gt;FR0000120693^FF_NET_INC(ANN_R,43466,43830)&lt;/Q&gt;&lt;R&gt;1&lt;/R&gt;&lt;C&gt;1&lt;/C&gt;&lt;D xsi:type="xsd:double"&gt;1455&lt;/D&gt;&lt;/FQL&gt;&lt;FQL&gt;&lt;Q&gt;BE0974293251^FF_ROA(ANN_R,43466,43830)&lt;/Q&gt;&lt;R&gt;1&lt;/R&gt;&lt;C&gt;1&lt;/C&gt;&lt;D xsi:type="xsd:double"&gt;3.73588937458098&lt;/D&gt;&lt;/FQL&gt;&lt;FQL&gt;&lt;Q&gt;BE0974293251^FF_NET_INC(ANN_R,43466,43830)&lt;/Q&gt;&lt;R&gt;1&lt;/R&gt;&lt;C&gt;1&lt;/C&gt;&lt;D xsi:type="xsd:double"&gt;7815.06429357335&lt;/D&gt;&lt;/FQL&gt;&lt;FQL&gt;&lt;Q&gt;US1156372096^FF_ROA(ANN_R,43466,43830)&lt;/Q&gt;&lt;R&gt;1&lt;/R&gt;&lt;C&gt;1&lt;/C&gt;&lt;D xsi:type="xsd:double"&gt;16.5101334651508&lt;/D&gt;&lt;/FQL&gt;&lt;FQL&gt;&lt;Q&gt;US1156372096^FF_NET_INC(ANN_R,43466,43830)&lt;/Q&gt;&lt;R&gt;1&lt;/R&gt;&lt;C&gt;1&lt;/C&gt;&lt;D xsi:type="xsd:double"&gt;835&lt;/D&gt;&lt;/FQL&gt;&lt;FQL&gt;&lt;Q&gt;US49271V1008^FF_ROA(ANN_R,43466,43830)&lt;/Q&gt;&lt;R&gt;1&lt;/R&gt;&lt;C&gt;1&lt;/C&gt;&lt;D xsi:type="xsd:double"&gt;2.54784834816531&lt;/D&gt;&lt;/FQL&gt;&lt;FQL&gt;&lt;Q&gt;US49271V1008^FF_NET_INC(ANN_R,43466,43830)&lt;/Q&gt;&lt;R&gt;1&lt;/R&gt;&lt;C&gt;1&lt;/C&gt;&lt;D xsi:type="xsd:double"&gt;1254&lt;/D&gt;&lt;/FQL&gt;&lt;FQL&gt;&lt;Q&gt;US21036P1084^FF_ROA(ANN_R,43466,43830)&lt;/Q&gt;&lt;R&gt;1&lt;/R&gt;&lt;C&gt;1&lt;/C&gt;&lt;D xsi:type="xsd:double"&gt;13.8070572350523&lt;/D&gt;&lt;/FQL&gt;&lt;FQL&gt;&lt;Q&gt;US21036P1084^FF_NET_INC(ANN_R,43466,43830)&lt;/Q&gt;&lt;R&gt;1&lt;/R&gt;&lt;C&gt;1&lt;/C&gt;&lt;D xsi:type="xsd:double"&gt;3435.9&lt;/D&gt;&lt;/FQL&gt;&lt;FQL&gt;&lt;Q&gt;JP3258000003^FF_ROA(ANN_R,43466,43830)&lt;/Q&gt;&lt;R&gt;1&lt;/R&gt;&lt;C&gt;1&lt;/C&gt;&lt;D xsi:type="xsd:double"&gt;2.52907983847338&lt;/D&gt;&lt;/FQL&gt;&lt;FQL&gt;&lt;Q&gt;JP3258000003^FF_NET_INC(ANN_R,43466,43830)&lt;/Q&gt;&lt;R&gt;1&lt;/R&gt;&lt;C&gt;1&lt;/C&gt;&lt;D xsi:type="xsd:double"&gt;59642&lt;/D&gt;&lt;/FQL&gt;&lt;FQL&gt;&lt;Q&gt;JP3116000005^FF_ROA(ANN_R,43466,43830)&lt;/Q&gt;&lt;R&gt;1&lt;/R&gt;&lt;C&gt;1&lt;/C&gt;&lt;D xsi:type="xsd:double"&gt;4.57246447526673&lt;/D&gt;&lt;/FQL&gt;&lt;FQL&gt;&lt;Q&gt;JP3116000005^FF_NET_INC(ANN_R,43466,43830)&lt;/Q&gt;&lt;R&gt;1&lt;/R&gt;&lt;C&gt;1&lt;/C&gt;&lt;D xsi:type="xsd:double"&gt;142206&lt;/D&gt;&lt;/FQL&gt;&lt;FQL&gt;&lt;Q&gt;DK0010181759^FF_ROA(ANN_R,43101,43465)&lt;/Q&gt;&lt;R&gt;1&lt;/R&gt;&lt;C&gt;1&lt;/C&gt;&lt;D xsi:type="xsd:double"&gt;4.49338349491966&lt;/D&gt;&lt;/FQL&gt;&lt;FQL&gt;&lt;Q&gt;DK0010181759^FF_NET_INC(ANN_R,43101,43465)&lt;/Q&gt;&lt;R&gt;1&lt;/R&gt;&lt;C&gt;1&lt;/C&gt;&lt;D xsi:type="xsd:double"&gt;5309&lt;/D&gt;&lt;/FQL&gt;&lt;FQL&gt;&lt;Q&gt;NL0000009165^FF_ROA(ANN_R,43101,43465)&lt;/Q&gt;&lt;R&gt;1&lt;/R&gt;&lt;C&gt;1&lt;/C&gt;&lt;D xsi:type="xsd:double"&gt;4.47349344059117&lt;/D&gt;&lt;/FQL&gt;&lt;FQL&gt;&lt;Q&gt;NL0000009165^FF_NET_INC(ANN_R,43101,43465)&lt;/Q&gt;&lt;R&gt;1&lt;/R&gt;&lt;C&gt;1&lt;/C&gt;&lt;D xsi:type="xsd:double"&gt;1913&lt;/D&gt;&lt;/FQL&gt;&lt;FQL&gt;&lt;Q&gt;FR0000120693^FF_ROA(ANN_R,43101,43465)&lt;/Q&gt;&lt;R&gt;1&lt;/R&gt;&lt;C&gt;1&lt;/C&gt;&lt;D xsi:type="xsd:double"&gt;5.28786507058311&lt;/D&gt;&lt;/FQL&gt;&lt;FQL&gt;&lt;Q&gt;FR0000120693^FF_NET_INC(ANN_R,43101,43465)&lt;/Q&gt;&lt;R&gt;1&lt;/R&gt;&lt;C&gt;1&lt;/C&gt;&lt;D xsi:type="xsd:double"&gt;1577&lt;/D&gt;&lt;/FQL&gt;&lt;FQL&gt;&lt;Q&gt;BE0974293251^FF_ROA(ANN_R,43101,43465)&lt;/Q&gt;&lt;R&gt;1&lt;/R&gt;&lt;C&gt;1&lt;/C&gt;&lt;D xsi:type="xsd:double"&gt;1.57521450117459&lt;/D&gt;&lt;/FQL&gt;&lt;FQL&gt;&lt;Q&gt;BE0974293251^FF_NET_INC(ANN_R,43101,43465)&lt;/Q&gt;&lt;R&gt;1&lt;/R&gt;&lt;C&gt;1&lt;/C&gt;&lt;D xsi:type="xsd:double"&gt;3254.07993633111&lt;/D&gt;&lt;/FQL&gt;&lt;FQL&gt;&lt;Q&gt;US1156372096^FF_ROA(ANN_R,43101,43465)&lt;/Q&gt;&lt;R&gt;1&lt;/R&gt;&lt;C&gt;1&lt;/C&gt;&lt;D xsi:type="xsd:double"&gt;14.935944172482&lt;/D&gt;&lt;/FQL&gt;&lt;FQL&gt;&lt;Q&gt;US1156372096^FF_NET_INC(ANN_R,43101,43465)&lt;/Q&gt;&lt;R&gt;1&lt;/R&gt;&lt;C&gt;1&lt;/C&gt;&lt;D xsi:type="xsd:double"&gt;717&lt;/D&gt;&lt;/FQL&gt;&lt;FQL&gt;&lt;Q&gt;US49271V1008^FF_ROA(ANN_R,43101,43465)&lt;/Q&gt;&lt;R&gt;1&lt;/R&gt;&lt;C&gt;1&lt;/C&gt;&lt;D xsi:type="xsd:double"&gt;1.98846284356973&lt;/D&gt;&lt;/FQL&gt;&lt;FQL&gt;&lt;Q&gt;US49271V1008^FF_NET_INC(ANN_R,43101,43465)&lt;/Q&gt;&lt;R&gt;1&lt;/R&gt;&lt;C&gt;1&lt;/C&gt;&lt;D xsi:type="xsd:double"&gt;586&lt;/D&gt;&lt;/FQL&gt;&lt;FQL&gt;&lt;Q&gt;US21036P1084^FF_ROA(ANN_R,43101,43465)&lt;/Q&gt;&lt;R&gt;1&lt;/R&gt;&lt;C&gt;1&lt;/C&gt;&lt;D xsi:type="xsd:double"&gt;11.7697254292802&lt;/D&gt;&lt;/FQL&gt;&lt;FQL&gt;&lt;Q&gt;US21036P1084^FF_NET_INC(ANN_R,43101,43465)&lt;/Q&gt;&lt;R&gt;1&lt;/R&gt;&lt;C&gt;1&lt;/C&gt;&lt;D xsi:type="xsd:double"&gt;2303.4&lt;/D&gt;&lt;/FQL&gt;&lt;FQL&gt;&lt;Q&gt;JP3258000003^FF_ROA(ANN_R,43101,43465)&lt;/Q&gt;&lt;R&gt;1&lt;/R&gt;&lt;C&gt;1&lt;/C&gt;&lt;D xsi:type="xsd:double"&gt;6.98405596023645&lt;/D&gt;&lt;/FQL&gt;&lt;FQL&gt;&lt;Q&gt;JP3258000003^FF_NET_INC(ANN_R,43101,43465)&lt;/Q&gt;&lt;R&gt;1&lt;/R&gt;&lt;C&gt;1&lt;/C&gt;&lt;D xsi:type="xsd:double"&gt;164202&lt;/D&gt;&lt;/FQL&gt;&lt;FQL&gt;&lt;Q&gt;JP3116000005^FF_ROA(ANN_R,43101,43465)&lt;/Q&gt;&lt;R&gt;1&lt;/R&gt;&lt;C&gt;1&lt;/C&gt;&lt;D xsi:type="xsd:double"&gt;4.70195391103551&lt;/D&gt;&lt;/FQL&gt;&lt;FQL&gt;&lt;Q&gt;JP3116000005^FF_NET_INC(ANN_R,43101,43465)&lt;/Q&gt;&lt;R&gt;1&lt;/R&gt;&lt;C&gt;1&lt;/C&gt;&lt;D xsi:type="xsd:double"&gt;151077&lt;/D&gt;&lt;/FQL&gt;&lt;FQL&gt;&lt;Q&gt;DE000BAY0017^FF_ROA(ANN_R,43831,44196)&lt;/Q&gt;&lt;R&gt;1&lt;/R&gt;&lt;C&gt;1&lt;/C&gt;&lt;D xsi:type="xsd:double"&gt;-12.2662506746083&lt;/D&gt;&lt;/FQL&gt;&lt;FQL&gt;&lt;Q&gt;DE000BAY0017^FF_NET_INC(ANN_R,43831,44196)&lt;/Q&gt;&lt;R&gt;1&lt;/R&gt;&lt;C&gt;1&lt;/C&gt;&lt;D xsi:type="xsd:double"&gt;-15569&lt;/D&gt;&lt;/FQL&gt;&lt;FQL&gt;&lt;Q&gt;US0605051046^FF_ROA(ANN_R,42370,42735)&lt;/Q&gt;&lt;R&gt;1&lt;/R&gt;&lt;C&gt;1&lt;/C&gt;&lt;D xsi:type="xsd:double"&gt;0.819485566119592&lt;/D&gt;&lt;/FQL&gt;&lt;FQL&gt;&lt;Q&gt;US0605051046^FF_NET_INC(ANN_R,42370,42735)&lt;/Q&gt;&lt;R&gt;1&lt;/R&gt;&lt;C&gt;1&lt;/C&gt;&lt;D xsi:type="xsd:double"&gt;17822&lt;/D&gt;&lt;/FQL&gt;&lt;FQL&gt;&lt;Q&gt;US0605051046^FF_ROA(ANN_R,43831,44196)&lt;/Q&gt;&lt;R&gt;1&lt;/R&gt;&lt;C&gt;1&lt;/C&gt;&lt;D xsi:type="xsd:double"&gt;0.678251729790181&lt;/D&gt;&lt;/FQL&gt;&lt;FQL&gt;&lt;Q&gt;US0605051046^FF_NET_INC(ANN_R,43831,44196)&lt;/Q&gt;&lt;R&gt;1&lt;/R&gt;&lt;C&gt;1&lt;/C&gt;&lt;D xsi:type="xsd:double"&gt;17894&lt;/D&gt;&lt;/FQL&gt;&lt;FQL&gt;&lt;Q&gt;JP3778630008^FF_ROA(ANN_R,42370,42735)&lt;/Q&gt;&lt;R&gt;1&lt;/R&gt;&lt;C&gt;1&lt;/C&gt;&lt;D xsi:type="xsd:double"&gt;7.77059630445602&lt;/D&gt;&lt;/FQL&gt;&lt;FQL&gt;&lt;Q&gt;JP3778630008^FF_NET_INC(ANN_R,42370,42735)&lt;/Q&gt;&lt;R&gt;1&lt;/R&gt;&lt;C&gt;1&lt;/C&gt;&lt;D xsi:type="xsd:double"&gt;34583&lt;/D&gt;&lt;/FQL&gt;&lt;FQL&gt;&lt;Q&gt;JP3778630008^FF_ROA(ANN_R,43831,44196)&lt;/Q&gt;&lt;R&gt;1&lt;/R&gt;&lt;C&gt;1&lt;/C&gt;&lt;D xsi:type="xsd:double"&gt;9.35548608260719&lt;/D&gt;&lt;/FQL&gt;&lt;FQL&gt;&lt;Q&gt;JP3778630008^FF_NET_INC(ANN_R,43831,44196)&lt;/Q&gt;&lt;R&gt;1&lt;/R&gt;&lt;C&gt;1&lt;/C&gt;&lt;D xsi:type="xsd:double"&gt;57666&lt;/D&gt;&lt;/FQL&gt;&lt;FQL&gt;&lt;Q&gt;US0584981064^FF_ROA(ANN_R,42370,42735)&lt;/Q&gt;&lt;R&gt;1&lt;/R&gt;&lt;C&gt;1&lt;/C&gt;&lt;D xsi:type="xsd:double"&gt;2.02697495183044&lt;/D&gt;&lt;/FQL&gt;&lt;FQL&gt;&lt;Q&gt;US0584981064^FF_NET_INC(ANN_R,42370,42735)&lt;/Q&gt;&lt;R&gt;1&lt;/R&gt;&lt;C&gt;1&lt;/C&gt;&lt;D xsi:type="xsd:double"&gt;263&lt;/D&gt;&lt;/FQL&gt;&lt;FQL&gt;&lt;Q&gt;US0584981064^FF_ROA(ANN_R,43831,44196)&lt;/Q&gt;&lt;R&gt;1&lt;/R&gt;&lt;C&gt;1&lt;/C&gt;&lt;D xsi:type="xsd:double"&gt;3.28540941255756&lt;/D&gt;&lt;/FQL&gt;&lt;FQL&gt;&lt;Q&gt;US0584981064^FF_NET_INC(ANN_R,43831,44196)&lt;/Q&gt;&lt;R&gt;1&lt;/R&gt;&lt;C&gt;1&lt;/C&gt;&lt;D xsi:type="xsd:double"&gt;585&lt;/D&gt;&lt;/FQL&gt;&lt;FQL&gt;&lt;Q&gt;SE0011166610^FF_ROA(ANN_R,42370,42735)&lt;/Q&gt;&lt;R&gt;1&lt;/R&gt;&lt;C&gt;1&lt;/C&gt;&lt;D xsi:type="xsd:double"&gt;12.2284937760626&lt;/D&gt;&lt;/FQL&gt;&lt;FQL&gt;&lt;Q&gt;SE0011166610^FF_NET_INC(ANN_R,42370,42735)&lt;/Q&gt;&lt;R&gt;1&lt;/R&gt;&lt;C&gt;1&lt;/C&gt;&lt;D xsi:type="xsd:double"&gt;13768&lt;/D&gt;&lt;/FQL&gt;&lt;FQL&gt;&lt;Q&gt;SE0011166610^FF_ROA(ANN_R,43831,44196)&lt;/Q&gt;&lt;R&gt;1&lt;/R&gt;&lt;C&gt;1&lt;/C&gt;&lt;D xsi:type="xsd:double"&gt;12.7534355920868&lt;/D&gt;&lt;/FQL&gt;&lt;FQL&gt;&lt;Q&gt;SE0011166610^FF_NET_INC(ANN_R,43831,44196)&lt;/Q&gt;&lt;R&gt;1&lt;/R&gt;&lt;C&gt;1&lt;/C&gt;&lt;D xsi:type="xsd:double"&gt;14779&lt;/D&gt;&lt;/FQL&gt;&lt;FQL&gt;&lt;Q&gt;JP3942400007^FF_ROA(ANN_R,42370,42735)&lt;/Q&gt;&lt;R&gt;1&lt;/R&gt;&lt;C&gt;1&lt;/C&gt;&lt;D xsi:type="xsd:double"&gt;10.7816046910086&lt;/D&gt;&lt;/FQL&gt;&lt;FQL&gt;&lt;Q&gt;JP3942400007^FF_NET_INC(ANN_R,42370,42735)&lt;/Q&gt;&lt;R&gt;1&lt;/R&gt;&lt;C&gt;1&lt;/C&gt;&lt;D xsi:type="xsd:double"&gt;193687&lt;/D&gt;&lt;/FQL&gt;&lt;FQL&gt;&lt;Q&gt;JP3942400007^FF_ROA(ANN_R,43831,44196)&lt;/Q&gt;&lt;R&gt;1&lt;/R&gt;&lt;C&gt;1&lt;/C&gt;&lt;D xsi:type="xsd:double"&gt;9.27697547745368&lt;/D&gt;&lt;/FQL&gt;&lt;FQL&gt;&lt;Q&gt;JP3942400007^FF_NET_INC(ANN_R,43831,44196)&lt;/Q&gt;&lt;R&gt;1&lt;/R&gt;&lt;C&gt;1&lt;/C&gt;&lt;D xsi:type="xsd:double"&gt;195411&lt;/D&gt;&lt;/FQL&gt;&lt;FQL&gt;&lt;Q&gt;IT0000062072^FF_ROA(ANN_R,42370,42735)&lt;/Q&gt;&lt;R&gt;1&lt;/R&gt;&lt;C&gt;1&lt;/C&gt;&lt;D xsi:type="xsd:double"&gt;0.396909897952734&lt;/D&gt;&lt;/FQL&gt;&lt;FQL&gt;&lt;Q&gt;IT0000062072^FF_NET_INC(ANN_R,42370,42735)&lt;/Q&gt;&lt;R&gt;1&lt;/R&gt;&lt;C&gt;1&lt;/C&gt;&lt;D xsi:type="xsd:double"&gt;2041&lt;/D&gt;&lt;/FQL&gt;&lt;FQL&gt;&lt;Q&gt;IT0000062072^FF_ROA(ANN_R,43831,44196)&lt;/Q&gt;&lt;R&gt;1&lt;/R&gt;&lt;C&gt;1&lt;/C&gt;&lt;D xsi:type="xsd:double"&gt;0.363108069403199&lt;/D&gt;&lt;/FQL&gt;&lt;FQL&gt;&lt;Q&gt;IT0000062072^FF_NET_INC(ANN_R,43831,44196)&lt;/Q&gt;&lt;R&gt;1&lt;/R&gt;&lt;C&gt;1&lt;/C&gt;&lt;D xsi:type="xsd:double"&gt;1927&lt;/D&gt;&lt;/FQL&gt;&lt;FQL&gt;&lt;Q&gt;JP3116000005^FF_ROA(ANN_R,42370,42735)&lt;/Q&gt;&lt;R&gt;1&lt;/R&gt;&lt;C&gt;1&lt;/C&gt;&lt;D xsi:type="xsd:double"&gt;4.57655222293893&lt;/D&gt;&lt;/FQL&gt;&lt;FQL&gt;&lt;Q&gt;JP3116000005^FF_NET_INC(ANN_R,42370,42735)&lt;/Q&gt;&lt;R&gt;1&lt;/R&gt;&lt;C&gt;1&lt;/C&gt;&lt;D xsi:type="xsd:double"&gt;89220&lt;/D&gt;&lt;/FQL&gt;&lt;FQL&gt;&lt;Q&gt;JP3116000005^FF_ROA(ANN_R,43831,44196)&lt;/Q&gt;&lt;R&gt;1&lt;/R&gt;&lt;C&gt;1&lt;/C&gt;&lt;D xsi:type="xsd:double"&gt;2.4491548074277&lt;/D&gt;&lt;/FQL&gt;&lt;FQL&gt;&lt;Q&gt;JP3116000005^FF_NET_INC(ANN_R,43831,44196)&lt;/Q&gt;&lt;R&gt;1&lt;/R&gt;&lt;C&gt;1&lt;/C&gt;&lt;D xsi:type="xsd:double"&gt;92825&lt;/D&gt;&lt;/FQL&gt;&lt;FQL&gt;&lt;Q&gt;US3635761097^FF_ROA(ANN_R,42370,42735)&lt;/Q&gt;&lt;R&gt;1&lt;/R&gt;&lt;C&gt;1&lt;/C&gt;&lt;D xsi:type="xsd:double"&gt;3.6999834822166&lt;/D&gt;&lt;/FQL&gt;&lt;FQL&gt;&lt;Q&gt;US3635761097^FF_NET_INC(ANN_R,42370,42735)&lt;/Q&gt;&lt;R&gt;1&lt;/R&gt;&lt;C&gt;1&lt;/C&gt;&lt;D xsi:type="xsd:double"&gt;414.4&lt;/D&gt;&lt;/FQL&gt;&lt;FQL&gt;&lt;Q&gt;US3635761097^FF_ROA(ANN_R,43831,44196)&lt;/Q&gt;&lt;R&gt;1&lt;/R&gt;&lt;C&gt;1&lt;/C&gt;&lt;D xsi:type="xsd:double"&gt;3.90218795125601&lt;/D&gt;&lt;/FQL&gt;&lt;FQL&gt;&lt;Q&gt;US3635761097^FF_NET_INC(ANN_R,43831,44196)&lt;/Q&gt;&lt;R&gt;1&lt;/R&gt;&lt;C&gt;1&lt;/C&gt;&lt;D xsi:type="xsd:double"&gt;818.8&lt;/D&gt;&lt;/FQL&gt;&lt;FQL&gt;&lt;Q&gt;US0404131064^FF_ROA(ANN_R,42370,42735)&lt;/Q&gt;&lt;R&gt;1&lt;/R&gt;&lt;C&gt;1&lt;/C&gt;&lt;D xsi:type="xsd:double"&gt;12.666772127909&lt;/D&gt;&lt;/FQL&gt;&lt;FQL&gt;&lt;Q&gt;US0404131064^FF_NET_INC(ANN_R,42370,42735)&lt;/Q&gt;&lt;R&gt;1&lt;/R&gt;&lt;C&gt;1&lt;/C&gt;&lt;D xsi:type="xsd:double"&gt;182.965&lt;/D&gt;&lt;/FQL&gt;&lt;FQL&gt;&lt;Q&gt;US0404131064^FF_ROA(ANN_R,43831,44196)&lt;/Q&gt;&lt;R&gt;1&lt;/R&gt;&lt;C&gt;1&lt;/C&gt;&lt;D xsi:type="xsd:double"&gt;14.2210250790854&lt;/D&gt;&lt;/FQL&gt;&lt;FQL&gt;&lt;Q&gt;US0404131064^FF_NET_INC(ANN_R,43831,44196)&lt;/Q&gt;&lt;R&gt;1&lt;/R&gt;&lt;C&gt;1&lt;/C&gt;&lt;D xsi:type="xsd:double"&gt;634.557&lt;/D&gt;&lt;/FQL&gt;&lt;FQL&gt;&lt;Q&gt;NL0010832176^FF_ROA(ANN_R,42370,42735)&lt;/Q&gt;&lt;R&gt;1&lt;/R&gt;&lt;C&gt;1&lt;/C&gt;&lt;D xsi:type="xsd:double"&gt;-28.1729869376672&lt;/D&gt;&lt;/FQL&gt;&lt;FQL&gt;&lt;Q&gt;NL0010832176^FF_NET_INC(ANN_R,42370,42735)&lt;/Q&gt;&lt;R&gt;1&lt;/R&gt;&lt;C&gt;1&lt;/C&gt;&lt;D xsi:type="xsd:double"&gt;-21.374&lt;/D&gt;&lt;/FQL&gt;&lt;FQL&gt;&lt;Q&gt;NL0010832176^FF_ROA(ANN_R,43831,44196)&lt;/Q&gt;&lt;R&gt;1&lt;/R&gt;&lt;C&gt;1&lt;/C&gt;&lt;D xsi:type="xsd:double"&gt;-32.3846092187543&lt;/D&gt;&lt;/FQL&gt;&lt;FQL&gt;&lt;Q&gt;NL0010832176^FF_NET_INC(ANN_R,43831,44196)&lt;/Q&gt;&lt;R&gt;1&lt;/R&gt;&lt;C&gt;1&lt;/C&gt;&lt;D xsi:type="xsd:double"&gt;-533.744431463731&lt;/D&gt;&lt;/FQL&gt;&lt;FQL&gt;&lt;Q&gt;BE0974293251^FF_ROA(ANN_R,42370,42735)&lt;/Q&gt;&lt;R&gt;1&lt;/R&gt;&lt;C&gt;1&lt;/C&gt;&lt;D xsi:type="xsd:double"&gt;0.577850881360978&lt;/D&gt;&lt;/FQL&gt;&lt;FQL&gt;&lt;Q&gt;BE0974293251^FF_NET_INC(ANN_R,42370,42735)&lt;/Q&gt;&lt;R&gt;1&lt;/R&gt;&lt;C&gt;1&lt;/C&gt;&lt;D xsi:type="xsd:double"&gt;1078.46951223958&lt;/D&gt;&lt;/FQL&gt;&lt;FQL&gt;&lt;Q&gt;BE0974293251^FF_ROA(ANN_R,43831,44196)&lt;/Q&gt;&lt;R&gt;1&lt;/R&gt;&lt;C&gt;1&lt;/C&gt;&lt;D xsi:type="xsd:double"&gt;-0.2859761901441&lt;/D&gt;&lt;/FQL&gt;&lt;FQL&gt;&lt;Q&gt;BE0974293251^FF_NET_INC(ANN_R,43831,44196)&lt;/Q&gt;&lt;R&gt;1&lt;/R&gt;&lt;C&gt;1&lt;/C&gt;&lt;D xsi:type="xsd:double"&gt;-570.188231588902&lt;/D&gt;&lt;/FQL&gt;&lt;FQL&gt;&lt;Q&gt;US0311001004^FF_ROA(ANN_R,42370,42735)&lt;/Q&gt;&lt;R&gt;1&lt;/R&gt;&lt;C&gt;1&lt;/C&gt;&lt;D xsi:type="xsd:double"&gt;7.44354894265904&lt;/D&gt;&lt;/FQL&gt;&lt;FQL&gt;&lt;Q&gt;US0311001004^FF_NET_INC(ANN_R,42370,42735)&lt;/Q&gt;&lt;R&gt;1&lt;/R&gt;&lt;C&gt;1&lt;/C&gt;&lt;D xsi:type="xsd:double"&gt;512.158&lt;/D&gt;&lt;/FQL&gt;&lt;FQL&gt;&lt;Q&gt;US0311001004^FF_ROA(ANN_R,43831,44196)&lt;/Q&gt;&lt;R&gt;1&lt;/R&gt;&lt;C&gt;1&lt;/C&gt;&lt;D xsi:type="xsd:double"&gt;8.63713678052941&lt;/D&gt;&lt;/FQL&gt;&lt;FQL&gt;&lt;Q&gt;US0311001004^FF_NET_INC(ANN_R,43831,44196)&lt;/Q&gt;&lt;R&gt;1&lt;/R&gt;&lt;C&gt;1&lt;/C&gt;&lt;D xsi:type="xsd:double"&gt;872.439&lt;/D&gt;&lt;/FQL&gt;&lt;FQL&gt;&lt;Q&gt;ES0109067019^FF_ROA(ANN_R,42370,42735)&lt;/Q&gt;&lt;R&gt;1&lt;/R&gt;&lt;C&gt;1&lt;/C&gt;&lt;D xsi:type="xsd:double"&gt;11.0651771101899&lt;/D&gt;&lt;/FQL&gt;&lt;FQL&gt;&lt;Q&gt;ES0109067019^FF_NET_INC(ANN_R,42370,42735)&lt;/Q&gt;&lt;R&gt;1&lt;/R&gt;&lt;C&gt;1&lt;/C&gt;&lt;D xsi:type="xsd:double"&gt;825.5&lt;/D&gt;&lt;/FQL&gt;&lt;FQL&gt;&lt;Q&gt;ES0109067019^FF_ROA(ANN_R,43831,44196)&lt;/Q&gt;&lt;R&gt;1&lt;/R&gt;&lt;C&gt;1&lt;/C&gt;&lt;D xsi:type="xsd:double"&gt;-5.59559438651116&lt;/D&gt;&lt;/FQL&gt;&lt;FQL&gt;&lt;Q&gt;ES0109067019^FF_NET_INC(ANN_R,43831,44196)&lt;/Q&gt;&lt;R&gt;1&lt;/R&gt;&lt;C&gt;1&lt;/C&gt;&lt;D xsi:type="xsd:double"&gt;-625.4&lt;/D&gt;&lt;/FQL&gt;&lt;FQL&gt;&lt;Q&gt;FR0010220475^FF_ROA(ANN_R,42370,42735)&lt;/Q&gt;&lt;R&gt;1&lt;/R&gt;&lt;C&gt;1&lt;/C&gt;&lt;D xsi:type="xsd:double"&gt;-4.62277238288336&lt;/D&gt;&lt;/FQL&gt;&lt;FQL&gt;&lt;Q&gt;FR0010220475^FF_NET_INC(ANN_R,42370,42735)&lt;/Q&gt;&lt;R&gt;1&lt;/R&gt;&lt;C&gt;1&lt;/C&gt;&lt;D xsi:type="xsd:double"&gt;-1083&lt;/D&gt;&lt;/FQL&gt;&lt;FQL&gt;&lt;Q&gt;DE0005439004^FF_ROA(ANN_R,42736,43100)&lt;/Q&gt;&lt;R&gt;1&lt;/R&gt;&lt;C&gt;1&lt;/C&gt;&lt;D xsi:type="xsd:double"&gt;7.88553477564166&lt;/D&gt;&lt;/FQL&gt;&lt;FQL&gt;&lt;Q&gt;DE0005439004^FF_NET_INC(ANN_R,42736,43100)&lt;/Q&gt;&lt;R&gt;1&lt;/R&gt;&lt;C&gt;1&lt;/C&gt;&lt;D xsi:type="xsd:double"&gt;2984.6&lt;/D&gt;&lt;/FQL&gt;&lt;FQL&gt;&lt;Q&gt;DE000PAH0038^FF_ROA(ANN_R,42736,43100)&lt;/Q&gt;&lt;R&gt;1&lt;/R&gt;&lt;C&gt;1&lt;/C&gt;&lt;D xsi:type="xsd:double"&gt;10.9295812216591&lt;/D&gt;&lt;/FQL&gt;&lt;FQL&gt;&lt;Q&gt;DE000PAH0038^FF_NET_INC(ANN_R,42736,43100)&lt;/Q&gt;&lt;R&gt;1&lt;/R&gt;&lt;C&gt;1&lt;/C&gt;&lt;D xsi:type="xsd:double"&gt;3278&lt;/D&gt;&lt;/FQL&gt;&lt;FQL&gt;&lt;Q&gt;NL0011585146^FF_ROA(ANN_R,42736,43100)&lt;/Q&gt;&lt;R&gt;1&lt;/R&gt;&lt;C&gt;1&lt;/C&gt;&lt;D xsi:type="xsd:double"&gt;13.4003895524652&lt;/D&gt;&lt;/FQL&gt;&lt;FQL&gt;&lt;Q&gt;NL0011585146^FF_NET_INC(ANN_R,42736,43100)&lt;/Q&gt;&lt;R&gt;1&lt;/R&gt;&lt;C&gt;1&lt;/C&gt;&lt;D xsi:type="xsd:double"&gt;535.393&lt;/D&gt;&lt;/FQL&gt;&lt;FQL&gt;&lt;Q&gt;FR0000121261^FF_ROA(ANN_R,42736,43100)&lt;/Q&gt;&lt;R&gt;1&lt;/R&gt;&lt;C&gt;1&lt;/C&gt;&lt;D xsi:type="xsd:double"&gt;6.67734092391627&lt;/D&gt;&lt;/FQL&gt;&lt;FQL&gt;&lt;Q&gt;FR0000121261^FF_NET_INC(ANN_R,42736,43100)&lt;/Q&gt;&lt;R&gt;1&lt;/R&gt;&lt;C&gt;1&lt;/C&gt;&lt;D xsi:type="xsd:double"&gt;1689&lt;/D&gt;&lt;/FQL&gt;&lt;FQL&gt;&lt;Q&gt;DE0005190003^FF_ROA(ANN_R,42736,43100)&lt;/Q&gt;&lt;R&gt;1&lt;/R&gt;&lt;C&gt;1&lt;/C&gt;&lt;D xsi:type="xsd:double"&gt;4.34964259398525&lt;/D&gt;&lt;/FQL&gt;&lt;FQL&gt;&lt;Q&gt;DE0005190003^FF_NET_INC(ANN_R,42736,43100)&lt;/Q&gt;&lt;R&gt;1&lt;/R&gt;&lt;C&gt;1&lt;/C&gt;&lt;D xsi:type="xsd:double"&gt;8589&lt;/D&gt;&lt;/FQL&gt;&lt;FQL&gt;&lt;Q&gt;NL00150001Q9^FF_ROA(ANN_R,42736,43100)&lt;/Q&gt;&lt;R&gt;1&lt;/R&gt;&lt;C&gt;1&lt;/C&gt;&lt;D xsi:type="xsd:double"&gt;3.27050168957646&lt;/D&gt;&lt;/FQL&gt;&lt;FQL&gt;&lt;Q&gt;NL00150001Q9^FF_NET_INC(ANN_R,42736,43100)&lt;/Q&gt;&lt;R&gt;1&lt;/R&gt;&lt;C&gt;1&lt;/C&gt;&lt;D xsi:type="xsd:double"&gt;3281&lt;/D&gt;&lt;/FQL&gt;&lt;FQL&gt;&lt;Q&gt;DE0007664039^FF_ROA(ANN_R,42736,43100)&lt;/Q&gt;&lt;R&gt;1&lt;/R&gt;&lt;C&gt;1&lt;/C&gt;&lt;D xsi:type="xsd:double"&gt;2.5350959646869&lt;/D&gt;&lt;/FQL&gt;&lt;FQL&gt;&lt;Q&gt;DE0007664039^FF_NET_INC(ANN_R,42736,43100)&lt;/Q&gt;&lt;R&gt;1&lt;/R&gt;&lt;C&gt;1&lt;/C&gt;&lt;D xsi:type="xsd:double"&gt;11179&lt;/D&gt;&lt;/FQL&gt;&lt;FQL&gt;&lt;Q&gt;DE0007100000^FF_ROA(ANN_R,42736,43100)&lt;/Q&gt;&lt;R&gt;1&lt;/R&gt;&lt;C&gt;1&lt;/C&gt;&lt;D xsi:type="xsd:double"&gt;4.12495259194153&lt;/D&gt;&lt;/FQL&gt;&lt;FQL&gt;&lt;Q&gt;DE0007100000^FF_NET_INC(ANN_R,42736,43100)&lt;/Q&gt;&lt;R&gt;1&lt;/R&gt;&lt;C&gt;1&lt;/C&gt;&lt;D xsi:type="xsd:double"&gt;10278&lt;/D&gt;&lt;/FQL&gt;&lt;FQL&gt;&lt;Q&gt;US3453708600^FF_ROA(ANN_R,42736,43100)&lt;/Q&gt;&lt;R&gt;1&lt;/R&gt;&lt;C&gt;1&lt;/C&gt;&lt;D xsi:type="xsd:double"&gt;3.11453186342147&lt;/D&gt;&lt;/FQL&gt;&lt;FQL&gt;&lt;Q&gt;US3453708600^FF_NET_INC(ANN_R,42736,43100)&lt;/Q&gt;&lt;R&gt;1&lt;/R&gt;&lt;C&gt;1&lt;/C&gt;&lt;D xsi:type="xsd:double"&gt;7731&lt;/D&gt;&lt;/FQL&gt;&lt;FQL&gt;&lt;Q&gt;US37045V1008^FF_ROA(ANN_R,42736,43100)&lt;/Q&gt;&lt;R&gt;1&lt;/R&gt;&lt;C&gt;1&lt;/C&gt;&lt;D xsi:type="xsd:double"&gt;0.160305132528123&lt;/D&gt;&lt;/FQL&gt;&lt;FQL&gt;&lt;Q&gt;US37045V1008^FF_NET_INC(ANN_R,42736,43100)&lt;/Q&gt;&lt;R&gt;1&lt;/R&gt;&lt;C&gt;1&lt;/C&gt;&lt;D xsi:type="xsd:double"&gt;348&lt;/D&gt;&lt;/FQL&gt;&lt;FQL&gt;&lt;Q&gt;JP3397200001^FF_ROA(ANN_R,42736,43100)&lt;/Q&gt;&lt;R&gt;1&lt;/R&gt;&lt;C&gt;1&lt;/C&gt;&lt;D xsi:type="xsd:double"&gt;5.49866594889337&lt;/D&gt;&lt;/FQL&gt;&lt;FQL&gt;&lt;Q&gt;JP3397200001^FF_NET_INC(ANN_R,42736,43100)&lt;/Q&gt;&lt;R&gt;1&lt;/R&gt;&lt;C&gt;1&lt;/C&gt;&lt;D xsi:type="xsd:double"&gt;159956&lt;/D&gt;&lt;/FQL&gt;&lt;FQL&gt;&lt;Q&gt;JP3551500006^FF_ROA(ANN_R,42736,43100)&lt;/Q&gt;&lt;R&gt;1&lt;/R&gt;&lt;C&gt;1&lt;/C&gt;&lt;D xsi:type="xsd:double"&gt;5.05449564817654&lt;/D&gt;&lt;/FQL&gt;&lt;FQL&gt;&lt;Q&gt;JP3551500006^FF_NET_INC(ANN_R,42736,43100)&lt;/Q&gt;&lt;R&gt;1&lt;/R&gt;&lt;C&gt;1&lt;/C&gt;&lt;D xsi:type="xsd:double"&gt;257619&lt;/D&gt;&lt;/FQL&gt;&lt;FQL&gt;&lt;Q&gt;KR7000270009^FF_ROA(ANN_R,42736,43100)&lt;/Q&gt;&lt;R&gt;1&lt;/R&gt;&lt;C&gt;1&lt;/C&gt;&lt;D xsi:type="xsd:double"&gt;1.87630026595868&lt;/D&gt;&lt;/FQL&gt;&lt;FQL&gt;&lt;Q&gt;KR7000270009^FF_NET_INC(ANN_R,42736,43100)&lt;/Q&gt;&lt;R&gt;1&lt;/R&gt;&lt;C&gt;1&lt;/C&gt;&lt;D xsi:type="xsd:double"&gt;968018&lt;/D&gt;&lt;/FQL&gt;&lt;FQL&gt;&lt;Q&gt;JP3854600008^FF_ROA(ANN_R,42736,43100)&lt;/Q&gt;&lt;R&gt;1&lt;/R&gt;&lt;C&gt;1&lt;/C&gt;&lt;D xsi:type="xsd:double"&gt;3.31600874564641&lt;/D&gt;&lt;/FQL&gt;&lt;FQL&gt;&lt;Q&gt;JP3854600008^FF_NET_INC(ANN_R,42736,43100)&lt;/Q&gt;&lt;R&gt;1&lt;/R&gt;&lt;C&gt;1&lt;/C&gt;&lt;D xsi:type="xsd:double"&gt;616569&lt;/D&gt;&lt;/FQL&gt;&lt;FQL&gt;&lt;Q&gt;JP3633400001^FF_ROA(ANN_R,42736,43100)&lt;/Q&gt;&lt;R&gt;1&lt;/R&gt;&lt;C&gt;1&lt;/C&gt;&lt;D xsi:type="xsd:double"&gt;3.80775880433842&lt;/D&gt;&lt;/FQL&gt;&lt;FQL&gt;&lt;Q&gt;JP3633400001^FF_NET_INC(ANN_R,42736,43100)&lt;/Q&gt;&lt;R&gt;1&lt;/R&gt;&lt;C&gt;1&lt;/C&gt;&lt;D xsi:type="xsd:double"&gt;1831109&lt;/D&gt;&lt;/FQL&gt;&lt;FQL&gt;&lt;Q&gt;KR7012330007^FF_ROA(ANN_R,42736,43100)&lt;/Q&gt;&lt;R&gt;1&lt;/R&gt;&lt;C&gt;1&lt;/C&gt;&lt;D xsi:type="xsd:double"&gt;3.75837401944077&lt;/D&gt;&lt;/FQL&gt;&lt;FQL&gt;&lt;Q&gt;KR7012330007^FF_NET_INC(ANN_R,42736,43100)&lt;/Q&gt;&lt;R&gt;1&lt;/R&gt;&lt;C&gt;1&lt;/C&gt;&lt;D xsi:type="xsd:double"&gt;1568152&lt;/D&gt;&lt;/FQL&gt;&lt;FQL&gt;&lt;Q&gt;JP3830800003^FF_ROA(ANN_R,42736,43100)&lt;/Q&gt;&lt;R&gt;1&lt;/R&gt;&lt;C&gt;1&lt;/C&gt;&lt;D xsi:type="xsd:double"&gt;7.51201161996219&lt;/D&gt;&lt;/FQL&gt;&lt;FQL&gt;&lt;Q&gt;JP3830800003^FF_NET_INC(ANN_R,42736,43100)&lt;/Q&gt;&lt;R&gt;1&lt;/R&gt;&lt;C&gt;1&lt;/C&gt;&lt;D xsi:type="xsd:double"&gt;288276&lt;/D&gt;&lt;/FQL&gt;&lt;FQL&gt;&lt;Q&gt;KR7005380001^FF_ROA(ANN_R,42736,43100)&lt;/Q&gt;&lt;R&gt;1&lt;/R&gt;&lt;C&gt;1&lt;/C&gt;&lt;D xsi:type="xsd:double"&gt;2.25906126020866&lt;/D&gt;&lt;/FQL&gt;&lt;FQL&gt;&lt;Q&gt;KR7005380001^FF_NET_INC(ANN_R,42736,43100)&lt;/Q&gt;&lt;R&gt;1&lt;/R&gt;&lt;C&gt;1&lt;/C&gt;&lt;D xsi:type="xsd:double"&gt;4032824&lt;/D&gt;&lt;/FQL&gt;&lt;FQL&gt;&lt;Q&gt;JP3814800003^FF_ROA(ANN_R,42736,43100)&lt;/Q&gt;&lt;R&gt;1&lt;/R&gt;&lt;C&gt;1&lt;/C&gt;&lt;D xsi:type="xsd:double"&gt;10.5459639335757&lt;/D&gt;&lt;/FQL&gt;&lt;FQL&gt;&lt;Q&gt;JP3814800003^FF_NET_INC(ANN_R,42736,43100)&lt;/Q&gt;&lt;R&gt;1&lt;/R&gt;&lt;C&gt;1&lt;/C&gt;&lt;D xsi:type="xsd:double"&gt;282354&lt;/D&gt;&lt;/FQL&gt;&lt;FQL&gt;&lt;Q&gt;DE0005439004^FF_ROA(ANN_R,43466,43830)&lt;/Q&gt;&lt;R&gt;1&lt;/R&gt;&lt;C&gt;1&lt;/C&gt;&lt;D xsi:type="xsd:double"&gt;-2.86661690063721&lt;/D&gt;&lt;/FQL&gt;&lt;FQL&gt;&lt;Q&gt;DE0005439004^FF_NET_INC(ANN_R,43466,43830)&lt;/Q&gt;&lt;R&gt;1&lt;/R&gt;&lt;C&gt;1&lt;/C&gt;&lt;D xsi:type="xsd:double"&gt;-1225&lt;/D&gt;&lt;/FQL&gt;&lt;FQL&gt;&lt;Q&gt;DE000PAH0038^FF_ROA(ANN_R,43466,43830)&lt;/Q&gt;&lt;R&gt;1&lt;/R&gt;&lt;C&gt;1&lt;/C&gt;&lt;D xsi:type="xsd:double"&gt;12.6792778537006&lt;/D&gt;&lt;/FQL&gt;&lt;FQL&gt;&lt;Q&gt;DE000PAH0038^FF_NET_INC(ANN_R,43466,43830)&lt;/Q&gt;&lt;R&gt;1&lt;/R&gt;&lt;C&gt;1&lt;/C&gt;&lt;D xsi:type="xsd:double"&gt;4407&lt;/D&gt;&lt;/FQL&gt;&lt;FQL&gt;&lt;Q&gt;NL0011585146^FF_ROA(ANN_R,43466,43830)&lt;/Q&gt;&lt;R&gt;1&lt;/R&gt;&lt;C&gt;1&lt;/C&gt;&lt;D xsi:type="xsd:double"&gt;13.5135153506398&lt;/D&gt;&lt;/FQL&gt;&lt;FQL&gt;&lt;Q&gt;NL0011585146^FF_NET_INC(ANN_R,43466,43830)&lt;/Q&gt;&lt;R&gt;1&lt;/R&gt;&lt;C&gt;1&lt;/C&gt;&lt;D xsi:type="xsd:double"&gt;695.818&lt;/D&gt;&lt;/FQL&gt;&lt;FQL&gt;&lt;Q&gt;FR0000121261^FF_ROA(ANN_R,43466,43830)&lt;/Q&gt;&lt;R&gt;1&lt;/R&gt;&lt;C&gt;1&lt;/C&gt;&lt;D xsi:type="xsd:double"&gt;5.63079462162031&lt;/D&gt;&lt;/FQL&gt;&lt;FQL&gt;&lt;Q&gt;FR0000121261^FF_NET_INC(ANN_R,43466,43830)&lt;/Q&gt;&lt;R&gt;1&lt;/R&gt;&lt;C&gt;1&lt;/C&gt;&lt;D xsi:type="xsd:double"&gt;1740&lt;/D&gt;&lt;/FQL&gt;&lt;FQL&gt;&lt;Q&gt;DE0005190003^FF_ROA(ANN_R,43466,43830)&lt;/Q&gt;&lt;R&gt;1&lt;/R&gt;&lt;C&gt;1&lt;/C&gt;&lt;D xsi:type="xsd:double"&gt;2.16179991700748&lt;/D&gt;&lt;/FQL&gt;&lt;FQL&gt;&lt;Q&gt;DE0005190003^FF_NET_INC(ANN_R,43466,43830)&lt;/Q&gt;&lt;R&gt;1&lt;/R&gt;&lt;C&gt;1&lt;/C&gt;&lt;D xsi:type="xsd:double"&gt;4871&lt;/D&gt;&lt;/FQL&gt;&lt;FQL&gt;&lt;Q&gt;NL00150001Q9^FF_ROA(ANN_R,43466,43830)&lt;/Q&gt;&lt;R&gt;1&lt;/R&gt;&lt;C&gt;1&lt;/C&gt;&lt;D xsi:type="xsd:double"&gt;2.76425350277298&lt;/D&gt;&lt;/FQL&gt;&lt;FQL&gt;&lt;Q&gt;NL00150001Q9^FF_NET_INC(ANN_R,43466,43830)&lt;/Q&gt;&lt;R&gt;1&lt;/R&gt;&lt;C&gt;1&lt;/C&gt;&lt;D xsi:type="xsd:double"&gt;2694&lt;/D&gt;&lt;/FQL&gt;&lt;FQL&gt;&lt;Q&gt;DE0007664039^FF_ROA(ANN_R,43466,43830)&lt;/Q&gt;&lt;R&gt;1&lt;/R&gt;&lt;C&gt;1&lt;/C&gt;&lt;D xsi:type="xsd:double"&gt;2.66415941039553&lt;/D&gt;&lt;/FQL&gt;&lt;FQL&gt;&lt;Q&gt;DE0007664039^FF_NET_INC(ANN_R,43466,43830)&lt;/Q&gt;&lt;R&gt;1&lt;/R&gt;&lt;C&gt;1&lt;/C&gt;&lt;D xsi:type="xsd:double"&gt;13346&lt;/D&gt;&lt;/FQL&gt;&lt;FQL&gt;&lt;Q&gt;DE0007100000^FF_ROA(ANN_R,43466,43830)&lt;/Q&gt;&lt;R&gt;1&lt;/R&gt;&lt;C&gt;1&lt;/C&gt;&lt;D xsi:type="xsd:double"&gt;0.813961651003241&lt;/D&gt;&lt;/FQL&gt;&lt;FQL&gt;&lt;Q&gt;DE0007100000^FF_NET_INC(ANN_R,43466,43830)&lt;/Q&gt;&lt;R&gt;1&lt;/R&gt;&lt;C&gt;1&lt;/C&gt;&lt;D xsi:type="xsd:double"&gt;2377&lt;/D&gt;&lt;/FQL&gt;&lt;FQL&gt;&lt;Q&gt;US3453708600^FF_ROA(ANN_R,43466,43830)&lt;/Q&gt;&lt;R&gt;1&lt;/R&gt;&lt;C&gt;1&lt;/C&gt;&lt;D xsi:type="xsd:double"&gt;0.0182496985887547&lt;/D&gt;&lt;/FQL&gt;&lt;FQL&gt;&lt;Q&gt;US3453708600^FF_NET_INC(ANN_R,43466,43830)&lt;/Q&gt;&lt;R&gt;1&lt;/R&gt;&lt;C&gt;1&lt;/C&gt;&lt;D xsi:type="xsd:double"&gt;47&lt;/D&gt;&lt;/FQL&gt;&lt;FQL&gt;&lt;Q&gt;US37045V1008^FF_ROA(ANN_R,43466,43830)&lt;/Q&gt;&lt;R&gt;1&lt;/R&gt;&lt;C&gt;1&lt;/C&gt;&lt;D xsi:type="xsd:double"&gt;2.95667755876463&lt;/D&gt;&lt;/FQL&gt;&lt;FQL&gt;&lt;Q&gt;US37045V1008^FF_NET_INC(ANN_R,43466,43830)&lt;/Q&gt;&lt;R&gt;1&lt;/R&gt;&lt;C&gt;1&lt;/C&gt;&lt;D xsi:type="xsd:double"&gt;6732&lt;/D&gt;&lt;/FQL&gt;&lt;FQL&gt;&lt;Q&gt;JP3397200001^FF_ROA(ANN_R,43466,43830)&lt;/Q&gt;&lt;R&gt;1&lt;/R&gt;&lt;C&gt;1&lt;/C&gt;&lt;D xsi:type="xsd:double"&gt;5.30222023557579&lt;/D&gt;&lt;/FQL&gt;&lt;FQL&gt;&lt;Q&gt;JP3397200001^FF_NET_INC(ANN_R,43466,43830)&lt;/Q&gt;&lt;R&gt;1&lt;/R&gt;&lt;C&gt;1&lt;/C&gt;&lt;D xsi:type="xsd:double"&gt;178759&lt;/D&gt;&lt;/FQL&gt;&lt;FQL&gt;&lt;Q&gt;JP3551500006^FF_ROA(ANN_R,43466,43830)&lt;/Q&gt;&lt;R&gt;1&lt;/R&gt;&lt;C&gt;1&lt;/C&gt;&lt;D xsi:type="xsd:double"&gt;4.40473690408729&lt;/D&gt;&lt;/FQL&gt;&lt;FQL&gt;&lt;Q&gt;JP3551500006^FF_NET_INC(ANN_R,43466,43830)&lt;/Q&gt;&lt;R&gt;1&lt;/R&gt;&lt;C&gt;1&lt;/C&gt;&lt;D xsi:type="xsd:double"&gt;254524&lt;/D&gt;&lt;/FQL&gt;&lt;FQL&gt;&lt;Q&gt;KR7000270009^FF_ROA(ANN_R,43466,43830)&lt;/Q&gt;&lt;R&gt;1&lt;/R&gt;&lt;C&gt;1&lt;/C&gt;&lt;D xsi:type="xsd:double"&gt;3.41012802754016&lt;/D&gt;&lt;/FQL&gt;&lt;FQL&gt;&lt;Q&gt;KR7000270009^FF_NET_INC(ANN_R,43466,43830)&lt;/Q&gt;&lt;R&gt;1&lt;/R&gt;&lt;C&gt;1&lt;/C&gt;&lt;D xsi:type="xsd:double"&gt;1826659&lt;/D&gt;&lt;/FQL&gt;&lt;FQL&gt;&lt;Q&gt;JP3854600008^FF_ROA(ANN_R,43466,43830)&lt;/Q&gt;&lt;R&gt;1&lt;/R&gt;&lt;C&gt;1&lt;/C&gt;&lt;D xsi:type="xsd:double"&gt;3.06936034406914&lt;/D&gt;&lt;/FQL&gt;&lt;FQL&gt;&lt;Q&gt;JP3854600008^FF_NET_INC(ANN_R,43466,43830)&lt;/Q&gt;&lt;R&gt;1&lt;/R&gt;&lt;C&gt;1&lt;/C&gt;&lt;D xsi:type="xsd:double"&gt;610316&lt;/D&gt;&lt;/FQL&gt;&lt;FQL&gt;&lt;Q&gt;JP3633400001^FF_ROA(ANN_R,43466,43830)&lt;/Q&gt;&lt;R&gt;1&lt;/R&gt;&lt;C&gt;1&lt;/C&gt;&lt;D xsi:type="xsd:double"&gt;3.68305414206347&lt;/D&gt;&lt;/FQL&gt;&lt;FQL&gt;&lt;Q&gt;JP3633400001^FF_NET_INC(ANN_R,43466,43830)&lt;/Q&gt;&lt;R&gt;1&lt;/R&gt;&lt;C&gt;1&lt;/C&gt;&lt;D xsi:type="xsd:double"&gt;1882873&lt;/D&gt;&lt;/FQL&gt;&lt;FQL&gt;&lt;Q&gt;KR7012330007^FF_ROA(ANN_R,43466,43830)&lt;/Q&gt;&lt;R&gt;1&lt;/R&gt;&lt;C&gt;1&lt;/C&gt;&lt;D xsi:type="xsd:double"&gt;5.10870121318245&lt;/D&gt;&lt;/FQL&gt;&lt;FQL&gt;&lt;Q&gt;KR7012330007^FF_NET_INC(ANN_R,43466,43830)&lt;/Q&gt;&lt;R&gt;1&lt;/R&gt;&lt;C&gt;1&lt;/C&gt;&lt;D xsi:type="xsd:double"&gt;2290670&lt;/D&gt;&lt;/FQL&gt;&lt;FQL&gt;&lt;Q&gt;JP3830800003^FF_ROA(ANN_R,43466,43830)&lt;/Q&gt;&lt;R&gt;1&lt;/R&gt;&lt;C&gt;1&lt;/C&gt;&lt;D xsi:type="xsd:double"&gt;5.9160667637024&lt;/D&gt;&lt;/FQL&gt;&lt;FQL&gt;&lt;Q&gt;JP3830800003^FF_NET_INC(ANN_R,43466,43830)&lt;/Q&gt;&lt;R&gt;1&lt;/R&gt;&lt;C&gt;1&lt;/C&gt;&lt;D xsi:type="xsd:double"&gt;240112&lt;/D&gt;&lt;/FQL&gt;&lt;FQL&gt;&lt;Q&gt;KR7005380001^FF_ROA(ANN_R,43466,43830)&lt;/Q&gt;&lt;R&gt;1&lt;/R&gt;&lt;C&gt;1&lt;/C&gt;&lt;D xsi:type="xsd:double"&gt;1.58864787103948&lt;/D&gt;&lt;/FQL&gt;&lt;FQL&gt;&lt;Q&gt;KR7005380001^FF_NET_INC(ANN_R,43466,43830)&lt;/Q&gt;&lt;R&gt;1&lt;/R&gt;&lt;C&gt;1&lt;/C&gt;&lt;D xsi:type="xsd:double"&gt;2980049&lt;/D&gt;&lt;/FQL&gt;&lt;FQL&gt;&lt;Q&gt;JP3814800003^FF_ROA(ANN_R,43466,43830)&lt;/Q&gt;&lt;R&gt;1&lt;/R&gt;&lt;C&gt;1&lt;/C&gt;&lt;D xsi:type="xsd:double"&gt;4.67723960906032&lt;/D&gt;&lt;/FQL&gt;&lt;FQL&gt;&lt;Q&gt;JP3814800003^FF_NET_INC(ANN_R,43466,43830)&lt;/Q&gt;&lt;R&gt;1&lt;/R&gt;&lt;C&gt;1&lt;/C&gt;&lt;D xsi:type="xsd:double"&gt;141418&lt;/D&gt;&lt;/FQL&gt;&lt;FQL&gt;&lt;Q&gt;DE0005439004^FF_ROA(ANN_R,43101,43465)&lt;/Q&gt;&lt;R&gt;1&lt;/R&gt;&lt;C&gt;1&lt;/C&gt;&lt;D xsi:type="xsd:double"&gt;7.25807461740605&lt;/D&gt;&lt;/FQL&gt;&lt;FQL&gt;&lt;Q&gt;DE0005439004^FF_NET_INC(ANN_R,43101,43465)&lt;/Q&gt;&lt;R&gt;1&lt;/R&gt;&lt;C&gt;1&lt;/C&gt;&lt;D xsi:type="xsd:double"&gt;2897.3&lt;/D&gt;&lt;/FQL&gt;&lt;FQL&gt;&lt;Q&gt;DE000PAH0038^FF_ROA(ANN_R,43101,43465)&lt;/Q&gt;&lt;R&gt;1&lt;/R&gt;&lt;C&gt;1&lt;/C&gt;&lt;D xsi:type="xsd:double"&gt;10.6757211464929&lt;/D&gt;&lt;/FQL&gt;&lt;FQL&gt;&lt;Q&gt;DE000PAH0038^FF_NET_INC(ANN_R,43101,43465)&lt;/Q&gt;&lt;R&gt;1&lt;/R&gt;&lt;C&gt;1&lt;/C&gt;&lt;D xsi:type="xsd:double"&gt;3490&lt;/D&gt;&lt;/FQL&gt;&lt;FQL&gt;&lt;Q&gt;NL0011585146^FF_ROA(ANN_R,43101,43465)&lt;/Q&gt;&lt;R&gt;1&lt;/R&gt;&lt;C&gt;1&lt;/C&gt;&lt;D xsi:type="xsd:double"&gt;17.4511780876269&lt;/D&gt;&lt;/FQL&gt;&lt;FQL&gt;&lt;Q&gt;NL0011585146^FF_NET_INC(ANN_R,43101,43465)&lt;/Q&gt;&lt;R&gt;1&lt;/R&gt;&lt;C&gt;1&lt;/C&gt;&lt;D xsi:type="xsd:double"&gt;784.678&lt;/D&gt;&lt;/FQL&gt;&lt;FQL&gt;&lt;Q&gt;FR0000121261^FF_ROA(ANN_R,43101,43465)&lt;/Q&gt;&lt;R&gt;1&lt;/R&gt;&lt;C&gt;1&lt;/C&gt;&lt;D xsi:type="xsd:double"&gt;6.01158991208275&lt;/D&gt;&lt;/FQL&gt;&lt;FQL&gt;&lt;Q&gt;FR0000121261^FF_NET_INC(ANN_R,43101,43465)&lt;/Q&gt;&lt;R&gt;1&lt;/R&gt;&lt;C&gt;1&lt;/C&gt;&lt;D xsi:type="xsd:double"&gt;1665&lt;/D&gt;&lt;/FQL&gt;&lt;FQL&gt;&lt;Q&gt;DE0005190003^FF_ROA(ANN_R,43101,43465)&lt;/Q&gt;&lt;R&gt;1&lt;/R&gt;&lt;C&gt;1&lt;/C&gt;&lt;D xsi:type="xsd:double"&gt;3.46464401734547&lt;/D&gt;&lt;/FQL&gt;&lt;FQL&gt;&lt;Q&gt;DE0005190003^FF_NET_INC(ANN_R,43101,43465)&lt;/Q&gt;&lt;R&gt;1&lt;/R&gt;&lt;C&gt;1&lt;/C&gt;&lt;D xsi:type="xsd:double"&gt;7007&lt;/D&gt;&lt;/FQL&gt;&lt;FQL&gt;&lt;Q&gt;NL00150001Q9^FF_ROA(ANN_R,43101,43465)&lt;/Q&gt;&lt;R&gt;1&lt;/R&gt;&lt;C&gt;1&lt;/C&gt;&lt;D xsi:type="xsd:double"&gt;3.44045720911933&lt;/D&gt;&lt;/FQL&gt;&lt;FQL&gt;&lt;Q&gt;NL00150001Q9^FF_NET_INC(ANN_R,43101,43465)&lt;/Q&gt;&lt;R&gt;1&lt;/R&gt;&lt;C&gt;1&lt;/C&gt;&lt;D xsi:type="xsd:double"&gt;3323&lt;/D&gt;&lt;/FQL&gt;&lt;FQL&gt;&lt;Q&gt;DE0007664039^FF_ROA(ANN_R,43101,43465)&lt;/Q&gt;&lt;R&gt;1&lt;/R&gt;&lt;C&gt;1&lt;/C&gt;&lt;D xsi:type="xsd:double"&gt;2.54015504675135&lt;/D&gt;&lt;/FQL&gt;&lt;FQL&gt;&lt;Q&gt;DE0007664039^FF_NET_INC(ANN_R,43101,43465)&lt;/Q&gt;&lt;R&gt;1&lt;/R&gt;&lt;C&gt;1&lt;/C&gt;&lt;D xsi:type="xsd:double"&gt;11827&lt;/D&gt;&lt;/FQL&gt;&lt;FQL&gt;&lt;Q&gt;DE0007100000^FF_ROA(ANN_R,43101,43465)&lt;/Q&gt;&lt;R&gt;1&lt;/R&gt;&lt;C&gt;1&lt;/C&gt;&lt;D xsi:type="xsd:double"&gt;2.69999478549772&lt;/D&gt;&lt;/FQL&gt;&lt;FQL&gt;&lt;Q&gt;DE0007100000^FF_NET_INC(ANN_R,43101,43465)&lt;/Q&gt;&lt;R&gt;1&lt;/R&gt;&lt;C&gt;1&lt;/C&gt;&lt;D xsi:type="xsd:double"&gt;7249&lt;/D&gt;&lt;/FQL&gt;&lt;FQL&gt;&lt;Q&gt;US3453708600^FF_ROA(ANN_R,43101,43465)&lt;/Q&gt;&lt;R&gt;1&lt;/R&gt;&lt;C&gt;1&lt;/C&gt;&lt;D xsi:type="xsd:double"&gt;1.42786135338112&lt;/D&gt;&lt;/FQL&gt;&lt;FQL&gt;&lt;Q&gt;US3453708600^FF_NET_INC(ANN_R,43101,43465)&lt;/Q&gt;&lt;R&gt;1&lt;/R&gt;&lt;C&gt;1&lt;/C&gt;&lt;D xsi:type="xsd:double"&gt;3677&lt;/D&gt;&lt;/FQL&gt;&lt;FQL&gt;&lt;Q&gt;US37045V1008^FF_ROA(ANN_R,43101,43465)&lt;/Q&gt;&lt;R&gt;1&lt;/R&gt;&lt;C&gt;1&lt;/C&gt;&lt;D xsi:type="xsd:double"&gt;3.67604093483485&lt;/D&gt;&lt;/FQL&gt;&lt;FQL&gt;&lt;Q&gt;US37045V1008^FF_NET_INC(ANN_R,43101,43465)&lt;/Q&gt;&lt;R&gt;1&lt;/R&gt;&lt;C&gt;1&lt;/C&gt;&lt;D xsi:type="xsd:double"&gt;8084&lt;/D&gt;&lt;/FQL&gt;&lt;FQL&gt;&lt;Q&gt;JP3397200001^FF_ROA(ANN_R,43101,43465)&lt;/Q&gt;&lt;R&gt;1&lt;/R&gt;&lt;C&gt;1&lt;/C&gt;&lt;D xsi:type="xsd:double"&gt;6.6822440110934&lt;/D&gt;&lt;/FQL&gt;&lt;FQL&gt;&lt;Q&gt;JP3397200001^FF_NET_INC(ANN_R,43101,43465)&lt;/Q&gt;&lt;R&gt;1&lt;/R&gt;&lt;C&gt;1&lt;/C&gt;&lt;D xsi:type="xsd:double"&gt;215730&lt;/D&gt;&lt;/FQL&gt;&lt;FQL&gt;&lt;Q&gt;JP3551500006^FF_ROA(ANN_R,43101,43465)&lt;/Q&gt;&lt;R&gt;1&lt;/R&gt;&lt;C&gt;1&lt;/C&gt;&lt;D xsi:type="xsd:double"&gt;5.87367371620749&lt;/D&gt;&lt;/FQL&gt;&lt;FQL&gt;&lt;Q&gt;JP3551500006^FF_NET_INC(ANN_R,43101,43465)&lt;/Q&gt;&lt;R&gt;1&lt;/R&gt;&lt;C&gt;1&lt;/C&gt;&lt;D xsi:type="xsd:double"&gt;320561&lt;/D&gt;&lt;/FQL&gt;&lt;FQL&gt;&lt;Q&gt;KR7000270009^FF_ROA(ANN_R,43101,43465)&lt;/Q&gt;&lt;R&gt;1&lt;/R&gt;&lt;C&gt;1&lt;/C&gt;&lt;D xsi:type="xsd:double"&gt;2.22123638787901&lt;/D&gt;&lt;/FQL&gt;&lt;FQL&gt;&lt;Q&gt;KR7000270009^FF_NET_INC(ANN_R,43101,43465)&lt;/Q&gt;&lt;R&gt;1&lt;/R&gt;&lt;C&gt;1&lt;/C&gt;&lt;D xsi:type="xsd:double"&gt;1155943&lt;/D&gt;&lt;/FQL&gt;&lt;FQL&gt;&lt;Q&gt;JP3854600008^FF_ROA(ANN_R,43101,43465)&lt;/Q&gt;&lt;R&gt;1&lt;/R&gt;&lt;C&gt;1&lt;/C&gt;&lt;D xsi:type="xsd:double"&gt;5.53073361734022&lt;/D&gt;&lt;/FQL&gt;&lt;FQL&gt;&lt;Q&gt;JP3854600008^FF_NET_INC(ANN_R,43101,43465)&lt;/Q&gt;&lt;R&gt;1&lt;/R&gt;&lt;C&gt;1&lt;/C&gt;&lt;D xsi:type="xsd:double"&gt;1059337&lt;/D&gt;&lt;/FQL&gt;&lt;FQL&gt;&lt;Q&gt;JP3633400001^FF_ROA(ANN_R,43101,43465)&lt;/Q&gt;&lt;R&gt;1&lt;/R&gt;&lt;C&gt;1&lt;/C&gt;&lt;D xsi:type="xsd:double"&gt;5.03537735075261&lt;/D&gt;&lt;/FQL&gt;&lt;FQL&gt;&lt;Q&gt;JP3633400001^FF_NET_INC(ANN_R,43101,43465)&lt;/Q&gt;&lt;R&gt;1&lt;/R&gt;&lt;C&gt;1&lt;/C&gt;&lt;D xsi:type="xsd:double"&gt;2493983&lt;/D&gt;&lt;/FQL&gt;&lt;FQL&gt;&lt;Q&gt;KR7012330007^FF_ROA(ANN_R,43101,43465)&lt;/Q&gt;&lt;R&gt;1&lt;/R&gt;&lt;C&gt;1&lt;/C&gt;&lt;D xsi:type="xsd:double"&gt;4.45430877111982&lt;/D&gt;&lt;/FQL&gt;&lt;FQL&gt;&lt;Q&gt;KR7012330007^FF_NET_INC(ANN_R,43101,43465)&lt;/Q&gt;&lt;R&gt;1&lt;/R&gt;&lt;C&gt;1&lt;/C&gt;&lt;D xsi:type="xsd:double"&gt;1888804&lt;/D&gt;&lt;/FQL&gt;&lt;FQL&gt;&lt;Q&gt;JP3830800003^FF_ROA(ANN_R,43101,43465)&lt;/Q&gt;&lt;R&gt;1&lt;/R&gt;&lt;C&gt;1&lt;/C&gt;&lt;D xsi:type="xsd:double"&gt;7.47866445057234&lt;/D&gt;&lt;/FQL&gt;&lt;FQL&gt;&lt;Q&gt;JP3830800003^FF_NET_INC(ANN_R,43101,43465)&lt;/Q&gt;&lt;R&gt;1&lt;/R&gt;&lt;C&gt;1&lt;/C&gt;&lt;D xsi:type="xsd:double"&gt;291642&lt;/D&gt;&lt;/FQL&gt;&lt;FQL&gt;&lt;Q&gt;KR7005380001^FF_ROA(ANN_R,43101,43465)&lt;/Q&gt;&lt;R&gt;1&lt;/R&gt;&lt;C&gt;1&lt;/C&gt;&lt;D xsi:type="xsd:double"&gt;0.840497211568947&lt;/D&gt;&lt;/FQL&gt;&lt;FQL&gt;&lt;Q&gt;KR7005380001^FF_NET_INC(ANN_R,43101,43465)&lt;/Q&gt;&lt;R&gt;1&lt;/R&gt;&lt;C&gt;1&lt;/C&gt;&lt;D xsi:type="xsd:double"&gt;1508084&lt;/D&gt;&lt;/FQL&gt;&lt;FQL&gt;&lt;Q&gt;JP3814800003^FF_ROA(ANN_R,43101,43465)&lt;/Q&gt;&lt;R&gt;1&lt;/R&gt;&lt;C&gt;1&lt;/C&gt;&lt;D xsi:type="xsd:double"&gt;7.82952656829748&lt;/D&gt;&lt;/FQL&gt;&lt;FQL&gt;&lt;Q&gt;JP3814800003^FF_NET_INC(ANN_R,43101,43465)&lt;/Q&gt;&lt;R&gt;1&lt;/R&gt;&lt;C&gt;1&lt;/C&gt;&lt;D xsi:type="xsd:double"&gt;220354&lt;/D&gt;&lt;/FQL&gt;&lt;FQL&gt;&lt;Q&gt;FR0010220475^FF_ROA(ANN_R,43831,44196)&lt;/Q&gt;&lt;R&gt;1&lt;/R&gt;&lt;C&gt;1&lt;/C&gt;&lt;D xsi:type="xsd:double"&gt;3.37648572942691&lt;/D&gt;&lt;/FQL&gt;&lt;FQL&gt;&lt;Q&gt;FR0010220475^FF_NET_INC(ANN_R,43831,44196)&lt;/Q&gt;&lt;R&gt;1&lt;/R&gt;&lt;C&gt;1&lt;/C&gt;&lt;D xsi:type="xsd:double"&gt;446&lt;/D&gt;&lt;/FQL&gt;&lt;FQL&gt;&lt;Q&gt;DE0008404005^FF_ROA(ANN_R,42370,42735)&lt;/Q&gt;&lt;R&gt;1&lt;/R&gt;&lt;C&gt;1&lt;/C&gt;&lt;D xsi:type="xsd:double"&gt;0.786563569068913&lt;/D&gt;&lt;/FQL&gt;&lt;FQL&gt;&lt;Q&gt;DE0008404005^FF_NET_INC(ANN_R,42370,42735)&lt;/Q&gt;&lt;R&gt;1&lt;/R&gt;&lt;C&gt;1&lt;/C&gt;&lt;D xsi:type="xsd:double"&gt;6962&lt;/D&gt;&lt;/FQL&gt;&lt;FQL&gt;&lt;Q&gt;DE0008404005^FF_ROA(ANN_R,43831,44196)&lt;/Q&gt;&lt;R&gt;1&lt;/R&gt;&lt;C&gt;1&lt;/C&gt;&lt;D xsi:type="xsd:double"&gt;0.629147932948192&lt;/D&gt;&lt;/FQL&gt;&lt;FQL&gt;&lt;Q&gt;DE0008404005^FF_NET_INC(ANN_R,43831,44196)&lt;/Q&gt;&lt;R&gt;1&lt;/R&gt;&lt;C&gt;1&lt;/C&gt;&lt;D xsi:type="xsd:double"&gt;6807&lt;/D&gt;&lt;/FQL&gt;&lt;FQL&gt;&lt;Q&gt;US0152711091^FF_ROA(ANN_R,42370,42735)&lt;/Q&gt;&lt;R&gt;1&lt;/R&gt;&lt;C&gt;1&lt;/C&gt;&lt;D xsi:type="xsd:double"&gt;-0.17884263828502&lt;/D&gt;&lt;/FQL&gt;&lt;FQL&gt;&lt;Q&gt;US0152711091^FF_NET_INC(ANN_R,42370,42735)&lt;/Q&gt;&lt;R&gt;1&lt;/R&gt;&lt;C&gt;1&lt;/C&gt;&lt;D xsi:type="xsd:double"&gt;-17.201&lt;/D&gt;&lt;/FQL&gt;&lt;FQL&gt;&lt;Q&gt;US0152711091^FF_ROA(ANN_R,43831,44196)&lt;/Q&gt;&lt;R&gt;1&lt;/R&gt;&lt;C&gt;1&lt;/C&gt;&lt;D xsi:type="xsd:double"&gt;4.90316686625804&lt;/D&gt;&lt;/FQL&gt;&lt;FQL&gt;&lt;Q&gt;US0152711091^FF_NET_INC(ANN_R,43831,44196)&lt;/Q&gt;&lt;R&gt;1&lt;/R&gt;&lt;C&gt;1&lt;/C&gt;&lt;D xsi:type="xsd:double"&gt;1010.503&lt;/D&gt;&lt;/FQL&gt;&lt;FQL&gt;&lt;Q&gt;CH0432492467^FF_ROA(ANN_R,42370,42735)&lt;/Q&gt;&lt;R&gt;1&lt;/R&gt;&lt;C&gt;1&lt;/C&gt;&lt;D xsi:type="xsd:double"&gt;-0.593644805122343&lt;/D&gt;&lt;/FQL&gt;&lt;FQL&gt;&lt;Q&gt;CH0432492467^FF_NET_INC(ANN_R,42370,42735)&lt;/Q&gt;&lt;R&gt;1&lt;/R&gt;&lt;C&gt;1&lt;/C&gt;&lt;D xsi:type="xsd:double"&gt;-167.478333333333&lt;/D&gt;&lt;/FQL&gt;&lt;FQL&gt;&lt;Q&gt;CH0432492467^FF_ROA(ANN_R,43831,44196)&lt;/Q&gt;&lt;R&gt;1&lt;/R&gt;&lt;C&gt;1&lt;/C&gt;&lt;D xsi:type="xsd:double"&gt;-1.94777544642015&lt;/D&gt;&lt;/FQL&gt;&lt;FQL&gt;&lt;Q&gt;CH0432492467^FF_NET_INC(ANN_R,43831,44196)&lt;/Q&gt;&lt;R&gt;1&lt;/R&gt;&lt;C&gt;1&lt;/C&gt;&lt;D xsi:type="xsd:double"&gt;-498.403980694981&lt;/D&gt;&lt;/FQL&gt;&lt;FQL&gt;&lt;Q&gt;NL0013267909^FF_ROA(ANN_R,42370,42735)&lt;/Q&gt;&lt;R&gt;1&lt;/R&gt;&lt;C&gt;1&lt;/C&gt;&lt;D xsi:type="xsd:double"&gt;3.28554728357842&lt;/D&gt;&lt;/FQL&gt;&lt;FQL&gt;&lt;Q&gt;NL0013267909^FF_NET_INC(ANN_R,42370,42735)&lt;/Q&gt;&lt;R&gt;1&lt;/R&gt;&lt;C&gt;1&lt;/C&gt;&lt;D xsi:type="xsd:double"&gt;534&lt;/D&gt;&lt;/FQL&gt;&lt;FQL&gt;&lt;Q&gt;NL0013267909^FF_ROA(ANN_R,43831,44196)&lt;/Q&gt;&lt;R&gt;1&lt;/R&gt;&lt;C&gt;1&lt;/C&gt;&lt;D xsi:type="xsd:double"&gt;4.73975966367796&lt;/D&gt;&lt;/FQL&gt;&lt;FQL&gt;&lt;Q&gt;NL0013267909^FF_NET_INC(ANN_R,43831,44196)&lt;/Q&gt;&lt;R&gt;1&lt;/R&gt;&lt;C&gt;1&lt;/C&gt;&lt;D xsi:type="xsd:double"&gt;637&lt;/D&gt;&lt;/FQL&gt;&lt;FQL&gt;&lt;Q&gt;JP3119600009^FF_ROA(ANN_R,42370,42735)&lt;/Q&gt;&lt;R&gt;1&lt;/R&gt;&lt;C&gt;1&lt;/C&gt;&lt;D xsi:type="xsd:double"&gt;5.41751368040038&lt;/D&gt;&lt;/FQL&gt;&lt;FQL&gt;&lt;Q&gt;JP3119600009^FF_NET_INC(ANN_R,42370,42735)&lt;/Q&gt;&lt;R&gt;1&lt;/R&gt;&lt;C&gt;1&lt;/C&gt;&lt;D xsi:type="xsd:double"&gt;68504&lt;/D&gt;&lt;/FQL&gt;&lt;FQL&gt;&lt;Q&gt;JP3119600009^FF_ROA(ANN_R,43831,44196)&lt;/Q&gt;&lt;R&gt;1&lt;/R&gt;&lt;C&gt;1&lt;/C&gt;&lt;D xsi:type="xsd:double"&gt;1.35709567113196&lt;/D&gt;&lt;/FQL&gt;&lt;FQL&gt;&lt;Q&gt;JP3119600009^FF_NET_INC(ANN_R,43831,44196)&lt;/Q&gt;&lt;R&gt;1&lt;/R&gt;&lt;C&gt;1&lt;/C&gt;&lt;D xsi:type="xsd:double"&gt;18643&lt;/D&gt;&lt;/FQL&gt;&lt;FQL&gt;&lt;Q&gt;NL0000235190^FF_ROA(ANN_R,42370,42735)&lt;/Q&gt;&lt;R&gt;1&lt;/R&gt;&lt;C&gt;1&lt;/C&gt;&lt;D xsi:type="xsd:double"&gt;0.856791037707417&lt;/D&gt;&lt;/FQL&gt;&lt;FQL&gt;&lt;Q&gt;NL0000235190^FF_NET_INC(ANN_R,42370,42735)&lt;/Q&gt;&lt;R&gt;1&lt;/R&gt;&lt;C&gt;1&lt;/C&gt;&lt;D xsi:type="xsd:double"&gt;995&lt;/D&gt;&lt;/FQL&gt;&lt;FQL&gt;&lt;Q&gt;NL0000235190^FF_ROA(ANN_R,43831,44196)&lt;/Q&gt;&lt;R&gt;1&lt;/R&gt;&lt;C&gt;1&lt;/C&gt;&lt;D xsi:type="xsd:double"&gt;-1.00933613654991&lt;/D&gt;&lt;/FQL&gt;&lt;FQL&gt;&lt;Q&gt;NL0000235190^FF_NET_INC(ANN_R,43831,44196)&lt;/Q&gt;&lt;R&gt;1&lt;/R&gt;&lt;C&gt;1&lt;/C&gt;&lt;D xsi:type="xsd:double"&gt;-1133&lt;/D&gt;&lt;/FQL&gt;&lt;FQL&gt;&lt;Q&gt;US0091581068^FF_ROA(ANN_R,42370,42735)&lt;/Q&gt;&lt;R&gt;1&lt;/R&gt;&lt;C&gt;1&lt;/C&gt;&lt;D xsi:type="xsd:double"&gt;6.20018214268596&lt;/D&gt;&lt;/FQL&gt;&lt;FQL&gt;&lt;Q&gt;US0091581068^FF_NET_INC(ANN_R,42370,42735)&lt;/Q&gt;&lt;R&gt;1&lt;/R&gt;&lt;C&gt;1&lt;/C&gt;&lt;D xsi:type="xsd:double"&gt;1099.5&lt;/D&gt;&lt;/FQL&gt;&lt;FQL&gt;&lt;Q&gt;US0091581068^FF_ROA(ANN_R,43831,44196)&lt;/Q&gt;&lt;R&gt;1&lt;/R&gt;&lt;C&gt;1&lt;/C&gt;&lt;D xsi:type="xsd:double"&gt;8.61910666881275&lt;/D&gt;&lt;/FQL&gt;&lt;FQL&gt;&lt;Q&gt;US0091581068^FF_NET_INC(ANN_R,43831,44196)&lt;/Q&gt;&lt;R&gt;1&lt;/R&gt;&lt;C&gt;1&lt;/C&gt;&lt;D xsi:type="xsd:double"&gt;1901&lt;/D&gt;&lt;/FQL&gt;&lt;FQL&gt;&lt;Q&gt;FR0000120073^FF_ROA(ANN_R,42370,42735)&lt;/Q&gt;&lt;R&gt;1&lt;/R&gt;&lt;C&gt;1&lt;/C&gt;&lt;D xsi:type="xsd:double"&gt;5.01757478866453&lt;/D&gt;&lt;/FQL&gt;&lt;FQL&gt;&lt;Q&gt;FR0000120073^FF_NET_INC(ANN_R,42370,42735)&lt;/Q&gt;&lt;R&gt;1&lt;/R&gt;&lt;C&gt;1&lt;/C&gt;&lt;D xsi:type="xsd:double"&gt;1832.9&lt;/D&gt;&lt;/FQL&gt;&lt;FQL&gt;&lt;Q&gt;FR0000120073^FF_ROA(ANN_R,43831,44196)&lt;/Q&gt;&lt;R&gt;1&lt;/R&gt;&lt;C&gt;1&lt;/C&gt;&lt;D xsi:type="xsd:double"&gt;5.68658954084135&lt;/D&gt;&lt;/FQL&gt;&lt;FQL&gt;&lt;Q&gt;FR0000120073^FF_NET_INC(ANN_R,43831,44196)&lt;/Q&gt;&lt;R&gt;1&lt;/R&gt;&lt;C&gt;1&lt;/C&gt;&lt;D xsi:type="xsd:double"&gt;2435.1&lt;/D&gt;&lt;/FQL&gt;&lt;FQL&gt;&lt;Q&gt;US0010551028^FF_ROA(ANN_R,42370,42735)&lt;/Q&gt;&lt;R&gt;1&lt;/R&gt;&lt;C&gt;1&lt;/C&gt;&lt;D xsi:type="xsd:double"&gt;2.12474379617163&lt;/D&gt;&lt;/FQL&gt;&lt;FQL&gt;&lt;Q&gt;US0010551028^FF_NET_INC(ANN_R,42370,42735)&lt;/Q&gt;&lt;R&gt;1&lt;/R&gt;&lt;C&gt;1&lt;/C&gt;&lt;D xsi:type="xsd:double"&gt;2659&lt;/D&gt;&lt;/FQL&gt;&lt;FQL&gt;&lt;Q&gt;US0010551028^FF_ROA(ANN_R,43831,44196)&lt;/Q&gt;&lt;R&gt;1&lt;/R&gt;&lt;C&gt;1&lt;/C&gt;&lt;D xsi:type="xsd:double"&gt;2.89355671898041&lt;/D&gt;&lt;/FQL&gt;&lt;FQL&gt;&lt;Q&gt;US0010551028^FF_NET_INC(ANN_R,43831,44196)&lt;/Q&gt;&lt;R&gt;1&lt;/R&gt;&lt;C&gt;1&lt;/C&gt;&lt;D xsi:type="xsd:double"&gt;4778&lt;/D&gt;&lt;/FQL&gt;&lt;FQL&gt;&lt;Q&gt;ES0105046009^FF_ROA(ANN_R,42370,42735)&lt;/Q&gt;&lt;R&gt;1&lt;/R&gt;&lt;C&gt;1&lt;/C&gt;&lt;D xsi:type="xsd:double"&gt;7.155813320366&lt;/D&gt;&lt;/FQL&gt;&lt;FQL&gt;&lt;Q&gt;ES0105046009^FF_NET_INC(ANN_R,42370,42735)&lt;/Q&gt;&lt;R&gt;1&lt;/R&gt;&lt;C&gt;1&lt;/C&gt;&lt;D xsi:type="xsd:double"&gt;1164.149&lt;/D&gt;&lt;/FQL&gt;&lt;FQL&gt;&lt;Q&gt;ES0105046009^FF_ROA(ANN_R,43831,44196)&lt;/Q&gt;&lt;R&gt;1&lt;/R&gt;&lt;C&gt;1&lt;/C&gt;&lt;D xsi:type="xsd:double"&gt;-0.829924300320453&lt;/D&gt;&lt;/FQL&gt;&lt;FQL&gt;&lt;Q&gt;ES0105046009^FF_NET_INC(ANN_R,43831,44196)&lt;/Q&gt;&lt;R&gt;1&lt;/R&gt;&lt;C&gt;1&lt;/C&gt;&lt;D xsi:type="xsd:double"&gt;-126.786&lt;/D&gt;&lt;/FQL&gt;&lt;FQL&gt;&lt;Q&gt;FR0000052292^FF_ROA(ANN_R,42736,43100)&lt;/Q&gt;&lt;R&gt;1&lt;/R&gt;&lt;C&gt;1&lt;/C&gt;&lt;D xsi:type="xsd:double"&gt;19.135420501453&lt;/D&gt;&lt;/FQL&gt;&lt;FQL&gt;&lt;Q&gt;FR0000052292^FF_NET_INC(ANN_R,42736,43100)&lt;/Q&gt;&lt;R&gt;1&lt;/R&gt;&lt;C&gt;1&lt;/C&gt;&lt;D xsi:type="xsd:double"&gt;1221.5&lt;/D&gt;&lt;/FQL&gt;&lt;FQL&gt;&lt;Q&gt;DE000A1EWWW0^FF_ROA(ANN_R,42736,43100)&lt;/Q&gt;&lt;R&gt;1&lt;/R&gt;&lt;C&gt;1&lt;/C&gt;&lt;D xsi:type="xsd:double"&gt;9.25500941942113&lt;/D&gt;&lt;/FQL&gt;&lt;FQL&gt;&lt;Q&gt;DE000A1EWWW0^FF_NET_INC(ANN_R,42736,43100)&lt;/Q&gt;&lt;R&gt;1&lt;/R&gt;&lt;C&gt;1&lt;/C&gt;&lt;D xsi:type="xsd:double"&gt;1351&lt;/D&gt;&lt;/FQL&gt;&lt;FQL&gt;&lt;Q&gt;FR0000052292^FF_ROA(ANN_R,43466,43830)&lt;/Q&gt;&lt;R&gt;1&lt;/R&gt;&lt;C&gt;1&lt;/C&gt;&lt;D xsi:type="xsd:double"&gt;16.6715758468336&lt;/D&gt;&lt;/FQL&gt;&lt;FQL&gt;&lt;Q&gt;FR0000052292^FF_NET_INC(ANN_R,43466,43830)&lt;/Q&gt;&lt;R&gt;1&lt;/R&gt;&lt;C&gt;1&lt;/C&gt;&lt;D xsi:type="xsd:double"&gt;1528.2&lt;/D&gt;&lt;/FQL&gt;&lt;FQL&gt;&lt;Q&gt;DE000A1EWWW0^FF_ROA(ANN_R,43466,43830)&lt;/Q&gt;&lt;R&gt;1&lt;/R&gt;&lt;C&gt;1&lt;/C&gt;&lt;D xsi:type="xsd:double"&gt;10.5643116940373&lt;/D&gt;&lt;/FQL&gt;&lt;FQL&gt;&lt;Q&gt;DE000A1EWWW0^FF_NET_INC(ANN_R,43466,43830)&lt;/Q&gt;&lt;R&gt;1&lt;/R&gt;&lt;C&gt;1&lt;/C&gt;&lt;D xsi:type="xsd:double"&gt;1917&lt;/D&gt;&lt;/FQL&gt;&lt;FQL&gt;&lt;Q&gt;FR0000052292^FF_ROA(ANN_R,43101,43465)&lt;/Q&gt;&lt;R&gt;1&lt;/R&gt;&lt;C&gt;1&lt;/C&gt;&lt;D xsi:type="xsd:double"&gt;18.4689982326003&lt;/D&gt;&lt;/FQL&gt;&lt;FQL&gt;&lt;Q&gt;FR0000052292^FF_NET_INC(ANN_R,43101,43465)&lt;/Q&gt;&lt;R&gt;1&lt;/R&gt;&lt;C&gt;1&lt;/C&gt;&lt;D xsi:type="xsd:double"&gt;1405.5&lt;/D&gt;&lt;/FQL&gt;&lt;FQL&gt;&lt;Q&gt;DE000A1EWWW0^FF_ROA(ANN_R,43101,43465)&lt;/Q&gt;&lt;R&gt;1&lt;/R&gt;&lt;C&gt;1&lt;/C&gt;&lt;D xsi:type="xsd:double"&gt;11.5217171205832&lt;/D&gt;&lt;/FQL&gt;&lt;FQL&gt;&lt;Q&gt;DE000A1EWWW0^FF_NET_INC(ANN_R,43101,43465)&lt;/Q&gt;&lt;R&gt;1&lt;/R&gt;&lt;C&gt;1&lt;/C&gt;&lt;D xsi:type="xsd:double"&gt;1707&lt;/D&gt;&lt;/FQL&gt;&lt;FQL&gt;&lt;Q&gt;NL0012969182^FF_ROA(ANN_R,42370,42735)&lt;/Q&gt;&lt;R&gt;1&lt;/R&gt;&lt;C&gt;1&lt;/C&gt;&lt;D xsi:type="xsd:double"&gt;8.85108412808446&lt;/D&gt;&lt;/FQL&gt;&lt;FQL&gt;&lt;Q&gt;NL0012969182^FF_NET_INC(ANN_R,42370,42735)&lt;/Q&gt;&lt;R&gt;1&lt;/R&gt;&lt;C&gt;1&lt;/C&gt;&lt;D xsi:type="xsd:double"&gt;97.23&lt;/D&gt;&lt;/FQL&gt;&lt;FQL&gt;&lt;Q&gt;NL0012969182^FF_ROA(ANN_R,43831,44196)&lt;/Q&gt;&lt;R&gt;1&lt;/R&gt;&lt;C&gt;1&lt;/C&gt;&lt;D xsi:type="xsd:double"&gt;7.71397139388853&lt;/D&gt;&lt;/FQL&gt;&lt;FQL&gt;&lt;Q&gt;NL0012969182^FF_NET_INC(ANN_R,43831,44196)&lt;/Q&gt;&lt;R&gt;1&lt;/R&gt;&lt;C&gt;1&lt;/C&gt;&lt;D xsi:type="xsd:double"&gt;261.019&lt;/D&gt;&lt;/FQL&gt;&lt;FQL&gt;&lt;Q&gt;JP3122400009^FF_ROA(ANN_R,42370,42735)&lt;/Q&gt;&lt;R&gt;1&lt;/R&gt;&lt;C&gt;1&lt;/C&gt;&lt;D xsi:type="xsd:double"&gt;3.01743567551973&lt;/D&gt;&lt;/FQL&gt;&lt;FQL&gt;&lt;Q&gt;JP3122400009^FF_NET_INC(ANN_R,42370,42735)&lt;/Q&gt;&lt;R&gt;1&lt;/R&gt;&lt;C&gt;1&lt;/C&gt;&lt;D xsi:type="xsd:double"&gt;6694&lt;/D&gt;&lt;/FQL&gt;&lt;FQL&gt;&lt;Q&gt;JP3122400009^FF_ROA(ANN_R,43831,44196)&lt;/Q&gt;&lt;R&gt;1&lt;/R&gt;&lt;C&gt;1&lt;/C&gt;&lt;D xsi:type="xsd:double"&gt;16.2130483965491&lt;/D&gt;&lt;/FQL&gt;&lt;FQL&gt;&lt;Q&gt;JP3122400009^FF_NET_INC(ANN_R,43831,44196)&lt;/Q&gt;&lt;R&gt;1&lt;/R&gt;&lt;C&gt;1&lt;/C&gt;&lt;D xsi:type="xsd:double"&gt;53532&lt;/D&gt;&lt;/FQL&gt;&lt;FQL&gt;&lt;Q&gt;US00751Y1064^FF_ROA(ANN_R,42370,42735)&lt;/Q&gt;&lt;R&gt;1&lt;/R&gt;&lt;C&gt;1&lt;/C&gt;&lt;D xsi:type="xsd:double"&gt;5.56692092689695&lt;/D&gt;&lt;/FQL&gt;&lt;FQL&gt;&lt;Q&gt;US00751Y1064^FF_NET_INC(ANN_R,42370,42735)&lt;/Q&gt;&lt;R&gt;1&lt;/R&gt;&lt;C&gt;1&lt;/C&gt;&lt;D xsi:type="xsd:double"&gt;457.677&lt;/D&gt;&lt;/FQL&gt;&lt;FQL&gt;&lt;Q&gt;US00751Y1064^FF_ROA(ANN_R,43831,44196)&lt;/Q&gt;&lt;R&gt;1&lt;/R&gt;&lt;C&gt;1&lt;/C&gt;&lt;D xsi:type="xsd:double"&gt;4.27076890186273&lt;/D&gt;&lt;/FQL&gt;&lt;FQL&gt;&lt;Q&gt;US00751Y1064^FF_NET_INC(ANN_R,43831,44196)&lt;/Q&gt;&lt;R&gt;1&lt;/R&gt;&lt;C&gt;1&lt;/C&gt;&lt;D xsi:type="xsd:double"&gt;493.021&lt;/D&gt;&lt;/FQL&gt;&lt;FQL&gt;&lt;Q&gt;DE000A1EWWW0^FF_ROA(ANN_R,42370,42735)&lt;/Q&gt;&lt;R&gt;1&lt;/R&gt;&lt;C&gt;1&lt;/C&gt;&lt;D xsi:type="xsd:double"&gt;7.56688523440513&lt;/D&gt;&lt;/FQL&gt;&lt;FQL&gt;&lt;Q&gt;DE000A1EWWW0^FF_NET_INC(ANN_R,42370,42735)&lt;/Q&gt;&lt;R&gt;1&lt;/R&gt;&lt;C&gt;1&lt;/C&gt;&lt;D xsi:type="xsd:double"&gt;1079&lt;/D&gt;&lt;/FQL&gt;&lt;FQL&gt;&lt;Q&gt;FR0000073272^FF_ROA(ANN_R,42736,43100)&lt;/Q&gt;&lt;R&gt;1&lt;/R&gt;&lt;C&gt;1&lt;/C&gt;&lt;D xsi:type="xsd:double"&gt;11.723909651183&lt;/D&gt;&lt;/FQL&gt;&lt;FQL&gt;&lt;Q&gt;FR0000073272^FF_NET_INC(ANN_R,42736,43100)&lt;/Q&gt;&lt;R&gt;1&lt;/R&gt;&lt;C&gt;1&lt;/C&gt;&lt;D xsi:type="xsd:double"&gt;3719&lt;/D&gt;&lt;/FQL&gt;&lt;FQL&gt;&lt;Q&gt;NL0000235190^FF_ROA(ANN_R,42736,43100)&lt;/Q&gt;&lt;R&gt;1&lt;/R&gt;&lt;C&gt;1&lt;/C&gt;&lt;D xsi:type="xsd:double"&gt;2.06135162153549&lt;/D&gt;&lt;/FQL&gt;&lt;FQL&gt;&lt;Q&gt;NL0000235190^FF_NET_INC(ANN_R,42736,43100)&lt;/Q&gt;&lt;R&gt;1&lt;/R&gt;&lt;C&gt;1&lt;/C&gt;&lt;D xsi:type="xsd:double"&gt;2361&lt;/D&gt;&lt;/FQL&gt;&lt;FQL&gt;&lt;Q&gt;US2473617023^FF_ROA(ANN_R,42736,43100)&lt;/Q&gt;&lt;R&gt;1&lt;/R&gt;&lt;C&gt;1&lt;/C&gt;&lt;D xsi:type="xsd:double"&gt;5.69423469840988&lt;/D&gt;&lt;/FQL&gt;&lt;FQL&gt;&lt;Q&gt;US2473617023^FF_NET_INC(ANN_R,42736,43100)&lt;/Q&gt;&lt;R&gt;1&lt;/R&gt;&lt;C&gt;1&lt;/C&gt;&lt;D xsi:type="xsd:double"&gt;3205&lt;/D&gt;&lt;/FQL&gt;&lt;FQL&gt;&lt;Q&gt;US8936411003^FF_ROA(ANN_R,42736,43100)&lt;/Q&gt;&lt;R&gt;1&lt;/R&gt;&lt;C&gt;1&lt;/C&gt;&lt;D xsi:type="xsd:double"&gt;4.53372046617085&lt;/D&gt;&lt;/FQL&gt;&lt;FQL&gt;&lt;Q&gt;US8936411003^FF_NET_INC(ANN_R,42736,43100)&lt;/Q&gt;&lt;R&gt;1&lt;/R&gt;&lt;C&gt;1&lt;/C&gt;&lt;D xsi:type="xsd:double"&gt;469.284&lt;/D&gt;&lt;/FQL&gt;&lt;FQL&gt;&lt;Q&gt;US0970231058^FF_ROA(ANN_R,42736,43100)&lt;/Q&gt;&lt;R&gt;1&lt;/R&gt;&lt;C&gt;1&lt;/C&gt;&lt;D xsi:type="xsd:double"&gt;8.35347081177511&lt;/D&gt;&lt;/FQL&gt;&lt;FQL&gt;&lt;Q&gt;US0970231058^FF_NET_INC(ANN_R,42736,43100)&lt;/Q&gt;&lt;R&gt;1&lt;/R&gt;&lt;C&gt;1&lt;/C&gt;&lt;D xsi:type="xsd:double"&gt;8452&lt;/D&gt;&lt;/FQL&gt;&lt;FQL&gt;&lt;Q&gt;FR0000073272^FF_ROA(ANN_R,43466,43830)&lt;/Q&gt;&lt;R&gt;1&lt;/R&gt;&lt;C&gt;1&lt;/C&gt;&lt;D xsi:type="xsd:double"&gt;5.86613606942513&lt;/D&gt;&lt;/FQL&gt;&lt;FQL&gt;&lt;Q&gt;FR0000073272^FF_NET_INC(ANN_R,43466,43830)&lt;/Q&gt;&lt;R&gt;1&lt;/R&gt;&lt;C&gt;1&lt;/C&gt;&lt;D xsi:type="xsd:double"&gt;2447&lt;/D&gt;&lt;/FQL&gt;&lt;FQL&gt;&lt;Q&gt;NL0000235190^FF_ROA(ANN_R,43466,43830)&lt;/Q&gt;&lt;R&gt;1&lt;/R&gt;&lt;C&gt;1&lt;/C&gt;&lt;D xsi:type="xsd:double"&gt;-1.18637497985689&lt;/D&gt;&lt;/FQL&gt;&lt;FQL&gt;&lt;Q&gt;NL0000235190^FF_NET_INC(ANN_R,43466,43830)&lt;/Q&gt;&lt;R&gt;1&lt;/R&gt;&lt;C&gt;1&lt;/C&gt;&lt;D xsi:type="xsd:double"&gt;-1362&lt;/D&gt;&lt;/FQL&gt;&lt;FQL&gt;&lt;Q&gt;US2473617023^FF_ROA(ANN_R,43466,43830)&lt;/Q&gt;&lt;R&gt;1&lt;/R&gt;&lt;C&gt;1&lt;/C&gt;&lt;D xsi:type="xsd:double"&gt;7.63954550553695&lt;/D&gt;&lt;/FQL&gt;&lt;FQL&gt;&lt;Q&gt;US2473617023^FF_NET_INC(</t>
        </r>
      </text>
    </comment>
    <comment ref="A153" authorId="0" shapeId="0" xr:uid="{214C6CEC-305C-4B5E-9CD2-B7BF11370E0B}">
      <text>
        <r>
          <rPr>
            <b/>
            <sz val="9"/>
            <color indexed="81"/>
            <rFont val="Tahoma"/>
            <charset val="1"/>
          </rPr>
          <t>ANN_R,43466,43830)&lt;/Q&gt;&lt;R&gt;1&lt;/R&gt;&lt;C&gt;1&lt;/C&gt;&lt;D xsi:type="xsd:double"&gt;4767&lt;/D&gt;&lt;/FQL&gt;&lt;FQL&gt;&lt;Q&gt;US8936411003^FF_ROA(ANN_R,43466,43830)&lt;/Q&gt;&lt;R&gt;1&lt;/R&gt;&lt;C&gt;1&lt;/C&gt;&lt;D xsi:type="xsd:double"&gt;5.1195833798148&lt;/D&gt;&lt;/FQL&gt;&lt;FQL&gt;&lt;Q&gt;US8936411003^FF_NET_INC(ANN_R,43466,43830)&lt;/Q&gt;&lt;R&gt;1&lt;/R&gt;&lt;C&gt;1&lt;/C&gt;&lt;D xsi:type="xsd:double"&gt;728.317&lt;/D&gt;&lt;/FQL&gt;&lt;FQL&gt;&lt;Q&gt;US0970231058^FF_ROA(ANN_R,43466,43830)&lt;/Q&gt;&lt;R&gt;1&lt;/R&gt;&lt;C&gt;1&lt;/C&gt;&lt;D xsi:type="xsd:double"&gt;-0.506805214675039&lt;/D&gt;&lt;/FQL&gt;&lt;FQL&gt;&lt;Q&gt;US0970231058^FF_NET_INC(ANN_R,43466,43830)&lt;/Q&gt;&lt;R&gt;1&lt;/R&gt;&lt;C&gt;1&lt;/C&gt;&lt;D xsi:type="xsd:double"&gt;-636&lt;/D&gt;&lt;/FQL&gt;&lt;FQL&gt;&lt;Q&gt;FR0000073272^FF_ROA(ANN_R,43101,43465)&lt;/Q&gt;&lt;R&gt;1&lt;/R&gt;&lt;C&gt;1&lt;/C&gt;&lt;D xsi:type="xsd:double"&gt;3.51482775152387&lt;/D&gt;&lt;/FQL&gt;&lt;FQL&gt;&lt;Q&gt;FR0000073272^FF_NET_INC(ANN_R,43101,43465)&lt;/Q&gt;&lt;R&gt;1&lt;/R&gt;&lt;C&gt;1&lt;/C&gt;&lt;D xsi:type="xsd:double"&gt;1283&lt;/D&gt;&lt;/FQL&gt;&lt;FQL&gt;&lt;Q&gt;NL0000235190^FF_ROA(ANN_R,43101,43465)&lt;/Q&gt;&lt;R&gt;1&lt;/R&gt;&lt;C&gt;1&lt;/C&gt;&lt;D xsi:type="xsd:double"&gt;2.71893236945074&lt;/D&gt;&lt;/FQL&gt;&lt;FQL&gt;&lt;Q&gt;NL0000235190^FF_NET_INC(ANN_R,43101,43465)&lt;/Q&gt;&lt;R&gt;1&lt;/R&gt;&lt;C&gt;1&lt;/C&gt;&lt;D xsi:type="xsd:double"&gt;3054&lt;/D&gt;&lt;/FQL&gt;&lt;FQL&gt;&lt;Q&gt;US2473617023^FF_ROA(ANN_R,43101,43465)&lt;/Q&gt;&lt;R&gt;1&lt;/R&gt;&lt;C&gt;1&lt;/C&gt;&lt;D xsi:type="xsd:double"&gt;6.90732597839157&lt;/D&gt;&lt;/FQL&gt;&lt;FQL&gt;&lt;Q&gt;US2473617023^FF_NET_INC(ANN_R,43101,43465)&lt;/Q&gt;&lt;R&gt;1&lt;/R&gt;&lt;C&gt;1&lt;/C&gt;&lt;D xsi:type="xsd:double"&gt;3935&lt;/D&gt;&lt;/FQL&gt;&lt;FQL&gt;&lt;Q&gt;US8936411003^FF_ROA(ANN_R,43101,43465)&lt;/Q&gt;&lt;R&gt;1&lt;/R&gt;&lt;C&gt;1&lt;/C&gt;&lt;D xsi:type="xsd:double"&gt;8.16653383320567&lt;/D&gt;&lt;/FQL&gt;&lt;FQL&gt;&lt;Q&gt;US8936411003^FF_NET_INC(ANN_R,43101,43465)&lt;/Q&gt;&lt;R&gt;1&lt;/R&gt;&lt;C&gt;1&lt;/C&gt;&lt;D xsi:type="xsd:double"&gt;905.388&lt;/D&gt;&lt;/FQL&gt;&lt;FQL&gt;&lt;Q&gt;US0970231058^FF_ROA(ANN_R,43101,43465)&lt;/Q&gt;&lt;R&gt;1&lt;/R&gt;&lt;C&gt;1&lt;/C&gt;&lt;D xsi:type="xsd:double"&gt;9.10060464650598&lt;/D&gt;&lt;/FQL&gt;&lt;FQL&gt;&lt;Q&gt;US0970231058^FF_NET_INC(ANN_R,43101,43465)&lt;/Q&gt;&lt;R&gt;1&lt;/R&gt;&lt;C&gt;1&lt;/C&gt;&lt;D xsi:type="xsd:double"&gt;10453&lt;/D&gt;&lt;/FQL&gt;&lt;FQL&gt;&lt;Q&gt;DE000A1EWWW0^FF_ROA(ANN_R,43831,44196)&lt;/Q&gt;&lt;R&gt;1&lt;/R&gt;&lt;C&gt;1&lt;/C&gt;&lt;D xsi:type="xsd:double"&gt;2.16135911628687&lt;/D&gt;&lt;/FQL&gt;&lt;FQL&gt;&lt;Q&gt;DE000A1EWWW0^FF_NET_INC(ANN_R,43831,44196)&lt;/Q&gt;&lt;R&gt;1&lt;/R&gt;&lt;C&gt;1&lt;/C&gt;&lt;D xsi:type="xsd:double"&gt;451&lt;/D&gt;&lt;/FQL&gt;&lt;FQL&gt;&lt;Q&gt;JP3866800000^FF_TAX_CF(ANN_R,40909,41274,,,USD)&lt;/Q&gt;&lt;R&gt;1&lt;/R&gt;&lt;C&gt;1&lt;/C&gt;&lt;D xsi:type="xsd:double"&gt;971.093602164648&lt;/D&gt;&lt;/FQL&gt;&lt;FQL&gt;&lt;Q&gt;US12541W2098^FF_TAX_CF(ANN_R,41275,41639,,,USD)&lt;/Q&gt;&lt;R&gt;1&lt;/R&gt;&lt;C&gt;1&lt;/C&gt;&lt;D xsi:type="xsd:double"&gt;313.799&lt;/D&gt;&lt;/FQL&gt;&lt;FQL&gt;&lt;Q&gt;CH0008742519^FF_TAX_CF(ANN_R,41640,42004,,,USD)&lt;/Q&gt;&lt;R&gt;1&lt;/R&gt;&lt;C&gt;1&lt;/C&gt;&lt;D xsi:type="xsd:double"&gt;421.667762994766&lt;/D&gt;&lt;/FQL&gt;&lt;FQL&gt;&lt;Q&gt;US4932671088^FF_TAX_CF(ANN_R,42005,42369,,,USD)&lt;/Q&gt;&lt;R&gt;1&lt;/R&gt;&lt;C&gt;1&lt;/C&gt;&lt;D xsi:type="xsd:double"&gt;281&lt;/D&gt;&lt;/FQL&gt;&lt;FQL&gt;&lt;Q&gt;US00751Y1064^FF_TAX_CF(ANN_R,41640,42004,,,USD)&lt;/Q&gt;&lt;R&gt;1&lt;/R&gt;&lt;C&gt;1&lt;/C&gt;&lt;D xsi:type="xsd:double"&gt;268.624&lt;/D&gt;&lt;/FQL&gt;&lt;FQL&gt;&lt;Q&gt;US73278L1052^FF_TAX_CF(ANN_R,41640,42004,,,USD)&lt;/Q&gt;&lt;R&gt;1&lt;/R&gt;&lt;C&gt;1&lt;/C&gt;&lt;D xsi:type="xsd:double"&gt;58.405&lt;/D&gt;&lt;/FQL&gt;&lt;FQL&gt;&lt;Q&gt;US34959E1091^FF_TAX_CF(ANN_R,41640,42004,,,USD)&lt;/Q&gt;&lt;R&gt;1&lt;/R&gt;&lt;C&gt;1&lt;/C&gt;&lt;D xsi:type="xsd:double"&gt;40.551&lt;/D&gt;&lt;/FQL&gt;&lt;FQL&gt;&lt;Q&gt;US12541W2098^FF_TAX_CF(ANN_R,42005,42369,,,USD)&lt;/Q&gt;&lt;R&gt;1&lt;/R&gt;&lt;C&gt;1&lt;/C&gt;&lt;D xsi:type="xsd:double"&gt;311.8&lt;/D&gt;&lt;/FQL&gt;&lt;FQL&gt;&lt;Q&gt;DE0008404005^FF_TAX_CF(ANN_R,42005,42369,,,USD)&lt;/Q&gt;&lt;R&gt;1&lt;/R&gt;&lt;C&gt;1&lt;/C&gt;&lt;D xsi:type="xsd:double"&gt;2893.17440009117&lt;/D&gt;&lt;/FQL&gt;&lt;FQL&gt;&lt;Q&gt;JP3898400001^FF_TAX_CF(ANN_R,40909,41274,,,USD)&lt;/Q&gt;&lt;R&gt;1&lt;/R&gt;&lt;C&gt;1&lt;/C&gt;&lt;D xsi:type="xsd:double"&gt;2264.26824986003&lt;/D&gt;&lt;/FQL&gt;&lt;FQL&gt;&lt;Q&gt;FR0000120644^FF_TAX_CF(ANN_R,42005,42369,,,USD)&lt;/Q&gt;&lt;R&gt;1&lt;/R&gt;&lt;C&gt;1&lt;/C&gt;&lt;D xsi:type="xsd:double"&gt;891.572333335876&lt;/D&gt;&lt;/FQL&gt;&lt;FQL&gt;&lt;Q&gt;NL0000395903^FF_TAX_CF(ANN_R,42370,42735,,,USD)&lt;/Q&gt;&lt;R&gt;1&lt;/R&gt;&lt;C&gt;1&lt;/C&gt;&lt;D xsi:type="xsd:double"&gt;119.469301700592&lt;/D&gt;&lt;/FQL&gt;&lt;FQL&gt;&lt;Q&gt;JP3756100008^FF_TAX_CF(ANN_R,41640,42004,,,USD)&lt;/Q&gt;&lt;R&gt;1&lt;/R&gt;&lt;C&gt;1&lt;/C&gt;&lt;D xsi:type="xsd:double"&gt;226.620415432379&lt;/D&gt;&lt;/FQL&gt;&lt;FQL&gt;&lt;Q&gt;JP3910660004^FF_TAX_CF(ANN_R,41275,41639,,,USD)&lt;/Q&gt;&lt;R&gt;1&lt;/R&gt;&lt;C&gt;1&lt;/C&gt;&lt;D xsi:type="xsd:double"&gt;1106.03276241571&lt;/D&gt;&lt;/FQL&gt;&lt;FQL&gt;&lt;Q&gt;DE0005552004^FF_TAX_CF(ANN_R,41275,41639,,,USD)&lt;/Q&gt;&lt;R&gt;1&lt;/R&gt;&lt;C&gt;1&lt;/C&gt;&lt;D xsi:type="xsd:double"&gt;744.793766498566&lt;/D&gt;&lt;/FQL&gt;&lt;FQL&gt;&lt;Q&gt;DE0005557508^FF_TAX_CF(ANN_R,42370,42735,,,USD)&lt;/Q&gt;&lt;R&gt;1&lt;/R&gt;&lt;C&gt;1&lt;/C&gt;&lt;D xsi:type="xsd:double"&gt;582.96594440937&lt;/D&gt;&lt;/FQL&gt;&lt;FQL&gt;&lt;Q&gt;NL0000395903^FF_TAX_CF(ANN_R,41640,42004,,,USD)&lt;/Q&gt;&lt;R&gt;1&lt;/R&gt;&lt;C&gt;1&lt;/C&gt;&lt;D xsi:type="xsd:double"&gt;103.462708711624&lt;/D&gt;&lt;/FQL&gt;&lt;FQL&gt;&lt;Q&gt;CH0025751329^FF_TAX_CF(ANN_R,41275,41639,,,USD)&lt;/Q&gt;&lt;R&gt;1&lt;/R&gt;&lt;C&gt;1&lt;/C&gt;&lt;D xsi:type="xsd:double"&gt;14.1079998271793&lt;/D&gt;&lt;/FQL&gt;&lt;FQL&gt;&lt;Q&gt;US6311031081^FF_TAX_CF(ANN_R,41275,41639,,,USD)&lt;/Q&gt;&lt;R&gt;1&lt;/R&gt;&lt;C&gt;1&lt;/C&gt;&lt;D xsi:type="xsd:double"&gt;157&lt;/D&gt;&lt;/FQL&gt;&lt;FQL&gt;&lt;Q&gt;JP3633400001^FF_TAX_CF(ANN_R,41275,41639,,,USD)&lt;/Q&gt;&lt;R&gt;1&lt;/R&gt;&lt;C&gt;1&lt;/C&gt;&lt;D xsi:type="xsd:double"&gt;3992.50350704417&lt;/D&gt;&lt;/FQL&gt;&lt;FQL&gt;&lt;Q&gt;JP3866800000^FF_TAX_CF(ANN_R,42005,42369,,,USD)&lt;/Q&gt;&lt;R&gt;1&lt;/R&gt;&lt;C&gt;1&lt;/C&gt;&lt;D xsi:type="xsd:double"&gt;1009.17115940154&lt;/D&gt;&lt;/FQL&gt;&lt;FQL&gt;&lt;Q&gt;US9078181081^FF_TAX_CF(ANN_R,42005,42369,,,USD)&lt;/Q&gt;&lt;R&gt;1&lt;/R&gt;&lt;C&gt;1&lt;/C&gt;&lt;D xsi:type="xsd:double"&gt;2156&lt;/D&gt;&lt;/FQL&gt;&lt;FQL&gt;&lt;Q&gt;JP3756600007^FF_TAX_CF(ANN_R,41640,42004,,,USD)&lt;/Q&gt;&lt;R&gt;1&lt;/R&gt;&lt;C&gt;1&lt;/C&gt;&lt;D xsi:type="xsd:double"&gt;3.28436697460711&lt;/D&gt;&lt;/FQL&gt;&lt;FQL&gt;&lt;Q&gt;KR7105560007^FF_TAX_CF(ANN_R,43101,43465,,,USD)&lt;/Q&gt;&lt;R&gt;0&lt;/R&gt;&lt;C&gt;0&lt;/C&gt;&lt;/FQL&gt;&lt;FQL&gt;&lt;Q&gt;DE000SYM9999^FF_TAX_CF(ANN_R,40909,41274,,,USD)&lt;/Q&gt;&lt;R&gt;1&lt;/R&gt;&lt;C&gt;1&lt;/C&gt;&lt;D xsi:type="xsd:double"&gt;82.7044135427475&lt;/D&gt;&lt;/FQL&gt;&lt;FQL&gt;&lt;Q&gt;JP3497400006^FF_TAX_CF(ANN_R,42370,42735,,,USD)&lt;/Q&gt;&lt;R&gt;1&lt;/R&gt;&lt;C&gt;1&lt;/C&gt;&lt;D xsi:type="xsd:double"&gt;25.2489318847656&lt;/D&gt;&lt;/FQL&gt;&lt;FQL&gt;&lt;Q&gt;FR0000121485^FF_TAX_CF(ANN_R,42370,42735,,,USD)&lt;/Q&gt;&lt;R&gt;1&lt;/R&gt;&lt;C&gt;1&lt;/C&gt;&lt;D xsi:type="xsd:double"&gt;326.881283819675&lt;/D&gt;&lt;/FQL&gt;&lt;FQL&gt;&lt;Q&gt;NL0000395903^FF_TAX_CF(ANN_R,40909,41274,,,USD)&lt;/Q&gt;&lt;R&gt;1&lt;/R&gt;&lt;C&gt;1&lt;/C&gt;&lt;D xsi:type="xsd:double"&gt;141.291630268097&lt;/D&gt;&lt;/FQL&gt;&lt;FQL&gt;&lt;Q&gt;DE000A1ML7J1^FF_TAX_CF(ANN_R,41640,42004,,,USD)&lt;/Q&gt;&lt;R&gt;1&lt;/R&gt;&lt;C&gt;1&lt;/C&gt;&lt;D xsi:type="xsd:double"&gt;6.76486941576004&lt;/D&gt;&lt;/FQL&gt;&lt;FQL&gt;&lt;Q&gt;NL0000009082^FF_TAX_CF(ANN_R,41640,42004,,,USD)&lt;/Q&gt;&lt;R&gt;1&lt;/R&gt;&lt;C&gt;1&lt;/C&gt;&lt;D xsi:type="xsd:double"&gt;50.4049093723297&lt;/D&gt;&lt;/FQL&gt;&lt;FQL&gt;&lt;Q&gt;US98956P1021^FF_TAX_CF(ANN_R,42370,42735,,,USD)&lt;/Q&gt;&lt;R&gt;1&lt;/R&gt;&lt;C&gt;1&lt;/C&gt;&lt;D xsi:type="xsd:double"&gt;269.6&lt;/D&gt;&lt;/FQL&gt;&lt;FQL&gt;&lt;Q&gt;US6934751057^FF_TAX_CF(ANN_R,42370,42735,,,USD)&lt;/Q&gt;&lt;R&gt;1&lt;/R&gt;&lt;C&gt;1&lt;/C&gt;&lt;D xsi:type="xsd:double"&gt;547&lt;/D&gt;&lt;/FQL&gt;&lt;FQL&gt;&lt;Q&gt;JP3119600009^FF_TAX_CF(ANN_R,42005,42369,,,USD)&lt;/Q&gt;&lt;R&gt;1&lt;/R&gt;&lt;C&gt;1&lt;/C&gt;&lt;D xsi:type="xsd:double"&gt;103.007115382701&lt;/D&gt;&lt;/FQL&gt;&lt;FQL&gt;&lt;Q&gt;DE0005810055^FF_TAX_CF(ANN_R,41275,41639,,,USD)&lt;/Q&gt;&lt;R&gt;1&lt;/R&gt;&lt;C&gt;1&lt;/C&gt;&lt;D xsi:type="xsd:double"&gt;123.866770792007&lt;/D&gt;&lt;/FQL&gt;&lt;FQL&gt;&lt;Q&gt;NL0000009538^FF_TAX_CF(ANN_R,40909,41274,,,USD)&lt;/Q&gt;&lt;R&gt;1&lt;/R&gt;&lt;C&gt;1&lt;/C&gt;&lt;D xsi:type="xsd:double"&gt;461.124502420425&lt;/D&gt;&lt;/FQL&gt;&lt;FQL&gt;&lt;Q&gt;TW0002303005^FF_TAX_CF(ANN_R,41640,42004,,,USD)&lt;/Q&gt;&lt;R&gt;1&lt;/R&gt;&lt;C&gt;1&lt;/C&gt;&lt;D xsi:type="xsd:double"&gt;9.46724623668194&lt;/D&gt;&lt;/FQL&gt;&lt;FQL&gt;&lt;Q&gt;TW0002454006^FF_TAX_CF(ANN_R,41275,41639,,,USD)&lt;/Q&gt;&lt;R&gt;1&lt;/R&gt;&lt;C&gt;1&lt;/C&gt;&lt;D xsi:type="xsd:double"&gt;31.7633880829699&lt;/D&gt;&lt;/FQL&gt;&lt;FQL&gt;&lt;Q&gt;DE000A1ML7J1^FF_TAX_CF(ANN_R,42736,43100,,,USD)&lt;/Q&gt;&lt;R&gt;1&lt;/R&gt;&lt;C&gt;1&lt;/C&gt;&lt;D xsi:type="xsd:double"&gt;57.9758371591568&lt;/D&gt;&lt;/FQL&gt;&lt;FQL&gt;&lt;Q&gt;US1011211018^FF_TAX_CF(ANN_R,41275,41639,,,USD)&lt;/Q&gt;&lt;R&gt;0&lt;/R&gt;&lt;C&gt;0&lt;/C&gt;&lt;/FQL&gt;&lt;FQL&gt;&lt;Q&gt;KR7017670001^FF_TAX_CF(ANN_R,42370,42735,,,USD)&lt;/Q&gt;&lt;R&gt;1&lt;/R&gt;&lt;C&gt;1&lt;/C&gt;&lt;D xsi:type="xsd:double"&gt;317.095569137076&lt;/D&gt;&lt;/FQL&gt;&lt;FQL&gt;&lt;Q&gt;JP3726800000^FF_TAX_CF(ANN_R,41275,41639,,,USD)&lt;/Q&gt;&lt;R&gt;1&lt;/R&gt;&lt;C&gt;1&lt;/C&gt;&lt;D xsi:type="xsd:double"&gt;1221.3425097242&lt;/D&gt;&lt;/FQL&gt;&lt;FQL&gt;&lt;Q&gt;US88339J1051^FF_TAX_CF(ANN_R,42370,42735,,,USD)&lt;/Q&gt;&lt;R&gt;1&lt;/R&gt;&lt;C&gt;1&lt;/C&gt;&lt;D xsi:type="xsd:double"&gt;16.74&lt;/D&gt;&lt;/FQL&gt;&lt;FQL&gt;&lt;Q&gt;US00507V1098^FF_TAX_CF(ANN_R,41640,42004,,,USD)&lt;/Q&gt;&lt;R&gt;1&lt;/R&gt;&lt;C&gt;1&lt;/C&gt;&lt;D xsi:type="xsd:double"&gt;34&lt;/D&gt;&lt;/FQL&gt;&lt;FQL&gt;&lt;Q&gt;US45168D1046^FF_TAX_CF(ANN_R,41275,41639,,,USD)&lt;/Q&gt;&lt;R&gt;1&lt;/R&gt;&lt;C&gt;1&lt;/C&gt;&lt;D xsi:type="xsd:double"&gt;67.721&lt;/D&gt;&lt;/FQL&gt;&lt;FQL&gt;&lt;Q&gt;US00751Y1064^FF_TAX_CF(ANN_R,42370,42735,,,USD)&lt;/Q&gt;&lt;R&gt;1&lt;/R&gt;&lt;C&gt;1&lt;/C&gt;&lt;D xsi:type="xsd:double"&gt;225.327&lt;/D&gt;&lt;/FQL&gt;&lt;FQL&gt;&lt;Q&gt;NL00150001Q9^FF_TAX_CF(ANN_R,42005,42369,,,USD)&lt;/Q&gt;&lt;R&gt;0&lt;/R&gt;&lt;C&gt;0&lt;/C&gt;&lt;/FQL&gt;&lt;FQL&gt;&lt;Q&gt;JP3814000000^FF_TAX_CF(ANN_R,41275,41639,,,USD)&lt;/Q&gt;&lt;R&gt;1&lt;/R&gt;&lt;C&gt;1&lt;/C&gt;&lt;D xsi:type="xsd:double"&gt;193.891651462764&lt;/D&gt;&lt;/FQL&gt;&lt;FQL&gt;&lt;Q&gt;TW0001303006^FF_TAX_CF(ANN_R,42736,43100,,,USD)&lt;/Q&gt;&lt;R&gt;1&lt;/R&gt;&lt;C&gt;1&lt;/C&gt;&lt;D xsi:type="xsd:double"&gt;189.582910011604&lt;/D&gt;&lt;/FQL&gt;&lt;FQL&gt;&lt;Q&gt;JP3381000003^FF_TAX_CF(ANN_R,42005,42369,,,USD)&lt;/Q&gt;&lt;R&gt;1&lt;/R&gt;&lt;C&gt;1&lt;/C&gt;&lt;D xsi:type="xsd:double"&gt;741.42184057273&lt;/D&gt;&lt;/FQL&gt;&lt;FQL&gt;&lt;Q&gt;US74736K1016^FF_TAX_CF(ANN_R,41640,42004,,,USD)&lt;/Q&gt;&lt;R&gt;1&lt;/R&gt;&lt;C&gt;1&lt;/C&gt;&lt;D xsi:type="xsd:double"&gt;15.35&lt;/D&gt;&lt;/FQL&gt;&lt;FQL&gt;&lt;Q&gt;US8740541094^FF_TAX_CF(ANN_R,42370,42735,,,USD)&lt;/Q&gt;&lt;R&gt;1&lt;/R&gt;&lt;C&gt;1&lt;/C&gt;&lt;D xsi:type="xsd:double"&gt;-26.223&lt;/D&gt;&lt;/FQL&gt;&lt;FQL&gt;&lt;Q&gt;DE000A0D9PT0^FF_TAX_CF(ANN_R,40909,41274,,,USD)&lt;/Q&gt;&lt;R&gt;1&lt;/R&gt;&lt;C&gt;1&lt;/C&gt;&lt;D xsi:type="xsd:double"&gt;111.748834848404&lt;/D&gt;&lt;/FQL&gt;&lt;FQL&gt;&lt;Q&gt;FR0000130809^FF_TAX_CF(ANN_R,43831,44196,,,USD)&lt;/Q&gt;&lt;R&gt;0&lt;/R&gt;&lt;C&gt;0&lt;/C&gt;&lt;/FQL&gt;&lt;FQL&gt;&lt;Q&gt;JP3371200001^FF_TAX_CF(ANN_R,42370,42735,,,USD)&lt;/Q&gt;&lt;R&gt;1&lt;/R&gt;&lt;C&gt;1&lt;/C&gt;&lt;D xsi:type="xsd:double"&gt;613.19429397583&lt;/D&gt;&lt;/FQL&gt;&lt;FQL&gt;&lt;Q&gt;US9291601097^FF_TAX_CF(ANN_R,40909,41274,,,USD)&lt;/Q&gt;&lt;R&gt;1&lt;/R&gt;&lt;C&gt;1&lt;/C&gt;&lt;D xsi:type="xsd:double"&gt;20.374&lt;/D&gt;&lt;/FQL&gt;&lt;FQL&gt;&lt;Q&gt;JP3119600009^FF_TAX_CF(ANN_R,41275,41639,,,USD)&lt;/Q&gt;&lt;R&gt;1&lt;/R&gt;&lt;C&gt;1&lt;/C&gt;&lt;D xsi:type="xsd:double"&gt;271.086461376399&lt;/D&gt;&lt;/FQL&gt;&lt;FQL&gt;&lt;Q&gt;US55261F1049^FF_TAX_CF(ANN_R,40909,41274,,,USD)&lt;/Q&gt;&lt;R&gt;1&lt;/R&gt;&lt;C&gt;1&lt;/C&gt;&lt;D xsi:type="xsd:double"&gt;405.598&lt;/D&gt;&lt;/FQL&gt;&lt;FQL&gt;&lt;Q&gt;FR0000120321^FF_TAX_CF(ANN_R,41275,41639,,,USD)&lt;/Q&gt;&lt;R&gt;1&lt;/R&gt;&lt;C&gt;1&lt;/C&gt;&lt;D xsi:type="xsd:double"&gt;1288.58614931107&lt;/D&gt;&lt;/FQL&gt;&lt;FQL&gt;&lt;Q&gt;JP3566800003^FF_TAX_CF(ANN_R,42005,42369,,,USD)&lt;/Q&gt;&lt;R&gt;1&lt;/R&gt;&lt;C&gt;1&lt;/C&gt;&lt;D xsi:type="xsd:double"&gt;1349.90660858899&lt;/D&gt;&lt;/FQL&gt;&lt;FQL&gt;&lt;Q&gt;US75886F1075^FF_TAX_CF(ANN_R,42370,42735,,,USD)&lt;/Q&gt;&lt;R&gt;1&lt;/R&gt;&lt;C&gt;1&lt;/C&gt;&lt;D xsi:type="xsd:double"&gt;481.36&lt;/D&gt;&lt;/FQL&gt;&lt;FQL&gt;&lt;Q&gt;JP3910660004^FF_TAX_CF(ANN_R,42736,43100,,,USD)&lt;/Q&gt;&lt;R&gt;1&lt;/R&gt;&lt;C&gt;1&lt;/C&gt;&lt;D xsi:type="xsd:double"&gt;1105.03981597349&lt;/D&gt;&lt;/FQL&gt;&lt;FQL&gt;&lt;Q&gt;US6311031081^FF_TAX_CF(ANN_R,42736,43100,,,USD)&lt;/Q&gt;&lt;R&gt;1&lt;/R&gt;&lt;C&gt;1&lt;/C&gt;&lt;D xsi:type="xsd:double"&gt;154&lt;/D&gt;&lt;/FQL&gt;&lt;FQL&gt;&lt;Q&gt;US6934751057^FF_TAX_CF(ANN_R,40909,41274,,,USD)&lt;/Q&gt;&lt;R&gt;1&lt;/R&gt;&lt;C&gt;1&lt;/C&gt;&lt;D xsi:type="xsd:double"&gt;23&lt;/D&gt;&lt;/FQL&gt;&lt;FQL&gt;&lt;Q&gt;JP3463000004^FF_TAX_CF(ANN_R,42370,42735,,,USD)&lt;/Q&gt;&lt;R&gt;1&lt;/R&gt;&lt;C&gt;1&lt;/C&gt;&lt;D xsi:type="xsd:double"&gt;280.103256225586&lt;/D&gt;&lt;/FQL&gt;&lt;FQL&gt;&lt;Q&gt;US62944T1051^FF_TAX_CF(ANN_R,42370,42735,,,USD)&lt;/Q&gt;&lt;R&gt;1&lt;/R&gt;&lt;C&gt;1&lt;/C&gt;&lt;D xsi:type="xsd:double"&gt;218.984&lt;/D&gt;&lt;/FQL&gt;&lt;FQL&gt;&lt;Q&gt;JP3634600005^FF_TAX_CF(ANN_R,42005,42369,,,USD)&lt;/Q&gt;&lt;R&gt;1&lt;/R&gt;&lt;C&gt;1&lt;/C&gt;&lt;D xsi:type="xsd:double"&gt;489.456750983372&lt;/D&gt;&lt;/FQL&gt;&lt;FQL&gt;&lt;Q&gt;NL0009434992^FF_TAX_CF(ANN_R,42736,43100,,,USD)&lt;/Q&gt;&lt;R&gt;1&lt;/R&gt;&lt;C&gt;1&lt;/C&gt;&lt;D xsi:type="xsd:double"&gt;1044&lt;/D&gt;&lt;/FQL&gt;&lt;FQL&gt;&lt;Q&gt;JP3242800005^FF_TAX_CF(ANN_R,42370,42735,,,USD)&lt;/Q&gt;&lt;R&gt;1&lt;/R&gt;&lt;C&gt;1&lt;/C&gt;&lt;D xsi:type="xsd:double"&gt;706.007515009493&lt;/D&gt;&lt;/FQL&gt;&lt;FQL&gt;&lt;Q&gt;JP3592200004^FF_TAX_CF(ANN_R,41275,41639,,,USD)&lt;/Q&gt;&lt;R&gt;1&lt;/R&gt;&lt;C&gt;1&lt;/C&gt;&lt;D xsi:type="xsd:double"&gt;586.945912502706&lt;/D&gt;&lt;/FQL&gt;&lt;FQL&gt;&lt;Q&gt;JP3783600004^FF_TAX_CF(ANN_R,42005,42369,,,USD)&lt;/Q&gt;&lt;R&gt;1&lt;/R&gt;&lt;C&gt;1&lt;/C&gt;&lt;D xsi:type="xsd:double"&gt;1031.90991640277&lt;/D&gt;&lt;/FQL&gt;&lt;FQL&gt;&lt;Q&gt;JP3893600001^FF_TAX_CF(ANN_R,41275,41639,,,USD)&lt;/Q&gt;&lt;R&gt;1&lt;/R&gt;&lt;C&gt;1&lt;/C&gt;&lt;D xsi:type="xsd:double"&gt;2354.57438094541&lt;/D&gt;&lt;/FQL&gt;&lt;FQL&gt;&lt;Q&gt;KR7105560007^FF_TAX_CF(ANN_R,41640,42004,,,USD)&lt;/Q&gt;&lt;R&gt;0&lt;/R&gt;&lt;C&gt;0&lt;/C&gt;&lt;/FQL&gt;&lt;FQL&gt;&lt;Q&gt;JP3592200004^FF_TAX_CF(ANN_R,42736,43100,,,USD)&lt;/Q&gt;&lt;R&gt;1&lt;/R&gt;&lt;C&gt;1&lt;/C&gt;&lt;D xsi:type="xsd:double"&gt;959.612136159092&lt;/D&gt;&lt;/FQL&gt;&lt;FQL&gt;&lt;Q&gt;NL0000009538^FF_TAX_CF(ANN_R,42370,42735,,,USD)&lt;/Q&gt;&lt;R&gt;1&lt;/R&gt;&lt;C&gt;1&lt;/C&gt;&lt;D xsi:type="xsd:double"&gt;326.328185200691&lt;/D&gt;&lt;/FQL&gt;&lt;FQL&gt;&lt;Q&gt;SE0012673267^FF_TAX_CF(ANN_R,42370,42735,,,USD)&lt;/Q&gt;&lt;R&gt;1&lt;/R&gt;&lt;C&gt;1&lt;/C&gt;&lt;D xsi:type="xsd:double"&gt;0.619470438292582&lt;/D&gt;&lt;/FQL&gt;&lt;FQL&gt;&lt;Q&gt;DK0010268606^FF_TAX_CF(ANN_R,42370,42735,,,USD)&lt;/Q&gt;&lt;R&gt;1&lt;/R&gt;&lt;C&gt;1&lt;/C&gt;&lt;D xsi:type="xsd:double"&gt;234.51381625979&lt;/D&gt;&lt;/FQL&gt;&lt;FQL&gt;&lt;Q&gt;US5010441013^FF_TAX_CF(ANN_R,42005,42369,,,USD)&lt;/Q&gt;&lt;R&gt;1&lt;/R&gt;&lt;C&gt;1&lt;/C&gt;&lt;D xsi:type="xsd:double"&gt;941&lt;/D&gt;&lt;/FQL&gt;&lt;FQL&gt;&lt;Q&gt;DE0006231004^FF_TAX_CF(ANN_R,41640,42004,,,USD)&lt;/Q&gt;&lt;R&gt;1&lt;/R&gt;&lt;C&gt;1&lt;/C&gt;&lt;D xsi:type="xsd:double"&gt;70.5292115211487&lt;/D&gt;&lt;/FQL&gt;&lt;FQL&gt;&lt;Q&gt;SE0000115446^FF_TAX_CF(ANN_R,42736,43100,,,USD)&lt;/Q&gt;&lt;R&gt;1&lt;/R&gt;&lt;C&gt;1&lt;/C&gt;&lt;D xsi:type="xsd:double"&gt;556.968777313828&lt;/D&gt;&lt;/FQL&gt;&lt;FQL&gt;&lt;Q&gt;DE0005785604^FF_TAX_CF(ANN_R,42005,42369,,,USD)&lt;/Q&gt;&lt;R&gt;1&lt;/R&gt;&lt;C&gt;1&lt;/C&gt;&lt;D xsi:type="xsd:double"&gt;953.671898841858&lt;/D&gt;&lt;/FQL&gt;&lt;FQL&gt;&lt;Q&gt;US8326964058^FF_TAX_CF(ANN_R,42005,42369,,,USD)&lt;/Q&gt;&lt;R&gt;1&lt;/R&gt;&lt;C&gt;1&lt;/C&gt;&lt;D xsi:type="xsd:double"&gt;199.3&lt;/D&gt;&lt;/FQL&gt;&lt;FQL&gt;&lt;Q&gt;JP3893200000^FF_TAX_CF(ANN_R,41275,41639,,,USD)&lt;/Q&gt;&lt;R&gt;1&lt;/R&gt;&lt;C&gt;1&lt;/C&gt;&lt;D xsi:type="xsd:double"&gt;159.117801934481&lt;/D&gt;&lt;/FQL&gt;&lt;FQL&gt;&lt;Q&gt;JP3304200003^FF_TAX_CF(ANN_R,40909,41274,,,USD)&lt;/Q&gt;&lt;R&gt;1&lt;/R&gt;&lt;C&gt;1&lt;/C&gt;&lt;D xsi:type="xsd:double"&gt;1103.49991433136&lt;/D&gt;&lt;/FQL&gt;&lt;FQL&gt;&lt;Q&gt;JP3802400006^FF_TAX_CF(ANN_R,41275,41639,,,USD)&lt;/Q&gt;&lt;R&gt;1&lt;/R&gt;&lt;C&gt;1&lt;/C&gt;&lt;D xsi:type="xsd:double"&gt;1070.2939777635&lt;/D&gt;&lt;/FQL&gt;&lt;FQL&gt;&lt;Q&gt;US0152711091^FF_TAX_CF(ANN_R,40909,41274,,,USD)&lt;/Q&gt;&lt;R&gt;0&lt;/R&gt;&lt;C&gt;0&lt;/C&gt;&lt;/FQL&gt;&lt;FQL&gt;&lt;Q&gt;US2310211063^FF_TAX_CF(ANN_R,42005,42369,,,USD)&lt;/Q&gt;&lt;R&gt;1&lt;/R&gt;&lt;C&gt;1&lt;/C&gt;&lt;D xsi:type="xsd:double"&gt;732&lt;/D&gt;&lt;/FQL&gt;&lt;FQL&gt;&lt;Q&gt;TW0002303005^FF_TAX_CF(ANN_R,40909,41274,,,USD)&lt;/Q&gt;&lt;R&gt;1&lt;/R&gt;&lt;C&gt;1&lt;/C&gt;&lt;D xsi:type="xsd:double"&gt;3.35622556559369&lt;/D&gt;&lt;/FQL&gt;&lt;FQL&gt;&lt;Q&gt;SE0000115446^FF_TAX_CF(ANN_R,41275,41639,,,USD)&lt;/Q&gt;&lt;R&gt;1&lt;/R&gt;&lt;C&gt;1&lt;/C&gt;&lt;D xsi:type="xsd:double"&gt;433.308347046375&lt;/D&gt;&lt;/FQL&gt;&lt;FQL&gt;&lt;Q&gt;SE0012673267^FF_TAX_CF(ANN_R,41640,42004,,,USD)&lt;/Q&gt;&lt;R&gt;1&lt;/R&gt;&lt;C&gt;1&lt;/C&gt;&lt;D xsi:type="xsd:double"&gt;0.960346214518479&lt;/D&gt;&lt;/FQL&gt;&lt;FQL&gt;&lt;Q&gt;US87165B1035^FF_TAX_CF(ANN_R,40909,41274,,,USD)&lt;/Q&gt;&lt;R&gt;1&lt;/R&gt;&lt;C&gt;1&lt;/C&gt;&lt;D xsi:type="xsd:double"&gt;228&lt;/D&gt;&lt;/FQL&gt;&lt;FQL&gt;&lt;Q&gt;IT0000062072^FF_TAX_CF(ANN_R,41275,41639,,,USD)&lt;/Q&gt;&lt;R&gt;1&lt;/R&gt;&lt;C&gt;1&lt;/C&gt;&lt;D xsi:type="xsd:double"&gt;2324.65933179855&lt;/D&gt;&lt;/FQL&gt;&lt;FQL&gt;&lt;Q&gt;JP3866800000^FF_TAX_CF(ANN_R,42370,42735,,,USD)&lt;/Q&gt;&lt;R&gt;1&lt;/R&gt;&lt;C&gt;1&lt;/C&gt;&lt;D xsi:type="xsd:double"&gt;945.827320098877&lt;/D&gt;&lt;/FQL&gt;&lt;FQL&gt;&lt;Q&gt;JP3802400006^FF_TAX_CF(ANN_R,42005,42369,,,USD)&lt;/Q&gt;&lt;R&gt;1&lt;/R&gt;&lt;C&gt;1&lt;/C&gt;&lt;D xsi:type="xsd:double"&gt;627.099963399582&lt;/D&gt;&lt;/FQL&gt;&lt;FQL&gt;&lt;Q&gt;US6311031081^FF_TAX_CF(ANN_R,42005,42369,,,USD)&lt;/Q&gt;&lt;R&gt;1&lt;/R&gt;&lt;C&gt;1&lt;/C&gt;&lt;D xsi:type="xsd:double"&gt;202&lt;/D&gt;&lt;/FQL&gt;&lt;FQL&gt;&lt;Q&gt;FR0000120172^FF_TAX_CF(ANN_R,42005,42369,,,USD)&lt;/Q&gt;&lt;R&gt;1&lt;/R&gt;&lt;C&gt;1&lt;/C&gt;&lt;D xsi:type="xsd:double"&gt;735.214498758316&lt;/D&gt;&lt;/FQL&gt;&lt;FQL&gt;&lt;Q&gt;TW0002886009^FF_TAX_CF(ANN_R,40909,41274,,,USD)&lt;/Q&gt;&lt;R&gt;1&lt;/R&gt;&lt;C&gt;1&lt;/C&gt;&lt;D xsi:type="xsd:double"&gt;153.176252647456&lt;/D&gt;&lt;/FQL&gt;&lt;FQL&gt;&lt;Q&gt;JP3899600005^FF_TAX_CF(ANN_R,41275,41639,,,USD)&lt;/Q&gt;&lt;R&gt;1&lt;/R&gt;&lt;C&gt;1&lt;/C&gt;&lt;D xsi:type="xsd:double"&gt;403.017216194421&lt;/D&gt;&lt;/FQL&gt;&lt;FQL&gt;&lt;Q&gt;JP3893600001^FF_TAX_CF(ANN_R,42736,43100,,,USD)&lt;/Q&gt;&lt;R&gt;1&lt;/R&gt;&lt;C&gt;1&lt;/C&gt;&lt;D xsi:type="xsd:double"&gt;586.041782366112&lt;/D&gt;&lt;/FQL&gt;&lt;FQL&gt;&lt;Q&gt;US0995021062^FF_TAX_CF(ANN_R,41640,42004,,,USD)&lt;/Q&gt;&lt;R&gt;1&lt;/R&gt;&lt;C&gt;1&lt;/C&gt;&lt;D xsi:type="xsd:double"&gt;178.411&lt;/D&gt;&lt;/FQL&gt;&lt;FQL&gt;&lt;Q&gt;FR0000125338^FF_TAX_CF(ANN_R,42005,42369,,,USD)&lt;/Q&gt;&lt;R&gt;1&lt;/R&gt;&lt;C&gt;1&lt;/C&gt;&lt;D xsi:type="xsd:double"&gt;151.922151327133&lt;/D&gt;&lt;/FQL&gt;&lt;FQL&gt;&lt;Q&gt;CH0210483332^FF_TAX_CF(ANN_R,42370,42735,,,USD)&lt;/Q&gt;&lt;R&gt;1&lt;/R&gt;&lt;C&gt;1&lt;/C&gt;&lt;D xsi:type="xsd:double"&gt;492.239252018267&lt;/D&gt;&lt;/FQL&gt;&lt;FQL&gt;&lt;Q&gt;KR7017670001^FF_TAX_CF(ANN_R,42736,43100,,,USD)&lt;/Q&gt;&lt;R&gt;1&lt;/R&gt;&lt;C&gt;1&lt;/C&gt;&lt;D xsi:type="xsd:double"&gt;509.797233041725&lt;/D&gt;&lt;/FQL&gt;&lt;FQL&gt;&lt;Q&gt;JP3571400005^FF_TAX_CF(ANN_R,42736,43100,,,USD)&lt;/Q&gt;&lt;R&gt;1&lt;/R&gt;&lt;C&gt;1&lt;/C&gt;&lt;D xsi:type="xsd:double"&gt;301.253604959697&lt;/D&gt;&lt;/FQL&gt;&lt;FQL&gt;&lt;Q&gt;DE0007664039^FF_TAX_CF(ANN_R,41275,41639,,,USD)&lt;/Q&gt;&lt;R&gt;1&lt;/R&gt;&lt;C&gt;1&lt;/C&gt;&lt;D xsi:type="xsd:double"&gt;4124.90950536728&lt;/D&gt;&lt;/FQL&gt;&lt;FQL&gt;&lt;Q&gt;JP3422950000^FF_TAX_CF(ANN_R,42005,42369,,,USD)&lt;/Q&gt;&lt;R&gt;1&lt;/R&gt;&lt;C&gt;1&lt;/C&gt;&lt;D xsi:type="xsd:double"&gt;1351.30512714386&lt;/D&gt;&lt;/FQL&gt;&lt;FQL&gt;&lt;Q&gt;JP3304200003^FF_TAX_CF(ANN_R,41640,42004,,,USD)&lt;/Q&gt;&lt;R&gt;1&lt;/R&gt;&lt;C&gt;1&lt;/C&gt;&lt;D xsi:type="xsd:double"&gt;768.501940544695&lt;/D&gt;&lt;/FQL&gt;&lt;FQL&gt;&lt;Q&gt;US6092071058^FF_TAX_CF(ANN_R,42005,42369,,,USD)&lt;/Q&gt;&lt;R&gt;1&lt;/R&gt;&lt;C&gt;1&lt;/C&gt;&lt;D xsi:type="xsd:double"&gt;745&lt;/D&gt;&lt;/FQL&gt;&lt;FQL&gt;&lt;Q&gt;JP3788600009^FF_TAX_CF(ANN_R,42005,42369,,,USD)&lt;/Q&gt;&lt;R&gt;1&lt;/R&gt;&lt;C&gt;1&lt;/C&gt;&lt;D xsi:type="xsd:double"&gt;1450.61982214451&lt;/D&gt;&lt;/FQL&gt;&lt;FQL&gt;&lt;Q&gt;NL00150001Q9^FF_TAX_CF(ANN_R,43466,43830,,,USD)&lt;/Q&gt;&lt;R&gt;0&lt;/R&gt;&lt;C&gt;0&lt;/C&gt;&lt;/FQL&gt;&lt;FQL&gt;&lt;Q&gt;DE000ENER6Y0^FF_TAX_CF(ANN_R,42370,42735,,,USD)&lt;/Q&gt;&lt;R&gt;0&lt;/R&gt;&lt;C&gt;0&lt;/C&gt;&lt;/FQL&gt;&lt;FQL&gt;&lt;Q&gt;JP3788600009^FF_TAX_CF(ANN_R,41275,41639,,,USD)&lt;/Q&gt;&lt;R&gt;1&lt;/R&gt;&lt;C&gt;1&lt;/C&gt;&lt;D xsi:type="xsd:double"&gt;1569.45491736755&lt;/D&gt;&lt;/FQL&gt;&lt;FQL&gt;&lt;Q&gt;US0311001004^FF_TAX_CF(ANN_R,42370,42735,,,USD)&lt;/Q&gt;&lt;R&gt;1&lt;/R&gt;&lt;C&gt;1&lt;/C&gt;&lt;D xsi:type="xsd:double"&gt;180.8&lt;/D&gt;&lt;/FQL&gt;&lt;FQL&gt;&lt;Q&gt;US88339J1051^FF_TAX_CF(ANN_R,42736,43100,,,USD)&lt;/Q&gt;&lt;R&gt;1&lt;/R&gt;&lt;C&gt;1&lt;/C&gt;&lt;D xsi:type="xsd:double"&gt;19.163&lt;/D&gt;&lt;/FQL&gt;&lt;FQL&gt;&lt;Q&gt;NL0009434992^FF_TAX_CF(ANN_R,41275,41639,,,USD)&lt;/Q&gt;&lt;R&gt;1&lt;/R&gt;&lt;C&gt;1&lt;/C&gt;&lt;D xsi:type="xsd:double"&gt;1213&lt;/D&gt;&lt;/FQL&gt;&lt;FQL&gt;&lt;Q&gt;JP3726800000^FF_TAX_CF(ANN_R,42370,42735,,,USD)&lt;/Q&gt;&lt;R&gt;1&lt;/R&gt;&lt;C&gt;1&lt;/C&gt;&lt;D xsi:type="xsd:double"&gt;1705.19856113009&lt;/D&gt;&lt;/FQL&gt;&lt;FQL&gt;&lt;Q&gt;US5018892084^FF_TAX_CF(ANN_R,42370,42735,,,USD)&lt;/Q&gt;&lt;R&gt;1&lt;/R&gt;&lt;C&gt;1&lt;/C&gt;&lt;D xsi:type="xsd:double"&gt;230.036&lt;/D&gt;&lt;/FQL&gt;&lt;FQL&gt;&lt;Q&gt;JP3933800009^FF_TAX_CF(ANN_R,42370,42735,,,USD)&lt;/Q&gt;&lt;R&gt;1&lt;/R&gt;&lt;C&gt;1&lt;/C&gt;&lt;D xsi:type="xsd:double"&gt;552.620174407959&lt;/D&gt;&lt;/FQL&gt;&lt;FQL&gt;&lt;Q&gt;SE0000310336^FF_TAX_CF(ANN_R,42736,43100,,,USD)&lt;/Q&gt;&lt;R&gt;1&lt;/R&gt;&lt;C&gt;1&lt;/C&gt;&lt;D xsi:type="xsd:double"&gt;71.523312933743&lt;/D&gt;&lt;/FQL&gt;&lt;FQL&gt;&lt;Q&gt;US45168D1046^FF_TAX_CF(ANN_R,42005,42369,,,USD)&lt;/Q&gt;&lt;R&gt;1&lt;/R&gt;&lt;C&gt;1&lt;/C&gt;&lt;D xsi:type="xsd:double"&gt;54.877&lt;/D&gt;&lt;/FQL&gt;&lt;FQL&gt;&lt;Q&gt;JP3476480003^FF_TAX_CF(ANN_R,41640,42004,,,USD)&lt;/Q&gt;&lt;R&gt;1&lt;/R&gt;&lt;C&gt;1&lt;/C&gt;&lt;D xsi:type="xsd:double"&gt;1169.74376975559&lt;/D&gt;&lt;/FQL&gt;&lt;FQL&gt;&lt;Q&gt;US0995021062^FF_TAX_CF(ANN_R,42370,42735,,,USD)&lt;/Q&gt;&lt;R&gt;1&lt;/R&gt;&lt;C&gt;1&lt;/C&gt;&lt;D xsi:type="xsd:double"&gt;143.083&lt;/D&gt;&lt;/FQL&gt;&lt;FQL&gt;&lt;Q&gt;CH0008742519^FF_TAX_CF(ANN_R,42736,43100,,,USD)&lt;/Q&gt;&lt;R&gt;1&lt;/R&gt;&lt;C&gt;1&lt;/C&gt;&lt;D xsi:type="xsd:double"&gt;293.620977640152&lt;/D&gt;&lt;/FQL&gt;&lt;FQL&gt;&lt;Q&gt;US8725901040^FF_TAX_CF(ANN_R,40909,41274,,,USD)&lt;/Q&gt;&lt;R&gt;1&lt;/R&gt;&lt;C&gt;1&lt;/C&gt;&lt;D xsi:type="xsd:double"&gt;6.506&lt;/D&gt;&lt;/FQL&gt;&lt;FQL&gt;&lt;Q&gt;US64110D1046^FF_TAX_CF(ANN_R,41640,42004,,,USD)&lt;/Q&gt;&lt;R&gt;1&lt;/R&gt;&lt;C&gt;1&lt;/C&gt;&lt;D xsi:type="xsd:double"&gt;58.1&lt;/D&gt;&lt;/FQL&gt;&lt;FQL&gt;&lt;Q&gt;FR0000045072^FF_TAX_CF(ANN_R,41275,41639,,,USD)&lt;/Q&gt;&lt;R&gt;1&lt;/R&gt;&lt;C&gt;1&lt;/C&gt;&lt;D xsi:type="xsd:double"&gt;874.900342464447&lt;/D&gt;&lt;/FQL&gt;&lt;FQL&gt;&lt;Q&gt;US6200763075^FF_TAX_CF(ANN_R,40909,41274,,,USD)&lt;/Q&gt;&lt;R&gt;1&lt;/R&gt;&lt;C&gt;1&lt;/C&gt;&lt;D xsi:type="xsd:double"&gt;127&lt;/D&gt;&lt;/FQL&gt;&lt;FQL&gt;&lt;Q&gt;TW0002317005^FF_TAX_CF(ANN_R,42370,42735,,,USD)&lt;/Q&gt;&lt;R&gt;1&lt;/R&gt;&lt;C&gt;1&lt;/C&gt;&lt;D xsi:type="xsd:double"&gt;1300.19685282843&lt;/D&gt;&lt;/FQL&gt;&lt;FQL&gt;&lt;Q&gt;JP3902400005^FF_TAX_CF(ANN_R,42370,42735,,,USD)&lt;/Q&gt;&lt;R&gt;1&lt;/R&gt;&lt;C&gt;1&lt;/C&gt;&lt;D xsi:type="xsd:double"&gt;582.76566696167&lt;/D&gt;&lt;/FQL&gt;&lt;FQL&gt;&lt;Q&gt;BE0003565737^FF_TAX_CF(ANN_R,41275,41639,,,USD)&lt;/Q&gt;&lt;R&gt;1&lt;/R&gt;&lt;C&gt;1&lt;/C&gt;&lt;D xsi:type="xsd:double"&gt;493.873941421509&lt;/D&gt;&lt;/FQL&gt;&lt;FQL&gt;&lt;Q&gt;FR0000120693^FF_TAX_CF(ANN_R,40909,41274,,,USD)&lt;/Q&gt;&lt;R&gt;1&lt;/R&gt;&lt;C&gt;1&lt;/C&gt;&lt;D xsi:type="xsd:double"&gt;384.959461212158&lt;/D&gt;&lt;/FQL&gt;&lt;FQL&gt;&lt;Q&gt;JP3970300004^FF_TAX_CF(ANN_R,42370,42735,,,USD)&lt;/Q&gt;&lt;R&gt;1&lt;/R&gt;&lt;C&gt;1&lt;/C&gt;&lt;D xsi:type="xsd:double"&gt;271.434345245361&lt;/D&gt;&lt;/FQL&gt;&lt;FQL&gt;&lt;Q&gt;US55261F1049^FF_TAX_CF(ANN_R,42005,42369,,,USD)&lt;/Q&gt;&lt;R&gt;1&lt;/R&gt;&lt;C&gt;1&lt;/C&gt;&lt;D xsi:type="xsd:double"&gt;378.66&lt;/D&gt;&lt;/FQL&gt;&lt;FQL&gt;&lt;Q&gt;NL00150001Q9^FF_TAX_CF(ANN_R,41275,41639,,,USD)&lt;/Q&gt;&lt;R&gt;0&lt;/R&gt;&lt;C&gt;0&lt;/C&gt;&lt;/FQL&gt;&lt;FQL&gt;&lt;Q&gt;US57772K1016^FF_TAX_CF(ANN_R,42736,43100,,,USD)&lt;/Q&gt;&lt;R&gt;1&lt;/R&gt;&lt;C&gt;1&lt;/C&gt;&lt;D xsi:type="xsd:double"&gt;76.243&lt;/D&gt;&lt;/FQL&gt;&lt;FQL&gt;&lt;Q&gt;US9892071054^FF_TAX_CF(ANN_R,42370,42735,,,USD)&lt;/Q&gt;&lt;R&gt;1&lt;/R&gt;&lt;C&gt;1&lt;/C&gt;&lt;D xsi:type="xsd:double"&gt;81&lt;/D&gt;&lt;/FQL&gt;&lt;FQL&gt;&lt;Q&gt;US57772K1016^FF_TAX_CF(ANN_R,41275,41639,,,USD)&lt;/Q&gt;&lt;R&gt;1&lt;/R&gt;&lt;C&gt;1&lt;/C&gt;&lt;D xsi:type="xsd:double"&gt;19.08&lt;/D&gt;&lt;/FQL&gt;&lt;FQL&gt;&lt;Q&gt;TW0002002003^FF_TAX_CF(ANN_R,42005,42369,,,USD)&lt;/Q&gt;&lt;R&gt;1&lt;/R&gt;&lt;C&gt;1&lt;/C&gt;&lt;D xsi:type="xsd:double"&gt;150.430914444268&lt;/D&gt;&lt;/FQL&gt;&lt;FQL&gt;&lt;Q&gt;FR0000133308^FF_TAX_CF(ANN_R,42370,42735,,,USD)&lt;/Q&gt;&lt;R&gt;1&lt;/R&gt;&lt;C&gt;1&lt;/C&gt;&lt;D xsi:type="xsd:double"&gt;3100.67085802555&lt;/D&gt;&lt;/FQL&gt;&lt;FQL&gt;&lt;Q&gt;JP3933800009^FF_TAX_CF(ANN_R,40909,41274,,,USD)&lt;/Q&gt;&lt;R&gt;1&lt;/R&gt;&lt;C&gt;1&lt;/C&gt;&lt;D xsi:type="xsd:double"&gt;823.059419197962&lt;/D&gt;&lt;/FQL&gt;&lt;FQL&gt;&lt;Q&gt;US87165B1035^FF_TAX_CF(ANN_R,42005,42369,,,USD)&lt;/Q&gt;&lt;R&gt;1&lt;/R&gt;&lt;C&gt;1&lt;/C&gt;&lt;D xsi:type="xsd:double"&gt;1219&lt;/D&gt;&lt;/FQL&gt;&lt;FQL&gt;&lt;Q&gt;JP3188220002^FF_TAX_CF(ANN_R,41275,41639,,,USD)&lt;/Q&gt;&lt;R&gt;1&lt;/R&gt;&lt;C&gt;1&lt;/C&gt;&lt;D xsi:type="xsd:double"&gt;806.05855576694&lt;/D&gt;&lt;/FQL&gt;&lt;FQL&gt;&lt;Q&gt;JP3358000002^FF_TAX_CF(ANN_R,42005,42369,,,USD)&lt;/Q&gt;&lt;R&gt;1&lt;/R&gt;&lt;C&gt;1&lt;/C&gt;&lt;D xsi:type="xsd:double"&gt;186.866834018379&lt;/D&gt;&lt;/FQL&gt;&lt;FQL&gt;&lt;Q&gt;JP3197800000^FF_TAX_CF(ANN_R,41275,41639,,,USD)&lt;/Q&gt;&lt;R&gt;1&lt;/R&gt;&lt;C&gt;1&lt;/C&gt;&lt;D xsi:type="xsd:double"&gt;86.8441611528397&lt;/D&gt;&lt;/FQL&gt;&lt;FQL&gt;&lt;Q&gt;IT0000072618^FF_TAX_CF(ANN_R,41640,42004,,,USD)&lt;/Q&gt;&lt;R&gt;0&lt;/R&gt;&lt;C&gt;0&lt;/C&gt;&lt;/FQL&gt;&lt;FQL&gt;&lt;Q&gt;JP3304200003^FF_TAX_CF(ANN_R,42370,42735,,,USD)&lt;/Q&gt;&lt;R&gt;1&lt;/R&gt;&lt;C&gt;1&lt;/C&gt;&lt;D xsi:type="xsd:double"&gt;534.108177185059&lt;/D&gt;&lt;/FQL&gt;&lt;FQL&gt;&lt;Q&gt;US92343V1044^FF_TAX_CF(ANN_R,41640,42004,,,USD)&lt;/Q&gt;&lt;R&gt;1&lt;/R&gt;&lt;C&gt;1&lt;/C&gt;&lt;D xsi:type="xsd:double"&gt;4093&lt;/D&gt;&lt;/FQL&gt;&lt;FQL&gt;&lt;Q&gt;DE000A1ML7J1^FF_TAX_CF(ANN_R,41275,41639,,,USD)&lt;/Q&gt;&lt;R&gt;1&lt;/R&gt;&lt;C&gt;1&lt;/C&gt;&lt;D xsi:type="xsd:double"&gt;14.471037530899&lt;/D&gt;&lt;/FQL&gt;&lt;FQL&gt;&lt;Q&gt;CH0014852781^FF_TAX_CF(ANN_R,40909,41274,,,USD)&lt;/Q&gt;&lt;R&gt;1&lt;/R&gt;&lt;C&gt;1&lt;/C&gt;&lt;D xsi:type="xsd:double"&gt;209.979499101639&lt;/D&gt;&lt;/FQL&gt;&lt;FQL&gt;&lt;Q&gt;JP3240400006^FF_TAX_CF(ANN_R,40909,41274,,,USD)&lt;/Q&gt;&lt;R&gt;1&lt;/R&gt;&lt;C&gt;1&lt;/C&gt;&lt;D xsi:type="xsd:double"&gt;78.6332656377926&lt;/D&gt;&lt;/FQL&gt;&lt;FQL&gt;&lt;Q&gt;US5745991068^FF_TAX_CF(ANN_R,41275,41639,,,USD)&lt;/Q&gt;&lt;R&gt;1&lt;/R&gt;&lt;C&gt;1&lt;/C&gt;&lt;D xsi:type="xsd:double"&gt;77&lt;/D&gt;&lt;/FQL&gt;&lt;FQL&gt;&lt;Q&gt;ES0105046009^FF_TAX_CF(ANN_R,41275,41639,,,USD)&lt;/Q&gt;&lt;R&gt;1&lt;/R&gt;&lt;C&gt;1&lt;/C&gt;&lt;D xsi:type="xsd:double"&gt;148.995926607132&lt;/D&gt;&lt;/FQL&gt;&lt;FQL&gt;&lt;Q&gt;JP3242800005^FF_TAX_CF(ANN_R,41640,42004,,,USD)&lt;/Q&gt;&lt;R&gt;1&lt;/R&gt;&lt;C&gt;1&lt;/C&gt;&lt;D xsi:type="xsd:double"&gt;1056.3911655033&lt;/D&gt;&lt;/FQL&gt;&lt;FQL&gt;&lt;Q&gt;DE000ENER6Y0^FF_TAX_CF(ANN_R,40909,41274,,,USD)&lt;/Q&gt;&lt;R&gt;0&lt;/R&gt;&lt;C&gt;0&lt;/C&gt;&lt;/FQL&gt;&lt;FQL&gt;&lt;Q&gt;TW0002317005^FF_TAX_CF(ANN_R,41640,42004,,,USD)&lt;/Q&gt;&lt;R&gt;1&lt;/R&gt;&lt;C&gt;1&lt;/C&gt;&lt;D xsi:type="xsd:double"&gt;1148.2027493725&lt;/D&gt;&lt;/FQL&gt;&lt;FQL&gt;&lt;Q&gt;US4943681035^FF_TAX_CF(ANN_R,41275,41639,,,USD)&lt;/Q&gt;&lt;R&gt;1&lt;/R&gt;&lt;C&gt;1&lt;/C&gt;&lt;D xsi:type="xsd:double"&gt;776&lt;/D&gt;&lt;/FQL&gt;&lt;FQL&gt;&lt;Q&gt;TW0002412004^FF_TAX_CF(ANN_R,41640,42004,,,USD)&lt;/Q&gt;&lt;R&gt;1&lt;/R&gt;&lt;C&gt;1&lt;/C&gt;&lt;D xsi:type="xsd:double"&gt;276.295962211847&lt;/D&gt;&lt;/FQL&gt;&lt;FQL&gt;&lt;Q&gt;ES0178430E18^FF_TAX_CF(ANN_R,41275,41639,,,USD)&lt;/Q&gt;&lt;R&gt;1&lt;/R&gt;&lt;C&gt;1&lt;/C&gt;&lt;D xsi:type="xsd:double"&gt;2340.59074926376&lt;/D&gt;&lt;/FQL&gt;&lt;FQL&gt;&lt;Q&gt;JP3371200001^FF_TAX_CF(ANN_R,40909,41274,,,USD)&lt;/Q&gt;&lt;R&gt;1&lt;/R&gt;&lt;C&gt;1&lt;/C&gt;&lt;D xsi:type="xsd:double"&gt;520.810825590044&lt;/D&gt;&lt;/FQL&gt;&lt;FQL&gt;&lt;Q&gt;US3802371076^FF_TAX_CF(ANN_R,42370,42735,,,USD)&lt;/Q&gt;&lt;R&gt;1&lt;/R&gt;&lt;C&gt;1&lt;/C&gt;&lt;D xsi:type="xsd:double"&gt;4&lt;/D&gt;&lt;/FQL&gt;&lt;FQL&gt;&lt;Q&gt;US5502411037^FF_TAX_CF(ANN_R,40909,41274,,,USD)&lt;/Q&gt;&lt;R&gt;1&lt;/R&gt;&lt;C&gt;1&lt;/C&gt;&lt;D xsi:type="xsd:double"&gt;82&lt;/D&gt;&lt;/FQL&gt;&lt;FQL&gt;&lt;Q&gt;JP3634600005^FF_TAX_CF(ANN_R,41640,42004,,,USD)&lt;/Q&gt;&lt;R&gt;1&lt;/R&gt;&lt;C&gt;1&lt;/C&gt;&lt;D xsi:type="xsd:double"&gt;387.944635258988&lt;/D&gt;&lt;/FQL&gt;&lt;FQL&gt;&lt;Q&gt;US92276F1003^FF_TAX_CF(ANN_R,40909,41274,,,USD)&lt;/Q&gt;&lt;R&gt;1&lt;/R&gt;&lt;C&gt;1&lt;/C&gt;&lt;D xsi:type="xsd:double"&gt;-6.286&lt;/D&gt;&lt;/FQL&gt;&lt;FQL&gt;&lt;Q&gt;SE0000148884^FF_TAX_CF(ANN_R,42370,42735,,,USD)&lt;/Q&gt;&lt;R&gt;1&lt;/R&gt;&lt;C&gt;1&lt;/C&gt;&lt;D xsi:type="xsd:double"&gt;368.965136311948&lt;/D&gt;&lt;/FQL&gt;&lt;FQL&gt;&lt;Q&gt;JP3951600000^FF_TAX_CF(ANN_R,40909,41274,,,USD)&lt;/Q&gt;&lt;R&gt;1&lt;/R&gt;&lt;C&gt;1&lt;/C&gt;&lt;D xsi:type="xsd:double"&gt;53.7707622349262&lt;/D&gt;&lt;/FQL&gt;&lt;FQL&gt;&lt;Q&gt;FR0000130650^FF_TAX_CF(ANN_R,43101,43465,,,USD)&lt;/Q&gt;&lt;R&gt;1&lt;/R&gt;&lt;C&gt;1&lt;/C&gt;&lt;D xsi:type="xsd:double"&gt;201.265303468704&lt;/D&gt;&lt;/FQL&gt;&lt;FQL&gt;&lt;Q&gt;CH0014852781^FF_TAX_CF(ANN_R,42370,42735,,,USD)&lt;/Q&gt;&lt;R&gt;1&lt;/R&gt;&lt;C&gt;1&lt;/C&gt;&lt;D xsi:type="xsd:double"&gt;216.20708334446&lt;/D&gt;&lt;/FQL&gt;&lt;FQL&gt;&lt;Q&gt;JP3546800008^FF_TAX_CF(ANN_R,41275,41639,,,USD)&lt;/Q&gt;&lt;R&gt;1&lt;/R&gt;&lt;C&gt;1&lt;/C&gt;&lt;D xsi:type="xsd:double"&gt;293.352339360863&lt;/D&gt;&lt;/FQL&gt;&lt;FQL&gt;&lt;Q&gt;US5018892084^FF_TAX_CF(ANN_R,41640,42004,,,USD)&lt;/Q&gt;&lt;R&gt;1&lt;/R&gt;&lt;C&gt;1&lt;/C&gt;&lt;D xsi:type="xsd:double"&gt;176.955&lt;/D&gt;&lt;/FQL&gt;&lt;FQL&gt;&lt;Q&gt;US3802371076^FF_TAX_CF(ANN_R,41640,42004,,,USD)&lt;/Q&gt;&lt;R&gt;1&lt;/R&gt;&lt;C&gt;1&lt;/C&gt;&lt;D xsi:type="xsd:double"&gt;2.29&lt;/D&gt;&lt;/FQL&gt;&lt;FQL&gt;&lt;Q&gt;JP3902400005^FF_TAX_CF(ANN_R,40909,41274,,,USD)&lt;/Q&gt;&lt;R&gt;1&lt;/R&gt;&lt;C&gt;1&lt;/C&gt;&lt;D xsi:type="xsd:double"&gt;834.596688483842&lt;/D&gt;&lt;/FQL&gt;&lt;FQL&gt;&lt;Q&gt;US73278L1052^FF_TAX_CF(ANN_R,42736,43100,,,USD)&lt;/Q&gt;&lt;R&gt;1&lt;/R&gt;&lt;C&gt;1&lt;/C&gt;&lt;D xsi:type="xsd:double"&gt;84.251&lt;/D&gt;&lt;/FQL&gt;&lt;FQL&gt;&lt;Q&gt;DK0010268606^FF_TAX_CF(ANN_R,40909,41274,,,USD)&lt;/Q&gt;&lt;R&gt;1&lt;/R&gt;&lt;C&gt;1&lt;/C&gt;&lt;D xsi:type="xsd:double"&gt;124.593528823047&lt;/D&gt;&lt;/FQL&gt;&lt;FQL&gt;&lt;Q&gt;JP3634600005^FF_TAX_CF(ANN_R,41275,41639,,,USD)&lt;/Q&gt;&lt;R&gt;1&lt;/R&gt;&lt;C&gt;1&lt;/C&gt;&lt;D xsi:type="xsd:double"&gt;295.993849262595&lt;/D&gt;&lt;/FQL&gt;&lt;FQL&gt;&lt;Q&gt;US4461501045^FF_TAX_CF(ANN_R,42005,42369,,,USD)&lt;/Q&gt;&lt;R&gt;1&lt;/R&gt;&lt;C&gt;1&lt;/C&gt;&lt;D xsi:type="xsd:double"&gt;150.403&lt;/D&gt;&lt;/FQL&gt;&lt;FQL&gt;&lt;Q&gt;IT0000072618^FF_TAX_CF(ANN_R,42370,42735,,,USD)&lt;/Q&gt;&lt;R&gt;1&lt;/R&gt;&lt;C&gt;1&lt;/C&gt;&lt;D xsi:type="xsd:double"&gt;-203.540291786194&lt;/D&gt;&lt;/FQL&gt;&lt;FQL&gt;&lt;Q&gt;JP3866800000^FF_TAX_CF(ANN_R,41640,42004,,,USD)&lt;/Q&gt;&lt;R&gt;1&lt;/R&gt;&lt;C&gt;1&lt;/C&gt;&lt;D xsi:type="xsd:double"&gt;811.058950917795&lt;/D&gt;&lt;/FQL&gt;&lt;FQL&gt;&lt;Q&gt;US2310211063^FF_TAX_CF(ANN_R,41275,41639,,,USD)&lt;/Q&gt;&lt;R&gt;1&lt;/R&gt;&lt;C&gt;1&lt;/C&gt;&lt;D xsi:type="xsd:double"&gt;380&lt;/D&gt;&lt;/FQL&gt;&lt;FQL&gt;&lt;Q&gt;US0311001004^FF_TAX_CF(ANN_R,41640,42004,,,USD)&lt;/Q&gt;&lt;R&gt;1&lt;/R&gt;&lt;C&gt;1&lt;/C&gt;&lt;D xsi:type="xsd:double"&gt;211.6&lt;/D&gt;&lt;/FQL&gt;&lt;FQL&gt;&lt;Q&gt;JP3198900007^FF_TAX_CF(ANN_R,42005,42369,,,USD)&lt;/Q&gt;&lt;R&gt;1&lt;/R&gt;&lt;C&gt;1&lt;/C&gt;&lt;D xsi:type="xsd:double"&gt;404.245580331422&lt;/D&gt;&lt;/FQL&gt;&lt;FQL&gt;&lt;Q&gt;SE0000242455^FF_TAX_CF(ANN_R,41640,42004,,,USD)&lt;/Q&gt;&lt;R&gt;1&lt;/R&gt;&lt;C&gt;1&lt;/C&gt;&lt;D xsi:type="xsd:double"&gt;800.239901542664&lt;/D&gt;&lt;/FQL&gt;&lt;FQL&gt;&lt;Q&gt;JP3122400009^FF_TAX_CF(ANN_R,41640,42004,,,USD)&lt;/Q&gt;&lt;R&gt;1&lt;/R&gt;&lt;C&gt;1&lt;/C&gt;&lt;D xsi:type="xsd:double"&gt;27.0635831858963&lt;/D&gt;&lt;/FQL&gt;&lt;FQL&gt;&lt;Q&gt;JP3571400005^FF_TAX_CF(ANN_R,41275,41639,,,USD)&lt;/Q&gt;&lt;R&gt;1&lt;/R&gt;&lt;C&gt;1&lt;/C&gt;&lt;D xsi:type="xsd:double"&gt;92.5252166949213&lt;/D&gt;&lt;/FQL&gt;&lt;FQL&gt;&lt;Q&gt;US6792951054^FF_TAX_CF(ANN_R,43831,44196,,,USD)&lt;/Q&gt;&lt;R&gt;1&lt;/R&gt;&lt;C&gt;1&lt;/C&gt;&lt;D xsi:type="xsd:double"&gt;1.123&lt;/D&gt;&lt;/FQL&gt;&lt;FQL&gt;&lt;Q&gt;US87165B1035^FF_TAX_CF(ANN_R,42370,42735,,,USD)&lt;/Q&gt;&lt;R&gt;1&lt;/R&gt;&lt;C&gt;1&lt;/C&gt;&lt;D xsi:type="xsd:double"&gt;1771&lt;/D&gt;&lt;/FQL&gt;&lt;FQL&gt;&lt;Q&gt;US8545021011^FF_TAX_CF(ANN_R,40909,41274,,,USD)&lt;/Q&gt;&lt;R&gt;1&lt;/R&gt;&lt;C&gt;1&lt;/C&gt;&lt;D xsi:type="xsd:double"&gt;198.2&lt;/D&gt;&lt;/FQL&gt;&lt;FQL&gt;&lt;Q&gt;IT0005239360^FF_TAX_CF(ANN_R,42736,43100,,,USD)&lt;/Q&gt;&lt;R&gt;1&lt;/R&gt;&lt;C&gt;1&lt;/C&gt;&lt;D xsi:type="xsd:double"&gt;-309.147692141891&lt;/D&gt;&lt;/FQL&gt;&lt;FQL&gt;&lt;Q&gt;US8740541094^FF_TAX_CF(ANN_R,42005,42369,,,USD)&lt;/Q&gt;&lt;R&gt;1&lt;/R&gt;&lt;C&gt;1&lt;/C&gt;&lt;D xsi:type="xsd:double"&gt;9.749&lt;/D&gt;&lt;/FQL&gt;&lt;FQL&gt;&lt;Q&gt;TW0002454006^FF_TAX_CF(ANN_R,42736,43100,,,USD)&lt;/Q&gt;&lt;R&gt;1&lt;/R&gt;&lt;C&gt;1&lt;/C&gt;&lt;D xsi:type="xsd:double"&gt;151.242473600551&lt;/D&gt;&lt;/FQL&gt;&lt;FQL&gt;&lt;Q&gt;NL0000009082^FF_TAX_CF(ANN_R,40909,41274,,,USD)&lt;/Q&gt;&lt;R&gt;1&lt;/R&gt;&lt;C&gt;1&lt;/C&gt;&lt;D xsi:type="xsd:double"&gt;602.416132688522&lt;/D&gt;&lt;/FQL&gt;&lt;FQL&gt;&lt;Q&gt;DE000A1ML7J1^FF_TAX_CF(ANN_R,42005,42369,,,USD)&lt;/Q&gt;&lt;R&gt;1&lt;/R&gt;&lt;C&gt;1&lt;/C&gt;&lt;D xsi:type="xsd:double"&gt;17.742733001709&lt;/D&gt;&lt;/FQL&gt;&lt;FQL&gt;&lt;Q&gt;US31428X1063^FF_TAX_CF(ANN_R,42005,42369,,,USD)&lt;/Q&gt;&lt;R&gt;1&lt;/R&gt;&lt;C&gt;1&lt;/C&gt;&lt;D xsi:type="xsd:double"&gt;1113&lt;/D&gt;&lt;/FQL&gt;&lt;FQL&gt;&lt;Q&gt;JP3898400001^FF_TAX_CF(ANN_R,41275,41639,,,USD)&lt;/Q&gt;&lt;R&gt;1&lt;/R&gt;&lt;C&gt;1&lt;/C&gt;&lt;D xsi:type="xsd:double"&gt;926.759878080338&lt;/D&gt;&lt;/FQL&gt;&lt;FQL&gt;&lt;Q&gt;DE0005785604^FF_TAX_CF(ANN_R,41275,41639,,,USD)&lt;/Q&gt;&lt;R&gt;1&lt;/R&gt;&lt;C&gt;1&lt;/C&gt;&lt;D xsi:type="xsd:double"&gt;860.296543121338&lt;/D&gt;&lt;/FQL&gt;&lt;FQL&gt;&lt;Q&gt;US73278L1052^FF_TAX_CF(ANN_R,42370,42735,,,USD)&lt;/Q&gt;&lt;R&gt;1&lt;/R&gt;&lt;C&gt;1&lt;/C&gt;&lt;D xsi:type="xsd:double"&gt;80.378&lt;/D&gt;&lt;/FQL&gt;&lt;FQL&gt;&lt;Q&gt;TW0002412004^FF_TAX_CF(ANN_R,42370,42735,,,USD)&lt;/Q&gt;&lt;R&gt;1&lt;/R&gt;&lt;C&gt;1&lt;/C&gt;&lt;D xsi:type="xsd:double"&gt;279.784124771012&lt;/D&gt;&lt;/FQL&gt;&lt;FQL&gt;&lt;Q&gt;JP3890310000^FF_TAX_CF(ANN_R,42736,43100,,,USD)&lt;/Q&gt;&lt;R&gt;1&lt;/R&gt;&lt;C&gt;1&lt;/C&gt;&lt;D xsi:type="xsd:double"&gt;800.655655803159&lt;/D&gt;&lt;/FQL&gt;&lt;FQL&gt;&lt;Q&gt;US40434L1052^FF_TAX_CF(ANN_R,41640,42004,,,USD)&lt;/Q&gt;&lt;R&gt;1&lt;/R&gt;&lt;C&gt;1&lt;/C&gt;&lt;D xsi:type="xsd:double"&gt;1267&lt;/D&gt;&lt;/FQL&gt;&lt;FQL&gt;&lt;Q&gt;SE0000107419^FF_TAX_CF(ANN_R,42005,42369,,,USD)&lt;/Q&gt;&lt;R&gt;1&lt;/R&gt;&lt;C&gt;1&lt;/C&gt;&lt;D xsi:type="xsd:double"&gt;38.523474521935&lt;/D&gt;&lt;/FQL&gt;&lt;FQL&gt;&lt;Q&gt;JP3197800000^FF_TAX_CF(ANN_R,42005,42369,,,USD)&lt;/Q&gt;&lt;R&gt;1&lt;/R&gt;&lt;C&gt;1&lt;/C&gt;&lt;D xsi:type="xsd:double"&gt;178.542025549337&lt;/D&gt;&lt;/FQL&gt;&lt;FQL&gt;&lt;Q&gt;US3724601055^FF_TAX_CF(ANN_R,42370,42735,,,USD)&lt;/Q&gt;&lt;R&gt;1&lt;/R&gt;&lt;C&gt;1&lt;/C&gt;&lt;D xsi:type="xsd:double"&gt;374.865&lt;/D&gt;&lt;/FQL&gt;&lt;FQL&gt;&lt;Q&gt;US92276F1003^FF_TAX_CF(ANN_R,41640,42004,,,USD)&lt;/Q&gt;&lt;R&gt;1&lt;/R&gt;&lt;C&gt;1&lt;/C&gt;&lt;D xsi:type="xsd:double"&gt;-9.431&lt;/D&gt;&lt;/FQL&gt;&lt;FQL&gt;&lt;Q&gt;ES0148396007^FF_TAX_CF(ANN_R,42005,42369,,,USD)&lt;/Q&gt;&lt;R&gt;1&lt;/R&gt;&lt;C&gt;1&lt;/C&gt;&lt;D xsi:type="xsd:double"&gt;925.271722858429&lt;/D&gt;&lt;/FQL&gt;&lt;FQL&gt;&lt;Q&gt;FR0000120693^FF_TAX_CF(ANN_R,42370,42735,,,USD)&lt;/Q&gt;&lt;R&gt;1&lt;/R&gt;&lt;C&gt;1&lt;/C&gt;&lt;D xsi:type="xsd:double"&gt;435.966572284698&lt;/D&gt;&lt;/FQL&gt;&lt;FQL&gt;&lt;Q&gt;US5732841060^FF_TAX_CF(ANN_R,42736,43100,,,USD)&lt;/Q&gt;&lt;R&gt;1&lt;/R&gt;&lt;C&gt;1&lt;/C&gt;&lt;D xsi:type="xsd:double"&gt;155.771&lt;/D&gt;&lt;/FQL&gt;&lt;FQL&gt;&lt;Q&gt;FR0000120321^FF_TAX_CF(ANN_R,42736,43100,,,USD)&lt;/Q&gt;&lt;R&gt;1&lt;/R&gt;&lt;C&gt;1&lt;/C&gt;&lt;D xsi:type="xsd:double"&gt;1115.75288167&lt;/D&gt;&lt;/FQL&gt;&lt;FQL&gt;&lt;Q&gt;US2855121099^FF_TAX_CF(ANN_R,41640,42004,,,USD)&lt;/Q&gt;&lt;R&gt;1&lt;/R&gt;&lt;C&gt;1&lt;/C&gt;&lt;D xsi:type="xsd:double"&gt;29&lt;/D&gt;&lt;/FQL&gt;&lt;FQL&gt;&lt;Q&gt;DE0007164600^FF_TAX_CF(ANN_R,41640,42004,,,USD)&lt;/Q&gt;&lt;R&gt;1&lt;/R&gt;&lt;C&gt;1&lt;/C&gt;&lt;D xsi:type="xsd:double"&gt;1798.65939760208&lt;/D&gt;&lt;/FQL&gt;&lt;FQL&gt;&lt;Q&gt;ES0178430E18^FF_TAX_CF(ANN_R,42370,42735,,,USD)&lt;/Q&gt;&lt;R&gt;1&lt;/R&gt;&lt;C&gt;1&lt;/C&gt;&lt;D xsi:type="xsd:double"&gt;717.922007441521&lt;/D&gt;&lt;/FQL&gt;&lt;FQL&gt;&lt;Q&gt;DE000A0D9PT0^FF_TAX_CF(ANN_R,41275,41639,,,USD)&lt;/Q&gt;&lt;R&gt;1&lt;/R&gt;&lt;C&gt;1&lt;/C&gt;&lt;D xsi:type="xsd:double"&gt;116.166585683823&lt;/D&gt;&lt;/FQL&gt;&lt;FQL&gt;&lt;Q&gt;US4180561072^FF_TAX_CF(ANN_R,41640,42004,,,USD)&lt;/Q&gt;&lt;R&gt;1&lt;/R&gt;&lt;C&gt;1&lt;/C&gt;&lt;D xsi:type="xsd:double"&gt;182.158&lt;/D&gt;&lt;/FQL&gt;&lt;FQL&gt;&lt;Q&gt;SE0007100599^FF_TAX_CF(ANN_R,41640,42004,,,USD)&lt;/Q&gt;&lt;R&gt;1&lt;/R&gt;&lt;C&gt;1&lt;/C&gt;&lt;D xsi:type="xsd:double"&gt;584.230477809906&lt;/D&gt;&lt;/FQL&gt;&lt;FQL&gt;&lt;Q&gt;DE0005552004^FF_TAX_CF(ANN_R,42005,42369,,,USD)&lt;/Q&gt;&lt;R&gt;1&lt;/R&gt;&lt;C&gt;1&lt;/C&gt;&lt;D xsi:type="xsd:double"&gt;648.718675374985&lt;/D&gt;&lt;/FQL&gt;&lt;FQL&gt;&lt;Q&gt;IT0005239360^FF_TAX_CF(ANN_R,41640,42004,,,USD)&lt;/Q&gt;&lt;R&gt;1&lt;/R&gt;&lt;C&gt;1&lt;/C&gt;&lt;D xsi:type="xsd:double"&gt;-1264.62203569221&lt;/D&gt;&lt;/FQL&gt;&lt;FQL&gt;&lt;Q&gt;US9078181081^FF_TAX_CF(ANN_R,40909,41274,,,USD)&lt;/Q&gt;&lt;R&gt;1&lt;/R&gt;&lt;C&gt;1&lt;/C&gt;&lt;D xsi:type="xsd:double"&gt;1552&lt;/D&gt;&lt;/FQL&gt;&lt;FQL&gt;&lt;Q&gt;DE000PAH0038^FF_TAX_CF(ANN_R,42370,42735,,,USD)&lt;/Q&gt;&lt;R&gt;1&lt;/R&gt;&lt;C&gt;1&lt;/C&gt;&lt;D xsi:type="xsd:double"&gt;58.6284536123276&lt;/D&gt;&lt;/FQL&gt;&lt;FQL&gt;&lt;Q&gt;FR0010220475^FF_TAX_CF(ANN_R,41275,41639,,,USD)&lt;/Q&gt;&lt;R&gt;1&lt;/R&gt;&lt;C&gt;1&lt;/C&gt;&lt;D xsi:type="xsd:double"&gt;308.747978210449&lt;/D&gt;&lt;/FQL&gt;&lt;FQL&gt;&lt;Q&gt;US4404521001^FF_TAX_CF(ANN_R,42005,42369,,,USD)&lt;/Q&gt;&lt;R&gt;1&lt;/R&gt;&lt;C&gt;1&lt;/C&gt;&lt;D xsi:type="xsd:double"&gt;296.5&lt;/D&gt;&lt;/FQL&gt;&lt;FQL&gt;&lt;Q&gt;TW0002881000^FF_TAX_CF(ANN_R,41640,42004,,,USD)&lt;/Q&gt;&lt;R&gt;1&lt;/R&gt;&lt;C&gt;1&lt;/C&gt;&lt;D xsi:type="xsd:double"&gt;219.721833392411&lt;/D&gt;&lt;/FQL&gt;&lt;FQL&gt;&lt;Q&gt;NL0010545661^FF_TAX_CF(ANN_R,41275,41639,,,USD)&lt;/Q&gt;&lt;R&gt;1&lt;/R&gt;&lt;C&gt;1&lt;/C&gt;&lt;D xsi:type="xsd:double"&gt;521&lt;/D&gt;&lt;/FQL&gt;&lt;FQL&gt;&lt;Q&gt;CH0012138530^FF_TAX_CF(ANN_R,41275,41639,,,USD)&lt;/Q&gt;&lt;R&gt;1&lt;/R&gt;&lt;C&gt;1&lt;/C&gt;&lt;D xsi:type="xsd:double"&gt;898.532825827599&lt;/D&gt;&lt;/FQL&gt;&lt;FQL&gt;&lt;Q&gt;US5502411037^FF_TAX_CF(ANN_R,42370,42735,,,USD)&lt;/Q&gt;&lt;R&gt;1&lt;/R&gt;&lt;C&gt;1&lt;/C&gt;&lt;D xsi:type="xsd:double"&gt;397&lt;/D&gt;&lt;/FQL&gt;&lt;FQL&gt;&lt;Q&gt;US9892071054^FF_TAX_CF(ANN_R,40909,41274,,,USD)&lt;/Q&gt;&lt;R&gt;1&lt;/R&gt;&lt;C&gt;1&lt;/C&gt;&lt;D xsi:type="xsd:double"&gt;20.059&lt;/D&gt;&lt;/FQL&gt;&lt;FQL&gt;&lt;Q&gt;JP3496400007^FF_TAX_CF(ANN_R,41640,42004,,,USD)&lt;/Q&gt;&lt;R&gt;1&lt;/R&gt;&lt;C&gt;1&lt;/C&gt;&lt;D xsi:type="xsd:double"&gt;2211.08775827289&lt;/D&gt;&lt;/FQL&gt;&lt;FQL&gt;&lt;Q&gt;FR0000121485^FF_TAX_CF(ANN_R,41640,42004,,,USD)&lt;/Q&gt;&lt;R&gt;1&lt;/R&gt;&lt;C&gt;1&lt;/C&gt;&lt;D xsi:type="xsd:double"&gt;560.688294517994&lt;/D&gt;&lt;/FQL&gt;&lt;FQL&gt;&lt;Q&gt;JP3899600005^FF_TAX_CF(ANN_R,42736,43100,,,USD)&lt;/Q&gt;&lt;R&gt;1&lt;/R&gt;&lt;C&gt;1&lt;/C&gt;&lt;D xsi:type="xsd:double"&gt;481.948512943462&lt;/D&gt;&lt;/FQL&gt;&lt;FQL&gt;&lt;Q&gt;US5128071082^FF_TAX_CF(ANN_R,41640,42004,,,USD)&lt;/Q&gt;&lt;R&gt;1&lt;/R&gt;&lt;C&gt;1&lt;/C&gt;&lt;D xsi:type="xsd:double"&gt;18.157&lt;/D&gt;&lt;/FQL&gt;&lt;FQL&gt;&lt;Q&gt;JP3756600007^FF_TAX_CF(ANN_R,42005,42369,,,USD)&lt;/Q&gt;&lt;R&gt;1&lt;/R&gt;&lt;C&gt;1&lt;/C&gt;&lt;D xsi:type="xsd:double"&gt;201.754127372056&lt;/D&gt;&lt;/FQL&gt;&lt;FQL&gt;&lt;Q&gt;KR7005490008^FF_TAX_CF(ANN_R,42736,43100,,,USD)&lt;/Q&gt;&lt;R&gt;1&lt;/R&gt;&lt;C&gt;1&lt;/C&gt;&lt;D xsi:type="xsd:double"&gt;713.302657509351&lt;/D&gt;&lt;/FQL&gt;&lt;FQL&gt;&lt;Q&gt;SE0000148884^FF_TAX_CF(ANN_R,40909,41274,,,USD)&lt;/Q&gt;&lt;R&gt;1&lt;/R&gt;&lt;C&gt;1&lt;/C&gt;&lt;D xsi:type="xsd:double"&gt;308.952987849712&lt;/D&gt;&lt;/FQL&gt;&lt;FQL&gt;&lt;Q&gt;US77543R1023^FF_TAX_CF(ANN_R,41640,42004,,,USD)&lt;/Q&gt;&lt;R&gt;0&lt;/R&gt;&lt;C&gt;0&lt;/C&gt;&lt;/FQL&gt;&lt;FQL&gt;&lt;Q&gt;US89400J1079^FF_TAX_CF(ANN_R,42005,42369,,,USD)&lt;/Q&gt;&lt;R&gt;1&lt;/R&gt;&lt;C&gt;1&lt;/C&gt;&lt;D xsi:type="xsd:double"&gt;25.9&lt;/D&gt;&lt;/FQL&gt;&lt;FQL&gt;&lt;Q&gt;US9892071054^FF_TAX_CF(ANN_R,41640,42004,,,USD)&lt;/Q&gt;&lt;R&gt;1&lt;/R&gt;&lt;C&gt;1&lt;/C&gt;&lt;D xsi:type="xsd:double"&gt;17.433&lt;/D&gt;&lt;/FQL&gt;&lt;FQL&gt;&lt;Q&gt;NL0012969182^FF_TAX_CF(ANN_R,42736,43100,,,USD)&lt;/Q&gt;&lt;R&gt;1&lt;/R&gt;&lt;C&gt;1&lt;/C&gt;&lt;D xsi:type="xsd:double"&gt;46.8656815946102&lt;/D&gt;&lt;/FQL&gt;&lt;FQL&gt;&lt;Q&gt;JP3756100008^FF_TAX_CF(ANN_R,42370,42735,,,USD)&lt;/Q&gt;&lt;R&gt;1&lt;/R&gt;&lt;C&gt;1&lt;/C&gt;&lt;D xsi:type="xsd:double"&gt;177.789659745991&lt;/D&gt;&lt;/FQL&gt;&lt;FQL&gt;&lt;Q&gt;DE000SYM9999^FF_TAX_CF(ANN_R,42370,42735,,,USD)&lt;/Q&gt;&lt;R&gt;1&lt;/R&gt;&lt;C&gt;1&lt;/C&gt;&lt;D xsi:type="xsd:double"&gt;133.045660402179&lt;/D&gt;&lt;/FQL&gt;&lt;FQL&gt;&lt;Q&gt;US29355A1079^FF_TAX_CF(ANN_R,42005,42369,,,USD)&lt;/Q&gt;&lt;R&gt;1&lt;/R&gt;&lt;C&gt;1&lt;/C&gt;&lt;D xsi:type="xsd:double"&gt;0.594&lt;/D&gt;&lt;/FQL&gt;&lt;FQL&gt;&lt;Q&gt;JP3633400001^FF_TAX_CF(ANN_R,42736,43100,,,USD)&lt;/Q&gt;&lt;R&gt;1&lt;/R&gt;&lt;C&gt;1&lt;/C&gt;&lt;D xsi:type="xsd:double"&gt;7891.95422716439&lt;/D&gt;&lt;/FQL&gt;&lt;FQL&gt;&lt;Q&gt;FR0000125338^FF_TAX_CF(ANN_R,41275,41639,,,USD)&lt;/Q&gt;&lt;R&gt;1&lt;/R&gt;&lt;C&gt;1&lt;/C&gt;&lt;D xsi:type="xsd:double"&gt;164.624647140503&lt;/D&gt;&lt;/FQL&gt;&lt;FQL&gt;&lt;Q&gt;US30063P1057^FF_TAX_CF(ANN_R,42005,42369,,,USD)&lt;/Q&gt;&lt;R&gt;0&lt;/R&gt;&lt;C&gt;0&lt;/C&gt;&lt;/FQL&gt;&lt;FQL&gt;&lt;Q&gt;US92343V1044^FF_TAX_CF(ANN_R,43101,43465,,,USD)&lt;/Q&gt;&lt;R&gt;1&lt;/R&gt;&lt;C&gt;1&lt;/C&gt;&lt;D xsi:type="xsd:double"&gt;2213&lt;/D&gt;&lt;/FQL&gt;&lt;FQL&gt;&lt;Q&gt;SE0012853455^FF_TAX_CF(ANN_R,42370,42735,,,USD)&lt;/Q&gt;&lt;R&gt;1&lt;/R&gt;&lt;C&gt;1&lt;/C&gt;&lt;D xsi:type="xsd:double"&gt;11.3938312757386&lt;/D&gt;&lt;/FQL&gt;&lt;FQL&gt;&lt;Q&gt;US4943681035^FF_TAX_CF(ANN_R,42736,43100,,,USD)&lt;/Q&gt;&lt;R&gt;1&lt;/R&gt;&lt;C&gt;1&lt;/C&gt;&lt;D xsi:type="xsd:double"&gt;961&lt;/D&gt;&lt;/FQL&gt;&lt;FQL&gt;&lt;Q&gt;JP3890310000^FF_TAX_CF(ANN_R,41275,41639,,,USD)&lt;/Q&gt;&lt;R&gt;1&lt;/R&gt;&lt;C&gt;1&lt;/C&gt;&lt;D xsi:type="xsd:double"&gt;252.294349838048&lt;/D&gt;&lt;/FQL&gt;&lt;FQL&gt;&lt;Q&gt;US5732841060^FF_TAX_CF(ANN_R,41275,41639,,,USD)&lt;/Q&gt;&lt;R&gt;1&lt;/R&gt;&lt;C&gt;1&lt;/C&gt;&lt;D xsi:type="xsd:double"&gt;23.491&lt;/D&gt;&lt;/FQL&gt;&lt;FQL&gt;&lt;Q&gt;JP3463000004^FF_TAX_CF(ANN_R,40909,41274,,,USD)&lt;/Q&gt;&lt;R&gt;1&lt;/R&gt;&lt;C&gt;1&lt;/C&gt;&lt;D xsi:type="xsd:double"&gt;1925.96410668362&lt;/D&gt;&lt;/FQL&gt;&lt;FQL&gt;&lt;Q&gt;JP3735400008^FF_TAX_CF(ANN_R,42370,42735,,,USD)&lt;/Q&gt;&lt;R&gt;1&lt;/R&gt;&lt;C&gt;1&lt;/C&gt;&lt;D xsi:type="xsd:double"&gt;2851.58871841431&lt;/D&gt;&lt;/FQL&gt;&lt;FQL&gt;&lt;Q&gt;JP3735400008^FF_TAX_CF(ANN_R,41640,42004,,,USD)&lt;/Q&gt;&lt;R&gt;1&lt;/R&gt;&lt;C&gt;1&lt;/C&gt;&lt;D xsi:type="xsd:double"&gt;4615.57381867059&lt;/D&gt;&lt;/FQL&gt;&lt;FQL&gt;&lt;Q&gt;DE0007664039^FF_TAX_CF(ANN_R,42736,43100,,,USD)&lt;/Q&gt;&lt;R&gt;1&lt;/R&gt;&lt;C&gt;1&lt;/C&gt;&lt;D xsi:type="xsd:double"&gt;4132.75228309631&lt;/D&gt;&lt;/FQL&gt;&lt;FQL&gt;&lt;Q&gt;SE0000107419^FF_TAX_CF(ANN_R,41275,41639,,,USD)&lt;/Q&gt;&lt;R&gt;1&lt;/R&gt;&lt;C&gt;1&lt;/C&gt;&lt;D xsi:type="xsd:double"&gt;46.0476458072662&lt;/D&gt;&lt;/FQL&gt;&lt;FQL&gt;&lt;Q&gt;US22160K1051^FF_TAX_CF(ANN_R,42005,42369,,,USD)&lt;/Q&gt;&lt;R&gt;1&lt;/R&gt;&lt;C&gt;1&lt;/C&gt;&lt;D xsi:type="xsd:double"&gt;1186&lt;/D&gt;&lt;/FQL&gt;&lt;FQL&gt;&lt;Q&gt;US5303073051^FF_TAX_CF(ANN_R,42370,42735,,,USD)&lt;/Q&gt;&lt;R&gt;1&lt;/R&gt;&lt;C&gt;1&lt;/C&gt;&lt;D xsi:type="xsd:double"&gt;-9.41&lt;/D&gt;&lt;/FQL&gt;&lt;FQL&gt;&lt;Q&gt;DE0008404005^FF_TAX_CF(ANN_R,41275,41639,,,USD)&lt;/Q&gt;&lt;R&gt;1&lt;/R&gt;&lt;C&gt;1&lt;/C&gt;&lt;D xsi:type="xsd:double"&gt;4875.01374435425&lt;/D&gt;&lt;/FQL&gt;&lt;FQL&gt;&lt;Q&gt;US98956P1021^FF_TAX_CF(ANN_R,40909,41274,,,USD)&lt;/Q&gt;&lt;R&gt;1&lt;/R&gt;&lt;C&gt;1&lt;/C&gt;&lt;D xsi:type="xsd:double"&gt;227.6&lt;/D&gt;&lt;/FQL&gt;&lt;FQL&gt;&lt;Q&gt;NL0013654783^FF_TAX_CF(ANN_R,43466,43830,,,USD)&lt;/Q&gt;&lt;R&gt;1&lt;/R&gt;&lt;C&gt;1&lt;/C&gt;&lt;D xsi:type="xsd:double"&gt;100.999996056344&lt;/D&gt;&lt;/FQL&gt;&lt;FQL&gt;&lt;Q&gt;US92556V1061^FF_TAX_CF(ANN_R,42370,42735,,,USD)&lt;/Q&gt;&lt;R&gt;1&lt;/R&gt;&lt;C&gt;1&lt;/C&gt;&lt;D xsi:type="xsd:double"&gt;285.6&lt;/D&gt;&lt;/FQL&gt;&lt;FQL&gt;&lt;Q&gt;US5010441013^FF_TAX_CF(ANN_R,40909,41274,,,USD)&lt;/Q&gt;&lt;R&gt;1&lt;/R&gt;&lt;C&gt;1&lt;/C&gt;&lt;D xsi:type="xsd:double"&gt;296&lt;/D&gt;&lt;/FQL&gt;&lt;FQL&gt;&lt;Q&gt;DK0010274414^FF_TAX_CF(ANN_R,41275,41639,,,USD)&lt;/Q&gt;&lt;R&gt;1&lt;/R&gt;&lt;C&gt;1&lt;/C&gt;&lt;D xsi:type="xsd:double"&gt;303.516631275415&lt;/D&gt;&lt;/FQL&gt;&lt;FQL&gt;&lt;Q&gt;FR0000133308^FF_TAX_CF(ANN_R,41640,42004</t>
        </r>
      </text>
    </comment>
    <comment ref="A154" authorId="0" shapeId="0" xr:uid="{36980E07-6BE9-4FE0-B051-9AF65E6734A0}">
      <text>
        <r>
          <rPr>
            <b/>
            <sz val="9"/>
            <color indexed="81"/>
            <rFont val="Tahoma"/>
            <charset val="1"/>
          </rPr>
          <t>,,,USD)&lt;/Q&gt;&lt;R&gt;1&lt;/R&gt;&lt;C&gt;1&lt;/C&gt;&lt;D xsi:type="xsd:double"&gt;3309.48023378849&lt;/D&gt;&lt;/FQL&gt;&lt;FQL&gt;&lt;Q&gt;JP3497400006^FF_TAX_CF(ANN_R,41640,42004,,,USD)&lt;/Q&gt;&lt;R&gt;1&lt;/R&gt;&lt;C&gt;1&lt;/C&gt;&lt;D xsi:type="xsd:double"&gt;31.5758441966027&lt;/D&gt;&lt;/FQL&gt;&lt;FQL&gt;&lt;Q&gt;FR0000052292^FF_TAX_CF(ANN_R,42736,43100,,,USD)&lt;/Q&gt;&lt;R&gt;1&lt;/R&gt;&lt;C&gt;1&lt;/C&gt;&lt;D xsi:type="xsd:double"&gt;788.313474524021&lt;/D&gt;&lt;/FQL&gt;&lt;FQL&gt;&lt;Q&gt;JP3258000003^FF_TAX_CF(ANN_R,42736,43100,,,USD)&lt;/Q&gt;&lt;R&gt;1&lt;/R&gt;&lt;C&gt;1&lt;/C&gt;&lt;D xsi:type="xsd:double"&gt;545.313445568085&lt;/D&gt;&lt;/FQL&gt;&lt;FQL&gt;&lt;Q&gt;JP3778630008^FF_TAX_CF(ANN_R,41275,41639,,,USD)&lt;/Q&gt;&lt;R&gt;1&lt;/R&gt;&lt;C&gt;1&lt;/C&gt;&lt;D xsi:type="xsd:double"&gt;245.793099440634&lt;/D&gt;&lt;/FQL&gt;&lt;FQL&gt;&lt;Q&gt;DE0005810055^FF_TAX_CF(ANN_R,42005,42369,,,USD)&lt;/Q&gt;&lt;R&gt;1&lt;/R&gt;&lt;C&gt;1&lt;/C&gt;&lt;D xsi:type="xsd:double"&gt;230.322852778435&lt;/D&gt;&lt;/FQL&gt;&lt;FQL&gt;&lt;Q&gt;US89400J1079^FF_TAX_CF(ANN_R,41640,42004,,,USD)&lt;/Q&gt;&lt;R&gt;1&lt;/R&gt;&lt;C&gt;1&lt;/C&gt;&lt;D xsi:type="xsd:double"&gt;25.2&lt;/D&gt;&lt;/FQL&gt;&lt;FQL&gt;&lt;Q&gt;NL0000009082^FF_TAX_CF(ANN_R,42370,42735,,,USD)&lt;/Q&gt;&lt;R&gt;1&lt;/R&gt;&lt;C&gt;1&lt;/C&gt;&lt;D xsi:type="xsd:double"&gt;55.3098618984222&lt;/D&gt;&lt;/FQL&gt;&lt;FQL&gt;&lt;Q&gt;JP3778630008^FF_TAX_CF(ANN_R,42005,42369,,,USD)&lt;/Q&gt;&lt;R&gt;1&lt;/R&gt;&lt;C&gt;1&lt;/C&gt;&lt;D xsi:type="xsd:double"&gt;177.795597176999&lt;/D&gt;&lt;/FQL&gt;&lt;FQL&gt;&lt;Q&gt;US0404131064^FF_TAX_CF(ANN_R,41275,41639,,,USD)&lt;/Q&gt;&lt;R&gt;1&lt;/R&gt;&lt;C&gt;1&lt;/C&gt;&lt;D xsi:type="xsd:double"&gt;16.806&lt;/D&gt;&lt;/FQL&gt;&lt;FQL&gt;&lt;Q&gt;JP3893200000^FF_TAX_CF(ANN_R,42736,43100,,,USD)&lt;/Q&gt;&lt;R&gt;1&lt;/R&gt;&lt;C&gt;1&lt;/C&gt;&lt;D xsi:type="xsd:double"&gt;712.215162433684&lt;/D&gt;&lt;/FQL&gt;&lt;FQL&gt;&lt;Q&gt;NL0000395903^FF_TAX_CF(ANN_R,42005,42369,,,USD)&lt;/Q&gt;&lt;R&gt;1&lt;/R&gt;&lt;C&gt;1&lt;/C&gt;&lt;D xsi:type="xsd:double"&gt;156.35783457756&lt;/D&gt;&lt;/FQL&gt;&lt;FQL&gt;&lt;Q&gt;NL0010545661^FF_TAX_CF(ANN_R,42005,42369,,,USD)&lt;/Q&gt;&lt;R&gt;1&lt;/R&gt;&lt;C&gt;1&lt;/C&gt;&lt;D xsi:type="xsd:double"&gt;345&lt;/D&gt;&lt;/FQL&gt;&lt;FQL&gt;&lt;Q&gt;JP3240400006^FF_TAX_CF(ANN_R,41640,42004,,,USD)&lt;/Q&gt;&lt;R&gt;1&lt;/R&gt;&lt;C&gt;1&lt;/C&gt;&lt;D xsi:type="xsd:double"&gt;78.984533444047&lt;/D&gt;&lt;/FQL&gt;&lt;FQL&gt;&lt;Q&gt;NL0010832176^FF_TAX_CF(ANN_R,40909,41274,,,USD)&lt;/Q&gt;&lt;R&gt;0&lt;/R&gt;&lt;C&gt;0&lt;/C&gt;&lt;/FQL&gt;&lt;FQL&gt;&lt;Q&gt;US4461501045^FF_TAX_CF(ANN_R,41275,41639,,,USD)&lt;/Q&gt;&lt;R&gt;1&lt;/R&gt;&lt;C&gt;1&lt;/C&gt;&lt;D xsi:type="xsd:double"&gt;109.432&lt;/D&gt;&lt;/FQL&gt;&lt;FQL&gt;&lt;Q&gt;CH0210483332^FF_TAX_CF(ANN_R,41640,42004,,,USD)&lt;/Q&gt;&lt;R&gt;1&lt;/R&gt;&lt;C&gt;1&lt;/C&gt;&lt;D xsi:type="xsd:double"&gt;488.923240502451&lt;/D&gt;&lt;/FQL&gt;&lt;FQL&gt;&lt;Q&gt;KR7000270009^FF_TAX_CF(ANN_R,41275,41639,,,USD)&lt;/Q&gt;&lt;R&gt;1&lt;/R&gt;&lt;C&gt;1&lt;/C&gt;&lt;D xsi:type="xsd:double"&gt;719.508526303747&lt;/D&gt;&lt;/FQL&gt;&lt;FQL&gt;&lt;Q&gt;JP3143600009^FF_TAX_CF(ANN_R,41275,41639,,,USD)&lt;/Q&gt;&lt;R&gt;1&lt;/R&gt;&lt;C&gt;1&lt;/C&gt;&lt;D xsi:type="xsd:double"&gt;1003.82200941443&lt;/D&gt;&lt;/FQL&gt;&lt;FQL&gt;&lt;Q&gt;US0152711091^FF_TAX_CF(ANN_R,41275,41639,,,USD)&lt;/Q&gt;&lt;R&gt;0&lt;/R&gt;&lt;C&gt;0&lt;/C&gt;&lt;/FQL&gt;&lt;FQL&gt;&lt;Q&gt;TW0001303006^FF_TAX_CF(ANN_R,41275,41639,,,USD)&lt;/Q&gt;&lt;R&gt;1&lt;/R&gt;&lt;C&gt;1&lt;/C&gt;&lt;D xsi:type="xsd:double"&gt;6.57246621824428&lt;/D&gt;&lt;/FQL&gt;&lt;FQL&gt;&lt;Q&gt;JP3258000003^FF_TAX_CF(ANN_R,41275,41639,,,USD)&lt;/Q&gt;&lt;R&gt;1&lt;/R&gt;&lt;C&gt;1&lt;/C&gt;&lt;D xsi:type="xsd:double"&gt;626.884183717892&lt;/D&gt;&lt;/FQL&gt;&lt;FQL&gt;&lt;Q&gt;US8740541094^FF_TAX_CF(ANN_R,40909,41274,,,USD)&lt;/Q&gt;&lt;R&gt;1&lt;/R&gt;&lt;C&gt;1&lt;/C&gt;&lt;D xsi:type="xsd:double"&gt;1.018&lt;/D&gt;&lt;/FQL&gt;&lt;FQL&gt;&lt;Q&gt;DE000PAH0038^FF_TAX_CF(ANN_R,40909,41274,,,USD)&lt;/Q&gt;&lt;R&gt;1&lt;/R&gt;&lt;C&gt;1&lt;/C&gt;&lt;D xsi:type="xsd:double"&gt;2.56893873214722&lt;/D&gt;&lt;/FQL&gt;&lt;FQL&gt;&lt;Q&gt;US92276F1003^FF_TAX_CF(ANN_R,43466,43830,,,USD)&lt;/Q&gt;&lt;R&gt;0&lt;/R&gt;&lt;C&gt;0&lt;/C&gt;&lt;/FQL&gt;&lt;FQL&gt;&lt;Q&gt;US3724601055^FF_TAX_CF(ANN_R,41640,42004,,,USD)&lt;/Q&gt;&lt;R&gt;1&lt;/R&gt;&lt;C&gt;1&lt;/C&gt;&lt;D xsi:type="xsd:double"&gt;408.604&lt;/D&gt;&lt;/FQL&gt;&lt;FQL&gt;&lt;Q&gt;JP3421800008^FF_TAX_CF(ANN_R,41275,41639,,,USD)&lt;/Q&gt;&lt;R&gt;1&lt;/R&gt;&lt;C&gt;1&lt;/C&gt;&lt;D xsi:type="xsd:double"&gt;368.653464093804&lt;/D&gt;&lt;/FQL&gt;&lt;FQL&gt;&lt;Q&gt;US6092071058^FF_TAX_CF(ANN_R,40909,41274,,,USD)&lt;/Q&gt;&lt;R&gt;1&lt;/R&gt;&lt;C&gt;1&lt;/C&gt;&lt;D xsi:type="xsd:double"&gt;1057&lt;/D&gt;&lt;/FQL&gt;&lt;FQL&gt;&lt;Q&gt;US58155Q1031^FF_TAX_CF(ANN_R,41275,41639,,,USD)&lt;/Q&gt;&lt;R&gt;1&lt;/R&gt;&lt;C&gt;1&lt;/C&gt;&lt;D xsi:type="xsd:double"&gt;55&lt;/D&gt;&lt;/FQL&gt;&lt;FQL&gt;&lt;Q&gt;SE0000242455^FF_TAX_CF(ANN_R,40909,41274,,,USD)&lt;/Q&gt;&lt;R&gt;1&lt;/R&gt;&lt;C&gt;1&lt;/C&gt;&lt;D xsi:type="xsd:double"&gt;472.655263781548&lt;/D&gt;&lt;/FQL&gt;&lt;FQL&gt;&lt;Q&gt;JP3122400009^FF_TAX_CF(ANN_R,42370,42735,,,USD)&lt;/Q&gt;&lt;R&gt;1&lt;/R&gt;&lt;C&gt;1&lt;/C&gt;&lt;D xsi:type="xsd:double"&gt;33.5431060791016&lt;/D&gt;&lt;/FQL&gt;&lt;FQL&gt;&lt;Q&gt;US5745991068^FF_TAX_CF(ANN_R,42736,43100,,,USD)&lt;/Q&gt;&lt;R&gt;1&lt;/R&gt;&lt;C&gt;1&lt;/C&gt;&lt;D xsi:type="xsd:double"&gt;258&lt;/D&gt;&lt;/FQL&gt;&lt;FQL&gt;&lt;Q&gt;US58155Q1031^FF_TAX_CF(ANN_R,42736,43100,,,USD)&lt;/Q&gt;&lt;R&gt;1&lt;/R&gt;&lt;C&gt;1&lt;/C&gt;&lt;D xsi:type="xsd:double"&gt;587&lt;/D&gt;&lt;/FQL&gt;&lt;FQL&gt;&lt;Q&gt;FR0010220475^FF_TAX_CF(ANN_R,42005,42369,,,USD)&lt;/Q&gt;&lt;R&gt;1&lt;/R&gt;&lt;C&gt;1&lt;/C&gt;&lt;D xsi:type="xsd:double"&gt;314.039886116982&lt;/D&gt;&lt;/FQL&gt;&lt;FQL&gt;&lt;Q&gt;KR7017670001^FF_TAX_CF(ANN_R,41640,42004,,,USD)&lt;/Q&gt;&lt;R&gt;1&lt;/R&gt;&lt;C&gt;1&lt;/C&gt;&lt;D xsi:type="xsd:double"&gt;173.374394324142&lt;/D&gt;&lt;/FQL&gt;&lt;FQL&gt;&lt;Q&gt;FR0000052292^FF_TAX_CF(ANN_R,43831,44196,,,USD)&lt;/Q&gt;&lt;R&gt;0&lt;/R&gt;&lt;C&gt;0&lt;/C&gt;&lt;/FQL&gt;&lt;FQL&gt;&lt;Q&gt;JP3902400005^FF_TAX_CF(ANN_R,41640,42004,,,USD)&lt;/Q&gt;&lt;R&gt;1&lt;/R&gt;&lt;C&gt;1&lt;/C&gt;&lt;D xsi:type="xsd:double"&gt;373.699067864567&lt;/D&gt;&lt;/FQL&gt;&lt;FQL&gt;&lt;Q&gt;CH0008742519^FF_TAX_CF(ANN_R,42370,42735,,,USD)&lt;/Q&gt;&lt;R&gt;1&lt;/R&gt;&lt;C&gt;1&lt;/C&gt;&lt;D xsi:type="xsd:double"&gt;332.938607215881&lt;/D&gt;&lt;/FQL&gt;&lt;FQL&gt;&lt;Q&gt;US57772K1016^FF_TAX_CF(ANN_R,42005,42369,,,USD)&lt;/Q&gt;&lt;R&gt;1&lt;/R&gt;&lt;C&gt;1&lt;/C&gt;&lt;D xsi:type="xsd:double"&gt;40.5&lt;/D&gt;&lt;/FQL&gt;&lt;FQL&gt;&lt;Q&gt;DE000ENER6Y0^FF_TAX_CF(ANN_R,43831,44196,,,USD)&lt;/Q&gt;&lt;R&gt;1&lt;/R&gt;&lt;C&gt;1&lt;/C&gt;&lt;D xsi:type="xsd:double"&gt;339.160183310509&lt;/D&gt;&lt;/FQL&gt;&lt;FQL&gt;&lt;Q&gt;TW0002886009^FF_TAX_CF(ANN_R,41640,42004,,,USD)&lt;/Q&gt;&lt;R&gt;1&lt;/R&gt;&lt;C&gt;1&lt;/C&gt;&lt;D xsi:type="xsd:double"&gt;71.6185720274895&lt;/D&gt;&lt;/FQL&gt;&lt;FQL&gt;&lt;Q&gt;US88579Y1010^FF_TAX_CF(ANN_R,2019,,,USD)&lt;/Q&gt;&lt;R&gt;1&lt;/R&gt;&lt;C&gt;1&lt;/C&gt;&lt;D xsi:type="xsd:double"&gt;1198&lt;/D&gt;&lt;/FQL&gt;&lt;FQL&gt;&lt;Q&gt;JP3634600005^FF_TAX_CF(ANN_R,42370,42735,,,USD)&lt;/Q&gt;&lt;R&gt;1&lt;/R&gt;&lt;C&gt;1&lt;/C&gt;&lt;D xsi:type="xsd:double"&gt;379.07540512085&lt;/D&gt;&lt;/FQL&gt;&lt;FQL&gt;&lt;Q&gt;US98978V1035^FF_TAX_CF(ANN_R,2017,,,USD)&lt;/Q&gt;&lt;R&gt;1&lt;/R&gt;&lt;C&gt;1&lt;/C&gt;&lt;D xsi:type="xsd:double"&gt;455&lt;/D&gt;&lt;/FQL&gt;&lt;FQL&gt;&lt;Q&gt;US98978V1035^FF_TAX_CF(ANN_R,2016,,,USD)&lt;/Q&gt;&lt;R&gt;1&lt;/R&gt;&lt;C&gt;1&lt;/C&gt;&lt;D xsi:type="xsd:double"&gt;408&lt;/D&gt;&lt;/FQL&gt;&lt;FQL&gt;&lt;Q&gt;FR0000130650^FF_TAX_CF(ANN_R,41640,42004,,,USD)&lt;/Q&gt;&lt;R&gt;0&lt;/R&gt;&lt;C&gt;0&lt;/C&gt;&lt;/FQL&gt;&lt;FQL&gt;&lt;Q&gt;US98956P1021^FF_TAX_CF(ANN_R,2017,,,USD)&lt;/Q&gt;&lt;R&gt;1&lt;/R&gt;&lt;C&gt;1&lt;/C&gt;&lt;D xsi:type="xsd:double"&gt;266.9&lt;/D&gt;&lt;/FQL&gt;&lt;FQL&gt;&lt;Q&gt;US98956P1021^FF_TAX_CF(ANN_R,2016,,,USD)&lt;/Q&gt;&lt;R&gt;1&lt;/R&gt;&lt;C&gt;1&lt;/C&gt;&lt;D xsi:type="xsd:double"&gt;269.6&lt;/D&gt;&lt;/FQL&gt;&lt;FQL&gt;&lt;Q&gt;JP3866800000^FF_TAX_CF(ANN_R,42736,43100,,,USD)&lt;/Q&gt;&lt;R&gt;1&lt;/R&gt;&lt;C&gt;1&lt;/C&gt;&lt;D xsi:type="xsd:double"&gt;966.22416427359&lt;/D&gt;&lt;/FQL&gt;&lt;FQL&gt;&lt;Q&gt;US9892071054^FF_TAX_CF(ANN_R,2017,,,USD)&lt;/Q&gt;&lt;R&gt;1&lt;/R&gt;&lt;C&gt;1&lt;/C&gt;&lt;D xsi:type="xsd:double"&gt;65&lt;/D&gt;&lt;/FQL&gt;&lt;FQL&gt;&lt;Q&gt;US9892071054^FF_TAX_CF(ANN_R,2016,,,USD)&lt;/Q&gt;&lt;R&gt;1&lt;/R&gt;&lt;C&gt;1&lt;/C&gt;&lt;D xsi:type="xsd:double"&gt;81&lt;/D&gt;&lt;/FQL&gt;&lt;FQL&gt;&lt;Q&gt;US31428X1063^FF_TAX_CF(ANN_R,41640,42004,,,USD)&lt;/Q&gt;&lt;R&gt;1&lt;/R&gt;&lt;C&gt;1&lt;/C&gt;&lt;D xsi:type="xsd:double"&gt;766&lt;/D&gt;&lt;/FQL&gt;&lt;FQL&gt;&lt;Q&gt;JP3933800009^FF_TAX_CF(ANN_R,2017,,,USD)&lt;/Q&gt;&lt;R&gt;1&lt;/R&gt;&lt;C&gt;1&lt;/C&gt;&lt;D xsi:type="xsd:double"&gt;71924&lt;/D&gt;&lt;/FQL&gt;&lt;FQL&gt;&lt;Q&gt;JP3933800009^FF_TAX_CF(ANN_R,2016,,,USD)&lt;/Q&gt;&lt;R&gt;1&lt;/R&gt;&lt;C&gt;1&lt;/C&gt;&lt;D xsi:type="xsd:double"&gt;63919&lt;/D&gt;&lt;/FQL&gt;&lt;FQL&gt;&lt;Q&gt;CH0008742519^FF_TAX_CF(ANN_R,41275,41639,,,USD)&lt;/Q&gt;&lt;R&gt;1&lt;/R&gt;&lt;C&gt;1&lt;/C&gt;&lt;D xsi:type="xsd:double"&gt;299.870498895645&lt;/D&gt;&lt;/FQL&gt;&lt;FQL&gt;&lt;Q&gt;NL0000395903^FF_TAX_CF(ANN_R,2017,,,USD)&lt;/Q&gt;&lt;R&gt;1&lt;/R&gt;&lt;C&gt;1&lt;/C&gt;&lt;D xsi:type="xsd:double"&gt;156&lt;/D&gt;&lt;/FQL&gt;&lt;FQL&gt;&lt;Q&gt;NL0000395903^FF_TAX_CF(ANN_R,2016,,,USD)&lt;/Q&gt;&lt;R&gt;1&lt;/R&gt;&lt;C&gt;1&lt;/C&gt;&lt;D xsi:type="xsd:double"&gt;108&lt;/D&gt;&lt;/FQL&gt;&lt;FQL&gt;&lt;Q&gt;US75886F1075^FF_TAX_CF(ANN_R,42005,42369,,,USD)&lt;/Q&gt;&lt;R&gt;1&lt;/R&gt;&lt;C&gt;1&lt;/C&gt;&lt;D xsi:type="xsd:double"&gt;276.092&lt;/D&gt;&lt;/FQL&gt;&lt;FQL&gt;&lt;Q&gt;US9291601097^FF_TAX_CF(ANN_R,2017,,,USD)&lt;/Q&gt;&lt;R&gt;1&lt;/R&gt;&lt;C&gt;1&lt;/C&gt;&lt;D xsi:type="xsd:double"&gt;125.135&lt;/D&gt;&lt;/FQL&gt;&lt;FQL&gt;&lt;Q&gt;US9291601097^FF_TAX_CF(ANN_R,2016,,,USD)&lt;/Q&gt;&lt;R&gt;1&lt;/R&gt;&lt;C&gt;1&lt;/C&gt;&lt;D xsi:type="xsd:double"&gt;102.849&lt;/D&gt;&lt;/FQL&gt;&lt;FQL&gt;&lt;Q&gt;ES0105066007^FF_TAX_CF(ANN_R,2017,,,USD)&lt;/Q&gt;&lt;R&gt;1&lt;/R&gt;&lt;C&gt;1&lt;/C&gt;&lt;D xsi:type="xsd:double"&gt;13.349&lt;/D&gt;&lt;/FQL&gt;&lt;FQL&gt;&lt;Q&gt;ES0105066007^FF_TAX_CF(ANN_R,2016,,,USD)&lt;/Q&gt;&lt;R&gt;1&lt;/R&gt;&lt;C&gt;1&lt;/C&gt;&lt;D xsi:type="xsd:double"&gt;11.477&lt;/D&gt;&lt;/FQL&gt;&lt;FQL&gt;&lt;Q&gt;ES0178430E18^FF_TAX_CF(ANN_R,2017,,,USD)&lt;/Q&gt;&lt;R&gt;1&lt;/R&gt;&lt;C&gt;1&lt;/C&gt;&lt;D xsi:type="xsd:double"&gt;1005&lt;/D&gt;&lt;/FQL&gt;&lt;FQL&gt;&lt;Q&gt;ES0178430E18^FF_TAX_CF(ANN_R,2016,,,USD)&lt;/Q&gt;&lt;R&gt;1&lt;/R&gt;&lt;C&gt;1&lt;/C&gt;&lt;D xsi:type="xsd:double"&gt;649&lt;/D&gt;&lt;/FQL&gt;&lt;FQL&gt;&lt;Q&gt;DE0005557508^FF_TAX_CF(ANN_R,2017,,,USD)&lt;/Q&gt;&lt;R&gt;1&lt;/R&gt;&lt;C&gt;1&lt;/C&gt;&lt;D xsi:type="xsd:double"&gt;634&lt;/D&gt;&lt;/FQL&gt;&lt;FQL&gt;&lt;Q&gt;DE0005557508^FF_TAX_CF(ANN_R,2016,,,USD)&lt;/Q&gt;&lt;R&gt;1&lt;/R&gt;&lt;C&gt;1&lt;/C&gt;&lt;D xsi:type="xsd:double"&gt;527&lt;/D&gt;&lt;/FQL&gt;&lt;FQL&gt;&lt;Q&gt;US5502411037^FF_TAX_CF(ANN_R,2017,,,USD)&lt;/Q&gt;&lt;R&gt;1&lt;/R&gt;&lt;C&gt;1&lt;/C&gt;&lt;D xsi:type="xsd:double"&gt;392&lt;/D&gt;&lt;/FQL&gt;&lt;FQL&gt;&lt;Q&gt;US5502411037^FF_TAX_CF(ANN_R,2016,,,USD)&lt;/Q&gt;&lt;R&gt;1&lt;/R&gt;&lt;C&gt;1&lt;/C&gt;&lt;D xsi:type="xsd:double"&gt;397&lt;/D&gt;&lt;/FQL&gt;&lt;FQL&gt;&lt;Q&gt;US5303073051^FF_TAX_CF(ANN_R,2017,,,USD)&lt;/Q&gt;&lt;R&gt;1&lt;/R&gt;&lt;C&gt;1&lt;/C&gt;&lt;D xsi:type="xsd:double"&gt;-1.787&lt;/D&gt;&lt;/FQL&gt;&lt;FQL&gt;&lt;Q&gt;US5303073051^FF_TAX_CF(ANN_R,2016,,,USD)&lt;/Q&gt;&lt;R&gt;1&lt;/R&gt;&lt;C&gt;1&lt;/C&gt;&lt;D xsi:type="xsd:double"&gt;-9.41&lt;/D&gt;&lt;/FQL&gt;&lt;FQL&gt;&lt;Q&gt;US6200763075^FF_TAX_CF(ANN_R,2017,,,USD)&lt;/Q&gt;&lt;R&gt;1&lt;/R&gt;&lt;C&gt;1&lt;/C&gt;&lt;D xsi:type="xsd:double"&gt;122&lt;/D&gt;&lt;/FQL&gt;&lt;FQL&gt;&lt;Q&gt;US6200763075^FF_TAX_CF(ANN_R,2016,,,USD)&lt;/Q&gt;&lt;R&gt;1&lt;/R&gt;&lt;C&gt;1&lt;/C&gt;&lt;D xsi:type="xsd:double"&gt;66&lt;/D&gt;&lt;/FQL&gt;&lt;FQL&gt;&lt;Q&gt;US8725901040^FF_TAX_CF(ANN_R,2017,,,USD)&lt;/Q&gt;&lt;R&gt;1&lt;/R&gt;&lt;C&gt;1&lt;/C&gt;&lt;D xsi:type="xsd:double"&gt;31&lt;/D&gt;&lt;/FQL&gt;&lt;FQL&gt;&lt;Q&gt;US8725901040^FF_TAX_CF(ANN_R,2016,,,USD)&lt;/Q&gt;&lt;R&gt;1&lt;/R&gt;&lt;C&gt;1&lt;/C&gt;&lt;D xsi:type="xsd:double"&gt;25&lt;/D&gt;&lt;/FQL&gt;&lt;FQL&gt;&lt;Q&gt;US92343V1044^FF_TAX_CF(ANN_R,2017,,,USD)&lt;/Q&gt;&lt;R&gt;1&lt;/R&gt;&lt;C&gt;1&lt;/C&gt;&lt;D xsi:type="xsd:double"&gt;4432&lt;/D&gt;&lt;/FQL&gt;&lt;FQL&gt;&lt;Q&gt;US92343V1044^FF_TAX_CF(ANN_R,2016,,,USD)&lt;/Q&gt;&lt;R&gt;1&lt;/R&gt;&lt;C&gt;1&lt;/C&gt;&lt;D xsi:type="xsd:double"&gt;9577&lt;/D&gt;&lt;/FQL&gt;&lt;FQL&gt;&lt;Q&gt;KR7017670001^FF_TAX_CF(ANN_R,2017,,,USD)&lt;/Q&gt;&lt;R&gt;1&lt;/R&gt;&lt;C&gt;1&lt;/C&gt;&lt;D xsi:type="xsd:double"&gt;576331&lt;/D&gt;&lt;/FQL&gt;&lt;FQL&gt;&lt;Q&gt;KR7017670001^FF_TAX_CF(ANN_R,2016,,,USD)&lt;/Q&gt;&lt;R&gt;1&lt;/R&gt;&lt;C&gt;1&lt;/C&gt;&lt;D xsi:type="xsd:double"&gt;367891&lt;/D&gt;&lt;/FQL&gt;&lt;FQL&gt;&lt;Q&gt;JP3732000009^FF_TAX_CF(ANN_R,2017,,,USD)&lt;/Q&gt;&lt;R&gt;1&lt;/R&gt;&lt;C&gt;1&lt;/C&gt;&lt;D xsi:type="xsd:double"&gt;205540&lt;/D&gt;&lt;/FQL&gt;&lt;FQL&gt;&lt;Q&gt;JP3732000009^FF_TAX_CF(ANN_R,2016,,,USD)&lt;/Q&gt;&lt;R&gt;1&lt;/R&gt;&lt;C&gt;1&lt;/C&gt;&lt;D xsi:type="xsd:double"&gt;163912&lt;/D&gt;&lt;/FQL&gt;&lt;FQL&gt;&lt;Q&gt;JP3496400007^FF_TAX_CF(ANN_R,2017,,,USD)&lt;/Q&gt;&lt;R&gt;1&lt;/R&gt;&lt;C&gt;1&lt;/C&gt;&lt;D xsi:type="xsd:double"&gt;291336&lt;/D&gt;&lt;/FQL&gt;&lt;FQL&gt;&lt;Q&gt;JP3496400007^FF_TAX_CF(ANN_R,2016,,,USD)&lt;/Q&gt;&lt;R&gt;1&lt;/R&gt;&lt;C&gt;1&lt;/C&gt;&lt;D xsi:type="xsd:double"&gt;247025&lt;/D&gt;&lt;/FQL&gt;&lt;FQL&gt;&lt;Q&gt;US00751Y1064^FF_TAX_CF(ANN_R,41275,41639,,,USD)&lt;/Q&gt;&lt;R&gt;1&lt;/R&gt;&lt;C&gt;1&lt;/C&gt;&lt;D xsi:type="xsd:double"&gt;219.424&lt;/D&gt;&lt;/FQL&gt;&lt;FQL&gt;&lt;Q&gt;DE000A1ML7J1^FF_TAX_CF(ANN_R,2017,,,USD)&lt;/Q&gt;&lt;R&gt;1&lt;/R&gt;&lt;C&gt;1&lt;/C&gt;&lt;D xsi:type="xsd:double"&gt;51.4&lt;/D&gt;&lt;/FQL&gt;&lt;FQL&gt;&lt;Q&gt;DE000A1ML7J1^FF_TAX_CF(ANN_R,2016,,,USD)&lt;/Q&gt;&lt;R&gt;1&lt;/R&gt;&lt;C&gt;1&lt;/C&gt;&lt;D xsi:type="xsd:double"&gt;63.7&lt;/D&gt;&lt;/FQL&gt;&lt;FQL&gt;&lt;Q&gt;US73278L1052^FF_TAX_CF(ANN_R,41275,41639,,,USD)&lt;/Q&gt;&lt;R&gt;1&lt;/R&gt;&lt;C&gt;1&lt;/C&gt;&lt;D xsi:type="xsd:double"&gt;47.138&lt;/D&gt;&lt;/FQL&gt;&lt;FQL&gt;&lt;Q&gt;SE0000115446^FF_TAX_CF(ANN_R,2017,,,USD)&lt;/Q&gt;&lt;R&gt;1&lt;/R&gt;&lt;C&gt;1&lt;/C&gt;&lt;D xsi:type="xsd:double"&gt;4758&lt;/D&gt;&lt;/FQL&gt;&lt;FQL&gt;&lt;Q&gt;SE0000115446^FF_TAX_CF(ANN_R,2016,,,USD)&lt;/Q&gt;&lt;R&gt;1&lt;/R&gt;&lt;C&gt;1&lt;/C&gt;&lt;D xsi:type="xsd:double"&gt;4219&lt;/D&gt;&lt;/FQL&gt;&lt;FQL&gt;&lt;Q&gt;US34959E1091^FF_TAX_CF(ANN_R,41275,41639,,,USD)&lt;/Q&gt;&lt;R&gt;1&lt;/R&gt;&lt;C&gt;1&lt;/C&gt;&lt;D xsi:type="xsd:double"&gt;25.445&lt;/D&gt;&lt;/FQL&gt;&lt;FQL&gt;&lt;Q&gt;DE0007664039^FF_TAX_CF(ANN_R,2017,,,USD)&lt;/Q&gt;&lt;R&gt;1&lt;/R&gt;&lt;C&gt;1&lt;/C&gt;&lt;D xsi:type="xsd:double"&gt;3664&lt;/D&gt;&lt;/FQL&gt;&lt;FQL&gt;&lt;Q&gt;DE0007664039^FF_TAX_CF(ANN_R,2016,,,USD)&lt;/Q&gt;&lt;R&gt;1&lt;/R&gt;&lt;C&gt;1&lt;/C&gt;&lt;D xsi:type="xsd:double"&gt;3315&lt;/D&gt;&lt;/FQL&gt;&lt;FQL&gt;&lt;Q&gt;US31428X1063^FF_TAX_CF(ANN_R,42370,42735,,,USD)&lt;/Q&gt;&lt;R&gt;1&lt;/R&gt;&lt;C&gt;1&lt;/C&gt;&lt;D xsi:type="xsd:double"&gt;991&lt;/D&gt;&lt;/FQL&gt;&lt;FQL&gt;&lt;Q&gt;FR0000127771^FF_TAX_CF(ANN_R,2017,,,USD)&lt;/Q&gt;&lt;R&gt;1&lt;/R&gt;&lt;C&gt;1&lt;/C&gt;&lt;D xsi:type="xsd:double"&gt;-471&lt;/D&gt;&lt;/FQL&gt;&lt;FQL&gt;&lt;Q&gt;FR0000127771^FF_TAX_CF(ANN_R,2016,,,USD)&lt;/Q&gt;&lt;R&gt;1&lt;/R&gt;&lt;C&gt;1&lt;/C&gt;&lt;D xsi:type="xsd:double"&gt;271&lt;/D&gt;&lt;/FQL&gt;&lt;FQL&gt;&lt;Q&gt;NL0010832176^FF_TAX_CF(ANN_R,41640,42004,,,USD)&lt;/Q&gt;&lt;R&gt;0&lt;/R&gt;&lt;C&gt;0&lt;/C&gt;&lt;/FQL&gt;&lt;FQL&gt;&lt;Q&gt;FR0000125486^FF_TAX_CF(ANN_R,2017,,,USD)&lt;/Q&gt;&lt;R&gt;1&lt;/R&gt;&lt;C&gt;1&lt;/C&gt;&lt;D xsi:type="xsd:double"&gt;1647&lt;/D&gt;&lt;/FQL&gt;&lt;FQL&gt;&lt;Q&gt;FR0000125486^FF_TAX_CF(ANN_R,2016,,,USD)&lt;/Q&gt;&lt;R&gt;1&lt;/R&gt;&lt;C&gt;1&lt;/C&gt;&lt;D xsi:type="xsd:double"&gt;1213&lt;/D&gt;&lt;/FQL&gt;&lt;FQL&gt;&lt;Q&gt;DK0010274414^FF_TAX_CF(ANN_R,41640,42004,,,USD)&lt;/Q&gt;&lt;R&gt;1&lt;/R&gt;&lt;C&gt;1&lt;/C&gt;&lt;D xsi:type="xsd:double"&gt;728.670691251755&lt;/D&gt;&lt;/FQL&gt;&lt;FQL&gt;&lt;Q&gt;US92556V1061^FF_TAX_CF(ANN_R,2017,,,USD)&lt;/Q&gt;&lt;R&gt;1&lt;/R&gt;&lt;C&gt;1&lt;/C&gt;&lt;D xsi:type="xsd:double"&gt;285.7&lt;/D&gt;&lt;/FQL&gt;&lt;FQL&gt;&lt;Q&gt;US92556V1061^FF_TAX_CF(ANN_R,2016,,,USD)&lt;/Q&gt;&lt;R&gt;1&lt;/R&gt;&lt;C&gt;1&lt;/C&gt;&lt;D xsi:type="xsd:double"&gt;285.6&lt;/D&gt;&lt;/FQL&gt;&lt;FQL&gt;&lt;Q&gt;US75886F1075^FF_TAX_CF(ANN_R,40909,41274,,,USD)&lt;/Q&gt;&lt;R&gt;0&lt;/R&gt;&lt;C&gt;0&lt;/C&gt;&lt;/FQL&gt;&lt;FQL&gt;&lt;Q&gt;DK0010268606^FF_TAX_CF(ANN_R,2017,,,USD)&lt;/Q&gt;&lt;R&gt;1&lt;/R&gt;&lt;C&gt;1&lt;/C&gt;&lt;D xsi:type="xsd:double"&gt;1948.90017306683&lt;/D&gt;&lt;/FQL&gt;&lt;FQL&gt;&lt;Q&gt;DK0010268606^FF_TAX_CF(ANN_R,2016,,,USD)&lt;/Q&gt;&lt;R&gt;1&lt;/R&gt;&lt;C&gt;1&lt;/C&gt;&lt;D xsi:type="xsd:double"&gt;1578.38441716595&lt;/D&gt;&lt;/FQL&gt;&lt;FQL&gt;&lt;Q&gt;US9291601097^FF_TAX_CF(ANN_R,41275,41639,,,USD)&lt;/Q&gt;&lt;R&gt;1&lt;/R&gt;&lt;C&gt;1&lt;/C&gt;&lt;D xsi:type="xsd:double"&gt;30.938&lt;/D&gt;&lt;/FQL&gt;&lt;FQL&gt;&lt;Q&gt;JP3756100008^FF_TAX_CF(ANN_R,41275,41639,,,USD)&lt;/Q&gt;&lt;R&gt;1&lt;/R&gt;&lt;C&gt;1&lt;/C&gt;&lt;D xsi:type="xsd:double"&gt;290.520335743204&lt;/D&gt;&lt;/FQL&gt;&lt;FQL&gt;&lt;Q&gt;US92276F1003^FF_TAX_CF(ANN_R,2017,,,USD)&lt;/Q&gt;&lt;R&gt;0&lt;/R&gt;&lt;C&gt;0&lt;/C&gt;&lt;/FQL&gt;&lt;FQL&gt;&lt;Q&gt;US92276F1003^FF_TAX_CF(ANN_R,2016,,,USD)&lt;/Q&gt;&lt;R&gt;0&lt;/R&gt;&lt;C&gt;0&lt;/C&gt;&lt;/FQL&gt;&lt;FQL&gt;&lt;Q&gt;ES0105046009^FF_TAX_CF(ANN_R,2017,,,USD)&lt;/Q&gt;&lt;R&gt;1&lt;/R&gt;&lt;C&gt;1&lt;/C&gt;&lt;D xsi:type="xsd:double"&gt;263.49&lt;/D&gt;&lt;/FQL&gt;&lt;FQL&gt;&lt;Q&gt;ES0105046009^FF_TAX_CF(ANN_R,2016,,,USD)&lt;/Q&gt;&lt;R&gt;1&lt;/R&gt;&lt;C&gt;1&lt;/C&gt;&lt;D xsi:type="xsd:double"&gt;309.019&lt;/D&gt;&lt;/FQL&gt;&lt;FQL&gt;&lt;Q&gt;DE000A0D9PT0^FF_TAX_CF(ANN_R,2017,,,USD)&lt;/Q&gt;&lt;R&gt;1&lt;/R&gt;&lt;C&gt;1&lt;/C&gt;&lt;D xsi:type="xsd:double"&gt;144.6&lt;/D&gt;&lt;/FQL&gt;&lt;FQL&gt;&lt;Q&gt;DE000A0D9PT0^FF_TAX_CF(ANN_R,2016,,,USD)&lt;/Q&gt;&lt;R&gt;1&lt;/R&gt;&lt;C&gt;1&lt;/C&gt;&lt;D xsi:type="xsd:double"&gt;146.1&lt;/D&gt;&lt;/FQL&gt;&lt;FQL&gt;&lt;Q&gt;DE0005552004^FF_TAX_CF(ANN_R,2017,,,USD)&lt;/Q&gt;&lt;R&gt;1&lt;/R&gt;&lt;C&gt;1&lt;/C&gt;&lt;D xsi:type="xsd:double"&gt;626&lt;/D&gt;&lt;/FQL&gt;&lt;FQL&gt;&lt;Q&gt;DE0005552004^FF_TAX_CF(ANN_R,2016,,,USD)&lt;/Q&gt;&lt;R&gt;1&lt;/R&gt;&lt;C&gt;1&lt;/C&gt;&lt;D xsi:type="xsd:double"&gt;528&lt;/D&gt;&lt;/FQL&gt;&lt;FQL&gt;&lt;Q&gt;US12541W2098^FF_TAX_CF(ANN_R,2017,,,USD)&lt;/Q&gt;&lt;R&gt;1&lt;/R&gt;&lt;C&gt;1&lt;/C&gt;&lt;D xsi:type="xsd:double"&gt;262.861&lt;/D&gt;&lt;/FQL&gt;&lt;FQL&gt;&lt;Q&gt;US12541W2098^FF_TAX_CF(ANN_R,2016,,,USD)&lt;/Q&gt;&lt;R&gt;1&lt;/R&gt;&lt;C&gt;1&lt;/C&gt;&lt;D xsi:type="xsd:double"&gt;269.187&lt;/D&gt;&lt;/FQL&gt;&lt;FQL&gt;&lt;Q&gt;US31428X1063^FF_TAX_CF(ANN_R,2017,,,USD)&lt;/Q&gt;&lt;R&gt;1&lt;/R&gt;&lt;C&gt;1&lt;/C&gt;&lt;D xsi:type="xsd:double"&gt;189&lt;/D&gt;&lt;/FQL&gt;&lt;FQL&gt;&lt;Q&gt;US31428X1063^FF_TAX_CF(ANN_R,2016,,,USD)&lt;/Q&gt;&lt;R&gt;1&lt;/R&gt;&lt;C&gt;1&lt;/C&gt;&lt;D xsi:type="xsd:double"&gt;377&lt;/D&gt;&lt;/FQL&gt;&lt;FQL&gt;&lt;Q&gt;US9078181081^FF_TAX_CF(ANN_R,2017,,,USD)&lt;/Q&gt;&lt;R&gt;1&lt;/R&gt;&lt;C&gt;1&lt;/C&gt;&lt;D xsi:type="xsd:double"&gt;2112&lt;/D&gt;&lt;/FQL&gt;&lt;FQL&gt;&lt;Q&gt;US9078181081^FF_TAX_CF(ANN_R,2016,,,USD)&lt;/Q&gt;&lt;R&gt;1&lt;/R&gt;&lt;C&gt;1&lt;/C&gt;&lt;D xsi:type="xsd:double"&gt;1347&lt;/D&gt;&lt;/FQL&gt;&lt;FQL&gt;&lt;Q&gt;JP3783600004^FF_TAX_CF(ANN_R,2017,,,USD)&lt;/Q&gt;&lt;R&gt;1&lt;/R&gt;&lt;C&gt;1&lt;/C&gt;&lt;D xsi:type="xsd:double"&gt;103052&lt;/D&gt;&lt;/FQL&gt;&lt;FQL&gt;&lt;Q&gt;JP3783600004^FF_TAX_CF(ANN_R,2016,,,USD)&lt;/Q&gt;&lt;R&gt;1&lt;/R&gt;&lt;C&gt;1&lt;/C&gt;&lt;D xsi:type="xsd:double"&gt;143050&lt;/D&gt;&lt;/FQL&gt;&lt;FQL&gt;&lt;Q&gt;JP3566800003^FF_TAX_CF(ANN_R,2017,,,USD)&lt;/Q&gt;&lt;R&gt;1&lt;/R&gt;&lt;C&gt;1&lt;/C&gt;&lt;D xsi:type="xsd:double"&gt;159463&lt;/D&gt;&lt;/FQL&gt;&lt;FQL&gt;&lt;Q&gt;JP3566800003^FF_TAX_CF(ANN_R,2016,,,USD)&lt;/Q&gt;&lt;R&gt;1&lt;/R&gt;&lt;C&gt;1&lt;/C&gt;&lt;D xsi:type="xsd:double"&gt;183562&lt;/D&gt;&lt;/FQL&gt;&lt;FQL&gt;&lt;Q&gt;JP3910660004^FF_TAX_CF(ANN_R,40909,41274,,,USD)&lt;/Q&gt;&lt;R&gt;1&lt;/R&gt;&lt;C&gt;1&lt;/C&gt;&lt;D xsi:type="xsd:double"&gt;487.554108636454&lt;/D&gt;&lt;/FQL&gt;&lt;FQL&gt;&lt;Q&gt;TW0002303005^FF_TAX_CF(ANN_R,2017,,,USD)&lt;/Q&gt;&lt;R&gt;1&lt;/R&gt;&lt;C&gt;1&lt;/C&gt;&lt;D xsi:type="xsd:double"&gt;1766.856&lt;/D&gt;&lt;/FQL&gt;&lt;FQL&gt;&lt;Q&gt;TW0002303005^FF_TAX_CF(ANN_R,2016,,,USD)&lt;/Q&gt;&lt;R&gt;1&lt;/R&gt;&lt;C&gt;1&lt;/C&gt;&lt;D xsi:type="xsd:double"&gt;2322.102&lt;/D&gt;&lt;/FQL&gt;&lt;FQL&gt;&lt;Q&gt;US12541W2098^FF_TAX_CF(ANN_R,41640,42004,,,USD)&lt;/Q&gt;&lt;R&gt;1&lt;/R&gt;&lt;C&gt;1&lt;/C&gt;&lt;D xsi:type="xsd:double"&gt;271.979&lt;/D&gt;&lt;/FQL&gt;&lt;FQL&gt;&lt;Q&gt;TW0001216000^FF_TAX_CF(ANN_R,2017,,,USD)&lt;/Q&gt;&lt;R&gt;1&lt;/R&gt;&lt;C&gt;1&lt;/C&gt;&lt;D xsi:type="xsd:double"&gt;6569.861&lt;/D&gt;&lt;/FQL&gt;&lt;FQL&gt;&lt;Q&gt;TW0001216000^FF_TAX_CF(ANN_R,2016,,,USD)&lt;/Q&gt;&lt;R&gt;1&lt;/R&gt;&lt;C&gt;1&lt;/C&gt;&lt;D xsi:type="xsd:double"&gt;5161.148&lt;/D&gt;&lt;/FQL&gt;&lt;FQL&gt;&lt;Q&gt;DE0005557508^FF_TAX_CF(ANN_R,42005,42369,,,USD)&lt;/Q&gt;&lt;R&gt;1&lt;/R&gt;&lt;C&gt;1&lt;/C&gt;&lt;D xsi:type="xsd:double"&gt;770.699964761734&lt;/D&gt;&lt;/FQL&gt;&lt;FQL&gt;&lt;Q&gt;FR0000125338^FF_TAX_CF(ANN_R,41640,42004,,,USD)&lt;/Q&gt;&lt;R&gt;1&lt;/R&gt;&lt;C&gt;1&lt;/C&gt;&lt;D xsi:type="xsd:double"&gt;128.665163397789&lt;/D&gt;&lt;/FQL&gt;&lt;FQL&gt;&lt;Q&gt;IT0005239360^FF_TAX_CF(ANN_R,2017,,,USD)&lt;/Q&gt;&lt;R&gt;1&lt;/R&gt;&lt;C&gt;1&lt;/C&gt;&lt;D xsi:type="xsd:double"&gt;-274.083&lt;/D&gt;&lt;/FQL&gt;&lt;FQL&gt;&lt;Q&gt;IT0005239360^FF_TAX_CF(ANN_R,2016,,,USD)&lt;/Q&gt;&lt;R&gt;1&lt;/R&gt;&lt;C&gt;1&lt;/C&gt;&lt;D xsi:type="xsd:double"&gt;-516.697&lt;/D&gt;&lt;/FQL&gt;&lt;FQL&gt;&lt;Q&gt;CH0025751329^FF_TAX_CF(ANN_R,40909,41274,,,USD)&lt;/Q&gt;&lt;R&gt;1&lt;/R&gt;&lt;C&gt;1&lt;/C&gt;&lt;D xsi:type="xsd:double"&gt;14.4220003026083&lt;/D&gt;&lt;/FQL&gt;&lt;FQL&gt;&lt;Q&gt;JP3951600000^FF_TAX_CF(ANN_R,2017,,,USD)&lt;/Q&gt;&lt;R&gt;1&lt;/R&gt;&lt;C&gt;1&lt;/C&gt;&lt;D xsi:type="xsd:double"&gt;19926&lt;/D&gt;&lt;/FQL&gt;&lt;FQL&gt;&lt;Q&gt;JP3951600000^FF_TAX_CF(ANN_R,2016,,,USD)&lt;/Q&gt;&lt;R&gt;1&lt;/R&gt;&lt;C&gt;1&lt;/C&gt;&lt;D xsi:type="xsd:double"&gt;16139&lt;/D&gt;&lt;/FQL&gt;&lt;FQL&gt;&lt;Q&gt;SE0000310336^FF_TAX_CF(ANN_R,2017,,,USD)&lt;/Q&gt;&lt;R&gt;1&lt;/R&gt;&lt;C&gt;1&lt;/C&gt;&lt;D xsi:type="xsd:double"&gt;611&lt;/D&gt;&lt;/FQL&gt;&lt;FQL&gt;&lt;Q&gt;SE0000310336^FF_TAX_CF(ANN_R,2016,,,USD)&lt;/Q&gt;&lt;R&gt;1&lt;/R&gt;&lt;C&gt;1&lt;/C&gt;&lt;D xsi:type="xsd:double"&gt;693&lt;/D&gt;&lt;/FQL&gt;&lt;FQL&gt;&lt;Q&gt;JP3726800000^FF_TAX_CF(ANN_R,2017,,,USD)&lt;/Q&gt;&lt;R&gt;1&lt;/R&gt;&lt;C&gt;1&lt;/C&gt;&lt;D xsi:type="xsd:double"&gt;112591&lt;/D&gt;&lt;/FQL&gt;&lt;FQL&gt;&lt;Q&gt;JP3726800000^FF_TAX_CF(ANN_R,2016,,,USD)&lt;/Q&gt;&lt;R&gt;1&lt;/R&gt;&lt;C&gt;1&lt;/C&gt;&lt;D xsi:type="xsd:double"&gt;185285&lt;/D&gt;&lt;/FQL&gt;&lt;FQL&gt;&lt;Q&gt;US6311031081^FF_TAX_CF(ANN_R,40909,41274,,,USD)&lt;/Q&gt;&lt;R&gt;1&lt;/R&gt;&lt;C&gt;1&lt;/C&gt;&lt;D xsi:type="xsd:double"&gt;177&lt;/D&gt;&lt;/FQL&gt;&lt;FQL&gt;&lt;Q&gt;BE0003739530^FF_TAX_CF(ANN_R,2017,,,USD)&lt;/Q&gt;&lt;R&gt;1&lt;/R&gt;&lt;C&gt;1&lt;/C&gt;&lt;D xsi:type="xsd:double"&gt;184&lt;/D&gt;&lt;/FQL&gt;&lt;FQL&gt;&lt;Q&gt;BE0003739530^FF_TAX_CF(ANN_R,2016,,,USD)&lt;/Q&gt;&lt;R&gt;1&lt;/R&gt;&lt;C&gt;1&lt;/C&gt;&lt;D xsi:type="xsd:double"&gt;487&lt;/D&gt;&lt;/FQL&gt;&lt;FQL&gt;&lt;Q&gt;JP3633400001^FF_TAX_CF(ANN_R,40909,41274,,,USD)&lt;/Q&gt;&lt;R&gt;1&lt;/R&gt;&lt;C&gt;1&lt;/C&gt;&lt;D xsi:type="xsd:double"&gt;3576.93341065198&lt;/D&gt;&lt;/FQL&gt;&lt;FQL&gt;&lt;Q&gt;US89400J1079^FF_TAX_CF(ANN_R,2017,,,USD)&lt;/Q&gt;&lt;R&gt;1&lt;/R&gt;&lt;C&gt;1&lt;/C&gt;&lt;D xsi:type="xsd:double"&gt;120.2&lt;/D&gt;&lt;/FQL&gt;&lt;FQL&gt;&lt;Q&gt;US89400J1079^FF_TAX_CF(ANN_R,2016,,,USD)&lt;/Q&gt;&lt;R&gt;1&lt;/R&gt;&lt;C&gt;1&lt;/C&gt;&lt;D xsi:type="xsd:double"&gt;93.6&lt;/D&gt;&lt;/FQL&gt;&lt;FQL&gt;&lt;Q&gt;JP3778630008^FF_TAX_CF(ANN_R,42370,42735,,,USD)&lt;/Q&gt;&lt;R&gt;1&lt;/R&gt;&lt;C&gt;1&lt;/C&gt;&lt;D xsi:type="xsd:double"&gt;157.406105041504&lt;/D&gt;&lt;/FQL&gt;&lt;FQL&gt;&lt;Q&gt;US8936411003^FF_TAX_CF(ANN_R,2017,,,USD)&lt;/Q&gt;&lt;R&gt;1&lt;/R&gt;&lt;C&gt;1&lt;/C&gt;&lt;D xsi:type="xsd:double"&gt;185.295&lt;/D&gt;&lt;/FQL&gt;&lt;FQL&gt;&lt;Q&gt;US8936411003^FF_TAX_CF(ANN_R,2016,,,USD)&lt;/Q&gt;&lt;R&gt;1&lt;/R&gt;&lt;C&gt;1&lt;/C&gt;&lt;D xsi:type="xsd:double"&gt;183.291&lt;/D&gt;&lt;/FQL&gt;&lt;FQL&gt;&lt;Q&gt;JP3783600004^FF_TAX_CF(ANN_R,42370,42735,,,USD)&lt;/Q&gt;&lt;R&gt;1&lt;/R&gt;&lt;C&gt;1&lt;/C&gt;&lt;D xsi:type="xsd:double"&gt;832.48193359375&lt;/D&gt;&lt;/FQL&gt;&lt;FQL&gt;&lt;Q&gt;US88339J1051^FF_TAX_CF(ANN_R,2017,,,USD)&lt;/Q&gt;&lt;R&gt;1&lt;/R&gt;&lt;C&gt;1&lt;/C&gt;&lt;D xsi:type="xsd:double"&gt;19.163&lt;/D&gt;&lt;/FQL&gt;&lt;FQL&gt;&lt;Q&gt;US88339J1051^FF_TAX_CF(ANN_R,2016,,,USD)&lt;/Q&gt;&lt;R&gt;1&lt;/R&gt;&lt;C&gt;1&lt;/C&gt;&lt;D xsi:type="xsd:double"&gt;16.74&lt;/D&gt;&lt;/FQL&gt;&lt;FQL&gt;&lt;Q&gt;NL0000009082^FF_TAX_CF(ANN_R,2017,,,USD)&lt;/Q&gt;&lt;R&gt;1&lt;/R&gt;&lt;C&gt;1&lt;/C&gt;&lt;D xsi:type="xsd:double"&gt;13&lt;/D&gt;&lt;/FQL&gt;&lt;FQL&gt;&lt;Q&gt;NL0000009082^FF_TAX_CF(ANN_R,2016,,,USD)&lt;/Q&gt;&lt;R&gt;1&lt;/R&gt;&lt;C&gt;1&lt;/C&gt;&lt;D xsi:type="xsd:double"&gt;50&lt;/D&gt;&lt;/FQL&gt;&lt;FQL&gt;&lt;Q&gt;CH0008742519^FF_TAX_CF(ANN_R,2017,,,USD)&lt;/Q&gt;&lt;R&gt;1&lt;/R&gt;&lt;C&gt;1&lt;/C&gt;&lt;D xsi:type="xsd:double"&gt;289&lt;/D&gt;&lt;/FQL&gt;&lt;FQL&gt;&lt;Q&gt;CH0008742519^FF_TAX_CF(ANN_R,2016,,,USD)&lt;/Q&gt;&lt;R&gt;1&lt;/R&gt;&lt;C&gt;1&lt;/C&gt;&lt;D xsi:type="xsd:double"&gt;328&lt;/D&gt;&lt;/FQL&gt;&lt;FQL&gt;&lt;Q&gt;FR0000133308^FF_TAX_CF(ANN_R,2017,,,USD)&lt;/Q&gt;&lt;R&gt;1&lt;/R&gt;&lt;C&gt;1&lt;/C&gt;&lt;D xsi:type="xsd:double"&gt;2517&lt;/D&gt;&lt;/FQL&gt;&lt;FQL&gt;&lt;Q&gt;FR0000133308^FF_TAX_CF(ANN_R,2016,,,USD)&lt;/Q&gt;&lt;R&gt;1&lt;/R&gt;&lt;C&gt;1&lt;/C&gt;&lt;D xsi:type="xsd:double"&gt;2803&lt;/D&gt;&lt;/FQL&gt;&lt;FQL&gt;&lt;Q&gt;US73278L1052^FF_TAX_CF(ANN_R,2017,,,USD)&lt;/Q&gt;&lt;R&gt;1&lt;/R&gt;&lt;C&gt;1&lt;/C&gt;&lt;D xsi:type="xsd:double"&gt;84.251&lt;/D&gt;&lt;/FQL&gt;&lt;FQL&gt;&lt;Q&gt;US73278L1052^FF_TAX_CF(ANN_R,2016,,,USD)&lt;/Q&gt;&lt;R&gt;1&lt;/R&gt;&lt;C&gt;1&lt;/C&gt;&lt;D xsi:type="xsd:double"&gt;80.378&lt;/D&gt;&lt;/FQL&gt;&lt;FQL&gt;&lt;Q&gt;JP3735400008^FF_TAX_CF(ANN_R,2017,,,USD)&lt;/Q&gt;&lt;R&gt;1&lt;/R&gt;&lt;C&gt;1&lt;/C&gt;&lt;D xsi:type="xsd:double"&gt;574635&lt;/D&gt;&lt;/FQL&gt;&lt;FQL&gt;&lt;Q&gt;JP3735400008^FF_TAX_CF(ANN_R,2016,,,USD)&lt;/Q&gt;&lt;R&gt;1&lt;/R&gt;&lt;C&gt;1&lt;/C&gt;&lt;D xsi:type="xsd:double"&gt;468357&lt;/D&gt;&lt;/FQL&gt;&lt;FQL&gt;&lt;Q&gt;TW0002412004^FF_TAX_CF(ANN_R,2017,,,USD)&lt;/Q&gt;&lt;R&gt;1&lt;/R&gt;&lt;C&gt;1&lt;/C&gt;&lt;D xsi:type="xsd:double"&gt;5789.762&lt;/D&gt;&lt;/FQL&gt;&lt;FQL&gt;&lt;Q&gt;TW0002412004^FF_TAX_CF(ANN_R,2016,,,USD)&lt;/Q&gt;&lt;R&gt;1&lt;/R&gt;&lt;C&gt;1&lt;/C&gt;&lt;D xsi:type="xsd:double"&gt;9023.263&lt;/D&gt;&lt;/FQL&gt;&lt;FQL&gt;&lt;Q&gt;KR7035720002^FF_TAX_CF(ANN_R,41640,42004,,,USD)&lt;/Q&gt;&lt;R&gt;1&lt;/R&gt;&lt;C&gt;1&lt;/C&gt;&lt;D xsi:type="xsd:double"&gt;0.591233872954435&lt;/D&gt;&lt;/FQL&gt;&lt;FQL&gt;&lt;Q&gt;JP3633400001^FF_TAX_CF(ANN_R,2017,,,USD)&lt;/Q&gt;&lt;R&gt;1&lt;/R&gt;&lt;C&gt;1&lt;/C&gt;&lt;D xsi:type="xsd:double"&gt;500214&lt;/D&gt;&lt;/FQL&gt;&lt;FQL&gt;&lt;Q&gt;JP3633400001^FF_TAX_CF(ANN_R,2016,,,USD)&lt;/Q&gt;&lt;R&gt;1&lt;/R&gt;&lt;C&gt;1&lt;/C&gt;&lt;D xsi:type="xsd:double"&gt;854600&lt;/D&gt;&lt;/FQL&gt;&lt;FQL&gt;&lt;Q&gt;FR0000127771^FF_TAX_CF(ANN_R,41640,42004,,,USD)&lt;/Q&gt;&lt;R&gt;1&lt;/R&gt;&lt;C&gt;1&lt;/C&gt;&lt;D xsi:type="xsd:double"&gt;-371.404595375061&lt;/D&gt;&lt;/FQL&gt;&lt;FQL&gt;&lt;Q&gt;JP3634600005^FF_TAX_CF(ANN_R,2017,,,USD)&lt;/Q&gt;&lt;R&gt;1&lt;/R&gt;&lt;C&gt;1&lt;/C&gt;&lt;D xsi:type="xsd:double"&gt;20929&lt;/D&gt;&lt;/FQL&gt;&lt;FQL&gt;&lt;Q&gt;JP3634600005^FF_TAX_CF(ANN_R,2016,,,USD)&lt;/Q&gt;&lt;R&gt;1&lt;/R&gt;&lt;C&gt;1&lt;/C&gt;&lt;D xsi:type="xsd:double"&gt;85630&lt;/D&gt;&lt;/FQL&gt;&lt;FQL&gt;&lt;Q&gt;DE000SYM9999^FF_TAX_CF(ANN_R,42736,43100,,,USD)&lt;/Q&gt;&lt;R&gt;1&lt;/R&gt;&lt;C&gt;1&lt;/C&gt;&lt;D xsi:type="xsd:double"&gt;132.057452115893&lt;/D&gt;&lt;/FQL&gt;&lt;FQL&gt;&lt;Q&gt;JP3592200004^FF_TAX_CF(ANN_R,2017,,,USD)&lt;/Q&gt;&lt;R&gt;1&lt;/R&gt;&lt;C&gt;1&lt;/C&gt;&lt;D xsi:type="xsd:double"&gt;104845&lt;/D&gt;&lt;/FQL&gt;&lt;FQL&gt;&lt;Q&gt;JP3592200004^FF_TAX_CF(ANN_R,2016,,,USD)&lt;/Q&gt;&lt;R&gt;1&lt;/R&gt;&lt;C&gt;1&lt;/C&gt;&lt;D xsi:type="xsd:double"&gt;103914&lt;/D&gt;&lt;/FQL&gt;&lt;FQL&gt;&lt;Q&gt;JP3497400006^FF_TAX_CF(ANN_R,42005,42369,,,USD)&lt;/Q&gt;&lt;R&gt;1&lt;/R&gt;&lt;C&gt;1&lt;/C&gt;&lt;D xsi:type="xsd:double"&gt;63.9106536852196&lt;/D&gt;&lt;/FQL&gt;&lt;FQL&gt;&lt;Q&gt;JP3571400005^FF_TAX_CF(ANN_R,2017,,,USD)&lt;/Q&gt;&lt;R&gt;1&lt;/R&gt;&lt;C&gt;1&lt;/C&gt;&lt;D xsi:type="xsd:double"&gt;49771&lt;/D&gt;&lt;/FQL&gt;&lt;FQL&gt;&lt;Q&gt;JP3571400005^FF_TAX_CF(ANN_R,2016,,,USD)&lt;/Q&gt;&lt;R&gt;1&lt;/R&gt;&lt;C&gt;1&lt;/C&gt;&lt;D xsi:type="xsd:double"&gt;32622&lt;/D&gt;&lt;/FQL&gt;&lt;FQL&gt;&lt;Q&gt;FR0000121485^FF_TAX_CF(ANN_R,42005,42369,,,USD)&lt;/Q&gt;&lt;R&gt;1&lt;/R&gt;&lt;C&gt;1&lt;/C&gt;&lt;D xsi:type="xsd:double"&gt;366.38743648529&lt;/D&gt;&lt;/FQL&gt;&lt;FQL&gt;&lt;Q&gt;JP3910660004^FF_TAX_CF(ANN_R,2017,,,USD)&lt;/Q&gt;&lt;R&gt;1&lt;/R&gt;&lt;C&gt;1&lt;/C&gt;&lt;D xsi:type="xsd:double"&gt;160107&lt;/D&gt;&lt;/FQL&gt;&lt;FQL&gt;&lt;Q&gt;JP3910660004^FF_TAX_CF(ANN_R,2016,,,USD)&lt;/Q&gt;&lt;R&gt;1&lt;/R&gt;&lt;C&gt;1&lt;/C&gt;&lt;D xsi:type="xsd:double"&gt;119662&lt;/D&gt;&lt;/FQL&gt;&lt;FQL&gt;&lt;Q&gt;NL0000395903^FF_TAX_CF(ANN_R,42736,43100,,,USD)&lt;/Q&gt;&lt;R&gt;1&lt;/R&gt;&lt;C&gt;1&lt;/C&gt;&lt;D xsi:type="xsd:double"&gt;175.957793712616&lt;/D&gt;&lt;/FQL&gt;&lt;FQL&gt;&lt;Q&gt;SE0000107419^FF_TAX_CF(ANN_R,41640,42004,,,USD)&lt;/Q&gt;&lt;R&gt;1&lt;/R&gt;&lt;C&gt;1&lt;/C&gt;&lt;D xsi:type="xsd:double"&gt;33.0641531944275&lt;/D&gt;&lt;/FQL&gt;&lt;FQL&gt;&lt;Q&gt;JP3546800008^FF_TAX_CF(ANN_R,2017,,,USD)&lt;/Q&gt;&lt;R&gt;1&lt;/R&gt;&lt;C&gt;1&lt;/C&gt;&lt;D xsi:type="xsd:double"&gt;24118&lt;/D&gt;&lt;/FQL&gt;&lt;FQL&gt;&lt;Q&gt;JP3546800008^FF_TAX_CF(ANN_R,2016,,,USD)&lt;/Q&gt;&lt;R&gt;1&lt;/R&gt;&lt;C&gt;1&lt;/C&gt;&lt;D xsi:type="xsd:double"&gt;25518&lt;/D&gt;&lt;/FQL&gt;&lt;FQL&gt;&lt;Q&gt;NL0000009082^FF_TAX_CF(ANN_R,41275,41639,,,USD)&lt;/Q&gt;&lt;R&gt;1&lt;/R&gt;&lt;C&gt;1&lt;/C&gt;&lt;D xsi:type="xsd:double"&gt;335.88738489151&lt;/D&gt;&lt;/FQL&gt;&lt;FQL&gt;&lt;Q&gt;FR0000051807^FF_TAX_CF(ANN_R,2017,,,USD)&lt;/Q&gt;&lt;R&gt;1&lt;/R&gt;&lt;C&gt;1&lt;/C&gt;&lt;D xsi:type="xsd:double"&gt;147&lt;/D&gt;&lt;/FQL&gt;&lt;FQL&gt;&lt;Q&gt;FR0000051807^FF_TAX_CF(ANN_R,2016,,,USD)&lt;/Q&gt;&lt;R&gt;1&lt;/R&gt;&lt;C&gt;1&lt;/C&gt;&lt;D xsi:type="xsd:double"&gt;83&lt;/D&gt;&lt;/FQL&gt;&lt;FQL&gt;&lt;Q&gt;FR0000120172^FF_TAX_CF(ANN_R,2017,,,USD)&lt;/Q&gt;&lt;R&gt;1&lt;/R&gt;&lt;C&gt;1&lt;/C&gt;&lt;D xsi:type="xsd:double"&gt;588&lt;/D&gt;&lt;/FQL&gt;&lt;FQL&gt;&lt;Q&gt;FR0000120172^FF_TAX_CF(ANN_R,2016,,,USD)&lt;/Q&gt;&lt;R&gt;1&lt;/R&gt;&lt;C&gt;1&lt;/C&gt;&lt;D xsi:type="xsd:double"&gt;269&lt;/D&gt;&lt;/FQL&gt;&lt;FQL&gt;&lt;Q&gt;ES0148396007^FF_TAX_CF(ANN_R,2017,,,USD)&lt;/Q&gt;&lt;R&gt;1&lt;/R&gt;&lt;C&gt;1&lt;/C&gt;&lt;D xsi:type="xsd:double"&gt;1029&lt;/D&gt;&lt;/FQL&gt;&lt;FQL&gt;&lt;Q&gt;ES0148396007^FF_TAX_CF(ANN_R,2016,,,USD)&lt;/Q&gt;&lt;R&gt;1&lt;/R&gt;&lt;C&gt;1&lt;/C&gt;&lt;D xsi:type="xsd:double"&gt;797.608&lt;/D&gt;&lt;/FQL&gt;&lt;FQL&gt;&lt;Q&gt;NL0013654783^FF_TAX_CF(ANN_R,2017,,,USD)&lt;/Q&gt;&lt;R&gt;1&lt;/R&gt;&lt;C&gt;1&lt;/C&gt;&lt;D xsi:type="xsd:double"&gt;59.0443504457353&lt;/D&gt;&lt;/FQL&gt;&lt;FQL&gt;&lt;Q&gt;NL0013654783^FF_TAX_CF(ANN_R,2016,,,USD)&lt;/Q&gt;&lt;R&gt;1&lt;/R&gt;&lt;C&gt;1&lt;/C&gt;&lt;D xsi:type="xsd:double"&gt;55.615258456437&lt;/D&gt;&lt;/FQL&gt;&lt;FQL&gt;&lt;Q&gt;US5010441013^FF_TAX_CF(ANN_R,2017,,,USD)&lt;/Q&gt;&lt;R&gt;1&lt;/R&gt;&lt;C&gt;1&lt;/C&gt;&lt;D xsi:type="xsd:double"&gt;348&lt;/D&gt;&lt;/FQL&gt;&lt;FQL&gt;&lt;Q&gt;US5010441013^FF_TAX_CF(ANN_R,2016,,,USD)&lt;/Q&gt;&lt;R&gt;1&lt;/R&gt;&lt;C&gt;1&lt;/C&gt;&lt;D xsi:type="xsd:double"&gt;557&lt;/D&gt;&lt;/FQL&gt;&lt;FQL&gt;&lt;Q&gt;US22160K1051^FF_TAX_CF(ANN_R,2017,,,USD)&lt;/Q&gt;&lt;R&gt;1&lt;/R&gt;&lt;C&gt;1&lt;/C&gt;&lt;D xsi:type="xsd:double"&gt;1185&lt;/D&gt;&lt;/FQL&gt;&lt;FQL&gt;&lt;Q&gt;US22160K1051^FF_TAX_CF(ANN_R,2016,,,USD)&lt;/Q&gt;&lt;R&gt;1&lt;/R&gt;&lt;C&gt;1&lt;/C&gt;&lt;D xsi:type="xsd:double"&gt;953&lt;/D&gt;&lt;/FQL&gt;&lt;FQL&gt;&lt;Q&gt;JP3422950000^FF_TAX_CF(ANN_R,2017,,,USD)&lt;/Q&gt;&lt;R&gt;1&lt;/R&gt;&lt;C&gt;1&lt;/C&gt;&lt;D xsi:type="xsd:double"&gt;78891&lt;/D&gt;&lt;/FQL&gt;&lt;FQL&gt;&lt;Q&gt;JP3422950000^FF_TAX_CF(ANN_R,2016,,,USD)&lt;/Q&gt;&lt;R&gt;1&lt;/R&gt;&lt;C&gt;1&lt;/C&gt;&lt;D xsi:type="xsd:double"&gt;140629&lt;/D&gt;&lt;/FQL&gt;&lt;FQL&gt;&lt;Q&gt;JP3240400006^FF_TAX_CF(ANN_R,2017,,,USD)&lt;/Q&gt;&lt;R&gt;1&lt;/R&gt;&lt;C&gt;1&lt;/C&gt;&lt;D xsi:type="xsd:double"&gt;3936&lt;/D&gt;&lt;/FQL&gt;&lt;FQL&gt;&lt;Q&gt;JP3240400006^FF_TAX_CF(ANN_R,2016,,,USD)&lt;/Q&gt;&lt;R&gt;1&lt;/R&gt;&lt;C&gt;1&lt;/C&gt;&lt;D xsi:type="xsd:double"&gt;14511&lt;/D&gt;&lt;/FQL&gt;&lt;FQL&gt;&lt;Q&gt;JP3802300008^FF_TAX_CF(ANN_R,2017,,,USD)&lt;/Q&gt;&lt;R&gt;1&lt;/R&gt;&lt;C&gt;1&lt;/C&gt;&lt;D xsi:type="xsd:double"&gt;-145707&lt;/D&gt;&lt;/FQL&gt;&lt;FQL&gt;&lt;Q&gt;JP3802300008^FF_TAX_CF(ANN_R,2016,,,USD)&lt;/Q&gt;&lt;R&gt;1&lt;/R&gt;&lt;C&gt;1&lt;/C&gt;&lt;D xsi:type="xsd:double"&gt;70525&lt;/D&gt;&lt;/FQL&gt;&lt;FQL&gt;&lt;Q&gt;US9892071054^FF_TAX_CF(ANN_R,41275,41639,,,USD)&lt;/Q&gt;&lt;R&gt;1&lt;/R&gt;&lt;C&gt;1&lt;/C&gt;&lt;D xsi:type="xsd:double"&gt;18.418&lt;/D&gt;&lt;/FQL&gt;&lt;FQL&gt;&lt;Q&gt;NL0012969182^FF_TAX_CF(ANN_R,41275,41639,,,USD)&lt;/Q&gt;&lt;R&gt;0&lt;/R&gt;&lt;C&gt;0&lt;/C&gt;&lt;/FQL&gt;&lt;FQL&gt;&lt;Q&gt;US8793601050^FF_TAX_CF(ANN_R,2017,,,USD)&lt;/Q&gt;&lt;R&gt;1&lt;/R&gt;&lt;C&gt;1&lt;/C&gt;&lt;D xsi:type="xsd:double"&gt;28.2&lt;/D&gt;&lt;/FQL&gt;&lt;FQL&gt;&lt;Q&gt;US8793601050^FF_TAX_CF(ANN_R,2016,,,USD)&lt;/Q&gt;&lt;R&gt;1&lt;/R&gt;&lt;C&gt;1&lt;/C&gt;&lt;D xsi:type="xsd:double"&gt;24.6&lt;/D&gt;&lt;/FQL&gt;&lt;FQL&gt;&lt;Q&gt;US62944T1051^FF_TAX_CF(ANN_R,42736,43100,,,USD)&lt;/Q&gt;&lt;R&gt;1&lt;/R&gt;&lt;C&gt;1&lt;/C&gt;&lt;D xsi:type="xsd:double"&gt;260.232&lt;/D&gt;&lt;/FQL&gt;&lt;FQL&gt;&lt;Q&gt;JP3538800008^FF_TAX_CF(ANN_R,2017,,,USD)&lt;/Q&gt;&lt;R&gt;1&lt;/R&gt;&lt;C&gt;1&lt;/C&gt;&lt;D xsi:type="xsd:double"&gt;31366&lt;/D&gt;&lt;/FQL&gt;&lt;FQL&gt;&lt;Q&gt;JP3538800008^FF_TAX_CF(ANN_R,2016,,,USD)&lt;/Q&gt;&lt;R&gt;1&lt;/R&gt;&lt;C&gt;1&lt;/C&gt;&lt;D xsi:type="xsd:double"&gt;22427&lt;/D&gt;&lt;/FQL&gt;&lt;FQL&gt;&lt;Q&gt;FI4000297767^FF_TAX_CF(ANN_R,41640,42004,,,USD)&lt;/Q&gt;&lt;R&gt;1&lt;/R&gt;&lt;C&gt;1&lt;/C&gt;&lt;D xsi:type="xsd:double"&gt;1281.34591605542&lt;/D&gt;&lt;/FQL&gt;&lt;FQL&gt;&lt;Q&gt;JP3463000004^FF_TAX_CF(ANN_R,2017,,,USD)&lt;/Q&gt;&lt;R&gt;1&lt;/R&gt;&lt;C&gt;1&lt;/C&gt;&lt;D xsi:type="xsd:double"&gt;29883&lt;/D&gt;&lt;/FQL&gt;&lt;FQL&gt;&lt;Q&gt;JP3463000004^FF_TAX_CF(ANN_R,2016,,,USD)&lt;/Q&gt;&lt;R&gt;1&lt;/R&gt;&lt;C&gt;1&lt;/C&gt;&lt;D xsi:type="xsd:double"&gt;40751&lt;/D&gt;&lt;/FQL&gt;&lt;FQL&gt;&lt;Q&gt;NL0000009538^FF_TAX_CF(ANN_R,42736,43100,,,USD)&lt;/Q&gt;&lt;R&gt;1&lt;/R&gt;&lt;C&gt;1&lt;/C&gt;&lt;D xsi:type="xsd:double"&gt;320.333419322968&lt;/D&gt;&lt;/FQL&gt;&lt;FQL&gt;&lt;Q&gt;US8740541094^FF_TAX_CF(ANN_R,2017,,,USD)&lt;/Q&gt;&lt;R&gt;1&lt;/R&gt;&lt;C&gt;1&lt;/C&gt;&lt;D xsi:type="xsd:double"&gt;8.79&lt;/D&gt;&lt;/FQL&gt;&lt;FQL&gt;&lt;Q&gt;US8740541094^FF_TAX_CF(ANN_R,2016,,,USD)&lt;/Q&gt;&lt;R&gt;1&lt;/R&gt;&lt;C&gt;1&lt;/C&gt;&lt;D xsi:type="xsd:double"&gt;6.648&lt;/D&gt;&lt;/FQL&gt;&lt;FQL&gt;&lt;Q&gt;JP3421800008^FF_TAX_CF(ANN_R,41640,42004,,,USD)&lt;/Q&gt;&lt;R&gt;1&lt;/R&gt;&lt;C&gt;1&lt;/C&gt;&lt;D xsi:type="xsd:double"&gt;500.731194769964&lt;/D&gt;&lt;/FQL&gt;&lt;FQL&gt;&lt;Q&gt;US87165B1035^FF_TAX_CF(ANN_R,2017,,,USD)&lt;/Q&gt;&lt;R&gt;1&lt;/R&gt;&lt;C&gt;1&lt;/C&gt;&lt;D xsi:type="xsd:double"&gt;754&lt;/D&gt;&lt;/FQL&gt;&lt;FQL&gt;&lt;Q&gt;US87165B1035^FF_TAX_CF(ANN_R,2016,,,USD)&lt;/Q&gt;&lt;R&gt;1&lt;/R&gt;&lt;C&gt;1&lt;/C&gt;&lt;D xsi:type="xsd:double"&gt;1771&lt;/D&gt;&lt;/FQL&gt;&lt;FQL&gt;&lt;Q&gt;TW0002454006^FF_TAX_CF(ANN_R,40909,41274,,,USD)&lt;/Q&gt;&lt;R&gt;1&lt;/R&gt;&lt;C&gt;1&lt;/C&gt;&lt;D xsi:type="xsd:double"&gt;20.6186443944275&lt;/D&gt;&lt;/FQL&gt;&lt;FQL&gt;&lt;Q&gt;DE000SYM9999^FF_TAX_CF(ANN_R,2017,,,USD)&lt;/Q&gt;&lt;R&gt;1&lt;/R&gt;&lt;C&gt;1&lt;/C&gt;&lt;D xsi:type="xsd:double"&gt;117.079&lt;/D&gt;&lt;/FQL&gt;&lt;FQL&gt;&lt;Q&gt;DE000SYM9999^FF_TAX_CF(ANN_R,2016,,,USD)&lt;/Q&gt;&lt;R&gt;1&lt;/R&gt;&lt;C&gt;1&lt;/C&gt;&lt;D xsi:type="xsd:double"&gt;120.273&lt;/D&gt;&lt;/FQL&gt;&lt;FQL&gt;&lt;Q&gt;DE000A1ML7J1^FF_TAX_CF(ANN_R,42370,42735,,,USD)&lt;/Q&gt;&lt;R&gt;1&lt;/R&gt;&lt;C&gt;1&lt;/C&gt;&lt;D xsi:type="xsd:double"&gt;70.4647640585899&lt;/D&gt;&lt;/FQL&gt;&lt;FQL&gt;&lt;Q&gt;TW0002881000^FF_TAX_CF(ANN_R,42005,42369,,,USD)&lt;/Q&gt;&lt;R&gt;1&lt;/R&gt;&lt;C&gt;1&lt;/C&gt;&lt;D xsi:type="xsd:double"&gt;212.013285238892&lt;/D&gt;&lt;/FQL&gt;&lt;FQL&gt;&lt;Q&gt;CH0014852781^FF_TAX_CF(ANN_R,2017,,,USD)&lt;/Q&gt;&lt;R&gt;1&lt;/R&gt;&lt;C&gt;1&lt;/C&gt;&lt;D xsi:type="xsd:double"&gt;196&lt;/D&gt;&lt;/FQL&gt;&lt;FQL&gt;&lt;Q&gt;CH0014852781^FF_TAX_CF(ANN_R,2016,,,USD)&lt;/Q&gt;&lt;R&gt;1&lt;/R&gt;&lt;C&gt;1&lt;/C&gt;&lt;D xsi:type="xsd:double"&gt;213&lt;/D&gt;&lt;/FQL&gt;&lt;FQL&gt;&lt;Q&gt;SE0012673267^FF_TAX_CF(ANN_R,2017,,,USD)&lt;/Q&gt;&lt;R&gt;1&lt;/R&gt;&lt;C&gt;1&lt;/C&gt;&lt;D xsi:type="xsd:double"&gt;28.6561896725812&lt;/D&gt;&lt;/FQL&gt;&lt;FQL&gt;&lt;Q&gt;SE0012673267^FF_TAX_CF(ANN_R,2016,,,USD)&lt;/Q&gt;&lt;R&gt;1&lt;/R&gt;&lt;C&gt;1&lt;/C&gt;&lt;D xsi:type="xsd:double"&gt;5.30377242177094&lt;/D&gt;&lt;/FQL&gt;&lt;FQL&gt;&lt;Q&gt;US4180561072^FF_TAX_CF(ANN_R,2017,,,USD)&lt;/Q&gt;&lt;R&gt;1&lt;/R&gt;&lt;C&gt;1&lt;/C&gt;&lt;D xsi:type="xsd:double"&gt;115.753&lt;/D&gt;&lt;/FQL&gt;&lt;FQL&gt;&lt;Q&gt;US4180561072^FF_TAX_CF(ANN_R,2016,,,USD)&lt;/Q&gt;&lt;R&gt;1&lt;/R&gt;&lt;C&gt;1&lt;/C&gt;&lt;D xsi:type="xsd:double"&gt;98.913&lt;/D&gt;&lt;/FQL&gt;&lt;FQL&gt;&lt;Q&gt;US77543R1023^FF_TAX_CF(ANN_R,2017,,,USD)&lt;/Q&gt;&lt;R&gt;1&lt;/R&gt;&lt;C&gt;1&lt;/C&gt;&lt;D xsi:type="xsd:double"&gt;0.222&lt;/D&gt;&lt;/FQL&gt;&lt;FQL&gt;&lt;Q&gt;US77543R1023^FF_TAX_CF(ANN_R,2016,,,USD)&lt;/Q&gt;&lt;R&gt;1&lt;/R&gt;&lt;C&gt;1&lt;/C&gt;&lt;D xsi:type="xsd:double"&gt;0.121&lt;/D&gt;&lt;/FQL&gt;&lt;FQL&gt;&lt;Q&gt;JP3358000002^FF_TAX_CF(ANN_R,2017,,,USD)&lt;/Q&gt;&lt;R&gt;1&lt;/R&gt;&lt;C&gt;1&lt;/C&gt;&lt;D xsi:type="xsd:double"&gt;15775&lt;/D&gt;&lt;/FQL&gt;&lt;FQL&gt;&lt;Q&gt;JP3358000002^FF_TAX_CF(ANN_R,2016,,,USD)&lt;/Q&gt;&lt;R&gt;1&lt;/R&gt;&lt;C&gt;1&lt;/C&gt;&lt;D xsi:type="xsd:double"&gt;23643&lt;/D&gt;&lt;/FQL&gt;&lt;FQL&gt;&lt;Q&gt;JP3198900007^FF_TAX_CF(ANN_R,2017,,,USD)&lt;/Q&gt;&lt;R&gt;1&lt;/R&gt;&lt;C&gt;1&lt;/C&gt;&lt;D xsi:type="xsd:double"&gt;33104&lt;/D&gt;&lt;/FQL&gt;&lt;FQL&gt;&lt;Q&gt;JP3198900007^FF_TAX_CF(ANN_R,2016,,,USD)&lt;/Q&gt;&lt;R&gt;1&lt;/R&gt;&lt;C&gt;1&lt;/C&gt;&lt;D xsi:type="xsd:double"&gt;35623&lt;/D&gt;&lt;/FQL&gt;&lt;FQL&gt;&lt;Q&gt;KR7017670001^FF_TAX_CF(ANN_R,42005,42369,,,USD)&lt;/Q&gt;&lt;R&gt;1&lt;/R&gt;&lt;C&gt;1&lt;/C&gt;&lt;D xsi:type="xsd:double"&gt;117.283611378865&lt;/D&gt;&lt;/FQL&gt;&lt;FQL&gt;&lt;Q&gt;US1011211018^FF_TAX_CF(ANN_R,41640,42004,,,USD)&lt;/Q&gt;&lt;R&gt;0&lt;/R&gt;&lt;C&gt;0&lt;/C&gt;&lt;/FQL&gt;&lt;FQL&gt;&lt;Q&gt;SE0000242455^FF_TAX_CF(ANN_R,2017,,,USD)&lt;/Q&gt;&lt;R&gt;1&lt;/R&gt;&lt;C&gt;1&lt;/C&gt;&lt;D xsi:type="xsd:double"&gt;3714&lt;/D&gt;&lt;/FQL&gt;&lt;FQL&gt;&lt;Q&gt;SE0000242455^FF_TAX_CF(ANN_R,2016,,,USD)&lt;/Q&gt;&lt;R&gt;1&lt;/R&gt;&lt;C&gt;1&lt;/C&gt;&lt;D xsi:type="xsd:double"&gt;3583&lt;/D&gt;&lt;/FQL&gt;&lt;FQL&gt;&lt;Q&gt;US30063P1057^FF_TAX_CF(ANN_R,42370,42735,,,USD)&lt;/Q&gt;&lt;R&gt;0&lt;/R&gt;&lt;C&gt;0&lt;/C&gt;&lt;/FQL&gt;&lt;FQL&gt;&lt;Q&gt;SE0007100599^FF_TAX_CF(ANN_R,2017,,,USD)&lt;/Q&gt;&lt;R&gt;1&lt;/R&gt;&lt;C&gt;1&lt;/C&gt;&lt;D xsi:type="xsd:double"&gt;5723&lt;/D&gt;&lt;/FQL&gt;&lt;FQL&gt;&lt;Q&gt;SE0007100599^FF_TAX_CF(ANN_R,2016,,,USD)&lt;/Q&gt;&lt;R&gt;1&lt;/R&gt;&lt;C&gt;1&lt;/C&gt;&lt;D xsi:type="xsd:double"&gt;5544&lt;/D&gt;&lt;/FQL&gt;&lt;FQL&gt;&lt;Q&gt;US00507V1098^FF_TAX_CF(ANN_R,41275,41639,,,USD)&lt;/Q&gt;&lt;R&gt;1&lt;/R&gt;&lt;C&gt;1&lt;/C&gt;&lt;D xsi:type="xsd:double"&gt;138&lt;/D&gt;&lt;/FQL&gt;&lt;FQL&gt;&lt;Q&gt;JP3397200001^FF_TAX_CF(ANN_R,2017,,,USD)&lt;/Q&gt;&lt;R&gt;1&lt;/R&gt;&lt;C&gt;1&lt;/C&gt;&lt;D xsi:type="xsd:double"&gt;112387&lt;/D&gt;&lt;/FQL&gt;&lt;FQL&gt;&lt;Q&gt;JP3397200001^FF_TAX_CF(ANN_R,2016,,,USD)&lt;/Q&gt;&lt;R&gt;1&lt;/R&gt;&lt;C&gt;1&lt;/C&gt;&lt;D xsi:type="xsd:double"&gt;84906&lt;/D&gt;&lt;/FQL&gt;&lt;FQL&gt;&lt;Q&gt;SE0009922164^FF_TAX_CF(ANN_R,2017,,,USD)&lt;/Q&gt;&lt;R&gt;1&lt;/R&gt;&lt;C&gt;1&lt;/C&gt;&lt;D xsi:type="xsd:double"&gt;2971&lt;/D&gt;&lt;/FQL&gt;&lt;FQL&gt;&lt;Q&gt;SE0009922164^FF_TAX_CF(ANN_R,2016,,,USD)&lt;/Q&gt;&lt;R&gt;1&lt;/R&gt;&lt;C&gt;1&lt;/C&gt;&lt;D xsi:type="xsd:double"&gt;3782&lt;/D&gt;&lt;/FQL&gt;&lt;FQL&gt;&lt;Q&gt;US98978V1035^FF_TAX_CF(ANN_R,41640,42004,,,USD)&lt;/Q&gt;&lt;R&gt;1&lt;/R&gt;&lt;C&gt;1&lt;/C&gt;&lt;D xsi:type="xsd:double"&gt;278&lt;/D&gt;&lt;/FQL&gt;&lt;FQL&gt;&lt;Q&gt;US8666741041^FF_TAX_CF(ANN_R,2017,,,USD)&lt;/Q&gt;&lt;R&gt;1&lt;/R&gt;&lt;C&gt;1&lt;/C&gt;&lt;D xsi:type="xsd:double"&gt;-0.194&lt;/D&gt;&lt;/FQL&gt;&lt;FQL&gt;&lt;Q&gt;US8666741041^FF_TAX_CF(ANN_R,2016,,,USD)&lt;/Q&gt;&lt;R&gt;1&lt;/R&gt;&lt;C&gt;1&lt;/C&gt;&lt;D xsi:type="xsd:double"&gt;0.452&lt;/D&gt;&lt;/FQL&gt;&lt;FQL&gt;&lt;Q&gt;US42809H1077^FF_TAX_CF(ANN_R,2017,,,USD)&lt;/Q&gt;&lt;R&gt;1&lt;/R&gt;&lt;C&gt;1&lt;/C&gt;&lt;D xsi:type="xsd:double"&gt;210&lt;/D&gt;&lt;/FQL&gt;&lt;FQL&gt;&lt;Q&gt;US42809H1077^FF_TAX_CF(ANN_R,2016,,,USD)&lt;/Q&gt;&lt;R&gt;1&lt;/R&gt;&lt;C&gt;1&lt;/C&gt;&lt;D xsi:type="xsd:double"&gt;-132&lt;/D&gt;&lt;/FQL&gt;&lt;FQL&gt;&lt;Q&gt;JP3386450005^FF_TAX_CF(ANN_R,2017,,,USD)&lt;/Q&gt;&lt;R&gt;1&lt;/R&gt;&lt;C&gt;1&lt;/C&gt;&lt;D xsi:type="xsd:double"&gt;94797&lt;/D&gt;&lt;/FQL&gt;&lt;FQL&gt;&lt;Q&gt;JP3386450005^FF_TAX_CF(ANN_R,2016,,,USD)&lt;/Q&gt;&lt;R&gt;1&lt;/R&gt;&lt;C&gt;1&lt;/C&gt;&lt;D xsi:type="xsd:double"&gt;36536&lt;/D&gt;&lt;/FQL&gt;&lt;FQL&gt;&lt;Q&gt;US00751Y1064^FF_TAX_CF(ANN_R,42005,42369,,,USD)&lt;/Q&gt;&lt;R&gt;1&lt;/R&gt;&lt;C&gt;1&lt;/C&gt;&lt;D xsi:type="xsd:double"&gt;254.408&lt;/D&gt;&lt;/FQL&gt;&lt;FQL&gt;&lt;Q&gt;JP3409000001^FF_TAX_CF(ANN_R,2017,,,USD)&lt;/Q&gt;&lt;R&gt;1&lt;/R&gt;&lt;C&gt;1&lt;/C&gt;&lt;D xsi:type="xsd:double"&gt;56252&lt;/D&gt;&lt;/FQL&gt;&lt;FQL&gt;&lt;Q&gt;JP3409000001^FF_TAX_CF(ANN_R,2016,,,USD)&lt;/Q&gt;&lt;R&gt;1&lt;/R&gt;&lt;C&gt;1&lt;/C&gt;&lt;D xsi:type="xsd:double"&gt;55545&lt;/D&gt;&lt;/FQL&gt;&lt;FQL&gt;&lt;Q&gt;NL00150001Q9^FF_TAX_CF(ANN_R,41640,42004,,,USD)&lt;/Q&gt;&lt;R&gt;0&lt;/R&gt;&lt;C&gt;0&lt;/C&gt;&lt;/FQL&gt;&lt;FQL&gt;&lt;Q&gt;JP3890350006^FF_TAX_CF(ANN_R,2017,,,USD)&lt;/Q&gt;&lt;R&gt;1&lt;/R&gt;&lt;C&gt;1&lt;/C&gt;&lt;D xsi:type="xsd:double"&gt;103276&lt;/D&gt;&lt;/FQL&gt;&lt;FQL&gt;&lt;Q&gt;JP3890350006^FF_TAX_CF(ANN_R,2016,,,USD)&lt;/Q&gt;&lt;R&gt;1&lt;/R&gt;&lt;C&gt;1&lt;/C&gt;&lt;D xsi:type="xsd:double"&gt;342268&lt;/D&gt;&lt;/FQL&gt;&lt;FQL&gt;&lt;Q&gt;JP3758190007^FF_TAX_CF(ANN_R,41640,42004,,,USD)&lt;/Q&gt;&lt;R&gt;1&lt;/R&gt;&lt;C&gt;1&lt;/C&gt;&lt;D xsi:type="xsd:double"&gt;205.375540354289&lt;/D&gt;&lt;/FQL&gt;&lt;FQL&gt;&lt;Q&gt;JP3814800003^FF_TAX_CF(ANN_R,2017,,,USD)&lt;/Q&gt;&lt;R&gt;1&lt;/R&gt;&lt;C&gt;1&lt;/C&gt;&lt;D xsi:type="xsd:double"&gt;81245&lt;/D&gt;&lt;/FQL&gt;&lt;FQL&gt;&lt;Q&gt;JP3814800003^FF_TAX_CF(ANN_R,2016,,,USD)&lt;/Q&gt;&lt;R&gt;1&lt;/R&gt;&lt;C&gt;1&lt;/C&gt;&lt;D xsi:type="xsd:double"&gt;208190&lt;/D&gt;&lt;/FQL&gt;&lt;FQL&gt;&lt;Q&gt;TW0001303006^FF_TAX_CF(ANN_R,42370,42735,,,USD)&lt;/Q&gt;&lt;R&gt;1&lt;/R&gt;&lt;C&gt;1&lt;/C&gt;&lt;D xsi:type="xsd:double"&gt;85.1095678410307&lt;/D&gt;&lt;/FQL&gt;&lt;FQL&gt;&lt;Q&gt;CH0012280076^FF_TAX_CF(ANN_R,2017,,,USD)&lt;/Q&gt;&lt;R&gt;1&lt;/R&gt;&lt;C&gt;1&lt;/C&gt;&lt;D xsi:type="xsd:double"&gt;26.421&lt;/D&gt;&lt;/FQL&gt;&lt;FQL&gt;&lt;Q&gt;CH0012280076^FF_TAX_CF(ANN_R,2016,,,USD)&lt;/Q&gt;&lt;R&gt;1&lt;/R&gt;&lt;C&gt;1&lt;/C&gt;&lt;D xsi:type="xsd:double"&gt;29.18&lt;/D&gt;&lt;/FQL&gt;&lt;FQL&gt;&lt;Q&gt;US8545021011^FF_TAX_CF(ANN_R,42370,42735,,,USD)&lt;/Q&gt;&lt;R&gt;1&lt;/R&gt;&lt;C&gt;1&lt;/C&gt;&lt;D xsi:type="xsd:double"&gt;233.3&lt;/D&gt;&lt;/FQL&gt;&lt;FQL&gt;&lt;Q&gt;NL0000226223^FF_TAX_CF(ANN_R,2017,,,USD)&lt;/Q&gt;&lt;R&gt;1&lt;/R&gt;&lt;C&gt;1&lt;/C&gt;&lt;D xsi:type="xsd:double"&gt;46.1019650819005&lt;/D&gt;&lt;/FQL&gt;&lt;FQL&gt;&lt;Q&gt;NL0000226223^FF_TAX_CF(ANN_R,2016,,,USD)&lt;/Q&gt;&lt;R&gt;1&lt;/R&gt;&lt;C&gt;1&lt;/C&gt;&lt;D xsi:type="xsd:double"&gt;37.9679124174874&lt;/D&gt;&lt;/FQL&gt;&lt;FQL&gt;&lt;Q&gt;US57772K1016^FF_TAX_CF(ANN_R,41640,42004,,,USD)&lt;/Q&gt;&lt;R&gt;1&lt;/R&gt;&lt;C&gt;1&lt;/C&gt;&lt;D xsi:type="xsd:double"&gt;-6.455&lt;/D&gt;&lt;/FQL&gt;&lt;FQL&gt;&lt;Q&gt;NL00150001Q9^FF_TAX_CF(ANN_R,2017,,,USD)&lt;/Q&gt;&lt;R&gt;0&lt;/R&gt;&lt;C&gt;0&lt;/C&gt;&lt;/FQL&gt;&lt;FQL&gt;&lt;Q&gt;NL00150001Q9^FF_TAX_CF(ANN_R,2016,,,USD)&lt;/Q&gt;&lt;R&gt;0&lt;/R&gt;&lt;C&gt;0&lt;/C&gt;&lt;/FQL&gt;&lt;FQL&gt;&lt;Q&gt;US87165B1035^FF_TAX_CF(ANN_R,41275,41639,,,USD)&lt;/Q&gt;&lt;R&gt;1&lt;/R&gt;&lt;C&gt;1&lt;/C&gt;&lt;D xsi:type="xsd:double"&gt;1183&lt;/D&gt;&lt;/FQL&gt;&lt;FQL&gt;&lt;Q&gt;US8545021011^FF_TAX_CF(ANN_R,2017,,,USD)&lt;/Q&gt;&lt;R&gt;1&lt;/R&gt;&lt;C&gt;1&lt;/C&gt;&lt;D xsi:type="xsd:double"&gt;273.6&lt;/D&gt;&lt;/FQL&gt;&lt;FQL&gt;&lt;Q&gt;US8545021011^FF_TAX_CF(ANN_R,2016,,,USD)&lt;/Q&gt;&lt;R&gt;1&lt;/R&gt;&lt;C&gt;1&lt;/C&gt;&lt;D xsi:type="xsd:double"&gt;233.3&lt;/D&gt;&lt;/FQL&gt;&lt;FQL&gt;&lt;Q&gt;DE000A0D9PT0^FF_TAX_CF(ANN_R,42736,43100,,,USD)&lt;/Q&gt;&lt;R&gt;1&lt;/R&gt;&lt;C&gt;1&lt;/C&gt;&lt;D xsi:type="xsd:double"&gt;163.099339556694&lt;/D&gt;&lt;/FQL&gt;&lt;FQL&gt;&lt;Q&gt;CH0012549785^FF_TAX_CF(ANN_R,2017,,,USD)&lt;/Q&gt;&lt;R&gt;1&lt;/R&gt;&lt;C&gt;1&lt;/C&gt;&lt;D xsi:type="xsd:double"&gt;46.752&lt;/D&gt;&lt;/FQL&gt;&lt;FQL&gt;&lt;Q&gt;CH0012549785^FF_TAX_CF(ANN_R,2016,,,USD)&lt;/Q&gt;&lt;R&gt;1&lt;/R&gt;&lt;C&gt;1&lt;/C&gt;&lt;D xsi:type="xsd:double"&gt;36.353&lt;/D&gt;&lt;/FQL&gt;&lt;FQL&gt;&lt;Q&gt;ES0178430E18^FF_TAX_CF(ANN_R,41640,42004,,,USD)&lt;/Q&gt;&lt;R&gt;1&lt;/R&gt;&lt;C&gt;1&lt;/C&gt;&lt;D xsi:type="xsd:double"&gt;1467.04815173149&lt;/D&gt;&lt;/FQL&gt;&lt;FQL&gt;&lt;Q&gt;FR0010220475^FF_TAX_CF(ANN_R,41640,42004,,,USD)&lt;/Q&gt;&lt;R&gt;1&lt;/R&gt;&lt;C&gt;1&lt;/C&gt;&lt;D xsi:type="xsd:double"&gt;350.953109741211&lt;/D&gt;&lt;/FQL&gt;&lt;FQL&gt;&lt;Q&gt;SE0000148884^FF_TAX_CF(ANN_R,2017,,,USD)&lt;/Q&gt;&lt;R&gt;1&lt;/R&gt;&lt;C&gt;1&lt;/C&gt;&lt;D xsi:type="xsd:double"&gt;4560&lt;/D&gt;&lt;/FQL&gt;&lt;FQL&gt;&lt;Q&gt;SE0000148884^FF_TAX_CF(ANN_R,2016,,,USD)&lt;/Q&gt;&lt;R&gt;1&lt;/R&gt;&lt;C&gt;1&lt;/C&gt;&lt;D xsi:type="xsd:double"&gt;3159&lt;/D&gt;&lt;/FQL&gt;&lt;FQL&gt;&lt;Q&gt;FR0000130809^FF_TAX_CF(ANN_R,40909,41274,,,USD)&lt;/Q&gt;&lt;R&gt;0&lt;/R&gt;&lt;C&gt;0&lt;/C&gt;&lt;/FQL&gt;&lt;FQL&gt;&lt;Q&gt;JP3188220002^FF_TAX_CF(ANN_R,41640,42004,,,USD)&lt;/Q&gt;&lt;R&gt;2&lt;/R&gt;&lt;C&gt;1&lt;/C&gt;&lt;D xsi:type="xsd:double"&gt;660.167744774371&lt;/D&gt;&lt;D xsi:type="xsd:double"&gt;835.909342016093&lt;/D&gt;&lt;/FQL&gt;&lt;FQL&gt;&lt;Q&gt;DE000ENER6Y0^FF_TAX_CF(ANN_R,2017,,,USD)&lt;/Q&gt;&lt;R&gt;1&lt;/R&gt;&lt;C&gt;1&lt;/C&gt;&lt;D xsi:type="xsd:double"&gt;618&lt;/D&gt;&lt;/FQL&gt;&lt;FQL&gt;&lt;Q&gt;DE000ENER6Y0^FF_TAX_CF(ANN_R,2016,,,USD)&lt;/Q&gt;&lt;R&gt;0&lt;/R&gt;&lt;C&gt;0&lt;/C&gt;&lt;/FQL&gt;&lt;FQL&gt;&lt;Q&gt;US55261F1049^FF_TAX_CF(ANN_R,42736,43100,,,USD)&lt;/Q&gt;&lt;R&gt;1&lt;/R&gt;&lt;C&gt;1&lt;/C&gt;&lt;D xsi:type="xsd:double"&gt;494.205&lt;/D&gt;&lt;/FQL&gt;&lt;FQL&gt;&lt;Q&gt;JP3351600006^FF_TAX_CF(ANN_R,2017,,,USD)&lt;/Q&gt;&lt;R&gt;1&lt;/R&gt;&lt;C&gt;1&lt;/C&gt;&lt;D xsi:type="xsd:double"&gt;9898&lt;/D&gt;&lt;/FQL&gt;&lt;FQL&gt;&lt;Q&gt;JP3351600006^FF_TAX_CF(ANN_R,2016,,,USD)&lt;/Q&gt;&lt;R&gt;1&lt;/R&gt;&lt;C&gt;1&lt;/C&gt;&lt;D xsi:type="xsd:double"&gt;16415&lt;/D&gt;&lt;/FQL&gt;&lt;FQL&gt;&lt;Q&gt;FR0000120321^FF_TAX_CF(ANN_R,40909,41274,,,USD)&lt;/Q&gt;&lt;R&gt;1&lt;/R&gt;&lt;C&gt;1&lt;/C&gt;&lt;D xsi:type="xsd:double"&gt;1430.898873806&lt;/D&gt;&lt;/FQL&gt;&lt;FQL&gt;&lt;Q&gt;JP3371200001^FF_TAX_CF(ANN_R,2017,,,USD)&lt;/Q&gt;&lt;R&gt;1&lt;/R&gt;&lt;C&gt;1&lt;/C&gt;&lt;D xsi:type="xsd:double"&gt;74791&lt;/D&gt;&lt;/FQL&gt;&lt;FQL&gt;&lt;Q&gt;JP3371200001^FF_TAX_CF(ANN_R,2016,,,USD)&lt;/Q&gt;&lt;R&gt;1&lt;/R&gt;&lt;C&gt;1&lt;/C&gt;&lt;D xsi:type="xsd:double"&gt;62895&lt;/D&gt;&lt;/FQL&gt;&lt;FQL&gt;&lt;Q&gt;FR0010220475^FF_TAX_CF(ANN_R,2017,,,USD)&lt;/Q&gt;&lt;R&gt;1&lt;/R&gt;&lt;C&gt;1&lt;/C&gt;&lt;D xsi:type="xsd:double"&gt;93&lt;/D&gt;&lt;/FQL&gt;&lt;FQL&gt;&lt;Q&gt;FR0010220475^FF_TAX_CF(ANN_R,2016,,,USD)&lt;/Q&gt;&lt;R&gt;1&lt;/R&gt;&lt;C&gt;1&lt;/C&gt;&lt;D xsi:type="xsd:double"&gt;87&lt;/D&gt;&lt;/FQL&gt;&lt;FQL&gt;&lt;Q&gt;DE0005785604^FF_TAX_CF(ANN_R,2017,,,USD)&lt;/Q&gt;&lt;R&gt;1&lt;/R&gt;&lt;C&gt;1&lt;/C&gt;&lt;D xsi:type="xsd:double"&gt;1187&lt;/D&gt;&lt;/FQL&gt;&lt;FQL&gt;&lt;Q&gt;DE0005785604^FF_TAX_CF(ANN_R,2016,,,USD)&lt;/Q&gt;&lt;R&gt;1&lt;/R&gt;&lt;C&gt;1&lt;/C&gt;&lt;D xsi:type="xsd:d</t>
        </r>
      </text>
    </comment>
    <comment ref="A155" authorId="0" shapeId="0" xr:uid="{4505D197-DFEA-43EB-A091-C0186DDFEFDF}">
      <text>
        <r>
          <rPr>
            <b/>
            <sz val="9"/>
            <color indexed="81"/>
            <rFont val="Tahoma"/>
            <charset val="1"/>
          </rPr>
          <t>ouble"&gt;894&lt;/D&gt;&lt;/FQL&gt;&lt;FQL&gt;&lt;Q&gt;FR0000125338^FF_TAX_CF(ANN_R,2017,,,USD)&lt;/Q&gt;&lt;R&gt;1&lt;/R&gt;&lt;C&gt;1&lt;/C&gt;&lt;D xsi:type="xsd:double"&gt;139&lt;/D&gt;&lt;/FQL&gt;&lt;FQL&gt;&lt;Q&gt;FR0000125338^FF_TAX_CF(ANN_R,2016,,,USD)&lt;/Q&gt;&lt;R&gt;1&lt;/R&gt;&lt;C&gt;1&lt;/C&gt;&lt;D xsi:type="xsd:double"&gt;167&lt;/D&gt;&lt;/FQL&gt;&lt;FQL&gt;&lt;Q&gt;CH0210483332^FF_TAX_CF(ANN_R,2017,,,USD)&lt;/Q&gt;&lt;R&gt;1&lt;/R&gt;&lt;C&gt;1&lt;/C&gt;&lt;D xsi:type="xsd:double"&gt;392.448023233776&lt;/D&gt;&lt;/FQL&gt;&lt;FQL&gt;&lt;Q&gt;CH0210483332^FF_TAX_CF(ANN_R,2016,,,USD)&lt;/Q&gt;&lt;R&gt;1&lt;/R&gt;&lt;C&gt;1&lt;/C&gt;&lt;D xsi:type="xsd:double"&gt;311.959882089536&lt;/D&gt;&lt;/FQL&gt;&lt;FQL&gt;&lt;Q&gt;FR0000121485^FF_TAX_CF(ANN_R,2017,,,USD)&lt;/Q&gt;&lt;R&gt;1&lt;/R&gt;&lt;C&gt;1&lt;/C&gt;&lt;D xsi:type="xsd:double"&gt;316&lt;/D&gt;&lt;/FQL&gt;&lt;FQL&gt;&lt;Q&gt;FR0000121485^FF_TAX_CF(ANN_R,2016,,,USD)&lt;/Q&gt;&lt;R&gt;1&lt;/R&gt;&lt;C&gt;1&lt;/C&gt;&lt;D xsi:type="xsd:double"&gt;295.5&lt;/D&gt;&lt;/FQL&gt;&lt;FQL&gt;&lt;Q&gt;US0995021062^FF_TAX_CF(ANN_R,2017,,,USD)&lt;/Q&gt;&lt;R&gt;1&lt;/R&gt;&lt;C&gt;1&lt;/C&gt;&lt;D xsi:type="xsd:double"&gt;128.416&lt;/D&gt;&lt;/FQL&gt;&lt;FQL&gt;&lt;Q&gt;US0995021062^FF_TAX_CF(ANN_R,2016,,,USD)&lt;/Q&gt;&lt;R&gt;1&lt;/R&gt;&lt;C&gt;1&lt;/C&gt;&lt;D xsi:type="xsd:double"&gt;89.556&lt;/D&gt;&lt;/FQL&gt;&lt;FQL&gt;&lt;Q&gt;US00751Y1064^FF_TAX_CF(ANN_R,2017,,,USD)&lt;/Q&gt;&lt;R&gt;1&lt;/R&gt;&lt;C&gt;1&lt;/C&gt;&lt;D xsi:type="xsd:double"&gt;192.116&lt;/D&gt;&lt;/FQL&gt;&lt;FQL&gt;&lt;Q&gt;US00751Y1064^FF_TAX_CF(ANN_R,2016,,,USD)&lt;/Q&gt;&lt;R&gt;1&lt;/R&gt;&lt;C&gt;1&lt;/C&gt;&lt;D xsi:type="xsd:double"&gt;225.327&lt;/D&gt;&lt;/FQL&gt;&lt;FQL&gt;&lt;Q&gt;US5018892084^FF_TAX_CF(ANN_R,2017,,,USD)&lt;/Q&gt;&lt;R&gt;1&lt;/R&gt;&lt;C&gt;1&lt;/C&gt;&lt;D xsi:type="xsd:double"&gt;273.019&lt;/D&gt;&lt;/FQL&gt;&lt;FQL&gt;&lt;Q&gt;US5018892084^FF_TAX_CF(ANN_R,2016,,,USD)&lt;/Q&gt;&lt;R&gt;1&lt;/R&gt;&lt;C&gt;1&lt;/C&gt;&lt;D xsi:type="xsd:double"&gt;230.036&lt;/D&gt;&lt;/FQL&gt;&lt;FQL&gt;&lt;Q&gt;US3802371076^FF_TAX_CF(ANN_R,2017,,,USD)&lt;/Q&gt;&lt;R&gt;1&lt;/R&gt;&lt;C&gt;1&lt;/C&gt;&lt;D xsi:type="xsd:double"&gt;16.6&lt;/D&gt;&lt;/FQL&gt;&lt;FQL&gt;&lt;Q&gt;US3802371076^FF_TAX_CF(ANN_R,2016,,,USD)&lt;/Q&gt;&lt;R&gt;1&lt;/R&gt;&lt;C&gt;1&lt;/C&gt;&lt;D xsi:type="xsd:double"&gt;4&lt;/D&gt;&lt;/FQL&gt;&lt;FQL&gt;&lt;Q&gt;US18915M1071^FF_TAX_CF(ANN_R,2017,,,USD)&lt;/Q&gt;&lt;R&gt;1&lt;/R&gt;&lt;C&gt;1&lt;/C&gt;&lt;D xsi:type="xsd:double"&gt;0.825&lt;/D&gt;&lt;/FQL&gt;&lt;FQL&gt;&lt;Q&gt;US18915M1071^FF_TAX_CF(ANN_R,2016,,,USD)&lt;/Q&gt;&lt;R&gt;1&lt;/R&gt;&lt;C&gt;1&lt;/C&gt;&lt;D xsi:type="xsd:double"&gt;0.004&lt;/D&gt;&lt;/FQL&gt;&lt;FQL&gt;&lt;Q&gt;US3724601055^FF_TAX_CF(ANN_R,2017,,,USD)&lt;/Q&gt;&lt;R&gt;1&lt;/R&gt;&lt;C&gt;1&lt;/C&gt;&lt;D xsi:type="xsd:double"&gt;298.827&lt;/D&gt;&lt;/FQL&gt;&lt;FQL&gt;&lt;Q&gt;US3724601055^FF_TAX_CF(ANN_R,2016,,,USD)&lt;/Q&gt;&lt;R&gt;1&lt;/R&gt;&lt;C&gt;1&lt;/C&gt;&lt;D xsi:type="xsd:double"&gt;374.865&lt;/D&gt;&lt;/FQL&gt;&lt;FQL&gt;&lt;Q&gt;US2310211063^FF_TAX_CF(ANN_R,2017,,,USD)&lt;/Q&gt;&lt;R&gt;1&lt;/R&gt;&lt;C&gt;1&lt;/C&gt;&lt;D xsi:type="xsd:double"&gt;622&lt;/D&gt;&lt;/FQL&gt;&lt;FQL&gt;&lt;Q&gt;US2310211063^FF_TAX_CF(ANN_R,2016,,,USD)&lt;/Q&gt;&lt;R&gt;1&lt;/R&gt;&lt;C&gt;1&lt;/C&gt;&lt;D xsi:type="xsd:double"&gt;430&lt;/D&gt;&lt;/FQL&gt;&lt;FQL&gt;&lt;Q&gt;US45168D1046^FF_TAX_CF(ANN_R,2017,,,USD)&lt;/Q&gt;&lt;R&gt;1&lt;/R&gt;&lt;C&gt;1&lt;/C&gt;&lt;D xsi:type="xsd:double"&gt;81.2&lt;/D&gt;&lt;/FQL&gt;&lt;FQL&gt;&lt;Q&gt;US45168D1046^FF_TAX_CF(ANN_R,2016,,,USD)&lt;/Q&gt;&lt;R&gt;1&lt;/R&gt;&lt;C&gt;1&lt;/C&gt;&lt;D xsi:type="xsd:double"&gt;74.7&lt;/D&gt;&lt;/FQL&gt;&lt;FQL&gt;&lt;Q&gt;US78409V1044^FF_TAX_CF(ANN_R,2017,,,USD)&lt;/Q&gt;&lt;R&gt;1&lt;/R&gt;&lt;C&gt;1&lt;/C&gt;&lt;D xsi:type="xsd:double"&gt;709&lt;/D&gt;&lt;/FQL&gt;&lt;FQL&gt;&lt;Q&gt;US78409V1044^FF_TAX_CF(ANN_R,2016,,,USD)&lt;/Q&gt;&lt;R&gt;1&lt;/R&gt;&lt;C&gt;1&lt;/C&gt;&lt;D xsi:type="xsd:double"&gt;683&lt;/D&gt;&lt;/FQL&gt;&lt;FQL&gt;&lt;Q&gt;JP3970300004^FF_TAX_CF(ANN_R,2017,,,USD)&lt;/Q&gt;&lt;R&gt;1&lt;/R&gt;&lt;C&gt;1&lt;/C&gt;&lt;D xsi:type="xsd:double"&gt;74754&lt;/D&gt;&lt;/FQL&gt;&lt;FQL&gt;&lt;Q&gt;JP3970300004^FF_TAX_CF(ANN_R,2016,,,USD)&lt;/Q&gt;&lt;R&gt;1&lt;/R&gt;&lt;C&gt;1&lt;/C&gt;&lt;D xsi:type="xsd:double"&gt;79184&lt;/D&gt;&lt;/FQL&gt;&lt;FQL&gt;&lt;Q&gt;TW0002317005^FF_TAX_CF(ANN_R,2017,,,USD)&lt;/Q&gt;&lt;R&gt;1&lt;/R&gt;&lt;C&gt;1&lt;/C&gt;&lt;D xsi:type="xsd:double"&gt;40044.225&lt;/D&gt;&lt;/FQL&gt;&lt;FQL&gt;&lt;Q&gt;TW0002317005^FF_TAX_CF(ANN_R,2016,,,USD)&lt;/Q&gt;&lt;R&gt;1&lt;/R&gt;&lt;C&gt;1&lt;/C&gt;&lt;D xsi:type="xsd:double"&gt;41932.394&lt;/D&gt;&lt;/FQL&gt;&lt;FQL&gt;&lt;Q&gt;JP3756100008^FF_TAX_CF(ANN_R,2017,,,USD)&lt;/Q&gt;&lt;R&gt;1&lt;/R&gt;&lt;C&gt;1&lt;/C&gt;&lt;D xsi:type="xsd:double"&gt;23408&lt;/D&gt;&lt;/FQL&gt;&lt;FQL&gt;&lt;Q&gt;JP3756100008^FF_TAX_CF(ANN_R,2016,,,USD)&lt;/Q&gt;&lt;R&gt;1&lt;/R&gt;&lt;C&gt;1&lt;/C&gt;&lt;D xsi:type="xsd:double"&gt;21799&lt;/D&gt;&lt;/FQL&gt;&lt;FQL&gt;&lt;Q&gt;JP3421800008^FF_TAX_CF(ANN_R,2017,,,USD)&lt;/Q&gt;&lt;R&gt;1&lt;/R&gt;&lt;C&gt;1&lt;/C&gt;&lt;D xsi:type="xsd:double"&gt;56576&lt;/D&gt;&lt;/FQL&gt;&lt;FQL&gt;&lt;Q&gt;JP3421800008^FF_TAX_CF(ANN_R,2016,,,USD)&lt;/Q&gt;&lt;R&gt;1&lt;/R&gt;&lt;C&gt;1&lt;/C&gt;&lt;D xsi:type="xsd:double"&gt;40031&lt;/D&gt;&lt;/FQL&gt;&lt;FQL&gt;&lt;Q&gt;JP3898400001^FF_TAX_CF(ANN_R,2017,,,USD)&lt;/Q&gt;&lt;R&gt;1&lt;/R&gt;&lt;C&gt;1&lt;/C&gt;&lt;D xsi:type="xsd:double"&gt;-5538&lt;/D&gt;&lt;/FQL&gt;&lt;FQL&gt;&lt;Q&gt;JP3898400001^FF_TAX_CF(ANN_R,2016,,,USD)&lt;/Q&gt;&lt;R&gt;1&lt;/R&gt;&lt;C&gt;1&lt;/C&gt;&lt;D xsi:type="xsd:double"&gt;-60032&lt;/D&gt;&lt;/FQL&gt;&lt;FQL&gt;&lt;Q&gt;JP3143600009^FF_TAX_CF(ANN_R,2017,,,USD)&lt;/Q&gt;&lt;R&gt;1&lt;/R&gt;&lt;C&gt;1&lt;/C&gt;&lt;D xsi:type="xsd:double"&gt;85832&lt;/D&gt;&lt;/FQL&gt;&lt;FQL&gt;&lt;Q&gt;JP3143600009^FF_TAX_CF(ANN_R,2016,,,USD)&lt;/Q&gt;&lt;R&gt;1&lt;/R&gt;&lt;C&gt;1&lt;/C&gt;&lt;D xsi:type="xsd:double"&gt;61318&lt;/D&gt;&lt;/FQL&gt;&lt;FQL&gt;&lt;Q&gt;TW0002303005^FF_TAX_CF(ANN_R,41275,41639,,,USD)&lt;/Q&gt;&lt;R&gt;1&lt;/R&gt;&lt;C&gt;1&lt;/C&gt;&lt;D xsi:type="xsd:double"&gt;27.5098270511851&lt;/D&gt;&lt;/FQL&gt;&lt;FQL&gt;&lt;Q&gt;ES0105046009^FF_TAX_CF(ANN_R,41640,42004,,,USD)&lt;/Q&gt;&lt;R&gt;1&lt;/R&gt;&lt;C&gt;1&lt;/C&gt;&lt;D xsi:type="xsd:double"&gt;251.195518746972&lt;/D&gt;&lt;/FQL&gt;&lt;FQL&gt;&lt;Q&gt;JP3910660004^FF_TAX_CF(ANN_R,42370,42735,,,USD)&lt;/Q&gt;&lt;R&gt;1&lt;/R&gt;&lt;C&gt;1&lt;/C&gt;&lt;D xsi:type="xsd:double"&gt;576.528381347656&lt;/D&gt;&lt;/FQL&gt;&lt;FQL&gt;&lt;Q&gt;US6311031081^FF_TAX_CF(ANN_R,42370,42735,,,USD)&lt;/Q&gt;&lt;R&gt;1&lt;/R&gt;&lt;C&gt;1&lt;/C&gt;&lt;D xsi:type="xsd:double"&gt;191&lt;/D&gt;&lt;/FQL&gt;&lt;FQL&gt;&lt;Q&gt;DE0007165631^FF_TAX_CF(ANN_R,2017,,,USD)&lt;/Q&gt;&lt;R&gt;1&lt;/R&gt;&lt;C&gt;1&lt;/C&gt;&lt;D xsi:type="xsd:double"&gt;54.591&lt;/D&gt;&lt;/FQL&gt;&lt;FQL&gt;&lt;Q&gt;DE0007165631^FF_TAX_CF(ANN_R,2016,,,USD)&lt;/Q&gt;&lt;R&gt;1&lt;/R&gt;&lt;C&gt;1&lt;/C&gt;&lt;D xsi:type="xsd:double"&gt;65.879&lt;/D&gt;&lt;/FQL&gt;&lt;FQL&gt;&lt;Q&gt;US6934751057^FF_TAX_CF(ANN_R,42736,43100,,,USD)&lt;/Q&gt;&lt;R&gt;1&lt;/R&gt;&lt;C&gt;1&lt;/C&gt;&lt;D xsi:type="xsd:double"&gt;48&lt;/D&gt;&lt;/FQL&gt;&lt;FQL&gt;&lt;Q&gt;DE0007164600^FF_TAX_CF(ANN_R,2017,,,USD)&lt;/Q&gt;&lt;R&gt;1&lt;/R&gt;&lt;C&gt;1&lt;/C&gt;&lt;D xsi:type="xsd:double"&gt;1332&lt;/D&gt;&lt;/FQL&gt;&lt;FQL&gt;&lt;Q&gt;DE0007164600^FF_TAX_CF(ANN_R,2016,,,USD)&lt;/Q&gt;&lt;R&gt;1&lt;/R&gt;&lt;C&gt;1&lt;/C&gt;&lt;D xsi:type="xsd:double"&gt;1477&lt;/D&gt;&lt;/FQL&gt;&lt;FQL&gt;&lt;Q&gt;US8740541094^FF_TAX_CF(ANN_R,41275,41639,,,USD)&lt;/Q&gt;&lt;R&gt;1&lt;/R&gt;&lt;C&gt;1&lt;/C&gt;&lt;D xsi:type="xsd:double"&gt;4.702&lt;/D&gt;&lt;/FQL&gt;&lt;FQL&gt;&lt;Q&gt;SE0000667891^FF_TAX_CF(ANN_R,2017,,,USD)&lt;/Q&gt;&lt;R&gt;1&lt;/R&gt;&lt;C&gt;1&lt;/C&gt;&lt;D xsi:type="xsd:double"&gt;2466&lt;/D&gt;&lt;/FQL&gt;&lt;FQL&gt;&lt;Q&gt;SE0000667891^FF_TAX_CF(ANN_R,2016,,,USD)&lt;/Q&gt;&lt;R&gt;1&lt;/R&gt;&lt;C&gt;1&lt;/C&gt;&lt;D xsi:type="xsd:double"&gt;1650&lt;/D&gt;&lt;/FQL&gt;&lt;FQL&gt;&lt;Q&gt;US6703461052^FF_TAX_CF(ANN_R,40909,41274,,,USD)&lt;/Q&gt;&lt;R&gt;1&lt;/R&gt;&lt;C&gt;1&lt;/C&gt;&lt;D xsi:type="xsd:double"&gt;313.5&lt;/D&gt;&lt;/FQL&gt;&lt;FQL&gt;&lt;Q&gt;KR7006400006^FF_TAX_CF(ANN_R,2017,,,USD)&lt;/Q&gt;&lt;R&gt;1&lt;/R&gt;&lt;C&gt;1&lt;/C&gt;&lt;D xsi:type="xsd:double"&gt;95956.087409&lt;/D&gt;&lt;/FQL&gt;&lt;FQL&gt;&lt;Q&gt;KR7006400006^FF_TAX_CF(ANN_R,2016,,,USD)&lt;/Q&gt;&lt;R&gt;1&lt;/R&gt;&lt;C&gt;1&lt;/C&gt;&lt;D xsi:type="xsd:double"&gt;254413.45539&lt;/D&gt;&lt;/FQL&gt;&lt;FQL&gt;&lt;Q&gt;JP3802400006^FF_TAX_CF(ANN_R,42370,42735,,,USD)&lt;/Q&gt;&lt;R&gt;1&lt;/R&gt;&lt;C&gt;1&lt;/C&gt;&lt;D xsi:type="xsd:double"&gt;1009.96560287476&lt;/D&gt;&lt;/FQL&gt;&lt;FQL&gt;&lt;Q&gt;KR7005930003^FF_TAX_CF(ANN_R,2017,,,USD)&lt;/Q&gt;&lt;R&gt;1&lt;/R&gt;&lt;C&gt;1&lt;/C&gt;&lt;D xsi:type="xsd:double"&gt;6827098&lt;/D&gt;&lt;/FQL&gt;&lt;FQL&gt;&lt;Q&gt;KR7005930003^FF_TAX_CF(ANN_R,2016,,,USD)&lt;/Q&gt;&lt;R&gt;1&lt;/R&gt;&lt;C&gt;1&lt;/C&gt;&lt;D xsi:type="xsd:double"&gt;6132064&lt;/D&gt;&lt;/FQL&gt;&lt;FQL&gt;&lt;Q&gt;NL0009434992^FF_TAX_CF(ANN_R,42370,42735,,,USD)&lt;/Q&gt;&lt;R&gt;1&lt;/R&gt;&lt;C&gt;1&lt;/C&gt;&lt;D xsi:type="xsd:double"&gt;741&lt;/D&gt;&lt;/FQL&gt;&lt;FQL&gt;&lt;Q&gt;KR7028260008^FF_TAX_CF(ANN_R,2017,,,USD)&lt;/Q&gt;&lt;R&gt;1&lt;/R&gt;&lt;C&gt;1&lt;/C&gt;&lt;D xsi:type="xsd:double"&gt;187116.271023&lt;/D&gt;&lt;/FQL&gt;&lt;FQL&gt;&lt;Q&gt;KR7028260008^FF_TAX_CF(ANN_R,2016,,,USD)&lt;/Q&gt;&lt;R&gt;1&lt;/R&gt;&lt;C&gt;1&lt;/C&gt;&lt;D xsi:type="xsd:double"&gt;254358.548229&lt;/D&gt;&lt;/FQL&gt;&lt;FQL&gt;&lt;Q&gt;JP3242800005^FF_TAX_CF(ANN_R,42005,42369,,,USD)&lt;/Q&gt;&lt;R&gt;1&lt;/R&gt;&lt;C&gt;1&lt;/C&gt;&lt;D xsi:type="xsd:double"&gt;971.735621023923&lt;/D&gt;&lt;/FQL&gt;&lt;FQL&gt;&lt;Q&gt;FR0000073272^FF_TAX_CF(ANN_R,2017,,,USD)&lt;/Q&gt;&lt;R&gt;1&lt;/R&gt;&lt;C&gt;1&lt;/C&gt;&lt;D xsi:type="xsd:double"&gt;582&lt;/D&gt;&lt;/FQL&gt;&lt;FQL&gt;&lt;Q&gt;FR0000073272^FF_TAX_CF(ANN_R,2016,,,USD)&lt;/Q&gt;&lt;R&gt;1&lt;/R&gt;&lt;C&gt;1&lt;/C&gt;&lt;D xsi:type="xsd:double"&gt;292&lt;/D&gt;&lt;/FQL&gt;&lt;FQL&gt;&lt;Q&gt;JP3592200004^FF_TAX_CF(ANN_R,40909,41274,,,USD)&lt;/Q&gt;&lt;R&gt;1&lt;/R&gt;&lt;C&gt;1&lt;/C&gt;&lt;D xsi:type="xsd:double"&gt;556.119175501168&lt;/D&gt;&lt;/FQL&gt;&lt;FQL&gt;&lt;Q&gt;JP3566800003^FF_TAX_CF(ANN_R,42370,42735,,,USD)&lt;/Q&gt;&lt;R&gt;1&lt;/R&gt;&lt;C&gt;1&lt;/C&gt;&lt;D xsi:type="xsd:double"&gt;1108.54636001587&lt;/D&gt;&lt;/FQL&gt;&lt;FQL&gt;&lt;Q&gt;JP3893600001^FF_TAX_CF(ANN_R,40909,41274,,,USD)&lt;/Q&gt;&lt;R&gt;1&lt;/R&gt;&lt;C&gt;1&lt;/C&gt;&lt;D xsi:type="xsd:double"&gt;1974.7473792294&lt;/D&gt;&lt;/FQL&gt;&lt;FQL&gt;&lt;Q&gt;CH0012032048^FF_TAX_CF(ANN_R,2017,,,USD)&lt;/Q&gt;&lt;R&gt;1&lt;/R&gt;&lt;C&gt;1&lt;/C&gt;&lt;D xsi:type="xsd:double"&gt;3909&lt;/D&gt;&lt;/FQL&gt;&lt;FQL&gt;&lt;Q&gt;CH0012032048^FF_TAX_CF(ANN_R,2016,,,USD)&lt;/Q&gt;&lt;R&gt;1&lt;/R&gt;&lt;C&gt;1&lt;/C&gt;&lt;D xsi:type="xsd:double"&gt;3738&lt;/D&gt;&lt;/FQL&gt;&lt;FQL&gt;&lt;Q&gt;KR7105560007^FF_TAX_CF(ANN_R,41275,41639,,,USD)&lt;/Q&gt;&lt;R&gt;0&lt;/R&gt;&lt;C&gt;0&lt;/C&gt;&lt;/FQL&gt;&lt;FQL&gt;&lt;Q&gt;US75886F1075^FF_TAX_CF(ANN_R,2017,,,USD)&lt;/Q&gt;&lt;R&gt;1&lt;/R&gt;&lt;C&gt;1&lt;/C&gt;&lt;D xsi:type="xsd:double"&gt;754.843&lt;/D&gt;&lt;/FQL&gt;&lt;FQL&gt;&lt;Q&gt;US75886F1075^FF_TAX_CF(ANN_R,2016,,,USD)&lt;/Q&gt;&lt;R&gt;1&lt;/R&gt;&lt;C&gt;1&lt;/C&gt;&lt;D xsi:type="xsd:double"&gt;481.36&lt;/D&gt;&lt;/FQL&gt;&lt;FQL&gt;&lt;Q&gt;US0584981064^FF_TAX_CF(ANN_R,2017,,,USD)&lt;/Q&gt;&lt;R&gt;1&lt;/R&gt;&lt;C&gt;1&lt;/C&gt;&lt;D xsi:type="xsd:double"&gt;107&lt;/D&gt;&lt;/FQL&gt;&lt;FQL&gt;&lt;Q&gt;US0584981064^FF_TAX_CF(ANN_R,2016,,,USD)&lt;/Q&gt;&lt;R&gt;1&lt;/R&gt;&lt;C&gt;1&lt;/C&gt;&lt;D xsi:type="xsd:double"&gt;68&lt;/D&gt;&lt;/FQL&gt;&lt;FQL&gt;&lt;Q&gt;JP3592200004^FF_TAX_CF(ANN_R,42370,42735,,,USD)&lt;/Q&gt;&lt;R&gt;1&lt;/R&gt;&lt;C&gt;1&lt;/C&gt;&lt;D xsi:type="xsd:double"&gt;645.096885681152&lt;/D&gt;&lt;/FQL&gt;&lt;FQL&gt;&lt;Q&gt;FR0000120693^FF_TAX_CF(ANN_R,41275,41639,,,USD)&lt;/Q&gt;&lt;R&gt;1&lt;/R&gt;&lt;C&gt;1&lt;/C&gt;&lt;D xsi:type="xsd:double"&gt;524.719482898712&lt;/D&gt;&lt;/FQL&gt;&lt;FQL&gt;&lt;Q&gt;US74736K1016^FF_TAX_CF(ANN_R,2017,,,USD)&lt;/Q&gt;&lt;R&gt;1&lt;/R&gt;&lt;C&gt;1&lt;/C&gt;&lt;D xsi:type="xsd:double"&gt;41.478&lt;/D&gt;&lt;/FQL&gt;&lt;FQL&gt;&lt;Q&gt;US74736K1016^FF_TAX_CF(ANN_R,2016,,,USD)&lt;/Q&gt;&lt;R&gt;1&lt;/R&gt;&lt;C&gt;1&lt;/C&gt;&lt;D xsi:type="xsd:double"&gt;52.656&lt;/D&gt;&lt;/FQL&gt;&lt;FQL&gt;&lt;Q&gt;US4461501045^FF_TAX_CF(ANN_R,42370,42735,,,USD)&lt;/Q&gt;&lt;R&gt;1&lt;/R&gt;&lt;C&gt;1&lt;/C&gt;&lt;D xsi:type="xsd:double"&gt;4.979&lt;/D&gt;&lt;/FQL&gt;&lt;FQL&gt;&lt;Q&gt;US7458671010^FF_TAX_CF(ANN_R,2017,,,USD)&lt;/Q&gt;&lt;R&gt;1&lt;/R&gt;&lt;C&gt;1&lt;/C&gt;&lt;D xsi:type="xsd:double"&gt;14.875&lt;/D&gt;&lt;/FQL&gt;&lt;FQL&gt;&lt;Q&gt;US7458671010^FF_TAX_CF(ANN_R,2016,,,USD)&lt;/Q&gt;&lt;R&gt;1&lt;/R&gt;&lt;C&gt;1&lt;/C&gt;&lt;D xsi:type="xsd:double"&gt;2.743&lt;/D&gt;&lt;/FQL&gt;&lt;FQL&gt;&lt;Q&gt;US6703461052^FF_TAX_CF(ANN_R,2017,,,USD)&lt;/Q&gt;&lt;R&gt;1&lt;/R&gt;&lt;C&gt;1&lt;/C&gt;&lt;D xsi:type="xsd:double"&gt;699.8&lt;/D&gt;&lt;/FQL&gt;&lt;FQL&gt;&lt;Q&gt;US6703461052^FF_TAX_CF(ANN_R,2016,,,USD)&lt;/Q&gt;&lt;R&gt;1&lt;/R&gt;&lt;C&gt;1&lt;/C&gt;&lt;D xsi:type="xsd:double"&gt;329.3&lt;/D&gt;&lt;/FQL&gt;&lt;FQL&gt;&lt;Q&gt;US35671D8570^FF_TAX_CF(ANN_R,2017,,,USD)&lt;/Q&gt;&lt;R&gt;1&lt;/R&gt;&lt;C&gt;1&lt;/C&gt;&lt;D xsi:type="xsd:double"&gt;702&lt;/D&gt;&lt;/FQL&gt;&lt;FQL&gt;&lt;Q&gt;US35671D8570^FF_TAX_CF(ANN_R,2016,,,USD)&lt;/Q&gt;&lt;R&gt;1&lt;/R&gt;&lt;C&gt;1&lt;/C&gt;&lt;D xsi:type="xsd:double"&gt;-44&lt;/D&gt;&lt;/FQL&gt;&lt;FQL&gt;&lt;Q&gt;US6516391066^FF_TAX_CF(ANN_R,2017,,,USD)&lt;/Q&gt;&lt;R&gt;1&lt;/R&gt;&lt;C&gt;1&lt;/C&gt;&lt;D xsi:type="xsd:double"&gt;214&lt;/D&gt;&lt;/FQL&gt;&lt;FQL&gt;&lt;Q&gt;US6516391066^FF_TAX_CF(ANN_R,2016,,,USD)&lt;/Q&gt;&lt;R&gt;1&lt;/R&gt;&lt;C&gt;1&lt;/C&gt;&lt;D xsi:type="xsd:double"&gt;85&lt;/D&gt;&lt;/FQL&gt;&lt;FQL&gt;&lt;Q&gt;KR7005490008^FF_TAX_CF(ANN_R,2017,,,USD)&lt;/Q&gt;&lt;R&gt;1&lt;/R&gt;&lt;C&gt;1&lt;/C&gt;&lt;D xsi:type="xsd:double"&gt;806395.969339&lt;/D&gt;&lt;/FQL&gt;&lt;FQL&gt;&lt;Q&gt;KR7005490008^FF_TAX_CF(ANN_R,2016,,,USD)&lt;/Q&gt;&lt;R&gt;1&lt;/R&gt;&lt;C&gt;1&lt;/C&gt;&lt;D xsi:type="xsd:double"&gt;602003.756569&lt;/D&gt;&lt;/FQL&gt;&lt;FQL&gt;&lt;Q&gt;TW0002002003^FF_TAX_CF(ANN_R,2017,,,USD)&lt;/Q&gt;&lt;R&gt;1&lt;/R&gt;&lt;C&gt;1&lt;/C&gt;&lt;D xsi:type="xsd:double"&gt;2797.644&lt;/D&gt;&lt;/FQL&gt;&lt;FQL&gt;&lt;Q&gt;TW0002002003^FF_TAX_CF(ANN_R,2016,,,USD)&lt;/Q&gt;&lt;R&gt;1&lt;/R&gt;&lt;C&gt;1&lt;/C&gt;&lt;D xsi:type="xsd:double"&gt;2226.223&lt;/D&gt;&lt;/FQL&gt;&lt;FQL&gt;&lt;Q&gt;JP3381000003^FF_TAX_CF(ANN_R,2017,,,USD)&lt;/Q&gt;&lt;R&gt;1&lt;/R&gt;&lt;C&gt;1&lt;/C&gt;&lt;D xsi:type="xsd:double"&gt;66435&lt;/D&gt;&lt;/FQL&gt;&lt;FQL&gt;&lt;Q&gt;JP3381000003^FF_TAX_CF(ANN_R,2016,,,USD)&lt;/Q&gt;&lt;R&gt;1&lt;/R&gt;&lt;C&gt;1&lt;/C&gt;&lt;D xsi:type="xsd:double"&gt;41751&lt;/D&gt;&lt;/FQL&gt;&lt;FQL&gt;&lt;Q&gt;US92343V1044^FF_TAX_CF(ANN_R,43466,43830,,,USD)&lt;/Q&gt;&lt;R&gt;1&lt;/R&gt;&lt;C&gt;1&lt;/C&gt;&lt;D xsi:type="xsd:double"&gt;3583&lt;/D&gt;&lt;/FQL&gt;&lt;FQL&gt;&lt;Q&gt;US22160K1051^FF_TAX_CF(ANN_R,42370,42735,,,USD)&lt;/Q&gt;&lt;R&gt;1&lt;/R&gt;&lt;C&gt;1&lt;/C&gt;&lt;D xsi:type="xsd:double"&gt;953&lt;/D&gt;&lt;/FQL&gt;&lt;FQL&gt;&lt;Q&gt;DE0006231004^FF_TAX_CF(ANN_R,41275,41639,,,USD)&lt;/Q&gt;&lt;R&gt;1&lt;/R&gt;&lt;C&gt;1&lt;/C&gt;&lt;D xsi:type="xsd:double"&gt;69.5159672498703&lt;/D&gt;&lt;/FQL&gt;&lt;FQL&gt;&lt;Q&gt;DE000PAH0038^FF_TAX_CF(ANN_R,2017,,,USD)&lt;/Q&gt;&lt;R&gt;1&lt;/R&gt;&lt;C&gt;1&lt;/C&gt;&lt;D xsi:type="xsd:double"&gt;0&lt;/D&gt;&lt;/FQL&gt;&lt;FQL&gt;&lt;Q&gt;DE000PAH0038^FF_TAX_CF(ANN_R,2016,,,USD)&lt;/Q&gt;&lt;R&gt;1&lt;/R&gt;&lt;C&gt;1&lt;/C&gt;&lt;D xsi:type="xsd:double"&gt;53&lt;/D&gt;&lt;/FQL&gt;&lt;FQL&gt;&lt;Q&gt;SE0000115446^FF_TAX_CF(ANN_R,42370,42735,,,USD)&lt;/Q&gt;&lt;R&gt;1&lt;/R&gt;&lt;C&gt;1&lt;/C&gt;&lt;D xsi:type="xsd:double"&gt;492.771101646125&lt;/D&gt;&lt;/FQL&gt;&lt;FQL&gt;&lt;Q&gt;FR0000051807^FF_TAX_CF(ANN_R,42005,42369,,,USD)&lt;/Q&gt;&lt;R&gt;1&lt;/R&gt;&lt;C&gt;1&lt;/C&gt;&lt;D xsi:type="xsd:double"&gt;89.8225858211517&lt;/D&gt;&lt;/FQL&gt;&lt;FQL&gt;&lt;Q&gt;US6934751057^FF_TAX_CF(ANN_R,2017,,,USD)&lt;/Q&gt;&lt;R&gt;1&lt;/R&gt;&lt;C&gt;1&lt;/C&gt;&lt;D xsi:type="xsd:double"&gt;48&lt;/D&gt;&lt;/FQL&gt;&lt;FQL&gt;&lt;Q&gt;US6934751057^FF_TAX_CF(ANN_R,2016,,,USD)&lt;/Q&gt;&lt;R&gt;1&lt;/R&gt;&lt;C&gt;1&lt;/C&gt;&lt;D xsi:type="xsd:double"&gt;547&lt;/D&gt;&lt;/FQL&gt;&lt;FQL&gt;&lt;Q&gt;US6092071058^FF_TAX_CF(ANN_R,42370,42735,,,USD)&lt;/Q&gt;&lt;R&gt;1&lt;/R&gt;&lt;C&gt;1&lt;/C&gt;&lt;D xsi:type="xsd:double"&gt;527&lt;/D&gt;&lt;/FQL&gt;&lt;FQL&gt;&lt;Q&gt;US72919P2020^FF_TAX_CF(ANN_R,2017,,,USD)&lt;/Q&gt;&lt;R&gt;0&lt;/R&gt;&lt;C&gt;0&lt;/C&gt;&lt;/FQL&gt;&lt;FQL&gt;&lt;Q&gt;US72919P2020^FF_TAX_CF(ANN_R,2016,,,USD)&lt;/Q&gt;&lt;R&gt;0&lt;/R&gt;&lt;C&gt;0&lt;/C&gt;&lt;/FQL&gt;&lt;FQL&gt;&lt;Q&gt;JP3893200000^FF_TAX_CF(ANN_R,40909,41274,,,USD)&lt;/Q&gt;&lt;R&gt;1&lt;/R&gt;&lt;C&gt;1&lt;/C&gt;&lt;D xsi:type="xsd:double"&gt;528.523445782252&lt;/D&gt;&lt;/FQL&gt;&lt;FQL&gt;&lt;Q&gt;NL0000009538^FF_TAX_CF(ANN_R,2017,,,USD)&lt;/Q&gt;&lt;R&gt;1&lt;/R&gt;&lt;C&gt;1&lt;/C&gt;&lt;D xsi:type="xsd:double"&gt;284&lt;/D&gt;&lt;/FQL&gt;&lt;FQL&gt;&lt;Q&gt;NL0000009538^FF_TAX_CF(ANN_R,2016,,,USD)&lt;/Q&gt;&lt;R&gt;1&lt;/R&gt;&lt;C&gt;1&lt;/C&gt;&lt;D xsi:type="xsd:double"&gt;295&lt;/D&gt;&lt;/FQL&gt;&lt;FQL&gt;&lt;Q&gt;JP3304200003^FF_TAX_CF(ANN_R,42736,43100,,,USD)&lt;/Q&gt;&lt;R&gt;1&lt;/R&gt;&lt;C&gt;1&lt;/C&gt;&lt;D xsi:type="xsd:double"&gt;409.733345547691&lt;/D&gt;&lt;/FQL&gt;&lt;FQL&gt;&lt;Q&gt;FR0000120693^FF_TAX_CF(ANN_R,2017,,,USD)&lt;/Q&gt;&lt;R&gt;1&lt;/R&gt;&lt;C&gt;1&lt;/C&gt;&lt;D xsi:type="xsd:double"&gt;408&lt;/D&gt;&lt;/FQL&gt;&lt;FQL&gt;&lt;Q&gt;FR0000120693^FF_TAX_CF(ANN_R,2016,,,USD)&lt;/Q&gt;&lt;R&gt;1&lt;/R&gt;&lt;C&gt;1&lt;/C&gt;&lt;D xsi:type="xsd:double"&gt;393&lt;/D&gt;&lt;/FQL&gt;&lt;FQL&gt;&lt;Q&gt;NL0010545661^FF_TAX_CF(ANN_R,42370,42735,,,USD)&lt;/Q&gt;&lt;R&gt;1&lt;/R&gt;&lt;C&gt;1&lt;/C&gt;&lt;D xsi:type="xsd:double"&gt;104&lt;/D&gt;&lt;/FQL&gt;&lt;FQL&gt;&lt;Q&gt;JP3866800000^FF_TAX_CF(ANN_R,2017,,,USD)&lt;/Q&gt;&lt;R&gt;1&lt;/R&gt;&lt;C&gt;1&lt;/C&gt;&lt;D xsi:type="xsd:double"&gt;76442&lt;/D&gt;&lt;/FQL&gt;&lt;FQL&gt;&lt;Q&gt;JP3866800000^FF_TAX_CF(ANN_R,2016,,,USD)&lt;/Q&gt;&lt;R&gt;1&lt;/R&gt;&lt;C&gt;1&lt;/C&gt;&lt;D xsi:type="xsd:double"&gt;104630&lt;/D&gt;&lt;/FQL&gt;&lt;FQL&gt;&lt;Q&gt;NL0010545661^FF_TAX_CF(ANN_R,2017,,,USD)&lt;/Q&gt;&lt;R&gt;1&lt;/R&gt;&lt;C&gt;1&lt;/C&gt;&lt;D xsi:type="xsd:double"&gt;224&lt;/D&gt;&lt;/FQL&gt;&lt;FQL&gt;&lt;Q&gt;NL0010545661^FF_TAX_CF(ANN_R,2016,,,USD)&lt;/Q&gt;&lt;R&gt;1&lt;/R&gt;&lt;C&gt;1&lt;/C&gt;&lt;D xsi:type="xsd:double"&gt;104&lt;/D&gt;&lt;/FQL&gt;&lt;FQL&gt;&lt;Q&gt;US0311001004^FF_TAX_CF(ANN_R,2017,,,USD)&lt;/Q&gt;&lt;R&gt;1&lt;/R&gt;&lt;C&gt;1&lt;/C&gt;&lt;D xsi:type="xsd:double"&gt;176.6&lt;/D&gt;&lt;/FQL&gt;&lt;FQL&gt;&lt;Q&gt;US0311001004^FF_TAX_CF(ANN_R,2016,,,USD)&lt;/Q&gt;&lt;R&gt;1&lt;/R&gt;&lt;C&gt;1&lt;/C&gt;&lt;D xsi:type="xsd:double"&gt;180.8&lt;/D&gt;&lt;/FQL&gt;&lt;FQL&gt;&lt;Q&gt;JP3197800000^FF_TAX_CF(ANN_R,2017,,,USD)&lt;/Q&gt;&lt;R&gt;1&lt;/R&gt;&lt;C&gt;1&lt;/C&gt;&lt;D xsi:type="xsd:double"&gt;23678&lt;/D&gt;&lt;/FQL&gt;&lt;FQL&gt;&lt;Q&gt;JP3197800000^FF_TAX_CF(ANN_R,2016,,,USD)&lt;/Q&gt;&lt;R&gt;1&lt;/R&gt;&lt;C&gt;1&lt;/C&gt;&lt;D xsi:type="xsd:double"&gt;20261&lt;/D&gt;&lt;/FQL&gt;&lt;FQL&gt;&lt;Q&gt;JP3788600009^FF_TAX_CF(ANN_R,2017,,,USD)&lt;/Q&gt;&lt;R&gt;1&lt;/R&gt;&lt;C&gt;1&lt;/C&gt;&lt;D xsi:type="xsd:double"&gt;186911&lt;/D&gt;&lt;/FQL&gt;&lt;FQL&gt;&lt;Q&gt;JP3788600009^FF_TAX_CF(ANN_R,2016,,,USD)&lt;/Q&gt;&lt;R&gt;1&lt;/R&gt;&lt;C&gt;1&lt;/C&gt;&lt;D xsi:type="xsd:double"&gt;140302&lt;/D&gt;&lt;/FQL&gt;&lt;FQL&gt;&lt;Q&gt;JP3497400006^FF_TAX_CF(ANN_R,2017,,,USD)&lt;/Q&gt;&lt;R&gt;1&lt;/R&gt;&lt;C&gt;1&lt;/C&gt;&lt;D xsi:type="xsd:double"&gt;3493&lt;/D&gt;&lt;/FQL&gt;&lt;FQL&gt;&lt;Q&gt;JP3497400006^FF_TAX_CF(ANN_R,2016,,,USD)&lt;/Q&gt;&lt;R&gt;1&lt;/R&gt;&lt;C&gt;1&lt;/C&gt;&lt;D xsi:type="xsd:double"&gt;11373&lt;/D&gt;&lt;/FQL&gt;&lt;FQL&gt;&lt;Q&gt;JP3902400005^FF_TAX_CF(ANN_R,2017,,,USD)&lt;/Q&gt;&lt;R&gt;1&lt;/R&gt;&lt;C&gt;1&lt;/C&gt;&lt;D xsi:type="xsd:double"&gt;58065&lt;/D&gt;&lt;/FQL&gt;&lt;FQL&gt;&lt;Q&gt;JP3902400005^FF_TAX_CF(ANN_R,2016,,,USD)&lt;/Q&gt;&lt;R&gt;1&lt;/R&gt;&lt;C&gt;1&lt;/C&gt;&lt;D xsi:type="xsd:double"&gt;56686&lt;/D&gt;&lt;/FQL&gt;&lt;FQL&gt;&lt;Q&gt;JP3304200003^FF_TAX_CF(ANN_R,2017,,,USD)&lt;/Q&gt;&lt;R&gt;1&lt;/R&gt;&lt;C&gt;1&lt;/C&gt;&lt;D xsi:type="xsd:double"&gt;52115&lt;/D&gt;&lt;/FQL&gt;&lt;FQL&gt;&lt;Q&gt;JP3304200003^FF_TAX_CF(ANN_R,2016,,,USD)&lt;/Q&gt;&lt;R&gt;1&lt;/R&gt;&lt;C&gt;1&lt;/C&gt;&lt;D xsi:type="xsd:double"&gt;44369&lt;/D&gt;&lt;/FQL&gt;&lt;FQL&gt;&lt;Q&gt;JP3802400006^FF_TAX_CF(ANN_R,2017,,,USD)&lt;/Q&gt;&lt;R&gt;1&lt;/R&gt;&lt;C&gt;1&lt;/C&gt;&lt;D xsi:type="xsd:double"&gt;44983&lt;/D&gt;&lt;/FQL&gt;&lt;FQL&gt;&lt;Q&gt;JP3802400006^FF_TAX_CF(ANN_R,2016,,,USD)&lt;/Q&gt;&lt;R&gt;1&lt;/R&gt;&lt;C&gt;1&lt;/C&gt;&lt;D xsi:type="xsd:double"&gt;43039&lt;/D&gt;&lt;/FQL&gt;&lt;FQL&gt;&lt;Q&gt;DE0008404005^FF_TAX_CF(ANN_R,41640,42004,,,USD)&lt;/Q&gt;&lt;R&gt;1&lt;/R&gt;&lt;C&gt;1&lt;/C&gt;&lt;D xsi:type="xsd:double"&gt;4086.77699410915&lt;/D&gt;&lt;/FQL&gt;&lt;FQL&gt;&lt;Q&gt;JP3188220002^FF_TAX_CF(ANN_R,2017,,,USD)&lt;/Q&gt;&lt;R&gt;1&lt;/R&gt;&lt;C&gt;1&lt;/C&gt;&lt;D xsi:type="xsd:double"&gt;43210&lt;/D&gt;&lt;/FQL&gt;&lt;FQL&gt;&lt;Q&gt;JP3188220002^FF_TAX_CF(ANN_R,2016,,,USD)&lt;/Q&gt;&lt;R&gt;1&lt;/R&gt;&lt;C&gt;1&lt;/C&gt;&lt;D xsi:type="xsd:double"&gt;43929&lt;/D&gt;&lt;/FQL&gt;&lt;FQL&gt;&lt;Q&gt;US45168D1046^FF_TAX_CF(ANN_R,42370,42735,,,USD)&lt;/Q&gt;&lt;R&gt;1&lt;/R&gt;&lt;C&gt;1&lt;/C&gt;&lt;D xsi:type="xsd:double"&gt;74.7&lt;/D&gt;&lt;/FQL&gt;&lt;FQL&gt;&lt;Q&gt;JP3200450009^FF_TAX_CF(ANN_R,2017,,,USD)&lt;/Q&gt;&lt;R&gt;1&lt;/R&gt;&lt;C&gt;1&lt;/C&gt;&lt;D xsi:type="xsd:double"&gt;181854&lt;/D&gt;&lt;/FQL&gt;&lt;FQL&gt;&lt;Q&gt;JP3200450009^FF_TAX_CF(ANN_R,2016,,,USD)&lt;/Q&gt;&lt;R&gt;1&lt;/R&gt;&lt;C&gt;1&lt;/C&gt;&lt;D xsi:type="xsd:double"&gt;50813&lt;/D&gt;&lt;/FQL&gt;&lt;FQL&gt;&lt;Q&gt;TW0002303005^FF_TAX_CF(ANN_R,42736,43100,,,USD)&lt;/Q&gt;&lt;R&gt;1&lt;/R&gt;&lt;C&gt;1&lt;/C&gt;&lt;D xsi:type="xsd:double"&gt;58.0768763528466&lt;/D&gt;&lt;/FQL&gt;&lt;FQL&gt;&lt;Q&gt;SE0000115446^FF_TAX_CF(ANN_R,40909,41274,,,USD)&lt;/Q&gt;&lt;R&gt;1&lt;/R&gt;&lt;C&gt;1&lt;/C&gt;&lt;D xsi:type="xsd:double"&gt;792.088739991188&lt;/D&gt;&lt;/FQL&gt;&lt;FQL&gt;&lt;Q&gt;US4461501045^FF_TAX_CF(ANN_R,41640,42004,,,USD)&lt;/Q&gt;&lt;R&gt;1&lt;/R&gt;&lt;C&gt;1&lt;/C&gt;&lt;D xsi:type="xsd:double"&gt;139.918&lt;/D&gt;&lt;/FQL&gt;&lt;FQL&gt;&lt;Q&gt;JP3197600004^FF_TAX_CF(ANN_R,2017,,,USD)&lt;/Q&gt;&lt;R&gt;1&lt;/R&gt;&lt;C&gt;1&lt;/C&gt;&lt;D xsi:type="xsd:double"&gt;36370&lt;/D&gt;&lt;/FQL&gt;&lt;FQL&gt;&lt;Q&gt;JP3197600004^FF_TAX_CF(ANN_R,2016,,,USD)&lt;/Q&gt;&lt;R&gt;1&lt;/R&gt;&lt;C&gt;1&lt;/C&gt;&lt;D xsi:type="xsd:double"&gt;11485&lt;/D&gt;&lt;/FQL&gt;&lt;FQL&gt;&lt;Q&gt;US87165B1035^FF_TAX_CF(ANN_R,42736,43100,,,USD)&lt;/Q&gt;&lt;R&gt;1&lt;/R&gt;&lt;C&gt;1&lt;/C&gt;&lt;D xsi:type="xsd:double"&gt;754&lt;/D&gt;&lt;/FQL&gt;&lt;FQL&gt;&lt;Q&gt;DE0005810055^FF_TAX_CF(ANN_R,41640,42004,,,USD)&lt;/Q&gt;&lt;R&gt;1&lt;/R&gt;&lt;C&gt;1&lt;/C&gt;&lt;D xsi:type="xsd:double"&gt;314.36746108532&lt;/D&gt;&lt;/FQL&gt;&lt;FQL&gt;&lt;Q&gt;JP3201200007^FF_TAX_CF(ANN_R,2017,,,USD)&lt;/Q&gt;&lt;R&gt;1&lt;/R&gt;&lt;C&gt;1&lt;/C&gt;&lt;D xsi:type="xsd:double"&gt;19281&lt;/D&gt;&lt;/FQL&gt;&lt;FQL&gt;&lt;Q&gt;JP3201200007^FF_TAX_CF(ANN_R,2016,,,USD)&lt;/Q&gt;&lt;R&gt;1&lt;/R&gt;&lt;C&gt;1&lt;/C&gt;&lt;D xsi:type="xsd:double"&gt;7163&lt;/D&gt;&lt;/FQL&gt;&lt;FQL&gt;&lt;Q&gt;NL0010545661^FF_TAX_CF(ANN_R,41640,42004,,,USD)&lt;/Q&gt;&lt;R&gt;1&lt;/R&gt;&lt;C&gt;1&lt;/C&gt;&lt;D xsi:type="xsd:double"&gt;744&lt;/D&gt;&lt;/FQL&gt;&lt;FQL&gt;&lt;Q&gt;US6792951054^FF_TAX_CF(ANN_R,2017,,,USD)&lt;/Q&gt;&lt;R&gt;0&lt;/R&gt;&lt;C&gt;0&lt;/C&gt;&lt;/FQL&gt;&lt;FQL&gt;&lt;Q&gt;US6792951054^FF_TAX_CF(ANN_R,2016,,,USD)&lt;/Q&gt;&lt;R&gt;0&lt;/R&gt;&lt;C&gt;0&lt;/C&gt;&lt;/FQL&gt;&lt;FQL&gt;&lt;Q&gt;CH0025751329^FF_TAX_CF(ANN_R,43101,43465,,,USD)&lt;/Q&gt;&lt;R&gt;0&lt;/R&gt;&lt;C&gt;0&lt;/C&gt;&lt;/FQL&gt;&lt;FQL&gt;&lt;Q&gt;JP3173400007^FF_TAX_CF(ANN_R,2017,,,USD)&lt;/Q&gt;&lt;R&gt;1&lt;/R&gt;&lt;C&gt;1&lt;/C&gt;&lt;D xsi:type="xsd:double"&gt;9382&lt;/D&gt;&lt;/FQL&gt;&lt;FQL&gt;&lt;Q&gt;JP3173400007^FF_TAX_CF(ANN_R,2016,,,USD)&lt;/Q&gt;&lt;R&gt;1&lt;/R&gt;&lt;C&gt;1&lt;/C&gt;&lt;D xsi:type="xsd:double"&gt;8921&lt;/D&gt;&lt;/FQL&gt;&lt;FQL&gt;&lt;Q&gt;US55261F1049^FF_TAX_CF(ANN_R,42370,42735,,,USD)&lt;/Q&gt;&lt;R&gt;1&lt;/R&gt;&lt;C&gt;1&lt;/C&gt;&lt;D xsi:type="xsd:double"&gt;276.866&lt;/D&gt;&lt;/FQL&gt;&lt;FQL&gt;&lt;Q&gt;US62944T1051^FF_TAX_CF(ANN_R,2017,,,USD)&lt;/Q&gt;&lt;R&gt;1&lt;/R&gt;&lt;C&gt;1&lt;/C&gt;&lt;D xsi:type="xsd:double"&gt;260.232&lt;/D&gt;&lt;/FQL&gt;&lt;FQL&gt;&lt;Q&gt;US62944T1051^FF_TAX_CF(ANN_R,2016,,,USD)&lt;/Q&gt;&lt;R&gt;1&lt;/R&gt;&lt;C&gt;1&lt;/C&gt;&lt;D xsi:type="xsd:double"&gt;218.984&lt;/D&gt;&lt;/FQL&gt;&lt;FQL&gt;&lt;Q&gt;NL0012015705^FF_TAX_CF(ANN_R,2017,,,USD)&lt;/Q&gt;&lt;R&gt;1&lt;/R&gt;&lt;C&gt;1&lt;/C&gt;&lt;D xsi:type="xsd:double"&gt;1.43&lt;/D&gt;&lt;/FQL&gt;&lt;FQL&gt;&lt;Q&gt;NL0012015705^FF_TAX_CF(ANN_R,2016,,,USD)&lt;/Q&gt;&lt;R&gt;1&lt;/R&gt;&lt;C&gt;1&lt;/C&gt;&lt;D xsi:type="xsd:double"&gt;1.24&lt;/D&gt;&lt;/FQL&gt;&lt;FQL&gt;&lt;Q&gt;FR0000120644^FF_TAX_CF(ANN_R,2017,,,USD)&lt;/Q&gt;&lt;R&gt;1&lt;/R&gt;&lt;C&gt;1&lt;/C&gt;&lt;D xsi:type="xsd:double"&gt;1116&lt;/D&gt;&lt;/FQL&gt;&lt;FQL&gt;&lt;Q&gt;FR0000120644^FF_TAX_CF(ANN_R,2016,,,USD)&lt;/Q&gt;&lt;R&gt;1&lt;/R&gt;&lt;C&gt;1&lt;/C&gt;&lt;D xsi:type="xsd:double"&gt;891&lt;/D&gt;&lt;/FQL&gt;&lt;FQL&gt;&lt;Q&gt;US5132721045^FF_TAX_CF(ANN_R,2017,,,USD)&lt;/Q&gt;&lt;R&gt;1&lt;/R&gt;&lt;C&gt;1&lt;/C&gt;&lt;D xsi:type="xsd:double"&gt;106.9&lt;/D&gt;&lt;/FQL&gt;&lt;FQL&gt;&lt;Q&gt;US5132721045^FF_TAX_CF(ANN_R,2016,,,USD)&lt;/Q&gt;&lt;R&gt;1&lt;/R&gt;&lt;C&gt;1&lt;/C&gt;&lt;D xsi:type="xsd:double"&gt;170&lt;/D&gt;&lt;/FQL&gt;&lt;FQL&gt;&lt;Q&gt;US4404521001^FF_TAX_CF(ANN_R,2017,,,USD)&lt;/Q&gt;&lt;R&gt;1&lt;/R&gt;&lt;C&gt;1&lt;/C&gt;&lt;D xsi:type="xsd:double"&gt;336&lt;/D&gt;&lt;/FQL&gt;&lt;FQL&gt;&lt;Q&gt;US4404521001^FF_TAX_CF(ANN_R,2016,,,USD)&lt;/Q&gt;&lt;R&gt;1&lt;/R&gt;&lt;C&gt;1&lt;/C&gt;&lt;D xsi:type="xsd:double"&gt;372&lt;/D&gt;&lt;/FQL&gt;&lt;FQL&gt;&lt;Q&gt;US8326964058^FF_TAX_CF(ANN_R,2017,,,USD)&lt;/Q&gt;&lt;R&gt;1&lt;/R&gt;&lt;C&gt;1&lt;/C&gt;&lt;D xsi:type="xsd:double"&gt;336.8&lt;/D&gt;&lt;/FQL&gt;&lt;FQL&gt;&lt;Q&gt;US8326964058^FF_TAX_CF(ANN_R,2016,,,USD)&lt;/Q&gt;&lt;R&gt;1&lt;/R&gt;&lt;C&gt;1&lt;/C&gt;&lt;D xsi:type="xsd:double"&gt;367.2&lt;/D&gt;&lt;/FQL&gt;&lt;FQL&gt;&lt;Q&gt;US6092071058^FF_TAX_CF(ANN_R,2017,,,USD)&lt;/Q&gt;&lt;R&gt;1&lt;/R&gt;&lt;C&gt;1&lt;/C&gt;&lt;D xsi:type="xsd:double"&gt;848&lt;/D&gt;&lt;/FQL&gt;&lt;FQL&gt;&lt;Q&gt;US6092071058^FF_TAX_CF(ANN_R,2016,,,USD)&lt;/Q&gt;&lt;R&gt;1&lt;/R&gt;&lt;C&gt;1&lt;/C&gt;&lt;D xsi:type="xsd:double"&gt;527&lt;/D&gt;&lt;/FQL&gt;&lt;FQL&gt;&lt;Q&gt;JP3119600009^FF_TAX_CF(ANN_R,2017,,,USD)&lt;/Q&gt;&lt;R&gt;1&lt;/R&gt;&lt;C&gt;1&lt;/C&gt;&lt;D xsi:type="xsd:double"&gt;23313&lt;/D&gt;&lt;/FQL&gt;&lt;FQL&gt;&lt;Q&gt;JP3119600009^FF_TAX_CF(ANN_R,2016,,,USD)&lt;/Q&gt;&lt;R&gt;1&lt;/R&gt;&lt;C&gt;1&lt;/C&gt;&lt;D xsi:type="xsd:double"&gt;27665&lt;/D&gt;&lt;/FQL&gt;&lt;FQL&gt;&lt;Q&gt;ES0148396007^FF_TAX_CF(ANN_R,42370,42735,,,USD)&lt;/Q&gt;&lt;R&gt;1&lt;/R&gt;&lt;C&gt;1&lt;/C&gt;&lt;D xsi:type="xsd:double"&gt;1077.98033902895&lt;/D&gt;&lt;/FQL&gt;&lt;FQL&gt;&lt;Q&gt;TW0002886009^FF_TAX_CF(ANN_R,42736,43100,,,USD)&lt;/Q&gt;&lt;R&gt;1&lt;/R&gt;&lt;C&gt;1&lt;/C&gt;&lt;D xsi:type="xsd:double"&gt;107.970326727256&lt;/D&gt;&lt;/FQL&gt;&lt;FQL&gt;&lt;Q&gt;DK0060336014^FF_TAX_CF(ANN_R,2017,,,USD)&lt;/Q&gt;&lt;R&gt;1&lt;/R&gt;&lt;C&gt;1&lt;/C&gt;&lt;D xsi:type="xsd:double"&gt;852&lt;/D&gt;&lt;/FQL&gt;&lt;FQL&gt;&lt;Q&gt;DK0060336014^FF_TAX_CF(ANN_R,2016,,,USD)&lt;/Q&gt;&lt;R&gt;1&lt;/R&gt;&lt;C&gt;1&lt;/C&gt;&lt;D xsi:type="xsd:double"&gt;905&lt;/D&gt;&lt;/FQL&gt;&lt;FQL&gt;&lt;Q&gt;JP3899600005^FF_TAX_CF(ANN_R,40909,41274,,,USD)&lt;/Q&gt;&lt;R&gt;1&lt;/R&gt;&lt;C&gt;1&lt;/C&gt;&lt;D xsi:type="xsd:double"&gt;352.133669038303&lt;/D&gt;&lt;/FQL&gt;&lt;FQL&gt;&lt;Q&gt;JE00BYSS4X48^FF_TAX_CF(ANN_R,2017,,,USD)&lt;/Q&gt;&lt;R&gt;1&lt;/R&gt;&lt;C&gt;1&lt;/C&gt;&lt;D xsi:type="xsd:double"&gt;10.286&lt;/D&gt;&lt;/FQL&gt;&lt;FQL&gt;&lt;Q&gt;JE00BYSS4X48^FF_TAX_CF(ANN_R,2016,,,USD)&lt;/Q&gt;&lt;R&gt;1&lt;/R&gt;&lt;C&gt;1&lt;/C&gt;&lt;D xsi:type="xsd:double"&gt;9.447&lt;/D&gt;&lt;/FQL&gt;&lt;FQL&gt;&lt;Q&gt;JP3893600001^FF_TAX_CF(ANN_R,42370,42735,,,USD)&lt;/Q&gt;&lt;R&gt;1&lt;/R&gt;&lt;C&gt;1&lt;/C&gt;&lt;D xsi:type="xsd:double"&gt;1101.81775283813&lt;/D&gt;&lt;/FQL&gt;&lt;FQL&gt;&lt;Q&gt;US6700024010^FF_TAX_CF(ANN_R,2017,,,USD)&lt;/Q&gt;&lt;R&gt;0&lt;/R&gt;&lt;C&gt;0&lt;/C&gt;&lt;/FQL&gt;&lt;FQL&gt;&lt;Q&gt;US6700024010^FF_TAX_CF(ANN_R,2016,,,USD)&lt;/Q&gt;&lt;R&gt;0&lt;/R&gt;&lt;C&gt;0&lt;/C&gt;&lt;/FQL&gt;&lt;FQL&gt;&lt;Q&gt;US0995021062^FF_TAX_CF(ANN_R,41275,41639,,,USD)&lt;/Q&gt;&lt;R&gt;1&lt;/R&gt;&lt;C&gt;1&lt;/C&gt;&lt;D xsi:type="xsd:double"&gt;90.146&lt;/D&gt;&lt;/FQL&gt;&lt;FQL&gt;&lt;Q&gt;FI4000297767^FF_TAX_CF(ANN_R,2017,,,USD)&lt;/Q&gt;&lt;R&gt;1&lt;/R&gt;&lt;C&gt;1&lt;/C&gt;&lt;D xsi:type="xsd:double"&gt;9153.79293508815&lt;/D&gt;&lt;/FQL&gt;&lt;FQL&gt;&lt;Q&gt;FI4000297767^FF_TAX_CF(ANN_R,2016,,,USD)&lt;/Q&gt;&lt;R&gt;1&lt;/R&gt;&lt;C&gt;1&lt;/C&gt;&lt;D xsi:type="xsd:double"&gt;9016.41311700878&lt;/D&gt;&lt;/FQL&gt;&lt;FQL&gt;&lt;Q&gt;SE0000115446^FF_TAX_CF(ANN_R,42005,42369,,,USD)&lt;/Q&gt;&lt;R&gt;1&lt;/R&gt;&lt;C&gt;1&lt;/C&gt;&lt;D xsi:type="xsd:double"&gt;368.640017732978&lt;/D&gt;&lt;/FQL&gt;&lt;FQL&gt;&lt;Q&gt;JP3762800005^FF_TAX_CF(ANN_R,2017,,,USD)&lt;/Q&gt;&lt;R&gt;1&lt;/R&gt;&lt;C&gt;1&lt;/C&gt;&lt;D xsi:type="xsd:double"&gt;14150&lt;/D&gt;&lt;/FQL&gt;&lt;FQL&gt;&lt;Q&gt;JP3762800005^FF_TAX_CF(ANN_R,2016,,,USD)&lt;/Q&gt;&lt;R&gt;1&lt;/R&gt;&lt;C&gt;1&lt;/C&gt;&lt;D xsi:type="xsd:double"&gt;22379&lt;/D&gt;&lt;/FQL&gt;&lt;FQL&gt;&lt;Q&gt;CH0210483332^FF_TAX_CF(ANN_R,42005,42369,,,USD)&lt;/Q&gt;&lt;R&gt;1&lt;/R&gt;&lt;C&gt;1&lt;/C&gt;&lt;D xsi:type="xsd:double"&gt;832.394832779278&lt;/D&gt;&lt;/FQL&gt;&lt;FQL&gt;&lt;Q&gt;JP3762600009^FF_TAX_CF(ANN_R,2017,,,USD)&lt;/Q&gt;&lt;R&gt;1&lt;/R&gt;&lt;C&gt;1&lt;/C&gt;&lt;D xsi:type="xsd:double"&gt;49449&lt;/D&gt;&lt;/FQL&gt;&lt;FQL&gt;&lt;Q&gt;JP3762600009^FF_TAX_CF(ANN_R,2016,,,USD)&lt;/Q&gt;&lt;R&gt;1&lt;/R&gt;&lt;C&gt;1&lt;/C&gt;&lt;D xsi:type="xsd:double"&gt;47482&lt;/D&gt;&lt;/FQL&gt;&lt;FQL&gt;&lt;Q&gt;NL0012969182^FF_TAX_CF(ANN_R,41640,42004,,,USD)&lt;/Q&gt;&lt;R&gt;0&lt;/R&gt;&lt;C&gt;0&lt;/C&gt;&lt;/FQL&gt;&lt;FQL&gt;&lt;Q&gt;NL0010773842^FF_TAX_CF(ANN_R,2017,,,USD)&lt;/Q&gt;&lt;R&gt;1&lt;/R&gt;&lt;C&gt;1&lt;/C&gt;&lt;D xsi:type="xsd:double"&gt;124&lt;/D&gt;&lt;/FQL&gt;&lt;FQL&gt;&lt;Q&gt;NL0010773842^FF_TAX_CF(ANN_R,2016,,,USD)&lt;/Q&gt;&lt;R&gt;1&lt;/R&gt;&lt;C&gt;1&lt;/C&gt;&lt;D xsi:type="xsd:double"&gt;197&lt;/D&gt;&lt;/FQL&gt;&lt;FQL&gt;&lt;Q&gt;JP3571400005^FF_TAX_CF(ANN_R,42370,42735,,,USD)&lt;/Q&gt;&lt;R&gt;1&lt;/R&gt;&lt;C&gt;1&lt;/C&gt;&lt;D xsi:type="xsd:double"&gt;127.876846313477&lt;/D&gt;&lt;/FQL&gt;&lt;FQL&gt;&lt;Q&gt;DE0007664039^FF_TAX_CF(ANN_R,40909,41274,,,USD)&lt;/Q&gt;&lt;R&gt;1&lt;/R&gt;&lt;C&gt;1&lt;/C&gt;&lt;D xsi:type="xsd:double"&gt;6494.27711486816&lt;/D&gt;&lt;/FQL&gt;&lt;FQL&gt;&lt;Q&gt;JP3240400006^FF_TAX_CF(ANN_R,42370,42735,,,USD)&lt;/Q&gt;&lt;R&gt;1&lt;/R&gt;&lt;C&gt;1&lt;/C&gt;&lt;D xsi:type="xsd:double"&gt;67.8440132141113&lt;/D&gt;&lt;/FQL&gt;&lt;FQL&gt;&lt;Q&gt;JP3304200003^FF_TAX_CF(ANN_R,41275,41639,,,USD)&lt;/Q&gt;&lt;R&gt;1&lt;/R&gt;&lt;C&gt;1&lt;/C&gt;&lt;D xsi:type="xsd:double"&gt;716.922673694789&lt;/D&gt;&lt;/FQL&gt;&lt;FQL&gt;&lt;Q&gt;JP3756600007^FF_TAX_CF(ANN_R,2017,,,USD)&lt;/Q&gt;&lt;R&gt;1&lt;/R&gt;&lt;C&gt;1&lt;/C&gt;&lt;D xsi:type="xsd:double"&gt;27267&lt;/D&gt;&lt;/FQL&gt;&lt;FQL&gt;&lt;Q&gt;JP3756600007^FF_TAX_CF(ANN_R,2016,,,USD)&lt;/Q&gt;&lt;R&gt;1&lt;/R&gt;&lt;C&gt;1&lt;/C&gt;&lt;D xsi:type="xsd:double"&gt;16680&lt;/D&gt;&lt;/FQL&gt;&lt;FQL&gt;&lt;Q&gt;JP3119600009^FF_TAX_CF(ANN_R,42370,42735,,,USD)&lt;/Q&gt;&lt;R&gt;1&lt;/R&gt;&lt;C&gt;1&lt;/C&gt;&lt;D xsi:type="xsd:double"&gt;182.763294219971&lt;/D&gt;&lt;/FQL&gt;&lt;FQL&gt;&lt;Q&gt;JP3734800000^FF_TAX_CF(ANN_R,2017,,,USD)&lt;/Q&gt;&lt;R&gt;1&lt;/R&gt;&lt;C&gt;1&lt;/C&gt;&lt;D xsi:type="xsd:double"&gt;34511&lt;/D&gt;&lt;/FQL&gt;&lt;FQL&gt;&lt;Q&gt;JP3734800000^FF_TAX_CF(ANN_R,2016,,,USD)&lt;/Q&gt;&lt;R&gt;1&lt;/R&gt;&lt;C&gt;1&lt;/C&gt;&lt;D xsi:type="xsd:double"&gt;24961&lt;/D&gt;&lt;/FQL&gt;&lt;FQL&gt;&lt;Q&gt;JP3592200004^FF_TAX_CF(ANN_R,42005,42369,,,USD)&lt;/Q&gt;&lt;R&gt;1&lt;/R&gt;&lt;C&gt;1&lt;/C&gt;&lt;D xsi:type="xsd:double"&gt;790.540468586609&lt;/D&gt;&lt;/FQL&gt;&lt;FQL&gt;&lt;Q&gt;JP3758190007^FF_TAX_CF(ANN_R,2017,,,USD)&lt;/Q&gt;&lt;R&gt;1&lt;/R&gt;&lt;C&gt;1&lt;/C&gt;&lt;D xsi:type="xsd:double"&gt;15202&lt;/D&gt;&lt;/FQL&gt;&lt;FQL&gt;&lt;Q&gt;JP3758190007^FF_TAX_CF(ANN_R,2016,,,USD)&lt;/Q&gt;&lt;R&gt;1&lt;/R&gt;&lt;C&gt;1&lt;/C&gt;&lt;D xsi:type="xsd:double"&gt;15289&lt;/D&gt;&lt;/FQL&gt;&lt;FQL&gt;&lt;Q&gt;US5010441013^FF_TAX_CF(ANN_R,42370,42735,,,USD)&lt;/Q&gt;&lt;R&gt;1&lt;/R&gt;&lt;C&gt;1&lt;/C&gt;&lt;D xsi:type="xsd:double"&gt;1001&lt;/D&gt;&lt;/FQL&gt;&lt;FQL&gt;&lt;Q&gt;US0152711091^FF_TAX_CF(ANN_R,41640,42004,,,USD)&lt;/Q&gt;&lt;R&gt;0&lt;/R&gt;&lt;C&gt;0&lt;/C&gt;&lt;/FQL&gt;&lt;FQL&gt;&lt;Q&gt;US64110D1046^FF_TAX_CF(ANN_R,2017,,,USD)&lt;/Q&gt;&lt;R&gt;1&lt;/R&gt;&lt;C&gt;1&lt;/C&gt;&lt;D xsi:type="xsd:double"&gt;87&lt;/D&gt;&lt;/FQL&gt;&lt;FQL&gt;&lt;Q&gt;US64110D1046^FF_TAX_CF(ANN_R,2016,,,USD)&lt;/Q&gt;&lt;R&gt;1&lt;/R&gt;&lt;C&gt;1&lt;/C&gt;&lt;D xsi:type="xsd:double"&gt;102&lt;/D&gt;&lt;/FQL&gt;&lt;FQL&gt;&lt;Q&gt;JP3592200004^FF_TAX_CF(ANN_R,41640,42004,,,USD)&lt;/Q&gt;&lt;R&gt;1&lt;/R&gt;&lt;C&gt;1&lt;/C&gt;&lt;D xsi:type="xsd:double"&gt;509.096846820787&lt;/D&gt;&lt;/FQL&gt;&lt;FQL&gt;&lt;Q&gt;KR7036570000^FF_TAX_CF(ANN_R,2017,,,USD)&lt;/Q&gt;&lt;R&gt;1&lt;/R&gt;&lt;C&gt;1&lt;/C&gt;&lt;D xsi:type="xsd:double"&gt;62837.333872&lt;/D&gt;&lt;/FQL&gt;&lt;FQL&gt;&lt;Q&gt;KR7036570000^FF_TAX_CF(ANN_R,2016,,,USD)&lt;/Q&gt;&lt;R&gt;1&lt;/R&gt;&lt;C&gt;1&lt;/C&gt;&lt;D xsi:type="xsd:double"&gt;135837.102823&lt;/D&gt;&lt;/FQL&gt;&lt;FQL&gt;&lt;Q&gt;US0311001004^FF_TAX_CF(ANN_R,42005,42369,,,USD)&lt;/Q&gt;&lt;R&gt;1&lt;/R&gt;&lt;C&gt;1&lt;/C&gt;&lt;D xsi:type="xsd:double"&gt;157.8&lt;/D&gt;&lt;/FQL&gt;&lt;FQL&gt;&lt;Q&gt;KR7035420009^FF_TAX_CF(ANN_R,2017,,,USD)&lt;/Q&gt;&lt;R&gt;1&lt;/R&gt;&lt;C&gt;1&lt;/C&gt;&lt;D xsi:type="xsd:double"&gt;414871.355687&lt;/D&gt;&lt;/FQL&gt;&lt;FQL&gt;&lt;Q&gt;KR7035420009^FF_TAX_CF(ANN_R,2016,,,USD)&lt;/Q&gt;&lt;R&gt;1&lt;/R&gt;&lt;C&gt;1&lt;/C&gt;&lt;D xsi:type="xsd:double"&gt;338809.154339&lt;/D&gt;&lt;/FQL&gt;&lt;FQL&gt;&lt;Q&gt;US77543R1023^FF_TAX_CF(ANN_R,42736,43100,,,USD)&lt;/Q&gt;&lt;R&gt;1&lt;/R&gt;&lt;C&gt;1&lt;/C&gt;&lt;D xsi:type="xsd:double"&gt;0.222&lt;/D&gt;&lt;/FQL&gt;&lt;FQL&gt;&lt;Q&gt;US6311031081^FF_TAX_CF(ANN_R,2017,,,USD)&lt;/Q&gt;&lt;R&gt;1&lt;/R&gt;&lt;C&gt;1&lt;/C&gt;&lt;D xsi:type="xsd:double"&gt;154&lt;/D&gt;&lt;/FQL&gt;&lt;FQL&gt;&lt;Q&gt;US6311031081^FF_TAX_CF(ANN_R,2016,,,USD)&lt;/Q&gt;&lt;R&gt;1&lt;/R&gt;&lt;C&gt;1&lt;/C&gt;&lt;D xsi:type="xsd:double"&gt;191&lt;/D&gt;&lt;/FQL&gt;&lt;FQL&gt;&lt;Q&gt;NL0009434992^FF_TAX_CF(ANN_R,40909,41274,,,USD)&lt;/Q&gt;&lt;R&gt;1&lt;/R&gt;&lt;C&gt;1&lt;/C&gt;&lt;D xsi:type="xsd:double"&gt;261&lt;/D&gt;&lt;/FQL&gt;&lt;FQL&gt;&lt;Q&gt;TW0001303006^FF_TAX_CF(ANN_R,2017,,,USD)&lt;/Q&gt;&lt;R&gt;1&lt;/R&gt;&lt;C&gt;1&lt;/C&gt;&lt;D xsi:type="xsd:double"&gt;5767.626&lt;/D&gt;&lt;/FQL&gt;&lt;FQL&gt;&lt;Q&gt;TW0001303006^FF_TAX_CF(ANN_R,2016,,,USD)&lt;/Q&gt;&lt;R&gt;1&lt;/R&gt;&lt;C&gt;1&lt;/C&gt;&lt;D xsi:type="xsd:double"&gt;2744.852&lt;/D&gt;&lt;/FQL&gt;&lt;FQL&gt;&lt;Q&gt;JP3726800000^FF_TAX_CF(ANN_R,42005,42369,,,USD)&lt;/Q&gt;&lt;R&gt;1&lt;/R&gt;&lt;C&gt;1&lt;/C&gt;&lt;D xsi:type="xsd:double"&gt;1090.54800402001&lt;/D&gt;&lt;/FQL&gt;&lt;FQL&gt;&lt;Q&gt;US5018892084^FF_TAX_CF(ANN_R,42005,42369,,,USD)&lt;/Q&gt;&lt;R&gt;1&lt;/R&gt;&lt;C&gt;1&lt;/C&gt;&lt;D xsi:type="xsd:double"&gt;180.126&lt;/D&gt;&lt;/FQL&gt;&lt;FQL&gt;&lt;Q&gt;JP3890310000^FF_TAX_CF(ANN_R,2017,,,USD)&lt;/Q&gt;&lt;R&gt;1&lt;/R&gt;&lt;C&gt;1&lt;/C&gt;&lt;D xsi:type="xsd:double"&gt;132575&lt;/D&gt;&lt;/FQL&gt;&lt;FQL&gt;&lt;Q&gt;JP3890310000^FF_TAX_CF(ANN_R,2016,,,USD)&lt;/Q&gt;&lt;R&gt;1&lt;/R&gt;&lt;C&gt;1&lt;/C&gt;&lt;D xsi:type="xsd:double"&gt;86701&lt;/D&gt;&lt;/FQL&gt;&lt;FQL&gt;&lt;Q&gt;NL0000395903^FF_TAX_CF(ANN_R,41275,41639,,,USD)&lt;/Q&gt;&lt;R&gt;1&lt;/R&gt;&lt;C&gt;1&lt;/C&gt;&lt;D xsi:type="xsd:double"&gt;131.434194087982&lt;/D&gt;&lt;/FQL&gt;&lt;FQL&gt;&lt;Q&gt;SE0000242455^FF_TAX_CF(ANN_R,41275,41639,,,USD)&lt;/Q&gt;&lt;R&gt;1&lt;/R&gt;&lt;C&gt;1&lt;/C&gt;&lt;D xsi:type="xsd:double"&gt;454.490264117718&lt;/D&gt;&lt;/FQL&gt;&lt;FQL&gt;&lt;Q&gt;US98978V1035^FF_TAX_CF(ANN_R,42005,42369,,,USD)&lt;/Q&gt;&lt;R&gt;1&lt;/R&gt;&lt;C&gt;1&lt;/C&gt;&lt;D xsi:type="xsd:double"&gt;224&lt;/D&gt;&lt;/FQL&gt;&lt;FQL&gt;&lt;Q&gt;JP3893200000^FF_TAX_CF(ANN_R,2017,,,USD)&lt;/Q&gt;&lt;R&gt;1&lt;/R&gt;&lt;C&gt;1&lt;/C&gt;&lt;D xsi:type="xsd:double"&gt;38206&lt;/D&gt;&lt;/FQL&gt;&lt;FQL&gt;&lt;Q&gt;JP3893200000^FF_TAX_CF(ANN_R,2016,,,USD)&lt;/Q&gt;&lt;R&gt;1&lt;/R&gt;&lt;C&gt;1&lt;/C&gt;&lt;D xsi:type="xsd:double"&gt;77124&lt;/D&gt;&lt;/FQL&gt;&lt;FQL&gt;&lt;Q&gt;JP3476480003^FF_TAX_CF(ANN_R,41275,41639,,,USD)&lt;/Q&gt;&lt;R&gt;1&lt;/R&gt;&lt;C&gt;1&lt;/C&gt;&lt;D xsi:type="xsd:double"&gt;409.108369164169&lt;/D&gt;&lt;/FQL&gt;&lt;FQL&gt;&lt;Q&gt;JP3893600001^FF_TAX_CF(ANN_R,2017,,,USD)&lt;/Q&gt;&lt;R&gt;1&lt;/R&gt;&lt;C&gt;1&lt;/C&gt;&lt;D xsi:type="xsd:double"&gt;124687&lt;/D&gt;&lt;/FQL&gt;&lt;FQL&gt;&lt;Q&gt;JP3893600001^FF_TAX_CF(ANN_R,2016,,,USD)&lt;/Q&gt;&lt;R&gt;1&lt;/R&gt;&lt;C&gt;1&lt;/C&gt;&lt;D xsi:type="xsd:double"&gt;63461&lt;/D&gt;&lt;/FQL&gt;&lt;FQL&gt;&lt;Q&gt;US0995021062^FF_TAX_CF(ANN_R,42005,42369,,,USD)&lt;/Q&gt;&lt;R&gt;1&lt;/R&gt;&lt;C&gt;1&lt;/C&gt;&lt;D xsi:type="xsd:double"&gt;122.912&lt;/D&gt;&lt;/FQL&gt;&lt;FQL&gt;&lt;Q&gt;JP3899600005^FF_TAX_CF(ANN_R,2017,,,USD)&lt;/Q&gt;&lt;R&gt;1&lt;/R&gt;&lt;C&gt;1&lt;/C&gt;&lt;D xsi:type="xsd:double"&gt;46244&lt;/D&gt;&lt;/FQL&gt;&lt;FQL&gt;&lt;Q&gt;JP3899600005^FF_TAX_CF(ANN_R,2016,,,USD)&lt;/Q&gt;&lt;R&gt;1&lt;/R&gt;&lt;C&gt;1&lt;/C&gt;&lt;D xsi:type="xsd:double"&gt;52189&lt;/D&gt;&lt;/FQL&gt;&lt;FQL&gt;&lt;Q&gt;CH0014852781^FF_TAX_CF(ANN_R,41275,41639,,,USD)&lt;/Q&gt;&lt;R&gt;1&lt;/R&gt;&lt;C&gt;1&lt;/C&gt;&lt;D xsi:type="xsd:double"&gt;149.935249447823&lt;/D&gt;&lt;/FQL&gt;&lt;FQL&gt;&lt;Q&gt;US8725901040^FF_TAX_CF(ANN_R,42736,43100,,,USD)&lt;/Q&gt;&lt;R&gt;1&lt;/R&gt;&lt;C&gt;1&lt;/C&gt;&lt;D xsi:type="xsd:double"&gt;31&lt;/D&gt;&lt;/FQL&gt;&lt;FQL&gt;&lt;Q&gt;DK0010274414^FF_TAX_CF(ANN_R,2017,,,USD)&lt;/Q&gt;&lt;R&gt;1&lt;/R&gt;&lt;C&gt;1&lt;/C&gt;&lt;D xsi:type="xsd:double"&gt;5482&lt;/D&gt;&lt;/FQL&gt;&lt;FQL&gt;&lt;Q&gt;DK0010274414^FF_TAX_CF(ANN_R,2016,,,USD)&lt;/Q&gt;&lt;R&gt;1&lt;/R&gt;&lt;C&gt;1&lt;/C&gt;&lt;D xsi:type="xsd:double"&gt;4961&lt;/D&gt;&lt;/FQL&gt;&lt;FQL&gt;&lt;Q&gt;CH0102484968^FF_TAX_CF(ANN_R,2017,,,USD)&lt;/Q&gt;&lt;R&gt;1&lt;/R&gt;&lt;C&gt;1&lt;/C&gt;&lt;D xsi:type="xsd:double"&gt;98.7&lt;/D&gt;&lt;/FQL&gt;&lt;FQL&gt;&lt;Q&gt;CH0102484968^FF_TAX_CF(ANN_R,2016,,,USD)&lt;/Q&gt;&lt;R&gt;1&lt;/R&gt;&lt;C&gt;1&lt;/C&gt;&lt;D xsi:type="xsd:double"&gt;78.3&lt;/D&gt;&lt;/FQL&gt;&lt;FQL&gt;&lt;Q&gt;FR0000045072^FF_TAX_CF(ANN_R,2017,,,USD)&lt;/Q&gt;&lt;R&gt;1&lt;/R&gt;&lt;C&gt;1&lt;/C&gt;&lt;D xsi:type="xsd:double"&gt;1275&lt;/D&gt;&lt;/FQL&gt;&lt;FQL&gt;&lt;Q&gt;FR0000045072^FF_TAX_CF(ANN_R,2016,,,USD)&lt;/Q&gt;&lt;R&gt;1&lt;/R&gt;&lt;C&gt;1&lt;/C&gt;&lt;D xsi:type="xsd:double"&gt;-193&lt;/D&gt;&lt;/FQL&gt;&lt;FQL&gt;&lt;Q&gt;BE0003565737^FF_TAX_CF(ANN_R,2017,,,USD)&lt;/Q&gt;&lt;R&gt;1&lt;/R&gt;&lt;C&gt;1&lt;/C&gt;&lt;D xsi:type="xsd:double"&gt;523&lt;/D&gt;&lt;/FQL&gt;&lt;FQL&gt;&lt;Q&gt;BE0003565737^FF_TAX_CF(ANN_R,2016,,,USD)&lt;/Q&gt;&lt;R&gt;1&lt;/R&gt;&lt;C&gt;1&lt;/C&gt;&lt;D xsi:type="xsd:double"&gt;470&lt;/D&gt;&lt;/FQL&gt;&lt;FQL&gt;&lt;Q&gt;SE0012853455^FF_TAX_CF(ANN_R,2017,,,USD)&lt;/Q&gt;&lt;R&gt;1&lt;/R&gt;&lt;C&gt;1&lt;/C&gt;&lt;D xsi:type="xsd:double"&gt;119.48108673179&lt;/D&gt;&lt;/FQL&gt;&lt;FQL&gt;&lt;Q&gt;SE0012853455^FF_TAX_CF(ANN_R,2016,,,USD)&lt;/Q&gt;&lt;R&gt;1&lt;/R&gt;&lt;C&gt;1&lt;/C&gt;&lt;D xsi:type="xsd:double"&gt;97.5515284718584&lt;/D&gt;&lt;/FQL&gt;&lt;FQL&gt;&lt;Q&gt;FR0000130809^FF_TAX_CF(ANN_R,2017,,,USD)&lt;/Q&gt;&lt;R&gt;0&lt;/R&gt;&lt;C&gt;0&lt;/C&gt;&lt;/FQL&gt;&lt;FQL&gt;&lt;Q&gt;FR0000130809^FF_TAX_CF(ANN_R,2016,,,USD)&lt;/Q&gt;&lt;R&gt;0&lt;/R&gt;&lt;C&gt;0&lt;/C&gt;&lt;/FQL&gt;&lt;FQL&gt;&lt;Q&gt;CH0012138530^FF_TAX_CF(ANN_R,2017,,,USD)&lt;/Q&gt;&lt;R&gt;1&lt;/R&gt;&lt;C&gt;1&lt;/C&gt;&lt;D xsi:type="xsd:double"&gt;540&lt;/D&gt;&lt;/FQL&gt;&lt;FQL&gt;&lt;Q&gt;CH0012138530^FF_TAX_CF(ANN_R,2016,,,USD)&lt;/Q&gt;&lt;R&gt;1&lt;/R&gt;&lt;C&gt;1&lt;/C&gt;&lt;D xsi:type="xsd:double"&gt;662&lt;/D&gt;&lt;/FQL&gt;&lt;FQL&gt;&lt;Q&gt;IT0000062072^FF_TAX_CF(ANN_R,2017,,,USD)&lt;/Q&gt;&lt;R&gt;1&lt;/R&gt;&lt;C&gt;1&lt;/C&gt;&lt;D xsi:type="xsd:double"&gt;1103&lt;/D&gt;&lt;/FQL&gt;&lt;FQL&gt;&lt;Q&gt;IT0000062072^FF_TAX_CF(ANN_R,2016,,,USD)&lt;/Q&gt;&lt;R&gt;1&lt;/R&gt;&lt;C&gt;1&lt;/C&gt;&lt;D xsi:type="xsd:double"&gt;720&lt;/D&gt;&lt;/FQL&gt;&lt;FQL&gt;&lt;Q&gt;DE0005810055^FF_TAX_CF(ANN_R,2017,,,USD)&lt;/Q&gt;&lt;R&gt;1&lt;/R&gt;&lt;C&gt;1&lt;/C&gt;&lt;D xsi:type="xsd:double"&gt;308.8&lt;/D&gt;&lt;/FQL&gt;&lt;FQL&gt;&lt;Q&gt;DE0005810055^FF_TAX_CF(ANN_R,2016,,,USD)&lt;/Q&gt;&lt;R&gt;1&lt;/R&gt;&lt;C&gt;1&lt;/C&gt;&lt;D xsi:type="xsd:double"&gt;277.8&lt;/D&gt;&lt;/FQL&gt;&lt;FQL&gt;&lt;Q&gt;SE0000107419^FF_TAX_CF(ANN_R,2017,,,USD)&lt;/Q&gt;&lt;R&gt;1&lt;/R&gt;&lt;C&gt;1&lt;/C&gt;&lt;D xsi:type="xsd:double"&gt;520&lt;/D&gt;&lt;/FQL&gt;&lt;FQL&gt;&lt;Q&gt;SE0000107419^FF_TAX_CF(ANN_R,2016,,,USD)&lt;/Q&gt;&lt;R&gt;1&lt;/R&gt;&lt;C&gt;1&lt;/C&gt;&lt;D xsi:type="xsd:double"&gt;437&lt;/D&gt;&lt;/FQL&gt;&lt;FQL&gt;&lt;Q&gt;IT0000072618^FF_TAX_CF(ANN_R,2017,,,USD)&lt;/Q&gt;&lt;R&gt;1&lt;/R&gt;&lt;C&gt;1&lt;/C&gt;&lt;D xsi:type="xsd:double"&gt;262&lt;/D&gt;&lt;/FQL&gt;&lt;FQL&gt;&lt;Q&gt;IT0000072618^FF_TAX_CF(ANN_R,2016,,,USD)&lt;/Q&gt;&lt;R&gt;1&lt;/R&gt;&lt;C&gt;1&lt;/C&gt;&lt;D xsi:type="xsd:double"&gt;-184&lt;/D&gt;&lt;/FQL&gt;&lt;FQL&gt;&lt;Q&gt;NL0012969182^FF_TAX_CF(ANN_R,2017,,,USD)&lt;/Q&gt;&lt;R&gt;1&lt;/R&gt;&lt;C&gt;1&lt;/C&gt;&lt;D xsi:type="xsd:double"&gt;41.55&lt;/D&gt;&lt;/FQL&gt;&lt;FQL&gt;&lt;Q&gt;NL0012969182^FF_TAX_CF(ANN_R,2016,,,USD)&lt;/Q&gt;&lt;R&gt;1&lt;/R&gt;&lt;C&gt;1&lt;/C&gt;&lt;D xsi:type="xsd:double"&gt;9.772&lt;/D&gt;&lt;/FQL&gt;&lt;FQL&gt;&lt;Q&gt;DE0008404005^FF_TAX_CF(ANN_R,2017,,,USD)&lt;/Q&gt;&lt;R&gt;1&lt;/R&gt;&lt;C&gt;1&lt;/C&gt;&lt;D xsi:type="xsd:double"&gt;2099&lt;/D&gt;&lt;/FQL&gt;&lt;FQL&gt;&lt;Q&gt;DE0008404005^FF_TAX_CF(ANN_R,2016,,,USD)&lt;/Q&gt;&lt;R&gt;1&lt;/R&gt;&lt;C&gt;1&lt;/C&gt;&lt;D xsi:type="xsd:double"&gt;2933&lt;/D&gt;&lt;/FQL&gt;&lt;FQL&gt;&lt;Q&gt;US1011211018^FF_TAX_CF(ANN_R,2017,,,USD)&lt;/Q&gt;&lt;R&gt;0&lt;/R&gt;&lt;C&gt;0&lt;/C&gt;&lt;/FQL&gt;&lt;FQL&gt;&lt;Q&gt;US1011211018^FF_TAX_CF(ANN_R,2016,,,USD)&lt;/Q&gt;&lt;R&gt;0&lt;/R&gt;&lt;C&gt;0&lt;/C&gt;&lt;/FQL&gt;&lt;FQL&gt;&lt;Q&gt;US4461501045^FF_TAX_CF(ANN_R,2017,,,USD)&lt;/Q&gt;&lt;R&gt;1&lt;/R&gt;&lt;C&gt;1&lt;/C&gt;&lt;D xsi:type="xsd:double"&gt;84&lt;/D&gt;&lt;/FQL&gt;&lt;FQL&gt;&lt;Q&gt;US4461501045^FF_TAX_CF(ANN_R,2016,,,USD)&lt;/Q&gt;&lt;R&gt;1&lt;/R&gt;&lt;C&gt;1&lt;/C&gt;&lt;D xsi:type="xsd:double"&gt;4.979&lt;/D&gt;&lt;/FQL&gt;&lt;FQL&gt;&lt;Q&gt;US55261F1049^FF_TAX_CF(ANN_R,2017,,,USD)&lt;/Q&gt;&lt;R&gt;1&lt;/R&gt;&lt;C&gt;1&lt;/C&gt;&lt;D xsi:type="xsd:double"&gt;494.205&lt;/D&gt;&lt;/FQL&gt;&lt;FQL&gt;&lt;Q&gt;US55261F1049^FF_TAX_CF(ANN_R,2016,,,USD)&lt;/Q&gt;&lt;R&gt;1&lt;/R&gt;&lt;C&gt;1&lt;/C&gt;&lt;D xsi:type="xsd:double"&gt;276.866&lt;/D&gt;&lt;/FQL&gt;&lt;FQL&gt;&lt;Q&gt;US4932671088^FF_TAX_CF(ANN_R,2017,,,USD)&lt;/Q&gt;&lt;R&gt;1&lt;/R&gt;&lt;C&gt;1&lt;/C&gt;&lt;D xsi:type="xsd:double"&gt;6&lt;/D&gt;&lt;/FQL&gt;&lt;FQL&gt;&lt;Q&gt;US4932671088^FF_TAX_CF(ANN_R,2016,,,USD)&lt;/Q&gt;&lt;R&gt;1&lt;/R&gt;&lt;C&gt;1&lt;/C&gt;&lt;D xsi:type="xsd:double"&gt;144&lt;/D&gt;&lt;/FQL&gt;&lt;FQL&gt;&lt;Q&gt;US0152711091^FF_TAX_CF(ANN_R,2017,,,USD)&lt;/Q&gt;&lt;R&gt;0&lt;/R&gt;&lt;C&gt;0&lt;/C&gt;&lt;/FQL&gt;&lt;FQL&gt;&lt;Q&gt;US0152711091^FF_TAX_CF(ANN_R,2016,,,USD)&lt;/Q&gt;&lt;R&gt;0&lt;/R&gt;&lt;C&gt;0&lt;/C&gt;&lt;/FQL&gt;&lt;FQL&gt;&lt;Q&gt;US4165151048^FF_TAX_CF(ANN_R,2017,,,USD)&lt;/Q&gt;&lt;R&gt;1&lt;/R&gt;&lt;C&gt;1&lt;/C&gt;&lt;D xsi:type="xsd:double"&gt;-6&lt;/D&gt;&lt;/FQL&gt;&lt;FQL&gt;&lt;Q&gt;US4165151048^FF_TAX_CF(ANN_R,2016,,,USD)&lt;/Q&gt;&lt;R&gt;1&lt;/R&gt;&lt;C&gt;1&lt;/C&gt;&lt;D xsi:type="xsd:double"&gt;130&lt;/D&gt;&lt;/FQL&gt;&lt;FQL&gt;&lt;Q&gt;US3635761097^FF_TAX_CF(ANN_R,2017,,,USD)&lt;/Q&gt;&lt;R&gt;1&lt;/R&gt;&lt;C&gt;1&lt;/C&gt;&lt;D xsi:type="xsd:double"&gt;55.8&lt;/D&gt;&lt;/FQL&gt;&lt;FQL&gt;&lt;Q&gt;US3635761097^FF_TAX_CF(ANN_R,2016,,,USD)&lt;/Q&gt;&lt;R&gt;1&lt;/R&gt;&lt;C&gt;1&lt;/C&gt;&lt;D xsi:type="xsd:double"&gt;66.1&lt;/D&gt;&lt;/FQL&gt;&lt;FQL&gt;&lt;Q&gt;US0010551028^FF_TAX_CF(ANN_R,2017,,,USD)&lt;/Q&gt;&lt;R&gt;1&lt;/R&gt;&lt;C&gt;1&lt;/C&gt;&lt;D xsi:type="xsd:double"&gt;780&lt;/D&gt;&lt;/FQL&gt;&lt;FQL&gt;&lt;Q&gt;US0010551028^FF_TAX_CF(ANN_R,2016,,,USD)&lt;/Q&gt;&lt;R&gt;1&lt;/R&gt;&lt;C&gt;1&lt;/C&gt;&lt;D xsi:type="xsd:double"&gt;1526&lt;/D&gt;&lt;/FQL&gt;&lt;FQL&gt;&lt;Q&gt;US0605051046^FF_TAX_CF(ANN_R,2017,,,USD)&lt;/Q&gt;&lt;R&gt;1&lt;/R&gt;&lt;C&gt;1&lt;/C&gt;&lt;D xsi:type="xsd:double"&gt;3235&lt;/D&gt;&lt;/FQL&gt;&lt;FQL&gt;&lt;Q&gt;US0605051046^FF_TAX_CF(ANN_R,2016,,,USD)&lt;/Q&gt;&lt;R&gt;1&lt;/R&gt;&lt;C&gt;1&lt;/C&gt;&lt;D xsi:type="xsd:double"&gt;2223&lt;/D&gt;&lt;/FQL&gt;&lt;FQL&gt;&lt;Q&gt;KR7105560007^FF_TAX_CF(ANN_R,2017,,,USD)&lt;/Q&gt;&lt;R&gt;0&lt;/R&gt;&lt;C&gt;0&lt;/C&gt;&lt;/FQL&gt;&lt;FQL&gt;&lt;Q&gt;KR7105560007^FF_TAX_CF(ANN_R,2016,,,USD)&lt;/Q&gt;&lt;R&gt;0&lt;/R&gt;&lt;C&gt;0&lt;/C&gt;&lt;/FQL&gt;&lt;FQL&gt;&lt;Q&gt;JP3752900005^FF_TAX_CF(ANN_R,2017,,,USD)&lt;/Q&gt;&lt;R&gt;1&lt;/R&gt;&lt;C&gt;1&lt;/C&gt;&lt;D xsi:type="xsd:double"&gt;277031&lt;/D&gt;&lt;/FQL&gt;&lt;FQL&gt;&lt;Q&gt;JP3752900005^FF_TAX_CF(ANN_R,2016,,,USD)&lt;/Q&gt;&lt;R&gt;1&lt;/R&gt;&lt;C&gt;1&lt;/C&gt;&lt;D xsi:type="xsd:double"&gt;308743&lt;/D&gt;&lt;/FQL&gt;&lt;FQL&gt;&lt;Q&gt;TW0002881000^FF_TAX_CF(ANN_R,2017,,,USD)&lt;/Q&gt;&lt;R&gt;1&lt;/R&gt;&lt;C&gt;1&lt;/C&gt;&lt;D xsi:type="xsd:double"&gt;9787.768&lt;/D&gt;&lt;/FQL&gt;&lt;FQL&gt;&lt;Q&gt;TW0002881000^FF_TAX_CF(ANN_R,2016,,,USD)&lt;/Q&gt;&lt;R&gt;1&lt;/R&gt;&lt;C&gt;1&lt;/C&gt;&lt;D xsi:type="xsd:double"&gt;5750.315&lt;/D&gt;&lt;/FQL&gt;&lt;FQL&gt;&lt;Q&gt;JP3505000004^FF_TAX_CF(ANN_R,2017,,,USD)&lt;/Q&gt;&lt;R&gt;1&lt;/R&gt;&lt;C&gt;1&lt;/C&gt;&lt;D xsi:type="xsd:double"&gt;100903&lt;/D&gt;&lt;/FQL&gt;&lt;FQL&gt;&lt;Q&gt;JP3505000004^FF_TAX_CF(ANN_R,2016,,,USD)&lt;/Q&gt;&lt;R&gt;1&lt;/R&gt;&lt;C&gt;1&lt;/C&gt;&lt;D xsi:type="xsd:double"&gt;106575&lt;/D&gt;&lt;/FQL&gt;&lt;FQL&gt;&lt;Q&gt;TW0002882008^FF_TAX_CF(ANN_R,2017,,,USD)&lt;/Q&gt;&lt;R&gt;1&lt;/R&gt;&lt;C&gt;1&lt;/C&gt;&lt;D xsi:type="xsd:double"&gt;8551.542&lt;/D&gt;&lt;/FQL&gt;&lt;FQL&gt;&lt;Q&gt;TW0002882008^FF_TAX_CF(ANN_R,2016,,,USD)&lt;/Q&gt;&lt;R&gt;1&lt;/R&gt;&lt;C&gt;1&lt;/C&gt;&lt;D xsi:type="xsd:double"&gt;2735.091&lt;/D&gt;&lt;/FQL&gt;&lt;FQL&gt;&lt;Q&gt;TW0002886009^FF_TAX_CF(ANN_R,2017,,,USD)&lt;/Q&gt;&lt;R&gt;1&lt;/R&gt;&lt;C&gt;1&lt;/C&gt;&lt;D xsi:type="xsd:double"&gt;3284.75&lt;/D&gt;&lt;/FQL&gt;&lt;FQL&gt;&lt;Q&gt;TW0002886009^FF_TAX_CF(ANN_R,2016,,,USD)&lt;/Q&gt;&lt;R&gt;1&lt;/R&gt;&lt;C&gt;1&lt;/C&gt;&lt;D xsi:type="xsd:double"&gt;4527.024&lt;/D&gt;&lt;/FQL&gt;&lt;FQL&gt;&lt;Q&gt;JP3476480003^FF_TAX_CF(ANN_R,2017,,,USD)&lt;/Q&gt;&lt;R&gt;1&lt;/R&gt;&lt;C&gt;1&lt;/C&gt;&lt;D xsi:type="xsd:double"&gt;56686&lt;/D&gt;&lt;/FQL&gt;&lt;FQL&gt;&lt;Q&gt;JP3476480003^FF_TAX_CF(ANN_R,2016,,,USD)&lt;/Q&gt;&lt;R&gt;1&lt;/R&gt;&lt;C&gt;1&lt;/C&gt;&lt;D xsi:type="xsd:double"&gt;101035&lt;/D&gt;&lt;/FQL&gt;&lt;FQL&gt;&lt;Q&gt;US0404131064^FF_TAX_CF(ANN_R,41640,42004,,,USD)&lt;/Q&gt;&lt;R&gt;1&lt;/R&gt;&lt;C&gt;1&lt;/C&gt;&lt;D xsi:type="xsd:double"&gt;44.77&lt;/D&gt;&lt;/FQL&gt;&lt;FQL&gt;&lt;Q&gt;FR0000121261^FF_TAX_CF(ANN_R,2017,,,USD)&lt;/Q&gt;&lt;R&gt;1&lt;/R&gt;&lt;C&gt;1&lt;/C&gt;&lt;D xsi:type="xsd:double"&gt;563&lt;/D&gt;&lt;/FQL&gt;&lt;FQL&gt;&lt;Q&gt;FR0000121261^FF_TAX_CF(ANN_R,2016,,,USD)&lt;/Q&gt;&lt;R&gt;1&lt;/R&gt;&lt;C&gt;1&lt;/C&gt;&lt;D xsi:type="xsd:double"&gt;765&lt;/D&gt;&lt;/FQL&gt;&lt;FQL&gt;&lt;Q&gt;BE0003565737^FF_TAX_CF(ANN_R,41640,42004,,,USD)&lt;/Q&gt;&lt;R&gt;1&lt;/R&gt;&lt;C&gt;1&lt;/C&gt;&lt;D xsi:type="xsd:double"&gt;539.863108277321&lt;/D&gt;&lt;/FQL&gt;&lt;FQL&gt;&lt;Q&gt;US5926881054^FF_TAX_CF(ANN_R,2017,,,USD)&lt;/Q&gt;&lt;R&gt;1&lt;/R&gt;&lt;C&gt;1&lt;/C&gt;&lt;D xsi:type="xsd:double"&gt;109.73&lt;/D&gt;&lt;/FQL&gt;&lt;FQL&gt;&lt;Q&gt;US5926881054^FF_TAX_CF(ANN_R,2016,,,USD)&lt;/Q&gt;&lt;R&gt;1&lt;/R&gt;&lt;C&gt;1&lt;/C&gt;&lt;D xsi:type="xsd:double"&gt;92.586&lt;/D&gt;&lt;/FQL&gt;&lt;FQL&gt;&lt;Q&gt;US6200763075^FF_TAX_CF(ANN_R,42736,43100,,,USD)&lt;/Q&gt;&lt;R&gt;1&lt;/R&gt;&lt;C&gt;1&lt;/C&gt;&lt;D xsi:type="xsd:double"&gt;122&lt;/D&gt;&lt;/FQL&gt;&lt;FQL&gt;&lt;Q&gt;DE0006599905^FF_TAX_CF(ANN_R,2017,,,USD)&lt;/Q&gt;&lt;R&gt;1&lt;/R&gt;&lt;C&gt;1&lt;/C&gt;&lt;D xsi:type="xsd:double"&gt;702&lt;/D&gt;&lt;/FQL&gt;&lt;FQL&gt;&lt;Q&gt;DE0006599905^FF_TAX_CF(ANN_R,2016,,,USD)&lt;/Q&gt;&lt;R&gt;1&lt;/R&gt;&lt;C&gt;1&lt;/C&gt;&lt;D xsi:type="xsd:double"&gt;778&lt;/D&gt;&lt;/FQL&gt;&lt;FQL&gt;&lt;Q&gt;TW0002317005^FF_TAX_CF(ANN_R,42005,42369,,,USD)&lt;/Q&gt;&lt;R&gt;1&lt;/R&gt;&lt;C&gt;1&lt;/C&gt;&lt;D xsi:type="xsd:double"&gt;1457.42321978024&lt;/D&gt;&lt;/FQL&gt;&lt;FQL&gt;&lt;Q&gt;JP3902400005^FF_TAX_CF(ANN_R,42005,42369,,,USD)&lt;/Q&gt;&lt;R&gt;1&lt;/R&gt;&lt;C&gt;1&lt;/C&gt;&lt;D xsi:type="xsd:double"&gt;488.928</t>
        </r>
      </text>
    </comment>
    <comment ref="A156" authorId="0" shapeId="0" xr:uid="{A0897EFD-1979-43D3-BC10-ACA42434A3C3}">
      <text>
        <r>
          <rPr>
            <b/>
            <sz val="9"/>
            <color indexed="81"/>
            <rFont val="Tahoma"/>
            <charset val="1"/>
          </rPr>
          <t>789451718&lt;/D&gt;&lt;/FQL&gt;&lt;FQL&gt;&lt;Q&gt;TW0002454006^FF_TAX_CF(ANN_R,2017,,,USD)&lt;/Q&gt;&lt;R&gt;1&lt;/R&gt;&lt;C&gt;1&lt;/C&gt;&lt;D xsi:type="xsd:double"&gt;4601.206&lt;/D&gt;&lt;/FQL&gt;&lt;FQL&gt;&lt;Q&gt;TW0002454006^FF_TAX_CF(ANN_R,2016,,,USD)&lt;/Q&gt;&lt;R&gt;1&lt;/R&gt;&lt;C&gt;1&lt;/C&gt;&lt;D xsi:type="xsd:double"&gt;2228.537&lt;/D&gt;&lt;/FQL&gt;&lt;FQL&gt;&lt;Q&gt;SE0000148884^FF_TAX_CF(ANN_R,41640,42004,,,USD)&lt;/Q&gt;&lt;R&gt;1&lt;/R&gt;&lt;C&gt;1&lt;/C&gt;&lt;D xsi:type="xsd:double"&gt;769.506261348724&lt;/D&gt;&lt;/FQL&gt;&lt;FQL&gt;&lt;Q&gt;US58155Q1031^FF_TAX_CF(ANN_R,2017,,,USD)&lt;/Q&gt;&lt;R&gt;1&lt;/R&gt;&lt;C&gt;1&lt;/C&gt;&lt;D xsi:type="xsd:double"&gt;144&lt;/D&gt;&lt;/FQL&gt;&lt;FQL&gt;&lt;Q&gt;US58155Q1031^FF_TAX_CF(ANN_R,2016,,,USD)&lt;/Q&gt;&lt;R&gt;1&lt;/R&gt;&lt;C&gt;1&lt;/C&gt;&lt;D xsi:type="xsd:double"&gt;587&lt;/D&gt;&lt;/FQL&gt;&lt;FQL&gt;&lt;Q&gt;FR0000120693^FF_TAX_CF(ANN_R,42736,43100,,,USD)&lt;/Q&gt;&lt;R&gt;1&lt;/R&gt;&lt;C&gt;1&lt;/C&gt;&lt;D xsi:type="xsd:double"&gt;444.7524061203&lt;/D&gt;&lt;/FQL&gt;&lt;FQL&gt;&lt;Q&gt;US57772K1016^FF_TAX_CF(ANN_R,2017,,,USD)&lt;/Q&gt;&lt;R&gt;1&lt;/R&gt;&lt;C&gt;1&lt;/C&gt;&lt;D xsi:type="xsd:double"&gt;76.243&lt;/D&gt;&lt;/FQL&gt;&lt;FQL&gt;&lt;Q&gt;US57772K1016^FF_TAX_CF(ANN_R,2016,,,USD)&lt;/Q&gt;&lt;R&gt;1&lt;/R&gt;&lt;C&gt;1&lt;/C&gt;&lt;D xsi:type="xsd:double"&gt;43.898&lt;/D&gt;&lt;/FQL&gt;&lt;FQL&gt;&lt;Q&gt;US4404521001^FF_TAX_CF(ANN_R,42370,42735,,,USD)&lt;/Q&gt;&lt;R&gt;1&lt;/R&gt;&lt;C&gt;1&lt;/C&gt;&lt;D xsi:type="xsd:double"&gt;372&lt;/D&gt;&lt;/FQL&gt;&lt;FQL&gt;&lt;Q&gt;US5745991068^FF_TAX_CF(ANN_R,2017,,,USD)&lt;/Q&gt;&lt;R&gt;1&lt;/R&gt;&lt;C&gt;1&lt;/C&gt;&lt;D xsi:type="xsd:double"&gt;258&lt;/D&gt;&lt;/FQL&gt;&lt;FQL&gt;&lt;Q&gt;US5745991068^FF_TAX_CF(ANN_R,2016,,,USD)&lt;/Q&gt;&lt;R&gt;1&lt;/R&gt;&lt;C&gt;1&lt;/C&gt;&lt;D xsi:type="xsd:double"&gt;190&lt;/D&gt;&lt;/FQL&gt;&lt;FQL&gt;&lt;Q&gt;US4932671088^FF_TAX_CF(ANN_R,42370,42735,,,USD)&lt;/Q&gt;&lt;R&gt;1&lt;/R&gt;&lt;C&gt;1&lt;/C&gt;&lt;D xsi:type="xsd:double"&gt;144&lt;/D&gt;&lt;/FQL&gt;&lt;FQL&gt;&lt;Q&gt;US5732841060^FF_TAX_CF(ANN_R,2017,,,USD)&lt;/Q&gt;&lt;R&gt;1&lt;/R&gt;&lt;C&gt;1&lt;/C&gt;&lt;D xsi:type="xsd:double"&gt;155.771&lt;/D&gt;&lt;/FQL&gt;&lt;FQL&gt;&lt;Q&gt;US5732841060^FF_TAX_CF(ANN_R,2016,,,USD)&lt;/Q&gt;&lt;R&gt;1&lt;/R&gt;&lt;C&gt;1&lt;/C&gt;&lt;D xsi:type="xsd:double"&gt;124.342&lt;/D&gt;&lt;/FQL&gt;&lt;FQL&gt;&lt;Q&gt;NL00150001Q9^FF_TAX_CF(ANN_R,40909,41274,,,USD)&lt;/Q&gt;&lt;R&gt;0&lt;/R&gt;&lt;C&gt;0&lt;/C&gt;&lt;/FQL&gt;&lt;FQL&gt;&lt;Q&gt;US57772K1016^FF_TAX_CF(ANN_R,42370,42735,,,USD)&lt;/Q&gt;&lt;R&gt;1&lt;/R&gt;&lt;C&gt;1&lt;/C&gt;&lt;D xsi:type="xsd:double"&gt;43.898&lt;/D&gt;&lt;/FQL&gt;&lt;FQL&gt;&lt;Q&gt;NL0009434992^FF_TAX_CF(ANN_R,2017,,,USD)&lt;/Q&gt;&lt;R&gt;1&lt;/R&gt;&lt;C&gt;1&lt;/C&gt;&lt;D xsi:type="xsd:double"&gt;1044&lt;/D&gt;&lt;/FQL&gt;&lt;FQL&gt;&lt;Q&gt;NL0009434992^FF_TAX_CF(ANN_R,2016,,,USD)&lt;/Q&gt;&lt;R&gt;1&lt;/R&gt;&lt;C&gt;1&lt;/C&gt;&lt;D xsi:type="xsd:double"&gt;741&lt;/D&gt;&lt;/FQL&gt;&lt;FQL&gt;&lt;Q&gt;JP3933800009^FF_TAX_CF(ANN_R,41275,41639,,,USD)&lt;/Q&gt;&lt;R&gt;1&lt;/R&gt;&lt;C&gt;1&lt;/C&gt;&lt;D xsi:type="xsd:double"&gt;814.779156949371&lt;/D&gt;&lt;/FQL&gt;&lt;FQL&gt;&lt;Q&gt;US57772K1016^FF_TAX_CF(ANN_R,40909,41274,,,USD)&lt;/Q&gt;&lt;R&gt;1&lt;/R&gt;&lt;C&gt;1&lt;/C&gt;&lt;D xsi:type="xsd:double"&gt;39.827&lt;/D&gt;&lt;/FQL&gt;&lt;FQL&gt;&lt;Q&gt;FR0000120321^FF_TAX_CF(ANN_R,2017,,,USD)&lt;/Q&gt;&lt;R&gt;1&lt;/R&gt;&lt;C&gt;1&lt;/C&gt;&lt;D xsi:type="xsd:double"&gt;989.2&lt;/D&gt;&lt;/FQL&gt;&lt;FQL&gt;&lt;Q&gt;FR0000120321^FF_TAX_CF(ANN_R,2016,,,USD)&lt;/Q&gt;&lt;R&gt;1&lt;/R&gt;&lt;C&gt;1&lt;/C&gt;&lt;D xsi:type="xsd:double"&gt;1041&lt;/D&gt;&lt;/FQL&gt;&lt;FQL&gt;&lt;Q&gt;JP3381000003^FF_TAX_CF(ANN_R,42370,42735,,,USD)&lt;/Q&gt;&lt;R&gt;1&lt;/R&gt;&lt;C&gt;1&lt;/C&gt;&lt;D xsi:type="xsd:double"&gt;483.993377685547&lt;/D&gt;&lt;/FQL&gt;&lt;FQL&gt;&lt;Q&gt;CH0025751329^FF_TAX_CF(ANN_R,2017,,,USD)&lt;/Q&gt;&lt;R&gt;0&lt;/R&gt;&lt;C&gt;0&lt;/C&gt;&lt;/FQL&gt;&lt;FQL&gt;&lt;Q&gt;CH0025751329^FF_TAX_CF(ANN_R,2016,,,USD)&lt;/Q&gt;&lt;R&gt;1&lt;/R&gt;&lt;C&gt;1&lt;/C&gt;&lt;D xsi:type="xsd:double"&gt;11.1823193757399&lt;/D&gt;&lt;/FQL&gt;&lt;FQL&gt;&lt;Q&gt;FR0000133308^FF_TAX_CF(ANN_R,42005,42369,,,USD)&lt;/Q&gt;&lt;R&gt;1&lt;/R&gt;&lt;C&gt;1&lt;/C&gt;&lt;D xsi:type="xsd:double"&gt;2745.68793201447&lt;/D&gt;&lt;/FQL&gt;&lt;FQL&gt;&lt;Q&gt;JP3933800009^FF_TAX_CF(ANN_R,42736,43100,,,USD)&lt;/Q&gt;&lt;R&gt;1&lt;/R&gt;&lt;C&gt;1&lt;/C&gt;&lt;D xsi:type="xsd:double"&gt;590.271264037117&lt;/D&gt;&lt;/FQL&gt;&lt;FQL&gt;&lt;Q&gt;US2473617023^FF_TAX_CF(ANN_R,40909,41274,,,USD)&lt;/Q&gt;&lt;R&gt;0&lt;/R&gt;&lt;C&gt;0&lt;/C&gt;&lt;/FQL&gt;&lt;FQL&gt;&lt;Q&gt;US5260571048^FF_TAX_CF(ANN_R,2017,,,USD)&lt;/Q&gt;&lt;R&gt;1&lt;/R&gt;&lt;C&gt;1&lt;/C&gt;&lt;D xsi:type="xsd:double"&gt;199.557&lt;/D&gt;&lt;/FQL&gt;&lt;FQL&gt;&lt;Q&gt;US5260571048^FF_TAX_CF(ANN_R,2016,,,USD)&lt;/Q&gt;&lt;R&gt;1&lt;/R&gt;&lt;C&gt;1&lt;/C&gt;&lt;D xsi:type="xsd:double"&gt;374.731&lt;/D&gt;&lt;/FQL&gt;&lt;FQL&gt;&lt;Q&gt;FR0000120644^FF_TAX_CF(ANN_R,42370,42735,,,USD)&lt;/Q&gt;&lt;R&gt;1&lt;/R&gt;&lt;C&gt;1&lt;/C&gt;&lt;D xsi:type="xsd:double"&gt;985.621739029884&lt;/D&gt;&lt;/FQL&gt;&lt;FQL&gt;&lt;Q&gt;FR0010307819^FF_TAX_CF(ANN_R,2017,,,USD)&lt;/Q&gt;&lt;R&gt;1&lt;/R&gt;&lt;C&gt;1&lt;/C&gt;&lt;D xsi:type="xsd:double"&gt;256.7&lt;/D&gt;&lt;/FQL&gt;&lt;FQL&gt;&lt;Q&gt;FR0010307819^FF_TAX_CF(ANN_R,2016,,,USD)&lt;/Q&gt;&lt;R&gt;1&lt;/R&gt;&lt;C&gt;1&lt;/C&gt;&lt;D xsi:type="xsd:double"&gt;246.4&lt;/D&gt;&lt;/FQL&gt;&lt;FQL&gt;&lt;Q&gt;JP3198900007^FF_TAX_CF(ANN_R,42370,42735,,,USD)&lt;/Q&gt;&lt;R&gt;1&lt;/R&gt;&lt;C&gt;1&lt;/C&gt;&lt;D xsi:type="xsd:double"&gt;294.243324279785&lt;/D&gt;&lt;/FQL&gt;&lt;FQL&gt;&lt;Q&gt;JP3788600009^FF_TAX_CF(ANN_R,41640,42004,,,USD)&lt;/Q&gt;&lt;R&gt;1&lt;/R&gt;&lt;C&gt;1&lt;/C&gt;&lt;D xsi:type="xsd:double"&gt;1197.62594896555&lt;/D&gt;&lt;/FQL&gt;&lt;FQL&gt;&lt;Q&gt;US5128071082^FF_TAX_CF(ANN_R,2017,,,USD)&lt;/Q&gt;&lt;R&gt;1&lt;/R&gt;&lt;C&gt;1&lt;/C&gt;&lt;D xsi:type="xsd:double"&gt;28.104&lt;/D&gt;&lt;/FQL&gt;&lt;FQL&gt;&lt;Q&gt;US5128071082^FF_TAX_CF(ANN_R,2016,,,USD)&lt;/Q&gt;&lt;R&gt;1&lt;/R&gt;&lt;C&gt;1&lt;/C&gt;&lt;D xsi:type="xsd:double"&gt;39.745&lt;/D&gt;&lt;/FQL&gt;&lt;FQL&gt;&lt;Q&gt;US1011211018^FF_TAX_CF(ANN_R,43831,44196,,,USD)&lt;/Q&gt;&lt;R&gt;0&lt;/R&gt;&lt;C&gt;0&lt;/C&gt;&lt;/FQL&gt;&lt;FQL&gt;&lt;Q&gt;CH0012214059^FF_TAX_CF(ANN_R,2017,,,USD)&lt;/Q&gt;&lt;R&gt;1&lt;/R&gt;&lt;C&gt;1&lt;/C&gt;&lt;D xsi:type="xsd:double"&gt;871&lt;/D&gt;&lt;/FQL&gt;&lt;FQL&gt;&lt;Q&gt;CH0012214059^FF_TAX_CF(ANN_R,2016,,,USD)&lt;/Q&gt;&lt;R&gt;1&lt;/R&gt;&lt;C&gt;1&lt;/C&gt;&lt;D xsi:type="xsd:double"&gt;860&lt;/D&gt;&lt;/FQL&gt;&lt;FQL&gt;&lt;Q&gt;JP3304200003^FF_TAX_CF(ANN_R,42005,42369,,,USD)&lt;/Q&gt;&lt;R&gt;1&lt;/R&gt;&lt;C&gt;1&lt;/C&gt;&lt;D xsi:type="xsd:double"&gt;777.550794350915&lt;/D&gt;&lt;/FQL&gt;&lt;FQL&gt;&lt;Q&gt;JP3249600002^FF_TAX_CF(ANN_R,2017,,,USD)&lt;/Q&gt;&lt;R&gt;1&lt;/R&gt;&lt;C&gt;1&lt;/C&gt;&lt;D xsi:type="xsd:double"&gt;31880&lt;/D&gt;&lt;/FQL&gt;&lt;FQL&gt;&lt;Q&gt;JP3249600002^FF_TAX_CF(ANN_R,2016,,,USD)&lt;/Q&gt;&lt;R&gt;1&lt;/R&gt;&lt;C&gt;1&lt;/C&gt;&lt;D xsi:type="xsd:double"&gt;33554&lt;/D&gt;&lt;/FQL&gt;&lt;FQL&gt;&lt;Q&gt;US78409V1044^FF_TAX_CF(ANN_R,42370,42735,,,USD)&lt;/Q&gt;&lt;R&gt;1&lt;/R&gt;&lt;C&gt;1&lt;/C&gt;&lt;D xsi:type="xsd:double"&gt;683&lt;/D&gt;&lt;/FQL&gt;&lt;FQL&gt;&lt;Q&gt;DE000A1ML7J1^FF_TAX_CF(ANN_R,40909,41274,,,USD)&lt;/Q&gt;&lt;R&gt;1&lt;/R&gt;&lt;C&gt;1&lt;/C&gt;&lt;D xsi:type="xsd:double"&gt;-8.47749781608582&lt;/D&gt;&lt;/FQL&gt;&lt;FQL&gt;&lt;Q&gt;KR7105560007^FF_TAX_CF(ANN_R,43466,43830,,,USD)&lt;/Q&gt;&lt;R&gt;0&lt;/R&gt;&lt;C&gt;0&lt;/C&gt;&lt;/FQL&gt;&lt;FQL&gt;&lt;Q&gt;JP3240400006^FF_TAX_CF(ANN_R,42736,43100,,,USD)&lt;/Q&gt;&lt;R&gt;1&lt;/R&gt;&lt;C&gt;1&lt;/C&gt;&lt;D xsi:type="xsd:double"&gt;134.004385432228&lt;/D&gt;&lt;/FQL&gt;&lt;FQL&gt;&lt;Q&gt;JP3258000003^FF_TAX_CF(ANN_R,2017,,,USD)&lt;/Q&gt;&lt;R&gt;1&lt;/R&gt;&lt;C&gt;1&lt;/C&gt;&lt;D xsi:type="xsd:double"&gt;61148&lt;/D&gt;&lt;/FQL&gt;&lt;FQL&gt;&lt;Q&gt;JP3258000003^FF_TAX_CF(ANN_R,2016,,,USD)&lt;/Q&gt;&lt;R&gt;1&lt;/R&gt;&lt;C&gt;1&lt;/C&gt;&lt;D xsi:type="xsd:double"&gt;43252&lt;/D&gt;&lt;/FQL&gt;&lt;FQL&gt;&lt;Q&gt;US5745991068^FF_TAX_CF(ANN_R,40909,41274,,,USD)&lt;/Q&gt;&lt;R&gt;1&lt;/R&gt;&lt;C&gt;1&lt;/C&gt;&lt;D xsi:type="xsd:double"&gt;57&lt;/D&gt;&lt;/FQL&gt;&lt;FQL&gt;&lt;Q&gt;US4943681035^FF_TAX_CF(ANN_R,2017,,,USD)&lt;/Q&gt;&lt;R&gt;1&lt;/R&gt;&lt;C&gt;1&lt;/C&gt;&lt;D xsi:type="xsd:double"&gt;961&lt;/D&gt;&lt;/FQL&gt;&lt;FQL&gt;&lt;Q&gt;US4943681035^FF_TAX_CF(ANN_R,2016,,,USD)&lt;/Q&gt;&lt;R&gt;1&lt;/R&gt;&lt;C&gt;1&lt;/C&gt;&lt;D xsi:type="xsd:double"&gt;744&lt;/D&gt;&lt;/FQL&gt;&lt;FQL&gt;&lt;Q&gt;DE000A0D9PT0^FF_TAX_CF(ANN_R,41640,42004,,,USD)&lt;/Q&gt;&lt;R&gt;1&lt;/R&gt;&lt;C&gt;1&lt;/C&gt;&lt;D xsi:type="xsd:double"&gt;209.313018393517&lt;/D&gt;&lt;/FQL&gt;&lt;FQL&gt;&lt;Q&gt;JP3242800005^FF_TAX_CF(ANN_R,41275,41639,,,USD)&lt;/Q&gt;&lt;R&gt;1&lt;/R&gt;&lt;C&gt;1&lt;/C&gt;&lt;D xsi:type="xsd:double"&gt;1116.01548744366&lt;/D&gt;&lt;/FQL&gt;&lt;FQL&gt;&lt;Q&gt;KR7000270009^FF_TAX_CF(ANN_R,2017,,,USD)&lt;/Q&gt;&lt;R&gt;1&lt;/R&gt;&lt;C&gt;1&lt;/C&gt;&lt;D xsi:type="xsd:double"&gt;543497&lt;/D&gt;&lt;/FQL&gt;&lt;FQL&gt;&lt;Q&gt;KR7000270009^FF_TAX_CF(ANN_R,2016,,,USD)&lt;/Q&gt;&lt;R&gt;1&lt;/R&gt;&lt;C&gt;1&lt;/C&gt;&lt;D xsi:type="xsd:double"&gt;753861&lt;/D&gt;&lt;/FQL&gt;&lt;FQL&gt;&lt;Q&gt;JP3197800000^FF_TAX_CF(ANN_R,42370,42735,,,USD)&lt;/Q&gt;&lt;R&gt;1&lt;/R&gt;&lt;C&gt;1&lt;/C&gt;&lt;D xsi:type="xsd:double"&gt;121.164894104004&lt;/D&gt;&lt;/FQL&gt;&lt;FQL&gt;&lt;Q&gt;JP3236200006^FF_TAX_CF(ANN_R,2017,,,USD)&lt;/Q&gt;&lt;R&gt;1&lt;/R&gt;&lt;C&gt;1&lt;/C&gt;&lt;D xsi:type="xsd:double"&gt;62071&lt;/D&gt;&lt;/FQL&gt;&lt;FQL&gt;&lt;Q&gt;JP3236200006^FF_TAX_CF(ANN_R,2016,,,USD)&lt;/Q&gt;&lt;R&gt;0&lt;/R&gt;&lt;C&gt;0&lt;/C&gt;&lt;/FQL&gt;&lt;FQL&gt;&lt;Q&gt;TW0002317005^FF_TAX_CF(ANN_R,41275,41639,,,USD)&lt;/Q&gt;&lt;R&gt;1&lt;/R&gt;&lt;C&gt;1&lt;/C&gt;&lt;D xsi:type="xsd:double"&gt;902.406461207382&lt;/D&gt;&lt;/FQL&gt;&lt;FQL&gt;&lt;Q&gt;US4943681035^FF_TAX_CF(ANN_R,40909,41274,,,USD)&lt;/Q&gt;&lt;R&gt;1&lt;/R&gt;&lt;C&gt;1&lt;/C&gt;&lt;D xsi:type="xsd:double"&gt;451&lt;/D&gt;&lt;/FQL&gt;&lt;FQL&gt;&lt;Q&gt;US49271V1008^FF_TAX_CF(ANN_R,2017,,,USD)&lt;/Q&gt;&lt;R&gt;1&lt;/R&gt;&lt;C&gt;1&lt;/C&gt;&lt;D xsi:type="xsd:double"&gt;291&lt;/D&gt;&lt;/FQL&gt;&lt;FQL&gt;&lt;Q&gt;US49271V1008^FF_TAX_CF(ANN_R,2016,,,USD)&lt;/Q&gt;&lt;R&gt;1&lt;/R&gt;&lt;C&gt;1&lt;/C&gt;&lt;D xsi:type="xsd:double"&gt;431&lt;/D&gt;&lt;/FQL&gt;&lt;FQL&gt;&lt;Q&gt;TW0002412004^FF_TAX_CF(ANN_R,41275,41639,,,USD)&lt;/Q&gt;&lt;R&gt;1&lt;/R&gt;&lt;C&gt;1&lt;/C&gt;&lt;D xsi:type="xsd:double"&gt;254.17280270981&lt;/D&gt;&lt;/FQL&gt;&lt;FQL&gt;&lt;Q&gt;DE0005557508^FF_TAX_CF(ANN_R,41640,42004,,,USD)&lt;/Q&gt;&lt;R&gt;1&lt;/R&gt;&lt;C&gt;1&lt;/C&gt;&lt;D xsi:type="xsd:double"&gt;900.656143784523&lt;/D&gt;&lt;/FQL&gt;&lt;FQL&gt;&lt;Q&gt;JP3371200001^FF_TAX_CF(ANN_R,42736,43100,,,USD)&lt;/Q&gt;&lt;R&gt;1&lt;/R&gt;&lt;C&gt;1&lt;/C&gt;&lt;D xsi:type="xsd:double"&gt;580.814955672249&lt;/D&gt;&lt;/FQL&gt;&lt;FQL&gt;&lt;Q&gt;US3802371076^FF_TAX_CF(ANN_R,42005,42369,,,USD)&lt;/Q&gt;&lt;R&gt;1&lt;/R&gt;&lt;C&gt;1&lt;/C&gt;&lt;D xsi:type="xsd:double"&gt;2.3&lt;/D&gt;&lt;/FQL&gt;&lt;FQL&gt;&lt;Q&gt;US5502411037^FF_TAX_CF(ANN_R,42736,43100,,,USD)&lt;/Q&gt;&lt;R&gt;1&lt;/R&gt;&lt;C&gt;1&lt;/C&gt;&lt;D xsi:type="xsd:double"&gt;392&lt;/D&gt;&lt;/FQL&gt;&lt;FQL&gt;&lt;Q&gt;JP3205800000^FF_TAX_CF(ANN_R,2017,,,USD)&lt;/Q&gt;&lt;R&gt;1&lt;/R&gt;&lt;C&gt;1&lt;/C&gt;&lt;D xsi:type="xsd:double"&gt;55302&lt;/D&gt;&lt;/FQL&gt;&lt;FQL&gt;&lt;Q&gt;JP3205800000^FF_TAX_CF(ANN_R,2016,,,USD)&lt;/Q&gt;&lt;R&gt;1&lt;/R&gt;&lt;C&gt;1&lt;/C&gt;&lt;D xsi:type="xsd:double"&gt;48708&lt;/D&gt;&lt;/FQL&gt;&lt;FQL&gt;&lt;Q&gt;JP3802400006^FF_TAX_CF(ANN_R,41640,42004,,,USD)&lt;/Q&gt;&lt;R&gt;1&lt;/R&gt;&lt;C&gt;1&lt;/C&gt;&lt;D xsi:type="xsd:double"&gt;611.571093004197&lt;/D&gt;&lt;/FQL&gt;&lt;FQL&gt;&lt;Q&gt;KR7035720002^FF_TAX_CF(ANN_R,2017,,,USD)&lt;/Q&gt;&lt;R&gt;1&lt;/R&gt;&lt;C&gt;1&lt;/C&gt;&lt;D xsi:type="xsd:double"&gt;2650.027527&lt;/D&gt;&lt;/FQL&gt;&lt;FQL&gt;&lt;Q&gt;KR7035720002^FF_TAX_CF(ANN_R,2016,,,USD)&lt;/Q&gt;&lt;R&gt;1&lt;/R&gt;&lt;C&gt;1&lt;/C&gt;&lt;D xsi:type="xsd:double"&gt;54355.376213&lt;/D&gt;&lt;/FQL&gt;&lt;FQL&gt;&lt;Q&gt;US77543R1023^FF_TAX_CF(ANN_R,42005,42369,,,USD)&lt;/Q&gt;&lt;R&gt;1&lt;/R&gt;&lt;C&gt;1&lt;/C&gt;&lt;D xsi:type="xsd:double"&gt;0.083&lt;/D&gt;&lt;/FQL&gt;&lt;FQL&gt;&lt;Q&gt;KR7017670001^FF_TAX_CF(ANN_R,40909,41274,,,USD)&lt;/Q&gt;&lt;R&gt;1&lt;/R&gt;&lt;C&gt;1&lt;/C&gt;&lt;D xsi:type="xsd:double"&gt;322.132224733944&lt;/D&gt;&lt;/FQL&gt;&lt;FQL&gt;&lt;Q&gt;JP3726800000^FF_TAX_CF(ANN_R,42736,43100,,,USD)&lt;/Q&gt;&lt;R&gt;1&lt;/R&gt;&lt;C&gt;1&lt;/C&gt;&lt;D xsi:type="xsd:double"&gt;1004.07840240002&lt;/D&gt;&lt;/FQL&gt;&lt;FQL&gt;&lt;Q&gt;IT0000072618^FF_TAX_CF(ANN_R,40909,41274,,,USD)&lt;/Q&gt;&lt;R&gt;0&lt;/R&gt;&lt;C&gt;0&lt;/C&gt;&lt;/FQL&gt;&lt;FQL&gt;&lt;Q&gt;SE0000310336^FF_TAX_CF(ANN_R,40909,41274,,,USD)&lt;/Q&gt;&lt;R&gt;1&lt;/R&gt;&lt;C&gt;1&lt;/C&gt;&lt;D xsi:type="xsd:double"&gt;83.1058443188667&lt;/D&gt;&lt;/FQL&gt;&lt;FQL&gt;&lt;Q&gt;JP3546800008^FF_TAX_CF(ANN_R,40909,41274,,,USD)&lt;/Q&gt;&lt;R&gt;1&lt;/R&gt;&lt;C&gt;1&lt;/C&gt;&lt;D xsi:type="xsd:double"&gt;255.985536855645&lt;/D&gt;&lt;/FQL&gt;&lt;FQL&gt;&lt;Q&gt;SE0000103699^FF_TAX_CF(ANN_R,2017,,,USD)&lt;/Q&gt;&lt;R&gt;1&lt;/R&gt;&lt;C&gt;1&lt;/C&gt;&lt;D xsi:type="xsd:double"&gt;1106.16360942012&lt;/D&gt;&lt;/FQL&gt;&lt;FQL&gt;&lt;Q&gt;SE0000103699^FF_TAX_CF(ANN_R,2016,,,USD)&lt;/Q&gt;&lt;R&gt;1&lt;/R&gt;&lt;C&gt;1&lt;/C&gt;&lt;D xsi:type="xsd:double"&gt;872.281142937686&lt;/D&gt;&lt;/FQL&gt;&lt;FQL&gt;&lt;Q&gt;FR0000130650^FF_TAX_CF(ANN_R,2017,,,USD)&lt;/Q&gt;&lt;R&gt;1&lt;/R&gt;&lt;C&gt;1&lt;/C&gt;&lt;D xsi:type="xsd:double"&gt;210.11&lt;/D&gt;&lt;/FQL&gt;&lt;FQL&gt;&lt;Q&gt;FR0000130650^FF_TAX_CF(ANN_R,2016,,,USD)&lt;/Q&gt;&lt;R&gt;1&lt;/R&gt;&lt;C&gt;1&lt;/C&gt;&lt;D xsi:type="xsd:double"&gt;309.539&lt;/D&gt;&lt;/FQL&gt;&lt;FQL&gt;&lt;Q&gt;ES0109067019^FF_TAX_CF(ANN_R,2017,,,USD)&lt;/Q&gt;&lt;R&gt;1&lt;/R&gt;&lt;C&gt;1&lt;/C&gt;&lt;D xsi:type="xsd:double"&gt;363.4&lt;/D&gt;&lt;/FQL&gt;&lt;FQL&gt;&lt;Q&gt;ES0109067019^FF_TAX_CF(ANN_R,2016,,,USD)&lt;/Q&gt;&lt;R&gt;1&lt;/R&gt;&lt;C&gt;1&lt;/C&gt;&lt;D xsi:type="xsd:double"&gt;300.8&lt;/D&gt;&lt;/FQL&gt;&lt;FQL&gt;&lt;Q&gt;SE0000108656^FF_TAX_CF(ANN_R,2017,,,USD)&lt;/Q&gt;&lt;R&gt;0&lt;/R&gt;&lt;C&gt;0&lt;/C&gt;&lt;/FQL&gt;&lt;FQL&gt;&lt;Q&gt;SE0000108656^FF_TAX_CF(ANN_R,2016,,,USD)&lt;/Q&gt;&lt;R&gt;1&lt;/R&gt;&lt;C&gt;1&lt;/C&gt;&lt;D xsi:type="xsd:double"&gt;6200&lt;/D&gt;&lt;/FQL&gt;&lt;FQL&gt;&lt;Q&gt;DE0006231004^FF_TAX_CF(ANN_R,2017,,,USD)&lt;/Q&gt;&lt;R&gt;1&lt;/R&gt;&lt;C&gt;1&lt;/C&gt;&lt;D xsi:type="xsd:double"&gt;142&lt;/D&gt;&lt;/FQL&gt;&lt;FQL&gt;&lt;Q&gt;DE0006231004^FF_TAX_CF(ANN_R,2016,,,USD)&lt;/Q&gt;&lt;R&gt;1&lt;/R&gt;&lt;C&gt;1&lt;/C&gt;&lt;D xsi:type="xsd:double"&gt;126&lt;/D&gt;&lt;/FQL&gt;&lt;FQL&gt;&lt;Q&gt;US0404131064^FF_TAX_CF(ANN_R,2017,,,USD)&lt;/Q&gt;&lt;R&gt;1&lt;/R&gt;&lt;C&gt;1&lt;/C&gt;&lt;D xsi:type="xsd:double"&gt;44.216&lt;/D&gt;&lt;/FQL&gt;&lt;FQL&gt;&lt;Q&gt;US0404131064^FF_TAX_CF(ANN_R,2016,,,USD)&lt;/Q&gt;&lt;R&gt;1&lt;/R&gt;&lt;C&gt;1&lt;/C&gt;&lt;D xsi:type="xsd:double"&gt;39.638&lt;/D&gt;&lt;/FQL&gt;&lt;FQL&gt;&lt;Q&gt;US34959E1091^FF_TAX_CF(ANN_R,2017,,,USD)&lt;/Q&gt;&lt;R&gt;1&lt;/R&gt;&lt;C&gt;1&lt;/C&gt;&lt;D xsi:type="xsd:double"&gt;32.157&lt;/D&gt;&lt;/FQL&gt;&lt;FQL&gt;&lt;Q&gt;US34959E1091^FF_TAX_CF(ANN_R,2016,,,USD)&lt;/Q&gt;&lt;R&gt;1&lt;/R&gt;&lt;C&gt;1&lt;/C&gt;&lt;D xsi:type="xsd:double"&gt;26.608&lt;/D&gt;&lt;/FQL&gt;&lt;FQL&gt;&lt;Q&gt;US2855121099^FF_TAX_CF(ANN_R,2017,,,USD)&lt;/Q&gt;&lt;R&gt;1&lt;/R&gt;&lt;C&gt;1&lt;/C&gt;&lt;D xsi:type="xsd:double"&gt;57&lt;/D&gt;&lt;/FQL&gt;&lt;FQL&gt;&lt;Q&gt;US2855121099^FF_TAX_CF(ANN_R,2016,,,USD)&lt;/Q&gt;&lt;R&gt;1&lt;/R&gt;&lt;C&gt;1&lt;/C&gt;&lt;D xsi:type="xsd:double"&gt;51&lt;/D&gt;&lt;/FQL&gt;&lt;FQL&gt;&lt;Q&gt;US40434L1052^FF_TAX_CF(ANN_R,2017,,,USD)&lt;/Q&gt;&lt;R&gt;1&lt;/R&gt;&lt;C&gt;1&lt;/C&gt;&lt;D xsi:type="xsd:double"&gt;438&lt;/D&gt;&lt;/FQL&gt;&lt;FQL&gt;&lt;Q&gt;US40434L1052^FF_TAX_CF(ANN_R,2016,,,USD)&lt;/Q&gt;&lt;R&gt;1&lt;/R&gt;&lt;C&gt;1&lt;/C&gt;&lt;D xsi:type="xsd:double"&gt;587&lt;/D&gt;&lt;/FQL&gt;&lt;FQL&gt;&lt;Q&gt;US00507V1098^FF_TAX_CF(ANN_R,2017,,,USD)&lt;/Q&gt;&lt;R&gt;1&lt;/R&gt;&lt;C&gt;1&lt;/C&gt;&lt;D xsi:type="xsd:double"&gt;176&lt;/D&gt;&lt;/FQL&gt;&lt;FQL&gt;&lt;Q&gt;US00507V1098^FF_TAX_CF(ANN_R,2016,,,USD)&lt;/Q&gt;&lt;R&gt;1&lt;/R&gt;&lt;C&gt;1&lt;/C&gt;&lt;D xsi:type="xsd:double"&gt;121&lt;/D&gt;&lt;/FQL&gt;&lt;FQL&gt;&lt;Q&gt;JP3242800005^FF_TAX_CF(ANN_R,2017,,,USD)&lt;/Q&gt;&lt;R&gt;1&lt;/R&gt;&lt;C&gt;1&lt;/C&gt;&lt;D xsi:type="xsd:double"&gt;71473&lt;/D&gt;&lt;/FQL&gt;&lt;FQL&gt;&lt;Q&gt;JP3242800005^FF_TAX_CF(ANN_R,2016,,,USD)&lt;/Q&gt;&lt;R&gt;1&lt;/R&gt;&lt;C&gt;1&lt;/C&gt;&lt;D xsi:type="xsd:double"&gt;76714&lt;/D&gt;&lt;/FQL&gt;&lt;FQL&gt;&lt;Q&gt;JP3122400009^FF_TAX_CF(ANN_R,2017,,,USD)&lt;/Q&gt;&lt;R&gt;1&lt;/R&gt;&lt;C&gt;1&lt;/C&gt;&lt;D xsi:type="xsd:double"&gt;3323&lt;/D&gt;&lt;/FQL&gt;&lt;FQL&gt;&lt;Q&gt;JP3122400009^FF_TAX_CF(ANN_R,2016,,,USD)&lt;/Q&gt;&lt;R&gt;1&lt;/R&gt;&lt;C&gt;1&lt;/C&gt;&lt;D xsi:type="xsd:double"&gt;2856&lt;/D&gt;&lt;/FQL&gt;&lt;FQL&gt;&lt;Q&gt;JP3778630008^FF_TAX_CF(ANN_R,2017,,,USD)&lt;/Q&gt;&lt;R&gt;1&lt;/R&gt;&lt;C&gt;1&lt;/C&gt;&lt;D xsi:type="xsd:double"&gt;19709&lt;/D&gt;&lt;/FQL&gt;&lt;FQL&gt;&lt;Q&gt;JP3778630008^FF_TAX_CF(ANN_R,2016,,,USD)&lt;/Q&gt;&lt;R&gt;1&lt;/R&gt;&lt;C&gt;1&lt;/C&gt;&lt;D xsi:type="xsd:double"&gt;10462&lt;/D&gt;&lt;/FQL&gt;&lt;FQL&gt;&lt;Q&gt;JP3814000000^FF_TAX_CF(ANN_R,2017,,,USD)&lt;/Q&gt;&lt;R&gt;1&lt;/R&gt;&lt;C&gt;1&lt;/C&gt;&lt;D xsi:type="xsd:double"&gt;62052&lt;/D&gt;&lt;/FQL&gt;&lt;FQL&gt;&lt;Q&gt;JP3814000000^FF_TAX_CF(ANN_R,2016,,,USD)&lt;/Q&gt;&lt;R&gt;1&lt;/R&gt;&lt;C&gt;1&lt;/C&gt;&lt;D xsi:type="xsd:double"&gt;29741&lt;/D&gt;&lt;/FQL&gt;&lt;FQL&gt;&lt;Q&gt;US5018892084^FF_TAX_CF(ANN_R,41275,41639,,,USD)&lt;/Q&gt;&lt;R&gt;1&lt;/R&gt;&lt;C&gt;1&lt;/C&gt;&lt;D xsi:type="xsd:double"&gt;110.862&lt;/D&gt;&lt;/FQL&gt;&lt;FQL&gt;&lt;Q&gt;US3802371076^FF_TAX_CF(ANN_R,41275,41639,,,USD)&lt;/Q&gt;&lt;R&gt;1&lt;/R&gt;&lt;C&gt;1&lt;/C&gt;&lt;D xsi:type="xsd:double"&gt;2.546&lt;/D&gt;&lt;/FQL&gt;&lt;FQL&gt;&lt;Q&gt;JP3902400005^FF_TAX_CF(ANN_R,42736,43100,,,USD)&lt;/Q&gt;&lt;R&gt;1&lt;/R&gt;&lt;C&gt;1&lt;/C&gt;&lt;D xsi:type="xsd:double"&gt;523.476851534098&lt;/D&gt;&lt;/FQL&gt;&lt;FQL&gt;&lt;Q&gt;US45784P1012^FF_TAX_CF(ANN_R,2017,,,USD)&lt;/Q&gt;&lt;R&gt;1&lt;/R&gt;&lt;C&gt;1&lt;/C&gt;&lt;D xsi:type="xsd:double"&gt;0.462&lt;/D&gt;&lt;/FQL&gt;&lt;FQL&gt;&lt;Q&gt;US45784P1012^FF_TAX_CF(ANN_R,2016,,,USD)&lt;/Q&gt;&lt;R&gt;1&lt;/R&gt;&lt;C&gt;1&lt;/C&gt;&lt;D xsi:type="xsd:double"&gt;0.932&lt;/D&gt;&lt;/FQL&gt;&lt;FQL&gt;&lt;Q&gt;US6934751057^FF_TAX_CF(ANN_R,41275,41639,,,USD)&lt;/Q&gt;&lt;R&gt;1&lt;/R&gt;&lt;C&gt;1&lt;/C&gt;&lt;D xsi:type="xsd:double"&gt;231&lt;/D&gt;&lt;/FQL&gt;&lt;FQL&gt;&lt;Q&gt;DK0010268606^FF_TAX_CF(ANN_R,42736,43100,,,USD)&lt;/Q&gt;&lt;R&gt;1&lt;/R&gt;&lt;C&gt;1&lt;/C&gt;&lt;D xsi:type="xsd:double"&gt;295.518846853398&lt;/D&gt;&lt;/FQL&gt;&lt;FQL&gt;&lt;Q&gt;JP3634600005^FF_TAX_CF(ANN_R,40909,41274,,,USD)&lt;/Q&gt;&lt;R&gt;1&lt;/R&gt;&lt;C&gt;1&lt;/C&gt;&lt;D xsi:type="xsd:double"&gt;386.88478530664&lt;/D&gt;&lt;/FQL&gt;&lt;FQL&gt;&lt;Q&gt;US8666741041^FF_TAX_CF(ANN_R,42005,42369,,,USD)&lt;/Q&gt;&lt;R&gt;1&lt;/R&gt;&lt;C&gt;1&lt;/C&gt;&lt;D xsi:type="xsd:double"&gt;0.31&lt;/D&gt;&lt;/FQL&gt;&lt;FQL&gt;&lt;Q&gt;US45167R1041^FF_TAX_CF(ANN_R,2017,,,USD)&lt;/Q&gt;&lt;R&gt;1&lt;/R&gt;&lt;C&gt;1&lt;/C&gt;&lt;D xsi:type="xsd:double"&gt;104.852&lt;/D&gt;&lt;/FQL&gt;&lt;FQL&gt;&lt;Q&gt;US45167R1041^FF_TAX_CF(ANN_R,2016,,,USD)&lt;/Q&gt;&lt;R&gt;1&lt;/R&gt;&lt;C&gt;1&lt;/C&gt;&lt;D xsi:type="xsd:double"&gt;109.399&lt;/D&gt;&lt;/FQL&gt;&lt;FQL&gt;&lt;Q&gt;JP3814000000^FF_TAX_CF(ANN_R,41640,42004,,,USD)&lt;/Q&gt;&lt;R&gt;1&lt;/R&gt;&lt;C&gt;1&lt;/C&gt;&lt;D xsi:type="xsd:double"&gt;342.153172302991&lt;/D&gt;&lt;/FQL&gt;&lt;FQL&gt;&lt;Q&gt;KR7005380001^FF_TAX_CF(ANN_R,2017,,,USD)&lt;/Q&gt;&lt;R&gt;1&lt;/R&gt;&lt;C&gt;1&lt;/C&gt;&lt;D xsi:type="xsd:double"&gt;1644452&lt;/D&gt;&lt;/FQL&gt;&lt;FQL&gt;&lt;Q&gt;KR7005380001^FF_TAX_CF(ANN_R,2016,,,USD)&lt;/Q&gt;&lt;R&gt;1&lt;/R&gt;&lt;C&gt;1&lt;/C&gt;&lt;D xsi:type="xsd:double"&gt;2070794&lt;/D&gt;&lt;/FQL&gt;&lt;FQL&gt;&lt;Q&gt;JP3778630008^FF_TAX_CF(ANN_R,41640,42004,,,USD)&lt;/Q&gt;&lt;R&gt;1&lt;/R&gt;&lt;C&gt;1&lt;/C&gt;&lt;D xsi:type="xsd:double"&gt;181.878060517833&lt;/D&gt;&lt;/FQL&gt;&lt;FQL&gt;&lt;Q&gt;KR7012330007^FF_TAX_CF(ANN_R,2017,,,USD)&lt;/Q&gt;&lt;R&gt;1&lt;/R&gt;&lt;C&gt;1&lt;/C&gt;&lt;D xsi:type="xsd:double"&gt;900549&lt;/D&gt;&lt;/FQL&gt;&lt;FQL&gt;&lt;Q&gt;KR7012330007^FF_TAX_CF(ANN_R,2016,,,USD)&lt;/Q&gt;&lt;R&gt;1&lt;/R&gt;&lt;C&gt;1&lt;/C&gt;&lt;D xsi:type="xsd:double"&gt;978093&lt;/D&gt;&lt;/FQL&gt;&lt;FQL&gt;&lt;Q&gt;US45168D1046^FF_TAX_CF(ANN_R,41640,42004,,,USD)&lt;/Q&gt;&lt;R&gt;1&lt;/R&gt;&lt;C&gt;1&lt;/C&gt;&lt;D xsi:type="xsd:double"&gt;60.239&lt;/D&gt;&lt;/FQL&gt;&lt;FQL&gt;&lt;Q&gt;US0311001004^FF_TAX_CF(ANN_R,41275,41639,,,USD)&lt;/Q&gt;&lt;R&gt;1&lt;/R&gt;&lt;C&gt;1&lt;/C&gt;&lt;D xsi:type="xsd:double"&gt;173.4&lt;/D&gt;&lt;/FQL&gt;&lt;FQL&gt;&lt;Q&gt;CH0014852781^FF_TAX_CF(ANN_R,42736,43100,,,USD)&lt;/Q&gt;&lt;R&gt;1&lt;/R&gt;&lt;C&gt;1&lt;/C&gt;&lt;D xsi:type="xsd:double"&gt;199.133950233459&lt;/D&gt;&lt;/FQL&gt;&lt;FQL&gt;&lt;Q&gt;CH0014852781^FF_TAX_CF(ANN_R,41640,42004,,,USD)&lt;/Q&gt;&lt;R&gt;1&lt;/R&gt;&lt;C&gt;1&lt;/C&gt;&lt;D xsi:type="xsd:double"&gt;186.801003813744&lt;/D&gt;&lt;/FQL&gt;&lt;FQL&gt;&lt;Q&gt;IE00BQPVQZ61^FF_TAX_CF(ANN_R,2017,,,USD)&lt;/Q&gt;&lt;R&gt;1&lt;/R&gt;&lt;C&gt;1&lt;/C&gt;&lt;D xsi:type="xsd:double"&gt;2.548&lt;/D&gt;&lt;/FQL&gt;&lt;FQL&gt;&lt;Q&gt;IE00BQPVQZ61^FF_TAX_CF(ANN_R,2016,,,USD)&lt;/Q&gt;&lt;R&gt;1&lt;/R&gt;&lt;C&gt;1&lt;/C&gt;&lt;D xsi:type="xsd:double"&gt;22.339&lt;/D&gt;&lt;/FQL&gt;&lt;FQL&gt;&lt;Q&gt;JP3122400009^FF_TAX_CF(ANN_R,41275,41639,,,USD)&lt;/Q&gt;&lt;R&gt;1&lt;/R&gt;&lt;C&gt;1&lt;/C&gt;&lt;D xsi:type="xsd:double"&gt;18.3217056654394&lt;/D&gt;&lt;/FQL&gt;&lt;FQL&gt;&lt;Q&gt;JP3854600008^FF_TAX_CF(ANN_R,2017,,,USD)&lt;/Q&gt;&lt;R&gt;1&lt;/R&gt;&lt;C&gt;1&lt;/C&gt;&lt;D xsi:type="xsd:double"&gt;250556&lt;/D&gt;&lt;/FQL&gt;&lt;FQL&gt;&lt;Q&gt;JP3854600008^FF_TAX_CF(ANN_R,2016,,,USD)&lt;/Q&gt;&lt;R&gt;1&lt;/R&gt;&lt;C&gt;1&lt;/C&gt;&lt;D xsi:type="xsd:double"&gt;164229&lt;/D&gt;&lt;/FQL&gt;&lt;FQL&gt;&lt;Q&gt;JP3571400005^FF_TAX_CF(ANN_R,40909,41274,,,USD)&lt;/Q&gt;&lt;R&gt;1&lt;/R&gt;&lt;C&gt;1&lt;/C&gt;&lt;D xsi:type="xsd:double"&gt;603.180089514703&lt;/D&gt;&lt;/FQL&gt;&lt;FQL&gt;&lt;Q&gt;NL0010773842^FF_TAX_CF(ANN_R,41640,42004,,,USD)&lt;/Q&gt;&lt;R&gt;1&lt;/R&gt;&lt;C&gt;1&lt;/C&gt;&lt;D xsi:type="xsd:double"&gt;269.268331646919&lt;/D&gt;&lt;/FQL&gt;&lt;FQL&gt;&lt;Q&gt;US4364401012^FF_TAX_CF(ANN_R,2017,,,USD)&lt;/Q&gt;&lt;R&gt;1&lt;/R&gt;&lt;C&gt;1&lt;/C&gt;&lt;D xsi:type="xsd:double"&gt;867.8&lt;/D&gt;&lt;/FQL&gt;&lt;FQL&gt;&lt;Q&gt;US4364401012^FF_TAX_CF(ANN_R,2016,,,USD)&lt;/Q&gt;&lt;R&gt;1&lt;/R&gt;&lt;C&gt;1&lt;/C&gt;&lt;D xsi:type="xsd:double"&gt;184.8&lt;/D&gt;&lt;/FQL&gt;&lt;FQL&gt;&lt;Q&gt;DE000SYM9999^FF_TAX_CF(ANN_R,41275,41639,,,USD)&lt;/Q&gt;&lt;R&gt;1&lt;/R&gt;&lt;C&gt;1&lt;/C&gt;&lt;D xsi:type="xsd:double"&gt;72.826492087841&lt;/D&gt;&lt;/FQL&gt;&lt;FQL&gt;&lt;Q&gt;KR7005490008^FF_TAX_CF(ANN_R,40909,41274,,,USD)&lt;/Q&gt;&lt;R&gt;1&lt;/R&gt;&lt;C&gt;1&lt;/C&gt;&lt;D xsi:type="xsd:double"&gt;630.592532898299&lt;/D&gt;&lt;/FQL&gt;&lt;FQL&gt;&lt;Q&gt;IT0005239360^FF_TAX_CF(ANN_R,42370,42735,,,USD)&lt;/Q&gt;&lt;R&gt;1&lt;/R&gt;&lt;C&gt;1&lt;/C&gt;&lt;D xsi:type="xsd:double"&gt;-571.568794266582&lt;/D&gt;&lt;/FQL&gt;&lt;FQL&gt;&lt;Q&gt;US74736K1016^FF_TAX_CF(ANN_R,42005,42369,,,USD)&lt;/Q&gt;&lt;R&gt;1&lt;/R&gt;&lt;C&gt;1&lt;/C&gt;&lt;D xsi:type="xsd:double"&gt;34.59&lt;/D&gt;&lt;/FQL&gt;&lt;FQL&gt;&lt;Q&gt;FR0000052292^FF_TAX_CF(ANN_R,2017,,,USD)&lt;/Q&gt;&lt;R&gt;1&lt;/R&gt;&lt;C&gt;1&lt;/C&gt;&lt;D xsi:type="xsd:double"&gt;698.9&lt;/D&gt;&lt;/FQL&gt;&lt;FQL&gt;&lt;Q&gt;FR0000052292^FF_TAX_CF(ANN_R,2016,,,USD)&lt;/Q&gt;&lt;R&gt;1&lt;/R&gt;&lt;C&gt;1&lt;/C&gt;&lt;D xsi:type="xsd:double"&gt;588.2&lt;/D&gt;&lt;/FQL&gt;&lt;FQL&gt;&lt;Q&gt;TW0002454006^FF_TAX_CF(ANN_R,42370,42735,,,USD)&lt;/Q&gt;&lt;R&gt;1&lt;/R&gt;&lt;C&gt;1&lt;/C&gt;&lt;D xsi:type="xsd:double"&gt;69.1001995691378&lt;/D&gt;&lt;/FQL&gt;&lt;FQL&gt;&lt;Q&gt;DE0006048432^FF_TAX_CF(ANN_R,2017,,,USD)&lt;/Q&gt;&lt;R&gt;1&lt;/R&gt;&lt;C&gt;1&lt;/C&gt;&lt;D xsi:type="xsd:double"&gt;727&lt;/D&gt;&lt;/FQL&gt;&lt;FQL&gt;&lt;Q&gt;DE0006048432^FF_TAX_CF(ANN_R,2016,,,USD)&lt;/Q&gt;&lt;R&gt;1&lt;/R&gt;&lt;C&gt;1&lt;/C&gt;&lt;D xsi:type="xsd:double"&gt;769&lt;/D&gt;&lt;/FQL&gt;&lt;FQL&gt;&lt;Q&gt;NL0000009082^FF_TAX_CF(ANN_R,42736,43100,,,USD)&lt;/Q&gt;&lt;R&gt;1&lt;/R&gt;&lt;C&gt;1&lt;/C&gt;&lt;D xsi:type="xsd:double"&gt;14.6631494760513&lt;/D&gt;&lt;/FQL&gt;&lt;FQL&gt;&lt;Q&gt;NL0000009165^FF_TAX_CF(ANN_R,2017,,,USD)&lt;/Q&gt;&lt;R&gt;1&lt;/R&gt;&lt;C&gt;1&lt;/C&gt;&lt;D xsi:type="xsd:double"&gt;786&lt;/D&gt;&lt;/FQL&gt;&lt;FQL&gt;&lt;Q&gt;NL0000009165^FF_TAX_CF(ANN_R,2016,,,USD)&lt;/Q&gt;&lt;R&gt;1&lt;/R&gt;&lt;C&gt;1&lt;/C&gt;&lt;D xsi:type="xsd:double"&gt;749&lt;/D&gt;&lt;/FQL&gt;&lt;FQL&gt;&lt;Q&gt;SE0000107419^FF_TAX_CF(ANN_R,42370,42735,,,USD)&lt;/Q&gt;&lt;R&gt;1&lt;/R&gt;&lt;C&gt;1&lt;/C&gt;&lt;D xsi:type="xsd:double"&gt;51.040761180222&lt;/D&gt;&lt;/FQL&gt;&lt;FQL&gt;&lt;Q&gt;DE0006047004^FF_TAX_CF(ANN_R,2017,,,USD)&lt;/Q&gt;&lt;R&gt;1&lt;/R&gt;&lt;C&gt;1&lt;/C&gt;&lt;D xsi:type="xsd:double"&gt;362&lt;/D&gt;&lt;/FQL&gt;&lt;FQL&gt;&lt;Q&gt;DE0006047004^FF_TAX_CF(ANN_R,2016,,,USD)&lt;/Q&gt;&lt;R&gt;1&lt;/R&gt;&lt;C&gt;1&lt;/C&gt;&lt;D xsi:type="xsd:double"&gt;325.9&lt;/D&gt;&lt;/FQL&gt;&lt;FQL&gt;&lt;Q&gt;US29355A1079^FF_TAX_CF(ANN_R,2017,,,USD)&lt;/Q&gt;&lt;R&gt;1&lt;/R&gt;&lt;C&gt;1&lt;/C&gt;&lt;D xsi:type="xsd:double"&gt;0.909&lt;/D&gt;&lt;/FQL&gt;&lt;FQL&gt;&lt;Q&gt;US29355A1079^FF_TAX_CF(ANN_R,2016,,,USD)&lt;/Q&gt;&lt;R&gt;1&lt;/R&gt;&lt;C&gt;1&lt;/C&gt;&lt;D xsi:type="xsd:double"&gt;1.146&lt;/D&gt;&lt;/FQL&gt;&lt;FQL&gt;&lt;Q&gt;US9078181081^FF_TAX_CF(ANN_R,42370,42735,,,USD)&lt;/Q&gt;&lt;R&gt;1&lt;/R&gt;&lt;C&gt;1&lt;/C&gt;&lt;D xsi:type="xsd:double"&gt;1347&lt;/D&gt;&lt;/FQL&gt;&lt;FQL&gt;&lt;Q&gt;JP3143600009^FF_TAX_CF(ANN_R,41640,42004,,,USD)&lt;/Q&gt;&lt;R&gt;1&lt;/R&gt;&lt;C&gt;1&lt;/C&gt;&lt;D xsi:type="xsd:double"&gt;1007.63180835545&lt;/D&gt;&lt;/FQL&gt;&lt;FQL&gt;&lt;Q&gt;FR0000051807^FF_TAX_CF(ANN_R,41640,42004,,,USD)&lt;/Q&gt;&lt;R&gt;1&lt;/R&gt;&lt;C&gt;1&lt;/C&gt;&lt;D xsi:type="xsd:double"&gt;70.3015841245651&lt;/D&gt;&lt;/FQL&gt;&lt;FQL&gt;&lt;Q&gt;US73278L1052^FF_TAX_CF(ANN_R,42005,42369,,,USD)&lt;/Q&gt;&lt;R&gt;1&lt;/R&gt;&lt;C&gt;1&lt;/C&gt;&lt;D xsi:type="xsd:double"&gt;65.668&lt;/D&gt;&lt;/FQL&gt;&lt;FQL&gt;&lt;Q&gt;TW0002412004^FF_TAX_CF(ANN_R,42005,42369,,,USD)&lt;/Q&gt;&lt;R&gt;1&lt;/R&gt;&lt;C&gt;1&lt;/C&gt;&lt;D xsi:type="xsd:double"&gt;226.034069981992&lt;/D&gt;&lt;/FQL&gt;&lt;FQL&gt;&lt;Q&gt;JP3890310000^FF_TAX_CF(ANN_R,42370,42735,,,USD)&lt;/Q&gt;&lt;R&gt;1&lt;/R&gt;&lt;C&gt;1&lt;/C&gt;&lt;D xsi:type="xsd:double"&gt;252.406044006348&lt;/D&gt;&lt;/FQL&gt;&lt;FQL&gt;&lt;Q&gt;DK0010272202^FF_TAX_CF(ANN_R,2017,,,USD)&lt;/Q&gt;&lt;R&gt;1&lt;/R&gt;&lt;C&gt;1&lt;/C&gt;&lt;D xsi:type="xsd:double"&gt;180.881&lt;/D&gt;&lt;/FQL&gt;&lt;FQL&gt;&lt;Q&gt;DK0010272202^FF_TAX_CF(ANN_R,2016,,,USD)&lt;/Q&gt;&lt;R&gt;1&lt;/R&gt;&lt;C&gt;1&lt;/C&gt;&lt;D xsi:type="xsd:double"&gt;-5.861&lt;/D&gt;&lt;/FQL&gt;&lt;FQL&gt;&lt;Q&gt;US40434L1052^FF_TAX_CF(ANN_R,41275,41639,,,USD)&lt;/Q&gt;&lt;R&gt;1&lt;/R&gt;&lt;C&gt;1&lt;/C&gt;&lt;D xsi:type="xsd:double"&gt;1391&lt;/D&gt;&lt;/FQL&gt;&lt;FQL&gt;&lt;Q&gt;US37045V1008^FF_TAX_CF(ANN_R,2017,,,USD)&lt;/Q&gt;&lt;R&gt;1&lt;/R&gt;&lt;C&gt;1&lt;/C&gt;&lt;D xsi:type="xsd:double"&gt;656&lt;/D&gt;&lt;/FQL&gt;&lt;FQL&gt;&lt;Q&gt;US37045V1008^FF_TAX_CF(ANN_R,2016,,,USD)&lt;/Q&gt;&lt;R&gt;1&lt;/R&gt;&lt;C&gt;1&lt;/C&gt;&lt;D xsi:type="xsd:double"&gt;676&lt;/D&gt;&lt;/FQL&gt;&lt;FQL&gt;&lt;Q&gt;IT0000072618^FF_TAX_CF(ANN_R,42005,42369,,,USD)&lt;/Q&gt;&lt;R&gt;0&lt;/R&gt;&lt;C&gt;0&lt;/C&gt;&lt;/FQL&gt;&lt;FQL&gt;&lt;Q&gt;CH0030170408^FF_TAX_CF(ANN_R,2017,,,USD)&lt;/Q&gt;&lt;R&gt;1&lt;/R&gt;&lt;C&gt;1&lt;/C&gt;&lt;D xsi:type="xsd:double"&gt;129.7&lt;/D&gt;&lt;/FQL&gt;&lt;FQL&gt;&lt;Q&gt;CH0030170408^FF_TAX_CF(ANN_R,2016,,,USD)&lt;/Q&gt;&lt;R&gt;1&lt;/R&gt;&lt;C&gt;1&lt;/C&gt;&lt;D xsi:type="xsd:double"&gt;98.6&lt;/D&gt;&lt;/FQL&gt;&lt;FQL&gt;&lt;Q&gt;JP3788600009^FF_TAX_CF(ANN_R,42370,42735,,,USD)&lt;/Q&gt;&lt;R&gt;1&lt;/R&gt;&lt;C&gt;1&lt;/C&gt;&lt;D xsi:type="xsd:double"&gt;1310.56279754639&lt;/D&gt;&lt;/FQL&gt;&lt;FQL&gt;&lt;Q&gt;US3724601055^FF_TAX_CF(ANN_R,42005,42369,,,USD)&lt;/Q&gt;&lt;R&gt;1&lt;/R&gt;&lt;C&gt;1&lt;/C&gt;&lt;D xsi:type="xsd:double"&gt;352.153&lt;/D&gt;&lt;/FQL&gt;&lt;FQL&gt;&lt;Q&gt;US92276F1003^FF_TAX_CF(ANN_R,41275,41639,,,USD)&lt;/Q&gt;&lt;R&gt;1&lt;/R&gt;&lt;C&gt;1&lt;/C&gt;&lt;D xsi:type="xsd:double"&gt;-11.828&lt;/D&gt;&lt;/FQL&gt;&lt;FQL&gt;&lt;Q&gt;JP3732000009^FF_TAX_CF(ANN_R,40909,41274,,,USD)&lt;/Q&gt;&lt;R&gt;0&lt;/R&gt;&lt;C&gt;0&lt;/C&gt;&lt;/FQL&gt;&lt;FQL&gt;&lt;Q&gt;JP3866800000^FF_TAX_CF(ANN_R,41275,41639,,,USD)&lt;/Q&gt;&lt;R&gt;1&lt;/R&gt;&lt;C&gt;1&lt;/C&gt;&lt;D xsi:type="xsd:double"&gt;744.387139659375&lt;/D&gt;&lt;/FQL&gt;&lt;FQL&gt;&lt;Q&gt;US5732841060^FF_TAX_CF(ANN_R,42370,42735,,,USD)&lt;/Q&gt;&lt;R&gt;1&lt;/R&gt;&lt;C&gt;1&lt;/C&gt;&lt;D xsi:type="xsd:double"&gt;124.342&lt;/D&gt;&lt;/FQL&gt;&lt;FQL&gt;&lt;Q&gt;TW0001301000^FF_TAX_CF(ANN_R,2017,,,USD)&lt;/Q&gt;&lt;R&gt;1&lt;/R&gt;&lt;C&gt;1&lt;/C&gt;&lt;D xsi:type="xsd:double"&gt;1720.079&lt;/D&gt;&lt;/FQL&gt;&lt;FQL&gt;&lt;Q&gt;TW0001301000^FF_TAX_CF(ANN_R,2016,,,USD)&lt;/Q&gt;&lt;R&gt;1&lt;/R&gt;&lt;C&gt;1&lt;/C&gt;&lt;D xsi:type="xsd:double"&gt;3878.393&lt;/D&gt;&lt;/FQL&gt;&lt;FQL&gt;&lt;Q&gt;FR0000120321^FF_TAX_CF(ANN_R,42370,42735,,,USD)&lt;/Q&gt;&lt;R&gt;1&lt;/R&gt;&lt;C&gt;1&lt;/C&gt;&lt;D xsi:type="xsd:double"&gt;1151.55132472515&lt;/D&gt;&lt;/FQL&gt;&lt;FQL&gt;&lt;Q&gt;TW0001326007^FF_TAX_CF(ANN_R,2017,,,USD)&lt;/Q&gt;&lt;R&gt;1&lt;/R&gt;&lt;C&gt;1&lt;/C&gt;&lt;D xsi:type="xsd:double"&gt;6418.252&lt;/D&gt;&lt;/FQL&gt;&lt;FQL&gt;&lt;Q&gt;TW0001326007^FF_TAX_CF(ANN_R,2016,,,USD)&lt;/Q&gt;&lt;R&gt;1&lt;/R&gt;&lt;C&gt;1&lt;/C&gt;&lt;D xsi:type="xsd:double"&gt;5114.947&lt;/D&gt;&lt;/FQL&gt;&lt;FQL&gt;&lt;Q&gt;US2855121099^FF_TAX_CF(ANN_R,41275,41639,,,USD)&lt;/Q&gt;&lt;R&gt;1&lt;/R&gt;&lt;C&gt;1&lt;/C&gt;&lt;D xsi:type="xsd:double"&gt;26&lt;/D&gt;&lt;/FQL&gt;&lt;FQL&gt;&lt;Q&gt;US3453708600^FF_TAX_CF(ANN_R,2017,,,USD)&lt;/Q&gt;&lt;R&gt;1&lt;/R&gt;&lt;C&gt;1&lt;/C&gt;&lt;D xsi:type="xsd:double"&gt;586&lt;/D&gt;&lt;/FQL&gt;&lt;FQL&gt;&lt;Q&gt;US3453708600^FF_TAX_CF(ANN_R,2016,,,USD)&lt;/Q&gt;&lt;R&gt;1&lt;/R&gt;&lt;C&gt;1&lt;/C&gt;&lt;D xsi:type="xsd:double"&gt;740&lt;/D&gt;&lt;/FQL&gt;&lt;FQL&gt;&lt;Q&gt;US8793601050^FF_TAX_CF(ANN_R,41640,42004,,,USD)&lt;/Q&gt;&lt;R&gt;1&lt;/R&gt;&lt;C&gt;1&lt;/C&gt;&lt;D xsi:type="xsd:double"&gt;72.7&lt;/D&gt;&lt;/FQL&gt;&lt;FQL&gt;&lt;Q&gt;NL0011585146^FF_TAX_CF(ANN_R,2017,,,USD)&lt;/Q&gt;&lt;R&gt;1&lt;/R&gt;&lt;C&gt;1&lt;/C&gt;&lt;D xsi:type="xsd:double"&gt;215.486&lt;/D&gt;&lt;/FQL&gt;&lt;FQL&gt;&lt;Q&gt;NL0011585146^FF_TAX_CF(ANN_R,2016,,,USD)&lt;/Q&gt;&lt;R&gt;1&lt;/R&gt;&lt;C&gt;1&lt;/C&gt;&lt;D xsi:type="xsd:double"&gt;252.026&lt;/D&gt;&lt;/FQL&gt;&lt;FQL&gt;&lt;Q&gt;ES0178430E18^FF_TAX_CF(ANN_R,42005,42369,,,USD)&lt;/Q&gt;&lt;R&gt;1&lt;/R&gt;&lt;C&gt;1&lt;/C&gt;&lt;D xsi:type="xsd:double"&gt;764.046439886093&lt;/D&gt;&lt;/FQL&gt;&lt;FQL&gt;&lt;Q&gt;DE0005552004^FF_TAX_CF(ANN_R,41640,42004,,,USD)&lt;/Q&gt;&lt;R&gt;1&lt;/R&gt;&lt;C&gt;1&lt;/C&gt;&lt;D xsi:type="xsd:double"&gt;726.891850948334&lt;/D&gt;&lt;/FQL&gt;&lt;FQL&gt;&lt;Q&gt;US4180561072^FF_TAX_CF(ANN_R,41275,41639,,,USD)&lt;/Q&gt;&lt;R&gt;1&lt;/R&gt;&lt;C&gt;1&lt;/C&gt;&lt;D xsi:type="xsd:double"&gt;88.189&lt;/D&gt;&lt;/FQL&gt;&lt;FQL&gt;&lt;Q&gt;FR0000045072^FF_TAX_CF(ANN_R,41640,42004,,,USD)&lt;/Q&gt;&lt;R&gt;1&lt;/R&gt;&lt;C&gt;1&lt;/C&gt;&lt;D xsi:type="xsd:double"&gt;-691.07783639431&lt;/D&gt;&lt;/FQL&gt;&lt;FQL&gt;&lt;Q&gt;US30063P1057^FF_TAX_CF(ANN_R,2017,,,USD)&lt;/Q&gt;&lt;R&gt;0&lt;/R&gt;&lt;C&gt;0&lt;/C&gt;&lt;/FQL&gt;&lt;FQL&gt;&lt;Q&gt;US30063P1057^FF_TAX_CF(ANN_R,2016,,,USD)&lt;/Q&gt;&lt;R&gt;0&lt;/R&gt;&lt;C&gt;0&lt;/C&gt;&lt;/FQL&gt;&lt;FQL&gt;&lt;Q&gt;US12541W2098^FF_TAX_CF(ANN_R,42370,42735,,,USD)&lt;/Q&gt;&lt;R&gt;1&lt;/R&gt;&lt;C&gt;1&lt;/C&gt;&lt;D xsi:type="xsd:double"&gt;269.187&lt;/D&gt;&lt;/FQL&gt;&lt;FQL&gt;&lt;Q&gt;NL0010832176^FF_TAX_CF(ANN_R,2017,,,USD)&lt;/Q&gt;&lt;R&gt;0&lt;/R&gt;&lt;C&gt;0&lt;/C&gt;&lt;/FQL&gt;&lt;FQL&gt;&lt;Q&gt;NL0010832176^FF_TAX_CF(ANN_R,2016,,,USD)&lt;/Q&gt;&lt;R&gt;0&lt;/R&gt;&lt;C&gt;0&lt;/C&gt;&lt;/FQL&gt;&lt;FQL&gt;&lt;Q&gt;DK0060448595^FF_TAX_CF(ANN_R,2017,,,USD)&lt;/Q&gt;&lt;R&gt;1&lt;/R&gt;&lt;C&gt;1&lt;/C&gt;&lt;D xsi:type="xsd:double"&gt;395&lt;/D&gt;&lt;/FQL&gt;&lt;FQL&gt;&lt;Q&gt;DK0060448595^FF_TAX_CF(ANN_R,2016,,,USD)&lt;/Q&gt;&lt;R&gt;1&lt;/R&gt;&lt;C&gt;1&lt;/C&gt;&lt;D xsi:type="xsd:double"&gt;365&lt;/D&gt;&lt;/FQL&gt;&lt;FQL&gt;&lt;Q&gt;CH0432492467^FF_TAX_CF(ANN_R,2017,,,USD)&lt;/Q&gt;&lt;R&gt;0&lt;/R&gt;&lt;C&gt;0&lt;/C&gt;&lt;/FQL&gt;&lt;FQL&gt;&lt;Q&gt;CH0432492467^FF_TAX_CF(ANN_R,2016,,,USD)&lt;/Q&gt;&lt;R&gt;0&lt;/R&gt;&lt;C&gt;0&lt;/C&gt;&lt;/FQL&gt;&lt;FQL&gt;&lt;Q&gt;DE000BAY0017^FF_TAX_CF(ANN_R,2017,,,USD)&lt;/Q&gt;&lt;R&gt;1&lt;/R&gt;&lt;C&gt;1&lt;/C&gt;&lt;D xsi:type="xsd:double"&gt;1821&lt;/D&gt;&lt;/FQL&gt;&lt;FQL&gt;&lt;Q&gt;DE000BAY0017^FF_TAX_CF(ANN_R,2016,,,USD)&lt;/Q&gt;&lt;R&gt;1&lt;/R&gt;&lt;C&gt;1&lt;/C&gt;&lt;D xsi:type="xsd:double"&gt;1701&lt;/D&gt;&lt;/FQL&gt;&lt;FQL&gt;&lt;Q&gt;US24906P1093^FF_TAX_CF(ANN_R,2017,,,USD)&lt;/Q&gt;&lt;R&gt;1&lt;/R&gt;&lt;C&gt;1&lt;/C&gt;&lt;D xsi:type="xsd:double"&gt;122.7&lt;/D&gt;&lt;/FQL&gt;&lt;FQL&gt;&lt;Q&gt;US24906P1093^FF_TAX_CF(ANN_R,2016,,,USD)&lt;/Q&gt;&lt;R&gt;1&lt;/R&gt;&lt;C&gt;1&lt;/C&gt;&lt;D xsi:type="xsd:double"&gt;112.3&lt;/D&gt;&lt;/FQL&gt;&lt;FQL&gt;&lt;Q&gt;US14149Y1082^FF_TAX_CF(ANN_R,2017,,,USD)&lt;/Q&gt;&lt;R&gt;1&lt;/R&gt;&lt;C&gt;1&lt;/C&gt;&lt;D xsi:type="xsd:double"&gt;686&lt;/D&gt;&lt;/FQL&gt;&lt;FQL&gt;&lt;Q&gt;US14149Y1082^FF_TAX_CF(ANN_R,2016,,,USD)&lt;/Q&gt;&lt;R&gt;1&lt;/R&gt;&lt;C&gt;1&lt;/C&gt;&lt;D xsi:type="xsd:double"&gt;635&lt;/D&gt;&lt;/FQL&gt;&lt;FQL&gt;&lt;Q&gt;US5184391044^FF_TAX_CF(ANN_R,2017,,,USD)&lt;/Q&gt;&lt;R&gt;1&lt;/R&gt;&lt;C&gt;1&lt;/C&gt;&lt;D xsi:type="xsd:double"&gt;456&lt;/D&gt;&lt;/FQL&gt;&lt;FQL&gt;&lt;Q&gt;US5184391044^FF_TAX_CF(ANN_R,2016,,,USD)&lt;/Q&gt;&lt;R&gt;1&lt;/R&gt;&lt;C&gt;1&lt;/C&gt;&lt;D xsi:type="xsd:double"&gt;450.9&lt;/D&gt;&lt;/FQL&gt;&lt;FQL&gt;&lt;Q&gt;JP3160400002^FF_TAX_CF(ANN_R,2017,,,USD)&lt;/Q&gt;&lt;R&gt;1&lt;/R&gt;&lt;C&gt;1&lt;/C&gt;&lt;D xsi:type="xsd:double"&gt;13233&lt;/D&gt;&lt;/FQL&gt;&lt;FQL&gt;&lt;Q&gt;JP3160400002^FF_TAX_CF(ANN_R,2016,,,USD)&lt;/Q&gt;&lt;R&gt;1&lt;/R&gt;&lt;C&gt;1&lt;/C&gt;&lt;D xsi:type="xsd:double"&gt;1543&lt;/D&gt;&lt;/FQL&gt;&lt;FQL&gt;&lt;Q&gt;JP3519400000^FF_TAX_CF(ANN_R,2017,,,USD)&lt;/Q&gt;&lt;R&gt;1&lt;/R&gt;&lt;C&gt;1&lt;/C&gt;&lt;D xsi:type="xsd:double"&gt;22655&lt;/D&gt;&lt;/FQL&gt;&lt;FQL&gt;&lt;Q&gt;JP3519400000^FF_TAX_CF(ANN_R,2016,,,USD)&lt;/Q&gt;&lt;R&gt;1&lt;/R&gt;&lt;C&gt;1&lt;/C&gt;&lt;D xsi:type="xsd:double"&gt;25339&lt;/D&gt;&lt;/FQL&gt;&lt;FQL&gt;&lt;Q&gt;JP3475350009^FF_TAX_CF(ANN_R,2017,,,USD)&lt;/Q&gt;&lt;R&gt;1&lt;/R&gt;&lt;C&gt;1&lt;/C&gt;&lt;D xsi:type="xsd:double"&gt;22173&lt;/D&gt;&lt;/FQL&gt;&lt;FQL&gt;&lt;Q&gt;JP3475350009^FF_TAX_CF(ANN_R,2016,,,USD)&lt;/Q&gt;&lt;R&gt;1&lt;/R&gt;&lt;C&gt;1&lt;/C&gt;&lt;D xsi:type="xsd:double"&gt;30371&lt;/D&gt;&lt;/FQL&gt;&lt;FQL&gt;&lt;Q&gt;KR7068270008^FF_TAX_CF(ANN_R,2017,,,USD)&lt;/Q&gt;&lt;R&gt;1&lt;/R&gt;&lt;C&gt;1&lt;/C&gt;&lt;D xsi:type="xsd:double"&gt;39117.678598&lt;/D&gt;&lt;/FQL&gt;&lt;FQL&gt;&lt;Q&gt;KR7068270008^FF_TAX_CF(ANN_R,2016,,,USD)&lt;/Q&gt;&lt;R&gt;1&lt;/R&gt;&lt;C&gt;1&lt;/C&gt;&lt;D xsi:type="xsd:double"&gt;45166.851439&lt;/D&gt;&lt;/FQL&gt;&lt;FQL&gt;&lt;Q&gt;JP3942400007^FF_TAX_CF(ANN_R,2017,,,USD)&lt;/Q&gt;&lt;R&gt;1&lt;/R&gt;&lt;C&gt;1&lt;/C&gt;&lt;D xsi:type="xsd:double"&gt;65021&lt;/D&gt;&lt;/FQL&gt;&lt;FQL&gt;&lt;Q&gt;JP3942400007^FF_TAX_CF(ANN_R,2016,,,USD)&lt;/Q&gt;&lt;R&gt;1&lt;/R&gt;&lt;C&gt;1&lt;/C&gt;&lt;D xsi:type="xsd:double"&gt;72004&lt;/D&gt;&lt;/FQL&gt;&lt;FQL&gt;&lt;Q&gt;CH0012138530^FF_TAX_CF(ANN_R,41640,42004,,,USD)&lt;/Q&gt;&lt;R&gt;1&lt;/R&gt;&lt;C&gt;1&lt;/C&gt;&lt;D xsi:type="xsd:double"&gt;1640.79010367393&lt;/D&gt;&lt;/FQL&gt;&lt;FQL&gt;&lt;Q&gt;US9078181081^FF_TAX_CF(ANN_R,42736,43100,,,USD)&lt;/Q&gt;&lt;R&gt;1&lt;/R&gt;&lt;C&gt;1&lt;/C&gt;&lt;D xsi:type="xsd:double"&gt;2112&lt;/D&gt;&lt;/FQL&gt;&lt;FQL&gt;&lt;Q&gt;US73278L1052^FF_TAX_CF(ANN_R,40909,41274,,,USD)&lt;/Q&gt;&lt;R&gt;1&lt;/R&gt;&lt;C&gt;1&lt;/C&gt;&lt;D xsi:type="xsd:double"&gt;45.404&lt;/D&gt;&lt;/FQL&gt;&lt;FQL&gt;&lt;Q&gt;DE0005785604^FF_TAX_CF(ANN_R,41640,42004,,,USD)&lt;/Q&gt;&lt;R&gt;1&lt;/R&gt;&lt;C&gt;1&lt;/C&gt;&lt;D xsi:type="xsd:double"&gt;1035.95353209972&lt;/D&gt;&lt;/FQL&gt;&lt;FQL&gt;&lt;Q&gt;US8326964058^FF_TAX_CF(ANN_R,42370,42735,,,USD)&lt;/Q&gt;&lt;R&gt;1&lt;/R&gt;&lt;C&gt;1&lt;/C&gt;&lt;D xsi:type="xsd:double"&gt;290.5&lt;/D&gt;&lt;/FQL&gt;&lt;FQL&gt;&lt;Q&gt;JP3732000009^FF_TAX_CF(ANN_R,43101,43465,,,USD)&lt;/Q&gt;&lt;R&gt;1&lt;/R&gt;&lt;C&gt;1&lt;/C&gt;&lt;D xsi:type="xsd:double"&gt;1854.51152458787&lt;/D&gt;&lt;/FQL&gt;&lt;FQL&gt;&lt;Q&gt;SE0000667891^FF_TAX_CF(ANN_R,41640,42004,,,USD)&lt;/Q&gt;&lt;R&gt;1&lt;/R&gt;&lt;C&gt;1&lt;/C&gt;&lt;D xsi:type="xsd:double"&gt;276.602761745453&lt;/D&gt;&lt;/FQL&gt;&lt;FQL&gt;&lt;Q&gt;IT0000062072^FF_TAX_CF(ANN_R,41640,42004,,,USD)&lt;/Q&gt;&lt;R&gt;1&lt;/R&gt;&lt;C&gt;1&lt;/C&gt;&lt;D xsi:type="xsd:double"&gt;1610.30420994759&lt;/D&gt;&lt;/FQL&gt;&lt;FQL&gt;&lt;Q&gt;US5502411037^FF_TAX_CF(ANN_R,42005,42369,,,USD)&lt;/Q&gt;&lt;R&gt;1&lt;/R&gt;&lt;C&gt;1&lt;/C&gt;&lt;D xsi:type="xsd:double"&gt;63&lt;/D&gt;&lt;/FQL&gt;&lt;FQL&gt;&lt;Q&gt;US9892071054^FF_TAX_CF(ANN_R,42736,43100,,,USD)&lt;/Q&gt;&lt;R&gt;1&lt;/R&gt;&lt;C&gt;1&lt;/C&gt;&lt;D xsi:type="xsd:double"&gt;65&lt;/D&gt;&lt;/FQL&gt;&lt;FQL&gt;&lt;Q&gt;JP3496400007^FF_TAX_CF(ANN_R,41275,41639,,,USD)&lt;/Q&gt;&lt;R&gt;1&lt;/R&gt;&lt;C&gt;1&lt;/C&gt;&lt;D xsi:type="xsd:double"&gt;2633.7542356737&lt;/D&gt;&lt;/FQL&gt;&lt;FQL&gt;&lt;Q&gt;FR0000121485^FF_TAX_CF(ANN_R,41275,41639,,,USD)&lt;/Q&gt;&lt;R&gt;1&lt;/R&gt;&lt;C&gt;1&lt;/C&gt;&lt;D xsi:type="xsd:double"&gt;514.053736877441&lt;/D&gt;&lt;/FQL&gt;&lt;FQL&gt;&lt;Q&gt;JP3899600005^FF_TAX_CF(ANN_R,42370,42735,,,USD)&lt;/Q&gt;&lt;R&gt;1&lt;/R&gt;&lt;C&gt;1&lt;/C&gt;&lt;D xsi:type="xsd:double"&gt;196.378730773926&lt;/D&gt;&lt;/FQL&gt;&lt;FQL&gt;&lt;Q&gt;KR7036570000^FF_TAX_CF(ANN_R,41640,42004,,,USD)&lt;/Q&gt;&lt;R&gt;1&lt;/R&gt;&lt;C&gt;1&lt;/C&gt;&lt;D xsi:type="xsd:double"&gt;65.6914373064348&lt;/D&gt;&lt;/FQL&gt;&lt;FQL&gt;&lt;Q&gt;JP3551500006^FF_TAX_CF(ANN_R,2017,,,USD)&lt;/Q&gt;&lt;R&gt;1&lt;/R&gt;&lt;C&gt;1&lt;/C&gt;&lt;D xsi:type="xsd:double"&gt;70030&lt;/D&gt;&lt;/FQL&gt;&lt;FQL&gt;&lt;Q&gt;JP3551500006^FF_TAX_CF(ANN_R,2016,,,USD)&lt;/Q&gt;&lt;R&gt;1&lt;/R&gt;&lt;C&gt;1&lt;/C&gt;&lt;D xsi:type="xsd:double"&gt;108412&lt;/D&gt;&lt;/FQL&gt;&lt;FQL&gt;&lt;Q&gt;KR7035720002^FF_TAX_CF(ANN_R,42005,42369,,,USD)&lt;/Q&gt;&lt;R&gt;1&lt;/R&gt;&lt;C&gt;1&lt;/C&gt;&lt;D xsi:type="xsd:double"&gt;30.9891449524073&lt;/D&gt;&lt;/FQL&gt;&lt;FQL&gt;&lt;Q&gt;US2473617023^FF_TAX_CF(ANN_R,2017,,,USD)&lt;/Q&gt;&lt;R&gt;0&lt;/R&gt;&lt;C&gt;0&lt;/C&gt;&lt;/FQL&gt;&lt;FQL&gt;&lt;Q&gt;US2473617023^FF_TAX_CF(ANN_R,2016,,,USD)&lt;/Q&gt;&lt;R&gt;0&lt;/R&gt;&lt;C&gt;0&lt;/C&gt;&lt;/FQL&gt;&lt;FQL&gt;&lt;Q&gt;DE000PAH0038^FF_TAX_CF(ANN_R,41275,41639,,,USD)&lt;/Q&gt;&lt;R&gt;1&lt;/R&gt;&lt;C&gt;1&lt;/C&gt;&lt;D xsi:type="xsd:double"&gt;3.98285436630249&lt;/D&gt;&lt;/FQL&gt;&lt;FQL&gt;&lt;Q&gt;SE0000148884^FF_TAX_CF(ANN_R,42736,43100,,,USD)&lt;/Q&gt;&lt;R&gt;1&lt;/R&gt;&lt;C&gt;1&lt;/C&gt;&lt;D xsi:type="xsd:double"&gt;533.791009783745&lt;/D&gt;&lt;/FQL&gt;&lt;FQL&gt;&lt;Q&gt;JP3358000002^FF_TAX_CF(ANN_R,42370,42735,,,USD)&lt;/Q&gt;&lt;R&gt;1&lt;/R&gt;&lt;C&gt;1&lt;/C&gt;&lt;D xsi:type="xsd:double"&gt;217.589171173051&lt;/D&gt;&lt;/FQL&gt;&lt;FQL&gt;&lt;Q&gt;US2310211063^FF_TAX_CF(ANN_R,42370,42735,,,USD)&lt;/Q&gt;&lt;R&gt;1&lt;/R&gt;&lt;C&gt;1&lt;/C&gt;&lt;D xsi:type="xsd:double"&gt;430&lt;/D&gt;&lt;/FQL&gt;&lt;FQL&gt;&lt;Q&gt;US88579Y1010^FF_TAX_CF(ANN_R,2017,,,USD)&lt;/Q&gt;&lt;R&gt;1&lt;/R&gt;&lt;C&gt;1&lt;/C&gt;&lt;D xsi:type="xsd:double"&gt;1604&lt;/D&gt;&lt;/FQL&gt;&lt;FQL&gt;&lt;Q&gt;US88579Y1010^FF_TAX_CF(ANN_R,2016,,,USD)&lt;/Q&gt;&lt;R&gt;1&lt;/R&gt;&lt;C&gt;1&lt;/C&gt;&lt;D xsi:type="xsd:double"&gt;1888&lt;/D&gt;&lt;/FQL&gt;&lt;FQL&gt;&lt;Q&gt;FR0000130809^FF_TAX_CF(ANN_R,42370,42735,,,USD)&lt;/Q&gt;&lt;R&gt;0&lt;/R&gt;&lt;C&gt;0&lt;/C&gt;&lt;/FQL&gt;&lt;FQL&gt;&lt;Q&gt;DE0007100000^FF_TAX_CF(ANN_R,2017,,,USD)&lt;/Q&gt;&lt;R&gt;1&lt;/R&gt;&lt;C&gt;1&lt;/C&gt;&lt;D xsi:type="xsd:double"&gt;3879&lt;/D&gt;&lt;/FQL&gt;&lt;FQL&gt;&lt;Q&gt;DE0007100000^FF_TAX_CF(ANN_R,2016,,,USD)&lt;/Q&gt;&lt;R&gt;1&lt;/R&gt;&lt;C&gt;1&lt;/C&gt;&lt;D xsi:type="xsd:double"&gt;2950&lt;/D&gt;&lt;/FQL&gt;&lt;FQL&gt;&lt;Q&gt;NL0010832176^FF_TAX_CF(ANN_R,43831,44196,,,USD)&lt;/Q&gt;&lt;R&gt;1&lt;/R&gt;&lt;C&gt;1&lt;/C&gt;&lt;D xsi:type="xsd:double"&gt;2.79100012840174&lt;/D&gt;&lt;/FQL&gt;&lt;FQL&gt;&lt;Q&gt;JP3756100008^FF_TAX_CF(ANN_R,42005,42369,,,USD)&lt;/Q&gt;&lt;R&gt;1&lt;/R&gt;&lt;C&gt;1&lt;/C&gt;&lt;D xsi:type="xsd:double"&gt;192.45021790266&lt;/D&gt;&lt;/FQL&gt;&lt;FQL&gt;&lt;Q&gt;CH0008742519^FF_TAX_CF(ANN_R,40909,41274,,,USD)&lt;/Q&gt;&lt;R&gt;1&lt;/R&gt;&lt;C&gt;1&lt;/C&gt;&lt;D xsi:type="xsd:double"&gt;202.518298625946&lt;/D&gt;&lt;/FQL&gt;&lt;FQL&gt;&lt;Q&gt;US4165151048^FF_TAX_CF(ANN_R,42370,42735,,,USD)&lt;/Q&gt;&lt;R&gt;1&lt;/R&gt;&lt;C&gt;1&lt;/C&gt;&lt;D xsi:type="xsd:double"&gt;130&lt;/D&gt;&lt;/FQL&gt;&lt;FQL&gt;&lt;Q&gt;US23331A1097^FF_TAX_CF(ANN_R,2017,,,USD)&lt;/Q&gt;&lt;R&gt;1&lt;/R&gt;&lt;C&gt;1&lt;/C&gt;&lt;D xsi:type="xsd:double"&gt;446.4&lt;/D&gt;&lt;/FQL&gt;&lt;FQL&gt;&lt;Q&gt;US23331A1097^FF_TAX_CF(ANN_R,2016,,,USD)&lt;/Q&gt;&lt;R&gt;1&lt;/R&gt;&lt;C&gt;1&lt;/C&gt;&lt;D xsi:type="xsd:double"&gt;389.9&lt;/D&gt;&lt;/FQL&gt;&lt;FQL&gt;&lt;Q&gt;JP3633400001^FF_TAX_CF(ANN_R,42370,42735,,,USD)&lt;/Q&gt;&lt;R&gt;1&lt;/R&gt;&lt;C&gt;1&lt;/C&gt;&lt;D xsi:type="xsd:double"&gt;7366.40085983276&lt;/D&gt;&lt;/FQL&gt;&lt;FQL&gt;&lt;Q&gt;SE0000115446^FF_TAX_CF(ANN_R,41640,42004,,,USD)&lt;/Q&gt;&lt;R&gt;1&lt;/R&gt;&lt;C&gt;1&lt;/C&gt;&lt;D xsi:type="xsd:double"&gt;481.25093460083&lt;/D&gt;&lt;/FQL&gt;&lt;FQL&gt;&lt;Q&gt;JP3371200001^FF_TAX_CF(ANN_R,41275,41639,,,USD)&lt;/Q&gt;&lt;R&gt;1&lt;/R&gt;&lt;C&gt;1&lt;/C&gt;&lt;D xsi:type="xsd:double"&gt;771.996345892549&lt;/D&gt;&lt;/FQL&gt;&lt;FQL&gt;&lt;Q&gt;FR0000120503^FF_TAX_CF(ANN_R,2017,,,USD)&lt;/Q&gt;&lt;R&gt;1&lt;/R&gt;&lt;C&gt;1&lt;/C&gt;&lt;D xsi:type="xsd:double"&gt;236&lt;/D&gt;&lt;/FQL&gt;&lt;FQL&gt;&lt;Q&gt;FR0000120503^FF_TAX_CF(ANN_R,2016,,,USD)&lt;/Q&gt;&lt;R&gt;1&lt;/R&gt;&lt;C&gt;1&lt;/C&gt;&lt;D xsi:type="xsd:double"&gt;280&lt;/D&gt;&lt;/FQL&gt;&lt;FQL&gt;&lt;Q&gt;SE0011166610^FF_TAX_CF(ANN_R,2017,,,USD)&lt;/Q&gt;&lt;R&gt;1&lt;/R&gt;&lt;C&gt;1&lt;/C&gt;&lt;D xsi:type="xsd:double"&gt;7306&lt;/D&gt;&lt;/FQL&gt;&lt;FQL&gt;&lt;Q&gt;SE0011166610^FF_TAX_CF(ANN_R,2016,,,USD)&lt;/Q&gt;&lt;R&gt;1&lt;/R&gt;&lt;C&gt;1&lt;/C&gt;&lt;D xsi:type="xsd:double"&gt;7132&lt;/D&gt;&lt;/FQL&gt;&lt;FQL&gt;&lt;Q&gt;US77543R1023^FF_TAX_CF(ANN_R,40909,41274,,,USD)&lt;/Q&gt;&lt;R&gt;0&lt;/R&gt;&lt;C&gt;0&lt;/C&gt;&lt;/FQL&gt;&lt;FQL&gt;&lt;Q&gt;JE00BYSS4X48^FF_TAX_CF(ANN_R,42005,42369,,,USD)&lt;/Q&gt;&lt;R&gt;1&lt;/R&gt;&lt;C&gt;1&lt;/C&gt;&lt;D xsi:type="xsd:double"&gt;1.688&lt;/D&gt;&lt;/FQL&gt;&lt;FQL&gt;&lt;Q&gt;DE0005439004^FF_TAX_CF(ANN_R,2017,,,USD)&lt;/Q&gt;&lt;R&gt;1&lt;/R&gt;&lt;C&gt;1&lt;/C&gt;&lt;D xsi:type="xsd:double"&gt;1122.1&lt;/D&gt;&lt;/FQL&gt;&lt;FQL&gt;&lt;Q&gt;DE0005439004^FF_TAX_CF(ANN_R,2016,,,USD)&lt;/Q&gt;&lt;R&gt;1&lt;/R&gt;&lt;C&gt;1&lt;/C&gt;&lt;D xsi:type="xsd:double"&gt;1047.3&lt;/D&gt;&lt;/FQL&gt;&lt;FQL&gt;&lt;Q&gt;US4943681035^FF_TAX_CF(ANN_R,42370,42735,,,USD)&lt;/Q&gt;&lt;R&gt;1&lt;/R&gt;&lt;C&gt;1&lt;/C&gt;&lt;D xsi:type="xsd:double"&gt;744&lt;/D&gt;&lt;/FQL&gt;&lt;FQL&gt;&lt;Q&gt;US21036P1084^FF_TAX_CF(ANN_R,2017,,,USD)&lt;/Q&gt;&lt;R&gt;1&lt;/R&gt;&lt;C&gt;1&lt;/C&gt;&lt;D xsi:type="xsd:double"&gt;238.6&lt;/D&gt;&lt;/FQL&gt;&lt;FQL&gt;&lt;Q&gt;US21036P1084^FF_TAX_CF(ANN_R,2016,,,USD)&lt;/Q&gt;&lt;R&gt;1&lt;/R&gt;&lt;C&gt;1&lt;/C&gt;&lt;D xsi:type="xsd:double"&gt;219.6&lt;/D&gt;&lt;/FQL&gt;&lt;FQL&gt;&lt;Q&gt;JP3890310000^FF_TAX_CF(ANN_R,40909,41274,,,USD)&lt;/Q&gt;&lt;R&gt;1&lt;/R&gt;&lt;C&gt;1&lt;/C&gt;&lt;D xsi:type="xsd:double"&gt;-54.7102122008801&lt;/D&gt;&lt;/FQL&gt;&lt;FQL&gt;&lt;Q&gt;US5732841060^FF_TAX_CF(ANN_R,40909,41274,,,USD)&lt;/Q&gt;&lt;R&gt;1&lt;/R&gt;&lt;C&gt;1&lt;/C&gt;&lt;D xsi:type="xsd:double"&gt;12.826&lt;/D&gt;&lt;/FQL&gt;&lt;FQL&gt;&lt;Q&gt;US1941621039^FF_TAX_CF(ANN_R,2017,,,USD)&lt;/Q&gt;&lt;R&gt;1&lt;/R&gt;&lt;C&gt;1&lt;/C&gt;&lt;D xsi:type="xsd:double"&gt;1037&lt;/D&gt;&lt;/FQL&gt;&lt;FQL&gt;&lt;Q&gt;US1941621039^FF_TAX_CF(ANN_R,2016,,,USD)&lt;/Q&gt;&lt;R&gt;1&lt;/R&gt;&lt;C&gt;1&lt;/C&gt;&lt;D xsi:type="xsd:double"&gt;932&lt;/D&gt;&lt;/FQL&gt;&lt;FQL&gt;&lt;Q&gt;JP3463000004^FF_TAX_CF(ANN_R,42736,43100,,,USD)&lt;/Q&gt;&lt;R&gt;1&lt;/R&gt;&lt;C&gt;1&lt;/C&gt;&lt;D xsi:type="xsd:double"&gt;376.322287281975&lt;/D&gt;&lt;/FQL&gt;&lt;FQL&gt;&lt;Q&gt;JP3735400008^FF_TAX_CF(ANN_R,42005,42369,,,USD)&lt;/Q&gt;&lt;R&gt;1&lt;/R&gt;&lt;C&gt;1&lt;/C&gt;&lt;D xsi:type="xsd:double"&gt;4946.03465638496&lt;/D&gt;&lt;/FQL&gt;&lt;FQL&gt;&lt;Q&gt;JP3735400008^FF_TAX_CF(ANN_R,41275,41639,,,USD)&lt;/Q&gt;&lt;R&gt;1&lt;/R&gt;&lt;C&gt;1&lt;/C&gt;&lt;D xsi:type="xsd:double"&gt;5226.86057925224&lt;/D&gt;&lt;/FQL&gt;&lt;FQL&gt;&lt;Q&gt;DE0007664039^FF_TAX_CF(ANN_R,42370,42735,,,USD)&lt;/Q&gt;&lt;R&gt;1&lt;/R&gt;&lt;C&gt;1&lt;/C&gt;&lt;D xsi:type="xsd:double"&gt;3667.04384386539&lt;/D&gt;&lt;/FQL&gt;&lt;FQL&gt;&lt;Q&gt;IT0000072618^FF_TAX_CF(ANN_R,41275,41639,,,USD)&lt;/Q&gt;&lt;R&gt;0&lt;/R&gt;&lt;C&gt;0&lt;/C&gt;&lt;/FQL&gt;&lt;FQL&gt;&lt;Q&gt;JP3422950000^FF_TAX_CF(ANN_R,42370,42735,,,USD)&lt;/Q&gt;&lt;R&gt;1&lt;/R&gt;&lt;C&gt;1&lt;/C&gt;&lt;D xsi:type="xsd:double"&gt;1040.92764447257&lt;/D&gt;&lt;/FQL&gt;&lt;FQL&gt;&lt;Q&gt;US5303073051^FF_TAX_CF(ANN_R,42005,42369,,,USD)&lt;/Q&gt;&lt;R&gt;1&lt;/R&gt;&lt;C&gt;1&lt;/C&gt;&lt;D xsi:type="xsd:double"&gt;5.485&lt;/D&gt;&lt;/FQL&gt;&lt;FQL&gt;&lt;Q&gt;SE0012673267^FF_TAX_CF(ANN_R,42005,42369,,,USD)&lt;/Q&gt;&lt;R&gt;1&lt;/R&gt;&lt;C&gt;1&lt;/C&gt;&lt;D xsi:type="xsd:double"&gt;1.16547582084452&lt;/D&gt;&lt;/FQL&gt;&lt;FQL&gt;&lt;Q&gt;US98956P1021^FF_TAX_CF(ANN_R,42736,43100,,,USD)&lt;/Q&gt;&lt;R&gt;1&lt;/R&gt;&lt;C&gt;1&lt;/C&gt;&lt;D xsi:type="xsd:double"&gt;266.9&lt;/D&gt;&lt;/FQL&gt;&lt;FQL&gt;&lt;Q&gt;NL0013654783^FF_TAX_CF(ANN_R,43101,43465,,,USD)&lt;/Q&gt;&lt;R&gt;1&lt;/R&gt;&lt;C&gt;1&lt;/C&gt;&lt;D xsi:type="xsd:double"&gt;69.0000000072133&lt;/D&gt;&lt;/FQL&gt;&lt;FQL&gt;&lt;Q&gt;NL0013267909^FF_TAX_CF(ANN_R,2017,,,USD)&lt;/Q&gt;&lt;R&gt;1&lt;/R&gt;&lt;C&gt;1&lt;/C&gt;&lt;D xsi:type="xsd:double"&gt;338&lt;/D&gt;&lt;/FQL&gt;&lt;FQL&gt;&lt;Q&gt;NL0013267909^FF_TAX_CF(ANN_R,2016,,,USD)&lt;/Q&gt;&lt;R&gt;1&lt;/R&gt;&lt;C&gt;1&lt;/C&gt;&lt;D xsi:type="xsd:double"&gt;285&lt;/D&gt;&lt;/FQL&gt;&lt;FQL&gt;&lt;Q&gt;FR0000120073^FF_TAX_CF(ANN_R,2017,,,USD)&lt;/Q&gt;&lt;R&gt;0&lt;/R&gt;&lt;C&gt;0&lt;/C&gt;&lt;/FQL&gt;&lt;FQL&gt;&lt;Q&gt;FR0000120073^FF_TAX_CF(ANN_R,2016,,,USD)&lt;/Q&gt;&lt;R&gt;0&lt;/R&gt;&lt;C&gt;0&lt;/C&gt;&lt;/FQL&gt;&lt;FQL&gt;&lt;Q&gt;US0091581068^FF_TAX_CF(ANN_R,2017,,,USD)&lt;/Q&gt;&lt;R&gt;1&lt;/R&gt;&lt;C&gt;1&lt;/C&gt;&lt;D xsi:type="xsd:double"&gt;1348.8&lt;/D&gt;&lt;/FQL&gt;&lt;FQL&gt;&lt;Q&gt;US0091581068^FF_TAX_CF(ANN_R,2016,,,USD)&lt;/Q&gt;&lt;R&gt;1&lt;/R&gt;&lt;C&gt;1&lt;/C&gt;&lt;D xsi:type="xsd:double"&gt;440.8&lt;/D&gt;&lt;/FQL&gt;&lt;FQL&gt;&lt;Q&gt;DK0010268606^FF_TAX_CF(ANN_R,41275,41639,,,USD)&lt;/Q&gt;&lt;R&gt;1&lt;/R&gt;&lt;C&gt;1&lt;/C&gt;&lt;D xsi:type="xsd:double"&gt;75.6742350335864&lt;/D&gt;&lt;/FQL&gt;&lt;FQL&gt;&lt;Q&gt;US5010441013^FF_TAX_CF(ANN_R,42736,43100,,,USD)&lt;/Q&gt;&lt;R&gt;1&lt;/R&gt;&lt;C&gt;1&lt;/C&gt;&lt;D xsi:type="xsd:double"&gt;557&lt;/D&gt;&lt;/FQL&gt;&lt;FQL&gt;&lt;Q&gt;DK0010181759^FF_TAX_CF(ANN_R,2017,,,USD)&lt;/Q&gt;&lt;R&gt;1&lt;/R&gt;&lt;C&gt;1&lt;/C&gt;&lt;D xsi:type="xsd:double"&gt;1934&lt;/D&gt;&lt;/FQL&gt;&lt;FQL&gt;&lt;Q&gt;DK0010181759^FF_TAX_CF(ANN_R,2016,,,USD)&lt;/Q&gt;&lt;R&gt;1&lt;/R&gt;&lt;C&gt;1&lt;/C&gt;&lt;D xsi:type="xsd:double"&gt;1752&lt;/D&gt;&lt;/FQL&gt;&lt;FQL&gt;&lt;Q&gt;US6792951054^FF_TAX_CF(ANN_R,40909,41274,,,USD)&lt;/Q&gt;&lt;R&gt;0&lt;/R&gt;&lt;C&gt;0&lt;/C&gt;&lt;/FQL&gt;&lt;FQL&gt;&lt;Q&gt;FR0000133308^FF_TAX_CF(ANN_R,41275,41639,,,USD)&lt;/Q&gt;&lt;R&gt;1&lt;/R&gt;&lt;C&gt;1&lt;/C&gt;&lt;D xsi:type="xsd:double"&gt;3779.72879362106&lt;/D&gt;&lt;/FQL&gt;&lt;FQL&gt;&lt;Q&gt;JP3497400006^FF_TAX_CF(ANN_R,41275,41639,,,USD)&lt;/Q&gt;&lt;R&gt;1&lt;/R&gt;&lt;C&gt;1&lt;/C&gt;&lt;D xsi:type="xsd:double"&gt;23.1705046631396&lt;/D&gt;&lt;/FQL&gt;&lt;FQL&gt;&lt;Q&gt;FR0000052292^FF_TAX_CF(ANN_R,42370,42735,,,USD)&lt;/Q&gt;&lt;R&gt;1&lt;/R&gt;&lt;C&gt;1&lt;/C&gt;&lt;D xsi:type="xsd:double"&gt;650.665215373039&lt;/D&gt;&lt;/FQL&gt;&lt;FQL&gt;&lt;Q&gt;JP3258000003^FF_TAX_CF(ANN_R,42370,42735,,,USD)&lt;/Q&gt;&lt;R&gt;1&lt;/R&gt;&lt;C&gt;1&lt;/C&gt;&lt;D xsi:type="xsd:double"&gt;398.052989535034&lt;/D&gt;&lt;/FQL&gt;&lt;FQL&gt;&lt;Q&gt;US1156372096^FF_TAX_CF(ANN_R,2017,,,USD)&lt;/Q&gt;&lt;R&gt;1&lt;/R&gt;&lt;C&gt;1&lt;/C&gt;&lt;D xsi:type="xsd:do</t>
        </r>
      </text>
    </comment>
    <comment ref="A157" authorId="0" shapeId="0" xr:uid="{9B8A774C-3CDC-4D17-B760-527FF6EEBBEB}">
      <text>
        <r>
          <rPr>
            <b/>
            <sz val="9"/>
            <color indexed="81"/>
            <rFont val="Tahoma"/>
            <charset val="1"/>
          </rPr>
          <t>uble"&gt;200&lt;/D&gt;&lt;/FQL&gt;&lt;FQL&gt;&lt;Q&gt;US1156372096^FF_TAX_CF(ANN_R,2016,,,USD)&lt;/Q&gt;&lt;R&gt;1&lt;/R&gt;&lt;C&gt;1&lt;/C&gt;&lt;D xsi:type="xsd:double"&gt;266&lt;/D&gt;&lt;/FQL&gt;&lt;FQL&gt;&lt;Q&gt;KR7035420009^FF_TAX_CF(ANN_R,41640,42004,,,USD)&lt;/Q&gt;&lt;R&gt;1&lt;/R&gt;&lt;C&gt;1&lt;/C&gt;&lt;D xsi:type="xsd:double"&gt;222.724671714864&lt;/D&gt;&lt;/FQL&gt;&lt;FQL&gt;&lt;Q&gt;JP3830800003^FF_TAX_CF(ANN_R,2017,,,USD)&lt;/Q&gt;&lt;R&gt;1&lt;/R&gt;&lt;C&gt;1&lt;/C&gt;&lt;D xsi:type="xsd:double"&gt;67252&lt;/D&gt;&lt;/FQL&gt;&lt;FQL&gt;&lt;Q&gt;JP3830800003^FF_TAX_CF(ANN_R,2016,,,USD)&lt;/Q&gt;&lt;R&gt;1&lt;/R&gt;&lt;C&gt;1&lt;/C&gt;&lt;D xsi:type="xsd:double"&gt;128737&lt;/D&gt;&lt;/FQL&gt;&lt;FQL&gt;&lt;Q&gt;FI4000297767^FF_TAX_CF(ANN_R,42005,42369,,,USD)&lt;/Q&gt;&lt;R&gt;1&lt;/R&gt;&lt;C&gt;1&lt;/C&gt;&lt;D xsi:type="xsd:double"&gt;1171.02042513017&lt;/D&gt;&lt;/FQL&gt;&lt;FQL&gt;&lt;Q&gt;US2310211063^FF_TAX_CF(ANN_R,41640,42004,,,USD)&lt;/Q&gt;&lt;R&gt;1&lt;/R&gt;&lt;C&gt;1&lt;/C&gt;&lt;D xsi:type="xsd:double"&gt;659&lt;/D&gt;&lt;/FQL&gt;&lt;FQL&gt;&lt;Q&gt;NL0000009082^FF_TAX_CF(ANN_R,42005,42369,,,USD)&lt;/Q&gt;&lt;R&gt;1&lt;/R&gt;&lt;C&gt;1&lt;/C&gt;&lt;D xsi:type="xsd:double"&gt;19.9605746269226&lt;/D&gt;&lt;/FQL&gt;&lt;FQL&gt;&lt;Q&gt;KR7035420009^FF_TAX_CF(ANN_R,42005,42369,,,USD)&lt;/Q&gt;&lt;R&gt;1&lt;/R&gt;&lt;C&gt;1&lt;/C&gt;&lt;D xsi:type="xsd:double"&gt;236.374423340275&lt;/D&gt;&lt;/FQL&gt;&lt;FQL&gt;&lt;Q&gt;US0970231058^FF_TAX_CF(ANN_R,2017,,,USD)&lt;/Q&gt;&lt;R&gt;1&lt;/R&gt;&lt;C&gt;1&lt;/C&gt;&lt;D xsi:type="xsd:double"&gt;896&lt;/D&gt;&lt;/FQL&gt;&lt;FQL&gt;&lt;Q&gt;US0970231058^FF_TAX_CF(ANN_R,2016,,,USD)&lt;/Q&gt;&lt;R&gt;1&lt;/R&gt;&lt;C&gt;1&lt;/C&gt;&lt;D xsi:type="xsd:double"&gt;1460&lt;/D&gt;&lt;/FQL&gt;&lt;FQL&gt;&lt;Q&gt;US8740541094^FF_TAX_CF(ANN_R,41640,42004,,,USD)&lt;/Q&gt;&lt;R&gt;1&lt;/R&gt;&lt;C&gt;1&lt;/C&gt;&lt;D xsi:type="xsd:double"&gt;10.025&lt;/D&gt;&lt;/FQL&gt;&lt;FQL&gt;&lt;Q&gt;DE0005190003^FF_TAX_CF(ANN_R,2017,,,USD)&lt;/Q&gt;&lt;R&gt;1&lt;/R&gt;&lt;C&gt;1&lt;/C&gt;&lt;D xsi:type="xsd:double"&gt;2301&lt;/D&gt;&lt;/FQL&gt;&lt;FQL&gt;&lt;Q&gt;DE0005190003^FF_TAX_CF(ANN_R,2016,,,USD)&lt;/Q&gt;&lt;R&gt;1&lt;/R&gt;&lt;C&gt;1&lt;/C&gt;&lt;D xsi:type="xsd:double"&gt;2417&lt;/D&gt;&lt;/FQL&gt;&lt;FQL&gt;&lt;Q&gt;JP3893200000^FF_TAX_CF(ANN_R,42370,42735,,,USD)&lt;/Q&gt;&lt;R&gt;1&lt;/R&gt;&lt;C&gt;1&lt;/C&gt;&lt;D xsi:type="xsd:double"&gt;574.946159362793&lt;/D&gt;&lt;/FQL&gt;&lt;FQL&gt;&lt;Q&gt;BE0974293251^FF_TAX_CF(ANN_R,2017,,,USD)&lt;/Q&gt;&lt;R&gt;1&lt;/R&gt;&lt;C&gt;1&lt;/C&gt;&lt;D xsi:type="xsd:double"&gt;1898.1597546221&lt;/D&gt;&lt;/FQL&gt;&lt;FQL&gt;&lt;Q&gt;BE0974293251^FF_TAX_CF(ANN_R,2016,,,USD)&lt;/Q&gt;&lt;R&gt;1&lt;/R&gt;&lt;C&gt;1&lt;/C&gt;&lt;D xsi:type="xsd:double"&gt;2943.41721026997&lt;/D&gt;&lt;/FQL&gt;&lt;FQL&gt;&lt;Q&gt;JP3116000005^FF_TAX_CF(ANN_R,2017,,,USD)&lt;/Q&gt;&lt;R&gt;1&lt;/R&gt;&lt;C&gt;1&lt;/C&gt;&lt;D xsi:type="xsd:double"&gt;78205&lt;/D&gt;&lt;/FQL&gt;&lt;FQL&gt;&lt;Q&gt;JP3116000005^FF_TAX_CF(ANN_R,2016,,,USD)&lt;/Q&gt;&lt;R&gt;1&lt;/R&gt;&lt;C&gt;1&lt;/C&gt;&lt;D xsi:type="xsd:double"&gt;52153&lt;/D&gt;&lt;/FQL&gt;&lt;FQL&gt;&lt;Q&gt;FR0000125338^FF_TAX_CF(ANN_R,42370,42735,,,USD)&lt;/Q&gt;&lt;R&gt;1&lt;/R&gt;&lt;C&gt;1&lt;/C&gt;&lt;D xsi:type="xsd:double"&gt;184.73493874073&lt;/D&gt;&lt;/FQL&gt;&lt;FQL&gt;&lt;Q&gt;SE0000667891^FF_TAX_CF(ANN_R,42005,42369,,,USD)&lt;/Q&gt;&lt;R&gt;1&lt;/R&gt;&lt;C&gt;1&lt;/C&gt;&lt;D xsi:type="xsd:double"&gt;229.836975686252&lt;/D&gt;&lt;/FQL&gt;&lt;FQL&gt;&lt;Q&gt;JP3240400006^FF_TAX_CF(ANN_R,41275,41639,,,USD)&lt;/Q&gt;&lt;R&gt;1&lt;/R&gt;&lt;C&gt;1&lt;/C&gt;&lt;D xsi:type="xsd:double"&gt;48.5965451784432&lt;/D&gt;&lt;/FQL&gt;&lt;FQL&gt;&lt;Q&gt;DE0008404005^FF_TAX_CF(ANN_R,42370,42735,,,USD)&lt;/Q&gt;&lt;R&gt;1&lt;/R&gt;&lt;C&gt;1&lt;/C&gt;&lt;D xsi:type="xsd:double"&gt;3244.47649896145&lt;/D&gt;&lt;/FQL&gt;&lt;FQL&gt;&lt;Q&gt;US8666741041^FF_TAX_CF(ANN_R,41640,42004,,,USD)&lt;/Q&gt;&lt;R&gt;1&lt;/R&gt;&lt;C&gt;1&lt;/C&gt;&lt;D xsi:type="xsd:double"&gt;0.314&lt;/D&gt;&lt;/FQL&gt;&lt;FQL&gt;&lt;Q&gt;CH0210483332^FF_TAX_CF(ANN_R,41275,41639,,,USD)&lt;/Q&gt;&lt;R&gt;1&lt;/R&gt;&lt;C&gt;1&lt;/C&gt;&lt;D xsi:type="xsd:double"&gt;464.408421410985&lt;/D&gt;&lt;/FQL&gt;&lt;FQL&gt;&lt;Q&gt;KR7000270009^FF_TAX_CF(ANN_R,40909,41274,,,USD)&lt;/Q&gt;&lt;R&gt;1&lt;/R&gt;&lt;C&gt;1&lt;/C&gt;&lt;D xsi:type="xsd:double"&gt;1034.36549893959&lt;/D&gt;&lt;/FQL&gt;&lt;FQL&gt;&lt;Q&gt;FR0010220475^FF_TAX_CF(ANN_R,42370,42735,,,USD)&lt;/Q&gt;&lt;R&gt;1&lt;/R&gt;&lt;C&gt;1&lt;/C&gt;&lt;D xsi:type="xsd:double"&gt;232.875527262688&lt;/D&gt;&lt;/FQL&gt;&lt;FQL&gt;&lt;Q&gt;NL0000009538^FF_TAX_CF(ANN_R,41275,41639,,,USD)&lt;/Q&gt;&lt;R&gt;1&lt;/R&gt;&lt;C&gt;1&lt;/C&gt;&lt;D xsi:type="xsd:double"&gt;578.841501235962&lt;/D&gt;&lt;/FQL&gt;&lt;FQL&gt;&lt;Q&gt;TW0001303006^FF_TAX_CF(ANN_R,40909,41274,,,USD)&lt;/Q&gt;&lt;R&gt;1&lt;/R&gt;&lt;C&gt;1&lt;/C&gt;&lt;D xsi:type="xsd:double"&gt;195.862180700399&lt;/D&gt;&lt;/FQL&gt;&lt;FQL&gt;&lt;Q&gt;JP3258000003^FF_TAX_CF(ANN_R,40909,41274,,,USD)&lt;/Q&gt;&lt;R&gt;1&lt;/R&gt;&lt;C&gt;1&lt;/C&gt;&lt;D xsi:type="xsd:double"&gt;556.124328898266&lt;/D&gt;&lt;/FQL&gt;&lt;FQL&gt;&lt;Q&gt;US8740541094^FF_TAX_CF(ANN_R,42736,43100,,,USD)&lt;/Q&gt;&lt;R&gt;1&lt;/R&gt;&lt;C&gt;1&lt;/C&gt;&lt;D xsi:type="xsd:double"&gt;6.648&lt;/D&gt;&lt;/FQL&gt;&lt;FQL&gt;&lt;Q&gt;DE000PAH0038^FF_TAX_CF(ANN_R,42736,43100,,,USD)&lt;/Q&gt;&lt;R&gt;1&lt;/R&gt;&lt;C&gt;1&lt;/C&gt;&lt;D xsi:type="xsd:double"&gt;0&lt;/D&gt;&lt;/FQL&gt;&lt;FQL&gt;&lt;Q&gt;US92276F1003^FF_TAX_CF(ANN_R,42005,42369,,,USD)&lt;/Q&gt;&lt;R&gt;0&lt;/R&gt;&lt;C&gt;0&lt;/C&gt;&lt;/FQL&gt;&lt;FQL&gt;&lt;Q&gt;US3724601055^FF_TAX_CF(ANN_R,41275,41639,,,USD)&lt;/Q&gt;&lt;R&gt;1&lt;/R&gt;&lt;C&gt;1&lt;/C&gt;&lt;D xsi:type="xsd:double"&gt;342.372&lt;/D&gt;&lt;/FQL&gt;&lt;FQL&gt;&lt;Q&gt;JP3898400001^FF_TAX_CF(ANN_R,41640,42004,,,USD)&lt;/Q&gt;&lt;R&gt;1&lt;/R&gt;&lt;C&gt;1&lt;/C&gt;&lt;D xsi:type="xsd:double"&gt;1362.64292796329&lt;/D&gt;&lt;/FQL&gt;&lt;FQL&gt;&lt;Q&gt;US6092071058^FF_TAX_CF(ANN_R,42736,43100,,,USD)&lt;/Q&gt;&lt;R&gt;1&lt;/R&gt;&lt;C&gt;1&lt;/C&gt;&lt;D xsi:type="xsd:double"&gt;848&lt;/D&gt;&lt;/FQL&gt;&lt;FQL&gt;&lt;Q&gt;US58155Q1031^FF_TAX_CF(ANN_R,40909,41274,,,USD)&lt;/Q&gt;&lt;R&gt;1&lt;/R&gt;&lt;C&gt;1&lt;/C&gt;&lt;D xsi:type="xsd:double"&gt;337&lt;/D&gt;&lt;/FQL&gt;&lt;FQL&gt;&lt;Q&gt;SE0000242455^FF_TAX_CF(ANN_R,42736,43100,,,USD)&lt;/Q&gt;&lt;R&gt;1&lt;/R&gt;&lt;C&gt;1&lt;/C&gt;&lt;D xsi:type="xsd:double"&gt;434.758730337024&lt;/D&gt;&lt;/FQL&gt;&lt;FQL&gt;&lt;Q&gt;JP3122400009^FF_TAX_CF(ANN_R,42005,42369,,,USD)&lt;/Q&gt;&lt;R&gt;1&lt;/R&gt;&lt;C&gt;1&lt;/C&gt;&lt;D xsi:type="xsd:double"&gt;13.5267385523766&lt;/D&gt;&lt;/FQL&gt;&lt;FQL&gt;&lt;Q&gt;NL0000235190^FF_TAX_CF(ANN_R,2017,,,USD)&lt;/Q&gt;&lt;R&gt;1&lt;/R&gt;&lt;C&gt;1&lt;/C&gt;&lt;D xsi:type="xsd:double"&gt;152&lt;/D&gt;&lt;/FQL&gt;&lt;FQL&gt;&lt;Q&gt;NL0000235190^FF_TAX_CF(ANN_R,2016,,,USD)&lt;/Q&gt;&lt;R&gt;1&lt;/R&gt;&lt;C&gt;1&lt;/C&gt;&lt;D xsi:type="xsd:double"&gt;-194&lt;/D&gt;&lt;/FQL&gt;&lt;FQL&gt;&lt;Q&gt;US5745991068^FF_TAX_CF(ANN_R,42370,42735,,,USD)&lt;/Q&gt;&lt;R&gt;1&lt;/R&gt;&lt;C&gt;1&lt;/C&gt;&lt;D xsi:type="xsd:double"&gt;190&lt;/D&gt;&lt;/FQL&gt;&lt;FQL&gt;&lt;Q&gt;US58155Q1031^FF_TAX_CF(ANN_R,42370,42735,,,USD)&lt;/Q&gt;&lt;R&gt;1&lt;/R&gt;&lt;C&gt;1&lt;/C&gt;&lt;D xsi:type="xsd:double"&gt;923&lt;/D&gt;&lt;/FQL&gt;&lt;FQL&gt;&lt;Q&gt;DE0005785604^FF_TAX_CF(ANN_R,42370,42735,,,USD)&lt;/Q&gt;&lt;R&gt;1&lt;/R&gt;&lt;C&gt;1&lt;/C&gt;&lt;D xsi:type="xsd:double"&gt;988.94033074379&lt;/D&gt;&lt;/FQL&gt;&lt;FQL&gt;&lt;Q&gt;KR7017670001^FF_TAX_CF(ANN_R,41275,41639,,,USD)&lt;/Q&gt;&lt;R&gt;1&lt;/R&gt;&lt;C&gt;1&lt;/C&gt;&lt;D xsi:type="xsd:double"&gt;119.346158832263&lt;/D&gt;&lt;/FQL&gt;&lt;FQL&gt;&lt;Q&gt;DE000A1EWWW0^FF_TAX_CF(ANN_R,2017,,,USD)&lt;/Q&gt;&lt;R&gt;1&lt;/R&gt;&lt;C&gt;1&lt;/C&gt;&lt;D xsi:type="xsd:double"&gt;556&lt;/D&gt;&lt;/FQL&gt;&lt;FQL&gt;&lt;Q&gt;DE000A1EWWW0^FF_TAX_CF(ANN_R,2016,,,USD)&lt;/Q&gt;&lt;R&gt;1&lt;/R&gt;&lt;C&gt;1&lt;/C&gt;&lt;D xsi:type="xsd:double"&gt;427&lt;/D&gt;&lt;/FQL&gt;&lt;FQL&gt;&lt;Q&gt;FR0000052292^FF_TAX_CF(ANN_R,43466,43830,,,USD)&lt;/Q&gt;&lt;R&gt;0&lt;/R&gt;&lt;C&gt;0&lt;/C&gt;&lt;/FQL&gt;&lt;FQL&gt;&lt;Q&gt;JP3902400005^FF_TAX_CF(ANN_R,41275,41639,,,USD)&lt;/Q&gt;&lt;R&gt;1&lt;/R&gt;&lt;C&gt;1&lt;/C&gt;&lt;D xsi:type="xsd:double"&gt;494.794608168304&lt;/D&gt;&lt;/FQL&gt;&lt;FQL&gt;&lt;Q&gt;CH0008742519^FF_TAX_CF(ANN_R,42005,42369,,,USD)&lt;/Q&gt;&lt;R&gt;1&lt;/R&gt;&lt;C&gt;1&lt;/C&gt;&lt;D xsi:type="xsd:double"&gt;363.492923974991&lt;/D&gt;&lt;/FQL&gt;&lt;FQL&gt;&lt;Q&gt;US34959E1091^FF_TAX_CF(ANN_R,42370,42735,,,USD)&lt;/Q&gt;&lt;R&gt;1&lt;/R&gt;&lt;C&gt;1&lt;/C&gt;&lt;D xsi:type="xsd:double"&gt;26.608&lt;/D&gt;&lt;/FQL&gt;&lt;FQL&gt;&lt;Q&gt;JP3197800000^FF_TAX_CF(ANN_R,41640,42004,,,USD)&lt;/Q&gt;&lt;R&gt;1&lt;/R&gt;&lt;C&gt;1&lt;/C&gt;&lt;D xsi:type="xsd:double"&gt;142.365828039125&lt;/D&gt;&lt;/FQL&gt;&lt;FQL&gt;&lt;Q&gt;TW0002886009^FF_TAX_CF(ANN_R,41275,41639,,,USD)&lt;/Q&gt;&lt;R&gt;1&lt;/R&gt;&lt;C&gt;1&lt;/C&gt;&lt;D xsi:type="xsd:double"&gt;177.771230996221&lt;/D&gt;&lt;/FQL&gt;&lt;FQL&gt;&lt;Q&gt;US88579Y1010^FF_TAX_CF(ANN_R,2018,,,USD)&lt;/Q&gt;&lt;R&gt;1&lt;/R&gt;&lt;C&gt;1&lt;/C&gt;&lt;D xsi:type="xsd:double"&gt;1560&lt;/D&gt;&lt;/FQL&gt;&lt;FQL&gt;&lt;Q&gt;JP3249600002^FF_TAX_CF(ANN_R,42005,42369,,,USD)&lt;/Q&gt;&lt;R&gt;1&lt;/R&gt;&lt;C&gt;1&lt;/C&gt;&lt;D xsi:type="xsd:double"&gt;402.088220279664&lt;/D&gt;&lt;/FQL&gt;&lt;FQL&gt;&lt;Q&gt;KR7005930003^FF_TAX_CF(ANN_R,42005,42369,,,USD)&lt;/Q&gt;&lt;R&gt;1&lt;/R&gt;&lt;C&gt;1&lt;/C&gt;&lt;D xsi:type="xsd:double"&gt;4945.36028388236&lt;/D&gt;&lt;/FQL&gt;&lt;FQL&gt;&lt;Q&gt;JP3173400007^FF_TAX_CF(ANN_R,42005,42369,,,USD)&lt;/Q&gt;&lt;R&gt;1&lt;/R&gt;&lt;C&gt;1&lt;/C&gt;&lt;D xsi:type="xsd:double"&gt;50.5386624783278&lt;/D&gt;&lt;/FQL&gt;&lt;FQL&gt;&lt;Q&gt;JP3143600009^FF_TAX_CF(ANN_R,42736,43100,,,USD)&lt;/Q&gt;&lt;R&gt;1&lt;/R&gt;&lt;C&gt;1&lt;/C&gt;&lt;D xsi:type="xsd:double"&gt;566.251871403307&lt;/D&gt;&lt;/FQL&gt;&lt;FQL&gt;&lt;Q&gt;SE0000107419^FF_TAX_CF(ANN_R,40909,41274,,,USD)&lt;/Q&gt;&lt;R&gt;1&lt;/R&gt;&lt;C&gt;1&lt;/C&gt;&lt;D xsi:type="xsd:double"&gt;21.8466517925262&lt;/D&gt;&lt;/FQL&gt;&lt;FQL&gt;&lt;Q&gt;SE0000107419^FF_TAX_CF(ANN_R,42736,43100,,,USD)&lt;/Q&gt;&lt;R&gt;1&lt;/R&gt;&lt;C&gt;1&lt;/C&gt;&lt;D xsi:type="xsd:double"&gt;60.8709046244621&lt;/D&gt;&lt;/FQL&gt;&lt;FQL&gt;&lt;Q&gt;NL0012969182^FF_TAX_CF(ANN_R,42370,42735,,,USD)&lt;/Q&gt;&lt;R&gt;1&lt;/R&gt;&lt;C&gt;1&lt;/C&gt;&lt;D xsi:type="xsd:double"&gt;10.8097594094276&lt;/D&gt;&lt;/FQL&gt;&lt;FQL&gt;&lt;Q&gt;DE0007165631^FF_TAX_CF(ANN_R,41640,42004,,,USD)&lt;/Q&gt;&lt;R&gt;1&lt;/R&gt;&lt;C&gt;1&lt;/C&gt;&lt;D xsi:type="xsd:double"&gt;42.8707018661499&lt;/D&gt;&lt;/FQL&gt;&lt;FQL&gt;&lt;Q&gt;US45784P1012^FF_TAX_CF(ANN_R,41275,41639,,,USD)&lt;/Q&gt;&lt;R&gt;1&lt;/R&gt;&lt;C&gt;1&lt;/C&gt;&lt;D xsi:type="xsd:double"&gt;0.321&lt;/D&gt;&lt;/FQL&gt;&lt;FQL&gt;&lt;Q&gt;US45784P1012^FF_TAX_CF(ANN_R,40909,41274,,,USD)&lt;/Q&gt;&lt;R&gt;1&lt;/R&gt;&lt;C&gt;1&lt;/C&gt;&lt;D xsi:type="xsd:double"&gt;0.011&lt;/D&gt;&lt;/FQL&gt;&lt;FQL&gt;&lt;Q&gt;US45784P1012^FF_TAX_CF(ANN_R,42736,43100,,,USD)&lt;/Q&gt;&lt;R&gt;1&lt;/R&gt;&lt;C&gt;1&lt;/C&gt;&lt;D xsi:type="xsd:double"&gt;0.462&lt;/D&gt;&lt;/FQL&gt;&lt;FQL&gt;&lt;Q&gt;US45784P1012^FF_TAX_CF(ANN_R,42370,42735,,,USD)&lt;/Q&gt;&lt;R&gt;1&lt;/R&gt;&lt;C&gt;1&lt;/C&gt;&lt;D xsi:type="xsd:double"&gt;0.932&lt;/D&gt;&lt;/FQL&gt;&lt;FQL&gt;&lt;Q&gt;DE0006231004^FF_TAX_CF(ANN_R,40909,41274,,,USD)&lt;/Q&gt;&lt;R&gt;1&lt;/R&gt;&lt;C&gt;1&lt;/C&gt;&lt;D xsi:type="xsd:double"&gt;24.6308221817017&lt;/D&gt;&lt;/FQL&gt;&lt;FQL&gt;&lt;Q&gt;DE0006231004^FF_TAX_CF(ANN_R,42736,43100,,,USD)&lt;/Q&gt;&lt;R&gt;1&lt;/R&gt;&lt;C&gt;1&lt;/C&gt;&lt;D xsi:type="xsd:double"&gt;156.707902669907&lt;/D&gt;&lt;/FQL&gt;&lt;FQL&gt;&lt;Q&gt;ES0148396007^FF_TAX_CF(ANN_R,40909,41274,,,USD)&lt;/Q&gt;&lt;R&gt;1&lt;/R&gt;&lt;C&gt;1&lt;/C&gt;&lt;D xsi:type="xsd:double"&gt;961.040799070358&lt;/D&gt;&lt;/FQL&gt;&lt;FQL&gt;&lt;Q&gt;ES0148396007^FF_TAX_CF(ANN_R,42736,43100,,,USD)&lt;/Q&gt;&lt;R&gt;1&lt;/R&gt;&lt;C&gt;1&lt;/C&gt;&lt;D xsi:type="xsd:double"&gt;880.777328698158&lt;/D&gt;&lt;/FQL&gt;&lt;FQL&gt;&lt;Q&gt;US45168D1046^FF_TAX_CF(ANN_R,40909,41274,,,USD)&lt;/Q&gt;&lt;R&gt;1&lt;/R&gt;&lt;C&gt;1&lt;/C&gt;&lt;D xsi:type="xsd:double"&gt;68.921&lt;/D&gt;&lt;/FQL&gt;&lt;FQL&gt;&lt;Q&gt;US45168D1046^FF_TAX_CF(ANN_R,42736,43100,,,USD)&lt;/Q&gt;&lt;R&gt;1&lt;/R&gt;&lt;C&gt;1&lt;/C&gt;&lt;D xsi:type="xsd:double"&gt;81.2&lt;/D&gt;&lt;/FQL&gt;&lt;FQL&gt;&lt;Q&gt;US45167R1041^FF_TAX_CF(ANN_R,41275,41639,,,USD)&lt;/Q&gt;&lt;R&gt;1&lt;/R&gt;&lt;C&gt;1&lt;/C&gt;&lt;D xsi:type="xsd:double"&gt;73.657&lt;/D&gt;&lt;/FQL&gt;&lt;FQL&gt;&lt;Q&gt;US45167R1041^FF_TAX_CF(ANN_R,40909,41274,,,USD)&lt;/Q&gt;&lt;R&gt;1&lt;/R&gt;&lt;C&gt;1&lt;/C&gt;&lt;D xsi:type="xsd:double"&gt;87.603&lt;/D&gt;&lt;/FQL&gt;&lt;FQL&gt;&lt;Q&gt;US45167R1041^FF_TAX_CF(ANN_R,42736,43100,,,USD)&lt;/Q&gt;&lt;R&gt;1&lt;/R&gt;&lt;C&gt;1&lt;/C&gt;&lt;D xsi:type="xsd:double"&gt;104.852&lt;/D&gt;&lt;/FQL&gt;&lt;FQL&gt;&lt;Q&gt;US45167R1041^FF_TAX_CF(ANN_R,42370,42735,,,USD)&lt;/Q&gt;&lt;R&gt;1&lt;/R&gt;&lt;C&gt;1&lt;/C&gt;&lt;D xsi:type="xsd:double"&gt;109.399&lt;/D&gt;&lt;/FQL&gt;&lt;FQL&gt;&lt;Q&gt;KR7005380001^FF_TAX_CF(ANN_R,41275,41639,,,USD)&lt;/Q&gt;&lt;R&gt;1&lt;/R&gt;&lt;C&gt;1&lt;/C&gt;&lt;D xsi:type="xsd:double"&gt;1778.95377660706&lt;/D&gt;&lt;/FQL&gt;&lt;FQL&gt;&lt;Q&gt;KR7005380001^FF_TAX_CF(ANN_R,40909,41274,,,USD)&lt;/Q&gt;&lt;R&gt;1&lt;/R&gt;&lt;C&gt;1&lt;/C&gt;&lt;D xsi:type="xsd:double"&gt;1979.22912209469&lt;/D&gt;&lt;/FQL&gt;&lt;FQL&gt;&lt;Q&gt;KR7005380001^FF_TAX_CF(ANN_R,42736,43100,,,USD)&lt;/Q&gt;&lt;R&gt;1&lt;/R&gt;&lt;C&gt;1&lt;/C&gt;&lt;D xsi:type="xsd:double"&gt;1454.61042260425&lt;/D&gt;&lt;/FQL&gt;&lt;FQL&gt;&lt;Q&gt;KR7005380001^FF_TAX_CF(ANN_R,42370,42735,,,USD)&lt;/Q&gt;&lt;R&gt;1&lt;/R&gt;&lt;C&gt;1&lt;/C&gt;&lt;D xsi:type="xsd:double"&gt;1784.87541689153&lt;/D&gt;&lt;/FQL&gt;&lt;FQL&gt;&lt;Q&gt;KR7012330007^FF_TAX_CF(ANN_R,41275,41639,,,USD)&lt;/Q&gt;&lt;R&gt;1&lt;/R&gt;&lt;C&gt;1&lt;/C&gt;&lt;D xsi:type="xsd:double"&gt;856.958421625081&lt;/D&gt;&lt;/FQL&gt;&lt;FQL&gt;&lt;Q&gt;KR7012330007^FF_TAX_CF(ANN_R,40909,41274,,,USD)&lt;/Q&gt;&lt;R&gt;1&lt;/R&gt;&lt;C&gt;1&lt;/C&gt;&lt;D xsi:type="xsd:double"&gt;606.848387165519&lt;/D&gt;&lt;/FQL&gt;&lt;FQL&gt;&lt;Q&gt;KR7012330007^FF_TAX_CF(ANN_R,42736,43100,,,USD)&lt;/Q&gt;&lt;R&gt;1&lt;/R&gt;&lt;C&gt;1&lt;/C&gt;&lt;D xsi:type="xsd:double"&gt;796.586316575878&lt;/D&gt;&lt;/FQL&gt;&lt;FQL&gt;&lt;Q&gt;KR7012330007^FF_TAX_CF(ANN_R,42370,42735,,,USD)&lt;/Q&gt;&lt;R&gt;1&lt;/R&gt;&lt;C&gt;1&lt;/C&gt;&lt;D xsi:type="xsd:double"&gt;843.045783952286&lt;/D&gt;&lt;/FQL&gt;&lt;FQL&gt;&lt;Q&gt;US4461501045^FF_TAX_CF(ANN_R,40909,41274,,,USD)&lt;/Q&gt;&lt;R&gt;1&lt;/R&gt;&lt;C&gt;1&lt;/C&gt;&lt;D xsi:type="xsd:double"&gt;6.389&lt;/D&gt;&lt;/FQL&gt;&lt;FQL&gt;&lt;Q&gt;US4461501045^FF_TAX_CF(ANN_R,42736,43100,,,USD)&lt;/Q&gt;&lt;R&gt;1&lt;/R&gt;&lt;C&gt;1&lt;/C&gt;&lt;D xsi:type="xsd:double"&gt;84&lt;/D&gt;&lt;/FQL&gt;&lt;FQL&gt;&lt;Q&gt;US40434L1052^FF_TAX_CF(ANN_R,40909,41274,,,USD)&lt;/Q&gt;&lt;R&gt;1&lt;/R&gt;&lt;C&gt;1&lt;/C&gt;&lt;D xsi:type="xsd:double"&gt;1750&lt;/D&gt;&lt;/FQL&gt;&lt;FQL&gt;&lt;Q&gt;US40434L1052^FF_TAX_CF(ANN_R,42736,43100,,,USD)&lt;/Q&gt;&lt;R&gt;1&lt;/R&gt;&lt;C&gt;1&lt;/C&gt;&lt;D xsi:type="xsd:double"&gt;438&lt;/D&gt;&lt;/FQL&gt;&lt;FQL&gt;&lt;Q&gt;US4404521001^FF_TAX_CF(ANN_R,40909,41274,,,USD)&lt;/Q&gt;&lt;R&gt;1&lt;/R&gt;&lt;C&gt;1&lt;/C&gt;&lt;D xsi:type="xsd:double"&gt;226.7&lt;/D&gt;&lt;/FQL&gt;&lt;FQL&gt;&lt;Q&gt;US4404521001^FF_TAX_CF(ANN_R,42736,43100,,,USD)&lt;/Q&gt;&lt;R&gt;1&lt;/R&gt;&lt;C&gt;1&lt;/C&gt;&lt;D xsi:type="xsd:double"&gt;336&lt;/D&gt;&lt;/FQL&gt;&lt;FQL&gt;&lt;Q&gt;IE00BQPVQZ61^FF_TAX_CF(ANN_R,41275,41639,,,USD)&lt;/Q&gt;&lt;R&gt;1&lt;/R&gt;&lt;C&gt;1&lt;/C&gt;&lt;D xsi:type="xsd:double"&gt;0.044&lt;/D&gt;&lt;/FQL&gt;&lt;FQL&gt;&lt;Q&gt;IE00BQPVQZ61^FF_TAX_CF(ANN_R,40909,41274,,,USD)&lt;/Q&gt;&lt;R&gt;1&lt;/R&gt;&lt;C&gt;1&lt;/C&gt;&lt;D xsi:type="xsd:double"&gt;0.057&lt;/D&gt;&lt;/FQL&gt;&lt;FQL&gt;&lt;Q&gt;IE00BQPVQZ61^FF_TAX_CF(ANN_R,42736,43100,,,USD)&lt;/Q&gt;&lt;R&gt;1&lt;/R&gt;&lt;C&gt;1&lt;/C&gt;&lt;D xsi:type="xsd:double"&gt;2.548&lt;/D&gt;&lt;/FQL&gt;&lt;FQL&gt;&lt;Q&gt;IE00BQPVQZ61^FF_TAX_CF(ANN_R,42370,42735,,,USD)&lt;/Q&gt;&lt;R&gt;1&lt;/R&gt;&lt;C&gt;1&lt;/C&gt;&lt;D xsi:type="xsd:double"&gt;22.339&lt;/D&gt;&lt;/FQL&gt;&lt;FQL&gt;&lt;Q&gt;JP3854600008^FF_TAX_CF(ANN_R,41275,41639,,,USD)&lt;/Q&gt;&lt;R&gt;1&lt;/R&gt;&lt;C&gt;1&lt;/C&gt;&lt;D xsi:type="xsd:double"&gt;1671.54505347833&lt;/D&gt;&lt;/FQL&gt;&lt;FQL&gt;&lt;Q&gt;JP3854600008^FF_TAX_CF(ANN_R,40909,41274,,,USD)&lt;/Q&gt;&lt;R&gt;1&lt;/R&gt;&lt;C&gt;1&lt;/C&gt;&lt;D xsi:type="xsd:double"&gt;-2.90014782268554&lt;/D&gt;&lt;/FQL&gt;&lt;FQL&gt;&lt;Q&gt;JP3854600008^FF_TAX_CF(ANN_R,42736,43100,,,USD)&lt;/Q&gt;&lt;R&gt;1&lt;/R&gt;&lt;C&gt;1&lt;/C&gt;&lt;D xsi:type="xsd:double"&gt;1516.60162739642&lt;/D&gt;&lt;/FQL&gt;&lt;FQL&gt;&lt;Q&gt;JP3854600008^FF_TAX_CF(ANN_R,42370,42735,,,USD)&lt;/Q&gt;&lt;R&gt;1&lt;/R&gt;&lt;C&gt;1&lt;/C&gt;&lt;D xsi:type="xsd:double"&gt;1165.12328720093&lt;/D&gt;&lt;/FQL&gt;&lt;FQL&gt;&lt;Q&gt;TW0002317005^FF_TAX_CF(ANN_R,40909,41274,,,USD)&lt;/Q&gt;&lt;R&gt;1&lt;/R&gt;&lt;C&gt;1&lt;/C&gt;&lt;D xsi:type="xsd:double"&gt;834.84842476324&lt;/D&gt;&lt;/FQL&gt;&lt;FQL&gt;&lt;Q&gt;TW0002317005^FF_TAX_CF(ANN_R,42736,43100,,,USD)&lt;/Q&gt;&lt;R&gt;1&lt;/R&gt;&lt;C&gt;1&lt;/C&gt;&lt;D xsi:type="xsd:double"&gt;1316.26091994513&lt;/D&gt;&lt;/FQL&gt;&lt;FQL&gt;&lt;Q&gt;US4364401012^FF_TAX_CF(ANN_R,41275,41639,,,USD)&lt;/Q&gt;&lt;R&gt;1&lt;/R&gt;&lt;C&gt;1&lt;/C&gt;&lt;D xsi:type="xsd:double"&gt;79.893&lt;/D&gt;&lt;/FQL&gt;&lt;FQL&gt;&lt;Q&gt;US4364401012^FF_TAX_CF(ANN_R,40909,41274,,,USD)&lt;/Q&gt;&lt;R&gt;1&lt;/R&gt;&lt;C&gt;1&lt;/C&gt;&lt;D xsi:type="xsd:double"&gt;166.565&lt;/D&gt;&lt;/FQL&gt;&lt;FQL&gt;&lt;Q&gt;US4364401012^FF_TAX_CF(ANN_R,42736,43100,,,USD)&lt;/Q&gt;&lt;R&gt;1&lt;/R&gt;&lt;C&gt;1&lt;/C&gt;&lt;D xsi:type="xsd:double"&gt;867.8&lt;/D&gt;&lt;/FQL&gt;&lt;FQL&gt;&lt;Q&gt;US4364401012^FF_TAX_CF(ANN_R,42370,42735,,,USD)&lt;/Q&gt;&lt;R&gt;1&lt;/R&gt;&lt;C&gt;1&lt;/C&gt;&lt;D xsi:type="xsd:double"&gt;184.8&lt;/D&gt;&lt;/FQL&gt;&lt;FQL&gt;&lt;Q&gt;JP3788600009^FF_TAX_CF(ANN_R,40909,41274,,,USD)&lt;/Q&gt;&lt;R&gt;1&lt;/R&gt;&lt;C&gt;1&lt;/C&gt;&lt;D xsi:type="xsd:double"&gt;1472.99647710286&lt;/D&gt;&lt;/FQL&gt;&lt;FQL&gt;&lt;Q&gt;JP3788600009^FF_TAX_CF(ANN_R,42736,43100,,,USD)&lt;/Q&gt;&lt;R&gt;1&lt;/R&gt;&lt;C&gt;1&lt;/C&gt;&lt;D xsi:type="xsd:double"&gt;1295.64353145286&lt;/D&gt;&lt;/FQL&gt;&lt;FQL&gt;&lt;Q&gt;SE0000103699^FF_TAX_CF(ANN_R,40909,41274,,,USD)&lt;/Q&gt;&lt;R&gt;1&lt;/R&gt;&lt;C&gt;1&lt;/C&gt;&lt;D xsi:type="xsd:double"&gt;73.4716418296496&lt;/D&gt;&lt;/FQL&gt;&lt;FQL&gt;&lt;Q&gt;SE0000103699^FF_TAX_CF(ANN_R,42736,43100,,,USD)&lt;/Q&gt;&lt;R&gt;1&lt;/R&gt;&lt;C&gt;1&lt;/C&gt;&lt;D xsi:type="xsd:double"&gt;129.486883784736&lt;/D&gt;&lt;/FQL&gt;&lt;FQL&gt;&lt;Q&gt;US42809H1077^FF_TAX_CF(ANN_R,40909,41274,,,USD)&lt;/Q&gt;&lt;R&gt;1&lt;/R&gt;&lt;C&gt;1&lt;/C&gt;&lt;D xsi:type="xsd:double"&gt;1822&lt;/D&gt;&lt;/FQL&gt;&lt;FQL&gt;&lt;Q&gt;US42809H1077^FF_TAX_CF(ANN_R,42736,43100,,,USD)&lt;/Q&gt;&lt;R&gt;1&lt;/R&gt;&lt;C&gt;1&lt;/C&gt;&lt;D xsi:type="xsd:double"&gt;210&lt;/D&gt;&lt;/FQL&gt;&lt;FQL&gt;&lt;Q&gt;FR0000052292^FF_TAX_CF(ANN_R,41275,41639,,,USD)&lt;/Q&gt;&lt;R&gt;1&lt;/R&gt;&lt;C&gt;1&lt;/C&gt;&lt;D xsi:type="xsd:double"&gt;630.485846185684&lt;/D&gt;&lt;/FQL&gt;&lt;FQL&gt;&lt;Q&gt;FR0000052292^FF_TAX_CF(ANN_R,40909,41274,,,USD)&lt;/Q&gt;&lt;R&gt;1&lt;/R&gt;&lt;C&gt;1&lt;/C&gt;&lt;D xsi:type="xsd:double"&gt;461.509843230247&lt;/D&gt;&lt;/FQL&gt;&lt;FQL&gt;&lt;Q&gt;JP3351600006^FF_TAX_CF(ANN_R,43466,43830,,,USD)&lt;/Q&gt;&lt;R&gt;1&lt;/R&gt;&lt;C&gt;1&lt;/C&gt;&lt;D xsi:type="xsd:double"&gt;474.595106802881&lt;/D&gt;&lt;/FQL&gt;&lt;FQL&gt;&lt;Q&gt;JP3351600006^FF_TAX_CF(ANN_R,43101,43465,,,USD)&lt;/Q&gt;&lt;R&gt;1&lt;/R&gt;&lt;C&gt;1&lt;/C&gt;&lt;D xsi:type="xsd:double"&gt;392.483661644161&lt;/D&gt;&lt;/FQL&gt;&lt;FQL&gt;&lt;Q&gt;DE0006048432^FF_TAX_CF(ANN_R,41275,41639,,,USD)&lt;/Q&gt;&lt;R&gt;1&lt;/R&gt;&lt;C&gt;1&lt;/C&gt;&lt;D xsi:type="xsd:double"&gt;708.948077201843&lt;/D&gt;&lt;/FQL&gt;&lt;FQL&gt;&lt;Q&gt;DE0006048432^FF_TAX_CF(ANN_R,40909,41274,,,USD)&lt;/Q&gt;&lt;R&gt;1&lt;/R&gt;&lt;C&gt;1&lt;/C&gt;&lt;D xsi:type="xsd:double"&gt;755.267987251282&lt;/D&gt;&lt;/FQL&gt;&lt;FQL&gt;&lt;Q&gt;DE0006048432^FF_TAX_CF(ANN_R,42736,43100,,,USD)&lt;/Q&gt;&lt;R&gt;1&lt;/R&gt;&lt;C&gt;1&lt;/C&gt;&lt;D xsi:type="xsd:double"&gt;820.008436083794&lt;/D&gt;&lt;/FQL&gt;&lt;FQL&gt;&lt;Q&gt;DE0006048432^FF_TAX_CF(ANN_R,42370,42735,,,USD)&lt;/Q&gt;&lt;R&gt;1&lt;/R&gt;&lt;C&gt;1&lt;/C&gt;&lt;D xsi:type="xsd:double"&gt;850.665675997734&lt;/D&gt;&lt;/FQL&gt;&lt;FQL&gt;&lt;Q&gt;NL0000009165^FF_TAX_CF(ANN_R,41275,41639,,,USD)&lt;/Q&gt;&lt;R&gt;1&lt;/R&gt;&lt;C&gt;1&lt;/C&gt;&lt;D xsi:type="xsd:double"&gt;950.574575424194&lt;/D&gt;&lt;/FQL&gt;&lt;FQL&gt;&lt;Q&gt;NL0000009165^FF_TAX_CF(ANN_R,40909,41274,,,USD)&lt;/Q&gt;&lt;R&gt;1&lt;/R&gt;&lt;C&gt;1&lt;/C&gt;&lt;D xsi:type="xsd:double"&gt;769.397150278091&lt;/D&gt;&lt;/FQL&gt;&lt;FQL&gt;&lt;Q&gt;NL0000009165^FF_TAX_CF(ANN_R,42736,43100,,,USD)&lt;/Q&gt;&lt;R&gt;1&lt;/R&gt;&lt;C&gt;1&lt;/C&gt;&lt;D xsi:type="xsd:double"&gt;886.556576013565&lt;/D&gt;&lt;/FQL&gt;&lt;FQL&gt;&lt;Q&gt;NL0000009165^FF_TAX_CF(ANN_R,42370,42735,,,USD)&lt;/Q&gt;&lt;R&gt;1&lt;/R&gt;&lt;C&gt;1&lt;/C&gt;&lt;D xsi:type="xsd:double"&gt;828.541731238365&lt;/D&gt;&lt;/FQL&gt;&lt;FQL&gt;&lt;Q&gt;DE0006047004^FF_TAX_CF(ANN_R,41275,41639,,,USD)&lt;/Q&gt;&lt;R&gt;1&lt;/R&gt;&lt;C&gt;1&lt;/C&gt;&lt;D xsi:type="xsd:double"&gt;513.124404191971&lt;/D&gt;&lt;/FQL&gt;&lt;FQL&gt;&lt;Q&gt;DE0006047004^FF_TAX_CF(ANN_R,40909,41274,,,USD)&lt;/Q&gt;&lt;R&gt;1&lt;/R&gt;&lt;C&gt;1&lt;/C&gt;&lt;D xsi:type="xsd:double"&gt;421.819739818573&lt;/D&gt;&lt;/FQL&gt;&lt;FQL&gt;&lt;Q&gt;US0152711091^FF_TAX_CF(ANN_R,42370,42735,,,USD)&lt;/Q&gt;&lt;R&gt;0&lt;/R&gt;&lt;C&gt;0&lt;/C&gt;&lt;/FQL&gt;&lt;FQL&gt;&lt;Q&gt;FR0010307819^FF_TAX_CF(ANN_R,41640,42004,,,USD)&lt;/Q&gt;&lt;R&gt;1&lt;/R&gt;&lt;C&gt;1&lt;/C&gt;&lt;D xsi:type="xsd:double"&gt;287.175338923931&lt;/D&gt;&lt;/FQL&gt;&lt;FQL&gt;&lt;Q&gt;DK0010268606^FF_TAX_CF(ANN_R,41640,42004,,,USD)&lt;/Q&gt;&lt;R&gt;1&lt;/R&gt;&lt;C&gt;1&lt;/C&gt;&lt;D xsi:type="xsd:double"&gt;196.313856337288&lt;/D&gt;&lt;/FQL&gt;&lt;FQL&gt;&lt;Q&gt;US5745991068^FF_TAX_CF(ANN_R,41640,42004,,,USD)&lt;/Q&gt;&lt;R&gt;1&lt;/R&gt;&lt;C&gt;1&lt;/C&gt;&lt;D xsi:type="xsd:double"&gt;80&lt;/D&gt;&lt;/FQL&gt;&lt;FQL&gt;&lt;Q&gt;SE0000108656^FF_TAX_CF(ANN_R,42005,42369,,,USD)&lt;/Q&gt;&lt;R&gt;1&lt;/R&gt;&lt;C&gt;1&lt;/C&gt;&lt;D xsi:type="xsd:double"&gt;336.043231599033&lt;/D&gt;&lt;/FQL&gt;&lt;FQL&gt;&lt;Q&gt;SE0000108656^FF_TAX_CF(ANN_R,41640,42004,,,USD)&lt;/Q&gt;&lt;R&gt;1&lt;/R&gt;&lt;C&gt;1&lt;/C&gt;&lt;D xsi:type="xsd:double"&gt;179.886472225189&lt;/D&gt;&lt;/FQL&gt;&lt;FQL&gt;&lt;Q&gt;KR7105560007^FF_TAX_CF(ANN_R,42370,42735,,,USD)&lt;/Q&gt;&lt;R&gt;0&lt;/R&gt;&lt;C&gt;0&lt;/C&gt;&lt;/FQL&gt;&lt;FQL&gt;&lt;Q&gt;JP3734800000^FF_TAX_CF(ANN_R,41640,42004,,,USD)&lt;/Q&gt;&lt;R&gt;1&lt;/R&gt;&lt;C&gt;1&lt;/C&gt;&lt;D xsi:type="xsd:double"&gt;125.914044531062&lt;/D&gt;&lt;/FQL&gt;&lt;FQL&gt;&lt;Q&gt;JP3538800008^FF_TAX_CF(ANN_R,41640,42004,,,USD)&lt;/Q&gt;&lt;R&gt;1&lt;/R&gt;&lt;C&gt;1&lt;/C&gt;&lt;D xsi:type="xsd:double"&gt;140.069766020402&lt;/D&gt;&lt;/FQL&gt;&lt;FQL&gt;&lt;Q&gt;KR7006400006^FF_TAX_CF(ANN_R,41640,42004,,,USD)&lt;/Q&gt;&lt;R&gt;1&lt;/R&gt;&lt;C&gt;1&lt;/C&gt;&lt;D xsi:type="xsd:double"&gt;47.637443189436&lt;/D&gt;&lt;/FQL&gt;&lt;FQL&gt;&lt;Q&gt;US0152711091^FF_TAX_CF(ANN_R,42736,43100,,,USD)&lt;/Q&gt;&lt;R&gt;0&lt;/R&gt;&lt;C&gt;0&lt;/C&gt;&lt;/FQL&gt;&lt;FQL&gt;&lt;Q&gt;FR0010307819^FF_TAX_CF(ANN_R,42005,42369,,,USD)&lt;/Q&gt;&lt;R&gt;1&lt;/R&gt;&lt;C&gt;1&lt;/C&gt;&lt;D xsi:type="xsd:double"&gt;184.524423217773&lt;/D&gt;&lt;/FQL&gt;&lt;FQL&gt;&lt;Q&gt;DK0010268606^FF_TAX_CF(ANN_R,42005,42369,,,USD)&lt;/Q&gt;&lt;R&gt;1&lt;/R&gt;&lt;C&gt;1&lt;/C&gt;&lt;D xsi:type="xsd:double"&gt;204.041425650707&lt;/D&gt;&lt;/FQL&gt;&lt;FQL&gt;&lt;Q&gt;US5745991068^FF_TAX_CF(ANN_R,42005,42369,,,USD)&lt;/Q&gt;&lt;R&gt;1&lt;/R&gt;&lt;C&gt;1&lt;/C&gt;&lt;D xsi:type="xsd:double"&gt;107&lt;/D&gt;&lt;/FQL&gt;&lt;FQL&gt;&lt;Q&gt;SE0000108656^FF_TAX_CF(ANN_R,42736,43100,,,USD)&lt;/Q&gt;&lt;R&gt;0&lt;/R&gt;&lt;C&gt;0&lt;/C&gt;&lt;/FQL&gt;&lt;FQL&gt;&lt;Q&gt;SE0000108656^FF_TAX_CF(ANN_R,42370,42735,,,USD)&lt;/Q&gt;&lt;R&gt;1&lt;/R&gt;&lt;C&gt;1&lt;/C&gt;&lt;D xsi:type="xsd:double"&gt;724.148099124432&lt;/D&gt;&lt;/FQL&gt;&lt;FQL&gt;&lt;Q&gt;KR7105560007^FF_TAX_CF(ANN_R,42736,43100,,,USD)&lt;/Q&gt;&lt;R&gt;0&lt;/R&gt;&lt;C&gt;0&lt;/C&gt;&lt;/FQL&gt;&lt;FQL&gt;&lt;Q&gt;JP3734800000^FF_TAX_CF(ANN_R,42005,42369,,,USD)&lt;/Q&gt;&lt;R&gt;1&lt;/R&gt;&lt;C&gt;1&lt;/C&gt;&lt;D xsi:type="xsd:double"&gt;202.901078285649&lt;/D&gt;&lt;/FQL&gt;&lt;FQL&gt;&lt;Q&gt;JP3538800008^FF_TAX_CF(ANN_R,42005,42369,,,USD)&lt;/Q&gt;&lt;R&gt;1&lt;/R&gt;&lt;C&gt;1&lt;/C&gt;&lt;D xsi:type="xsd:double"&gt;190.448468366638&lt;/D&gt;&lt;/FQL&gt;&lt;FQL&gt;&lt;Q&gt;KR7006400006^FF_TAX_CF(ANN_R,42005,42369,,,USD)&lt;/Q&gt;&lt;R&gt;1&lt;/R&gt;&lt;C&gt;1&lt;/C&gt;&lt;D xsi:type="xsd:double"&gt;64.8271591493146&lt;/D&gt;&lt;/FQL&gt;&lt;FQL&gt;&lt;Q&gt;DE0006047004^FF_TAX_CF(ANN_R,42736,43100,,,USD)&lt;/Q&gt;&lt;R&gt;1&lt;/R&gt;&lt;C&gt;1&lt;/C&gt;&lt;D xsi:type="xsd:double"&gt;408.312316179276&lt;/D&gt;&lt;/FQL&gt;&lt;FQL&gt;&lt;Q&gt;DE0006047004^FF_TAX_CF(ANN_R,42370,42735,,,USD)&lt;/Q&gt;&lt;R&gt;1&lt;/R&gt;&lt;C&gt;1&lt;/C&gt;&lt;D xsi:type="xsd:double"&gt;360.509679853916&lt;/D&gt;&lt;/FQL&gt;&lt;FQL&gt;&lt;Q&gt;US4180561072^FF_TAX_CF(ANN_R,40909,41274,,,USD)&lt;/Q&gt;&lt;R&gt;1&lt;/R&gt;&lt;C&gt;1&lt;/C&gt;&lt;D xsi:type="xsd:double"&gt;110.544&lt;/D&gt;&lt;/FQL&gt;&lt;FQL&gt;&lt;Q&gt;US4180561072^FF_TAX_CF(ANN_R,42736,43100,,,USD)&lt;/Q&gt;&lt;R&gt;1&lt;/R&gt;&lt;C&gt;1&lt;/C&gt;&lt;D xsi:type="xsd:double"&gt;115.753&lt;/D&gt;&lt;/FQL&gt;&lt;FQL&gt;&lt;Q&gt;US4165151048^FF_TAX_CF(ANN_R,40909,41274,,,USD)&lt;/Q&gt;&lt;R&gt;1&lt;/R&gt;&lt;C&gt;1&lt;/C&gt;&lt;D xsi:type="xsd:double"&gt;-486&lt;/D&gt;&lt;/FQL&gt;&lt;FQL&gt;&lt;Q&gt;US4165151048^FF_TAX_CF(ANN_R,42736,43100,,,USD)&lt;/Q&gt;&lt;R&gt;1&lt;/R&gt;&lt;C&gt;1&lt;/C&gt;&lt;D xsi:type="xsd:double"&gt;-6&lt;/D&gt;&lt;/FQL&gt;&lt;FQL&gt;&lt;Q&gt;JP3752900005^FF_TAX_CF(ANN_R,42736,43100,,,USD)&lt;/Q&gt;&lt;R&gt;1&lt;/R&gt;&lt;C&gt;1&lt;/C&gt;&lt;D xsi:type="xsd:double"&gt;2851.14161474071&lt;/D&gt;&lt;/FQL&gt;&lt;FQL&gt;&lt;Q&gt;JP3752900005^FF_TAX_CF(ANN_R,41275,41639,,,USD)&lt;/Q&gt;&lt;R&gt;0&lt;/R&gt;&lt;C&gt;0&lt;/C&gt;&lt;/FQL&gt;&lt;FQL&gt;&lt;Q&gt;US3802371076^FF_TAX_CF(ANN_R,40909,41274,,,USD)&lt;/Q&gt;&lt;R&gt;1&lt;/R&gt;&lt;C&gt;1&lt;/C&gt;&lt;D xsi:type="xsd:double"&gt;0.063&lt;/D&gt;&lt;/FQL&gt;&lt;FQL&gt;&lt;Q&gt;US3802371076^FF_TAX_CF(ANN_R,42736,43100,,,USD)&lt;/Q&gt;&lt;R&gt;1&lt;/R&gt;&lt;C&gt;1&lt;/C&gt;&lt;D xsi:type="xsd:double"&gt;16.6&lt;/D&gt;&lt;/FQL&gt;&lt;FQL&gt;&lt;Q&gt;US3724601055^FF_TAX_CF(ANN_R,40909,41274,,,USD)&lt;/Q&gt;&lt;R&gt;1&lt;/R&gt;&lt;C&gt;1&lt;/C&gt;&lt;D xsi:type="xsd:double"&gt;381.407&lt;/D&gt;&lt;/FQL&gt;&lt;FQL&gt;&lt;Q&gt;US3724601055^FF_TAX_CF(ANN_R,42736,43100,,,USD)&lt;/Q&gt;&lt;R&gt;1&lt;/R&gt;&lt;C&gt;1&lt;/C&gt;&lt;D xsi:type="xsd:double"&gt;298.827&lt;/D&gt;&lt;/FQL&gt;&lt;FQL&gt;&lt;Q&gt;DK0010272202^FF_TAX_CF(ANN_R,41275,41639,,,USD)&lt;/Q&gt;&lt;R&gt;1&lt;/R&gt;&lt;C&gt;1&lt;/C&gt;&lt;D xsi:type="xsd:double"&gt;0.00925681221485138&lt;/D&gt;&lt;/FQL&gt;&lt;FQL&gt;&lt;Q&gt;DK0010272202^FF_TAX_CF(ANN_R,40909,41274,,,USD)&lt;/Q&gt;&lt;R&gt;1&lt;/R&gt;&lt;C&gt;1&lt;/C&gt;&lt;D xsi:type="xsd:double"&gt;-0.853123631715775&lt;/D&gt;&lt;/FQL&gt;&lt;FQL&gt;&lt;Q&gt;DK0010272202^FF_TAX_CF(ANN_R,42736,43100,,,USD)&lt;/Q&gt;&lt;R&gt;1&lt;/R&gt;&lt;C&gt;1&lt;/C&gt;&lt;D xsi:type="xsd:double"&gt;27.4276462573111&lt;/D&gt;&lt;/FQL&gt;&lt;FQL&gt;&lt;Q&gt;DK0010272202^FF_TAX_CF(ANN_R,42370,42735,,,USD)&lt;/Q&gt;&lt;R&gt;1&lt;/R&gt;&lt;C&gt;1&lt;/C&gt;&lt;D xsi:type="xsd:double"&gt;-0.870817946597934&lt;/D&gt;&lt;/FQL&gt;&lt;FQL&gt;&lt;Q&gt;US37045V1008^FF_TAX_CF(ANN_R,41275,41639,,,USD)&lt;/Q&gt;&lt;R&gt;1&lt;/R&gt;&lt;C&gt;1&lt;/C&gt;&lt;D xsi:type="xsd:double"&gt;727&lt;/D&gt;&lt;/FQL&gt;&lt;FQL&gt;&lt;Q&gt;US37045V1008^FF_TAX_CF(ANN_R,40909,41274,,,USD)&lt;/Q&gt;&lt;R&gt;1&lt;/R&gt;&lt;C&gt;1&lt;/C&gt;&lt;D xsi:type="xsd:double"&gt;575&lt;/D&gt;&lt;/FQL&gt;&lt;FQL&gt;&lt;Q&gt;US37045V1008^FF_TAX_CF(ANN_R,42736,43100,,,USD)&lt;/Q&gt;&lt;R&gt;1&lt;/R&gt;&lt;C&gt;1&lt;/C&gt;&lt;D xsi:type="xsd:double"&gt;656&lt;/D&gt;&lt;/FQL&gt;&lt;FQL&gt;&lt;Q&gt;US37045V1008^FF_TAX_CF(ANN_R,42370,42735,,,USD)&lt;/Q&gt;&lt;R&gt;1&lt;/R&gt;&lt;C&gt;1&lt;/C&gt;&lt;D xsi:type="xsd:double"&gt;676&lt;/D&gt;&lt;/FQL&gt;&lt;FQL&gt;&lt;Q&gt;CH0030170408^FF_TAX_CF(ANN_R,41275,41639,,,USD)&lt;/Q&gt;&lt;R&gt;1&lt;/R&gt;&lt;C&gt;1&lt;/C&gt;&lt;D xsi:type="xsd:double"&gt;60.4055681228638&lt;/D&gt;&lt;/FQL&gt;&lt;FQL&gt;&lt;Q&gt;CH0030170408^FF_TAX_CF(ANN_R,40909,41274,,,USD)&lt;/Q&gt;&lt;R&gt;1&lt;/R&gt;&lt;C&gt;1&lt;/C&gt;&lt;D xsi:type="xsd:double"&gt;62.3543182611465&lt;/D&gt;&lt;/FQL&gt;&lt;FQL&gt;&lt;Q&gt;CH0030170408^FF_TAX_CF(ANN_R,42736,43100,,,USD)&lt;/Q&gt;&lt;R&gt;1&lt;/R&gt;&lt;C&gt;1&lt;/C&gt;&lt;D xsi:type="xsd:double"&gt;131.773843598366&lt;/D&gt;&lt;/FQL&gt;&lt;FQL&gt;&lt;Q&gt;CH0030170408^FF_TAX_CF(ANN_R,42370,42735,,,USD)&lt;/Q&gt;&lt;R&gt;1&lt;/R&gt;&lt;C&gt;1&lt;/C&gt;&lt;D xsi:type="xsd:double"&gt;100.084593510628&lt;/D&gt;&lt;/FQL&gt;&lt;FQL&gt;&lt;Q&gt;JP3814000000^FF_TAX_CF(ANN_R,40909,41274,,,USD)&lt;/Q&gt;&lt;R&gt;1&lt;/R&gt;&lt;C&gt;1&lt;/C&gt;&lt;D xsi:type="xsd:double"&gt;261.519880080596&lt;/D&gt;&lt;/FQL&gt;&lt;FQL&gt;&lt;Q&gt;JP3814000000^FF_TAX_CF(ANN_R,42736,43100,,,USD)&lt;/Q&gt;&lt;R&gt;1&lt;/R&gt;&lt;C&gt;1&lt;/C&gt;&lt;D xsi:type="xsd:double"&gt;274.648503007367&lt;/D&gt;&lt;/FQL&gt;&lt;FQL&gt;&lt;Q&gt;IT0000072618^FF_TAX_CF(ANN_R,43101,43465,,,USD)&lt;/Q&gt;&lt;R&gt;1&lt;/R&gt;&lt;C&gt;1&lt;/C&gt;&lt;D xsi:type="xsd:double"&gt;-1048.79750752449&lt;/D&gt;&lt;/FQL&gt;&lt;FQL&gt;&lt;Q&gt;TW0002881000^FF_TAX_CF(ANN_R,42736,43100,,,USD)&lt;/Q&gt;&lt;R&gt;1&lt;/R&gt;&lt;C&gt;1&lt;/C&gt;&lt;D xsi:type="xsd:double"&gt;321.725704814851&lt;/D&gt;&lt;/FQL&gt;&lt;FQL&gt;&lt;Q&gt;DE0005785604^FF_TAX_CF(ANN_R,40909,41274,,,USD)&lt;/Q&gt;&lt;R&gt;1&lt;/R&gt;&lt;C&gt;1&lt;/C&gt;&lt;D xsi:type="xsd:double"&gt;846.465312242508&lt;/D&gt;&lt;/FQL&gt;&lt;FQL&gt;&lt;Q&gt;DE0005785604^FF_TAX_CF(ANN_R,42736,43100,,,USD)&lt;/Q&gt;&lt;R&gt;1&lt;/R&gt;&lt;C&gt;1&lt;/C&gt;&lt;D xsi:type="xsd:double"&gt;1338.85834062099&lt;/D&gt;&lt;/FQL&gt;&lt;FQL&gt;&lt;Q&gt;US35671D8570^FF_TAX_CF(ANN_R,40909,41274,,,USD)&lt;/Q&gt;&lt;R&gt;1&lt;/R&gt;&lt;C&gt;1&lt;/C&gt;&lt;D xsi:type="xsd:double"&gt;1731&lt;/D&gt;&lt;/FQL&gt;&lt;FQL&gt;&lt;Q&gt;US35671D8570^FF_TAX_CF(ANN_R,42736,43100,,,USD)&lt;/Q&gt;&lt;R&gt;1&lt;/R&gt;&lt;C&gt;1&lt;/C&gt;&lt;D xsi:type="xsd:double"&gt;702&lt;/D&gt;&lt;/FQL&gt;&lt;FQL&gt;&lt;Q&gt;US34959E1091^FF_TAX_CF(ANN_R,40909,41274,,,USD)&lt;/Q&gt;&lt;R&gt;1&lt;/R&gt;&lt;C&gt;1&lt;/C&gt;&lt;D xsi:type="xsd:double"&gt;17.088&lt;/D&gt;&lt;/FQL&gt;&lt;FQL&gt;&lt;Q&gt;US34959E1091^FF_TAX_CF(ANN_R,42736,43100,,,USD)&lt;/Q&gt;&lt;R&gt;1&lt;/R&gt;&lt;C&gt;1&lt;/C&gt;&lt;D xsi:type="xsd:double"&gt;32.157&lt;/D&gt;&lt;/FQL&gt;&lt;FQL&gt;&lt;Q&gt;TW0001301000^FF_TAX_CF(ANN_R,41275,41639,,,USD)&lt;/Q&gt;&lt;R&gt;1&lt;/R&gt;&lt;C&gt;1&lt;/C&gt;&lt;D xsi:type="xsd:double"&gt;8.11909929620102&lt;/D&gt;&lt;/FQL&gt;&lt;FQL&gt;&lt;Q&gt;TW0001301000^FF_TAX_CF(ANN_R,40909,41274,,,USD)&lt;/Q&gt;&lt;R&gt;1&lt;/R&gt;&lt;C&gt;1&lt;/C&gt;&lt;D xsi:type="xsd:double"&gt;73.5643052431047&lt;/D&gt;&lt;/FQL&gt;&lt;FQL&gt;&lt;Q&gt;TW0001301000^FF_TAX_CF(ANN_R,42736,43100,,,USD)&lt;/Q&gt;&lt;R&gt;1&lt;/R&gt;&lt;C&gt;1&lt;/C&gt;&lt;D xsi:type="xsd:double"&gt;56.5393079006597&lt;/D&gt;&lt;/FQL&gt;&lt;FQL&gt;&lt;Q&gt;TW0001301000^FF_TAX_CF(ANN_R,42370,42735,,,USD)&lt;/Q&gt;&lt;R&gt;1&lt;/R&gt;&lt;C&gt;1&lt;/C&gt;&lt;D xsi:type="xsd:double"&gt;120.257249624999&lt;/D&gt;&lt;/FQL&gt;&lt;FQL&gt;&lt;Q&gt;TW0001326007^FF_TAX_CF(ANN_R,41275,41639,,,USD)&lt;/Q&gt;&lt;R&gt;1&lt;/R&gt;&lt;C&gt;1&lt;/C&gt;&lt;D xsi:type="xsd:double"&gt;31.8795557049103&lt;/D&gt;&lt;/FQL&gt;&lt;FQL&gt;&lt;Q&gt;TW0001326007^FF_TAX_CF(ANN_R,40909,41274,,,USD)&lt;/Q&gt;&lt;R&gt;1&lt;/R&gt;&lt;C&gt;1&lt;/C&gt;&lt;D xsi:type="xsd:double"&gt;91.2971304189004&lt;/D&gt;&lt;/FQL&gt;&lt;FQL&gt;&lt;Q&gt;TW0001326007^FF_TAX_CF(ANN_R,42736,43100,,,USD)&lt;/Q&gt;&lt;R&gt;1&lt;/R&gt;&lt;C&gt;1&lt;/C&gt;&lt;D xsi:type="xsd:double"&gt;210.969104333013&lt;/D&gt;&lt;/FQL&gt;&lt;FQL&gt;&lt;Q&gt;TW0001326007^FF_TAX_CF(ANN_R,42370,42735,,,USD)&lt;/Q&gt;&lt;R&gt;1&lt;/R&gt;&lt;C&gt;1&lt;/C&gt;&lt;D xsi:type="xsd:double"&gt;158.59905331864&lt;/D&gt;&lt;/FQL&gt;&lt;FQL&gt;&lt;Q&gt;US3453708600^FF_TAX_CF(ANN_R,41275,41639,,,USD)&lt;/Q&gt;&lt;R&gt;1&lt;/R&gt;&lt;C&gt;1&lt;/C&gt;&lt;D xsi:type="xsd:double"&gt;538&lt;/D&gt;&lt;/FQL&gt;&lt;FQL&gt;&lt;Q&gt;US3453708600^FF_TAX_CF(ANN_R,40909,41274,,,USD)&lt;/Q&gt;&lt;R&gt;1&lt;/R&gt;&lt;C&gt;1&lt;/C&gt;&lt;D xsi:type="xsd:double"&gt;344&lt;/D&gt;&lt;/FQL&gt;&lt;FQL&gt;&lt;Q&gt;US3453708600^FF_TAX_CF(ANN_R,42736,43100,,,USD)&lt;/Q&gt;&lt;R&gt;1&lt;/R&gt;&lt;C&gt;1&lt;/C&gt;&lt;D xsi:type="xsd:double"&gt;586&lt;/D&gt;&lt;/FQL&gt;&lt;FQL&gt;&lt;Q&gt;US3453708600^FF_TAX_CF(ANN_R,42370,42735,,,USD)&lt;/Q&gt;&lt;R&gt;1&lt;/R&gt;&lt;C&gt;1&lt;/C&gt;&lt;D xsi:type="xsd:double"&gt;740&lt;/D&gt;&lt;/FQL&gt;&lt;FQL&gt;&lt;Q&gt;NL0011585146^FF_TAX_CF(ANN_R,41275,41639,,,USD)&lt;/Q&gt;&lt;R&gt;1&lt;/R&gt;&lt;C&gt;1&lt;/C&gt;&lt;D xsi:type="xsd:double"&gt;184.252153457642&lt;/D&gt;&lt;/FQL&gt;&lt;FQL&gt;&lt;Q&gt;NL0011585146^FF_TAX_CF(ANN_R,40909,41274,,,USD)&lt;/Q&gt;&lt;R&gt;1&lt;/R&gt;&lt;C&gt;1&lt;/C&gt;&lt;D xsi:type="xsd:double"&gt;172.532494189739&lt;/D&gt;&lt;/FQL&gt;&lt;FQL&gt;&lt;Q&gt;NL0011585146^FF_TAX_CF(ANN_R,42736,43100,,,USD)&lt;/Q&gt;&lt;R&gt;1&lt;/R&gt;&lt;C&gt;1&lt;/C&gt;&lt;D xsi:type="xsd:double"&gt;243.054109845877&lt;/D&gt;&lt;/FQL&gt;&lt;FQL&gt;&lt;Q&gt;NL0011585146^FF_TAX_CF(ANN_R,42370,42735,,,USD)&lt;/Q&gt;&lt;R&gt;1&lt;/R&gt;&lt;C&gt;1&lt;/C&gt;&lt;D xsi:type="xsd:double"&gt;278.790465096235&lt;/D&gt;&lt;/FQL&gt;&lt;FQL&gt;&lt;Q&gt;US31428X1063^FF_TAX_CF(ANN_R,40909,41274,,,USD)&lt;/Q&gt;&lt;R&gt;1&lt;/R&gt;&lt;C&gt;1&lt;/C&gt;&lt;D xsi:type="xsd:double"&gt;257&lt;/D&gt;&lt;/FQL&gt;&lt;FQL&gt;&lt;Q&gt;US31428X1063^FF_TAX_CF(ANN_R,42736,43100,,,USD)&lt;/Q&gt;&lt;R&gt;1&lt;/R&gt;&lt;C&gt;1&lt;/C&gt;&lt;D xsi:type="xsd:double"&gt;377&lt;/D&gt;&lt;/FQL&gt;&lt;FQL&gt;&lt;Q&gt;JP3802300008^FF_TAX_CF(ANN_R,40909,41274,,,USD)&lt;/Q&gt;&lt;R&gt;1&lt;/R&gt;&lt;C&gt;1&lt;/C&gt;&lt;D xsi:type="xsd:double"&gt;414.583273925819&lt;/D&gt;&lt;/FQL&gt;&lt;FQL&gt;&lt;Q&gt;JP3802300008^FF_TAX_CF(ANN_R,42736,43100,,,USD)&lt;/Q&gt;&lt;R&gt;1&lt;/R&gt;&lt;C&gt;1&lt;/C&gt;&lt;D xsi:type="xsd:double"&gt;-1318.25013673212&lt;/D&gt;&lt;/FQL&gt;&lt;FQL&gt;&lt;Q&gt;JP3802400006^FF_TAX_CF(ANN_R,40909,41274,,,USD)&lt;/Q&gt;&lt;R&gt;1&lt;/R&gt;&lt;C&gt;1&lt;/C&gt;&lt;D xsi:type="xsd:double"&gt;1066.57052109577&lt;/D&gt;&lt;/FQL&gt;&lt;FQL&gt;&lt;Q&gt;JP3802400006^FF_TAX_CF(ANN_R,42736,43100,,,USD)&lt;/Q&gt;&lt;R&gt;1&lt;/R&gt;&lt;C&gt;1&lt;/C&gt;&lt;D xsi:type="xsd:double"&gt;397.451226284727&lt;/D&gt;&lt;/FQL&gt;&lt;FQL&gt;&lt;Q&gt;CH0025751329^FF_TAX_CF(ANN_R,43466,43830,,,USD)&lt;/Q&gt;&lt;R&gt;1&lt;/R&gt;&lt;C&gt;1&lt;/C&gt;&lt;D xsi:type="xsd:double"&gt;15.3119990946762&lt;/D&gt;&lt;/FQL&gt;&lt;FQL&gt;&lt;Q&gt;US1011211018^FF_TAX_CF(ANN_R,43466,43830,,,USD)&lt;/Q&gt;&lt;R&gt;0&lt;/R&gt;&lt;C&gt;0&lt;/C&gt;&lt;/FQL&gt;&lt;FQL&gt;&lt;Q&gt;JP3236200006^FF_TAX_CF(ANN_R,43466,43830,,,USD)&lt;/Q&gt;&lt;R&gt;1&lt;/R&gt;&lt;C&gt;1&lt;/C&gt;&lt;D xsi:type="xsd:double"&gt;929.025742143393&lt;/D&gt;&lt;/FQL&gt;&lt;FQL&gt;&lt;Q&gt;JP3236200006^FF_TAX_CF(ANN_R,43101,43465,,,USD)&lt;/Q&gt;&lt;R&gt;1&lt;/R&gt;&lt;C&gt;1&lt;/C&gt;&lt;D xsi:type="xsd:double"&gt;560.043713353574&lt;/D&gt;&lt;/FQL&gt;&lt;FQL&gt;&lt;Q&gt;NL0012969182^FF_TAX_CF(ANN_R,43101,43465,,,USD)&lt;/Q&gt;&lt;R&gt;1&lt;/R&gt;&lt;C&gt;1&lt;/C&gt;&lt;D xsi:type="xsd:double"&gt;25.5191663501263&lt;/D&gt;&lt;/FQL&gt;&lt;FQL&gt;&lt;Q&gt;SE0012673267^FF_TAX_CF(ANN_R,42736,43100,,,USD)&lt;/Q&gt;&lt;R&gt;1&lt;/R&gt;&lt;C&gt;1&lt;/C&gt;&lt;D xsi:type="xsd:double"&gt;3.35447728550036&lt;/D&gt;&lt;/FQL&gt;&lt;FQL&gt;&lt;Q&gt;BE0003739530^FF_TAX_CF(ANN_R,41640,42004,,,USD)&lt;/Q&gt;&lt;R&gt;1&lt;/R&gt;&lt;C&gt;1&lt;/C&gt;&lt;D xsi:type="xsd:double"&gt;273.247666597366&lt;/D&gt;&lt;/FQL&gt;&lt;FQL&gt;&lt;Q&gt;NL0013654783^FF_TAX_CF(ANN_R,42005,42369,,,USD)&lt;/Q&gt;&lt;R&gt;0&lt;/R&gt;&lt;C&gt;0&lt;/C&gt;&lt;/FQL&gt;&lt;FQL&gt;&lt;Q&gt;CH0432492467^FF_TAX_CF(ANN_R,42736,43100,,,USD)&lt;/Q&gt;&lt;R&gt;0&lt;/R&gt;&lt;C&gt;0&lt;/C&gt;&lt;/FQL&gt;&lt;FQL&gt;&lt;Q&gt;CH0432492467^FF_TAX_CF(ANN_R,42370,42735,,,USD)&lt;/Q&gt;&lt;R&gt;0&lt;/R&gt;&lt;C&gt;0&lt;/C&gt;&lt;/FQL&gt;&lt;FQL&gt;&lt;Q&gt;CH0012280076^FF_TAX_CF(ANN_R,41640,42004,,,USD)&lt;/Q&gt;&lt;R&gt;1&lt;/R&gt;&lt;C&gt;1&lt;/C&gt;&lt;D xsi:type="xsd:double"&gt;21.8721034991741&lt;/D&gt;&lt;/FQL&gt;&lt;FQL&gt;&lt;Q&gt;CH0012549785^FF_TAX_CF(ANN_R,41640,42004,,,USD)&lt;/Q&gt;&lt;R&gt;1&lt;/R&gt;&lt;C&gt;1&lt;/C&gt;&lt;D xsi:type="xsd:double"&gt;40.6348618634939&lt;/D&gt;&lt;/FQL&gt;&lt;FQL&gt;&lt;Q&gt;DK0060448595^FF_TAX_CF(ANN_R,41640,42004,,,USD)&lt;/Q&gt;&lt;R&gt;1&lt;/R&gt;&lt;C&gt;1&lt;/C&gt;&lt;D xsi:type="xsd:double"&gt;198.203621208668&lt;/D&gt;&lt;/FQL&gt;&lt;FQL&gt;&lt;Q&gt;DK0060448595^FF_TAX_CF(ANN_R,41275,41639,,,USD)&lt;/Q&gt;&lt;R&gt;1&lt;/R&gt;&lt;C&gt;1&lt;/C&gt;&lt;D xsi:type="xsd:double"&gt;145.094558224082&lt;/D&gt;&lt;/FQL&gt;&lt;FQL&gt;&lt;Q&gt;DK0010272202^FF_TAX_CF(ANN_R,41640,42004,,,USD)&lt;/Q&gt;&lt;R&gt;1&lt;/R&gt;&lt;C&gt;1&lt;/C&gt;&lt;D xsi:type="xsd:double"&gt;-0.778138445138931&lt;/D&gt;&lt;/FQL&gt;&lt;FQL&gt;&lt;Q&gt;DE0006599905^FF_TAX_CF(ANN_R,41640,42004,,,USD)&lt;/Q&gt;&lt;R&gt;1&lt;/R&gt;&lt;C&gt;1&lt;/C&gt;&lt;D xsi:type="xsd:double"&gt;812.978130376339&lt;/D&gt;&lt;/FQL&gt;&lt;FQL&gt;&lt;Q&gt;US2473617023^FF_TAX_CF(ANN_R,43466,43830,,,USD)&lt;/Q&gt;&lt;R&gt;0&lt;/R&gt;&lt;C&gt;0&lt;/C&gt;&lt;/FQL&gt;&lt;FQL&gt;&lt;Q&gt;US2473617023^FF_TAX_CF(ANN_R,43101,43465,,,USD)&lt;/Q&gt;&lt;R&gt;0&lt;/R&gt;&lt;C&gt;0&lt;/C&gt;&lt;/FQL&gt;&lt;FQL&gt;&lt;Q&gt;NL0000009538^FF_TAX_CF(ANN_R,41640,42004,,,USD)&lt;/Q&gt;&lt;R&gt;1&lt;/R&gt;&lt;C&gt;1&lt;/C&gt;&lt;D xsi:type="xsd:double"&gt;456.297074317932&lt;/D&gt;&lt;/FQL&gt;&lt;FQL&gt;&lt;Q&gt;DE000BAY0017^FF_TAX_CF(ANN_R,41640,42004,,,USD)&lt;/Q&gt;&lt;R&gt;1&lt;/R&gt;&lt;C&gt;1&lt;/C&gt;&lt;D xsi:type="xsd:double"&gt;309.06168115139&lt;/D&gt;&lt;/FQL&gt;&lt;FQL&gt;&lt;Q&gt;DE000BAY0017^FF_TAX_CF(ANN_R,41275,41639,,,USD)&lt;/Q&gt;&lt;R&gt;1&lt;/R&gt;&lt;C&gt;1&lt;/C&gt;&lt;D xsi:type="xsd:double"&gt;2182.60419273376&lt;/D&gt;&lt;/FQL&gt;&lt;FQL&gt;&lt;Q&gt;CH0012032048^FF_TAX_CF(ANN_R,41640,42004,,,USD)&lt;/Q&gt;&lt;R&gt;1&lt;/R&gt;&lt;C&gt;1&lt;/C&gt;&lt;D xsi:type="xsd:double"&gt;3257.54732966423&lt;/D&gt;&lt;/FQL&gt;&lt;FQL&gt;&lt;Q&gt;US5132721045^FF_TAX_CF(ANN_R,40909,41274,,,USD)&lt;/Q&gt;&lt;R&gt;0&lt;/R&gt;&lt;C&gt;0&lt;/C&gt;&lt;/FQL&gt;&lt;FQL&gt;&lt;Q&gt;US18915M1071^FF_TAX_CF(ANN_R,42370,42735,,,USD)&lt;/Q&gt;&lt;R&gt;1&lt;/R&gt;&lt;C&gt;1&lt;/C&gt;&lt;D xsi:type="xsd:double"&gt;0.004&lt;/D&gt;&lt;/FQL&gt;&lt;FQL&gt;&lt;Q&gt;US24906P1093^FF_TAX_CF(ANN_R,41640,42004,,,USD)&lt;/Q&gt;&lt;R&gt;1&lt;/R&gt;&lt;C&gt;1&lt;/C&gt;&lt;D xsi:type="xsd:double"&gt;48.675&lt;/D&gt;&lt;/FQL&gt;&lt;FQL&gt;&lt;Q&gt;US24906P1093^FF_TAX_CF(ANN_R,41275,41639,,,USD)&lt;/Q&gt;&lt;R&gt;1&lt;/R&gt;&lt;C&gt;1&lt;/C&gt;&lt;D xsi:type="xsd:double"&gt;49.832&lt;/D&gt;&lt;/FQL&gt;&lt;FQL&gt;&lt;Q&gt;US45784P1012^FF_TAX_CF(ANN_R,41640,42004,,,USD)&lt;/Q&gt;&lt;R&gt;1&lt;/R&gt;&lt;C&gt;1&lt;/C&gt;&lt;D xsi:type="xsd:double"&gt;0.124&lt;/D&gt;&lt;/FQL&gt;&lt;FQL&gt;&lt;Q&gt;US92556V1061^FF_TAX_CF(ANN_R,41640,42004,,,USD)&lt;/Q&gt;&lt;R&gt;1&lt;/R&gt;&lt;C&gt;1&lt;/C&gt;&lt;D xsi:type="xsd:double"&gt;210.5&lt;/D&gt;&lt;/FQL&gt;&lt;FQL&gt;&lt;Q&gt;US14149Y1082^FF_TAX_CF(ANN_R,41640,42004,,,USD)&lt;/Q&gt;&lt;R&gt;1&lt;/R&gt;&lt;C&gt;1&lt;/C&gt;&lt;D xsi:type="xsd:double"&gt;632&lt;/D&gt;&lt;/FQL&gt;&lt;FQL&gt;&lt;Q&gt;US14149Y1082^FF_TAX_CF(ANN_R,41275,41639,,,USD)&lt;/Q&gt;&lt;R&gt;1&lt;/R&gt;&lt;C&gt;1&lt;/C&gt;&lt;D xsi:type="xsd:double"&gt;899&lt;/D&gt;&lt;/FQL&gt;&lt;FQL&gt;&lt;Q&gt;US4364401012^FF_TAX_CF(ANN_R,41640,42004,,,USD)&lt;/Q&gt;&lt;R&gt;1&lt;/R&gt;&lt;C&gt;1&lt;/C&gt;&lt;D xsi:type="xsd:double"&gt;231.8&lt;/D&gt;&lt;/FQL&gt;&lt;FQL&gt;&lt;Q&gt;IE00BQPVQZ61^FF_TAX_CF(ANN_R,41640,42004,,,USD)&lt;/Q&gt;&lt;R&gt;1&lt;/R&gt;&lt;C&gt;1&lt;/C&gt;&lt;D xsi:type="xsd:double"&gt;0.037&lt;/D&gt;&lt;/FQL&gt;&lt;FQL&gt;&lt;Q&gt;JP3236200006^FF_TAX_CF(ANN_R,42370,42735,,,USD)&lt;/Q&gt;&lt;R&gt;1&lt;/R&gt;&lt;C&gt;1&lt;/C&gt;&lt;D xsi:type="xsd:double"&gt;676.27498626709&lt;/D&gt;&lt;/FQL&gt;&lt;FQL&gt;&lt;Q&gt;US5926881054^FF_TAX_CF(ANN_R,41640,42004,,,USD)&lt;/Q&gt;&lt;R&gt;1&lt;/R&gt;&lt;C&gt;1&lt;/C&gt;&lt;D xsi:type="xsd:double"&gt;95.143&lt;/D&gt;&lt;/FQL&gt;&lt;FQL&gt;&lt;Q&gt;US58155Q1031^FF_TAX_CF(ANN_R,41640,42004,,,USD)&lt;/Q&gt;&lt;R&gt;1&lt;/R&gt;&lt;C&gt;1&lt;/C&gt;&lt;D xsi:type="xsd:double"&gt;508&lt;/D&gt;&lt;/FQL&gt;&lt;FQL&gt;&lt;Q&gt;US98956P1021^FF_TAX_CF(ANN_R,41640,42004,,,USD)&lt;/Q&gt;&lt;R&gt;1&lt;/R&gt;&lt;C&gt;1&lt;/C&gt;&lt;D xsi:type="xsd:double"&gt;340.1&lt;/D&gt;&lt;/FQL&gt;&lt;FQL&gt;&lt;Q&gt;SE0009922164^FF_TAX_CF(ANN_R,41640,42004,,,USD)&lt;/Q&gt;&lt;R&gt;1&lt;/R&gt;&lt;C&gt;1&lt;/C&gt;&lt;D xsi:type="xsd:double"&gt;305.734174251556&lt;/D&gt;&lt;/FQL&gt;&lt;FQL&gt;&lt;Q&gt;US5184391044^FF_TAX_CF(ANN_R,41640,42004,,,USD)&lt;/Q&gt;&lt;R&gt;1&lt;/R&gt;&lt;C&gt;1&lt;/C&gt;&lt;D xsi:type="xsd:double"&gt;534.7&lt;/D&gt;&lt;/FQL&gt;&lt;FQL&gt;&lt;Q&gt;US5184391044^FF_TAX_CF(ANN_R,41275,41639,,,USD)&lt;/Q&gt;&lt;R&gt;1&lt;/R&gt;&lt;C&gt;1&lt;/C&gt;&lt;D xsi:type="xsd:double"&gt;500.2&lt;/D&gt;&lt;/FQL&gt;&lt;FQL&gt;&lt;Q&gt;JP3160400002^FF_TAX_CF(ANN_R,41640,42004,,,USD)&lt;/Q&gt;&lt;R&gt;1&lt;/R&gt;&lt;C&gt;1&lt;/C&gt;&lt;D xsi:type="xsd:double"&gt;206.146437767893&lt;/D&gt;&lt;/FQL&gt;&lt;FQL&gt;&lt;Q&gt;JP3160400002^FF_TAX_CF(ANN_R,41275,41639,,,USD)&lt;/Q&gt;&lt;R&gt;1&lt;/R&gt;&lt;C&gt;1&lt;/C&gt;&lt;D xsi:type="xsd:double"&gt;359.100606366992&lt;/D&gt;&lt;/FQL&gt;&lt;FQL&gt;&lt;Q&gt;JP3201200007^FF_TAX_CF(ANN_R,41640,42004,,,USD)&lt;/Q&gt;&lt;R&gt;1&lt;/R&gt;&lt;C&gt;1&lt;/C&gt;&lt;D xsi:type="xsd:double"&gt;161.64276611805&lt;/D&gt;&lt;/FQL&gt;&lt;FQL&gt;&lt;Q&gt;JP3463000004^FF_TAX_CF(ANN_R,41640,42004,,,USD)&lt;/Q&gt;&lt;R&gt;1&lt;/R&gt;&lt;C&gt;1&lt;/C&gt;&lt;D xsi:type="xsd:double"&gt;1670.96412556432&lt;/D&gt;&lt;/FQL&gt;&lt;FQL&gt;&lt;Q&gt;JP3546800008^FF_TAX_CF(ANN_R,41640,42004,,,USD)&lt;/Q&gt;&lt;R&gt;1&lt;/R&gt;&lt;C&gt;1&lt;/C&gt;&lt;D xsi:type="xsd:double"&gt;28.7007752340287&lt;/D&gt;&lt;/FQL&gt;&lt;FQL&gt;&lt;Q&gt;JP3519400000^FF_TAX_CF(ANN_R,41640,42004,,,USD)&lt;/Q&gt;&lt;R&gt;1&lt;/R&gt;&lt;C&gt;1&lt;/C&gt;&lt;D xsi:type="xsd:double"&gt;238.280596109107&lt;/D&gt;&lt;/FQL&gt;&lt;FQL&gt;&lt;Q&gt;JP3519400000^FF_TAX_CF(ANN_R,41275,41639,,,USD)&lt;/Q&gt;&lt;R&gt;1&lt;/R&gt;&lt;C&gt;1&lt;/C&gt;&lt;D xsi:type="xsd:double"&gt;244.068848272786&lt;/D&gt;&lt;/FQL&gt;&lt;FQL&gt;&lt;Q&gt;JP3475350009^FF_TAX_CF(ANN_R,41640,42004,,,USD)&lt;/Q&gt;&lt;R&gt;1&lt;/R&gt;&lt;C&gt;1&lt;/C&gt;&lt;D xsi:type="xsd:double"&gt;547.161561939865&lt;/D&gt;&lt;/FQL&gt;&lt;FQL&gt;&lt;Q&gt;JP3475350009^FF_TAX_CF(ANN_R,41275,41639,,,USD)&lt;/Q&gt;&lt;R&gt;1&lt;/R&gt;&lt;C&gt;1&lt;/C&gt;&lt;D xsi:type="xsd:double"&gt;283.292890693992&lt;/D&gt;&lt;/FQL&gt;&lt;FQL&gt;&lt;Q&gt;JP3205800000^FF_TAX_CF(ANN_R,41640,42004,,,USD)&lt;/Q&gt;&lt;R&gt;1&lt;/R&gt;&lt;C&gt;1&lt;/C&gt;&lt;D xsi:type="xsd:double"&gt;465.696760946885&lt;/D&gt;&lt;/FQL&gt;&lt;FQL&gt;&lt;Q&gt;KR7068270008^FF_TAX_CF(ANN_R,41640,42004,,,USD)&lt;/Q&gt;&lt;R&gt;1&lt;/R&gt;&lt;C&gt;1&lt;/C&gt;&lt;D xsi:type="xsd:double"&gt;26.8504657527583&lt;/D&gt;&lt;/FQL&gt;&lt;FQL&gt;&lt;Q&gt;KR7068270008^FF_TAX_CF(ANN_R,41275,41639,,,USD)&lt;/Q&gt;&lt;R&gt;1&lt;/R&gt;&lt;C&gt;1&lt;/C&gt;&lt;D xsi:type="xsd:double"&gt;25.486696428793&lt;/D&gt;&lt;/FQL&gt;&lt;FQL&gt;&lt;Q&gt;JP3197600004^FF_TAX_CF(ANN_R,41640,42004,,,USD)&lt;/Q&gt;&lt;R&gt;1&lt;/R&gt;&lt;C&gt;1&lt;/C&gt;&lt;D xsi:type="xsd:double"&gt;108.434024553746&lt;/D&gt;&lt;/FQL&gt;&lt;FQL&gt;&lt;Q&gt;JP3942400007^FF_TAX_CF(ANN_R,41640,42004,,,USD)&lt;/Q&gt;&lt;R&gt;1&lt;/R&gt;&lt;C&gt;1&lt;/C&gt;&lt;D xsi:type="xsd:double"&gt;430.501645632088&lt;/D&gt;&lt;/FQL&gt;&lt;FQL&gt;&lt;Q&gt;JP3942400007^FF_TAX_CF(ANN_R,41275,41639,,,USD)&lt;/Q&gt;&lt;R&gt;1&lt;/R&gt;&lt;C&gt;1&lt;/C&gt;&lt;D xsi:type="xsd:double"&gt;535.611363910139&lt;/D&gt;&lt;/FQL&gt;&lt;FQL&gt;&lt;Q&gt;BE0003739530^FF_TAX_CF(ANN_R,42005,42369,,,USD)&lt;/Q&gt;&lt;R&gt;1&lt;/R&gt;&lt;C&gt;1&lt;/C&gt;&lt;D xsi:type="xsd:double"&gt;367.052788972855&lt;/D&gt;&lt;/FQL&gt;&lt;FQL&gt;&lt;Q&gt;NL0013654783^FF_TAX_CF(ANN_R,42370,42735,,,USD)&lt;/Q&gt;&lt;R&gt;0&lt;/R&gt;&lt;C&gt;0&lt;/C&gt;&lt;/FQL&gt;&lt;FQL&gt;&lt;Q&gt;NL0010832176^FF_TAX_CF(ANN_R,43101,43465,,,USD)&lt;/Q&gt;&lt;R&gt;1&lt;/R&gt;&lt;C&gt;1&lt;/C&gt;&lt;D xsi:type="xsd:double"&gt;0.666558595895767&lt;/D&gt;&lt;/FQL&gt;&lt;FQL&gt;&lt;Q&gt;NL0010832176^FF_TAX_CF(ANN_R,41275,41639,,,USD)&lt;/Q&gt;&lt;R&gt;0&lt;/R&gt;&lt;C&gt;0&lt;/C&gt;&lt;/FQL&gt;&lt;FQL&gt;&lt;Q&gt;CH0012280076^FF_TAX_CF(ANN_R,42005,42369,,,USD)&lt;/Q&gt;&lt;R&gt;1&lt;/R&gt;&lt;C&gt;1&lt;/C&gt;&lt;D xsi:type="xsd:double"&gt;27.1705767915249&lt;/D&gt;&lt;/FQL&gt;&lt;FQL&gt;&lt;Q&gt;CH0012549785^FF_TAX_CF(ANN_R,42005,42369,,,USD)&lt;/Q&gt;&lt;R&gt;1&lt;/R&gt;&lt;C&gt;1&lt;/C&gt;&lt;D xsi:type="xsd:double"&gt;24.8303720515966&lt;/D&gt;&lt;/FQL&gt;&lt;FQL&gt;&lt;Q&gt;DK0060448595^FF_TAX_CF(ANN_R,42370,42735,,,USD)&lt;/Q&gt;&lt;R&gt;1&lt;/R&gt;&lt;C&gt;1&lt;/C&gt;&lt;D xsi:type="xsd:double"&gt;54.4014596194029&lt;/D&gt;&lt;/FQL&gt;&lt;FQL&gt;&lt;Q&gt;DK0060448595^FF_TAX_CF(ANN_R,42005,42369,,,USD)&lt;/Q&gt;&lt;R&gt;1&lt;/R&gt;&lt;C&gt;1&lt;/C&gt;&lt;D xsi:type="xsd:double"&gt;180.980075925589&lt;/D&gt;&lt;/FQL&gt;&lt;FQL&gt;&lt;Q&gt;DK0010272202^FF_TAX_CF(ANN_R,42005,42369,,,USD)&lt;/Q&gt;&lt;R&gt;1&lt;/R&gt;&lt;C&gt;1&lt;/C&gt;&lt;D xsi:type="xsd:double"&gt;-0.889957814514637&lt;/D&gt;&lt;/FQL&gt;&lt;FQL&gt;&lt;Q&gt;DE0006599905^FF_TAX_CF(ANN_R,42005,42369,,,USD)&lt;/Q&gt;&lt;R&gt;1&lt;/R&gt;&lt;C&gt;1&lt;/C&gt;&lt;D xsi:type="xsd:double"&gt;781.234712481499&lt;/D&gt;&lt;/FQL&gt;&lt;FQL&gt;&lt;Q&gt;ES0105066007^FF_TAX_CF(ANN_R,41640,42004,,,USD)&lt;/Q&gt;&lt;R&gt;1&lt;/R&gt;&lt;C&gt;1&lt;/C&gt;&lt;D xsi:type="xsd:double"&gt;49.7324017657042&lt;/D&gt;&lt;/FQL&gt;&lt;FQL&gt;&lt;Q&gt;US2473617023^FF_TAX_CF(ANN_R,43831,44196,,,USD)&lt;/Q&gt;&lt;R&gt;0&lt;/R&gt;&lt;C&gt;0&lt;/C&gt;&lt;/FQL&gt;&lt;FQL&gt;&lt;Q&gt;NL0000009538^FF_TAX_CF(ANN_R,42005,42369,,,USD)&lt;/Q&gt;&lt;R&gt;1&lt;/R&gt;&lt;C&gt;1&lt;/C&gt;&lt;D xsi:type="xsd:double"&gt;310.497827529907&lt;/D&gt;&lt;/FQL&gt;&lt;FQL&gt;&lt;Q&gt;DE000BAY0017^FF_TAX_CF(ANN_R,42370,42735,,,USD)&lt;/Q&gt;&lt;R&gt;1&lt;/R&gt;&lt;C&gt;1&lt;/C&gt;&lt;D xsi:type="xsd:double"&gt;1881.64150178432&lt;/D&gt;&lt;/FQL&gt;&lt;FQL&gt;&lt;Q&gt;DE000BAY0017^FF_TAX_CF(ANN_R,42005,42369,,,USD)&lt;/Q&gt;&lt;R&gt;1&lt;/R&gt;&lt;C&gt;1&lt;/C&gt;&lt;D xsi:type="xsd:double"&gt;1884.05646061897&lt;/D&gt;&lt;/FQL&gt;&lt;FQL&gt;&lt;Q&gt;CH0012032048^FF_TAX_CF(ANN_R,42005,42369,,,USD)&lt;/Q&gt;&lt;R&gt;1&lt;/R&gt;&lt;C&gt;1&lt;/C&gt;&lt;D xsi:type="xsd:double"&gt;3838.4852771759&lt;/D&gt;&lt;/FQL&gt;&lt;FQL&gt;&lt;Q&gt;US5132721045^FF_TAX_CF(ANN_R,41275,41639,,,USD)&lt;/Q&gt;&lt;R&gt;1&lt;/R&gt;&lt;C&gt;1&lt;/C&gt;&lt;D xsi:type="xsd:double"&gt;145.9&lt;/D&gt;&lt;/FQL&gt;&lt;FQL&gt;&lt;Q&gt;US18915M1071^FF_TAX_CF(ANN_R,42736,43100,,,USD)&lt;/Q&gt;&lt;R&gt;1&lt;/R&gt;&lt;C&gt;1&lt;/C&gt;&lt;D xsi:type="xsd:double"&gt;0.825&lt;/D&gt;&lt;/FQL&gt;&lt;FQL&gt;&lt;Q&gt;US24906P1093^FF_TAX_CF(ANN_R,42370,42735,,,USD)&lt;/Q&gt;&lt;R&gt;1&lt;/R&gt;&lt;C&gt;1&lt;/C&gt;&lt;D xsi:type="xsd:double"&gt;112.3&lt;/D&gt;&lt;/FQL&gt;&lt;FQL&gt;&lt;Q&gt;US24906P1093^FF_TAX_CF(ANN_R,42005,42369,,,USD)&lt;/Q&gt;&lt;R&gt;1&lt;/R&gt;&lt;C&gt;1&lt;/C&gt;&lt;D xsi:type="xsd:double"&gt;71.4&lt;/D&gt;&lt;/FQL&gt;&lt;FQL&gt;&lt;Q&gt;US45784P1012^FF_TAX_CF(ANN_R,42005,42369,,,USD)&lt;/Q&gt;&lt;R&gt;1&lt;/R&gt;&lt;C&gt;1&lt;/C&gt;&lt;D xsi:type="xsd:double"&gt;0.109&lt;/D&gt;&lt;/FQL&gt;&lt;FQL&gt;&lt;Q&gt;US92556V1061^FF_TAX_CF(ANN_R,42005,42369,,,USD)&lt;/Q&gt;&lt;R&gt;1&lt;/R&gt;&lt;C&gt;1&lt;/C&gt;&lt;D xsi:type="xsd:double"&gt;302.9&lt;/D&gt;&lt;/FQL&gt;&lt;FQL&gt;&lt;Q&gt;US14149Y1082^FF_TAX_CF(ANN_R,42370,42735,,,USD)&lt;/Q&gt;&lt;R&gt;1&lt;/R&gt;&lt;C&gt;1&lt;/C&gt;&lt;D xsi:type="xsd:double"&gt;635&lt;/D&gt;&lt;/FQL</t>
        </r>
      </text>
    </comment>
    <comment ref="A158" authorId="0" shapeId="0" xr:uid="{A020DF70-5C8F-4A5B-89FA-E00E73F8A6F1}">
      <text>
        <r>
          <rPr>
            <b/>
            <sz val="9"/>
            <color indexed="81"/>
            <rFont val="Tahoma"/>
            <charset val="1"/>
          </rPr>
          <t>&gt;&lt;FQL&gt;&lt;Q&gt;US14149Y1082^FF_TAX_CF(ANN_R,42005,42369,,,USD)&lt;/Q&gt;&lt;R&gt;1&lt;/R&gt;&lt;C&gt;1&lt;/C&gt;&lt;D xsi:type="xsd:double"&gt;529&lt;/D&gt;&lt;/FQL&gt;&lt;FQL&gt;&lt;Q&gt;US4364401012^FF_TAX_CF(ANN_R,42005,42369,,,USD)&lt;/Q&gt;&lt;R&gt;1&lt;/R&gt;&lt;C&gt;1&lt;/C&gt;&lt;D xsi:type="xsd:double"&gt;168.7&lt;/D&gt;&lt;/FQL&gt;&lt;FQL&gt;&lt;Q&gt;IE00BQPVQZ61^FF_TAX_CF(ANN_R,42005,42369,,,USD)&lt;/Q&gt;&lt;R&gt;1&lt;/R&gt;&lt;C&gt;1&lt;/C&gt;&lt;D xsi:type="xsd:double"&gt;1.88&lt;/D&gt;&lt;/FQL&gt;&lt;FQL&gt;&lt;Q&gt;JP3236200006^FF_TAX_CF(ANN_R,42736,43100,,,USD)&lt;/Q&gt;&lt;R&gt;0&lt;/R&gt;&lt;C&gt;0&lt;/C&gt;&lt;/FQL&gt;&lt;FQL&gt;&lt;Q&gt;US5926881054^FF_TAX_CF(ANN_R,42005,42369,,,USD)&lt;/Q&gt;&lt;R&gt;1&lt;/R&gt;&lt;C&gt;1&lt;/C&gt;&lt;D xsi:type="xsd:double"&gt;85.458&lt;/D&gt;&lt;/FQL&gt;&lt;FQL&gt;&lt;Q&gt;US58155Q1031^FF_TAX_CF(ANN_R,42005,42369,,,USD)&lt;/Q&gt;&lt;R&gt;1&lt;/R&gt;&lt;C&gt;1&lt;/C&gt;&lt;D xsi:type="xsd:double"&gt;866&lt;/D&gt;&lt;/FQL&gt;&lt;FQL&gt;&lt;Q&gt;US98956P1021^FF_TAX_CF(ANN_R,42005,42369,,,USD)&lt;/Q&gt;&lt;R&gt;1&lt;/R&gt;&lt;C&gt;1&lt;/C&gt;&lt;D xsi:type="xsd:double"&gt;193.6&lt;/D&gt;&lt;/FQL&gt;&lt;FQL&gt;&lt;Q&gt;SE0009922164^FF_TAX_CF(ANN_R,42005,42369,,,USD)&lt;/Q&gt;&lt;R&gt;1&lt;/R&gt;&lt;C&gt;1&lt;/C&gt;&lt;D xsi:type="xsd:double"&gt;260.063086465001&lt;/D&gt;&lt;/FQL&gt;&lt;FQL&gt;&lt;Q&gt;US5184391044^FF_TAX_CF(ANN_R,42370,42735,,,USD)&lt;/Q&gt;&lt;R&gt;1&lt;/R&gt;&lt;C&gt;1&lt;/C&gt;&lt;D xsi:type="xsd:double"&gt;450.9&lt;/D&gt;&lt;/FQL&gt;&lt;FQL&gt;&lt;Q&gt;US5184391044^FF_TAX_CF(ANN_R,42005,42369,,,USD)&lt;/Q&gt;&lt;R&gt;1&lt;/R&gt;&lt;C&gt;1&lt;/C&gt;&lt;D xsi:type="xsd:double"&gt;417.4&lt;/D&gt;&lt;/FQL&gt;&lt;FQL&gt;&lt;Q&gt;JP3160400002^FF_TAX_CF(ANN_R,42370,42735,,,USD)&lt;/Q&gt;&lt;R&gt;1&lt;/R&gt;&lt;C&gt;1&lt;/C&gt;&lt;D xsi:type="xsd:double"&gt;65.7787971496582&lt;/D&gt;&lt;/FQL&gt;&lt;FQL&gt;&lt;Q&gt;JP3160400002^FF_TAX_CF(ANN_R,42005,42369,,,USD)&lt;/Q&gt;&lt;R&gt;1&lt;/R&gt;&lt;C&gt;1&lt;/C&gt;&lt;D xsi:type="xsd:double"&gt;57.7662737909704&lt;/D&gt;&lt;/FQL&gt;&lt;FQL&gt;&lt;Q&gt;JP3201200007^FF_TAX_CF(ANN_R,42005,42369,,,USD)&lt;/Q&gt;&lt;R&gt;1&lt;/R&gt;&lt;C&gt;1&lt;/C&gt;&lt;D xsi:type="xsd:double"&gt;239.294012829661&lt;/D&gt;&lt;/FQL&gt;&lt;FQL&gt;&lt;Q&gt;JP3463000004^FF_TAX_CF(ANN_R,42005,42369,,,USD)&lt;/Q&gt;&lt;R&gt;1&lt;/R&gt;&lt;C&gt;1&lt;/C&gt;&lt;D xsi:type="xsd:double"&gt;674.534576183185&lt;/D&gt;&lt;/FQL&gt;&lt;FQL&gt;&lt;Q&gt;JP3546800008^FF_TAX_CF(ANN_R,42005,42369,,,USD)&lt;/Q&gt;&lt;R&gt;1&lt;/R&gt;&lt;C&gt;1&lt;/C&gt;&lt;D xsi:type="xsd:double"&gt;282.195438669063&lt;/D&gt;&lt;/FQL&gt;&lt;FQL&gt;&lt;Q&gt;JP3519400000^FF_TAX_CF(ANN_R,42370,42735,,,USD)&lt;/Q&gt;&lt;R&gt;1&lt;/R&gt;&lt;C&gt;1&lt;/C&gt;&lt;D xsi:type="xsd:double"&gt;233.197648705915&lt;/D&gt;&lt;/FQL&gt;&lt;FQL&gt;&lt;Q&gt;JP3519400000^FF_TAX_CF(ANN_R,42005,42369,,,USD)&lt;/Q&gt;&lt;R&gt;1&lt;/R&gt;&lt;C&gt;1&lt;/C&gt;&lt;D xsi:type="xsd:double"&gt;240.705760072917&lt;/D&gt;&lt;/FQL&gt;&lt;FQL&gt;&lt;Q&gt;JP3475350009^FF_TAX_CF(ANN_R,42370,42735,,,USD)&lt;/Q&gt;&lt;R&gt;1&lt;/R&gt;&lt;C&gt;1&lt;/C&gt;&lt;D xsi:type="xsd:double"&gt;311.805988311768&lt;/D&gt;&lt;/FQL&gt;&lt;FQL&gt;&lt;Q&gt;JP3475350009^FF_TAX_CF(ANN_R,42005,42369,,,USD)&lt;/Q&gt;&lt;R&gt;1&lt;/R&gt;&lt;C&gt;1&lt;/C&gt;&lt;D xsi:type="xsd:double"&gt;199.114319713786&lt;/D&gt;&lt;/FQL&gt;&lt;FQL&gt;&lt;Q&gt;JP3205800000^FF_TAX_CF(ANN_R,42005,42369,,,USD)&lt;/Q&gt;&lt;R&gt;1&lt;/R&gt;&lt;C&gt;1&lt;/C&gt;&lt;D xsi:type="xsd:double"&gt;388.824757006019&lt;/D&gt;&lt;/FQL&gt;&lt;FQL&gt;&lt;Q&gt;KR7068270008^FF_TAX_CF(ANN_R,42370,42735,,,USD)&lt;/Q&gt;&lt;R&gt;1&lt;/R&gt;&lt;C&gt;1&lt;/C&gt;&lt;D xsi:type="xsd:double"&gt;38.9305758041906&lt;/D&gt;&lt;/FQL&gt;&lt;FQL&gt;&lt;Q&gt;KR7068270008^FF_TAX_CF(ANN_R,42005,42369,,,USD)&lt;/Q&gt;&lt;R&gt;1&lt;/R&gt;&lt;C&gt;1&lt;/C&gt;&lt;D xsi:type="xsd:double"&gt;18.2701165152617&lt;/D&gt;&lt;/FQL&gt;&lt;FQL&gt;&lt;Q&gt;JP3197600004^FF_TAX_CF(ANN_R,42005,42369,,,USD)&lt;/Q&gt;&lt;R&gt;1&lt;/R&gt;&lt;C&gt;1&lt;/C&gt;&lt;D xsi:type="xsd:double"&gt;42.6010339334607&lt;/D&gt;&lt;/FQL&gt;&lt;FQL&gt;&lt;Q&gt;JP3942400007^FF_TAX_CF(ANN_R,42370,42735,,,USD)&lt;/Q&gt;&lt;R&gt;1&lt;/R&gt;&lt;C&gt;1&lt;/C&gt;&lt;D xsi:type="xsd:double"&gt;752.904495239258&lt;/D&gt;&lt;/FQL&gt;&lt;FQL&gt;&lt;Q&gt;JP3942400007^FF_TAX_CF(ANN_R,42005,42369,,,USD)&lt;/Q&gt;&lt;R&gt;1&lt;/R&gt;&lt;C&gt;1&lt;/C&gt;&lt;D xsi:type="xsd:double"&gt;621.274180981331&lt;/D&gt;&lt;/FQL&gt;&lt;FQL&gt;&lt;Q&gt;US5184391044^FF_TAX_CF(ANN_R,40909,41274,,,USD)&lt;/Q&gt;&lt;R&gt;1&lt;/R&gt;&lt;C&gt;1&lt;/C&gt;&lt;D xsi:type="xsd:double"&gt;326.4&lt;/D&gt;&lt;/FQL&gt;&lt;FQL&gt;&lt;Q&gt;US5184391044^FF_TAX_CF(ANN_R,42736,43100,,,USD)&lt;/Q&gt;&lt;R&gt;1&lt;/R&gt;&lt;C&gt;1&lt;/C&gt;&lt;D xsi:type="xsd:double"&gt;456&lt;/D&gt;&lt;/FQL&gt;&lt;FQL&gt;&lt;Q&gt;CH0102484968^FF_TAX_CF(ANN_R,42005,42369,,,USD)&lt;/Q&gt;&lt;R&gt;1&lt;/R&gt;&lt;C&gt;1&lt;/C&gt;&lt;D xsi:type="xsd:double"&gt;130.130466783047&lt;/D&gt;&lt;/FQL&gt;&lt;FQL&gt;&lt;Q&gt;JP3951600000^FF_TAX_CF(ANN_R,42370,42735,,,USD)&lt;/Q&gt;&lt;R&gt;1&lt;/R&gt;&lt;C&gt;1&lt;/C&gt;&lt;D xsi:type="xsd:double"&gt;148.529020579532&lt;/D&gt;&lt;/FQL&gt;&lt;FQL&gt;&lt;Q&gt;SE0000108656^FF_TAX_CF(ANN_R,40909,41274,,,USD)&lt;/Q&gt;&lt;R&gt;1&lt;/R&gt;&lt;C&gt;1&lt;/C&gt;&lt;D xsi:type="xsd:double"&gt;848.771944642067&lt;/D&gt;&lt;/FQL&gt;&lt;FQL&gt;&lt;Q&gt;JP3726800000^FF_TAX_CF(ANN_R,40909,41274,,,USD)&lt;/Q&gt;&lt;R&gt;1&lt;/R&gt;&lt;C&gt;1&lt;/C&gt;&lt;D xsi:type="xsd:double"&gt;1550.93320068717&lt;/D&gt;&lt;/FQL&gt;&lt;FQL&gt;&lt;Q&gt;FR0000130650^FF_TAX_CF(ANN_R,41275,41639,,,USD)&lt;/Q&gt;&lt;R&gt;1&lt;/R&gt;&lt;C&gt;1&lt;/C&gt;&lt;D xsi:type="xsd:double"&gt;190.07774177742&lt;/D&gt;&lt;/FQL&gt;&lt;FQL&gt;&lt;Q&gt;DE0007165631^FF_TAX_CF(ANN_R,42370,42735,,,USD)&lt;/Q&gt;&lt;R&gt;1&lt;/R&gt;&lt;C&gt;1&lt;/C&gt;&lt;D xsi:type="xsd:double"&gt;72.8751678401232&lt;/D&gt;&lt;/FQL&gt;&lt;FQL&gt;&lt;Q&gt;SE0000108656^FF_TAX_CF(ANN_R,41275,41639,,,USD)&lt;/Q&gt;&lt;R&gt;1&lt;/R&gt;&lt;C&gt;1&lt;/C&gt;&lt;D xsi:type="xsd:double"&gt;203.070118010044&lt;/D&gt;&lt;/FQL&gt;&lt;FQL&gt;&lt;Q&gt;US29355A1079^FF_TAX_CF(ANN_R,42736,43100,,,USD)&lt;/Q&gt;&lt;R&gt;1&lt;/R&gt;&lt;C&gt;1&lt;/C&gt;&lt;D xsi:type="xsd:double"&gt;0.909&lt;/D&gt;&lt;/FQL&gt;&lt;FQL&gt;&lt;Q&gt;JP3386450005^FF_TAX_CF(ANN_R,40909,41274,,,USD)&lt;/Q&gt;&lt;R&gt;1&lt;/R&gt;&lt;C&gt;1&lt;/C&gt;&lt;D xsi:type="xsd:double"&gt;997.486213791184&lt;/D&gt;&lt;/FQL&gt;&lt;FQL&gt;&lt;Q&gt;JP3386450005^FF_TAX_CF(ANN_R,42736,43100,,,USD)&lt;/Q&gt;&lt;R&gt;1&lt;/R&gt;&lt;C&gt;1&lt;/C&gt;&lt;D xsi:type="xsd:double"&gt;337.398127362132&lt;/D&gt;&lt;/FQL&gt;&lt;FQL&gt;&lt;Q&gt;US2855121099^FF_TAX_CF(ANN_R,40909,41274,,,USD)&lt;/Q&gt;&lt;R&gt;1&lt;/R&gt;&lt;C&gt;1&lt;/C&gt;&lt;D xsi:type="xsd:double"&gt;-4&lt;/D&gt;&lt;/FQL&gt;&lt;FQL&gt;&lt;Q&gt;US2855121099^FF_TAX_CF(ANN_R,42736,43100,,,USD)&lt;/Q&gt;&lt;R&gt;1&lt;/R&gt;&lt;C&gt;1&lt;/C&gt;&lt;D xsi:type="xsd:double"&gt;51&lt;/D&gt;&lt;/FQL&gt;&lt;FQL&gt;&lt;Q&gt;JP3160400002^FF_TAX_CF(ANN_R,40909,41274,,,USD)&lt;/Q&gt;&lt;R&gt;1&lt;/R&gt;&lt;C&gt;1&lt;/C&gt;&lt;D xsi:type="xsd:double"&gt;504.410426330753&lt;/D&gt;&lt;/FQL&gt;&lt;FQL&gt;&lt;Q&gt;JP3160400002^FF_TAX_CF(ANN_R,42736,43100,,,USD)&lt;/Q&gt;&lt;R&gt;1&lt;/R&gt;&lt;C&gt;1&lt;/C&gt;&lt;D xsi:type="xsd:double"&gt;14.2491052802652&lt;/D&gt;&lt;/FQL&gt;&lt;FQL&gt;&lt;Q&gt;JP3783600004^FF_TAX_CF(ANN_R,40909,41274,,,USD)&lt;/Q&gt;&lt;R&gt;1&lt;/R&gt;&lt;C&gt;1&lt;/C&gt;&lt;D xsi:type="xsd:double"&gt;537.375862061977&lt;/D&gt;&lt;/FQL&gt;&lt;FQL&gt;&lt;Q&gt;JP3783600004^FF_TAX_CF(ANN_R,42736,43100,,,USD)&lt;/Q&gt;&lt;R&gt;1&lt;/R&gt;&lt;C&gt;1&lt;/C&gt;&lt;D xsi:type="xsd:double"&gt;1321.0204214789&lt;/D&gt;&lt;/FQL&gt;&lt;FQL&gt;&lt;Q&gt;DE0005557508^FF_TAX_CF(ANN_R,40909,41274,,,USD)&lt;/Q&gt;&lt;R&gt;1&lt;/R&gt;&lt;C&gt;1&lt;/C&gt;&lt;D xsi:type="xsd:double"&gt;891.421740055084&lt;/D&gt;&lt;/FQL&gt;&lt;FQL&gt;&lt;Q&gt;DE0005557508^FF_TAX_CF(ANN_R,42736,43100,,,USD)&lt;/Q&gt;&lt;R&gt;1&lt;/R&gt;&lt;C&gt;1&lt;/C&gt;&lt;D xsi:type="xsd:double"&gt;715.110520601273&lt;/D&gt;&lt;/FQL&gt;&lt;FQL&gt;&lt;Q&gt;DE0005552004^FF_TAX_CF(ANN_R,40909,41274,,,USD)&lt;/Q&gt;&lt;R&gt;1&lt;/R&gt;&lt;C&gt;1&lt;/C&gt;&lt;D xsi:type="xsd:double"&gt;676.915355920792&lt;/D&gt;&lt;/FQL&gt;&lt;FQL&gt;&lt;Q&gt;DE0005552004^FF_TAX_CF(ANN_R,42736,43100,,,USD)&lt;/Q&gt;&lt;R&gt;1&lt;/R&gt;&lt;C&gt;1&lt;/C&gt;&lt;D xsi:type="xsd:double"&gt;706.087044000626&lt;/D&gt;&lt;/FQL&gt;&lt;FQL&gt;&lt;Q&gt;DE0005810055^FF_TAX_CF(ANN_R,40909,41274,,,USD)&lt;/Q&gt;&lt;R&gt;1&lt;/R&gt;&lt;C&gt;1&lt;/C&gt;&lt;D xsi:type="xsd:double"&gt;331.90688419342&lt;/D&gt;&lt;/FQL&gt;&lt;FQL&gt;&lt;Q&gt;DE0005810055^FF_TAX_CF(ANN_R,42736,43100,,,USD)&lt;/Q&gt;&lt;R&gt;1&lt;/R&gt;&lt;C&gt;1&lt;/C&gt;&lt;D xsi:type="xsd:double"&gt;348.306196784973&lt;/D&gt;&lt;/FQL&gt;&lt;FQL&gt;&lt;Q&gt;US24906P1093^FF_TAX_CF(ANN_R,40909,41274,,,USD)&lt;/Q&gt;&lt;R&gt;1&lt;/R&gt;&lt;C&gt;1&lt;/C&gt;&lt;D xsi:type="xsd:double"&gt;109.544&lt;/D&gt;&lt;/FQL&gt;&lt;FQL&gt;&lt;Q&gt;US24906P1093^FF_TAX_CF(ANN_R,42736,43100,,,USD)&lt;/Q&gt;&lt;R&gt;1&lt;/R&gt;&lt;C&gt;1&lt;/C&gt;&lt;D xsi:type="xsd:double"&gt;122.7&lt;/D&gt;&lt;/FQL&gt;&lt;FQL&gt;&lt;Q&gt;JP3551500006^FF_TAX_CF(ANN_R,41275,41639,,,USD)&lt;/Q&gt;&lt;R&gt;1&lt;/R&gt;&lt;C&gt;1&lt;/C&gt;&lt;D xsi:type="xsd:double"&gt;641.669795718044&lt;/D&gt;&lt;/FQL&gt;&lt;FQL&gt;&lt;Q&gt;JP3551500006^FF_TAX_CF(ANN_R,40909,41274,,,USD)&lt;/Q&gt;&lt;R&gt;1&lt;/R&gt;&lt;C&gt;1&lt;/C&gt;&lt;D xsi:type="xsd:double"&gt;609.461632397026&lt;/D&gt;&lt;/FQL&gt;&lt;FQL&gt;&lt;Q&gt;JP3551500006^FF_TAX_CF(ANN_R,42736,43100,,,USD)&lt;/Q&gt;&lt;R&gt;1&lt;/R&gt;&lt;C&gt;1&lt;/C&gt;&lt;D xsi:type="xsd:double"&gt;1001.14970942587&lt;/D&gt;&lt;/FQL&gt;&lt;FQL&gt;&lt;Q&gt;JP3551500006^FF_TAX_CF(ANN_R,42370,42735,,,USD)&lt;/Q&gt;&lt;R&gt;1&lt;/R&gt;&lt;C&gt;1&lt;/C&gt;&lt;D xsi:type="xsd:double"&gt;539.429439544678&lt;/D&gt;&lt;/FQL&gt;&lt;FQL&gt;&lt;Q&gt;CH0432492467^FF_TAX_CF(ANN_R,40909,41274,,,USD)&lt;/Q&gt;&lt;R&gt;0&lt;/R&gt;&lt;C&gt;0&lt;/C&gt;&lt;/FQL&gt;&lt;FQL&gt;&lt;Q&gt;JP3236200006^FF_TAX_CF(ANN_R,42005,42369,,,USD)&lt;/Q&gt;&lt;R&gt;1&lt;/R&gt;&lt;C&gt;1&lt;/C&gt;&lt;D xsi:type="xsd:double"&gt;531.083786918782&lt;/D&gt;&lt;/FQL&gt;&lt;FQL&gt;&lt;Q&gt;FR0000120073^FF_TAX_CF(ANN_R,43831,44196,,,USD)&lt;/Q&gt;&lt;R&gt;0&lt;/R&gt;&lt;C&gt;0&lt;/C&gt;&lt;/FQL&gt;&lt;FQL&gt;&lt;Q&gt;FR0000052292^FF_TAX_CF(ANN_R,42005,42369,,,USD)&lt;/Q&gt;&lt;R&gt;1&lt;/R&gt;&lt;C&gt;1&lt;/C&gt;&lt;D xsi:type="xsd:double"&gt;634.96805729866&lt;/D&gt;&lt;/FQL&gt;&lt;FQL&gt;&lt;Q&gt;CH0025751329^FF_TAX_CF(ANN_R,41640,42004,,,USD)&lt;/Q&gt;&lt;R&gt;1&lt;/R&gt;&lt;C&gt;1&lt;/C&gt;&lt;D xsi:type="xsd:double"&gt;9.18899982881795&lt;/D&gt;&lt;/FQL&gt;&lt;FQL&gt;&lt;Q&gt;US6700024010^FF_TAX_CF(ANN_R,42736,43100,,,USD)&lt;/Q&gt;&lt;R&gt;0&lt;/R&gt;&lt;C&gt;0&lt;/C&gt;&lt;/FQL&gt;&lt;FQL&gt;&lt;Q&gt;DK0010274414^FF_TAX_CF(ANN_R,40909,41274,,,USD)&lt;/Q&gt;&lt;R&gt;1&lt;/R&gt;&lt;C&gt;1&lt;/C&gt;&lt;D xsi:type="xsd:double"&gt;329.239459812641&lt;/D&gt;&lt;/FQL&gt;&lt;FQL&gt;&lt;Q&gt;DK0010274414^FF_TAX_CF(ANN_R,42736,43100,,,USD)&lt;/Q&gt;&lt;R&gt;1&lt;/R&gt;&lt;C&gt;1&lt;/C&gt;&lt;D xsi:type="xsd:double"&gt;831.255669653416&lt;/D&gt;&lt;/FQL&gt;&lt;FQL&gt;&lt;Q&gt;FR0000120644^FF_TAX_CF(ANN_R,40909,41274,,,USD)&lt;/Q&gt;&lt;R&gt;1&lt;/R&gt;&lt;C&gt;1&lt;/C&gt;&lt;D xsi:type="xsd:double"&gt;813.069108724594&lt;/D&gt;&lt;/FQL&gt;&lt;FQL&gt;&lt;Q&gt;FR0000120644^FF_TAX_CF(ANN_R,42736,43100,,,USD)&lt;/Q&gt;&lt;R&gt;1&lt;/R&gt;&lt;C&gt;1&lt;/C&gt;&lt;D xsi:type="xsd:double"&gt;1258.77498579025&lt;/D&gt;&lt;/FQL&gt;&lt;FQL&gt;&lt;Q&gt;JP3505000004^FF_TAX_CF(ANN_R,40909,41274,,,USD)&lt;/Q&gt;&lt;R&gt;1&lt;/R&gt;&lt;C&gt;1&lt;/C&gt;&lt;D xsi:type="xsd:double"&gt;155.772131960839&lt;/D&gt;&lt;/FQL&gt;&lt;FQL&gt;&lt;Q&gt;JP3505000004^FF_TAX_CF(ANN_R,42736,43100,,,USD)&lt;/Q&gt;&lt;R&gt;1&lt;/R&gt;&lt;C&gt;1&lt;/C&gt;&lt;D xsi:type="xsd:double"&gt;984.185609361157&lt;/D&gt;&lt;/FQL&gt;&lt;FQL&gt;&lt;Q&gt;US88579Y1010^FF_TAX_CF(ANN_R,41640,42004,,,USD)&lt;/Q&gt;&lt;R&gt;1&lt;/R&gt;&lt;C&gt;1&lt;/C&gt;&lt;D xsi:type="xsd:double"&gt;1968&lt;/D&gt;&lt;/FQL&gt;&lt;FQL&gt;&lt;Q&gt;US88579Y1010^FF_TAX_CF(ANN_R,41275,41639,,,USD)&lt;/Q&gt;&lt;R&gt;1&lt;/R&gt;&lt;C&gt;1&lt;/C&gt;&lt;D xsi:type="xsd:double"&gt;1803&lt;/D&gt;&lt;/FQL&gt;&lt;FQL&gt;&lt;Q&gt;JP3893600001^FF_TAX_CF(ANN_R,41640,42004,,,USD)&lt;/Q&gt;&lt;R&gt;1&lt;/R&gt;&lt;C&gt;1&lt;/C&gt;&lt;D xsi:type="xsd:double"&gt;1763.51539067551&lt;/D&gt;&lt;/FQL&gt;&lt;FQL&gt;&lt;Q&gt;US88579Y1010^FF_TAX_CF(ANN_R,42370,42735,,,USD)&lt;/Q&gt;&lt;R&gt;1&lt;/R&gt;&lt;C&gt;1&lt;/C&gt;&lt;D xsi:type="xsd:double"&gt;1888&lt;/D&gt;&lt;/FQL&gt;&lt;FQL&gt;&lt;Q&gt;US88579Y1010^FF_TAX_CF(ANN_R,42005,42369,,,USD)&lt;/Q&gt;&lt;R&gt;1&lt;/R&gt;&lt;C&gt;1&lt;/C&gt;&lt;D xsi:type="xsd:double"&gt;2331&lt;/D&gt;&lt;/FQL&gt;&lt;FQL&gt;&lt;Q&gt;JP3893600001^FF_TAX_CF(ANN_R,42005,42369,,,USD)&lt;/Q&gt;&lt;R&gt;1&lt;/R&gt;&lt;C&gt;1&lt;/C&gt;&lt;D xsi:type="xsd:double"&gt;288.175968432799&lt;/D&gt;&lt;/FQL&gt;&lt;FQL&gt;&lt;Q&gt;DE0007100000^FF_TAX_CF(ANN_R,41275,41639,,,USD)&lt;/Q&gt;&lt;R&gt;1&lt;/R&gt;&lt;C&gt;1&lt;/C&gt;&lt;D xsi:type="xsd:double"&gt;1737.85212182999&lt;/D&gt;&lt;/FQL&gt;&lt;FQL&gt;&lt;Q&gt;DE0007100000^FF_TAX_CF(ANN_R,40909,41274,,,USD)&lt;/Q&gt;&lt;R&gt;1&lt;/R&gt;&lt;C&gt;1&lt;/C&gt;&lt;D xsi:type="xsd:double"&gt;2699.95460748672&lt;/D&gt;&lt;/FQL&gt;&lt;FQL&gt;&lt;Q&gt;DE0007100000^FF_TAX_CF(ANN_R,42736,43100,,,USD)&lt;/Q&gt;&lt;R&gt;1&lt;/R&gt;&lt;C&gt;1&lt;/C&gt;&lt;D xsi:type="xsd:double"&gt;4375.2582167387&lt;/D&gt;&lt;/FQL&gt;&lt;FQL&gt;&lt;Q&gt;DE0007100000^FF_TAX_CF(ANN_R,42370,42735,,,USD)&lt;/Q&gt;&lt;R&gt;1&lt;/R&gt;&lt;C&gt;1&lt;/C&gt;&lt;D xsi:type="xsd:double"&gt;3263.28185200691&lt;/D&gt;&lt;/FQL&gt;&lt;FQL&gt;&lt;Q&gt;JP3475350009^FF_TAX_CF(ANN_R,40909,41274,,,USD)&lt;/Q&gt;&lt;R&gt;1&lt;/R&gt;&lt;C&gt;1&lt;/C&gt;&lt;D xsi:type="xsd:double"&gt;403.994391020387&lt;/D&gt;&lt;/FQL&gt;&lt;FQL&gt;&lt;Q&gt;JP3475350009^FF_TAX_CF(ANN_R,42736,43100,,,USD)&lt;/Q&gt;&lt;R&gt;1&lt;/R&gt;&lt;C&gt;1&lt;/C&gt;&lt;D xsi:type="xsd:double"&gt;280.466348974034&lt;/D&gt;&lt;/FQL&gt;&lt;FQL&gt;&lt;Q&gt;JP3476480003^FF_TAX_CF(ANN_R,40909,41274,,,USD)&lt;/Q&gt;&lt;R&gt;1&lt;/R&gt;&lt;C&gt;1&lt;/C&gt;&lt;D xsi:type="xsd:double"&gt;451.485894666985&lt;/D&gt;&lt;/FQL&gt;&lt;FQL&gt;&lt;Q&gt;JP3476480003^FF_TAX_CF(ANN_R,42736,43100,,,USD)&lt;/Q&gt;&lt;R&gt;1&lt;/R&gt;&lt;C&gt;1&lt;/C&gt;&lt;D xsi:type="xsd:double"&gt;933.025503559038&lt;/D&gt;&lt;/FQL&gt;&lt;FQL&gt;&lt;Q&gt;JP3497400006^FF_TAX_CF(ANN_R,40909,41274,,,USD)&lt;/Q&gt;&lt;R&gt;1&lt;/R&gt;&lt;C&gt;1&lt;/C&gt;&lt;D xsi:type="xsd:double"&gt;14.9059999445453&lt;/D&gt;&lt;/FQL&gt;&lt;FQL&gt;&lt;Q&gt;JP3497400006^FF_TAX_CF(ANN_R,42736,43100,,,USD)&lt;/Q&gt;&lt;R&gt;1&lt;/R&gt;&lt;C&gt;1&lt;/C&gt;&lt;D xsi:type="xsd:double"&gt;105.025971712545&lt;/D&gt;&lt;/FQL&gt;&lt;FQL&gt;&lt;Q&gt;US23331A1097^FF_TAX_CF(ANN_R,41275,41639,,,USD)&lt;/Q&gt;&lt;R&gt;1&lt;/R&gt;&lt;C&gt;1&lt;/C&gt;&lt;D xsi:type="xsd:double"&gt;34.8&lt;/D&gt;&lt;/FQL&gt;&lt;FQL&gt;&lt;Q&gt;US23331A1097^FF_TAX_CF(ANN_R,40909,41274,,,USD)&lt;/Q&gt;&lt;R&gt;1&lt;/R&gt;&lt;C&gt;1&lt;/C&gt;&lt;D xsi:type="xsd:double"&gt;6.1&lt;/D&gt;&lt;/FQL&gt;&lt;FQL&gt;&lt;Q&gt;US23331A1097^FF_TAX_CF(ANN_R,42736,43100,,,USD)&lt;/Q&gt;&lt;R&gt;1&lt;/R&gt;&lt;C&gt;1&lt;/C&gt;&lt;D xsi:type="xsd:double"&gt;446.4&lt;/D&gt;&lt;/FQL&gt;&lt;FQL&gt;&lt;Q&gt;US23331A1097^FF_TAX_CF(ANN_R,42370,42735,,,USD)&lt;/Q&gt;&lt;R&gt;1&lt;/R&gt;&lt;C&gt;1&lt;/C&gt;&lt;D xsi:type="xsd:double"&gt;389.9&lt;/D&gt;&lt;/FQL&gt;&lt;FQL&gt;&lt;Q&gt;US2310211063^FF_TAX_CF(ANN_R,40909,41274,,,USD)&lt;/Q&gt;&lt;R&gt;1&lt;/R&gt;&lt;C&gt;1&lt;/C&gt;&lt;D xsi:type="xsd:double"&gt;691&lt;/D&gt;&lt;/FQL&gt;&lt;FQL&gt;&lt;Q&gt;US2310211063^FF_TAX_CF(ANN_R,42736,43100,,,USD)&lt;/Q&gt;&lt;R&gt;1&lt;/R&gt;&lt;C&gt;1&lt;/C&gt;&lt;D xsi:type="xsd:double"&gt;622&lt;/D&gt;&lt;/FQL&gt;&lt;FQL&gt;&lt;Q&gt;CH0012138530^FF_TAX_CF(ANN_R,40909,41274,,,USD)&lt;/Q&gt;&lt;R&gt;1&lt;/R&gt;&lt;C&gt;1&lt;/C&gt;&lt;D xsi:type="xsd:double"&gt;1143.69544434547&lt;/D&gt;&lt;/FQL&gt;&lt;FQL&gt;&lt;Q&gt;CH0012138530^FF_TAX_CF(ANN_R,42736,43100,,,USD)&lt;/Q&gt;&lt;R&gt;1&lt;/R&gt;&lt;C&gt;1&lt;/C&gt;&lt;D xsi:type="xsd:double"&gt;548.634352684021&lt;/D&gt;&lt;/FQL&gt;&lt;FQL&gt;&lt;Q&gt;FR0000045072^FF_TAX_CF(ANN_R,40909,41274,,,USD)&lt;/Q&gt;&lt;R&gt;1&lt;/R&gt;&lt;C&gt;1&lt;/C&gt;&lt;D xsi:type="xsd:double"&gt;-417.452543973923&lt;/D&gt;&lt;/FQL&gt;&lt;FQL&gt;&lt;Q&gt;FR0000120503^FF_TAX_CF(ANN_R,41640,42004,,,USD)&lt;/Q&gt;&lt;R&gt;1&lt;/R&gt;&lt;C&gt;1&lt;/C&gt;&lt;D xsi:type="xsd:double"&gt;423.135949730873&lt;/D&gt;&lt;/FQL&gt;&lt;FQL&gt;&lt;Q&gt;FR0000120503^FF_TAX_CF(ANN_R,41275,41639,,,USD)&lt;/Q&gt;&lt;R&gt;1&lt;/R&gt;&lt;C&gt;1&lt;/C&gt;&lt;D xsi:type="xsd:double"&gt;390.319727897644&lt;/D&gt;&lt;/FQL&gt;&lt;FQL&gt;&lt;Q&gt;DE0006047004^FF_TAX_CF(ANN_R,41640,42004,,,USD)&lt;/Q&gt;&lt;R&gt;1&lt;/R&gt;&lt;C&gt;1&lt;/C&gt;&lt;D xsi:type="xsd:double"&gt;417.830169796944&lt;/D&gt;&lt;/FQL&gt;&lt;FQL&gt;&lt;Q&gt;CH0030170408^FF_TAX_CF(ANN_R,41640,42004,,,USD)&lt;/Q&gt;&lt;R&gt;1&lt;/R&gt;&lt;C&gt;1&lt;/C&gt;&lt;D xsi:type="xsd:double"&gt;70.4600277543068&lt;/D&gt;&lt;/FQL&gt;&lt;FQL&gt;&lt;Q&gt;CH0012214059^FF_TAX_CF(ANN_R,41640,42004,,,USD)&lt;/Q&gt;&lt;R&gt;1&lt;/R&gt;&lt;C&gt;1&lt;/C&gt;&lt;D xsi:type="xsd:double"&gt;730.817962288857&lt;/D&gt;&lt;/FQL&gt;&lt;FQL&gt;&lt;Q&gt;SE0011166610^FF_TAX_CF(ANN_R,41640,42004,,,USD)&lt;/Q&gt;&lt;R&gt;1&lt;/R&gt;&lt;C&gt;1&lt;/C&gt;&lt;D xsi:type="xsd:double"&gt;557.575235366821&lt;/D&gt;&lt;/FQL&gt;&lt;FQL&gt;&lt;Q&gt;SE0011166610^FF_TAX_CF(ANN_R,41275,41639,,,USD)&lt;/Q&gt;&lt;R&gt;1&lt;/R&gt;&lt;C&gt;1&lt;/C&gt;&lt;D xsi:type="xsd:double"&gt;709.440729737282&lt;/D&gt;&lt;/FQL&gt;&lt;FQL&gt;&lt;Q&gt;FR0000125486^FF_TAX_CF(ANN_R,41640,42004,,,USD)&lt;/Q&gt;&lt;R&gt;1&lt;/R&gt;&lt;C&gt;1&lt;/C&gt;&lt;D xsi:type="xsd:double"&gt;1700.50246882439&lt;/D&gt;&lt;/FQL&gt;&lt;FQL&gt;&lt;Q&gt;US7458671010^FF_TAX_CF(ANN_R,41640,42004,,,USD)&lt;/Q&gt;&lt;R&gt;1&lt;/R&gt;&lt;C&gt;1&lt;/C&gt;&lt;D xsi:type="xsd:double"&gt;1.03&lt;/D&gt;&lt;/FQL&gt;&lt;FQL&gt;&lt;Q&gt;US45167R1041^FF_TAX_CF(ANN_R,41640,42004,,,USD)&lt;/Q&gt;&lt;R&gt;1&lt;/R&gt;&lt;C&gt;1&lt;/C&gt;&lt;D xsi:type="xsd:double"&gt;122.295&lt;/D&gt;&lt;/FQL&gt;&lt;FQL&gt;&lt;Q&gt;US62944T1051^FF_TAX_CF(ANN_R,41640,42004,,,USD)&lt;/Q&gt;&lt;R&gt;1&lt;/R&gt;&lt;C&gt;1&lt;/C&gt;&lt;D xsi:type="xsd:double"&gt;181.84&lt;/D&gt;&lt;/FQL&gt;&lt;FQL&gt;&lt;Q&gt;US5732841060^FF_TAX_CF(ANN_R,41640,42004,,,USD)&lt;/Q&gt;&lt;R&gt;1&lt;/R&gt;&lt;C&gt;1&lt;/C&gt;&lt;D xsi:type="xsd:double"&gt;15.955&lt;/D&gt;&lt;/FQL&gt;&lt;FQL&gt;&lt;Q&gt;US9291601097^FF_TAX_CF(ANN_R,41640,42004,,,USD)&lt;/Q&gt;&lt;R&gt;1&lt;/R&gt;&lt;C&gt;1&lt;/C&gt;&lt;D xsi:type="xsd:double"&gt;79.862&lt;/D&gt;&lt;/FQL&gt;&lt;FQL&gt;&lt;Q&gt;US5260571048^FF_TAX_CF(ANN_R,41640,42004,,,USD)&lt;/Q&gt;&lt;R&gt;1&lt;/R&gt;&lt;C&gt;1&lt;/C&gt;&lt;D xsi:type="xsd:double"&gt;202.374&lt;/D&gt;&lt;/FQL&gt;&lt;FQL&gt;&lt;Q&gt;US23331A1097^FF_TAX_CF(ANN_R,41640,42004,,,USD)&lt;/Q&gt;&lt;R&gt;1&lt;/R&gt;&lt;C&gt;1&lt;/C&gt;&lt;D xsi:type="xsd:double"&gt;279.8&lt;/D&gt;&lt;/FQL&gt;&lt;FQL&gt;&lt;Q&gt;FR0000120503^FF_TAX_CF(ANN_R,42370,42735,,,USD)&lt;/Q&gt;&lt;R&gt;1&lt;/R&gt;&lt;C&gt;1&lt;/C&gt;&lt;D xsi:type="xsd:double"&gt;309.735226631165&lt;/D&gt;&lt;/FQL&gt;&lt;FQL&gt;&lt;Q&gt;FR0000120503^FF_TAX_CF(ANN_R,42005,42369,,,USD)&lt;/Q&gt;&lt;R&gt;1&lt;/R&gt;&lt;C&gt;1&lt;/C&gt;&lt;D xsi:type="xsd:double"&gt;215.130637645721&lt;/D&gt;&lt;/FQL&gt;&lt;FQL&gt;&lt;Q&gt;DE0006047004^FF_TAX_CF(ANN_R,42005,42369,,,USD)&lt;/Q&gt;&lt;R&gt;1&lt;/R&gt;&lt;C&gt;1&lt;/C&gt;&lt;D xsi:type="xsd:double"&gt;391.559938931465&lt;/D&gt;&lt;/FQL&gt;&lt;FQL&gt;&lt;Q&gt;CH0030170408^FF_TAX_CF(ANN_R,42005,42369,,,USD)&lt;/Q&gt;&lt;R&gt;1&lt;/R&gt;&lt;C&gt;1&lt;/C&gt;&lt;D xsi:type="xsd:double"&gt;85.7843300580978&lt;/D&gt;&lt;/FQL&gt;&lt;FQL&gt;&lt;Q&gt;CH0012214059^FF_TAX_CF(ANN_R,42005,42369,,,USD)&lt;/Q&gt;&lt;R&gt;1&lt;/R&gt;&lt;C&gt;1&lt;/C&gt;&lt;D xsi:type="xsd:double"&gt;976.23813867569&lt;/D&gt;&lt;/FQL&gt;&lt;FQL&gt;&lt;Q&gt;SE0011166610^FF_TAX_CF(ANN_R,42370,42735,,,USD)&lt;/Q&gt;&lt;R&gt;1&lt;/R&gt;&lt;C&gt;1&lt;/C&gt;&lt;D xsi:type="xsd:double"&gt;833.003910154104&lt;/D&gt;&lt;/FQL&gt;&lt;FQL&gt;&lt;Q&gt;SE0011166610^FF_TAX_CF(ANN_R,42005,42369,,,USD)&lt;/Q&gt;&lt;R&gt;1&lt;/R&gt;&lt;C&gt;1&lt;/C&gt;&lt;D xsi:type="xsd:double"&gt;502.346107766032&lt;/D&gt;&lt;/FQL&gt;&lt;FQL&gt;&lt;Q&gt;FR0000125486^FF_TAX_CF(ANN_R,42005,42369,,,USD)&lt;/Q&gt;&lt;R&gt;1&lt;/R&gt;&lt;C&gt;1&lt;/C&gt;&lt;D xsi:type="xsd:double"&gt;1154.38656592369&lt;/D&gt;&lt;/FQL&gt;&lt;FQL&gt;&lt;Q&gt;US7458671010^FF_TAX_CF(ANN_R,42005,42369,,,USD)&lt;/Q&gt;&lt;R&gt;1&lt;/R&gt;&lt;C&gt;1&lt;/C&gt;&lt;D xsi:type="xsd:double"&gt;-5.654&lt;/D&gt;&lt;/FQL&gt;&lt;FQL&gt;&lt;Q&gt;US45167R1041^FF_TAX_CF(ANN_R,42005,42369,,,USD)&lt;/Q&gt;&lt;R&gt;1&lt;/R&gt;&lt;C&gt;1&lt;/C&gt;&lt;D xsi:type="xsd:double"&gt;112.613&lt;/D&gt;&lt;/FQL&gt;&lt;FQL&gt;&lt;Q&gt;US62944T1051^FF_TAX_CF(ANN_R,42005,42369,,,USD)&lt;/Q&gt;&lt;R&gt;1&lt;/R&gt;&lt;C&gt;1&lt;/C&gt;&lt;D xsi:type="xsd:double"&gt;194.67&lt;/D&gt;&lt;/FQL&gt;&lt;FQL&gt;&lt;Q&gt;US5732841060^FF_TAX_CF(ANN_R,42005,42369,,,USD)&lt;/Q&gt;&lt;R&gt;1&lt;/R&gt;&lt;C&gt;1&lt;/C&gt;&lt;D xsi:type="xsd:double"&gt;46.774&lt;/D&gt;&lt;/FQL&gt;&lt;FQL&gt;&lt;Q&gt;US9291601097^FF_TAX_CF(ANN_R,42005,42369,,,USD)&lt;/Q&gt;&lt;R&gt;1&lt;/R&gt;&lt;C&gt;1&lt;/C&gt;&lt;D xsi:type="xsd:double"&gt;53.623&lt;/D&gt;&lt;/FQL&gt;&lt;FQL&gt;&lt;Q&gt;US5260571048^FF_TAX_CF(ANN_R,42005,42369,,,USD)&lt;/Q&gt;&lt;R&gt;1&lt;/R&gt;&lt;C&gt;1&lt;/C&gt;&lt;D xsi:type="xsd:double"&gt;336.796&lt;/D&gt;&lt;/FQL&gt;&lt;FQL&gt;&lt;Q&gt;US23331A1097^FF_TAX_CF(ANN_R,42005,42369,,,USD)&lt;/Q&gt;&lt;R&gt;1&lt;/R&gt;&lt;C&gt;1&lt;/C&gt;&lt;D xsi:type="xsd:double"&gt;334&lt;/D&gt;&lt;/FQL&gt;&lt;FQL&gt;&lt;Q&gt;FR0000045072^FF_TAX_CF(ANN_R,42736,43100,,,USD)&lt;/Q&gt;&lt;R&gt;1&lt;/R&gt;&lt;C&gt;1&lt;/C&gt;&lt;D xsi:type="xsd:double"&gt;1438.11658322811&lt;/D&gt;&lt;/FQL&gt;&lt;FQL&gt;&lt;Q&gt;US22160K1051^FF_TAX_CF(ANN_R,40909,41274,,,USD)&lt;/Q&gt;&lt;R&gt;1&lt;/R&gt;&lt;C&gt;1&lt;/C&gt;&lt;D xsi:type="xsd:double"&gt;956&lt;/D&gt;&lt;/FQL&gt;&lt;FQL&gt;&lt;Q&gt;US22160K1051^FF_TAX_CF(ANN_R,42736,43100,,,USD)&lt;/Q&gt;&lt;R&gt;1&lt;/R&gt;&lt;C&gt;1&lt;/C&gt;&lt;D xsi:type="xsd:double"&gt;1185&lt;/D&gt;&lt;/FQL&gt;&lt;FQL&gt;&lt;Q&gt;DE0005439004^FF_TAX_CF(ANN_R,41275,41639,,,USD)&lt;/Q&gt;&lt;R&gt;1&lt;/R&gt;&lt;C&gt;1&lt;/C&gt;&lt;D xsi:type="xsd:double"&gt;1069.26363554001&lt;/D&gt;&lt;/FQL&gt;&lt;FQL&gt;&lt;Q&gt;DE0005439004^FF_TAX_CF(ANN_R,40909,41274,,,USD)&lt;/Q&gt;&lt;R&gt;1&lt;/R&gt;&lt;C&gt;1&lt;/C&gt;&lt;D xsi:type="xsd:double"&gt;877.934811711311&lt;/D&gt;&lt;/FQL&gt;&lt;FQL&gt;&lt;Q&gt;DE0005439004^FF_TAX_CF(ANN_R,42736,43100,,,USD)&lt;/Q&gt;&lt;R&gt;1&lt;/R&gt;&lt;C&gt;1&lt;/C&gt;&lt;D xsi:type="xsd:double"&gt;1265.65538669825&lt;/D&gt;&lt;/FQL&gt;&lt;FQL&gt;&lt;Q&gt;DE0005439004^FF_TAX_CF(ANN_R,42370,42735,,,USD)&lt;/Q&gt;&lt;R&gt;1&lt;/R&gt;&lt;C&gt;1&lt;/C&gt;&lt;D xsi:type="xsd:double"&gt;1158.52036732435&lt;/D&gt;&lt;/FQL&gt;&lt;FQL&gt;&lt;Q&gt;US21036P1084^FF_TAX_CF(ANN_R,41275,41639,,,USD)&lt;/Q&gt;&lt;R&gt;1&lt;/R&gt;&lt;C&gt;1&lt;/C&gt;&lt;D xsi:type="xsd:double"&gt;149.6&lt;/D&gt;&lt;/FQL&gt;&lt;FQL&gt;&lt;Q&gt;US21036P1084^FF_TAX_CF(ANN_R,40909,41274,,,USD)&lt;/Q&gt;&lt;R&gt;1&lt;/R&gt;&lt;C&gt;1&lt;/C&gt;&lt;D xsi:type="xsd:double"&gt;62.9&lt;/D&gt;&lt;/FQL&gt;&lt;FQL&gt;&lt;Q&gt;US21036P1084^FF_TAX_CF(ANN_R,42736,43100,,,USD)&lt;/Q&gt;&lt;R&gt;1&lt;/R&gt;&lt;C&gt;1&lt;/C&gt;&lt;D xsi:type="xsd:double"&gt;219.6&lt;/D&gt;&lt;/FQL&gt;&lt;FQL&gt;&lt;Q&gt;US21036P1084^FF_TAX_CF(ANN_R,42370,42735,,,USD)&lt;/Q&gt;&lt;R&gt;1&lt;/R&gt;&lt;C&gt;1&lt;/C&gt;&lt;D xsi:type="xsd:double"&gt;80.2&lt;/D&gt;&lt;/FQL&gt;&lt;FQL&gt;&lt;Q&gt;DK0060448595^FF_TAX_CF(ANN_R,40909,41274,,,USD)&lt;/Q&gt;&lt;R&gt;1&lt;/R&gt;&lt;C&gt;1&lt;/C&gt;&lt;D xsi:type="xsd:double"&gt;103.689561858773&lt;/D&gt;&lt;/FQL&gt;&lt;FQL&gt;&lt;Q&gt;DK0060448595^FF_TAX_CF(ANN_R,42736,43100,,,USD)&lt;/Q&gt;&lt;R&gt;1&lt;/R&gt;&lt;C&gt;1&lt;/C&gt;&lt;D xsi:type="xsd:double"&gt;58.6088743060827&lt;/D&gt;&lt;/FQL&gt;&lt;FQL&gt;&lt;Q&gt;US1941621039^FF_TAX_CF(ANN_R,41275,41639,,,USD)&lt;/Q&gt;&lt;R&gt;1&lt;/R&gt;&lt;C&gt;1&lt;/C&gt;&lt;D xsi:type="xsd:double"&gt;1087&lt;/D&gt;&lt;/FQL&gt;&lt;FQL&gt;&lt;Q&gt;US1941621039^FF_TAX_CF(ANN_R,40909,41274,,,USD)&lt;/Q&gt;&lt;R&gt;1&lt;/R&gt;&lt;C&gt;1&lt;/C&gt;&lt;D xsi:type="xsd:double"&gt;1280&lt;/D&gt;&lt;/FQL&gt;&lt;FQL&gt;&lt;Q&gt;US1941621039^FF_TAX_CF(ANN_R,42736,43100,,,USD)&lt;/Q&gt;&lt;R&gt;1&lt;/R&gt;&lt;C&gt;1&lt;/C&gt;&lt;D xsi:type="xsd:double"&gt;1037&lt;/D&gt;&lt;/FQL&gt;&lt;FQL&gt;&lt;Q&gt;US1941621039^FF_TAX_CF(ANN_R,42370,42735,,,USD)&lt;/Q&gt;&lt;R&gt;1&lt;/R&gt;&lt;C&gt;1&lt;/C&gt;&lt;D xsi:type="xsd:double"&gt;932&lt;/D&gt;&lt;/FQL&gt;&lt;FQL&gt;&lt;Q&gt;NL0010545661^FF_TAX_CF(ANN_R,40909,41274,,,USD)&lt;/Q&gt;&lt;R&gt;1&lt;/R&gt;&lt;C&gt;1&lt;/C&gt;&lt;D xsi:type="xsd:double"&gt;673&lt;/D&gt;&lt;/FQL&gt;&lt;FQL&gt;&lt;Q&gt;NL0010545661^FF_TAX_CF(ANN_R,42736,43100,,,USD)&lt;/Q&gt;&lt;R&gt;1&lt;/R&gt;&lt;C&gt;1&lt;/C&gt;&lt;D xsi:type="xsd:double"&gt;224&lt;/D&gt;&lt;/FQL&gt;&lt;FQL&gt;&lt;Q&gt;FR0000052292^FF_TAX_CF(ANN_R,43101,43465,,,USD)&lt;/Q&gt;&lt;R&gt;0&lt;/R&gt;&lt;C&gt;0&lt;/C&gt;&lt;/FQL&gt;&lt;FQL&gt;&lt;Q&gt;US88339J1051^FF_TAX_CF(ANN_R,40909,41274,,,USD)&lt;/Q&gt;&lt;R&gt;0&lt;/R&gt;&lt;C&gt;0&lt;/C&gt;&lt;/FQL&gt;&lt;FQL&gt;&lt;Q&gt;CH0210483332^FF_TAX_CF(ANN_R,40909,41274,,,USD)&lt;/Q&gt;&lt;R&gt;1&lt;/R&gt;&lt;C&gt;1&lt;/C&gt;&lt;D xsi:type="xsd:double"&gt;436.037750097574&lt;/D&gt;&lt;/FQL&gt;&lt;FQL&gt;&lt;Q&gt;CH0210483332^FF_TAX_CF(ANN_R,42736,43100,,,USD)&lt;/Q&gt;&lt;R&gt;1&lt;/R&gt;&lt;C&gt;1&lt;/C&gt;&lt;D xsi:type="xsd:double"&gt;315.884534927818&lt;/D&gt;&lt;/FQL&gt;&lt;FQL&gt;&lt;Q&gt;TW0002412004^FF_TAX_CF(ANN_R,40909,41274,,,USD)&lt;/Q&gt;&lt;R&gt;1&lt;/R&gt;&lt;C&gt;1&lt;/C&gt;&lt;D xsi:type="xsd:double"&gt;277.625943053626&lt;/D&gt;&lt;/FQL&gt;&lt;FQL&gt;&lt;Q&gt;TW0002412004^FF_TAX_CF(ANN_R,42736,43100,,,USD)&lt;/Q&gt;&lt;R&gt;1&lt;/R&gt;&lt;C&gt;1&lt;/C&gt;&lt;D xsi:type="xsd:double"&gt;190.310524336115&lt;/D&gt;&lt;/FQL&gt;&lt;FQL&gt;&lt;Q&gt;JP3519400000^FF_TAX_CF(ANN_R,40909,41274,,,USD)&lt;/Q&gt;&lt;R&gt;1&lt;/R&gt;&lt;C&gt;1&lt;/C&gt;&lt;D xsi:type="xsd:double"&gt;319.595405220054&lt;/D&gt;&lt;/FQL&gt;&lt;FQL&gt;&lt;Q&gt;JP3519400000^FF_TAX_CF(ANN_R,42736,43100,,,USD)&lt;/Q&gt;&lt;R&gt;1&lt;/R&gt;&lt;C&gt;1&lt;/C&gt;&lt;D xsi:type="xsd:double"&gt;202.03565299511&lt;/D&gt;&lt;/FQL&gt;&lt;FQL&gt;&lt;Q&gt;TW0002002003^FF_TAX_CF(ANN_R,40909,41274,,,USD)&lt;/Q&gt;&lt;R&gt;1&lt;/R&gt;&lt;C&gt;1&lt;/C&gt;&lt;D xsi:type="xsd:double"&gt;97.893501110632&lt;/D&gt;&lt;/FQL&gt;&lt;FQL&gt;&lt;Q&gt;TW0002002003^FF_TAX_CF(ANN_R,42736,43100,,,USD)&lt;/Q&gt;&lt;R&gt;1&lt;/R&gt;&lt;C&gt;1&lt;/C&gt;&lt;D xsi:type="xsd:double"&gt;91.9590643874109&lt;/D&gt;&lt;/FQL&gt;&lt;FQL&gt;&lt;Q&gt;JP3566800003^FF_TAX_CF(ANN_R,40909,41274,,,USD)&lt;/Q&gt;&lt;R&gt;1&lt;/R&gt;&lt;C&gt;1&lt;/C&gt;&lt;D xsi:type="xsd:double"&gt;1355.12889725249&lt;/D&gt;&lt;/FQL&gt;&lt;FQL&gt;&lt;Q&gt;JP3566800003^FF_TAX_CF(ANN_R,42736,43100,,,USD)&lt;/Q&gt;&lt;R&gt;1&lt;/R&gt;&lt;C&gt;1&lt;/C&gt;&lt;D xsi:type="xsd:double"&gt;1695.13562116399&lt;/D&gt;&lt;/FQL&gt;&lt;FQL&gt;&lt;Q&gt;KR7068270008^FF_TAX_CF(ANN_R,40909,41274,,,USD)&lt;/Q&gt;&lt;R&gt;1&lt;/R&gt;&lt;C&gt;1&lt;/C&gt;&lt;D xsi:type="xsd:double"&gt;22.3581193790481&lt;/D&gt;&lt;/FQL&gt;&lt;FQL&gt;&lt;Q&gt;KR7068270008^FF_TAX_CF(ANN_R,42736,43100,,,USD)&lt;/Q&gt;&lt;R&gt;1&lt;/R&gt;&lt;C&gt;1&lt;/C&gt;&lt;D xsi:type="xsd:double"&gt;34.6017901384377&lt;/D&gt;&lt;/FQL&gt;&lt;FQL&gt;&lt;Q&gt;TW0002881000^FF_TAX_CF(ANN_R,42370,42735,,,USD)&lt;/Q&gt;&lt;R&gt;1&lt;/R&gt;&lt;C&gt;1&lt;/C&gt;&lt;D xsi:type="xsd:double"&gt;178.299895440554&lt;/D&gt;&lt;/FQL&gt;&lt;FQL&gt;&lt;Q&gt;ES0105066007^FF_TAX_CF(ANN_R,42736,43100,,,USD)&lt;/Q&gt;&lt;R&gt;1&lt;/R&gt;&lt;C&gt;1&lt;/C&gt;&lt;D xsi:type="xsd:double"&gt;15.0567986427546&lt;/D&gt;&lt;/FQL&gt;&lt;FQL&gt;&lt;Q&gt;TW0002882008^FF_TAX_CF(ANN_R,40909,41274,,,USD)&lt;/Q&gt;&lt;R&gt;1&lt;/R&gt;&lt;C&gt;1&lt;/C&gt;&lt;D xsi:type="xsd:double"&gt;124.282871253952&lt;/D&gt;&lt;/FQL&gt;&lt;FQL&gt;&lt;Q&gt;TW0002882008^FF_TAX_CF(ANN_R,42736,43100,,,USD)&lt;/Q&gt;&lt;R&gt;1&lt;/R&gt;&lt;C&gt;1&lt;/C&gt;&lt;D xsi:type="xsd:double"&gt;281.090732555553&lt;/D&gt;&lt;/FQL&gt;&lt;FQL&gt;&lt;Q&gt;DK0060336014^FF_TAX_CF(ANN_R,41640,42004,,,USD)&lt;/Q&gt;&lt;R&gt;1&lt;/R&gt;&lt;C&gt;1&lt;/C&gt;&lt;D xsi:type="xsd:double"&gt;138.260592699051&lt;/D&gt;&lt;/FQL&gt;&lt;FQL&gt;&lt;Q&gt;DE000SYM9999^FF_TAX_CF(ANN_R,41640,42004,,,USD)&lt;/Q&gt;&lt;R&gt;1&lt;/R&gt;&lt;C&gt;1&lt;/C&gt;&lt;D xsi:type="xsd:double"&gt;91.8695795559883&lt;/D&gt;&lt;/FQL&gt;&lt;FQL&gt;&lt;Q&gt;DE0006048432^FF_TAX_CF(ANN_R,41640,42004,,,USD)&lt;/Q&gt;&lt;R&gt;1&lt;/R&gt;&lt;C&gt;1&lt;/C&gt;&lt;D xsi:type="xsd:double"&gt;752.094305634499&lt;/D&gt;&lt;/FQL&gt;&lt;FQL&gt;&lt;Q&gt;NL0013267909^FF_TAX_CF(ANN_R,41640,42004,,,USD)&lt;/Q&gt;&lt;R&gt;1&lt;/R&gt;&lt;C&gt;1&lt;/C&gt;&lt;D xsi:type="xsd:double"&gt;342.222805738449&lt;/D&gt;&lt;/FQL&gt;&lt;FQL&gt;&lt;Q&gt;NL0013267909^FF_TAX_CF(ANN_R,41275,41639,,,USD)&lt;/Q&gt;&lt;R&gt;1&lt;/R&gt;&lt;C&gt;1&lt;/C&gt;&lt;D xsi:type="xsd:double"&gt;305.352168083191&lt;/D&gt;&lt;/FQL&gt;&lt;FQL&gt;&lt;Q&gt;ES0105066007^FF_TAX_CF(ANN_R,40909,41274,,,USD)&lt;/Q&gt;&lt;R&gt;0&lt;/R&gt;&lt;C&gt;0&lt;/C&gt;&lt;/FQL&gt;&lt;FQL&gt;&lt;Q&gt;FR0000120073^FF_TAX_CF(ANN_R,42736,43100,,,USD)&lt;/Q&gt;&lt;R&gt;0&lt;/R&gt;&lt;C&gt;0&lt;/C&gt;&lt;/FQL&gt;&lt;FQL&gt;&lt;Q&gt;FR0000120321^FF_TAX_CF(ANN_R,41640,42004,,,USD)&lt;/Q&gt;&lt;R&gt;1&lt;/R&gt;&lt;C&gt;1&lt;/C&gt;&lt;D xsi:type="xsd:double"&gt;1406.42961598635&lt;/D&gt;&lt;/FQL&gt;&lt;FQL&gt;&lt;Q&gt;NL0009434992^FF_TAX_CF(ANN_R,41640,42004,,,USD)&lt;/Q&gt;&lt;R&gt;1&lt;/R&gt;&lt;C&gt;1&lt;/C&gt;&lt;D xsi:type="xsd:double"&gt;1167&lt;/D&gt;&lt;/FQL&gt;&lt;FQL&gt;&lt;Q&gt;US4943681035^FF_TAX_CF(ANN_R,41640,42004,,,USD)&lt;/Q&gt;&lt;R&gt;1&lt;/R&gt;&lt;C&gt;1&lt;/C&gt;&lt;D xsi:type="xsd:double"&gt;926&lt;/D&gt;&lt;/FQL&gt;&lt;FQL&gt;&lt;Q&gt;US0091581068^FF_TAX_CF(ANN_R,41640,42004,,,USD)&lt;/Q&gt;&lt;R&gt;1&lt;/R&gt;&lt;C&gt;1&lt;/C&gt;&lt;D xsi:type="xsd:double"&gt;160.6&lt;/D&gt;&lt;/FQL&gt;&lt;FQL&gt;&lt;Q&gt;US0091581068^FF_TAX_CF(ANN_R,41275,41639,,,USD)&lt;/Q&gt;&lt;R&gt;1&lt;/R&gt;&lt;C&gt;1&lt;/C&gt;&lt;D xsi:type="xsd:double"&gt;325.5&lt;/D&gt;&lt;/FQL&gt;&lt;FQL&gt;&lt;Q&gt;US1941621039^FF_TAX_CF(ANN_R,41640,42004,,,USD)&lt;/Q&gt;&lt;R&gt;1&lt;/R&gt;&lt;C&gt;1&lt;/C&gt;&lt;D xsi:type="xsd:double"&gt;1009&lt;/D&gt;&lt;/FQL&gt;&lt;FQL&gt;&lt;Q&gt;TW0001301000^FF_TAX_CF(ANN_R,41640,42004,,,USD)&lt;/Q&gt;&lt;R&gt;1&lt;/R&gt;&lt;C&gt;1&lt;/C&gt;&lt;D xsi:type="xsd:double"&gt;23.09094911322&lt;/D&gt;&lt;/FQL&gt;&lt;FQL&gt;&lt;Q&gt;US30063P1057^FF_TAX_CF(ANN_R,41275,41639,,,USD)&lt;/Q&gt;&lt;R&gt;0&lt;/R&gt;&lt;C&gt;0&lt;/C&gt;&lt;/FQL&gt;&lt;FQL&gt;&lt;Q&gt;TW0001303006^FF_TAX_CF(ANN_R,41640,42004,,,USD)&lt;/Q&gt;&lt;R&gt;1&lt;/R&gt;&lt;C&gt;1&lt;/C&gt;&lt;D xsi:type="xsd:double"&gt;81.3028249401301&lt;/D&gt;&lt;/FQL&gt;&lt;FQL&gt;&lt;Q&gt;KR7028260008^FF_TAX_CF(ANN_R,41640,42004,,,USD)&lt;/Q&gt;&lt;R&gt;1&lt;/R&gt;&lt;C&gt;1&lt;/C&gt;&lt;D xsi:type="xsd:double"&gt;107.859437397055&lt;/D&gt;&lt;/FQL&gt;&lt;FQL&gt;&lt;Q&gt;US8545021011^FF_TAX_CF(ANN_R,42736,43100,,,USD)&lt;/Q&gt;&lt;R&gt;1&lt;/R&gt;&lt;C&gt;1&lt;/C&gt;&lt;D xsi:type="xsd:double"&gt;273.6&lt;/D&gt;&lt;/FQL&gt;&lt;FQL&gt;&lt;Q&gt;JP3371200001^FF_TAX_CF(ANN_R,41640,42004,,,USD)&lt;/Q&gt;&lt;R&gt;1&lt;/R&gt;&lt;C&gt;1&lt;/C&gt;&lt;D xsi:type="xsd:double"&gt;414.828526634723&lt;/D&gt;&lt;/FQL&gt;&lt;FQL&gt;&lt;Q&gt;TW0001326007^FF_TAX_CF(ANN_R,41640,42004,,,USD)&lt;/Q&gt;&lt;R&gt;1&lt;/R&gt;&lt;C&gt;1&lt;/C&gt;&lt;D xsi:type="xsd:double"&gt;97.2061869075894&lt;/D&gt;&lt;/FQL&gt;&lt;FQL&gt;&lt;Q&gt;US30063P1057^FF_TAX_CF(ANN_R,42736,43100,,,USD)&lt;/Q&gt;&lt;R&gt;0&lt;/R&gt;&lt;C&gt;0&lt;/C&gt;&lt;/FQL&gt;&lt;FQL&gt;&lt;Q&gt;DK0060336014^FF_TAX_CF(ANN_R,42005,42369,,,USD)&lt;/Q&gt;&lt;R&gt;1&lt;/R&gt;&lt;C&gt;1&lt;/C&gt;&lt;D xsi:type="xsd:double"&gt;132.765173465014&lt;/D&gt;&lt;/FQL&gt;&lt;FQL&gt;&lt;Q&gt;DE000SYM9999^FF_TAX_CF(ANN_R,42005,42369,,,USD)&lt;/Q&gt;&lt;R&gt;1&lt;/R&gt;&lt;C&gt;1&lt;/C&gt;&lt;D xsi:type="xsd:double"&gt;152.713920787334&lt;/D&gt;&lt;/FQL&gt;&lt;FQL&gt;&lt;Q&gt;DE0006048432^FF_TAX_CF(ANN_R,42005,42369,,,USD)&lt;/Q&gt;&lt;R&gt;1&lt;/R&gt;&lt;C&gt;1&lt;/C&gt;&lt;D xsi:type="xsd:double"&gt;792.87838101387&lt;/D&gt;&lt;/FQL&gt;&lt;FQL&gt;&lt;Q&gt;NL0013267909^FF_TAX_CF(ANN_R,42370,42735,,,USD)&lt;/Q&gt;&lt;R&gt;1&lt;/R&gt;&lt;C&gt;1&lt;/C&gt;&lt;D xsi:type="xsd:double"&gt;315.266212821007&lt;/D&gt;&lt;/FQL&gt;&lt;FQL&gt;&lt;Q&gt;NL0013267909^FF_TAX_CF(ANN_R,42005,42369,,,USD)&lt;/Q&gt;&lt;R&gt;1&lt;/R&gt;&lt;C&gt;1&lt;/C&gt;&lt;D xsi:type="xsd:double"&gt;289.428332090378&lt;/D&gt;&lt;/FQL&gt;&lt;FQL&gt;&lt;Q&gt;JP3951600000^FF_TAX_CF(ANN_R,42736,43100,,,USD)&lt;/Q&gt;&lt;R&gt;1&lt;/R&gt;&lt;C&gt;1&lt;/C&gt;&lt;D xsi:type="xsd:double"&gt;177.69862818718&lt;/D&gt;&lt;/FQL&gt;&lt;FQL&gt;&lt;Q&gt;ES0105066007^FF_TAX_CF(ANN_R,41275,41639,,,USD)&lt;/Q&gt;&lt;R&gt;1&lt;/R&gt;&lt;C&gt;1&lt;/C&gt;&lt;D xsi:type="xsd:double"&gt;42.5860065026283&lt;/D&gt;&lt;/FQL&gt;&lt;FQL&gt;&lt;Q&gt;FR0000120321^FF_TAX_CF(ANN_R,42005,42369,,,USD)&lt;/Q&gt;&lt;R&gt;1&lt;/R&gt;&lt;C&gt;1&lt;/C&gt;&lt;D xsi:type="xsd:double"&gt;1551.26932475567&lt;/D&gt;&lt;/FQL&gt;&lt;FQL&gt;&lt;Q&gt;NL0009434992^FF_TAX_CF(ANN_R,42005,42369,,,USD)&lt;/Q&gt;&lt;R&gt;1&lt;/R&gt;&lt;C&gt;1&lt;/C&gt;&lt;D xsi:type="xsd:double"&gt;1417&lt;/D&gt;&lt;/FQL&gt;&lt;FQL&gt;&lt;Q&gt;US4943681035^FF_TAX_CF(ANN_R,42005,42369,,,USD)&lt;/Q&gt;&lt;R&gt;1&lt;/R&gt;&lt;C&gt;1&lt;/C&gt;&lt;D xsi:type="xsd:double"&gt;695&lt;/D&gt;&lt;/FQL&gt;&lt;FQL&gt;&lt;Q&gt;US0091581068^FF_TAX_CF(ANN_R,42370,42735,,,USD)&lt;/Q&gt;&lt;R&gt;1&lt;/R&gt;&lt;C&gt;1&lt;/C&gt;&lt;D xsi:type="xsd:double"&gt;440.8&lt;/D&gt;&lt;/FQL&gt;&lt;FQL&gt;&lt;Q&gt;US0091581068^FF_TAX_CF(ANN_R,42005,42369,,,USD)&lt;/Q&gt;&lt;R&gt;1&lt;/R&gt;&lt;C&gt;1&lt;/C&gt;&lt;D xsi:type="xsd:double"&gt;392.9&lt;/D&gt;&lt;/FQL&gt;&lt;FQL&gt;&lt;Q&gt;US1941621039^FF_TAX_CF(ANN_R,42005,42369,,,USD)&lt;/Q&gt;&lt;R&gt;1&lt;/R&gt;&lt;C&gt;1&lt;/C&gt;&lt;D xsi:type="xsd:double"&gt;1259&lt;/D&gt;&lt;/FQL&gt;&lt;FQL&gt;&lt;Q&gt;TW0001301000^FF_TAX_CF(ANN_R,42005,42369,,,USD)&lt;/Q&gt;&lt;R&gt;1&lt;/R&gt;&lt;C&gt;1&lt;/C&gt;&lt;D xsi:type="xsd:double"&gt;3.44746343156695&lt;/D&gt;&lt;/FQL&gt;&lt;FQL&gt;&lt;Q&gt;US30063P1057^FF_TAX_CF(ANN_R,41640,42004,,,USD)&lt;/Q&gt;&lt;R&gt;0&lt;/R&gt;&lt;C&gt;0&lt;/C&gt;&lt;/FQL&gt;&lt;FQL&gt;&lt;Q&gt;TW0001303006^FF_TAX_CF(ANN_R,42005,42369,,,USD)&lt;/Q&gt;&lt;R&gt;1&lt;/R&gt;&lt;C&gt;1&lt;/C&gt;&lt;D xsi:type="xsd:double"&gt;98.90829302302&lt;/D&gt;&lt;/FQL&gt;&lt;FQL&gt;&lt;Q&gt;KR7028260008^FF_TAX_CF(ANN_R,42005,42369,,,USD)&lt;/Q&gt;&lt;R&gt;1&lt;/R&gt;&lt;C&gt;1&lt;/C&gt;&lt;D xsi:type="xsd:double"&gt;256.90058170698&lt;/D&gt;&lt;/FQL&gt;&lt;FQL&gt;&lt;Q&gt;US72919P2020^FF_TAX_CF(ANN_R,42736,43100,,,USD)&lt;/Q&gt;&lt;R&gt;0&lt;/R&gt;&lt;C&gt;0&lt;/C&gt;&lt;/FQL&gt;&lt;FQL&gt;&lt;Q&gt;JP3371200001^FF_TAX_CF(ANN_R,42005,42369,,,USD)&lt;/Q&gt;&lt;R&gt;1&lt;/R&gt;&lt;C&gt;1&lt;/C&gt;&lt;D xsi:type="xsd:double"&gt;625.953012485988&lt;/D&gt;&lt;/FQL&gt;&lt;FQL&gt;&lt;Q&gt;TW0001326007^FF_TAX_CF(ANN_R,42005,42369,,,USD)&lt;/Q&gt;&lt;R&gt;1&lt;/R&gt;&lt;C&gt;1&lt;/C&gt;&lt;D xsi:type="xsd:double"&gt;33.4692199363709&lt;/D&gt;&lt;/FQL&gt;&lt;FQL&gt;&lt;Q&gt;US30063P1057^FF_TAX_CF(ANN_R,43101,43465,,,USD)&lt;/Q&gt;&lt;R&gt;0&lt;/R&gt;&lt;C&gt;0&lt;/C&gt;&lt;/FQL&gt;&lt;FQL&gt;&lt;Q&gt;FR0000120172^FF_TAX_CF(ANN_R,40909,41274,,,USD)&lt;/Q&gt;&lt;R&gt;1&lt;/R&gt;&lt;C&gt;1&lt;/C&gt;&lt;D xsi:type="xsd:double"&gt;697.466865777969&lt;/D&gt;&lt;/FQL&gt;&lt;FQL&gt;&lt;Q&gt;FR0000120172^FF_TAX_CF(ANN_R,42736,43100,,,USD)&lt;/Q&gt;&lt;R&gt;1&lt;/R&gt;&lt;C&gt;1&lt;/C&gt;&lt;D xsi:type="xsd:double"&gt;663.225530147552&lt;/D&gt;&lt;/FQL&gt;&lt;FQL&gt;&lt;Q&gt;DK0010181759^FF_TAX_CF(ANN_R,41275,41639,,,USD)&lt;/Q&gt;&lt;R&gt;1&lt;/R&gt;&lt;C&gt;1&lt;/C&gt;&lt;D xsi:type="xsd:double"&gt;408.367831170559&lt;/D&gt;&lt;/FQL&gt;&lt;FQL&gt;&lt;Q&gt;DK0010181759^FF_TAX_CF(ANN_R,40909,41274,,,USD)&lt;/Q&gt;&lt;R&gt;1&lt;/R&gt;&lt;C&gt;1&lt;/C&gt;&lt;D xsi:type="xsd:double"&gt;394.121030509472&lt;/D&gt;&lt;/FQL&gt;&lt;FQL&gt;&lt;Q&gt;DK0010181759^FF_TAX_CF(ANN_R,42736,43100,,,USD)&lt;/Q&gt;&lt;R&gt;1&lt;/R&gt;&lt;C&gt;1&lt;/C&gt;&lt;D xsi:type="xsd:double"&gt;293.259479224682&lt;/D&gt;&lt;/FQL&gt;&lt;FQL&gt;&lt;Q&gt;DK0010181759^FF_TAX_CF(ANN_R,42370,42735,,,USD)&lt;/Q&gt;&lt;R&gt;1&lt;/R&gt;&lt;C&gt;1&lt;/C&gt;&lt;D xsi:type="xsd:double"&gt;260.309340119362&lt;/D&gt;&lt;/FQL&gt;&lt;FQL&gt;&lt;Q&gt;US14149Y1082^FF_TAX_CF(ANN_R,40909,41274,,,USD)&lt;/Q&gt;&lt;R&gt;1&lt;/R&gt;&lt;C&gt;1&lt;/C&gt;&lt;D xsi:type="xsd:double"&gt;513&lt;/D&gt;&lt;/FQL&gt;&lt;FQL&gt;&lt;Q&gt;US14149Y1082^FF_TAX_CF(ANN_R,42736,43100,,,USD)&lt;/Q&gt;&lt;R&gt;1&lt;/R&gt;&lt;C&gt;1&lt;/C&gt;&lt;D xsi:type="xsd:double"&gt;686&lt;/D&gt;&lt;/FQL&gt;&lt;FQL&gt;&lt;Q&gt;FR0000125338^FF_TAX_CF(ANN_R,40909,41274,,,USD)&lt;/Q&gt;&lt;R&gt;1&lt;/R&gt;&lt;C&gt;1&lt;/C&gt;&lt;D xsi:type="xsd:double"&gt;154.136323928833&lt;/D&gt;&lt;/FQL&gt;&lt;FQL&gt;&lt;Q&gt;FR0000125338^FF_TAX_CF(ANN_R,42736,43100,,,USD)&lt;/Q&gt;&lt;R&gt;1&lt;/R&gt;&lt;C&gt;1&lt;/C&gt;&lt;D xsi:type="xsd:double"&gt;156.782905936241&lt;/D&gt;&lt;/FQL&gt;&lt;FQL&gt;&lt;Q&gt;JP3242800005^FF_TAX_CF(ANN_R,40909,41274,,,USD)&lt;/Q&gt;&lt;R&gt;1&lt;/R&gt;&lt;C&gt;1&lt;/C&gt;&lt;D xsi:type="xsd:double"&gt;1229.40397907794&lt;/D&gt;&lt;/FQL&gt;&lt;FQL&gt;&lt;Q&gt;JP3242800005^FF_TAX_CF(ANN_R,42736,43100,,,USD)&lt;/Q&gt;&lt;R&gt;1&lt;/R&gt;&lt;C&gt;1&lt;/C&gt;&lt;D xsi:type="xsd:double"&gt;637.39104950428&lt;/D&gt;&lt;/FQL&gt;&lt;FQL&gt;&lt;Q&gt;US12541W2098^FF_TAX_CF(ANN_R,40909,41274,,,USD)&lt;/Q&gt;&lt;R&gt;1&lt;/R&gt;&lt;C&gt;1&lt;/C&gt;&lt;D xsi:type="xsd:double"&gt;257.58&lt;/D&gt;&lt;/FQL&gt;&lt;FQL&gt;&lt;Q&gt;US12541W2098^FF_TAX_CF(ANN_R,42736,43100,,,USD)&lt;/Q&gt;&lt;R&gt;1&lt;/R&gt;&lt;C&gt;1&lt;/C&gt;&lt;D xsi:type="xsd:double"&gt;262.861&lt;/D&gt;&lt;/FQL&gt;&lt;FQL&gt;&lt;Q&gt;US1156372096^FF_TAX_CF(ANN_R,41275,41639,,,USD)&lt;/Q&gt;&lt;R&gt;1&lt;/R&gt;&lt;C&gt;1&lt;/C&gt;&lt;D xsi:type="xsd:double"&gt;252&lt;/D&gt;&lt;/FQL&gt;&lt;FQL&gt;&lt;Q&gt;US1156372096^FF_TAX_CF(ANN_R,40909,41274,,,USD)&lt;/Q&gt;&lt;R&gt;1&lt;/R&gt;&lt;C&gt;1&lt;/C&gt;&lt;D xsi:type="xsd:double"&gt;203&lt;/D&gt;&lt;/FQL&gt;&lt;FQL&gt;&lt;Q&gt;US1156372096^FF_TAX_CF(ANN_R,42736,43100,,,USD)&lt;/Q&gt;&lt;R&gt;1&lt;/R&gt;&lt;C&gt;1&lt;/C&gt;&lt;D xsi:type="xsd:double"&gt;266&lt;/D&gt;&lt;/FQL&gt;&lt;FQL&gt;&lt;Q&gt;US1156372096^FF_TAX_CF(ANN_R,42370,42735,,,USD)&lt;/Q&gt;&lt;R&gt;1&lt;/R&gt;&lt;C&gt;1&lt;/C&gt;&lt;D xsi:type="xsd:double"&gt;430&lt;/D&gt;&lt;/FQL&gt;&lt;FQL&gt;&lt;Q&gt;JP3830800003^FF_TAX_CF(ANN_R,41275,41639,,,USD)&lt;/Q&gt;&lt;R&gt;1&lt;/R&gt;&lt;C&gt;1&lt;/C&gt;&lt;D xsi:type="xsd:double"&gt;1205.30696981214&lt;/D&gt;&lt;/FQL&gt;&lt;FQL&gt;&lt;Q&gt;JP3830800003^FF_TAX_CF(ANN_R,40909,41274,,,USD)&lt;/Q&gt;&lt;R&gt;1&lt;/R&gt;&lt;C&gt;1&lt;/C&gt;&lt;D xsi:type="xsd:double"&gt;701.265083686449&lt;/D&gt;&lt;/FQL&gt;&lt;FQL&gt;&lt;Q&gt;JP3830800003^FF_TAX_CF(ANN_R,42736,43100,,,USD)&lt;/Q&gt;&lt;R&gt;1&lt;/R&gt;&lt;C&gt;1&lt;/C&gt;&lt;D xsi:type="xsd:double"&gt;599.74847650528&lt;/D&gt;&lt;/FQL&gt;&lt;FQL&gt;&lt;Q&gt;JP3830800003^FF_TAX_CF(ANN_R,42370,42735,,,USD)&lt;/Q&gt;&lt;R&gt;1&lt;/R&gt;&lt;C&gt;1&lt;/C&gt;&lt;D xsi:type="xsd:double"&gt;1184.78099772893&lt;/D&gt;&lt;/FQL&gt;&lt;FQL&gt;&lt;Q&gt;FR0000120503^FF_TAX_CF(ANN_R,40909,41274,,,USD)&lt;/Q&gt;&lt;R&gt;1&lt;/R&gt;&lt;C&gt;1&lt;/C&gt;&lt;D xsi:type="xsd:double"&gt;485.529420375824&lt;/D&gt;&lt;/FQL&gt;&lt;FQL&gt;&lt;Q&gt;FR0000120503^FF_TAX_CF(ANN_R,42736,43100,,,USD)&lt;/Q&gt;&lt;R&gt;1&lt;/R&gt;&lt;C&gt;1&lt;/C&gt;&lt;D xsi:type="xsd:double"&gt;266.192559719086&lt;/D&gt;&lt;/FQL&gt;&lt;FQL&gt;&lt;Q&gt;SE0012673267^FF_TAX_CF(ANN_R,41275,41639,,,USD)&lt;/Q&gt;&lt;R&gt;1&lt;/R&gt;&lt;C&gt;1&lt;/C&gt;&lt;D xsi:type="xsd:double"&gt;1.20282196708504&lt;/D&gt;&lt;/FQL&gt;&lt;FQL&gt;&lt;Q&gt;NL0010832176^FF_TAX_CF(ANN_R,42005,42369,,,USD)&lt;/Q&gt;&lt;R&gt;0&lt;/R&gt;&lt;C&gt;0&lt;/C&gt;&lt;/FQL&gt;&lt;FQL&gt;&lt;Q&gt;US0995021062^FF_TAX_CF(ANN_R,40909,41274,,,USD)&lt;/Q&gt;&lt;R&gt;1&lt;/R&gt;&lt;C&gt;1&lt;/C&gt;&lt;D xsi:type="xsd:double"&gt;89.314&lt;/D&gt;&lt;/FQL&gt;&lt;FQL&gt;&lt;Q&gt;US0995021062^FF_TAX_CF(ANN_R,42736,43100,,,USD)&lt;/Q&gt;&lt;R&gt;1&lt;/R&gt;&lt;C&gt;1&lt;/C&gt;&lt;D xsi:type="xsd:double"&gt;89.556&lt;/D&gt;&lt;/FQL&gt;&lt;FQL&gt;&lt;Q&gt;US0970231058^FF_TAX_CF(ANN_R,41275,41639,,,USD)&lt;/Q&gt;&lt;R&gt;1&lt;/R&gt;&lt;C&gt;1&lt;/C&gt;&lt;D xsi:type="xsd:double"&gt;209&lt;/D&gt;&lt;/FQL&gt;&lt;FQL&gt;&lt;Q&gt;US0970231058^FF_TAX_CF(ANN_R,40909,41274,,,USD)&lt;/Q&gt;&lt;R&gt;1&lt;/R&gt;&lt;C&gt;1&lt;/C&gt;&lt;D xsi:type="xsd:double"&gt;410&lt;/D&gt;&lt;/FQL&gt;&lt;FQL&gt;&lt;Q&gt;US0970231058^FF_TAX_CF(ANN_R,42736,43100,,,USD)&lt;/Q&gt;&lt;R&gt;1&lt;/R&gt;&lt;C&gt;1&lt;/C&gt;&lt;D xsi:type="xsd:double"&gt;896&lt;/D&gt;&lt;/FQL&gt;&lt;FQL&gt;&lt;Q&gt;US0970231058^FF_TAX_CF(ANN_R,42370,42735,,,USD)&lt;/Q&gt;&lt;R&gt;1&lt;/R&gt;&lt;C&gt;1&lt;/C&gt;&lt;D xsi:type="xsd:double"&gt;1460&lt;/D&gt;&lt;/FQL&gt;&lt;FQL&gt;&lt;Q&gt;DE0005190003^FF_TAX_CF(ANN_R,41275,41639,,,USD)&lt;/Q&gt;&lt;R&gt;1&lt;/R&gt;&lt;C&gt;1&lt;/C&gt;&lt;D xsi:type="xsd:double"&gt;3700.07170629501&lt;/D&gt;&lt;/FQL&gt;&lt;FQL&gt;&lt;Q&gt;DE0005190003^FF_TAX_CF(ANN_R,40909,41274,,,USD)&lt;/Q&gt;&lt;R&gt;1&lt;/R&gt;&lt;C&gt;1&lt;/C&gt;&lt;D xsi:type="xsd:double"&gt;3162.36357927322&lt;/D&gt;&lt;/FQL&gt;&lt;FQL&gt;&lt;Q&gt;DE0005190003^FF_TAX_CF(ANN_R,42736,43100,,,USD)&lt;/Q&gt;&lt;R&gt;1&lt;/R&gt;&lt;C&gt;1&lt;/C&gt;&lt;D xsi:type="xsd:double"&gt;2595.37745726109&lt;/D&gt;&lt;/FQL&gt;&lt;FQL&gt;&lt;Q&gt;DE0005190003^FF_TAX_CF(ANN_R,42370,42735,,,USD)&lt;/Q&gt;&lt;R&gt;1&lt;/R&gt;&lt;C&gt;1&lt;/C&gt;&lt;D xsi:type="xsd:double"&gt;2673.67872416973&lt;/D&gt;&lt;/FQL&gt;&lt;FQL&gt;&lt;Q&gt;DE000BAY0017^FF_TAX_CF(ANN_R,40909,41274,,,USD)&lt;/Q&gt;&lt;R&gt;1&lt;/R&gt;&lt;C&gt;1&lt;/C&gt;&lt;D xsi:type="xsd:double"&gt;2003.77221107483&lt;/D&gt;&lt;/FQL&gt;&lt;FQL&gt;&lt;Q&gt;DK0010181759^FF_TAX_CF(ANN_R,41640,42004,,,USD)&lt;/Q&gt;&lt;R&gt;1&lt;/R&gt;&lt;C&gt;1&lt;/C&gt;&lt;D xsi:type="xsd:double"&gt;385.777303695679&lt;/D&gt;&lt;/FQL&gt;&lt;FQL&gt;&lt;Q&gt;NL0000009165^FF_TAX_CF(ANN_R,41640,42004,,,USD)&lt;/Q&gt;&lt;R&gt;1&lt;/R&gt;&lt;C&gt;1&lt;/C&gt;&lt;D xsi:type="xsd:double"&gt;988.201512694359&lt;/D&gt;&lt;/FQL&gt;&lt;FQL&gt;&lt;Q&gt;FR0000120693^FF_TAX_CF(ANN_R,41640,42004,,,USD)&lt;/Q&gt;&lt;R&gt;1&lt;/R&gt;&lt;C&gt;1&lt;/C&gt;&lt;D xsi:type="xsd:double"&gt;560.092670679092&lt;/D&gt;&lt;/FQL&gt;&lt;FQL&gt;&lt;Q&gt;BE0974293251^FF_TAX_CF(ANN_R,41640,42004,,,USD)&lt;/Q&gt;&lt;R&gt;1&lt;/R&gt;&lt;C&gt;1&lt;/C&gt;&lt;D xsi:type="xsd:double"&gt;2370.99997515438&lt;/D&gt;&lt;/FQL&gt;&lt;FQL&gt;&lt;Q&gt;BE0974293251^FF_TAX_CF(ANN_R,41275,41639,,,USD)&lt;/Q&gt;&lt;R&gt;1&lt;/R&gt;&lt;C&gt;1&lt;/C&gt;&lt;D xsi:type="xsd:double"&gt;2275.99997679166&lt;/D&gt;&lt;/FQL&gt;&lt;FQL&gt;&lt;Q&gt;US1156372096^FF_TAX_CF(ANN_R,41640,42004,,,USD)&lt;/Q&gt;&lt;R&gt;1&lt;/R&gt;&lt;C&gt;1&lt;/C&gt;&lt;D xsi:type="xsd:double"&gt;281&lt;/D&gt;&lt;/FQL&gt;&lt;FQL&gt;&lt;Q&gt;US49271V1008^FF_TAX_CF(ANN_R,41640,42004,,,USD)&lt;/Q&gt;&lt;R&gt;1&lt;/R&gt;&lt;C&gt;1&lt;/C&gt;&lt;D xsi:type="xsd:double"&gt;345&lt;/D&gt;&lt;/FQL&gt;&lt;FQL&gt;&lt;Q&gt;US21036P1084^FF_TAX_CF(ANN_R,41640,42004,,,USD)&lt;/Q&gt;&lt;R&gt;1&lt;/R&gt;&lt;C&gt;1&lt;/C&gt;&lt;D xsi:type="xsd:double"&gt;117.9&lt;/D&gt;&lt;/FQL&gt;&lt;FQL&gt;&lt;Q&gt;JP3258000003^FF_TAX_CF(ANN_R,41640,42004,,,USD)&lt;/Q&gt;&lt;R&gt;1&lt;/R&gt;&lt;C&gt;1&lt;/C&gt;&lt;D xsi:type="xsd:double"&gt;596.362803480588&lt;/D&gt;&lt;/FQL&gt;&lt;FQL&gt;&lt;Q&gt;JP3116000005^FF_TAX_CF(ANN_R,41640,42004,,,USD)&lt;/Q&gt;&lt;R&gt;1&lt;/R&gt;&lt;C&gt;1&lt;/C&gt;&lt;D xsi:type="xsd:double"&gt;614.284391412511&lt;/D&gt;&lt;/FQL&gt;&lt;FQL&gt;&lt;Q&gt;JP3116000005^FF_TAX_CF(ANN_R,41275,41639,,,USD)&lt;/Q&gt;&lt;R&gt;1&lt;/R&gt;&lt;C&gt;1&lt;/C&gt;&lt;D xsi:type="xsd:double"&gt;311.910707596689&lt;/D&gt;&lt;/FQL&gt;&lt;FQL&gt;&lt;Q&gt;DK0010181759^FF_TAX_CF(ANN_R,42005,42369,,,USD)&lt;/Q&gt;&lt;R&gt;1&lt;/R&gt;&lt;C&gt;1&lt;/C&gt;&lt;D xsi:type="xsd:double"&gt;318.160662055016&lt;/D&gt;&lt;/FQL&gt;&lt;FQL&gt;&lt;Q&gt;NL0000009165^FF_TAX_CF(ANN_R,42005,42369,,,USD)&lt;/Q&gt;&lt;R&gt;1&lt;/R&gt;&lt;C&gt;1&lt;/C&gt;&lt;D xsi:type="xsd:double"&gt;883.809887647629&lt;/D&gt;&lt;/FQL&gt;&lt;FQL&gt;&lt;Q&gt;FR0000120693^FF_TAX_CF(ANN_R,42005,42369,,,USD)&lt;/Q&gt;&lt;R&gt;1&lt;/R&gt;&lt;C&gt;1&lt;/C&gt;&lt;D xsi:type="xsd:double"&gt;643.566509962082&lt;/D&gt;&lt;/FQL&gt;&lt;FQL&gt;&lt;Q&gt;BE0974293251^FF_TAX_CF(ANN_R,42370,42735,,,USD)&lt;/Q&gt;&lt;R&gt;1&lt;/R&gt;&lt;C&gt;1&lt;/C&gt;&lt;D xsi:type="xsd:double"&gt;3255.99998818943&lt;/D&gt;&lt;/FQL&gt;&lt;FQL&gt;&lt;Q&gt;BE0974293251^FF_TAX_CF(ANN_R,42005,42369,,,USD)&lt;/Q&gt;&lt;R&gt;1&lt;/R&gt;&lt;C&gt;1&lt;/C&gt;&lt;D xsi:type="xsd:double"&gt;2355.00003268777&lt;/D&gt;&lt;/FQL&gt;&lt;FQL&gt;&lt;Q&gt;US1156372096^FF_TAX_CF(ANN_R,42005,42369,,,USD)&lt;/Q&gt;&lt;R&gt;1&lt;/R&gt;&lt;C&gt;1&lt;/C&gt;&lt;D xsi:type="xsd:double"&gt;375&lt;/D&gt;&lt;/FQL&gt;&lt;FQL&gt;&lt;Q&gt;US49271V1008^FF_TAX_CF(ANN_R,42005,42369,,,USD)&lt;/Q&gt;&lt;R&gt;1&lt;/R&gt;&lt;C&gt;1&lt;/C&gt;&lt;D xsi:type="xsd:double"&gt;346&lt;/D&gt;&lt;/FQL&gt;&lt;FQL&gt;&lt;Q&gt;US21036P1084^FF_TAX_CF(ANN_R,42005,42369,,,USD)&lt;/Q&gt;&lt;R&gt;1&lt;/R&gt;&lt;C&gt;1&lt;/C&gt;&lt;D xsi:type="xsd:double"&gt;169.5&lt;/D&gt;&lt;/FQL&gt;&lt;FQL&gt;&lt;Q&gt;JP3258000003^FF_TAX_CF(ANN_R,42005,42369,,,USD)&lt;/Q&gt;&lt;R&gt;1&lt;/R&gt;&lt;C&gt;1&lt;/C&gt;&lt;D xsi:type="xsd:double"&gt;272.069123409688&lt;/D&gt;&lt;/FQL&gt;&lt;FQL&gt;&lt;Q&gt;JP3116000005^FF_TAX_CF(ANN_R,42370,42735,,,USD)&lt;/Q&gt;&lt;R&gt;1&lt;/R&gt;&lt;C&gt;1&lt;/C&gt;&lt;D xsi:type="xsd:double"&gt;479.969887247309&lt;/D&gt;&lt;/FQL&gt;&lt;FQL&gt;&lt;Q&gt;JP3116000005^FF_TAX_CF(ANN_R,42005,42369,,,USD)&lt;/Q&gt;&lt;R&gt;1&lt;/R&gt;&lt;C&gt;1&lt;/C&gt;&lt;D xsi:type="xsd:double"&gt;567.274612557143&lt;/D&gt;&lt;/FQL&gt;&lt;FQL&gt;&lt;Q&gt;DE000BAY0017^FF_TAX_CF(ANN_R,42736,43100,,,USD)&lt;/Q&gt;&lt;R&gt;1&lt;/R&gt;&lt;C&gt;1&lt;/C&gt;&lt;D xsi:type="xsd:double"&gt;2053.96886122227&lt;/D&gt;&lt;/FQL&gt;&lt;FQL&gt;&lt;Q&gt;US0605051046^FF_TAX_CF(ANN_R,40909,41274,,,USD)&lt;/Q&gt;&lt;R&gt;1&lt;/R&gt;&lt;C&gt;1&lt;/C&gt;&lt;D xsi:type="xsd:double"&gt;1034&lt;/D&gt;&lt;/FQL&gt;&lt;FQL&gt;&lt;Q&gt;US0605051046^FF_TAX_CF(ANN_R,42736,43100,,,USD)&lt;/Q&gt;&lt;R&gt;1&lt;/R&gt;&lt;C&gt;1&lt;/C&gt;&lt;D xsi:type="xsd:double"&gt;3235&lt;/D&gt;&lt;/FQL&gt;&lt;FQL&gt;&lt;Q&gt;JP3778630008^FF_TAX_CF(ANN_R,40909,41274,,,USD)&lt;/Q&gt;&lt;R&gt;1&lt;/R&gt;&lt;C&gt;1&lt;/C&gt;&lt;D xsi:type="xsd:double"&gt;175.19932305254&lt;/D&gt;&lt;/FQL&gt;&lt;FQL&gt;&lt;Q&gt;JP3778630008^FF_TAX_CF(ANN_R,42736,43100,,,USD)&lt;/Q&gt;&lt;R&gt;1&lt;/R&gt;&lt;C&gt;1&lt;/C&gt;&lt;D xsi:type="xsd:double"&gt;96.6131817512214&lt;/D&gt;&lt;/FQL&gt;&lt;FQL&gt;&lt;Q&gt;US0584981064^FF_TAX_CF(ANN_R,40909,41274,,,USD)&lt;/Q&gt;&lt;R&gt;1&lt;/R&gt;&lt;C&gt;1&lt;/C&gt;&lt;D xsi:type="xsd:double"&gt;143.9&lt;/D&gt;&lt;/FQL&gt;&lt;FQL&gt;&lt;Q&gt;US0584981064^FF_TAX_CF(ANN_R,42736,43100,,,USD)&lt;/Q&gt;&lt;R&gt;1&lt;/R&gt;&lt;C&gt;1&lt;/C&gt;&lt;D xsi:type="xsd:double"&gt;107&lt;/D&gt;&lt;/FQL&gt;&lt;FQL&gt;&lt;Q&gt;SE0011166610^FF_TAX_CF(ANN_R,40909,41274,,,USD)&lt;/Q&gt;&lt;R&gt;1&lt;/R&gt;&lt;C&gt;1&lt;/C&gt;&lt;D xsi:type="xsd:double"&gt;745.886023700237&lt;/D&gt;&lt;/FQL&gt;&lt;FQL&gt;&lt;Q&gt;SE0011166610^FF_TAX_CF(ANN_R,42736,43100,,,USD)&lt;/Q&gt;&lt;R&gt;1&lt;/R&gt;&lt;C&gt;1&lt;/C&gt;&lt;D xsi:type="xsd:double"&gt;855.236209973693&lt;/D&gt;&lt;/FQL&gt;&lt;FQL&gt;&lt;Q&gt;JP3942400007^FF_TAX_CF(ANN_R,40909,41274,,,USD)&lt;/Q&gt;&lt;R&gt;1&lt;/R&gt;&lt;C&gt;1&lt;/C&gt;&lt;D xsi:type="xsd:double"&gt;636.436806468293&lt;/D&gt;&lt;/FQL&gt;&lt;FQL&gt;&lt;Q&gt;JP3942400007^FF_TAX_CF(ANN_R,42736,43100,,,USD)&lt;/Q&gt;&lt;R&gt;1&lt;/R&gt;&lt;C&gt;1&lt;/C&gt;&lt;D xsi:type="xsd:double"&gt;664.933620609343&lt;/D&gt;&lt;/FQL&gt;&lt;FQL&gt;&lt;Q&gt;IT0000062072^FF_TAX_CF(ANN_R,40909,41274,,,USD)&lt;/Q&gt;&lt;R&gt;1&lt;/R&gt;&lt;C&gt;1&lt;/C&gt;&lt;D xsi:type="xsd:double"&gt;1209.97014284134&lt;/D&gt;&lt;/FQL&gt;&lt;FQL&gt;&lt;Q&gt;IT0000062072^FF_TAX_CF(ANN_R,42736,43100,,,USD)&lt;/Q&gt;&lt;R&gt;1&lt;/R&gt;&lt;C&gt;1&lt;/C&gt;&lt;D xsi:type="xsd:double"&gt;1244.1118363142&lt;/D&gt;&lt;/FQL&gt;&lt;FQL&gt;&lt;Q&gt;JP31160000</t>
        </r>
      </text>
    </comment>
    <comment ref="A159" authorId="0" shapeId="0" xr:uid="{F5BB3659-67C0-482C-8993-BAA2C3113B5D}">
      <text>
        <r>
          <rPr>
            <b/>
            <sz val="9"/>
            <color indexed="81"/>
            <rFont val="Tahoma"/>
            <charset val="1"/>
          </rPr>
          <t>05^FF_TAX_CF(ANN_R,40909,41274,,,USD)&lt;/Q&gt;&lt;R&gt;1&lt;/R&gt;&lt;C&gt;1&lt;/C&gt;&lt;D xsi:type="xsd:double"&gt;608.022080869414&lt;/D&gt;&lt;/FQL&gt;&lt;FQL&gt;&lt;Q&gt;JP3116000005^FF_TAX_CF(ANN_R,42736,43100,,,USD)&lt;/Q&gt;&lt;R&gt;1&lt;/R&gt;&lt;C&gt;1&lt;/C&gt;&lt;D xsi:type="xsd:double"&gt;697.426539063454&lt;/D&gt;&lt;/FQL&gt;&lt;FQL&gt;&lt;Q&gt;US3635761097^FF_TAX_CF(ANN_R,40909,41274,,,USD)&lt;/Q&gt;&lt;R&gt;1&lt;/R&gt;&lt;C&gt;1&lt;/C&gt;&lt;D xsi:type="xsd:double"&gt;47.5&lt;/D&gt;&lt;/FQL&gt;&lt;FQL&gt;&lt;Q&gt;US3635761097^FF_TAX_CF(ANN_R,42736,43100,,,USD)&lt;/Q&gt;&lt;R&gt;1&lt;/R&gt;&lt;C&gt;1&lt;/C&gt;&lt;D xsi:type="xsd:double"&gt;55.8&lt;/D&gt;&lt;/FQL&gt;&lt;FQL&gt;&lt;Q&gt;US0404131064^FF_TAX_CF(ANN_R,40909,41274,,,USD)&lt;/Q&gt;&lt;R&gt;1&lt;/R&gt;&lt;C&gt;1&lt;/C&gt;&lt;D xsi:type="xsd:double"&gt;15.114&lt;/D&gt;&lt;/FQL&gt;&lt;FQL&gt;&lt;Q&gt;US0404131064^FF_TAX_CF(ANN_R,42736,43100,,,USD)&lt;/Q&gt;&lt;R&gt;1&lt;/R&gt;&lt;C&gt;1&lt;/C&gt;&lt;D xsi:type="xsd:double"&gt;44.216&lt;/D&gt;&lt;/FQL&gt;&lt;FQL&gt;&lt;Q&gt;CH0432492467^FF_TAX_CF(ANN_R,42005,42369,,,USD)&lt;/Q&gt;&lt;R&gt;0&lt;/R&gt;&lt;C&gt;0&lt;/C&gt;&lt;/FQL&gt;&lt;FQL&gt;&lt;Q&gt;NL0010832176^FF_TAX_CF(ANN_R,43466,43830,,,USD)&lt;/Q&gt;&lt;R&gt;1&lt;/R&gt;&lt;C&gt;1&lt;/C&gt;&lt;D xsi:type="xsd:double"&gt;4.87544702625275&lt;/D&gt;&lt;/FQL&gt;&lt;FQL&gt;&lt;Q&gt;BE0974293251^FF_TAX_CF(ANN_R,40909,41274,,,USD)&lt;/Q&gt;&lt;R&gt;1&lt;/R&gt;&lt;C&gt;1&lt;/C&gt;&lt;D xsi:type="xsd:double"&gt;1792.00002488406&lt;/D&gt;&lt;/FQL&gt;&lt;FQL&gt;&lt;Q&gt;BE0974293251^FF_TAX_CF(ANN_R,42736,43100,,,USD)&lt;/Q&gt;&lt;R&gt;1&lt;/R&gt;&lt;C&gt;1&lt;/C&gt;&lt;D xsi:type="xsd:double"&gt;2141.00001626529&lt;/D&gt;&lt;/FQL&gt;&lt;FQL&gt;&lt;Q&gt;US0311001004^FF_TAX_CF(ANN_R,40909,41274,,,USD)&lt;/Q&gt;&lt;R&gt;1&lt;/R&gt;&lt;C&gt;1&lt;/C&gt;&lt;D xsi:type="xsd:double"&gt;171.2&lt;/D&gt;&lt;/FQL&gt;&lt;FQL&gt;&lt;Q&gt;US0311001004^FF_TAX_CF(ANN_R,42736,43100,,,USD)&lt;/Q&gt;&lt;R&gt;1&lt;/R&gt;&lt;C&gt;1&lt;/C&gt;&lt;D xsi:type="xsd:double"&gt;176.6&lt;/D&gt;&lt;/FQL&gt;&lt;FQL&gt;&lt;Q&gt;ES0109067019^FF_TAX_CF(ANN_R,40909,41274,,,USD)&lt;/Q&gt;&lt;R&gt;1&lt;/R&gt;&lt;C&gt;1&lt;/C&gt;&lt;D xsi:type="xsd:double"&gt;249.614785317183&lt;/D&gt;&lt;/FQL&gt;&lt;FQL&gt;&lt;Q&gt;ES0109067019^FF_TAX_CF(ANN_R,42736,43100,,,USD)&lt;/Q&gt;&lt;R&gt;1&lt;/R&gt;&lt;C&gt;1&lt;/C&gt;&lt;D xsi:type="xsd:double"&gt;409.891424584389&lt;/D&gt;&lt;/FQL&gt;&lt;FQL&gt;&lt;Q&gt;FR0010220475^FF_TAX_CF(ANN_R,40909,41274,,,USD)&lt;/Q&gt;&lt;R&gt;1&lt;/R&gt;&lt;C&gt;1&lt;/C&gt;&lt;D xsi:type="xsd:double"&gt;363.135515213013&lt;/D&gt;&lt;/FQL&gt;&lt;FQL&gt;&lt;Q&gt;DE0005439004^FF_TAX_CF(ANN_R,41640,42004,,,USD)&lt;/Q&gt;&lt;R&gt;1&lt;/R&gt;&lt;C&gt;1&lt;/C&gt;&lt;D xsi:type="xsd:double"&gt;1027.99486219883&lt;/D&gt;&lt;/FQL&gt;&lt;FQL&gt;&lt;Q&gt;DE000PAH0038^FF_TAX_CF(ANN_R,41640,42004,,,USD)&lt;/Q&gt;&lt;R&gt;1&lt;/R&gt;&lt;C&gt;1&lt;/C&gt;&lt;D xsi:type="xsd:double"&gt;242.739431977272&lt;/D&gt;&lt;/FQL&gt;&lt;FQL&gt;&lt;Q&gt;NL0011585146^FF_TAX_CF(ANN_R,41640,42004,,,USD)&lt;/Q&gt;&lt;R&gt;1&lt;/R&gt;&lt;C&gt;1&lt;/C&gt;&lt;D xsi:type="xsd:double"&gt;186.922627072334&lt;/D&gt;&lt;/FQL&gt;&lt;FQL&gt;&lt;Q&gt;FR0000121261^FF_TAX_CF(ANN_R,41640,42004,,,USD)&lt;/Q&gt;&lt;R&gt;1&lt;/R&gt;&lt;C&gt;1&lt;/C&gt;&lt;D xsi:type="xsd:double"&gt;817.090109825134&lt;/D&gt;&lt;/FQL&gt;&lt;FQL&gt;&lt;Q&gt;DE0005190003^FF_TAX_CF(ANN_R,41640,42004,,,USD)&lt;/Q&gt;&lt;R&gt;1&lt;/R&gt;&lt;C&gt;1&lt;/C&gt;&lt;D xsi:type="xsd:double"&gt;5640.044069767&lt;/D&gt;&lt;/FQL&gt;&lt;FQL&gt;&lt;Q&gt;US29355A1079^FF_TAX_CF(ANN_R,42370,42735,,,USD)&lt;/Q&gt;&lt;R&gt;1&lt;/R&gt;&lt;C&gt;1&lt;/C&gt;&lt;D xsi:type="xsd:double"&gt;1.146&lt;/D&gt;&lt;/FQL&gt;&lt;FQL&gt;&lt;Q&gt;DE0007664039^FF_TAX_CF(ANN_R,41640,42004,,,USD)&lt;/Q&gt;&lt;R&gt;1&lt;/R&gt;&lt;C&gt;1&lt;/C&gt;&lt;D xsi:type="xsd:double"&gt;5358.83773326874&lt;/D&gt;&lt;/FQL&gt;&lt;FQL&gt;&lt;Q&gt;DE0007100000^FF_TAX_CF(ANN_R,41640,42004,,,USD)&lt;/Q&gt;&lt;R&gt;1&lt;/R&gt;&lt;C&gt;1&lt;/C&gt;&lt;D xsi:type="xsd:double"&gt;2878.38561415672&lt;/D&gt;&lt;/FQL&gt;&lt;FQL&gt;&lt;Q&gt;US3453708600^FF_TAX_CF(ANN_R,41640,42004,,,USD)&lt;/Q&gt;&lt;R&gt;1&lt;/R&gt;&lt;C&gt;1&lt;/C&gt;&lt;D xsi:type="xsd:double"&gt;467&lt;/D&gt;&lt;/FQL&gt;&lt;FQL&gt;&lt;Q&gt;US37045V1008^FF_TAX_CF(ANN_R,41640,42004,,,USD)&lt;/Q&gt;&lt;R&gt;1&lt;/R&gt;&lt;C&gt;1&lt;/C&gt;&lt;D xsi:type="xsd:double"&gt;947&lt;/D&gt;&lt;/FQL&gt;&lt;FQL&gt;&lt;Q&gt;JP3397200001^FF_TAX_CF(ANN_R,41640,42004,,,USD)&lt;/Q&gt;&lt;R&gt;1&lt;/R&gt;&lt;C&gt;1&lt;/C&gt;&lt;D xsi:type="xsd:double"&gt;421.36731194891&lt;/D&gt;&lt;/FQL&gt;&lt;FQL&gt;&lt;Q&gt;JP3551500006^FF_TAX_CF(ANN_R,41640,42004,,,USD)&lt;/Q&gt;&lt;R&gt;1&lt;/R&gt;&lt;C&gt;1&lt;/C&gt;&lt;D xsi:type="xsd:double"&gt;1096.42951120995&lt;/D&gt;&lt;/FQL&gt;&lt;FQL&gt;&lt;Q&gt;KR7000270009^FF_TAX_CF(ANN_R,41640,42004,,,USD)&lt;/Q&gt;&lt;R&gt;1&lt;/R&gt;&lt;C&gt;1&lt;/C&gt;&lt;D xsi:type="xsd:double"&gt;878.512975807185&lt;/D&gt;&lt;/FQL&gt;&lt;FQL&gt;&lt;Q&gt;JP3854600008^FF_TAX_CF(ANN_R,41640,42004,,,USD)&lt;/Q&gt;&lt;R&gt;1&lt;/R&gt;&lt;C&gt;1&lt;/C&gt;&lt;D xsi:type="xsd:double"&gt;2482.10293950886&lt;/D&gt;&lt;/FQL&gt;&lt;FQL&gt;&lt;Q&gt;JP3633400001^FF_TAX_CF(ANN_R,41640,42004,,,USD)&lt;/Q&gt;&lt;R&gt;1&lt;/R&gt;&lt;C&gt;1&lt;/C&gt;&lt;D xsi:type="xsd:double"&gt;4104.29072149284&lt;/D&gt;&lt;/FQL&gt;&lt;FQL&gt;&lt;Q&gt;KR7012330007^FF_TAX_CF(ANN_R,41640,42004,,,USD)&lt;/Q&gt;&lt;R&gt;1&lt;/R&gt;&lt;C&gt;1&lt;/C&gt;&lt;D xsi:type="xsd:double"&gt;807.958268696908&lt;/D&gt;&lt;/FQL&gt;&lt;FQL&gt;&lt;Q&gt;JP3830800003^FF_TAX_CF(ANN_R,41640,42004,,,USD)&lt;/Q&gt;&lt;R&gt;1&lt;/R&gt;&lt;C&gt;1&lt;/C&gt;&lt;D xsi:type="xsd:double"&gt;1209.83472438063&lt;/D&gt;&lt;/FQL&gt;&lt;FQL&gt;&lt;Q&gt;KR7005380001^FF_TAX_CF(ANN_R,41640,42004,,,USD)&lt;/Q&gt;&lt;R&gt;1&lt;/R&gt;&lt;C&gt;1&lt;/C&gt;&lt;D xsi:type="xsd:double"&gt;1727.50165186642&lt;/D&gt;&lt;/FQL&gt;&lt;FQL&gt;&lt;Q&gt;JP3814800003^FF_TAX_CF(ANN_R,41640,42004,,,USD)&lt;/Q&gt;&lt;R&gt;1&lt;/R&gt;&lt;C&gt;1&lt;/C&gt;&lt;D xsi:type="xsd:double"&gt;334.106972359121&lt;/D&gt;&lt;/FQL&gt;&lt;FQL&gt;&lt;Q&gt;DE0005439004^FF_TAX_CF(ANN_R,42005,42369,,,USD)&lt;/Q&gt;&lt;R&gt;1&lt;/R&gt;&lt;C&gt;1&lt;/C&gt;&lt;D xsi:type="xsd:double"&gt;1125.8873010397&lt;/D&gt;&lt;/FQL&gt;&lt;FQL&gt;&lt;Q&gt;DE000PAH0038^FF_TAX_CF(ANN_R,42005,42369,,,USD)&lt;/Q&gt;&lt;R&gt;1&lt;/R&gt;&lt;C&gt;1&lt;/C&gt;&lt;D xsi:type="xsd:double"&gt;425.825592041016&lt;/D&gt;&lt;/FQL&gt;&lt;FQL&gt;&lt;Q&gt;NL0011585146^FF_TAX_CF(ANN_R,42005,42369,,,USD)&lt;/Q&gt;&lt;R&gt;1&lt;/R&gt;&lt;C&gt;1&lt;/C&gt;&lt;D xsi:type="xsd:double"&gt;160.812369481802&lt;/D&gt;&lt;/FQL&gt;&lt;FQL&gt;&lt;Q&gt;FR0000121261^FF_TAX_CF(ANN_R,42005,42369,,,USD)&lt;/Q&gt;&lt;R&gt;1&lt;/R&gt;&lt;C&gt;1&lt;/C&gt;&lt;D xsi:type="xsd:double"&gt;836.126292705536&lt;/D&gt;&lt;/FQL&gt;&lt;FQL&gt;&lt;Q&gt;DE0005190003^FF_TAX_CF(ANN_R,42005,42369,,,USD)&lt;/Q&gt;&lt;R&gt;1&lt;/R&gt;&lt;C&gt;1&lt;/C&gt;&lt;D xsi:type="xsd:double"&gt;3684.94386029243&lt;/D&gt;&lt;/FQL&gt;&lt;FQL&gt;&lt;Q&gt;SE0012853455^FF_TAX_CF(ANN_R,40909,41274,,,USD)&lt;/Q&gt;&lt;R&gt;0&lt;/R&gt;&lt;C&gt;0&lt;/C&gt;&lt;/FQL&gt;&lt;FQL&gt;&lt;Q&gt;DE0007664039^FF_TAX_CF(ANN_R,42005,42369,,,USD)&lt;/Q&gt;&lt;R&gt;1&lt;/R&gt;&lt;C&gt;1&lt;/C&gt;&lt;D xsi:type="xsd:double"&gt;3590.68559122086&lt;/D&gt;&lt;/FQL&gt;&lt;FQL&gt;&lt;Q&gt;DE0007100000^FF_TAX_CF(ANN_R,42005,42369,,,USD)&lt;/Q&gt;&lt;R&gt;1&lt;/R&gt;&lt;C&gt;1&lt;/C&gt;&lt;D xsi:type="xsd:double"&gt;2853.25325083733&lt;/D&gt;&lt;/FQL&gt;&lt;FQL&gt;&lt;Q&gt;US3453708600^FF_TAX_CF(ANN_R,42005,42369,,,USD)&lt;/Q&gt;&lt;R&gt;1&lt;/R&gt;&lt;C&gt;1&lt;/C&gt;&lt;D xsi:type="xsd:double"&gt;585&lt;/D&gt;&lt;/FQL&gt;&lt;FQL&gt;&lt;Q&gt;US37045V1008^FF_TAX_CF(ANN_R,42005,42369,,,USD)&lt;/Q&gt;&lt;R&gt;1&lt;/R&gt;&lt;C&gt;1&lt;/C&gt;&lt;D xsi:type="xsd:double"&gt;800&lt;/D&gt;&lt;/FQL&gt;&lt;FQL&gt;&lt;Q&gt;JP3397200001^FF_TAX_CF(ANN_R,42005,42369,,,USD)&lt;/Q&gt;&lt;R&gt;1&lt;/R&gt;&lt;C&gt;1&lt;/C&gt;&lt;D xsi:type="xsd:double"&gt;881.26792696584&lt;/D&gt;&lt;/FQL&gt;&lt;FQL&gt;&lt;Q&gt;JP3551500006^FF_TAX_CF(ANN_R,42005,42369,,,USD)&lt;/Q&gt;&lt;R&gt;1&lt;/R&gt;&lt;C&gt;1&lt;/C&gt;&lt;D xsi:type="xsd:double"&gt;1383.11356837302&lt;/D&gt;&lt;/FQL&gt;&lt;FQL&gt;&lt;Q&gt;KR7000270009^FF_TAX_CF(ANN_R,42005,42369,,,USD)&lt;/Q&gt;&lt;R&gt;1&lt;/R&gt;&lt;C&gt;1&lt;/C&gt;&lt;D xsi:type="xsd:double"&gt;500.374851198168&lt;/D&gt;&lt;/FQL&gt;&lt;FQL&gt;&lt;Q&gt;JP3854600008^FF_TAX_CF(ANN_R,42005,42369,,,USD)&lt;/Q&gt;&lt;R&gt;1&lt;/R&gt;&lt;C&gt;1&lt;/C&gt;&lt;D xsi:type="xsd:double"&gt;1931.81124432199&lt;/D&gt;&lt;/FQL&gt;&lt;FQL&gt;&lt;Q&gt;JP3633400001^FF_TAX_CF(ANN_R,42005,42369,,,USD)&lt;/Q&gt;&lt;R&gt;1&lt;/R&gt;&lt;C&gt;1&lt;/C&gt;&lt;D xsi:type="xsd:double"&gt;10430.0439079553&lt;/D&gt;&lt;/FQL&gt;&lt;FQL&gt;&lt;Q&gt;KR7012330007^FF_TAX_CF(ANN_R,42005,42369,,,USD)&lt;/Q&gt;&lt;R&gt;1&lt;/R&gt;&lt;C&gt;1&lt;/C&gt;&lt;D xsi:type="xsd:double"&gt;866.997684390401&lt;/D&gt;&lt;/FQL&gt;&lt;FQL&gt;&lt;Q&gt;JP3830800003^FF_TAX_CF(ANN_R,42005,42369,,,USD)&lt;/Q&gt;&lt;R&gt;1&lt;/R&gt;&lt;C&gt;1&lt;/C&gt;&lt;D xsi:type="xsd:double"&gt;1048.07488990948&lt;/D&gt;&lt;/FQL&gt;&lt;FQL&gt;&lt;Q&gt;KR7005380001^FF_TAX_CF(ANN_R,42005,42369,,,USD)&lt;/Q&gt;&lt;R&gt;1&lt;/R&gt;&lt;C&gt;1&lt;/C&gt;&lt;D xsi:type="xsd:double"&gt;1468.97939720703&lt;/D&gt;&lt;/FQL&gt;&lt;FQL&gt;&lt;Q&gt;JP3814800003^FF_TAX_CF(ANN_R,42005,42369,,,USD)&lt;/Q&gt;&lt;R&gt;1&lt;/R&gt;&lt;C&gt;1&lt;/C&gt;&lt;D xsi:type="xsd:double"&gt;1757.94805027731&lt;/D&gt;&lt;/FQL&gt;&lt;FQL&gt;&lt;Q&gt;FR0010220475^FF_TAX_CF(ANN_R,42736,43100,,,USD)&lt;/Q&gt;&lt;R&gt;1&lt;/R&gt;&lt;C&gt;1&lt;/C&gt;&lt;D xsi:type="xsd:double"&gt;95.4234538078308&lt;/D&gt;&lt;/FQL&gt;&lt;FQL&gt;&lt;Q&gt;DE0008404005^FF_TAX_CF(ANN_R,40909,41274,,,USD)&lt;/Q&gt;&lt;R&gt;1&lt;/R&gt;&lt;C&gt;1&lt;/C&gt;&lt;D xsi:type="xsd:double"&gt;2868.22009444237&lt;/D&gt;&lt;/FQL&gt;&lt;FQL&gt;&lt;Q&gt;DE0008404005^FF_TAX_CF(ANN_R,42736,43100,,,USD)&lt;/Q&gt;&lt;R&gt;1&lt;/R&gt;&lt;C&gt;1&lt;/C&gt;&lt;D xsi:type="xsd:double"&gt;2367.53467309475&lt;/D&gt;&lt;/FQL&gt;&lt;FQL&gt;&lt;Q&gt;US29355A1079^FF_TAX_CF(ANN_R,40909,41274,,,USD)&lt;/Q&gt;&lt;R&gt;0&lt;/R&gt;&lt;C&gt;0&lt;/C&gt;&lt;/FQL&gt;&lt;FQL&gt;&lt;Q&gt;US2473617023^FF_TAX_CF(ANN_R,41275,41639,,,USD)&lt;/Q&gt;&lt;R&gt;0&lt;/R&gt;&lt;C&gt;0&lt;/C&gt;&lt;/FQL&gt;&lt;FQL&gt;&lt;Q&gt;US2473617023^FF_TAX_CF(ANN_R,42736,43100,,,USD)&lt;/Q&gt;&lt;R&gt;0&lt;/R&gt;&lt;C&gt;0&lt;/C&gt;&lt;/FQL&gt;&lt;FQL&gt;&lt;Q&gt;ES0105066007^FF_TAX_CF(ANN_R,42005,42369,,,USD)&lt;/Q&gt;&lt;R&gt;1&lt;/R&gt;&lt;C&gt;1&lt;/C&gt;&lt;D xsi:type="xsd:double"&gt;15.4284152657986&lt;/D&gt;&lt;/FQL&gt;&lt;FQL&gt;&lt;Q&gt;NL0013267909^FF_TAX_CF(ANN_R,40909,41274,,,USD)&lt;/Q&gt;&lt;R&gt;1&lt;/R&gt;&lt;C&gt;1&lt;/C&gt;&lt;D xsi:type="xsd:double"&gt;268.454097509384&lt;/D&gt;&lt;/FQL&gt;&lt;FQL&gt;&lt;Q&gt;NL0013267909^FF_TAX_CF(ANN_R,42736,43100,,,USD)&lt;/Q&gt;&lt;R&gt;1&lt;/R&gt;&lt;C&gt;1&lt;/C&gt;&lt;D xsi:type="xsd:double"&gt;381.241886377335&lt;/D&gt;&lt;/FQL&gt;&lt;FQL&gt;&lt;Q&gt;JP3119600009^FF_TAX_CF(ANN_R,40909,41274,,,USD)&lt;/Q&gt;&lt;R&gt;1&lt;/R&gt;&lt;C&gt;1&lt;/C&gt;&lt;D xsi:type="xsd:double"&gt;181.328893123195&lt;/D&gt;&lt;/FQL&gt;&lt;FQL&gt;&lt;Q&gt;JP3119600009^FF_TAX_CF(ANN_R,42736,43100,,,USD)&lt;/Q&gt;&lt;R&gt;1&lt;/R&gt;&lt;C&gt;1&lt;/C&gt;&lt;D xsi:type="xsd:double"&gt;255.477315345779&lt;/D&gt;&lt;/FQL&gt;&lt;FQL&gt;&lt;Q&gt;NL0000235190^FF_TAX_CF(ANN_R,41275,41639,,,USD)&lt;/Q&gt;&lt;R&gt;1&lt;/R&gt;&lt;C&gt;1&lt;/C&gt;&lt;D xsi:type="xsd:double"&gt;322.611203670502&lt;/D&gt;&lt;/FQL&gt;&lt;FQL&gt;&lt;Q&gt;NL0000235190^FF_TAX_CF(ANN_R,40909,41274,,,USD)&lt;/Q&gt;&lt;R&gt;1&lt;/R&gt;&lt;C&gt;1&lt;/C&gt;&lt;D xsi:type="xsd:double"&gt;281.29879117012&lt;/D&gt;&lt;/FQL&gt;&lt;FQL&gt;&lt;Q&gt;NL0000235190^FF_TAX_CF(ANN_R,42736,43100,,,USD)&lt;/Q&gt;&lt;R&gt;1&lt;/R&gt;&lt;C&gt;1&lt;/C&gt;&lt;D xsi:type="xsd:double"&gt;171.446055412292&lt;/D&gt;&lt;/FQL&gt;&lt;FQL&gt;&lt;Q&gt;NL0000235190^FF_TAX_CF(ANN_R,42370,42735,,,USD)&lt;/Q&gt;&lt;R&gt;1&lt;/R&gt;&lt;C&gt;1&lt;/C&gt;&lt;D xsi:type="xsd:double"&gt;-214.602264165878&lt;/D&gt;&lt;/FQL&gt;&lt;FQL&gt;&lt;Q&gt;US0091581068^FF_TAX_CF(ANN_R,40909,41274,,,USD)&lt;/Q&gt;&lt;R&gt;1&lt;/R&gt;&lt;C&gt;1&lt;/C&gt;&lt;D xsi:type="xsd:double"&gt;255.7&lt;/D&gt;&lt;/FQL&gt;&lt;FQL&gt;&lt;Q&gt;US0091581068^FF_TAX_CF(ANN_R,42736,43100,,,USD)&lt;/Q&gt;&lt;R&gt;1&lt;/R&gt;&lt;C&gt;1&lt;/C&gt;&lt;D xsi:type="xsd:double"&gt;1348.8&lt;/D&gt;&lt;/FQL&gt;&lt;FQL&gt;&lt;Q&gt;FR0000120073^FF_TAX_CF(ANN_R,42370,42735,,,USD)&lt;/Q&gt;&lt;R&gt;0&lt;/R&gt;&lt;C&gt;0&lt;/C&gt;&lt;/FQL&gt;&lt;FQL&gt;&lt;Q&gt;JP3351600006^FF_TAX_CF(ANN_R,42736,43100,,,USD)&lt;/Q&gt;&lt;R&gt;1&lt;/R&gt;&lt;C&gt;1&lt;/C&gt;&lt;D xsi:type="xsd:double"&gt;88.2696487903595&lt;/D&gt;&lt;/FQL&gt;&lt;FQL&gt;&lt;Q&gt;US0010551028^FF_TAX_CF(ANN_R,40909,41274,,,USD)&lt;/Q&gt;&lt;R&gt;1&lt;/R&gt;&lt;C&gt;1&lt;/C&gt;&lt;D xsi:type="xsd:double"&gt;788&lt;/D&gt;&lt;/FQL&gt;&lt;FQL&gt;&lt;Q&gt;US0010551028^FF_TAX_CF(ANN_R,42736,43100,,,USD)&lt;/Q&gt;&lt;R&gt;1&lt;/R&gt;&lt;C&gt;1&lt;/C&gt;&lt;D xsi:type="xsd:double"&gt;780&lt;/D&gt;&lt;/FQL&gt;&lt;FQL&gt;&lt;Q&gt;ES0105046009^FF_TAX_CF(ANN_R,40909,41274,,,USD)&lt;/Q&gt;&lt;R&gt;1&lt;/R&gt;&lt;C&gt;1&lt;/C&gt;&lt;D xsi:type="xsd:double"&gt;0.065507937669754&lt;/D&gt;&lt;/FQL&gt;&lt;FQL&gt;&lt;Q&gt;ES0105046009^FF_TAX_CF(ANN_R,42736,43100,,,USD)&lt;/Q&gt;&lt;R&gt;1&lt;/R&gt;&lt;C&gt;1&lt;/C&gt;&lt;D xsi:type="xsd:double"&gt;297.199481188059&lt;/D&gt;&lt;/FQL&gt;&lt;FQL&gt;&lt;Q&gt;US1011211018^FF_TAX_CF(ANN_R,40909,41274,,,USD)&lt;/Q&gt;&lt;R&gt;0&lt;/R&gt;&lt;C&gt;0&lt;/C&gt;&lt;/FQL&gt;&lt;FQL&gt;&lt;Q&gt;DE000A1EWWW0^FF_TAX_CF(ANN_R,41640,42004,,,USD)&lt;/Q&gt;&lt;R&gt;1&lt;/R&gt;&lt;C&gt;1&lt;/C&gt;&lt;D xsi:type="xsd:double"&gt;376.71037530899&lt;/D&gt;&lt;/FQL&gt;&lt;FQL&gt;&lt;Q&gt;DE000A1EWWW0^FF_TAX_CF(ANN_R,41275,41639,,,USD)&lt;/Q&gt;&lt;R&gt;1&lt;/R&gt;&lt;C&gt;1&lt;/C&gt;&lt;D xsi:type="xsd:double"&gt;523.081540107727&lt;/D&gt;&lt;/FQL&gt;&lt;FQL&gt;&lt;Q&gt;JP3951600000^FF_TAX_CF(ANN_R,43101,43465,,,USD)&lt;/Q&gt;&lt;R&gt;1&lt;/R&gt;&lt;C&gt;1&lt;/C&gt;&lt;D xsi:type="xsd:double"&gt;199.976795420051&lt;/D&gt;&lt;/FQL&gt;&lt;FQL&gt;&lt;Q&gt;DE000A1EWWW0^FF_TAX_CF(ANN_R,42370,42735,,,USD)&lt;/Q&gt;&lt;R&gt;1&lt;/R&gt;&lt;C&gt;1&lt;/C&gt;&lt;D xsi:type="xsd:double"&gt;472.346220612526&lt;/D&gt;&lt;/FQL&gt;&lt;FQL&gt;&lt;Q&gt;DE000A1EWWW0^FF_TAX_CF(ANN_R,42005,42369,,,USD)&lt;/Q&gt;&lt;R&gt;1&lt;/R&gt;&lt;C&gt;1&lt;/C&gt;&lt;D xsi:type="xsd:double"&gt;428.043433666229&lt;/D&gt;&lt;/FQL&gt;&lt;FQL&gt;&lt;Q&gt;US0152711091^FF_TAX_CF(ANN_R,43831,44196,,,USD)&lt;/Q&gt;&lt;R&gt;0&lt;/R&gt;&lt;C&gt;0&lt;/C&gt;&lt;/FQL&gt;&lt;FQL&gt;&lt;Q&gt;DE0007165631^FF_TAX_CF(ANN_R,40909,41274,,,USD)&lt;/Q&gt;&lt;R&gt;0&lt;/R&gt;&lt;C&gt;0&lt;/C&gt;&lt;/FQL&gt;&lt;FQL&gt;&lt;Q&gt;JP3122400009^FF_TAX_CF(ANN_R,40909,41274,,,USD)&lt;/Q&gt;&lt;R&gt;1&lt;/R&gt;&lt;C&gt;1&lt;/C&gt;&lt;D xsi:type="xsd:double"&gt;41.3745979769155&lt;/D&gt;&lt;/FQL&gt;&lt;FQL&gt;&lt;Q&gt;JP3122400009^FF_TAX_CF(ANN_R,42736,43100,,,USD)&lt;/Q&gt;&lt;R&gt;1&lt;/R&gt;&lt;C&gt;1&lt;/C&gt;&lt;D xsi:type="xsd:double"&gt;26.3742350488901&lt;/D&gt;&lt;/FQL&gt;&lt;FQL&gt;&lt;Q&gt;US00751Y1064^FF_TAX_CF(ANN_R,40909,41274,,,USD)&lt;/Q&gt;&lt;R&gt;1&lt;/R&gt;&lt;C&gt;1&lt;/C&gt;&lt;D xsi:type="xsd:double"&gt;162.677&lt;/D&gt;&lt;/FQL&gt;&lt;FQL&gt;&lt;Q&gt;US00751Y1064^FF_TAX_CF(ANN_R,42736,43100,,,USD)&lt;/Q&gt;&lt;R&gt;1&lt;/R&gt;&lt;C&gt;1&lt;/C&gt;&lt;D xsi:type="xsd:double"&gt;192.116&lt;/D&gt;&lt;/FQL&gt;&lt;FQL&gt;&lt;Q&gt;DE000A1EWWW0^FF_TAX_CF(ANN_R,40909,41274,,,USD)&lt;/Q&gt;&lt;R&gt;1&lt;/R&gt;&lt;C&gt;1&lt;/C&gt;&lt;D xsi:type="xsd:double"&gt;488.098359107971&lt;/D&gt;&lt;/FQL&gt;&lt;FQL&gt;&lt;Q&gt;FR0000073272^FF_TAX_CF(ANN_R,41640,42004,,,USD)&lt;/Q&gt;&lt;R&gt;1&lt;/R&gt;&lt;C&gt;1&lt;/C&gt;&lt;D xsi:type="xsd:double"&gt;370.078150391579&lt;/D&gt;&lt;/FQL&gt;&lt;FQL&gt;&lt;Q&gt;NL0000235190^FF_TAX_CF(ANN_R,41640,42004,,,USD)&lt;/Q&gt;&lt;R&gt;1&lt;/R&gt;&lt;C&gt;1&lt;/C&gt;&lt;D xsi:type="xsd:double"&gt;152.541173100471&lt;/D&gt;&lt;/FQL&gt;&lt;FQL&gt;&lt;Q&gt;NL0012969182^FF_TAX_CF(ANN_R,40909,41274,,,USD)&lt;/Q&gt;&lt;R&gt;0&lt;/R&gt;&lt;C&gt;0&lt;/C&gt;&lt;/FQL&gt;&lt;FQL&gt;&lt;Q&gt;US8936411003^FF_TAX_CF(ANN_R,41640,42004,,,USD)&lt;/Q&gt;&lt;R&gt;1&lt;/R&gt;&lt;C&gt;1&lt;/C&gt;&lt;D xsi:type="xsd:double"&gt;97.798&lt;/D&gt;&lt;/FQL&gt;&lt;FQL&gt;&lt;Q&gt;US0970231058^FF_TAX_CF(ANN_R,41640,42004,,,USD)&lt;/Q&gt;&lt;R&gt;1&lt;/R&gt;&lt;C&gt;1&lt;/C&gt;&lt;D xsi:type="xsd:double"&gt;355&lt;/D&gt;&lt;/FQL&gt;&lt;FQL&gt;&lt;Q&gt;FR0000073272^FF_TAX_CF(ANN_R,42005,42369,,,USD)&lt;/Q&gt;&lt;R&gt;1&lt;/R&gt;&lt;C&gt;1&lt;/C&gt;&lt;D xsi:type="xsd:double"&gt;400.320413351059&lt;/D&gt;&lt;/FQL&gt;&lt;FQL&gt;&lt;Q&gt;NL0000235190^FF_TAX_CF(ANN_R,42005,42369,,,USD)&lt;/Q&gt;&lt;R&gt;1&lt;/R&gt;&lt;C&gt;1&lt;/C&gt;&lt;D xsi:type="xsd:double"&gt;659.807883501053&lt;/D&gt;&lt;/FQL&gt;&lt;FQL&gt;&lt;Q&gt;FR0000052292^FF_TAX_CF(ANN_R,41640,42004,,,USD)&lt;/Q&gt;&lt;R&gt;1&lt;/R&gt;&lt;C&gt;1&lt;/C&gt;&lt;D xsi:type="xsd:double"&gt;577.799434804916&lt;/D&gt;&lt;/FQL&gt;&lt;FQL&gt;&lt;Q&gt;US8936411003^FF_TAX_CF(ANN_R,42005,42369,,,USD)&lt;/Q&gt;&lt;R&gt;1&lt;/R&gt;&lt;C&gt;1&lt;/C&gt;&lt;D xsi:type="xsd:double"&gt;127.363&lt;/D&gt;&lt;/FQL&gt;&lt;FQL&gt;&lt;Q&gt;US0970231058^FF_TAX_CF(ANN_R,42005,42369,,,USD)&lt;/Q&gt;&lt;R&gt;1&lt;/R&gt;&lt;C&gt;1&lt;/C&gt;&lt;D xsi:type="xsd:double"&gt;1490&lt;/D&gt;&lt;/FQL&gt;&lt;FQL&gt;&lt;Q&gt;DE000A1EWWW0^FF_TAX_CF(ANN_R,42736,43100,,,USD)&lt;/Q&gt;&lt;R&gt;1&lt;/R&gt;&lt;C&gt;1&lt;/C&gt;&lt;D xsi:type="xsd:double"&gt;627.131623744965&lt;/D&gt;&lt;/FQL&gt;&lt;FQL&gt;&lt;Q&gt;US00507V1098^FF_TAX_CF(ANN_R,40909,41274,,,USD)&lt;/Q&gt;&lt;R&gt;1&lt;/R&gt;&lt;C&gt;1&lt;/C&gt;&lt;D xsi:type="xsd:double"&gt;159&lt;/D&gt;&lt;/FQL&gt;&lt;FQL&gt;&lt;Q&gt;US00507V1098^FF_TAX_CF(ANN_R,42736,43100,,,USD)&lt;/Q&gt;&lt;R&gt;1&lt;/R&gt;&lt;C&gt;1&lt;/C&gt;&lt;D xsi:type="xsd:double"&gt;176&lt;/D&gt;&lt;/FQL&gt;&lt;FQL&gt;&lt;Q&gt;US88579Y1010^FF_TAX_CF(ANN_R,40909,41274,,,USD)&lt;/Q&gt;&lt;R&gt;1&lt;/R&gt;&lt;C&gt;1&lt;/C&gt;&lt;D xsi:type="xsd:double"&gt;1717&lt;/D&gt;&lt;/FQL&gt;&lt;FQL&gt;&lt;Q&gt;US88579Y1010^FF_TAX_CF(ANN_R,42736,43100,,,USD)&lt;/Q&gt;&lt;R&gt;1&lt;/R&gt;&lt;C&gt;1&lt;/C&gt;&lt;D xsi:type="xsd:double"&gt;1604&lt;/D&gt;&lt;/FQL&gt;&lt;FQL&gt;&lt;Q&gt;US4461501045^FF_PTX_INC_FOR(ANN_R,42736,43100)&lt;/Q&gt;&lt;R&gt;0&lt;/R&gt;&lt;C&gt;0&lt;/C&gt;&lt;/FQL&gt;&lt;FQL&gt;&lt;Q&gt;US4461501045^FF_RD_EXP(ANN_R,42736,43100)&lt;/Q&gt;&lt;R&gt;0&lt;/R&gt;&lt;C&gt;0&lt;/C&gt;&lt;/FQL&gt;&lt;FQL&gt;&lt;Q&gt;US4461501045^FF_DEBT_LT(ANN_R,42736,43100)&lt;/Q&gt;&lt;R&gt;1&lt;/R&gt;&lt;C&gt;1&lt;/C&gt;&lt;D xsi:type="xsd:double"&gt;6518&lt;/D&gt;&lt;/FQL&gt;&lt;FQL&gt;&lt;Q&gt;US8666741041^FF_PTX_INC_FOR(ANN_R,42736,43100)&lt;/Q&gt;&lt;R&gt;0&lt;/R&gt;&lt;C&gt;0&lt;/C&gt;&lt;/FQL&gt;&lt;FQL&gt;&lt;Q&gt;US8666741041^FF_RD_EXP(ANN_R,42736,43100)&lt;/Q&gt;&lt;R&gt;0&lt;/R&gt;&lt;C&gt;0&lt;/C&gt;&lt;/FQL&gt;&lt;FQL&gt;&lt;Q&gt;US8666741041^FF_DEBT_LT(ANN_R,42736,43100)&lt;/Q&gt;&lt;R&gt;1&lt;/R&gt;&lt;C&gt;1&lt;/C&gt;&lt;D xsi:type="xsd:double"&gt;3055.273&lt;/D&gt;&lt;/FQL&gt;&lt;FQL&gt;&lt;Q&gt;US6311031081^FF_PTX_INC_FOR(ANN_R,42736,43100)&lt;/Q&gt;&lt;R&gt;1&lt;/R&gt;&lt;C&gt;1&lt;/C&gt;&lt;D xsi:type="xsd:double"&gt;316&lt;/D&gt;&lt;/FQL&gt;&lt;FQL&gt;&lt;Q&gt;US6311031081^FF_RD_EXP(ANN_R,42736,43100)&lt;/Q&gt;&lt;R&gt;0&lt;/R&gt;&lt;C&gt;0&lt;/C&gt;&lt;/FQL&gt;&lt;FQL&gt;&lt;Q&gt;US6311031081^FF_DEBT_LT(ANN_R,42736,43100)&lt;/Q&gt;&lt;R&gt;1&lt;/R&gt;&lt;C&gt;1&lt;/C&gt;&lt;D xsi:type="xsd:double"&gt;3727&lt;/D&gt;&lt;/FQL&gt;&lt;FQL&gt;&lt;Q&gt;US55261F1049^FF_PTX_INC_FOR(ANN_R,42736,43100)&lt;/Q&gt;&lt;R&gt;0&lt;/R&gt;&lt;C&gt;0&lt;/C&gt;&lt;/FQL&gt;&lt;FQL&gt;&lt;Q&gt;US55261F1049^FF_RD_EXP(ANN_R,42736,43100)&lt;/Q&gt;&lt;R&gt;0&lt;/R&gt;&lt;C&gt;0&lt;/C&gt;&lt;/FQL&gt;&lt;FQL&gt;&lt;Q&gt;US55261F1049^FF_DEBT_LT(ANN_R,42736,43100)&lt;/Q&gt;&lt;R&gt;1&lt;/R&gt;&lt;C&gt;1&lt;/C&gt;&lt;D xsi:type="xsd:double"&gt;8141.43&lt;/D&gt;&lt;/FQL&gt;&lt;FQL&gt;&lt;Q&gt;US4932671088^FF_PTX_INC_FOR(ANN_R,42736,43100)&lt;/Q&gt;&lt;R&gt;0&lt;/R&gt;&lt;C&gt;0&lt;/C&gt;&lt;/FQL&gt;&lt;FQL&gt;&lt;Q&gt;US4932671088^FF_RD_EXP(ANN_R,42736,43100)&lt;/Q&gt;&lt;R&gt;0&lt;/R&gt;&lt;C&gt;0&lt;/C&gt;&lt;/FQL&gt;&lt;FQL&gt;&lt;Q&gt;US4932671088^FF_DEBT_LT(ANN_R,42736,43100)&lt;/Q&gt;&lt;R&gt;1&lt;/R&gt;&lt;C&gt;1&lt;/C&gt;&lt;D xsi:type="xsd:double"&gt;11267&lt;/D&gt;&lt;/FQL&gt;&lt;FQL&gt;&lt;Q&gt;US92276F1003^FF_PTX_INC_FOR(ANN_R,42736,43100)&lt;/Q&gt;&lt;R&gt;0&lt;/R&gt;&lt;C&gt;0&lt;/C&gt;&lt;/FQL&gt;&lt;FQL&gt;&lt;Q&gt;US92276F1003^FF_RD_EXP(ANN_R,42736,43100)&lt;/Q&gt;&lt;R&gt;0&lt;/R&gt;&lt;C&gt;0&lt;/C&gt;&lt;/FQL&gt;&lt;FQL&gt;&lt;Q&gt;US92276F1003^FF_DEBT_LT(ANN_R,42736,43100)&lt;/Q&gt;&lt;R&gt;1&lt;/R&gt;&lt;C&gt;1&lt;/C&gt;&lt;D xsi:type="xsd:double"&gt;11276.062&lt;/D&gt;&lt;/FQL&gt;&lt;FQL&gt;&lt;Q&gt;US87165B1035^FF_PTX_INC_FOR(ANN_R,42736,43100)&lt;/Q&gt;&lt;R&gt;1&lt;/R&gt;&lt;C&gt;1&lt;/C&gt;&lt;D xsi:type="xsd:double"&gt;-10&lt;/D&gt;&lt;/FQL&gt;&lt;FQL&gt;&lt;Q&gt;US87165B1035^FF_RD_EXP(ANN_R,42736,43100)&lt;/Q&gt;&lt;R&gt;0&lt;/R&gt;&lt;C&gt;0&lt;/C&gt;&lt;/FQL&gt;&lt;FQL&gt;&lt;Q&gt;US87165B1035^FF_DEBT_LT(ANN_R,42736,43100)&lt;/Q&gt;&lt;R&gt;1&lt;/R&gt;&lt;C&gt;1&lt;/C&gt;&lt;D xsi:type="xsd:double"&gt;18792&lt;/D&gt;&lt;/FQL&gt;&lt;FQL&gt;&lt;Q&gt;US0152711091^FF_PTX_INC_FOR(ANN_R,42736,43100)&lt;/Q&gt;&lt;R&gt;0&lt;/R&gt;&lt;C&gt;0&lt;/C&gt;&lt;/FQL&gt;&lt;FQL&gt;&lt;Q&gt;US0152711091^FF_RD_EXP(ANN_R,42736,43100)&lt;/Q&gt;&lt;R&gt;0&lt;/R&gt;&lt;C&gt;0&lt;/C&gt;&lt;/FQL&gt;&lt;FQL&gt;&lt;Q&gt;US0152711091^FF_DEBT_LT(ANN_R,42736,43100)&lt;/Q&gt;&lt;R&gt;1&lt;/R&gt;&lt;C&gt;1&lt;/C&gt;&lt;D xsi:type="xsd:double"&gt;4845.7&lt;/D&gt;&lt;/FQL&gt;&lt;FQL&gt;&lt;Q&gt;US4165151048^FF_PTX_INC_FOR(ANN_R,42736,43100)&lt;/Q&gt;&lt;R&gt;1&lt;/R&gt;&lt;C&gt;1&lt;/C&gt;&lt;D xsi:type="xsd:double"&gt;19&lt;/D&gt;&lt;/FQL&gt;&lt;FQL&gt;&lt;Q&gt;US4165151048^FF_RD_EXP(ANN_R,42736,43100)&lt;/Q&gt;&lt;R&gt;0&lt;/R&gt;&lt;C&gt;0&lt;/C&gt;&lt;/FQL&gt;&lt;FQL&gt;&lt;Q&gt;US4165151048^FF_DEBT_LT(ANN_R,42736,43100)&lt;/Q&gt;&lt;R&gt;1&lt;/R&gt;&lt;C&gt;1&lt;/C&gt;&lt;D xsi:type="xsd:double"&gt;4678&lt;/D&gt;&lt;/FQL&gt;&lt;FQL&gt;&lt;Q&gt;US3635761097^FF_PTX_INC_FOR(ANN_R,42736,43100)&lt;/Q&gt;&lt;R&gt;1&lt;/R&gt;&lt;C&gt;1&lt;/C&gt;&lt;D xsi:type="xsd:double"&gt;85.7&lt;/D&gt;&lt;/FQL&gt;&lt;FQL&gt;&lt;Q&gt;US3635761097^FF_RD_EXP(ANN_R,42736,43100)&lt;/Q&gt;&lt;R&gt;0&lt;/R&gt;&lt;C&gt;0&lt;/C&gt;&lt;/FQL&gt;&lt;FQL&gt;&lt;Q&gt;US3635761097^FF_DEBT_LT(ANN_R,42736,43100)&lt;/Q&gt;&lt;R&gt;1&lt;/R&gt;&lt;C&gt;1&lt;/C&gt;&lt;D xsi:type="xsd:double"&gt;2691.9&lt;/D&gt;&lt;/FQL&gt;&lt;FQL&gt;&lt;Q&gt;US0010551028^FF_PTX_INC_FOR(ANN_R,42736,43100)&lt;/Q&gt;&lt;R&gt;0&lt;/R&gt;&lt;C&gt;0&lt;/C&gt;&lt;/FQL&gt;&lt;FQL&gt;&lt;Q&gt;US0010551028^FF_RD_EXP(ANN_R,42736,43100)&lt;/Q&gt;&lt;R&gt;0&lt;/R&gt;&lt;C&gt;0&lt;/C&gt;&lt;/FQL&gt;&lt;FQL&gt;&lt;Q&gt;US0010551028^FF_DEBT_LT(ANN_R,42736,43100)&lt;/Q&gt;&lt;R&gt;1&lt;/R&gt;&lt;C&gt;1&lt;/C&gt;&lt;D xsi:type="xsd:double"&gt;5289&lt;/D&gt;&lt;/FQL&gt;&lt;FQL&gt;&lt;Q&gt;US6934751057^FF_PTX_INC_FOR(ANN_R,42736,43100)&lt;/Q&gt;&lt;R&gt;0&lt;/R&gt;&lt;C&gt;0&lt;/C&gt;&lt;/FQL&gt;&lt;FQL&gt;&lt;Q&gt;US6934751057^FF_RD_EXP(ANN_R,42736,43100)&lt;/Q&gt;&lt;R&gt;0&lt;/R&gt;&lt;C&gt;0&lt;/C&gt;&lt;/FQL&gt;&lt;FQL&gt;&lt;Q&gt;US6934751057^FF_DEBT_LT(ANN_R,42736,43100)&lt;/Q&gt;&lt;R&gt;1&lt;/R&gt;&lt;C&gt;1&lt;/C&gt;&lt;D xsi:type="xsd:double"&gt;38338&lt;/D&gt;&lt;/FQL&gt;&lt;FQL&gt;&lt;Q&gt;US0605051046^FF_PTX_INC_FOR(ANN_R,42736,43100)&lt;/Q&gt;&lt;R&gt;1&lt;/R&gt;&lt;C&gt;1&lt;/C&gt;&lt;D xsi:type="xsd:double"&gt;439&lt;/D&gt;&lt;/FQL&gt;&lt;FQL&gt;&lt;Q&gt;US0605051046^FF_RD_EXP(ANN_R,42736,43100)&lt;/Q&gt;&lt;R&gt;0&lt;/R&gt;&lt;C&gt;0&lt;/C&gt;&lt;/FQL&gt;&lt;FQL&gt;&lt;Q&gt;US0605051046^FF_DEBT_LT(ANN_R,42736,43100)&lt;/Q&gt;&lt;R&gt;1&lt;/R&gt;&lt;C&gt;1&lt;/C&gt;&lt;D xsi:type="xsd:double"&gt;227402&lt;/D&gt;&lt;/FQL&gt;&lt;FQL&gt;&lt;Q&gt;JP3762800005^FF_PTX_INC_FOR(ANN_R,42736,43100)&lt;/Q&gt;&lt;R&gt;0&lt;/R&gt;&lt;C&gt;0&lt;/C&gt;&lt;/FQL&gt;&lt;FQL&gt;&lt;Q&gt;JP3762800005^FF_RD_EXP(ANN_R,42736,43100)&lt;/Q&gt;&lt;R&gt;1&lt;/R&gt;&lt;C&gt;1&lt;/C&gt;&lt;D xsi:type="xsd:double"&gt;5674&lt;/D&gt;&lt;/FQL&gt;&lt;FQL&gt;&lt;Q&gt;JP3762800005^FF_DEBT_LT(ANN_R,42736,43100)&lt;/Q&gt;&lt;R&gt;1&lt;/R&gt;&lt;C&gt;1&lt;/C&gt;&lt;D xsi:type="xsd:double"&gt;49745&lt;/D&gt;&lt;/FQL&gt;&lt;FQL&gt;&lt;Q&gt;JP3762600009^FF_PTX_INC_FOR(ANN_R,42736,43100)&lt;/Q&gt;&lt;R&gt;0&lt;/R&gt;&lt;C&gt;0&lt;/C&gt;&lt;/FQL&gt;&lt;FQL&gt;&lt;Q&gt;JP3762600009^FF_RD_EXP(ANN_R,42736,43100)&lt;/Q&gt;&lt;R&gt;0&lt;/R&gt;&lt;C&gt;0&lt;/C&gt;&lt;/FQL&gt;&lt;FQL&gt;&lt;Q&gt;JP3762600009^FF_DEBT_LT(ANN_R,42736,43100)&lt;/Q&gt;&lt;R&gt;1&lt;/R&gt;&lt;C&gt;1&lt;/C&gt;&lt;D xsi:type="xsd:double"&gt;6716750&lt;/D&gt;&lt;/FQL&gt;&lt;FQL&gt;&lt;Q&gt;JP3910660004^FF_PTX_INC_FOR(ANN_R,42736,43100)&lt;/Q&gt;&lt;R&gt;0&lt;/R&gt;&lt;C&gt;0&lt;/C&gt;&lt;/FQL&gt;&lt;FQL&gt;&lt;Q&gt;JP3910660004^FF_RD_EXP(ANN_R,42736,43100)&lt;/Q&gt;&lt;R&gt;0&lt;/R&gt;&lt;C&gt;0&lt;/C&gt;&lt;/FQL&gt;&lt;FQL&gt;&lt;Q&gt;JP3910660004^FF_DEBT_LT(ANN_R,42736,43100)&lt;/Q&gt;&lt;R&gt;1&lt;/R&gt;&lt;C&gt;1&lt;/C&gt;&lt;D xsi:type="xsd:double"&gt;593592&lt;/D&gt;&lt;/FQL&gt;&lt;FQL&gt;&lt;Q&gt;JP3899600005^FF_PTX_INC_FOR(ANN_R,42736,43100)&lt;/Q&gt;&lt;R&gt;0&lt;/R&gt;&lt;C&gt;0&lt;/C&gt;&lt;/FQL&gt;&lt;FQL&gt;&lt;Q&gt;JP3899600005^FF_RD_EXP(ANN_R,42736,43100)&lt;/Q&gt;&lt;R&gt;0&lt;/R&gt;&lt;C&gt;0&lt;/C&gt;&lt;/FQL&gt;&lt;FQL&gt;&lt;Q&gt;JP3899600005^FF_DEBT_LT(ANN_R,42736,43100)&lt;/Q&gt;&lt;R&gt;1&lt;/R&gt;&lt;C&gt;1&lt;/C&gt;&lt;D xsi:type="xsd:double"&gt;2074186&lt;/D&gt;&lt;/FQL&gt;&lt;FQL&gt;&lt;Q&gt;JP3409000001^FF_PTX_INC_FOR(ANN_R,42736,43100)&lt;/Q&gt;&lt;R&gt;0&lt;/R&gt;&lt;C&gt;0&lt;/C&gt;&lt;/FQL&gt;&lt;FQL&gt;&lt;Q&gt;JP3409000001^FF_RD_EXP(ANN_R,42736,43100)&lt;/Q&gt;&lt;R&gt;0&lt;/R&gt;&lt;C&gt;0&lt;/C&gt;&lt;/FQL&gt;&lt;FQL&gt;&lt;Q&gt;JP3409000001^FF_DEBT_LT(ANN_R,42736,43100)&lt;/Q&gt;&lt;R&gt;1&lt;/R&gt;&lt;C&gt;1&lt;/C&gt;&lt;D xsi:type="xsd:double"&gt;2994073&lt;/D&gt;&lt;/FQL&gt;&lt;FQL&gt;&lt;Q&gt;JP3890310000^FF_PTX_INC_FOR(ANN_R,42736,43100)&lt;/Q&gt;&lt;R&gt;0&lt;/R&gt;&lt;C&gt;0&lt;/C&gt;&lt;/FQL&gt;&lt;FQL&gt;&lt;Q&gt;JP3890310000^FF_RD_EXP(ANN_R,42736,43100)&lt;/Q&gt;&lt;R&gt;0&lt;/R&gt;&lt;C&gt;0&lt;/C&gt;&lt;/FQL&gt;&lt;FQL&gt;&lt;Q&gt;JP3890310000^FF_DEBT_LT(ANN_R,42736,43100)&lt;/Q&gt;&lt;R&gt;1&lt;/R&gt;&lt;C&gt;1&lt;/C&gt;&lt;D xsi:type="xsd:double"&gt;656172&lt;/D&gt;&lt;/FQL&gt;&lt;FQL&gt;&lt;Q&gt;KR7105560007^FF_PTX_INC_FOR(ANN_R,42736,43100)&lt;/Q&gt;&lt;R&gt;0&lt;/R&gt;&lt;C&gt;0&lt;/C&gt;&lt;/FQL&gt;&lt;FQL&gt;&lt;Q&gt;KR7105560007^FF_RD_EXP(ANN_R,42736,43100)&lt;/Q&gt;&lt;R&gt;0&lt;/R&gt;&lt;C&gt;0&lt;/C&gt;&lt;/FQL&gt;&lt;FQL&gt;&lt;Q&gt;KR7105560007^FF_DEBT_LT(ANN_R,42736,43100)&lt;/Q&gt;&lt;R&gt;1&lt;/R&gt;&lt;C&gt;1&lt;/C&gt;&lt;D xsi:type="xsd:double"&gt;61844204&lt;/D&gt;&lt;/FQL&gt;&lt;FQL&gt;&lt;Q&gt;JP3752900005^FF_PTX_INC_FOR(ANN_R,42736,43100)&lt;/Q&gt;&lt;R&gt;0&lt;/R&gt;&lt;C&gt;0&lt;/C&gt;&lt;/FQL&gt;&lt;FQL&gt;&lt;Q&gt;JP3752900005^FF_RD_EXP(ANN_R,42736,43100)&lt;/Q&gt;&lt;R&gt;0&lt;/R&gt;&lt;C&gt;0&lt;/C&gt;&lt;/FQL&gt;&lt;FQL&gt;&lt;Q&gt;JP3752900005^FF_DEBT_LT(ANN_R,42736,43100)&lt;/Q&gt;&lt;R&gt;1&lt;/R&gt;&lt;C&gt;1&lt;/C&gt;&lt;D xsi:type="xsd:double"&gt;113171&lt;/D&gt;&lt;/FQL&gt;&lt;FQL&gt;&lt;Q&gt;TW0002881000^FF_PTX_INC_FOR(ANN_R,42736,43100)&lt;/Q&gt;&lt;R&gt;0&lt;/R&gt;&lt;C&gt;0&lt;/C&gt;&lt;/FQL&gt;&lt;FQL&gt;&lt;Q&gt;TW0002881000^FF_RD_EXP(ANN_R,42736,43100)&lt;/Q&gt;&lt;R&gt;0&lt;/R&gt;&lt;C&gt;0&lt;/C&gt;&lt;/FQL&gt;&lt;FQL&gt;&lt;Q&gt;TW0002881000^FF_DEBT_LT(ANN_R,42736,43100)&lt;/Q&gt;&lt;R&gt;1&lt;/R&gt;&lt;C&gt;1&lt;/C&gt;&lt;D xsi:type="xsd:double"&gt;192647.483&lt;/D&gt;&lt;/FQL&gt;&lt;FQL&gt;&lt;Q&gt;JP3505000004^FF_PTX_INC_FOR(ANN_R,42736,43100)&lt;/Q&gt;&lt;R&gt;0&lt;/R&gt;&lt;C&gt;0&lt;/C&gt;&lt;/FQL&gt;&lt;FQL&gt;&lt;Q&gt;JP3505000004^FF_RD_EXP(ANN_R,42736,43100)&lt;/Q&gt;&lt;R&gt;1&lt;/R&gt;&lt;C&gt;1&lt;/C&gt;&lt;D xsi:type="xsd:double"&gt;8380&lt;/D&gt;&lt;/FQL&gt;&lt;FQL&gt;&lt;Q&gt;JP3505000004^FF_DEBT_LT(ANN_R,42736,43100)&lt;/Q&gt;&lt;R&gt;1&lt;/R&gt;&lt;C&gt;1&lt;/C&gt;&lt;D xsi:type="xsd:double"&gt;516436&lt;/D&gt;&lt;/FQL&gt;&lt;FQL&gt;&lt;Q&gt;JP3200450009^FF_PTX_INC_FOR(ANN_R,42736,43100)&lt;/Q&gt;&lt;R&gt;1&lt;/R&gt;&lt;C&gt;1&lt;/C&gt;&lt;D xsi:type="xsd:double"&gt;121970&lt;/D&gt;&lt;/FQL&gt;&lt;FQL&gt;&lt;Q&gt;JP3200450009^FF_RD_EXP(ANN_R,42736,43100)&lt;/Q&gt;&lt;R&gt;0&lt;/R&gt;&lt;C&gt;0&lt;/C&gt;&lt;/FQL&gt;&lt;FQL&gt;&lt;Q&gt;JP3200450009^FF_DEBT_LT(ANN_R,42736,43100)&lt;/Q&gt;&lt;R&gt;1&lt;/R&gt;&lt;C&gt;1&lt;/C&gt;&lt;D xsi:type="xsd:double"&gt;3854984&lt;/D&gt;&lt;/FQL&gt;&lt;FQL&gt;&lt;Q&gt;JP3893200000^FF_PTX_INC_FOR(ANN_R,42736,43100)&lt;/Q&gt;&lt;R&gt;0&lt;/R&gt;&lt;C&gt;0&lt;/C&gt;&lt;/FQL&gt;&lt;FQL&gt;&lt;Q&gt;JP3893200000^FF_RD_EXP(ANN_R,42736,43100)&lt;/Q&gt;&lt;R&gt;0&lt;/R&gt;&lt;C&gt;0&lt;/C&gt;&lt;/FQL&gt;&lt;FQL&gt;&lt;Q&gt;JP3893200000^FF_DEBT_LT(ANN_R,42736,43100)&lt;/Q&gt;&lt;R&gt;1&lt;/R&gt;&lt;C&gt;1&lt;/C&gt;&lt;D xsi:type="xsd:double"&gt;1893632&lt;/D&gt;&lt;/FQL&gt;&lt;FQL&gt;&lt;Q&gt;TW0002882008^FF_PTX_INC_FOR(ANN_R,42736,43100)&lt;/Q&gt;&lt;R&gt;0&lt;/R&gt;&lt;C&gt;0&lt;/C&gt;&lt;/FQL&gt;&lt;FQL&gt;&lt;Q&gt;TW0002882008^FF_RD_EXP(ANN_R,42736,43100)&lt;/Q&gt;&lt;R&gt;0&lt;/R&gt;&lt;C&gt;0&lt;/C&gt;&lt;/FQL&gt;&lt;FQL&gt;&lt;Q&gt;TW0002882008^FF_DEBT_LT(ANN_R,42736,43100)&lt;/Q&gt;&lt;R&gt;1&lt;/R&gt;&lt;C&gt;1&lt;/C&gt;&lt;D xsi:type="xsd:double"&gt;99935.685&lt;/D&gt;&lt;/FQL&gt;&lt;FQL&gt;&lt;Q&gt;JP3890350006^FF_PTX_INC_FOR(ANN_R,42736,43100)&lt;/Q&gt;&lt;R&gt;0&lt;/R&gt;&lt;C&gt;0&lt;/C&gt;&lt;/FQL&gt;&lt;FQL&gt;&lt;Q&gt;JP3890350006^FF_RD_EXP(ANN_R,42736,43100)&lt;/Q&gt;&lt;R&gt;0&lt;/R&gt;&lt;C&gt;0&lt;/C&gt;&lt;/FQL&gt;&lt;FQL&gt;&lt;Q&gt;JP3890350006^FF_DEBT_LT(ANN_R,42736,43100)&lt;/Q&gt;&lt;R&gt;1&lt;/R&gt;&lt;C&gt;1&lt;/C&gt;&lt;D xsi:type="xsd:double"&gt;10081440&lt;/D&gt;&lt;/FQL&gt;&lt;FQL&gt;&lt;Q&gt;TW0002886009^FF_PTX_INC_FOR(ANN_R,42736,43100)&lt;/Q&gt;&lt;R&gt;0&lt;/R&gt;&lt;C&gt;0&lt;/C&gt;&lt;/FQL&gt;&lt;FQL&gt;&lt;Q&gt;TW0002886009^FF_RD_EXP(ANN_R,42736,43100)&lt;/Q&gt;&lt;R&gt;0&lt;/R&gt;&lt;C&gt;0&lt;/C&gt;&lt;/FQL&gt;&lt;FQL&gt;&lt;Q&gt;TW0002886009^FF_DEBT_LT(ANN_R,42736,43100)&lt;/Q&gt;&lt;R&gt;1&lt;/R&gt;&lt;C&gt;1&lt;/C&gt;&lt;D xsi:type="xsd:double"&gt;48893.296&lt;/D&gt;&lt;/FQL&gt;&lt;FQL&gt;&lt;Q&gt;JP3476480003^FF_PTX_INC_FOR(ANN_R,42736,43100)&lt;/Q&gt;&lt;R&gt;0&lt;/R&gt;&lt;C&gt;0&lt;/C&gt;&lt;/FQL&gt;&lt;FQL&gt;&lt;Q&gt;JP3476480003^FF_RD_EXP(ANN_R,42736,43100)&lt;/Q&gt;&lt;R&gt;0&lt;/R&gt;&lt;C&gt;0&lt;/C&gt;&lt;/FQL&gt;&lt;FQL&gt;&lt;Q&gt;JP3476480003^FF_DEBT_LT(ANN_R,42736,43100)&lt;/Q&gt;&lt;R&gt;1&lt;/R&gt;&lt;C&gt;1&lt;/C&gt;&lt;D xsi:type="xsd:double"&gt;1764846&lt;/D&gt;&lt;/FQL&gt;&lt;FQL&gt;&lt;Q&gt;DK0010274414^FF_PTX_INC_FOR(ANN_R,43466,43830)&lt;/Q&gt;&lt;R&gt;0&lt;/R&gt;&lt;C&gt;0&lt;/C&gt;&lt;/FQL&gt;&lt;FQL&gt;&lt;Q&gt;DK0010274414^FF_RD_EXP(ANN_R,43466,43830)&lt;/Q&gt;&lt;R&gt;0&lt;/R&gt;&lt;C&gt;0&lt;/C&gt;&lt;/FQL&gt;&lt;FQL&gt;&lt;Q&gt;DK0010274414^FF_DEBT_LT(ANN_R,43466,43830)&lt;/Q&gt;&lt;R&gt;1&lt;/R&gt;&lt;C&gt;1&lt;/C&gt;&lt;D xsi:type="xsd:double"&gt;935002&lt;/D&gt;&lt;/FQL&gt;&lt;FQL&gt;&lt;Q&gt;CH0102484968^FF_PTX_INC_FOR(ANN_R,43466,43830)&lt;/Q&gt;&lt;R&gt;0&lt;/R&gt;&lt;C&gt;0&lt;/C&gt;&lt;/FQL&gt;&lt;FQL&gt;&lt;Q&gt;CH0102484968^FF_RD_EXP(ANN_R,43466,43830)&lt;/Q&gt;&lt;R&gt;0&lt;/R&gt;&lt;C&gt;0&lt;/C&gt;&lt;/FQL&gt;&lt;FQL&gt;&lt;Q&gt;CH0102484968^FF_DEBT_LT(ANN_R,43466,43830)&lt;/Q&gt;&lt;R&gt;1&lt;/R&gt;&lt;C&gt;1&lt;/C&gt;&lt;D xsi:type="xsd:double"&gt;15301.5&lt;/D&gt;&lt;/FQL&gt;&lt;FQL&gt;&lt;Q&gt;NL0010773842^FF_PTX_INC_FOR(ANN_R,43466,43830)&lt;/Q&gt;&lt;R&gt;0&lt;/R&gt;&lt;C&gt;0&lt;/C&gt;&lt;/FQL&gt;&lt;FQL&gt;&lt;Q&gt;NL0010773842^FF_RD_EXP(ANN_R,43466,43830)&lt;/Q&gt;&lt;R&gt;0&lt;/R&gt;&lt;C&gt;0&lt;/C&gt;&lt;/FQL&gt;&lt;FQL&gt;&lt;Q&gt;NL0010773842^FF_DEBT_LT(ANN_R,43466,43830)&lt;/Q&gt;&lt;R&gt;1&lt;/R&gt;&lt;C&gt;1&lt;/C&gt;&lt;D xsi:type="xsd:double"&gt;11868&lt;/D&gt;&lt;/FQL&gt;&lt;FQL&gt;&lt;Q&gt;SE0000242455^FF_PTX_INC_FOR(ANN_R,43466,43830)&lt;/Q&gt;&lt;R&gt;0&lt;/R&gt;&lt;C&gt;0&lt;/C&gt;&lt;/FQL&gt;&lt;FQL&gt;&lt;Q&gt;SE0000242455^FF_RD_EXP(ANN_R,43466,43830)&lt;/Q&gt;&lt;R&gt;0&lt;/R&gt;&lt;C&gt;0&lt;/C&gt;&lt;/FQL&gt;&lt;FQL&gt;&lt;Q&gt;SE0000242455^FF_DEBT_LT(ANN_R,43466,43830)&lt;/Q&gt;&lt;R&gt;1&lt;/R&gt;&lt;C&gt;1&lt;/C&gt;&lt;D xsi:type="xsd:double"&gt;592740&lt;/D&gt;&lt;/FQL&gt;&lt;FQL&gt;&lt;Q&gt;CH0014852781^FF_PTX_INC_FOR(ANN_R,43466,43830)&lt;/Q&gt;&lt;R&gt;0&lt;/R&gt;&lt;C&gt;0&lt;/C&gt;&lt;/FQL&gt;&lt;FQL&gt;&lt;Q&gt;CH0014852781^FF_RD_EXP(ANN_R,43466,43830)&lt;/Q&gt;&lt;R&gt;0&lt;/R&gt;&lt;C&gt;0&lt;/C&gt;&lt;/FQL&gt;&lt;FQL&gt;&lt;Q&gt;CH0014852781^FF_DEBT_LT(ANN_R,43466,43830)&lt;/Q&gt;&lt;R&gt;1&lt;/R&gt;&lt;C&gt;1&lt;/C&gt;&lt;D xsi:type="xsd:double"&gt;7311&lt;/D&gt;&lt;/FQL&gt;&lt;FQL&gt;&lt;Q&gt;SE0007100599^FF_PTX_INC_FOR(ANN_R,43466,43830)&lt;/Q&gt;&lt;R&gt;0&lt;/R&gt;&lt;C&gt;0&lt;/C&gt;&lt;/FQL&gt;&lt;FQL&gt;&lt;Q&gt;SE0007100599^FF_RD_EXP(ANN_R,43466,43830)&lt;/Q&gt;&lt;R&gt;0&lt;/R&gt;&lt;C&gt;0&lt;/C&gt;&lt;/FQL&gt;&lt;FQL&gt;&lt;Q&gt;SE0007100599^FF_DEBT_LT(ANN_R,43466,43830)&lt;/Q&gt;&lt;R&gt;1&lt;/R&gt;&lt;C&gt;1&lt;/C&gt;&lt;D xsi:type="xsd:double"&gt;789267&lt;/D&gt;&lt;/FQL&gt;&lt;FQL&gt;&lt;Q&gt;FR0000045072^FF_PTX_INC_FOR(ANN_R,43466,43830)&lt;/Q&gt;&lt;R&gt;0&lt;/R&gt;&lt;C&gt;0&lt;/C&gt;&lt;/FQL&gt;&lt;FQL&gt;&lt;Q&gt;FR0000045072^FF_RD_EXP(ANN_R,43466,43830)&lt;/Q&gt;&lt;R&gt;0&lt;/R&gt;&lt;C&gt;0&lt;/C&gt;&lt;/FQL&gt;&lt;FQL&gt;&lt;Q&gt;FR0000045072^FF_DEBT_LT(ANN_R,43466,43830)&lt;/Q&gt;&lt;R&gt;1&lt;/R&gt;&lt;C&gt;1&lt;/C&gt;&lt;D xsi:type="xsd:double"&gt;216714&lt;/D&gt;&lt;/FQL&gt;&lt;FQL&gt;&lt;Q&gt;BE0003565737^FF_PTX_INC_FOR(ANN_R,43466,43830)&lt;/Q&gt;&lt;R&gt;1&lt;/R&gt;&lt;C&gt;1&lt;/C&gt;&lt;D xsi:type="xsd:double"&gt;1309&lt;/D&gt;&lt;/FQL&gt;&lt;FQL&gt;&lt;Q&gt;BE0003565737^FF_RD_EXP(ANN_R,43466,43830)&lt;/Q&gt;&lt;R&gt;0&lt;/R&gt;&lt;C&gt;0&lt;/C&gt;&lt;/FQL&gt;&lt;FQL&gt;&lt;Q&gt;BE0003565737^FF_DEBT_LT(ANN_R,43466,43830)&lt;/Q&gt;&lt;R&gt;1&lt;/R&gt;&lt;C&gt;1&lt;/C&gt;&lt;D xsi:type="xsd:double"&gt;38661&lt;/D&gt;&lt;/FQL&gt;&lt;FQL&gt;&lt;Q&gt;SE0000148884^FF_PTX_INC_FOR(ANN_R,43466,43830)&lt;/Q&gt;&lt;R&gt;0&lt;/R&gt;&lt;C&gt;0&lt;/C&gt;&lt;/FQL&gt;&lt;FQL&gt;&lt;Q&gt;SE0000148884^FF_RD_EXP(ANN_R,43466,43830)&lt;/Q&gt;&lt;R&gt;0&lt;/R&gt;&lt;C&gt;0&lt;/C&gt;&lt;/FQL&gt;&lt;FQL&gt;&lt;Q&gt;SE0000148884^FF_DEBT_LT(ANN_R,43466,43830)&lt;/Q&gt;&lt;R&gt;1&lt;/R&gt;&lt;C&gt;1&lt;/C&gt;&lt;D xsi:type="xsd:double"&gt;502764&lt;/D&gt;&lt;/FQL&gt;&lt;FQL&gt;&lt;Q&gt;SE0012853455^FF_PTX_INC_FOR(ANN_R,43466,43830)&lt;/Q&gt;&lt;R&gt;0&lt;/R&gt;&lt;C&gt;0&lt;/C&gt;&lt;/FQL&gt;&lt;FQL&gt;&lt;Q&gt;SE0012853455^FF_RD_EXP(ANN_R,43466,43830)&lt;/Q&gt;&lt;R&gt;0&lt;/R&gt;&lt;C&gt;0&lt;/C&gt;&lt;/FQL&gt;&lt;FQL&gt;&lt;Q&gt;SE0012853455^FF_DEBT_LT(ANN_R,43466,43830)&lt;/Q&gt;&lt;R&gt;1&lt;/R&gt;&lt;C&gt;1&lt;/C&gt;&lt;D xsi:type="xsd:double"&gt;797.5403976375&lt;/D&gt;&lt;/FQL&gt;&lt;FQL&gt;&lt;Q&gt;FR0000130809^FF_PTX_INC_FOR(ANN_R,43466,43830)&lt;/Q&gt;&lt;R&gt;0&lt;/R&gt;&lt;C&gt;0&lt;/C&gt;&lt;/FQL&gt;&lt;FQL&gt;&lt;Q&gt;FR0000130809^FF_RD_EXP(ANN_R,43466,43830)&lt;/Q&gt;&lt;R&gt;0&lt;/R&gt;&lt;C&gt;0&lt;/C&gt;&lt;/FQL&gt;&lt;FQL&gt;&lt;Q&gt;FR0000130809^FF_DEBT_LT(ANN_R,43466,43830)&lt;/Q&gt;&lt;R&gt;1&lt;/R&gt;&lt;C&gt;1&lt;/C&gt;&lt;D xsi:type="xsd:double"&gt;107447&lt;/D&gt;&lt;/FQL&gt;&lt;FQL&gt;&lt;Q&gt;IT0005239360^FF_PTX_INC_FOR(ANN_R,43466,43830)&lt;/Q&gt;&lt;R&gt;0&lt;/R&gt;&lt;C&gt;0&lt;/C&gt;&lt;/FQL&gt;&lt;FQL&gt;&lt;Q&gt;IT0005239360^FF_RD_EXP(ANN_R,43466,43830)&lt;/Q&gt;&lt;R&gt;0&lt;/R&gt;&lt;C&gt;0&lt;/C&gt;&lt;/FQL&gt;&lt;FQL&gt;&lt;Q&gt;IT0005239360^FF_DEBT_LT(ANN_R,43466,43830)&lt;/Q&gt;&lt;R&gt;1&lt;/R&gt;&lt;C&gt;1&lt;/C&gt;&lt;D xsi:type="xsd:double"&gt;192343&lt;/D&gt;&lt;/FQL&gt;&lt;FQL&gt;&lt;Q&gt;CH0012138530^FF_PTX_INC_FOR(ANN_R,43466,43830)&lt;/Q&gt;&lt;R&gt;0&lt;/R&gt;&lt;C&gt;0&lt;/C&gt;&lt;/FQL&gt;&lt;FQL&gt;&lt;Q&gt;CH0012138530^FF_RD_EXP(ANN_R,43466,43830)&lt;/Q&gt;&lt;R&gt;0&lt;/R&gt;&lt;C&gt;0&lt;/C&gt;&lt;/FQL&gt;&lt;FQL&gt;&lt;Q&gt;CH0012138530^FF_DEBT_LT(ANN_R,43466,43830)&lt;/Q&gt;&lt;R&gt;1&lt;/R&gt;&lt;C&gt;1&lt;/C&gt;&lt;D xsi:type="xsd:double"&gt;130951&lt;/D&gt;&lt;/FQL&gt;&lt;FQL&gt;&lt;Q&gt;IT0000062072^FF_PTX_INC_FOR(ANN_R,43466,43830)&lt;/Q&gt;&lt;R&gt;0&lt;/R&gt;&lt;C&gt;0&lt;/C&gt;&lt;/FQL&gt;&lt;FQL&gt;&lt;Q&gt;IT0000062072^FF_RD_EXP(ANN_R,43466,43830)&lt;/Q&gt;&lt;R&gt;0&lt;/R&gt;&lt;C&gt;0&lt;/C&gt;&lt;/FQL&gt;&lt;FQL&gt;&lt;Q&gt;IT0000062072^FF_DEBT_LT(ANN_R,43466,43830)&lt;/Q&gt;&lt;R&gt;1&lt;/R&gt;&lt;C&gt;1&lt;/C&gt;&lt;D xsi:type="xsd:double"&gt;14805&lt;/D&gt;&lt;/FQL&gt;&lt;FQL&gt;&lt;Q&gt;DE0005810055^FF_PTX_INC_FOR(ANN_R,43466,43830)&lt;/Q&gt;&lt;R&gt;0&lt;/R&gt;&lt;C&gt;0&lt;/C&gt;&lt;/FQL&gt;&lt;FQL&gt;&lt;Q&gt;DE0005810055^FF_RD_EXP(ANN_R,43466,43830)&lt;/Q&gt;&lt;R&gt;0&lt;/R&gt;&lt;C&gt;0&lt;/C&gt;&lt;/FQL&gt;&lt;FQL&gt;&lt;Q&gt;DE0005810055^FF_DEBT_LT(ANN_R,43466,43830)&lt;/Q&gt;&lt;R&gt;1&lt;/R&gt;&lt;C&gt;1&lt;/C&gt;&lt;D xsi:type="xsd:double"&gt;2627.2&lt;/D&gt;&lt;/FQL&gt;&lt;FQL&gt;&lt;Q&gt;FI4000297767^FF_PTX_INC_FOR(ANN_R,43466,43830)&lt;/Q&gt;&lt;R&gt;0&lt;/R&gt;&lt;C&gt;0&lt;/C&gt;&lt;/FQL&gt;&lt;FQL&gt;&lt;Q&gt;FI4000297767^FF_RD_EXP(ANN_R,43466,43830)&lt;/Q&gt;&lt;R&gt;0&lt;/R&gt;&lt;C&gt;0&lt;/C&gt;&lt;/FQL&gt;&lt;FQL&gt;&lt;Q&gt;FI4000297767^FF_DEBT_LT(ANN_R,43466,43830)&lt;/Q&gt;&lt;R&gt;1&lt;/R&gt;&lt;C&gt;1&lt;/C&gt;&lt;D xsi:type="xsd:double"&gt;1448591.85346388&lt;/D&gt;&lt;/FQL&gt;&lt;FQL&gt;&lt;Q&gt;DE000A1ML7J1^FF_PTX_INC_FOR(ANN_R,43466,43830)&lt;/Q&gt;&lt;R&gt;0&lt;/R&gt;&lt;C&gt;0&lt;/C&gt;&lt;/FQL&gt;&lt;FQL&gt;&lt;Q&gt;DE000A1ML7J1^FF_RD_EXP(ANN_R,43466,43830)&lt;/Q&gt;&lt;R&gt;0&lt;/R&gt;&lt;C&gt;0&lt;/C&gt;&lt;/FQL&gt;&lt;FQL&gt;&lt;Q&gt;DE000A1ML7J1^FF_DEBT_LT(ANN_R,43466,43830)&lt;/Q&gt;&lt;R&gt;1&lt;/R&gt;&lt;C&gt;1&lt;/C&gt;&lt;D xsi:type="xsd:double"&gt;22642.2&lt;/D&gt;&lt;/FQL&gt;&lt;FQL&gt;&lt;Q&gt;SE0000107419^FF_PTX_INC_FOR(ANN_R,43466,43830)&lt;/Q&gt;&lt;R&gt;0&lt;/R&gt;&lt;C&gt;0&lt;/C&gt;&lt;/FQL&gt;&lt;FQL&gt;&lt;Q&gt;SE0000107419^FF_RD_EXP(ANN_R,43466,43830)&lt;/Q&gt;&lt;R&gt;0&lt;/R&gt;&lt;C&gt;0&lt;/C&gt;&lt;/FQL&gt;&lt;FQL&gt;&lt;Q&gt;SE0000107419^FF_DEBT_LT(ANN_R,43466,43830)&lt;/Q&gt;&lt;R&gt;1&lt;/R&gt;&lt;C&gt;1&lt;/C&gt;&lt;D xsi:type="xsd:double"&gt;74306&lt;/D&gt;&lt;/FQL&gt;&lt;FQL&gt;&lt;Q&gt;IT0000072618^FF_PTX_INC_FOR(ANN_R,43466,43830)&lt;/Q&gt;&lt;R&gt;0&lt;/R&gt;&lt;C&gt;0&lt;/C&gt;&lt;/FQL&gt;&lt;FQL&gt;&lt;Q&gt;IT0000072618^FF_RD_EXP(ANN_R,43466,43830)&lt;/Q&gt;&lt;R&gt;0&lt;/R&gt;&lt;C&gt;0&lt;/C&gt;&lt;/FQL&gt;&lt;FQL&gt;&lt;Q&gt;IT0000072618^FF_DEBT_LT(ANN_R,43466,43830)&lt;/Q&gt;&lt;R&gt;1&lt;/R&gt;&lt;C&gt;1&lt;/C&gt;&lt;D xsi:type="xsd:double"&gt;187839&lt;/D&gt;&lt;/FQL&gt;&lt;FQL&gt;&lt;Q&gt;NL0012969182^FF_PTX_INC_FOR(ANN_R,43466,43830)&lt;/Q&gt;&lt;R&gt;0&lt;/R&gt;&lt;C&gt;0&lt;/C&gt;&lt;/FQL&gt;&lt;FQL&gt;&lt;Q&gt;NL0012969182^FF_RD_EXP(ANN_R,43466,43830)&lt;/Q&gt;&lt;R&gt;0&lt;/R&gt;&lt;C&gt;0&lt;/C&gt;&lt;/FQL&gt;&lt;FQL&gt;&lt;Q&gt;NL0012969182^FF_DEBT_LT(ANN_R,43466,43830)&lt;/Q&gt;&lt;R&gt;1&lt;/R&gt;&lt;C&gt;1&lt;/C&gt;&lt;D xsi:type="xsd:double"&gt;50.903&lt;/D&gt;&lt;/FQL&gt;&lt;FQL&gt;&lt;Q&gt;DE0008404005^FF_PTX_INC_FOR(ANN_R,43466,43830)&lt;/Q&gt;&lt;R&gt;0&lt;/R&gt;&lt;C&gt;0&lt;/C&gt;&lt;/FQL&gt;&lt;FQL&gt;&lt;Q&gt;DE0008404005^FF_RD_EXP(ANN_R,43466,43830)&lt;/Q&gt;&lt;R&gt;0&lt;/R&gt;&lt;C&gt;0&lt;/C&gt;&lt;/FQL&gt;&lt;FQL&gt;&lt;Q&gt;DE0008404005^FF_DEBT_LT(ANN_R,43466,43830)&lt;/Q&gt;&lt;R&gt;1&lt;/R&gt;&lt;C&gt;1&lt;/C&gt;&lt;D xsi:type="xsd:double"&gt;22409&lt;/D&gt;&lt;/FQL&gt;&lt;FQL&gt;&lt;Q&gt;US1011211018^FF_PTX_INC_FOR(ANN_R,43466,43830)&lt;/Q&gt;&lt;R&gt;0&lt;/R&gt;&lt;C&gt;0&lt;/C&gt;&lt;/FQL&gt;&lt;FQL&gt;&lt;Q&gt;US1011211018^FF_RD_EXP(ANN_R,43466,43830)&lt;/Q&gt;&lt;R&gt;0&lt;/R&gt;&lt;C&gt;0&lt;/C&gt;&lt;/FQL&gt;&lt;FQL&gt;&lt;Q&gt;US1011211018^FF_DEBT_LT(ANN_R,43466,43830)&lt;/Q&gt;&lt;R&gt;1&lt;/R&gt;&lt;C&gt;1&lt;/C&gt;&lt;D xsi:type="xsd:double"&gt;11903.538&lt;/D&gt;&lt;/FQL&gt;&lt;FQL&gt;&lt;Q&gt;US4461501045^FF_PTX_INC_FOR(ANN_R,43466,43830)&lt;/Q&gt;&lt;R&gt;0&lt;/R&gt;&lt;C&gt;0&lt;/C&gt;&lt;/FQL&gt;&lt;FQL&gt;&lt;Q&gt;US4461501045^FF_RD_EXP(ANN_R,43466,43830)&lt;/Q&gt;&lt;R&gt;0&lt;/R&gt;&lt;C&gt;0&lt;/C&gt;&lt;/FQL&gt;&lt;FQL&gt;&lt;Q&gt;US4461501045^FF_DEBT_LT(ANN_R,43466,43830)&lt;/Q&gt;&lt;R&gt;1&lt;/R&gt;&lt;C&gt;1&lt;/C&gt;&lt;D xsi:type="xsd:double"&gt;7627&lt;/D&gt;&lt;/FQL&gt;&lt;FQL&gt;&lt;Q&gt;US8666741041^FF_PTX_INC_FOR(ANN_R,43466,43830)&lt;/Q&gt;&lt;R&gt;0&lt;/R&gt;&lt;C&gt;0&lt;/C&gt;&lt;/FQL&gt;&lt;FQL&gt;&lt;Q&gt;US8666741041^FF_RD_EXP(ANN_R,43466,43830)&lt;/Q&gt;&lt;R&gt;0&lt;/R&gt;&lt;C&gt;0&lt;/C&gt;&lt;/FQL&gt;&lt;FQL&gt;&lt;Q&gt;US8666741041^FF_DEBT_LT(ANN_R,43466,43830)&lt;/Q&gt;&lt;R&gt;1&lt;/R&gt;&lt;C&gt;1&lt;/C&gt;&lt;D xsi:type="xsd:double"&gt;3462.705&lt;/D&gt;&lt;/FQL&gt;&lt;FQL&gt;&lt;Q&gt;US6311031081^FF_PTX_INC_FOR(ANN_R,43466,43830)&lt;/Q&gt;&lt;R&gt;1&lt;/R&gt;&lt;C&gt;1&lt;/C&gt;&lt;D xsi:type="xsd:double"&gt;328&lt;/D&gt;&lt;/FQL&gt;&lt;FQL&gt;&lt;Q&gt;US6311031081^FF_RD_EXP(ANN_R,43466,43830)&lt;/Q&gt;&lt;R&gt;0&lt;/R&gt;&lt;C&gt;0&lt;/C&gt;&lt;/FQL&gt;&lt;FQL&gt;&lt;Q&gt;US6311031081^FF_DEBT_LT(ANN_R,43466,43830)&lt;/Q&gt;&lt;R&gt;1&lt;/R&gt;&lt;C&gt;1&lt;/C&gt;&lt;D xsi:type="xsd:double"&gt;3327&lt;/D&gt;&lt;/FQL&gt;&lt;FQL&gt;&lt;Q&gt;US55261F1049^FF_PTX_INC_FOR(ANN_R,43466,43830)&lt;/Q&gt;&lt;R&gt;0&lt;/R&gt;&lt;C&gt;0&lt;/C&gt;&lt;/FQL&gt;&lt;FQL&gt;&lt;Q&gt;US55261F1049^FF_RD_EXP(ANN_R,43466,43830)&lt;/Q&gt;&lt;R&gt;0&lt;/R&gt;&lt;C&gt;0&lt;/C&gt;&lt;/FQL&gt;&lt;FQL&gt;&lt;Q&gt;US55261F1049^FF_DEBT_LT(ANN_R,43466,43830)&lt;/Q&gt;&lt;R&gt;1&lt;/R&gt;&lt;C&gt;1&lt;/C&gt;&lt;D xsi:type="xsd:double"&gt;5261.043&lt;/D&gt;&lt;/FQL&gt;&lt;FQL&gt;&lt;Q&gt;US4932671088^FF_PTX_INC_FOR(ANN_R,43466,43830)&lt;/Q&gt;&lt;R&gt;0&lt;/R&gt;&lt;C&gt;0&lt;/C&gt;&lt;/FQL&gt;&lt;FQL&gt;&lt;Q&gt;US4932671088^FF_RD_EXP(ANN_R,43466,43830)&lt;/Q&gt;&lt;R&gt;0&lt;/R&gt;&lt;C&gt;0&lt;/C&gt;&lt;/FQL&gt;&lt;FQL&gt;&lt;Q&gt;US4932671088^FF_DEBT_LT(ANN_R,43466,43830)&lt;/Q&gt;&lt;R&gt;1&lt;/R&gt;&lt;C&gt;1&lt;/C&gt;&lt;D xsi:type="xsd:double"&gt;12044&lt;/D&gt;&lt;/FQL&gt;&lt;FQL&gt;&lt;Q&gt;US92276F1003^FF_PTX_INC_FOR(ANN_R,43466,43830)&lt;/Q&gt;&lt;R&gt;0&lt;/R&gt;&lt;C&gt;0&lt;/C&gt;&lt;/FQL&gt;&lt;FQL&gt;&lt;Q&gt;US92276F1003^FF_RD_EXP(ANN_R,43466,43830)&lt;/Q&gt;&lt;R&gt;0&lt;/R&gt;&lt;C&gt;0&lt;/C&gt;&lt;/FQL&gt;&lt;FQL&gt;&lt;Q&gt;US92276F1003^FF_DEBT_LT(ANN_R,43466,43830)&lt;/Q&gt;&lt;R&gt;1&lt;/R&gt;&lt;C&gt;1&lt;/C&gt;&lt;D xsi:type="xsd:double"&gt;11525.575&lt;/D&gt;&lt;/FQL&gt;&lt;FQL&gt;&lt;Q&gt;US87165B1035^FF_PTX_INC_FOR(ANN_R,43466,43830)&lt;/Q&gt;&lt;R&gt;1&lt;/R&gt;&lt;C&gt;1&lt;/C&gt;&lt;D xsi:type="xsd:double"&gt;17&lt;/D&gt;&lt;/FQL&gt;&lt;FQL&gt;&lt;Q&gt;US87165B1035^FF_RD_EXP(ANN_R,43466,43830)&lt;/Q&gt;&lt;R&gt;0&lt;/R&gt;&lt;C&gt;0&lt;/C&gt;&lt;/FQL&gt;&lt;FQL&gt;&lt;Q&gt;US87165B1035^FF_DEBT_LT(ANN_R,43466,43830)&lt;/Q&gt;&lt;R&gt;1&lt;/R&gt;&lt;C&gt;1&lt;/C&gt;&lt;D xsi:type="xsd:double"&gt;15658&lt;/D&gt;&lt;/FQL&gt;&lt;FQL&gt;&lt;Q&gt;US0152711091^FF_PTX_INC_FOR(ANN_R,43466,43830)&lt;/Q&gt;&lt;R&gt;0&lt;/R&gt;&lt;C&gt;0&lt;/C&gt;&lt;/FQL&gt;&lt;FQL&gt;&lt;Q&gt;US0152711091^FF_RD_EXP(ANN_R,43466,43830)&lt;/Q&gt;&lt;R&gt;0&lt;/R&gt;&lt;C&gt;0&lt;/C&gt;&lt;/FQL&gt;&lt;FQL&gt;&lt;Q&gt;US0152711091^FF_DEBT_LT(ANN_R,43466,43830)&lt;/Q&gt;&lt;R&gt;1&lt;/R&gt;&lt;C&gt;1&lt;/C&gt;&lt;D xsi:type="xsd:double"&gt;7237.642&lt;/D&gt;&lt;/FQL&gt;&lt;FQL&gt;&lt;Q&gt;US4165151048^FF_PTX_INC_FOR(ANN_R,43466,43830)&lt;/Q&gt;&lt;R&gt;1&lt;/R&gt;&lt;C&gt;1&lt;/C&gt;&lt;D xsi:type="xsd:double"&gt;-84&lt;/D&gt;&lt;/FQL&gt;&lt;FQL&gt;&lt;Q&gt;US4165151048^FF_RD_EXP(ANN_R,43466,43830)&lt;/Q&gt;&lt;R&gt;0&lt;/R&gt;&lt;C&gt;0&lt;/C&gt;&lt;/FQL&gt;&lt;FQL&gt;&lt;Q&gt;US4165151048^FF_DEBT_LT(ANN_R,43466,43830)&lt;/Q&gt;&lt;R&gt;1&lt;/R&gt;&lt;C&gt;1&lt;/C&gt;&lt;D xsi:type="xsd:double"&gt;4348&lt;/D&gt;&lt;/FQL&gt;&lt;FQL&gt;&lt;Q&gt;US3635761097^FF_PTX_INC_FOR(ANN_R,43466,43830)&lt;/Q&gt;&lt;R&gt;1&lt;/R&gt;&lt;C&gt;1&lt;/C&gt;&lt;D xsi:type="xsd:double"&gt;237.7&lt;/D&gt;&lt;/FQL&gt;&lt;FQL&gt;&lt;Q&gt;US3635761097^FF_RD_EXP(ANN_R,43466,43830)&lt;/Q&gt;&lt;R&gt;0&lt;/R&gt;&lt;C&gt;0&lt;/C&gt;&lt;/FQL&gt;&lt;FQL&gt;&lt;Q&gt;US3635761097^FF_DEBT_LT(ANN_R,43466,43830)&lt;/Q&gt;&lt;R&gt;1&lt;/R&gt;&lt;C&gt;1&lt;/C&gt;&lt;D xsi:type="xsd:double"&gt;4157&lt;/D&gt;&lt;/FQL&gt;&lt;FQL&gt;&lt;Q&gt;US0010551028^FF_PTX_INC_FOR(ANN_R,43466,43830)&lt;/Q&gt;&lt;R&gt;0&lt;/R&gt;&lt;C&gt;0&lt;/C&gt;&lt;/FQL&gt;&lt;FQL&gt;&lt;Q&gt;US0010551028^FF_RD_EXP(ANN_R,43466,43830)&lt;/Q&gt;&lt;R&gt;0&lt;/R&gt;&lt;C&gt;0&lt;/C&gt;&lt;/FQL&gt;&lt;FQL&gt;&lt;Q&gt;US0010551028^FF_DEBT_LT(ANN_R,43466,43830)&lt;/Q&gt;&lt;R&gt;1&lt;/R&gt;&lt;C&gt;1&lt;/C&gt;&lt;D xsi:type="xsd:double"&gt;6615&lt;/D&gt;&lt;/FQL&gt;&lt;FQL&gt;&lt;Q&gt;US6934751057^FF_PTX_INC_FOR(ANN_R,43466,43830)&lt;/Q&gt;&lt;R&gt;0&lt;/R&gt;&lt;C&gt;0&lt;/C&gt;&lt;/FQL&gt;&lt;FQL&gt;&lt;Q&gt;US6934751057^FF_RD_EXP(ANN_R,43466,43830)&lt;/Q&gt;&lt;R&gt;0&lt;/R&gt;&lt;C&gt;0&lt;/C&gt;&lt;/FQL&gt;&lt;FQL&gt;&lt;Q&gt;US6934751057^FF_DEBT_LT(ANN_R,43466,43830)&lt;/Q&gt;&lt;R&gt;1&lt;/R&gt;&lt;C&gt;1&lt;/C&gt;&lt;D xsi:type="xsd:double"&gt;26221&lt;/D&gt;&lt;/FQL&gt;&lt;FQL&gt;&lt;Q&gt;US0605051046^FF_PTX_INC_FOR(ANN_R,43466,43830)&lt;/Q&gt;&lt;R&gt;1&lt;/R&gt;&lt;C&gt;1&lt;/C&gt;&lt;D xsi:type="xsd:double"&gt;2055&lt;/D&gt;&lt;/FQL&gt;&lt;FQL&gt;&lt;Q&gt;US0605051046^FF_RD_EXP(ANN_R,43466,43830)&lt;/Q&gt;&lt;R&gt;0&lt;/R&gt;&lt;C&gt;0&lt;/C&gt;&lt;/FQL&gt;&lt;FQL&gt;&lt;Q&gt;US0605051046^FF_DEBT_LT(ANN_R,43466,43830)&lt;/Q&gt;&lt;R&gt;1&lt;/R&gt;&lt;C&gt;1&lt;/C&gt;&lt;D xsi:type="xsd:double"&gt;224832&lt;/D&gt;&lt;/FQL&gt;&lt;FQL&gt;&lt;Q&gt;JP3762800005^FF_PTX_INC_FOR(ANN_R,43466,43830)&lt;/Q&gt;&lt;R&gt;0&lt;/R&gt;&lt;C&gt;0&lt;/C&gt;&lt;/FQL&gt;&lt;FQL&gt;&lt;Q&gt;JP3762800005^FF_RD_EXP(ANN_R,43466,43830)&lt;/Q&gt;&lt;R&gt;1&lt;/R&gt;&lt;C&gt;1&lt;/C&gt;&lt;D xsi:type="xsd:double"&gt;3665&lt;/D&gt;&lt;/FQL&gt;&lt;FQL&gt;&lt;Q&gt;JP3762800005^FF_DEBT_LT(ANN_R,43466,43830)&lt;/Q&gt;&lt;R&gt;1&lt;/R&gt;&lt;C&gt;1&lt;/C&gt;&lt;D xsi:type="xsd:double"&gt;47674&lt;/D&gt;&lt;/FQL&gt;&lt;FQL&gt;&lt;Q&gt;JP3762600009^FF_PTX_INC_FOR(ANN_R,43466,43830)&lt;/Q&gt;&lt;R&gt;0&lt;/R&gt;&lt;C&gt;0&lt;/C&gt;&lt;/FQL&gt;&lt;FQL&gt;&lt;Q&gt;JP3762600009^FF_RD_EXP(ANN_R,43466,43830)&lt;/Q&gt;&lt;R&gt;0&lt;/R&gt;&lt;C&gt;0&lt;/C&gt;&lt;/FQL&gt;&lt;FQL&gt;&lt;Q&gt;JP3762600009^FF_DEBT_LT(ANN_R,43466,43830)&lt;/Q&gt;&lt;R&gt;1&lt;/R&gt;&lt;C&gt;1&lt;/C&gt;&lt;D xsi:type="xsd:double"&gt;7114560&lt;/D&gt;&lt;/FQL&gt;&lt;FQL&gt;&lt;Q&gt;JP3910660004^FF_PTX_INC_FOR(ANN_R,43466,43830)&lt;/Q&gt;&lt;R&gt;0&lt;/R&gt;&lt;C&gt;0&lt;/C&gt;&lt;/FQL&gt;&lt;FQL&gt;&lt;Q&gt;JP3910660004^FF_RD_EXP(ANN_R,43466,43830)&lt;/Q&gt;&lt;R&gt;0&lt;/R&gt;&lt;C&gt;0&lt;/C&gt;&lt;/FQL&gt;&lt;FQL&gt;&lt;Q&gt;JP3910660004^FF_DEBT_LT(ANN_R,43466,43830)&lt;/Q&gt;&lt;R&gt;1&lt;/R&gt;&lt;C&gt;1&lt;/C&gt;&lt;D xsi:type="xsd:double"&gt;562814&lt;/D&gt;&lt;/FQL&gt;&lt;FQL&gt;&lt;Q&gt;JP3899600005^FF_PTX_INC_FOR(ANN_R,43466,43830)&lt;/Q&gt;&lt;R&gt;0&lt;/R&gt;&lt;C&gt;0&lt;/C&gt;&lt;/FQL&gt;&lt;FQL&gt;&lt;Q&gt;JP3899600005^FF_RD_EXP(ANN_R,43466,43830)&lt;/Q&gt;&lt;R&gt;0&lt;/R&gt;&lt;C&gt;0&lt;/C&gt;&lt;/FQL&gt;&lt;FQL&gt;&lt;Q&gt;JP3899600005^FF_DEBT_LT(ANN_R,43466,43830)&lt;/Q&gt;&lt;R&gt;1&lt;/R&gt;&lt;C&gt;1&lt;/C&gt;&lt;D xsi:type="xsd:double"&gt;1922782&lt;/D&gt;&lt;/FQL&gt;&lt;FQL&gt;&lt;Q&gt;JP3409000001^FF_PTX_INC_FOR(ANN_R,43466,43830)&lt;/Q&gt;&lt;R&gt;0&lt;/R&gt;&lt;C&gt;0&lt;/C&gt;&lt;/FQL&gt;&lt;FQL&gt;&lt;Q&gt;JP3409000001^FF_RD_EXP(ANN_R,43466,43830)&lt;/Q&gt;&lt;R&gt;0&lt;/R&gt;&lt;C&gt;0&lt;/C&gt;&lt;/FQL&gt;&lt;FQL&gt;&lt;Q&gt;JP3409000001^FF_DEBT_LT(ANN_R,43466,43830)&lt;/Q&gt;&lt;R&gt;1&lt;/R&gt;&lt;C&gt;1&lt;/C&gt;&lt;D xsi:type="xsd:double"&gt;3046007&lt;/D&gt;&lt;/FQL&gt;&lt;FQL&gt;&lt;Q&gt;JP3890310000^FF_PTX_INC_FOR(ANN_R,43466,43830)&lt;/Q&gt;&lt;R&gt;0&lt;/R&gt;&lt;C&gt;0&lt;/C&gt;&lt;/FQL&gt;&lt;FQL&gt;&lt;Q&gt;JP3890310000^FF_RD_EXP(ANN_R,43466,43830)&lt;/Q&gt;&lt;R&gt;0&lt;/R&gt;&lt;C&gt;0&lt;/C&gt;&lt;/FQL&gt;&lt;FQL&gt;&lt;Q&gt;JP3890310000^FF_DEBT_LT(ANN_R,43466,43830)&lt;/Q&gt;&lt;R&gt;1&lt;/R&gt;&lt;C&gt;1&lt;/C&gt;&lt;D xsi:type="xsd:double"&gt;759593&lt;/D&gt;&lt;/FQL&gt;&lt;FQL&gt;&lt;Q&gt;KR7105560007^FF_PTX_INC_FOR(ANN_R,43466,43830)&lt;/Q&gt;&lt;R&gt;0&lt;/R&gt;&lt;C&gt;0&lt;/C&gt;&lt;/FQL&gt;&lt;FQL&gt;&lt;Q&gt;KR7105560007^FF_RD_EXP(ANN_R,43466,43830)&lt;/Q&gt;&lt;R&gt;0&lt;/R&gt;&lt;C&gt;0&lt;/C&gt;&lt;/FQL&gt;&lt;FQL&gt;&lt;Q&gt;KR7105560007^FF_DEBT_LT(ANN_R,43466,43830)&lt;/Q&gt;&lt;R&gt;1&lt;/R&gt;&lt;C&gt;1&lt;/C&gt;&lt;D xsi:type="xsd:double"&gt;76057085&lt;/D&gt;&lt;/FQL&gt;&lt;FQL&gt;&lt;Q&gt;JP3752900005^FF_PTX_INC_FOR(ANN_R,43466,43830)&lt;/Q&gt;&lt;R&gt;0&lt;/R&gt;&lt;C&gt;0&lt;/C&gt;&lt;/FQL&gt;&lt;FQL&gt;&lt;Q&gt;JP3752900005^FF_RD_EXP(ANN_R,43466,43830)&lt;/Q&gt;&lt;R&gt;0&lt;/R&gt;&lt;C&gt;0&lt;/C&gt;&lt;/FQL&gt;&lt;FQL&gt;&lt;Q&gt;JP3752900005^FF_DEBT_LT(ANN_R,43466,43830)&lt;/Q&gt;&lt;R&gt;1&lt;/R&gt;&lt;C&gt;1&lt;/C&gt;&lt;D xsi:type="xsd:double"&gt;194013&lt;/D&gt;&lt;/FQL&gt;&lt;FQL&gt;&lt;Q&gt;TW0002881000^FF_PTX_INC_FOR(ANN_R,43466,43830)&lt;/Q&gt;&lt;R&gt;0&lt;/R&gt;&lt;C&gt;0&lt;/C&gt;&lt;/FQL&gt;&lt;FQL&gt;&lt;Q&gt;TW0002881000^FF_RD_EXP(ANN_R,43466,43830)&lt;/Q&gt;&lt;R&gt;0&lt;/R&gt;&lt;C&gt;0&lt;/C&gt;&lt;/FQL&gt;&lt;FQL&gt;&lt;Q&gt;TW0002881000^FF_DEBT_LT(ANN_R,43466,43830)&lt;/Q&gt;&lt;R&gt;1&lt;/R&gt;&lt;C&gt;1&lt;/C&gt;&lt;D xsi:type="xsd:double"&gt;269469.7&lt;/D&gt;&lt;/FQL&gt;&lt;FQL&gt;&lt;Q&gt;JP3505000004^FF_PTX_INC_FOR(ANN_R,43466,43830)&lt;/Q&gt;&lt;R&gt;0&lt;/R&gt;&lt;C&gt;0&lt;/C&gt;&lt;/FQL&gt;&lt;FQL&gt;&lt;Q&gt;JP3505000004^FF_RD_EXP(ANN_R,43466,43830)&lt;/Q&gt;&lt;R&gt;1&lt;/R&gt;&lt;C&gt;1&lt;/C&gt;&lt;D xsi:type="xsd:double"&gt;9681&lt;/D&gt;&lt;/FQL&gt;&lt;FQL&gt;&lt;Q&gt;JP3505000004^FF_DEBT_LT(ANN_R,43466,43830)&lt;/Q&gt;&lt;R&gt;1&lt;/R&gt;&lt;C&gt;1&lt;/C&gt;&lt;D xsi:type="xsd:double"&gt;593635&lt;/D&gt;&lt;/FQL&gt;&lt;FQL&gt;&lt;Q&gt;JP3200450009^FF_PTX_INC_FOR(ANN_R,43466,43830)&lt;/Q&gt;&lt;R&gt;1&lt;/R&gt;&lt;C&gt;1&lt;/C&gt;&lt;D xsi:type="xsd:double"&gt;141378&lt;/D&gt;&lt;/FQL&gt;&lt;FQL&gt;&lt;Q&gt;JP3200450009^FF_RD_EXP(ANN_R,43466,43830)&lt;/Q&gt;&lt;R&gt;0&lt;/R&gt;&lt;C&gt;0&lt;/C&gt;&lt;</t>
        </r>
      </text>
    </comment>
    <comment ref="A160" authorId="0" shapeId="0" xr:uid="{22425371-8231-45DD-881A-5AA20C6DE2AF}">
      <text>
        <r>
          <rPr>
            <b/>
            <sz val="9"/>
            <color indexed="81"/>
            <rFont val="Tahoma"/>
            <charset val="1"/>
          </rPr>
          <t>/FQL&gt;&lt;FQL&gt;&lt;Q&gt;JP3200450009^FF_DEBT_LT(ANN_R,43466,43830)&lt;/Q&gt;&lt;R&gt;1&lt;/R&gt;&lt;C&gt;1&lt;/C&gt;&lt;D xsi:type="xsd:double"&gt;4186222&lt;/D&gt;&lt;/FQL&gt;&lt;FQL&gt;&lt;Q&gt;JP3893200000^FF_PTX_INC_FOR(ANN_R,43466,43830)&lt;/Q&gt;&lt;R&gt;0&lt;/R&gt;&lt;C&gt;0&lt;/C&gt;&lt;/FQL&gt;&lt;FQL&gt;&lt;Q&gt;JP3893200000^FF_RD_EXP(ANN_R,43466,43830)&lt;/Q&gt;&lt;R&gt;0&lt;/R&gt;&lt;C&gt;0&lt;/C&gt;&lt;/FQL&gt;&lt;FQL&gt;&lt;Q&gt;JP3893200000^FF_DEBT_LT(ANN_R,43466,43830)&lt;/Q&gt;&lt;R&gt;1&lt;/R&gt;&lt;C&gt;1&lt;/C&gt;&lt;D xsi:type="xsd:double"&gt;2462189&lt;/D&gt;&lt;/FQL&gt;&lt;FQL&gt;&lt;Q&gt;TW0002882008^FF_PTX_INC_FOR(ANN_R,43466,43830)&lt;/Q&gt;&lt;R&gt;0&lt;/R&gt;&lt;C&gt;0&lt;/C&gt;&lt;/FQL&gt;&lt;FQL&gt;&lt;Q&gt;TW0002882008^FF_RD_EXP(ANN_R,43466,43830)&lt;/Q&gt;&lt;R&gt;0&lt;/R&gt;&lt;C&gt;0&lt;/C&gt;&lt;/FQL&gt;&lt;FQL&gt;&lt;Q&gt;TW0002882008^FF_DEBT_LT(ANN_R,43466,43830)&lt;/Q&gt;&lt;R&gt;1&lt;/R&gt;&lt;C&gt;1&lt;/C&gt;&lt;D xsi:type="xsd:double"&gt;133821.701&lt;/D&gt;&lt;/FQL&gt;&lt;FQL&gt;&lt;Q&gt;JP3890350006^FF_PTX_INC_FOR(ANN_R,43466,43830)&lt;/Q&gt;&lt;R&gt;0&lt;/R&gt;&lt;C&gt;0&lt;/C&gt;&lt;/FQL&gt;&lt;FQL&gt;&lt;Q&gt;JP3890350006^FF_RD_EXP(ANN_R,43466,43830)&lt;/Q&gt;&lt;R&gt;0&lt;/R&gt;&lt;C&gt;0&lt;/C&gt;&lt;/FQL&gt;&lt;FQL&gt;&lt;Q&gt;JP3890350006^FF_DEBT_LT(ANN_R,43466,43830)&lt;/Q&gt;&lt;R&gt;1&lt;/R&gt;&lt;C&gt;1&lt;/C&gt;&lt;D xsi:type="xsd:double"&gt;10389252&lt;/D&gt;&lt;/FQL&gt;&lt;FQL&gt;&lt;Q&gt;TW0002886009^FF_PTX_INC_FOR(ANN_R,43466,43830)&lt;/Q&gt;&lt;R&gt;0&lt;/R&gt;&lt;C&gt;0&lt;/C&gt;&lt;/FQL&gt;&lt;FQL&gt;&lt;Q&gt;TW0002886009^FF_RD_EXP(ANN_R,43466,43830)&lt;/Q&gt;&lt;R&gt;0&lt;/R&gt;&lt;C&gt;0&lt;/C&gt;&lt;/FQL&gt;&lt;FQL&gt;&lt;Q&gt;TW0002886009^FF_DEBT_LT(ANN_R,43466,43830)&lt;/Q&gt;&lt;R&gt;1&lt;/R&gt;&lt;C&gt;1&lt;/C&gt;&lt;D xsi:type="xsd:double"&gt;45813.121&lt;/D&gt;&lt;/FQL&gt;&lt;FQL&gt;&lt;Q&gt;JP3476480003^FF_PTX_INC_FOR(ANN_R,43466,43830)&lt;/Q&gt;&lt;R&gt;0&lt;/R&gt;&lt;C&gt;0&lt;/C&gt;&lt;/FQL&gt;&lt;FQL&gt;&lt;Q&gt;JP3476480003^FF_RD_EXP(ANN_R,43466,43830)&lt;/Q&gt;&lt;R&gt;0&lt;/R&gt;&lt;C&gt;0&lt;/C&gt;&lt;/FQL&gt;&lt;FQL&gt;&lt;Q&gt;JP3476480003^FF_DEBT_LT(ANN_R,43466,43830)&lt;/Q&gt;&lt;R&gt;1&lt;/R&gt;&lt;C&gt;1&lt;/C&gt;&lt;D xsi:type="xsd:double"&gt;1719628&lt;/D&gt;&lt;/FQL&gt;&lt;FQL&gt;&lt;Q&gt;DK0010274414^FF_PTX_INC_FOR(ANN_R,43101,43465)&lt;/Q&gt;&lt;R&gt;0&lt;/R&gt;&lt;C&gt;0&lt;/C&gt;&lt;/FQL&gt;&lt;FQL&gt;&lt;Q&gt;DK0010274414^FF_RD_EXP(ANN_R,43101,43465)&lt;/Q&gt;&lt;R&gt;0&lt;/R&gt;&lt;C&gt;0&lt;/C&gt;&lt;/FQL&gt;&lt;FQL&gt;&lt;Q&gt;DK0010274414^FF_DEBT_LT(ANN_R,43101,43465)&lt;/Q&gt;&lt;R&gt;1&lt;/R&gt;&lt;C&gt;1&lt;/C&gt;&lt;D xsi:type="xsd:double"&gt;889456&lt;/D&gt;&lt;/FQL&gt;&lt;FQL&gt;&lt;Q&gt;CH0102484968^FF_PTX_INC_FOR(ANN_R,43101,43465)&lt;/Q&gt;&lt;R&gt;0&lt;/R&gt;&lt;C&gt;0&lt;/C&gt;&lt;/FQL&gt;&lt;FQL&gt;&lt;Q&gt;CH0102484968^FF_RD_EXP(ANN_R,43101,43465)&lt;/Q&gt;&lt;R&gt;0&lt;/R&gt;&lt;C&gt;0&lt;/C&gt;&lt;/FQL&gt;&lt;FQL&gt;&lt;Q&gt;CH0102484968^FF_DEBT_LT(ANN_R,43101,43465)&lt;/Q&gt;&lt;R&gt;1&lt;/R&gt;&lt;C&gt;1&lt;/C&gt;&lt;D xsi:type="xsd:double"&gt;21998.2&lt;/D&gt;&lt;/FQL&gt;&lt;FQL&gt;&lt;Q&gt;NL0010773842^FF_PTX_INC_FOR(ANN_R,43101,43465)&lt;/Q&gt;&lt;R&gt;0&lt;/R&gt;&lt;C&gt;0&lt;/C&gt;&lt;/FQL&gt;&lt;FQL&gt;&lt;Q&gt;NL0010773842^FF_RD_EXP(ANN_R,43101,43465)&lt;/Q&gt;&lt;R&gt;0&lt;/R&gt;&lt;C&gt;0&lt;/C&gt;&lt;/FQL&gt;&lt;FQL&gt;&lt;Q&gt;NL0010773842^FF_DEBT_LT(ANN_R,43101,43465)&lt;/Q&gt;&lt;R&gt;1&lt;/R&gt;&lt;C&gt;1&lt;/C&gt;&lt;D xsi:type="xsd:double"&gt;10964&lt;/D&gt;&lt;/FQL&gt;&lt;FQL&gt;&lt;Q&gt;SE0000242455^FF_PTX_INC_FOR(ANN_R,43101,43465)&lt;/Q&gt;&lt;R&gt;0&lt;/R&gt;&lt;C&gt;0&lt;/C&gt;&lt;/FQL&gt;&lt;FQL&gt;&lt;Q&gt;SE0000242455^FF_RD_EXP(ANN_R,43101,43465)&lt;/Q&gt;&lt;R&gt;0&lt;/R&gt;&lt;C&gt;0&lt;/C&gt;&lt;/FQL&gt;&lt;FQL&gt;&lt;Q&gt;SE0000242455^FF_DEBT_LT(ANN_R,43101,43465)&lt;/Q&gt;&lt;R&gt;1&lt;/R&gt;&lt;C&gt;1&lt;/C&gt;&lt;D xsi:type="xsd:double"&gt;633228&lt;/D&gt;&lt;/FQL&gt;&lt;FQL&gt;&lt;Q&gt;CH0014852781^FF_PTX_INC_FOR(ANN_R,43101,43465)&lt;/Q&gt;&lt;R&gt;0&lt;/R&gt;&lt;C&gt;0&lt;/C&gt;&lt;/FQL&gt;&lt;FQL&gt;&lt;Q&gt;CH0014852781^FF_RD_EXP(ANN_R,43101,43465)&lt;/Q&gt;&lt;R&gt;0&lt;/R&gt;&lt;C&gt;0&lt;/C&gt;&lt;/FQL&gt;&lt;FQL&gt;&lt;Q&gt;CH0014852781^FF_DEBT_LT(ANN_R,43101,43465)&lt;/Q&gt;&lt;R&gt;1&lt;/R&gt;&lt;C&gt;1&lt;/C&gt;&lt;D xsi:type="xsd:double"&gt;5969&lt;/D&gt;&lt;/FQL&gt;&lt;FQL&gt;&lt;Q&gt;SE0007100599^FF_PTX_INC_FOR(ANN_R,43101,43465)&lt;/Q&gt;&lt;R&gt;0&lt;/R&gt;&lt;C&gt;0&lt;/C&gt;&lt;/FQL&gt;&lt;FQL&gt;&lt;Q&gt;SE0007100599^FF_RD_EXP(ANN_R,43101,43465)&lt;/Q&gt;&lt;R&gt;0&lt;/R&gt;&lt;C&gt;0&lt;/C&gt;&lt;/FQL&gt;&lt;FQL&gt;&lt;Q&gt;SE0007100599^FF_DEBT_LT(ANN_R,43101,43465)&lt;/Q&gt;&lt;R&gt;1&lt;/R&gt;&lt;C&gt;1&lt;/C&gt;&lt;D xsi:type="xsd:double"&gt;810605&lt;/D&gt;&lt;/FQL&gt;&lt;FQL&gt;&lt;Q&gt;FR0000045072^FF_PTX_INC_FOR(ANN_R,43101,43465)&lt;/Q&gt;&lt;R&gt;0&lt;/R&gt;&lt;C&gt;0&lt;/C&gt;&lt;/FQL&gt;&lt;FQL&gt;&lt;Q&gt;FR0000045072^FF_RD_EXP(ANN_R,43101,43465)&lt;/Q&gt;&lt;R&gt;0&lt;/R&gt;&lt;C&gt;0&lt;/C&gt;&lt;/FQL&gt;&lt;FQL&gt;&lt;Q&gt;FR0000045072^FF_DEBT_LT(ANN_R,43101,43465)&lt;/Q&gt;&lt;R&gt;1&lt;/R&gt;&lt;C&gt;1&lt;/C&gt;&lt;D xsi:type="xsd:double"&gt;207836&lt;/D&gt;&lt;/FQL&gt;&lt;FQL&gt;&lt;Q&gt;BE0003565737^FF_PTX_INC_FOR(ANN_R,43101,43465)&lt;/Q&gt;&lt;R&gt;1&lt;/R&gt;&lt;C&gt;1&lt;/C&gt;&lt;D xsi:type="xsd:double"&gt;1347&lt;/D&gt;&lt;/FQL&gt;&lt;FQL&gt;&lt;Q&gt;BE0003565737^FF_RD_EXP(ANN_R,43101,43465)&lt;/Q&gt;&lt;R&gt;0&lt;/R&gt;&lt;C&gt;0&lt;/C&gt;&lt;/FQL&gt;&lt;FQL&gt;&lt;Q&gt;BE0003565737^FF_DEBT_LT(ANN_R,43101,43465)&lt;/Q&gt;&lt;R&gt;1&lt;/R&gt;&lt;C&gt;1&lt;/C&gt;&lt;D xsi:type="xsd:double"&gt;43273&lt;/D&gt;&lt;/FQL&gt;&lt;FQL&gt;&lt;Q&gt;SE0000148884^FF_PTX_INC_FOR(ANN_R,43101,43465)&lt;/Q&gt;&lt;R&gt;0&lt;/R&gt;&lt;C&gt;0&lt;/C&gt;&lt;/FQL&gt;&lt;FQL&gt;&lt;Q&gt;SE0000148884^FF_RD_EXP(ANN_R,43101,43465)&lt;/Q&gt;&lt;R&gt;0&lt;/R&gt;&lt;C&gt;0&lt;/C&gt;&lt;/FQL&gt;&lt;FQL&gt;&lt;Q&gt;SE0000148884^FF_DEBT_LT(ANN_R,43101,43465)&lt;/Q&gt;&lt;R&gt;1&lt;/R&gt;&lt;C&gt;1&lt;/C&gt;&lt;D xsi:type="xsd:double"&gt;468803&lt;/D&gt;&lt;/FQL&gt;&lt;FQL&gt;&lt;Q&gt;SE0012853455^FF_PTX_INC_FOR(ANN_R,43101,43465)&lt;/Q&gt;&lt;R&gt;0&lt;/R&gt;&lt;C&gt;0&lt;/C&gt;&lt;/FQL&gt;&lt;FQL&gt;&lt;Q&gt;SE0012853455^FF_RD_EXP(ANN_R,43101,43465)&lt;/Q&gt;&lt;R&gt;0&lt;/R&gt;&lt;C&gt;0&lt;/C&gt;&lt;/FQL&gt;&lt;FQL&gt;&lt;Q&gt;SE0012853455^FF_DEBT_LT(ANN_R,43101,43465)&lt;/Q&gt;&lt;R&gt;1&lt;/R&gt;&lt;C&gt;1&lt;/C&gt;&lt;D xsi:type="xsd:double"&gt;386.14336388775&lt;/D&gt;&lt;/FQL&gt;&lt;FQL&gt;&lt;Q&gt;FR0000130809^FF_PTX_INC_FOR(ANN_R,43101,43465)&lt;/Q&gt;&lt;R&gt;0&lt;/R&gt;&lt;C&gt;0&lt;/C&gt;&lt;/FQL&gt;&lt;FQL&gt;&lt;Q&gt;FR0000130809^FF_RD_EXP(ANN_R,43101,43465)&lt;/Q&gt;&lt;R&gt;0&lt;/R&gt;&lt;C&gt;0&lt;/C&gt;&lt;/FQL&gt;&lt;FQL&gt;&lt;Q&gt;FR0000130809^FF_DEBT_LT(ANN_R,43101,43465)&lt;/Q&gt;&lt;R&gt;1&lt;/R&gt;&lt;C&gt;1&lt;/C&gt;&lt;D xsi:type="xsd:double"&gt;102713&lt;/D&gt;&lt;/FQL&gt;&lt;FQL&gt;&lt;Q&gt;IT0005239360^FF_PTX_INC_FOR(ANN_R,43101,43465)&lt;/Q&gt;&lt;R&gt;0&lt;/R&gt;&lt;C&gt;0&lt;/C&gt;&lt;/FQL&gt;&lt;FQL&gt;&lt;Q&gt;IT0005239360^FF_RD_EXP(ANN_R,43101,43465)&lt;/Q&gt;&lt;R&gt;0&lt;/R&gt;&lt;C&gt;0&lt;/C&gt;&lt;/FQL&gt;&lt;FQL&gt;&lt;Q&gt;IT0005239360^FF_DEBT_LT(ANN_R,43101,43465)&lt;/Q&gt;&lt;R&gt;1&lt;/R&gt;&lt;C&gt;1&lt;/C&gt;&lt;D xsi:type="xsd:double"&gt;172882&lt;/D&gt;&lt;/FQL&gt;&lt;FQL&gt;&lt;Q&gt;CH0012138530^FF_PTX_INC_FOR(ANN_R,43101,43465)&lt;/Q&gt;&lt;R&gt;1&lt;/R&gt;&lt;C&gt;1&lt;/C&gt;&lt;D xsi:type="xsd:double"&gt;1448&lt;/D&gt;&lt;/FQL&gt;&lt;FQL&gt;&lt;Q&gt;CH0012138530^FF_RD_EXP(ANN_R,43101,43465)&lt;/Q&gt;&lt;R&gt;0&lt;/R&gt;&lt;C&gt;0&lt;/C&gt;&lt;/FQL&gt;&lt;FQL&gt;&lt;Q&gt;CH0012138530^FF_DEBT_LT(ANN_R,43101,43465)&lt;/Q&gt;&lt;R&gt;1&lt;/R&gt;&lt;C&gt;1&lt;/C&gt;&lt;D xsi:type="xsd:double"&gt;128239&lt;/D&gt;&lt;/FQL&gt;&lt;FQL&gt;&lt;Q&gt;IT0000062072^FF_PTX_INC_FOR(ANN_R,43101,43465)&lt;/Q&gt;&lt;R&gt;0&lt;/R&gt;&lt;C&gt;0&lt;/C&gt;&lt;/FQL&gt;&lt;FQL&gt;&lt;Q&gt;IT0000062072^FF_RD_EXP(ANN_R,43101,43465)&lt;/Q&gt;&lt;R&gt;0&lt;/R&gt;&lt;C&gt;0&lt;/C&gt;&lt;/FQL&gt;&lt;FQL&gt;&lt;Q&gt;IT0000062072^FF_DEBT_LT(ANN_R,43101,43465)&lt;/Q&gt;&lt;R&gt;1&lt;/R&gt;&lt;C&gt;1&lt;/C&gt;&lt;D xsi:type="xsd:double"&gt;20006&lt;/D&gt;&lt;/FQL&gt;&lt;FQL&gt;&lt;Q&gt;DE0005810055^FF_PTX_INC_FOR(ANN_R,43101,43465)&lt;/Q&gt;&lt;R&gt;0&lt;/R&gt;&lt;C&gt;0&lt;/C&gt;&lt;/FQL&gt;&lt;FQL&gt;&lt;Q&gt;DE0005810055^FF_RD_EXP(ANN_R,43101,43465)&lt;/Q&gt;&lt;R&gt;0&lt;/R&gt;&lt;C&gt;0&lt;/C&gt;&lt;/FQL&gt;&lt;FQL&gt;&lt;Q&gt;DE0005810055^FF_DEBT_LT(ANN_R,43101,43465)&lt;/Q&gt;&lt;R&gt;1&lt;/R&gt;&lt;C&gt;1&lt;/C&gt;&lt;D xsi:type="xsd:double"&gt;2283.2&lt;/D&gt;&lt;/FQL&gt;&lt;FQL&gt;&lt;Q&gt;FI4000297767^FF_PTX_INC_FOR(ANN_R,43101,43465)&lt;/Q&gt;&lt;R&gt;0&lt;/R&gt;&lt;C&gt;0&lt;/C&gt;&lt;/FQL&gt;&lt;FQL&gt;&lt;Q&gt;FI4000297767^FF_RD_EXP(ANN_R,43101,43465)&lt;/Q&gt;&lt;R&gt;0&lt;/R&gt;&lt;C&gt;0&lt;/C&gt;&lt;/FQL&gt;&lt;FQL&gt;&lt;Q&gt;FI4000297767^FF_DEBT_LT(ANN_R,43101,43465)&lt;/Q&gt;&lt;R&gt;1&lt;/R&gt;&lt;C&gt;1&lt;/C&gt;&lt;D xsi:type="xsd:double"&gt;1357795.6063886&lt;/D&gt;&lt;/FQL&gt;&lt;FQL&gt;&lt;Q&gt;DE000A1ML7J1^FF_PTX_INC_FOR(ANN_R,43101,43465)&lt;/Q&gt;&lt;R&gt;0&lt;/R&gt;&lt;C&gt;0&lt;/C&gt;&lt;/FQL&gt;&lt;FQL&gt;&lt;Q&gt;DE000A1ML7J1^FF_RD_EXP(ANN_R,43101,43465)&lt;/Q&gt;&lt;R&gt;0&lt;/R&gt;&lt;C&gt;0&lt;/C&gt;&lt;/FQL&gt;&lt;FQL&gt;&lt;Q&gt;DE000A1ML7J1^FF_DEBT_LT(ANN_R,43101,43465)&lt;/Q&gt;&lt;R&gt;1&lt;/R&gt;&lt;C&gt;1&lt;/C&gt;&lt;D xsi:type="xsd:double"&gt;18533.8&lt;/D&gt;&lt;/FQL&gt;&lt;FQL&gt;&lt;Q&gt;SE0000107419^FF_PTX_INC_FOR(ANN_R,43101,43465)&lt;/Q&gt;&lt;R&gt;0&lt;/R&gt;&lt;C&gt;0&lt;/C&gt;&lt;/FQL&gt;&lt;FQL&gt;&lt;Q&gt;SE0000107419^FF_RD_EXP(ANN_R,43101,43465)&lt;/Q&gt;&lt;R&gt;0&lt;/R&gt;&lt;C&gt;0&lt;/C&gt;&lt;/FQL&gt;&lt;FQL&gt;&lt;Q&gt;SE0000107419^FF_DEBT_LT(ANN_R,43101,43465)&lt;/Q&gt;&lt;R&gt;1&lt;/R&gt;&lt;C&gt;1&lt;/C&gt;&lt;D xsi:type="xsd:double"&gt;63866&lt;/D&gt;&lt;/FQL&gt;&lt;FQL&gt;&lt;Q&gt;IT0000072618^FF_PTX_INC_FOR(ANN_R,43101,43465)&lt;/Q&gt;&lt;R&gt;0&lt;/R&gt;&lt;C&gt;0&lt;/C&gt;&lt;/FQL&gt;&lt;FQL&gt;&lt;Q&gt;IT0000072618^FF_RD_EXP(ANN_R,43101,43465)&lt;/Q&gt;&lt;R&gt;0&lt;/R&gt;&lt;C&gt;0&lt;/C&gt;&lt;/FQL&gt;&lt;FQL&gt;&lt;Q&gt;IT0000072618^FF_DEBT_LT(ANN_R,43101,43465)&lt;/Q&gt;&lt;R&gt;1&lt;/R&gt;&lt;C&gt;1&lt;/C&gt;&lt;D xsi:type="xsd:double"&gt;188104&lt;/D&gt;&lt;/FQL&gt;&lt;FQL&gt;&lt;Q&gt;NL0012969182^FF_PTX_INC_FOR(ANN_R,43101,43465)&lt;/Q&gt;&lt;R&gt;0&lt;/R&gt;&lt;C&gt;0&lt;/C&gt;&lt;/FQL&gt;&lt;FQL&gt;&lt;Q&gt;NL0012969182^FF_RD_EXP(ANN_R,43101,43465)&lt;/Q&gt;&lt;R&gt;0&lt;/R&gt;&lt;C&gt;0&lt;/C&gt;&lt;/FQL&gt;&lt;FQL&gt;&lt;Q&gt;NL0012969182^FF_DEBT_LT(ANN_R,43101,43465)&lt;/Q&gt;&lt;R&gt;1&lt;/R&gt;&lt;C&gt;1&lt;/C&gt;&lt;D xsi:type="xsd:double"&gt;0&lt;/D&gt;&lt;/FQL&gt;&lt;FQL&gt;&lt;Q&gt;DE0008404005^FF_PTX_INC_FOR(ANN_R,43101,43465)&lt;/Q&gt;&lt;R&gt;0&lt;/R&gt;&lt;C&gt;0&lt;/C&gt;&lt;/FQL&gt;&lt;FQL&gt;&lt;Q&gt;DE0008404005^FF_RD_EXP(ANN_R,43101,43465)&lt;/Q&gt;&lt;R&gt;0&lt;/R&gt;&lt;C&gt;0&lt;/C&gt;&lt;/FQL&gt;&lt;FQL&gt;&lt;Q&gt;DE0008404005^FF_DEBT_LT(ANN_R,43101,43465)&lt;/Q&gt;&lt;R&gt;1&lt;/R&gt;&lt;C&gt;1&lt;/C&gt;&lt;D xsi:type="xsd:double"&gt;20018&lt;/D&gt;&lt;/FQL&gt;&lt;FQL&gt;&lt;Q&gt;US1011211018^FF_PTX_INC_FOR(ANN_R,43101,43465)&lt;/Q&gt;&lt;R&gt;0&lt;/R&gt;&lt;C&gt;0&lt;/C&gt;&lt;/FQL&gt;&lt;FQL&gt;&lt;Q&gt;US1011211018^FF_RD_EXP(ANN_R,43101,43465)&lt;/Q&gt;&lt;R&gt;0&lt;/R&gt;&lt;C&gt;0&lt;/C&gt;&lt;/FQL&gt;&lt;FQL&gt;&lt;Q&gt;US1011211018^FF_DEBT_LT(ANN_R,43101,43465)&lt;/Q&gt;&lt;R&gt;1&lt;/R&gt;&lt;C&gt;1&lt;/C&gt;&lt;D xsi:type="xsd:double"&gt;10680.374&lt;/D&gt;&lt;/FQL&gt;&lt;FQL&gt;&lt;Q&gt;US4461501045^FF_PTX_INC_FOR(ANN_R,43101,43465)&lt;/Q&gt;&lt;R&gt;0&lt;/R&gt;&lt;C&gt;0&lt;/C&gt;&lt;/FQL&gt;&lt;FQL&gt;&lt;Q&gt;US4461501045^FF_RD_EXP(ANN_R,43101,43465)&lt;/Q&gt;&lt;R&gt;0&lt;/R&gt;&lt;C&gt;0&lt;/C&gt;&lt;/FQL&gt;&lt;FQL&gt;&lt;Q&gt;US4461501045^FF_DEBT_LT(ANN_R,43101,43465)&lt;/Q&gt;&lt;R&gt;1&lt;/R&gt;&lt;C&gt;1&lt;/C&gt;&lt;D xsi:type="xsd:double"&gt;8032&lt;/D&gt;&lt;/FQL&gt;&lt;FQL&gt;&lt;Q&gt;US8666741041^FF_PTX_INC_FOR(ANN_R,43101,43465)&lt;/Q&gt;&lt;R&gt;0&lt;/R&gt;&lt;C&gt;0&lt;/C&gt;&lt;/FQL&gt;&lt;FQL&gt;&lt;Q&gt;US8666741041^FF_RD_EXP(ANN_R,43101,43465)&lt;/Q&gt;&lt;R&gt;0&lt;/R&gt;&lt;C&gt;0&lt;/C&gt;&lt;/FQL&gt;&lt;FQL&gt;&lt;Q&gt;US8666741041^FF_DEBT_LT(ANN_R,43101,43465)&lt;/Q&gt;&lt;R&gt;1&lt;/R&gt;&lt;C&gt;1&lt;/C&gt;&lt;D xsi:type="xsd:double"&gt;3122.925&lt;/D&gt;&lt;/FQL&gt;&lt;FQL&gt;&lt;Q&gt;US6311031081^FF_PTX_INC_FOR(ANN_R,43101,43465)&lt;/Q&gt;&lt;R&gt;1&lt;/R&gt;&lt;C&gt;1&lt;/C&gt;&lt;D xsi:type="xsd:double"&gt;428&lt;/D&gt;&lt;/FQL&gt;&lt;FQL&gt;&lt;Q&gt;US6311031081^FF_RD_EXP(ANN_R,43101,43465)&lt;/Q&gt;&lt;R&gt;0&lt;/R&gt;&lt;C&gt;0&lt;/C&gt;&lt;/FQL&gt;&lt;FQL&gt;&lt;Q&gt;US6311031081^FF_DEBT_LT(ANN_R,43101,43465)&lt;/Q&gt;&lt;R&gt;1&lt;/R&gt;&lt;C&gt;1&lt;/C&gt;&lt;D xsi:type="xsd:double"&gt;2956&lt;/D&gt;&lt;/FQL&gt;&lt;FQL&gt;&lt;Q&gt;US55261F1049^FF_PTX_INC_FOR(ANN_R,43101,43465)&lt;/Q&gt;&lt;R&gt;0&lt;/R&gt;&lt;C&gt;0&lt;/C&gt;&lt;/FQL&gt;&lt;FQL&gt;&lt;Q&gt;US55261F1049^FF_RD_EXP(ANN_R,43101,43465)&lt;/Q&gt;&lt;R&gt;0&lt;/R&gt;&lt;C&gt;0&lt;/C&gt;&lt;/FQL&gt;&lt;FQL&gt;&lt;Q&gt;US55261F1049^FF_DEBT_LT(ANN_R,43101,43465)&lt;/Q&gt;&lt;R&gt;1&lt;/R&gt;&lt;C&gt;1&lt;/C&gt;&lt;D xsi:type="xsd:double"&gt;6919.857&lt;/D&gt;&lt;/FQL&gt;&lt;FQL&gt;&lt;Q&gt;US4932671088^FF_PTX_INC_FOR(ANN_R,43101,43465)&lt;/Q&gt;&lt;R&gt;0&lt;/R&gt;&lt;C&gt;0&lt;/C&gt;&lt;/FQL&gt;&lt;FQL&gt;&lt;Q&gt;US4932671088^FF_RD_EXP(ANN_R,43101,43465)&lt;/Q&gt;&lt;R&gt;0&lt;/R&gt;&lt;C&gt;0&lt;/C&gt;&lt;/FQL&gt;&lt;FQL&gt;&lt;Q&gt;US4932671088^FF_DEBT_LT(ANN_R,43101,43465)&lt;/Q&gt;&lt;R&gt;1&lt;/R&gt;&lt;C&gt;1&lt;/C&gt;&lt;D xsi:type="xsd:double"&gt;11470&lt;/D&gt;&lt;/FQL&gt;&lt;FQL&gt;&lt;Q&gt;US92276F1003^FF_PTX_INC_FOR(ANN_R,43101,43465)&lt;/Q&gt;&lt;R&gt;0&lt;/R&gt;&lt;C&gt;0&lt;/C&gt;&lt;/FQL&gt;&lt;FQL&gt;&lt;Q&gt;US92276F1003^FF_RD_EXP(ANN_R,43101,43465)&lt;/Q&gt;&lt;R&gt;0&lt;/R&gt;&lt;C&gt;0&lt;/C&gt;&lt;/FQL&gt;&lt;FQL&gt;&lt;Q&gt;US92276F1003^FF_DEBT_LT(ANN_R,43101,43465)&lt;/Q&gt;&lt;R&gt;1&lt;/R&gt;&lt;C&gt;1&lt;/C&gt;&lt;D xsi:type="xsd:double"&gt;10327.07&lt;/D&gt;&lt;/FQL&gt;&lt;FQL&gt;&lt;Q&gt;US87165B1035^FF_PTX_INC_FOR(ANN_R,43101,43465)&lt;/Q&gt;&lt;R&gt;1&lt;/R&gt;&lt;C&gt;1&lt;/C&gt;&lt;D xsi:type="xsd:double"&gt;16&lt;/D&gt;&lt;/FQL&gt;&lt;FQL&gt;&lt;Q&gt;US87165B1035^FF_RD_EXP(ANN_R,43101,43465)&lt;/Q&gt;&lt;R&gt;0&lt;/R&gt;&lt;C&gt;0&lt;/C&gt;&lt;/FQL&gt;&lt;FQL&gt;&lt;Q&gt;US87165B1035^FF_DEBT_LT(ANN_R,43101,43465)&lt;/Q&gt;&lt;R&gt;1&lt;/R&gt;&lt;C&gt;1&lt;/C&gt;&lt;D xsi:type="xsd:double"&gt;18011&lt;/D&gt;&lt;/FQL&gt;&lt;FQL&gt;&lt;Q&gt;US0152711091^FF_PTX_INC_FOR(ANN_R,43101,43465)&lt;/Q&gt;&lt;R&gt;0&lt;/R&gt;&lt;C&gt;0&lt;/C&gt;&lt;/FQL&gt;&lt;FQL&gt;&lt;Q&gt;US0152711091^FF_RD_EXP(ANN_R,43101,43465)&lt;/Q&gt;&lt;R&gt;0&lt;/R&gt;&lt;C&gt;0&lt;/C&gt;&lt;/FQL&gt;&lt;FQL&gt;&lt;Q&gt;US0152711091^FF_DEBT_LT(ANN_R,43101,43465)&lt;/Q&gt;&lt;R&gt;1&lt;/R&gt;&lt;C&gt;1&lt;/C&gt;&lt;D xsi:type="xsd:double"&gt;5613.063&lt;/D&gt;&lt;/FQL&gt;&lt;FQL&gt;&lt;Q&gt;US4165151048^FF_PTX_INC_FOR(ANN_R,43101,43465)&lt;/Q&gt;&lt;R&gt;0&lt;/R&gt;&lt;C&gt;0&lt;/C&gt;&lt;/FQL&gt;&lt;FQL&gt;&lt;Q&gt;US4165151048^FF_RD_EXP(ANN_R,43101,43465)&lt;/Q&gt;&lt;R&gt;0&lt;/R&gt;&lt;C&gt;0&lt;/C&gt;&lt;/FQL&gt;&lt;FQL&gt;&lt;Q&gt;US4165151048^FF_DEBT_LT(ANN_R,43101,43465)&lt;/Q&gt;&lt;R&gt;1&lt;/R&gt;&lt;C&gt;1&lt;/C&gt;&lt;D xsi:type="xsd:double"&gt;4265&lt;/D&gt;&lt;/FQL&gt;&lt;FQL&gt;&lt;Q&gt;US3635761097^FF_PTX_INC_FOR(ANN_R,43101,43465)&lt;/Q&gt;&lt;R&gt;1&lt;/R&gt;&lt;C&gt;1&lt;/C&gt;&lt;D xsi:type="xsd:double"&gt;141.8&lt;/D&gt;&lt;/FQL&gt;&lt;FQL&gt;&lt;Q&gt;US3635761097^FF_RD_EXP(ANN_R,43101,43465)&lt;/Q&gt;&lt;R&gt;0&lt;/R&gt;&lt;C&gt;0&lt;/C&gt;&lt;/FQL&gt;&lt;FQL&gt;&lt;Q&gt;US3635761097^FF_DEBT_LT(ANN_R,43101,43465)&lt;/Q&gt;&lt;R&gt;1&lt;/R&gt;&lt;C&gt;1&lt;/C&gt;&lt;D xsi:type="xsd:double"&gt;3091.4&lt;/D&gt;&lt;/FQL&gt;&lt;FQL&gt;&lt;Q&gt;US0010551028^FF_PTX_INC_FOR(ANN_R,43101,43465)&lt;/Q&gt;&lt;R&gt;0&lt;/R&gt;&lt;C&gt;0&lt;/C&gt;&lt;/FQL&gt;&lt;FQL&gt;&lt;Q&gt;US0010551028^FF_RD_EXP(ANN_R,43101,43465)&lt;/Q&gt;&lt;R&gt;0&lt;/R&gt;&lt;C&gt;0&lt;/C&gt;&lt;/FQL&gt;&lt;FQL&gt;&lt;Q&gt;US0010551028^FF_DEBT_LT(ANN_R,43101,43465)&lt;/Q&gt;&lt;R&gt;1&lt;/R&gt;&lt;C&gt;1&lt;/C&gt;&lt;D xsi:type="xsd:double"&gt;5773&lt;/D&gt;&lt;/FQL&gt;&lt;FQL&gt;&lt;Q&gt;US6934751057^FF_PTX_INC_FOR(ANN_R,43101,43465)&lt;/Q&gt;&lt;R&gt;0&lt;/R&gt;&lt;C&gt;0&lt;/C&gt;&lt;/FQL&gt;&lt;FQL&gt;&lt;Q&gt;US6934751057^FF_RD_EXP(ANN_R,43101,43465)&lt;/Q&gt;&lt;R&gt;0&lt;/R&gt;&lt;C&gt;0&lt;/C&gt;&lt;/FQL&gt;&lt;FQL&gt;&lt;Q&gt;US6934751057^FF_DEBT_LT(ANN_R,43101,43465)&lt;/Q&gt;&lt;R&gt;1&lt;/R&gt;&lt;C&gt;1&lt;/C&gt;&lt;D xsi:type="xsd:double"&gt;32407&lt;/D&gt;&lt;/FQL&gt;&lt;FQL&gt;&lt;Q&gt;US0605051046^FF_PTX_INC_FOR(ANN_R,43101,43465)&lt;/Q&gt;&lt;R&gt;1&lt;/R&gt;&lt;C&gt;1&lt;/C&gt;&lt;D xsi:type="xsd:double"&gt;2680&lt;/D&gt;&lt;/FQL&gt;&lt;FQL&gt;&lt;Q&gt;US0605051046^FF_RD_EXP(ANN_R,43101,43465)&lt;/Q&gt;&lt;R&gt;0&lt;/R&gt;&lt;C&gt;0&lt;/C&gt;&lt;/FQL&gt;&lt;FQL&gt;&lt;Q&gt;US0605051046^FF_DEBT_LT(ANN_R,43101,43465)&lt;/Q&gt;&lt;R&gt;1&lt;/R&gt;&lt;C&gt;1&lt;/C&gt;&lt;D xsi:type="xsd:double"&gt;191417&lt;/D&gt;&lt;/FQL&gt;&lt;FQL&gt;&lt;Q&gt;JP3762800005^FF_PTX_INC_FOR(ANN_R,43101,43465)&lt;/Q&gt;&lt;R&gt;0&lt;/R&gt;&lt;C&gt;0&lt;/C&gt;&lt;/FQL&gt;&lt;FQL&gt;&lt;Q&gt;JP3762800005^FF_RD_EXP(ANN_R,43101,43465)&lt;/Q&gt;&lt;R&gt;0&lt;/R&gt;&lt;C&gt;0&lt;/C&gt;&lt;/FQL&gt;&lt;FQL&gt;&lt;Q&gt;JP3762800005^FF_DEBT_LT(ANN_R,43101,43465)&lt;/Q&gt;&lt;R&gt;1&lt;/R&gt;&lt;C&gt;1&lt;/C&gt;&lt;D xsi:type="xsd:double"&gt;35255&lt;/D&gt;&lt;/FQL&gt;&lt;FQL&gt;&lt;Q&gt;JP3762600009^FF_PTX_INC_FOR(ANN_R,43101,43465)&lt;/Q&gt;&lt;R&gt;0&lt;/R&gt;&lt;C&gt;0&lt;/C&gt;&lt;/FQL&gt;&lt;FQL&gt;&lt;Q&gt;JP3762600009^FF_RD_EXP(ANN_R,43101,43465)&lt;/Q&gt;&lt;R&gt;0&lt;/R&gt;&lt;C&gt;0&lt;/C&gt;&lt;/FQL&gt;&lt;FQL&gt;&lt;Q&gt;JP3762600009^FF_DEBT_LT(ANN_R,43101,43465)&lt;/Q&gt;&lt;R&gt;1&lt;/R&gt;&lt;C&gt;1&lt;/C&gt;&lt;D xsi:type="xsd:double"&gt;7382507&lt;/D&gt;&lt;/FQL&gt;&lt;FQL&gt;&lt;Q&gt;JP3910660004^FF_PTX_INC_FOR(ANN_R,43101,43465)&lt;/Q&gt;&lt;R&gt;0&lt;/R&gt;&lt;C&gt;0&lt;/C&gt;&lt;/FQL&gt;&lt;FQL&gt;&lt;Q&gt;JP3910660004^FF_RD_EXP(ANN_R,43101,43465)&lt;/Q&gt;&lt;R&gt;0&lt;/R&gt;&lt;C&gt;0&lt;/C&gt;&lt;/FQL&gt;&lt;FQL&gt;&lt;Q&gt;JP3910660004^FF_DEBT_LT(ANN_R,43101,43465)&lt;/Q&gt;&lt;R&gt;1&lt;/R&gt;&lt;C&gt;1&lt;/C&gt;&lt;D xsi:type="xsd:double"&gt;568841&lt;/D&gt;&lt;/FQL&gt;&lt;FQL&gt;&lt;Q&gt;JP3899600005^FF_PTX_INC_FOR(ANN_R,43101,43465)&lt;/Q&gt;&lt;R&gt;0&lt;/R&gt;&lt;C&gt;0&lt;/C&gt;&lt;/FQL&gt;&lt;FQL&gt;&lt;Q&gt;JP3899600005^FF_RD_EXP(ANN_R,43101,43465)&lt;/Q&gt;&lt;R&gt;0&lt;/R&gt;&lt;C&gt;0&lt;/C&gt;&lt;/FQL&gt;&lt;FQL&gt;&lt;Q&gt;JP3899600005^FF_DEBT_LT(ANN_R,43101,43465)&lt;/Q&gt;&lt;R&gt;1&lt;/R&gt;&lt;C&gt;1&lt;/C&gt;&lt;D xsi:type="xsd:double"&gt;2103893&lt;/D&gt;&lt;/FQL&gt;&lt;FQL&gt;&lt;Q&gt;JP3409000001^FF_PTX_INC_FOR(ANN_R,43101,43465)&lt;/Q&gt;&lt;R&gt;0&lt;/R&gt;&lt;C&gt;0&lt;/C&gt;&lt;/FQL&gt;&lt;FQL&gt;&lt;Q&gt;JP3409000001^FF_RD_EXP(ANN_R,43101,43465)&lt;/Q&gt;&lt;R&gt;0&lt;/R&gt;&lt;C&gt;0&lt;/C&gt;&lt;/FQL&gt;&lt;FQL&gt;&lt;Q&gt;JP3409000001^FF_DEBT_LT(ANN_R,43101,43465)&lt;/Q&gt;&lt;R&gt;1&lt;/R&gt;&lt;C&gt;1&lt;/C&gt;&lt;D xsi:type="xsd:double"&gt;3087267&lt;/D&gt;&lt;/FQL&gt;&lt;FQL&gt;&lt;Q&gt;JP3890310000^FF_PTX_INC_FOR(ANN_R,43101,43465)&lt;/Q&gt;&lt;R&gt;0&lt;/R&gt;&lt;C&gt;0&lt;/C&gt;&lt;/FQL&gt;&lt;FQL&gt;&lt;Q&gt;JP3890310000^FF_RD_EXP(ANN_R,43101,43465)&lt;/Q&gt;&lt;R&gt;0&lt;/R&gt;&lt;C&gt;0&lt;/C&gt;&lt;/FQL&gt;&lt;FQL&gt;&lt;Q&gt;JP3890310000^FF_DEBT_LT(ANN_R,43101,43465)&lt;/Q&gt;&lt;R&gt;1&lt;/R&gt;&lt;C&gt;1&lt;/C&gt;&lt;D xsi:type="xsd:double"&gt;757955&lt;/D&gt;&lt;/FQL&gt;&lt;FQL&gt;&lt;Q&gt;KR7105560007^FF_PTX_INC_FOR(ANN_R,43101,43465)&lt;/Q&gt;&lt;R&gt;0&lt;/R&gt;&lt;C&gt;0&lt;/C&gt;&lt;/FQL&gt;&lt;FQL&gt;&lt;Q&gt;KR7105560007^FF_RD_EXP(ANN_R,43101,43465)&lt;/Q&gt;&lt;R&gt;0&lt;/R&gt;&lt;C&gt;0&lt;/C&gt;&lt;/FQL&gt;&lt;FQL&gt;&lt;Q&gt;KR7105560007^FF_DEBT_LT(ANN_R,43101,43465)&lt;/Q&gt;&lt;R&gt;1&lt;/R&gt;&lt;C&gt;1&lt;/C&gt;&lt;D xsi:type="xsd:double"&gt;73261191&lt;/D&gt;&lt;/FQL&gt;&lt;FQL&gt;&lt;Q&gt;JP3752900005^FF_PTX_INC_FOR(ANN_R,43101,43465)&lt;/Q&gt;&lt;R&gt;0&lt;/R&gt;&lt;C&gt;0&lt;/C&gt;&lt;/FQL&gt;&lt;FQL&gt;&lt;Q&gt;JP3752900005^FF_RD_EXP(ANN_R,43101,43465)&lt;/Q&gt;&lt;R&gt;0&lt;/R&gt;&lt;C&gt;0&lt;/C&gt;&lt;/FQL&gt;&lt;FQL&gt;&lt;Q&gt;JP3752900005^FF_DEBT_LT(ANN_R,43101,43465)&lt;/Q&gt;&lt;R&gt;1&lt;/R&gt;&lt;C&gt;1&lt;/C&gt;&lt;D xsi:type="xsd:double"&gt;79052&lt;/D&gt;&lt;/FQL&gt;&lt;FQL&gt;&lt;Q&gt;TW0002881000^FF_PTX_INC_FOR(ANN_R,43101,43465)&lt;/Q&gt;&lt;R&gt;0&lt;/R&gt;&lt;C&gt;0&lt;/C&gt;&lt;/FQL&gt;&lt;FQL&gt;&lt;Q&gt;TW0002881000^FF_RD_EXP(ANN_R,43101,43465)&lt;/Q&gt;&lt;R&gt;0&lt;/R&gt;&lt;C&gt;0&lt;/C&gt;&lt;/FQL&gt;&lt;FQL&gt;&lt;Q&gt;TW0002881000^FF_DEBT_LT(ANN_R,43101,43465)&lt;/Q&gt;&lt;R&gt;1&lt;/R&gt;&lt;C&gt;1&lt;/C&gt;&lt;D xsi:type="xsd:double"&gt;372125.827&lt;/D&gt;&lt;/FQL&gt;&lt;FQL&gt;&lt;Q&gt;JP3505000004^FF_PTX_INC_FOR(ANN_R,43101,43465)&lt;/Q&gt;&lt;R&gt;0&lt;/R&gt;&lt;C&gt;0&lt;/C&gt;&lt;/FQL&gt;&lt;FQL&gt;&lt;Q&gt;JP3505000004^FF_RD_EXP(ANN_R,43101,43465)&lt;/Q&gt;&lt;R&gt;1&lt;/R&gt;&lt;C&gt;1&lt;/C&gt;&lt;D xsi:type="xsd:double"&gt;8786&lt;/D&gt;&lt;/FQL&gt;&lt;FQL&gt;&lt;Q&gt;JP3505000004^FF_DEBT_LT(ANN_R,43101,43465)&lt;/Q&gt;&lt;R&gt;1&lt;/R&gt;&lt;C&gt;1&lt;/C&gt;&lt;D xsi:type="xsd:double"&gt;638616&lt;/D&gt;&lt;/FQL&gt;&lt;FQL&gt;&lt;Q&gt;JP3200450009^FF_PTX_INC_FOR(ANN_R,43101,43465)&lt;/Q&gt;&lt;R&gt;1&lt;/R&gt;&lt;C&gt;1&lt;/C&gt;&lt;D xsi:type="xsd:double"&gt;138924&lt;/D&gt;&lt;/FQL&gt;&lt;FQL&gt;&lt;Q&gt;JP3200450009^FF_RD_EXP(ANN_R,43101,43465)&lt;/Q&gt;&lt;R&gt;0&lt;/R&gt;&lt;C&gt;0&lt;/C&gt;&lt;/FQL&gt;&lt;FQL&gt;&lt;Q&gt;JP3200450009^FF_DEBT_LT(ANN_R,43101,43465)&lt;/Q&gt;&lt;R&gt;1&lt;/R&gt;&lt;C&gt;1&lt;/C&gt;&lt;D xsi:type="xsd:double"&gt;3826504&lt;/D&gt;&lt;/FQL&gt;&lt;FQL&gt;&lt;Q&gt;JP3893200000^FF_PTX_INC_FOR(ANN_R,43101,43465)&lt;/Q&gt;&lt;R&gt;0&lt;/R&gt;&lt;C&gt;0&lt;/C&gt;&lt;/FQL&gt;&lt;FQL&gt;&lt;Q&gt;JP3893200000^FF_RD_EXP(ANN_R,43101,43465)&lt;/Q&gt;&lt;R&gt;0&lt;/R&gt;&lt;C&gt;0&lt;/C&gt;&lt;/FQL&gt;&lt;FQL&gt;&lt;Q&gt;JP3893200000^FF_DEBT_LT(ANN_R,43101,43465)&lt;/Q&gt;&lt;R&gt;1&lt;/R&gt;&lt;C&gt;1&lt;/C&gt;&lt;D xsi:type="xsd:double"&gt;2163545&lt;/D&gt;&lt;/FQL&gt;&lt;FQL&gt;&lt;Q&gt;TW0002882008^FF_PTX_INC_FOR(ANN_R,43101,43465)&lt;/Q&gt;&lt;R&gt;0&lt;/R&gt;&lt;C&gt;0&lt;/C&gt;&lt;/FQL&gt;&lt;FQL&gt;&lt;Q&gt;TW0002882008^FF_RD_EXP(ANN_R,43101,43465)&lt;/Q&gt;&lt;R&gt;0&lt;/R&gt;&lt;C&gt;0&lt;/C&gt;&lt;/FQL&gt;&lt;FQL&gt;&lt;Q&gt;TW0002882008^FF_DEBT_LT(ANN_R,43101,43465)&lt;/Q&gt;&lt;R&gt;1&lt;/R&gt;&lt;C&gt;1&lt;/C&gt;&lt;D xsi:type="xsd:double"&gt;170939.581&lt;/D&gt;&lt;/FQL&gt;&lt;FQL&gt;&lt;Q&gt;JP3890350006^FF_PTX_INC_FOR(ANN_R,43101,43465)&lt;/Q&gt;&lt;R&gt;0&lt;/R&gt;&lt;C&gt;0&lt;/C&gt;&lt;/FQL&gt;&lt;FQL&gt;&lt;Q&gt;JP3890350006^FF_RD_EXP(ANN_R,43101,43465)&lt;/Q&gt;&lt;R&gt;0&lt;/R&gt;&lt;C&gt;0&lt;/C&gt;&lt;/FQL&gt;&lt;FQL&gt;&lt;Q&gt;JP3890350006^FF_DEBT_LT(ANN_R,43101,43465)&lt;/Q&gt;&lt;R&gt;1&lt;/R&gt;&lt;C&gt;1&lt;/C&gt;&lt;D xsi:type="xsd:double"&gt;11104550&lt;/D&gt;&lt;/FQL&gt;&lt;FQL&gt;&lt;Q&gt;TW0002886009^FF_PTX_INC_FOR(ANN_R,43101,43465)&lt;/Q&gt;&lt;R&gt;0&lt;/R&gt;&lt;C&gt;0&lt;/C&gt;&lt;/FQL&gt;&lt;FQL&gt;&lt;Q&gt;TW0002886009^FF_RD_EXP(ANN_R,43101,43465)&lt;/Q&gt;&lt;R&gt;0&lt;/R&gt;&lt;C&gt;0&lt;/C&gt;&lt;/FQL&gt;&lt;FQL&gt;&lt;Q&gt;TW0002886009^FF_DEBT_LT(ANN_R,43101,43465)&lt;/Q&gt;&lt;R&gt;1&lt;/R&gt;&lt;C&gt;1&lt;/C&gt;&lt;D xsi:type="xsd:double"&gt;44912.869&lt;/D&gt;&lt;/FQL&gt;&lt;FQL&gt;&lt;Q&gt;JP3476480003^FF_PTX_INC_FOR(ANN_R,43101,43465)&lt;/Q&gt;&lt;R&gt;0&lt;/R&gt;&lt;C&gt;0&lt;/C&gt;&lt;/FQL&gt;&lt;FQL&gt;&lt;Q&gt;JP3476480003^FF_RD_EXP(ANN_R,43101,43465)&lt;/Q&gt;&lt;R&gt;0&lt;/R&gt;&lt;C&gt;0&lt;/C&gt;&lt;/FQL&gt;&lt;FQL&gt;&lt;Q&gt;JP3476480003^FF_DEBT_LT(ANN_R,43101,43465)&lt;/Q&gt;&lt;R&gt;1&lt;/R&gt;&lt;C&gt;1&lt;/C&gt;&lt;D xsi:type="xsd:double"&gt;1706076&lt;/D&gt;&lt;/FQL&gt;&lt;FQL&gt;&lt;Q&gt;JP3898400001^FF_PTX_INC_FOR(ANN_R,43831,44196)&lt;/Q&gt;&lt;R&gt;0&lt;/R&gt;&lt;C&gt;0&lt;/C&gt;&lt;/FQL&gt;&lt;FQL&gt;&lt;Q&gt;JP3898400001^FF_RD_EXP(ANN_R,43831,44196)&lt;/Q&gt;&lt;R&gt;1&lt;/R&gt;&lt;C&gt;1&lt;/C&gt;&lt;D xsi:type="xsd:double"&gt;0&lt;/D&gt;&lt;/FQL&gt;&lt;FQL&gt;&lt;Q&gt;JP3898400001^FF_DEBT_LT(ANN_R,43831,44196)&lt;/Q&gt;&lt;R&gt;1&lt;/R&gt;&lt;C&gt;1&lt;/C&gt;&lt;D xsi:type="xsd:double"&gt;5584884&lt;/D&gt;&lt;/FQL&gt;&lt;FQL&gt;&lt;Q&gt;FR0000121261^FF_PTX_INC_FOR(ANN_R,42370,42735)&lt;/Q&gt;&lt;R&gt;0&lt;/R&gt;&lt;C&gt;0&lt;/C&gt;&lt;/FQL&gt;&lt;FQL&gt;&lt;Q&gt;FR0000121261^FF_RD_EXP(ANN_R,42370,42735)&lt;/Q&gt;&lt;R&gt;1&lt;/R&gt;&lt;C&gt;1&lt;/C&gt;&lt;D xsi:type="xsd:double"&gt;718&lt;/D&gt;&lt;/FQL&gt;&lt;FQL&gt;&lt;Q&gt;FR0000121261^FF_DEBT_LT(ANN_R,42370,42735)&lt;/Q&gt;&lt;R&gt;1&lt;/R&gt;&lt;C&gt;1&lt;/C&gt;&lt;D xsi:type="xsd:double"&gt;1773&lt;/D&gt;&lt;/FQL&gt;&lt;FQL&gt;&lt;Q&gt;FR0000121261^FF_PTX_INC_FOR(ANN_R,43831,44196)&lt;/Q&gt;&lt;R&gt;0&lt;/R&gt;&lt;C&gt;0&lt;/C&gt;&lt;/FQL&gt;&lt;FQL&gt;&lt;Q&gt;FR0000121261^FF_RD_EXP(ANN_R,43831,44196)&lt;/Q&gt;&lt;R&gt;1&lt;/R&gt;&lt;C&gt;1&lt;/C&gt;&lt;D xsi:type="xsd:double"&gt;646&lt;/D&gt;&lt;/FQL&gt;&lt;FQL&gt;&lt;Q&gt;FR0000121261^FF_DEBT_LT(ANN_R,43831,44196)&lt;/Q&gt;&lt;R&gt;1&lt;/R&gt;&lt;C&gt;1&lt;/C&gt;&lt;D xsi:type="xsd:double"&gt;6970&lt;/D&gt;&lt;/FQL&gt;&lt;FQL&gt;&lt;Q&gt;US5926881054^FF_PTX_INC_FOR(ANN_R,42370,42735)&lt;/Q&gt;&lt;R&gt;1&lt;/R&gt;&lt;C&gt;1&lt;/C&gt;&lt;D xsi:type="xsd:double"&gt;466.83&lt;/D&gt;&lt;/FQL&gt;&lt;FQL&gt;&lt;Q&gt;US5926881054^FF_RD_EXP(ANN_R,42370,42735)&lt;/Q&gt;&lt;R&gt;1&lt;/R&gt;&lt;C&gt;1&lt;/C&gt;&lt;D xsi:type="xsd:double"&gt;119.968&lt;/D&gt;&lt;/FQL&gt;&lt;FQL&gt;&lt;Q&gt;US5926881054^FF_DEBT_LT(ANN_R,42370,42735)&lt;/Q&gt;&lt;R&gt;1&lt;/R&gt;&lt;C&gt;1&lt;/C&gt;&lt;D xsi:type="xsd:double"&gt;875.056&lt;/D&gt;&lt;/FQL&gt;&lt;FQL&gt;&lt;Q&gt;US5926881054^FF_PTX_INC_FOR(ANN_R,43831,44196)&lt;/Q&gt;&lt;R&gt;1&lt;/R&gt;&lt;C&gt;1&lt;/C&gt;&lt;D xsi:type="xsd:double"&gt;654.092&lt;/D&gt;&lt;/FQL&gt;&lt;FQL&gt;&lt;Q&gt;US5926881054^FF_RD_EXP(ANN_R,43831,44196)&lt;/Q&gt;&lt;R&gt;1&lt;/R&gt;&lt;C&gt;1&lt;/C&gt;&lt;D xsi:type="xsd:double"&gt;140.102&lt;/D&gt;&lt;/FQL&gt;&lt;FQL&gt;&lt;Q&gt;US5926881054^FF_DEBT_LT(ANN_R,43831,44196)&lt;/Q&gt;&lt;R&gt;1&lt;/R&gt;&lt;C&gt;1&lt;/C&gt;&lt;D xsi:type="xsd:double"&gt;1354.004&lt;/D&gt;&lt;/FQL&gt;&lt;FQL&gt;&lt;Q&gt;DE0006599905^FF_PTX_INC_FOR(ANN_R,42370,42735)&lt;/Q&gt;&lt;R&gt;0&lt;/R&gt;&lt;C&gt;0&lt;/C&gt;&lt;/FQL&gt;&lt;FQL&gt;&lt;Q&gt;DE0006599905^FF_RD_EXP(ANN_R,42370,42735)&lt;/Q&gt;&lt;R&gt;1&lt;/R&gt;&lt;C&gt;1&lt;/C&gt;&lt;D xsi:type="xsd:double"&gt;1972&lt;/D&gt;&lt;/FQL&gt;&lt;FQL&gt;&lt;Q&gt;DE0006599905^FF_DEBT_LT(ANN_R,42370,42735)&lt;/Q&gt;&lt;R&gt;1&lt;/R&gt;&lt;C&gt;1&lt;/C&gt;&lt;D xsi:type="xsd:double"&gt;8706&lt;/D&gt;&lt;/FQL&gt;&lt;FQL&gt;&lt;Q&gt;DE0006599905^FF_PTX_INC_FOR(ANN_R,43831,44196)&lt;/Q&gt;&lt;R&gt;0&lt;/R&gt;&lt;C&gt;0&lt;/C&gt;&lt;/FQL&gt;&lt;FQL&gt;&lt;Q&gt;DE0006599905^FF_RD_EXP(ANN_R,43831,44196)&lt;/Q&gt;&lt;R&gt;1&lt;/R&gt;&lt;C&gt;1&lt;/C&gt;&lt;D xsi:type="xsd:double"&gt;2288&lt;/D&gt;&lt;/FQL&gt;&lt;FQL&gt;&lt;Q&gt;DE0006599905^FF_DEBT_LT(ANN_R,43831,44196)&lt;/Q&gt;&lt;R&gt;1&lt;/R&gt;&lt;C&gt;1&lt;/C&gt;&lt;D xsi:type="xsd:double"&gt;9785&lt;/D&gt;&lt;/FQL&gt;&lt;FQL&gt;&lt;Q&gt;TW0002886009^FF_PTX_INC_FOR(ANN_R,42370,42735)&lt;/Q&gt;&lt;R&gt;0&lt;/R&gt;&lt;C&gt;0&lt;/C&gt;&lt;/FQL&gt;&lt;FQL&gt;&lt;Q&gt;TW0002886009^FF_RD_EXP(ANN_R,42370,42735)&lt;/Q&gt;&lt;R&gt;0&lt;/R&gt;&lt;C&gt;0&lt;/C&gt;&lt;/FQL&gt;&lt;FQL&gt;&lt;Q&gt;TW0002886009^FF_DEBT_LT(ANN_R,42370,42735)&lt;/Q&gt;&lt;R&gt;1&lt;/R&gt;&lt;C&gt;1&lt;/C&gt;&lt;D xsi:type="xsd:double"&gt;63148.391&lt;/D&gt;&lt;/FQL&gt;&lt;FQL&gt;&lt;Q&gt;TW0002886009^FF_PTX_INC_FOR(ANN_R,43831,44196)&lt;/Q&gt;&lt;R&gt;0&lt;/R&gt;&lt;C&gt;0&lt;/C&gt;&lt;/FQL&gt;&lt;FQL&gt;&lt;Q&gt;TW0002886009^FF_RD_EXP(ANN_R,43831,44196)&lt;/Q&gt;&lt;R&gt;0&lt;/R&gt;&lt;C&gt;0&lt;/C&gt;&lt;/FQL&gt;&lt;FQL&gt;&lt;Q&gt;TW0002886009^FF_DEBT_LT(ANN_R,43831,44196)&lt;/Q&gt;&lt;R&gt;1&lt;/R&gt;&lt;C&gt;1&lt;/C&gt;&lt;D xsi:type="xsd:double"&gt;47772.262&lt;/D&gt;&lt;/FQL&gt;&lt;FQL&gt;&lt;Q&gt;TW0002454006^FF_PTX_INC_FOR(ANN_R,42370,42735)&lt;/Q&gt;&lt;R&gt;0&lt;/R&gt;&lt;C&gt;0&lt;/C&gt;&lt;/FQL&gt;&lt;FQL&gt;&lt;Q&gt;TW0002454006^FF_RD_EXP(ANN_R,42370,42735)&lt;/Q&gt;&lt;R&gt;1&lt;/R&gt;&lt;C&gt;1&lt;/C&gt;&lt;D xsi:type="xsd:double"&gt;55685.244&lt;/D&gt;&lt;/FQL&gt;&lt;FQL&gt;&lt;Q&gt;TW0002454006^FF_DEBT_LT(ANN_R,42370,42735)&lt;/Q&gt;&lt;R&gt;1&lt;/R&gt;&lt;C&gt;1&lt;/C&gt;&lt;D xsi:type="xsd:double"&gt;400.661&lt;/D&gt;&lt;/FQL&gt;&lt;FQL&gt;&lt;Q&gt;TW0002454006^FF_PTX_INC_FOR(ANN_R,43831,44196)&lt;/Q&gt;&lt;R&gt;0&lt;/R&gt;&lt;C&gt;0&lt;/C&gt;&lt;/FQL&gt;&lt;FQL&gt;&lt;Q&gt;TW0002454006^FF_RD_EXP(ANN_R,43831,44196)&lt;/Q&gt;&lt;R&gt;1&lt;/R&gt;&lt;C&gt;1&lt;/C&gt;&lt;D xsi:type="xsd:double"&gt;77324.828&lt;/D&gt;&lt;/FQL&gt;&lt;FQL&gt;&lt;Q&gt;TW0002454006^FF_DEBT_LT(ANN_R,43831,44196)&lt;/Q&gt;&lt;R&gt;1&lt;/R&gt;&lt;C&gt;1&lt;/C&gt;&lt;D xsi:type="xsd:double"&gt;2362.28&lt;/D&gt;&lt;/FQL&gt;&lt;FQL&gt;&lt;Q&gt;US58155Q1031^FF_PTX_INC_FOR(ANN_R,42370,42735)&lt;/Q&gt;&lt;R&gt;1&lt;/R&gt;&lt;C&gt;1&lt;/C&gt;&lt;D xsi:type="xsd:double"&gt;931&lt;/D&gt;&lt;/FQL&gt;&lt;FQL&gt;&lt;Q&gt;US58155Q1031^FF_RD_EXP(ANN_R,42370,42735)&lt;/Q&gt;&lt;R&gt;1&lt;/R&gt;&lt;C&gt;1&lt;/C&gt;&lt;D xsi:type="xsd:double"&gt;392&lt;/D&gt;&lt;/FQL&gt;&lt;FQL&gt;&lt;Q&gt;US58155Q1031^FF_DEBT_LT(ANN_R,42370,42735)&lt;/Q&gt;&lt;R&gt;1&lt;/R&gt;&lt;C&gt;1&lt;/C&gt;&lt;D xsi:type="xsd:double"&gt;6497&lt;/D&gt;&lt;/FQL&gt;&lt;FQL&gt;&lt;Q&gt;US58155Q1031^FF_PTX_INC_FOR(ANN_R,43831,44196)&lt;/Q&gt;&lt;R&gt;1&lt;/R&gt;&lt;C&gt;1&lt;/C&gt;&lt;D xsi:type="xsd:double"&gt;928&lt;/D&gt;&lt;/FQL&gt;&lt;FQL&gt;&lt;Q&gt;US58155Q1031^FF_RD_EXP(ANN_R,43831,44196)&lt;/Q&gt;&lt;R&gt;1&lt;/R&gt;&lt;C&gt;1&lt;/C&gt;&lt;D xsi:type="xsd:double"&gt;96&lt;/D&gt;&lt;/FQL&gt;&lt;FQL&gt;&lt;Q&gt;US58155Q1031^FF_DEBT_LT(ANN_R,43831,44196)&lt;/Q&gt;&lt;R&gt;1&lt;/R&gt;&lt;C&gt;1&lt;/C&gt;&lt;D xsi:type="xsd:double"&gt;7995&lt;/D&gt;&lt;/FQL&gt;&lt;FQL&gt;&lt;Q&gt;US57772K1016^FF_PTX_INC_FOR(ANN_R,42370,42735)&lt;/Q&gt;&lt;R&gt;1&lt;/R&gt;&lt;C&gt;1&lt;/C&gt;&lt;D xsi:type="xsd:double"&gt;334.039&lt;/D&gt;&lt;/FQL&gt;&lt;FQL&gt;&lt;Q&gt;US57772K1016^FF_RD_EXP(ANN_R,42370,42735)&lt;/Q&gt;&lt;R&gt;1&lt;/R&gt;&lt;C&gt;1&lt;/C&gt;&lt;D xsi:type="xsd:double"&gt;467.161&lt;/D&gt;&lt;/FQL&gt;&lt;FQL&gt;&lt;Q&gt;US57772K1016^FF_DEBT_LT(ANN_R,42370,42735)&lt;/Q&gt;&lt;R&gt;1&lt;/R&gt;&lt;C&gt;1&lt;/C&gt;&lt;D xsi:type="xsd:double"&gt;990.09&lt;/D&gt;&lt;/FQL&gt;&lt;FQL&gt;&lt;Q&gt;US57772K1016^FF_PTX_INC_FOR(ANN_R,43831,44196)&lt;/Q&gt;&lt;R&gt;1&lt;/R&gt;&lt;C&gt;1&lt;/C&gt;&lt;D xsi:type="xsd:double"&gt;605.242&lt;/D&gt;&lt;/FQL&gt;&lt;FQL&gt;&lt;Q&gt;US57772K1016^FF_RD_EXP(ANN_R,43831,44196)&lt;/Q&gt;&lt;R&gt;1&lt;/R&gt;&lt;C&gt;1&lt;/C&gt;&lt;D xsi:type="xsd:double"&gt;440.166&lt;/D&gt;&lt;/FQL&gt;&lt;FQL&gt;&lt;Q&gt;US57772K1016^FF_DEBT_LT(ANN_R,43831,44196)&lt;/Q&gt;&lt;R&gt;1&lt;/R&gt;&lt;C&gt;1&lt;/C&gt;&lt;D xsi:type="xsd:double"&gt;1042.336&lt;/D&gt;&lt;/FQL&gt;&lt;FQL&gt;&lt;Q&gt;US5745991068^FF_PTX_INC_FOR(ANN_R,42370,42735)&lt;/Q&gt;&lt;R&gt;1&lt;/R&gt;&lt;C&gt;1&lt;/C&gt;&lt;D xsi:type="xsd:double"&gt;216&lt;/D&gt;&lt;/FQL&gt;&lt;FQL&gt;&lt;Q&gt;US5745991068^FF_RD_EXP(ANN_R,42370,42735)&lt;/Q&gt;&lt;R&gt;0&lt;/R&gt;&lt;C&gt;0&lt;/C&gt;&lt;/FQL&gt;&lt;FQL&gt;&lt;Q&gt;US5745991068^FF_DEBT_LT(ANN_R,42370,42735)&lt;/Q&gt;&lt;R&gt;1&lt;/R&gt;&lt;C&gt;1&lt;/C&gt;&lt;D xsi:type="xsd:double"&gt;2995&lt;/D&gt;&lt;/FQL&gt;&lt;FQL&gt;&lt;Q&gt;US5745991068^FF_PTX_INC_FOR(ANN_R,43831,44196)&lt;/Q&gt;&lt;R&gt;1&lt;/R&gt;&lt;C&gt;1&lt;/C&gt;&lt;D xsi:type="xsd:double"&gt;239&lt;/D&gt;&lt;/FQL&gt;&lt;FQL&gt;&lt;Q&gt;US5745991068^FF_RD_EXP(ANN_R,43831,44196)&lt;/Q&gt;&lt;R&gt;0&lt;/R&gt;&lt;C&gt;0&lt;/C&gt;&lt;/FQL&gt;&lt;FQL&gt;&lt;Q&gt;US5745991068^FF_DEBT_LT(ANN_R,43831,44196)&lt;/Q&gt;&lt;R&gt;1&lt;/R&gt;&lt;C&gt;1&lt;/C&gt;&lt;D xsi:type="xsd:double"&gt;2941&lt;/D&gt;&lt;/FQL&gt;&lt;FQL&gt;&lt;Q&gt;US5732841060^FF_PTX_INC_FOR(ANN_R,42370,42735)&lt;/Q&gt;&lt;R&gt;1&lt;/R&gt;&lt;C&gt;1&lt;/C&gt;&lt;D xsi:type="xsd:double"&gt;3.865&lt;/D&gt;&lt;/FQL&gt;&lt;FQL&gt;&lt;Q&gt;US5732841060^FF_RD_EXP(ANN_R,42370,42735)&lt;/Q&gt;&lt;R&gt;0&lt;/R&gt;&lt;C&gt;0&lt;/C&gt;&lt;/FQL&gt;&lt;FQL&gt;&lt;Q&gt;US5732841060^FF_DEBT_LT(ANN_R,42370,42735)&lt;/Q&gt;&lt;R&gt;1&lt;/R&gt;&lt;C&gt;1&lt;/C&gt;&lt;D xsi:type="xsd:double"&gt;1506.153&lt;/D&gt;&lt;/FQL&gt;&lt;FQL&gt;&lt;Q&gt;US5732841060^FF_PTX_INC_FOR(ANN_R,43831,44196)&lt;/Q&gt;&lt;R&gt;0&lt;/R&gt;&lt;C&gt;0&lt;/C&gt;&lt;/FQL&gt;&lt;FQL&gt;&lt;Q&gt;US5732841060^FF_RD_EXP(ANN_R,43831,44196)&lt;/Q&gt;&lt;R&gt;0&lt;/R&gt;&lt;C&gt;0&lt;/C&gt;&lt;/FQL&gt;&lt;FQL&gt;&lt;Q&gt;US5732841060^FF_DEBT_LT(ANN_R,43831,44196)&lt;/Q&gt;&lt;R&gt;1&lt;/R&gt;&lt;C&gt;1&lt;/C&gt;&lt;D xsi:type="xsd:double"&gt;3036.2&lt;/D&gt;&lt;/FQL&gt;&lt;FQL&gt;&lt;Q&gt;US55261F1049^FF_PTX_INC_FOR(ANN_R,42370,42735)&lt;/Q&gt;&lt;R&gt;0&lt;/R&gt;&lt;C&gt;0&lt;/C&gt;&lt;/FQL&gt;&lt;FQL&gt;&lt;Q&gt;US55261F1049^FF_RD_EXP(ANN_R,42370,42735)&lt;/Q&gt;&lt;R&gt;0&lt;/R&gt;&lt;C&gt;0&lt;/C&gt;&lt;/FQL&gt;&lt;FQL&gt;&lt;Q&gt;US55261F1049^FF_DEBT_LT(ANN_R,42370,42735)&lt;/Q&gt;&lt;R&gt;1&lt;/R&gt;&lt;C&gt;1&lt;/C&gt;&lt;D xsi:type="xsd:double"&gt;6051.351&lt;/D&gt;&lt;/FQL&gt;&lt;FQL&gt;&lt;Q&gt;US55261F1049^FF_PTX_INC_FOR(ANN_R,43831,44196)&lt;/Q&gt;&lt;R&gt;0&lt;/R&gt;&lt;C&gt;0&lt;/C&gt;&lt;/FQL&gt;&lt;FQL&gt;&lt;Q&gt;US55261F1049^FF_RD_EXP(ANN_R,43831,44196)&lt;/Q&gt;&lt;R&gt;0&lt;/R&gt;&lt;C&gt;0&lt;/C&gt;&lt;/FQL&gt;&lt;FQL&gt;&lt;Q&gt;US55261F1049^FF_DEBT_LT(ANN_R,43831,44196)&lt;/Q&gt;&lt;R&gt;1&lt;/R&gt;&lt;C&gt;1&lt;/C&gt;&lt;D xsi:type="xsd:double"&gt;3894.092&lt;/D&gt;&lt;/FQL&gt;&lt;FQL&gt;&lt;Q&gt;NL0009434992^FF_PTX_INC_FOR(ANN_R,42370,42735)&lt;/Q&gt;&lt;R&gt;1&lt;/R&gt;&lt;C&gt;1&lt;/C&gt;&lt;D xsi:type="xsd:double"&gt;2722&lt;/D&gt;&lt;/FQL&gt;&lt;FQL&gt;&lt;Q&gt;NL0009434992^FF_RD_EXP(ANN_R,42370,42735)&lt;/Q&gt;&lt;R&gt;1&lt;/R&gt;&lt;C&gt;1&lt;/C&gt;&lt;D xsi:type="xsd:double"&gt;99&lt;/D&gt;&lt;/FQL&gt;&lt;FQL&gt;&lt;Q&gt;NL0009434992^FF_DEBT_LT(ANN_R,42370,42735)&lt;/Q&gt;&lt;R&gt;1&lt;/R&gt;&lt;C&gt;1&lt;/C&gt;&lt;D xsi:type="xsd:double"&gt;8385&lt;/D&gt;&lt;/FQL&gt;&lt;FQL&gt;&lt;Q&gt;NL0009434992^FF_PTX_INC_FOR(ANN_R,43831,44196)&lt;/Q&gt;&lt;R&gt;1&lt;/R&gt;&lt;C&gt;1&lt;/C&gt;&lt;D xsi:type="xsd:double"&gt;1842&lt;/D&gt;&lt;/FQL&gt;&lt;FQL&gt;&lt;Q&gt;NL0009434992^FF_RD_EXP(ANN_R,43831,44196)&lt;/Q&gt;&lt;R&gt;1&lt;/R&gt;&lt;C&gt;1&lt;/C&gt;&lt;D xsi:type="xsd:double"&gt;113&lt;/D&gt;&lt;/FQL&gt;&lt;FQL&gt;&lt;Q&gt;NL0009434992^FF_DEBT_LT(ANN_R,43831,44196)&lt;/Q&gt;&lt;R&gt;1&lt;/R&gt;&lt;C&gt;1&lt;/C&gt;&lt;D xsi:type="xsd:double"&gt;16508&lt;/D&gt;&lt;/FQL&gt;&lt;FQL&gt;&lt;Q&gt;US5502411037^FF_PTX_INC_FOR(ANN_R,42370,42735)&lt;/Q&gt;&lt;R&gt;0&lt;/R&gt;&lt;C&gt;0&lt;/C&gt;&lt;/FQL&gt;&lt;FQL&gt;&lt;Q&gt;US5502411037^FF_RD_EXP(ANN_R,42370,42735)&lt;/Q&gt;&lt;R&gt;0&lt;/R&gt;&lt;C&gt;0&lt;/C&gt;&lt;/FQL&gt;&lt;FQL&gt;&lt;Q&gt;US5502411037^FF_DEBT_LT(ANN_R,42370,42735)&lt;/Q&gt;&lt;R&gt;1&lt;/R&gt;&lt;C&gt;1&lt;/C&gt;&lt;D xsi:type="xsd:double"&gt;18185&lt;/D&gt;&lt;/FQL&gt;&lt;FQL&gt;&lt;Q&gt;US5502411037^FF_PTX_INC_FOR(ANN_R,43831,44196)&lt;/Q&gt;&lt;R&gt;0&lt;/R&gt;&lt;C&gt;0&lt;/C&gt;&lt;/FQL&gt;&lt;FQL&gt;&lt;Q&gt;US5502411037^FF_RD_EXP(ANN_R,43831,44196)&lt;/Q&gt;&lt;R&gt;0&lt;/R&gt;&lt;C&gt;0&lt;/C&gt;&lt;/FQL&gt;&lt;FQL&gt;&lt;Q&gt;US5502411037^FF_DEBT_LT(ANN_R,43831,44196)&lt;/Q&gt;&lt;R&gt;1&lt;/R&gt;&lt;C&gt;1&lt;/C&gt;&lt;D xsi:type="xsd:double"&gt;30815&lt;/D&gt;&lt;/FQL&gt;&lt;FQL&gt;&lt;Q&gt;FR0000120321^FF_PTX_INC_FOR(ANN_R,42370,42735)&lt;/Q&gt;&lt;R&gt;0&lt;/R&gt;&lt;C&gt;0&lt;/C&gt;&lt;/FQL&gt;&lt;FQL&gt;&lt;Q&gt;FR0000120321^FF_RD_EXP(ANN_R,42370,42735)&lt;/Q&gt;&lt;R&gt;1&lt;/R&gt;&lt;C&gt;1&lt;/C&gt;&lt;D xsi:type="xsd:double"&gt;841.2&lt;/D&gt;&lt;/FQL&gt;&lt;FQL&gt;&lt;Q&gt;FR0000120321^FF_DEBT_LT(ANN_R,42370,42735)&lt;/Q&gt;&lt;R&gt;1&lt;/R&gt;&lt;C&gt;1&lt;/C&gt;&lt;D xsi:type="xsd:double"&gt;30.9&lt;/D&gt;&lt;/FQL&gt;&lt;FQL&gt;&lt;Q&gt;FR0000120321^FF_PTX_INC_FOR(ANN_R,43831,44196)&lt;/Q&gt;&lt;R&gt;0&lt;/R&gt;&lt;C&gt;0&lt;/C&gt;&lt;/FQL&gt;&lt;FQL&gt;&lt;Q&gt;FR0000120321^FF_RD_EXP(ANN_R,43831,44196)&lt;/Q&gt;&lt;R&gt;1&lt;/R&gt;&lt;C&gt;1&lt;/C&gt;&lt;D xsi:type="xsd:double"&gt;966.5&lt;/D&gt;&lt;/FQL&gt;&lt;FQL&gt;&lt;Q&gt;FR0000120321^FF_DEBT_LT(ANN_R,43831,44196)&lt;/Q&gt;&lt;R&gt;1&lt;/R&gt;&lt;C&gt;1&lt;/C&gt;&lt;D xsi:type="xsd:double"&gt;1303.2&lt;/D&gt;&lt;/FQL&gt;&lt;FQL&gt;&lt;Q&gt;CH0025751329^FF_PTX_INC_FOR(ANN_R,42370,42735)&lt;/Q&gt;&lt;R&gt;0&lt;/R&gt;&lt;C&gt;0&lt;/C&gt;&lt;/FQL&gt;&lt;FQL&gt;&lt;Q&gt;CH0025751329^FF_RD_EXP(ANN_R,42370,42735)&lt;/Q&gt;&lt;R&gt;1&lt;/R&gt;&lt;C&gt;1&lt;/C&gt;&lt;D xsi:type="xsd:double"&gt;110.539395776203&lt;/D&gt;&lt;/FQL&gt;&lt;FQL&gt;&lt;Q&gt;CH0025751329^FF_DEBT_LT(ANN_R,42370,42735)&lt;/Q&gt;&lt;R&gt;1&lt;/R&gt;&lt;C&gt;1&lt;/C&gt;&lt;D xsi:type="xsd:double"&gt;0&lt;/D&gt;&lt;/FQL&gt;&lt;FQL&gt;&lt;Q&gt;CH0025751329^FF_PTX_INC_FOR(ANN_R,43831,44196)&lt;/Q&gt;&lt;R&gt;0&lt;/R&gt;&lt;C&gt;0&lt;/C&gt;&lt;/FQL&gt;&lt;FQL&gt;&lt;Q&gt;CH0025751329^FF_RD_EXP(ANN_R,43831,44196)&lt;/Q&gt;&lt;R&gt;1&lt;/R&gt;&lt;C&gt;1&lt;/C&gt;&lt;D xsi:type="xsd:double"&gt;175.23567577447&lt;/D&gt;&lt;/FQL&gt;&lt;FQL&gt;&lt;Q&gt;CH0025751329^FF_DEBT_LT(ANN_R,43831,44196)&lt;/Q&gt;&lt;R&gt;1&lt;/R&gt;&lt;C&gt;1&lt;/C&gt;&lt;D xsi:type="xsd:double"&gt;18.9020568&lt;/D&gt;&lt;/FQL&gt;&lt;FQL&gt;&lt;Q&gt;US5018892084^FF_PTX_INC_FOR(ANN_R,42370,42735)&lt;/Q&gt;&lt;R&gt;1&lt;/R&gt;&lt;C&gt;1&lt;/C&gt;&lt;D xsi:type="xsd:double"&gt;163.437&lt;/D&gt;&lt;/FQL&gt;&lt;FQL&gt;&lt;Q&gt;US5018892084^FF_RD_EXP(ANN_R,42370,42735)&lt;/Q&gt;&lt;R&gt;1&lt;/R&gt;&lt;C&gt;1&lt;/C&gt;&lt;D xsi:type="xsd:double"&gt;0&lt;/D&gt;&lt;/FQL&gt;&lt;FQL&gt;&lt;Q&gt;US5018892084^FF_DEBT_LT(ANN_R,42370,42735)&lt;/Q&gt;&lt;R&gt;1&lt;/R&gt;&lt;C&gt;1&lt;/C&gt;&lt;D xsi:type="xsd:double"&gt;3275.662&lt;/D&gt;&lt;/FQL&gt;&lt;FQL&gt;&lt;Q&gt;US5018892084^FF_PTX_INC_FOR(ANN_R,43831,44196)&lt;/Q&gt;&lt;R&gt;1&lt;/R&gt;&lt;C&gt;1&lt;/C&gt;&lt;D xsi:type="xsd:double"&gt;171.908&lt;/D&gt;&lt;/FQL&gt;&lt;FQL&gt;&lt;Q&gt;US5018892084^FF_RD_EXP(ANN_R,43831,44196)&lt;/Q&gt;&lt;R&gt;1&lt;/R&gt;&lt;C&gt;1&lt;/C&gt;&lt;D xsi:type="xsd:double"&gt;0&lt;/D&gt;&lt;/FQL&gt;&lt;FQL&gt;&lt;Q&gt;US5018892084^FF_DEBT_LT(ANN_R,43831,44196)&lt;/Q&gt;&lt;R&gt;1&lt;/R&gt;&lt;C&gt;1&lt;/C&gt;&lt;D xsi:type="xsd:double"&gt;4010.604&lt;/D&gt;&lt;/FQL&gt;&lt;FQL&gt;&lt;Q&gt;US5303073051^FF_PTX_INC_FOR(ANN_R,42370,42735)&lt;/Q&gt;&lt;R&gt;0&lt;/R&gt;&lt;C&gt;0&lt;/C&gt;&lt;/FQL&gt;&lt;FQL&gt;&lt;Q&gt;US5303073051^FF_RD_EXP(ANN_R,42370,42735)&lt;/Q&gt;&lt;R&gt;1&lt;/R&gt;&lt;C&gt;1&lt;/C&gt;&lt;D xsi:type="xsd:double"&gt;10.24&lt;/D&gt;&lt;/FQL&gt;&lt;FQL&gt;&lt;Q&gt;US5303073051^FF_DEBT_LT(ANN_R,42370,42735)&lt;/Q&gt;&lt;R&gt;1&lt;/R&gt;&lt;C&gt;1&lt;/C&gt;&lt;D xsi:type="xsd:double"&gt;198.512&lt;/D&gt;&lt;/FQL&gt;&lt;FQL&gt;&lt;Q&gt;US5303073051^FF_PTX_INC_FOR(ANN_R,43831,44196)&lt;/Q&gt;&lt;R&gt;0&lt;/R&gt;&lt;C&gt;0&lt;/C&gt;&lt;/FQL&gt;&lt;FQL&gt;&lt;Q&gt;US5303073051^FF_RD_EXP(ANN_R,43831,44196)&lt;/Q&gt;&lt;R&gt;0&lt;/R&gt;&lt;C&gt;0&lt;/C&gt;&lt;/FQL&gt;&lt;FQL&gt;&lt;Q&gt;US5303073051^FF_DEBT_LT(ANN_R,43831,44196)&lt;/Q&gt;&lt;R&gt;1&lt;/R&gt;&lt;C&gt;1&lt;/C&gt;&lt;D xsi:type="xsd:double"&gt;4939.352&lt;/D&gt;&lt;/FQL&gt;&lt;FQL&gt;&lt;Q&gt;US5260571048^FF_PTX_INC_FOR(ANN_R,42370,42735)&lt;/Q&gt;&lt;R&gt;0&lt;/R&gt;&lt;C&gt;0&lt;/C&gt;&lt;/FQL&gt;&lt;FQL&gt;&lt;Q&gt;US5260571048^FF_RD_EXP(ANN_R,42370,42735)&lt;/Q&gt;&lt;R&gt;0&lt;/R&gt;&lt;C&gt;0&lt;/C&gt;&lt;/FQL&gt;&lt;FQL&gt;&lt;Q&gt;US5260571048^FF_DEBT_LT(ANN_R,42370,42735)&lt;/Q&gt;&lt;R&gt;1&lt;/R&gt;&lt;C&gt;1&lt;/C&gt;&lt;D xsi:type="xsd:double"&gt;4470.976&lt;/D&gt;&lt;/FQL&gt;&lt;FQL&gt;&lt;Q&gt;US5260571048^FF_PTX_INC_FOR(ANN_R,43831,44196)&lt;/Q&gt;&lt;R&gt;0&lt;/R&gt;&lt;C&gt;0&lt;/C&gt;&lt;/FQL&gt;&lt;FQL&gt;&lt;Q&gt;US5260571048^FF_RD_EXP(ANN_R,43831,44196)&lt;/Q&gt;&lt;R&gt;0&lt;/R&gt;&lt;C&gt;0&lt;/C&gt;&lt;/FQL&gt;&lt;FQL&gt;&lt;Q&gt;US5260571048^FF_DEBT_LT(ANN_R,43831,44196)&lt;/Q&gt;&lt;R&gt;1&lt;/R&gt;&lt;C&gt;1&lt;/C&gt;&lt;D xsi:type="xsd:double"&gt;6044.978&lt;/D&gt;&lt;/FQL&gt;&lt;FQL&gt;&lt;Q&gt;FR0010307819^FF_PTX_INC_FOR(ANN_R,42370,42735)&lt;/Q&gt;&lt;R&gt;0&lt;/R&gt;&lt;C&gt;0&lt;/C&gt;&lt;/FQL&gt;&lt;FQL&gt;&lt;Q&gt;FR0010307819^FF_RD_EXP(ANN_R,42370,42735)&lt;/Q&gt;&lt;R&gt;1&lt;/R&gt;&lt;C&gt;1&lt;/C&gt;&lt;D xsi:type="xsd:double"&gt;237.7&lt;/D&gt;&lt;/FQL&gt;&lt;FQL&gt;&lt;Q&gt;FR0010307819^FF_DEBT_LT(ANN_R,42370,42735)&lt;/Q&gt;&lt;R&gt;1&lt;/R&gt;&lt;C&gt;1&lt;/C&gt;&lt;D xsi:type="xsd:double"&gt;1550.7&lt;/D&gt;&lt;/FQL&gt;&lt;FQL&gt;&lt;Q&gt;FR0010307819^FF_PTX_INC_FOR(ANN_R,43831,44196)&lt;/Q&gt;&lt;R&gt;0&lt;/R&gt;&lt;C&gt;0&lt;/C&gt;&lt;/FQL&gt;&lt;FQL&gt;&lt;Q&gt;FR0010307819^FF_RD_EXP(ANN_R,43831,44196)&lt;/Q&gt;&lt;R&gt;1&lt;/R&gt;&lt;C&gt;1&lt;/C&gt;&lt;D xsi:type="xsd:double"&gt;319.4&lt;/D&gt;&lt;/FQL&gt;&lt;FQL&gt;&lt;Q&gt;FR0010307819^FF_DEBT_LT(ANN_R,43831,44196)&lt;/Q&gt;&lt;R&gt;1&lt;/R&gt;&lt;C&gt;1&lt;/C&gt;&lt;D xsi:type="xsd:double"&gt;4073.8&lt;/D&gt;&lt;/FQL&gt;&lt;FQL&gt;&lt;Q&gt;US5132721045^FF_PTX_INC_FOR(ANN_R,42370,42735)&lt;/Q&gt;&lt;R&gt;0&lt;/R&gt;&lt;C&gt;0&lt;/C&gt;&lt;/FQL&gt;&lt;FQL&gt;&lt;Q&gt;US5132721045^FF_RD_EXP(ANN_R,42370,42735)&lt;/Q&gt;&lt;R&gt;1&lt;/R&gt;&lt;C&gt;1&lt;/C&gt;&lt;D xsi:type="xsd:double"&gt;6.7&lt;/D&gt;&lt;/FQL&gt;&lt;FQL&gt;&lt;Q&gt;US5132721045^FF_DEBT_LT(ANN_R,42370,42735)&lt;/Q&gt;&lt;R&gt;1&lt;/R&gt;&lt;C&gt;1&lt;/C&gt;&lt;D xsi:type="xsd:double"&gt;104.6&lt;/D&gt;&lt;/FQL&gt;&lt;FQL&gt;&lt;Q&gt;US5132721045^FF_PTX_INC_FOR(ANN_R,43831,44196)&lt;/Q&gt;&lt;R&gt;0&lt;/R&gt;&lt;C&gt;0&lt;/C&gt;&lt;/FQL&gt;&lt;FQL&gt;&lt;Q&gt;US5132721045^FF_RD_EXP(ANN_R,43831,44196)&lt;/Q&gt;&lt;R&gt;1&lt;/R&gt;&lt;C&gt;1&lt;/C&gt;&lt;D xsi:type="xsd:double"&gt;15.4&lt;/D&gt;&lt;/FQL&gt;&lt;FQL&gt;&lt;Q&gt;US5132721045^FF_DEBT_LT(ANN_R,43831,44196)&lt;/Q&gt;&lt;R&gt;1&lt;/R&gt;&lt;C&gt;1&lt;/C&gt;&lt;D xsi:type="xsd:double"&gt;3137.2&lt;/D&gt;&lt;/FQL&gt;&lt;FQL&gt;&lt;Q&gt;US5128071082^FF_PTX_INC_FOR(ANN_R,42370,42735)&lt;/Q&gt;&lt;R&gt;1&lt;/R&gt;&lt;C&gt;1&lt;/C&gt;&lt;D xsi:type="xsd:double"&gt;1073.724&lt;/D&gt;&lt;/FQL&gt;&lt;FQL&gt;&lt;Q&gt;US5128071082^FF_RD_EXP(ANN_R,42370,42735)&lt;/Q&gt;&lt;R&gt;1&lt;/R&gt;&lt;C&gt;1&lt;/C&gt;&lt;D xsi:type="xsd:double"&gt;913.712&lt;/D&gt;&lt;/FQL&gt;&lt;FQL&gt;&lt;Q&gt;US5128071082^FF_DEBT_LT(ANN_R,42370,42735)&lt;/Q&gt;&lt;R&gt;1&lt;/R&gt;&lt;C&gt;1&lt;/C&gt;&lt;D xsi:type="xsd:double"&gt;3591.133&lt;/D&gt;&lt;/FQL&gt;&lt;FQL&gt;&lt;Q&gt;US5128071082^FF_PTX_INC_FOR(ANN_R,43831,44196)&lt;/Q&gt;&lt;R&gt;1&lt;/R&gt;&lt;C&gt;1&lt;/C&gt;&lt;D xsi:type="xsd:double"&gt;2530.239&lt;/D&gt;&lt;/FQL&gt;&lt;FQL&gt;&lt;Q&gt;US5128071082^FF_RD_EXP(ANN_R,43831,44196)&lt;/Q&gt;&lt;R&gt;1&lt;/R&gt;&lt;C&gt;1&lt;/C&gt;&lt;D xsi:type="xsd:double"&gt;1252.412&lt;/D&gt;&lt;/FQL&gt;&lt;FQL&gt;&lt;Q&gt;US5128071082^FF_DEBT_LT(ANN_R,43831,44196)&lt;/Q&gt;&lt;R&gt;1&lt;/R&gt;&lt;C&gt;1&lt;/C&gt;&lt;D xsi:type="xsd:double"&gt;5105.732&lt;/D&gt;&lt;/FQL&gt;&lt;FQL&gt;&lt;Q&gt;CH0012214059^FF_PTX_INC_FOR(ANN_R,42370,42735)&lt;/Q&gt;&lt;R&gt;0&lt;/R&gt;&lt;C&gt;0&lt;/C&gt;&lt;/FQL&gt;&lt;FQL&gt;&lt;Q&gt;CH0012214059^FF_RD_EXP(ANN_R,42370,42735)&lt;/Q&gt;&lt;R&gt;1&lt;/R&gt;&lt;C&gt;1&lt;/C&gt;&lt;D xsi:type="xsd:double"&gt;141&lt;/D&gt;&lt;/FQL&gt;&lt;FQL&gt;&lt;Q&gt;CH0012214059^FF_DEBT_LT(ANN_R,42370,42735)&lt;/Q&gt;&lt;R&gt;1&lt;/R&gt;&lt;C&gt;1&lt;/C&gt;&lt;D xsi:type="xsd:double"&gt;14665&lt;/D&gt;&lt;/FQL&gt;&lt;FQL&gt;&lt;Q&gt;CH0012214059^FF_PTX_INC_FOR(ANN_R,43831,44196)&lt;/Q&gt;&lt;R&gt;0&lt;/R&gt;&lt;C&gt;0&lt;/C&gt;&lt;/FQL&gt;&lt;FQL&gt;&lt;Q&gt;CH0012214059^FF_RD_EXP(ANN_R,43831,44196)&lt;/Q&gt;&lt;R&gt;1&lt;/R&gt;&lt;C&gt;1&lt;/C&gt;&lt;D xsi:type="xsd:double"&gt;171&lt;/D&gt;&lt;/FQL&gt;&lt;FQL&gt;&lt;Q&gt;CH0012214059^FF_DEBT_LT(ANN_R,43831,44196)&lt;/Q&gt;&lt;R&gt;1&lt;/R&gt;&lt;C&gt;1&lt;/C&gt;&lt;D xsi:type="xsd:double"&gt;11707&lt;/D&gt;&lt;/FQL&gt;&lt;FQL&gt;&lt;Q&gt;JP3249600002^FF_PTX_INC_FOR(ANN_R,42370,42735)&lt;/Q&gt;&lt;R&gt;0&lt;/R&gt;&lt;C&gt;0&lt;/C&gt;&lt;/FQL&gt;&lt;FQL&gt;&lt;Q&gt;JP3249600002^FF_RD_EXP(ANN_R,42370,42735)&lt;/Q&gt;&lt;R&gt;1&lt;/R&gt;&lt;C&gt;1&lt;/C&gt;&lt;D xsi:type="xsd:double"&gt;58755&lt;/D&gt;&lt;/FQL&gt;&lt;FQL&gt;&lt;Q&gt;JP3249600002^FF_DEBT_LT(ANN_R,42370,42735)&lt;/Q&gt;&lt;R&gt;1&lt;/R&gt;&lt;C&gt;1&lt;/C&gt;&lt;D xsi:type="xsd:double"&gt;18115&lt;/D&gt;&lt;/FQL&gt;&lt;FQL&gt;&lt;Q&gt;JP3249600002^FF_PTX_INC_FOR(ANN_R,43831,44196)&lt;/Q&gt;&lt;R&gt;0&lt;/R&gt;&lt;C&gt;0&lt;/C&gt;&lt;/FQL&gt;&lt;FQL&gt;&lt;Q&gt;JP3249600002^FF_RD_EXP(ANN_R,43831,44196)&lt;/Q&gt;&lt;R&gt;1&lt;/R&gt;&lt;C&gt;1&lt;/C&gt;&lt;D xsi:type="xsd:double"&gt;79241&lt;/D&gt;&lt;/FQL&gt;&lt;FQL&gt;&lt;Q&gt;JP3249600002^FF_DEBT_LT(ANN_R,43831,44196)&lt;/Q&gt;&lt;R&gt;1&lt;/R&gt;&lt;C&gt;1&lt;/C&gt;&lt;D xsi:type="xsd:double"&gt;76817&lt;/D&gt;&lt;/FQL&gt;&lt;FQL&gt;&lt;Q&gt;US5010441013^FF_PTX_INC_FOR(ANN_R,42370,42735)&lt;/Q&gt;&lt;R&gt;0&lt;/R&gt;&lt;C&gt;0&lt;/C&gt;&lt;/FQL&gt;&lt;FQL&gt;&lt;Q&gt;US5010441013^FF_RD_EXP(ANN_R,42370,42735)&lt;/Q&gt;&lt;R&gt;1&lt;/R&gt;&lt;C&gt;1&lt;/C&gt;&lt;D xsi:type="xsd:double"&gt;0&lt;/D&gt;&lt;/FQL&gt;&lt;FQL&gt;&lt;Q&gt;US5010441013^FF_DEBT_LT(ANN_R,42370,42735)&lt;/Q&gt;&lt;R&gt;1&lt;/R&gt;&lt;C&gt;1&lt;/C&gt;&lt;D xsi:type="xsd:double"&gt;9709&lt;/D&gt;&lt;/FQL&gt;&lt;FQL&gt;&lt;Q&gt;US5010441013^FF_PTX_INC_FOR(ANN_R,43831,44196)&lt;/Q&gt;&lt;R&gt;0&lt;/R&gt;&lt;C&gt;0&lt;/C&gt;&lt;/FQL&gt;&lt;FQL&gt;&lt;Q&gt;US5010441013^FF_RD_EXP(ANN_R,43831,44196)&lt;/Q&gt;&lt;R&gt;1&lt;/R&gt;&lt;C&gt;1&lt;/C&gt;&lt;D xsi:type="xsd:double"&gt;0&lt;/D&gt;&lt;/FQL&gt;&lt;FQL&gt;&lt;Q&gt;US5010441013^FF_DEBT_LT(ANN_R,43831,44196)&lt;/Q&gt;&lt;R&gt;1&lt;/R&gt;&lt;C&gt;1&lt;/C&gt;&lt;D xsi:type="xsd:double"&gt;18616&lt;/D&gt;&lt;/FQL&gt;&lt;FQL&gt;&lt;Q&gt;NL0000009082^FF_PTX_INC_FOR(ANN_R,42370,42735)&lt;/Q&gt;&lt;R&gt;0&lt;/R&gt;&lt;C&gt;0&lt;/C&gt;&lt;/FQL&gt;&lt;FQL&gt;&lt;Q&gt;NL0000009082^FF_RD_EXP(ANN_R,42370,42735)&lt;/Q&gt;&lt;R&gt;0&lt;/R&gt;&lt;C&gt;0&lt;/C&gt;&lt;/FQL&gt;&lt;FQL&gt;&lt;Q&gt;NL0000009082^FF_DEBT_LT(ANN_R,42370,42735)&lt;/Q&gt;&lt;R&gt;1&lt;/R&gt;&lt;C&gt;1&lt;/C&gt;&lt;D xsi:type="xsd:double"&gt;8986&lt;/D&gt;&lt;/FQL&gt;&lt;FQL&gt;&lt;Q&gt;NL0000009082^FF_PTX_INC_FOR(ANN_R,43831,44196)&lt;/Q&gt;&lt;R&gt;0&lt;/R&gt;&lt;C&gt;0&lt;/C&gt;&lt;/FQL&gt;&lt;FQL&gt;&lt;Q&gt;NL0000009082^FF_RD_EXP(ANN_R,43831,44196)&lt;/Q&gt;&lt;R&gt;0&lt;/R&gt;&lt;C&gt;0&lt;/C&gt;&lt;/FQL&gt;&lt;FQL&gt;&lt;Q&gt;NL0000009082^FF_DEBT_LT(ANN_R,43831,44196)&lt;/Q&gt;&lt;R&gt;1&lt;/R&gt;&lt;C&gt;1&lt;/C&gt;&lt;D xsi:type="xsd:double"&gt;7104&lt;/D&gt;&lt;/FQL&gt;&lt;FQL&gt;&lt;Q&gt;JP3304200003^FF_PTX_INC_FOR(ANN_R,42370,42735)&lt;/Q&gt;&lt;R&gt;0&lt;/R&gt;&lt;C&gt;0&lt;/C&gt;&lt;/FQL&gt;&lt;FQL&gt;&lt;Q&gt;JP3304200003^FF_RD_EXP(ANN_R,42370,42735)&lt;/Q&gt;&lt;R&gt;1&lt;/R&gt;&lt;C&gt;1&lt;/C&gt;&lt;D xsi:type="xsd:double"&gt;70736&lt;/D&gt;&lt;/FQL&gt;&lt;FQL&gt;&lt;Q&gt;JP3304200003^FF_DEBT_LT(ANN_R,42370,42735)&lt;/Q&gt;&lt;R&gt;1&lt;/R&gt;&lt;C&gt;1&lt;/C&gt;&lt;D xsi:type="xsd:double"&gt;212636&lt;/D&gt;&lt;/FQL&gt;&lt;FQL&gt;&lt;Q&gt;JP3304200003^FF_PTX_INC_FOR(ANN_R,43831,44196)&lt;/Q&gt;&lt;R&gt;1&lt;/R&gt;&lt;C&gt;1&lt;/C&gt;&lt;D xsi:type="xsd:double"&gt;157693&lt;/D&gt;&lt;/FQL&gt;&lt;FQL&gt;&lt;Q&gt;JP3304200003^FF_RD_EXP(ANN_R,43831,44196)&lt;/Q&gt;&lt;R&gt;1&lt;/R&gt;&lt;C&gt;1&lt;/C&gt;&lt;D xsi:type="xsd:double"&gt;74761&lt;/D&gt;&lt;/FQL&gt;&lt;FQL&gt;&lt;Q&gt;JP3304200003^FF_DEBT_LT(ANN_R,43831,44196)&lt;/Q&gt;&lt;R&gt;1&lt;/R&gt;&lt;C&gt;1&lt;/C&gt;&lt;D xsi:type="xsd:double"&gt;448464&lt;/D&gt;&lt;/FQL&gt;&lt;FQL&gt;&lt;Q&gt;JP3258000003^FF_PTX_INC_FOR(ANN_R,42370,42735)&lt;/Q&gt;&lt;R&gt;0&lt;/R&gt;&lt;C&gt;0&lt;/C&gt;&lt;/FQL&gt;&lt;FQL&gt;&lt;Q&gt;JP3258000003^FF_RD_EXP(ANN_R,42370,42735)&lt;/Q&gt;&lt;R&gt;1&lt;/R&gt;&lt;C&gt;1&lt;/C&gt;&lt;D xsi:type="xsd:double"&gt;63754&lt;/D&gt;&lt;/FQL&gt;&lt;FQL&gt;&lt;Q&gt;JP3258000003^FF_DEBT_LT(ANN_R,42370,42735)&lt;/Q&gt;&lt;R&gt;1&lt;/R&gt;&lt;C&gt;1&lt;/C&gt;&lt;D xsi:type="xsd:double"&gt;520847&lt;/D&gt;&lt;/FQL&gt;&lt;FQL&gt;&lt;Q&gt;JP3258000003^FF_PTX_INC_FOR(ANN_R,43831,44196)&lt;/Q&gt;&lt;R&gt;0&lt;/R&gt;&lt;C&gt;0&lt;/C&gt;&lt;/FQL&gt;&lt;FQL&gt;&lt;Q&gt;JP3258000003^FF_RD_EXP(ANN_R,43831,44196)&lt;/Q&gt;&lt;R&gt;1&lt;/R&gt;&lt;C&gt;1&lt;/C&gt;&lt;D xsi:type="xsd:double"&gt;78924&lt;/D&gt;&lt;/FQL&gt;&lt;FQL&gt;&lt;Q&gt;JP3258000003^FF_DEBT_LT(ANN_R,43831,44196)&lt;/Q&gt;&lt;R&gt;1&lt;/R&gt;&lt;C&gt;1&lt;/C&gt;&lt;D xsi:type="xsd:double"&gt;453756&lt;/D&gt;&lt;/FQL&gt;&lt;FQL&gt;&lt;Q&gt;US4943681035^FF_PTX_INC_FOR(ANN_R,42370,42735)&lt;/Q&gt;&lt;R&gt;1&lt;/R&gt;&lt;C&gt;1&lt;/C&gt;&lt;D xsi:type="xsd:double"&gt;921&lt;/D&gt;&lt;/FQL&gt;&lt;FQL&gt;&lt;Q&gt;US4943681035^FF_RD_EXP(ANN_R,42370,42735)&lt;/Q&gt;&lt;R&gt;1&lt;/R&gt;&lt;C&gt;1&lt;/C&gt;&lt;D xsi:type="xsd:double"&gt;328&lt;/D&gt;&lt;/FQL&gt;&lt;FQL&gt;&lt;Q&gt;US4943681035^FF_DEBT_LT(ANN_R,42370,42735)&lt;/Q&gt;&lt;R&gt;1&lt;/R&gt;&lt;C&gt;1&lt;/C&gt;&lt;D xsi:type="xsd:double"&gt;6439&lt;/D&gt;&lt;/FQL&gt;&lt;FQL&gt;&lt;Q&gt;US4943681035^FF_PTX_INC_FOR(ANN_R,43831,44196)&lt;/Q&gt;&lt;R&gt;1&lt;/R&gt;&lt;C&gt;1&lt;/C&gt;&lt;D xsi:type="xsd:double"&gt;594&lt;/D&gt;&lt;/FQL&gt;&lt;FQL&gt;&lt;Q&gt;US4943681035^FF_RD_EXP(ANN_R,43831,44196)&lt;/Q&gt;&lt;R&gt;1&lt;/R&gt;&lt;C&gt;1&lt;/C&gt;&lt;D xsi:type="xsd:double"&gt;276&lt;/D&gt;&lt;/FQL&gt;&lt;FQL&gt;&lt;Q&gt;US4943681035^FF_DEBT_LT(ANN_R,43831,44196)&lt;/Q&gt;&lt;R&gt;1&lt;/R&gt;&lt;C&gt;1&lt;/C&gt;&lt;D xsi:type="xsd:double"&gt;8301&lt;/D&gt;&lt;/FQL&gt;&lt;FQL&gt;&lt;Q&gt;JP3240400006^FF_PTX_INC_FOR(ANN_R,42370,42735)&lt;/Q&gt;&lt;R&gt;0&lt;/R&gt;&lt;C&gt;0&lt;/C&gt;&lt;/FQL&gt;&lt;FQL&gt;&lt;Q&gt;JP3240400006^FF_RD_EXP(ANN_R,42370,42735)&lt;/Q&gt;&lt;R&gt;1&lt;/R&gt;&lt;C&gt;1&lt;/C&gt;&lt;D xsi:type="xsd:double"&gt;3662&lt;/D&gt;&lt;/FQL&gt;&lt;FQL&gt;&lt;Q&gt;JP3240400006^FF_DEBT_LT(ANN_R,42370,42735)&lt;/Q&gt;&lt;R&gt;1&lt;/R&gt;&lt;C&gt;1&lt;/C&gt;&lt;D xsi:type="xsd:double"&gt;63781&lt;/D&gt;&lt;/FQL&gt;&lt;FQL&gt;&lt;Q&gt;JP3240400006^FF_PTX_INC_FOR(ANN_R,43831,44196)&lt;/Q&gt;&lt;R&gt;0&lt;/R&gt;&lt;C&gt;0&lt;/C&gt;&lt;/FQL&gt;&lt;FQL&gt;&lt;Q&gt;JP3240400006^FF_RD_EXP(ANN_R,43831,44196)&lt;/Q&gt;&lt;R&gt;1&lt;/R&gt;&lt;C&gt;1&lt;/C&gt;&lt;D xsi:type="xsd:double"&gt;4406&lt;/D&gt;&lt;/FQL&gt;&lt;FQL&gt;&lt;Q&gt;JP3240400006^FF_DEBT_LT(ANN_R,43831,44196)&lt;/Q&gt;&lt;R&gt;1&lt;/R&gt;&lt;C&gt;1&lt;/C&gt;&lt;D xsi:type="xsd:double"&gt;32751&lt;/D&gt;&lt;/FQL&gt;&lt;FQL&gt;&lt;Q&gt;KR7000270009^FF_PTX_INC_FOR(ANN_R,42370,42735)&lt;/Q&gt;&lt;R&gt;0&lt;/R&gt;&lt;C&gt;0&lt;/C&gt;&lt;/FQL&gt;&lt;FQL&gt;&lt;Q&gt;KR7000270009^FF_RD_EXP(ANN_R,42370,42735)&lt;/Q&gt;&lt;R&gt;1&lt;/R&gt;&lt;C&gt;1&lt;/C&gt;&lt;D xsi:type="xsd:double"&gt;905194&lt;/D&gt;&lt;/FQL&gt;&lt;FQL&gt;&lt;Q&gt;KR7000270009^FF_DEBT_LT(ANN_R,42370,42735)&lt;/Q&gt;&lt;R&gt;1&lt;/R&gt;&lt;C&gt;1&lt;/C</t>
        </r>
      </text>
    </comment>
    <comment ref="A161" authorId="0" shapeId="0" xr:uid="{02515559-8F17-4907-9862-0FC367778A22}">
      <text>
        <r>
          <rPr>
            <b/>
            <sz val="9"/>
            <color indexed="81"/>
            <rFont val="Tahoma"/>
            <charset val="1"/>
          </rPr>
          <t>&gt;&lt;D xsi:type="xsd:double"&gt;3937041&lt;/D&gt;&lt;/FQL&gt;&lt;FQL&gt;&lt;Q&gt;KR7000270009^FF_PTX_INC_FOR(ANN_R,43831,44196)&lt;/Q&gt;&lt;R&gt;0&lt;/R&gt;&lt;C&gt;0&lt;/C&gt;&lt;/FQL&gt;&lt;FQL&gt;&lt;Q&gt;KR7000270009^FF_RD_EXP(ANN_R,43831,44196)&lt;/Q&gt;&lt;R&gt;1&lt;/R&gt;&lt;C&gt;1&lt;/C&gt;&lt;D xsi:type="xsd:double"&gt;1077875&lt;/D&gt;&lt;/FQL&gt;&lt;FQL&gt;&lt;Q&gt;KR7000270009^FF_DEBT_LT(ANN_R,43831,44196)&lt;/Q&gt;&lt;R&gt;1&lt;/R&gt;&lt;C&gt;1&lt;/C&gt;&lt;D xsi:type="xsd:double"&gt;5111753&lt;/D&gt;&lt;/FQL&gt;&lt;FQL&gt;&lt;Q&gt;JP3236200006^FF_PTX_INC_FOR(ANN_R,42370,42735)&lt;/Q&gt;&lt;R&gt;0&lt;/R&gt;&lt;C&gt;0&lt;/C&gt;&lt;/FQL&gt;&lt;FQL&gt;&lt;Q&gt;JP3236200006^FF_RD_EXP(ANN_R,42370,42735)&lt;/Q&gt;&lt;R&gt;1&lt;/R&gt;&lt;C&gt;1&lt;/C&gt;&lt;D xsi:type="xsd:double"&gt;10740&lt;/D&gt;&lt;/FQL&gt;&lt;FQL&gt;&lt;Q&gt;JP3236200006^FF_DEBT_LT(ANN_R,42370,42735)&lt;/Q&gt;&lt;R&gt;1&lt;/R&gt;&lt;C&gt;1&lt;/C&gt;&lt;D xsi:type="xsd:double"&gt;0&lt;/D&gt;&lt;/FQL&gt;&lt;FQL&gt;&lt;Q&gt;JP3236200006^FF_PTX_INC_FOR(ANN_R,43831,44196)&lt;/Q&gt;&lt;R&gt;0&lt;/R&gt;&lt;C&gt;0&lt;/C&gt;&lt;/FQL&gt;&lt;FQL&gt;&lt;Q&gt;JP3236200006^FF_RD_EXP(ANN_R,43831,44196)&lt;/Q&gt;&lt;R&gt;1&lt;/R&gt;&lt;C&gt;1&lt;/C&gt;&lt;D xsi:type="xsd:double"&gt;16279&lt;/D&gt;&lt;/FQL&gt;&lt;FQL&gt;&lt;Q&gt;JP3236200006^FF_DEBT_LT(ANN_R,43831,44196)&lt;/Q&gt;&lt;R&gt;1&lt;/R&gt;&lt;C&gt;1&lt;/C&gt;&lt;D xsi:type="xsd:double"&gt;0&lt;/D&gt;&lt;/FQL&gt;&lt;FQL&gt;&lt;Q&gt;US4932671088^FF_PTX_INC_FOR(ANN_R,42370,42735)&lt;/Q&gt;&lt;R&gt;0&lt;/R&gt;&lt;C&gt;0&lt;/C&gt;&lt;/FQL&gt;&lt;FQL&gt;&lt;Q&gt;US4932671088^FF_RD_EXP(ANN_R,42370,42735)&lt;/Q&gt;&lt;R&gt;0&lt;/R&gt;&lt;C&gt;0&lt;/C&gt;&lt;/FQL&gt;&lt;FQL&gt;&lt;Q&gt;US4932671088^FF_DEBT_LT(ANN_R,42370,42735)&lt;/Q&gt;&lt;R&gt;1&lt;/R&gt;&lt;C&gt;1&lt;/C&gt;&lt;D xsi:type="xsd:double"&gt;12114&lt;/D&gt;&lt;/FQL&gt;&lt;FQL&gt;&lt;Q&gt;US4932671088^FF_PTX_INC_FOR(ANN_R,43831,44196)&lt;/Q&gt;&lt;R&gt;0&lt;/R&gt;&lt;C&gt;0&lt;/C&gt;&lt;/FQL&gt;&lt;FQL&gt;&lt;Q&gt;US4932671088^FF_RD_EXP(ANN_R,43831,44196)&lt;/Q&gt;&lt;R&gt;0&lt;/R&gt;&lt;C&gt;0&lt;/C&gt;&lt;/FQL&gt;&lt;FQL&gt;&lt;Q&gt;US4932671088^FF_DEBT_LT(ANN_R,43831,44196)&lt;/Q&gt;&lt;R&gt;1&lt;/R&gt;&lt;C&gt;1&lt;/C&gt;&lt;D xsi:type="xsd:double"&gt;10007&lt;/D&gt;&lt;/FQL&gt;&lt;FQL&gt;&lt;Q&gt;US49271V1008^FF_PTX_INC_FOR(ANN_R,42370,42735)&lt;/Q&gt;&lt;R&gt;0&lt;/R&gt;&lt;C&gt;0&lt;/C&gt;&lt;/FQL&gt;&lt;FQL&gt;&lt;Q&gt;US49271V1008^FF_RD_EXP(ANN_R,42370,42735)&lt;/Q&gt;&lt;R&gt;1&lt;/R&gt;&lt;C&gt;1&lt;/C&gt;&lt;D xsi:type="xsd:double"&gt;20&lt;/D&gt;&lt;/FQL&gt;&lt;FQL&gt;&lt;Q&gt;US49271V1008^FF_DEBT_LT(ANN_R,42370,42735)&lt;/Q&gt;&lt;R&gt;1&lt;/R&gt;&lt;C&gt;1&lt;/C&gt;&lt;D xsi:type="xsd:double"&gt;4468&lt;/D&gt;&lt;/FQL&gt;&lt;FQL&gt;&lt;Q&gt;US49271V1008^FF_PTX_INC_FOR(ANN_R,43831,44196)&lt;/Q&gt;&lt;R&gt;1&lt;/R&gt;&lt;C&gt;1&lt;/C&gt;&lt;D xsi:type="xsd:double"&gt;386&lt;/D&gt;&lt;/FQL&gt;&lt;FQL&gt;&lt;Q&gt;US49271V1008^FF_RD_EXP(ANN_R,43831,44196)&lt;/Q&gt;&lt;R&gt;1&lt;/R&gt;&lt;C&gt;1&lt;/C&gt;&lt;D xsi:type="xsd:double"&gt;69&lt;/D&gt;&lt;/FQL&gt;&lt;FQL&gt;&lt;Q&gt;US49271V1008^FF_DEBT_LT(ANN_R,43831,44196)&lt;/Q&gt;&lt;R&gt;1&lt;/R&gt;&lt;C&gt;1&lt;/C&gt;&lt;D xsi:type="xsd:double"&gt;12021&lt;/D&gt;&lt;/FQL&gt;&lt;FQL&gt;&lt;Q&gt;FR0000121485^FF_PTX_INC_FOR(ANN_R,42370,42735)&lt;/Q&gt;&lt;R&gt;0&lt;/R&gt;&lt;C&gt;0&lt;/C&gt;&lt;/FQL&gt;&lt;FQL&gt;&lt;Q&gt;FR0000121485^FF_RD_EXP(ANN_R,42370,42735)&lt;/Q&gt;&lt;R&gt;1&lt;/R&gt;&lt;C&gt;1&lt;/C&gt;&lt;D xsi:type="xsd:double"&gt;0&lt;/D&gt;&lt;/FQL&gt;&lt;FQL&gt;&lt;Q&gt;FR0000121485^FF_DEBT_LT(ANN_R,42370,42735)&lt;/Q&gt;&lt;R&gt;1&lt;/R&gt;&lt;C&gt;1&lt;/C&gt;&lt;D xsi:type="xsd:double"&gt;4185.8&lt;/D&gt;&lt;/FQL&gt;&lt;FQL&gt;&lt;Q&gt;FR0000121485^FF_PTX_INC_FOR(ANN_R,43831,44196)&lt;/Q&gt;&lt;R&gt;0&lt;/R&gt;&lt;C&gt;0&lt;/C&gt;&lt;/FQL&gt;&lt;FQL&gt;&lt;Q&gt;FR0000121485^FF_RD_EXP(ANN_R,43831,44196)&lt;/Q&gt;&lt;R&gt;0&lt;/R&gt;&lt;C&gt;0&lt;/C&gt;&lt;/FQL&gt;&lt;FQL&gt;&lt;Q&gt;FR0000121485^FF_DEBT_LT(ANN_R,43831,44196)&lt;/Q&gt;&lt;R&gt;1&lt;/R&gt;&lt;C&gt;1&lt;/C&gt;&lt;D xsi:type="xsd:double"&gt;7361.1&lt;/D&gt;&lt;/FQL&gt;&lt;FQL&gt;&lt;Q&gt;JP3496400007^FF_PTX_INC_FOR(ANN_R,42370,42735)&lt;/Q&gt;&lt;R&gt;0&lt;/R&gt;&lt;C&gt;0&lt;/C&gt;&lt;/FQL&gt;&lt;FQL&gt;&lt;Q&gt;JP3496400007^FF_RD_EXP(ANN_R,42370,42735)&lt;/Q&gt;&lt;R&gt;0&lt;/R&gt;&lt;C&gt;0&lt;/C&gt;&lt;/FQL&gt;&lt;FQL&gt;&lt;Q&gt;JP3496400007^FF_DEBT_LT(ANN_R,42370,42735)&lt;/Q&gt;&lt;R&gt;1&lt;/R&gt;&lt;C&gt;1&lt;/C&gt;&lt;D xsi:type="xsd:double"&gt;1113576&lt;/D&gt;&lt;/FQL&gt;&lt;FQL&gt;&lt;Q&gt;JP3496400007^FF_PTX_INC_FOR(ANN_R,43831,44196)&lt;/Q&gt;&lt;R&gt;0&lt;/R&gt;&lt;C&gt;0&lt;/C&gt;&lt;/FQL&gt;&lt;FQL&gt;&lt;Q&gt;JP3496400007^FF_RD_EXP(ANN_R,43831,44196)&lt;/Q&gt;&lt;R&gt;1&lt;/R&gt;&lt;C&gt;1&lt;/C&gt;&lt;D xsi:type="xsd:double"&gt;24007&lt;/D&gt;&lt;/FQL&gt;&lt;FQL&gt;&lt;Q&gt;JP3496400007^FF_DEBT_LT(ANN_R,43831,44196)&lt;/Q&gt;&lt;R&gt;1&lt;/R&gt;&lt;C&gt;1&lt;/C&gt;&lt;D xsi:type="xsd:double"&gt;1416199&lt;/D&gt;&lt;/FQL&gt;&lt;FQL&gt;&lt;Q&gt;BE0003565737^FF_PTX_INC_FOR(ANN_R,42370,42735)&lt;/Q&gt;&lt;R&gt;0&lt;/R&gt;&lt;C&gt;0&lt;/C&gt;&lt;/FQL&gt;&lt;FQL&gt;&lt;Q&gt;BE0003565737^FF_RD_EXP(ANN_R,42370,42735)&lt;/Q&gt;&lt;R&gt;0&lt;/R&gt;&lt;C&gt;0&lt;/C&gt;&lt;/FQL&gt;&lt;FQL&gt;&lt;Q&gt;BE0003565737^FF_DEBT_LT(ANN_R,42370,42735)&lt;/Q&gt;&lt;R&gt;1&lt;/R&gt;&lt;C&gt;1&lt;/C&gt;&lt;D xsi:type="xsd:double"&gt;17018&lt;/D&gt;&lt;/FQL&gt;&lt;FQL&gt;&lt;Q&gt;BE0003565737^FF_PTX_INC_FOR(ANN_R,43831,44196)&lt;/Q&gt;&lt;R&gt;1&lt;/R&gt;&lt;C&gt;1&lt;/C&gt;&lt;D xsi:type="xsd:double"&gt;512&lt;/D&gt;&lt;/FQL&gt;&lt;FQL&gt;&lt;Q&gt;BE0003565737^FF_RD_EXP(ANN_R,43831,44196)&lt;/Q&gt;&lt;R&gt;0&lt;/R&gt;&lt;C&gt;0&lt;/C&gt;&lt;/FQL&gt;&lt;FQL&gt;&lt;Q&gt;BE0003565737^FF_DEBT_LT(ANN_R,43831,44196)&lt;/Q&gt;&lt;R&gt;1&lt;/R&gt;&lt;C&gt;1&lt;/C&gt;&lt;D xsi:type="xsd:double"&gt;55026&lt;/D&gt;&lt;/FQL&gt;&lt;FQL&gt;&lt;Q&gt;KR7105560007^FF_PTX_INC_FOR(ANN_R,42370,42735)&lt;/Q&gt;&lt;R&gt;0&lt;/R&gt;&lt;C&gt;0&lt;/C&gt;&lt;/FQL&gt;&lt;FQL&gt;&lt;Q&gt;KR7105560007^FF_RD_EXP(ANN_R,42370,42735)&lt;/Q&gt;&lt;R&gt;0&lt;/R&gt;&lt;C&gt;0&lt;/C&gt;&lt;/FQL&gt;&lt;FQL&gt;&lt;Q&gt;KR7105560007^FF_DEBT_LT(ANN_R,42370,42735)&lt;/Q&gt;&lt;R&gt;1&lt;/R&gt;&lt;C&gt;1&lt;/C&gt;&lt;D xsi:type="xsd:double"&gt;49477846&lt;/D&gt;&lt;/FQL&gt;&lt;FQL&gt;&lt;Q&gt;KR7105560007^FF_PTX_INC_FOR(ANN_R,43831,44196)&lt;/Q&gt;&lt;R&gt;0&lt;/R&gt;&lt;C&gt;0&lt;/C&gt;&lt;/FQL&gt;&lt;FQL&gt;&lt;Q&gt;KR7105560007^FF_RD_EXP(ANN_R,43831,44196)&lt;/Q&gt;&lt;R&gt;0&lt;/R&gt;&lt;C&gt;0&lt;/C&gt;&lt;/FQL&gt;&lt;FQL&gt;&lt;Q&gt;KR7105560007^FF_DEBT_LT(ANN_R,43831,44196)&lt;/Q&gt;&lt;R&gt;1&lt;/R&gt;&lt;C&gt;1&lt;/C&gt;&lt;D xsi:type="xsd:double"&gt;49098031&lt;/D&gt;&lt;/FQL&gt;&lt;FQL&gt;&lt;Q&gt;JP3205800000^FF_PTX_INC_FOR(ANN_R,42370,42735)&lt;/Q&gt;&lt;R&gt;0&lt;/R&gt;&lt;C&gt;0&lt;/C&gt;&lt;/FQL&gt;&lt;FQL&gt;&lt;Q&gt;JP3205800000^FF_RD_EXP(ANN_R,42370,42735)&lt;/Q&gt;&lt;R&gt;1&lt;/R&gt;&lt;C&gt;1&lt;/C&gt;&lt;D xsi:type="xsd:double"&gt;54567&lt;/D&gt;&lt;/FQL&gt;&lt;FQL&gt;&lt;Q&gt;JP3205800000^FF_DEBT_LT(ANN_R,42370,42735)&lt;/Q&gt;&lt;R&gt;1&lt;/R&gt;&lt;C&gt;1&lt;/C&gt;&lt;D xsi:type="xsd:double"&gt;93515&lt;/D&gt;&lt;/FQL&gt;&lt;FQL&gt;&lt;Q&gt;JP3205800000^FF_PTX_INC_FOR(ANN_R,43831,44196)&lt;/Q&gt;&lt;R&gt;0&lt;/R&gt;&lt;C&gt;0&lt;/C&gt;&lt;/FQL&gt;&lt;FQL&gt;&lt;Q&gt;JP3205800000^FF_RD_EXP(ANN_R,43831,44196)&lt;/Q&gt;&lt;R&gt;1&lt;/R&gt;&lt;C&gt;1&lt;/C&gt;&lt;D xsi:type="xsd:double"&gt;58509&lt;/D&gt;&lt;/FQL&gt;&lt;FQL&gt;&lt;Q&gt;JP3205800000^FF_DEBT_LT(ANN_R,43831,44196)&lt;/Q&gt;&lt;R&gt;1&lt;/R&gt;&lt;C&gt;1&lt;/C&gt;&lt;D xsi:type="xsd:double"&gt;223954&lt;/D&gt;&lt;/FQL&gt;&lt;FQL&gt;&lt;Q&gt;KR7035720002^FF_PTX_INC_FOR(ANN_R,42370,42735)&lt;/Q&gt;&lt;R&gt;0&lt;/R&gt;&lt;C&gt;0&lt;/C&gt;&lt;/FQL&gt;&lt;FQL&gt;&lt;Q&gt;KR7035720002^FF_RD_EXP(ANN_R,42370,42735)&lt;/Q&gt;&lt;R&gt;1&lt;/R&gt;&lt;C&gt;1&lt;/C&gt;&lt;D xsi:type="xsd:double"&gt;103204.378&lt;/D&gt;&lt;/FQL&gt;&lt;FQL&gt;&lt;Q&gt;KR7035720002^FF_DEBT_LT(ANN_R,42370,42735)&lt;/Q&gt;&lt;R&gt;1&lt;/R&gt;&lt;C&gt;1&lt;/C&gt;&lt;D xsi:type="xsd:double"&gt;795926.724338&lt;/D&gt;&lt;/FQL&gt;&lt;FQL&gt;&lt;Q&gt;KR7035720002^FF_PTX_INC_FOR(ANN_R,43831,44196)&lt;/Q&gt;&lt;R&gt;0&lt;/R&gt;&lt;C&gt;0&lt;/C&gt;&lt;/FQL&gt;&lt;FQL&gt;&lt;Q&gt;KR7035720002^FF_RD_EXP(ANN_R,43831,44196)&lt;/Q&gt;&lt;R&gt;1&lt;/R&gt;&lt;C&gt;1&lt;/C&gt;&lt;D xsi:type="xsd:double"&gt;533968&lt;/D&gt;&lt;/FQL&gt;&lt;FQL&gt;&lt;Q&gt;KR7035720002^FF_DEBT_LT(ANN_R,43831,44196)&lt;/Q&gt;&lt;R&gt;1&lt;/R&gt;&lt;C&gt;1&lt;/C&gt;&lt;D xsi:type="xsd:double"&gt;686416.357493&lt;/D&gt;&lt;/FQL&gt;&lt;FQL&gt;&lt;Q&gt;NL0012015705^FF_PTX_INC_FOR(ANN_R,42370,42735)&lt;/Q&gt;&lt;R&gt;0&lt;/R&gt;&lt;C&gt;0&lt;/C&gt;&lt;/FQL&gt;&lt;FQL&gt;&lt;Q&gt;NL0012015705^FF_RD_EXP(ANN_R,42370,42735)&lt;/Q&gt;&lt;R&gt;0&lt;/R&gt;&lt;C&gt;0&lt;/C&gt;&lt;/FQL&gt;&lt;FQL&gt;&lt;Q&gt;NL0012015705^FF_DEBT_LT(ANN_R,42370,42735)&lt;/Q&gt;&lt;R&gt;1&lt;/R&gt;&lt;C&gt;1&lt;/C&gt;&lt;D xsi:type="xsd:double"&gt;0&lt;/D&gt;&lt;/FQL&gt;&lt;FQL&gt;&lt;Q&gt;NL0012015705^FF_PTX_INC_FOR(ANN_R,43831,44196)&lt;/Q&gt;&lt;R&gt;0&lt;/R&gt;&lt;C&gt;0&lt;/C&gt;&lt;/FQL&gt;&lt;FQL&gt;&lt;Q&gt;NL0012015705^FF_RD_EXP(ANN_R,43831,44196)&lt;/Q&gt;&lt;R&gt;1&lt;/R&gt;&lt;C&gt;1&lt;/C&gt;&lt;D xsi:type="xsd:double"&gt;1&lt;/D&gt;&lt;/FQL&gt;&lt;FQL&gt;&lt;Q&gt;NL0012015705^FF_DEBT_LT(ANN_R,43831,44196)&lt;/Q&gt;&lt;R&gt;1&lt;/R&gt;&lt;C&gt;1&lt;/C&gt;&lt;D xsi:type="xsd:double"&gt;614&lt;/D&gt;&lt;/FQL&gt;&lt;FQL&gt;&lt;Q&gt;CH0102484968^FF_PTX_INC_FOR(ANN_R,42370,42735)&lt;/Q&gt;&lt;R&gt;0&lt;/R&gt;&lt;C&gt;0&lt;/C&gt;&lt;/FQL&gt;&lt;FQL&gt;&lt;Q&gt;CH0102484968^FF_RD_EXP(ANN_R,42370,42735)&lt;/Q&gt;&lt;R&gt;0&lt;/R&gt;&lt;C&gt;0&lt;/C&gt;&lt;/FQL&gt;&lt;FQL&gt;&lt;Q&gt;CH0102484968^FF_DEBT_LT(ANN_R,42370,42735)&lt;/Q&gt;&lt;R&gt;1&lt;/R&gt;&lt;C&gt;1&lt;/C&gt;&lt;D xsi:type="xsd:double"&gt;2669.7&lt;/D&gt;&lt;/FQL&gt;&lt;FQL&gt;&lt;Q&gt;CH0102484968^FF_PTX_INC_FOR(ANN_R,43831,44196)&lt;/Q&gt;&lt;R&gt;0&lt;/R&gt;&lt;C&gt;0&lt;/C&gt;&lt;/FQL&gt;&lt;FQL&gt;&lt;Q&gt;CH0102484968^FF_RD_EXP(ANN_R,43831,44196)&lt;/Q&gt;&lt;R&gt;0&lt;/R&gt;&lt;C&gt;0&lt;/C&gt;&lt;/FQL&gt;&lt;FQL&gt;&lt;Q&gt;CH0102484968^FF_DEBT_LT(ANN_R,43831,44196)&lt;/Q&gt;&lt;R&gt;1&lt;/R&gt;&lt;C&gt;1&lt;/C&gt;&lt;D xsi:type="xsd:double"&gt;1603.7&lt;/D&gt;&lt;/FQL&gt;&lt;FQL&gt;&lt;Q&gt;JP3726800000^FF_PTX_INC_FOR(ANN_R,42370,42735)&lt;/Q&gt;&lt;R&gt;0&lt;/R&gt;&lt;C&gt;0&lt;/C&gt;&lt;/FQL&gt;&lt;FQL&gt;&lt;Q&gt;JP3726800000^FF_RD_EXP(ANN_R,42370,42735)&lt;/Q&gt;&lt;R&gt;1&lt;/R&gt;&lt;C&gt;1&lt;/C&gt;&lt;D xsi:type="xsd:double"&gt;58193&lt;/D&gt;&lt;/FQL&gt;&lt;FQL&gt;&lt;Q&gt;JP3726800000^FF_DEBT_LT(ANN_R,42370,42735)&lt;/Q&gt;&lt;R&gt;1&lt;/R&gt;&lt;C&gt;1&lt;/C&gt;&lt;D xsi:type="xsd:double"&gt;346365&lt;/D&gt;&lt;/FQL&gt;&lt;FQL&gt;&lt;Q&gt;JP3726800000^FF_PTX_INC_FOR(ANN_R,43831,44196)&lt;/Q&gt;&lt;R&gt;0&lt;/R&gt;&lt;C&gt;0&lt;/C&gt;&lt;/FQL&gt;&lt;FQL&gt;&lt;Q&gt;JP3726800000^FF_RD_EXP(ANN_R,43831,44196)&lt;/Q&gt;&lt;R&gt;1&lt;/R&gt;&lt;C&gt;1&lt;/C&gt;&lt;D xsi:type="xsd:double"&gt;60847&lt;/D&gt;&lt;/FQL&gt;&lt;FQL&gt;&lt;Q&gt;JP3726800000^FF_DEBT_LT(ANN_R,43831,44196)&lt;/Q&gt;&lt;R&gt;1&lt;/R&gt;&lt;C&gt;1&lt;/C&gt;&lt;D xsi:type="xsd:double"&gt;864912&lt;/D&gt;&lt;/FQL&gt;&lt;FQL&gt;&lt;Q&gt;JP3752900005^FF_PTX_INC_FOR(ANN_R,42370,42735)&lt;/Q&gt;&lt;R&gt;0&lt;/R&gt;&lt;C&gt;0&lt;/C&gt;&lt;/FQL&gt;&lt;FQL&gt;&lt;Q&gt;JP3752900005^FF_RD_EXP(ANN_R,42370,42735)&lt;/Q&gt;&lt;R&gt;0&lt;/R&gt;&lt;C&gt;0&lt;/C&gt;&lt;/FQL&gt;&lt;FQL&gt;&lt;Q&gt;JP3752900005^FF_DEBT_LT(ANN_R,42370,42735)&lt;/Q&gt;&lt;R&gt;1&lt;/R&gt;&lt;C&gt;1&lt;/C&gt;&lt;D xsi:type="xsd:double"&gt;124036&lt;/D&gt;&lt;/FQL&gt;&lt;FQL&gt;&lt;Q&gt;JP3752900005^FF_PTX_INC_FOR(ANN_R,43831,44196)&lt;/Q&gt;&lt;R&gt;0&lt;/R&gt;&lt;C&gt;0&lt;/C&gt;&lt;/FQL&gt;&lt;FQL&gt;&lt;Q&gt;JP3752900005^FF_RD_EXP(ANN_R,43831,44196)&lt;/Q&gt;&lt;R&gt;0&lt;/R&gt;&lt;C&gt;0&lt;/C&gt;&lt;/FQL&gt;&lt;FQL&gt;&lt;Q&gt;JP3752900005^FF_DEBT_LT(ANN_R,43831,44196)&lt;/Q&gt;&lt;R&gt;1&lt;/R&gt;&lt;C&gt;1&lt;/C&gt;&lt;D xsi:type="xsd:double"&gt;278404&lt;/D&gt;&lt;/FQL&gt;&lt;FQL&gt;&lt;Q&gt;US8326964058^FF_PTX_INC_FOR(ANN_R,42370,42735)&lt;/Q&gt;&lt;R&gt;1&lt;/R&gt;&lt;C&gt;1&lt;/C&gt;&lt;D xsi:type="xsd:double"&gt;18.6&lt;/D&gt;&lt;/FQL&gt;&lt;FQL&gt;&lt;Q&gt;US8326964058^FF_RD_EXP(ANN_R,42370,42735)&lt;/Q&gt;&lt;R&gt;1&lt;/R&gt;&lt;C&gt;1&lt;/C&gt;&lt;D xsi:type="xsd:double"&gt;58.8&lt;/D&gt;&lt;/FQL&gt;&lt;FQL&gt;&lt;Q&gt;US8326964058^FF_DEBT_LT(ANN_R,42370,42735)&lt;/Q&gt;&lt;R&gt;1&lt;/R&gt;&lt;C&gt;1&lt;/C&gt;&lt;D xsi:type="xsd:double"&gt;5146&lt;/D&gt;&lt;/FQL&gt;&lt;FQL&gt;&lt;Q&gt;US8326964058^FF_PTX_INC_FOR(ANN_R,43831,44196)&lt;/Q&gt;&lt;R&gt;1&lt;/R&gt;&lt;C&gt;1&lt;/C&gt;&lt;D xsi:type="xsd:double"&gt;40&lt;/D&gt;&lt;/FQL&gt;&lt;FQL&gt;&lt;Q&gt;US8326964058^FF_RD_EXP(ANN_R,43831,44196)&lt;/Q&gt;&lt;R&gt;1&lt;/R&gt;&lt;C&gt;1&lt;/C&gt;&lt;D xsi:type="xsd:double"&gt;57.7&lt;/D&gt;&lt;/FQL&gt;&lt;FQL&gt;&lt;Q&gt;US8326964058^FF_DEBT_LT(ANN_R,43831,44196)&lt;/Q&gt;&lt;R&gt;1&lt;/R&gt;&lt;C&gt;1&lt;/C&gt;&lt;D xsi:type="xsd:double"&gt;5496.8&lt;/D&gt;&lt;/FQL&gt;&lt;FQL&gt;&lt;Q&gt;JP3143600009^FF_PTX_INC_FOR(ANN_R,42370,42735)&lt;/Q&gt;&lt;R&gt;0&lt;/R&gt;&lt;C&gt;0&lt;/C&gt;&lt;/FQL&gt;&lt;FQL&gt;&lt;Q&gt;JP3143600009^FF_RD_EXP(ANN_R,42370,42735)&lt;/Q&gt;&lt;R&gt;1&lt;/R&gt;&lt;C&gt;1&lt;/C&gt;&lt;D xsi:type="xsd:double"&gt;0&lt;/D&gt;&lt;/FQL&gt;&lt;FQL&gt;&lt;Q&gt;JP3143600009^FF_DEBT_LT(ANN_R,42370,42735)&lt;/Q&gt;&lt;R&gt;1&lt;/R&gt;&lt;C&gt;1&lt;/C&gt;&lt;D xsi:type="xsd:double"&gt;2831907&lt;/D&gt;&lt;/FQL&gt;&lt;FQL&gt;&lt;Q&gt;CH0025751329^FF_PTX_INC_FOR(ANN_R,42736,43100)&lt;/Q&gt;&lt;R&gt;1&lt;/R&gt;&lt;C&gt;1&lt;/C&gt;&lt;D xsi:type="xsd:double"&gt;52.7809819867899&lt;/D&gt;&lt;/FQL&gt;&lt;FQL&gt;&lt;Q&gt;CH0025751329^FF_RD_EXP(ANN_R,42736,43100)&lt;/Q&gt;&lt;R&gt;1&lt;/R&gt;&lt;C&gt;1&lt;/C&gt;&lt;D xsi:type="xsd:double"&gt;128.903315068308&lt;/D&gt;&lt;/FQL&gt;&lt;FQL&gt;&lt;Q&gt;CH0025751329^FF_DEBT_LT(ANN_R,42736,43100)&lt;/Q&gt;&lt;R&gt;1&lt;/R&gt;&lt;C&gt;1&lt;/C&gt;&lt;D xsi:type="xsd:double"&gt;0&lt;/D&gt;&lt;/FQL&gt;&lt;FQL&gt;&lt;Q&gt;NL0000226223^FF_PTX_INC_FOR(ANN_R,42736,43100)&lt;/Q&gt;&lt;R&gt;0&lt;/R&gt;&lt;C&gt;0&lt;/C&gt;&lt;/FQL&gt;&lt;FQL&gt;&lt;Q&gt;NL0000226223^FF_RD_EXP(ANN_R,42736,43100)&lt;/Q&gt;&lt;R&gt;1&lt;/R&gt;&lt;C&gt;1&lt;/C&gt;&lt;D xsi:type="xsd:double"&gt;1274.01007351329&lt;/D&gt;&lt;/FQL&gt;&lt;FQL&gt;&lt;Q&gt;NL0000226223^FF_DEBT_LT(ANN_R,42736,43100)&lt;/Q&gt;&lt;R&gt;1&lt;/R&gt;&lt;C&gt;1&lt;/C&gt;&lt;D xsi:type="xsd:double"&gt;1318.28780813013&lt;/D&gt;&lt;/FQL&gt;&lt;FQL&gt;&lt;Q&gt;SE0000103699^FF_PTX_INC_FOR(ANN_R,42736,43100)&lt;/Q&gt;&lt;R&gt;0&lt;/R&gt;&lt;C&gt;0&lt;/C&gt;&lt;/FQL&gt;&lt;FQL&gt;&lt;Q&gt;SE0000103699^FF_RD_EXP(ANN_R,42736,43100)&lt;/Q&gt;&lt;R&gt;1&lt;/R&gt;&lt;C&gt;1&lt;/C&gt;&lt;D xsi:type="xsd:double"&gt;3381.12204307944&lt;/D&gt;&lt;/FQL&gt;&lt;FQL&gt;&lt;Q&gt;SE0000103699^FF_DEBT_LT(ANN_R,42736,43100)&lt;/Q&gt;&lt;R&gt;1&lt;/R&gt;&lt;C&gt;1&lt;/C&gt;&lt;D xsi:type="xsd:double"&gt;19271.80431&lt;/D&gt;&lt;/FQL&gt;&lt;FQL&gt;&lt;Q&gt;FR0000130650^FF_PTX_INC_FOR(ANN_R,42736,43100)&lt;/Q&gt;&lt;R&gt;1&lt;/R&gt;&lt;C&gt;1&lt;/C&gt;&lt;D xsi:type="xsd:double"&gt;395.556&lt;/D&gt;&lt;/FQL&gt;&lt;FQL&gt;&lt;Q&gt;FR0000130650^FF_RD_EXP(ANN_R,42736,43100)&lt;/Q&gt;&lt;R&gt;1&lt;/R&gt;&lt;C&gt;1&lt;/C&gt;&lt;D xsi:type="xsd:double"&gt;576.587&lt;/D&gt;&lt;/FQL&gt;&lt;FQL&gt;&lt;Q&gt;FR0000130650^FF_DEBT_LT(ANN_R,42736,43100)&lt;/Q&gt;&lt;R&gt;1&lt;/R&gt;&lt;C&gt;1&lt;/C&gt;&lt;D xsi:type="xsd:double"&gt;1000&lt;/D&gt;&lt;/FQL&gt;&lt;FQL&gt;&lt;Q&gt;ES0109067019^FF_PTX_INC_FOR(ANN_R,42736,43100)&lt;/Q&gt;&lt;R&gt;0&lt;/R&gt;&lt;C&gt;0&lt;/C&gt;&lt;/FQL&gt;&lt;FQL&gt;&lt;Q&gt;ES0109067019^FF_RD_EXP(ANN_R,42736,43100)&lt;/Q&gt;&lt;R&gt;1&lt;/R&gt;&lt;C&gt;1&lt;/C&gt;&lt;D xsi:type="xsd:double"&gt;299&lt;/D&gt;&lt;/FQL&gt;&lt;FQL&gt;&lt;Q&gt;ES0109067019^FF_DEBT_LT(ANN_R,42736,43100)&lt;/Q&gt;&lt;R&gt;1&lt;/R&gt;&lt;C&gt;1&lt;/C&gt;&lt;D xsi:type="xsd:double"&gt;1755.1&lt;/D&gt;&lt;/FQL&gt;&lt;FQL&gt;&lt;Q&gt;SE0000108656^FF_PTX_INC_FOR(ANN_R,42736,43100)&lt;/Q&gt;&lt;R&gt;0&lt;/R&gt;&lt;C&gt;0&lt;/C&gt;&lt;/FQL&gt;&lt;FQL&gt;&lt;Q&gt;SE0000108656^FF_RD_EXP(ANN_R,42736,43100)&lt;/Q&gt;&lt;R&gt;1&lt;/R&gt;&lt;C&gt;1&lt;/C&gt;&lt;D xsi:type="xsd:double"&gt;32899&lt;/D&gt;&lt;/FQL&gt;&lt;FQL&gt;&lt;Q&gt;SE0000108656^FF_DEBT_LT(ANN_R,42736,43100)&lt;/Q&gt;&lt;R&gt;1&lt;/R&gt;&lt;C&gt;1&lt;/C&gt;&lt;D xsi:type="xsd:double"&gt;30500&lt;/D&gt;&lt;/FQL&gt;&lt;FQL&gt;&lt;Q&gt;DE0006231004^FF_PTX_INC_FOR(ANN_R,42736,43100)&lt;/Q&gt;&lt;R&gt;0&lt;/R&gt;&lt;C&gt;0&lt;/C&gt;&lt;/FQL&gt;&lt;FQL&gt;&lt;Q&gt;DE0006231004^FF_RD_EXP(ANN_R,42736,43100)&lt;/Q&gt;&lt;R&gt;1&lt;/R&gt;&lt;C&gt;1&lt;/C&gt;&lt;D xsi:type="xsd:double"&gt;776&lt;/D&gt;&lt;/FQL&gt;&lt;FQL&gt;&lt;Q&gt;DE0006231004^FF_DEBT_LT(ANN_R,42736,43100)&lt;/Q&gt;&lt;R&gt;1&lt;/R&gt;&lt;C&gt;1&lt;/C&gt;&lt;D xsi:type="xsd:double"&gt;1511&lt;/D&gt;&lt;/FQL&gt;&lt;FQL&gt;&lt;Q&gt;DE0007164600^FF_PTX_INC_FOR(ANN_R,42736,43100)&lt;/Q&gt;&lt;R&gt;1&lt;/R&gt;&lt;C&gt;1&lt;/C&gt;&lt;D xsi:type="xsd:double"&gt;2241&lt;/D&gt;&lt;/FQL&gt;&lt;FQL&gt;&lt;Q&gt;DE0007164600^FF_RD_EXP(ANN_R,42736,43100)&lt;/Q&gt;&lt;R&gt;1&lt;/R&gt;&lt;C&gt;1&lt;/C&gt;&lt;D xsi:type="xsd:double"&gt;3352&lt;/D&gt;&lt;/FQL&gt;&lt;FQL&gt;&lt;Q&gt;DE0007164600^FF_DEBT_LT(ANN_R,42736,43100)&lt;/Q&gt;&lt;R&gt;1&lt;/R&gt;&lt;C&gt;1&lt;/C&gt;&lt;D xsi:type="xsd:double"&gt;5002&lt;/D&gt;&lt;/FQL&gt;&lt;FQL&gt;&lt;Q&gt;US8793601050^FF_PTX_INC_FOR(ANN_R,42736,43100)&lt;/Q&gt;&lt;R&gt;1&lt;/R&gt;&lt;C&gt;1&lt;/C&gt;&lt;D xsi:type="xsd:double"&gt;99.8&lt;/D&gt;&lt;/FQL&gt;&lt;FQL&gt;&lt;Q&gt;US8793601050^FF_RD_EXP(ANN_R,42736,43100)&lt;/Q&gt;&lt;R&gt;1&lt;/R&gt;&lt;C&gt;1&lt;/C&gt;&lt;D xsi:type="xsd:double"&gt;177.7&lt;/D&gt;&lt;/FQL&gt;&lt;FQL&gt;&lt;Q&gt;US8793601050^FF_DEBT_LT(ANN_R,42736,43100)&lt;/Q&gt;&lt;R&gt;1&lt;/R&gt;&lt;C&gt;1&lt;/C&gt;&lt;D xsi:type="xsd:double"&gt;1069.3&lt;/D&gt;&lt;/FQL&gt;&lt;FQL&gt;&lt;Q&gt;US64110D1046^FF_PTX_INC_FOR(ANN_R,42736,43100)&lt;/Q&gt;&lt;R&gt;1&lt;/R&gt;&lt;C&gt;1&lt;/C&gt;&lt;D xsi:type="xsd:double"&gt;459&lt;/D&gt;&lt;/FQL&gt;&lt;FQL&gt;&lt;Q&gt;US64110D1046^FF_RD_EXP(ANN_R,42736,43100)&lt;/Q&gt;&lt;R&gt;1&lt;/R&gt;&lt;C&gt;1&lt;/C&gt;&lt;D xsi:type="xsd:double"&gt;779&lt;/D&gt;&lt;/FQL&gt;&lt;FQL&gt;&lt;Q&gt;US64110D1046^FF_DEBT_LT(ANN_R,42736,43100)&lt;/Q&gt;&lt;R&gt;1&lt;/R&gt;&lt;C&gt;1&lt;/C&gt;&lt;D xsi:type="xsd:double"&gt;744&lt;/D&gt;&lt;/FQL&gt;&lt;FQL&gt;&lt;Q&gt;US0404131064^FF_PTX_INC_FOR(ANN_R,42736,43100)&lt;/Q&gt;&lt;R&gt;1&lt;/R&gt;&lt;C&gt;1&lt;/C&gt;&lt;D xsi:type="xsd:double"&gt;101.539&lt;/D&gt;&lt;/FQL&gt;&lt;FQL&gt;&lt;Q&gt;US0404131064^FF_RD_EXP(ANN_R,42736,43100)&lt;/Q&gt;&lt;R&gt;1&lt;/R&gt;&lt;C&gt;1&lt;/C&gt;&lt;D xsi:type="xsd:double"&gt;349.594&lt;/D&gt;&lt;/FQL&gt;&lt;FQL&gt;&lt;Q&gt;US0404131064^FF_DEBT_LT(ANN_R,42736,43100)&lt;/Q&gt;&lt;R&gt;1&lt;/R&gt;&lt;C&gt;1&lt;/C&gt;&lt;D xsi:type="xsd:double"&gt;37.673&lt;/D&gt;&lt;/FQL&gt;&lt;FQL&gt;&lt;Q&gt;US8740541094^FF_PTX_INC_FOR(ANN_R,42736,43100)&lt;/Q&gt;&lt;R&gt;1&lt;/R&gt;&lt;C&gt;1&lt;/C&gt;&lt;D xsi:type="xsd:double"&gt;-9.085&lt;/D&gt;&lt;/FQL&gt;&lt;FQL&gt;&lt;Q&gt;US8740541094^FF_RD_EXP(ANN_R,42736,43100)&lt;/Q&gt;&lt;R&gt;1&lt;/R&gt;&lt;C&gt;1&lt;/C&gt;&lt;D xsi:type="xsd:double"&gt;136.926&lt;/D&gt;&lt;/FQL&gt;&lt;FQL&gt;&lt;Q&gt;US8740541094^FF_DEBT_LT(ANN_R,42736,43100)&lt;/Q&gt;&lt;R&gt;1&lt;/R&gt;&lt;C&gt;1&lt;/C&gt;&lt;D xsi:type="xsd:double"&gt;251.929&lt;/D&gt;&lt;/FQL&gt;&lt;FQL&gt;&lt;Q&gt;US74736K1016^FF_PTX_INC_FOR(ANN_R,42736,43100)&lt;/Q&gt;&lt;R&gt;1&lt;/R&gt;&lt;C&gt;1&lt;/C&gt;&lt;D xsi:type="xsd:double"&gt;24.866&lt;/D&gt;&lt;/FQL&gt;&lt;FQL&gt;&lt;Q&gt;US74736K1016^FF_RD_EXP(ANN_R,42736,43100)&lt;/Q&gt;&lt;R&gt;1&lt;/R&gt;&lt;C&gt;1&lt;/C&gt;&lt;D xsi:type="xsd:double"&gt;470.836&lt;/D&gt;&lt;/FQL&gt;&lt;FQL&gt;&lt;Q&gt;US74736K1016^FF_DEBT_LT(ANN_R,42736,43100)&lt;/Q&gt;&lt;R&gt;1&lt;/R&gt;&lt;C&gt;1&lt;/C&gt;&lt;D xsi:type="xsd:double"&gt;989.154&lt;/D&gt;&lt;/FQL&gt;&lt;FQL&gt;&lt;Q&gt;US57772K1016^FF_PTX_INC_FOR(ANN_R,42736,43100)&lt;/Q&gt;&lt;R&gt;1&lt;/R&gt;&lt;C&gt;1&lt;/C&gt;&lt;D xsi:type="xsd:double"&gt;524.961&lt;/D&gt;&lt;/FQL&gt;&lt;FQL&gt;&lt;Q&gt;US57772K1016^FF_RD_EXP(ANN_R,42736,43100)&lt;/Q&gt;&lt;R&gt;1&lt;/R&gt;&lt;C&gt;1&lt;/C&gt;&lt;D xsi:type="xsd:double"&gt;453.977&lt;/D&gt;&lt;/FQL&gt;&lt;FQL&gt;&lt;Q&gt;US57772K1016^FF_DEBT_LT(ANN_R,42736,43100)&lt;/Q&gt;&lt;R&gt;1&lt;/R&gt;&lt;C&gt;1&lt;/C&gt;&lt;D xsi:type="xsd:double"&gt;1487.678&lt;/D&gt;&lt;/FQL&gt;&lt;FQL&gt;&lt;Q&gt;US34959E1091^FF_PTX_INC_FOR(ANN_R,42736,43100)&lt;/Q&gt;&lt;R&gt;1&lt;/R&gt;&lt;C&gt;1&lt;/C&gt;&lt;D xsi:type="xsd:double"&gt;164.703&lt;/D&gt;&lt;/FQL&gt;&lt;FQL&gt;&lt;Q&gt;US34959E1091^FF_RD_EXP(ANN_R,42736,43100)&lt;/Q&gt;&lt;R&gt;1&lt;/R&gt;&lt;C&gt;1&lt;/C&gt;&lt;D xsi:type="xsd:double"&gt;210.614&lt;/D&gt;&lt;/FQL&gt;&lt;FQL&gt;&lt;Q&gt;US34959E1091^FF_DEBT_LT(ANN_R,42736,43100)&lt;/Q&gt;&lt;R&gt;1&lt;/R&gt;&lt;C&gt;1&lt;/C&gt;&lt;D xsi:type="xsd:double"&gt;0&lt;/D&gt;&lt;/FQL&gt;&lt;FQL&gt;&lt;Q&gt;US9892071054^FF_PTX_INC_FOR(ANN_R,42736,43100)&lt;/Q&gt;&lt;R&gt;1&lt;/R&gt;&lt;C&gt;1&lt;/C&gt;&lt;D xsi:type="xsd:double"&gt;240&lt;/D&gt;&lt;/FQL&gt;&lt;FQL&gt;&lt;Q&gt;US9892071054^FF_RD_EXP(ANN_R,42736,43100)&lt;/Q&gt;&lt;R&gt;1&lt;/R&gt;&lt;C&gt;1&lt;/C&gt;&lt;D xsi:type="xsd:double"&gt;389&lt;/D&gt;&lt;/FQL&gt;&lt;FQL&gt;&lt;Q&gt;US9892071054^FF_DEBT_LT(ANN_R,42736,43100)&lt;/Q&gt;&lt;R&gt;1&lt;/R&gt;&lt;C&gt;1&lt;/C&gt;&lt;D xsi:type="xsd:double"&gt;2176&lt;/D&gt;&lt;/FQL&gt;&lt;FQL&gt;&lt;Q&gt;US6792951054^FF_PTX_INC_FOR(ANN_R,42736,43100)&lt;/Q&gt;&lt;R&gt;1&lt;/R&gt;&lt;C&gt;1&lt;/C&gt;&lt;D xsi:type="xsd:double"&gt;1.854&lt;/D&gt;&lt;/FQL&gt;&lt;FQL&gt;&lt;Q&gt;US6792951054^FF_RD_EXP(ANN_R,42736,43100)&lt;/Q&gt;&lt;R&gt;1&lt;/R&gt;&lt;C&gt;1&lt;/C&gt;&lt;D xsi:type="xsd:double"&gt;38.659&lt;/D&gt;&lt;/FQL&gt;&lt;FQL&gt;&lt;Q&gt;US6792951054^FF_DEBT_LT(ANN_R,42736,43100)&lt;/Q&gt;&lt;R&gt;1&lt;/R&gt;&lt;C&gt;1&lt;/C&gt;&lt;D xsi:type="xsd:double"&gt;0&lt;/D&gt;&lt;/FQL&gt;&lt;FQL&gt;&lt;Q&gt;US2855121099^FF_PTX_INC_FOR(ANN_R,42736,43100)&lt;/Q&gt;&lt;R&gt;1&lt;/R&gt;&lt;C&gt;1&lt;/C&gt;&lt;D xsi:type="xsd:double"&gt;828&lt;/D&gt;&lt;/FQL&gt;&lt;FQL&gt;&lt;Q&gt;US2855121099^FF_RD_EXP(ANN_R,42736,43100)&lt;/Q&gt;&lt;R&gt;1&lt;/R&gt;&lt;C&gt;1&lt;/C&gt;&lt;D xsi:type="xsd:double"&gt;1172&lt;/D&gt;&lt;/FQL&gt;&lt;FQL&gt;&lt;Q&gt;US2855121099^FF_DEBT_LT(ANN_R,42736,43100)&lt;/Q&gt;&lt;R&gt;1&lt;/R&gt;&lt;C&gt;1&lt;/C&gt;&lt;D xsi:type="xsd:double"&gt;990&lt;/D&gt;&lt;/FQL&gt;&lt;FQL&gt;&lt;Q&gt;US40434L1052^FF_PTX_INC_FOR(ANN_R,42736,43100)&lt;/Q&gt;&lt;R&gt;1&lt;/R&gt;&lt;C&gt;1&lt;/C&gt;&lt;D xsi:type="xsd:double"&gt;3290&lt;/D&gt;&lt;/FQL&gt;&lt;FQL&gt;&lt;Q&gt;US40434L1052^FF_RD_EXP(ANN_R,42736,43100)&lt;/Q&gt;&lt;R&gt;1&lt;/R&gt;&lt;C&gt;1&lt;/C&gt;&lt;D xsi:type="xsd:double"&gt;1190&lt;/D&gt;&lt;/FQL&gt;&lt;FQL&gt;&lt;Q&gt;US40434L1052^FF_DEBT_LT(ANN_R,42736,43100)&lt;/Q&gt;&lt;R&gt;1&lt;/R&gt;&lt;C&gt;1&lt;/C&gt;&lt;D xsi:type="xsd:double"&gt;6747&lt;/D&gt;&lt;/FQL&gt;&lt;FQL&gt;&lt;Q&gt;US00507V1098^FF_PTX_INC_FOR(ANN_R,42736,43100)&lt;/Q&gt;&lt;R&gt;1&lt;/R&gt;&lt;C&gt;1&lt;/C&gt;&lt;D xsi:type="xsd:double"&gt;966&lt;/D&gt;&lt;/FQL&gt;&lt;FQL&gt;&lt;Q&gt;US00507V1098^FF_RD_EXP(ANN_R,42736,43100)&lt;/Q&gt;&lt;R&gt;1&lt;/R&gt;&lt;C&gt;1&lt;/C&gt;&lt;D xsi:type="xsd:double"&gt;1069&lt;/D&gt;&lt;/FQL&gt;&lt;FQL&gt;&lt;Q&gt;US00507V1098^FF_DEBT_LT(ANN_R,42736,43100)&lt;/Q&gt;&lt;R&gt;1&lt;/R&gt;&lt;C&gt;1&lt;/C&gt;&lt;D xsi:type="xsd:double"&gt;4390&lt;/D&gt;&lt;/FQL&gt;&lt;FQL&gt;&lt;Q&gt;US5128071082^FF_PTX_INC_FOR(ANN_R,42736,43100)&lt;/Q&gt;&lt;R&gt;1&lt;/R&gt;&lt;C&gt;1&lt;/C&gt;&lt;D xsi:type="xsd:double"&gt;1804.12&lt;/D&gt;&lt;/FQL&gt;&lt;FQL&gt;&lt;Q&gt;US5128071082^FF_RD_EXP(ANN_R,42736,43100)&lt;/Q&gt;&lt;R&gt;1&lt;/R&gt;&lt;C&gt;1&lt;/C&gt;&lt;D xsi:type="xsd:double"&gt;1033.742&lt;/D&gt;&lt;/FQL&gt;&lt;FQL&gt;&lt;Q&gt;US5128071082^FF_DEBT_LT(ANN_R,42736,43100)&lt;/Q&gt;&lt;R&gt;1&lt;/R&gt;&lt;C&gt;1&lt;/C&gt;&lt;D xsi:type="xsd:double"&gt;1954.835&lt;/D&gt;&lt;/FQL&gt;&lt;FQL&gt;&lt;Q&gt;KR7036570000^FF_PTX_INC_FOR(ANN_R,42736,43100)&lt;/Q&gt;&lt;R&gt;0&lt;/R&gt;&lt;C&gt;0&lt;/C&gt;&lt;/FQL&gt;&lt;FQL&gt;&lt;Q&gt;KR7036570000^FF_RD_EXP(ANN_R,42736,43100)&lt;/Q&gt;&lt;R&gt;1&lt;/R&gt;&lt;C&gt;1&lt;/C&gt;&lt;D xsi:type="xsd:double"&gt;284497.044&lt;/D&gt;&lt;/FQL&gt;&lt;FQL&gt;&lt;Q&gt;KR7036570000^FF_DEBT_LT(ANN_R,42736,43100)&lt;/Q&gt;&lt;R&gt;1&lt;/R&gt;&lt;C&gt;1&lt;/C&gt;&lt;D xsi:type="xsd:double"&gt;149818.736419&lt;/D&gt;&lt;/FQL&gt;&lt;FQL&gt;&lt;Q&gt;JP3242800005^FF_PTX_INC_FOR(ANN_R,42736,43100)&lt;/Q&gt;&lt;R&gt;1&lt;/R&gt;&lt;C&gt;1&lt;/C&gt;&lt;D xsi:type="xsd:double"&gt;77735&lt;/D&gt;&lt;/FQL&gt;&lt;FQL&gt;&lt;Q&gt;JP3242800005^FF_RD_EXP(ANN_R,42736,43100)&lt;/Q&gt;&lt;R&gt;1&lt;/R&gt;&lt;C&gt;1&lt;/C&gt;&lt;D xsi:type="xsd:double"&gt;333371&lt;/D&gt;&lt;/FQL&gt;&lt;FQL&gt;&lt;Q&gt;JP3242800005^FF_DEBT_LT(ANN_R,42736,43100)&lt;/Q&gt;&lt;R&gt;1&lt;/R&gt;&lt;C&gt;1&lt;/C&gt;&lt;D xsi:type="xsd:double"&gt;493238&lt;/D&gt;&lt;/FQL&gt;&lt;FQL&gt;&lt;Q&gt;JP3122400009^FF_PTX_INC_FOR(ANN_R,42736,43100)&lt;/Q&gt;&lt;R&gt;0&lt;/R&gt;&lt;C&gt;0&lt;/C&gt;&lt;/FQL&gt;&lt;FQL&gt;&lt;Q&gt;JP3122400009^FF_RD_EXP(ANN_R,42736,43100)&lt;/Q&gt;&lt;R&gt;1&lt;/R&gt;&lt;C&gt;1&lt;/C&gt;&lt;D xsi:type="xsd:double"&gt;31170&lt;/D&gt;&lt;/FQL&gt;&lt;FQL&gt;&lt;Q&gt;JP3122400009^FF_DEBT_LT(ANN_R,42736,43100)&lt;/Q&gt;&lt;R&gt;1&lt;/R&gt;&lt;C&gt;1&lt;/C&gt;&lt;D xsi:type="xsd:double"&gt;29745&lt;/D&gt;&lt;/FQL&gt;&lt;FQL&gt;&lt;Q&gt;JP3756600007^FF_PTX_INC_FOR(ANN_R,42736,43100)&lt;/Q&gt;&lt;R&gt;0&lt;/R&gt;&lt;C&gt;0&lt;/C&gt;&lt;/FQL&gt;&lt;FQL&gt;&lt;Q&gt;JP3756600007^FF_RD_EXP(ANN_R,42736,43100)&lt;/Q&gt;&lt;R&gt;1&lt;/R&gt;&lt;C&gt;1&lt;/C&gt;&lt;D xsi:type="xsd:double"&gt;59197&lt;/D&gt;&lt;/FQL&gt;&lt;FQL&gt;&lt;Q&gt;JP3756600007^FF_DEBT_LT(ANN_R,42736,43100)&lt;/Q&gt;&lt;R&gt;1&lt;/R&gt;&lt;C&gt;1&lt;/C&gt;&lt;D xsi:type="xsd:double"&gt;0&lt;/D&gt;&lt;/FQL&gt;&lt;FQL&gt;&lt;Q&gt;KR7035720002^FF_PTX_INC_FOR(ANN_R,42736,43100)&lt;/Q&gt;&lt;R&gt;0&lt;/R&gt;&lt;C&gt;0&lt;/C&gt;&lt;/FQL&gt;&lt;FQL&gt;&lt;Q&gt;KR7035720002^FF_RD_EXP(ANN_R,42736,43100)&lt;/Q&gt;&lt;R&gt;1&lt;/R&gt;&lt;C&gt;1&lt;/C&gt;&lt;D xsi:type="xsd:double"&gt;295506&lt;/D&gt;&lt;/FQL&gt;&lt;FQL&gt;&lt;Q&gt;KR7035720002^FF_DEBT_LT(ANN_R,42736,43100)&lt;/Q&gt;&lt;R&gt;1&lt;/R&gt;&lt;C&gt;1&lt;/C&gt;&lt;D xsi:type="xsd:double"&gt;620807.913867&lt;/D&gt;&lt;/FQL&gt;&lt;FQL&gt;&lt;Q&gt;JP3866800000^FF_PTX_INC_FOR(ANN_R,42736,43100)&lt;/Q&gt;&lt;R&gt;0&lt;/R&gt;&lt;C&gt;0&lt;/C&gt;&lt;/FQL&gt;&lt;FQL&gt;&lt;Q&gt;JP3866800000^FF_RD_EXP(ANN_R,42736,43100)&lt;/Q&gt;&lt;R&gt;1&lt;/R&gt;&lt;C&gt;1&lt;/C&gt;&lt;D xsi:type="xsd:double"&gt;436130&lt;/D&gt;&lt;/FQL&gt;&lt;FQL&gt;&lt;Q&gt;JP3866800000^FF_DEBT_LT(ANN_R,42736,43100)&lt;/Q&gt;&lt;R&gt;1&lt;/R&gt;&lt;C&gt;1&lt;/C&gt;&lt;D xsi:type="xsd:double"&gt;946966&lt;/D&gt;&lt;/FQL&gt;&lt;FQL&gt;&lt;Q&gt;JP3778630008^FF_PTX_INC_FOR(ANN_R,42736,43100)&lt;/Q&gt;&lt;R&gt;0&lt;/R&gt;&lt;C&gt;0&lt;/C&gt;&lt;/FQL&gt;&lt;FQL&gt;&lt;Q&gt;JP3778630008^FF_RD_EXP(ANN_R,42736,43100)&lt;/Q&gt;&lt;R&gt;1&lt;/R&gt;&lt;C&gt;1&lt;/C&gt;&lt;D xsi:type="xsd:double"&gt;17761&lt;/D&gt;&lt;/FQL&gt;&lt;FQL&gt;&lt;Q&gt;JP3778630008^FF_DEBT_LT(ANN_R,42736,43100)&lt;/Q&gt;&lt;R&gt;1&lt;/R&gt;&lt;C&gt;1&lt;/C&gt;&lt;D xsi:type="xsd:double"&gt;255&lt;/D&gt;&lt;/FQL&gt;&lt;FQL&gt;&lt;Q&gt;KR7035420009^FF_PTX_INC_FOR(ANN_R,42736,43100)&lt;/Q&gt;&lt;R&gt;0&lt;/R&gt;&lt;C&gt;0&lt;/C&gt;&lt;/FQL&gt;&lt;FQL&gt;&lt;Q&gt;KR7035420009^FF_RD_EXP(ANN_R,42736,43100)&lt;/Q&gt;&lt;R&gt;1&lt;/R&gt;&lt;C&gt;1&lt;/C&gt;&lt;D xsi:type="xsd:double"&gt;1130230&lt;/D&gt;&lt;/FQL&gt;&lt;FQL&gt;&lt;Q&gt;KR7035420009^FF_DEBT_LT(ANN_R,42736,43100)&lt;/Q&gt;&lt;R&gt;1&lt;/R&gt;&lt;C&gt;1&lt;/C&gt;&lt;D xsi:type="xsd:double"&gt;49933.677257&lt;/D&gt;&lt;/FQL&gt;&lt;FQL&gt;&lt;Q&gt;JP3236200006^FF_PTX_INC_FOR(ANN_R,42736,43100)&lt;/Q&gt;&lt;R&gt;0&lt;/R&gt;&lt;C&gt;0&lt;/C&gt;&lt;/FQL&gt;&lt;FQL&gt;&lt;Q&gt;JP3236200006^FF_RD_EXP(ANN_R,42736,43100)&lt;/Q&gt;&lt;R&gt;1&lt;/R&gt;&lt;C&gt;1&lt;/C&gt;&lt;D xsi:type="xsd:double"&gt;11401&lt;/D&gt;&lt;/FQL&gt;&lt;FQL&gt;&lt;Q&gt;JP3236200006^FF_DEBT_LT(ANN_R,42736,43100)&lt;/Q&gt;&lt;R&gt;1&lt;/R&gt;&lt;C&gt;1&lt;/C&gt;&lt;D xsi:type="xsd:double"&gt;0&lt;/D&gt;&lt;/FQL&gt;&lt;FQL&gt;&lt;Q&gt;JP3814000000^FF_PTX_INC_FOR(ANN_R,42736,43100)&lt;/Q&gt;&lt;R&gt;1&lt;/R&gt;&lt;C&gt;1&lt;/C&gt;&lt;D xsi:type="xsd:double"&gt;70618&lt;/D&gt;&lt;/FQL&gt;&lt;FQL&gt;&lt;Q&gt;JP3814000000^FF_RD_EXP(ANN_R,42736,43100)&lt;/Q&gt;&lt;R&gt;1&lt;/R&gt;&lt;C&gt;1&lt;/C&gt;&lt;D xsi:type="xsd:double"&gt;160232&lt;/D&gt;&lt;/FQL&gt;&lt;FQL&gt;&lt;Q&gt;JP3814000000^FF_DEBT_LT(ANN_R,42736,43100)&lt;/Q&gt;&lt;R&gt;1&lt;/R&gt;&lt;C&gt;1&lt;/C&gt;&lt;D xsi:type="xsd:double"&gt;434843&lt;/D&gt;&lt;/FQL&gt;&lt;FQL&gt;&lt;Q&gt;JP3758190007^FF_PTX_INC_FOR(ANN_R,42736,43100)&lt;/Q&gt;&lt;R&gt;0&lt;/R&gt;&lt;C&gt;0&lt;/C&gt;&lt;/FQL&gt;&lt;FQL&gt;&lt;Q&gt;JP3758190007^FF_RD_EXP(ANN_R,42736,43100)&lt;/Q&gt;&lt;R&gt;1&lt;/R&gt;&lt;C&gt;1&lt;/C&gt;&lt;D xsi:type="xsd:double"&gt;8071&lt;/D&gt;&lt;/FQL&gt;&lt;FQL&gt;&lt;Q&gt;JP3758190007^FF_DEBT_LT(ANN_R,42736,43100)&lt;/Q&gt;&lt;R&gt;1&lt;/R&gt;&lt;C&gt;1&lt;/C&gt;&lt;D xsi:type="xsd:double"&gt;100&lt;/D&gt;&lt;/FQL&gt;&lt;FQL&gt;&lt;Q&gt;JP3571400005^FF_PTX_INC_FOR(ANN_R,42736,43100)&lt;/Q&gt;&lt;R&gt;0&lt;/R&gt;&lt;C&gt;0&lt;/C&gt;&lt;/FQL&gt;&lt;FQL&gt;&lt;Q&gt;JP3571400005^FF_RD_EXP(ANN_R,42736,43100)&lt;/Q&gt;&lt;R&gt;1&lt;/R&gt;&lt;C&gt;1&lt;/C&gt;&lt;D xsi:type="xsd:double"&gt;83800&lt;/D&gt;&lt;/FQL&gt;&lt;FQL&gt;&lt;Q&gt;JP3571400005^FF_DEBT_LT(ANN_R,42736,43100)&lt;/Q&gt;&lt;R&gt;1&lt;/R&gt;&lt;C&gt;1&lt;/C&gt;&lt;D xsi:type="xsd:double"&gt;4&lt;/D&gt;&lt;/FQL&gt;&lt;FQL&gt;&lt;Q&gt;TW0002454006^FF_PTX_INC_FOR(ANN_R,42736,43100)&lt;/Q&gt;&lt;R&gt;0&lt;/R&gt;&lt;C&gt;0&lt;/C&gt;&lt;/FQL&gt;&lt;FQL&gt;&lt;Q&gt;TW0002454006^FF_RD_EXP(ANN_R,42736,43100)&lt;/Q&gt;&lt;R&gt;1&lt;/R&gt;&lt;C&gt;1&lt;/C&gt;&lt;D xsi:type="xsd:double"&gt;57170.776&lt;/D&gt;&lt;/FQL&gt;&lt;FQL&gt;&lt;Q&gt;TW0002454006^FF_DEBT_LT(ANN_R,42736,43100)&lt;/Q&gt;&lt;R&gt;1&lt;/R&gt;&lt;C&gt;1&lt;/C&gt;&lt;D xsi:type="xsd:double"&gt;336.192&lt;/D&gt;&lt;/FQL&gt;&lt;FQL&gt;&lt;Q&gt;JP3249600002^FF_PTX_INC_FOR(ANN_R,42736,43100)&lt;/Q&gt;&lt;R&gt;0&lt;/R&gt;&lt;C&gt;0&lt;/C&gt;&lt;/FQL&gt;&lt;FQL&gt;&lt;Q&gt;JP3249600002^FF_RD_EXP(ANN_R,42736,43100)&lt;/Q&gt;&lt;R&gt;1&lt;/R&gt;&lt;C&gt;1&lt;/C&gt;&lt;D xsi:type="xsd:double"&gt;55411&lt;/D&gt;&lt;/FQL&gt;&lt;FQL&gt;&lt;Q&gt;JP3249600002^FF_DEBT_LT(ANN_R,42736,43100)&lt;/Q&gt;&lt;R&gt;1&lt;/R&gt;&lt;C&gt;1&lt;/C&gt;&lt;D xsi:type="xsd:double"&gt;16409&lt;/D&gt;&lt;/FQL&gt;&lt;FQL&gt;&lt;Q&gt;KR7005930003^FF_PTX_INC_FOR(ANN_R,42736,43100)&lt;/Q&gt;&lt;R&gt;0&lt;/R&gt;&lt;C&gt;0&lt;/C&gt;&lt;/FQL&gt;&lt;FQL&gt;&lt;Q&gt;KR7005930003^FF_RD_EXP(ANN_R,42736,43100)&lt;/Q&gt;&lt;R&gt;1&lt;/R&gt;&lt;C&gt;1&lt;/C&gt;&lt;D xsi:type="xsd:double"&gt;16355612&lt;/D&gt;&lt;/FQL&gt;&lt;FQL&gt;&lt;Q&gt;KR7005930003^FF_DEBT_LT(ANN_R,42736,43100)&lt;/Q&gt;&lt;R&gt;1&lt;/R&gt;&lt;C&gt;1&lt;/C&gt;&lt;D xsi:type="xsd:double"&gt;2767807&lt;/D&gt;&lt;/FQL&gt;&lt;FQL&gt;&lt;Q&gt;JP3173400007^FF_PTX_INC_FOR(ANN_R,42736,43100)&lt;/Q&gt;&lt;R&gt;0&lt;/R&gt;&lt;C&gt;0&lt;/C&gt;&lt;/FQL&gt;&lt;FQL&gt;&lt;Q&gt;JP3173400007^FF_RD_EXP(ANN_R,42736,43100)&lt;/Q&gt;&lt;R&gt;1&lt;/R&gt;&lt;C&gt;1&lt;/C&gt;&lt;D xsi:type="xsd:double"&gt;1345&lt;/D&gt;&lt;/FQL&gt;&lt;FQL&gt;&lt;Q&gt;JP3173400007^FF_DEBT_LT(ANN_R,42736,43100)&lt;/Q&gt;&lt;R&gt;1&lt;/R&gt;&lt;C&gt;1&lt;/C&gt;&lt;D xsi:type="xsd:double"&gt;0&lt;/D&gt;&lt;/FQL&gt;&lt;FQL&gt;&lt;Q&gt;CH0025751329^FF_PTX_INC_FOR(ANN_R,43466,43830)&lt;/Q&gt;&lt;R&gt;0&lt;/R&gt;&lt;C&gt;0&lt;/C&gt;&lt;/FQL&gt;&lt;FQL&gt;&lt;Q&gt;CH0025751329^FF_RD_EXP(ANN_R,43466,43830)&lt;/Q&gt;&lt;R&gt;1&lt;/R&gt;&lt;C&gt;1&lt;/C&gt;&lt;D xsi:type="xsd:double"&gt;159.709188651238&lt;/D&gt;&lt;/FQL&gt;&lt;FQL&gt;&lt;Q&gt;CH0025751329^FF_DEBT_LT(ANN_R,43466,43830)&lt;/Q&gt;&lt;R&gt;1&lt;/R&gt;&lt;C&gt;1&lt;/C&gt;&lt;D xsi:type="xsd:double"&gt;0&lt;/D&gt;&lt;/FQL&gt;&lt;FQL&gt;&lt;Q&gt;NL0000226223^FF_PTX_INC_FOR(ANN_R,43466,43830)&lt;/Q&gt;&lt;R&gt;0&lt;/R&gt;&lt;C&gt;0&lt;/C&gt;&lt;/FQL&gt;&lt;FQL&gt;&lt;Q&gt;NL0000226223^FF_RD_EXP(ANN_R,43466,43830)&lt;/Q&gt;&lt;R&gt;1&lt;/R&gt;&lt;C&gt;1&lt;/C&gt;&lt;D xsi:type="xsd:double"&gt;1470.6294532093&lt;/D&gt;&lt;/FQL&gt;&lt;FQL&gt;&lt;Q&gt;NL0000226223^FF_DEBT_LT(ANN_R,43466,43830)&lt;/Q&gt;&lt;R&gt;1&lt;/R&gt;&lt;C&gt;1&lt;/C&gt;&lt;D xsi:type="xsd:double"&gt;1827.17149220892&lt;/D&gt;&lt;/FQL&gt;&lt;FQL&gt;&lt;Q&gt;SE0000103699^FF_PTX_INC_FOR(ANN_R,43466,43830)&lt;/Q&gt;&lt;R&gt;0&lt;/R&gt;&lt;C&gt;0&lt;/C&gt;&lt;/FQL&gt;&lt;FQL&gt;&lt;Q&gt;SE0000103699^FF_RD_EXP(ANN_R,43466,43830)&lt;/Q&gt;&lt;R&gt;1&lt;/R&gt;&lt;C&gt;1&lt;/C&gt;&lt;D xsi:type="xsd:double"&gt;4107.33141586232&lt;/D&gt;&lt;/FQL&gt;&lt;FQL&gt;&lt;Q&gt;SE0000103699^FF_DEBT_LT(ANN_R,43466,43830)&lt;/Q&gt;&lt;R&gt;1&lt;/R&gt;&lt;C&gt;1&lt;/C&gt;&lt;D xsi:type="xsd:double"&gt;21011.35413855&lt;/D&gt;&lt;/FQL&gt;&lt;FQL&gt;&lt;Q&gt;FR0000130650^FF_PTX_INC_FOR(ANN_R,43466,43830)&lt;/Q&gt;&lt;R&gt;0&lt;/R&gt;&lt;C&gt;0&lt;/C&gt;&lt;/FQL&gt;&lt;FQL&gt;&lt;Q&gt;FR0000130650^FF_RD_EXP(ANN_R,43466,43830)&lt;/Q&gt;&lt;R&gt;1&lt;/R&gt;&lt;C&gt;1&lt;/C&gt;&lt;D xsi:type="xsd:double"&gt;737.9&lt;/D&gt;&lt;/FQL&gt;&lt;FQL&gt;&lt;Q&gt;FR0000130650^FF_DEBT_LT(ANN_R,43466,43830)&lt;/Q&gt;&lt;R&gt;1&lt;/R&gt;&lt;C&gt;1&lt;/C&gt;&lt;D xsi:type="xsd:double"&gt;5209.6&lt;/D&gt;&lt;/FQL&gt;&lt;FQL&gt;&lt;Q&gt;ES0109067019^FF_PTX_INC_FOR(ANN_R,43466,43830)&lt;/Q&gt;&lt;R&gt;0&lt;/R&gt;&lt;C&gt;0&lt;/C&gt;&lt;/FQL&gt;&lt;FQL&gt;&lt;Q&gt;ES0109067019^FF_RD_EXP(ANN_R,43466,43830)&lt;/Q&gt;&lt;R&gt;0&lt;/R&gt;&lt;C&gt;0&lt;/C&gt;&lt;/FQL&gt;&lt;FQL&gt;&lt;Q&gt;ES0109067019^FF_DEBT_LT(ANN_R,43466,43830)&lt;/Q&gt;&lt;R&gt;1&lt;/R&gt;&lt;C&gt;1&lt;/C&gt;&lt;D xsi:type="xsd:double"&gt;2328.2&lt;/D&gt;&lt;/FQL&gt;&lt;FQL&gt;&lt;Q&gt;SE0000108656^FF_PTX_INC_FOR(ANN_R,43466,43830)&lt;/Q&gt;&lt;R&gt;0&lt;/R&gt;&lt;C&gt;0&lt;/C&gt;&lt;/FQL&gt;&lt;FQL&gt;&lt;Q&gt;SE0000108656^FF_RD_EXP(ANN_R,43466,43830)&lt;/Q&gt;&lt;R&gt;1&lt;/R&gt;&lt;C&gt;1&lt;/C&gt;&lt;D xsi:type="xsd:double"&gt;38471&lt;/D&gt;&lt;/FQL&gt;&lt;FQL&gt;&lt;Q&gt;SE0000108656^FF_DEBT_LT(ANN_R,43466,43830)&lt;/Q&gt;&lt;R&gt;1&lt;/R&gt;&lt;C&gt;1&lt;/C&gt;&lt;D xsi:type="xsd:double"&gt;35852&lt;/D&gt;&lt;/FQL&gt;&lt;FQL&gt;&lt;Q&gt;DE0006231004^FF_PTX_INC_FOR(ANN_R,43466,43830)&lt;/Q&gt;&lt;R&gt;0&lt;/R&gt;&lt;C&gt;0&lt;/C&gt;&lt;/FQL&gt;&lt;FQL&gt;&lt;Q&gt;DE0006231004^FF_RD_EXP(ANN_R,43466,43830)&lt;/Q&gt;&lt;R&gt;1&lt;/R&gt;&lt;C&gt;1&lt;/C&gt;&lt;D xsi:type="xsd:double"&gt;1054&lt;/D&gt;&lt;/FQL&gt;&lt;FQL&gt;&lt;Q&gt;DE0006231004^FF_DEBT_LT(ANN_R,43466,43830)&lt;/Q&gt;&lt;R&gt;1&lt;/R&gt;&lt;C&gt;1&lt;/C&gt;&lt;D xsi:type="xsd:double"&gt;1534&lt;/D&gt;&lt;/FQL&gt;&lt;FQL&gt;&lt;Q&gt;DE0007164600^FF_PTX_INC_FOR(ANN_R,43466,43830)&lt;/Q&gt;&lt;R&gt;1&lt;/R&gt;&lt;C&gt;1&lt;/C&gt;&lt;D xsi:type="xsd:double"&gt;2584&lt;/D&gt;&lt;/FQL&gt;&lt;FQL&gt;&lt;Q&gt;DE0007164600^FF_RD_EXP(ANN_R,43466,43830)&lt;/Q&gt;&lt;R&gt;1&lt;/R&gt;&lt;C&gt;1&lt;/C&gt;&lt;D xsi:type="xsd:double"&gt;4292&lt;/D&gt;&lt;/FQL&gt;&lt;FQL&gt;&lt;Q&gt;DE0007164600^FF_DEBT_LT(ANN_R,43466,43830)&lt;/Q&gt;&lt;R&gt;1&lt;/R&gt;&lt;C&gt;1&lt;/C&gt;&lt;D xsi:type="xsd:double"&gt;12900&lt;/D&gt;&lt;/FQL&gt;&lt;FQL&gt;&lt;Q&gt;US8793601050^FF_PTX_INC_FOR(ANN_R,43466,43830)&lt;/Q&gt;&lt;R&gt;1&lt;/R&gt;&lt;C&gt;1&lt;/C&gt;&lt;D xsi:type="xsd:double"&gt;177.8&lt;/D&gt;&lt;/FQL&gt;&lt;FQL&gt;&lt;Q&gt;US8793601050^FF_RD_EXP(ANN_R,43466,43830)&lt;/Q&gt;&lt;R&gt;1&lt;/R&gt;&lt;C&gt;1&lt;/C&gt;&lt;D xsi:type="xsd:double"&gt;209.6&lt;/D&gt;&lt;/FQL&gt;&lt;FQL&gt;&lt;Q&gt;US8793601050^FF_DEBT_LT(ANN_R,43466,43830)&lt;/Q&gt;&lt;R&gt;1&lt;/R&gt;&lt;C&gt;1&lt;/C&gt;&lt;D xsi:type="xsd:double"&gt;869.3&lt;/D&gt;&lt;/FQL&gt;&lt;FQL&gt;&lt;Q&gt;US64110D1046^FF_PTX_INC_FOR(ANN_R,43466,43830)&lt;/Q&gt;&lt;R&gt;1&lt;/R&gt;&lt;C&gt;1&lt;/C&gt;&lt;D xsi:type="xsd:double"&gt;590&lt;/D&gt;&lt;/FQL&gt;&lt;FQL&gt;&lt;Q&gt;US64110D1046^FF_RD_EXP(ANN_R,43466,43830)&lt;/Q&gt;&lt;R&gt;1&lt;/R&gt;&lt;C&gt;1&lt;/C&gt;&lt;D xsi:type="xsd:double"&gt;827&lt;/D&gt;&lt;/FQL&gt;&lt;FQL&gt;&lt;Q&gt;US64110D1046^FF_DEBT_LT(ANN_R,43466,43830)&lt;/Q&gt;&lt;R&gt;1&lt;/R&gt;&lt;C&gt;1&lt;/C&gt;&lt;D xsi:type="xsd:double"&gt;1144&lt;/D&gt;&lt;/FQL&gt;&lt;FQL&gt;&lt;Q&gt;US0404131064^FF_PTX_INC_FOR(ANN_R,43466,43830)&lt;/Q&gt;&lt;R&gt;1&lt;/R&gt;&lt;C&gt;1&lt;/C&gt;&lt;D xsi:type="xsd:double"&gt;134.638&lt;/D&gt;&lt;/FQL&gt;&lt;FQL&gt;&lt;Q&gt;US0404131064^FF_RD_EXP(ANN_R,43466,43830)&lt;/Q&gt;&lt;R&gt;1&lt;/R&gt;&lt;C&gt;1&lt;/C&gt;&lt;D xsi:type="xsd:double"&gt;462.759&lt;/D&gt;&lt;/FQL&gt;&lt;FQL&gt;&lt;Q&gt;US0404131064^FF_DEBT_LT(ANN_R,43466,43830)&lt;/Q&gt;&lt;R&gt;1&lt;/R&gt;&lt;C&gt;1&lt;/C&gt;&lt;D xsi:type="xsd:double"&gt;83.022&lt;/D&gt;&lt;/FQL&gt;&lt;FQL&gt;&lt;Q&gt;US8740541094^FF_PTX_INC_FOR(ANN_R,43466,43830)&lt;/Q&gt;&lt;R&gt;1&lt;/R&gt;&lt;C&gt;1&lt;/C&gt;&lt;D xsi:type="xsd:double"&gt;98.52&lt;/D&gt;&lt;/FQL&gt;&lt;FQL&gt;&lt;Q&gt;US8740541094^FF_RD_EXP(ANN_R,43466,43830)&lt;/Q&gt;&lt;R&gt;1&lt;/R&gt;&lt;C&gt;1&lt;/C&gt;&lt;D xsi:type="xsd:double"&gt;223.734&lt;/D&gt;&lt;/FQL&gt;&lt;FQL&gt;&lt;Q&gt;US8740541094^FF_DEBT_LT(ANN_R,43466,43830)&lt;/Q&gt;&lt;R&gt;1&lt;/R&gt;&lt;C&gt;1&lt;/C&gt;&lt;D xsi:type="xsd:double"&gt;0&lt;/D&gt;&lt;/FQL&gt;&lt;FQL&gt;&lt;Q&gt;US74736K1016^FF_PTX_INC_FOR(ANN_R,43466,43830)&lt;/Q&gt;&lt;R&gt;1&lt;/R&gt;&lt;C&gt;1&lt;/C&gt;&lt;D xsi:type="xsd:double"&gt;389.767&lt;/D&gt;&lt;/FQL&gt;&lt;FQL&gt;&lt;Q&gt;US74736K1016^FF_RD_EXP(ANN_R,43466,43830)&lt;/Q&gt;&lt;R&gt;1&lt;/R&gt;&lt;C&gt;1&lt;/C&gt;&lt;D xsi:type="xsd:double"&gt;450.482&lt;/D&gt;&lt;/FQL&gt;&lt;FQL&gt;&lt;Q&gt;US74736K1016^FF_DEBT_LT(ANN_R,43466,43830)&lt;/Q&gt;&lt;R&gt;1&lt;/R&gt;&lt;C&gt;1&lt;/C&gt;&lt;D xsi:type="xsd:double"&gt;919.27&lt;/D&gt;&lt;/FQL&gt;&lt;FQL&gt;&lt;Q&gt;US57772K1016^FF_PTX_INC_FOR(ANN_R,43466,43830)&lt;/Q&gt;&lt;R&gt;1&lt;/R&gt;&lt;C&gt;1&lt;/C&gt;&lt;D xsi:type="xsd:double"&gt;651.405&lt;/D&gt;&lt;/FQL&gt;&lt;FQL&gt;&lt;Q&gt;US57772K1016^FF_RD_EXP(ANN_R,43466,43830)&lt;/Q&gt;&lt;R&gt;1&lt;/R&gt;&lt;C&gt;1&lt;/C&gt;&lt;D xsi:type="xsd:double"&gt;435.222&lt;/D&gt;&lt;/FQL&gt;&lt;FQL&gt;&lt;Q&gt;US57772K1016^FF_DEBT_LT(ANN_R,43466,43830)&lt;/Q&gt;&lt;R&gt;1&lt;/R&gt;&lt;C&gt;1&lt;/C&gt;&lt;D xsi:type="xsd:double"&gt;992.584&lt;/D&gt;&lt;/FQL&gt;&lt;FQL&gt;&lt;Q&gt;US34959E1091^FF_PTX_INC_FOR(ANN_R,43466,43830)&lt;/Q&gt;&lt;R&gt;1&lt;/R&gt;&lt;C&gt;1&lt;/C&gt;&lt;D xsi:type="xsd:double"&gt;14.3&lt;/D&gt;&lt;/FQL&gt;&lt;FQL&gt;&lt;Q&gt;US34959E1091^FF_RD_EXP(ANN_R,43466,43830)&lt;/Q&gt;&lt;R&gt;1&lt;/R&gt;&lt;C&gt;1&lt;/C&gt;&lt;D xsi:type="xsd:double"&gt;277.1&lt;/D&gt;&lt;/FQL&gt;&lt;FQL&gt;&lt;Q&gt;US34959E1091^FF_DEBT_LT(ANN_R,43466,43830)&lt;/Q&gt;&lt;R&gt;1&lt;/R&gt;&lt;C&gt;1&lt;/C&gt;&lt;D xsi:type="xsd:double"&gt;30.6&lt;/D&gt;&lt;/FQL&gt;&lt;FQL&gt;&lt;Q&gt;US9892071054^FF_PTX_INC_FOR(ANN_R,43466,43830)&lt;/Q&gt;&lt;R&gt;1&lt;/R&gt;&lt;C&gt;1&lt;/C&gt;&lt;D xsi:type="xsd:double"&gt;515&lt;/D&gt;&lt;/FQL&gt;&lt;FQL&gt;&lt;Q&gt;US9892071054^FF_RD_EXP(ANN_R,43466,43830)&lt;/Q&gt;&lt;R&gt;1&lt;/R&gt;&lt;C&gt;1&lt;/C&gt;&lt;D xsi:type="xsd:double"&gt;447&lt;/D&gt;&lt;/FQL&gt;&lt;FQL&gt;&lt;Q&gt;US9892071054^FF_DEBT_LT(ANN_R,43466,43830)&lt;/Q&gt;&lt;R&gt;1&lt;/R&gt;&lt;C&gt;1&lt;/C&gt;&lt;D xsi:type="xsd:double"&gt;1180&lt;/D&gt;&lt;/FQL&gt;&lt;FQL&gt;&lt;Q&gt;US6792951054^FF_PTX_INC_FOR(ANN_R,43466,43830)&lt;/Q&gt;&lt;R&gt;1&lt;/R&gt;&lt;C&gt;1&lt;/C&gt;&lt;D xsi:type="xsd:double"&gt;2.7&lt;/D&gt;&lt;/FQL&gt;&lt;FQL&gt;&lt;Q&gt;US6792951054^FF_RD_EXP(ANN_R,43466,43830)&lt;/Q&gt;&lt;R&gt;1&lt;/R&gt;&lt;C&gt;1&lt;/C&gt;&lt;D xsi:type="xsd:double"&gt;102.385&lt;/D&gt;&lt;/FQL&gt;&lt;FQL&gt;&lt;Q&gt;US6792951054^FF_DEBT_LT(ANN_R,43466,43830)&lt;/Q&gt;&lt;R&gt;1&lt;/R&gt;&lt;C&gt;1&lt;/C&gt;&lt;D xsi:type="xsd:double"&gt;147.046&lt;/D&gt;&lt;/FQL&gt;&lt;FQL&gt;&lt;Q&gt;US2855121099^FF_PTX_INC_FOR(ANN_R,43466,43830)&lt;/Q&gt;&lt;R&gt;1&lt;/R&gt;&lt;C&gt;1&lt;/C&gt;&lt;D xsi:type="xsd:double"&gt;909&lt;/D&gt;&lt;/FQL&gt;&lt;FQL&gt;&lt;Q&gt;US2855121099^FF_RD_EXP(ANN_R,43466,43830)&lt;/Q&gt;&lt;R&gt;1&lt;/R&gt;&lt;C&gt;1&lt;/C&gt;&lt;D xsi:type="xsd:double"&gt;1423&lt;/D&gt;&lt;/FQL&gt;&lt;FQL&gt;&lt;Q&gt;US2855121099^FF_DEBT_LT(ANN_R,43466,43830)&lt;/Q&gt;&lt;R&gt;1&lt;/R&gt;&lt;C&gt;1&lt;/C&gt;&lt;D xsi:type="xsd:double"&gt;994&lt;/D&gt;&lt;/FQL&gt;&lt;FQL&gt;&lt;Q&gt;US40434L1052^FF_PTX_INC_FOR(ANN_R,43466,43830)&lt;/Q&gt;&lt;R&gt;1&lt;/R&gt;&lt;C&gt;1&lt;/C&gt;&lt;D xsi:type="xsd:double"&gt;3544&lt;/D&gt;&lt;/FQL&gt;&lt;FQL&gt;&lt;Q&gt;US40434L1052^FF_RD_EXP(ANN_R,43466,43830)&lt;/Q&gt;&lt;R&gt;1&lt;/R&gt;&lt;C&gt;1&lt;/C&gt;&lt;D xsi:type="xsd:double"&gt;1499&lt;/D&gt;&lt;/FQL&gt;&lt;FQL&gt;&lt;Q&gt;US40434L1052^FF_DEBT_LT(ANN_R,43466,43830)&lt;/Q&gt;&lt;R&gt;1&lt;/R&gt;&lt;C&gt;1&lt;/C&gt;&lt;D xsi:type="xsd:double"&gt;4780&lt;/D&gt;&lt;/FQL&gt;&lt;FQL&gt;&lt;Q&gt;US00507V1098^FF_PTX_INC_FOR(ANN_R,43466,43830)&lt;/Q&gt;&lt;R&gt;1&lt;/R&gt;&lt;C&gt;1&lt;/C&gt;&lt;D xsi:type="xsd:double"&gt;1305&lt;/D&gt;&lt;/FQL&gt;&lt;FQL&gt;&lt;Q&gt;US00507V1098^FF_RD_EXP(ANN_R,43466,43830)&lt;/Q&gt;&lt;R&gt;1&lt;/R&gt;&lt;C&gt;1&lt;/C&gt;&lt;D xsi:type="xsd:double"&gt;998&lt;/D&gt;&lt;/FQL&gt;&lt;FQL&gt;&lt;Q&gt;US00507V1098^FF_DEBT_LT(ANN_R,43466,43830)&lt;/Q&gt;&lt;R&gt;1&lt;/R&gt;&lt;C&gt;1&lt;/C&gt;&lt;D xsi:type="xsd:double"&gt;2885&lt;/D&gt;&lt;/FQL&gt;&lt;FQL&gt;&lt;Q&gt;US5128071082^FF_PTX_INC_FOR(ANN_R,43466,43830)&lt;/Q&gt;&lt;R&gt;1&lt;/R&gt;&lt;C&gt;1&lt;/C&gt;&lt;D xsi:type="xsd:double"&gt;2506.447&lt;/D&gt;&lt;/FQL&gt;&lt;FQL&gt;&lt;Q&gt;US5128071082^FF_RD_EXP(ANN_R,43466,43830)&lt;/Q&gt;&lt;R&gt;1&lt;/R&gt;&lt;C&gt;1&lt;/C&gt;&lt;D xsi:type="xsd:double"&gt;1191.32&lt;/D&gt;&lt;/FQL&gt;&lt;FQL&gt;&lt;Q&gt;US5128071082^FF_DEBT_LT(ANN_R,43466,43830)&lt;/Q&gt;&lt;R&gt;1&lt;/R&gt;&lt;C&gt;1&lt;/C&gt;&lt;D xsi:type="xsd:double"&gt;3872.207&lt;/D&gt;&lt;/FQL&gt;&lt;FQL&gt;&lt;Q&gt;KR7036570000^FF_PTX_INC_FOR(ANN_R,43466,43830)&lt;/Q&gt;&lt;R&gt;0&lt;/R&gt;&lt;C&gt;0&lt;/C&gt;&lt;/FQL&gt;&lt;FQL&gt;&lt;Q&gt;KR7036570000^FF_RD_EXP(ANN_R,43466,43830)&lt;/Q&gt;&lt;R&gt;1&lt;/R&gt;&lt;C&gt;1&lt;/C&gt;&lt;D xsi:type="xsd:double"&gt;309666.51&lt;/D&gt;&lt;/FQL&gt;&lt;FQL&gt;&lt;Q&gt;KR7036570000^FF_DEBT_LT(ANN_R,43466,43830)&lt;/Q&gt;&lt;R&gt;1&lt;/R&gt;&lt;C&gt;1&lt;/C&gt;&lt;D xsi:type="xsd:double"&gt;315078.6118&lt;/D&gt;&lt;/FQL&gt;&lt;FQL&gt;&lt;Q&gt;JP3242800005^FF_PTX_INC_FOR(ANN_R,43466,43830)&lt;/Q&gt;&lt;R&gt;1&lt;/R&gt;&lt;C&gt;1&lt;/C&gt;&lt;D xsi:type="xsd:double"&gt;88411&lt;/D&gt;&lt;/FQL&gt;&lt;FQL&gt;&lt;Q&gt;JP3242800005^FF_RD_EXP(ANN_R,43466,43830)&lt;/Q&gt;&lt;R&gt;1&lt;/R&gt;&lt;C&gt;1&lt;/C&gt;&lt;D xsi:type="xsd:double"&gt;298503&lt;/D&gt;&lt;/FQL&gt;&lt;FQL&gt;&lt;Q&gt;JP3242800005^FF_DEBT_LT(ANN_R,43466,43830)&lt;/Q&gt;&lt;R&gt;1&lt;/R&gt;&lt;C&gt;1&lt;/C&gt;&lt;D xsi:type="xsd:double"&gt;441028&lt;/D&gt;&lt;/FQL&gt;&lt;FQL&gt;&lt;Q&gt;JP3122400009^FF_PTX_INC_FOR(ANN_R,43466,43830)&lt;/Q&gt;&lt;R&gt;0&lt;/R&gt;&lt;C&gt;0&lt;/C&gt;&lt;/FQL&gt;&lt;FQL&gt;&lt;Q&gt;JP3122400009^FF_RD_EXP(ANN_R,43466,43830)&lt;/Q&gt;&lt;R&gt;1&lt;/R&gt;&lt;C&gt;1&lt;/C&gt;&lt;D xsi:type="xsd:double"&gt;37852&lt;/D&gt;&lt;/FQL&gt;&lt;FQL&gt;&lt;Q&gt;JP3122400009^FF_DEBT_LT(ANN_R,43466,43830)&lt;/Q&gt;&lt;R&gt;1&lt;/R&gt;&lt;C&gt;1&lt;/C&gt;&lt;D xsi:type="xsd:double"&gt;0&lt;/D&gt;&lt;/FQL&gt;&lt;FQL&gt;&lt;Q&gt;JP3756600007^FF_PTX_INC_FOR(ANN_R,43466,43830)&lt;/Q&gt;&lt;R&gt;0&lt;/R&gt;&lt;C&gt;0&lt;/C&gt;&lt;/FQL&gt;&lt;FQL&gt;&lt;Q&gt;JP3756600007^FF_RD_EXP(ANN_R,43466,43830)&lt;/Q&gt;&lt;R&gt;1&lt;/R&gt;&lt;C&gt;1&lt;/C&gt;&lt;D xsi:type="xsd:double"&gt;69628&lt;/D&gt;&lt;/FQL&gt;&lt;FQL&gt;&lt;Q&gt;JP3756600007^FF_DEBT_LT(ANN_R,43466,43830)&lt;/Q&gt;&lt;R&gt;1&lt;/R&gt;&lt;C&gt;1&lt;/C&gt;&lt;D xsi:type="xsd:double"&gt;36&lt;/D&gt;&lt;/FQL&gt;&lt;FQL&gt;&lt;Q&gt;KR7035720002^FF_PTX_INC_FOR(ANN_R,43466,43830)&lt;/Q&gt;&lt;R&gt;0&lt;/R&gt;&lt;C&gt;0&lt;/C&gt;&lt;/FQL&gt;&lt;FQL&gt;&lt;Q&gt;KR7035720002^FF_RD_EXP(ANN_R,43466,43830)&lt;/Q&gt;&lt;R&gt;1&lt;/R&gt;&lt;C&gt;1&lt;/C&gt;&lt;D xsi:type="xsd:double"&gt;467250&lt;/D&gt;&lt;/FQL&gt;&lt;FQL&gt;&lt;Q&gt;KR7035720002^FF_DEBT_LT(ANN_R,43466,43830)&lt;/Q&gt;&lt;R&gt;1&lt;/R&gt;&lt;C&gt;1&lt;/C&gt;&lt;D xsi:type="xsd:double"&gt;237258.188432&lt;/D&gt;&lt;/FQL&gt;&lt;FQL&gt;&lt;Q&gt;JP3866800000^FF_PTX_INC_FOR(ANN_R,43466,43830)&lt;/Q&gt;&lt;R&gt;0&lt;/R&gt;&lt;C&gt;0&lt;/C&gt;&lt;/FQL&gt;&lt;FQL&gt;&lt;Q&gt;JP3866800000^FF_RD_EXP(ANN_R,43466,43830)&lt;/Q&gt;&lt;R&gt;1&lt;/R&gt;&lt;C&gt;1&lt;/C&gt;&lt;D xsi:type="xsd:double"&gt;488757&lt;/D&gt;&lt;/FQL&gt;&lt;FQL&gt;&lt;Q&gt;JP3866800000^FF_DEBT_LT(ANN_R,43466,43830)&lt;/Q&gt;&lt;R&gt;1&lt;/R&gt;&lt;C&gt;1&lt;/C&gt;&lt;D xsi:type="xsd:double"&gt;608766&lt;/D&gt;&lt;/FQL&gt;&lt;FQL&gt;&lt;Q&gt;JP3778630008^FF_PTX_INC_FOR(ANN_R,43466,43830)&lt;/Q&gt;&lt;R&gt;0&lt;/R&gt;&lt;C&gt;0&lt;/C&gt;&lt;/FQL&gt;&lt;FQL&gt;&lt;Q&gt;JP3778630008^FF_RD_EXP(ANN_R,43466,43830)&lt;/Q&gt;&lt;R&gt;1&lt;/R&gt;&lt;C&gt;1&lt;/C&gt;&lt;D xsi:type="xsd:double"&gt;19811&lt;/D&gt;&lt;/FQL&gt;&lt;FQL&gt;&lt;Q&gt;JP3778630008^FF_DEBT_LT(ANN_R,43466,43830)&lt;/Q&gt;&lt;R&gt;1&lt;/R&gt;&lt;C&gt;1&lt;/C&gt;&lt;D xsi:type="xsd:double"&gt;177&lt;/D&gt;&lt;/FQL&gt;&lt;FQL&gt;&lt;Q&gt;KR7035420009^FF_PTX_INC_FOR(ANN_R,43466,43830)&lt;/Q&gt;&lt;R&gt;0&lt;/R&gt;&lt;C&gt;0&lt;/C&gt;&lt;/FQL&gt;&lt;FQL&gt;&lt;Q&gt;KR7035420009^FF_RD_EXP(ANN_R,43466,43830)&lt;/Q&gt;&lt;R&gt;1&lt;/R&gt;&lt;C&gt;1&lt;/C&gt;&lt;D xsi:type="xsd:double"&gt;1095874&lt;/D&gt;&lt;/FQL&gt;&lt;FQL&gt;&lt;Q&gt;KR7035420009^FF_DEBT_LT(ANN_R,43466,43830)&lt;/Q&gt;&lt;R&gt;1&lt;/R&gt;&lt;C&gt;1&lt;/C&gt;&lt;D xsi:type="xsd:double"&gt;1357598.033054&lt;/D&gt;&lt;/FQL&gt;&lt;FQL&gt;&lt;Q&gt;JP3236200006^FF_PTX_INC_FOR(ANN_R,43466,43830)&lt;/Q&gt;&lt;R&gt;0&lt;/R&gt;&lt;C&gt;0&lt;/C&gt;&lt;/FQL&gt;&lt;FQL&gt;&lt;Q&gt;JP3236200006^FF_RD_EXP(ANN_R,43466,43830)&lt;/Q&gt;&lt;R&gt;1&lt;/R&gt;&lt;C&gt;1&lt;/C&gt;&lt;D xsi:type="xsd:double"&gt;15928&lt;/D&gt;&lt;/FQL&gt;&lt;FQL&gt;&lt;Q&gt;JP3236200006^FF_DEBT_LT(ANN_R,43466,43830)&lt;/Q&gt;&lt;R&gt;1&lt;/R&gt;&lt;C&gt;1&lt;/C&gt;&lt;D xsi:type="xsd:double"&gt;0&lt;/D&gt;&lt;/FQL&gt;&lt;FQL&gt;&lt;Q&gt;JP3814000000^FF_PTX_INC_FOR(ANN_R,43466,43830)&lt;/Q&gt;&lt;R&gt;0&lt;/R&gt;&lt;C&gt;0&lt;/C&gt;&lt;/FQL&gt;&lt;FQL&gt;&lt;Q&gt;JP3814000000^FF_RD_EXP(ANN_R,43466,43830)&lt;/Q&gt;&lt;R&gt;1&lt;/R&gt;&lt;C&gt;1&lt;/C&gt;&lt;D xsi:type="xsd:double"&gt;156132&lt;/D&gt;&lt;/FQL&gt;&lt;FQL&gt;&lt;Q&gt;JP3814000000^FF_DEBT_LT(ANN_R,43466,43830)&lt;/Q&gt;&lt;R&gt;1&lt;/R&gt;&lt;C&gt;1&lt;/C&gt;&lt;D xsi:type="xsd:double"&gt;353533&lt;/D&gt;&lt;/FQL&gt;&lt;FQL&gt;&lt;Q&gt;JP3758190007^FF_PTX_INC_FOR(ANN_R,43466,43830)&lt;/Q&gt;&lt;R&gt;0&lt;/R&gt;&lt;C&gt;0&lt;/C&gt;&lt;/FQL&gt;&lt;FQL&gt;&lt;Q&gt;JP3758190007^FF_RD_EXP(ANN_R,43466,43830)&lt;/Q&gt;&lt;R&gt;1&lt;/R&gt;&lt;C&gt;1&lt;/C&gt;&lt;D xsi:type="xsd:double"&gt;14895&lt;/D&gt;&lt;/FQL&gt;&lt;FQL&gt;&lt;Q&gt;JP3758190007^FF_DEBT_LT(ANN_R,43466,43830)&lt;/Q&gt;&lt;R&gt;1&lt;/R&gt;&lt;C&gt;1&lt;/C&gt;&lt;D xsi:type="xsd:double"&gt;8507&lt;/D&gt;&lt;/FQL&gt;&lt;FQL&gt;&lt;Q&gt;JP3571400005^FF_PTX_INC_FOR(ANN_R,43466,43830)&lt;/Q&gt;&lt;R&gt;0&lt;/R&gt;&lt;C&gt;0&lt;/C&gt;&lt;/FQL&gt;&lt;FQL&gt;&lt;Q&gt;JP3571400005^FF_RD_EXP(ANN_R,43466,43830)&lt;/Q&gt;&lt;R&gt;1&lt;/R&gt;&lt;C&gt;1&lt;/C&gt;&lt;D xsi:type="xsd:double"&gt;113980&lt;/D&gt;&lt;/FQL&gt;&lt;FQL&gt;&lt;Q&gt;JP3571400005^FF_DEBT_LT(ANN_R,43466,43830)&lt;/Q&gt;&lt;R&gt;1&lt;/R&gt;&lt;C&gt;1&lt;/C&gt;&lt;D xsi:type="xsd:double"&gt;2&lt;/D&gt;&lt;/FQL&gt;&lt;FQL&gt;&lt;Q&gt;TW0002454006^FF_PTX_INC_FOR(ANN_R,43466,43830)&lt;/Q&gt;&lt;R&gt;0&lt;/R&gt;&lt;C&gt;0&lt;/C&gt;&lt;/FQL&gt;&lt;FQL&gt;&lt;Q&gt;TW0002454006^FF_RD_EXP(ANN_R,43466,43830)&lt;/Q&gt;&lt;R&gt;1&lt;/R&gt;&lt;C&gt;1&lt;/C&gt;&lt;D xsi:type="xsd:double"&gt;63001.401&lt;/D&gt;&lt;/FQL&gt;&lt;FQL&gt;&lt;Q&gt;TW0002454006^FF_DEBT_LT(ANN_R,43466,43830)&lt;/Q&gt;&lt;R&gt;1&lt;/R&gt;&lt;C&gt;1&lt;/C&gt;&lt;D xsi:type="xsd:double"&gt;2526.252&lt;/D&gt;&lt;/FQL&gt;&lt;FQL&gt;&lt;Q&gt;JP3249600002^FF_PTX_INC_FOR(ANN_R,43466,43830)&lt;/Q&gt;&lt;R&gt;0&lt;/R&gt;&lt;C&gt;0&lt;/C&gt;&lt;/FQL&gt;&lt;FQL&gt;&lt;Q&gt;JP3249600002^FF_RD_EXP(ANN_R,43466,43830)&lt;/Q&gt;&lt;R&gt;1&lt;/R&gt;&lt;C&gt;1&lt;/C&gt;&lt;D xsi:type="xsd:double"&gt;69927&lt;/D&gt;&lt;/FQL&gt;&lt;FQL&gt;&lt;Q&gt;JP3249600002^FF_DEBT_LT(ANN_R,43466,43830)&lt;/Q&gt;&lt;R&gt;1&lt;/R&gt;&lt;C&gt;1&lt;/C&gt;&lt;D xsi:type="xsd:double"&gt;5656&lt;/D&gt;&lt;/FQL&gt;&lt;FQL&gt;&lt;Q&gt;KR7005930003^FF_PTX_INC_FOR(ANN_R,43466,43830)&lt;/Q&gt;&lt;R&gt;0&lt;/R&gt;&lt;C&gt;0&lt;/C&gt;&lt;/FQL&gt;&lt;FQL&gt;&lt;Q&gt;KR7005930003^FF_RD_EXP(ANN_R,43466,43830)&lt;/Q&gt;&lt;R&gt;1&lt;/R&gt;&lt;C&gt;1&lt;/C&gt;&lt;D xsi:type="xsd:double"&gt;19907236&lt;/D&gt;&lt;/FQL&gt;&lt;FQL&gt;&lt;Q&gt;KR7005930003^FF_DEBT_LT(ANN_R,43466,43830)&lt;/Q&gt;&lt;R&gt;1&lt;/R&gt;&lt;C&gt;1&lt;/C&gt;&lt;D xsi:type="xsd:double"&gt;3172479&lt;/D&gt;&lt;/FQL&gt;&lt;FQL&gt;&lt;Q&gt;JP3173400007^FF_PTX_INC_FOR(ANN_R,43466,43830)&lt;/Q&gt;&lt;R&gt;0&lt;/R&gt;&lt;C&gt;0&lt;/C&gt;&lt;/FQL&gt;&lt;FQL&gt;&lt;Q&gt;JP3173400007^FF_RD_EXP(ANN_R,43466,43830)&lt;/Q&gt;&lt;R&gt;1&lt;/R&gt;&lt;C&gt;1&lt;/C&gt;&lt;D xsi:type="xsd:double"&gt;1250&lt;/D&gt;&lt;/FQL&gt;&lt;FQL&gt;&lt;Q&gt;JP3173400007^FF_DEBT_LT(ANN_R,43466,43830)&lt;/Q&gt;&lt;R&gt;1&lt;/R&gt;&lt;C&gt;1&lt;/C&gt;&lt;D xsi:type="xsd:double"&gt;0&lt;/D&gt;&lt;/FQL&gt;&lt;FQL&gt;&lt;Q&gt;CH0025751329^FF_PTX_INC_FOR(ANN_R,43101,43465)&lt;/Q&gt;&lt;R&gt;0&lt;/R&gt;&lt;C&gt;0&lt;/C&gt;&lt;/FQL&gt;&lt;FQL&gt;&lt;Q&gt;CH0025751329^FF_RD_EXP(ANN_R,43101,43465)&lt;/Q&gt;&lt;R&gt;1&lt;/R&gt;&lt;C&gt;1&lt;/C&gt;&lt;D xsi:type="xsd:double"&gt;139.531855547953&lt;/D&gt;&lt;/FQL&gt;&lt;FQL&gt;&lt;Q&gt;CH0025751329^FF_DEBT_LT(ANN_R,43101,43465)&lt;/Q&gt;&lt;R&gt;1&lt;/R&gt;&lt;C&gt;1&lt;/C&gt;&lt;D xsi:type="xsd:double"&gt;0&lt;/D&gt;&lt;/FQL&gt;&lt;FQL&gt;&lt;Q&gt;NL0000226223^FF_PTX_INC_FOR(ANN_R,43101,43465)&lt;/Q&gt;&lt;R&gt;0&lt;/R&gt;&lt;C&gt;0&lt;/C&gt;&lt;/FQL&gt;&lt;FQL&gt;&lt;Q&gt;NL0000226223^FF_RD_EXP(ANN_R,43101,43465)&lt;/Q&gt;&lt;R&gt;1&lt;/R&gt;&lt;C&gt;1&lt;/C&gt;&lt;D xsi:type="xsd:double"&gt;1300.27575471006&lt;/D&gt;&lt;/FQL&gt;&lt;FQL&gt;&lt;Q&gt;NL0000226223^FF_DEBT_LT(ANN_R,43101,43465)&lt;/Q&gt;&lt;R&gt;1&lt;/R&gt;&lt;C&gt;1&lt;/C&gt;&lt;D xsi:type="xsd:double"&gt;1543.10457945387&lt;/D&gt;&lt;/FQL&gt;&lt;FQL&gt;&lt;Q&gt;SE0000103699^FF_PTX_INC_FOR(ANN_R,43101,43465)&lt;/Q&gt;&lt;R</t>
        </r>
      </text>
    </comment>
    <comment ref="A162" authorId="0" shapeId="0" xr:uid="{ADC7EE03-9495-470C-9024-B55FFCC29F97}">
      <text>
        <r>
          <rPr>
            <b/>
            <sz val="9"/>
            <color indexed="81"/>
            <rFont val="Tahoma"/>
            <charset val="1"/>
          </rPr>
          <t>&gt;0&lt;/R&gt;&lt;C&gt;0&lt;/C&gt;&lt;/FQL&gt;&lt;FQL&gt;&lt;Q&gt;SE0000103699^FF_RD_EXP(ANN_R,43101,43465)&lt;/Q&gt;&lt;R&gt;1&lt;/R&gt;&lt;C&gt;1&lt;/C&gt;&lt;D xsi:type="xsd:double"&gt;3789.72762033032&lt;/D&gt;&lt;/FQL&gt;&lt;FQL&gt;&lt;Q&gt;SE0000103699^FF_DEBT_LT(ANN_R,43101,43465)&lt;/Q&gt;&lt;R&gt;1&lt;/R&gt;&lt;C&gt;1&lt;/C&gt;&lt;D xsi:type="xsd:double"&gt;18383.8700198423&lt;/D&gt;&lt;/FQL&gt;&lt;FQL&gt;&lt;Q&gt;FR0000130650^FF_PTX_INC_FOR(ANN_R,43101,43465)&lt;/Q&gt;&lt;R&gt;0&lt;/R&gt;&lt;C&gt;0&lt;/C&gt;&lt;/FQL&gt;&lt;FQL&gt;&lt;Q&gt;FR0000130650^FF_RD_EXP(ANN_R,43101,43465)&lt;/Q&gt;&lt;R&gt;1&lt;/R&gt;&lt;C&gt;1&lt;/C&gt;&lt;D xsi:type="xsd:double"&gt;631.1&lt;/D&gt;&lt;/FQL&gt;&lt;FQL&gt;&lt;Q&gt;FR0000130650^FF_DEBT_LT(ANN_R,43101,43465)&lt;/Q&gt;&lt;R&gt;1&lt;/R&gt;&lt;C&gt;1&lt;/C&gt;&lt;D xsi:type="xsd:double"&gt;650&lt;/D&gt;&lt;/FQL&gt;&lt;FQL&gt;&lt;Q&gt;ES0109067019^FF_PTX_INC_FOR(ANN_R,43101,43465)&lt;/Q&gt;&lt;R&gt;0&lt;/R&gt;&lt;C&gt;0&lt;/C&gt;&lt;/FQL&gt;&lt;FQL&gt;&lt;Q&gt;ES0109067019^FF_RD_EXP(ANN_R,43101,43465)&lt;/Q&gt;&lt;R&gt;0&lt;/R&gt;&lt;C&gt;0&lt;/C&gt;&lt;/FQL&gt;&lt;FQL&gt;&lt;Q&gt;ES0109067019^FF_DEBT_LT(ANN_R,43101,43465)&lt;/Q&gt;&lt;R&gt;1&lt;/R&gt;&lt;C&gt;1&lt;/C&gt;&lt;D xsi:type="xsd:double"&gt;2898.1&lt;/D&gt;&lt;/FQL&gt;&lt;FQL&gt;&lt;Q&gt;SE0000108656^FF_PTX_INC_FOR(ANN_R,43101,43465)&lt;/Q&gt;&lt;R&gt;0&lt;/R&gt;&lt;C&gt;0&lt;/C&gt;&lt;/FQL&gt;&lt;FQL&gt;&lt;Q&gt;SE0000108656^FF_RD_EXP(ANN_R,43101,43465)&lt;/Q&gt;&lt;R&gt;1&lt;/R&gt;&lt;C&gt;1&lt;/C&gt;&lt;D xsi:type="xsd:double"&gt;37616&lt;/D&gt;&lt;/FQL&gt;&lt;FQL&gt;&lt;Q&gt;SE0000108656^FF_DEBT_LT(ANN_R,43101,43465)&lt;/Q&gt;&lt;R&gt;1&lt;/R&gt;&lt;C&gt;1&lt;/C&gt;&lt;D xsi:type="xsd:double"&gt;30870&lt;/D&gt;&lt;/FQL&gt;&lt;FQL&gt;&lt;Q&gt;DE0006231004^FF_PTX_INC_FOR(ANN_R,43101,43465)&lt;/Q&gt;&lt;R&gt;0&lt;/R&gt;&lt;C&gt;0&lt;/C&gt;&lt;/FQL&gt;&lt;FQL&gt;&lt;Q&gt;DE0006231004^FF_RD_EXP(ANN_R,43101,43465)&lt;/Q&gt;&lt;R&gt;1&lt;/R&gt;&lt;C&gt;1&lt;/C&gt;&lt;D xsi:type="xsd:double"&gt;922&lt;/D&gt;&lt;/FQL&gt;&lt;FQL&gt;&lt;Q&gt;DE0006231004^FF_DEBT_LT(ANN_R,43101,43465)&lt;/Q&gt;&lt;R&gt;1&lt;/R&gt;&lt;C&gt;1&lt;/C&gt;&lt;D xsi:type="xsd:double"&gt;1507&lt;/D&gt;&lt;/FQL&gt;&lt;FQL&gt;&lt;Q&gt;DE0007164600^FF_PTX_INC_FOR(ANN_R,43101,43465)&lt;/Q&gt;&lt;R&gt;1&lt;/R&gt;&lt;C&gt;1&lt;/C&gt;&lt;D xsi:type="xsd:double"&gt;2494&lt;/D&gt;&lt;/FQL&gt;&lt;FQL&gt;&lt;Q&gt;DE0007164600^FF_RD_EXP(ANN_R,43101,43465)&lt;/Q&gt;&lt;R&gt;1&lt;/R&gt;&lt;C&gt;1&lt;/C&gt;&lt;D xsi:type="xsd:double"&gt;3624&lt;/D&gt;&lt;/FQL&gt;&lt;FQL&gt;&lt;Q&gt;DE0007164600^FF_DEBT_LT(ANN_R,43101,43465)&lt;/Q&gt;&lt;R&gt;1&lt;/R&gt;&lt;C&gt;1&lt;/C&gt;&lt;D xsi:type="xsd:double"&gt;10535&lt;/D&gt;&lt;/FQL&gt;&lt;FQL&gt;&lt;Q&gt;US8793601050^FF_PTX_INC_FOR(ANN_R,43101,43465)&lt;/Q&gt;&lt;R&gt;1&lt;/R&gt;&lt;C&gt;1&lt;/C&gt;&lt;D xsi:type="xsd:double"&gt;150.2&lt;/D&gt;&lt;/FQL&gt;&lt;FQL&gt;&lt;Q&gt;US8793601050^FF_RD_EXP(ANN_R,43101,43465)&lt;/Q&gt;&lt;R&gt;1&lt;/R&gt;&lt;C&gt;1&lt;/C&gt;&lt;D xsi:type="xsd:double"&gt;185.6&lt;/D&gt;&lt;/FQL&gt;&lt;FQL&gt;&lt;Q&gt;US8793601050^FF_DEBT_LT(ANN_R,43101,43465)&lt;/Q&gt;&lt;R&gt;1&lt;/R&gt;&lt;C&gt;1&lt;/C&gt;&lt;D xsi:type="xsd:double"&gt;612.3&lt;/D&gt;&lt;/FQL&gt;&lt;FQL&gt;&lt;Q&gt;US64110D1046^FF_PTX_INC_FOR(ANN_R,43101,43465)&lt;/Q&gt;&lt;R&gt;1&lt;/R&gt;&lt;C&gt;1&lt;/C&gt;&lt;D xsi:type="xsd:double"&gt;610&lt;/D&gt;&lt;/FQL&gt;&lt;FQL&gt;&lt;Q&gt;US64110D1046^FF_RD_EXP(ANN_R,43101,43465)&lt;/Q&gt;&lt;R&gt;1&lt;/R&gt;&lt;C&gt;1&lt;/C&gt;&lt;D xsi:type="xsd:double"&gt;783&lt;/D&gt;&lt;/FQL&gt;&lt;FQL&gt;&lt;Q&gt;US64110D1046^FF_DEBT_LT(ANN_R,43101,43465)&lt;/Q&gt;&lt;R&gt;1&lt;/R&gt;&lt;C&gt;1&lt;/C&gt;&lt;D xsi:type="xsd:double"&gt;1541&lt;/D&gt;&lt;/FQL&gt;&lt;FQL&gt;&lt;Q&gt;US0404131064^FF_PTX_INC_FOR(ANN_R,43101,43465)&lt;/Q&gt;&lt;R&gt;1&lt;/R&gt;&lt;C&gt;1&lt;/C&gt;&lt;D xsi:type="xsd:double"&gt;151.983&lt;/D&gt;&lt;/FQL&gt;&lt;FQL&gt;&lt;Q&gt;US0404131064^FF_RD_EXP(ANN_R,43101,43465)&lt;/Q&gt;&lt;R&gt;1&lt;/R&gt;&lt;C&gt;1&lt;/C&gt;&lt;D xsi:type="xsd:double"&gt;442.468&lt;/D&gt;&lt;/FQL&gt;&lt;FQL&gt;&lt;Q&gt;US0404131064^FF_DEBT_LT(ANN_R,43101,43465)&lt;/Q&gt;&lt;R&gt;1&lt;/R&gt;&lt;C&gt;1&lt;/C&gt;&lt;D xsi:type="xsd:double"&gt;35.431&lt;/D&gt;&lt;/FQL&gt;&lt;FQL&gt;&lt;Q&gt;US8740541094^FF_PTX_INC_FOR(ANN_R,43101,43465)&lt;/Q&gt;&lt;R&gt;1&lt;/R&gt;&lt;C&gt;1&lt;/C&gt;&lt;D xsi:type="xsd:double"&gt;0.386&lt;/D&gt;&lt;/FQL&gt;&lt;FQL&gt;&lt;Q&gt;US8740541094^FF_RD_EXP(ANN_R,43101,43465)&lt;/Q&gt;&lt;R&gt;1&lt;/R&gt;&lt;C&gt;1&lt;/C&gt;&lt;D xsi:type="xsd:double"&gt;189.879&lt;/D&gt;&lt;/FQL&gt;&lt;FQL&gt;&lt;Q&gt;US8740541094^FF_DEBT_LT(ANN_R,43101,43465)&lt;/Q&gt;&lt;R&gt;1&lt;/R&gt;&lt;C&gt;1&lt;/C&gt;&lt;D xsi:type="xsd:double"&gt;8.068&lt;/D&gt;&lt;/FQL&gt;&lt;FQL&gt;&lt;Q&gt;US74736K1016^FF_PTX_INC_FOR(ANN_R,43101,43465)&lt;/Q&gt;&lt;R&gt;1&lt;/R&gt;&lt;C&gt;1&lt;/C&gt;&lt;D xsi:type="xsd:double"&gt;168.228&lt;/D&gt;&lt;/FQL&gt;&lt;FQL&gt;&lt;Q&gt;US74736K1016^FF_RD_EXP(ANN_R,43101,43465)&lt;/Q&gt;&lt;R&gt;1&lt;/R&gt;&lt;C&gt;1&lt;/C&gt;&lt;D xsi:type="xsd:double"&gt;445.103&lt;/D&gt;&lt;/FQL&gt;&lt;FQL&gt;&lt;Q&gt;US74736K1016^FF_DEBT_LT(ANN_R,43101,43465)&lt;/Q&gt;&lt;R&gt;1&lt;/R&gt;&lt;C&gt;1&lt;/C&gt;&lt;D xsi:type="xsd:double"&gt;983.29&lt;/D&gt;&lt;/FQL&gt;&lt;FQL&gt;&lt;Q&gt;US57772K1016^FF_PTX_INC_FOR(ANN_R,43101,43465)&lt;/Q&gt;&lt;R&gt;1&lt;/R&gt;&lt;C&gt;1&lt;/C&gt;&lt;D xsi:type="xsd:double"&gt;675.829&lt;/D&gt;&lt;/FQL&gt;&lt;FQL&gt;&lt;Q&gt;US57772K1016^FF_RD_EXP(ANN_R,43101,43465)&lt;/Q&gt;&lt;R&gt;1&lt;/R&gt;&lt;C&gt;1&lt;/C&gt;&lt;D xsi:type="xsd:double"&gt;450.943&lt;/D&gt;&lt;/FQL&gt;&lt;FQL&gt;&lt;Q&gt;US57772K1016^FF_DEBT_LT(ANN_R,43101,43465)&lt;/Q&gt;&lt;R&gt;1&lt;/R&gt;&lt;C&gt;1&lt;/C&gt;&lt;D xsi:type="xsd:double"&gt;991.147&lt;/D&gt;&lt;/FQL&gt;&lt;FQL&gt;&lt;Q&gt;US34959E1091^FF_PTX_INC_FOR(ANN_R,43101,43465)&lt;/Q&gt;&lt;R&gt;1&lt;/R&gt;&lt;C&gt;1&lt;/C&gt;&lt;D xsi:type="xsd:double"&gt;250.6&lt;/D&gt;&lt;/FQL&gt;&lt;FQL&gt;&lt;Q&gt;US34959E1091^FF_RD_EXP(ANN_R,43101,43465)&lt;/Q&gt;&lt;R&gt;1&lt;/R&gt;&lt;C&gt;1&lt;/C&gt;&lt;D xsi:type="xsd:double"&gt;244.5&lt;/D&gt;&lt;/FQL&gt;&lt;FQL&gt;&lt;Q&gt;US34959E1091^FF_DEBT_LT(ANN_R,43101,43465)&lt;/Q&gt;&lt;R&gt;1&lt;/R&gt;&lt;C&gt;1&lt;/C&gt;&lt;D xsi:type="xsd:double"&gt;0&lt;/D&gt;&lt;/FQL&gt;&lt;FQL&gt;&lt;Q&gt;US9892071054^FF_PTX_INC_FOR(ANN_R,43101,43465)&lt;/Q&gt;&lt;R&gt;1&lt;/R&gt;&lt;C&gt;1&lt;/C&gt;&lt;D xsi:type="xsd:double"&gt;549&lt;/D&gt;&lt;/FQL&gt;&lt;FQL&gt;&lt;Q&gt;US9892071054^FF_RD_EXP(ANN_R,43101,43465)&lt;/Q&gt;&lt;R&gt;1&lt;/R&gt;&lt;C&gt;1&lt;/C&gt;&lt;D xsi:type="xsd:double"&gt;444&lt;/D&gt;&lt;/FQL&gt;&lt;FQL&gt;&lt;Q&gt;US9892071054^FF_DEBT_LT(ANN_R,43101,43465)&lt;/Q&gt;&lt;R&gt;1&lt;/R&gt;&lt;C&gt;1&lt;/C&gt;&lt;D xsi:type="xsd:double"&gt;1434&lt;/D&gt;&lt;/FQL&gt;&lt;FQL&gt;&lt;Q&gt;US6792951054^FF_PTX_INC_FOR(ANN_R,43101,43465)&lt;/Q&gt;&lt;R&gt;1&lt;/R&gt;&lt;C&gt;1&lt;/C&gt;&lt;D xsi:type="xsd:double"&gt;2.688&lt;/D&gt;&lt;/FQL&gt;&lt;FQL&gt;&lt;Q&gt;US6792951054^FF_RD_EXP(ANN_R,43101,43465)&lt;/Q&gt;&lt;R&gt;1&lt;/R&gt;&lt;C&gt;1&lt;/C&gt;&lt;D xsi:type="xsd:double"&gt;70.821&lt;/D&gt;&lt;/FQL&gt;&lt;FQL&gt;&lt;Q&gt;US6792951054^FF_DEBT_LT(ANN_R,43101,43465)&lt;/Q&gt;&lt;R&gt;1&lt;/R&gt;&lt;C&gt;1&lt;/C&gt;&lt;D xsi:type="xsd:double"&gt;0&lt;/D&gt;&lt;/FQL&gt;&lt;FQL&gt;&lt;Q&gt;US2855121099^FF_PTX_INC_FOR(ANN_R,43101,43465)&lt;/Q&gt;&lt;R&gt;1&lt;/R&gt;&lt;C&gt;1&lt;/C&gt;&lt;D xsi:type="xsd:double"&gt;1009&lt;/D&gt;&lt;/FQL&gt;&lt;FQL&gt;&lt;Q&gt;US2855121099^FF_RD_EXP(ANN_R,43101,43465)&lt;/Q&gt;&lt;R&gt;1&lt;/R&gt;&lt;C&gt;1&lt;/C&gt;&lt;D xsi:type="xsd:double"&gt;1325&lt;/D&gt;&lt;/FQL&gt;&lt;FQL&gt;&lt;Q&gt;US2855121099^FF_DEBT_LT(ANN_R,43101,43465)&lt;/Q&gt;&lt;R&gt;1&lt;/R&gt;&lt;C&gt;1&lt;/C&gt;&lt;D xsi:type="xsd:double"&gt;992&lt;/D&gt;&lt;/FQL&gt;&lt;FQL&gt;&lt;Q&gt;US40434L1052^FF_PTX_INC_FOR(ANN_R,43101,43465)&lt;/Q&gt;&lt;R&gt;1&lt;/R&gt;&lt;C&gt;1&lt;/C&gt;&lt;D xsi:type="xsd:double"&gt;2771&lt;/D&gt;&lt;/FQL&gt;&lt;FQL&gt;&lt;Q&gt;US40434L1052^FF_RD_EXP(ANN_R,43101,43465)&lt;/Q&gt;&lt;R&gt;1&lt;/R&gt;&lt;C&gt;1&lt;/C&gt;&lt;D xsi:type="xsd:double"&gt;1404&lt;/D&gt;&lt;/FQL&gt;&lt;FQL&gt;&lt;Q&gt;US40434L1052^FF_DEBT_LT(ANN_R,43101,43465)&lt;/Q&gt;&lt;R&gt;1&lt;/R&gt;&lt;C&gt;1&lt;/C&gt;&lt;D xsi:type="xsd:double"&gt;4524&lt;/D&gt;&lt;/FQL&gt;&lt;FQL&gt;&lt;Q&gt;US00507V1098^FF_PTX_INC_FOR(ANN_R,43101,43465)&lt;/Q&gt;&lt;R&gt;1&lt;/R&gt;&lt;C&gt;1&lt;/C&gt;&lt;D xsi:type="xsd:double"&gt;1445&lt;/D&gt;&lt;/FQL&gt;&lt;FQL&gt;&lt;Q&gt;US00507V1098^FF_RD_EXP(ANN_R,43101,43465)&lt;/Q&gt;&lt;R&gt;1&lt;/R&gt;&lt;C&gt;1&lt;/C&gt;&lt;D xsi:type="xsd:double"&gt;1101&lt;/D&gt;&lt;/FQL&gt;&lt;FQL&gt;&lt;Q&gt;US00507V1098^FF_DEBT_LT(ANN_R,43101,43465)&lt;/Q&gt;&lt;R&gt;1&lt;/R&gt;&lt;C&gt;1&lt;/C&gt;&lt;D xsi:type="xsd:double"&gt;2671&lt;/D&gt;&lt;/FQL&gt;&lt;FQL&gt;&lt;Q&gt;US5128071082^FF_PTX_INC_FOR(ANN_R,43101,43465)&lt;/Q&gt;&lt;R&gt;1&lt;/R&gt;&lt;C&gt;1&lt;/C&gt;&lt;D xsi:type="xsd:double"&gt;3023.599&lt;/D&gt;&lt;/FQL&gt;&lt;FQL&gt;&lt;Q&gt;US5128071082^FF_RD_EXP(ANN_R,43101,43465)&lt;/Q&gt;&lt;R&gt;1&lt;/R&gt;&lt;C&gt;1&lt;/C&gt;&lt;D xsi:type="xsd:double"&gt;1189.514&lt;/D&gt;&lt;/FQL&gt;&lt;FQL&gt;&lt;Q&gt;US5128071082^FF_DEBT_LT(ANN_R,43101,43465)&lt;/Q&gt;&lt;R&gt;1&lt;/R&gt;&lt;C&gt;1&lt;/C&gt;&lt;D xsi:type="xsd:double"&gt;1884.754&lt;/D&gt;&lt;/FQL&gt;&lt;FQL&gt;&lt;Q&gt;KR7036570000^FF_PTX_INC_FOR(ANN_R,43101,43465)&lt;/Q&gt;&lt;R&gt;0&lt;/R&gt;&lt;C&gt;0&lt;/C&gt;&lt;/FQL&gt;&lt;FQL&gt;&lt;Q&gt;KR7036570000^FF_RD_EXP(ANN_R,43101,43465)&lt;/Q&gt;&lt;R&gt;1&lt;/R&gt;&lt;C&gt;1&lt;/C&gt;&lt;D xsi:type="xsd:double"&gt;274677.676&lt;/D&gt;&lt;/FQL&gt;&lt;FQL&gt;&lt;Q&gt;KR7036570000^FF_DEBT_LT(ANN_R,43101,43465)&lt;/Q&gt;&lt;R&gt;1&lt;/R&gt;&lt;C&gt;1&lt;/C&gt;&lt;D xsi:type="xsd:double"&gt;0&lt;/D&gt;&lt;/FQL&gt;&lt;FQL&gt;&lt;Q&gt;JP3242800005^FF_PTX_INC_FOR(ANN_R,43101,43465)&lt;/Q&gt;&lt;R&gt;1&lt;/R&gt;&lt;C&gt;1&lt;/C&gt;&lt;D xsi:type="xsd:double"&gt;121418&lt;/D&gt;&lt;/FQL&gt;&lt;FQL&gt;&lt;Q&gt;JP3242800005^FF_RD_EXP(ANN_R,43101,43465)&lt;/Q&gt;&lt;R&gt;1&lt;/R&gt;&lt;C&gt;1&lt;/C&gt;&lt;D xsi:type="xsd:double"&gt;315842&lt;/D&gt;&lt;/FQL&gt;&lt;FQL&gt;&lt;Q&gt;JP3242800005^FF_DEBT_LT(ANN_R,43101,43465)&lt;/Q&gt;&lt;R&gt;1&lt;/R&gt;&lt;C&gt;1&lt;/C&gt;&lt;D xsi:type="xsd:double"&gt;361962&lt;/D&gt;&lt;/FQL&gt;&lt;FQL&gt;&lt;Q&gt;JP3122400009^FF_PTX_INC_FOR(ANN_R,43101,43465)&lt;/Q&gt;&lt;R&gt;0&lt;/R&gt;&lt;C&gt;0&lt;/C&gt;&lt;/FQL&gt;&lt;FQL&gt;&lt;Q&gt;JP3122400009^FF_RD_EXP(ANN_R,43101,43465)&lt;/Q&gt;&lt;R&gt;1&lt;/R&gt;&lt;C&gt;1&lt;/C&gt;&lt;D xsi:type="xsd:double"&gt;33540&lt;/D&gt;&lt;/FQL&gt;&lt;FQL&gt;&lt;Q&gt;JP3122400009^FF_DEBT_LT(ANN_R,43101,43465)&lt;/Q&gt;&lt;R&gt;1&lt;/R&gt;&lt;C&gt;1&lt;/C&gt;&lt;D xsi:type="xsd:double"&gt;0&lt;/D&gt;&lt;/FQL&gt;&lt;FQL&gt;&lt;Q&gt;JP3756600007^FF_PTX_INC_FOR(ANN_R,43101,43465)&lt;/Q&gt;&lt;R&gt;0&lt;/R&gt;&lt;C&gt;0&lt;/C&gt;&lt;/FQL&gt;&lt;FQL&gt;&lt;Q&gt;JP3756600007^FF_RD_EXP(ANN_R,43101,43465)&lt;/Q&gt;&lt;R&gt;1&lt;/R&gt;&lt;C&gt;1&lt;/C&gt;&lt;D xsi:type="xsd:double"&gt;64032&lt;/D&gt;&lt;/FQL&gt;&lt;FQL&gt;&lt;Q&gt;JP3756600007^FF_DEBT_LT(ANN_R,43101,43465)&lt;/Q&gt;&lt;R&gt;1&lt;/R&gt;&lt;C&gt;1&lt;/C&gt;&lt;D xsi:type="xsd:double"&gt;32&lt;/D&gt;&lt;/FQL&gt;&lt;FQL&gt;&lt;Q&gt;KR7035720002^FF_PTX_INC_FOR(ANN_R,43101,43465)&lt;/Q&gt;&lt;R&gt;0&lt;/R&gt;&lt;C&gt;0&lt;/C&gt;&lt;/FQL&gt;&lt;FQL&gt;&lt;Q&gt;KR7035720002^FF_RD_EXP(ANN_R,43101,43465)&lt;/Q&gt;&lt;R&gt;1&lt;/R&gt;&lt;C&gt;1&lt;/C&gt;&lt;D xsi:type="xsd:double"&gt;364720&lt;/D&gt;&lt;/FQL&gt;&lt;FQL&gt;&lt;Q&gt;KR7035720002^FF_DEBT_LT(ANN_R,43101,43465)&lt;/Q&gt;&lt;R&gt;1&lt;/R&gt;&lt;C&gt;1&lt;/C&gt;&lt;D xsi:type="xsd:double"&gt;44995.052684&lt;/D&gt;&lt;/FQL&gt;&lt;FQL&gt;&lt;Q&gt;JP3866800000^FF_PTX_INC_FOR(ANN_R,43101,43465)&lt;/Q&gt;&lt;R&gt;0&lt;/R&gt;&lt;C&gt;0&lt;/C&gt;&lt;/FQL&gt;&lt;FQL&gt;&lt;Q&gt;JP3866800000^FF_RD_EXP(ANN_R,43101,43465)&lt;/Q&gt;&lt;R&gt;1&lt;/R&gt;&lt;C&gt;1&lt;/C&gt;&lt;D xsi:type="xsd:double"&gt;448879&lt;/D&gt;&lt;/FQL&gt;&lt;FQL&gt;&lt;Q&gt;JP3866800000^FF_DEBT_LT(ANN_R,43101,43465)&lt;/Q&gt;&lt;R&gt;1&lt;/R&gt;&lt;C&gt;1&lt;/C&gt;&lt;D xsi:type="xsd:double"&gt;864052&lt;/D&gt;&lt;/FQL&gt;&lt;FQL&gt;&lt;Q&gt;JP3778630008^FF_PTX_INC_FOR(ANN_R,43101,43465)&lt;/Q&gt;&lt;R&gt;0&lt;/R&gt;&lt;C&gt;0&lt;/C&gt;&lt;/FQL&gt;&lt;FQL&gt;&lt;Q&gt;JP3778630008^FF_RD_EXP(ANN_R,43101,43465)&lt;/Q&gt;&lt;R&gt;1&lt;/R&gt;&lt;C&gt;1&lt;/C&gt;&lt;D xsi:type="xsd:double"&gt;19398&lt;/D&gt;&lt;/FQL&gt;&lt;FQL&gt;&lt;Q&gt;JP3778630008^FF_DEBT_LT(ANN_R,43101,43465)&lt;/Q&gt;&lt;R&gt;1&lt;/R&gt;&lt;C&gt;1&lt;/C&gt;&lt;D xsi:type="xsd:double"&gt;780&lt;/D&gt;&lt;/FQL&gt;&lt;FQL&gt;&lt;Q&gt;KR7035420009^FF_PTX_INC_FOR(ANN_R,43101,43465)&lt;/Q&gt;&lt;R&gt;0&lt;/R&gt;&lt;C&gt;0&lt;/C&gt;&lt;/FQL&gt;&lt;FQL&gt;&lt;Q&gt;KR7035420009^FF_RD_EXP(ANN_R,43101,43465)&lt;/Q&gt;&lt;R&gt;1&lt;/R&gt;&lt;C&gt;1&lt;/C&gt;&lt;D xsi:type="xsd:double"&gt;1403927&lt;/D&gt;&lt;/FQL&gt;&lt;FQL&gt;&lt;Q&gt;KR7035420009^FF_DEBT_LT(ANN_R,43101,43465)&lt;/Q&gt;&lt;R&gt;1&lt;/R&gt;&lt;C&gt;1&lt;/C&gt;&lt;D xsi:type="xsd:double"&gt;811623.537431&lt;/D&gt;&lt;/FQL&gt;&lt;FQL&gt;&lt;Q&gt;JP3236200006^FF_PTX_INC_FOR(ANN_R,43101,43465)&lt;/Q&gt;&lt;R&gt;0&lt;/R&gt;&lt;C&gt;0&lt;/C&gt;&lt;/FQL&gt;&lt;FQL&gt;&lt;Q&gt;JP3236200006^FF_RD_EXP(ANN_R,43101,43465)&lt;/Q&gt;&lt;R&gt;1&lt;/R&gt;&lt;C&gt;1&lt;/C&gt;&lt;D xsi:type="xsd:double"&gt;13208&lt;/D&gt;&lt;/FQL&gt;&lt;FQL&gt;&lt;Q&gt;JP3236200006^FF_DEBT_LT(ANN_R,43101,43465)&lt;/Q&gt;&lt;R&gt;1&lt;/R&gt;&lt;C&gt;1&lt;/C&gt;&lt;D xsi:type="xsd:double"&gt;0&lt;/D&gt;&lt;/FQL&gt;&lt;FQL&gt;&lt;Q&gt;JP3814000000^FF_PTX_INC_FOR(ANN_R,43101,43465)&lt;/Q&gt;&lt;R&gt;0&lt;/R&gt;&lt;C&gt;0&lt;/C&gt;&lt;/FQL&gt;&lt;FQL&gt;&lt;Q&gt;JP3814000000^FF_RD_EXP(ANN_R,43101,43465)&lt;/Q&gt;&lt;R&gt;1&lt;/R&gt;&lt;C&gt;1&lt;/C&gt;&lt;D xsi:type="xsd:double"&gt;167940&lt;/D&gt;&lt;/FQL&gt;&lt;FQL&gt;&lt;Q&gt;JP3814000000^FF_DEBT_LT(ANN_R,43101,43465)&lt;/Q&gt;&lt;R&gt;1&lt;/R&gt;&lt;C&gt;1&lt;/C&gt;&lt;D xsi:type="xsd:double"&gt;412502&lt;/D&gt;&lt;/FQL&gt;&lt;FQL&gt;&lt;Q&gt;JP3758190007^FF_PTX_INC_FOR(ANN_R,43101,43465)&lt;/Q&gt;&lt;R&gt;0&lt;/R&gt;&lt;C&gt;0&lt;/C&gt;&lt;/FQL&gt;&lt;FQL&gt;&lt;Q&gt;JP3758190007^FF_RD_EXP(ANN_R,43101,43465)&lt;/Q&gt;&lt;R&gt;1&lt;/R&gt;&lt;C&gt;1&lt;/C&gt;&lt;D xsi:type="xsd:double"&gt;10462&lt;/D&gt;&lt;/FQL&gt;&lt;FQL&gt;&lt;Q&gt;JP3758190007^FF_DEBT_LT(ANN_R,43101,43465)&lt;/Q&gt;&lt;R&gt;1&lt;/R&gt;&lt;C&gt;1&lt;/C&gt;&lt;D xsi:type="xsd:double"&gt;68&lt;/D&gt;&lt;/FQL&gt;&lt;FQL&gt;&lt;Q&gt;JP3571400005^FF_PTX_INC_FOR(ANN_R,43101,43465)&lt;/Q&gt;&lt;R&gt;0&lt;/R&gt;&lt;C&gt;0&lt;/C&gt;&lt;/FQL&gt;&lt;FQL&gt;&lt;Q&gt;JP3571400005^FF_RD_EXP(ANN_R,43101,43465)&lt;/Q&gt;&lt;R&gt;1&lt;/R&gt;&lt;C&gt;1&lt;/C&gt;&lt;D xsi:type="xsd:double"&gt;97103&lt;/D&gt;&lt;/FQL&gt;&lt;FQL&gt;&lt;Q&gt;JP3571400005^FF_DEBT_LT(ANN_R,43101,43465)&lt;/Q&gt;&lt;R&gt;1&lt;/R&gt;&lt;C&gt;1&lt;/C&gt;&lt;D xsi:type="xsd:double"&gt;2&lt;/D&gt;&lt;/FQL&gt;&lt;FQL&gt;&lt;Q&gt;TW0002454006^FF_PTX_INC_FOR(ANN_R,43101,43465)&lt;/Q&gt;&lt;R&gt;0&lt;/R&gt;&lt;C&gt;0&lt;/C&gt;&lt;/FQL&gt;&lt;FQL&gt;&lt;Q&gt;TW0002454006^FF_RD_EXP(ANN_R,43101,43465)&lt;/Q&gt;&lt;R&gt;1&lt;/R&gt;&lt;C&gt;1&lt;/C&gt;&lt;D xsi:type="xsd:double"&gt;57548.771&lt;/D&gt;&lt;/FQL&gt;&lt;FQL&gt;&lt;Q&gt;TW0002454006^FF_DEBT_LT(ANN_R,43101,43465)&lt;/Q&gt;&lt;R&gt;1&lt;/R&gt;&lt;C&gt;1&lt;/C&gt;&lt;D xsi:type="xsd:double"&gt;244.104&lt;/D&gt;&lt;/FQL&gt;&lt;FQL&gt;&lt;Q&gt;JP3249600002^FF_PTX_INC_FOR(ANN_R,43101,43465)&lt;/Q&gt;&lt;R&gt;0&lt;/R&gt;&lt;C&gt;0&lt;/C&gt;&lt;/FQL&gt;&lt;FQL&gt;&lt;Q&gt;JP3249600002^FF_RD_EXP(ANN_R,43101,43465)&lt;/Q&gt;&lt;R&gt;1&lt;/R&gt;&lt;C&gt;1&lt;/C&gt;&lt;D xsi:type="xsd:double"&gt;58273&lt;/D&gt;&lt;/FQL&gt;&lt;FQL&gt;&lt;Q&gt;JP3249600002^FF_DEBT_LT(ANN_R,43101,43465)&lt;/Q&gt;&lt;R&gt;1&lt;/R&gt;&lt;C&gt;1&lt;/C&gt;&lt;D xsi:type="xsd:double"&gt;5970&lt;/D&gt;&lt;/FQL&gt;&lt;FQL&gt;&lt;Q&gt;KR7005930003^FF_PTX_INC_FOR(ANN_R,43101,43465)&lt;/Q&gt;&lt;R&gt;0&lt;/R&gt;&lt;C&gt;0&lt;/C&gt;&lt;/FQL&gt;&lt;FQL&gt;&lt;Q&gt;KR7005930003^FF_RD_EXP(ANN_R,43101,43465)&lt;/Q&gt;&lt;R&gt;1&lt;/R&gt;&lt;C&gt;1&lt;/C&gt;&lt;D xsi:type="xsd:double"&gt;18354080&lt;/D&gt;&lt;/FQL&gt;&lt;FQL&gt;&lt;Q&gt;KR7005930003^FF_DEBT_LT(ANN_R,43101,43465)&lt;/Q&gt;&lt;R&gt;1&lt;/R&gt;&lt;C&gt;1&lt;/C&gt;&lt;D xsi:type="xsd:double"&gt;1047057&lt;/D&gt;&lt;/FQL&gt;&lt;FQL&gt;&lt;Q&gt;JP3173400007^FF_PTX_INC_FOR(ANN_R,43101,43465)&lt;/Q&gt;&lt;R&gt;0&lt;/R&gt;&lt;C&gt;0&lt;/C&gt;&lt;/FQL&gt;&lt;FQL&gt;&lt;Q&gt;JP3173400007^FF_RD_EXP(ANN_R,43101,43465)&lt;/Q&gt;&lt;R&gt;1&lt;/R&gt;&lt;C&gt;1&lt;/C&gt;&lt;D xsi:type="xsd:double"&gt;1330&lt;/D&gt;&lt;/FQL&gt;&lt;FQL&gt;&lt;Q&gt;JP3173400007^FF_DEBT_LT(ANN_R,43101,43465)&lt;/Q&gt;&lt;R&gt;1&lt;/R&gt;&lt;C&gt;1&lt;/C&gt;&lt;D xsi:type="xsd:double"&gt;0&lt;/D&gt;&lt;/FQL&gt;&lt;FQL&gt;&lt;Q&gt;JP3143600009^FF_PTX_INC_FOR(ANN_R,43831,44196)&lt;/Q&gt;&lt;R&gt;0&lt;/R&gt;&lt;C&gt;0&lt;/C&gt;&lt;/FQL&gt;&lt;FQL&gt;&lt;Q&gt;JP3143600009^FF_RD_EXP(ANN_R,43831,44196)&lt;/Q&gt;&lt;R&gt;1&lt;/R&gt;&lt;C&gt;1&lt;/C&gt;&lt;D xsi:type="xsd:double"&gt;0&lt;/D&gt;&lt;/FQL&gt;&lt;FQL&gt;&lt;Q&gt;JP3143600009^FF_DEBT_LT(ANN_R,43831,44196)&lt;/Q&gt;&lt;R&gt;1&lt;/R&gt;&lt;C&gt;1&lt;/C&gt;&lt;D xsi:type="xsd:double"&gt;3129902&lt;/D&gt;&lt;/FQL&gt;&lt;FQL&gt;&lt;Q&gt;SE0000107419^FF_PTX_INC_FOR(ANN_R,42370,42735)&lt;/Q&gt;&lt;R&gt;0&lt;/R&gt;&lt;C&gt;0&lt;/C&gt;&lt;/FQL&gt;&lt;FQL&gt;&lt;Q&gt;SE0000107419^FF_RD_EXP(ANN_R,42370,42735)&lt;/Q&gt;&lt;R&gt;0&lt;/R&gt;&lt;C&gt;0&lt;/C&gt;&lt;/FQL&gt;&lt;FQL&gt;&lt;Q&gt;SE0000107419^FF_DEBT_LT(ANN_R,42370,42735)&lt;/Q&gt;&lt;R&gt;1&lt;/R&gt;&lt;C&gt;1&lt;/C&gt;&lt;D xsi:type="xsd:double"&gt;53313&lt;/D&gt;&lt;/FQL&gt;&lt;FQL&gt;&lt;Q&gt;SE0000107419^FF_PTX_INC_FOR(ANN_R,43831,44196)&lt;/Q&gt;&lt;R&gt;0&lt;/R&gt;&lt;C&gt;0&lt;/C&gt;&lt;/FQL&gt;&lt;FQL&gt;&lt;Q&gt;SE0000107419^FF_RD_EXP(ANN_R,43831,44196)&lt;/Q&gt;&lt;R&gt;0&lt;/R&gt;&lt;C&gt;0&lt;/C&gt;&lt;/FQL&gt;&lt;FQL&gt;&lt;Q&gt;SE0000107419^FF_DEBT_LT(ANN_R,43831,44196)&lt;/Q&gt;&lt;R&gt;1&lt;/R&gt;&lt;C&gt;1&lt;/C&gt;&lt;D xsi:type="xsd:double"&gt;81776&lt;/D&gt;&lt;/FQL&gt;&lt;FQL&gt;&lt;Q&gt;IT0000072618^FF_PTX_INC_FOR(ANN_R,42370,42735)&lt;/Q&gt;&lt;R&gt;0&lt;/R&gt;&lt;C&gt;0&lt;/C&gt;&lt;/FQL&gt;&lt;FQL&gt;&lt;Q&gt;IT0000072618^FF_RD_EXP(ANN_R,42370,42735)&lt;/Q&gt;&lt;R&gt;0&lt;/R&gt;&lt;C&gt;0&lt;/C&gt;&lt;/FQL&gt;&lt;FQL&gt;&lt;Q&gt;IT0000072618^FF_DEBT_LT(ANN_R,42370,42735)&lt;/Q&gt;&lt;R&gt;1&lt;/R&gt;&lt;C&gt;1&lt;/C&gt;&lt;D xsi:type="xsd:double"&gt;163456&lt;/D&gt;&lt;/FQL&gt;&lt;FQL&gt;&lt;Q&gt;IT0000072618^FF_PTX_INC_FOR(ANN_R,43831,44196)&lt;/Q&gt;&lt;R&gt;0&lt;/R&gt;&lt;C&gt;0&lt;/C&gt;&lt;/FQL&gt;&lt;FQL&gt;&lt;Q&gt;IT0000072618^FF_RD_EXP(ANN_R,43831,44196)&lt;/Q&gt;&lt;R&gt;0&lt;/R&gt;&lt;C&gt;0&lt;/C&gt;&lt;/FQL&gt;&lt;FQL&gt;&lt;Q&gt;IT0000072618^FF_DEBT_LT(ANN_R,43831,44196)&lt;/Q&gt;&lt;R&gt;1&lt;/R&gt;&lt;C&gt;1&lt;/C&gt;&lt;D xsi:type="xsd:double"&gt;198833&lt;/D&gt;&lt;/FQL&gt;&lt;FQL&gt;&lt;Q&gt;US45784P1012^FF_PTX_INC_FOR(ANN_R,42370,42735)&lt;/Q&gt;&lt;R&gt;0&lt;/R&gt;&lt;C&gt;0&lt;/C&gt;&lt;/FQL&gt;&lt;FQL&gt;&lt;Q&gt;US45784P1012^FF_RD_EXP(ANN_R,42370,42735)&lt;/Q&gt;&lt;R&gt;1&lt;/R&gt;&lt;C&gt;1&lt;/C&gt;&lt;D xsi:type="xsd:double"&gt;55.71&lt;/D&gt;&lt;/FQL&gt;&lt;FQL&gt;&lt;Q&gt;US45784P1012^FF_DEBT_LT(ANN_R,42370,42735)&lt;/Q&gt;&lt;R&gt;1&lt;/R&gt;&lt;C&gt;1&lt;/C&gt;&lt;D xsi:type="xsd:double"&gt;332.768&lt;/D&gt;&lt;/FQL&gt;&lt;FQL&gt;&lt;Q&gt;US45784P1012^FF_PTX_INC_FOR(ANN_R,43831,44196)&lt;/Q&gt;&lt;R&gt;0&lt;/R&gt;&lt;C&gt;0&lt;/C&gt;&lt;/FQL&gt;&lt;FQL&gt;&lt;Q&gt;US45784P1012^FF_RD_EXP(ANN_R,43831,44196)&lt;/Q&gt;&lt;R&gt;1&lt;/R&gt;&lt;C&gt;1&lt;/C&gt;&lt;D xsi:type="xsd:double"&gt;146.8&lt;/D&gt;&lt;/FQL&gt;&lt;FQL&gt;&lt;Q&gt;US45784P1012^FF_DEBT_LT(ANN_R,43831,44196)&lt;/Q&gt;&lt;R&gt;1&lt;/R&gt;&lt;C&gt;1&lt;/C&gt;&lt;D xsi:type="xsd:double"&gt;1055.7&lt;/D&gt;&lt;/FQL&gt;&lt;FQL&gt;&lt;Q&gt;DE0006231004^FF_PTX_INC_FOR(ANN_R,42370,42735)&lt;/Q&gt;&lt;R&gt;0&lt;/R&gt;&lt;C&gt;0&lt;/C&gt;&lt;/FQL&gt;&lt;FQL&gt;&lt;Q&gt;DE0006231004^FF_RD_EXP(ANN_R,42370,42735)&lt;/Q&gt;&lt;R&gt;1&lt;/R&gt;&lt;C&gt;1&lt;/C&gt;&lt;D xsi:type="xsd:double"&gt;770&lt;/D&gt;&lt;/FQL&gt;&lt;FQL&gt;&lt;Q&gt;DE0006231004^FF_DEBT_LT(ANN_R,42370,42735)&lt;/Q&gt;&lt;R&gt;1&lt;/R&gt;&lt;C&gt;1&lt;/C&gt;&lt;D xsi:type="xsd:double"&gt;1752&lt;/D&gt;&lt;/FQL&gt;&lt;FQL&gt;&lt;Q&gt;DE0006231004^FF_PTX_INC_FOR(ANN_R,43831,44196)&lt;/Q&gt;&lt;R&gt;0&lt;/R&gt;&lt;C&gt;0&lt;/C&gt;&lt;/FQL&gt;&lt;FQL&gt;&lt;Q&gt;DE0006231004^FF_RD_EXP(ANN_R,43831,44196)&lt;/Q&gt;&lt;R&gt;1&lt;/R&gt;&lt;C&gt;1&lt;/C&gt;&lt;D xsi:type="xsd:double"&gt;1203&lt;/D&gt;&lt;/FQL&gt;&lt;FQL&gt;&lt;Q&gt;DE0006231004^FF_DEBT_LT(ANN_R,43831,44196)&lt;/Q&gt;&lt;R&gt;1&lt;/R&gt;&lt;C&gt;1&lt;/C&gt;&lt;D xsi:type="xsd:double"&gt;7966&lt;/D&gt;&lt;/FQL&gt;&lt;FQL&gt;&lt;Q&gt;ES0148396007^FF_PTX_INC_FOR(ANN_R,42370,42735)&lt;/Q&gt;&lt;R&gt;0&lt;/R&gt;&lt;C&gt;0&lt;/C&gt;&lt;/FQL&gt;&lt;FQL&gt;&lt;Q&gt;ES0148396007^FF_RD_EXP(ANN_R,42370,42735)&lt;/Q&gt;&lt;R&gt;0&lt;/R&gt;&lt;C&gt;0&lt;/C&gt;&lt;/FQL&gt;&lt;FQL&gt;&lt;Q&gt;ES0148396007^FF_DEBT_LT(ANN_R,42370,42735)&lt;/Q&gt;&lt;R&gt;1&lt;/R&gt;&lt;C&gt;1&lt;/C&gt;&lt;D xsi:type="xsd:double"&gt;0.749&lt;/D&gt;&lt;/FQL&gt;&lt;FQL&gt;&lt;Q&gt;ES0148396007^FF_PTX_INC_FOR(ANN_R,43831,44196)&lt;/Q&gt;&lt;R&gt;0&lt;/R&gt;&lt;C&gt;0&lt;/C&gt;&lt;/FQL&gt;&lt;FQL&gt;&lt;Q&gt;ES0148396007^FF_RD_EXP(ANN_R,43831,44196)&lt;/Q&gt;&lt;R&gt;0&lt;/R&gt;&lt;C&gt;0&lt;/C&gt;&lt;/FQL&gt;&lt;FQL&gt;&lt;Q&gt;ES0148396007^FF_DEBT_LT(ANN_R,43831,44196)&lt;/Q&gt;&lt;R&gt;1&lt;/R&gt;&lt;C&gt;1&lt;/C&gt;&lt;D xsi:type="xsd:double"&gt;5169&lt;/D&gt;&lt;/FQL&gt;&lt;FQL&gt;&lt;Q&gt;US45168D1046^FF_PTX_INC_FOR(ANN_R,42370,42735)&lt;/Q&gt;&lt;R&gt;1&lt;/R&gt;&lt;C&gt;1&lt;/C&gt;&lt;D xsi:type="xsd:double"&gt;93.971&lt;/D&gt;&lt;/FQL&gt;&lt;FQL&gt;&lt;Q&gt;US45168D1046^FF_RD_EXP(ANN_R,42370,42735)&lt;/Q&gt;&lt;R&gt;1&lt;/R&gt;&lt;C&gt;1&lt;/C&gt;&lt;D xsi:type="xsd:double"&gt;101.122&lt;/D&gt;&lt;/FQL&gt;&lt;FQL&gt;&lt;Q&gt;US45168D1046^FF_DEBT_LT(ANN_R,42370,42735)&lt;/Q&gt;&lt;R&gt;1&lt;/R&gt;&lt;C&gt;1&lt;/C&gt;&lt;D xsi:type="xsd:double"&gt;593.11&lt;/D&gt;&lt;/FQL&gt;&lt;FQL&gt;&lt;Q&gt;US45168D1046^FF_PTX_INC_FOR(ANN_R,43831,44196)&lt;/Q&gt;&lt;R&gt;1&lt;/R&gt;&lt;C&gt;1&lt;/C&gt;&lt;D xsi:type="xsd:double"&gt;178.291&lt;/D&gt;&lt;/FQL&gt;&lt;FQL&gt;&lt;Q&gt;US45168D1046^FF_RD_EXP(ANN_R,43831,44196)&lt;/Q&gt;&lt;R&gt;1&lt;/R&gt;&lt;C&gt;1&lt;/C&gt;&lt;D xsi:type="xsd:double"&gt;141.249&lt;/D&gt;&lt;/FQL&gt;&lt;FQL&gt;&lt;Q&gt;US45168D1046^FF_DEBT_LT(ANN_R,43831,44196)&lt;/Q&gt;&lt;R&gt;1&lt;/R&gt;&lt;C&gt;1&lt;/C&gt;&lt;D xsi:type="xsd:double"&gt;935.531&lt;/D&gt;&lt;/FQL&gt;&lt;FQL&gt;&lt;Q&gt;US45167R1041^FF_PTX_INC_FOR(ANN_R,42370,42735)&lt;/Q&gt;&lt;R&gt;1&lt;/R&gt;&lt;C&gt;1&lt;/C&gt;&lt;D xsi:type="xsd:double"&gt;103.252&lt;/D&gt;&lt;/FQL&gt;&lt;FQL&gt;&lt;Q&gt;US45167R1041^FF_RD_EXP(ANN_R,42370,42735)&lt;/Q&gt;&lt;R&gt;1&lt;/R&gt;&lt;C&gt;1&lt;/C&gt;&lt;D xsi:type="xsd:double"&gt;39.4&lt;/D&gt;&lt;/FQL&gt;&lt;FQL&gt;&lt;Q&gt;US45167R1041^FF_DEBT_LT(ANN_R,42370,42735)&lt;/Q&gt;&lt;R&gt;1&lt;/R&gt;&lt;C&gt;1&lt;/C&gt;&lt;D xsi:type="xsd:double"&gt;1014.235&lt;/D&gt;&lt;/FQL&gt;&lt;FQL&gt;&lt;Q&gt;US45167R1041^FF_PTX_INC_FOR(ANN_R,43831,44196)&lt;/Q&gt;&lt;R&gt;1&lt;/R&gt;&lt;C&gt;1&lt;/C&gt;&lt;D xsi:type="xsd:double"&gt;173.985&lt;/D&gt;&lt;/FQL&gt;&lt;FQL&gt;&lt;Q&gt;US45167R1041^FF_RD_EXP(ANN_R,43831,44196)&lt;/Q&gt;&lt;R&gt;1&lt;/R&gt;&lt;C&gt;1&lt;/C&gt;&lt;D xsi:type="xsd:double"&gt;130.5&lt;/D&gt;&lt;/FQL&gt;&lt;FQL&gt;&lt;Q&gt;US45167R1041^FF_DEBT_LT(ANN_R,43831,44196)&lt;/Q&gt;&lt;R&gt;1&lt;/R&gt;&lt;C&gt;1&lt;/C&gt;&lt;D xsi:type="xsd:double"&gt;1138.604&lt;/D&gt;&lt;/FQL&gt;&lt;FQL&gt;&lt;Q&gt;KR7005380001^FF_PTX_INC_FOR(ANN_R,42370,42735)&lt;/Q&gt;&lt;R&gt;0&lt;/R&gt;&lt;C&gt;0&lt;/C&gt;&lt;/FQL&gt;&lt;FQL&gt;&lt;Q&gt;KR7005380001^FF_RD_EXP(ANN_R,42370,42735)&lt;/Q&gt;&lt;R&gt;1&lt;/R&gt;&lt;C&gt;1&lt;/C&gt;&lt;D xsi:type="xsd:double"&gt;1127486&lt;/D&gt;&lt;/FQL&gt;&lt;FQL&gt;&lt;Q&gt;KR7005380001^FF_DEBT_LT(ANN_R,42370,42735)&lt;/Q&gt;&lt;R&gt;1&lt;/R&gt;&lt;C&gt;1&lt;/C&gt;&lt;D xsi:type="xsd:double"&gt;49846375&lt;/D&gt;&lt;/FQL&gt;&lt;FQL&gt;&lt;Q&gt;KR7005380001^FF_PTX_INC_FOR(ANN_R,43831,44196)&lt;/Q&gt;&lt;R&gt;0&lt;/R&gt;&lt;C&gt;0&lt;/C&gt;&lt;/FQL&gt;&lt;FQL&gt;&lt;Q&gt;KR7005380001^FF_RD_EXP(ANN_R,43831,44196)&lt;/Q&gt;&lt;R&gt;1&lt;/R&gt;&lt;C&gt;1&lt;/C&gt;&lt;D xsi:type="xsd:double"&gt;1539580&lt;/D&gt;&lt;/FQL&gt;&lt;FQL&gt;&lt;Q&gt;KR7005380001^FF_DEBT_LT(ANN_R,43831,44196)&lt;/Q&gt;&lt;R&gt;1&lt;/R&gt;&lt;C&gt;1&lt;/C&gt;&lt;D xsi:type="xsd:double"&gt;62137651&lt;/D&gt;&lt;/FQL&gt;&lt;FQL&gt;&lt;Q&gt;KR7012330007^FF_PTX_INC_FOR(ANN_R,42370,42735)&lt;/Q&gt;&lt;R&gt;0&lt;/R&gt;&lt;C&gt;0&lt;/C&gt;&lt;/FQL&gt;&lt;FQL&gt;&lt;Q&gt;KR7012330007^FF_RD_EXP(ANN_R,42370,42735)&lt;/Q&gt;&lt;R&gt;1&lt;/R&gt;&lt;C&gt;1&lt;/C&gt;&lt;D xsi:type="xsd:double"&gt;622734&lt;/D&gt;&lt;/FQL&gt;&lt;FQL&gt;&lt;Q&gt;KR7012330007^FF_DEBT_LT(ANN_R,42370,42735)&lt;/Q&gt;&lt;R&gt;1&lt;/R&gt;&lt;C&gt;1&lt;/C&gt;&lt;D xsi:type="xsd:double"&gt;1666861&lt;/D&gt;&lt;/FQL&gt;&lt;FQL&gt;&lt;Q&gt;KR7012330007^FF_PTX_INC_FOR(ANN_R,43831,44196)&lt;/Q&gt;&lt;R&gt;0&lt;/R&gt;&lt;C&gt;0&lt;/C&gt;&lt;/FQL&gt;&lt;FQL&gt;&lt;Q&gt;KR7012330007^FF_RD_EXP(ANN_R,43831,44196)&lt;/Q&gt;&lt;R&gt;1&lt;/R&gt;&lt;C&gt;1&lt;/C&gt;&lt;D xsi:type="xsd:double"&gt;1012183&lt;/D&gt;&lt;/FQL&gt;&lt;FQL&gt;&lt;Q&gt;KR7012330007^FF_DEBT_LT(ANN_R,43831,44196)&lt;/Q&gt;&lt;R&gt;1&lt;/R&gt;&lt;C&gt;1&lt;/C&gt;&lt;D xsi:type="xsd:double"&gt;1349517&lt;/D&gt;&lt;/FQL&gt;&lt;FQL&gt;&lt;Q&gt;US4461501045^FF_PTX_INC_FOR(ANN_R,42370,42735)&lt;/Q&gt;&lt;R&gt;0&lt;/R&gt;&lt;C&gt;0&lt;/C&gt;&lt;/FQL&gt;&lt;FQL&gt;&lt;Q&gt;US4461501045^FF_RD_EXP(ANN_R,42370,42735)&lt;/Q&gt;&lt;R&gt;0&lt;/R&gt;&lt;C&gt;0&lt;/C&gt;&lt;/FQL&gt;&lt;FQL&gt;&lt;Q&gt;US4461501045^FF_DEBT_LT(ANN_R,42370,42735)&lt;/Q&gt;&lt;R&gt;1&lt;/R&gt;&lt;C&gt;1&lt;/C&gt;&lt;D xsi:type="xsd:double"&gt;7559.714&lt;/D&gt;&lt;/FQL&gt;&lt;FQL&gt;&lt;Q&gt;US4461501045^FF_PTX_INC_FOR(ANN_R,43831,44196)&lt;/Q&gt;&lt;R&gt;0&lt;/R&gt;&lt;C&gt;0&lt;/C&gt;&lt;/FQL&gt;&lt;FQL&gt;&lt;Q&gt;US4461501045^FF_RD_EXP(ANN_R,43831,44196)&lt;/Q&gt;&lt;R&gt;0&lt;/R&gt;&lt;C&gt;0&lt;/C&gt;&lt;/FQL&gt;&lt;FQL&gt;&lt;Q&gt;US4461501045^FF_DEBT_LT(ANN_R,43831,44196)&lt;/Q&gt;&lt;R&gt;1&lt;/R&gt;&lt;C&gt;1&lt;/C&gt;&lt;D xsi:type="xsd:double"&gt;6663&lt;/D&gt;&lt;/FQL&gt;&lt;FQL&gt;&lt;Q&gt;US40434L1052^FF_PTX_INC_FOR(ANN_R,42370,42735)&lt;/Q&gt;&lt;R&gt;0&lt;/R&gt;&lt;C&gt;0&lt;/C&gt;&lt;/FQL&gt;&lt;FQL&gt;&lt;Q&gt;US40434L1052^FF_RD_EXP(ANN_R,42370,42735)&lt;/Q&gt;&lt;R&gt;1&lt;/R&gt;&lt;C&gt;1&lt;/C&gt;&lt;D xsi:type="xsd:double"&gt;1209&lt;/D&gt;&lt;/FQL&gt;&lt;FQL&gt;&lt;Q&gt;US40434L1052^FF_DEBT_LT(ANN_R,42370,42735)&lt;/Q&gt;&lt;R&gt;1&lt;/R&gt;&lt;C&gt;1&lt;/C&gt;&lt;D xsi:type="xsd:double"&gt;6735&lt;/D&gt;&lt;/FQL&gt;&lt;FQL&gt;&lt;Q&gt;US40434L1052^FF_PTX_INC_FOR(ANN_R,43831,44196)&lt;/Q&gt;&lt;R&gt;1&lt;/R&gt;&lt;C&gt;1&lt;/C&gt;&lt;D xsi:type="xsd:double"&gt;2347&lt;/D&gt;&lt;/FQL&gt;&lt;FQL&gt;&lt;Q&gt;US40434L1052^FF_RD_EXP(ANN_R,43831,44196)&lt;/Q&gt;&lt;R&gt;1&lt;/R&gt;&lt;C&gt;1&lt;/C&gt;&lt;D xsi:type="xsd:double"&gt;1478&lt;/D&gt;&lt;/FQL&gt;&lt;FQL&gt;&lt;Q&gt;US40434L1052^FF_DEBT_LT(ANN_R,43831,44196)&lt;/Q&gt;&lt;R&gt;1&lt;/R&gt;&lt;C&gt;1&lt;/C&gt;&lt;D xsi:type="xsd:double"&gt;6447&lt;/D&gt;&lt;/FQL&gt;&lt;FQL&gt;&lt;Q&gt;US4404521001^FF_PTX_INC_FOR(ANN_R,42370,42735)&lt;/Q&gt;&lt;R&gt;0&lt;/R&gt;&lt;C&gt;0&lt;/C&gt;&lt;/FQL&gt;&lt;FQL&gt;&lt;Q&gt;US4404521001^FF_RD_EXP(ANN_R,42370,42735)&lt;/Q&gt;&lt;R&gt;1&lt;/R&gt;&lt;C&gt;1&lt;/C&gt;&lt;D xsi:type="xsd:double"&gt;34.7&lt;/D&gt;&lt;/FQL&gt;&lt;FQL&gt;&lt;Q&gt;US4404521001^FF_DEBT_LT(ANN_R,42370,42735)&lt;/Q&gt;&lt;R&gt;1&lt;/R&gt;&lt;C&gt;1&lt;/C&gt;&lt;D xsi:type="xsd:double"&gt;250&lt;/D&gt;&lt;/FQL&gt;&lt;FQL&gt;&lt;Q&gt;US4404521001^FF_PTX_INC_FOR(ANN_R,43831,44196)&lt;/Q&gt;&lt;R&gt;0&lt;/R&gt;&lt;C&gt;0&lt;/C&gt;&lt;/FQL&gt;&lt;FQL&gt;&lt;Q&gt;US4404521001^FF_RD_EXP(ANN_R,43831,44196)&lt;/Q&gt;&lt;R&gt;1&lt;/R&gt;&lt;C&gt;1&lt;/C&gt;&lt;D xsi:type="xsd:double"&gt;31.9&lt;/D&gt;&lt;/FQL&gt;&lt;FQL&gt;&lt;Q&gt;US4404521001^FF_DEBT_LT(ANN_R,43831,44196)&lt;/Q&gt;&lt;R&gt;1&lt;/R&gt;&lt;C&gt;1&lt;/C&gt;&lt;D xsi:type="xsd:double"&gt;1088.062&lt;/D&gt;&lt;/FQL&gt;&lt;FQL&gt;&lt;Q&gt;IE00BQPVQZ61^FF_PTX_INC_FOR(ANN_R,42370,42735)&lt;/Q&gt;&lt;R&gt;0&lt;/R&gt;&lt;C&gt;0&lt;/C&gt;&lt;/FQL&gt;&lt;FQL&gt;&lt;Q&gt;IE00BQPVQZ61^FF_RD_EXP(ANN_R,42370,42735)&lt;/Q&gt;&lt;R&gt;1&lt;/R&gt;&lt;C&gt;1&lt;/C&gt;&lt;D xsi:type="xsd:double"&gt;60.207&lt;/D&gt;&lt;/FQL&gt;&lt;FQL&gt;&lt;Q&gt;IE00BQPVQZ61^FF_DEBT_LT(ANN_R,42370,42735)&lt;/Q&gt;&lt;R&gt;1&lt;/R&gt;&lt;C&gt;1&lt;/C&gt;&lt;D xsi:type="xsd:double"&gt;1799.743&lt;/D&gt;&lt;/FQL&gt;&lt;FQL&gt;&lt;Q&gt;IE00BQPVQZ61^FF_PTX_INC_FOR(ANN_R,43831,44196)&lt;/Q&gt;&lt;R&gt;1&lt;/R&gt;&lt;C&gt;1&lt;/C&gt;&lt;D xsi:type="xsd:double"&gt;415.361&lt;/D&gt;&lt;/FQL&gt;&lt;FQL&gt;&lt;Q&gt;IE00BQPVQZ61^FF_RD_EXP(ANN_R,43831,44196)&lt;/Q&gt;&lt;R&gt;1&lt;/R&gt;&lt;C&gt;1&lt;/C&gt;&lt;D xsi:type="xsd:double"&gt;209.364&lt;/D&gt;&lt;/FQL&gt;&lt;FQL&gt;&lt;Q&gt;IE00BQPVQZ61^FF_DEBT_LT(ANN_R,43831,44196)&lt;/Q&gt;&lt;R&gt;1&lt;/R&gt;&lt;C&gt;1&lt;/C&gt;&lt;D xsi:type="xsd:double"&gt;1046.579&lt;/D&gt;&lt;/FQL&gt;&lt;FQL&gt;&lt;Q&gt;JP3854600008^FF_PTX_INC_FOR(ANN_R,42370,42735)&lt;/Q&gt;&lt;R&gt;0&lt;/R&gt;&lt;C&gt;0&lt;/C&gt;&lt;/FQL&gt;&lt;FQL&gt;&lt;Q&gt;JP3854600008^FF_RD_EXP(ANN_R,42370,42735)&lt;/Q&gt;&lt;R&gt;1&lt;/R&gt;&lt;C&gt;1&lt;/C&gt;&lt;D xsi:type="xsd:double"&gt;528818&lt;/D&gt;&lt;/FQL&gt;&lt;FQL&gt;&lt;Q&gt;JP3854600008^FF_DEBT_LT(ANN_R,42370,42735)&lt;/Q&gt;&lt;R&gt;1&lt;/R&gt;&lt;C&gt;1&lt;/C&gt;&lt;D xsi:type="xsd:double"&gt;3736628&lt;/D&gt;&lt;/FQL&gt;&lt;FQL&gt;&lt;Q&gt;JP3854600008^FF_PTX_INC_FOR(ANN_R,43831,44196)&lt;/Q&gt;&lt;R&gt;0&lt;/R&gt;&lt;C&gt;0&lt;/C&gt;&lt;/FQL&gt;&lt;FQL&gt;&lt;Q&gt;JP3854600008^FF_RD_EXP(ANN_R,43831,44196)&lt;/Q&gt;&lt;R&gt;1&lt;/R&gt;&lt;C&gt;1&lt;/C&gt;&lt;D xsi:type="xsd:double"&gt;667615&lt;/D&gt;&lt;/FQL&gt;&lt;FQL&gt;&lt;Q&gt;JP3854600008^FF_DEBT_LT(ANN_R,43831,44196)&lt;/Q&gt;&lt;R&gt;1&lt;/R&gt;&lt;C&gt;1&lt;/C&gt;&lt;D xsi:type="xsd:double"&gt;4495783&lt;/D&gt;&lt;/FQL&gt;&lt;FQL&gt;&lt;Q&gt;TW0002317005^FF_PTX_INC_FOR(ANN_R,42370,42735)&lt;/Q&gt;&lt;R&gt;0&lt;/R&gt;&lt;C&gt;0&lt;/C&gt;&lt;/FQL&gt;&lt;FQL&gt;&lt;Q&gt;TW0002317005^FF_RD_EXP(ANN_R,42370,42735)&lt;/Q&gt;&lt;R&gt;1&lt;/R&gt;&lt;C&gt;1&lt;/C&gt;&lt;D xsi:type="xsd:double"&gt;51140.259&lt;/D&gt;&lt;/FQL&gt;&lt;FQL&gt;&lt;Q&gt;TW0002317005^FF_DEBT_LT(ANN_R,42370,42735)&lt;/Q&gt;&lt;R&gt;1&lt;/R&gt;&lt;C&gt;1&lt;/C&gt;&lt;D xsi:type="xsd:double"&gt;180017.253&lt;/D&gt;&lt;/FQL&gt;&lt;FQL&gt;&lt;Q&gt;TW0002317005^FF_PTX_INC_FOR(ANN_R,43831,44196)&lt;/Q&gt;&lt;R&gt;0&lt;/R&gt;&lt;C&gt;0&lt;/C&gt;&lt;/FQL&gt;&lt;FQL&gt;&lt;Q&gt;TW0002317005^FF_RD_EXP(ANN_R,43831,44196)&lt;/Q&gt;&lt;R&gt;1&lt;/R&gt;&lt;C&gt;1&lt;/C&gt;&lt;D xsi:type="xsd:double"&gt;94110.512&lt;/D&gt;&lt;/FQL&gt;&lt;FQL&gt;&lt;Q&gt;TW0002317005^FF_DEBT_LT(ANN_R,43831,44196)&lt;/Q&gt;&lt;R&gt;1&lt;/R&gt;&lt;C&gt;1&lt;/C&gt;&lt;D xsi:type="xsd:double"&gt;253675.5&lt;/D&gt;&lt;/FQL&gt;&lt;FQL&gt;&lt;Q&gt;US4364401012^FF_PTX_INC_FOR(ANN_R,42370,42735)&lt;/Q&gt;&lt;R&gt;1&lt;/R&gt;&lt;C&gt;1&lt;/C&gt;&lt;D xsi:type="xsd:double"&gt;104.6&lt;/D&gt;&lt;/FQL&gt;&lt;FQL&gt;&lt;Q&gt;US4364401012^FF_RD_EXP(ANN_R,42370,42735)&lt;/Q&gt;&lt;R&gt;1&lt;/R&gt;&lt;C&gt;1&lt;/C&gt;&lt;D xsi:type="xsd:double"&gt;232.1&lt;/D&gt;&lt;/FQL&gt;&lt;FQL&gt;&lt;Q&gt;US4364401012^FF_DEBT_LT(ANN_R,42370,42735)&lt;/Q&gt;&lt;R&gt;1&lt;/R&gt;&lt;C&gt;1&lt;/C&gt;&lt;D xsi:type="xsd:double"&gt;3084.2&lt;/D&gt;&lt;/FQL&gt;&lt;FQL&gt;&lt;Q&gt;US4364401012^FF_PTX_INC_FOR(ANN_R,43831,44196)&lt;/Q&gt;&lt;R&gt;1&lt;/R&gt;&lt;C&gt;1&lt;/C&gt;&lt;D xsi:type="xsd:double"&gt;80.8&lt;/D&gt;&lt;/FQL&gt;&lt;FQL&gt;&lt;Q&gt;US4364401012^FF_RD_EXP(ANN_R,43831,44196)&lt;/Q&gt;&lt;R&gt;1&lt;/R&gt;&lt;C&gt;1&lt;/C&gt;&lt;D xsi:type="xsd:double"&gt;222.5&lt;/D&gt;&lt;/FQL&gt;&lt;FQL&gt;&lt;Q&gt;US4364401012^FF_DEBT_LT(ANN_R,43831,44196)&lt;/Q&gt;&lt;R&gt;1&lt;/R&gt;&lt;C&gt;1&lt;/C&gt;&lt;D xsi:type="xsd:double"&gt;2796.9&lt;/D&gt;&lt;/FQL&gt;&lt;FQL&gt;&lt;Q&gt;JP3788600009^FF_PTX_INC_FOR(ANN_R,42370,42735)&lt;/Q&gt;&lt;R&gt;0&lt;/R&gt;&lt;C&gt;0&lt;/C&gt;&lt;/FQL&gt;&lt;FQL&gt;&lt;Q&gt;JP3788600009^FF_RD_EXP(ANN_R,42370,42735)&lt;/Q&gt;&lt;R&gt;1&lt;/R&gt;&lt;C&gt;1&lt;/C&gt;&lt;D xsi:type="xsd:double"&gt;333730&lt;/D&gt;&lt;/FQL&gt;&lt;FQL&gt;&lt;Q&gt;JP3788600009^FF_DEBT_LT(ANN_R,42370,42735)&lt;/Q&gt;&lt;R&gt;1&lt;/R&gt;&lt;C&gt;1&lt;/C&gt;&lt;D xsi:type="xsd:double"&gt;2081520&lt;/D&gt;&lt;/FQL&gt;&lt;FQL&gt;&lt;Q&gt;JP3788600009^FF_PTX_INC_FOR(ANN_R,43831,44196)&lt;/Q&gt;&lt;R&gt;0&lt;/R&gt;&lt;C&gt;0&lt;/C&gt;&lt;/FQL&gt;&lt;FQL&gt;&lt;Q&gt;JP3788600009^FF_RD_EXP(ANN_R,43831,44196)&lt;/Q&gt;&lt;R&gt;1&lt;/R&gt;&lt;C&gt;1&lt;/C&gt;&lt;D xsi:type="xsd:double"&gt;293700&lt;/D&gt;&lt;/FQL&gt;&lt;FQL&gt;&lt;Q&gt;JP3788600009^FF_DEBT_LT(ANN_R,43831,44196)&lt;/Q&gt;&lt;R&gt;1&lt;/R&gt;&lt;C&gt;1&lt;/C&gt;&lt;D xsi:type="xsd:double"&gt;1070502&lt;/D&gt;&lt;/FQL&gt;&lt;FQL&gt;&lt;Q&gt;SE0000103699^FF_PTX_INC_FOR(ANN_R,42370,42735)&lt;/Q&gt;&lt;R&gt;0&lt;/R&gt;&lt;C&gt;0&lt;/C&gt;&lt;/FQL&gt;&lt;FQL&gt;&lt;Q&gt;SE0000103699^FF_RD_EXP(ANN_R,42370,42735)&lt;/Q&gt;&lt;R&gt;1&lt;/R&gt;&lt;C&gt;1&lt;/C&gt;&lt;D xsi:type="xsd:double"&gt;2841.30665452015&lt;/D&gt;&lt;/FQL&gt;&lt;FQL&gt;&lt;Q&gt;SE0000103699^FF_DEBT_LT(ANN_R,42370,42735)&lt;/Q&gt;&lt;R&gt;1&lt;/R&gt;&lt;C&gt;1&lt;/C&gt;&lt;D xsi:type="xsd:double"&gt;14144.92160697&lt;/D&gt;&lt;/FQL&gt;&lt;FQL&gt;&lt;Q&gt;SE0000103699^FF_PTX_INC_FOR(ANN_R,43831,44196)&lt;/Q&gt;&lt;R&gt;0&lt;/R&gt;&lt;C&gt;0&lt;/C&gt;&lt;/FQL&gt;&lt;FQL&gt;&lt;Q&gt;SE0000103699^FF_RD_EXP(ANN_R,43831,44196)&lt;/Q&gt;&lt;R&gt;1&lt;/R&gt;&lt;C&gt;1&lt;/C&gt;&lt;D xsi:type="xsd:double"&gt;4345.22173926588&lt;/D&gt;&lt;/FQL&gt;&lt;FQL&gt;&lt;Q&gt;SE0000103699^FF_DEBT_LT(ANN_R,43831,44196)&lt;/Q&gt;&lt;R&gt;1&lt;/R&gt;&lt;C&gt;1&lt;/C&gt;&lt;D xsi:type="xsd:double"&gt;21593.1476257672&lt;/D&gt;&lt;/FQL&gt;&lt;FQL&gt;&lt;Q&gt;US42809H1077^FF_PTX_INC_FOR(ANN_R,42370,42735)&lt;/Q&gt;&lt;R&gt;0&lt;/R&gt;&lt;C&gt;0&lt;/C&gt;&lt;/FQL&gt;&lt;FQL&gt;&lt;Q&gt;US42809H1077^FF_RD_EXP(ANN_R,42370,42735)&lt;/Q&gt;&lt;R&gt;0&lt;/R&gt;&lt;C&gt;0&lt;/C&gt;&lt;/FQL&gt;&lt;FQL&gt;&lt;Q&gt;US42809H1077^FF_DEBT_LT(ANN_R,42370,42735)&lt;/Q&gt;&lt;R&gt;1&lt;/R&gt;&lt;C&gt;1&lt;/C&gt;&lt;D xsi:type="xsd:double"&gt;6694&lt;/D&gt;&lt;/FQL&gt;&lt;FQL&gt;&lt;Q&gt;US42809H1077^FF_PTX_INC_FOR(ANN_R,43831,44196)&lt;/Q&gt;&lt;R&gt;1&lt;/R&gt;&lt;C&gt;1&lt;/C&gt;&lt;D xsi:type="xsd:double"&gt;-1341&lt;/D&gt;&lt;/FQL&gt;&lt;FQL&gt;&lt;Q&gt;US42809H1077^FF_RD_EXP(ANN_R,43831,44196)&lt;/Q&gt;&lt;R&gt;0&lt;/R&gt;&lt;C&gt;0&lt;/C&gt;&lt;/FQL&gt;&lt;FQL&gt;&lt;Q&gt;US42809H1077^FF_DEBT_LT(ANN_R,43831,44196)&lt;/Q&gt;&lt;R&gt;1&lt;/R&gt;&lt;C&gt;1&lt;/C&gt;&lt;D xsi:type="xsd:double"&gt;8984&lt;/D&gt;&lt;/FQL&gt;&lt;FQL&gt;&lt;Q&gt;FR0000052292^FF_PTX_INC_FOR(ANN_R,42370,42735)&lt;/Q&gt;&lt;R&gt;0&lt;/R&gt;&lt;C&gt;0&lt;/C&gt;&lt;/FQL&gt;&lt;FQL&gt;&lt;Q&gt;FR0000052292^FF_RD_EXP(ANN_R,42370,42735)&lt;/Q&gt;&lt;R&gt;0&lt;/R&gt;&lt;C&gt;0&lt;/C&gt;&lt;/FQL&gt;&lt;FQL&gt;&lt;Q&gt;FR0000052292^FF_DEBT_LT(ANN_R,42370,42735)&lt;/Q&gt;&lt;R&gt;1&lt;/R&gt;&lt;C&gt;1&lt;/C&gt;&lt;D xsi:type="xsd:double"&gt;20.8&lt;/D&gt;&lt;/FQL&gt;&lt;FQL&gt;&lt;Q&gt;FR0000052292^FF_PTX_INC_FOR(ANN_R,43831,44196)&lt;/Q&gt;&lt;R&gt;0&lt;/R&gt;&lt;C&gt;0&lt;/C&gt;&lt;/FQL&gt;&lt;FQL&gt;&lt;Q&gt;FR0000052292^FF_RD_EXP(ANN_R,43831,44196)&lt;/Q&gt;&lt;R&gt;0&lt;/R&gt;&lt;C&gt;0&lt;/C&gt;&lt;/FQL&gt;&lt;FQL&gt;&lt;Q&gt;FR0000052292^FF_DEBT_LT(ANN_R,43831,44196)&lt;/Q&gt;&lt;R&gt;1&lt;/R&gt;&lt;C&gt;1&lt;/C&gt;&lt;D xsi:type="xsd:double"&gt;1465.9&lt;/D&gt;&lt;/FQL&gt;&lt;FQL&gt;&lt;Q&gt;DE0006048432^FF_PTX_INC_FOR(ANN_R,42370,42735)&lt;/Q&gt;&lt;R&gt;0&lt;/R&gt;&lt;C&gt;0&lt;/C&gt;&lt;/FQL&gt;&lt;FQL&gt;&lt;Q&gt;DE0006048432^FF_RD_EXP(ANN_R,42370,42735)&lt;/Q&gt;&lt;R&gt;1&lt;/R&gt;&lt;C&gt;1&lt;/C&gt;&lt;D xsi:type="xsd:double"&gt;463&lt;/D&gt;&lt;/FQL&gt;&lt;FQL&gt;&lt;Q&gt;DE0006048432^FF_DEBT_LT(ANN_R,42370,42735)&lt;/Q&gt;&lt;R&gt;1&lt;/R&gt;&lt;C&gt;1&lt;/C&gt;&lt;D xsi:type="xsd:double"&gt;3300&lt;/D&gt;&lt;/FQL&gt;&lt;FQL&gt;&lt;Q&gt;DE0006048432^FF_PTX_INC_FOR(ANN_R,43831,44196)&lt;/Q&gt;&lt;R&gt;0&lt;/R&gt;&lt;C&gt;0&lt;/C&gt;&lt;/FQL&gt;&lt;FQL&gt;&lt;Q&gt;DE0006048432^FF_RD_EXP(ANN_R,43831,44196)&lt;/Q&gt;&lt;R&gt;1&lt;/R&gt;&lt;C&gt;1&lt;/C&gt;&lt;D xsi:type="xsd:double"&gt;494&lt;/D&gt;&lt;/FQL&gt;&lt;FQL&gt;&lt;Q&gt;DE0006048432^FF_DEBT_LT(ANN_R,43831,44196)&lt;/Q&gt;&lt;R&gt;1&lt;/R&gt;&lt;C&gt;1&lt;/C&gt;&lt;D xsi:type="xsd:double"&gt;2109&lt;/D&gt;&lt;/FQL&gt;&lt;FQL&gt;&lt;Q&gt;NL0000009165^FF_PTX_INC_FOR(ANN_R,42370,42735)&lt;/Q&gt;&lt;R&gt;0&lt;/R&gt;&lt;C&gt;0&lt;/C&gt;&lt;/FQL&gt;&lt;FQL&gt;&lt;Q&gt;NL0000009165^FF_RD_EXP(ANN_R,42370,42735)&lt;/Q&gt;&lt;R&gt;0&lt;/R&gt;&lt;C&gt;0&lt;/C&gt;&lt;/FQL&gt;&lt;FQL&gt;&lt;Q&gt;NL0000009165^FF_DEBT_LT(ANN_R,42370,42735)&lt;/Q&gt;&lt;R&gt;1&lt;/R&gt;&lt;C&gt;1&lt;/C&gt;&lt;D xsi:type="xsd:double"&gt;10954&lt;/D&gt;&lt;/FQL&gt;&lt;FQL&gt;&lt;Q&gt;NL0000009165^FF_PTX_INC_FOR(ANN_R,43831,44196)&lt;/Q&gt;&lt;R&gt;0&lt;/R&gt;&lt;C&gt;0&lt;/C&gt;&lt;/FQL&gt;&lt;FQL&gt;&lt;Q&gt;NL0000009165^FF_RD_EXP(ANN_R,43831,44196)&lt;/Q&gt;&lt;R&gt;0&lt;/R&gt;&lt;C&gt;0&lt;/C&gt;&lt;/FQL&gt;&lt;FQL&gt;&lt;Q&gt;NL0000009165^FF_DEBT_LT(ANN_R,43831,44196)&lt;/Q&gt;&lt;R&gt;1&lt;/R&gt;&lt;C&gt;1&lt;/C&gt;&lt;D xsi:type="xsd:double"&gt;14616&lt;/D&gt;&lt;/FQL&gt;&lt;FQL&gt;&lt;Q&gt;DE0006047004^FF_PTX_INC_FOR(ANN_R,42370,42735)&lt;/Q&gt;&lt;R&gt;0&lt;/R&gt;&lt;C&gt;0&lt;/C&gt;&lt;/FQL&gt;&lt;FQL&gt;&lt;Q&gt;DE0006047004^FF_RD_EXP(ANN_R,42370,42735)&lt;/Q&gt;&lt;R&gt;1&lt;/R&gt;&lt;C&gt;1&lt;/C&gt;&lt;D xsi:type="xsd:double"&gt;116.6&lt;/D&gt;&lt;/FQL&gt;&lt;FQL&gt;&lt;Q&gt;DE0006047004^FF_DEBT_LT(ANN_R,42370,42735)&lt;/Q&gt;&lt;R&gt;1&lt;/R&gt;&lt;C&gt;1&lt;/C&gt;&lt;D xsi:type="xsd:double"&gt;8522.4&lt;/D&gt;&lt;/FQL&gt;&lt;FQL&gt;&lt;Q&gt;DE000ENER6Y0^FF_PTX_INC_FOR(ANN_R,42736,43100)&lt;/Q&gt;&lt;R&gt;0&lt;/R&gt;&lt;C&gt;0&lt;/C&gt;&lt;/FQL&gt;&lt;FQL&gt;&lt;Q&gt;DE000ENER6Y0^FF_RD_EXP(ANN_R,42736,43100)&lt;/Q&gt;&lt;R&gt;1&lt;/R&gt;&lt;C&gt;1&lt;/C&gt;&lt;D xsi:type="xsd:double"&gt;1111&lt;/D&gt;&lt;/FQL&gt;&lt;FQL&gt;&lt;Q&gt;DE000ENER6Y0^FF_DEBT_LT(ANN_R,42736,43100)&lt;/Q&gt;&lt;R&gt;1&lt;/R&gt;&lt;C&gt;1&lt;/C&gt;&lt;D xsi:type="xsd:double"&gt;505&lt;/D&gt;&lt;/FQL&gt;&lt;FQL&gt;&lt;Q&gt;FR0010307819^FF_PTX_INC_FOR(ANN_R,42736,43100)&lt;/Q&gt;&lt;R&gt;0&lt;/R&gt;&lt;C&gt;0&lt;/C&gt;&lt;/FQL&gt;&lt;FQL&gt;&lt;Q&gt;FR0010307819^FF_RD_EXP(ANN_R,42736,43100)&lt;/Q&gt;&lt;R&gt;1&lt;/R&gt;&lt;C&gt;1&lt;/C&gt;&lt;D xsi:type="xsd:double"&gt;252.1&lt;/D&gt;&lt;/FQL&gt;&lt;FQL&gt;&lt;Q&gt;FR0010307819^FF_DEBT_LT(ANN_R,42736,43100)&lt;/Q&gt;&lt;R&gt;1&lt;/R&gt;&lt;C&gt;1&lt;/C&gt;&lt;D xsi:type="xsd:double"&gt;2457.1&lt;/D&gt;&lt;/FQL&gt;&lt;FQL&gt;&lt;Q&gt;DK0010268606^FF_PTX_INC_FOR(ANN_R,42736,43100)&lt;/Q&gt;&lt;R&gt;0&lt;/R&gt;&lt;C&gt;0&lt;/C&gt;&lt;/FQL&gt;&lt;FQL&gt;&lt;Q&gt;DK0010268606^FF_RD_EXP(ANN_R,42736,43100)&lt;/Q&gt;&lt;R&gt;1&lt;/R&gt;&lt;C&gt;1&lt;/C&gt;&lt;D xsi:type="xsd:double"&gt;513.259969242792&lt;/D&gt;&lt;/FQL&gt;&lt;FQL&gt;&lt;Q&gt;DK0010268606^FF_DEBT_LT(ANN_R,42736,43100)&lt;/Q&gt;&lt;R&gt;1&lt;/R&gt;&lt;C&gt;1&lt;/C&gt;&lt;D xsi:type="xsd:double"&gt;3700.38383904&lt;/D&gt;&lt;/FQL&gt;&lt;FQL&gt;&lt;Q&gt;US5745991068^FF_PTX_INC_FOR(ANN_R,42736,43100)&lt;/Q&gt;&lt;R&gt;1&lt;/R&gt;&lt;C&gt;1&lt;/C&gt;&lt;D xsi:type="xsd:double"&gt;154&lt;/D&gt;&lt;/FQL&gt;&lt;FQL&gt;&lt;Q&gt;US5745991068^FF_RD_EXP(ANN_R,42736,43100)&lt;/Q&gt;&lt;R&gt;0&lt;/R&gt;&lt;C&gt;0&lt;/C&gt;&lt;/FQL&gt;&lt;FQL&gt;&lt;Q&gt;US5745991068^FF_DEBT_LT(ANN_R,42736,43100)&lt;/Q&gt;&lt;R&gt;1&lt;/R&gt;&lt;C&gt;1&lt;/C&gt;&lt;D xsi:type="xsd:double"&gt;2969&lt;/D&gt;&lt;/FQL&gt;&lt;FQL&gt;&lt;Q&gt;US29355A1079^FF_PTX_INC_FOR(ANN_R,42736,43100)&lt;/Q&gt;&lt;R&gt;1&lt;/R&gt;&lt;C&gt;1&lt;/C&gt;&lt;D xsi:type="xsd:double"&gt;2.541&lt;/D&gt;&lt;/FQL&gt;&lt;FQL&gt;&lt;Q&gt;US29355A1079^FF_RD_EXP(ANN_R,42736,43100)&lt;/Q&gt;&lt;R&gt;1&lt;/R&gt;&lt;C&gt;1&lt;/C&gt;&lt;D xsi:type="xsd:double"&gt;33.157&lt;/D&gt;&lt;/FQL&gt;&lt;FQL&gt;&lt;Q&gt;US29355A1079^FF_DEBT_LT(ANN_R,42736,43100)&lt;/Q&gt;&lt;R&gt;1&lt;/R&gt;&lt;C&gt;1&lt;/C&gt;&lt;D xsi:type="xsd:double"&gt;32.322&lt;/D&gt;&lt;/FQL&gt;&lt;FQL&gt;&lt;Q&gt;US72919P2020^FF_PTX_INC_FOR(ANN_R,42736,43100)&lt;/Q&gt;&lt;R&gt;0&lt;/R&gt;&lt;C&gt;0&lt;/C&gt;&lt;/FQL&gt;&lt;FQL&gt;&lt;Q&gt;US72919P2020^FF_RD_EXP(ANN_R,42736,43100)&lt;/Q&gt;&lt;R&gt;1&lt;/R&gt;&lt;C&gt;1&lt;/C&gt;&lt;D xsi:type="xsd:double"&gt;28.693&lt;/D&gt;&lt;/FQL&gt;&lt;FQL&gt;&lt;Q&gt;US72919P2020^FF_DEBT_LT(ANN_R,42736,43100)&lt;/Q&gt;&lt;R&gt;1&lt;/R&gt;&lt;C&gt;1&lt;/C&gt;&lt;D xsi:type="xsd:double"&gt;50.44&lt;/D&gt;&lt;/FQL&gt;&lt;FQL&gt;&lt;Q&gt;JP3734800000^FF_PTX_INC_FOR(ANN_R,42736,43100)&lt;/Q&gt;&lt;R&gt;0&lt;/R&gt;&lt;C&gt;0&lt;/C&gt;&lt;/FQL&gt;&lt;FQL&gt;&lt;Q&gt;JP3734800000^FF_RD_EXP(ANN_R,42736,43100)&lt;/Q&gt;&lt;R&gt;1&lt;/R&gt;&lt;C&gt;1&lt;/C&gt;&lt;D xsi:type="xsd:double"&gt;52807&lt;/D&gt;&lt;/FQL&gt;&lt;FQL&gt;&lt;Q&gt;JP3734800000^FF_DEBT_LT(ANN_R,42736,43100)&lt;/Q&gt;&lt;R&gt;1&lt;/R&gt;&lt;C&gt;1&lt;/C&gt;&lt;D xsi:type="xsd:double"&gt;161785&lt;/D&gt;&lt;/FQL&gt;&lt;FQL&gt;&lt;Q&gt;JP3538800008^FF_PTX_INC_FOR(ANN_R,42736,43100)&lt;/Q&gt;&lt;R&gt;0&lt;/R&gt;&lt;C&gt;0&lt;/C&gt;&lt;/FQL&gt;&lt;FQL&gt;&lt;Q&gt;JP3538800008^FF_RD_EXP(ANN_R,42736,43100)&lt;/Q&gt;&lt;R&gt;1&lt;/R&gt;&lt;C&gt;1&lt;/C&gt;&lt;D xsi:type="xsd:double"&gt;91254&lt;/D&gt;&lt;/FQL&gt;&lt;FQL&gt;&lt;Q&gt;JP3538800008^FF_DEBT_LT(ANN_R,42736,43100)&lt;/Q&gt;&lt;R&gt;1&lt;/R&gt;&lt;C&gt;1&lt;/C&gt;&lt;D xsi:type="xsd:double"&gt;213935&lt;/D&gt;&lt;/FQL&gt;&lt;FQL&gt;&lt;Q&gt;KR7006400006^FF_PTX_INC_FOR(ANN_R,42736,43100)&lt;/Q&gt;&lt;R&gt;0&lt;/R&gt;&lt;C&gt;0&lt;/C&gt;&lt;/FQL&gt;&lt;FQL&gt;&lt;Q&gt;KR7006400006^FF_RD_EXP(ANN_R,42736,43100)&lt;/Q&gt;&lt;R&gt;1&lt;/R&gt;&lt;C&gt;1&lt;/C&gt;&lt;D xsi:type="xsd:double"&gt;525933.696&lt;/D&gt;&lt;/FQL&gt;&lt;FQL&gt;&lt;Q&gt;KR7006400006^FF_DEBT_LT(ANN_R,42736,43100)&lt;/Q&gt;&lt;R&gt;1&lt;/R&gt;&lt;C&gt;1&lt;/C&gt;&lt;D xsi:type="xsd:double"&gt;345303.351571&lt;/D&gt;&lt;/FQL&gt;&lt;FQL&gt;&lt;Q&gt;DE000ENER6Y0^FF_PTX_INC_FOR(ANN_R,43466,43830)&lt;/Q&gt;&lt;R&gt;0&lt;/R&gt;&lt;C&gt;0&lt;/C&gt;&lt;/FQL&gt;&lt;FQL&gt;&lt;Q&gt;DE000ENER6Y0^FF_RD_EXP(ANN_R,43466,43830)&lt;/Q&gt;&lt;R&gt;1&lt;/R&gt;&lt;C&gt;1&lt;/C&gt;&lt;D xsi:type="xsd:double"&gt;1001&lt;/D&gt;&lt;/FQL&gt;&lt;FQL&gt;&lt;Q&gt;DE000ENER6Y0^FF_DEBT_LT(ANN_R,43466,43830)&lt;/Q&gt;&lt;R&gt;1&lt;/R&gt;&lt;C&gt;1&lt;/C&gt;&lt;D xsi:type="xsd:double"&gt;547&lt;/D&gt;&lt;/FQL&gt;&lt;FQL&gt;&lt;Q&gt;FR0010307819^FF_PTX_INC_FOR(ANN_R,43466,43830)&lt;/Q&gt;&lt;R&gt;0&lt;/R&gt;&lt;C&gt;0&lt;/C&gt;&lt;/FQL&gt;&lt;FQL&gt;&lt;Q&gt;FR0010307819^FF_RD_EXP(ANN_R,43466,43830)&lt;/Q&gt;&lt;R&gt;1&lt;/R&gt;&lt;C&gt;1&lt;/C&gt;&lt;D xsi:type="xsd:double"&gt;312&lt;/D&gt;&lt;/FQL&gt;&lt;FQL&gt;&lt;Q&gt;FR0010307819^FF_DEBT_LT(ANN_R,43466,43830)&lt;/Q&gt;&lt;R&gt;1&lt;/R&gt;&lt;C&gt;1&lt;/C&gt;&lt;D xsi:type="xsd:double"&gt;3575.4&lt;/D&gt;&lt;/FQL&gt;&lt;FQL&gt;&lt;Q&gt;DK0010268606^FF_PTX_INC_FOR(ANN_R,43466,43830)&lt;/Q&gt;&lt;R&gt;0&lt;/R&gt;&lt;C&gt;0&lt;/C&gt;&lt;/FQL&gt;&lt;FQL&gt;&lt;Q&gt;DK0010268606^FF_RD_EXP(ANN_R,43466,43830)&lt;/Q&gt;&lt;R&gt;1&lt;/R&gt;&lt;C&gt;1&lt;/C&gt;&lt;D xsi:type="xsd:double"&gt;619.691307944364&lt;/D&gt;&lt;/FQL&gt;&lt;FQL&gt;&lt;Q&gt;DK0010268606^FF_DEBT_LT(ANN_R,43466,43830)&lt;/Q&gt;&lt;R&gt;1&lt;/R&gt;&lt;C&gt;1&lt;/C&gt;&lt;D xsi:type="xsd:double"&gt;4939.3109325&lt;/D&gt;&lt;/FQL&gt;&lt;FQL&gt;&lt;Q&gt;US5745991068^FF_PTX_INC_FOR(ANN_R,43466,43830)&lt;/Q&gt;&lt;R&gt;1&lt;/R&gt;&lt;C&gt;1&lt;/C&gt;&lt;D xsi:type="xsd:double"&gt;230&lt;/D&gt;&lt;/FQL&gt;&lt;FQL&gt;&lt;Q&gt;US5745991068^FF_RD_EXP(ANN_R,43466,43830)&lt;/Q&gt;&lt;R&gt;0&lt;/R&gt;&lt;C&gt;0&lt;/C&gt;&lt;/FQL&gt;&lt;FQL&gt;&lt;Q&gt;US5745991068^FF_DEBT_LT(ANN_R,43466,43830)&lt;/Q&gt;&lt;R&gt;1&lt;/R&gt;&lt;C&gt;1&lt;/C&gt;&lt;D xsi:type="xsd:double"&gt;2933&lt;/D&gt;&lt;/FQL&gt;&lt;FQL&gt;&lt;Q&gt;US29355A1079^FF_PTX_INC_FOR(ANN_R,43466,43830)&lt;/Q&gt;&lt;R&gt;0&lt;/R&gt;&lt;C&gt;0&lt;/C&gt;&lt;/FQL&gt;&lt;FQL&gt;&lt;Q&gt;US29355A1079^FF_RD_EXP(ANN_R,43466,43830)&lt;/Q&gt;&lt;R&gt;1&lt;/R&gt;&lt;C&gt;1&lt;/C&gt;&lt;D xsi:type="xsd:double"&gt;40.381&lt;/D&gt;&lt;/FQL&gt;&lt;FQL&gt;&lt;Q&gt;US29355A1079^FF_DEBT_LT(ANN_R,43466,43830)&lt;/Q&gt;&lt;R&gt;1&lt;/R&gt;&lt;C&gt;1&lt;/C&gt;&lt;D xsi:type="xsd:double"&gt;112.201&lt;/D&gt;&lt;/FQL&gt;&lt;FQL&gt;&lt;Q&gt;US72919P2020^FF_PTX_INC_FOR(ANN_R,43466,43830)&lt;/Q&gt;&lt;R&gt;0&lt;/R&gt;&lt;C&gt;0&lt;/C&gt;&lt;/FQL&gt;&lt;FQL&gt;&lt;Q&gt;US72919P2020^FF_RD_EXP(ANN_R,43466,43830)&lt;/Q&gt;&lt;R&gt;1&lt;/R&gt;&lt;C&gt;1&lt;/C&gt;&lt;D xsi:type="xsd:double"&gt;15.059&lt;/D&gt;&lt;/FQL&gt;&lt;FQL&gt;&lt;Q&gt;US72919P2020^FF_DEBT_LT(ANN_R,43466,43830)&lt;/Q&gt;&lt;R&gt;1&lt;/R&gt;&lt;C&gt;1&lt;/C&gt;&lt;D xsi:type="xsd:double"&gt;368.509&lt;/D&gt;&lt;/FQL&gt;&lt;FQL&gt;&lt;Q&gt;JP3734800000^FF_PTX_INC_FOR(ANN_R,43466,43830)&lt;/Q&gt;&lt;R&gt;0&lt;/R&gt;&lt;C&gt;0&lt;/C&gt;&lt;/FQL&gt;&lt;FQL&gt;&lt;Q&gt;JP3734800000^FF_RD_EXP(ANN_R,43466,43830)&lt;/Q&gt;&lt;R&gt;1&lt;/R&gt;&lt;C&gt;1&lt;/C&gt;&lt;D xsi:type="xsd:double"&gt;62823&lt;/D&gt;&lt;/FQL&gt;&lt;FQL&gt;&lt;Q&gt;JP3734800000^FF_DEBT_LT(ANN_R,43466,43830)&lt;/Q&gt;&lt;R&gt;1&lt;/R&gt;&lt;C&gt;1&lt;/C&gt;&lt;D xsi:type="xsd:double"&gt;260028&lt;/D&gt;&lt;/FQL&gt;&lt;FQL&gt;&lt;Q&gt;JP3538800008^FF_PTX_INC_FOR(ANN_R,43466,43830)&lt;/Q&gt;&lt;R&gt;0&lt;/R&gt;&lt;C&gt;0&lt;/C&gt;&lt;/FQL&gt;&lt;FQL&gt;&lt;Q&gt;JP3538800008^FF_RD_EXP(ANN_R,43466,43830)&lt;/Q&gt;&lt;R&gt;1&lt;/R&gt;&lt;C&gt;1&lt;/C&gt;&lt;D xsi:type="xsd:double"&gt;115155&lt;/D&gt;&lt;/FQL&gt;&lt;FQL&gt;&lt;Q&gt;JP3538800008^FF_DEBT_LT(ANN_R,43466,43830)&lt;/Q&gt;&lt;R&gt;1&lt;/R&gt;&lt;C&gt;1&lt;/C&gt;&lt;D xsi:type="xsd:double"&gt;207682&lt;/D&gt;&lt;/FQL&gt;&lt;FQL&gt;&lt;Q&gt;KR7006400006^FF_PTX_INC_FOR(ANN_R,43466,43830)&lt;/Q&gt;&lt;R&gt;0&lt;/R&gt;&lt;C&gt;0&lt;/C&gt;&lt;/FQL&gt;&lt;FQL&gt;&lt;Q&gt;KR7006400006^FF_RD_EXP(ANN_R,43466,43830)&lt;/Q&gt;&lt;R&gt;1&lt;/R&gt;&lt;C&gt;1&lt;/C&gt;&lt;D xsi:type="xsd:double"&gt;712558.371&lt;/D&gt;&lt;/FQL&gt;&lt;FQL&gt;&lt;Q&gt;KR7006400006^FF_DEBT_LT(ANN_R,43466,43830)&lt;/Q&gt;&lt;R&gt;1&lt;/R&gt;&lt;C&gt;1&lt;/C&gt;&lt;D xsi:type="xsd:double"&gt;1824601.277105&lt;/D&gt;&lt;/FQL&gt;&lt;FQL&gt;&lt;Q&gt;DE000ENER6Y0^FF_PTX_INC_FOR(ANN_R,43101,43465)&lt;/Q&gt;&lt;R&gt;0&lt;/R&gt;&lt;C&gt;0&lt;/C&gt;&lt;/FQL&gt;&lt;FQL&gt;&lt;Q&gt;DE000ENER6Y0^FF_RD_EXP(ANN_R,43101,43465)&lt;/Q&gt;&lt;R&gt;1&lt;/R&gt;&lt;C&gt;1&lt;/C&gt;&lt;D xsi:type="xsd:double"&gt;1069&lt;/D&gt;&lt;/FQL&gt;&lt;FQL&gt;&lt;Q&gt;DE000ENER6Y0^FF_DEBT_LT(ANN_R,43101,43465)&lt;/Q&gt;&lt;R&gt;1&lt;/R&gt;&lt;C&gt;1&lt;/C&gt;&lt;D xsi:type="xsd:double"&gt;877&lt;/D&gt;&lt;/FQL&gt;&lt;FQL&gt;&lt;Q&gt;FR0010307819^FF_PTX_INC_FOR(ANN_R,43101,43465)&lt;/Q&gt;&lt;R&gt;0&lt;/R&gt;&lt;C&gt;0&lt;/C&gt;&lt;/FQL&gt;&lt;FQL&gt;&lt;Q&gt;FR0010307819^FF_RD_EXP(ANN_R,43101,43465)&lt;/Q&gt;&lt;R&gt;1&lt;/R&gt;&lt;C&gt;1&lt;/C&gt;&lt;D xsi:type="xsd:double"&gt;276.5&lt;/D&gt;&lt;/FQL&gt;&lt;FQL&gt;&lt;Q&gt;FR0010307819^FF_DEBT_LT(ANN_R,43101,43465)&lt;/Q&gt;&lt;R&gt;1&lt;/R&gt;&lt;C&gt;1&lt;/C&gt;&lt;D xsi:type="xsd:double"&gt;2918.6&lt;/D&gt;&lt;/FQL&gt;&lt;FQL&gt;&lt;Q&gt;DK0010268606^FF_PTX_INC_FOR(ANN_R,43101,43465)&lt;/Q&gt;&lt;R&gt;0&lt;/R&gt;&lt;C&gt;0&lt;/C&gt;&lt;/FQL&gt;&lt;FQL&gt;&lt;Q&gt;DK0010268606^FF_RD_EXP(ANN_R,43101,43465)&lt;/Q&gt;&lt;R&gt;1&lt;/R&gt;&lt;C&gt;1&lt;/C&gt;&lt;D xsi:type="xsd:double"&gt;499.37872741748&lt;/D&gt;&lt;/FQL&gt;&lt;FQL&gt;&lt;Q&gt;DK0010268606^FF_DEBT_LT(ANN_R,43101,43465)&lt;/Q&gt;&lt;R&gt;1&lt;/R&gt;&lt;C&gt;1&lt;/C&gt;&lt;D xsi:type="xsd:double"&gt;3716.288169165&lt;/D&gt;&lt;/FQL&gt;&lt;FQL&gt;&lt;Q&gt;US5745991068^FF_PTX_INC_FOR(ANN_R,43101,43465)&lt;/Q&gt;&lt;R&gt;1&lt;/R&gt;&lt;C&gt;1&lt;/C&gt;&lt;D xsi:type="xsd:double"&gt;237&lt;/D&gt;&lt;/FQL&gt;&lt;FQL&gt;&lt;Q&gt;US5745991068^FF_RD_EXP(ANN_R,43101,43465)&lt;/Q&gt;&lt;R&gt;0&lt;/R&gt;&lt;C&gt;0&lt;/C&gt;&lt;/FQL&gt;&lt;FQL&gt;&lt;Q&gt;US5745991068^FF_DEBT_LT(ANN_R,43101,43465)&lt;/Q&gt;&lt;R&gt;1&lt;/R&gt;&lt;C&gt;1&lt;/C&gt;&lt;D xsi:type="xsd:double"&gt;2971&lt;/D&gt;&lt;/FQL&gt;&lt;FQL&gt;&lt;Q&gt;US29355A1079^FF_PTX_INC_FOR(ANN_R,43101,43465)&lt;/Q&gt;&lt;R&gt;1&lt;/R&gt;&lt;C&gt;1&lt;/C&gt;&lt;D xsi:type="xsd:double"&gt;4.093&lt;/D&gt;&lt;/FQL&gt;&lt;FQL&gt;&lt;Q&gt;US29355A1079^FF_RD_EXP(ANN_R,43101,43465)&lt;/Q&gt;&lt;R&gt;1&lt;/R&gt;&lt;C&gt;1&lt;/C&gt;&lt;D xsi:type="xsd:double"&gt;32.587&lt;/D&gt;&lt;/FQL&gt;&lt;FQL&gt;&lt;Q&gt;US29355A1079^FF_DEBT_LT(ANN_R,43101,43465)&lt;/Q&gt;&lt;R&gt;1&lt;/R&gt;&lt;C&gt;1&lt;/C&gt;&lt;D xsi:type="xsd:double"&gt;81.628&lt;/D&gt;&lt;/FQL&gt;&lt;FQL&gt;&lt;Q&gt;US72919P2020^FF_PTX_INC_FOR(ANN_R,43101,43465)&lt;/Q&gt;&lt;R&gt;0&lt;/R&gt;&lt;C&gt;0&lt;/C&gt;&lt;/FQL&gt;&lt;FQL&gt;&lt;Q&gt;US72919P2020^FF_RD_EXP(ANN_R,43101,43465)&lt;/Q&gt;&lt;R&gt;1&lt;/R&gt;&lt;C&gt;1&lt;/C&gt;&lt;D xsi:type="xsd:double"&gt;33.907&lt;/D&gt;&lt;/FQL&gt;&lt;FQL&gt;&lt;Q&gt;US72919P2020^FF_DEBT_LT(ANN_R,43101,43465)&lt;/Q&gt;&lt;R&gt;1&lt;/R&gt;&lt;C&gt;1&lt;/C&gt;&lt;D xsi:type="xsd:double"&gt;181.456&lt;/D&gt;&lt;/FQL&gt;&lt;FQL&gt;&lt;Q&gt;JP3734800000^FF_PTX_INC_FOR(ANN_R,43101,43465)&lt;/Q&gt;&lt;R&gt;0&lt;/R&gt;&lt;C&gt;0&lt;/C&gt;&lt;/FQL&gt;&lt;FQL&gt;&lt;Q&gt;JP3734800000^FF_RD_EXP(ANN_R,43101,43465)&lt;/Q&gt;&lt;R&gt;1&lt;/R&gt;&lt;C&gt;1&lt;/C&gt;&lt;D xsi:type="xsd:double"&gt;55438&lt;/D&gt;&lt;/FQL&gt;&lt;FQL&gt;&lt;Q&gt;JP3734800000^FF_DEBT_LT(ANN_R,43101,43465)&lt;/Q&gt;&lt;R&gt;1&lt;/R&gt;&lt;C&gt;1&lt;/C&gt;&lt;D xsi:type="xsd:double"&gt;314631&lt;/D&gt;&lt;/FQL&gt;&lt;FQL&gt;&lt;Q&gt;JP3538800008^FF_PTX_INC_FOR(ANN_R,43101,43465)&lt;/Q&gt;&lt;R&gt;0&lt;/R&gt;&lt;C&gt;0&lt;/C&gt;&lt;/FQL&gt;&lt;FQL&gt;&lt;Q&gt;JP3538800008^FF_RD_EXP(ANN_R,43101,43465)&lt;/Q&gt;&lt;R&gt;1&lt;/R&gt;&lt;C&gt;1&lt;/C&gt;&lt;D xsi:type="xsd:double"&gt;102641&lt;/D&gt;&lt;/FQL&gt;&lt;FQL&gt;&lt;Q&gt;JP3538800008^FF_DEBT_LT(ANN_R,43101,43465)&lt;/Q&gt;&lt;R&gt;1&lt;/R&gt;&lt;C&gt;1&lt;/C&gt;&lt;D xsi:type="xsd:double"&gt;293880&lt;/D&gt;&lt;/FQL&gt;&lt;FQL&gt;&lt;Q&gt;KR7006400006^FF_PTX_INC_FOR(ANN_R,43101,43465)&lt;/Q&gt;&lt;R&gt;0&lt;/R&gt;&lt;C&gt;0&lt;/C&gt;&lt;/FQL&gt;&lt;FQL&gt;&lt;Q&gt;KR7006400006^FF_RD_EXP(ANN_R,43101,43465)&lt;/Q&gt;&lt;R&gt;1&lt;/R&gt;&lt;C&gt;1&lt;/C&gt;&lt;D xsi:type="xsd:double"&gt;603952.111&lt;/D&gt;&lt;/FQL&gt;&lt;FQL&gt;&lt;Q&gt;KR7006400006^FF_DEBT_LT(ANN_R,43101,43</t>
        </r>
      </text>
    </comment>
    <comment ref="A163" authorId="0" shapeId="0" xr:uid="{CB691853-EBC5-4BBA-A463-E7527BEA807C}">
      <text>
        <r>
          <rPr>
            <b/>
            <sz val="9"/>
            <color indexed="81"/>
            <rFont val="Tahoma"/>
            <charset val="1"/>
          </rPr>
          <t>465)&lt;/Q&gt;&lt;R&gt;1&lt;/R&gt;&lt;C&gt;1&lt;/C&gt;&lt;D xsi:type="xsd:double"&gt;1514282.000856&lt;/D&gt;&lt;/FQL&gt;&lt;FQL&gt;&lt;Q&gt;DE0006047004^FF_PTX_INC_FOR(ANN_R,43831,44196)&lt;/Q&gt;&lt;R&gt;0&lt;/R&gt;&lt;C&gt;0&lt;/C&gt;&lt;/FQL&gt;&lt;FQL&gt;&lt;Q&gt;DE0006047004^FF_RD_EXP(ANN_R,43831,44196)&lt;/Q&gt;&lt;R&gt;1&lt;/R&gt;&lt;C&gt;1&lt;/C&gt;&lt;D xsi:type="xsd:double"&gt;120&lt;/D&gt;&lt;/FQL&gt;&lt;FQL&gt;&lt;Q&gt;DE0006047004^FF_DEBT_LT(ANN_R,43831,44196)&lt;/Q&gt;&lt;R&gt;1&lt;/R&gt;&lt;C&gt;1&lt;/C&gt;&lt;D xsi:type="xsd:double"&gt;8715.7&lt;/D&gt;&lt;/FQL&gt;&lt;FQL&gt;&lt;Q&gt;US4180561072^FF_PTX_INC_FOR(ANN_R,42370,42735)&lt;/Q&gt;&lt;R&gt;1&lt;/R&gt;&lt;C&gt;1&lt;/C&gt;&lt;D xsi:type="xsd:double"&gt;546.476&lt;/D&gt;&lt;/FQL&gt;&lt;FQL&gt;&lt;Q&gt;US4180561072^FF_RD_EXP(ANN_R,42370,42735)&lt;/Q&gt;&lt;R&gt;1&lt;/R&gt;&lt;C&gt;1&lt;/C&gt;&lt;D xsi:type="xsd:double"&gt;266.375&lt;/D&gt;&lt;/FQL&gt;&lt;FQL&gt;&lt;Q&gt;US4180561072^FF_DEBT_LT(ANN_R,42370,42735)&lt;/Q&gt;&lt;R&gt;1&lt;/R&gt;&lt;C&gt;1&lt;/C&gt;&lt;D xsi:type="xsd:double"&gt;1198.679&lt;/D&gt;&lt;/FQL&gt;&lt;FQL&gt;&lt;Q&gt;US4180561072^FF_PTX_INC_FOR(ANN_R,43831,44196)&lt;/Q&gt;&lt;R&gt;1&lt;/R&gt;&lt;C&gt;1&lt;/C&gt;&lt;D xsi:type="xsd:double"&gt;130.601&lt;/D&gt;&lt;/FQL&gt;&lt;FQL&gt;&lt;Q&gt;US4180561072^FF_RD_EXP(ANN_R,43831,44196)&lt;/Q&gt;&lt;R&gt;1&lt;/R&gt;&lt;C&gt;1&lt;/C&gt;&lt;D xsi:type="xsd:double"&gt;259.522&lt;/D&gt;&lt;/FQL&gt;&lt;FQL&gt;&lt;Q&gt;US4180561072^FF_DEBT_LT(ANN_R,43831,44196)&lt;/Q&gt;&lt;R&gt;1&lt;/R&gt;&lt;C&gt;1&lt;/C&gt;&lt;D xsi:type="xsd:double"&gt;4822.841&lt;/D&gt;&lt;/FQL&gt;&lt;FQL&gt;&lt;Q&gt;US4165151048^FF_PTX_INC_FOR(ANN_R,42370,42735)&lt;/Q&gt;&lt;R&gt;1&lt;/R&gt;&lt;C&gt;1&lt;/C&gt;&lt;D xsi:type="xsd:double"&gt;-74&lt;/D&gt;&lt;/FQL&gt;&lt;FQL&gt;&lt;Q&gt;US4165151048^FF_RD_EXP(ANN_R,42370,42735)&lt;/Q&gt;&lt;R&gt;0&lt;/R&gt;&lt;C&gt;0&lt;/C&gt;&lt;/FQL&gt;&lt;FQL&gt;&lt;Q&gt;US4165151048^FF_DEBT_LT(ANN_R,42370,42735)&lt;/Q&gt;&lt;R&gt;1&lt;/R&gt;&lt;C&gt;1&lt;/C&gt;&lt;D xsi:type="xsd:double"&gt;4494&lt;/D&gt;&lt;/FQL&gt;&lt;FQL&gt;&lt;Q&gt;US4165151048^FF_PTX_INC_FOR(ANN_R,43831,44196)&lt;/Q&gt;&lt;R&gt;1&lt;/R&gt;&lt;C&gt;1&lt;/C&gt;&lt;D xsi:type="xsd:double"&gt;-102&lt;/D&gt;&lt;/FQL&gt;&lt;FQL&gt;&lt;Q&gt;US4165151048^FF_RD_EXP(ANN_R,43831,44196)&lt;/Q&gt;&lt;R&gt;0&lt;/R&gt;&lt;C&gt;0&lt;/C&gt;&lt;/FQL&gt;&lt;FQL&gt;&lt;Q&gt;US4165151048^FF_DEBT_LT(ANN_R,43831,44196)&lt;/Q&gt;&lt;R&gt;1&lt;/R&gt;&lt;C&gt;1&lt;/C&gt;&lt;D xsi:type="xsd:double"&gt;4352&lt;/D&gt;&lt;/FQL&gt;&lt;FQL&gt;&lt;Q&gt;FR0000130809^FF_PTX_INC_FOR(ANN_R,42370,42735)&lt;/Q&gt;&lt;R&gt;0&lt;/R&gt;&lt;C&gt;0&lt;/C&gt;&lt;/FQL&gt;&lt;FQL&gt;&lt;Q&gt;FR0000130809^FF_RD_EXP(ANN_R,42370,42735)&lt;/Q&gt;&lt;R&gt;0&lt;/R&gt;&lt;C&gt;0&lt;/C&gt;&lt;/FQL&gt;&lt;FQL&gt;&lt;Q&gt;FR0000130809^FF_DEBT_LT(ANN_R,42370,42735)&lt;/Q&gt;&lt;R&gt;1&lt;/R&gt;&lt;C&gt;1&lt;/C&gt;&lt;D xsi:type="xsd:double"&gt;95824&lt;/D&gt;&lt;/FQL&gt;&lt;FQL&gt;&lt;Q&gt;FR0000130809^FF_PTX_INC_FOR(ANN_R,43831,44196)&lt;/Q&gt;&lt;R&gt;0&lt;/R&gt;&lt;C&gt;0&lt;/C&gt;&lt;/FQL&gt;&lt;FQL&gt;&lt;Q&gt;FR0000130809^FF_RD_EXP(ANN_R,43831,44196)&lt;/Q&gt;&lt;R&gt;0&lt;/R&gt;&lt;C&gt;0&lt;/C&gt;&lt;/FQL&gt;&lt;FQL&gt;&lt;Q&gt;FR0000130809^FF_DEBT_LT(ANN_R,43831,44196)&lt;/Q&gt;&lt;R&gt;1&lt;/R&gt;&lt;C&gt;1&lt;/C&gt;&lt;D xsi:type="xsd:double"&gt;154653&lt;/D&gt;&lt;/FQL&gt;&lt;FQL&gt;&lt;Q&gt;US3802371076^FF_PTX_INC_FOR(ANN_R,42370,42735)&lt;/Q&gt;&lt;R&gt;0&lt;/R&gt;&lt;C&gt;0&lt;/C&gt;&lt;/FQL&gt;&lt;FQL&gt;&lt;Q&gt;US3802371076^FF_RD_EXP(ANN_R,42370,42735)&lt;/Q&gt;&lt;R&gt;1&lt;/R&gt;&lt;C&gt;1&lt;/C&gt;&lt;D xsi:type="xsd:double"&gt;287.8&lt;/D&gt;&lt;/FQL&gt;&lt;FQL&gt;&lt;Q&gt;US3802371076^FF_DEBT_LT(ANN_R,42370,42735)&lt;/Q&gt;&lt;R&gt;1&lt;/R&gt;&lt;C&gt;1&lt;/C&gt;&lt;D xsi:type="xsd:double"&gt;1055.3&lt;/D&gt;&lt;/FQL&gt;&lt;FQL&gt;&lt;Q&gt;US3802371076^FF_PTX_INC_FOR(ANN_R,43831,44196)&lt;/Q&gt;&lt;R&gt;1&lt;/R&gt;&lt;C&gt;1&lt;/C&gt;&lt;D xsi:type="xsd:double"&gt;-72&lt;/D&gt;&lt;/FQL&gt;&lt;FQL&gt;&lt;Q&gt;US3802371076^FF_RD_EXP(ANN_R,43831,44196)&lt;/Q&gt;&lt;R&gt;1&lt;/R&gt;&lt;C&gt;1&lt;/C&gt;&lt;D xsi:type="xsd:double"&gt;560.4&lt;/D&gt;&lt;/FQL&gt;&lt;FQL&gt;&lt;Q&gt;US3802371076^FF_DEBT_LT(ANN_R,43831,44196)&lt;/Q&gt;&lt;R&gt;1&lt;/R&gt;&lt;C&gt;1&lt;/C&gt;&lt;D xsi:type="xsd:double"&gt;3256.8&lt;/D&gt;&lt;/FQL&gt;&lt;FQL&gt;&lt;Q&gt;US3724601055^FF_PTX_INC_FOR(ANN_R,42370,42735)&lt;/Q&gt;&lt;R&gt;1&lt;/R&gt;&lt;C&gt;1&lt;/C&gt;&lt;D xsi:type="xsd:double"&gt;139.864&lt;/D&gt;&lt;/FQL&gt;&lt;FQL&gt;&lt;Q&gt;US3724601055^FF_RD_EXP(ANN_R,42370,42735)&lt;/Q&gt;&lt;R&gt;1&lt;/R&gt;&lt;C&gt;1&lt;/C&gt;&lt;D xsi:type="xsd:double"&gt;0&lt;/D&gt;&lt;/FQL&gt;&lt;FQL&gt;&lt;Q&gt;US3724601055^FF_DEBT_LT(ANN_R,42370,42735)&lt;/Q&gt;&lt;R&gt;1&lt;/R&gt;&lt;C&gt;1&lt;/C&gt;&lt;D xsi:type="xsd:double"&gt;589.221&lt;/D&gt;&lt;/FQL&gt;&lt;FQL&gt;&lt;Q&gt;US3724601055^FF_PTX_INC_FOR(ANN_R,43831,44196)&lt;/Q&gt;&lt;R&gt;1&lt;/R&gt;&lt;C&gt;1&lt;/C&gt;&lt;D xsi:type="xsd:double"&gt;-327.226&lt;/D&gt;&lt;/FQL&gt;&lt;FQL&gt;&lt;Q&gt;US3724601055^FF_RD_EXP(ANN_R,43831,44196)&lt;/Q&gt;&lt;R&gt;1&lt;/R&gt;&lt;C&gt;1&lt;/C&gt;&lt;D xsi:type="xsd:double"&gt;0&lt;/D&gt;&lt;/FQL&gt;&lt;FQL&gt;&lt;Q&gt;US3724601055^FF_DEBT_LT(ANN_R,43831,44196)&lt;/Q&gt;&lt;R&gt;1&lt;/R&gt;&lt;C&gt;1&lt;/C&gt;&lt;D xsi:type="xsd:double"&gt;3305.908&lt;/D&gt;&lt;/FQL&gt;&lt;FQL&gt;&lt;Q&gt;DK0010272202^FF_PTX_INC_FOR(ANN_R,42370,42735)&lt;/Q&gt;&lt;R&gt;0&lt;/R&gt;&lt;C&gt;0&lt;/C&gt;&lt;/FQL&gt;&lt;FQL&gt;&lt;Q&gt;DK0010272202^FF_RD_EXP(ANN_R,42370,42735)&lt;/Q&gt;&lt;R&gt;1&lt;/R&gt;&lt;C&gt;1&lt;/C&gt;&lt;D xsi:type="xsd:double"&gt;620.079&lt;/D&gt;&lt;/FQL&gt;&lt;FQL&gt;&lt;Q&gt;DK0010272202^FF_DEBT_LT(ANN_R,42370,42735)&lt;/Q&gt;&lt;R&gt;1&lt;/R&gt;&lt;C&gt;1&lt;/C&gt;&lt;D xsi:type="xsd:double"&gt;0&lt;/D&gt;&lt;/FQL&gt;&lt;FQL&gt;&lt;Q&gt;DK0010272202^FF_PTX_INC_FOR(ANN_R,43831,44196)&lt;/Q&gt;&lt;R&gt;0&lt;/R&gt;&lt;C&gt;0&lt;/C&gt;&lt;/FQL&gt;&lt;FQL&gt;&lt;Q&gt;DK0010272202^FF_RD_EXP(ANN_R,43831,44196)&lt;/Q&gt;&lt;R&gt;1&lt;/R&gt;&lt;C&gt;1&lt;/C&gt;&lt;D xsi:type="xsd:double"&gt;2937&lt;/D&gt;&lt;/FQL&gt;&lt;FQL&gt;&lt;Q&gt;DK0010272202^FF_DEBT_LT(ANN_R,43831,44196)&lt;/Q&gt;&lt;R&gt;1&lt;/R&gt;&lt;C&gt;1&lt;/C&gt;&lt;D xsi:type="xsd:double"&gt;277&lt;/D&gt;&lt;/FQL&gt;&lt;FQL&gt;&lt;Q&gt;US37045V1008^FF_PTX_INC_FOR(ANN_R,42370,42735)&lt;/Q&gt;&lt;R&gt;0&lt;/R&gt;&lt;C&gt;0&lt;/C&gt;&lt;/FQL&gt;&lt;FQL&gt;&lt;Q&gt;US37045V1008^FF_RD_EXP(ANN_R,42370,42735)&lt;/Q&gt;&lt;R&gt;1&lt;/R&gt;&lt;C&gt;1&lt;/C&gt;&lt;D xsi:type="xsd:double"&gt;6600&lt;/D&gt;&lt;/FQL&gt;&lt;FQL&gt;&lt;Q&gt;US37045V1008^FF_DEBT_LT(ANN_R,42370,42735)&lt;/Q&gt;&lt;R&gt;1&lt;/R&gt;&lt;C&gt;1&lt;/C&gt;&lt;D xsi:type="xsd:double"&gt;51326&lt;/D&gt;&lt;/FQL&gt;&lt;FQL&gt;&lt;Q&gt;US37045V1008^FF_PTX_INC_FOR(ANN_R,43831,44196)&lt;/Q&gt;&lt;R&gt;0&lt;/R&gt;&lt;C&gt;0&lt;/C&gt;&lt;/FQL&gt;&lt;FQL&gt;&lt;Q&gt;US37045V1008^FF_RD_EXP(ANN_R,43831,44196)&lt;/Q&gt;&lt;R&gt;1&lt;/R&gt;&lt;C&gt;1&lt;/C&gt;&lt;D xsi:type="xsd:double"&gt;6200&lt;/D&gt;&lt;/FQL&gt;&lt;FQL&gt;&lt;Q&gt;US37045V1008^FF_DEBT_LT(ANN_R,43831,44196)&lt;/Q&gt;&lt;R&gt;1&lt;/R&gt;&lt;C&gt;1&lt;/C&gt;&lt;D xsi:type="xsd:double"&gt;73950&lt;/D&gt;&lt;/FQL&gt;&lt;FQL&gt;&lt;Q&gt;CH0030170408^FF_PTX_INC_FOR(ANN_R,42370,42735)&lt;/Q&gt;&lt;R&gt;0&lt;/R&gt;&lt;C&gt;0&lt;/C&gt;&lt;/FQL&gt;&lt;FQL&gt;&lt;Q&gt;CH0030170408^FF_RD_EXP(ANN_R,42370,42735)&lt;/Q&gt;&lt;R&gt;1&lt;/R&gt;&lt;C&gt;1&lt;/C&gt;&lt;D xsi:type="xsd:double"&gt;68.7&lt;/D&gt;&lt;/FQL&gt;&lt;FQL&gt;&lt;Q&gt;CH0030170408^FF_DEBT_LT(ANN_R,42370,42735)&lt;/Q&gt;&lt;R&gt;1&lt;/R&gt;&lt;C&gt;1&lt;/C&gt;&lt;D xsi:type="xsd:double"&gt;966.7&lt;/D&gt;&lt;/FQL&gt;&lt;FQL&gt;&lt;Q&gt;CH0030170408^FF_PTX_INC_FOR(ANN_R,43831,44196)&lt;/Q&gt;&lt;R&gt;0&lt;/R&gt;&lt;C&gt;0&lt;/C&gt;&lt;/FQL&gt;&lt;FQL&gt;&lt;Q&gt;CH0030170408^FF_RD_EXP(ANN_R,43831,44196)&lt;/Q&gt;&lt;R&gt;1&lt;/R&gt;&lt;C&gt;1&lt;/C&gt;&lt;D xsi:type="xsd:double"&gt;76&lt;/D&gt;&lt;/FQL&gt;&lt;FQL&gt;&lt;Q&gt;CH0030170408^FF_DEBT_LT(ANN_R,43831,44196)&lt;/Q&gt;&lt;R&gt;1&lt;/R&gt;&lt;C&gt;1&lt;/C&gt;&lt;D xsi:type="xsd:double"&gt;761.5&lt;/D&gt;&lt;/FQL&gt;&lt;FQL&gt;&lt;Q&gt;JP3814000000^FF_PTX_INC_FOR(ANN_R,42370,42735)&lt;/Q&gt;&lt;R&gt;0&lt;/R&gt;&lt;C&gt;0&lt;/C&gt;&lt;/FQL&gt;&lt;FQL&gt;&lt;Q&gt;JP3814000000^FF_RD_EXP(ANN_R,42370,42735)&lt;/Q&gt;&lt;R&gt;1&lt;/R&gt;&lt;C&gt;1&lt;/C&gt;&lt;D xsi:type="xsd:double"&gt;163033&lt;/D&gt;&lt;/FQL&gt;&lt;FQL&gt;&lt;Q&gt;JP3814000000^FF_DEBT_LT(ANN_R,42370,42735)&lt;/Q&gt;&lt;R&gt;1&lt;/R&gt;&lt;C&gt;1&lt;/C&gt;&lt;D xsi:type="xsd:double"&gt;310388&lt;/D&gt;&lt;/FQL&gt;&lt;FQL&gt;&lt;Q&gt;JP3814000000^FF_PTX_INC_FOR(ANN_R,43831,44196)&lt;/Q&gt;&lt;R&gt;0&lt;/R&gt;&lt;C&gt;0&lt;/C&gt;&lt;/FQL&gt;&lt;FQL&gt;&lt;Q&gt;JP3814000000^FF_RD_EXP(ANN_R,43831,44196)&lt;/Q&gt;&lt;R&gt;1&lt;/R&gt;&lt;C&gt;1&lt;/C&gt;&lt;D xsi:type="xsd:double"&gt;157880&lt;/D&gt;&lt;/FQL&gt;&lt;FQL&gt;&lt;Q&gt;JP3814000000^FF_DEBT_LT(ANN_R,43831,44196)&lt;/Q&gt;&lt;R&gt;1&lt;/R&gt;&lt;C&gt;1&lt;/C&gt;&lt;D xsi:type="xsd:double"&gt;555823&lt;/D&gt;&lt;/FQL&gt;&lt;FQL&gt;&lt;Q&gt;TW0002881000^FF_PTX_INC_FOR(ANN_R,42370,42735)&lt;/Q&gt;&lt;R&gt;0&lt;/R&gt;&lt;C&gt;0&lt;/C&gt;&lt;/FQL&gt;&lt;FQL&gt;&lt;Q&gt;TW0002881000^FF_RD_EXP(ANN_R,42370,42735)&lt;/Q&gt;&lt;R&gt;0&lt;/R&gt;&lt;C&gt;0&lt;/C&gt;&lt;/FQL&gt;&lt;FQL&gt;&lt;Q&gt;TW0002881000^FF_DEBT_LT(ANN_R,42370,42735)&lt;/Q&gt;&lt;R&gt;1&lt;/R&gt;&lt;C&gt;1&lt;/C&gt;&lt;D xsi:type="xsd:double"&gt;161321.095&lt;/D&gt;&lt;/FQL&gt;&lt;FQL&gt;&lt;Q&gt;TW0002881000^FF_PTX_INC_FOR(ANN_R,43831,44196)&lt;/Q&gt;&lt;R&gt;0&lt;/R&gt;&lt;C&gt;0&lt;/C&gt;&lt;/FQL&gt;&lt;FQL&gt;&lt;Q&gt;TW0002881000^FF_RD_EXP(ANN_R,43831,44196)&lt;/Q&gt;&lt;R&gt;0&lt;/R&gt;&lt;C&gt;0&lt;/C&gt;&lt;/FQL&gt;&lt;FQL&gt;&lt;Q&gt;TW0002881000^FF_DEBT_LT(ANN_R,43831,44196)&lt;/Q&gt;&lt;R&gt;1&lt;/R&gt;&lt;C&gt;1&lt;/C&gt;&lt;D xsi:type="xsd:double"&gt;292194.565&lt;/D&gt;&lt;/FQL&gt;&lt;FQL&gt;&lt;Q&gt;DE0005785604^FF_PTX_INC_FOR(ANN_R,42370,42735)&lt;/Q&gt;&lt;R&gt;0&lt;/R&gt;&lt;C&gt;0&lt;/C&gt;&lt;/FQL&gt;&lt;FQL&gt;&lt;Q&gt;DE0005785604^FF_RD_EXP(ANN_R,42370,42735)&lt;/Q&gt;&lt;R&gt;1&lt;/R&gt;&lt;C&gt;1&lt;/C&gt;&lt;D xsi:type="xsd:double"&gt;486&lt;/D&gt;&lt;/FQL&gt;&lt;FQL&gt;&lt;Q&gt;DE0005785604^FF_DEBT_LT(ANN_R,42370,42735)&lt;/Q&gt;&lt;R&gt;1&lt;/R&gt;&lt;C&gt;1&lt;/C&gt;&lt;D xsi:type="xsd:double"&gt;12843&lt;/D&gt;&lt;/FQL&gt;&lt;FQL&gt;&lt;Q&gt;DE0005785604^FF_PTX_INC_FOR(ANN_R,43831,44196)&lt;/Q&gt;&lt;R&gt;0&lt;/R&gt;&lt;C&gt;0&lt;/C&gt;&lt;/FQL&gt;&lt;FQL&gt;&lt;Q&gt;DE0005785604^FF_RD_EXP(ANN_R,43831,44196)&lt;/Q&gt;&lt;R&gt;1&lt;/R&gt;&lt;C&gt;1&lt;/C&gt;&lt;D xsi:type="xsd:double"&gt;744&lt;/D&gt;&lt;/FQL&gt;&lt;FQL&gt;&lt;Q&gt;DE0005785604^FF_DEBT_LT(ANN_R,43831,44196)&lt;/Q&gt;&lt;R&gt;1&lt;/R&gt;&lt;C&gt;1&lt;/C&gt;&lt;D xsi:type="xsd:double"&gt;22243&lt;/D&gt;&lt;/FQL&gt;&lt;FQL&gt;&lt;Q&gt;US35671D8570^FF_PTX_INC_FOR(ANN_R,42370,42735)&lt;/Q&gt;&lt;R&gt;1&lt;/R&gt;&lt;C&gt;1&lt;/C&gt;&lt;D xsi:type="xsd:double"&gt;1707&lt;/D&gt;&lt;/FQL&gt;&lt;FQL&gt;&lt;Q&gt;US35671D8570^FF_RD_EXP(ANN_R,42370,42735)&lt;/Q&gt;&lt;R&gt;0&lt;/R&gt;&lt;C&gt;0&lt;/C&gt;&lt;/FQL&gt;&lt;FQL&gt;&lt;Q&gt;US35671D8570^FF_DEBT_LT(ANN_R,42370,42735)&lt;/Q&gt;&lt;R&gt;1&lt;/R&gt;&lt;C&gt;1&lt;/C&gt;&lt;D xsi:type="xsd:double"&gt;14795&lt;/D&gt;&lt;/FQL&gt;&lt;FQL&gt;&lt;Q&gt;US35671D8570^FF_PTX_INC_FOR(ANN_R,43831,44196)&lt;/Q&gt;&lt;R&gt;1&lt;/R&gt;&lt;C&gt;1&lt;/C&gt;&lt;D xsi:type="xsd:double"&gt;1837&lt;/D&gt;&lt;/FQL&gt;&lt;FQL&gt;&lt;Q&gt;US35671D8570^FF_RD_EXP(ANN_R,43831,44196)&lt;/Q&gt;&lt;R&gt;0&lt;/R&gt;&lt;C&gt;0&lt;/C&gt;&lt;/FQL&gt;&lt;FQL&gt;&lt;Q&gt;US35671D8570^FF_DEBT_LT(ANN_R,43831,44196)&lt;/Q&gt;&lt;R&gt;1&lt;/R&gt;&lt;C&gt;1&lt;/C&gt;&lt;D xsi:type="xsd:double"&gt;9867&lt;/D&gt;&lt;/FQL&gt;&lt;FQL&gt;&lt;Q&gt;US34959E1091^FF_PTX_INC_FOR(ANN_R,42370,42735)&lt;/Q&gt;&lt;R&gt;1&lt;/R&gt;&lt;C&gt;1&lt;/C&gt;&lt;D xsi:type="xsd:double"&gt;92.855&lt;/D&gt;&lt;/FQL&gt;&lt;FQL&gt;&lt;Q&gt;US34959E1091^FF_RD_EXP(ANN_R,42370,42735)&lt;/Q&gt;&lt;R&gt;1&lt;/R&gt;&lt;C&gt;1&lt;/C&gt;&lt;D xsi:type="xsd:double"&gt;183.084&lt;/D&gt;&lt;/FQL&gt;&lt;FQL&gt;&lt;Q&gt;US34959E1091^FF_DEBT_LT(ANN_R,42370,42735)&lt;/Q&gt;&lt;R&gt;1&lt;/R&gt;&lt;C&gt;1&lt;/C&gt;&lt;D xsi:type="xsd:double"&gt;0&lt;/D&gt;&lt;/FQL&gt;&lt;FQL&gt;&lt;Q&gt;US34959E1091^FF_PTX_INC_FOR(ANN_R,43831,44196)&lt;/Q&gt;&lt;R&gt;1&lt;/R&gt;&lt;C&gt;1&lt;/C&gt;&lt;D xsi:type="xsd:double"&gt;51.1&lt;/D&gt;&lt;/FQL&gt;&lt;FQL&gt;&lt;Q&gt;US34959E1091^FF_RD_EXP(ANN_R,43831,44196)&lt;/Q&gt;&lt;R&gt;1&lt;/R&gt;&lt;C&gt;1&lt;/C&gt;&lt;D xsi:type="xsd:double"&gt;341.4&lt;/D&gt;&lt;/FQL&gt;&lt;FQL&gt;&lt;Q&gt;US34959E1091^FF_DEBT_LT(ANN_R,43831,44196)&lt;/Q&gt;&lt;R&gt;1&lt;/R&gt;&lt;C&gt;1&lt;/C&gt;&lt;D xsi:type="xsd:double"&gt;34&lt;/D&gt;&lt;/FQL&gt;&lt;FQL&gt;&lt;Q&gt;TW0001301000^FF_PTX_INC_FOR(ANN_R,42370,42735)&lt;/Q&gt;&lt;R&gt;0&lt;/R&gt;&lt;C&gt;0&lt;/C&gt;&lt;/FQL&gt;&lt;FQL&gt;&lt;Q&gt;TW0001301000^FF_RD_EXP(ANN_R,42370,42735)&lt;/Q&gt;&lt;R&gt;1&lt;/R&gt;&lt;C&gt;1&lt;/C&gt;&lt;D xsi:type="xsd:double"&gt;788.409&lt;/D&gt;&lt;/FQL&gt;&lt;FQL&gt;&lt;Q&gt;TW0001301000^FF_DEBT_LT(ANN_R,42370,42735)&lt;/Q&gt;&lt;R&gt;1&lt;/R&gt;&lt;C&gt;1&lt;/C&gt;&lt;D xsi:type="xsd:double"&gt;41408.483&lt;/D&gt;&lt;/FQL&gt;&lt;FQL&gt;&lt;Q&gt;TW0001301000^FF_PTX_INC_FOR(ANN_R,43831,44196)&lt;/Q&gt;&lt;R&gt;0&lt;/R&gt;&lt;C&gt;0&lt;/C&gt;&lt;/FQL&gt;&lt;FQL&gt;&lt;Q&gt;TW0001301000^FF_RD_EXP(ANN_R,43831,44196)&lt;/Q&gt;&lt;R&gt;1&lt;/R&gt;&lt;C&gt;1&lt;/C&gt;&lt;D xsi:type="xsd:double"&gt;1068.377&lt;/D&gt;&lt;/FQL&gt;&lt;FQL&gt;&lt;Q&gt;TW0001301000^FF_DEBT_LT(ANN_R,43831,44196)&lt;/Q&gt;&lt;R&gt;1&lt;/R&gt;&lt;C&gt;1&lt;/C&gt;&lt;D xsi:type="xsd:double"&gt;54100.293&lt;/D&gt;&lt;/FQL&gt;&lt;FQL&gt;&lt;Q&gt;TW0001326007^FF_PTX_INC_FOR(ANN_R,42370,42735)&lt;/Q&gt;&lt;R&gt;0&lt;/R&gt;&lt;C&gt;0&lt;/C&gt;&lt;/FQL&gt;&lt;FQL&gt;&lt;Q&gt;TW0001326007^FF_RD_EXP(ANN_R,42370,42735)&lt;/Q&gt;&lt;R&gt;0&lt;/R&gt;&lt;C&gt;0&lt;/C&gt;&lt;/FQL&gt;&lt;FQL&gt;&lt;Q&gt;TW0001326007^FF_DEBT_LT(ANN_R,42370,42735)&lt;/Q&gt;&lt;R&gt;1&lt;/R&gt;&lt;C&gt;1&lt;/C&gt;&lt;D xsi:type="xsd:double"&gt;78364.62&lt;/D&gt;&lt;/FQL&gt;&lt;FQL&gt;&lt;Q&gt;TW0001326007^FF_PTX_INC_FOR(ANN_R,43831,44196)&lt;/Q&gt;&lt;R&gt;0&lt;/R&gt;&lt;C&gt;0&lt;/C&gt;&lt;/FQL&gt;&lt;FQL&gt;&lt;Q&gt;TW0001326007^FF_RD_EXP(ANN_R,43831,44196)&lt;/Q&gt;&lt;R&gt;0&lt;/R&gt;&lt;C&gt;0&lt;/C&gt;&lt;/FQL&gt;&lt;FQL&gt;&lt;Q&gt;TW0001326007^FF_DEBT_LT(ANN_R,43831,44196)&lt;/Q&gt;&lt;R&gt;1&lt;/R&gt;&lt;C&gt;1&lt;/C&gt;&lt;D xsi:type="xsd:double"&gt;57003.071&lt;/D&gt;&lt;/FQL&gt;&lt;FQL&gt;&lt;Q&gt;US3453708600^FF_PTX_INC_FOR(ANN_R,42370,42735)&lt;/Q&gt;&lt;R&gt;0&lt;/R&gt;&lt;C&gt;0&lt;/C&gt;&lt;/FQL&gt;&lt;FQL&gt;&lt;Q&gt;US3453708600^FF_RD_EXP(ANN_R,42370,42735)&lt;/Q&gt;&lt;R&gt;1&lt;/R&gt;&lt;C&gt;1&lt;/C&gt;&lt;D xsi:type="xsd:double"&gt;7300&lt;/D&gt;&lt;/FQL&gt;&lt;FQL&gt;&lt;Q&gt;US3453708600^FF_DEBT_LT(ANN_R,42370,42735)&lt;/Q&gt;&lt;R&gt;1&lt;/R&gt;&lt;C&gt;1&lt;/C&gt;&lt;D xsi:type="xsd:double"&gt;93301&lt;/D&gt;&lt;/FQL&gt;&lt;FQL&gt;&lt;Q&gt;US3453708600^FF_PTX_INC_FOR(ANN_R,43831,44196)&lt;/Q&gt;&lt;R&gt;0&lt;/R&gt;&lt;C&gt;0&lt;/C&gt;&lt;/FQL&gt;&lt;FQL&gt;&lt;Q&gt;US3453708600^FF_RD_EXP(ANN_R,43831,44196)&lt;/Q&gt;&lt;R&gt;1&lt;/R&gt;&lt;C&gt;1&lt;/C&gt;&lt;D xsi:type="xsd:double"&gt;7100&lt;/D&gt;&lt;/FQL&gt;&lt;FQL&gt;&lt;Q&gt;US3453708600^FF_DEBT_LT(ANN_R,43831,44196)&lt;/Q&gt;&lt;R&gt;1&lt;/R&gt;&lt;C&gt;1&lt;/C&gt;&lt;D xsi:type="xsd:double"&gt;111332&lt;/D&gt;&lt;/FQL&gt;&lt;FQL&gt;&lt;Q&gt;NL0011585146^FF_PTX_INC_FOR(ANN_R,42370,42735)&lt;/Q&gt;&lt;R&gt;0&lt;/R&gt;&lt;C&gt;0&lt;/C&gt;&lt;/FQL&gt;&lt;FQL&gt;&lt;Q&gt;NL0011585146^FF_RD_EXP(ANN_R,42370,42735)&lt;/Q&gt;&lt;R&gt;1&lt;/R&gt;&lt;C&gt;1&lt;/C&gt;&lt;D xsi:type="xsd:double"&gt;613.635&lt;/D&gt;&lt;/FQL&gt;&lt;FQL&gt;&lt;Q&gt;NL0011585146^FF_DEBT_LT(ANN_R,42370,42735)&lt;/Q&gt;&lt;R&gt;1&lt;/R&gt;&lt;C&gt;1&lt;/C&gt;&lt;D xsi:type="xsd:double"&gt;1448.165&lt;/D&gt;&lt;/FQL&gt;&lt;FQL&gt;&lt;Q&gt;NL0011585146^FF_PTX_INC_FOR(ANN_R,43831,44196)&lt;/Q&gt;&lt;R&gt;0&lt;/R&gt;&lt;C&gt;0&lt;/C&gt;&lt;/FQL&gt;&lt;FQL&gt;&lt;Q&gt;NL0011585146^FF_RD_EXP(ANN_R,43831,44196)&lt;/Q&gt;&lt;R&gt;1&lt;/R&gt;&lt;C&gt;1&lt;/C&gt;&lt;D xsi:type="xsd:double"&gt;707.385&lt;/D&gt;&lt;/FQL&gt;&lt;FQL&gt;&lt;Q&gt;NL0011585146^FF_DEBT_LT(ANN_R,43831,44196)&lt;/Q&gt;&lt;R&gt;1&lt;/R&gt;&lt;C&gt;1&lt;/C&gt;&lt;D xsi:type="xsd:double"&gt;1835.517&lt;/D&gt;&lt;/FQL&gt;&lt;FQL&gt;&lt;Q&gt;US31428X1063^FF_PTX_INC_FOR(ANN_R,42370,42735)&lt;/Q&gt;&lt;R&gt;0&lt;/R&gt;&lt;C&gt;0&lt;/C&gt;&lt;/FQL&gt;&lt;FQL&gt;&lt;Q&gt;US31428X1063^FF_RD_EXP(ANN_R,42370,42735)&lt;/Q&gt;&lt;R&gt;0&lt;/R&gt;&lt;C&gt;0&lt;/C&gt;&lt;/FQL&gt;&lt;FQL&gt;&lt;Q&gt;US31428X1063^FF_DEBT_LT(ANN_R,42370,42735)&lt;/Q&gt;&lt;R&gt;1&lt;/R&gt;&lt;C&gt;1&lt;/C&gt;&lt;D xsi:type="xsd:double"&gt;13733&lt;/D&gt;&lt;/FQL&gt;&lt;FQL&gt;&lt;Q&gt;US31428X1063^FF_PTX_INC_FOR(ANN_R,43831,44196)&lt;/Q&gt;&lt;R&gt;0&lt;/R&gt;&lt;C&gt;0&lt;/C&gt;&lt;/FQL&gt;&lt;FQL&gt;&lt;Q&gt;US31428X1063^FF_RD_EXP(ANN_R,43831,44196)&lt;/Q&gt;&lt;R&gt;0&lt;/R&gt;&lt;C&gt;0&lt;/C&gt;&lt;/FQL&gt;&lt;FQL&gt;&lt;Q&gt;US31428X1063^FF_DEBT_LT(ANN_R,43831,44196)&lt;/Q&gt;&lt;R&gt;1&lt;/R&gt;&lt;C&gt;1&lt;/C&gt;&lt;D xsi:type="xsd:double"&gt;34147&lt;/D&gt;&lt;/FQL&gt;&lt;FQL&gt;&lt;Q&gt;JP3802300008^FF_PTX_INC_FOR(ANN_R,42370,42735)&lt;/Q&gt;&lt;R&gt;0&lt;/R&gt;&lt;C&gt;0&lt;/C&gt;&lt;/FQL&gt;&lt;FQL&gt;&lt;Q&gt;JP3802300008^FF_RD_EXP(ANN_R,42370,42735)&lt;/Q&gt;&lt;R&gt;1&lt;/R&gt;&lt;C&gt;1&lt;/C&gt;&lt;D xsi:type="xsd:double"&gt;0&lt;/D&gt;&lt;/FQL&gt;&lt;FQL&gt;&lt;Q&gt;JP3802300008^FF_DEBT_LT(ANN_R,42370,42735)&lt;/Q&gt;&lt;R&gt;1&lt;/R&gt;&lt;C&gt;1&lt;/C&gt;&lt;D xsi:type="xsd:double"&gt;272688&lt;/D&gt;&lt;/FQL&gt;&lt;FQL&gt;&lt;Q&gt;JP3802300008^FF_PTX_INC_FOR(ANN_R,43831,44196)&lt;/Q&gt;&lt;R&gt;0&lt;/R&gt;&lt;C&gt;0&lt;/C&gt;&lt;/FQL&gt;&lt;FQL&gt;&lt;Q&gt;JP3802300008^FF_RD_EXP(ANN_R,43831,44196)&lt;/Q&gt;&lt;R&gt;1&lt;/R&gt;&lt;C&gt;1&lt;/C&gt;&lt;D xsi:type="xsd:double"&gt;0&lt;/D&gt;&lt;/FQL&gt;&lt;FQL&gt;&lt;Q&gt;JP3802300008^FF_DEBT_LT(ANN_R,43831,44196)&lt;/Q&gt;&lt;R&gt;1&lt;/R&gt;&lt;C&gt;1&lt;/C&gt;&lt;D xsi:type="xsd:double"&gt;720878&lt;/D&gt;&lt;/FQL&gt;&lt;FQL&gt;&lt;Q&gt;JP3802400006^FF_PTX_INC_FOR(ANN_R,42370,42735)&lt;/Q&gt;&lt;R&gt;0&lt;/R&gt;&lt;C&gt;0&lt;/C&gt;&lt;/FQL&gt;&lt;FQL&gt;&lt;Q&gt;JP3802400006^FF_RD_EXP(ANN_R,42370,42735)&lt;/Q&gt;&lt;R&gt;1&lt;/R&gt;&lt;C&gt;1&lt;/C&gt;&lt;D xsi:type="xsd:double"&gt;34567&lt;/D&gt;&lt;/FQL&gt;&lt;FQL&gt;&lt;Q&gt;JP3802400006^FF_DEBT_LT(ANN_R,42370,42735)&lt;/Q&gt;&lt;R&gt;1&lt;/R&gt;&lt;C&gt;1&lt;/C&gt;&lt;D xsi:type="xsd:double"&gt;0&lt;/D&gt;&lt;/FQL&gt;&lt;FQL&gt;&lt;Q&gt;JP3802400006^FF_PTX_INC_FOR(ANN_R,43831,44196)&lt;/Q&gt;&lt;R&gt;0&lt;/R&gt;&lt;C&gt;0&lt;/C&gt;&lt;/FQL&gt;&lt;FQL&gt;&lt;Q&gt;JP3802400006^FF_RD_EXP(ANN_R,43831,44196)&lt;/Q&gt;&lt;R&gt;1&lt;/R&gt;&lt;C&gt;1&lt;/C&gt;&lt;D xsi:type="xsd:double"&gt;51315&lt;/D&gt;&lt;/FQL&gt;&lt;FQL&gt;&lt;Q&gt;JP3802400006^FF_DEBT_LT(ANN_R,43831,44196)&lt;/Q&gt;&lt;R&gt;1&lt;/R&gt;&lt;C&gt;1&lt;/C&gt;&lt;D xsi:type="xsd:double"&gt;966&lt;/D&gt;&lt;/FQL&gt;&lt;FQL&gt;&lt;Q&gt;US30063P1057^FF_PTX_INC_FOR(ANN_R,42370,42735)&lt;/Q&gt;&lt;R&gt;0&lt;/R&gt;&lt;C&gt;0&lt;/C&gt;&lt;/FQL&gt;&lt;FQL&gt;&lt;Q&gt;US30063P1057^FF_RD_EXP(ANN_R,42370,42735)&lt;/Q&gt;&lt;R&gt;1&lt;/R&gt;&lt;C&gt;1&lt;/C&gt;&lt;D xsi:type="xsd:double"&gt;33.473&lt;/D&gt;&lt;/FQL&gt;&lt;FQL&gt;&lt;Q&gt;US30063P1057^FF_DEBT_LT(ANN_R,42370,42735)&lt;/Q&gt;&lt;R&gt;1&lt;/R&gt;&lt;C&gt;1&lt;/C&gt;&lt;D xsi:type="xsd:double"&gt;4.633&lt;/D&gt;&lt;/FQL&gt;&lt;FQL&gt;&lt;Q&gt;US30063P1057^FF_PTX_INC_FOR(ANN_R,43831,44196)&lt;/Q&gt;&lt;R&gt;1&lt;/R&gt;&lt;C&gt;1&lt;/C&gt;&lt;D xsi:type="xsd:double"&gt;-406.038&lt;/D&gt;&lt;/FQL&gt;&lt;FQL&gt;&lt;Q&gt;US30063P1057^FF_RD_EXP(ANN_R,43831,44196)&lt;/Q&gt;&lt;R&gt;1&lt;/R&gt;&lt;C&gt;1&lt;/C&gt;&lt;D xsi:type="xsd:double"&gt;141.452&lt;/D&gt;&lt;/FQL&gt;&lt;FQL&gt;&lt;Q&gt;US30063P1057^FF_DEBT_LT(ANN_R,43831,44196)&lt;/Q&gt;&lt;R&gt;1&lt;/R&gt;&lt;C&gt;1&lt;/C&gt;&lt;D xsi:type="xsd:double"&gt;2019.102&lt;/D&gt;&lt;/FQL&gt;&lt;FQL&gt;&lt;Q&gt;SE0012673267^FF_PTX_INC_FOR(ANN_R,42370,42735)&lt;/Q&gt;&lt;R&gt;0&lt;/R&gt;&lt;C&gt;0&lt;/C&gt;&lt;/FQL&gt;&lt;FQL&gt;&lt;Q&gt;SE0012673267^FF_RD_EXP(ANN_R,42370,42735)&lt;/Q&gt;&lt;R&gt;0&lt;/R&gt;&lt;C&gt;0&lt;/C&gt;&lt;/FQL&gt;&lt;FQL&gt;&lt;Q&gt;SE0012673267^FF_DEBT_LT(ANN_R,42370,42735)&lt;/Q&gt;&lt;R&gt;1&lt;/R&gt;&lt;C&gt;1&lt;/C&gt;&lt;D xsi:type="xsd:double"&gt;71.2995269458501&lt;/D&gt;&lt;/FQL&gt;&lt;FQL&gt;&lt;Q&gt;SE0012673267^FF_PTX_INC_FOR(ANN_R,43831,44196)&lt;/Q&gt;&lt;R&gt;0&lt;/R&gt;&lt;C&gt;0&lt;/C&gt;&lt;/FQL&gt;&lt;FQL&gt;&lt;Q&gt;SE0012673267^FF_RD_EXP(ANN_R,43831,44196)&lt;/Q&gt;&lt;R&gt;0&lt;/R&gt;&lt;C&gt;0&lt;/C&gt;&lt;/FQL&gt;&lt;FQL&gt;&lt;Q&gt;SE0012673267^FF_DEBT_LT(ANN_R,43831,44196)&lt;/Q&gt;&lt;R&gt;1&lt;/R&gt;&lt;C&gt;1&lt;/C&gt;&lt;D xsi:type="xsd:double"&gt;382.625471308095&lt;/D&gt;&lt;/FQL&gt;&lt;FQL&gt;&lt;Q&gt;BE0003739530^FF_PTX_INC_FOR(ANN_R,42736,43100)&lt;/Q&gt;&lt;R&gt;0&lt;/R&gt;&lt;C&gt;0&lt;/C&gt;&lt;/FQL&gt;&lt;FQL&gt;&lt;Q&gt;BE0003739530^FF_RD_EXP(ANN_R,42736,43100)&lt;/Q&gt;&lt;R&gt;1&lt;/R&gt;&lt;C&gt;1&lt;/C&gt;&lt;D xsi:type="xsd:double"&gt;1057&lt;/D&gt;&lt;/FQL&gt;&lt;FQL&gt;&lt;Q&gt;BE0003739530^FF_DEBT_LT(ANN_R,42736,43100)&lt;/Q&gt;&lt;R&gt;1&lt;/R&gt;&lt;C&gt;1&lt;/C&gt;&lt;D xsi:type="xsd:double"&gt;1534&lt;/D&gt;&lt;/FQL&gt;&lt;FQL&gt;&lt;Q&gt;DE0007165631^FF_PTX_INC_FOR(ANN_R,42736,43100)&lt;/Q&gt;&lt;R&gt;0&lt;/R&gt;&lt;C&gt;0&lt;/C&gt;&lt;/FQL&gt;&lt;FQL&gt;&lt;Q&gt;DE0007165631^FF_RD_EXP(ANN_R,42736,43100)&lt;/Q&gt;&lt;R&gt;1&lt;/R&gt;&lt;C&gt;1&lt;/C&gt;&lt;D xsi:type="xsd:double"&gt;68.779&lt;/D&gt;&lt;/FQL&gt;&lt;FQL&gt;&lt;Q&gt;DE0007165631^FF_DEBT_LT(ANN_R,42736,43100)&lt;/Q&gt;&lt;R&gt;1&lt;/R&gt;&lt;C&gt;1&lt;/C&gt;&lt;D xsi:type="xsd:double"&gt;887.398&lt;/D&gt;&lt;/FQL&gt;&lt;FQL&gt;&lt;Q&gt;NL0010832176^FF_PTX_INC_FOR(ANN_R,42736,43100)&lt;/Q&gt;&lt;R&gt;0&lt;/R&gt;&lt;C&gt;0&lt;/C&gt;&lt;/FQL&gt;&lt;FQL&gt;&lt;Q&gt;NL0010832176^FF_RD_EXP(ANN_R,42736,43100)&lt;/Q&gt;&lt;R&gt;1&lt;/R&gt;&lt;C&gt;1&lt;/C&gt;&lt;D xsi:type="xsd:double"&gt;51.294&lt;/D&gt;&lt;/FQL&gt;&lt;FQL&gt;&lt;Q&gt;NL0010832176^FF_DEBT_LT(ANN_R,42736,43100)&lt;/Q&gt;&lt;R&gt;1&lt;/R&gt;&lt;C&gt;1&lt;/C&gt;&lt;D xsi:type="xsd:double"&gt;0&lt;/D&gt;&lt;/FQL&gt;&lt;FQL&gt;&lt;Q&gt;CH0012280076^FF_PTX_INC_FOR(ANN_R,42736,43100)&lt;/Q&gt;&lt;R&gt;0&lt;/R&gt;&lt;C&gt;0&lt;/C&gt;&lt;/FQL&gt;&lt;FQL&gt;&lt;Q&gt;CH0012280076^FF_RD_EXP(ANN_R,42736,43100)&lt;/Q&gt;&lt;R&gt;0&lt;/R&gt;&lt;C&gt;0&lt;/C&gt;&lt;/FQL&gt;&lt;FQL&gt;&lt;Q&gt;CH0012280076^FF_DEBT_LT(ANN_R,42736,43100)&lt;/Q&gt;&lt;R&gt;1&lt;/R&gt;&lt;C&gt;1&lt;/C&gt;&lt;D xsi:type="xsd:double"&gt;200.822&lt;/D&gt;&lt;/FQL&gt;&lt;FQL&gt;&lt;Q&gt;CH0012549785^FF_PTX_INC_FOR(ANN_R,42736,43100)&lt;/Q&gt;&lt;R&gt;0&lt;/R&gt;&lt;C&gt;0&lt;/C&gt;&lt;/FQL&gt;&lt;FQL&gt;&lt;Q&gt;CH0012549785^FF_RD_EXP(ANN_R,42736,43100)&lt;/Q&gt;&lt;R&gt;1&lt;/R&gt;&lt;C&gt;1&lt;/C&gt;&lt;D xsi:type="xsd:double"&gt;132.034&lt;/D&gt;&lt;/FQL&gt;&lt;FQL&gt;&lt;Q&gt;CH0012549785^FF_DEBT_LT(ANN_R,42736,43100)&lt;/Q&gt;&lt;R&gt;1&lt;/R&gt;&lt;C&gt;1&lt;/C&gt;&lt;D xsi:type="xsd:double"&gt;766.96&lt;/D&gt;&lt;/FQL&gt;&lt;FQL&gt;&lt;Q&gt;DK0060448595^FF_PTX_INC_FOR(ANN_R,42736,43100)&lt;/Q&gt;&lt;R&gt;0&lt;/R&gt;&lt;C&gt;0&lt;/C&gt;&lt;/FQL&gt;&lt;FQL&gt;&lt;Q&gt;DK0060448595^FF_RD_EXP(ANN_R,42736,43100)&lt;/Q&gt;&lt;R&gt;1&lt;/R&gt;&lt;C&gt;1&lt;/C&gt;&lt;D xsi:type="xsd:double"&gt;538&lt;/D&gt;&lt;/FQL&gt;&lt;FQL&gt;&lt;Q&gt;DK0060448595^FF_DEBT_LT(ANN_R,42736,43100)&lt;/Q&gt;&lt;R&gt;1&lt;/R&gt;&lt;C&gt;1&lt;/C&gt;&lt;D xsi:type="xsd:double"&gt;98&lt;/D&gt;&lt;/FQL&gt;&lt;FQL&gt;&lt;Q&gt;DK0010272202^FF_PTX_INC_FOR(ANN_R,42736,43100)&lt;/Q&gt;&lt;R&gt;0&lt;/R&gt;&lt;C&gt;0&lt;/C&gt;&lt;/FQL&gt;&lt;FQL&gt;&lt;Q&gt;DK0010272202^FF_RD_EXP(ANN_R,42736,43100)&lt;/Q&gt;&lt;R&gt;1&lt;/R&gt;&lt;C&gt;1&lt;/C&gt;&lt;D xsi:type="xsd:double"&gt;804.976&lt;/D&gt;&lt;/FQL&gt;&lt;FQL&gt;&lt;Q&gt;DK0010272202^FF_DEBT_LT(ANN_R,42736,43100)&lt;/Q&gt;&lt;R&gt;1&lt;/R&gt;&lt;C&gt;1&lt;/C&gt;&lt;D xsi:type="xsd:double"&gt;0&lt;/D&gt;&lt;/FQL&gt;&lt;FQL&gt;&lt;Q&gt;DE0006599905^FF_PTX_INC_FOR(ANN_R,42736,43100)&lt;/Q&gt;&lt;R&gt;0&lt;/R&gt;&lt;C&gt;0&lt;/C&gt;&lt;/FQL&gt;&lt;FQL&gt;&lt;Q&gt;DE0006599905^FF_RD_EXP(ANN_R,42736,43100)&lt;/Q&gt;&lt;R&gt;1&lt;/R&gt;&lt;C&gt;1&lt;/C&gt;&lt;D xsi:type="xsd:double"&gt;2108&lt;/D&gt;&lt;/FQL&gt;&lt;FQL&gt;&lt;Q&gt;DE0006599905^FF_DEBT_LT(ANN_R,42736,43100)&lt;/Q&gt;&lt;R&gt;1&lt;/R&gt;&lt;C&gt;1&lt;/C&gt;&lt;D xsi:type="xsd:double"&gt;7947&lt;/D&gt;&lt;/FQL&gt;&lt;FQL&gt;&lt;Q&gt;CH0432492467^FF_PTX_INC_FOR(ANN_R,42736,43100)&lt;/Q&gt;&lt;R&gt;0&lt;/R&gt;&lt;C&gt;0&lt;/C&gt;&lt;/FQL&gt;&lt;FQL&gt;&lt;Q&gt;CH0432492467^FF_RD_EXP(ANN_R,42736,43100)&lt;/Q&gt;&lt;R&gt;1&lt;/R&gt;&lt;C&gt;1&lt;/C&gt;&lt;D xsi:type="xsd:double"&gt;574.809044357977&lt;/D&gt;&lt;/FQL&gt;&lt;FQL&gt;&lt;Q&gt;CH0432492467^FF_DEBT_LT(ANN_R,42736,43100)&lt;/Q&gt;&lt;R&gt;1&lt;/R&gt;&lt;C&gt;1&lt;/C&gt;&lt;D xsi:type="xsd:double"&gt;81.858&lt;/D&gt;&lt;/FQL&gt;&lt;FQL&gt;&lt;Q&gt;NL0000009538^FF_PTX_INC_FOR(ANN_R,42736,43100)&lt;/Q&gt;&lt;R&gt;0&lt;/R&gt;&lt;C&gt;0&lt;/C&gt;&lt;/FQL&gt;&lt;FQL&gt;&lt;Q&gt;NL0000009538^FF_RD_EXP(ANN_R,42736,43100)&lt;/Q&gt;&lt;R&gt;1&lt;/R&gt;&lt;C&gt;1&lt;/C&gt;&lt;D xsi:type="xsd:double"&gt;1384&lt;/D&gt;&lt;/FQL&gt;&lt;FQL&gt;&lt;Q&gt;NL0000009538^FF_DEBT_LT(ANN_R,42736,43100)&lt;/Q&gt;&lt;R&gt;1&lt;/R&gt;&lt;C&gt;1&lt;/C&gt;&lt;D xsi:type="xsd:double"&gt;4044&lt;/D&gt;&lt;/FQL&gt;&lt;FQL&gt;&lt;Q&gt;DE000BAY0017^FF_PTX_INC_FOR(ANN_R,42736,43100)&lt;/Q&gt;&lt;R&gt;0&lt;/R&gt;&lt;C&gt;0&lt;/C&gt;&lt;/FQL&gt;&lt;FQL&gt;&lt;Q&gt;DE000BAY0017^FF_RD_EXP(ANN_R,42736,43100)&lt;/Q&gt;&lt;R&gt;1&lt;/R&gt;&lt;C&gt;1&lt;/C&gt;&lt;D xsi:type="xsd:double"&gt;4504&lt;/D&gt;&lt;/FQL&gt;&lt;FQL&gt;&lt;Q&gt;DE000BAY0017^FF_DEBT_LT(ANN_R,42736,43100)&lt;/Q&gt;&lt;R&gt;1&lt;/R&gt;&lt;C&gt;1&lt;/C&gt;&lt;D xsi:type="xsd:double"&gt;12464&lt;/D&gt;&lt;/FQL&gt;&lt;FQL&gt;&lt;Q&gt;CH0012032048^FF_PTX_INC_FOR(ANN_R,42736,43100)&lt;/Q&gt;&lt;R&gt;0&lt;/R&gt;&lt;C&gt;0&lt;/C&gt;&lt;/FQL&gt;&lt;FQL&gt;&lt;Q&gt;CH0012032048^FF_RD_EXP(ANN_R,42736,43100)&lt;/Q&gt;&lt;R&gt;1&lt;/R&gt;&lt;C&gt;1&lt;/C&gt;&lt;D xsi:type="xsd:double"&gt;10391&lt;/D&gt;&lt;/FQL&gt;&lt;FQL&gt;&lt;Q&gt;CH0012032048^FF_DEBT_LT(ANN_R,42736,43100)&lt;/Q&gt;&lt;R&gt;1&lt;/R&gt;&lt;C&gt;1&lt;/C&gt;&lt;D xsi:type="xsd:double"&gt;15839&lt;/D&gt;&lt;/FQL&gt;&lt;FQL&gt;&lt;Q&gt;US6700024010^FF_PTX_INC_FOR(ANN_R,42736,43100)&lt;/Q&gt;&lt;R&gt;0&lt;/R&gt;&lt;C&gt;0&lt;/C&gt;&lt;/FQL&gt;&lt;FQL&gt;&lt;Q&gt;US6700024010^FF_RD_EXP(ANN_R,42736,43100)&lt;/Q&gt;&lt;R&gt;1&lt;/R&gt;&lt;C&gt;1&lt;/C&gt;&lt;D xsi:type="xsd:double"&gt;168.435&lt;/D&gt;&lt;/FQL&gt;&lt;FQL&gt;&lt;Q&gt;US6700024010^FF_DEBT_LT(ANN_R,42736,43100)&lt;/Q&gt;&lt;R&gt;1&lt;/R&gt;&lt;C&gt;1&lt;/C&gt;&lt;D xsi:type="xsd:double"&gt;317.763&lt;/D&gt;&lt;/FQL&gt;&lt;FQL&gt;&lt;Q&gt;JE00BYSS4X48^FF_PTX_INC_FOR(ANN_R,42736,43100)&lt;/Q&gt;&lt;R&gt;1&lt;/R&gt;&lt;C&gt;1&lt;/C&gt;&lt;D xsi:type="xsd:double"&gt;29.157&lt;/D&gt;&lt;/FQL&gt;&lt;FQL&gt;&lt;Q&gt;JE00BYSS4X48^FF_RD_EXP(ANN_R,42736,43100)&lt;/Q&gt;&lt;R&gt;1&lt;/R&gt;&lt;C&gt;1&lt;/C&gt;&lt;D xsi:type="xsd:double"&gt;38.103&lt;/D&gt;&lt;/FQL&gt;&lt;FQL&gt;&lt;Q&gt;JE00BYSS4X48^FF_DEBT_LT(ANN_R,42736,43100)&lt;/Q&gt;&lt;R&gt;1&lt;/R&gt;&lt;C&gt;1&lt;/C&gt;&lt;D xsi:type="xsd:double"&gt;97.342&lt;/D&gt;&lt;/FQL&gt;&lt;FQL&gt;&lt;Q&gt;US24906P1093^FF_PTX_INC_FOR(ANN_R,42736,43100)&lt;/Q&gt;&lt;R&gt;1&lt;/R&gt;&lt;C&gt;1&lt;/C&gt;&lt;D xsi:type="xsd:double"&gt;-1458.5&lt;/D&gt;&lt;/FQL&gt;&lt;FQL&gt;&lt;Q&gt;US24906P1093^FF_RD_EXP(ANN_R,42736,43100)&lt;/Q&gt;&lt;R&gt;1&lt;/R&gt;&lt;C&gt;1&lt;/C&gt;&lt;D xsi:type="xsd:double"&gt;151.7&lt;/D&gt;&lt;/FQL&gt;&lt;FQL&gt;&lt;Q&gt;US24906P1093^FF_DEBT_LT(ANN_R,42736,43100)&lt;/Q&gt;&lt;R&gt;1&lt;/R&gt;&lt;C&gt;1&lt;/C&gt;&lt;D xsi:type="xsd:double"&gt;1611.6&lt;/D&gt;&lt;/FQL&gt;&lt;FQL&gt;&lt;Q&gt;US45784P1012^FF_PTX_INC_FOR(ANN_R,42736,43100)&lt;/Q&gt;&lt;R&gt;0&lt;/R&gt;&lt;C&gt;0&lt;/C&gt;&lt;/FQL&gt;&lt;FQL&gt;&lt;Q&gt;US45784P1012^FF_RD_EXP(ANN_R,42736,43100)&lt;/Q&gt;&lt;R&gt;1&lt;/R&gt;&lt;C&gt;1&lt;/C&gt;&lt;D xsi:type="xsd:double"&gt;74.452&lt;/D&gt;&lt;/FQL&gt;&lt;FQL&gt;&lt;Q&gt;US45784P1012^FF_DEBT_LT(ANN_R,42736,43100)&lt;/Q&gt;&lt;R&gt;1&lt;/R&gt;&lt;C&gt;1&lt;/C&gt;&lt;D xsi:type="xsd:double"&gt;566.173&lt;/D&gt;&lt;/FQL&gt;&lt;FQL&gt;&lt;Q&gt;US92556V1061^FF_PTX_INC_FOR(ANN_R,42736,43100)&lt;/Q&gt;&lt;R&gt;1&lt;/R&gt;&lt;C&gt;1&lt;/C&gt;&lt;D xsi:type="xsd:double"&gt;1317.5&lt;/D&gt;&lt;/FQL&gt;&lt;FQL&gt;&lt;Q&gt;US92556V1061^FF_RD_EXP(ANN_R,42736,43100)&lt;/Q&gt;&lt;R&gt;1&lt;/R&gt;&lt;C&gt;1&lt;/C&gt;&lt;D xsi:type="xsd:double"&gt;774.9&lt;/D&gt;&lt;/FQL&gt;&lt;FQL&gt;&lt;Q&gt;US92556V1061^FF_DEBT_LT(ANN_R,42736,43100)&lt;/Q&gt;&lt;R&gt;1&lt;/R&gt;&lt;C&gt;1&lt;/C&gt;&lt;D xsi:type="xsd:double"&gt;12865.3&lt;/D&gt;&lt;/FQL&gt;&lt;FQL&gt;&lt;Q&gt;US14149Y1082^FF_PTX_INC_FOR(ANN_R,42736,43100)&lt;/Q&gt;&lt;R&gt;1&lt;/R&gt;&lt;C&gt;1&lt;/C&gt;&lt;D xsi:type="xsd:double"&gt;152&lt;/D&gt;&lt;/FQL&gt;&lt;FQL&gt;&lt;Q&gt;US14149Y1082^FF_RD_EXP(ANN_R,42736,43100)&lt;/Q&gt;&lt;R&gt;0&lt;/R&gt;&lt;C&gt;0&lt;/C&gt;&lt;/FQL&gt;&lt;FQL&gt;&lt;Q&gt;US14149Y1082^FF_DEBT_LT(ANN_R,42736,43100)&lt;/Q&gt;&lt;R&gt;1&lt;/R&gt;&lt;C&gt;1&lt;/C&gt;&lt;D xsi:type="xsd:double"&gt;9068&lt;/D&gt;&lt;/FQL&gt;&lt;FQL&gt;&lt;Q&gt;US4364401012^FF_PTX_INC_FOR(ANN_R,42736,43100)&lt;/Q&gt;&lt;R&gt;1&lt;/R&gt;&lt;C&gt;1&lt;/C&gt;&lt;D xsi:type="xsd:double"&gt;124.7&lt;/D&gt;&lt;/FQL&gt;&lt;FQL&gt;&lt;Q&gt;US4364401012^FF_RD_EXP(ANN_R,42736,43100)&lt;/Q&gt;&lt;R&gt;1&lt;/R&gt;&lt;C&gt;1&lt;/C&gt;&lt;D xsi:type="xsd:double"&gt;232.8&lt;/D&gt;&lt;/FQL&gt;&lt;FQL&gt;&lt;Q&gt;US4364401012^FF_DEBT_LT(ANN_R,42736,43100)&lt;/Q&gt;&lt;R&gt;1&lt;/R&gt;&lt;C&gt;1&lt;/C&gt;&lt;D xsi:type="xsd:double"&gt;2228.9&lt;/D&gt;&lt;/FQL&gt;&lt;FQL&gt;&lt;Q&gt;IE00BQPVQZ61^FF_PTX_INC_FOR(ANN_R,42736,43100)&lt;/Q&gt;&lt;R&gt;1&lt;/R&gt;&lt;C&gt;1&lt;/C&gt;&lt;D xsi:type="xsd:double"&gt;-233.232&lt;/D&gt;&lt;/FQL&gt;&lt;FQL&gt;&lt;Q&gt;IE00BQPVQZ61^FF_RD_EXP(ANN_R,42736,43100)&lt;/Q&gt;&lt;R&gt;1&lt;/R&gt;&lt;C&gt;1&lt;/C&gt;&lt;D xsi:type="xsd:double"&gt;224.962&lt;/D&gt;&lt;/FQL&gt;&lt;FQL&gt;&lt;Q&gt;IE00BQPVQZ61^FF_DEBT_LT(ANN_R,42736,43100)&lt;/Q&gt;&lt;R&gt;1&lt;/R&gt;&lt;C&gt;1&lt;/C&gt;&lt;D xsi:type="xsd:double"&gt;1891.03&lt;/D&gt;&lt;/FQL&gt;&lt;FQL&gt;&lt;Q&gt;US30063P1057^FF_PTX_INC_FOR(ANN_R,42736,43100)&lt;/Q&gt;&lt;R&gt;0&lt;/R&gt;&lt;C&gt;0&lt;/C&gt;&lt;/FQL&gt;&lt;FQL&gt;&lt;Q&gt;US30063P1057^FF_RD_EXP(ANN_R,42736,43100)&lt;/Q&gt;&lt;R&gt;1&lt;/R&gt;&lt;C&gt;1&lt;/C&gt;&lt;D xsi:type="xsd:double"&gt;42.139&lt;/D&gt;&lt;/FQL&gt;&lt;FQL&gt;&lt;Q&gt;US30063P1057^FF_DEBT_LT(ANN_R,42736,43100)&lt;/Q&gt;&lt;R&gt;1&lt;/R&gt;&lt;C&gt;1&lt;/C&gt;&lt;D xsi:type="xsd:double"&gt;4.269&lt;/D&gt;&lt;/FQL&gt;&lt;FQL&gt;&lt;Q&gt;US5926881054^FF_PTX_INC_FOR(ANN_R,42736,43100)&lt;/Q&gt;&lt;R&gt;1&lt;/R&gt;&lt;C&gt;1&lt;/C&gt;&lt;D xsi:type="xsd:double"&gt;529.117&lt;/D&gt;&lt;/FQL&gt;&lt;FQL&gt;&lt;Q&gt;US5926881054^FF_RD_EXP(ANN_R,42736,43100)&lt;/Q&gt;&lt;R&gt;1&lt;/R&gt;&lt;C&gt;1&lt;/C&gt;&lt;D xsi:type="xsd:double"&gt;128.308&lt;/D&gt;&lt;/FQL&gt;&lt;FQL&gt;&lt;Q&gt;US5926881054^FF_DEBT_LT(ANN_R,42736,43100)&lt;/Q&gt;&lt;R&gt;1&lt;/R&gt;&lt;C&gt;1&lt;/C&gt;&lt;D xsi:type="xsd:double"&gt;960.17&lt;/D&gt;&lt;/FQL&gt;&lt;FQL&gt;&lt;Q&gt;US58155Q1031^FF_PTX_INC_FOR(ANN_R,42736,43100)&lt;/Q&gt;&lt;R&gt;1&lt;/R&gt;&lt;C&gt;1&lt;/C&gt;&lt;D xsi:type="xsd:double"&gt;1119&lt;/D&gt;&lt;/FQL&gt;&lt;FQL&gt;&lt;Q&gt;US58155Q1031^FF_RD_EXP(ANN_R,42736,43100)&lt;/Q&gt;&lt;R&gt;1&lt;/R&gt;&lt;C&gt;1&lt;/C&gt;&lt;D xsi:type="xsd:double"&gt;341&lt;/D&gt;&lt;/FQL&gt;&lt;FQL&gt;&lt;Q&gt;US58155Q1031^FF_DEBT_LT(ANN_R,42736,43100)&lt;/Q&gt;&lt;R&gt;1&lt;/R&gt;&lt;C&gt;1&lt;/C&gt;&lt;D xsi:type="xsd:double"&gt;7305&lt;/D&gt;&lt;/FQL&gt;&lt;FQL&gt;&lt;Q&gt;US98956P1021^FF_PTX_INC_FOR(ANN_R,42736,43100)&lt;/Q&gt;&lt;R&gt;1&lt;/R&gt;&lt;C&gt;1&lt;/C&gt;&lt;D xsi:type="xsd:double"&gt;578.6&lt;/D&gt;&lt;/FQL&gt;&lt;FQL&gt;&lt;Q&gt;US98956P1021^FF_RD_EXP(ANN_R,42736,43100)&lt;/Q&gt;&lt;R&gt;1&lt;/R&gt;&lt;C&gt;1&lt;/C&gt;&lt;D xsi:type="xsd:double"&gt;369.9&lt;/D&gt;&lt;/FQL&gt;&lt;FQL&gt;&lt;Q&gt;US98956P1021^FF_DEBT_LT(ANN_R,42736,43100)&lt;/Q&gt;&lt;R&gt;1&lt;/R&gt;&lt;C&gt;1&lt;/C&gt;&lt;D xsi:type="xsd:double"&gt;8917.5&lt;/D&gt;&lt;/FQL&gt;&lt;FQL&gt;&lt;Q&gt;US75886F1075^FF_PTX_INC_FOR(ANN_R,42736,43100)&lt;/Q&gt;&lt;R&gt;1&lt;/R&gt;&lt;C&gt;1&lt;/C&gt;&lt;D xsi:type="xsd:double"&gt;113.752&lt;/D&gt;&lt;/FQL&gt;&lt;FQL&gt;&lt;Q&gt;US75886F1075^FF_RD_EXP(ANN_R,42736,43100)&lt;/Q&gt;&lt;R&gt;1&lt;/R&gt;&lt;C&gt;1&lt;/C&gt;&lt;D xsi:type="xsd:double"&gt;1929.675&lt;/D&gt;&lt;/FQL&gt;&lt;FQL&gt;&lt;Q&gt;US75886F1075^FF_DEBT_LT(ANN_R,42736,43100)&lt;/Q&gt;&lt;R&gt;1&lt;/R&gt;&lt;C&gt;1&lt;/C&gt;&lt;D xsi:type="xsd:double"&gt;703.453&lt;/D&gt;&lt;/FQL&gt;&lt;FQL&gt;&lt;Q&gt;US5184391044^FF_PTX_INC_FOR(ANN_R,42736,43100)&lt;/Q&gt;&lt;R&gt;1&lt;/R&gt;&lt;C&gt;1&lt;/C&gt;&lt;D xsi:type="xsd:double"&gt;1676&lt;/D&gt;&lt;/FQL&gt;&lt;FQL&gt;&lt;Q&gt;US5184391044^FF_RD_EXP(ANN_R,42736,43100)&lt;/Q&gt;&lt;R&gt;1&lt;/R&gt;&lt;C&gt;1&lt;/C&gt;&lt;D xsi:type="xsd:double"&gt;179&lt;/D&gt;&lt;/FQL&gt;&lt;FQL&gt;&lt;Q&gt;US5184391044^FF_DEBT_LT(ANN_R,42736,43100)&lt;/Q&gt;&lt;R&gt;1&lt;/R&gt;&lt;C&gt;1&lt;/C&gt;&lt;D xsi:type="xsd:double"&gt;3383&lt;/D&gt;&lt;/FQL&gt;&lt;FQL&gt;&lt;Q&gt;JP3160400002^FF_PTX_INC_FOR(ANN_R,42736,43100)&lt;/Q&gt;&lt;R&gt;0&lt;/R&gt;&lt;C&gt;0&lt;/C&gt;&lt;/FQL&gt;&lt;FQL&gt;&lt;Q&gt;JP3160400002^FF_RD_EXP(ANN_R,42736,43100)&lt;/Q&gt;&lt;R&gt;1&lt;/R&gt;&lt;C&gt;1&lt;/C&gt;&lt;D xsi:type="xsd:double"&gt;104273&lt;/D&gt;&lt;/FQL&gt;&lt;FQL&gt;&lt;Q&gt;JP3160400002^FF_DEBT_LT(ANN_R,42736,43100)&lt;/Q&gt;&lt;R&gt;1&lt;/R&gt;&lt;C&gt;1&lt;/C&gt;&lt;D xsi:type="xsd:double"&gt;163474&lt;/D&gt;&lt;/FQL&gt;&lt;FQL&gt;&lt;Q&gt;JP3201200007^FF_PTX_INC_FOR(ANN_R,42736,43100)&lt;/Q&gt;&lt;R&gt;0&lt;/R&gt;&lt;C&gt;0&lt;/C&gt;&lt;/FQL&gt;&lt;FQL&gt;&lt;Q&gt;JP3201200007^FF_RD_EXP(ANN_R,42736,43100)&lt;/Q&gt;&lt;R&gt;0&lt;/R&gt;&lt;C&gt;0&lt;/C&gt;&lt;/FQL&gt;&lt;FQL&gt;&lt;Q&gt;JP3201200007^FF_DEBT_LT(ANN_R,42736,43100)&lt;/Q&gt;&lt;R&gt;1&lt;/R&gt;&lt;C&gt;1&lt;/C&gt;&lt;D xsi:type="xsd:double"&gt;223326&lt;/D&gt;&lt;/FQL&gt;&lt;FQL&gt;&lt;Q&gt;JP3463000004^FF_PTX_INC_FOR(ANN_R,42736,43100)&lt;/Q&gt;&lt;R&gt;0&lt;/R&gt;&lt;C&gt;0&lt;/C&gt;&lt;/FQL&gt;&lt;FQL&gt;&lt;Q&gt;JP3463000004^FF_RD_EXP(ANN_R,42736,43100)&lt;/Q&gt;&lt;R&gt;1&lt;/R&gt;&lt;C&gt;1&lt;/C&gt;&lt;D xsi:type="xsd:double"&gt;311625&lt;/D&gt;&lt;/FQL&gt;&lt;FQL&gt;&lt;Q&gt;JP3463000004^FF_DEBT_LT(ANN_R,42736,43100)&lt;/Q&gt;&lt;R&gt;1&lt;/R&gt;&lt;C&gt;1&lt;/C&gt;&lt;D xsi:type="xsd:double"&gt;656562&lt;/D&gt;&lt;/FQL&gt;&lt;FQL&gt;&lt;Q&gt;JP3546800008^FF_PTX_INC_FOR(ANN_R,42736,43100)&lt;/Q&gt;&lt;R&gt;0&lt;/R&gt;&lt;C&gt;0&lt;/C&gt;&lt;/FQL&gt;&lt;FQL&gt;&lt;Q&gt;JP3546800008^FF_RD_EXP(ANN_R,42736,43100)&lt;/Q&gt;&lt;R&gt;1&lt;/R&gt;&lt;C&gt;1&lt;/C&gt;&lt;D xsi:type="xsd:double"&gt;32378&lt;/D&gt;&lt;/FQL&gt;&lt;FQL&gt;&lt;Q&gt;JP3546800008^FF_DEBT_LT(ANN_R,42736,43100)&lt;/Q&gt;&lt;R&gt;1&lt;/R&gt;&lt;C&gt;1&lt;/C&gt;&lt;D xsi:type="xsd:double"&gt;210335&lt;/D&gt;&lt;/FQL&gt;&lt;FQL&gt;&lt;Q&gt;JP3519400000^FF_PTX_INC_FOR(ANN_R,42736,43100)&lt;/Q&gt;&lt;R&gt;0&lt;/R&gt;&lt;C&gt;0&lt;/C&gt;&lt;/FQL&gt;&lt;FQL&gt;&lt;Q&gt;JP3519400000^FF_RD_EXP(ANN_R,42736,43100)&lt;/Q&gt;&lt;R&gt;1&lt;/R&gt;&lt;C&gt;1&lt;/C&gt;&lt;D xsi:type="xsd:double"&gt;88819&lt;/D&gt;&lt;/FQL&gt;&lt;FQL&gt;&lt;Q&gt;JP3519400000^FF_DEBT_LT(ANN_R,42736,43100)&lt;/Q&gt;&lt;R&gt;1&lt;/R&gt;&lt;C&gt;1&lt;/C&gt;&lt;D xsi:type="xsd:double"&gt;207&lt;/D&gt;&lt;/FQL&gt;&lt;FQL&gt;&lt;Q&gt;JP3475350009^FF_PTX_INC_FOR(ANN_R,42736,43100)&lt;/Q&gt;&lt;R&gt;0&lt;/R&gt;&lt;C&gt;0&lt;/C&gt;&lt;/FQL&gt;&lt;FQL&gt;&lt;Q&gt;JP3475350009^FF_RD_EXP(ANN_R,42736,43100)&lt;/Q&gt;&lt;R&gt;1&lt;/R&gt;&lt;C&gt;1&lt;/C&gt;&lt;D xsi:type="xsd:double"&gt;214347&lt;/D&gt;&lt;/FQL&gt;&lt;FQL&gt;&lt;Q&gt;JP3475350009^FF_DEBT_LT(ANN_R,42736,43100)&lt;/Q&gt;&lt;R&gt;1&lt;/R&gt;&lt;C&gt;1&lt;/C&gt;&lt;D xsi:type="xsd:double"&gt;281608&lt;/D&gt;&lt;/FQL&gt;&lt;FQL&gt;&lt;Q&gt;JP3188220002^FF_PTX_INC_FOR(ANN_R,42736,43100)&lt;/Q&gt;&lt;R&gt;0&lt;/R&gt;&lt;C&gt;0&lt;/C&gt;&lt;/FQL&gt;&lt;FQL&gt;&lt;Q&gt;JP3188220002^FF_RD_EXP(ANN_R,42736,43100)&lt;/Q&gt;&lt;R&gt;1&lt;/R&gt;&lt;C&gt;1&lt;/C&gt;&lt;D xsi:type="xsd:double"&gt;175558&lt;/D&gt;&lt;/FQL&gt;&lt;FQL&gt;&lt;Q&gt;JP3188220002^FF_DEBT_LT(ANN_R,42736,43100)&lt;/Q&gt;&lt;R&gt;1&lt;/R&gt;&lt;C&gt;1&lt;/C&gt;&lt;D xsi:type="xsd:double"&gt;183254&lt;/D&gt;&lt;/FQL&gt;&lt;FQL&gt;&lt;Q&gt;KR7068270008^FF_PTX_INC_FOR(ANN_R,42736,43100)&lt;/Q&gt;&lt;R&gt;0&lt;/R&gt;&lt;C&gt;0&lt;/C&gt;&lt;/FQL&gt;&lt;FQL&gt;&lt;Q&gt;KR7068270008^FF_RD_EXP(ANN_R,42736,43100)&lt;/Q&gt;&lt;R&gt;1&lt;/R&gt;&lt;C&gt;1&lt;/C&gt;&lt;D xsi:type="xsd:double"&gt;79660.106&lt;/D&gt;&lt;/FQL&gt;&lt;FQL&gt;&lt;Q&gt;KR7068270008^FF_DEBT_LT(ANN_R,42736,43100)&lt;/Q&gt;&lt;R&gt;1&lt;/R&gt;&lt;C&gt;1&lt;/C&gt;&lt;D xsi:type="xsd:double"&gt;224103.12&lt;/D&gt;&lt;/FQL&gt;&lt;FQL&gt;&lt;Q&gt;JP3197600004^FF_PTX_INC_FOR(ANN_R,42736,43100)&lt;/Q&gt;&lt;R&gt;0&lt;/R&gt;&lt;C&gt;0&lt;/C&gt;&lt;/FQL&gt;&lt;FQL&gt;&lt;Q&gt;JP3197600004^FF_RD_EXP(ANN_R,42736,43100)&lt;/Q&gt;&lt;R&gt;1&lt;/R&gt;&lt;C&gt;1&lt;/C&gt;&lt;D xsi:type="xsd:double"&gt;57506&lt;/D&gt;&lt;/FQL&gt;&lt;FQL&gt;&lt;Q&gt;JP3197600004^FF_DEBT_LT(ANN_R,42736,43100)&lt;/Q&gt;&lt;R&gt;1&lt;/R&gt;&lt;C&gt;1&lt;/C&gt;&lt;D xsi:type="xsd:double"&gt;542&lt;/D&gt;&lt;/FQL&gt;&lt;FQL&gt;&lt;Q&gt;JP3942400007^FF_PTX_INC_FOR(ANN_R,42736,43100)&lt;/Q&gt;&lt;R&gt;0&lt;/R&gt;&lt;C&gt;0&lt;/C&gt;&lt;/FQL&gt;&lt;FQL&gt;&lt;Q&gt;JP3942400007^FF_RD_EXP(ANN_R,42736,43100)&lt;/Q&gt;&lt;R&gt;1&lt;/R&gt;&lt;C&gt;1&lt;/C&gt;&lt;D xsi:type="xsd:double"&gt;208129&lt;/D&gt;&lt;/FQL&gt;&lt;FQL&gt;&lt;Q&gt;JP3942400007^FF_DEBT_LT(ANN_R,42736,43100)&lt;/Q&gt;&lt;R&gt;1&lt;/R&gt;&lt;C&gt;1&lt;/C&gt;&lt;D xsi:type="xsd:double"&gt;1136&lt;/D&gt;&lt;/FQL&gt;&lt;FQL&gt;&lt;Q&gt;BE0003739530^FF_PTX_INC_FOR(ANN_R,43466,43830)&lt;/Q&gt;&lt;R&gt;0&lt;/R&gt;&lt;C&gt;0&lt;/C&gt;&lt;/FQL&gt;&lt;FQL&gt;&lt;Q&gt;BE0003739530^FF_RD_EXP(ANN_R,43466,43830)&lt;/Q&gt;&lt;R&gt;1&lt;/R&gt;&lt;C&gt;1&lt;/C&gt;&lt;D xsi:type="xsd:double"&gt;1272&lt;/D&gt;&lt;/FQL&gt;&lt;FQL&gt;&lt;Q&gt;BE0003739530^FF_DEBT_LT(ANN_R,43466,43830)&lt;/Q&gt;&lt;R&gt;1&lt;/R&gt;&lt;C&gt;1&lt;/C&gt;&lt;D xsi:type="xsd:double"&gt;975&lt;/D&gt;&lt;/FQL&gt;&lt;FQL&gt;&lt;Q&gt;DE0007165631^FF_PTX_INC_FOR(ANN_R,43466,43830)&lt;/Q&gt;&lt;R&gt;0&lt;/R&gt;&lt;C&gt;0&lt;/C&gt;&lt;/FQL&gt;&lt;FQL&gt;&lt;Q&gt;DE0007165631^FF_RD_EXP(ANN_R,43466,43830)&lt;/Q&gt;&lt;R&gt;1&lt;/R&gt;&lt;C&gt;1&lt;/C&gt;&lt;D xsi:type="xsd:double"&gt;95.591&lt;/D&gt;&lt;/FQL&gt;&lt;FQL&gt;&lt;Q&gt;DE0007165631^FF_DEBT_LT(ANN_R,43466,43830)&lt;/Q&gt;&lt;R&gt;1&lt;/R&gt;&lt;C&gt;1&lt;/C&gt;&lt;D xsi:type="xsd:double"&gt;880.949&lt;/D&gt;&lt;/FQL&gt;&lt;FQL&gt;&lt;Q&gt;NL0010832176^FF_PTX_INC_FOR(ANN_R,43466,43830)&lt;/Q&gt;&lt;R&gt;0&lt;/R&gt;&lt;C&gt;0&lt;/C&gt;&lt;/FQL&gt;&lt;FQL&gt;&lt;Q&gt;NL0010832176^FF_RD_EXP(ANN_R,43466,43830)&lt;/Q&gt;&lt;R&gt;1&lt;/R&gt;&lt;C&gt;1&lt;/C&gt;&lt;D xsi:type="xsd:double"&gt;196.024&lt;/D&gt;&lt;/FQL&gt;&lt;FQL&gt;&lt;Q&gt;NL0010832176^FF_DEBT_LT(ANN_R,43466,43830)&lt;/Q&gt;&lt;R&gt;1&lt;/R&gt;&lt;C&gt;1&lt;/C&gt;&lt;D xsi:type="xsd:double"&gt;4.54&lt;/D&gt;&lt;/FQL&gt;&lt;FQL&gt;&lt;Q&gt;CH0012280076^FF_PTX_INC_FOR(ANN_R,43466,43830)&lt;/Q&gt;&lt;R&gt;0&lt;/R&gt;&lt;C&gt;0&lt;/C&gt;&lt;/FQL&gt;&lt;FQL&gt;&lt;Q&gt;CH0012280076^FF_RD_EXP(ANN_R,43466,43830)&lt;/Q&gt;&lt;R&gt;0&lt;/R&gt;&lt;C&gt;0&lt;/C&gt;&lt;/FQL&gt;&lt;FQL&gt;&lt;Q&gt;CH0012280076^FF_DEBT_LT(ANN_R,43466,43830)&lt;/Q&gt;&lt;R&gt;1&lt;/R&gt;&lt;C&gt;1&lt;/C&gt;&lt;D xsi:type="xsd:double"&gt;231.642&lt;/D&gt;&lt;/FQL&gt;&lt;FQL&gt;&lt;Q&gt;CH0012549785^FF_PTX_INC_FOR(ANN_R,43466,43830)&lt;/Q&gt;&lt;R&gt;0&lt;/R&gt;&lt;C&gt;0&lt;/C&gt;&lt;/FQL&gt;&lt;FQL&gt;&lt;Q&gt;CH0012549785^FF_RD_EXP(ANN_R,43466,43830)&lt;/Q&gt;&lt;R&gt;1&lt;/R&gt;&lt;C&gt;1&lt;/C&gt;&lt;D xsi:type="xsd:double"&gt;148.4&lt;/D&gt;&lt;/FQL&gt;&lt;FQL&gt;&lt;Q&gt;CH0012549785^FF_DEBT_LT(ANN_R,43466,43830)&lt;/Q&gt;&lt;R&gt;1&lt;/R&gt;&lt;C&gt;1&lt;/C&gt;&lt;D xsi:type="xsd:double"&gt;359.5&lt;/D&gt;&lt;/FQL&gt;&lt;FQL&gt;&lt;Q&gt;DK0060448595^FF_PTX_INC_FOR(ANN_R,43466,43830)&lt;/Q&gt;&lt;R&gt;0&lt;/R&gt;&lt;C&gt;0&lt;/C&gt;&lt;/FQL&gt;&lt;FQL&gt;&lt;Q&gt;DK0060448595^FF_RD_EXP(ANN_R,43466,43830)&lt;/Q&gt;&lt;R&gt;1&lt;/R&gt;&lt;C&gt;1&lt;/C&gt;&lt;D xsi:type="xsd:double"&gt;636&lt;/D&gt;&lt;/FQL&gt;&lt;FQL&gt;&lt;Q&gt;DK0060448595^FF_DEBT_LT(ANN_R,43466,43830)&lt;/Q&gt;&lt;R&gt;1&lt;/R&gt;&lt;C&gt;1&lt;/C&gt;&lt;D xsi:type="xsd:double"&gt;134&lt;/D&gt;&lt;/FQL&gt;&lt;FQL&gt;&lt;Q&gt;DK0010272202^FF_PTX_INC_FOR(ANN_R,43466,43830)&lt;/Q&gt;&lt;R&gt;0&lt;/R&gt;&lt;C&gt;0&lt;/C&gt;&lt;/FQL&gt;&lt;FQL&gt;&lt;Q&gt;DK0010272202^FF_RD_EXP(ANN_R,43466,43830)&lt;/Q&gt;&lt;R&gt;1&lt;/R&gt;&lt;C&gt;1&lt;/C&gt;&lt;D xsi:type="xsd:double"&gt;2250&lt;/D&gt;&lt;/FQL&gt;&lt;FQL&gt;&lt;Q&gt;DK0010272202^FF_DEBT_LT(ANN_R,43466,43830)&lt;/Q&gt;&lt;R&gt;1&lt;/R&gt;&lt;C&gt;1&lt;/C&gt;&lt;D xsi:type="xsd:double"&gt;155&lt;/D&gt;&lt;/FQL&gt;&lt;FQL&gt;&lt;Q&gt;DE0006599905^FF_PTX_INC_FOR(ANN_R,43466,43830)&lt;/Q&gt;&lt;R&gt;0&lt;/R&gt;&lt;C&gt;0&lt;/C&gt;&lt;/FQL&gt;&lt;FQL&gt;&lt;Q&gt;DE0006599905^FF_RD_EXP(ANN_R,43466,43830)&lt;/Q&gt;&lt;R&gt;1&lt;/R&gt;&lt;C&gt;1&lt;/C&gt;&lt;D xsi:type="xsd:double"&gt;2259.4&lt;/D&gt;&lt;/FQL&gt;&lt;FQL&gt;&lt;Q&gt;DE0006599905^FF_DEBT_LT(ANN_R,43466,43830)&lt;/Q&gt;&lt;R&gt;1&lt;/R&gt;&lt;C&gt;1&lt;/C&gt;&lt;D xsi:type="xsd:double"&gt;8644&lt;/D&gt;&lt;/FQL&gt;&lt;FQL&gt;&lt;Q&gt;CH0432492467^FF_PTX_INC_FOR(ANN_R,43466,43830)&lt;/Q&gt;&lt;R&gt;1&lt;/R&gt;&lt;C&gt;1&lt;/C&gt;&lt;D xsi:type="xsd:double"&gt;-57.6393996124031&lt;/D&gt;&lt;/FQL&gt;&lt;FQL&gt;&lt;Q&gt;CH0432492467^FF_RD_EXP(ANN_R,43466,43830)&lt;/Q&gt;&lt;R&gt;1&lt;/R&gt;&lt;C&gt;1&lt;/C&gt;&lt;D xsi:type="xsd:double"&gt;615.151523449613&lt;/D&gt;&lt;/FQL&gt;&lt;FQL&gt;&lt;Q&gt;CH0432492467^FF_DEBT_LT(ANN_R,43466,43830)&lt;/Q&gt;&lt;R&gt;1&lt;/R&gt;&lt;C&gt;1&lt;/C&gt;&lt;D xsi:type="xsd:double"&gt;3387.2883&lt;/D&gt;&lt;/FQL&gt;&lt;FQL&gt;&lt;Q&gt;NL0000009538^FF_PTX_INC_FOR(ANN_R,43466,43830)&lt;/Q&gt;&lt;R&gt;1&lt;/R&gt;&lt;C&gt;1&lt;/C&gt;&lt;D xsi:type="xsd:double"&gt;744&lt;/D&gt;&lt;/FQL&gt;&lt;FQL&gt;&lt;Q&gt;NL0000009538^FF_RD_EXP(ANN_R,43466,43830)&lt;/Q&gt;&lt;R&gt;1&lt;/R&gt;&lt;C&gt;1&lt;/C&gt;&lt;D xsi:type="xsd:double"&gt;1629&lt;/D&gt;&lt;/FQL&gt;&lt;FQL&gt;&lt;Q&gt;NL0000009538^FF_DEBT_LT(ANN_R,43466,43830)&lt;/Q&gt;&lt;R&gt;1&lt;/R&gt;&lt;C&gt;1&lt;/C&gt;&lt;D xsi:type="xsd:double"&gt;4939&lt;/D&gt;&lt;/FQL&gt;&lt;FQL&gt;&lt;Q&gt;DE000BAY0017^FF_PTX_INC_FOR(ANN_R,43466,43830)&lt;/Q&gt;&lt;R&gt;0&lt;/R&gt;&lt;C&gt;0&lt;/C&gt;&lt;/FQL&gt;&lt;FQL&gt;&lt;Q&gt;DE000BAY0017^FF_RD_EXP(ANN_R,43466,43830)&lt;/Q&gt;&lt;R&gt;1&lt;/R&gt;&lt;C&gt;1&lt;/C&gt;&lt;D xsi:type="xsd:double"&gt;5301&lt;/D&gt;&lt;/FQL&gt;&lt;FQL&gt;&lt;Q&gt;DE000BAY0017^FF_DEBT_LT(ANN_R,43466,43830)&lt;/Q&gt;&lt;R&gt;1&lt;/R&gt;&lt;C&gt;1&lt;/C&gt;&lt;D xsi:type="xsd:double"&gt;36911&lt;/D&gt;&lt;/FQL&gt;&lt;FQL&gt;&lt;Q&gt;CH0012032048^FF_PTX_INC_FOR(ANN_R,43466,43830)&lt;/Q&gt;&lt;R&gt;0&lt;/R&gt;&lt;C&gt;0&lt;/C&gt;&lt;/FQL&gt;&lt;FQL&gt;&lt;Q&gt;CH0012032048^FF_RD_EXP(ANN_R,43466,43830)&lt;/Q&gt;&lt;R&gt;1&lt;/R&gt;&lt;C&gt;1&lt;/C&gt;&lt;D xsi:type="xsd:double"&gt;11690&lt;/D&gt;&lt;/FQL&gt;&lt;FQL&gt;&lt;Q&gt;CH0012032048^FF_DEBT_LT(ANN_R,43466,43830)&lt;/Q&gt;&lt;R&gt;1&lt;/R&gt;&lt;C&gt;1&lt;/C&gt;&lt;D xsi:type="xsd:double"&gt;13547&lt;/D&gt;&lt;/FQL&gt;&lt;FQL&gt;&lt;Q&gt;US6700024010^FF_PTX_INC_FOR(ANN_R,43466,43830)&lt;/Q&gt;&lt;R&gt;1&lt;/R&gt;&lt;C&gt;1&lt;/C&gt;&lt;D xsi:type="xsd:double"&gt;-8.505&lt;/D&gt;&lt;/FQL&gt;&lt;FQL&gt;&lt;Q&gt;US6700024010^FF_RD_EXP(ANN_R,43466,43830)&lt;/Q&gt;&lt;R&gt;1&lt;/R&gt;&lt;C&gt;1&lt;/C&gt;&lt;D xsi:type="xsd:double"&gt;113.842&lt;/D&gt;&lt;/FQL&gt;&lt;FQL&gt;&lt;Q&gt;US6700024010^FF_DEBT_LT(ANN_R,43466,43830)&lt;/Q&gt;&lt;R&gt;1&lt;/R&gt;&lt;C&gt;1&lt;/C&gt;&lt;D xsi:type="xsd:double"&gt;330.615&lt;/D&gt;&lt;/FQL&gt;&lt;FQL&gt;&lt;Q&gt;JE00BYSS4X48^FF_PTX_INC_FOR(ANN_R,43466,43830)&lt;/Q&gt;&lt;R&gt;1&lt;/R&gt;&lt;C&gt;1&lt;/C&gt;&lt;D xsi:type="xsd:double"&gt;79.101&lt;/D&gt;&lt;/FQL&gt;&lt;FQL&gt;&lt;Q&gt;JE00BYSS4X48^FF_RD_EXP(ANN_R,43466,43830)&lt;/Q&gt;&lt;R&gt;1&lt;/R&gt;&lt;C&gt;1&lt;/C&gt;&lt;D xsi:type="xsd:double"&gt;79.003&lt;/D&gt;&lt;/FQL&gt;&lt;FQL&gt;&lt;Q&gt;JE00BYSS4X48^FF_DEBT_LT(ANN_R,43466,43830)&lt;/Q&gt;&lt;R&gt;1&lt;/R&gt;&lt;C&gt;1&lt;/C&gt;&lt;D xsi:type="xsd:double"&gt;163.564&lt;/D&gt;&lt;/FQL&gt;&lt;FQL&gt;&lt;Q&gt;US24906P1093^FF_PTX_INC_FOR(ANN_R,43466,43830)&lt;/Q&gt;&lt;R&gt;1&lt;/R&gt;&lt;C&gt;1&lt;/C&gt;&lt;D xsi:type="xsd:double"&gt;455.2&lt;/D&gt;&lt;/FQL&gt;&lt;FQL&gt;&lt;Q&gt;US24906P1093^FF_RD_EXP(ANN_R,43466,43830)&lt;/Q&gt;&lt;R&gt;1&lt;/R&gt;&lt;C&gt;1&lt;/C&gt;&lt;D xsi:type="xsd:double"&gt;131.3&lt;/D&gt;&lt;/FQL&gt;&lt;FQL&gt;&lt;Q&gt;US24906P1093^FF_DEBT_LT(ANN_R,43466,43830)&lt;/Q&gt;&lt;R&gt;1&lt;/R&gt;&lt;C&gt;1&lt;/C&gt;&lt;D xsi:type="xsd:double"&gt;1552.6&lt;/D&gt;&lt;/FQL&gt;&lt;FQL&gt;&lt;Q&gt;US45784P1012^FF_PTX_INC_FOR(ANN_R,43466,43830)&lt;/Q&gt;&lt;R&gt;0&lt;/R&gt;&lt;C&gt;0&lt;/C&gt;&lt;/FQL&gt;&lt;FQL&gt;&lt;Q&gt;US45784P1012^FF_RD_EXP(ANN_R,43466,43830)&lt;/Q&gt;&lt;R&gt;1&lt;/R&gt;&lt;C&gt;1&lt;/C&gt;&lt;D xsi:type="xsd:double"&gt;129.7&lt;/D&gt;&lt;/FQL&gt;&lt;FQL&gt;&lt;Q&gt;US45784P1012^FF_DEBT_LT(ANN_R,43466,43830)&lt;/Q&gt;&lt;R&gt;1&lt;/R&gt;&lt;C&gt;1&lt;/C&gt;&lt;D xsi:type="xsd:double"&gt;902.3&lt;/D&gt;&lt;/FQL&gt;&lt;FQL&gt;&lt;Q&gt;US92556V1061^FF_PTX_INC_FOR(ANN_R,43466,43830)&lt;/Q&gt;&lt;R&gt;1&lt;/R&gt;&lt;C&gt;1&lt;/C&gt;&lt;D xsi:type="xsd:double"&gt;1185.8&lt;/D&gt;&lt;/FQL&gt;&lt;FQL&gt;&lt;Q&gt;US92556V1061^FF_RD_EXP(ANN_R,43466,43830)&lt;/Q&gt;&lt;R&gt;1&lt;/R&gt;&lt;C&gt;1&lt;/C&gt;&lt;D xsi:type="xsd:double"&gt;639.9&lt;/D&gt;&lt;/FQL&gt;&lt;FQL&gt;&lt;Q&gt;US92556V1061^FF_DEBT_LT(ANN_R,43466,43830)&lt;/Q&gt;&lt;R&gt;1&lt;/R&gt;&lt;C&gt;1&lt;/C&gt;&lt;D xsi:type="xsd:double"&gt;11390&lt;/D&gt;&lt;/FQL&gt;&lt;FQL&gt;&lt;Q&gt;US14149Y1082^FF_PTX_INC_FOR(ANN_R,43466,43830)&lt;/Q&gt;&lt;R&gt;1&lt;/R&gt;&lt;C&gt;1&lt;/C&gt;&lt;D xsi:type="xsd:double"&gt;273&lt;/D&gt;&lt;/FQL&gt;&lt;FQL&gt;&lt;Q&gt;US14149Y1082^FF_RD_EXP(ANN_R,43466,43830)&lt;/Q&gt;&lt;R&gt;0&lt;/R&gt;&lt;C&gt;0&lt;/C&gt;&lt;/FQL&gt;&lt;FQL&gt;&lt;Q&gt;US14149Y1082^FF_DEBT_LT(ANN_R,43466,43830)&lt;/Q&gt;&lt;R&gt;1&lt;/R&gt;&lt;C&gt;1&lt;/C&gt;&lt;D xsi:type="xsd:double"&gt;7579&lt;/D&gt;&lt;/FQL&gt;&lt;FQL&gt;&lt;Q&gt;US4364401012^FF_PTX_INC_FOR(ANN_R,43466,43830)&lt;/Q&gt;&lt;R&gt;1&lt;/R&gt;&lt;C&gt;1&lt;/C&gt;&lt;D xsi:type="xsd:double"&gt;-83.4&lt;/D&gt;&lt;/FQL&gt;&lt;FQL&gt;&lt;Q&gt;US4364401012^FF_RD_EXP(ANN_R,43466,43830)&lt;/Q&gt;&lt;R&gt;1&lt;/R&gt;&lt;C&gt;1&lt;/C&gt;&lt;D xsi:type="xsd:double"&gt;232.2&lt;/D&gt;&lt;/FQL&gt;&lt;FQL&gt;&lt;Q&gt;US4364401012^FF_DEBT_LT(ANN_R,43466,43830)&lt;/Q&gt;&lt;R&gt;1&lt;/R&gt;&lt;C&gt;1&lt;/C&gt;&lt;D xsi:type="xsd:double"&gt;2836.5&lt;/D&gt;&lt;/FQL&gt;&lt;FQL&gt;&lt;Q&gt;IE00BQPVQZ61^FF_PTX_INC_FOR(ANN_R,43466,43830)&lt;/Q&gt;&lt;R&gt;1&lt;/R&gt;&lt;C&gt;1&lt;/C&gt;&lt;D xsi:type="xsd:double"&gt;1.045&lt;/D&gt;&lt;/FQL&gt;&lt;FQL&gt;&lt;Q&gt;IE00BQPVQZ61^FF_RD_EXP(ANN_R,43466,43830)&lt;/Q&gt;&lt;R&gt;1&lt;/R&gt;&lt;C&gt;1&lt;/C&gt;&lt;D xsi:type="xsd:double"&gt;103.169&lt;/D&gt;&lt;/FQL&gt;&lt;FQL&gt;&lt;Q&gt;IE00BQPVQZ61^FF_DEBT_LT(ANN_R,43466,43830)&lt;/Q&gt;&lt;R&gt;1&lt;/R&gt;&lt;C&gt;1&lt;/C&gt;&lt;D xsi:type="xsd:double"&gt;1399.341&lt;/D&gt;&lt;/FQL&gt;&lt;FQL&gt;&lt;Q&gt;US30063P1057^FF_PTX_INC_FOR(ANN_R,43466,43830)&lt;/Q&gt;&lt;R&gt;0&lt;/R&gt;&lt;C&gt;0&lt;/C&gt;&lt;/FQL&gt;&lt;FQL&gt;&lt;Q&gt;US30063P1057^FF_RD_EXP(ANN_R,43466,43830)&lt;/Q&gt;&lt;R&gt;1&lt;/R&gt;&lt;C&gt;1&lt;/C&gt;&lt;D xsi:type="xsd:double"&gt;139.694&lt;/D&gt;&lt;/FQL&gt;&lt;FQL&gt;&lt;Q&gt;US30063P1057^FF_DEBT_LT(ANN_R,43466,43830)&lt;/Q&gt;&lt;R&gt;1&lt;/R&gt;&lt;C&gt;1&lt;/C&gt;&lt;D xsi:type="xsd:double"&gt;946.302&lt;/D&gt;&lt;/FQL&gt;&lt;FQL&gt;&lt;Q&gt;US5926881054^FF_PTX_INC_FOR(ANN_R,43466,43830)&lt;/Q&gt;&lt;R&gt;1&lt;/R&gt;&lt;C&gt;1&lt;/C&gt;&lt;D xsi:type="xsd:double"&gt;579.132&lt;/D&gt;&lt;/FQL&gt;&lt;FQL&gt;&lt;Q&gt;US5926881054^FF_RD_EXP(ANN_R,43466,43830)&lt;/Q&gt;&lt;R&gt;1&lt;/R&gt;&lt;C&gt;1&lt;/C&gt;&lt;D xsi:type="xsd:double"&gt;143.95&lt;/D&gt;&lt;/FQL&gt;&lt;FQL&gt;&lt;Q&gt;US5926881054^FF_DEBT_LT(ANN_R,43466,43830)&lt;/Q&gt;&lt;R&gt;1&lt;/R&gt;&lt;C&gt;1&lt;/C&gt;&lt;D xsi:type="xsd:double"&gt;1296.287&lt;/D&gt;&lt;/FQL&gt;&lt;FQL&gt;&lt;Q&gt;US58155Q1031^FF_PTX_INC_FOR(ANN_R,43466,43830)&lt;/Q&gt;&lt;R&gt;1&lt;/R&gt;&lt;C&gt;1&lt;/C&gt;&lt;D xsi:type="xsd:double"&gt;-902&lt;/D&gt;&lt;/FQL&gt;&lt;FQL&gt;&lt;Q&gt;US58155Q1031^FF_RD_EXP(ANN_R,43466,43830)&lt;/Q&gt;&lt;R&gt;1&lt;/R&gt;&lt;C&gt;1&lt;/C&gt;&lt;D xsi:type="xsd:double"&gt;71&lt;/D&gt;&lt;/FQL&gt;&lt;FQL&gt;&lt;Q&gt;US58155Q1031^FF_DEBT_LT(ANN_R,43466,43830)&lt;/Q&gt;&lt;R&gt;1&lt;/R&gt;&lt;C&gt;1&lt;/C&gt;&lt;D xsi:type="xsd:double"&gt;7265&lt;/D&gt;&lt;/FQL&gt;&lt;FQL&gt;&lt;Q&gt;US98956P1021^FF_PTX_INC_FOR(ANN_R,43466,43830)&lt;/Q&gt;&lt;R&gt;1&lt;/R&gt;&lt;C&gt;1&lt;/C&gt;&lt;D xsi:type="xsd:double"&gt;1031.7&lt;/D&gt;&lt;/FQL&gt;&lt;FQL&gt;&lt;Q&gt;US98956P1021^FF_RD_EXP(ANN_R,43466,43830)&lt;/Q&gt;&lt;R&gt;1&lt;/R&gt;&lt;C&gt;1&lt;/C&gt;&lt;D xsi:type="xsd:double"&gt;449.3&lt;/D&gt;&lt;/FQL&gt;&lt;FQL&gt;&lt;Q&gt;US98956P1021^FF_DEBT_LT(ANN_R,43466,43830)&lt;/Q&gt;&lt;R&gt;1&lt;/R&gt;&lt;C&gt;1&lt;/C&gt;&lt;D xsi:type="xsd:double"&gt;6936.9&lt;/D&gt;&lt;/FQL&gt;&lt;FQL&gt;&lt;Q&gt;US75886F1075^FF_PTX_INC_FOR(ANN_R,43466,43830)&lt;/Q&gt;&lt;R&gt;1&lt;/R&gt;&lt;C&gt;1&lt;/C&gt;&lt;D xsi:type="xsd:double"&gt;417.9&lt;/D&gt;&lt;/FQL&gt;&lt;FQL&gt;&lt;Q&gt;US75886F1075^FF_RD_EXP(ANN_R,43466,43830)&lt;/Q&gt;&lt;R&gt;1&lt;/R&gt;&lt;C&gt;1&lt;/C&gt;&lt;D xsi:type="xsd:double"&gt;2239.7&lt;/D&gt;&lt;/FQL&gt;&lt;FQL&gt;&lt;Q&gt;US75886F1075^FF_DEBT_LT(ANN_R,43466,43830)&lt;/Q&gt;&lt;R&gt;1&lt;/R&gt;&lt;C&gt;1&lt;/C&gt;&lt;D xsi:type="xsd:double"&gt;713.9&lt;/D&gt;&lt;/FQL&gt;&lt;FQL&gt;&lt;Q&gt;US5184391044^FF_PTX_INC_FOR(ANN_R,43466,43830)&lt;/Q&gt;&lt;R&gt;1&lt;/R&gt;&lt;C&gt;1&lt;/C&gt;&lt;D xsi:type="xsd:double"&gt;2021&lt;/D&gt;&lt;/FQL&gt;&lt;FQL&gt;&lt;Q&gt;US5184391044^FF_RD_EXP(ANN_R,43466,43830)&lt;/Q&gt;&lt;R&gt;1&lt;/R&gt;&lt;C&gt;1&lt;/C&gt;&lt;D xsi:type="xsd:double"&gt;202&lt;/D&gt;&lt;/FQL&gt;&lt;FQL&gt;&lt;Q&gt;US5184391044^FF_DEBT_LT(ANN_R,43466,43830)&lt;/Q&gt;&lt;R&gt;1&lt;/R&gt;&lt;C&gt;1&lt;</t>
        </r>
      </text>
    </comment>
    <comment ref="A164" authorId="0" shapeId="0" xr:uid="{0C094BE3-3FDF-47B5-A780-460FCBCC4D7F}">
      <text>
        <r>
          <rPr>
            <b/>
            <sz val="9"/>
            <color indexed="81"/>
            <rFont val="Tahoma"/>
            <charset val="1"/>
          </rPr>
          <t>/C&gt;&lt;D xsi:type="xsd:double"&gt;2896&lt;/D&gt;&lt;/FQL&gt;&lt;FQL&gt;&lt;Q&gt;JP3160400002^FF_PTX_INC_FOR(ANN_R,43466,43830)&lt;/Q&gt;&lt;R&gt;0&lt;/R&gt;&lt;C&gt;0&lt;/C&gt;&lt;/FQL&gt;&lt;FQL&gt;&lt;Q&gt;JP3160400002^FF_RD_EXP(ANN_R,43466,43830)&lt;/Q&gt;&lt;R&gt;1&lt;/R&gt;&lt;C&gt;1&lt;/C&gt;&lt;D xsi:type="xsd:double"&gt;127625&lt;/D&gt;&lt;/FQL&gt;&lt;FQL&gt;&lt;Q&gt;JP3160400002^FF_DEBT_LT(ANN_R,43466,43830)&lt;/Q&gt;&lt;R&gt;1&lt;/R&gt;&lt;C&gt;1&lt;/C&gt;&lt;D xsi:type="xsd:double"&gt;89905&lt;/D&gt;&lt;/FQL&gt;&lt;FQL&gt;&lt;Q&gt;JP3201200007^FF_PTX_INC_FOR(ANN_R,43466,43830)&lt;/Q&gt;&lt;R&gt;0&lt;/R&gt;&lt;C&gt;0&lt;/C&gt;&lt;/FQL&gt;&lt;FQL&gt;&lt;Q&gt;JP3201200007^FF_RD_EXP(ANN_R,43466,43830)&lt;/Q&gt;&lt;R&gt;1&lt;/R&gt;&lt;C&gt;1&lt;/C&gt;&lt;D xsi:type="xsd:double"&gt;94000&lt;/D&gt;&lt;/FQL&gt;&lt;FQL&gt;&lt;Q&gt;JP3201200007^FF_DEBT_LT(ANN_R,43466,43830)&lt;/Q&gt;&lt;R&gt;1&lt;/R&gt;&lt;C&gt;1&lt;/C&gt;&lt;D xsi:type="xsd:double"&gt;127344&lt;/D&gt;&lt;/FQL&gt;&lt;FQL&gt;&lt;Q&gt;JP3463000004^FF_PTX_INC_FOR(ANN_R,43466,43830)&lt;/Q&gt;&lt;R&gt;0&lt;/R&gt;&lt;C&gt;0&lt;/C&gt;&lt;/FQL&gt;&lt;FQL&gt;&lt;Q&gt;JP3463000004^FF_RD_EXP(ANN_R,43466,43830)&lt;/Q&gt;&lt;R&gt;1&lt;/R&gt;&lt;C&gt;1&lt;/C&gt;&lt;D xsi:type="xsd:double"&gt;368257&lt;/D&gt;&lt;/FQL&gt;&lt;FQL&gt;&lt;Q&gt;JP3463000004^FF_DEBT_LT(ANN_R,43466,43830)&lt;/Q&gt;&lt;R&gt;1&lt;/R&gt;&lt;C&gt;1&lt;/C&gt;&lt;D xsi:type="xsd:double"&gt;4943271&lt;/D&gt;&lt;/FQL&gt;&lt;FQL&gt;&lt;Q&gt;JP3546800008^FF_PTX_INC_FOR(ANN_R,43466,43830)&lt;/Q&gt;&lt;R&gt;0&lt;/R&gt;&lt;C&gt;0&lt;/C&gt;&lt;/FQL&gt;&lt;FQL&gt;&lt;Q&gt;JP3546800008^FF_RD_EXP(ANN_R,43466,43830)&lt;/Q&gt;&lt;R&gt;1&lt;/R&gt;&lt;C&gt;1&lt;/C&gt;&lt;D xsi:type="xsd:double"&gt;47681&lt;/D&gt;&lt;/FQL&gt;&lt;FQL&gt;&lt;Q&gt;JP3546800008^FF_DEBT_LT(ANN_R,43466,43830)&lt;/Q&gt;&lt;R&gt;1&lt;/R&gt;&lt;C&gt;1&lt;/C&gt;&lt;D xsi:type="xsd:double"&gt;225135&lt;/D&gt;&lt;/FQL&gt;&lt;FQL&gt;&lt;Q&gt;JP3519400000^FF_PTX_INC_FOR(ANN_R,43466,43830)&lt;/Q&gt;&lt;R&gt;0&lt;/R&gt;&lt;C&gt;0&lt;/C&gt;&lt;/FQL&gt;&lt;FQL&gt;&lt;Q&gt;JP3519400000^FF_RD_EXP(ANN_R,43466,43830)&lt;/Q&gt;&lt;R&gt;1&lt;/R&gt;&lt;C&gt;1&lt;/C&gt;&lt;D xsi:type="xsd:double"&gt;104733&lt;/D&gt;&lt;/FQL&gt;&lt;FQL&gt;&lt;Q&gt;JP3519400000^FF_DEBT_LT(ANN_R,43466,43830)&lt;/Q&gt;&lt;R&gt;1&lt;/R&gt;&lt;C&gt;1&lt;/C&gt;&lt;D xsi:type="xsd:double"&gt;5489&lt;/D&gt;&lt;/FQL&gt;&lt;FQL&gt;&lt;Q&gt;JP3475350009^FF_PTX_INC_FOR(ANN_R,43466,43830)&lt;/Q&gt;&lt;R&gt;0&lt;/R&gt;&lt;C&gt;0&lt;/C&gt;&lt;/FQL&gt;&lt;FQL&gt;&lt;Q&gt;JP3475350009^FF_RD_EXP(ANN_R,43466,43830)&lt;/Q&gt;&lt;R&gt;1&lt;/R&gt;&lt;C&gt;1&lt;/C&gt;&lt;D xsi:type="xsd:double"&gt;203711&lt;/D&gt;&lt;/FQL&gt;&lt;FQL&gt;&lt;Q&gt;JP3475350009^FF_DEBT_LT(ANN_R,43466,43830)&lt;/Q&gt;&lt;R&gt;1&lt;/R&gt;&lt;C&gt;1&lt;/C&gt;&lt;D xsi:type="xsd:double"&gt;221501&lt;/D&gt;&lt;/FQL&gt;&lt;FQL&gt;&lt;Q&gt;JP3188220002^FF_PTX_INC_FOR(ANN_R,43466,43830)&lt;/Q&gt;&lt;R&gt;0&lt;/R&gt;&lt;C&gt;0&lt;/C&gt;&lt;/FQL&gt;&lt;FQL&gt;&lt;Q&gt;JP3188220002^FF_RD_EXP(ANN_R,43466,43830)&lt;/Q&gt;&lt;R&gt;1&lt;/R&gt;&lt;C&gt;1&lt;/C&gt;&lt;D xsi:type="xsd:double"&gt;215789&lt;/D&gt;&lt;/FQL&gt;&lt;FQL&gt;&lt;Q&gt;JP3188220002^FF_DEBT_LT(ANN_R,43466,43830)&lt;/Q&gt;&lt;R&gt;1&lt;/R&gt;&lt;C&gt;1&lt;/C&gt;&lt;D xsi:type="xsd:double"&gt;188487&lt;/D&gt;&lt;/FQL&gt;&lt;FQL&gt;&lt;Q&gt;KR7068270008^FF_PTX_INC_FOR(ANN_R,43466,43830)&lt;/Q&gt;&lt;R&gt;0&lt;/R&gt;&lt;C&gt;0&lt;/C&gt;&lt;/FQL&gt;&lt;FQL&gt;&lt;Q&gt;KR7068270008^FF_RD_EXP(ANN_R,43466,43830)&lt;/Q&gt;&lt;R&gt;1&lt;/R&gt;&lt;C&gt;1&lt;/C&gt;&lt;D xsi:type="xsd:double"&gt;113568.073&lt;/D&gt;&lt;/FQL&gt;&lt;FQL&gt;&lt;Q&gt;KR7068270008^FF_DEBT_LT(ANN_R,43466,43830)&lt;/Q&gt;&lt;R&gt;1&lt;/R&gt;&lt;C&gt;1&lt;/C&gt;&lt;D xsi:type="xsd:double"&gt;143065.682037&lt;/D&gt;&lt;/FQL&gt;&lt;FQL&gt;&lt;Q&gt;JP3197600004^FF_PTX_INC_FOR(ANN_R,43466,43830)&lt;/Q&gt;&lt;R&gt;0&lt;/R&gt;&lt;C&gt;0&lt;/C&gt;&lt;/FQL&gt;&lt;FQL&gt;&lt;Q&gt;JP3197600004^FF_RD_EXP(ANN_R,43466,43830)&lt;/Q&gt;&lt;R&gt;1&lt;/R&gt;&lt;C&gt;1&lt;/C&gt;&lt;D xsi:type="xsd:double"&gt;70008&lt;/D&gt;&lt;/FQL&gt;&lt;FQL&gt;&lt;Q&gt;JP3197600004^FF_DEBT_LT(ANN_R,43466,43830)&lt;/Q&gt;&lt;R&gt;1&lt;/R&gt;&lt;C&gt;1&lt;/C&gt;&lt;D xsi:type="xsd:double"&gt;1765&lt;/D&gt;&lt;/FQL&gt;&lt;FQL&gt;&lt;Q&gt;JP3942400007^FF_PTX_INC_FOR(ANN_R,43466,43830)&lt;/Q&gt;&lt;R&gt;0&lt;/R&gt;&lt;C&gt;0&lt;/C&gt;&lt;/FQL&gt;&lt;FQL&gt;&lt;Q&gt;JP3942400007^FF_RD_EXP(ANN_R,43466,43830)&lt;/Q&gt;&lt;R&gt;1&lt;/R&gt;&lt;C&gt;1&lt;/C&gt;&lt;D xsi:type="xsd:double"&gt;208682&lt;/D&gt;&lt;/FQL&gt;&lt;FQL&gt;&lt;Q&gt;JP3942400007^FF_DEBT_LT(ANN_R,43466,43830)&lt;/Q&gt;&lt;R&gt;1&lt;/R&gt;&lt;C&gt;1&lt;/C&gt;&lt;D xsi:type="xsd:double"&gt;769&lt;/D&gt;&lt;/FQL&gt;&lt;FQL&gt;&lt;Q&gt;BE0003739530^FF_PTX_INC_FOR(ANN_R,43101,43465)&lt;/Q&gt;&lt;R&gt;0&lt;/R&gt;&lt;C&gt;0&lt;/C&gt;&lt;/FQL&gt;&lt;FQL&gt;&lt;Q&gt;BE0003739530^FF_RD_EXP(ANN_R,43101,43465)&lt;/Q&gt;&lt;R&gt;1&lt;/R&gt;&lt;C&gt;1&lt;/C&gt;&lt;D xsi:type="xsd:double"&gt;1161&lt;/D&gt;&lt;/FQL&gt;&lt;FQL&gt;&lt;Q&gt;BE0003739530^FF_DEBT_LT(ANN_R,43101,43465)&lt;/Q&gt;&lt;R&gt;1&lt;/R&gt;&lt;C&gt;1&lt;/C&gt;&lt;D xsi:type="xsd:double"&gt;1350&lt;/D&gt;&lt;/FQL&gt;&lt;FQL&gt;&lt;Q&gt;DE0007165631^FF_PTX_INC_FOR(ANN_R,43101,43465)&lt;/Q&gt;&lt;R&gt;0&lt;/R&gt;&lt;C&gt;0&lt;/C&gt;&lt;/FQL&gt;&lt;FQL&gt;&lt;Q&gt;DE0007165631^FF_RD_EXP(ANN_R,43101,43465)&lt;/Q&gt;&lt;R&gt;1&lt;/R&gt;&lt;C&gt;1&lt;/C&gt;&lt;D xsi:type="xsd:double"&gt;78.201&lt;/D&gt;&lt;/FQL&gt;&lt;FQL&gt;&lt;Q&gt;DE0007165631^FF_DEBT_LT(ANN_R,43101,43465)&lt;/Q&gt;&lt;R&gt;1&lt;/R&gt;&lt;C&gt;1&lt;/C&gt;&lt;D xsi:type="xsd:double"&gt;894.646&lt;/D&gt;&lt;/FQL&gt;&lt;FQL&gt;&lt;Q&gt;NL0010832176^FF_PTX_INC_FOR(ANN_R,43101,43465)&lt;/Q&gt;&lt;R&gt;0&lt;/R&gt;&lt;C&gt;0&lt;/C&gt;&lt;/FQL&gt;&lt;FQL&gt;&lt;Q&gt;NL0010832176^FF_RD_EXP(ANN_R,43101,43465)&lt;/Q&gt;&lt;R&gt;1&lt;/R&gt;&lt;C&gt;1&lt;/C&gt;&lt;D xsi:type="xsd:double"&gt;83.116&lt;/D&gt;&lt;/FQL&gt;&lt;FQL&gt;&lt;Q&gt;NL0010832176^FF_DEBT_LT(ANN_R,43101,43465)&lt;/Q&gt;&lt;R&gt;1&lt;/R&gt;&lt;C&gt;1&lt;/C&gt;&lt;D xsi:type="xsd:double"&gt;0&lt;/D&gt;&lt;/FQL&gt;&lt;FQL&gt;&lt;Q&gt;CH0012280076^FF_PTX_INC_FOR(ANN_R,43101,43465)&lt;/Q&gt;&lt;R&gt;0&lt;/R&gt;&lt;C&gt;0&lt;/C&gt;&lt;/FQL&gt;&lt;FQL&gt;&lt;Q&gt;CH0012280076^FF_RD_EXP(ANN_R,43101,43465)&lt;/Q&gt;&lt;R&gt;0&lt;/R&gt;&lt;C&gt;0&lt;/C&gt;&lt;/FQL&gt;&lt;FQL&gt;&lt;Q&gt;CH0012280076^FF_DEBT_LT(ANN_R,43101,43465)&lt;/Q&gt;&lt;R&gt;1&lt;/R&gt;&lt;C&gt;1&lt;/C&gt;&lt;D xsi:type="xsd:double"&gt;201.191&lt;/D&gt;&lt;/FQL&gt;&lt;FQL&gt;&lt;Q&gt;CH0012549785^FF_PTX_INC_FOR(ANN_R,43101,43465)&lt;/Q&gt;&lt;R&gt;0&lt;/R&gt;&lt;C&gt;0&lt;/C&gt;&lt;/FQL&gt;&lt;FQL&gt;&lt;Q&gt;CH0012549785^FF_RD_EXP(ANN_R,43101,43465)&lt;/Q&gt;&lt;R&gt;1&lt;/R&gt;&lt;C&gt;1&lt;/C&gt;&lt;D xsi:type="xsd:double"&gt;142.899&lt;/D&gt;&lt;/FQL&gt;&lt;FQL&gt;&lt;Q&gt;CH0012549785^FF_DEBT_LT(ANN_R,43101,43465)&lt;/Q&gt;&lt;R&gt;1&lt;/R&gt;&lt;C&gt;1&lt;/C&gt;&lt;D xsi:type="xsd:double"&gt;609.289&lt;/D&gt;&lt;/FQL&gt;&lt;FQL&gt;&lt;Q&gt;DK0060448595^FF_PTX_INC_FOR(ANN_R,43101,43465)&lt;/Q&gt;&lt;R&gt;0&lt;/R&gt;&lt;C&gt;0&lt;/C&gt;&lt;/FQL&gt;&lt;FQL&gt;&lt;Q&gt;DK0060448595^FF_RD_EXP(ANN_R,43101,43465)&lt;/Q&gt;&lt;R&gt;1&lt;/R&gt;&lt;C&gt;1&lt;/C&gt;&lt;D xsi:type="xsd:double"&gt;608&lt;/D&gt;&lt;/FQL&gt;&lt;FQL&gt;&lt;Q&gt;DK0060448595^FF_DEBT_LT(ANN_R,43101,43465)&lt;/Q&gt;&lt;R&gt;1&lt;/R&gt;&lt;C&gt;1&lt;/C&gt;&lt;D xsi:type="xsd:double"&gt;91&lt;/D&gt;&lt;/FQL&gt;&lt;FQL&gt;&lt;Q&gt;DK0010272202^FF_PTX_INC_FOR(ANN_R,43101,43465)&lt;/Q&gt;&lt;R&gt;0&lt;/R&gt;&lt;C&gt;0&lt;/C&gt;&lt;/FQL&gt;&lt;FQL&gt;&lt;Q&gt;DK0010272202^FF_RD_EXP(ANN_R,43101,43465)&lt;/Q&gt;&lt;R&gt;1&lt;/R&gt;&lt;C&gt;1&lt;/C&gt;&lt;D xsi:type="xsd:double"&gt;1345.199&lt;/D&gt;&lt;/FQL&gt;&lt;FQL&gt;&lt;Q&gt;DK0010272202^FF_DEBT_LT(ANN_R,43101,43465)&lt;/Q&gt;&lt;R&gt;1&lt;/R&gt;&lt;C&gt;1&lt;/C&gt;&lt;D xsi:type="xsd:double"&gt;0&lt;/D&gt;&lt;/FQL&gt;&lt;FQL&gt;&lt;Q&gt;DE0006599905^FF_PTX_INC_FOR(ANN_R,43101,43465)&lt;/Q&gt;&lt;R&gt;0&lt;/R&gt;&lt;C&gt;0&lt;/C&gt;&lt;/FQL&gt;&lt;FQL&gt;&lt;Q&gt;DE0006599905^FF_RD_EXP(ANN_R,43101,43465)&lt;/Q&gt;&lt;R&gt;1&lt;/R&gt;&lt;C&gt;1&lt;/C&gt;&lt;D xsi:type="xsd:double"&gt;2200.3&lt;/D&gt;&lt;/FQL&gt;&lt;FQL&gt;&lt;Q&gt;DE0006599905^FF_DEBT_LT(ANN_R,43101,43465)&lt;/Q&gt;&lt;R&gt;1&lt;/R&gt;&lt;C&gt;1&lt;/C&gt;&lt;D xsi:type="xsd:double"&gt;6608&lt;/D&gt;&lt;/FQL&gt;&lt;FQL&gt;&lt;Q&gt;CH0432492467^FF_PTX_INC_FOR(ANN_R,43101,43465)&lt;/Q&gt;&lt;R&gt;0&lt;/R&gt;&lt;C&gt;0&lt;/C&gt;&lt;/FQL&gt;&lt;FQL&gt;&lt;Q&gt;CH0432492467^FF_RD_EXP(ANN_R,43101,43465)&lt;/Q&gt;&lt;R&gt;1&lt;/R&gt;&lt;C&gt;1&lt;/C&gt;&lt;D xsi:type="xsd:double"&gt;574.474830620155&lt;/D&gt;&lt;/FQL&gt;&lt;FQL&gt;&lt;Q&gt;CH0432492467^FF_DEBT_LT(ANN_R,43101,43465)&lt;/Q&gt;&lt;R&gt;1&lt;/R&gt;&lt;C&gt;1&lt;/C&gt;&lt;D xsi:type="xsd:double"&gt;87.7362&lt;/D&gt;&lt;/FQL&gt;&lt;FQL&gt;&lt;Q&gt;NL0000009538^FF_PTX_INC_FOR(ANN_R,43101,43465)&lt;/Q&gt;&lt;R&gt;1&lt;/R&gt;&lt;C&gt;1&lt;/C&gt;&lt;D xsi:type="xsd:double"&gt;867&lt;/D&gt;&lt;/FQL&gt;&lt;FQL&gt;&lt;Q&gt;NL0000009538^FF_RD_EXP(ANN_R,43101,43465)&lt;/Q&gt;&lt;R&gt;1&lt;/R&gt;&lt;C&gt;1&lt;/C&gt;&lt;D xsi:type="xsd:double"&gt;1460&lt;/D&gt;&lt;/FQL&gt;&lt;FQL&gt;&lt;Q&gt;NL0000009538^FF_DEBT_LT(ANN_R,43101,43465)&lt;/Q&gt;&lt;R&gt;1&lt;/R&gt;&lt;C&gt;1&lt;/C&gt;&lt;D xsi:type="xsd:double"&gt;3427&lt;/D&gt;&lt;/FQL&gt;&lt;FQL&gt;&lt;Q&gt;DE000BAY0017^FF_PTX_INC_FOR(ANN_R,43101,43465)&lt;/Q&gt;&lt;R&gt;0&lt;/R&gt;&lt;C&gt;0&lt;/C&gt;&lt;/FQL&gt;&lt;FQL&gt;&lt;Q&gt;DE000BAY0017^FF_RD_EXP(ANN_R,43101,43465)&lt;/Q&gt;&lt;R&gt;1&lt;/R&gt;&lt;C&gt;1&lt;/C&gt;&lt;D xsi:type="xsd:double"&gt;5105&lt;/D&gt;&lt;/FQL&gt;&lt;FQL&gt;&lt;Q&gt;DE000BAY0017^FF_DEBT_LT(ANN_R,43101,43465)&lt;/Q&gt;&lt;R&gt;1&lt;/R&gt;&lt;C&gt;1&lt;/C&gt;&lt;D xsi:type="xsd:double"&gt;37712&lt;/D&gt;&lt;/FQL&gt;&lt;FQL&gt;&lt;Q&gt;CH0012032048^FF_PTX_INC_FOR(ANN_R,43101,43465)&lt;/Q&gt;&lt;R&gt;0&lt;/R&gt;&lt;C&gt;0&lt;/C&gt;&lt;/FQL&gt;&lt;FQL&gt;&lt;Q&gt;CH0012032048^FF_RD_EXP(ANN_R,43101,43465)&lt;/Q&gt;&lt;R&gt;1&lt;/R&gt;&lt;C&gt;1&lt;/C&gt;&lt;D xsi:type="xsd:double"&gt;11048&lt;/D&gt;&lt;/FQL&gt;&lt;FQL&gt;&lt;Q&gt;CH0012032048^FF_DEBT_LT(ANN_R,43101,43465)&lt;/Q&gt;&lt;R&gt;1&lt;/R&gt;&lt;C&gt;1&lt;/C&gt;&lt;D xsi:type="xsd:double"&gt;16077&lt;/D&gt;&lt;/FQL&gt;&lt;FQL&gt;&lt;Q&gt;US6700024010^FF_PTX_INC_FOR(ANN_R,43101,43465)&lt;/Q&gt;&lt;R&gt;1&lt;/R&gt;&lt;C&gt;1&lt;/C&gt;&lt;D xsi:type="xsd:double"&gt;-8.458&lt;/D&gt;&lt;/FQL&gt;&lt;FQL&gt;&lt;Q&gt;US6700024010^FF_RD_EXP(ANN_R,43101,43465)&lt;/Q&gt;&lt;R&gt;1&lt;/R&gt;&lt;C&gt;1&lt;/C&gt;&lt;D xsi:type="xsd:double"&gt;173.797&lt;/D&gt;&lt;/FQL&gt;&lt;FQL&gt;&lt;Q&gt;US6700024010^FF_DEBT_LT(ANN_R,43101,43465)&lt;/Q&gt;&lt;R&gt;1&lt;/R&gt;&lt;C&gt;1&lt;/C&gt;&lt;D xsi:type="xsd:double"&gt;319.187&lt;/D&gt;&lt;/FQL&gt;&lt;FQL&gt;&lt;Q&gt;JE00BYSS4X48^FF_PTX_INC_FOR(ANN_R,43101,43465)&lt;/Q&gt;&lt;R&gt;1&lt;/R&gt;&lt;C&gt;1&lt;/C&gt;&lt;D xsi:type="xsd:double"&gt;68.948&lt;/D&gt;&lt;/FQL&gt;&lt;FQL&gt;&lt;Q&gt;JE00BYSS4X48^FF_RD_EXP(ANN_R,43101,43465)&lt;/Q&gt;&lt;R&gt;1&lt;/R&gt;&lt;C&gt;1&lt;/C&gt;&lt;D xsi:type="xsd:double"&gt;50.574&lt;/D&gt;&lt;/FQL&gt;&lt;FQL&gt;&lt;Q&gt;JE00BYSS4X48^FF_DEBT_LT(ANN_R,43101,43465)&lt;/Q&gt;&lt;R&gt;1&lt;/R&gt;&lt;C&gt;1&lt;/C&gt;&lt;D xsi:type="xsd:double"&gt;149.268&lt;/D&gt;&lt;/FQL&gt;&lt;FQL&gt;&lt;Q&gt;US24906P1093^FF_PTX_INC_FOR(ANN_R,43101,43465)&lt;/Q&gt;&lt;R&gt;1&lt;/R&gt;&lt;C&gt;1&lt;/C&gt;&lt;D xsi:type="xsd:double"&gt;-678.8&lt;/D&gt;&lt;/FQL&gt;&lt;FQL&gt;&lt;Q&gt;US24906P1093^FF_RD_EXP(ANN_R,43101,43465)&lt;/Q&gt;&lt;R&gt;1&lt;/R&gt;&lt;C&gt;1&lt;/C&gt;&lt;D xsi:type="xsd:double"&gt;160.5&lt;/D&gt;&lt;/FQL&gt;&lt;FQL&gt;&lt;Q&gt;US24906P1093^FF_DEBT_LT(ANN_R,43101,43465)&lt;/Q&gt;&lt;R&gt;1&lt;/R&gt;&lt;C&gt;1&lt;/C&gt;&lt;D xsi:type="xsd:double"&gt;1564.9&lt;/D&gt;&lt;/FQL&gt;&lt;FQL&gt;&lt;Q&gt;US45784P1012^FF_PTX_INC_FOR(ANN_R,43101,43465)&lt;/Q&gt;&lt;R&gt;0&lt;/R&gt;&lt;C&gt;0&lt;/C&gt;&lt;/FQL&gt;&lt;FQL&gt;&lt;Q&gt;US45784P1012^FF_RD_EXP(ANN_R,43101,43465)&lt;/Q&gt;&lt;R&gt;1&lt;/R&gt;&lt;C&gt;1&lt;/C&gt;&lt;D xsi:type="xsd:double"&gt;88.606&lt;/D&gt;&lt;/FQL&gt;&lt;FQL&gt;&lt;Q&gt;US45784P1012^FF_DEBT_LT(ANN_R,43101,43465)&lt;/Q&gt;&lt;R&gt;1&lt;/R&gt;&lt;C&gt;1&lt;/C&gt;&lt;D xsi:type="xsd:double"&gt;591.978&lt;/D&gt;&lt;/FQL&gt;&lt;FQL&gt;&lt;Q&gt;US92556V1061^FF_PTX_INC_FOR(ANN_R,43101,43465)&lt;/Q&gt;&lt;R&gt;0&lt;/R&gt;&lt;C&gt;0&lt;/C&gt;&lt;/FQL&gt;&lt;FQL&gt;&lt;Q&gt;US92556V1061^FF_RD_EXP(ANN_R,43101,43465)&lt;/Q&gt;&lt;R&gt;1&lt;/R&gt;&lt;C&gt;1&lt;/C&gt;&lt;D xsi:type="xsd:double"&gt;686.9&lt;/D&gt;&lt;/FQL&gt;&lt;FQL&gt;&lt;Q&gt;US92556V1061^FF_DEBT_LT(ANN_R,43101,43465)&lt;/Q&gt;&lt;R&gt;1&lt;/R&gt;&lt;C&gt;1&lt;/C&gt;&lt;D xsi:type="xsd:double"&gt;13161.2&lt;/D&gt;&lt;/FQL&gt;&lt;FQL&gt;&lt;Q&gt;US14149Y1082^FF_PTX_INC_FOR(ANN_R,43101,43465)&lt;/Q&gt;&lt;R&gt;1&lt;/R&gt;&lt;C&gt;1&lt;/C&gt;&lt;D xsi:type="xsd:double"&gt;-619&lt;/D&gt;&lt;/FQL&gt;&lt;FQL&gt;&lt;Q&gt;US14149Y1082^FF_RD_EXP(ANN_R,43101,43465)&lt;/Q&gt;&lt;R&gt;0&lt;/R&gt;&lt;C&gt;0&lt;/C&gt;&lt;/FQL&gt;&lt;FQL&gt;&lt;Q&gt;US14149Y1082^FF_DEBT_LT(ANN_R,43101,43465)&lt;/Q&gt;&lt;R&gt;1&lt;/R&gt;&lt;C&gt;1&lt;/C&gt;&lt;D xsi:type="xsd:double"&gt;8012&lt;/D&gt;&lt;/FQL&gt;&lt;FQL&gt;&lt;Q&gt;US4364401012^FF_PTX_INC_FOR(ANN_R,43101,43465)&lt;/Q&gt;&lt;R&gt;1&lt;/R&gt;&lt;C&gt;1&lt;/C&gt;&lt;D xsi:type="xsd:double"&gt;163.3&lt;/D&gt;&lt;/FQL&gt;&lt;FQL&gt;&lt;Q&gt;US4364401012^FF_RD_EXP(ANN_R,43101,43465)&lt;/Q&gt;&lt;R&gt;1&lt;/R&gt;&lt;C&gt;1&lt;/C&gt;&lt;D xsi:type="xsd:double"&gt;218.7&lt;/D&gt;&lt;/FQL&gt;&lt;FQL&gt;&lt;Q&gt;US4364401012^FF_DEBT_LT(ANN_R,43101,43465)&lt;/Q&gt;&lt;R&gt;1&lt;/R&gt;&lt;C&gt;1&lt;/C&gt;&lt;D xsi:type="xsd:double"&gt;2761&lt;/D&gt;&lt;/FQL&gt;&lt;FQL&gt;&lt;Q&gt;IE00BQPVQZ61^FF_PTX_INC_FOR(ANN_R,43101,43465)&lt;/Q&gt;&lt;R&gt;1&lt;/R&gt;&lt;C&gt;1&lt;/C&gt;&lt;D xsi:type="xsd:double"&gt;96.256&lt;/D&gt;&lt;/FQL&gt;&lt;FQL&gt;&lt;Q&gt;IE00BQPVQZ61^FF_RD_EXP(ANN_R,43101,43465)&lt;/Q&gt;&lt;R&gt;1&lt;/R&gt;&lt;C&gt;1&lt;/C&gt;&lt;D xsi:type="xsd:double"&gt;82.762&lt;/D&gt;&lt;/FQL&gt;&lt;FQL&gt;&lt;Q&gt;IE00BQPVQZ61^FF_DEBT_LT(ANN_R,43101,43465)&lt;/Q&gt;&lt;R&gt;1&lt;/R&gt;&lt;C&gt;1&lt;/C&gt;&lt;D xsi:type="xsd:double"&gt;1896.684&lt;/D&gt;&lt;/FQL&gt;&lt;FQL&gt;&lt;Q&gt;US30063P1057^FF_PTX_INC_FOR(ANN_R,43101,43465)&lt;/Q&gt;&lt;R&gt;0&lt;/R&gt;&lt;C&gt;0&lt;/C&gt;&lt;/FQL&gt;&lt;FQL&gt;&lt;Q&gt;US30063P1057^FF_RD_EXP(ANN_R,43101,43465)&lt;/Q&gt;&lt;R&gt;1&lt;/R&gt;&lt;C&gt;1&lt;/C&gt;&lt;D xsi:type="xsd:double"&gt;68.21&lt;/D&gt;&lt;/FQL&gt;&lt;FQL&gt;&lt;Q&gt;US30063P1057^FF_DEBT_LT(ANN_R,43101,43465)&lt;/Q&gt;&lt;R&gt;1&lt;/R&gt;&lt;C&gt;1&lt;/C&gt;&lt;D xsi:type="xsd:double"&gt;696.584&lt;/D&gt;&lt;/FQL&gt;&lt;FQL&gt;&lt;Q&gt;US5926881054^FF_PTX_INC_FOR(ANN_R,43101,43465)&lt;/Q&gt;&lt;R&gt;1&lt;/R&gt;&lt;C&gt;1&lt;/C&gt;&lt;D xsi:type="xsd:double"&gt;591.815&lt;/D&gt;&lt;/FQL&gt;&lt;FQL&gt;&lt;Q&gt;US5926881054^FF_RD_EXP(ANN_R,43101,43465)&lt;/Q&gt;&lt;R&gt;1&lt;/R&gt;&lt;C&gt;1&lt;/C&gt;&lt;D xsi:type="xsd:double"&gt;141.071&lt;/D&gt;&lt;/FQL&gt;&lt;FQL&gt;&lt;Q&gt;US5926881054^FF_DEBT_LT(ANN_R,43101,43465)&lt;/Q&gt;&lt;R&gt;1&lt;/R&gt;&lt;C&gt;1&lt;/C&gt;&lt;D xsi:type="xsd:double"&gt;985.021&lt;/D&gt;&lt;/FQL&gt;&lt;FQL&gt;&lt;Q&gt;US58155Q1031^FF_PTX_INC_FOR(ANN_R,43101,43465)&lt;/Q&gt;&lt;R&gt;1&lt;/R&gt;&lt;C&gt;1&lt;/C&gt;&lt;D xsi:type="xsd:double"&gt;-936&lt;/D&gt;&lt;/FQL&gt;&lt;FQL&gt;&lt;Q&gt;US58155Q1031^FF_RD_EXP(ANN_R,43101,43465)&lt;/Q&gt;&lt;R&gt;1&lt;/R&gt;&lt;C&gt;1&lt;/C&gt;&lt;D xsi:type="xsd:double"&gt;125&lt;/D&gt;&lt;/FQL&gt;&lt;FQL&gt;&lt;Q&gt;US58155Q1031^FF_DEBT_LT(ANN_R,43101,43465)&lt;/Q&gt;&lt;R&gt;1&lt;/R&gt;&lt;C&gt;1&lt;/C&gt;&lt;D xsi:type="xsd:double"&gt;6751&lt;/D&gt;&lt;/FQL&gt;&lt;FQL&gt;&lt;Q&gt;US98956P1021^FF_PTX_INC_FOR(ANN_R,43101,43465)&lt;/Q&gt;&lt;R&gt;1&lt;/R&gt;&lt;C&gt;1&lt;/C&gt;&lt;D xsi:type="xsd:double"&gt;111.7&lt;/D&gt;&lt;/FQL&gt;&lt;FQL&gt;&lt;Q&gt;US98956P1021^FF_RD_EXP(ANN_R,43101,43465)&lt;/Q&gt;&lt;R&gt;1&lt;/R&gt;&lt;C&gt;1&lt;/C&gt;&lt;D xsi:type="xsd:double"&gt;391.7&lt;/D&gt;&lt;/FQL&gt;&lt;FQL&gt;&lt;Q&gt;US98956P1021^FF_DEBT_LT(ANN_R,43101,43465)&lt;/Q&gt;&lt;R&gt;1&lt;/R&gt;&lt;C&gt;1&lt;/C&gt;&lt;D xsi:type="xsd:double"&gt;8413.7&lt;/D&gt;&lt;/FQL&gt;&lt;FQL&gt;&lt;Q&gt;US75886F1075^FF_PTX_INC_FOR(ANN_R,43101,43465)&lt;/Q&gt;&lt;R&gt;1&lt;/R&gt;&lt;C&gt;1&lt;/C&gt;&lt;D xsi:type="xsd:double"&gt;401.8&lt;/D&gt;&lt;/FQL&gt;&lt;FQL&gt;&lt;Q&gt;US75886F1075^FF_RD_EXP(ANN_R,43101,43465)&lt;/Q&gt;&lt;R&gt;1&lt;/R&gt;&lt;C&gt;1&lt;/C&gt;&lt;D xsi:type="xsd:double"&gt;2037.9&lt;/D&gt;&lt;/FQL&gt;&lt;FQL&gt;&lt;Q&gt;US75886F1075^FF_DEBT_LT(ANN_R,43101,43465)&lt;/Q&gt;&lt;R&gt;1&lt;/R&gt;&lt;C&gt;1&lt;/C&gt;&lt;D xsi:type="xsd:double"&gt;708.5&lt;/D&gt;&lt;/FQL&gt;&lt;FQL&gt;&lt;Q&gt;US5184391044^FF_PTX_INC_FOR(ANN_R,43101,43465)&lt;/Q&gt;&lt;R&gt;1&lt;/R&gt;&lt;C&gt;1&lt;/C&gt;&lt;D xsi:type="xsd:double"&gt;2004&lt;/D&gt;&lt;/FQL&gt;&lt;FQL&gt;&lt;Q&gt;US5184391044^FF_RD_EXP(ANN_R,43101,43465)&lt;/Q&gt;&lt;R&gt;1&lt;/R&gt;&lt;C&gt;1&lt;/C&gt;&lt;D xsi:type="xsd:double"&gt;181&lt;/D&gt;&lt;/FQL&gt;&lt;FQL&gt;&lt;Q&gt;US5184391044^FF_DEBT_LT(ANN_R,43101,43465)&lt;/Q&gt;&lt;R&gt;1&lt;/R&gt;&lt;C&gt;1&lt;/C&gt;&lt;D xsi:type="xsd:double"&gt;3361&lt;/D&gt;&lt;/FQL&gt;&lt;FQL&gt;&lt;Q&gt;JP3160400002^FF_PTX_INC_FOR(ANN_R,43101,43465)&lt;/Q&gt;&lt;R&gt;0&lt;/R&gt;&lt;C&gt;0&lt;/C&gt;&lt;/FQL&gt;&lt;FQL&gt;&lt;Q&gt;JP3160400002^FF_RD_EXP(ANN_R,43101,43465)&lt;/Q&gt;&lt;R&gt;1&lt;/R&gt;&lt;C&gt;1&lt;/C&gt;&lt;D xsi:type="xsd:double"&gt;131089&lt;/D&gt;&lt;/FQL&gt;&lt;FQL&gt;&lt;Q&gt;JP3160400002^FF_DEBT_LT(ANN_R,43101,43465)&lt;/Q&gt;&lt;R&gt;1&lt;/R&gt;&lt;C&gt;1&lt;/C&gt;&lt;D xsi:type="xsd:double"&gt;156738&lt;/D&gt;&lt;/FQL&gt;&lt;FQL&gt;&lt;Q&gt;JP3201200007^FF_PTX_INC_FOR(ANN_R,43101,43465)&lt;/Q&gt;&lt;R&gt;0&lt;/R&gt;&lt;C&gt;0&lt;/C&gt;&lt;/FQL&gt;&lt;FQL&gt;&lt;Q&gt;JP3201200007^FF_RD_EXP(ANN_R,43101,43465)&lt;/Q&gt;&lt;R&gt;1&lt;/R&gt;&lt;C&gt;1&lt;/C&gt;&lt;D xsi:type="xsd:double"&gt;89500&lt;/D&gt;&lt;/FQL&gt;&lt;FQL&gt;&lt;Q&gt;JP3201200007^FF_DEBT_LT(ANN_R,43101,43465)&lt;/Q&gt;&lt;R&gt;1&lt;/R&gt;&lt;C&gt;1&lt;/C&gt;&lt;D xsi:type="xsd:double"&gt;164489&lt;/D&gt;&lt;/FQL&gt;&lt;FQL&gt;&lt;Q&gt;JP3463000004^FF_PTX_INC_FOR(ANN_R,43101,43465)&lt;/Q&gt;&lt;R&gt;0&lt;/R&gt;&lt;C&gt;0&lt;/C&gt;&lt;/FQL&gt;&lt;FQL&gt;&lt;Q&gt;JP3463000004^FF_RD_EXP(ANN_R,43101,43465)&lt;/Q&gt;&lt;R&gt;1&lt;/R&gt;&lt;C&gt;1&lt;/C&gt;&lt;D xsi:type="xsd:double"&gt;325441&lt;/D&gt;&lt;/FQL&gt;&lt;FQL&gt;&lt;Q&gt;JP3463000004^FF_DEBT_LT(ANN_R,43101,43465)&lt;/Q&gt;&lt;R&gt;1&lt;/R&gt;&lt;C&gt;1&lt;/C&gt;&lt;D xsi:type="xsd:double"&gt;1036666&lt;/D&gt;&lt;/FQL&gt;&lt;FQL&gt;&lt;Q&gt;JP3546800008^FF_PTX_INC_FOR(ANN_R,43101,43465)&lt;/Q&gt;&lt;R&gt;0&lt;/R&gt;&lt;C&gt;0&lt;/C&gt;&lt;/FQL&gt;&lt;FQL&gt;&lt;Q&gt;JP3546800008^FF_RD_EXP(ANN_R,43101,43465)&lt;/Q&gt;&lt;R&gt;1&lt;/R&gt;&lt;C&gt;1&lt;/C&gt;&lt;D xsi:type="xsd:double"&gt;41342&lt;/D&gt;&lt;/FQL&gt;&lt;FQL&gt;&lt;Q&gt;JP3546800008^FF_DEBT_LT(ANN_R,43101,43465)&lt;/Q&gt;&lt;R&gt;1&lt;/R&gt;&lt;C&gt;1&lt;/C&gt;&lt;D xsi:type="xsd:double"&gt;288776&lt;/D&gt;&lt;/FQL&gt;&lt;FQL&gt;&lt;Q&gt;JP3519400000^FF_PTX_INC_FOR(ANN_R,43101,43465)&lt;/Q&gt;&lt;R&gt;0&lt;/R&gt;&lt;C&gt;0&lt;/C&gt;&lt;/FQL&gt;&lt;FQL&gt;&lt;Q&gt;JP3519400000^FF_RD_EXP(ANN_R,43101,43465)&lt;/Q&gt;&lt;R&gt;1&lt;/R&gt;&lt;C&gt;1&lt;/C&gt;&lt;D xsi:type="xsd:double"&gt;93930&lt;/D&gt;&lt;/FQL&gt;&lt;FQL&gt;&lt;Q&gt;JP3519400000^FF_DEBT_LT(ANN_R,43101,43465)&lt;/Q&gt;&lt;R&gt;1&lt;/R&gt;&lt;C&gt;1&lt;/C&gt;&lt;D xsi:type="xsd:double"&gt;82&lt;/D&gt;&lt;/FQL&gt;&lt;FQL&gt;&lt;Q&gt;JP3475350009^FF_PTX_INC_FOR(ANN_R,43101,43465)&lt;/Q&gt;&lt;R&gt;0&lt;/R&gt;&lt;C&gt;0&lt;/C&gt;&lt;/FQL&gt;&lt;FQL&gt;&lt;Q&gt;JP3475350009^FF_RD_EXP(ANN_R,43101,43465)&lt;/Q&gt;&lt;R&gt;1&lt;/R&gt;&lt;C&gt;1&lt;/C&gt;&lt;D xsi:type="xsd:double"&gt;236046&lt;/D&gt;&lt;/FQL&gt;&lt;FQL&gt;&lt;Q&gt;JP3475350009^FF_DEBT_LT(ANN_R,43101,43465)&lt;/Q&gt;&lt;R&gt;1&lt;/R&gt;&lt;C&gt;1&lt;/C&gt;&lt;D xsi:type="xsd:double"&gt;261585&lt;/D&gt;&lt;/FQL&gt;&lt;FQL&gt;&lt;Q&gt;JP3188220002^FF_PTX_INC_FOR(ANN_R,43101,43465)&lt;/Q&gt;&lt;R&gt;0&lt;/R&gt;&lt;C&gt;0&lt;/C&gt;&lt;/FQL&gt;&lt;FQL&gt;&lt;Q&gt;JP3188220002^FF_RD_EXP(ANN_R,43101,43465)&lt;/Q&gt;&lt;R&gt;1&lt;/R&gt;&lt;C&gt;1&lt;/C&gt;&lt;D xsi:type="xsd:double"&gt;192931&lt;/D&gt;&lt;/FQL&gt;&lt;FQL&gt;&lt;Q&gt;JP3188220002^FF_DEBT_LT(ANN_R,43101,43465)&lt;/Q&gt;&lt;R&gt;1&lt;/R&gt;&lt;C&gt;1&lt;/C&gt;&lt;D xsi:type="xsd:double"&gt;146132&lt;/D&gt;&lt;/FQL&gt;&lt;FQL&gt;&lt;Q&gt;KR7068270008^FF_PTX_INC_FOR(ANN_R,43101,43465)&lt;/Q&gt;&lt;R&gt;0&lt;/R&gt;&lt;C&gt;0&lt;/C&gt;&lt;/FQL&gt;&lt;FQL&gt;&lt;Q&gt;KR7068270008^FF_RD_EXP(ANN_R,43101,43465)&lt;/Q&gt;&lt;R&gt;1&lt;/R&gt;&lt;C&gt;1&lt;/C&gt;&lt;D xsi:type="xsd:double"&gt;108059.663&lt;/D&gt;&lt;/FQL&gt;&lt;FQL&gt;&lt;Q&gt;KR7068270008^FF_DEBT_LT(ANN_R,43101,43465)&lt;/Q&gt;&lt;R&gt;1&lt;/R&gt;&lt;C&gt;1&lt;/C&gt;&lt;D xsi:type="xsd:double"&gt;103082.54&lt;/D&gt;&lt;/FQL&gt;&lt;FQL&gt;&lt;Q&gt;JP3197600004^FF_PTX_INC_FOR(ANN_R,43101,43465)&lt;/Q&gt;&lt;R&gt;0&lt;/R&gt;&lt;C&gt;0&lt;/C&gt;&lt;/FQL&gt;&lt;FQL&gt;&lt;Q&gt;JP3197600004^FF_RD_EXP(ANN_R,43101,43465)&lt;/Q&gt;&lt;R&gt;1&lt;/R&gt;&lt;C&gt;1&lt;/C&gt;&lt;D xsi:type="xsd:double"&gt;68821&lt;/D&gt;&lt;/FQL&gt;&lt;FQL&gt;&lt;Q&gt;JP3197600004^FF_DEBT_LT(ANN_R,43101,43465)&lt;/Q&gt;&lt;R&gt;1&lt;/R&gt;&lt;C&gt;1&lt;/C&gt;&lt;D xsi:type="xsd:double"&gt;320&lt;/D&gt;&lt;/FQL&gt;&lt;FQL&gt;&lt;Q&gt;JP3942400007^FF_PTX_INC_FOR(ANN_R,43101,43465)&lt;/Q&gt;&lt;R&gt;0&lt;/R&gt;&lt;C&gt;0&lt;/C&gt;&lt;/FQL&gt;&lt;FQL&gt;&lt;Q&gt;JP3942400007^FF_RD_EXP(ANN_R,43101,43465)&lt;/Q&gt;&lt;R&gt;1&lt;/R&gt;&lt;C&gt;1&lt;/C&gt;&lt;D xsi:type="xsd:double"&gt;220781&lt;/D&gt;&lt;/FQL&gt;&lt;FQL&gt;&lt;Q&gt;JP3942400007^FF_DEBT_LT(ANN_R,43101,43465)&lt;/Q&gt;&lt;R&gt;1&lt;/R&gt;&lt;C&gt;1&lt;/C&gt;&lt;D xsi:type="xsd:double"&gt;904&lt;/D&gt;&lt;/FQL&gt;&lt;FQL&gt;&lt;Q&gt;US5184391044^FF_PTX_INC_FOR(ANN_R,42370,42735)&lt;/Q&gt;&lt;R&gt;0&lt;/R&gt;&lt;C&gt;0&lt;/C&gt;&lt;/FQL&gt;&lt;FQL&gt;&lt;Q&gt;US5184391044^FF_RD_EXP(ANN_R,42370,42735)&lt;/Q&gt;&lt;R&gt;1&lt;/R&gt;&lt;C&gt;1&lt;/C&gt;&lt;D xsi:type="xsd:double"&gt;191.3&lt;/D&gt;&lt;/FQL&gt;&lt;FQL&gt;&lt;Q&gt;US5184391044^FF_DEBT_LT(ANN_R,42370,42735)&lt;/Q&gt;&lt;R&gt;1&lt;/R&gt;&lt;C&gt;1&lt;/C&gt;&lt;D xsi:type="xsd:double"&gt;1910&lt;/D&gt;&lt;/FQL&gt;&lt;FQL&gt;&lt;Q&gt;US5184391044^FF_PTX_INC_FOR(ANN_R,43831,44196)&lt;/Q&gt;&lt;R&gt;1&lt;/R&gt;&lt;C&gt;1&lt;/C&gt;&lt;D xsi:type="xsd:double"&gt;2277&lt;/D&gt;&lt;/FQL&gt;&lt;FQL&gt;&lt;Q&gt;US5184391044^FF_RD_EXP(ANN_R,43831,44196)&lt;/Q&gt;&lt;R&gt;1&lt;/R&gt;&lt;C&gt;1&lt;/C&gt;&lt;D xsi:type="xsd:double"&gt;228&lt;/D&gt;&lt;/FQL&gt;&lt;FQL&gt;&lt;Q&gt;US5184391044^FF_DEBT_LT(ANN_R,43831,44196)&lt;/Q&gt;&lt;R&gt;1&lt;/R&gt;&lt;C&gt;1&lt;/C&gt;&lt;D xsi:type="xsd:double"&gt;7192&lt;/D&gt;&lt;/FQL&gt;&lt;FQL&gt;&lt;Q&gt;SE0009922164^FF_PTX_INC_FOR(ANN_R,42370,42735)&lt;/Q&gt;&lt;R&gt;0&lt;/R&gt;&lt;C&gt;0&lt;/C&gt;&lt;/FQL&gt;&lt;FQL&gt;&lt;Q&gt;SE0009922164^FF_RD_EXP(ANN_R,42370,42735)&lt;/Q&gt;&lt;R&gt;1&lt;/R&gt;&lt;C&gt;1&lt;/C&gt;&lt;D xsi:type="xsd:double"&gt;1211&lt;/D&gt;&lt;/FQL&gt;&lt;FQL&gt;&lt;Q&gt;SE0009922164^FF_DEBT_LT(ANN_R,42370,42735)&lt;/Q&gt;&lt;R&gt;1&lt;/R&gt;&lt;C&gt;1&lt;/C&gt;&lt;D xsi:type="xsd:double"&gt;31299&lt;/D&gt;&lt;/FQL&gt;&lt;FQL&gt;&lt;Q&gt;SE0009922164^FF_PTX_INC_FOR(ANN_R,43831,44196)&lt;/Q&gt;&lt;R&gt;0&lt;/R&gt;&lt;C&gt;0&lt;/C&gt;&lt;/FQL&gt;&lt;FQL&gt;&lt;Q&gt;SE0009922164^FF_RD_EXP(ANN_R,43831,44196)&lt;/Q&gt;&lt;R&gt;1&lt;/R&gt;&lt;C&gt;1&lt;/C&gt;&lt;D xsi:type="xsd:double"&gt;1616&lt;/D&gt;&lt;/FQL&gt;&lt;FQL&gt;&lt;Q&gt;SE0009922164^FF_DEBT_LT(ANN_R,43831,44196)&lt;/Q&gt;&lt;R&gt;1&lt;/R&gt;&lt;C&gt;1&lt;/C&gt;&lt;D xsi:type="xsd:double"&gt;38202&lt;/D&gt;&lt;/FQL&gt;&lt;FQL&gt;&lt;Q&gt;SE0000108656^FF_PTX_INC_FOR(ANN_R,42370,42735)&lt;/Q&gt;&lt;R&gt;0&lt;/R&gt;&lt;C&gt;0&lt;/C&gt;&lt;/FQL&gt;&lt;FQL&gt;&lt;Q&gt;SE0000108656^FF_RD_EXP(ANN_R,42370,42735)&lt;/Q&gt;&lt;R&gt;1&lt;/R&gt;&lt;C&gt;1&lt;/C&gt;&lt;D xsi:type="xsd:double"&gt;27081&lt;/D&gt;&lt;/FQL&gt;&lt;FQL&gt;&lt;Q&gt;SE0000108656^FF_DEBT_LT(ANN_R,42370,42735)&lt;/Q&gt;&lt;R&gt;1&lt;/R&gt;&lt;C&gt;1&lt;/C&gt;&lt;D xsi:type="xsd:double"&gt;18653&lt;/D&gt;&lt;/FQL&gt;&lt;FQL&gt;&lt;Q&gt;SE0000108656^FF_PTX_INC_FOR(ANN_R,43831,44196)&lt;/Q&gt;&lt;R&gt;0&lt;/R&gt;&lt;C&gt;0&lt;/C&gt;&lt;/FQL&gt;&lt;FQL&gt;&lt;Q&gt;SE0000108656^FF_RD_EXP(ANN_R,43831,44196)&lt;/Q&gt;&lt;R&gt;1&lt;/R&gt;&lt;C&gt;1&lt;/C&gt;&lt;D xsi:type="xsd:double"&gt;39303&lt;/D&gt;&lt;/FQL&gt;&lt;FQL&gt;&lt;Q&gt;SE0000108656^FF_DEBT_LT(ANN_R,43831,44196)&lt;/Q&gt;&lt;R&gt;1&lt;/R&gt;&lt;C&gt;1&lt;/C&gt;&lt;D xsi:type="xsd:double"&gt;29322&lt;/D&gt;&lt;/FQL&gt;&lt;FQL&gt;&lt;Q&gt;SE0012853455^FF_PTX_INC_FOR(ANN_R,42370,42735)&lt;/Q&gt;&lt;R&gt;0&lt;/R&gt;&lt;C&gt;0&lt;/C&gt;&lt;/FQL&gt;&lt;FQL&gt;&lt;Q&gt;SE0012853455^FF_RD_EXP(ANN_R,42370,42735)&lt;/Q&gt;&lt;R&gt;0&lt;/R&gt;&lt;C&gt;0&lt;/C&gt;&lt;/FQL&gt;&lt;FQL&gt;&lt;Q&gt;SE0012853455^FF_DEBT_LT(ANN_R,42370,42735)&lt;/Q&gt;&lt;R&gt;1&lt;/R&gt;&lt;C&gt;1&lt;/C&gt;&lt;D xsi:type="xsd:double"&gt;441.729363285&lt;/D&gt;&lt;/FQL&gt;&lt;FQL&gt;&lt;Q&gt;SE0012853455^FF_PTX_INC_FOR(ANN_R,43831,44196)&lt;/Q&gt;&lt;R&gt;0&lt;/R&gt;&lt;C&gt;0&lt;/C&gt;&lt;/FQL&gt;&lt;FQL&gt;&lt;Q&gt;SE0012853455^FF_RD_EXP(ANN_R,43831,44196)&lt;/Q&gt;&lt;R&gt;0&lt;/R&gt;&lt;C&gt;0&lt;/C&gt;&lt;/FQL&gt;&lt;FQL&gt;&lt;Q&gt;SE0012853455^FF_DEBT_LT(ANN_R,43831,44196)&lt;/Q&gt;&lt;R&gt;1&lt;/R&gt;&lt;C&gt;1&lt;/C&gt;&lt;D xsi:type="xsd:double"&gt;735.547678442999&lt;/D&gt;&lt;/FQL&gt;&lt;FQL&gt;&lt;Q&gt;US29355A1079^FF_PTX_INC_FOR(ANN_R,42370,42735)&lt;/Q&gt;&lt;R&gt;0&lt;/R&gt;&lt;C&gt;0&lt;/C&gt;&lt;/FQL&gt;&lt;FQL&gt;&lt;Q&gt;US29355A1079^FF_RD_EXP(ANN_R,42370,42735)&lt;/Q&gt;&lt;R&gt;1&lt;/R&gt;&lt;C&gt;1&lt;/C&gt;&lt;D xsi:type="xsd:double"&gt;50.703&lt;/D&gt;&lt;/FQL&gt;&lt;FQL&gt;&lt;Q&gt;US29355A1079^FF_DEBT_LT(ANN_R,42370,42735)&lt;/Q&gt;&lt;R&gt;1&lt;/R&gt;&lt;C&gt;1&lt;/C&gt;&lt;D xsi:type="xsd:double"&gt;20.768&lt;/D&gt;&lt;/FQL&gt;&lt;FQL&gt;&lt;Q&gt;US29355A1079^FF_PTX_INC_FOR(ANN_R,43831,44196)&lt;/Q&gt;&lt;R&gt;1&lt;/R&gt;&lt;C&gt;1&lt;/C&gt;&lt;D xsi:type="xsd:double"&gt;6.683&lt;/D&gt;&lt;/FQL&gt;&lt;FQL&gt;&lt;Q&gt;US29355A1079^FF_RD_EXP(ANN_R,43831,44196)&lt;/Q&gt;&lt;R&gt;1&lt;/R&gt;&lt;C&gt;1&lt;/C&gt;&lt;D xsi:type="xsd:double"&gt;55.921&lt;/D&gt;&lt;/FQL&gt;&lt;FQL&gt;&lt;Q&gt;US29355A1079^FF_DEBT_LT(ANN_R,43831,44196)&lt;/Q&gt;&lt;R&gt;1&lt;/R&gt;&lt;C&gt;1&lt;/C&gt;&lt;D xsi:type="xsd:double"&gt;20.107&lt;/D&gt;&lt;/FQL&gt;&lt;FQL&gt;&lt;Q&gt;JP3386450005^FF_PTX_INC_FOR(ANN_R,42370,42735)&lt;/Q&gt;&lt;R&gt;0&lt;/R&gt;&lt;C&gt;0&lt;/C&gt;&lt;/FQL&gt;&lt;FQL&gt;&lt;Q&gt;JP3386450005^FF_RD_EXP(ANN_R,42370,42735)&lt;/Q&gt;&lt;R&gt;1&lt;/R&gt;&lt;C&gt;1&lt;/C&gt;&lt;D xsi:type="xsd:double"&gt;20684&lt;/D&gt;&lt;/FQL&gt;&lt;FQL&gt;&lt;Q&gt;JP3386450005^FF_DEBT_LT(ANN_R,42370,42735)&lt;/Q&gt;&lt;R&gt;1&lt;/R&gt;&lt;C&gt;1&lt;/C&gt;&lt;D xsi:type="xsd:double"&gt;1576459&lt;/D&gt;&lt;/FQL&gt;&lt;FQL&gt;&lt;Q&gt;JP3386450005^FF_PTX_INC_FOR(ANN_R,43831,44196)&lt;/Q&gt;&lt;R&gt;0&lt;/R&gt;&lt;C&gt;0&lt;/C&gt;&lt;/FQL&gt;&lt;FQL&gt;&lt;Q&gt;JP3386450005^FF_RD_EXP(ANN_R,43831,44196)&lt;/Q&gt;&lt;R&gt;1&lt;/R&gt;&lt;C&gt;1&lt;/C&gt;&lt;D xsi:type="xsd:double"&gt;20946&lt;/D&gt;&lt;/FQL&gt;&lt;FQL&gt;&lt;Q&gt;JP3386450005^FF_DEBT_LT(ANN_R,43831,44196)&lt;/Q&gt;&lt;R&gt;1&lt;/R&gt;&lt;C&gt;1&lt;/C&gt;&lt;D xsi:type="xsd:double"&gt;1831309&lt;/D&gt;&lt;/FQL&gt;&lt;FQL&gt;&lt;Q&gt;US2855121099^FF_PTX_INC_FOR(ANN_R,42370,42735)&lt;/Q&gt;&lt;R&gt;1&lt;/R&gt;&lt;C&gt;1&lt;/C&gt;&lt;D xsi:type="xsd:double"&gt;744&lt;/D&gt;&lt;/FQL&gt;&lt;FQL&gt;&lt;Q&gt;US2855121099^FF_RD_EXP(ANN_R,42370,42735)&lt;/Q&gt;&lt;R&gt;1&lt;/R&gt;&lt;C&gt;1&lt;/C&gt;&lt;D xsi:type="xsd:double"&gt;1120&lt;/D&gt;&lt;/FQL&gt;&lt;FQL&gt;&lt;Q&gt;US2855121099^FF_DEBT_LT(ANN_R,42370,42735)&lt;/Q&gt;&lt;R&gt;1&lt;/R&gt;&lt;C&gt;1&lt;/C&gt;&lt;D xsi:type="xsd:double"&gt;991&lt;/D&gt;&lt;/FQL&gt;&lt;FQL&gt;&lt;Q&gt;US2855121099^FF_PTX_INC_FOR(ANN_R,43831,44196)&lt;/Q&gt;&lt;R&gt;1&lt;/R&gt;&lt;C&gt;1&lt;/C&gt;&lt;D xsi:type="xsd:double"&gt;1128&lt;/D&gt;&lt;/FQL&gt;&lt;FQL&gt;&lt;Q&gt;US2855121099^FF_RD_EXP(ANN_R,43831,44196)&lt;/Q&gt;&lt;R&gt;1&lt;/R&gt;&lt;C&gt;1&lt;/C&gt;&lt;D xsi:type="xsd:double"&gt;1550&lt;/D&gt;&lt;/FQL&gt;&lt;FQL&gt;&lt;Q&gt;US2855121099^FF_DEBT_LT(ANN_R,43831,44196)&lt;/Q&gt;&lt;R&gt;1&lt;/R&gt;&lt;C&gt;1&lt;/C&gt;&lt;D xsi:type="xsd:double"&gt;552&lt;/D&gt;&lt;/FQL&gt;&lt;FQL&gt;&lt;Q&gt;JP3160400002^FF_PTX_INC_FOR(ANN_R,42370,42735)&lt;/Q&gt;&lt;R&gt;0&lt;/R&gt;&lt;C&gt;0&lt;/C&gt;&lt;/FQL&gt;&lt;FQL&gt;&lt;Q&gt;JP3160400002^FF_RD_EXP(ANN_R,42370,42735)&lt;/Q&gt;&lt;R&gt;1&lt;/R&gt;&lt;C&gt;1&lt;/C&gt;&lt;D xsi:type="xsd:double"&gt;110857&lt;/D&gt;&lt;/FQL&gt;&lt;FQL&gt;&lt;Q&gt;JP3160400002^FF_DEBT_LT(ANN_R,42370,42735)&lt;/Q&gt;&lt;R&gt;1&lt;/R&gt;&lt;C&gt;1&lt;/C&gt;&lt;D xsi:type="xsd:double"&gt;203593&lt;/D&gt;&lt;/FQL&gt;&lt;FQL&gt;&lt;Q&gt;JP3160400002^FF_PTX_INC_FOR(ANN_R,43831,44196)&lt;/Q&gt;&lt;R&gt;0&lt;/R&gt;&lt;C&gt;0&lt;/C&gt;&lt;/FQL&gt;&lt;FQL&gt;&lt;Q&gt;JP3160400002^FF_RD_EXP(ANN_R,43831,44196)&lt;/Q&gt;&lt;R&gt;1&lt;/R&gt;&lt;C&gt;1&lt;/C&gt;&lt;D xsi:type="xsd:double"&gt;125490&lt;/D&gt;&lt;/FQL&gt;&lt;FQL&gt;&lt;Q&gt;JP3160400002^FF_DEBT_LT(ANN_R,43831,44196)&lt;/Q&gt;&lt;R&gt;1&lt;/R&gt;&lt;C&gt;1&lt;/C&gt;&lt;D xsi:type="xsd:double"&gt;54945&lt;/D&gt;&lt;/FQL&gt;&lt;FQL&gt;&lt;Q&gt;JP3783600004^FF_PTX_INC_FOR(ANN_R,42370,42735)&lt;/Q&gt;&lt;R&gt;0&lt;/R&gt;&lt;C&gt;0&lt;/C&gt;&lt;/FQL&gt;&lt;FQL&gt;&lt;Q&gt;JP3783600004^FF_RD_EXP(ANN_R,42370,42735)&lt;/Q&gt;&lt;R&gt;1&lt;/R&gt;&lt;C&gt;1&lt;/C&gt;&lt;D xsi:type="xsd:double"&gt;16886&lt;/D&gt;&lt;/FQL&gt;&lt;FQL&gt;&lt;Q&gt;JP3783600004^FF_DEBT_LT(ANN_R,42370,42735)&lt;/Q&gt;&lt;R&gt;1&lt;/R&gt;&lt;C&gt;1&lt;/C&gt;&lt;D xsi:type="xsd:double"&gt;2989947&lt;/D&gt;&lt;/FQL&gt;&lt;FQL&gt;&lt;Q&gt;JP3783600004^FF_PTX_INC_FOR(ANN_R,43831,44196)&lt;/Q&gt;&lt;R&gt;0&lt;/R&gt;&lt;C&gt;0&lt;/C&gt;&lt;/FQL&gt;&lt;FQL&gt;&lt;Q&gt;JP3783600004^FF_RD_EXP(ANN_R,43831,44196)&lt;/Q&gt;&lt;R&gt;1&lt;/R&gt;&lt;C&gt;1&lt;/C&gt;&lt;D xsi:type="xsd:double"&gt;35624&lt;/D&gt;&lt;/FQL&gt;&lt;FQL&gt;&lt;Q&gt;JP3783600004^FF_DEBT_LT(ANN_R,43831,44196)&lt;/Q&gt;&lt;R&gt;1&lt;/R&gt;&lt;C&gt;1&lt;/C&gt;&lt;D xsi:type="xsd:double"&gt;2936666&lt;/D&gt;&lt;/FQL&gt;&lt;FQL&gt;&lt;Q&gt;DE0005557508^FF_PTX_INC_FOR(ANN_R,42370,42735)&lt;/Q&gt;&lt;R&gt;0&lt;/R&gt;&lt;C&gt;0&lt;/C&gt;&lt;/FQL&gt;&lt;FQL&gt;&lt;Q&gt;DE0005557508^FF_RD_EXP(ANN_R,42370,42735)&lt;/Q&gt;&lt;R&gt;1&lt;/R&gt;&lt;C&gt;1&lt;/C&gt;&lt;D xsi:type="xsd:double"&gt;84.1&lt;/D&gt;&lt;/FQL&gt;&lt;FQL&gt;&lt;Q&gt;DE0005557508^FF_DEBT_LT(ANN_R,42370,42735)&lt;/Q&gt;&lt;R&gt;1&lt;/R&gt;&lt;C&gt;1&lt;/C&gt;&lt;D xsi:type="xsd:double"&gt;49772&lt;/D&gt;&lt;/FQL&gt;&lt;FQL&gt;&lt;Q&gt;DE0005557508^FF_PTX_INC_FOR(ANN_R,43831,44196)&lt;/Q&gt;&lt;R&gt;0&lt;/R&gt;&lt;C&gt;0&lt;/C&gt;&lt;/FQL&gt;&lt;FQL&gt;&lt;Q&gt;DE0005557508^FF_RD_EXP(ANN_R,43831,44196)&lt;/Q&gt;&lt;R&gt;1&lt;/R&gt;&lt;C&gt;1&lt;/C&gt;&lt;D xsi:type="xsd:double"&gt;33.1&lt;/D&gt;&lt;/FQL&gt;&lt;FQL&gt;&lt;Q&gt;DE0005557508^FF_DEBT_LT(ANN_R,43831,44196)&lt;/Q&gt;&lt;R&gt;1&lt;/R&gt;&lt;C&gt;1&lt;/C&gt;&lt;D xsi:type="xsd:double"&gt;121144&lt;/D&gt;&lt;/FQL&gt;&lt;FQL&gt;&lt;Q&gt;DE0005552004^FF_PTX_INC_FOR(ANN_R,42370,42735)&lt;/Q&gt;&lt;R&gt;0&lt;/R&gt;&lt;C&gt;0&lt;/C&gt;&lt;/FQL&gt;&lt;FQL&gt;&lt;Q&gt;DE0005552004^FF_RD_EXP(ANN_R,42370,42735)&lt;/Q&gt;&lt;R&gt;0&lt;/R&gt;&lt;C&gt;0&lt;/C&gt;&lt;/FQL&gt;&lt;FQL&gt;&lt;Q&gt;DE0005552004^FF_DEBT_LT(ANN_R,42370,42735)&lt;/Q&gt;&lt;R&gt;1&lt;/R&gt;&lt;C&gt;1&lt;/C&gt;&lt;D xsi:type="xsd:double"&gt;4571&lt;/D&gt;&lt;/FQL&gt;&lt;FQL&gt;&lt;Q&gt;DE0005552004^FF_PTX_INC_FOR(ANN_R,43831,44196)&lt;/Q&gt;&lt;R&gt;0&lt;/R&gt;&lt;C&gt;0&lt;/C&gt;&lt;/FQL&gt;&lt;FQL&gt;&lt;Q&gt;DE0005552004^FF_RD_EXP(ANN_R,43831,44196)&lt;/Q&gt;&lt;R&gt;0&lt;/R&gt;&lt;C&gt;0&lt;/C&gt;&lt;/FQL&gt;&lt;FQL&gt;&lt;Q&gt;DE0005552004^FF_DEBT_LT(ANN_R,43831,44196)&lt;/Q&gt;&lt;R&gt;1&lt;/R&gt;&lt;C&gt;1&lt;/C&gt;&lt;D xsi:type="xsd:double"&gt;15589&lt;/D&gt;&lt;/FQL&gt;&lt;FQL&gt;&lt;Q&gt;DE0005810055^FF_PTX_INC_FOR(ANN_R,42370,42735)&lt;/Q&gt;&lt;R&gt;0&lt;/R&gt;&lt;C&gt;0&lt;/C&gt;&lt;/FQL&gt;&lt;FQL&gt;&lt;Q&gt;DE0005810055^FF_RD_EXP(ANN_R,42370,42735)&lt;/Q&gt;&lt;R&gt;0&lt;/R&gt;&lt;C&gt;0&lt;/C&gt;&lt;/FQL&gt;&lt;FQL&gt;&lt;Q&gt;DE0005810055^FF_DEBT_LT(ANN_R,42370,42735)&lt;/Q&gt;&lt;R&gt;1&lt;/R&gt;&lt;C&gt;1&lt;/C&gt;&lt;D xsi:type="xsd:double"&gt;2284.7&lt;/D&gt;&lt;/FQL&gt;&lt;FQL&gt;&lt;Q&gt;DE0005810055^FF_PTX_INC_FOR(ANN_R,43831,44196)&lt;/Q&gt;&lt;R&gt;0&lt;/R&gt;&lt;C&gt;0&lt;/C&gt;&lt;/FQL&gt;&lt;FQL&gt;&lt;Q&gt;DE0005810055^FF_RD_EXP(ANN_R,43831,44196)&lt;/Q&gt;&lt;R&gt;0&lt;/R&gt;&lt;C&gt;0&lt;/C&gt;&lt;/FQL&gt;&lt;FQL&gt;&lt;Q&gt;DE0005810055^FF_DEBT_LT(ANN_R,43831,44196)&lt;/Q&gt;&lt;R&gt;1&lt;/R&gt;&lt;C&gt;1&lt;/C&gt;&lt;D xsi:type="xsd:double"&gt;3474.4&lt;/D&gt;&lt;/FQL&gt;&lt;FQL&gt;&lt;Q&gt;US24906P1093^FF_PTX_INC_FOR(ANN_R,42370,42735)&lt;/Q&gt;&lt;R&gt;1&lt;/R&gt;&lt;C&gt;1&lt;/C&gt;&lt;D xsi:type="xsd:double"&gt;412&lt;/D&gt;&lt;/FQL&gt;&lt;FQL&gt;&lt;Q&gt;US24906P1093^FF_RD_EXP(ANN_R,42370,42735)&lt;/Q&gt;&lt;R&gt;1&lt;/R&gt;&lt;C&gt;1&lt;/C&gt;&lt;D xsi:type="xsd:double"&gt;128.5&lt;/D&gt;&lt;/FQL&gt;&lt;FQL&gt;&lt;Q&gt;US24906P1093^FF_DEBT_LT(ANN_R,42370,42735)&lt;/Q&gt;&lt;R&gt;1&lt;/R&gt;&lt;C&gt;1&lt;/C&gt;&lt;D xsi:type="xsd:double"&gt;1511.1&lt;/D&gt;&lt;/FQL&gt;&lt;FQL&gt;&lt;Q&gt;US24906P1093^FF_PTX_INC_FOR(ANN_R,43831,44196)&lt;/Q&gt;&lt;R&gt;1&lt;/R&gt;&lt;C&gt;1&lt;/C&gt;&lt;D xsi:type="xsd:double"&gt;49&lt;/D&gt;&lt;/FQL&gt;&lt;FQL&gt;&lt;Q&gt;US24906P1093^FF_RD_EXP(ANN_R,43831,44196)&lt;/Q&gt;&lt;R&gt;1&lt;/R&gt;&lt;C&gt;1&lt;/C&gt;&lt;D xsi:type="xsd:double"&gt;115&lt;/D&gt;&lt;/FQL&gt;&lt;FQL&gt;&lt;Q&gt;US24906P1093^FF_DEBT_LT(ANN_R,43831,44196)&lt;/Q&gt;&lt;R&gt;1&lt;/R&gt;&lt;C&gt;1&lt;/C&gt;&lt;D xsi:type="xsd:double"&gt;2108&lt;/D&gt;&lt;/FQL&gt;&lt;FQL&gt;&lt;Q&gt;JP3551500006^FF_PTX_INC_FOR(ANN_R,42370,42735)&lt;/Q&gt;&lt;R&gt;0&lt;/R&gt;&lt;C&gt;0&lt;/C&gt;&lt;/FQL&gt;&lt;FQL&gt;&lt;Q&gt;JP3551500006^FF_RD_EXP(ANN_R,42370,42735)&lt;/Q&gt;&lt;R&gt;1&lt;/R&gt;&lt;C&gt;1&lt;/C&gt;&lt;D xsi:type="xsd:double"&gt;399238&lt;/D&gt;&lt;/FQL&gt;&lt;FQL&gt;&lt;Q&gt;JP3551500006^FF_DEBT_LT(ANN_R,42370,42735)&lt;/Q&gt;&lt;R&gt;1&lt;/R&gt;&lt;C&gt;1&lt;/C&gt;&lt;D xsi:type="xsd:double"&gt;220089&lt;/D&gt;&lt;/FQL&gt;&lt;FQL&gt;&lt;Q&gt;JP3551500006^FF_PTX_INC_FOR(ANN_R,43831,44196)&lt;/Q&gt;&lt;R&gt;0&lt;/R&gt;&lt;C&gt;0&lt;/C&gt;&lt;/FQL&gt;&lt;FQL&gt;&lt;Q&gt;JP3551500006^FF_RD_EXP(ANN_R,43831,44196)&lt;/Q&gt;&lt;R&gt;1&lt;/R&gt;&lt;C&gt;1&lt;/C&gt;&lt;D xsi:type="xsd:double"&gt;507827&lt;/D&gt;&lt;/FQL&gt;&lt;FQL&gt;&lt;Q&gt;JP3551500006^FF_DEBT_LT(ANN_R,43831,44196)&lt;/Q&gt;&lt;R&gt;1&lt;/R&gt;&lt;C&gt;1&lt;/C&gt;&lt;D xsi:type="xsd:double"&gt;386565&lt;/D&gt;&lt;/FQL&gt;&lt;FQL&gt;&lt;Q&gt;US2473617023^FF_PTX_INC_FOR(ANN_R,42370,42735)&lt;/Q&gt;&lt;R&gt;0&lt;/R&gt;&lt;C&gt;0&lt;/C&gt;&lt;/FQL&gt;&lt;FQL&gt;&lt;Q&gt;US2473617023^FF_RD_EXP(ANN_R,42370,42735)&lt;/Q&gt;&lt;R&gt;1&lt;/R&gt;&lt;C&gt;1&lt;/C&gt;&lt;D xsi:type="xsd:double"&gt;0&lt;/D&gt;&lt;/FQL&gt;&lt;FQL&gt;&lt;Q&gt;US2473617023^FF_DEBT_LT(ANN_R,42370,42735)&lt;/Q&gt;&lt;R&gt;1&lt;/R&gt;&lt;C&gt;1&lt;/C&gt;&lt;D xsi:type="xsd:double"&gt;6201&lt;/D&gt;&lt;/FQL&gt;&lt;FQL&gt;&lt;Q&gt;US2473617023^FF_PTX_INC_FOR(ANN_R,43831,44196)&lt;/Q&gt;&lt;R&gt;0&lt;/R&gt;&lt;C&gt;0&lt;/C&gt;&lt;/FQL&gt;&lt;FQL&gt;&lt;Q&gt;US2473617023^FF_RD_EXP(ANN_R,43831,44196)&lt;/Q&gt;&lt;R&gt;0&lt;/R&gt;&lt;C&gt;0&lt;/C&gt;&lt;/FQL&gt;&lt;FQL&gt;&lt;Q&gt;US2473617023^FF_DEBT_LT(ANN_R,43831,44196)&lt;/Q&gt;&lt;R&gt;1&lt;/R&gt;&lt;C&gt;1&lt;/C&gt;&lt;D xsi:type="xsd:double"&gt;33138&lt;/D&gt;&lt;/FQL&gt;&lt;FQL&gt;&lt;Q&gt;FR0000130650^FF_PTX_INC_FOR(ANN_R,42370,42735)&lt;/Q&gt;&lt;R&gt;0&lt;/R&gt;&lt;C&gt;0&lt;/C&gt;&lt;/FQL&gt;&lt;FQL&gt;&lt;Q&gt;FR0000130650^FF_RD_EXP(ANN_R,42370,42735)&lt;/Q&gt;&lt;R&gt;1&lt;/R&gt;&lt;C&gt;1&lt;/C&gt;&lt;D xsi:type="xsd:double"&gt;540.506&lt;/D&gt;&lt;/FQL&gt;&lt;FQL&gt;&lt;Q&gt;FR0000130650^FF_DEBT_LT(ANN_R,42370,42735)&lt;/Q&gt;&lt;R&gt;1&lt;/R&gt;&lt;C&gt;1&lt;/C&gt;&lt;D xsi:type="xsd:double"&gt;1000&lt;/D&gt;&lt;/FQL&gt;&lt;FQL&gt;&lt;Q&gt;FR0000130650^FF_PTX_INC_FOR(ANN_R,43831,44196)&lt;/Q&gt;&lt;R&gt;0&lt;/R&gt;&lt;C&gt;0&lt;/C&gt;&lt;/FQL&gt;&lt;FQL&gt;&lt;Q&gt;FR0000130650^FF_RD_EXP(ANN_R,43831,44196)&lt;/Q&gt;&lt;R&gt;1&lt;/R&gt;&lt;C&gt;1&lt;/C&gt;&lt;D xsi:type="xsd:double"&gt;935.4&lt;/D&gt;&lt;/FQL&gt;&lt;FQL&gt;&lt;Q&gt;FR0000130650^FF_DEBT_LT(ANN_R,43831,44196)&lt;/Q&gt;&lt;R&gt;1&lt;/R&gt;&lt;C&gt;1&lt;/C&gt;&lt;D xsi:type="xsd:double"&gt;4738.8&lt;/D&gt;&lt;/FQL&gt;&lt;FQL&gt;&lt;Q&gt;DK0010274414^FF_PTX_INC_FOR(ANN_R,42370,42735)&lt;/Q&gt;&lt;R&gt;0&lt;/R&gt;&lt;C&gt;0&lt;/C&gt;&lt;/FQL&gt;&lt;FQL&gt;&lt;Q&gt;DK0010274414^FF_RD_EXP(ANN_R,42370,42735)&lt;/Q&gt;&lt;R&gt;0&lt;/R&gt;&lt;C&gt;0&lt;/C&gt;&lt;/FQL&gt;&lt;FQL&gt;&lt;Q&gt;DK0010274414^FF_DEBT_LT(ANN_R,42370,42735)&lt;/Q&gt;&lt;R&gt;1&lt;/R&gt;&lt;C&gt;1&lt;/C&gt;&lt;D xsi:type="xsd:double"&gt;885989&lt;/D&gt;&lt;/FQL&gt;&lt;FQL&gt;&lt;Q&gt;DK0010274414^FF_PTX_INC_FOR(ANN_R,43831,44196)&lt;/Q&gt;&lt;R&gt;0&lt;/R&gt;&lt;C&gt;0&lt;/C&gt;&lt;/FQL&gt;&lt;FQL&gt;&lt;Q&gt;DK0010274414^FF_RD_EXP(ANN_R,43831,44196)&lt;/Q&gt;&lt;R&gt;0&lt;/R&gt;&lt;C&gt;0&lt;/C&gt;&lt;/FQL&gt;&lt;FQL&gt;&lt;Q&gt;DK0010274414^FF_DEBT_LT(ANN_R,43831,44196)&lt;/Q&gt;&lt;R&gt;1&lt;/R&gt;&lt;C&gt;1&lt;/C&gt;&lt;D xsi:type="xsd:double"&gt;1057297&lt;/D&gt;&lt;/FQL&gt;&lt;FQL&gt;&lt;Q&gt;FR0000120644^FF_PTX_INC_FOR(ANN_R,42370,42735)&lt;/Q&gt;&lt;R&gt;0&lt;/R&gt;&lt;C&gt;0&lt;/C&gt;&lt;/FQL&gt;&lt;FQL&gt;&lt;Q&gt;FR0000120644^FF_RD_EXP(ANN_R,42370,42735)&lt;/Q&gt;&lt;R&gt;1&lt;/R&gt;&lt;C&gt;1&lt;/C&gt;&lt;D xsi:type="xsd:double"&gt;333&lt;/D&gt;&lt;/FQL&gt;&lt;FQL&gt;&lt;Q&gt;FR0000120644^FF_DEBT_LT(ANN_R,42370,42735)&lt;/Q&gt;&lt;R&gt;1&lt;/R&gt;&lt;C&gt;1&lt;/C&gt;&lt;D xsi:type="xsd:double"&gt;18437&lt;/D&gt;&lt;/FQL&gt;&lt;FQL&gt;&lt;Q&gt;FR0000120644^FF_PTX_INC_FOR(ANN_R,43831,44196)&lt;/Q&gt;&lt;R&gt;0&lt;/R&gt;&lt;C&gt;0&lt;/C&gt;&lt;/FQL&gt;&lt;FQL&gt;&lt;Q&gt;FR0000120644^FF_RD_EXP(ANN_R,43831,44196)&lt;/Q&gt;&lt;R&gt;1&lt;/R&gt;&lt;C&gt;1&lt;/C&gt;&lt;D xsi:type="xsd:double"&gt;323&lt;/D&gt;&lt;/FQL&gt;&lt;FQL&gt;&lt;Q&gt;FR0000120644^FF_DEBT_LT(ANN_R,43831,44196)&lt;/Q&gt;&lt;R&gt;1&lt;/R&gt;&lt;C&gt;1&lt;/C&gt;&lt;D xsi:type="xsd:double"&gt;12342&lt;/D&gt;&lt;/FQL&gt;&lt;FQL&gt;&lt;Q&gt;JP3505000004^FF_PTX_INC_FOR(ANN_R,42370,42735)&lt;/Q&gt;&lt;R&gt;0&lt;/R&gt;&lt;C&gt;0&lt;/C&gt;&lt;/FQL&gt;&lt;FQL&gt;&lt;Q&gt;JP3505000004^FF_RD_EXP(ANN_R,42370,42735)&lt;/Q&gt;&lt;R&gt;1&lt;/R&gt;&lt;C&gt;1&lt;/C&gt;&lt;D xsi:type="xsd:double"&gt;7998&lt;/D&gt;&lt;/FQL&gt;&lt;FQL&gt;&lt;Q&gt;JP3505000004^FF_DEBT_LT(ANN_R,42370,42735)&lt;/Q&gt;&lt;R&gt;1&lt;/R&gt;&lt;C&gt;1&lt;/C&gt;&lt;D xsi:type="xsd:double"&gt;417436&lt;/D&gt;&lt;/FQL&gt;&lt;FQL&gt;&lt;Q&gt;JP3505000004^FF_PTX_INC_FOR(ANN_R,43831,44196)&lt;/Q&gt;&lt;R&gt;0&lt;/R&gt;&lt;C&gt;0&lt;/C&gt;&lt;/FQL&gt;&lt;FQL&gt;&lt;Q&gt;JP3505000004^FF_RD_EXP(ANN_R,43831,44196)&lt;/Q&gt;&lt;R&gt;1&lt;/R&gt;&lt;C&gt;1&lt;/C&gt;&lt;D xsi:type="xsd:double"&gt;10128&lt;/D&gt;&lt;/FQL&gt;&lt;FQL&gt;&lt;Q&gt;JP3505000004^FF_DEBT_LT(ANN_R,43831,44196)&lt;/Q&gt;&lt;R&gt;1&lt;/R&gt;&lt;C&gt;1&lt;/C&gt;&lt;D xsi:type="xsd:double"&gt;838802&lt;/D&gt;&lt;/FQL&gt;&lt;FQL&gt;&lt;Q&gt;US88579Y1010^FF_PTX_INC_FOR(ANN_R,42736,43100)&lt;/Q&gt;&lt;R&gt;1&lt;/R&gt;&lt;C&gt;1&lt;/C&gt;&lt;D xsi:type="xsd:double"&gt;3399&lt;/D&gt;&lt;/FQL&gt;&lt;FQL&gt;&lt;Q&gt;US88579Y1010^FF_RD_EXP(ANN_R,42736,43100)&lt;/Q&gt;&lt;R&gt;1&lt;/R&gt;&lt;C&gt;1&lt;/C&gt;&lt;D xsi:type="xsd:double"&gt;1862&lt;/D&gt;&lt;/FQL&gt;&lt;FQL&gt;&lt;Q&gt;US88579Y1010^FF_DEBT_LT(ANN_R,42736,43100)&lt;/Q&gt;&lt;R&gt;1&lt;/R&gt;&lt;C&gt;1&lt;/C&gt;&lt;D xsi:type="xsd:double"&gt;12156&lt;/D&gt;&lt;/FQL&gt;&lt;FQL&gt;&lt;Q&gt;JP3893600001^FF_PTX_INC_FOR(ANN_R,42736,43100)&lt;/Q&gt;&lt;R&gt;0&lt;/R&gt;&lt;C&gt;0&lt;/C&gt;&lt;/FQL&gt;&lt;FQL&gt;&lt;Q&gt;JP3893600001^FF_RD_EXP(ANN_R,42736,43100)&lt;/Q&gt;&lt;R&gt;1&lt;/R&gt;&lt;C&gt;1&lt;/C&gt;&lt;D xsi:type="xsd:double"&gt;0&lt;/D&gt;&lt;/FQL&gt;&lt;FQL&gt;&lt;Q&gt;JP3893600001^FF_DEBT_LT(ANN_R,42736,43100)&lt;/Q&gt;&lt;R&gt;1&lt;/R&gt;&lt;C&gt;1&lt;/C&gt;&lt;D xsi:type="xsd:double"&gt;4108674&lt;/D&gt;&lt;/FQL&gt;&lt;FQL&gt;&lt;Q&gt;US88579Y1010^FF_PTX_INC_FOR(ANN_R,43466,43830)&lt;/Q&gt;&lt;R&gt;1&lt;/R&gt;&lt;C&gt;1&lt;/C&gt;&lt;D xsi:type="xsd:double"&gt;2704&lt;/D&gt;&lt;/FQL&gt;&lt;FQL&gt;&lt;Q&gt;US88579Y1010^FF_RD_EXP(ANN_R,43466,43830)&lt;/Q&gt;&lt;R&gt;1&lt;/R&gt;&lt;C&gt;1&lt;/C&gt;&lt;D xsi:type="xsd:double"&gt;1874&lt;/D&gt;&lt;/FQL&gt;&lt;FQL&gt;&lt;Q&gt;US88579Y1010^FF_DEBT_LT(ANN_R,43466,43830)&lt;/Q&gt;&lt;R&gt;1&lt;/R&gt;&lt;C&gt;1&lt;/C&gt;&lt;D xsi:type="xsd:double"&gt;18236&lt;/D&gt;&lt;/FQL&gt;&lt;FQL&gt;&lt;Q&gt;JP3893600001^FF_PTX_INC_FOR(ANN_R,43466,43830)&lt;/Q&gt;&lt;R&gt;0&lt;/R&gt;&lt;C&gt;0&lt;/C&gt;&lt;/FQL&gt;&lt;FQL&gt;&lt;Q&gt;JP3893600001^FF_RD_EXP(ANN_R,43466,43830)&lt;/Q&gt;&lt;R&gt;1&lt;/R&gt;&lt;C&gt;1&lt;/C&gt;&lt;D xsi:type="xsd:double"&gt;0&lt;/D&gt;&lt;/FQL&gt;&lt;FQL&gt;&lt;Q&gt;JP3893600001^FF_DEBT_LT(ANN_R,43466,43830)&lt;/Q&gt;&lt;R&gt;1&lt;/R&gt;&lt;C&gt;1&lt;/C&gt;&lt;D xsi:type="xsd:double"&gt;3809057&lt;/D&gt;&lt;/FQL&gt;&lt;FQL&gt;&lt;Q&gt;US88579Y1010^FF_PTX_INC_FOR(ANN_R,43101,43465)&lt;/Q&gt;&lt;R&gt;1&lt;/R&gt;&lt;C&gt;1&lt;/C&gt;&lt;D xsi:type="xsd:double"&gt;3513&lt;/D&gt;&lt;/FQL&gt;&lt;FQL&gt;&lt;Q&gt;US88579Y1010^FF_RD_EXP(ANN_R,43101,43465)&lt;/Q&gt;&lt;R&gt;1&lt;/R&gt;&lt;C&gt;1&lt;/C&gt;&lt;D xsi:type="xsd:double"&gt;1816&lt;/D&gt;&lt;/FQL&gt;&lt;FQL&gt;&lt;Q&gt;US88579Y1010^FF_DEBT_LT(ANN_R,43101,43465)&lt;/Q&gt;&lt;R&gt;1&lt;/R&gt;&lt;C&gt;1&lt;/C&gt;&lt;D xsi:type="xsd:double"&gt;13486&lt;/D&gt;&lt;/FQL&gt;&lt;FQL&gt;&lt;Q&gt;JP3893600001^FF_PTX_INC_FOR(ANN_R,43101,43465)&lt;/Q&gt;&lt;R&gt;0&lt;/R&gt;&lt;C&gt;0&lt;/C&gt;&lt;/FQL&gt;&lt;FQL&gt;&lt;Q&gt;JP3893600001^FF_RD_EXP(ANN_R,43101,43465)&lt;/Q&gt;&lt;R&gt;1&lt;/R&gt;&lt;C&gt;1&lt;/C&gt;&lt;D xsi:type="xsd:double"&gt;0&lt;/D&gt;&lt;/FQL&gt;&lt;FQL&gt;&lt;Q&gt;JP3893600001^FF_DEBT_LT(ANN_R,43101,43465)&lt;/Q&gt;&lt;R&gt;1&lt;/R&gt;&lt;C&gt;1&lt;/C&gt;&lt;D xsi:type="xsd:double"&gt;3542829&lt;/D&gt;&lt;/FQL&gt;&lt;FQL&gt;&lt;Q&gt;DE0007100000^FF_PTX_INC_FOR(ANN_R,42370,42735)&lt;/Q&gt;&lt;R&gt;0&lt;/R&gt;&lt;C&gt;0&lt;/C&gt;&lt;/FQL&gt;&lt;FQL&gt;&lt;Q&gt;DE0007100000^FF_RD_EXP(ANN_R,42370,42735)&lt;/Q&gt;&lt;R&gt;1&lt;/R&gt;&lt;C&gt;1&lt;/C&gt;&lt;D xsi:type="xsd:double"&gt;5219&lt;/D&gt;&lt;/FQL&gt;&lt;FQL&gt;&lt;Q&gt;DE0007100000^FF_DEBT_LT(ANN_R,42370,42735)&lt;/Q&gt;&lt;R&gt;1&lt;/R&gt;&lt;C&gt;1&lt;/C&gt;&lt;D xsi:type="xsd:double"&gt;70398&lt;/D&gt;&lt;/FQL&gt;&lt;FQL&gt;&lt;Q&gt;DE0007100000^FF_PTX_INC_FOR(ANN_R,43831,44196)&lt;/Q&gt;&lt;R&gt;0&lt;/R&gt;&lt;C&gt;0&lt;/C&gt;&lt;/FQL&gt;&lt;FQL&gt;&lt;Q&gt;DE0007100000^FF_RD_EXP(ANN_R,43831,44196)&lt;/Q&gt;&lt;R&gt;1&lt;/R&gt;&lt;C&gt;1&lt;/C&gt;&lt;D xsi:type="xsd:double"&gt;4808&lt;/D&gt;&lt;/FQL&gt;&lt;FQL&gt;&lt;Q&gt;DE0007100000^FF_DEBT_LT(ANN_R,43831,44196)&lt;/Q&gt;&lt;R&gt;1&lt;/R&gt;&lt;C&gt;1&lt;/C&gt;&lt;D xsi:type="xsd:double"&gt;86539&lt;/D&gt;&lt;/FQL&gt;&lt;FQL&gt;&lt;Q&gt;JP3475350009^FF_PTX_INC_FOR(ANN_R,42370,42735)&lt;/Q&gt;&lt;R&gt;0&lt;/R&gt;&lt;C&gt;0&lt;/C&gt;&lt;/FQL&gt;&lt;FQL&gt;&lt;Q&gt;JP3475350009^FF_RD_EXP(ANN_R,42370,42735)&lt;/Q&gt;&lt;R&gt;1&lt;/R&gt;&lt;C&gt;1&lt;/C&gt;&lt;D xsi:type="xsd:double"&gt;208656&lt;/D&gt;&lt;/FQL&gt;&lt;FQL&gt;&lt;Q&gt;JP3475350009^FF_DEBT_LT(ANN_R,42370,42735)&lt;/Q&gt;&lt;R&gt;1&lt;/R&gt;&lt;C&gt;1&lt;/C&gt;&lt;D xsi:type="xsd:double"&gt;182832&lt;/D&gt;&lt;/FQL&gt;&lt;FQL&gt;&lt;Q&gt;JP3475350009^FF_PTX_INC_FOR(ANN_R,43831,44196)&lt;/Q&gt;&lt;R&gt;0&lt;/R&gt;&lt;C&gt;0&lt;/C&gt;&lt;/FQL&gt;&lt;FQL&gt;&lt;Q&gt;JP3475350009^FF_RD_EXP(ANN_R,43831,44196)&lt;/Q&gt;&lt;R&gt;1&lt;/R&gt;&lt;C&gt;1&lt;/C&gt;&lt;D xsi:type="xsd:double"&gt;197465&lt;/D&gt;&lt;/FQL&gt;&lt;FQL&gt;&lt;Q&gt;JP3475350009^FF_DEBT_LT(ANN_R,43831,44196)&lt;/Q&gt;&lt;R&gt;1&lt;/R&gt;&lt;C&gt;1&lt;/C&gt;&lt;D xsi:type="xsd:double"&gt;216452&lt;/D&gt;&lt;/FQL&gt;&lt;FQL&gt;&lt;Q&gt;JP3476480003^FF_PTX_INC_FOR(ANN_R,42370,42735)&lt;/Q&gt;&lt;R&gt;0&lt;/R&gt;&lt;C&gt;0&lt;/C&gt;&lt;/FQL&gt;&lt;FQL&gt;&lt;Q&gt;JP3476480003^FF_RD_EXP(ANN_R,42370,42735)&lt;/Q&gt;&lt;R&gt;0&lt;/R&gt;&lt;C&gt;0&lt;/C&gt;&lt;/FQL&gt;&lt;FQL&gt;&lt;Q&gt;JP3476480003^FF_DEBT_LT(ANN_R,42370,42735)&lt;/Q&gt;&lt;R&gt;1&lt;/R&gt;&lt;C&gt;1&lt;/C&gt;&lt;D xsi:type="xsd:double"&gt;849435&lt;/D&gt;&lt;/FQL&gt;&lt;FQL&gt;&lt;Q&gt;JP3476480003^FF_PTX_INC_FOR(ANN_R,43831,44196)&lt;/Q&gt;&lt;R&gt;0&lt;/R&gt;&lt;C&gt;0&lt;/C&gt;&lt;/FQL&gt;&lt;FQL&gt;&lt;Q&gt;JP3476480003^FF_RD_EXP(ANN_R,43831,44196)&lt;/Q&gt;&lt;R&gt;0&lt;/R&gt;&lt;C&gt;0&lt;/C&gt;&lt;/FQL&gt;&lt;FQL&gt;&lt;Q&gt;JP3476480003^FF_DEBT_LT(ANN_R,43831,44196)&lt;/Q&gt;&lt;R&gt;1&lt;/R&gt;&lt;C&gt;1&lt;/C&gt;&lt;D xsi:type="xsd:double"&gt;1766804&lt;/D&gt;&lt;/FQL&gt;&lt;FQL&gt;&lt;Q&gt;JP3497400006^FF_PTX_INC_FOR(ANN_R,42370,42735)&lt;/Q&gt;&lt;R&gt;0&lt;/R&gt;&lt;C&gt;0&lt;/C&gt;&lt;/FQL&gt;&lt;FQL&gt;&lt;Q&gt;JP3497400006^FF_RD_EXP(ANN_R,42370,42735)&lt;/Q&gt;&lt;R&gt;1&lt;/R&gt;&lt;C&gt;1&lt;/C&gt;&lt;D xsi:type="xsd:double"&gt;7009&lt;/D&gt;&lt;/FQL&gt;&lt;FQL&gt;&lt;Q&gt;JP3497400006^FF_DEBT_LT(ANN_R,42370,42735)&lt;/Q&gt;&lt;R&gt;1&lt;/R&gt;&lt;C&gt;1&lt;/C&gt;&lt;D xsi:type="xsd:double"&gt;33612&lt;/D&gt;&lt;/FQL&gt;&lt;FQL&gt;&lt;Q&gt;JP3497400006^FF_PTX_INC_FOR(ANN_R,43831,44196)&lt;/Q&gt;&lt;R&gt;0&lt;/R&gt;&lt;C&gt;0&lt;/C&gt;&lt;/FQL&gt;&lt;FQL&gt;&lt;Q&gt;JP3497400006^FF_RD_EXP(ANN_R,43831,44196)&lt;/Q&gt;&lt;R&gt;1&lt;/R&gt;&lt;C&gt;1&lt;/C&gt;&lt;D xsi:type="xsd:double"&gt;8936&lt;/D&gt;&lt;/FQL&gt;&lt;FQL&gt;&lt;Q&gt;JP3497400006^FF_DEBT_LT(ANN_R,43831,44196)&lt;/Q&gt;&lt;R&gt;1&lt;/R&gt;&lt;C&gt;1&lt;/C&gt;&lt;D xsi:type="xsd:double"&gt;24489&lt;/D&gt;&lt;/FQL&gt;&lt;FQL&gt;&lt;Q&gt;US23331A1097^FF_PTX_INC_FOR(ANN_R,42370,42735)&lt;/Q&gt;&lt;R&gt;0&lt;/R&gt;&lt;C&gt;0&lt;/C&gt;&lt;/FQL&gt;&lt;FQL&gt;&lt;Q&gt;US23331A1097^FF_RD_EXP(ANN_R,42370,42735)&lt;/Q&gt;&lt;R&gt;0&lt;/R&gt;&lt;C&gt;0&lt;/C&gt;&lt;/FQL&gt;&lt;FQL&gt;&lt;Q&gt;US23331A1097^FF_DEBT_LT(ANN_R,42370,42735)&lt;/Q&gt;&lt;R&gt;1&lt;/R&gt;&lt;C&gt;1&lt;/C&gt;&lt;D xsi:type="xsd:double"&gt;2437.2&lt;/D&gt;&lt;/FQL&gt;&lt;FQL&gt;&lt;Q&gt;US23331A1097^FF_PTX_INC_FOR(ANN_R,43831,44196)&lt;/Q&gt;&lt;R&gt;0&lt;/R&gt;&lt;C&gt;0&lt;/C&gt;&lt;/FQL&gt;&lt;FQL&gt;&lt;Q&gt;US23331A1097^FF_RD_EXP(ANN_R,43831,44196)&lt;/Q&gt;&lt;R&gt;0&lt;/R&gt;&lt;C&gt;0&lt;/C&gt;&lt;/FQL&gt;&lt;FQL&gt;&lt;Q&gt;US23331A1097^FF_DEBT_LT(ANN_R,43831,44196)&lt;/Q&gt;&lt;R&gt;1&lt;/R&gt;&lt;C&gt;1&lt;/C&gt;&lt;D xsi:type="xsd:double"&gt;2779.9&lt;/D&gt;&lt;/FQL&gt;&lt;FQL&gt;&lt;Q&gt;US2310211063^FF_PTX_INC_FOR(ANN_R,42370,42735)&lt;/Q&gt;&lt;R&gt;1&lt;/R&gt;&lt;C&gt;1&lt;/C&gt;&lt;D xsi:type="xsd:double"&gt;935&lt;/D&gt;&lt;/FQL&gt;&lt;FQL&gt;&lt;Q&gt;US2310211063^FF_RD_EXP(ANN_R,42370,42735)&lt;/Q&gt;&lt;R&gt;1&lt;/R&gt;&lt;C&gt;1&lt;/C&gt;&lt;D xsi:type="xsd:double"&gt;636&lt;/D&gt;&lt;/FQL&gt;&lt;FQL&gt;&lt;Q&gt;US2310211063^FF_DEBT_LT(ANN_R,42370,42735)&lt;/Q&gt;&lt;R&gt;1&lt;/R&gt;&lt;C&gt;1&lt;/C&gt;&lt;D xsi:type="xsd:double"&gt;1568&lt;/D&gt;&lt;/FQL&gt;&lt;FQL&gt;&lt;Q&gt;US2310211063^FF_PTX_INC_FOR(ANN_R,43831,44196)&lt;/Q&gt;&lt;R&gt;1&lt;/R&gt;&lt;C&gt;1&lt;/C&gt;&lt;D xsi:type="xsd:double"&gt;1204&lt;/D&gt;&lt;/FQL&gt;&lt;FQL&gt;&lt;Q&gt;US2310211063^FF_RD_EXP(ANN_R,43831,44196)&lt;/Q&gt;&lt;R&gt;1&lt;/R&gt;&lt;C&gt;1&lt;/C&gt;&lt;D xsi:type="xsd:double"&gt;906&lt;/D&gt;&lt;/FQL&gt;&lt;FQL&gt;&lt;Q&gt;US2310211063^FF_DEBT_LT(ANN_R,43831,44196)&lt;/Q&gt;&lt;R&gt;1&lt;/R&gt;&lt;C&gt;1&lt;/C&gt;&lt;D xsi:type="xsd:double"&gt;3935&lt;/D&gt;&lt;/FQL&gt;&lt;FQL&gt;&lt;Q&gt;CH0012138530^FF_PTX_INC_FOR(ANN_R,42370,42735)&lt;/Q&gt;&lt;R&gt;0&lt;/R&gt;&lt;C&gt;0&lt;/C&gt;&lt;/FQL&gt;&lt;FQL&gt;&lt;Q&gt;CH0012138530^FF_RD_EXP(ANN_R,42370,42735)&lt;/Q&gt;&lt;R&gt;0&lt;/R&gt;&lt;C&gt;0&lt;/C&gt;&lt;/FQL&gt;&lt;FQL&gt;&lt;Q&gt;CH0012138530^FF_DEBT_LT(ANN_R,42370,42735)&lt;/Q&gt;&lt;R&gt;1&lt;/R&gt;&lt;C&gt;1&lt;/C&gt;&lt;D xsi:type="xsd:double"&gt;164460&lt;/D&gt;&lt;/FQL&gt;&lt;FQL&gt;&lt;Q&gt;CH0012138530^FF_PTX_INC_FOR(ANN_R,43831,44196)&lt;/Q&gt;&lt;R&gt;0&lt;/R&gt;&lt;C&gt;0&lt;/C&gt;&lt;/FQL&gt;&lt;FQL&gt;&lt;Q&gt;CH0012138530^FF_RD_EXP(ANN_R,43831,44196)&lt;/Q&gt;&lt;R&gt;0&lt;/R&gt;&lt;C&gt;0&lt;/C&gt;&lt;/FQL&gt;&lt;FQL&gt;&lt;Q&gt;CH0012138530^FF_DEBT_LT(ANN_R,43831,44196)&lt;/Q&gt;&lt;R&gt;1&lt;/R&gt;&lt;C&gt;1&lt;/C&gt;&lt;D xsi:type="xsd:double"&gt;140035&lt;/D&gt;&lt;/FQL&gt;&lt;FQL&gt;&lt;Q&gt;FR0000045072^FF_PTX_INC_FOR(ANN_R,42370,42735)&lt;/Q&gt;&lt;R&gt;0&lt;/R&gt;&lt;C&gt;0&lt;/C&gt;&lt;/FQL&gt;&lt;FQL&gt;&lt;Q&gt;FR0000045072^FF_RD_EXP(ANN_R,42370,42735)&lt;/Q&gt;&lt;R&gt;0&lt;/R&gt;&lt;C&gt;0&lt;/C&gt;&lt;/FQL&gt;&lt;FQL&gt;&lt;Q&gt;FR0000045072^FF_DEBT_LT(ANN_R,42370,42735)&lt;/Q&gt;&lt;R&gt;1&lt;/R&gt;&lt;C&gt;1&lt;/C&gt;&lt;D xsi:type="xsd:double"&gt;190637&lt;/D&gt;&lt;/FQL&gt;&lt;FQL&gt;&lt;Q&gt;FR0000120503^FF_PTX_INC_FOR(ANN_R,42736,43100)&lt;/Q&gt;&lt;R&gt;0&lt;/R&gt;&lt;C&gt;0&lt;/C&gt;&lt;/FQL&gt;&lt;FQL&gt;&lt;Q&gt;FR0000120503^FF_RD_EXP(ANN_R,42736,43100)&lt;/Q&gt;&lt;R&gt;1&lt;/R&gt;&lt;C&gt;1&lt;/C&gt;&lt;D xsi:type="xsd:double"&gt;72&lt;/D&gt;&lt;/FQL&gt;&lt;FQL&gt;&lt;Q&gt;FR0000120503^FF_DEBT_LT(ANN_R,42736,43100)&lt;/Q&gt;&lt;R&gt;1&lt;/R&gt;&lt;C&gt;1&lt;/C&gt;&lt;D xsi:type="xsd:double"&gt;5791&lt;/D&gt;&lt;/FQL&gt;&lt;FQL&gt;&lt;Q&gt;DE0006047004^FF_PTX_INC_FOR(ANN_R,42736,43100)&lt;/Q&gt;&lt;R&gt;0&lt;/R&gt;&lt;C&gt;0&lt;/C&gt;&lt;/FQL&gt;&lt;FQL&gt;&lt;Q&gt;DE0006047004^FF_RD_EXP(ANN_R,42736,43100)&lt;/Q&gt;&lt;R&gt;1&lt;/R&gt;&lt;C&gt;1&lt;/C&gt;&lt;D xsi:type="xsd:double"&gt;141&lt;/D&gt;&lt;/FQL&gt;&lt;FQL&gt;&lt;Q&gt;DE0006047004^FF_DEBT_LT(ANN_R,42736,43100)&lt;/Q&gt;&lt;R&gt;1&lt;/R&gt;&lt;C&gt;1&lt;/C&gt;&lt;D xsi:type="xsd:double"&gt;8880.9&lt;/D&gt;&lt;/FQL&gt;&lt;FQL&gt;&lt;Q&gt;CH0030170408^FF_PTX_INC_FOR(ANN_R,42736,43100)&lt;/Q&gt;&lt;R&gt;0&lt;/R&gt;&lt;C&gt;0&lt;/C&gt;&lt;/FQL&gt;&lt;FQL&gt;&lt;Q&gt;CH0030170408^FF_RD_EXP(ANN_R,42736,43100)&lt;/Q&gt;&lt;R&gt;1&lt;/R&gt;&lt;C&gt;1&lt;/C&gt;&lt;D xsi:type="xsd:double"&gt;78.4&lt;/D&gt;&lt;/FQL&gt;&lt;FQL&gt;&lt;Q&gt;CH0030170408^FF_DEBT_LT(ANN_R,42736,43100)&lt;/Q&gt;&lt;R&gt;1&lt;/R&gt;&lt;C&gt;1&lt;/C&gt;&lt;D xsi:type="xsd:double"&gt;890.7&lt;/D&gt;&lt;/FQL&gt;&lt;FQL&gt;&lt;Q&gt;CH0012214059^FF_PTX_INC_FOR(ANN_R,42736,43100)&lt;/Q&gt;&lt;R&gt;0&lt;/R&gt;&lt;C&gt;0&lt;/C&gt;&lt;/FQL&gt;&lt;FQL&gt;&lt;Q&gt;CH0012214059^FF_RD_EXP(ANN_R,42736,43100)&lt;/Q&gt;&lt;R&gt;1&lt;/R&gt;&lt;C&gt;1&lt;/C&gt;&lt;D xsi:type="xsd:double"&gt;96&lt;/D&gt;&lt;/FQL&gt;&lt;FQL&gt;&lt;Q&gt;CH0012214059^F</t>
        </r>
      </text>
    </comment>
    <comment ref="A165" authorId="0" shapeId="0" xr:uid="{52FFE434-8727-46A1-A3FF-3E1382CF0745}">
      <text>
        <r>
          <rPr>
            <b/>
            <sz val="9"/>
            <color indexed="81"/>
            <rFont val="Tahoma"/>
            <charset val="1"/>
          </rPr>
          <t>F_DEBT_LT(ANN_R,42736,43100)&lt;/Q&gt;&lt;R&gt;1&lt;/R&gt;&lt;C&gt;1&lt;/C&gt;&lt;D xsi:type="xsd:double"&gt;14766&lt;/D&gt;&lt;/FQL&gt;&lt;FQL&gt;&lt;Q&gt;SE0011166610^FF_PTX_INC_FOR(ANN_R,42736,43100)&lt;/Q&gt;&lt;R&gt;0&lt;/R&gt;&lt;C&gt;0&lt;/C&gt;&lt;/FQL&gt;&lt;FQL&gt;&lt;Q&gt;SE0011166610^FF_RD_EXP(ANN_R,42736,43100)&lt;/Q&gt;&lt;R&gt;1&lt;/R&gt;&lt;C&gt;1&lt;/C&gt;&lt;D xsi:type="xsd:double"&gt;2928&lt;/D&gt;&lt;/FQL&gt;&lt;FQL&gt;&lt;Q&gt;SE0011166610^FF_DEBT_LT(ANN_R,42736,43100)&lt;/Q&gt;&lt;R&gt;1&lt;/R&gt;&lt;C&gt;1&lt;/C&gt;&lt;D xsi:type="xsd:double"&gt;23635&lt;/D&gt;&lt;/FQL&gt;&lt;FQL&gt;&lt;Q&gt;FR0000125486^FF_PTX_INC_FOR(ANN_R,42736,43100)&lt;/Q&gt;&lt;R&gt;0&lt;/R&gt;&lt;C&gt;0&lt;/C&gt;&lt;/FQL&gt;&lt;FQL&gt;&lt;Q&gt;FR0000125486^FF_RD_EXP(ANN_R,42736,43100)&lt;/Q&gt;&lt;R&gt;0&lt;/R&gt;&lt;C&gt;0&lt;/C&gt;&lt;/FQL&gt;&lt;FQL&gt;&lt;Q&gt;FR0000125486^FF_DEBT_LT(ANN_R,42736,43100)&lt;/Q&gt;&lt;R&gt;1&lt;/R&gt;&lt;C&gt;1&lt;/C&gt;&lt;D xsi:type="xsd:double"&gt;16642&lt;/D&gt;&lt;/FQL&gt;&lt;FQL&gt;&lt;Q&gt;US7458671010^FF_PTX_INC_FOR(ANN_R,42736,43100)&lt;/Q&gt;&lt;R&gt;0&lt;/R&gt;&lt;C&gt;0&lt;/C&gt;&lt;/FQL&gt;&lt;FQL&gt;&lt;Q&gt;US7458671010^FF_RD_EXP(ANN_R,42736,43100)&lt;/Q&gt;&lt;R&gt;0&lt;/R&gt;&lt;C&gt;0&lt;/C&gt;&lt;/FQL&gt;&lt;FQL&gt;&lt;Q&gt;US7458671010^FF_DEBT_LT(ANN_R,42736,43100)&lt;/Q&gt;&lt;R&gt;1&lt;/R&gt;&lt;C&gt;1&lt;/C&gt;&lt;D xsi:type="xsd:double"&gt;3006.967&lt;/D&gt;&lt;/FQL&gt;&lt;FQL&gt;&lt;Q&gt;US45167R1041^FF_PTX_INC_FOR(ANN_R,42736,43100)&lt;/Q&gt;&lt;R&gt;1&lt;/R&gt;&lt;C&gt;1&lt;/C&gt;&lt;D xsi:type="xsd:double"&gt;152.758&lt;/D&gt;&lt;/FQL&gt;&lt;FQL&gt;&lt;Q&gt;US45167R1041^FF_RD_EXP(ANN_R,42736,43100)&lt;/Q&gt;&lt;R&gt;1&lt;/R&gt;&lt;C&gt;1&lt;/C&gt;&lt;D xsi:type="xsd:double"&gt;42.4&lt;/D&gt;&lt;/FQL&gt;&lt;FQL&gt;&lt;Q&gt;US45167R1041^FF_DEBT_LT(ANN_R,42736,43100)&lt;/Q&gt;&lt;R&gt;1&lt;/R&gt;&lt;C&gt;1&lt;/C&gt;&lt;D xsi:type="xsd:double"&gt;858.788&lt;/D&gt;&lt;/FQL&gt;&lt;FQL&gt;&lt;Q&gt;US62944T1051^FF_PTX_INC_FOR(ANN_R,42736,43100)&lt;/Q&gt;&lt;R&gt;0&lt;/R&gt;&lt;C&gt;0&lt;/C&gt;&lt;/FQL&gt;&lt;FQL&gt;&lt;Q&gt;US62944T1051^FF_RD_EXP(ANN_R,42736,43100)&lt;/Q&gt;&lt;R&gt;0&lt;/R&gt;&lt;C&gt;0&lt;/C&gt;&lt;/FQL&gt;&lt;FQL&gt;&lt;Q&gt;US62944T1051^FF_DEBT_LT(ANN_R,42736,43100)&lt;/Q&gt;&lt;R&gt;1&lt;/R&gt;&lt;C&gt;1&lt;/C&gt;&lt;D xsi:type="xsd:double"&gt;597.066&lt;/D&gt;&lt;/FQL&gt;&lt;FQL&gt;&lt;Q&gt;US5732841060^FF_PTX_INC_FOR(ANN_R,42736,43100)&lt;/Q&gt;&lt;R&gt;1&lt;/R&gt;&lt;C&gt;1&lt;/C&gt;&lt;D xsi:type="xsd:double"&gt;10.566&lt;/D&gt;&lt;/FQL&gt;&lt;FQL&gt;&lt;Q&gt;US5732841060^FF_RD_EXP(ANN_R,42736,43100)&lt;/Q&gt;&lt;R&gt;0&lt;/R&gt;&lt;C&gt;0&lt;/C&gt;&lt;/FQL&gt;&lt;FQL&gt;&lt;Q&gt;US5732841060^FF_DEBT_LT(ANN_R,42736,43100)&lt;/Q&gt;&lt;R&gt;1&lt;/R&gt;&lt;C&gt;1&lt;/C&gt;&lt;D xsi:type="xsd:double"&gt;2727.294&lt;/D&gt;&lt;/FQL&gt;&lt;FQL&gt;&lt;Q&gt;US9291601097^FF_PTX_INC_FOR(ANN_R,42736,43100)&lt;/Q&gt;&lt;R&gt;1&lt;/R&gt;&lt;C&gt;1&lt;/C&gt;&lt;D xsi:type="xsd:double"&gt;14.648&lt;/D&gt;&lt;/FQL&gt;&lt;FQL&gt;&lt;Q&gt;US9291601097^FF_RD_EXP(ANN_R,42736,43100)&lt;/Q&gt;&lt;R&gt;0&lt;/R&gt;&lt;C&gt;0&lt;/C&gt;&lt;/FQL&gt;&lt;FQL&gt;&lt;Q&gt;US9291601097^FF_DEBT_LT(ANN_R,42736,43100)&lt;/Q&gt;&lt;R&gt;1&lt;/R&gt;&lt;C&gt;1&lt;/C&gt;&lt;D xsi:type="xsd:double"&gt;2813.482&lt;/D&gt;&lt;/FQL&gt;&lt;FQL&gt;&lt;Q&gt;US5260571048^FF_PTX_INC_FOR(ANN_R,42736,43100)&lt;/Q&gt;&lt;R&gt;0&lt;/R&gt;&lt;C&gt;0&lt;/C&gt;&lt;/FQL&gt;&lt;FQL&gt;&lt;Q&gt;US5260571048^FF_RD_EXP(ANN_R,42736,43100)&lt;/Q&gt;&lt;R&gt;0&lt;/R&gt;&lt;C&gt;0&lt;/C&gt;&lt;/FQL&gt;&lt;FQL&gt;&lt;Q&gt;US5260571048^FF_DEBT_LT(ANN_R,42736,43100)&lt;/Q&gt;&lt;R&gt;1&lt;/R&gt;&lt;C&gt;1&lt;/C&gt;&lt;D xsi:type="xsd:double"&gt;6493.629&lt;/D&gt;&lt;/FQL&gt;&lt;FQL&gt;&lt;Q&gt;US23331A1097^FF_PTX_INC_FOR(ANN_R,42736,43100)&lt;/Q&gt;&lt;R&gt;0&lt;/R&gt;&lt;C&gt;0&lt;/C&gt;&lt;/FQL&gt;&lt;FQL&gt;&lt;Q&gt;US23331A1097^FF_RD_EXP(ANN_R,42736,43100)&lt;/Q&gt;&lt;R&gt;0&lt;/R&gt;&lt;C&gt;0&lt;/C&gt;&lt;/FQL&gt;&lt;FQL&gt;&lt;Q&gt;US23331A1097^FF_DEBT_LT(ANN_R,42736,43100)&lt;/Q&gt;&lt;R&gt;1&lt;/R&gt;&lt;C&gt;1&lt;/C&gt;&lt;D xsi:type="xsd:double"&gt;2471.9&lt;/D&gt;&lt;/FQL&gt;&lt;FQL&gt;&lt;Q&gt;FR0000120503^FF_PTX_INC_FOR(ANN_R,43466,43830)&lt;/Q&gt;&lt;R&gt;0&lt;/R&gt;&lt;C&gt;0&lt;/C&gt;&lt;/FQL&gt;&lt;FQL&gt;&lt;Q&gt;FR0000120503^FF_RD_EXP(ANN_R,43466,43830)&lt;/Q&gt;&lt;R&gt;1&lt;/R&gt;&lt;C&gt;1&lt;/C&gt;&lt;D xsi:type="xsd:double"&gt;63&lt;/D&gt;&lt;/FQL&gt;&lt;FQL&gt;&lt;Q&gt;FR0000120503^FF_DEBT_LT(ANN_R,43466,43830)&lt;/Q&gt;&lt;R&gt;1&lt;/R&gt;&lt;C&gt;1&lt;/C&gt;&lt;D xsi:type="xsd:double"&gt;5687&lt;/D&gt;&lt;/FQL&gt;&lt;FQL&gt;&lt;Q&gt;DE0006047004^FF_PTX_INC_FOR(ANN_R,43466,43830)&lt;/Q&gt;&lt;R&gt;0&lt;/R&gt;&lt;C&gt;0&lt;/C&gt;&lt;/FQL&gt;&lt;FQL&gt;&lt;Q&gt;DE0006047004^FF_RD_EXP(ANN_R,43466,43830)&lt;/Q&gt;&lt;R&gt;1&lt;/R&gt;&lt;C&gt;1&lt;/C&gt;&lt;D xsi:type="xsd:double"&gt;134&lt;/D&gt;&lt;/FQL&gt;&lt;FQL&gt;&lt;Q&gt;DE0006047004^FF_DEBT_LT(ANN_R,43466,43830)&lt;/Q&gt;&lt;R&gt;1&lt;/R&gt;&lt;C&gt;1&lt;/C&gt;&lt;D xsi:type="xsd:double"&gt;9477.1&lt;/D&gt;&lt;/FQL&gt;&lt;FQL&gt;&lt;Q&gt;CH0030170408^FF_PTX_INC_FOR(ANN_R,43466,43830)&lt;/Q&gt;&lt;R&gt;0&lt;/R&gt;&lt;C&gt;0&lt;/C&gt;&lt;/FQL&gt;&lt;FQL&gt;&lt;Q&gt;CH0030170408^FF_RD_EXP(ANN_R,43466,43830)&lt;/Q&gt;&lt;R&gt;1&lt;/R&gt;&lt;C&gt;1&lt;/C&gt;&lt;D xsi:type="xsd:double"&gt;77.3&lt;/D&gt;&lt;/FQL&gt;&lt;FQL&gt;&lt;Q&gt;CH0030170408^FF_DEBT_LT(ANN_R,43466,43830)&lt;/Q&gt;&lt;R&gt;1&lt;/R&gt;&lt;C&gt;1&lt;/C&gt;&lt;D xsi:type="xsd:double"&gt;810.7&lt;/D&gt;&lt;/FQL&gt;&lt;FQL&gt;&lt;Q&gt;CH0012214059^FF_PTX_INC_FOR(ANN_R,43466,43830)&lt;/Q&gt;&lt;R&gt;0&lt;/R&gt;&lt;C&gt;0&lt;/C&gt;&lt;/FQL&gt;&lt;FQL&gt;&lt;Q&gt;CH0012214059^FF_RD_EXP(ANN_R,43466,43830)&lt;/Q&gt;&lt;R&gt;1&lt;/R&gt;&lt;C&gt;1&lt;/C&gt;&lt;D xsi:type="xsd:double"&gt;83&lt;/D&gt;&lt;/FQL&gt;&lt;FQL&gt;&lt;Q&gt;CH0012214059^FF_DEBT_LT(ANN_R,43466,43830)&lt;/Q&gt;&lt;R&gt;1&lt;/R&gt;&lt;C&gt;1&lt;/C&gt;&lt;D xsi:type="xsd:double"&gt;12183&lt;/D&gt;&lt;/FQL&gt;&lt;FQL&gt;&lt;Q&gt;SE0011166610^FF_PTX_INC_FOR(ANN_R,43466,43830)&lt;/Q&gt;&lt;R&gt;0&lt;/R&gt;&lt;C&gt;0&lt;/C&gt;&lt;/FQL&gt;&lt;FQL&gt;&lt;Q&gt;SE0011166610^FF_RD_EXP(ANN_R,43466,43830)&lt;/Q&gt;&lt;R&gt;1&lt;/R&gt;&lt;C&gt;1&lt;/C&gt;&lt;D xsi:type="xsd:double"&gt;2839&lt;/D&gt;&lt;/FQL&gt;&lt;FQL&gt;&lt;Q&gt;SE0011166610^FF_DEBT_LT(ANN_R,43466,43830)&lt;/Q&gt;&lt;R&gt;1&lt;/R&gt;&lt;C&gt;1&lt;/C&gt;&lt;D xsi:type="xsd:double"&gt;20400&lt;/D&gt;&lt;/FQL&gt;&lt;FQL&gt;&lt;Q&gt;FR0000125486^FF_PTX_INC_FOR(ANN_R,43466,43830)&lt;/Q&gt;&lt;R&gt;0&lt;/R&gt;&lt;C&gt;0&lt;/C&gt;&lt;/FQL&gt;&lt;FQL&gt;&lt;Q&gt;FR0000125486^FF_RD_EXP(ANN_R,43466,43830)&lt;/Q&gt;&lt;R&gt;0&lt;/R&gt;&lt;C&gt;0&lt;/C&gt;&lt;/FQL&gt;&lt;FQL&gt;&lt;Q&gt;FR0000125486^FF_DEBT_LT(ANN_R,43466,43830)&lt;/Q&gt;&lt;R&gt;1&lt;/R&gt;&lt;C&gt;1&lt;/C&gt;&lt;D xsi:type="xsd:double"&gt;27733&lt;/D&gt;&lt;/FQL&gt;&lt;FQL&gt;&lt;Q&gt;US7458671010^FF_PTX_INC_FOR(ANN_R,43466,43830)&lt;/Q&gt;&lt;R&gt;0&lt;/R&gt;&lt;C&gt;0&lt;/C&gt;&lt;/FQL&gt;&lt;FQL&gt;&lt;Q&gt;US7458671010^FF_RD_EXP(ANN_R,43466,43830)&lt;/Q&gt;&lt;R&gt;0&lt;/R&gt;&lt;C&gt;0&lt;/C&gt;&lt;/FQL&gt;&lt;FQL&gt;&lt;Q&gt;US7458671010^FF_DEBT_LT(ANN_R,43466,43830)&lt;/Q&gt;&lt;R&gt;1&lt;/R&gt;&lt;C&gt;1&lt;/C&gt;&lt;D xsi:type="xsd:double"&gt;2837.453&lt;/D&gt;&lt;/FQL&gt;&lt;FQL&gt;&lt;Q&gt;US45167R1041^FF_PTX_INC_FOR(ANN_R,43466,43830)&lt;/Q&gt;&lt;R&gt;1&lt;/R&gt;&lt;C&gt;1&lt;/C&gt;&lt;D xsi:type="xsd:double"&gt;155.737&lt;/D&gt;&lt;/FQL&gt;&lt;FQL&gt;&lt;Q&gt;US45167R1041^FF_RD_EXP(ANN_R,43466,43830)&lt;/Q&gt;&lt;R&gt;1&lt;/R&gt;&lt;C&gt;1&lt;/C&gt;&lt;D xsi:type="xsd:double"&gt;148.8&lt;/D&gt;&lt;/FQL&gt;&lt;FQL&gt;&lt;Q&gt;US45167R1041^FF_DEBT_LT(ANN_R,43466,43830)&lt;/Q&gt;&lt;R&gt;1&lt;/R&gt;&lt;C&gt;1&lt;/C&gt;&lt;D xsi:type="xsd:double"&gt;918.792&lt;/D&gt;&lt;/FQL&gt;&lt;FQL&gt;&lt;Q&gt;US62944T1051^FF_PTX_INC_FOR(ANN_R,43466,43830)&lt;/Q&gt;&lt;R&gt;0&lt;/R&gt;&lt;C&gt;0&lt;/C&gt;&lt;/FQL&gt;&lt;FQL&gt;&lt;Q&gt;US62944T1051^FF_RD_EXP(ANN_R,43466,43830)&lt;/Q&gt;&lt;R&gt;0&lt;/R&gt;&lt;C&gt;0&lt;/C&gt;&lt;/FQL&gt;&lt;FQL&gt;&lt;Q&gt;US62944T1051^FF_DEBT_LT(ANN_R,43466,43830)&lt;/Q&gt;&lt;R&gt;1&lt;/R&gt;&lt;C&gt;1&lt;/C&gt;&lt;D xsi:type="xsd:double"&gt;683.678&lt;/D&gt;&lt;/FQL&gt;&lt;FQL&gt;&lt;Q&gt;US5732841060^FF_PTX_INC_FOR(ANN_R,43466,43830)&lt;/Q&gt;&lt;R&gt;0&lt;/R&gt;&lt;C&gt;0&lt;/C&gt;&lt;/FQL&gt;&lt;FQL&gt;&lt;Q&gt;US5732841060^FF_RD_EXP(ANN_R,43466,43830)&lt;/Q&gt;&lt;R&gt;0&lt;/R&gt;&lt;C&gt;0&lt;/C&gt;&lt;/FQL&gt;&lt;FQL&gt;&lt;Q&gt;US5732841060^FF_DEBT_LT(ANN_R,43466,43830)&lt;/Q&gt;&lt;R&gt;1&lt;/R&gt;&lt;C&gt;1&lt;/C&gt;&lt;D xsi:type="xsd:double"&gt;2867.5&lt;/D&gt;&lt;/FQL&gt;&lt;FQL&gt;&lt;Q&gt;US9291601097^FF_PTX_INC_FOR(ANN_R,43466,43830)&lt;/Q&gt;&lt;R&gt;1&lt;/R&gt;&lt;C&gt;1&lt;/C&gt;&lt;D xsi:type="xsd:double"&gt;23.676&lt;/D&gt;&lt;/FQL&gt;&lt;FQL&gt;&lt;Q&gt;US9291601097^FF_RD_EXP(ANN_R,43466,43830)&lt;/Q&gt;&lt;R&gt;0&lt;/R&gt;&lt;C&gt;0&lt;/C&gt;&lt;/FQL&gt;&lt;FQL&gt;&lt;Q&gt;US9291601097^FF_DEBT_LT(ANN_R,43466,43830)&lt;/Q&gt;&lt;R&gt;1&lt;/R&gt;&lt;C&gt;1&lt;/C&gt;&lt;D xsi:type="xsd:double"&gt;3172.357&lt;/D&gt;&lt;/FQL&gt;&lt;FQL&gt;&lt;Q&gt;US5260571048^FF_PTX_INC_FOR(ANN_R,43466,43830)&lt;/Q&gt;&lt;R&gt;0&lt;/R&gt;&lt;C&gt;0&lt;/C&gt;&lt;/FQL&gt;&lt;FQL&gt;&lt;Q&gt;US5260571048^FF_RD_EXP(ANN_R,43466,43830)&lt;/Q&gt;&lt;R&gt;0&lt;/R&gt;&lt;C&gt;0&lt;/C&gt;&lt;/FQL&gt;&lt;FQL&gt;&lt;Q&gt;US5260571048^FF_DEBT_LT(ANN_R,43466,43830)&lt;/Q&gt;&lt;R&gt;1&lt;/R&gt;&lt;C&gt;1&lt;/C&gt;&lt;D xsi:type="xsd:double"&gt;7776.638&lt;/D&gt;&lt;/FQL&gt;&lt;FQL&gt;&lt;Q&gt;US23331A1097^FF_PTX_INC_FOR(ANN_R,43466,43830)&lt;/Q&gt;&lt;R&gt;0&lt;/R&gt;&lt;C&gt;0&lt;/C&gt;&lt;/FQL&gt;&lt;FQL&gt;&lt;Q&gt;US23331A1097^FF_RD_EXP(ANN_R,43466,43830)&lt;/Q&gt;&lt;R&gt;0&lt;/R&gt;&lt;C&gt;0&lt;/C&gt;&lt;/FQL&gt;&lt;FQL&gt;&lt;Q&gt;US23331A1097^FF_DEBT_LT(ANN_R,43466,43830)&lt;/Q&gt;&lt;R&gt;1&lt;/R&gt;&lt;C&gt;1&lt;/C&gt;&lt;D xsi:type="xsd:double"&gt;1492.9&lt;/D&gt;&lt;/FQL&gt;&lt;FQL&gt;&lt;Q&gt;FR0000120503^FF_PTX_INC_FOR(ANN_R,43101,43465)&lt;/Q&gt;&lt;R&gt;0&lt;/R&gt;&lt;C&gt;0&lt;/C&gt;&lt;/FQL&gt;&lt;FQL&gt;&lt;Q&gt;FR0000120503^FF_RD_EXP(ANN_R,43101,43465)&lt;/Q&gt;&lt;R&gt;1&lt;/R&gt;&lt;C&gt;1&lt;/C&gt;&lt;D xsi:type="xsd:double"&gt;74&lt;/D&gt;&lt;/FQL&gt;&lt;FQL&gt;&lt;Q&gt;FR0000120503^FF_DEBT_LT(ANN_R,43101,43465)&lt;/Q&gt;&lt;R&gt;1&lt;/R&gt;&lt;C&gt;1&lt;/C&gt;&lt;D xsi:type="xsd:double"&gt;6374&lt;/D&gt;&lt;/FQL&gt;&lt;FQL&gt;&lt;Q&gt;DE0006047004^FF_PTX_INC_FOR(ANN_R,43101,43465)&lt;/Q&gt;&lt;R&gt;0&lt;/R&gt;&lt;C&gt;0&lt;/C&gt;&lt;/FQL&gt;&lt;FQL&gt;&lt;Q&gt;DE0006047004^FF_RD_EXP(ANN_R,43101,43465)&lt;/Q&gt;&lt;R&gt;1&lt;/R&gt;&lt;C&gt;1&lt;/C&gt;&lt;D xsi:type="xsd:double"&gt;145.7&lt;/D&gt;&lt;/FQL&gt;&lt;FQL&gt;&lt;Q&gt;DE0006047004^FF_DEBT_LT(ANN_R,43101,43465)&lt;/Q&gt;&lt;R&gt;1&lt;/R&gt;&lt;C&gt;1&lt;/C&gt;&lt;D xsi:type="xsd:double"&gt;9508.9&lt;/D&gt;&lt;/FQL&gt;&lt;FQL&gt;&lt;Q&gt;CH0030170408^FF_PTX_INC_FOR(ANN_R,43101,43465)&lt;/Q&gt;&lt;R&gt;0&lt;/R&gt;&lt;C&gt;0&lt;/C&gt;&lt;/FQL&gt;&lt;FQL&gt;&lt;Q&gt;CH0030170408^FF_RD_EXP(ANN_R,43101,43465)&lt;/Q&gt;&lt;R&gt;1&lt;/R&gt;&lt;C&gt;1&lt;/C&gt;&lt;D xsi:type="xsd:double"&gt;76.1&lt;/D&gt;&lt;/FQL&gt;&lt;FQL&gt;&lt;Q&gt;CH0030170408^FF_DEBT_LT(ANN_R,43101,43465)&lt;/Q&gt;&lt;R&gt;1&lt;/R&gt;&lt;C&gt;1&lt;/C&gt;&lt;D xsi:type="xsd:double"&gt;683.1&lt;/D&gt;&lt;/FQL&gt;&lt;FQL&gt;&lt;Q&gt;CH0012214059^FF_PTX_INC_FOR(ANN_R,43101,43465)&lt;/Q&gt;&lt;R&gt;0&lt;/R&gt;&lt;C&gt;0&lt;/C&gt;&lt;/FQL&gt;&lt;FQL&gt;&lt;Q&gt;CH0012214059^FF_RD_EXP(ANN_R,43101,43465)&lt;/Q&gt;&lt;R&gt;1&lt;/R&gt;&lt;C&gt;1&lt;/C&gt;&lt;D xsi:type="xsd:double"&gt;98&lt;/D&gt;&lt;/FQL&gt;&lt;FQL&gt;&lt;Q&gt;CH0012214059^FF_DEBT_LT(ANN_R,43101,43465)&lt;/Q&gt;&lt;R&gt;1&lt;/R&gt;&lt;C&gt;1&lt;/C&gt;&lt;D xsi:type="xsd:double"&gt;13012&lt;/D&gt;&lt;/FQL&gt;&lt;FQL&gt;&lt;Q&gt;SE0011166610^FF_PTX_INC_FOR(ANN_R,43101,43465)&lt;/Q&gt;&lt;R&gt;0&lt;/R&gt;&lt;C&gt;0&lt;/C&gt;&lt;/FQL&gt;&lt;FQL&gt;&lt;Q&gt;SE0011166610^FF_RD_EXP(ANN_R,43101,43465)&lt;/Q&gt;&lt;R&gt;1&lt;/R&gt;&lt;C&gt;1&lt;/C&gt;&lt;D xsi:type="xsd:double"&gt;2432&lt;/D&gt;&lt;/FQL&gt;&lt;FQL&gt;&lt;Q&gt;SE0011166610^FF_DEBT_LT(ANN_R,43101,43465)&lt;/Q&gt;&lt;R&gt;1&lt;/R&gt;&lt;C&gt;1&lt;/C&gt;&lt;D xsi:type="xsd:double"&gt;14415&lt;/D&gt;&lt;/FQL&gt;&lt;FQL&gt;&lt;Q&gt;FR0000125486^FF_PTX_INC_FOR(ANN_R,43101,43465)&lt;/Q&gt;&lt;R&gt;0&lt;/R&gt;&lt;C&gt;0&lt;/C&gt;&lt;/FQL&gt;&lt;FQL&gt;&lt;Q&gt;FR0000125486^FF_RD_EXP(ANN_R,43101,43465)&lt;/Q&gt;&lt;R&gt;0&lt;/R&gt;&lt;C&gt;0&lt;/C&gt;&lt;/FQL&gt;&lt;FQL&gt;&lt;Q&gt;FR0000125486^FF_DEBT_LT(ANN_R,43101,43465)&lt;/Q&gt;&lt;R&gt;1&lt;/R&gt;&lt;C&gt;1&lt;/C&gt;&lt;D xsi:type="xsd:double"&gt;19611&lt;/D&gt;&lt;/FQL&gt;&lt;FQL&gt;&lt;Q&gt;US7458671010^FF_PTX_INC_FOR(ANN_R,43101,43465)&lt;/Q&gt;&lt;R&gt;0&lt;/R&gt;&lt;C&gt;0&lt;/C&gt;&lt;/FQL&gt;&lt;FQL&gt;&lt;Q&gt;US7458671010^FF_RD_EXP(ANN_R,43101,43465)&lt;/Q&gt;&lt;R&gt;0&lt;/R&gt;&lt;C&gt;0&lt;/C&gt;&lt;/FQL&gt;&lt;FQL&gt;&lt;Q&gt;US7458671010^FF_DEBT_LT(ANN_R,43101,43465)&lt;/Q&gt;&lt;R&gt;1&lt;/R&gt;&lt;C&gt;1&lt;/C&gt;&lt;D xsi:type="xsd:double"&gt;3028.066&lt;/D&gt;&lt;/FQL&gt;&lt;FQL&gt;&lt;Q&gt;US45167R1041^FF_PTX_INC_FOR(ANN_R,43101,43465)&lt;/Q&gt;&lt;R&gt;1&lt;/R&gt;&lt;C&gt;1&lt;/C&gt;&lt;D xsi:type="xsd:double"&gt;171.354&lt;/D&gt;&lt;/FQL&gt;&lt;FQL&gt;&lt;Q&gt;US45167R1041^FF_RD_EXP(ANN_R,43101,43465)&lt;/Q&gt;&lt;R&gt;1&lt;/R&gt;&lt;C&gt;1&lt;/C&gt;&lt;D xsi:type="xsd:double"&gt;48&lt;/D&gt;&lt;/FQL&gt;&lt;FQL&gt;&lt;Q&gt;US45167R1041^FF_DEBT_LT(ANN_R,43101,43465)&lt;/Q&gt;&lt;R&gt;1&lt;/R&gt;&lt;C&gt;1&lt;/C&gt;&lt;D xsi:type="xsd:double"&gt;848.335&lt;/D&gt;&lt;/FQL&gt;&lt;FQL&gt;&lt;Q&gt;US62944T1051^FF_PTX_INC_FOR(ANN_R,43101,43465)&lt;/Q&gt;&lt;R&gt;0&lt;/R&gt;&lt;C&gt;0&lt;/C&gt;&lt;/FQL&gt;&lt;FQL&gt;&lt;Q&gt;US62944T1051^FF_RD_EXP(ANN_R,43101,43465)&lt;/Q&gt;&lt;R&gt;0&lt;/R&gt;&lt;C&gt;0&lt;/C&gt;&lt;/FQL&gt;&lt;FQL&gt;&lt;Q&gt;US62944T1051^FF_DEBT_LT(ANN_R,43101,43465)&lt;/Q&gt;&lt;R&gt;1&lt;/R&gt;&lt;C&gt;1&lt;/C&gt;&lt;D xsi:type="xsd:double"&gt;597.681&lt;/D&gt;&lt;/FQL&gt;&lt;FQL&gt;&lt;Q&gt;US5732841060^FF_PTX_INC_FOR(ANN_R,43101,43465)&lt;/Q&gt;&lt;R&gt;1&lt;/R&gt;&lt;C&gt;1&lt;/C&gt;&lt;D xsi:type="xsd:double"&gt;5.718&lt;/D&gt;&lt;/FQL&gt;&lt;FQL&gt;&lt;Q&gt;US5732841060^FF_RD_EXP(ANN_R,43101,43465)&lt;/Q&gt;&lt;R&gt;0&lt;/R&gt;&lt;C&gt;0&lt;/C&gt;&lt;/FQL&gt;&lt;FQL&gt;&lt;Q&gt;US5732841060^FF_DEBT_LT(ANN_R,43101,43465)&lt;/Q&gt;&lt;R&gt;1&lt;/R&gt;&lt;C&gt;1&lt;/C&gt;&lt;D xsi:type="xsd:double"&gt;2730.439&lt;/D&gt;&lt;/FQL&gt;&lt;FQL&gt;&lt;Q&gt;US9291601097^FF_PTX_INC_FOR(ANN_R,43101,43465)&lt;/Q&gt;&lt;R&gt;1&lt;/R&gt;&lt;C&gt;1&lt;/C&gt;&lt;D xsi:type="xsd:double"&gt;29.844&lt;/D&gt;&lt;/FQL&gt;&lt;FQL&gt;&lt;Q&gt;US9291601097^FF_RD_EXP(ANN_R,43101,43465)&lt;/Q&gt;&lt;R&gt;0&lt;/R&gt;&lt;C&gt;0&lt;/C&gt;&lt;/FQL&gt;&lt;FQL&gt;&lt;Q&gt;US9291601097^FF_DEBT_LT(ANN_R,43101,43465)&lt;/Q&gt;&lt;R&gt;1&lt;/R&gt;&lt;C&gt;1&lt;/C&gt;&lt;D xsi:type="xsd:double"&gt;2779.357&lt;/D&gt;&lt;/FQL&gt;&lt;FQL&gt;&lt;Q&gt;US5260571048^FF_PTX_INC_FOR(ANN_R,43101,43465)&lt;/Q&gt;&lt;R&gt;0&lt;/R&gt;&lt;C&gt;0&lt;/C&gt;&lt;/FQL&gt;&lt;FQL&gt;&lt;Q&gt;US5260571048^FF_RD_EXP(ANN_R,43101,43465)&lt;/Q&gt;&lt;R&gt;0&lt;/R&gt;&lt;C&gt;0&lt;/C&gt;&lt;/FQL&gt;&lt;FQL&gt;&lt;Q&gt;US5260571048^FF_DEBT_LT(ANN_R,43101,43465)&lt;/Q&gt;&lt;R&gt;1&lt;/R&gt;&lt;C&gt;1&lt;/C&gt;&lt;D xsi:type="xsd:double"&gt;7546.157&lt;/D&gt;&lt;/FQL&gt;&lt;FQL&gt;&lt;Q&gt;US23331A1097^FF_PTX_INC_FOR(ANN_R,43101,43465)&lt;/Q&gt;&lt;R&gt;0&lt;/R&gt;&lt;C&gt;0&lt;/C&gt;&lt;/FQL&gt;&lt;FQL&gt;&lt;Q&gt;US23331A1097^FF_RD_EXP(ANN_R,43101,43465)&lt;/Q&gt;&lt;R&gt;0&lt;/R&gt;&lt;C&gt;0&lt;/C&gt;&lt;/FQL&gt;&lt;FQL&gt;&lt;Q&gt;US23331A1097^FF_DEBT_LT(ANN_R,43101,43465)&lt;/Q&gt;&lt;R&gt;1&lt;/R&gt;&lt;C&gt;1&lt;/C&gt;&lt;D xsi:type="xsd:double"&gt;1567.4&lt;/D&gt;&lt;/FQL&gt;&lt;FQL&gt;&lt;Q&gt;FR0000045072^FF_PTX_INC_FOR(ANN_R,43831,44196)&lt;/Q&gt;&lt;R&gt;0&lt;/R&gt;&lt;C&gt;0&lt;/C&gt;&lt;/FQL&gt;&lt;FQL&gt;&lt;Q&gt;FR0000045072^FF_RD_EXP(ANN_R,43831,44196)&lt;/Q&gt;&lt;R&gt;0&lt;/R&gt;&lt;C&gt;0&lt;/C&gt;&lt;/FQL&gt;&lt;FQL&gt;&lt;Q&gt;FR0000045072^FF_DEBT_LT(ANN_R,43831,44196)&lt;/Q&gt;&lt;R&gt;1&lt;/R&gt;&lt;C&gt;1&lt;/C&gt;&lt;D xsi:type="xsd:double"&gt;324760&lt;/D&gt;&lt;/FQL&gt;&lt;FQL&gt;&lt;Q&gt;US22160K1051^FF_PTX_INC_FOR(ANN_R,42370,42735)&lt;/Q&gt;&lt;R&gt;1&lt;/R&gt;&lt;C&gt;1&lt;/C&gt;&lt;D xsi:type="xsd:double"&gt;997&lt;/D&gt;&lt;/FQL&gt;&lt;FQL&gt;&lt;Q&gt;US22160K1051^FF_RD_EXP(ANN_R,42370,42735)&lt;/Q&gt;&lt;R&gt;1&lt;/R&gt;&lt;C&gt;1&lt;/C&gt;&lt;D xsi:type="xsd:double"&gt;0&lt;/D&gt;&lt;/FQL&gt;&lt;FQL&gt;&lt;Q&gt;US22160K1051^FF_DEBT_LT(ANN_R,42370,42735)&lt;/Q&gt;&lt;R&gt;1&lt;/R&gt;&lt;C&gt;1&lt;/C&gt;&lt;D xsi:type="xsd:double"&gt;4425&lt;/D&gt;&lt;/FQL&gt;&lt;FQL&gt;&lt;Q&gt;US22160K1051^FF_PTX_INC_FOR(ANN_R,43831,44196)&lt;/Q&gt;&lt;R&gt;1&lt;/R&gt;&lt;C&gt;1&lt;/C&gt;&lt;D xsi:type="xsd:double"&gt;1163&lt;/D&gt;&lt;/FQL&gt;&lt;FQL&gt;&lt;Q&gt;US22160K1051^FF_RD_EXP(ANN_R,43831,44196)&lt;/Q&gt;&lt;R&gt;1&lt;/R&gt;&lt;C&gt;1&lt;/C&gt;&lt;D xsi:type="xsd:double"&gt;0&lt;/D&gt;&lt;/FQL&gt;&lt;FQL&gt;&lt;Q&gt;US22160K1051^FF_DEBT_LT(ANN_R,43831,44196)&lt;/Q&gt;&lt;R&gt;1&lt;/R&gt;&lt;C&gt;1&lt;/C&gt;&lt;D xsi:type="xsd:double"&gt;10729&lt;/D&gt;&lt;/FQL&gt;&lt;FQL&gt;&lt;Q&gt;DE0005439004^FF_PTX_INC_FOR(ANN_R,42370,42735)&lt;/Q&gt;&lt;R&gt;0&lt;/R&gt;&lt;C&gt;0&lt;/C&gt;&lt;/FQL&gt;&lt;FQL&gt;&lt;Q&gt;DE0005439004^FF_RD_EXP(ANN_R,42370,42735)&lt;/Q&gt;&lt;R&gt;1&lt;/R&gt;&lt;C&gt;1&lt;/C&gt;&lt;D xsi:type="xsd:double"&gt;2811.5&lt;/D&gt;&lt;/FQL&gt;&lt;FQL&gt;&lt;Q&gt;DE0005439004^FF_DEBT_LT(ANN_R,42370,42735)&lt;/Q&gt;&lt;R&gt;1&lt;/R&gt;&lt;C&gt;1&lt;/C&gt;&lt;D xsi:type="xsd:double"&gt;2803.7&lt;/D&gt;&lt;/FQL&gt;&lt;FQL&gt;&lt;Q&gt;DE0005439004^FF_PTX_INC_FOR(ANN_R,43831,44196)&lt;/Q&gt;&lt;R&gt;0&lt;/R&gt;&lt;C&gt;0&lt;/C&gt;&lt;/FQL&gt;&lt;FQL&gt;&lt;Q&gt;DE0005439004^FF_RD_EXP(ANN_R,43831,44196)&lt;/Q&gt;&lt;R&gt;1&lt;/R&gt;&lt;C&gt;1&lt;/C&gt;&lt;D xsi:type="xsd:double"&gt;3352.8&lt;/D&gt;&lt;/FQL&gt;&lt;FQL&gt;&lt;Q&gt;DE0005439004^FF_DEBT_LT(ANN_R,43831,44196)&lt;/Q&gt;&lt;R&gt;1&lt;/R&gt;&lt;C&gt;1&lt;/C&gt;&lt;D xsi:type="xsd:double"&gt;5144.4&lt;/D&gt;&lt;/FQL&gt;&lt;FQL&gt;&lt;Q&gt;US21036P1084^FF_PTX_INC_FOR(ANN_R,42370,42735)&lt;/Q&gt;&lt;R&gt;0&lt;/R&gt;&lt;C&gt;0&lt;/C&gt;&lt;/FQL&gt;&lt;FQL&gt;&lt;Q&gt;US21036P1084^FF_RD_EXP(ANN_R,42370,42735)&lt;/Q&gt;&lt;R&gt;0&lt;/R&gt;&lt;C&gt;0&lt;/C&gt;&lt;/FQL&gt;&lt;FQL&gt;&lt;Q&gt;US21036P1084^FF_DEBT_LT(ANN_R,42370,42735)&lt;/Q&gt;&lt;R&gt;1&lt;/R&gt;&lt;C&gt;1&lt;/C&gt;&lt;D xsi:type="xsd:double"&gt;6816.2&lt;/D&gt;&lt;/FQL&gt;&lt;FQL&gt;&lt;Q&gt;US21036P1084^FF_PTX_INC_FOR(ANN_R,43831,44196)&lt;/Q&gt;&lt;R&gt;1&lt;/R&gt;&lt;C&gt;1&lt;/C&gt;&lt;D xsi:type="xsd:double"&gt;1284.9&lt;/D&gt;&lt;/FQL&gt;&lt;FQL&gt;&lt;Q&gt;US21036P1084^FF_RD_EXP(ANN_R,43831,44196)&lt;/Q&gt;&lt;R&gt;0&lt;/R&gt;&lt;C&gt;0&lt;/C&gt;&lt;/FQL&gt;&lt;FQL&gt;&lt;Q&gt;US21036P1084^FF_DEBT_LT(ANN_R,43831,44196)&lt;/Q&gt;&lt;R&gt;1&lt;/R&gt;&lt;C&gt;1&lt;/C&gt;&lt;D xsi:type="xsd:double"&gt;11694.4&lt;/D&gt;&lt;/FQL&gt;&lt;FQL&gt;&lt;Q&gt;DK0060448595^FF_PTX_INC_FOR(ANN_R,42370,42735)&lt;/Q&gt;&lt;R&gt;0&lt;/R&gt;&lt;C&gt;0&lt;/C&gt;&lt;/FQL&gt;&lt;FQL&gt;&lt;Q&gt;DK0060448595^FF_RD_EXP(ANN_R,42370,42735)&lt;/Q&gt;&lt;R&gt;1&lt;/R&gt;&lt;C&gt;1&lt;/C&gt;&lt;D xsi:type="xsd:double"&gt;478&lt;/D&gt;&lt;/FQL&gt;&lt;FQL&gt;&lt;Q&gt;DK0060448595^FF_DEBT_LT(ANN_R,42370,42735)&lt;/Q&gt;&lt;R&gt;1&lt;/R&gt;&lt;C&gt;1&lt;/C&gt;&lt;D xsi:type="xsd:double"&gt;0&lt;/D&gt;&lt;/FQL&gt;&lt;FQL&gt;&lt;Q&gt;DK0060448595^FF_PTX_INC_FOR(ANN_R,43831,44196)&lt;/Q&gt;&lt;R&gt;0&lt;/R&gt;&lt;C&gt;0&lt;/C&gt;&lt;/FQL&gt;&lt;FQL&gt;&lt;Q&gt;DK0060448595^FF_RD_EXP(ANN_R,43831,44196)&lt;/Q&gt;&lt;R&gt;1&lt;/R&gt;&lt;C&gt;1&lt;/C&gt;&lt;D xsi:type="xsd:double"&gt;659&lt;/D&gt;&lt;/FQL&gt;&lt;FQL&gt;&lt;Q&gt;DK0060448595^FF_DEBT_LT(ANN_R,43831,44196)&lt;/Q&gt;&lt;R&gt;1&lt;/R&gt;&lt;C&gt;1&lt;/C&gt;&lt;D xsi:type="xsd:double"&gt;430&lt;/D&gt;&lt;/FQL&gt;&lt;FQL&gt;&lt;Q&gt;US1941621039^FF_PTX_INC_FOR(ANN_R,42370,42735)&lt;/Q&gt;&lt;R&gt;1&lt;/R&gt;&lt;C&gt;1&lt;/C&gt;&lt;D xsi:type="xsd:double"&gt;2547&lt;/D&gt;&lt;/FQL&gt;&lt;FQL&gt;&lt;Q&gt;US1941621039^FF_RD_EXP(ANN_R,42370,42735)&lt;/Q&gt;&lt;R&gt;1&lt;/R&gt;&lt;C&gt;1&lt;/C&gt;&lt;D xsi:type="xsd:double"&gt;289&lt;/D&gt;&lt;/FQL&gt;&lt;FQL&gt;&lt;Q&gt;US1941621039^FF_DEBT_LT(ANN_R,42370,42735)&lt;/Q&gt;&lt;R&gt;1&lt;/R&gt;&lt;C&gt;1&lt;/C&gt;&lt;D xsi:type="xsd:double"&gt;6520&lt;/D&gt;&lt;/FQL&gt;&lt;FQL&gt;&lt;Q&gt;US1941621039^FF_PTX_INC_FOR(ANN_R,43831,44196)&lt;/Q&gt;&lt;R&gt;1&lt;/R&gt;&lt;C&gt;1&lt;/C&gt;&lt;D xsi:type="xsd:double"&gt;2330&lt;/D&gt;&lt;/FQL&gt;&lt;FQL&gt;&lt;Q&gt;US1941621039^FF_RD_EXP(ANN_R,43831,44196)&lt;/Q&gt;&lt;R&gt;1&lt;/R&gt;&lt;C&gt;1&lt;/C&gt;&lt;D xsi:type="xsd:double"&gt;290&lt;/D&gt;&lt;/FQL&gt;&lt;FQL&gt;&lt;Q&gt;US1941621039^FF_DEBT_LT(ANN_R,43831,44196)&lt;/Q&gt;&lt;R&gt;1&lt;/R&gt;&lt;C&gt;1&lt;/C&gt;&lt;D xsi:type="xsd:double"&gt;7810&lt;/D&gt;&lt;/FQL&gt;&lt;FQL&gt;&lt;Q&gt;NL0010545661^FF_PTX_INC_FOR(ANN_R,42370,42735)&lt;/Q&gt;&lt;R&gt;0&lt;/R&gt;&lt;C&gt;0&lt;/C&gt;&lt;/FQL&gt;&lt;FQL&gt;&lt;Q&gt;NL0010545661^FF_RD_EXP(ANN_R,42370,42735)&lt;/Q&gt;&lt;R&gt;1&lt;/R&gt;&lt;C&gt;1&lt;/C&gt;&lt;D xsi:type="xsd:double"&gt;860&lt;/D&gt;&lt;/FQL&gt;&lt;FQL&gt;&lt;Q&gt;NL0010545661^FF_DEBT_LT(ANN_R,42370,42735)&lt;/Q&gt;&lt;R&gt;1&lt;/R&gt;&lt;C&gt;1&lt;/C&gt;&lt;D xsi:type="xsd:double"&gt;14997&lt;/D&gt;&lt;/FQL&gt;&lt;FQL&gt;&lt;Q&gt;NL0010545661^FF_PTX_INC_FOR(ANN_R,43831,44196)&lt;/Q&gt;&lt;R&gt;1&lt;/R&gt;&lt;C&gt;1&lt;/C&gt;&lt;D xsi:type="xsd:double"&gt;-374&lt;/D&gt;&lt;/FQL&gt;&lt;FQL&gt;&lt;Q&gt;NL0010545661^FF_RD_EXP(ANN_R,43831,44196)&lt;/Q&gt;&lt;R&gt;1&lt;/R&gt;&lt;C&gt;1&lt;/C&gt;&lt;D xsi:type="xsd:double"&gt;932&lt;/D&gt;&lt;/FQL&gt;&lt;FQL&gt;&lt;Q&gt;NL0010545661^FF_DEBT_LT(ANN_R,43831,44196)&lt;/Q&gt;&lt;R&gt;1&lt;/R&gt;&lt;C&gt;1&lt;/C&gt;&lt;D xsi:type="xsd:double"&gt;14831&lt;/D&gt;&lt;/FQL&gt;&lt;FQL&gt;&lt;Q&gt;US18915M1071^FF_PTX_INC_FOR(ANN_R,42370,42735)&lt;/Q&gt;&lt;R&gt;1&lt;/R&gt;&lt;C&gt;1&lt;/C&gt;&lt;D xsi:type="xsd:double"&gt;2.426&lt;/D&gt;&lt;/FQL&gt;&lt;FQL&gt;&lt;Q&gt;US18915M1071^FF_RD_EXP(ANN_R,42370,42735)&lt;/Q&gt;&lt;R&gt;1&lt;/R&gt;&lt;C&gt;1&lt;/C&gt;&lt;D xsi:type="xsd:double"&gt;23.663&lt;/D&gt;&lt;/FQL&gt;&lt;FQL&gt;&lt;Q&gt;US18915M1071^FF_DEBT_LT(ANN_R,42370,42735)&lt;/Q&gt;&lt;R&gt;0&lt;/R&gt;&lt;C&gt;0&lt;/C&gt;&lt;/FQL&gt;&lt;FQL&gt;&lt;Q&gt;US18915M1071^FF_PTX_INC_FOR(ANN_R,43831,44196)&lt;/Q&gt;&lt;R&gt;1&lt;/R&gt;&lt;C&gt;1&lt;/C&gt;&lt;D xsi:type="xsd:double"&gt;18.347&lt;/D&gt;&lt;/FQL&gt;&lt;FQL&gt;&lt;Q&gt;US18915M1071^FF_RD_EXP(ANN_R,43831,44196)&lt;/Q&gt;&lt;R&gt;1&lt;/R&gt;&lt;C&gt;1&lt;/C&gt;&lt;D xsi:type="xsd:double"&gt;131.419&lt;/D&gt;&lt;/FQL&gt;&lt;FQL&gt;&lt;Q&gt;US18915M1071^FF_DEBT_LT(ANN_R,43831,44196)&lt;/Q&gt;&lt;R&gt;1&lt;/R&gt;&lt;C&gt;1&lt;/C&gt;&lt;D xsi:type="xsd:double"&gt;410.584&lt;/D&gt;&lt;/FQL&gt;&lt;FQL&gt;&lt;Q&gt;CH0210483332^FF_PTX_INC_FOR(ANN_R,42370,42735)&lt;/Q&gt;&lt;R&gt;0&lt;/R&gt;&lt;C&gt;0&lt;/C&gt;&lt;/FQL&gt;&lt;FQL&gt;&lt;Q&gt;CH0210483332^FF_RD_EXP(ANN_R,42370,42735)&lt;/Q&gt;&lt;R&gt;1&lt;/R&gt;&lt;C&gt;1&lt;/C&gt;&lt;D xsi:type="xsd:double"&gt;83.7496523426008&lt;/D&gt;&lt;/FQL&gt;&lt;FQL&gt;&lt;Q&gt;CH0210483332^FF_DEBT_LT(ANN_R,42370,42735)&lt;/Q&gt;&lt;R&gt;1&lt;/R&gt;&lt;C&gt;1&lt;/C&gt;&lt;D xsi:type="xsd:double"&gt;413.5989317925&lt;/D&gt;&lt;/FQL&gt;&lt;FQL&gt;&lt;Q&gt;CH0210483332^FF_PTX_INC_FOR(ANN_R,43831,44196)&lt;/Q&gt;&lt;R&gt;0&lt;/R&gt;&lt;C&gt;0&lt;/C&gt;&lt;/FQL&gt;&lt;FQL&gt;&lt;Q&gt;CH0210483332^FF_RD_EXP(ANN_R,43831,44196)&lt;/Q&gt;&lt;R&gt;1&lt;/R&gt;&lt;C&gt;1&lt;/C&gt;&lt;D xsi:type="xsd:double"&gt;96.4710252026309&lt;/D&gt;&lt;/FQL&gt;&lt;FQL&gt;&lt;Q&gt;CH0210483332^FF_DEBT_LT(ANN_R,43831,44196)&lt;/Q&gt;&lt;R&gt;1&lt;/R&gt;&lt;C&gt;1&lt;/C&gt;&lt;D xsi:type="xsd:double"&gt;7094.9684392125&lt;/D&gt;&lt;/FQL&gt;&lt;FQL&gt;&lt;Q&gt;TW0002412004^FF_PTX_INC_FOR(ANN_R,42370,42735)&lt;/Q&gt;&lt;R&gt;0&lt;/R&gt;&lt;C&gt;0&lt;/C&gt;&lt;/FQL&gt;&lt;FQL&gt;&lt;Q&gt;TW0002412004^FF_RD_EXP(ANN_R,42370,42735)&lt;/Q&gt;&lt;R&gt;1&lt;/R&gt;&lt;C&gt;1&lt;/C&gt;&lt;D xsi:type="xsd:double"&gt;3746.868&lt;/D&gt;&lt;/FQL&gt;&lt;FQL&gt;&lt;Q&gt;TW0002412004^FF_DEBT_LT(ANN_R,42370,42735)&lt;/Q&gt;&lt;R&gt;1&lt;/R&gt;&lt;C&gt;1&lt;/C&gt;&lt;D xsi:type="xsd:double"&gt;1600&lt;/D&gt;&lt;/FQL&gt;&lt;FQL&gt;&lt;Q&gt;TW0002412004^FF_PTX_INC_FOR(ANN_R,43831,44196)&lt;/Q&gt;&lt;R&gt;0&lt;/R&gt;&lt;C&gt;0&lt;/C&gt;&lt;/FQL&gt;&lt;FQL&gt;&lt;Q&gt;TW0002412004^FF_RD_EXP(ANN_R,43831,44196)&lt;/Q&gt;&lt;R&gt;1&lt;/R&gt;&lt;C&gt;1&lt;/C&gt;&lt;D xsi:type="xsd:double"&gt;3807.107&lt;/D&gt;&lt;/FQL&gt;&lt;FQL&gt;&lt;Q&gt;TW0002412004^FF_DEBT_LT(ANN_R,43831,44196)&lt;/Q&gt;&lt;R&gt;1&lt;/R&gt;&lt;C&gt;1&lt;/C&gt;&lt;D xsi:type="xsd:double"&gt;26195.368&lt;/D&gt;&lt;/FQL&gt;&lt;FQL&gt;&lt;Q&gt;JP3519400000^FF_PTX_INC_FOR(ANN_R,42370,42735)&lt;/Q&gt;&lt;R&gt;0&lt;/R&gt;&lt;C&gt;0&lt;/C&gt;&lt;/FQL&gt;&lt;FQL&gt;&lt;Q&gt;JP3519400000^FF_RD_EXP(ANN_R,42370,42735)&lt;/Q&gt;&lt;R&gt;1&lt;/R&gt;&lt;C&gt;1&lt;/C&gt;&lt;D xsi:type="xsd:double"&gt;82527&lt;/D&gt;&lt;/FQL&gt;&lt;FQL&gt;&lt;Q&gt;JP3519400000^FF_DEBT_LT(ANN_R,42370,42735)&lt;/Q&gt;&lt;R&gt;1&lt;/R&gt;&lt;C&gt;1&lt;/C&gt;&lt;D xsi:type="xsd:double"&gt;510&lt;/D&gt;&lt;/FQL&gt;&lt;FQL&gt;&lt;Q&gt;JP3519400000^FF_PTX_INC_FOR(ANN_R,43831,44196)&lt;/Q&gt;&lt;R&gt;0&lt;/R&gt;&lt;C&gt;0&lt;/C&gt;&lt;/FQL&gt;&lt;FQL&gt;&lt;Q&gt;JP3519400000^FF_RD_EXP(ANN_R,43831,44196)&lt;/Q&gt;&lt;R&gt;1&lt;/R&gt;&lt;C&gt;1&lt;/C&gt;&lt;D xsi:type="xsd:double"&gt;116601&lt;/D&gt;&lt;/FQL&gt;&lt;FQL&gt;&lt;Q&gt;JP3519400000^FF_DEBT_LT(ANN_R,43831,44196)&lt;/Q&gt;&lt;R&gt;1&lt;/R&gt;&lt;C&gt;1&lt;/C&gt;&lt;D xsi:type="xsd:double"&gt;4635&lt;/D&gt;&lt;/FQL&gt;&lt;FQL&gt;&lt;Q&gt;TW0002002003^FF_PTX_INC_FOR(ANN_R,42370,42735)&lt;/Q&gt;&lt;R&gt;0&lt;/R&gt;&lt;C&gt;0&lt;/C&gt;&lt;/FQL&gt;&lt;FQL&gt;&lt;Q&gt;TW0002002003^FF_RD_EXP(ANN_R,42370,42735)&lt;/Q&gt;&lt;R&gt;1&lt;/R&gt;&lt;C&gt;1&lt;/C&gt;&lt;D xsi:type="xsd:double"&gt;2175.992&lt;/D&gt;&lt;/FQL&gt;&lt;FQL&gt;&lt;Q&gt;TW0002002003^FF_DEBT_LT(ANN_R,42370,42735)&lt;/Q&gt;&lt;R&gt;1&lt;/R&gt;&lt;C&gt;1&lt;/C&gt;&lt;D xsi:type="xsd:double"&gt;201992.814&lt;/D&gt;&lt;/FQL&gt;&lt;FQL&gt;&lt;Q&gt;TW0002002003^FF_PTX_INC_FOR(ANN_R,43831,44196)&lt;/Q&gt;&lt;R&gt;0&lt;/R&gt;&lt;C&gt;0&lt;/C&gt;&lt;/FQL&gt;&lt;FQL&gt;&lt;Q&gt;TW0002002003^FF_RD_EXP(ANN_R,43831,44196)&lt;/Q&gt;&lt;R&gt;1&lt;/R&gt;&lt;C&gt;1&lt;/C&gt;&lt;D xsi:type="xsd:double"&gt;1947.816&lt;/D&gt;&lt;/FQL&gt;&lt;FQL&gt;&lt;Q&gt;TW0002002003^FF_DEBT_LT(ANN_R,43831,44196)&lt;/Q&gt;&lt;R&gt;1&lt;/R&gt;&lt;C&gt;1&lt;/C&gt;&lt;D xsi:type="xsd:double"&gt;151933.4&lt;/D&gt;&lt;/FQL&gt;&lt;FQL&gt;&lt;Q&gt;JP3566800003^FF_PTX_INC_FOR(ANN_R,42370,42735)&lt;/Q&gt;&lt;R&gt;0&lt;/R&gt;&lt;C&gt;0&lt;/C&gt;&lt;/FQL&gt;&lt;FQL&gt;&lt;Q&gt;JP3566800003^FF_RD_EXP(ANN_R,42370,42735)&lt;/Q&gt;&lt;R&gt;1&lt;/R&gt;&lt;C&gt;1&lt;/C&gt;&lt;D xsi:type="xsd:double"&gt;75199&lt;/D&gt;&lt;/FQL&gt;&lt;FQL&gt;&lt;Q&gt;JP3566800003^FF_DEBT_LT(ANN_R,42370,42735)&lt;/Q&gt;&lt;R&gt;1&lt;/R&gt;&lt;C&gt;1&lt;/C&gt;&lt;D xsi:type="xsd:double"&gt;1758421&lt;/D&gt;&lt;/FQL&gt;&lt;FQL&gt;&lt;Q&gt;JP3566800003^FF_PTX_INC_FOR(ANN_R,43831,44196)&lt;/Q&gt;&lt;R&gt;0&lt;/R&gt;&lt;C&gt;0&lt;/C&gt;&lt;/FQL&gt;&lt;FQL&gt;&lt;Q&gt;JP3566800003^FF_RD_EXP(ANN_R,43831,44196)&lt;/Q&gt;&lt;R&gt;1&lt;/R&gt;&lt;C&gt;1&lt;/C&gt;&lt;D xsi:type="xsd:double"&gt;53986&lt;/D&gt;&lt;/FQL&gt;&lt;FQL&gt;&lt;Q&gt;JP3566800003^FF_DEBT_LT(ANN_R,43831,44196)&lt;/Q&gt;&lt;R&gt;1&lt;/R&gt;&lt;C&gt;1&lt;/C&gt;&lt;D xsi:type="xsd:double"&gt;4761586&lt;/D&gt;&lt;/FQL&gt;&lt;FQL&gt;&lt;Q&gt;KR7068270008^FF_PTX_INC_FOR(ANN_R,42370,42735)&lt;/Q&gt;&lt;R&gt;0&lt;/R&gt;&lt;C&gt;0&lt;/C&gt;&lt;/FQL&gt;&lt;FQL&gt;&lt;Q&gt;KR7068270008^FF_RD_EXP(ANN_R,42370,42735)&lt;/Q&gt;&lt;R&gt;1&lt;/R&gt;&lt;C&gt;1&lt;/C&gt;&lt;D xsi:type="xsd:double"&gt;65358.027&lt;/D&gt;&lt;/FQL&gt;&lt;FQL&gt;&lt;Q&gt;KR7068270008^FF_DEBT_LT(ANN_R,42370,42735)&lt;/Q&gt;&lt;R&gt;1&lt;/R&gt;&lt;C&gt;1&lt;/C&gt;&lt;D xsi:type="xsd:double"&gt;207963.5&lt;/D&gt;&lt;/FQL&gt;&lt;FQL&gt;&lt;Q&gt;KR7068270008^FF_PTX_INC_FOR(ANN_R,43831,44196)&lt;/Q&gt;&lt;R&gt;0&lt;/R&gt;&lt;C&gt;0&lt;/C&gt;&lt;/FQL&gt;&lt;FQL&gt;&lt;Q&gt;KR7068270008^FF_RD_EXP(ANN_R,43831,44196)&lt;/Q&gt;&lt;R&gt;1&lt;/R&gt;&lt;C&gt;1&lt;/C&gt;&lt;D xsi:type="xsd:double"&gt;171437.188&lt;/D&gt;&lt;/FQL&gt;&lt;FQL&gt;&lt;Q&gt;KR7068270008^FF_DEBT_LT(ANN_R,43831,44196)&lt;/Q&gt;&lt;R&gt;1&lt;/R&gt;&lt;C&gt;1&lt;/C&gt;&lt;D xsi:type="xsd:double"&gt;202958.293922&lt;/D&gt;&lt;/FQL&gt;&lt;FQL&gt;&lt;Q&gt;ES0105066007^FF_PTX_INC_FOR(ANN_R,42370,42735)&lt;/Q&gt;&lt;R&gt;0&lt;/R&gt;&lt;C&gt;0&lt;/C&gt;&lt;/FQL&gt;&lt;FQL&gt;&lt;Q&gt;ES0105066007^FF_RD_EXP(ANN_R,42370,42735)&lt;/Q&gt;&lt;R&gt;0&lt;/R&gt;&lt;C&gt;0&lt;/C&gt;&lt;/FQL&gt;&lt;FQL&gt;&lt;Q&gt;ES0105066007^FF_DEBT_LT(ANN_R,42370,42735)&lt;/Q&gt;&lt;R&gt;1&lt;/R&gt;&lt;C&gt;1&lt;/C&gt;&lt;D xsi:type="xsd:double"&gt;1676.599&lt;/D&gt;&lt;/FQL&gt;&lt;FQL&gt;&lt;Q&gt;ES0105066007^FF_PTX_INC_FOR(ANN_R,43831,44196)&lt;/Q&gt;&lt;R&gt;0&lt;/R&gt;&lt;C&gt;0&lt;/C&gt;&lt;/FQL&gt;&lt;FQL&gt;&lt;Q&gt;ES0105066007^FF_RD_EXP(ANN_R,43831,44196)&lt;/Q&gt;&lt;R&gt;0&lt;/R&gt;&lt;C&gt;0&lt;/C&gt;&lt;/FQL&gt;&lt;FQL&gt;&lt;Q&gt;ES0105066007^FF_DEBT_LT(ANN_R,43831,44196)&lt;/Q&gt;&lt;R&gt;1&lt;/R&gt;&lt;C&gt;1&lt;/C&gt;&lt;D xsi:type="xsd:double"&gt;10798.484&lt;/D&gt;&lt;/FQL&gt;&lt;FQL&gt;&lt;Q&gt;TW0002882008^FF_PTX_INC_FOR(ANN_R,42370,42735)&lt;/Q&gt;&lt;R&gt;0&lt;/R&gt;&lt;C&gt;0&lt;/C&gt;&lt;/FQL&gt;&lt;FQL&gt;&lt;Q&gt;TW0002882008^FF_RD_EXP(ANN_R,42370,42735)&lt;/Q&gt;&lt;R&gt;0&lt;/R&gt;&lt;C&gt;0&lt;/C&gt;&lt;/FQL&gt;&lt;FQL&gt;&lt;Q&gt;TW0002882008^FF_DEBT_LT(ANN_R,42370,42735)&lt;/Q&gt;&lt;R&gt;1&lt;/R&gt;&lt;C&gt;1&lt;/C&gt;&lt;D xsi:type="xsd:double"&gt;53131.715&lt;/D&gt;&lt;/FQL&gt;&lt;FQL&gt;&lt;Q&gt;TW0002882008^FF_PTX_INC_FOR(ANN_R,43831,44196)&lt;/Q&gt;&lt;R&gt;0&lt;/R&gt;&lt;C&gt;0&lt;/C&gt;&lt;/FQL&gt;&lt;FQL&gt;&lt;Q&gt;TW0002882008^FF_RD_EXP(ANN_R,43831,44196)&lt;/Q&gt;&lt;R&gt;0&lt;/R&gt;&lt;C&gt;0&lt;/C&gt;&lt;/FQL&gt;&lt;FQL&gt;&lt;Q&gt;TW0002882008^FF_DEBT_LT(ANN_R,43831,44196)&lt;/Q&gt;&lt;R&gt;1&lt;/R&gt;&lt;C&gt;1&lt;/C&gt;&lt;D xsi:type="xsd:double"&gt;163469.213&lt;/D&gt;&lt;/FQL&gt;&lt;FQL&gt;&lt;Q&gt;DK0060336014^FF_PTX_INC_FOR(ANN_R,42736,43100)&lt;/Q&gt;&lt;R&gt;0&lt;/R&gt;&lt;C&gt;0&lt;/C&gt;&lt;/FQL&gt;&lt;FQL&gt;&lt;Q&gt;DK0060336014^FF_RD_EXP(ANN_R,42736,43100)&lt;/Q&gt;&lt;R&gt;1&lt;/R&gt;&lt;C&gt;1&lt;/C&gt;&lt;D xsi:type="xsd:double"&gt;1685&lt;/D&gt;&lt;/FQL&gt;&lt;FQL&gt;&lt;Q&gt;DK0060336014^FF_DEBT_LT(ANN_R,42736,43100)&lt;/Q&gt;&lt;R&gt;1&lt;/R&gt;&lt;C&gt;1&lt;/C&gt;&lt;D xsi:type="xsd:double"&gt;1303&lt;/D&gt;&lt;/FQL&gt;&lt;FQL&gt;&lt;Q&gt;DE000SYM9999^FF_PTX_INC_FOR(ANN_R,42736,43100)&lt;/Q&gt;&lt;R&gt;0&lt;/R&gt;&lt;C&gt;0&lt;/C&gt;&lt;/FQL&gt;&lt;FQL&gt;&lt;Q&gt;DE000SYM9999^FF_RD_EXP(ANN_R,42736,43100)&lt;/Q&gt;&lt;R&gt;1&lt;/R&gt;&lt;C&gt;1&lt;/C&gt;&lt;D xsi:type="xsd:double"&gt;196.432&lt;/D&gt;&lt;/FQL&gt;&lt;FQL&gt;&lt;Q&gt;DE000SYM9999^FF_DEBT_LT(ANN_R,42736,43100)&lt;/Q&gt;&lt;R&gt;1&lt;/R&gt;&lt;C&gt;1&lt;/C&gt;&lt;D xsi:type="xsd:double"&gt;1543.186&lt;/D&gt;&lt;/FQL&gt;&lt;FQL&gt;&lt;Q&gt;DE0006048432^FF_PTX_INC_FOR(ANN_R,42736,43100)&lt;/Q&gt;&lt;R&gt;0&lt;/R&gt;&lt;C&gt;0&lt;/C&gt;&lt;/FQL&gt;&lt;FQL&gt;&lt;Q&gt;DE0006048432^FF_RD_EXP(ANN_R,42736,43100)&lt;/Q&gt;&lt;R&gt;1&lt;/R&gt;&lt;C&gt;1&lt;/C&gt;&lt;D xsi:type="xsd:double"&gt;476&lt;/D&gt;&lt;/FQL&gt;&lt;FQL&gt;&lt;Q&gt;DE0006048432^FF_DEBT_LT(ANN_R,42736,43100)&lt;/Q&gt;&lt;R&gt;1&lt;/R&gt;&lt;C&gt;1&lt;/C&gt;&lt;D xsi:type="xsd:double"&gt;3076&lt;/D&gt;&lt;/FQL&gt;&lt;FQL&gt;&lt;Q&gt;NL0013267909^FF_PTX_INC_FOR(ANN_R,42736,43100)&lt;/Q&gt;&lt;R&gt;0&lt;/R&gt;&lt;C&gt;0&lt;/C&gt;&lt;/FQL&gt;&lt;FQL&gt;&lt;Q&gt;NL0013267909^FF_RD_EXP(ANN_R,42736,43100)&lt;/Q&gt;&lt;R&gt;1&lt;/R&gt;&lt;C&gt;1&lt;/C&gt;&lt;D xsi:type="xsd:double"&gt;251&lt;/D&gt;&lt;/FQL&gt;&lt;FQL&gt;&lt;Q&gt;NL0013267909^FF_DEBT_LT(ANN_R,42736,43100)&lt;/Q&gt;&lt;R&gt;1&lt;/R&gt;&lt;C&gt;1&lt;/C&gt;&lt;D xsi:type="xsd:double"&gt;2300&lt;/D&gt;&lt;/FQL&gt;&lt;FQL&gt;&lt;Q&gt;FR0000120073^FF_PTX_INC_FOR(ANN_R,42736,43100)&lt;/Q&gt;&lt;R&gt;0&lt;/R&gt;&lt;C&gt;0&lt;/C&gt;&lt;/FQL&gt;&lt;FQL&gt;&lt;Q&gt;FR0000120073^FF_RD_EXP(ANN_R,42736,43100)&lt;/Q&gt;&lt;R&gt;1&lt;/R&gt;&lt;C&gt;1&lt;/C&gt;&lt;D xsi:type="xsd:double"&gt;292&lt;/D&gt;&lt;/FQL&gt;&lt;FQL&gt;&lt;Q&gt;FR0000120073^FF_DEBT_LT(ANN_R,42736,43100)&lt;/Q&gt;&lt;R&gt;1&lt;/R&gt;&lt;C&gt;1&lt;/C&gt;&lt;D xsi:type="xsd:double"&gt;12522.4&lt;/D&gt;&lt;/FQL&gt;&lt;FQL&gt;&lt;Q&gt;FR0000120321^FF_PTX_INC_FOR(ANN_R,42736,43100)&lt;/Q&gt;&lt;R&gt;0&lt;/R&gt;&lt;C&gt;0&lt;/C&gt;&lt;/FQL&gt;&lt;FQL&gt;&lt;Q&gt;FR0000120321^FF_RD_EXP(ANN_R,42736,43100)&lt;/Q&gt;&lt;R&gt;1&lt;/R&gt;&lt;C&gt;1&lt;/C&gt;&lt;D xsi:type="xsd:double"&gt;877.1&lt;/D&gt;&lt;/FQL&gt;&lt;FQL&gt;&lt;Q&gt;FR0000120321^FF_DEBT_LT(ANN_R,42736,43100)&lt;/Q&gt;&lt;R&gt;1&lt;/R&gt;&lt;C&gt;1&lt;/C&gt;&lt;D xsi:type="xsd:double"&gt;13.4&lt;/D&gt;&lt;/FQL&gt;&lt;FQL&gt;&lt;Q&gt;NL0009434992^FF_PTX_INC_FOR(ANN_R,42736,43100)&lt;/Q&gt;&lt;R&gt;1&lt;/R&gt;&lt;C&gt;1&lt;/C&gt;&lt;D xsi:type="xsd:double"&gt;3055&lt;/D&gt;&lt;/FQL&gt;&lt;FQL&gt;&lt;Q&gt;NL0009434992^FF_RD_EXP(ANN_R,42736,43100)&lt;/Q&gt;&lt;R&gt;1&lt;/R&gt;&lt;C&gt;1&lt;/C&gt;&lt;D xsi:type="xsd:double"&gt;106&lt;/D&gt;&lt;/FQL&gt;&lt;FQL&gt;&lt;Q&gt;NL0009434992^FF_DEBT_LT(ANN_R,42736,43100)&lt;/Q&gt;&lt;R&gt;1&lt;/R&gt;&lt;C&gt;1&lt;/C&gt;&lt;D xsi:type="xsd:double"&gt;8549&lt;/D&gt;&lt;/FQL&gt;&lt;FQL&gt;&lt;Q&gt;US4943681035^FF_PTX_INC_FOR(ANN_R,42736,43100)&lt;/Q&gt;&lt;R&gt;1&lt;/R&gt;&lt;C&gt;1&lt;/C&gt;&lt;D xsi:type="xsd:double"&gt;996&lt;/D&gt;&lt;/FQL&gt;&lt;FQL&gt;&lt;Q&gt;US4943681035^FF_RD_EXP(ANN_R,42736,43100)&lt;/Q&gt;&lt;R&gt;1&lt;/R&gt;&lt;C&gt;1&lt;/C&gt;&lt;D xsi:type="xsd:double"&gt;309&lt;/D&gt;&lt;/FQL&gt;&lt;FQL&gt;&lt;Q&gt;US4943681035^FF_DEBT_LT(ANN_R,42736,43100)&lt;/Q&gt;&lt;R&gt;1&lt;/R&gt;&lt;C&gt;1&lt;/C&gt;&lt;D xsi:type="xsd:double"&gt;6472&lt;/D&gt;&lt;/FQL&gt;&lt;FQL&gt;&lt;Q&gt;US0091581068^FF_PTX_INC_FOR(ANN_R,42736,43100)&lt;/Q&gt;&lt;R&gt;1&lt;/R&gt;&lt;C&gt;1&lt;/C&gt;&lt;D xsi:type="xsd:double"&gt;666.2&lt;/D&gt;&lt;/FQL&gt;&lt;FQL&gt;&lt;Q&gt;US0091581068^FF_RD_EXP(ANN_R,42736,43100)&lt;/Q&gt;&lt;R&gt;1&lt;/R&gt;&lt;C&gt;1&lt;/C&gt;&lt;D xsi:type="xsd:double"&gt;57.6&lt;/D&gt;&lt;/FQL&gt;&lt;FQL&gt;&lt;Q&gt;US0091581068^FF_DEBT_LT(ANN_R,42736,43100)&lt;/Q&gt;&lt;R&gt;1&lt;/R&gt;&lt;C&gt;1&lt;/C&gt;&lt;D xsi:type="xsd:double"&gt;3402.4&lt;/D&gt;&lt;/FQL&gt;&lt;FQL&gt;&lt;Q&gt;US1941621039^FF_PTX_INC_FOR(ANN_R,42736,43100)&lt;/Q&gt;&lt;R&gt;1&lt;/R&gt;&lt;C&gt;1&lt;/C&gt;&lt;D xsi:type="xsd:double"&gt;2415&lt;/D&gt;&lt;/FQL&gt;&lt;FQL&gt;&lt;Q&gt;US1941621039^FF_RD_EXP(ANN_R,42736,43100)&lt;/Q&gt;&lt;R&gt;1&lt;/R&gt;&lt;C&gt;1&lt;/C&gt;&lt;D xsi:type="xsd:double"&gt;285&lt;/D&gt;&lt;/FQL&gt;&lt;FQL&gt;&lt;Q&gt;US1941621039^FF_DEBT_LT(ANN_R,42736,43100)&lt;/Q&gt;&lt;R&gt;1&lt;/R&gt;&lt;C&gt;1&lt;/C&gt;&lt;D xsi:type="xsd:double"&gt;6566&lt;/D&gt;&lt;/FQL&gt;&lt;FQL&gt;&lt;Q&gt;TW0001301000^FF_PTX_INC_FOR(ANN_R,42736,43100)&lt;/Q&gt;&lt;R&gt;0&lt;/R&gt;&lt;C&gt;0&lt;/C&gt;&lt;/FQL&gt;&lt;FQL&gt;&lt;Q&gt;TW0001301000^FF_RD_EXP(ANN_R,42736,43100)&lt;/Q&gt;&lt;R&gt;1&lt;/R&gt;&lt;C&gt;1&lt;/C&gt;&lt;D xsi:type="xsd:double"&gt;968.395&lt;/D&gt;&lt;/FQL&gt;&lt;FQL&gt;&lt;Q&gt;TW0001301000^FF_DEBT_LT(ANN_R,42736,43100)&lt;/Q&gt;&lt;R&gt;1&lt;/R&gt;&lt;C&gt;1&lt;/C&gt;&lt;D xsi:type="xsd:double"&gt;37755.613&lt;/D&gt;&lt;/FQL&gt;&lt;FQL&gt;&lt;Q&gt;JP3351600006^FF_PTX_INC_FOR(ANN_R,42736,43100)&lt;/Q&gt;&lt;R&gt;0&lt;/R&gt;&lt;C&gt;0&lt;/C&gt;&lt;/FQL&gt;&lt;FQL&gt;&lt;Q&gt;JP3351600006^FF_RD_EXP(ANN_R,42736,43100)&lt;/Q&gt;&lt;R&gt;1&lt;/R&gt;&lt;C&gt;1&lt;/C&gt;&lt;D xsi:type="xsd:double"&gt;24230&lt;/D&gt;&lt;/FQL&gt;&lt;FQL&gt;&lt;Q&gt;JP3351600006^FF_DEBT_LT(ANN_R,42736,43100)&lt;/Q&gt;&lt;R&gt;1&lt;/R&gt;&lt;C&gt;1&lt;/C&gt;&lt;D xsi:type="xsd:double"&gt;128411&lt;/D&gt;&lt;/FQL&gt;&lt;FQL&gt;&lt;Q&gt;TW0001303006^FF_PTX_INC_FOR(ANN_R,42736,43100)&lt;/Q&gt;&lt;R&gt;0&lt;/R&gt;&lt;C&gt;0&lt;/C&gt;&lt;/FQL&gt;&lt;FQL&gt;&lt;Q&gt;TW0001303006^FF_RD_EXP(ANN_R,42736,43100)&lt;/Q&gt;&lt;R&gt;0&lt;/R&gt;&lt;C&gt;0&lt;/C&gt;&lt;/FQL&gt;&lt;FQL&gt;&lt;Q&gt;TW0001303006^FF_DEBT_LT(ANN_R,42736,43100)&lt;/Q&gt;&lt;R&gt;1&lt;/R&gt;&lt;C&gt;1&lt;/C&gt;&lt;D xsi:type="xsd:double"&gt;72521.825&lt;/D&gt;&lt;/FQL&gt;&lt;FQL&gt;&lt;Q&gt;KR7028260008^FF_PTX_INC_FOR(ANN_R,42736,43100)&lt;/Q&gt;&lt;R&gt;0&lt;/R&gt;&lt;C&gt;0&lt;/C&gt;&lt;/FQL&gt;&lt;FQL&gt;&lt;Q&gt;KR7028260008^FF_RD_EXP(ANN_R,42736,43100)&lt;/Q&gt;&lt;R&gt;1&lt;/R&gt;&lt;C&gt;1&lt;/C&gt;&lt;D xsi:type="xsd:double"&gt;84335&lt;/D&gt;&lt;/FQL&gt;&lt;FQL&gt;&lt;Q&gt;KR7028260008^FF_DEBT_LT(ANN_R,42736,43100)&lt;/Q&gt;&lt;R&gt;1&lt;/R&gt;&lt;C&gt;1&lt;/C&gt;&lt;D xsi:type="xsd:double"&gt;2594095.375918&lt;/D&gt;&lt;/FQL&gt;&lt;FQL&gt;&lt;Q&gt;JP3205800000^FF_PTX_INC_FOR(ANN_R,42736,43100)&lt;/Q&gt;&lt;R&gt;0&lt;/R&gt;&lt;C&gt;0&lt;/C&gt;&lt;/FQL&gt;&lt;FQL&gt;&lt;Q&gt;JP3205800000^FF_RD_EXP(ANN_R,42736,43100)&lt;/Q&gt;&lt;R&gt;1&lt;/R&gt;&lt;C&gt;1&lt;/C&gt;&lt;D xsi:type="xsd:double"&gt;56703&lt;/D&gt;&lt;/FQL&gt;&lt;FQL&gt;&lt;Q&gt;JP3205800000^FF_DEBT_LT(ANN_R,42736,43100)&lt;/Q&gt;&lt;R&gt;1&lt;/R&gt;&lt;C&gt;1&lt;/C&gt;&lt;D xsi:type="xsd:double"&gt;97745&lt;/D&gt;&lt;/FQL&gt;&lt;FQL&gt;&lt;Q&gt;JP3371200001^FF_PTX_INC_FOR(ANN_R,42736,43100)&lt;/Q&gt;&lt;R&gt;0&lt;/R&gt;&lt;C&gt;0&lt;/C&gt;&lt;/FQL&gt;&lt;FQL&gt;&lt;Q&gt;JP3371200001^FF_RD_EXP(ANN_R,42736,43100)&lt;/Q&gt;&lt;R&gt;1&lt;/R&gt;&lt;C&gt;1&lt;/C&gt;&lt;D xsi:type="xsd:double"&gt;49020&lt;/D&gt;&lt;/FQL&gt;&lt;FQL&gt;&lt;Q&gt;JP3371200001^FF_DEBT_LT(ANN_R,42736,43100)&lt;/Q&gt;&lt;R&gt;1&lt;/R&gt;&lt;C&gt;1&lt;/C&gt;&lt;D xsi:type="xsd:double"&gt;1742&lt;/D&gt;&lt;/FQL&gt;&lt;FQL&gt;&lt;Q&gt;TW0001326007^FF_PTX_INC_FOR(ANN_R,42736,43100)&lt;/Q&gt;&lt;R&gt;0&lt;/R&gt;&lt;C&gt;0&lt;/C&gt;&lt;/FQL&gt;&lt;FQL&gt;&lt;Q&gt;TW0001326007^FF_RD_EXP(ANN_R,42736,43100)&lt;/Q&gt;&lt;R&gt;0&lt;/R&gt;&lt;C&gt;0&lt;/C&gt;&lt;/FQL&gt;&lt;FQL&gt;&lt;Q&gt;TW0001326007^FF_DEBT_LT(ANN_R,42736,43100)&lt;/Q&gt;&lt;R&gt;1&lt;/R&gt;&lt;C&gt;1&lt;/C&gt;&lt;D xsi:type="xsd:double"&gt;63845.576&lt;/D&gt;&lt;/FQL&gt;&lt;FQL&gt;&lt;Q&gt;JP3951600000^FF_PTX_INC_FOR(ANN_R,42736,43100)&lt;/Q&gt;&lt;R&gt;0&lt;/R&gt;&lt;C&gt;0&lt;/C&gt;&lt;/FQL&gt;&lt;FQL&gt;&lt;Q&gt;JP3951600000^FF_RD_EXP(ANN_R,42736,43100)&lt;/Q&gt;&lt;R&gt;1&lt;/R&gt;&lt;C&gt;1&lt;/C&gt;&lt;D xsi:type="xsd:double"&gt;6554&lt;/D&gt;&lt;/FQL&gt;&lt;FQL&gt;&lt;Q&gt;JP3951600000^FF_DEBT_LT(ANN_R,42736,43100)&lt;/Q&gt;&lt;R&gt;1&lt;/R&gt;&lt;C&gt;1&lt;/C&gt;&lt;D xsi:type="xsd:double"&gt;58134&lt;/D&gt;&lt;/FQL&gt;&lt;FQL&gt;&lt;Q&gt;DK0060336014^FF_PTX_INC_FOR(ANN_R,43466,43830)&lt;/Q&gt;&lt;R&gt;0&lt;/R&gt;&lt;C&gt;0&lt;/C&gt;&lt;/FQL&gt;&lt;FQL&gt;&lt;Q&gt;DK0060336014^FF_RD_EXP(ANN_R,43466,43830)&lt;/Q&gt;&lt;R&gt;1&lt;/R&gt;&lt;C&gt;1&lt;/C&gt;&lt;D xsi:type="xsd:double"&gt;1641&lt;/D&gt;&lt;/FQL&gt;&lt;FQL&gt;&lt;Q&gt;DK0060336014^FF_DEBT_LT(ANN_R,43466,43830)&lt;/Q&gt;&lt;R&gt;1&lt;/R&gt;&lt;C&gt;1&lt;/C&gt;&lt;D xsi:type="xsd:double"&gt;3159&lt;/D&gt;&lt;/FQL&gt;&lt;FQL&gt;&lt;Q&gt;DE000SYM9999^FF_PTX_INC_FOR(ANN_R,43466,43830)&lt;/Q&gt;&lt;R&gt;0&lt;/R&gt;&lt;C&gt;0&lt;/C&gt;&lt;/FQL&gt;&lt;FQL&gt;&lt;Q&gt;DE000SYM9999^FF_RD_EXP(ANN_R,43466,43830)&lt;/Q&gt;&lt;R&gt;1&lt;/R&gt;&lt;C&gt;1&lt;/C&gt;&lt;D xsi:type="xsd:double"&gt;213.351&lt;/D&gt;&lt;/FQL&gt;&lt;FQL&gt;&lt;Q&gt;DE000SYM9999^FF_DEBT_LT(ANN_R,43466,43830)&lt;/Q&gt;&lt;R&gt;1&lt;/R&gt;&lt;C&gt;1&lt;/C&gt;&lt;D xsi:type="xsd:double"&gt;1538.21&lt;/D&gt;&lt;/FQL&gt;&lt;FQL&gt;&lt;Q&gt;DE0006048432^FF_PTX_INC_FOR(ANN_R,43466,43830)&lt;/Q&gt;&lt;R&gt;0&lt;/R&gt;&lt;C&gt;0&lt;/C&gt;&lt;/FQL&gt;&lt;FQL&gt;&lt;Q&gt;DE0006048432^FF_RD_EXP(ANN_R,43466,43830)&lt;/Q&gt;&lt;R&gt;1&lt;/R&gt;&lt;C&gt;1&lt;/C&gt;&lt;D xsi:type="xsd:double"&gt;487&lt;/D&gt;&lt;/FQL&gt;&lt;FQL&gt;&lt;Q&gt;DE0006048432^FF_DEBT_LT(ANN_R,43466,43830)&lt;/Q&gt;&lt;R&gt;1&lt;/R&gt;&lt;C&gt;1&lt;/C&gt;&lt;D xsi:type="xsd:double"&gt;2355&lt;/D&gt;&lt;/FQL&gt;&lt;FQL&gt;&lt;Q&gt;NL0013267909^FF_PTX_INC_FOR(ANN_R,43466,43830)&lt;/Q&gt;&lt;R&gt;0&lt;/R&gt;&lt;C&gt;0&lt;/C&gt;&lt;/FQL&gt;&lt;FQL&gt;&lt;Q&gt;NL0013267909^FF_RD_EXP(ANN_R,43466,43830)&lt;/Q&gt;&lt;R&gt;1&lt;/R&gt;&lt;C&gt;1&lt;/C&gt;&lt;D xsi:type="xsd:double"&gt;240&lt;/D&gt;&lt;/FQL&gt;&lt;FQL&gt;&lt;Q&gt;NL0013267909^FF_DEBT_LT(ANN_R,43466,43830)&lt;/Q&gt;&lt;R&gt;1&lt;/R&gt;&lt;C&gt;1&lt;/C&gt;&lt;D xsi:type="xsd:double"&gt;2042&lt;/D&gt;&lt;/FQL&gt;&lt;FQL&gt;&lt;Q&gt;FR0000120073^FF_PTX_INC_FOR(ANN_R,43466,43830)&lt;/Q&gt;&lt;R&gt;0&lt;/R&gt;&lt;C&gt;0&lt;/C&gt;&lt;/FQL&gt;&lt;FQL&gt;&lt;Q&gt;FR0000120073^FF_RD_EXP(ANN_R,43466,43830)&lt;/Q&gt;&lt;R&gt;1&lt;/R&gt;&lt;C&gt;1&lt;/C&gt;&lt;D xsi:type="xsd:double"&gt;317&lt;/D&gt;&lt;/FQL&gt;&lt;FQL&gt;&lt;Q&gt;FR0000120073^FF_DEBT_LT(ANN_R,43466,43830)&lt;/Q&gt;&lt;R&gt;1&lt;/R&gt;&lt;C&gt;1&lt;/C&gt;&lt;D xsi:type="xsd:double"&gt;12655&lt;/D&gt;&lt;/FQL&gt;&lt;FQL&gt;&lt;Q&gt;FR0000120321^FF_PTX_INC_FOR(ANN_R,43466,43830)&lt;/Q&gt;&lt;R&gt;0&lt;/R&gt;&lt;C&gt;0&lt;/C&gt;&lt;/FQL&gt;&lt;FQL&gt;&lt;Q&gt;FR0000120321^FF_RD_EXP(ANN_R,43466,43830)&lt;/Q&gt;&lt;R&gt;1&lt;/R&gt;&lt;C&gt;1&lt;/C&gt;&lt;D xsi:type="xsd:double"&gt;985.3&lt;/D&gt;&lt;/FQL&gt;&lt;FQL&gt;&lt;Q&gt;FR0000120321^FF_DEBT_LT(ANN_R,43466,43830)&lt;/Q&gt;&lt;R&gt;1&lt;/R&gt;&lt;C&gt;1&lt;/C&gt;&lt;D xsi:type="xsd:double"&gt;1637.6&lt;/D&gt;&lt;/FQL&gt;&lt;FQL&gt;&lt;Q&gt;NL0009434992^FF_PTX_INC_FOR(ANN_R,43466,43830)&lt;/Q&gt;&lt;R&gt;1&lt;/R&gt;&lt;C&gt;1&lt;/C&gt;&lt;D xsi:type="xsd:double"&gt;2471&lt;/D&gt;&lt;/FQL&gt;&lt;FQL&gt;&lt;Q&gt;NL0009434992^FF_RD_EXP(ANN_R,43466,43830)&lt;/Q&gt;&lt;R&gt;1&lt;/R&gt;&lt;C&gt;1&lt;/C&gt;&lt;D xsi:type="xsd:double"&gt;111&lt;/D&gt;&lt;/FQL&gt;&lt;FQL&gt;&lt;Q&gt;NL0009434992^FF_DEBT_LT(ANN_R,43466,43830)&lt;/Q&gt;&lt;R&gt;1&lt;/R&gt;&lt;C&gt;1&lt;/C&gt;&lt;D xsi:type="xsd:double"&gt;12830&lt;/D&gt;&lt;/FQL&gt;&lt;FQL&gt;&lt;Q&gt;US4943681035^FF_PTX_INC_FOR(ANN_R,43466,43830)&lt;/Q&gt;&lt;R&gt;1&lt;/R&gt;&lt;C&gt;1&lt;/C&gt;&lt;D xsi:type="xsd:double"&gt;398&lt;/D&gt;&lt;/FQL&gt;&lt;FQL&gt;&lt;Q&gt;US4943681035^FF_RD_EXP(ANN_R,43466,43830)&lt;/Q&gt;&lt;R&gt;1&lt;/R&gt;&lt;C&gt;1&lt;/C&gt;&lt;D xsi:type="xsd:double"&gt;284&lt;/D&gt;&lt;/FQL&gt;&lt;FQL&gt;&lt;Q&gt;US4943681035^FF_DEBT_LT(ANN_R,43466,43830)&lt;/Q&gt;&lt;R&gt;1&lt;/R&gt;&lt;C&gt;1&lt;/C&gt;&lt;D xsi:type="xsd:double"&gt;6487&lt;/D&gt;&lt;/FQL&gt;&lt;FQL&gt;&lt;Q&gt;US0091581068^FF_PTX_INC_FOR(ANN_R,43466,43830)&lt;/Q&gt;&lt;R&gt;1&lt;/R&gt;&lt;C&gt;1&lt;/C&gt;&lt;D xsi:type="xsd:double"&gt;1350.8&lt;/D&gt;&lt;/FQL&gt;&lt;FQL&gt;&lt;Q&gt;US0091581068^FF_RD_EXP(ANN_R,43466,43830)&lt;/Q&gt;&lt;R&gt;1&lt;/R&gt;&lt;C&gt;1&lt;/C&gt;&lt;D xsi:type="xsd:double"&gt;72.9&lt;/D&gt;&lt;/FQL&gt;&lt;FQL&gt;&lt;Q&gt;US0091581068^FF_DEBT_LT(ANN_R,43466,43830)&lt;/Q&gt;&lt;R&gt;1&lt;/R&gt;&lt;C&gt;1&lt;/C&gt;&lt;D xsi:type="xsd:double"&gt;3227.4&lt;/D&gt;&lt;/FQL&gt;&lt;FQL&gt;&lt;Q&gt;US1941621039^FF_PTX_INC_FOR(ANN_R,43466,43830)&lt;/Q&gt;&lt;R&gt;1&lt;/R&gt;&lt;C&gt;1&lt;/C&gt;&lt;D xsi:type="xsd:double"&gt;2251&lt;/D&gt;&lt;/FQL&gt;&lt;FQL&gt;&lt;Q&gt;US1941621039^FF_RD_EXP(ANN_R,43466,43830)&lt;/Q&gt;&lt;R&gt;1&lt;/R&gt;&lt;C&gt;1&lt;/C&gt;&lt;D xsi:type="xsd:double"&gt;281&lt;/D&gt;&lt;/FQL&gt;&lt;FQL&gt;&lt;Q&gt;US1941621039^FF_DEBT_LT(ANN_R,43466,43830)&lt;/Q&gt;&lt;R&gt;1&lt;/R&gt;&lt;C&gt;1&lt;/C&gt;&lt;D xsi:type="xsd:double"&gt;7824&lt;/D&gt;&lt;/FQL&gt;&lt;FQL&gt;&lt;Q&gt;TW0001301000^FF_PTX_INC_FOR(ANN_R,43466,43830)&lt;/Q&gt;&lt;R&gt;0&lt;/R&gt;&lt;C&gt;0&lt;/C&gt;&lt;/FQL&gt;&lt;FQL&gt;&lt;Q&gt;TW0001301000^FF_RD_EXP(ANN_R,43466,43830)&lt;/Q&gt;&lt;R&gt;1&lt;/R&gt;&lt;C&gt;1&lt;/C&gt;&lt;D xsi:type="xsd:double"&gt;1246.402&lt;/D&gt;&lt;/FQL&gt;&lt;FQL&gt;&lt;Q&gt;TW0001301000^FF_DEBT_LT(ANN_R,43466,43830)&lt;/Q&gt;&lt;R&gt;1&lt;/R&gt;&lt;C&gt;1&lt;/C&gt;&lt;D xsi:type="xsd:double"&gt;34528.075&lt;/D&gt;&lt;/FQL&gt;&lt;FQL&gt;&lt;Q&gt;JP3351600006^FF_PTX_INC_FOR(ANN_R,43466,43830)&lt;/Q&gt;&lt;R&gt;0&lt;/R&gt;&lt;C&gt;0&lt;/C&gt;&lt;/FQL&gt;&lt;FQL&gt;&lt;Q&gt;JP3351600006^FF_RD_EXP(ANN_R,43466,43830)&lt;/Q&gt;&lt;R&gt;1&lt;/R&gt;&lt;C&gt;1&lt;/C&gt;&lt;D xsi:type="xsd:double"&gt;31697&lt;/D&gt;&lt;/FQL&gt;&lt;FQL&gt;&lt;Q&gt;JP3351600006^FF_DEBT_LT(ANN_R,43466,43830)&lt;/Q&gt;&lt;R&gt;1&lt;/R&gt;&lt;C&gt;1&lt;/C&gt;&lt;D xsi:type="xsd:double"&gt;152312&lt;/D&gt;&lt;/FQL&gt;&lt;FQL&gt;&lt;Q&gt;TW0001303006^FF_PTX_INC_FOR(ANN_R,43466,43830)&lt;/Q&gt;&lt;R&gt;0&lt;/R&gt;&lt;C&gt;0&lt;/C&gt;&lt;/FQL&gt;&lt;FQL&gt;&lt;Q&gt;TW0001303006^FF_RD_EXP(ANN_R,43466,43830)&lt;/Q&gt;&lt;R&gt;0&lt;/R&gt;&lt;C&gt;0&lt;/C&gt;&lt;/FQL&gt;&lt;FQL&gt;&lt;Q&gt;TW0001303006^FF_DEBT_LT(ANN_R,43466,43830)&lt;/Q&gt;&lt;R&gt;1&lt;/R&gt;&lt;C&gt;1&lt;/C&gt;&lt;D xsi:type="xsd:double"&gt;79469.542&lt;/D&gt;&lt;/FQL&gt;&lt;FQL&gt;&lt;Q&gt;KR7028260008^FF_PTX_INC_FOR(ANN_R,43466,43830)&lt;/Q&gt;&lt;R&gt;0&lt;/R&gt;&lt;C&gt;0&lt;/C&gt;&lt;/FQL&gt;&lt;FQL&gt;&lt;Q&gt;KR7028260008^FF_RD_EXP(ANN_R,43466,43830)&lt;/Q&gt;&lt;R&gt;1&lt;/R&gt;&lt;C&gt;1&lt;/C&gt;&lt;D xsi:type="xsd:double"&gt;143463&lt;/D&gt;&lt;/FQL&gt;&lt;FQL&gt;&lt;Q&gt;KR7028260008^FF_DEBT_LT(ANN_R,43466,43830)&lt;/Q&gt;&lt;R&gt;1&lt;/R&gt;&lt;C&gt;1&lt;/C&gt;&lt;D xsi:type="xsd:double"&gt;1103270.44616&lt;/D&gt;&lt;/FQL&gt;&lt;FQL&gt;&lt;Q&gt;JP3205800000^FF_PTX_INC_FOR(ANN_R,43466,43830)&lt;/Q&gt;&lt;R&gt;0&lt;/R&gt;&lt;C&gt;0&lt;/C&gt;&lt;/FQL&gt;&lt;FQL&gt;&lt;Q&gt;JP3205800000^FF_RD_EXP(ANN_R,43466,43830)&lt;/Q&gt;&lt;R&gt;1&lt;/R&gt;&lt;C&gt;1&lt;/C&gt;&lt;D xsi:type="xsd:double"&gt;59143&lt;/D&gt;&lt;/FQL&gt;&lt;FQL&gt;&lt;Q&gt;JP3205800000^FF_DEBT_LT(ANN_R,43466,43830)&lt;/Q&gt;&lt;R&gt;1&lt;/R&gt;&lt;C&gt;1&lt;/C&gt;&lt;D xsi:type="xsd:double"&gt;243074&lt;/D&gt;&lt;/FQL&gt;&lt;FQL&gt;&lt;Q&gt;JP3371200001^FF_PTX_INC_FOR(ANN_R,43466,43830)&lt;/Q&gt;&lt;R&gt;0&lt;/R&gt;&lt;C&gt;0&lt;/C&gt;&lt;/FQL&gt;&lt;FQL&gt;&lt;Q&gt;JP3371200001^FF_RD_EXP(ANN_R,43466,43830)&lt;/Q&gt;&lt;R&gt;1&lt;/R&gt;&lt;C&gt;1&lt;/C&gt;&lt;D xsi:type="xsd:double"&gt;56436&lt;/D&gt;&lt;/FQL&gt;&lt;FQL&gt;&lt;Q&gt;JP3371200001^FF_DEBT_LT(ANN_R,43466,43830)&lt;/Q&gt;&lt;R&gt;1&lt;/R&gt;&lt;C&gt;1&lt;/C&gt;&lt;D xsi:type="xsd:double"&gt;7826&lt;/D&gt;&lt;/FQL&gt;&lt;FQL&gt;&lt;Q&gt;TW0001326007^FF_PTX_INC_FOR(ANN_R,43466,43830)&lt;/Q&gt;&lt;R&gt;0&lt;/R&gt;&lt;C&gt;0&lt;/C&gt;&lt;/FQL&gt;&lt;FQL&gt;&lt;Q&gt;TW0001326007^FF_RD_EXP(ANN_R,43466,43830)&lt;/Q&gt;&lt;R&gt;0&lt;/R&gt;&lt;C&gt;0&lt;/C&gt;&lt;/FQL&gt;&lt;FQL&gt;&lt;Q&gt;TW0001326007^FF_DEBT_LT(ANN_R,43466,43830)&lt;/Q&gt;&lt;R&gt;1&lt;/R&gt;&lt;C&gt;1&lt;/C&gt;&lt;D xsi:type="xsd:double"&gt;46964.799&lt;/D&gt;&lt;/FQL&gt;&lt;FQL&gt;&lt;Q&gt;JP3951600000^FF_PTX_INC_FOR(ANN_R,43466,43830)&lt;/Q&gt;&lt;R&gt;0&lt;/R&gt;&lt;C&gt;0&lt;/C&gt;&lt;/FQL&gt;&lt;FQL&gt;&lt;Q&gt;JP3951600000^FF_RD_EXP(ANN_R,43466,43830)&lt;/Q&gt;&lt;R&gt;1&lt;/R&gt;&lt;C&gt;1&lt;/C&gt;&lt;D xsi:type="xsd:double"&gt;7584&lt;/D&gt;&lt;/FQL&gt;&lt;FQL&gt;&lt;Q&gt;JP3951600000^FF_DEBT_LT(ANN_R,43466,43830)&lt;/Q&gt;&lt;R&gt;1&lt;/R&gt;&lt;C&gt;1&lt;/C&gt;&lt;D xsi:type="xsd:double"&gt;66996&lt;/D&gt;&lt;/FQL&gt;&lt;FQL&gt;&lt;Q&gt;DK0060336014^FF_PTX_INC_FOR(ANN_R,43101,43465)&lt;/Q&gt;&lt;R&gt;0&lt;/R&gt;&lt;C&gt;0&lt;/C&gt;&lt;/FQL&gt;&lt;FQL&gt;&lt;Q&gt;DK0060336014^FF_RD_EXP(ANN_R,43101,43465)&lt;/Q&gt;&lt;R&gt;1&lt;/R&gt;&lt;C&gt;1&lt;/C&gt;&lt;D xsi:type="xsd:double"&gt;1621&lt;/D&gt;&lt;/FQL&gt;&lt;FQL&gt;&lt;Q&gt;DK0060336014^FF_DEBT_LT(ANN_R,43101,43465)&lt;/Q&gt;&lt;R&gt;1&lt;/R&gt;&lt;C&gt;1&lt;/C&gt;&lt;D xsi:type="xsd:double"&gt;1469&lt;/D&gt;&lt;/FQL&gt;&lt;FQL&gt;&lt;Q&gt;DE000SYM9999^FF_PTX_INC_FOR(ANN_R,43101,43465)&lt;/Q&gt;&lt;R&gt;0&lt;/R&gt;&lt;C&gt;0&lt;/C&gt;&lt;/FQL&gt;&lt;FQL&gt;&lt;Q&gt;DE000SYM9999^FF_RD_EXP(ANN_R,43101,43465)&lt;/Q&gt;&lt;R&gt;1&lt;/R&gt;&lt;C&gt;1&lt;/C&gt;&lt;D xsi:type="xsd:double"&gt;200.441&lt;/D&gt;&lt;/FQL&gt;&lt;FQL&gt;&lt;Q&gt;DE000SYM9999^FF_DEBT_LT(ANN_R,43101,43465)&lt;/Q&gt;&lt;R&gt;1&lt;/R&gt;&lt;C&gt;1&lt;/C&gt;&lt;D xsi:type="xsd:double"&gt;1036.016&lt;/D&gt;&lt;/FQL&gt;&lt;FQL&gt;&lt;Q&gt;DE0006048432^FF_PTX_INC_FOR(ANN_R,43101,43465)&lt;/Q&gt;&lt;R&gt;0&lt;/R&gt;&lt;C&gt;0&lt;/C&gt;&lt;/FQL&gt;&lt;FQL&gt;&lt;Q&gt;DE0006048432^FF_RD_EXP(ANN_R,43101,43465)&lt;/Q&gt;&lt;R&gt;1&lt;/R&gt;&lt;C&gt;1&lt;/C&gt;&lt;D xsi:type="xsd:double"&gt;471&lt;/D&gt;&lt;/FQL&gt;&lt;FQL&gt;&lt;Q&gt;DE0006048432^FF_DEBT_LT(ANN_R,43101,43465)&lt;/Q&gt;&lt;R&gt;1&lt;/R&gt;&lt;C&gt;1&lt;/C&gt;&lt;D xsi:type="xsd:double"&gt;1556&lt;/D&gt;&lt;/FQL&gt;&lt;FQL&gt;&lt;Q&gt;NL0013267909^FF_PTX_INC_FOR(ANN_R,43101,43465)&lt;/Q&gt;&lt;R&gt;0&lt;/R&gt;&lt;C&gt;0&lt;/C&gt;&lt;/FQL&gt;&lt;FQL&gt;&lt;Q&gt;NL0013267909^FF_RD_EXP(ANN_R,43101,43465)&lt;/Q&gt;&lt;R&gt;1&lt;/R&gt;&lt;C&gt;1&lt;/C&gt;&lt;D xsi:type="xsd:double"&gt;250&lt;/D&gt;&lt;/FQL&gt;&lt;FQL&gt;&lt;Q&gt;NL0013267909^FF_DEBT_LT(ANN_R,43101,43465)&lt;/Q&gt;&lt;R&gt;1&lt;/R&gt;&lt;C&gt;1&lt;/C&gt;&lt;D xsi:type="xsd:double"&gt;1799&lt;/D&gt;&lt;/FQL&gt;&lt;FQL&gt;&lt;Q&gt;FR0000120073^FF_PTX_INC_FOR(ANN_R,43101,43465)&lt;/Q&gt;&lt;R&gt;0&lt;/R&gt;&lt;C&gt;0&lt;/C&gt;&lt;/FQL&gt;&lt;FQL&gt;&lt;Q&gt;FR0000120073^FF_RD_EXP(ANN_R,43101,43465)&lt;/Q&gt;&lt;R&gt;1&lt;/R&gt;&lt;C&gt;1&lt;/C&gt;&lt;D xsi:type="xsd:double"&gt;300&lt;/D&gt;&lt;/FQL&gt;&lt;FQL&gt;&lt;Q&gt;FR0000120073^FF_DEBT_LT(ANN_R,43101,43465)&lt;/Q&gt;&lt;R&gt;1&lt;/R&gt;&lt;C&gt;1&lt;/C&gt;&lt;D xsi:type="xsd:double"&gt;11709.6&lt;/D&gt;&lt;/FQL&gt;&lt;FQL&gt;&lt;Q&gt;FR0000120321^FF_PTX_INC_FOR(ANN_R,43101,43465)&lt;/Q&gt;&lt;R&gt;0&lt;/R&gt;&lt;C&gt;0&lt;/C&gt;&lt;/FQL&gt;&lt;FQL&gt;&lt;Q&gt;FR0000120321^FF_RD_EXP(ANN_R,43101,43465)&lt;/Q&gt;&lt;R&gt;1&lt;/R&gt;&lt;C&gt;1&lt;/C&gt;&lt;D xsi:type="xsd:double"&gt;914.4&lt;/D&gt;&lt;/FQL&gt;&lt;FQL&gt;&lt;Q&gt;FR0000120321^FF_DEBT_LT(ANN_R,43101,43465)&lt;/Q&gt;&lt;R&gt;1&lt;/R&gt;&lt;C&gt;1&lt;/C&gt;&lt;D xsi:type="xsd:double"&gt;13.5&lt;/D&gt;&lt;/FQL&gt;&lt;FQL&gt;&lt;Q&gt;NL0009434992^FF_PTX_INC_FOR(ANN_R,43101,43465)&lt;/Q&gt;&lt;R&gt;1&lt;/R&gt;&lt;C&gt;1&lt;/C&gt;&lt;D xsi:type="xsd:double"&gt;2516&lt;/D&gt;&lt;/FQL&gt;&lt;FQL&gt;&lt;Q&gt;NL0009434992^FF_RD_EXP(ANN_R,43101,43465)&lt;/Q&gt;&lt;R&gt;1&lt;/R&gt;&lt;C&gt;1&lt;/C&gt;&lt;D xsi:type="xsd:double"&gt;115&lt;/D&gt;&lt;/FQL&gt;&lt;FQL&gt;&lt;Q&gt;NL0009434992^FF_DEBT_LT(ANN_R,43101,43465)&lt;/Q&gt;&lt;R&gt;1&lt;/R&gt;&lt;C&gt;1&lt;/C&gt;&lt;D xsi:type="xsd:double"&gt;8497&lt;/D&gt;&lt;/FQL&gt;&lt;FQL&gt;&lt;Q&gt;US4943681035^FF_PTX_INC_FOR(ANN_R,43101,43465)&lt;/Q&gt;&lt;R&gt;1&lt;/R&gt;&lt;C&gt;1&lt;/C&gt;&lt;D xsi:type="xsd:double"&gt;207&lt;/D&gt;&lt;/FQL&gt;&lt;FQL&gt;&lt;Q&gt;US4943681035^FF_RD_EXP(ANN_R,43101,43465)&lt;/Q&gt;&lt;R&gt;1&lt;/R&gt;&lt;C&gt;1&lt;/C&gt;&lt;D xsi:type="xsd:double"&gt;317&lt;/D&gt;&lt;/FQL&gt;&lt;FQL&gt;&lt;Q&gt;US4943681</t>
        </r>
      </text>
    </comment>
    <comment ref="A166" authorId="0" shapeId="0" xr:uid="{45B185ED-F427-46D5-AAA0-B23AE930ED18}">
      <text>
        <r>
          <rPr>
            <b/>
            <sz val="9"/>
            <color indexed="81"/>
            <rFont val="Tahoma"/>
            <charset val="1"/>
          </rPr>
          <t>035^FF_DEBT_LT(ANN_R,43101,43465)&lt;/Q&gt;&lt;R&gt;1&lt;/R&gt;&lt;C&gt;1&lt;/C&gt;&lt;D xsi:type="xsd:double"&gt;6247&lt;/D&gt;&lt;/FQL&gt;&lt;FQL&gt;&lt;Q&gt;US0091581068^FF_PTX_INC_FOR(ANN_R,43101,43465)&lt;/Q&gt;&lt;R&gt;1&lt;/R&gt;&lt;C&gt;1&lt;/C&gt;&lt;D xsi:type="xsd:double"&gt;1151.7&lt;/D&gt;&lt;/FQL&gt;&lt;FQL&gt;&lt;Q&gt;US0091581068^FF_RD_EXP(ANN_R,43101,43465)&lt;/Q&gt;&lt;R&gt;1&lt;/R&gt;&lt;C&gt;1&lt;/C&gt;&lt;D xsi:type="xsd:double"&gt;64.5&lt;/D&gt;&lt;/FQL&gt;&lt;FQL&gt;&lt;Q&gt;US0091581068^FF_DEBT_LT(ANN_R,43101,43465)&lt;/Q&gt;&lt;R&gt;1&lt;/R&gt;&lt;C&gt;1&lt;/C&gt;&lt;D xsi:type="xsd:double"&gt;3351.7&lt;/D&gt;&lt;/FQL&gt;&lt;FQL&gt;&lt;Q&gt;US1941621039^FF_PTX_INC_FOR(ANN_R,43101,43465)&lt;/Q&gt;&lt;R&gt;1&lt;/R&gt;&lt;C&gt;1&lt;/C&gt;&lt;D xsi:type="xsd:double"&gt;2289&lt;/D&gt;&lt;/FQL&gt;&lt;FQL&gt;&lt;Q&gt;US1941621039^FF_RD_EXP(ANN_R,43101,43465)&lt;/Q&gt;&lt;R&gt;1&lt;/R&gt;&lt;C&gt;1&lt;/C&gt;&lt;D xsi:type="xsd:double"&gt;277&lt;/D&gt;&lt;/FQL&gt;&lt;FQL&gt;&lt;Q&gt;US1941621039^FF_DEBT_LT(ANN_R,43101,43465)&lt;/Q&gt;&lt;R&gt;1&lt;/R&gt;&lt;C&gt;1&lt;/C&gt;&lt;D xsi:type="xsd:double"&gt;6354&lt;/D&gt;&lt;/FQL&gt;&lt;FQL&gt;&lt;Q&gt;TW0001301000^FF_PTX_INC_FOR(ANN_R,43101,43465)&lt;/Q&gt;&lt;R&gt;0&lt;/R&gt;&lt;C&gt;0&lt;/C&gt;&lt;/FQL&gt;&lt;FQL&gt;&lt;Q&gt;TW0001301000^FF_RD_EXP(ANN_R,43101,43465)&lt;/Q&gt;&lt;R&gt;1&lt;/R&gt;&lt;C&gt;1&lt;/C&gt;&lt;D xsi:type="xsd:double"&gt;1138.174&lt;/D&gt;&lt;/FQL&gt;&lt;FQL&gt;&lt;Q&gt;TW0001301000^FF_DEBT_LT(ANN_R,43101,43465)&lt;/Q&gt;&lt;R&gt;1&lt;/R&gt;&lt;C&gt;1&lt;/C&gt;&lt;D xsi:type="xsd:double"&gt;38837.343&lt;/D&gt;&lt;/FQL&gt;&lt;FQL&gt;&lt;Q&gt;JP3351600006^FF_PTX_INC_FOR(ANN_R,43101,43465)&lt;/Q&gt;&lt;R&gt;0&lt;/R&gt;&lt;C&gt;0&lt;/C&gt;&lt;/FQL&gt;&lt;FQL&gt;&lt;Q&gt;JP3351600006^FF_RD_EXP(ANN_R,43101,43465)&lt;/Q&gt;&lt;R&gt;1&lt;/R&gt;&lt;C&gt;1&lt;/C&gt;&lt;D xsi:type="xsd:double"&gt;29130&lt;/D&gt;&lt;/FQL&gt;&lt;FQL&gt;&lt;Q&gt;JP3351600006^FF_DEBT_LT(ANN_R,43101,43465)&lt;/Q&gt;&lt;R&gt;1&lt;/R&gt;&lt;C&gt;1&lt;/C&gt;&lt;D xsi:type="xsd:double"&gt;115213&lt;/D&gt;&lt;/FQL&gt;&lt;FQL&gt;&lt;Q&gt;TW0001303006^FF_PTX_INC_FOR(ANN_R,43101,43465)&lt;/Q&gt;&lt;R&gt;0&lt;/R&gt;&lt;C&gt;0&lt;/C&gt;&lt;/FQL&gt;&lt;FQL&gt;&lt;Q&gt;TW0001303006^FF_RD_EXP(ANN_R,43101,43465)&lt;/Q&gt;&lt;R&gt;0&lt;/R&gt;&lt;C&gt;0&lt;/C&gt;&lt;/FQL&gt;&lt;FQL&gt;&lt;Q&gt;TW0001303006^FF_DEBT_LT(ANN_R,43101,43465)&lt;/Q&gt;&lt;R&gt;1&lt;/R&gt;&lt;C&gt;1&lt;/C&gt;&lt;D xsi:type="xsd:double"&gt;65818.546&lt;/D&gt;&lt;/FQL&gt;&lt;FQL&gt;&lt;Q&gt;KR7028260008^FF_PTX_INC_FOR(ANN_R,43101,43465)&lt;/Q&gt;&lt;R&gt;0&lt;/R&gt;&lt;C&gt;0&lt;/C&gt;&lt;/FQL&gt;&lt;FQL&gt;&lt;Q&gt;KR7028260008^FF_RD_EXP(ANN_R,43101,43465)&lt;/Q&gt;&lt;R&gt;1&lt;/R&gt;&lt;C&gt;1&lt;/C&gt;&lt;D xsi:type="xsd:double"&gt;79846&lt;/D&gt;&lt;/FQL&gt;&lt;FQL&gt;&lt;Q&gt;KR7028260008^FF_DEBT_LT(ANN_R,43101,43465)&lt;/Q&gt;&lt;R&gt;1&lt;/R&gt;&lt;C&gt;1&lt;/C&gt;&lt;D xsi:type="xsd:double"&gt;1253311.935545&lt;/D&gt;&lt;/FQL&gt;&lt;FQL&gt;&lt;Q&gt;JP3205800000^FF_PTX_INC_FOR(ANN_R,43101,43465)&lt;/Q&gt;&lt;R&gt;0&lt;/R&gt;&lt;C&gt;0&lt;/C&gt;&lt;/FQL&gt;&lt;FQL&gt;&lt;Q&gt;JP3205800000^FF_RD_EXP(ANN_R,43101,43465)&lt;/Q&gt;&lt;R&gt;1&lt;/R&gt;&lt;C&gt;1&lt;/C&gt;&lt;D xsi:type="xsd:double"&gt;57673&lt;/D&gt;&lt;/FQL&gt;&lt;FQL&gt;&lt;Q&gt;JP3205800000^FF_DEBT_LT(ANN_R,43101,43465)&lt;/Q&gt;&lt;R&gt;1&lt;/R&gt;&lt;C&gt;1&lt;/C&gt;&lt;D xsi:type="xsd:double"&gt;82095&lt;/D&gt;&lt;/FQL&gt;&lt;FQL&gt;&lt;Q&gt;JP3371200001^FF_PTX_INC_FOR(ANN_R,43101,43465)&lt;/Q&gt;&lt;R&gt;0&lt;/R&gt;&lt;C&gt;0&lt;/C&gt;&lt;/FQL&gt;&lt;FQL&gt;&lt;Q&gt;JP3371200001^FF_RD_EXP(ANN_R,43101,43465)&lt;/Q&gt;&lt;R&gt;1&lt;/R&gt;&lt;C&gt;1&lt;/C&gt;&lt;D xsi:type="xsd:double"&gt;51768&lt;/D&gt;&lt;/FQL&gt;&lt;FQL&gt;&lt;Q&gt;JP3371200001^FF_DEBT_LT(ANN_R,43101,43465)&lt;/Q&gt;&lt;R&gt;1&lt;/R&gt;&lt;C&gt;1&lt;/C&gt;&lt;D xsi:type="xsd:double"&gt;8633&lt;/D&gt;&lt;/FQL&gt;&lt;FQL&gt;&lt;Q&gt;TW0001326007^FF_PTX_INC_FOR(ANN_R,43101,43465)&lt;/Q&gt;&lt;R&gt;0&lt;/R&gt;&lt;C&gt;0&lt;/C&gt;&lt;/FQL&gt;&lt;FQL&gt;&lt;Q&gt;TW0001326007^FF_RD_EXP(ANN_R,43101,43465)&lt;/Q&gt;&lt;R&gt;0&lt;/R&gt;&lt;C&gt;0&lt;/C&gt;&lt;/FQL&gt;&lt;FQL&gt;&lt;Q&gt;TW0001326007^FF_DEBT_LT(ANN_R,43101,43465)&lt;/Q&gt;&lt;R&gt;1&lt;/R&gt;&lt;C&gt;1&lt;/C&gt;&lt;D xsi:type="xsd:double"&gt;44601.958&lt;/D&gt;&lt;/FQL&gt;&lt;FQL&gt;&lt;Q&gt;JP3951600000^FF_PTX_INC_FOR(ANN_R,43101,43465)&lt;/Q&gt;&lt;R&gt;0&lt;/R&gt;&lt;C&gt;0&lt;/C&gt;&lt;/FQL&gt;&lt;FQL&gt;&lt;Q&gt;JP3951600000^FF_RD_EXP(ANN_R,43101,43465)&lt;/Q&gt;&lt;R&gt;1&lt;/R&gt;&lt;C&gt;1&lt;/C&gt;&lt;D xsi:type="xsd:double"&gt;6621&lt;/D&gt;&lt;/FQL&gt;&lt;FQL&gt;&lt;Q&gt;JP3951600000^FF_DEBT_LT(ANN_R,43101,43465)&lt;/Q&gt;&lt;R&gt;1&lt;/R&gt;&lt;C&gt;1&lt;/C&gt;&lt;D xsi:type="xsd:double"&gt;21541&lt;/D&gt;&lt;/FQL&gt;&lt;FQL&gt;&lt;Q&gt;FR0000120172^FF_PTX_INC_FOR(ANN_R,42370,42735)&lt;/Q&gt;&lt;R&gt;0&lt;/R&gt;&lt;C&gt;0&lt;/C&gt;&lt;/FQL&gt;&lt;FQL&gt;&lt;Q&gt;FR0000120172^FF_RD_EXP(ANN_R,42370,42735)&lt;/Q&gt;&lt;R&gt;0&lt;/R&gt;&lt;C&gt;0&lt;/C&gt;&lt;/FQL&gt;&lt;FQL&gt;&lt;Q&gt;FR0000120172^FF_DEBT_LT(ANN_R,42370,42735)&lt;/Q&gt;&lt;R&gt;1&lt;/R&gt;&lt;C&gt;1&lt;/C&gt;&lt;D xsi:type="xsd:double"&gt;8135&lt;/D&gt;&lt;/FQL&gt;&lt;FQL&gt;&lt;Q&gt;FR0000120172^FF_PTX_INC_FOR(ANN_R,43831,44196)&lt;/Q&gt;&lt;R&gt;0&lt;/R&gt;&lt;C&gt;0&lt;/C&gt;&lt;/FQL&gt;&lt;FQL&gt;&lt;Q&gt;FR0000120172^FF_RD_EXP(ANN_R,43831,44196)&lt;/Q&gt;&lt;R&gt;0&lt;/R&gt;&lt;C&gt;0&lt;/C&gt;&lt;/FQL&gt;&lt;FQL&gt;&lt;Q&gt;FR0000120172^FF_DEBT_LT(ANN_R,43831,44196)&lt;/Q&gt;&lt;R&gt;1&lt;/R&gt;&lt;C&gt;1&lt;/C&gt;&lt;D xsi:type="xsd:double"&gt;11598&lt;/D&gt;&lt;/FQL&gt;&lt;FQL&gt;&lt;Q&gt;DK0010181759^FF_PTX_INC_FOR(ANN_R,42370,42735)&lt;/Q&gt;&lt;R&gt;0&lt;/R&gt;&lt;C&gt;0&lt;/C&gt;&lt;/FQL&gt;&lt;FQL&gt;&lt;Q&gt;DK0010181759^FF_RD_EXP(ANN_R,42370,42735)&lt;/Q&gt;&lt;R&gt;1&lt;/R&gt;&lt;C&gt;1&lt;/C&gt;&lt;D xsi:type="xsd:double"&gt;104&lt;/D&gt;&lt;/FQL&gt;&lt;FQL&gt;&lt;Q&gt;DK0010181759^FF_DEBT_LT(ANN_R,42370,42735)&lt;/Q&gt;&lt;R&gt;1&lt;/R&gt;&lt;C&gt;1&lt;/C&gt;&lt;D xsi:type="xsd:double"&gt;21137&lt;/D&gt;&lt;/FQL&gt;&lt;FQL&gt;&lt;Q&gt;DK0010181759^FF_PTX_INC_FOR(ANN_R,43831,44196)&lt;/Q&gt;&lt;R&gt;0&lt;/R&gt;&lt;C&gt;0&lt;/C&gt;&lt;/FQL&gt;&lt;FQL&gt;&lt;Q&gt;DK0010181759^FF_RD_EXP(ANN_R,43831,44196)&lt;/Q&gt;&lt;R&gt;1&lt;/R&gt;&lt;C&gt;1&lt;/C&gt;&lt;D xsi:type="xsd:double"&gt;123&lt;/D&gt;&lt;/FQL&gt;&lt;FQL&gt;&lt;Q&gt;DK0010181759^FF_DEBT_LT(ANN_R,43831,44196)&lt;/Q&gt;&lt;R&gt;1&lt;/R&gt;&lt;C&gt;1&lt;/C&gt;&lt;D xsi:type="xsd:double"&gt;29291&lt;/D&gt;&lt;/FQL&gt;&lt;FQL&gt;&lt;Q&gt;US14149Y1082^FF_PTX_INC_FOR(ANN_R,42370,42735)&lt;/Q&gt;&lt;R&gt;1&lt;/R&gt;&lt;C&gt;1&lt;/C&gt;&lt;D xsi:type="xsd:double"&gt;226&lt;/D&gt;&lt;/FQL&gt;&lt;FQL&gt;&lt;Q&gt;US14149Y1082^FF_RD_EXP(ANN_R,42370,42735)&lt;/Q&gt;&lt;R&gt;0&lt;/R&gt;&lt;C&gt;0&lt;/C&gt;&lt;/FQL&gt;&lt;FQL&gt;&lt;Q&gt;US14149Y1082^FF_DEBT_LT(ANN_R,42370,42735)&lt;/Q&gt;&lt;R&gt;1&lt;/R&gt;&lt;C&gt;1&lt;/C&gt;&lt;D xsi:type="xsd:double"&gt;4952&lt;/D&gt;&lt;/FQL&gt;&lt;FQL&gt;&lt;Q&gt;US14149Y1082^FF_PTX_INC_FOR(ANN_R,43831,44196)&lt;/Q&gt;&lt;R&gt;1&lt;/R&gt;&lt;C&gt;1&lt;/C&gt;&lt;D xsi:type="xsd:double"&gt;284&lt;/D&gt;&lt;/FQL&gt;&lt;FQL&gt;&lt;Q&gt;US14149Y1082^FF_RD_EXP(ANN_R,43831,44196)&lt;/Q&gt;&lt;R&gt;0&lt;/R&gt;&lt;C&gt;0&lt;/C&gt;&lt;/FQL&gt;&lt;FQL&gt;&lt;Q&gt;US14149Y1082^FF_DEBT_LT(ANN_R,43831,44196)&lt;/Q&gt;&lt;R&gt;1&lt;/R&gt;&lt;C&gt;1&lt;/C&gt;&lt;D xsi:type="xsd:double"&gt;7106&lt;/D&gt;&lt;/FQL&gt;&lt;FQL&gt;&lt;Q&gt;FR0000125338^FF_PTX_INC_FOR(ANN_R,42370,42735)&lt;/Q&gt;&lt;R&gt;0&lt;/R&gt;&lt;C&gt;0&lt;/C&gt;&lt;/FQL&gt;&lt;FQL&gt;&lt;Q&gt;FR0000125338^FF_RD_EXP(ANN_R,42370,42735)&lt;/Q&gt;&lt;R&gt;0&lt;/R&gt;&lt;C&gt;0&lt;/C&gt;&lt;/FQL&gt;&lt;FQL&gt;&lt;Q&gt;FR0000125338^FF_DEBT_LT(ANN_R,42370,42735)&lt;/Q&gt;&lt;R&gt;1&lt;/R&gt;&lt;C&gt;1&lt;/C&gt;&lt;D xsi:type="xsd:double"&gt;3287&lt;/D&gt;&lt;/FQL&gt;&lt;FQL&gt;&lt;Q&gt;FR0000125338^FF_PTX_INC_FOR(ANN_R,43831,44196)&lt;/Q&gt;&lt;R&gt;0&lt;/R&gt;&lt;C&gt;0&lt;/C&gt;&lt;/FQL&gt;&lt;FQL&gt;&lt;Q&gt;FR0000125338^FF_RD_EXP(ANN_R,43831,44196)&lt;/Q&gt;&lt;R&gt;0&lt;/R&gt;&lt;C&gt;0&lt;/C&gt;&lt;/FQL&gt;&lt;FQL&gt;&lt;Q&gt;FR0000125338^FF_DEBT_LT(ANN_R,43831,44196)&lt;/Q&gt;&lt;R&gt;1&lt;/R&gt;&lt;C&gt;1&lt;/C&gt;&lt;D xsi:type="xsd:double"&gt;7808&lt;/D&gt;&lt;/FQL&gt;&lt;FQL&gt;&lt;Q&gt;JP3242800005^FF_PTX_INC_FOR(ANN_R,42370,42735)&lt;/Q&gt;&lt;R&gt;0&lt;/R&gt;&lt;C&gt;0&lt;/C&gt;&lt;/FQL&gt;&lt;FQL&gt;&lt;Q&gt;JP3242800005^FF_RD_EXP(ANN_R,42370,42735)&lt;/Q&gt;&lt;R&gt;1&lt;/R&gt;&lt;C&gt;1&lt;/C&gt;&lt;D xsi:type="xsd:double"&gt;302376&lt;/D&gt;&lt;/FQL&gt;&lt;FQL&gt;&lt;Q&gt;JP3242800005^FF_DEBT_LT(ANN_R,42370,42735)&lt;/Q&gt;&lt;R&gt;1&lt;/R&gt;&lt;C&gt;1&lt;/C&gt;&lt;D xsi:type="xsd:double"&gt;611289&lt;/D&gt;&lt;/FQL&gt;&lt;FQL&gt;&lt;Q&gt;JP3242800005^FF_PTX_INC_FOR(ANN_R,43831,44196)&lt;/Q&gt;&lt;R&gt;1&lt;/R&gt;&lt;C&gt;1&lt;/C&gt;&lt;D xsi:type="xsd:double"&gt;82094&lt;/D&gt;&lt;/FQL&gt;&lt;FQL&gt;&lt;Q&gt;JP3242800005^FF_RD_EXP(ANN_R,43831,44196)&lt;/Q&gt;&lt;R&gt;1&lt;/R&gt;&lt;C&gt;1&lt;/C&gt;&lt;D xsi:type="xsd:double"&gt;272312&lt;/D&gt;&lt;/FQL&gt;&lt;FQL&gt;&lt;Q&gt;JP3242800005^FF_DEBT_LT(ANN_R,43831,44196)&lt;/Q&gt;&lt;R&gt;1&lt;/R&gt;&lt;C&gt;1&lt;/C&gt;&lt;D xsi:type="xsd:double"&gt;81630&lt;/D&gt;&lt;/FQL&gt;&lt;FQL&gt;&lt;Q&gt;US12541W2098^FF_PTX_INC_FOR(ANN_R,42370,42735)&lt;/Q&gt;&lt;R&gt;1&lt;/R&gt;&lt;C&gt;1&lt;/C&gt;&lt;D xsi:type="xsd:double"&gt;101.019&lt;/D&gt;&lt;/FQL&gt;&lt;FQL&gt;&lt;Q&gt;US12541W2098^FF_RD_EXP(ANN_R,42370,42735)&lt;/Q&gt;&lt;R&gt;0&lt;/R&gt;&lt;C&gt;0&lt;/C&gt;&lt;/FQL&gt;&lt;FQL&gt;&lt;Q&gt;US12541W2098^FF_DEBT_LT(ANN_R,42370,42735)&lt;/Q&gt;&lt;R&gt;1&lt;/R&gt;&lt;C&gt;1&lt;/C&gt;&lt;D xsi:type="xsd:double"&gt;500&lt;/D&gt;&lt;/FQL&gt;&lt;FQL&gt;&lt;Q&gt;US12541W2098^FF_PTX_INC_FOR(ANN_R,43831,44196)&lt;/Q&gt;&lt;R&gt;1&lt;/R&gt;&lt;C&gt;1&lt;/C&gt;&lt;D xsi:type="xsd:double"&gt;128.947&lt;/D&gt;&lt;/FQL&gt;&lt;FQL&gt;&lt;Q&gt;US12541W2098^FF_RD_EXP(ANN_R,43831,44196)&lt;/Q&gt;&lt;R&gt;0&lt;/R&gt;&lt;C&gt;0&lt;/C&gt;&lt;/FQL&gt;&lt;FQL&gt;&lt;Q&gt;US12541W2098^FF_DEBT_LT(ANN_R,43831,44196)&lt;/Q&gt;&lt;R&gt;1&lt;/R&gt;&lt;C&gt;1&lt;/C&gt;&lt;D xsi:type="xsd:double"&gt;1361.873&lt;/D&gt;&lt;/FQL&gt;&lt;FQL&gt;&lt;Q&gt;US1156372096^FF_PTX_INC_FOR(ANN_R,42370,42735)&lt;/Q&gt;&lt;R&gt;1&lt;/R&gt;&lt;C&gt;1&lt;/C&gt;&lt;D xsi:type="xsd:double"&gt;305&lt;/D&gt;&lt;/FQL&gt;&lt;FQL&gt;&lt;Q&gt;US1156372096^FF_RD_EXP(ANN_R,42370,42735)&lt;/Q&gt;&lt;R&gt;0&lt;/R&gt;&lt;C&gt;0&lt;/C&gt;&lt;/FQL&gt;&lt;FQL&gt;&lt;Q&gt;US1156372096^FF_DEBT_LT(ANN_R,42370,42735)&lt;/Q&gt;&lt;R&gt;1&lt;/R&gt;&lt;C&gt;1&lt;/C&gt;&lt;D xsi:type="xsd:double"&gt;1230&lt;/D&gt;&lt;/FQL&gt;&lt;FQL&gt;&lt;Q&gt;US1156372096^FF_PTX_INC_FOR(ANN_R,43831,44196)&lt;/Q&gt;&lt;R&gt;1&lt;/R&gt;&lt;C&gt;1&lt;/C&gt;&lt;D xsi:type="xsd:double"&gt;160&lt;/D&gt;&lt;/FQL&gt;&lt;FQL&gt;&lt;Q&gt;US1156372096^FF_RD_EXP(ANN_R,43831,44196)&lt;/Q&gt;&lt;R&gt;0&lt;/R&gt;&lt;C&gt;0&lt;/C&gt;&lt;/FQL&gt;&lt;FQL&gt;&lt;Q&gt;US1156372096^FF_DEBT_LT(ANN_R,43831,44196)&lt;/Q&gt;&lt;R&gt;1&lt;/R&gt;&lt;C&gt;1&lt;/C&gt;&lt;D xsi:type="xsd:double"&gt;2306&lt;/D&gt;&lt;/FQL&gt;&lt;FQL&gt;&lt;Q&gt;JP3830800003^FF_PTX_INC_FOR(ANN_R,42370,42735)&lt;/Q&gt;&lt;R&gt;0&lt;/R&gt;&lt;C&gt;0&lt;/C&gt;&lt;/FQL&gt;&lt;FQL&gt;&lt;Q&gt;JP3830800003^FF_RD_EXP(ANN_R,42370,42735)&lt;/Q&gt;&lt;R&gt;1&lt;/R&gt;&lt;C&gt;1&lt;/C&gt;&lt;D xsi:type="xsd:double"&gt;95403&lt;/D&gt;&lt;/FQL&gt;&lt;FQL&gt;&lt;Q&gt;JP3830800003^FF_DEBT_LT(ANN_R,42370,42735)&lt;/Q&gt;&lt;R&gt;1&lt;/R&gt;&lt;C&gt;1&lt;/C&gt;&lt;D xsi:type="xsd:double"&gt;167074&lt;/D&gt;&lt;/FQL&gt;&lt;FQL&gt;&lt;Q&gt;JP3830800003^FF_PTX_INC_FOR(ANN_R,43831,44196)&lt;/Q&gt;&lt;R&gt;0&lt;/R&gt;&lt;C&gt;0&lt;/C&gt;&lt;/FQL&gt;&lt;FQL&gt;&lt;Q&gt;JP3830800003^FF_RD_EXP(ANN_R,43831,44196)&lt;/Q&gt;&lt;R&gt;1&lt;/R&gt;&lt;C&gt;1&lt;/C&gt;&lt;D xsi:type="xsd:double"&gt;87287&lt;/D&gt;&lt;/FQL&gt;&lt;FQL&gt;&lt;Q&gt;JP3830800003^FF_DEBT_LT(ANN_R,43831,44196)&lt;/Q&gt;&lt;R&gt;1&lt;/R&gt;&lt;C&gt;1&lt;/C&gt;&lt;D xsi:type="xsd:double"&gt;658247&lt;/D&gt;&lt;/FQL&gt;&lt;FQL&gt;&lt;Q&gt;FR0000120503^FF_PTX_INC_FOR(ANN_R,42370,42735)&lt;/Q&gt;&lt;R&gt;0&lt;/R&gt;&lt;C&gt;0&lt;/C&gt;&lt;/FQL&gt;&lt;FQL&gt;&lt;Q&gt;FR0000120503^FF_RD_EXP(ANN_R,42370,42735)&lt;/Q&gt;&lt;R&gt;1&lt;/R&gt;&lt;C&gt;1&lt;/C&gt;&lt;D xsi:type="xsd:double"&gt;59&lt;/D&gt;&lt;/FQL&gt;&lt;FQL&gt;&lt;Q&gt;FR0000120503^FF_DEBT_LT(ANN_R,42370,42735)&lt;/Q&gt;&lt;R&gt;1&lt;/R&gt;&lt;C&gt;1&lt;/C&gt;&lt;D xsi:type="xsd:double"&gt;6180&lt;/D&gt;&lt;/FQL&gt;&lt;FQL&gt;&lt;Q&gt;FR0000120503^FF_PTX_INC_FOR(ANN_R,43831,44196)&lt;/Q&gt;&lt;R&gt;0&lt;/R&gt;&lt;C&gt;0&lt;/C&gt;&lt;/FQL&gt;&lt;FQL&gt;&lt;Q&gt;FR0000120503^FF_RD_EXP(ANN_R,43831,44196)&lt;/Q&gt;&lt;R&gt;1&lt;/R&gt;&lt;C&gt;1&lt;/C&gt;&lt;D xsi:type="xsd:double"&gt;62&lt;/D&gt;&lt;/FQL&gt;&lt;FQL&gt;&lt;Q&gt;FR0000120503^FF_DEBT_LT(ANN_R,43831,44196)&lt;/Q&gt;&lt;R&gt;1&lt;/R&gt;&lt;C&gt;1&lt;/C&gt;&lt;D xsi:type="xsd:double"&gt;6918&lt;/D&gt;&lt;/FQL&gt;&lt;FQL&gt;&lt;Q&gt;US1011211018^FF_PTX_INC_FOR(ANN_R,42370,42735)&lt;/Q&gt;&lt;R&gt;0&lt;/R&gt;&lt;C&gt;0&lt;/C&gt;&lt;/FQL&gt;&lt;FQL&gt;&lt;Q&gt;US1011211018^FF_RD_EXP(ANN_R,42370,42735)&lt;/Q&gt;&lt;R&gt;0&lt;/R&gt;&lt;C&gt;0&lt;/C&gt;&lt;/FQL&gt;&lt;FQL&gt;&lt;Q&gt;US1011211018^FF_DEBT_LT(ANN_R,42370,42735)&lt;/Q&gt;&lt;R&gt;1&lt;/R&gt;&lt;C&gt;1&lt;/C&gt;&lt;D xsi:type="xsd:double"&gt;8183.151&lt;/D&gt;&lt;/FQL&gt;&lt;FQL&gt;&lt;Q&gt;US1011211018^FF_PTX_INC_FOR(ANN_R,43831,44196)&lt;/Q&gt;&lt;R&gt;0&lt;/R&gt;&lt;C&gt;0&lt;/C&gt;&lt;/FQL&gt;&lt;FQL&gt;&lt;Q&gt;US1011211018^FF_RD_EXP(ANN_R,43831,44196)&lt;/Q&gt;&lt;R&gt;0&lt;/R&gt;&lt;C&gt;0&lt;/C&gt;&lt;/FQL&gt;&lt;FQL&gt;&lt;Q&gt;US1011211018^FF_DEBT_LT(ANN_R,43831,44196)&lt;/Q&gt;&lt;R&gt;1&lt;/R&gt;&lt;C&gt;1&lt;/C&gt;&lt;D xsi:type="xsd:double"&gt;12623.683&lt;/D&gt;&lt;/FQL&gt;&lt;FQL&gt;&lt;Q&gt;US0995021062^FF_PTX_INC_FOR(ANN_R,42370,42735)&lt;/Q&gt;&lt;R&gt;0&lt;/R&gt;&lt;C&gt;0&lt;/C&gt;&lt;/FQL&gt;&lt;FQL&gt;&lt;Q&gt;US0995021062^FF_RD_EXP(ANN_R,42370,42735)&lt;/Q&gt;&lt;R&gt;0&lt;/R&gt;&lt;C&gt;0&lt;/C&gt;&lt;/FQL&gt;&lt;FQL&gt;&lt;Q&gt;US0995021062^FF_DEBT_LT(ANN_R,42370,42735)&lt;/Q&gt;&lt;R&gt;1&lt;/R&gt;&lt;C&gt;1&lt;/C&gt;&lt;D xsi:type="xsd:double"&gt;1484.448&lt;/D&gt;&lt;/FQL&gt;&lt;FQL&gt;&lt;Q&gt;US0995021062^FF_PTX_INC_FOR(ANN_R,43831,44196)&lt;/Q&gt;&lt;R&gt;0&lt;/R&gt;&lt;C&gt;0&lt;/C&gt;&lt;/FQL&gt;&lt;FQL&gt;&lt;Q&gt;US0995021062^FF_RD_EXP(ANN_R,43831,44196)&lt;/Q&gt;&lt;R&gt;0&lt;/R&gt;&lt;C&gt;0&lt;/C&gt;&lt;/FQL&gt;&lt;FQL&gt;&lt;Q&gt;US0995021062^FF_DEBT_LT(ANN_R,43831,44196)&lt;/Q&gt;&lt;R&gt;1&lt;/R&gt;&lt;C&gt;1&lt;/C&gt;&lt;D xsi:type="xsd:double"&gt;2278.245&lt;/D&gt;&lt;/FQL&gt;&lt;FQL&gt;&lt;Q&gt;US0970231058^FF_PTX_INC_FOR(ANN_R,42370,42735)&lt;/Q&gt;&lt;R&gt;1&lt;/R&gt;&lt;C&gt;1&lt;/C&gt;&lt;D xsi:type="xsd:double"&gt;393&lt;/D&gt;&lt;/FQL&gt;&lt;FQL&gt;&lt;Q&gt;US0970231058^FF_RD_EXP(ANN_R,42370,42735)&lt;/Q&gt;&lt;R&gt;1&lt;/R&gt;&lt;C&gt;1&lt;/C&gt;&lt;D xsi:type="xsd:double"&gt;4627&lt;/D&gt;&lt;/FQL&gt;&lt;FQL&gt;&lt;Q&gt;US0970231058^FF_DEBT_LT(ANN_R,42370,42735)&lt;/Q&gt;&lt;R&gt;1&lt;/R&gt;&lt;C&gt;1&lt;/C&gt;&lt;D xsi:type="xsd:double"&gt;9568&lt;/D&gt;&lt;/FQL&gt;&lt;FQL&gt;&lt;Q&gt;US0970231058^FF_PTX_INC_FOR(ANN_R,43831,44196)&lt;/Q&gt;&lt;R&gt;1&lt;/R&gt;&lt;C&gt;1&lt;/C&gt;&lt;D xsi:type="xsd:double"&gt;406&lt;/D&gt;&lt;/FQL&gt;&lt;FQL&gt;&lt;Q&gt;US0970231058^FF_RD_EXP(ANN_R,43831,44196)&lt;/Q&gt;&lt;R&gt;1&lt;/R&gt;&lt;C&gt;1&lt;/C&gt;&lt;D xsi:type="xsd:double"&gt;2476&lt;/D&gt;&lt;/FQL&gt;&lt;FQL&gt;&lt;Q&gt;US0970231058^FF_DEBT_LT(ANN_R,43831,44196)&lt;/Q&gt;&lt;R&gt;1&lt;/R&gt;&lt;C&gt;1&lt;/C&gt;&lt;D xsi:type="xsd:double"&gt;62974&lt;/D&gt;&lt;/FQL&gt;&lt;FQL&gt;&lt;Q&gt;DE0005190003^FF_PTX_INC_FOR(ANN_R,42370,42735)&lt;/Q&gt;&lt;R&gt;0&lt;/R&gt;&lt;C&gt;0&lt;/C&gt;&lt;/FQL&gt;&lt;FQL&gt;&lt;Q&gt;DE0005190003^FF_RD_EXP(ANN_R,42370,42735)&lt;/Q&gt;&lt;R&gt;1&lt;/R&gt;&lt;C&gt;1&lt;/C&gt;&lt;D xsi:type="xsd:double"&gt;5164&lt;/D&gt;&lt;/FQL&gt;&lt;FQL&gt;&lt;Q&gt;DE0005190003^FF_DEBT_LT(ANN_R,42370,42735)&lt;/Q&gt;&lt;R&gt;1&lt;/R&gt;&lt;C&gt;1&lt;/C&gt;&lt;D xsi:type="xsd:double"&gt;55405&lt;/D&gt;&lt;/FQL&gt;&lt;FQL&gt;&lt;Q&gt;DE0005190003^FF_PTX_INC_FOR(ANN_R,43831,44196)&lt;/Q&gt;&lt;R&gt;0&lt;/R&gt;&lt;C&gt;0&lt;/C&gt;&lt;/FQL&gt;&lt;FQL&gt;&lt;Q&gt;DE0005190003^FF_RD_EXP(ANN_R,43831,44196)&lt;/Q&gt;&lt;R&gt;1&lt;/R&gt;&lt;C&gt;1&lt;/C&gt;&lt;D xsi:type="xsd:double"&gt;6279&lt;/D&gt;&lt;/FQL&gt;&lt;FQL&gt;&lt;Q&gt;DE0005190003^FF_DEBT_LT(ANN_R,43831,44196)&lt;/Q&gt;&lt;R&gt;1&lt;/R&gt;&lt;C&gt;1&lt;/C&gt;&lt;D xsi:type="xsd:double"&gt;66188&lt;/D&gt;&lt;/FQL&gt;&lt;FQL&gt;&lt;Q&gt;DE000BAY0017^FF_PTX_INC_FOR(ANN_R,42370,42735)&lt;/Q&gt;&lt;R&gt;0&lt;/R&gt;&lt;C&gt;0&lt;/C&gt;&lt;/FQL&gt;&lt;FQL&gt;&lt;Q&gt;DE000BAY0017^FF_RD_EXP(ANN_R,42370,42735)&lt;/Q&gt;&lt;R&gt;1&lt;/R&gt;&lt;C&gt;1&lt;/C&gt;&lt;D xsi:type="xsd:double"&gt;4405&lt;/D&gt;&lt;/FQL&gt;&lt;FQL&gt;&lt;Q&gt;DE000BAY0017^FF_DEBT_LT(ANN_R,42370,42735)&lt;/Q&gt;&lt;R&gt;1&lt;/R&gt;&lt;C&gt;1&lt;/C&gt;&lt;D xsi:type="xsd:double"&gt;15902&lt;/D&gt;&lt;/FQL&gt;&lt;FQL&gt;&lt;Q&gt;DK0010181759^FF_PTX_INC_FOR(ANN_R,42736,43100)&lt;/Q&gt;&lt;R&gt;0&lt;/R&gt;&lt;C&gt;0&lt;/C&gt;&lt;/FQL&gt;&lt;FQL&gt;&lt;Q&gt;DK0010181759^FF_RD_EXP(ANN_R,42736,43100)&lt;/Q&gt;&lt;R&gt;1&lt;/R&gt;&lt;C&gt;1&lt;/C&gt;&lt;D xsi:type="xsd:double"&gt;120&lt;/D&gt;&lt;/FQL&gt;&lt;FQL&gt;&lt;Q&gt;DK0010181759^FF_DEBT_LT(ANN_R,42736,43100)&lt;/Q&gt;&lt;R&gt;1&lt;/R&gt;&lt;C&gt;1&lt;/C&gt;&lt;D xsi:type="xsd:double"&gt;23340&lt;/D&gt;&lt;/FQL&gt;&lt;FQL&gt;&lt;Q&gt;NL0000009165^FF_PTX_INC_FOR(ANN_R,42736,43100)&lt;/Q&gt;&lt;R&gt;0&lt;/R&gt;&lt;C&gt;0&lt;/C&gt;&lt;/FQL&gt;&lt;FQL&gt;&lt;Q&gt;NL0000009165^FF_RD_EXP(ANN_R,42736,43100)&lt;/Q&gt;&lt;R&gt;0&lt;/R&gt;&lt;C&gt;0&lt;/C&gt;&lt;/FQL&gt;&lt;FQL&gt;&lt;Q&gt;NL0000009165^FF_DEBT_LT(ANN_R,42736,43100)&lt;/Q&gt;&lt;R&gt;1&lt;/R&gt;&lt;C&gt;1&lt;/C&gt;&lt;D xsi:type="xsd:double"&gt;12166&lt;/D&gt;&lt;/FQL&gt;&lt;FQL&gt;&lt;Q&gt;FR0000120693^FF_PTX_INC_FOR(ANN_R,42736,43100)&lt;/Q&gt;&lt;R&gt;0&lt;/R&gt;&lt;C&gt;0&lt;/C&gt;&lt;/FQL&gt;&lt;FQL&gt;&lt;Q&gt;FR0000120693^FF_RD_EXP(ANN_R,42736,43100)&lt;/Q&gt;&lt;R&gt;0&lt;/R&gt;&lt;C&gt;0&lt;/C&gt;&lt;/FQL&gt;&lt;FQL&gt;&lt;Q&gt;FR0000120693^FF_DEBT_LT(ANN_R,42736,43100)&lt;/Q&gt;&lt;R&gt;1&lt;/R&gt;&lt;C&gt;1&lt;/C&gt;&lt;D xsi:type="xsd:double"&gt;7380&lt;/D&gt;&lt;/FQL&gt;&lt;FQL&gt;&lt;Q&gt;BE0974293251^FF_PTX_INC_FOR(ANN_R,42736,43100)&lt;/Q&gt;&lt;R&gt;0&lt;/R&gt;&lt;C&gt;0&lt;/C&gt;&lt;/FQL&gt;&lt;FQL&gt;&lt;Q&gt;BE0974293251^FF_RD_EXP(ANN_R,42736,43100)&lt;/Q&gt;&lt;R&gt;1&lt;/R&gt;&lt;C&gt;1&lt;/C&gt;&lt;D xsi:type="xsd:double"&gt;244.695045434703&lt;/D&gt;&lt;/FQL&gt;&lt;FQL&gt;&lt;Q&gt;BE0974293251^FF_DEBT_LT(ANN_R,42736,43100)&lt;/Q&gt;&lt;R&gt;1&lt;/R&gt;&lt;C&gt;1&lt;/C&gt;&lt;D xsi:type="xsd:double"&gt;90730.346435862&lt;/D&gt;&lt;/FQL&gt;&lt;FQL&gt;&lt;Q&gt;US1156372096^FF_PTX_INC_FOR(ANN_R,42736,43100)&lt;/Q&gt;&lt;R&gt;1&lt;/R&gt;&lt;C&gt;1&lt;/C&gt;&lt;D xsi:type="xsd:double"&gt;127&lt;/D&gt;&lt;/FQL&gt;&lt;FQL&gt;&lt;Q&gt;US1156372096^FF_RD_EXP(ANN_R,42736,43100)&lt;/Q&gt;&lt;R&gt;0&lt;/R&gt;&lt;C&gt;0&lt;/C&gt;&lt;/FQL&gt;&lt;FQL&gt;&lt;Q&gt;US1156372096^FF_DEBT_LT(ANN_R,42736,43100)&lt;/Q&gt;&lt;R&gt;1&lt;/R&gt;&lt;C&gt;1&lt;/C&gt;&lt;D xsi:type="xsd:double"&gt;1689&lt;/D&gt;&lt;/FQL&gt;&lt;FQL&gt;&lt;Q&gt;US49271V1008^FF_PTX_INC_FOR(ANN_R,42736,43100)&lt;/Q&gt;&lt;R&gt;1&lt;/R&gt;&lt;C&gt;1&lt;/C&gt;&lt;D xsi:type="xsd:double"&gt;88&lt;/D&gt;&lt;/FQL&gt;&lt;FQL&gt;&lt;Q&gt;US49271V1008^FF_RD_EXP(ANN_R,42736,43100)&lt;/Q&gt;&lt;R&gt;1&lt;/R&gt;&lt;C&gt;1&lt;/C&gt;&lt;D xsi:type="xsd:double"&gt;20&lt;/D&gt;&lt;/FQL&gt;&lt;FQL&gt;&lt;Q&gt;US49271V1008^FF_DEBT_LT(ANN_R,42736,43100)&lt;/Q&gt;&lt;R&gt;1&lt;/R&gt;&lt;C&gt;1&lt;/C&gt;&lt;D xsi:type="xsd:double"&gt;4400&lt;/D&gt;&lt;/FQL&gt;&lt;FQL&gt;&lt;Q&gt;US21036P1084^FF_PTX_INC_FOR(ANN_R,42736,43100)&lt;/Q&gt;&lt;R&gt;0&lt;/R&gt;&lt;C&gt;0&lt;/C&gt;&lt;/FQL&gt;&lt;FQL&gt;&lt;Q&gt;US21036P1084^FF_RD_EXP(ANN_R,42736,43100)&lt;/Q&gt;&lt;R&gt;0&lt;/R&gt;&lt;C&gt;0&lt;/C&gt;&lt;/FQL&gt;&lt;FQL&gt;&lt;Q&gt;US21036P1084^FF_DEBT_LT(ANN_R,42736,43100)&lt;/Q&gt;&lt;R&gt;1&lt;/R&gt;&lt;C&gt;1&lt;/C&gt;&lt;D xsi:type="xsd:double"&gt;7720.7&lt;/D&gt;&lt;/FQL&gt;&lt;FQL&gt;&lt;Q&gt;JP3258000003^FF_PTX_INC_FOR(ANN_R,42736,43100)&lt;/Q&gt;&lt;R&gt;0&lt;/R&gt;&lt;C&gt;0&lt;/C&gt;&lt;/FQL&gt;&lt;FQL&gt;&lt;Q&gt;JP3258000003^FF_RD_EXP(ANN_R,42736,43100)&lt;/Q&gt;&lt;R&gt;1&lt;/R&gt;&lt;C&gt;1&lt;/C&gt;&lt;D xsi:type="xsd:double"&gt;64082&lt;/D&gt;&lt;/FQL&gt;&lt;FQL&gt;&lt;Q&gt;JP3258000003^FF_DEBT_LT(ANN_R,42736,43100)&lt;/Q&gt;&lt;R&gt;1&lt;/R&gt;&lt;C&gt;1&lt;/C&gt;&lt;D xsi:type="xsd:double"&gt;370923&lt;/D&gt;&lt;/FQL&gt;&lt;FQL&gt;&lt;Q&gt;JP3116000005^FF_PTX_INC_FOR(ANN_R,42736,43100)&lt;/Q&gt;&lt;R&gt;0&lt;/R&gt;&lt;C&gt;0&lt;/C&gt;&lt;/FQL&gt;&lt;FQL&gt;&lt;Q&gt;JP3116000005^FF_RD_EXP(ANN_R,42736,43100)&lt;/Q&gt;&lt;R&gt;1&lt;/R&gt;&lt;C&gt;1&lt;/C&gt;&lt;D xsi:type="xsd:double"&gt;11665&lt;/D&gt;&lt;/FQL&gt;&lt;FQL&gt;&lt;Q&gt;JP3116000005^FF_DEBT_LT(ANN_R,42736,43100)&lt;/Q&gt;&lt;R&gt;1&lt;/R&gt;&lt;C&gt;1&lt;/C&gt;&lt;D xsi:type="xsd:double"&gt;916960&lt;/D&gt;&lt;/FQL&gt;&lt;FQL&gt;&lt;Q&gt;DK0010181759^FF_PTX_INC_FOR(ANN_R,43466,43830)&lt;/Q&gt;&lt;R&gt;0&lt;/R&gt;&lt;C&gt;0&lt;/C&gt;&lt;/FQL&gt;&lt;FQL&gt;&lt;Q&gt;DK0010181759^FF_RD_EXP(ANN_R,43466,43830)&lt;/Q&gt;&lt;R&gt;1&lt;/R&gt;&lt;C&gt;1&lt;/C&gt;&lt;D xsi:type="xsd:double"&gt;133&lt;/D&gt;&lt;/FQL&gt;&lt;FQL&gt;&lt;Q&gt;DK0010181759^FF_DEBT_LT(ANN_R,43466,43830)&lt;/Q&gt;&lt;R&gt;1&lt;/R&gt;&lt;C&gt;1&lt;/C&gt;&lt;D xsi:type="xsd:double"&gt;20879&lt;/D&gt;&lt;/FQL&gt;&lt;FQL&gt;&lt;Q&gt;NL0000009165^FF_PTX_INC_FOR(ANN_R,43466,43830)&lt;/Q&gt;&lt;R&gt;0&lt;/R&gt;&lt;C&gt;0&lt;/C&gt;&lt;/FQL&gt;&lt;FQL&gt;&lt;Q&gt;NL0000009165^FF_RD_EXP(ANN_R,43466,43830)&lt;/Q&gt;&lt;R&gt;0&lt;/R&gt;&lt;C&gt;0&lt;/C&gt;&lt;/FQL&gt;&lt;FQL&gt;&lt;Q&gt;NL0000009165^FF_DEBT_LT(ANN_R,43466,43830)&lt;/Q&gt;&lt;R&gt;1&lt;/R&gt;&lt;C&gt;1&lt;/C&gt;&lt;D xsi:type="xsd:double"&gt;13366&lt;/D&gt;&lt;/FQL&gt;&lt;FQL&gt;&lt;Q&gt;FR0000120693^FF_PTX_INC_FOR(ANN_R,43466,43830)&lt;/Q&gt;&lt;R&gt;0&lt;/R&gt;&lt;C&gt;0&lt;/C&gt;&lt;/FQL&gt;&lt;FQL&gt;&lt;Q&gt;FR0000120693^FF_RD_EXP(ANN_R,43466,43830)&lt;/Q&gt;&lt;R&gt;0&lt;/R&gt;&lt;C&gt;0&lt;/C&gt;&lt;/FQL&gt;&lt;FQL&gt;&lt;Q&gt;FR0000120693^FF_DEBT_LT(ANN_R,43466,43830)&lt;/Q&gt;&lt;R&gt;1&lt;/R&gt;&lt;C&gt;1&lt;/C&gt;&lt;D xsi:type="xsd:double"&gt;6434&lt;/D&gt;&lt;/FQL&gt;&lt;FQL&gt;&lt;Q&gt;BE0974293251^FF_PTX_INC_FOR(ANN_R,43466,43830)&lt;/Q&gt;&lt;R&gt;0&lt;/R&gt;&lt;C&gt;0&lt;/C&gt;&lt;/FQL&gt;&lt;FQL&gt;&lt;Q&gt;BE0974293251^FF_RD_EXP(ANN_R,43466,43830)&lt;/Q&gt;&lt;R&gt;1&lt;/R&gt;&lt;C&gt;1&lt;/C&gt;&lt;D xsi:type="xsd:double"&gt;259.995851083782&lt;/D&gt;&lt;/FQL&gt;&lt;FQL&gt;&lt;Q&gt;BE0974293251^FF_DEBT_LT(ANN_R,43466,43830)&lt;/Q&gt;&lt;R&gt;1&lt;/R&gt;&lt;C&gt;1&lt;/C&gt;&lt;D xsi:type="xsd:double"&gt;86916.7037863828&lt;/D&gt;&lt;/FQL&gt;&lt;FQL&gt;&lt;Q&gt;US1156372096^FF_PTX_INC_FOR(ANN_R,43466,43830)&lt;/Q&gt;&lt;R&gt;1&lt;/R&gt;&lt;C&gt;1&lt;/C&gt;&lt;D xsi:type="xsd:double"&gt;179&lt;/D&gt;&lt;/FQL&gt;&lt;FQL&gt;&lt;Q&gt;US1156372096^FF_RD_EXP(ANN_R,43466,43830)&lt;/Q&gt;&lt;R&gt;0&lt;/R&gt;&lt;C&gt;0&lt;/C&gt;&lt;/FQL&gt;&lt;FQL&gt;&lt;Q&gt;US1156372096^FF_DEBT_LT(ANN_R,43466,43830)&lt;/Q&gt;&lt;R&gt;1&lt;/R&gt;&lt;C&gt;1&lt;/C&gt;&lt;D xsi:type="xsd:double"&gt;2290&lt;/D&gt;&lt;/FQL&gt;&lt;FQL&gt;&lt;Q&gt;US49271V1008^FF_PTX_INC_FOR(ANN_R,43466,43830)&lt;/Q&gt;&lt;R&gt;1&lt;/R&gt;&lt;C&gt;1&lt;/C&gt;&lt;D xsi:type="xsd:double"&gt;305&lt;/D&gt;&lt;/FQL&gt;&lt;FQL&gt;&lt;Q&gt;US49271V1008^FF_RD_EXP(ANN_R,43466,43830)&lt;/Q&gt;&lt;R&gt;1&lt;/R&gt;&lt;C&gt;1&lt;/C&gt;&lt;D xsi:type="xsd:double"&gt;81&lt;/D&gt;&lt;/FQL&gt;&lt;FQL&gt;&lt;Q&gt;US49271V1008^FF_DEBT_LT(ANN_R,43466,43830)&lt;/Q&gt;&lt;R&gt;1&lt;/R&gt;&lt;C&gt;1&lt;/C&gt;&lt;D xsi:type="xsd:double"&gt;13523&lt;/D&gt;&lt;/FQL&gt;&lt;FQL&gt;&lt;Q&gt;US21036P1084^FF_PTX_INC_FOR(ANN_R,43466,43830)&lt;/Q&gt;&lt;R&gt;1&lt;/R&gt;&lt;C&gt;1&lt;/C&gt;&lt;D xsi:type="xsd:double"&gt;2529.1&lt;/D&gt;&lt;/FQL&gt;&lt;FQL&gt;&lt;Q&gt;US21036P1084^FF_RD_EXP(ANN_R,43466,43830)&lt;/Q&gt;&lt;R&gt;0&lt;/R&gt;&lt;C&gt;0&lt;/C&gt;&lt;/FQL&gt;&lt;FQL&gt;&lt;Q&gt;US21036P1084^FF_DEBT_LT(ANN_R,43466,43830)&lt;/Q&gt;&lt;R&gt;1&lt;/R&gt;&lt;C&gt;1&lt;/C&gt;&lt;D xsi:type="xsd:double"&gt;11759.8&lt;/D&gt;&lt;/FQL&gt;&lt;FQL&gt;&lt;Q&gt;JP3258000003^FF_PTX_INC_FOR(ANN_R,43466,43830)&lt;/Q&gt;&lt;R&gt;0&lt;/R&gt;&lt;C&gt;0&lt;/C&gt;&lt;/FQL&gt;&lt;FQL&gt;&lt;Q&gt;JP3258000003^FF_RD_EXP(ANN_R,43466,43830)&lt;/Q&gt;&lt;R&gt;1&lt;/R&gt;&lt;C&gt;1&lt;/C&gt;&lt;D xsi:type="xsd:double"&gt;77566&lt;/D&gt;&lt;/FQL&gt;&lt;FQL&gt;&lt;Q&gt;JP3258000003^FF_DEBT_LT(ANN_R,43466,43830)&lt;/Q&gt;&lt;R&gt;1&lt;/R&gt;&lt;C&gt;1&lt;/C&gt;&lt;D xsi:type="xsd:double"&gt;350947&lt;/D&gt;&lt;/FQL&gt;&lt;FQL&gt;&lt;Q&gt;JP3116000005^FF_PTX_INC_FOR(ANN_R,43466,43830)&lt;/Q&gt;&lt;R&gt;0&lt;/R&gt;&lt;C&gt;0&lt;/C&gt;&lt;/FQL&gt;&lt;FQL&gt;&lt;Q&gt;JP3116000005^FF_RD_EXP(ANN_R,43466,43830)&lt;/Q&gt;&lt;R&gt;1&lt;/R&gt;&lt;C&gt;1&lt;/C&gt;&lt;D xsi:type="xsd:double"&gt;12828&lt;/D&gt;&lt;/FQL&gt;&lt;FQL&gt;&lt;Q&gt;JP3116000005^FF_DEBT_LT(ANN_R,43466,43830)&lt;/Q&gt;&lt;R&gt;1&lt;/R&gt;&lt;C&gt;1&lt;/C&gt;&lt;D xsi:type="xsd:double"&gt;608616&lt;/D&gt;&lt;/FQL&gt;&lt;FQL&gt;&lt;Q&gt;DK0010181759^FF_PTX_INC_FOR(ANN_R,43101,43465)&lt;/Q&gt;&lt;R&gt;0&lt;/R&gt;&lt;C&gt;0&lt;/C&gt;&lt;/FQL&gt;&lt;FQL&gt;&lt;Q&gt;DK0010181759^FF_RD_EXP(ANN_R,43101,43465)&lt;/Q&gt;&lt;R&gt;1&lt;/R&gt;&lt;C&gt;1&lt;/C&gt;&lt;D xsi:type="xsd:double"&gt;127&lt;/D&gt;&lt;/FQL&gt;&lt;FQL&gt;&lt;Q&gt;DK0010181759^FF_DEBT_LT(ANN_R,43101,43465)&lt;/Q&gt;&lt;R&gt;1&lt;/R&gt;&lt;C&gt;1&lt;/C&gt;&lt;D xsi:type="xsd:double"&gt;16750&lt;/D&gt;&lt;/FQL&gt;&lt;FQL&gt;&lt;Q&gt;NL0000009165^FF_PTX_INC_FOR(ANN_R,43101,43465)&lt;/Q&gt;&lt;R&gt;0&lt;/R&gt;&lt;C&gt;0&lt;/C&gt;&lt;/FQL&gt;&lt;FQL&gt;&lt;Q&gt;NL0000009165^FF_RD_EXP(ANN_R,43101,43465)&lt;/Q&gt;&lt;R&gt;0&lt;/R&gt;&lt;C&gt;0&lt;/C&gt;&lt;/FQL&gt;&lt;FQL&gt;&lt;Q&gt;NL0000009165^FF_DEBT_LT(ANN_R,43101,43465)&lt;/Q&gt;&lt;R&gt;1&lt;/R&gt;&lt;C&gt;1&lt;/C&gt;&lt;D xsi:type="xsd:double"&gt;12628&lt;/D&gt;&lt;/FQL&gt;&lt;FQL&gt;&lt;Q&gt;FR0000120693^FF_PTX_INC_FOR(ANN_R,43101,43465)&lt;/Q&gt;&lt;R&gt;0&lt;/R&gt;&lt;C&gt;0&lt;/C&gt;&lt;/FQL&gt;&lt;FQL&gt;&lt;Q&gt;FR0000120693^FF_RD_EXP(ANN_R,43101,43465)&lt;/Q&gt;&lt;R&gt;0&lt;/R&gt;&lt;C&gt;0&lt;/C&gt;&lt;/FQL&gt;&lt;FQL&gt;&lt;Q&gt;FR0000120693^FF_DEBT_LT(ANN_R,43101,43465)&lt;/Q&gt;&lt;R&gt;1&lt;/R&gt;&lt;C&gt;1&lt;/C&gt;&lt;D xsi:type="xsd:double"&gt;7240&lt;/D&gt;&lt;/FQL&gt;&lt;FQL&gt;&lt;Q&gt;BE0974293251^FF_PTX_INC_FOR(ANN_R,43101,43465)&lt;/Q&gt;&lt;R&gt;0&lt;/R&gt;&lt;C&gt;0&lt;/C&gt;&lt;/FQL&gt;&lt;FQL&gt;&lt;Q&gt;BE0974293251^FF_RD_EXP(ANN_R,43101,43465)&lt;/Q&gt;&lt;R&gt;1&lt;/R&gt;&lt;C&gt;1&lt;/C&gt;&lt;D xsi:type="xsd:double"&gt;233.947919361132&lt;/D&gt;&lt;/FQL&gt;&lt;FQL&gt;&lt;Q&gt;BE0974293251^FF_DEBT_LT(ANN_R,43101,43465)&lt;/Q&gt;&lt;R&gt;1&lt;/R&gt;&lt;C&gt;1&lt;/C&gt;&lt;D xsi:type="xsd:double"&gt;93598.3904125996&lt;/D&gt;&lt;/FQL&gt;&lt;FQL&gt;&lt;Q&gt;US1156372096^FF_PTX_INC_FOR(ANN_R,43101,43465)&lt;/Q&gt;&lt;R&gt;1&lt;/R&gt;&lt;C&gt;1&lt;/C&gt;&lt;D xsi:type="xsd:double"&gt;230&lt;/D&gt;&lt;/FQL&gt;&lt;FQL&gt;&lt;Q&gt;US1156372096^FF_RD_EXP(ANN_R,43101,43465)&lt;/Q&gt;&lt;R&gt;0&lt;/R&gt;&lt;C&gt;0&lt;/C&gt;&lt;/FQL&gt;&lt;FQL&gt;&lt;Q&gt;US1156372096^FF_DEBT_LT(ANN_R,43101,43465)&lt;/Q&gt;&lt;R&gt;1&lt;/R&gt;&lt;C&gt;1&lt;/C&gt;&lt;D xsi:type="xsd:double"&gt;2341&lt;/D&gt;&lt;/FQL&gt;&lt;FQL&gt;&lt;Q&gt;US49271V1008^FF_PTX_INC_FOR(ANN_R,43101,43465)&lt;/Q&gt;&lt;R&gt;0&lt;/R&gt;&lt;C&gt;0&lt;/C&gt;&lt;/FQL&gt;&lt;FQL&gt;&lt;Q&gt;US49271V1008^FF_RD_EXP(ANN_R,43101,43465)&lt;/Q&gt;&lt;R&gt;1&lt;/R&gt;&lt;C&gt;1&lt;/C&gt;&lt;D xsi:type="xsd:double"&gt;64&lt;/D&gt;&lt;/FQL&gt;&lt;FQL&gt;&lt;Q&gt;US49271V1008^FF_DEBT_LT(ANN_R,43101,43465)&lt;/Q&gt;&lt;R&gt;1&lt;/R&gt;&lt;C&gt;1&lt;/C&gt;&lt;D xsi:type="xsd:double"&gt;14506&lt;/D&gt;&lt;/FQL&gt;&lt;FQL&gt;&lt;Q&gt;US21036P1084^FF_PTX_INC_FOR(ANN_R,43101,43465)&lt;/Q&gt;&lt;R&gt;1&lt;/R&gt;&lt;C&gt;1&lt;/C&gt;&lt;D xsi:type="xsd:double"&gt;1746.5&lt;/D&gt;&lt;/FQL&gt;&lt;FQL&gt;&lt;Q&gt;US21036P1084^FF_RD_EXP(ANN_R,43101,43465)&lt;/Q&gt;&lt;R&gt;0&lt;/R&gt;&lt;C&gt;0&lt;/C&gt;&lt;/FQL&gt;&lt;FQL&gt;&lt;Q&gt;US21036P1084^FF_DEBT_LT(ANN_R,43101,43465)&lt;/Q&gt;&lt;R&gt;1&lt;/R&gt;&lt;C&gt;1&lt;/C&gt;&lt;D xsi:type="xsd:double"&gt;9417.6&lt;/D&gt;&lt;/FQL&gt;&lt;FQL&gt;&lt;Q&gt;JP3258000003^FF_PTX_INC_FOR(ANN_R,43101,43465)&lt;/Q&gt;&lt;R&gt;0&lt;/R&gt;&lt;C&gt;0&lt;/C&gt;&lt;/FQL&gt;&lt;FQL&gt;&lt;Q&gt;JP3258000003^FF_RD_EXP(ANN_R,43101,43465)&lt;/Q&gt;&lt;R&gt;1&lt;/R&gt;&lt;C&gt;1&lt;/C&gt;&lt;D xsi:type="xsd:double"&gt;66206&lt;/D&gt;&lt;/FQL&gt;&lt;FQL&gt;&lt;Q&gt;JP3258000003^FF_DEBT_LT(ANN_R,43101,43465)&lt;/Q&gt;&lt;R&gt;1&lt;/R&gt;&lt;C&gt;1&lt;/C&gt;&lt;D xsi:type="xsd:double"&gt;326817&lt;/D&gt;&lt;/FQL&gt;&lt;FQL&gt;&lt;Q&gt;JP3116000005^FF_PTX_INC_FOR(ANN_R,43101,43465)&lt;/Q&gt;&lt;R&gt;0&lt;/R&gt;&lt;C&gt;0&lt;/C&gt;&lt;/FQL&gt;&lt;FQL&gt;&lt;Q&gt;JP3116000005^FF_RD_EXP(ANN_R,43101,43465)&lt;/Q&gt;&lt;R&gt;1&lt;/R&gt;&lt;C&gt;1&lt;/C&gt;&lt;D xsi:type="xsd:double"&gt;12365&lt;/D&gt;&lt;/FQL&gt;&lt;FQL&gt;&lt;Q&gt;JP3116000005^FF_DEBT_LT(ANN_R,43101,43465)&lt;/Q&gt;&lt;R&gt;1&lt;/R&gt;&lt;C&gt;1&lt;/C&gt;&lt;D xsi:type="xsd:double"&gt;777257&lt;/D&gt;&lt;/FQL&gt;&lt;FQL&gt;&lt;Q&gt;DE000BAY0017^FF_PTX_INC_FOR(ANN_R,43831,44196)&lt;/Q&gt;&lt;R&gt;0&lt;/R&gt;&lt;C&gt;0&lt;/C&gt;&lt;/FQL&gt;&lt;FQL&gt;&lt;Q&gt;DE000BAY0017^FF_RD_EXP(ANN_R,43831,44196)&lt;/Q&gt;&lt;R&gt;1&lt;/R&gt;&lt;C&gt;1&lt;/C&gt;&lt;D xsi:type="xsd:double"&gt;7126&lt;/D&gt;&lt;/FQL&gt;&lt;FQL&gt;&lt;Q&gt;DE000BAY0017^FF_DEBT_LT(ANN_R,43831,44196)&lt;/Q&gt;&lt;R&gt;1&lt;/R&gt;&lt;C&gt;1&lt;/C&gt;&lt;D xsi:type="xsd:double"&gt;33201&lt;/D&gt;&lt;/FQL&gt;&lt;FQL&gt;&lt;Q&gt;US0605051046^FF_PTX_INC_FOR(ANN_R,42370,42735)&lt;/Q&gt;&lt;R&gt;1&lt;/R&gt;&lt;C&gt;1&lt;/C&gt;&lt;D xsi:type="xsd:double"&gt;2739&lt;/D&gt;&lt;/FQL&gt;&lt;FQL&gt;&lt;Q&gt;US0605051046^FF_RD_EXP(ANN_R,42370,42735)&lt;/Q&gt;&lt;R&gt;0&lt;/R&gt;&lt;C&gt;0&lt;/C&gt;&lt;/FQL&gt;&lt;FQL&gt;&lt;Q&gt;US0605051046^FF_DEBT_LT(ANN_R,42370,42735)&lt;/Q&gt;&lt;R&gt;1&lt;/R&gt;&lt;C&gt;1&lt;/C&gt;&lt;D xsi:type="xsd:double"&gt;216823&lt;/D&gt;&lt;/FQL&gt;&lt;FQL&gt;&lt;Q&gt;US0605051046^FF_PTX_INC_FOR(ANN_R,43831,44196)&lt;/Q&gt;&lt;R&gt;1&lt;/R&gt;&lt;C&gt;1&lt;/C&gt;&lt;D xsi:type="xsd:double"&gt;748&lt;/D&gt;&lt;/FQL&gt;&lt;FQL&gt;&lt;Q&gt;US0605051046^FF_RD_EXP(ANN_R,43831,44196)&lt;/Q&gt;&lt;R&gt;0&lt;/R&gt;&lt;C&gt;0&lt;/C&gt;&lt;/FQL&gt;&lt;FQL&gt;&lt;Q&gt;US0605051046^FF_DEBT_LT(ANN_R,43831,44196)&lt;/Q&gt;&lt;R&gt;1&lt;/R&gt;&lt;C&gt;1&lt;/C&gt;&lt;D xsi:type="xsd:double"&gt;251129&lt;/D&gt;&lt;/FQL&gt;&lt;FQL&gt;&lt;Q&gt;JP3778630008^FF_PTX_INC_FOR(ANN_R,42370,42735)&lt;/Q&gt;&lt;R&gt;0&lt;/R&gt;&lt;C&gt;0&lt;/C&gt;&lt;/FQL&gt;&lt;FQL&gt;&lt;Q&gt;JP3778630008^FF_RD_EXP(ANN_R,42370,42735)&lt;/Q&gt;&lt;R&gt;1&lt;/R&gt;&lt;C&gt;1&lt;/C&gt;&lt;D xsi:type="xsd:double"&gt;18194&lt;/D&gt;&lt;/FQL&gt;&lt;FQL&gt;&lt;Q&gt;JP3778630008^FF_DEBT_LT(ANN_R,42370,42735)&lt;/Q&gt;&lt;R&gt;1&lt;/R&gt;&lt;C&gt;1&lt;/C&gt;&lt;D xsi:type="xsd:double"&gt;195&lt;/D&gt;&lt;/FQL&gt;&lt;FQL&gt;&lt;Q&gt;JP3778630008^FF_PTX_INC_FOR(ANN_R,43831,44196)&lt;/Q&gt;&lt;R&gt;0&lt;/R&gt;&lt;C&gt;0&lt;/C&gt;&lt;/FQL&gt;&lt;FQL&gt;&lt;Q&gt;JP3778630008^FF_RD_EXP(ANN_R,43831,44196)&lt;/Q&gt;&lt;R&gt;1&lt;/R&gt;&lt;C&gt;1&lt;/C&gt;&lt;D xsi:type="xsd:double"&gt;19035&lt;/D&gt;&lt;/FQL&gt;&lt;FQL&gt;&lt;Q&gt;JP3778630008^FF_DEBT_LT(ANN_R,43831,44196)&lt;/Q&gt;&lt;R&gt;1&lt;/R&gt;&lt;C&gt;1&lt;/C&gt;&lt;D xsi:type="xsd:double"&gt;3936&lt;/D&gt;&lt;/FQL&gt;&lt;FQL&gt;&lt;Q&gt;US0584981064^FF_PTX_INC_FOR(ANN_R,42370,42735)&lt;/Q&gt;&lt;R&gt;0&lt;/R&gt;&lt;C&gt;0&lt;/C&gt;&lt;/FQL&gt;&lt;FQL&gt;&lt;Q&gt;US0584981064^FF_RD_EXP(ANN_R,42370,42735)&lt;/Q&gt;&lt;R&gt;1&lt;/R&gt;&lt;C&gt;1&lt;/C&gt;&lt;D xsi:type="xsd:double"&gt;28&lt;/D&gt;&lt;/FQL&gt;&lt;FQL&gt;&lt;Q&gt;US0584981064^FF_DEBT_LT(ANN_R,42370,42735)&lt;/Q&gt;&lt;R&gt;1&lt;/R&gt;&lt;C&gt;1&lt;/C&gt;&lt;D xsi:type="xsd:double"&gt;7310&lt;/D&gt;&lt;/FQL&gt;&lt;FQL&gt;&lt;Q&gt;US0584981064^FF_PTX_INC_FOR(ANN_R,43831,44196)&lt;/Q&gt;&lt;R&gt;1&lt;/R&gt;&lt;C&gt;1&lt;/C&gt;&lt;D xsi:type="xsd:double"&gt;491&lt;/D&gt;&lt;/FQL&gt;&lt;FQL&gt;&lt;Q&gt;US0584981064^FF_RD_EXP(ANN_R,43831,44196)&lt;/Q&gt;&lt;R&gt;1&lt;/R&gt;&lt;C&gt;1&lt;/C&gt;&lt;D xsi:type="xsd:double"&gt;47&lt;/D&gt;&lt;/FQL&gt;&lt;FQL&gt;&lt;Q&gt;US0584981064^FF_DEBT_LT(ANN_R,43831,44196)&lt;/Q&gt;&lt;R&gt;1&lt;/R&gt;&lt;C&gt;1&lt;/C&gt;&lt;D xsi:type="xsd:double"&gt;8015&lt;/D&gt;&lt;/FQL&gt;&lt;FQL&gt;&lt;Q&gt;SE0011166610^FF_PTX_INC_FOR(ANN_R,42370,42735)&lt;/Q&gt;&lt;R&gt;0&lt;/R&gt;&lt;C&gt;0&lt;/C&gt;&lt;/FQL&gt;&lt;FQL&gt;&lt;Q&gt;SE0011166610^FF_RD_EXP(ANN_R,42370,42735)&lt;/Q&gt;&lt;R&gt;1&lt;/R&gt;&lt;C&gt;1&lt;/C&gt;&lt;D xsi:type="xsd:double"&gt;2258&lt;/D&gt;&lt;/FQL&gt;&lt;FQL&gt;&lt;Q&gt;SE0011166610^FF_DEBT_LT(ANN_R,42370,42735)&lt;/Q&gt;&lt;R&gt;1&lt;/R&gt;&lt;C&gt;1&lt;/C&gt;&lt;D xsi:type="xsd:double"&gt;23148&lt;/D&gt;&lt;/FQL&gt;&lt;FQL&gt;&lt;Q&gt;SE0011166610^FF_PTX_INC_FOR(ANN_R,43831,44196)&lt;/Q&gt;&lt;R&gt;0&lt;/R&gt;&lt;C&gt;0&lt;/C&gt;&lt;/FQL&gt;&lt;FQL&gt;&lt;Q&gt;SE0011166610^FF_RD_EXP(ANN_R,43831,44196)&lt;/Q&gt;&lt;R&gt;1&lt;/R&gt;&lt;C&gt;1&lt;/C&gt;&lt;D xsi:type="xsd:double"&gt;3761&lt;/D&gt;&lt;/FQL&gt;&lt;FQL&gt;&lt;Q&gt;SE0011166610^FF_DEBT_LT(ANN_R,43831,44196)&lt;/Q&gt;&lt;R&gt;1&lt;/R&gt;&lt;C&gt;1&lt;/C&gt;&lt;D xsi:type="xsd:double"&gt;21669&lt;/D&gt;&lt;/FQL&gt;&lt;FQL&gt;&lt;Q&gt;JP3942400007^FF_PTX_INC_FOR(ANN_R,42370,42735)&lt;/Q&gt;&lt;R&gt;0&lt;/R&gt;&lt;C&gt;0&lt;/C&gt;&lt;/FQL&gt;&lt;FQL&gt;&lt;Q&gt;JP3942400007^FF_RD_EXP(ANN_R,42370,42735)&lt;/Q&gt;&lt;R&gt;1&lt;/R&gt;&lt;C&gt;1&lt;/C&gt;&lt;D xsi:type="xsd:double"&gt;225665&lt;/D&gt;&lt;/FQL&gt;&lt;FQL&gt;&lt;Q&gt;JP3942400007^FF_DEBT_LT(ANN_R,42370,42735)&lt;/Q&gt;&lt;R&gt;1&lt;/R&gt;&lt;C&gt;1&lt;/C&gt;&lt;D xsi:type="xsd:double"&gt;722&lt;/D&gt;&lt;/FQL&gt;&lt;FQL&gt;&lt;Q&gt;JP3942400007^FF_PTX_INC_FOR(ANN_R,43831,44196)&lt;/Q&gt;&lt;R&gt;0&lt;/R&gt;&lt;C&gt;0&lt;/C&gt;&lt;/FQL&gt;&lt;FQL&gt;&lt;Q&gt;JP3942400007^FF_RD_EXP(ANN_R,43831,44196)&lt;/Q&gt;&lt;R&gt;1&lt;/R&gt;&lt;C&gt;1&lt;/C&gt;&lt;D xsi:type="xsd:double"&gt;224226&lt;/D&gt;&lt;/FQL&gt;&lt;FQL&gt;&lt;Q&gt;JP3942400007^FF_DEBT_LT(ANN_R,43831,44196)&lt;/Q&gt;&lt;R&gt;1&lt;/R&gt;&lt;C&gt;1&lt;/C&gt;&lt;D xsi:type="xsd:double"&gt;69227&lt;/D&gt;&lt;/FQL&gt;&lt;FQL&gt;&lt;Q&gt;IT0000062072^FF_PTX_INC_FOR(ANN_R,42370,42735)&lt;/Q&gt;&lt;R&gt;0&lt;/R&gt;&lt;C&gt;0&lt;/C&gt;&lt;/FQL&gt;&lt;FQL&gt;&lt;Q&gt;IT0000062072^FF_RD_EXP(ANN_R,42370,42735)&lt;/Q&gt;&lt;R&gt;0&lt;/R&gt;&lt;C&gt;0&lt;/C&gt;&lt;/FQL&gt;&lt;FQL&gt;&lt;Q&gt;IT0000062072^FF_DEBT_LT(ANN_R,42370,42735)&lt;/Q&gt;&lt;R&gt;1&lt;/R&gt;&lt;C&gt;1&lt;/C&gt;&lt;D xsi:type="xsd:double"&gt;19877&lt;/D&gt;&lt;/FQL&gt;&lt;FQL&gt;&lt;Q&gt;IT0000062072^FF_PTX_INC_FOR(ANN_R,43831,44196)&lt;/Q&gt;&lt;R&gt;0&lt;/R&gt;&lt;C&gt;0&lt;/C&gt;&lt;/FQL&gt;&lt;FQL&gt;&lt;Q&gt;IT0000062072^FF_RD_EXP(ANN_R,43831,44196)&lt;/Q&gt;&lt;R&gt;0&lt;/R&gt;&lt;C&gt;0&lt;/C&gt;&lt;/FQL&gt;&lt;FQL&gt;&lt;Q&gt;IT0000062072^FF_DEBT_LT(ANN_R,43831,44196)&lt;/Q&gt;&lt;R&gt;1&lt;/R&gt;&lt;C&gt;1&lt;/C&gt;&lt;D xsi:type="xsd:double"&gt;13522&lt;/D&gt;&lt;/FQL&gt;&lt;FQL&gt;&lt;Q&gt;JP3116000005^FF_PTX_INC_FOR(ANN_R,42370,42735)&lt;/Q&gt;&lt;R&gt;0&lt;/R&gt;&lt;C&gt;0&lt;/C&gt;&lt;/FQL&gt;&lt;FQL&gt;&lt;Q&gt;JP3116000005^FF_RD_EXP(ANN_R,42370,42735)&lt;/Q&gt;&lt;R&gt;0&lt;/R&gt;&lt;C&gt;0&lt;/C&gt;&lt;/FQL&gt;&lt;FQL&gt;&lt;Q&gt;JP3116000005^FF_DEBT_LT(ANN_R,42370,42735)&lt;/Q&gt;&lt;R&gt;1&lt;/R&gt;&lt;C&gt;1&lt;/C&gt;&lt;D xsi:type="xsd:double"&gt;305427&lt;/D&gt;&lt;/FQL&gt;&lt;FQL&gt;&lt;Q&gt;JP3116000005^FF_PTX_INC_FOR(ANN_R,43831,44196)&lt;/Q&gt;&lt;R&gt;0&lt;/R&gt;&lt;C&gt;0&lt;/C&gt;&lt;/FQL&gt;&lt;FQL&gt;&lt;Q&gt;JP3116000005^FF_RD_EXP(ANN_R,43831,44196)&lt;/Q&gt;&lt;R&gt;1&lt;/R&gt;&lt;C&gt;1&lt;/C&gt;&lt;D xsi:type="xsd:double"&gt;13189&lt;/D&gt;&lt;/FQL&gt;&lt;FQL&gt;&lt;Q&gt;JP3116000005^FF_DEBT_LT(ANN_R,43831,44196)&lt;/Q&gt;&lt;R&gt;1&lt;/R&gt;&lt;C&gt;1&lt;/C&gt;&lt;D xsi:type="xsd:double"&gt;982601&lt;/D&gt;&lt;/FQL&gt;&lt;FQL&gt;&lt;Q&gt;US3635761097^FF_PTX_INC_FOR(ANN_R,42370,42735)&lt;/Q&gt;&lt;R&gt;1&lt;/R&gt;&lt;C&gt;1&lt;/C&gt;&lt;D xsi:type="xsd:double"&gt;5.6&lt;/D&gt;&lt;/FQL&gt;&lt;FQL&gt;&lt;Q&gt;US3635761097^FF_RD_EXP(ANN_R,42370,42735)&lt;/Q&gt;&lt;R&gt;0&lt;/R&gt;&lt;C&gt;0&lt;/C&gt;&lt;/FQL&gt;&lt;FQL&gt;&lt;Q&gt;US3635761097^FF_DEBT_LT(ANN_R,42370,42735)&lt;/Q&gt;&lt;R&gt;1&lt;/R&gt;&lt;C&gt;1&lt;/C&gt;&lt;D xsi:type="xsd:double"&gt;2144.6&lt;/D&gt;&lt;/FQL&gt;&lt;FQL&gt;&lt;Q&gt;US3635761097^FF_PTX_INC_FOR(ANN_R,43831,44196)&lt;/Q&gt;&lt;R&gt;1&lt;/R&gt;&lt;C&gt;1&lt;/C&gt;&lt;D xsi:type="xsd:double"&gt;346.5&lt;/D&gt;&lt;/FQL&gt;&lt;FQL&gt;&lt;Q&gt;US3635761097^FF_RD_EXP(ANN_R,43831,44196)&lt;/Q&gt;&lt;R&gt;0&lt;/R&gt;&lt;C&gt;0&lt;/C&gt;&lt;/FQL&gt;&lt;FQL&gt;&lt;Q&gt;US3635761097^FF_DEBT_LT(ANN_R,43831,44196)&lt;/Q&gt;&lt;R&gt;1&lt;/R&gt;&lt;C&gt;1&lt;/C&gt;&lt;D xsi:type="xsd:double"&gt;4586.9&lt;/D&gt;&lt;/FQL&gt;&lt;FQL&gt;&lt;Q&gt;US0404131064^FF_PTX_INC_FOR(ANN_R,42370,42735)&lt;/Q&gt;&lt;R&gt;1&lt;/R&gt;&lt;C&gt;1&lt;/C&gt;&lt;D xsi:type="xsd:double"&gt;46.023&lt;/D&gt;&lt;/FQL&gt;&lt;FQL&gt;&lt;Q&gt;US0404131064^FF_RD_EXP(ANN_R,42370,42735)&lt;/Q&gt;&lt;R&gt;1&lt;/R&gt;&lt;C&gt;1&lt;/C&gt;&lt;D xsi:type="xsd:double"&gt;273.581&lt;/D&gt;&lt;/FQL&gt;&lt;FQL&gt;&lt;Q&gt;US0404131064^FF_DEBT_LT(ANN_R,42370,42735)&lt;/Q&gt;&lt;R&gt;1&lt;/R&gt;&lt;C&gt;1&lt;/C&gt;&lt;D xsi:type="xsd:double"&gt;39.593&lt;/D&gt;&lt;/FQL&gt;&lt;FQL&gt;&lt;Q&gt;US0404131064^FF_PTX_INC_FOR(ANN_R,43831,44196)&lt;/Q&gt;&lt;R&gt;1&lt;/R&gt;&lt;C&gt;1&lt;/C&gt;&lt;D xsi:type="xsd:double"&gt;117.025&lt;/D&gt;&lt;/FQL&gt;&lt;FQL&gt;&lt;Q&gt;US0404131064^FF_RD_EXP(ANN_R,43831,44196)&lt;/Q&gt;&lt;R&gt;1&lt;/R&gt;&lt;C&gt;1&lt;/C&gt;&lt;D xsi:type="xsd:double"&gt;486.594&lt;/D&gt;&lt;/FQL&gt;&lt;FQL&gt;&lt;Q&gt;US0404131064^FF_DEBT_LT(ANN_R,43831,44196)&lt;/Q&gt;&lt;R&gt;1&lt;/R&gt;&lt;C&gt;1&lt;/C&gt;&lt;D xsi:type="xsd:double"&gt;72.397&lt;/D&gt;&lt;/FQL&gt;&lt;FQL&gt;&lt;Q&gt;NL0010832176^FF_PTX_INC_FOR(ANN_R,42370,42735)&lt;/Q&gt;&lt;R&gt;0&lt;/R&gt;&lt;C&gt;0&lt;/C&gt;&lt;/FQL&gt;&lt;FQL&gt;&lt;Q&gt;NL0010832176^FF_RD_EXP(ANN_R,42370,42735)&lt;/Q&gt;&lt;R&gt;1&lt;/R&gt;&lt;C&gt;1&lt;/C&gt;&lt;D xsi:type="xsd:double"&gt;31.222&lt;/D&gt;&lt;/FQL&gt;&lt;FQL&gt;&lt;Q&gt;NL0010832176^FF_DEBT_LT(ANN_R,42370,42735)&lt;/Q&gt;&lt;R&gt;1&lt;/R&gt;&lt;C&gt;1&lt;/C&gt;&lt;D xsi:type="xsd:double"&gt;0&lt;/D&gt;&lt;/FQL&gt;&lt;FQL&gt;&lt;Q&gt;NL0010832176^FF_PTX_INC_FOR(ANN_R,43831,44196)&lt;/Q&gt;&lt;R&gt;0&lt;/R&gt;&lt;C&gt;0&lt;/C&gt;&lt;/FQL&gt;&lt;FQL&gt;&lt;Q&gt;NL0010832176^FF_RD_EXP(ANN_R,43831,44196)&lt;/Q&gt;&lt;R&gt;1&lt;/R&gt;&lt;C&gt;1&lt;/C&gt;&lt;D xsi:type="xsd:double"&gt;322.858120978916&lt;/D&gt;&lt;/FQL&gt;&lt;FQL&gt;&lt;Q&gt;NL0010832176^FF_DEBT_LT(ANN_R,43831,44196)&lt;/Q&gt;&lt;R&gt;1&lt;/R&gt;&lt;C&gt;1&lt;/C&gt;&lt;D xsi:type="xsd:double"&gt;5.05169384172377&lt;/D&gt;&lt;/FQL&gt;&lt;FQL&gt;&lt;Q&gt;BE0974293251^FF_PTX_INC_FOR(ANN_R,42370,42735)&lt;/Q&gt;&lt;R&gt;0&lt;/R&gt;&lt;C&gt;0&lt;/C&gt;&lt;/FQL&gt;&lt;FQL&gt;&lt;Q&gt;BE0974293251^FF_RD_EXP(ANN_R,42370,42735)&lt;/Q&gt;&lt;R&gt;1&lt;/R&gt;&lt;C&gt;1&lt;/C&gt;&lt;D xsi:type="xsd:double"&gt;220.575491187307&lt;/D&gt;&lt;/FQL&gt;&lt;FQL&gt;&lt;Q&gt;BE0974293251^FF_DEBT_LT(ANN_R,42370,42735)&lt;/Q&gt;&lt;R&gt;1&lt;/R&gt;&lt;C&gt;1&lt;/C&gt;&lt;D xsi:type="xsd:double"&gt;108026.546575086&lt;/D&gt;&lt;/FQL&gt;&lt;FQL&gt;&lt;Q&gt;BE0974293251^FF_PTX_INC_FOR(ANN_R,43831,44196)&lt;/Q&gt;&lt;R&gt;0&lt;/R&gt;&lt;C&gt;0&lt;/C&gt;&lt;/FQL&gt;&lt;FQL&gt;&lt;Q&gt;BE0974293251^FF_RD_EXP(ANN_R,43831,44196)&lt;/Q&gt;&lt;R&gt;1&lt;/R&gt;&lt;C&gt;1&lt;/C&gt;&lt;D xsi:type="xsd:double"&gt;259.654948538946&lt;/D&gt;&lt;/FQL&gt;&lt;FQL&gt;&lt;Q&gt;BE0974293251^FF_DEBT_LT(ANN_R,43831,44196)&lt;/Q&gt;&lt;R&gt;1&lt;/R&gt;&lt;C&gt;1&lt;/C&gt;&lt;D xsi:type="xsd:double"&gt;78033.5907814435&lt;/D&gt;&lt;/FQL&gt;&lt;FQL&gt;&lt;Q&gt;US0311001004^FF_PTX_INC_FOR(ANN_R,42370,42735)&lt;/Q&gt;&lt;R&gt;1&lt;/R&gt;&lt;C&gt;1&lt;/C&gt;&lt;D xsi:type="xsd:double"&gt;295.888&lt;/D&gt;&lt;/FQL&gt;&lt;FQL&gt;&lt;Q&gt;US0311001004^FF_RD_EXP(ANN_R,42370,42735)&lt;/Q&gt;&lt;R&gt;1&lt;/R&gt;&lt;C&gt;1&lt;/C&gt;&lt;D xsi:type="xsd:double"&gt;112&lt;/D&gt;&lt;/FQL&gt;&lt;FQL&gt;&lt;Q&gt;US0311001004^FF_DEBT_LT(ANN_R,42370,42735)&lt;/Q&gt;&lt;R&gt;1&lt;/R&gt;&lt;C&gt;1&lt;/C&gt;&lt;D xsi:type="xsd:double"&gt;2062.644&lt;/D&gt;&lt;/FQL&gt;&lt;FQL&gt;&lt;Q&gt;US0311001004^FF_PTX_INC_FOR(ANN_R,43831,44196)&lt;/Q&gt;&lt;R&gt;1&lt;/R&gt;&lt;C&gt;1&lt;/C&gt;&lt;D xsi:type="xsd:double"&gt;271.465&lt;/D&gt;&lt;/FQL&gt;&lt;FQL&gt;&lt;Q&gt;US0311001004^FF_RD_EXP(ANN_R,43831,44196)&lt;/Q&gt;&lt;R&gt;1&lt;/R&gt;&lt;C&gt;1&lt;/C&gt;&lt;D xsi:type="xsd:double"&gt;158.9&lt;/D&gt;&lt;/FQL&gt;&lt;FQL&gt;&lt;Q&gt;US0311001004^FF_DEBT_LT(ANN_R,43831,44196)&lt;/Q&gt;&lt;R&gt;1&lt;/R&gt;&lt;C&gt;1&lt;/C&gt;&lt;D xsi:type="xsd:double"&gt;2409.614&lt;/D&gt;&lt;/FQL&gt;&lt;FQL&gt;&lt;Q&gt;ES0109067019^FF_PTX_INC_FOR(ANN_R,42370,42735)&lt;/Q&gt;&lt;R&gt;0&lt;/R&gt;&lt;C&gt;0&lt;/C&gt;&lt;/FQL&gt;&lt;FQL&gt;&lt;Q&gt;ES0109067019^FF_RD_EXP(ANN_R,42370,42735)&lt;/Q&gt;&lt;R&gt;1&lt;/R&gt;&lt;C&gt;1&lt;/C&gt;&lt;D xsi:type="xsd:double"&gt;291.9&lt;/D&gt;&lt;/FQL&gt;&lt;FQL&gt;&lt;Q&gt;ES0109067019^FF_DEBT_LT(ANN_R,42370,42735)&lt;/Q&gt;&lt;R&gt;1&lt;/R&gt;&lt;C&gt;1&lt;/C&gt;&lt;D xsi:type="xsd:double"&gt;1422.7&lt;/D&gt;&lt;/FQL&gt;&lt;FQL&gt;&lt;Q&gt;ES0109067019^FF_PTX_INC_FOR(ANN_R,43831,44196)&lt;/Q&gt;&lt;R&gt;0&lt;/R&gt;&lt;C&gt;0&lt;/C&gt;&lt;/FQL&gt;&lt;FQL&gt;&lt;Q&gt;ES0109067019^FF_RD_EXP(ANN_R,43831,44196)&lt;/Q&gt;&lt;R&gt;0&lt;/R&gt;&lt;C&gt;0&lt;/C&gt;&lt;/FQL&gt;&lt;FQL&gt;&lt;Q&gt;ES0109067019^FF_DEBT_LT(ANN_R,43831,44196)&lt;/Q&gt;&lt;R&gt;1&lt;/R&gt;&lt;C&gt;1&lt;/C&gt;&lt;D xsi:type="xsd:double"&gt;4337.5&lt;/D&gt;&lt;/FQL&gt;&lt;FQL&gt;&lt;Q&gt;FR0010220475^FF_PTX_INC_FOR(ANN_R,42370,42735)&lt;/Q&gt;&lt;R&gt;0&lt;/R&gt;&lt;C&gt;0&lt;/C&gt;&lt;/FQL&gt;&lt;FQL&gt;&lt;Q&gt;FR0010220475^FF_RD_EXP(ANN_R,42370,42735)&lt;/Q&gt;&lt;R&gt;1&lt;/R&gt;&lt;C&gt;1&lt;/C&gt;&lt;D xsi:type="xsd:double"&gt;83&lt;/D&gt;&lt;/FQL&gt;&lt;FQL&gt;&lt;Q&gt;FR0010220475^FF_DEBT_LT(ANN_R,42370,42735)&lt;/Q&gt;&lt;R&gt;1&lt;/R&gt;&lt;C&gt;1&lt;/C&gt;&lt;D xsi:type="xsd:double"&gt;1818&lt;/D&gt;&lt;/FQL&gt;&lt;FQL&gt;&lt;Q&gt;DE0005439004^FF_PTX_INC_FOR(ANN_R,42736,43100)&lt;/Q&gt;&lt;R&gt;0&lt;/R&gt;&lt;C&gt;0&lt;/C&gt;&lt;/FQL&gt;&lt;FQL&gt;&lt;Q&gt;DE0005439004^FF_RD_EXP(ANN_R,42736,43100)&lt;/Q&gt;&lt;R&gt;1&lt;/R&gt;&lt;C&gt;1&lt;/C&gt;&lt;D xsi:type="xsd:double"&gt;3103.7&lt;/D&gt;&lt;/FQL&gt;&lt;FQL&gt;&lt;Q&gt;DE0005439004^FF_DEBT_LT(ANN_R,42736,43100)&lt;/Q&gt;&lt;R&gt;1&lt;/R&gt;&lt;C&gt;1&lt;/C&gt;&lt;D xsi:type="xsd:double"&gt;2017.8&lt;/D&gt;&lt;/FQL&gt;&lt;FQL&gt;&lt;Q&gt;DE000PAH0038^FF_PTX_INC_FOR(ANN_R,42736,43100)&lt;/Q&gt;&lt;R&gt;0&lt;/R&gt;&lt;C&gt;0&lt;/C&gt;&lt;/FQL&gt;&lt;FQL&gt;&lt;Q&gt;DE000PAH0038^FF_RD_EXP(ANN_R,42736,43100)&lt;/Q&gt;&lt;R&gt;0&lt;/R&gt;&lt;C&gt;0&lt;/C&gt;&lt;/FQL&gt;&lt;FQL&gt;&lt;Q&gt;DE000PAH0038^FF_DEBT_LT(ANN_R,42736,43100)&lt;/Q&gt;&lt;R&gt;1&lt;/R&gt;&lt;C&gt;1&lt;/C&gt;&lt;D xsi:type="xsd:double"&gt;12&lt;/D&gt;&lt;/FQL&gt;&lt;FQL&gt;&lt;Q&gt;NL0011585146^FF_PTX_INC_FOR(ANN_R,42736,43100)&lt;/Q&gt;&lt;R&gt;0&lt;/R&gt;&lt;C&gt;0&lt;/C&gt;&lt;/FQL&gt;&lt;FQL&gt;&lt;Q&gt;NL0011585146^FF_RD_EXP(ANN_R,42736,43100)&lt;/Q&gt;&lt;R&gt;1&lt;/R&gt;&lt;C&gt;1&lt;/C&gt;&lt;D xsi:type="xsd:double"&gt;657.119&lt;/D&gt;&lt;/FQL&gt;&lt;FQL&gt;&lt;Q&gt;NL0011585146^FF_DEBT_LT(ANN_R,42736,43100)&lt;/Q&gt;&lt;R&gt;1&lt;/R&gt;&lt;C&gt;1&lt;/C&gt;&lt;D xsi:type="xsd:double"&gt;1500.15&lt;/D&gt;&lt;/FQL&gt;&lt;FQL&gt;&lt;Q&gt;FR0000121261^FF_PTX_INC_FOR(ANN_R,42736,43100)&lt;/Q&gt;&lt;R&gt;0&lt;/R&gt;&lt;C&gt;0&lt;/C&gt;&lt;/FQL&gt;&lt;FQL&gt;&lt;Q&gt;FR0000121261^FF_RD_EXP(ANN_R,42736,43100)&lt;/Q&gt;&lt;R&gt;1&lt;/R&gt;&lt;C&gt;1&lt;/C&gt;&lt;D xsi:type="xsd:double"&gt;641&lt;/D&gt;&lt;/FQL&gt;&lt;FQL&gt;&lt;Q&gt;FR0000121261^FF_DEBT_LT(ANN_R,42736,43100)&lt;/Q&gt;&lt;R&gt;1&lt;/R&gt;&lt;C&gt;1&lt;/C&gt;&lt;D xsi:type="xsd:double"&gt;2366&lt;/D&gt;&lt;/FQL&gt;&lt;FQL&gt;&lt;Q&gt;DE0005190003^FF_PTX_INC_FOR(ANN_R,42736,43100)&lt;/Q&gt;&lt;R&gt;0&lt;/R&gt;&lt;C&gt;0&lt;/C&gt;&lt;/FQL&gt;&lt;FQL&gt;&lt;Q&gt;DE0005190003^FF_RD_EXP(ANN_R,42736,43100)&lt;/Q&gt;&lt;R&gt;1&lt;/R&gt;&lt;C&gt;1&lt;/C&gt;&lt;D xsi:type="xsd:double"&gt;6108&lt;/D&gt;&lt;/FQL&gt;&lt;FQL&gt;&lt;Q&gt;DE0005190003^FF_DEBT_LT(ANN_R,42736,43100)&lt;/Q&gt;&lt;R&gt;1&lt;/R&gt;&lt;C&gt;1&lt;/C&gt;&lt;D xsi:type="xsd:double"&gt;48784&lt;/D&gt;&lt;/FQL&gt;&lt;FQL&gt;&lt;Q&gt;NL00150001Q9^FF_PTX_INC_FOR(ANN_R,42736,43100)&lt;/Q&gt;&lt;R&gt;0&lt;/R&gt;&lt;C&gt;0&lt;/C&gt;&lt;/FQL&gt;&lt;FQL&gt;&lt;Q&gt;NL00150001Q9^FF_RD_EXP(ANN_R,42736,43100)&lt;/Q&gt;&lt;R&gt;1&lt;/R&gt;&lt;C&gt;1&lt;/C&gt;&lt;D xsi:type="xsd:double"&gt;1609&lt;/D&gt;&lt;/FQL&gt;&lt;FQL&gt;&lt;Q&gt;NL00150001Q9^FF_DEBT_LT(ANN_R,42736,43100)&lt;/Q&gt;&lt;R&gt;1&lt;/R&gt;&lt;C&gt;1&lt;/C&gt;&lt;D xsi:type="xsd:double"&gt;10726&lt;/D&gt;&lt;/FQL&gt;&lt;FQL&gt;&lt;Q&gt;DE0007664039^FF_PTX_INC_FOR(ANN_R,42736,43100)&lt;/Q&gt;&lt;R&gt;0&lt;/R&gt;&lt;C&gt;0&lt;/C&gt;&lt;/FQL&gt;&lt;FQL&gt;&lt;Q&gt;DE0007664039^FF_RD_EXP(ANN_R,42736,43100)&lt;/Q&gt;&lt;R&gt;1&lt;/R&gt;&lt;C&gt;1&lt;/C&gt;&lt;D xsi:type="xsd:double"&gt;11614&lt;/D&gt;&lt;/FQL&gt;&lt;FQL&gt;&lt;Q&gt;DE0007664039^FF_DEBT_LT(ANN_R,42736,43100)&lt;/Q&gt;&lt;R&gt;1&lt;/R&gt;&lt;C&gt;1&lt;/C&gt;&lt;D xsi:type="xsd:double"&gt;92716&lt;/D&gt;&lt;/FQL&gt;&lt;FQL&gt;&lt;Q&gt;DE0007100000^FF_PTX_INC_FOR(ANN_R,42736,43100)&lt;/Q&gt;&lt;R&gt;0&lt;/R&gt;&lt;C&gt;0&lt;/C&gt;&lt;/FQL&gt;&lt;FQL&gt;&lt;Q&gt;DE0007100000^FF_RD_EXP(ANN_R,42736,43100)&lt;/Q&gt;&lt;R&gt;1&lt;/R&gt;&lt;C&gt;1&lt;/C&gt;&lt;D xsi:type="xsd:double"&gt;5890&lt;/D&gt;&lt;/FQL&gt;&lt;FQL&gt;&lt;Q&gt;DE0007100000^FF_DEBT_LT(ANN_R,42736,43100)&lt;/Q&gt;&lt;R&gt;1&lt;/R&gt;&lt;C&gt;1&lt;/C&gt;&lt;D xsi:type="xsd:double"&gt;78378&lt;/D&gt;&lt;/FQL&gt;&lt;FQL&gt;&lt;Q&gt;US3453708600^FF_PTX_INC_FOR(ANN_R,42736,43100)&lt;/Q&gt;&lt;R&gt;1&lt;/R&gt;&lt;C&gt;1&lt;/C&gt;&lt;D xsi:type="xsd:double"&gt;3298&lt;/D&gt;&lt;/FQL&gt;&lt;FQL&gt;&lt;Q&gt;US3453708600^FF_RD_EXP(ANN_R,42736,43100)&lt;/Q&gt;&lt;R&gt;1&lt;/R&gt;&lt;C&gt;1&lt;/C&gt;&lt;D xsi:type="xsd:double"&gt;8000&lt;/D&gt;&lt;/FQL&gt;&lt;FQL&gt;&lt;Q&gt;US3453708600^FF_DEBT_LT(ANN_R,42736,43100)&lt;/Q&gt;&lt;R&gt;1&lt;/R&gt;&lt;C&gt;1&lt;/C&gt;&lt;D xsi:type="xsd:double"&gt;102666&lt;/D&gt;&lt;/FQL&gt;&lt;FQL&gt;&lt;Q&gt;US37045V1008^FF_PTX_INC_FOR(ANN_R,42736,43100)&lt;/Q&gt;&lt;R&gt;0&lt;/R&gt;&lt;C&gt;0&lt;/C&gt;&lt;/FQL&gt;&lt;FQL&gt;&lt;Q&gt;US37045V1008^FF_RD_EXP(ANN_R,42736,43100)&lt;/Q&gt;&lt;R&gt;1&lt;/R&gt;&lt;C&gt;1&lt;/C&gt;&lt;D xsi:type="xsd:double"&gt;7300&lt;/D&gt;&lt;/FQL&gt;&lt;FQL&gt;&lt;Q&gt;US37045V1008^FF_DEBT_LT(ANN_R,42736,43100)&lt;/Q&gt;&lt;R&gt;1&lt;/R&gt;&lt;C&gt;1&lt;/C&gt;&lt;D xsi:type="xsd:double"&gt;67254&lt;/D&gt;&lt;/FQL&gt;&lt;FQL&gt;&lt;Q&gt;JP3397200001^FF_PTX_INC_FOR(ANN_R,42736,43100)&lt;/Q&gt;&lt;R&gt;0&lt;/R&gt;&lt;C&gt;0&lt;/C&gt;&lt;/FQL&gt;&lt;FQL&gt;&lt;Q&gt;JP3397200001^FF_RD_EXP(ANN_R,42736,43100)&lt;/Q&gt;&lt;R&gt;1&lt;/R&gt;&lt;C&gt;1&lt;/C&gt;&lt;D xsi:type="xsd:double"&gt;131539&lt;/D&gt;&lt;/FQL&gt;&lt;FQL&gt;&lt;Q&gt;JP3397200001^FF_DEBT_LT(ANN_R,42736,43100)&lt;/Q&gt;&lt;R&gt;1&lt;/R&gt;&lt;C&gt;1&lt;/C&gt;&lt;D xsi:type="xsd:double"&gt;435817&lt;/D&gt;&lt;/FQL&gt;&lt;FQL&gt;&lt;Q&gt;JP3551500006^FF_PTX_INC_FOR(ANN_R,42736,43100)&lt;/Q&gt;&lt;R&gt;0&lt;/R&gt;&lt;C&gt;0&lt;/C&gt;&lt;/FQL&gt;&lt;FQL&gt;&lt;Q&gt;JP3551500006^FF_RD_EXP(ANN_R,42736,43100)&lt;/Q&gt;&lt;R&gt;1&lt;/R&gt;&lt;C&gt;1&lt;/C&gt;&lt;D xsi:type="xsd:double"&gt;409223&lt;/D&gt;&lt;/FQL&gt;&lt;FQL&gt;&lt;Q&gt;JP3551500006^FF_DEBT_LT(ANN_R,42736,43100)&lt;/Q&gt;&lt;R&gt;1&lt;/R&gt;&lt;C&gt;1&lt;/C&gt;&lt;D xsi:type="xsd:double"&gt;266116&lt;/D&gt;&lt;/FQL&gt;&lt;FQL&gt;&lt;Q&gt;KR7000270009^FF_PTX_INC_FOR(ANN_R,42736,43100)&lt;/Q&gt;&lt;R&gt;0&lt;/R&gt;&lt;C&gt;0&lt;/C&gt;&lt;/FQL&gt;&lt;FQL&gt;&lt;Q&gt;KR7000270009^FF_RD_EXP(ANN_R,42736,43100)&lt;/Q&gt;&lt;R&gt;1&lt;/R&gt;&lt;C&gt;1&lt;/C&gt;&lt;D xsi:type="xsd:double"&gt;912325&lt;/D&gt;&lt;/FQL&gt;&lt;FQL&gt;&lt;Q&gt;KR7000270009^FF_DEBT_LT(ANN_R,42736,43100)&lt;/Q&gt;&lt;R&gt;1&lt;/R&gt;&lt;C&gt;1&lt;/C&gt;&lt;D xsi:type="xsd:double"&gt;4896536&lt;/D&gt;&lt;/FQL&gt;&lt;FQL&gt;&lt;Q&gt;JP3854600008^FF_PTX_INC_FOR(ANN_R,42736,43100)&lt;/Q&gt;&lt;R&gt;0&lt;/R&gt;&lt;C&gt;0&lt;/C&gt;&lt;/FQL&gt;&lt;FQL&gt;&lt;Q&gt;JP3854600008^FF_RD_EXP(ANN_R,42736,43100)&lt;/Q&gt;&lt;R&gt;1&lt;/R&gt;&lt;C&gt;1&lt;/C&gt;&lt;D xsi:type="xsd:double"&gt;538881&lt;/D&gt;&lt;/FQL&gt;&lt;FQL&gt;&lt;Q&gt;JP3854600008^FF_DEBT_LT(ANN_R,42736,43100)&lt;/Q&gt;&lt;R&gt;1&lt;/R&gt;&lt;C&gt;1&lt;/C&gt;&lt;D xsi:type="xsd:double"&gt;4022190&lt;/D&gt;&lt;/FQL&gt;&lt;FQL&gt;&lt;Q&gt;JP3633400001^FF_PTX_INC_FOR(ANN_R,42736,43100)&lt;/Q&gt;&lt;R&gt;1&lt;/R&gt;&lt;C&gt;1&lt;/C&gt;&lt;D xsi:type="xsd:double"&gt;770617&lt;/D&gt;&lt;/FQL&gt;&lt;FQL&gt;&lt;Q&gt;JP3633400001^FF_RD_EXP(ANN_R,42736,43100)&lt;/Q&gt;&lt;R&gt;1&lt;/R&gt;&lt;C&gt;1&lt;/C&gt;&lt;D xsi:type="xsd:double"&gt;1037528&lt;/D&gt;&lt;/FQL&gt;&lt;FQL&gt;&lt;Q&gt;JP3633400001^FF_DEBT_LT(ANN_R,42736,43100)&lt;/Q&gt;&lt;R&gt;1&lt;/R&gt;&lt;C&gt;1&lt;/C&gt;&lt;D xsi:type="xsd:double"&gt;9911596&lt;/D&gt;&lt;/FQL&gt;&lt;FQL&gt;&lt;Q&gt;KR7012330007^FF_PTX_INC_FOR(ANN_R,42736,43100)&lt;/Q&gt;&lt;R&gt;0&lt;/R&gt;&lt;C&gt;0&lt;/C&gt;&lt;/FQL&gt;&lt;FQL&gt;&lt;Q&gt;KR7012330007^FF_RD_EXP(ANN_R,42736,43100)&lt;/Q&gt;&lt;R&gt;1&lt;/R&gt;&lt;C&gt;1&lt;/C&gt;&lt;D xsi:type="xsd:double"&gt;687291&lt;/D&gt;&lt;/FQL&gt;&lt;FQL&gt;&lt;Q&gt;KR7012330007^FF_DEBT_LT(ANN_R,42736,43100)&lt;/Q&gt;&lt;R&gt;1&lt;/R&gt;&lt;C&gt;1&lt;/C&gt;&lt;D xsi:type="xsd:double"&gt;1320438&lt;/D&gt;&lt;/FQL&gt;&lt;FQL&gt;&lt;Q&gt;JP3830800003^FF_PTX_INC_FOR(ANN_R,42736,43100)&lt;/Q&gt;&lt;R&gt;0&lt;/R&gt;&lt;C&gt;0&lt;/C&gt;&lt;/FQL&gt;&lt;FQL&gt;&lt;Q&gt;JP3830800003^FF_RD_EXP(ANN_R,42736,43100)&lt;/Q&gt;&lt;R&gt;1&lt;/R&gt;&lt;C&gt;1&lt;/C&gt;&lt;D xsi:type="xsd:double"&gt;99791&lt;/D&gt;&lt;/FQL&gt;&lt;FQL&gt;&lt;Q&gt;JP3830800003^FF_DEBT_LT(ANN_R,42736,43100)&lt;/Q&gt;&lt;R&gt;1&lt;/R&gt;&lt;C&gt;1&lt;/C&gt;&lt;D xsi:type="xsd:double"&gt;300304&lt;/D&gt;&lt;/FQL&gt;&lt;FQL&gt;&lt;Q&gt;KR7005380001^FF_PTX_INC_FOR(ANN_R,42736,43100)&lt;/Q&gt;&lt;R&gt;0&lt;/R&gt;&lt;C&gt;0&lt;/C&gt;&lt;/FQL&gt;&lt;FQL&gt;&lt;Q&gt;KR7005380001^FF_RD_EXP(ANN_R,42736,43100)&lt;/Q&gt;&lt;R&gt;1&lt;/R&gt;&lt;C&gt;1&lt;/C&gt;&lt;D xsi:type="xsd:double"&gt;1179922&lt;/D&gt;&lt;/FQL&gt;&lt;FQL&gt;&lt;Q&gt;KR7005380001^FF_DEBT_LT(ANN_R</t>
        </r>
      </text>
    </comment>
    <comment ref="A167" authorId="0" shapeId="0" xr:uid="{B314B7BA-A9CD-4CFA-B170-EACF086D4266}">
      <text>
        <r>
          <rPr>
            <b/>
            <sz val="9"/>
            <color indexed="81"/>
            <rFont val="Tahoma"/>
            <charset val="1"/>
          </rPr>
          <t>,42736,43100)&lt;/Q&gt;&lt;R&gt;1&lt;/R&gt;&lt;C&gt;1&lt;/C&gt;&lt;D xsi:type="xsd:double"&gt;48942329&lt;/D&gt;&lt;/FQL&gt;&lt;FQL&gt;&lt;Q&gt;JP3814800003^FF_PTX_INC_FOR(ANN_R,42736,43100)&lt;/Q&gt;&lt;R&gt;0&lt;/R&gt;&lt;C&gt;0&lt;/C&gt;&lt;/FQL&gt;&lt;FQL&gt;&lt;Q&gt;JP3814800003^FF_RD_EXP(ANN_R,42736,43100)&lt;/Q&gt;&lt;R&gt;1&lt;/R&gt;&lt;C&gt;1&lt;/C&gt;&lt;D xsi:type="xsd:double"&gt;114215&lt;/D&gt;&lt;/FQL&gt;&lt;FQL&gt;&lt;Q&gt;JP3814800003^FF_DEBT_LT(ANN_R,42736,43100)&lt;/Q&gt;&lt;R&gt;1&lt;/R&gt;&lt;C&gt;1&lt;/C&gt;&lt;D xsi:type="xsd:double"&gt;65446&lt;/D&gt;&lt;/FQL&gt;&lt;FQL&gt;&lt;Q&gt;DE0005439004^FF_PTX_INC_FOR(ANN_R,43466,43830)&lt;/Q&gt;&lt;R&gt;0&lt;/R&gt;&lt;C&gt;0&lt;/C&gt;&lt;/FQL&gt;&lt;FQL&gt;&lt;Q&gt;DE0005439004^FF_RD_EXP(ANN_R,43466,43830)&lt;/Q&gt;&lt;R&gt;1&lt;/R&gt;&lt;C&gt;1&lt;/C&gt;&lt;D xsi:type="xsd:double"&gt;4471.8&lt;/D&gt;&lt;/FQL&gt;&lt;FQL&gt;&lt;Q&gt;DE0005439004^FF_DEBT_LT(ANN_R,43466,43830)&lt;/Q&gt;&lt;R&gt;1&lt;/R&gt;&lt;C&gt;1&lt;/C&gt;&lt;D xsi:type="xsd:double"&gt;3375.2&lt;/D&gt;&lt;/FQL&gt;&lt;FQL&gt;&lt;Q&gt;DE000PAH0038^FF_PTX_INC_FOR(ANN_R,43466,43830)&lt;/Q&gt;&lt;R&gt;0&lt;/R&gt;&lt;C&gt;0&lt;/C&gt;&lt;/FQL&gt;&lt;FQL&gt;&lt;Q&gt;DE000PAH0038^FF_RD_EXP(ANN_R,43466,43830)&lt;/Q&gt;&lt;R&gt;0&lt;/R&gt;&lt;C&gt;0&lt;/C&gt;&lt;/FQL&gt;&lt;FQL&gt;&lt;Q&gt;DE000PAH0038^FF_DEBT_LT(ANN_R,43466,43830)&lt;/Q&gt;&lt;R&gt;1&lt;/R&gt;&lt;C&gt;1&lt;/C&gt;&lt;D xsi:type="xsd:double"&gt;35&lt;/D&gt;&lt;/FQL&gt;&lt;FQL&gt;&lt;Q&gt;NL0011585146^FF_PTX_INC_FOR(ANN_R,43466,43830)&lt;/Q&gt;&lt;R&gt;0&lt;/R&gt;&lt;C&gt;0&lt;/C&gt;&lt;/FQL&gt;&lt;FQL&gt;&lt;Q&gt;NL0011585146^FF_RD_EXP(ANN_R,43466,43830)&lt;/Q&gt;&lt;R&gt;1&lt;/R&gt;&lt;C&gt;1&lt;/C&gt;&lt;D xsi:type="xsd:double"&gt;699.211&lt;/D&gt;&lt;/FQL&gt;&lt;FQL&gt;&lt;Q&gt;NL0011585146^FF_DEBT_LT(ANN_R,43466,43830)&lt;/Q&gt;&lt;R&gt;1&lt;/R&gt;&lt;C&gt;1&lt;/C&gt;&lt;D xsi:type="xsd:double"&gt;1668.414&lt;/D&gt;&lt;/FQL&gt;&lt;FQL&gt;&lt;Q&gt;FR0000121261^FF_PTX_INC_FOR(ANN_R,43466,43830)&lt;/Q&gt;&lt;R&gt;0&lt;/R&gt;&lt;C&gt;0&lt;/C&gt;&lt;/FQL&gt;&lt;FQL&gt;&lt;Q&gt;FR0000121261^FF_RD_EXP(ANN_R,43466,43830)&lt;/Q&gt;&lt;R&gt;1&lt;/R&gt;&lt;C&gt;1&lt;/C&gt;&lt;D xsi:type="xsd:double"&gt;687&lt;/D&gt;&lt;/FQL&gt;&lt;FQL&gt;&lt;Q&gt;FR0000121261^FF_DEBT_LT(ANN_R,43466,43830)&lt;/Q&gt;&lt;R&gt;1&lt;/R&gt;&lt;C&gt;1&lt;/C&gt;&lt;D xsi:type="xsd:double"&gt;5923&lt;/D&gt;&lt;/FQL&gt;&lt;FQL&gt;&lt;Q&gt;DE0005190003^FF_PTX_INC_FOR(ANN_R,43466,43830)&lt;/Q&gt;&lt;R&gt;0&lt;/R&gt;&lt;C&gt;0&lt;/C&gt;&lt;/FQL&gt;&lt;FQL&gt;&lt;Q&gt;DE0005190003^FF_RD_EXP(ANN_R,43466,43830)&lt;/Q&gt;&lt;R&gt;1&lt;/R&gt;&lt;C&gt;1&lt;/C&gt;&lt;D xsi:type="xsd:double"&gt;6419&lt;/D&gt;&lt;/FQL&gt;&lt;FQL&gt;&lt;Q&gt;DE0005190003^FF_DEBT_LT(ANN_R,43466,43830)&lt;/Q&gt;&lt;R&gt;1&lt;/R&gt;&lt;C&gt;1&lt;/C&gt;&lt;D xsi:type="xsd:double"&gt;69010&lt;/D&gt;&lt;/FQL&gt;&lt;FQL&gt;&lt;Q&gt;NL00150001Q9^FF_PTX_INC_FOR(ANN_R,43466,43830)&lt;/Q&gt;&lt;R&gt;0&lt;/R&gt;&lt;C&gt;0&lt;/C&gt;&lt;/FQL&gt;&lt;FQL&gt;&lt;Q&gt;NL00150001Q9^FF_RD_EXP(ANN_R,43466,43830)&lt;/Q&gt;&lt;R&gt;1&lt;/R&gt;&lt;C&gt;1&lt;/C&gt;&lt;D xsi:type="xsd:double"&gt;2254&lt;/D&gt;&lt;/FQL&gt;&lt;FQL&gt;&lt;Q&gt;NL00150001Q9^FF_DEBT_LT(ANN_R,43466,43830)&lt;/Q&gt;&lt;R&gt;1&lt;/R&gt;&lt;C&gt;1&lt;/C&gt;&lt;D xsi:type="xsd:double"&gt;8025&lt;/D&gt;&lt;/FQL&gt;&lt;FQL&gt;&lt;Q&gt;DE0007664039^FF_PTX_INC_FOR(ANN_R,43466,43830)&lt;/Q&gt;&lt;R&gt;0&lt;/R&gt;&lt;C&gt;0&lt;/C&gt;&lt;/FQL&gt;&lt;FQL&gt;&lt;Q&gt;DE0007664039^FF_RD_EXP(ANN_R,43466,43830)&lt;/Q&gt;&lt;R&gt;1&lt;/R&gt;&lt;C&gt;1&lt;/C&gt;&lt;D xsi:type="xsd:double"&gt;13199&lt;/D&gt;&lt;/FQL&gt;&lt;FQL&gt;&lt;Q&gt;DE0007664039^FF_DEBT_LT(ANN_R,43466,43830)&lt;/Q&gt;&lt;R&gt;1&lt;/R&gt;&lt;C&gt;1&lt;/C&gt;&lt;D xsi:type="xsd:double"&gt;126219&lt;/D&gt;&lt;/FQL&gt;&lt;FQL&gt;&lt;Q&gt;DE0007100000^FF_PTX_INC_FOR(ANN_R,43466,43830)&lt;/Q&gt;&lt;R&gt;1&lt;/R&gt;&lt;C&gt;1&lt;/C&gt;&lt;D xsi:type="xsd:double"&gt;7943&lt;/D&gt;&lt;/FQL&gt;&lt;FQL&gt;&lt;Q&gt;DE0007100000^FF_RD_EXP(ANN_R,43466,43830)&lt;/Q&gt;&lt;R&gt;1&lt;/R&gt;&lt;C&gt;1&lt;/C&gt;&lt;D xsi:type="xsd:double"&gt;6554&lt;/D&gt;&lt;/FQL&gt;&lt;FQL&gt;&lt;Q&gt;DE0007100000^FF_DEBT_LT(ANN_R,43466,43830)&lt;/Q&gt;&lt;R&gt;1&lt;/R&gt;&lt;C&gt;1&lt;/C&gt;&lt;D xsi:type="xsd:double"&gt;99179&lt;/D&gt;&lt;/FQL&gt;&lt;FQL&gt;&lt;Q&gt;US3453708600^FF_PTX_INC_FOR(ANN_R,43466,43830)&lt;/Q&gt;&lt;R&gt;0&lt;/R&gt;&lt;C&gt;0&lt;/C&gt;&lt;/FQL&gt;&lt;FQL&gt;&lt;Q&gt;US3453708600^FF_RD_EXP(ANN_R,43466,43830)&lt;/Q&gt;&lt;R&gt;1&lt;/R&gt;&lt;C&gt;1&lt;/C&gt;&lt;D xsi:type="xsd:double"&gt;7400&lt;/D&gt;&lt;/FQL&gt;&lt;FQL&gt;&lt;Q&gt;US3453708600^FF_DEBT_LT(ANN_R,43466,43830)&lt;/Q&gt;&lt;R&gt;1&lt;/R&gt;&lt;C&gt;1&lt;/C&gt;&lt;D xsi:type="xsd:double"&gt;102408&lt;/D&gt;&lt;/FQL&gt;&lt;FQL&gt;&lt;Q&gt;US37045V1008^FF_PTX_INC_FOR(ANN_R,43466,43830)&lt;/Q&gt;&lt;R&gt;0&lt;/R&gt;&lt;C&gt;0&lt;/C&gt;&lt;/FQL&gt;&lt;FQL&gt;&lt;Q&gt;US37045V1008^FF_RD_EXP(ANN_R,43466,43830)&lt;/Q&gt;&lt;R&gt;1&lt;/R&gt;&lt;C&gt;1&lt;/C&gt;&lt;D xsi:type="xsd:double"&gt;6800&lt;/D&gt;&lt;/FQL&gt;&lt;FQL&gt;&lt;Q&gt;US37045V1008^FF_DEBT_LT(ANN_R,43466,43830)&lt;/Q&gt;&lt;R&gt;1&lt;/R&gt;&lt;C&gt;1&lt;/C&gt;&lt;D xsi:type="xsd:double"&gt;66934&lt;/D&gt;&lt;/FQL&gt;&lt;FQL&gt;&lt;Q&gt;JP3397200001^FF_PTX_INC_FOR(ANN_R,43466,43830)&lt;/Q&gt;&lt;R&gt;0&lt;/R&gt;&lt;C&gt;0&lt;/C&gt;&lt;/FQL&gt;&lt;FQL&gt;&lt;Q&gt;JP3397200001^FF_RD_EXP(ANN_R,43466,43830)&lt;/Q&gt;&lt;R&gt;1&lt;/R&gt;&lt;C&gt;1&lt;/C&gt;&lt;D xsi:type="xsd:double"&gt;158100&lt;/D&gt;&lt;/FQL&gt;&lt;FQL&gt;&lt;Q&gt;JP3397200001^FF_DEBT_LT(ANN_R,43466,43830)&lt;/Q&gt;&lt;R&gt;1&lt;/R&gt;&lt;C&gt;1&lt;/C&gt;&lt;D xsi:type="xsd:double"&gt;217819&lt;/D&gt;&lt;/FQL&gt;&lt;FQL&gt;&lt;Q&gt;JP3551500006^FF_PTX_INC_FOR(ANN_R,43466,43830)&lt;/Q&gt;&lt;R&gt;0&lt;/R&gt;&lt;C&gt;0&lt;/C&gt;&lt;/FQL&gt;&lt;FQL&gt;&lt;Q&gt;JP3551500006^FF_RD_EXP(ANN_R,43466,43830)&lt;/Q&gt;&lt;R&gt;1&lt;/R&gt;&lt;C&gt;1&lt;/C&gt;&lt;D xsi:type="xsd:double"&gt;497417&lt;/D&gt;&lt;/FQL&gt;&lt;FQL&gt;&lt;Q&gt;JP3551500006^FF_DEBT_LT(ANN_R,43466,43830)&lt;/Q&gt;&lt;R&gt;1&lt;/R&gt;&lt;C&gt;1&lt;/C&gt;&lt;D xsi:type="xsd:double"&gt;413078&lt;/D&gt;&lt;/FQL&gt;&lt;FQL&gt;&lt;Q&gt;KR7000270009^FF_PTX_INC_FOR(ANN_R,43466,43830)&lt;/Q&gt;&lt;R&gt;0&lt;/R&gt;&lt;C&gt;0&lt;/C&gt;&lt;/FQL&gt;&lt;FQL&gt;&lt;Q&gt;KR7000270009^FF_RD_EXP(ANN_R,43466,43830)&lt;/Q&gt;&lt;R&gt;1&lt;/R&gt;&lt;C&gt;1&lt;/C&gt;&lt;D xsi:type="xsd:double"&gt;1103999&lt;/D&gt;&lt;/FQL&gt;&lt;FQL&gt;&lt;Q&gt;KR7000270009^FF_DEBT_LT(ANN_R,43466,43830)&lt;/Q&gt;&lt;R&gt;1&lt;/R&gt;&lt;C&gt;1&lt;/C&gt;&lt;D xsi:type="xsd:double"&gt;4158655&lt;/D&gt;&lt;/FQL&gt;&lt;FQL&gt;&lt;Q&gt;JP3854600008^FF_PTX_INC_FOR(ANN_R,43466,43830)&lt;/Q&gt;&lt;R&gt;0&lt;/R&gt;&lt;C&gt;0&lt;/C&gt;&lt;/FQL&gt;&lt;FQL&gt;&lt;Q&gt;JP3854600008^FF_RD_EXP(ANN_R,43466,43830)&lt;/Q&gt;&lt;R&gt;1&lt;/R&gt;&lt;C&gt;1&lt;/C&gt;&lt;D xsi:type="xsd:double"&gt;658805&lt;/D&gt;&lt;/FQL&gt;&lt;FQL&gt;&lt;Q&gt;JP3854600008^FF_DEBT_LT(ANN_R,43466,43830)&lt;/Q&gt;&lt;R&gt;1&lt;/R&gt;&lt;C&gt;1&lt;/C&gt;&lt;D xsi:type="xsd:double"&gt;4142338&lt;/D&gt;&lt;/FQL&gt;&lt;FQL&gt;&lt;Q&gt;JP3633400001^FF_PTX_INC_FOR(ANN_R,43466,43830)&lt;/Q&gt;&lt;R&gt;1&lt;/R&gt;&lt;C&gt;1&lt;/C&gt;&lt;D xsi:type="xsd:double"&gt;732490&lt;/D&gt;&lt;/FQL&gt;&lt;FQL&gt;&lt;Q&gt;JP3633400001^FF_RD_EXP(ANN_R,43466,43830)&lt;/Q&gt;&lt;R&gt;1&lt;/R&gt;&lt;C&gt;1&lt;/C&gt;&lt;D xsi:type="xsd:double"&gt;1048882&lt;/D&gt;&lt;/FQL&gt;&lt;FQL&gt;&lt;Q&gt;JP3633400001^FF_DEBT_LT(ANN_R,43466,43830)&lt;/Q&gt;&lt;R&gt;1&lt;/R&gt;&lt;C&gt;1&lt;/C&gt;&lt;D xsi:type="xsd:double"&gt;10550945&lt;/D&gt;&lt;/FQL&gt;&lt;FQL&gt;&lt;Q&gt;KR7012330007^FF_PTX_INC_FOR(ANN_R,43466,43830)&lt;/Q&gt;&lt;R&gt;0&lt;/R&gt;&lt;C&gt;0&lt;/C&gt;&lt;/FQL&gt;&lt;FQL&gt;&lt;Q&gt;KR7012330007^FF_RD_EXP(ANN_R,43466,43830)&lt;/Q&gt;&lt;R&gt;1&lt;/R&gt;&lt;C&gt;1&lt;/C&gt;&lt;D xsi:type="xsd:double"&gt;965360&lt;/D&gt;&lt;/FQL&gt;&lt;FQL&gt;&lt;Q&gt;KR7012330007^FF_DEBT_LT(ANN_R,43466,43830)&lt;/Q&gt;&lt;R&gt;1&lt;/R&gt;&lt;C&gt;1&lt;/C&gt;&lt;D xsi:type="xsd:double"&gt;1409389&lt;/D&gt;&lt;/FQL&gt;&lt;FQL&gt;&lt;Q&gt;JP3830800003^FF_PTX_INC_FOR(ANN_R,43466,43830)&lt;/Q&gt;&lt;R&gt;0&lt;/R&gt;&lt;C&gt;0&lt;/C&gt;&lt;/FQL&gt;&lt;FQL&gt;&lt;Q&gt;JP3830800003^FF_RD_EXP(ANN_R,43466,43830)&lt;/Q&gt;&lt;R&gt;1&lt;/R&gt;&lt;C&gt;1&lt;/C&gt;&lt;D xsi:type="xsd:double"&gt;106202&lt;/D&gt;&lt;/FQL&gt;&lt;FQL&gt;&lt;Q&gt;JP3830800003^FF_DEBT_LT(ANN_R,43466,43830)&lt;/Q&gt;&lt;R&gt;1&lt;/R&gt;&lt;C&gt;1&lt;/C&gt;&lt;D xsi:type="xsd:double"&gt;656199&lt;/D&gt;&lt;/FQL&gt;&lt;FQL&gt;&lt;Q&gt;KR7005380001^FF_PTX_INC_FOR(ANN_R,43466,43830)&lt;/Q&gt;&lt;R&gt;0&lt;/R&gt;&lt;C&gt;0&lt;/C&gt;&lt;/FQL&gt;&lt;FQL&gt;&lt;Q&gt;KR7005380001^FF_RD_EXP(ANN_R,43466,43830)&lt;/Q&gt;&lt;R&gt;1&lt;/R&gt;&lt;C&gt;1&lt;/C&gt;&lt;D xsi:type="xsd:double"&gt;1489028&lt;/D&gt;&lt;/FQL&gt;&lt;FQL&gt;&lt;Q&gt;KR7005380001^FF_DEBT_LT(ANN_R,43466,43830)&lt;/Q&gt;&lt;R&gt;1&lt;/R&gt;&lt;C&gt;1&lt;/C&gt;&lt;D xsi:type="xsd:double"&gt;53658498&lt;/D&gt;&lt;/FQL&gt;&lt;FQL&gt;&lt;Q&gt;JP3814800003^FF_PTX_INC_FOR(ANN_R,43466,43830)&lt;/Q&gt;&lt;R&gt;0&lt;/R&gt;&lt;C&gt;0&lt;/C&gt;&lt;/FQL&gt;&lt;FQL&gt;&lt;Q&gt;JP3814800003^FF_RD_EXP(ANN_R,43466,43830)&lt;/Q&gt;&lt;R&gt;1&lt;/R&gt;&lt;C&gt;1&lt;/C&gt;&lt;D xsi:type="xsd:double"&gt;108558&lt;/D&gt;&lt;/FQL&gt;&lt;FQL&gt;&lt;Q&gt;JP3814800003^FF_DEBT_LT(ANN_R,43466,43830)&lt;/Q&gt;&lt;R&gt;1&lt;/R&gt;&lt;C&gt;1&lt;/C&gt;&lt;D xsi:type="xsd:double"&gt;152288&lt;/D&gt;&lt;/FQL&gt;&lt;FQL&gt;&lt;Q&gt;DE0005439004^FF_PTX_INC_FOR(ANN_R,43101,43465)&lt;/Q&gt;&lt;R&gt;0&lt;/R&gt;&lt;C&gt;0&lt;/C&gt;&lt;/FQL&gt;&lt;FQL&gt;&lt;Q&gt;DE0005439004^FF_RD_EXP(ANN_R,43101,43465)&lt;/Q&gt;&lt;R&gt;1&lt;/R&gt;&lt;C&gt;1&lt;/C&gt;&lt;D xsi:type="xsd:double"&gt;4280.2&lt;/D&gt;&lt;/FQL&gt;&lt;FQL&gt;&lt;Q&gt;DE0005439004^FF_DEBT_LT(ANN_R,43101,43465)&lt;/Q&gt;&lt;R&gt;1&lt;/R&gt;&lt;C&gt;1&lt;/C&gt;&lt;D xsi:type="xsd:double"&gt;1449&lt;/D&gt;&lt;/FQL&gt;&lt;FQL&gt;&lt;Q&gt;DE000PAH0038^FF_PTX_INC_FOR(ANN_R,43101,43465)&lt;/Q&gt;&lt;R&gt;0&lt;/R&gt;&lt;C&gt;0&lt;/C&gt;&lt;/FQL&gt;&lt;FQL&gt;&lt;Q&gt;DE000PAH0038^FF_RD_EXP(ANN_R,43101,43465)&lt;/Q&gt;&lt;R&gt;0&lt;/R&gt;&lt;C&gt;0&lt;/C&gt;&lt;/FQL&gt;&lt;FQL&gt;&lt;Q&gt;DE000PAH0038^FF_DEBT_LT(ANN_R,43101,43465)&lt;/Q&gt;&lt;R&gt;1&lt;/R&gt;&lt;C&gt;1&lt;/C&gt;&lt;D xsi:type="xsd:double"&gt;12&lt;/D&gt;&lt;/FQL&gt;&lt;FQL&gt;&lt;Q&gt;NL0011585146^FF_PTX_INC_FOR(ANN_R,43101,43465)&lt;/Q&gt;&lt;R&gt;0&lt;/R&gt;&lt;C&gt;0&lt;/C&gt;&lt;/FQL&gt;&lt;FQL&gt;&lt;Q&gt;NL0011585146^FF_RD_EXP(ANN_R,43101,43465)&lt;/Q&gt;&lt;R&gt;1&lt;/R&gt;&lt;C&gt;1&lt;/C&gt;&lt;D xsi:type="xsd:double"&gt;643.038&lt;/D&gt;&lt;/FQL&gt;&lt;FQL&gt;&lt;Q&gt;NL0011585146^FF_DEBT_LT(ANN_R,43101,43465)&lt;/Q&gt;&lt;R&gt;1&lt;/R&gt;&lt;C&gt;1&lt;/C&gt;&lt;D xsi:type="xsd:double"&gt;1574.758&lt;/D&gt;&lt;/FQL&gt;&lt;FQL&gt;&lt;Q&gt;FR0000121261^FF_PTX_INC_FOR(ANN_R,43101,43465)&lt;/Q&gt;&lt;R&gt;0&lt;/R&gt;&lt;C&gt;0&lt;/C&gt;&lt;/FQL&gt;&lt;FQL&gt;&lt;Q&gt;FR0000121261^FF_RD_EXP(ANN_R,43101,43465)&lt;/Q&gt;&lt;R&gt;1&lt;/R&gt;&lt;C&gt;1&lt;/C&gt;&lt;D xsi:type="xsd:double"&gt;648&lt;/D&gt;&lt;/FQL&gt;&lt;FQL&gt;&lt;Q&gt;FR0000121261^FF_DEBT_LT(ANN_R,43101,43465)&lt;/Q&gt;&lt;R&gt;1&lt;/R&gt;&lt;C&gt;1&lt;/C&gt;&lt;D xsi:type="xsd:double"&gt;5302&lt;/D&gt;&lt;/FQL&gt;&lt;FQL&gt;&lt;Q&gt;DE0005190003^FF_PTX_INC_FOR(ANN_R,43101,43465)&lt;/Q&gt;&lt;R&gt;0&lt;/R&gt;&lt;C&gt;0&lt;/C&gt;&lt;/FQL&gt;&lt;FQL&gt;&lt;Q&gt;DE0005190003^FF_RD_EXP(ANN_R,43101,43465)&lt;/Q&gt;&lt;R&gt;1&lt;/R&gt;&lt;C&gt;1&lt;/C&gt;&lt;D xsi:type="xsd:double"&gt;6890&lt;/D&gt;&lt;/FQL&gt;&lt;FQL&gt;&lt;Q&gt;DE0005190003^FF_DEBT_LT(ANN_R,43101,43465)&lt;/Q&gt;&lt;R&gt;1&lt;/R&gt;&lt;C&gt;1&lt;/C&gt;&lt;D xsi:type="xsd:double"&gt;59705&lt;/D&gt;&lt;/FQL&gt;&lt;FQL&gt;&lt;Q&gt;NL00150001Q9^FF_PTX_INC_FOR(ANN_R,43101,43465)&lt;/Q&gt;&lt;R&gt;0&lt;/R&gt;&lt;C&gt;0&lt;/C&gt;&lt;/FQL&gt;&lt;FQL&gt;&lt;Q&gt;NL00150001Q9^FF_RD_EXP(ANN_R,43101,43465)&lt;/Q&gt;&lt;R&gt;1&lt;/R&gt;&lt;C&gt;1&lt;/C&gt;&lt;D xsi:type="xsd:double"&gt;1595&lt;/D&gt;&lt;/FQL&gt;&lt;FQL&gt;&lt;Q&gt;NL00150001Q9^FF_DEBT_LT(ANN_R,43101,43465)&lt;/Q&gt;&lt;R&gt;1&lt;/R&gt;&lt;C&gt;1&lt;/C&gt;&lt;D xsi:type="xsd:double"&gt;8667&lt;/D&gt;&lt;/FQL&gt;&lt;FQL&gt;&lt;Q&gt;DE0007664039^FF_PTX_INC_FOR(ANN_R,43101,43465)&lt;/Q&gt;&lt;R&gt;0&lt;/R&gt;&lt;C&gt;0&lt;/C&gt;&lt;/FQL&gt;&lt;FQL&gt;&lt;Q&gt;DE0007664039^FF_RD_EXP(ANN_R,43101,43465)&lt;/Q&gt;&lt;R&gt;1&lt;/R&gt;&lt;C&gt;1&lt;/C&gt;&lt;D xsi:type="xsd:double"&gt;12116&lt;/D&gt;&lt;/FQL&gt;&lt;FQL&gt;&lt;Q&gt;DE0007664039^FF_DEBT_LT(ANN_R,43101,43465)&lt;/Q&gt;&lt;R&gt;1&lt;/R&gt;&lt;C&gt;1&lt;/C&gt;&lt;D xsi:type="xsd:double"&gt;113722&lt;/D&gt;&lt;/FQL&gt;&lt;FQL&gt;&lt;Q&gt;DE0007100000^FF_PTX_INC_FOR(ANN_R,43101,43465)&lt;/Q&gt;&lt;R&gt;0&lt;/R&gt;&lt;C&gt;0&lt;/C&gt;&lt;/FQL&gt;&lt;FQL&gt;&lt;Q&gt;DE0007100000^FF_RD_EXP(ANN_R,43101,43465)&lt;/Q&gt;&lt;R&gt;1&lt;/R&gt;&lt;C&gt;1&lt;/C&gt;&lt;D xsi:type="xsd:double"&gt;6515&lt;/D&gt;&lt;/FQL&gt;&lt;FQL&gt;&lt;Q&gt;DE0007100000^FF_DEBT_LT(ANN_R,43101,43465)&lt;/Q&gt;&lt;R&gt;1&lt;/R&gt;&lt;C&gt;1&lt;/C&gt;&lt;D xsi:type="xsd:double"&gt;88662&lt;/D&gt;&lt;/FQL&gt;&lt;FQL&gt;&lt;Q&gt;US3453708600^FF_PTX_INC_FOR(ANN_R,43101,43465)&lt;/Q&gt;&lt;R&gt;1&lt;/R&gt;&lt;C&gt;1&lt;/C&gt;&lt;D xsi:type="xsd:double"&gt;2294&lt;/D&gt;&lt;/FQL&gt;&lt;FQL&gt;&lt;Q&gt;US3453708600^FF_RD_EXP(ANN_R,43101,43465)&lt;/Q&gt;&lt;R&gt;1&lt;/R&gt;&lt;C&gt;1&lt;/C&gt;&lt;D xsi:type="xsd:double"&gt;8200&lt;/D&gt;&lt;/FQL&gt;&lt;FQL&gt;&lt;Q&gt;US3453708600^FF_DEBT_LT(ANN_R,43101,43465)&lt;/Q&gt;&lt;R&gt;1&lt;/R&gt;&lt;C&gt;1&lt;/C&gt;&lt;D xsi:type="xsd:double"&gt;100720&lt;/D&gt;&lt;/FQL&gt;&lt;FQL&gt;&lt;Q&gt;US37045V1008^FF_PTX_INC_FOR(ANN_R,43101,43465)&lt;/Q&gt;&lt;R&gt;0&lt;/R&gt;&lt;C&gt;0&lt;/C&gt;&lt;/FQL&gt;&lt;FQL&gt;&lt;Q&gt;US37045V1008^FF_RD_EXP(ANN_R,43101,43465)&lt;/Q&gt;&lt;R&gt;1&lt;/R&gt;&lt;C&gt;1&lt;/C&gt;&lt;D xsi:type="xsd:double"&gt;7800&lt;/D&gt;&lt;/FQL&gt;&lt;FQL&gt;&lt;Q&gt;US37045V1008^FF_DEBT_LT(ANN_R,43101,43465)&lt;/Q&gt;&lt;R&gt;1&lt;/R&gt;&lt;C&gt;1&lt;/C&gt;&lt;D xsi:type="xsd:double"&gt;73060&lt;/D&gt;&lt;/FQL&gt;&lt;FQL&gt;&lt;Q&gt;JP3397200001^FF_PTX_INC_FOR(ANN_R,43101,43465)&lt;/Q&gt;&lt;R&gt;0&lt;/R&gt;&lt;C&gt;0&lt;/C&gt;&lt;/FQL&gt;&lt;FQL&gt;&lt;Q&gt;JP3397200001^FF_RD_EXP(ANN_R,43101,43465)&lt;/Q&gt;&lt;R&gt;1&lt;/R&gt;&lt;C&gt;1&lt;/C&gt;&lt;D xsi:type="xsd:double"&gt;139390&lt;/D&gt;&lt;/FQL&gt;&lt;FQL&gt;&lt;Q&gt;JP3397200001^FF_DEBT_LT(ANN_R,43101,43465)&lt;/Q&gt;&lt;R&gt;1&lt;/R&gt;&lt;C&gt;1&lt;/C&gt;&lt;D xsi:type="xsd:double"&gt;387167&lt;/D&gt;&lt;/FQL&gt;&lt;FQL&gt;&lt;Q&gt;JP3551500006^FF_PTX_INC_FOR(ANN_R,43101,43465)&lt;/Q&gt;&lt;R&gt;0&lt;/R&gt;&lt;C&gt;0&lt;/C&gt;&lt;/FQL&gt;&lt;FQL&gt;&lt;Q&gt;JP3551500006^FF_RD_EXP(ANN_R,43101,43465)&lt;/Q&gt;&lt;R&gt;1&lt;/R&gt;&lt;C&gt;1&lt;/C&gt;&lt;D xsi:type="xsd:double"&gt;447378&lt;/D&gt;&lt;/FQL&gt;&lt;FQL&gt;&lt;Q&gt;JP3551500006^FF_DEBT_LT(ANN_R,43101,43465)&lt;/Q&gt;&lt;R&gt;1&lt;/R&gt;&lt;C&gt;1&lt;/C&gt;&lt;D xsi:type="xsd:double"&gt;310672&lt;/D&gt;&lt;/FQL&gt;&lt;FQL&gt;&lt;Q&gt;KR7000270009^FF_PTX_INC_FOR(ANN_R,43101,43465)&lt;/Q&gt;&lt;R&gt;0&lt;/R&gt;&lt;C&gt;0&lt;/C&gt;&lt;/FQL&gt;&lt;FQL&gt;&lt;Q&gt;KR7000270009^FF_RD_EXP(ANN_R,43101,43465)&lt;/Q&gt;&lt;R&gt;1&lt;/R&gt;&lt;C&gt;1&lt;/C&gt;&lt;D xsi:type="xsd:double"&gt;800913&lt;/D&gt;&lt;/FQL&gt;&lt;FQL&gt;&lt;Q&gt;KR7000270009^FF_DEBT_LT(ANN_R,43101,43465)&lt;/Q&gt;&lt;R&gt;1&lt;/R&gt;&lt;C&gt;1&lt;/C&gt;&lt;D xsi:type="xsd:double"&gt;4410650&lt;/D&gt;&lt;/FQL&gt;&lt;FQL&gt;&lt;Q&gt;JP3854600008^FF_PTX_INC_FOR(ANN_R,43101,43465)&lt;/Q&gt;&lt;R&gt;0&lt;/R&gt;&lt;C&gt;0&lt;/C&gt;&lt;/FQL&gt;&lt;FQL&gt;&lt;Q&gt;JP3854600008^FF_RD_EXP(ANN_R,43101,43465)&lt;/Q&gt;&lt;R&gt;1&lt;/R&gt;&lt;C&gt;1&lt;/C&gt;&lt;D xsi:type="xsd:double"&gt;597934&lt;/D&gt;&lt;/FQL&gt;&lt;FQL&gt;&lt;Q&gt;JP3854600008^FF_DEBT_LT(ANN_R,43101,43465)&lt;/Q&gt;&lt;R&gt;1&lt;/R&gt;&lt;C&gt;1&lt;/C&gt;&lt;D xsi:type="xsd:double"&gt;3881749&lt;/D&gt;&lt;/FQL&gt;&lt;FQL&gt;&lt;Q&gt;JP3633400001^FF_PTX_INC_FOR(ANN_R,43101,43465)&lt;/Q&gt;&lt;R&gt;1&lt;/R&gt;&lt;C&gt;1&lt;/C&gt;&lt;D xsi:type="xsd:double"&gt;739458&lt;/D&gt;&lt;/FQL&gt;&lt;FQL&gt;&lt;Q&gt;JP3633400001^FF_RD_EXP(ANN_R,43101,43465)&lt;/Q&gt;&lt;R&gt;1&lt;/R&gt;&lt;C&gt;1&lt;/C&gt;&lt;D xsi:type="xsd:double"&gt;1064269&lt;/D&gt;&lt;/FQL&gt;&lt;FQL&gt;&lt;Q&gt;JP3633400001^FF_DEBT_LT(ANN_R,43101,43465)&lt;/Q&gt;&lt;R&gt;1&lt;/R&gt;&lt;C&gt;1&lt;/C&gt;&lt;D xsi:type="xsd:double"&gt;10006374&lt;/D&gt;&lt;/FQL&gt;&lt;FQL&gt;&lt;Q&gt;KR7012330007^FF_PTX_INC_FOR(ANN_R,43101,43465)&lt;/Q&gt;&lt;R&gt;0&lt;/R&gt;&lt;C&gt;0&lt;/C&gt;&lt;/FQL&gt;&lt;FQL&gt;&lt;Q&gt;KR7012330007^FF_RD_EXP(ANN_R,43101,43465)&lt;/Q&gt;&lt;R&gt;1&lt;/R&gt;&lt;C&gt;1&lt;/C&gt;&lt;D xsi:type="xsd:double"&gt;754450&lt;/D&gt;&lt;/FQL&gt;&lt;FQL&gt;&lt;Q&gt;KR7012330007^FF_DEBT_LT(ANN_R,43101,43465)&lt;/Q&gt;&lt;R&gt;1&lt;/R&gt;&lt;C&gt;1&lt;/C&gt;&lt;D xsi:type="xsd:double"&gt;1059033&lt;/D&gt;&lt;/FQL&gt;&lt;FQL&gt;&lt;Q&gt;JP3830800003^FF_PTX_INC_FOR(ANN_R,43101,43465)&lt;/Q&gt;&lt;R&gt;0&lt;/R&gt;&lt;C&gt;0&lt;/C&gt;&lt;/FQL&gt;&lt;FQL&gt;&lt;Q&gt;JP3830800003^FF_RD_EXP(ANN_R,43101,43465)&lt;/Q&gt;&lt;R&gt;1&lt;/R&gt;&lt;C&gt;1&lt;/C&gt;&lt;D xsi:type="xsd:double"&gt;103551&lt;/D&gt;&lt;/FQL&gt;&lt;FQL&gt;&lt;Q&gt;JP3830800003^FF_DEBT_LT(ANN_R,43101,43465)&lt;/Q&gt;&lt;R&gt;1&lt;/R&gt;&lt;C&gt;1&lt;/C&gt;&lt;D xsi:type="xsd:double"&gt;215223&lt;/D&gt;&lt;/FQL&gt;&lt;FQL&gt;&lt;Q&gt;KR7005380001^FF_PTX_INC_FOR(ANN_R,43101,43465)&lt;/Q&gt;&lt;R&gt;0&lt;/R&gt;&lt;C&gt;0&lt;/C&gt;&lt;/FQL&gt;&lt;FQL&gt;&lt;Q&gt;KR7005380001^FF_RD_EXP(ANN_R,43101,43465)&lt;/Q&gt;&lt;R&gt;1&lt;/R&gt;&lt;C&gt;1&lt;/C&gt;&lt;D xsi:type="xsd:double"&gt;1267327&lt;/D&gt;&lt;/FQL&gt;&lt;FQL&gt;&lt;Q&gt;KR7005380001^FF_DEBT_LT(ANN_R,43101,43465)&lt;/Q&gt;&lt;R&gt;1&lt;/R&gt;&lt;C&gt;1&lt;/C&gt;&lt;D xsi:type="xsd:double"&gt;46941364&lt;/D&gt;&lt;/FQL&gt;&lt;FQL&gt;&lt;Q&gt;JP3814800003^FF_PTX_INC_FOR(ANN_R,43101,43465)&lt;/Q&gt;&lt;R&gt;0&lt;/R&gt;&lt;C&gt;0&lt;/C&gt;&lt;/FQL&gt;&lt;FQL&gt;&lt;Q&gt;JP3814800003^FF_RD_EXP(ANN_R,43101,43465)&lt;/Q&gt;&lt;R&gt;1&lt;/R&gt;&lt;C&gt;1&lt;/C&gt;&lt;D xsi:type="xsd:double"&gt;121084&lt;/D&gt;&lt;/FQL&gt;&lt;FQL&gt;&lt;Q&gt;JP3814800003^FF_DEBT_LT(ANN_R,43101,43465)&lt;/Q&gt;&lt;R&gt;1&lt;/R&gt;&lt;C&gt;1&lt;/C&gt;&lt;D xsi:type="xsd:double"&gt;22948&lt;/D&gt;&lt;/FQL&gt;&lt;FQL&gt;&lt;Q&gt;FR0010220475^FF_PTX_INC_FOR(ANN_R,43831,44196)&lt;/Q&gt;&lt;R&gt;0&lt;/R&gt;&lt;C&gt;0&lt;/C&gt;&lt;/FQL&gt;&lt;FQL&gt;&lt;Q&gt;FR0010220475^FF_RD_EXP(ANN_R,43831,44196)&lt;/Q&gt;&lt;R&gt;1&lt;/R&gt;&lt;C&gt;1&lt;/C&gt;&lt;D xsi:type="xsd:double"&gt;302&lt;/D&gt;&lt;/FQL&gt;&lt;FQL&gt;&lt;Q&gt;FR0010220475^FF_DEBT_LT(ANN_R,43831,44196)&lt;/Q&gt;&lt;R&gt;1&lt;/R&gt;&lt;C&gt;1&lt;/C&gt;&lt;D xsi:type="xsd:double"&gt;1237&lt;/D&gt;&lt;/FQL&gt;&lt;FQL&gt;&lt;Q&gt;US37045V1008^FF_XORD_ITEMS(ANN_R,0)&lt;/Q&gt;&lt;R&gt;1&lt;/R&gt;&lt;C&gt;1&lt;/C&gt;&lt;D xsi:type="xsd:double"&gt;0&lt;/D&gt;&lt;/FQL&gt;&lt;FQL&gt;&lt;Q&gt;US37045V1008^FF_OPER_INC_AFT_UNUSUAL(ANN_R,0)&lt;/Q&gt;&lt;R&gt;1&lt;/R&gt;&lt;C&gt;1&lt;/C&gt;&lt;D xsi:type="xsd:double"&gt;10211&lt;/D&gt;&lt;/FQL&gt;&lt;FQL&gt;&lt;Q&gt;US37045V1008^FF_OPER_INC_AFT_UNUSUAL(ANN_R,2019)&lt;/Q&gt;&lt;R&gt;1&lt;/R&gt;&lt;C&gt;1&lt;/C&gt;&lt;D xsi:type="xsd:double"&gt;5715&lt;/D&gt;&lt;/FQL&gt;&lt;FQL&gt;&lt;Q&gt;US98978V1035^FF_MKT_VAL(ANN_R,224)&lt;/Q&gt;&lt;R&gt;0&lt;/R&gt;&lt;C&gt;0&lt;/C&gt;&lt;/FQL&gt;&lt;FQL&gt;&lt;Q&gt;US98978V1035^FF_MKT_VAL(ANN_R,418)&lt;/Q&gt;&lt;R&gt;0&lt;/R&gt;&lt;C&gt;0&lt;/C&gt;&lt;/FQL&gt;&lt;FQL&gt;&lt;Q&gt;US98956P1021^FF_MKT_VAL(ANN_R,193.6)&lt;/Q&gt;&lt;R&gt;0&lt;/R&gt;&lt;C&gt;0&lt;/C&gt;&lt;/FQL&gt;&lt;FQL&gt;&lt;Q&gt;US98956P1021^FF_MKT_VAL(ANN_R,192.5)&lt;/Q&gt;&lt;R&gt;0&lt;/R&gt;&lt;C&gt;0&lt;/C&gt;&lt;/FQL&gt;&lt;FQL&gt;&lt;Q&gt;US9892071054^FF_MKT_VAL(ANN_R,38)&lt;/Q&gt;&lt;R&gt;0&lt;/R&gt;&lt;C&gt;0&lt;/C&gt;&lt;/FQL&gt;&lt;FQL&gt;&lt;Q&gt;US9892071054^FF_MKT_VAL(ANN_R,140)&lt;/Q&gt;&lt;R&gt;0&lt;/R&gt;&lt;C&gt;0&lt;/C&gt;&lt;/FQL&gt;&lt;FQL&gt;&lt;Q&gt;JP3933800009^FF_MKT_VAL(ANN_R,757.26068652235)&lt;/Q&gt;&lt;R&gt;0&lt;/R&gt;&lt;C&gt;0&lt;/C&gt;&lt;/FQL&gt;&lt;FQL&gt;&lt;Q&gt;JP3933800009^FF_MKT_VAL(ANN_R,535.246660493314)&lt;/Q&gt;&lt;R&gt;0&lt;/R&gt;&lt;C&gt;0&lt;/C&gt;&lt;/FQL&gt;&lt;FQL&gt;&lt;Q&gt;NL0000395903^FF_MKT_VAL(ANN_R,156.35783457756)&lt;/Q&gt;&lt;R&gt;0&lt;/R&gt;&lt;C&gt;0&lt;/C&gt;&lt;/FQL&gt;&lt;FQL&gt;&lt;Q&gt;NL0000395903^FF_MKT_VAL(ANN_R,218.253482580185)&lt;/Q&gt;&lt;R&gt;0&lt;/R&gt;&lt;C&gt;0&lt;/C&gt;&lt;/FQL&gt;&lt;FQL&gt;&lt;Q&gt;US9291601097^FF_MKT_VAL(ANN_R,53.623)&lt;/Q&gt;&lt;R&gt;0&lt;/R&gt;&lt;C&gt;0&lt;/C&gt;&lt;/FQL&gt;&lt;FQL&gt;&lt;Q&gt;ES0105066007^FF_MKT_VAL(ANN_R,12.6958257001638)&lt;/Q&gt;&lt;R&gt;0&lt;/R&gt;&lt;C&gt;0&lt;/C&gt;&lt;/FQL&gt;&lt;FQL&gt;&lt;Q&gt;ES0178430E18^FF_MKT_VAL(ANN_R,717.922007441521)&lt;/Q&gt;&lt;R&gt;0&lt;/R&gt;&lt;C&gt;0&lt;/C&gt;&lt;/FQL&gt;&lt;FQL&gt;&lt;Q&gt;DE0005557508^FF_MKT_VAL(ANN_R,582.96594440937)&lt;/Q&gt;&lt;R&gt;0&lt;/R&gt;&lt;C&gt;0&lt;/C&gt;&lt;/FQL&gt;&lt;FQL&gt;&lt;Q&gt;US5502411037^FF_MKT_VAL(ANN_R,397)&lt;/Q&gt;&lt;R&gt;0&lt;/R&gt;&lt;C&gt;0&lt;/C&gt;&lt;/FQL&gt;&lt;FQL&gt;&lt;Q&gt;US5303073051^FF_MKT_VAL(ANN_R,-9.41)&lt;/Q&gt;&lt;R&gt;0&lt;/R&gt;&lt;C&gt;0&lt;/C&gt;&lt;/FQL&gt;&lt;FQL&gt;&lt;Q&gt;US6200763075^FF_MKT_VAL(ANN_R,66)&lt;/Q&gt;&lt;R&gt;0&lt;/R&gt;&lt;C&gt;0&lt;/C&gt;&lt;/FQL&gt;&lt;FQL&gt;&lt;Q&gt;US8725901040^FF_MKT_VAL(ANN_R,25)&lt;/Q&gt;&lt;R&gt;0&lt;/R&gt;&lt;C&gt;0&lt;/C&gt;&lt;/FQL&gt;&lt;FQL&gt;&lt;Q&gt;US92343V1044^FF_MKT_VAL(ANN_R,9577)&lt;/Q&gt;&lt;R&gt;0&lt;/R&gt;&lt;C&gt;0&lt;/C&gt;&lt;/FQL&gt;&lt;FQL&gt;&lt;Q&gt;KR7017670001^FF_MKT_VAL(ANN_R,317.095569137076)&lt;/Q&gt;&lt;R&gt;0&lt;/R&gt;&lt;C&gt;0&lt;/C&gt;&lt;/FQL&gt;&lt;FQL&gt;&lt;Q&gt;JP3732000009^FF_MKT_VAL(ANN_R,1475.56356811523)&lt;/Q&gt;&lt;R&gt;0&lt;/R&gt;&lt;C&gt;0&lt;/C&gt;&lt;/FQL&gt;&lt;FQL&gt;&lt;Q&gt;JP3496400007^FF_MKT_VAL(ANN_R,2429.84328460693)&lt;/Q&gt;&lt;R&gt;0&lt;/R&gt;&lt;C&gt;0&lt;/C&gt;&lt;/FQL&gt;&lt;FQL&gt;&lt;Q&gt;ES0105066007^FF_MKT_VAL(ANN_R,23.8533597352505)&lt;/Q&gt;&lt;R&gt;0&lt;/R&gt;&lt;C&gt;0&lt;/C&gt;&lt;/FQL&gt;&lt;FQL&gt;&lt;Q&gt;ES0178430E18^FF_MKT_VAL(ANN_R,1020.48351407051)&lt;/Q&gt;&lt;R&gt;0&lt;/R&gt;&lt;C&gt;0&lt;/C&gt;&lt;/FQL&gt;&lt;FQL&gt;&lt;Q&gt;DE0005557508^FF_MKT_VAL(ANN_R,822.285559892654)&lt;/Q&gt;&lt;R&gt;0&lt;/R&gt;&lt;C&gt;0&lt;/C&gt;&lt;/FQL&gt;&lt;FQL&gt;&lt;Q&gt;US5502411037^FF_MKT_VAL(ANN_R,-674)&lt;/Q&gt;&lt;R&gt;0&lt;/R&gt;&lt;C&gt;0&lt;/C&gt;&lt;/FQL&gt;&lt;FQL&gt;&lt;Q&gt;US5303073051^FF_MKT_VAL(ANN_R,-0.73)&lt;/Q&gt;&lt;R&gt;1&lt;/R&gt;&lt;C&gt;1&lt;/C&gt;&lt;D xsi:type="xsd:double"&gt;27488.762037&lt;/D&gt;&lt;/FQL&gt;&lt;FQL&gt;&lt;Q&gt;US6200763075^FF_MKT_VAL(ANN_R,119)&lt;/Q&gt;&lt;R&gt;1&lt;/R&gt;&lt;C&gt;1&lt;/C&gt;&lt;D xsi:type="xsd:double"&gt;27474.37&lt;/D&gt;&lt;/FQL&gt;&lt;FQL&gt;&lt;Q&gt;US8725901040^FF_MKT_VAL(ANN_R,51)&lt;/Q&gt;&lt;R&gt;0&lt;/R&gt;&lt;C&gt;0&lt;/C&gt;&lt;/FQL&gt;&lt;FQL&gt;&lt;Q&gt;US92343V1044^FF_MKT_VAL(ANN_R,2213)&lt;/Q&gt;&lt;R&gt;0&lt;/R&gt;&lt;C&gt;0&lt;/C&gt;&lt;/FQL&gt;&lt;FQL&gt;&lt;Q&gt;KR7017670001^FF_MKT_VAL(ANN_R,357.852377821284)&lt;/Q&gt;&lt;R&gt;0&lt;/R&gt;&lt;C&gt;0&lt;/C&gt;&lt;/FQL&gt;&lt;FQL&gt;&lt;Q&gt;JP3732000009^FF_MKT_VAL(ANN_R,1854.51152458787)&lt;/Q&gt;&lt;R&gt;0&lt;/R&gt;&lt;C&gt;0&lt;/C&gt;&lt;/FQL&gt;&lt;FQL&gt;&lt;Q&gt;JP3496400007^FF_MKT_VAL(ANN_R,2628.61715251207)&lt;/Q&gt;&lt;R&gt;0&lt;/R&gt;&lt;C&gt;0&lt;/C&gt;&lt;/FQL&gt;&lt;FQL&gt;&lt;Q&gt;ES0105066007^FF_MKT_VAL(ANN_R,15.0567986427546)&lt;/Q&gt;&lt;R&gt;1&lt;/R&gt;&lt;C&gt;1&lt;/C&gt;&lt;D xsi:type="xsd:double"&gt;3994.2190576&lt;/D&gt;&lt;/FQL&gt;&lt;FQL&gt;&lt;Q&gt;ES0178430E18^FF_MKT_VAL(ANN_R,1133.57424795628)&lt;/Q&gt;&lt;R&gt;0&lt;/R&gt;&lt;C&gt;0&lt;/C&gt;&lt;/FQL&gt;&lt;FQL&gt;&lt;Q&gt;DE0005557508^FF_MKT_VAL(ANN_R,715.110520601273)&lt;/Q&gt;&lt;R&gt;0&lt;/R&gt;&lt;C&gt;0&lt;/C&gt;&lt;/FQL&gt;&lt;FQL&gt;&lt;Q&gt;US5502411037^FF_MKT_VAL(ANN_R,392)&lt;/Q&gt;&lt;R&gt;0&lt;/R&gt;&lt;C&gt;0&lt;/C&gt;&lt;/FQL&gt;&lt;FQL&gt;&lt;Q&gt;US5303073051^FF_MKT_VAL(ANN_R,-1.787)&lt;/Q&gt;&lt;R&gt;1&lt;/R&gt;&lt;C&gt;1&lt;/C&gt;&lt;D xsi:type="xsd:double"&gt;31123.76639865&lt;/D&gt;&lt;/FQL&gt;&lt;FQL&gt;&lt;Q&gt;US6200763075^FF_MKT_VAL(ANN_R,122)&lt;/Q&gt;&lt;R&gt;0&lt;/R&gt;&lt;C&gt;0&lt;/C&gt;&lt;/FQL&gt;&lt;FQL&gt;&lt;Q&gt;US8725901040^FF_MKT_VAL(ANN_R,31)&lt;/Q&gt;&lt;R&gt;0&lt;/R&gt;&lt;C&gt;0&lt;/C&gt;&lt;/FQL&gt;&lt;FQL&gt;&lt;Q&gt;US92343V1044^FF_MKT_VAL(ANN_R,4432)&lt;/Q&gt;&lt;R&gt;0&lt;/R&gt;&lt;C&gt;0&lt;/C&gt;&lt;/FQL&gt;&lt;FQL&gt;&lt;Q&gt;KR7017670001^FF_MKT_VAL(ANN_R,509.797233041725)&lt;/Q&gt;&lt;R&gt;0&lt;/R&gt;&lt;C&gt;0&lt;/C&gt;&lt;/FQL&gt;&lt;FQL&gt;&lt;Q&gt;JP3732000009^FF_MKT_VAL(ANN_R,1513.67423506081)&lt;/Q&gt;&lt;R&gt;0&lt;/R&gt;&lt;C&gt;0&lt;/C&gt;&lt;/FQL&gt;&lt;FQL&gt;&lt;Q&gt;JP3496400007^FF_MKT_VAL(ANN_R,2281.19587288238)&lt;/Q&gt;&lt;R&gt;0&lt;/R&gt;&lt;C&gt;0&lt;/C&gt;&lt;/FQL&gt;&lt;FQL&gt;&lt;Q&gt;US9291601097^FF_MKT_VAL(ANN_R,-56.812)&lt;/Q&gt;&lt;R&gt;0&lt;/R&gt;&lt;C&gt;0&lt;/C&gt;&lt;/FQL&gt;&lt;FQL&gt;&lt;Q&gt;DE000A1ML7J1^FF_MKT_VAL(ANN_R,17.742733001709)&lt;/Q&gt;&lt;R&gt;1&lt;/R&gt;&lt;C&gt;1&lt;/C&gt;&lt;D xsi:type="xsd:double"&gt;20078.3231881401&lt;/D&gt;&lt;/FQL&gt;&lt;FQL&gt;&lt;Q&gt;DE000A1ML7J1^FF_MKT_VAL(ANN_R,-52.2689109563828)&lt;/Q&gt;&lt;R&gt;0&lt;/R&gt;&lt;C&gt;0&lt;/C&gt;&lt;/FQL&gt;&lt;FQL&gt;&lt;Q&gt;SE0000115446^FF_MKT_VAL(ANN_R,368.640017732978)&lt;/Q&gt;&lt;R&gt;0&lt;/R&gt;&lt;C&gt;0&lt;/C&gt;&lt;/FQL&gt;&lt;FQL&gt;&lt;Q&gt;SE0000115446^FF_MKT_VAL(ANN_R,993.712326839566)&lt;/Q&gt;&lt;R&gt;0&lt;/R&gt;&lt;C&gt;0&lt;/C&gt;&lt;/FQL&gt;&lt;FQL&gt;&lt;Q&gt;DE0007664039^FF_MKT_VAL(ANN_R,3590.68559122086)&lt;/Q&gt;&lt;R&gt;0&lt;/R&gt;&lt;C&gt;0&lt;/C&gt;&lt;/FQL&gt;&lt;FQL&gt;&lt;Q&gt;DE0007664039^FF_MKT_VAL(ANN_R,3261.49050378799)&lt;/Q&gt;&lt;R&gt;0&lt;/R&gt;&lt;C&gt;0&lt;/C&gt;&lt;/FQL&gt;&lt;FQL&gt;&lt;Q&gt;FR0000127771^FF_MKT_VAL(ANN_R,1149.95088267326)&lt;/Q&gt;&lt;R&gt;0&lt;/R&gt;&lt;C&gt;0&lt;/C&gt;&lt;/FQL&gt;&lt;FQL&gt;&lt;Q&gt;FR0000127771^FF_MKT_VAL(ANN_R,316.747361898422)&lt;/Q&gt;&lt;R&gt;0&lt;/R&gt;&lt;C&gt;0&lt;/C&gt;&lt;/FQL&gt;&lt;FQL&gt;&lt;Q&gt;FR0000125486^FF_MKT_VAL(ANN_R,1154.38656592369)&lt;/Q&gt;&lt;R&gt;0&lt;/R&gt;&lt;C&gt;0&lt;/C&gt;&lt;/FQL&gt;&lt;FQL&gt;&lt;Q&gt;FR0000125486^FF_MKT_VAL(ANN_R,1731.47762846947)&lt;/Q&gt;&lt;R&gt;0&lt;/R&gt;&lt;C&gt;0&lt;/C&gt;&lt;/FQL&gt;&lt;FQL&gt;&lt;Q&gt;US92556V1061^FF_MKT_VAL(ANN_R,302.9)&lt;/Q&gt;&lt;R&gt;0&lt;/R&gt;&lt;C&gt;0&lt;/C&gt;&lt;/FQL&gt;&lt;FQL&gt;&lt;Q&gt;US92556V1061^FF_MKT_VAL(ANN_R,278.6)&lt;/Q&gt;&lt;R&gt;0&lt;/R&gt;&lt;C&gt;0&lt;/C&gt;&lt;/FQL&gt;&lt;FQL&gt;&lt;Q&gt;DK0010268606^FF_MKT_VAL(ANN_R,204.041425650707)&lt;/Q&gt;&lt;R&gt;0&lt;/R&gt;&lt;C&gt;0&lt;/C&gt;&lt;/FQL&gt;&lt;FQL&gt;&lt;Q&gt;DK0010268606^FF_MKT_VAL(ANN_R,280.931415965441)&lt;/Q&gt;&lt;R&gt;0&lt;/R&gt;&lt;C&gt;0&lt;/C&gt;&lt;/FQL&gt;&lt;FQL&gt;&lt;Q&gt;US92343V1044^FF_MKT_VAL(ANN_R,3583)&lt;/Q&gt;&lt;R&gt;0&lt;/R&gt;&lt;C&gt;0&lt;/C&gt;&lt;/FQL&gt;&lt;FQL&gt;&lt;Q&gt;ES0105046009^FF_MKT_VAL(ANN_R,341.835964279771)&lt;/Q&gt;&lt;R&gt;0&lt;/R&gt;&lt;C&gt;0&lt;/C&gt;&lt;/FQL&gt;&lt;FQL&gt;&lt;Q&gt;DE000A0D9PT0^FF_MKT_VAL(ANN_R,161.61541646719)&lt;/Q&gt;&lt;R&gt;0&lt;/R&gt;&lt;C&gt;0&lt;/C&gt;&lt;/FQL&gt;&lt;FQL&gt;&lt;Q&gt;DE0005552004^FF_MKT_VAL(ANN_R,584.072141647339)&lt;/Q&gt;&lt;R&gt;0&lt;/R&gt;&lt;C&gt;0&lt;/C&gt;&lt;/FQL&gt;&lt;FQL&gt;&lt;Q&gt;US12541W2098^FF_MKT_VAL(ANN_R,269.187)&lt;/Q&gt;&lt;R&gt;0&lt;/R&gt;&lt;C&gt;0&lt;/C&gt;&lt;/FQL&gt;&lt;FQL&gt;&lt;Q&gt;US31428X1063^FF_MKT_VAL(ANN_R,991)&lt;/Q&gt;&lt;R&gt;0&lt;/R&gt;&lt;C&gt;0&lt;/C&gt;&lt;/FQL&gt;&lt;FQL&gt;&lt;Q&gt;US9078181081^FF_MKT_VAL(ANN_R,1347)&lt;/Q&gt;&lt;R&gt;0&lt;/R&gt;&lt;C&gt;0&lt;/C&gt;&lt;/FQL&gt;&lt;FQL&gt;&lt;Q&gt;JP3783600004^FF_MKT_VAL(ANN_R,832.48193359375)&lt;/Q&gt;&lt;R&gt;0&lt;/R&gt;&lt;C&gt;0&lt;/C&gt;&lt;/FQL&gt;&lt;FQL&gt;&lt;Q&gt;JP3566800003^FF_MKT_VAL(ANN_R,1108.54636001587)&lt;/Q&gt;&lt;R&gt;1&lt;/R&gt;&lt;C&gt;1&lt;/C&gt;&lt;D xsi:type="xsd:double"&gt;1296908.046&lt;/D&gt;&lt;/FQL&gt;&lt;FQL&gt;&lt;Q&gt;ES0105046009^FF_MKT_VAL(ANN_R,468.167162762642)&lt;/Q&gt;&lt;R&gt;0&lt;/R&gt;&lt;C&gt;0&lt;/C&gt;&lt;/FQL&gt;&lt;FQL&gt;&lt;Q&gt;DE000A0D9PT0^FF_MKT_VAL(ANN_R,161.271787714958)&lt;/Q&gt;&lt;R&gt;0&lt;/R&gt;&lt;C&gt;0&lt;/C&gt;&lt;/FQL&gt;&lt;FQL&gt;&lt;Q&gt;DE0005552004^FF_MKT_VAL(ANN_R,683.075092077255)&lt;/Q&gt;&lt;R&gt;0&lt;/R&gt;&lt;C&gt;0&lt;/C&gt;&lt;/FQL&gt;&lt;FQL&gt;&lt;Q&gt;US12541W2098^FF_MKT_VAL(ANN_R,215.644)&lt;/Q&gt;&lt;R&gt;0&lt;/R&gt;&lt;C&gt;0&lt;/C&gt;&lt;/FQL&gt;&lt;FQL&gt;&lt;Q&gt;US31428X1063^FF_MKT_VAL(ANN_R,189)&lt;/Q&gt;&lt;R&gt;0&lt;/R&gt;&lt;C&gt;0&lt;/C&gt;&lt;/FQL&gt;&lt;FQL&gt;&lt;Q&gt;US9078181081^FF_MKT_VAL(ANN_R,1205)&lt;/Q&gt;&lt;R&gt;1&lt;/R&gt;&lt;C&gt;1&lt;/C&gt;&lt;D xsi:type="xsd:double"&gt;50843.7344082&lt;/D&gt;&lt;/FQL&gt;&lt;FQL&gt;&lt;Q&gt;JP3783600004^FF_MKT_VAL(ANN_R,929.800144165754)&lt;/Q&gt;&lt;R&gt;0&lt;/R&gt;&lt;C&gt;0&lt;/C&gt;&lt;/FQL&gt;&lt;FQL&gt;&lt;Q&gt;JP3566800003^FF_MKT_VAL(ANN_R,1438.77576746792)&lt;/Q&gt;&lt;R&gt;0&lt;/R&gt;&lt;C&gt;0&lt;/C&gt;&lt;/FQL&gt;&lt;FQL&gt;&lt;Q&gt;ES0105046009^FF_MKT_VAL(ANN_R,297.199481188059)&lt;/Q&gt;&lt;R&gt;0&lt;/R&gt;&lt;C&gt;0&lt;/C&gt;&lt;/FQL&gt;&lt;FQL&gt;&lt;Q&gt;DE000A0D9PT0^FF_MKT_VAL(ANN_R,163.099339556694)&lt;/Q&gt;&lt;R&gt;0&lt;/R&gt;&lt;C&gt;0&lt;/C&gt;&lt;/FQL&gt;&lt;FQL&gt;&lt;Q&gt;DE0005552004^FF_MKT_VAL(ANN_R,706.087044000626)&lt;/Q&gt;&lt;R&gt;0&lt;/R&gt;&lt;C&gt;0&lt;/C&gt;&lt;/FQL&gt;&lt;FQL&gt;&lt;Q&gt;US12541W2098^FF_MKT_VAL(ANN_R,262.861)&lt;/Q&gt;&lt;R&gt;0&lt;/R&gt;&lt;C&gt;0&lt;/C&gt;&lt;/FQL&gt;&lt;FQL&gt;&lt;Q&gt;US31428X1063^FF_MKT_VAL(ANN_R,377)&lt;/Q&gt;&lt;R&gt;0&lt;/R&gt;&lt;C&gt;0&lt;/C&gt;&lt;/FQL&gt;&lt;FQL&gt;&lt;Q&gt;US9078181081^FF_MKT_VAL(ANN_R,2112)&lt;/Q&gt;&lt;R&gt;1&lt;/R&gt;&lt;C&gt;1&lt;/C&gt;&lt;D xsi:type="xsd:double"&gt;160943.372007663&lt;/D&gt;&lt;/FQL&gt;&lt;FQL&gt;&lt;Q&gt;JP3783600004^FF_MKT_VAL(ANN_R,1321.0204214789)&lt;/Q&gt;&lt;R&gt;0&lt;/R&gt;&lt;C&gt;0&lt;/C&gt;&lt;/FQL&gt;&lt;FQL&gt;&lt;Q&gt;JP3566800003^FF_MKT_VAL(ANN_R,1695.13562116399)&lt;/Q&gt;&lt;R&gt;0&lt;/R&gt;&lt;C&gt;0&lt;/C&gt;&lt;/FQL&gt;&lt;FQL&gt;&lt;Q&gt;TW0002303005^FF_MKT_VAL(ANN_R,73.7980956682563)&lt;/Q&gt;&lt;R&gt;0&lt;/R&gt;&lt;C&gt;0&lt;/C&gt;&lt;/FQL&gt;&lt;FQL&gt;&lt;Q&gt;TW0002303005^FF_MKT_VAL(ANN_R,20.0114456760883)&lt;/Q&gt;&lt;R&gt;1&lt;/R&gt;&lt;C&gt;1&lt;/C&gt;&lt;D xsi:type="xsd:double"&gt;585697.3&lt;/D&gt;&lt;/FQL&gt;&lt;FQL&gt;&lt;Q&gt;TW0001216000^FF_MKT_VAL(ANN_R,181.28947702834)&lt;/Q&gt;&lt;R&gt;0&lt;/R&gt;&lt;C&gt;0&lt;/C&gt;&lt;/FQL&gt;&lt;FQL&gt;&lt;Q&gt;TW0001216000^FF_MKT_VAL(ANN_R,280.114206618592)&lt;/Q&gt;&lt;R&gt;0&lt;/R&gt;&lt;C&gt;0&lt;/C&gt;&lt;/FQL&gt;&lt;FQL&gt;&lt;Q&gt;US9078181081^FF_MKT_VAL(ANN_R,2156)&lt;/Q&gt;&lt;R&gt;0&lt;/R&gt;&lt;C&gt;0&lt;/C&gt;&lt;/FQL&gt;&lt;FQL&gt;&lt;Q&gt;US9078181081^FF_MKT_VAL(ANN_R,1382)&lt;/Q&gt;&lt;R&gt;0&lt;/R&gt;&lt;C&gt;0&lt;/C&gt;&lt;/FQL&gt;&lt;FQL&gt;&lt;Q&gt;IT0005239360^FF_MKT_VAL(ANN_R,916.863490309)&lt;/Q&gt;&lt;R&gt;0&lt;/R&gt;&lt;C&gt;0&lt;/C&gt;&lt;/FQL&gt;&lt;FQL&gt;&lt;Q&gt;IT0005239360^FF_MKT_VAL(ANN_R,-768.923807859421)&lt;/Q&gt;&lt;R&gt;0&lt;/R&gt;&lt;C&gt;0&lt;/C&gt;&lt;/FQL&gt;&lt;FQL&gt;&lt;Q&gt;JP3951600000^FF_MKT_VAL(ANN_R,114.77322453633)&lt;/Q&gt;&lt;R&gt;1&lt;/R&gt;&lt;C&gt;1&lt;/C&gt;&lt;D xsi:type="xsd:double"&gt;1749521.988032&lt;/D&gt;&lt;/FQL&gt;&lt;FQL&gt;&lt;Q&gt;JP3951600000^FF_MKT_VAL(ANN_R,274.220494967885)&lt;/Q&gt;&lt;R&gt;0&lt;/R&gt;&lt;C&gt;0&lt;/C&gt;&lt;/FQL&gt;&lt;FQL&gt;&lt;Q&gt;SE0000310336^FF_MKT_VAL(ANN_R,80.9410697892308)&lt;/Q&gt;&lt;R&gt;0&lt;/R&gt;&lt;C&gt;0&lt;/C&gt;&lt;/FQL&gt;&lt;FQL&gt;&lt;Q&gt;JP3726800000^FF_MKT_VAL(ANN_R,1705.19856113009)&lt;/Q&gt;&lt;R&gt;1&lt;/R&gt;&lt;C&gt;1&lt;/C&gt;&lt;D xsi:type="xsd:double"&gt;6884433.837652&lt;/D&gt;&lt;/FQL&gt;&lt;FQL&gt;&lt;Q&gt;SE0000310336^FF_MKT_VAL(ANN_R,110.105520412326)&lt;/Q&gt;&lt;R&gt;1&lt;/R&gt;&lt;C&gt;1&lt;/C&gt;&lt;D xsi:type="xsd:double"&gt;41820.9965382&lt;/D&gt;&lt;/FQL&gt;&lt;FQL&gt;&lt;Q&gt;JP3726800000^FF_MKT_VAL(ANN_R,1126.06692652404)&lt;/Q&gt;&lt;R&gt;0&lt;/R&gt;&lt;C&gt;0&lt;/C&gt;&lt;/FQL&gt;&lt;FQL&gt;&lt;Q&gt;SE0000310336^FF_MKT_VAL(ANN_R,71.523312933743)&lt;/Q&gt;&lt;R&gt;0&lt;/R&gt;&lt;C&gt;0&lt;/C&gt;&lt;/FQL&gt;&lt;FQL&gt;&lt;Q&gt;JP3726800000^FF_MKT_VAL(ANN_R,1004.07840240002)&lt;/Q&gt;&lt;R&gt;1&lt;/R&gt;&lt;C&gt;1&lt;/C&gt;&lt;D xsi:type="xsd:double"&gt;2879090.5&lt;/D&gt;&lt;/FQL&gt;&lt;FQL&gt;&lt;Q&gt;BE0003739530^FF_MKT_VAL(ANN_R,367.052788972855)&lt;/Q&gt;&lt;R&gt;0&lt;/R&gt;&lt;C&gt;0&lt;/C&gt;&lt;/FQL&gt;&lt;FQL&gt;&lt;Q&gt;BE0003739530^FF_MKT_VAL(ANN_R,99.6131279468536)&lt;/Q&gt;&lt;R&gt;1&lt;/R&gt;&lt;C&gt;1&lt;/C&gt;&lt;D xsi:type="xsd:double"&gt;6282.41565&lt;/D&gt;&lt;/FQL&gt;&lt;FQL&gt;&lt;Q&gt;US89400J1079^FF_MKT_VAL(ANN_R,25.9)&lt;/Q&gt;&lt;R&gt;0&lt;/R&gt;&lt;C&gt;0&lt;/C&gt;&lt;/FQL&gt;&lt;FQL&gt;&lt;Q&gt;US89400J1079^FF_MKT_VAL(ANN_R,111.7)&lt;/Q&gt;&lt;R&gt;0&lt;/R&gt;&lt;C&gt;0&lt;/C&gt;&lt;/FQL&gt;&lt;FQL&gt;&lt;Q&gt;US8936411003^FF_MKT_VAL(ANN_R,127.363)&lt;/Q&gt;&lt;R&gt;0&lt;/R&gt;&lt;C&gt;0&lt;/C&gt;&lt;/FQL&gt;&lt;FQL&gt;&lt;Q&gt;US8936411003^FF_MKT_VAL(ANN_R,215.154)&lt;/Q&gt;&lt;R&gt;0&lt;/R&gt;&lt;C&gt;0&lt;/C&gt;&lt;/FQL&gt;&lt;FQL&gt;&lt;Q&gt;US88339J1051^FF_MKT_VAL(ANN_R,12.931)&lt;/Q&gt;&lt;R&gt;0&lt;/R&gt;&lt;C&gt;0&lt;/C&gt;&lt;/FQL&gt;&lt;FQL&gt;&lt;Q&gt;US88339J1051^FF_MKT_VAL(ANN_R,19.727)&lt;/Q&gt;&lt;R&gt;1&lt;/R&gt;&lt;C&gt;1&lt;/C&gt;&lt;D xsi:type="xsd:double"&gt;11813.75528&lt;/D&gt;&lt;/FQL&gt;&lt;FQL&gt;&lt;Q&gt;NL0000009082^FF_MKT_VAL(ANN_R,55.3098618984222)&lt;/Q&gt;&lt;R&gt;0&lt;/R&gt;&lt;C&gt;0&lt;/C&gt;&lt;/FQL&gt;&lt;FQL&gt;&lt;Q&gt;CH0008742519^FF_MKT_VAL(ANN_R,332.938607215881)&lt;/Q&gt;&lt;R&gt;0&lt;/R&gt;&lt;C&gt;0&lt;/C&gt;&lt;/FQL&gt;&lt;FQL&gt;&lt;Q&gt;FR0000133308^FF_MKT_VAL(ANN_R,3100.67085802555)&lt;/Q&gt;&lt;R&gt;0&lt;/R&gt;&lt;C&gt;0&lt;/C&gt;&lt;/FQL&gt;&lt;FQL&gt;&lt;Q&gt;US73278L1052^FF_MKT_VAL(ANN_R,80.378)&lt;/Q&gt;&lt;R&gt;0&lt;/R&gt;&lt;C&gt;0&lt;/C&gt;&lt;/FQL&gt;&lt;FQL&gt;&lt;Q&gt;JP3735400008^FF_MKT_VAL(ANN_R,2851.58871841431)&lt;/Q&gt;&lt;R&gt;0&lt;/R&gt;&lt;C&gt;0&lt;/C&gt;&lt;/FQL&gt;&lt;FQL&gt;&lt;Q&gt;TW0002412004^FF_MKT_VAL(ANN_R,279.784124771012)&lt;/Q&gt;&lt;R&gt;0&lt;/R&gt;&lt;C&gt;0&lt;/C&gt;&lt;/FQL&gt;&lt;FQL&gt;&lt;Q&gt;NL0000009082^FF_MKT_VAL(ANN_R,10.6177475452423)&lt;/Q&gt;&lt;R&gt;1&lt;/R&gt;&lt;C&gt;1&lt;/C&gt;&lt;D xsi:type="xsd:double"&gt;16535.2468554&lt;/D&gt;&lt;/FQL&gt;&lt;FQL&gt;&lt;Q&gt;CH0008742519^FF_MKT_VAL(ANN_R,300.410018205643)&lt;/Q&gt;&lt;R&gt;0&lt;/R&gt;&lt;C&gt;0&lt;/C&gt;&lt;/FQL&gt;&lt;FQL&gt;&lt;Q&gt;FR0000133308^FF_MKT_VAL(ANN_R,3191.22301220894)&lt;/Q&gt;&lt;R&gt;0&lt;/R&gt;&lt;C&gt;0&lt;/C&gt;&lt;/FQL&gt;&lt;FQL&gt;&lt;Q&gt;US73278L1052^FF_MKT_VAL(ANN_R,50.091)&lt;/Q&gt;&lt;R&gt;0&lt;/R&gt;&lt;C&gt;0&lt;/C&gt;&lt;/FQL&gt;&lt;FQL&gt;&lt;Q&gt;JP3735400008^FF_MKT_VAL(ANN_R,5184.71942167729)&lt;/Q&gt;&lt;R&gt;0&lt;/R&gt;&lt;C&gt;0&lt;/C&gt;&lt;/FQL&gt;&lt;FQL&gt;&lt;Q&gt;TW0002412004^FF_MKT_VAL(ANN_R,361.182980745681)&lt;/Q&gt;&lt;R&gt;0&lt;/R&gt;&lt;C&gt;0&lt;/C&gt;&lt;/FQL&gt;&lt;FQL&gt;&lt;Q&gt;NL0000009082^FF_MKT_VAL(ANN_R,14.6631494760513)&lt;/Q&gt;&lt;R&gt;1&lt;/R&gt;&lt;C&gt;1&lt;/C&gt;&lt;D xsi:type="xsd:double"&gt;11190.282261444&lt;/D&gt;&lt;/FQL&gt;&lt;FQL&gt;&lt;Q&gt;CH0008742519^FF_MKT_VAL(ANN_R,293.620977640151)&lt;/Q&gt;&lt;R&gt;0&lt;/R&gt;&lt;C&gt;0&lt;/C&gt;&lt;/FQL&gt;&lt;FQL&gt;&lt;Q&gt;FR0000133308^FF_MKT_VAL(ANN_R,2839.01132547855)&lt;/Q&gt;&lt;R&gt;0&lt;/R&gt;&lt;C&gt;0&lt;/C&gt;&lt;/FQL&gt;&lt;FQL&gt;&lt;Q&gt;US73278L1052^FF_MKT_VAL(ANN_R,84.251)&lt;/Q&gt;&lt;R&gt;0&lt;/R&gt;&lt;C&gt;0&lt;/C&gt;&lt;/FQL&gt;&lt;FQL&gt;&lt;Q&gt;JP3735400008^FF_MKT_VAL(ANN_R,4325.12521176226)&lt;/Q&gt;&lt;R&gt;0&lt;/R&gt;&lt;C&gt;0&lt;/C&gt;&lt;/FQL&gt;&lt;FQL&gt;&lt;Q&gt;TW0002412004^FF_MKT_VAL(ANN_R,190.310524336115)&lt;/Q&gt;&lt;R&gt;0&lt;/R&gt;&lt;C&gt;0&lt;/C&gt;&lt;/FQL&gt;&lt;FQL&gt;&lt;Q&gt;JP3633400001^FF_MKT_VAL(ANN_R,10430.0439079553)&lt;/Q&gt;&lt;R&gt;0&lt;/R&gt;&lt;C&gt;0&lt;/C&gt;&lt;/FQL&gt;&lt;FQL&gt;&lt;Q&gt;JP3633400001^FF_MKT_VAL(ANN_R,7544.26723255031)&lt;/Q&gt;&lt;R&gt;0&lt;/R&gt;&lt;C&gt;0&lt;/C&gt;&lt;/FQL&gt;&lt;FQL&gt;&lt;Q&gt;JP3634600005^FF_MKT_VAL(ANN_R,489.456750983372)&lt;/Q&gt;&lt;R&gt;0&lt;/R&gt;&lt;C&gt;0&lt;/C&gt;&lt;/FQL&gt;&lt;FQL&gt;&lt;Q&gt;JP3634600005^FF_MKT_VAL(ANN_R,501.106154788285)&lt;/Q&gt;&lt;R&gt;0&lt;/R&gt;&lt;C&gt;0&lt;/C&gt;&lt;/FQL&gt;&lt;FQL&gt;&lt;Q&gt;JP3592200004^FF_MKT_VAL(ANN_R,790.540468586609)&lt;/Q&gt;&lt;R&gt;0&lt;/R&gt;&lt;C&gt;0&lt;/C&gt;&lt;/FQL&gt;&lt;FQL&gt;&lt;Q&gt;JP3592200004^FF_MKT_VAL(ANN_R,633.601255243644)&lt;/Q&gt;&lt;R&gt;0&lt;/R&gt;&lt;C&gt;0&lt;/C&gt;&lt;/FQL&gt;&lt;FQL&gt;&lt;Q&gt;JP3571400005^FF_MKT_VAL(ANN_R,220.64240630623)&lt;/Q&gt;&lt;R&gt;0&lt;/R&gt;&lt;C&gt;0&lt;/C&gt;&lt;/FQL&gt;&lt;FQL&gt;&lt;Q&gt;JP3571400005^FF_MKT_VAL(ANN_R,928.196126051247)&lt;/Q&gt;&lt;R&gt;0&lt;/R&gt;&lt;C&gt;0&lt;/C&gt;&lt;/FQL&gt;&lt;FQL&gt;&lt;Q&gt;JP3910660004^FF_MKT_VAL(ANN_R,485.85204811208)&lt;/Q&gt;&lt;R&gt;0&lt;/R&gt;&lt;C&gt;0&lt;/C&gt;&lt;/FQL&gt;&lt;FQL&gt;&lt;Q&gt;JP3910660004^FF_MKT_VAL(ANN_R,1140.00973896869)&lt;/Q&gt;&lt;R&gt;0&lt;/R&gt;&lt;C&gt;0&lt;/C&gt;&lt;/FQL&gt;&lt;FQL&gt;&lt;Q&gt;US8725901040^FF_MKT_VAL(ANN_R,54)&lt;/Q&gt;&lt;R&gt;0&lt;/R&gt;&lt;C&gt;0&lt;/C&gt;&lt;/FQL&gt;&lt;FQL&gt;&lt;Q&gt;US8725901040^FF_MKT_VAL(ANN_R,88)&lt;/Q&gt;&lt;R&gt;0&lt;/R&gt;&lt;C&gt;0&lt;/C&gt;&lt;/FQL&gt;&lt;FQL&gt;&lt;Q&gt;JP3546800008^FF_MKT_VAL(ANN_R,282.195438669063)&lt;/Q&gt;&lt;R&gt;0&lt;/R&gt;&lt;C&gt;0&lt;/C&gt;&lt;/FQL&gt;&lt;FQL&gt;&lt;Q&gt;JP3546800008^FF_MKT_VAL(ANN_R,272.77236055769)&lt;/Q&gt;&lt;R&gt;0&lt;/R&gt;&lt;C&gt;0&lt;/C&gt;&lt;/FQL&gt;&lt;FQL&gt;&lt;Q&gt;FR0000051807^FF_MKT_VAL(ANN_R,89.8225858211517)&lt;/Q&gt;&lt;R&gt;1&lt;/R&gt;&lt;C&gt;1&lt;/C&gt;&lt;D xsi:type="xsd:double"&gt;25.0969045657118&lt;/D&gt;&lt;/FQL&gt;&lt;FQL&gt;&lt;Q&gt;FR0000051807^FF_MKT_VAL(ANN_R,173.483537435532)&lt;/Q&gt;&lt;R&gt;0&lt;/R&gt;&lt;C&gt;0&lt;/C&gt;&lt;/FQL&gt;&lt;FQL&gt;&lt;Q&gt;FR0000120172^FF_MKT_VAL(ANN_R,297.567057013512)&lt;/Q&gt;&lt;R&gt;0&lt;/R&gt;&lt;C&gt;0&lt;/C&gt;&lt;/FQL&gt;&lt;FQL&gt;&lt;Q&gt;ES0148396007^FF_MKT_VAL(ANN_R,1077.98033902895)&lt;/Q&gt;&lt;R&gt;0&lt;/R&gt;&lt;C&gt;0&lt;/C&gt;&lt;/FQL&gt;&lt;FQL&gt;&lt;Q&gt;US5010441013^FF_MKT_VAL(ANN_R,1001)&lt;/Q&gt;&lt;R&gt;1&lt;/R&gt;&lt;C&gt;1&lt;/C&gt;&lt;D xsi:type="xsd:double"&gt;13758.06&lt;/D&gt;&lt;/FQL&gt;&lt;FQL&gt;&lt;Q&gt;US22160K1051^FF_MKT_VAL(ANN_R,953)&lt;/Q&gt;&lt;R&gt;0&lt;/R&gt;&lt;C&gt;0&lt;/C&gt;&lt;/FQL&gt;&lt;FQL&gt;&lt;Q&gt;JP3422950000^FF_MKT_VAL(ANN_R,1040.92764447257)&lt;/Q&gt;&lt;R&gt;0&lt;/R&gt;&lt;C&gt;0&lt;/C&gt;&lt;/FQL&gt;&lt;FQL&gt;&lt;Q&gt;JP3240400006^FF_MKT_VAL(ANN_R,67.8440132141113)&lt;/Q&gt;&lt;R&gt;0&lt;/R&gt;&lt;C&gt;0&lt;/C&gt;&lt;/FQL&gt;&lt;FQL&gt;&lt;Q&gt;JP3802300008^FF_MKT_VAL(ANN_R,622.952544619329)&lt;/Q&gt;&lt;R&gt;0&lt;/R&gt;&lt;C&gt;0&lt;/C&gt;&lt;/FQL&gt;&lt;FQL&gt;&lt;Q&gt;TW0001216000^FF_MKT_VAL(ANN_R,160.031606747322)&lt;/Q&gt;&lt;R&gt;0&lt;/R&gt;&lt;C&gt;0&lt;/C&gt;&lt;/FQL&gt;&lt;FQL&gt;&lt;Q&gt;JP3933800009^FF_MKT_VAL(ANN_R,552.620174407958)&lt;/Q&gt;&lt;R&gt;0&lt;/R&gt;&lt;C&gt;0&lt;/C&gt;&lt;/FQL&gt;&lt;FQL&gt;&lt;Q&gt;FR0000120172^FF_MKT_VAL(ANN_R,592.234363079071)&lt;/Q&gt;&lt;R&gt;0&lt;/R&gt;&lt;C&gt;0&lt;/C&gt;&lt;/FQL&gt;&lt;FQL&gt;&lt;Q&gt;ES0148396007^FF_MKT_VAL(ANN_R,1174.03824949265)&lt;/Q&gt;&lt;R&gt;0&lt;/R&gt;&lt;C&gt;0&lt;/C&gt;&lt;/FQL&gt;&lt;FQL&gt;&lt;Q&gt;NL0013654783^FF_MKT_VAL(ANN_R,69.0000000072133)&lt;/Q&gt;&lt;R&gt;0&lt;/R&gt;&lt;C&gt;0&lt;/C&gt;&lt;/FQL&gt;&lt;FQL&gt;&lt;Q&gt;US5010441013^FF_MKT_VAL(ANN_R,348)&lt;/Q&gt;&lt;R&gt;0&lt;/R&gt;&lt;C&gt;0&lt;/C&gt;&lt;/FQL&gt;&lt;FQL&gt;&lt;Q&gt;US22160K1051^FF_MKT_VAL(ANN_R,1204)&lt;/Q&gt;&lt;R&gt;1&lt;/R&gt;&lt;C&gt;1&lt;/C&gt;&lt;D xsi:type="xsd:double"&gt;33529.67786&lt;/D&gt;&lt;/FQL&gt;&lt;FQL&gt;&lt;Q&gt;JP3422950000^FF_MKT_VAL(ANN_R,708.140045193023)&lt;/Q&gt;&lt;R&gt;0&lt;/R&gt;&lt;C&gt;0&lt;/C&gt;&lt;/FQL&gt;&lt;FQL&gt;&lt;Q&gt;JP3240400006^FF_MKT_VAL(ANN_R,35.5130746364594)&lt;/Q&gt;&lt;R&gt;0&lt;/R&gt;&lt;C&gt;0&lt;/C&gt;&lt;/FQL&gt;&lt;FQL&gt;&lt;Q&gt;JP3802300008^FF_MKT_VAL(ANN_R,777.722127878107)&lt;/Q&gt;&lt;R&gt;0&lt;/R&gt;&lt;C&gt;0&lt;/C&gt;&lt;/FQL&gt;&lt;FQL&gt;&lt;Q&gt;TW0001216000^FF_MKT_VAL(ANN_R,399.049481040694)&lt;/Q&gt;&lt;R&gt;0&lt;/R&gt;&lt;C&gt;0&lt;/C&gt;&lt;/FQL&gt;&lt;FQL&gt;&lt;Q&gt;JP3933800009^FF_MKT_VAL(ANN_R,648.943694144487)&lt;/Q&gt;&lt;R&gt;0&lt;/R&gt;&lt;C&gt;0&lt;/C&gt;&lt;/FQL&gt;&lt;FQL&gt;&lt;Q&gt;FR0000120172^FF_MKT_VAL(ANN_R,663.225530147552)&lt;/Q&gt;&lt;R&gt;0&lt;/R&gt;&lt;C&gt;0&lt;/C&gt;&lt;/FQL&gt;&lt;FQL&gt;&lt;Q&gt;ES0148396007^FF_MKT_VAL(ANN_R,880.777328698158)&lt;/Q&gt;&lt;R&gt;0&lt;/R&gt;&lt;C&gt;0&lt;/C&gt;&lt;/FQL&gt;&lt;FQL&gt;&lt;Q&gt;NL0013654783^FF_MKT_VAL(ANN_R,61.0000005325102)&lt;/Q&gt;&lt;R&gt;0&lt;/R&gt;&lt;C&gt;0&lt;/C&gt;&lt;/FQL&gt;&lt;FQL&gt;&lt;Q&gt;US5010441013^FF_MKT_VAL(ANN_R,557)&lt;/Q&gt;&lt;R&gt;0&lt;/R&gt;&lt;C&gt;0&lt;/C&gt;&lt;/FQL&gt;&lt;FQL&gt;&lt;Q&gt;US22160K1051^FF_MKT_VAL(ANN_R,1185)&lt;/Q&gt;&lt;R&gt;0&lt;/R&gt;&lt;C&gt;0&lt;/C&gt;&lt;/FQL&gt;&lt;FQL&gt;&lt;Q&gt;JP3422950000^FF_MKT_VAL(ANN_R,1298.88015846349)&lt;/Q&gt;&lt;R&gt;0&lt;/R&gt;&lt;C&gt;0&lt;/C&gt;&lt;/FQL&gt;&lt;FQL&gt;&lt;Q&gt;JP3240400006^FF_MKT_VAL(ANN_R,134.004385432228)&lt;/Q&gt;&lt;R&gt;0&lt;/R&gt;&lt;C&gt;0&lt;/C&gt;&lt;/FQL&gt;&lt;FQL&gt;&lt;Q&gt;JP3802300008^FF_MKT_VAL(ANN_R,-1318.25013673212)&lt;/Q&gt;&lt;R&gt;0&lt;/R&gt;&lt;C&gt;0&lt;/C&gt;&lt;/FQL&gt;&lt;FQL&gt;&lt;Q&gt;TW0001216000^FF_MKT_VAL(ANN_R,215.952519589819)&lt;/Q&gt;&lt;R&gt;0&lt;/R&gt;&lt;C&gt;0&lt;/C&gt;&lt;/FQL&gt;&lt;FQL&gt;&lt;Q&gt;JP3933800009^FF_MKT_VAL(ANN_R,590.271264037117)&lt;/Q&gt;&lt;R&gt;0&lt;/R&gt;&lt;C&gt;0&lt;/C&gt;&lt;/FQL&gt;&lt;FQL&gt;&lt;Q&gt;ES0178430E18^FF_MKT_VAL(ANN_R,764.046439886093)&lt;/Q&gt;&lt;R&gt;0&lt;/R&gt;&lt;C&gt;0&lt;/C&gt;&lt;/FQL&gt;&lt;FQL&gt;&lt;Q&gt;ES0178430E18^FF_MKT_VAL(ANN_R,-304.435626983643)&lt;/Q&gt;&lt;R&gt;0&lt;/R&gt;&lt;C&gt;0&lt;/C&gt;&lt;/FQL&gt;&lt;FQL&gt;&lt;Q&gt;US8793601050^FF_MKT_VAL(ANN_R,86.5)&lt;/Q&gt;&lt;R&gt;0&lt;/R&gt;&lt;C&gt;0&lt;/C&gt;&lt;/FQL&gt;&lt;FQL&gt;&lt;Q&gt;US8793601050^FF_MKT_VAL(ANN_R,103)&lt;/Q&gt;&lt;R&gt;1&lt;/R&gt;&lt;C&gt;1&lt;/C&gt;&lt;D xsi:type="xsd:double"&gt;629.198271&lt;/D&gt;&lt;/FQL&gt;&lt;FQL&gt;&lt;Q&gt;JP3538800008^FF_MKT_VAL(ANN_R,190.448468366638)&lt;/Q&gt;&lt;R&gt;0&lt;/R&gt;&lt;C&gt;0&lt;/C&gt;&lt;/FQL&gt;&lt;FQL&gt;&lt;Q&gt;JP3538800008^FF_MKT_VAL(ANN_R,306.164408266544)&lt;/Q&gt;&lt;R&gt;0&lt;/R&gt;&lt;C&gt;0&lt;/C&gt;&lt;/FQL&gt;&lt;FQL&gt;&lt;Q&gt;JP3463000004^FF_MKT_VAL(ANN_R,674.534576183184)&lt;/Q&gt;&lt;R&gt;0&lt;/R&gt;&lt;C&gt;0&lt;/C&gt;&lt;/FQL&gt;&lt;FQL&gt;&lt;Q&gt;JP3463000004^FF_MKT_VAL(ANN_R,404.969881327823)&lt;/Q&gt;&lt;R&gt;0&lt;/R&gt;&lt;C&gt;0&lt;/C&gt;&lt;/FQL&gt;&lt;FQL&gt;&lt;Q&gt;US8740541094^FF_MKT_VAL(ANN_R,9.749)&lt;/Q&gt;&lt;R&gt;0&lt;/R&gt;&lt;C&gt;0&lt;/C&gt;&lt;/FQL&gt;&lt;FQL&gt;&lt;Q&gt;US8740541094^FF_MKT_VAL(ANN_R,19.28)&lt;/Q&gt;&lt;R&gt;1&lt;/R&gt;&lt;C&gt;1&lt;/C&gt;&lt;D xsi:type="xsd:double"&gt;13462.94666&lt;/D&gt;&lt;/FQL&gt;&lt;FQL&gt;&lt;Q&gt;US87165B1035^FF_MKT_VAL(ANN_R,1219)&lt;/Q&gt;&lt;R&gt;0&lt;/R&gt;&lt;C&gt;0&lt;/C&gt;&lt;/FQL&gt;&lt;FQL&gt;&lt;Q&gt;US87165B1035^FF_MKT_VAL(ANN_R,1017)&lt;/Q&gt;&lt;R&gt;0&lt;/R&gt;&lt;C&gt;0&lt;/C&gt;&lt;/FQL&gt;&lt;FQL&gt;&lt;Q&gt;DE000SYM9999^FF_MKT_VAL(ANN_R,152.713920787334)&lt;/Q&gt;&lt;R&gt;0&lt;/R&gt;&lt;C&gt;0&lt;/C&gt;&lt;/FQL&gt;&lt;FQL&gt;&lt;Q&gt;DE000SYM9999^FF_MKT_VAL(ANN_R,137.838826359987)&lt;/Q&gt;&lt;R&gt;0&lt;/R&gt;&lt;C&gt;0&lt;/C&gt;&lt;/FQL&gt;&lt;FQL&gt;&lt;Q&gt;CH0008742519^FF_MKT_VAL(ANN_R,363.492923974991)&lt;/Q&gt;&lt;R&gt;0&lt;/R&gt;&lt;C&gt;0&lt;/C&gt;&lt;/FQL&gt;&lt;FQL&gt;&lt;Q&gt;CH0008742519^FF_MKT_VAL(ANN_R,373.321014404297)&lt;/Q&gt;&lt;R&gt;0&lt;/R&gt;&lt;C&gt;0&lt;/C&gt;&lt;/FQL&gt;&lt;FQL&gt;&lt;Q&gt;CH0014852781^FF_MKT_VAL(ANN_R,193.170525312424)&lt;/Q&gt;&lt;R&gt;0&lt;/R&gt;&lt;C&gt;0&lt;/C&gt;&lt;/FQL&gt;&lt;FQL&gt;&lt;Q&gt;SE0012673267^FF_MKT_VAL(ANN_R,0.619470438292582)&lt;/Q&gt;&lt;R&gt;1&lt;/R&gt;&lt;C&gt;1&lt;/C&gt;&lt;D xsi:type="xsd:double"&gt;275185.38395&lt;/D&gt;&lt;/FQL&gt;&lt;FQL&gt;&lt;Q&gt;FR0000127771^FF_MKT_VAL(ANN_R,299.779451489449)&lt;/Q&gt;&lt;R&gt;0&lt;/R&gt;&lt;C&gt;0&lt;/C&gt;&lt;/FQL&gt;&lt;FQL&gt;&lt;Q&gt;US4180561072^FF_MKT_VAL(ANN_R,98.913)&lt;/Q&gt;&lt;R&gt;1&lt;/R&gt;&lt;C&gt;1&lt;/C&gt;&lt;D xsi:type="xsd:double"&gt;4364.88335925&lt;/D&gt;&lt;/FQL&gt;&lt;FQL&gt;&lt;Q&gt;US88339J1051^FF_MKT_VAL(ANN_R,16.74)&lt;/Q&gt;&lt;R&gt;1&lt;/R&gt;&lt;C&gt;1&lt;/C&gt;&lt;D xsi:type="xsd:double"&gt;1082.75477&lt;/D&gt;&lt;/FQL&gt;&lt;FQL&gt;&lt;Q&gt;US77543R1023^FF_MKT_VAL(ANN_R,0.121)&lt;/Q&gt;&lt;R&gt;1&lt;/R&gt;&lt;C&gt;1&lt;/C&gt;&lt;D xsi:type="xsd:double"&gt;30838.2634&lt;/D&gt;&lt;/FQL&gt;&lt;FQL&gt;&lt;Q&gt;JP3358000002^FF_MKT_VAL(ANN_R,217.58917117305)&lt;/Q&gt;&lt;R&gt;0&lt;/R&gt;&lt;C&gt;0&lt;/C&gt;&lt;/FQL&gt;&lt;FQL&gt;&lt;Q&gt;JP3198900007^FF_MKT_VAL(ANN_R,294.243324279785)&lt;/Q&gt;&lt;R&gt;0&lt;/R&gt;&lt;C&gt;0&lt;/C&gt;&lt;/FQL&gt;&lt;FQL&gt;&lt;Q&gt;SE0012673267^FF_MKT_VAL(ANN_R,3.43543123643983)&lt;/Q&gt;&lt;R&gt;0&lt;/R&gt;&lt;C&gt;0&lt;/C&gt;&lt;/FQL&gt;&lt;FQL&gt;&lt;Q&gt;FR0000127771^FF_MKT_VAL(ANN_R,309.094428539276)&lt;/Q&gt;&lt;R&gt;0&lt;/R&gt;&lt;C&gt;0&lt;/C&gt;&lt;/FQL&gt;&lt;FQL&gt;&lt;Q&gt;US4180561072^FF_MKT_VAL(ANN_R,117.854)&lt;/Q&gt;&lt;R&gt;1&lt;/R&gt;&lt;C&gt;1&lt;/C&gt;&lt;D xsi:type="xsd:double"&gt;11311.23386923&lt;/D&gt;&lt;/FQL&gt;&lt;FQL&gt;&lt;Q&gt;US88339J1051^FF_MKT_VAL(ANN_R,17.287)&lt;/Q&gt;&lt;R&gt;1&lt;/R&gt;&lt;C&gt;1&lt;/C&gt;&lt;D xsi:type="xsd:double"&gt;1904.24293&lt;/D&gt;&lt;/FQL&gt;&lt;FQL&gt;&lt;Q&gt;US77543R1023^FF_MKT_VAL(ANN_R,0.564)&lt;/Q&gt;&lt;R&gt;1&lt;/R&gt;&lt;C&gt;1&lt;/C&gt;&lt;D xsi:type="xsd:double"&gt;30838.2634&lt;/D&gt;&lt;/FQL&gt;&lt;FQL&gt;&lt;Q&gt;JP3358000002^FF_MKT_VAL(ANN_R,169.10108807683)&lt;/Q&gt;&lt;R&gt;0&lt;/R&gt;&lt;C&gt;0&lt;/C&gt;&lt;/FQL&gt;&lt;FQL&gt;&lt;Q&gt;JP3198900007^FF_MKT_VAL(ANN_R,298.685168385506)&lt;/Q&gt;&lt;R&gt;0&lt;/R&gt;&lt;C&gt;0&lt;/C&gt;&lt;/FQL&gt;&lt;FQL&gt;&lt;Q&gt;SE0012673267^FF_MKT_VAL(ANN_R,3.35447728550036)&lt;/Q&gt;&lt;R&gt;0&lt;/R&gt;&lt;C&gt;0&lt;/C&gt;&lt;/FQL&gt;&lt;FQL&gt;&lt;Q&gt;FR0000127771^FF_MKT_VAL(ANN_R,-531.257184863091)&lt;/Q&gt;&lt;R&gt;0&lt;/R&gt;&lt;C&gt;0&lt;/C&gt;&lt;/FQL&gt;&lt;FQL&gt;&lt;Q&gt;US4180561072^FF_MKT_VAL(ANN_R,115.753)&lt;/Q&gt;&lt;R&gt;1&lt;/R&gt;&lt;C&gt;1&lt;/C&gt;&lt;D xsi:type="xsd:double"&gt;8438.6669766&lt;/D&gt;&lt;/FQL&gt;&lt;FQL&gt;&lt;Q&gt;US88339J1051^FF_MKT_VAL(ANN_R,19.163)&lt;/Q&gt;&lt;R&gt;1&lt;/R&gt;&lt;C&gt;1&lt;/C&gt;&lt;D xsi:type="xsd:double"&gt;11813.75528&lt;/D&gt;&lt;/FQL&gt;&lt;FQL&gt;&lt;Q&gt;US77543R1023^FF_MKT_VAL(ANN_R,0.222)&lt;/Q&gt;&lt;R&gt;1&lt;/R&gt;&lt;C&gt;1&lt;/C&gt;&lt;D xsi:type="xsd:double"&gt;30838.2634&lt;/D&gt;&lt;/FQL&gt;&lt;FQL&gt;&lt;Q&gt;JP3358000002^FF_MKT_VAL(ANN_R,140.680310130119)&lt;/Q&gt;&lt;R&gt;0&lt;/R&gt;&lt;C&gt;0&lt;/C&gt;&lt;/FQL&gt;&lt;FQL&gt;&lt;Q&gt;JP3198900007^FF_MKT_VAL(ANN_R,328.966868048534)&lt;/Q&gt;&lt;R&gt;0&lt;/R&gt;&lt;C&gt;0&lt;/C&gt;&lt;/FQL&gt;&lt;FQL&gt;&lt;Q&gt;CH0014852781^FF_MKT_VAL(ANN_R,212.320037841797)&lt;/Q&gt;&lt;R&gt;0&lt;/R&gt;&lt;C&gt;0&lt;/C&gt;&lt;/FQL&gt;&lt;FQL&gt;&lt;Q&gt;SE0000310336^FF_MKT_VAL(ANN_R,85.8184478580952)&lt;/Q&gt;&lt;R&gt;0&lt;/R&gt;&lt;C&gt;0&lt;/C&gt;&lt;/FQL&gt;&lt;FQL&gt;&lt;Q&gt;SE0000310336^FF_MKT_VAL(ANN_R,93.8641151189804)&lt;/Q&gt;&lt;R&gt;0&lt;/R&gt;&lt;C&gt;0&lt;/C&gt;&lt;/FQL&gt;&lt;FQL&gt;&lt;Q&gt;SE0000242455^FF_MKT_VAL(ANN_R,552.367357760668)&lt;/Q&gt;&lt;R&gt;0&lt;/R&gt;&lt;C&gt;0&lt;/C&gt;&lt;/FQL&gt;&lt;FQL&gt;&lt;Q&gt;SE0000242455^FF_MKT_VAL(ANN_R,632.208640232682)&lt;/Q&gt;&lt;R&gt;0&lt;/R&gt;&lt;C&gt;0&lt;/C&gt;&lt;/FQL&gt;&lt;FQL&gt;&lt;Q&gt;SE0007100599^FF_MKT_VAL(ANN_R,578.207719132304)&lt;/Q&gt;&lt;R&gt;0&lt;/R&gt;&lt;C&gt;0&lt;/C&gt;&lt;/FQL&gt;&lt;FQL&gt;&lt;Q&gt;SE0007100599^FF_MKT_VAL(ANN_R,562.867582216859)&lt;/Q&gt;&lt;R&gt;0&lt;/R&gt;&lt;C&gt;0&lt;/C&gt;&lt;/FQL&gt;&lt;FQL&gt;&lt;Q&gt;JP3397200001^FF_MKT_VAL(ANN_R,881.26792696584)&lt;/Q&gt;&lt;R&gt;0&lt;/R&gt;&lt;C&gt;0&lt;/C&gt;&lt;/FQL&gt;&lt;FQL&gt;&lt;Q&gt;SE0009922164^FF_MKT_VAL(ANN_R,441.730340465903)&lt;/Q&gt;&lt;R&gt;0&lt;/R&gt;&lt;C&gt;0&lt;/C&gt;&lt;/FQL&gt;&lt;FQL&gt;&lt;Q&gt;SE0009922164^FF_MKT_VAL(ANN_R,283.424022272229)&lt;/Q&gt;&lt;R&gt;0&lt;/R&gt;&lt;C&gt;0&lt;/C&gt;&lt;/FQL&gt;&lt;FQL&gt;&lt;Q&gt;SE0009922164^FF_MKT_VAL(ANN_R,347.783572383225)&lt;/Q&gt;&lt;R&gt;0&lt;/R&gt;&lt;C&gt;0&lt;/C&gt;&lt;/FQL&gt;&lt;FQL&gt;&lt;Q&gt;JP3397200001^FF_MKT_VAL(ANN_R,981.634223464876)&lt;/Q&gt;&lt;R&gt;0&lt;/R&gt;&lt;C&gt;0&lt;/C&gt;&lt;/FQL&gt;&lt;FQL&gt;&lt;Q&gt;US8666741041^FF_MKT_VAL(ANN_R,0.31)&lt;/Q&gt;&lt;R&gt;1&lt;/R&gt;&lt;C&gt;1&lt;/C&gt;&lt;D xsi:type="xsd:double"&gt;24351.48072&lt;/D&gt;&lt;/FQL&gt;&lt;FQL&gt;&lt;Q&gt;US8666741041^FF_MKT_VAL(ANN_R,0.948)&lt;/Q&gt;&lt;R&gt;1&lt;/R&gt;&lt;C&gt;1&lt;/C&gt;&lt;D xsi:type="xsd:double"&gt;24351.48072&lt;/D&gt;&lt;/FQL&gt;&lt;FQL&gt;&lt;Q&gt;US42809H1077^FF_MKT_VAL(ANN_R,-132)&lt;/Q&gt;&lt;R&gt;0&lt;/R&gt;&lt;C&gt;0&lt;/C&gt;&lt;/FQL&gt;&lt;FQL&gt;&lt;Q&gt;JP3386450005^FF_MKT_VAL(ANN_R,504.387386322021)&lt;/Q&gt;&lt;R&gt;0&lt;/R&gt;&lt;C&gt;0&lt;/C&gt;&lt;/FQL&gt;&lt;FQL&gt;&lt;Q&gt;US42809H1077^FF_MKT_VAL(ANN_R,463)&lt;/Q&gt;&lt;R&gt;0&lt;/R&gt;&lt;C&gt;0&lt;/C&gt;&lt;/FQL&gt;&lt;FQL&gt;&lt;Q&gt;JP3386450005^FF_MKT_VAL(ANN_R,855.318327315152)&lt;/Q&gt;&lt;R&gt;0&lt;/R&gt;&lt;C&gt;0&lt;/C&gt;&lt;/FQL&gt;&lt;FQL&gt;&lt;Q&gt;US42809H1077^FF_MKT_VAL(ANN_R,210)&lt;/Q&gt;&lt;R&gt;0&lt;/R&gt;&lt;C&gt;0&lt;/C&gt;&lt;/FQL&gt;&lt;FQL&gt;&lt;Q&gt;JP3386450005^FF_MKT_VAL(ANN_R,337.398127362132)&lt;/Q&gt;&lt;R&gt;0&lt;/R&gt;&lt;C&gt;0&lt;/C&gt;&lt;/FQL&gt;&lt;FQL&gt;&lt;Q&gt;JP3409000001^FF_MKT_VAL(ANN_R,430.798404259607)&lt;/Q&gt;&lt;R&gt;0&lt;/R&gt;&lt;C&gt;0&lt;/C&gt;&lt;/FQL&gt;&lt;FQL&gt;&lt;Q&gt;JP3409000001^FF_MKT_VAL(ANN_R,626.053552318364)&lt;/Q&gt;&lt;R&gt;0&lt;/R&gt;&lt;C&gt;0&lt;/C&gt;&lt;/FQL&gt;&lt;FQL&gt;&lt;Q&gt;JP3890350006^FF_MKT_VAL(ANN_R,3327.77794515528)&lt;/Q&gt;&lt;R&gt;0&lt;/R&gt;&lt;C&gt;0&lt;/C&gt;&lt;/FQL&gt;&lt;FQL&gt;&lt;Q&gt;JP3890350006^FF_MKT_VAL(ANN_R,2554.18054369278)&lt;/Q&gt;&lt;R&gt;0&lt;/R&gt;&lt;C&gt;0&lt;/C&gt;&lt;/FQL&gt;&lt;FQL&gt;&lt;Q&gt;JP3814800003^FF_MKT_VAL(ANN_R,1757.94805027731)&lt;/Q&gt;&lt;R&gt;0&lt;/R&gt;&lt;C&gt;0&lt;/C&gt;&lt;/FQL&gt;&lt;FQL&gt;&lt;Q&gt;JP3814800003^FF_MKT_VAL(ANN_R,904.416803931817)&lt;/Q&gt;&lt;R&gt;0&lt;/R&gt;&lt;C&gt;0&lt;/C&gt;&lt;/FQL&gt;&lt;FQL&gt;&lt;Q&gt;CH0012280076^FF_MKT_VAL(ANN_R,27.1705767915249)&lt;/Q&gt;&lt;R&gt;0&lt;/R&gt;&lt;C&gt;0&lt;/C&gt;&lt;/FQL&gt;&lt;FQL&gt;&lt;Q&gt;CH0012280076^FF_MKT_VAL(ANN_R,35.000606048584)&lt;/Q&gt;&lt;R&gt;0&lt;/R&gt;&lt;C&gt;0&lt;/C&gt;&lt;/FQL&gt;&lt;FQL&gt;&lt;Q&gt;NL0000226223^FF_MKT_VAL(ANN_R,41.0000005690865)&lt;/Q&gt;&lt;R&gt;0&lt;/R&gt;&lt;C&gt;0&lt;/C&gt;&lt;/FQL&gt;&lt;FQL&gt;&lt;Q&gt;NL0000226223^FF_MKT_VAL(ANN_R,129.999999897903)&lt;/Q&gt;&lt;R&gt;0&lt;/R&gt;&lt;C&gt;0&lt;/C&gt;&lt;/FQL&gt;&lt;FQL&gt;&lt;Q&gt;US8545021011^FF_MKT_VAL(ANN_R,191.6)&lt;/Q&gt;&lt;R&gt;0&lt;/R&gt;&lt;C&gt;0&lt;/C&gt;&lt;/FQL&gt;&lt;FQL&gt;&lt;Q&gt;US8545021011^FF_MKT_VAL(ANN_R,234.6)&lt;/Q&gt;&lt;R&gt;0&lt;/R&gt;&lt;C&gt;0&lt;/C&gt;&lt;/FQL&gt;&lt;FQL&gt;&lt;Q&gt;CH0012549785^FF_MKT_VAL(ANN_R,24.8303720515966)&lt;/Q&gt;&lt;R&gt;0&lt;/R&gt;&lt;C&gt;0&lt;/C&gt;&lt;/FQL&gt;&lt;FQL&gt;&lt;Q&gt;CH0012549785^FF_MKT_VAL(ANN_R,65.0132373332977)&lt;/Q&gt;&lt;R&gt;0&lt;/R&gt;&lt;C&gt;0&lt;/C&gt;&lt;/FQL&gt;&lt;FQL&gt;&lt;Q&gt;JP3732000009^FF_MKT_VAL(ANN_R,2227.60036550649)&lt;/Q&gt;&lt;R&gt;0&lt;/R&gt;&lt;C&gt;0&lt;/C&gt;&lt;/FQL&gt;&lt;FQL&gt;&lt;Q&gt;SE0000148884^FF_MKT_VAL(ANN_R,</t>
        </r>
      </text>
    </comment>
    <comment ref="A168" authorId="0" shapeId="0" xr:uid="{C5F6ACE8-BDFB-4A34-8C6D-DCE8A5DB6333}">
      <text>
        <r>
          <rPr>
            <b/>
            <sz val="9"/>
            <color indexed="81"/>
            <rFont val="Tahoma"/>
            <charset val="1"/>
          </rPr>
          <t>392.228237517178)&lt;/Q&gt;&lt;R&gt;0&lt;/R&gt;&lt;C&gt;0&lt;/C&gt;&lt;/FQL&gt;&lt;FQL&gt;&lt;Q&gt;SE0000148884^FF_MKT_VAL(ANN_R,510.861788704991)&lt;/Q&gt;&lt;R&gt;0&lt;/R&gt;&lt;C&gt;0&lt;/C&gt;&lt;/FQL&gt;&lt;FQL&gt;&lt;Q&gt;KR7017670001^FF_MKT_VAL(ANN_R,117.283611378865)&lt;/Q&gt;&lt;R&gt;1&lt;/R&gt;&lt;C&gt;1&lt;/C&gt;&lt;D xsi:type="xsd:double"&gt;18852645.7199998&lt;/D&gt;&lt;/FQL&gt;&lt;FQL&gt;&lt;Q&gt;KR7017670001^FF_MKT_VAL(ANN_R,293.030868371949)&lt;/Q&gt;&lt;R&gt;0&lt;/R&gt;&lt;C&gt;0&lt;/C&gt;&lt;/FQL&gt;&lt;FQL&gt;&lt;Q&gt;DE000ENER6Y0^FF_MKT_VAL(ANN_R,323.675312042236)&lt;/Q&gt;&lt;R&gt;0&lt;/R&gt;&lt;C&gt;0&lt;/C&gt;&lt;/FQL&gt;&lt;FQL&gt;&lt;Q&gt;JP3351600006^FF_MKT_VAL(ANN_R,474.595106802881)&lt;/Q&gt;&lt;R&gt;0&lt;/R&gt;&lt;C&gt;0&lt;/C&gt;&lt;/FQL&gt;&lt;FQL&gt;&lt;Q&gt;JP3371200001^FF_MKT_VAL(ANN_R,625.953012485988)&lt;/Q&gt;&lt;R&gt;0&lt;/R&gt;&lt;C&gt;0&lt;/C&gt;&lt;/FQL&gt;&lt;FQL&gt;&lt;Q&gt;JP3371200001^FF_MKT_VAL(ANN_R,1096.43685899861)&lt;/Q&gt;&lt;R&gt;0&lt;/R&gt;&lt;C&gt;0&lt;/C&gt;&lt;/FQL&gt;&lt;FQL&gt;&lt;Q&gt;FR0010220475^FF_MKT_VAL(ANN_R,232.875527262688)&lt;/Q&gt;&lt;R&gt;0&lt;/R&gt;&lt;C&gt;0&lt;/C&gt;&lt;/FQL&gt;&lt;FQL&gt;&lt;Q&gt;DE0005785604^FF_MKT_VAL(ANN_R,988.94033074379)&lt;/Q&gt;&lt;R&gt;0&lt;/R&gt;&lt;C&gt;0&lt;/C&gt;&lt;/FQL&gt;&lt;FQL&gt;&lt;Q&gt;FR0000051807^FF_MKT_VAL(ANN_R,91.8143707513809)&lt;/Q&gt;&lt;R&gt;1&lt;/R&gt;&lt;C&gt;1&lt;/C&gt;&lt;D xsi:type="xsd:double"&gt;49.6472548013267&lt;/D&gt;&lt;/FQL&gt;&lt;FQL&gt;&lt;Q&gt;NL0000395903^FF_MKT_VAL(ANN_R,119.469301700592)&lt;/Q&gt;&lt;R&gt;1&lt;/R&gt;&lt;C&gt;1&lt;/C&gt;&lt;D xsi:type="xsd:double"&gt;17337.9081&lt;/D&gt;&lt;/FQL&gt;&lt;FQL&gt;&lt;Q&gt;FR0000125338^FF_MKT_VAL(ANN_R,184.73493874073)&lt;/Q&gt;&lt;R&gt;0&lt;/R&gt;&lt;C&gt;0&lt;/C&gt;&lt;/FQL&gt;&lt;FQL&gt;&lt;Q&gt;SE0000115446^FF_MKT_VAL(ANN_R,492.771101646125)&lt;/Q&gt;&lt;R&gt;0&lt;/R&gt;&lt;C&gt;0&lt;/C&gt;&lt;/FQL&gt;&lt;FQL&gt;&lt;Q&gt;CH0210483332^FF_MKT_VAL(ANN_R,492.239252018267)&lt;/Q&gt;&lt;R&gt;0&lt;/R&gt;&lt;C&gt;0&lt;/C&gt;&lt;/FQL&gt;&lt;FQL&gt;&lt;Q&gt;FR0000121485^FF_MKT_VAL(ANN_R,326.881283819675)&lt;/Q&gt;&lt;R&gt;0&lt;/R&gt;&lt;C&gt;0&lt;/C&gt;&lt;/FQL&gt;&lt;FQL&gt;&lt;Q&gt;US0995021062^FF_MKT_VAL(ANN_R,143.083)&lt;/Q&gt;&lt;R&gt;0&lt;/R&gt;&lt;C&gt;0&lt;/C&gt;&lt;/FQL&gt;&lt;FQL&gt;&lt;Q&gt;US00751Y1064^FF_MKT_VAL(ANN_R,225.327)&lt;/Q&gt;&lt;R&gt;0&lt;/R&gt;&lt;C&gt;0&lt;/C&gt;&lt;/FQL&gt;&lt;FQL&gt;&lt;Q&gt;US5018892084^FF_MKT_VAL(ANN_R,230.036)&lt;/Q&gt;&lt;R&gt;0&lt;/R&gt;&lt;C&gt;0&lt;/C&gt;&lt;/FQL&gt;&lt;FQL&gt;&lt;Q&gt;US3802371076^FF_MKT_VAL(ANN_R,4)&lt;/Q&gt;&lt;R&gt;0&lt;/R&gt;&lt;C&gt;0&lt;/C&gt;&lt;/FQL&gt;&lt;FQL&gt;&lt;Q&gt;US18915M1071^FF_MKT_VAL(ANN_R,0.004)&lt;/Q&gt;&lt;R&gt;1&lt;/R&gt;&lt;C&gt;1&lt;/C&gt;&lt;D xsi:type="xsd:double"&gt;42554.959853&lt;/D&gt;&lt;/FQL&gt;&lt;FQL&gt;&lt;Q&gt;US3724601055^FF_MKT_VAL(ANN_R,374.865)&lt;/Q&gt;&lt;R&gt;0&lt;/R&gt;&lt;C&gt;0&lt;/C&gt;&lt;/FQL&gt;&lt;FQL&gt;&lt;Q&gt;US89400J1079^FF_MKT_VAL(ANN_R,93.6)&lt;/Q&gt;&lt;R&gt;0&lt;/R&gt;&lt;C&gt;0&lt;/C&gt;&lt;/FQL&gt;&lt;FQL&gt;&lt;Q&gt;US2310211063^FF_MKT_VAL(ANN_R,430)&lt;/Q&gt;&lt;R&gt;0&lt;/R&gt;&lt;C&gt;0&lt;/C&gt;&lt;/FQL&gt;&lt;FQL&gt;&lt;Q&gt;US45168D1046^FF_MKT_VAL(ANN_R,74.7)&lt;/Q&gt;&lt;R&gt;0&lt;/R&gt;&lt;C&gt;0&lt;/C&gt;&lt;/FQL&gt;&lt;FQL&gt;&lt;Q&gt;US98978V1035^FF_MKT_VAL(ANN_R,408)&lt;/Q&gt;&lt;R&gt;0&lt;/R&gt;&lt;C&gt;0&lt;/C&gt;&lt;/FQL&gt;&lt;FQL&gt;&lt;Q&gt;US78409V1044^FF_MKT_VAL(ANN_R,683)&lt;/Q&gt;&lt;R&gt;0&lt;/R&gt;&lt;C&gt;0&lt;/C&gt;&lt;/FQL&gt;&lt;FQL&gt;&lt;Q&gt;JP3970300004^FF_MKT_VAL(ANN_R,271.434345245361)&lt;/Q&gt;&lt;R&gt;0&lt;/R&gt;&lt;C&gt;0&lt;/C&gt;&lt;/FQL&gt;&lt;FQL&gt;&lt;Q&gt;TW0002317005^FF_MKT_VAL(ANN_R,1300.19685282843)&lt;/Q&gt;&lt;R&gt;0&lt;/R&gt;&lt;C&gt;0&lt;/C&gt;&lt;/FQL&gt;&lt;FQL&gt;&lt;Q&gt;JP3756100008^FF_MKT_VAL(ANN_R,177.789659745991)&lt;/Q&gt;&lt;R&gt;0&lt;/R&gt;&lt;C&gt;0&lt;/C&gt;&lt;/FQL&gt;&lt;FQL&gt;&lt;Q&gt;TW0002303005^FF_MKT_VAL(ANN_R,72.0013675428741)&lt;/Q&gt;&lt;R&gt;0&lt;/R&gt;&lt;C&gt;0&lt;/C&gt;&lt;/FQL&gt;&lt;FQL&gt;&lt;Q&gt;JP3421800008^FF_MKT_VAL(ANN_R,323.74760055542)&lt;/Q&gt;&lt;R&gt;0&lt;/R&gt;&lt;C&gt;0&lt;/C&gt;&lt;/FQL&gt;&lt;FQL&gt;&lt;Q&gt;JP3898400001^FF_MKT_VAL(ANN_R,855.199310302734)&lt;/Q&gt;&lt;R&gt;0&lt;/R&gt;&lt;C&gt;0&lt;/C&gt;&lt;/FQL&gt;&lt;FQL&gt;&lt;Q&gt;JP3143600009^FF_MKT_VAL(ANN_R,608.555885314941)&lt;/Q&gt;&lt;R&gt;0&lt;/R&gt;&lt;C&gt;0&lt;/C&gt;&lt;/FQL&gt;&lt;FQL&gt;&lt;Q&gt;FR0010220475^FF_MKT_VAL(ANN_R,108.681016087532)&lt;/Q&gt;&lt;R&gt;1&lt;/R&gt;&lt;C&gt;1&lt;/C&gt;&lt;D xsi:type="xsd:double"&gt;11214.179611455&lt;/D&gt;&lt;/FQL&gt;&lt;FQL&gt;&lt;Q&gt;DE0005785604^FF_MKT_VAL(ANN_R,1083.01024961472)&lt;/Q&gt;&lt;R&gt;0&lt;/R&gt;&lt;C&gt;0&lt;/C&gt;&lt;/FQL&gt;&lt;FQL&gt;&lt;Q&gt;FR0000051807^FF_MKT_VAL(ANN_R,200.557453632355)&lt;/Q&gt;&lt;R&gt;0&lt;/R&gt;&lt;C&gt;0&lt;/C&gt;&lt;/FQL&gt;&lt;FQL&gt;&lt;Q&gt;NL0000395903^FF_MKT_VAL(ANN_R,243.028443813324)&lt;/Q&gt;&lt;R&gt;0&lt;/R&gt;&lt;C&gt;0&lt;/C&gt;&lt;/FQL&gt;&lt;FQL&gt;&lt;Q&gt;FR0000125338^FF_MKT_VAL(ANN_R,241.848694086075)&lt;/Q&gt;&lt;R&gt;0&lt;/R&gt;&lt;C&gt;0&lt;/C&gt;&lt;/FQL&gt;&lt;FQL&gt;&lt;Q&gt;SE0000115446^FF_MKT_VAL(ANN_R,785.9097584337)&lt;/Q&gt;&lt;R&gt;0&lt;/R&gt;&lt;C&gt;0&lt;/C&gt;&lt;/FQL&gt;&lt;FQL&gt;&lt;Q&gt;CH0210483332^FF_MKT_VAL(ANN_R,404.340142315501)&lt;/Q&gt;&lt;R&gt;0&lt;/R&gt;&lt;C&gt;0&lt;/C&gt;&lt;/FQL&gt;&lt;FQL&gt;&lt;Q&gt;FR0000121485^FF_MKT_VAL(ANN_R,663.01934671402)&lt;/Q&gt;&lt;R&gt;0&lt;/R&gt;&lt;C&gt;0&lt;/C&gt;&lt;/FQL&gt;&lt;FQL&gt;&lt;Q&gt;US0995021062^FF_MKT_VAL(ANN_R,128.416)&lt;/Q&gt;&lt;R&gt;0&lt;/R&gt;&lt;C&gt;0&lt;/C&gt;&lt;/FQL&gt;&lt;FQL&gt;&lt;Q&gt;US00751Y1064^FF_MKT_VAL(ANN_R,143.213)&lt;/Q&gt;&lt;R&gt;0&lt;/R&gt;&lt;C&gt;0&lt;/C&gt;&lt;/FQL&gt;&lt;FQL&gt;&lt;Q&gt;US5018892084^FF_MKT_VAL(ANN_R,200.098)&lt;/Q&gt;&lt;R&gt;0&lt;/R&gt;&lt;C&gt;0&lt;/C&gt;&lt;/FQL&gt;&lt;FQL&gt;&lt;Q&gt;US3802371076^FF_MKT_VAL(ANN_R,22.8)&lt;/Q&gt;&lt;R&gt;0&lt;/R&gt;&lt;C&gt;0&lt;/C&gt;&lt;/FQL&gt;&lt;FQL&gt;&lt;Q&gt;US18915M1071^FF_MKT_VAL(ANN_R,2.658)&lt;/Q&gt;&lt;R&gt;0&lt;/R&gt;&lt;C&gt;0&lt;/C&gt;&lt;/FQL&gt;&lt;FQL&gt;&lt;Q&gt;US3724601055^FF_MKT_VAL(ANN_R,236.536)&lt;/Q&gt;&lt;R&gt;0&lt;/R&gt;&lt;C&gt;0&lt;/C&gt;&lt;/FQL&gt;&lt;FQL&gt;&lt;Q&gt;US89400J1079^FF_MKT_VAL(ANN_R,111.1)&lt;/Q&gt;&lt;R&gt;0&lt;/R&gt;&lt;C&gt;0&lt;/C&gt;&lt;/FQL&gt;&lt;FQL&gt;&lt;Q&gt;US2310211063^FF_MKT_VAL(ANN_R,699)&lt;/Q&gt;&lt;R&gt;0&lt;/R&gt;&lt;C&gt;0&lt;/C&gt;&lt;/FQL&gt;&lt;FQL&gt;&lt;Q&gt;US45168D1046^FF_MKT_VAL(ANN_R,69.7)&lt;/Q&gt;&lt;R&gt;0&lt;/R&gt;&lt;C&gt;0&lt;/C&gt;&lt;/FQL&gt;&lt;FQL&gt;&lt;Q&gt;US98978V1035^FF_MKT_VAL(ANN_R,336)&lt;/Q&gt;&lt;R&gt;0&lt;/R&gt;&lt;C&gt;0&lt;/C&gt;&lt;/FQL&gt;&lt;FQL&gt;&lt;Q&gt;US78409V1044^FF_MKT_VAL(ANN_R,558)&lt;/Q&gt;&lt;R&gt;0&lt;/R&gt;&lt;C&gt;0&lt;/C&gt;&lt;/FQL&gt;&lt;FQL&gt;&lt;Q&gt;JP3970300004^FF_MKT_VAL(ANN_R,674.477739170194)&lt;/Q&gt;&lt;R&gt;0&lt;/R&gt;&lt;C&gt;0&lt;/C&gt;&lt;/FQL&gt;&lt;FQL&gt;&lt;Q&gt;TW0002317005^FF_MKT_VAL(ANN_R,1397.51221365941)&lt;/Q&gt;&lt;R&gt;0&lt;/R&gt;&lt;C&gt;0&lt;/C&gt;&lt;/FQL&gt;&lt;FQL&gt;&lt;Q&gt;JP3756100008^FF_MKT_VAL(ANN_R,210.114489331841)&lt;/Q&gt;&lt;R&gt;0&lt;/R&gt;&lt;C&gt;0&lt;/C&gt;&lt;/FQL&gt;&lt;FQL&gt;&lt;Q&gt;TW0002303005^FF_MKT_VAL(ANN_R,33.007186511144)&lt;/Q&gt;&lt;R&gt;0&lt;/R&gt;&lt;C&gt;0&lt;/C&gt;&lt;/FQL&gt;&lt;FQL&gt;&lt;Q&gt;JP3421800008^FF_MKT_VAL(ANN_R,510.464357376099)&lt;/Q&gt;&lt;R&gt;0&lt;/R&gt;&lt;C&gt;0&lt;/C&gt;&lt;/FQL&gt;&lt;FQL&gt;&lt;Q&gt;JP3898400001^FF_MKT_VAL(ANN_R,-49.9673290997744)&lt;/Q&gt;&lt;R&gt;0&lt;/R&gt;&lt;C&gt;0&lt;/C&gt;&lt;/FQL&gt;&lt;FQL&gt;&lt;Q&gt;JP3143600009^FF_MKT_VAL(ANN_R,774.430442631245)&lt;/Q&gt;&lt;R&gt;0&lt;/R&gt;&lt;C&gt;0&lt;/C&gt;&lt;/FQL&gt;&lt;FQL&gt;&lt;Q&gt;FR0010220475^FF_MKT_VAL(ANN_R,95.4234538078308)&lt;/Q&gt;&lt;R&gt;0&lt;/R&gt;&lt;C&gt;0&lt;/C&gt;&lt;/FQL&gt;&lt;FQL&gt;&lt;Q&gt;DE0005785604^FF_MKT_VAL(ANN_R,1338.85834062099)&lt;/Q&gt;&lt;R&gt;0&lt;/R&gt;&lt;C&gt;0&lt;/C&gt;&lt;/FQL&gt;&lt;FQL&gt;&lt;Q&gt;FR0000051807^FF_MKT_VAL(ANN_R,165.806382536888)&lt;/Q&gt;&lt;R&gt;0&lt;/R&gt;&lt;C&gt;0&lt;/C&gt;&lt;/FQL&gt;&lt;FQL&gt;&lt;Q&gt;NL0000395903^FF_MKT_VAL(ANN_R,175.957793712616)&lt;/Q&gt;&lt;R&gt;0&lt;/R&gt;&lt;C&gt;0&lt;/C&gt;&lt;/FQL&gt;&lt;FQL&gt;&lt;Q&gt;FR0000125338^FF_MKT_VAL(ANN_R,156.782905936241)&lt;/Q&gt;&lt;R&gt;0&lt;/R&gt;&lt;C&gt;0&lt;/C&gt;&lt;/FQL&gt;&lt;FQL&gt;&lt;Q&gt;SE0000115446^FF_MKT_VAL(ANN_R,556.968777313828)&lt;/Q&gt;&lt;R&gt;0&lt;/R&gt;&lt;C&gt;0&lt;/C&gt;&lt;/FQL&gt;&lt;FQL&gt;&lt;Q&gt;CH0210483332^FF_MKT_VAL(ANN_R,315.884534927818)&lt;/Q&gt;&lt;R&gt;0&lt;/R&gt;&lt;C&gt;0&lt;/C&gt;&lt;/FQL&gt;&lt;FQL&gt;&lt;Q&gt;FR0000121485^FF_MKT_VAL(ANN_R,356.427325725555)&lt;/Q&gt;&lt;R&gt;0&lt;/R&gt;&lt;C&gt;0&lt;/C&gt;&lt;/FQL&gt;&lt;FQL&gt;&lt;Q&gt;US0995021062^FF_MKT_VAL(ANN_R,89.556)&lt;/Q&gt;&lt;R&gt;0&lt;/R&gt;&lt;C&gt;0&lt;/C&gt;&lt;/FQL&gt;&lt;FQL&gt;&lt;Q&gt;US00751Y1064^FF_MKT_VAL(ANN_R,192.116)&lt;/Q&gt;&lt;R&gt;0&lt;/R&gt;&lt;C&gt;0&lt;/C&gt;&lt;/FQL&gt;&lt;FQL&gt;&lt;Q&gt;US5018892084^FF_MKT_VAL(ANN_R,273.019)&lt;/Q&gt;&lt;R&gt;0&lt;/R&gt;&lt;C&gt;0&lt;/C&gt;&lt;/FQL&gt;&lt;FQL&gt;&lt;Q&gt;US3802371076^FF_MKT_VAL(ANN_R,16.6)&lt;/Q&gt;&lt;R&gt;1&lt;/R&gt;&lt;C&gt;1&lt;/C&gt;&lt;D xsi:type="xsd:double"&gt;3095.1021&lt;/D&gt;&lt;/FQL&gt;&lt;FQL&gt;&lt;Q&gt;US18915M1071^FF_MKT_VAL(ANN_R,0.825)&lt;/Q&gt;&lt;R&gt;1&lt;/R&gt;&lt;C&gt;1&lt;/C&gt;&lt;D xsi:type="xsd:double"&gt;42554.959853&lt;/D&gt;&lt;/FQL&gt;&lt;FQL&gt;&lt;Q&gt;US3724601055^FF_MKT_VAL(ANN_R,298.827)&lt;/Q&gt;&lt;R&gt;0&lt;/R&gt;&lt;C&gt;0&lt;/C&gt;&lt;/FQL&gt;&lt;FQL&gt;&lt;Q&gt;US89400J1079^FF_MKT_VAL(ANN_R,120.2)&lt;/Q&gt;&lt;R&gt;1&lt;/R&gt;&lt;C&gt;1&lt;/C&gt;&lt;D xsi:type="xsd:double"&gt;18901.41&lt;/D&gt;&lt;/FQL&gt;&lt;FQL&gt;&lt;Q&gt;US2310211063^FF_MKT_VAL(ANN_R,622)&lt;/Q&gt;&lt;R&gt;0&lt;/R&gt;&lt;C&gt;0&lt;/C&gt;&lt;/FQL&gt;&lt;FQL&gt;&lt;Q&gt;US45168D1046^FF_MKT_VAL(ANN_R,81.2)&lt;/Q&gt;&lt;R&gt;0&lt;/R&gt;&lt;C&gt;0&lt;/C&gt;&lt;/FQL&gt;&lt;FQL&gt;&lt;Q&gt;US98978V1035^FF_MKT_VAL(ANN_R,455)&lt;/Q&gt;&lt;R&gt;0&lt;/R&gt;&lt;C&gt;0&lt;/C&gt;&lt;/FQL&gt;&lt;FQL&gt;&lt;Q&gt;US78409V1044^FF_MKT_VAL(ANN_R,709)&lt;/Q&gt;&lt;R&gt;0&lt;/R&gt;&lt;C&gt;0&lt;/C&gt;&lt;/FQL&gt;&lt;FQL&gt;&lt;Q&gt;JP3970300004^FF_MKT_VAL(ANN_R,731.23859527707)&lt;/Q&gt;&lt;R&gt;0&lt;/R&gt;&lt;C&gt;0&lt;/C&gt;&lt;/FQL&gt;&lt;FQL&gt;&lt;Q&gt;TW0002317005^FF_MKT_VAL(ANN_R,1316.26091994513)&lt;/Q&gt;&lt;R&gt;0&lt;/R&gt;&lt;C&gt;0&lt;/C&gt;&lt;/FQL&gt;&lt;FQL&gt;&lt;Q&gt;JP3756100008^FF_MKT_VAL(ANN_R,201.340325070545)&lt;/Q&gt;&lt;R&gt;0&lt;/R&gt;&lt;C&gt;0&lt;/C&gt;&lt;/FQL&gt;&lt;FQL&gt;&lt;Q&gt;TW0002303005^FF_MKT_VAL(ANN_R,58.0768763528466)&lt;/Q&gt;&lt;R&gt;0&lt;/R&gt;&lt;C&gt;0&lt;/C&gt;&lt;/FQL&gt;&lt;FQL&gt;&lt;Q&gt;JP3421800008^FF_MKT_VAL(ANN_R,369.673320462927)&lt;/Q&gt;&lt;R&gt;0&lt;/R&gt;&lt;C&gt;0&lt;/C&gt;&lt;/FQL&gt;&lt;FQL&gt;&lt;Q&gt;JP3898400001^FF_MKT_VAL(ANN_R,-554.376077890396)&lt;/Q&gt;&lt;R&gt;0&lt;/R&gt;&lt;C&gt;0&lt;/C&gt;&lt;/FQL&gt;&lt;FQL&gt;&lt;Q&gt;JP3143600009^FF_MKT_VAL(ANN_R,566.251871403307)&lt;/Q&gt;&lt;R&gt;0&lt;/R&gt;&lt;C&gt;0&lt;/C&gt;&lt;/FQL&gt;&lt;FQL&gt;&lt;Q&gt;JP3358000002^FF_MKT_VAL(ANN_R,186.866834018379)&lt;/Q&gt;&lt;R&gt;0&lt;/R&gt;&lt;C&gt;0&lt;/C&gt;&lt;/FQL&gt;&lt;FQL&gt;&lt;Q&gt;JP3358000002^FF_MKT_VAL(ANN_R,162.185740843415)&lt;/Q&gt;&lt;R&gt;0&lt;/R&gt;&lt;C&gt;0&lt;/C&gt;&lt;/FQL&gt;&lt;FQL&gt;&lt;Q&gt;JP3422950000^FF_MKT_VAL(ANN_R,1351.30512714386)&lt;/Q&gt;&lt;R&gt;0&lt;/R&gt;&lt;C&gt;0&lt;/C&gt;&lt;/FQL&gt;&lt;FQL&gt;&lt;Q&gt;JP3422950000^FF_MKT_VAL(ANN_R,737.630085583776)&lt;/Q&gt;&lt;R&gt;0&lt;/R&gt;&lt;C&gt;0&lt;/C&gt;&lt;/FQL&gt;&lt;FQL&gt;&lt;Q&gt;JP3421800008^FF_MKT_VAL(ANN_R,456.704930450767)&lt;/Q&gt;&lt;R&gt;0&lt;/R&gt;&lt;C&gt;0&lt;/C&gt;&lt;/FQL&gt;&lt;FQL&gt;&lt;Q&gt;JP3421800008^FF_MKT_VAL(ANN_R,467.732142211869)&lt;/Q&gt;&lt;R&gt;0&lt;/R&gt;&lt;C&gt;0&lt;/C&gt;&lt;/FQL&gt;&lt;FQL&gt;&lt;Q&gt;DE0007165631^FF_MKT_VAL(ANN_R,51.0968532032967)&lt;/Q&gt;&lt;R&gt;0&lt;/R&gt;&lt;C&gt;0&lt;/C&gt;&lt;/FQL&gt;&lt;FQL&gt;&lt;Q&gt;DE0007165631^FF_MKT_VAL(ANN_R,77.584076438427)&lt;/Q&gt;&lt;R&gt;0&lt;/R&gt;&lt;C&gt;0&lt;/C&gt;&lt;/FQL&gt;&lt;FQL&gt;&lt;Q&gt;DE0007164600^FF_MKT_VAL(ANN_R,1574.66755390167)&lt;/Q&gt;&lt;R&gt;0&lt;/R&gt;&lt;C&gt;0&lt;/C&gt;&lt;/FQL&gt;&lt;FQL&gt;&lt;Q&gt;DE0007164600^FF_MKT_VAL(ANN_R,2606.73005604744)&lt;/Q&gt;&lt;R&gt;0&lt;/R&gt;&lt;C&gt;0&lt;/C&gt;&lt;/FQL&gt;&lt;FQL&gt;&lt;Q&gt;SE0000667891^FF_MKT_VAL(ANN_R,229.836975686252)&lt;/Q&gt;&lt;R&gt;0&lt;/R&gt;&lt;C&gt;0&lt;/C&gt;&lt;/FQL&gt;&lt;FQL&gt;&lt;Q&gt;SE0000667891^FF_MKT_VAL(ANN_R,380.318790763617)&lt;/Q&gt;&lt;R&gt;0&lt;/R&gt;&lt;C&gt;0&lt;/C&gt;&lt;/FQL&gt;&lt;FQL&gt;&lt;Q&gt;KR7006400006^FF_MKT_VAL(ANN_R,64.8271591493146)&lt;/Q&gt;&lt;R&gt;0&lt;/R&gt;&lt;C&gt;0&lt;/C&gt;&lt;/FQL&gt;&lt;FQL&gt;&lt;Q&gt;KR7006400006^FF_MKT_VAL(ANN_R,97.7197747113971)&lt;/Q&gt;&lt;R&gt;1&lt;/R&gt;&lt;C&gt;1&lt;/C&gt;&lt;D xsi:type="xsd:double"&gt;841972.127999943&lt;/D&gt;&lt;/FQL&gt;&lt;FQL&gt;&lt;Q&gt;KR7005930003^FF_MKT_VAL(ANN_R,4945.36028388236)&lt;/Q&gt;&lt;R&gt;0&lt;/R&gt;&lt;C&gt;0&lt;/C&gt;&lt;/FQL&gt;&lt;FQL&gt;&lt;Q&gt;KR7005930003^FF_MKT_VAL(ANN_R,11337.057896343)&lt;/Q&gt;&lt;R&gt;0&lt;/R&gt;&lt;C&gt;0&lt;/C&gt;&lt;/FQL&gt;&lt;FQL&gt;&lt;Q&gt;KR7028260008^FF_MKT_VAL(ANN_R,256.90058170698)&lt;/Q&gt;&lt;R&gt;0&lt;/R&gt;&lt;C&gt;0&lt;/C&gt;&lt;/FQL&gt;&lt;FQL&gt;&lt;Q&gt;KR7028260008^FF_MKT_VAL(ANN_R,679.769980336125)&lt;/Q&gt;&lt;R&gt;0&lt;/R&gt;&lt;C&gt;0&lt;/C&gt;&lt;/FQL&gt;&lt;FQL&gt;&lt;Q&gt;FR0000073272^FF_MKT_VAL(ANN_R,400.320413351059)&lt;/Q&gt;&lt;R&gt;0&lt;/R&gt;&lt;C&gt;0&lt;/C&gt;&lt;/FQL&gt;&lt;FQL&gt;&lt;Q&gt;FR0000073272^FF_MKT_VAL(ANN_R,992.773533582687)&lt;/Q&gt;&lt;R&gt;0&lt;/R&gt;&lt;C&gt;0&lt;/C&gt;&lt;/FQL&gt;&lt;FQL&gt;&lt;Q&gt;US78409V1044^FF_MKT_VAL(ANN_R,260)&lt;/Q&gt;&lt;R&gt;0&lt;/R&gt;&lt;C&gt;0&lt;/C&gt;&lt;/FQL&gt;&lt;FQL&gt;&lt;Q&gt;US78409V1044^FF_MKT_VAL(ANN_R,659)&lt;/Q&gt;&lt;R&gt;0&lt;/R&gt;&lt;C&gt;0&lt;/C&gt;&lt;/FQL&gt;&lt;FQL&gt;&lt;Q&gt;US77543R1023^FF_MKT_VAL(ANN_R,0.083)&lt;/Q&gt;&lt;R&gt;1&lt;/R&gt;&lt;C&gt;1&lt;/C&gt;&lt;D xsi:type="xsd:double"&gt;30838.2634&lt;/D&gt;&lt;/FQL&gt;&lt;FQL&gt;&lt;Q&gt;US77543R1023^FF_MKT_VAL(ANN_R,0.759)&lt;/Q&gt;&lt;R&gt;1&lt;/R&gt;&lt;C&gt;1&lt;/C&gt;&lt;D xsi:type="xsd:double"&gt;30838.2634&lt;/D&gt;&lt;/FQL&gt;&lt;FQL&gt;&lt;Q&gt;CH0012032048^FF_MKT_VAL(ANN_R,3838.4852771759)&lt;/Q&gt;&lt;R&gt;0&lt;/R&gt;&lt;C&gt;0&lt;/C&gt;&lt;/FQL&gt;&lt;FQL&gt;&lt;Q&gt;CH0012032048^FF_MKT_VAL(ANN_R,3565.16537475586)&lt;/Q&gt;&lt;R&gt;0&lt;/R&gt;&lt;C&gt;0&lt;/C&gt;&lt;/FQL&gt;&lt;FQL&gt;&lt;Q&gt;US75886F1075^FF_MKT_VAL(ANN_R,276.092)&lt;/Q&gt;&lt;R&gt;0&lt;/R&gt;&lt;C&gt;0&lt;/C&gt;&lt;/FQL&gt;&lt;FQL&gt;&lt;Q&gt;US0584981064^FF_MKT_VAL(ANN_R,68)&lt;/Q&gt;&lt;R&gt;0&lt;/R&gt;&lt;C&gt;0&lt;/C&gt;&lt;/FQL&gt;&lt;FQL&gt;&lt;Q&gt;US0584981064^FF_MKT_VAL(ANN_R,143)&lt;/Q&gt;&lt;R&gt;0&lt;/R&gt;&lt;C&gt;0&lt;/C&gt;&lt;/FQL&gt;&lt;FQL&gt;&lt;Q&gt;US0584981064^FF_MKT_VAL(ANN_R,107)&lt;/Q&gt;&lt;R&gt;1&lt;/R&gt;&lt;C&gt;1&lt;/C&gt;&lt;D xsi:type="xsd:double"&gt;4510.10025&lt;/D&gt;&lt;/FQL&gt;&lt;FQL&gt;&lt;Q&gt;US75886F1075^FF_MKT_VAL(ANN_R,342.3)&lt;/Q&gt;&lt;R&gt;0&lt;/R&gt;&lt;C&gt;0&lt;/C&gt;&lt;/FQL&gt;&lt;FQL&gt;&lt;Q&gt;JP3970300004^FF_MKT_VAL(ANN_R,514.844418427907)&lt;/Q&gt;&lt;R&gt;0&lt;/R&gt;&lt;C&gt;0&lt;/C&gt;&lt;/FQL&gt;&lt;FQL&gt;&lt;Q&gt;JP3970300004^FF_MKT_VAL(ANN_R,291.943706339225)&lt;/Q&gt;&lt;R&gt;0&lt;/R&gt;&lt;C&gt;0&lt;/C&gt;&lt;/FQL&gt;&lt;FQL&gt;&lt;Q&gt;US74736K1016^FF_MKT_VAL(ANN_R,34.59)&lt;/Q&gt;&lt;R&gt;0&lt;/R&gt;&lt;C&gt;0&lt;/C&gt;&lt;/FQL&gt;&lt;FQL&gt;&lt;Q&gt;US74736K1016^FF_MKT_VAL(ANN_R,69.453)&lt;/Q&gt;&lt;R&gt;0&lt;/R&gt;&lt;C&gt;0&lt;/C&gt;&lt;/FQL&gt;&lt;FQL&gt;&lt;Q&gt;US7458671010^FF_MKT_VAL(ANN_R,-5.654)&lt;/Q&gt;&lt;R&gt;1&lt;/R&gt;&lt;C&gt;1&lt;/C&gt;&lt;D xsi:type="xsd:double"&gt;5864.8690536&lt;/D&gt;&lt;/FQL&gt;&lt;FQL&gt;&lt;Q&gt;US7458671010^FF_MKT_VAL(ANN_R,137.119)&lt;/Q&gt;&lt;R&gt;0&lt;/R&gt;&lt;C&gt;0&lt;/C&gt;&lt;/FQL&gt;&lt;FQL&gt;&lt;Q&gt;US6703461052^FF_MKT_VAL(ANN_R,329.3)&lt;/Q&gt;&lt;R&gt;0&lt;/R&gt;&lt;C&gt;0&lt;/C&gt;&lt;/FQL&gt;&lt;FQL&gt;&lt;Q&gt;US35671D8570^FF_MKT_VAL(ANN_R,-44)&lt;/Q&gt;&lt;R&gt;0&lt;/R&gt;&lt;C&gt;0&lt;/C&gt;&lt;/FQL&gt;&lt;FQL&gt;&lt;Q&gt;US6516391066^FF_MKT_VAL(ANN_R,85)&lt;/Q&gt;&lt;R&gt;1&lt;/R&gt;&lt;C&gt;1&lt;/C&gt;&lt;D xsi:type="xsd:double"&gt;1429.417601625&lt;/D&gt;&lt;/FQL&gt;&lt;FQL&gt;&lt;Q&gt;KR7005490008^FF_MKT_VAL(ANN_R,518.883918910506)&lt;/Q&gt;&lt;R&gt;0&lt;/R&gt;&lt;C&gt;0&lt;/C&gt;&lt;/FQL&gt;&lt;FQL&gt;&lt;Q&gt;TW0002002003^FF_MKT_VAL(ANN_R,69.0284494201373)&lt;/Q&gt;&lt;R&gt;0&lt;/R&gt;&lt;C&gt;0&lt;/C&gt;&lt;/FQL&gt;&lt;FQL&gt;&lt;Q&gt;JP3381000003^FF_MKT_VAL(ANN_R,483.993377685547)&lt;/Q&gt;&lt;R&gt;0&lt;/R&gt;&lt;C&gt;0&lt;/C&gt;&lt;/FQL&gt;&lt;FQL&gt;&lt;Q&gt;US6703461052^FF_MKT_VAL(ANN_R,561.1)&lt;/Q&gt;&lt;R&gt;0&lt;/R&gt;&lt;C&gt;0&lt;/C&gt;&lt;/FQL&gt;&lt;FQL&gt;&lt;Q&gt;US35671D8570^FF_MKT_VAL(ANN_R,2000)&lt;/Q&gt;&lt;R&gt;1&lt;/R&gt;&lt;C&gt;1&lt;/C&gt;&lt;D xsi:type="xsd:double"&gt;1233.3544618125&lt;/D&gt;&lt;/FQL&gt;&lt;FQL&gt;&lt;Q&gt;US6516391066^FF_MKT_VAL(ANN_R,429)&lt;/Q&gt;&lt;R&gt;0&lt;/R&gt;&lt;C&gt;0&lt;/C&gt;&lt;/FQL&gt;&lt;FQL&gt;&lt;Q&gt;KR7005490008^FF_MKT_VAL(ANN_R,1035.72090764396)&lt;/Q&gt;&lt;R&gt;0&lt;/R&gt;&lt;C&gt;0&lt;/C&gt;&lt;/FQL&gt;&lt;FQL&gt;&lt;Q&gt;TW0002002003^FF_MKT_VAL(ANN_R,135.959341596566)&lt;/Q&gt;&lt;R&gt;0&lt;/R&gt;&lt;C&gt;0&lt;/C&gt;&lt;/FQL&gt;&lt;FQL&gt;&lt;Q&gt;JP3381000003^FF_MKT_VAL(ANN_R,599.418473951519)&lt;/Q&gt;&lt;R&gt;0&lt;/R&gt;&lt;C&gt;0&lt;/C&gt;&lt;/FQL&gt;&lt;FQL&gt;&lt;Q&gt;US6703461052^FF_MKT_VAL(ANN_R,699.8)&lt;/Q&gt;&lt;R&gt;0&lt;/R&gt;&lt;C&gt;0&lt;/C&gt;&lt;/FQL&gt;&lt;FQL&gt;&lt;Q&gt;US35671D8570^FF_MKT_VAL(ANN_R,702)&lt;/Q&gt;&lt;R&gt;0&lt;/R&gt;&lt;C&gt;0&lt;/C&gt;&lt;/FQL&gt;&lt;FQL&gt;&lt;Q&gt;US6516391066^FF_MKT_VAL(ANN_R,214)&lt;/Q&gt;&lt;R&gt;0&lt;/R&gt;&lt;C&gt;0&lt;/C&gt;&lt;/FQL&gt;&lt;FQL&gt;&lt;Q&gt;KR7005490008^FF_MKT_VAL(ANN_R,713.302657509351)&lt;/Q&gt;&lt;R&gt;0&lt;/R&gt;&lt;C&gt;0&lt;/C&gt;&lt;/FQL&gt;&lt;FQL&gt;&lt;Q&gt;TW0002002003^FF_MKT_VAL(ANN_R,91.9590643874109)&lt;/Q&gt;&lt;R&gt;1&lt;/R&gt;&lt;C&gt;1&lt;/C&gt;&lt;D xsi:type="xsd:double"&gt;247894.2720555&lt;/D&gt;&lt;/FQL&gt;&lt;FQL&gt;&lt;Q&gt;JP3381000003^FF_MKT_VAL(ANN_R,385.556963419542)&lt;/Q&gt;&lt;R&gt;0&lt;/R&gt;&lt;C&gt;0&lt;/C&gt;&lt;/FQL&gt;&lt;FQL&gt;&lt;Q&gt;NL0013654783^FF_MKT_VAL(ANN_R,100.999996056344)&lt;/Q&gt;&lt;R&gt;0&lt;/R&gt;&lt;C&gt;0&lt;/C&gt;&lt;/FQL&gt;&lt;FQL&gt;&lt;Q&gt;KR7005490008^FF_MKT_VAL(ANN_R,550.106299144721)&lt;/Q&gt;&lt;R&gt;0&lt;/R&gt;&lt;C&gt;0&lt;/C&gt;&lt;/FQL&gt;&lt;FQL&gt;&lt;Q&gt;KR7005490008^FF_MKT_VAL(ANN_R,1297.39061845739)&lt;/Q&gt;&lt;R&gt;0&lt;/R&gt;&lt;C&gt;0&lt;/C&gt;&lt;/FQL&gt;&lt;FQL&gt;&lt;Q&gt;DE000PAH0038^FF_MKT_VAL(ANN_R,425.825592041016)&lt;/Q&gt;&lt;R&gt;0&lt;/R&gt;&lt;C&gt;0&lt;/C&gt;&lt;/FQL&gt;&lt;FQL&gt;&lt;Q&gt;DE000PAH0038^FF_MKT_VAL(ANN_R,3.357745885849)&lt;/Q&gt;&lt;R&gt;0&lt;/R&gt;&lt;C&gt;0&lt;/C&gt;&lt;/FQL&gt;&lt;FQL&gt;&lt;Q&gt;US73278L1052^FF_MKT_VAL(ANN_R,65.668)&lt;/Q&gt;&lt;R&gt;0&lt;/R&gt;&lt;C&gt;0&lt;/C&gt;&lt;/FQL&gt;&lt;FQL&gt;&lt;Q&gt;US73278L1052^FF_MKT_VAL(ANN_R,51.076)&lt;/Q&gt;&lt;R&gt;0&lt;/R&gt;&lt;C&gt;0&lt;/C&gt;&lt;/FQL&gt;&lt;FQL&gt;&lt;Q&gt;US6934751057^FF_MKT_VAL(ANN_R,633)&lt;/Q&gt;&lt;R&gt;0&lt;/R&gt;&lt;C&gt;0&lt;/C&gt;&lt;/FQL&gt;&lt;FQL&gt;&lt;Q&gt;US6934751057^FF_MKT_VAL(ANN_R,413)&lt;/Q&gt;&lt;R&gt;0&lt;/R&gt;&lt;C&gt;0&lt;/C&gt;&lt;/FQL&gt;&lt;FQL&gt;&lt;Q&gt;NL0000009538^FF_MKT_VAL(ANN_R,310.497827529907)&lt;/Q&gt;&lt;R&gt;0&lt;/R&gt;&lt;C&gt;0&lt;/C&gt;&lt;/FQL&gt;&lt;FQL&gt;&lt;Q&gt;NL0000009538^FF_MKT_VAL(ANN_R,406.287252187729)&lt;/Q&gt;&lt;R&gt;0&lt;/R&gt;&lt;C&gt;0&lt;/C&gt;&lt;/FQL&gt;&lt;FQL&gt;&lt;Q&gt;FR0000120693^FF_MKT_VAL(ANN_R,643.566509962082)&lt;/Q&gt;&lt;R&gt;0&lt;/R&gt;&lt;C&gt;0&lt;/C&gt;&lt;/FQL&gt;&lt;FQL&gt;&lt;Q&gt;FR0000120693^FF_MKT_VAL(ANN_R,594.335186004639)&lt;/Q&gt;&lt;R&gt;0&lt;/R&gt;&lt;C&gt;0&lt;/C&gt;&lt;/FQL&gt;&lt;FQL&gt;&lt;Q&gt;JP3866800000^FF_MKT_VAL(ANN_R,1009.17115940154)&lt;/Q&gt;&lt;R&gt;1&lt;/R&gt;&lt;C&gt;1&lt;/C&gt;&lt;D xsi:type="xsd:double"&gt;2960965.84927&lt;/D&gt;&lt;/FQL&gt;&lt;FQL&gt;&lt;Q&gt;JP3866800000^FF_MKT_VAL(ANN_R,1000.49897199497)&lt;/Q&gt;&lt;R&gt;0&lt;/R&gt;&lt;C&gt;0&lt;/C&gt;&lt;/FQL&gt;&lt;FQL&gt;&lt;Q&gt;NL0010545661^FF_MKT_VAL(ANN_R,104)&lt;/Q&gt;&lt;R&gt;1&lt;/R&gt;&lt;C&gt;1&lt;/C&gt;&lt;D xsi:type="xsd:double"&gt;2591.37041475&lt;/D&gt;&lt;/FQL&gt;&lt;FQL&gt;&lt;Q&gt;SE0000667891^FF_MKT_VAL(ANN_R,192.716832831502)&lt;/Q&gt;&lt;R&gt;0&lt;/R&gt;&lt;C&gt;0&lt;/C&gt;&lt;/FQL&gt;&lt;FQL&gt;&lt;Q&gt;US0311001004^FF_MKT_VAL(ANN_R,180.8)&lt;/Q&gt;&lt;R&gt;0&lt;/R&gt;&lt;C&gt;0&lt;/C&gt;&lt;/FQL&gt;&lt;FQL&gt;&lt;Q&gt;US8545021011^FF_MKT_VAL(ANN_R,233.3)&lt;/Q&gt;&lt;R&gt;0&lt;/R&gt;&lt;C&gt;0&lt;/C&gt;&lt;/FQL&gt;&lt;FQL&gt;&lt;Q&gt;JP3197800000^FF_MKT_VAL(ANN_R,121.164894104004)&lt;/Q&gt;&lt;R&gt;1&lt;/R&gt;&lt;C&gt;1&lt;/C&gt;&lt;D xsi:type="xsd:double"&gt;1636156.72215&lt;/D&gt;&lt;/FQL&gt;&lt;FQL&gt;&lt;Q&gt;JP3788600009^FF_MKT_VAL(ANN_R,1310.56279754639)&lt;/Q&gt;&lt;R&gt;1&lt;/R&gt;&lt;C&gt;1&lt;/C&gt;&lt;D xsi:type="xsd:double"&gt;2622996.380148&lt;/D&gt;&lt;/FQL&gt;&lt;FQL&gt;&lt;Q&gt;JP3592200004^FF_MKT_VAL(ANN_R,645.096885681152)&lt;/Q&gt;&lt;R&gt;0&lt;/R&gt;&lt;C&gt;0&lt;/C&gt;&lt;/FQL&gt;&lt;FQL&gt;&lt;Q&gt;JP3497400006^FF_MKT_VAL(ANN_R,25.2489318847656)&lt;/Q&gt;&lt;R&gt;0&lt;/R&gt;&lt;C&gt;0&lt;/C&gt;&lt;/FQL&gt;&lt;FQL&gt;&lt;Q&gt;JP3902400005^FF_MKT_VAL(ANN_R,582.76566696167)&lt;/Q&gt;&lt;R&gt;0&lt;/R&gt;&lt;C&gt;0&lt;/C&gt;&lt;/FQL&gt;&lt;FQL&gt;&lt;Q&gt;JP3304200003^FF_MKT_VAL(ANN_R,534.108177185059)&lt;/Q&gt;&lt;R&gt;0&lt;/R&gt;&lt;C&gt;0&lt;/C&gt;&lt;/FQL&gt;&lt;FQL&gt;&lt;Q&gt;JP3634600005^FF_MKT_VAL(ANN_R,379.07540512085)&lt;/Q&gt;&lt;R&gt;0&lt;/R&gt;&lt;C&gt;0&lt;/C&gt;&lt;/FQL&gt;&lt;FQL&gt;&lt;Q&gt;JP3802400006^FF_MKT_VAL(ANN_R,1009.96560287476)&lt;/Q&gt;&lt;R&gt;1&lt;/R&gt;&lt;C&gt;1&lt;/C&gt;&lt;D xsi:type="xsd:double"&gt;1942259.77472&lt;/D&gt;&lt;/FQL&gt;&lt;FQL&gt;&lt;Q&gt;NL0010545661^FF_MKT_VAL(ANN_R,355)&lt;/Q&gt;&lt;R&gt;0&lt;/R&gt;&lt;C&gt;0&lt;/C&gt;&lt;/FQL&gt;&lt;FQL&gt;&lt;Q&gt;SE0000667891^FF_MKT_VAL(ANN_R,342.269561365247)&lt;/Q&gt;&lt;R&gt;0&lt;/R&gt;&lt;C&gt;0&lt;/C&gt;&lt;/FQL&gt;&lt;FQL&gt;&lt;Q&gt;US0311001004^FF_MKT_VAL(ANN_R,195.2)&lt;/Q&gt;&lt;R&gt;0&lt;/R&gt;&lt;C&gt;0&lt;/C&gt;&lt;/FQL&gt;&lt;FQL&gt;&lt;Q&gt;US8545021011^FF_MKT_VAL(ANN_R,339.4)&lt;/Q&gt;&lt;R&gt;0&lt;/R&gt;&lt;C&gt;0&lt;/C&gt;&lt;/FQL&gt;&lt;FQL&gt;&lt;Q&gt;JP3197800000^FF_MKT_VAL(ANN_R,213.637850925326)&lt;/Q&gt;&lt;R&gt;0&lt;/R&gt;&lt;C&gt;0&lt;/C&gt;&lt;/FQL&gt;&lt;FQL&gt;&lt;Q&gt;JP3788600009^FF_MKT_VAL(ANN_R,1686.42893632501)&lt;/Q&gt;&lt;R&gt;0&lt;/R&gt;&lt;C&gt;0&lt;/C&gt;&lt;/FQL&gt;&lt;FQL&gt;&lt;Q&gt;JP3592200004^FF_MKT_VAL(ANN_R,945.977721102536)&lt;/Q&gt;&lt;R&gt;0&lt;/R&gt;&lt;C&gt;0&lt;/C&gt;&lt;/FQL&gt;&lt;FQL&gt;&lt;Q&gt;JP3497400006^FF_MKT_VAL(ANN_R,31.5160492137074)&lt;/Q&gt;&lt;R&gt;0&lt;/R&gt;&lt;C&gt;0&lt;/C&gt;&lt;/FQL&gt;&lt;FQL&gt;&lt;Q&gt;JP3902400005^FF_MKT_VAL(ANN_R,523.899054564536)&lt;/Q&gt;&lt;R&gt;0&lt;/R&gt;&lt;C&gt;0&lt;/C&gt;&lt;/FQL&gt;&lt;FQL&gt;&lt;Q&gt;JP3304200003^FF_MKT_VAL(ANN_R,470.214401595294)&lt;/Q&gt;&lt;R&gt;0&lt;/R&gt;&lt;C&gt;0&lt;/C&gt;&lt;/FQL&gt;&lt;FQL&gt;&lt;Q&gt;JP3634600005^FF_MKT_VAL(ANN_R,188.834638990462)&lt;/Q&gt;&lt;R&gt;0&lt;/R&gt;&lt;C&gt;0&lt;/C&gt;&lt;/FQL&gt;&lt;FQL&gt;&lt;Q&gt;JP3802400006^FF_MKT_VAL(ANN_R,405.864999078214)&lt;/Q&gt;&lt;R&gt;0&lt;/R&gt;&lt;C&gt;0&lt;/C&gt;&lt;/FQL&gt;&lt;FQL&gt;&lt;Q&gt;NL0010545661^FF_MKT_VAL(ANN_R,224)&lt;/Q&gt;&lt;R&gt;0&lt;/R&gt;&lt;C&gt;0&lt;/C&gt;&lt;/FQL&gt;&lt;FQL&gt;&lt;Q&gt;SE0000667891^FF_MKT_VAL(ANN_R,288.668559238315)&lt;/Q&gt;&lt;R&gt;0&lt;/R&gt;&lt;C&gt;0&lt;/C&gt;&lt;/FQL&gt;&lt;FQL&gt;&lt;Q&gt;US0311001004^FF_MKT_VAL(ANN_R,176.6)&lt;/Q&gt;&lt;R&gt;0&lt;/R&gt;&lt;C&gt;0&lt;/C&gt;&lt;/FQL&gt;&lt;FQL&gt;&lt;Q&gt;US8545021011^FF_MKT_VAL(ANN_R,273.6)&lt;/Q&gt;&lt;R&gt;0&lt;/R&gt;&lt;C&gt;0&lt;/C&gt;&lt;/FQL&gt;&lt;FQL&gt;&lt;Q&gt;JP3197800000^FF_MKT_VAL(ANN_R,187.103773223236)&lt;/Q&gt;&lt;R&gt;0&lt;/R&gt;&lt;C&gt;0&lt;/C&gt;&lt;/FQL&gt;&lt;FQL&gt;&lt;Q&gt;JP3788600009^FF_MKT_VAL(ANN_R,1295.64353145286)&lt;/Q&gt;&lt;R&gt;0&lt;/R&gt;&lt;C&gt;0&lt;/C&gt;&lt;/FQL&gt;&lt;FQL&gt;&lt;Q&gt;JP3592200004^FF_MKT_VAL(ANN_R,959.612136159092)&lt;/Q&gt;&lt;R&gt;0&lt;/R&gt;&lt;C&gt;0&lt;/C&gt;&lt;/FQL&gt;&lt;FQL&gt;&lt;Q&gt;JP3497400006^FF_MKT_VAL(ANN_R,105.025971712545)&lt;/Q&gt;&lt;R&gt;1&lt;/R&gt;&lt;C&gt;1&lt;/C&gt;&lt;D xsi:type="xsd:double"&gt;219611.832972&lt;/D&gt;&lt;/FQL&gt;&lt;FQL&gt;&lt;Q&gt;JP3902400005^FF_MKT_VAL(ANN_R,523.476851534098)&lt;/Q&gt;&lt;R&gt;0&lt;/R&gt;&lt;C&gt;0&lt;/C&gt;&lt;/FQL&gt;&lt;FQL&gt;&lt;Q&gt;JP3304200003^FF_MKT_VAL(ANN_R,409.73334554769)&lt;/Q&gt;&lt;R&gt;0&lt;/R&gt;&lt;C&gt;0&lt;/C&gt;&lt;/FQL&gt;&lt;FQL&gt;&lt;Q&gt;JP3634600005^FF_MKT_VAL(ANN_R,790.765317659825)&lt;/Q&gt;&lt;R&gt;0&lt;/R&gt;&lt;C&gt;0&lt;/C&gt;&lt;/FQL&gt;&lt;FQL&gt;&lt;Q&gt;JP3802400006^FF_MKT_VAL(ANN_R,397.451226284727)&lt;/Q&gt;&lt;R&gt;0&lt;/R&gt;&lt;C&gt;0&lt;/C&gt;&lt;/FQL&gt;&lt;FQL&gt;&lt;Q&gt;JP3188220002^FF_MKT_VAL(ANN_R,150.283126823604)&lt;/Q&gt;&lt;R&gt;0&lt;/R&gt;&lt;C&gt;0&lt;/C&gt;&lt;/FQL&gt;&lt;FQL&gt;&lt;Q&gt;JP3188220002^FF_MKT_VAL(ANN_R,220.161639153957)&lt;/Q&gt;&lt;R&gt;0&lt;/R&gt;&lt;C&gt;0&lt;/C&gt;&lt;/FQL&gt;&lt;FQL&gt;&lt;Q&gt;JP3200450009^FF_MKT_VAL(ANN_R,759.736644050106)&lt;/Q&gt;&lt;R&gt;0&lt;/R&gt;&lt;C&gt;0&lt;/C&gt;&lt;/FQL&gt;&lt;FQL&gt;&lt;Q&gt;JP3200450009^FF_MKT_VAL(ANN_R,604.763078475371)&lt;/Q&gt;&lt;R&gt;0&lt;/R&gt;&lt;C&gt;0&lt;/C&gt;&lt;/FQL&gt;&lt;FQL&gt;&lt;Q&gt;JP3198900007^FF_MKT_VAL(ANN_R,404.245580331422)&lt;/Q&gt;&lt;R&gt;0&lt;/R&gt;&lt;C&gt;0&lt;/C&gt;&lt;/FQL&gt;&lt;FQL&gt;&lt;Q&gt;JP3198900007^FF_MKT_VAL(ANN_R,331.55787473917)&lt;/Q&gt;&lt;R&gt;0&lt;/R&gt;&lt;C&gt;0&lt;/C&gt;&lt;/FQL&gt;&lt;FQL&gt;&lt;Q&gt;FR0000133308^FF_MKT_VAL(ANN_R,2745.68793201447)&lt;/Q&gt;&lt;R&gt;0&lt;/R&gt;&lt;C&gt;0&lt;/C&gt;&lt;/FQL&gt;&lt;FQL&gt;&lt;Q&gt;FR0000133308^FF_MKT_VAL(ANN_R,3377.89236116409)&lt;/Q&gt;&lt;R&gt;0&lt;/R&gt;&lt;C&gt;0&lt;/C&gt;&lt;/FQL&gt;&lt;FQL&gt;&lt;Q&gt;JP3197600004^FF_MKT_VAL(ANN_R,42.6010339334607)&lt;/Q&gt;&lt;R&gt;0&lt;/R&gt;&lt;C&gt;0&lt;/C&gt;&lt;/FQL&gt;&lt;FQL&gt;&lt;Q&gt;JP3197600004^FF_MKT_VAL(ANN_R,166.365079173818)&lt;/Q&gt;&lt;R&gt;0&lt;/R&gt;&lt;C&gt;0&lt;/C&gt;&lt;/FQL&gt;&lt;FQL&gt;&lt;Q&gt;JP3197800000^FF_MKT_VAL(ANN_R,178.542025549337)&lt;/Q&gt;&lt;R&gt;0&lt;/R&gt;&lt;C&gt;0&lt;/C&gt;&lt;/FQL&gt;&lt;FQL&gt;&lt;Q&gt;JP3197800000^FF_MKT_VAL(ANN_R,203.156749347225)&lt;/Q&gt;&lt;R&gt;0&lt;/R&gt;&lt;C&gt;0&lt;/C&gt;&lt;/FQL&gt;&lt;FQL&gt;&lt;Q&gt;JP3201200007^FF_MKT_VAL(ANN_R,239.294012829661)&lt;/Q&gt;&lt;R&gt;0&lt;/R&gt;&lt;C&gt;0&lt;/C&gt;&lt;/FQL&gt;&lt;FQL&gt;&lt;Q&gt;JP3201200007^FF_MKT_VAL(ANN_R,191.109280878678)&lt;/Q&gt;&lt;R&gt;0&lt;/R&gt;&lt;C&gt;0&lt;/C&gt;&lt;/FQL&gt;&lt;FQL&gt;&lt;Q&gt;US6792951054^FF_MKT_VAL(ANN_R,0.514)&lt;/Q&gt;&lt;R&gt;1&lt;/R&gt;&lt;C&gt;1&lt;/C&gt;&lt;D xsi:type="xsd:double"&gt;30990.10929245&lt;/D&gt;&lt;/FQL&gt;&lt;FQL&gt;&lt;Q&gt;JP3173400007^FF_MKT_VAL(ANN_R,50.5386624783278)&lt;/Q&gt;&lt;R&gt;0&lt;/R&gt;&lt;C&gt;0&lt;/C&gt;&lt;/FQL&gt;&lt;FQL&gt;&lt;Q&gt;JP3173400007^FF_MKT_VAL(ANN_R,96.0010099671781)&lt;/Q&gt;&lt;R&gt;0&lt;/R&gt;&lt;C&gt;0&lt;/C&gt;&lt;/FQL&gt;&lt;FQL&gt;&lt;Q&gt;US62944T1051^FF_MKT_VAL(ANN_R,194.67)&lt;/Q&gt;&lt;R&gt;0&lt;/R&gt;&lt;C&gt;0&lt;/C&gt;&lt;/FQL&gt;&lt;FQL&gt;&lt;Q&gt;NL0012015705^FF_MKT_VAL(ANN_R,1.37168457508087)&lt;/Q&gt;&lt;R&gt;0&lt;/R&gt;&lt;C&gt;0&lt;/C&gt;&lt;/FQL&gt;&lt;FQL&gt;&lt;Q&gt;FR0000120644^FF_MKT_VAL(ANN_R,985.621739029884)&lt;/Q&gt;&lt;R&gt;0&lt;/R&gt;&lt;C&gt;0&lt;/C&gt;&lt;/FQL&gt;&lt;FQL&gt;&lt;Q&gt;US5132721045^FF_MKT_VAL(ANN_R,124.7)&lt;/Q&gt;&lt;R&gt;0&lt;/R&gt;&lt;C&gt;0&lt;/C&gt;&lt;/FQL&gt;&lt;FQL&gt;&lt;Q&gt;US4404521001^FF_MKT_VAL(ANN_R,372)&lt;/Q&gt;&lt;R&gt;0&lt;/R&gt;&lt;C&gt;0&lt;/C&gt;&lt;/FQL&gt;&lt;FQL&gt;&lt;Q&gt;US8326964058^FF_MKT_VAL(ANN_R,290.5)&lt;/Q&gt;&lt;R&gt;0&lt;/R&gt;&lt;C&gt;0&lt;/C&gt;&lt;/FQL&gt;&lt;FQL&gt;&lt;Q&gt;US6092071058^FF_MKT_VAL(ANN_R,527)&lt;/Q&gt;&lt;R&gt;0&lt;/R&gt;&lt;C&gt;0&lt;/C&gt;&lt;/FQL&gt;&lt;FQL&gt;&lt;Q&gt;JP3119600009^FF_MKT_VAL(ANN_R,182.763294219971)&lt;/Q&gt;&lt;R&gt;0&lt;/R&gt;&lt;C&gt;0&lt;/C&gt;&lt;/FQL&gt;&lt;FQL&gt;&lt;Q&gt;NL0012015705^FF_MKT_VAL(ANN_R,5.89992838597298)&lt;/Q&gt;&lt;R&gt;0&lt;/R&gt;&lt;C&gt;0&lt;/C&gt;&lt;/FQL&gt;&lt;FQL&gt;&lt;Q&gt;FR0000120644^FF_MKT_VAL(ANN_R,655.940848350525)&lt;/Q&gt;&lt;R&gt;0&lt;/R&gt;&lt;C&gt;0&lt;/C&gt;&lt;/FQL&gt;&lt;FQL&gt;&lt;Q&gt;US5132721045^FF_MKT_VAL(ANN_R,106.9)&lt;/Q&gt;&lt;R&gt;0&lt;/R&gt;&lt;C&gt;0&lt;/C&gt;&lt;/FQL&gt;&lt;FQL&gt;&lt;Q&gt;US4404521001^FF_MKT_VAL(ANN_R,147.5)&lt;/Q&gt;&lt;R&gt;0&lt;/R&gt;&lt;C&gt;0&lt;/C&gt;&lt;/FQL&gt;&lt;FQL&gt;&lt;Q&gt;US8326964058^FF_MKT_VAL(ANN_R,336.8)&lt;/Q&gt;&lt;R&gt;0&lt;/R&gt;&lt;C&gt;0&lt;/C&gt;&lt;/FQL&gt;&lt;FQL&gt;&lt;Q&gt;US6092071058^FF_MKT_VAL(ANN_R,864)&lt;/Q&gt;&lt;R&gt;0&lt;/R&gt;&lt;C&gt;0&lt;/C&gt;&lt;/FQL&gt;&lt;FQL&gt;&lt;Q&gt;JP3119600009^FF_MKT_VAL(ANN_R,210.344590701163)&lt;/Q&gt;&lt;R&gt;0&lt;/R&gt;&lt;C&gt;0&lt;/C&gt;&lt;/FQL&gt;&lt;FQL&gt;&lt;Q&gt;NL0012015705^FF_MKT_VAL(ANN_R,1.61294644236565)&lt;/Q&gt;&lt;R&gt;0&lt;/R&gt;&lt;C&gt;0&lt;/C&gt;&lt;/FQL&gt;&lt;FQL&gt;&lt;Q&gt;FR0000120644^FF_MKT_VAL(ANN_R,1258.77498579025)&lt;/Q&gt;&lt;R&gt;0&lt;/R&gt;&lt;C&gt;0&lt;/C&gt;&lt;/FQL&gt;&lt;FQL&gt;&lt;Q&gt;US5132721045^FF_MKT_VAL(ANN_R,170)&lt;/Q&gt;&lt;R&gt;0&lt;/R&gt;&lt;C&gt;0&lt;/C&gt;&lt;/FQL&gt;&lt;FQL&gt;&lt;Q&gt;US4404521001^FF_MKT_VAL(ANN_R,336)&lt;/Q&gt;&lt;R&gt;0&lt;/R&gt;&lt;C&gt;0&lt;/C&gt;&lt;/FQL&gt;&lt;FQL&gt;&lt;Q&gt;US8326964058^FF_MKT_VAL(ANN_R,367.2)&lt;/Q&gt;&lt;R&gt;0&lt;/R&gt;&lt;C&gt;0&lt;/C&gt;&lt;/FQL&gt;&lt;FQL&gt;&lt;Q&gt;US6092071058^FF_MKT_VAL(ANN_R,848)&lt;/Q&gt;&lt;R&gt;0&lt;/R&gt;&lt;C&gt;0&lt;/C&gt;&lt;/FQL&gt;&lt;FQL&gt;&lt;Q&gt;JP3119600009^FF_MKT_VAL(ANN_R,255.477315345779)&lt;/Q&gt;&lt;R&gt;0&lt;/R&gt;&lt;C&gt;0&lt;/C&gt;&lt;/FQL&gt;&lt;FQL&gt;&lt;Q&gt;US62944T1051^FF_MKT_VAL(ANN_R,153.915)&lt;/Q&gt;&lt;R&gt;0&lt;/R&gt;&lt;C&gt;0&lt;/C&gt;&lt;/FQL&gt;&lt;FQL&gt;&lt;Q&gt;US6703461052^FF_MKT_VAL(ANN_R,260.3)&lt;/Q&gt;&lt;R&gt;0&lt;/R&gt;&lt;C&gt;0&lt;/C&gt;&lt;/FQL&gt;&lt;FQL&gt;&lt;Q&gt;US6703461052^FF_MKT_VAL(ANN_R,525.2)&lt;/Q&gt;&lt;R&gt;0&lt;/R&gt;&lt;C&gt;0&lt;/C&gt;&lt;/FQL&gt;&lt;FQL&gt;&lt;Q&gt;DK0060336014^FF_MKT_VAL(ANN_R,132.765173465014)&lt;/Q&gt;&lt;R&gt;0&lt;/R&gt;&lt;C&gt;0&lt;/C&gt;&lt;/FQL&gt;&lt;FQL&gt;&lt;Q&gt;DK0060336014^FF_MKT_VAL(ANN_R,167.299047768115)&lt;/Q&gt;&lt;R&gt;0&lt;/R&gt;&lt;C&gt;0&lt;/C&gt;&lt;/FQL&gt;&lt;FQL&gt;&lt;Q&gt;JE00BYSS4X48^FF_MKT_VAL(ANN_R,1.688)&lt;/Q&gt;&lt;R&gt;0&lt;/R&gt;&lt;C&gt;0&lt;/C&gt;&lt;/FQL&gt;&lt;FQL&gt;&lt;Q&gt;JE00BYSS4X48^FF_MKT_VAL(ANN_R,11.241)&lt;/Q&gt;&lt;R&gt;0&lt;/R&gt;&lt;C&gt;0&lt;/C&gt;&lt;/FQL&gt;&lt;FQL&gt;&lt;Q&gt;FI4000297767^FF_MKT_VAL(ANN_R,1171.02042513017)&lt;/Q&gt;&lt;R&gt;0&lt;/R&gt;&lt;C&gt;0&lt;/C&gt;&lt;/FQL&gt;&lt;FQL&gt;&lt;Q&gt;FI4000297767^FF_MKT_VAL(ANN_R,913.306925085139)&lt;/Q&gt;&lt;R&gt;0&lt;/R&gt;&lt;C&gt;0&lt;/C&gt;&lt;/FQL&gt;&lt;FQL&gt;&lt;Q&gt;JP3762800005^FF_MKT_VAL(ANN_R,208.999944254756)&lt;/Q&gt;&lt;R&gt;0&lt;/R&gt;&lt;C&gt;0&lt;/C&gt;&lt;/FQL&gt;&lt;FQL&gt;&lt;Q&gt;JP3762800005^FF_MKT_VAL(ANN_R,322.576378785074)&lt;/Q&gt;&lt;R&gt;0&lt;/R&gt;&lt;C&gt;0&lt;/C&gt;&lt;/FQL&gt;&lt;FQL&gt;&lt;Q&gt;JP3762600009^FF_MKT_VAL(ANN_R,312.762590794824)&lt;/Q&gt;&lt;R&gt;0&lt;/R&gt;&lt;C&gt;0&lt;/C&gt;&lt;/FQL&gt;&lt;FQL&gt;&lt;Q&gt;JP3762600009^FF_MKT_VAL(ANN_R,245.31387142092)&lt;/Q&gt;&lt;R&gt;0&lt;/R&gt;&lt;C&gt;0&lt;/C&gt;&lt;/FQL&gt;&lt;FQL&gt;&lt;Q&gt;NL0010773842^FF_MKT_VAL(ANN_R,43.2479116916656)&lt;/Q&gt;&lt;R&gt;0&lt;/R&gt;&lt;C&gt;0&lt;/C&gt;&lt;/FQL&gt;&lt;FQL&gt;&lt;Q&gt;NL0010773842^FF_MKT_VAL(ANN_R,-41.4121992588043)&lt;/Q&gt;&lt;R&gt;0&lt;/R&gt;&lt;C&gt;0&lt;/C&gt;&lt;/FQL&gt;&lt;FQL&gt;&lt;Q&gt;JP3756100008^FF_MKT_VAL(ANN_R,192.45021790266)&lt;/Q&gt;&lt;R&gt;0&lt;/R&gt;&lt;C&gt;0&lt;/C&gt;&lt;/FQL&gt;&lt;FQL&gt;&lt;Q&gt;JP3756100008^FF_MKT_VAL(ANN_R,277.436095777899)&lt;/Q&gt;&lt;R&gt;0&lt;/R&gt;&lt;C&gt;0&lt;/C&gt;&lt;/FQL&gt;&lt;FQL&gt;&lt;Q&gt;JP3735400008^FF_MKT_VAL(ANN_R,4946.03465638495)&lt;/Q&gt;&lt;R&gt;0&lt;/R&gt;&lt;C&gt;0&lt;/C&gt;&lt;/FQL&gt;&lt;FQL&gt;&lt;Q&gt;JP3735400008^FF_MKT_VAL(ANN_R,5531.27592548914)&lt;/Q&gt;&lt;R&gt;0&lt;/R&gt;&lt;C&gt;0&lt;/C&gt;&lt;/FQL&gt;&lt;FQL&gt;&lt;Q&gt;JP3381000003^FF_MKT_VAL(ANN_R,741.42184057273)&lt;/Q&gt;&lt;R&gt;0&lt;/R&gt;&lt;C&gt;0&lt;/C&gt;&lt;/FQL&gt;&lt;FQL&gt;&lt;Q&gt;JP3381000003^FF_MKT_VAL(ANN_R,728.718543721362)&lt;/Q&gt;&lt;R&gt;0&lt;/R&gt;&lt;C&gt;0&lt;/C&gt;&lt;/FQL&gt;&lt;FQL&gt;&lt;Q&gt;JP3756600007^FF_MKT_VAL(ANN_R,201.754127372056)&lt;/Q&gt;&lt;R&gt;0&lt;/R&gt;&lt;C&gt;0&lt;/C&gt;&lt;/FQL&gt;&lt;FQL&gt;&lt;Q&gt;JP3756600007^FF_MKT_VAL(ANN_R,622.212069109082)&lt;/Q&gt;&lt;R&gt;0&lt;/R&gt;&lt;C&gt;0&lt;/C&gt;&lt;/FQL&gt;&lt;FQL&gt;&lt;Q&gt;JP3734800000^FF_MKT_VAL(ANN_R,202.901078285649)&lt;/Q&gt;&lt;R&gt;0&lt;/R&gt;&lt;C&gt;0&lt;/C&gt;&lt;/FQL&gt;&lt;FQL&gt;&lt;Q&gt;JP3734800000^FF_MKT_VAL(ANN_R,302.638539874926)&lt;/Q&gt;&lt;R&gt;0&lt;/R&gt;&lt;C&gt;0&lt;/C&gt;&lt;/FQL&gt;&lt;FQL&gt;&lt;Q&gt;JP3758190007^FF_MKT_VAL(ANN_R,190.137808967382)&lt;/Q&gt;&lt;R&gt;0&lt;/R&gt;&lt;C&gt;0&lt;/C&gt;&lt;/FQL&gt;&lt;FQL&gt;&lt;Q&gt;JP3758190007^FF_MKT_VAL(ANN_R,188.421669509262)&lt;/Q&gt;&lt;R&gt;0&lt;/R&gt;&lt;C&gt;0&lt;/C&gt;&lt;/FQL&gt;&lt;FQL&gt;&lt;Q&gt;US6516391066^FF_MKT_VAL(ANN_R,77)&lt;/Q&gt;&lt;R&gt;0&lt;/R&gt;&lt;C&gt;0&lt;/C&gt;&lt;/FQL&gt;&lt;FQL&gt;&lt;Q&gt;US6516391066^FF_MKT_VAL(ANN_R,437)&lt;/Q&gt;&lt;R&gt;0&lt;/R&gt;&lt;C&gt;0&lt;/C&gt;&lt;/FQL&gt;&lt;FQL&gt;&lt;Q&gt;US64110D1046^FF_MKT_VAL(ANN_R,97.4)&lt;/Q&gt;&lt;R&gt;1&lt;/R&gt;&lt;C&gt;1&lt;/C&gt;&lt;D xsi:type="xsd:double"&gt;1213.431&lt;/D&gt;&lt;/FQL&gt;&lt;FQL&gt;&lt;Q&gt;US64110D1046^FF_MKT_VAL(ANN_R,205)&lt;/Q&gt;&lt;R&gt;0&lt;/R&gt;&lt;C&gt;0&lt;/C&gt;&lt;/FQL&gt;&lt;FQL&gt;&lt;Q&gt;KR7036570000^FF_MKT_VAL(ANN_R,62.642247444688)&lt;/Q&gt;&lt;R&gt;0&lt;/R&gt;&lt;C&gt;0&lt;/C&gt;&lt;/FQL&gt;&lt;FQL&gt;&lt;Q&gt;KR7036570000^FF_MKT_VAL(ANN_R,111.808800132305)&lt;/Q&gt;&lt;R&gt;1&lt;/R&gt;&lt;C&gt;1&lt;/C&gt;&lt;D xsi:type="xsd:double"&gt;6093929.5275&lt;/D&gt;&lt;/FQL&gt;&lt;FQL&gt;&lt;Q&gt;KR7035420009^FF_MKT_VAL(ANN_R,236.374423340275)&lt;/Q&gt;&lt;R&gt;0&lt;/R&gt;&lt;C&gt;0&lt;/C&gt;&lt;/FQL&gt;&lt;FQL&gt;&lt;Q&gt;KR7035420009^FF_MKT_VAL(ANN_R,409.948087944529)&lt;/Q&gt;&lt;R&gt;0&lt;/R&gt;&lt;C&gt;0&lt;/C&gt;&lt;/FQL&gt;&lt;FQL&gt;&lt;Q&gt;US6311031081^FF_MKT_VAL(ANN_R,202)&lt;/Q&gt;&lt;R&gt;0&lt;/R&gt;&lt;C&gt;0&lt;/C&gt;&lt;/FQL&gt;&lt;FQL&gt;&lt;Q&gt;US6311031081^FF_MKT_VAL(ANN_R,205)&lt;/Q&gt;&lt;R&gt;0&lt;/R&gt;&lt;C&gt;0&lt;/C&gt;&lt;/FQL&gt;&lt;FQL&gt;&lt;Q&gt;TW0001303006^FF_MKT_VAL(ANN_R,98.90829302302)&lt;/Q&gt;&lt;R&gt;1&lt;/R&gt;&lt;C&gt;1&lt;/C&gt;&lt;D xsi:type="xsd:double"&gt;151086.4023&lt;/D&gt;&lt;/FQL&gt;&lt;FQL&gt;&lt;Q&gt;TW0001303006^FF_MKT_VAL(ANN_R,151.849809608385)&lt;/Q&gt;&lt;R&gt;0&lt;/R&gt;&lt;C&gt;0&lt;/C&gt;&lt;/FQL&gt;&lt;FQL&gt;&lt;Q&gt;DE000A0D9PT0^FF_MKT_VAL(ANN_R,150.813230514526)&lt;/Q&gt;&lt;R&gt;0&lt;/R&gt;&lt;C&gt;0&lt;/C&gt;&lt;/FQL&gt;&lt;FQL&gt;&lt;Q&gt;DE000A0D9PT0^FF_MKT_VAL(ANN_R,152.553588080406)&lt;/Q&gt;&lt;R&gt;0&lt;/R&gt;&lt;C&gt;0&lt;/C&gt;&lt;/FQL&gt;&lt;FQL&gt;&lt;Q&gt;JP3890310000^FF_MKT_VAL(ANN_R,268.395616565831)&lt;/Q&gt;&lt;R&gt;0&lt;/R&gt;&lt;C&gt;0&lt;/C&gt;&lt;/FQL&gt;&lt;FQL&gt;&lt;Q&gt;JP3890310000^FF_MKT_VAL(ANN_R,1078.67225354724)&lt;/Q&gt;&lt;R&gt;0&lt;/R&gt;&lt;C&gt;0&lt;/C&gt;&lt;/FQL&gt;&lt;FQL&gt;&lt;Q&gt;US6200763075^FF_MKT_VAL(ANN_R,105)&lt;/Q&gt;&lt;R&gt;1&lt;/R&gt;&lt;C&gt;1&lt;/C&gt;&lt;D xsi:type="xsd:double"&gt;56499.849&lt;/D&gt;&lt;/FQL&gt;&lt;FQL&gt;&lt;Q&gt;US6200763075^FF_MKT_VAL(ANN_R,138)&lt;/Q&gt;&lt;R&gt;0&lt;/R&gt;&lt;C&gt;0&lt;/C&gt;&lt;/FQL&gt;&lt;FQL&gt;&lt;Q&gt;US6092071058^FF_MKT_VAL(ANN_R,745)&lt;/Q&gt;&lt;R&gt;0&lt;/R&gt;&lt;C&gt;0&lt;/C&gt;&lt;/FQL&gt;&lt;FQL&gt;&lt;Q&gt;US6092071058^FF_MKT_VAL(ANN_R,981)&lt;/Q&gt;&lt;R&gt;0&lt;/R&gt;&lt;C&gt;0&lt;/C&gt;&lt;/FQL&gt;&lt;FQL&gt;&lt;Q&gt;JP3893200000^FF_MKT_VAL(ANN_R,437.507156825624)&lt;/Q&gt;&lt;R&gt;0&lt;/R&gt;&lt;C&gt;0&lt;/C&gt;&lt;/FQL&gt;&lt;FQL&gt;&lt;Q&gt;JP3893200000^FF_MKT_VAL(ANN_R,787.341741710901)&lt;/Q&gt;&lt;R&gt;0&lt;/R&gt;&lt;C&gt;0&lt;/C&gt;&lt;/FQL&gt;&lt;FQL&gt;&lt;Q&gt;JP3893600001^FF_MKT_VAL(ANN_R,288.175968432798)&lt;/Q&gt;&lt;R&gt;0&lt;/R&gt;&lt;C&gt;0&lt;/C&gt;&lt;/FQL&gt;&lt;FQL&gt;&lt;Q&gt;JP3893600001^FF_MKT_VAL(ANN_R,1387.63210734166)&lt;/Q&gt;&lt;R&gt;0&lt;/R&gt;&lt;C&gt;0&lt;/C&gt;&lt;/FQL&gt;&lt;FQL&gt;&lt;Q&gt;JP3899600005^FF_MKT_VAL(ANN_R,312.771693579853)&lt;/Q&gt;&lt;R&gt;0&lt;/R&gt;&lt;C&gt;0&lt;/C&gt;&lt;/FQL&gt;&lt;FQL&gt;&lt;Q&gt;JP3899600005^FF_MKT_VAL(ANN_R,485.298361206427)&lt;/Q&gt;&lt;R&gt;0&lt;/R&gt;&lt;C&gt;0&lt;/C&gt;&lt;/FQL&gt;&lt;FQL&gt;&lt;Q&gt;JP3902400005^FF_MKT_VAL(ANN_R,488.928789451718)&lt;/Q&gt;&lt;R&gt;0&lt;/R&gt;&lt;C&gt;0&lt;/C&gt;&lt;/FQL&gt;&lt;FQL&gt;&lt;Q&gt;JP3902400005^FF_MKT_VAL(ANN_R,644.287071213126)&lt;/Q&gt;&lt;R&gt;0&lt;/R&gt;&lt;C&gt;0&lt;/C&gt;&lt;/FQL&gt;&lt;FQL&gt;&lt;Q&gt;JP3898400001^FF_MKT_VAL(ANN_R,1742.75550206471)&lt;/Q&gt;&lt;R&gt;0&lt;/R&gt;&lt;C&gt;0&lt;/C&gt;&lt;/FQL&gt;&lt;FQL&gt;&lt;Q&gt;DK0010274414^FF_MKT_VAL(ANN_R,737.097395166755)&lt;/Q&gt;&lt;R&gt;0&lt;/R&gt;&lt;C&gt;0&lt;/C&gt;&lt;/FQL&gt;&lt;FQL&gt;&lt;Q&gt;CH0102484968^FF_MKT_VAL(ANN_R,79.4789419054985)&lt;/Q&gt;&lt;R&gt;0&lt;/R&gt;&lt;C&gt;0&lt;/C&gt;&lt;/FQL&gt;&lt;FQL&gt;&lt;Q&gt;NL0010773842^FF_MKT_VAL(ANN_R,217.920855879784)&lt;/Q&gt;&lt;R&gt;0&lt;/R&gt;&lt;C&gt;0&lt;/C&gt;&lt;/FQL&gt;&lt;FQL&gt;&lt;Q&gt;SE0000242455^FF_MKT_VAL(ANN_R,418.487522445619)&lt;/Q&gt;&lt;R&gt;0&lt;/R&gt;&lt;C&gt;0&lt;/C&gt;&lt;/FQL&gt;&lt;FQL&gt;&lt;Q&gt;CH0014852781^FF_MKT_VAL(ANN_R,216.20708334446)&lt;/Q&gt;&lt;R&gt;0&lt;/R&gt;&lt;C&gt;0&lt;/C&gt;&lt;/FQL&gt;&lt;FQL&gt;&lt;Q&gt;SE0007100599^FF_MKT_VAL(ANN_R,647.528558313847)&lt;/Q&gt;&lt;R&gt;0&lt;/R&gt;&lt;C&gt;0&lt;/C&gt;&lt;/FQL&gt;&lt;FQL&gt;&lt;Q&gt;FR0000045072^FF_MKT_VAL(ANN_R,-213.49606692791)&lt;/Q&gt;&lt;R&gt;0&lt;/R&gt;&lt;C&gt;0&lt;/C&gt;&lt;/FQL&gt;&lt;FQL&gt;&lt;Q&gt;BE0003565737^FF_MKT_VAL(ANN_R,519.912701845169)&lt;/Q&gt;&lt;R&gt;0&lt;/R&gt;&lt;C&gt;0&lt;/C&gt;&lt;/FQL&gt;&lt;FQL&gt;&lt;Q&gt;SE0000148884^FF_MKT_VAL(ANN_R,368.965136311948)&lt;/Q&gt;&lt;R&gt;0&lt;/R&gt;&lt;C&gt;0&lt;/C&gt;&lt;/FQL&gt;&lt;FQL&gt;&lt;Q&gt;SE0012853455^FF_MKT_VAL(ANN_R,11.3938312757386)&lt;/Q&gt;&lt;R&gt;0&lt;/R&gt;&lt;C&gt;0&lt;/C&gt;&lt;/FQL&gt;&lt;FQL&gt;&lt;Q&gt;IT0005239360^FF_MKT_VAL(ANN_R,-571.568794266582)&lt;/Q&gt;&lt;R&gt;0&lt;/R&gt;&lt;C&gt;0&lt;/C&gt;&lt;/FQL&gt;&lt;FQL&gt;&lt;Q&gt;CH0012138530^FF_MKT_VAL(ANN_R,671.967554807662)&lt;/Q&gt;&lt;R&gt;0&lt;/R&gt;&lt;C&gt;0&lt;/C&gt;&lt;/FQL&gt;&lt;FQL&gt;&lt;Q&gt;IT0000062072^FF_MKT_VAL(ANN_R,796.46201133728)&lt;/Q&gt;&lt;R&gt;0&lt;/R&gt;&lt;C&gt;0&lt;/C&gt;&lt;/FQL&gt;&lt;FQL&gt;&lt;Q&gt;DE0005810055^FF_MKT_VAL(ANN_R,307.301592707633)&lt;/Q&gt;&lt;R&gt;0&lt;/R&gt;&lt;C&gt;0&lt;/C&gt;&lt;/FQL&gt;&lt;FQL&gt;&lt;Q&gt;FI4000297767^FF_MKT_VAL(ANN_R,1053.09974509718)&lt;/Q&gt;&lt;R&gt;0&lt;/R&gt;&lt;C&gt;0&lt;/C&gt;&lt;/FQL&gt;&lt;FQL&gt;&lt;Q&gt;DE000A1ML7J1^FF_MKT_VAL(ANN_R,70.4647640585899)&lt;/Q&gt;&lt;R&gt;0&lt;/R&gt;&lt;C&gt;0&lt;/C&gt;&lt;/FQL&gt;&lt;FQL&gt;&lt;Q&gt;SE0000107419^FF_MKT_VAL(ANN_R,51.040761180222)&lt;/Q&gt;&lt;R&gt;0&lt;/R&gt;&lt;C&gt;0&lt;/C&gt;&lt;/FQL&gt;&lt;FQL&gt;&lt;Q&gt;IT0000072618^FF_MKT_VAL(ANN_R,-203.540291786194)&lt;/Q&gt;&lt;R&gt;0&lt;/R&gt;&lt;C&gt;0&lt;/C&gt;&lt;/FQL&gt;&lt;FQL&gt;&lt;Q&gt;NL0012969182^FF_MKT_VAL(ANN_R,10.8097594094276)&lt;/Q&gt;&lt;R&gt;0&lt;/R&gt;&lt;C&gt;0&lt;/C&gt;&lt;/FQL&gt;&lt;FQL&gt;&lt;Q&gt;DE0008404005^FF_MKT_VAL(ANN_R,3244.47649896145)&lt;/Q&gt;&lt;R&gt;0&lt;/R&gt;&lt;C&gt;0&lt;/C&gt;&lt;/FQL&gt;&lt;FQL&gt;&lt;Q&gt;US4461501045^FF_MKT_VAL(ANN_R,4.979)&lt;/Q&gt;&lt;R&gt;0&lt;/R&gt;&lt;C&gt;0&lt;/C&gt;&lt;/FQL&gt;&lt;FQL&gt;&lt;Q&gt;US8666741041^FF_MKT_VAL(ANN_R,0.452)&lt;/Q&gt;&lt;R&gt;1&lt;/R&gt;&lt;C&gt;1&lt;/C&gt;&lt;D xsi:type="xsd:double"&gt;24351.48072&lt;/D&gt;&lt;/FQL&gt;&lt;FQL&gt;&lt;Q&gt;US6311031081^FF_MKT_VAL(ANN_R,191)&lt;/Q&gt;&lt;R&gt;0&lt;/R&gt;&lt;C&gt;0&lt;/C&gt;&lt;/FQL&gt;&lt;FQL&gt;&lt;Q&gt;US55261F1049^FF_MKT_VAL(ANN_R,276.866)&lt;/Q&gt;&lt;R&gt;0&lt;/R&gt;&lt;C&gt;0&lt;/C&gt;&lt;/FQL&gt;&lt;FQL&gt;&lt;Q&gt;US4932671088^FF_MKT_VAL(ANN_R,144)&lt;/Q&gt;&lt;R&gt;0&lt;/R&gt;&lt;C&gt;0&lt;/C&gt;&lt;/FQL&gt;&lt;FQL&gt;&lt;Q&gt;US87165B1035^FF_MKT_VAL(ANN_R,1771)&lt;/Q&gt;&lt;R&gt;0&lt;/R&gt;&lt;C&gt;0&lt;/C&gt;&lt;/FQL&gt;&lt;FQL&gt;&lt;Q&gt;US4165151048^FF_MKT_VAL(ANN_R,130)&lt;/Q&gt;&lt;R&gt;0&lt;/R&gt;&lt;C&gt;0&lt;/C&gt;&lt;/FQL&gt;&lt;FQL&gt;&lt;Q&gt;US3635761097^FF_MKT_VAL(ANN_R,66.1)&lt;/Q&gt;&lt;R&gt;0&lt;/R&gt;&lt;C&gt;0&lt;/C&gt;&lt;/FQL&gt;&lt;FQL&gt;&lt;Q&gt;US0010551028^FF_MKT_VAL(ANN_R,1526)&lt;/Q&gt;&lt;R&gt;0&lt;/R&gt;&lt;C&gt;0&lt;/C&gt;&lt;/FQL&gt;&lt;FQL&gt;&lt;Q&gt;US6934751057^FF_MKT_VAL(ANN_R,547)&lt;/Q&gt;&lt;R&gt;0&lt;/R&gt;&lt;C&gt;0&lt;/C&gt;&lt;/FQL&gt;&lt;FQL&gt;&lt;Q&gt;US0605051046^FF_MKT_VAL(ANN_R,2223)&lt;/Q&gt;&lt;R&gt;0&lt;/R&gt;&lt;C&gt;0&lt;/C&gt;&lt;/FQL&gt;&lt;FQL&gt;&lt;Q&gt;JP3762800005^FF_MKT_VAL(ANN_R,41.7206954956055)&lt;/Q&gt;&lt;R&gt;0&lt;/R&gt;&lt;C&gt;0&lt;/C&gt;&lt;/FQL&gt;&lt;FQL&gt;&lt;Q&gt;JP3762600009^FF_MKT_VAL(ANN_R,987.473068237305)&lt;/Q&gt;&lt;R&gt;0&lt;/R&gt;&lt;C&gt;0&lt;/C&gt;&lt;/FQL&gt;&lt;FQL&gt;&lt;Q&gt;JP3910660004^FF_MKT_VAL(ANN_R,576.528381347656)&lt;/Q&gt;&lt;R&gt;0&lt;/R&gt;&lt;C&gt;0&lt;/C&gt;&lt;/FQL&gt;&lt;FQL&gt;&lt;Q&gt;JP3899600005^FF_MKT_VAL(ANN_R,196.378730773926)&lt;/Q&gt;&lt;R&gt;0&lt;/R&gt;&lt;C&gt;0&lt;/C&gt;&lt;/FQL&gt;&lt;FQL&gt;&lt;Q&gt;JP3409000001^FF_MKT_VAL(ANN_R,391.266841888428)&lt;/Q&gt;&lt;R&gt;0&lt;/R&gt;&lt;C&gt;0&lt;/C&gt;&lt;/FQL&gt;&lt;FQL&gt;&lt;Q&gt;JP3890310000^FF_MKT_VAL(ANN_R,252.406044006348)&lt;/Q&gt;&lt;R&gt;0&lt;/R&gt;&lt;C&gt;0&lt;/C&gt;&lt;/FQL&gt;&lt;FQL&gt;&lt;Q&gt;JP3752900005^FF_MKT_VAL(ANN_R,3184.21341705322)&lt;/Q&gt;&lt;R&gt;0&lt;/R&gt;&lt;C&gt;0&lt;/C&gt;&lt;/FQL&gt;&lt;FQL&gt;&lt;Q&gt;TW0002881000^FF_MKT_VAL(ANN_R,178.299895440554)&lt;/Q&gt;&lt;R&gt;0&lt;/R&gt;&lt;C&gt;0&lt;/C&gt;&lt;/FQL&gt;&lt;FQL&gt;&lt;Q&gt;JP3505000004^FF_MKT_VAL(ANN_R,484.21821975708)&lt;/Q&gt;&lt;R&gt;0&lt;/R&gt;&lt;C&gt;0&lt;/C&gt;&lt;/FQL&gt;&lt;FQL&gt;&lt;Q&gt;JP3200450009^FF_MKT_VAL(ANN_R,258.53507232666)&lt;/Q&gt;&lt;R&gt;0&lt;/R&gt;&lt;C&gt;0&lt;/C&gt;&lt;/FQL&gt;&lt;FQL&gt;&lt;Q&gt;JP3893200000^FF_MKT_VAL(ANN_R,574.946159362792)&lt;/Q&gt;&lt;R&gt;0&lt;/R&gt;&lt;C&gt;0&lt;/C&gt;&lt;/FQL&gt;&lt;FQL&gt;&lt;Q&gt;TW0002882008^FF_MKT_VAL(ANN_R,84.8069087207224)&lt;/Q&gt;&lt;R&gt;0&lt;/R&gt;&lt;C&gt;0&lt;/C&gt;&lt;/FQL&gt;&lt;FQL&gt;&lt;Q&gt;JP3890350006^FF_MKT_VAL(ANN_R,2456.40795898438)&lt;/Q&gt;&lt;R&gt;0&lt;/R&gt;&lt;C&gt;0&lt;/C&gt;&lt;/FQL&gt;&lt;FQL&gt;&lt;Q&gt;TW0002886009^FF_MKT_VAL(ANN_R,140.369337307066)&lt;/Q&gt;&lt;R&gt;0&lt;/R&gt;&lt;C&gt;0&lt;/C&gt;&lt;/FQL&gt;&lt;FQL&gt;&lt;Q&gt;JP3476480003^FF_MKT_VAL(ANN_R,989.36340713501)&lt;/Q&gt;&lt;R&gt;0&lt;/R&gt;&lt;C&gt;0&lt;/C&gt;&lt;/FQL&gt;&lt;FQL&gt;&lt;Q&gt;DK0010274414^FF_MKT_VAL(ANN_R,859.002542898059)&lt;/Q&gt;&lt;R&gt;0&lt;/R&gt;&lt;C&gt;0&lt;/C&gt;&lt;/FQL&gt;&lt;FQL&gt;&lt;Q&gt;CH0102484968^FF_MKT_VAL(ANN_R,145.606896579266)&lt;/Q&gt;&lt;R&gt;0&lt;/R&gt;&lt;C&gt;0&lt;/C&gt;&lt;/FQL&gt;&lt;FQL&gt;&lt;Q&gt;NL0010773842^FF_MKT_VAL(ANN_R,64.886234998703)&lt;/Q&gt;&lt;R&gt;0&lt;/R&gt;&lt;C&gt;0&lt;/C&gt;&lt;/FQL&gt;&lt;FQL&gt;&lt;Q&gt;SE0000242455^FF_MKT_VAL(ANN_R,750.625421516597)&lt;/Q&gt;&lt;R&gt;0&lt;/R&gt;&lt;C&gt;0&lt;/C&gt;&lt;/FQL&gt;&lt;FQL&gt;&lt;Q&gt;CH0014852781^FF_MKT_VAL(ANN_R,225.818415045738)&lt;/Q&gt;&lt;R&gt;0&lt;/R&gt;&lt;C&gt;0&lt;/C&gt;&lt;/FQL&gt;&lt;FQL&gt;&lt;Q&gt;SE0007100599^FF_MKT_VAL(ANN_R,586.846333220601)&lt;/Q&gt;&lt;R&gt;0&lt;/R&gt;&lt;C&gt;0&lt;/C&gt;&lt;/FQL&gt;&lt;FQL&gt;&lt;Q&gt;FR0000045072^FF_MKT_VAL(ANN_R,670.097845077515)&lt;/Q&gt;&lt;R&gt;0&lt;/R&gt;&lt;C&gt;0&lt;/C&gt;&lt;/FQL&gt;&lt;FQL&gt;&lt;Q&gt;BE0003565737^FF_MKT_VAL(ANN_R,653.581348896027)&lt;/Q&gt;&lt;R&gt;0&lt;/R&gt;&lt;C&gt;0&lt;/C&gt;&lt;/FQL&gt;&lt;FQL&gt;&lt;Q&gt;SE0000148884^FF_MKT_VAL(ANN_R,577.99651581794)&lt;/Q&gt;&lt;R&gt;0&lt;/R&gt;&lt;C&gt;0&lt;/C&gt;&lt;/FQL&gt;&lt;FQL&gt;&lt;Q&gt;SE0012853455^FF_MKT_VAL(ANN_R,15.6906715125857)&lt;/Q&gt;&lt;R&gt;0&lt;/R&gt;&lt;C&gt;0&lt;/C&gt;&lt;/FQL&gt;&lt;FQL&gt;&lt;Q&gt;IT0005239360^FF_MKT_VAL(ANN_R,881.273046255112)&lt;/Q&gt;&lt;R&gt;0&lt;/R&gt;&lt;C&gt;0&lt;/C&gt;&lt;/FQL&gt;&lt;FQL&gt;&lt;Q&gt;CH0012138530^FF_MKT_VAL(ANN_R,692.782286882401)&lt;/Q&gt;&lt;R&gt;0&lt;/R&gt;&lt;C&gt;0&lt;/C&gt;&lt;/FQL&gt;&lt;FQL&gt;&lt;Q&gt;IT0000062072^FF_MKT_VAL(ANN_R,1300.08419942856)&lt;/Q&gt;&lt;R&gt;0&lt;/R&gt;&lt;C&gt;0&lt;/C&gt;&lt;/FQL&gt;&lt;FQL&gt;&lt;Q&gt;DE0005810055^FF_MKT_VAL(ANN_R,357.818092274666)&lt;/Q&gt;&lt;R&gt;0&lt;/R&gt;&lt;C&gt;0&lt;/C&gt;&lt;/FQL&gt;&lt;FQL&gt;&lt;Q&gt;FI4000297767^FF_MKT_VAL(ANN_R,1208.06373149431)&lt;/Q&gt;&lt;R&gt;1&lt;/R&gt;&lt;C&gt;1&lt;/C&gt;&lt;D xsi:type="xsd:double"&gt;214417.490106458&lt;/D&gt;&lt;/FQL&gt;&lt;FQL&gt;&lt;Q&gt;DE000A1ML7J1^FF_MKT_VAL(ANN_R,196.310354614258)&lt;/Q&gt;&lt;R&gt;0&lt;/R&gt;&lt;C&gt;0&lt;/C&gt;&lt;/FQL&gt;&lt;FQL&gt;&lt;Q&gt;SE0000107419^FF_MKT_VAL(ANN_R,157.917520925403)&lt;/Q&gt;&lt;R&gt;0&lt;/R&gt;&lt;C&gt;0&lt;/C&gt;&lt;/FQL&gt;&lt;FQL&gt;&lt;Q&gt;IT0000072618^FF_MKT_VAL(ANN_R,-1048.79750752449)&lt;/Q&gt;&lt;R&gt;0&lt;/R&gt;&lt;C&gt;0&lt;/C&gt;&lt;/FQL&gt;&lt;FQL&gt;&lt;Q&gt;NL0012969182^FF_MKT_VAL(ANN_R,25.5191663501263)&lt;/Q&gt;&lt;R&gt;0&lt;/R&gt;&lt;C&gt;0&lt;/C&gt;&lt;/FQL&gt;&lt;FQL&gt;&lt;Q&gt;DE0008404005^FF_MKT_VAL(ANN_R,2558.8771584034)&lt;/Q&gt;&lt;R&gt;0&lt;/R&gt;&lt;C&gt;0&lt;/C&gt;&lt;/FQL&gt;&lt;FQL&gt;&lt;Q&gt;US4461501045^FF_MKT_VAL(ANN_R,52)&lt;/Q&gt;&lt;R&gt;0&lt;/R&gt;&lt;C&gt;0&lt;/C&gt;&lt;/FQL&gt;&lt;FQL&gt;&lt;Q&gt;US8666741041^FF_MKT_VAL(ANN_R,0.461)&lt;/Q&gt;&lt;R&gt;1&lt;/R&gt;&lt;C&gt;1&lt;/C&gt;&lt;D xsi:type="xsd:double"&gt;24351.48072&lt;/D&gt;&lt;/FQL&gt;&lt;FQL&gt;&lt;Q&gt;US6311031081^FF_MKT_VAL(ANN_R,221)&lt;/Q&gt;&lt;R&gt;0&lt;/R&gt;&lt;C&gt;0&lt;/C&gt;&lt;/FQL&gt;&lt;FQL&gt;&lt;Q&gt;US55261F1049^FF_MKT_VAL(ANN_R,375.116)&lt;/Q&gt;&lt;R&gt;0&lt;/R&gt;&lt;C&gt;0&lt;/C&gt;&lt;/FQL&gt;&lt;FQL&gt;&lt;Q&gt;US4932671088^FF_MKT_VAL(ANN_R,12)&lt;/Q&gt;&lt;R&gt;1&lt;/R&gt;&lt;C&gt;1&lt;/C&gt;&lt;D xsi:type="xsd:double"&gt;7794.9717804&lt;/D&gt;&lt;/FQL&gt;&lt;FQL&gt;&lt;Q&gt;US87165B1035^FF_MKT_VAL(ANN_R,772)&lt;/Q&gt;&lt;R&gt;0&lt;/R&gt;&lt;C&gt;0&lt;/C&gt;&lt;/FQL&gt;&lt;FQL&gt;&lt;Q&gt;US4165151048^FF_MKT_VAL(ANN_R,-9)&lt;/Q&gt;&lt;R&gt;1&lt;/R&gt;&lt;C&gt;1&lt;/C&gt;&lt;D xsi:type="xsd:double"&gt;9790.70165832&lt;/D&gt;&lt;/FQL&gt;&lt;FQL&gt;&lt;Q&gt;US3635761097^FF_MKT_VAL(ANN_R,68.1)&lt;/Q&gt;&lt;R&gt;0&lt;/R&gt;&lt;C&gt;0&lt;/C&gt;&lt;/FQL&gt;&lt;FQL&gt;&lt;Q&gt;US0010551028^FF_MKT_VAL(ANN_R,998)&lt;/Q&gt;&lt;R&gt;0&lt;/R&gt;&lt;C&gt;0&lt;/C&gt;&lt;/FQL&gt;&lt;FQL&gt;&lt;Q&gt;US6934751057^FF_MKT_VAL(ANN_R,-96)&lt;/Q&gt;&lt;R&gt;0&lt;/R&gt;&lt;C&gt;0&lt;/C&gt;&lt;/FQL&gt;&lt;FQL&gt;&lt;Q&gt;US0605051046^FF_MKT_VAL(ANN_R,2470)&lt;/Q&gt;&lt;R&gt;0&lt;/R&gt;&lt;C&gt;0&lt;/C&gt;&lt;/FQL&gt;&lt;FQL&gt;&lt;Q&gt;JP3762800005^FF_MKT_VAL(ANN_R,127.670225128531)&lt;/Q&gt;&lt;R&gt;0&lt;/R&gt;&lt;C&gt;0&lt;/C&gt;&lt;/FQL&gt;&lt;FQL&gt;&lt;Q&gt;JP3762600009^FF_MKT_VAL(ANN_R,446.160068012773)&lt;/Q&gt;&lt;R&gt;0&lt;/R&gt;&lt;C&gt;0&lt;/C&gt;&lt;/FQL&gt;&lt;FQL&gt;&lt;Q&gt;JP3910660004^FF_MKT_VAL(ANN_R,1444.58634167165)&lt;/Q&gt;&lt;R&gt;0&lt;/R&gt;&lt;C&gt;0&lt;/C&gt;&lt;/FQL&gt;&lt;FQL&gt;&lt;Q&gt;JP3899600005^FF_MKT_VAL(ANN_R,417.242536455393)&lt;/Q&gt;&lt;R&gt;0&lt;/R&gt;&lt;C&gt;0&lt;/C&gt;&lt;/FQL&gt;&lt;FQL&gt;&lt;Q&gt;JP3409000001^FF_MKT_VAL(ANN_R,507.541025012732)&lt;/Q&gt;&lt;R&gt;0&lt;/R&gt;&lt;C&gt;0&lt;/C&gt;&lt;/FQL&gt;&lt;FQL&gt;&lt;Q&gt;JP3890310000^FF_MKT_VAL(ANN_R,1196.17527183145)&lt;/Q&gt;&lt;R&gt;0&lt;/R&gt;&lt;C&gt;0&lt;/C&gt;&lt;/FQL&gt;&lt;FQL&gt;&lt;Q&gt;JP3752900005^FF_MKT_VAL(ANN_R,2499.54841961712)&lt;/Q&gt;&lt;R&gt;0&lt;/R&gt;&lt;C&gt;0&lt;/C&gt;&lt;/FQL&gt;&lt;FQL&gt;&lt;Q&gt;TW0002881000^FF_MKT_VAL(ANN_R,449.620535019502)&lt;/Q&gt;&lt;R&gt;0&lt;/R&gt;&lt;C&gt;0&lt;/C&gt;&lt;/FQL&gt;&lt;FQL&gt;&lt;Q&gt;JP3505000004^FF_MKT_VAL(ANN_R,910.41051068157)&lt;/Q&gt;&lt;R&gt;0&lt;/R&gt;&lt;C&gt;0&lt;/C&gt;&lt;/FQL&gt;&lt;FQL&gt;&lt;Q&gt;JP3200450009^FF_MKT_VAL(ANN_R,1640.80149261653)&lt;/Q&gt;&lt;R&gt;0&lt;/R&gt;&lt;C&gt;0&lt;/C&gt;&lt;/FQL&gt;&lt;FQL&gt;&lt;Q&gt;JP3893200000^FF_MKT_VAL(ANN_R,344.718630477786)&lt;/Q&gt;&lt;R&gt;0&lt;/R&gt;&lt;C&gt;0&lt;/C&gt;&lt;/FQL&gt;&lt;FQL&gt;&lt;Q&gt;TW0002882008^FF_MKT_VAL(ANN_R,409.878325675629)&lt;/Q&gt;&lt;R&gt;0&lt;/R&gt;&lt;C&gt;0&lt;/C&gt;&lt;/FQL&gt;&lt;FQL&gt;&lt;Q&gt;JP3890350006^FF_MKT_VAL(ANN_R,931.821213454008)&lt;/Q&gt;&lt;R&gt;0&lt;/R&gt;&lt;C&gt;0&lt;/C&gt;&lt;/FQL&gt;&lt;FQL&gt;&lt;Q&gt;TW0002886009^FF_MKT_VAL(ANN_R,52.8691217279434)&lt;/Q&gt;&lt;R&gt;0&lt;/R&gt;&lt;C&gt;0&lt;/C&gt;&lt;/FQL&gt;&lt;FQL&gt;&lt;Q&gt;JP3476480003^FF_MKT_VAL(ANN_R,511.456846758723)&lt;/Q&gt;&lt;R&gt;0&lt;/R&gt;&lt;C&gt;0&lt;/C&gt;&lt;/FQL&gt;&lt;FQL&gt;&lt;Q&gt;DK0010274414^FF_MKT_VAL(ANN_R,831.255669653416)&lt;/Q&gt;&lt;R&gt;0&lt;/R&gt;&lt;C&gt;0&lt;/C&gt;&lt;/FQL&gt;&lt;FQL&gt;&lt;Q&gt;CH0102484968^FF_MKT_VAL(ANN_R,100.278167796135)&lt;/Q&gt;&lt;R&gt;0&lt;/R&gt;&lt;C&gt;0&lt;/C&gt;&lt;/FQL&gt;&lt;FQL&gt;&lt;Q&gt;NL0010773842^FF_MKT_VAL(ANN_R,139.863887310028)&lt;/Q&gt;&lt;R&gt;0&lt;/R&gt;&lt;C&gt;0&lt;/C&gt;&lt;/FQL&gt;&lt;FQL&gt;&lt;Q&gt;SE0000242455^FF_MKT_VAL(ANN_R,434.758730337024)&lt;/Q&gt;&lt;R&gt;0&lt;/R&gt;&lt;C&gt;0&lt;/C&gt;&lt;/FQL&gt;&lt;FQL&gt;&lt;Q&gt;CH0014852781^FF_MKT_VAL(ANN_R,199.133950233459)&lt;/Q&gt;&lt;R&gt;0&lt;/R&gt;&lt;C&gt;0&lt;/C&gt;&lt;/FQL&gt;&lt;FQL&gt;&lt;Q&gt;SE0007100599^FF_MKT_VAL(ANN_R,669.931129164994)&lt;/Q&gt;&lt;R&gt;0&lt;/R&gt;&lt;C&gt;0&lt;/C&gt;&lt;/FQL&gt;&lt;FQL&gt;&lt;Q&gt;FR0000045072^FF_MKT_VAL(ANN_R,1438.11658322811)&lt;/Q&gt;&lt;R&gt;0&lt;/R&gt;&lt;C&gt;0&lt;/C&gt;&lt;/FQL&gt;&lt;FQL&gt;&lt;Q&gt;BE0003565737^FF_MKT_VAL(ANN_R,589.909782767296)&lt;/Q&gt;&lt;R&gt;0&lt;/R&gt;&lt;C&gt;0&lt;/C&gt;&lt;/FQL&gt;&lt;FQL&gt;&lt;Q&gt;SE0000148884^FF_MKT_VAL(ANN_R,533.791009783745)&lt;/Q&gt;&lt;R&gt;0&lt;/R&gt;&lt;C&gt;0&lt;/C&gt;&lt;/FQL&gt;&lt;FQL&gt;&lt;Q&gt;SE0012853455^FF_MKT_VAL(ANN_R,13.9863881439959)&lt;/Q&gt;&lt;R&gt;0&lt;/R&gt;&lt;C&gt;0&lt;/C&gt;&lt;/FQL&gt;&lt;FQL&gt;&lt;Q&gt;IT0005239360^FF_MKT_VAL(ANN_R,-309.147692141891)&lt;/Q&gt;&lt;R&gt;0&lt;/R&gt;&lt;C&gt;0&lt;/C&gt;&lt;/FQL&gt;&lt;FQL&gt;&lt;Q&gt;CH0012138530^FF_MKT_VAL(ANN_R,548.63435268402)&lt;/Q&gt;&lt;R&gt;0&lt;/R&gt;&lt;C&gt;0&lt;/C&gt;&lt;/FQL&gt;&lt;FQL&gt;&lt;Q&gt;IT0000062072^FF_MKT_VAL(ANN_R,1244.1118363142)&lt;/Q&gt;&lt;R&gt;0&lt;/R&gt;&lt;C&gt;0&lt;/C&gt;&lt;/FQL&gt;&lt;FQL&gt;&lt;Q&gt;DE0005810055^FF_MKT_VAL(ANN_R,348.306196784973)&lt;/Q&gt;&lt;R&gt;0&lt;/R&gt;&lt;C&gt;0&lt;/C&gt;&lt;/FQL&gt;&lt;FQL&gt;&lt;Q&gt;FI4000297767^FF_MKT_VAL(ANN_R,1071.53780135351)&lt;/Q&gt;&lt;R&gt;0&lt;/R&gt;&lt;C&gt;0&lt;/C&gt;&lt;/FQL&gt;&lt;FQL&gt;&lt;Q&gt;DE000A1ML7J1^FF_MKT_VAL(ANN_R,57.9758371591568)&lt;/Q&gt;&lt;R&gt;0&lt;/R&gt;&lt;C&gt;0&lt;/C&gt;&lt;/FQL&gt;&lt;FQL&gt;&lt;Q&gt;SE0000107419^FF_MKT_VAL(ANN_R,60.8709046244621)&lt;/Q&gt;&lt;R&gt;0&lt;/R&gt;&lt;C&gt;0&lt;/C&gt;&lt;/FQL&gt;&lt;FQL&gt;&lt;Q&gt;IT0000072618^FF_MKT_VAL(ANN_R,295.518858671188)&lt;/Q&gt;&lt;R&gt;0&lt;/R&gt;&lt;C&gt;0&lt;/C&gt;&lt;/FQL&gt;&lt;FQL&gt;&lt;Q&gt;NL0012969182^FF_MKT_VAL(ANN_R,46.8656815946102)&lt;/Q&gt;&lt;R&gt;0&lt;/R&gt;&lt;C&gt;0&lt;/C&gt;&lt;/FQL&gt;&lt;FQL&gt;&lt;Q&gt;DE0008404005^FF_MKT_VAL(ANN_R,2367.53467309475)&lt;/Q&gt;&lt;R&gt;0&lt;/R&gt;&lt;C&gt;0&lt;/C&gt;&lt;/FQL&gt;&lt;FQL&gt;&lt;Q&gt;US4461501045^FF_MKT_VAL(ANN_R,84)&lt;/Q&gt;&lt;R&gt;0&lt;/R&gt;&lt;C&gt;0&lt;/C&gt;&lt;/FQL&gt;&lt;FQL&gt;&lt;Q&gt;US8666741041^FF_MKT_VAL(ANN_R,-0.194)&lt;/Q&gt;&lt;R&gt;1&lt;/R&gt;&lt;C&gt;1&lt;/C&gt;&lt;D xsi:type="xsd:double"&gt;24351.48072&lt;/D&gt;&lt;/FQL&gt;&lt;FQL&gt;&lt;Q&gt;US6311031081^FF_MKT_VAL(ANN_R,154)&lt;/Q&gt;&lt;R&gt;0&lt;/R&gt;&lt;C&gt;0&lt;/C&gt;&lt;/FQL&gt;&lt;FQL&gt;&lt;Q&gt;US55261F1049^FF_MKT_VAL(ANN_R,494.205)&lt;/Q&gt;&lt;R&gt;0&lt;/R&gt;&lt;C&gt;0&lt;/C&gt;&lt;/FQL&gt;&lt;FQL&gt;&lt;Q&gt;US4932671088^FF_MKT_VAL(ANN_R,6)&lt;/Q&gt;&lt;R&gt;0&lt;/R&gt;&lt;C&gt;0&lt;/C&gt;&lt;/FQL&gt;&lt;FQL&gt;&lt;Q&gt;US87165B1035^FF_MKT_VAL(ANN_R,754)&lt;/Q&gt;&lt;R&gt;0&lt;/R&gt;&lt;C&gt;0&lt;/C&gt;&lt;/FQL&gt;&lt;FQL&gt;&lt;Q&gt;US4165151048^FF_MKT_VAL(ANN_R,-6)&lt;/Q&gt;&lt;R&gt;1&lt;/R&gt;&lt;C&gt;1&lt;/C&gt;&lt;D xsi:type="xsd:double"&gt;17463.14865664&lt;/D&gt;&lt;/FQL&gt;&lt;FQL&gt;&lt;Q&gt;US3635761097^FF</t>
        </r>
      </text>
    </comment>
    <comment ref="A169" authorId="0" shapeId="0" xr:uid="{0D127C44-BFCA-4B2A-804F-AFE644D8D71C}">
      <text>
        <r>
          <rPr>
            <b/>
            <sz val="9"/>
            <color indexed="81"/>
            <rFont val="Tahoma"/>
            <charset val="1"/>
          </rPr>
          <t>_MKT_VAL(ANN_R,55.8)&lt;/Q&gt;&lt;R&gt;0&lt;/R&gt;&lt;C&gt;0&lt;/C&gt;&lt;/FQL&gt;&lt;FQL&gt;&lt;Q&gt;US0010551028^FF_MKT_VAL(ANN_R,780)&lt;/Q&gt;&lt;R&gt;0&lt;/R&gt;&lt;C&gt;0&lt;/C&gt;&lt;/FQL&gt;&lt;FQL&gt;&lt;Q&gt;US6934751057^FF_MKT_VAL(ANN_R,48)&lt;/Q&gt;&lt;R&gt;0&lt;/R&gt;&lt;C&gt;0&lt;/C&gt;&lt;/FQL&gt;&lt;FQL&gt;&lt;Q&gt;US0605051046^FF_MKT_VAL(ANN_R,3235)&lt;/Q&gt;&lt;R&gt;0&lt;/R&gt;&lt;C&gt;0&lt;/C&gt;&lt;/FQL&gt;&lt;FQL&gt;&lt;Q&gt;JP3762800005^FF_MKT_VAL(ANN_R,206.662817282602)&lt;/Q&gt;&lt;R&gt;0&lt;/R&gt;&lt;C&gt;0&lt;/C&gt;&lt;/FQL&gt;&lt;FQL&gt;&lt;Q&gt;JP3762600009^FF_MKT_VAL(ANN_R,438.480892363936)&lt;/Q&gt;&lt;R&gt;0&lt;/R&gt;&lt;C&gt;0&lt;/C&gt;&lt;/FQL&gt;&lt;FQL&gt;&lt;Q&gt;JP3910660004^FF_MKT_VAL(ANN_R,1105.03981597349)&lt;/Q&gt;&lt;R&gt;1&lt;/R&gt;&lt;C&gt;1&lt;/C&gt;&lt;D xsi:type="xsd:double"&gt;1705408.51584035&lt;/D&gt;&lt;/FQL&gt;&lt;FQL&gt;&lt;Q&gt;JP3899600005^FF_MKT_VAL(ANN_R,481.948512943462)&lt;/Q&gt;&lt;R&gt;0&lt;/R&gt;&lt;C&gt;0&lt;/C&gt;&lt;/FQL&gt;&lt;FQL&gt;&lt;Q&gt;JP3409000001^FF_MKT_VAL(ANN_R,512.940086061135)&lt;/Q&gt;&lt;R&gt;0&lt;/R&gt;&lt;C&gt;0&lt;/C&gt;&lt;/FQL&gt;&lt;FQL&gt;&lt;Q&gt;JP3890310000^FF_MKT_VAL(ANN_R,800.655655803159)&lt;/Q&gt;&lt;R&gt;0&lt;/R&gt;&lt;C&gt;0&lt;/C&gt;&lt;/FQL&gt;&lt;FQL&gt;&lt;Q&gt;JP3752900005^FF_MKT_VAL(ANN_R,2851.14161474071)&lt;/Q&gt;&lt;R&gt;0&lt;/R&gt;&lt;C&gt;0&lt;/C&gt;&lt;/FQL&gt;&lt;FQL&gt;&lt;Q&gt;TW0002881000^FF_MKT_VAL(ANN_R,321.725704814851)&lt;/Q&gt;&lt;R&gt;0&lt;/R&gt;&lt;C&gt;0&lt;/C&gt;&lt;/FQL&gt;&lt;FQL&gt;&lt;Q&gt;JP3505000004^FF_MKT_VAL(ANN_R,984.185609361157)&lt;/Q&gt;&lt;R&gt;0&lt;/R&gt;&lt;C&gt;0&lt;/C&gt;&lt;/FQL&gt;&lt;FQL&gt;&lt;Q&gt;JP3200450009^FF_MKT_VAL(ANN_R,469.24159857817)&lt;/Q&gt;&lt;R&gt;0&lt;/R&gt;&lt;C&gt;0&lt;/C&gt;&lt;/FQL&gt;&lt;FQL&gt;&lt;Q&gt;JP3893200000^FF_MKT_VAL(ANN_R,712.215162433684)&lt;/Q&gt;&lt;R&gt;0&lt;/R&gt;&lt;C&gt;0&lt;/C&gt;&lt;/FQL&gt;&lt;FQL&gt;&lt;Q&gt;TW0002882008^FF_MKT_VAL(ANN_R,281.090732555553)&lt;/Q&gt;&lt;R&gt;0&lt;/R&gt;&lt;C&gt;0&lt;/C&gt;&lt;/FQL&gt;&lt;FQL&gt;&lt;Q&gt;JP3890350006^FF_MKT_VAL(ANN_R,3160.73413225263)&lt;/Q&gt;&lt;R&gt;0&lt;/R&gt;&lt;C&gt;0&lt;/C&gt;&lt;/FQL&gt;&lt;FQL&gt;&lt;Q&gt;TW0002886009^FF_MKT_VAL(ANN_R,107.970326727256)&lt;/Q&gt;&lt;R&gt;1&lt;/R&gt;&lt;C&gt;1&lt;/C&gt;&lt;D xsi:type="xsd:double"&gt;220635.578423617&lt;/D&gt;&lt;/FQL&gt;&lt;FQL&gt;&lt;Q&gt;JP3476480003^FF_MKT_VAL(ANN_R,933.025503559038)&lt;/Q&gt;&lt;R&gt;0&lt;/R&gt;&lt;C&gt;0&lt;/C&gt;&lt;/FQL&gt;&lt;FQL&gt;&lt;Q&gt;JP3898400001^FF_MKT_VAL(ANN_R,2327.74043836817)&lt;/Q&gt;&lt;R&gt;0&lt;/R&gt;&lt;C&gt;0&lt;/C&gt;&lt;/FQL&gt;&lt;FQL&gt;&lt;Q&gt;FR0000121261^FF_MKT_VAL(ANN_R,836.126292705536)&lt;/Q&gt;&lt;R&gt;0&lt;/R&gt;&lt;C&gt;0&lt;/C&gt;&lt;/FQL&gt;&lt;FQL&gt;&lt;Q&gt;FR0000121261^FF_MKT_VAL(ANN_R,692.81490111351)&lt;/Q&gt;&lt;R&gt;0&lt;/R&gt;&lt;C&gt;0&lt;/C&gt;&lt;/FQL&gt;&lt;FQL&gt;&lt;Q&gt;US5926881054^FF_MKT_VAL(ANN_R,85.458)&lt;/Q&gt;&lt;R&gt;0&lt;/R&gt;&lt;C&gt;0&lt;/C&gt;&lt;/FQL&gt;&lt;FQL&gt;&lt;Q&gt;US5926881054^FF_MKT_VAL(ANN_R,129.347)&lt;/Q&gt;&lt;R&gt;0&lt;/R&gt;&lt;C&gt;0&lt;/C&gt;&lt;/FQL&gt;&lt;FQL&gt;&lt;Q&gt;DE0006599905^FF_MKT_VAL(ANN_R,781.234712481499)&lt;/Q&gt;&lt;R&gt;0&lt;/R&gt;&lt;C&gt;0&lt;/C&gt;&lt;/FQL&gt;&lt;FQL&gt;&lt;Q&gt;DE0006599905^FF_MKT_VAL(ANN_R,1139.39510393143)&lt;/Q&gt;&lt;R&gt;0&lt;/R&gt;&lt;C&gt;0&lt;/C&gt;&lt;/FQL&gt;&lt;FQL&gt;&lt;Q&gt;TW0002886009^FF_MKT_VAL(ANN_R,125.883794490427)&lt;/Q&gt;&lt;R&gt;0&lt;/R&gt;&lt;C&gt;0&lt;/C&gt;&lt;/FQL&gt;&lt;FQL&gt;&lt;Q&gt;TW0002886009^FF_MKT_VAL(ANN_R,81.0016678663343)&lt;/Q&gt;&lt;R&gt;0&lt;/R&gt;&lt;C&gt;0&lt;/C&gt;&lt;/FQL&gt;&lt;FQL&gt;&lt;Q&gt;TW0002454006^FF_MKT_VAL(ANN_R,243.529054885596)&lt;/Q&gt;&lt;R&gt;0&lt;/R&gt;&lt;C&gt;0&lt;/C&gt;&lt;/FQL&gt;&lt;FQL&gt;&lt;Q&gt;TW0002454006^FF_MKT_VAL(ANN_R,99.4057811100781)&lt;/Q&gt;&lt;R&gt;0&lt;/R&gt;&lt;C&gt;0&lt;/C&gt;&lt;/FQL&gt;&lt;FQL&gt;&lt;Q&gt;US58155Q1031^FF_MKT_VAL(ANN_R,866)&lt;/Q&gt;&lt;R&gt;0&lt;/R&gt;&lt;C&gt;0&lt;/C&gt;&lt;/FQL&gt;&lt;FQL&gt;&lt;Q&gt;US58155Q1031^FF_MKT_VAL(ANN_R,262)&lt;/Q&gt;&lt;R&gt;0&lt;/R&gt;&lt;C&gt;0&lt;/C&gt;&lt;/FQL&gt;&lt;FQL&gt;&lt;Q&gt;US57772K1016^FF_MKT_VAL(ANN_R,40.5)&lt;/Q&gt;&lt;R&gt;0&lt;/R&gt;&lt;C&gt;0&lt;/C&gt;&lt;/FQL&gt;&lt;FQL&gt;&lt;Q&gt;US57772K1016^FF_MKT_VAL(ANN_R,98.104)&lt;/Q&gt;&lt;R&gt;1&lt;/R&gt;&lt;C&gt;1&lt;/C&gt;&lt;D xsi:type="xsd:double"&gt;4061.494747625&lt;/D&gt;&lt;/FQL&gt;&lt;FQL&gt;&lt;Q&gt;US5745991068^FF_MKT_VAL(ANN_R,107)&lt;/Q&gt;&lt;R&gt;1&lt;/R&gt;&lt;C&gt;1&lt;/C&gt;&lt;D xsi:type="xsd:double"&gt;7755.829&lt;/D&gt;&lt;/FQL&gt;&lt;FQL&gt;&lt;Q&gt;US5745991068^FF_MKT_VAL(ANN_R,384)&lt;/Q&gt;&lt;R&gt;0&lt;/R&gt;&lt;C&gt;0&lt;/C&gt;&lt;/FQL&gt;&lt;FQL&gt;&lt;Q&gt;US5732841060^FF_MKT_VAL(ANN_R,46.774)&lt;/Q&gt;&lt;R&gt;0&lt;/R&gt;&lt;C&gt;0&lt;/C&gt;&lt;/FQL&gt;&lt;FQL&gt;&lt;Q&gt;US5732841060^FF_MKT_VAL(ANN_R,101.7)&lt;/Q&gt;&lt;R&gt;1&lt;/R&gt;&lt;C&gt;1&lt;/C&gt;&lt;D xsi:type="xsd:double"&gt;2262.8839306&lt;/D&gt;&lt;/FQL&gt;&lt;FQL&gt;&lt;Q&gt;US55261F1049^FF_MKT_VAL(ANN_R,378.66)&lt;/Q&gt;&lt;R&gt;0&lt;/R&gt;&lt;C&gt;0&lt;/C&gt;&lt;/FQL&gt;&lt;FQL&gt;&lt;Q&gt;US55261F1049^FF_MKT_VAL(ANN_R,320.513)&lt;/Q&gt;&lt;R&gt;0&lt;/R&gt;&lt;C&gt;0&lt;/C&gt;&lt;/FQL&gt;&lt;FQL&gt;&lt;Q&gt;NL0009434992^FF_MKT_VAL(ANN_R,1417)&lt;/Q&gt;&lt;R&gt;0&lt;/R&gt;&lt;C&gt;0&lt;/C&gt;&lt;/FQL&gt;&lt;FQL&gt;&lt;Q&gt;NL0009434992^FF_MKT_VAL(ANN_R,403)&lt;/Q&gt;&lt;R&gt;0&lt;/R&gt;&lt;C&gt;0&lt;/C&gt;&lt;/FQL&gt;&lt;FQL&gt;&lt;Q&gt;US5502411037^FF_MKT_VAL(ANN_R,63)&lt;/Q&gt;&lt;R&gt;0&lt;/R&gt;&lt;C&gt;0&lt;/C&gt;&lt;/FQL&gt;&lt;FQL&gt;&lt;Q&gt;US5502411037^FF_MKT_VAL(ANN_R,-34)&lt;/Q&gt;&lt;R&gt;1&lt;/R&gt;&lt;C&gt;1&lt;/C&gt;&lt;D xsi:type="xsd:double"&gt;244.743116749998&lt;/D&gt;&lt;/FQL&gt;&lt;FQL&gt;&lt;Q&gt;FR0000120321^FF_MKT_VAL(ANN_R,1551.26932475567)&lt;/Q&gt;&lt;R&gt;0&lt;/R&gt;&lt;C&gt;0&lt;/C&gt;&lt;/FQL&gt;&lt;FQL&gt;&lt;Q&gt;FR0000120321^FF_MKT_VAL(ANN_R,1717.26317088604)&lt;/Q&gt;&lt;R&gt;0&lt;/R&gt;&lt;C&gt;0&lt;/C&gt;&lt;/FQL&gt;&lt;FQL&gt;&lt;Q&gt;CH0025751329^FF_MKT_VAL(ANN_R,10.8379993064877)&lt;/Q&gt;&lt;R&gt;1&lt;/R&gt;&lt;C&gt;1&lt;/C&gt;&lt;D xsi:type="xsd:double"&gt;2963.52151924&lt;/D&gt;&lt;/FQL&gt;&lt;FQL&gt;&lt;Q&gt;CH0025751329^FF_MKT_VAL(ANN_R,15.3119990946762)&lt;/Q&gt;&lt;R&gt;1&lt;/R&gt;&lt;C&gt;1&lt;/C&gt;&lt;D xsi:type="xsd:double"&gt;2484.8653959&lt;/D&gt;&lt;/FQL&gt;&lt;FQL&gt;&lt;Q&gt;US5018892084^FF_MKT_VAL(ANN_R,180.126)&lt;/Q&gt;&lt;R&gt;0&lt;/R&gt;&lt;C&gt;0&lt;/C&gt;&lt;/FQL&gt;&lt;FQL&gt;&lt;Q&gt;US5018892084^FF_MKT_VAL(ANN_R,181.306)&lt;/Q&gt;&lt;R&gt;0&lt;/R&gt;&lt;C&gt;0&lt;/C&gt;&lt;/FQL&gt;&lt;FQL&gt;&lt;Q&gt;US5303073051^FF_MKT_VAL(ANN_R,5.485)&lt;/Q&gt;&lt;R&gt;0&lt;/R&gt;&lt;C&gt;0&lt;/C&gt;&lt;/FQL&gt;&lt;FQL&gt;&lt;Q&gt;US5303073051^FF_MKT_VAL(ANN_R,-0.005)&lt;/Q&gt;&lt;R&gt;1&lt;/R&gt;&lt;C&gt;1&lt;/C&gt;&lt;D xsi:type="xsd:double"&gt;27488.762037&lt;/D&gt;&lt;/FQL&gt;&lt;FQL&gt;&lt;Q&gt;US5260571048^FF_MKT_VAL(ANN_R,336.796)&lt;/Q&gt;&lt;R&gt;0&lt;/R&gt;&lt;C&gt;0&lt;/C&gt;&lt;/FQL&gt;&lt;FQL&gt;&lt;Q&gt;US5260571048^FF_MKT_VAL(ANN_R,261.445)&lt;/Q&gt;&lt;R&gt;0&lt;/R&gt;&lt;C&gt;0&lt;/C&gt;&lt;/FQL&gt;&lt;FQL&gt;&lt;Q&gt;FR0010307819^FF_MKT_VAL(ANN_R,184.524423217773)&lt;/Q&gt;&lt;R&gt;0&lt;/R&gt;&lt;C&gt;0&lt;/C&gt;&lt;/FQL&gt;&lt;FQL&gt;&lt;Q&gt;FR0010307819^FF_MKT_VAL(ANN_R,292.683516383171)&lt;/Q&gt;&lt;R&gt;0&lt;/R&gt;&lt;C&gt;0&lt;/C&gt;&lt;/FQL&gt;&lt;FQL&gt;&lt;Q&gt;US5132721045^FF_MKT_VAL(ANN_R,115.1)&lt;/Q&gt;&lt;R&gt;0&lt;/R&gt;&lt;C&gt;0&lt;/C&gt;&lt;/FQL&gt;&lt;FQL&gt;&lt;Q&gt;US5132721045^FF_MKT_VAL(ANN_R,103)&lt;/Q&gt;&lt;R&gt;0&lt;/R&gt;&lt;C&gt;0&lt;/C&gt;&lt;/FQL&gt;&lt;FQL&gt;&lt;Q&gt;US5128071082^FF_MKT_VAL(ANN_R,114.512)&lt;/Q&gt;&lt;R&gt;1&lt;/R&gt;&lt;C&gt;1&lt;/C&gt;&lt;D xsi:type="xsd:double"&gt;10869.3325&lt;/D&gt;&lt;/FQL&gt;&lt;FQL&gt;&lt;Q&gt;US5128071082^FF_MKT_VAL(ANN_R,300.268)&lt;/Q&gt;&lt;R&gt;0&lt;/R&gt;&lt;C&gt;0&lt;/C&gt;&lt;/FQL&gt;&lt;FQL&gt;&lt;Q&gt;CH0012214059^FF_MKT_VAL(ANN_R,976.23813867569)&lt;/Q&gt;&lt;R&gt;0&lt;/R&gt;&lt;C&gt;0&lt;/C&gt;&lt;/FQL&gt;&lt;FQL&gt;&lt;Q&gt;CH0012214059^FF_MKT_VAL(ANN_R,715.448089599609)&lt;/Q&gt;&lt;R&gt;0&lt;/R&gt;&lt;C&gt;0&lt;/C&gt;&lt;/FQL&gt;&lt;FQL&gt;&lt;Q&gt;JP3249600002^FF_MKT_VAL(ANN_R,402.088220279664)&lt;/Q&gt;&lt;R&gt;0&lt;/R&gt;&lt;C&gt;0&lt;/C&gt;&lt;/FQL&gt;&lt;FQL&gt;&lt;Q&gt;JP3249600002^FF_MKT_VAL(ANN_R,378.277885319665)&lt;/Q&gt;&lt;R&gt;0&lt;/R&gt;&lt;C&gt;0&lt;/C&gt;&lt;/FQL&gt;&lt;FQL&gt;&lt;Q&gt;US5010441013^FF_MKT_VAL(ANN_R,941)&lt;/Q&gt;&lt;R&gt;0&lt;/R&gt;&lt;C&gt;0&lt;/C&gt;&lt;/FQL&gt;&lt;FQL&gt;&lt;Q&gt;US5010441013^FF_MKT_VAL(ANN_R,600)&lt;/Q&gt;&lt;R&gt;0&lt;/R&gt;&lt;C&gt;0&lt;/C&gt;&lt;/FQL&gt;&lt;FQL&gt;&lt;Q&gt;NL0000009082^FF_MKT_VAL(ANN_R,19.9605746269226)&lt;/Q&gt;&lt;R&gt;1&lt;/R&gt;&lt;C&gt;1&lt;/C&gt;&lt;D xsi:type="xsd:double"&gt;11039.450999511&lt;/D&gt;&lt;/FQL&gt;&lt;FQL&gt;&lt;Q&gt;NL0000009082^FF_MKT_VAL(ANN_R,7.83474040031433)&lt;/Q&gt;&lt;R&gt;0&lt;/R&gt;&lt;C&gt;0&lt;/C&gt;&lt;/FQL&gt;&lt;FQL&gt;&lt;Q&gt;JP3304200003^FF_MKT_VAL(ANN_R,777.550794350915)&lt;/Q&gt;&lt;R&gt;0&lt;/R&gt;&lt;C&gt;0&lt;/C&gt;&lt;/FQL&gt;&lt;FQL&gt;&lt;Q&gt;JP3304200003^FF_MKT_VAL(ANN_R,1229.52711882442)&lt;/Q&gt;&lt;R&gt;0&lt;/R&gt;&lt;C&gt;0&lt;/C&gt;&lt;/FQL&gt;&lt;FQL&gt;&lt;Q&gt;JP3258000003^FF_MKT_VAL(ANN_R,272.069123409688)&lt;/Q&gt;&lt;R&gt;0&lt;/R&gt;&lt;C&gt;0&lt;/C&gt;&lt;/FQL&gt;&lt;FQL&gt;&lt;Q&gt;JP3258000003^FF_MKT_VAL(ANN_R,343.342076260597)&lt;/Q&gt;&lt;R&gt;0&lt;/R&gt;&lt;C&gt;0&lt;/C&gt;&lt;/FQL&gt;&lt;FQL&gt;&lt;Q&gt;US4943681035^FF_MKT_VAL(ANN_R,695)&lt;/Q&gt;&lt;R&gt;0&lt;/R&gt;&lt;C&gt;0&lt;/C&gt;&lt;/FQL&gt;&lt;FQL&gt;&lt;Q&gt;US4943681035^FF_MKT_VAL(ANN_R,528)&lt;/Q&gt;&lt;R&gt;0&lt;/R&gt;&lt;C&gt;0&lt;/C&gt;&lt;/FQL&gt;&lt;FQL&gt;&lt;Q&gt;JP3240400006^FF_MKT_VAL(ANN_R,97.3997998051345)&lt;/Q&gt;&lt;R&gt;1&lt;/R&gt;&lt;C&gt;1&lt;/C&gt;&lt;D xsi:type="xsd:double"&gt;130347.876017&lt;/D&gt;&lt;/FQL&gt;&lt;FQL&gt;&lt;Q&gt;JP3240400006^FF_MKT_VAL(ANN_R,82.73617005907)&lt;/Q&gt;&lt;R&gt;0&lt;/R&gt;&lt;C&gt;0&lt;/C&gt;&lt;/FQL&gt;&lt;FQL&gt;&lt;Q&gt;KR7000270009^FF_MKT_VAL(ANN_R,500.374851198168)&lt;/Q&gt;&lt;R&gt;0&lt;/R&gt;&lt;C&gt;0&lt;/C&gt;&lt;/FQL&gt;&lt;FQL&gt;&lt;Q&gt;KR7000270009^FF_MKT_VAL(ANN_R,152.039432377671)&lt;/Q&gt;&lt;R&gt;0&lt;/R&gt;&lt;C&gt;0&lt;/C&gt;&lt;/FQL&gt;&lt;FQL&gt;&lt;Q&gt;JP3236200006^FF_MKT_VAL(ANN_R,531.083786918782)&lt;/Q&gt;&lt;R&gt;0&lt;/R&gt;&lt;C&gt;0&lt;/C&gt;&lt;/FQL&gt;&lt;FQL&gt;&lt;Q&gt;JP3236200006^FF_MKT_VAL(ANN_R,929.025742143393)&lt;/Q&gt;&lt;R&gt;0&lt;/R&gt;&lt;C&gt;0&lt;/C&gt;&lt;/FQL&gt;&lt;FQL&gt;&lt;Q&gt;US4932671088^FF_MKT_VAL(ANN_R,281)&lt;/Q&gt;&lt;R&gt;0&lt;/R&gt;&lt;C&gt;0&lt;/C&gt;&lt;/FQL&gt;&lt;FQL&gt;&lt;Q&gt;US4932671088^FF_MKT_VAL(ANN_R,18)&lt;/Q&gt;&lt;R&gt;1&lt;/R&gt;&lt;C&gt;1&lt;/C&gt;&lt;D xsi:type="xsd:double"&gt;15068.25636486&lt;/D&gt;&lt;/FQL&gt;&lt;FQL&gt;&lt;Q&gt;US49271V1008^FF_MKT_VAL(ANN_R,346)&lt;/Q&gt;&lt;R&gt;0&lt;/R&gt;&lt;C&gt;0&lt;/C&gt;&lt;/FQL&gt;&lt;FQL&gt;&lt;Q&gt;US49271V1008^FF_MKT_VAL(ANN_R,433)&lt;/Q&gt;&lt;R&gt;0&lt;/R&gt;&lt;C&gt;0&lt;/C&gt;&lt;/FQL&gt;&lt;FQL&gt;&lt;Q&gt;FR0000121485^FF_MKT_VAL(ANN_R,366.38743648529)&lt;/Q&gt;&lt;R&gt;0&lt;/R&gt;&lt;C&gt;0&lt;/C&gt;&lt;/FQL&gt;&lt;FQL&gt;&lt;Q&gt;FR0000121485^FF_MKT_VAL(ANN_R,3249.73839318752)&lt;/Q&gt;&lt;R&gt;0&lt;/R&gt;&lt;C&gt;0&lt;/C&gt;&lt;/FQL&gt;&lt;FQL&gt;&lt;Q&gt;JP3496400007^FF_MKT_VAL(ANN_R,2186.26139422413)&lt;/Q&gt;&lt;R&gt;0&lt;/R&gt;&lt;C&gt;0&lt;/C&gt;&lt;/FQL&gt;&lt;FQL&gt;&lt;Q&gt;JP3496400007^FF_MKT_VAL(ANN_R,2603.53368360922)&lt;/Q&gt;&lt;R&gt;0&lt;/R&gt;&lt;C&gt;0&lt;/C&gt;&lt;/FQL&gt;&lt;FQL&gt;&lt;Q&gt;BE0003565737^FF_MKT_VAL(ANN_R,506.776811361313)&lt;/Q&gt;&lt;R&gt;0&lt;/R&gt;&lt;C&gt;0&lt;/C&gt;&lt;/FQL&gt;&lt;FQL&gt;&lt;Q&gt;BE0003565737^FF_MKT_VAL(ANN_R,557.385817050934)&lt;/Q&gt;&lt;R&gt;0&lt;/R&gt;&lt;C&gt;0&lt;/C&gt;&lt;/FQL&gt;&lt;FQL&gt;&lt;Q&gt;JP3205800000^FF_MKT_VAL(ANN_R,388.824757006019)&lt;/Q&gt;&lt;R&gt;0&lt;/R&gt;&lt;C&gt;0&lt;/C&gt;&lt;/FQL&gt;&lt;FQL&gt;&lt;Q&gt;JP3205800000^FF_MKT_VAL(ANN_R,519.948404468595)&lt;/Q&gt;&lt;R&gt;0&lt;/R&gt;&lt;C&gt;0&lt;/C&gt;&lt;/FQL&gt;&lt;FQL&gt;&lt;Q&gt;KR7035720002^FF_MKT_VAL(ANN_R,30.9891449524073)&lt;/Q&gt;&lt;R&gt;0&lt;/R&gt;&lt;C&gt;0&lt;/C&gt;&lt;/FQL&gt;&lt;FQL&gt;&lt;Q&gt;KR7035720002^FF_MKT_VAL(ANN_R,94.8350946043149)&lt;/Q&gt;&lt;R&gt;0&lt;/R&gt;&lt;C&gt;0&lt;/C&gt;&lt;/FQL&gt;&lt;FQL&gt;&lt;Q&gt;NL0012015705^FF_MKT_VAL(ANN_R,3.04099852395058)&lt;/Q&gt;&lt;R&gt;0&lt;/R&gt;&lt;C&gt;0&lt;/C&gt;&lt;/FQL&gt;&lt;FQL&gt;&lt;Q&gt;CH0102484968^FF_MKT_VAL(ANN_R,130.130466783047)&lt;/Q&gt;&lt;R&gt;0&lt;/R&gt;&lt;C&gt;0&lt;/C&gt;&lt;/FQL&gt;&lt;FQL&gt;&lt;Q&gt;CH0102484968^FF_MKT_VAL(ANN_R,122.058865356445)&lt;/Q&gt;&lt;R&gt;0&lt;/R&gt;&lt;C&gt;0&lt;/C&gt;&lt;/FQL&gt;&lt;FQL&gt;&lt;Q&gt;JP3726800000^FF_MKT_VAL(ANN_R,1090.54800402001)&lt;/Q&gt;&lt;R&gt;0&lt;/R&gt;&lt;C&gt;0&lt;/C&gt;&lt;/FQL&gt;&lt;FQL&gt;&lt;Q&gt;JP3726800000^FF_MKT_VAL(ANN_R,1349.45324698929)&lt;/Q&gt;&lt;R&gt;0&lt;/R&gt;&lt;C&gt;0&lt;/C&gt;&lt;/FQL&gt;&lt;FQL&gt;&lt;Q&gt;JP3752900005^FF_MKT_VAL(ANN_R,3692.38999947254)&lt;/Q&gt;&lt;R&gt;0&lt;/R&gt;&lt;C&gt;0&lt;/C&gt;&lt;/FQL&gt;&lt;FQL&gt;&lt;Q&gt;JP3752900005^FF_MKT_VAL(ANN_R,3311.50280746073)&lt;/Q&gt;&lt;R&gt;0&lt;/R&gt;&lt;C&gt;0&lt;/C&gt;&lt;/FQL&gt;&lt;FQL&gt;&lt;Q&gt;US8326964058^FF_MKT_VAL(ANN_R,199.3)&lt;/Q&gt;&lt;R&gt;0&lt;/R&gt;&lt;C&gt;0&lt;/C&gt;&lt;/FQL&gt;&lt;FQL&gt;&lt;Q&gt;US8326964058^FF_MKT_VAL(ANN_R,250.9)&lt;/Q&gt;&lt;R&gt;0&lt;/R&gt;&lt;C&gt;0&lt;/C&gt;&lt;/FQL&gt;&lt;FQL&gt;&lt;Q&gt;JP3143600009^FF_MKT_VAL(ANN_R,772.025403838605)&lt;/Q&gt;&lt;R&gt;0&lt;/R&gt;&lt;C&gt;0&lt;/C&gt;&lt;/FQL&gt;&lt;FQL&gt;&lt;Q&gt;CH0025751329^FF_MKT_VAL(ANN_R,11.498999616988)&lt;/Q&gt;&lt;R&gt;1&lt;/R&gt;&lt;C&gt;1&lt;/C&gt;&lt;D xsi:type="xsd:double"&gt;1157.61029824&lt;/D&gt;&lt;/FQL&gt;&lt;FQL&gt;&lt;Q&gt;NL0000226223^FF_MKT_VAL(ANN_R,41.9999998476524)&lt;/Q&gt;&lt;R&gt;0&lt;/R&gt;&lt;C&gt;0&lt;/C&gt;&lt;/FQL&gt;&lt;FQL&gt;&lt;Q&gt;SE0000103699^FF_MKT_VAL(ANN_R,101.880763154905)&lt;/Q&gt;&lt;R&gt;1&lt;/R&gt;&lt;C&gt;1&lt;/C&gt;&lt;D xsi:type="xsd:double"&gt;1952.70002400001&lt;/D&gt;&lt;/FQL&gt;&lt;FQL&gt;&lt;Q&gt;FR0000130650^FF_MKT_VAL(ANN_R,342.411186843514)&lt;/Q&gt;&lt;R&gt;0&lt;/R&gt;&lt;C&gt;0&lt;/C&gt;&lt;/FQL&gt;&lt;FQL&gt;&lt;Q&gt;ES0109067019^FF_MKT_VAL(ANN_R,332.744129180908)&lt;/Q&gt;&lt;R&gt;0&lt;/R&gt;&lt;C&gt;0&lt;/C&gt;&lt;/FQL&gt;&lt;FQL&gt;&lt;Q&gt;SE0000108656^FF_MKT_VAL(ANN_R,724.148099124432)&lt;/Q&gt;&lt;R&gt;0&lt;/R&gt;&lt;C&gt;0&lt;/C&gt;&lt;/FQL&gt;&lt;FQL&gt;&lt;Q&gt;DE0006231004^FF_MKT_VAL(ANN_R,139.922111034393)&lt;/Q&gt;&lt;R&gt;0&lt;/R&gt;&lt;C&gt;0&lt;/C&gt;&lt;/FQL&gt;&lt;FQL&gt;&lt;Q&gt;DE0007164600^FF_MKT_VAL(ANN_R,1633.85332047939)&lt;/Q&gt;&lt;R&gt;0&lt;/R&gt;&lt;C&gt;0&lt;/C&gt;&lt;/FQL&gt;&lt;FQL&gt;&lt;Q&gt;US8793601050^FF_MKT_VAL(ANN_R,24.6)&lt;/Q&gt;&lt;R&gt;0&lt;/R&gt;&lt;C&gt;0&lt;/C&gt;&lt;/FQL&gt;&lt;FQL&gt;&lt;Q&gt;US64110D1046^FF_MKT_VAL(ANN_R,161)&lt;/Q&gt;&lt;R&gt;0&lt;/R&gt;&lt;C&gt;0&lt;/C&gt;&lt;/FQL&gt;&lt;FQL&gt;&lt;Q&gt;US0404131064^FF_MKT_VAL(ANN_R,39.638)&lt;/Q&gt;&lt;R&gt;0&lt;/R&gt;&lt;C&gt;0&lt;/C&gt;&lt;/FQL&gt;&lt;FQL&gt;&lt;Q&gt;US8740541094^FF_MKT_VAL(ANN_R,-26.223)&lt;/Q&gt;&lt;R&gt;0&lt;/R&gt;&lt;C&gt;0&lt;/C&gt;&lt;/FQL&gt;&lt;FQL&gt;&lt;Q&gt;US74736K1016^FF_MKT_VAL(ANN_R,34.942)&lt;/Q&gt;&lt;R&gt;0&lt;/R&gt;&lt;C&gt;0&lt;/C&gt;&lt;/FQL&gt;&lt;FQL&gt;&lt;Q&gt;US57772K1016^FF_MKT_VAL(ANN_R,43.898)&lt;/Q&gt;&lt;R&gt;0&lt;/R&gt;&lt;C&gt;0&lt;/C&gt;&lt;/FQL&gt;&lt;FQL&gt;&lt;Q&gt;US34959E1091^FF_MKT_VAL(ANN_R,26.608)&lt;/Q&gt;&lt;R&gt;0&lt;/R&gt;&lt;C&gt;0&lt;/C&gt;&lt;/FQL&gt;&lt;FQL&gt;&lt;Q&gt;US9892071054^FF_MKT_VAL(ANN_R,81)&lt;/Q&gt;&lt;R&gt;0&lt;/R&gt;&lt;C&gt;0&lt;/C&gt;&lt;/FQL&gt;&lt;FQL&gt;&lt;Q&gt;US2855121099^FF_MKT_VAL(ANN_R,35)&lt;/Q&gt;&lt;R&gt;0&lt;/R&gt;&lt;C&gt;0&lt;/C&gt;&lt;/FQL&gt;&lt;FQL&gt;&lt;Q&gt;US40434L1052^FF_MKT_VAL(ANN_R,587)&lt;/Q&gt;&lt;R&gt;0&lt;/R&gt;&lt;C&gt;0&lt;/C&gt;&lt;/FQL&gt;&lt;FQL&gt;&lt;Q&gt;US00507V1098^FF_MKT_VAL(ANN_R,121)&lt;/Q&gt;&lt;R&gt;1&lt;/R&gt;&lt;C&gt;1&lt;/C&gt;&lt;D xsi:type="xsd:double"&gt;51830.40620256&lt;/D&gt;&lt;/FQL&gt;&lt;FQL&gt;&lt;Q&gt;US5128071082^FF_MKT_VAL(ANN_R,39.745)&lt;/Q&gt;&lt;R&gt;0&lt;/R&gt;&lt;C&gt;0&lt;/C&gt;&lt;/FQL&gt;&lt;FQL&gt;&lt;Q&gt;KR7036570000^FF_MKT_VAL(ANN_R,117.081808007238)&lt;/Q&gt;&lt;R&gt;1&lt;/R&gt;&lt;C&gt;1&lt;/C&gt;&lt;D xsi:type="xsd:double"&gt;9509571.4525&lt;/D&gt;&lt;/FQL&gt;&lt;FQL&gt;&lt;Q&gt;JP3242800005^FF_MKT_VAL(ANN_R,706.007515009493)&lt;/Q&gt;&lt;R&gt;0&lt;/R&gt;&lt;C&gt;0&lt;/C&gt;&lt;/FQL&gt;&lt;FQL&gt;&lt;Q&gt;JP3122400009^FF_MKT_VAL(ANN_R,33.5431060791016)&lt;/Q&gt;&lt;R&gt;0&lt;/R&gt;&lt;C&gt;0&lt;/C&gt;&lt;/FQL&gt;&lt;FQL&gt;&lt;Q&gt;JP3756600007^FF_MKT_VAL(ANN_R,140.476329803467)&lt;/Q&gt;&lt;R&gt;0&lt;/R&gt;&lt;C&gt;0&lt;/C&gt;&lt;/FQL&gt;&lt;FQL&gt;&lt;Q&gt;KR7035720002^FF_MKT_VAL(ANN_R,46.8504229674581)&lt;/Q&gt;&lt;R&gt;0&lt;/R&gt;&lt;C&gt;0&lt;/C&gt;&lt;/FQL&gt;&lt;FQL&gt;&lt;Q&gt;JP3866800000^FF_MKT_VAL(ANN_R,945.827320098876)&lt;/Q&gt;&lt;R&gt;0&lt;/R&gt;&lt;C&gt;0&lt;/C&gt;&lt;/FQL&gt;&lt;FQL&gt;&lt;Q&gt;JP3778630008^FF_MKT_VAL(ANN_R,157.406105041504)&lt;/Q&gt;&lt;R&gt;0&lt;/R&gt;&lt;C&gt;0&lt;/C&gt;&lt;/FQL&gt;&lt;FQL&gt;&lt;Q&gt;KR7035420009^FF_MKT_VAL(ANN_R,292.029110861578)&lt;/Q&gt;&lt;R&gt;0&lt;/R&gt;&lt;C&gt;0&lt;/C&gt;&lt;/FQL&gt;&lt;FQL&gt;&lt;Q&gt;JP3236200006^FF_MKT_VAL(ANN_R,676.27498626709)&lt;/Q&gt;&lt;R&gt;0&lt;/R&gt;&lt;C&gt;0&lt;/C&gt;&lt;/FQL&gt;&lt;FQL&gt;&lt;Q&gt;JP3814000000^FF_MKT_VAL(ANN_R,374.986610412598)&lt;/Q&gt;&lt;R&gt;0&lt;/R&gt;&lt;C&gt;0&lt;/C&gt;&lt;/FQL&gt;&lt;FQL&gt;&lt;Q&gt;JP3758190007^FF_MKT_VAL(ANN_R,140.706375589594)&lt;/Q&gt;&lt;R&gt;0&lt;/R&gt;&lt;C&gt;0&lt;/C&gt;&lt;/FQL&gt;&lt;FQL&gt;&lt;Q&gt;JP3571400005^FF_MKT_VAL(ANN_R,127.876846313477)&lt;/Q&gt;&lt;R&gt;0&lt;/R&gt;&lt;C&gt;0&lt;/C&gt;&lt;/FQL&gt;&lt;FQL&gt;&lt;Q&gt;TW0002454006^FF_MKT_VAL(ANN_R,69.1001995691378)&lt;/Q&gt;&lt;R&gt;0&lt;/R&gt;&lt;C&gt;0&lt;/C&gt;&lt;/FQL&gt;&lt;FQL&gt;&lt;Q&gt;JP3249600002^FF_MKT_VAL(ANN_R,259.267890930176)&lt;/Q&gt;&lt;R&gt;0&lt;/R&gt;&lt;C&gt;0&lt;/C&gt;&lt;/FQL&gt;&lt;FQL&gt;&lt;Q&gt;KR7005930003^FF_MKT_VAL(ANN_R,5285.39791423269)&lt;/Q&gt;&lt;R&gt;0&lt;/R&gt;&lt;C&gt;0&lt;/C&gt;&lt;/FQL&gt;&lt;FQL&gt;&lt;Q&gt;JP3173400007^FF_MKT_VAL(ANN_R,92.2352142333984)&lt;/Q&gt;&lt;R&gt;0&lt;/R&gt;&lt;C&gt;0&lt;/C&gt;&lt;/FQL&gt;&lt;FQL&gt;&lt;Q&gt;NL0000226223^FF_MKT_VAL(ANN_R,59.9999987080001)&lt;/Q&gt;&lt;R&gt;0&lt;/R&gt;&lt;C&gt;0&lt;/C&gt;&lt;/FQL&gt;&lt;FQL&gt;&lt;Q&gt;SE0000103699^FF_MKT_VAL(ANN_R,180.855634802962)&lt;/Q&gt;&lt;R&gt;0&lt;/R&gt;&lt;C&gt;0&lt;/C&gt;&lt;/FQL&gt;&lt;FQL&gt;&lt;Q&gt;FR0000130650^FF_MKT_VAL(ANN_R,201.265303468704)&lt;/Q&gt;&lt;R&gt;0&lt;/R&gt;&lt;C&gt;0&lt;/C&gt;&lt;/FQL&gt;&lt;FQL&gt;&lt;Q&gt;ES0109067019^FF_MKT_VAL(ANN_R,339.296021556854)&lt;/Q&gt;&lt;R&gt;0&lt;/R&gt;&lt;C&gt;0&lt;/C&gt;&lt;/FQL&gt;&lt;FQL&gt;&lt;Q&gt;DE0006231004^FF_MKT_VAL(ANN_R,268.791027545929)&lt;/Q&gt;&lt;R&gt;0&lt;/R&gt;&lt;C&gt;0&lt;/C&gt;&lt;/FQL&gt;&lt;FQL&gt;&lt;Q&gt;DE0007164600^FF_MKT_VAL(ANN_R,1990.23778986931)&lt;/Q&gt;&lt;R&gt;1&lt;/R&gt;&lt;C&gt;1&lt;/C&gt;&lt;D xsi:type="xsd:double"&gt;1200.35997&lt;/D&gt;&lt;/FQL&gt;&lt;FQL&gt;&lt;Q&gt;US8793601050^FF_MKT_VAL(ANN_R,57.1)&lt;/Q&gt;&lt;R&gt;0&lt;/R&gt;&lt;C&gt;0&lt;/C&gt;&lt;/FQL&gt;&lt;FQL&gt;&lt;Q&gt;US64110D1046^FF_MKT_VAL(ANN_R,87)&lt;/Q&gt;&lt;R&gt;0&lt;/R&gt;&lt;C&gt;0&lt;/C&gt;&lt;/FQL&gt;&lt;FQL&gt;&lt;Q&gt;US0404131064^FF_MKT_VAL(ANN_R,17.573)&lt;/Q&gt;&lt;R&gt;1&lt;/R&gt;&lt;C&gt;1&lt;/C&gt;&lt;D xsi:type="xsd:double"&gt;17363.65948&lt;/D&gt;&lt;/FQL&gt;&lt;FQL&gt;&lt;Q&gt;US8740541094^FF_MKT_VAL(ANN_R,8.79)&lt;/Q&gt;&lt;R&gt;0&lt;/R&gt;&lt;C&gt;0&lt;/C&gt;&lt;/FQL&gt;&lt;FQL&gt;&lt;Q&gt;US74736K1016^FF_MKT_VAL(ANN_R,41.478)&lt;/Q&gt;&lt;R&gt;0&lt;/R&gt;&lt;C&gt;0&lt;/C&gt;&lt;/FQL&gt;&lt;FQL&gt;&lt;Q&gt;US57772K1016^FF_MKT_VAL(ANN_R,189.1)&lt;/Q&gt;&lt;R&gt;0&lt;/R&gt;&lt;C&gt;0&lt;/C&gt;&lt;/FQL&gt;&lt;FQL&gt;&lt;Q&gt;US34959E1091^FF_MKT_VAL(ANN_R,41.4)&lt;/Q&gt;&lt;R&gt;0&lt;/R&gt;&lt;C&gt;0&lt;/C&gt;&lt;/FQL&gt;&lt;FQL&gt;&lt;Q&gt;US9892071054^FF_MKT_VAL(ANN_R,76)&lt;/Q&gt;&lt;R&gt;0&lt;/R&gt;&lt;C&gt;0&lt;/C&gt;&lt;/FQL&gt;&lt;FQL&gt;&lt;Q&gt;US2855121099^FF_MKT_VAL(ANN_R,57)&lt;/Q&gt;&lt;R&gt;0&lt;/R&gt;&lt;C&gt;0&lt;/C&gt;&lt;/FQL&gt;&lt;FQL&gt;&lt;Q&gt;US40434L1052^FF_MKT_VAL(ANN_R,951)&lt;/Q&gt;&lt;R&gt;0&lt;/R&gt;&lt;C&gt;0&lt;/C&gt;&lt;/FQL&gt;&lt;FQL&gt;&lt;Q&gt;US00507V1098^FF_MKT_VAL(ANN_R,560)&lt;/Q&gt;&lt;R&gt;0&lt;/R&gt;&lt;C&gt;0&lt;/C&gt;&lt;/FQL&gt;&lt;FQL&gt;&lt;Q&gt;US5128071082^FF_MKT_VAL(ANN_R,142.8)&lt;/Q&gt;&lt;R&gt;0&lt;/R&gt;&lt;C&gt;0&lt;/C&gt;&lt;/FQL&gt;&lt;FQL&gt;&lt;Q&gt;KR7036570000^FF_MKT_VAL(ANN_R,255.168456735296)&lt;/Q&gt;&lt;R&gt;0&lt;/R&gt;&lt;C&gt;0&lt;/C&gt;&lt;/FQL&gt;&lt;FQL&gt;&lt;Q&gt;JP3242800005^FF_MKT_VAL(ANN_R,1191.71175885201)&lt;/Q&gt;&lt;R&gt;0&lt;/R&gt;&lt;C&gt;0&lt;/C&gt;&lt;/FQL&gt;&lt;FQL&gt;&lt;Q&gt;JP3122400009^FF_MKT_VAL(ANN_R,29.9822019860148)&lt;/Q&gt;&lt;R&gt;0&lt;/R&gt;&lt;C&gt;0&lt;/C&gt;&lt;/FQL&gt;&lt;FQL&gt;&lt;Q&gt;JP3756600007^FF_MKT_VAL(ANN_R,246.020072691143)&lt;/Q&gt;&lt;R&gt;0&lt;/R&gt;&lt;C&gt;0&lt;/C&gt;&lt;/FQL&gt;&lt;FQL&gt;&lt;Q&gt;KR7035720002^FF_MKT_VAL(ANN_R,128.402785565189)&lt;/Q&gt;&lt;R&gt;0&lt;/R&gt;&lt;C&gt;0&lt;/C&gt;&lt;/FQL&gt;&lt;FQL&gt;&lt;Q&gt;JP3866800000^FF_MKT_VAL(ANN_R,689.707939878106)&lt;/Q&gt;&lt;R&gt;0&lt;/R&gt;&lt;C&gt;0&lt;/C&gt;&lt;/FQL&gt;&lt;FQL&gt;&lt;Q&gt;JP3778630008^FF_MKT_VAL(ANN_R,177.82702947408)&lt;/Q&gt;&lt;R&gt;0&lt;/R&gt;&lt;C&gt;0&lt;/C&gt;&lt;/FQL&gt;&lt;FQL&gt;&lt;Q&gt;KR7035420009^FF_MKT_VAL(ANN_R,33.6974709545002)&lt;/Q&gt;&lt;R&gt;0&lt;/R&gt;&lt;C&gt;0&lt;/C&gt;&lt;/FQL&gt;&lt;FQL&gt;&lt;Q&gt;JP3236200006^FF_MKT_VAL(ANN_R,560.043713353574)&lt;/Q&gt;&lt;R&gt;0&lt;/R&gt;&lt;C&gt;0&lt;/C&gt;&lt;/FQL&gt;&lt;FQL&gt;&lt;Q&gt;JP3814000000^FF_MKT_VAL(ANN_R,559.872283369303)&lt;/Q&gt;&lt;R&gt;0&lt;/R&gt;&lt;C&gt;0&lt;/C&gt;&lt;/FQL&gt;&lt;FQL&gt;&lt;Q&gt;JP3758190007^FF_MKT_VAL(ANN_R,167.299250610173)&lt;/Q&gt;&lt;R&gt;0&lt;/R&gt;&lt;C&gt;0&lt;/C&gt;&lt;/FQL&gt;&lt;FQL&gt;&lt;Q&gt;JP3571400005^FF_MKT_VAL(ANN_R,449.065355114639)&lt;/Q&gt;&lt;R&gt;0&lt;/R&gt;&lt;C&gt;0&lt;/C&gt;&lt;/FQL&gt;&lt;FQL&gt;&lt;Q&gt;TW0002454006^FF_MKT_VAL(ANN_R,94.7955516618714)&lt;/Q&gt;&lt;R&gt;0&lt;/R&gt;&lt;C&gt;0&lt;/C&gt;&lt;/FQL&gt;&lt;FQL&gt;&lt;Q&gt;JP3249600002^FF_MKT_VAL(ANN_R,287.641468346119)&lt;/Q&gt;&lt;R&gt;0&lt;/R&gt;&lt;C&gt;0&lt;/C&gt;&lt;/FQL&gt;&lt;FQL&gt;&lt;Q&gt;KR7005930003^FF_MKT_VAL(ANN_R,11312.3460650998)&lt;/Q&gt;&lt;R&gt;0&lt;/R&gt;&lt;C&gt;0&lt;/C&gt;&lt;/FQL&gt;&lt;FQL&gt;&lt;Q&gt;JP3173400007^FF_MKT_VAL(ANN_R,84.6503217071295)&lt;/Q&gt;&lt;R&gt;0&lt;/R&gt;&lt;C&gt;0&lt;/C&gt;&lt;/FQL&gt;&lt;FQL&gt;&lt;Q&gt;CH0025751329^FF_MKT_VAL(ANN_R,11.3230000337226)&lt;/Q&gt;&lt;R&gt;1&lt;/R&gt;&lt;C&gt;1&lt;/C&gt;&lt;D xsi:type="xsd:double"&gt;1157.61029824&lt;/D&gt;&lt;/FQL&gt;&lt;FQL&gt;&lt;Q&gt;NL0000226223^FF_MKT_VAL(ANN_R,52.0000003950466)&lt;/Q&gt;&lt;R&gt;0&lt;/R&gt;&lt;C&gt;0&lt;/C&gt;&lt;/FQL&gt;&lt;FQL&gt;&lt;Q&gt;SE0000103699^FF_MKT_VAL(ANN_R,129.486883784736)&lt;/Q&gt;&lt;R&gt;0&lt;/R&gt;&lt;C&gt;0&lt;/C&gt;&lt;/FQL&gt;&lt;FQL&gt;&lt;Q&gt;FR0000130650^FF_MKT_VAL(ANN_R,236.990333570242)&lt;/Q&gt;&lt;R&gt;0&lt;/R&gt;&lt;C&gt;0&lt;/C&gt;&lt;/FQL&gt;&lt;FQL&gt;&lt;Q&gt;ES0109067019^FF_MKT_VAL(ANN_R,409.891424584389)&lt;/Q&gt;&lt;R&gt;0&lt;/R&gt;&lt;C&gt;0&lt;/C&gt;&lt;/FQL&gt;&lt;FQL&gt;&lt;Q&gt;DE0006231004^FF_MKT_VAL(ANN_R,156.707902669907)&lt;/Q&gt;&lt;R&gt;0&lt;/R&gt;&lt;C&gt;0&lt;/C&gt;&lt;/FQL&gt;&lt;FQL&gt;&lt;Q&gt;DE0007164600^FF_MKT_VAL(ANN_R,1502.40885400772)&lt;/Q&gt;&lt;R&gt;1&lt;/R&gt;&lt;C&gt;1&lt;/C&gt;&lt;D xsi:type="xsd:double"&gt;69634.0636788&lt;/D&gt;&lt;/FQL&gt;&lt;FQL&gt;&lt;Q&gt;US8793601050^FF_MKT_VAL(ANN_R,28.2)&lt;/Q&gt;&lt;R&gt;0&lt;/R&gt;&lt;C&gt;0&lt;/C&gt;&lt;/FQL&gt;&lt;FQL&gt;&lt;Q&gt;US64110D1046^FF_MKT_VAL(ANN_R,102)&lt;/Q&gt;&lt;R&gt;1&lt;/R&gt;&lt;C&gt;1&lt;/C&gt;&lt;D xsi:type="xsd:double"&gt;4517.25768&lt;/D&gt;&lt;/FQL&gt;&lt;FQL&gt;&lt;Q&gt;US0404131064^FF_MKT_VAL(ANN_R,44.216)&lt;/Q&gt;&lt;R&gt;0&lt;/R&gt;&lt;C&gt;0&lt;/C&gt;&lt;/FQL&gt;&lt;FQL&gt;&lt;Q&gt;US8740541094^FF_MKT_VAL(ANN_R,6.648)&lt;/Q&gt;&lt;R&gt;0&lt;/R&gt;&lt;C&gt;0&lt;/C&gt;&lt;/FQL&gt;&lt;FQL&gt;&lt;Q&gt;US74736K1016^FF_MKT_VAL(ANN_R,52.656)&lt;/Q&gt;&lt;R&gt;0&lt;/R&gt;&lt;C&gt;0&lt;/C&gt;&lt;/FQL&gt;&lt;FQL&gt;&lt;Q&gt;US57772K1016^FF_MKT_VAL(ANN_R,76.243)&lt;/Q&gt;&lt;R&gt;0&lt;/R&gt;&lt;C&gt;0&lt;/C&gt;&lt;/FQL&gt;&lt;FQL&gt;&lt;Q&gt;US34959E1091^FF_MKT_VAL(ANN_R,32.157)&lt;/Q&gt;&lt;R&gt;0&lt;/R&gt;&lt;C&gt;0&lt;/C&gt;&lt;/FQL&gt;&lt;FQL&gt;&lt;Q&gt;US9892071054^FF_MKT_VAL(ANN_R,65)&lt;/Q&gt;&lt;R&gt;0&lt;/R&gt;&lt;C&gt;0&lt;/C&gt;&lt;/FQL&gt;&lt;FQL&gt;&lt;Q&gt;US2855121099^FF_MKT_VAL(ANN_R,51)&lt;/Q&gt;&lt;R&gt;0&lt;/R&gt;&lt;C&gt;0&lt;/C&gt;&lt;/FQL&gt;&lt;FQL&gt;&lt;Q&gt;US40434L1052^FF_MKT_VAL(ANN_R,438)&lt;/Q&gt;&lt;R&gt;0&lt;/R&gt;&lt;C&gt;0&lt;/C&gt;&lt;/FQL&gt;&lt;FQL&gt;&lt;Q&gt;US00507V1098^FF_MKT_VAL(ANN_R,176)&lt;/Q&gt;&lt;R&gt;0&lt;/R&gt;&lt;C&gt;0&lt;/C&gt;&lt;/FQL&gt;&lt;FQL&gt;&lt;Q&gt;US5128071082^FF_MKT_VAL(ANN_R,28.104)&lt;/Q&gt;&lt;R&gt;0&lt;/R&gt;&lt;C&gt;0&lt;/C&gt;&lt;/FQL&gt;&lt;FQL&gt;&lt;Q&gt;KR7036570000^FF_MKT_VAL(ANN_R,55.5831613077635)&lt;/Q&gt;&lt;R&gt;0&lt;/R&gt;&lt;C&gt;0&lt;/C&gt;&lt;/FQL&gt;&lt;FQL&gt;&lt;Q&gt;JP3242800005^FF_MKT_VAL(ANN_R,637.39104950428)&lt;/Q&gt;&lt;R&gt;0&lt;/R&gt;&lt;C&gt;0&lt;/C&gt;&lt;/FQL&gt;&lt;FQL&gt;&lt;Q&gt;JP3122400009^FF_MKT_VAL(ANN_R,26.3742350488901)&lt;/Q&gt;&lt;R&gt;0&lt;/R&gt;&lt;C&gt;0&lt;/C&gt;&lt;/FQL&gt;&lt;FQL&gt;&lt;Q&gt;JP3756600007^FF_MKT_VAL(ANN_R,154.03439797461)&lt;/Q&gt;&lt;R&gt;0&lt;/R&gt;&lt;C&gt;0&lt;/C&gt;&lt;/FQL&gt;&lt;FQL&gt;&lt;Q&gt;KR7035720002^FF_MKT_VAL(ANN_R,2.34409861824022)&lt;/Q&gt;&lt;R&gt;0&lt;/R&gt;&lt;C&gt;0&lt;/C&gt;&lt;/FQL&gt;&lt;FQL&gt;&lt;Q&gt;JP3866800000^FF_MKT_VAL(ANN_R,966.22416427359)&lt;/Q&gt;&lt;R&gt;0&lt;/R&gt;&lt;C&gt;0&lt;/C&gt;&lt;/FQL&gt;&lt;FQL&gt;&lt;Q&gt;JP3778630008^FF_MKT_VAL(ANN_R,96.6131817512214)&lt;/Q&gt;&lt;R&gt;0&lt;/R&gt;&lt;C&gt;0&lt;/C&gt;&lt;/FQL&gt;&lt;FQL&gt;&lt;Q&gt;KR7035420009^FF_MKT_VAL(ANN_R,366.977082956672)&lt;/Q&gt;&lt;R&gt;0&lt;/R&gt;&lt;C&gt;0&lt;/C&gt;&lt;/FQL&gt;&lt;FQL&gt;&lt;Q&gt;JP3814000000^FF_MKT_VAL(ANN_R,274.648503007367)&lt;/Q&gt;&lt;R&gt;0&lt;/R&gt;&lt;C&gt;0&lt;/C&gt;&lt;/FQL&gt;&lt;FQL&gt;&lt;Q&gt;JP3758190007^FF_MKT_VAL(ANN_R,135.570337533951)&lt;/Q&gt;&lt;R&gt;0&lt;/R&gt;&lt;C&gt;0&lt;/C&gt;&lt;/FQL&gt;&lt;FQL&gt;&lt;Q&gt;JP3571400005^FF_MKT_VAL(ANN_R,301.253604959697)&lt;/Q&gt;&lt;R&gt;0&lt;/R&gt;&lt;C&gt;0&lt;/C&gt;&lt;/FQL&gt;&lt;FQL&gt;&lt;Q&gt;TW0002454006^FF_MKT_VAL(ANN_R,151.242473600551)&lt;/Q&gt;&lt;R&gt;0&lt;/R&gt;&lt;C&gt;0&lt;/C&gt;&lt;/FQL&gt;&lt;FQL&gt;&lt;Q&gt;JP3249600002^FF_MKT_VAL(ANN_R,309.860323119909)&lt;/Q&gt;&lt;R&gt;0&lt;/R&gt;&lt;C&gt;0&lt;/C&gt;&lt;/FQL&gt;&lt;FQL&gt;&lt;Q&gt;KR7005930003^FF_MKT_VAL(ANN_R,6038.95273741079)&lt;/Q&gt;&lt;R&gt;0&lt;/R&gt;&lt;C&gt;0&lt;/C&gt;&lt;/FQL&gt;&lt;FQL&gt;&lt;Q&gt;JP3173400007^FF_MKT_VAL(ANN_R,82.3825458232313)&lt;/Q&gt;&lt;R&gt;0&lt;/R&gt;&lt;C&gt;0&lt;/C&gt;&lt;/FQL&gt;&lt;FQL&gt;&lt;Q&gt;JP3143600009^FF_MKT_VAL(ANN_R,1222.61064553447)&lt;/Q&gt;&lt;R&gt;0&lt;/R&gt;&lt;C&gt;0&lt;/C&gt;&lt;/FQL&gt;&lt;FQL&gt;&lt;Q&gt;SE0000107419^FF_MKT_VAL(ANN_R,38.523474521935)&lt;/Q&gt;&lt;R&gt;0&lt;/R&gt;&lt;C&gt;0&lt;/C&gt;&lt;/FQL&gt;&lt;FQL&gt;&lt;Q&gt;SE0000107419^FF_MKT_VAL(ANN_R,170.921479895711)&lt;/Q&gt;&lt;R&gt;0&lt;/R&gt;&lt;C&gt;0&lt;/C&gt;&lt;/FQL&gt;&lt;FQL&gt;&lt;Q&gt;IT0000072618^FF_MKT_VAL(ANN_R,179.079780578613)&lt;/Q&gt;&lt;R&gt;0&lt;/R&gt;&lt;C&gt;0&lt;/C&gt;&lt;/FQL&gt;&lt;FQL&gt;&lt;Q&gt;US45784P1012^FF_MKT_VAL(ANN_R,0.109)&lt;/Q&gt;&lt;R&gt;1&lt;/R&gt;&lt;C&gt;1&lt;/C&gt;&lt;D xsi:type="xsd:double"&gt;18406.37431437&lt;/D&gt;&lt;/FQL&gt;&lt;FQL&gt;&lt;Q&gt;US45784P1012^FF_MKT_VAL(ANN_R,2.5)&lt;/Q&gt;&lt;R&gt;0&lt;/R&gt;&lt;C&gt;0&lt;/C&gt;&lt;/FQL&gt;&lt;FQL&gt;&lt;Q&gt;DE0006231004^FF_MKT_VAL(ANN_R,106.508213281631)&lt;/Q&gt;&lt;R&gt;1&lt;/R&gt;&lt;C&gt;1&lt;/C&gt;&lt;D xsi:type="xsd:double"&gt;6990.14689889996&lt;/D&gt;&lt;/FQL&gt;&lt;FQL&gt;&lt;Q&gt;DE0006231004^FF_MKT_VAL(ANN_R,140.973567962646)&lt;/Q&gt;&lt;R&gt;0&lt;/R&gt;&lt;C&gt;0&lt;/C&gt;&lt;/FQL&gt;&lt;FQL&gt;&lt;Q&gt;ES0148396007^FF_MKT_VAL(ANN_R,925.271722858429)&lt;/Q&gt;&lt;R&gt;0&lt;/R&gt;&lt;C&gt;0&lt;/C&gt;&lt;/FQL&gt;&lt;FQL&gt;&lt;Q&gt;ES0148396007^FF_MKT_VAL(ANN_R,1255.20717263222)&lt;/Q&gt;&lt;R&gt;0&lt;/R&gt;&lt;C&gt;0&lt;/C&gt;&lt;/FQL&gt;&lt;FQL&gt;&lt;Q&gt;US45168D1046^FF_MKT_VAL(ANN_R,54.877)&lt;/Q&gt;&lt;R&gt;0&lt;/R&gt;&lt;C&gt;0&lt;/C&gt;&lt;/FQL&gt;&lt;FQL&gt;&lt;Q&gt;US45168D1046^FF_MKT_VAL(ANN_R,88)&lt;/Q&gt;&lt;R&gt;0&lt;/R&gt;&lt;C&gt;0&lt;/C&gt;&lt;/FQL&gt;&lt;FQL&gt;&lt;Q&gt;US45167R1041^FF_MKT_VAL(ANN_R,112.613)&lt;/Q&gt;&lt;R&gt;1&lt;/R&gt;&lt;C&gt;1&lt;/C&gt;&lt;D xsi:type="xsd:double"&gt;3849.28205211&lt;/D&gt;&lt;/FQL&gt;&lt;FQL&gt;&lt;Q&gt;US45167R1041^FF_MKT_VAL(ANN_R,109.032)&lt;/Q&gt;&lt;R&gt;1&lt;/R&gt;&lt;C&gt;1&lt;/C&gt;&lt;D xsi:type="xsd:double"&gt;2499.66268195&lt;/D&gt;&lt;/FQL&gt;&lt;FQL&gt;&lt;Q&gt;KR7005380001^FF_MKT_VAL(ANN_R,1468.97939720703)&lt;/Q&gt;&lt;R&gt;0&lt;/R&gt;&lt;C&gt;0&lt;/C&gt;&lt;/FQL&gt;&lt;FQL&gt;&lt;Q&gt;KR7005380001^FF_MKT_VAL(ANN_R,918.343690683483)&lt;/Q&gt;&lt;R&gt;0&lt;/R&gt;&lt;C&gt;0&lt;/C&gt;&lt;/FQL&gt;&lt;FQL&gt;&lt;Q&gt;KR7012330007^FF_MKT_VAL(ANN_R,866.997684390401)&lt;/Q&gt;&lt;R&gt;0&lt;/R&gt;&lt;C&gt;0&lt;/C&gt;&lt;/FQL&gt;&lt;FQL&gt;&lt;Q&gt;KR7012330007^FF_MKT_VAL(ANN_R,696.585432944761)&lt;/Q&gt;&lt;R&gt;0&lt;/R&gt;&lt;C&gt;0&lt;/C&gt;&lt;/FQL&gt;&lt;FQL&gt;&lt;Q&gt;US4461501045^FF_MKT_VAL(ANN_R,150.403)&lt;/Q&gt;&lt;R&gt;0&lt;/R&gt;&lt;C&gt;0&lt;/C&gt;&lt;/FQL&gt;&lt;FQL&gt;&lt;Q&gt;US4461501045^FF_MKT_VAL(ANN_R,111)&lt;/Q&gt;&lt;R&gt;1&lt;/R&gt;&lt;C&gt;1&lt;/C&gt;&lt;D xsi:type="xsd:double"&gt;4745.58977448&lt;/D&gt;&lt;/FQL&gt;&lt;FQL&gt;&lt;Q&gt;US40434L1052^FF_MKT_VAL(ANN_R,1012)&lt;/Q&gt;&lt;R&gt;1&lt;/R&gt;&lt;C&gt;1&lt;/C&gt;&lt;D xsi:type="xsd:double"&gt;92656.16&lt;/D&gt;&lt;/FQL&gt;&lt;FQL&gt;&lt;Q&gt;US40434L1052^FF_MKT_VAL(ANN_R,89)&lt;/Q&gt;&lt;R&gt;1&lt;/R&gt;&lt;C&gt;1&lt;/C&gt;&lt;D xsi:type="xsd:double"&gt;11347.501&lt;/D&gt;&lt;/FQL&gt;&lt;FQL&gt;&lt;Q&gt;US4404521001^FF_MKT_VAL(ANN_R,296.5)&lt;/Q&gt;&lt;R&gt;0&lt;/R&gt;&lt;C&gt;0&lt;/C&gt;&lt;/FQL&gt;&lt;FQL&gt;&lt;Q&gt;US4404521001^FF_MKT_VAL(ANN_R,221.4)&lt;/Q&gt;&lt;R&gt;0&lt;/R&gt;&lt;C&gt;0&lt;/C&gt;&lt;/FQL&gt;&lt;FQL&gt;&lt;Q&gt;IE00BQPVQZ61^FF_MKT_VAL(ANN_R,1.88)&lt;/Q&gt;&lt;R&gt;0&lt;/R&gt;&lt;C&gt;0&lt;/C&gt;&lt;/FQL&gt;&lt;FQL&gt;&lt;Q&gt;IE00BQPVQZ61^FF_MKT_VAL(ANN_R,9.925)&lt;/Q&gt;&lt;R&gt;0&lt;/R&gt;&lt;C&gt;0&lt;/C&gt;&lt;/FQL&gt;&lt;FQL&gt;&lt;Q&gt;JP3854600008^FF_MKT_VAL(ANN_R,1931.81124432199)&lt;/Q&gt;&lt;R&gt;0&lt;/R&gt;&lt;C&gt;0&lt;/C&gt;&lt;/FQL&gt;&lt;FQL&gt;&lt;Q&gt;JP3854600008^FF_MKT_VAL(ANN_R,2376.75091076829)&lt;/Q&gt;&lt;R&gt;0&lt;/R&gt;&lt;C&gt;0&lt;/C&gt;&lt;/FQL&gt;&lt;FQL&gt;&lt;Q&gt;TW0002317005^FF_MKT_VAL(ANN_R,1457.42321978024)&lt;/Q&gt;&lt;R&gt;0&lt;/R&gt;&lt;C&gt;0&lt;/C&gt;&lt;/FQL&gt;&lt;FQL&gt;&lt;Q&gt;TW0002317005^FF_MKT_VAL(ANN_R,1446.6980481258)&lt;/Q&gt;&lt;R&gt;0&lt;/R&gt;&lt;C&gt;0&lt;/C&gt;&lt;/FQL&gt;&lt;FQL&gt;&lt;Q&gt;US4364401012^FF_MKT_VAL(ANN_R,168.7)&lt;/Q&gt;&lt;R&gt;0&lt;/R&gt;&lt;C&gt;0&lt;/C&gt;&lt;/FQL&gt;&lt;FQL&gt;&lt;Q&gt;US4364401012^FF_MKT_VAL(ANN_R,180.6)&lt;/Q&gt;&lt;R&gt;0&lt;/R&gt;&lt;C&gt;0&lt;/C&gt;&lt;/FQL&gt;&lt;FQL&gt;&lt;Q&gt;JP3788600009^FF_MKT_VAL(ANN_R,1450.61982214451)&lt;/Q&gt;&lt;R&gt;0&lt;/R&gt;&lt;C&gt;0&lt;/C&gt;&lt;/FQL&gt;&lt;FQL&gt;&lt;Q&gt;JP3788600009^FF_MKT_VAL(ANN_R,1697.71013934724)&lt;/Q&gt;&lt;R&gt;0&lt;/R&gt;&lt;C&gt;0&lt;/C&gt;&lt;/FQL&gt;&lt;FQL&gt;&lt;Q&gt;SE0000103699^FF_MKT_VAL(ANN_R,133.070502855801)&lt;/Q&gt;&lt;R&gt;0&lt;/R&gt;&lt;C&gt;0&lt;/C&gt;&lt;/FQL&gt;&lt;FQL&gt;&lt;Q&gt;SE0000103699^FF_MKT_VAL(ANN_R,193.853871844214)&lt;/Q&gt;&lt;R&gt;0&lt;/R&gt;&lt;C&gt;0&lt;/C&gt;&lt;/FQL&gt;&lt;FQL&gt;&lt;Q&gt;US42809H1077^FF_MKT_VAL(ANN_R,140)&lt;/Q&gt;&lt;R&gt;0&lt;/R&gt;&lt;C&gt;0&lt;/C&gt;&lt;/FQL&gt;&lt;FQL&gt;&lt;Q&gt;US42809H1077^FF_MKT_VAL(ANN_R,417)&lt;/Q&gt;&lt;R&gt;0&lt;/R&gt;&lt;C&gt;0&lt;/C&gt;&lt;/FQL&gt;&lt;FQL&gt;&lt;Q&gt;FR0000052292^FF_MKT_VAL(ANN_R,634.96805729866)&lt;/Q&gt;&lt;R&gt;0&lt;/R&gt;&lt;C&gt;0&lt;/C&gt;&lt;/FQL&gt;&lt;FQL&gt;&lt;Q&gt;DE0006048432^FF_MKT_VAL(ANN_R,792.87838101387)&lt;/Q&gt;&lt;R&gt;0&lt;/R&gt;&lt;C&gt;0&lt;/C&gt;&lt;/FQL&gt;&lt;FQL&gt;&lt;Q&gt;DE0006048432^FF_MKT_VAL(ANN_R,679.383917570114)&lt;/Q&gt;&lt;R&gt;0&lt;/R&gt;&lt;C&gt;0&lt;/C&gt;&lt;/FQL&gt;&lt;FQL&gt;&lt;Q&gt;NL0000009165^FF_MKT_VAL(ANN_R,883.809887647629)&lt;/Q&gt;&lt;R&gt;0&lt;/R&gt;&lt;C&gt;0&lt;/C&gt;&lt;/FQL&gt;&lt;FQL&gt;&lt;Q&gt;NL0000009165^FF_MKT_VAL(ANN_R,1034.18573284149)&lt;/Q&gt;&lt;R&gt;0&lt;/R&gt;&lt;C&gt;0&lt;/C&gt;&lt;/FQL&gt;&lt;FQL&gt;&lt;Q&gt;DE0006047004^FF_MKT_VAL(ANN_R,391.559938931465)&lt;/Q&gt;&lt;R&gt;0&lt;/R&gt;&lt;C&gt;0&lt;/C&gt;&lt;/FQL&gt;&lt;FQL&gt;&lt;Q&gt;FR0010307819^FF_MKT_VAL(ANN_R,272.566999435425)&lt;/Q&gt;&lt;R&gt;0&lt;/R&gt;&lt;C&gt;0&lt;/C&gt;&lt;/FQL&gt;&lt;FQL&gt;&lt;Q&gt;DK0010268606^FF_MKT_VAL(ANN_R,234.51381625979)&lt;/Q&gt;&lt;R&gt;0&lt;/R&gt;&lt;C&gt;0&lt;/C&gt;&lt;/FQL&gt;&lt;FQL&gt;&lt;Q&gt;US5745991068^FF_MKT_VAL(ANN_R,190)&lt;/Q&gt;&lt;R&gt;0&lt;/R&gt;&lt;C&gt;0&lt;/C&gt;&lt;/FQL&gt;&lt;FQL&gt;&lt;Q&gt;US29355A1079^FF_MKT_VAL(ANN_R,1.146)&lt;/Q&gt;&lt;R&gt;0&lt;/R&gt;&lt;C&gt;0&lt;/C&gt;&lt;/FQL&gt;&lt;FQL&gt;&lt;Q&gt;JP3734800000^FF_MKT_VAL(ANN_R,203.756881713867)&lt;/Q&gt;&lt;R&gt;0&lt;/R&gt;&lt;C&gt;0&lt;/C&gt;&lt;/FQL&gt;&lt;FQL&gt;&lt;Q&gt;JP3538800008^FF_MKT_VAL(ANN_R,176.784160614014)&lt;/Q&gt;&lt;R&gt;0&lt;/R&gt;&lt;C&gt;0&lt;/C&gt;&lt;/FQL&gt;&lt;FQL&gt;&lt;Q&gt;KR7006400006^FF_MKT_VAL(ANN_R,219.286091350488)&lt;/Q&gt;&lt;R&gt;0&lt;/R&gt;&lt;C&gt;0&lt;/C&gt;&lt;/FQL&gt;&lt;FQL&gt;&lt;Q&gt;DE000ENER6Y0^FF_MKT_VAL(ANN_R,643.433388948441)&lt;/Q&gt;&lt;R&gt;0&lt;/R&gt;&lt;C&gt;0&lt;/C&gt;&lt;/FQL&gt;&lt;FQL&gt;&lt;Q&gt;FR0010307819^FF_MKT_VAL(ANN_R,300.836180448532)&lt;/Q&gt;&lt;R&gt;0&lt;/R&gt;&lt;C&gt;0&lt;/C&gt;&lt;/FQL&gt;&lt;FQL&gt;&lt;Q&gt;DK0010268606^FF_MKT_VAL(ANN_R,230.051185093214)&lt;/Q&gt;&lt;R&gt;0&lt;/R&gt;&lt;C&gt;0&lt;/C&gt;&lt;/FQL&gt;&lt;FQL&gt;&lt;Q&gt;US5745991068^FF_MKT_VAL(ANN_R,231)&lt;/Q&gt;&lt;R&gt;0&lt;/R&gt;&lt;C&gt;0&lt;/C&gt;&lt;/FQL&gt;&lt;FQL&gt;&lt;Q&gt;US29355A1079^FF_MKT_VAL(ANN_R,0.775)&lt;/Q&gt;&lt;R&gt;1&lt;/R&gt;&lt;C&gt;1&lt;/C&gt;&lt;D xsi:type="xsd:double"&gt;24494.56836&lt;/D&gt;&lt;/FQL&gt;&lt;FQL&gt;&lt;Q&gt;JP3734800000^FF_MKT_VAL(ANN_R,311.38000985235)&lt;/Q&gt;&lt;R&gt;0&lt;/R&gt;&lt;C&gt;0&lt;/C&gt;&lt;/FQL&gt;&lt;FQL&gt;&lt;Q&gt;JP3538800008^FF_MKT_VAL(ANN_R,283.003836140037)&lt;/Q&gt;&lt;R&gt;0&lt;/R&gt;&lt;C&gt;0&lt;/C&gt;&lt;/FQL&gt;&lt;FQL&gt;&lt;Q&gt;KR7006400006^FF_MKT_VAL(ANN_R,117.068795192608)&lt;/Q&gt;&lt;R&gt;1&lt;/R&gt;&lt;C&gt;1&lt;/C&gt;&lt;D xsi:type="xsd:double"&gt;13675453.8575&lt;/D&gt;&lt;/FQL&gt;&lt;FQL&gt;&lt;Q&gt;DE000ENER6Y0^FF_MKT_VAL(ANN_R,682.010449647903)&lt;/Q&gt;&lt;R&gt;0&lt;/R&gt;&lt;C&gt;0&lt;/C&gt;&lt;/FQL&gt;&lt;FQL&gt;&lt;Q&gt;FR0010307819^FF_MKT_VAL(ANN_R,289.54080542326)&lt;/Q&gt;&lt;R&gt;0&lt;/R&gt;&lt;C&gt;0&lt;/C&gt;&lt;/FQL&gt;&lt;FQL&gt;&lt;Q&gt;DK0010268606^FF_MKT_VAL(ANN_R,295.518846853398)&lt;/Q&gt;&lt;R&gt;0&lt;/R&gt;&lt;C&gt;0&lt;/C&gt;&lt;/FQL&gt;&lt;FQL&gt;&lt;Q&gt;US5745991068^FF_MKT_VAL(ANN_R,258)&lt;/Q&gt;&lt;R&gt;0&lt;/R&gt;&lt;C&gt;0&lt;/C&gt;&lt;/FQL&gt;&lt;FQL&gt;&lt;Q&gt;US29355A1079^FF_MKT_VAL(ANN_R,0.909)&lt;/Q&gt;&lt;R&gt;1&lt;/R&gt;&lt;C&gt;1&lt;/C&gt;&lt;D xsi:type="xsd:double"&gt;24494.56836&lt;/D&gt;&lt;/FQL&gt;&lt;FQL&gt;&lt;Q&gt;JP3734800000^FF_MKT_VAL(ANN_R,230.506751069799)&lt;/Q&gt;&lt;R&gt;0&lt;/R&gt;&lt;C&gt;0&lt;/C&gt;&lt;/FQL&gt;&lt;FQL&gt;&lt;Q&gt;JP3538800008^FF_MKT_VAL(ANN_R,207.106081737205)&lt;/Q&gt;&lt;R&gt;0&lt;/R&gt;&lt;C&gt;0&lt;/C&gt;&lt;/FQL&gt;&lt;FQL&gt;&lt;Q&gt;KR7006400006^FF_MKT_VAL(ANN_R,84.8785643226169)&lt;/Q&gt;&lt;R&gt;0&lt;/R&gt;&lt;C&gt;0&lt;/C&gt;&lt;/FQL&gt;&lt;FQL&gt;&lt;Q&gt;DE0006047004^FF_MKT_VAL(ANN_R,329.171021676064)&lt;/Q&gt;&lt;R&gt;0&lt;/R&gt;&lt;C&gt;0&lt;/C&gt;&lt;/FQL&gt;&lt;FQL&gt;&lt;Q&gt;US4180561072^FF_MKT_VAL(ANN_R,144.137)&lt;/Q&gt;&lt;R&gt;0&lt;/R&gt;&lt;C&gt;0&lt;/C&gt;&lt;/FQL&gt;&lt;FQL&gt;&lt;Q&gt;US4180561072^FF_MKT_VAL(ANN_R,103.149)&lt;/Q&gt;&lt;R&gt;1&lt;/R&gt;&lt;C&gt;1&lt;/C&gt;&lt;D xsi:type="xsd:double"&gt;3724.09576138&lt;/D&gt;&lt;/FQL&gt;&lt;FQL&gt;&lt;Q&gt;US4165151048^FF_MKT_VAL(ANN_R,-80)&lt;/Q&gt;&lt;R&gt;0&lt;/R&gt;&lt;C&gt;0&lt;/C&gt;&lt;/FQL&gt;&lt;FQL&gt;&lt;Q&gt;US4165151048^FF_MKT_VAL(ANN_R,-396)&lt;/Q&gt;&lt;R&gt;0&lt;/R&gt;&lt;C&gt;0&lt;/C&gt;&lt;/FQL&gt;&lt;FQL&gt;&lt;Q&gt;US3802371076^FF_MKT_VAL(ANN_R,2.3)&lt;/Q&gt;&lt;R&gt;0&lt;/R&gt;&lt;C&gt;0&lt;/C&gt;&lt;/FQL&gt;&lt;FQL&gt;&lt;Q&gt;US3802371076^FF_MKT_VAL(ANN_R,6.1)&lt;/Q&gt;&lt;R&gt;0&lt;/R&gt;&lt;C&gt;0&lt;/C&gt;&lt;/FQL&gt;&lt;FQL&gt;&lt;Q&gt;US3724601055^FF_MKT_VAL(ANN_R,352.153)&lt;/Q&gt;&lt;R&gt;0&lt;/R&gt;&lt;C&gt;0&lt;/C&gt;&lt;/FQL&gt;&lt;FQL&gt;&lt;Q&gt;US3724601055^FF_MKT_VAL(ANN_R,303.736)&lt;/Q&gt;&lt;R&gt;0&lt;/R&gt;&lt;C&gt;0&lt;/C&gt;&lt;/FQL&gt;&lt;FQL&gt;&lt;Q&gt;DK0010272202^FF_MKT_VAL(ANN_R,-0.889957814514637)&lt;/Q&gt;&lt;R&gt;1&lt;/R&gt;&lt;C&gt;1&lt;/C&gt;&lt;D xsi:type="xsd:double"&gt;172081.24453&lt;/D&gt;&lt;/FQL&gt;&lt;FQL&gt;&lt;Q&gt;DK0010272202^FF_MKT_VAL(ANN_R,71.3569415211678)&lt;/Q&gt;&lt;R&gt;0&lt;/R&gt;&lt;C&gt;0&lt;/C&gt;&lt;/FQL&gt;&lt;FQL&gt;&lt;Q&gt;US37045V1008^FF_MKT_VAL(ANN_R,800)&lt;/Q&gt;&lt;R&gt;0&lt;/R&gt;&lt;C&gt;0&lt;/C&gt;&lt;/FQL&gt;&lt;FQL&gt;&lt;Q&gt;US37045V1008^FF_MKT_VAL(ANN_R,689)&lt;/Q&gt;&lt;R&gt;0&lt;/R&gt;&lt;C&gt;0&lt;/C&gt;&lt;/FQL&gt;&lt;FQL&gt;&lt;Q&gt;CH0030170408^FF_MKT_VAL(ANN_R,85.7843300580978)&lt;/Q&gt;&lt;R&gt;0&lt;/R&gt;&lt;C&gt;0&lt;/C&gt;&lt;/FQL&gt;&lt;FQL&gt;&lt;Q&gt;CH0030170408^FF_MKT_VAL(ANN_R,89.8586700439453)&lt;/Q&gt;&lt;R&gt;0&lt;/R&gt;&lt;C&gt;0&lt;/C&gt;&lt;/FQL&gt;&lt;FQL&gt;&lt;Q&gt;JP3814000000^FF_MKT_VAL(ANN_R,365.58605231531)&lt;/Q&gt;&lt;R&gt;0&lt;/R&gt;&lt;C&gt;0&lt;/C&gt;&lt;/FQL&gt;&lt;FQL&gt;&lt;Q&gt;JP3814000000^FF_MKT_VAL(ANN_R,459.021173244342)&lt;/Q&gt;&lt;R&gt;0&lt;/R&gt;&lt;C&gt;0&lt;/C&gt;&lt;/FQL&gt;&lt;FQL&gt;&lt;Q&gt;TW0002881000^FF_MKT_VAL(ANN_R,212.013285238892)&lt;/Q&gt;&lt;R&gt;0&lt;/R&gt;&lt;C&gt;0&lt;/C&gt;&lt;/FQL&gt;&lt;FQL&gt;&lt;Q&gt;TW0002881000^FF_MKT_VAL(ANN_R,171.05427327998)&lt;/Q&gt;&lt;R&gt;0&lt;/R&gt;&lt;C&gt;0&lt;/C&gt;&lt;/FQL&gt;&lt;FQL&gt;&lt;Q&gt;DE0005785604^FF_MKT_VAL(ANN_R,953.671898841858)&lt;/Q&gt;&lt;R&gt;0&lt;/R&gt;&lt;C&gt;0&lt;/C&gt;&lt;/FQL&gt;&lt;FQL&gt;&lt;Q&gt;DE0005785604^FF_MKT_VAL(ANN_R,865.179189920425)&lt;/Q&gt;&lt;R&gt;0&lt;/R&gt;&lt;C&gt;0&lt;/C&gt;&lt;/FQL&gt;&lt;FQL&gt;&lt;Q&gt;US35671D8570^FF_MKT_VAL(ANN_R,559)&lt;/Q&gt;&lt;R&gt;0&lt;/R&gt;&lt;C&gt;0&lt;/C&gt;&lt;/FQL&gt;&lt;FQL&gt;&lt;Q&gt;US35671D8570^FF_MKT_VAL(ANN_R,304)&lt;/Q&gt;&lt;R&gt;0&lt;/R&gt;&lt;C&gt;0&lt;/C&gt;&lt;/FQL&gt;&lt;FQL&gt;&lt;Q&gt;US34959E1091^FF_MKT_VAL(ANN_R,18.893)&lt;/Q&gt;&lt;R&gt;1&lt;/R&gt;&lt;C&gt;1&lt;/C&gt;&lt;D xsi:type="xsd:double"&gt;11959.014&lt;/D&gt;&lt;/FQL&gt;&lt;FQL&gt;&lt;Q&gt;US34959E1091^FF_MKT_VAL(ANN_R,58.7)&lt;/Q&gt;&lt;R&gt;0&lt;/R&gt;&lt;C&gt;0&lt;/C&gt;&lt;/FQL&gt;&lt;FQL&gt;&lt;Q&gt;TW0001301000^FF_MKT_VAL(ANN_R,3.44746343156695)&lt;/Q&gt;&lt;R&gt;0&lt;/R&gt;&lt;C&gt;0&lt;/C&gt;&lt;/FQL&gt;&lt;FQL&gt;&lt;Q&gt;TW0001301000^FF_MKT_VAL(ANN_R,232.397651188299)&lt;/Q&gt;&lt;R&gt;0&lt;/R&gt;&lt;C&gt;0&lt;/C&gt;&lt;/FQL&gt;&lt;FQL&gt;&lt;Q&gt;TW0001326007^FF_MKT_VAL(ANN_R,33.4692199363709)&lt;/Q&gt;&lt;R&gt;0&lt;/R&gt;&lt;C&gt;0&lt;/C&gt;&lt;/FQL&gt;&lt;FQL&gt;&lt;Q&gt;TW0001326007^FF_MKT_VAL(ANN_R,231.289045668617)&lt;/Q&gt;&lt;R&gt;0&lt;/R&gt;&lt;C&gt;0&lt;/C&gt;&lt;/FQL&gt;&lt;FQL&gt;&lt;Q&gt;US3453708600^FF_MKT_VAL(ANN_R,585)&lt;/Q&gt;&lt;R&gt;0&lt;/R&gt;&lt;C&gt;0&lt;/C&gt;&lt;/FQL&gt;&lt;FQL&gt;&lt;Q&gt;US3453708600^FF_MKT_VAL(ANN_R,599)&lt;/Q&gt;&lt;R&gt;0&lt;/R&gt;&lt;C&gt;0&lt;/C&gt;&lt;/FQL&gt;&lt;FQL&gt;&lt;Q&gt;NL0011585146^FF_MKT_VAL(ANN_R,160.812369481802)&lt;/Q&gt;&lt;R&gt;0&lt;/R&gt;&lt;C&gt;0&lt;/C&gt;&lt;/FQL&gt;&lt;FQL&gt;&lt;Q&gt;NL0011585146^FF_MKT_VAL(ANN_R,37.4724440860748)&lt;/Q&gt;&lt;R&gt;0&lt;/R&gt;&lt;C&gt;0&lt;/C&gt;&lt;/FQL&gt;&lt;FQL&gt;&lt;Q&gt;US31428X1063^FF_MKT_VAL(ANN_R,1113)&lt;/Q&gt;&lt;R&gt;0&lt;/R&gt;&lt;C&gt;0&lt;/C&gt;&lt;/FQL&gt;&lt;FQL&gt;&lt;Q&gt;US31428X1063^FF_MKT_VAL(ANN_R,371)&lt;/Q&gt;&lt;R&gt;0&lt;/R&gt;&lt;C&gt;0&lt;/C&gt;&lt;/FQL&gt;&lt;FQL&gt;&lt;Q&gt;JP3802300008^FF_MKT_VAL(ANN_R,599.418416276574)&lt;/Q&gt;&lt;R&gt;0&lt;/R&gt;&lt;C&gt;0&lt;/C&gt;&lt;/FQL&gt;&lt;FQL&gt;&lt;Q&gt;JP3802300008^FF_MKT_VAL(ANN_R,659.157542837784)&lt;/Q&gt;&lt;R&gt;0&lt;/R&gt;&lt;C&gt;0&lt;/C&gt;&lt;/FQL&gt;&lt;FQL&gt;&lt;Q&gt;JP3802400006^FF_MKT_VAL(ANN_R,627.099963399582)&lt;/Q&gt;&lt;R&gt;0&lt;/R&gt;&lt;C&gt;0&lt;/C&gt;&lt;/FQL&gt;&lt;FQL&gt;&lt;Q&gt;JP3802400006^FF_MKT_VAL(ANN_R,721.270034024492)&lt;/Q&gt;&lt;R&gt;0&lt;/R&gt;&lt;C&gt;0&lt;/C&gt;&lt;/FQL&gt;&lt;FQL&gt;&lt;Q&gt;SE0012673267^FF_MKT_VAL(ANN_R,1.16547582084452)&lt;/Q&gt;&lt;R&gt;0&lt;/R&gt;&lt;C&gt;0&lt;/C&gt;&lt;/FQL&gt;&lt;FQL&gt;&lt;Q&gt;SE0012673267^FF_MKT_VAL(ANN_R,5.92418327754862)&lt;/Q&gt;&lt;R&gt;0&lt;/R&gt;&lt;C&gt;0&lt;/C&gt;&lt;/FQL&gt;&lt;FQL&gt;&lt;Q&gt;BE0003739530^FF_MKT_VAL(ANN_R,538.718054890633)&lt;/Q&gt;&lt;R&gt;0&lt;/R&gt;&lt;C&gt;0&lt;/C&gt;&lt;/FQL&gt;&lt;FQL&gt;&lt;Q&gt;DE0007165631^FF_MKT_VAL(ANN_R,72.8751678401232)&lt;/Q&gt;&lt;R&gt;0&lt;/R&gt;&lt;C&gt;0&lt;/C&gt;&lt;/FQL&gt;&lt;FQL&gt;&lt;Q&gt;CH0012280076^FF_MKT_VAL(ANN_R,29.6193553614616)&lt;/Q&gt;&lt;R&gt;0&lt;/R&gt;&lt;C&gt;0&lt;/C&gt;&lt;/FQL&gt;&lt;FQL&gt;&lt;Q&gt;CH0012549785^FF_MKT_VAL(ANN_R,41.6764077115059)&lt;/Q&gt;&lt;R&gt;0&lt;/R&gt;&lt;C&gt;0&lt;/C&gt;&lt;/FQL&gt;&lt;FQL&gt;&lt;Q&gt;DK0060448595^FF_MKT_VAL(ANN_R,54.4014596194029)&lt;/Q&gt;&lt;R&gt;0&lt;/R&gt;&lt;C&gt;0&lt;/C&gt;&lt;/FQL&gt;&lt;FQL&gt;&lt;Q&gt;DK0010272202^FF_MKT_VAL(ANN_R,-0.870817946597934)&lt;/Q&gt;&lt;R&gt;1&lt;/R&gt;&lt;C&gt;1&lt;/C&gt;&lt;D xsi:type="xsd:double"&gt;172081.24453&lt;/D&gt;&lt;/FQL&gt;&lt;FQL&gt;&lt;Q&gt;DE0006599905^FF_MKT_VAL(ANN_R,860.62145113945)&lt;/Q&gt;&lt;R&gt;0&lt;/R&gt;&lt;C&gt;0&lt;/C&gt;&lt;/FQL&gt;&lt;FQL&gt;&lt;Q&gt;NL0000009538^FF_MKT_VAL(ANN_R,326.328185200691)&lt;/Q&gt;&lt;R&gt;0&lt;/R&gt;&lt;C&gt;0&lt;/C&gt;&lt;/FQL&gt;&lt;FQL&gt;&lt;Q&gt;DE000BAY0017^FF_MKT_VAL(ANN_R,1881.64150178432)&lt;/Q&gt;&lt;R&gt;0&lt;/R&gt;&lt;C&gt;0&lt;/C&gt;&lt;/FQL&gt;&lt;FQL&gt;&lt;Q&gt;CH0012032048^FF_MKT_VAL(ANN_R,3794.28205418587)&lt;/Q&gt;&lt;R&gt;0&lt;/R&gt;&lt;C&gt;0&lt;/C&gt;&lt;/FQL&gt;&lt;FQL&gt;&lt;Q&gt;JE00BYSS4X48^FF_MKT_VAL(ANN_R,9.447)&lt;/Q&gt;&lt;R&gt;0&lt;/R&gt;&lt;C&gt;0&lt;/C&gt;&lt;/FQL&gt;&lt;FQL&gt;&lt;Q&gt;US24906P1093^FF_MKT_VAL(ANN_R,112.3)&lt;/Q&gt;&lt;R&gt;1&lt;/R&gt;&lt;C&gt;1&lt;/C&gt;&lt;D xsi:type="xsd:double"&gt;5637.37442&lt;/D&gt;&lt;/FQL&gt;&lt;FQL&gt;&lt;Q&gt;US45784P1012^FF_MKT_VAL(ANN_R,0.932)&lt;/Q&gt;&lt;R&gt;1&lt;/R&gt;&lt;C&gt;1&lt;/C&gt;&lt;D xsi:type="xsd:double"&gt;18406.37431437&lt;/D&gt;&lt;/FQL&gt;&lt;FQL&gt;&lt;Q&gt;US92556V1061^FF_MKT_VAL(ANN_R,285.6)&lt;/Q&gt;&lt;R&gt;0&lt;/R&gt;&lt;C&gt;0&lt;/C&gt;&lt;/FQL&gt;&lt;FQL&gt;&lt;Q&gt;US14149Y1082^FF_MKT_VAL(ANN_R,635)&lt;/Q&gt;&lt;R&gt;0&lt;/R&gt;&lt;C&gt;0&lt;/C&gt;&lt;/FQL&gt;&lt;FQL&gt;&lt;Q&gt;US4364401012^FF_MKT_VAL(ANN_R,184.8)&lt;/Q&gt;&lt;R&gt;0&lt;/R&gt;&lt;C&gt;0&lt;/C&gt;&lt;/FQL&gt;&lt;FQL&gt;&lt;Q&gt;IE00BQPVQZ61^FF_MKT_VAL(ANN_R,22.339)&lt;/Q&gt;&lt;R&gt;0&lt;/R&gt;&lt;C&gt;0&lt;/C&gt;&lt;/FQL&gt;&lt;FQL&gt;&lt;Q&gt;US5926881054^FF_MKT_VAL(ANN_R,92.586)&lt;/Q&gt;&lt;R&gt;0&lt;/R&gt;&lt;C&gt;0&lt;/C&gt;&lt;/FQL&gt;&lt;FQL&gt;&lt;Q&gt;US58155Q1031^FF_MKT_VAL(ANN_R,923)&lt;/Q&gt;&lt;R&gt;0&lt;/R&gt;&lt;C&gt;0&lt;/C&gt;&lt;/FQL&gt;&lt;FQL&gt;&lt;Q&gt;US98956P1021^FF_MKT_VAL(ANN_R,269.6)&lt;/Q&gt;&lt;R&gt;0&lt;/R&gt;&lt;C&gt;0&lt;/C&gt;&lt;/FQL&gt;&lt;FQL&gt;&lt;Q&gt;US75886F1075^FF_MKT_VAL(ANN_R,481.36)&lt;/Q&gt;&lt;R&gt;0&lt;/R&gt;&lt;C&gt;0&lt;/C&gt;&lt;/FQL&gt;&lt;FQL&gt;&lt;Q&gt;US5184391044^FF_MKT_VAL(ANN_R,450.9)&lt;/Q&gt;&lt;R&gt;0&lt;/R&gt;&lt;C&gt;0&lt;/C&gt;&lt;/FQL&gt;&lt;FQL&gt;&lt;Q&gt;JP3160400002^FF_MKT_VAL(ANN_R,65.7787971496582)&lt;/Q&gt;&lt;R&gt;0&lt;/R&gt;&lt;C&gt;0&lt;/C&gt;&lt;/FQL&gt;&lt;FQL&gt;&lt;Q&gt;JP3201200007^FF_MKT_VAL(ANN_R,106.866603851318)&lt;/Q&gt;&lt;R&gt;1&lt;/R&gt;&lt;C&gt;1&lt;/C&gt;&lt;D xsi:type="xsd:double"&gt;1089396.86609&lt;/D&gt;&lt;/FQL&gt;&lt;FQL&gt;&lt;Q&gt;JP3463000004^FF_MKT_VAL(ANN_R,280.103256225586)&lt;/Q&gt;&lt;R&gt;0&lt;/R&gt;&lt;C&gt;0&lt;/C&gt;&lt;/FQL&gt;&lt;FQL&gt;&lt;Q&gt;JP3546800008^FF_MKT_VAL(ANN_R,303.545124053955)&lt;/Q&gt;&lt;R&gt;0&lt;/R&gt;&lt;C&gt;0&lt;/C&gt;&lt;/FQL&gt;&lt;FQL&gt;&lt;Q&gt;JP3519400000^FF_MKT_VAL(ANN_R,233.197648705915)&lt;/Q&gt;&lt;R&gt;0&lt;/R&gt;&lt;C&gt;0&lt;/C&gt;&lt;/FQL&gt;&lt;FQL&gt;&lt;Q&gt;JP3475350009^FF_MKT_VAL(ANN_R,311.805988311768)&lt;/Q&gt;&lt;R&gt;0&lt;/R&gt;&lt;C&gt;0&lt;/C&gt;&lt;/FQL&gt;&lt;FQL&gt;&lt;Q&gt;JP3188220002^FF_MKT_VAL(ANN_R,404.283496191725)&lt;/Q&gt;&lt;R&gt;0&lt;/R&gt;&lt;C&gt;0&lt;/C&gt;&lt;/FQL&gt;&lt;FQL&gt;&lt;Q&gt;KR7068270008^FF_MKT_VAL(ANN_R,38.9305758041906)&lt;/Q&gt;&lt;R&gt;0&lt;/R&gt;&lt;C&gt;0&lt;/C&gt;&lt;/FQL&gt;&lt;FQL&gt;&lt;Q&gt;JP3197600004^FF_MKT_VAL(ANN_R,82.7085723876953)&lt;/Q&gt;&lt;R&gt;0&lt;/R&gt;&lt;C&gt;0&lt;/C&gt;&lt;/FQL&gt;&lt;FQL&gt;&lt;Q&gt;JP3942400007^FF_MKT_VAL(ANN_R,752.904495239258)&lt;/Q&gt;&lt;R&gt;0&lt;/R&gt;&lt;C&gt;0&lt;/C&gt;&lt;/FQL&gt;&lt;FQL&gt;&lt;Q&gt;BE0003739530^FF_MKT_VAL(ANN_R,198.197954177856)&lt;/Q&gt;&lt;R&gt;0&lt;/R&gt;&lt;C&gt;0&lt;/C&gt;&lt;/FQL&gt;&lt;FQL&gt;&lt;Q&gt;DE0007165631^FF_MKT_VAL(ANN_R,82.0763682744503)&lt;/Q&gt;&lt;R&gt;0&lt;/R&gt;&lt;C&gt;0&lt;/C&gt;&lt;/FQL&gt;&lt;FQL&gt;&lt;Q&gt;NL0010832176^FF_MKT_VAL(ANN_R,0.666558595895767)&lt;/Q&gt;&lt;R&gt;1&lt;/R&gt;&lt;C&gt;1&lt;/C&gt;&lt;D xsi:type="xsd:double"&gt;16291.0192028168&lt;/D&gt;&lt;/FQL&gt;&lt;FQL&gt;&lt;Q&gt;CH0012280076^FF_MKT_VAL(ANN_R,40.7801490700245)&lt;/Q&gt;&lt;R&gt;0&lt;/R&gt;&lt;C&gt;0&lt;/C&gt;&lt;/FQL&gt;&lt;FQL&gt;&lt;Q&gt;CH0012549785^FF_MKT_VAL(ANN_R,48.1686980552673)&lt;/Q&gt;&lt;R&gt;0&lt;/R&gt;&lt;C&gt;0&lt;/C&gt;&lt;/FQL&gt;&lt;FQL&gt;&lt;Q&gt;DK0060448595^FF_MKT_VAL(ANN_R,139.556407660246)&lt;/Q&gt;&lt;R&gt;0&lt;/R&gt;&lt;C&gt;0&lt;/C&gt;&lt;/FQL&gt;&lt;FQL&gt;&lt;Q&gt;DK0010272202^FF_MKT_VAL(ANN_R,-7.33816415907443)&lt;/Q&gt;&lt;R&gt;1&lt;/R&gt;&lt;C&gt;1&lt;/C&gt;&lt;D xsi:type="xsd:double"&gt;20525.3610657&lt;/D&gt;&lt;/FQL&gt;&lt;FQL&gt;&lt;Q&gt;DE0006599905^FF_MKT_VAL(ANN_R,1061.77475452423)&lt;/Q&gt;&lt;R&gt;0&lt;/R&gt;&lt;C&gt;0&lt;/C&gt;&lt;/FQL&gt;&lt;FQL&gt;&lt;Q&gt;NL0000009538^FF_MKT_VAL(ANN_R,355.104667901993)&lt;/Q&gt;&lt;R&gt;0&lt;/R&gt;&lt;C&gt;0&lt;/C&gt;&lt;/FQL&gt;&lt;FQL&gt;&lt;Q&gt;DE000BAY0017^FF_MKT_VAL(ANN_R,2392.53244686127)&lt;/Q&gt;&lt;R&gt;0&lt;/R&gt;&lt;C&gt;0&lt;/C&gt;&lt;/FQL&gt;&lt;FQL&gt;&lt;Q&gt;CH0012032048^FF_MKT_VAL(ANN_R,3359.68755054474)&lt;/Q&gt;&lt;R&gt;0&lt;/R&gt;&lt;C&gt;0&lt;/C&gt;&lt;/FQL&gt;&lt;FQL&gt;&lt;Q&gt;JE00BYSS4X48^FF_MKT_VAL(ANN_R,20.35)&lt;/Q&gt;&lt;R&gt;1&lt;/R&gt;&lt;C&gt;1&lt;/C&gt;&lt;D xsi:type="xsd:double"&gt;17707.92311904&lt;/D&gt;&lt;/FQL&gt;&lt;FQL&gt;&lt;Q&gt;US24906P1093^FF_MKT_VAL(ANN_R,104.7)&lt;/Q&gt;&lt;R&gt;1&lt;/R&gt;&lt;C&gt;1&lt;/C&gt;&lt;D xsi:type="xsd:double"&gt;4529.72&lt;/D&gt;&lt;/FQL&gt;&lt;FQL&gt;&lt;Q&gt;US45784P1012^FF_MKT_VAL(ANN_R,0.795)&lt;/Q&gt;&lt;R&gt;1&lt;/R&gt;&lt;C&gt;1&lt;/C&gt;&lt;D xsi:type="xsd:double"&gt;18406.37431437&lt;/D&gt;&lt;/FQL&gt;&lt;FQL&gt;&lt;Q&gt;US92556V1061^FF_MKT_VAL(ANN_R,228.6)&lt;/Q&gt;&lt;R&gt;0&lt;/R&gt;&lt;C&gt;0&lt;/C&gt;&lt;/FQL&gt;&lt;FQL&gt;&lt;Q&gt;US14149Y1082^FF_MKT_VAL(ANN_R,425)&lt;/Q&gt;&lt;R&gt;0&lt;/R&gt;&lt;C&gt;0&lt;/C&gt;&lt;/FQL&gt;&lt;FQL&gt;&lt;Q&gt;US4364401012^FF_MKT_VAL(ANN_R,178.2)&lt;/Q&gt;&lt;R&gt;0&lt;/R&gt;&lt;C&gt;0&lt;/C&gt;&lt;/FQL&gt;&lt;FQL&gt;&lt;Q&gt;IE00BQPVQZ61^FF_MKT_VAL(ANN_R,53.058)&lt;/Q&gt;&lt;R&gt;0&lt;/R&gt;&lt;C&gt;0&lt;/C&gt;&lt;/FQL&gt;&lt;FQL&gt;&lt;Q&gt;US5926881054^FF_MKT_VAL(ANN_R,132.41)&lt;/Q&gt;&lt;R&gt;0&lt;/R&gt;&lt;C&gt;0&lt;/C&gt;&lt;/FQL&gt;&lt;FQL&gt;&lt;Q&gt;US58155Q1031^FF_MKT_VAL(ANN_R,144)&lt;/Q&gt;&lt;R&gt;0&lt;/R&gt;&lt;C&gt;0&lt;/C&gt;&lt;/FQL&gt;&lt;FQL&gt;&lt;Q&gt;US98956P1021^FF_MKT_VAL(ANN_R,237.1)&lt;/Q&gt;&lt;R&gt;0&lt;/R&gt;&lt;C&gt;0&lt;/C&gt;&lt;/FQL&gt;&lt;FQL&gt;&lt;Q&gt;US75886F1075^FF_MKT_VAL(ANN_R,205.6)&lt;/Q&gt;&lt;R&gt;0&lt;/R&gt;&lt;C&gt;0&lt;/C&gt;&lt;/FQL&gt;&lt;FQL&gt;&lt;Q&gt;US5184391044^FF_MKT_VAL(ANN_R,351)&lt;/Q&gt;&lt;R&gt;0&lt;/R&gt;&lt;C&gt;0&lt;/C&gt;&lt;/FQL&gt;&lt;FQL&gt;&lt;Q&gt;JP3160400002^FF_MKT_VAL(ANN_R,119.396472729743)&lt;/Q&gt;&lt;R&gt;1&lt;/R&gt;&lt;C&gt;1&lt;/C&gt;&lt;D xsi:type="xsd:double"&gt;2273530.320215&lt;/D&gt;&lt;/FQL&gt;&lt;FQL&gt;&lt;Q&gt;JP3201200007^FF_MKT_VAL(ANN_R,173.965343512595)&lt;/Q&gt;&lt;R&gt;0&lt;/R&gt;&lt;C&gt;0&lt;/C&gt;&lt;/FQL&gt;&lt;FQL&gt;&lt;Q&gt;JP3463000004^FF_MKT_VAL(ANN_R,269.623274736106)&lt;/Q&gt;&lt;R&gt;0&lt;/R&gt;&lt;C&gt;0&lt;/C&gt;&lt;/FQL&gt;&lt;FQL&gt;&lt;Q&gt;JP3546800008^FF_MKT_VAL(ANN_R,217.607808455825)&lt;/Q&gt;&lt;R&gt;0&lt;/R&gt;&lt;C&gt;0&lt;/C&gt;&lt;/FQL&gt;&lt;FQL&gt;&lt;Q&gt;JP3519400000^FF_MKT_VAL(ANN_R,285.804018266499)&lt;/Q&gt;&lt;R&gt;0&lt;/R&gt;&lt;C&gt;0&lt;/C&gt;&lt;/FQL&gt;&lt;FQL&gt;&lt;Q&gt;JP3475350009^FF_MKT_VAL(ANN_R,200.058791644871)&lt;/Q&gt;&lt;R&gt;0&lt;/R&gt;&lt;C&gt;0&lt;/C&gt;&lt;/FQL&gt;&lt;FQL&gt;&lt;Q&gt;JP3188220002^FF_MKT_VAL(ANN_R,267.912406034768)&lt;/Q&gt;&lt;R&gt;0&lt;/R&gt;&lt;C&gt;0&lt;/C&gt;&lt;/FQL&gt;&lt;FQL&gt;&lt;Q&gt;KR7068270008^FF_MKT_VAL(ANN_R,69.46414155815)&lt;/Q&gt;&lt;R&gt;0&lt;/R&gt;&lt;C&gt;0&lt;/C&gt;&lt;/FQL&gt;&lt;FQL&gt;&lt;Q&gt;JP3197600004^FF_MKT_VAL(ANN_R,328.153080418706)&lt;/Q&gt;&lt;R&gt;0&lt;/R&gt;&lt;C&gt;0&lt;/C&gt;&lt;/FQL&gt;&lt;FQL&gt;&lt;Q&gt;JP3942400007^FF_MKT_VAL(ANN_R,586.660474069417)&lt;/Q&gt;&lt;R&gt;0&lt;/R&gt;&lt;C&gt;0&lt;/C&gt;&lt;/FQL&gt;&lt;FQL&gt;&lt;Q&gt;BE0003739530^FF_MKT_VAL(ANN_R,207.53996181488)&lt;/Q&gt;&lt;R&gt;0&lt;/R&gt;&lt;C&gt;0&lt;/C&gt;&lt;/FQL&gt;&lt;FQL&gt;&lt;Q&gt;DE0007165631^FF_MKT_VAL(ANN_R,61.5750763882399)&lt;/Q&gt;&lt;R&gt;0&lt;/R&gt;&lt;C&gt;0&lt;/C&gt;&lt;/FQL&gt;&lt;FQL&gt;&lt;Q&gt;CH0012280076^FF_MKT_VAL(ANN_R,26.8434596893787)&lt;/Q&gt;&lt;R&gt;0&lt;/R&gt;&lt;C&gt;0&lt;/C&gt;&lt;/FQL&gt;&lt;FQL&gt;&lt;Q&gt;CH0012549785^FF_MKT_VAL(ANN_R,36.810343757391)&lt;/Q&gt;&lt;R&gt;0&lt;/R&gt;&lt;C&gt;0&lt;/C&gt;&lt;/FQL&gt;&lt;FQL&gt;&lt;Q&gt;DK0060448595^FF_MKT_VAL(ANN_R,58.6088743060827)&lt;/Q&gt;&lt;R&gt;0&lt;/R&gt;&lt;C&gt;0&lt;/C&gt;&lt;/FQL&gt;&lt;FQL&gt;&lt;Q&gt;DK0010272202^FF_MKT_VAL(ANN_R,27.4276462573111)&lt;/Q&gt;&lt;R&gt;0&lt;/R&gt;&lt;C&gt;0&lt;/C&gt;&lt;/FQL&gt;&lt;FQL&gt;&lt;Q&gt;DE0006599905^FF_MKT_VAL(ANN_R,791.810071706772)&lt;/Q&gt;&lt;R&gt;0&lt;/R&gt;&lt;C&gt;0&lt;/C&gt;&lt;/FQL&gt;&lt;FQL&gt;&lt;Q&gt;NL0000009538^FF_MKT_VAL(ANN_R,320.333419322968)&lt;/Q&gt;&lt;R&gt;0&lt;/R&gt;&lt;C&gt;0&lt;/C&gt;&lt;/FQL&gt;&lt;FQL&gt;&lt;Q&gt;DE000BAY0017^FF_MKT_VAL(ANN_R,2053.96886122227)&lt;/Q&gt;&lt;R&gt;0&lt;/R&gt;&lt;C&gt;0&lt;/C&gt;&lt;/FQL&gt;&lt;FQL&gt;&lt;Q&gt;CH0012032048^FF_MKT_VAL(ANN_R,3971.50311970711)&lt;/Q&gt;&lt;R&gt;0&lt;/R&gt;&lt;C&gt;0&lt;/C&gt;&lt;/FQL&gt;&lt;FQL&gt;&lt;Q&gt;JE00BYSS4X48^FF_MKT_VAL(ANN_R,10.286)&lt;/Q&gt;&lt;R&gt;0&lt;/R&gt;&lt;C&gt;0&lt;/C&gt;&lt;/FQL&gt;&lt;FQL&gt;&lt;Q&gt;US24906P1093^FF_MKT_VAL(ANN_R,122.7)&lt;/Q&gt;&lt;R&gt;0&lt;/R&gt;&lt;C&gt;0&lt;/C&gt;&lt;/FQL&gt;&lt;FQL&gt;&lt;Q&gt;US45784P1012^FF_MKT_VAL(ANN_R,0.462)&lt;/Q&gt;&lt;R&gt;1&lt;/R&gt;&lt;C&gt;1&lt;/C&gt;&lt;D xsi:type="xsd:double"&gt;18406.37431437&lt;/D&gt;&lt;/FQL&gt;&lt;FQL&gt;&lt;Q&gt;US92556V1061^FF_MKT_VAL(ANN_R,285.7)&lt;/Q&gt;&lt;R&gt;0&lt;/R&gt;&lt;C&gt;0&lt;/C&gt;&lt;/FQL&gt;&lt;FQL&gt;&lt;Q&gt;US14149Y1082^FF_MKT_VAL(ANN_R,686)&lt;/Q&gt;&lt;R&gt;0&lt;/R&gt;&lt;C&gt;0&lt;/C&gt;&lt;/FQL&gt;&lt;FQL&gt;&lt;Q&gt;US4364401012^FF_MKT_VAL(ANN_R,867.8)&lt;/Q&gt;&lt;R&gt;0&lt;/R&gt;&lt;C&gt;0&lt;/C&gt;&lt;/FQL&gt;&lt;FQL&gt;&lt;Q&gt;IE00BQPVQZ61^FF_MKT_VAL(ANN_R,2.548)&lt;/Q&gt;&lt;R&gt;0&lt;/R&gt;&lt;C&gt;0&lt;/C&gt;&lt;/FQL&gt;&lt;FQL&gt;&lt;Q&gt;US5926881054^FF_MKT_VAL(ANN_R,109.73)&lt;/Q&gt;&lt;R&gt;1&lt;/R&gt;&lt;C&gt;1&lt;/C&gt;&lt;D xsi:type="xsd:double"&gt;3554.02950876&lt;/D&gt;&lt;/FQL&gt;&lt;FQL&gt;&lt;Q&gt;US58155Q1031^FF_MKT_VAL(ANN_R,587)&lt;/Q&gt;&lt;R&gt;0&lt;/R&gt;&lt;C&gt;0&lt;/C&gt;&lt;/FQL&gt;&lt;FQL&gt;&lt;Q&gt;US98956P1021^FF_MKT_VAL(ANN_R,266.9)&lt;/Q&gt;&lt;R&gt;0&lt;/R&gt;&lt;C&gt;0&lt;/C&gt;&lt;/FQL&gt;&lt;FQL&gt;&lt;Q&gt;US75886F1075^FF_MKT_VAL(ANN_R,754.843)&lt;/Q&gt;&lt;R&gt;0&lt;/R&gt;&lt;C&gt;0&lt;/C&gt;&lt;/FQL&gt;&lt;FQL&gt;&lt;Q&gt;US5184391044^FF_MKT_VAL(ANN_R,456)&lt;/Q&gt;&lt;R&gt;0&lt;/R&gt;&lt;C&gt;0&lt;</t>
        </r>
      </text>
    </comment>
    <comment ref="A170" authorId="0" shapeId="0" xr:uid="{7E9E5279-E514-4721-9CD3-436FD299B13D}">
      <text>
        <r>
          <rPr>
            <b/>
            <sz val="9"/>
            <color indexed="81"/>
            <rFont val="Tahoma"/>
            <charset val="1"/>
          </rPr>
          <t>/C&gt;&lt;/FQL&gt;&lt;FQL&gt;&lt;Q&gt;JP3160400002^FF_MKT_VAL(ANN_R,14.2491052802652)&lt;/Q&gt;&lt;R&gt;1&lt;/R&gt;&lt;C&gt;1&lt;/C&gt;&lt;D xsi:type="xsd:double"&gt;2437671.94443&lt;/D&gt;&lt;/FQL&gt;&lt;FQL&gt;&lt;Q&gt;JP3201200007^FF_MKT_VAL(ANN_R,66.1479851733893)&lt;/Q&gt;&lt;R&gt;0&lt;/R&gt;&lt;C&gt;0&lt;/C&gt;&lt;/FQL&gt;&lt;FQL&gt;&lt;Q&gt;JP3463000004^FF_MKT_VAL(ANN_R,376.322287281975)&lt;/Q&gt;&lt;R&gt;0&lt;/R&gt;&lt;C&gt;0&lt;/C&gt;&lt;/FQL&gt;&lt;FQL&gt;&lt;Q&gt;JP3546800008^FF_MKT_VAL(ANN_R,235.650465678424)&lt;/Q&gt;&lt;R&gt;0&lt;/R&gt;&lt;C&gt;0&lt;/C&gt;&lt;/FQL&gt;&lt;FQL&gt;&lt;Q&gt;JP3519400000^FF_MKT_VAL(ANN_R,202.03565299511)&lt;/Q&gt;&lt;R&gt;0&lt;/R&gt;&lt;C&gt;0&lt;/C&gt;&lt;/FQL&gt;&lt;FQL&gt;&lt;Q&gt;JP3475350009^FF_MKT_VAL(ANN_R,280.466348974034)&lt;/Q&gt;&lt;R&gt;0&lt;/R&gt;&lt;C&gt;0&lt;/C&gt;&lt;/FQL&gt;&lt;FQL&gt;&lt;Q&gt;JP3188220002^FF_MKT_VAL(ANN_R,385.34365773201)&lt;/Q&gt;&lt;R&gt;0&lt;/R&gt;&lt;C&gt;0&lt;/C&gt;&lt;/FQL&gt;&lt;FQL&gt;&lt;Q&gt;KR7068270008^FF_MKT_VAL(ANN_R,34.6017901384377)&lt;/Q&gt;&lt;R&gt;0&lt;/R&gt;&lt;C&gt;0&lt;/C&gt;&lt;/FQL&gt;&lt;FQL&gt;&lt;Q&gt;JP3197600004^FF_MKT_VAL(ANN_R,106.060255439952)&lt;/Q&gt;&lt;R&gt;1&lt;/R&gt;&lt;C&gt;1&lt;/C&gt;&lt;D xsi:type="xsd:double"&gt;761345.376&lt;/D&gt;&lt;/FQL&gt;&lt;FQL&gt;&lt;Q&gt;JP3942400007^FF_MKT_VAL(ANN_R,664.933620609343)&lt;/Q&gt;&lt;R&gt;0&lt;/R&gt;&lt;C&gt;0&lt;/C&gt;&lt;/FQL&gt;&lt;FQL&gt;&lt;Q&gt;US5184391044^FF_MKT_VAL(ANN_R,417.4)&lt;/Q&gt;&lt;R&gt;0&lt;/R&gt;&lt;C&gt;0&lt;/C&gt;&lt;/FQL&gt;&lt;FQL&gt;&lt;Q&gt;US5184391044^FF_MKT_VAL(ANN_R,588)&lt;/Q&gt;&lt;R&gt;0&lt;/R&gt;&lt;C&gt;0&lt;/C&gt;&lt;/FQL&gt;&lt;FQL&gt;&lt;Q&gt;SE0009922164^FF_MKT_VAL(ANN_R,260.063086465001)&lt;/Q&gt;&lt;R&gt;0&lt;/R&gt;&lt;C&gt;0&lt;/C&gt;&lt;/FQL&gt;&lt;FQL&gt;&lt;Q&gt;SE0009922164^FF_MKT_VAL(ANN_R,119.444200545549)&lt;/Q&gt;&lt;R&gt;1&lt;/R&gt;&lt;C&gt;1&lt;/C&gt;&lt;D xsi:type="xsd:double"&gt;211966.9631802&lt;/D&gt;&lt;/FQL&gt;&lt;FQL&gt;&lt;Q&gt;SE0000108656^FF_MKT_VAL(ANN_R,336.043231599033)&lt;/Q&gt;&lt;R&gt;0&lt;/R&gt;&lt;C&gt;0&lt;/C&gt;&lt;/FQL&gt;&lt;FQL&gt;&lt;Q&gt;SE0000108656^FF_MKT_VAL(ANN_R,551.557379156351)&lt;/Q&gt;&lt;R&gt;0&lt;/R&gt;&lt;C&gt;0&lt;/C&gt;&lt;/FQL&gt;&lt;FQL&gt;&lt;Q&gt;SE0012853455^FF_MKT_VAL(ANN_R,11.5282614318441)&lt;/Q&gt;&lt;R&gt;0&lt;/R&gt;&lt;C&gt;0&lt;/C&gt;&lt;/FQL&gt;&lt;FQL&gt;&lt;Q&gt;US29355A1079^FF_MKT_VAL(ANN_R,0.594)&lt;/Q&gt;&lt;R&gt;1&lt;/R&gt;&lt;C&gt;1&lt;/C&gt;&lt;D xsi:type="xsd:double"&gt;24494.56836&lt;/D&gt;&lt;/FQL&gt;&lt;FQL&gt;&lt;Q&gt;US29355A1079^FF_MKT_VAL(ANN_R,1.755)&lt;/Q&gt;&lt;R&gt;0&lt;/R&gt;&lt;C&gt;0&lt;/C&gt;&lt;/FQL&gt;&lt;FQL&gt;&lt;Q&gt;JP3386450005^FF_MKT_VAL(ANN_R,668.772513260134)&lt;/Q&gt;&lt;R&gt;0&lt;/R&gt;&lt;C&gt;0&lt;/C&gt;&lt;/FQL&gt;&lt;FQL&gt;&lt;Q&gt;JP3386450005^FF_MKT_VAL(ANN_R,1621.38545886986)&lt;/Q&gt;&lt;R&gt;0&lt;/R&gt;&lt;C&gt;0&lt;/C&gt;&lt;/FQL&gt;&lt;FQL&gt;&lt;Q&gt;US2855121099^FF_MKT_VAL(ANN_R,2)&lt;/Q&gt;&lt;R&gt;0&lt;/R&gt;&lt;C&gt;0&lt;/C&gt;&lt;/FQL&gt;&lt;FQL&gt;&lt;Q&gt;US2855121099^FF_MKT_VAL(ANN_R,100)&lt;/Q&gt;&lt;R&gt;1&lt;/R&gt;&lt;C&gt;1&lt;/C&gt;&lt;D xsi:type="xsd:double"&gt;7647.322172&lt;/D&gt;&lt;/FQL&gt;&lt;FQL&gt;&lt;Q&gt;JP3160400002^FF_MKT_VAL(ANN_R,57.7662737909704)&lt;/Q&gt;&lt;R&gt;0&lt;/R&gt;&lt;C&gt;0&lt;/C&gt;&lt;/FQL&gt;&lt;FQL&gt;&lt;Q&gt;JP3160400002^FF_MKT_VAL(ANN_R,149.403037115932)&lt;/Q&gt;&lt;R&gt;0&lt;/R&gt;&lt;C&gt;0&lt;/C&gt;&lt;/FQL&gt;&lt;FQL&gt;&lt;Q&gt;JP3783600004^FF_MKT_VAL(ANN_R,1031.90991640277)&lt;/Q&gt;&lt;R&gt;0&lt;/R&gt;&lt;C&gt;0&lt;/C&gt;&lt;/FQL&gt;&lt;FQL&gt;&lt;Q&gt;JP3783600004^FF_MKT_VAL(ANN_R,1045.24413557351)&lt;/Q&gt;&lt;R&gt;0&lt;/R&gt;&lt;C&gt;0&lt;/C&gt;&lt;/FQL&gt;&lt;FQL&gt;&lt;Q&gt;DE0005557508^FF_MKT_VAL(ANN_R,770.699964761734)&lt;/Q&gt;&lt;R&gt;0&lt;/R&gt;&lt;C&gt;0&lt;/C&gt;&lt;/FQL&gt;&lt;FQL&gt;&lt;Q&gt;DE0005557508^FF_MKT_VAL(ANN_R,848.39046049118)&lt;/Q&gt;&lt;R&gt;0&lt;/R&gt;&lt;C&gt;0&lt;/C&gt;&lt;/FQL&gt;&lt;FQL&gt;&lt;Q&gt;DE0005552004^FF_MKT_VAL(ANN_R,648.718675374985)&lt;/Q&gt;&lt;R&gt;0&lt;/R&gt;&lt;C&gt;0&lt;/C&gt;&lt;/FQL&gt;&lt;FQL&gt;&lt;Q&gt;DE0005552004^FF_MKT_VAL(ANN_R,943.526593923569)&lt;/Q&gt;&lt;R&gt;0&lt;/R&gt;&lt;C&gt;0&lt;/C&gt;&lt;/FQL&gt;&lt;FQL&gt;&lt;Q&gt;DE0005810055^FF_MKT_VAL(ANN_R,230.322852778435)&lt;/Q&gt;&lt;R&gt;0&lt;/R&gt;&lt;C&gt;0&lt;/C&gt;&lt;/FQL&gt;&lt;FQL&gt;&lt;Q&gt;DE0005810055^FF_MKT_VAL(ANN_R,553.02074739933)&lt;/Q&gt;&lt;R&gt;0&lt;/R&gt;&lt;C&gt;0&lt;/C&gt;&lt;/FQL&gt;&lt;FQL&gt;&lt;Q&gt;US24906P1093^FF_MKT_VAL(ANN_R,71.4)&lt;/Q&gt;&lt;R&gt;0&lt;/R&gt;&lt;C&gt;0&lt;/C&gt;&lt;/FQL&gt;&lt;FQL&gt;&lt;Q&gt;US24906P1093^FF_MKT_VAL(ANN_R,112.1)&lt;/Q&gt;&lt;R&gt;1&lt;/R&gt;&lt;C&gt;1&lt;/C&gt;&lt;D xsi:type="xsd:double"&gt;5637.37442&lt;/D&gt;&lt;/FQL&gt;&lt;FQL&gt;&lt;Q&gt;JP3551500006^FF_MKT_VAL(ANN_R,1383.11356837302)&lt;/Q&gt;&lt;R&gt;0&lt;/R&gt;&lt;C&gt;0&lt;/C&gt;&lt;/FQL&gt;&lt;FQL&gt;&lt;Q&gt;JP3551500006^FF_MKT_VAL(ANN_R,1134.26554928719)&lt;/Q&gt;&lt;R&gt;0&lt;/R&gt;&lt;C&gt;0&lt;/C&gt;&lt;/FQL&gt;&lt;FQL&gt;&lt;Q&gt;FR0000130650^FF_MKT_VAL(ANN_R,232.070511979103)&lt;/Q&gt;&lt;R&gt;0&lt;/R&gt;&lt;C&gt;0&lt;/C&gt;&lt;/FQL&gt;&lt;FQL&gt;&lt;Q&gt;FR0000130650^FF_MKT_VAL(ANN_R,150.650865411758)&lt;/Q&gt;&lt;R&gt;0&lt;/R&gt;&lt;C&gt;0&lt;/C&gt;&lt;/FQL&gt;&lt;FQL&gt;&lt;Q&gt;DK0010274414^FF_MKT_VAL(ANN_R,709.171195328236)&lt;/Q&gt;&lt;R&gt;0&lt;/R&gt;&lt;C&gt;0&lt;/C&gt;&lt;/FQL&gt;&lt;FQL&gt;&lt;Q&gt;DK0010274414^FF_MKT_VAL(ANN_R,786.275542601943)&lt;/Q&gt;&lt;R&gt;0&lt;/R&gt;&lt;C&gt;0&lt;/C&gt;&lt;/FQL&gt;&lt;FQL&gt;&lt;Q&gt;FR0000120644^FF_MKT_VAL(ANN_R,891.572333335876)&lt;/Q&gt;&lt;R&gt;0&lt;/R&gt;&lt;C&gt;0&lt;/C&gt;&lt;/FQL&gt;&lt;FQL&gt;&lt;Q&gt;FR0000120644^FF_MKT_VAL(ANN_R,866.298438549042)&lt;/Q&gt;&lt;R&gt;0&lt;/R&gt;&lt;C&gt;0&lt;/C&gt;&lt;/FQL&gt;&lt;FQL&gt;&lt;Q&gt;JP3505000004^FF_MKT_VAL(ANN_R,702.598462426104)&lt;/Q&gt;&lt;R&gt;0&lt;/R&gt;&lt;C&gt;0&lt;/C&gt;&lt;/FQL&gt;&lt;FQL&gt;&lt;Q&gt;JP3505000004^FF_MKT_VAL(ANN_R,1030.79799449071)&lt;/Q&gt;&lt;R&gt;0&lt;/R&gt;&lt;C&gt;0&lt;/C&gt;&lt;/FQL&gt;&lt;FQL&gt;&lt;Q&gt;US88579Y1010^FF_MKT_VAL(ANN_R,1888)&lt;/Q&gt;&lt;R&gt;0&lt;/R&gt;&lt;C&gt;0&lt;/C&gt;&lt;/FQL&gt;&lt;FQL&gt;&lt;Q&gt;JP3893600001^FF_MKT_VAL(ANN_R,1101.81775283813)&lt;/Q&gt;&lt;R&gt;1&lt;/R&gt;&lt;C&gt;1&lt;/C&gt;&lt;D xsi:type="xsd:double"&gt;2866795.178193&lt;/D&gt;&lt;/FQL&gt;&lt;FQL&gt;&lt;Q&gt;US88579Y1010^FF_MKT_VAL(ANN_R,1560)&lt;/Q&gt;&lt;R&gt;0&lt;/R&gt;&lt;C&gt;0&lt;/C&gt;&lt;/FQL&gt;&lt;FQL&gt;&lt;Q&gt;JP3893600001^FF_MKT_VAL(ANN_R,1125.00476046652)&lt;/Q&gt;&lt;R&gt;0&lt;/R&gt;&lt;C&gt;0&lt;/C&gt;&lt;/FQL&gt;&lt;FQL&gt;&lt;Q&gt;US88579Y1010^FF_MKT_VAL(ANN_R,1604)&lt;/Q&gt;&lt;R&gt;1&lt;/R&gt;&lt;C&gt;1&lt;/C&gt;&lt;D xsi:type="xsd:double"&gt;91789.48987936&lt;/D&gt;&lt;/FQL&gt;&lt;FQL&gt;&lt;Q&gt;JP3893600001^FF_MKT_VAL(ANN_R,586.041782366112)&lt;/Q&gt;&lt;R&gt;0&lt;/R&gt;&lt;C&gt;0&lt;/C&gt;&lt;/FQL&gt;&lt;FQL&gt;&lt;Q&gt;DE0007100000^FF_MKT_VAL(ANN_R,2853.25325083733)&lt;/Q&gt;&lt;R&gt;0&lt;/R&gt;&lt;C&gt;0&lt;/C&gt;&lt;/FQL&gt;&lt;FQL&gt;&lt;Q&gt;DE0007100000^FF_MKT_VAL(ANN_R,2358.25686049461)&lt;/Q&gt;&lt;R&gt;0&lt;/R&gt;&lt;C&gt;0&lt;/C&gt;&lt;/FQL&gt;&lt;FQL&gt;&lt;Q&gt;JP3475350009^FF_MKT_VAL(ANN_R,199.114319713786)&lt;/Q&gt;&lt;R&gt;0&lt;/R&gt;&lt;C&gt;0&lt;/C&gt;&lt;/FQL&gt;&lt;FQL&gt;&lt;Q&gt;JP3475350009^FF_MKT_VAL(ANN_R,325.948948550969)&lt;/Q&gt;&lt;R&gt;0&lt;/R&gt;&lt;C&gt;0&lt;/C&gt;&lt;/FQL&gt;&lt;FQL&gt;&lt;Q&gt;JP3476480003^FF_MKT_VAL(ANN_R,1284.14808954298)&lt;/Q&gt;&lt;R&gt;0&lt;/R&gt;&lt;C&gt;0&lt;/C&gt;&lt;/FQL&gt;&lt;FQL&gt;&lt;Q&gt;JP3476480003^FF_MKT_VAL(ANN_R,1529.16280914843)&lt;/Q&gt;&lt;R&gt;0&lt;/R&gt;&lt;C&gt;0&lt;/C&gt;&lt;/FQL&gt;&lt;FQL&gt;&lt;Q&gt;JP3497400006^FF_MKT_VAL(ANN_R,63.9106536852196)&lt;/Q&gt;&lt;R&gt;0&lt;/R&gt;&lt;C&gt;0&lt;/C&gt;&lt;/FQL&gt;&lt;FQL&gt;&lt;Q&gt;JP3497400006^FF_MKT_VAL(ANN_R,146.78794291243)&lt;/Q&gt;&lt;R&gt;0&lt;/R&gt;&lt;C&gt;0&lt;/C&gt;&lt;/FQL&gt;&lt;FQL&gt;&lt;Q&gt;US23331A1097^FF_MKT_VAL(ANN_R,334)&lt;/Q&gt;&lt;R&gt;0&lt;/R&gt;&lt;C&gt;0&lt;/C&gt;&lt;/FQL&gt;&lt;FQL&gt;&lt;Q&gt;US23331A1097^FF_MKT_VAL(ANN_R,488)&lt;/Q&gt;&lt;R&gt;0&lt;/R&gt;&lt;C&gt;0&lt;/C&gt;&lt;/FQL&gt;&lt;FQL&gt;&lt;Q&gt;US2310211063^FF_MKT_VAL(ANN_R,732)&lt;/Q&gt;&lt;R&gt;0&lt;/R&gt;&lt;C&gt;0&lt;/C&gt;&lt;/FQL&gt;&lt;FQL&gt;&lt;Q&gt;US2310211063^FF_MKT_VAL(ANN_R,691)&lt;/Q&gt;&lt;R&gt;0&lt;/R&gt;&lt;C&gt;0&lt;/C&gt;&lt;/FQL&gt;&lt;FQL&gt;&lt;Q&gt;CH0012138530^FF_MKT_VAL(ANN_R,1048.93672347069)&lt;/Q&gt;&lt;R&gt;0&lt;/R&gt;&lt;C&gt;0&lt;/C&gt;&lt;/FQL&gt;&lt;FQL&gt;&lt;Q&gt;CH0012138530^FF_MKT_VAL(ANN_R,733.560699462891)&lt;/Q&gt;&lt;R&gt;0&lt;/R&gt;&lt;C&gt;0&lt;/C&gt;&lt;/FQL&gt;&lt;FQL&gt;&lt;Q&gt;FR0000045072^FF_MKT_VAL(ANN_R,1789.79819154739)&lt;/Q&gt;&lt;R&gt;0&lt;/R&gt;&lt;C&gt;0&lt;/C&gt;&lt;/FQL&gt;&lt;FQL&gt;&lt;Q&gt;FR0000120503^FF_MKT_VAL(ANN_R,309.735226631165)&lt;/Q&gt;&lt;R&gt;0&lt;/R&gt;&lt;C&gt;0&lt;/C&gt;&lt;/FQL&gt;&lt;FQL&gt;&lt;Q&gt;DE0006047004^FF_MKT_VAL(ANN_R,360.509679853916)&lt;/Q&gt;&lt;R&gt;0&lt;/R&gt;&lt;C&gt;0&lt;/C&gt;&lt;/FQL&gt;&lt;FQL&gt;&lt;Q&gt;CH0030170408^FF_MKT_VAL(ANN_R,100.084593510628)&lt;/Q&gt;&lt;R&gt;1&lt;/R&gt;&lt;C&gt;1&lt;/C&gt;&lt;D xsi:type="xsd:double"&gt;1825.81180811919&lt;/D&gt;&lt;/FQL&gt;&lt;FQL&gt;&lt;Q&gt;CH0012214059^FF_MKT_VAL(ANN_R,872.948787212372)&lt;/Q&gt;&lt;R&gt;0&lt;/R&gt;&lt;C&gt;0&lt;/C&gt;&lt;/FQL&gt;&lt;FQL&gt;&lt;Q&gt;SE0011166610^FF_MKT_VAL(ANN_R,833.003910154104)&lt;/Q&gt;&lt;R&gt;0&lt;/R&gt;&lt;C&gt;0&lt;/C&gt;&lt;/FQL&gt;&lt;FQL&gt;&lt;Q&gt;FR0000125486^FF_MKT_VAL(ANN_R,1341.81724965572)&lt;/Q&gt;&lt;R&gt;0&lt;/R&gt;&lt;C&gt;0&lt;/C&gt;&lt;/FQL&gt;&lt;FQL&gt;&lt;Q&gt;US7458671010^FF_MKT_VAL(ANN_R,2.743)&lt;/Q&gt;&lt;R&gt;0&lt;/R&gt;&lt;C&gt;0&lt;/C&gt;&lt;/FQL&gt;&lt;FQL&gt;&lt;Q&gt;US45167R1041^FF_MKT_VAL(ANN_R,109.399)&lt;/Q&gt;&lt;R&gt;1&lt;/R&gt;&lt;C&gt;1&lt;/C&gt;&lt;D xsi:type="xsd:double"&gt;2499.66268195&lt;/D&gt;&lt;/FQL&gt;&lt;FQL&gt;&lt;Q&gt;US62944T1051^FF_MKT_VAL(ANN_R,218.984)&lt;/Q&gt;&lt;R&gt;0&lt;/R&gt;&lt;C&gt;0&lt;/C&gt;&lt;/FQL&gt;&lt;FQL&gt;&lt;Q&gt;US5732841060^FF_MKT_VAL(ANN_R,124.342)&lt;/Q&gt;&lt;R&gt;0&lt;/R&gt;&lt;C&gt;0&lt;/C&gt;&lt;/FQL&gt;&lt;FQL&gt;&lt;Q&gt;US9291601097^FF_MKT_VAL(ANN_R,102.849)&lt;/Q&gt;&lt;R&gt;1&lt;/R&gt;&lt;C&gt;1&lt;/C&gt;&lt;D xsi:type="xsd:double"&gt;3808.80495&lt;/D&gt;&lt;/FQL&gt;&lt;FQL&gt;&lt;Q&gt;US5260571048^FF_MKT_VAL(ANN_R,374.731)&lt;/Q&gt;&lt;R&gt;0&lt;/R&gt;&lt;C&gt;0&lt;/C&gt;&lt;/FQL&gt;&lt;FQL&gt;&lt;Q&gt;US23331A1097^FF_MKT_VAL(ANN_R,389.9)&lt;/Q&gt;&lt;R&gt;0&lt;/R&gt;&lt;C&gt;0&lt;/C&gt;&lt;/FQL&gt;&lt;FQL&gt;&lt;Q&gt;FR0000120503^FF_MKT_VAL(ANN_R,613.469858169556)&lt;/Q&gt;&lt;R&gt;0&lt;/R&gt;&lt;C&gt;0&lt;/C&gt;&lt;/FQL&gt;&lt;FQL&gt;&lt;Q&gt;DE0006047004^FF_MKT_VAL(ANN_R,307.678728866577)&lt;/Q&gt;&lt;R&gt;0&lt;/R&gt;&lt;C&gt;0&lt;/C&gt;&lt;/FQL&gt;&lt;FQL&gt;&lt;Q&gt;CH0030170408^FF_MKT_VAL(ANN_R,104.939145815372)&lt;/Q&gt;&lt;R&gt;1&lt;/R&gt;&lt;C&gt;1&lt;/C&gt;&lt;D xsi:type="xsd:double"&gt;3405.8088856112&lt;/D&gt;&lt;/FQL&gt;&lt;FQL&gt;&lt;Q&gt;CH0012214059^FF_MKT_VAL(ANN_R,804.158790230751)&lt;/Q&gt;&lt;R&gt;0&lt;/R&gt;&lt;C&gt;0&lt;/C&gt;&lt;/FQL&gt;&lt;FQL&gt;&lt;Q&gt;SE0011166610^FF_MKT_VAL(ANN_R,677.643161118031)&lt;/Q&gt;&lt;R&gt;0&lt;/R&gt;&lt;C&gt;0&lt;/C&gt;&lt;/FQL&gt;&lt;FQL&gt;&lt;Q&gt;FR0000125486^FF_MKT_VAL(ANN_R,1441.65416669846)&lt;/Q&gt;&lt;R&gt;0&lt;/R&gt;&lt;C&gt;0&lt;/C&gt;&lt;/FQL&gt;&lt;FQL&gt;&lt;Q&gt;US7458671010^FF_MKT_VAL(ANN_R,89.204)&lt;/Q&gt;&lt;R&gt;1&lt;/R&gt;&lt;C&gt;1&lt;/C&gt;&lt;D xsi:type="xsd:double"&gt;281.35125&lt;/D&gt;&lt;/FQL&gt;&lt;FQL&gt;&lt;Q&gt;US45167R1041^FF_MKT_VAL(ANN_R,90.733)&lt;/Q&gt;&lt;R&gt;1&lt;/R&gt;&lt;C&gt;1&lt;/C&gt;&lt;D xsi:type="xsd:double"&gt;114.763823125&lt;/D&gt;&lt;/FQL&gt;&lt;FQL&gt;&lt;Q&gt;US62944T1051^FF_MKT_VAL(ANN_R,181.166)&lt;/Q&gt;&lt;R&gt;0&lt;/R&gt;&lt;C&gt;0&lt;/C&gt;&lt;/FQL&gt;&lt;FQL&gt;&lt;Q&gt;US5732841060^FF_MKT_VAL(ANN_R,28.86)&lt;/Q&gt;&lt;R&gt;0&lt;/R&gt;&lt;C&gt;0&lt;/C&gt;&lt;/FQL&gt;&lt;FQL&gt;&lt;Q&gt;US9291601097^FF_MKT_VAL(ANN_R,-65.968)&lt;/Q&gt;&lt;R&gt;0&lt;/R&gt;&lt;C&gt;0&lt;/C&gt;&lt;/FQL&gt;&lt;FQL&gt;&lt;Q&gt;US5260571048^FF_MKT_VAL(ANN_R,376.609)&lt;/Q&gt;&lt;R&gt;0&lt;/R&gt;&lt;C&gt;0&lt;/C&gt;&lt;/FQL&gt;&lt;FQL&gt;&lt;Q&gt;US23331A1097^FF_MKT_VAL(ANN_R,387.2)&lt;/Q&gt;&lt;R&gt;0&lt;/R&gt;&lt;C&gt;0&lt;/C&gt;&lt;/FQL&gt;&lt;FQL&gt;&lt;Q&gt;FR0000120503^FF_MKT_VAL(ANN_R,266.192559719086)&lt;/Q&gt;&lt;R&gt;0&lt;/R&gt;&lt;C&gt;0&lt;/C&gt;&lt;/FQL&gt;&lt;FQL&gt;&lt;Q&gt;DE0006047004^FF_MKT_VAL(ANN_R,408.312316179276)&lt;/Q&gt;&lt;R&gt;0&lt;/R&gt;&lt;C&gt;0&lt;/C&gt;&lt;/FQL&gt;&lt;FQL&gt;&lt;Q&gt;CH0030170408^FF_MKT_VAL(ANN_R,131.773843598366)&lt;/Q&gt;&lt;R&gt;0&lt;/R&gt;&lt;C&gt;0&lt;/C&gt;&lt;/FQL&gt;&lt;FQL&gt;&lt;Q&gt;CH0012214059^FF_MKT_VAL(ANN_R,884.926891088486)&lt;/Q&gt;&lt;R&gt;0&lt;/R&gt;&lt;C&gt;0&lt;/C&gt;&lt;/FQL&gt;&lt;FQL&gt;&lt;Q&gt;SE0011166610^FF_MKT_VAL(ANN_R,855.236209973693)&lt;/Q&gt;&lt;R&gt;0&lt;/R&gt;&lt;C&gt;0&lt;/C&gt;&lt;/FQL&gt;&lt;FQL&gt;&lt;Q&gt;FR0000125486^FF_MKT_VAL(ANN_R,1857.7082451582)&lt;/Q&gt;&lt;R&gt;0&lt;/R&gt;&lt;C&gt;0&lt;/C&gt;&lt;/FQL&gt;&lt;FQL&gt;&lt;Q&gt;US7458671010^FF_MKT_VAL(ANN_R,14.875)&lt;/Q&gt;&lt;R&gt;1&lt;/R&gt;&lt;C&gt;1&lt;/C&gt;&lt;D xsi:type="xsd:double"&gt;7928.5800538&lt;/D&gt;&lt;/FQL&gt;&lt;FQL&gt;&lt;Q&gt;US45167R1041^FF_MKT_VAL(ANN_R,104.852)&lt;/Q&gt;&lt;R&gt;1&lt;/R&gt;&lt;C&gt;1&lt;/C&gt;&lt;D xsi:type="xsd:double"&gt;2058.242157&lt;/D&gt;&lt;/FQL&gt;&lt;FQL&gt;&lt;Q&gt;US62944T1051^FF_MKT_VAL(ANN_R,260.232)&lt;/Q&gt;&lt;R&gt;0&lt;/R&gt;&lt;C&gt;0&lt;/C&gt;&lt;/FQL&gt;&lt;FQL&gt;&lt;Q&gt;US5732841060^FF_MKT_VAL(ANN_R,155.771)&lt;/Q&gt;&lt;R&gt;0&lt;/R&gt;&lt;C&gt;0&lt;/C&gt;&lt;/FQL&gt;&lt;FQL&gt;&lt;Q&gt;US9291601097^FF_MKT_VAL(ANN_R,125.135)&lt;/Q&gt;&lt;R&gt;0&lt;/R&gt;&lt;C&gt;0&lt;/C&gt;&lt;/FQL&gt;&lt;FQL&gt;&lt;Q&gt;US5260571048^FF_MKT_VAL(ANN_R,199.557)&lt;/Q&gt;&lt;R&gt;0&lt;/R&gt;&lt;C&gt;0&lt;/C&gt;&lt;/FQL&gt;&lt;FQL&gt;&lt;Q&gt;US23331A1097^FF_MKT_VAL(ANN_R,446.4)&lt;/Q&gt;&lt;R&gt;0&lt;/R&gt;&lt;C&gt;0&lt;/C&gt;&lt;/FQL&gt;&lt;FQL&gt;&lt;Q&gt;FR0000045072^FF_MKT_VAL(ANN_R,1189.76129221916)&lt;/Q&gt;&lt;R&gt;0&lt;/R&gt;&lt;C&gt;0&lt;/C&gt;&lt;/FQL&gt;&lt;FQL&gt;&lt;Q&gt;US22160K1051^FF_MKT_VAL(ANN_R,1186)&lt;/Q&gt;&lt;R&gt;0&lt;/R&gt;&lt;C&gt;0&lt;/C&gt;&lt;/FQL&gt;&lt;FQL&gt;&lt;Q&gt;US22160K1051^FF_MKT_VAL(ANN_R,1187)&lt;/Q&gt;&lt;R&gt;0&lt;/R&gt;&lt;C&gt;0&lt;/C&gt;&lt;/FQL&gt;&lt;FQL&gt;&lt;Q&gt;DE0005439004^FF_MKT_VAL(ANN_R,1125.8873010397)&lt;/Q&gt;&lt;R&gt;0&lt;/R&gt;&lt;C&gt;0&lt;/C&gt;&lt;/FQL&gt;&lt;FQL&gt;&lt;Q&gt;DE0005439004^FF_MKT_VAL(ANN_R,969.269312381744)&lt;/Q&gt;&lt;R&gt;0&lt;/R&gt;&lt;C&gt;0&lt;/C&gt;&lt;/FQL&gt;&lt;FQL&gt;&lt;Q&gt;US21036P1084^FF_MKT_VAL(ANN_R,169.5)&lt;/Q&gt;&lt;R&gt;0&lt;/R&gt;&lt;C&gt;0&lt;/C&gt;&lt;/FQL&gt;&lt;FQL&gt;&lt;Q&gt;US21036P1084^FF_MKT_VAL(ANN_R,186.2)&lt;/Q&gt;&lt;R&gt;0&lt;/R&gt;&lt;C&gt;0&lt;/C&gt;&lt;/FQL&gt;&lt;FQL&gt;&lt;Q&gt;DK0060448595^FF_MKT_VAL(ANN_R,180.980075925589)&lt;/Q&gt;&lt;R&gt;0&lt;/R&gt;&lt;C&gt;0&lt;/C&gt;&lt;/FQL&gt;&lt;FQL&gt;&lt;Q&gt;DK0060448595^FF_MKT_VAL(ANN_R,179.054147154093)&lt;/Q&gt;&lt;R&gt;0&lt;/R&gt;&lt;C&gt;0&lt;/C&gt;&lt;/FQL&gt;&lt;FQL&gt;&lt;Q&gt;US1941621039^FF_MKT_VAL(ANN_R,1259)&lt;/Q&gt;&lt;R&gt;0&lt;/R&gt;&lt;C&gt;0&lt;/C&gt;&lt;/FQL&gt;&lt;FQL&gt;&lt;Q&gt;US1941621039^FF_MKT_VAL(ANN_R,803)&lt;/Q&gt;&lt;R&gt;0&lt;/R&gt;&lt;C&gt;0&lt;/C&gt;&lt;/FQL&gt;&lt;FQL&gt;&lt;Q&gt;NL0010545661^FF_MKT_VAL(ANN_R,345)&lt;/Q&gt;&lt;R&gt;0&lt;/R&gt;&lt;C&gt;0&lt;/C&gt;&lt;/FQL&gt;&lt;FQL&gt;&lt;Q&gt;NL0010545661^FF_MKT_VAL(ANN_R,208)&lt;/Q&gt;&lt;R&gt;0&lt;/R&gt;&lt;C&gt;0&lt;/C&gt;&lt;/FQL&gt;&lt;FQL&gt;&lt;Q&gt;US18915M1071^FF_MKT_VAL(ANN_R,2.391)&lt;/Q&gt;&lt;R&gt;0&lt;/R&gt;&lt;C&gt;0&lt;/C&gt;&lt;/FQL&gt;&lt;FQL&gt;&lt;Q&gt;CH0210483332^FF_MKT_VAL(ANN_R,832.394832779278)&lt;/Q&gt;&lt;R&gt;0&lt;/R&gt;&lt;C&gt;0&lt;/C&gt;&lt;/FQL&gt;&lt;FQL&gt;&lt;Q&gt;CH0210483332^FF_MKT_VAL(ANN_R,354.164469528424)&lt;/Q&gt;&lt;R&gt;0&lt;/R&gt;&lt;C&gt;0&lt;/C&gt;&lt;/FQL&gt;&lt;FQL&gt;&lt;Q&gt;TW0002412004^FF_MKT_VAL(ANN_R,226.034069981992)&lt;/Q&gt;&lt;R&gt;0&lt;/R&gt;&lt;C&gt;0&lt;/C&gt;&lt;/FQL&gt;&lt;FQL&gt;&lt;Q&gt;TW0002412004^FF_MKT_VAL(ANN_R,272.359176194668)&lt;/Q&gt;&lt;R&gt;0&lt;/R&gt;&lt;C&gt;0&lt;/C&gt;&lt;/FQL&gt;&lt;FQL&gt;&lt;Q&gt;JP3519400000^FF_MKT_VAL(ANN_R,240.705760072917)&lt;/Q&gt;&lt;R&gt;0&lt;/R&gt;&lt;C&gt;0&lt;/C&gt;&lt;/FQL&gt;&lt;FQL&gt;&lt;Q&gt;JP3519400000^FF_MKT_VAL(ANN_R,319.069255543873)&lt;/Q&gt;&lt;R&gt;0&lt;/R&gt;&lt;C&gt;0&lt;/C&gt;&lt;/FQL&gt;&lt;FQL&gt;&lt;Q&gt;TW0002002003^FF_MKT_VAL(ANN_R,150.430914444268)&lt;/Q&gt;&lt;R&gt;0&lt;/R&gt;&lt;C&gt;0&lt;/C&gt;&lt;/FQL&gt;&lt;FQL&gt;&lt;Q&gt;TW0002002003^FF_MKT_VAL(ANN_R,225.429352198243)&lt;/Q&gt;&lt;R&gt;0&lt;/R&gt;&lt;C&gt;0&lt;/C&gt;&lt;/FQL&gt;&lt;FQL&gt;&lt;Q&gt;JP3566800003^FF_MKT_VAL(ANN_R,1349.90660858899)&lt;/Q&gt;&lt;R&gt;0&lt;/R&gt;&lt;C&gt;0&lt;/C&gt;&lt;/FQL&gt;&lt;FQL&gt;&lt;Q&gt;JP3566800003^FF_MKT_VAL(ANN_R,)&lt;/Q&gt;&lt;R&gt;1&lt;/R&gt;&lt;C&gt;1&lt;/C&gt;&lt;D xsi:type="xsd:double"&gt;3141898.413785&lt;/D&gt;&lt;/FQL&gt;&lt;FQL&gt;&lt;Q&gt;KR7068270008^FF_MKT_VAL(ANN_R,18.2701165152617)&lt;/Q&gt;&lt;R&gt;1&lt;/R&gt;&lt;C&gt;1&lt;/C&gt;&lt;D xsi:type="xsd:double"&gt;28278548.4501078&lt;/D&gt;&lt;/FQL&gt;&lt;FQL&gt;&lt;Q&gt;KR7068270008^FF_MKT_VAL(ANN_R,56.6882365038804)&lt;/Q&gt;&lt;R&gt;0&lt;/R&gt;&lt;C&gt;0&lt;/C&gt;&lt;/FQL&gt;&lt;FQL&gt;&lt;Q&gt;ES0105066007^FF_MKT_VAL(ANN_R,15.4284152657986)&lt;/Q&gt;&lt;R&gt;1&lt;/R&gt;&lt;C&gt;1&lt;/C&gt;&lt;D xsi:type="xsd:double"&gt;3994.2190576&lt;/D&gt;&lt;/FQL&gt;&lt;FQL&gt;&lt;Q&gt;ES0105066007^FF_MKT_VAL(ANN_R,28.2744588561058)&lt;/Q&gt;&lt;R&gt;0&lt;/R&gt;&lt;C&gt;0&lt;/C&gt;&lt;/FQL&gt;&lt;FQL&gt;&lt;Q&gt;TW0002882008^FF_MKT_VAL(ANN_R,-18.8190985724628)&lt;/Q&gt;&lt;R&gt;1&lt;/R&gt;&lt;C&gt;1&lt;/C&gt;&lt;D xsi:type="xsd:double"&gt;407455.4271&lt;/D&gt;&lt;/FQL&gt;&lt;FQL&gt;&lt;Q&gt;TW0002882008^FF_MKT_VAL(ANN_R,130.175196859539)&lt;/Q&gt;&lt;R&gt;0&lt;/R&gt;&lt;C&gt;0&lt;/C&gt;&lt;/FQL&gt;&lt;FQL&gt;&lt;Q&gt;DK0060336014^FF_MKT_VAL(ANN_R,134.463443383574)&lt;/Q&gt;&lt;R&gt;0&lt;/R&gt;&lt;C&gt;0&lt;/C&gt;&lt;/FQL&gt;&lt;FQL&gt;&lt;Q&gt;DE000SYM9999^FF_MKT_VAL(ANN_R,133.045660402179)&lt;/Q&gt;&lt;R&gt;0&lt;/R&gt;&lt;C&gt;0&lt;/C&gt;&lt;/FQL&gt;&lt;FQL&gt;&lt;Q&gt;DE0006048432^FF_MKT_VAL(ANN_R,850.665675997734)&lt;/Q&gt;&lt;R&gt;0&lt;/R&gt;&lt;C&gt;0&lt;/C&gt;&lt;/FQL&gt;&lt;FQL&gt;&lt;Q&gt;NL0013267909^FF_MKT_VAL(ANN_R,315.266212821007)&lt;/Q&gt;&lt;R&gt;0&lt;/R&gt;&lt;C&gt;0&lt;/C&gt;&lt;/FQL&gt;&lt;FQL&gt;&lt;Q&gt;FR0000120321^FF_MKT_VAL(ANN_R,1151.55132472515)&lt;/Q&gt;&lt;R&gt;0&lt;/R&gt;&lt;C&gt;0&lt;/C&gt;&lt;/FQL&gt;&lt;FQL&gt;&lt;Q&gt;NL0009434992^FF_MKT_VAL(ANN_R,741)&lt;/Q&gt;&lt;R&gt;0&lt;/R&gt;&lt;C&gt;0&lt;/C&gt;&lt;/FQL&gt;&lt;FQL&gt;&lt;Q&gt;US4943681035^FF_MKT_VAL(ANN_R,744)&lt;/Q&gt;&lt;R&gt;0&lt;/R&gt;&lt;C&gt;0&lt;/C&gt;&lt;/FQL&gt;&lt;FQL&gt;&lt;Q&gt;US0091581068^FF_MKT_VAL(ANN_R,440.8)&lt;/Q&gt;&lt;R&gt;0&lt;/R&gt;&lt;C&gt;0&lt;/C&gt;&lt;/FQL&gt;&lt;FQL&gt;&lt;Q&gt;US1941621039^FF_MKT_VAL(ANN_R,932)&lt;/Q&gt;&lt;R&gt;0&lt;/R&gt;&lt;C&gt;0&lt;/C&gt;&lt;/FQL&gt;&lt;FQL&gt;&lt;Q&gt;TW0001301000^FF_MKT_VAL(ANN_R,120.257249624999)&lt;/Q&gt;&lt;R&gt;1&lt;/R&gt;&lt;C&gt;1&lt;/C&gt;&lt;D xsi:type="xsd:double"&gt;613657.4324&lt;/D&gt;&lt;/FQL&gt;&lt;FQL&gt;&lt;Q&gt;JP3351600006^FF_MKT_VAL(ANN_R,151.069079423323)&lt;/Q&gt;&lt;R&gt;0&lt;/R&gt;&lt;C&gt;0&lt;/C&gt;&lt;/FQL&gt;&lt;FQL&gt;&lt;Q&gt;TW0001303006^FF_MKT_VAL(ANN_R,85.1095678410307)&lt;/Q&gt;&lt;R&gt;0&lt;/R&gt;&lt;C&gt;0&lt;/C&gt;&lt;/FQL&gt;&lt;FQL&gt;&lt;Q&gt;KR7028260008^FF_MKT_VAL(ANN_R,219.238765328739)&lt;/Q&gt;&lt;R&gt;0&lt;/R&gt;&lt;C&gt;0&lt;/C&gt;&lt;/FQL&gt;&lt;FQL&gt;&lt;Q&gt;JP3205800000^FF_MKT_VAL(ANN_R,448.26516725868)&lt;/Q&gt;&lt;R&gt;0&lt;/R&gt;&lt;C&gt;0&lt;/C&gt;&lt;/FQL&gt;&lt;FQL&gt;&lt;Q&gt;JP3371200001^FF_MKT_VAL(ANN_R,613.19429397583)&lt;/Q&gt;&lt;R&gt;0&lt;/R&gt;&lt;C&gt;0&lt;/C&gt;&lt;/FQL&gt;&lt;FQL&gt;&lt;Q&gt;TW0001326007^FF_MKT_VAL(ANN_R,158.59905331864)&lt;/Q&gt;&lt;R&gt;0&lt;/R&gt;&lt;C&gt;0&lt;/C&gt;&lt;/FQL&gt;&lt;FQL&gt;&lt;Q&gt;JP3951600000^FF_MKT_VAL(ANN_R,148.529020579532)&lt;/Q&gt;&lt;R&gt;0&lt;/R&gt;&lt;C&gt;0&lt;/C&gt;&lt;/FQL&gt;&lt;FQL&gt;&lt;Q&gt;DK0060336014^FF_MKT_VAL(ANN_R,120.453461423516)&lt;/Q&gt;&lt;R&gt;1&lt;/R&gt;&lt;C&gt;1&lt;/C&gt;&lt;D xsi:type="xsd:double"&gt;97624.227999&lt;/D&gt;&lt;/FQL&gt;&lt;FQL&gt;&lt;Q&gt;DE000SYM9999^FF_MKT_VAL(ANN_R,113.464789517641)&lt;/Q&gt;&lt;R&gt;1&lt;/R&gt;&lt;C&gt;1&lt;/C&gt;&lt;D xsi:type="xsd:double"&gt;3958.80555&lt;/D&gt;&lt;/FQL&gt;&lt;FQL&gt;&lt;Q&gt;DE0006048432^FF_MKT_VAL(ANN_R,691.333340167999)&lt;/Q&gt;&lt;R&gt;0&lt;/R&gt;&lt;C&gt;0&lt;/C&gt;&lt;/FQL&gt;&lt;FQL&gt;&lt;Q&gt;NL0013267909^FF_MKT_VAL(ANN_R,193.47895526886)&lt;/Q&gt;&lt;R&gt;0&lt;/R&gt;&lt;C&gt;0&lt;/C&gt;&lt;/FQL&gt;&lt;FQL&gt;&lt;Q&gt;FR0000120321^FF_MKT_VAL(ANN_R,1295.83710041046)&lt;/Q&gt;&lt;R&gt;0&lt;/R&gt;&lt;C&gt;0&lt;/C&gt;&lt;/FQL&gt;&lt;FQL&gt;&lt;Q&gt;NL0009434992^FF_MKT_VAL(ANN_R,1209)&lt;/Q&gt;&lt;R&gt;1&lt;/R&gt;&lt;C&gt;1&lt;/C&gt;&lt;D xsi:type="xsd:double"&gt;18497.84038749&lt;/D&gt;&lt;/FQL&gt;&lt;FQL&gt;&lt;Q&gt;US4943681035^FF_MKT_VAL(ANN_R,395)&lt;/Q&gt;&lt;R&gt;0&lt;/R&gt;&lt;C&gt;0&lt;/C&gt;&lt;/FQL&gt;&lt;FQL&gt;&lt;Q&gt;US0091581068^FF_MKT_VAL(ANN_R,372)&lt;/Q&gt;&lt;R&gt;0&lt;/R&gt;&lt;C&gt;0&lt;/C&gt;&lt;/FQL&gt;&lt;FQL&gt;&lt;Q&gt;US1941621039^FF_MKT_VAL(ANN_R,847)&lt;/Q&gt;&lt;R&gt;0&lt;/R&gt;&lt;C&gt;0&lt;/C&gt;&lt;/FQL&gt;&lt;FQL&gt;&lt;Q&gt;TW0001301000^FF_MKT_VAL(ANN_R,171.847958914049)&lt;/Q&gt;&lt;R&gt;0&lt;/R&gt;&lt;C&gt;0&lt;/C&gt;&lt;/FQL&gt;&lt;FQL&gt;&lt;Q&gt;JP3351600006^FF_MKT_VAL(ANN_R,392.483661644161)&lt;/Q&gt;&lt;R&gt;0&lt;/R&gt;&lt;C&gt;0&lt;/C&gt;&lt;/FQL&gt;&lt;FQL&gt;&lt;Q&gt;TW0001303006^FF_MKT_VAL(ANN_R,236.945850698836)&lt;/Q&gt;&lt;R&gt;0&lt;/R&gt;&lt;C&gt;0&lt;/C&gt;&lt;/FQL&gt;&lt;FQL&gt;&lt;Q&gt;KR7028260008^FF_MKT_VAL(ANN_R,75.9267887328697)&lt;/Q&gt;&lt;R&gt;0&lt;/R&gt;&lt;C&gt;0&lt;/C&gt;&lt;/FQL&gt;&lt;FQL&gt;&lt;Q&gt;JP3205800000^FF_MKT_VAL(ANN_R,468.187998622656)&lt;/Q&gt;&lt;R&gt;0&lt;/R&gt;&lt;C&gt;0&lt;/C&gt;&lt;/FQL&gt;&lt;FQL&gt;&lt;Q&gt;JP3371200001^FF_MKT_VAL(ANN_R,674.811576507986)&lt;/Q&gt;&lt;R&gt;0&lt;/R&gt;&lt;C&gt;0&lt;/C&gt;&lt;/FQL&gt;&lt;FQL&gt;&lt;Q&gt;TW0001326007^FF_MKT_VAL(ANN_R,244.730038277216)&lt;/Q&gt;&lt;R&gt;0&lt;/R&gt;&lt;C&gt;0&lt;/C&gt;&lt;/FQL&gt;&lt;FQL&gt;&lt;Q&gt;JP3951600000^FF_MKT_VAL(ANN_R,199.976795420051)&lt;/Q&gt;&lt;R&gt;0&lt;/R&gt;&lt;C&gt;0&lt;/C&gt;&lt;/FQL&gt;&lt;FQL&gt;&lt;Q&gt;DK0060336014^FF_MKT_VAL(ANN_R,129.191869854927)&lt;/Q&gt;&lt;R&gt;0&lt;/R&gt;&lt;C&gt;0&lt;/C&gt;&lt;/FQL&gt;&lt;FQL&gt;&lt;Q&gt;DE000SYM9999^FF_MKT_VAL(ANN_R,132.057452115893)&lt;/Q&gt;&lt;R&gt;0&lt;/R&gt;&lt;C&gt;0&lt;/C&gt;&lt;/FQL&gt;&lt;FQL&gt;&lt;Q&gt;DE0006048432^FF_MKT_VAL(ANN_R,820.008436083794)&lt;/Q&gt;&lt;R&gt;0&lt;/R&gt;&lt;C&gt;0&lt;/C&gt;&lt;/FQL&gt;&lt;FQL&gt;&lt;Q&gt;NL0013267909^FF_MKT_VAL(ANN_R,381.241886377335)&lt;/Q&gt;&lt;R&gt;0&lt;/R&gt;&lt;C&gt;0&lt;/C&gt;&lt;/FQL&gt;&lt;FQL&gt;&lt;Q&gt;FR0000120321^FF_MKT_VAL(ANN_R,1115.75288167)&lt;/Q&gt;&lt;R&gt;0&lt;/R&gt;&lt;C&gt;0&lt;/C&gt;&lt;/FQL&gt;&lt;FQL&gt;&lt;Q&gt;NL0009434992^FF_MKT_VAL(ANN_R,1044)&lt;/Q&gt;&lt;R&gt;0&lt;/R&gt;&lt;C&gt;0&lt;/C&gt;&lt;/FQL&gt;&lt;FQL&gt;&lt;Q&gt;US4943681035^FF_MKT_VAL(ANN_R,961)&lt;/Q&gt;&lt;R&gt;0&lt;/R&gt;&lt;C&gt;0&lt;/C&gt;&lt;/FQL&gt;&lt;FQL&gt;&lt;Q&gt;US0091581068^FF_MKT_VAL(ANN_R,1348.8)&lt;/Q&gt;&lt;R&gt;0&lt;/R&gt;&lt;C&gt;0&lt;/C&gt;&lt;/FQL&gt;&lt;FQL&gt;&lt;Q&gt;US1941621039^FF_MKT_VAL(ANN_R,1037)&lt;/Q&gt;&lt;R&gt;0&lt;/R&gt;&lt;C&gt;0&lt;/C&gt;&lt;/FQL&gt;&lt;FQL&gt;&lt;Q&gt;TW0001301000^FF_MKT_VAL(ANN_R,56.5393079006597)&lt;/Q&gt;&lt;R&gt;0&lt;/R&gt;&lt;C&gt;0&lt;/C&gt;&lt;/FQL&gt;&lt;FQL&gt;&lt;Q&gt;JP3351600006^FF_MKT_VAL(ANN_R,88.2696487903594)&lt;/Q&gt;&lt;R&gt;1&lt;/R&gt;&lt;C&gt;1&lt;/C&gt;&lt;D xsi:type="xsd:double"&gt;473651.474892923&lt;/D&gt;&lt;/FQL&gt;&lt;FQL&gt;&lt;Q&gt;TW0001303006^FF_MKT_VAL(ANN_R,189.582910011604)&lt;/Q&gt;&lt;R&gt;0&lt;/R&gt;&lt;C&gt;0&lt;/C&gt;&lt;/FQL&gt;&lt;FQL&gt;&lt;Q&gt;KR7028260008^FF_MKT_VAL(ANN_R,165.514881595144)&lt;/Q&gt;&lt;R&gt;0&lt;/R&gt;&lt;C&gt;0&lt;/C&gt;&lt;/FQL&gt;&lt;FQL&gt;&lt;Q&gt;JP3205800000^FF_MKT_VAL(ANN_R,493.179239988327)&lt;/Q&gt;&lt;R&gt;0&lt;/R&gt;&lt;C&gt;0&lt;/C&gt;&lt;/FQL&gt;&lt;FQL&gt;&lt;Q&gt;JP3371200001^FF_MKT_VAL(ANN_R,580.814955672249)&lt;/Q&gt;&lt;R&gt;0&lt;/R&gt;&lt;C&gt;0&lt;/C&gt;&lt;/FQL&gt;&lt;FQL&gt;&lt;Q&gt;TW0001326007^FF_MKT_VAL(ANN_R,210.969104333013)&lt;/Q&gt;&lt;R&gt;0&lt;/R&gt;&lt;C&gt;0&lt;/C&gt;&lt;/FQL&gt;&lt;FQL&gt;&lt;Q&gt;JP3951600000^FF_MKT_VAL(ANN_R,177.69862818718)&lt;/Q&gt;&lt;R&gt;0&lt;/R&gt;&lt;C&gt;0&lt;/C&gt;&lt;/FQL&gt;&lt;FQL&gt;&lt;Q&gt;FR0000120172^FF_MKT_VAL(ANN_R,735.214498758316)&lt;/Q&gt;&lt;R&gt;0&lt;/R&gt;&lt;C&gt;0&lt;/C&gt;&lt;/FQL&gt;&lt;FQL&gt;&lt;Q&gt;FR0000120172^FF_MKT_VAL(ANN_R,558.50506567955)&lt;/Q&gt;&lt;R&gt;0&lt;/R&gt;&lt;C&gt;0&lt;/C&gt;&lt;/FQL&gt;&lt;FQL&gt;&lt;Q&gt;DK0010181759^FF_MKT_VAL(ANN_R,318.160662055016)&lt;/Q&gt;&lt;R&gt;0&lt;/R&gt;&lt;C&gt;0&lt;/C&gt;&lt;/FQL&gt;&lt;FQL&gt;&lt;Q&gt;DK0010181759^FF_MKT_VAL(ANN_R,334.897914618254)&lt;/Q&gt;&lt;R&gt;0&lt;/R&gt;&lt;C&gt;0&lt;/C&gt;&lt;/FQL&gt;&lt;FQL&gt;&lt;Q&gt;US14149Y1082^FF_MKT_VAL(ANN_R,529)&lt;/Q&gt;&lt;R&gt;0&lt;/R&gt;&lt;C&gt;0&lt;/C&gt;&lt;/FQL&gt;&lt;FQL&gt;&lt;Q&gt;US14149Y1082^FF_MKT_VAL(ANN_R,311)&lt;/Q&gt;&lt;R&gt;0&lt;/R&gt;&lt;C&gt;0&lt;/C&gt;&lt;/FQL&gt;&lt;FQL&gt;&lt;Q&gt;FR0000125338^FF_MKT_VAL(ANN_R,151.922151327133)&lt;/Q&gt;&lt;R&gt;0&lt;/R&gt;&lt;C&gt;0&lt;/C&gt;&lt;/FQL&gt;&lt;FQL&gt;&lt;Q&gt;FR0000125338^FF_MKT_VAL(ANN_R,242.876952409744)&lt;/Q&gt;&lt;R&gt;0&lt;/R&gt;&lt;C&gt;0&lt;/C&gt;&lt;/FQL&gt;&lt;FQL&gt;&lt;Q&gt;JP3242800005^FF_MKT_VAL(ANN_R,971.735621023923)&lt;/Q&gt;&lt;R&gt;0&lt;/R&gt;&lt;C&gt;0&lt;/C&gt;&lt;/FQL&gt;&lt;FQL&gt;&lt;Q&gt;JP3242800005^FF_MKT_VAL(ANN_R,712.351330285892)&lt;/Q&gt;&lt;R&gt;0&lt;/R&gt;&lt;C&gt;0&lt;/C&gt;&lt;/FQL&gt;&lt;FQL&gt;&lt;Q&gt;US12541W2098^FF_MKT_VAL(ANN_R,311.8)&lt;/Q&gt;&lt;R&gt;0&lt;/R&gt;&lt;C&gt;0&lt;/C&gt;&lt;/FQL&gt;&lt;FQL&gt;&lt;Q&gt;US12541W2098^FF_MKT_VAL(ANN_R,219.029)&lt;/Q&gt;&lt;R&gt;0&lt;/R&gt;&lt;C&gt;0&lt;/C&gt;&lt;/FQL&gt;&lt;FQL&gt;&lt;Q&gt;US1156372096^FF_MKT_VAL(ANN_R,375)&lt;/Q&gt;&lt;R&gt;0&lt;/R&gt;&lt;C&gt;0&lt;/C&gt;&lt;/FQL&gt;&lt;FQL&gt;&lt;Q&gt;US1156372096^FF_MKT_VAL(ANN_R,201)&lt;/Q&gt;&lt;R&gt;0&lt;/R&gt;&lt;C&gt;0&lt;/C&gt;&lt;/FQL&gt;&lt;FQL&gt;&lt;Q&gt;JP3830800003^FF_MKT_VAL(ANN_R,1048.07488990948)&lt;/Q&gt;&lt;R&gt;0&lt;/R&gt;&lt;C&gt;0&lt;/C&gt;&lt;/FQL&gt;&lt;FQL&gt;&lt;Q&gt;JP3830800003^FF_MKT_VAL(ANN_R,730.10186244268)&lt;/Q&gt;&lt;R&gt;0&lt;/R&gt;&lt;C&gt;0&lt;/C&gt;&lt;/FQL&gt;&lt;FQL&gt;&lt;Q&gt;FR0000120503^FF_MKT_VAL(ANN_R,215.130637645721)&lt;/Q&gt;&lt;R&gt;0&lt;/R&gt;&lt;C&gt;0&lt;/C&gt;&lt;/FQL&gt;&lt;FQL&gt;&lt;Q&gt;FR0000120503^FF_MKT_VAL(ANN_R,472.322921276093)&lt;/Q&gt;&lt;R&gt;0&lt;/R&gt;&lt;C&gt;0&lt;/C&gt;&lt;/FQL&gt;&lt;FQL&gt;&lt;Q&gt;US0995021062^FF_MKT_VAL(ANN_R,122.912)&lt;/Q&gt;&lt;R&gt;0&lt;/R&gt;&lt;C&gt;0&lt;/C&gt;&lt;/FQL&gt;&lt;FQL&gt;&lt;Q&gt;US0995021062^FF_MKT_VAL(ANN_R,52.512)&lt;/Q&gt;&lt;R&gt;0&lt;/R&gt;&lt;C&gt;0&lt;/C&gt;&lt;/FQL&gt;&lt;FQL&gt;&lt;Q&gt;US0970231058^FF_MKT_VAL(ANN_R,1490)&lt;/Q&gt;&lt;R&gt;0&lt;/R&gt;&lt;C&gt;0&lt;/C&gt;&lt;/FQL&gt;&lt;FQL&gt;&lt;Q&gt;US0970231058^FF_MKT_VAL(ANN_R,837)&lt;/Q&gt;&lt;R&gt;0&lt;/R&gt;&lt;C&gt;0&lt;/C&gt;&lt;/FQL&gt;&lt;FQL&gt;&lt;Q&gt;DE0005190003^FF_MKT_VAL(ANN_R,3684.94386029243)&lt;/Q&gt;&lt;R&gt;0&lt;/R&gt;&lt;C&gt;0&lt;/C&gt;&lt;/FQL&gt;&lt;FQL&gt;&lt;Q&gt;DE0005190003^FF_MKT_VAL(ANN_R,3793.13360238075)&lt;/Q&gt;&lt;R&gt;0&lt;/R&gt;&lt;C&gt;0&lt;/C&gt;&lt;/FQL&gt;&lt;FQL&gt;&lt;Q&gt;DE000BAY0017^FF_MKT_VAL(ANN_R,1884.05646061897)&lt;/Q&gt;&lt;R&gt;0&lt;/R&gt;&lt;C&gt;0&lt;/C&gt;&lt;/FQL&gt;&lt;FQL&gt;&lt;Q&gt;DK0010181759^FF_MKT_VAL(ANN_R,260.309340119362)&lt;/Q&gt;&lt;R&gt;0&lt;/R&gt;&lt;C&gt;0&lt;/C&gt;&lt;/FQL&gt;&lt;FQL&gt;&lt;Q&gt;NL0000009165^FF_MKT_VAL(ANN_R,828.541731238365)&lt;/Q&gt;&lt;R&gt;0&lt;/R&gt;&lt;C&gt;0&lt;/C&gt;&lt;/FQL&gt;&lt;FQL&gt;&lt;Q&gt;FR0000120693^FF_MKT_VAL(ANN_R,435.966572284698)&lt;/Q&gt;&lt;R&gt;0&lt;/R&gt;&lt;C&gt;0&lt;/C&gt;&lt;/FQL&gt;&lt;FQL&gt;&lt;Q&gt;BE0974293251^FF_MKT_VAL(ANN_R,3255.99998818943)&lt;/Q&gt;&lt;R&gt;0&lt;/R&gt;&lt;C&gt;0&lt;/C&gt;&lt;/FQL&gt;&lt;FQL&gt;&lt;Q&gt;US1156372096^FF_MKT_VAL(ANN_R,430)&lt;/Q&gt;&lt;R&gt;0&lt;/R&gt;&lt;C&gt;0&lt;/C&gt;&lt;/FQL&gt;&lt;FQL&gt;&lt;Q&gt;US49271V1008^FF_MKT_VAL(ANN_R,431)&lt;/Q&gt;&lt;R&gt;0&lt;/R&gt;&lt;C&gt;0&lt;/C&gt;&lt;/FQL&gt;&lt;FQL&gt;&lt;Q&gt;US21036P1084^FF_MKT_VAL(ANN_R,80.2)&lt;/Q&gt;&lt;R&gt;0&lt;/R&gt;&lt;C&gt;0&lt;/C&gt;&lt;/FQL&gt;&lt;FQL&gt;&lt;Q&gt;JP3258000003^FF_MKT_VAL(ANN_R,398.052989535034)&lt;/Q&gt;&lt;R&gt;0&lt;/R&gt;&lt;C&gt;0&lt;/C&gt;&lt;/FQL&gt;&lt;FQL&gt;&lt;Q&gt;JP3116000005^FF_MKT_VAL(ANN_R,479.969887247309)&lt;/Q&gt;&lt;R&gt;0&lt;/R&gt;&lt;C&gt;0&lt;/C&gt;&lt;/FQL&gt;&lt;FQL&gt;&lt;Q&gt;DK0010181759^FF_MKT_VAL(ANN_R,375.922432169318)&lt;/Q&gt;&lt;R&gt;0&lt;/R&gt;&lt;C&gt;0&lt;/C&gt;&lt;/FQL&gt;&lt;FQL&gt;&lt;Q&gt;NL0000009165^FF_MKT_VAL(ANN_R,972.113775253296)&lt;/Q&gt;&lt;R&gt;0&lt;/R&gt;&lt;C&gt;0&lt;/C&gt;&lt;/FQL&gt;&lt;FQL&gt;&lt;Q&gt;FR0000120693^FF_MKT_VAL(ANN_R,442.371414065361)&lt;/Q&gt;&lt;R&gt;0&lt;/R&gt;&lt;C&gt;0&lt;/C&gt;&lt;/FQL&gt;&lt;FQL&gt;&lt;Q&gt;BE0974293251^FF_MKT_VAL(ANN_R,3046.99993438794)&lt;/Q&gt;&lt;R&gt;0&lt;/R&gt;&lt;C&gt;0&lt;/C&gt;&lt;/FQL&gt;&lt;FQL&gt;&lt;Q&gt;US1156372096^FF_MKT_VAL(ANN_R,200)&lt;/Q&gt;&lt;R&gt;0&lt;/R&gt;&lt;C&gt;0&lt;/C&gt;&lt;/FQL&gt;&lt;FQL&gt;&lt;Q&gt;US49271V1008^FF_MKT_VAL(ANN_R,210)&lt;/Q&gt;&lt;R&gt;0&lt;/R&gt;&lt;C&gt;0&lt;/C&gt;&lt;/FQL&gt;&lt;FQL&gt;&lt;Q&gt;US21036P1084^FF_MKT_VAL(ANN_R,238.6)&lt;/Q&gt;&lt;R&gt;0&lt;/R&gt;&lt;C&gt;0&lt;/C&gt;&lt;/FQL&gt;&lt;FQL&gt;&lt;Q&gt;JP3258000003^FF_MKT_VAL(ANN_R,361.444974027574)&lt;/Q&gt;&lt;R&gt;0&lt;/R&gt;&lt;C&gt;0&lt;/C&gt;&lt;/FQL&gt;&lt;FQL&gt;&lt;Q&gt;JP3116000005^FF_MKT_VAL(ANN_R,933.089228399098)&lt;/Q&gt;&lt;R&gt;0&lt;/R&gt;&lt;C&gt;0&lt;/C&gt;&lt;/FQL&gt;&lt;FQL&gt;&lt;Q&gt;DK0010181759^FF_MKT_VAL(ANN_R,293.259479224682)&lt;/Q&gt;&lt;R&gt;0&lt;/R&gt;&lt;C&gt;0&lt;/C&gt;&lt;/FQL&gt;&lt;FQL&gt;&lt;Q&gt;NL0000009165^FF_MKT_VAL(ANN_R,886.556576013565)&lt;/Q&gt;&lt;R&gt;0&lt;/R&gt;&lt;C&gt;0&lt;/C&gt;&lt;/FQL&gt;&lt;FQL&gt;&lt;Q&gt;FR0000120693^FF_MKT_VAL(ANN_R,444.7524061203)&lt;/Q&gt;&lt;R&gt;0&lt;/R&gt;&lt;C&gt;0&lt;/C&gt;&lt;/FQL&gt;&lt;FQL&gt;&lt;Q&gt;BE0974293251^FF_MKT_VAL(ANN_R,2141.00001626529)&lt;/Q&gt;&lt;R&gt;0&lt;/R&gt;&lt;C&gt;0&lt;/C&gt;&lt;/FQL&gt;&lt;FQL&gt;&lt;Q&gt;US1156372096^FF_MKT_VAL(ANN_R,266)&lt;/Q&gt;&lt;R&gt;0&lt;/R&gt;&lt;C&gt;0&lt;/C&gt;&lt;/FQL&gt;&lt;FQL&gt;&lt;Q&gt;US49271V1008^FF_MKT_VAL(ANN_R,291)&lt;/Q&gt;&lt;R&gt;0&lt;/R&gt;&lt;C&gt;0&lt;/C&gt;&lt;/FQL&gt;&lt;FQL&gt;&lt;Q&gt;US21036P1084^FF_MKT_VAL(ANN_R,219.6)&lt;/Q&gt;&lt;R&gt;0&lt;/R&gt;&lt;C&gt;0&lt;/C&gt;&lt;/FQL&gt;&lt;FQL&gt;&lt;Q&gt;JP3258000003^FF_MKT_VAL(ANN_R,545.313445568085)&lt;/Q&gt;&lt;R&gt;0&lt;/R&gt;&lt;C&gt;0&lt;/C&gt;&lt;/FQL&gt;&lt;FQL&gt;&lt;Q&gt;JP3116000005^FF_MKT_VAL(ANN_R,697.426539063454)&lt;/Q&gt;&lt;R&gt;0&lt;/R&gt;&lt;C&gt;0&lt;/C&gt;&lt;/FQL&gt;&lt;FQL&gt;&lt;Q&gt;DE000BAY0017^FF_MKT_VAL(ANN_R,2858.56099748611)&lt;/Q&gt;&lt;R&gt;0&lt;/R&gt;&lt;C&gt;0&lt;/C&gt;&lt;/FQL&gt;&lt;FQL&gt;&lt;Q&gt;US0605051046^FF_MKT_VAL(ANN_R,2175)&lt;/Q&gt;&lt;R&gt;0&lt;/R&gt;&lt;C&gt;0&lt;/C&gt;&lt;/FQL&gt;&lt;FQL&gt;&lt;Q&gt;US0605051046^FF_MKT_VAL(ANN_R,4359)&lt;/Q&gt;&lt;R&gt;0&lt;/R&gt;&lt;C&gt;0&lt;/C&gt;&lt;/FQL&gt;&lt;FQL&gt;&lt;Q&gt;JP3778630008^FF_MKT_VAL(ANN_R,177.795597176999)&lt;/Q&gt;&lt;R&gt;0&lt;/R&gt;&lt;C&gt;0&lt;/C&gt;&lt;/FQL&gt;&lt;FQL&gt;&lt;Q&gt;JP3778630008^FF_MKT_VAL(ANN_R,191.046157915145)&lt;/Q&gt;&lt;R&gt;0&lt;/R&gt;&lt;C&gt;0&lt;/C&gt;&lt;/FQL&gt;&lt;FQL&gt;&lt;Q&gt;US0584981064^FF_MKT_VAL(ANN_R,58.4)&lt;/Q&gt;&lt;R&gt;0&lt;/R&gt;&lt;C&gt;0&lt;/C&gt;&lt;/FQL&gt;&lt;FQL&gt;&lt;Q&gt;US0584981064^FF_MKT_VAL(ANN_R,128)&lt;/Q&gt;&lt;R&gt;0&lt;/R&gt;&lt;C&gt;0&lt;/C&gt;&lt;/FQL&gt;&lt;FQL&gt;&lt;Q&gt;SE0011166610^FF_MKT_VAL(ANN_R,502.346107766032)&lt;/Q&gt;&lt;R&gt;0&lt;/R&gt;&lt;C&gt;0&lt;/C&gt;&lt;/FQL&gt;&lt;FQL&gt;&lt;Q&gt;SE0011166610^FF_MKT_VAL(ANN_R,581.471280708909)&lt;/Q&gt;&lt;R&gt;0&lt;/R&gt;&lt;C&gt;0&lt;/C&gt;&lt;/FQL&gt;&lt;FQL&gt;&lt;Q&gt;JP3942400007^FF_MKT_VAL(ANN_R,621.274180981331)&lt;/Q&gt;&lt;R&gt;0&lt;/R&gt;&lt;C&gt;0&lt;/C&gt;&lt;/FQL&gt;&lt;FQL&gt;&lt;Q&gt;JP3942400007^FF_MKT_VAL(ANN_R,630.445107067004)&lt;/Q&gt;&lt;R&gt;0&lt;/R&gt;&lt;C&gt;0&lt;/C&gt;&lt;/FQL&gt;&lt;FQL&gt;&lt;Q&gt;IT0000062072^FF_MKT_VAL(ANN_R,1856.3334403038)&lt;/Q&gt;&lt;R&gt;0&lt;/R&gt;&lt;C&gt;0&lt;/C&gt;&lt;/FQL&gt;&lt;FQL&gt;&lt;Q&gt;IT0000062072^FF_MKT_VAL(ANN_R,1381.15280771255)&lt;/Q&gt;&lt;R&gt;0&lt;/R&gt;&lt;C&gt;0&lt;/C&gt;&lt;/FQL&gt;&lt;FQL&gt;&lt;Q&gt;JP3116000005^FF_MKT_VAL(ANN_R,567.274612557142)&lt;/Q&gt;&lt;R&gt;0&lt;/R&gt;&lt;C&gt;0&lt;/C&gt;&lt;/FQL&gt;&lt;FQL&gt;&lt;Q&gt;JP3116000005^FF_MKT_VAL(ANN_R,492.299771951512)&lt;/Q&gt;&lt;R&gt;0&lt;/R&gt;&lt;C&gt;0&lt;/C&gt;&lt;/FQL&gt;&lt;FQL&gt;&lt;Q&gt;US3635761097^FF_MKT_VAL(ANN_R,78.3)&lt;/Q&gt;&lt;R&gt;0&lt;/R&gt;&lt;C&gt;0&lt;/C&gt;&lt;/FQL&gt;&lt;FQL&gt;&lt;Q&gt;US3635761097^FF_MKT_VAL(ANN_R,22.2)&lt;/Q&gt;&lt;R&gt;0&lt;/R&gt;&lt;C&gt;0&lt;/C&gt;&lt;/FQL&gt;&lt;FQL&gt;&lt;Q&gt;US0404131064^FF_MKT_VAL(ANN_R,6.591)&lt;/Q&gt;&lt;R&gt;0&lt;/R&gt;&lt;C&gt;0&lt;/C&gt;&lt;/FQL&gt;&lt;FQL&gt;&lt;Q&gt;US0404131064^FF_MKT_VAL(ANN_R,32.832)&lt;/Q&gt;&lt;R&gt;0&lt;/R&gt;&lt;C&gt;0&lt;/C&gt;&lt;/FQL&gt;&lt;FQL&gt;&lt;Q&gt;NL0010832176^FF_MKT_VAL(ANN_R,4.87544702625275)&lt;/Q&gt;&lt;R&gt;0&lt;/R&gt;&lt;C&gt;0&lt;/C&gt;&lt;/FQL&gt;&lt;FQL&gt;&lt;Q&gt;BE0974293251^FF_MKT_VAL(ANN_R,2355.00003268777)&lt;/Q&gt;&lt;R&gt;0&lt;/R&gt;&lt;C&gt;0&lt;/C&gt;&lt;/FQL&gt;&lt;FQL&gt;&lt;Q&gt;BE0974293251^FF_MKT_VAL(ANN_R,3135.99999753711)&lt;/Q&gt;&lt;R&gt;0&lt;/R&gt;&lt;C&gt;0&lt;/C&gt;&lt;/FQL&gt;&lt;FQL&gt;&lt;Q&gt;US0311001004^FF_MKT_VAL(ANN_R,157.8)&lt;/Q&gt;&lt;R&gt;0&lt;/R&gt;&lt;C&gt;0&lt;/C&gt;&lt;/FQL&gt;&lt;FQL&gt;&lt;Q&gt;US0311001004^FF_MKT_VAL(ANN_R,221.6)&lt;/Q&gt;&lt;R&gt;0&lt;/R&gt;&lt;C&gt;0&lt;/C&gt;&lt;/FQL&gt;&lt;FQL&gt;&lt;Q&gt;ES0109067019^FF_MKT_VAL(ANN_R,305.725032352448)&lt;/Q&gt;&lt;R&gt;0&lt;/R&gt;&lt;C&gt;0&lt;/C&gt;&lt;/FQL&gt;&lt;FQL&gt;&lt;Q&gt;ES0109067019^FF_MKT_VAL(ANN_R,375.284065175056)&lt;/Q&gt;&lt;R&gt;0&lt;/R&gt;&lt;C&gt;0&lt;/C&gt;&lt;/FQL&gt;&lt;FQL&gt;&lt;Q&gt;FR0010220475^FF_MKT_VAL(ANN_R,314.039886116982)&lt;/Q&gt;&lt;R&gt;0&lt;/R&gt;&lt;C&gt;0&lt;/C&gt;&lt;/FQL&gt;&lt;FQL&gt;&lt;Q&gt;DE0005439004^FF_MKT_VAL(ANN_R,1158.52036732435)&lt;/Q&gt;&lt;R&gt;0&lt;/R&gt;&lt;C&gt;0&lt;/C&gt;&lt;/FQL&gt;&lt;FQL&gt;&lt;Q&gt;DE000PAH0038^FF_MKT_VAL(ANN_R,58.6284536123276)&lt;/Q&gt;&lt;R&gt;0&lt;/R&gt;&lt;C&gt;0&lt;/C&gt;&lt;/FQL&gt;&lt;FQL&gt;&lt;Q&gt;NL0011585146^FF_MKT_VAL(ANN_R,278.790465096235)&lt;/Q&gt;&lt;R&gt;0&lt;/R&gt;&lt;C&gt;0&lt;/C&gt;&lt;/FQL&gt;&lt;FQL&gt;&lt;Q&gt;FR0000121261^FF_MKT_VAL(ANN_R,846.24088704586)&lt;/Q&gt;&lt;R&gt;0&lt;/R&gt;&lt;C&gt;0&lt;/C&gt;&lt;/FQL&gt;&lt;FQL&gt;&lt;Q&gt;DE0005190003^FF_MKT_VAL(ANN_R,2673.67872416973)&lt;/Q&gt;&lt;R&gt;0&lt;/R&gt;&lt;C&gt;0&lt;/C&gt;&lt;/FQL&gt;&lt;FQL&gt;&lt;Q&gt;DE0007664039^FF_MKT_VAL(ANN_R,3667.04384386539)&lt;/Q&gt;&lt;R&gt;0&lt;/R&gt;&lt;C&gt;0&lt;/C&gt;&lt;/FQL&gt;&lt;FQL&gt;&lt;Q&gt;DE0007100000^FF_MKT_VAL(ANN_R,3263.28185200691)&lt;/Q&gt;&lt;R&gt;0&lt;/R&gt;&lt;C&gt;0&lt;/C&gt;&lt;/FQL&gt;&lt;FQL&gt;&lt;Q&gt;US3453708600^FF_MKT_VAL(ANN_R,740)&lt;/Q&gt;&lt;R&gt;0&lt;/R&gt;&lt;C&gt;0&lt;/C&gt;&lt;/FQL&gt;&lt;FQL&gt;&lt;Q&gt;US37045V1008^FF_MKT_VAL(ANN_R,676)&lt;/Q&gt;&lt;R&gt;0&lt;/R&gt;&lt;C&gt;0&lt;/C&gt;&lt;/FQL&gt;&lt;FQL&gt;&lt;Q&gt;JP3397200001^FF_MKT_VAL(ANN_R,649.62703704834)&lt;/Q&gt;&lt;R&gt;0&lt;/R&gt;&lt;C&gt;0&lt;/C&gt;&lt;/FQL&gt;&lt;FQL&gt;&lt;Q&gt;JP3551500006^FF_MKT_VAL(ANN_R,539.429439544678)&lt;/Q&gt;&lt;R&gt;0&lt;/R&gt;&lt;C&gt;0&lt;/C&gt;&lt;/FQL&gt;&lt;FQL&gt;&lt;Q&gt;KR7000270009^FF_MKT_VAL(ANN_R,649.773935337493)&lt;/Q&gt;&lt;R&gt;0&lt;/R&gt;&lt;C&gt;0&lt;/C&gt;&lt;/FQL&gt;&lt;FQL&gt;&lt;Q&gt;JP3854600008^FF_MKT_VAL(ANN_R,1165.12328720093)&lt;/Q&gt;&lt;R&gt;0&lt;/R&gt;&lt;C&gt;0&lt;/C&gt;&lt;/FQL&gt;&lt;FQL&gt;&lt;Q&gt;JP3633400001^FF_MKT_VAL(ANN_R,7366.40085983276)&lt;/Q&gt;&lt;R&gt;0&lt;/R&gt;&lt;C&gt;0&lt;/C&gt;&lt;/FQL&gt;&lt;FQL&gt;&lt;Q&gt;KR7012330007^FF_MKT_VAL(ANN_R,843.045783952286)&lt;/Q&gt;&lt;R&gt;0&lt;/R&gt;&lt;C&gt;0&lt;/C&gt;&lt;/FQL&gt;&lt;FQL&gt;&lt;Q&gt;JP3830800003^FF_MKT_VAL(ANN_R,1184.78099772893)&lt;/Q&gt;&lt;R&gt;0&lt;/R&gt;&lt;C&gt;0&lt;/C&gt;&lt;/FQL&gt;&lt;FQL&gt;&lt;Q&gt;KR7005380001^FF_MKT_VAL(ANN_R,1784.87541689153)&lt;/Q&gt;&lt;R&gt;0&lt;/R&gt;&lt;C&gt;0&lt;/C&gt;&lt;/FQL&gt;&lt;FQL&gt;&lt;Q&gt;JP3814800003^FF_MKT_VAL(ANN_R,1202.63860321045)&lt;/Q&gt;&lt;R&gt;1&lt;/R&gt;&lt;C&gt;1&lt;/C&gt;&lt;D xsi:type="xsd:double"&gt;418219.752352&lt;/D&gt;&lt;/FQL&gt;&lt;FQL&gt;&lt;Q&gt;DE0005439004^FF_MKT_VAL(ANN_R,1015.52856521606)&lt;/Q&gt;&lt;R&gt;0&lt;/R&gt;&lt;C&gt;0&lt;/C&gt;&lt;/FQL&gt;&lt;FQL&gt;&lt;Q&gt;DE000PAH0038^FF_MKT_VAL(ANN_R,2.35949945449829)&lt;/Q&gt;&lt;R&gt;0&lt;/R&gt;&lt;C&gt;0&lt;/C&gt;&lt;/FQL&gt;&lt;FQL&gt;&lt;Q&gt;NL0011585146^FF_MKT_VAL(ANN_R,103.517139817476)&lt;/Q&gt;&lt;R&gt;0&lt;/R&gt;&lt;C&gt;0&lt;/C&gt;&lt;/FQL&gt;&lt;FQL&gt;&lt;Q&gt;FR0000121261^FF_MKT_VAL(ANN_R,586.335614442825)&lt;/Q&gt;&lt;R&gt;0&lt;/R&gt;&lt;C&gt;0&lt;/C&gt;&lt;/FQL&gt;&lt;FQL&gt;&lt;Q&gt;DE0005190003^FF_MKT_VAL(ANN_R,2326.46646213531)&lt;/Q&gt;&lt;R&gt;0&lt;/R&gt;&lt;C&gt;0&lt;/C&gt;&lt;/FQL&gt;&lt;FQL&gt;&lt;Q&gt;DE0007664039^FF_MKT_VAL(ANN_R,4487.76796245575)&lt;/Q&gt;&lt;R&gt;0&lt;/R&gt;&lt;C&gt;0&lt;/C&gt;&lt;/FQL&gt;&lt;FQL&gt;&lt;Q&gt;DE0007100000^FF_MKT_VAL(ANN_R,3371.72472047806)&lt;/Q&gt;&lt;R&gt;0&lt;/R&gt;&lt;C&gt;0&lt;/C&gt;&lt;/FQL&gt;&lt;FQL&gt;&lt;Q&gt;US3453708600^FF_MKT_VAL(ANN_R,821)&lt;/Q&gt;&lt;R&gt;0&lt;/R&gt;&lt;C&gt;0&lt;/C&gt;&lt;/FQL&gt;&lt;FQL&gt;&lt;Q&gt;US37045V1008^FF_MKT_VAL(ANN_R,660)&lt;/Q&gt;&lt;R&gt;0&lt;/R&gt;&lt;C&gt;0&lt;/C&gt;&lt;/FQL&gt;&lt;FQL&gt;&lt;Q&gt;JP3397200001^FF_MKT_VAL(ANN_R,1014.02640222758)&lt;/Q&gt;&lt;R&gt;0&lt;/R&gt;&lt;C&gt;0&lt;/C&gt;&lt;/FQL&gt;&lt;FQL&gt;&lt;Q&gt;JP3551500006^FF_MKT_VAL(ANN_R,631.854831501842)&lt;/Q&gt;&lt;R&gt;0&lt;/R&gt;&lt;C&gt;0&lt;/C&gt;&lt;/FQL&gt;&lt;FQL&gt;&lt;Q&gt;KR7000270009^FF_MKT_VAL(ANN_R,221.850064737373)&lt;/Q&gt;&lt;R&gt;0&lt;/R&gt;&lt;C&gt;0&lt;/C&gt;&lt;/FQL&gt;&lt;FQL&gt;&lt;Q&gt;JP3854600008^FF_MKT_VAL(ANN_R,2260.67427048087)&lt;/Q&gt;&lt;R&gt;0&lt;/R&gt;&lt;C&gt;0&lt;/C&gt;&lt;/FQL&gt;&lt;FQL&gt;&lt;Q&gt;JP3633400001^FF_MKT_VAL(ANN_R,4513.24621854722)&lt;/Q&gt;&lt;R&gt;0&lt;/R&gt;&lt;C&gt;0&lt;/C&gt;&lt;/FQL&gt;&lt;FQL&gt;&lt;Q&gt;KR7012330007^FF_MKT_VAL(ANN_R,547.624822303245)&lt;/Q&gt;&lt;R&gt;0&lt;/R&gt;&lt;C&gt;0&lt;/C&gt;&lt;/FQL&gt;&lt;FQL&gt;&lt;Q&gt;JP3830800003^FF_MKT_VAL(ANN_R,1301.26166593283)&lt;/Q&gt;&lt;R&gt;1&lt;/R&gt;&lt;C&gt;1&lt;/C&gt;&lt;D xsi:type="xsd:double"&gt;1740641.001904&lt;/D&gt;&lt;/FQL&gt;&lt;FQL&gt;&lt;Q&gt;KR7005380001^FF_MKT_VAL(ANN_R,1159.89556312247)&lt;/Q&gt;&lt;R&gt;0&lt;/R&gt;&lt;C&gt;0&lt;/C&gt;&lt;/FQL&gt;&lt;FQL&gt;&lt;Q&gt;JP3814800003^FF_MKT_VAL(ANN_R,733.043635375798)&lt;/Q&gt;&lt;R&gt;0&lt;/R&gt;&lt;C&gt;0&lt;/C&gt;&lt;/FQL&gt;&lt;FQL&gt;&lt;Q&gt;DE0005439004^FF_MKT_VAL(ANN_R,1265.65538669825)&lt;/Q&gt;&lt;R&gt;0&lt;/R&gt;&lt;C&gt;0&lt;/C&gt;&lt;/FQL&gt;&lt;FQL&gt;&lt;Q&gt;DE000PAH0038^FF_MKT_VAL(ANN_R,0)&lt;/Q&gt;&lt;R&gt;1&lt;/R&gt;&lt;C&gt;1&lt;/C&gt;&lt;D xsi:type="xsd:double"&gt;25553.5&lt;/D&gt;&lt;/FQL&gt;&lt;FQL&gt;&lt;Q&gt;NL0011585146^FF_MKT_VAL(ANN_R,243.054109845877)&lt;/Q&gt;&lt;R&gt;0&lt;/R&gt;&lt;C&gt;0&lt;/C&gt;&lt;/FQL&gt;&lt;FQL&gt;&lt;Q&gt;FR0000121261^FF_MKT_VAL(ANN_R,635.027165770531)&lt;/Q&gt;&lt;R&gt;0&lt;/R&gt;&lt;C&gt;0&lt;/C&gt;&lt;/FQL&gt;&lt;FQL&gt;&lt;Q&gt;DE0005190003^FF_MKT_VAL(ANN_R,2595.37745726109)&lt;/Q&gt;&lt;R&gt;0&lt;/R&gt;&lt;C&gt;0&lt;/C&gt;&lt;/FQL&gt;&lt;FQL&gt;&lt;Q&gt;DE0007664039^FF_MKT_VAL(ANN_R,4132.75228309631)&lt;/Q&gt;&lt;R&gt;0&lt;/R&gt;&lt;C&gt;0&lt;/C&gt;&lt;/FQL&gt;&lt;FQL&gt;&lt;Q&gt;DE0007100000^FF_MKT_VAL(ANN_R,4375.2582167387)&lt;/Q&gt;&lt;R&gt;0&lt;/R&gt;&lt;C&gt;0&lt;/C&gt;&lt;/FQL&gt;&lt;FQL&gt;&lt;Q&gt;US3453708600^FF_MKT_VAL(ANN_R,586)&lt;/Q&gt;&lt;R&gt;0&lt;/R&gt;&lt;C&gt;0&lt;/C&gt;&lt;/FQL&gt;&lt;FQL&gt;&lt;Q&gt;US37045V1008^FF_MKT_VAL(ANN_R,656)&lt;/Q&gt;&lt;R&gt;0&lt;/R&gt;&lt;C&gt;0&lt;/C&gt;&lt;/FQL&gt;&lt;FQL&gt;&lt;Q&gt;JP3397200001^FF_MKT_VAL(ANN_R,784.079412136227)&lt;/Q&gt;&lt;R&gt;0&lt;/R&gt;&lt;C&gt;0&lt;/C&gt;&lt;/FQL&gt;&lt;FQL&gt;&lt;Q&gt;JP3551500006^FF_MKT_VAL(ANN_R,1001.14970942587)&lt;/Q&gt;&lt;R&gt;1&lt;/R&gt;&lt;C&gt;1&lt;/C&gt;&lt;D xsi:type="xsd:double"&gt;1573018.639776&lt;/D&gt;&lt;/FQL&gt;&lt;FQL&gt;&lt;Q&gt;KR7000270009^FF_MKT_VAL(ANN_R,480.75371056993)&lt;/Q&gt;&lt;R&gt;0&lt;/R&gt;&lt;C&gt;0&lt;/C&gt;&lt;/FQL&gt;&lt;FQL&gt;&lt;Q&gt;JP3854600008^FF_MKT_VAL(ANN_R,1516.60162739642)&lt;/Q&gt;&lt;R&gt;0&lt;/R&gt;&lt;C&gt;0&lt;/C&gt;&lt;/FQL&gt;&lt;FQL&gt;&lt;Q&gt;JP3633400001^FF_MKT_VAL(ANN_R,7891.95422716439)&lt;/Q&gt;&lt;R&gt;0&lt;/R&gt;&lt;C&gt;0&lt;/C&gt;&lt;/FQL&gt;&lt;FQL&gt;&lt;Q&gt;KR7012330007^FF_MKT_VAL(ANN_R,796.586316575878)&lt;/Q&gt;&lt;R&gt;0&lt;/R&gt;&lt;C&gt;0&lt;/C&gt;&lt;/FQL&gt;&lt;FQL&gt;&lt;Q&gt;JP3830800003^FF_MKT_VAL(ANN_R,599.74847650528)&lt;/Q&gt;&lt;R&gt;0&lt;/R&gt;&lt;C&gt;0&lt;/C&gt;&lt;/FQL&gt;&lt;FQL&gt;&lt;Q&gt;KR7005380001^FF_MKT_VAL(ANN_R,1454.61042260425)&lt;/Q&gt;&lt;R&gt;0&lt;/R&gt;&lt;C&gt;0&lt;/C&gt;&lt;/FQL&gt;&lt;FQL&gt;&lt;Q&gt;JP3814800003^FF_MKT_VAL(ANN_R,1922.56722507998)&lt;/Q&gt;&lt;R&gt;0&lt;/R&gt;&lt;C&gt;0&lt;/C&gt;&lt;/FQL&gt;&lt;FQL&gt;&lt;Q&gt;FR0010220475^FF_MKT_VAL(ANN_R,121.527026295662)&lt;/Q&gt;&lt;R&gt;1&lt;/R&gt;&lt;C&gt;1&lt;/C&gt;&lt;D xsi:type="xsd:double"&gt;7942.04243742&lt;/D&gt;&lt;/FQL&gt;&lt;FQL&gt;&lt;Q&gt;DE0008404005^FF_MKT_VAL(ANN_R,2893.17440009117)&lt;/Q&gt;&lt;R&gt;0&lt;/R&gt;&lt;C&gt;0&lt;/C&gt;&lt;/FQL&gt;&lt;FQL&gt;&lt;Q&gt;DE0008404005^FF_MKT_VAL(ANN_R,2763.42486405373)&lt;/Q&gt;&lt;R&gt;0&lt;/R&gt;&lt;C&gt;0&lt;/C&gt;&lt;/FQL&gt;&lt;FQL&gt;&lt;Q&gt;CH0432492467^FF_MKT_VAL(ANN_R,-223.999990974178)&lt;/Q&gt;&lt;R&gt;0&lt;/R&gt;&lt;C&gt;0&lt;/C&gt;&lt;/FQL&gt;&lt;FQL&gt;&lt;Q&gt;NL0013267909^FF_MKT_VAL(ANN_R,289.428332090378)&lt;/Q&gt;&lt;R&gt;0&lt;/R&gt;&lt;C&gt;0&lt;/C&gt;&lt;/FQL&gt;&lt;FQL&gt;&lt;Q&gt;NL0013267909^FF_MKT_VAL(ANN_R,205.941747665405)&lt;/Q&gt;&lt;R&gt;0&lt;/R&gt;&lt;C&gt;0&lt;/C&gt;&lt;/FQL&gt;&lt;FQL&gt;&lt;Q&gt;JP3119600009^FF_MKT_VAL(ANN_R,103.007115382701)&lt;/Q&gt;&lt;R&gt;1&lt;/R&gt;&lt;C&gt;1&lt;/C&gt;&lt;D xsi:type="xsd:double"&gt;804089.06824&lt;/D&gt;&lt;/FQL&gt;&lt;FQL&gt;&lt;Q&gt;JP3119600009^FF_MKT_VAL(ANN_R,210.361784756184)&lt;/Q&gt;&lt;R&gt;0&lt;/R&gt;&lt;C&gt;0&lt;/C&gt;&lt;/FQL&gt;&lt;FQL&gt;&lt;Q&gt;NL0000235190^FF_MKT_VAL(ANN_R,659.807883501053)&lt;/Q&gt;&lt;R&gt;0&lt;/R&gt;&lt;C&gt;0&lt;/C&gt;&lt;/FQL&gt;&lt;FQL&gt;&lt;Q&gt;NL0000235190^FF_MKT_VAL(ANN_R,1652.01097583771)&lt;/Q&gt;&lt;R&gt;0&lt;/R&gt;&lt;C&gt;0&lt;/C&gt;&lt;/FQL&gt;&lt;FQL&gt;&lt;Q&gt;US0091581068^FF_MKT_VAL(ANN_R,392.9)&lt;/Q&gt;&lt;R&gt;0&lt;/R&gt;&lt;C&gt;0&lt;/C&gt;&lt;/FQL&gt;&lt;FQL&gt;&lt;Q&gt;US0091581068^FF_MKT_VAL(ANN_R,324.3)&lt;/Q&gt;&lt;R&gt;0&lt;/R&gt;&lt;C&gt;0&lt;/C&gt;&lt;/FQL&gt;&lt;FQL&gt;&lt;Q&gt;US0010551028^FF_MKT_VAL(ANN_R,996)&lt;/Q&gt;&lt;R&gt;0&lt;/R&gt;&lt;C&gt;0&lt;/C&gt;&lt;/FQL&gt;&lt;FQL&gt;&lt;Q&gt;US0010551028^FF_MKT_VAL(ANN_R,1384)&lt;/Q&gt;&lt;R&gt;0&lt;/R&gt;&lt;C&gt;0&lt;/C&gt;&lt;/FQL&gt;&lt;FQL&gt;&lt;Q&gt;ES0105046009^FF_MKT_VAL(ANN_R,184.237212727308)&lt;/Q&gt;&lt;R&gt;0&lt;/R&gt;&lt;C&gt;0&lt;/C&gt;&lt;/FQL&gt;&lt;FQL&gt;&lt;Q&gt;ES0105046009^FF_MKT_VAL(ANN_R,489.637697560787)&lt;/Q&gt;&lt;R&gt;0&lt;/R&gt;&lt;C&gt;0&lt;/C&gt;&lt;/FQL&gt;&lt;FQL&gt;&lt;Q&gt;FR0000052292^FF_MKT_VAL(ANN_R,650.665215373039)&lt;/Q&gt;&lt;R&gt;0&lt;/R&gt;&lt;C&gt;0&lt;/C&gt;&lt;/FQL&gt;&lt;FQL&gt;&lt;Q&gt;DE000A1EWWW0^FF_MKT_VAL(ANN_R,472.346220612526)&lt;/Q&gt;&lt;R&gt;0&lt;/R&gt;&lt;C&gt;0&lt;/C&gt;&lt;/FQL&gt;&lt;FQL&gt;&lt;Q&gt;DE000A1EWWW0^FF_MKT_VAL(ANN_R,961.496027708054)&lt;/Q&gt;&lt;R&gt;0&lt;/R&gt;&lt;C&gt;0&lt;/C&gt;&lt;/FQL&gt;&lt;FQL&gt;&lt;Q&gt;FR0000052292^FF_MKT_VAL(ANN_R,788.313474524021)&lt;/Q&gt;&lt;R&gt;0&lt;/R&gt;&lt;C&gt;0&lt;/C&gt;&lt;/FQL&gt;&lt;FQL&gt;&lt;Q&gt;DE000A1EWWW0^FF_MKT_VAL(ANN_R,627.131623744965)&lt;/Q&gt;&lt;R&gt;0&lt;/R&gt;&lt;C&gt;0&lt;/C&gt;&lt;/FQL&gt;&lt;FQL&gt;&lt;Q&gt;NL0012969182^FF_MKT_VAL(ANN_R,8.73164247846603)&lt;/Q&gt;&lt;R&gt;0&lt;/R&gt;&lt;C&gt;0&lt;/C&gt;&lt;/FQL&gt;&lt;FQL&gt;&lt;Q&gt;NL0012969182^FF_MKT_VAL(ANN_R,59.9033058521748)&lt;/Q&gt;&lt;R&gt;0&lt;/R&gt;&lt;C&gt;0&lt;/C&gt;&lt;/FQL&gt;&lt;FQL&gt;&lt;Q&gt;JP3122400009^FF_MKT_VAL(ANN_R,13.5267385523766)&lt;/Q&gt;&lt;R&gt;1&lt;/R&gt;&lt;C&gt;1&lt;/C&gt;&lt;D xsi:type="xsd:double"&gt;194579.101214&lt;/D&gt;&lt;/FQL&gt;&lt;FQL&gt;&lt;Q&gt;JP3122400009^FF_MKT_VAL(ANN_R,42.7793341428041)&lt;/Q&gt;&lt;R&gt;0&lt;/R&gt;&lt;C&gt;0&lt;/C&gt;&lt;/FQL&gt;&lt;FQL&gt;&lt;Q&gt;US00751Y1064^FF_MKT_VAL(ANN_R,254.408)&lt;/Q&gt;&lt;R&gt;0&lt;/R&gt;&lt;C&gt;0&lt;/C&gt;&lt;/FQL&gt;&lt;FQL&gt;&lt;Q&gt;US00751Y1064^FF_MKT_VAL(ANN_R,108.163)&lt;/Q&gt;&lt;R&gt;1&lt;/R&gt;&lt;C&gt;1&lt;/C&gt;&lt;D xsi:type="xsd:double"&gt;3238.24728&lt;/D&gt;&lt;/FQL&gt;&lt;FQL&gt;&lt;Q&gt;DE000A1EWWW0^FF_MKT_VAL(ANN_R,428.043433666229)&lt;/Q&gt;&lt;R&gt;0&lt;/R&gt;&lt;C&gt;0&lt;/C&gt;&lt;/FQL&gt;&lt;FQL&gt;&lt;Q&gt;FR0000073272^FF_MKT_VAL(ANN_R,323.009593486786)&lt;/Q&gt;&lt;R&gt;0&lt;/R&gt;&lt;C&gt;0&lt;/C&gt;&lt;/FQL&gt;&lt;FQL&gt;&lt;Q&gt;NL0000235190^FF_MKT_VAL(ANN_R,-214.602264165878)&lt;/Q&gt;&lt;R&gt;0&lt;/R&gt;&lt;C&gt;0&lt;/C&gt;&lt;/FQL&gt;&lt;FQL&gt;&lt;Q&gt;US8936411003^FF_MKT_VAL(ANN_R,183.291)&lt;/Q&gt;&lt;R&gt;0&lt;/R&gt;&lt;C&gt;0&lt;/C&gt;&lt;/FQL&gt;&lt;FQL&gt;&lt;Q&gt;US0970231058^FF_MKT_VAL(ANN_R,1460)&lt;/Q&gt;&lt;R&gt;0&lt;/R&gt;&lt;C&gt;0&lt;/C&gt;&lt;/FQL&gt;&lt;FQL&gt;&lt;Q&gt;FR0000073272^FF_MKT_VAL(ANN_R,626.447105169296)&lt;/Q&gt;&lt;R&gt;0&lt;/R&gt;&lt;C&gt;0&lt;/C&gt;&lt;/FQL&gt;&lt;FQL&gt;&lt;Q&gt;NL0000235190^FF_MKT_VAL(ANN_R,1058.23550534248)&lt;/Q&gt;&lt;R&gt;0&lt;/R&gt;&lt;C&gt;0&lt;/C&gt;&lt;/FQL&gt;&lt;FQL&gt;&lt;Q&gt;US8936411003^FF_MKT_VAL(ANN_R,129.246)&lt;/Q&gt;&lt;R&gt;0&lt;/R&gt;&lt;C&gt;0&lt;/C&gt;&lt;/FQL&gt;&lt;FQL&gt;&lt;Q&gt;US0970231058^FF_MKT_VAL(ANN_R,1326)&lt;/Q&gt;&lt;R&gt;0&lt;/R&gt;&lt;C&gt;0&lt;/C&gt;&lt;/FQL&gt;&lt;FQL&gt;&lt;Q&gt;FR0000073272^FF_MKT_VAL(ANN_R,656.457922697067)&lt;/Q&gt;&lt;R&gt;0&lt;/R&gt;&lt;C&gt;0&lt;/C&gt;&lt;/FQL&gt;&lt;FQL&gt;&lt;Q&gt;NL0000235190^FF_MKT_VAL(ANN_R,171.446055412292)&lt;/Q&gt;&lt;R&gt;0&lt;/R&gt;&lt;C&gt;0&lt;/C&gt;&lt;/FQL&gt;&lt;FQL&gt;&lt;Q&gt;US8936411003^FF_MKT_VAL(ANN_R,185.295)&lt;/Q&gt;&lt;R&gt;0&lt;/R&gt;&lt;C&gt;0&lt;/C&gt;&lt;/FQL&gt;&lt;FQL&gt;&lt;Q&gt;US0970231058^FF_MKT_VAL(ANN_R,896)&lt;/Q&gt;&lt;R&gt;0&lt;/R&gt;&lt;C&gt;0&lt;/C&gt;&lt;/FQL&gt;&lt;FQL&gt;&lt;Q&gt;DE000A1EWWW0^FF_MKT_VAL(ANN_R,774.520051002502)&lt;/Q&gt;&lt;R&gt;0&lt;/R&gt;&lt;C&gt;0&lt;/C&gt;&lt;/FQL&gt;&lt;FQL&gt;&lt;Q&gt;US00507V1098^FF_MKT_VAL(ANN_R,20)&lt;/Q&gt;&lt;R&gt;1&lt;/R&gt;&lt;C&gt;1&lt;/C&gt;&lt;D xsi:type="xsd:double"&gt;71887.2198456&lt;/D&gt;&lt;/FQL&gt;&lt;FQL&gt;&lt;Q&gt;US00507V1098^FF_MKT_VAL(ANN_R,319)&lt;/Q&gt;&lt;R&gt;0&lt;/R&gt;&lt;C&gt;0&lt;/C&gt;&lt;/FQL&gt;&lt;FQL&gt;&lt;Q&gt;US88579Y1010^FF_MKT_VAL(ANN_R,2331)&lt;/Q&gt;&lt;R&gt;0&lt;/R&gt;&lt;C&gt;0&lt;/C&gt;&lt;/FQL&gt;&lt;FQL&gt;&lt;Q&gt;US88579Y1010^FF_MKT_VAL(ANN_R,1198)&lt;/Q&gt;&lt;R&gt;0&lt;/R&gt;&lt;C&gt;0&lt;/C&gt;&lt;/FQL&gt;&lt;FQL&gt;&lt;Q&gt;US98978V1035^FF_MKT_VAL_PUBLIC(ANN_R,2016)&lt;/Q&gt;&lt;R&gt;1&lt;/R&gt;&lt;C&gt;1&lt;/C&gt;&lt;D xsi:type="xsd:double"&gt;26371.9118831585&lt;/D&gt;&lt;/FQL&gt;&lt;FQL&gt;&lt;Q&gt;US88579Y1010^FF_MKT_VAL(ANN_R,2020)&lt;/Q&gt;&lt;R&gt;1&lt;/R&gt;&lt;C&gt;1&lt;/C&gt;&lt;D xsi:type="xsd:double"&gt;100984.85922602&lt;/D&gt;&lt;/FQL&gt;&lt;FQL&gt;&lt;Q&gt;US98978V1035^FF_MKT_VAL_PUBLIC(ANN_R,2020)&lt;/Q&gt;&lt;R&gt;1&lt;/R&gt;&lt;C&gt;1&lt;/C&gt;&lt;D xsi:type="xsd:double"&gt;78604.6730030769&lt;/D&gt;&lt;/FQL&gt;&lt;FQL&gt;&lt;Q&gt;US98956P1021^FF_MKT_VAL_PUBLIC(ANN_R,2016)&lt;/Q&gt;&lt;R&gt;1&lt;/R&gt;&lt;C&gt;1&lt;/C&gt;&lt;D xsi:type="xsd:double"&gt;20293.22269536&lt;/D&gt;&lt;/FQL&gt;&lt;FQL&gt;&lt;Q&gt;US98956P1021^FF_MKT_VAL_PUBLIC(ANN_R,2020)&lt;/Q&gt;&lt;R&gt;1&lt;/R&gt;&lt;C&gt;1&lt;/C&gt;&lt;D xsi:type="xsd:double"&gt;31961.349464172&lt;/D&gt;&lt;/FQL&gt;&lt;FQL&gt;&lt;Q&gt;US9892071054^FF_MKT_VAL_PUBLIC(ANN_R,2016)&lt;/Q&gt;&lt;R&gt;1&lt;/R&gt;&lt;C&gt;1&lt;/C&gt;&lt;D xsi:type="xsd:double"&gt;4343.77143686885&lt;/D&gt;&lt;/FQL&gt;&lt;FQL&gt;&lt;Q&gt;US9892071054^FF_MKT_VAL_PUBLIC(ANN_R,2020)&lt;/Q&gt;&lt;R&gt;1&lt;/R&gt;&lt;C&gt;1&lt;/C&gt;&lt;D xsi:type="xsd:double"&gt;20386.2394173592&lt;/D&gt;&lt;/FQL&gt;&lt;FQL&gt;&lt;Q&gt;JP3933800009^FF_MKT_VAL_PUBLIC(ANN_R,2016)&lt;/Q&gt;&lt;R&gt;1&lt;/R&gt;&lt;C&gt;1&lt;/C&gt;&lt;D xsi:type="xsd:double"&gt;627446.834770125&lt;/D&gt;&lt;/FQL&gt;&lt;FQL&gt;&lt;Q&gt;JP3933800009^FF_MKT_VAL_PUBLIC(ANN_R,2020)&lt;/Q&gt;&lt;R&gt;1&lt;/R&gt;&lt;C&gt;1&lt;/C&gt;&lt;D xsi:type="xsd:double"&gt;1404692.59030904&lt;/D&gt;&lt;/FQL&gt;&lt;FQL&gt;&lt;Q&gt;NL0000395903^FF_MKT_VAL_PUBLIC(ANN_R,2016)&lt;/Q&gt;&lt;R&gt;1&lt;/R&gt;&lt;C&gt;1&lt;/C&gt;&lt;D xsi:type="xsd:double"&gt;9602.37256593356&lt;/D&gt;&lt;/FQL&gt;&lt;FQL&gt;&lt;Q&gt;NL0000395903^FF_MKT_VAL_PUBLIC(ANN_R,2020)&lt;/Q&gt;&lt;R&gt;1&lt;/R&gt;&lt;C&gt;1&lt;/C&gt;&lt;D xsi:type="xsd:double"&gt;17533.980875502&lt;/D&gt;&lt;/FQL&gt;&lt;FQL&gt;&lt;Q&gt;US9291601097^FF_MKT_VAL_PUBLIC(ANN_R,2016)&lt;/Q&gt;&lt;R&gt;1&lt;/R&gt;&lt;C&gt;1&lt;/C&gt;&lt;D xsi:type="xsd:double"&gt;16521.2687855902&lt;/D&gt;&lt;/FQL&gt;&lt;FQL&gt;&lt;Q&gt;ES0105066007^FF_MKT_VAL_PUBLIC(ANN_R,2017)&lt;/Q&gt;&lt;R&gt;1&lt;/R&gt;&lt;C&gt;1&lt;/C&gt;&lt;D xsi:type="xsd:double"&gt;3014.33446966378&lt;/D&gt;&lt;/FQL&gt;&lt;FQL&gt;&lt;Q&gt;ES0178430E18^FF_MKT_VAL_PUBLIC(ANN_R,2017)&lt;/Q&gt;&lt;R&gt;1&lt;/R&gt;&lt;C&gt;1&lt;/C&gt;&lt;D xsi:type="xsd:double"&gt;36417.1131092291&lt;/D&gt;&lt;/FQL&gt;&lt;FQL&gt;&lt;Q&gt;DE0005557508^FF_MKT_VAL_PUBLIC(ANN_R,2017)&lt;/Q&gt;&lt;R&gt;1&lt;/R&gt;&lt;C&gt;1&lt;/C&gt;&lt;D xsi:type="xsd:double"&gt;47783.9679073935&lt;/D&gt;&lt;/FQL&gt;&lt;FQL&gt;&lt;Q&gt;US5502411037^FF_MKT_VAL_PUBLIC(ANN_R,2017)&lt;/Q&gt;&lt;R&gt;1&lt;/R&gt;&lt;C&gt;1&lt;/C&gt;&lt;D xsi:type="xsd:double"&gt;17689.8919818713&lt;/D&gt;&lt;/FQL&gt;&lt;FQL&gt;&lt;Q&gt;US5303073051^FF_MKT_VAL_PUBLIC(ANN_R,2017)&lt;/Q&gt;&lt;R&gt;1&lt;/R&gt;&lt;C&gt;1&lt;/C&gt;&lt;D xsi:type="xsd:double"&gt;8889.63292558805&lt;/D&gt;&lt;/FQL&gt;&lt;FQL&gt;&lt;Q&gt;US6200763075^FF_MKT_VAL_PUBLIC(ANN_R,2017)&lt;/Q&gt;&lt;R&gt;1&lt;/R&gt;&lt;C&gt;1&lt;/C&gt;&lt;D xsi:type="xsd:double"&gt;14508.401349312&lt;/D&gt;&lt;/FQL&gt;&lt;FQL&gt;&lt;Q&gt;US8725901040^FF_MKT_VAL_PUBLIC(ANN_R,2017)&lt;/Q&gt;&lt;R&gt;1&lt;/R&gt;&lt;C&gt;1&lt;/C&gt;&lt;D xsi:type="xsd:double"&gt;20381.0054138784&lt;/D&gt;&lt;/FQL&gt;&lt;FQL&gt;&lt;Q&gt;US92343V1044^FF_MKT_VAL_PUBLIC(ANN_R,2017)&lt;/Q&gt;&lt;R&gt;1&lt;/R&gt;&lt;C&gt;1&lt;/C&gt;&lt;D xsi:type="xsd:double"&gt;215876.373452502&lt;/D&gt;&lt;/FQL&gt;&lt;FQL&gt;&lt;Q&gt;KR7017670001^FF_MKT_VAL_PUBLIC(ANN_R,2017)&lt;/Q&gt;&lt;R&gt;1&lt;/R&gt;&lt;C&gt;1&lt;/C&gt;&lt;D xsi:type="xsd:double"&gt;11731454.70483&lt;/D&gt;&lt;/FQL&gt;&lt;FQL&gt;&lt;Q&gt;JP3732000009^FF_MKT_VAL_PUBLIC(ANN_R,2017)&lt;/Q&gt;&lt;R&gt;0&lt;/R&gt;&lt;C&gt;0&lt;/C&gt;&lt;/FQL&gt;&lt;FQL&gt;&lt;Q&gt;JP3496400007^FF_MKT_VAL_PUBLIC(ANN_R,2017)&lt;/Q&gt;&lt;R&gt;1&lt;/R&gt;&lt;C&gt;1&lt;/C&gt;&lt;D xsi:type="xsd:double"&gt;4280006.04876015&lt;/D&gt;&lt;/FQL&gt;&lt;FQL&gt;&lt;Q&gt;ES0105066007^FF_MKT_VAL_PUBLIC(ANN_R,2019)&lt;/Q&gt;&lt;R&gt;1&lt;/R&gt;&lt;C&gt;1&lt;/C&gt;&lt;D xsi:type="xsd:double"&gt;9614.32527521798&lt;/D&gt;&lt;/FQL&gt;&lt;FQL&gt;&lt;Q&gt;ES0178430E18^FF_MKT_VAL_PUBLIC(ANN_R,2019)&lt;/Q&gt;&lt;R&gt;1&lt;/R&gt;&lt;C&gt;1&lt;/C&gt;&lt;D xsi:type="xsd:double"&gt;28059.9880486194&lt;/D&gt;&lt;/FQL&gt;&lt;FQL&gt;&lt;Q&gt;DE0005557508^FF_MKT_VAL_PUBLIC(ANN_R,2019)&lt;/Q&gt;&lt;R&gt;1&lt;/R&gt;&lt;C&gt;1&lt;/C&gt;&lt;D xsi:type="xsd:double"&gt;46793.1749856401&lt;/D&gt;&lt;/FQL&gt;&lt;FQL&gt;&lt;Q&gt;US5502411037^FF_MKT_VAL_PUBLIC(ANN_R,2019)&lt;/Q&gt;&lt;R&gt;1&lt;/R&gt;&lt;C&gt;1&lt;/C&gt;&lt;D xsi:t</t>
        </r>
      </text>
    </comment>
    <comment ref="A171" authorId="0" shapeId="0" xr:uid="{BBEDA556-05CB-46DF-A751-9B35866C4439}">
      <text>
        <r>
          <rPr>
            <b/>
            <sz val="9"/>
            <color indexed="81"/>
            <rFont val="Tahoma"/>
            <charset val="1"/>
          </rPr>
          <t>ype="xsd:double"&gt;14292.6046619517&lt;/D&gt;&lt;/FQL&gt;&lt;FQL&gt;&lt;Q&gt;US5303073051^FF_MKT_VAL_PUBLIC(ANN_R,2019)&lt;/Q&gt;&lt;R&gt;1&lt;/R&gt;&lt;C&gt;1&lt;/C&gt;&lt;D xsi:type="xsd:double"&gt;13263.8665088083&lt;/D&gt;&lt;/FQL&gt;&lt;FQL&gt;&lt;Q&gt;US6200763075^FF_MKT_VAL_PUBLIC(ANN_R,2019)&lt;/Q&gt;&lt;R&gt;1&lt;/R&gt;&lt;C&gt;1&lt;/C&gt;&lt;D xsi:type="xsd:double"&gt;27362.98890402&lt;/D&gt;&lt;/FQL&gt;&lt;FQL&gt;&lt;Q&gt;US8725901040^FF_MKT_VAL_PUBLIC(ANN_R,2019)&lt;/Q&gt;&lt;R&gt;1&lt;/R&gt;&lt;C&gt;1&lt;/C&gt;&lt;D xsi:type="xsd:double"&gt;24554.1381488428&lt;/D&gt;&lt;/FQL&gt;&lt;FQL&gt;&lt;Q&gt;US92343V1044^FF_MKT_VAL_PUBLIC(ANN_R,2019)&lt;/Q&gt;&lt;R&gt;1&lt;/R&gt;&lt;C&gt;1&lt;/C&gt;&lt;D xsi:type="xsd:double"&gt;253884.233680215&lt;/D&gt;&lt;/FQL&gt;&lt;FQL&gt;&lt;Q&gt;KR7017670001^FF_MKT_VAL_PUBLIC(ANN_R,2019)&lt;/Q&gt;&lt;R&gt;1&lt;/R&gt;&lt;C&gt;1&lt;/C&gt;&lt;D xsi:type="xsd:double"&gt;10805679.2574999&lt;/D&gt;&lt;/FQL&gt;&lt;FQL&gt;&lt;Q&gt;JP3732000009^FF_MKT_VAL_PUBLIC(ANN_R,2019)&lt;/Q&gt;&lt;R&gt;1&lt;/R&gt;&lt;C&gt;1&lt;/C&gt;&lt;D xsi:type="xsd:double"&gt;2120711.44437707&lt;/D&gt;&lt;/FQL&gt;&lt;FQL&gt;&lt;Q&gt;JP3496400007^FF_MKT_VAL_PUBLIC(ANN_R,2019)&lt;/Q&gt;&lt;R&gt;1&lt;/R&gt;&lt;C&gt;1&lt;/C&gt;&lt;D xsi:type="xsd:double"&gt;4984310.34865995&lt;/D&gt;&lt;/FQL&gt;&lt;FQL&gt;&lt;Q&gt;ES0105066007^FF_MKT_VAL_PUBLIC(ANN_R,2018)&lt;/Q&gt;&lt;R&gt;1&lt;/R&gt;&lt;C&gt;1&lt;/C&gt;&lt;D xsi:type="xsd:double"&gt;3367.57859007525&lt;/D&gt;&lt;/FQL&gt;&lt;FQL&gt;&lt;Q&gt;ES0178430E18^FF_MKT_VAL_PUBLIC(ANN_R,2018)&lt;/Q&gt;&lt;R&gt;1&lt;/R&gt;&lt;C&gt;1&lt;/C&gt;&lt;D xsi:type="xsd:double"&gt;33300.1709828144&lt;/D&gt;&lt;/FQL&gt;&lt;FQL&gt;&lt;Q&gt;DE0005557508^FF_MKT_VAL_PUBLIC(ANN_R,2018)&lt;/Q&gt;&lt;R&gt;1&lt;/R&gt;&lt;C&gt;1&lt;/C&gt;&lt;D xsi:type="xsd:double"&gt;47864.7113475885&lt;/D&gt;&lt;/FQL&gt;&lt;FQL&gt;&lt;Q&gt;US5502411037^FF_MKT_VAL_PUBLIC(ANN_R,2018)&lt;/Q&gt;&lt;R&gt;1&lt;/R&gt;&lt;C&gt;1&lt;/C&gt;&lt;D xsi:type="xsd:double"&gt;16238.0649617736&lt;/D&gt;&lt;/FQL&gt;&lt;FQL&gt;&lt;Q&gt;US5303073051^FF_MKT_VAL_PUBLIC(ANN_R,2018)&lt;/Q&gt;&lt;R&gt;1&lt;/R&gt;&lt;C&gt;1&lt;/C&gt;&lt;D xsi:type="xsd:double"&gt;7539.93941079789&lt;/D&gt;&lt;/FQL&gt;&lt;FQL&gt;&lt;Q&gt;US6200763075^FF_MKT_VAL_PUBLIC(ANN_R,2018)&lt;/Q&gt;&lt;R&gt;1&lt;/R&gt;&lt;C&gt;1&lt;/C&gt;&lt;D xsi:type="xsd:double"&gt;18734.91357336&lt;/D&gt;&lt;/FQL&gt;&lt;FQL&gt;&lt;Q&gt;US8725901040^FF_MKT_VAL_PUBLIC(ANN_R,2018)&lt;/Q&gt;&lt;R&gt;1&lt;/R&gt;&lt;C&gt;1&lt;/C&gt;&lt;D xsi:type="xsd:double"&gt;19509.0277518011&lt;/D&gt;&lt;/FQL&gt;&lt;FQL&gt;&lt;Q&gt;US92343V1044^FF_MKT_VAL_PUBLIC(ANN_R,2018)&lt;/Q&gt;&lt;R&gt;1&lt;/R&gt;&lt;C&gt;1&lt;/C&gt;&lt;D xsi:type="xsd:double"&gt;232240.427082823&lt;/D&gt;&lt;/FQL&gt;&lt;FQL&gt;&lt;Q&gt;KR7017670001^FF_MKT_VAL_PUBLIC(ANN_R,2018)&lt;/Q&gt;&lt;R&gt;1&lt;/R&gt;&lt;C&gt;1&lt;/C&gt;&lt;D xsi:type="xsd:double"&gt;12023934.1616573&lt;/D&gt;&lt;/FQL&gt;&lt;FQL&gt;&lt;Q&gt;JP3732000009^FF_MKT_VAL_PUBLIC(ANN_R,2018)&lt;/Q&gt;&lt;R&gt;1&lt;/R&gt;&lt;C&gt;1&lt;/C&gt;&lt;D xsi:type="xsd:double"&gt;2000164.13324327&lt;/D&gt;&lt;/FQL&gt;&lt;FQL&gt;&lt;Q&gt;JP3496400007^FF_MKT_VAL_PUBLIC(ANN_R,2018)&lt;/Q&gt;&lt;R&gt;1&lt;/R&gt;&lt;C&gt;1&lt;/C&gt;&lt;D xsi:type="xsd:double"&gt;3641559.41922292&lt;/D&gt;&lt;/FQL&gt;&lt;FQL&gt;&lt;Q&gt;US9291601097^FF_MKT_VAL_PUBLIC(ANN_R,2020)&lt;/Q&gt;&lt;R&gt;1&lt;/R&gt;&lt;C&gt;1&lt;/C&gt;&lt;D xsi:type="xsd:double"&gt;19614.4358657994&lt;/D&gt;&lt;/FQL&gt;&lt;FQL&gt;&lt;Q&gt;DE000A1ML7J1^FF_MKT_VAL_PUBLIC(ANN_R,2016)&lt;/Q&gt;&lt;R&gt;1&lt;/R&gt;&lt;C&gt;1&lt;/C&gt;&lt;D xsi:type="xsd:double"&gt;13975.1406674081&lt;/D&gt;&lt;/FQL&gt;&lt;FQL&gt;&lt;Q&gt;DE000A1ML7J1^FF_MKT_VAL_PUBLIC(ANN_R,2020)&lt;/Q&gt;&lt;R&gt;1&lt;/R&gt;&lt;C&gt;1&lt;/C&gt;&lt;D xsi:type="xsd:double"&gt;33815.0577684907&lt;/D&gt;&lt;/FQL&gt;&lt;FQL&gt;&lt;Q&gt;SE0000115446^FF_MKT_VAL_PUBLIC(ANN_R,2016)&lt;/Q&gt;&lt;R&gt;1&lt;/R&gt;&lt;C&gt;1&lt;/C&gt;&lt;D xsi:type="xsd:double"&gt;157473.968787578&lt;/D&gt;&lt;/FQL&gt;&lt;FQL&gt;&lt;Q&gt;SE0000115446^FF_MKT_VAL_PUBLIC(ANN_R,2020)&lt;/Q&gt;&lt;R&gt;1&lt;/R&gt;&lt;C&gt;1&lt;/C&gt;&lt;D xsi:type="xsd:double"&gt;275138.660780146&lt;/D&gt;&lt;/FQL&gt;&lt;FQL&gt;&lt;Q&gt;DE0007664039^FF_MKT_VAL_PUBLIC(ANN_R,2016)&lt;/Q&gt;&lt;R&gt;1&lt;/R&gt;&lt;C&gt;1&lt;/C&gt;&lt;D xsi:type="xsd:double"&gt;24425.0908625461&lt;/D&gt;&lt;/FQL&gt;&lt;FQL&gt;&lt;Q&gt;DE0007664039^FF_MKT_VAL_PUBLIC(ANN_R,2020)&lt;/Q&gt;&lt;R&gt;1&lt;/R&gt;&lt;C&gt;1&lt;/C&gt;&lt;D xsi:type="xsd:double"&gt;27918.0528629118&lt;/D&gt;&lt;/FQL&gt;&lt;FQL&gt;&lt;Q&gt;FR0000127771^FF_MKT_VAL_PUBLIC(ANN_R,2016)&lt;/Q&gt;&lt;R&gt;1&lt;/R&gt;&lt;C&gt;1&lt;/C&gt;&lt;D xsi:type="xsd:double"&gt;18010.9700623812&lt;/D&gt;&lt;/FQL&gt;&lt;FQL&gt;&lt;Q&gt;FR0000127771^FF_MKT_VAL_PUBLIC(ANN_R,2020)&lt;/Q&gt;&lt;R&gt;1&lt;/R&gt;&lt;C&gt;1&lt;/C&gt;&lt;D xsi:type="xsd:double"&gt;17916.845342546&lt;/D&gt;&lt;/FQL&gt;&lt;FQL&gt;&lt;Q&gt;FR0000125486^FF_MKT_VAL_PUBLIC(ANN_R,2016)&lt;/Q&gt;&lt;R&gt;1&lt;/R&gt;&lt;C&gt;1&lt;/C&gt;&lt;D xsi:type="xsd:double"&gt;29112.2334185521&lt;/D&gt;&lt;/FQL&gt;&lt;FQL&gt;&lt;Q&gt;FR0000125486^FF_MKT_VAL_PUBLIC(ANN_R,2020)&lt;/Q&gt;&lt;R&gt;1&lt;/R&gt;&lt;C&gt;1&lt;/C&gt;&lt;D xsi:type="xsd:double"&gt;38169.2298116428&lt;/D&gt;&lt;/FQL&gt;&lt;FQL&gt;&lt;Q&gt;US92556V1061^FF_MKT_VAL_PUBLIC(ANN_R,2016)&lt;/Q&gt;&lt;R&gt;1&lt;/R&gt;&lt;C&gt;1&lt;/C&gt;&lt;D xsi:type="xsd:double"&gt;17612.6146307018&lt;/D&gt;&lt;/FQL&gt;&lt;FQL&gt;&lt;Q&gt;US92556V1061^FF_MKT_VAL_PUBLIC(ANN_R,2020)&lt;/Q&gt;&lt;R&gt;1&lt;/R&gt;&lt;C&gt;1&lt;/C&gt;&lt;D xsi:type="xsd:double"&gt;22560.4551353949&lt;/D&gt;&lt;/FQL&gt;&lt;FQL&gt;&lt;Q&gt;DK0010268606^FF_MKT_VAL_PUBLIC(ANN_R,2016)&lt;/Q&gt;&lt;R&gt;0&lt;/R&gt;&lt;C&gt;0&lt;/C&gt;&lt;/FQL&gt;&lt;FQL&gt;&lt;Q&gt;DK0010268606^FF_MKT_VAL_PUBLIC(ANN_R,2020)&lt;/Q&gt;&lt;R&gt;0&lt;/R&gt;&lt;C&gt;0&lt;/C&gt;&lt;/FQL&gt;&lt;FQL&gt;&lt;Q&gt;US92343V1044^FF_MKT_VAL_PUBLIC(ANN_R,2016)&lt;/Q&gt;&lt;R&gt;1&lt;/R&gt;&lt;C&gt;1&lt;/C&gt;&lt;D xsi:type="xsd:double"&gt;217553.343431494&lt;/D&gt;&lt;/FQL&gt;&lt;FQL&gt;&lt;Q&gt;US92343V1044^FF_MKT_VAL_PUBLIC(ANN_R,2020)&lt;/Q&gt;&lt;R&gt;1&lt;/R&gt;&lt;C&gt;1&lt;/C&gt;&lt;D xsi:type="xsd:double"&gt;243065.516049747&lt;/D&gt;&lt;/FQL&gt;&lt;FQL&gt;&lt;Q&gt;US92276F1003^FF_MKT_VAL_PUBLIC(ANN_R,2016)&lt;/Q&gt;&lt;R&gt;1&lt;/R&gt;&lt;C&gt;1&lt;/C&gt;&lt;D xsi:type="xsd:double"&gt;22048.6827896798&lt;/D&gt;&lt;/FQL&gt;&lt;FQL&gt;&lt;Q&gt;US92276F1003^FF_MKT_VAL_PUBLIC(ANN_R,2020)&lt;/Q&gt;&lt;R&gt;1&lt;/R&gt;&lt;C&gt;1&lt;/C&gt;&lt;D xsi:type="xsd:double"&gt;18291.0408654615&lt;/D&gt;&lt;/FQL&gt;&lt;FQL&gt;&lt;Q&gt;ES0105046009^FF_MKT_VAL_PUBLIC(ANN_R,2017)&lt;/Q&gt;&lt;R&gt;1&lt;/R&gt;&lt;C&gt;1&lt;/C&gt;&lt;D xsi:type="xsd:double"&gt;12421.5&lt;/D&gt;&lt;/FQL&gt;&lt;FQL&gt;&lt;Q&gt;DE000A0D9PT0^FF_MKT_VAL_PUBLIC(ANN_R,2017)&lt;/Q&gt;&lt;R&gt;1&lt;/R&gt;&lt;C&gt;1&lt;/C&gt;&lt;D xsi:type="xsd:double"&gt;7620.07476803481&lt;/D&gt;&lt;/FQL&gt;&lt;FQL&gt;&lt;Q&gt;DE0005552004^FF_MKT_VAL_PUBLIC(ANN_R,2017)&lt;/Q&gt;&lt;R&gt;1&lt;/R&gt;&lt;C&gt;1&lt;/C&gt;&lt;D xsi:type="xsd:double"&gt;38383.9189156821&lt;/D&gt;&lt;/FQL&gt;&lt;FQL&gt;&lt;Q&gt;US12541W2098^FF_MKT_VAL_PUBLIC(ANN_R,2017)&lt;/Q&gt;&lt;R&gt;1&lt;/R&gt;&lt;C&gt;1&lt;/C&gt;&lt;D xsi:type="xsd:double"&gt;12296.4269448626&lt;/D&gt;&lt;/FQL&gt;&lt;FQL&gt;&lt;Q&gt;US31428X1063^FF_MKT_VAL_PUBLIC(ANN_R,2017)&lt;/Q&gt;&lt;R&gt;1&lt;/R&gt;&lt;C&gt;1&lt;/C&gt;&lt;D xsi:type="xsd:double"&gt;39604.1903755024&lt;/D&gt;&lt;/FQL&gt;&lt;FQL&gt;&lt;Q&gt;US9078181081^FF_MKT_VAL_PUBLIC(ANN_R,2017)&lt;/Q&gt;&lt;R&gt;1&lt;/R&gt;&lt;C&gt;1&lt;/C&gt;&lt;D xsi:type="xsd:double"&gt;104503.879578181&lt;/D&gt;&lt;/FQL&gt;&lt;FQL&gt;&lt;Q&gt;JP3783600004^FF_MKT_VAL_PUBLIC(ANN_R,2017)&lt;/Q&gt;&lt;R&gt;1&lt;/R&gt;&lt;C&gt;1&lt;/C&gt;&lt;D xsi:type="xsd:double"&gt;2849597.99103778&lt;/D&gt;&lt;/FQL&gt;&lt;FQL&gt;&lt;Q&gt;JP3566800003^FF_MKT_VAL_PUBLIC(ANN_R,2017)&lt;/Q&gt;&lt;R&gt;1&lt;/R&gt;&lt;C&gt;1&lt;/C&gt;&lt;D xsi:type="xsd:double"&gt;2247773.57083968&lt;/D&gt;&lt;/FQL&gt;&lt;FQL&gt;&lt;Q&gt;ES0105046009^FF_MKT_VAL_PUBLIC(ANN_R,2019)&lt;/Q&gt;&lt;R&gt;1&lt;/R&gt;&lt;C&gt;1&lt;/C&gt;&lt;D xsi:type="xsd:double"&gt;12528.450825&lt;/D&gt;&lt;/FQL&gt;&lt;FQL&gt;&lt;Q&gt;DE000A0D9PT0^FF_MKT_VAL_PUBLIC(ANN_R,2019)&lt;/Q&gt;&lt;R&gt;1&lt;/R&gt;&lt;C&gt;1&lt;/C&gt;&lt;D xsi:type="xsd:double"&gt;13394.2122046696&lt;/D&gt;&lt;/FQL&gt;&lt;FQL&gt;&lt;Q&gt;DE0005552004^FF_MKT_VAL_PUBLIC(ANN_R,2019)&lt;/Q&gt;&lt;R&gt;1&lt;/R&gt;&lt;C&gt;1&lt;/C&gt;&lt;D xsi:type="xsd:double"&gt;33351.6367948805&lt;/D&gt;&lt;/FQL&gt;&lt;FQL&gt;&lt;Q&gt;US12541W2098^FF_MKT_VAL_PUBLIC(ANN_R,2019)&lt;/Q&gt;&lt;R&gt;1&lt;/R&gt;&lt;C&gt;1&lt;/C&gt;&lt;D xsi:type="xsd:double"&gt;10429.155183951&lt;/D&gt;&lt;/FQL&gt;&lt;FQL&gt;&lt;Q&gt;US31428X1063^FF_MKT_VAL_PUBLIC(ANN_R,2019)&lt;/Q&gt;&lt;R&gt;1&lt;/R&gt;&lt;C&gt;1&lt;/C&gt;&lt;D xsi:type="xsd:double"&gt;62726.804302322&lt;/D&gt;&lt;/FQL&gt;&lt;FQL&gt;&lt;Q&gt;US9078181081^FF_MKT_VAL_PUBLIC(ANN_R,2019)&lt;/Q&gt;&lt;R&gt;1&lt;/R&gt;&lt;C&gt;1&lt;/C&gt;&lt;D xsi:type="xsd:double"&gt;124827.579987264&lt;/D&gt;&lt;/FQL&gt;&lt;FQL&gt;&lt;Q&gt;JP3783600004^FF_MKT_VAL_PUBLIC(ANN_R,2019)&lt;/Q&gt;&lt;R&gt;1&lt;/R&gt;&lt;C&gt;1&lt;/C&gt;&lt;D xsi:type="xsd:double"&gt;2243145.43919522&lt;/D&gt;&lt;/FQL&gt;&lt;FQL&gt;&lt;Q&gt;JP3566800003^FF_MKT_VAL_PUBLIC(ANN_R,2019)&lt;/Q&gt;&lt;R&gt;1&lt;/R&gt;&lt;C&gt;1&lt;/C&gt;&lt;D xsi:type="xsd:double"&gt;1976946.64132841&lt;/D&gt;&lt;/FQL&gt;&lt;FQL&gt;&lt;Q&gt;ES0105046009^FF_MKT_VAL_PUBLIC(ANN_R,2018)&lt;/Q&gt;&lt;R&gt;1&lt;/R&gt;&lt;C&gt;1&lt;/C&gt;&lt;D xsi:type="xsd:double"&gt;9977.625&lt;/D&gt;&lt;/FQL&gt;&lt;FQL&gt;&lt;Q&gt;DE000A0D9PT0^FF_MKT_VAL_PUBLIC(ANN_R,2018)&lt;/Q&gt;&lt;R&gt;1&lt;/R&gt;&lt;C&gt;1&lt;/C&gt;&lt;D xsi:type="xsd:double"&gt;8121.33144460947&lt;/D&gt;&lt;/FQL&gt;&lt;FQL&gt;&lt;Q&gt;DE0005552004^FF_MKT_VAL_PUBLIC(ANN_R,2018)&lt;/Q&gt;&lt;R&gt;1&lt;/R&gt;&lt;C&gt;1&lt;/C&gt;&lt;D xsi:type="xsd:double"&gt;23333.9035012873&lt;/D&gt;&lt;/FQL&gt;&lt;FQL&gt;&lt;Q&gt;US12541W2098^FF_MKT_VAL_PUBLIC(ANN_R,2018)&lt;/Q&gt;&lt;R&gt;1&lt;/R&gt;&lt;C&gt;1&lt;/C&gt;&lt;D xsi:type="xsd:double"&gt;11406.6276466279&lt;/D&gt;&lt;/FQL&gt;&lt;FQL&gt;&lt;Q&gt;US31428X1063^FF_MKT_VAL_PUBLIC(ANN_R,2018)&lt;/Q&gt;&lt;R&gt;1&lt;/R&gt;&lt;C&gt;1&lt;/C&gt;&lt;D xsi:type="xsd:double"&gt;36370.5465176039&lt;/D&gt;&lt;/FQL&gt;&lt;FQL&gt;&lt;Q&gt;US9078181081^FF_MKT_VAL_PUBLIC(ANN_R,2018)&lt;/Q&gt;&lt;R&gt;1&lt;/R&gt;&lt;C&gt;1&lt;/C&gt;&lt;D xsi:type="xsd:double"&gt;99960.5946984946&lt;/D&gt;&lt;/FQL&gt;&lt;FQL&gt;&lt;Q&gt;JP3783600004^FF_MKT_VAL_PUBLIC(ANN_R,2018)&lt;/Q&gt;&lt;R&gt;1&lt;/R&gt;&lt;C&gt;1&lt;/C&gt;&lt;D xsi:type="xsd:double"&gt;2966294.48957765&lt;/D&gt;&lt;/FQL&gt;&lt;FQL&gt;&lt;Q&gt;JP3566800003^FF_MKT_VAL_PUBLIC(ANN_R,2018)&lt;/Q&gt;&lt;R&gt;1&lt;/R&gt;&lt;C&gt;1&lt;/C&gt;&lt;D xsi:type="xsd:double"&gt;2833689.29065912&lt;/D&gt;&lt;/FQL&gt;&lt;FQL&gt;&lt;Q&gt;TW0002303005^FF_MKT_VAL_PUBLIC(ANN_R,2016)&lt;/Q&gt;&lt;R&gt;1&lt;/R&gt;&lt;C&gt;1&lt;/C&gt;&lt;D xsi:type="xsd:double"&gt;128904.5883648&lt;/D&gt;&lt;/FQL&gt;&lt;FQL&gt;&lt;Q&gt;TW0002303005^FF_MKT_VAL_PUBLIC(ANN_R,2020)&lt;/Q&gt;&lt;R&gt;1&lt;/R&gt;&lt;C&gt;1&lt;/C&gt;&lt;D xsi:type="xsd:double"&gt;551432.2508581&lt;/D&gt;&lt;/FQL&gt;&lt;FQL&gt;&lt;Q&gt;TW0001216000^FF_MKT_VAL_PUBLIC(ANN_R,2016)&lt;/Q&gt;&lt;R&gt;1&lt;/R&gt;&lt;C&gt;1&lt;/C&gt;&lt;D xsi:type="xsd:double"&gt;252430.543891152&lt;/D&gt;&lt;/FQL&gt;&lt;FQL&gt;&lt;Q&gt;TW0001216000^FF_MKT_VAL_PUBLIC(ANN_R,2020)&lt;/Q&gt;&lt;R&gt;1&lt;/R&gt;&lt;C&gt;1&lt;/C&gt;&lt;D xsi:type="xsd:double"&gt;322428.753772425&lt;/D&gt;&lt;/FQL&gt;&lt;FQL&gt;&lt;Q&gt;US9078181081^FF_MKT_VAL_PUBLIC(ANN_R,2016)&lt;/Q&gt;&lt;R&gt;1&lt;/R&gt;&lt;C&gt;1&lt;/C&gt;&lt;D xsi:type="xsd:double"&gt;84434.1144180911&lt;/D&gt;&lt;/FQL&gt;&lt;FQL&gt;&lt;Q&gt;US9078181081^FF_MKT_VAL_PUBLIC(ANN_R,2020)&lt;/Q&gt;&lt;R&gt;1&lt;/R&gt;&lt;C&gt;1&lt;/C&gt;&lt;D xsi:type="xsd:double"&gt;139434.834987786&lt;/D&gt;&lt;/FQL&gt;&lt;FQL&gt;&lt;Q&gt;IT0005239360^FF_MKT_VAL_PUBLIC(ANN_R,2016)&lt;/Q&gt;&lt;R&gt;1&lt;/R&gt;&lt;C&gt;1&lt;/C&gt;&lt;D xsi:type="xsd:double"&gt;13736.6064652151&lt;/D&gt;&lt;/FQL&gt;&lt;FQL&gt;&lt;Q&gt;IT0005239360^FF_MKT_VAL_PUBLIC(ANN_R,2020)&lt;/Q&gt;&lt;R&gt;1&lt;/R&gt;&lt;C&gt;1&lt;/C&gt;&lt;D xsi:type="xsd:double"&gt;15621.8049488278&lt;/D&gt;&lt;/FQL&gt;&lt;FQL&gt;&lt;Q&gt;JP3951600000^FF_MKT_VAL_PUBLIC(ANN_R,2016)&lt;/Q&gt;&lt;R&gt;1&lt;/R&gt;&lt;C&gt;1&lt;/C&gt;&lt;D xsi:type="xsd:double"&gt;847257.198550167&lt;/D&gt;&lt;/FQL&gt;&lt;FQL&gt;&lt;Q&gt;JP3951600000^FF_MKT_VAL_PUBLIC(ANN_R,2020)&lt;/Q&gt;&lt;R&gt;1&lt;/R&gt;&lt;C&gt;1&lt;/C&gt;&lt;D xsi:type="xsd:double"&gt;1664024.82198195&lt;/D&gt;&lt;/FQL&gt;&lt;FQL&gt;&lt;Q&gt;SE0000310336^FF_MKT_VAL_PUBLIC(ANN_R,2017)&lt;/Q&gt;&lt;R&gt;1&lt;/R&gt;&lt;C&gt;1&lt;/C&gt;&lt;D xsi:type="xsd:double"&gt;54500.3546283367&lt;/D&gt;&lt;/FQL&gt;&lt;FQL&gt;&lt;Q&gt;JP3726800000^FF_MKT_VAL_PUBLIC(ANN_R,2017)&lt;/Q&gt;&lt;R&gt;1&lt;/R&gt;&lt;C&gt;1&lt;/C&gt;&lt;D xsi:type="xsd:double"&gt;3463106.42373071&lt;/D&gt;&lt;/FQL&gt;&lt;FQL&gt;&lt;Q&gt;SE0000310336^FF_MKT_VAL_PUBLIC(ANN_R,2019)&lt;/Q&gt;&lt;R&gt;1&lt;/R&gt;&lt;C&gt;1&lt;/C&gt;&lt;D xsi:type="xsd:double"&gt;75220.0610004791&lt;/D&gt;&lt;/FQL&gt;&lt;FQL&gt;&lt;Q&gt;JP3726800000^FF_MKT_VAL_PUBLIC(ANN_R,2019)&lt;/Q&gt;&lt;R&gt;1&lt;/R&gt;&lt;C&gt;1&lt;/C&gt;&lt;D xsi:type="xsd:double"&gt;2314139.95490258&lt;/D&gt;&lt;/FQL&gt;&lt;FQL&gt;&lt;Q&gt;SE0000310336^FF_MKT_VAL_PUBLIC(ANN_R,2018)&lt;/Q&gt;&lt;R&gt;1&lt;/R&gt;&lt;C&gt;1&lt;/C&gt;&lt;D xsi:type="xsd:double"&gt;57430.5626577019&lt;/D&gt;&lt;/FQL&gt;&lt;FQL&gt;&lt;Q&gt;JP3726800000^FF_MKT_VAL_PUBLIC(ANN_R,2018)&lt;/Q&gt;&lt;R&gt;1&lt;/R&gt;&lt;C&gt;1&lt;/C&gt;&lt;D xsi:type="xsd:double"&gt;2538539.90950809&lt;/D&gt;&lt;/FQL&gt;&lt;FQL&gt;&lt;Q&gt;BE0003739530^FF_MKT_VAL_PUBLIC(ANN_R,2016)&lt;/Q&gt;&lt;R&gt;1&lt;/R&gt;&lt;C&gt;1&lt;/C&gt;&lt;D xsi:type="xsd:double"&gt;6979.62777623021&lt;/D&gt;&lt;/FQL&gt;&lt;FQL&gt;&lt;Q&gt;BE0003739530^FF_MKT_VAL_PUBLIC(ANN_R,2020)&lt;/Q&gt;&lt;R&gt;1&lt;/R&gt;&lt;C&gt;1&lt;/C&gt;&lt;D xsi:type="xsd:double"&gt;9929.80992451667&lt;/D&gt;&lt;/FQL&gt;&lt;FQL&gt;&lt;Q&gt;US89400J1079^FF_MKT_VAL_PUBLIC(ANN_R,2016)&lt;/Q&gt;&lt;R&gt;1&lt;/R&gt;&lt;C&gt;1&lt;/C&gt;&lt;D xsi:type="xsd:double"&gt;4440.421554144&lt;/D&gt;&lt;/FQL&gt;&lt;FQL&gt;&lt;Q&gt;US89400J1079^FF_MKT_VAL_PUBLIC(ANN_R,2020)&lt;/Q&gt;&lt;R&gt;1&lt;/R&gt;&lt;C&gt;1&lt;/C&gt;&lt;D xsi:type="xsd:double"&gt;18799.07776626&lt;/D&gt;&lt;/FQL&gt;&lt;FQL&gt;&lt;Q&gt;US8936411003^FF_MKT_VAL_PUBLIC(ANN_R,2016)&lt;/Q&gt;&lt;R&gt;1&lt;/R&gt;&lt;C&gt;1&lt;/C&gt;&lt;D xsi:type="xsd:double"&gt;12741.7218847602&lt;/D&gt;&lt;/FQL&gt;&lt;FQL&gt;&lt;Q&gt;US8936411003^FF_MKT_VAL_PUBLIC(ANN_R,2020)&lt;/Q&gt;&lt;R&gt;1&lt;/R&gt;&lt;C&gt;1&lt;/C&gt;&lt;D xsi:type="xsd:double"&gt;32619.6153370959&lt;/D&gt;&lt;/FQL&gt;&lt;FQL&gt;&lt;Q&gt;US88339J1051^FF_MKT_VAL_PUBLIC(ANN_R,2016)&lt;/Q&gt;&lt;R&gt;1&lt;/R&gt;&lt;C&gt;1&lt;/C&gt;&lt;D xsi:type="xsd:double"&gt;249.68178273258&lt;/D&gt;&lt;/FQL&gt;&lt;FQL&gt;&lt;Q&gt;US88339J1051^FF_MKT_VAL_PUBLIC(ANN_R,2020)&lt;/Q&gt;&lt;R&gt;1&lt;/R&gt;&lt;C&gt;1&lt;/C&gt;&lt;D xsi:type="xsd:double"&gt;33635.569192326&lt;/D&gt;&lt;/FQL&gt;&lt;FQL&gt;&lt;Q&gt;NL0000009082^FF_MKT_VAL_PUBLIC(ANN_R,2017)&lt;/Q&gt;&lt;R&gt;1&lt;/R&gt;&lt;C&gt;1&lt;/C&gt;&lt;D xsi:type="xsd:double"&gt;9552.25381596374&lt;/D&gt;&lt;/FQL&gt;&lt;FQL&gt;&lt;Q&gt;CH0008742519^FF_MKT_VAL_PUBLIC(ANN_R,2017)&lt;/Q&gt;&lt;R&gt;1&lt;/R&gt;&lt;C&gt;1&lt;/C&gt;&lt;D xsi:type="xsd:double"&gt;13173.5258341687&lt;/D&gt;&lt;/FQL&gt;&lt;FQL&gt;&lt;Q&gt;FR0000133308^FF_MKT_VAL_PUBLIC(ANN_R,2017)&lt;/Q&gt;&lt;R&gt;1&lt;/R&gt;&lt;C&gt;1&lt;/C&gt;&lt;D xsi:type="xsd:double"&gt;27581.181870468&lt;/D&gt;&lt;/FQL&gt;&lt;FQL&gt;&lt;Q&gt;US73278L1052^FF_MKT_VAL_PUBLIC(ANN_R,2017)&lt;/Q&gt;&lt;R&gt;1&lt;/R&gt;&lt;C&gt;1&lt;/C&gt;&lt;D xsi:type="xsd:double"&gt;4996.98730105299&lt;/D&gt;&lt;/FQL&gt;&lt;FQL&gt;&lt;Q&gt;JP3735400008^FF_MKT_VAL_PUBLIC(ANN_R,2017)&lt;/Q&gt;&lt;R&gt;1&lt;/R&gt;&lt;C&gt;1&lt;/C&gt;&lt;D xsi:type="xsd:double"&gt;5908380.26900962&lt;/D&gt;&lt;/FQL&gt;&lt;FQL&gt;&lt;Q&gt;TW0002412004^FF_MKT_VAL_PUBLIC(ANN_R,2017)&lt;/Q&gt;&lt;R&gt;1&lt;/R&gt;&lt;C&gt;1&lt;/C&gt;&lt;D xsi:type="xsd:double"&gt;437503.999429392&lt;/D&gt;&lt;/FQL&gt;&lt;FQL&gt;&lt;Q&gt;NL0000009082^FF_MKT_VAL_PUBLIC(ANN_R,2019)&lt;/Q&gt;&lt;R&gt;1&lt;/R&gt;&lt;C&gt;1&lt;/C&gt;&lt;D xsi:type="xsd:double"&gt;9239.92113153171&lt;/D&gt;&lt;/FQL&gt;&lt;FQL&gt;&lt;Q&gt;CH0008742519^FF_MKT_VAL_PUBLIC(ANN_R,2019)&lt;/Q&gt;&lt;R&gt;1&lt;/R&gt;&lt;C&gt;1&lt;/C&gt;&lt;D xsi:type="xsd:double"&gt;13023.9402780133&lt;/D&gt;&lt;/FQL&gt;&lt;FQL&gt;&lt;Q&gt;FR0000133308^FF_MKT_VAL_PUBLIC(ANN_R,2019)&lt;/Q&gt;&lt;R&gt;1&lt;/R&gt;&lt;C&gt;1&lt;/C&gt;&lt;D xsi:type="xsd:double"&gt;24900.83301773&lt;/D&gt;&lt;/FQL&gt;&lt;FQL&gt;&lt;Q&gt;US73278L1052^FF_MKT_VAL_PUBLIC(ANN_R,2019)&lt;/Q&gt;&lt;R&gt;1&lt;/R&gt;&lt;C&gt;1&lt;/C&gt;&lt;D xsi:type="xsd:double"&gt;8235.97832494335&lt;/D&gt;&lt;/FQL&gt;&lt;FQL&gt;&lt;Q&gt;JP3735400008^FF_MKT_VAL_PUBLIC(ANN_R,2019)&lt;/Q&gt;&lt;R&gt;1&lt;/R&gt;&lt;C&gt;1&lt;/C&gt;&lt;D xsi:type="xsd:double"&gt;5680328.20622973&lt;/D&gt;&lt;/FQL&gt;&lt;FQL&gt;&lt;Q&gt;TW0002412004^FF_MKT_VAL_PUBLIC(ANN_R,2019)&lt;/Q&gt;&lt;R&gt;1&lt;/R&gt;&lt;C&gt;1&lt;/C&gt;&lt;D xsi:type="xsd:double"&gt;462864.21074476&lt;/D&gt;&lt;/FQL&gt;&lt;FQL&gt;&lt;Q&gt;NL0000009082^FF_MKT_VAL_PUBLIC(ANN_R,2018)&lt;/Q&gt;&lt;R&gt;1&lt;/R&gt;&lt;C&gt;1&lt;/C&gt;&lt;D xsi:type="xsd:double"&gt;8991.07887890535&lt;/D&gt;&lt;/FQL&gt;&lt;FQL&gt;&lt;Q&gt;CH0008742519^FF_MKT_VAL_PUBLIC(ANN_R,2018)&lt;/Q&gt;&lt;R&gt;1&lt;/R&gt;&lt;C&gt;1&lt;/C&gt;&lt;D xsi:type="xsd:double"&gt;11933.8753014835&lt;/D&gt;&lt;/FQL&gt;&lt;FQL&gt;&lt;Q&gt;FR0000133308^FF_MKT_VAL_PUBLIC(ANN_R,2018)&lt;/Q&gt;&lt;R&gt;1&lt;/R&gt;&lt;C&gt;1&lt;/C&gt;&lt;D xsi:type="xsd:double"&gt;26905.8068770997&lt;/D&gt;&lt;/FQL&gt;&lt;FQL&gt;&lt;Q&gt;US73278L1052^FF_MKT_VAL_PUBLIC(ANN_R,2018)&lt;/Q&gt;&lt;R&gt;1&lt;/R&gt;&lt;C&gt;1&lt;/C&gt;&lt;D xsi:type="xsd:double"&gt;5676.92608889723&lt;/D&gt;&lt;/FQL&gt;&lt;FQL&gt;&lt;Q&gt;JP3735400008^FF_MKT_VAL_PUBLIC(ANN_R,2018)&lt;/Q&gt;&lt;R&gt;1&lt;/R&gt;&lt;C&gt;1&lt;/C&gt;&lt;D xsi:type="xsd:double"&gt;5686103.42401001&lt;/D&gt;&lt;/FQL&gt;&lt;FQL&gt;&lt;Q&gt;TW0002412004^FF_MKT_VAL_PUBLIC(ANN_R,2018)&lt;/Q&gt;&lt;R&gt;1&lt;/R&gt;&lt;C&gt;1&lt;/C&gt;&lt;D xsi:type="xsd:double"&gt;475849.812422751&lt;/D&gt;&lt;/FQL&gt;&lt;FQL&gt;&lt;Q&gt;JP3633400001^FF_MKT_VAL_PUBLIC(ANN_R,2016)&lt;/Q&gt;&lt;R&gt;1&lt;/R&gt;&lt;C&gt;1&lt;/C&gt;&lt;D xsi:type="xsd:double"&gt;11636509.6474462&lt;/D&gt;&lt;/FQL&gt;&lt;FQL&gt;&lt;Q&gt;JP3633400001^FF_MKT_VAL_PUBLIC(ANN_R,2020)&lt;/Q&gt;&lt;R&gt;1&lt;/R&gt;&lt;C&gt;1&lt;/C&gt;&lt;D xsi:type="xsd:double"&gt;13883318.8817404&lt;/D&gt;&lt;/FQL&gt;&lt;FQL&gt;&lt;Q&gt;JP3634600005^FF_MKT_VAL_PUBLIC(ANN_R,2016)&lt;/Q&gt;&lt;R&gt;1&lt;/R&gt;&lt;C&gt;1&lt;/C&gt;&lt;D xsi:type="xsd:double"&gt;710507.080663762&lt;/D&gt;&lt;/FQL&gt;&lt;FQL&gt;&lt;Q&gt;JP3634600005^FF_MKT_VAL_PUBLIC(ANN_R,2020)&lt;/Q&gt;&lt;R&gt;1&lt;/R&gt;&lt;C&gt;1&lt;/C&gt;&lt;D xsi:type="xsd:double"&gt;1284490.55596554&lt;/D&gt;&lt;/FQL&gt;&lt;FQL&gt;&lt;Q&gt;JP3592200004^FF_MKT_VAL_PUBLIC(ANN_R,2016)&lt;/Q&gt;&lt;R&gt;1&lt;/R&gt;&lt;C&gt;1&lt;/C&gt;&lt;D xsi:type="xsd:double"&gt;858214.309733092&lt;/D&gt;&lt;/FQL&gt;&lt;FQL&gt;&lt;Q&gt;JP3592200004^FF_MKT_VAL_PUBLIC(ANN_R,2020)&lt;/Q&gt;&lt;R&gt;1&lt;/R&gt;&lt;C&gt;1&lt;/C&gt;&lt;D xsi:type="xsd:double"&gt;1507319.71678437&lt;/D&gt;&lt;/FQL&gt;&lt;FQL&gt;&lt;Q&gt;JP3571400005^FF_MKT_VAL_PUBLIC(ANN_R,2016)&lt;/Q&gt;&lt;R&gt;1&lt;/R&gt;&lt;C&gt;1&lt;/C&gt;&lt;D xsi:type="xsd:double"&gt;1852085.05959172&lt;/D&gt;&lt;/FQL&gt;&lt;FQL&gt;&lt;Q&gt;JP3571400005^FF_MKT_VAL_PUBLIC(ANN_R,2020)&lt;/Q&gt;&lt;R&gt;1&lt;/R&gt;&lt;C&gt;1&lt;/C&gt;&lt;D xsi:type="xsd:double"&gt;6844134.38447108&lt;/D&gt;&lt;/FQL&gt;&lt;FQL&gt;&lt;Q&gt;JP3910660004^FF_MKT_VAL_PUBLIC(ANN_R,2016)&lt;/Q&gt;&lt;R&gt;1&lt;/R&gt;&lt;C&gt;1&lt;/C&gt;&lt;D xsi:type="xsd:double"&gt;2927613.48181934&lt;/D&gt;&lt;/FQL&gt;&lt;FQL&gt;&lt;Q&gt;JP3910660004^FF_MKT_VAL_PUBLIC(ANN_R,2020)&lt;/Q&gt;&lt;R&gt;1&lt;/R&gt;&lt;C&gt;1&lt;/C&gt;&lt;D xsi:type="xsd:double"&gt;3093390.13977074&lt;/D&gt;&lt;/FQL&gt;&lt;FQL&gt;&lt;Q&gt;US8725901040^FF_MKT_VAL_PUBLIC(ANN_R,2016)&lt;/Q&gt;&lt;R&gt;1&lt;/R&gt;&lt;C&gt;1&lt;/C&gt;&lt;D xsi:type="xsd:double"&gt;16455.261820567&lt;/D&gt;&lt;/FQL&gt;&lt;FQL&gt;&lt;Q&gt;US8725901040^FF_MKT_VAL_PUBLIC(ANN_R,2020)&lt;/Q&gt;&lt;R&gt;1&lt;/R&gt;&lt;C&gt;1&lt;/C&gt;&lt;D xsi:type="xsd:double"&gt;92692.5822153285&lt;/D&gt;&lt;/FQL&gt;&lt;FQL&gt;&lt;Q&gt;JP3546800008^FF_MKT_VAL_PUBLIC(ANN_R,2016)&lt;/Q&gt;&lt;R&gt;1&lt;/R&gt;&lt;C&gt;1&lt;/C&gt;&lt;D xsi:type="xsd:double"&gt;980833.95604665&lt;/D&gt;&lt;/FQL&gt;&lt;FQL&gt;&lt;Q&gt;JP3546800008^FF_MKT_VAL_PUBLIC(ANN_R,2020)&lt;/Q&gt;&lt;R&gt;1&lt;/R&gt;&lt;C&gt;1&lt;/C&gt;&lt;D xsi:type="xsd:double"&gt;2393646.20280845&lt;/D&gt;&lt;/FQL&gt;&lt;FQL&gt;&lt;Q&gt;FR0000051807^FF_MKT_VAL_PUBLIC(ANN_R,2016)&lt;/Q&gt;&lt;R&gt;1&lt;/R&gt;&lt;C&gt;1&lt;/C&gt;&lt;D xsi:type="xsd:double"&gt;5404.741830646&lt;/D&gt;&lt;/FQL&gt;&lt;FQL&gt;&lt;Q&gt;FR0000051807^FF_MKT_VAL_PUBLIC(ANN_R,2020)&lt;/Q&gt;&lt;R&gt;1&lt;/R&gt;&lt;C&gt;1&lt;/C&gt;&lt;D xsi:type="xsd:double"&gt;15610.834715714&lt;/D&gt;&lt;/FQL&gt;&lt;FQL&gt;&lt;Q&gt;FR0000120172^FF_MKT_VAL_PUBLIC(ANN_R,2017)&lt;/Q&gt;&lt;R&gt;1&lt;/R&gt;&lt;C&gt;1&lt;/C&gt;&lt;D xsi:type="xsd:double"&gt;10216.4349090562&lt;/D&gt;&lt;/FQL&gt;&lt;FQL&gt;&lt;Q&gt;ES0148396007^FF_MKT_VAL_PUBLIC(ANN_R,2017)&lt;/Q&gt;&lt;R&gt;1&lt;/R&gt;&lt;C&gt;1&lt;/C&gt;&lt;D xsi:type="xsd:double"&gt;31964.270646947&lt;/D&gt;&lt;/FQL&gt;&lt;FQL&gt;&lt;Q&gt;NL0013654783^FF_MKT_VAL_PUBLIC(ANN_R,2017)&lt;/Q&gt;&lt;R&gt;0&lt;/R&gt;&lt;C&gt;0&lt;/C&gt;&lt;/FQL&gt;&lt;FQL&gt;&lt;Q&gt;US5010441013^FF_MKT_VAL_PUBLIC(ANN_R,2017)&lt;/Q&gt;&lt;R&gt;1&lt;/R&gt;&lt;C&gt;1&lt;/C&gt;&lt;D xsi:type="xsd:double"&gt;23720.9924385&lt;/D&gt;&lt;/FQL&gt;&lt;FQL&gt;&lt;Q&gt;US22160K1051^FF_MKT_VAL_PUBLIC(ANN_R,2017)&lt;/Q&gt;&lt;R&gt;1&lt;/R&gt;&lt;C&gt;1&lt;/C&gt;&lt;D xsi:type="xsd:double"&gt;80806.3006342046&lt;/D&gt;&lt;/FQL&gt;&lt;FQL&gt;&lt;Q&gt;JP3422950000^FF_MKT_VAL_PUBLIC(ANN_R,2017)&lt;/Q&gt;&lt;R&gt;1&lt;/R&gt;&lt;C&gt;1&lt;/C&gt;&lt;D xsi:type="xsd:double"&gt;3074696.15972215&lt;/D&gt;&lt;/FQL&gt;&lt;FQL&gt;&lt;Q&gt;JP3240400006^FF_MKT_VAL_PUBLIC(ANN_R,2017)&lt;/Q&gt;&lt;R&gt;1&lt;/R&gt;&lt;C&gt;1&lt;/C&gt;&lt;D xsi:type="xsd:double"&gt;526611.634171768&lt;/D&gt;&lt;/FQL&gt;&lt;FQL&gt;&lt;Q&gt;JP3802300008^FF_MKT_VAL_PUBLIC(ANN_R,2017)&lt;/Q&gt;&lt;R&gt;1&lt;/R&gt;&lt;C&gt;1&lt;/C&gt;&lt;D xsi:type="xsd:double"&gt;1615001.14779528&lt;/D&gt;&lt;/FQL&gt;&lt;FQL&gt;&lt;Q&gt;TW0001216000^FF_MKT_VAL_PUBLIC(ANN_R,2017)&lt;/Q&gt;&lt;R&gt;1&lt;/R&gt;&lt;C&gt;1&lt;/C&gt;&lt;D xsi:type="xsd:double"&gt;314413.14089394&lt;/D&gt;&lt;/FQL&gt;&lt;FQL&gt;&lt;Q&gt;JP3933800009^FF_MKT_VAL_PUBLIC(ANN_R,2017)&lt;/Q&gt;&lt;R&gt;1&lt;/R&gt;&lt;C&gt;1&lt;/C&gt;&lt;D xsi:type="xsd:double"&gt;603282.430816122&lt;/D&gt;&lt;/FQL&gt;&lt;FQL&gt;&lt;Q&gt;FR0000120172^FF_MKT_VAL_PUBLIC(ANN_R,2019)&lt;/Q&gt;&lt;R&gt;1&lt;/R&gt;&lt;C&gt;1&lt;/C&gt;&lt;D xsi:type="xsd:double"&gt;8955.2811139799&lt;/D&gt;&lt;/FQL&gt;&lt;FQL&gt;&lt;Q&gt;ES0148396007^FF_MKT_VAL_PUBLIC(ANN_R,2019)&lt;/Q&gt;&lt;R&gt;1&lt;/R&gt;&lt;C&gt;1&lt;/C&gt;&lt;D xsi:type="xsd:double"&gt;33662.3228884602&lt;/D&gt;&lt;/FQL&gt;&lt;FQL&gt;&lt;Q&gt;NL0013654783^FF_MKT_VAL_PUBLIC(ANN_R,2019)&lt;/Q&gt;&lt;R&gt;1&lt;/R&gt;&lt;C&gt;1&lt;/C&gt;&lt;D xsi:type="xsd:double"&gt;27546.5167747567&lt;/D&gt;&lt;/FQL&gt;&lt;FQL&gt;&lt;Q&gt;US5010441013^FF_MKT_VAL_PUBLIC(ANN_R,2019)&lt;/Q&gt;&lt;R&gt;1&lt;/R&gt;&lt;C&gt;1&lt;/C&gt;&lt;D xsi:type="xsd:double"&gt;22663.97126968&lt;/D&gt;&lt;/FQL&gt;&lt;FQL&gt;&lt;Q&gt;US22160K1051^FF_MKT_VAL_PUBLIC(ANN_R,2019)&lt;/Q&gt;&lt;R&gt;1&lt;/R&gt;&lt;C&gt;1&lt;/C&gt;&lt;D xsi:type="xsd:double"&gt;128514.75383472&lt;/D&gt;&lt;/FQL&gt;&lt;FQL&gt;&lt;Q&gt;JP3422950000^FF_MKT_VAL_PUBLIC(ANN_R,2019)&lt;/Q&gt;&lt;R&gt;1&lt;/R&gt;&lt;C&gt;1&lt;/C&gt;&lt;D xsi:type="xsd:double"&gt;2539569.08859938&lt;/D&gt;&lt;/FQL&gt;&lt;FQL&gt;&lt;Q&gt;JP3240400006^FF_MKT_VAL_PUBLIC(ANN_R,2019)&lt;/Q&gt;&lt;R&gt;1&lt;/R&gt;&lt;C&gt;1&lt;/C&gt;&lt;D xsi:type="xsd:double"&gt;611144.401324894&lt;/D&gt;&lt;/FQL&gt;&lt;FQL&gt;&lt;Q&gt;JP3802300008^FF_MKT_VAL_PUBLIC(ANN_R,2019)&lt;/Q&gt;&lt;R&gt;1&lt;/R&gt;&lt;C&gt;1&lt;/C&gt;&lt;D xsi:type="xsd:double"&gt;3258715.97493365&lt;/D&gt;&lt;/FQL&gt;&lt;FQL&gt;&lt;Q&gt;TW0001216000^FF_MKT_VAL_PUBLIC(ANN_R,2019)&lt;/Q&gt;&lt;R&gt;1&lt;/R&gt;&lt;C&gt;1&lt;/C&gt;&lt;D xsi:type="xsd:double"&gt;354918.060981225&lt;/D&gt;&lt;/FQL&gt;&lt;FQL&gt;&lt;Q&gt;JP3933800009^FF_MKT_VAL_PUBLIC(ANN_R,2019)&lt;/Q&gt;&lt;R&gt;1&lt;/R&gt;&lt;C&gt;1&lt;/C&gt;&lt;D xsi:type="xsd:double"&gt;890906.76450359&lt;/D&gt;&lt;/FQL&gt;&lt;FQL&gt;&lt;Q&gt;FR0000120172^FF_MKT_VAL_PUBLIC(ANN_R,2018)&lt;/Q&gt;&lt;R&gt;1&lt;/R&gt;&lt;C&gt;1&lt;/C&gt;&lt;D xsi:type="xsd:double"&gt;8686.72945646476&lt;/D&gt;&lt;/FQL&gt;&lt;FQL&gt;&lt;Q&gt;ES0148396007^FF_MKT_VAL_PUBLIC(ANN_R,2018)&lt;/Q&gt;&lt;R&gt;1&lt;/R&gt;&lt;C&gt;1&lt;/C&gt;&lt;D xsi:type="xsd:double"&gt;26964.7477562335&lt;/D&gt;&lt;/FQL&gt;&lt;FQL&gt;&lt;Q&gt;NL0013654783^FF_MKT_VAL_PUBLIC(ANN_R,2018)&lt;/Q&gt;&lt;R&gt;0&lt;/R&gt;&lt;C&gt;0&lt;/C&gt;&lt;/FQL&gt;&lt;FQL&gt;&lt;Q&gt;US5010441013^FF_MKT_VAL_PUBLIC(ANN_R,2018)&lt;/Q&gt;&lt;R&gt;1&lt;/R&gt;&lt;C&gt;1&lt;/C&gt;&lt;D xsi:type="xsd:double"&gt;21781.59753&lt;/D&gt;&lt;/FQL&gt;&lt;FQL&gt;&lt;Q&gt;US22160K1051^FF_MKT_VAL_PUBLIC(ANN_R,2018)&lt;/Q&gt;&lt;R&gt;1&lt;/R&gt;&lt;C&gt;1&lt;/C&gt;&lt;D xsi:type="xsd:double"&gt;88675.5919028827&lt;/D&gt;&lt;/FQL&gt;&lt;FQL&gt;&lt;Q&gt;JP3422950000^FF_MKT_VAL_PUBLIC(ANN_R,2018)&lt;/Q&gt;&lt;R&gt;1&lt;/R&gt;&lt;C&gt;1&lt;/C&gt;&lt;D xsi:type="xsd:double"&gt;3377825.2657433&lt;/D&gt;&lt;/FQL&gt;&lt;FQL&gt;&lt;Q&gt;JP3240400006^FF_MKT_VAL_PUBLIC(ANN_R,2018)&lt;/Q&gt;&lt;R&gt;1&lt;/R&gt;&lt;C&gt;1&lt;/C&gt;&lt;D xsi:type="xsd:double"&gt;720399.099543203&lt;/D&gt;&lt;/FQL&gt;&lt;FQL&gt;&lt;Q&gt;JP3802300008^FF_MKT_VAL_PUBLIC(ANN_R,2018)&lt;/Q&gt;&lt;R&gt;1&lt;/R&gt;&lt;C&gt;1&lt;/C&gt;&lt;D xsi:type="xsd:double"&gt;2661538.97349701&lt;/D&gt;&lt;/FQL&gt;&lt;FQL&gt;&lt;Q&gt;TW0001216000^FF_MKT_VAL_PUBLIC(ANN_R,2018)&lt;/Q&gt;&lt;R&gt;1&lt;/R&gt;&lt;C&gt;1&lt;/C&gt;&lt;D xsi:type="xsd:double"&gt;333609.947893755&lt;/D&gt;&lt;/FQL&gt;&lt;FQL&gt;&lt;Q&gt;JP3933800009^FF_MKT_VAL_PUBLIC(ANN_R,2018)&lt;/Q&gt;&lt;R&gt;1&lt;/R&gt;&lt;C&gt;1&lt;/C&gt;&lt;D xsi:type="xsd:double"&gt;704377.602341148&lt;/D&gt;&lt;/FQL&gt;&lt;FQL&gt;&lt;Q&gt;ES0178430E18^FF_MKT_VAL_PUBLIC(ANN_R,2016)&lt;/Q&gt;&lt;R&gt;1&lt;/R&gt;&lt;C&gt;1&lt;/C&gt;&lt;D xsi:type="xsd:double"&gt;37176.6620513578&lt;/D&gt;&lt;/FQL&gt;&lt;FQL&gt;&lt;Q&gt;ES0178430E18^FF_MKT_VAL_PUBLIC(ANN_R,2020)&lt;/Q&gt;&lt;R&gt;1&lt;/R&gt;&lt;C&gt;1&lt;/C&gt;&lt;D xsi:type="xsd:double"&gt;15544.1691595526&lt;/D&gt;&lt;/FQL&gt;&lt;FQL&gt;&lt;Q&gt;US8793601050^FF_MKT_VAL_PUBLIC(ANN_R,2016)&lt;/Q&gt;&lt;R&gt;1&lt;/R&gt;&lt;C&gt;1&lt;/C&gt;&lt;D xsi:type="xsd:double"&gt;3985.38576343066&lt;/D&gt;&lt;/FQL&gt;&lt;FQL&gt;&lt;Q&gt;US8793601050^FF_MKT_VAL_PUBLIC(ANN_R,2020)&lt;/Q&gt;&lt;R&gt;1&lt;/R&gt;&lt;C&gt;1&lt;/C&gt;&lt;D xsi:type="xsd:double"&gt;14263.2751168359&lt;/D&gt;&lt;/FQL&gt;&lt;FQL&gt;&lt;Q&gt;JP3538800008^FF_MKT_VAL_PUBLIC(ANN_R,2016)&lt;/Q&gt;&lt;R&gt;1&lt;/R&gt;&lt;C&gt;1&lt;/C&gt;&lt;D xsi:type="xsd:double"&gt;829256.548708582&lt;/D&gt;&lt;/FQL&gt;&lt;FQL&gt;&lt;Q&gt;JP3538800008^FF_MKT_VAL_PUBLIC(ANN_R,2020)&lt;/Q&gt;&lt;R&gt;1&lt;/R&gt;&lt;C&gt;1&lt;/C&gt;&lt;D xsi:type="xsd:double"&gt;1822899.60461278&lt;/D&gt;&lt;/FQL&gt;&lt;FQL&gt;&lt;Q&gt;JP3463000004^FF_MKT_VAL_PUBLIC(ANN_R,2016)&lt;/Q&gt;&lt;R&gt;1&lt;/R&gt;&lt;C&gt;1&lt;/C&gt;&lt;D xsi:type="xsd:double"&gt;3522742.71215675&lt;/D&gt;&lt;/FQL&gt;&lt;FQL&gt;&lt;Q&gt;JP3463000004^FF_MKT_VAL_PUBLIC(ANN_R,2020)&lt;/Q&gt;&lt;R&gt;1&lt;/R&gt;&lt;C&gt;1&lt;/C&gt;&lt;D xsi:type="xsd:double"&gt;5995490.99860764&lt;/D&gt;&lt;/FQL&gt;&lt;FQL&gt;&lt;Q&gt;US8740541094^FF_MKT_VAL_PUBLIC(ANN_R,2016)&lt;/Q&gt;&lt;R&gt;1&lt;/R&gt;&lt;C&gt;1&lt;/C&gt;&lt;D xsi:type="xsd:double"&gt;11051.3352080452&lt;/D&gt;&lt;/FQL&gt;&lt;FQL&gt;&lt;Q&gt;US8740541094^FF_MKT_VAL_PUBLIC(ANN_R,2020)&lt;/Q&gt;&lt;R&gt;1&lt;/R&gt;&lt;C&gt;1&lt;/C&gt;&lt;D xsi:type="xsd:double"&gt;19103.4973863088&lt;/D&gt;&lt;/FQL&gt;&lt;FQL&gt;&lt;Q&gt;US87165B1035^FF_MKT_VAL_PUBLIC(ANN_R,2016)&lt;/Q&gt;&lt;R&gt;1&lt;/R&gt;&lt;C&gt;1&lt;/C&gt;&lt;D xsi:type="xsd:double"&gt;29549.6736856328&lt;/D&gt;&lt;/FQL&gt;&lt;FQL&gt;&lt;Q&gt;US87165B1035^FF_MKT_VAL_PUBLIC(ANN_R,2020)&lt;/Q&gt;&lt;R&gt;1&lt;/R&gt;&lt;C&gt;1&lt;/C&gt;&lt;D xsi:type="xsd:double"&gt;20199.4960350598&lt;/D&gt;&lt;/FQL&gt;&lt;FQL&gt;&lt;Q&gt;DE000SYM9999^FF_MKT_VAL_PUBLIC(ANN_R,2016)&lt;/Q&gt;&lt;R&gt;1&lt;/R&gt;&lt;C&gt;1&lt;/C&gt;&lt;D xsi:type="xsd:double"&gt;6847.77602971653&lt;/D&gt;&lt;/FQL&gt;&lt;FQL&gt;&lt;Q&gt;DE000SYM9999^FF_MKT_VAL_PUBLIC(ANN_R,2020)&lt;/Q&gt;&lt;R&gt;1&lt;/R&gt;&lt;C&gt;1&lt;/C&gt;&lt;D xsi:type="xsd:double"&gt;13910.76482703&lt;/D&gt;&lt;/FQL&gt;&lt;FQL&gt;&lt;Q&gt;CH0008742519^FF_MKT_VAL_PUBLIC(ANN_R,2016)&lt;/Q&gt;&lt;R&gt;1&lt;/R&gt;&lt;C&gt;1&lt;/C&gt;&lt;D xsi:type="xsd:double"&gt;11587.5287343581&lt;/D&gt;&lt;/FQL&gt;&lt;FQL&gt;&lt;Q&gt;CH0008742519^FF_MKT_VAL_PUBLIC(ANN_R,2020)&lt;/Q&gt;&lt;R&gt;1&lt;/R&gt;&lt;C&gt;1&lt;/C&gt;&lt;D xsi:type="xsd:double"&gt;12121.6861344798&lt;/D&gt;&lt;/FQL&gt;&lt;FQL&gt;&lt;Q&gt;CH0014852781^FF_MKT_VAL_PUBLIC(ANN_R,2016)&lt;/Q&gt;&lt;R&gt;1&lt;/R&gt;&lt;C&gt;1&lt;/C&gt;&lt;D xsi:type="xsd:double"&gt;9127.14843063074&lt;/D&gt;&lt;/FQL&gt;&lt;FQL&gt;&lt;Q&gt;SE0012673267^FF_MKT_VAL_PUBLIC(ANN_R,2017)&lt;/Q&gt;&lt;R&gt;1&lt;/R&gt;&lt;C&gt;1&lt;/C&gt;&lt;D xsi:type="xsd:double"&gt;8936.12793420021&lt;/D&gt;&lt;/FQL&gt;&lt;FQL&gt;&lt;Q&gt;FR0000127771^FF_MKT_VAL_PUBLIC(ANN_R,2017)&lt;/Q&gt;&lt;R&gt;1&lt;/R&gt;&lt;C&gt;1&lt;/C&gt;&lt;D xsi:type="xsd:double"&gt;22263.721313077&lt;/D&gt;&lt;/FQL&gt;&lt;FQL&gt;&lt;Q&gt;US4180561072^FF_MKT_VAL_PUBLIC(ANN_R,2017)&lt;/Q&gt;&lt;R&gt;1&lt;/R&gt;&lt;C&gt;1&lt;/C&gt;&lt;D xsi:type="xsd:double"&gt;10307.1130161907&lt;/D&gt;&lt;/FQL&gt;&lt;FQL&gt;&lt;Q&gt;US88339J1051^FF_MKT_VAL_PUBLIC(ANN_R,2017)&lt;/Q&gt;&lt;R&gt;1&lt;/R&gt;&lt;C&gt;1&lt;/C&gt;&lt;D xsi:type="xsd:double"&gt;1307.16307675244&lt;/D&gt;&lt;/FQL&gt;&lt;FQL&gt;&lt;Q&gt;US77543R1023^FF_MKT_VAL_PUBLIC(ANN_R,2017)&lt;/Q&gt;&lt;R&gt;1&lt;/R&gt;&lt;C&gt;1&lt;/C&gt;&lt;D xsi:type="xsd:double"&gt;655.6118887695&lt;/D&gt;&lt;/FQL&gt;&lt;FQL&gt;&lt;Q&gt;JP3358000002^FF_MKT_VAL_PUBLIC(ANN_R,2017)&lt;/Q&gt;&lt;R&gt;1&lt;/R&gt;&lt;C&gt;1&lt;/C&gt;&lt;D xsi:type="xsd:double"&gt;1077270.26204349&lt;/D&gt;&lt;/FQL&gt;&lt;FQL&gt;&lt;Q&gt;JP3198900007^FF_MKT_VAL_PUBLIC(ANN_R,2017)&lt;/Q&gt;&lt;R&gt;1&lt;/R&gt;&lt;C&gt;1&lt;/C&gt;&lt;D xsi:type="xsd:double"&gt;1734955.44322954&lt;/D&gt;&lt;/FQL&gt;&lt;FQL&gt;&lt;Q&gt;SE0012673267^FF_MKT_VAL_PUBLIC(ANN_R,2019)&lt;/Q&gt;&lt;R&gt;1&lt;/R&gt;&lt;C&gt;1&lt;/C&gt;&lt;D xsi:type="xsd:double"&gt;33336.0048118515&lt;/D&gt;&lt;/FQL&gt;&lt;FQL&gt;&lt;Q&gt;FR0000127771^FF_MKT_VAL_PUBLIC(ANN_R,2019)&lt;/Q&gt;&lt;R&gt;1&lt;/R&gt;&lt;C&gt;1&lt;/C&gt;&lt;D xsi:type="xsd:double"&gt;20791.742755294&lt;/D&gt;&lt;/FQL&gt;&lt;FQL&gt;&lt;Q&gt;US4180561072^FF_MKT_VAL_PUBLIC(ANN_R,2019)&lt;/Q&gt;&lt;R&gt;1&lt;/R&gt;&lt;C&gt;1&lt;/C&gt;&lt;D xsi:type="xsd:double"&gt;13377.1457364778&lt;/D&gt;&lt;/FQL&gt;&lt;FQL&gt;&lt;Q&gt;US88339J1051^FF_MKT_VAL_PUBLIC(ANN_R,2019)&lt;/Q&gt;&lt;R&gt;1&lt;/R&gt;&lt;C&gt;1&lt;/C&gt;&lt;D xsi:type="xsd:double"&gt;10323.5746081446&lt;/D&gt;&lt;/FQL&gt;&lt;FQL&gt;&lt;Q&gt;US77543R1023^FF_MKT_VAL_PUBLIC(ANN_R,2019)&lt;/Q&gt;&lt;R&gt;1&lt;/R&gt;&lt;C&gt;1&lt;/C&gt;&lt;D xsi:type="xsd:double"&gt;12462.4126954626&lt;/D&gt;&lt;/FQL&gt;&lt;FQL&gt;&lt;Q&gt;JP3358000002^FF_MKT_VAL_PUBLIC(ANN_R,2019)&lt;/Q&gt;&lt;R&gt;1&lt;/R&gt;&lt;C&gt;1&lt;/C&gt;&lt;D xsi:type="xsd:double"&gt;1197601.00538236&lt;/D&gt;&lt;/FQL&gt;&lt;FQL&gt;&lt;Q&gt;JP3198900007^FF_MKT_VAL_PUBLIC(ANN_R,2019)&lt;/Q&gt;&lt;R&gt;1&lt;/R&gt;&lt;C&gt;1&lt;/C&gt;&lt;D xsi:type="xsd:double"&gt;2197324.1089979&lt;/D&gt;&lt;/FQL&gt;&lt;FQL&gt;&lt;Q&gt;SE0012673267^FF_MKT_VAL_PUBLIC(ANN_R,2018)&lt;/Q&gt;&lt;R&gt;1&lt;/R&gt;&lt;C&gt;1&lt;/C&gt;&lt;D xsi:type="xsd:double"&gt;11552.8790322218&lt;/D&gt;&lt;/FQL&gt;&lt;FQL&gt;&lt;Q&gt;FR0000127771^FF_MKT_VAL_PUBLIC(ANN_R,2018)&lt;/Q&gt;&lt;R&gt;1&lt;/R&gt;&lt;C&gt;1&lt;/C&gt;&lt;D xsi:type="xsd:double"&gt;18437.4257845008&lt;/D&gt;&lt;/FQL&gt;&lt;FQL&gt;&lt;Q&gt;US4180561072^FF_MKT_VAL_PUBLIC(ANN_R,2018)&lt;/Q&gt;&lt;R&gt;1&lt;/R&gt;&lt;C&gt;1&lt;/C&gt;&lt;D xsi:type="xsd:double"&gt;9415.2531783167&lt;/D&gt;&lt;/FQL&gt;&lt;FQL&gt;&lt;Q&gt;US88339J1051^FF_MKT_VAL_PUBLIC(ANN_R,2018)&lt;/Q&gt;&lt;R&gt;1&lt;/R&gt;&lt;C&gt;1&lt;/C&gt;&lt;D xsi:type="xsd:double"&gt;3960.87338533824&lt;/D&gt;&lt;/FQL&gt;&lt;FQL&gt;&lt;Q&gt;US77543R1023^FF_MKT_VAL_PUBLIC(ANN_R,2018)&lt;/Q&gt;&lt;R&gt;1&lt;/R&gt;&lt;C&gt;1&lt;/C&gt;&lt;D xsi:type="xsd:double"&gt;2372.447009928&lt;/D&gt;&lt;/FQL&gt;&lt;FQL&gt;&lt;Q&gt;JP3358000002^FF_MKT_VAL_PUBLIC(ANN_R,2018)&lt;/Q&gt;&lt;R&gt;1&lt;/R&gt;&lt;C&gt;1&lt;/C&gt;&lt;D xsi:type="xsd:double"&gt;1059104.97959986&lt;/D&gt;&lt;/FQL&gt;&lt;FQL&gt;&lt;Q&gt;JP3198900007^FF_MKT_VAL_PUBLIC(ANN_R,2018)&lt;/Q&gt;&lt;R&gt;1&lt;/R&gt;&lt;C&gt;1&lt;/C&gt;&lt;D xsi:type="xsd:double"&gt;2011723.17352337&lt;/D&gt;&lt;/FQL&gt;&lt;FQL&gt;&lt;Q&gt;CH0014852781^FF_MKT_VAL_PUBLIC(ANN_R,2020)&lt;/Q&gt;&lt;R&gt;1&lt;/R&gt;&lt;C&gt;1&lt;/C&gt;&lt;D xsi:type="xsd:double"&gt;12965.2440784138&lt;/D&gt;&lt;/FQL&gt;&lt;FQL&gt;&lt;Q&gt;SE0000310336^FF_MKT_VAL_PUBLIC(ANN_R,2016)&lt;/Q&gt;&lt;R&gt;1&lt;/R&gt;&lt;C&gt;1&lt;/C&gt;&lt;D xsi:type="xsd:double"&gt;51939.1988697342&lt;/D&gt;&lt;/FQL&gt;&lt;FQL&gt;&lt;Q&gt;SE0000310336^FF_MKT_VAL_PUBLIC(ANN_R,2020)&lt;/Q&gt;&lt;R&gt;1&lt;/R&gt;&lt;C&gt;1&lt;/C&gt;&lt;D xsi:type="xsd:double"&gt;96740.6007109614&lt;/D&gt;&lt;/FQL&gt;&lt;FQL&gt;&lt;Q&gt;SE0000242455^FF_MKT_VAL_PUBLIC(ANN_R,2016)&lt;/Q&gt;&lt;R&gt;1&lt;/R&gt;&lt;C&gt;1&lt;/C&gt;&lt;D xsi:type="xsd:double"&gt;217043.773092102&lt;/D&gt;&lt;/FQL&gt;&lt;FQL&gt;&lt;Q&gt;SE0000242455^FF_MKT_VAL_PUBLIC(ANN_R,2020)&lt;/Q&gt;&lt;R&gt;1&lt;/R&gt;&lt;C&gt;1&lt;/C&gt;&lt;D xsi:type="xsd:double"&gt;143574.47178683&lt;/D&gt;&lt;/FQL&gt;&lt;FQL&gt;&lt;Q&gt;SE0007100599^FF_MKT_VAL_PUBLIC(ANN_R,2016)&lt;/Q&gt;&lt;R&gt;1&lt;/R&gt;&lt;C&gt;1&lt;/C&gt;&lt;D xsi:type="xsd:double"&gt;182108.220367109&lt;/D&gt;&lt;/FQL&gt;&lt;FQL&gt;&lt;Q&gt;SE0007100599^FF_MKT_VAL_PUBLIC(ANN_R,2020)&lt;/Q&gt;&lt;R&gt;1&lt;/R&gt;&lt;C&gt;1&lt;/C&gt;&lt;D xsi:type="xsd:double"&gt;119854.543157537&lt;/D&gt;&lt;/FQL&gt;&lt;FQL&gt;&lt;Q&gt;JP3397200001^FF_MKT_VAL_PUBLIC(ANN_R,2016)&lt;/Q&gt;&lt;R&gt;1&lt;/R&gt;&lt;C&gt;1&lt;/C&gt;&lt;D xsi:type="xsd:double"&gt;1253565.34965025&lt;/D&gt;&lt;/FQL&gt;&lt;FQL&gt;&lt;Q&gt;SE0009922164^FF_MKT_VAL_PUBLIC(ANN_R,2017)&lt;/Q&gt;&lt;R&gt;1&lt;/R&gt;&lt;C&gt;1&lt;/C&gt;&lt;D xsi:type="xsd:double"&gt;140719.250125474&lt;/D&gt;&lt;/FQL&gt;&lt;FQL&gt;&lt;Q&gt;SE0009922164^FF_MKT_VAL_PUBLIC(ANN_R,2019)&lt;/Q&gt;&lt;R&gt;1&lt;/R&gt;&lt;C&gt;1&lt;/C&gt;&lt;D xsi:type="xsd:double"&gt;182699.004665583&lt;/D&gt;&lt;/FQL&gt;&lt;FQL&gt;&lt;Q&gt;SE0009922164^FF_MKT_VAL_PUBLIC(ANN_R,2018)&lt;/Q&gt;&lt;R&gt;1&lt;/R&gt;&lt;C&gt;1&lt;/C&gt;&lt;D xsi:type="xsd:double"&gt;131708.513648225&lt;/D&gt;&lt;/FQL&gt;&lt;FQL&gt;&lt;Q&gt;JP3397200001^FF_MKT_VAL_PUBLIC(ANN_R,2020)&lt;/Q&gt;&lt;R&gt;1&lt;/R&gt;&lt;C&gt;1&lt;/C&gt;&lt;D xsi:type="xsd:double"&gt;1644277.24248369&lt;/D&gt;&lt;/FQL&gt;&lt;FQL&gt;&lt;Q&gt;US8666741041^FF_MKT_VAL_PUBLIC(ANN_R,2016)&lt;/Q&gt;&lt;R&gt;1&lt;/R&gt;&lt;C&gt;1&lt;/C&gt;&lt;D xsi:type="xsd:double"&gt;5062.54874716945&lt;/D&gt;&lt;/FQL&gt;&lt;FQL&gt;&lt;Q&gt;US8666741041^FF_MKT_VAL_PUBLIC(ANN_R,2020)&lt;/Q&gt;&lt;R&gt;1&lt;/R&gt;&lt;C&gt;1&lt;/C&gt;&lt;D xsi:type="xsd:double"&gt;15989.3269199505&lt;/D&gt;&lt;/FQL&gt;&lt;FQL&gt;&lt;Q&gt;US42809H1077^FF_MKT_VAL_PUBLIC(ANN_R,2017)&lt;/Q&gt;&lt;R&gt;1&lt;/R&gt;&lt;C&gt;1&lt;/C&gt;&lt;D xsi:type="xsd:double"&gt;13269.1872445222&lt;/D&gt;&lt;/FQL&gt;&lt;FQL&gt;&lt;Q&gt;JP3386450005^FF_MKT_VAL_PUBLIC(ANN_R,2017)&lt;/Q&gt;&lt;R&gt;1&lt;/R&gt;&lt;C&gt;1&lt;/C&gt;&lt;D xsi:type="xsd:double"&gt;2021857.17831888&lt;/D&gt;&lt;/FQL&gt;&lt;FQL&gt;&lt;Q&gt;US42809H1077^FF_MKT_VAL_PUBLIC(ANN_R,2019)&lt;/Q&gt;&lt;R&gt;1&lt;/R&gt;&lt;C&gt;1&lt;/C&gt;&lt;D xsi:type="xsd:double"&gt;18087.9408672586&lt;/D&gt;&lt;/FQL&gt;&lt;FQL&gt;&lt;Q&gt;JP3386450005^FF_MKT_VAL_PUBLIC(ANN_R,2019)&lt;/Q&gt;&lt;R&gt;1&lt;/R&gt;&lt;C&gt;1&lt;/C&gt;&lt;D xsi:type="xsd:double"&gt;1125910.74950644&lt;/D&gt;&lt;/FQL&gt;&lt;FQL&gt;&lt;Q&gt;US42809H1077^FF_MKT_VAL_PUBLIC(ANN_R,2018)&lt;/Q&gt;&lt;R&gt;1&lt;/R&gt;&lt;C&gt;1&lt;/C&gt;&lt;D xsi:type="xsd:double"&gt;10372.0791463639&lt;/D&gt;&lt;/FQL&gt;&lt;FQL&gt;&lt;Q&gt;JP3386450005^FF_MKT_VAL_PUBLIC(ANN_R,2018)&lt;/Q&gt;&lt;R&gt;1&lt;/R&gt;&lt;C&gt;1&lt;/C&gt;&lt;D xsi:type="xsd:double"&gt;1555301.27589467&lt;/D&gt;&lt;/FQL&gt;&lt;FQL&gt;&lt;Q&gt;JP3409000001^FF_MKT_VAL_PUBLIC(ANN_R,2016)&lt;/Q&gt;&lt;R&gt;1&lt;/R&gt;&lt;C&gt;1&lt;/C&gt;&lt;D xsi:type="xsd:double"&gt;882852.426413357&lt;/D&gt;&lt;/FQL&gt;&lt;FQL&gt;&lt;Q&gt;JP3409000001^FF_MKT_VAL_PUBLIC(ANN_R,2020)&lt;/Q&gt;&lt;R&gt;1&lt;/R&gt;&lt;C&gt;1&lt;/C&gt;&lt;D xsi:type="xsd:double"&gt;1062973.55856818&lt;/D&gt;&lt;/FQL&gt;&lt;FQL&gt;&lt;Q&gt;JP3890350006^FF_MKT_VAL_PUBLIC(ANN_R,2016)&lt;/Q&gt;&lt;R&gt;0&lt;/R&gt;&lt;C&gt;0&lt;/C&gt;&lt;/FQL&gt;&lt;FQL&gt;&lt;Q&gt;JP3890350006^FF_MKT_VAL_PUBLIC(ANN_R,2020)&lt;/Q&gt;&lt;R&gt;0&lt;/R&gt;&lt;C&gt;0&lt;/C&gt;&lt;/FQL&gt;&lt;FQL&gt;&lt;Q&gt;JP3814800003^FF_MKT_VAL_PUBLIC(ANN_R,2016)&lt;/Q&gt;&lt;R&gt;1&lt;/R&gt;&lt;C&gt;1&lt;/C&gt;&lt;D xsi:type="xsd:double"&gt;2243685.5551034&lt;/D&gt;&lt;/FQL&gt;&lt;FQL&gt;&lt;Q&gt;JP3814800003^FF_MKT_VAL_PUBLIC(ANN_R,2020)&lt;/Q&gt;&lt;R&gt;1&lt;/R&gt;&lt;C&gt;1&lt;/C&gt;&lt;D xsi:type="xsd:double"&gt;1207162.58623227&lt;/D&gt;&lt;/FQL&gt;&lt;FQL&gt;&lt;Q&gt;CH0012280076^FF_MKT_VAL_PUBLIC(ANN_R,2016)&lt;/Q&gt;&lt;R&gt;1&lt;/R&gt;&lt;C&gt;1&lt;/C&gt;&lt;D xsi:type="xsd:double"&gt;3639.00805811918&lt;/D&gt;&lt;/FQL&gt;&lt;FQL&gt;&lt;Q&gt;CH0012280076^FF_MKT_VAL_PUBLIC(ANN_R,2020)&lt;/Q&gt;&lt;R&gt;1&lt;/R&gt;&lt;C&gt;1&lt;/C&gt;&lt;D xsi:type="xsd:double"&gt;10617.91188519&lt;/D&gt;&lt;/FQL&gt;&lt;FQL&gt;&lt;Q&gt;NL0000226223^FF_MKT_VAL_PUBLIC(ANN_R,2016)&lt;/Q&gt;&lt;R&gt;1&lt;/R&gt;&lt;C&gt;1&lt;/C&gt;&lt;D xsi:type="xsd:double"&gt;6640.57382701411&lt;/D&gt;&lt;/FQL&gt;&lt;FQL&gt;&lt;Q&gt;NL0000226223^FF_MKT_VAL_PUBLIC(ANN_R,2020)&lt;/Q&gt;&lt;R&gt;1&lt;/R&gt;&lt;C&gt;1&lt;/C&gt;&lt;D xsi:type="xsd:double"&gt;19690.3937120305&lt;/D&gt;&lt;/FQL&gt;&lt;FQL&gt;&lt;Q&gt;NL00150001Q9^FF_MKT_VAL_PUBLIC(ANN_R,2016)&lt;/Q&gt;&lt;R&gt;1&lt;/R&gt;&lt;C&gt;1&lt;/C&gt;&lt;D xsi:type="xsd:double"&gt;9217.72361924045&lt;/D&gt;&lt;/FQL&gt;&lt;FQL&gt;&lt;Q&gt;NL00150001Q9^FF_MKT_VAL_PUBLIC(ANN_R,2020)&lt;/Q&gt;&lt;R&gt;1&lt;/R&gt;&lt;C&gt;1&lt;/C&gt;&lt;D xsi:type="xsd:double"&gt;16467.0088107841&lt;/D&gt;&lt;/FQL&gt;&lt;FQL&gt;&lt;Q&gt;US8545021011^FF_MKT_VAL_PUBLIC(ANN_R,2016)&lt;/Q&gt;&lt;R&gt;1&lt;/R&gt;&lt;C&gt;1&lt;/C&gt;&lt;D xsi:type="xsd:double"&gt;17338.5036441153&lt;/D&gt;&lt;/FQL&gt;&lt;FQL&gt;&lt;Q&gt;US8545021011^FF_MKT_VAL_PUBLIC(ANN_R,2020)&lt;/Q&gt;&lt;R&gt;1&lt;/R&gt;&lt;C&gt;1&lt;/C&gt;&lt;D xsi:type="xsd:double"&gt;28624.9594080636&lt;/D&gt;&lt;/FQL&gt;&lt;FQL&gt;&lt;Q&gt;CH0012549785^FF_MKT_VAL_PUBLIC(ANN_R,2016)&lt;/Q&gt;&lt;R&gt;1&lt;/R&gt;&lt;C&gt;1&lt;/C&gt;&lt;D xsi:type="xsd:double"&gt;7338.23534272771&lt;/D&gt;&lt;/FQL&gt;&lt;FQL&gt;&lt;Q&gt;CH0012549785^FF_MKT_VAL_PUBLIC(ANN_R,2020)&lt;/Q&gt;&lt;R&gt;1&lt;/R&gt;&lt;C&gt;1&lt;/C&gt;&lt;D xsi:type="xsd:double"&gt;12892.1273236815&lt;/D&gt;&lt;/FQL&gt;&lt;FQL&gt;&lt;Q&gt;JP3732000009^FF_MKT_VAL_PUBLIC(ANN_R,2016)&lt;/Q&gt;&lt;R&gt;0&lt;/R&gt;&lt;C&gt;0&lt;/C&gt;&lt;/FQL&gt;&lt;FQL&gt;&lt;Q&gt;JP3732000009^FF_MKT_VAL_PUBLIC(ANN_R,2020)&lt;/Q&gt;&lt;R&gt;1&lt;/R&gt;&lt;C&gt;1&lt;/C&gt;&lt;D xsi:type="xsd:double"&gt;3881262.37686558&lt;/D&gt;&lt;/FQL&gt;&lt;FQL&gt;&lt;Q&gt;SE0000148884^FF_MKT_VAL_PUBLIC(ANN_R,2016)&lt;/Q&gt;&lt;R&gt;1&lt;/R&gt;&lt;C&gt;1&lt;/C&gt;&lt;D xsi:type="xsd:double"&gt;144571.987169507&lt;/D&gt;&lt;/FQL&gt;&lt;FQL&gt;&lt;Q&gt;SE0000148884^FF_MKT_VAL_PUBLIC(ANN_R,2020)&lt;/Q&gt;&lt;R&gt;1&lt;/R&gt;&lt;C&gt;1&lt;/C&gt;&lt;D xsi:type="xsd:double"&gt;129494.114296933&lt;/D&gt;&lt;/FQL&gt;&lt;FQL&gt;&lt;Q&gt;KR7017670001^FF_MKT_VAL_PUBLIC(ANN_R,2016)&lt;/Q&gt;&lt;R&gt;1&lt;/R&gt;&lt;C&gt;1&lt;/C&gt;&lt;D xsi:type="xsd:double"&gt;9842103.48647668&lt;/D&gt;&lt;/FQL&gt;&lt;FQL&gt;&lt;Q&gt;KR7017670001^FF_MKT_VAL_PUBLIC(ANN_R,2020)&lt;/Q&gt;&lt;R&gt;1&lt;/R&gt;&lt;C&gt;1&lt;/C&gt;&lt;D xsi:type="xsd:double"&gt;10183192.6109797&lt;/D&gt;&lt;/FQL&gt;&lt;FQL&gt;&lt;Q&gt;DE000ENER6Y0^FF_MKT_VAL_PUBLIC(ANN_R,2016)&lt;/Q&gt;&lt;R&gt;0&lt;/R&gt;&lt;C&gt;0&lt;/C&gt;&lt;/FQL&gt;&lt;FQL&gt;&lt;Q&gt;DE000ENER6Y0^FF_MKT_VAL_PUBLIC(ANN_R,2020)&lt;/Q&gt;&lt;R&gt;1&lt;/R&gt;&lt;C&gt;1&lt;/C&gt;&lt;D xsi:type="xsd:double"&gt;8865.25875739552&lt;/D&gt;&lt;/FQL&gt;&lt;FQL&gt;&lt;Q&gt;JP3351600006^FF_MKT_VAL_PUBLIC(ANN_R,2016)&lt;/Q&gt;&lt;R&gt;1&lt;/R&gt;&lt;C&gt;1&lt;/C&gt;&lt;D xsi:type="xsd:double"&gt;976208.181782269&lt;/D&gt;&lt;/FQL&gt;&lt;FQL&gt;&lt;Q&gt;JP3351600006^FF_MKT_VAL_PUBLIC(ANN_R,2020)&lt;/Q&gt;&lt;R&gt;1&lt;/R&gt;&lt;C&gt;1&lt;/C&gt;&lt;D xsi:type="xsd:double"&gt;2677893.64309317&lt;/D&gt;&lt;/FQL&gt;&lt;FQL&gt;&lt;Q&gt;JP3371200001^FF_MKT_VAL_PUBLIC(ANN_R,2016)&lt;/Q&gt;&lt;R&gt;1&lt;/R&gt;&lt;C&gt;1&lt;/C&gt;&lt;D xsi:type="xsd:double"&gt;3283800.76883001&lt;/D&gt;&lt;/FQL&gt;&lt;FQL&gt;&lt;Q&gt;JP3371200001^FF_MKT_VAL_PUBLIC(ANN_R,2020)&lt;/Q&gt;&lt;R&gt;1&lt;/R&gt;&lt;C&gt;1&lt;/C&gt;&lt;D xsi:type="xsd:double"&gt;6253444.36346256&lt;/D&gt;&lt;/FQL&gt;&lt;FQL&gt;&lt;Q&gt;FR0010220475^FF_MKT_VAL_PUBLIC(ANN_R,2017)&lt;/Q&gt;&lt;R&gt;1&lt;/R&gt;&lt;C&gt;1&lt;/C&gt;&lt;D xsi:type="xsd:double"&gt;5587.4074639188&lt;/D&gt;&lt;/FQL&gt;&lt;FQL&gt;&lt;Q&gt;DE0005785604^FF_MKT_VAL_PUBLIC(ANN_R,2017)&lt;/Q&gt;&lt;R&gt;1&lt;/R&gt;&lt;C&gt;1&lt;/C&gt;&lt;D xsi:type="xsd:double"&gt;26571.5971431525&lt;/D&gt;&lt;/FQL&gt;&lt;FQL&gt;&lt;Q&gt;FR0000051807^FF_MKT_VAL_PUBLIC(ANN_R,2017)&lt;/Q&gt;&lt;R&gt;1&lt;/R&gt;&lt;C&gt;1&lt;/C&gt;&lt;D xsi:type="xsd:double"&gt;6780.78321887815&lt;/D&gt;&lt;/FQL&gt;&lt;FQL&gt;&lt;Q&gt;NL0000395903^FF_MKT_VAL_PUBLIC(ANN_R,2017)&lt;/Q&gt;&lt;R&gt;1&lt;/R&gt;&lt;C&gt;1&lt;/C&gt;&lt;D xsi:type="xsd:double"&gt;11865.7493419892&lt;/D&gt;&lt;/FQL&gt;&lt;FQL&gt;&lt;Q&gt;FR0000125338^FF_MKT_VAL_PUBLIC(ANN_R,2017)&lt;/Q&gt;&lt;R&gt;1&lt;/R&gt;&lt;C&gt;1&lt;/C&gt;&lt;D xsi:type="xsd:double"&gt;15649.4788426407&lt;/D&gt;&lt;/FQL&gt;&lt;FQL&gt;&lt;Q&gt;SE0000115446^FF_MKT_VAL_PUBLIC(ANN_R,2017)&lt;/Q&gt;&lt;R&gt;1&lt;/R&gt;&lt;C&gt;1&lt;/C&gt;&lt;D xsi:type="xsd:double"&gt;229063.394218868&lt;/D&gt;&lt;/FQL&gt;&lt;FQL&gt;&lt;Q&gt;CH0210483332^FF_MKT_VAL_PUBLIC(ANN_R,2017)&lt;/Q&gt;&lt;R&gt;1&lt;/R&gt;&lt;C&gt;1&lt;/C&gt;&lt;D xsi:type="xsd:double"&gt;42893.703487488&lt;/D&gt;&lt;/FQL&gt;&lt;FQL&gt;&lt;Q&gt;FR0000121485^FF_MKT_VAL_PUBLIC(ANN_R,2017)&lt;/Q&gt;&lt;R&gt;1&lt;/R&gt;&lt;C&gt;1&lt;/C&gt;&lt;D xsi:type="xsd:double"&gt;29341.9744591106&lt;/D&gt;&lt;/FQL&gt;&lt;FQL&gt;&lt;Q&gt;US0995021062^FF_MKT_VAL_PUBLIC(ANN_R,2017)&lt;/Q&gt;&lt;R&gt;1&lt;/R&gt;&lt;C&gt;1&lt;/C&gt;&lt;D xsi:type="xsd:double"&gt;6290.87425011987&lt;/D&gt;&lt;/FQL&gt;&lt;FQL&gt;&lt;Q&gt;US00751Y1064^FF_MKT_VAL_PUBLIC(ANN_R,2017)&lt;/Q&gt;&lt;R&gt;1&lt;/R&gt;&lt;C&gt;1&lt;/C&gt;&lt;D xsi:type="xsd:double"&gt;7333.31786389104&lt;/D&gt;&lt;/FQL&gt;&lt;FQL&gt;&lt;Q&gt;US5018892084^FF_MKT_VAL_PUBLIC(ANN_R,2017)&lt;/Q&gt;&lt;R&gt;1&lt;/R&gt;&lt;C&gt;1&lt;/C&gt;&lt;D xsi:type="xsd:double"&gt;12460.7681191989&lt;/D&gt;&lt;/FQL&gt;&lt;FQL&gt;&lt;Q&gt;US3802371076^FF_MKT_VAL_PUBLIC(ANN_R,2017)&lt;/Q&gt;&lt;R&gt;1&lt;/R&gt;&lt;C&gt;1&lt;/C&gt;&lt;D xsi:type="xsd:double"&gt;5877.14601968424&lt;/D&gt;&lt;/FQL&gt;&lt;FQL&gt;&lt;Q&gt;US18915M1071^FF_MKT_VAL_PUBLIC(ANN_R,2017)&lt;/Q&gt;&lt;R&gt;0&lt;/R&gt;&lt;C&gt;0&lt;/C&gt;&lt;/FQL&gt;&lt;FQL&gt;&lt;Q&gt;US3724601055^FF_MKT_VAL_PUBLIC(ANN_R,2017)&lt;/Q&gt;&lt;R&gt;1&lt;/R&gt;&lt;C&gt;1&lt;/C&gt;&lt;D xsi:type="xsd:double"&gt;13543.4394002374&lt;/D&gt;&lt;/FQL&gt;&lt;FQL&gt;&lt;Q&gt;US89400J1079^FF_MKT_VAL_PUBLIC(ANN_R,2017)&lt;/Q&gt;&lt;R&gt;1&lt;/R&gt;&lt;C&gt;1&lt;/C&gt;&lt;D xsi:type="xsd:double"&gt;10006.669117824&lt;/D&gt;&lt;/FQL&gt;&lt;FQL&gt;&lt;Q&gt;US2310211063^FF_MKT_VAL_PUBLIC(ANN_R,2017)&lt;/Q&gt;&lt;R&gt;1&lt;/R&gt;&lt;C&gt;1&lt;/C&gt;&lt;D xsi:type="xsd:double"&gt;28502.481510144&lt;/D&gt;&lt;/FQL&gt;&lt;FQL&gt;&lt;Q&gt;US45168D1046^FF_MKT_VAL_PUBLIC(ANN_R,2017)&lt;/Q&gt;&lt;R&gt;1&lt;/R&gt;&lt;C&gt;1&lt;/C&gt;&lt;D xsi:type="xsd:double"&gt;13440.0543864867&lt;/D&gt;&lt;/FQL&gt;&lt;FQL&gt;&lt;Q&gt;US98978V1035^FF_MKT_VAL_PUBLIC(ANN_R,2017)&lt;/Q&gt;&lt;R&gt;1&lt;/R&gt;&lt;C&gt;1&lt;/C&gt;&lt;D xsi:type="xsd:double"&gt;34999.6858240401&lt;/D&gt;&lt;/FQL&gt;&lt;FQL&gt;&lt;Q&gt;US78409V1044^FF_MKT_VAL_PUBLIC(ANN_R,2017)&lt;/Q&gt;&lt;R&gt;1&lt;/R&gt;&lt;C&gt;1&lt;/C&gt;&lt;D xsi:type="xsd:double"&gt;42270.4863504&lt;/D&gt;&lt;/FQL&gt;&lt;FQL&gt;&lt;Q&gt;JP3970300004^FF_MKT_VAL_PUBLIC(ANN_R,2017)&lt;/Q&gt;&lt;R&gt;1&lt;/R&gt;&lt;C&gt;1&lt;/C&gt;&lt;D xsi:type="xsd:double"&gt;2930929.36493655&lt;/D&gt;&lt;/FQL&gt;&lt;FQL&gt;&lt;Q&gt;TW0002317005^FF_MKT_VAL_PUBLIC(ANN_R,2017)&lt;/Q&gt;&lt;R&gt;1&lt;/R&gt;&lt;C&gt;1&lt;/C&gt;&lt;D xsi:type="xsd:double"&gt;1405456.48509723&lt;/D&gt;&lt;/FQL&gt;&lt;FQL&gt;&lt;Q&gt;JP3756100008^FF_MKT_VAL_PUBLIC(ANN_R,2017)&lt;/Q&gt;&lt;R&gt;1&lt;/R&gt;&lt;C&gt;1&lt;/C&gt;&lt;D xsi:type="xsd:double"&gt;1245173.82202994&lt;/D&gt;&lt;/FQL&gt;&lt;FQL&gt;&lt;Q&gt;TW0002303005^FF_MKT_VAL_PUBLIC(ANN_R,2017)&lt;/Q&gt;&lt;R&gt;1&lt;/R&gt;&lt;C&gt;1&lt;/C&gt;&lt;D xsi:type="xsd:double"&gt;160566.9266816&lt;/D&gt;&lt;/FQL&gt;&lt;FQL&gt;&lt;Q&gt;JP3421800008^FF_MKT_VAL_PUBLIC(ANN_R,2017)&lt;/Q&gt;&lt;R&gt;1&lt;/R&gt;&lt;C&gt;1&lt;/C&gt;&lt;D xsi:type="xsd:double"&gt;1531671.50235652&lt;/D&gt;&lt;/FQL&gt;&lt;FQL&gt;&lt;Q&gt;JP3898400001^FF_MKT_VAL_PUBLIC(ANN_R,2017)&lt;/Q&gt;&lt;R&gt;1&lt;/R&gt;&lt;C&gt;1&lt;/C&gt;&lt;D xsi:type="xsd:double"&gt;3622764.74463376&lt;/D&gt;&lt;/FQL&gt;&lt;FQL&gt;&lt;Q&gt;JP3143600009^FF_MKT_VAL_PUBLIC(ANN_R,2017)&lt;/Q&gt;&lt;R&gt;1&lt;/R&gt;&lt;C&gt;1&lt;/C&gt;&lt;D xsi:type="xsd:double"&gt;2461631.87261285&lt;/D&gt;&lt;/FQL&gt;&lt;FQL&gt;&lt;Q&gt;FR0010220475^FF_MKT_VAL_PUBLIC(ANN_R,2019)&lt;/Q&gt;&lt;R&gt;1&lt;/R&gt;&lt;C&gt;1&lt;/C&gt;&lt;D xsi:type="xsd:double"&gt;6898.35087376218&lt;/D&gt;&lt;/FQL&gt;&lt;FQL&gt;&lt;Q&gt;DE0005785604^FF_MKT_VAL_PUBLIC(ANN_R,2019)&lt;/Q&gt;&lt;R&gt;1&lt;/R&gt;&lt;C&gt;1&lt;/C&gt;&lt;D xsi:type="xsd:double"&gt;20198.4831843363&lt;/D&gt;&lt;/FQL&gt;&lt;FQL&gt;&lt;Q&gt;FR0000051807^FF_MKT_VAL_PUBLIC(ANN_R,2019)&lt;/Q&gt;&lt;R&gt;1&lt;/R&gt;&lt;C&gt;1&lt;/C&gt;&lt;D xsi:type="xsd:double"&gt;12507.9322409423&lt;/D&gt;&lt;/FQL&gt;&lt;FQL&gt;&lt;Q&gt;NL0000395903^FF_MKT_VAL_PUBLIC(ANN_R,2019)&lt;/Q&gt;&lt;R&gt;1&lt;/R&gt;&lt;C&gt;1&lt;/C&gt;&lt;D xsi:type="xsd:double"&gt;16675.253252418&lt;/D&gt;&lt;/FQL&gt;&lt;FQL&gt;&lt;Q&gt;FR0000125338^FF_MKT_VAL_PUBLIC(ANN_R,2019)&lt;/Q&gt;&lt;R&gt;1&lt;/R&gt;&lt;C&gt;1&lt;/C&gt;&lt;D xsi:type="xsd:double"&gt;17438.0381458874&lt;/D&gt;&lt;/FQL&gt;&lt;FQL&gt;&lt;Q&gt;SE0000115446^FF_MKT_VAL_PUBLIC(ANN_R,2019)&lt;/Q&gt;&lt;R&gt;1&lt;/R&gt;&lt;C&gt;1&lt;/C&gt;&lt;D xsi:type="xsd:double"&gt;222664.605314284&lt;/D&gt;&lt;/FQL&gt;&lt;FQL&gt;&lt;Q&gt;CH0210483332^FF_MKT_VAL_PUBLIC(ANN_R,2019)&lt;/Q&gt;&lt;R&gt;1&lt;/R&gt;&lt;C&gt;1&lt;/C&gt;&lt;D xsi:type="xsd:double"&gt;26316.94064748&lt;/D&gt;&lt;/FQL&gt;&lt;FQL&gt;&lt;Q&gt;FR0000121485^FF_MKT_VAL_PUBLIC(ANN_R,2019)&lt;/Q&gt;&lt;R&gt;1&lt;/R&gt;&lt;C&gt;1&lt;/C&gt;&lt;D xsi:type="xsd:double"&gt;42455.4680852956&lt;/D&gt;&lt;/FQL&gt;&lt;FQL&gt;&lt;Q&gt;US0995021062^FF_MKT_VAL_PUBLIC(ANN_R,2019)&lt;/Q&gt;&lt;R&gt;1&lt;/R&gt;&lt;C&gt;1&lt;/C&gt;&lt;D xsi:type="xsd:double"&gt;11856.1811043227&lt;/D&gt;&lt;/FQL&gt;&lt;FQL&gt;&lt;Q&gt;US00751Y1064^FF_MKT_VAL_PUBLIC(ANN_R,2019)&lt;/Q&gt;&lt;R&gt;1&lt;/R&gt;&lt;C&gt;1&lt;/C&gt;&lt;D xsi:type="xsd:double"&gt;11047.6475831322&lt;/D&gt;&lt;/FQL&gt;&lt;FQL&gt;&lt;Q&gt;US5018892084^FF_MKT_VAL_PUBLIC(ANN_R,2019)&lt;/Q&gt;&lt;R&gt;1&lt;/R&gt;&lt;C&gt;1&lt;/C&gt;&lt;D xsi:type="xsd:double"&gt;10686.8658898818&lt;/D&gt;&lt;/FQL&gt;&lt;FQL&gt;&lt;Q&gt;US3802371076^FF_MKT_VAL_PUBLIC(ANN_R,2019)&lt;/Q&gt;&lt;R&gt;1&lt;/R&gt;&lt;C&gt;1&lt;/C&gt;&lt;D xsi:type="xsd:double"&gt;11601.536385377&lt;/D&gt;&lt;/FQL&gt;&lt;FQL&gt;&lt;Q&gt;US18915M1071^FF_MKT_VAL_PUBLIC(ANN_R,2019)&lt;/Q&gt;&lt;R&gt;1&lt;/R&gt;&lt;C&gt;1&lt;/C&gt;&lt;D xsi:type="xsd:double"&gt;1193.83847046896&lt;/D&gt;&lt;/FQL&gt;&lt;FQL&gt;&lt;Q&gt;US3724601055^FF_MKT_VAL_PUBLIC(ANN_R,2019)&lt;/Q&gt;&lt;R&gt;1&lt;/R&gt;&lt;C</t>
        </r>
      </text>
    </comment>
    <comment ref="A172" authorId="0" shapeId="0" xr:uid="{5767B080-5CBF-4BE8-A68B-64C16BFC2E0B}">
      <text>
        <r>
          <rPr>
            <b/>
            <sz val="9"/>
            <color indexed="81"/>
            <rFont val="Tahoma"/>
            <charset val="1"/>
          </rPr>
          <t>&gt;1&lt;/C&gt;&lt;D xsi:type="xsd:double"&gt;15019.6588270938&lt;/D&gt;&lt;/FQL&gt;&lt;FQL&gt;&lt;Q&gt;US89400J1079^FF_MKT_VAL_PUBLIC(ANN_R,2019)&lt;/Q&gt;&lt;R&gt;1&lt;/R&gt;&lt;C&gt;1&lt;/C&gt;&lt;D xsi:type="xsd:double"&gt;16066.451309601&lt;/D&gt;&lt;/FQL&gt;&lt;FQL&gt;&lt;Q&gt;US2310211063^FF_MKT_VAL_PUBLIC(ANN_R,2019)&lt;/Q&gt;&lt;R&gt;1&lt;/R&gt;&lt;C&gt;1&lt;/C&gt;&lt;D xsi:type="xsd:double"&gt;26507.207462824&lt;/D&gt;&lt;/FQL&gt;&lt;FQL&gt;&lt;Q&gt;US45168D1046^FF_MKT_VAL_PUBLIC(ANN_R,2019)&lt;/Q&gt;&lt;R&gt;1&lt;/R&gt;&lt;C&gt;1&lt;/C&gt;&lt;D xsi:type="xsd:double"&gt;22041.3823719762&lt;/D&gt;&lt;/FQL&gt;&lt;FQL&gt;&lt;Q&gt;US98978V1035^FF_MKT_VAL_PUBLIC(ANN_R,2019)&lt;/Q&gt;&lt;R&gt;1&lt;/R&gt;&lt;C&gt;1&lt;/C&gt;&lt;D xsi:type="xsd:double"&gt;62884.6138796119&lt;/D&gt;&lt;/FQL&gt;&lt;FQL&gt;&lt;Q&gt;US78409V1044^FF_MKT_VAL_PUBLIC(ANN_R,2019)&lt;/Q&gt;&lt;R&gt;1&lt;/R&gt;&lt;C&gt;1&lt;/C&gt;&lt;D xsi:type="xsd:double"&gt;66229.0518698&lt;/D&gt;&lt;/FQL&gt;&lt;FQL&gt;&lt;Q&gt;JP3970300004^FF_MKT_VAL_PUBLIC(ANN_R,2019)&lt;/Q&gt;&lt;R&gt;1&lt;/R&gt;&lt;C&gt;1&lt;/C&gt;&lt;D xsi:type="xsd:double"&gt;3341548.3953534&lt;/D&gt;&lt;/FQL&gt;&lt;FQL&gt;&lt;Q&gt;TW0002317005^FF_MKT_VAL_PUBLIC(ANN_R,2019)&lt;/Q&gt;&lt;R&gt;1&lt;/R&gt;&lt;C&gt;1&lt;/C&gt;&lt;D xsi:type="xsd:double"&gt;1088101.38074877&lt;/D&gt;&lt;/FQL&gt;&lt;FQL&gt;&lt;Q&gt;JP3756100008^FF_MKT_VAL_PUBLIC(ANN_R,2019)&lt;/Q&gt;&lt;R&gt;1&lt;/R&gt;&lt;C&gt;1&lt;/C&gt;&lt;D xsi:type="xsd:double"&gt;1195982.12054686&lt;/D&gt;&lt;/FQL&gt;&lt;FQL&gt;&lt;Q&gt;TW0002303005^FF_MKT_VAL_PUBLIC(ANN_R,2019)&lt;/Q&gt;&lt;R&gt;1&lt;/R&gt;&lt;C&gt;1&lt;/C&gt;&lt;D xsi:type="xsd:double"&gt;171683.257972726&lt;/D&gt;&lt;/FQL&gt;&lt;FQL&gt;&lt;Q&gt;JP3421800008^FF_MKT_VAL_PUBLIC(ANN_R,2019)&lt;/Q&gt;&lt;R&gt;1&lt;/R&gt;&lt;C&gt;1&lt;/C&gt;&lt;D xsi:type="xsd:double"&gt;1739070.79477928&lt;/D&gt;&lt;/FQL&gt;&lt;FQL&gt;&lt;Q&gt;JP3898400001^FF_MKT_VAL_PUBLIC(ANN_R,2019)&lt;/Q&gt;&lt;R&gt;1&lt;/R&gt;&lt;C&gt;1&lt;/C&gt;&lt;D xsi:type="xsd:double"&gt;2587388.5104671&lt;/D&gt;&lt;/FQL&gt;&lt;FQL&gt;&lt;Q&gt;JP3143600009^FF_MKT_VAL_PUBLIC(ANN_R,2019)&lt;/Q&gt;&lt;R&gt;1&lt;/R&gt;&lt;C&gt;1&lt;/C&gt;&lt;D xsi:type="xsd:double"&gt;2578562.88282025&lt;/D&gt;&lt;/FQL&gt;&lt;FQL&gt;&lt;Q&gt;FR0010220475^FF_MKT_VAL_PUBLIC(ANN_R,2018)&lt;/Q&gt;&lt;R&gt;1&lt;/R&gt;&lt;C&gt;1&lt;/C&gt;&lt;D xsi:type="xsd:double"&gt;5895.66375179762&lt;/D&gt;&lt;/FQL&gt;&lt;FQL&gt;&lt;Q&gt;DE0005785604^FF_MKT_VAL_PUBLIC(ANN_R,2018)&lt;/Q&gt;&lt;R&gt;1&lt;/R&gt;&lt;C&gt;1&lt;/C&gt;&lt;D xsi:type="xsd:double"&gt;17360.7914632726&lt;/D&gt;&lt;/FQL&gt;&lt;FQL&gt;&lt;Q&gt;FR0000051807^FF_MKT_VAL_PUBLIC(ANN_R,2018)&lt;/Q&gt;&lt;R&gt;1&lt;/R&gt;&lt;C&gt;1&lt;/C&gt;&lt;D xsi:type="xsd:double"&gt;7894.21872786892&lt;/D&gt;&lt;/FQL&gt;&lt;FQL&gt;&lt;Q&gt;NL0000395903^FF_MKT_VAL_PUBLIC(ANN_R,2018)&lt;/Q&gt;&lt;R&gt;1&lt;/R&gt;&lt;C&gt;1&lt;/C&gt;&lt;D xsi:type="xsd:double"&gt;13559.8835000009&lt;/D&gt;&lt;/FQL&gt;&lt;FQL&gt;&lt;Q&gt;FR0000125338^FF_MKT_VAL_PUBLIC(ANN_R,2018)&lt;/Q&gt;&lt;R&gt;1&lt;/R&gt;&lt;C&gt;1&lt;/C&gt;&lt;D xsi:type="xsd:double"&gt;13613.373314662&lt;/D&gt;&lt;/FQL&gt;&lt;FQL&gt;&lt;Q&gt;SE0000115446^FF_MKT_VAL_PUBLIC(ANN_R,2018)&lt;/Q&gt;&lt;R&gt;1&lt;/R&gt;&lt;C&gt;1&lt;/C&gt;&lt;D xsi:type="xsd:double"&gt;164795.110202197&lt;/D&gt;&lt;/FQL&gt;&lt;FQL&gt;&lt;Q&gt;CH0210483332^FF_MKT_VAL_PUBLIC(ANN_R,2018)&lt;/Q&gt;&lt;R&gt;1&lt;/R&gt;&lt;C&gt;1&lt;/C&gt;&lt;D xsi:type="xsd:double"&gt;36281.17638288&lt;/D&gt;&lt;/FQL&gt;&lt;FQL&gt;&lt;Q&gt;FR0000121485^FF_MKT_VAL_PUBLIC(ANN_R,2018)&lt;/Q&gt;&lt;R&gt;1&lt;/R&gt;&lt;C&gt;1&lt;/C&gt;&lt;D xsi:type="xsd:double"&gt;30540.9121406342&lt;/D&gt;&lt;/FQL&gt;&lt;FQL&gt;&lt;Q&gt;US0995021062^FF_MKT_VAL_PUBLIC(ANN_R,2018)&lt;/Q&gt;&lt;R&gt;1&lt;/R&gt;&lt;C&gt;1&lt;/C&gt;&lt;D xsi:type="xsd:double"&gt;9705.93759899002&lt;/D&gt;&lt;/FQL&gt;&lt;FQL&gt;&lt;Q&gt;US00751Y1064^FF_MKT_VAL_PUBLIC(ANN_R,2018)&lt;/Q&gt;&lt;R&gt;1&lt;/R&gt;&lt;C&gt;1&lt;/C&gt;&lt;D xsi:type="xsd:double"&gt;11359.7945454724&lt;/D&gt;&lt;/FQL&gt;&lt;FQL&gt;&lt;Q&gt;US5018892084^FF_MKT_VAL_PUBLIC(ANN_R,2018)&lt;/Q&gt;&lt;R&gt;1&lt;/R&gt;&lt;C&gt;1&lt;/C&gt;&lt;D xsi:type="xsd:double"&gt;7376.54633537085&lt;/D&gt;&lt;/FQL&gt;&lt;FQL&gt;&lt;Q&gt;US3802371076^FF_MKT_VAL_PUBLIC(ANN_R,2018)&lt;/Q&gt;&lt;R&gt;1&lt;/R&gt;&lt;C&gt;1&lt;/C&gt;&lt;D xsi:type="xsd:double"&gt;10689.5917484723&lt;/D&gt;&lt;/FQL&gt;&lt;FQL&gt;&lt;Q&gt;US18915M1071^FF_MKT_VAL_PUBLIC(ANN_R,2018)&lt;/Q&gt;&lt;R&gt;0&lt;/R&gt;&lt;C&gt;0&lt;/C&gt;&lt;/FQL&gt;&lt;FQL&gt;&lt;Q&gt;US3724601055^FF_MKT_VAL_PUBLIC(ANN_R,2018)&lt;/Q&gt;&lt;R&gt;1&lt;/R&gt;&lt;C&gt;1&lt;/C&gt;&lt;D xsi:type="xsd:double"&gt;13621.6933565342&lt;/D&gt;&lt;/FQL&gt;&lt;FQL&gt;&lt;Q&gt;US89400J1079^FF_MKT_VAL_PUBLIC(ANN_R,2018)&lt;/Q&gt;&lt;R&gt;1&lt;/R&gt;&lt;C&gt;1&lt;/C&gt;&lt;D xsi:type="xsd:double"&gt;10475.21250672&lt;/D&gt;&lt;/FQL&gt;&lt;FQL&gt;&lt;Q&gt;US2310211063^FF_MKT_VAL_PUBLIC(ANN_R,2018)&lt;/Q&gt;&lt;R&gt;1&lt;/R&gt;&lt;C&gt;1&lt;/C&gt;&lt;D xsi:type="xsd:double"&gt;20776.98246832&lt;/D&gt;&lt;/FQL&gt;&lt;FQL&gt;&lt;Q&gt;US45168D1046^FF_MKT_VAL_PUBLIC(ANN_R,2018)&lt;/Q&gt;&lt;R&gt;1&lt;/R&gt;&lt;C&gt;1&lt;/C&gt;&lt;D xsi:type="xsd:double"&gt;15792.6504258349&lt;/D&gt;&lt;/FQL&gt;&lt;FQL&gt;&lt;Q&gt;US98978V1035^FF_MKT_VAL_PUBLIC(ANN_R,2018)&lt;/Q&gt;&lt;R&gt;1&lt;/R&gt;&lt;C&gt;1&lt;/C&gt;&lt;D xsi:type="xsd:double"&gt;40991.8154802428&lt;/D&gt;&lt;/FQL&gt;&lt;FQL&gt;&lt;Q&gt;US78409V1044^FF_MKT_VAL_PUBLIC(ANN_R,2018)&lt;/Q&gt;&lt;R&gt;1&lt;/R&gt;&lt;C&gt;1&lt;/C&gt;&lt;D xsi:type="xsd:double"&gt;42042.50869854&lt;/D&gt;&lt;/FQL&gt;&lt;FQL&gt;&lt;Q&gt;JP3970300004^FF_MKT_VAL_PUBLIC(ANN_R,2018)&lt;/Q&gt;&lt;R&gt;1&lt;/R&gt;&lt;C&gt;1&lt;/C&gt;&lt;D xsi:type="xsd:double"&gt;3487047.05085067&lt;/D&gt;&lt;/FQL&gt;&lt;FQL&gt;&lt;Q&gt;TW0002317005^FF_MKT_VAL_PUBLIC(ANN_R,2018)&lt;/Q&gt;&lt;R&gt;1&lt;/R&gt;&lt;C&gt;1&lt;/C&gt;&lt;D xsi:type="xsd:double"&gt;841328.137815627&lt;/D&gt;&lt;/FQL&gt;&lt;FQL&gt;&lt;Q&gt;JP3756100008^FF_MKT_VAL_PUBLIC(ANN_R,2018)&lt;/Q&gt;&lt;R&gt;1&lt;/R&gt;&lt;C&gt;1&lt;/C&gt;&lt;D xsi:type="xsd:double"&gt;1001959.5416909&lt;/D&gt;&lt;/FQL&gt;&lt;FQL&gt;&lt;Q&gt;TW0002303005^FF_MKT_VAL_PUBLIC(ANN_R,2018)&lt;/Q&gt;&lt;R&gt;1&lt;/R&gt;&lt;C&gt;1&lt;/C&gt;&lt;D xsi:type="xsd:double"&gt;120374.55828&lt;/D&gt;&lt;/FQL&gt;&lt;FQL&gt;&lt;Q&gt;JP3421800008^FF_MKT_VAL_PUBLIC(ANN_R,2018)&lt;/Q&gt;&lt;R&gt;1&lt;/R&gt;&lt;C&gt;1&lt;/C&gt;&lt;D xsi:type="xsd:double"&gt;1851725.08244486&lt;/D&gt;&lt;/FQL&gt;&lt;FQL&gt;&lt;Q&gt;JP3898400001^FF_MKT_VAL_PUBLIC(ANN_R,2018)&lt;/Q&gt;&lt;R&gt;1&lt;/R&gt;&lt;C&gt;1&lt;/C&gt;&lt;D xsi:type="xsd:double"&gt;3957639.51522681&lt;/D&gt;&lt;/FQL&gt;&lt;FQL&gt;&lt;Q&gt;JP3143600009^FF_MKT_VAL_PUBLIC(ANN_R,2018)&lt;/Q&gt;&lt;R&gt;1&lt;/R&gt;&lt;C&gt;1&lt;/C&gt;&lt;D xsi:type="xsd:double"&gt;2401278.3993023&lt;/D&gt;&lt;/FQL&gt;&lt;FQL&gt;&lt;Q&gt;JP3358000002^FF_MKT_VAL_PUBLIC(ANN_R,2016)&lt;/Q&gt;&lt;R&gt;1&lt;/R&gt;&lt;C&gt;1&lt;/C&gt;&lt;D xsi:type="xsd:double"&gt;1245553.17169308&lt;/D&gt;&lt;/FQL&gt;&lt;FQL&gt;&lt;Q&gt;JP3358000002^FF_MKT_VAL_PUBLIC(ANN_R,2020)&lt;/Q&gt;&lt;R&gt;1&lt;/R&gt;&lt;C&gt;1&lt;/C&gt;&lt;D xsi:type="xsd:double"&gt;1708711.34413558&lt;/D&gt;&lt;/FQL&gt;&lt;FQL&gt;&lt;Q&gt;JP3422950000^FF_MKT_VAL_PUBLIC(ANN_R,2016)&lt;/Q&gt;&lt;R&gt;1&lt;/R&gt;&lt;C&gt;1&lt;/C&gt;&lt;D xsi:type="xsd:double"&gt;3027943.58206125&lt;/D&gt;&lt;/FQL&gt;&lt;FQL&gt;&lt;Q&gt;JP3422950000^FF_MKT_VAL_PUBLIC(ANN_R,2020)&lt;/Q&gt;&lt;R&gt;1&lt;/R&gt;&lt;C&gt;1&lt;/C&gt;&lt;D xsi:type="xsd:double"&gt;2773613.13142991&lt;/D&gt;&lt;/FQL&gt;&lt;FQL&gt;&lt;Q&gt;JP3421800008^FF_MKT_VAL_PUBLIC(ANN_R,2016)&lt;/Q&gt;&lt;R&gt;1&lt;/R&gt;&lt;C&gt;1&lt;/C&gt;&lt;D xsi:type="xsd:double"&gt;1552753.40538231&lt;/D&gt;&lt;/FQL&gt;&lt;FQL&gt;&lt;Q&gt;JP3421800008^FF_MKT_VAL_PUBLIC(ANN_R,2020)&lt;/Q&gt;&lt;R&gt;1&lt;/R&gt;&lt;C&gt;1&lt;/C&gt;&lt;D xsi:type="xsd:double"&gt;1819321.24860899&lt;/D&gt;&lt;/FQL&gt;&lt;FQL&gt;&lt;Q&gt;DE0007165631^FF_MKT_VAL_PUBLIC(ANN_R,2016)&lt;/Q&gt;&lt;R&gt;1&lt;/R&gt;&lt;C&gt;1&lt;/C&gt;&lt;D xsi:type="xsd:double"&gt;2199.36500544467&lt;/D&gt;&lt;/FQL&gt;&lt;FQL&gt;&lt;Q&gt;DE0007165631^FF_MKT_VAL_PUBLIC(ANN_R,2020)&lt;/Q&gt;&lt;R&gt;1&lt;/R&gt;&lt;C&gt;1&lt;/C&gt;&lt;D xsi:type="xsd:double"&gt;7718.81782803061&lt;/D&gt;&lt;/FQL&gt;&lt;FQL&gt;&lt;Q&gt;DE0007164600^FF_MKT_VAL_PUBLIC(ANN_R,2016)&lt;/Q&gt;&lt;R&gt;1&lt;/R&gt;&lt;C&gt;1&lt;/C&gt;&lt;D xsi:type="xsd:double"&gt;77294.9159923224&lt;/D&gt;&lt;/FQL&gt;&lt;FQL&gt;&lt;Q&gt;DE0007164600^FF_MKT_VAL_PUBLIC(ANN_R,2020)&lt;/Q&gt;&lt;R&gt;1&lt;/R&gt;&lt;C&gt;1&lt;/C&gt;&lt;D xsi:type="xsd:double"&gt;108565.455133999&lt;/D&gt;&lt;/FQL&gt;&lt;FQL&gt;&lt;Q&gt;SE0000667891^FF_MKT_VAL_PUBLIC(ANN_R,2016)&lt;/Q&gt;&lt;R&gt;1&lt;/R&gt;&lt;C&gt;1&lt;/C&gt;&lt;D xsi:type="xsd:double"&gt;112087.754493454&lt;/D&gt;&lt;/FQL&gt;&lt;FQL&gt;&lt;Q&gt;SE0000667891^FF_MKT_VAL_PUBLIC(ANN_R,2020)&lt;/Q&gt;&lt;R&gt;1&lt;/R&gt;&lt;C&gt;1&lt;/C&gt;&lt;D xsi:type="xsd:double"&gt;214800.378622963&lt;/D&gt;&lt;/FQL&gt;&lt;FQL&gt;&lt;Q&gt;KR7006400006^FF_MKT_VAL_PUBLIC(ANN_R,2016)&lt;/Q&gt;&lt;R&gt;1&lt;/R&gt;&lt;C&gt;1&lt;/C&gt;&lt;D xsi:type="xsd:double"&gt;5744262.27307194&lt;/D&gt;&lt;/FQL&gt;&lt;FQL&gt;&lt;Q&gt;KR7006400006^FF_MKT_VAL_PUBLIC(ANN_R,2020)&lt;/Q&gt;&lt;R&gt;1&lt;/R&gt;&lt;C&gt;1&lt;/C&gt;&lt;D xsi:type="xsd:double"&gt;30712908.8958441&lt;/D&gt;&lt;/FQL&gt;&lt;FQL&gt;&lt;Q&gt;KR7005930003^FF_MKT_VAL_PUBLIC(ANN_R,2016)&lt;/Q&gt;&lt;R&gt;1&lt;/R&gt;&lt;C&gt;1&lt;/C&gt;&lt;D xsi:type="xsd:double"&gt;151219268.924241&lt;/D&gt;&lt;/FQL&gt;&lt;FQL&gt;&lt;Q&gt;KR7005930003^FF_MKT_VAL_PUBLIC(ANN_R,2020)&lt;/Q&gt;&lt;R&gt;1&lt;/R&gt;&lt;C&gt;1&lt;/C&gt;&lt;D xsi:type="xsd:double"&gt;382980743.433398&lt;/D&gt;&lt;/FQL&gt;&lt;FQL&gt;&lt;Q&gt;KR7028260008^FF_MKT_VAL_PUBLIC(ANN_R,2016)&lt;/Q&gt;&lt;R&gt;1&lt;/R&gt;&lt;C&gt;1&lt;/C&gt;&lt;D xsi:type="xsd:double"&gt;7535106.47032077&lt;/D&gt;&lt;/FQL&gt;&lt;FQL&gt;&lt;Q&gt;KR7028260008^FF_MKT_VAL_PUBLIC(ANN_R,2020)&lt;/Q&gt;&lt;R&gt;1&lt;/R&gt;&lt;C&gt;1&lt;/C&gt;&lt;D xsi:type="xsd:double"&gt;9943581.85386096&lt;/D&gt;&lt;/FQL&gt;&lt;FQL&gt;&lt;Q&gt;FR0000073272^FF_MKT_VAL_PUBLIC(ANN_R,2016)&lt;/Q&gt;&lt;R&gt;1&lt;/R&gt;&lt;C&gt;1&lt;/C&gt;&lt;D xsi:type="xsd:double"&gt;23292.59866251&lt;/D&gt;&lt;/FQL&gt;&lt;FQL&gt;&lt;Q&gt;FR0000073272^FF_MKT_VAL_PUBLIC(ANN_R,2020)&lt;/Q&gt;&lt;R&gt;1&lt;/R&gt;&lt;C&gt;1&lt;/C&gt;&lt;D xsi:type="xsd:double"&gt;36481.8095142562&lt;/D&gt;&lt;/FQL&gt;&lt;FQL&gt;&lt;Q&gt;US78409V1044^FF_MKT_VAL_PUBLIC(ANN_R,2016)&lt;/Q&gt;&lt;R&gt;1&lt;/R&gt;&lt;C&gt;1&lt;/C&gt;&lt;D xsi:type="xsd:double"&gt;26858.87498518&lt;/D&gt;&lt;/FQL&gt;&lt;FQL&gt;&lt;Q&gt;US78409V1044^FF_MKT_VAL_PUBLIC(ANN_R,2020)&lt;/Q&gt;&lt;R&gt;1&lt;/R&gt;&lt;C&gt;1&lt;/C&gt;&lt;D xsi:type="xsd:double"&gt;78917.41261483&lt;/D&gt;&lt;/FQL&gt;&lt;FQL&gt;&lt;Q&gt;US77543R1023^FF_MKT_VAL_PUBLIC(ANN_R,2016)&lt;/Q&gt;&lt;R&gt;0&lt;/R&gt;&lt;C&gt;0&lt;/C&gt;&lt;/FQL&gt;&lt;FQL&gt;&lt;Q&gt;US77543R1023^FF_MKT_VAL_PUBLIC(ANN_R,2020)&lt;/Q&gt;&lt;R&gt;1&lt;/R&gt;&lt;C&gt;1&lt;/C&gt;&lt;D xsi:type="xsd:double"&gt;36625.8866868297&lt;/D&gt;&lt;/FQL&gt;&lt;FQL&gt;&lt;Q&gt;CH0012032048^FF_MKT_VAL_PUBLIC(ANN_R,2016)&lt;/Q&gt;&lt;R&gt;1&lt;/R&gt;&lt;C&gt;1&lt;/C&gt;&lt;D xsi:type="xsd:double"&gt;158536.922124734&lt;/D&gt;&lt;/FQL&gt;&lt;FQL&gt;&lt;Q&gt;CH0012032048^FF_MKT_VAL_PUBLIC(ANN_R,2020)&lt;/Q&gt;&lt;R&gt;1&lt;/R&gt;&lt;C&gt;1&lt;/C&gt;&lt;D xsi:type="xsd:double"&gt;211296.965852851&lt;/D&gt;&lt;/FQL&gt;&lt;FQL&gt;&lt;Q&gt;US75886F1075^FF_MKT_VAL_PUBLIC(ANN_R,2016)&lt;/Q&gt;&lt;R&gt;1&lt;/R&gt;&lt;C&gt;1&lt;/C&gt;&lt;D xsi:type="xsd:double"&gt;28445.3070106963&lt;/D&gt;&lt;/FQL&gt;&lt;FQL&gt;&lt;Q&gt;US0584981064^FF_MKT_VAL_PUBLIC(ANN_R,2017)&lt;/Q&gt;&lt;R&gt;1&lt;/R&gt;&lt;C&gt;1&lt;/C&gt;&lt;D xsi:type="xsd:double"&gt;13115.568386636&lt;/D&gt;&lt;/FQL&gt;&lt;FQL&gt;&lt;Q&gt;US0584981064^FF_MKT_VAL_PUBLIC(ANN_R,2019)&lt;/Q&gt;&lt;R&gt;1&lt;/R&gt;&lt;C&gt;1&lt;/C&gt;&lt;D xsi:type="xsd:double"&gt;20857.8092766976&lt;/D&gt;&lt;/FQL&gt;&lt;FQL&gt;&lt;Q&gt;US0584981064^FF_MKT_VAL_PUBLIC(ANN_R,2018)&lt;/Q&gt;&lt;R&gt;1&lt;/R&gt;&lt;C&gt;1&lt;/C&gt;&lt;D xsi:type="xsd:double"&gt;15244.1075529588&lt;/D&gt;&lt;/FQL&gt;&lt;FQL&gt;&lt;Q&gt;US75886F1075^FF_MKT_VAL_PUBLIC(ANN_R,2020)&lt;/Q&gt;&lt;R&gt;1&lt;/R&gt;&lt;C&gt;1&lt;/C&gt;&lt;D xsi:type="xsd:double"&gt;49246.5327422065&lt;/D&gt;&lt;/FQL&gt;&lt;FQL&gt;&lt;Q&gt;JP3970300004^FF_MKT_VAL_PUBLIC(ANN_R,2016)&lt;/Q&gt;&lt;R&gt;1&lt;/R&gt;&lt;C&gt;1&lt;/C&gt;&lt;D xsi:type="xsd:double"&gt;2027702.9390537&lt;/D&gt;&lt;/FQL&gt;&lt;FQL&gt;&lt;Q&gt;JP3970300004^FF_MKT_VAL_PUBLIC(ANN_R,2020)&lt;/Q&gt;&lt;R&gt;1&lt;/R&gt;&lt;C&gt;1&lt;/C&gt;&lt;D xsi:type="xsd:double"&gt;7066764.35582105&lt;/D&gt;&lt;/FQL&gt;&lt;FQL&gt;&lt;Q&gt;US74736K1016^FF_MKT_VAL_PUBLIC(ANN_R,2016)&lt;/Q&gt;&lt;R&gt;1&lt;/R&gt;&lt;C&gt;1&lt;/C&gt;&lt;D xsi:type="xsd:double"&gt;8368.2867520512&lt;/D&gt;&lt;/FQL&gt;&lt;FQL&gt;&lt;Q&gt;US74736K1016^FF_MKT_VAL_PUBLIC(ANN_R,2020)&lt;/Q&gt;&lt;R&gt;1&lt;/R&gt;&lt;C&gt;1&lt;/C&gt;&lt;D xsi:type="xsd:double"&gt;17510.3217781748&lt;/D&gt;&lt;/FQL&gt;&lt;FQL&gt;&lt;Q&gt;US7458671010^FF_MKT_VAL_PUBLIC(ANN_R,2016)&lt;/Q&gt;&lt;R&gt;1&lt;/R&gt;&lt;C&gt;1&lt;/C&gt;&lt;D xsi:type="xsd:double"&gt;5225.25229948344&lt;/D&gt;&lt;/FQL&gt;&lt;FQL&gt;&lt;Q&gt;US7458671010^FF_MKT_VAL_PUBLIC(ANN_R,2020)&lt;/Q&gt;&lt;R&gt;1&lt;/R&gt;&lt;C&gt;1&lt;/C&gt;&lt;D xsi:type="xsd:double"&gt;11364.3914170472&lt;/D&gt;&lt;/FQL&gt;&lt;FQL&gt;&lt;Q&gt;US6703461052^FF_MKT_VAL_PUBLIC(ANN_R,2017)&lt;/Q&gt;&lt;R&gt;1&lt;/R&gt;&lt;C&gt;1&lt;/C&gt;&lt;D xsi:type="xsd:double"&gt;20116.9433430145&lt;/D&gt;&lt;/FQL&gt;&lt;FQL&gt;&lt;Q&gt;US35671D8570^FF_MKT_VAL_PUBLIC(ANN_R,2017)&lt;/Q&gt;&lt;R&gt;1&lt;/R&gt;&lt;C&gt;1&lt;/C&gt;&lt;D xsi:type="xsd:double"&gt;27348.5190624&lt;/D&gt;&lt;/FQL&gt;&lt;FQL&gt;&lt;Q&gt;US6516391066^FF_MKT_VAL_PUBLIC(ANN_R,2017)&lt;/Q&gt;&lt;R&gt;1&lt;/R&gt;&lt;C&gt;1&lt;/C&gt;&lt;D xsi:type="xsd:double"&gt;19937.6159159716&lt;/D&gt;&lt;/FQL&gt;&lt;FQL&gt;&lt;Q&gt;KR7005490008^FF_MKT_VAL_PUBLIC(ANN_R,2017)&lt;/Q&gt;&lt;R&gt;1&lt;/R&gt;&lt;C&gt;1&lt;/C&gt;&lt;D xsi:type="xsd:double"&gt;22110635.1518142&lt;/D&gt;&lt;/FQL&gt;&lt;FQL&gt;&lt;Q&gt;TW0002002003^FF_MKT_VAL_PUBLIC(ANN_R,2017)&lt;/Q&gt;&lt;R&gt;1&lt;/R&gt;&lt;C&gt;1&lt;/C&gt;&lt;D xsi:type="xsd:double"&gt;252959.988537135&lt;/D&gt;&lt;/FQL&gt;&lt;FQL&gt;&lt;Q&gt;JP3381000003^FF_MKT_VAL_PUBLIC(ANN_R,2017)&lt;/Q&gt;&lt;R&gt;1&lt;/R&gt;&lt;C&gt;1&lt;/C&gt;&lt;D xsi:type="xsd:double"&gt;1501651.04451476&lt;/D&gt;&lt;/FQL&gt;&lt;FQL&gt;&lt;Q&gt;US6703461052^FF_MKT_VAL_PUBLIC(ANN_R,2019)&lt;/Q&gt;&lt;R&gt;1&lt;/R&gt;&lt;C&gt;1&lt;/C&gt;&lt;D xsi:type="xsd:double"&gt;16860.469958509&lt;/D&gt;&lt;/FQL&gt;&lt;FQL&gt;&lt;Q&gt;US35671D8570^FF_MKT_VAL_PUBLIC(ANN_R,2019)&lt;/Q&gt;&lt;R&gt;1&lt;/R&gt;&lt;C&gt;1&lt;/C&gt;&lt;D xsi:type="xsd:double"&gt;18961.86626464&lt;/D&gt;&lt;/FQL&gt;&lt;FQL&gt;&lt;Q&gt;US6516391066^FF_MKT_VAL_PUBLIC(ANN_R,2019)&lt;/Q&gt;&lt;R&gt;1&lt;/R&gt;&lt;C&gt;1&lt;/C&gt;&lt;D xsi:type="xsd:double"&gt;34982.8978048&lt;/D&gt;&lt;/FQL&gt;&lt;FQL&gt;&lt;Q&gt;KR7005490008^FF_MKT_VAL_PUBLIC(ANN_R,2019)&lt;/Q&gt;&lt;R&gt;1&lt;/R&gt;&lt;C&gt;1&lt;/C&gt;&lt;D xsi:type="xsd:double"&gt;15745834.4670135&lt;/D&gt;&lt;/FQL&gt;&lt;FQL&gt;&lt;Q&gt;TW0002002003^FF_MKT_VAL_PUBLIC(ANN_R,2019)&lt;/Q&gt;&lt;R&gt;1&lt;/R&gt;&lt;C&gt;1&lt;/C&gt;&lt;D xsi:type="xsd:double"&gt;260839.000317187&lt;/D&gt;&lt;/FQL&gt;&lt;FQL&gt;&lt;Q&gt;JP3381000003^FF_MKT_VAL_PUBLIC(ANN_R,2019)&lt;/Q&gt;&lt;R&gt;1&lt;/R&gt;&lt;C&gt;1&lt;/C&gt;&lt;D xsi:type="xsd:double"&gt;671303.911090393&lt;/D&gt;&lt;/FQL&gt;&lt;FQL&gt;&lt;Q&gt;US6703461052^FF_MKT_VAL_PUBLIC(ANN_R,2018)&lt;/Q&gt;&lt;R&gt;1&lt;/R&gt;&lt;C&gt;1&lt;/C&gt;&lt;D xsi:type="xsd:double"&gt;15739.9259391713&lt;/D&gt;&lt;/FQL&gt;&lt;FQL&gt;&lt;Q&gt;US35671D8570^FF_MKT_VAL_PUBLIC(ANN_R,2018)&lt;/Q&gt;&lt;R&gt;1&lt;/R&gt;&lt;C&gt;1&lt;/C&gt;&lt;D xsi:type="xsd:double"&gt;14885.28940248&lt;/D&gt;&lt;/FQL&gt;&lt;FQL&gt;&lt;Q&gt;US6516391066^FF_MKT_VAL_PUBLIC(ANN_R,2018)&lt;/Q&gt;&lt;R&gt;1&lt;/R&gt;&lt;C&gt;1&lt;/C&gt;&lt;D xsi:type="xsd:double"&gt;18398.3437638&lt;/D&gt;&lt;/FQL&gt;&lt;FQL&gt;&lt;Q&gt;KR7005490008^FF_MKT_VAL_PUBLIC(ANN_R,2018)&lt;/Q&gt;&lt;R&gt;1&lt;/R&gt;&lt;C&gt;1&lt;/C&gt;&lt;D xsi:type="xsd:double"&gt;16159164.8889478&lt;/D&gt;&lt;/FQL&gt;&lt;FQL&gt;&lt;Q&gt;TW0002002003^FF_MKT_VAL_PUBLIC(ANN_R,2018)&lt;/Q&gt;&lt;R&gt;1&lt;/R&gt;&lt;C&gt;1&lt;/C&gt;&lt;D xsi:type="xsd:double"&gt;264007.623752167&lt;/D&gt;&lt;/FQL&gt;&lt;FQL&gt;&lt;Q&gt;JP3381000003^FF_MKT_VAL_PUBLIC(ANN_R,2018)&lt;/Q&gt;&lt;R&gt;1&lt;/R&gt;&lt;C&gt;1&lt;/C&gt;&lt;D xsi:type="xsd:double"&gt;1391558.88332526&lt;/D&gt;&lt;/FQL&gt;&lt;FQL&gt;&lt;Q&gt;NL0013654783^FF_MKT_VAL_PUBLIC(ANN_R,2016)&lt;/Q&gt;&lt;R&gt;0&lt;/R&gt;&lt;C&gt;0&lt;/C&gt;&lt;/FQL&gt;&lt;FQL&gt;&lt;Q&gt;NL0013654783^FF_MKT_VAL_PUBLIC(ANN_R,2020)&lt;/Q&gt;&lt;R&gt;1&lt;/R&gt;&lt;C&gt;1&lt;/C&gt;&lt;D xsi:type="xsd:double"&gt;39214.9403133901&lt;/D&gt;&lt;/FQL&gt;&lt;FQL&gt;&lt;Q&gt;KR7005490008^FF_MKT_VAL_PUBLIC(ANN_R,2016)&lt;/Q&gt;&lt;R&gt;1&lt;/R&gt;&lt;C&gt;1&lt;/C&gt;&lt;D xsi:type="xsd:double"&gt;16388366.6505866&lt;/D&gt;&lt;/FQL&gt;&lt;FQL&gt;&lt;Q&gt;KR7005490008^FF_MKT_VAL_PUBLIC(ANN_R,2020)&lt;/Q&gt;&lt;R&gt;1&lt;/R&gt;&lt;C&gt;1&lt;/C&gt;&lt;D xsi:type="xsd:double"&gt;16903503.3450051&lt;/D&gt;&lt;/FQL&gt;&lt;FQL&gt;&lt;Q&gt;DE000PAH0038^FF_MKT_VAL_PUBLIC(ANN_R,2016)&lt;/Q&gt;&lt;R&gt;0&lt;/R&gt;&lt;C&gt;0&lt;/C&gt;&lt;/FQL&gt;&lt;FQL&gt;&lt;Q&gt;DE000PAH0038^FF_MKT_VAL_PUBLIC(ANN_R,2020)&lt;/Q&gt;&lt;R&gt;0&lt;/R&gt;&lt;C&gt;0&lt;/C&gt;&lt;/FQL&gt;&lt;FQL&gt;&lt;Q&gt;US73278L1052^FF_MKT_VAL_PUBLIC(ANN_R,2016)&lt;/Q&gt;&lt;R&gt;1&lt;/R&gt;&lt;C&gt;1&lt;/C&gt;&lt;D xsi:type="xsd:double"&gt;4090.81436233462&lt;/D&gt;&lt;/FQL&gt;&lt;FQL&gt;&lt;Q&gt;US73278L1052^FF_MKT_VAL_PUBLIC(ANN_R,2020)&lt;/Q&gt;&lt;R&gt;1&lt;/R&gt;&lt;C&gt;1&lt;/C&gt;&lt;D xsi:type="xsd:double"&gt;14506.3757813657&lt;/D&gt;&lt;/FQL&gt;&lt;FQL&gt;&lt;Q&gt;US6934751057^FF_MKT_VAL_PUBLIC(ANN_R,2016)&lt;/Q&gt;&lt;R&gt;1&lt;/R&gt;&lt;C&gt;1&lt;/C&gt;&lt;D xsi:type="xsd:double"&gt;56595.3012968&lt;/D&gt;&lt;/FQL&gt;&lt;FQL&gt;&lt;Q&gt;US6934751057^FF_MKT_VAL_PUBLIC(ANN_R,2020)&lt;/Q&gt;&lt;R&gt;1&lt;/R&gt;&lt;C&gt;1&lt;/C&gt;&lt;D xsi:type="xsd:double"&gt;62993.863592&lt;/D&gt;&lt;/FQL&gt;&lt;FQL&gt;&lt;Q&gt;US72919P2020^FF_MKT_VAL_PUBLIC(ANN_R,2016)&lt;/Q&gt;&lt;R&gt;1&lt;/R&gt;&lt;C&gt;1&lt;/C&gt;&lt;D xsi:type="xsd:double"&gt;227.23064144131&lt;/D&gt;&lt;/FQL&gt;&lt;FQL&gt;&lt;Q&gt;US72919P2020^FF_MKT_VAL_PUBLIC(ANN_R,2020)&lt;/Q&gt;&lt;R&gt;1&lt;/R&gt;&lt;C&gt;1&lt;/C&gt;&lt;D xsi:type="xsd:double"&gt;15311.4486079384&lt;/D&gt;&lt;/FQL&gt;&lt;FQL&gt;&lt;Q&gt;NL0000009538^FF_MKT_VAL_PUBLIC(ANN_R,2016)&lt;/Q&gt;&lt;R&gt;1&lt;/R&gt;&lt;C&gt;1&lt;/C&gt;&lt;D xsi:type="xsd:double"&gt;26543.2357068244&lt;/D&gt;&lt;/FQL&gt;&lt;FQL&gt;&lt;Q&gt;NL0000009538^FF_MKT_VAL_PUBLIC(ANN_R,2020)&lt;/Q&gt;&lt;R&gt;1&lt;/R&gt;&lt;C&gt;1&lt;/C&gt;&lt;D xsi:type="xsd:double"&gt;39199.8975890973&lt;/D&gt;&lt;/FQL&gt;&lt;FQL&gt;&lt;Q&gt;FR0000120693^FF_MKT_VAL_PUBLIC(ANN_R,2016)&lt;/Q&gt;&lt;R&gt;1&lt;/R&gt;&lt;C&gt;1&lt;/C&gt;&lt;D xsi:type="xsd:double"&gt;20094.1852901474&lt;/D&gt;&lt;/FQL&gt;&lt;FQL&gt;&lt;Q&gt;FR0000120693^FF_MKT_VAL_PUBLIC(ANN_R,2020)&lt;/Q&gt;&lt;R&gt;1&lt;/R&gt;&lt;C&gt;1&lt;/C&gt;&lt;D xsi:type="xsd:double"&gt;26761.6361482465&lt;/D&gt;&lt;/FQL&gt;&lt;FQL&gt;&lt;Q&gt;JP3866800000^FF_MKT_VAL_PUBLIC(ANN_R,2016)&lt;/Q&gt;&lt;R&gt;1&lt;/R&gt;&lt;C&gt;1&lt;/C&gt;&lt;D xsi:type="xsd:double"&gt;2388304.84748588&lt;/D&gt;&lt;/FQL&gt;&lt;FQL&gt;&lt;Q&gt;JP3866800000^FF_MKT_VAL_PUBLIC(ANN_R,2020)&lt;/Q&gt;&lt;R&gt;1&lt;/R&gt;&lt;C&gt;1&lt;/C&gt;&lt;D xsi:type="xsd:double"&gt;2806241.40620083&lt;/D&gt;&lt;/FQL&gt;&lt;FQL&gt;&lt;Q&gt;NL0010545661^FF_MKT_VAL_PUBLIC(ANN_R,2017)&lt;/Q&gt;&lt;R&gt;1&lt;/R&gt;&lt;C&gt;1&lt;/C&gt;&lt;D xsi:type="xsd:double"&gt;13183.202530142&lt;/D&gt;&lt;/FQL&gt;&lt;FQL&gt;&lt;Q&gt;SE0000667891^FF_MKT_VAL_PUBLIC(ANN_R,2017)&lt;/Q&gt;&lt;R&gt;1&lt;/R&gt;&lt;C&gt;1&lt;/C&gt;&lt;D xsi:type="xsd:double"&gt;144661.333040175&lt;/D&gt;&lt;/FQL&gt;&lt;FQL&gt;&lt;Q&gt;US0311001004^FF_MKT_VAL_PUBLIC(ANN_R,2017)&lt;/Q&gt;&lt;R&gt;1&lt;/R&gt;&lt;C&gt;1&lt;/C&gt;&lt;D xsi:type="xsd:double"&gt;16470.0153155387&lt;/D&gt;&lt;/FQL&gt;&lt;FQL&gt;&lt;Q&gt;US8545021011^FF_MKT_VAL_PUBLIC(ANN_R,2017)&lt;/Q&gt;&lt;R&gt;1&lt;/R&gt;&lt;C&gt;1&lt;/C&gt;&lt;D xsi:type="xsd:double"&gt;25935.6418153608&lt;/D&gt;&lt;/FQL&gt;&lt;FQL&gt;&lt;Q&gt;JP3197800000^FF_MKT_VAL_PUBLIC(ANN_R,2017)&lt;/Q&gt;&lt;R&gt;1&lt;/R&gt;&lt;C&gt;1&lt;/C&gt;&lt;D xsi:type="xsd:double"&gt;1134838.84437889&lt;/D&gt;&lt;/FQL&gt;&lt;FQL&gt;&lt;Q&gt;JP3788600009^FF_MKT_VAL_PUBLIC(ANN_R,2017)&lt;/Q&gt;&lt;R&gt;1&lt;/R&gt;&lt;C&gt;1&lt;/C&gt;&lt;D xsi:type="xsd:double"&gt;3491676.77178788&lt;/D&gt;&lt;/FQL&gt;&lt;FQL&gt;&lt;Q&gt;JP3592200004^FF_MKT_VAL_PUBLIC(ANN_R,2017)&lt;/Q&gt;&lt;R&gt;1&lt;/R&gt;&lt;C&gt;1&lt;/C&gt;&lt;D xsi:type="xsd:double"&gt;1712547.87972643&lt;/D&gt;&lt;/FQL&gt;&lt;FQL&gt;&lt;Q&gt;JP3497400006^FF_MKT_VAL_PUBLIC(ANN_R,2017)&lt;/Q&gt;&lt;R&gt;1&lt;/R&gt;&lt;C&gt;1&lt;/C&gt;&lt;D xsi:type="xsd:double"&gt;579604.861946702&lt;/D&gt;&lt;/FQL&gt;&lt;FQL&gt;&lt;Q&gt;JP3902400005^FF_MKT_VAL_PUBLIC(ANN_R,2017)&lt;/Q&gt;&lt;R&gt;1&lt;/R&gt;&lt;C&gt;1&lt;/C&gt;&lt;D xsi:type="xsd:double"&gt;2906933.71618924&lt;/D&gt;&lt;/FQL&gt;&lt;FQL&gt;&lt;Q&gt;JP3304200003^FF_MKT_VAL_PUBLIC(ANN_R,2017)&lt;/Q&gt;&lt;R&gt;1&lt;/R&gt;&lt;C&gt;1&lt;/C&gt;&lt;D xsi:type="xsd:double"&gt;2898650.81387107&lt;/D&gt;&lt;/FQL&gt;&lt;FQL&gt;&lt;Q&gt;JP3634600005^FF_MKT_VAL_PUBLIC(ANN_R,2017)&lt;/Q&gt;&lt;R&gt;1&lt;/R&gt;&lt;C&gt;1&lt;/C&gt;&lt;D xsi:type="xsd:double"&gt;831995.750957404&lt;/D&gt;&lt;/FQL&gt;&lt;FQL&gt;&lt;Q&gt;JP3802400006^FF_MKT_VAL_PUBLIC(ANN_R,2017)&lt;/Q&gt;&lt;R&gt;1&lt;/R&gt;&lt;C&gt;1&lt;/C&gt;&lt;D xsi:type="xsd:double"&gt;4925356.40475322&lt;/D&gt;&lt;/FQL&gt;&lt;FQL&gt;&lt;Q&gt;NL0010545661^FF_MKT_VAL_PUBLIC(ANN_R,2019)&lt;/Q&gt;&lt;R&gt;1&lt;/R&gt;&lt;C&gt;1&lt;/C&gt;&lt;D xsi:type="xsd:double"&gt;10809.942155462&lt;/D&gt;&lt;/FQL&gt;&lt;FQL&gt;&lt;Q&gt;SE0000667891^FF_MKT_VAL_PUBLIC(ANN_R,2019)&lt;/Q&gt;&lt;R&gt;1&lt;/R&gt;&lt;C&gt;1&lt;/C&gt;&lt;D xsi:type="xsd:double"&gt;189144.723263519&lt;/D&gt;&lt;/FQL&gt;&lt;FQL&gt;&lt;Q&gt;US0311001004^FF_MKT_VAL_PUBLIC(ANN_R,2019)&lt;/Q&gt;&lt;R&gt;1&lt;/R&gt;&lt;C&gt;1&lt;/C&gt;&lt;D xsi:type="xsd:double"&gt;22734.0202870139&lt;/D&gt;&lt;/FQL&gt;&lt;FQL&gt;&lt;Q&gt;US8545021011^FF_MKT_VAL_PUBLIC(ANN_R,2019)&lt;/Q&gt;&lt;R&gt;1&lt;/R&gt;&lt;C&gt;1&lt;/C&gt;&lt;D xsi:type="xsd:double"&gt;25369.6166516589&lt;/D&gt;&lt;/FQL&gt;&lt;FQL&gt;&lt;Q&gt;JP3197800000^FF_MKT_VAL_PUBLIC(ANN_R,2019)&lt;/Q&gt;&lt;R&gt;1&lt;/R&gt;&lt;C&gt;1&lt;/C&gt;&lt;D xsi:type="xsd:double"&gt;939398.253052689&lt;/D&gt;&lt;/FQL&gt;&lt;FQL&gt;&lt;Q&gt;JP3788600009^FF_MKT_VAL_PUBLIC(ANN_R,2019)&lt;/Q&gt;&lt;R&gt;1&lt;/R&gt;&lt;C&gt;1&lt;/C&gt;&lt;D xsi:type="xsd:double"&gt;2888983.19647428&lt;/D&gt;&lt;/FQL&gt;&lt;FQL&gt;&lt;Q&gt;JP3592200004^FF_MKT_VAL_PUBLIC(ANN_R,2019)&lt;/Q&gt;&lt;R&gt;1&lt;/R&gt;&lt;C&gt;1&lt;/C&gt;&lt;D xsi:type="xsd:double"&gt;959525.203347975&lt;/D&gt;&lt;/FQL&gt;&lt;FQL&gt;&lt;Q&gt;JP3497400006^FF_MKT_VAL_PUBLIC(ANN_R,2019)&lt;/Q&gt;&lt;R&gt;1&lt;/R&gt;&lt;C&gt;1&lt;/C&gt;&lt;D xsi:type="xsd:double"&gt;614826.440548919&lt;/D&gt;&lt;/FQL&gt;&lt;FQL&gt;&lt;Q&gt;JP3902400005^FF_MKT_VAL_PUBLIC(ANN_R,2019)&lt;/Q&gt;&lt;R&gt;1&lt;/R&gt;&lt;C&gt;1&lt;/C&gt;&lt;D xsi:type="xsd:double"&gt;2299090.28387794&lt;/D&gt;&lt;/FQL&gt;&lt;FQL&gt;&lt;Q&gt;JP3304200003^FF_MKT_VAL_PUBLIC(ANN_R,2019)&lt;/Q&gt;&lt;R&gt;1&lt;/R&gt;&lt;C&gt;1&lt;/C&gt;&lt;D xsi:type="xsd:double"&gt;1477708.36822879&lt;/D&gt;&lt;/FQL&gt;&lt;FQL&gt;&lt;Q&gt;JP3634600005^FF_MKT_VAL_PUBLIC(ANN_R,2019)&lt;/Q&gt;&lt;R&gt;1&lt;/R&gt;&lt;C&gt;1&lt;/C&gt;&lt;D xsi:type="xsd:double"&gt;692740.435183886&lt;/D&gt;&lt;/FQL&gt;&lt;FQL&gt;&lt;Q&gt;JP3802400006^FF_MKT_VAL_PUBLIC(ANN_R,2019)&lt;/Q&gt;&lt;R&gt;1&lt;/R&gt;&lt;C&gt;1&lt;/C&gt;&lt;D xsi:type="xsd:double"&gt;2622158.87100627&lt;/D&gt;&lt;/FQL&gt;&lt;FQL&gt;&lt;Q&gt;NL0010545661^FF_MKT_VAL_PUBLIC(ANN_R,2018)&lt;/Q&gt;&lt;R&gt;1&lt;/R&gt;&lt;C&gt;1&lt;/C&gt;&lt;D xsi:type="xsd:double"&gt;8966.13400369707&lt;/D&gt;&lt;/FQL&gt;&lt;FQL&gt;&lt;Q&gt;SE0000667891^FF_MKT_VAL_PUBLIC(ANN_R,2018)&lt;/Q&gt;&lt;R&gt;1&lt;/R&gt;&lt;C&gt;1&lt;/C&gt;&lt;D xsi:type="xsd:double"&gt;129582.940828632&lt;/D&gt;&lt;/FQL&gt;&lt;FQL&gt;&lt;Q&gt;US0311001004^FF_MKT_VAL_PUBLIC(ANN_R,2018)&lt;/Q&gt;&lt;R&gt;1&lt;/R&gt;&lt;C&gt;1&lt;/C&gt;&lt;D xsi:type="xsd:double"&gt;15114.5499590045&lt;/D&gt;&lt;/FQL&gt;&lt;FQL&gt;&lt;Q&gt;US8545021011^FF_MKT_VAL_PUBLIC(ANN_R,2018)&lt;/Q&gt;&lt;R&gt;1&lt;/R&gt;&lt;C&gt;1&lt;/C&gt;&lt;D xsi:type="xsd:double"&gt;18060.9015031069&lt;/D&gt;&lt;/FQL&gt;&lt;FQL&gt;&lt;Q&gt;JP3197800000^FF_MKT_VAL_PUBLIC(ANN_R,2018)&lt;/Q&gt;&lt;R&gt;1&lt;/R&gt;&lt;C&gt;1&lt;/C&gt;&lt;D xsi:type="xsd:double"&gt;890154.526262921&lt;/D&gt;&lt;/FQL&gt;&lt;FQL&gt;&lt;Q&gt;JP3788600009^FF_MKT_VAL_PUBLIC(ANN_R,2018)&lt;/Q&gt;&lt;R&gt;1&lt;/R&gt;&lt;C&gt;1&lt;/C&gt;&lt;D xsi:type="xsd:double"&gt;3243305.97107742&lt;/D&gt;&lt;/FQL&gt;&lt;FQL&gt;&lt;Q&gt;JP3592200004^FF_MKT_VAL_PUBLIC(ANN_R,2018)&lt;/Q&gt;&lt;R&gt;1&lt;/R&gt;&lt;C&gt;1&lt;/C&gt;&lt;D xsi:type="xsd:double"&gt;1678338.03443612&lt;/D&gt;&lt;/FQL&gt;&lt;FQL&gt;&lt;Q&gt;JP3497400006^FF_MKT_VAL_PUBLIC(ANN_R,2018)&lt;/Q&gt;&lt;R&gt;1&lt;/R&gt;&lt;C&gt;1&lt;/C&gt;&lt;D xsi:type="xsd:double"&gt;525130.784336097&lt;/D&gt;&lt;/FQL&gt;&lt;FQL&gt;&lt;Q&gt;JP3902400005^FF_MKT_VAL_PUBLIC(ANN_R,2018)&lt;/Q&gt;&lt;R&gt;1&lt;/R&gt;&lt;C&gt;1&lt;/C&gt;&lt;D xsi:type="xsd:double"&gt;2440069.78937957&lt;/D&gt;&lt;/FQL&gt;&lt;FQL&gt;&lt;Q&gt;JP3304200003^FF_MKT_VAL_PUBLIC(ANN_R,2018)&lt;/Q&gt;&lt;R&gt;1&lt;/R&gt;&lt;C&gt;1&lt;/C&gt;&lt;D xsi:type="xsd:double"&gt;2094101.63993282&lt;/D&gt;&lt;/FQL&gt;&lt;FQL&gt;&lt;Q&gt;JP3634600005^FF_MKT_VAL_PUBLIC(ANN_R,2018)&lt;/Q&gt;&lt;R&gt;1&lt;/R&gt;&lt;C&gt;1&lt;/C&gt;&lt;D xsi:type="xsd:double"&gt;719255.465321926&lt;/D&gt;&lt;/FQL&gt;&lt;FQL&gt;&lt;Q&gt;JP3802400006^FF_MKT_VAL_PUBLIC(ANN_R,2018)&lt;/Q&gt;&lt;R&gt;1&lt;/R&gt;&lt;C&gt;1&lt;/C&gt;&lt;D xsi:type="xsd:double"&gt;3449213.74680394&lt;/D&gt;&lt;/FQL&gt;&lt;FQL&gt;&lt;Q&gt;JP3188220002^FF_MKT_VAL_PUBLIC(ANN_R,2016)&lt;/Q&gt;&lt;R&gt;1&lt;/R&gt;&lt;C&gt;1&lt;/C&gt;&lt;D xsi:type="xsd:double"&gt;1905458.51772532&lt;/D&gt;&lt;/FQL&gt;&lt;FQL&gt;&lt;Q&gt;JP3188220002^FF_MKT_VAL_PUBLIC(ANN_R,2020)&lt;/Q&gt;&lt;R&gt;1&lt;/R&gt;&lt;C&gt;1&lt;/C&gt;&lt;D xsi:type="xsd:double"&gt;1667925.90324507&lt;/D&gt;&lt;/FQL&gt;&lt;FQL&gt;&lt;Q&gt;JP3200450009^FF_MKT_VAL_PUBLIC(ANN_R,2016)&lt;/Q&gt;&lt;R&gt;1&lt;/R&gt;&lt;C&gt;1&lt;/C&gt;&lt;D xsi:type="xsd:double"&gt;2093696.69800039&lt;/D&gt;&lt;/FQL&gt;&lt;FQL&gt;&lt;Q&gt;JP3200450009^FF_MKT_VAL_PUBLIC(ANN_R,2020)&lt;/Q&gt;&lt;R&gt;1&lt;/R&gt;&lt;C&gt;1&lt;/C&gt;&lt;D xsi:type="xsd:double"&gt;2144064.99751034&lt;/D&gt;&lt;/FQL&gt;&lt;FQL&gt;&lt;Q&gt;JP3198900007^FF_MKT_VAL_PUBLIC(ANN_R,2016)&lt;/Q&gt;&lt;R&gt;1&lt;/R&gt;&lt;C&gt;1&lt;/C&gt;&lt;D xsi:type="xsd:double"&gt;1038243.75376821&lt;/D&gt;&lt;/FQL&gt;&lt;FQL&gt;&lt;Q&gt;JP3198900007^FF_MKT_VAL_PUBLIC(ANN_R,2020)&lt;/Q&gt;&lt;R&gt;1&lt;/R&gt;&lt;C&gt;1&lt;/C&gt;&lt;D xsi:type="xsd:double"&gt;2718305.73902958&lt;/D&gt;&lt;/FQL&gt;&lt;FQL&gt;&lt;Q&gt;FR0000133308^FF_MKT_VAL_PUBLIC(ANN_R,2016)&lt;/Q&gt;&lt;R&gt;1&lt;/R&gt;&lt;C&gt;1&lt;/C&gt;&lt;D xsi:type="xsd:double"&gt;27677.9836100942&lt;/D&gt;&lt;/FQL&gt;&lt;FQL&gt;&lt;Q&gt;FR0000133308^FF_MKT_VAL_PUBLIC(ANN_R,2020)&lt;/Q&gt;&lt;R&gt;1&lt;/R&gt;&lt;C&gt;1&lt;/C&gt;&lt;D xsi:type="xsd:double"&gt;17342.6412965161&lt;/D&gt;&lt;/FQL&gt;&lt;FQL&gt;&lt;Q&gt;JP3197600004^FF_MKT_VAL_PUBLIC(ANN_R,2016)&lt;/Q&gt;&lt;R&gt;1&lt;/R&gt;&lt;C&gt;1&lt;/C&gt;&lt;D xsi:type="xsd:double"&gt;754236.122904207&lt;/D&gt;&lt;/FQL&gt;&lt;FQL&gt;&lt;Q&gt;JP3197600004^FF_MKT_VAL_PUBLIC(ANN_R,2020)&lt;/Q&gt;&lt;R&gt;1&lt;/R&gt;&lt;C&gt;1&lt;/C&gt;&lt;D xsi:type="xsd:double"&gt;960552.652445778&lt;/D&gt;&lt;/FQL&gt;&lt;FQL&gt;&lt;Q&gt;JP3197800000^FF_MKT_VAL_PUBLIC(ANN_R,2016)&lt;/Q&gt;&lt;R&gt;1&lt;/R&gt;&lt;C&gt;1&lt;/C&gt;&lt;D xsi:type="xsd:double"&gt;880604.176654505&lt;/D&gt;&lt;/FQL&gt;&lt;FQL&gt;&lt;Q&gt;JP3197800000^FF_MKT_VAL_PUBLIC(ANN_R,2020)&lt;/Q&gt;&lt;R&gt;1&lt;/R&gt;&lt;C&gt;1&lt;/C&gt;&lt;D xsi:type="xsd:double"&gt;1451618.10884716&lt;/D&gt;&lt;/FQL&gt;&lt;FQL&gt;&lt;Q&gt;JP3201200007^FF_MKT_VAL_PUBLIC(ANN_R,2016)&lt;/Q&gt;&lt;R&gt;1&lt;/R&gt;&lt;C&gt;1&lt;/C&gt;&lt;D xsi:type="xsd:double"&gt;1109335.5413412&lt;/D&gt;&lt;/FQL&gt;&lt;FQL&gt;&lt;Q&gt;JP3201200007^FF_MKT_VAL_PUBLIC(ANN_R,2020)&lt;/Q&gt;&lt;R&gt;1&lt;/R&gt;&lt;C&gt;1&lt;/C&gt;&lt;D xsi:type="xsd:double"&gt;2299177.23206166&lt;/D&gt;&lt;/FQL&gt;&lt;FQL&gt;&lt;Q&gt;US6792951054^FF_MKT_VAL_PUBLIC(ANN_R,2016)&lt;/Q&gt;&lt;R&gt;0&lt;/R&gt;&lt;C&gt;0&lt;/C&gt;&lt;/FQL&gt;&lt;FQL&gt;&lt;Q&gt;US6792951054^FF_MKT_VAL_PUBLIC(ANN_R,2020)&lt;/Q&gt;&lt;R&gt;1&lt;/R&gt;&lt;C&gt;1&lt;/C&gt;&lt;D xsi:type="xsd:double"&gt;30899.5349543557&lt;/D&gt;&lt;/FQL&gt;&lt;FQL&gt;&lt;Q&gt;JP3173400007^FF_MKT_VAL_PUBLIC(ANN_R,2016)&lt;/Q&gt;&lt;R&gt;1&lt;/R&gt;&lt;C&gt;1&lt;/C&gt;&lt;D xsi:type="xsd:double"&gt;283657.023553108&lt;/D&gt;&lt;/FQL&gt;&lt;FQL&gt;&lt;Q&gt;JP3173400007^FF_MKT_VAL_PUBLIC(ANN_R,2020)&lt;/Q&gt;&lt;R&gt;1&lt;/R&gt;&lt;C&gt;1&lt;/C&gt;&lt;D xsi:type="xsd:double"&gt;1131638.4151277&lt;/D&gt;&lt;/FQL&gt;&lt;FQL&gt;&lt;Q&gt;US62944T1051^FF_MKT_VAL_PUBLIC(ANN_R,2016)&lt;/Q&gt;&lt;R&gt;1&lt;/R&gt;&lt;C&gt;1&lt;/C&gt;&lt;D xsi:type="xsd:double"&gt;5752.53923724314&lt;/D&gt;&lt;/FQL&gt;&lt;FQL&gt;&lt;Q&gt;NL0012015705^FF_MKT_VAL_PUBLIC(ANN_R,2017)&lt;/Q&gt;&lt;R&gt;1&lt;/R&gt;&lt;C&gt;1&lt;/C&gt;&lt;D xsi:type="xsd:double"&gt;1011.80536060221&lt;/D&gt;&lt;/FQL&gt;&lt;FQL&gt;&lt;Q&gt;FR0000120644^FF_MKT_VAL_PUBLIC(ANN_R,2017)&lt;/Q&gt;&lt;R&gt;1&lt;/R&gt;&lt;C&gt;1&lt;/C&gt;&lt;D xsi:type="xsd:double"&gt;40204.804198462&lt;/D&gt;&lt;/FQL&gt;&lt;FQL&gt;&lt;Q&gt;US5132721045^FF_MKT_VAL_PUBLIC(ANN_R,2017)&lt;/Q&gt;&lt;R&gt;1&lt;/R&gt;&lt;C&gt;1&lt;/C&gt;&lt;D xsi:type="xsd:double"&gt;10644.1423843822&lt;/D&gt;&lt;/FQL&gt;&lt;FQL&gt;&lt;Q&gt;US4404521001^FF_MKT_VAL_PUBLIC(ANN_R,2017)&lt;/Q&gt;&lt;R&gt;1&lt;/R&gt;&lt;C&gt;1&lt;/C&gt;&lt;D xsi:type="xsd:double"&gt;9737.33142085037&lt;/D&gt;&lt;/FQL&gt;&lt;FQL&gt;&lt;Q&gt;US8326964058^FF_MKT_VAL_PUBLIC(ANN_R,2017)&lt;/Q&gt;&lt;R&gt;1&lt;/R&gt;&lt;C&gt;1&lt;/C&gt;&lt;D xsi:type="xsd:double"&gt;10302.4237937481&lt;/D&gt;&lt;/FQL&gt;&lt;FQL&gt;&lt;Q&gt;US6092071058^FF_MKT_VAL_PUBLIC(ANN_R,2017)&lt;/Q&gt;&lt;R&gt;1&lt;/R&gt;&lt;C&gt;1&lt;/C&gt;&lt;D xsi:type="xsd:double"&gt;63485.3520503644&lt;/D&gt;&lt;/FQL&gt;&lt;FQL&gt;&lt;Q&gt;JP3119600009^FF_MKT_VAL_PUBLIC(ANN_R,2017)&lt;/Q&gt;&lt;R&gt;1&lt;/R&gt;&lt;C&gt;1&lt;/C&gt;&lt;D xsi:type="xsd:double"&gt;828348.207941916&lt;/D&gt;&lt;/FQL&gt;&lt;FQL&gt;&lt;Q&gt;NL0012015705^FF_MKT_VAL_PUBLIC(ANN_R,2019)&lt;/Q&gt;&lt;R&gt;1&lt;/R&gt;&lt;C&gt;1&lt;/C&gt;&lt;D xsi:type="xsd:double"&gt;3439.62993677616&lt;/D&gt;&lt;/FQL&gt;&lt;FQL&gt;&lt;Q&gt;FR0000120644^FF_MKT_VAL_PUBLIC(ANN_R,2019)&lt;/Q&gt;&lt;R&gt;1&lt;/R&gt;&lt;C&gt;1&lt;/C&gt;&lt;D xsi:type="xsd:double"&gt;44124.9061633624&lt;/D&gt;&lt;/FQL&gt;&lt;FQL&gt;&lt;Q&gt;US5132721045^FF_MKT_VAL_PUBLIC(ANN_R,2019)&lt;/Q&gt;&lt;R&gt;1&lt;/R&gt;&lt;C&gt;1&lt;/C&gt;&lt;D xsi:type="xsd:double"&gt;11426.7615814025&lt;/D&gt;&lt;/FQL&gt;&lt;FQL&gt;&lt;Q&gt;US4404521001^FF_MKT_VAL_PUBLIC(ANN_R,2019)&lt;/Q&gt;&lt;R&gt;1&lt;/R&gt;&lt;C&gt;1&lt;/C&gt;&lt;D xsi:type="xsd:double"&gt;12441.310928067&lt;/D&gt;&lt;/FQL&gt;&lt;FQL&gt;&lt;Q&gt;US8326964058^FF_MKT_VAL_PUBLIC(ANN_R,2019)&lt;/Q&gt;&lt;R&gt;1&lt;/R&gt;&lt;C&gt;1&lt;/C&gt;&lt;D xsi:type="xsd:double"&gt;12792.257856402&lt;/D&gt;&lt;/FQL&gt;&lt;FQL&gt;&lt;Q&gt;US6092071058^FF_MKT_VAL_PUBLIC(ANN_R,2019)&lt;/Q&gt;&lt;R&gt;1&lt;/R&gt;&lt;C&gt;1&lt;/C&gt;&lt;D xsi:type="xsd:double"&gt;78926.9589834385&lt;/D&gt;&lt;/FQL&gt;&lt;FQL&gt;&lt;Q&gt;JP3119600009^FF_MKT_VAL_PUBLIC(ANN_R,2019)&lt;/Q&gt;&lt;R&gt;1&lt;/R&gt;&lt;C&gt;1&lt;/C&gt;&lt;D xsi:type="xsd:double"&gt;868432.381386763&lt;/D&gt;&lt;/FQL&gt;&lt;FQL&gt;&lt;Q&gt;NL0012015705^FF_MKT_VAL_PUBLIC(ANN_R,2018)&lt;/Q&gt;&lt;R&gt;1&lt;/R&gt;&lt;C&gt;1&lt;/C&gt;&lt;D xsi:type="xsd:double"&gt;1596.12504810409&lt;/D&gt;&lt;/FQL&gt;&lt;FQL&gt;&lt;Q&gt;FR0000120644^FF_MKT_VAL_PUBLIC(ANN_R,2018)&lt;/Q&gt;&lt;R&gt;1&lt;/R&gt;&lt;C&gt;1&lt;/C&gt;&lt;D xsi:type="xsd:double"&gt;36277.7545211855&lt;/D&gt;&lt;/FQL&gt;&lt;FQL&gt;&lt;Q&gt;US5132721045^FF_MKT_VAL_PUBLIC(ANN_R,2018)&lt;/Q&gt;&lt;R&gt;1&lt;/R&gt;&lt;C&gt;1&lt;/C&gt;&lt;D xsi:type="xsd:double"&gt;12497.5183129633&lt;/D&gt;&lt;/FQL&gt;&lt;FQL&gt;&lt;Q&gt;US4404521001^FF_MKT_VAL_PUBLIC(ANN_R,2018)&lt;/Q&gt;&lt;R&gt;1&lt;/R&gt;&lt;C&gt;1&lt;/C&gt;&lt;D xsi:type="xsd:double"&gt;11734.6371490951&lt;/D&gt;&lt;/FQL&gt;&lt;FQL&gt;&lt;Q&gt;US8326964058^FF_MKT_VAL_PUBLIC(ANN_R,2018)&lt;/Q&gt;&lt;R&gt;1&lt;/R&gt;&lt;C&gt;1&lt;/C&gt;&lt;D xsi:type="xsd:double"&gt;11491.0937409885&lt;/D&gt;&lt;/FQL&gt;&lt;FQL&gt;&lt;Q&gt;US6092071058^FF_MKT_VAL_PUBLIC(ANN_R,2018)&lt;/Q&gt;&lt;R&gt;1&lt;/R&gt;&lt;C&gt;1&lt;/C&gt;&lt;D xsi:type="xsd:double"&gt;57884.4138747073&lt;/D&gt;&lt;/FQL&gt;&lt;FQL&gt;&lt;Q&gt;JP3119600009^FF_MKT_VAL_PUBLIC(ANN_R,2018)&lt;/Q&gt;&lt;R&gt;1&lt;/R&gt;&lt;C&gt;1&lt;/C&gt;&lt;D xsi:type="xsd:double"&gt;757781.015379031&lt;/D&gt;&lt;/FQL&gt;&lt;FQL&gt;&lt;Q&gt;US62944T1051^FF_MKT_VAL_PUBLIC(ANN_R,2020)&lt;/Q&gt;&lt;R&gt;1&lt;/R&gt;&lt;C&gt;1&lt;/C&gt;&lt;D xsi:type="xsd:double"&gt;13833.1796714427&lt;/D&gt;&lt;/FQL&gt;&lt;FQL&gt;&lt;Q&gt;US6703461052^FF_MKT_VAL_PUBLIC(ANN_R,2016)&lt;/Q&gt;&lt;R&gt;1&lt;/R&gt;&lt;C&gt;1&lt;/C&gt;&lt;D xsi:type="xsd:double"&gt;18882.2322177082&lt;/D&gt;&lt;/FQL&gt;&lt;FQL&gt;&lt;Q&gt;US6703461052^FF_MKT_VAL_PUBLIC(ANN_R,2020)&lt;/Q&gt;&lt;R&gt;1&lt;/R&gt;&lt;C&gt;1&lt;/C&gt;&lt;D xsi:type="xsd:double"&gt;15966.272054471&lt;/D&gt;&lt;/FQL&gt;&lt;FQL&gt;&lt;Q&gt;DK0060336014^FF_MKT_VAL_PUBLIC(ANN_R,2016)&lt;/Q&gt;&lt;R&gt;1&lt;/R&gt;&lt;C&gt;1&lt;/C&gt;&lt;D xsi:type="xsd:double"&gt;50446.9196456337&lt;/D&gt;&lt;/FQL&gt;&lt;FQL&gt;&lt;Q&gt;DK0060336014^FF_MKT_VAL_PUBLIC(ANN_R,2020)&lt;/Q&gt;&lt;R&gt;1&lt;/R&gt;&lt;C&gt;1&lt;/C&gt;&lt;D xsi:type="xsd:double"&gt;70436.9581623052&lt;/D&gt;&lt;/FQL&gt;&lt;FQL&gt;&lt;Q&gt;JE00BYSS4X48^FF_MKT_VAL_PUBLIC(ANN_R,2016)&lt;/Q&gt;&lt;R&gt;1&lt;/R&gt;&lt;C&gt;1&lt;/C&gt;&lt;D xsi:type="xsd:double"&gt;324.789122200725&lt;/D&gt;&lt;/FQL&gt;&lt;FQL&gt;&lt;Q&gt;JE00BYSS4X48^FF_MKT_VAL_PUBLIC(ANN_R,2020)&lt;/Q&gt;&lt;R&gt;1&lt;/R&gt;&lt;C&gt;1&lt;/C&gt;&lt;D xsi:type="xsd:double"&gt;15102.6980539206&lt;/D&gt;&lt;/FQL&gt;&lt;FQL&gt;&lt;Q&gt;US6700024010^FF_MKT_VAL_PUBLIC(ANN_R,2016)&lt;/Q&gt;&lt;R&gt;1&lt;/R&gt;&lt;C&gt;1&lt;/C&gt;&lt;D xsi:type="xsd:double"&gt;336.509395835684&lt;/D&gt;&lt;/FQL&gt;&lt;FQL&gt;&lt;Q&gt;US6700024010^FF_MKT_VAL_PUBLIC(ANN_R,2020)&lt;/Q&gt;&lt;R&gt;1&lt;/R&gt;&lt;C&gt;1&lt;/C&gt;&lt;D xsi:type="xsd:double"&gt;7836.83156288899&lt;/D&gt;&lt;/FQL&gt;&lt;FQL&gt;&lt;Q&gt;FI4000297767^FF_MKT_VAL_PUBLIC(ANN_R,2016)&lt;/Q&gt;&lt;R&gt;0&lt;/R&gt;&lt;C&gt;0&lt;/C&gt;&lt;/FQL&gt;&lt;FQL&gt;&lt;Q&gt;FI4000297767^FF_MKT_VAL_PUBLIC(ANN_R,2020)&lt;/Q&gt;&lt;R&gt;1&lt;/R&gt;&lt;C&gt;1&lt;/C&gt;&lt;D xsi:type="xsd:double"&gt;213414.422443513&lt;/D&gt;&lt;/FQL&gt;&lt;FQL&gt;&lt;Q&gt;JP3762800005^FF_MKT_VAL_PUBLIC(ANN_R,2016)&lt;/Q&gt;&lt;R&gt;1&lt;/R&gt;&lt;C&gt;1&lt;/C&gt;&lt;D xsi:type="xsd:double"&gt;450752.9292604&lt;/D&gt;&lt;/FQL&gt;&lt;FQL&gt;&lt;Q&gt;JP3762800005^FF_MKT_VAL_PUBLIC(ANN_R,2020)&lt;/Q&gt;&lt;R&gt;1&lt;/R&gt;&lt;C&gt;1&lt;/C&gt;&lt;D xsi:type="xsd:double"&gt;1157880.69967401&lt;/D&gt;&lt;/FQL&gt;&lt;FQL&gt;&lt;Q&gt;JP3762600009^FF_MKT_VAL_PUBLIC(ANN_R,2016)&lt;/Q&gt;&lt;R&gt;1&lt;/R&gt;&lt;C&gt;1&lt;/C&gt;&lt;D xsi:type="xsd:double"&gt;2199116.94649856&lt;/D&gt;&lt;/FQL&gt;&lt;FQL&gt;&lt;Q&gt;JP3762600009^FF_MKT_VAL_PUBLIC(ANN_R,2020)&lt;/Q&gt;&lt;R&gt;1&lt;/R&gt;&lt;C&gt;1&lt;/C&gt;&lt;D xsi:type="xsd:double"&gt;1633059.58602775&lt;/D&gt;&lt;/FQL&gt;&lt;FQL&gt;&lt;Q&gt;NL0010773842^FF_MKT_VAL_PUBLIC(ANN_R,2016)&lt;/Q&gt;&lt;R&gt;1&lt;/R&gt;&lt;C&gt;1&lt;/C&gt;&lt;D xsi:type="xsd:double"&gt;9049.5111953907&lt;/D&gt;&lt;/FQL&gt;&lt;FQL&gt;&lt;Q&gt;NL0010773842^FF_MKT_VAL_PUBLIC(ANN_R,2020)&lt;/Q&gt;&lt;R&gt;1&lt;/R&gt;&lt;C&gt;1&lt;/C&gt;&lt;D xsi:type="xsd:double"&gt;9265.09242461527&lt;/D&gt;&lt;/FQL&gt;&lt;FQL&gt;&lt;Q&gt;JP3756100008^FF_MKT_VAL_PUBLIC(ANN_R,2016)&lt;/Q&gt;&lt;R&gt;1&lt;/R&gt;&lt;C&gt;1&lt;/C&gt;&lt;D xsi:type="xsd:double"&gt;849771.603175449&lt;/D&gt;&lt;/FQL&gt;&lt;FQL&gt;&lt;Q&gt;JP3756100008^FF_MKT_VAL_PUBLIC(ANN_R,2020)&lt;/Q&gt;&lt;R&gt;1&lt;/R&gt;&lt;C&gt;1&lt;/C&gt;&lt;D xsi:type="xsd:double"&gt;1528649.97268606&lt;/D&gt;&lt;/FQL&gt;&lt;FQL&gt;&lt;Q&gt;JP3735400008^FF_MKT_VAL_PUBLIC(ANN_R,2016)&lt;/Q&gt;&lt;R&gt;1&lt;/R&gt;&lt;C&gt;1&lt;/C&gt;&lt;D xsi:type="xsd:double"&gt;6057967.21113548&lt;/D&gt;&lt;/FQL&gt;&lt;FQL&gt;&lt;Q&gt;JP3735400008^FF_MKT_VAL_PUBLIC(ANN_R,2020)&lt;/Q&gt;&lt;R&gt;1&lt;/R&gt;&lt;C&gt;1&lt;/C&gt;&lt;D xsi:type="xsd:double"&gt;6000459.14827168&lt;/D&gt;&lt;/FQL&gt;&lt;FQL&gt;&lt;Q&gt;JP3381000003^FF_MKT_VAL_PUBLIC(ANN_R,2016)&lt;/Q&gt;&lt;R&gt;1&lt;/R&gt;&lt;C&gt;1&lt;/C&gt;&lt;D xsi:type="xsd:double"&gt;1588386.36335119&lt;/D&gt;&lt;/FQL&gt;&lt;FQL&gt;&lt;Q&gt;JP3381000003^FF_MKT_VAL_PUBLIC(ANN_R,2020)&lt;/Q&gt;&lt;R&gt;1&lt;/R&gt;&lt;C&gt;1&lt;/C&gt;&lt;D xsi:type="xsd:double"&gt;1418331.98626684&lt;/D&gt;&lt;/FQL&gt;&lt;FQL&gt;&lt;Q&gt;JP3756600007^FF_MKT_VAL_PUBLIC(ANN_R,2016)&lt;/Q&gt;&lt;R&gt;1&lt;/R&gt;&lt;C&gt;1&lt;/C&gt;&lt;D xsi:type="xsd:double"&gt;2312133.99383006&lt;/D&gt;&lt;/FQL&gt;&lt;FQL&gt;&lt;Q&gt;JP3756600007^FF_MKT_VAL_PUBLIC(ANN_R,2020)&lt;/Q&gt;&lt;R&gt;1&lt;/R&gt;&lt;C&gt;1&lt;/C&gt;&lt;D xsi:type="xsd:double"&gt;6012122.06464222&lt;/D&gt;&lt;/FQL&gt;&lt;FQL&gt;&lt;Q&gt;JP3734800000^FF_MKT_VAL_PUBLIC(ANN_R,2016)&lt;/Q&gt;&lt;R&gt;1&lt;/R&gt;&lt;C&gt;1&lt;/C&gt;&lt;D xsi:type="xsd:double"&gt;2186775.4848265&lt;/D&gt;&lt;/FQL&gt;&lt;FQL&gt;&lt;Q&gt;JP3734800000^FF_MKT_VAL_PUBLIC(ANN_R,2020)&lt;/Q&gt;&lt;R&gt;1&lt;/R&gt;&lt;C&gt;1&lt;/C&gt;&lt;D xsi:type="xsd:double"&gt;5431392.05167388&lt;/D&gt;&lt;/FQL&gt;&lt;FQL&gt;&lt;Q&gt;JP3758190007^FF_MKT_VAL_PUBLIC(ANN_R,2016)&lt;/Q&gt;&lt;R&gt;1&lt;/R&gt;&lt;C&gt;1&lt;/C&gt;&lt;D xsi:type="xsd:double"&gt;309362.489940553&lt;/D&gt;&lt;/FQL&gt;&lt;FQL&gt;&lt;Q&gt;JP3758190007^FF_MKT_VAL_PUBLIC(ANN_R,2020)&lt;/Q&gt;&lt;R&gt;1&lt;/R&gt;&lt;C&gt;1&lt;/C&gt;&lt;D xsi:type="xsd:double"&gt;1435024.63516234&lt;/D&gt;&lt;/FQL&gt;&lt;FQL&gt;&lt;Q&gt;US6516391066^FF_MKT_VAL_PUBLIC(ANN_R,2016)&lt;/Q&gt;&lt;R&gt;1&lt;/R&gt;&lt;C&gt;1&lt;/C&gt;&lt;D xsi:type="xsd:double"&gt;18020.0069012711&lt;/D&gt;&lt;/FQL&gt;&lt;FQL&gt;&lt;Q&gt;US6516391066^FF_MKT_VAL_PUBLIC(ANN_R,2020)&lt;/Q&gt;&lt;R&gt;1&lt;/R&gt;&lt;C&gt;1&lt;/C&gt;&lt;D xsi:type="xsd:double"&gt;47756.76512&lt;/D&gt;&lt;/FQL&gt;&lt;FQL&gt;&lt;Q&gt;US64110D1046^FF_MKT_VAL_PUBLIC(ANN_R,2016)&lt;/Q&gt;&lt;R&gt;1&lt;/R&gt;&lt;C&gt;1&lt;/C&gt;&lt;D xsi:type="xsd:double"&gt;14865.48462816&lt;/D&gt;&lt;/FQL&gt;&lt;FQL&gt;&lt;Q&gt;US64110D1046^FF_MKT_VAL_PUBLIC(ANN_R,2020)&lt;/Q&gt;&lt;R&gt;1&lt;/R&gt;&lt;C&gt;1&lt;/C&gt;&lt;D xsi:type="xsd:double"&gt;20375.74930788&lt;/D&gt;&lt;/FQL&gt;&lt;FQL&gt;&lt;Q&gt;KR7036570000^FF_MKT_VAL_PUBLIC(ANN_R,2016)&lt;/Q&gt;&lt;R&gt;1&lt;/R&gt;&lt;C&gt;1&lt;/C&gt;&lt;D xsi:type="xsd:double"&gt;3994459.16947234&lt;/D&gt;&lt;/FQL&gt;&lt;FQL&gt;&lt;Q&gt;KR7036570000^FF_MKT_VAL_PUBLIC(ANN_R,2020)&lt;/Q&gt;&lt;R&gt;1&lt;/R&gt;&lt;C&gt;1&lt;/C&gt;&lt;D xsi:type="xsd:double"&gt;13986113.943181&lt;/D&gt;&lt;/FQL&gt;&lt;FQL&gt;&lt;Q&gt;KR7035420009^FF_MKT_VAL_PUBLIC(ANN_R,2016)&lt;/Q&gt;&lt;R&gt;1&lt;/R&gt;&lt;C&gt;1&lt;/C&gt;&lt;D xsi:type="xsd:double"&gt;18406728.4360247&lt;/D&gt;&lt;/FQL&gt;&lt;FQL&gt;&lt;Q&gt;KR7035420009^FF_MKT_VAL_PUBLIC(ANN_R,2020)&lt;/Q&gt;&lt;R&gt;1&lt;/R&gt;&lt;C&gt;1&lt;/C&gt;&lt;D xsi:type="xsd:double"&gt;36829396.9674642&lt;/D&gt;&lt;/FQL&gt;&lt;FQL&gt;&lt;Q&gt;US6311031081^FF_MKT_VAL_PUBLIC(ANN_R,2016)&lt;/Q&gt;&lt;R&gt;1&lt;/R&gt;&lt;C&gt;1&lt;/C&gt;&lt;D xsi:type="xsd:double"&gt;7726.26533744766&lt;/D&gt;&lt;/FQL&gt;&lt;FQL&gt;&lt;Q&gt;US6311031081^FF_MKT_VAL_PUBLIC(ANN_R,2020)&lt;/Q&gt;&lt;R&gt;1&lt;/R&gt;&lt;C&gt;1&lt;/C&gt;&lt;D xsi:type="xsd:double"&gt;15220.3299783016&lt;/D&gt;&lt;/FQL&gt;&lt;FQL&gt;&lt;Q&gt;TW0001303006^FF_MKT_VAL_PUBLIC(ANN_R,2016)&lt;/Q&gt;&lt;R&gt;1&lt;/R&gt;&lt;C&gt;1&lt;/C&gt;&lt;D xsi:type="xsd:double"&gt;313197.290742286&lt;/D&gt;&lt;/FQL&gt;&lt;FQL&gt;&lt;Q&gt;TW0001303006^FF_MKT_VAL_PUBLIC(ANN_R,2020)&lt;/Q&gt;&lt;R&gt;1&lt;/R&gt;&lt;C&gt;1&lt;/C&gt;&lt;D xsi:type="xsd:double"&gt;339533.149151385&lt;/D&gt;&lt;/FQL&gt;&lt;FQL&gt;&lt;Q&gt;DE000A0D9PT0^FF_MKT_VAL_PUBLIC(ANN_R,2016)&lt;/Q&gt;&lt;R&gt;1&lt;/R&gt;&lt;C&gt;1&lt;/C&gt;&lt;D xsi:type="xsd:double"&gt;5569.07924824541&lt;/D&gt;&lt;/FQL&gt;&lt;FQL&gt;&lt;Q&gt;DE000A0D9PT0^FF_MKT_VAL_PUBLIC(ANN_R,2020)&lt;/Q&gt;&lt;R&gt;1&lt;/R&gt;&lt;C&gt;1&lt;/C&gt;&lt;D xsi:type="xsd:double"&gt;11357.8960937639&lt;/D&gt;&lt;/FQL&gt;&lt;FQL&gt;&lt;Q&gt;JP3890310000^FF_MKT_VAL_PUBLIC(ANN_R,2016)&lt;/Q&gt;&lt;R&gt;1&lt;/R&gt;&lt;C&gt;1&lt;/C&gt;&lt;D xsi:type="xsd:double"&gt;1458742.15881634&lt;/D&gt;&lt;/FQL&gt;&lt;FQL&gt;&lt;Q&gt;JP3890310000^FF_MKT_VAL_PUBLIC(ANN_R,2020)&lt;/Q&gt;&lt;R&gt;1&lt;/R&gt;&lt;C&gt;1&lt;/C&gt;&lt;D xsi:type="xsd:double"&gt;1285774.62542753&lt;/D&gt;&lt;/FQL&gt;&lt;FQL&gt;&lt;Q&gt;US6200763075^FF_MKT_VAL_PUBLIC(ANN_R,2016)&lt;/Q&gt;&lt;R&gt;1&lt;/R&gt;&lt;C&gt;1&lt;/C&gt;&lt;D xsi:type="xsd:double"&gt;13595.450138397&lt;/D&gt;&lt;/FQL&gt;&lt;FQL&gt;&lt;Q&gt;US6200763075^FF_MKT_VAL_PUBLIC(ANN_R,2020)&lt;/Q&gt;&lt;R&gt;1&lt;/R&gt;&lt;C&gt;1&lt;/C&gt;&lt;D xsi:type="xsd:double"&gt;28686.103809132&lt;/D&gt;&lt;/FQL&gt;&lt;FQL&gt;&lt;Q&gt;US6092071058^FF_MKT_VAL_PUBLIC(ANN_R,2016)&lt;/Q&gt;&lt;R&gt;1&lt;/R&gt;&lt;C&gt;1&lt;/C&gt;&lt;D xsi:type="xsd:double"&gt;67554.4717898981&lt;/D&gt;&lt;/FQL&gt;&lt;FQL&gt;&lt;Q&gt;US6092071058^FF_MKT_VAL_PUBLIC(ANN_R,2020)&lt;/Q&gt;&lt;R&gt;1&lt;/R&gt;&lt;C&gt;1&lt;/C&gt;&lt;D xsi:type="xsd:double"&gt;82855.4778179842&lt;/D&gt;&lt;/FQL&gt;&lt;FQL&gt;&lt;Q&gt;JP3893200000^FF_MKT_VAL_PUBLIC(ANN_R,2016)&lt;/Q&gt;&lt;R&gt;1&lt;/R&gt;&lt;C&gt;1&lt;/C&gt;&lt;D xsi:type="xsd:double"&gt;2028745.75182865&lt;/D&gt;&lt;/FQL&gt;&lt;FQL&gt;&lt;Q&gt;JP3893200000^FF_MKT_VAL_PUBLIC(ANN_R,2020)&lt;/Q&gt;&lt;R&gt;1&lt;/R&gt;&lt;C&gt;1&lt;/C&gt;&lt;D xsi:type="xsd:double"&gt;2104857.99392604&lt;/D&gt;&lt;/FQL&gt;&lt;FQL&gt;&lt;Q&gt;JP3893600001^FF_MKT_VAL_PUBLIC(ANN_R,2016)&lt;/Q&gt;&lt;R&gt;1&lt;/R&gt;&lt;C&gt;1&lt;/C&gt;&lt;D xsi:type="xsd:double"&gt;2480047.98723072&lt;/D&gt;&lt;/FQL&gt;&lt;FQL&gt;&lt;Q&gt;JP3893600001^FF_MKT_VAL_PUBLIC(ANN_R,2020)&lt;/Q&gt;&lt;R&gt;1&lt;/R&gt;&lt;C&gt;1&lt;/C&gt;&lt;D xsi:type="xsd:double"&gt;3346175.55738215&lt;/D&gt;&lt;/FQL&gt;&lt;FQL&gt;&lt;Q&gt;JP3899600005^FF_MKT_VAL_PUBLIC(ANN_R,2016)&lt;/Q&gt;&lt;R&gt;1&lt;/R&gt;&lt;C&gt;1&lt;/C&gt;&lt;D xsi:type="xsd:double"&gt;2195287.4012205&lt;/D&gt;&lt;/FQL&gt;&lt;FQL&gt;&lt;Q&gt;JP3899600005^FF_MKT_VAL_PUBLIC(ANN_R,2020)&lt;/Q&gt;&lt;R&gt;1&lt;/R&gt;&lt;C&gt;1&lt;/C&gt;&lt;D xsi:type="xsd:double"&gt;1953351.79308808&lt;/D&gt;&lt;/FQL&gt;&lt;FQL&gt;&lt;Q&gt;JP3902400005^FF_MKT_VAL_PUBLIC(ANN_R,2016)&lt;/Q&gt;&lt;R&gt;1&lt;/R&gt;&lt;C&gt;1&lt;/C&gt;&lt;D xsi:type="xsd:double"&gt;2706077.26733966&lt;/D&gt;&lt;/FQL&gt;&lt;FQL&gt;&lt;Q&gt;JP3902400005^FF_MKT_VAL_PUBLIC(ANN_R,2020)&lt;/Q&gt;&lt;R&gt;1&lt;/R&gt;&lt;C&gt;1&lt;/C&gt;&lt;D xsi:type="xsd:double"&gt;2952575.19456882&lt;/D&gt;&lt;/FQL&gt;&lt;FQL&gt;&lt;Q&gt;JP3898400001^FF_MKT_VAL_PUBLIC(ANN_R,2016)&lt;/Q&gt;&lt;R&gt;1&lt;/R&gt;&lt;C&gt;1&lt;/C&gt;&lt;D xsi:type="xsd:double"&gt;3027359.46149336&lt;/D&gt;&lt;/FQL&gt;&lt;FQL&gt;&lt;Q&gt;DK0010274414^FF_MKT_VAL_PUBLIC(ANN_R,2017)&lt;/Q&gt;&lt;R&gt;1&lt;/R&gt;&lt;C&gt;1&lt;/C&gt;&lt;D xsi:type="xsd:double"&gt;162939.244568825&lt;/D&gt;&lt;/FQL&gt;&lt;FQL&gt;&lt;Q&gt;CH0102484968^FF_MKT_VAL_PUBLIC(ANN_R,2017)&lt;/Q&gt;&lt;R&gt;1&lt;/R&gt;&lt;C&gt;1&lt;/C&gt;&lt;D xsi:type="xsd:double"&gt;12576.257044594&lt;/D&gt;&lt;/FQL&gt;&lt;FQL&gt;&lt;Q&gt;NL0010773842^FF_MKT_VAL_PUBLIC(ANN_R,2017)&lt;/Q&gt;&lt;R&gt;1&lt;/R&gt;&lt;C&gt;1&lt;/C&gt;&lt;D xsi:type="xsd:double"&gt;10666.117554709&lt;/D&gt;&lt;/FQL&gt;&lt;FQL&gt;&lt;Q&gt;SE0000242455^FF_MKT_VAL_PUBLIC(ANN_R,2017)&lt;/Q&gt;&lt;R&gt;1&lt;/R&gt;&lt;C&gt;1&lt;/C&gt;&lt;D xsi:type="xsd:double"&gt;194151.075242496&lt;/D&gt;&lt;/FQL&gt;&lt;FQL&gt;&lt;Q&gt;CH0014852781^FF_MKT_VAL_PUBLIC(ANN_R,2017)&lt;/Q&gt;&lt;R&gt;1&lt;/R&gt;&lt;C&gt;1&lt;/C&gt;&lt;D xsi:type="xsd:double"&gt;11704.0278127686&lt;/D&gt;&lt;/FQL&gt;&lt;FQL&gt;&lt;Q&gt;SE0007100599^FF_MKT_VAL_PUBLIC(ANN_R,2017)&lt;/Q&gt;&lt;R&gt;1&lt;/R&gt;&lt;C&gt;1&lt;/C&gt;&lt;D xsi:type="xsd:double"&gt;161988.786821389&lt;/D&gt;&lt;/FQL&gt;&lt;FQL&gt;&lt;Q&gt;FR0000045072^FF_MKT_VAL_PUBLIC(ANN_R,2017)&lt;/Q&gt;&lt;R&gt;1&lt;/R&gt;&lt;C&gt;1&lt;/C&gt;&lt;D xsi:type="xsd:double"&gt;14797.905553356&lt;/D&gt;&lt;/FQL&gt;&lt;FQL&gt;&lt;Q&gt;BE0003565737^FF_MKT_VAL_PUBLIC(ANN_R,2017)&lt;/Q&gt;&lt;R&gt;1&lt;/R&gt;&lt;C&gt;1&lt;/C&gt;&lt;D xsi:type="xsd:double"&gt;20042.619823146&lt;/D&gt;&lt;/FQL&gt;&lt;FQL&gt;&lt;Q&gt;SE0000148884^FF_MKT_VAL_PUBLIC(ANN_R,2017)&lt;/Q&gt;&lt;R&gt;1&lt;/R&gt;&lt;C&gt;1&lt;/C&gt;&lt;D xsi:type="xsd:double"&gt;148693.359479683&lt;/D&gt;&lt;/FQL&gt;&lt;FQL&gt;&lt;Q&gt;SE0012853455^FF_MKT_VAL_PUBLIC(ANN_R,2017)&lt;/Q&gt;&lt;R&gt;0&lt;/R&gt;&lt;C&gt;0&lt;/C&gt;&lt;/FQL&gt;&lt;FQL&gt;&lt;Q&gt;FR0000130809^FF_MKT_VAL_PUBLIC(ANN_R,2017)&lt;/Q&gt;&lt;R&gt;1&lt;/R&gt;&lt;C&gt;1&lt;/C&gt;&lt;D xsi:type="xsd:double"&gt;31815.7812906745&lt;/D&gt;&lt;/FQL&gt;&lt;FQL&gt;&lt;Q&gt;IT0005239360^FF_MKT_VAL_PUBLIC(ANN_R,2017)&lt;/Q&gt;&lt;R&gt;1&lt;/R&gt;&lt;C&gt;1&lt;/C&gt;&lt;D xsi:type="xsd:double"&gt;31082.3734632845&lt;/D&gt;&lt;/FQL&gt;&lt;FQL&gt;&lt;Q&gt;CH0012138530^FF_MKT_VAL_PUBLIC(ANN_R,2017)&lt;/Q&gt;&lt;R&gt;1&lt;/R&gt;&lt;C&gt;1&lt;/C&gt;&lt;D xsi:type="xsd:double"&gt;44286.6035613521&lt;/D&gt;&lt;/FQL&gt;&lt;FQL&gt;&lt;Q&gt;IT0000062072^FF_MKT_VAL_PUBLIC(ANN_R,2017)&lt;/Q&gt;&lt;R&gt;1&lt;/R&gt;&lt;C&gt;1&lt;/C&gt;&lt;D xsi:type="xsd:double"&gt;17445.1504721857&lt;/D&gt;&lt;/FQL&gt;&lt;FQL&gt;&lt;Q&gt;DE0005810055^FF_MKT_VAL_PUBLIC(ANN_R,2017)&lt;/Q&gt;&lt;R&gt;1&lt;/R&gt;&lt;C&gt;1&lt;/C&gt;&lt;D xsi:type="xsd:double"&gt;17434.7209310486&lt;/D&gt;&lt;/FQL&gt;&lt;FQL&gt;&lt;Q&gt;FI4000297767^FF_MKT_VAL_PUBLIC(ANN_R,2017)&lt;/Q&gt;&lt;R&gt;0&lt;/R&gt;&lt;C&gt;0&lt;/C&gt;&lt;/FQL&gt;&lt;FQL&gt;&lt;Q&gt;DE000A1ML7J1^FF_MKT_VAL_PUBLIC(ANN_R,2017)&lt;/Q&gt;&lt;R&gt;1&lt;/R&gt;&lt;C&gt;1&lt;/C&gt;&lt;D xsi:type="xsd:double"&gt;19506.9744234984&lt;/D&gt;&lt;/FQL&gt;&lt;FQL&gt;&lt;Q&gt;SE0000107419^FF_MKT_VAL_PUBLIC(ANN_R,2017)&lt;/Q&gt;&lt;R&gt;1&lt;/R&gt;&lt;C&gt;1&lt;/C&gt;&lt;D xsi:type="xsd:double"&gt;168412.897655599&lt;/D&gt;&lt;/FQL&gt;&lt;FQL&gt;&lt;Q&gt;IT0000072618^FF_MKT_VAL_PUBLIC(ANN_R,2017)&lt;/Q&gt;&lt;R&gt;1&lt;/R&gt;&lt;C&gt;1&lt;/C&gt;&lt;D xsi:type="xsd:double"&gt;35833.8660103301&lt;/D&gt;&lt;/FQL&gt;&lt;FQL&gt;&lt;Q&gt;NL0012969182^FF_MKT_VAL_PUBLIC(ANN_R,2017)&lt;/Q&gt;&lt;R&gt;0&lt;/R&gt;&lt;C&gt;0&lt;/C&gt;&lt;/FQL&gt;&lt;FQL&gt;&lt;Q&gt;DE0008404005^FF_MKT_VAL_PUBLIC(ANN_R,2017)&lt;/Q&gt;&lt;R&gt;1&lt;/R&gt;&lt;C&gt;1&lt;/C&gt;&lt;D xsi:type="xsd:double"&gt;83784.0408330787&lt;/D&gt;&lt;/FQL&gt;&lt;FQL&gt;&lt;Q&gt;US1011211018^FF_MKT_VAL_PUBLIC(ANN_R,2017)&lt;/Q&gt;&lt;R&gt;1&lt;/R&gt;&lt;C&gt;1&lt;/C&gt;&lt;D xsi:type="xsd:double"&gt;17768.0909281276&lt;/D&gt;&lt;/FQL&gt;&lt;FQL&gt;&lt;Q&gt;US4461501045^FF_MKT_VAL_PUBLIC(ANN_R,2017)&lt;/Q&gt;&lt;R&gt;1&lt;/R&gt;&lt;C&gt;1&lt;/C&gt;&lt;D xsi:type="xsd:double"&gt;15411.0085738111&lt;/D&gt;&lt;/FQL&gt;&lt;FQL&gt;&lt;Q&gt;US8666741041^FF_MKT_VAL_PUBLIC(ANN_R,2017)&lt;/Q&gt;&lt;R&gt;1&lt;/R&gt;&lt;C&gt;1&lt;/C&gt;&lt;D xsi:type="xsd:double"&gt;7175.4594774125&lt;/D&gt;&lt;/FQL&gt;&lt;FQL&gt;&lt;Q&gt;US6311031081^FF_MKT_VAL_PUBLIC(ANN_R,2017)&lt;/Q&gt;&lt;R&gt;1&lt;/R&gt;&lt;C&gt;1&lt;/C&gt;&lt;D xsi:type="xsd:double"&gt;8909.20245749628&lt;/D&gt;&lt;/FQL&gt;&lt;FQL&gt;&lt;Q&gt;US55261F1049^FF_MKT_VAL_PUBLIC(ANN_R,2017)&lt;/Q&gt;&lt;R&gt;1&lt;/R&gt;&lt;C&gt;1&lt;/C&gt;&lt;D xsi:type="xsd:double"&gt;24120.5641886928&lt;/D&gt;&lt;/FQL&gt;&lt;FQL&gt;&lt;Q&gt;US4932671088^FF_MKT_VAL_PUBLIC(ANN_R,2017)&lt;/Q&gt;&lt;R&gt;1&lt;/R&gt;&lt;C&gt;1&lt;/C&gt;&lt;D xsi:type="xsd:double"&gt;21488.2376243528&lt;/D&gt;&lt;/FQL&gt;&lt;FQL&gt;&lt;Q&gt;US92276F1003^FF_MKT_VAL_PUBLIC(ANN_R,2017)&lt;/Q&gt;&lt;R&gt;1&lt;/R&gt;&lt;C&gt;1&lt;/C&gt;&lt;D xsi:type="xsd:double"&gt;21287.1068750959&lt;/D&gt;&lt;/FQL&gt;&lt;FQL&gt;&lt;Q&gt;US87165B1035^FF_MKT_VAL_PUBLIC(ANN_R,2017)&lt;/Q&gt;&lt;R&gt;1&lt;/R&gt;&lt;C&gt;1&lt;/C&gt;&lt;D xsi:type="xsd:double"&gt;29643.5640943482&lt;/D&gt;&lt;/FQL&gt;&lt;FQL&gt;&lt;Q&gt;US0152711091^FF_MKT_VAL_PUBLIC(ANN_R,2017)&lt;/Q&gt;&lt;R&gt;1&lt;/R&gt;&lt;C&gt;1&lt;/C&gt;&lt;D xsi:type="xsd:d</t>
        </r>
      </text>
    </comment>
    <comment ref="A173" authorId="0" shapeId="0" xr:uid="{9FEDD3E2-CE6E-44F7-B646-3890ECF6E7ED}">
      <text>
        <r>
          <rPr>
            <b/>
            <sz val="9"/>
            <color indexed="81"/>
            <rFont val="Tahoma"/>
            <charset val="1"/>
          </rPr>
          <t>ouble"&gt;12842.9784248362&lt;/D&gt;&lt;/FQL&gt;&lt;FQL&gt;&lt;Q&gt;US4165151048^FF_MKT_VAL_PUBLIC(ANN_R,2017)&lt;/Q&gt;&lt;R&gt;1&lt;/R&gt;&lt;C&gt;1&lt;/C&gt;&lt;D xsi:type="xsd:double"&gt;20037.3090613889&lt;/D&gt;&lt;/FQL&gt;&lt;FQL&gt;&lt;Q&gt;US3635761097^FF_MKT_VAL_PUBLIC(ANN_R,2017)&lt;/Q&gt;&lt;R&gt;1&lt;/R&gt;&lt;C&gt;1&lt;/C&gt;&lt;D xsi:type="xsd:double"&gt;11296.38661256&lt;/D&gt;&lt;/FQL&gt;&lt;FQL&gt;&lt;Q&gt;US0010551028^FF_MKT_VAL_PUBLIC(ANN_R,2017)&lt;/Q&gt;&lt;R&gt;1&lt;/R&gt;&lt;C&gt;1&lt;/C&gt;&lt;D xsi:type="xsd:double"&gt;33780.1467216213&lt;/D&gt;&lt;/FQL&gt;&lt;FQL&gt;&lt;Q&gt;US6934751057^FF_MKT_VAL_PUBLIC(ANN_R,2017)&lt;/Q&gt;&lt;R&gt;1&lt;/R&gt;&lt;C&gt;1&lt;/C&gt;&lt;D xsi:type="xsd:double"&gt;68093.76663991&lt;/D&gt;&lt;/FQL&gt;&lt;FQL&gt;&lt;Q&gt;US0605051046^FF_MKT_VAL_PUBLIC(ANN_R,2017)&lt;/Q&gt;&lt;R&gt;0&lt;/R&gt;&lt;C&gt;0&lt;/C&gt;&lt;/FQL&gt;&lt;FQL&gt;&lt;Q&gt;JP3762800005^FF_MKT_VAL_PUBLIC(ANN_R,2017)&lt;/Q&gt;&lt;R&gt;1&lt;/R&gt;&lt;C&gt;1&lt;/C&gt;&lt;D xsi:type="xsd:double"&gt;539543.6564112&lt;/D&gt;&lt;/FQL&gt;&lt;FQL&gt;&lt;Q&gt;JP3762600009^FF_MKT_VAL_PUBLIC(ANN_R,2017)&lt;/Q&gt;&lt;R&gt;1&lt;/R&gt;&lt;C&gt;1&lt;/C&gt;&lt;D xsi:type="xsd:double"&gt;1899612.5466699&lt;/D&gt;&lt;/FQL&gt;&lt;FQL&gt;&lt;Q&gt;JP3910660004^FF_MKT_VAL_PUBLIC(ANN_R,2017)&lt;/Q&gt;&lt;R&gt;1&lt;/R&gt;&lt;C&gt;1&lt;/C&gt;&lt;D xsi:type="xsd:double"&gt;2825742.14940822&lt;/D&gt;&lt;/FQL&gt;&lt;FQL&gt;&lt;Q&gt;JP3899600005^FF_MKT_VAL_PUBLIC(ANN_R,2017)&lt;/Q&gt;&lt;R&gt;1&lt;/R&gt;&lt;C&gt;1&lt;/C&gt;&lt;D xsi:type="xsd:double"&gt;1949387.80450032&lt;/D&gt;&lt;/FQL&gt;&lt;FQL&gt;&lt;Q&gt;JP3409000001^FF_MKT_VAL_PUBLIC(ANN_R,2017)&lt;/Q&gt;&lt;R&gt;1&lt;/R&gt;&lt;C&gt;1&lt;/C&gt;&lt;D xsi:type="xsd:double"&gt;1158181.25670559&lt;/D&gt;&lt;/FQL&gt;&lt;FQL&gt;&lt;Q&gt;JP3890310000^FF_MKT_VAL_PUBLIC(ANN_R,2017)&lt;/Q&gt;&lt;R&gt;1&lt;/R&gt;&lt;C&gt;1&lt;/C&gt;&lt;D xsi:type="xsd:double"&gt;1486440.72674654&lt;/D&gt;&lt;/FQL&gt;&lt;FQL&gt;&lt;Q&gt;KR7105560007^FF_MKT_VAL_PUBLIC(ANN_R,2017)&lt;/Q&gt;&lt;R&gt;1&lt;/R&gt;&lt;C&gt;1&lt;/C&gt;&lt;D xsi:type="xsd:double"&gt;23595222.7680796&lt;/D&gt;&lt;/FQL&gt;&lt;FQL&gt;&lt;Q&gt;JP3752900005^FF_MKT_VAL_PUBLIC(ANN_R,2017)&lt;/Q&gt;&lt;R&gt;1&lt;/R&gt;&lt;C&gt;1&lt;/C&gt;&lt;D xsi:type="xsd:double"&gt;1645372.83535992&lt;/D&gt;&lt;/FQL&gt;&lt;FQL&gt;&lt;Q&gt;TW0002881000^FF_MKT_VAL_PUBLIC(ANN_R,2017)&lt;/Q&gt;&lt;R&gt;1&lt;/R&gt;&lt;C&gt;1&lt;/C&gt;&lt;D xsi:type="xsd:double"&gt;307429.966713851&lt;/D&gt;&lt;/FQL&gt;&lt;FQL&gt;&lt;Q&gt;JP3505000004^FF_MKT_VAL_PUBLIC(ANN_R,2017)&lt;/Q&gt;&lt;R&gt;1&lt;/R&gt;&lt;C&gt;1&lt;/C&gt;&lt;D xsi:type="xsd:double"&gt;2125827.26131236&lt;/D&gt;&lt;/FQL&gt;&lt;FQL&gt;&lt;Q&gt;JP3200450009^FF_MKT_VAL_PUBLIC(ANN_R,2017)&lt;/Q&gt;&lt;R&gt;1&lt;/R&gt;&lt;C&gt;1&lt;/C&gt;&lt;D xsi:type="xsd:double"&gt;2192207.45632031&lt;/D&gt;&lt;/FQL&gt;&lt;FQL&gt;&lt;Q&gt;JP3893200000^FF_MKT_VAL_PUBLIC(ANN_R,2017)&lt;/Q&gt;&lt;R&gt;1&lt;/R&gt;&lt;C&gt;1&lt;/C&gt;&lt;D xsi:type="xsd:double"&gt;2220989.88747599&lt;/D&gt;&lt;/FQL&gt;&lt;FQL&gt;&lt;Q&gt;TW0002882008^FF_MKT_VAL_PUBLIC(ANN_R,2017)&lt;/Q&gt;&lt;R&gt;1&lt;/R&gt;&lt;C&gt;1&lt;/C&gt;&lt;D xsi:type="xsd:double"&gt;405754.502180005&lt;/D&gt;&lt;/FQL&gt;&lt;FQL&gt;&lt;Q&gt;JP3890350006^FF_MKT_VAL_PUBLIC(ANN_R,2017)&lt;/Q&gt;&lt;R&gt;0&lt;/R&gt;&lt;C&gt;0&lt;/C&gt;&lt;/FQL&gt;&lt;FQL&gt;&lt;Q&gt;TW0002886009^FF_MKT_VAL_PUBLIC(ANN_R,2017)&lt;/Q&gt;&lt;R&gt;1&lt;/R&gt;&lt;C&gt;1&lt;/C&gt;&lt;D xsi:type="xsd:double"&gt;255272.542876823&lt;/D&gt;&lt;/FQL&gt;&lt;FQL&gt;&lt;Q&gt;JP3476480003^FF_MKT_VAL_PUBLIC(ANN_R,2017)&lt;/Q&gt;&lt;R&gt;1&lt;/R&gt;&lt;C&gt;1&lt;/C&gt;&lt;D xsi:type="xsd:double"&gt;1908531.25489263&lt;/D&gt;&lt;/FQL&gt;&lt;FQL&gt;&lt;Q&gt;DK0010274414^FF_MKT_VAL_PUBLIC(ANN_R,2019)&lt;/Q&gt;&lt;R&gt;1&lt;/R&gt;&lt;C&gt;1&lt;/C&gt;&lt;D xsi:type="xsd:double"&gt;71493.3996124328&lt;/D&gt;&lt;/FQL&gt;&lt;FQL&gt;&lt;Q&gt;CH0102484968^FF_MKT_VAL_PUBLIC(ANN_R,2019)&lt;/Q&gt;&lt;R&gt;1&lt;/R&gt;&lt;C&gt;1&lt;/C&gt;&lt;D xsi:type="xsd:double"&gt;10519.8665555411&lt;/D&gt;&lt;/FQL&gt;&lt;FQL&gt;&lt;Q&gt;NL0010773842^FF_MKT_VAL_PUBLIC(ANN_R,2019)&lt;/Q&gt;&lt;R&gt;1&lt;/R&gt;&lt;C&gt;1&lt;/C&gt;&lt;D xsi:type="xsd:double"&gt;9301.17063841113&lt;/D&gt;&lt;/FQL&gt;&lt;FQL&gt;&lt;Q&gt;SE0000242455^FF_MKT_VAL_PUBLIC(ANN_R,2019)&lt;/Q&gt;&lt;R&gt;1&lt;/R&gt;&lt;C&gt;1&lt;/C&gt;&lt;D xsi:type="xsd:double"&gt;137008.653142589&lt;/D&gt;&lt;/FQL&gt;&lt;FQL&gt;&lt;Q&gt;CH0014852781^FF_MKT_VAL_PUBLIC(ANN_R,2019)&lt;/Q&gt;&lt;R&gt;1&lt;/R&gt;&lt;C&gt;1&lt;/C&gt;&lt;D xsi:type="xsd:double"&gt;14634.0470855466&lt;/D&gt;&lt;/FQL&gt;&lt;FQL&gt;&lt;Q&gt;SE0007100599^FF_MKT_VAL_PUBLIC(ANN_R,2019)&lt;/Q&gt;&lt;R&gt;1&lt;/R&gt;&lt;C&gt;1&lt;/C&gt;&lt;D xsi:type="xsd:double"&gt;146620.003692592&lt;/D&gt;&lt;/FQL&gt;&lt;FQL&gt;&lt;Q&gt;FR0000045072^FF_MKT_VAL_PUBLIC(ANN_R,2019)&lt;/Q&gt;&lt;R&gt;1&lt;/R&gt;&lt;C&gt;1&lt;/C&gt;&lt;D xsi:type="xsd:double"&gt;14004.2502213683&lt;/D&gt;&lt;/FQL&gt;&lt;FQL&gt;&lt;Q&gt;BE0003565737^FF_MKT_VAL_PUBLIC(ANN_R,2019)&lt;/Q&gt;&lt;R&gt;1&lt;/R&gt;&lt;C&gt;1&lt;/C&gt;&lt;D xsi:type="xsd:double"&gt;17025.986010011&lt;/D&gt;&lt;/FQL&gt;&lt;FQL&gt;&lt;Q&gt;SE0000148884^FF_MKT_VAL_PUBLIC(ANN_R,2019)&lt;/Q&gt;&lt;R&gt;1&lt;/R&gt;&lt;C&gt;1&lt;/C&gt;&lt;D xsi:type="xsd:double"&gt;135473.447867649&lt;/D&gt;&lt;/FQL&gt;&lt;FQL&gt;&lt;Q&gt;SE0012853455^FF_MKT_VAL_PUBLIC(ANN_R,2019)&lt;/Q&gt;&lt;R&gt;1&lt;/R&gt;&lt;C&gt;1&lt;/C&gt;&lt;D xsi:type="xsd:double"&gt;29154.3815295068&lt;/D&gt;&lt;/FQL&gt;&lt;FQL&gt;&lt;Q&gt;FR0000130809^FF_MKT_VAL_PUBLIC(ANN_R,2019)&lt;/Q&gt;&lt;R&gt;1&lt;/R&gt;&lt;C&gt;1&lt;/C&gt;&lt;D xsi:type="xsd:double"&gt;24466.2929551747&lt;/D&gt;&lt;/FQL&gt;&lt;FQL&gt;&lt;Q&gt;IT0005239360^FF_MKT_VAL_PUBLIC(ANN_R,2019)&lt;/Q&gt;&lt;R&gt;1&lt;/R&gt;&lt;C&gt;1&lt;/C&gt;&lt;D xsi:type="xsd:double"&gt;24977.4467029095&lt;/D&gt;&lt;/FQL&gt;&lt;FQL&gt;&lt;Q&gt;CH0012138530^FF_MKT_VAL_PUBLIC(ANN_R,2019)&lt;/Q&gt;&lt;R&gt;1&lt;/R&gt;&lt;C&gt;1&lt;/C&gt;&lt;D xsi:type="xsd:double"&gt;30398.068390744&lt;/D&gt;&lt;/FQL&gt;&lt;FQL&gt;&lt;Q&gt;IT0000062072^FF_MKT_VAL_PUBLIC(ANN_R,2019)&lt;/Q&gt;&lt;R&gt;1&lt;/R&gt;&lt;C&gt;1&lt;/C&gt;&lt;D xsi:type="xsd:double"&gt;19280.5936383313&lt;/D&gt;&lt;/FQL&gt;&lt;FQL&gt;&lt;Q&gt;DE0005810055^FF_MKT_VAL_PUBLIC(ANN_R,2019)&lt;/Q&gt;&lt;R&gt;1&lt;/R&gt;&lt;C&gt;1&lt;/C&gt;&lt;D xsi:type="xsd:double"&gt;24818.5083342864&lt;/D&gt;&lt;/FQL&gt;&lt;FQL&gt;&lt;Q&gt;FI4000297767^FF_MKT_VAL_PUBLIC(ANN_R,2019)&lt;/Q&gt;&lt;R&gt;1&lt;/R&gt;&lt;C&gt;1&lt;/C&gt;&lt;D xsi:type="xsd:double"&gt;231578.860414999&lt;/D&gt;&lt;/FQL&gt;&lt;FQL&gt;&lt;Q&gt;DE000A1ML7J1^FF_MKT_VAL_PUBLIC(ANN_R,2019)&lt;/Q&gt;&lt;R&gt;1&lt;/R&gt;&lt;C&gt;1&lt;/C&gt;&lt;D xsi:type="xsd:double"&gt;26027.4414343336&lt;/D&gt;&lt;/FQL&gt;&lt;FQL&gt;&lt;Q&gt;SE0000107419^FF_MKT_VAL_PUBLIC(ANN_R,2019)&lt;/Q&gt;&lt;R&gt;1&lt;/R&gt;&lt;C&gt;1&lt;/C&gt;&lt;D xsi:type="xsd:double"&gt;230717.713883366&lt;/D&gt;&lt;/FQL&gt;&lt;FQL&gt;&lt;Q&gt;IT0000072618^FF_MKT_VAL_PUBLIC(ANN_R,2019)&lt;/Q&gt;&lt;R&gt;1&lt;/R&gt;&lt;C&gt;1&lt;/C&gt;&lt;D xsi:type="xsd:double"&gt;33617.2959145716&lt;/D&gt;&lt;/FQL&gt;&lt;FQL&gt;&lt;Q&gt;NL0012969182^FF_MKT_VAL_PUBLIC(ANN_R,2019)&lt;/Q&gt;&lt;R&gt;1&lt;/R&gt;&lt;C&gt;1&lt;/C&gt;&lt;D xsi:type="xsd:double"&gt;13303.4378854923&lt;/D&gt;&lt;/FQL&gt;&lt;FQL&gt;&lt;Q&gt;DE0008404005^FF_MKT_VAL_PUBLIC(ANN_R,2019)&lt;/Q&gt;&lt;R&gt;1&lt;/R&gt;&lt;C&gt;1&lt;/C&gt;&lt;D xsi:type="xsd:double"&gt;90850.5364568483&lt;/D&gt;&lt;/FQL&gt;&lt;FQL&gt;&lt;Q&gt;US1011211018^FF_MKT_VAL_PUBLIC(ANN_R,2019)&lt;/Q&gt;&lt;R&gt;1&lt;/R&gt;&lt;C&gt;1&lt;/C&gt;&lt;D xsi:type="xsd:double"&gt;18992.8867273713&lt;/D&gt;&lt;/FQL&gt;&lt;FQL&gt;&lt;Q&gt;US4461501045^FF_MKT_VAL_PUBLIC(ANN_R,2019)&lt;/Q&gt;&lt;R&gt;1&lt;/R&gt;&lt;C&gt;1&lt;/C&gt;&lt;D xsi:type="xsd:double"&gt;15202.6869816229&lt;/D&gt;&lt;/FQL&gt;&lt;FQL&gt;&lt;Q&gt;US8666741041^FF_MKT_VAL_PUBLIC(ANN_R,2019)&lt;/Q&gt;&lt;R&gt;1&lt;/R&gt;&lt;C&gt;1&lt;/C&gt;&lt;D xsi:type="xsd:double"&gt;13556.3083712022&lt;/D&gt;&lt;/FQL&gt;&lt;FQL&gt;&lt;Q&gt;US6311031081^FF_MKT_VAL_PUBLIC(ANN_R,2019)&lt;/Q&gt;&lt;R&gt;1&lt;/R&gt;&lt;C&gt;1&lt;/C&gt;&lt;D xsi:type="xsd:double"&gt;12294.1147407274&lt;/D&gt;&lt;/FQL&gt;&lt;FQL&gt;&lt;Q&gt;US55261F1049^FF_MKT_VAL_PUBLIC(ANN_R,2019)&lt;/Q&gt;&lt;R&gt;1&lt;/R&gt;&lt;C&gt;1&lt;/C&gt;&lt;D xsi:type="xsd:double"&gt;22051.0850303472&lt;/D&gt;&lt;/FQL&gt;&lt;FQL&gt;&lt;Q&gt;US4932671088^FF_MKT_VAL_PUBLIC(ANN_R,2019)&lt;/Q&gt;&lt;R&gt;1&lt;/R&gt;&lt;C&gt;1&lt;/C&gt;&lt;D xsi:type="xsd:double"&gt;19684.5867045021&lt;/D&gt;&lt;/FQL&gt;&lt;FQL&gt;&lt;Q&gt;US92276F1003^FF_MKT_VAL_PUBLIC(ANN_R,2019)&lt;/Q&gt;&lt;R&gt;1&lt;/R&gt;&lt;C&gt;1&lt;/C&gt;&lt;D xsi:type="xsd:double"&gt;21446.9697446161&lt;/D&gt;&lt;/FQL&gt;&lt;FQL&gt;&lt;Q&gt;US87165B1035^FF_MKT_VAL_PUBLIC(ANN_R,2019)&lt;/Q&gt;&lt;R&gt;1&lt;/R&gt;&lt;C&gt;1&lt;/C&gt;&lt;D xsi:type="xsd:double"&gt;22120.6897166358&lt;/D&gt;&lt;/FQL&gt;&lt;FQL&gt;&lt;Q&gt;US0152711091^FF_MKT_VAL_PUBLIC(ANN_R,2019)&lt;/Q&gt;&lt;R&gt;1&lt;/R&gt;&lt;C&gt;1&lt;/C&gt;&lt;D xsi:type="xsd:double"&gt;19241.3559278547&lt;/D&gt;&lt;/FQL&gt;&lt;FQL&gt;&lt;Q&gt;US4165151048^FF_MKT_VAL_PUBLIC(ANN_R,2019)&lt;/Q&gt;&lt;R&gt;1&lt;/R&gt;&lt;C&gt;1&lt;/C&gt;&lt;D xsi:type="xsd:double"&gt;21793.9650556265&lt;/D&gt;&lt;/FQL&gt;&lt;FQL&gt;&lt;Q&gt;US3635761097^FF_MKT_VAL_PUBLIC(ANN_R,2019)&lt;/Q&gt;&lt;R&gt;1&lt;/R&gt;&lt;C&gt;1&lt;/C&gt;&lt;D xsi:type="xsd:double"&gt;17723.872914165&lt;/D&gt;&lt;/FQL&gt;&lt;FQL&gt;&lt;Q&gt;US0010551028^FF_MKT_VAL_PUBLIC(ANN_R,2019)&lt;/Q&gt;&lt;R&gt;1&lt;/R&gt;&lt;C&gt;1&lt;/C&gt;&lt;D xsi:type="xsd:double"&gt;35662.8772926769&lt;/D&gt;&lt;/FQL&gt;&lt;FQL&gt;&lt;Q&gt;US6934751057^FF_MKT_VAL_PUBLIC(ANN_R,2019)&lt;/Q&gt;&lt;R&gt;1&lt;/R&gt;&lt;C&gt;1&lt;/C&gt;&lt;D xsi:type="xsd:double"&gt;68962.1968788&lt;/D&gt;&lt;/FQL&gt;&lt;FQL&gt;&lt;Q&gt;US0605051046^FF_MKT_VAL_PUBLIC(ANN_R,2019)&lt;/Q&gt;&lt;R&gt;0&lt;/R&gt;&lt;C&gt;0&lt;/C&gt;&lt;/FQL&gt;&lt;FQL&gt;&lt;Q&gt;JP3762800005^FF_MKT_VAL_PUBLIC(ANN_R,2019)&lt;/Q&gt;&lt;R&gt;1&lt;/R&gt;&lt;C&gt;1&lt;/C&gt;&lt;D xsi:type="xsd:double"&gt;695527.449573473&lt;/D&gt;&lt;/FQL&gt;&lt;FQL&gt;&lt;Q&gt;JP3762600009^FF_MKT_VAL_PUBLIC(ANN_R,2019)&lt;/Q&gt;&lt;R&gt;1&lt;/R&gt;&lt;C&gt;1&lt;/C&gt;&lt;D xsi:type="xsd:double"&gt;1174579.41746782&lt;/D&gt;&lt;/FQL&gt;&lt;FQL&gt;&lt;Q&gt;JP3910660004^FF_MKT_VAL_PUBLIC(ANN_R,2019)&lt;/Q&gt;&lt;R&gt;1&lt;/R&gt;&lt;C&gt;1&lt;/C&gt;&lt;D xsi:type="xsd:double"&gt;2959859.3387337&lt;/D&gt;&lt;/FQL&gt;&lt;FQL&gt;&lt;Q&gt;JP3899600005^FF_MKT_VAL_PUBLIC(ANN_R,2019)&lt;/Q&gt;&lt;R&gt;1&lt;/R&gt;&lt;C&gt;1&lt;/C&gt;&lt;D xsi:type="xsd:double"&gt;1625372.0235093&lt;/D&gt;&lt;/FQL&gt;&lt;FQL&gt;&lt;Q&gt;JP3409000001^FF_MKT_VAL_PUBLIC(ANN_R,2019)&lt;/Q&gt;&lt;R&gt;1&lt;/R&gt;&lt;C&gt;1&lt;/C&gt;&lt;D xsi:type="xsd:double"&gt;736832.642337187&lt;/D&gt;&lt;/FQL&gt;&lt;FQL&gt;&lt;Q&gt;JP3890310000^FF_MKT_VAL_PUBLIC(ANN_R,2019)&lt;/Q&gt;&lt;R&gt;1&lt;/R&gt;&lt;C&gt;1&lt;/C&gt;&lt;D xsi:type="xsd:double"&gt;1239786.13084379&lt;/D&gt;&lt;/FQL&gt;&lt;FQL&gt;&lt;Q&gt;KR7105560007^FF_MKT_VAL_PUBLIC(ANN_R,2019)&lt;/Q&gt;&lt;R&gt;1&lt;/R&gt;&lt;C&gt;1&lt;/C&gt;&lt;D xsi:type="xsd:double"&gt;16917130.0172369&lt;/D&gt;&lt;/FQL&gt;&lt;FQL&gt;&lt;Q&gt;JP3752900005^FF_MKT_VAL_PUBLIC(ANN_R,2019)&lt;/Q&gt;&lt;R&gt;1&lt;/R&gt;&lt;C&gt;1&lt;/C&gt;&lt;D xsi:type="xsd:double"&gt;1075128.62610142&lt;/D&gt;&lt;/FQL&gt;&lt;FQL&gt;&lt;Q&gt;TW0002881000^FF_MKT_VAL_PUBLIC(ANN_R,2019)&lt;/Q&gt;&lt;R&gt;1&lt;/R&gt;&lt;C&gt;1&lt;/C&gt;&lt;D xsi:type="xsd:double"&gt;271664.557056998&lt;/D&gt;&lt;/FQL&gt;&lt;FQL&gt;&lt;Q&gt;JP3505000004^FF_MKT_VAL_PUBLIC(ANN_R,2019)&lt;/Q&gt;&lt;R&gt;1&lt;/R&gt;&lt;C&gt;1&lt;/C&gt;&lt;D xsi:type="xsd:double"&gt;1397616.65034796&lt;/D&gt;&lt;/FQL&gt;&lt;FQL&gt;&lt;Q&gt;JP3200450009^FF_MKT_VAL_PUBLIC(ANN_R,2019)&lt;/Q&gt;&lt;R&gt;1&lt;/R&gt;&lt;C&gt;1&lt;/C&gt;&lt;D xsi:type="xsd:double"&gt;1537464.74556892&lt;/D&gt;&lt;/FQL&gt;&lt;FQL&gt;&lt;Q&gt;JP3893200000^FF_MKT_VAL_PUBLIC(ANN_R,2019)&lt;/Q&gt;&lt;R&gt;1&lt;/R&gt;&lt;C&gt;1&lt;/C&gt;&lt;D xsi:type="xsd:double"&gt;1572283.58098551&lt;/D&gt;&lt;/FQL&gt;&lt;FQL&gt;&lt;Q&gt;TW0002882008^FF_MKT_VAL_PUBLIC(ANN_R,2019)&lt;/Q&gt;&lt;R&gt;1&lt;/R&gt;&lt;C&gt;1&lt;/C&gt;&lt;D xsi:type="xsd:double"&gt;350767.260975404&lt;/D&gt;&lt;/FQL&gt;&lt;FQL&gt;&lt;Q&gt;JP3890350006^FF_MKT_VAL_PUBLIC(ANN_R,2019)&lt;/Q&gt;&lt;R&gt;0&lt;/R&gt;&lt;C&gt;0&lt;/C&gt;&lt;/FQL&gt;&lt;FQL&gt;&lt;Q&gt;TW0002886009^FF_MKT_VAL_PUBLIC(ANN_R,2019)&lt;/Q&gt;&lt;R&gt;1&lt;/R&gt;&lt;C&gt;1&lt;/C&gt;&lt;D xsi:type="xsd:double"&gt;316613.343793529&lt;/D&gt;&lt;/FQL&gt;&lt;FQL&gt;&lt;Q&gt;JP3476480003^FF_MKT_VAL_PUBLIC(ANN_R,2019)&lt;/Q&gt;&lt;R&gt;1&lt;/R&gt;&lt;C&gt;1&lt;/C&gt;&lt;D xsi:type="xsd:double"&gt;1224550.67795597&lt;/D&gt;&lt;/FQL&gt;&lt;FQL&gt;&lt;Q&gt;DK0010274414^FF_MKT_VAL_PUBLIC(ANN_R,2018)&lt;/Q&gt;&lt;R&gt;1&lt;/R&gt;&lt;C&gt;1&lt;/C&gt;&lt;D xsi:type="xsd:double"&gt;82513.7186680742&lt;/D&gt;&lt;/FQL&gt;&lt;FQL&gt;&lt;Q&gt;CH0102484968^FF_MKT_VAL_PUBLIC(ANN_R,2018)&lt;/Q&gt;&lt;R&gt;1&lt;/R&gt;&lt;C&gt;1&lt;/C&gt;&lt;D xsi:type="xsd:double"&gt;7412.38723018413&lt;/D&gt;&lt;/FQL&gt;&lt;FQL&gt;&lt;Q&gt;NL0010773842^FF_MKT_VAL_PUBLIC(ANN_R,2018)&lt;/Q&gt;&lt;R&gt;1&lt;/R&gt;&lt;C&gt;1&lt;/C&gt;&lt;D xsi:type="xsd:double"&gt;10290.0932393371&lt;/D&gt;&lt;/FQL&gt;&lt;FQL&gt;&lt;Q&gt;SE0000242455^FF_MKT_VAL_PUBLIC(ANN_R,2018)&lt;/Q&gt;&lt;R&gt;1&lt;/R&gt;&lt;C&gt;1&lt;/C&gt;&lt;D xsi:type="xsd:double"&gt;193908.526274031&lt;/D&gt;&lt;/FQL&gt;&lt;FQL&gt;&lt;Q&gt;CH0014852781^FF_MKT_VAL_PUBLIC(ANN_R,2018)&lt;/Q&gt;&lt;R&gt;1&lt;/R&gt;&lt;C&gt;1&lt;/C&gt;&lt;D xsi:type="xsd:double"&gt;12598.5301270755&lt;/D&gt;&lt;/FQL&gt;&lt;FQL&gt;&lt;Q&gt;SE0007100599^FF_MKT_VAL_PUBLIC(ANN_R,2018)&lt;/Q&gt;&lt;R&gt;1&lt;/R&gt;&lt;C&gt;1&lt;/C&gt;&lt;D xsi:type="xsd:double"&gt;140089.52773475&lt;/D&gt;&lt;/FQL&gt;&lt;FQL&gt;&lt;Q&gt;FR0000045072^FF_MKT_VAL_PUBLIC(ANN_R,2018)&lt;/Q&gt;&lt;R&gt;1&lt;/R&gt;&lt;C&gt;1&lt;/C&gt;&lt;D xsi:type="xsd:double"&gt;10105.1071777247&lt;/D&gt;&lt;/FQL&gt;&lt;FQL&gt;&lt;Q&gt;BE0003565737^FF_MKT_VAL_PUBLIC(ANN_R,2018)&lt;/Q&gt;&lt;R&gt;1&lt;/R&gt;&lt;C&gt;1&lt;/C&gt;&lt;D xsi:type="xsd:double"&gt;15839.5405205177&lt;/D&gt;&lt;/FQL&gt;&lt;FQL&gt;&lt;Q&gt;SE0000148884^FF_MKT_VAL_PUBLIC(ANN_R,2018)&lt;/Q&gt;&lt;R&gt;1&lt;/R&gt;&lt;C&gt;1&lt;/C&gt;&lt;D xsi:type="xsd:double"&gt;132797.278905431&lt;/D&gt;&lt;/FQL&gt;&lt;FQL&gt;&lt;Q&gt;SE0012853455^FF_MKT_VAL_PUBLIC(ANN_R,2018)&lt;/Q&gt;&lt;R&gt;0&lt;/R&gt;&lt;C&gt;0&lt;/C&gt;&lt;/FQL&gt;&lt;FQL&gt;&lt;Q&gt;FR0000130809^FF_MKT_VAL_PUBLIC(ANN_R,2018)&lt;/Q&gt;&lt;R&gt;1&lt;/R&gt;&lt;C&gt;1&lt;/C&gt;&lt;D xsi:type="xsd:double"&gt;20380.7633300453&lt;/D&gt;&lt;/FQL&gt;&lt;FQL&gt;&lt;Q&gt;IT0005239360^FF_MKT_VAL_PUBLIC(ANN_R,2018)&lt;/Q&gt;&lt;R&gt;1&lt;/R&gt;&lt;C&gt;1&lt;/C&gt;&lt;D xsi:type="xsd:double"&gt;19402.6544331051&lt;/D&gt;&lt;/FQL&gt;&lt;FQL&gt;&lt;Q&gt;CH0012138530^FF_MKT_VAL_PUBLIC(ANN_R,2018)&lt;/Q&gt;&lt;R&gt;1&lt;/R&gt;&lt;C&gt;1&lt;/C&gt;&lt;D xsi:type="xsd:double"&gt;27456.6442822445&lt;/D&gt;&lt;/FQL&gt;&lt;FQL&gt;&lt;Q&gt;IT0000062072^FF_MKT_VAL_PUBLIC(ANN_R,2018)&lt;/Q&gt;&lt;R&gt;1&lt;/R&gt;&lt;C&gt;1&lt;/C&gt;&lt;D xsi:type="xsd:double"&gt;16307.4434741091&lt;/D&gt;&lt;/FQL&gt;&lt;FQL&gt;&lt;Q&gt;DE0005810055^FF_MKT_VAL_PUBLIC(ANN_R,2018)&lt;/Q&gt;&lt;R&gt;1&lt;/R&gt;&lt;C&gt;1&lt;/C&gt;&lt;D xsi:type="xsd:double"&gt;18568.4849633458&lt;/D&gt;&lt;/FQL&gt;&lt;FQL&gt;&lt;Q&gt;FI4000297767^FF_MKT_VAL_PUBLIC(ANN_R,2018)&lt;/Q&gt;&lt;R&gt;1&lt;/R&gt;&lt;C&gt;1&lt;/C&gt;&lt;D xsi:type="xsd:double"&gt;221086.801512894&lt;/D&gt;&lt;/FQL&gt;&lt;FQL&gt;&lt;Q&gt;DE000A1ML7J1^FF_MKT_VAL_PUBLIC(ANN_R,2018)&lt;/Q&gt;&lt;R&gt;0&lt;/R&gt;&lt;C&gt;0&lt;/C&gt;&lt;/FQL&gt;&lt;FQL&gt;&lt;Q&gt;SE0000107419^FF_MKT_VAL_PUBLIC(ANN_R,2018)&lt;/Q&gt;&lt;R&gt;1&lt;/R&gt;&lt;C&gt;1&lt;/C&gt;&lt;D xsi:type="xsd:double"&gt;169324.180419788&lt;/D&gt;&lt;/FQL&gt;&lt;FQL&gt;&lt;Q&gt;IT0000072618^FF_MKT_VAL_PUBLIC(ANN_R,2018)&lt;/Q&gt;&lt;R&gt;1&lt;/R&gt;&lt;C&gt;1&lt;/C&gt;&lt;D xsi:type="xsd:double"&gt;29399.7642963176&lt;/D&gt;&lt;/FQL&gt;&lt;FQL&gt;&lt;Q&gt;NL0012969182^FF_MKT_VAL_PUBLIC(ANN_R,2018)&lt;/Q&gt;&lt;R&gt;1&lt;/R&gt;&lt;C&gt;1&lt;/C&gt;&lt;D xsi:type="xsd:double"&gt;3258.21876088954&lt;/D&gt;&lt;/FQL&gt;&lt;FQL&gt;&lt;Q&gt;DE0008404005^FF_MKT_VAL_PUBLIC(ANN_R,2018)&lt;/Q&gt;&lt;R&gt;1&lt;/R&gt;&lt;C&gt;1&lt;/C&gt;&lt;D xsi:type="xsd:double"&gt;74003.3716061728&lt;/D&gt;&lt;/FQL&gt;&lt;FQL&gt;&lt;Q&gt;US1011211018^FF_MKT_VAL_PUBLIC(ANN_R,2018)&lt;/Q&gt;&lt;R&gt;1&lt;/R&gt;&lt;C&gt;1&lt;/C&gt;&lt;D xsi:type="xsd:double"&gt;15468.6912995614&lt;/D&gt;&lt;/FQL&gt;&lt;FQL&gt;&lt;Q&gt;US4461501045^FF_MKT_VAL_PUBLIC(ANN_R,2018)&lt;/Q&gt;&lt;R&gt;1&lt;/R&gt;&lt;C&gt;1&lt;/C&gt;&lt;D xsi:type="xsd:double"&gt;12331.167359166&lt;/D&gt;&lt;/FQL&gt;&lt;FQL&gt;&lt;Q&gt;US8666741041^FF_MKT_VAL_PUBLIC(ANN_R,2018)&lt;/Q&gt;&lt;R&gt;1&lt;/R&gt;&lt;C&gt;1&lt;/C&gt;&lt;D xsi:type="xsd:double"&gt;8507.54628713059&lt;/D&gt;&lt;/FQL&gt;&lt;FQL&gt;&lt;Q&gt;US6311031081^FF_MKT_VAL_PUBLIC(ANN_R,2018)&lt;/Q&gt;&lt;R&gt;1&lt;/R&gt;&lt;C&gt;1&lt;/C&gt;&lt;D xsi:type="xsd:double"&gt;9377.65342162667&lt;/D&gt;&lt;/FQL&gt;&lt;FQL&gt;&lt;Q&gt;US55261F1049^FF_MKT_VAL_PUBLIC(ANN_R,2018)&lt;/Q&gt;&lt;R&gt;1&lt;/R&gt;&lt;C&gt;1&lt;/C&gt;&lt;D xsi:type="xsd:double"&gt;18630.2942177167&lt;/D&gt;&lt;/FQL&gt;&lt;FQL&gt;&lt;Q&gt;US4932671088^FF_MKT_VAL_PUBLIC(ANN_R,2018)&lt;/Q&gt;&lt;R&gt;1&lt;/R&gt;&lt;C&gt;1&lt;/C&gt;&lt;D xsi:type="xsd:double"&gt;15004.6381864876&lt;/D&gt;&lt;/FQL&gt;&lt;FQL&gt;&lt;Q&gt;US92276F1003^FF_MKT_VAL_PUBLIC(ANN_R,2018)&lt;/Q&gt;&lt;R&gt;1&lt;/R&gt;&lt;C&gt;1&lt;/C&gt;&lt;D xsi:type="xsd:double"&gt;20808.5304464705&lt;/D&gt;&lt;/FQL&gt;&lt;FQL&gt;&lt;Q&gt;US87165B1035^FF_MKT_VAL_PUBLIC(ANN_R,2018)&lt;/Q&gt;&lt;R&gt;1&lt;/R&gt;&lt;C&gt;1&lt;/C&gt;&lt;D xsi:type="xsd:double"&gt;16808.7082362958&lt;/D&gt;&lt;/FQL&gt;&lt;FQL&gt;&lt;Q&gt;US0152711091^FF_MKT_VAL_PUBLIC(ANN_R,2018)&lt;/Q&gt;&lt;R&gt;1&lt;/R&gt;&lt;C&gt;1&lt;/C&gt;&lt;D xsi:type="xsd:double"&gt;12603.4605630108&lt;/D&gt;&lt;/FQL&gt;&lt;FQL&gt;&lt;Q&gt;US4165151048^FF_MKT_VAL_PUBLIC(ANN_R,2018)&lt;/Q&gt;&lt;R&gt;1&lt;/R&gt;&lt;C&gt;1&lt;/C&gt;&lt;D xsi:type="xsd:double"&gt;15919.4655217639&lt;/D&gt;&lt;/FQL&gt;&lt;FQL&gt;&lt;Q&gt;US3635761097^FF_MKT_VAL_PUBLIC(ANN_R,2018)&lt;/Q&gt;&lt;R&gt;1&lt;/R&gt;&lt;C&gt;1&lt;/C&gt;&lt;D xsi:type="xsd:double"&gt;13372.2913192&lt;/D&gt;&lt;/FQL&gt;&lt;FQL&gt;&lt;Q&gt;US0010551028^FF_MKT_VAL_PUBLIC(ANN_R,2018)&lt;/Q&gt;&lt;R&gt;1&lt;/R&gt;&lt;C&gt;1&lt;/C&gt;&lt;D xsi:type="xsd:double"&gt;33977.047235003&lt;/D&gt;&lt;/FQL&gt;&lt;FQL&gt;&lt;Q&gt;US6934751057^FF_MKT_VAL_PUBLIC(ANN_R,2018)&lt;/Q&gt;&lt;R&gt;1&lt;/R&gt;&lt;C&gt;1&lt;/C&gt;&lt;D xsi:type="xsd:double"&gt;53289.86581179&lt;/D&gt;&lt;/FQL&gt;&lt;FQL&gt;&lt;Q&gt;US0605051046^FF_MKT_VAL_PUBLIC(ANN_R,2018)&lt;/Q&gt;&lt;R&gt;0&lt;/R&gt;&lt;C&gt;0&lt;/C&gt;&lt;/FQL&gt;&lt;FQL&gt;&lt;Q&gt;JP3762800005^FF_MKT_VAL_PUBLIC(ANN_R,2018)&lt;/Q&gt;&lt;R&gt;1&lt;/R&gt;&lt;C&gt;1&lt;/C&gt;&lt;D xsi:type="xsd:double"&gt;505501.949785721&lt;/D&gt;&lt;/FQL&gt;&lt;FQL&gt;&lt;Q&gt;JP3762600009^FF_MKT_VAL_PUBLIC(ANN_R,2018)&lt;/Q&gt;&lt;R&gt;1&lt;/R&gt;&lt;C&gt;1&lt;/C&gt;&lt;D xsi:type="xsd:double"&gt;1226719.12909585&lt;/D&gt;&lt;/FQL&gt;&lt;FQL&gt;&lt;Q&gt;JP3910660004^FF_MKT_VAL_PUBLIC(ANN_R,2018)&lt;/Q&gt;&lt;R&gt;1&lt;/R&gt;&lt;C&gt;1&lt;/C&gt;&lt;D xsi:type="xsd:double"&gt;3223338.8621315&lt;/D&gt;&lt;/FQL&gt;&lt;FQL&gt;&lt;Q&gt;JP3899600005^FF_MKT_VAL_PUBLIC(ANN_R,2018)&lt;/Q&gt;&lt;R&gt;1&lt;/R&gt;&lt;C&gt;1&lt;/C&gt;&lt;D xsi:type="xsd:double"&gt;2182437.93903132&lt;/D&gt;&lt;/FQL&gt;&lt;FQL&gt;&lt;Q&gt;JP3409000001^FF_MKT_VAL_PUBLIC(ANN_R,2018)&lt;/Q&gt;&lt;R&gt;1&lt;/R&gt;&lt;C&gt;1&lt;/C&gt;&lt;D xsi:type="xsd:double"&gt;1283708.55574924&lt;/D&gt;&lt;/FQL&gt;&lt;FQL&gt;&lt;Q&gt;JP3890310000^FF_MKT_VAL_PUBLIC(ANN_R,2018)&lt;/Q&gt;&lt;R&gt;1&lt;/R&gt;&lt;C&gt;1&lt;/C&gt;&lt;D xsi:type="xsd:double"&gt;1459071.32595842&lt;/D&gt;&lt;/FQL&gt;&lt;FQL&gt;&lt;Q&gt;KR7105560007^FF_MKT_VAL_PUBLIC(ANN_R,2018)&lt;/Q&gt;&lt;R&gt;1&lt;/R&gt;&lt;C&gt;1&lt;/C&gt;&lt;D xsi:type="xsd:double"&gt;17127503.6697845&lt;/D&gt;&lt;/FQL&gt;&lt;FQL&gt;&lt;Q&gt;JP3752900005^FF_MKT_VAL_PUBLIC(ANN_R,2018)&lt;/Q&gt;&lt;R&gt;1&lt;/R&gt;&lt;C&gt;1&lt;/C&gt;&lt;D xsi:type="xsd:double"&gt;1656749.35160905&lt;/D&gt;&lt;/FQL&gt;&lt;FQL&gt;&lt;Q&gt;TW0002881000^FF_MKT_VAL_PUBLIC(ANN_R,2018)&lt;/Q&gt;&lt;R&gt;1&lt;/R&gt;&lt;C&gt;1&lt;/C&gt;&lt;D xsi:type="xsd:double"&gt;310579.067143032&lt;/D&gt;&lt;/FQL&gt;&lt;FQL&gt;&lt;Q&gt;JP3505000004^FF_MKT_VAL_PUBLIC(ANN_R,2018)&lt;/Q&gt;&lt;R&gt;1&lt;/R&gt;&lt;C&gt;1&lt;/C&gt;&lt;D xsi:type="xsd:double"&gt;1827953.14094492&lt;/D&gt;&lt;/FQL&gt;&lt;FQL&gt;&lt;Q&gt;JP3200450009^FF_MKT_VAL_PUBLIC(ANN_R,2018)&lt;/Q&gt;&lt;R&gt;1&lt;/R&gt;&lt;C&gt;1&lt;/C&gt;&lt;D xsi:type="xsd:double"&gt;1858095.33607994&lt;/D&gt;&lt;/FQL&gt;&lt;FQL&gt;&lt;Q&gt;JP3893200000^FF_MKT_VAL_PUBLIC(ANN_R,2018)&lt;/Q&gt;&lt;R&gt;1&lt;/R&gt;&lt;C&gt;1&lt;/C&gt;&lt;D xsi:type="xsd:double"&gt;2363874.25927934&lt;/D&gt;&lt;/FQL&gt;&lt;FQL&gt;&lt;Q&gt;TW0002882008^FF_MKT_VAL_PUBLIC(ANN_R,2018)&lt;/Q&gt;&lt;R&gt;1&lt;/R&gt;&lt;C&gt;1&lt;/C&gt;&lt;D xsi:type="xsd:double"&gt;352932.11512031&lt;/D&gt;&lt;/FQL&gt;&lt;FQL&gt;&lt;Q&gt;JP3890350006^FF_MKT_VAL_PUBLIC(ANN_R,2018)&lt;/Q&gt;&lt;R&gt;0&lt;/R&gt;&lt;C&gt;0&lt;/C&gt;&lt;/FQL&gt;&lt;FQL&gt;&lt;Q&gt;TW0002886009^FF_MKT_VAL_PUBLIC(ANN_R,2018)&lt;/Q&gt;&lt;R&gt;1&lt;/R&gt;&lt;C&gt;1&lt;/C&gt;&lt;D xsi:type="xsd:double"&gt;270362.466456878&lt;/D&gt;&lt;/FQL&gt;&lt;FQL&gt;&lt;Q&gt;JP3476480003^FF_MKT_VAL_PUBLIC(ANN_R,2018)&lt;/Q&gt;&lt;R&gt;1&lt;/R&gt;&lt;C&gt;1&lt;/C&gt;&lt;D xsi:type="xsd:double"&gt;1458252.75847002&lt;/D&gt;&lt;/FQL&gt;&lt;FQL&gt;&lt;Q&gt;JP3898400001^FF_MKT_VAL_PUBLIC(ANN_R,2020)&lt;/Q&gt;&lt;R&gt;1&lt;/R&gt;&lt;C&gt;1&lt;/C&gt;&lt;D xsi:type="xsd:double"&gt;3782611.24934698&lt;/D&gt;&lt;/FQL&gt;&lt;FQL&gt;&lt;Q&gt;FR0000121261^FF_MKT_VAL_PUBLIC(ANN_R,2016)&lt;/Q&gt;&lt;R&gt;1&lt;/R&gt;&lt;C&gt;1&lt;/C&gt;&lt;D xsi:type="xsd:double"&gt;17909.5858475719&lt;/D&gt;&lt;/FQL&gt;&lt;FQL&gt;&lt;Q&gt;FR0000121261^FF_MKT_VAL_PUBLIC(ANN_R,2020)&lt;/Q&gt;&lt;R&gt;1&lt;/R&gt;&lt;C&gt;1&lt;/C&gt;&lt;D xsi:type="xsd:double"&gt;17062.4709289245&lt;/D&gt;&lt;/FQL&gt;&lt;FQL&gt;&lt;Q&gt;US5926881054^FF_MKT_VAL_PUBLIC(ANN_R,2016)&lt;/Q&gt;&lt;R&gt;1&lt;/R&gt;&lt;C&gt;1&lt;/C&gt;&lt;D xsi:type="xsd:double"&gt;10648.5294881411&lt;/D&gt;&lt;/FQL&gt;&lt;FQL&gt;&lt;Q&gt;US5926881054^FF_MKT_VAL_PUBLIC(ANN_R,2020)&lt;/Q&gt;&lt;R&gt;1&lt;/R&gt;&lt;C&gt;1&lt;/C&gt;&lt;D xsi:type="xsd:double"&gt;26325.2170879675&lt;/D&gt;&lt;/FQL&gt;&lt;FQL&gt;&lt;Q&gt;DE0006599905^FF_MKT_VAL_PUBLIC(ANN_R,2016)&lt;/Q&gt;&lt;R&gt;0&lt;/R&gt;&lt;C&gt;0&lt;/C&gt;&lt;/FQL&gt;&lt;FQL&gt;&lt;Q&gt;DE0006599905^FF_MKT_VAL_PUBLIC(ANN_R,2020)&lt;/Q&gt;&lt;R&gt;1&lt;/R&gt;&lt;C&gt;1&lt;/C&gt;&lt;D xsi:type="xsd:double"&gt;18138.3700847471&lt;/D&gt;&lt;/FQL&gt;&lt;FQL&gt;&lt;Q&gt;TW0002886009^FF_MKT_VAL_PUBLIC(ANN_R,2016)&lt;/Q&gt;&lt;R&gt;1&lt;/R&gt;&lt;C&gt;1&lt;/C&gt;&lt;D xsi:type="xsd:double"&gt;244334.038354571&lt;/D&gt;&lt;/FQL&gt;&lt;FQL&gt;&lt;Q&gt;TW0002886009^FF_MKT_VAL_PUBLIC(ANN_R,2020)&lt;/Q&gt;&lt;R&gt;1&lt;/R&gt;&lt;C&gt;1&lt;/C&gt;&lt;D xsi:type="xsd:double"&gt;309177.19820812&lt;/D&gt;&lt;/FQL&gt;&lt;FQL&gt;&lt;Q&gt;TW0002454006^FF_MKT_VAL_PUBLIC(ANN_R,2016)&lt;/Q&gt;&lt;R&gt;1&lt;/R&gt;&lt;C&gt;1&lt;/C&gt;&lt;D xsi:type="xsd:double"&gt;314698.133603652&lt;/D&gt;&lt;/FQL&gt;&lt;FQL&gt;&lt;Q&gt;TW0002454006^FF_MKT_VAL_PUBLIC(ANN_R,2020)&lt;/Q&gt;&lt;R&gt;1&lt;/R&gt;&lt;C&gt;1&lt;/C&gt;&lt;D xsi:type="xsd:double"&gt;1055895.30053237&lt;/D&gt;&lt;/FQL&gt;&lt;FQL&gt;&lt;Q&gt;US58155Q1031^FF_MKT_VAL_PUBLIC(ANN_R,2016)&lt;/Q&gt;&lt;R&gt;1&lt;/R&gt;&lt;C&gt;1&lt;/C&gt;&lt;D xsi:type="xsd:double"&gt;32770.30731685&lt;/D&gt;&lt;/FQL&gt;&lt;FQL&gt;&lt;Q&gt;US58155Q1031^FF_MKT_VAL_PUBLIC(ANN_R,2020)&lt;/Q&gt;&lt;R&gt;1&lt;/R&gt;&lt;C&gt;1&lt;/C&gt;&lt;D xsi:type="xsd:double"&gt;39259.37150156&lt;/D&gt;&lt;/FQL&gt;&lt;FQL&gt;&lt;Q&gt;US57772K1016^FF_MKT_VAL_PUBLIC(ANN_R,2016)&lt;/Q&gt;&lt;R&gt;1&lt;/R&gt;&lt;C&gt;1&lt;/C&gt;&lt;D xsi:type="xsd:double"&gt;10840.2313072325&lt;/D&gt;&lt;/FQL&gt;&lt;FQL&gt;&lt;Q&gt;US57772K1016^FF_MKT_VAL_PUBLIC(ANN_R,2020)&lt;/Q&gt;&lt;R&gt;1&lt;/R&gt;&lt;C&gt;1&lt;/C&gt;&lt;D xsi:type="xsd:double"&gt;23464.8486823293&lt;/D&gt;&lt;/FQL&gt;&lt;FQL&gt;&lt;Q&gt;US5745991068^FF_MKT_VAL_PUBLIC(ANN_R,2016)&lt;/Q&gt;&lt;R&gt;1&lt;/R&gt;&lt;C&gt;1&lt;/C&gt;&lt;D xsi:type="xsd:double"&gt;9998.37851148&lt;/D&gt;&lt;/FQL&gt;&lt;FQL&gt;&lt;Q&gt;US5745991068^FF_MKT_VAL_PUBLIC(ANN_R,2020)&lt;/Q&gt;&lt;R&gt;1&lt;/R&gt;&lt;C&gt;1&lt;/C&gt;&lt;D xsi:type="xsd:double"&gt;14104.692980184&lt;/D&gt;&lt;/FQL&gt;&lt;FQL&gt;&lt;Q&gt;US5732841060^FF_MKT_VAL_PUBLIC(ANN_R,2016)&lt;/Q&gt;&lt;R&gt;1&lt;/R&gt;&lt;C&gt;1&lt;/C&gt;&lt;D xsi:type="xsd:double"&gt;13900.3646500681&lt;/D&gt;&lt;/FQL&gt;&lt;FQL&gt;&lt;Q&gt;US5732841060^FF_MKT_VAL_PUBLIC(ANN_R,2020)&lt;/Q&gt;&lt;R&gt;1&lt;/R&gt;&lt;C&gt;1&lt;/C&gt;&lt;D xsi:type="xsd:double"&gt;17586.403715839&lt;/D&gt;&lt;/FQL&gt;&lt;FQL&gt;&lt;Q&gt;US55261F1049^FF_MKT_VAL_PUBLIC(ANN_R,2016)&lt;/Q&gt;&lt;R&gt;1&lt;/R&gt;&lt;C&gt;1&lt;/C&gt;&lt;D xsi:type="xsd:double"&gt;22879.3068672596&lt;/D&gt;&lt;/FQL&gt;&lt;FQL&gt;&lt;Q&gt;US55261F1049^FF_MKT_VAL_PUBLIC(ANN_R,2020)&lt;/Q&gt;&lt;R&gt;1&lt;/R&gt;&lt;C&gt;1&lt;/C&gt;&lt;D xsi:type="xsd:double"&gt;16245.0878653106&lt;/D&gt;&lt;/FQL&gt;&lt;FQL&gt;&lt;Q&gt;NL0009434992^FF_MKT_VAL_PUBLIC(ANN_R,2016)&lt;/Q&gt;&lt;R&gt;1&lt;/R&gt;&lt;C&gt;1&lt;/C&gt;&lt;D xsi:type="xsd:double"&gt;28015.2578328599&lt;/D&gt;&lt;/FQL&gt;&lt;FQL&gt;&lt;Q&gt;NL0009434992^FF_MKT_VAL_PUBLIC(ANN_R,2020)&lt;/Q&gt;&lt;R&gt;1&lt;/R&gt;&lt;C&gt;1&lt;/C&gt;&lt;D xsi:type="xsd:double"&gt;23645.4666642358&lt;/D&gt;&lt;/FQL&gt;&lt;FQL&gt;&lt;Q&gt;US5502411037^FF_MKT_VAL_PUBLIC(ANN_R,2016)&lt;/Q&gt;&lt;R&gt;1&lt;/R&gt;&lt;C&gt;1&lt;/C&gt;&lt;D xsi:type="xsd:double"&gt;12920.5226549328&lt;/D&gt;&lt;/FQL&gt;&lt;FQL&gt;&lt;Q&gt;US5502411037^FF_MKT_VAL_PUBLIC(ANN_R,2020)&lt;/Q&gt;&lt;R&gt;1&lt;/R&gt;&lt;C&gt;1&lt;/C&gt;&lt;D xsi:type="xsd:double"&gt;10612.542846087&lt;/D&gt;&lt;/FQL&gt;&lt;FQL&gt;&lt;Q&gt;FR0000120321^FF_MKT_VAL_PUBLIC(ANN_R,2016)&lt;/Q&gt;&lt;R&gt;1&lt;/R&gt;&lt;C&gt;1&lt;/C&gt;&lt;D xsi:type="xsd:double"&gt;40897.7762730029&lt;/D&gt;&lt;/FQL&gt;&lt;FQL&gt;&lt;Q&gt;FR0000120321^FF_MKT_VAL_PUBLIC(ANN_R,2020)&lt;/Q&gt;&lt;R&gt;1&lt;/R&gt;&lt;C&gt;1&lt;/C&gt;&lt;D xsi:type="xsd:double"&gt;73186.4093544219&lt;/D&gt;&lt;/FQL&gt;&lt;FQL&gt;&lt;Q&gt;CH0025751329^FF_MKT_VAL_PUBLIC(ANN_R,2016)&lt;/Q&gt;&lt;R&gt;1&lt;/R&gt;&lt;C&gt;1&lt;/C&gt;&lt;D xsi:type="xsd:double"&gt;4359.79022583907&lt;/D&gt;&lt;/FQL&gt;&lt;FQL&gt;&lt;Q&gt;CH0025751329^FF_MKT_VAL_PUBLIC(ANN_R,2020)&lt;/Q&gt;&lt;R&gt;1&lt;/R&gt;&lt;C&gt;1&lt;/C&gt;&lt;D xsi:type="xsd:double"&gt;16084.9710041905&lt;/D&gt;&lt;/FQL&gt;&lt;FQL&gt;&lt;Q&gt;US5018892084^FF_MKT_VAL_PUBLIC(ANN_R,2016)&lt;/Q&gt;&lt;R&gt;1&lt;/R&gt;&lt;C&gt;1&lt;/C&gt;&lt;D xsi:type="xsd:double"&gt;9330.0048828752&lt;/D&gt;&lt;/FQL&gt;&lt;FQL&gt;&lt;Q&gt;US5018892084^FF_MKT_VAL_PUBLIC(ANN_R,2020)&lt;/Q&gt;&lt;R&gt;1&lt;/R&gt;&lt;C&gt;1&lt;/C&gt;&lt;D xsi:type="xsd:double"&gt;10562.9684603217&lt;/D&gt;&lt;/FQL&gt;&lt;FQL&gt;&lt;Q&gt;US5303073051^FF_MKT_VAL_PUBLIC(ANN_R,2016)&lt;/Q&gt;&lt;R&gt;1&lt;/R&gt;&lt;C&gt;1&lt;/C&gt;&lt;D xsi:type="xsd:double"&gt;7691.81288080624&lt;/D&gt;&lt;/FQL&gt;&lt;FQL&gt;&lt;Q&gt;US5303073051^FF_MKT_VAL_PUBLIC(ANN_R,2020)&lt;/Q&gt;&lt;R&gt;1&lt;/R&gt;&lt;C&gt;1&lt;/C&gt;&lt;D xsi:type="xsd:double"&gt;25434.721545364&lt;/D&gt;&lt;/FQL&gt;&lt;FQL&gt;&lt;Q&gt;US5260571048^FF_MKT_VAL_PUBLIC(ANN_R,2016)&lt;/Q&gt;&lt;R&gt;1&lt;/R&gt;&lt;C&gt;1&lt;/C&gt;&lt;D xsi:type="xsd:double"&gt;8521.83426242488&lt;/D&gt;&lt;/FQL&gt;&lt;FQL&gt;&lt;Q&gt;US5260571048^FF_MKT_VAL_PUBLIC(ANN_R,2020)&lt;/Q&gt;&lt;R&gt;1&lt;/R&gt;&lt;C&gt;1&lt;/C&gt;&lt;D xsi:type="xsd:double"&gt;20591.349518676&lt;/D&gt;&lt;/FQL&gt;&lt;FQL&gt;&lt;Q&gt;FR0010307819^FF_MKT_VAL_PUBLIC(ANN_R,2016)&lt;/Q&gt;&lt;R&gt;1&lt;/R&gt;&lt;C&gt;1&lt;/C&gt;&lt;D xsi:type="xsd:double"&gt;13924.8240372422&lt;/D&gt;&lt;/FQL&gt;&lt;FQL&gt;&lt;Q&gt;FR0010307819^FF_MKT_VAL_PUBLIC(ANN_R,2020)&lt;/Q&gt;&lt;R&gt;1&lt;/R&gt;&lt;C&gt;1&lt;/C&gt;&lt;D xsi:type="xsd:double"&gt;19090.9678571364&lt;/D&gt;&lt;/FQL&gt;&lt;FQL&gt;&lt;Q&gt;US5132721045^FF_MKT_VAL_PUBLIC(ANN_R,2016)&lt;/Q&gt;&lt;R&gt;1&lt;/R&gt;&lt;C&gt;1&lt;/C&gt;&lt;D xsi:type="xsd:double"&gt;8203.42886288087&lt;/D&gt;&lt;/FQL&gt;&lt;FQL&gt;&lt;Q&gt;US5132721045^FF_MKT_VAL_PUBLIC(ANN_R,2020)&lt;/Q&gt;&lt;R&gt;1&lt;/R&gt;&lt;C&gt;1&lt;/C&gt;&lt;D xsi:type="xsd:double"&gt;9212.29804888078&lt;/D&gt;&lt;/FQL&gt;&lt;FQL&gt;&lt;Q&gt;US5128071082^FF_MKT_VAL_PUBLIC(ANN_R,2016)&lt;/Q&gt;&lt;R&gt;1&lt;/R&gt;&lt;C&gt;1&lt;/C&gt;&lt;D xsi:type="xsd:double"&gt;16852.3451882462&lt;/D&gt;&lt;/FQL&gt;&lt;FQL&gt;&lt;Q&gt;US5128071082^FF_MKT_VAL_PUBLIC(ANN_R,2020)&lt;/Q&gt;&lt;R&gt;1&lt;/R&gt;&lt;C&gt;1&lt;/C&gt;&lt;D xsi:type="xsd:double"&gt;68320.5718273544&lt;/D&gt;&lt;/FQL&gt;&lt;FQL&gt;&lt;Q&gt;CH0012214059^FF_MKT_VAL_PUBLIC(ANN_R,2016)&lt;/Q&gt;&lt;R&gt;1&lt;/R&gt;&lt;C&gt;1&lt;/C&gt;&lt;D xsi:type="xsd:double"&gt;23152.473086064&lt;/D&gt;&lt;/FQL&gt;&lt;FQL&gt;&lt;Q&gt;CH0012214059^FF_MKT_VAL_PUBLIC(ANN_R,2020)&lt;/Q&gt;&lt;R&gt;1&lt;/R&gt;&lt;C&gt;1&lt;/C&gt;&lt;D xsi:type="xsd:double"&gt;24571.7571484028&lt;/D&gt;&lt;/FQL&gt;&lt;FQL&gt;&lt;Q&gt;JP3249600002^FF_MKT_VAL_PUBLIC(ANN_R,2016)&lt;/Q&gt;&lt;R&gt;1&lt;/R&gt;&lt;C&gt;1&lt;/C&gt;&lt;D xsi:type="xsd:double"&gt;1888532.11795158&lt;/D&gt;&lt;/FQL&gt;&lt;FQL&gt;&lt;Q&gt;JP3249600002^FF_MKT_VAL_PUBLIC(ANN_R,2020)&lt;/Q&gt;&lt;R&gt;1&lt;/R&gt;&lt;C&gt;1&lt;/C&gt;&lt;D xsi:type="xsd:double"&gt;2052711.18827125&lt;/D&gt;&lt;/FQL&gt;&lt;FQL&gt;&lt;Q&gt;US5010441013^FF_MKT_VAL_PUBLIC(ANN_R,2016)&lt;/Q&gt;&lt;R&gt;1&lt;/R&gt;&lt;C&gt;1&lt;/C&gt;&lt;D xsi:type="xsd:double"&gt;31682.77901712&lt;/D&gt;&lt;/FQL&gt;&lt;FQL&gt;&lt;Q&gt;US5010441013^FF_MKT_VAL_PUBLIC(ANN_R,2020)&lt;/Q&gt;&lt;R&gt;1&lt;/R&gt;&lt;C&gt;1&lt;/C&gt;&lt;D xsi:type="xsd:double"&gt;23874.81883984&lt;/D&gt;&lt;/FQL&gt;&lt;FQL&gt;&lt;Q&gt;NL0000009082^FF_MKT_VAL_PUBLIC(ANN_R,2016)&lt;/Q&gt;&lt;R&gt;1&lt;/R&gt;&lt;C&gt;1&lt;/C&gt;&lt;D xsi:type="xsd:double"&gt;9428.95373517871&lt;/D&gt;&lt;/FQL&gt;&lt;FQL&gt;&lt;Q&gt;NL0000009082^FF_MKT_VAL_PUBLIC(ANN_R,2020)&lt;/Q&gt;&lt;R&gt;1&lt;/R&gt;&lt;C&gt;1&lt;/C&gt;&lt;D xsi:type="xsd:double"&gt;8331.30910010265&lt;/D&gt;&lt;/FQL&gt;&lt;FQL&gt;&lt;Q&gt;JP3304200003^FF_MKT_VAL_PUBLIC(ANN_R,2016)&lt;/Q&gt;&lt;R&gt;1&lt;/R&gt;&lt;C&gt;1&lt;/C&gt;&lt;D xsi:type="xsd:double"&gt;2343410.28439047&lt;/D&gt;&lt;/FQL&gt;&lt;FQL&gt;&lt;Q&gt;JP3304200003^FF_MKT_VAL_PUBLIC(ANN_R,2020)&lt;/Q&gt;&lt;R&gt;1&lt;/R&gt;&lt;C&gt;1&lt;/C&gt;&lt;D xsi:type="xsd:double"&gt;2881020.97930495&lt;/D&gt;&lt;/FQL&gt;&lt;FQL&gt;&lt;Q&gt;JP3258000003^FF_MKT_VAL_PUBLIC(ANN_R,2016)&lt;/Q&gt;&lt;R&gt;0&lt;/R&gt;&lt;C&gt;0&lt;/C&gt;&lt;/FQL&gt;&lt;FQL&gt;&lt;Q&gt;JP3258000003^FF_MKT_VAL_PUBLIC(ANN_R,2020)&lt;/Q&gt;&lt;R&gt;0&lt;/R&gt;&lt;C&gt;0&lt;/C&gt;&lt;/FQL&gt;&lt;FQL&gt;&lt;Q&gt;US4943681035^FF_MKT_VAL_PUBLIC(ANN_R,2016)&lt;/Q&gt;&lt;R&gt;1&lt;/R&gt;&lt;C&gt;1&lt;/C&gt;&lt;D xsi:type="xsd:double"&gt;40580.1267230419&lt;/D&gt;&lt;/FQL&gt;&lt;FQL&gt;&lt;Q&gt;US4943681035^FF_MKT_VAL_PUBLIC(ANN_R,2020)&lt;/Q&gt;&lt;R&gt;1&lt;/R&gt;&lt;C&gt;1&lt;/C&gt;&lt;D xsi:type="xsd:double"&gt;45632.2506897564&lt;/D&gt;&lt;/FQL&gt;&lt;FQL&gt;&lt;Q&gt;JP3240400006^FF_MKT_VAL_PUBLIC(ANN_R,2016)&lt;/Q&gt;&lt;R&gt;1&lt;/R&gt;&lt;C&gt;1&lt;/C&gt;&lt;D xsi:type="xsd:double"&gt;412607.853334558&lt;/D&gt;&lt;/FQL&gt;&lt;FQL&gt;&lt;Q&gt;JP3240400006^FF_MKT_VAL_PUBLIC(ANN_R,2020)&lt;/Q&gt;&lt;R&gt;1&lt;/R&gt;&lt;C&gt;1&lt;/C&gt;&lt;D xsi:type="xsd:double"&gt;896639.895117447&lt;/D&gt;&lt;/FQL&gt;&lt;FQL&gt;&lt;Q&gt;KR7000270009^FF_MKT_VAL_PUBLIC(ANN_R,2016)&lt;/Q&gt;&lt;R&gt;1&lt;/R&gt;&lt;C&gt;1&lt;/C&gt;&lt;D xsi:type="xsd:double"&gt;9753735.28641947&lt;/D&gt;&lt;/FQL&gt;&lt;FQL&gt;&lt;Q&gt;KR7000270009^FF_MKT_VAL_PUBLIC(ANN_R,2020)&lt;/Q&gt;&lt;R&gt;1&lt;/R&gt;&lt;C&gt;1&lt;/C&gt;&lt;D xsi:type="xsd:double"&gt;15149917.1466086&lt;/D&gt;&lt;/FQL&gt;&lt;FQL&gt;&lt;Q&gt;JP3236200006^FF_MKT_VAL_PUBLIC(ANN_R,2016)&lt;/Q&gt;&lt;R&gt;1&lt;/R&gt;&lt;C&gt;1&lt;/C&gt;&lt;D xsi:type="xsd:double"&gt;4096448.66159097&lt;/D&gt;&lt;/FQL&gt;&lt;FQL&gt;&lt;Q&gt;JP3236200006^FF_MKT_VAL_PUBLIC(ANN_R,2020)&lt;/Q&gt;&lt;R&gt;1&lt;/R&gt;&lt;C&gt;1&lt;/C&gt;&lt;D xsi:type="xsd:double"&gt;9649554.68843074&lt;/D&gt;&lt;/FQL&gt;&lt;FQL&gt;&lt;Q&gt;US4932671088^FF_MKT_VAL_PUBLIC(ANN_R,2016)&lt;/Q&gt;&lt;R&gt;1&lt;/R&gt;&lt;C&gt;1&lt;/C&gt;&lt;D xsi:type="xsd:double"&gt;19637.8376121616&lt;/D&gt;&lt;/FQL&gt;&lt;FQL&gt;&lt;Q&gt;US4932671088^FF_MKT_VAL_PUBLIC(ANN_R,2020)&lt;/Q&gt;&lt;R&gt;1&lt;/R&gt;&lt;C&gt;1&lt;/C&gt;&lt;D xsi:type="xsd:double"&gt;15934.0269187102&lt;/D&gt;&lt;/FQL&gt;&lt;FQL&gt;&lt;Q&gt;US49271V1008^FF_MKT_VAL_PUBLIC(ANN_R,2016)&lt;/Q&gt;&lt;R&gt;1&lt;/R&gt;&lt;C&gt;1&lt;/C&gt;&lt;D xsi:type="xsd:double"&gt;16549.8303333215&lt;/D&gt;&lt;/FQL&gt;&lt;FQL&gt;&lt;Q&gt;US49271V1008^FF_MKT_VAL_PUBLIC(ANN_R,2020)&lt;/Q&gt;&lt;R&gt;1&lt;/R&gt;&lt;C&gt;1&lt;/C&gt;&lt;D xsi:type="xsd:double"&gt;21777.8655749434&lt;/D&gt;&lt;/FQL&gt;&lt;FQL&gt;&lt;Q&gt;FR0000121485^FF_MKT_VAL_PUBLIC(ANN_R,2016)&lt;/Q&gt;&lt;R&gt;1&lt;/R&gt;&lt;C&gt;1&lt;/C&gt;&lt;D xsi:type="xsd:double"&gt;15925.3006415478&lt;/D&gt;&lt;/FQL&gt;&lt;FQL&gt;&lt;Q&gt;FR0000121485^FF_MKT_VAL_PUBLIC(ANN_R,2020)&lt;/Q&gt;&lt;R&gt;1&lt;/R&gt;&lt;C&gt;1&lt;/C&gt;&lt;D xsi:type="xsd:double"&gt;43755.6871430273&lt;/D&gt;&lt;/FQL&gt;&lt;FQL&gt;&lt;Q&gt;JP3496400007^FF_MKT_VAL_PUBLIC(ANN_R,2016)&lt;/Q&gt;&lt;R&gt;1&lt;/R&gt;&lt;C&gt;1&lt;/C&gt;&lt;D xsi:type="xsd:double"&gt;4784359.09371046&lt;/D&gt;&lt;/FQL&gt;&lt;FQL&gt;&lt;Q&gt;JP3496400007^FF_MKT_VAL_PUBLIC(ANN_R,2020)&lt;/Q&gt;&lt;R&gt;1&lt;/R&gt;&lt;C&gt;1&lt;/C&gt;&lt;D xsi:type="xsd:double"&gt;5226029.76618465&lt;/D&gt;&lt;/FQL&gt;&lt;FQL&gt;&lt;Q&gt;BE0003565737^FF_MKT_VAL_PUBLIC(ANN_R,2016)&lt;/Q&gt;&lt;R&gt;1&lt;/R&gt;&lt;C&gt;1&lt;/C&gt;&lt;D xsi:type="xsd:double"&gt;16575.0915860462&lt;/D&gt;&lt;/FQL&gt;&lt;FQL&gt;&lt;Q&gt;BE0003565737^FF_MKT_VAL_PUBLIC(ANN_R,2020)&lt;/Q&gt;&lt;R&gt;1&lt;/R&gt;&lt;C&gt;1&lt;/C&gt;&lt;D xsi:type="xsd:double"&gt;14615.288644998&lt;/D&gt;&lt;/FQL&gt;&lt;FQL&gt;&lt;Q&gt;KR7105560007^FF_MKT_VAL_PUBLIC(ANN_R,2016)&lt;/Q&gt;&lt;R&gt;1&lt;/R&gt;&lt;C&gt;1&lt;/C&gt;&lt;D xsi:type="xsd:double"&gt;15544537.0261456&lt;/D&gt;&lt;/FQL&gt;&lt;FQL&gt;&lt;Q&gt;KR7105560007^FF_MKT_VAL_PUBLIC(ANN_R,2020)&lt;/Q&gt;&lt;R&gt;1&lt;/R&gt;&lt;C&gt;1&lt;/C&gt;&lt;D xsi:type="xsd:double"&gt;15541965.3297138&lt;/D&gt;&lt;/FQL&gt;&lt;FQL&gt;&lt;Q&gt;JP3205800000^FF_MKT_VAL_PUBLIC(ANN_R,2016)&lt;/Q&gt;&lt;R&gt;1&lt;/R&gt;&lt;C&gt;1&lt;/C&gt;&lt;D xsi:type="xsd:double"&gt;2512296.72668427&lt;/D&gt;&lt;/FQL&gt;&lt;FQL&gt;&lt;Q&gt;JP3205800000^FF_MKT_VAL_PUBLIC(ANN_R,2020)&lt;/Q&gt;&lt;R&gt;1&lt;/R&gt;&lt;C&gt;1&lt;/C&gt;&lt;D xsi:type="xsd:double"&gt;3640420.71550871&lt;/D&gt;&lt;/FQL&gt;&lt;FQL&gt;&lt;Q&gt;KR7035720002^FF_MKT_VAL_PUBLIC(ANN_R,2016)&lt;/Q&gt;&lt;R&gt;1&lt;/R&gt;&lt;C&gt;1&lt;/C&gt;&lt;D xsi:type="xsd:double"&gt;2486421.88859387&lt;/D&gt;&lt;/FQL&gt;&lt;FQL&gt;&lt;Q&gt;KR7035720002^FF_MKT_VAL_PUBLIC(ANN_R,2020)&lt;/Q&gt;&lt;R&gt;1&lt;/R&gt;&lt;C&gt;1&lt;/C&gt;&lt;D xsi:type="xsd:double"&gt;21117494.4039744&lt;/D&gt;&lt;/FQL&gt;&lt;FQL&gt;&lt;Q&gt;NL0012015705^FF_MKT_VAL_PUBLIC(ANN_R,2016)&lt;/Q&gt;&lt;R&gt;1&lt;/R&gt;&lt;C&gt;1&lt;/C&gt;&lt;D xsi:type="xsd:double"&gt;402.900780998628&lt;/D&gt;&lt;/FQL&gt;&lt;FQL&gt;&lt;Q&gt;NL0012015705^FF_MKT_VAL_PUBLIC(ANN_R,2020)&lt;/Q&gt;&lt;R&gt;1&lt;/R&gt;&lt;C&gt;1&lt;/C&gt;&lt;D xsi:type="xsd:double"&gt;12022.0909472198&lt;/D&gt;&lt;/FQL&gt;&lt;FQL&gt;&lt;Q&gt;CH0102484968^FF_MKT_VAL_PUBLIC(ANN_R,2016)&lt;/Q&gt;&lt;R&gt;1&lt;/R&gt;&lt;C&gt;1&lt;/C&gt;&lt;D xsi:type="xsd:double"&gt;9543.59928423751&lt;/D&gt;&lt;/FQL&gt;&lt;FQL&gt;&lt;Q&gt;CH0102484968^FF_MKT_VAL_PUBLIC(ANN_R,2020)&lt;/Q&gt;&lt;R&gt;1&lt;/R&gt;&lt;C&gt;1&lt;/C&gt;&lt;D xsi:type="xsd:double"&gt;10638.1004323927&lt;/D&gt;&lt;/FQL&gt;&lt;FQL&gt;&lt;Q&gt;JP3726800000^FF_MKT_VAL_PUBLIC(ANN_R,2016)&lt;/Q&gt;&lt;R&gt;1&lt;/R&gt;&lt;C&gt;1&lt;/C&gt;&lt;D xsi:type="xsd:double"&gt;3651028.68155582&lt;/D&gt;&lt;/FQL&gt;&lt;FQL&gt;&lt;Q&gt;JP3726800000^FF_MKT_VAL_PUBLIC(ANN_R,2020)&lt;/Q&gt;&lt;R&gt;1&lt;/R&gt;&lt;C&gt;1&lt;/C&gt;&lt;D xsi:type="xsd:double"&gt;2003397.02992301&lt;/D&gt;&lt;/FQL&gt;&lt;FQL&gt;&lt;Q&gt;JP3752900005^FF_MKT_VAL_PUBLIC(ANN_R,2016)&lt;/Q&gt;&lt;R&gt;1&lt;/R&gt;&lt;C&gt;1&lt;/C&gt;&lt;D xsi:type="xsd:double"&gt;571066.96151505&lt;/D&gt;&lt;/FQL&gt;&lt;FQL&gt;&lt;Q&gt;JP3752900005^FF_MKT_VAL_PUBLIC(ANN_R,2020)&lt;/Q&gt;&lt;R&gt;1&lt;/R&gt;&lt;C&gt;1&lt;/C&gt;&lt;D xsi:type="xsd:double"&gt;1245605.21175401&lt;/D&gt;&lt;/FQL&gt;&lt;FQL&gt;&lt;Q&gt;US8326964058^FF_MKT_VAL_PUBLIC(ANN_R,2016)&lt;/Q&gt;&lt;R&gt;1&lt;/R&gt;&lt;C&gt;1&lt;/C&gt;&lt;D xsi:type="xsd:double"&gt;13656.669401683&lt;/D&gt;&lt;/FQL&gt;&lt;FQL&gt;&lt;Q&gt;US8326964058^FF_MKT_VAL_PUBLIC(ANN_R,2020)&lt;/Q&gt;&lt;R&gt;1&lt;/R&gt;&lt;C&gt;1&lt;/C&gt;&lt;D xsi:type="xsd:double"&gt;14269.5967496824&lt;/D&gt;&lt;/FQL&gt;&lt;FQL&gt;&lt;Q&gt;JP3143600009^FF_MKT_VAL_PUBLIC(ANN_R,2016)&lt;/Q&gt;&lt;R&gt;1&lt;/R&gt;&lt;C&gt;1&lt;/C&gt;&lt;D xsi:type="xsd:double"&gt;1918577.03217723&lt;/D&gt;&lt;/FQL&gt;&lt;FQL&gt;&lt;Q&gt;CH0025751329^FF_MKT_VAL_PUBLIC(ANN_R,2017)&lt;/Q&gt;&lt;R&gt;1&lt;/R&gt;&lt;C&gt;1&lt;/C&gt;&lt;D xsi:type="xsd:double"&gt;5125.04200248193&lt;/D&gt;&lt;/FQL&gt;&lt;FQL&gt;&lt;Q&gt;NL0000226223^FF_MKT_VAL_PUBLIC(ANN_R,2017)&lt;/Q&gt;&lt;R&gt;1&lt;/R&gt;&lt;C&gt;1&lt;/C&gt;&lt;D xsi:type="xsd:double"&gt;11568.0788330053&lt;/D&gt;&lt;/FQL&gt;&lt;FQL&gt;&lt;Q&gt;SE0000103699^FF_MKT_VAL_PUBLIC(ANN_R,2017)&lt;/Q&gt;&lt;R&gt;1&lt;/R&gt;&lt;C&gt;1&lt;/C&gt;&lt;D xsi:type="xsd:double"&gt;102064.87327871&lt;/D&gt;&lt;/FQL&gt;&lt;FQL&gt;&lt;Q&gt;FR0000130650^FF_MKT_VAL_PUBLIC(ANN_R,2017)&lt;/Q&gt;&lt;R&gt;1&lt;/R&gt;&lt;C&gt;1&lt;/C&gt;&lt;D xsi:type="xsd:double"&gt;11173.2931792992&lt;/D&gt;&lt;/FQL&gt;&lt;FQL&gt;&lt;Q&gt;ES0109067019^FF_MKT_VAL_PUBLIC(ANN_R,2017)&lt;/Q&gt;&lt;R&gt;1&lt;/R&gt;&lt;C&gt;1&lt;/C&gt;&lt;D xsi:type="xsd:double"&gt;26249.2224686253&lt;/D&gt;&lt;/FQL&gt;&lt;FQL&gt;&lt;Q&gt;SE0000108656^FF_MKT_VAL_PUBLIC(ANN_R,2017)&lt;/Q&gt;&lt;R&gt;1&lt;/R&gt;&lt;C&gt;1&lt;/C&gt;&lt;D xsi:type="xsd:double"&gt;153781.806311236&lt;/D&gt;&lt;/FQL&gt;&lt;FQL&gt;&lt;Q&gt;DE0006231004^FF_MKT_VAL_PUBLIC(ANN_R,2017)&lt;/Q&gt;&lt;R&gt;1&lt;/R&gt;&lt;C&gt;1&lt;/C&gt;&lt;D xsi:type="xsd:double"&gt;23912.3737482568&lt;/D&gt;&lt;/FQL&gt;&lt;FQL&gt;&lt;Q&gt;DE0007164600^FF_MKT_VAL_PUBLIC(ANN_R,2017)&lt;/Q&gt;&lt;R&gt;1&lt;/R&gt;&lt;C&gt;1&lt;/C&gt;&lt;D xsi:type="xsd:double"&gt;90217.2247840272&lt;/D&gt;&lt;/FQL&gt;&lt;FQL&gt;&lt;Q&gt;US8793601050^FF_MKT_VAL_PUBLIC(ANN_R,2017)&lt;/Q&gt;&lt;R&gt;1&lt;/R&gt;&lt;C&gt;1&lt;/C&gt;&lt;D xsi:type="xsd:double"&gt;5964.81531546756&lt;/D&gt;&lt;/FQL&gt;&lt;FQL&gt;&lt;Q&gt;US64110D1046^FF_MKT_VAL_PUBLIC(ANN_R,2017)&lt;/Q&gt;&lt;R&gt;1&lt;/R&gt;&lt;C&gt;1&lt;/C&gt;&lt;D xsi:type="xsd:double"&gt;15681.58133139&lt;/D&gt;&lt;/FQL&gt;&lt;FQL&gt;&lt;Q&gt;US0404131064^FF_MKT_VAL_PUBLIC(ANN_R,2017)&lt;/Q&gt;&lt;R&gt;1&lt;/R&gt;&lt;C&gt;1&lt;/C&gt;&lt;D xsi:type="xsd:double"&gt;11846.9296809928&lt;/D&gt;&lt;/FQL&gt;&lt;FQL&gt;&lt;Q&gt;US8740541094^FF_MKT_VAL_PUBLIC(ANN_R,2017)&lt;/Q&gt;&lt;R&gt;1&lt;/R&gt;&lt;C&gt;1&lt;/C&gt;&lt;D xsi:type="xsd:double"&gt;11591.4763712644&lt;/D&gt;&lt;/FQL&gt;&lt;FQL&gt;&lt;Q&gt;US74736K1016^FF_MKT_VAL_PUBLIC(ANN_R,2017)&lt;/Q&gt;&lt;R&gt;1&lt;/R&gt;&lt;C&gt;1&lt;/C&gt;&lt;D xsi:type="xsd:double"&gt;7629.24188721422&lt;/D&gt;&lt;/FQL&gt;&lt;FQL&gt;&lt;Q&gt;US57772K1016^FF_MKT_VAL_PUBLIC(ANN_R,2017)&lt;/Q&gt;&lt;R&gt;1&lt;/R&gt;&lt;C&gt;1&lt;/C&gt;&lt;D xsi:type="xsd:double"&gt;14656.7692831526&lt;/D&gt;&lt;/FQL&gt;&lt;FQL&gt;&lt;Q&gt;US34959E1091^FF_MKT_VAL_PUBLIC(ANN_R,2017)&lt;/Q&gt;&lt;R&gt;1&lt;/R&gt;&lt;C&gt;1&lt;/C&gt;&lt;D xsi:type="xsd:double"&gt;6176.7382110998&lt;/D&gt;&lt;/FQL&gt;&lt;FQL&gt;&lt;Q&gt;US9892071054^FF_MKT_VAL_PUBLIC(ANN_R,2017)&lt;/Q&gt;&lt;R&gt;1&lt;/R&gt;&lt;C&gt;1&lt;/C&gt;&lt;D xsi:type="xsd:double"&gt;5453.61122415414&lt;/D&gt;&lt;/FQL&gt;&lt;FQL&gt;&lt;Q&gt;US6792951054^FF_MKT_VAL_PUBLIC(ANN_R,2017)&lt;/Q&gt;&lt;R&gt;1&lt;/R&gt;&lt;C&gt;1&lt;/C&gt;&lt;D xsi:type="xsd:double"&gt;1700.12311176817&lt;/D&gt;&lt;/FQL&gt;&lt;FQL&gt;&lt;Q&gt;US2855121099^FF_MKT_VAL_PUBLIC(ANN_R,2017)&lt;/Q&gt;&lt;R&gt;1&lt;/R&gt;&lt;C&gt;1&lt;/C&gt;&lt;D xsi:type="xsd:double"&gt;23841.56264958&lt;/D&gt;&lt;/FQL&gt;&lt;FQL&gt;&lt;Q&gt;US40434L1052^FF_MKT_VAL_PUBLIC(ANN_R,2017)&lt;/Q&gt;&lt;R&gt;1&lt;/R&gt;&lt;C&gt;1&lt;/C&gt;&lt;D xsi:type="xsd:double"&gt;34636.1668125&lt;/D&gt;&lt;/FQL&gt;&lt;FQL&gt;&lt;Q&gt;US00507V1098^FF_MKT_VAL_PUBLIC(ANN_R,2017)&lt;/Q&gt;&lt;R&gt;1&lt;/R&gt;&lt;C&gt;1&lt;/C&gt;&lt;D xsi:type="xsd:double"&gt;44888.499336569&lt;/D&gt;&lt;/FQL&gt;&lt;FQL&gt;&lt;Q&gt;US5128071082^FF_MKT_VAL_PUBLIC(ANN_R,2017)&lt;/Q&gt;&lt;R&gt;1&lt;/R&gt;&lt;C&gt;1&lt;/C&gt;&lt;D xsi:type="xsd:double"&gt;29637.0741749899&lt;/D&gt;&lt;/FQL&gt;&lt;FQL&gt;&lt;Q&gt;KR7036570000^FF_MKT_VAL_PUBLIC(ANN_R,2017)&lt;/Q&gt;&lt;R&gt;1&lt;/R&gt;&lt;C&gt;1&lt;/C&gt;&lt;D xsi:type="xsd:double"&gt;7226741.76789866&lt;/D&gt;&lt;/FQL&gt;&lt;FQL&gt;&lt;Q&gt;JP3242800005^FF_MKT_VAL_PUBLIC(ANN_R,2017)&lt;/Q&gt;&lt;R&gt;1&lt;/R&gt;&lt;C&gt;1&lt;/C&gt;&lt;D xsi:type="xsd:double"&gt;3240701.69658214&lt;/D&gt;&lt;/FQL&gt;&lt;FQL&gt;&lt;Q&gt;JP3122400009^FF_MKT_VAL_PUBLIC(ANN_R,2017)&lt;/Q&gt;&lt;R&gt;1&lt;/R&gt;&lt;C&gt;1&lt;/C&gt;&lt;D xsi:type="xsd:double"&gt;355746.790813563&lt;/D&gt;&lt;/FQL&gt;&lt;FQL&gt;&lt;Q&gt;JP3756600007^FF_MKT_VAL_PUBLIC(ANN_R,2017)&lt;/Q&gt;&lt;R&gt;1&lt;/R&gt;&lt;C&gt;1&lt;/C&gt;&lt;D xsi:type="xsd:double"&gt;4194457.12782971&lt;/D&gt;&lt;/FQL&gt;&lt;FQL&gt;&lt;Q&gt;KR7035720002^FF_MKT_VAL_PUBLIC(ANN_R,2017)&lt;/Q&gt;&lt;R&gt;1&lt;/R&gt;&lt;C&gt;1&lt;/C&gt;&lt;D xsi:type="xsd:double"&gt;4477358.3790577&lt;/D&gt;&lt;/FQL&gt;&lt;FQL&gt;&lt;Q&gt;JP3866800000^FF_MKT_VAL_PUBLIC(ANN_R,2017)&lt;/Q&gt;&lt;R&gt;1&lt;/R&gt;&lt;C&gt;1&lt;/C&gt;&lt;D xsi:type="xsd:double"&gt;2968057.43284069&lt;/D&gt;&lt;/FQL&gt;&lt;FQL&gt;&lt;Q&gt;JP3778630008^FF_MKT_VAL_PUBLIC(ANN_R,2017)&lt;/Q&gt;&lt;R&gt;1&lt;/R&gt;&lt;C&gt;1&lt;/C&gt;&lt;D xsi:type="xsd:double"&gt;639922.766038802&lt;/D&gt;&lt;/FQL&gt;&lt;FQL&gt;&lt;Q&gt;KR7035420009^FF_MKT_VAL_PUBLIC(ANN_R,2017)&lt;/Q&gt;&lt;R&gt;1&lt;/R&gt;&lt;C&gt;1&lt;/C&gt;&lt;D xsi:type="xsd:double"&gt;21666164.8747457&lt;/D&gt;&lt;/FQL&gt;&lt;FQL&gt;&lt;Q&gt;JP3236200006^FF_MKT_VAL_PUBLIC(ANN_R,2017)&lt;/Q&gt;&lt;R&gt;1&lt;/R&gt;&lt;C&gt;1&lt;/C&gt;&lt;D xsi:type="xsd:double"&gt;5870702.57464803&lt;/D&gt;&lt;/FQL&gt;&lt;FQL&gt;&lt;Q&gt;JP3814000000^FF_MKT_VAL_PUBLIC(ANN_R,2017)&lt;/Q&gt;&lt;R&gt;1&lt;/R&gt;&lt;C&gt;1&lt;/C&gt;&lt;D xsi:type="xsd:double"&gt;1275372.82933561&lt;/D&gt;&lt;/FQL&gt;&lt;FQL&gt;&lt;Q&gt;JP3758190007^FF_MKT_VAL_PUBLIC(ANN_R,2017)&lt;/Q&gt;&lt;R&gt;1&lt;/R&gt;&lt;C&gt;1&lt;/C&gt;&lt;D xsi:type="xsd:double"&gt;692939.584024262&lt;/D&gt;&lt;/FQL&gt;&lt;FQL&gt;&lt;Q&gt;JP3571400005^FF_MKT_VAL_PUBLIC(ANN_R,2017)&lt;/Q&gt;&lt;R&gt;1&lt;/R&gt;&lt;C&gt;1&lt;/C&gt;&lt;D xsi:type="xsd:double"&gt;3074952.07081929&lt;/D&gt;&lt;/FQL&gt;&lt;FQL&gt;&lt;Q&gt;TW0002454006^FF_MKT_VAL_PUBLIC(ANN_R,2017)&lt;/Q&gt;&lt;R&gt;1&lt;/R&gt;&lt;C&gt;1&lt;/C&gt;&lt;D xsi:type="xsd:double"&gt;415082.105251763&lt;/D&gt;&lt;/FQL&gt;&lt;FQL&gt;&lt;Q&gt;JP3249600002^FF_MKT_VAL_PUBLIC(ANN_R,2017)&lt;/Q&gt;&lt;R&gt;1&lt;/R&gt;&lt;C&gt;1&lt;/C&gt;&lt;D xsi:type="xsd:double"&gt;1801095.57672713&lt;/D&gt;&lt;/FQL&gt;&lt;FQL&gt;&lt;Q&gt;KR7005930003^FF_MKT_VAL_PUBLIC(ANN_R,2017)&lt;/Q&gt;&lt;R&gt;1&lt;/R&gt;&lt;C&gt;1&lt;/C&gt;&lt;D xsi:type="xsd:double"&gt;221925866.918822&lt;/D&gt;&lt;/FQL&gt;&lt;FQL&gt;&lt;Q&gt;JP3173400007^FF_MKT_VAL_PUBLIC(ANN_R,2017)&lt;/Q&gt;&lt;R&gt;1&lt;/R&gt;&lt;C&gt;1&lt;/C&gt;&lt;D xsi:type="xsd:double"&gt;474791.694121503&lt;/D&gt;&lt;/FQL&gt;&lt;FQL&gt;&lt;Q&gt;CH0025751329^FF_MKT_VAL_PUBLIC(ANN_R,2019)&lt;/Q&gt;&lt;R&gt;1&lt;/R&gt;&lt;C&gt;1&lt;/C&gt;&lt;D xsi:type="xsd:double"&gt;6703.74833787811&lt;/D&gt;&lt;/FQL&gt;&lt;FQL&gt;&lt;Q&gt;NL0000226223^FF_MKT_VAL_PUBLIC(ANN_R,2019)&lt;/Q&gt;&lt;R&gt;1&lt;/R&gt;&lt;C&gt;1&lt;/C&gt;&lt;D xsi:type="xsd:double"&gt;15018.5977076003&lt;/D&gt;&lt;/FQL&gt;&lt;FQL&gt;&lt;Q&gt;SE0000103699^FF_MKT_VAL_PUBLIC(ANN_R,2019)&lt;/Q&gt;&lt;R&gt;1&lt;/R&gt;&lt;C&gt;1&lt;/C&gt;&lt;D xsi:type="xsd:double"&gt;142291.534594111&lt;/D&gt;&lt;/FQL&gt;&lt;FQL&gt;&lt;Q&gt;FR0000130650^FF_MKT_VAL_PUBLIC(ANN_R,2019)&lt;/Q&gt;&lt;R&gt;1&lt;/R&gt;&lt;C&gt;1&lt;/C&gt;&lt;D xsi:type="xsd:double"&gt;18957.0690367567&lt;/D&gt;&lt;/FQL&gt;&lt;FQL&gt;&lt;Q&gt;ES0109067019^FF_MKT_VAL_PUBLIC(ANN_R,2019)&lt;/Q&gt;&lt;R&gt;1&lt;/R&gt;&lt;C&gt;1&lt;/C&gt;&lt;D xsi:type="xsd:double"&gt;31340.5280017205&lt;/D&gt;&lt;/FQL&gt;&lt;FQL&gt;&lt;Q&gt;SE0000108656^FF_MKT_VAL_PUBLIC(ANN_R,2019)&lt;/Q&gt;&lt;R&gt;1&lt;/R&gt;&lt;C&gt;1&lt;/C&gt;&lt;D xsi:type="xsd:double"&gt;237042.66426153&lt;/D&gt;&lt;/FQL&gt;&lt;FQL&gt;&lt;Q&gt;DE0006231004^FF_MKT_VAL_PUBLIC(ANN_R,2019)&lt;/Q&gt;&lt;R&gt;1&lt;/R&gt;&lt;C&gt;1&lt;/C&gt;&lt;D xsi:type="xsd:double"&gt;20416.866437169&lt;/D&gt;&lt;/FQL&gt;&lt;FQL&gt;&lt;Q&gt;DE0007164600^FF_MKT_VAL_PUBLIC(ANN_R,2019)&lt;/Q&gt;&lt;R&gt;1&lt;/R&gt;&lt;C&gt;1&lt;/C&gt;&lt;D xsi:type="xsd:double"&gt;123849.661406657&lt;/D&gt;&lt;/FQL&gt;&lt;FQL&gt;&lt;Q&gt;US8793601050^FF_MKT_VAL_PUBLIC(ANN_R,2019)&lt;/Q&gt;&lt;R&gt;1&lt;/R&gt;&lt;C&gt;1&lt;/C&gt;&lt;D xsi:type="xsd:double"&gt;12474.4402516615&lt;/D&gt;&lt;/FQL&gt;&lt;FQL&gt;&lt;Q&gt;US64110D1046^FF_MKT_VAL_PUBLIC(ANN_R,2019)&lt;/Q&gt;&lt;R&gt;1&lt;/R&gt;&lt;C&gt;1&lt;/C&gt;&lt;D xsi:type="xsd:double"&gt;14463.31594464&lt;/D&gt;&lt;/FQL&gt;&lt;FQL&gt;&lt;Q&gt;US0404131064^FF_MKT_VAL_PUBLIC(ANN_R,2019)&lt;/Q&gt;&lt;R&gt;1&lt;/R&gt;&lt;C&gt;1&lt;/C&gt;&lt;D xsi:type="xsd:double"&gt;11170.8417109734&lt;/D&gt;&lt;/FQL&gt;&lt;FQL&gt;&lt;Q&gt;US8740541094^FF_MKT_VAL_PUBLIC(ANN_R,2019)&lt;/Q&gt;&lt;R&gt;1&lt;/R&gt;&lt;C&gt;1&lt;/C&gt;&lt;D xsi:type="xsd:double"&gt;23303.6132405305&lt;/D&gt;&lt;/FQL&gt;&lt;FQL&gt;&lt;Q&gt;US74736K1016^FF_MKT_VAL_PUBLIC(ANN_R,2019)&lt;/Q&gt;&lt;R&gt;1&lt;/R&gt;&lt;C&gt;1&lt;/C&gt;&lt;D xsi:type="xsd:double"&gt;18944.5943205838&lt;/D&gt;&lt;/FQL&gt;&lt;FQL&gt;&lt;Q&gt;US57772K1016^FF_MKT_VAL_PUBLIC(ANN_R,2019)&lt;/Q&gt;&lt;R&gt;1&lt;/R&gt;&lt;C&gt;1&lt;/C&gt;&lt;D xsi:type="xsd:double"&gt;16595.0506045601&lt;/D&gt;&lt;/FQL&gt;&lt;FQL&gt;&lt;Q&gt;US34959E1091^FF_MKT_VAL_PUBLIC(ANN_R,2019)&lt;/Q&gt;&lt;R&gt;1&lt;/R&gt;&lt;C&gt;1&lt;/C&gt;&lt;D xsi:type="xsd:double"&gt;15429.914983076&lt;/D&gt;&lt;/FQL&gt;&lt;FQL&gt;&lt;Q&gt;US9892071054^FF_MKT_VAL_PUBLIC(ANN_R,2019)&lt;/Q&gt;&lt;R&gt;1&lt;/R&gt;&lt;C&gt;1&lt;/C&gt;&lt;D xsi:type="xsd:double"&gt;13662.4679104098&lt;/D&gt;&lt;/FQL&gt;&lt;FQL&gt;&lt;Q&gt;US6792951054^FF_MKT_VAL_PUBLIC(ANN_R,2019)&lt;/Q&gt;&lt;R&gt;1&lt;/R&gt;&lt;C&gt;1&lt;/C&gt;&lt;D xsi:type="xsd:double"&gt;12932.5561283598&lt;/D&gt;&lt;/FQL&gt;&lt;FQL&gt;&lt;Q&gt;US2855121099^FF_MKT_VAL_PUBLIC(ANN_R,2019)&lt;/Q&gt;&lt;R&gt;1&lt;/R&gt;&lt;C&gt;1&lt;/C&gt;&lt;D xsi:type="xsd:double"&gt;40810.0217472&lt;/D&gt;&lt;/FQL&gt;&lt;FQL&gt;&lt;Q&gt;US40434L1052^FF_MKT_VAL_PUBLIC(ANN_R,2019)&lt;/Q&gt;&lt;R&gt;1&lt;/R&gt;&lt;C&gt;1&lt;/C&gt;&lt;D xsi:type="xsd:double"&gt;29919.5039115&lt;/D&gt;&lt;/FQL&gt;&lt;FQL&gt;&lt;Q&gt;US00507V1098^FF_MKT_VAL_PUBLIC(ANN_R,2019)&lt;/Q&gt;&lt;R&gt;1&lt;/R&gt;&lt;C&gt;1&lt;/C&gt;&lt;D xsi:type="xsd:double"&gt;44919.3447027416&lt;/D&gt;&lt;/FQL&gt;&lt;FQL&gt;&lt;Q&gt;US5128071082^FF_MKT_VAL_PUBLIC(ANN_R,2019)&lt;/Q&gt;&lt;R&gt;1&lt;/R&gt;&lt;C&gt;1&lt;/C&gt;&lt;D xsi:type="xsd:double"&gt;42006.055719734&lt;/D&gt;&lt;/FQL&gt;&lt;FQL&gt;&lt;Q&gt;KR7036570000^FF_MKT_VAL_PUBLIC(ANN_R,2019)&lt;/Q&gt;&lt;R&gt;1&lt;/R&gt;&lt;C&gt;1&lt;/C&gt;&lt;D xsi:type="xsd:double"&gt;8127269.21939951&lt;/D&gt;&lt;/FQL&gt;&lt;FQL&gt;&lt;Q&gt;JP3242800005^FF_MKT_VAL_PUBLIC(ANN_R,2019)&lt;/Q&gt;&lt;R&gt;1&lt;/R&gt;&lt;C&gt;1&lt;/C&gt;&lt;D xsi:type="xsd:double"&gt;3878610.90956793&lt;/D&gt;&lt;/FQL&gt;&lt;FQL&gt;&lt;Q&gt;JP3122400009^FF_MKT_VAL_PUBLIC(ANN_R,2019)&lt;/Q&gt;&lt;R&gt;1&lt;/R&gt;&lt;C&gt;1&lt;/C&gt;&lt;D xsi:type="xsd:double"&gt;851773.208005402&lt;/D&gt;&lt;/FQL&gt;&lt;FQL&gt;&lt;Q&gt;JP3756600007^FF_MKT_VAL_PUBLIC(ANN_R,2019)&lt;/Q&gt;&lt;R&gt;1&lt;/R&gt;&lt;C&gt;1&lt;/C&gt;&lt;D xsi:type="xsd:double"&gt;4028323.59120103&lt;/D&gt;&lt;/FQL&gt;&lt;FQL&gt;&lt;Q&gt;KR7035720002^FF_MKT_VAL_PUBLIC(ANN_R,2019)&lt;/Q&gt;&lt;R&gt;1&lt;/R&gt;&lt;C&gt;1&lt;/C&gt;&lt;D xsi:type="xsd:double"&gt;7563459.52783217&lt;/D&gt;&lt;/FQL&gt;&lt;FQL&gt;&lt;Q&gt;JP3866800000^FF_MKT_VAL_PUBLIC(ANN_R,2019)&lt;/Q&gt;&lt;R&gt;1&lt;/R&gt;&lt;C&gt;1&lt;/C&gt;&lt;D xsi:type="xsd:double"&gt;1620287.74056933&lt;/D&gt;&lt;/FQL&gt;&lt;FQL&gt;&lt;Q&gt;JP3778630008^FF</t>
        </r>
      </text>
    </comment>
    <comment ref="A174" authorId="0" shapeId="0" xr:uid="{3961CBA6-37E3-401D-8A19-E2C13CDB3DD8}">
      <text>
        <r>
          <rPr>
            <b/>
            <sz val="9"/>
            <color indexed="81"/>
            <rFont val="Tahoma"/>
            <charset val="1"/>
          </rPr>
          <t>_MKT_VAL_PUBLIC(ANN_R,2019)&lt;/Q&gt;&lt;R&gt;1&lt;/R&gt;&lt;C&gt;1&lt;/C&gt;&lt;D xsi:type="xsd:double"&gt;949578.998702013&lt;/D&gt;&lt;/FQL&gt;&lt;FQL&gt;&lt;Q&gt;KR7035420009^FF_MKT_VAL_PUBLIC(ANN_R,2019)&lt;/Q&gt;&lt;R&gt;1&lt;/R&gt;&lt;C&gt;1&lt;/C&gt;&lt;D xsi:type="xsd:double"&gt;22929836.4457779&lt;/D&gt;&lt;/FQL&gt;&lt;FQL&gt;&lt;Q&gt;JP3236200006^FF_MKT_VAL_PUBLIC(ANN_R,2019)&lt;/Q&gt;&lt;R&gt;1&lt;/R&gt;&lt;C&gt;1&lt;/C&gt;&lt;D xsi:type="xsd:double"&gt;5440068.33362227&lt;/D&gt;&lt;/FQL&gt;&lt;FQL&gt;&lt;Q&gt;JP3814000000^FF_MKT_VAL_PUBLIC(ANN_R,2019)&lt;/Q&gt;&lt;R&gt;1&lt;/R&gt;&lt;C&gt;1&lt;/C&gt;&lt;D xsi:type="xsd:double"&gt;1391562.15274626&lt;/D&gt;&lt;/FQL&gt;&lt;FQL&gt;&lt;Q&gt;JP3758190007^FF_MKT_VAL_PUBLIC(ANN_R,2019)&lt;/Q&gt;&lt;R&gt;1&lt;/R&gt;&lt;C&gt;1&lt;/C&gt;&lt;D xsi:type="xsd:double"&gt;632580.116788468&lt;/D&gt;&lt;/FQL&gt;&lt;FQL&gt;&lt;Q&gt;JP3571400005^FF_MKT_VAL_PUBLIC(ANN_R,2019)&lt;/Q&gt;&lt;R&gt;1&lt;/R&gt;&lt;C&gt;1&lt;/C&gt;&lt;D xsi:type="xsd:double"&gt;2988457.35367921&lt;/D&gt;&lt;/FQL&gt;&lt;FQL&gt;&lt;Q&gt;TW0002454006^FF_MKT_VAL_PUBLIC(ANN_R,2019)&lt;/Q&gt;&lt;R&gt;1&lt;/R&gt;&lt;C&gt;1&lt;/C&gt;&lt;D xsi:type="xsd:double"&gt;628393.386545018&lt;/D&gt;&lt;/FQL&gt;&lt;FQL&gt;&lt;Q&gt;JP3249600002^FF_MKT_VAL_PUBLIC(ANN_R,2019)&lt;/Q&gt;&lt;R&gt;1&lt;/R&gt;&lt;C&gt;1&lt;/C&gt;&lt;D xsi:type="xsd:double"&gt;1870590.51953736&lt;/D&gt;&lt;/FQL&gt;&lt;FQL&gt;&lt;Q&gt;KR7005930003^FF_MKT_VAL_PUBLIC(ANN_R,2019)&lt;/Q&gt;&lt;R&gt;1&lt;/R&gt;&lt;C&gt;1&lt;/C&gt;&lt;D xsi:type="xsd:double"&gt;263853497.438716&lt;/D&gt;&lt;/FQL&gt;&lt;FQL&gt;&lt;Q&gt;JP3173400007^FF_MKT_VAL_PUBLIC(ANN_R,2019)&lt;/Q&gt;&lt;R&gt;1&lt;/R&gt;&lt;C&gt;1&lt;/C&gt;&lt;D xsi:type="xsd:double"&gt;792124.959499648&lt;/D&gt;&lt;/FQL&gt;&lt;FQL&gt;&lt;Q&gt;CH0025751329^FF_MKT_VAL_PUBLIC(ANN_R,2018)&lt;/Q&gt;&lt;R&gt;1&lt;/R&gt;&lt;C&gt;1&lt;/C&gt;&lt;D xsi:type="xsd:double"&gt;5891.74638372025&lt;/D&gt;&lt;/FQL&gt;&lt;FQL&gt;&lt;Q&gt;NL0000226223^FF_MKT_VAL_PUBLIC(ANN_R,2018)&lt;/Q&gt;&lt;R&gt;1&lt;/R&gt;&lt;C&gt;1&lt;/C&gt;&lt;D xsi:type="xsd:double"&gt;7968.38615197066&lt;/D&gt;&lt;/FQL&gt;&lt;FQL&gt;&lt;Q&gt;SE0000103699^FF_MKT_VAL_PUBLIC(ANN_R,2018)&lt;/Q&gt;&lt;R&gt;1&lt;/R&gt;&lt;C&gt;1&lt;/C&gt;&lt;D xsi:type="xsd:double"&gt;105771.277634001&lt;/D&gt;&lt;/FQL&gt;&lt;FQL&gt;&lt;Q&gt;FR0000130650^FF_MKT_VAL_PUBLIC(ANN_R,2018)&lt;/Q&gt;&lt;R&gt;1&lt;/R&gt;&lt;C&gt;1&lt;/C&gt;&lt;D xsi:type="xsd:double"&gt;13359.0001823527&lt;/D&gt;&lt;/FQL&gt;&lt;FQL&gt;&lt;Q&gt;ES0109067019^FF_MKT_VAL_PUBLIC(ANN_R,2018)&lt;/Q&gt;&lt;R&gt;1&lt;/R&gt;&lt;C&gt;1&lt;/C&gt;&lt;D xsi:type="xsd:double"&gt;25707.7997430588&lt;/D&gt;&lt;/FQL&gt;&lt;FQL&gt;&lt;Q&gt;SE0000108656^FF_MKT_VAL_PUBLIC(ANN_R,2018)&lt;/Q&gt;&lt;R&gt;1&lt;/R&gt;&lt;C&gt;1&lt;/C&gt;&lt;D xsi:type="xsd:double"&gt;223898.667032883&lt;/D&gt;&lt;/FQL&gt;&lt;FQL&gt;&lt;Q&gt;DE0006231004^FF_MKT_VAL_PUBLIC(ANN_R,2018)&lt;/Q&gt;&lt;R&gt;1&lt;/R&gt;&lt;C&gt;1&lt;/C&gt;&lt;D xsi:type="xsd:double"&gt;22016.7673914281&lt;/D&gt;&lt;/FQL&gt;&lt;FQL&gt;&lt;Q&gt;DE0007164600^FF_MKT_VAL_PUBLIC(ANN_R,2018)&lt;/Q&gt;&lt;R&gt;1&lt;/R&gt;&lt;C&gt;1&lt;/C&gt;&lt;D xsi:type="xsd:double"&gt;84767.1850150793&lt;/D&gt;&lt;/FQL&gt;&lt;FQL&gt;&lt;Q&gt;US8793601050^FF_MKT_VAL_PUBLIC(ANN_R,2018)&lt;/Q&gt;&lt;R&gt;1&lt;/R&gt;&lt;C&gt;1&lt;/C&gt;&lt;D xsi:type="xsd:double"&gt;6940.6598015458&lt;/D&gt;&lt;/FQL&gt;&lt;FQL&gt;&lt;Q&gt;US64110D1046^FF_MKT_VAL_PUBLIC(ANN_R,2018)&lt;/Q&gt;&lt;R&gt;1&lt;/R&gt;&lt;C&gt;1&lt;/C&gt;&lt;D xsi:type="xsd:double"&gt;14922.77418&lt;/D&gt;&lt;/FQL&gt;&lt;FQL&gt;&lt;Q&gt;US0404131064^FF_MKT_VAL_PUBLIC(ANN_R,2018)&lt;/Q&gt;&lt;R&gt;1&lt;/R&gt;&lt;C&gt;1&lt;/C&gt;&lt;D xsi:type="xsd:double"&gt;11148.3637140428&lt;/D&gt;&lt;/FQL&gt;&lt;FQL&gt;&lt;Q&gt;US8740541094^FF_MKT_VAL_PUBLIC(ANN_R,2018)&lt;/Q&gt;&lt;R&gt;1&lt;/R&gt;&lt;C&gt;1&lt;/C&gt;&lt;D xsi:type="xsd:double"&gt;13566.6512535154&lt;/D&gt;&lt;/FQL&gt;&lt;FQL&gt;&lt;Q&gt;US74736K1016^FF_MKT_VAL_PUBLIC(ANN_R,2018)&lt;/Q&gt;&lt;R&gt;1&lt;/R&gt;&lt;C&gt;1&lt;/C&gt;&lt;D xsi:type="xsd:double"&gt;13765.0568072607&lt;/D&gt;&lt;/FQL&gt;&lt;FQL&gt;&lt;Q&gt;US57772K1016^FF_MKT_VAL_PUBLIC(ANN_R,2018)&lt;/Q&gt;&lt;R&gt;1&lt;/R&gt;&lt;C&gt;1&lt;/C&gt;&lt;D xsi:type="xsd:double"&gt;14066.8071407172&lt;/D&gt;&lt;/FQL&gt;&lt;FQL&gt;&lt;Q&gt;US34959E1091^FF_MKT_VAL_PUBLIC(ANN_R,2018)&lt;/Q&gt;&lt;R&gt;1&lt;/R&gt;&lt;C&gt;1&lt;/C&gt;&lt;D xsi:type="xsd:double"&gt;10044.507407754&lt;/D&gt;&lt;/FQL&gt;&lt;FQL&gt;&lt;Q&gt;US9892071054^FF_MKT_VAL_PUBLIC(ANN_R,2018)&lt;/Q&gt;&lt;R&gt;1&lt;/R&gt;&lt;C&gt;1&lt;/C&gt;&lt;D xsi:type="xsd:double"&gt;8473.12947442507&lt;/D&gt;&lt;/FQL&gt;&lt;FQL&gt;&lt;Q&gt;US6792951054^FF_MKT_VAL_PUBLIC(ANN_R,2018)&lt;/Q&gt;&lt;R&gt;1&lt;/R&gt;&lt;C&gt;1&lt;/C&gt;&lt;D xsi:type="xsd:double"&gt;6246.083613569&lt;/D&gt;&lt;/FQL&gt;&lt;FQL&gt;&lt;Q&gt;US2855121099^FF_MKT_VAL_PUBLIC(ANN_R,2018)&lt;/Q&gt;&lt;R&gt;1&lt;/R&gt;&lt;C&gt;1&lt;/C&gt;&lt;D xsi:type="xsd:double"&gt;31604.3459407&lt;/D&gt;&lt;/FQL&gt;&lt;FQL&gt;&lt;Q&gt;US40434L1052^FF_MKT_VAL_PUBLIC(ANN_R,2018)&lt;/Q&gt;&lt;R&gt;1&lt;/R&gt;&lt;C&gt;1&lt;/C&gt;&lt;D xsi:type="xsd:double"&gt;31876.1390376&lt;/D&gt;&lt;/FQL&gt;&lt;FQL&gt;&lt;Q&gt;US00507V1098^FF_MKT_VAL_PUBLIC(ANN_R,2018)&lt;/Q&gt;&lt;R&gt;1&lt;/R&gt;&lt;C&gt;1&lt;/C&gt;&lt;D xsi:type="xsd:double"&gt;34987.924735782&lt;/D&gt;&lt;/FQL&gt;&lt;FQL&gt;&lt;Q&gt;US5128071082^FF_MKT_VAL_PUBLIC(ANN_R,2018)&lt;/Q&gt;&lt;R&gt;1&lt;/R&gt;&lt;C&gt;1&lt;/C&gt;&lt;D xsi:type="xsd:double"&gt;21276.391307076&lt;/D&gt;&lt;/FQL&gt;&lt;FQL&gt;&lt;Q&gt;KR7036570000^FF_MKT_VAL_PUBLIC(ANN_R,2018)&lt;/Q&gt;&lt;R&gt;1&lt;/R&gt;&lt;C&gt;1&lt;/C&gt;&lt;D xsi:type="xsd:double"&gt;7012191.03336091&lt;/D&gt;&lt;/FQL&gt;&lt;FQL&gt;&lt;Q&gt;JP3242800005^FF_MKT_VAL_PUBLIC(ANN_R,2018)&lt;/Q&gt;&lt;R&gt;1&lt;/R&gt;&lt;C&gt;1&lt;/C&gt;&lt;D xsi:type="xsd:double"&gt;2328147.38076136&lt;/D&gt;&lt;/FQL&gt;&lt;FQL&gt;&lt;Q&gt;JP3122400009^FF_MKT_VAL_PUBLIC(ANN_R,2018)&lt;/Q&gt;&lt;R&gt;1&lt;/R&gt;&lt;C&gt;1&lt;/C&gt;&lt;D xsi:type="xsd:double"&gt;501757.606815642&lt;/D&gt;&lt;/FQL&gt;&lt;FQL&gt;&lt;Q&gt;JP3756600007^FF_MKT_VAL_PUBLIC(ANN_R,2018)&lt;/Q&gt;&lt;R&gt;1&lt;/R&gt;&lt;C&gt;1&lt;/C&gt;&lt;D xsi:type="xsd:double"&gt;3055419.23694364&lt;/D&gt;&lt;/FQL&gt;&lt;FQL&gt;&lt;Q&gt;KR7035720002^FF_MKT_VAL_PUBLIC(ANN_R,2018)&lt;/Q&gt;&lt;R&gt;1&lt;/R&gt;&lt;C&gt;1&lt;/C&gt;&lt;D xsi:type="xsd:double"&gt;4557066.54548079&lt;/D&gt;&lt;/FQL&gt;&lt;FQL&gt;&lt;Q&gt;JP3866800000^FF_MKT_VAL_PUBLIC(ANN_R,2018)&lt;/Q&gt;&lt;R&gt;1&lt;/R&gt;&lt;C&gt;1&lt;/C&gt;&lt;D xsi:type="xsd:double"&gt;1880203.50312522&lt;/D&gt;&lt;/FQL&gt;&lt;FQL&gt;&lt;Q&gt;JP3778630008^FF_MKT_VAL_PUBLIC(ANN_R,2018)&lt;/Q&gt;&lt;R&gt;1&lt;/R&gt;&lt;C&gt;1&lt;/C&gt;&lt;D xsi:type="xsd:double"&gt;939097.848446183&lt;/D&gt;&lt;/FQL&gt;&lt;FQL&gt;&lt;Q&gt;KR7035420009^FF_MKT_VAL_PUBLIC(ANN_R,2018)&lt;/Q&gt;&lt;R&gt;1&lt;/R&gt;&lt;C&gt;1&lt;/C&gt;&lt;D xsi:type="xsd:double"&gt;15155066.7011576&lt;/D&gt;&lt;/FQL&gt;&lt;FQL&gt;&lt;Q&gt;JP3236200006^FF_MKT_VAL_PUBLIC(ANN_R,2018)&lt;/Q&gt;&lt;R&gt;1&lt;/R&gt;&lt;C&gt;1&lt;/C&gt;&lt;D xsi:type="xsd:double"&gt;5854396.38344526&lt;/D&gt;&lt;/FQL&gt;&lt;FQL&gt;&lt;Q&gt;JP3814000000^FF_MKT_VAL_PUBLIC(ANN_R,2018)&lt;/Q&gt;&lt;R&gt;1&lt;/R&gt;&lt;C&gt;1&lt;/C&gt;&lt;D xsi:type="xsd:double"&gt;1353418.35653538&lt;/D&gt;&lt;/FQL&gt;&lt;FQL&gt;&lt;Q&gt;JP3758190007^FF_MKT_VAL_PUBLIC(ANN_R,2018)&lt;/Q&gt;&lt;R&gt;1&lt;/R&gt;&lt;C&gt;1&lt;/C&gt;&lt;D xsi:type="xsd:double"&gt;645099.641018358&lt;/D&gt;&lt;/FQL&gt;&lt;FQL&gt;&lt;Q&gt;JP3571400005^FF_MKT_VAL_PUBLIC(ANN_R,2018)&lt;/Q&gt;&lt;R&gt;1&lt;/R&gt;&lt;C&gt;1&lt;/C&gt;&lt;D xsi:type="xsd:double"&gt;2472925.35937731&lt;/D&gt;&lt;/FQL&gt;&lt;FQL&gt;&lt;Q&gt;TW0002454006^FF_MKT_VAL_PUBLIC(ANN_R,2018)&lt;/Q&gt;&lt;R&gt;1&lt;/R&gt;&lt;C&gt;1&lt;/C&gt;&lt;D xsi:type="xsd:double"&gt;325032.533035451&lt;/D&gt;&lt;/FQL&gt;&lt;FQL&gt;&lt;Q&gt;JP3249600002^FF_MKT_VAL_PUBLIC(ANN_R,2018)&lt;/Q&gt;&lt;R&gt;1&lt;/R&gt;&lt;C&gt;1&lt;/C&gt;&lt;D xsi:type="xsd:double"&gt;1891879.0276333&lt;/D&gt;&lt;/FQL&gt;&lt;FQL&gt;&lt;Q&gt;KR7005930003^FF_MKT_VAL_PUBLIC(ANN_R,2018)&lt;/Q&gt;&lt;R&gt;1&lt;/R&gt;&lt;C&gt;1&lt;/C&gt;&lt;D xsi:type="xsd:double"&gt;186359203.922062&lt;/D&gt;&lt;/FQL&gt;&lt;FQL&gt;&lt;Q&gt;JP3173400007^FF_MKT_VAL_PUBLIC(ANN_R,2018)&lt;/Q&gt;&lt;R&gt;1&lt;/R&gt;&lt;C&gt;1&lt;/C&gt;&lt;D xsi:type="xsd:double"&gt;624313.215536855&lt;/D&gt;&lt;/FQL&gt;&lt;FQL&gt;&lt;Q&gt;JP3143600009^FF_MKT_VAL_PUBLIC(ANN_R,2020)&lt;/Q&gt;&lt;R&gt;1&lt;/R&gt;&lt;C&gt;1&lt;/C&gt;&lt;D xsi:type="xsd:double"&gt;4051355.2690476&lt;/D&gt;&lt;/FQL&gt;&lt;FQL&gt;&lt;Q&gt;SE0000107419^FF_MKT_VAL_PUBLIC(ANN_R,2016)&lt;/Q&gt;&lt;R&gt;1&lt;/R&gt;&lt;C&gt;1&lt;/C&gt;&lt;D xsi:type="xsd:double"&gt;152894.985319574&lt;/D&gt;&lt;/FQL&gt;&lt;FQL&gt;&lt;Q&gt;SE0000107419^FF_MKT_VAL_PUBLIC(ANN_R,2020)&lt;/Q&gt;&lt;R&gt;1&lt;/R&gt;&lt;C&gt;1&lt;/C&gt;&lt;D xsi:type="xsd:double"&gt;270806.932019655&lt;/D&gt;&lt;/FQL&gt;&lt;FQL&gt;&lt;Q&gt;IT0000072618^FF_MKT_VAL_PUBLIC(ANN_R,2016)&lt;/Q&gt;&lt;R&gt;1&lt;/R&gt;&lt;C&gt;1&lt;/C&gt;&lt;D xsi:type="xsd:double"&gt;29936.1097169843&lt;/D&gt;&lt;/FQL&gt;&lt;FQL&gt;&lt;Q&gt;IT0000072618^FF_MKT_VAL_PUBLIC(ANN_R,2020)&lt;/Q&gt;&lt;R&gt;1&lt;/R&gt;&lt;C&gt;1&lt;/C&gt;&lt;D xsi:type="xsd:double"&gt;30753.9904361904&lt;/D&gt;&lt;/FQL&gt;&lt;FQL&gt;&lt;Q&gt;US45784P1012^FF_MKT_VAL_PUBLIC(ANN_R,2016)&lt;/Q&gt;&lt;R&gt;1&lt;/R&gt;&lt;C&gt;1&lt;/C&gt;&lt;D xsi:type="xsd:double"&gt;2138.67227948026&lt;/D&gt;&lt;/FQL&gt;&lt;FQL&gt;&lt;Q&gt;US45784P1012^FF_MKT_VAL_PUBLIC(ANN_R,2020)&lt;/Q&gt;&lt;R&gt;1&lt;/R&gt;&lt;C&gt;1&lt;/C&gt;&lt;D xsi:type="xsd:double"&gt;16685.4471365112&lt;/D&gt;&lt;/FQL&gt;&lt;FQL&gt;&lt;Q&gt;DE0006231004^FF_MKT_VAL_PUBLIC(ANN_R,2016)&lt;/Q&gt;&lt;R&gt;1&lt;/R&gt;&lt;C&gt;1&lt;/C&gt;&lt;D xsi:type="xsd:double"&gt;17796.797330081&lt;/D&gt;&lt;/FQL&gt;&lt;FQL&gt;&lt;Q&gt;DE0006231004^FF_MKT_VAL_PUBLIC(ANN_R,2020)&lt;/Q&gt;&lt;R&gt;1&lt;/R&gt;&lt;C&gt;1&lt;/C&gt;&lt;D xsi:type="xsd:double"&gt;31185.7061854345&lt;/D&gt;&lt;/FQL&gt;&lt;FQL&gt;&lt;Q&gt;ES0148396007^FF_MKT_VAL_PUBLIC(ANN_R,2016)&lt;/Q&gt;&lt;R&gt;1&lt;/R&gt;&lt;C&gt;1&lt;/C&gt;&lt;D xsi:type="xsd:double"&gt;33780.399658755&lt;/D&gt;&lt;/FQL&gt;&lt;FQL&gt;&lt;Q&gt;ES0148396007^FF_MKT_VAL_PUBLIC(ANN_R,2020)&lt;/Q&gt;&lt;R&gt;1&lt;/R&gt;&lt;C&gt;1&lt;/C&gt;&lt;D xsi:type="xsd:double"&gt;27102.0627763999&lt;/D&gt;&lt;/FQL&gt;&lt;FQL&gt;&lt;Q&gt;US45168D1046^FF_MKT_VAL_PUBLIC(ANN_R,2016)&lt;/Q&gt;&lt;R&gt;1&lt;/R&gt;&lt;C&gt;1&lt;/C&gt;&lt;D xsi:type="xsd:double"&gt;10187.7537779199&lt;/D&gt;&lt;/FQL&gt;&lt;FQL&gt;&lt;Q&gt;US45168D1046^FF_MKT_VAL_PUBLIC(ANN_R,2020)&lt;/Q&gt;&lt;R&gt;1&lt;/R&gt;&lt;C&gt;1&lt;/C&gt;&lt;D xsi:type="xsd:double"&gt;42292.839897887&lt;/D&gt;&lt;/FQL&gt;&lt;FQL&gt;&lt;Q&gt;US45167R1041^FF_MKT_VAL_PUBLIC(ANN_R,2016)&lt;/Q&gt;&lt;R&gt;1&lt;/R&gt;&lt;C&gt;1&lt;/C&gt;&lt;D xsi:type="xsd:double"&gt;6862.21161296039&lt;/D&gt;&lt;/FQL&gt;&lt;FQL&gt;&lt;Q&gt;US45167R1041^FF_MKT_VAL_PUBLIC(ANN_R,2020)&lt;/Q&gt;&lt;R&gt;1&lt;/R&gt;&lt;C&gt;1&lt;/C&gt;&lt;D xsi:type="xsd:double"&gt;15091.1057334293&lt;/D&gt;&lt;/FQL&gt;&lt;FQL&gt;&lt;Q&gt;KR7005380001^FF_MKT_VAL_PUBLIC(ANN_R,2016)&lt;/Q&gt;&lt;R&gt;1&lt;/R&gt;&lt;C&gt;1&lt;/C&gt;&lt;D xsi:type="xsd:double"&gt;19765311.496209&lt;/D&gt;&lt;/FQL&gt;&lt;FQL&gt;&lt;Q&gt;KR7005380001^FF_MKT_VAL_PUBLIC(ANN_R,2020)&lt;/Q&gt;&lt;R&gt;1&lt;/R&gt;&lt;C&gt;1&lt;/C&gt;&lt;D xsi:type="xsd:double"&gt;24549826.310807&lt;/D&gt;&lt;/FQL&gt;&lt;FQL&gt;&lt;Q&gt;KR7012330007^FF_MKT_VAL_PUBLIC(ANN_R,2016)&lt;/Q&gt;&lt;R&gt;1&lt;/R&gt;&lt;C&gt;1&lt;/C&gt;&lt;D xsi:type="xsd:double"&gt;16780009.3981692&lt;/D&gt;&lt;/FQL&gt;&lt;FQL&gt;&lt;Q&gt;KR7012330007^FF_MKT_VAL_PUBLIC(ANN_R,2020)&lt;/Q&gt;&lt;R&gt;1&lt;/R&gt;&lt;C&gt;1&lt;/C&gt;&lt;D xsi:type="xsd:double"&gt;15604766.520437&lt;/D&gt;&lt;/FQL&gt;&lt;FQL&gt;&lt;Q&gt;US4461501045^FF_MKT_VAL_PUBLIC(ANN_R,2016)&lt;/Q&gt;&lt;R&gt;1&lt;/R&gt;&lt;C&gt;1&lt;/C&gt;&lt;D xsi:type="xsd:double"&gt;14185.5062067422&lt;/D&gt;&lt;/FQL&gt;&lt;FQL&gt;&lt;Q&gt;US4461501045^FF_MKT_VAL_PUBLIC(ANN_R,2020)&lt;/Q&gt;&lt;R&gt;1&lt;/R&gt;&lt;C&gt;1&lt;/C&gt;&lt;D xsi:type="xsd:double"&gt;12683.9716648364&lt;/D&gt;&lt;/FQL&gt;&lt;FQL&gt;&lt;Q&gt;US40434L1052^FF_MKT_VAL_PUBLIC(ANN_R,2016)&lt;/Q&gt;&lt;R&gt;1&lt;/R&gt;&lt;C&gt;1&lt;/C&gt;&lt;D xsi:type="xsd:double"&gt;25381.3839776123&lt;/D&gt;&lt;/FQL&gt;&lt;FQL&gt;&lt;Q&gt;US40434L1052^FF_MKT_VAL_PUBLIC(ANN_R,2020)&lt;/Q&gt;&lt;R&gt;1&lt;/R&gt;&lt;C&gt;1&lt;/C&gt;&lt;D xsi:type="xsd:double"&gt;32002.3555845486&lt;/D&gt;&lt;/FQL&gt;&lt;FQL&gt;&lt;Q&gt;US4404521001^FF_MKT_VAL_PUBLIC(ANN_R,2016)&lt;/Q&gt;&lt;R&gt;1&lt;/R&gt;&lt;C&gt;1&lt;/C&gt;&lt;D xsi:type="xsd:double"&gt;9357.13409901171&lt;/D&gt;&lt;/FQL&gt;&lt;FQL&gt;&lt;Q&gt;US4404521001^FF_MKT_VAL_PUBLIC(ANN_R,2020)&lt;/Q&gt;&lt;R&gt;1&lt;/R&gt;&lt;C&gt;1&lt;/C&gt;&lt;D xsi:type="xsd:double"&gt;13111.0691746024&lt;/D&gt;&lt;/FQL&gt;&lt;FQL&gt;&lt;Q&gt;IE00BQPVQZ61^FF_MKT_VAL_PUBLIC(ANN_R,2016)&lt;/Q&gt;&lt;R&gt;1&lt;/R&gt;&lt;C&gt;1&lt;/C&gt;&lt;D xsi:type="xsd:double"&gt;2591.65331723756&lt;/D&gt;&lt;/FQL&gt;&lt;FQL&gt;&lt;Q&gt;IE00BQPVQZ61^FF_MKT_VAL_PUBLIC(ANN_R,2020)&lt;/Q&gt;&lt;R&gt;1&lt;/R&gt;&lt;C&gt;1&lt;/C&gt;&lt;D xsi:type="xsd:double"&gt;15770.105516476&lt;/D&gt;&lt;/FQL&gt;&lt;FQL&gt;&lt;Q&gt;JP3854600008^FF_MKT_VAL_PUBLIC(ANN_R,2016)&lt;/Q&gt;&lt;R&gt;1&lt;/R&gt;&lt;C&gt;1&lt;/C&gt;&lt;D xsi:type="xsd:double"&gt;4851749.17563859&lt;/D&gt;&lt;/FQL&gt;&lt;FQL&gt;&lt;Q&gt;JP3854600008^FF_MKT_VAL_PUBLIC(ANN_R,2020)&lt;/Q&gt;&lt;R&gt;1&lt;/R&gt;&lt;C&gt;1&lt;/C&gt;&lt;D xsi:type="xsd:double"&gt;4542001.07054032&lt;/D&gt;&lt;/FQL&gt;&lt;FQL&gt;&lt;Q&gt;TW0002317005^FF_MKT_VAL_PUBLIC(ANN_R,2016)&lt;/Q&gt;&lt;R&gt;1&lt;/R&gt;&lt;C&gt;1&lt;/C&gt;&lt;D xsi:type="xsd:double"&gt;1240613.22911835&lt;/D&gt;&lt;/FQL&gt;&lt;FQL&gt;&lt;Q&gt;TW0002317005^FF_MKT_VAL_PUBLIC(ANN_R,2020)&lt;/Q&gt;&lt;R&gt;1&lt;/R&gt;&lt;C&gt;1&lt;/C&gt;&lt;D xsi:type="xsd:double"&gt;1079943.9276935&lt;/D&gt;&lt;/FQL&gt;&lt;FQL&gt;&lt;Q&gt;US4364401012^FF_MKT_VAL_PUBLIC(ANN_R,2016)&lt;/Q&gt;&lt;R&gt;1&lt;/R&gt;&lt;C&gt;1&lt;/C&gt;&lt;D xsi:type="xsd:double"&gt;11103.7142484607&lt;/D&gt;&lt;/FQL&gt;&lt;FQL&gt;&lt;Q&gt;US4364401012^FF_MKT_VAL_PUBLIC(ANN_R,2020)&lt;/Q&gt;&lt;R&gt;1&lt;/R&gt;&lt;C&gt;1&lt;/C&gt;&lt;D xsi:type="xsd:double"&gt;18589.5605350924&lt;/D&gt;&lt;/FQL&gt;&lt;FQL&gt;&lt;Q&gt;JP3788600009^FF_MKT_VAL_PUBLIC(ANN_R,2016)&lt;/Q&gt;&lt;R&gt;1&lt;/R&gt;&lt;C&gt;1&lt;/C&gt;&lt;D xsi:type="xsd:double"&gt;2724681.94024441&lt;/D&gt;&lt;/FQL&gt;&lt;FQL&gt;&lt;Q&gt;JP3788600009^FF_MKT_VAL_PUBLIC(ANN_R,2020)&lt;/Q&gt;&lt;R&gt;1&lt;/R&gt;&lt;C&gt;1&lt;/C&gt;&lt;D xsi:type="xsd:double"&gt;4600966.50126844&lt;/D&gt;&lt;/FQL&gt;&lt;FQL&gt;&lt;Q&gt;SE0000103699^FF_MKT_VAL_PUBLIC(ANN_R,2016)&lt;/Q&gt;&lt;R&gt;1&lt;/R&gt;&lt;C&gt;1&lt;/C&gt;&lt;D xsi:type="xsd:double"&gt;80852.0716773425&lt;/D&gt;&lt;/FQL&gt;&lt;FQL&gt;&lt;Q&gt;SE0000103699^FF_MKT_VAL_PUBLIC(ANN_R,2020)&lt;/Q&gt;&lt;R&gt;1&lt;/R&gt;&lt;C&gt;1&lt;/C&gt;&lt;D xsi:type="xsd:double"&gt;203589.055864947&lt;/D&gt;&lt;/FQL&gt;&lt;FQL&gt;&lt;Q&gt;US42809H1077^FF_MKT_VAL_PUBLIC(ANN_R,2016)&lt;/Q&gt;&lt;R&gt;1&lt;/R&gt;&lt;C&gt;1&lt;/C&gt;&lt;D xsi:type="xsd:double"&gt;17462.112969926&lt;/D&gt;&lt;/FQL&gt;&lt;FQL&gt;&lt;Q&gt;US42809H1077^FF_MKT_VAL_PUBLIC(ANN_R,2020)&lt;/Q&gt;&lt;R&gt;1&lt;/R&gt;&lt;C&gt;1&lt;/C&gt;&lt;D xsi:type="xsd:double"&gt;14391.372909159&lt;/D&gt;&lt;/FQL&gt;&lt;FQL&gt;&lt;Q&gt;FR0000052292^FF_MKT_VAL_PUBLIC(ANN_R,2016)&lt;/Q&gt;&lt;R&gt;1&lt;/R&gt;&lt;C&gt;1&lt;/C&gt;&lt;D xsi:type="xsd:double"&gt;5256.51266409048&lt;/D&gt;&lt;/FQL&gt;&lt;FQL&gt;&lt;Q&gt;FR0000052292^FF_MKT_VAL_PUBLIC(ANN_R,2020)&lt;/Q&gt;&lt;R&gt;1&lt;/R&gt;&lt;C&gt;1&lt;/C&gt;&lt;D xsi:type="xsd:double"&gt;22612.0920405927&lt;/D&gt;&lt;/FQL&gt;&lt;FQL&gt;&lt;Q&gt;DE0006048432^FF_MKT_VAL_PUBLIC(ANN_R,2016)&lt;/Q&gt;&lt;R&gt;1&lt;/R&gt;&lt;C&gt;1&lt;/C&gt;&lt;D xsi:type="xsd:double"&gt;19351.9184571685&lt;/D&gt;&lt;/FQL&gt;&lt;FQL&gt;&lt;Q&gt;DE0006048432^FF_MKT_VAL_PUBLIC(ANN_R,2020)&lt;/Q&gt;&lt;R&gt;1&lt;/R&gt;&lt;C&gt;1&lt;/C&gt;&lt;D xsi:type="xsd:double"&gt;15772.0271399263&lt;/D&gt;&lt;/FQL&gt;&lt;FQL&gt;&lt;Q&gt;NL0000009165^FF_MKT_VAL_PUBLIC(ANN_R,2016)&lt;/Q&gt;&lt;R&gt;1&lt;/R&gt;&lt;C&gt;1&lt;/C&gt;&lt;D xsi:type="xsd:double"&gt;14762.9016180767&lt;/D&gt;&lt;/FQL&gt;&lt;FQL&gt;&lt;Q&gt;NL0000009165^FF_MKT_VAL_PUBLIC(ANN_R,2020)&lt;/Q&gt;&lt;R&gt;1&lt;/R&gt;&lt;C&gt;1&lt;/C&gt;&lt;D xsi:type="xsd:double"&gt;21663.2344272234&lt;/D&gt;&lt;/FQL&gt;&lt;FQL&gt;&lt;Q&gt;DE0006047004^FF_MKT_VAL_PUBLIC(ANN_R,2016)&lt;/Q&gt;&lt;R&gt;1&lt;/R&gt;&lt;C&gt;1&lt;/C&gt;&lt;D xsi:type="xsd:double"&gt;12589.4981794161&lt;/D&gt;&lt;/FQL&gt;&lt;FQL&gt;&lt;Q&gt;DE000ENER6Y0^FF_MKT_VAL_PUBLIC(ANN_R,2017)&lt;/Q&gt;&lt;R&gt;0&lt;/R&gt;&lt;C&gt;0&lt;/C&gt;&lt;/FQL&gt;&lt;FQL&gt;&lt;Q&gt;FR0010307819^FF_MKT_VAL_PUBLIC(ANN_R,2017)&lt;/Q&gt;&lt;R&gt;1&lt;/R&gt;&lt;C&gt;1&lt;/C&gt;&lt;D xsi:type="xsd:double"&gt;16697.1467273293&lt;/D&gt;&lt;/FQL&gt;&lt;FQL&gt;&lt;Q&gt;DK0010268606^FF_MKT_VAL_PUBLIC(ANN_R,2017)&lt;/Q&gt;&lt;R&gt;0&lt;/R&gt;&lt;C&gt;0&lt;/C&gt;&lt;/FQL&gt;&lt;FQL&gt;&lt;Q&gt;US5745991068^FF_MKT_VAL_PUBLIC(ANN_R,2017)&lt;/Q&gt;&lt;R&gt;1&lt;/R&gt;&lt;C&gt;1&lt;/C&gt;&lt;D xsi:type="xsd:double"&gt;13556.86936448&lt;/D&gt;&lt;/FQL&gt;&lt;FQL&gt;&lt;Q&gt;US29355A1079^FF_MKT_VAL_PUBLIC(ANN_R,2017)&lt;/Q&gt;&lt;R&gt;1&lt;/R&gt;&lt;C&gt;1&lt;/C&gt;&lt;D xsi:type="xsd:double"&gt;162.98818997868&lt;/D&gt;&lt;/FQL&gt;&lt;FQL&gt;&lt;Q&gt;US72919P2020^FF_MKT_VAL_PUBLIC(ANN_R,2017)&lt;/Q&gt;&lt;R&gt;1&lt;/R&gt;&lt;C&gt;1&lt;/C&gt;&lt;D xsi:type="xsd:double"&gt;533.043419849297&lt;/D&gt;&lt;/FQL&gt;&lt;FQL&gt;&lt;Q&gt;JP3734800000^FF_MKT_VAL_PUBLIC(ANN_R,2017)&lt;/Q&gt;&lt;R&gt;1&lt;/R&gt;&lt;C&gt;1&lt;/C&gt;&lt;D xsi:type="xsd:double"&gt;3367017.05057405&lt;/D&gt;&lt;/FQL&gt;&lt;FQL&gt;&lt;Q&gt;JP3538800008^FF_MKT_VAL_PUBLIC(ANN_R,2017)&lt;/Q&gt;&lt;R&gt;1&lt;/R&gt;&lt;C&gt;1&lt;/C&gt;&lt;D xsi:type="xsd:double"&gt;1131736.34988952&lt;/D&gt;&lt;/FQL&gt;&lt;FQL&gt;&lt;Q&gt;KR7006400006^FF_MKT_VAL_PUBLIC(ANN_R,2017)&lt;/Q&gt;&lt;R&gt;1&lt;/R&gt;&lt;C&gt;1&lt;/C&gt;&lt;D xsi:type="xsd:double"&gt;10001993.7127343&lt;/D&gt;&lt;/FQL&gt;&lt;FQL&gt;&lt;Q&gt;DE000ENER6Y0^FF_MKT_VAL_PUBLIC(ANN_R,2019)&lt;/Q&gt;&lt;R&gt;0&lt;/R&gt;&lt;C&gt;0&lt;/C&gt;&lt;/FQL&gt;&lt;FQL&gt;&lt;Q&gt;FR0010307819^FF_MKT_VAL_PUBLIC(ANN_R,2019)&lt;/Q&gt;&lt;R&gt;1&lt;/R&gt;&lt;C&gt;1&lt;/C&gt;&lt;D xsi:type="xsd:double"&gt;18956.8178618495&lt;/D&gt;&lt;/FQL&gt;&lt;FQL&gt;&lt;Q&gt;DK0010268606^FF_MKT_VAL_PUBLIC(ANN_R,2019)&lt;/Q&gt;&lt;R&gt;0&lt;/R&gt;&lt;C&gt;0&lt;/C&gt;&lt;/FQL&gt;&lt;FQL&gt;&lt;Q&gt;US5745991068^FF_MKT_VAL_PUBLIC(ANN_R,2019)&lt;/Q&gt;&lt;R&gt;1&lt;/R&gt;&lt;C&gt;1&lt;/C&gt;&lt;D xsi:type="xsd:double"&gt;13138.924048172&lt;/D&gt;&lt;/FQL&gt;&lt;FQL&gt;&lt;Q&gt;US29355A1079^FF_MKT_VAL_PUBLIC(ANN_R,2019)&lt;/Q&gt;&lt;R&gt;1&lt;/R&gt;&lt;C&gt;1&lt;/C&gt;&lt;D xsi:type="xsd:double"&gt;2225.26388828835&lt;/D&gt;&lt;/FQL&gt;&lt;FQL&gt;&lt;Q&gt;US72919P2020^FF_MKT_VAL_PUBLIC(ANN_R,2019)&lt;/Q&gt;&lt;R&gt;1&lt;/R&gt;&lt;C&gt;1&lt;/C&gt;&lt;D xsi:type="xsd:double"&gt;946.809614542603&lt;/D&gt;&lt;/FQL&gt;&lt;FQL&gt;&lt;Q&gt;JP3734800000^FF_MKT_VAL_PUBLIC(ANN_R,2019)&lt;/Q&gt;&lt;R&gt;1&lt;/R&gt;&lt;C&gt;1&lt;/C&gt;&lt;D xsi:type="xsd:double"&gt;2258661.29439204&lt;/D&gt;&lt;/FQL&gt;&lt;FQL&gt;&lt;Q&gt;JP3538800008^FF_MKT_VAL_PUBLIC(ANN_R,2019)&lt;/Q&gt;&lt;R&gt;1&lt;/R&gt;&lt;C&gt;1&lt;/C&gt;&lt;D xsi:type="xsd:double"&gt;999524.052074378&lt;/D&gt;&lt;/FQL&gt;&lt;FQL&gt;&lt;Q&gt;KR7006400006^FF_MKT_VAL_PUBLIC(ANN_R,2019)&lt;/Q&gt;&lt;R&gt;1&lt;/R&gt;&lt;C&gt;1&lt;/C&gt;&lt;D xsi:type="xsd:double"&gt;11542643.1110283&lt;/D&gt;&lt;/FQL&gt;&lt;FQL&gt;&lt;Q&gt;DE000ENER6Y0^FF_MKT_VAL_PUBLIC(ANN_R,2018)&lt;/Q&gt;&lt;R&gt;0&lt;/R&gt;&lt;C&gt;0&lt;/C&gt;&lt;/FQL&gt;&lt;FQL&gt;&lt;Q&gt;FR0010307819^FF_MKT_VAL_PUBLIC(ANN_R,2018)&lt;/Q&gt;&lt;R&gt;1&lt;/R&gt;&lt;C&gt;1&lt;/C&gt;&lt;D xsi:type="xsd:double"&gt;12807.4710114709&lt;/D&gt;&lt;/FQL&gt;&lt;FQL&gt;&lt;Q&gt;DK0010268606^FF_MKT_VAL_PUBLIC(ANN_R,2018)&lt;/Q&gt;&lt;R&gt;0&lt;/R&gt;&lt;C&gt;0&lt;/C&gt;&lt;/FQL&gt;&lt;FQL&gt;&lt;Q&gt;US5745991068^FF_MKT_VAL_PUBLIC(ANN_R,2018)&lt;/Q&gt;&lt;R&gt;1&lt;/R&gt;&lt;C&gt;1&lt;/C&gt;&lt;D xsi:type="xsd:double"&gt;8539.375782296&lt;/D&gt;&lt;/FQL&gt;&lt;FQL&gt;&lt;Q&gt;US29355A1079^FF_MKT_VAL_PUBLIC(ANN_R,2018)&lt;/Q&gt;&lt;R&gt;1&lt;/R&gt;&lt;C&gt;1&lt;/C&gt;&lt;D xsi:type="xsd:double"&gt;340.19033699585&lt;/D&gt;&lt;/FQL&gt;&lt;FQL&gt;&lt;Q&gt;US72919P2020^FF_MKT_VAL_PUBLIC(ANN_R,2018)&lt;/Q&gt;&lt;R&gt;1&lt;/R&gt;&lt;C&gt;1&lt;/C&gt;&lt;D xsi:type="xsd:double"&gt;268.305704391166&lt;/D&gt;&lt;/FQL&gt;&lt;FQL&gt;&lt;Q&gt;JP3734800000^FF_MKT_VAL_PUBLIC(ANN_R,2018)&lt;/Q&gt;&lt;R&gt;1&lt;/R&gt;&lt;C&gt;1&lt;/C&gt;&lt;D xsi:type="xsd:double"&gt;2857885.30680942&lt;/D&gt;&lt;/FQL&gt;&lt;FQL&gt;&lt;Q&gt;JP3538800008^FF_MKT_VAL_PUBLIC(ANN_R,2018)&lt;/Q&gt;&lt;R&gt;1&lt;/R&gt;&lt;C&gt;1&lt;/C&gt;&lt;D xsi:type="xsd:double"&gt;1028464.35194806&lt;/D&gt;&lt;/FQL&gt;&lt;FQL&gt;&lt;Q&gt;KR7006400006^FF_MKT_VAL_PUBLIC(ANN_R,2018)&lt;/Q&gt;&lt;R&gt;1&lt;/R&gt;&lt;C&gt;1&lt;/C&gt;&lt;D xsi:type="xsd:double"&gt;10711181.5309966&lt;/D&gt;&lt;/FQL&gt;&lt;FQL&gt;&lt;Q&gt;DE0006047004^FF_MKT_VAL_PUBLIC(ANN_R,2020)&lt;/Q&gt;&lt;R&gt;1&lt;/R&gt;&lt;C&gt;1&lt;/C&gt;&lt;D xsi:type="xsd:double"&gt;8780.76718670221&lt;/D&gt;&lt;/FQL&gt;&lt;FQL&gt;&lt;Q&gt;US4180561072^FF_MKT_VAL_PUBLIC(ANN_R,2016)&lt;/Q&gt;&lt;R&gt;1&lt;/R&gt;&lt;C&gt;1&lt;/C&gt;&lt;D xsi:type="xsd:double"&gt;8660.52932558401&lt;/D&gt;&lt;/FQL&gt;&lt;FQL&gt;&lt;Q&gt;US4180561072^FF_MKT_VAL_PUBLIC(ANN_R,2020)&lt;/Q&gt;&lt;R&gt;1&lt;/R&gt;&lt;C&gt;1&lt;/C&gt;&lt;D xsi:type="xsd:double"&gt;11888.8224447681&lt;/D&gt;&lt;/FQL&gt;&lt;FQL&gt;&lt;Q&gt;US4165151048^FF_MKT_VAL_PUBLIC(ANN_R,2016)&lt;/Q&gt;&lt;R&gt;1&lt;/R&gt;&lt;C&gt;1&lt;/C&gt;&lt;D xsi:type="xsd:double"&gt;17780.1175231181&lt;/D&gt;&lt;/FQL&gt;&lt;FQL&gt;&lt;Q&gt;US4165151048^FF_MKT_VAL_PUBLIC(ANN_R,2020)&lt;/Q&gt;&lt;R&gt;1&lt;/R&gt;&lt;C&gt;1&lt;/C&gt;&lt;D xsi:type="xsd:double"&gt;17482.2826927898&lt;/D&gt;&lt;/FQL&gt;&lt;FQL&gt;&lt;Q&gt;FR0000130809^FF_MKT_VAL_PUBLIC(ANN_R,2016)&lt;/Q&gt;&lt;R&gt;1&lt;/R&gt;&lt;C&gt;1&lt;/C&gt;&lt;D xsi:type="xsd:double"&gt;33932.2573410449&lt;/D&gt;&lt;/FQL&gt;&lt;FQL&gt;&lt;Q&gt;FR0000130809^FF_MKT_VAL_PUBLIC(ANN_R,2020)&lt;/Q&gt;&lt;R&gt;1&lt;/R&gt;&lt;C&gt;1&lt;/C&gt;&lt;D xsi:type="xsd:double"&gt;13203.4934601805&lt;/D&gt;&lt;/FQL&gt;&lt;FQL&gt;&lt;Q&gt;US3802371076^FF_MKT_VAL_PUBLIC(ANN_R,2016)&lt;/Q&gt;&lt;R&gt;1&lt;/R&gt;&lt;C&gt;1&lt;/C&gt;&lt;D xsi:type="xsd:double"&gt;1827.6515998458&lt;/D&gt;&lt;/FQL&gt;&lt;FQL&gt;&lt;Q&gt;US3802371076^FF_MKT_VAL_PUBLIC(ANN_R,2020)&lt;/Q&gt;&lt;R&gt;1&lt;/R&gt;&lt;C&gt;1&lt;/C&gt;&lt;D xsi:type="xsd:double"&gt;13920.162459189&lt;/D&gt;&lt;/FQL&gt;&lt;FQL&gt;&lt;Q&gt;US3724601055^FF_MKT_VAL_PUBLIC(ANN_R,2016)&lt;/Q&gt;&lt;R&gt;1&lt;/R&gt;&lt;C&gt;1&lt;/C&gt;&lt;D xsi:type="xsd:double"&gt;13790.7085836004&lt;/D&gt;&lt;/FQL&gt;&lt;FQL&gt;&lt;Q&gt;US3724601055^FF_MKT_VAL_PUBLIC(ANN_R,2020)&lt;/Q&gt;&lt;R&gt;1&lt;/R&gt;&lt;C&gt;1&lt;/C&gt;&lt;D xsi:type="xsd:double"&gt;14099.7377956581&lt;/D&gt;&lt;/FQL&gt;&lt;FQL&gt;&lt;Q&gt;DK0010272202^FF_MKT_VAL_PUBLIC(ANN_R,2016)&lt;/Q&gt;&lt;R&gt;1&lt;/R&gt;&lt;C&gt;1&lt;/C&gt;&lt;D xsi:type="xsd:double"&gt;66371.9256752813&lt;/D&gt;&lt;/FQL&gt;&lt;FQL&gt;&lt;Q&gt;DK0010272202^FF_MKT_VAL_PUBLIC(ANN_R,2020)&lt;/Q&gt;&lt;R&gt;1&lt;/R&gt;&lt;C&gt;1&lt;/C&gt;&lt;D xsi:type="xsd:double"&gt;158734.632757767&lt;/D&gt;&lt;/FQL&gt;&lt;FQL&gt;&lt;Q&gt;US37045V1008^FF_MKT_VAL_PUBLIC(ANN_R,2016)&lt;/Q&gt;&lt;R&gt;1&lt;/R&gt;&lt;C&gt;1&lt;/C&gt;&lt;D xsi:type="xsd:double"&gt;47434.72968&lt;/D&gt;&lt;/FQL&gt;&lt;FQL&gt;&lt;Q&gt;US37045V1008^FF_MKT_VAL_PUBLIC(ANN_R,2020)&lt;/Q&gt;&lt;R&gt;1&lt;/R&gt;&lt;C&gt;1&lt;/C&gt;&lt;D xsi:type="xsd:double"&gt;54117.401016&lt;/D&gt;&lt;/FQL&gt;&lt;FQL&gt;&lt;Q&gt;CH0030170408^FF_MKT_VAL_PUBLIC(ANN_R,2016)&lt;/Q&gt;&lt;R&gt;1&lt;/R&gt;&lt;C&gt;1&lt;/C&gt;&lt;D xsi:type="xsd:double"&gt;14781.5569233192&lt;/D&gt;&lt;/FQL&gt;&lt;FQL&gt;&lt;Q&gt;CH0030170408^FF_MKT_VAL_PUBLIC(ANN_R,2020)&lt;/Q&gt;&lt;R&gt;1&lt;/R&gt;&lt;C&gt;1&lt;/C&gt;&lt;D xsi:type="xsd:double"&gt;18778.1575577601&lt;/D&gt;&lt;/FQL&gt;&lt;FQL&gt;&lt;Q&gt;JP3814000000^FF_MKT_VAL_PUBLIC(ANN_R,2016)&lt;/Q&gt;&lt;R&gt;1&lt;/R&gt;&lt;C&gt;1&lt;/C&gt;&lt;D xsi:type="xsd:double"&gt;1347398.90363747&lt;/D&gt;&lt;/FQL&gt;&lt;FQL&gt;&lt;Q&gt;JP3814000000^FF_MKT_VAL_PUBLIC(ANN_R,2020)&lt;/Q&gt;&lt;R&gt;1&lt;/R&gt;&lt;C&gt;1&lt;/C&gt;&lt;D xsi:type="xsd:double"&gt;1685031.16994666&lt;/D&gt;&lt;/FQL&gt;&lt;FQL&gt;&lt;Q&gt;TW0002881000^FF_MKT_VAL_PUBLIC(ANN_R,2016)&lt;/Q&gt;&lt;R&gt;1&lt;/R&gt;&lt;C&gt;1&lt;/C&gt;&lt;D xsi:type="xsd:double"&gt;312494.357279336&lt;/D&gt;&lt;/FQL&gt;&lt;FQL&gt;&lt;Q&gt;TW0002881000^FF_MKT_VAL_PUBLIC(ANN_R,2020)&lt;/Q&gt;&lt;R&gt;1&lt;/R&gt;&lt;C&gt;1&lt;/C&gt;&lt;D xsi:type="xsd:double"&gt;266464.201711042&lt;/D&gt;&lt;/FQL&gt;&lt;FQL&gt;&lt;Q&gt;DE0005785604^FF_MKT_VAL_PUBLIC(ANN_R,2016)&lt;/Q&gt;&lt;R&gt;1&lt;/R&gt;&lt;C&gt;1&lt;/C&gt;&lt;D xsi:type="xsd:double"&gt;29886.0085088454&lt;/D&gt;&lt;/FQL&gt;&lt;FQL&gt;&lt;Q&gt;DE0005785604^FF_MKT_VAL_PUBLIC(ANN_R,2020)&lt;/Q&gt;&lt;R&gt;1&lt;/R&gt;&lt;C&gt;1&lt;/C&gt;&lt;D xsi:type="xsd:double"&gt;15313.1403433176&lt;/D&gt;&lt;/FQL&gt;&lt;FQL&gt;&lt;Q&gt;US35671D8570^FF_MKT_VAL_PUBLIC(ANN_R,2016)&lt;/Q&gt;&lt;R&gt;1&lt;/R&gt;&lt;C&gt;1&lt;/C&gt;&lt;D xsi:type="xsd:double"&gt;18793.15466965&lt;/D&gt;&lt;/FQL&gt;&lt;FQL&gt;&lt;Q&gt;US35671D8570^FF_MKT_VAL_PUBLIC(ANN_R,2020)&lt;/Q&gt;&lt;R&gt;1&lt;/R&gt;&lt;C&gt;1&lt;/C&gt;&lt;D xsi:type="xsd:double"&gt;37752.5957166&lt;/D&gt;&lt;/FQL&gt;&lt;FQL&gt;&lt;Q&gt;US34959E1091^FF_MKT_VAL_PUBLIC(ANN_R,2016)&lt;/Q&gt;&lt;R&gt;1&lt;/R&gt;&lt;C&gt;1&lt;/C&gt;&lt;D xsi:type="xsd:double"&gt;4405.86458871336&lt;/D&gt;&lt;/FQL&gt;&lt;FQL&gt;&lt;Q&gt;US34959E1091^FF_MKT_VAL_PUBLIC(ANN_R,2020)&lt;/Q&gt;&lt;R&gt;1&lt;/R&gt;&lt;C&gt;1&lt;/C&gt;&lt;D xsi:type="xsd:double"&gt;20081.1594555&lt;/D&gt;&lt;/FQL&gt;&lt;FQL&gt;&lt;Q&gt;TW0001301000^FF_MKT_VAL_PUBLIC(ANN_R,2016)&lt;/Q&gt;&lt;R&gt;1&lt;/R&gt;&lt;C&gt;1&lt;/C&gt;&lt;D xsi:type="xsd:double"&gt;357654.22845517&lt;/D&gt;&lt;/FQL&gt;&lt;FQL&gt;&lt;Q&gt;TW0001301000^FF_MKT_VAL_PUBLIC(ANN_R,2020)&lt;/Q&gt;&lt;R&gt;1&lt;/R&gt;&lt;C&gt;1&lt;/C&gt;&lt;D xsi:type="xsd:double"&gt;404920.629454275&lt;/D&gt;&lt;/FQL&gt;&lt;FQL&gt;&lt;Q&gt;TW0001326007^FF_MKT_VAL_PUBLIC(ANN_R,2016)&lt;/Q&gt;&lt;R&gt;1&lt;/R&gt;&lt;C&gt;1&lt;/C&gt;&lt;D xsi:type="xsd:double"&gt;279651.991350573&lt;/D&gt;&lt;/FQL&gt;&lt;FQL&gt;&lt;Q&gt;TW0001326007^FF_MKT_VAL_PUBLIC(ANN_R,2020)&lt;/Q&gt;&lt;R&gt;1&lt;/R&gt;&lt;C&gt;1&lt;/C&gt;&lt;D xsi:type="xsd:double"&gt;276121.667730168&lt;/D&gt;&lt;/FQL&gt;&lt;FQL&gt;&lt;Q&gt;US3453708600^FF_MKT_VAL_PUBLIC(ANN_R,2016)&lt;/Q&gt;&lt;R&gt;1&lt;/R&gt;&lt;C&gt;1&lt;/C&gt;&lt;D xsi:type="xsd:double"&gt;48121.13668208&lt;/D&gt;&lt;/FQL&gt;&lt;FQL&gt;&lt;Q&gt;US3453708600^FF_MKT_VAL_PUBLIC(ANN_R,2020)&lt;/Q&gt;&lt;R&gt;1&lt;/R&gt;&lt;C&gt;1&lt;/C&gt;&lt;D xsi:type="xsd:double"&gt;35312.35157625&lt;/D&gt;&lt;/FQL&gt;&lt;FQL&gt;&lt;Q&gt;NL0011585146^FF_MKT_VAL_PUBLIC(ANN_R,2016)&lt;/Q&gt;&lt;R&gt;1&lt;/R&gt;&lt;C&gt;1&lt;/C&gt;&lt;D xsi:type="xsd:double"&gt;6587.25488604229&lt;/D&gt;&lt;/FQL&gt;&lt;FQL&gt;&lt;Q&gt;NL0011585146^FF_MKT_VAL_PUBLIC(ANN_R,2020)&lt;/Q&gt;&lt;R&gt;1&lt;/R&gt;&lt;C&gt;1&lt;/C&gt;&lt;D xsi:type="xsd:double"&gt;22894.2437610674&lt;/D&gt;&lt;/FQL&gt;&lt;FQL&gt;&lt;Q&gt;US31428X1063^FF_MKT_VAL_PUBLIC(ANN_R,2016)&lt;/Q&gt;&lt;R&gt;1&lt;/R&gt;&lt;C&gt;1&lt;/C&gt;&lt;D xsi:type="xsd:double"&gt;61814.9560622064&lt;/D&gt;&lt;/FQL&gt;&lt;FQL&gt;&lt;Q&gt;US31428X1063^FF_MKT_VAL_PUBLIC(ANN_R,2020)&lt;/Q&gt;&lt;R&gt;1&lt;/R&gt;&lt;C&gt;1&lt;/C&gt;&lt;D xsi:type="xsd:double"&gt;63866.1252561847&lt;/D&gt;&lt;/FQL&gt;&lt;FQL&gt;&lt;Q&gt;JP3802300008^FF_MKT_VAL_PUBLIC(ANN_R,2016)&lt;/Q&gt;&lt;R&gt;1&lt;/R&gt;&lt;C&gt;1&lt;/C&gt;&lt;D xsi:type="xsd:double"&gt;1863834.43498862&lt;/D&gt;&lt;/FQL&gt;&lt;FQL&gt;&lt;Q&gt;JP3802300008^FF_MKT_VAL_PUBLIC(ANN_R,2020)&lt;/Q&gt;&lt;R&gt;1&lt;/R&gt;&lt;C&gt;1&lt;/C&gt;&lt;D xsi:type="xsd:double"&gt;3317470.42195613&lt;/D&gt;&lt;/FQL&gt;&lt;FQL&gt;&lt;Q&gt;JP3802400006^FF_MKT_VAL_PUBLIC(ANN_R,2016)&lt;/Q&gt;&lt;R&gt;1&lt;/R&gt;&lt;C&gt;1&lt;/C&gt;&lt;D xsi:type="xsd:double"&gt;4165131.70524503&lt;/D&gt;&lt;/FQL&gt;&lt;FQL&gt;&lt;Q&gt;JP3802400006^FF_MKT_VAL_PUBLIC(ANN_R,2020)&lt;/Q&gt;&lt;R&gt;1&lt;/R&gt;&lt;C&gt;1&lt;/C&gt;&lt;D xsi:type="xsd:double"&gt;4733529.03485551&lt;/D&gt;&lt;/FQL&gt;&lt;FQL&gt;&lt;Q&gt;US30063P1057^FF_MKT_VAL_PUBLIC(ANN_R,2016)&lt;/Q&gt;&lt;R&gt;1&lt;/R&gt;&lt;C&gt;1&lt;/C&gt;&lt;D xsi:type="xsd:double"&gt;1423.49395896203&lt;/D&gt;&lt;/FQL&gt;&lt;FQL&gt;&lt;Q&gt;US30063P1057^FF_MKT_VAL_PUBLIC(ANN_R,2020)&lt;/Q&gt;&lt;R&gt;1&lt;/R&gt;&lt;C&gt;1&lt;/C&gt;&lt;D xsi:type="xsd:double"&gt;20905.2535490022&lt;/D&gt;&lt;/FQL&gt;&lt;FQL&gt;&lt;Q&gt;SE0012673267^FF_MKT_VAL_PUBLIC(ANN_R,2016)&lt;/Q&gt;&lt;R&gt;1&lt;/R&gt;&lt;C&gt;1&lt;/C&gt;&lt;D xsi:type="xsd:double"&gt;5117.61168437253&lt;/D&gt;&lt;/FQL&gt;&lt;FQL&gt;&lt;Q&gt;SE0012673267^FF_MKT_VAL_PUBLIC(ANN_R,2020)&lt;/Q&gt;&lt;R&gt;1&lt;/R&gt;&lt;C&gt;1&lt;/C&gt;&lt;D xsi:type="xsd:double"&gt;139006.822532386&lt;/D&gt;&lt;/FQL&gt;&lt;FQL&gt;&lt;Q&gt;BE0003739530^FF_MKT_VAL_PUBLIC(ANN_R,2017)&lt;/Q&gt;&lt;R&gt;1&lt;/R&gt;&lt;C&gt;1&lt;/C&gt;&lt;D xsi:type="xsd:double"&gt;7665.31345127846&lt;/D&gt;&lt;/FQL&gt;&lt;FQL&gt;&lt;Q&gt;DE0007165631^FF_MKT_VAL_PUBLIC(ANN_R,2017)&lt;/Q&gt;&lt;R&gt;1&lt;/R&gt;&lt;C&gt;1&lt;/C&gt;&lt;D xsi:type="xsd:double"&gt;2481.41005645398&lt;/D&gt;&lt;/FQL&gt;&lt;FQL&gt;&lt;Q&gt;NL0010832176^FF_MKT_VAL_PUBLIC(ANN_R,2017)&lt;/Q&gt;&lt;R&gt;1&lt;/R&gt;&lt;C&gt;1&lt;/C&gt;&lt;D xsi:type="xsd:double"&gt;1428.53612770283&lt;/D&gt;&lt;/FQL&gt;&lt;FQL&gt;&lt;Q&gt;CH0012280076^FF_MKT_VAL_PUBLIC(ANN_R,2017)&lt;/Q&gt;&lt;R&gt;1&lt;/R&gt;&lt;C&gt;1&lt;/C&gt;&lt;D xsi:type="xsd:double"&gt;6888.48402234855&lt;/D&gt;&lt;/FQL&gt;&lt;FQL&gt;&lt;Q&gt;CH0012549785^FF_MKT_VAL_PUBLIC(ANN_R,2017)&lt;/Q&gt;&lt;R&gt;1&lt;/R&gt;&lt;C&gt;1&lt;/C&gt;&lt;D xsi:type="xsd:double"&gt;8033.83868483282&lt;/D&gt;&lt;/FQL&gt;&lt;FQL&gt;&lt;Q&gt;DK0060448595^FF_MKT_VAL_PUBLIC(ANN_R,2017)&lt;/Q&gt;&lt;R&gt;1&lt;/R&gt;&lt;C&gt;1&lt;/C&gt;&lt;D xsi:type="xsd:double"&gt;66589.71756213&lt;/D&gt;&lt;/FQL&gt;&lt;FQL&gt;&lt;Q&gt;DK0010272202^FF_MKT_VAL_PUBLIC(ANN_R,2017)&lt;/Q&gt;&lt;R&gt;1&lt;/R&gt;&lt;C&gt;1&lt;/C&gt;&lt;D xsi:type="xsd:double"&gt;62059.7526326854&lt;/D&gt;&lt;/FQL&gt;&lt;FQL&gt;&lt;Q&gt;DE0006599905^FF_MKT_VAL_PUBLIC(ANN_R,2017)&lt;/Q&gt;&lt;R&gt;0&lt;/R&gt;&lt;C&gt;0&lt;/C&gt;&lt;/FQL&gt;&lt;FQL&gt;&lt;Q&gt;CH0432492467^FF_MKT_VAL_PUBLIC(ANN_R,2017)&lt;/Q&gt;&lt;R&gt;0&lt;/R&gt;&lt;C&gt;0&lt;/C&gt;&lt;/FQL&gt;&lt;FQL&gt;&lt;Q&gt;NL0000009538^FF_MKT_VAL_PUBLIC(ANN_R,2017)&lt;/Q&gt;&lt;R&gt;1&lt;/R&gt;&lt;C&gt;1&lt;/C&gt;&lt;D xsi:type="xsd:double"&gt;28898.5536142564&lt;/D&gt;&lt;/FQL&gt;&lt;FQL&gt;&lt;Q&gt;DE000BAY0017^FF_MKT_VAL_PUBLIC(ANN_R,2017)&lt;/Q&gt;&lt;R&gt;0&lt;/R&gt;&lt;C&gt;0&lt;/C&gt;&lt;/FQL&gt;&lt;FQL&gt;&lt;Q&gt;CH0012032048^FF_MKT_VAL_PUBLIC(ANN_R,2017)&lt;/Q&gt;&lt;R&gt;1&lt;/R&gt;&lt;C&gt;1&lt;/C&gt;&lt;D xsi:type="xsd:double"&gt;168778.189864327&lt;/D&gt;&lt;/FQL&gt;&lt;FQL&gt;&lt;Q&gt;US6700024010^FF_MKT_VAL_PUBLIC(ANN_R,2017)&lt;/Q&gt;&lt;R&gt;1&lt;/R&gt;&lt;C&gt;1&lt;/C&gt;&lt;D xsi:type="xsd:double"&gt;395.56312389103&lt;/D&gt;&lt;/FQL&gt;&lt;FQL&gt;&lt;Q&gt;JE00BYSS4X48^FF_MKT_VAL_PUBLIC(ANN_R,2017)&lt;/Q&gt;&lt;R&gt;1&lt;/R&gt;&lt;C&gt;1&lt;/C&gt;&lt;D xsi:type="xsd:double"&gt;1254.60960431363&lt;/D&gt;&lt;/FQL&gt;&lt;FQL&gt;&lt;Q&gt;US24906P1093^FF_MKT_VAL_PUBLIC(ANN_R,2017)&lt;/Q&gt;&lt;R&gt;1&lt;/R&gt;&lt;C&gt;1&lt;/C&gt;&lt;D xsi:type="xsd:double"&gt;14792.482638612&lt;/D&gt;&lt;/FQL&gt;&lt;FQL&gt;&lt;Q&gt;US45784P1012^FF_MKT_VAL_PUBLIC(ANN_R,2017)&lt;/Q&gt;&lt;R&gt;1&lt;/R&gt;&lt;C&gt;1&lt;/C&gt;&lt;D xsi:type="xsd:double"&gt;3971.51330702338&lt;/D&gt;&lt;/FQL&gt;&lt;FQL&gt;&lt;Q&gt;US92556V1061^FF_MKT_VAL_PUBLIC(ANN_R,2017)&lt;/Q&gt;&lt;R&gt;1&lt;/R&gt;&lt;C&gt;1&lt;/C&gt;&lt;D xsi:type="xsd:double"&gt;20880.7905215223&lt;/D&gt;&lt;/FQL&gt;&lt;FQL&gt;&lt;Q&gt;US14149Y1082^FF_MKT_VAL_PUBLIC(ANN_R,2017)&lt;/Q&gt;&lt;R&gt;1&lt;/R&gt;&lt;C&gt;1&lt;/C&gt;&lt;D xsi:type="xsd:double"&gt;19277.95015608&lt;/D&gt;&lt;/FQL&gt;&lt;FQL&gt;&lt;Q&gt;US4364401012^FF_MKT_VAL_PUBLIC(ANN_R,2017)&lt;/Q&gt;&lt;R&gt;1&lt;/R&gt;&lt;C&gt;1&lt;/C&gt;&lt;D xsi:type="xsd:double"&gt;11714.2745495018&lt;/D&gt;&lt;/FQL&gt;&lt;FQL&gt;&lt;Q&gt;IE00BQPVQZ61^FF_MKT_VAL_PUBLIC(ANN_R,2017)&lt;/Q&gt;&lt;R&gt;1&lt;/R&gt;&lt;C&gt;1&lt;/C&gt;&lt;D xsi:type="xsd:double"&gt;2379.02505330971&lt;/D&gt;&lt;/FQL&gt;&lt;FQL&gt;&lt;Q&gt;US30063P1057^FF_MKT_VAL_PUBLIC(ANN_R,2017)&lt;/Q&gt;&lt;R&gt;1&lt;/R&gt;&lt;C&gt;1&lt;/C&gt;&lt;D xsi:type="xsd:double"&gt;6168.48297604605&lt;/D&gt;&lt;/FQL&gt;&lt;FQL&gt;&lt;Q&gt;US5926881054^FF_MKT_VAL_PUBLIC(ANN_R,2017)&lt;/Q&gt;&lt;R&gt;1&lt;/R&gt;&lt;C&gt;1&lt;/C&gt;&lt;D xsi:type="xsd:double"&gt;15481.8714439273&lt;/D&gt;&lt;/FQL&gt;&lt;FQL&gt;&lt;Q&gt;US58155Q1031^FF_MKT_VAL_PUBLIC(ANN_R,2017)&lt;/Q&gt;&lt;R&gt;1&lt;/R&gt;&lt;C&gt;1&lt;/C&gt;&lt;D xsi:type="xsd:double"&gt;22248.50842362&lt;/D&gt;&lt;/FQL&gt;&lt;FQL&gt;&lt;Q&gt;US98956P1021^FF_MKT_VAL_PUBLIC(ANN_R,2017)&lt;/Q&gt;&lt;R&gt;1&lt;/R&gt;&lt;C&gt;1&lt;/C&gt;&lt;D xsi:type="xsd:double"&gt;24441.825646436&lt;/D&gt;&lt;/FQL&gt;&lt;FQL&gt;&lt;Q&gt;US75886F1075^FF_MKT_VAL_PUBLIC(ANN_R,2017)&lt;/Q&gt;&lt;R&gt;1&lt;/R&gt;&lt;C&gt;1&lt;/C&gt;&lt;D xsi:type="xsd:double"&gt;29450.2984942514&lt;/D&gt;&lt;/FQL&gt;&lt;FQL&gt;&lt;Q&gt;US5184391044^FF_MKT_VAL_PUBLIC(ANN_R,2017)&lt;/Q&gt;&lt;R&gt;1&lt;/R&gt;&lt;C&gt;1&lt;/C&gt;&lt;D xsi:type="xsd:double"&gt;28068.1245828005&lt;/D&gt;&lt;/FQL&gt;&lt;FQL&gt;&lt;Q&gt;JP3160400002^FF_MKT_VAL_PUBLIC(ANN_R,2017)&lt;/Q&gt;&lt;R&gt;1&lt;/R&gt;&lt;C&gt;1&lt;/C&gt;&lt;D xsi:type="xsd:double"&gt;1555982.35669707&lt;/D&gt;&lt;/FQL&gt;&lt;FQL&gt;&lt;Q&gt;JP3201200007^FF_MKT_VAL_PUBLIC(ANN_R,2017)&lt;/Q&gt;&lt;R&gt;1&lt;/R&gt;&lt;C&gt;1&lt;/C&gt;&lt;D xsi:type="xsd:double"&gt;1081334.6662199&lt;/D&gt;&lt;/FQL&gt;&lt;FQL&gt;&lt;Q&gt;JP3463000004^FF_MKT_VAL_PUBLIC(ANN_R,2017)&lt;/Q&gt;&lt;R&gt;1&lt;/R&gt;&lt;C&gt;1&lt;/C&gt;&lt;D xsi:type="xsd:double"&gt;3600773.79434865&lt;/D&gt;&lt;/FQL&gt;&lt;FQL&gt;&lt;Q&gt;JP3546800008^FF_MKT_VAL_PUBLIC(ANN_R,2017)&lt;/Q&gt;&lt;R&gt;1&lt;/R&gt;&lt;C&gt;1&lt;/C&gt;&lt;D xsi:type="xsd:double"&gt;1431619.57386694&lt;/D&gt;&lt;/FQL&gt;&lt;FQL&gt;&lt;Q&gt;JP3519400000^FF_MKT_VAL_PUBLIC(ANN_R,2017)&lt;/Q&gt;&lt;R&gt;1&lt;/R&gt;&lt;C&gt;1&lt;/C&gt;&lt;D xsi:type="xsd:double"&gt;1132267.36064104&lt;/D&gt;&lt;/FQL&gt;&lt;FQL&gt;&lt;Q&gt;JP3475350009^FF_MKT_VAL_PUBLIC(ANN_R,2017)&lt;/Q&gt;&lt;R&gt;1&lt;/R&gt;&lt;C&gt;1&lt;/C&gt;&lt;D xsi:type="xsd:double"&gt;1639076.52995191&lt;/D&gt;&lt;/FQL&gt;&lt;FQL&gt;&lt;Q&gt;JP3188220002^FF_MKT_VAL_PUBLIC(ANN_R,2017)&lt;/Q&gt;&lt;R&gt;1&lt;/R&gt;&lt;C&gt;1&lt;/C&gt;&lt;D xsi:type="xsd:double"&gt;1847571.91520626&lt;/D&gt;&lt;/FQL&gt;&lt;FQL&gt;&lt;Q&gt;KR7068270008^FF_MKT_VAL_PUBLIC(ANN_R,2017)&lt;/Q&gt;&lt;R&gt;1&lt;/R&gt;&lt;C&gt;1&lt;/C&gt;&lt;D xsi:type="xsd:double"&gt;21105958.2974007&lt;/D&gt;&lt;/FQL&gt;&lt;FQL&gt;&lt;Q&gt;JP3197600004^FF_MKT_VAL_PUBLIC(ANN_R,2017)&lt;/Q&gt;&lt;R&gt;1&lt;/R&gt;&lt;C&gt;1&lt;/C&gt;&lt;D xsi:type="xsd:double"&gt;1094824.60718616&lt;/D&gt;&lt;/FQL&gt;&lt;FQL&gt;&lt;Q&gt;JP3942400007^FF_MKT_VAL_PUBLIC(ANN_R,2017)&lt;/Q&gt;&lt;R&gt;1&lt;/R&gt;&lt;C&gt;1&lt;/C&gt;&lt;D xsi:type="xsd:double"&gt;2857314.06188986&lt;/D&gt;&lt;/FQL&gt;&lt;FQL&gt;&lt;Q&gt;BE0003739530^FF_MKT_VAL_PUBLIC(ANN_R,2019)&lt;/Q&gt;&lt;R&gt;1&lt;/R&gt;&lt;C&gt;1&lt;/C&gt;&lt;D xsi:type="xsd:double"&gt;8283.7156519069&lt;/D&gt;&lt;/FQL&gt;&lt;FQL&gt;&lt;Q&gt;DE0007165631^FF_MKT_VAL_PUBLIC(ANN_R,2019)&lt;/Q&gt;&lt;R&gt;1&lt;/R&gt;&lt;C&gt;1&lt;/C&gt;&lt;D xsi:type="xsd:double"&gt;5952.32401473536&lt;/D&gt;&lt;/FQL&gt;&lt;FQL&gt;&lt;Q&gt;NL0010832176^FF_MKT_VAL_PUBLIC(ANN_R,2019)&lt;/Q&gt;&lt;R&gt;1&lt;/R&gt;&lt;C&gt;1&lt;/C&gt;&lt;D xsi:type="xsd:double"&gt;5781.81803256144&lt;/D&gt;&lt;/FQL&gt;&lt;FQL&gt;&lt;Q&gt;CH0012280076^FF_MKT_VAL_PUBLIC(ANN_R,2019)&lt;/Q&gt;&lt;R&gt;1&lt;/R&gt;&lt;C&gt;1&lt;/C&gt;&lt;D xsi:type="xsd:double"&gt;9703.2606584741&lt;/D&gt;&lt;/FQL&gt;&lt;FQL&gt;&lt;Q&gt;CH0012549785^FF_MKT_VAL_PUBLIC(ANN_R,2019)&lt;/Q&gt;&lt;R&gt;1&lt;/R&gt;&lt;C&gt;1&lt;/C&gt;&lt;D xsi:type="xsd:double"&gt;8785.0636302652&lt;/D&gt;&lt;/FQL&gt;&lt;FQL&gt;&lt;Q&gt;DK0060448595^FF_MKT_VAL_PUBLIC(ANN_R,2019)&lt;/Q&gt;&lt;R&gt;1&lt;/R&gt;&lt;C&gt;1&lt;/C&gt;&lt;D xsi:type="xsd:double"&gt;108020.443197484&lt;/D&gt;&lt;/FQL&gt;&lt;FQL&gt;&lt;Q&gt;DK0010272202^FF_MKT_VAL_PUBLIC(ANN_R,2019)&lt;/Q&gt;&lt;R&gt;1&lt;/R&gt;&lt;C&gt;1&lt;/C&gt;&lt;D xsi:type="xsd:double"&gt;94741.3987102748&lt;/D&gt;&lt;/FQL&gt;&lt;FQL&gt;&lt;Q&gt;DE0006599905^FF_MKT_VAL_PUBLIC(ANN_R,2019)&lt;/Q&gt;&lt;R&gt;0&lt;/R&gt;&lt;C&gt;0&lt;/C&gt;&lt;/FQL&gt;&lt;FQL&gt;&lt;Q&gt;CH0432492467^FF_MKT_VAL_PUBLIC(ANN_R,2019)&lt;/Q&gt;&lt;R&gt;1&lt;/R&gt;&lt;C&gt;1&lt;/C&gt;&lt;D xsi:type="xsd:double"&gt;26903.6675383734&lt;/D&gt;&lt;/FQL&gt;&lt;FQL&gt;&lt;Q&gt;NL0000009538^FF_MKT_VAL_PUBLIC(ANN_R,2019)&lt;/Q&gt;&lt;R&gt;1&lt;/R&gt;&lt;C&gt;1&lt;/C&gt;&lt;D xsi:type="xsd:double"&gt;38647.3375745134&lt;/D&gt;&lt;/FQL&gt;&lt;FQL&gt;&lt;Q&gt;DE000BAY0017^FF_MKT_VAL_PUBLIC(ANN_R,2019)&lt;/Q&gt;&lt;R&gt;1&lt;/R&gt;&lt;C&gt;1&lt;/C&gt;&lt;D xsi:type="xsd:double"&gt;71529.9397589329&lt;/D&gt;&lt;/FQL&gt;&lt;FQL&gt;&lt;Q&gt;CH0012032048^FF_MKT_VAL_PUBLIC(ANN_R,2019)&lt;/Q&gt;&lt;R&gt;1&lt;/R&gt;&lt;C&gt;1&lt;/C&gt;&lt;D xsi:type="xsd:double"&gt;216352.979677425&lt;/D&gt;&lt;/FQL&gt;&lt;FQL&gt;&lt;Q&gt;US6700024010^FF_MKT_VAL_PUBLIC(ANN_R,2019)&lt;/Q&gt;&lt;R&gt;1&lt;/R&gt;&lt;C&gt;1&lt;/C&gt;&lt;D xsi:type="xsd:double"&gt;127.944200494738&lt;/D&gt;&lt;/FQL&gt;&lt;FQL&gt;&lt;Q&gt;JE00BYSS4X48^FF_MKT_VAL_PUBLIC(ANN_R,2019)&lt;/Q&gt;&lt;R&gt;1&lt;/R&gt;&lt;C&gt;1&lt;/C&gt;&lt;D xsi:type="xsd:double"&gt;6784.83302555009&lt;/D&gt;&lt;/FQL&gt;&lt;FQL&gt;&lt;Q&gt;US24906P1093^FF_MKT_VAL_PUBLIC(ANN_R,2019)&lt;/Q&gt;&lt;R&gt;1&lt;/R&gt;&lt;C&gt;1&lt;/C&gt;&lt;D xsi:type="xsd:double"&gt;12365.985846911&lt;/D&gt;&lt;/FQL&gt;&lt;FQL&gt;&lt;Q&gt;US45784P1012^FF_MKT_VAL_PUBLIC(ANN_R,2019)&lt;/Q&gt;&lt;R&gt;1&lt;/R&gt;&lt;C&gt;1&lt;/C&gt;&lt;D xsi:type="xsd:double"&gt;10596.0424411104&lt;/D&gt;&lt;/FQL&gt;&lt;FQL&gt;&lt;Q&gt;US92556V1061^FF_MKT_VAL_PUBLIC(ANN_R,2019)&lt;/Q&gt;&lt;R&gt;1&lt;/R&gt;&lt;C&gt;1&lt;/C&gt;&lt;D xsi:type="xsd:double"&gt;10287.2575141798&lt;/D&gt;&lt;/FQL&gt;&lt;FQL&gt;&lt;Q&gt;US14149Y1082^FF_MKT_VAL_PUBLIC(ANN_R,2019)&lt;/Q&gt;&lt;R&gt;1&lt;/R&gt;&lt;C&gt;1&lt;/C&gt;&lt;D xsi:type="xsd:double"&gt;15043.70445318&lt;/D&gt;&lt;/FQL&gt;&lt;FQL&gt;&lt;Q&gt;US4364401012^FF_MKT_VAL_PUBLIC(ANN_R,2019)&lt;/Q&gt;&lt;R&gt;1&lt;/R&gt;&lt;C&gt;1&lt;/C&gt;&lt;D xsi:type="xsd:double"&gt;13859.4751851919&lt;/D&gt;&lt;/FQL&gt;&lt;FQL&gt;&lt;Q&gt;IE00BQPVQZ61^FF_MKT_VAL_PUBLIC(ANN_R,2019)&lt;/Q&gt;&lt;R&gt;1&lt;/R&gt;&lt;C&gt;1&lt;/C&gt;&lt;D xsi:type="xsd:double"&gt;6672.79666130473&lt;/D&gt;&lt;/FQL&gt;&lt;FQL&gt;&lt;Q&gt;US30063P1057^FF_MKT_VAL_PUBLIC(ANN_R,2019)&lt;/Q&gt;&lt;R&gt;1&lt;/R&gt;&lt;C&gt;1&lt;/C&gt;&lt;D xsi:type="xsd:double"&gt;13488.3495300485&lt;/D&gt;&lt;/FQL&gt;&lt;FQL&gt;&lt;Q&gt;US5926881054^FF_MKT_VAL_PUBLIC(ANN_R,2019)&lt;/Q&gt;&lt;R&gt;1&lt;/R&gt;&lt;C&gt;1&lt;/C&gt;&lt;D xsi:type="xsd:double"&gt;18788.9179848313&lt;/D&gt;&lt;/FQL&gt;&lt;FQL&gt;&lt;Q&gt;US58155Q1031^FF_MKT_VAL_PUBLIC(ANN_R,2019)&lt;/Q&gt;&lt;R&gt;1&lt;/R&gt;&lt;C&gt;1&lt;/C&gt;&lt;D xsi:type="xsd:double"&gt;28100.376144&lt;/D&gt;&lt;/FQL&gt;&lt;FQL&gt;&lt;Q&gt;US98956P1021^FF_MKT_VAL_PUBLIC(ANN_R,2019)&lt;/Q&gt;&lt;R&gt;1&lt;/R&gt;&lt;C&gt;1&lt;/C&gt;&lt;D xsi:type="xsd:double"&gt;30807.28518448&lt;/D&gt;&lt;/FQL&gt;&lt;FQL&gt;&lt;Q&gt;US75886F1075^FF_MKT_VAL_PUBLIC(ANN_R,2019)&lt;/Q&gt;&lt;R&gt;1&lt;/R&gt;&lt;C&gt;1&lt;/C&gt;&lt;D xsi:type="xsd:double"&gt;30718.7091070109&lt;/D&gt;&lt;/FQL&gt;&lt;FQL&gt;&lt;Q&gt;US5184391044^FF_MKT_VAL_PUBLIC(ANN_R,2019)&lt;/Q&gt;&lt;R&gt;1&lt;/R&gt;&lt;C&gt;1&lt;/C&gt;&lt;D xsi:type="xsd:double"&gt;45249.3969681435&lt;/D&gt;&lt;/FQL&gt;&lt;FQL&gt;&lt;Q&gt;JP3160400002^FF_MKT_VAL_PUBLIC(ANN_R,2019)&lt;/Q&gt;&lt;R&gt;1&lt;/R&gt;&lt;C&gt;1&lt;/C&gt;&lt;D xsi:type="xsd:double"&gt;1834998.15087001&lt;/D&gt;&lt;/FQL&gt;&lt;FQL&gt;&lt;Q&gt;JP3201200007^FF_MKT_VAL_PUBLIC(ANN_R,2019)&lt;/Q&gt;&lt;R&gt;1&lt;/R&gt;&lt;C&gt;1&lt;/C&gt;&lt;D xsi:type="xsd:double"&gt;1556353.49897911&lt;/D&gt;&lt;/FQL&gt;&lt;FQL&gt;&lt;Q&gt;JP3463000004^FF_MKT_VAL_PUBLIC(ANN_R,2019)&lt;/Q&gt;&lt;R&gt;1&lt;/R&gt;&lt;C&gt;1&lt;/C&gt;&lt;D xsi:type="xsd:double"&gt;4938767.47312619&lt;/D&gt;&lt;/FQL&gt;&lt;FQL&gt;&lt;Q&gt;JP3546800008^FF_MKT_VAL_PUBLIC(ANN_R,2019)&lt;/Q&gt;&lt;R&gt;1&lt;/R&gt;&lt;C&gt;1&lt;/C&gt;&lt;D xsi:type="xsd:double"&gt;2170483.40668293&lt;/D&gt;&lt;/FQL&gt;&lt;FQL&gt;&lt;Q&gt;JP3519400000^FF_MKT_VAL_PUBLIC(ANN_R,2019)&lt;/Q&gt;&lt;R&gt;1&lt;/R&gt;&lt;C&gt;1&lt;/C&gt;&lt;D xsi:type="xsd:double"&gt;2032484.80364879&lt;/D&gt;&lt;/FQL&gt;&lt;FQL&gt;&lt;Q&gt;JP3475350009^FF_MKT_VAL_PUBLIC(ANN_R,2019)&lt;/Q&gt;&lt;R&gt;1&lt;/R&gt;&lt;C&gt;1&lt;/C&gt;&lt;D xsi:type="xsd:double"&gt;3640468.71223987&lt;/D&gt;&lt;/FQL&gt;&lt;FQL&gt;&lt;Q&gt;JP3188220002^FF_MKT_VAL_PUBLIC(ANN_R,2019)&lt;/Q&gt;&lt;R&gt;1&lt;/R&gt;&lt;C&gt;1&lt;/C&gt;&lt;D xsi:type="xsd:double"&gt;1842999.28754009&lt;/D&gt;&lt;/FQL&gt;&lt;FQL&gt;&lt;Q&gt;KR7068270008^FF_MKT_VAL_PUBLIC(ANN_R,2019)&lt;/Q&gt;&lt;R&gt;1&lt;/R&gt;&lt;C&gt;1&lt;/C&gt;&lt;D xsi:type="xsd:double"&gt;18439104.6348569&lt;/D&gt;&lt;/FQL&gt;&lt;FQL&gt;&lt;Q&gt;JP3197600004^FF_MKT_VAL_PUBLIC(ANN_R,2019)&lt;/Q&gt;&lt;R&gt;1&lt;/R&gt;&lt;C&gt;1&lt;/C&gt;&lt;D xsi:type="xsd:double"&gt;815658.961655451&lt;/D&gt;&lt;/FQL&gt;&lt;FQL&gt;&lt;Q&gt;JP3942400007^FF_MKT_VAL_PUBLIC(ANN_R,2019)&lt;/Q&gt;&lt;R&gt;1&lt;/R&gt;&lt;C&gt;1&lt;/C&gt;&lt;D xsi:type="xsd:double"&gt;2919100.94821042&lt;/D&gt;&lt;/FQL&gt;&lt;FQL&gt;&lt;Q&gt;BE0003739530^FF_MKT_VAL_PUBLIC(ANN_R,2018)&lt;/Q&gt;&lt;R&gt;1&lt;/R&gt;&lt;C&gt;1&lt;/C&gt;&lt;D xsi:type="xsd:double"&gt;8367.37427086015&lt;/D&gt;&lt;/FQL&gt;&lt;FQL&gt;&lt;Q&gt;DE0007165631^FF_MKT_VAL_PUBLIC(ANN_R,2018)&lt;/Q&gt;&lt;R&gt;1&lt;/R&gt;&lt;C&gt;1&lt;/C&gt;&lt;D xsi:type="xsd:double"&gt;3397.35422614833&lt;/D&gt;&lt;/FQL&gt;&lt;FQL&gt;&lt;Q&gt;NL0010832176^FF_MKT_VAL_PUBLIC(ANN_R,2018)&lt;/Q&gt;&lt;R&gt;1&lt;/R&gt;&lt;C&gt;1&lt;/C&gt;&lt;D xsi:type="xsd:double"&gt;2684.23074616756&lt;/D&gt;&lt;/FQL&gt;&lt;FQL&gt;&lt;Q&gt;CH0012280076^FF_MKT_VAL_PUBLIC(ANN_R,2018)&lt;/Q&gt;&lt;R&gt;1&lt;/R&gt;&lt;C&gt;1&lt;/C&gt;&lt;D xsi:type="xsd:double"&gt;6268.18641837781&lt;/D&gt;&lt;/FQL&gt;&lt;FQL&gt;&lt;Q&gt;CH0012549785^FF_MKT_VAL_PUBLIC(ANN_R,2018)&lt;/Q&gt;&lt;R&gt;1&lt;/R&gt;&lt;C&gt;1&lt;/C&gt;&lt;D xsi:type="xsd:double"&gt;10474.5701656367&lt;/D&gt;&lt;/FQL&gt;&lt;FQL&gt;&lt;Q&gt;DK0060448595^FF_MKT_VAL_PUBLIC(ANN_R,2018)&lt;/Q&gt;&lt;R&gt;1&lt;/R&gt;&lt;C&gt;1&lt;/C&gt;&lt;D xsi:type="xsd:double"&gt;85743.8355468658&lt;/D&gt;&lt;/FQL&gt;&lt;FQL&gt;&lt;Q&gt;DK0010272202^FF_MKT_VAL_PUBLIC(ANN_R,2018)&lt;/Q&gt;&lt;R&gt;1&lt;/R&gt;&lt;C&gt;1&lt;/C&gt;&lt;D xsi:type="xsd:double"&gt;64487.4472043346&lt;/D&gt;&lt;/FQL&gt;&lt;FQL&gt;&lt;Q&gt;DE0006599905^FF_MKT_VAL_PUBLIC(ANN_R,2018)&lt;/Q&gt;&lt;R&gt;0&lt;/R&gt;&lt;C&gt;0&lt;/C&gt;&lt;/FQL&gt;&lt;FQL&gt;&lt;Q&gt;CH0432492467^FF_MKT_VAL_PUBLIC(ANN_R,2018)&lt;/Q&gt;&lt;R&gt;0&lt;/R&gt;&lt;C&gt;0&lt;/C&gt;&lt;/FQL&gt;&lt;FQL&gt;&lt;Q&gt;NL0000009538^FF_MKT_VAL_PUBLIC(ANN_R,2018)&lt;/Q&gt;&lt;R&gt;1&lt;/R&gt;&lt;C&gt;1&lt;/C&gt;&lt;D xsi:type="xsd:double"&gt;28035.0309349514&lt;/D&gt;&lt;/FQL&gt;&lt;FQL&gt;&lt;Q&gt;DE000BAY0017^FF_MKT_VAL_PUBLIC(ANN_R,2018)&lt;/Q&gt;&lt;R&gt;0&lt;/R&gt;&lt;C&gt;0&lt;/C&gt;&lt;/FQL&gt;&lt;FQL&gt;&lt;Q&gt;CH0012032048^FF_MKT_VAL_PUBLIC(ANN_R,2018)&lt;/Q&gt;&lt;R&gt;1&lt;/R&gt;&lt;C&gt;1&lt;/C&gt;&lt;D xsi:type="xsd:double"&gt;167075.100336313&lt;/D&gt;&lt;/FQL&gt;&lt;FQL&gt;&lt;Q&gt;US6700024010^FF_MKT_VAL_PUBLIC(ANN_R,2018)&lt;/Q&gt;&lt;R&gt;1&lt;/R&gt;&lt;C&gt;1&lt;/C&gt;&lt;D xsi:type="xsd:double"&gt;699.251312479427&lt;/D&gt;&lt;/FQL&gt;&lt;FQL&gt;&lt;Q&gt;JE00BYSS4X48^FF_MKT_VAL_PUBLIC(ANN_R,2018)&lt;/Q&gt;&lt;R&gt;1&lt;/R&gt;&lt;C&gt;1&lt;/C&gt;&lt;D xsi:type="xsd:double"&gt;2459.37072119219&lt;/D&gt;&lt;/FQL&gt;&lt;FQL&gt;&lt;Q&gt;US24906P1093^FF_MKT_VAL_PUBLIC(ANN_R,2018)&lt;/Q&gt;&lt;R&gt;1&lt;/R&gt;&lt;C&gt;1&lt;/C&gt;&lt;D xsi:type="xsd:double"&gt;8105.32864183&lt;/D&gt;&lt;/FQL&gt;&lt;FQL&gt;&lt;Q&gt;US45784P1012^FF_MKT_VAL_PUBLIC(ANN_R,2018)&lt;/Q&gt;&lt;R&gt;1&lt;/R&gt;&lt;C&gt;1&lt;/C&gt;&lt;D xsi:type="xsd:double"&gt;4629.27458784927&lt;/D&gt;&lt;/FQL&gt;&lt;FQL&gt;&lt;Q&gt;US92556V1061^FF_MKT_VAL_PUBLIC(ANN_R,2018)&lt;/Q&gt;&lt;R&gt;1&lt;/R&gt;&lt;C&gt;1&lt;/C&gt;&lt;D xsi:type="xsd:double"&gt;13927.394887272&lt;/D&gt;&lt;/FQL&gt;&lt;FQL&gt;&lt;Q&gt;US14149Y1082^FF_MKT_VAL_PUBLIC(ANN_R,2018)&lt;/Q&gt;&lt;R&gt;1&lt;/R&gt;&lt;C&gt;1&lt;/C&gt;&lt;D xsi:type="xsd:double"&gt;13718.9840394&lt;/D&gt;&lt;/FQL&gt;&lt;FQL&gt;&lt;Q&gt;US4364401012^FF_MKT_VAL_PUBLIC(ANN_R,2018)&lt;/Q&gt;&lt;R&gt;1&lt;/R&gt;&lt;C&gt;1&lt;/C&gt;&lt;D xsi:type="xsd:double"&gt;11011.6897588152&lt;/D&gt;&lt;/FQL&gt;&lt;FQL&gt;&lt;Q&gt;IE00BQPVQZ61^FF_MKT_VAL_PUBLIC(ANN_R,2018)&lt;/Q&gt;&lt;R&gt;1&lt;/R&gt;&lt;C&gt;1&lt;/C&gt;&lt;D xsi:type="xsd:double"&gt;3266.73010671295&lt;/D&gt;&lt;/FQL&gt;&lt;FQL&gt;&lt;Q&gt;US30063P1057^FF_MKT_VAL_PUBLIC(ANN_R,2018)&lt;/Q&gt;&lt;R&gt;1&lt;/R&gt;&lt;C&gt;1&lt;/C&gt;&lt;D xsi:type="xsd:double"&gt;7625.7848315911&lt;/D&gt;&lt;/FQL&gt;&lt;FQL&gt;&lt;Q&gt;US5926881054^FF_MKT_VAL_PUBLIC(ANN_R,2018)&lt;/Q&gt;&lt;R&gt;1&lt;/R&gt;&lt;C&gt;1&lt;/C&gt;&lt;D xsi:type="xsd:double"&gt;13769.2957819787&lt;/D&gt;&lt;/FQL&gt;&lt;FQL&gt;&lt;Q&gt;US58155Q1031^FF_MKT_VAL_PUBLIC(ANN_R,2018)&lt;/Q&gt;&lt;R&gt;1&lt;/R&gt;&lt;C&gt;1&lt;/C&gt;&lt;D xsi:type="xsd:double"&gt;26202.6934624&lt;/D&gt;&lt;/FQL&gt;&lt;FQL&gt;&lt;Q&gt;US98956P1021^FF_MKT_VAL_PUBLIC(ANN_R,2018)&lt;/Q&gt;&lt;R&gt;1&lt;/R&gt;&lt;C&gt;1&lt;/C&gt;&lt;D xsi:type="xsd:double"&gt;21153.8018688&lt;/D&gt;&lt;/FQL&gt;&lt;FQL&gt;&lt;Q&gt;US75886F1075^FF_MKT_VAL_PUBLIC(ANN_R,2018)&lt;/Q&gt;&lt;R&gt;1&lt;/R&gt;&lt;C&gt;1&lt;/C&gt;&lt;D xsi:type="xsd:double"&gt;29986.1272813512&lt;/D&gt;&lt;/FQL&gt;&lt;FQL&gt;&lt;Q&gt;US5184391044^FF_MKT_VAL_PUBLIC(ANN_R,2018)&lt;/Q&gt;&lt;R&gt;1&lt;/R&gt;&lt;C&gt;1&lt;/C&gt;&lt;D xsi:type="xsd:double"&gt;28832.1493494622&lt;/D&gt;&lt;/FQL&gt;&lt;FQL&gt;&lt;Q&gt;JP3160400002^FF_MKT_VAL_PUBLIC(ANN_R,2018)&lt;/Q&gt;&lt;R&gt;1&lt;/R&gt;&lt;C&gt;1&lt;/C&gt;&lt;D xsi:type="xsd:double"&gt;1432206.14255397&lt;/D&gt;&lt;/FQL&gt;&lt;FQL&gt;&lt;Q&gt;JP3201200007^FF_MKT_VAL_PUBLIC(ANN_R,2018)&lt;/Q&gt;&lt;R&gt;1&lt;/R&gt;&lt;C&gt;1&lt;/C&gt;&lt;D xsi:type="xsd:double"&gt;1261857.23643837&lt;/D&gt;&lt;/FQL&gt;&lt;FQL&gt;&lt;Q&gt;JP3463000004^FF_MKT_VAL_PUBLIC(ANN_R,2018)&lt;/Q&gt;&lt;R&gt;1&lt;/R&gt;&lt;C&gt;1&lt;/C&gt;&lt;D xsi:type="xsd:double"&gt;6686573.14751786&lt;/D&gt;&lt;/FQL&gt;&lt;FQL&gt;&lt;Q&gt;JP3546800008^FF_MKT_VAL_PUBLIC(ANN_R,2018)&lt;/Q&gt;&lt;R&gt;1&lt;/R&gt;&lt;C&gt;1&lt;/C&gt;&lt;D xsi:type="xsd:double"&gt;1902392.29025221&lt;/D&gt;&lt;/FQL&gt;&lt;FQL&gt;&lt;Q&gt;JP3519400000^FF_MKT_VAL_PUBLIC(ANN_R,2018)&lt;/Q&gt;&lt;R&gt;1&lt;/R&gt;&lt;C&gt;1&lt;/C&gt;&lt;D xsi:type="xsd:double"&gt;1282991.71346489&lt;/D&gt;&lt;/FQL&gt;&lt;FQL&gt;&lt;Q&gt;JP3475350009^FF_MKT_VAL_PUBLIC(ANN_R,2018)&lt;/Q&gt;&lt;R&gt;1&lt;/R&gt;&lt;C&gt;1&lt;/C&gt;&lt;D xsi:type="xsd:double"&gt;2406729.12501506&lt;/D&gt;&lt;/FQL&gt;&lt;FQL&gt;&lt;Q&gt;JP3188220002^FF_MKT_VAL_PUBLIC(ANN_R,2018)&lt;/Q&gt;&lt;R&gt;1&lt;/R&gt;&lt;C&gt;1&lt;/C&gt;&lt;D xsi:type="xsd:double"&gt;1695395.8097651&lt;/D&gt;&lt;/FQL&gt;&lt;FQL&gt;&lt;Q&gt;KR7068270008^FF_MKT_VAL_PUBLIC(ANN_R,2018)&lt;/Q&gt;&lt;R&gt;1&lt;/R&gt;&lt;C&gt;1&lt;/C&gt;&lt;D xsi:type="xsd:double"&gt;21695641.713504&lt;/D&gt;&lt;/FQL&gt;&lt;FQL&gt;&lt;Q&gt;JP3197600004^FF_MKT_VAL_PUBLIC(ANN_R,2018)&lt;/Q&gt;&lt;R&gt;1&lt;/R&gt;&lt;C&gt;1&lt;/C&gt;&lt;D xsi:type="xsd:double"&gt;730068.366702666&lt;/D&gt;&lt;/FQL&gt;&lt;FQL&gt;&lt;Q&gt;JP3942400007^FF_MKT_VAL_PUBLIC(ANN_R,2018)&lt;/Q&gt;&lt;R&gt;1&lt;/R&gt;&lt;C&gt;1&lt;/C&gt;&lt;D xsi:type="xsd:double"&gt;2829294.61029936&lt;/D&gt;&lt;/FQL&gt;&lt;FQL&gt;&lt;Q&gt;US5184391044^FF_MKT_VAL_PUBLIC(ANN_R,2016)&lt;/Q&gt;&lt;R&gt;1&lt;/R&gt;&lt;C&gt;1&lt;/C&gt;&lt;D xsi:type="xsd:double"&gt;16834.3289417275&lt;/D&gt;&lt;/FQL&gt;&lt;FQL&gt;&lt;Q&gt;US5184391044^FF_MKT_VAL_PUBLIC(ANN_R,2020)&lt;/Q&gt;&lt;R&gt;1&lt;/R&gt;&lt;C&gt;1&lt;/C&gt;&lt;D xsi:type="xsd:double"&gt;59564.8418224033&lt;/D&gt;&lt;/FQL&gt;&lt;FQL&gt;&lt;Q&gt;SE0009922164^FF_MKT_VAL_PUBLIC(ANN_R,2016)&lt;/Q&gt;&lt;R&gt;0&lt;/R&gt;&lt;C&gt;0&lt;/C&gt;&lt;/FQL&gt;&lt;FQL&gt;&lt;Q&gt;SE0009922164^FF_MKT_VAL_PUBLIC(ANN_R,2020)&lt;/Q&gt;&lt;R&gt;1&lt;/R&gt;&lt;C&gt;1&lt;/C&gt;&lt;D xsi:type="xsd:double"&gt;160404.535704106&lt;/D&gt;&lt;/FQL&gt;</t>
        </r>
      </text>
    </comment>
    <comment ref="A175" authorId="0" shapeId="0" xr:uid="{FC35E54F-B024-401D-BFCB-B13E6CCFE120}">
      <text>
        <r>
          <rPr>
            <b/>
            <sz val="9"/>
            <color indexed="81"/>
            <rFont val="Tahoma"/>
            <charset val="1"/>
          </rPr>
          <t>&lt;FQL&gt;&lt;Q&gt;SE0000108656^FF_MKT_VAL_PUBLIC(ANN_R,2016)&lt;/Q&gt;&lt;R&gt;1&lt;/R&gt;&lt;C&gt;1&lt;/C&gt;&lt;D xsi:type="xsd:double"&gt;153417.241418954&lt;/D&gt;&lt;/FQL&gt;&lt;FQL&gt;&lt;Q&gt;SE0000108656^FF_MKT_VAL_PUBLIC(ANN_R,2020)&lt;/Q&gt;&lt;R&gt;1&lt;/R&gt;&lt;C&gt;1&lt;/C&gt;&lt;D xsi:type="xsd:double"&gt;276366.154919939&lt;/D&gt;&lt;/FQL&gt;&lt;FQL&gt;&lt;Q&gt;SE0012853455^FF_MKT_VAL_PUBLIC(ANN_R,2016)&lt;/Q&gt;&lt;R&gt;0&lt;/R&gt;&lt;C&gt;0&lt;/C&gt;&lt;/FQL&gt;&lt;FQL&gt;&lt;Q&gt;SE0012853455^FF_MKT_VAL_PUBLIC(ANN_R,2020)&lt;/Q&gt;&lt;R&gt;1&lt;/R&gt;&lt;C&gt;1&lt;/C&gt;&lt;D xsi:type="xsd:double"&gt;50875.4488042865&lt;/D&gt;&lt;/FQL&gt;&lt;FQL&gt;&lt;Q&gt;US29355A1079^FF_MKT_VAL_PUBLIC(ANN_R,2016)&lt;/Q&gt;&lt;R&gt;1&lt;/R&gt;&lt;C&gt;1&lt;/C&gt;&lt;D xsi:type="xsd:double"&gt;48.20880737753&lt;/D&gt;&lt;/FQL&gt;&lt;FQL&gt;&lt;Q&gt;US29355A1079^FF_MKT_VAL_PUBLIC(ANN_R,2020)&lt;/Q&gt;&lt;R&gt;1&lt;/R&gt;&lt;C&gt;1&lt;/C&gt;&lt;D xsi:type="xsd:double"&gt;21003.8405949538&lt;/D&gt;&lt;/FQL&gt;&lt;FQL&gt;&lt;Q&gt;JP3386450005^FF_MKT_VAL_PUBLIC(ANN_R,2016)&lt;/Q&gt;&lt;R&gt;1&lt;/R&gt;&lt;C&gt;1&lt;/C&gt;&lt;D xsi:type="xsd:double"&gt;1145890.64973049&lt;/D&gt;&lt;/FQL&gt;&lt;FQL&gt;&lt;Q&gt;JP3386450005^FF_MKT_VAL_PUBLIC(ANN_R,2020)&lt;/Q&gt;&lt;R&gt;1&lt;/R&gt;&lt;C&gt;1&lt;/C&gt;&lt;D xsi:type="xsd:double"&gt;1512931.89986717&lt;/D&gt;&lt;/FQL&gt;&lt;FQL&gt;&lt;Q&gt;US2855121099^FF_MKT_VAL_PUBLIC(ANN_R,2016)&lt;/Q&gt;&lt;R&gt;1&lt;/R&gt;&lt;C&gt;1&lt;/C&gt;&lt;D xsi:type="xsd:double"&gt;31842.4321432546&lt;/D&gt;&lt;/FQL&gt;&lt;FQL&gt;&lt;Q&gt;US2855121099^FF_MKT_VAL_PUBLIC(ANN_R,2020)&lt;/Q&gt;&lt;R&gt;1&lt;/R&gt;&lt;C&gt;1&lt;/C&gt;&lt;D xsi:type="xsd:double"&gt;35732.191206813&lt;/D&gt;&lt;/FQL&gt;&lt;FQL&gt;&lt;Q&gt;JP3160400002^FF_MKT_VAL_PUBLIC(ANN_R,2016)&lt;/Q&gt;&lt;R&gt;1&lt;/R&gt;&lt;C&gt;1&lt;/C&gt;&lt;D xsi:type="xsd:double"&gt;1306034.04511926&lt;/D&gt;&lt;/FQL&gt;&lt;FQL&gt;&lt;Q&gt;JP3160400002^FF_MKT_VAL_PUBLIC(ANN_R,2020)&lt;/Q&gt;&lt;R&gt;1&lt;/R&gt;&lt;C&gt;1&lt;/C&gt;&lt;D xsi:type="xsd:double"&gt;1648098.32677482&lt;/D&gt;&lt;/FQL&gt;&lt;FQL&gt;&lt;Q&gt;JP3783600004^FF_MKT_VAL_PUBLIC(ANN_R,2016)&lt;/Q&gt;&lt;R&gt;1&lt;/R&gt;&lt;C&gt;1&lt;/C&gt;&lt;D xsi:type="xsd:double"&gt;2818958.2285519&lt;/D&gt;&lt;/FQL&gt;&lt;FQL&gt;&lt;Q&gt;JP3783600004^FF_MKT_VAL_PUBLIC(ANN_R,2020)&lt;/Q&gt;&lt;R&gt;1&lt;/R&gt;&lt;C&gt;1&lt;/C&gt;&lt;D xsi:type="xsd:double"&gt;2166058.35429385&lt;/D&gt;&lt;/FQL&gt;&lt;FQL&gt;&lt;Q&gt;DE0005557508^FF_MKT_VAL_PUBLIC(ANN_R,2016)&lt;/Q&gt;&lt;R&gt;1&lt;/R&gt;&lt;C&gt;1&lt;/C&gt;&lt;D xsi:type="xsd:double"&gt;51801.7808511257&lt;/D&gt;&lt;/FQL&gt;&lt;FQL&gt;&lt;Q&gt;DE0005557508^FF_MKT_VAL_PUBLIC(ANN_R,2020)&lt;/Q&gt;&lt;R&gt;1&lt;/R&gt;&lt;C&gt;1&lt;/C&gt;&lt;D xsi:type="xsd:double"&gt;48042.6691647199&lt;/D&gt;&lt;/FQL&gt;&lt;FQL&gt;&lt;Q&gt;DE0005552004^FF_MKT_VAL_PUBLIC(ANN_R,2016)&lt;/Q&gt;&lt;R&gt;1&lt;/R&gt;&lt;C&gt;1&lt;/C&gt;&lt;D xsi:type="xsd:double"&gt;29908.3696017673&lt;/D&gt;&lt;/FQL&gt;&lt;FQL&gt;&lt;Q&gt;DE0005552004^FF_MKT_VAL_PUBLIC(ANN_R,2020)&lt;/Q&gt;&lt;R&gt;1&lt;/R&gt;&lt;C&gt;1&lt;/C&gt;&lt;D xsi:type="xsd:double"&gt;39898.6298737627&lt;/D&gt;&lt;/FQL&gt;&lt;FQL&gt;&lt;Q&gt;DE0005810055^FF_MKT_VAL_PUBLIC(ANN_R,2016)&lt;/Q&gt;&lt;R&gt;1&lt;/R&gt;&lt;C&gt;1&lt;/C&gt;&lt;D xsi:type="xsd:double"&gt;13817.4197777723&lt;/D&gt;&lt;/FQL&gt;&lt;FQL&gt;&lt;Q&gt;DE0005810055^FF_MKT_VAL_PUBLIC(ANN_R,2020)&lt;/Q&gt;&lt;R&gt;1&lt;/R&gt;&lt;C&gt;1&lt;/C&gt;&lt;D xsi:type="xsd:double"&gt;24683.6170037944&lt;/D&gt;&lt;/FQL&gt;&lt;FQL&gt;&lt;Q&gt;US24906P1093^FF_MKT_VAL_PUBLIC(ANN_R,2016)&lt;/Q&gt;&lt;R&gt;1&lt;/R&gt;&lt;C&gt;1&lt;/C&gt;&lt;D xsi:type="xsd:double"&gt;13188.203242149&lt;/D&gt;&lt;/FQL&gt;&lt;FQL&gt;&lt;Q&gt;US24906P1093^FF_MKT_VAL_PUBLIC(ANN_R,2020)&lt;/Q&gt;&lt;R&gt;1&lt;/R&gt;&lt;C&gt;1&lt;/C&gt;&lt;D xsi:type="xsd:double"&gt;11402.212764096&lt;/D&gt;&lt;/FQL&gt;&lt;FQL&gt;&lt;Q&gt;JP3551500006^FF_MKT_VAL_PUBLIC(ANN_R,2016)&lt;/Q&gt;&lt;R&gt;1&lt;/R&gt;&lt;C&gt;1&lt;/C&gt;&lt;D xsi:type="xsd:double"&gt;1967547.25222524&lt;/D&gt;&lt;/FQL&gt;&lt;FQL&gt;&lt;Q&gt;JP3551500006^FF_MKT_VAL_PUBLIC(ANN_R,2020)&lt;/Q&gt;&lt;R&gt;1&lt;/R&gt;&lt;C&gt;1&lt;/C&gt;&lt;D xsi:type="xsd:double"&gt;2857229.75405076&lt;/D&gt;&lt;/FQL&gt;&lt;FQL&gt;&lt;Q&gt;US2473617023^FF_MKT_VAL_PUBLIC(ANN_R,2016)&lt;/Q&gt;&lt;R&gt;1&lt;/R&gt;&lt;C&gt;1&lt;/C&gt;&lt;D xsi:type="xsd:double"&gt;35841.1068906625&lt;/D&gt;&lt;/FQL&gt;&lt;FQL&gt;&lt;Q&gt;US2473617023^FF_MKT_VAL_PUBLIC(ANN_R,2020)&lt;/Q&gt;&lt;R&gt;1&lt;/R&gt;&lt;C&gt;1&lt;/C&gt;&lt;D xsi:type="xsd:double"&gt;25581.7433785804&lt;/D&gt;&lt;/FQL&gt;&lt;FQL&gt;&lt;Q&gt;FR0000130650^FF_MKT_VAL_PUBLIC(ANN_R,2016)&lt;/Q&gt;&lt;R&gt;1&lt;/R&gt;&lt;C&gt;1&lt;/C&gt;&lt;D xsi:type="xsd:double"&gt;9123.59268943691&lt;/D&gt;&lt;/FQL&gt;&lt;FQL&gt;&lt;Q&gt;FR0000130650^FF_MKT_VAL_PUBLIC(ANN_R,2020)&lt;/Q&gt;&lt;R&gt;1&lt;/R&gt;&lt;C&gt;1&lt;/C&gt;&lt;D xsi:type="xsd:double"&gt;21740.2728034146&lt;/D&gt;&lt;/FQL&gt;&lt;FQL&gt;&lt;Q&gt;DK0010274414^FF_MKT_VAL_PUBLIC(ANN_R,2016)&lt;/Q&gt;&lt;R&gt;1&lt;/R&gt;&lt;C&gt;1&lt;/C&gt;&lt;D xsi:type="xsd:double"&gt;150398.733567957&lt;/D&gt;&lt;/FQL&gt;&lt;FQL&gt;&lt;Q&gt;DK0010274414^FF_MKT_VAL_PUBLIC(ANN_R,2020)&lt;/Q&gt;&lt;R&gt;1&lt;/R&gt;&lt;C&gt;1&lt;/C&gt;&lt;D xsi:type="xsd:double"&gt;66992.70665644&lt;/D&gt;&lt;/FQL&gt;&lt;FQL&gt;&lt;Q&gt;FR0000120644^FF_MKT_VAL_PUBLIC(ANN_R,2016)&lt;/Q&gt;&lt;R&gt;1&lt;/R&gt;&lt;C&gt;1&lt;/C&gt;&lt;D xsi:type="xsd:double"&gt;33667.4361951565&lt;/D&gt;&lt;/FQL&gt;&lt;FQL&gt;&lt;Q&gt;FR0000120644^FF_MKT_VAL_PUBLIC(ANN_R,2020)&lt;/Q&gt;&lt;R&gt;1&lt;/R&gt;&lt;C&gt;1&lt;/C&gt;&lt;D xsi:type="xsd:double"&gt;32232.1461193504&lt;/D&gt;&lt;/FQL&gt;&lt;FQL&gt;&lt;Q&gt;JP3505000004^FF_MKT_VAL_PUBLIC(ANN_R,2016)&lt;/Q&gt;&lt;R&gt;1&lt;/R&gt;&lt;C&gt;1&lt;/C&gt;&lt;D xsi:type="xsd:double"&gt;1649174.7636406&lt;/D&gt;&lt;/FQL&gt;&lt;FQL&gt;&lt;Q&gt;JP3505000004^FF_MKT_VAL_PUBLIC(ANN_R,2020)&lt;/Q&gt;&lt;R&gt;1&lt;/R&gt;&lt;C&gt;1&lt;/C&gt;&lt;D xsi:type="xsd:double"&gt;1639919.91603566&lt;/D&gt;&lt;/FQL&gt;&lt;FQL&gt;&lt;Q&gt;US88579Y1010^FF_MKT_VAL_PUBLIC(ANN_R,2017)&lt;/Q&gt;&lt;R&gt;1&lt;/R&gt;&lt;C&gt;1&lt;/C&gt;&lt;D xsi:type="xsd:double"&gt;139852.681737312&lt;/D&gt;&lt;/FQL&gt;&lt;FQL&gt;&lt;Q&gt;JP3893600001^FF_MKT_VAL_PUBLIC(ANN_R,2017)&lt;/Q&gt;&lt;R&gt;1&lt;/R&gt;&lt;C&gt;1&lt;/C&gt;&lt;D xsi:type="xsd:double"&gt;2734387.09185081&lt;/D&gt;&lt;/FQL&gt;&lt;FQL&gt;&lt;Q&gt;US88579Y1010^FF_MKT_VAL_PUBLIC(ANN_R,2019)&lt;/Q&gt;&lt;R&gt;1&lt;/R&gt;&lt;C&gt;1&lt;/C&gt;&lt;D xsi:type="xsd:double"&gt;101315.403084864&lt;/D&gt;&lt;/FQL&gt;&lt;FQL&gt;&lt;Q&gt;JP3893600001^FF_MKT_VAL_PUBLIC(ANN_R,2019)&lt;/Q&gt;&lt;R&gt;1&lt;/R&gt;&lt;C&gt;1&lt;/C&gt;&lt;D xsi:type="xsd:double"&gt;2248595.41040801&lt;/D&gt;&lt;/FQL&gt;&lt;FQL&gt;&lt;Q&gt;US88579Y1010^FF_MKT_VAL_PUBLIC(ANN_R,2018)&lt;/Q&gt;&lt;R&gt;1&lt;/R&gt;&lt;C&gt;1&lt;/C&gt;&lt;D xsi:type="xsd:double"&gt;109711.331911138&lt;/D&gt;&lt;/FQL&gt;&lt;FQL&gt;&lt;Q&gt;JP3893600001^FF_MKT_VAL_PUBLIC(ANN_R,2018)&lt;/Q&gt;&lt;R&gt;1&lt;/R&gt;&lt;C&gt;1&lt;/C&gt;&lt;D xsi:type="xsd:double"&gt;2657060.03462746&lt;/D&gt;&lt;/FQL&gt;&lt;FQL&gt;&lt;Q&gt;DE0007100000^FF_MKT_VAL_PUBLIC(ANN_R,2016)&lt;/Q&gt;&lt;R&gt;1&lt;/R&gt;&lt;C&gt;1&lt;/C&gt;&lt;D xsi:type="xsd:double"&gt;73332.4686050002&lt;/D&gt;&lt;/FQL&gt;&lt;FQL&gt;&lt;Q&gt;DE0007100000^FF_MKT_VAL_PUBLIC(ANN_R,2020)&lt;/Q&gt;&lt;R&gt;1&lt;/R&gt;&lt;C&gt;1&lt;/C&gt;&lt;D xsi:type="xsd:double"&gt;47766.3858940713&lt;/D&gt;&lt;/FQL&gt;&lt;FQL&gt;&lt;Q&gt;JP3475350009^FF_MKT_VAL_PUBLIC(ANN_R,2016)&lt;/Q&gt;&lt;R&gt;1&lt;/R&gt;&lt;C&gt;1&lt;/C&gt;&lt;D xsi:type="xsd:double"&gt;1214734.07927638&lt;/D&gt;&lt;/FQL&gt;&lt;FQL&gt;&lt;Q&gt;JP3475350009^FF_MKT_VAL_PUBLIC(ANN_R,2020)&lt;/Q&gt;&lt;R&gt;1&lt;/R&gt;&lt;C&gt;1&lt;/C&gt;&lt;D xsi:type="xsd:double"&gt;4628620.61246612&lt;/D&gt;&lt;/FQL&gt;&lt;FQL&gt;&lt;Q&gt;JP3476480003^FF_MKT_VAL_PUBLIC(ANN_R,2016)&lt;/Q&gt;&lt;R&gt;1&lt;/R&gt;&lt;C&gt;1&lt;/C&gt;&lt;D xsi:type="xsd:double"&gt;1996489.13320902&lt;/D&gt;&lt;/FQL&gt;&lt;FQL&gt;&lt;Q&gt;JP3476480003^FF_MKT_VAL_PUBLIC(ANN_R,2020)&lt;/Q&gt;&lt;R&gt;1&lt;/R&gt;&lt;C&gt;1&lt;/C&gt;&lt;D xsi:type="xsd:double"&gt;1750550.62576115&lt;/D&gt;&lt;/FQL&gt;&lt;FQL&gt;&lt;Q&gt;JP3497400006^FF_MKT_VAL_PUBLIC(ANN_R,2016)&lt;/Q&gt;&lt;R&gt;1&lt;/R&gt;&lt;C&gt;1&lt;/C&gt;&lt;D xsi:type="xsd:double"&gt;242575.611760185&lt;/D&gt;&lt;/FQL&gt;&lt;FQL&gt;&lt;Q&gt;JP3497400006^FF_MKT_VAL_PUBLIC(ANN_R,2020)&lt;/Q&gt;&lt;R&gt;1&lt;/R&gt;&lt;C&gt;1&lt;/C&gt;&lt;D xsi:type="xsd:double"&gt;1034808.36631032&lt;/D&gt;&lt;/FQL&gt;&lt;FQL&gt;&lt;Q&gt;US23331A1097^FF_MKT_VAL_PUBLIC(ANN_R,2016)&lt;/Q&gt;&lt;R&gt;1&lt;/R&gt;&lt;C&gt;1&lt;/C&gt;&lt;D xsi:type="xsd:double"&gt;9236.75656427665&lt;/D&gt;&lt;/FQL&gt;&lt;FQL&gt;&lt;Q&gt;US23331A1097^FF_MKT_VAL_PUBLIC(ANN_R,2020)&lt;/Q&gt;&lt;R&gt;1&lt;/R&gt;&lt;C&gt;1&lt;/C&gt;&lt;D xsi:type="xsd:double"&gt;22714.6384170686&lt;/D&gt;&lt;/FQL&gt;&lt;FQL&gt;&lt;Q&gt;US2310211063^FF_MKT_VAL_PUBLIC(ANN_R,2016)&lt;/Q&gt;&lt;R&gt;1&lt;/R&gt;&lt;C&gt;1&lt;/C&gt;&lt;D xsi:type="xsd:double"&gt;22363.7726779&lt;/D&gt;&lt;/FQL&gt;&lt;FQL&gt;&lt;Q&gt;US2310211063^FF_MKT_VAL_PUBLIC(ANN_R,2020)&lt;/Q&gt;&lt;R&gt;1&lt;/R&gt;&lt;C&gt;1&lt;/C&gt;&lt;D xsi:type="xsd:double"&gt;33046.85928456&lt;/D&gt;&lt;/FQL&gt;&lt;FQL&gt;&lt;Q&gt;CH0012138530^FF_MKT_VAL_PUBLIC(ANN_R,2016)&lt;/Q&gt;&lt;R&gt;0&lt;/R&gt;&lt;C&gt;0&lt;/C&gt;&lt;/FQL&gt;&lt;FQL&gt;&lt;Q&gt;CH0012138530^FF_MKT_VAL_PUBLIC(ANN_R,2020)&lt;/Q&gt;&lt;R&gt;1&lt;/R&gt;&lt;C&gt;1&lt;/C&gt;&lt;D xsi:type="xsd:double"&gt;27343.3726574789&lt;/D&gt;&lt;/FQL&gt;&lt;FQL&gt;&lt;Q&gt;FR0000045072^FF_MKT_VAL_PUBLIC(ANN_R,2016)&lt;/Q&gt;&lt;R&gt;1&lt;/R&gt;&lt;C&gt;1&lt;/C&gt;&lt;D xsi:type="xsd:double"&gt;12621.69869943&lt;/D&gt;&lt;/FQL&gt;&lt;FQL&gt;&lt;Q&gt;FR0000120503^FF_MKT_VAL_PUBLIC(ANN_R,2017)&lt;/Q&gt;&lt;R&gt;1&lt;/R&gt;&lt;C&gt;1&lt;/C&gt;&lt;D xsi:type="xsd:double"&gt;9650.60720440591&lt;/D&gt;&lt;/FQL&gt;&lt;FQL&gt;&lt;Q&gt;DE0006047004^FF_MKT_VAL_PUBLIC(ANN_R,2017)&lt;/Q&gt;&lt;R&gt;1&lt;/R&gt;&lt;C&gt;1&lt;/C&gt;&lt;D xsi:type="xsd:double"&gt;12819.5582689487&lt;/D&gt;&lt;/FQL&gt;&lt;FQL&gt;&lt;Q&gt;CH0030170408^FF_MKT_VAL_PUBLIC(ANN_R,2017)&lt;/Q&gt;&lt;R&gt;1&lt;/R&gt;&lt;C&gt;1&lt;/C&gt;&lt;D xsi:type="xsd:double"&gt;15406.327975711&lt;/D&gt;&lt;/FQL&gt;&lt;FQL&gt;&lt;Q&gt;CH0012214059^FF_MKT_VAL_PUBLIC(ANN_R,2017)&lt;/Q&gt;&lt;R&gt;1&lt;/R&gt;&lt;C&gt;1&lt;/C&gt;&lt;D xsi:type="xsd:double"&gt;24084.632586865&lt;/D&gt;&lt;/FQL&gt;&lt;FQL&gt;&lt;Q&gt;SE0011166610^FF_MKT_VAL_PUBLIC(ANN_R,2017)&lt;/Q&gt;&lt;R&gt;1&lt;/R&gt;&lt;C&gt;1&lt;/C&gt;&lt;D xsi:type="xsd:double"&gt;216374.288916632&lt;/D&gt;&lt;/FQL&gt;&lt;FQL&gt;&lt;Q&gt;FR0000125486^FF_MKT_VAL_PUBLIC(ANN_R,2017)&lt;/Q&gt;&lt;R&gt;1&lt;/R&gt;&lt;C&gt;1&lt;/C&gt;&lt;D xsi:type="xsd:double"&gt;38396.7593394595&lt;/D&gt;&lt;/FQL&gt;&lt;FQL&gt;&lt;Q&gt;US7458671010^FF_MKT_VAL_PUBLIC(ANN_R,2017)&lt;/Q&gt;&lt;R&gt;1&lt;/R&gt;&lt;C&gt;1&lt;/C&gt;&lt;D xsi:type="xsd:double"&gt;8718.14441973137&lt;/D&gt;&lt;/FQL&gt;&lt;FQL&gt;&lt;Q&gt;US45167R1041^FF_MKT_VAL_PUBLIC(ANN_R,2017)&lt;/Q&gt;&lt;R&gt;1&lt;/R&gt;&lt;C&gt;1&lt;/C&gt;&lt;D xsi:type="xsd:double"&gt;10088.0988654471&lt;/D&gt;&lt;/FQL&gt;&lt;FQL&gt;&lt;Q&gt;US62944T1051^FF_MKT_VAL_PUBLIC(ANN_R,2017)&lt;/Q&gt;&lt;R&gt;1&lt;/R&gt;&lt;C&gt;1&lt;/C&gt;&lt;D xsi:type="xsd:double"&gt;12137.5242812996&lt;/D&gt;&lt;/FQL&gt;&lt;FQL&gt;&lt;Q&gt;US5732841060^FF_MKT_VAL_PUBLIC(ANN_R,2017)&lt;/Q&gt;&lt;R&gt;1&lt;/R&gt;&lt;C&gt;1&lt;/C&gt;&lt;D xsi:type="xsd:double"&gt;13803.987582738&lt;/D&gt;&lt;/FQL&gt;&lt;FQL&gt;&lt;Q&gt;US9291601097^FF_MKT_VAL_PUBLIC(ANN_R,2017)&lt;/Q&gt;&lt;R&gt;1&lt;/R&gt;&lt;C&gt;1&lt;/C&gt;&lt;D xsi:type="xsd:double"&gt;16937.1542411161&lt;/D&gt;&lt;/FQL&gt;&lt;FQL&gt;&lt;Q&gt;US5260571048^FF_MKT_VAL_PUBLIC(ANN_R,2017)&lt;/Q&gt;&lt;R&gt;1&lt;/R&gt;&lt;C&gt;1&lt;/C&gt;&lt;D xsi:type="xsd:double"&gt;12629.4399133211&lt;/D&gt;&lt;/FQL&gt;&lt;FQL&gt;&lt;Q&gt;US23331A1097^FF_MKT_VAL_PUBLIC(ANN_R,2017)&lt;/Q&gt;&lt;R&gt;1&lt;/R&gt;&lt;C&gt;1&lt;/C&gt;&lt;D xsi:type="xsd:double"&gt;17451.7713371589&lt;/D&gt;&lt;/FQL&gt;&lt;FQL&gt;&lt;Q&gt;FR0000120503^FF_MKT_VAL_PUBLIC(ANN_R,2019)&lt;/Q&gt;&lt;R&gt;1&lt;/R&gt;&lt;C&gt;1&lt;/C&gt;&lt;D xsi:type="xsd:double"&gt;8501.39596383539&lt;/D&gt;&lt;/FQL&gt;&lt;FQL&gt;&lt;Q&gt;DE0006047004^FF_MKT_VAL_PUBLIC(ANN_R,2019)&lt;/Q&gt;&lt;R&gt;1&lt;/R&gt;&lt;C&gt;1&lt;/C&gt;&lt;D xsi:type="xsd:double"&gt;9598.57701480966&lt;/D&gt;&lt;/FQL&gt;&lt;FQL&gt;&lt;Q&gt;CH0030170408^FF_MKT_VAL_PUBLIC(ANN_R,2019)&lt;/Q&gt;&lt;R&gt;1&lt;/R&gt;&lt;C&gt;1&lt;/C&gt;&lt;D xsi:type="xsd:double"&gt;18816.3690274069&lt;/D&gt;&lt;/FQL&gt;&lt;FQL&gt;&lt;Q&gt;CH0012214059^FF_MKT_VAL_PUBLIC(ANN_R,2019)&lt;/Q&gt;&lt;R&gt;1&lt;/R&gt;&lt;C&gt;1&lt;/C&gt;&lt;D xsi:type="xsd:double"&gt;26783.006857138&lt;/D&gt;&lt;/FQL&gt;&lt;FQL&gt;&lt;Q&gt;SE0011166610^FF_MKT_VAL_PUBLIC(ANN_R,2019)&lt;/Q&gt;&lt;R&gt;1&lt;/R&gt;&lt;C&gt;1&lt;/C&gt;&lt;D xsi:type="xsd:double"&gt;232467.509805133&lt;/D&gt;&lt;/FQL&gt;&lt;FQL&gt;&lt;Q&gt;FR0000125486^FF_MKT_VAL_PUBLIC(ANN_R,2019)&lt;/Q&gt;&lt;R&gt;1&lt;/R&gt;&lt;C&gt;1&lt;/C&gt;&lt;D xsi:type="xsd:double"&gt;43474.500722863&lt;/D&gt;&lt;/FQL&gt;&lt;FQL&gt;&lt;Q&gt;US7458671010^FF_MKT_VAL_PUBLIC(ANN_R,2019)&lt;/Q&gt;&lt;R&gt;1&lt;/R&gt;&lt;C&gt;1&lt;/C&gt;&lt;D xsi:type="xsd:double"&gt;10144.0587453268&lt;/D&gt;&lt;/FQL&gt;&lt;FQL&gt;&lt;Q&gt;US45167R1041^FF_MKT_VAL_PUBLIC(ANN_R,2019)&lt;/Q&gt;&lt;R&gt;1&lt;/R&gt;&lt;C&gt;1&lt;/C&gt;&lt;D xsi:type="xsd:double"&gt;13033.8510063949&lt;/D&gt;&lt;/FQL&gt;&lt;FQL&gt;&lt;Q&gt;US62944T1051^FF_MKT_VAL_PUBLIC(ANN_R,2019)&lt;/Q&gt;&lt;R&gt;1&lt;/R&gt;&lt;C&gt;1&lt;/C&gt;&lt;D xsi:type="xsd:double"&gt;12116.8984774399&lt;/D&gt;&lt;/FQL&gt;&lt;FQL&gt;&lt;Q&gt;US5732841060^FF_MKT_VAL_PUBLIC(ANN_R,2019)&lt;/Q&gt;&lt;R&gt;1&lt;/R&gt;&lt;C&gt;1&lt;/C&gt;&lt;D xsi:type="xsd:double"&gt;17339.935464384&lt;/D&gt;&lt;/FQL&gt;&lt;FQL&gt;&lt;Q&gt;US9291601097^FF_MKT_VAL_PUBLIC(ANN_R,2019)&lt;/Q&gt;&lt;R&gt;1&lt;/R&gt;&lt;C&gt;1&lt;/C&gt;&lt;D xsi:type="xsd:double"&gt;19013.2913246057&lt;/D&gt;&lt;/FQL&gt;&lt;FQL&gt;&lt;Q&gt;US5260571048^FF_MKT_VAL_PUBLIC(ANN_R,2019)&lt;/Q&gt;&lt;R&gt;1&lt;/R&gt;&lt;C&gt;1&lt;/C&gt;&lt;D xsi:type="xsd:double"&gt;15210.3401836284&lt;/D&gt;&lt;/FQL&gt;&lt;FQL&gt;&lt;Q&gt;US23331A1097^FF_MKT_VAL_PUBLIC(ANN_R,2019)&lt;/Q&gt;&lt;R&gt;1&lt;/R&gt;&lt;C&gt;1&lt;/C&gt;&lt;D xsi:type="xsd:double"&gt;17634.1093239998&lt;/D&gt;&lt;/FQL&gt;&lt;FQL&gt;&lt;Q&gt;FR0000120503^FF_MKT_VAL_PUBLIC(ANN_R,2018)&lt;/Q&gt;&lt;R&gt;1&lt;/R&gt;&lt;C&gt;1&lt;/C&gt;&lt;D xsi:type="xsd:double"&gt;6846.07503527046&lt;/D&gt;&lt;/FQL&gt;&lt;FQL&gt;&lt;Q&gt;DE0006047004^FF_MKT_VAL_PUBLIC(ANN_R,2018)&lt;/Q&gt;&lt;R&gt;1&lt;/R&gt;&lt;C&gt;1&lt;/C&gt;&lt;D xsi:type="xsd:double"&gt;7887.50063193565&lt;/D&gt;&lt;/FQL&gt;&lt;FQL&gt;&lt;Q&gt;CH0030170408^FF_MKT_VAL_PUBLIC(ANN_R,2018)&lt;/Q&gt;&lt;R&gt;1&lt;/R&gt;&lt;C&gt;1&lt;/C&gt;&lt;D xsi:type="xsd:double"&gt;13263.3557235901&lt;/D&gt;&lt;/FQL&gt;&lt;FQL&gt;&lt;Q&gt;CH0012214059^FF_MKT_VAL_PUBLIC(ANN_R,2018)&lt;/Q&gt;&lt;R&gt;1&lt;/R&gt;&lt;C&gt;1&lt;/C&gt;&lt;D xsi:type="xsd:double"&gt;18299.3078684953&lt;/D&gt;&lt;/FQL&gt;&lt;FQL&gt;&lt;Q&gt;SE0011166610^FF_MKT_VAL_PUBLIC(ANN_R,2018)&lt;/Q&gt;&lt;R&gt;1&lt;/R&gt;&lt;C&gt;1&lt;/C&gt;&lt;D xsi:type="xsd:double"&gt;129464.674326254&lt;/D&gt;&lt;/FQL&gt;&lt;FQL&gt;&lt;Q&gt;FR0000125486^FF_MKT_VAL_PUBLIC(ANN_R,2018)&lt;/Q&gt;&lt;R&gt;1&lt;/R&gt;&lt;C&gt;1&lt;/C&gt;&lt;D xsi:type="xsd:double"&gt;32005.8913748431&lt;/D&gt;&lt;/FQL&gt;&lt;FQL&gt;&lt;Q&gt;US7458671010^FF_MKT_VAL_PUBLIC(ANN_R,2018)&lt;/Q&gt;&lt;R&gt;1&lt;/R&gt;&lt;C&gt;1&lt;/C&gt;&lt;D xsi:type="xsd:double"&gt;6553.38509378022&lt;/D&gt;&lt;/FQL&gt;&lt;FQL&gt;&lt;Q&gt;US45167R1041^FF_MKT_VAL_PUBLIC(ANN_R,2018)&lt;/Q&gt;&lt;R&gt;1&lt;/R&gt;&lt;C&gt;1&lt;/C&gt;&lt;D xsi:type="xsd:double"&gt;9553.19336648912&lt;/D&gt;&lt;/FQL&gt;&lt;FQL&gt;&lt;Q&gt;US62944T1051^FF_MKT_VAL_PUBLIC(ANN_R,2018)&lt;/Q&gt;&lt;R&gt;1&lt;/R&gt;&lt;C&gt;1&lt;/C&gt;&lt;D xsi:type="xsd:double"&gt;8171.61135568974&lt;/D&gt;&lt;/FQL&gt;&lt;FQL&gt;&lt;Q&gt;US5732841060^FF_MKT_VAL_PUBLIC(ANN_R,2018)&lt;/Q&gt;&lt;R&gt;1&lt;/R&gt;&lt;C&gt;1&lt;/C&gt;&lt;D xsi:type="xsd:double"&gt;10671.5411916027&lt;/D&gt;&lt;/FQL&gt;&lt;FQL&gt;&lt;Q&gt;US9291601097^FF_MKT_VAL_PUBLIC(ANN_R,2018)&lt;/Q&gt;&lt;R&gt;1&lt;/R&gt;&lt;C&gt;1&lt;/C&gt;&lt;D xsi:type="xsd:double"&gt;12984.3961086772&lt;/D&gt;&lt;/FQL&gt;&lt;FQL&gt;&lt;Q&gt;US5260571048^FF_MKT_VAL_PUBLIC(ANN_R,2018)&lt;/Q&gt;&lt;R&gt;1&lt;/R&gt;&lt;C&gt;1&lt;/C&gt;&lt;D xsi:type="xsd:double"&gt;11018.0853764421&lt;/D&gt;&lt;/FQL&gt;&lt;FQL&gt;&lt;Q&gt;US23331A1097^FF_MKT_VAL_PUBLIC(ANN_R,2018)&lt;/Q&gt;&lt;R&gt;1&lt;/R&gt;&lt;C&gt;1&lt;/C&gt;&lt;D xsi:type="xsd:double"&gt;11874.4295758636&lt;/D&gt;&lt;/FQL&gt;&lt;FQL&gt;&lt;Q&gt;FR0000045072^FF_MKT_VAL_PUBLIC(ANN_R,2020)&lt;/Q&gt;&lt;R&gt;1&lt;/R&gt;&lt;C&gt;1&lt;/C&gt;&lt;D xsi:type="xsd:double"&gt;11020.9224407699&lt;/D&gt;&lt;/FQL&gt;&lt;FQL&gt;&lt;Q&gt;US22160K1051^FF_MKT_VAL_PUBLIC(ANN_R,2016)&lt;/Q&gt;&lt;R&gt;1&lt;/R&gt;&lt;C&gt;1&lt;/C&gt;&lt;D xsi:type="xsd:double"&gt;69515.089360007&lt;/D&gt;&lt;/FQL&gt;&lt;FQL&gt;&lt;Q&gt;US22160K1051^FF_MKT_VAL_PUBLIC(ANN_R,2020)&lt;/Q&gt;&lt;R&gt;1&lt;/R&gt;&lt;C&gt;1&lt;/C&gt;&lt;D xsi:type="xsd:double"&gt;165857.543126817&lt;/D&gt;&lt;/FQL&gt;&lt;FQL&gt;&lt;Q&gt;DE0005439004^FF_MKT_VAL_PUBLIC(ANN_R,2016)&lt;/Q&gt;&lt;R&gt;1&lt;/R&gt;&lt;C&gt;1&lt;/C&gt;&lt;D xsi:type="xsd:double"&gt;19840.193501634&lt;/D&gt;&lt;/FQL&gt;&lt;FQL&gt;&lt;Q&gt;DE0005439004^FF_MKT_VAL_PUBLIC(ANN_R,2020)&lt;/Q&gt;&lt;R&gt;1&lt;/R&gt;&lt;C&gt;1&lt;/C&gt;&lt;D xsi:type="xsd:double"&gt;13095.391736925&lt;/D&gt;&lt;/FQL&gt;&lt;FQL&gt;&lt;Q&gt;US21036P1084^FF_MKT_VAL_PUBLIC(ANN_R,2016)&lt;/Q&gt;&lt;R&gt;1&lt;/R&gt;&lt;C&gt;1&lt;/C&gt;&lt;D xsi:type="xsd:double"&gt;37332.3918986313&lt;/D&gt;&lt;/FQL&gt;&lt;FQL&gt;&lt;Q&gt;US21036P1084^FF_MKT_VAL_PUBLIC(ANN_R,2020)&lt;/Q&gt;&lt;R&gt;1&lt;/R&gt;&lt;C&gt;1&lt;/C&gt;&lt;D xsi:type="xsd:double"&gt;41051.3263395746&lt;/D&gt;&lt;/FQL&gt;&lt;FQL&gt;&lt;Q&gt;DK0060448595^FF_MKT_VAL_PUBLIC(ANN_R,2016)&lt;/Q&gt;&lt;R&gt;1&lt;/R&gt;&lt;C&gt;1&lt;/C&gt;&lt;D xsi:type="xsd:double"&gt;67328.580644598&lt;/D&gt;&lt;/FQL&gt;&lt;FQL&gt;&lt;Q&gt;DK0060448595^FF_MKT_VAL_PUBLIC(ANN_R,2020)&lt;/Q&gt;&lt;R&gt;1&lt;/R&gt;&lt;C&gt;1&lt;/C&gt;&lt;D xsi:type="xsd:double"&gt;131821.357739349&lt;/D&gt;&lt;/FQL&gt;&lt;FQL&gt;&lt;Q&gt;US1941621039^FF_MKT_VAL_PUBLIC(ANN_R,2016)&lt;/Q&gt;&lt;R&gt;1&lt;/R&gt;&lt;C&gt;1&lt;/C&gt;&lt;D xsi:type="xsd:double"&gt;57547.6986438552&lt;/D&gt;&lt;/FQL&gt;&lt;FQL&gt;&lt;Q&gt;US1941621039^FF_MKT_VAL_PUBLIC(ANN_R,2020)&lt;/Q&gt;&lt;R&gt;1&lt;/R&gt;&lt;C&gt;1&lt;/C&gt;&lt;D xsi:type="xsd:double"&gt;72493.8786073854&lt;/D&gt;&lt;/FQL&gt;&lt;FQL&gt;&lt;Q&gt;NL0010545661^FF_MKT_VAL_PUBLIC(ANN_R,2016)&lt;/Q&gt;&lt;R&gt;1&lt;/R&gt;&lt;C&gt;1&lt;/C&gt;&lt;D xsi:type="xsd:double"&gt;8536.69229209148&lt;/D&gt;&lt;/FQL&gt;&lt;FQL&gt;&lt;Q&gt;NL0010545661^FF_MKT_VAL_PUBLIC(ANN_R,2020)&lt;/Q&gt;&lt;R&gt;1&lt;/R&gt;&lt;C&gt;1&lt;/C&gt;&lt;D xsi:type="xsd:double"&gt;12651.3765374805&lt;/D&gt;&lt;/FQL&gt;&lt;FQL&gt;&lt;Q&gt;US18915M1071^FF_MKT_VAL_PUBLIC(ANN_R,2016)&lt;/Q&gt;&lt;R&gt;0&lt;/R&gt;&lt;C&gt;0&lt;/C&gt;&lt;/FQL&gt;&lt;FQL&gt;&lt;Q&gt;US18915M1071^FF_MKT_VAL_PUBLIC(ANN_R,2020)&lt;/Q&gt;&lt;R&gt;1&lt;/R&gt;&lt;C&gt;1&lt;/C&gt;&lt;D xsi:type="xsd:double"&gt;15983.3963032526&lt;/D&gt;&lt;/FQL&gt;&lt;FQL&gt;&lt;Q&gt;CH0210483332^FF_MKT_VAL_PUBLIC(ANN_R,2016)&lt;/Q&gt;&lt;R&gt;1&lt;/R&gt;&lt;C&gt;1&lt;/C&gt;&lt;D xsi:type="xsd:double"&gt;39646.22355936&lt;/D&gt;&lt;/FQL&gt;&lt;FQL&gt;&lt;Q&gt;CH0210483332^FF_MKT_VAL_PUBLIC(ANN_R,2020)&lt;/Q&gt;&lt;R&gt;1&lt;/R&gt;&lt;C&gt;1&lt;/C&gt;&lt;D xsi:type="xsd:double"&gt;45107.44494425&lt;/D&gt;&lt;/FQL&gt;&lt;FQL&gt;&lt;Q&gt;TW0002412004^FF_MKT_VAL_PUBLIC(ANN_R,2016)&lt;/Q&gt;&lt;R&gt;1&lt;/R&gt;&lt;C&gt;1&lt;/C&gt;&lt;D xsi:type="xsd:double"&gt;429423.353915031&lt;/D&gt;&lt;/FQL&gt;&lt;FQL&gt;&lt;Q&gt;TW0002412004^FF_MKT_VAL_PUBLIC(ANN_R,2020)&lt;/Q&gt;&lt;R&gt;1&lt;/R&gt;&lt;C&gt;1&lt;/C&gt;&lt;D xsi:type="xsd:double"&gt;470606.678114603&lt;/D&gt;&lt;/FQL&gt;&lt;FQL&gt;&lt;Q&gt;JP3519400000^FF_MKT_VAL_PUBLIC(ANN_R,2016)&lt;/Q&gt;&lt;R&gt;1&lt;/R&gt;&lt;C&gt;1&lt;/C&gt;&lt;D xsi:type="xsd:double"&gt;644105.249873955&lt;/D&gt;&lt;/FQL&gt;&lt;FQL&gt;&lt;Q&gt;JP3519400000^FF_MKT_VAL_PUBLIC(ANN_R,2020)&lt;/Q&gt;&lt;R&gt;1&lt;/R&gt;&lt;C&gt;1&lt;/C&gt;&lt;D xsi:type="xsd:double"&gt;3346767.63650024&lt;/D&gt;&lt;/FQL&gt;&lt;FQL&gt;&lt;Q&gt;TW0002002003^FF_MKT_VAL_PUBLIC(ANN_R,2016)&lt;/Q&gt;&lt;R&gt;1&lt;/R&gt;&lt;C&gt;1&lt;/C&gt;&lt;D xsi:type="xsd:double"&gt;267685.747474878&lt;/D&gt;&lt;/FQL&gt;&lt;FQL&gt;&lt;Q&gt;TW0002002003^FF_MKT_VAL_PUBLIC(ANN_R,2020)&lt;/Q&gt;&lt;R&gt;1&lt;/R&gt;&lt;C&gt;1&lt;/C&gt;&lt;D xsi:type="xsd:double"&gt;270115.701165288&lt;/D&gt;&lt;/FQL&gt;&lt;FQL&gt;&lt;Q&gt;JP3566800003^FF_MKT_VAL_PUBLIC(ANN_R,2016)&lt;/Q&gt;&lt;R&gt;1&lt;/R&gt;&lt;C&gt;1&lt;/C&gt;&lt;D xsi:type="xsd:double"&gt;1970668.89108062&lt;/D&gt;&lt;/FQL&gt;&lt;FQL&gt;&lt;Q&gt;JP3566800003^FF_MKT_VAL_PUBLIC(ANN_R,2020)&lt;/Q&gt;&lt;R&gt;1&lt;/R&gt;&lt;C&gt;1&lt;/C&gt;&lt;D xsi:type="xsd:double"&gt;1857000.5041764&lt;/D&gt;&lt;/FQL&gt;&lt;FQL&gt;&lt;Q&gt;KR7068270008^FF_MKT_VAL_PUBLIC(ANN_R,2016)&lt;/Q&gt;&lt;R&gt;1&lt;/R&gt;&lt;C&gt;1&lt;/C&gt;&lt;D xsi:type="xsd:double"&gt;10163855.0514466&lt;/D&gt;&lt;/FQL&gt;&lt;FQL&gt;&lt;Q&gt;KR7068270008^FF_MKT_VAL_PUBLIC(ANN_R,2020)&lt;/Q&gt;&lt;R&gt;1&lt;/R&gt;&lt;C&gt;1&lt;/C&gt;&lt;D xsi:type="xsd:double"&gt;37465341.0329634&lt;/D&gt;&lt;/FQL&gt;&lt;FQL&gt;&lt;Q&gt;ES0105066007^FF_MKT_VAL_PUBLIC(ANN_R,2016)&lt;/Q&gt;&lt;R&gt;1&lt;/R&gt;&lt;C&gt;1&lt;/C&gt;&lt;D xsi:type="xsd:double"&gt;1926.95960783677&lt;/D&gt;&lt;/FQL&gt;&lt;FQL&gt;&lt;Q&gt;ES0105066007^FF_MKT_VAL_PUBLIC(ANN_R,2020)&lt;/Q&gt;&lt;R&gt;1&lt;/R&gt;&lt;C&gt;1&lt;/C&gt;&lt;D xsi:type="xsd:double"&gt;16405.1072989855&lt;/D&gt;&lt;/FQL&gt;&lt;FQL&gt;&lt;Q&gt;TW0002882008^FF_MKT_VAL_PUBLIC(ANN_R,2016)&lt;/Q&gt;&lt;R&gt;1&lt;/R&gt;&lt;C&gt;1&lt;/C&gt;&lt;D xsi:type="xsd:double"&gt;359031.67920741&lt;/D&gt;&lt;/FQL&gt;&lt;FQL&gt;&lt;Q&gt;TW0002882008^FF_MKT_VAL_PUBLIC(ANN_R,2020)&lt;/Q&gt;&lt;R&gt;1&lt;/R&gt;&lt;C&gt;1&lt;/C&gt;&lt;D xsi:type="xsd:double"&gt;340087.279246552&lt;/D&gt;&lt;/FQL&gt;&lt;FQL&gt;&lt;Q&gt;DK0060336014^FF_MKT_VAL_PUBLIC(ANN_R,2017)&lt;/Q&gt;&lt;R&gt;1&lt;/R&gt;&lt;C&gt;1&lt;/C&gt;&lt;D xsi:type="xsd:double"&gt;72544.7591727135&lt;/D&gt;&lt;/FQL&gt;&lt;FQL&gt;&lt;Q&gt;DE000SYM9999^FF_MKT_VAL_PUBLIC(ANN_R,2017)&lt;/Q&gt;&lt;R&gt;1&lt;/R&gt;&lt;C&gt;1&lt;/C&gt;&lt;D xsi:type="xsd:double"&gt;8480.67991091644&lt;/D&gt;&lt;/FQL&gt;&lt;FQL&gt;&lt;Q&gt;DE0006048432^FF_MKT_VAL_PUBLIC(ANN_R,2017)&lt;/Q&gt;&lt;R&gt;1&lt;/R&gt;&lt;C&gt;1&lt;/C&gt;&lt;D xsi:type="xsd:double"&gt;18856.3726423713&lt;/D&gt;&lt;/FQL&gt;&lt;FQL&gt;&lt;Q&gt;NL0013267909^FF_MKT_VAL_PUBLIC(ANN_R,2017)&lt;/Q&gt;&lt;R&gt;0&lt;/R&gt;&lt;C&gt;0&lt;/C&gt;&lt;/FQL&gt;&lt;FQL&gt;&lt;Q&gt;FR0000120073^FF_MKT_VAL_PUBLIC(ANN_R,2017)&lt;/Q&gt;&lt;R&gt;1&lt;/R&gt;&lt;C&gt;1&lt;/C&gt;&lt;D xsi:type="xsd:double"&gt;44005.3597893797&lt;/D&gt;&lt;/FQL&gt;&lt;FQL&gt;&lt;Q&gt;FR0000120321^FF_MKT_VAL_PUBLIC(ANN_R,2017)&lt;/Q&gt;&lt;R&gt;1&lt;/R&gt;&lt;C&gt;1&lt;/C&gt;&lt;D xsi:type="xsd:double"&gt;44229.4611330563&lt;/D&gt;&lt;/FQL&gt;&lt;FQL&gt;&lt;Q&gt;NL0009434992^FF_MKT_VAL_PUBLIC(ANN_R,2017)&lt;/Q&gt;&lt;R&gt;1&lt;/R&gt;&lt;C&gt;1&lt;/C&gt;&lt;D xsi:type="xsd:double"&gt;35707.4395516314&lt;/D&gt;&lt;/FQL&gt;&lt;FQL&gt;&lt;Q&gt;US4943681035^FF_MKT_VAL_PUBLIC(ANN_R,2017)&lt;/Q&gt;&lt;R&gt;1&lt;/R&gt;&lt;C&gt;1&lt;/C&gt;&lt;D xsi:type="xsd:double"&gt;42244.5999070217&lt;/D&gt;&lt;/FQL&gt;&lt;FQL&gt;&lt;Q&gt;US0091581068^FF_MKT_VAL_PUBLIC(ANN_R,2017)&lt;/Q&gt;&lt;R&gt;1&lt;/R&gt;&lt;C&gt;1&lt;/C&gt;&lt;D xsi:type="xsd:double"&gt;35676.0761178823&lt;/D&gt;&lt;/FQL&gt;&lt;FQL&gt;&lt;Q&gt;US1941621039^FF_MKT_VAL_PUBLIC(ANN_R,2017)&lt;/Q&gt;&lt;R&gt;1&lt;/R&gt;&lt;C&gt;1&lt;/C&gt;&lt;D xsi:type="xsd:double"&gt;65708.1919391231&lt;/D&gt;&lt;/FQL&gt;&lt;FQL&gt;&lt;Q&gt;TW0001301000^FF_MKT_VAL_PUBLIC(ANN_R,2017)&lt;/Q&gt;&lt;R&gt;1&lt;/R&gt;&lt;C&gt;1&lt;/C&gt;&lt;D xsi:type="xsd:double"&gt;414581.598829222&lt;/D&gt;&lt;/FQL&gt;&lt;FQL&gt;&lt;Q&gt;JP3351600006^FF_MKT_VAL_PUBLIC(ANN_R,2017)&lt;/Q&gt;&lt;R&gt;1&lt;/R&gt;&lt;C&gt;1&lt;/C&gt;&lt;D xsi:type="xsd:double"&gt;1852691.61923303&lt;/D&gt;&lt;/FQL&gt;&lt;FQL&gt;&lt;Q&gt;TW0001303006^FF_MKT_VAL_PUBLIC(ANN_R,2017)&lt;/Q&gt;&lt;R&gt;1&lt;/R&gt;&lt;C&gt;1&lt;/C&gt;&lt;D xsi:type="xsd:double"&gt;376036.863832708&lt;/D&gt;&lt;/FQL&gt;&lt;FQL&gt;&lt;Q&gt;KR7028260008^FF_MKT_VAL_PUBLIC(ANN_R,2017)&lt;/Q&gt;&lt;R&gt;1&lt;/R&gt;&lt;C&gt;1&lt;/C&gt;&lt;D xsi:type="xsd:double"&gt;7613899.40269476&lt;/D&gt;&lt;/FQL&gt;&lt;FQL&gt;&lt;Q&gt;JP3205800000^FF_MKT_VAL_PUBLIC(ANN_R,2017)&lt;/Q&gt;&lt;R&gt;1&lt;/R&gt;&lt;C&gt;1&lt;/C&gt;&lt;D xsi:type="xsd:double"&gt;3508085.29785183&lt;/D&gt;&lt;/FQL&gt;&lt;FQL&gt;&lt;Q&gt;JP3371200001^FF_MKT_VAL_PUBLIC(ANN_R,2017)&lt;/Q&gt;&lt;R&gt;1&lt;/R&gt;&lt;C&gt;1&lt;/C&gt;&lt;D xsi:type="xsd:double"&gt;3744667.81985537&lt;/D&gt;&lt;/FQL&gt;&lt;FQL&gt;&lt;Q&gt;TW0001326007^FF_MKT_VAL_PUBLIC(ANN_R,2017)&lt;/Q&gt;&lt;R&gt;1&lt;/R&gt;&lt;C&gt;1&lt;/C&gt;&lt;D xsi:type="xsd:double"&gt;350650.79321733&lt;/D&gt;&lt;/FQL&gt;&lt;FQL&gt;&lt;Q&gt;JP3951600000^FF_MKT_VAL_PUBLIC(ANN_R,2017)&lt;/Q&gt;&lt;R&gt;1&lt;/R&gt;&lt;C&gt;1&lt;/C&gt;&lt;D xsi:type="xsd:double"&gt;948736.134664297&lt;/D&gt;&lt;/FQL&gt;&lt;FQL&gt;&lt;Q&gt;DK0060336014^FF_MKT_VAL_PUBLIC(ANN_R,2019)&lt;/Q&gt;&lt;R&gt;1&lt;/R&gt;&lt;C&gt;1&lt;/C&gt;&lt;D xsi:type="xsd:double"&gt;64698.1183045408&lt;/D&gt;&lt;/FQL&gt;&lt;FQL&gt;&lt;Q&gt;DE000SYM9999^FF_MKT_VAL_PUBLIC(ANN_R,2019)&lt;/Q&gt;&lt;R&gt;1&lt;/R&gt;&lt;C&gt;1&lt;/C&gt;&lt;D xsi:type="xsd:double"&gt;11685.8093073426&lt;/D&gt;&lt;/FQL&gt;&lt;FQL&gt;&lt;Q&gt;DE0006048432^FF_MKT_VAL_PUBLIC(ANN_R,2019)&lt;/Q&gt;&lt;R&gt;1&lt;/R&gt;&lt;C&gt;1&lt;/C&gt;&lt;D xsi:type="xsd:double"&gt;15754.9393532092&lt;/D&gt;&lt;/FQL&gt;&lt;FQL&gt;&lt;Q&gt;NL0013267909^FF_MKT_VAL_PUBLIC(ANN_R,2019)&lt;/Q&gt;&lt;R&gt;1&lt;/R&gt;&lt;C&gt;1&lt;/C&gt;&lt;D xsi:type="xsd:double"&gt;17481.9917291981&lt;/D&gt;&lt;/FQL&gt;&lt;FQL&gt;&lt;Q&gt;FR0000120073^FF_MKT_VAL_PUBLIC(ANN_R,2019)&lt;/Q&gt;&lt;R&gt;1&lt;/R&gt;&lt;C&gt;1&lt;/C&gt;&lt;D xsi:type="xsd:double"&gt;58314.3795704483&lt;/D&gt;&lt;/FQL&gt;&lt;FQL&gt;&lt;Q&gt;FR0000120321^FF_MKT_VAL_PUBLIC(ANN_R,2019)&lt;/Q&gt;&lt;R&gt;1&lt;/R&gt;&lt;C&gt;1&lt;/C&gt;&lt;D xsi:type="xsd:double"&gt;62795.7938162386&lt;/D&gt;&lt;/FQL&gt;&lt;FQL&gt;&lt;Q&gt;NL0009434992^FF_MKT_VAL_PUBLIC(ANN_R,2019)&lt;/Q&gt;&lt;R&gt;1&lt;/R&gt;&lt;C&gt;1&lt;/C&gt;&lt;D xsi:type="xsd:double"&gt;24109.1712678365&lt;/D&gt;&lt;/FQL&gt;&lt;FQL&gt;&lt;Q&gt;US4943681035^FF_MKT_VAL_PUBLIC(ANN_R,2019)&lt;/Q&gt;&lt;R&gt;1&lt;/R&gt;&lt;C&gt;1&lt;/C&gt;&lt;D xsi:type="xsd:double"&gt;46833.1172335908&lt;/D&gt;&lt;/FQL&gt;&lt;FQL&gt;&lt;Q&gt;US0091581068^FF_MKT_VAL_PUBLIC(ANN_R,2019)&lt;/Q&gt;&lt;R&gt;1&lt;/R&gt;&lt;C&gt;1&lt;/C&gt;&lt;D xsi:type="xsd:double"&gt;51566.9647809194&lt;/D&gt;&lt;/FQL&gt;&lt;FQL&gt;&lt;Q&gt;US1941621039^FF_MKT_VAL_PUBLIC(ANN_R,2019)&lt;/Q&gt;&lt;R&gt;1&lt;/R&gt;&lt;C&gt;1&lt;/C&gt;&lt;D xsi:type="xsd:double"&gt;58596.9655564821&lt;/D&gt;&lt;/FQL&gt;&lt;FQL&gt;&lt;Q&gt;TW0001301000^FF_MKT_VAL_PUBLIC(ANN_R,2019)&lt;/Q&gt;&lt;R&gt;1&lt;/R&gt;&lt;C&gt;1&lt;/C&gt;&lt;D xsi:type="xsd:double"&gt;419202.062443326&lt;/D&gt;&lt;/FQL&gt;&lt;FQL&gt;&lt;Q&gt;JP3351600006^FF_MKT_VAL_PUBLIC(ANN_R,2019)&lt;/Q&gt;&lt;R&gt;1&lt;/R&gt;&lt;C&gt;1&lt;/C&gt;&lt;D xsi:type="xsd:double"&gt;2861888.94463075&lt;/D&gt;&lt;/FQL&gt;&lt;FQL&gt;&lt;Q&gt;TW0001303006^FF_MKT_VAL_PUBLIC(ANN_R,2019)&lt;/Q&gt;&lt;R&gt;1&lt;/R&gt;&lt;C&gt;1&lt;/C&gt;&lt;D xsi:type="xsd:double"&gt;344509.54009967&lt;/D&gt;&lt;/FQL&gt;&lt;FQL&gt;&lt;Q&gt;KR7028260008^FF_MKT_VAL_PUBLIC(ANN_R,2019)&lt;/Q&gt;&lt;R&gt;1&lt;/R&gt;&lt;C&gt;1&lt;/C&gt;&lt;D xsi:type="xsd:double"&gt;7676286.83276145&lt;/D&gt;&lt;/FQL&gt;&lt;FQL&gt;&lt;Q&gt;JP3205800000^FF_MKT_VAL_PUBLIC(ANN_R,2019)&lt;/Q&gt;&lt;R&gt;1&lt;/R&gt;&lt;C&gt;1&lt;/C&gt;&lt;D xsi:type="xsd:double"&gt;4090640.99141158&lt;/D&gt;&lt;/FQL&gt;&lt;FQL&gt;&lt;Q&gt;JP3371200001^FF_MKT_VAL_PUBLIC(ANN_R,2019)&lt;/Q&gt;&lt;R&gt;1&lt;/R&gt;&lt;C&gt;1&lt;/C&gt;&lt;D xsi:type="xsd:double"&gt;3611539.16442786&lt;/D&gt;&lt;/FQL&gt;&lt;FQL&gt;&lt;Q&gt;TW0001326007^FF_MKT_VAL_PUBLIC(ANN_R,2019)&lt;/Q&gt;&lt;R&gt;1&lt;/R&gt;&lt;C&gt;1&lt;/C&gt;&lt;D xsi:type="xsd:double"&gt;291996.058475677&lt;/D&gt;&lt;/FQL&gt;&lt;FQL&gt;&lt;Q&gt;JP3951600000^FF_MKT_VAL_PUBLIC(ANN_R,2019)&lt;/Q&gt;&lt;R&gt;1&lt;/R&gt;&lt;C&gt;1&lt;/C&gt;&lt;D xsi:type="xsd:double"&gt;1246975.64921262&lt;/D&gt;&lt;/FQL&gt;&lt;FQL&gt;&lt;Q&gt;DK0060336014^FF_MKT_VAL_PUBLIC(ANN_R,2018)&lt;/Q&gt;&lt;R&gt;1&lt;/R&gt;&lt;C&gt;1&lt;/C&gt;&lt;D xsi:type="xsd:double"&gt;59176.9432217981&lt;/D&gt;&lt;/FQL&gt;&lt;FQL&gt;&lt;Q&gt;DE000SYM9999^FF_MKT_VAL_PUBLIC(ANN_R,2018)&lt;/Q&gt;&lt;R&gt;1&lt;/R&gt;&lt;C&gt;1&lt;/C&gt;&lt;D xsi:type="xsd:double"&gt;7637.58523113809&lt;/D&gt;&lt;/FQL&gt;&lt;FQL&gt;&lt;Q&gt;DE0006048432^FF_MKT_VAL_PUBLIC(ANN_R,2018)&lt;/Q&gt;&lt;R&gt;1&lt;/R&gt;&lt;C&gt;1&lt;/C&gt;&lt;D xsi:type="xsd:double"&gt;16301.7485281579&lt;/D&gt;&lt;/FQL&gt;&lt;FQL&gt;&lt;Q&gt;NL0013267909^FF_MKT_VAL_PUBLIC(ANN_R,2018)&lt;/Q&gt;&lt;R&gt;1&lt;/R&gt;&lt;C&gt;1&lt;/C&gt;&lt;D xsi:type="xsd:double"&gt;18035.8005146167&lt;/D&gt;&lt;/FQL&gt;&lt;FQL&gt;&lt;Q&gt;FR0000120073^FF_MKT_VAL_PUBLIC(ANN_R,2018)&lt;/Q&gt;&lt;R&gt;1&lt;/R&gt;&lt;C&gt;1&lt;/C&gt;&lt;D xsi:type="xsd:double"&gt;45502.2974064552&lt;/D&gt;&lt;/FQL&gt;&lt;FQL&gt;&lt;Q&gt;FR0000120321^FF_MKT_VAL_PUBLIC(ANN_R,2018)&lt;/Q&gt;&lt;R&gt;1&lt;/R&gt;&lt;C&gt;1&lt;/C&gt;&lt;D xsi:type="xsd:double"&gt;48078.9973191469&lt;/D&gt;&lt;/FQL&gt;&lt;FQL&gt;&lt;Q&gt;NL0009434992^FF_MKT_VAL_PUBLIC(ANN_R,2018)&lt;/Q&gt;&lt;R&gt;1&lt;/R&gt;&lt;C&gt;1&lt;/C&gt;&lt;D xsi:type="xsd:double"&gt;24813.8570313908&lt;/D&gt;&lt;/FQL&gt;&lt;FQL&gt;&lt;Q&gt;US4943681035^FF_MKT_VAL_PUBLIC(ANN_R,2018)&lt;/Q&gt;&lt;R&gt;1&lt;/R&gt;&lt;C&gt;1&lt;/C&gt;&lt;D xsi:type="xsd:double"&gt;39190.2390717527&lt;/D&gt;&lt;/FQL&gt;&lt;FQL&gt;&lt;Q&gt;US0091581068^FF_MKT_VAL_PUBLIC(ANN_R,2018)&lt;/Q&gt;&lt;R&gt;1&lt;/R&gt;&lt;C&gt;1&lt;/C&gt;&lt;D xsi:type="xsd:double"&gt;34947.4537968548&lt;/D&gt;&lt;/FQL&gt;&lt;FQL&gt;&lt;Q&gt;US1941621039^FF_MKT_VAL_PUBLIC(ANN_R,2018)&lt;/Q&gt;&lt;R&gt;1&lt;/R&gt;&lt;C&gt;1&lt;/C&gt;&lt;D xsi:type="xsd:double"&gt;51133.9151871668&lt;/D&gt;&lt;/FQL&gt;&lt;FQL&gt;&lt;Q&gt;TW0001301000^FF_MKT_VAL_PUBLIC(ANN_R,2018)&lt;/Q&gt;&lt;R&gt;1&lt;/R&gt;&lt;C&gt;1&lt;/C&gt;&lt;D xsi:type="xsd:double"&gt;424242.568204168&lt;/D&gt;&lt;/FQL&gt;&lt;FQL&gt;&lt;Q&gt;JP3351600006^FF_MKT_VAL_PUBLIC(ANN_R,2018)&lt;/Q&gt;&lt;R&gt;1&lt;/R&gt;&lt;C&gt;1&lt;/C&gt;&lt;D xsi:type="xsd:double"&gt;2396579.46611791&lt;/D&gt;&lt;/FQL&gt;&lt;FQL&gt;&lt;Q&gt;TW0001303006^FF_MKT_VAL_PUBLIC(ANN_R,2018)&lt;/Q&gt;&lt;R&gt;1&lt;/R&gt;&lt;C&gt;1&lt;/C&gt;&lt;D xsi:type="xsd:double"&gt;366565.927750651&lt;/D&gt;&lt;/FQL&gt;&lt;FQL&gt;&lt;Q&gt;KR7028260008^FF_MKT_VAL_PUBLIC(ANN_R,2018)&lt;/Q&gt;&lt;R&gt;1&lt;/R&gt;&lt;C&gt;1&lt;/C&gt;&lt;D xsi:type="xsd:double"&gt;7304932.39257769&lt;/D&gt;&lt;/FQL&gt;&lt;FQL&gt;&lt;Q&gt;JP3205800000^FF_MKT_VAL_PUBLIC(ANN_R,2018)&lt;/Q&gt;&lt;R&gt;1&lt;/R&gt;&lt;C&gt;1&lt;/C&gt;&lt;D xsi:type="xsd:double"&gt;3766852.54487592&lt;/D&gt;&lt;/FQL&gt;&lt;FQL&gt;&lt;Q&gt;JP3371200001^FF_MKT_VAL_PUBLIC(ANN_R,2018)&lt;/Q&gt;&lt;R&gt;1&lt;/R&gt;&lt;C&gt;1&lt;/C&gt;&lt;D xsi:type="xsd:double"&gt;3043324.75703248&lt;/D&gt;&lt;/FQL&gt;&lt;FQL&gt;&lt;Q&gt;TW0001326007^FF_MKT_VAL_PUBLIC(ANN_R,2018)&lt;/Q&gt;&lt;R&gt;1&lt;/R&gt;&lt;C&gt;1&lt;/C&gt;&lt;D xsi:type="xsd:double"&gt;349536.269458773&lt;/D&gt;&lt;/FQL&gt;&lt;FQL&gt;&lt;Q&gt;JP3951600000^FF_MKT_VAL_PUBLIC(ANN_R,2018)&lt;/Q&gt;&lt;R&gt;1&lt;/R&gt;&lt;C&gt;1&lt;/C&gt;&lt;D xsi:type="xsd:double"&gt;1211995.14942524&lt;/D&gt;&lt;/FQL&gt;&lt;FQL&gt;&lt;Q&gt;FR0000120172^FF_MKT_VAL_PUBLIC(ANN_R,2016)&lt;/Q&gt;&lt;R&gt;1&lt;/R&gt;&lt;C&gt;1&lt;/C&gt;&lt;D xsi:type="xsd:double"&gt;11910.9440314025&lt;/D&gt;&lt;/FQL&gt;&lt;FQL&gt;&lt;Q&gt;FR0000120172^FF_MKT_VAL_PUBLIC(ANN_R,2020)&lt;/Q&gt;&lt;R&gt;1&lt;/R&gt;&lt;C&gt;1&lt;/C&gt;&lt;D xsi:type="xsd:double"&gt;8505.36990106929&lt;/D&gt;&lt;/FQL&gt;&lt;FQL&gt;&lt;Q&gt;DK0010181759^FF_MKT_VAL_PUBLIC(ANN_R,2016)&lt;/Q&gt;&lt;R&gt;1&lt;/R&gt;&lt;C&gt;1&lt;/C&gt;&lt;D xsi:type="xsd:double"&gt;64366.7232553549&lt;/D&gt;&lt;/FQL&gt;&lt;FQL&gt;&lt;Q&gt;DK0010181759^FF_MKT_VAL_PUBLIC(ANN_R,2020)&lt;/Q&gt;&lt;R&gt;1&lt;/R&gt;&lt;C&gt;1&lt;/C&gt;&lt;D xsi:type="xsd:double"&gt;95460.7474039029&lt;/D&gt;&lt;/FQL&gt;&lt;FQL&gt;&lt;Q&gt;US14149Y1082^FF_MKT_VAL_PUBLIC(ANN_R,2016)&lt;/Q&gt;&lt;R&gt;1&lt;/R&gt;&lt;C&gt;1&lt;/C&gt;&lt;D xsi:type="xsd:double"&gt;23076.52111086&lt;/D&gt;&lt;/FQL&gt;&lt;FQL&gt;&lt;Q&gt;US14149Y1082^FF_MKT_VAL_PUBLIC(ANN_R,2020)&lt;/Q&gt;&lt;R&gt;1&lt;/R&gt;&lt;C&gt;1&lt;/C&gt;&lt;D xsi:type="xsd:double"&gt;15636.85169436&lt;/D&gt;&lt;/FQL&gt;&lt;FQL&gt;&lt;Q&gt;FR0000125338^FF_MKT_VAL_PUBLIC(ANN_R,2016)&lt;/Q&gt;&lt;R&gt;1&lt;/R&gt;&lt;C&gt;1&lt;/C&gt;&lt;D xsi:type="xsd:double"&gt;12523.8527571814&lt;/D&gt;&lt;/FQL&gt;&lt;FQL&gt;&lt;Q&gt;FR0000125338^FF_MKT_VAL_PUBLIC(ANN_R,2020)&lt;/Q&gt;&lt;R&gt;1&lt;/R&gt;&lt;C&gt;1&lt;/C&gt;&lt;D xsi:type="xsd:double"&gt;20067.9645461107&lt;/D&gt;&lt;/FQL&gt;&lt;FQL&gt;&lt;Q&gt;JP3242800005^FF_MKT_VAL_PUBLIC(ANN_R,2016)&lt;/Q&gt;&lt;R&gt;1&lt;/R&gt;&lt;C&gt;1&lt;/C&gt;&lt;D xsi:type="xsd:double"&gt;2591027.59532994&lt;/D&gt;&lt;/FQL&gt;&lt;FQL&gt;&lt;Q&gt;JP3242800005^FF_MKT_VAL_PUBLIC(ANN_R,2020)&lt;/Q&gt;&lt;R&gt;1&lt;/R&gt;&lt;C&gt;1&lt;/C&gt;&lt;D xsi:type="xsd:double"&gt;1447450.7110982&lt;/D&gt;&lt;/FQL&gt;&lt;FQL&gt;&lt;Q&gt;US12541W2098^FF_MKT_VAL_PUBLIC(ANN_R,2016)&lt;/Q&gt;&lt;R&gt;1&lt;/R&gt;&lt;C&gt;1&lt;/C&gt;&lt;D xsi:type="xsd:double"&gt;10226.1479509847&lt;/D&gt;&lt;/FQL&gt;&lt;FQL&gt;&lt;Q&gt;US12541W2098^FF_MKT_VAL_PUBLIC(ANN_R,2020)&lt;/Q&gt;&lt;R&gt;1&lt;/R&gt;&lt;C&gt;1&lt;/C&gt;&lt;D xsi:type="xsd:double"&gt;12512.9496020445&lt;/D&gt;&lt;/FQL&gt;&lt;FQL&gt;&lt;Q&gt;US1156372096^FF_MKT_VAL_PUBLIC(ANN_R,2016)&lt;/Q&gt;&lt;R&gt;1&lt;/R&gt;&lt;C&gt;1&lt;/C&gt;&lt;D xsi:type="xsd:double"&gt;13238.5980444354&lt;/D&gt;&lt;/FQL&gt;&lt;FQL&gt;&lt;Q&gt;US1156372096^FF_MKT_VAL_PUBLIC(ANN_R,2020)&lt;/Q&gt;&lt;R&gt;1&lt;/R&gt;&lt;C&gt;1&lt;/C&gt;&lt;D xsi:type="xsd:double"&gt;22051.9431975602&lt;/D&gt;&lt;/FQL&gt;&lt;FQL&gt;&lt;Q&gt;JP3830800003^FF_MKT_VAL_PUBLIC(ANN_R,2016)&lt;/Q&gt;&lt;R&gt;1&lt;/R&gt;&lt;C&gt;1&lt;/C&gt;&lt;D xsi:type="xsd:double"&gt;2418266.49263697&lt;/D&gt;&lt;/FQL&gt;&lt;FQL&gt;&lt;Q&gt;JP3830800003^FF_MKT_VAL_PUBLIC(ANN_R,2020)&lt;/Q&gt;&lt;R&gt;1&lt;/R&gt;&lt;C&gt;1&lt;/C&gt;&lt;D xsi:type="xsd:double"&gt;1788525.48775094&lt;/D&gt;&lt;/FQL&gt;&lt;FQL&gt;&lt;Q&gt;FR0000120503^FF_MKT_VAL_PUBLIC(ANN_R,2016)&lt;/Q&gt;&lt;R&gt;1&lt;/R&gt;&lt;C&gt;1&lt;/C&gt;&lt;D xsi:type="xsd:double"&gt;7235.93034461734&lt;/D&gt;&lt;/FQL&gt;&lt;FQL&gt;&lt;Q&gt;FR0000120503^FF_MKT_VAL_PUBLIC(ANN_R,2020)&lt;/Q&gt;&lt;R&gt;1&lt;/R&gt;&lt;C&gt;1&lt;/C&gt;&lt;D xsi:type="xsd:double"&gt;5663.31461299531&lt;/D&gt;&lt;/FQL&gt;&lt;FQL&gt;&lt;Q&gt;US1011211018^FF_MKT_VAL_PUBLIC(ANN_R,2016)&lt;/Q&gt;&lt;R&gt;1&lt;/R&gt;&lt;C&gt;1&lt;/C&gt;&lt;D xsi:type="xsd:double"&gt;17077.1625027727&lt;/D&gt;&lt;/FQL&gt;&lt;FQL&gt;&lt;Q&gt;US1011211018^FF_MKT_VAL_PUBLIC(ANN_R,2020)&lt;/Q&gt;&lt;R&gt;1&lt;/R&gt;&lt;C&gt;1&lt;/C&gt;&lt;D xsi:type="xsd:double"&gt;13176.0527422269&lt;/D&gt;&lt;/FQL&gt;&lt;FQL&gt;&lt;Q&gt;US0995021062^FF_MKT_VAL_PUBLIC(ANN_R,2016)&lt;/Q&gt;&lt;R&gt;1&lt;/R&gt;&lt;C&gt;1&lt;/C&gt;&lt;D xsi:type="xsd:double"&gt;5508.86482535542&lt;/D&gt;&lt;/FQL&gt;&lt;FQL&gt;&lt;Q&gt;US0995021062^FF_MKT_VAL_PUBLIC(ANN_R,2020)&lt;/Q&gt;&lt;R&gt;1&lt;/R&gt;&lt;C&gt;1&lt;/C&gt;&lt;D xsi:type="xsd:double"&gt;11330.3926528637&lt;/D&gt;&lt;/FQL&gt;&lt;FQL&gt;&lt;Q&gt;US0970231058^FF_MKT_VAL_PUBLIC(ANN_R,2016)&lt;/Q&gt;&lt;R&gt;1&lt;/R&gt;&lt;C&gt;1&lt;/C&gt;&lt;D xsi:type="xsd:double"&gt;95863.4249999798&lt;/D&gt;&lt;/FQL&gt;&lt;FQL&gt;&lt;Q&gt;US0970231058^FF_MKT_VAL_PUBLIC(ANN_R,2020)&lt;/Q&gt;&lt;R&gt;1&lt;/R&gt;&lt;C&gt;1&lt;/C&gt;&lt;D xsi:type="xsd:double"&gt;124440.912443358&lt;/D&gt;&lt;/FQL&gt;&lt;FQL&gt;&lt;Q&gt;DE0005190003^FF_MKT_VAL_PUBLIC(ANN_R,2016)&lt;/Q&gt;&lt;R&gt;1&lt;/R&gt;&lt;C&gt;1&lt;/C&gt;&lt;D xsi:type="xsd:double"&gt;28431.484375555&lt;/D&gt;&lt;/FQL&gt;&lt;FQL&gt;&lt;Q&gt;DE0005190003^FF_MKT_VAL_PUBLIC(ANN_R,2020)&lt;/Q&gt;&lt;R&gt;1&lt;/R&gt;&lt;C&gt;1&lt;/C&gt;&lt;D xsi:type="xsd:double"&gt;23145.4417894427&lt;/D&gt;&lt;/FQL&gt;&lt;FQL&gt;&lt;Q&gt;DE000BAY0017^FF_MKT_VAL_PUBLIC(ANN_R,2016)&lt;/Q&gt;&lt;R&gt;0&lt;/R&gt;&lt;C&gt;0&lt;/C&gt;&lt;/FQL&gt;&lt;FQL&gt;&lt;Q&gt;DK0010181759^FF_MKT_VAL_PUBLIC(ANN_R,2017)&lt;/Q&gt;&lt;R&gt;1&lt;/R&gt;&lt;C&gt;1&lt;/C&gt;&lt;D xsi:type="xsd:double"&gt;78449.5571489327&lt;/D&gt;&lt;/FQL&gt;&lt;FQL&gt;&lt;Q&gt;NL0000009165^FF_MKT_VAL_PUBLIC(ANN_R,2017)&lt;/Q&gt;&lt;R&gt;1&lt;/R&gt;&lt;C&gt;1&lt;/C&gt;&lt;D xsi:type="xsd:double"&gt;20003.2698702977&lt;/D&gt;&lt;/FQL&gt;&lt;FQL&gt;&lt;Q&gt;FR0000120693^FF_MKT_VAL_PUBLIC(ANN_R,2017)&lt;/Q&gt;&lt;R&gt;1&lt;/R&gt;&lt;C&gt;1&lt;/C&gt;&lt;D xsi:type="xsd:double"&gt;23197.7572327099&lt;/D&gt;&lt;/FQL&gt;&lt;FQL&gt;&lt;Q&gt;BE0974293251^FF_MKT_VAL_PUBLIC(ANN_R,2017)&lt;/Q&gt;&lt;R&gt;1&lt;/R&gt;&lt;C&gt;1&lt;/C&gt;&lt;D xsi:type="xsd:double"&gt;66115.9248069832&lt;/D&gt;&lt;/FQL&gt;&lt;FQL&gt;&lt;Q&gt;US1156372096^FF_MKT_VAL_PUBLIC(ANN_R,2017)&lt;/Q&gt;&lt;R&gt;1&lt;/R&gt;&lt;C&gt;1&lt;/C&gt;&lt;D xsi:type="xsd:double"&gt;13545.2328354525&lt;/D&gt;&lt;/FQL&gt;&lt;FQL&gt;&lt;Q&gt;US49271V1008^FF_MKT_VAL_PUBLIC(ANN_R,2017)&lt;/Q&gt;&lt;R&gt;1&lt;/R&gt;&lt;C&gt;1&lt;/C&gt;&lt;D xsi:type="xsd:double"&gt;17384.8850229296&lt;/D&gt;&lt;/FQL&gt;&lt;FQL&gt;&lt;Q&gt;US21036P1084^FF_MKT_VAL_PUBLIC(ANN_R,2017)&lt;/Q&gt;&lt;R&gt;1&lt;/R&gt;&lt;C&gt;1&lt;/C&gt;&lt;D xsi:type="xsd:double"&gt;25800.6244574878&lt;/D&gt;&lt;/FQL&gt;&lt;FQL&gt;&lt;Q&gt;JP3258000003^FF_MKT_VAL_PUBLIC(ANN_R,2017)&lt;/Q&gt;&lt;R&gt;0&lt;/R&gt;&lt;C&gt;0&lt;/C&gt;&lt;/FQL&gt;&lt;FQL&gt;&lt;Q&gt;JP3116000005^FF_MKT_VAL_PUBLIC(ANN_R,2017)&lt;/Q&gt;&lt;R&gt;1&lt;/R&gt;&lt;C&gt;1&lt;/C&gt;&lt;D xsi:type="xsd:double"&gt;1848014.21240883&lt;/D&gt;&lt;/FQL&gt;&lt;FQL&gt;&lt;Q&gt;DK0010181759^FF_MKT_VAL_PUBLIC(ANN_R,2019)&lt;/Q&gt;&lt;R&gt;1&lt;/R&gt;&lt;C&gt;1&lt;/C&gt;&lt;D xsi:type="xsd:double"&gt;97872.0686899094&lt;/D&gt;&lt;/FQL&gt;&lt;FQL&gt;&lt;Q&gt;NL0000009165^FF_MKT_VAL_PUBLIC(ANN_R,2019)&lt;/Q&gt;&lt;R&gt;1&lt;/R&gt;&lt;C&gt;1&lt;/C&gt;&lt;D xsi:type="xsd:double"&gt;22489.9119398515&lt;/D&gt;&lt;/FQL&gt;&lt;FQL&gt;&lt;Q&gt;FR0000120693^FF_MKT_VAL_PUBLIC(ANN_R,2019)&lt;/Q&gt;&lt;R&gt;1&lt;/R&gt;&lt;C&gt;1&lt;/C&gt;&lt;D xsi:type="xsd:double"&gt;31846.9014603977&lt;/D&gt;&lt;/FQL&gt;&lt;FQL&gt;&lt;Q&gt;BE0974293251^FF_MKT_VAL_PUBLIC(ANN_R,2019)&lt;/Q&gt;&lt;R&gt;1&lt;/R&gt;&lt;C&gt;1&lt;/C&gt;&lt;D xsi:type="xsd:double"&gt;53715.9154077597&lt;/D&gt;&lt;/FQL&gt;&lt;FQL&gt;&lt;Q&gt;US1156372096^FF_MKT_VAL_PUBLIC(ANN_R,2019)&lt;/Q&gt;&lt;R&gt;1&lt;/R&gt;&lt;C&gt;1&lt;/C&gt;&lt;D xsi:type="xsd:double"&gt;23908.7846587626&lt;/D&gt;&lt;/FQL&gt;&lt;FQL&gt;&lt;Q&gt;US49271V1008^FF_MKT_VAL_PUBLIC(ANN_R,2019)&lt;/Q&gt;&lt;R&gt;1&lt;/R&gt;&lt;C&gt;1&lt;/C&gt;&lt;D xsi:type="xsd:double"&gt;7714.68718985078&lt;/D&gt;&lt;/FQL&gt;&lt;FQL&gt;&lt;Q&gt;US21036P1084^FF_MKT_VAL_PUBLIC(ANN_R,2019)&lt;/Q&gt;&lt;R&gt;1&lt;/R&gt;&lt;C&gt;1&lt;/C&gt;&lt;D xsi:type="xsd:double"&gt;35124.9696552093&lt;/D&gt;&lt;/FQL&gt;&lt;FQL&gt;&lt;Q&gt;JP3258000003^FF_MKT_VAL_PUBLIC(ANN_R,2019)&lt;/Q&gt;&lt;R&gt;0&lt;/R&gt;&lt;C&gt;0&lt;/C&gt;&lt;/FQL&gt;&lt;FQL&gt;&lt;Q&gt;JP3116000005^FF_MKT_VAL_PUBLIC(ANN_R,2019)&lt;/Q&gt;&lt;R&gt;1&lt;/R&gt;&lt;C&gt;1&lt;/C&gt;&lt;D xsi:type="xsd:double"&gt;1757835.65514147&lt;/D&gt;&lt;/FQL&gt;&lt;FQL&gt;&lt;Q&gt;DK0010181759^FF_MKT_VAL_PUBLIC(ANN_R,2018)&lt;/Q&gt;&lt;R&gt;1&lt;/R&gt;&lt;C&gt;1&lt;/C&gt;&lt;D xsi:type="xsd:double"&gt;73032.7431920056&lt;/D&gt;&lt;/FQL&gt;&lt;FQL&gt;&lt;Q&gt;NL0000009165^FF_MKT_VAL_PUBLIC(ANN_R,2018)&lt;/Q&gt;&lt;R&gt;1&lt;/R&gt;&lt;C&gt;1&lt;/C&gt;&lt;D xsi:type="xsd:double"&gt;17744.0852218261&lt;/D&gt;&lt;/FQL&gt;&lt;FQL&gt;&lt;Q&gt;FR0000120693^FF_MKT_VAL_PUBLIC(ANN_R,2018)&lt;/Q&gt;&lt;R&gt;1&lt;/R&gt;&lt;C&gt;1&lt;/C&gt;&lt;D xsi:type="xsd:double"&gt;28109.579304918&lt;/D&gt;&lt;/FQL&gt;&lt;FQL&gt;&lt;Q&gt;BE0974293251^FF_MKT_VAL_PUBLIC(ANN_R,2018)&lt;/Q&gt;&lt;R&gt;1&lt;/R&gt;&lt;C&gt;1&lt;/C&gt;&lt;D xsi:type="xsd:double"&gt;42830.4079731055&lt;/D&gt;&lt;/FQL&gt;&lt;FQL&gt;&lt;Q&gt;US1156372096^FF_MKT_VAL_PUBLIC(ANN_R,2018)&lt;/Q&gt;&lt;R&gt;1&lt;/R&gt;&lt;C&gt;1&lt;/C&gt;&lt;D xsi:type="xsd:double"&gt;20378.6380682872&lt;/D&gt;&lt;/FQL&gt;&lt;FQL&gt;&lt;Q&gt;US49271V1008^FF_MKT_VAL_PUBLIC(ANN_R,2018)&lt;/Q&gt;&lt;R&gt;1&lt;/R&gt;&lt;C&gt;1&lt;/C&gt;&lt;D xsi:type="xsd:double"&gt;5187.29666357591&lt;/D&gt;&lt;/FQL&gt;&lt;FQL&gt;&lt;Q&gt;US21036P1084^FF_MKT_VAL_PUBLIC(ANN_R,2018)&lt;/Q&gt;&lt;R&gt;1&lt;/R&gt;&lt;C&gt;1&lt;/C&gt;&lt;D xsi:type="xsd:double"&gt;30195.5839508067&lt;/D&gt;&lt;/FQL&gt;&lt;FQL&gt;&lt;Q&gt;JP3258000003^FF_MKT_VAL_PUBLIC(ANN_R,2018)&lt;/Q&gt;&lt;R&gt;0&lt;/R&gt;&lt;C&gt;0&lt;/C&gt;&lt;/FQL&gt;&lt;FQL&gt;&lt;Q&gt;JP3116000005^FF_MKT_VAL_PUBLIC(ANN_R,2018)&lt;/Q&gt;&lt;R&gt;1&lt;/R&gt;&lt;C&gt;1&lt;/C&gt;&lt;D xsi:type="xsd:double"&gt;1450390.41896993&lt;/D&gt;&lt;/FQL&gt;&lt;FQL&gt;&lt;Q&gt;DE000BAY0017^FF_MKT_VAL_PUBLIC(ANN_R,2020)&lt;/Q&gt;&lt;R&gt;1&lt;/R&gt;&lt;C&gt;1&lt;/C&gt;&lt;D xsi:type="xsd:double"&gt;47308.3951255517&lt;/D&gt;&lt;/FQL&gt;&lt;FQL&gt;&lt;Q&gt;US0605051046^FF_MKT_VAL_PUBLIC(ANN_R,2016)&lt;/Q&gt;&lt;R&gt;0&lt;/R&gt;&lt;C&gt;0&lt;/C&gt;&lt;/FQL&gt;&lt;FQL&gt;&lt;Q&gt;US0605051046^FF_MKT_VAL_PUBLIC(ANN_R,2020)&lt;/Q&gt;&lt;R&gt;0&lt;/R&gt;&lt;C&gt;0&lt;/C&gt;&lt;/FQL&gt;&lt;FQL&gt;&lt;Q&gt;JP3778630008^FF_MKT_VAL_PUBLIC(ANN_R,2016)&lt;/Q&gt;&lt;R&gt;1&lt;/R&gt;&lt;C&gt;1&lt;/C&gt;&lt;D xsi:type="xsd:double"&gt;608462.364124906&lt;/D&gt;&lt;/FQL&gt;&lt;FQL&gt;&lt;Q&gt;JP3778630008^FF_MKT_VAL_PUBLIC(ANN_R,2020)&lt;/Q&gt;&lt;R&gt;1&lt;/R&gt;&lt;C&gt;1&lt;/C&gt;&lt;D xsi:type="xsd:double"&gt;1427414.0214146&lt;/D&gt;&lt;/FQL&gt;&lt;FQL&gt;&lt;Q&gt;US0584981064^FF_MKT_VAL_PUBLIC(ANN_R,2016)&lt;/Q&gt;&lt;R&gt;1&lt;/R&gt;&lt;C&gt;1&lt;/C&gt;&lt;D xsi:type="xsd:double"&gt;12424.1937188477&lt;/D&gt;&lt;/FQL&gt;&lt;FQL&gt;&lt;Q&gt;US0584981064^FF_MKT_VAL_PUBLIC(ANN_R,2020)&lt;/Q&gt;&lt;R&gt;1&lt;/R&gt;&lt;C&gt;1&lt;/C&gt;&lt;D xsi:type="xsd:double"&gt;30342.3494876562&lt;/D&gt;&lt;/FQL&gt;&lt;FQL&gt;&lt;Q&gt;SE0011166610^FF_MKT_VAL_PUBLIC(ANN_R,2016)&lt;/Q&gt;&lt;R&gt;1&lt;/R&gt;&lt;C&gt;1&lt;/C&gt;&lt;D xsi:type="xsd:double"&gt;169456.017872992&lt;/D&gt;&lt;/FQL&gt;&lt;FQL&gt;&lt;Q&gt;SE0011166610^FF_MKT_VAL_PUBLIC(ANN_R,2020)&lt;/Q&gt;&lt;R&gt;1&lt;/R&gt;&lt;C&gt;1&lt;/C&gt;&lt;D xsi:type="xsd:double"&gt;261392.852487533&lt;/D&gt;&lt;/FQL&gt;&lt;FQL&gt;&lt;Q&gt;JP3942400007^FF_MKT_VAL_PUBLIC(ANN_R,2016)&lt;/Q&gt;&lt;R&gt;1&lt;/R&gt;&lt;C&gt;1&lt;/C&gt;&lt;D xsi:type="xsd:double"&gt;2710161.97455391&lt;/D&gt;&lt;/FQL&gt;&lt;FQL&gt;&lt;Q&gt;JP3942400007^FF_MKT_VAL_PUBLIC(ANN_R,2020)&lt;/Q&gt;&lt;R&gt;1&lt;/R&gt;&lt;C&gt;1&lt;/C&gt;&lt;D xsi:type="xsd:double"&gt;2970397.3150444&lt;/D&gt;&lt;/FQL&gt;&lt;FQL&gt;&lt;Q&gt;IT0000062072^FF_MKT_VAL_PUBLIC(ANN_R,2016)&lt;/Q&gt;&lt;R&gt;1&lt;/R&gt;&lt;C&gt;1&lt;/C&gt;&lt;D xsi:type="xsd:double"&gt;16382.9610670571&lt;/D&gt;&lt;/FQL&gt;&lt;FQL&gt;&lt;Q&gt;IT0000062072^FF_MKT_VAL_PUBLIC(ANN_R,2020)&lt;/Q&gt;&lt;R&gt;1&lt;/R&gt;&lt;C&gt;1&lt;/C&gt;&lt;D xsi:type="xsd:double"&gt;15181.0575969306&lt;/D&gt;&lt;/FQL&gt;&lt;FQL&gt;&lt;Q&gt;JP3116000005^FF_MKT_VAL_PUBLIC(ANN_R,2016)&lt;/Q&gt;&lt;R&gt;1&lt;/R&gt;&lt;C&gt;1&lt;/C&gt;&lt;D xsi:type="xsd:double"&gt;1204668.10697806&lt;/D&gt;&lt;/FQL&gt;&lt;FQL&gt;&lt;Q&gt;JP3116000005^FF_MKT_VAL_PUBLIC(ANN_R,2020)&lt;/Q&gt;&lt;R&gt;1&lt;/R&gt;&lt;C&gt;1&lt;/C&gt;&lt;D xsi:type="xsd:double"&gt;1813478.10253235&lt;/D&gt;&lt;/FQL&gt;&lt;FQL&gt;&lt;Q&gt;US3635761097^FF_MKT_VAL_PUBLIC(ANN_R,2016)&lt;/Q&gt;&lt;R&gt;1&lt;/R&gt;&lt;C&gt;1&lt;/C&gt;&lt;D xsi:type="xsd:double"&gt;9115.5416769&lt;/D&gt;&lt;/FQL&gt;&lt;FQL&gt;&lt;Q&gt;US3635761097^FF_MKT_VAL_PUBLIC(ANN_R,2020)&lt;/Q&gt;&lt;R&gt;1&lt;/R&gt;&lt;C&gt;1&lt;/C&gt;&lt;D xsi:type="xsd:double"&gt;23707.760499228&lt;/D&gt;&lt;/FQL&gt;&lt;FQL&gt;&lt;Q&gt;US0404131064^FF_MKT_VAL_PUBLIC(ANN_R,2016)&lt;/Q&gt;&lt;R&gt;1&lt;/R&gt;&lt;C&gt;1&lt;/C&gt;&lt;D xsi:type="xsd:double"&gt;4260.40588579827&lt;/D&gt;&lt;/FQL&gt;&lt;FQL&gt;&lt;Q&gt;US0404131064^FF_MKT_VAL_PUBLIC(ANN_R,2020)&lt;/Q&gt;&lt;R&gt;1&lt;/R&gt;&lt;C&gt;1&lt;/C&gt;&lt;D xsi:type="xsd:double"&gt;15943.1217088707&lt;/D&gt;&lt;/FQL&gt;&lt;FQL&gt;&lt;Q&gt;NL0010832176^FF_MKT_VAL_PUBLIC(ANN_R,2016)&lt;/Q&gt;&lt;R&gt;1&lt;/R&gt;&lt;C&gt;1&lt;/C&gt;&lt;D xsi:type="xsd:double"&gt;161.485017194648&lt;/D&gt;&lt;/FQL&gt;&lt;FQL&gt;&lt;Q&gt;NL0010832176^FF_MKT_VAL_PUBLIC(ANN_R,2020)&lt;/Q&gt;&lt;R&gt;1&lt;/R&gt;&lt;C&gt;1&lt;/C&gt;&lt;D xsi:type="xsd:double"&gt;11062.8122270266&lt;/D&gt;&lt;/FQL&gt;&lt;FQL&gt;&lt;Q&gt;BE0974293251^FF_MKT_VAL_PUBLIC(ANN_R,2016)&lt;/Q&gt;&lt;R&gt;1&lt;/R&gt;&lt;C&gt;1&lt;/C&gt;&lt;D xsi:type="xsd:double"&gt;71384.3253409071&lt;/D&gt;&lt;/FQL&gt;&lt;FQL&gt;&lt;Q&gt;BE0974293251^FF_MKT_VAL_PUBLIC(ANN_R,2020)&lt;/Q&gt;&lt;R&gt;1&lt;/R&gt;&lt;C&gt;1&lt;/C&gt;&lt;D xsi:type="xsd:double"&gt;43322.964390334&lt;/D&gt;&lt;/FQL&gt;&lt;FQL&gt;&lt;Q&gt;US0311001004^FF_MKT_VAL_PUBLIC(ANN_R,2016)&lt;/Q&gt;&lt;R&gt;1&lt;/R&gt;&lt;C&gt;1&lt;/C&gt;&lt;D xsi:type="xsd:double"&gt;10948.1463678807&lt;/D&gt;&lt;/FQL&gt;&lt;FQL&gt;&lt;Q&gt;US0311001004^FF_MKT_VAL_PUBLIC(ANN_R,2020)&lt;/Q&gt;&lt;R&gt;1&lt;/R&gt;&lt;C&gt;1&lt;/C&gt;&lt;D xsi:type="xsd:double"&gt;27745.8682962581&lt;/D&gt;&lt;/FQL&gt;&lt;FQL&gt;&lt;Q&gt;ES0109067019^FF_MKT_VAL_PUBLIC(ANN_R,2016)&lt;/Q&gt;&lt;R&gt;1&lt;/R&gt;&lt;C&gt;1&lt;/C&gt;&lt;D xsi:type="xsd:double"&gt;18812.8431825194&lt;/D&gt;&lt;/FQL&gt;&lt;FQL&gt;&lt;Q&gt;ES0109067019^FF_MKT_VAL_PUBLIC(ANN_R,2020)&lt;/Q&gt;&lt;R&gt;1&lt;/R&gt;&lt;C&gt;1&lt;/C&gt;&lt;D xsi:type="xsd:double"&gt;26786.6928716297&lt;/D&gt;&lt;/FQL&gt;&lt;FQL&gt;&lt;Q&gt;FR0010220475^FF_MKT_VAL_PUBLIC(ANN_R,2016)&lt;/Q&gt;&lt;R&gt;1&lt;/R&gt;&lt;C&gt;1&lt;/C&gt;&lt;D xsi:type="xsd:double"&gt;4266.47707214971&lt;/D&gt;&lt;/FQL&gt;&lt;FQL&gt;&lt;Q&gt;DE0005439004^FF_MKT_VAL_PUBLIC(ANN_R,2017)&lt;/Q&gt;&lt;R&gt;1&lt;/R&gt;&lt;C&gt;1&lt;/C&gt;&lt;D xsi:type="xsd:double"&gt;24306.127096041&lt;/D&gt;&lt;/FQL&gt;&lt;FQL&gt;&lt;Q&gt;DE000PAH0038^FF_MKT_VAL_PUBLIC(ANN_R,2017)&lt;/Q&gt;&lt;R&gt;0&lt;/R&gt;&lt;C&gt;0&lt;/C&gt;&lt;/FQL&gt;&lt;FQL&gt;&lt;Q&gt;NL0011585146^FF_MKT_VAL_PUBLIC(ANN_R,2017)&lt;/Q&gt;&lt;R&gt;1&lt;/R&gt;&lt;C&gt;1&lt;/C&gt;&lt;D xsi:type="xsd:double"&gt;10420.5734355088&lt;/D&gt;&lt;/FQL&gt;&lt;FQL&gt;&lt;Q&gt;FR0000121261^FF_MKT_VAL_PUBLIC(ANN_R,2017)&lt;/Q&gt;&lt;R&gt;1&lt;/R&gt;&lt;C&gt;1&lt;/C&gt;&lt;D xsi:type="xsd:double"&gt;20206.6517917727&lt;/D&gt;&lt;/FQL&gt;&lt;FQL&gt;&lt;Q&gt;DE0005190003^FF_MKT_VAL_PUBLIC(ANN_R,2017)&lt;/Q&gt;&lt;R&gt;1&lt;/R&gt;&lt;C&gt;1&lt;/C&gt;&lt;D xsi:type="xsd:double"&gt;27816.4032487824&lt;/D&gt;&lt;/FQL&gt;&lt;FQL&gt;&lt;Q&gt;NL00150001Q9^FF_MKT_VAL_PUBLIC(ANN_R,2017)&lt;/Q&gt;&lt;R&gt;1&lt;/R&gt;&lt;C&gt;1&lt;/C&gt;&lt;D xsi:type="xsd:double"&gt;16031.8253970996&lt;/D&gt;&lt;/FQL&gt;&lt;FQL&gt;&lt;Q&gt;DE0007664039^FF_MKT_VAL_PUBLIC(ANN_R,2017)&lt;/Q&gt;&lt;R&gt;1&lt;/R&gt;&lt;C&gt;1&lt;/C&gt;&lt;D xsi:type="xsd:double"&gt;30487.8618228032&lt;/D&gt;&lt;/FQL&gt;&lt;FQL&gt;&lt;Q&gt;DE0007100000^FF_MKT_VAL_PUBLIC(ANN_R,2017)&lt;/Q&gt;&lt;R&gt;1&lt;/R&gt;&lt;C&gt;1&lt;/C&gt;&lt;D xsi:type="xsd:double"&gt;73412.5454051538&lt;/D&gt;&lt;/FQL&gt;&lt;FQL&gt;&lt;Q&gt;US3453708600^FF_MKT_VAL_PUBLIC(ANN_R,2017)&lt;/Q&gt;&lt;R&gt;1&lt;/R&gt;&lt;C&gt;1&lt;/C&gt;&lt;D xsi:type="xsd:double"&gt;49850.54480926&lt;/D&gt;&lt;/FQL&gt;&lt;FQL&gt;&lt;Q&gt;US37045V1008^FF_MKT_VAL_PUBLIC(ANN_R,2017)&lt;/Q&gt;&lt;R&gt;1&lt;/R&gt;&lt;C&gt;1&lt;/C&gt;&lt;D xsi:type="xsd:double"&gt;51669.034522&lt;/D&gt;&lt;/FQL&gt;&lt;FQL&gt;&lt;Q&gt;JP3397200001^FF_MKT_VAL_PUBLIC(ANN_R,2017)&lt;/Q&gt;&lt;R&gt;1&lt;/R&gt;&lt;C&gt;1&lt;/C&gt;&lt;D xsi:type="xsd:double"&gt;1570543.98644595&lt;/D&gt;&lt;/FQL&gt;&lt;FQL&gt;&lt;Q&gt;JP3551500006^FF_MKT_VAL_PUBLIC(ANN_R,2017)&lt;/Q&gt;&lt;R&gt;1&lt;/R&gt;&lt;C&gt;1&lt;/C&gt;&lt;D xsi:type="xsd:double"&gt;2335438.69596844&lt;/D&gt;&lt;/FQL&gt;&lt;FQL&gt;&lt;Q&gt;KR7000270009^FF_MKT_VAL_PUBLIC(ANN_R,2017)&lt;/Q&gt;&lt;R&gt;1&lt;/R&gt;&lt;C&gt;1&lt;/C&gt;&lt;D xsi:type="xsd:double"&gt;8327087.1397611&lt;/D&gt;&lt;/FQL&gt;&lt;FQL&gt;&lt;Q&gt;JP3854600008^FF_MKT_VAL_PUBLIC(ANN_R,2017)&lt;/Q&gt;&lt;R&gt;1&lt;/R&gt;&lt;C&gt;1&lt;/C&gt;&lt;D xsi:type="xsd:double"&gt;5308954.80813832&lt;/D&gt;&lt;/FQL&gt;&lt;FQL&gt;&lt;Q&gt;JP3633400001^FF_MKT_VAL_PUBLIC(ANN_</t>
        </r>
      </text>
    </comment>
    <comment ref="A176" authorId="0" shapeId="0" xr:uid="{1CA6292C-58DB-488C-ACC2-85C9B7B2C8ED}">
      <text>
        <r>
          <rPr>
            <b/>
            <sz val="9"/>
            <color indexed="81"/>
            <rFont val="Tahoma"/>
            <charset val="1"/>
          </rPr>
          <t>R,2017)&lt;/Q&gt;&lt;R&gt;1&lt;/R&gt;&lt;C&gt;1&lt;/C&gt;&lt;D xsi:type="xsd:double"&gt;12475025.5147168&lt;/D&gt;&lt;/FQL&gt;&lt;FQL&gt;&lt;Q&gt;KR7012330007^FF_MKT_VAL_PUBLIC(ANN_R,2017)&lt;/Q&gt;&lt;R&gt;1&lt;/R&gt;&lt;C&gt;1&lt;/C&gt;&lt;D xsi:type="xsd:double"&gt;16716448.7565095&lt;/D&gt;&lt;/FQL&gt;&lt;FQL&gt;&lt;Q&gt;JP3830800003^FF_MKT_VAL_PUBLIC(ANN_R,2017)&lt;/Q&gt;&lt;R&gt;1&lt;/R&gt;&lt;C&gt;1&lt;/C&gt;&lt;D xsi:type="xsd:double"&gt;2714723.33143311&lt;/D&gt;&lt;/FQL&gt;&lt;FQL&gt;&lt;Q&gt;KR7005380001^FF_MKT_VAL_PUBLIC(ANN_R,2017)&lt;/Q&gt;&lt;R&gt;1&lt;/R&gt;&lt;C&gt;1&lt;/C&gt;&lt;D xsi:type="xsd:double"&gt;21119079.5552638&lt;/D&gt;&lt;/FQL&gt;&lt;FQL&gt;&lt;Q&gt;JP3814800003^FF_MKT_VAL_PUBLIC(ANN_R,2017)&lt;/Q&gt;&lt;R&gt;1&lt;/R&gt;&lt;C&gt;1&lt;/C&gt;&lt;D xsi:type="xsd:double"&gt;1933943.14131557&lt;/D&gt;&lt;/FQL&gt;&lt;FQL&gt;&lt;Q&gt;DE0005439004^FF_MKT_VAL_PUBLIC(ANN_R,2019)&lt;/Q&gt;&lt;R&gt;1&lt;/R&gt;&lt;C&gt;1&lt;/C&gt;&lt;D xsi:type="xsd:double"&gt;12448.4523843132&lt;/D&gt;&lt;/FQL&gt;&lt;FQL&gt;&lt;Q&gt;DE000PAH0038^FF_MKT_VAL_PUBLIC(ANN_R,2019)&lt;/Q&gt;&lt;R&gt;0&lt;/R&gt;&lt;C&gt;0&lt;/C&gt;&lt;/FQL&gt;&lt;FQL&gt;&lt;Q&gt;NL0011585146^FF_MKT_VAL_PUBLIC(ANN_R,2019)&lt;/Q&gt;&lt;R&gt;1&lt;/R&gt;&lt;C&gt;1&lt;/C&gt;&lt;D xsi:type="xsd:double"&gt;18043.9080329582&lt;/D&gt;&lt;/FQL&gt;&lt;FQL&gt;&lt;Q&gt;FR0000121261^FF_MKT_VAL_PUBLIC(ANN_R,2019)&lt;/Q&gt;&lt;R&gt;1&lt;/R&gt;&lt;C&gt;1&lt;/C&gt;&lt;D xsi:type="xsd:double"&gt;18384.1975026104&lt;/D&gt;&lt;/FQL&gt;&lt;FQL&gt;&lt;Q&gt;DE0005190003^FF_MKT_VAL_PUBLIC(ANN_R,2019)&lt;/Q&gt;&lt;R&gt;1&lt;/R&gt;&lt;C&gt;1&lt;/C&gt;&lt;D xsi:type="xsd:double"&gt;23437.0429527874&lt;/D&gt;&lt;/FQL&gt;&lt;FQL&gt;&lt;Q&gt;NL00150001Q9^FF_MKT_VAL_PUBLIC(ANN_R,2019)&lt;/Q&gt;&lt;R&gt;1&lt;/R&gt;&lt;C&gt;1&lt;/C&gt;&lt;D xsi:type="xsd:double"&gt;14732.2603489939&lt;/D&gt;&lt;/FQL&gt;&lt;FQL&gt;&lt;Q&gt;DE0007664039^FF_MKT_VAL_PUBLIC(ANN_R,2019)&lt;/Q&gt;&lt;R&gt;1&lt;/R&gt;&lt;C&gt;1&lt;/C&gt;&lt;D xsi:type="xsd:double"&gt;32281.0499708671&lt;/D&gt;&lt;/FQL&gt;&lt;FQL&gt;&lt;Q&gt;DE0007100000^FF_MKT_VAL_PUBLIC(ANN_R,2019)&lt;/Q&gt;&lt;R&gt;1&lt;/R&gt;&lt;C&gt;1&lt;/C&gt;&lt;D xsi:type="xsd:double"&gt;40806.5090417098&lt;/D&gt;&lt;/FQL&gt;&lt;FQL&gt;&lt;Q&gt;US3453708600^FF_MKT_VAL_PUBLIC(ANN_R,2019)&lt;/Q&gt;&lt;R&gt;1&lt;/R&gt;&lt;C&gt;1&lt;/C&gt;&lt;D xsi:type="xsd:double"&gt;37140.294&lt;/D&gt;&lt;/FQL&gt;&lt;FQL&gt;&lt;Q&gt;US37045V1008^FF_MKT_VAL_PUBLIC(ANN_R,2019)&lt;/Q&gt;&lt;R&gt;1&lt;/R&gt;&lt;C&gt;1&lt;/C&gt;&lt;D xsi:type="xsd:double"&gt;47571.62592&lt;/D&gt;&lt;/FQL&gt;&lt;FQL&gt;&lt;Q&gt;JP3397200001^FF_MKT_VAL_PUBLIC(ANN_R,2019)&lt;/Q&gt;&lt;R&gt;1&lt;/R&gt;&lt;C&gt;1&lt;/C&gt;&lt;D xsi:type="xsd:double"&gt;840091.62791676&lt;/D&gt;&lt;/FQL&gt;&lt;FQL&gt;&lt;Q&gt;JP3551500006^FF_MKT_VAL_PUBLIC(ANN_R,2019)&lt;/Q&gt;&lt;R&gt;1&lt;/R&gt;&lt;C&gt;1&lt;/C&gt;&lt;D xsi:type="xsd:double"&gt;1387009.40399814&lt;/D&gt;&lt;/FQL&gt;&lt;FQL&gt;&lt;Q&gt;KR7000270009^FF_MKT_VAL_PUBLIC(ANN_R,2019)&lt;/Q&gt;&lt;R&gt;1&lt;/R&gt;&lt;C&gt;1&lt;/C&gt;&lt;D xsi:type="xsd:double"&gt;11024268.857984&lt;/D&gt;&lt;/FQL&gt;&lt;FQL&gt;&lt;Q&gt;JP3854600008^FF_MKT_VAL_PUBLIC(ANN_R,2019)&lt;/Q&gt;&lt;R&gt;1&lt;/R&gt;&lt;C&gt;1&lt;/C&gt;&lt;D xsi:type="xsd:double"&gt;3299074.03156895&lt;/D&gt;&lt;/FQL&gt;&lt;FQL&gt;&lt;Q&gt;JP3633400001^FF_MKT_VAL_PUBLIC(ANN_R,2019)&lt;/Q&gt;&lt;R&gt;1&lt;/R&gt;&lt;C&gt;1&lt;/C&gt;&lt;D xsi:type="xsd:double"&gt;10289213.1961318&lt;/D&gt;&lt;/FQL&gt;&lt;FQL&gt;&lt;Q&gt;KR7012330007^FF_MKT_VAL_PUBLIC(ANN_R,2019)&lt;/Q&gt;&lt;R&gt;1&lt;/R&gt;&lt;C&gt;1&lt;/C&gt;&lt;D xsi:type="xsd:double"&gt;16080185.2351767&lt;/D&gt;&lt;/FQL&gt;&lt;FQL&gt;&lt;Q&gt;JP3830800003^FF_MKT_VAL_PUBLIC(ANN_R,2019)&lt;/Q&gt;&lt;R&gt;1&lt;/R&gt;&lt;C&gt;1&lt;/C&gt;&lt;D xsi:type="xsd:double"&gt;1981573.43200972&lt;/D&gt;&lt;/FQL&gt;&lt;FQL&gt;&lt;Q&gt;KR7005380001^FF_MKT_VAL_PUBLIC(ANN_R,2019)&lt;/Q&gt;&lt;R&gt;1&lt;/R&gt;&lt;C&gt;1&lt;/C&gt;&lt;D xsi:type="xsd:double"&gt;15899532.6390341&lt;/D&gt;&lt;/FQL&gt;&lt;FQL&gt;&lt;Q&gt;JP3814800003^FF_MKT_VAL_PUBLIC(ANN_R,2019)&lt;/Q&gt;&lt;R&gt;1&lt;/R&gt;&lt;C&gt;1&lt;/C&gt;&lt;D xsi:type="xsd:double"&gt;1171135.60035391&lt;/D&gt;&lt;/FQL&gt;&lt;FQL&gt;&lt;Q&gt;DE0005439004^FF_MKT_VAL_PUBLIC(ANN_R,2018)&lt;/Q&gt;&lt;R&gt;1&lt;/R&gt;&lt;C&gt;1&lt;/C&gt;&lt;D xsi:type="xsd:double"&gt;13041.390121515&lt;/D&gt;&lt;/FQL&gt;&lt;FQL&gt;&lt;Q&gt;DE000PAH0038^FF_MKT_VAL_PUBLIC(ANN_R,2018)&lt;/Q&gt;&lt;R&gt;0&lt;/R&gt;&lt;C&gt;0&lt;/C&gt;&lt;/FQL&gt;&lt;FQL&gt;&lt;Q&gt;NL0011585146^FF_MKT_VAL_PUBLIC(ANN_R,2018)&lt;/Q&gt;&lt;R&gt;1&lt;/R&gt;&lt;C&gt;1&lt;/C&gt;&lt;D xsi:type="xsd:double"&gt;10682.6392196747&lt;/D&gt;&lt;/FQL&gt;&lt;FQL&gt;&lt;Q&gt;FR0000121261^FF_MKT_VAL_PUBLIC(ANN_R,2018)&lt;/Q&gt;&lt;R&gt;1&lt;/R&gt;&lt;C&gt;1&lt;/C&gt;&lt;D xsi:type="xsd:double"&gt;14635.3300360051&lt;/D&gt;&lt;/FQL&gt;&lt;FQL&gt;&lt;Q&gt;DE0005190003^FF_MKT_VAL_PUBLIC(ANN_R,2018)&lt;/Q&gt;&lt;R&gt;1&lt;/R&gt;&lt;C&gt;1&lt;/C&gt;&lt;D xsi:type="xsd:double"&gt;22655.1673060168&lt;/D&gt;&lt;/FQL&gt;&lt;FQL&gt;&lt;Q&gt;NL00150001Q9^FF_MKT_VAL_PUBLIC(ANN_R,2018)&lt;/Q&gt;&lt;R&gt;1&lt;/R&gt;&lt;C&gt;1&lt;/C&gt;&lt;D xsi:type="xsd:double"&gt;13752.394838972&lt;/D&gt;&lt;/FQL&gt;&lt;FQL&gt;&lt;Q&gt;DE0007664039^FF_MKT_VAL_PUBLIC(ANN_R,2018)&lt;/Q&gt;&lt;R&gt;1&lt;/R&gt;&lt;C&gt;1&lt;/C&gt;&lt;D xsi:type="xsd:double"&gt;25445.3215044988&lt;/D&gt;&lt;/FQL&gt;&lt;FQL&gt;&lt;Q&gt;DE0007100000^FF_MKT_VAL_PUBLIC(ANN_R,2018)&lt;/Q&gt;&lt;R&gt;1&lt;/R&gt;&lt;C&gt;1&lt;/C&gt;&lt;D xsi:type="xsd:double"&gt;42848.465047491&lt;/D&gt;&lt;/FQL&gt;&lt;FQL&gt;&lt;Q&gt;US3453708600^FF_MKT_VAL_PUBLIC(ANN_R,2018)&lt;/Q&gt;&lt;R&gt;1&lt;/R&gt;&lt;C&gt;1&lt;/C&gt;&lt;D xsi:type="xsd:double"&gt;30557.313&lt;/D&gt;&lt;/FQL&gt;&lt;FQL&gt;&lt;Q&gt;US37045V1008^FF_MKT_VAL_PUBLIC(ANN_R,2018)&lt;/Q&gt;&lt;R&gt;1&lt;/R&gt;&lt;C&gt;1&lt;/C&gt;&lt;D xsi:type="xsd:double"&gt;43441.42803&lt;/D&gt;&lt;/FQL&gt;&lt;FQL&gt;&lt;Q&gt;JP3397200001^FF_MKT_VAL_PUBLIC(ANN_R,2018)&lt;/Q&gt;&lt;R&gt;1&lt;/R&gt;&lt;C&gt;1&lt;/C&gt;&lt;D xsi:type="xsd:double"&gt;1504558.44829315&lt;/D&gt;&lt;/FQL&gt;&lt;FQL&gt;&lt;Q&gt;JP3551500006^FF_MKT_VAL_PUBLIC(ANN_R,2018)&lt;/Q&gt;&lt;R&gt;1&lt;/R&gt;&lt;C&gt;1&lt;/C&gt;&lt;D xsi:type="xsd:double"&gt;1713618.78770595&lt;/D&gt;&lt;/FQL&gt;&lt;FQL&gt;&lt;Q&gt;KR7000270009^FF_MKT_VAL_PUBLIC(ANN_R,2018)&lt;/Q&gt;&lt;R&gt;1&lt;/R&gt;&lt;C&gt;1&lt;/C&gt;&lt;D xsi:type="xsd:double"&gt;8380732.90545116&lt;/D&gt;&lt;/FQL&gt;&lt;FQL&gt;&lt;Q&gt;JP3854600008^FF_MKT_VAL_PUBLIC(ANN_R,2018)&lt;/Q&gt;&lt;R&gt;1&lt;/R&gt;&lt;C&gt;1&lt;/C&gt;&lt;D xsi:type="xsd:double"&gt;4185006.46491489&lt;/D&gt;&lt;/FQL&gt;&lt;FQL&gt;&lt;Q&gt;JP3633400001^FF_MKT_VAL_PUBLIC(ANN_R,2018)&lt;/Q&gt;&lt;R&gt;1&lt;/R&gt;&lt;C&gt;1&lt;/C&gt;&lt;D xsi:type="xsd:double"&gt;11091723.8082234&lt;/D&gt;&lt;/FQL&gt;&lt;FQL&gt;&lt;Q&gt;KR7012330007^FF_MKT_VAL_PUBLIC(ANN_R,2018)&lt;/Q&gt;&lt;R&gt;1&lt;/R&gt;&lt;C&gt;1&lt;/C&gt;&lt;D xsi:type="xsd:double"&gt;12076015.1598503&lt;/D&gt;&lt;/FQL&gt;&lt;FQL&gt;&lt;Q&gt;JP3830800003^FF_MKT_VAL_PUBLIC(ANN_R,2018)&lt;/Q&gt;&lt;R&gt;1&lt;/R&gt;&lt;C&gt;1&lt;/C&gt;&lt;D xsi:type="xsd:double"&gt;2352597.7498496&lt;/D&gt;&lt;/FQL&gt;&lt;FQL&gt;&lt;Q&gt;KR7005380001^FF_MKT_VAL_PUBLIC(ANN_R,2018)&lt;/Q&gt;&lt;R&gt;1&lt;/R&gt;&lt;C&gt;1&lt;/C&gt;&lt;D xsi:type="xsd:double"&gt;16067442.3532922&lt;/D&gt;&lt;/FQL&gt;&lt;FQL&gt;&lt;Q&gt;JP3814800003^FF_MKT_VAL_PUBLIC(ANN_R,2018)&lt;/Q&gt;&lt;R&gt;1&lt;/R&gt;&lt;C&gt;1&lt;/C&gt;&lt;D xsi:type="xsd:double"&gt;1459337.13097182&lt;/D&gt;&lt;/FQL&gt;&lt;FQL&gt;&lt;Q&gt;FR0010220475^FF_MKT_VAL_PUBLIC(ANN_R,2020)&lt;/Q&gt;&lt;R&gt;1&lt;/R&gt;&lt;C&gt;1&lt;/C&gt;&lt;D xsi:type="xsd:double"&gt;14076.0411825742&lt;/D&gt;&lt;/FQL&gt;&lt;FQL&gt;&lt;Q&gt;DE0008404005^FF_MKT_VAL_PUBLIC(ANN_R,2016)&lt;/Q&gt;&lt;R&gt;1&lt;/R&gt;&lt;C&gt;1&lt;/C&gt;&lt;D xsi:type="xsd:double"&gt;71143.5625654504&lt;/D&gt;&lt;/FQL&gt;&lt;FQL&gt;&lt;Q&gt;DE0008404005^FF_MKT_VAL_PUBLIC(ANN_R,2020)&lt;/Q&gt;&lt;R&gt;1&lt;/R&gt;&lt;C&gt;1&lt;/C&gt;&lt;D xsi:type="xsd:double"&gt;82646.8661431749&lt;/D&gt;&lt;/FQL&gt;&lt;FQL&gt;&lt;Q&gt;US0152711091^FF_MKT_VAL_PUBLIC(ANN_R,2016)&lt;/Q&gt;&lt;R&gt;1&lt;/R&gt;&lt;C&gt;1&lt;/C&gt;&lt;D xsi:type="xsd:double"&gt;9573.67961368868&lt;/D&gt;&lt;/FQL&gt;&lt;FQL&gt;&lt;Q&gt;US0152711091^FF_MKT_VAL_PUBLIC(ANN_R,2020)&lt;/Q&gt;&lt;R&gt;1&lt;/R&gt;&lt;C&gt;1&lt;/C&gt;&lt;D xsi:type="xsd:double"&gt;24063.5763124275&lt;/D&gt;&lt;/FQL&gt;&lt;FQL&gt;&lt;Q&gt;CH0432492467^FF_MKT_VAL_PUBLIC(ANN_R,2016)&lt;/Q&gt;&lt;R&gt;0&lt;/R&gt;&lt;C&gt;0&lt;/C&gt;&lt;/FQL&gt;&lt;FQL&gt;&lt;Q&gt;CH0432492467^FF_MKT_VAL_PUBLIC(ANN_R,2020)&lt;/Q&gt;&lt;R&gt;1&lt;/R&gt;&lt;C&gt;1&lt;/C&gt;&lt;D xsi:type="xsd:double"&gt;28797.3480060205&lt;/D&gt;&lt;/FQL&gt;&lt;FQL&gt;&lt;Q&gt;NL0013267909^FF_MKT_VAL_PUBLIC(ANN_R,2016)&lt;/Q&gt;&lt;R&gt;1&lt;/R&gt;&lt;C&gt;1&lt;/C&gt;&lt;D xsi:type="xsd:double"&gt;14973.0578496741&lt;/D&gt;&lt;/FQL&gt;&lt;FQL&gt;&lt;Q&gt;NL0013267909^FF_MKT_VAL_PUBLIC(ANN_R,2020)&lt;/Q&gt;&lt;R&gt;1&lt;/R&gt;&lt;C&gt;1&lt;/C&gt;&lt;D xsi:type="xsd:double"&gt;16677.9587385055&lt;/D&gt;&lt;/FQL&gt;&lt;FQL&gt;&lt;Q&gt;JP3119600009^FF_MKT_VAL_PUBLIC(ANN_R,2016)&lt;/Q&gt;&lt;R&gt;1&lt;/R&gt;&lt;C&gt;1&lt;/C&gt;&lt;D xsi:type="xsd:double"&gt;937967.752803351&lt;/D&gt;&lt;/FQL&gt;&lt;FQL&gt;&lt;Q&gt;JP3119600009^FF_MKT_VAL_PUBLIC(ANN_R,2020)&lt;/Q&gt;&lt;R&gt;1&lt;/R&gt;&lt;C&gt;1&lt;/C&gt;&lt;D xsi:type="xsd:double"&gt;993557.665660182&lt;/D&gt;&lt;/FQL&gt;&lt;FQL&gt;&lt;Q&gt;NL0000235190^FF_MKT_VAL_PUBLIC(ANN_R,2016)&lt;/Q&gt;&lt;R&gt;1&lt;/R&gt;&lt;C&gt;1&lt;/C&gt;&lt;D xsi:type="xsd:double"&gt;35737.2368024086&lt;/D&gt;&lt;/FQL&gt;&lt;FQL&gt;&lt;Q&gt;NL0000235190^FF_MKT_VAL_PUBLIC(ANN_R,2020)&lt;/Q&gt;&lt;R&gt;1&lt;/R&gt;&lt;C&gt;1&lt;/C&gt;&lt;D xsi:type="xsd:double"&gt;52025.846367244&lt;/D&gt;&lt;/FQL&gt;&lt;FQL&gt;&lt;Q&gt;US0091581068^FF_MKT_VAL_PUBLIC(ANN_R,2016)&lt;/Q&gt;&lt;R&gt;1&lt;/R&gt;&lt;C&gt;1&lt;/C&gt;&lt;D xsi:type="xsd:double"&gt;31200.1590967404&lt;/D&gt;&lt;/FQL&gt;&lt;FQL&gt;&lt;Q&gt;US0091581068^FF_MKT_VAL_PUBLIC(ANN_R,2020)&lt;/Q&gt;&lt;R&gt;1&lt;/R&gt;&lt;C&gt;1&lt;/C&gt;&lt;D xsi:type="xsd:double"&gt;60154.9291145428&lt;/D&gt;&lt;/FQL&gt;&lt;FQL&gt;&lt;Q&gt;FR0000120073^FF_MKT_VAL_PUBLIC(ANN_R,2016)&lt;/Q&gt;&lt;R&gt;1&lt;/R&gt;&lt;C&gt;1&lt;/C&gt;&lt;D xsi:type="xsd:double"&gt;40232.5431868267&lt;/D&gt;&lt;/FQL&gt;&lt;FQL&gt;&lt;Q&gt;FR0000120073^FF_MKT_VAL_PUBLIC(ANN_R,2020)&lt;/Q&gt;&lt;R&gt;1&lt;/R&gt;&lt;C&gt;1&lt;/C&gt;&lt;D xsi:type="xsd:double"&gt;62130.93615017&lt;/D&gt;&lt;/FQL&gt;&lt;FQL&gt;&lt;Q&gt;US0010551028^FF_MKT_VAL_PUBLIC(ANN_R,2016)&lt;/Q&gt;&lt;R&gt;1&lt;/R&gt;&lt;C&gt;1&lt;/C&gt;&lt;D xsi:type="xsd:double"&gt;27639.014289192&lt;/D&gt;&lt;/FQL&gt;&lt;FQL&gt;&lt;Q&gt;US0010551028^FF_MKT_VAL_PUBLIC(ANN_R,2020)&lt;/Q&gt;&lt;R&gt;1&lt;/R&gt;&lt;C&gt;1&lt;/C&gt;&lt;D xsi:type="xsd:double"&gt;28253.0330430088&lt;/D&gt;&lt;/FQL&gt;&lt;FQL&gt;&lt;Q&gt;ES0105046009^FF_MKT_VAL_PUBLIC(ANN_R,2016)&lt;/Q&gt;&lt;R&gt;1&lt;/R&gt;&lt;C&gt;1&lt;/C&gt;&lt;D xsi:type="xsd:double"&gt;9529.275&lt;/D&gt;&lt;/FQL&gt;&lt;FQL&gt;&lt;Q&gt;ES0105046009^FF_MKT_VAL_PUBLIC(ANN_R,2020)&lt;/Q&gt;&lt;R&gt;1&lt;/R&gt;&lt;C&gt;1&lt;/C&gt;&lt;D xsi:type="xsd:double"&gt;10448.54316&lt;/D&gt;&lt;/FQL&gt;&lt;FQL&gt;&lt;Q&gt;FR0000052292^FF_MKT_VAL_PUBLIC(ANN_R,2017)&lt;/Q&gt;&lt;R&gt;1&lt;/R&gt;&lt;C&gt;1&lt;/C&gt;&lt;D xsi:type="xsd:double"&gt;11374.0089074076&lt;/D&gt;&lt;/FQL&gt;&lt;FQL&gt;&lt;Q&gt;DE000A1EWWW0^FF_MKT_VAL_PUBLIC(ANN_R,2017)&lt;/Q&gt;&lt;R&gt;1&lt;/R&gt;&lt;C&gt;1&lt;/C&gt;&lt;D xsi:type="xsd:double"&gt;28268.6836030257&lt;/D&gt;&lt;/FQL&gt;&lt;FQL&gt;&lt;Q&gt;FR0000052292^FF_MKT_VAL_PUBLIC(ANN_R,2019)&lt;/Q&gt;&lt;R&gt;1&lt;/R&gt;&lt;C&gt;1&lt;/C&gt;&lt;D xsi:type="xsd:double"&gt;16517.173700232&lt;/D&gt;&lt;/FQL&gt;&lt;FQL&gt;&lt;Q&gt;DE000A1EWWW0^FF_MKT_VAL_PUBLIC(ANN_R,2019)&lt;/Q&gt;&lt;R&gt;1&lt;/R&gt;&lt;C&gt;1&lt;/C&gt;&lt;D xsi:type="xsd:double"&gt;49587.7018652876&lt;/D&gt;&lt;/FQL&gt;&lt;FQL&gt;&lt;Q&gt;FR0000052292^FF_MKT_VAL_PUBLIC(ANN_R,2018)&lt;/Q&gt;&lt;R&gt;1&lt;/R&gt;&lt;C&gt;1&lt;/C&gt;&lt;D xsi:type="xsd:double"&gt;12036.0266491742&lt;/D&gt;&lt;/FQL&gt;&lt;FQL&gt;&lt;Q&gt;DE000A1EWWW0^FF_MKT_VAL_PUBLIC(ANN_R,2018)&lt;/Q&gt;&lt;R&gt;1&lt;/R&gt;&lt;C&gt;1&lt;/C&gt;&lt;D xsi:type="xsd:double"&gt;31851.3584841773&lt;/D&gt;&lt;/FQL&gt;&lt;FQL&gt;&lt;Q&gt;NL0012969182^FF_MKT_VAL_PUBLIC(ANN_R,2016)&lt;/Q&gt;&lt;R&gt;0&lt;/R&gt;&lt;C&gt;0&lt;/C&gt;&lt;/FQL&gt;&lt;FQL&gt;&lt;Q&gt;NL0012969182^FF_MKT_VAL_PUBLIC(ANN_R,2020)&lt;/Q&gt;&lt;R&gt;1&lt;/R&gt;&lt;C&gt;1&lt;/C&gt;&lt;D xsi:type="xsd:double"&gt;44362.134438335&lt;/D&gt;&lt;/FQL&gt;&lt;FQL&gt;&lt;Q&gt;JP3122400009^FF_MKT_VAL_PUBLIC(ANN_R,2016)&lt;/Q&gt;&lt;R&gt;1&lt;/R&gt;&lt;C&gt;1&lt;/C&gt;&lt;D xsi:type="xsd:double"&gt;287181.275593405&lt;/D&gt;&lt;/FQL&gt;&lt;FQL&gt;&lt;Q&gt;JP3122400009^FF_MKT_VAL_PUBLIC(ANN_R,2020)&lt;/Q&gt;&lt;R&gt;1&lt;/R&gt;&lt;C&gt;1&lt;/C&gt;&lt;D xsi:type="xsd:double"&gt;1862524.46011483&lt;/D&gt;&lt;/FQL&gt;&lt;FQL&gt;&lt;Q&gt;US00751Y1064^FF_MKT_VAL_PUBLIC(ANN_R,2016)&lt;/Q&gt;&lt;R&gt;1&lt;/R&gt;&lt;C&gt;1&lt;/C&gt;&lt;D xsi:type="xsd:double"&gt;12390.948489061&lt;/D&gt;&lt;/FQL&gt;&lt;FQL&gt;&lt;Q&gt;US00751Y1064^FF_MKT_VAL_PUBLIC(ANN_R,2020)&lt;/Q&gt;&lt;R&gt;1&lt;/R&gt;&lt;C&gt;1&lt;/C&gt;&lt;D xsi:type="xsd:double"&gt;10409.7075835334&lt;/D&gt;&lt;/FQL&gt;&lt;FQL&gt;&lt;Q&gt;DE000A1EWWW0^FF_MKT_VAL_PUBLIC(ANN_R,2016)&lt;/Q&gt;&lt;R&gt;1&lt;/R&gt;&lt;C&gt;1&lt;/C&gt;&lt;D xsi:type="xsd:double"&gt;25529.8196858605&lt;/D&gt;&lt;/FQL&gt;&lt;FQL&gt;&lt;Q&gt;FR0000073272^FF_MKT_VAL_PUBLIC(ANN_R,2017)&lt;/Q&gt;&lt;R&gt;1&lt;/R&gt;&lt;C&gt;1&lt;/C&gt;&lt;D xsi:type="xsd:double"&gt;28731.9372704775&lt;/D&gt;&lt;/FQL&gt;&lt;FQL&gt;&lt;Q&gt;NL0000235190^FF_MKT_VAL_PUBLIC(ANN_R,2017)&lt;/Q&gt;&lt;R&gt;1&lt;/R&gt;&lt;C&gt;1&lt;/C&gt;&lt;D xsi:type="xsd:double"&gt;47347.7631722397&lt;/D&gt;&lt;/FQL&gt;&lt;FQL&gt;&lt;Q&gt;US2473617023^FF_MKT_VAL_PUBLIC(ANN_R,2017)&lt;/Q&gt;&lt;R&gt;1&lt;/R&gt;&lt;C&gt;1&lt;/C&gt;&lt;D xsi:type="xsd:double"&gt;39512.0393273916&lt;/D&gt;&lt;/FQL&gt;&lt;FQL&gt;&lt;Q&gt;US8936411003^FF_MKT_VAL_PUBLIC(ANN_R,2017)&lt;/Q&gt;&lt;R&gt;1&lt;/R&gt;&lt;C&gt;1&lt;/C&gt;&lt;D xsi:type="xsd:double"&gt;13620.7379508926&lt;/D&gt;&lt;/FQL&gt;&lt;FQL&gt;&lt;Q&gt;US0970231058^FF_MKT_VAL_PUBLIC(ANN_R,2017)&lt;/Q&gt;&lt;R&gt;1&lt;/R&gt;&lt;C&gt;1&lt;/C&gt;&lt;D xsi:type="xsd:double"&gt;174022.633987824&lt;/D&gt;&lt;/FQL&gt;&lt;FQL&gt;&lt;Q&gt;FR0000073272^FF_MKT_VAL_PUBLIC(ANN_R,2019)&lt;/Q&gt;&lt;R&gt;1&lt;/R&gt;&lt;C&gt;1&lt;/C&gt;&lt;D xsi:type="xsd:double"&gt;46401.7844264096&lt;/D&gt;&lt;/FQL&gt;&lt;FQL&gt;&lt;Q&gt;NL0000235190^FF_MKT_VAL_PUBLIC(ANN_R,2019)&lt;/Q&gt;&lt;R&gt;1&lt;/R&gt;&lt;C&gt;1&lt;/C&gt;&lt;D xsi:type="xsd:double"&gt;75389.6683921924&lt;/D&gt;&lt;/FQL&gt;&lt;FQL&gt;&lt;Q&gt;US2473617023^FF_MKT_VAL_PUBLIC(ANN_R,2019)&lt;/Q&gt;&lt;R&gt;1&lt;/R&gt;&lt;C&gt;1&lt;/C&gt;&lt;D xsi:type="xsd:double"&gt;37477.8751213432&lt;/D&gt;&lt;/FQL&gt;&lt;FQL&gt;&lt;Q&gt;US8936411003^FF_MKT_VAL_PUBLIC(ANN_R,2019)&lt;/Q&gt;&lt;R&gt;1&lt;/R&gt;&lt;C&gt;1&lt;/C&gt;&lt;D xsi:type="xsd:double"&gt;28859.6904952244&lt;/D&gt;&lt;/FQL&gt;&lt;FQL&gt;&lt;Q&gt;US0970231058^FF_MKT_VAL_PUBLIC(ANN_R,2019)&lt;/Q&gt;&lt;R&gt;1&lt;/R&gt;&lt;C&gt;1&lt;/C&gt;&lt;D xsi:type="xsd:double"&gt;183092.594774814&lt;/D&gt;&lt;/FQL&gt;&lt;FQL&gt;&lt;Q&gt;FR0000073272^FF_MKT_VAL_PUBLIC(ANN_R,2018)&lt;/Q&gt;&lt;R&gt;1&lt;/R&gt;&lt;C&gt;1&lt;/C&gt;&lt;D xsi:type="xsd:double"&gt;36536.4473997301&lt;/D&gt;&lt;/FQL&gt;&lt;FQL&gt;&lt;Q&gt;NL0000235190^FF_MKT_VAL_PUBLIC(ANN_R,2018)&lt;/Q&gt;&lt;R&gt;1&lt;/R&gt;&lt;C&gt;1&lt;/C&gt;&lt;D xsi:type="xsd:double"&gt;47973.5985207185&lt;/D&gt;&lt;/FQL&gt;&lt;FQL&gt;&lt;Q&gt;US2473617023^FF_MKT_VAL_PUBLIC(ANN_R,2018)&lt;/Q&gt;&lt;R&gt;1&lt;/R&gt;&lt;C&gt;1&lt;/C&gt;&lt;D xsi:type="xsd:double"&gt;33843.8972908042&lt;/D&gt;&lt;/FQL&gt;&lt;FQL&gt;&lt;Q&gt;US8936411003^FF_MKT_VAL_PUBLIC(ANN_R,2018)&lt;/Q&gt;&lt;R&gt;1&lt;/R&gt;&lt;C&gt;1&lt;/C&gt;&lt;D xsi:type="xsd:double"&gt;17096.3688383987&lt;/D&gt;&lt;/FQL&gt;&lt;FQL&gt;&lt;Q&gt;US0970231058^FF_MKT_VAL_PUBLIC(ANN_R,2018)&lt;/Q&gt;&lt;R&gt;1&lt;/R&gt;&lt;C&gt;1&lt;/C&gt;&lt;D xsi:type="xsd:double"&gt;182677.102492998&lt;/D&gt;&lt;/FQL&gt;&lt;FQL&gt;&lt;Q&gt;DE000A1EWWW0^FF_MKT_VAL_PUBLIC(ANN_R,2020)&lt;/Q&gt;&lt;R&gt;1&lt;/R&gt;&lt;C&gt;1&lt;/C&gt;&lt;D xsi:type="xsd:double"&gt;50496.1768142656&lt;/D&gt;&lt;/FQL&gt;&lt;FQL&gt;&lt;Q&gt;US00507V1098^FF_MKT_VAL_PUBLIC(ANN_R,2016)&lt;/Q&gt;&lt;R&gt;1&lt;/R&gt;&lt;C&gt;1&lt;/C&gt;&lt;D xsi:type="xsd:double"&gt;24750.2922082243&lt;/D&gt;&lt;/FQL&gt;&lt;FQL&gt;&lt;Q&gt;US00507V1098^FF_MKT_VAL_PUBLIC(ANN_R,2020)&lt;/Q&gt;&lt;R&gt;1&lt;/R&gt;&lt;C&gt;1&lt;/C&gt;&lt;D xsi:type="xsd:double"&gt;69399.4188284033&lt;/D&gt;&lt;/FQL&gt;&lt;FQL&gt;&lt;Q&gt;US88579Y1010^FF_MKT_VAL_PUBLIC(ANN_R,2016)&lt;/Q&gt;&lt;R&gt;1&lt;/R&gt;&lt;C&gt;1&lt;/C&gt;&lt;D xsi:type="xsd:double"&gt;106437.960604211&lt;/D&gt;&lt;/FQL&gt;&lt;FQL&gt;&lt;Q&gt;US88579Y1010^FF_MKT_VAL_PUBLIC(ANN_R,2020)&lt;/Q&gt;&lt;R&gt;1&lt;/R&gt;&lt;C&gt;1&lt;/C&gt;&lt;D xsi:type="xsd:double"&gt;100835.805573802&lt;/D&gt;&lt;/FQL&gt;&lt;FQL&gt;&lt;Q&gt;US88579Y1010^FF_RD_EXP(ANN_R,2020)&lt;/Q&gt;&lt;R&gt;1&lt;/R&gt;&lt;C&gt;1&lt;/C&gt;&lt;D xsi:type="xsd:double"&gt;1862&lt;/D&gt;&lt;/FQL&gt;&lt;FQL&gt;&lt;Q&gt;US88579Y1010^FF_RD_SALES(ANN_R,2020)&lt;/Q&gt;&lt;R&gt;1&lt;/R&gt;&lt;C&gt;1&lt;/C&gt;&lt;D xsi:type="xsd:double"&gt;5.78548347004723&lt;/D&gt;&lt;/FQL&gt;&lt;FQL&gt;&lt;Q&gt;US88579Y1010^FF_AR_RD_EXP(ANN_R,2020)&lt;/Q&gt;&lt;R&gt;1&lt;/R&gt;&lt;C&gt;1&lt;/C&gt;&lt;D xsi:type="xsd:double"&gt;1878&lt;/D&gt;&lt;/FQL&gt;&lt;/Schema&gt;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ED471E-4304-4ABE-9288-3DCE750E4D7C}" keepAlive="1" name="Query - sample" description="Verbinding maken met de query sample in de werkmap." type="5" refreshedVersion="7" background="1" saveData="1">
    <dbPr connection="Provider=Microsoft.Mashup.OleDb.1;Data Source=$Workbook$;Location=sample;Extended Properties=&quot;&quot;" command="SELECT * FROM [sample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cellMetadata count="1">
    <bk>
      <rc t="1" v="0"/>
    </bk>
  </cellMetadata>
  <valueMetadata count="3">
    <bk>
      <rc t="2" v="0"/>
    </bk>
    <bk>
      <rc t="2" v="1"/>
    </bk>
    <bk>
      <rc t="2" v="2"/>
    </bk>
  </valueMetadata>
</metadata>
</file>

<file path=xl/sharedStrings.xml><?xml version="1.0" encoding="utf-8"?>
<sst xmlns="http://schemas.openxmlformats.org/spreadsheetml/2006/main" count="8275" uniqueCount="1495">
  <si>
    <t>ISIN</t>
  </si>
  <si>
    <t>Company_Name</t>
  </si>
  <si>
    <t>Country</t>
  </si>
  <si>
    <t>Component</t>
  </si>
  <si>
    <t>mcap</t>
  </si>
  <si>
    <t>Factset_sector</t>
  </si>
  <si>
    <t>TR_16</t>
  </si>
  <si>
    <t>TR_17</t>
  </si>
  <si>
    <t>TR_18</t>
  </si>
  <si>
    <t>TR_19</t>
  </si>
  <si>
    <t>TR_20</t>
  </si>
  <si>
    <t>ctp_16</t>
  </si>
  <si>
    <t>ctp_17</t>
  </si>
  <si>
    <t>ctp_18</t>
  </si>
  <si>
    <t>ctp_19</t>
  </si>
  <si>
    <t>ctp_20</t>
  </si>
  <si>
    <t>SUS_ENV</t>
  </si>
  <si>
    <t>SUS_SOC</t>
  </si>
  <si>
    <t>SUS_GOV</t>
  </si>
  <si>
    <t>SUS_CARBON</t>
  </si>
  <si>
    <t>FTSE_ESG</t>
  </si>
  <si>
    <t>FTSE_ESG_DATE</t>
  </si>
  <si>
    <t>ctrygrp</t>
  </si>
  <si>
    <t>treat</t>
  </si>
  <si>
    <t>distance</t>
  </si>
  <si>
    <t>weights</t>
  </si>
  <si>
    <t>subclass</t>
  </si>
  <si>
    <t>JP3198900007</t>
  </si>
  <si>
    <t>Oriental Land Co. Ltd.</t>
  </si>
  <si>
    <t>JP</t>
  </si>
  <si>
    <t>Large</t>
  </si>
  <si>
    <t>Consumer Services</t>
  </si>
  <si>
    <t>#N/B</t>
  </si>
  <si>
    <t>22.35805036</t>
  </si>
  <si>
    <t>8.261978</t>
  </si>
  <si>
    <t>5.89365</t>
  </si>
  <si>
    <t>184000</t>
  </si>
  <si>
    <t>3.7</t>
  </si>
  <si>
    <t>06/21/2021</t>
  </si>
  <si>
    <t>JKT</t>
  </si>
  <si>
    <t>JP3942400007</t>
  </si>
  <si>
    <t>Astellas Pharma Inc.</t>
  </si>
  <si>
    <t>Health Technology</t>
  </si>
  <si>
    <t>20.27731875</t>
  </si>
  <si>
    <t>11.788069</t>
  </si>
  <si>
    <t>8.2125</t>
  </si>
  <si>
    <t>194373</t>
  </si>
  <si>
    <t>4</t>
  </si>
  <si>
    <t>JP3951600000</t>
  </si>
  <si>
    <t>Uni-Charm Corp.</t>
  </si>
  <si>
    <t>Consumer Non-Durables</t>
  </si>
  <si>
    <t>NA</t>
  </si>
  <si>
    <t>3.9</t>
  </si>
  <si>
    <t>JP3173400007</t>
  </si>
  <si>
    <t>Obic Co. Ltd.</t>
  </si>
  <si>
    <t>Technology Services</t>
  </si>
  <si>
    <t>0.8</t>
  </si>
  <si>
    <t>JP3802400006</t>
  </si>
  <si>
    <t>Fanuc Ltd.</t>
  </si>
  <si>
    <t>Producer Manufacturing</t>
  </si>
  <si>
    <t>25.98026875</t>
  </si>
  <si>
    <t>10.628663</t>
  </si>
  <si>
    <t>7.933106</t>
  </si>
  <si>
    <t>133776.8</t>
  </si>
  <si>
    <t>3.4</t>
  </si>
  <si>
    <t>TW0001326007</t>
  </si>
  <si>
    <t>Formosa Chemicals &amp; Fibre Corp</t>
  </si>
  <si>
    <t>TW</t>
  </si>
  <si>
    <t>Process Industries</t>
  </si>
  <si>
    <t>2.7</t>
  </si>
  <si>
    <t>JP3197600004</t>
  </si>
  <si>
    <t>Ono Pharmaceutical Co. Ltd.</t>
  </si>
  <si>
    <t>4.2</t>
  </si>
  <si>
    <t>JP3634600005</t>
  </si>
  <si>
    <t>Toyota Industries Corp.</t>
  </si>
  <si>
    <t>Consumer Durables</t>
  </si>
  <si>
    <t>36.38706594</t>
  </si>
  <si>
    <t>16.290522</t>
  </si>
  <si>
    <t>10.297294</t>
  </si>
  <si>
    <t>941371</t>
  </si>
  <si>
    <t>2.5</t>
  </si>
  <si>
    <t>JP3476480003</t>
  </si>
  <si>
    <t>Dai-ichi Life Holdings</t>
  </si>
  <si>
    <t>Finance</t>
  </si>
  <si>
    <t>24.90963309</t>
  </si>
  <si>
    <t>9.110581</t>
  </si>
  <si>
    <t>13.522361</t>
  </si>
  <si>
    <t>155300</t>
  </si>
  <si>
    <t>3.2</t>
  </si>
  <si>
    <t>JP3371200001</t>
  </si>
  <si>
    <t>Shin-Etsu Chemical Co. Ltd.</t>
  </si>
  <si>
    <t>JP3143600009</t>
  </si>
  <si>
    <t>Itochu Corp.</t>
  </si>
  <si>
    <t>Distribution Services</t>
  </si>
  <si>
    <t>JP3496400007</t>
  </si>
  <si>
    <t>KDDI Corp.</t>
  </si>
  <si>
    <t>Communications</t>
  </si>
  <si>
    <t>21.67356</t>
  </si>
  <si>
    <t>10.699936</t>
  </si>
  <si>
    <t>7.949656</t>
  </si>
  <si>
    <t>1209600</t>
  </si>
  <si>
    <t>JP3814800003</t>
  </si>
  <si>
    <t>SUBARU CORPORATION</t>
  </si>
  <si>
    <t>KR7005380001</t>
  </si>
  <si>
    <t>Hyundai Motor Co</t>
  </si>
  <si>
    <t>KR</t>
  </si>
  <si>
    <t>3.5</t>
  </si>
  <si>
    <t>JP3381000003</t>
  </si>
  <si>
    <t>NIPPON STEEL</t>
  </si>
  <si>
    <t>Non-Energy Minerals</t>
  </si>
  <si>
    <t>JP3830800003</t>
  </si>
  <si>
    <t>Bridgestone Corp.</t>
  </si>
  <si>
    <t>13.57652219</t>
  </si>
  <si>
    <t>4.581843</t>
  </si>
  <si>
    <t>5.48948</t>
  </si>
  <si>
    <t>4091448</t>
  </si>
  <si>
    <t>TW0002886009</t>
  </si>
  <si>
    <t>Mega Financial Holding Co Ltd</t>
  </si>
  <si>
    <t>24.59628586</t>
  </si>
  <si>
    <t>9.811291</t>
  </si>
  <si>
    <t>12.972337</t>
  </si>
  <si>
    <t>20596</t>
  </si>
  <si>
    <t>2.8</t>
  </si>
  <si>
    <t>JP3933800009</t>
  </si>
  <si>
    <t>Z HOLDINGS</t>
  </si>
  <si>
    <t>3</t>
  </si>
  <si>
    <t>KR7068270008</t>
  </si>
  <si>
    <t>Celltrion</t>
  </si>
  <si>
    <t>0.9</t>
  </si>
  <si>
    <t>KR7012330007</t>
  </si>
  <si>
    <t>Hyundai Mobis</t>
  </si>
  <si>
    <t>3.6</t>
  </si>
  <si>
    <t>TW0001216000</t>
  </si>
  <si>
    <t>Uni-President Enterprises Corp</t>
  </si>
  <si>
    <t>2.6</t>
  </si>
  <si>
    <t>JP3890350006</t>
  </si>
  <si>
    <t>Sumitomo Mitsui Financial Grou</t>
  </si>
  <si>
    <t>JP3358000002</t>
  </si>
  <si>
    <t>Shimano Inc.</t>
  </si>
  <si>
    <t>1.8</t>
  </si>
  <si>
    <t>JP3802300008</t>
  </si>
  <si>
    <t>Fast Retailing Co. Ltd.</t>
  </si>
  <si>
    <t>Retail Trade</t>
  </si>
  <si>
    <t>15.369225</t>
  </si>
  <si>
    <t>6.70605</t>
  </si>
  <si>
    <t>6.785175</t>
  </si>
  <si>
    <t>128532</t>
  </si>
  <si>
    <t>4.5</t>
  </si>
  <si>
    <t>JP3898400001</t>
  </si>
  <si>
    <t>Mitsubishi Corp.</t>
  </si>
  <si>
    <t>21.07313688</t>
  </si>
  <si>
    <t>6.419937</t>
  </si>
  <si>
    <t>9.099684</t>
  </si>
  <si>
    <t>8828000</t>
  </si>
  <si>
    <t>JP3205800000</t>
  </si>
  <si>
    <t>Kao Corp.</t>
  </si>
  <si>
    <t>3.8</t>
  </si>
  <si>
    <t>KR7005930003</t>
  </si>
  <si>
    <t>Samsung Electronics Co Ltd</t>
  </si>
  <si>
    <t>Electronic Technology</t>
  </si>
  <si>
    <t>23.01582188</t>
  </si>
  <si>
    <t>8.157216</t>
  </si>
  <si>
    <t>13.890994</t>
  </si>
  <si>
    <t>13800000</t>
  </si>
  <si>
    <t>KR7006400006</t>
  </si>
  <si>
    <t>Samsung SDI Co Ltd</t>
  </si>
  <si>
    <t>21.0662725</t>
  </si>
  <si>
    <t>5.171475</t>
  </si>
  <si>
    <t>7.920606</t>
  </si>
  <si>
    <t>1275165</t>
  </si>
  <si>
    <t>JP3240400006</t>
  </si>
  <si>
    <t>Kikkoman Corp.</t>
  </si>
  <si>
    <t>JP3119600009</t>
  </si>
  <si>
    <t>Ajinomoto Co. Inc.</t>
  </si>
  <si>
    <t>24.0837875</t>
  </si>
  <si>
    <t>8.711156</t>
  </si>
  <si>
    <t>6.296381</t>
  </si>
  <si>
    <t>2223733</t>
  </si>
  <si>
    <t>TW0002002003</t>
  </si>
  <si>
    <t>China Steel Corp</t>
  </si>
  <si>
    <t>35.34573289</t>
  </si>
  <si>
    <t>12.284542</t>
  </si>
  <si>
    <t>9.90932</t>
  </si>
  <si>
    <t>21533598</t>
  </si>
  <si>
    <t>3.3</t>
  </si>
  <si>
    <t>JP3249600002</t>
  </si>
  <si>
    <t>Kyocera Corp.</t>
  </si>
  <si>
    <t>21.54231713</t>
  </si>
  <si>
    <t>4.701828</t>
  </si>
  <si>
    <t>9.351481</t>
  </si>
  <si>
    <t>1021000</t>
  </si>
  <si>
    <t>TW0002882008</t>
  </si>
  <si>
    <t>Cathay Financial Holding Co Lt</t>
  </si>
  <si>
    <t>15.07290625</t>
  </si>
  <si>
    <t>5.504525</t>
  </si>
  <si>
    <t>9.063049</t>
  </si>
  <si>
    <t>54852.9</t>
  </si>
  <si>
    <t>TW0002454006</t>
  </si>
  <si>
    <t>MediaTek Inc</t>
  </si>
  <si>
    <t>JP3421800008</t>
  </si>
  <si>
    <t>Secom Co. Ltd.</t>
  </si>
  <si>
    <t>Commercial Services</t>
  </si>
  <si>
    <t>JP3893200000</t>
  </si>
  <si>
    <t>Mitsui Fudosan Co. Ltd.</t>
  </si>
  <si>
    <t>23.44812768</t>
  </si>
  <si>
    <t>8.736643</t>
  </si>
  <si>
    <t>9.874878</t>
  </si>
  <si>
    <t>512800</t>
  </si>
  <si>
    <t>JP3200450009</t>
  </si>
  <si>
    <t>Orix Corp.</t>
  </si>
  <si>
    <t>2.1</t>
  </si>
  <si>
    <t>JP3571400005</t>
  </si>
  <si>
    <t>Tokyo Electron Ltd.</t>
  </si>
  <si>
    <t>15.5052375</t>
  </si>
  <si>
    <t>4.817138</t>
  </si>
  <si>
    <t>6.572137</t>
  </si>
  <si>
    <t>159000</t>
  </si>
  <si>
    <t>JP3726800000</t>
  </si>
  <si>
    <t>Japan Tobacco Inc.</t>
  </si>
  <si>
    <t>JP3422950000</t>
  </si>
  <si>
    <t>Seven &amp; I Holdings Co. Ltd.</t>
  </si>
  <si>
    <t>JP3505000004</t>
  </si>
  <si>
    <t>Daiwa House Industry Co. Ltd.</t>
  </si>
  <si>
    <t>KR7005490008</t>
  </si>
  <si>
    <t>POSCO</t>
  </si>
  <si>
    <t>41.75819025</t>
  </si>
  <si>
    <t>16.083633</t>
  </si>
  <si>
    <t>10.78373</t>
  </si>
  <si>
    <t>81356144</t>
  </si>
  <si>
    <t>TW0002303005</t>
  </si>
  <si>
    <t>United Microelectronics Corp</t>
  </si>
  <si>
    <t>4.6</t>
  </si>
  <si>
    <t>JP3758190007</t>
  </si>
  <si>
    <t>NEXON</t>
  </si>
  <si>
    <t>1.1</t>
  </si>
  <si>
    <t>JP3304200003</t>
  </si>
  <si>
    <t>Komatsu Ltd.</t>
  </si>
  <si>
    <t>JP3188220002</t>
  </si>
  <si>
    <t>OTSUKA HOLDINGS</t>
  </si>
  <si>
    <t>32.98403875</t>
  </si>
  <si>
    <t>19.260651</t>
  </si>
  <si>
    <t>12.052575</t>
  </si>
  <si>
    <t>466892.55</t>
  </si>
  <si>
    <t>2.9</t>
  </si>
  <si>
    <t>JP3633400001</t>
  </si>
  <si>
    <t>Toyota Motor Corp.</t>
  </si>
  <si>
    <t>30.36274625</t>
  </si>
  <si>
    <t>13.412846</t>
  </si>
  <si>
    <t>10.3461</t>
  </si>
  <si>
    <t>5680000</t>
  </si>
  <si>
    <t>TW0002881000</t>
  </si>
  <si>
    <t>Fubon Financial Holding Co Ltd</t>
  </si>
  <si>
    <t>JP3814000000</t>
  </si>
  <si>
    <t>FUJIFILM Holdings Corp.</t>
  </si>
  <si>
    <t>17.72181875</t>
  </si>
  <si>
    <t>7.586712</t>
  </si>
  <si>
    <t>8.817919</t>
  </si>
  <si>
    <t>1126000</t>
  </si>
  <si>
    <t>JP3752900005</t>
  </si>
  <si>
    <t>JAPAN POST HOLDINGS</t>
  </si>
  <si>
    <t>27.12199688</t>
  </si>
  <si>
    <t>9.228169</t>
  </si>
  <si>
    <t>15.143841</t>
  </si>
  <si>
    <t>46644.6</t>
  </si>
  <si>
    <t>JP3902400005</t>
  </si>
  <si>
    <t>Mitsubishi Electric Corp.</t>
  </si>
  <si>
    <t>24.634575</t>
  </si>
  <si>
    <t>10.824786</t>
  </si>
  <si>
    <t>9.516881</t>
  </si>
  <si>
    <t>1177525.79</t>
  </si>
  <si>
    <t>KR7105560007</t>
  </si>
  <si>
    <t>KB Financial Group Inc</t>
  </si>
  <si>
    <t>JP3890310000</t>
  </si>
  <si>
    <t>MS&amp;AD Insurance Group Holdings</t>
  </si>
  <si>
    <t>23.89213438</t>
  </si>
  <si>
    <t>9.791984</t>
  </si>
  <si>
    <t>12.136725</t>
  </si>
  <si>
    <t>97405</t>
  </si>
  <si>
    <t>4.1</t>
  </si>
  <si>
    <t>JP3475350009</t>
  </si>
  <si>
    <t>Daiichi Sankyo Co. Ltd.</t>
  </si>
  <si>
    <t>26.96114125</t>
  </si>
  <si>
    <t>16.424373</t>
  </si>
  <si>
    <t>9.85155</t>
  </si>
  <si>
    <t>214643</t>
  </si>
  <si>
    <t>JP3236200006</t>
  </si>
  <si>
    <t>Keyence Corp.</t>
  </si>
  <si>
    <t>13.6367</t>
  </si>
  <si>
    <t>4.510625</t>
  </si>
  <si>
    <t>8.117325</t>
  </si>
  <si>
    <t>2821</t>
  </si>
  <si>
    <t>1.4</t>
  </si>
  <si>
    <t>JP3497400006</t>
  </si>
  <si>
    <t>DAIFUKU</t>
  </si>
  <si>
    <t>KR7035420009</t>
  </si>
  <si>
    <t>NAVER CORP</t>
  </si>
  <si>
    <t>2.2</t>
  </si>
  <si>
    <t>JP3756100008</t>
  </si>
  <si>
    <t>Nitori Co. Ltd.</t>
  </si>
  <si>
    <t>0.7</t>
  </si>
  <si>
    <t>JP3409000001</t>
  </si>
  <si>
    <t>Sumitomo Realty &amp; Development</t>
  </si>
  <si>
    <t>23.8813773</t>
  </si>
  <si>
    <t>9.07266</t>
  </si>
  <si>
    <t>10.116231</t>
  </si>
  <si>
    <t>254276</t>
  </si>
  <si>
    <t>4.4</t>
  </si>
  <si>
    <t>JP3732000009</t>
  </si>
  <si>
    <t>SOFTBANK</t>
  </si>
  <si>
    <t>JP3116000005</t>
  </si>
  <si>
    <t>ASAHI GROUP HDGS</t>
  </si>
  <si>
    <t>KR7028260008</t>
  </si>
  <si>
    <t>SAMSUNG C&amp;T CORP</t>
  </si>
  <si>
    <t>Industrial Services</t>
  </si>
  <si>
    <t>42.03332563</t>
  </si>
  <si>
    <t>14.499616</t>
  </si>
  <si>
    <t>12.074737</t>
  </si>
  <si>
    <t>242377</t>
  </si>
  <si>
    <t>JP3893600001</t>
  </si>
  <si>
    <t>Mitsui &amp; Co. Ltd.</t>
  </si>
  <si>
    <t>JP3592200004</t>
  </si>
  <si>
    <t>Toshiba Corp.</t>
  </si>
  <si>
    <t>77466</t>
  </si>
  <si>
    <t>JP3566800003</t>
  </si>
  <si>
    <t>Central Japan Railway Co.</t>
  </si>
  <si>
    <t>Transportation</t>
  </si>
  <si>
    <t>28.75817154</t>
  </si>
  <si>
    <t>12.377159</t>
  </si>
  <si>
    <t>6.28785</t>
  </si>
  <si>
    <t>1480000</t>
  </si>
  <si>
    <t>2</t>
  </si>
  <si>
    <t>JP3854600008</t>
  </si>
  <si>
    <t>Honda Motor Co. Ltd.</t>
  </si>
  <si>
    <t>28.75614375</t>
  </si>
  <si>
    <t>12.509744</t>
  </si>
  <si>
    <t>9.2418</t>
  </si>
  <si>
    <t>5470000</t>
  </si>
  <si>
    <t>JP3778630008</t>
  </si>
  <si>
    <t>BANDAI NAMCO HOLDINGS INC.</t>
  </si>
  <si>
    <t>17.31628125</t>
  </si>
  <si>
    <t>9.43065</t>
  </si>
  <si>
    <t>7.813631</t>
  </si>
  <si>
    <t>48653</t>
  </si>
  <si>
    <t>1.9</t>
  </si>
  <si>
    <t>JP3519400000</t>
  </si>
  <si>
    <t>Chugai Pharmaceutical Co. Ltd.</t>
  </si>
  <si>
    <t>28.99441513</t>
  </si>
  <si>
    <t>17.060968</t>
  </si>
  <si>
    <t>10.884009</t>
  </si>
  <si>
    <t>109315</t>
  </si>
  <si>
    <t>KR7017670001</t>
  </si>
  <si>
    <t>SK TELECOM</t>
  </si>
  <si>
    <t>JP3546800008</t>
  </si>
  <si>
    <t>Terumo Corp.</t>
  </si>
  <si>
    <t>26.72171875</t>
  </si>
  <si>
    <t>13.001238</t>
  </si>
  <si>
    <t>10.690481</t>
  </si>
  <si>
    <t>274228</t>
  </si>
  <si>
    <t>TW0001303006</t>
  </si>
  <si>
    <t>Nan Ya Plastics Corp</t>
  </si>
  <si>
    <t>JP3783600004</t>
  </si>
  <si>
    <t>East Japan Railway Co.</t>
  </si>
  <si>
    <t>22.15589426</t>
  </si>
  <si>
    <t>8.425445</t>
  </si>
  <si>
    <t>5.013</t>
  </si>
  <si>
    <t>2460000</t>
  </si>
  <si>
    <t>1.7</t>
  </si>
  <si>
    <t>JP3538800008</t>
  </si>
  <si>
    <t>TDK Corp.</t>
  </si>
  <si>
    <t>19.38948875</t>
  </si>
  <si>
    <t>3.856031</t>
  </si>
  <si>
    <t>9.01225</t>
  </si>
  <si>
    <t>1669733</t>
  </si>
  <si>
    <t>TW0002317005</t>
  </si>
  <si>
    <t>Hon Hai Precision Industry Co</t>
  </si>
  <si>
    <t>JP3788600009</t>
  </si>
  <si>
    <t>Hitachi Ltd.</t>
  </si>
  <si>
    <t>34.36585156</t>
  </si>
  <si>
    <t>13.018917</t>
  </si>
  <si>
    <t>11.371134</t>
  </si>
  <si>
    <t>4470000</t>
  </si>
  <si>
    <t>JP3351600006</t>
  </si>
  <si>
    <t>Shiseido Co. Ltd.</t>
  </si>
  <si>
    <t>KR7000270009</t>
  </si>
  <si>
    <t>Kia Motors Corp</t>
  </si>
  <si>
    <t>26.67555</t>
  </si>
  <si>
    <t>11.249525</t>
  </si>
  <si>
    <t>9.200625</t>
  </si>
  <si>
    <t>1152000</t>
  </si>
  <si>
    <t>JP3899600005</t>
  </si>
  <si>
    <t>Mitsubishi Estate Co. Ltd.</t>
  </si>
  <si>
    <t>18.65420954</t>
  </si>
  <si>
    <t>6.278844</t>
  </si>
  <si>
    <t>8.468668</t>
  </si>
  <si>
    <t>3588345</t>
  </si>
  <si>
    <t>JP3866800000</t>
  </si>
  <si>
    <t>Panasonic Corp.</t>
  </si>
  <si>
    <t>36.34967719</t>
  </si>
  <si>
    <t>12.70993</t>
  </si>
  <si>
    <t>13.799081</t>
  </si>
  <si>
    <t>2330000</t>
  </si>
  <si>
    <t>KR7035720002</t>
  </si>
  <si>
    <t>KAKAO CORP</t>
  </si>
  <si>
    <t>TW0002412004</t>
  </si>
  <si>
    <t>Chunghwa Telecom Co Ltd</t>
  </si>
  <si>
    <t>16.90698482</t>
  </si>
  <si>
    <t>6.460092</t>
  </si>
  <si>
    <t>7.617493</t>
  </si>
  <si>
    <t>823751.09</t>
  </si>
  <si>
    <t>JP3910660004</t>
  </si>
  <si>
    <t>Tokio Marine Holdings Inc.</t>
  </si>
  <si>
    <t>27.16348125</t>
  </si>
  <si>
    <t>10.272937</t>
  </si>
  <si>
    <t>15.211256</t>
  </si>
  <si>
    <t>82210</t>
  </si>
  <si>
    <t>JP3386450005</t>
  </si>
  <si>
    <t>ENEOS HOLDINGS</t>
  </si>
  <si>
    <t>Energy Minerals</t>
  </si>
  <si>
    <t>JP3463000004</t>
  </si>
  <si>
    <t>Takeda Pharmaceutical Co. Ltd.</t>
  </si>
  <si>
    <t>25.57348125</t>
  </si>
  <si>
    <t>15.023419</t>
  </si>
  <si>
    <t>9.42825</t>
  </si>
  <si>
    <t>428683</t>
  </si>
  <si>
    <t>JP3201200007</t>
  </si>
  <si>
    <t>Olympus Corp.</t>
  </si>
  <si>
    <t>30.53848094</t>
  </si>
  <si>
    <t>18.611456</t>
  </si>
  <si>
    <t>9.307275</t>
  </si>
  <si>
    <t>93752</t>
  </si>
  <si>
    <t>JP3756600007</t>
  </si>
  <si>
    <t>Nintendo Co. Ltd.</t>
  </si>
  <si>
    <t>17.848405</t>
  </si>
  <si>
    <t>9.58741</t>
  </si>
  <si>
    <t>8.170995</t>
  </si>
  <si>
    <t>9680.9</t>
  </si>
  <si>
    <t>JP3551500006</t>
  </si>
  <si>
    <t>Denso Corp.</t>
  </si>
  <si>
    <t>20.4633</t>
  </si>
  <si>
    <t>6.165</t>
  </si>
  <si>
    <t>9.80505</t>
  </si>
  <si>
    <t>3228691.99</t>
  </si>
  <si>
    <t>JP3397200001</t>
  </si>
  <si>
    <t>Suzuki Motor Corp.</t>
  </si>
  <si>
    <t>24.88875781</t>
  </si>
  <si>
    <t>8.301133</t>
  </si>
  <si>
    <t>11.277788</t>
  </si>
  <si>
    <t>1240000</t>
  </si>
  <si>
    <t>JP3734800000</t>
  </si>
  <si>
    <t>Nidec Corp.</t>
  </si>
  <si>
    <t>24.29521875</t>
  </si>
  <si>
    <t>10.008894</t>
  </si>
  <si>
    <t>7.2192</t>
  </si>
  <si>
    <t>732436.37</t>
  </si>
  <si>
    <t>JP3970300004</t>
  </si>
  <si>
    <t>RECRUIT HOLDINGS</t>
  </si>
  <si>
    <t>13.48500938</t>
  </si>
  <si>
    <t>8.163309</t>
  </si>
  <si>
    <t>5.26545</t>
  </si>
  <si>
    <t>6914</t>
  </si>
  <si>
    <t>JP3762600009</t>
  </si>
  <si>
    <t>Nomura Holdings Inc.</t>
  </si>
  <si>
    <t>JP3122400009</t>
  </si>
  <si>
    <t>Advantest Corp.</t>
  </si>
  <si>
    <t>16.15066125</t>
  </si>
  <si>
    <t>4.300369</t>
  </si>
  <si>
    <t>7.480462</t>
  </si>
  <si>
    <t>38087</t>
  </si>
  <si>
    <t>JP3762800005</t>
  </si>
  <si>
    <t>Nomura Research Institute Ltd.</t>
  </si>
  <si>
    <t>TW0001301000</t>
  </si>
  <si>
    <t>Formosa Plastics Corp</t>
  </si>
  <si>
    <t>24.917025</t>
  </si>
  <si>
    <t>1.215934</t>
  </si>
  <si>
    <t>9.689025</t>
  </si>
  <si>
    <t>2999100.6</t>
  </si>
  <si>
    <t>JP3160400002</t>
  </si>
  <si>
    <t>Eisai Co. Ltd.</t>
  </si>
  <si>
    <t>30.61093</t>
  </si>
  <si>
    <t>16.819711</t>
  </si>
  <si>
    <t>11.679662</t>
  </si>
  <si>
    <t>120563</t>
  </si>
  <si>
    <t>JP3197800000</t>
  </si>
  <si>
    <t>Omron Corp.</t>
  </si>
  <si>
    <t>JP3242800005</t>
  </si>
  <si>
    <t>Canon Inc.</t>
  </si>
  <si>
    <t>17.0198625</t>
  </si>
  <si>
    <t>7.375787</t>
  </si>
  <si>
    <t>8.083575</t>
  </si>
  <si>
    <t>1041486</t>
  </si>
  <si>
    <t>JP3735400008</t>
  </si>
  <si>
    <t>Nippon Telegraph &amp; Telephone C</t>
  </si>
  <si>
    <t>22.35039375</t>
  </si>
  <si>
    <t>12.189406</t>
  </si>
  <si>
    <t>8.212988</t>
  </si>
  <si>
    <t>3454000</t>
  </si>
  <si>
    <t>KR7036570000</t>
  </si>
  <si>
    <t>NCsoft</t>
  </si>
  <si>
    <t>JP3258000003</t>
  </si>
  <si>
    <t>Kirin Holdings Co. Ltd.</t>
  </si>
  <si>
    <t>US0605051046</t>
  </si>
  <si>
    <t>Bank of America Corp.</t>
  </si>
  <si>
    <t>US</t>
  </si>
  <si>
    <t>27.0081875</t>
  </si>
  <si>
    <t>13.930931</t>
  </si>
  <si>
    <t>11.455681</t>
  </si>
  <si>
    <t>791410</t>
  </si>
  <si>
    <t>USA</t>
  </si>
  <si>
    <t>US92343V1044</t>
  </si>
  <si>
    <t>Verizon Communications Inc.</t>
  </si>
  <si>
    <t>17.91109063</t>
  </si>
  <si>
    <t>10.198194</t>
  </si>
  <si>
    <t>6.000647</t>
  </si>
  <si>
    <t>4365627</t>
  </si>
  <si>
    <t>US22160K1051</t>
  </si>
  <si>
    <t>Costco Wholesale Corp.</t>
  </si>
  <si>
    <t>23.1973</t>
  </si>
  <si>
    <t>11.02165</t>
  </si>
  <si>
    <t>6.10515</t>
  </si>
  <si>
    <t>4064047.45</t>
  </si>
  <si>
    <t>2.4</t>
  </si>
  <si>
    <t>US9078181081</t>
  </si>
  <si>
    <t>Union Pacific Corp.</t>
  </si>
  <si>
    <t>3.1</t>
  </si>
  <si>
    <t>US0970231058</t>
  </si>
  <si>
    <t>Boeing Co.</t>
  </si>
  <si>
    <t>36.08843922</t>
  </si>
  <si>
    <t>19.723313</t>
  </si>
  <si>
    <t>8.221036</t>
  </si>
  <si>
    <t>1484000</t>
  </si>
  <si>
    <t>US88579Y1010</t>
  </si>
  <si>
    <t>3M Co.</t>
  </si>
  <si>
    <t>34.87837578</t>
  </si>
  <si>
    <t>13.597832</t>
  </si>
  <si>
    <t>8.079581</t>
  </si>
  <si>
    <t>5830000</t>
  </si>
  <si>
    <t>US5128071082</t>
  </si>
  <si>
    <t>Lam Research Corp.</t>
  </si>
  <si>
    <t>14.737575</t>
  </si>
  <si>
    <t>4.523944</t>
  </si>
  <si>
    <t>5.104556</t>
  </si>
  <si>
    <t>111478</t>
  </si>
  <si>
    <t>US78409V1044</t>
  </si>
  <si>
    <t>S&amp;P GLOBAL</t>
  </si>
  <si>
    <t>12.88655556</t>
  </si>
  <si>
    <t>5.772506</t>
  </si>
  <si>
    <t>5.544994</t>
  </si>
  <si>
    <t>33110.58</t>
  </si>
  <si>
    <t>US6092071058</t>
  </si>
  <si>
    <t>MONDELEZ</t>
  </si>
  <si>
    <t>23.2041975</t>
  </si>
  <si>
    <t>10.777416</t>
  </si>
  <si>
    <t>4.974469</t>
  </si>
  <si>
    <t>1795191</t>
  </si>
  <si>
    <t>US98978V1035</t>
  </si>
  <si>
    <t>ZOETIS 'A'</t>
  </si>
  <si>
    <t>18.2705975</t>
  </si>
  <si>
    <t>7.699516</t>
  </si>
  <si>
    <t>9.19455</t>
  </si>
  <si>
    <t>170376.09</t>
  </si>
  <si>
    <t>US6934751057</t>
  </si>
  <si>
    <t>PNC Financial Services Group I</t>
  </si>
  <si>
    <t>22.45867813</t>
  </si>
  <si>
    <t>12.391031</t>
  </si>
  <si>
    <t>8.297178</t>
  </si>
  <si>
    <t>161559.53</t>
  </si>
  <si>
    <t>US37045V1008</t>
  </si>
  <si>
    <t>GENERAL MOTORS</t>
  </si>
  <si>
    <t>US00507V1098</t>
  </si>
  <si>
    <t>Activision Blizzard Inc.</t>
  </si>
  <si>
    <t>US31428X1063</t>
  </si>
  <si>
    <t>FedEx Corp.</t>
  </si>
  <si>
    <t>20.82411484</t>
  </si>
  <si>
    <t>9.965873</t>
  </si>
  <si>
    <t>5.785066</t>
  </si>
  <si>
    <t>16402161</t>
  </si>
  <si>
    <t>US1941621039</t>
  </si>
  <si>
    <t>Colgate-Palmolive Co.</t>
  </si>
  <si>
    <t>20.74994375</t>
  </si>
  <si>
    <t>8.808086</t>
  </si>
  <si>
    <t>5.304362</t>
  </si>
  <si>
    <t>474000</t>
  </si>
  <si>
    <t>US5184391044</t>
  </si>
  <si>
    <t>Estee Lauder Cos. Inc.</t>
  </si>
  <si>
    <t>23.82923875</t>
  </si>
  <si>
    <t>8.86427</t>
  </si>
  <si>
    <t>8.052219</t>
  </si>
  <si>
    <t>91070.77</t>
  </si>
  <si>
    <t>US0091581068</t>
  </si>
  <si>
    <t>Air Products &amp; Chemicals Inc.</t>
  </si>
  <si>
    <t>10.98650875</t>
  </si>
  <si>
    <t>1.252469</t>
  </si>
  <si>
    <t>3.63825</t>
  </si>
  <si>
    <t>27200000</t>
  </si>
  <si>
    <t>US8725901040</t>
  </si>
  <si>
    <t>T-Mobile US Inc</t>
  </si>
  <si>
    <t>23.40829375</t>
  </si>
  <si>
    <t>13.386088</t>
  </si>
  <si>
    <t>7.306456</t>
  </si>
  <si>
    <t>1329832.62</t>
  </si>
  <si>
    <t>US75886F1075</t>
  </si>
  <si>
    <t>REGENERON PHARMS.</t>
  </si>
  <si>
    <t>20.54132006</t>
  </si>
  <si>
    <t>13.177848</t>
  </si>
  <si>
    <t>7.334222</t>
  </si>
  <si>
    <t>94000</t>
  </si>
  <si>
    <t>US6516391066</t>
  </si>
  <si>
    <t>NEWMONT</t>
  </si>
  <si>
    <t>23.21976889</t>
  </si>
  <si>
    <t>9.936741</t>
  </si>
  <si>
    <t>5.045363</t>
  </si>
  <si>
    <t>3554005.8</t>
  </si>
  <si>
    <t>US3453708600</t>
  </si>
  <si>
    <t>Ford Motor Co.</t>
  </si>
  <si>
    <t>US35671D8570</t>
  </si>
  <si>
    <t>34.54280313</t>
  </si>
  <si>
    <t>10.543659</t>
  </si>
  <si>
    <t>5.498531</t>
  </si>
  <si>
    <t>8012451</t>
  </si>
  <si>
    <t>US4943681035</t>
  </si>
  <si>
    <t>Kimberly-Clark Corp.</t>
  </si>
  <si>
    <t>US45168D1046</t>
  </si>
  <si>
    <t>IDEXX LABORATORIES</t>
  </si>
  <si>
    <t>US40434L1052</t>
  </si>
  <si>
    <t>HP Inc.</t>
  </si>
  <si>
    <t>US2855121099</t>
  </si>
  <si>
    <t>Electronic Arts Inc.</t>
  </si>
  <si>
    <t>12.48577813</t>
  </si>
  <si>
    <t>7.35965</t>
  </si>
  <si>
    <t>4.997878</t>
  </si>
  <si>
    <t>47302.63</t>
  </si>
  <si>
    <t>2.3</t>
  </si>
  <si>
    <t>US21036P1084</t>
  </si>
  <si>
    <t>CONSTELLATION BRANDS 'A'</t>
  </si>
  <si>
    <t>23.63206042</t>
  </si>
  <si>
    <t>9.27026</t>
  </si>
  <si>
    <t>5.221763</t>
  </si>
  <si>
    <t>365060.78</t>
  </si>
  <si>
    <t>US2310211063</t>
  </si>
  <si>
    <t>Cummins Inc.</t>
  </si>
  <si>
    <t>19.35586625</t>
  </si>
  <si>
    <t>7.500721</t>
  </si>
  <si>
    <t>6.056695</t>
  </si>
  <si>
    <t>807258</t>
  </si>
  <si>
    <t>US77543R1023</t>
  </si>
  <si>
    <t>ROKU</t>
  </si>
  <si>
    <t>1.2</t>
  </si>
  <si>
    <t>US0010551028</t>
  </si>
  <si>
    <t>AFLAC Inc.</t>
  </si>
  <si>
    <t>22.9623375</t>
  </si>
  <si>
    <t>7.860819</t>
  </si>
  <si>
    <t>12.644394</t>
  </si>
  <si>
    <t>25333.72</t>
  </si>
  <si>
    <t>US98956P1021</t>
  </si>
  <si>
    <t>Zimmer Biomet Holdings</t>
  </si>
  <si>
    <t>28.0833675</t>
  </si>
  <si>
    <t>13.62438</t>
  </si>
  <si>
    <t>9.929175</t>
  </si>
  <si>
    <t>175177.18</t>
  </si>
  <si>
    <t>US8936411003</t>
  </si>
  <si>
    <t>TRANSDIGM GROUP</t>
  </si>
  <si>
    <t>US8545021011</t>
  </si>
  <si>
    <t>Stanley Black &amp; Decker Inc.</t>
  </si>
  <si>
    <t>25.93559063</t>
  </si>
  <si>
    <t>12.1566</t>
  </si>
  <si>
    <t>7.957491</t>
  </si>
  <si>
    <t>442495.77</t>
  </si>
  <si>
    <t>US6200763075</t>
  </si>
  <si>
    <t>MOTOROLA SOLUTIONS INC.</t>
  </si>
  <si>
    <t>US58155Q1031</t>
  </si>
  <si>
    <t>McKesson Corp.</t>
  </si>
  <si>
    <t>16.43510625</t>
  </si>
  <si>
    <t>8.886238</t>
  </si>
  <si>
    <t>5.507869</t>
  </si>
  <si>
    <t>330466</t>
  </si>
  <si>
    <t>US2473617023</t>
  </si>
  <si>
    <t>Delta Air Lines Inc.</t>
  </si>
  <si>
    <t>US23331A1097</t>
  </si>
  <si>
    <t>D.R. Horton Inc.</t>
  </si>
  <si>
    <t>22.54756516</t>
  </si>
  <si>
    <t>7.18974</t>
  </si>
  <si>
    <t>6.020075</t>
  </si>
  <si>
    <t>98980.38</t>
  </si>
  <si>
    <t>US0311001004</t>
  </si>
  <si>
    <t>Ametek Inc.</t>
  </si>
  <si>
    <t>US49271V1008</t>
  </si>
  <si>
    <t>Keurig Dr Pepper</t>
  </si>
  <si>
    <t>US5260571048</t>
  </si>
  <si>
    <t>LENNAR 'A'</t>
  </si>
  <si>
    <t>24.52850141</t>
  </si>
  <si>
    <t>9.326979</t>
  </si>
  <si>
    <t>5.667619</t>
  </si>
  <si>
    <t>113973.34</t>
  </si>
  <si>
    <t>1.6</t>
  </si>
  <si>
    <t>US0584981064</t>
  </si>
  <si>
    <t>Ball Corp.</t>
  </si>
  <si>
    <t>13.83093375</t>
  </si>
  <si>
    <t>1.273594</t>
  </si>
  <si>
    <t>3.93795</t>
  </si>
  <si>
    <t>1240902</t>
  </si>
  <si>
    <t>US5926881054</t>
  </si>
  <si>
    <t>Mettler-Toledo International I</t>
  </si>
  <si>
    <t>US5010441013</t>
  </si>
  <si>
    <t>Kroger Co.</t>
  </si>
  <si>
    <t>20.29354813</t>
  </si>
  <si>
    <t>9.32903</t>
  </si>
  <si>
    <t>5.773566</t>
  </si>
  <si>
    <t>5917427</t>
  </si>
  <si>
    <t>US88339J1051</t>
  </si>
  <si>
    <t>TRADE DESK CL.A</t>
  </si>
  <si>
    <t>NL0009434992</t>
  </si>
  <si>
    <t>LYONDELLBASELL INDUSTRIES</t>
  </si>
  <si>
    <t>27.04265081</t>
  </si>
  <si>
    <t>3.210412</t>
  </si>
  <si>
    <t>7.066158</t>
  </si>
  <si>
    <t>22934000</t>
  </si>
  <si>
    <t>US6792951054</t>
  </si>
  <si>
    <t>OKTA CL.A</t>
  </si>
  <si>
    <t>US9892071054</t>
  </si>
  <si>
    <t>ZEBRA TECHS. 'A'</t>
  </si>
  <si>
    <t>12.7760625</t>
  </si>
  <si>
    <t>3.389937</t>
  </si>
  <si>
    <t>5.824125</t>
  </si>
  <si>
    <t>81376.01</t>
  </si>
  <si>
    <t>US34959E1091</t>
  </si>
  <si>
    <t>FORTINET</t>
  </si>
  <si>
    <t>19.58840938</t>
  </si>
  <si>
    <t>12.18725</t>
  </si>
  <si>
    <t>6.170409</t>
  </si>
  <si>
    <t>23704.89</t>
  </si>
  <si>
    <t>US57772K1016</t>
  </si>
  <si>
    <t>Maxim Integrated Products Inc.</t>
  </si>
  <si>
    <t>21.91765625</t>
  </si>
  <si>
    <t>7.924475</t>
  </si>
  <si>
    <t>6.494738</t>
  </si>
  <si>
    <t>110706</t>
  </si>
  <si>
    <t>US6703461052</t>
  </si>
  <si>
    <t>Nucor Corp.</t>
  </si>
  <si>
    <t>36.62708156</t>
  </si>
  <si>
    <t>16.015631</t>
  </si>
  <si>
    <t>9.729117</t>
  </si>
  <si>
    <t>8195604.53</t>
  </si>
  <si>
    <t>US3635761097</t>
  </si>
  <si>
    <t>ARTHUR J GALLAGHER</t>
  </si>
  <si>
    <t>21.70837813</t>
  </si>
  <si>
    <t>9.089413</t>
  </si>
  <si>
    <t>12.488466</t>
  </si>
  <si>
    <t>28671.32</t>
  </si>
  <si>
    <t>US4165151048</t>
  </si>
  <si>
    <t>Hartford Financial Services Gr</t>
  </si>
  <si>
    <t>US0152711091</t>
  </si>
  <si>
    <t>ALEXANDRIA RLST.EQTIES.</t>
  </si>
  <si>
    <t>15.14842404</t>
  </si>
  <si>
    <t>6.269302</t>
  </si>
  <si>
    <t>5.902988</t>
  </si>
  <si>
    <t>194435</t>
  </si>
  <si>
    <t>US5303073051</t>
  </si>
  <si>
    <t>22.0448125</t>
  </si>
  <si>
    <t>11.160875</t>
  </si>
  <si>
    <t>8.476437</t>
  </si>
  <si>
    <t>272.19</t>
  </si>
  <si>
    <t>1.5</t>
  </si>
  <si>
    <t>US9291601097</t>
  </si>
  <si>
    <t>Vulcan Materials Co.</t>
  </si>
  <si>
    <t>29.21852094</t>
  </si>
  <si>
    <t>4.558886</t>
  </si>
  <si>
    <t>9.051</t>
  </si>
  <si>
    <t>997999</t>
  </si>
  <si>
    <t>US30063P1057</t>
  </si>
  <si>
    <t>EXACT SCIENCES CORP</t>
  </si>
  <si>
    <t>US87165B1035</t>
  </si>
  <si>
    <t>SYNCHRONY FINANCIAL</t>
  </si>
  <si>
    <t>18.70468438</t>
  </si>
  <si>
    <t>11.500516</t>
  </si>
  <si>
    <t>7.096169</t>
  </si>
  <si>
    <t>40833.15</t>
  </si>
  <si>
    <t>US1156372096</t>
  </si>
  <si>
    <t>Brown-Forman Corp. Cl B</t>
  </si>
  <si>
    <t>22.35722658</t>
  </si>
  <si>
    <t>9.900963</t>
  </si>
  <si>
    <t>5.641088</t>
  </si>
  <si>
    <t>179653</t>
  </si>
  <si>
    <t>US5732841060</t>
  </si>
  <si>
    <t>Martin Marietta Materials Inc.</t>
  </si>
  <si>
    <t>31.78405172</t>
  </si>
  <si>
    <t>4.903947</t>
  </si>
  <si>
    <t>8.985084</t>
  </si>
  <si>
    <t>5515642.55</t>
  </si>
  <si>
    <t>US74736K1016</t>
  </si>
  <si>
    <t>QORVO</t>
  </si>
  <si>
    <t>US8740541094</t>
  </si>
  <si>
    <t>TAKE TWO INTACT.SFTW.</t>
  </si>
  <si>
    <t>IE00BQPVQZ61</t>
  </si>
  <si>
    <t>HORIZON THERAPEUTICS PUBLIC</t>
  </si>
  <si>
    <t>US92276F1003</t>
  </si>
  <si>
    <t>Ventas Inc.</t>
  </si>
  <si>
    <t>11.91152838</t>
  </si>
  <si>
    <t>4.033614</t>
  </si>
  <si>
    <t>4.48082</t>
  </si>
  <si>
    <t>400544</t>
  </si>
  <si>
    <t>US4932671088</t>
  </si>
  <si>
    <t>KeyCorp</t>
  </si>
  <si>
    <t>US55261F1049</t>
  </si>
  <si>
    <t>M&amp;T Bank Corp.</t>
  </si>
  <si>
    <t>US42809H1077</t>
  </si>
  <si>
    <t>Hess Corp.</t>
  </si>
  <si>
    <t>US4364401012</t>
  </si>
  <si>
    <t>Hologic Inc.</t>
  </si>
  <si>
    <t>29.41262375</t>
  </si>
  <si>
    <t>13.559555</t>
  </si>
  <si>
    <t>11.401819</t>
  </si>
  <si>
    <t>51824.31</t>
  </si>
  <si>
    <t>US14149Y1082</t>
  </si>
  <si>
    <t>Cardinal Health Inc.</t>
  </si>
  <si>
    <t>US72919P2020</t>
  </si>
  <si>
    <t>PLUG POWER</t>
  </si>
  <si>
    <t>US0404131064</t>
  </si>
  <si>
    <t>ARISTA NETWORKS</t>
  </si>
  <si>
    <t>17.8918875</t>
  </si>
  <si>
    <t>9.06075</t>
  </si>
  <si>
    <t>8.430637</t>
  </si>
  <si>
    <t>7407</t>
  </si>
  <si>
    <t>US29355A1079</t>
  </si>
  <si>
    <t>ENPHASE ENERGY</t>
  </si>
  <si>
    <t>US62944T1051</t>
  </si>
  <si>
    <t>NVR Inc.</t>
  </si>
  <si>
    <t>23.50915188</t>
  </si>
  <si>
    <t>8.682652</t>
  </si>
  <si>
    <t>5.858425</t>
  </si>
  <si>
    <t>43342.92</t>
  </si>
  <si>
    <t>1.3</t>
  </si>
  <si>
    <t>US92556V1061</t>
  </si>
  <si>
    <t>VIATRIS</t>
  </si>
  <si>
    <t>US45784P1012</t>
  </si>
  <si>
    <t>INSULET</t>
  </si>
  <si>
    <t>US89400J1079</t>
  </si>
  <si>
    <t>TRANSUNION</t>
  </si>
  <si>
    <t>US6311031081</t>
  </si>
  <si>
    <t>Nasdaq Inc</t>
  </si>
  <si>
    <t>US3724601055</t>
  </si>
  <si>
    <t>Genuine Parts Co.</t>
  </si>
  <si>
    <t>12.63694875</t>
  </si>
  <si>
    <t>5.073699</t>
  </si>
  <si>
    <t>3.8835</t>
  </si>
  <si>
    <t>76900</t>
  </si>
  <si>
    <t>US64110D1046</t>
  </si>
  <si>
    <t>NetApp Inc.</t>
  </si>
  <si>
    <t>16.57813125</t>
  </si>
  <si>
    <t>7.734094</t>
  </si>
  <si>
    <t>6.18285</t>
  </si>
  <si>
    <t>61140.14</t>
  </si>
  <si>
    <t>US8666741041</t>
  </si>
  <si>
    <t>SUN COMMUNITIES</t>
  </si>
  <si>
    <t>17.70652981</t>
  </si>
  <si>
    <t>4.565108</t>
  </si>
  <si>
    <t>6.307768</t>
  </si>
  <si>
    <t>106900.63</t>
  </si>
  <si>
    <t>US4461501045</t>
  </si>
  <si>
    <t>Huntington Bancshares Inc.</t>
  </si>
  <si>
    <t>21.35683345</t>
  </si>
  <si>
    <t>11.31198</t>
  </si>
  <si>
    <t>7.993198</t>
  </si>
  <si>
    <t>US45167R1041</t>
  </si>
  <si>
    <t>IDEX</t>
  </si>
  <si>
    <t>US5745991068</t>
  </si>
  <si>
    <t>Masco Corp.</t>
  </si>
  <si>
    <t>US18915M1071</t>
  </si>
  <si>
    <t>CLOUDFLARE A</t>
  </si>
  <si>
    <t>US8793601050</t>
  </si>
  <si>
    <t>TELEDYNE TECHS.</t>
  </si>
  <si>
    <t>38.34639375</t>
  </si>
  <si>
    <t>18.794044</t>
  </si>
  <si>
    <t>7.880175</t>
  </si>
  <si>
    <t>73352.04</t>
  </si>
  <si>
    <t>US1011211018</t>
  </si>
  <si>
    <t>Boston Properties Inc.</t>
  </si>
  <si>
    <t>13.56962596</t>
  </si>
  <si>
    <t>4.95179</t>
  </si>
  <si>
    <t>5.107912</t>
  </si>
  <si>
    <t>111162</t>
  </si>
  <si>
    <t>US8326964058</t>
  </si>
  <si>
    <t>J.M. Smucker Co.</t>
  </si>
  <si>
    <t>US7458671010</t>
  </si>
  <si>
    <t>PULTEGROUP</t>
  </si>
  <si>
    <t>US24906P1093</t>
  </si>
  <si>
    <t>DENTSPLY SIRONA</t>
  </si>
  <si>
    <t>US73278L1052</t>
  </si>
  <si>
    <t>POOL</t>
  </si>
  <si>
    <t>US4404521001</t>
  </si>
  <si>
    <t>HORMEL FOODS</t>
  </si>
  <si>
    <t>US5502411037</t>
  </si>
  <si>
    <t>LUMEN TECHNOLOGIES</t>
  </si>
  <si>
    <t>US3802371076</t>
  </si>
  <si>
    <t>GODADDY CL.A</t>
  </si>
  <si>
    <t>23.741175</t>
  </si>
  <si>
    <t>12.56205</t>
  </si>
  <si>
    <t>8.031</t>
  </si>
  <si>
    <t>54239.15</t>
  </si>
  <si>
    <t>US12541W2098</t>
  </si>
  <si>
    <t>C.H. Robinson Worldwide Inc.</t>
  </si>
  <si>
    <t>20.02270313</t>
  </si>
  <si>
    <t>9.491334</t>
  </si>
  <si>
    <t>5.824594</t>
  </si>
  <si>
    <t>32243</t>
  </si>
  <si>
    <t>US5018892084</t>
  </si>
  <si>
    <t>LKQ</t>
  </si>
  <si>
    <t>12.58335</t>
  </si>
  <si>
    <t>4.970125</t>
  </si>
  <si>
    <t>3.52935</t>
  </si>
  <si>
    <t>231600.56</t>
  </si>
  <si>
    <t>US00751Y1064</t>
  </si>
  <si>
    <t>Advance Auto Parts Inc.</t>
  </si>
  <si>
    <t>12.575525</t>
  </si>
  <si>
    <t>9.141125</t>
  </si>
  <si>
    <t>3.3309</t>
  </si>
  <si>
    <t>278116.92</t>
  </si>
  <si>
    <t>JE00BYSS4X48</t>
  </si>
  <si>
    <t>NOVOCURE</t>
  </si>
  <si>
    <t>US4180561072</t>
  </si>
  <si>
    <t>Hasbro Inc.</t>
  </si>
  <si>
    <t>US6700024010</t>
  </si>
  <si>
    <t>NOVAVAX</t>
  </si>
  <si>
    <t>US5132721045</t>
  </si>
  <si>
    <t>Lamb Weston Holdings Inc.</t>
  </si>
  <si>
    <t>25.6566475</t>
  </si>
  <si>
    <t>11.410623</t>
  </si>
  <si>
    <t>4.321575</t>
  </si>
  <si>
    <t>344045.09</t>
  </si>
  <si>
    <t>US0995021062</t>
  </si>
  <si>
    <t>BOOZ ALLEN HAMILTN.HLDG.</t>
  </si>
  <si>
    <t>CH0012032048</t>
  </si>
  <si>
    <t>ROCHE HLDG P</t>
  </si>
  <si>
    <t>CH</t>
  </si>
  <si>
    <t>21.18736438</t>
  </si>
  <si>
    <t>12.521861</t>
  </si>
  <si>
    <t>7.714434</t>
  </si>
  <si>
    <t>483923</t>
  </si>
  <si>
    <t>EUR</t>
  </si>
  <si>
    <t>DE0007164600</t>
  </si>
  <si>
    <t>SAP</t>
  </si>
  <si>
    <t>DE</t>
  </si>
  <si>
    <t>DE0008404005</t>
  </si>
  <si>
    <t>ALLIANZ</t>
  </si>
  <si>
    <t>15.92764063</t>
  </si>
  <si>
    <t>6.433016</t>
  </si>
  <si>
    <t>8.733225</t>
  </si>
  <si>
    <t>266326</t>
  </si>
  <si>
    <t>4.3</t>
  </si>
  <si>
    <t>FR0000120321</t>
  </si>
  <si>
    <t>L'OREAL</t>
  </si>
  <si>
    <t>FR</t>
  </si>
  <si>
    <t>19.5891</t>
  </si>
  <si>
    <t>7.0253</t>
  </si>
  <si>
    <t>6.7836</t>
  </si>
  <si>
    <t>80300</t>
  </si>
  <si>
    <t>FR0000120073</t>
  </si>
  <si>
    <t>AIR LIQUIDE</t>
  </si>
  <si>
    <t>13.95673125</t>
  </si>
  <si>
    <t>3.448831</t>
  </si>
  <si>
    <t>3.8169</t>
  </si>
  <si>
    <t>27848000</t>
  </si>
  <si>
    <t>DE0007100000</t>
  </si>
  <si>
    <t>DAIMLER</t>
  </si>
  <si>
    <t>NL0000235190</t>
  </si>
  <si>
    <t>AIRBUS</t>
  </si>
  <si>
    <t>27.3559017</t>
  </si>
  <si>
    <t>13.864976</t>
  </si>
  <si>
    <t>9.032447</t>
  </si>
  <si>
    <t>927529</t>
  </si>
  <si>
    <t>DE0005557508</t>
  </si>
  <si>
    <t>DEUTSCHE TELEKOM</t>
  </si>
  <si>
    <t>17.38558071</t>
  </si>
  <si>
    <t>8.216944</t>
  </si>
  <si>
    <t>6.443994</t>
  </si>
  <si>
    <t>3697294</t>
  </si>
  <si>
    <t>NL0012969182</t>
  </si>
  <si>
    <t>ADYEN</t>
  </si>
  <si>
    <t>NL</t>
  </si>
  <si>
    <t>DE000BAY0017</t>
  </si>
  <si>
    <t>BAYER</t>
  </si>
  <si>
    <t>28.62371281</t>
  </si>
  <si>
    <t>18.115557</t>
  </si>
  <si>
    <t>7.902094</t>
  </si>
  <si>
    <t>3850000</t>
  </si>
  <si>
    <t>FR0000125486</t>
  </si>
  <si>
    <t>VINCI</t>
  </si>
  <si>
    <t>26.5771</t>
  </si>
  <si>
    <t>11.877275</t>
  </si>
  <si>
    <t>8.013625</t>
  </si>
  <si>
    <t>2338928</t>
  </si>
  <si>
    <t>DE000A1EWWW0</t>
  </si>
  <si>
    <t>ADIDAS</t>
  </si>
  <si>
    <t>13.32951594</t>
  </si>
  <si>
    <t>4.458125</t>
  </si>
  <si>
    <t>6.003211</t>
  </si>
  <si>
    <t>28310</t>
  </si>
  <si>
    <t>DE0006231004</t>
  </si>
  <si>
    <t>INFINEON TECHNOLOGIES</t>
  </si>
  <si>
    <t>DE0005552004</t>
  </si>
  <si>
    <t>DEUTSCHE POST</t>
  </si>
  <si>
    <t>15.6153</t>
  </si>
  <si>
    <t>6.753187</t>
  </si>
  <si>
    <t>4.903238</t>
  </si>
  <si>
    <t>7130000</t>
  </si>
  <si>
    <t>BE0974293251</t>
  </si>
  <si>
    <t>ANHEUSER-BUSCH INBEV</t>
  </si>
  <si>
    <t>BE</t>
  </si>
  <si>
    <t>20.99066875</t>
  </si>
  <si>
    <t>7.645225</t>
  </si>
  <si>
    <t>7.487513</t>
  </si>
  <si>
    <t>5370000</t>
  </si>
  <si>
    <t>NL0000009538</t>
  </si>
  <si>
    <t>PHILIPS</t>
  </si>
  <si>
    <t>22.98424288</t>
  </si>
  <si>
    <t>12.750108</t>
  </si>
  <si>
    <t>9.386559</t>
  </si>
  <si>
    <t>238000</t>
  </si>
  <si>
    <t>FR0000073272</t>
  </si>
  <si>
    <t>SAFRAN</t>
  </si>
  <si>
    <t>24.1077183</t>
  </si>
  <si>
    <t>10.917722</t>
  </si>
  <si>
    <t>6.129887</t>
  </si>
  <si>
    <t>606240</t>
  </si>
  <si>
    <t>DE0007664039</t>
  </si>
  <si>
    <t>VOLKSWAGEN PREF</t>
  </si>
  <si>
    <t>29.63677813</t>
  </si>
  <si>
    <t>10.537669</t>
  </si>
  <si>
    <t>10.838109</t>
  </si>
  <si>
    <t>7570000</t>
  </si>
  <si>
    <t>FR0000121485</t>
  </si>
  <si>
    <t>Kering</t>
  </si>
  <si>
    <t>11.57666125</t>
  </si>
  <si>
    <t>5.12078</t>
  </si>
  <si>
    <t>5.599481</t>
  </si>
  <si>
    <t>35720</t>
  </si>
  <si>
    <t>CH0210483332</t>
  </si>
  <si>
    <t>CIE FINANCIERE RICHEMONT</t>
  </si>
  <si>
    <t>NL0013654783</t>
  </si>
  <si>
    <t>Prosus</t>
  </si>
  <si>
    <t>IT0000072618</t>
  </si>
  <si>
    <t>INTESA SANPAOLO</t>
  </si>
  <si>
    <t>IT</t>
  </si>
  <si>
    <t>16.407125</t>
  </si>
  <si>
    <t>5.731325</t>
  </si>
  <si>
    <t>9.1977</t>
  </si>
  <si>
    <t>190369</t>
  </si>
  <si>
    <t>FR0000120644</t>
  </si>
  <si>
    <t>DANONE</t>
  </si>
  <si>
    <t>19.74305</t>
  </si>
  <si>
    <t>7.561794</t>
  </si>
  <si>
    <t>5.1273</t>
  </si>
  <si>
    <t>1310000</t>
  </si>
  <si>
    <t>DK0010268606</t>
  </si>
  <si>
    <t>VESTAS WIND SYSTEMS</t>
  </si>
  <si>
    <t>DK</t>
  </si>
  <si>
    <t>14.73095688</t>
  </si>
  <si>
    <t>5.422907</t>
  </si>
  <si>
    <t>6.450459</t>
  </si>
  <si>
    <t>109000</t>
  </si>
  <si>
    <t>SE0000108656</t>
  </si>
  <si>
    <t>ERICSSON LM B</t>
  </si>
  <si>
    <t>SE</t>
  </si>
  <si>
    <t>17.84491528</t>
  </si>
  <si>
    <t>7.985684</t>
  </si>
  <si>
    <t>8.891981</t>
  </si>
  <si>
    <t>173000</t>
  </si>
  <si>
    <t>SE0000115446</t>
  </si>
  <si>
    <t>VOLVO B</t>
  </si>
  <si>
    <t>22.8705375</t>
  </si>
  <si>
    <t>8.785625</t>
  </si>
  <si>
    <t>8.929913</t>
  </si>
  <si>
    <t>402000</t>
  </si>
  <si>
    <t>SE0011166610</t>
  </si>
  <si>
    <t>ATLAS COPCO A</t>
  </si>
  <si>
    <t>18.500575</t>
  </si>
  <si>
    <t>7.552131</t>
  </si>
  <si>
    <t>6.647644</t>
  </si>
  <si>
    <t>120000</t>
  </si>
  <si>
    <t>FR0000052292</t>
  </si>
  <si>
    <t>HERMES INTERNATIONAL</t>
  </si>
  <si>
    <t>10.24719688</t>
  </si>
  <si>
    <t>3.913587</t>
  </si>
  <si>
    <t>5.557809</t>
  </si>
  <si>
    <t>38373.91</t>
  </si>
  <si>
    <t>FR0000120693</t>
  </si>
  <si>
    <t>PERNOD RICARD</t>
  </si>
  <si>
    <t>15.65633125</t>
  </si>
  <si>
    <t>5.835681</t>
  </si>
  <si>
    <t>5.6829</t>
  </si>
  <si>
    <t>297529</t>
  </si>
  <si>
    <t>NL00150001Q9</t>
  </si>
  <si>
    <t>STELLANTIS</t>
  </si>
  <si>
    <t>ES0148396007</t>
  </si>
  <si>
    <t>Industria de Diseno Textil SA</t>
  </si>
  <si>
    <t>ES</t>
  </si>
  <si>
    <t>12.64751875</t>
  </si>
  <si>
    <t>6.147025</t>
  </si>
  <si>
    <t>5.345194</t>
  </si>
  <si>
    <t>508012</t>
  </si>
  <si>
    <t>4.9</t>
  </si>
  <si>
    <t>SE0000107419</t>
  </si>
  <si>
    <t>INVESTOR B</t>
  </si>
  <si>
    <t>CH0432492467</t>
  </si>
  <si>
    <t>ALCON</t>
  </si>
  <si>
    <t>DE000A1ML7J1</t>
  </si>
  <si>
    <t>Vonovia SE</t>
  </si>
  <si>
    <t>6.749050658</t>
  </si>
  <si>
    <t>2.311887</t>
  </si>
  <si>
    <t>3.6652</t>
  </si>
  <si>
    <t>1040323</t>
  </si>
  <si>
    <t>FI4000297767</t>
  </si>
  <si>
    <t>NORDEA BANK</t>
  </si>
  <si>
    <t>DE0005190003</t>
  </si>
  <si>
    <t>BMW</t>
  </si>
  <si>
    <t>23.376265</t>
  </si>
  <si>
    <t>7.532865</t>
  </si>
  <si>
    <t>9.135112</t>
  </si>
  <si>
    <t>2062431</t>
  </si>
  <si>
    <t>ES0109067019</t>
  </si>
  <si>
    <t>AMADEUS IT GROUP</t>
  </si>
  <si>
    <t>15.19224688</t>
  </si>
  <si>
    <t>7.19815</t>
  </si>
  <si>
    <t>6.976797</t>
  </si>
  <si>
    <t>20062</t>
  </si>
  <si>
    <t>DE0005810055</t>
  </si>
  <si>
    <t>DEUTSCHE BOERSE</t>
  </si>
  <si>
    <t>13.66886875</t>
  </si>
  <si>
    <t>4.973525</t>
  </si>
  <si>
    <t>7.252144</t>
  </si>
  <si>
    <t>8048</t>
  </si>
  <si>
    <t>CH0012214059</t>
  </si>
  <si>
    <t>LafargeHolcim</t>
  </si>
  <si>
    <t>21.18716</t>
  </si>
  <si>
    <t>2.950372</t>
  </si>
  <si>
    <t>6.298294</t>
  </si>
  <si>
    <t>1.29e+08</t>
  </si>
  <si>
    <t>FR0000130650</t>
  </si>
  <si>
    <t>DASSAULT SYSTEMS</t>
  </si>
  <si>
    <t>16.98011875</t>
  </si>
  <si>
    <t>10.659475</t>
  </si>
  <si>
    <t>5.456044</t>
  </si>
  <si>
    <t>22979</t>
  </si>
  <si>
    <t>SE0000667891</t>
  </si>
  <si>
    <t>SANDVIK</t>
  </si>
  <si>
    <t>23.59192375</t>
  </si>
  <si>
    <t>10.714596</t>
  </si>
  <si>
    <t>6.164091</t>
  </si>
  <si>
    <t>450000</t>
  </si>
  <si>
    <t>FR0000125338</t>
  </si>
  <si>
    <t>CAP GEMINI</t>
  </si>
  <si>
    <t>FR0000127771</t>
  </si>
  <si>
    <t>VIVENDI</t>
  </si>
  <si>
    <t>10.49536688</t>
  </si>
  <si>
    <t>4.035392</t>
  </si>
  <si>
    <t>6.407775</t>
  </si>
  <si>
    <t>49396</t>
  </si>
  <si>
    <t>FR0000121261</t>
  </si>
  <si>
    <t>MICHELIN</t>
  </si>
  <si>
    <t>12.53737578</t>
  </si>
  <si>
    <t>4.205</t>
  </si>
  <si>
    <t>5.369126</t>
  </si>
  <si>
    <t>2920000</t>
  </si>
  <si>
    <t>SE0000103699</t>
  </si>
  <si>
    <t>HEXAGON B</t>
  </si>
  <si>
    <t>IT0000062072</t>
  </si>
  <si>
    <t>ASSICURAZIONI GENERALI</t>
  </si>
  <si>
    <t>NL0011585146</t>
  </si>
  <si>
    <t>FERRARI</t>
  </si>
  <si>
    <t>FR0000133308</t>
  </si>
  <si>
    <t>ORANGE</t>
  </si>
  <si>
    <t>NL0000226223</t>
  </si>
  <si>
    <t>STMICROELECTRONICS</t>
  </si>
  <si>
    <t>17.8918425</t>
  </si>
  <si>
    <t>5.430469</t>
  </si>
  <si>
    <t>5.548762</t>
  </si>
  <si>
    <t>1142145.59</t>
  </si>
  <si>
    <t>FR0010307819</t>
  </si>
  <si>
    <t>LEGRAND</t>
  </si>
  <si>
    <t>17.6703825</t>
  </si>
  <si>
    <t>6.394094</t>
  </si>
  <si>
    <t>7.125544</t>
  </si>
  <si>
    <t>167893</t>
  </si>
  <si>
    <t>SE0012673267</t>
  </si>
  <si>
    <t>EVOLUTION GAMING GROUP</t>
  </si>
  <si>
    <t>25.716235</t>
  </si>
  <si>
    <t>11.08525</t>
  </si>
  <si>
    <t>11.190735</t>
  </si>
  <si>
    <t>40204.65</t>
  </si>
  <si>
    <t>NL0000009165</t>
  </si>
  <si>
    <t>HEINEKEN</t>
  </si>
  <si>
    <t>CH0012138530</t>
  </si>
  <si>
    <t>CREDIT SUISSE GRP</t>
  </si>
  <si>
    <t>27.84685625</t>
  </si>
  <si>
    <t>12.566487</t>
  </si>
  <si>
    <t>13.842619</t>
  </si>
  <si>
    <t>158000</t>
  </si>
  <si>
    <t>IT0005239360</t>
  </si>
  <si>
    <t>UNICREDIT</t>
  </si>
  <si>
    <t>20.74879375</t>
  </si>
  <si>
    <t>10.2625</t>
  </si>
  <si>
    <t>9.106294</t>
  </si>
  <si>
    <t>223938</t>
  </si>
  <si>
    <t>CH0030170408</t>
  </si>
  <si>
    <t>GEBERIT</t>
  </si>
  <si>
    <t>11.55795</t>
  </si>
  <si>
    <t>0.96825</t>
  </si>
  <si>
    <t>5.313562</t>
  </si>
  <si>
    <t>222639</t>
  </si>
  <si>
    <t>ES0178430E18</t>
  </si>
  <si>
    <t>TELEFONICA</t>
  </si>
  <si>
    <t>16.95937188</t>
  </si>
  <si>
    <t>9.197675</t>
  </si>
  <si>
    <t>6.192559</t>
  </si>
  <si>
    <t>962946</t>
  </si>
  <si>
    <t>NL0000395903</t>
  </si>
  <si>
    <t>WOLTERS KLUWER</t>
  </si>
  <si>
    <t>9.52305625</t>
  </si>
  <si>
    <t>3.6222</t>
  </si>
  <si>
    <t>5.854056</t>
  </si>
  <si>
    <t>41571.64</t>
  </si>
  <si>
    <t>FR0000130809</t>
  </si>
  <si>
    <t>GRP SOCIETE GENERALE</t>
  </si>
  <si>
    <t>23.8787875</t>
  </si>
  <si>
    <t>11.586975</t>
  </si>
  <si>
    <t>10.857062</t>
  </si>
  <si>
    <t>269000</t>
  </si>
  <si>
    <t>DE0006599905</t>
  </si>
  <si>
    <t>MERCK</t>
  </si>
  <si>
    <t>18.309</t>
  </si>
  <si>
    <t>10.04505</t>
  </si>
  <si>
    <t>7.583625</t>
  </si>
  <si>
    <t>603277.85</t>
  </si>
  <si>
    <t>DK0010272202</t>
  </si>
  <si>
    <t>GENMAB</t>
  </si>
  <si>
    <t>FR0000051807</t>
  </si>
  <si>
    <t>TELEPERFORMANCE</t>
  </si>
  <si>
    <t>NL0013267909</t>
  </si>
  <si>
    <t>AKZO NOBEL</t>
  </si>
  <si>
    <t>17.67080719</t>
  </si>
  <si>
    <t>4.359502</t>
  </si>
  <si>
    <t>5.693494</t>
  </si>
  <si>
    <t>240000</t>
  </si>
  <si>
    <t>SE0012853455</t>
  </si>
  <si>
    <t>EQT</t>
  </si>
  <si>
    <t>ES0105066007</t>
  </si>
  <si>
    <t>CELLNEX TELECOM</t>
  </si>
  <si>
    <t>15.46685313</t>
  </si>
  <si>
    <t>6.886187</t>
  </si>
  <si>
    <t>5.316516</t>
  </si>
  <si>
    <t>195760</t>
  </si>
  <si>
    <t>DE0006048432</t>
  </si>
  <si>
    <t>HENKEL PREF</t>
  </si>
  <si>
    <t>SE0000148884</t>
  </si>
  <si>
    <t>SKANDINAVISKA ENSKILDA BK A</t>
  </si>
  <si>
    <t>22.3545125</t>
  </si>
  <si>
    <t>10.396156</t>
  </si>
  <si>
    <t>10.750781</t>
  </si>
  <si>
    <t>8739</t>
  </si>
  <si>
    <t>SE0009922164</t>
  </si>
  <si>
    <t>Essity B</t>
  </si>
  <si>
    <t>BE0003565737</t>
  </si>
  <si>
    <t>KBC GRP</t>
  </si>
  <si>
    <t>13.434225</t>
  </si>
  <si>
    <t>5.096825</t>
  </si>
  <si>
    <t>7.7128</t>
  </si>
  <si>
    <t>85295.52</t>
  </si>
  <si>
    <t>FR0000045072</t>
  </si>
  <si>
    <t>CREDIT AGRICOLE</t>
  </si>
  <si>
    <t>DE0005785604</t>
  </si>
  <si>
    <t>FRESENIUS</t>
  </si>
  <si>
    <t>17.84382375</t>
  </si>
  <si>
    <t>8.530924</t>
  </si>
  <si>
    <t>9.2409</t>
  </si>
  <si>
    <t>1509000</t>
  </si>
  <si>
    <t>CH0025751329</t>
  </si>
  <si>
    <t>LOGITECH INTERNATIONAL</t>
  </si>
  <si>
    <t>12.60028125</t>
  </si>
  <si>
    <t>7.258125</t>
  </si>
  <si>
    <t>5.205656</t>
  </si>
  <si>
    <t>2849</t>
  </si>
  <si>
    <t>DK0060448595</t>
  </si>
  <si>
    <t>COLOPLAST B</t>
  </si>
  <si>
    <t>DE000ENER6Y0</t>
  </si>
  <si>
    <t>SIEMENS ENERGY</t>
  </si>
  <si>
    <t>SE0007100599</t>
  </si>
  <si>
    <t>SVENSKA HANDELSBANKEN A</t>
  </si>
  <si>
    <t>DE000PAH0038</t>
  </si>
  <si>
    <t>PORSCHE PREF</t>
  </si>
  <si>
    <t>DK0010181759</t>
  </si>
  <si>
    <t>CARLSBERG B</t>
  </si>
  <si>
    <t>CH0014852781</t>
  </si>
  <si>
    <t>SWISS LIFE HLDG</t>
  </si>
  <si>
    <t>NL0010545661</t>
  </si>
  <si>
    <t>CNH Industrial NV</t>
  </si>
  <si>
    <t>16.115275</t>
  </si>
  <si>
    <t>4.316637</t>
  </si>
  <si>
    <t>6.517988</t>
  </si>
  <si>
    <t>480682</t>
  </si>
  <si>
    <t>SE0000242455</t>
  </si>
  <si>
    <t>SWEDBANK</t>
  </si>
  <si>
    <t>24.75458125</t>
  </si>
  <si>
    <t>10.022306</t>
  </si>
  <si>
    <t>13.7569</t>
  </si>
  <si>
    <t>19821</t>
  </si>
  <si>
    <t>NL0010773842</t>
  </si>
  <si>
    <t>NN GROUP</t>
  </si>
  <si>
    <t>15.23020625</t>
  </si>
  <si>
    <t>7.977812</t>
  </si>
  <si>
    <t>6.580156</t>
  </si>
  <si>
    <t>8000</t>
  </si>
  <si>
    <t>DE000SYM9999</t>
  </si>
  <si>
    <t>SYMRISE</t>
  </si>
  <si>
    <t>CH0012549785</t>
  </si>
  <si>
    <t>SONOVA</t>
  </si>
  <si>
    <t>CH0102484968</t>
  </si>
  <si>
    <t>JULIUS BAER GRP</t>
  </si>
  <si>
    <t>20.87335</t>
  </si>
  <si>
    <t>8.459206</t>
  </si>
  <si>
    <t>10.634344</t>
  </si>
  <si>
    <t>7041</t>
  </si>
  <si>
    <t>DE0005439004</t>
  </si>
  <si>
    <t>CONTINENTAL</t>
  </si>
  <si>
    <t>13.3852575</t>
  </si>
  <si>
    <t>5.513501</t>
  </si>
  <si>
    <t>6.293306</t>
  </si>
  <si>
    <t>3220000</t>
  </si>
  <si>
    <t>CH0012280076</t>
  </si>
  <si>
    <t>STRAUMANN</t>
  </si>
  <si>
    <t>FR0010220475</t>
  </si>
  <si>
    <t>ALSTOM</t>
  </si>
  <si>
    <t>NL0010832176</t>
  </si>
  <si>
    <t>ARGENX</t>
  </si>
  <si>
    <t>CH0008742519</t>
  </si>
  <si>
    <t>SWISSCOM</t>
  </si>
  <si>
    <t>DK0060336014</t>
  </si>
  <si>
    <t>NOVOZYMES</t>
  </si>
  <si>
    <t>15.04652634</t>
  </si>
  <si>
    <t>3.680906</t>
  </si>
  <si>
    <t>6.779742</t>
  </si>
  <si>
    <t>455000</t>
  </si>
  <si>
    <t>DE0006047004</t>
  </si>
  <si>
    <t>HEIDELBERGCEMENT</t>
  </si>
  <si>
    <t>28.62313641</t>
  </si>
  <si>
    <t>3.676388</t>
  </si>
  <si>
    <t>8.398041</t>
  </si>
  <si>
    <t>77780000</t>
  </si>
  <si>
    <t>DK0010274414</t>
  </si>
  <si>
    <t>DANSKE BANK</t>
  </si>
  <si>
    <t>SE0000310336</t>
  </si>
  <si>
    <t>SWEDISH MATCH</t>
  </si>
  <si>
    <t>DE000A0D9PT0</t>
  </si>
  <si>
    <t>MTU AERO ENGINES</t>
  </si>
  <si>
    <t>24.35713795</t>
  </si>
  <si>
    <t>10.676409</t>
  </si>
  <si>
    <t>5.576512</t>
  </si>
  <si>
    <t>78800</t>
  </si>
  <si>
    <t>DE0007165631</t>
  </si>
  <si>
    <t>SARTORIUS PREF.</t>
  </si>
  <si>
    <t>17.00870625</t>
  </si>
  <si>
    <t>8.916956</t>
  </si>
  <si>
    <t>7.123275</t>
  </si>
  <si>
    <t>44138</t>
  </si>
  <si>
    <t>BE0003739530</t>
  </si>
  <si>
    <t>UCB</t>
  </si>
  <si>
    <t>FR0000120503</t>
  </si>
  <si>
    <t>BOUYGUES</t>
  </si>
  <si>
    <t>ES0105046009</t>
  </si>
  <si>
    <t>AENA SME</t>
  </si>
  <si>
    <t>11.200975</t>
  </si>
  <si>
    <t>4.072781</t>
  </si>
  <si>
    <t>4.812638</t>
  </si>
  <si>
    <t>171880.9</t>
  </si>
  <si>
    <t>NL0000009082</t>
  </si>
  <si>
    <t>KPN</t>
  </si>
  <si>
    <t>FR0000120172</t>
  </si>
  <si>
    <t>CARREFOUR</t>
  </si>
  <si>
    <t>20.37528125</t>
  </si>
  <si>
    <t>9.441313</t>
  </si>
  <si>
    <t>7.420275</t>
  </si>
  <si>
    <t>1833000</t>
  </si>
  <si>
    <t>NL0012015705</t>
  </si>
  <si>
    <t>JUST EAT TAKEAWAY.COM NV</t>
  </si>
  <si>
    <t>Undeclared</t>
  </si>
  <si>
    <t>URL</t>
  </si>
  <si>
    <t>https://www.fanuc.co.jp/en/sustainability/index.html</t>
  </si>
  <si>
    <t>GRI_20</t>
  </si>
  <si>
    <t>IIRC_20</t>
  </si>
  <si>
    <t>SR_16</t>
  </si>
  <si>
    <t>SR_20</t>
  </si>
  <si>
    <t>GRI_16</t>
  </si>
  <si>
    <t>IIRC_16</t>
  </si>
  <si>
    <t>This sheet contains FactSet XML data for use with this workbook's =FDS codes.  Modifying the worksheet's contents may damage the workbook's =FDS functionality.</t>
  </si>
  <si>
    <t>2020:AA1000AS</t>
  </si>
  <si>
    <t>2020+2016:AA1000AS</t>
  </si>
  <si>
    <t>https://www.fastretailing.com/eng/sustainability/report/past.html</t>
  </si>
  <si>
    <t>integrated</t>
  </si>
  <si>
    <t>AA1000</t>
  </si>
  <si>
    <t>SR+AR</t>
  </si>
  <si>
    <t>IR is te zwaar in MB</t>
  </si>
  <si>
    <t>2020: AA1000</t>
  </si>
  <si>
    <t>2020. 2016: AA1000; SR te zwaar</t>
  </si>
  <si>
    <t>IR+SR</t>
  </si>
  <si>
    <t>2016: AA1000</t>
  </si>
  <si>
    <t>summary ESG on website</t>
  </si>
  <si>
    <t>Databook + Env_Rep</t>
  </si>
  <si>
    <t>2020, 2016: AA1000</t>
  </si>
  <si>
    <t>ESG+SDG news on website</t>
  </si>
  <si>
    <t>2016:integrated</t>
  </si>
  <si>
    <t>moederbedrijf van Foxconn</t>
  </si>
  <si>
    <t>allen op website</t>
  </si>
  <si>
    <t>Delaware</t>
  </si>
  <si>
    <t>Freeport-McMoran</t>
  </si>
  <si>
    <t>no pdf</t>
  </si>
  <si>
    <t>Liberty Global Cl C</t>
  </si>
  <si>
    <t>alleen frans</t>
  </si>
  <si>
    <t>TR_10</t>
  </si>
  <si>
    <t>TR_11</t>
  </si>
  <si>
    <t>TR_12</t>
  </si>
  <si>
    <t>TR_13</t>
  </si>
  <si>
    <t>TR_14</t>
  </si>
  <si>
    <t>TR_15</t>
  </si>
  <si>
    <t>CTP</t>
  </si>
  <si>
    <t>TR</t>
  </si>
  <si>
    <t>tax rate</t>
  </si>
  <si>
    <t>PTI</t>
  </si>
  <si>
    <t>PTI_17</t>
  </si>
  <si>
    <t>PTI_18</t>
  </si>
  <si>
    <t>PTI_19</t>
  </si>
  <si>
    <t>PTI_20</t>
  </si>
  <si>
    <t>PTI_16</t>
  </si>
  <si>
    <t>MV_16</t>
  </si>
  <si>
    <t>MV_17</t>
  </si>
  <si>
    <t>MV_18</t>
  </si>
  <si>
    <t>MV_19</t>
  </si>
  <si>
    <t>MV_20</t>
  </si>
  <si>
    <t>Pretax income</t>
  </si>
  <si>
    <t>MV</t>
  </si>
  <si>
    <t>BVA</t>
  </si>
  <si>
    <t>book value assets</t>
  </si>
  <si>
    <t>BVA_16</t>
  </si>
  <si>
    <t>BVA_17</t>
  </si>
  <si>
    <t>BVA_18</t>
  </si>
  <si>
    <t>BVA_19</t>
  </si>
  <si>
    <t>BVA_20</t>
  </si>
  <si>
    <t>market value of equity _ Period End Price</t>
  </si>
  <si>
    <t>BVE_16</t>
  </si>
  <si>
    <t>BVE_17</t>
  </si>
  <si>
    <t>BVE_18</t>
  </si>
  <si>
    <t>BVE_19</t>
  </si>
  <si>
    <t>BVE_20</t>
  </si>
  <si>
    <t>cash taxes paid</t>
  </si>
  <si>
    <t>ID</t>
  </si>
  <si>
    <t>Year</t>
  </si>
  <si>
    <t>SR</t>
  </si>
  <si>
    <t>PRETAX_INCOME</t>
  </si>
  <si>
    <t>start_date</t>
  </si>
  <si>
    <t>end_date</t>
  </si>
  <si>
    <t>MARKET_VALUE</t>
  </si>
  <si>
    <t>BOOK_VALUE_EQUITY</t>
  </si>
  <si>
    <t>CASH_TAX_PAID</t>
  </si>
  <si>
    <t>TAX_RATE</t>
  </si>
  <si>
    <t>ASSETS</t>
  </si>
  <si>
    <t>TAX_FUND_REC</t>
  </si>
  <si>
    <t>Sector</t>
  </si>
  <si>
    <t>TELECOM</t>
  </si>
  <si>
    <t>T_2_start</t>
  </si>
  <si>
    <t>T_2_end</t>
  </si>
  <si>
    <t>T_1_start</t>
  </si>
  <si>
    <t>T_1_end</t>
  </si>
  <si>
    <t>T-2</t>
  </si>
  <si>
    <t>T_1</t>
  </si>
  <si>
    <t>CTP_2</t>
  </si>
  <si>
    <t>CTP_1</t>
  </si>
  <si>
    <t>CTP_0</t>
  </si>
  <si>
    <t>PTI_2</t>
  </si>
  <si>
    <t>PTI_1</t>
  </si>
  <si>
    <t>PTI_0</t>
  </si>
  <si>
    <t>INCOME_TAX</t>
  </si>
  <si>
    <t>LTD</t>
  </si>
  <si>
    <t>RD</t>
  </si>
  <si>
    <t>PTI_FOREIGN</t>
  </si>
  <si>
    <t>NET_INCOME</t>
  </si>
  <si>
    <t>ROA</t>
  </si>
  <si>
    <t>T_3_end</t>
  </si>
  <si>
    <t>T_3_start</t>
  </si>
  <si>
    <t>T_4_end</t>
  </si>
  <si>
    <t>T_4_start</t>
  </si>
  <si>
    <t>PTI_3</t>
  </si>
  <si>
    <t>PTI_4</t>
  </si>
  <si>
    <t>CTP_3</t>
  </si>
  <si>
    <t>CTP_4</t>
  </si>
  <si>
    <t>T-3</t>
  </si>
  <si>
    <t>T-4</t>
  </si>
  <si>
    <t>CETR_5</t>
  </si>
  <si>
    <t>MCAP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</si>
</sst>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/d\/yyyy;@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1E1E1E"/>
      <name val="Segoe UI"/>
      <family val="2"/>
    </font>
    <font>
      <b/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2" fontId="0" fillId="0" borderId="0" xfId="0" applyNumberFormat="1"/>
    <xf numFmtId="0" fontId="0" fillId="2" borderId="1" xfId="0" applyFill="1" applyBorder="1"/>
    <xf numFmtId="0" fontId="0" fillId="0" borderId="1" xfId="0" applyBorder="1"/>
    <xf numFmtId="164" fontId="0" fillId="0" borderId="0" xfId="0" applyNumberFormat="1"/>
    <xf numFmtId="0" fontId="0" fillId="2" borderId="0" xfId="0" applyFill="1"/>
    <xf numFmtId="14" fontId="2" fillId="0" borderId="0" xfId="0" applyNumberFormat="1" applyFont="1"/>
    <xf numFmtId="1" fontId="0" fillId="0" borderId="0" xfId="0" applyNumberFormat="1"/>
    <xf numFmtId="1" fontId="2" fillId="0" borderId="0" xfId="0" applyNumberFormat="1" applyFont="1"/>
    <xf numFmtId="14" fontId="0" fillId="0" borderId="0" xfId="0" applyNumberFormat="1"/>
    <xf numFmtId="0" fontId="0" fillId="0" borderId="0" xfId="0" applyNumberFormat="1" applyFill="1"/>
    <xf numFmtId="2" fontId="0" fillId="0" borderId="0" xfId="0" applyNumberFormat="1" applyFill="1"/>
  </cellXfs>
  <cellStyles count="1">
    <cellStyle name="Standaard" xfId="0" builtinId="0"/>
  </cellStyles>
  <dxfs count="1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" Target="richData/rdrichvalue.xml"/><Relationship Id="rId5" Type="http://schemas.openxmlformats.org/officeDocument/2006/relationships/externalLink" Target="externalLinks/externalLink1.xml"/><Relationship Id="rId15" Type="http://schemas.openxmlformats.org/officeDocument/2006/relationships/customXml" Target="../customXml/item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mple_report_lo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sample_report"/>
      <sheetName val="Blad1"/>
    </sheetNames>
    <sheetDataSet>
      <sheetData sheetId="0" refreshError="1"/>
      <sheetData sheetId="1">
        <row r="2">
          <cell r="E2">
            <v>2020</v>
          </cell>
        </row>
        <row r="3">
          <cell r="E3">
            <v>2016</v>
          </cell>
        </row>
        <row r="4">
          <cell r="E4">
            <v>2020</v>
          </cell>
        </row>
        <row r="5">
          <cell r="E5">
            <v>2016</v>
          </cell>
        </row>
        <row r="6">
          <cell r="E6">
            <v>2020</v>
          </cell>
        </row>
        <row r="7">
          <cell r="E7">
            <v>2018</v>
          </cell>
        </row>
        <row r="8">
          <cell r="E8">
            <v>2018</v>
          </cell>
        </row>
        <row r="9">
          <cell r="E9">
            <v>2018</v>
          </cell>
        </row>
        <row r="10">
          <cell r="E10">
            <v>2018</v>
          </cell>
        </row>
        <row r="11">
          <cell r="E11">
            <v>2018</v>
          </cell>
        </row>
        <row r="12">
          <cell r="E12">
            <v>2019</v>
          </cell>
        </row>
        <row r="13">
          <cell r="E13">
            <v>2019</v>
          </cell>
        </row>
        <row r="14">
          <cell r="E14">
            <v>2019</v>
          </cell>
        </row>
        <row r="15">
          <cell r="E15">
            <v>2019</v>
          </cell>
        </row>
        <row r="16">
          <cell r="E16">
            <v>2019</v>
          </cell>
        </row>
        <row r="17">
          <cell r="E17">
            <v>2017</v>
          </cell>
        </row>
        <row r="18">
          <cell r="E18">
            <v>2017</v>
          </cell>
        </row>
        <row r="19">
          <cell r="E19">
            <v>2017</v>
          </cell>
        </row>
        <row r="20">
          <cell r="E20">
            <v>2017</v>
          </cell>
        </row>
        <row r="21">
          <cell r="E21">
            <v>2017</v>
          </cell>
        </row>
        <row r="22">
          <cell r="E22">
            <v>2016</v>
          </cell>
        </row>
        <row r="23">
          <cell r="E23">
            <v>2020</v>
          </cell>
        </row>
        <row r="24">
          <cell r="E24">
            <v>2016</v>
          </cell>
        </row>
        <row r="25">
          <cell r="E25">
            <v>2020</v>
          </cell>
        </row>
        <row r="26">
          <cell r="E26">
            <v>2016</v>
          </cell>
        </row>
        <row r="27">
          <cell r="E27">
            <v>2020</v>
          </cell>
        </row>
        <row r="28">
          <cell r="E28">
            <v>2016</v>
          </cell>
        </row>
        <row r="29">
          <cell r="E29">
            <v>2018</v>
          </cell>
        </row>
        <row r="30">
          <cell r="E30">
            <v>2018</v>
          </cell>
        </row>
        <row r="31">
          <cell r="E31">
            <v>2019</v>
          </cell>
        </row>
        <row r="32">
          <cell r="E32">
            <v>2019</v>
          </cell>
        </row>
        <row r="33">
          <cell r="E33">
            <v>2017</v>
          </cell>
        </row>
        <row r="34">
          <cell r="E34">
            <v>2017</v>
          </cell>
        </row>
        <row r="35">
          <cell r="E35">
            <v>2020</v>
          </cell>
        </row>
        <row r="36">
          <cell r="E36">
            <v>2016</v>
          </cell>
        </row>
        <row r="37">
          <cell r="E37">
            <v>2020</v>
          </cell>
        </row>
        <row r="38">
          <cell r="E38">
            <v>2016</v>
          </cell>
        </row>
        <row r="39">
          <cell r="E39">
            <v>2020</v>
          </cell>
        </row>
        <row r="40">
          <cell r="E40">
            <v>2016</v>
          </cell>
        </row>
        <row r="41">
          <cell r="E41">
            <v>2020</v>
          </cell>
        </row>
        <row r="42">
          <cell r="E42">
            <v>2016</v>
          </cell>
        </row>
        <row r="43">
          <cell r="E43">
            <v>2020</v>
          </cell>
        </row>
        <row r="44">
          <cell r="E44">
            <v>2016</v>
          </cell>
        </row>
        <row r="45">
          <cell r="E45">
            <v>2020</v>
          </cell>
        </row>
        <row r="46">
          <cell r="E46">
            <v>2016</v>
          </cell>
        </row>
        <row r="47">
          <cell r="E47">
            <v>2020</v>
          </cell>
        </row>
        <row r="48">
          <cell r="E48">
            <v>2016</v>
          </cell>
        </row>
        <row r="49">
          <cell r="E49">
            <v>2020</v>
          </cell>
        </row>
        <row r="50">
          <cell r="E50">
            <v>2016</v>
          </cell>
        </row>
        <row r="51">
          <cell r="E51">
            <v>2020</v>
          </cell>
        </row>
        <row r="52">
          <cell r="E52">
            <v>2016</v>
          </cell>
        </row>
        <row r="53">
          <cell r="E53">
            <v>2020</v>
          </cell>
        </row>
        <row r="54">
          <cell r="E54">
            <v>2016</v>
          </cell>
        </row>
        <row r="55">
          <cell r="E55">
            <v>2020</v>
          </cell>
        </row>
        <row r="56">
          <cell r="E56">
            <v>2018</v>
          </cell>
        </row>
        <row r="57">
          <cell r="E57">
            <v>2018</v>
          </cell>
        </row>
        <row r="58">
          <cell r="E58">
            <v>2018</v>
          </cell>
        </row>
        <row r="59">
          <cell r="E59">
            <v>2018</v>
          </cell>
        </row>
        <row r="60">
          <cell r="E60">
            <v>2018</v>
          </cell>
        </row>
        <row r="61">
          <cell r="E61">
            <v>2018</v>
          </cell>
        </row>
        <row r="62">
          <cell r="E62">
            <v>2018</v>
          </cell>
        </row>
        <row r="63">
          <cell r="E63">
            <v>2018</v>
          </cell>
        </row>
        <row r="64">
          <cell r="E64">
            <v>2018</v>
          </cell>
        </row>
        <row r="65">
          <cell r="E65">
            <v>2018</v>
          </cell>
        </row>
        <row r="66">
          <cell r="E66">
            <v>2018</v>
          </cell>
        </row>
        <row r="67">
          <cell r="E67">
            <v>2018</v>
          </cell>
        </row>
        <row r="68">
          <cell r="E68">
            <v>2018</v>
          </cell>
        </row>
        <row r="69">
          <cell r="E69">
            <v>2018</v>
          </cell>
        </row>
        <row r="70">
          <cell r="E70">
            <v>2018</v>
          </cell>
        </row>
        <row r="71">
          <cell r="E71">
            <v>2018</v>
          </cell>
        </row>
        <row r="72">
          <cell r="E72">
            <v>2018</v>
          </cell>
        </row>
        <row r="73">
          <cell r="E73">
            <v>2018</v>
          </cell>
        </row>
        <row r="74">
          <cell r="E74">
            <v>2018</v>
          </cell>
        </row>
        <row r="75">
          <cell r="E75">
            <v>2019</v>
          </cell>
        </row>
        <row r="76">
          <cell r="E76">
            <v>2019</v>
          </cell>
        </row>
        <row r="77">
          <cell r="E77">
            <v>2019</v>
          </cell>
        </row>
        <row r="78">
          <cell r="E78">
            <v>2019</v>
          </cell>
        </row>
        <row r="79">
          <cell r="E79">
            <v>2019</v>
          </cell>
        </row>
        <row r="80">
          <cell r="E80">
            <v>2019</v>
          </cell>
        </row>
        <row r="81">
          <cell r="E81">
            <v>2019</v>
          </cell>
        </row>
        <row r="82">
          <cell r="E82">
            <v>2019</v>
          </cell>
        </row>
        <row r="83">
          <cell r="E83">
            <v>2019</v>
          </cell>
        </row>
        <row r="84">
          <cell r="E84">
            <v>2019</v>
          </cell>
        </row>
        <row r="85">
          <cell r="E85">
            <v>2019</v>
          </cell>
        </row>
        <row r="86">
          <cell r="E86">
            <v>2019</v>
          </cell>
        </row>
        <row r="87">
          <cell r="E87">
            <v>2019</v>
          </cell>
        </row>
        <row r="88">
          <cell r="E88">
            <v>2019</v>
          </cell>
        </row>
        <row r="89">
          <cell r="E89">
            <v>2019</v>
          </cell>
        </row>
        <row r="90">
          <cell r="E90">
            <v>2019</v>
          </cell>
        </row>
        <row r="91">
          <cell r="E91">
            <v>2019</v>
          </cell>
        </row>
        <row r="92">
          <cell r="E92">
            <v>2019</v>
          </cell>
        </row>
        <row r="93">
          <cell r="E93">
            <v>2019</v>
          </cell>
        </row>
        <row r="94">
          <cell r="E94">
            <v>2017</v>
          </cell>
        </row>
        <row r="95">
          <cell r="E95">
            <v>2017</v>
          </cell>
        </row>
        <row r="96">
          <cell r="E96">
            <v>2017</v>
          </cell>
        </row>
        <row r="97">
          <cell r="E97">
            <v>2017</v>
          </cell>
        </row>
        <row r="98">
          <cell r="E98">
            <v>2017</v>
          </cell>
        </row>
        <row r="99">
          <cell r="E99">
            <v>2017</v>
          </cell>
        </row>
        <row r="100">
          <cell r="E100">
            <v>2017</v>
          </cell>
        </row>
        <row r="101">
          <cell r="E101">
            <v>2017</v>
          </cell>
        </row>
        <row r="102">
          <cell r="E102">
            <v>2017</v>
          </cell>
        </row>
        <row r="103">
          <cell r="E103">
            <v>2017</v>
          </cell>
        </row>
        <row r="104">
          <cell r="E104">
            <v>2017</v>
          </cell>
        </row>
        <row r="105">
          <cell r="E105">
            <v>2017</v>
          </cell>
        </row>
        <row r="106">
          <cell r="E106">
            <v>2017</v>
          </cell>
        </row>
        <row r="107">
          <cell r="E107">
            <v>2017</v>
          </cell>
        </row>
        <row r="108">
          <cell r="E108">
            <v>2017</v>
          </cell>
        </row>
        <row r="109">
          <cell r="E109">
            <v>2017</v>
          </cell>
        </row>
        <row r="110">
          <cell r="E110">
            <v>2017</v>
          </cell>
        </row>
        <row r="111">
          <cell r="E111">
            <v>2017</v>
          </cell>
        </row>
        <row r="112">
          <cell r="E112">
            <v>2017</v>
          </cell>
        </row>
        <row r="113">
          <cell r="E113">
            <v>2016</v>
          </cell>
        </row>
        <row r="114">
          <cell r="E114">
            <v>2020</v>
          </cell>
        </row>
        <row r="115">
          <cell r="E115">
            <v>2016</v>
          </cell>
        </row>
        <row r="116">
          <cell r="E116">
            <v>2020</v>
          </cell>
        </row>
        <row r="117">
          <cell r="E117">
            <v>2016</v>
          </cell>
        </row>
        <row r="118">
          <cell r="E118">
            <v>2020</v>
          </cell>
        </row>
        <row r="119">
          <cell r="E119">
            <v>2016</v>
          </cell>
        </row>
        <row r="120">
          <cell r="E120">
            <v>2020</v>
          </cell>
        </row>
        <row r="121">
          <cell r="E121">
            <v>2016</v>
          </cell>
        </row>
        <row r="122">
          <cell r="E122">
            <v>2020</v>
          </cell>
        </row>
        <row r="123">
          <cell r="E123">
            <v>2016</v>
          </cell>
        </row>
        <row r="124">
          <cell r="E124">
            <v>2020</v>
          </cell>
        </row>
        <row r="125">
          <cell r="E125">
            <v>2016</v>
          </cell>
        </row>
        <row r="126">
          <cell r="E126">
            <v>2020</v>
          </cell>
        </row>
        <row r="127">
          <cell r="E127">
            <v>2016</v>
          </cell>
        </row>
        <row r="128">
          <cell r="E128">
            <v>2020</v>
          </cell>
        </row>
        <row r="129">
          <cell r="E129">
            <v>2016</v>
          </cell>
        </row>
        <row r="130">
          <cell r="E130">
            <v>2020</v>
          </cell>
        </row>
        <row r="131">
          <cell r="E131">
            <v>2016</v>
          </cell>
        </row>
        <row r="132">
          <cell r="E132">
            <v>2020</v>
          </cell>
        </row>
        <row r="133">
          <cell r="E133">
            <v>2016</v>
          </cell>
        </row>
        <row r="134">
          <cell r="E134">
            <v>2020</v>
          </cell>
        </row>
        <row r="135">
          <cell r="E135">
            <v>2016</v>
          </cell>
        </row>
        <row r="136">
          <cell r="E136">
            <v>2020</v>
          </cell>
        </row>
        <row r="137">
          <cell r="E137">
            <v>2016</v>
          </cell>
        </row>
        <row r="138">
          <cell r="E138">
            <v>2020</v>
          </cell>
        </row>
        <row r="139">
          <cell r="E139">
            <v>2016</v>
          </cell>
        </row>
        <row r="140">
          <cell r="E140">
            <v>2020</v>
          </cell>
        </row>
        <row r="141">
          <cell r="E141">
            <v>2018</v>
          </cell>
        </row>
        <row r="142">
          <cell r="E142">
            <v>2018</v>
          </cell>
        </row>
        <row r="143">
          <cell r="E143">
            <v>2018</v>
          </cell>
        </row>
        <row r="144">
          <cell r="E144">
            <v>2018</v>
          </cell>
        </row>
        <row r="145">
          <cell r="E145">
            <v>2018</v>
          </cell>
        </row>
        <row r="146">
          <cell r="E146">
            <v>2018</v>
          </cell>
        </row>
        <row r="147">
          <cell r="E147">
            <v>2018</v>
          </cell>
        </row>
        <row r="148">
          <cell r="E148">
            <v>2018</v>
          </cell>
        </row>
        <row r="149">
          <cell r="E149">
            <v>2018</v>
          </cell>
        </row>
        <row r="150">
          <cell r="E150">
            <v>2019</v>
          </cell>
        </row>
        <row r="151">
          <cell r="E151">
            <v>2019</v>
          </cell>
        </row>
        <row r="152">
          <cell r="E152">
            <v>2019</v>
          </cell>
        </row>
        <row r="153">
          <cell r="E153">
            <v>2019</v>
          </cell>
        </row>
        <row r="154">
          <cell r="E154">
            <v>2019</v>
          </cell>
        </row>
        <row r="155">
          <cell r="E155">
            <v>2019</v>
          </cell>
        </row>
        <row r="156">
          <cell r="E156">
            <v>2019</v>
          </cell>
        </row>
        <row r="157">
          <cell r="E157">
            <v>2019</v>
          </cell>
        </row>
        <row r="158">
          <cell r="E158">
            <v>2019</v>
          </cell>
        </row>
        <row r="159">
          <cell r="E159">
            <v>2017</v>
          </cell>
        </row>
        <row r="160">
          <cell r="E160">
            <v>2017</v>
          </cell>
        </row>
        <row r="161">
          <cell r="E161">
            <v>2017</v>
          </cell>
        </row>
        <row r="162">
          <cell r="E162">
            <v>2017</v>
          </cell>
        </row>
        <row r="163">
          <cell r="E163">
            <v>2017</v>
          </cell>
        </row>
        <row r="164">
          <cell r="E164">
            <v>2017</v>
          </cell>
        </row>
        <row r="165">
          <cell r="E165">
            <v>2017</v>
          </cell>
        </row>
        <row r="166">
          <cell r="E166">
            <v>2017</v>
          </cell>
        </row>
        <row r="167">
          <cell r="E167">
            <v>2017</v>
          </cell>
        </row>
        <row r="168">
          <cell r="E168">
            <v>2016</v>
          </cell>
        </row>
        <row r="169">
          <cell r="E169">
            <v>2020</v>
          </cell>
        </row>
        <row r="170">
          <cell r="E170">
            <v>2016</v>
          </cell>
        </row>
        <row r="171">
          <cell r="E171">
            <v>2020</v>
          </cell>
        </row>
        <row r="172">
          <cell r="E172">
            <v>2016</v>
          </cell>
        </row>
        <row r="173">
          <cell r="E173">
            <v>2020</v>
          </cell>
        </row>
        <row r="174">
          <cell r="E174">
            <v>2016</v>
          </cell>
        </row>
        <row r="175">
          <cell r="E175">
            <v>2020</v>
          </cell>
        </row>
        <row r="176">
          <cell r="E176">
            <v>2016</v>
          </cell>
        </row>
        <row r="177">
          <cell r="E177">
            <v>2020</v>
          </cell>
        </row>
        <row r="178">
          <cell r="E178">
            <v>2016</v>
          </cell>
        </row>
        <row r="179">
          <cell r="E179">
            <v>2020</v>
          </cell>
        </row>
        <row r="180">
          <cell r="E180">
            <v>2016</v>
          </cell>
        </row>
        <row r="181">
          <cell r="E181">
            <v>2020</v>
          </cell>
        </row>
        <row r="182">
          <cell r="E182">
            <v>2016</v>
          </cell>
        </row>
        <row r="183">
          <cell r="E183">
            <v>2020</v>
          </cell>
        </row>
        <row r="184">
          <cell r="E184">
            <v>2016</v>
          </cell>
        </row>
        <row r="185">
          <cell r="E185">
            <v>2020</v>
          </cell>
        </row>
        <row r="186">
          <cell r="E186">
            <v>2016</v>
          </cell>
        </row>
        <row r="187">
          <cell r="E187">
            <v>2020</v>
          </cell>
        </row>
        <row r="188">
          <cell r="E188">
            <v>2016</v>
          </cell>
        </row>
        <row r="189">
          <cell r="E189">
            <v>2020</v>
          </cell>
        </row>
        <row r="190">
          <cell r="E190">
            <v>2016</v>
          </cell>
        </row>
        <row r="191">
          <cell r="E191">
            <v>2020</v>
          </cell>
        </row>
        <row r="192">
          <cell r="E192">
            <v>2016</v>
          </cell>
        </row>
        <row r="193">
          <cell r="E193">
            <v>2020</v>
          </cell>
        </row>
        <row r="194">
          <cell r="E194">
            <v>2016</v>
          </cell>
        </row>
        <row r="195">
          <cell r="E195">
            <v>2018</v>
          </cell>
        </row>
        <row r="196">
          <cell r="E196">
            <v>2018</v>
          </cell>
        </row>
        <row r="197">
          <cell r="E197">
            <v>2018</v>
          </cell>
        </row>
        <row r="198">
          <cell r="E198">
            <v>2018</v>
          </cell>
        </row>
        <row r="199">
          <cell r="E199">
            <v>2018</v>
          </cell>
        </row>
        <row r="200">
          <cell r="E200">
            <v>2018</v>
          </cell>
        </row>
        <row r="201">
          <cell r="E201">
            <v>2018</v>
          </cell>
        </row>
        <row r="202">
          <cell r="E202">
            <v>2018</v>
          </cell>
        </row>
        <row r="203">
          <cell r="E203">
            <v>2018</v>
          </cell>
        </row>
        <row r="204">
          <cell r="E204">
            <v>2018</v>
          </cell>
        </row>
        <row r="205">
          <cell r="E205">
            <v>2018</v>
          </cell>
        </row>
        <row r="206">
          <cell r="E206">
            <v>2018</v>
          </cell>
        </row>
        <row r="207">
          <cell r="E207">
            <v>2018</v>
          </cell>
        </row>
        <row r="208">
          <cell r="E208">
            <v>2018</v>
          </cell>
        </row>
        <row r="209">
          <cell r="E209">
            <v>2018</v>
          </cell>
        </row>
        <row r="210">
          <cell r="E210">
            <v>2018</v>
          </cell>
        </row>
        <row r="211">
          <cell r="E211">
            <v>2018</v>
          </cell>
        </row>
        <row r="212">
          <cell r="E212">
            <v>2018</v>
          </cell>
        </row>
        <row r="213">
          <cell r="E213">
            <v>2019</v>
          </cell>
        </row>
        <row r="214">
          <cell r="E214">
            <v>2019</v>
          </cell>
        </row>
        <row r="215">
          <cell r="E215">
            <v>2019</v>
          </cell>
        </row>
        <row r="216">
          <cell r="E216">
            <v>2019</v>
          </cell>
        </row>
        <row r="217">
          <cell r="E217">
            <v>2019</v>
          </cell>
        </row>
        <row r="218">
          <cell r="E218">
            <v>2019</v>
          </cell>
        </row>
        <row r="219">
          <cell r="E219">
            <v>2019</v>
          </cell>
        </row>
        <row r="220">
          <cell r="E220">
            <v>2019</v>
          </cell>
        </row>
        <row r="221">
          <cell r="E221">
            <v>2019</v>
          </cell>
        </row>
        <row r="222">
          <cell r="E222">
            <v>2019</v>
          </cell>
        </row>
        <row r="223">
          <cell r="E223">
            <v>2019</v>
          </cell>
        </row>
        <row r="224">
          <cell r="E224">
            <v>2019</v>
          </cell>
        </row>
        <row r="225">
          <cell r="E225">
            <v>2019</v>
          </cell>
        </row>
        <row r="226">
          <cell r="E226">
            <v>2019</v>
          </cell>
        </row>
        <row r="227">
          <cell r="E227">
            <v>2019</v>
          </cell>
        </row>
        <row r="228">
          <cell r="E228">
            <v>2019</v>
          </cell>
        </row>
        <row r="229">
          <cell r="E229">
            <v>2019</v>
          </cell>
        </row>
        <row r="230">
          <cell r="E230">
            <v>2019</v>
          </cell>
        </row>
        <row r="231">
          <cell r="E231">
            <v>2017</v>
          </cell>
        </row>
        <row r="232">
          <cell r="E232">
            <v>2017</v>
          </cell>
        </row>
        <row r="233">
          <cell r="E233">
            <v>2017</v>
          </cell>
        </row>
        <row r="234">
          <cell r="E234">
            <v>2017</v>
          </cell>
        </row>
        <row r="235">
          <cell r="E235">
            <v>2017</v>
          </cell>
        </row>
        <row r="236">
          <cell r="E236">
            <v>2017</v>
          </cell>
        </row>
        <row r="237">
          <cell r="E237">
            <v>2017</v>
          </cell>
        </row>
        <row r="238">
          <cell r="E238">
            <v>2017</v>
          </cell>
        </row>
        <row r="239">
          <cell r="E239">
            <v>2017</v>
          </cell>
        </row>
        <row r="240">
          <cell r="E240">
            <v>2017</v>
          </cell>
        </row>
        <row r="241">
          <cell r="E241">
            <v>2017</v>
          </cell>
        </row>
        <row r="242">
          <cell r="E242">
            <v>2017</v>
          </cell>
        </row>
        <row r="243">
          <cell r="E243">
            <v>2017</v>
          </cell>
        </row>
        <row r="244">
          <cell r="E244">
            <v>2017</v>
          </cell>
        </row>
        <row r="245">
          <cell r="E245">
            <v>2017</v>
          </cell>
        </row>
        <row r="246">
          <cell r="E246">
            <v>2017</v>
          </cell>
        </row>
        <row r="247">
          <cell r="E247">
            <v>2017</v>
          </cell>
        </row>
        <row r="248">
          <cell r="E248">
            <v>2017</v>
          </cell>
        </row>
        <row r="249">
          <cell r="E249">
            <v>2020</v>
          </cell>
        </row>
        <row r="250">
          <cell r="E250">
            <v>2016</v>
          </cell>
        </row>
        <row r="251">
          <cell r="E251">
            <v>2020</v>
          </cell>
        </row>
        <row r="252">
          <cell r="E252">
            <v>2016</v>
          </cell>
        </row>
        <row r="253">
          <cell r="E253">
            <v>2020</v>
          </cell>
        </row>
        <row r="254">
          <cell r="E254">
            <v>2016</v>
          </cell>
        </row>
        <row r="255">
          <cell r="E255">
            <v>2020</v>
          </cell>
        </row>
        <row r="256">
          <cell r="E256">
            <v>2016</v>
          </cell>
        </row>
        <row r="257">
          <cell r="E257">
            <v>2020</v>
          </cell>
        </row>
        <row r="258">
          <cell r="E258">
            <v>2016</v>
          </cell>
        </row>
        <row r="259">
          <cell r="E259">
            <v>2020</v>
          </cell>
        </row>
        <row r="260">
          <cell r="E260">
            <v>2016</v>
          </cell>
        </row>
        <row r="261">
          <cell r="E261">
            <v>2020</v>
          </cell>
        </row>
        <row r="262">
          <cell r="E262">
            <v>2016</v>
          </cell>
        </row>
        <row r="263">
          <cell r="E263">
            <v>2020</v>
          </cell>
        </row>
        <row r="264">
          <cell r="E264">
            <v>2016</v>
          </cell>
        </row>
        <row r="265">
          <cell r="E265">
            <v>2020</v>
          </cell>
        </row>
        <row r="266">
          <cell r="E266">
            <v>2016</v>
          </cell>
        </row>
        <row r="267">
          <cell r="E267">
            <v>2020</v>
          </cell>
        </row>
        <row r="268">
          <cell r="E268">
            <v>2016</v>
          </cell>
        </row>
        <row r="269">
          <cell r="E269">
            <v>2020</v>
          </cell>
        </row>
        <row r="270">
          <cell r="E270">
            <v>2016</v>
          </cell>
        </row>
        <row r="271">
          <cell r="E271">
            <v>2020</v>
          </cell>
        </row>
        <row r="272">
          <cell r="E272">
            <v>2016</v>
          </cell>
        </row>
        <row r="273">
          <cell r="E273">
            <v>2020</v>
          </cell>
        </row>
        <row r="274">
          <cell r="E274">
            <v>2016</v>
          </cell>
        </row>
        <row r="275">
          <cell r="E275">
            <v>2020</v>
          </cell>
        </row>
        <row r="276">
          <cell r="E276">
            <v>2016</v>
          </cell>
        </row>
        <row r="277">
          <cell r="E277">
            <v>2020</v>
          </cell>
        </row>
        <row r="278">
          <cell r="E278">
            <v>2016</v>
          </cell>
        </row>
        <row r="279">
          <cell r="E279">
            <v>2020</v>
          </cell>
        </row>
        <row r="280">
          <cell r="E280">
            <v>2018</v>
          </cell>
        </row>
        <row r="281">
          <cell r="E281">
            <v>2018</v>
          </cell>
        </row>
        <row r="282">
          <cell r="E282">
            <v>2018</v>
          </cell>
        </row>
        <row r="283">
          <cell r="E283">
            <v>2018</v>
          </cell>
        </row>
        <row r="284">
          <cell r="E284">
            <v>2018</v>
          </cell>
        </row>
        <row r="285">
          <cell r="E285">
            <v>2018</v>
          </cell>
        </row>
        <row r="286">
          <cell r="E286">
            <v>2018</v>
          </cell>
        </row>
        <row r="287">
          <cell r="E287">
            <v>2018</v>
          </cell>
        </row>
        <row r="288">
          <cell r="E288">
            <v>2018</v>
          </cell>
        </row>
        <row r="289">
          <cell r="E289">
            <v>2018</v>
          </cell>
        </row>
        <row r="290">
          <cell r="E290">
            <v>2018</v>
          </cell>
        </row>
        <row r="291">
          <cell r="E291">
            <v>2018</v>
          </cell>
        </row>
        <row r="292">
          <cell r="E292">
            <v>2018</v>
          </cell>
        </row>
        <row r="293">
          <cell r="E293">
            <v>2019</v>
          </cell>
        </row>
        <row r="294">
          <cell r="E294">
            <v>2019</v>
          </cell>
        </row>
        <row r="295">
          <cell r="E295">
            <v>2019</v>
          </cell>
        </row>
        <row r="296">
          <cell r="E296">
            <v>2019</v>
          </cell>
        </row>
        <row r="297">
          <cell r="E297">
            <v>2019</v>
          </cell>
        </row>
        <row r="298">
          <cell r="E298">
            <v>2019</v>
          </cell>
        </row>
        <row r="299">
          <cell r="E299">
            <v>2019</v>
          </cell>
        </row>
        <row r="300">
          <cell r="E300">
            <v>2019</v>
          </cell>
        </row>
        <row r="301">
          <cell r="E301">
            <v>2019</v>
          </cell>
        </row>
        <row r="302">
          <cell r="E302">
            <v>2019</v>
          </cell>
        </row>
        <row r="303">
          <cell r="E303">
            <v>2019</v>
          </cell>
        </row>
        <row r="304">
          <cell r="E304">
            <v>2019</v>
          </cell>
        </row>
        <row r="305">
          <cell r="E305">
            <v>2019</v>
          </cell>
        </row>
        <row r="306">
          <cell r="E306">
            <v>2017</v>
          </cell>
        </row>
        <row r="307">
          <cell r="E307">
            <v>2017</v>
          </cell>
        </row>
        <row r="308">
          <cell r="E308">
            <v>2017</v>
          </cell>
        </row>
        <row r="309">
          <cell r="E309">
            <v>2017</v>
          </cell>
        </row>
        <row r="310">
          <cell r="E310">
            <v>2017</v>
          </cell>
        </row>
        <row r="311">
          <cell r="E311">
            <v>2017</v>
          </cell>
        </row>
        <row r="312">
          <cell r="E312">
            <v>2017</v>
          </cell>
        </row>
        <row r="313">
          <cell r="E313">
            <v>2017</v>
          </cell>
        </row>
        <row r="314">
          <cell r="E314">
            <v>2017</v>
          </cell>
        </row>
        <row r="315">
          <cell r="E315">
            <v>2017</v>
          </cell>
        </row>
        <row r="316">
          <cell r="E316">
            <v>2017</v>
          </cell>
        </row>
        <row r="317">
          <cell r="E317">
            <v>2017</v>
          </cell>
        </row>
        <row r="318">
          <cell r="E318">
            <v>2017</v>
          </cell>
        </row>
        <row r="319">
          <cell r="E319">
            <v>2016</v>
          </cell>
        </row>
        <row r="320">
          <cell r="E320">
            <v>2020</v>
          </cell>
        </row>
        <row r="321">
          <cell r="E321">
            <v>2016</v>
          </cell>
        </row>
        <row r="322">
          <cell r="E322">
            <v>2020</v>
          </cell>
        </row>
        <row r="323">
          <cell r="E323">
            <v>2016</v>
          </cell>
        </row>
        <row r="324">
          <cell r="E324">
            <v>2020</v>
          </cell>
        </row>
        <row r="325">
          <cell r="E325">
            <v>2016</v>
          </cell>
        </row>
        <row r="326">
          <cell r="E326">
            <v>2020</v>
          </cell>
        </row>
        <row r="327">
          <cell r="E327">
            <v>2016</v>
          </cell>
        </row>
        <row r="328">
          <cell r="E328">
            <v>2020</v>
          </cell>
        </row>
        <row r="329">
          <cell r="E329">
            <v>2016</v>
          </cell>
        </row>
        <row r="330">
          <cell r="E330">
            <v>2020</v>
          </cell>
        </row>
        <row r="331">
          <cell r="E331">
            <v>2016</v>
          </cell>
        </row>
        <row r="332">
          <cell r="E332">
            <v>2020</v>
          </cell>
        </row>
        <row r="333">
          <cell r="E333">
            <v>2016</v>
          </cell>
        </row>
        <row r="334">
          <cell r="E334">
            <v>2018</v>
          </cell>
        </row>
        <row r="335">
          <cell r="E335">
            <v>2018</v>
          </cell>
        </row>
        <row r="336">
          <cell r="E336">
            <v>2019</v>
          </cell>
        </row>
        <row r="337">
          <cell r="E337">
            <v>2019</v>
          </cell>
        </row>
        <row r="338">
          <cell r="E338">
            <v>2017</v>
          </cell>
        </row>
        <row r="339">
          <cell r="E339">
            <v>2017</v>
          </cell>
        </row>
        <row r="340">
          <cell r="E340">
            <v>2020</v>
          </cell>
        </row>
        <row r="341">
          <cell r="E341">
            <v>2016</v>
          </cell>
        </row>
        <row r="342">
          <cell r="E342">
            <v>2020</v>
          </cell>
        </row>
        <row r="343">
          <cell r="E343">
            <v>2016</v>
          </cell>
        </row>
        <row r="344">
          <cell r="E344">
            <v>2020</v>
          </cell>
        </row>
        <row r="345">
          <cell r="E345">
            <v>2016</v>
          </cell>
        </row>
        <row r="346">
          <cell r="E346">
            <v>2020</v>
          </cell>
        </row>
        <row r="347">
          <cell r="E347">
            <v>2016</v>
          </cell>
        </row>
        <row r="348">
          <cell r="E348">
            <v>2020</v>
          </cell>
        </row>
        <row r="349">
          <cell r="E349">
            <v>2016</v>
          </cell>
        </row>
        <row r="350">
          <cell r="E350">
            <v>2020</v>
          </cell>
        </row>
        <row r="351">
          <cell r="E351">
            <v>2016</v>
          </cell>
        </row>
        <row r="352">
          <cell r="E352">
            <v>2020</v>
          </cell>
        </row>
        <row r="353">
          <cell r="E353">
            <v>2016</v>
          </cell>
        </row>
        <row r="354">
          <cell r="E354">
            <v>2020</v>
          </cell>
        </row>
        <row r="355">
          <cell r="E355">
            <v>2016</v>
          </cell>
        </row>
        <row r="356">
          <cell r="E356">
            <v>2020</v>
          </cell>
        </row>
        <row r="357">
          <cell r="E357">
            <v>2016</v>
          </cell>
        </row>
        <row r="358">
          <cell r="E358">
            <v>2020</v>
          </cell>
        </row>
        <row r="359">
          <cell r="E359">
            <v>2016</v>
          </cell>
        </row>
        <row r="360">
          <cell r="E360">
            <v>2020</v>
          </cell>
        </row>
        <row r="361">
          <cell r="E361">
            <v>2016</v>
          </cell>
        </row>
        <row r="362">
          <cell r="E362">
            <v>2020</v>
          </cell>
        </row>
        <row r="363">
          <cell r="E363">
            <v>2016</v>
          </cell>
        </row>
        <row r="364">
          <cell r="E364">
            <v>2020</v>
          </cell>
        </row>
        <row r="365">
          <cell r="E365">
            <v>2016</v>
          </cell>
        </row>
        <row r="366">
          <cell r="E366">
            <v>2020</v>
          </cell>
        </row>
        <row r="367">
          <cell r="E367">
            <v>2016</v>
          </cell>
        </row>
        <row r="368">
          <cell r="E368">
            <v>2020</v>
          </cell>
        </row>
        <row r="369">
          <cell r="E369">
            <v>2016</v>
          </cell>
        </row>
        <row r="370">
          <cell r="E370">
            <v>2020</v>
          </cell>
        </row>
        <row r="371">
          <cell r="E371">
            <v>2016</v>
          </cell>
        </row>
        <row r="372">
          <cell r="E372">
            <v>2020</v>
          </cell>
        </row>
        <row r="373">
          <cell r="E373">
            <v>2016</v>
          </cell>
        </row>
        <row r="374">
          <cell r="E374">
            <v>2020</v>
          </cell>
        </row>
        <row r="375">
          <cell r="E375">
            <v>2016</v>
          </cell>
        </row>
        <row r="376">
          <cell r="E376">
            <v>2020</v>
          </cell>
        </row>
        <row r="377">
          <cell r="E377">
            <v>2016</v>
          </cell>
        </row>
        <row r="378">
          <cell r="E378">
            <v>2018</v>
          </cell>
        </row>
        <row r="379">
          <cell r="E379">
            <v>2018</v>
          </cell>
        </row>
        <row r="380">
          <cell r="E380">
            <v>2018</v>
          </cell>
        </row>
        <row r="381">
          <cell r="E381">
            <v>2018</v>
          </cell>
        </row>
        <row r="382">
          <cell r="E382">
            <v>2018</v>
          </cell>
        </row>
        <row r="383">
          <cell r="E383">
            <v>2018</v>
          </cell>
        </row>
        <row r="384">
          <cell r="E384">
            <v>2018</v>
          </cell>
        </row>
        <row r="385">
          <cell r="E385">
            <v>2018</v>
          </cell>
        </row>
        <row r="386">
          <cell r="E386">
            <v>2018</v>
          </cell>
        </row>
        <row r="387">
          <cell r="E387">
            <v>2018</v>
          </cell>
        </row>
        <row r="388">
          <cell r="E388">
            <v>2018</v>
          </cell>
        </row>
        <row r="389">
          <cell r="E389">
            <v>2018</v>
          </cell>
        </row>
        <row r="390">
          <cell r="E390">
            <v>2018</v>
          </cell>
        </row>
        <row r="391">
          <cell r="E391">
            <v>2018</v>
          </cell>
        </row>
        <row r="392">
          <cell r="E392">
            <v>2018</v>
          </cell>
        </row>
        <row r="393">
          <cell r="E393">
            <v>2018</v>
          </cell>
        </row>
        <row r="394">
          <cell r="E394">
            <v>2018</v>
          </cell>
        </row>
        <row r="395">
          <cell r="E395">
            <v>2018</v>
          </cell>
        </row>
        <row r="396">
          <cell r="E396">
            <v>2018</v>
          </cell>
        </row>
        <row r="397">
          <cell r="E397">
            <v>2018</v>
          </cell>
        </row>
        <row r="398">
          <cell r="E398">
            <v>2018</v>
          </cell>
        </row>
        <row r="399">
          <cell r="E399">
            <v>2018</v>
          </cell>
        </row>
        <row r="400">
          <cell r="E400">
            <v>2018</v>
          </cell>
        </row>
        <row r="401">
          <cell r="E401">
            <v>2018</v>
          </cell>
        </row>
        <row r="402">
          <cell r="E402">
            <v>2018</v>
          </cell>
        </row>
        <row r="403">
          <cell r="E403">
            <v>2018</v>
          </cell>
        </row>
        <row r="404">
          <cell r="E404">
            <v>2018</v>
          </cell>
        </row>
        <row r="405">
          <cell r="E405">
            <v>2018</v>
          </cell>
        </row>
        <row r="406">
          <cell r="E406">
            <v>2018</v>
          </cell>
        </row>
        <row r="407">
          <cell r="E407">
            <v>2018</v>
          </cell>
        </row>
        <row r="408">
          <cell r="E408">
            <v>2018</v>
          </cell>
        </row>
        <row r="409">
          <cell r="E409">
            <v>2018</v>
          </cell>
        </row>
        <row r="410">
          <cell r="E410">
            <v>2018</v>
          </cell>
        </row>
        <row r="411">
          <cell r="E411">
            <v>2018</v>
          </cell>
        </row>
        <row r="412">
          <cell r="E412">
            <v>2018</v>
          </cell>
        </row>
        <row r="413">
          <cell r="E413">
            <v>2018</v>
          </cell>
        </row>
        <row r="414">
          <cell r="E414">
            <v>2019</v>
          </cell>
        </row>
        <row r="415">
          <cell r="E415">
            <v>2019</v>
          </cell>
        </row>
        <row r="416">
          <cell r="E416">
            <v>2019</v>
          </cell>
        </row>
        <row r="417">
          <cell r="E417">
            <v>2019</v>
          </cell>
        </row>
        <row r="418">
          <cell r="E418">
            <v>2019</v>
          </cell>
        </row>
        <row r="419">
          <cell r="E419">
            <v>2019</v>
          </cell>
        </row>
        <row r="420">
          <cell r="E420">
            <v>2019</v>
          </cell>
        </row>
        <row r="421">
          <cell r="E421">
            <v>2019</v>
          </cell>
        </row>
        <row r="422">
          <cell r="E422">
            <v>2019</v>
          </cell>
        </row>
        <row r="423">
          <cell r="E423">
            <v>2019</v>
          </cell>
        </row>
        <row r="424">
          <cell r="E424">
            <v>2019</v>
          </cell>
        </row>
        <row r="425">
          <cell r="E425">
            <v>2019</v>
          </cell>
        </row>
        <row r="426">
          <cell r="E426">
            <v>2019</v>
          </cell>
        </row>
        <row r="427">
          <cell r="E427">
            <v>2019</v>
          </cell>
        </row>
        <row r="428">
          <cell r="E428">
            <v>2019</v>
          </cell>
        </row>
        <row r="429">
          <cell r="E429">
            <v>2019</v>
          </cell>
        </row>
        <row r="430">
          <cell r="E430">
            <v>2019</v>
          </cell>
        </row>
        <row r="431">
          <cell r="E431">
            <v>2019</v>
          </cell>
        </row>
        <row r="432">
          <cell r="E432">
            <v>2019</v>
          </cell>
        </row>
        <row r="433">
          <cell r="E433">
            <v>2019</v>
          </cell>
        </row>
        <row r="434">
          <cell r="E434">
            <v>2019</v>
          </cell>
        </row>
        <row r="435">
          <cell r="E435">
            <v>2019</v>
          </cell>
        </row>
        <row r="436">
          <cell r="E436">
            <v>2019</v>
          </cell>
        </row>
        <row r="437">
          <cell r="E437">
            <v>2019</v>
          </cell>
        </row>
        <row r="438">
          <cell r="E438">
            <v>2019</v>
          </cell>
        </row>
        <row r="439">
          <cell r="E439">
            <v>2019</v>
          </cell>
        </row>
        <row r="440">
          <cell r="E440">
            <v>2019</v>
          </cell>
        </row>
        <row r="441">
          <cell r="E441">
            <v>2019</v>
          </cell>
        </row>
        <row r="442">
          <cell r="E442">
            <v>2019</v>
          </cell>
        </row>
        <row r="443">
          <cell r="E443">
            <v>2019</v>
          </cell>
        </row>
        <row r="444">
          <cell r="E444">
            <v>2019</v>
          </cell>
        </row>
        <row r="445">
          <cell r="E445">
            <v>2019</v>
          </cell>
        </row>
        <row r="446">
          <cell r="E446">
            <v>2019</v>
          </cell>
        </row>
        <row r="447">
          <cell r="E447">
            <v>2019</v>
          </cell>
        </row>
        <row r="448">
          <cell r="E448">
            <v>2019</v>
          </cell>
        </row>
        <row r="449">
          <cell r="E449">
            <v>2019</v>
          </cell>
        </row>
        <row r="450">
          <cell r="E450">
            <v>2017</v>
          </cell>
        </row>
        <row r="451">
          <cell r="E451">
            <v>2017</v>
          </cell>
        </row>
        <row r="452">
          <cell r="E452">
            <v>2017</v>
          </cell>
        </row>
        <row r="453">
          <cell r="E453">
            <v>2017</v>
          </cell>
        </row>
        <row r="454">
          <cell r="E454">
            <v>2017</v>
          </cell>
        </row>
        <row r="455">
          <cell r="E455">
            <v>2017</v>
          </cell>
        </row>
        <row r="456">
          <cell r="E456">
            <v>2017</v>
          </cell>
        </row>
        <row r="457">
          <cell r="E457">
            <v>2017</v>
          </cell>
        </row>
        <row r="458">
          <cell r="E458">
            <v>2017</v>
          </cell>
        </row>
        <row r="459">
          <cell r="E459">
            <v>2017</v>
          </cell>
        </row>
        <row r="460">
          <cell r="E460">
            <v>2017</v>
          </cell>
        </row>
        <row r="461">
          <cell r="E461">
            <v>2017</v>
          </cell>
        </row>
        <row r="462">
          <cell r="E462">
            <v>2017</v>
          </cell>
        </row>
        <row r="463">
          <cell r="E463">
            <v>2017</v>
          </cell>
        </row>
        <row r="464">
          <cell r="E464">
            <v>2017</v>
          </cell>
        </row>
        <row r="465">
          <cell r="E465">
            <v>2017</v>
          </cell>
        </row>
        <row r="466">
          <cell r="E466">
            <v>2017</v>
          </cell>
        </row>
        <row r="467">
          <cell r="E467">
            <v>2017</v>
          </cell>
        </row>
        <row r="468">
          <cell r="E468">
            <v>2017</v>
          </cell>
        </row>
        <row r="469">
          <cell r="E469">
            <v>2017</v>
          </cell>
        </row>
        <row r="470">
          <cell r="E470">
            <v>2017</v>
          </cell>
        </row>
        <row r="471">
          <cell r="E471">
            <v>2017</v>
          </cell>
        </row>
        <row r="472">
          <cell r="E472">
            <v>2017</v>
          </cell>
        </row>
        <row r="473">
          <cell r="E473">
            <v>2017</v>
          </cell>
        </row>
        <row r="474">
          <cell r="E474">
            <v>2017</v>
          </cell>
        </row>
        <row r="475">
          <cell r="E475">
            <v>2017</v>
          </cell>
        </row>
        <row r="476">
          <cell r="E476">
            <v>2017</v>
          </cell>
        </row>
        <row r="477">
          <cell r="E477">
            <v>2017</v>
          </cell>
        </row>
        <row r="478">
          <cell r="E478">
            <v>2017</v>
          </cell>
        </row>
        <row r="479">
          <cell r="E479">
            <v>2017</v>
          </cell>
        </row>
        <row r="480">
          <cell r="E480">
            <v>2017</v>
          </cell>
        </row>
        <row r="481">
          <cell r="E481">
            <v>2017</v>
          </cell>
        </row>
        <row r="482">
          <cell r="E482">
            <v>2017</v>
          </cell>
        </row>
        <row r="483">
          <cell r="E483">
            <v>2017</v>
          </cell>
        </row>
        <row r="484">
          <cell r="E484">
            <v>2017</v>
          </cell>
        </row>
        <row r="485">
          <cell r="E485">
            <v>2017</v>
          </cell>
        </row>
        <row r="486">
          <cell r="E486">
            <v>2020</v>
          </cell>
        </row>
        <row r="487">
          <cell r="E487">
            <v>2016</v>
          </cell>
        </row>
        <row r="488">
          <cell r="E488">
            <v>2020</v>
          </cell>
        </row>
        <row r="489">
          <cell r="E489">
            <v>2016</v>
          </cell>
        </row>
        <row r="490">
          <cell r="E490">
            <v>2020</v>
          </cell>
        </row>
        <row r="491">
          <cell r="E491">
            <v>2016</v>
          </cell>
        </row>
        <row r="492">
          <cell r="E492">
            <v>2020</v>
          </cell>
        </row>
        <row r="493">
          <cell r="E493">
            <v>2016</v>
          </cell>
        </row>
        <row r="494">
          <cell r="E494">
            <v>2020</v>
          </cell>
        </row>
        <row r="495">
          <cell r="E495">
            <v>2016</v>
          </cell>
        </row>
        <row r="496">
          <cell r="E496">
            <v>2020</v>
          </cell>
        </row>
        <row r="497">
          <cell r="E497">
            <v>2016</v>
          </cell>
        </row>
        <row r="498">
          <cell r="E498">
            <v>2020</v>
          </cell>
        </row>
        <row r="499">
          <cell r="E499">
            <v>2016</v>
          </cell>
        </row>
        <row r="500">
          <cell r="E500">
            <v>2020</v>
          </cell>
        </row>
        <row r="501">
          <cell r="E501">
            <v>2016</v>
          </cell>
        </row>
        <row r="502">
          <cell r="E502">
            <v>2020</v>
          </cell>
        </row>
        <row r="503">
          <cell r="E503">
            <v>2016</v>
          </cell>
        </row>
        <row r="504">
          <cell r="E504">
            <v>2020</v>
          </cell>
        </row>
        <row r="505">
          <cell r="E505">
            <v>2016</v>
          </cell>
        </row>
        <row r="506">
          <cell r="E506">
            <v>2020</v>
          </cell>
        </row>
        <row r="507">
          <cell r="E507">
            <v>2016</v>
          </cell>
        </row>
        <row r="508">
          <cell r="E508">
            <v>2020</v>
          </cell>
        </row>
        <row r="509">
          <cell r="E509">
            <v>2016</v>
          </cell>
        </row>
        <row r="510">
          <cell r="E510">
            <v>2020</v>
          </cell>
        </row>
        <row r="511">
          <cell r="E511">
            <v>2016</v>
          </cell>
        </row>
        <row r="512">
          <cell r="E512">
            <v>2020</v>
          </cell>
        </row>
        <row r="513">
          <cell r="E513">
            <v>2016</v>
          </cell>
        </row>
        <row r="514">
          <cell r="E514">
            <v>2020</v>
          </cell>
        </row>
        <row r="515">
          <cell r="E515">
            <v>2016</v>
          </cell>
        </row>
        <row r="516">
          <cell r="E516">
            <v>2020</v>
          </cell>
        </row>
        <row r="517">
          <cell r="E517">
            <v>2016</v>
          </cell>
        </row>
        <row r="518">
          <cell r="E518">
            <v>2020</v>
          </cell>
        </row>
        <row r="519">
          <cell r="E519">
            <v>2016</v>
          </cell>
        </row>
        <row r="520">
          <cell r="E520">
            <v>2020</v>
          </cell>
        </row>
        <row r="521">
          <cell r="E521">
            <v>2016</v>
          </cell>
        </row>
        <row r="522">
          <cell r="E522">
            <v>2020</v>
          </cell>
        </row>
        <row r="523">
          <cell r="E523">
            <v>2016</v>
          </cell>
        </row>
        <row r="524">
          <cell r="E524">
            <v>2020</v>
          </cell>
        </row>
        <row r="525">
          <cell r="E525">
            <v>2016</v>
          </cell>
        </row>
        <row r="526">
          <cell r="E526">
            <v>2020</v>
          </cell>
        </row>
        <row r="527">
          <cell r="E527">
            <v>2016</v>
          </cell>
        </row>
        <row r="528">
          <cell r="E528">
            <v>2020</v>
          </cell>
        </row>
        <row r="529">
          <cell r="E529">
            <v>2016</v>
          </cell>
        </row>
        <row r="530">
          <cell r="E530">
            <v>2020</v>
          </cell>
        </row>
        <row r="531">
          <cell r="E531">
            <v>2018</v>
          </cell>
        </row>
        <row r="532">
          <cell r="E532">
            <v>2018</v>
          </cell>
        </row>
        <row r="533">
          <cell r="E533">
            <v>2018</v>
          </cell>
        </row>
        <row r="534">
          <cell r="E534">
            <v>2018</v>
          </cell>
        </row>
        <row r="535">
          <cell r="E535">
            <v>2018</v>
          </cell>
        </row>
        <row r="536">
          <cell r="E536">
            <v>2018</v>
          </cell>
        </row>
        <row r="537">
          <cell r="E537">
            <v>2018</v>
          </cell>
        </row>
        <row r="538">
          <cell r="E538">
            <v>2018</v>
          </cell>
        </row>
        <row r="539">
          <cell r="E539">
            <v>2018</v>
          </cell>
        </row>
        <row r="540">
          <cell r="E540">
            <v>2019</v>
          </cell>
        </row>
        <row r="541">
          <cell r="E541">
            <v>2019</v>
          </cell>
        </row>
        <row r="542">
          <cell r="E542">
            <v>2019</v>
          </cell>
        </row>
        <row r="543">
          <cell r="E543">
            <v>2019</v>
          </cell>
        </row>
        <row r="544">
          <cell r="E544">
            <v>2019</v>
          </cell>
        </row>
        <row r="545">
          <cell r="E545">
            <v>2019</v>
          </cell>
        </row>
        <row r="546">
          <cell r="E546">
            <v>2019</v>
          </cell>
        </row>
        <row r="547">
          <cell r="E547">
            <v>2019</v>
          </cell>
        </row>
        <row r="548">
          <cell r="E548">
            <v>2019</v>
          </cell>
        </row>
        <row r="549">
          <cell r="E549">
            <v>2017</v>
          </cell>
        </row>
        <row r="550">
          <cell r="E550">
            <v>2017</v>
          </cell>
        </row>
        <row r="551">
          <cell r="E551">
            <v>2017</v>
          </cell>
        </row>
        <row r="552">
          <cell r="E552">
            <v>2017</v>
          </cell>
        </row>
        <row r="553">
          <cell r="E553">
            <v>2017</v>
          </cell>
        </row>
        <row r="554">
          <cell r="E554">
            <v>2017</v>
          </cell>
        </row>
        <row r="555">
          <cell r="E555">
            <v>2017</v>
          </cell>
        </row>
        <row r="556">
          <cell r="E556">
            <v>2017</v>
          </cell>
        </row>
        <row r="557">
          <cell r="E557">
            <v>2017</v>
          </cell>
        </row>
        <row r="558">
          <cell r="E558">
            <v>2016</v>
          </cell>
        </row>
        <row r="559">
          <cell r="E559">
            <v>2020</v>
          </cell>
        </row>
        <row r="560">
          <cell r="E560">
            <v>2016</v>
          </cell>
        </row>
        <row r="561">
          <cell r="E561">
            <v>2020</v>
          </cell>
        </row>
        <row r="562">
          <cell r="E562">
            <v>2016</v>
          </cell>
        </row>
        <row r="563">
          <cell r="E563">
            <v>2020</v>
          </cell>
        </row>
        <row r="564">
          <cell r="E564">
            <v>2016</v>
          </cell>
        </row>
        <row r="565">
          <cell r="E565">
            <v>2020</v>
          </cell>
        </row>
        <row r="566">
          <cell r="E566">
            <v>2016</v>
          </cell>
        </row>
        <row r="567">
          <cell r="E567">
            <v>2020</v>
          </cell>
        </row>
        <row r="568">
          <cell r="E568">
            <v>2016</v>
          </cell>
        </row>
        <row r="569">
          <cell r="E569">
            <v>2020</v>
          </cell>
        </row>
        <row r="570">
          <cell r="E570">
            <v>2016</v>
          </cell>
        </row>
        <row r="571">
          <cell r="E571">
            <v>2020</v>
          </cell>
        </row>
        <row r="572">
          <cell r="E572">
            <v>2016</v>
          </cell>
        </row>
        <row r="573">
          <cell r="E573">
            <v>2020</v>
          </cell>
        </row>
        <row r="574">
          <cell r="E574">
            <v>2016</v>
          </cell>
        </row>
        <row r="575">
          <cell r="E575">
            <v>2020</v>
          </cell>
        </row>
        <row r="576">
          <cell r="E576">
            <v>2016</v>
          </cell>
        </row>
        <row r="577">
          <cell r="E577">
            <v>2020</v>
          </cell>
        </row>
        <row r="578">
          <cell r="E578">
            <v>2016</v>
          </cell>
        </row>
        <row r="579">
          <cell r="E579">
            <v>2020</v>
          </cell>
        </row>
        <row r="580">
          <cell r="E580">
            <v>2016</v>
          </cell>
        </row>
        <row r="581">
          <cell r="E581">
            <v>2020</v>
          </cell>
        </row>
        <row r="582">
          <cell r="E582">
            <v>2016</v>
          </cell>
        </row>
        <row r="583">
          <cell r="E583">
            <v>2020</v>
          </cell>
        </row>
        <row r="584">
          <cell r="E584">
            <v>2016</v>
          </cell>
        </row>
        <row r="585">
          <cell r="E585">
            <v>2020</v>
          </cell>
        </row>
        <row r="586">
          <cell r="E586">
            <v>2016</v>
          </cell>
        </row>
        <row r="587">
          <cell r="E587">
            <v>2020</v>
          </cell>
        </row>
        <row r="588">
          <cell r="E588">
            <v>2016</v>
          </cell>
        </row>
        <row r="589">
          <cell r="E589">
            <v>2020</v>
          </cell>
        </row>
        <row r="590">
          <cell r="E590">
            <v>2016</v>
          </cell>
        </row>
        <row r="591">
          <cell r="E591">
            <v>2020</v>
          </cell>
        </row>
        <row r="592">
          <cell r="E592">
            <v>2016</v>
          </cell>
        </row>
        <row r="593">
          <cell r="E593">
            <v>2020</v>
          </cell>
        </row>
        <row r="594">
          <cell r="E594">
            <v>2016</v>
          </cell>
        </row>
        <row r="595">
          <cell r="E595">
            <v>2020</v>
          </cell>
        </row>
        <row r="596">
          <cell r="E596">
            <v>2016</v>
          </cell>
        </row>
        <row r="597">
          <cell r="E597">
            <v>2020</v>
          </cell>
        </row>
        <row r="598">
          <cell r="E598">
            <v>2016</v>
          </cell>
        </row>
        <row r="599">
          <cell r="E599">
            <v>2020</v>
          </cell>
        </row>
        <row r="600">
          <cell r="E600">
            <v>2016</v>
          </cell>
        </row>
        <row r="601">
          <cell r="E601">
            <v>2020</v>
          </cell>
        </row>
        <row r="602">
          <cell r="E602">
            <v>2016</v>
          </cell>
        </row>
        <row r="603">
          <cell r="E603">
            <v>2020</v>
          </cell>
        </row>
        <row r="604">
          <cell r="E604">
            <v>2018</v>
          </cell>
        </row>
        <row r="605">
          <cell r="E605">
            <v>2018</v>
          </cell>
        </row>
        <row r="606">
          <cell r="E606">
            <v>2018</v>
          </cell>
        </row>
        <row r="607">
          <cell r="E607">
            <v>2018</v>
          </cell>
        </row>
        <row r="608">
          <cell r="E608">
            <v>2018</v>
          </cell>
        </row>
        <row r="609">
          <cell r="E609">
            <v>2018</v>
          </cell>
        </row>
        <row r="610">
          <cell r="E610">
            <v>2018</v>
          </cell>
        </row>
        <row r="611">
          <cell r="E611">
            <v>2018</v>
          </cell>
        </row>
        <row r="612">
          <cell r="E612">
            <v>2018</v>
          </cell>
        </row>
        <row r="613">
          <cell r="E613">
            <v>2018</v>
          </cell>
        </row>
        <row r="614">
          <cell r="E614">
            <v>2018</v>
          </cell>
        </row>
        <row r="615">
          <cell r="E615">
            <v>2018</v>
          </cell>
        </row>
        <row r="616">
          <cell r="E616">
            <v>2018</v>
          </cell>
        </row>
        <row r="617">
          <cell r="E617">
            <v>2018</v>
          </cell>
        </row>
        <row r="618">
          <cell r="E618">
            <v>2018</v>
          </cell>
        </row>
        <row r="619">
          <cell r="E619">
            <v>2018</v>
          </cell>
        </row>
        <row r="620">
          <cell r="E620">
            <v>2018</v>
          </cell>
        </row>
        <row r="621">
          <cell r="E621">
            <v>2018</v>
          </cell>
        </row>
        <row r="622">
          <cell r="E622">
            <v>2018</v>
          </cell>
        </row>
        <row r="623">
          <cell r="E623">
            <v>2018</v>
          </cell>
        </row>
        <row r="624">
          <cell r="E624">
            <v>2018</v>
          </cell>
        </row>
        <row r="625">
          <cell r="E625">
            <v>2018</v>
          </cell>
        </row>
        <row r="626">
          <cell r="E626">
            <v>2018</v>
          </cell>
        </row>
        <row r="627">
          <cell r="E627">
            <v>2018</v>
          </cell>
        </row>
        <row r="628">
          <cell r="E628">
            <v>2018</v>
          </cell>
        </row>
        <row r="629">
          <cell r="E629">
            <v>2018</v>
          </cell>
        </row>
        <row r="630">
          <cell r="E630">
            <v>2018</v>
          </cell>
        </row>
        <row r="631">
          <cell r="E631">
            <v>2018</v>
          </cell>
        </row>
        <row r="632">
          <cell r="E632">
            <v>2018</v>
          </cell>
        </row>
        <row r="633">
          <cell r="E633">
            <v>2018</v>
          </cell>
        </row>
        <row r="634">
          <cell r="E634">
            <v>2018</v>
          </cell>
        </row>
        <row r="635">
          <cell r="E635">
            <v>2018</v>
          </cell>
        </row>
        <row r="636">
          <cell r="E636">
            <v>2018</v>
          </cell>
        </row>
        <row r="637">
          <cell r="E637">
            <v>2018</v>
          </cell>
        </row>
        <row r="638">
          <cell r="E638">
            <v>2018</v>
          </cell>
        </row>
        <row r="639">
          <cell r="E639">
            <v>2018</v>
          </cell>
        </row>
        <row r="640">
          <cell r="E640">
            <v>2018</v>
          </cell>
        </row>
        <row r="641">
          <cell r="E641">
            <v>2019</v>
          </cell>
        </row>
        <row r="642">
          <cell r="E642">
            <v>2019</v>
          </cell>
        </row>
        <row r="643">
          <cell r="E643">
            <v>2019</v>
          </cell>
        </row>
        <row r="644">
          <cell r="E644">
            <v>2019</v>
          </cell>
        </row>
        <row r="645">
          <cell r="E645">
            <v>2019</v>
          </cell>
        </row>
        <row r="646">
          <cell r="E646">
            <v>2019</v>
          </cell>
        </row>
        <row r="647">
          <cell r="E647">
            <v>2019</v>
          </cell>
        </row>
        <row r="648">
          <cell r="E648">
            <v>2019</v>
          </cell>
        </row>
        <row r="649">
          <cell r="E649">
            <v>2019</v>
          </cell>
        </row>
        <row r="650">
          <cell r="E650">
            <v>2019</v>
          </cell>
        </row>
        <row r="651">
          <cell r="E651">
            <v>2019</v>
          </cell>
        </row>
        <row r="652">
          <cell r="E652">
            <v>2019</v>
          </cell>
        </row>
        <row r="653">
          <cell r="E653">
            <v>2019</v>
          </cell>
        </row>
        <row r="654">
          <cell r="E654">
            <v>2019</v>
          </cell>
        </row>
        <row r="655">
          <cell r="E655">
            <v>2019</v>
          </cell>
        </row>
        <row r="656">
          <cell r="E656">
            <v>2019</v>
          </cell>
        </row>
        <row r="657">
          <cell r="E657">
            <v>2019</v>
          </cell>
        </row>
        <row r="658">
          <cell r="E658">
            <v>2019</v>
          </cell>
        </row>
        <row r="659">
          <cell r="E659">
            <v>2019</v>
          </cell>
        </row>
        <row r="660">
          <cell r="E660">
            <v>2019</v>
          </cell>
        </row>
        <row r="661">
          <cell r="E661">
            <v>2019</v>
          </cell>
        </row>
        <row r="662">
          <cell r="E662">
            <v>2019</v>
          </cell>
        </row>
        <row r="663">
          <cell r="E663">
            <v>2019</v>
          </cell>
        </row>
        <row r="664">
          <cell r="E664">
            <v>2019</v>
          </cell>
        </row>
        <row r="665">
          <cell r="E665">
            <v>2019</v>
          </cell>
        </row>
        <row r="666">
          <cell r="E666">
            <v>2019</v>
          </cell>
        </row>
        <row r="667">
          <cell r="E667">
            <v>2019</v>
          </cell>
        </row>
        <row r="668">
          <cell r="E668">
            <v>2019</v>
          </cell>
        </row>
        <row r="669">
          <cell r="E669">
            <v>2019</v>
          </cell>
        </row>
        <row r="670">
          <cell r="E670">
            <v>2019</v>
          </cell>
        </row>
        <row r="671">
          <cell r="E671">
            <v>2019</v>
          </cell>
        </row>
        <row r="672">
          <cell r="E672">
            <v>2019</v>
          </cell>
        </row>
        <row r="673">
          <cell r="E673">
            <v>2019</v>
          </cell>
        </row>
        <row r="674">
          <cell r="E674">
            <v>2019</v>
          </cell>
        </row>
        <row r="675">
          <cell r="E675">
            <v>2019</v>
          </cell>
        </row>
        <row r="676">
          <cell r="E676">
            <v>2019</v>
          </cell>
        </row>
        <row r="677">
          <cell r="E677">
            <v>2019</v>
          </cell>
        </row>
        <row r="678">
          <cell r="E678">
            <v>2017</v>
          </cell>
        </row>
        <row r="679">
          <cell r="E679">
            <v>2017</v>
          </cell>
        </row>
        <row r="680">
          <cell r="E680">
            <v>2017</v>
          </cell>
        </row>
        <row r="681">
          <cell r="E681">
            <v>2017</v>
          </cell>
        </row>
        <row r="682">
          <cell r="E682">
            <v>2017</v>
          </cell>
        </row>
        <row r="683">
          <cell r="E683">
            <v>2017</v>
          </cell>
        </row>
        <row r="684">
          <cell r="E684">
            <v>2017</v>
          </cell>
        </row>
        <row r="685">
          <cell r="E685">
            <v>2017</v>
          </cell>
        </row>
        <row r="686">
          <cell r="E686">
            <v>2017</v>
          </cell>
        </row>
        <row r="687">
          <cell r="E687">
            <v>2017</v>
          </cell>
        </row>
        <row r="688">
          <cell r="E688">
            <v>2017</v>
          </cell>
        </row>
        <row r="689">
          <cell r="E689">
            <v>2017</v>
          </cell>
        </row>
        <row r="690">
          <cell r="E690">
            <v>2017</v>
          </cell>
        </row>
        <row r="691">
          <cell r="E691">
            <v>2017</v>
          </cell>
        </row>
        <row r="692">
          <cell r="E692">
            <v>2017</v>
          </cell>
        </row>
        <row r="693">
          <cell r="E693">
            <v>2017</v>
          </cell>
        </row>
        <row r="694">
          <cell r="E694">
            <v>2017</v>
          </cell>
        </row>
        <row r="695">
          <cell r="E695">
            <v>2017</v>
          </cell>
        </row>
        <row r="696">
          <cell r="E696">
            <v>2017</v>
          </cell>
        </row>
        <row r="697">
          <cell r="E697">
            <v>2017</v>
          </cell>
        </row>
        <row r="698">
          <cell r="E698">
            <v>2017</v>
          </cell>
        </row>
        <row r="699">
          <cell r="E699">
            <v>2017</v>
          </cell>
        </row>
        <row r="700">
          <cell r="E700">
            <v>2017</v>
          </cell>
        </row>
        <row r="701">
          <cell r="E701">
            <v>2017</v>
          </cell>
        </row>
        <row r="702">
          <cell r="E702">
            <v>2017</v>
          </cell>
        </row>
        <row r="703">
          <cell r="E703">
            <v>2017</v>
          </cell>
        </row>
        <row r="704">
          <cell r="E704">
            <v>2017</v>
          </cell>
        </row>
        <row r="705">
          <cell r="E705">
            <v>2017</v>
          </cell>
        </row>
        <row r="706">
          <cell r="E706">
            <v>2017</v>
          </cell>
        </row>
        <row r="707">
          <cell r="E707">
            <v>2017</v>
          </cell>
        </row>
        <row r="708">
          <cell r="E708">
            <v>2017</v>
          </cell>
        </row>
        <row r="709">
          <cell r="E709">
            <v>2017</v>
          </cell>
        </row>
        <row r="710">
          <cell r="E710">
            <v>2017</v>
          </cell>
        </row>
        <row r="711">
          <cell r="E711">
            <v>2017</v>
          </cell>
        </row>
        <row r="712">
          <cell r="E712">
            <v>2017</v>
          </cell>
        </row>
        <row r="713">
          <cell r="E713">
            <v>2017</v>
          </cell>
        </row>
        <row r="714">
          <cell r="E714">
            <v>2017</v>
          </cell>
        </row>
        <row r="715">
          <cell r="E715">
            <v>2016</v>
          </cell>
        </row>
        <row r="716">
          <cell r="E716">
            <v>2020</v>
          </cell>
        </row>
        <row r="717">
          <cell r="E717">
            <v>2016</v>
          </cell>
        </row>
        <row r="718">
          <cell r="E718">
            <v>2020</v>
          </cell>
        </row>
        <row r="719">
          <cell r="E719">
            <v>2016</v>
          </cell>
        </row>
        <row r="720">
          <cell r="E720">
            <v>2020</v>
          </cell>
        </row>
        <row r="721">
          <cell r="E721">
            <v>2016</v>
          </cell>
        </row>
        <row r="722">
          <cell r="E722">
            <v>2020</v>
          </cell>
        </row>
        <row r="723">
          <cell r="E723">
            <v>2016</v>
          </cell>
        </row>
        <row r="724">
          <cell r="E724">
            <v>2020</v>
          </cell>
        </row>
        <row r="725">
          <cell r="E725">
            <v>2016</v>
          </cell>
        </row>
        <row r="726">
          <cell r="E726">
            <v>2020</v>
          </cell>
        </row>
        <row r="727">
          <cell r="E727">
            <v>2016</v>
          </cell>
        </row>
        <row r="728">
          <cell r="E728">
            <v>2020</v>
          </cell>
        </row>
        <row r="729">
          <cell r="E729">
            <v>2016</v>
          </cell>
        </row>
        <row r="730">
          <cell r="E730">
            <v>2020</v>
          </cell>
        </row>
        <row r="731">
          <cell r="E731">
            <v>2016</v>
          </cell>
        </row>
        <row r="732">
          <cell r="E732">
            <v>2020</v>
          </cell>
        </row>
        <row r="733">
          <cell r="E733">
            <v>2016</v>
          </cell>
        </row>
        <row r="734">
          <cell r="E734">
            <v>2020</v>
          </cell>
        </row>
        <row r="735">
          <cell r="E735">
            <v>2016</v>
          </cell>
        </row>
        <row r="736">
          <cell r="E736">
            <v>2020</v>
          </cell>
        </row>
        <row r="737">
          <cell r="E737">
            <v>2016</v>
          </cell>
        </row>
        <row r="738">
          <cell r="E738">
            <v>2020</v>
          </cell>
        </row>
        <row r="739">
          <cell r="E739">
            <v>2016</v>
          </cell>
        </row>
        <row r="740">
          <cell r="E740">
            <v>2020</v>
          </cell>
        </row>
        <row r="741">
          <cell r="E741">
            <v>2016</v>
          </cell>
        </row>
        <row r="742">
          <cell r="E742">
            <v>2020</v>
          </cell>
        </row>
        <row r="743">
          <cell r="E743">
            <v>2016</v>
          </cell>
        </row>
        <row r="744">
          <cell r="E744">
            <v>2020</v>
          </cell>
        </row>
        <row r="745">
          <cell r="E745">
            <v>2016</v>
          </cell>
        </row>
        <row r="746">
          <cell r="E746">
            <v>2020</v>
          </cell>
        </row>
        <row r="747">
          <cell r="E747">
            <v>2016</v>
          </cell>
        </row>
        <row r="748">
          <cell r="E748">
            <v>2020</v>
          </cell>
        </row>
        <row r="749">
          <cell r="E749">
            <v>2016</v>
          </cell>
        </row>
        <row r="750">
          <cell r="E750">
            <v>2020</v>
          </cell>
        </row>
        <row r="751">
          <cell r="E751">
            <v>2016</v>
          </cell>
        </row>
        <row r="752">
          <cell r="E752">
            <v>2020</v>
          </cell>
        </row>
        <row r="753">
          <cell r="E753">
            <v>2016</v>
          </cell>
        </row>
        <row r="754">
          <cell r="E754">
            <v>2020</v>
          </cell>
        </row>
        <row r="755">
          <cell r="E755">
            <v>2016</v>
          </cell>
        </row>
        <row r="756">
          <cell r="E756">
            <v>2020</v>
          </cell>
        </row>
        <row r="757">
          <cell r="E757">
            <v>2016</v>
          </cell>
        </row>
        <row r="758">
          <cell r="E758">
            <v>2020</v>
          </cell>
        </row>
        <row r="759">
          <cell r="E759">
            <v>2016</v>
          </cell>
        </row>
        <row r="760">
          <cell r="E760">
            <v>2020</v>
          </cell>
        </row>
        <row r="761">
          <cell r="E761">
            <v>2016</v>
          </cell>
        </row>
        <row r="762">
          <cell r="E762">
            <v>2020</v>
          </cell>
        </row>
        <row r="763">
          <cell r="E763">
            <v>2016</v>
          </cell>
        </row>
        <row r="764">
          <cell r="E764">
            <v>2020</v>
          </cell>
        </row>
        <row r="765">
          <cell r="E765">
            <v>2016</v>
          </cell>
        </row>
        <row r="766">
          <cell r="E766">
            <v>2020</v>
          </cell>
        </row>
        <row r="767">
          <cell r="E767">
            <v>2016</v>
          </cell>
        </row>
        <row r="768">
          <cell r="E768">
            <v>2020</v>
          </cell>
        </row>
        <row r="769">
          <cell r="E769">
            <v>2016</v>
          </cell>
        </row>
        <row r="770">
          <cell r="E770">
            <v>2020</v>
          </cell>
        </row>
        <row r="771">
          <cell r="E771">
            <v>2016</v>
          </cell>
        </row>
        <row r="772">
          <cell r="E772">
            <v>2020</v>
          </cell>
        </row>
        <row r="773">
          <cell r="E773">
            <v>2016</v>
          </cell>
        </row>
        <row r="774">
          <cell r="E774">
            <v>2020</v>
          </cell>
        </row>
        <row r="775">
          <cell r="E775">
            <v>2016</v>
          </cell>
        </row>
        <row r="776">
          <cell r="E776">
            <v>2020</v>
          </cell>
        </row>
        <row r="777">
          <cell r="E777">
            <v>2016</v>
          </cell>
        </row>
        <row r="778">
          <cell r="E778">
            <v>2020</v>
          </cell>
        </row>
        <row r="779">
          <cell r="E779">
            <v>2016</v>
          </cell>
        </row>
        <row r="780">
          <cell r="E780">
            <v>2020</v>
          </cell>
        </row>
        <row r="781">
          <cell r="E781">
            <v>2016</v>
          </cell>
        </row>
        <row r="782">
          <cell r="E782">
            <v>2020</v>
          </cell>
        </row>
        <row r="783">
          <cell r="E783">
            <v>2016</v>
          </cell>
        </row>
        <row r="784">
          <cell r="E784">
            <v>2020</v>
          </cell>
        </row>
        <row r="785">
          <cell r="E785">
            <v>2016</v>
          </cell>
        </row>
        <row r="786">
          <cell r="E786">
            <v>2020</v>
          </cell>
        </row>
        <row r="787">
          <cell r="E787">
            <v>2016</v>
          </cell>
        </row>
        <row r="788">
          <cell r="E788">
            <v>2020</v>
          </cell>
        </row>
        <row r="789">
          <cell r="E789">
            <v>2016</v>
          </cell>
        </row>
        <row r="790">
          <cell r="E790">
            <v>2020</v>
          </cell>
        </row>
        <row r="791">
          <cell r="E791">
            <v>2016</v>
          </cell>
        </row>
        <row r="792">
          <cell r="E792">
            <v>2020</v>
          </cell>
        </row>
        <row r="793">
          <cell r="E793">
            <v>2016</v>
          </cell>
        </row>
        <row r="794">
          <cell r="E794">
            <v>2020</v>
          </cell>
        </row>
        <row r="795">
          <cell r="E795">
            <v>2016</v>
          </cell>
        </row>
        <row r="796">
          <cell r="E796">
            <v>2020</v>
          </cell>
        </row>
        <row r="797">
          <cell r="E797">
            <v>2016</v>
          </cell>
        </row>
        <row r="798">
          <cell r="E798">
            <v>2020</v>
          </cell>
        </row>
        <row r="799">
          <cell r="E799">
            <v>2016</v>
          </cell>
        </row>
        <row r="800">
          <cell r="E800">
            <v>2020</v>
          </cell>
        </row>
        <row r="801">
          <cell r="E801">
            <v>2016</v>
          </cell>
        </row>
        <row r="802">
          <cell r="E802">
            <v>2020</v>
          </cell>
        </row>
        <row r="803">
          <cell r="E803">
            <v>2018</v>
          </cell>
        </row>
        <row r="804">
          <cell r="E804">
            <v>2018</v>
          </cell>
        </row>
        <row r="805">
          <cell r="E805">
            <v>2018</v>
          </cell>
        </row>
        <row r="806">
          <cell r="E806">
            <v>2018</v>
          </cell>
        </row>
        <row r="807">
          <cell r="E807">
            <v>2018</v>
          </cell>
        </row>
        <row r="808">
          <cell r="E808">
            <v>2018</v>
          </cell>
        </row>
        <row r="809">
          <cell r="E809">
            <v>2018</v>
          </cell>
        </row>
        <row r="810">
          <cell r="E810">
            <v>2018</v>
          </cell>
        </row>
        <row r="811">
          <cell r="E811">
            <v>2018</v>
          </cell>
        </row>
        <row r="812">
          <cell r="E812">
            <v>2018</v>
          </cell>
        </row>
        <row r="813">
          <cell r="E813">
            <v>2018</v>
          </cell>
        </row>
        <row r="814">
          <cell r="E814">
            <v>2018</v>
          </cell>
        </row>
        <row r="815">
          <cell r="E815">
            <v>2018</v>
          </cell>
        </row>
        <row r="816">
          <cell r="E816">
            <v>2018</v>
          </cell>
        </row>
        <row r="817">
          <cell r="E817">
            <v>2018</v>
          </cell>
        </row>
        <row r="818">
          <cell r="E818">
            <v>2018</v>
          </cell>
        </row>
        <row r="819">
          <cell r="E819">
            <v>2018</v>
          </cell>
        </row>
        <row r="820">
          <cell r="E820">
            <v>2018</v>
          </cell>
        </row>
        <row r="821">
          <cell r="E821">
            <v>2018</v>
          </cell>
        </row>
        <row r="822">
          <cell r="E822">
            <v>2018</v>
          </cell>
        </row>
        <row r="823">
          <cell r="E823">
            <v>2018</v>
          </cell>
        </row>
        <row r="824">
          <cell r="E824">
            <v>2018</v>
          </cell>
        </row>
        <row r="825">
          <cell r="E825">
            <v>2018</v>
          </cell>
        </row>
        <row r="826">
          <cell r="E826">
            <v>2018</v>
          </cell>
        </row>
        <row r="827">
          <cell r="E827">
            <v>2018</v>
          </cell>
        </row>
        <row r="828">
          <cell r="E828">
            <v>2018</v>
          </cell>
        </row>
        <row r="829">
          <cell r="E829">
            <v>2018</v>
          </cell>
        </row>
        <row r="830">
          <cell r="E830">
            <v>2018</v>
          </cell>
        </row>
        <row r="831">
          <cell r="E831">
            <v>2018</v>
          </cell>
        </row>
        <row r="832">
          <cell r="E832">
            <v>2018</v>
          </cell>
        </row>
        <row r="833">
          <cell r="E833">
            <v>2018</v>
          </cell>
        </row>
        <row r="834">
          <cell r="E834">
            <v>2018</v>
          </cell>
        </row>
        <row r="835">
          <cell r="E835">
            <v>2018</v>
          </cell>
        </row>
        <row r="836">
          <cell r="E836">
            <v>2018</v>
          </cell>
        </row>
        <row r="837">
          <cell r="E837">
            <v>2018</v>
          </cell>
        </row>
        <row r="838">
          <cell r="E838">
            <v>2018</v>
          </cell>
        </row>
        <row r="839">
          <cell r="E839">
            <v>2018</v>
          </cell>
        </row>
        <row r="840">
          <cell r="E840">
            <v>2018</v>
          </cell>
        </row>
        <row r="841">
          <cell r="E841">
            <v>2018</v>
          </cell>
        </row>
        <row r="842">
          <cell r="E842">
            <v>2018</v>
          </cell>
        </row>
        <row r="843">
          <cell r="E843">
            <v>2018</v>
          </cell>
        </row>
        <row r="844">
          <cell r="E844">
            <v>2018</v>
          </cell>
        </row>
        <row r="845">
          <cell r="E845">
            <v>2018</v>
          </cell>
        </row>
        <row r="846">
          <cell r="E846">
            <v>2018</v>
          </cell>
        </row>
        <row r="847">
          <cell r="E847">
            <v>2018</v>
          </cell>
        </row>
        <row r="848">
          <cell r="E848">
            <v>2018</v>
          </cell>
        </row>
        <row r="849">
          <cell r="E849">
            <v>2018</v>
          </cell>
        </row>
        <row r="850">
          <cell r="E850">
            <v>2018</v>
          </cell>
        </row>
        <row r="851">
          <cell r="E851">
            <v>2018</v>
          </cell>
        </row>
        <row r="852">
          <cell r="E852">
            <v>2018</v>
          </cell>
        </row>
        <row r="853">
          <cell r="E853">
            <v>2018</v>
          </cell>
        </row>
        <row r="854">
          <cell r="E854">
            <v>2019</v>
          </cell>
        </row>
        <row r="855">
          <cell r="E855">
            <v>2019</v>
          </cell>
        </row>
        <row r="856">
          <cell r="E856">
            <v>2019</v>
          </cell>
        </row>
        <row r="857">
          <cell r="E857">
            <v>2019</v>
          </cell>
        </row>
        <row r="858">
          <cell r="E858">
            <v>2019</v>
          </cell>
        </row>
        <row r="859">
          <cell r="E859">
            <v>2019</v>
          </cell>
        </row>
        <row r="860">
          <cell r="E860">
            <v>2019</v>
          </cell>
        </row>
        <row r="861">
          <cell r="E861">
            <v>2019</v>
          </cell>
        </row>
        <row r="862">
          <cell r="E862">
            <v>2019</v>
          </cell>
        </row>
        <row r="863">
          <cell r="E863">
            <v>2019</v>
          </cell>
        </row>
        <row r="864">
          <cell r="E864">
            <v>2019</v>
          </cell>
        </row>
        <row r="865">
          <cell r="E865">
            <v>2019</v>
          </cell>
        </row>
        <row r="866">
          <cell r="E866">
            <v>2019</v>
          </cell>
        </row>
        <row r="867">
          <cell r="E867">
            <v>2019</v>
          </cell>
        </row>
        <row r="868">
          <cell r="E868">
            <v>2019</v>
          </cell>
        </row>
        <row r="869">
          <cell r="E869">
            <v>2019</v>
          </cell>
        </row>
        <row r="870">
          <cell r="E870">
            <v>2019</v>
          </cell>
        </row>
        <row r="871">
          <cell r="E871">
            <v>2019</v>
          </cell>
        </row>
        <row r="872">
          <cell r="E872">
            <v>2019</v>
          </cell>
        </row>
        <row r="873">
          <cell r="E873">
            <v>2019</v>
          </cell>
        </row>
        <row r="874">
          <cell r="E874">
            <v>2019</v>
          </cell>
        </row>
        <row r="875">
          <cell r="E875">
            <v>2019</v>
          </cell>
        </row>
        <row r="876">
          <cell r="E876">
            <v>2019</v>
          </cell>
        </row>
        <row r="877">
          <cell r="E877">
            <v>2019</v>
          </cell>
        </row>
        <row r="878">
          <cell r="E878">
            <v>2019</v>
          </cell>
        </row>
        <row r="879">
          <cell r="E879">
            <v>2019</v>
          </cell>
        </row>
        <row r="880">
          <cell r="E880">
            <v>2019</v>
          </cell>
        </row>
        <row r="881">
          <cell r="E881">
            <v>2019</v>
          </cell>
        </row>
        <row r="882">
          <cell r="E882">
            <v>2019</v>
          </cell>
        </row>
        <row r="883">
          <cell r="E883">
            <v>2019</v>
          </cell>
        </row>
        <row r="884">
          <cell r="E884">
            <v>2019</v>
          </cell>
        </row>
        <row r="885">
          <cell r="E885">
            <v>2019</v>
          </cell>
        </row>
        <row r="886">
          <cell r="E886">
            <v>2019</v>
          </cell>
        </row>
        <row r="887">
          <cell r="E887">
            <v>2019</v>
          </cell>
        </row>
        <row r="888">
          <cell r="E888">
            <v>2019</v>
          </cell>
        </row>
        <row r="889">
          <cell r="E889">
            <v>2019</v>
          </cell>
        </row>
        <row r="890">
          <cell r="E890">
            <v>2019</v>
          </cell>
        </row>
        <row r="891">
          <cell r="E891">
            <v>2019</v>
          </cell>
        </row>
        <row r="892">
          <cell r="E892">
            <v>2019</v>
          </cell>
        </row>
        <row r="893">
          <cell r="E893">
            <v>2019</v>
          </cell>
        </row>
        <row r="894">
          <cell r="E894">
            <v>2019</v>
          </cell>
        </row>
        <row r="895">
          <cell r="E895">
            <v>2019</v>
          </cell>
        </row>
        <row r="896">
          <cell r="E896">
            <v>2019</v>
          </cell>
        </row>
        <row r="897">
          <cell r="E897">
            <v>2019</v>
          </cell>
        </row>
        <row r="898">
          <cell r="E898">
            <v>2019</v>
          </cell>
        </row>
        <row r="899">
          <cell r="E899">
            <v>2019</v>
          </cell>
        </row>
        <row r="900">
          <cell r="E900">
            <v>2019</v>
          </cell>
        </row>
        <row r="901">
          <cell r="E901">
            <v>2019</v>
          </cell>
        </row>
        <row r="902">
          <cell r="E902">
            <v>2019</v>
          </cell>
        </row>
        <row r="903">
          <cell r="E903">
            <v>2019</v>
          </cell>
        </row>
        <row r="904">
          <cell r="E904">
            <v>2019</v>
          </cell>
        </row>
        <row r="905">
          <cell r="E905">
            <v>2017</v>
          </cell>
        </row>
        <row r="906">
          <cell r="E906">
            <v>2017</v>
          </cell>
        </row>
        <row r="907">
          <cell r="E907">
            <v>2017</v>
          </cell>
        </row>
        <row r="908">
          <cell r="E908">
            <v>2017</v>
          </cell>
        </row>
        <row r="909">
          <cell r="E909">
            <v>2017</v>
          </cell>
        </row>
        <row r="910">
          <cell r="E910">
            <v>2017</v>
          </cell>
        </row>
        <row r="911">
          <cell r="E911">
            <v>2017</v>
          </cell>
        </row>
        <row r="912">
          <cell r="E912">
            <v>2017</v>
          </cell>
        </row>
        <row r="913">
          <cell r="E913">
            <v>2017</v>
          </cell>
        </row>
        <row r="914">
          <cell r="E914">
            <v>2017</v>
          </cell>
        </row>
        <row r="915">
          <cell r="E915">
            <v>2017</v>
          </cell>
        </row>
        <row r="916">
          <cell r="E916">
            <v>2017</v>
          </cell>
        </row>
        <row r="917">
          <cell r="E917">
            <v>2017</v>
          </cell>
        </row>
        <row r="918">
          <cell r="E918">
            <v>2017</v>
          </cell>
        </row>
        <row r="919">
          <cell r="E919">
            <v>2017</v>
          </cell>
        </row>
        <row r="920">
          <cell r="E920">
            <v>2017</v>
          </cell>
        </row>
        <row r="921">
          <cell r="E921">
            <v>2017</v>
          </cell>
        </row>
        <row r="922">
          <cell r="E922">
            <v>2017</v>
          </cell>
        </row>
        <row r="923">
          <cell r="E923">
            <v>2017</v>
          </cell>
        </row>
        <row r="924">
          <cell r="E924">
            <v>2017</v>
          </cell>
        </row>
        <row r="925">
          <cell r="E925">
            <v>2017</v>
          </cell>
        </row>
        <row r="926">
          <cell r="E926">
            <v>2017</v>
          </cell>
        </row>
        <row r="927">
          <cell r="E927">
            <v>2017</v>
          </cell>
        </row>
        <row r="928">
          <cell r="E928">
            <v>2017</v>
          </cell>
        </row>
        <row r="929">
          <cell r="E929">
            <v>2017</v>
          </cell>
        </row>
        <row r="930">
          <cell r="E930">
            <v>2017</v>
          </cell>
        </row>
        <row r="931">
          <cell r="E931">
            <v>2017</v>
          </cell>
        </row>
        <row r="932">
          <cell r="E932">
            <v>2017</v>
          </cell>
        </row>
        <row r="933">
          <cell r="E933">
            <v>2017</v>
          </cell>
        </row>
        <row r="934">
          <cell r="E934">
            <v>2017</v>
          </cell>
        </row>
        <row r="935">
          <cell r="E935">
            <v>2017</v>
          </cell>
        </row>
        <row r="936">
          <cell r="E936">
            <v>2017</v>
          </cell>
        </row>
        <row r="937">
          <cell r="E937">
            <v>2017</v>
          </cell>
        </row>
        <row r="938">
          <cell r="E938">
            <v>2017</v>
          </cell>
        </row>
        <row r="939">
          <cell r="E939">
            <v>2017</v>
          </cell>
        </row>
        <row r="940">
          <cell r="E940">
            <v>2017</v>
          </cell>
        </row>
        <row r="941">
          <cell r="E941">
            <v>2017</v>
          </cell>
        </row>
        <row r="942">
          <cell r="E942">
            <v>2017</v>
          </cell>
        </row>
        <row r="943">
          <cell r="E943">
            <v>2017</v>
          </cell>
        </row>
        <row r="944">
          <cell r="E944">
            <v>2017</v>
          </cell>
        </row>
        <row r="945">
          <cell r="E945">
            <v>2017</v>
          </cell>
        </row>
        <row r="946">
          <cell r="E946">
            <v>2017</v>
          </cell>
        </row>
        <row r="947">
          <cell r="E947">
            <v>2017</v>
          </cell>
        </row>
        <row r="948">
          <cell r="E948">
            <v>2017</v>
          </cell>
        </row>
        <row r="949">
          <cell r="E949">
            <v>2017</v>
          </cell>
        </row>
        <row r="950">
          <cell r="E950">
            <v>2017</v>
          </cell>
        </row>
        <row r="951">
          <cell r="E951">
            <v>2017</v>
          </cell>
        </row>
        <row r="952">
          <cell r="E952">
            <v>2017</v>
          </cell>
        </row>
        <row r="953">
          <cell r="E953">
            <v>2017</v>
          </cell>
        </row>
        <row r="954">
          <cell r="E954">
            <v>2017</v>
          </cell>
        </row>
        <row r="955">
          <cell r="E955">
            <v>2017</v>
          </cell>
        </row>
        <row r="956">
          <cell r="E956">
            <v>2016</v>
          </cell>
        </row>
        <row r="957">
          <cell r="E957">
            <v>2020</v>
          </cell>
        </row>
        <row r="958">
          <cell r="E958">
            <v>2016</v>
          </cell>
        </row>
        <row r="959">
          <cell r="E959">
            <v>2020</v>
          </cell>
        </row>
        <row r="960">
          <cell r="E960">
            <v>2016</v>
          </cell>
        </row>
        <row r="961">
          <cell r="E961">
            <v>2020</v>
          </cell>
        </row>
        <row r="962">
          <cell r="E962">
            <v>2016</v>
          </cell>
        </row>
        <row r="963">
          <cell r="E963">
            <v>2020</v>
          </cell>
        </row>
        <row r="964">
          <cell r="E964">
            <v>2016</v>
          </cell>
        </row>
        <row r="965">
          <cell r="E965">
            <v>2020</v>
          </cell>
        </row>
        <row r="966">
          <cell r="E966">
            <v>2016</v>
          </cell>
        </row>
        <row r="967">
          <cell r="E967">
            <v>2020</v>
          </cell>
        </row>
        <row r="968">
          <cell r="E968">
            <v>2016</v>
          </cell>
        </row>
        <row r="969">
          <cell r="E969">
            <v>2020</v>
          </cell>
        </row>
        <row r="970">
          <cell r="E970">
            <v>2016</v>
          </cell>
        </row>
        <row r="971">
          <cell r="E971">
            <v>2020</v>
          </cell>
        </row>
        <row r="972">
          <cell r="E972">
            <v>2016</v>
          </cell>
        </row>
        <row r="973">
          <cell r="E973">
            <v>2020</v>
          </cell>
        </row>
        <row r="974">
          <cell r="E974">
            <v>2016</v>
          </cell>
        </row>
        <row r="975">
          <cell r="E975">
            <v>2020</v>
          </cell>
        </row>
        <row r="976">
          <cell r="E976">
            <v>2016</v>
          </cell>
        </row>
        <row r="977">
          <cell r="E977">
            <v>2020</v>
          </cell>
        </row>
        <row r="978">
          <cell r="E978">
            <v>2016</v>
          </cell>
        </row>
        <row r="979">
          <cell r="E979">
            <v>2020</v>
          </cell>
        </row>
        <row r="980">
          <cell r="E980">
            <v>2016</v>
          </cell>
        </row>
        <row r="981">
          <cell r="E981">
            <v>2020</v>
          </cell>
        </row>
        <row r="982">
          <cell r="E982">
            <v>2016</v>
          </cell>
        </row>
        <row r="983">
          <cell r="E983">
            <v>2020</v>
          </cell>
        </row>
        <row r="984">
          <cell r="E984">
            <v>2016</v>
          </cell>
        </row>
        <row r="985">
          <cell r="E985">
            <v>2020</v>
          </cell>
        </row>
        <row r="986">
          <cell r="E986">
            <v>2016</v>
          </cell>
        </row>
        <row r="987">
          <cell r="E987">
            <v>2020</v>
          </cell>
        </row>
        <row r="988">
          <cell r="E988">
            <v>2016</v>
          </cell>
        </row>
        <row r="989">
          <cell r="E989">
            <v>2020</v>
          </cell>
        </row>
        <row r="990">
          <cell r="E990">
            <v>2016</v>
          </cell>
        </row>
        <row r="991">
          <cell r="E991">
            <v>2020</v>
          </cell>
        </row>
        <row r="992">
          <cell r="E992">
            <v>2016</v>
          </cell>
        </row>
        <row r="993">
          <cell r="E993">
            <v>2020</v>
          </cell>
        </row>
        <row r="994">
          <cell r="E994">
            <v>2016</v>
          </cell>
        </row>
        <row r="995">
          <cell r="E995">
            <v>2020</v>
          </cell>
        </row>
        <row r="996">
          <cell r="E996">
            <v>2016</v>
          </cell>
        </row>
        <row r="997">
          <cell r="E997">
            <v>2020</v>
          </cell>
        </row>
        <row r="998">
          <cell r="E998">
            <v>2016</v>
          </cell>
        </row>
        <row r="999">
          <cell r="E999">
            <v>2020</v>
          </cell>
        </row>
        <row r="1000">
          <cell r="E1000">
            <v>2016</v>
          </cell>
        </row>
        <row r="1001">
          <cell r="E1001">
            <v>2020</v>
          </cell>
        </row>
        <row r="1002">
          <cell r="E1002">
            <v>2016</v>
          </cell>
        </row>
        <row r="1003">
          <cell r="E1003">
            <v>2020</v>
          </cell>
        </row>
        <row r="1004">
          <cell r="E1004">
            <v>2016</v>
          </cell>
        </row>
        <row r="1005">
          <cell r="E1005">
            <v>2020</v>
          </cell>
        </row>
        <row r="1006">
          <cell r="E1006">
            <v>2016</v>
          </cell>
        </row>
        <row r="1007">
          <cell r="E1007">
            <v>2020</v>
          </cell>
        </row>
        <row r="1008">
          <cell r="E1008">
            <v>2016</v>
          </cell>
        </row>
        <row r="1009">
          <cell r="E1009">
            <v>2020</v>
          </cell>
        </row>
        <row r="1010">
          <cell r="E1010">
            <v>2016</v>
          </cell>
        </row>
        <row r="1011">
          <cell r="E1011">
            <v>2020</v>
          </cell>
        </row>
        <row r="1012">
          <cell r="E1012">
            <v>2016</v>
          </cell>
        </row>
        <row r="1013">
          <cell r="E1013">
            <v>2020</v>
          </cell>
        </row>
        <row r="1014">
          <cell r="E1014">
            <v>2018</v>
          </cell>
        </row>
        <row r="1015">
          <cell r="E1015">
            <v>2018</v>
          </cell>
        </row>
        <row r="1016">
          <cell r="E1016">
            <v>2018</v>
          </cell>
        </row>
        <row r="1017">
          <cell r="E1017">
            <v>2018</v>
          </cell>
        </row>
        <row r="1018">
          <cell r="E1018">
            <v>2018</v>
          </cell>
        </row>
        <row r="1019">
          <cell r="E1019">
            <v>2018</v>
          </cell>
        </row>
        <row r="1020">
          <cell r="E1020">
            <v>2018</v>
          </cell>
        </row>
        <row r="1021">
          <cell r="E1021">
            <v>2019</v>
          </cell>
        </row>
        <row r="1022">
          <cell r="E1022">
            <v>2019</v>
          </cell>
        </row>
        <row r="1023">
          <cell r="E1023">
            <v>2019</v>
          </cell>
        </row>
        <row r="1024">
          <cell r="E1024">
            <v>2019</v>
          </cell>
        </row>
        <row r="1025">
          <cell r="E1025">
            <v>2019</v>
          </cell>
        </row>
        <row r="1026">
          <cell r="E1026">
            <v>2019</v>
          </cell>
        </row>
        <row r="1027">
          <cell r="E1027">
            <v>2019</v>
          </cell>
        </row>
        <row r="1028">
          <cell r="E1028">
            <v>2017</v>
          </cell>
        </row>
        <row r="1029">
          <cell r="E1029">
            <v>2017</v>
          </cell>
        </row>
        <row r="1030">
          <cell r="E1030">
            <v>2017</v>
          </cell>
        </row>
        <row r="1031">
          <cell r="E1031">
            <v>2017</v>
          </cell>
        </row>
        <row r="1032">
          <cell r="E1032">
            <v>2017</v>
          </cell>
        </row>
        <row r="1033">
          <cell r="E1033">
            <v>2017</v>
          </cell>
        </row>
        <row r="1034">
          <cell r="E1034">
            <v>2017</v>
          </cell>
        </row>
        <row r="1035">
          <cell r="E1035">
            <v>2016</v>
          </cell>
        </row>
        <row r="1036">
          <cell r="E1036">
            <v>2020</v>
          </cell>
        </row>
        <row r="1037">
          <cell r="E1037">
            <v>2016</v>
          </cell>
        </row>
        <row r="1038">
          <cell r="E1038">
            <v>2020</v>
          </cell>
        </row>
        <row r="1039">
          <cell r="E1039">
            <v>2016</v>
          </cell>
        </row>
        <row r="1040">
          <cell r="E1040">
            <v>2020</v>
          </cell>
        </row>
        <row r="1041">
          <cell r="E1041">
            <v>2016</v>
          </cell>
        </row>
        <row r="1042">
          <cell r="E1042">
            <v>2020</v>
          </cell>
        </row>
        <row r="1043">
          <cell r="E1043">
            <v>2016</v>
          </cell>
        </row>
        <row r="1044">
          <cell r="E1044">
            <v>2020</v>
          </cell>
        </row>
        <row r="1045">
          <cell r="E1045">
            <v>2016</v>
          </cell>
        </row>
        <row r="1046">
          <cell r="E1046">
            <v>2020</v>
          </cell>
        </row>
        <row r="1047">
          <cell r="E1047">
            <v>2016</v>
          </cell>
        </row>
        <row r="1048">
          <cell r="E1048">
            <v>2020</v>
          </cell>
        </row>
        <row r="1049">
          <cell r="E1049">
            <v>2016</v>
          </cell>
        </row>
        <row r="1050">
          <cell r="E1050">
            <v>2020</v>
          </cell>
        </row>
        <row r="1051">
          <cell r="E1051">
            <v>2016</v>
          </cell>
        </row>
        <row r="1052">
          <cell r="E1052">
            <v>2020</v>
          </cell>
        </row>
        <row r="1053">
          <cell r="E1053">
            <v>2016</v>
          </cell>
        </row>
        <row r="1054">
          <cell r="E1054">
            <v>2018</v>
          </cell>
        </row>
        <row r="1055">
          <cell r="E1055">
            <v>2018</v>
          </cell>
        </row>
        <row r="1056">
          <cell r="E1056">
            <v>2018</v>
          </cell>
        </row>
        <row r="1057">
          <cell r="E1057">
            <v>2018</v>
          </cell>
        </row>
        <row r="1058">
          <cell r="E1058">
            <v>2018</v>
          </cell>
        </row>
        <row r="1059">
          <cell r="E1059">
            <v>2018</v>
          </cell>
        </row>
        <row r="1060">
          <cell r="E1060">
            <v>2018</v>
          </cell>
        </row>
        <row r="1061">
          <cell r="E1061">
            <v>2018</v>
          </cell>
        </row>
        <row r="1062">
          <cell r="E1062">
            <v>2018</v>
          </cell>
        </row>
        <row r="1063">
          <cell r="E1063">
            <v>2018</v>
          </cell>
        </row>
        <row r="1064">
          <cell r="E1064">
            <v>2018</v>
          </cell>
        </row>
        <row r="1065">
          <cell r="E1065">
            <v>2018</v>
          </cell>
        </row>
        <row r="1066">
          <cell r="E1066">
            <v>2019</v>
          </cell>
        </row>
        <row r="1067">
          <cell r="E1067">
            <v>2019</v>
          </cell>
        </row>
        <row r="1068">
          <cell r="E1068">
            <v>2019</v>
          </cell>
        </row>
        <row r="1069">
          <cell r="E1069">
            <v>2019</v>
          </cell>
        </row>
        <row r="1070">
          <cell r="E1070">
            <v>2019</v>
          </cell>
        </row>
        <row r="1071">
          <cell r="E1071">
            <v>2019</v>
          </cell>
        </row>
        <row r="1072">
          <cell r="E1072">
            <v>2019</v>
          </cell>
        </row>
        <row r="1073">
          <cell r="E1073">
            <v>2019</v>
          </cell>
        </row>
        <row r="1074">
          <cell r="E1074">
            <v>2019</v>
          </cell>
        </row>
        <row r="1075">
          <cell r="E1075">
            <v>2019</v>
          </cell>
        </row>
        <row r="1076">
          <cell r="E1076">
            <v>2019</v>
          </cell>
        </row>
        <row r="1077">
          <cell r="E1077">
            <v>2019</v>
          </cell>
        </row>
        <row r="1078">
          <cell r="E1078">
            <v>2017</v>
          </cell>
        </row>
        <row r="1079">
          <cell r="E1079">
            <v>2017</v>
          </cell>
        </row>
        <row r="1080">
          <cell r="E1080">
            <v>2017</v>
          </cell>
        </row>
        <row r="1081">
          <cell r="E1081">
            <v>2017</v>
          </cell>
        </row>
        <row r="1082">
          <cell r="E1082">
            <v>2017</v>
          </cell>
        </row>
        <row r="1083">
          <cell r="E1083">
            <v>2017</v>
          </cell>
        </row>
        <row r="1084">
          <cell r="E1084">
            <v>2017</v>
          </cell>
        </row>
        <row r="1085">
          <cell r="E1085">
            <v>2017</v>
          </cell>
        </row>
        <row r="1086">
          <cell r="E1086">
            <v>2017</v>
          </cell>
        </row>
        <row r="1087">
          <cell r="E1087">
            <v>2017</v>
          </cell>
        </row>
        <row r="1088">
          <cell r="E1088">
            <v>2017</v>
          </cell>
        </row>
        <row r="1089">
          <cell r="E1089">
            <v>2017</v>
          </cell>
        </row>
        <row r="1090">
          <cell r="E1090">
            <v>2020</v>
          </cell>
        </row>
        <row r="1091">
          <cell r="E1091">
            <v>2016</v>
          </cell>
        </row>
        <row r="1092">
          <cell r="E1092">
            <v>2020</v>
          </cell>
        </row>
        <row r="1093">
          <cell r="E1093">
            <v>2016</v>
          </cell>
        </row>
        <row r="1094">
          <cell r="E1094">
            <v>2020</v>
          </cell>
        </row>
        <row r="1095">
          <cell r="E1095">
            <v>2016</v>
          </cell>
        </row>
        <row r="1096">
          <cell r="E1096">
            <v>2020</v>
          </cell>
        </row>
        <row r="1097">
          <cell r="E1097">
            <v>2016</v>
          </cell>
        </row>
        <row r="1098">
          <cell r="E1098">
            <v>2020</v>
          </cell>
        </row>
        <row r="1099">
          <cell r="E1099">
            <v>2016</v>
          </cell>
        </row>
        <row r="1100">
          <cell r="E1100">
            <v>2020</v>
          </cell>
        </row>
        <row r="1101">
          <cell r="E1101">
            <v>2016</v>
          </cell>
        </row>
        <row r="1102">
          <cell r="E1102">
            <v>2020</v>
          </cell>
        </row>
        <row r="1103">
          <cell r="E1103">
            <v>2016</v>
          </cell>
        </row>
        <row r="1104">
          <cell r="E1104">
            <v>2020</v>
          </cell>
        </row>
        <row r="1105">
          <cell r="E1105">
            <v>2016</v>
          </cell>
        </row>
        <row r="1106">
          <cell r="E1106">
            <v>2020</v>
          </cell>
        </row>
        <row r="1107">
          <cell r="E1107">
            <v>2016</v>
          </cell>
        </row>
        <row r="1108">
          <cell r="E1108">
            <v>2018</v>
          </cell>
        </row>
        <row r="1109">
          <cell r="E1109">
            <v>2018</v>
          </cell>
        </row>
        <row r="1110">
          <cell r="E1110">
            <v>2018</v>
          </cell>
        </row>
        <row r="1111">
          <cell r="E1111">
            <v>2018</v>
          </cell>
        </row>
        <row r="1112">
          <cell r="E1112">
            <v>2018</v>
          </cell>
        </row>
        <row r="1113">
          <cell r="E1113">
            <v>2018</v>
          </cell>
        </row>
        <row r="1114">
          <cell r="E1114">
            <v>2019</v>
          </cell>
        </row>
        <row r="1115">
          <cell r="E1115">
            <v>2019</v>
          </cell>
        </row>
        <row r="1116">
          <cell r="E1116">
            <v>2019</v>
          </cell>
        </row>
        <row r="1117">
          <cell r="E1117">
            <v>2019</v>
          </cell>
        </row>
        <row r="1118">
          <cell r="E1118">
            <v>2019</v>
          </cell>
        </row>
        <row r="1119">
          <cell r="E1119">
            <v>2019</v>
          </cell>
        </row>
        <row r="1120">
          <cell r="E1120">
            <v>2017</v>
          </cell>
        </row>
        <row r="1121">
          <cell r="E1121">
            <v>2017</v>
          </cell>
        </row>
        <row r="1122">
          <cell r="E1122">
            <v>2017</v>
          </cell>
        </row>
        <row r="1123">
          <cell r="E1123">
            <v>2017</v>
          </cell>
        </row>
        <row r="1124">
          <cell r="E1124">
            <v>2017</v>
          </cell>
        </row>
        <row r="1125">
          <cell r="E1125">
            <v>2017</v>
          </cell>
        </row>
        <row r="1126">
          <cell r="E1126">
            <v>2020</v>
          </cell>
        </row>
        <row r="1127">
          <cell r="E1127">
            <v>2016</v>
          </cell>
        </row>
        <row r="1128">
          <cell r="E1128">
            <v>2020</v>
          </cell>
        </row>
        <row r="1129">
          <cell r="E1129">
            <v>2016</v>
          </cell>
        </row>
        <row r="1130">
          <cell r="E1130">
            <v>2020</v>
          </cell>
        </row>
        <row r="1131">
          <cell r="E1131">
            <v>2016</v>
          </cell>
        </row>
        <row r="1132">
          <cell r="E1132">
            <v>2020</v>
          </cell>
        </row>
        <row r="1133">
          <cell r="E1133">
            <v>2018</v>
          </cell>
        </row>
        <row r="1134">
          <cell r="E1134">
            <v>2019</v>
          </cell>
        </row>
        <row r="1135">
          <cell r="E1135">
            <v>2017</v>
          </cell>
        </row>
        <row r="1136">
          <cell r="E1136">
            <v>2016</v>
          </cell>
        </row>
        <row r="1137">
          <cell r="E1137">
            <v>2020</v>
          </cell>
        </row>
        <row r="1138">
          <cell r="E1138">
            <v>2016</v>
          </cell>
        </row>
        <row r="1139">
          <cell r="E1139">
            <v>2020</v>
          </cell>
        </row>
        <row r="1140">
          <cell r="E1140">
            <v>2016</v>
          </cell>
        </row>
        <row r="1141">
          <cell r="E1141">
            <v>2020</v>
          </cell>
        </row>
        <row r="1142">
          <cell r="E1142">
            <v>2016</v>
          </cell>
        </row>
        <row r="1143">
          <cell r="E1143">
            <v>2020</v>
          </cell>
        </row>
        <row r="1144">
          <cell r="E1144">
            <v>2016</v>
          </cell>
        </row>
        <row r="1145">
          <cell r="E1145">
            <v>2020</v>
          </cell>
        </row>
        <row r="1146">
          <cell r="E1146">
            <v>2016</v>
          </cell>
        </row>
        <row r="1147">
          <cell r="E1147">
            <v>2020</v>
          </cell>
        </row>
        <row r="1148">
          <cell r="E1148">
            <v>2016</v>
          </cell>
        </row>
        <row r="1149">
          <cell r="E1149">
            <v>2020</v>
          </cell>
        </row>
        <row r="1150">
          <cell r="E1150">
            <v>2016</v>
          </cell>
        </row>
        <row r="1151">
          <cell r="E1151">
            <v>2020</v>
          </cell>
        </row>
        <row r="1152">
          <cell r="E1152">
            <v>2016</v>
          </cell>
        </row>
        <row r="1153">
          <cell r="E1153">
            <v>2020</v>
          </cell>
        </row>
        <row r="1154">
          <cell r="E1154">
            <v>2016</v>
          </cell>
        </row>
        <row r="1155">
          <cell r="E1155">
            <v>2020</v>
          </cell>
        </row>
        <row r="1156">
          <cell r="E1156">
            <v>2016</v>
          </cell>
        </row>
        <row r="1157">
          <cell r="E1157">
            <v>2020</v>
          </cell>
        </row>
        <row r="1158">
          <cell r="E1158">
            <v>2016</v>
          </cell>
        </row>
        <row r="1159">
          <cell r="E1159">
            <v>2020</v>
          </cell>
        </row>
        <row r="1160">
          <cell r="E1160">
            <v>2016</v>
          </cell>
        </row>
        <row r="1161">
          <cell r="E1161">
            <v>2020</v>
          </cell>
        </row>
        <row r="1162">
          <cell r="E1162">
            <v>2016</v>
          </cell>
        </row>
        <row r="1163">
          <cell r="E1163">
            <v>2018</v>
          </cell>
        </row>
        <row r="1164">
          <cell r="E1164">
            <v>2018</v>
          </cell>
        </row>
        <row r="1165">
          <cell r="E1165">
            <v>2018</v>
          </cell>
        </row>
        <row r="1166">
          <cell r="E1166">
            <v>2018</v>
          </cell>
        </row>
        <row r="1167">
          <cell r="E1167">
            <v>2018</v>
          </cell>
        </row>
        <row r="1168">
          <cell r="E1168">
            <v>2018</v>
          </cell>
        </row>
        <row r="1169">
          <cell r="E1169">
            <v>2018</v>
          </cell>
        </row>
        <row r="1170">
          <cell r="E1170">
            <v>2018</v>
          </cell>
        </row>
        <row r="1171">
          <cell r="E1171">
            <v>2018</v>
          </cell>
        </row>
        <row r="1172">
          <cell r="E1172">
            <v>2018</v>
          </cell>
        </row>
        <row r="1173">
          <cell r="E1173">
            <v>2018</v>
          </cell>
        </row>
        <row r="1174">
          <cell r="E1174">
            <v>2018</v>
          </cell>
        </row>
        <row r="1175">
          <cell r="E1175">
            <v>2018</v>
          </cell>
        </row>
        <row r="1176">
          <cell r="E1176">
            <v>2018</v>
          </cell>
        </row>
        <row r="1177">
          <cell r="E1177">
            <v>2018</v>
          </cell>
        </row>
        <row r="1178">
          <cell r="E1178">
            <v>2018</v>
          </cell>
        </row>
        <row r="1179">
          <cell r="E1179">
            <v>2018</v>
          </cell>
        </row>
        <row r="1180">
          <cell r="E1180">
            <v>2018</v>
          </cell>
        </row>
        <row r="1181">
          <cell r="E1181">
            <v>2018</v>
          </cell>
        </row>
        <row r="1182">
          <cell r="E1182">
            <v>2018</v>
          </cell>
        </row>
        <row r="1183">
          <cell r="E1183">
            <v>2018</v>
          </cell>
        </row>
        <row r="1184">
          <cell r="E1184">
            <v>2018</v>
          </cell>
        </row>
        <row r="1185">
          <cell r="E1185">
            <v>2018</v>
          </cell>
        </row>
        <row r="1186">
          <cell r="E1186">
            <v>2018</v>
          </cell>
        </row>
        <row r="1187">
          <cell r="E1187">
            <v>2018</v>
          </cell>
        </row>
        <row r="1188">
          <cell r="E1188">
            <v>2018</v>
          </cell>
        </row>
        <row r="1189">
          <cell r="E1189">
            <v>2019</v>
          </cell>
        </row>
        <row r="1190">
          <cell r="E1190">
            <v>2019</v>
          </cell>
        </row>
        <row r="1191">
          <cell r="E1191">
            <v>2019</v>
          </cell>
        </row>
        <row r="1192">
          <cell r="E1192">
            <v>2019</v>
          </cell>
        </row>
        <row r="1193">
          <cell r="E1193">
            <v>2019</v>
          </cell>
        </row>
        <row r="1194">
          <cell r="E1194">
            <v>2019</v>
          </cell>
        </row>
        <row r="1195">
          <cell r="E1195">
            <v>2019</v>
          </cell>
        </row>
        <row r="1196">
          <cell r="E1196">
            <v>2019</v>
          </cell>
        </row>
        <row r="1197">
          <cell r="E1197">
            <v>2019</v>
          </cell>
        </row>
        <row r="1198">
          <cell r="E1198">
            <v>2019</v>
          </cell>
        </row>
        <row r="1199">
          <cell r="E1199">
            <v>2019</v>
          </cell>
        </row>
        <row r="1200">
          <cell r="E1200">
            <v>2019</v>
          </cell>
        </row>
        <row r="1201">
          <cell r="E1201">
            <v>2019</v>
          </cell>
        </row>
        <row r="1202">
          <cell r="E1202">
            <v>2019</v>
          </cell>
        </row>
        <row r="1203">
          <cell r="E1203">
            <v>2019</v>
          </cell>
        </row>
        <row r="1204">
          <cell r="E1204">
            <v>2019</v>
          </cell>
        </row>
        <row r="1205">
          <cell r="E1205">
            <v>2019</v>
          </cell>
        </row>
        <row r="1206">
          <cell r="E1206">
            <v>2019</v>
          </cell>
        </row>
        <row r="1207">
          <cell r="E1207">
            <v>2019</v>
          </cell>
        </row>
        <row r="1208">
          <cell r="E1208">
            <v>2019</v>
          </cell>
        </row>
        <row r="1209">
          <cell r="E1209">
            <v>2019</v>
          </cell>
        </row>
        <row r="1210">
          <cell r="E1210">
            <v>2019</v>
          </cell>
        </row>
        <row r="1211">
          <cell r="E1211">
            <v>2019</v>
          </cell>
        </row>
        <row r="1212">
          <cell r="E1212">
            <v>2019</v>
          </cell>
        </row>
        <row r="1213">
          <cell r="E1213">
            <v>2019</v>
          </cell>
        </row>
        <row r="1214">
          <cell r="E1214">
            <v>2019</v>
          </cell>
        </row>
        <row r="1215">
          <cell r="E1215">
            <v>2017</v>
          </cell>
        </row>
        <row r="1216">
          <cell r="E1216">
            <v>2017</v>
          </cell>
        </row>
        <row r="1217">
          <cell r="E1217">
            <v>2017</v>
          </cell>
        </row>
        <row r="1218">
          <cell r="E1218">
            <v>2017</v>
          </cell>
        </row>
        <row r="1219">
          <cell r="E1219">
            <v>2017</v>
          </cell>
        </row>
        <row r="1220">
          <cell r="E1220">
            <v>2017</v>
          </cell>
        </row>
        <row r="1221">
          <cell r="E1221">
            <v>2017</v>
          </cell>
        </row>
        <row r="1222">
          <cell r="E1222">
            <v>2017</v>
          </cell>
        </row>
        <row r="1223">
          <cell r="E1223">
            <v>2017</v>
          </cell>
        </row>
        <row r="1224">
          <cell r="E1224">
            <v>2017</v>
          </cell>
        </row>
        <row r="1225">
          <cell r="E1225">
            <v>2017</v>
          </cell>
        </row>
        <row r="1226">
          <cell r="E1226">
            <v>2017</v>
          </cell>
        </row>
        <row r="1227">
          <cell r="E1227">
            <v>2017</v>
          </cell>
        </row>
        <row r="1228">
          <cell r="E1228">
            <v>2017</v>
          </cell>
        </row>
        <row r="1229">
          <cell r="E1229">
            <v>2017</v>
          </cell>
        </row>
        <row r="1230">
          <cell r="E1230">
            <v>2017</v>
          </cell>
        </row>
        <row r="1231">
          <cell r="E1231">
            <v>2017</v>
          </cell>
        </row>
        <row r="1232">
          <cell r="E1232">
            <v>2017</v>
          </cell>
        </row>
        <row r="1233">
          <cell r="E1233">
            <v>2017</v>
          </cell>
        </row>
        <row r="1234">
          <cell r="E1234">
            <v>2017</v>
          </cell>
        </row>
        <row r="1235">
          <cell r="E1235">
            <v>2017</v>
          </cell>
        </row>
        <row r="1236">
          <cell r="E1236">
            <v>2017</v>
          </cell>
        </row>
        <row r="1237">
          <cell r="E1237">
            <v>2017</v>
          </cell>
        </row>
        <row r="1238">
          <cell r="E1238">
            <v>2017</v>
          </cell>
        </row>
        <row r="1239">
          <cell r="E1239">
            <v>2017</v>
          </cell>
        </row>
        <row r="1240">
          <cell r="E1240">
            <v>2017</v>
          </cell>
        </row>
        <row r="1241">
          <cell r="E1241">
            <v>2020</v>
          </cell>
        </row>
        <row r="1242">
          <cell r="E1242">
            <v>2016</v>
          </cell>
        </row>
        <row r="1243">
          <cell r="E1243">
            <v>2020</v>
          </cell>
        </row>
        <row r="1244">
          <cell r="E1244">
            <v>2016</v>
          </cell>
        </row>
        <row r="1245">
          <cell r="E1245">
            <v>2020</v>
          </cell>
        </row>
        <row r="1246">
          <cell r="E1246">
            <v>2016</v>
          </cell>
        </row>
        <row r="1247">
          <cell r="E1247">
            <v>2020</v>
          </cell>
        </row>
        <row r="1248">
          <cell r="E1248">
            <v>2016</v>
          </cell>
        </row>
        <row r="1249">
          <cell r="E1249">
            <v>2020</v>
          </cell>
        </row>
        <row r="1250">
          <cell r="E1250">
            <v>2016</v>
          </cell>
        </row>
        <row r="1251">
          <cell r="E1251">
            <v>2020</v>
          </cell>
        </row>
        <row r="1252">
          <cell r="E1252">
            <v>2016</v>
          </cell>
        </row>
        <row r="1253">
          <cell r="E1253">
            <v>2020</v>
          </cell>
        </row>
        <row r="1254">
          <cell r="E1254">
            <v>2016</v>
          </cell>
        </row>
        <row r="1255">
          <cell r="E1255">
            <v>2020</v>
          </cell>
        </row>
        <row r="1256">
          <cell r="E1256">
            <v>2016</v>
          </cell>
        </row>
        <row r="1257">
          <cell r="E1257">
            <v>2020</v>
          </cell>
        </row>
        <row r="1258">
          <cell r="E1258">
            <v>2016</v>
          </cell>
        </row>
        <row r="1259">
          <cell r="E1259">
            <v>2020</v>
          </cell>
        </row>
        <row r="1260">
          <cell r="E1260">
            <v>2016</v>
          </cell>
        </row>
        <row r="1261">
          <cell r="E1261">
            <v>2020</v>
          </cell>
        </row>
        <row r="1262">
          <cell r="E1262">
            <v>2016</v>
          </cell>
        </row>
        <row r="1263">
          <cell r="E1263">
            <v>2020</v>
          </cell>
        </row>
        <row r="1264">
          <cell r="E1264">
            <v>2016</v>
          </cell>
        </row>
        <row r="1265">
          <cell r="E1265">
            <v>2020</v>
          </cell>
        </row>
        <row r="1266">
          <cell r="E1266">
            <v>2016</v>
          </cell>
        </row>
        <row r="1267">
          <cell r="E1267">
            <v>2020</v>
          </cell>
        </row>
        <row r="1268">
          <cell r="E1268">
            <v>2016</v>
          </cell>
        </row>
        <row r="1269">
          <cell r="E1269">
            <v>2018</v>
          </cell>
        </row>
        <row r="1270">
          <cell r="E1270">
            <v>2018</v>
          </cell>
        </row>
        <row r="1271">
          <cell r="E1271">
            <v>2019</v>
          </cell>
        </row>
        <row r="1272">
          <cell r="E1272">
            <v>2019</v>
          </cell>
        </row>
        <row r="1273">
          <cell r="E1273">
            <v>2017</v>
          </cell>
        </row>
        <row r="1274">
          <cell r="E1274">
            <v>2017</v>
          </cell>
        </row>
        <row r="1275">
          <cell r="E1275">
            <v>2020</v>
          </cell>
        </row>
        <row r="1276">
          <cell r="E1276">
            <v>2016</v>
          </cell>
        </row>
        <row r="1277">
          <cell r="E1277">
            <v>2020</v>
          </cell>
        </row>
        <row r="1278">
          <cell r="E1278">
            <v>2018</v>
          </cell>
        </row>
        <row r="1279">
          <cell r="E1279">
            <v>2019</v>
          </cell>
        </row>
        <row r="1280">
          <cell r="E1280">
            <v>2017</v>
          </cell>
        </row>
        <row r="1281">
          <cell r="E1281">
            <v>2016</v>
          </cell>
        </row>
        <row r="1282">
          <cell r="E1282">
            <v>2020</v>
          </cell>
        </row>
        <row r="1283">
          <cell r="E1283">
            <v>2016</v>
          </cell>
        </row>
        <row r="1284">
          <cell r="E1284">
            <v>2020</v>
          </cell>
        </row>
        <row r="1285">
          <cell r="E1285">
            <v>2016</v>
          </cell>
        </row>
        <row r="1286">
          <cell r="E1286">
            <v>2020</v>
          </cell>
        </row>
        <row r="1287">
          <cell r="E1287">
            <v>2016</v>
          </cell>
        </row>
        <row r="1288">
          <cell r="E1288">
            <v>2020</v>
          </cell>
        </row>
        <row r="1289">
          <cell r="E1289">
            <v>2018</v>
          </cell>
        </row>
        <row r="1290">
          <cell r="E1290">
            <v>2018</v>
          </cell>
        </row>
        <row r="1291">
          <cell r="E1291">
            <v>2018</v>
          </cell>
        </row>
        <row r="1292">
          <cell r="E1292">
            <v>2018</v>
          </cell>
        </row>
        <row r="1293">
          <cell r="E1293">
            <v>2018</v>
          </cell>
        </row>
        <row r="1294">
          <cell r="E1294">
            <v>2018</v>
          </cell>
        </row>
        <row r="1295">
          <cell r="E1295">
            <v>2018</v>
          </cell>
        </row>
        <row r="1296">
          <cell r="E1296">
            <v>2019</v>
          </cell>
        </row>
        <row r="1297">
          <cell r="E1297">
            <v>2019</v>
          </cell>
        </row>
        <row r="1298">
          <cell r="E1298">
            <v>2019</v>
          </cell>
        </row>
        <row r="1299">
          <cell r="E1299">
            <v>2019</v>
          </cell>
        </row>
        <row r="1300">
          <cell r="E1300">
            <v>2019</v>
          </cell>
        </row>
        <row r="1301">
          <cell r="E1301">
            <v>2019</v>
          </cell>
        </row>
        <row r="1302">
          <cell r="E1302">
            <v>2019</v>
          </cell>
        </row>
        <row r="1303">
          <cell r="E1303">
            <v>2017</v>
          </cell>
        </row>
        <row r="1304">
          <cell r="E1304">
            <v>2017</v>
          </cell>
        </row>
        <row r="1305">
          <cell r="E1305">
            <v>2017</v>
          </cell>
        </row>
        <row r="1306">
          <cell r="E1306">
            <v>2017</v>
          </cell>
        </row>
        <row r="1307">
          <cell r="E1307">
            <v>2017</v>
          </cell>
        </row>
        <row r="1308">
          <cell r="E1308">
            <v>2017</v>
          </cell>
        </row>
        <row r="1309">
          <cell r="E1309">
            <v>2017</v>
          </cell>
        </row>
        <row r="1310">
          <cell r="E1310">
            <v>2016</v>
          </cell>
        </row>
        <row r="1311">
          <cell r="E1311">
            <v>2020</v>
          </cell>
        </row>
        <row r="1312">
          <cell r="E1312">
            <v>2016</v>
          </cell>
        </row>
        <row r="1313">
          <cell r="E1313">
            <v>2020</v>
          </cell>
        </row>
        <row r="1314">
          <cell r="E1314">
            <v>2016</v>
          </cell>
        </row>
        <row r="1315">
          <cell r="E1315">
            <v>2020</v>
          </cell>
        </row>
        <row r="1316">
          <cell r="E1316">
            <v>2016</v>
          </cell>
        </row>
        <row r="1317">
          <cell r="E1317">
            <v>2020</v>
          </cell>
        </row>
        <row r="1318">
          <cell r="E1318">
            <v>2016</v>
          </cell>
        </row>
        <row r="1319">
          <cell r="E1319">
            <v>2020</v>
          </cell>
        </row>
        <row r="1320">
          <cell r="E1320">
            <v>2016</v>
          </cell>
        </row>
        <row r="1321">
          <cell r="E1321">
            <v>2020</v>
          </cell>
        </row>
        <row r="1322">
          <cell r="E1322">
            <v>2016</v>
          </cell>
        </row>
        <row r="1323">
          <cell r="E1323">
            <v>2020</v>
          </cell>
        </row>
        <row r="1324">
          <cell r="E1324">
            <v>2016</v>
          </cell>
        </row>
        <row r="1325">
          <cell r="E1325">
            <v>2020</v>
          </cell>
        </row>
        <row r="1326">
          <cell r="E1326">
            <v>2016</v>
          </cell>
        </row>
        <row r="1327">
          <cell r="E1327">
            <v>2018</v>
          </cell>
        </row>
        <row r="1328">
          <cell r="E1328">
            <v>2018</v>
          </cell>
        </row>
        <row r="1329">
          <cell r="E1329">
            <v>2018</v>
          </cell>
        </row>
        <row r="1330">
          <cell r="E1330">
            <v>2018</v>
          </cell>
        </row>
        <row r="1331">
          <cell r="E1331">
            <v>2018</v>
          </cell>
        </row>
        <row r="1332">
          <cell r="E1332">
            <v>2018</v>
          </cell>
        </row>
        <row r="1333">
          <cell r="E1333">
            <v>2018</v>
          </cell>
        </row>
        <row r="1334">
          <cell r="E1334">
            <v>2018</v>
          </cell>
        </row>
        <row r="1335">
          <cell r="E1335">
            <v>2018</v>
          </cell>
        </row>
        <row r="1336">
          <cell r="E1336">
            <v>2018</v>
          </cell>
        </row>
        <row r="1337">
          <cell r="E1337">
            <v>2019</v>
          </cell>
        </row>
        <row r="1338">
          <cell r="E1338">
            <v>2019</v>
          </cell>
        </row>
        <row r="1339">
          <cell r="E1339">
            <v>2019</v>
          </cell>
        </row>
        <row r="1340">
          <cell r="E1340">
            <v>2019</v>
          </cell>
        </row>
        <row r="1341">
          <cell r="E1341">
            <v>2019</v>
          </cell>
        </row>
        <row r="1342">
          <cell r="E1342">
            <v>2019</v>
          </cell>
        </row>
        <row r="1343">
          <cell r="E1343">
            <v>2019</v>
          </cell>
        </row>
        <row r="1344">
          <cell r="E1344">
            <v>2019</v>
          </cell>
        </row>
        <row r="1345">
          <cell r="E1345">
            <v>2019</v>
          </cell>
        </row>
        <row r="1346">
          <cell r="E1346">
            <v>2019</v>
          </cell>
        </row>
        <row r="1347">
          <cell r="E1347">
            <v>2017</v>
          </cell>
        </row>
        <row r="1348">
          <cell r="E1348">
            <v>2017</v>
          </cell>
        </row>
        <row r="1349">
          <cell r="E1349">
            <v>2017</v>
          </cell>
        </row>
        <row r="1350">
          <cell r="E1350">
            <v>2017</v>
          </cell>
        </row>
        <row r="1351">
          <cell r="E1351">
            <v>2017</v>
          </cell>
        </row>
        <row r="1352">
          <cell r="E1352">
            <v>2017</v>
          </cell>
        </row>
        <row r="1353">
          <cell r="E1353">
            <v>2017</v>
          </cell>
        </row>
        <row r="1354">
          <cell r="E1354">
            <v>2017</v>
          </cell>
        </row>
        <row r="1355">
          <cell r="E1355">
            <v>2017</v>
          </cell>
        </row>
        <row r="1356">
          <cell r="E1356">
            <v>2017</v>
          </cell>
        </row>
        <row r="1357">
          <cell r="E1357">
            <v>2020</v>
          </cell>
        </row>
        <row r="1358">
          <cell r="E1358">
            <v>2016</v>
          </cell>
        </row>
        <row r="1359">
          <cell r="E1359">
            <v>2020</v>
          </cell>
        </row>
        <row r="1360">
          <cell r="E1360">
            <v>2016</v>
          </cell>
        </row>
        <row r="1361">
          <cell r="E1361">
            <v>2020</v>
          </cell>
        </row>
        <row r="1362">
          <cell r="E1362">
            <v>2016</v>
          </cell>
        </row>
        <row r="1363">
          <cell r="E1363">
            <v>2020</v>
          </cell>
        </row>
        <row r="1364">
          <cell r="E1364">
            <v>2016</v>
          </cell>
        </row>
        <row r="1365">
          <cell r="E1365">
            <v>2020</v>
          </cell>
        </row>
        <row r="1366">
          <cell r="E1366">
            <v>2016</v>
          </cell>
        </row>
        <row r="1367">
          <cell r="E1367">
            <v>2020</v>
          </cell>
        </row>
        <row r="1368">
          <cell r="E1368">
            <v>2016</v>
          </cell>
        </row>
        <row r="1369">
          <cell r="E1369">
            <v>2020</v>
          </cell>
        </row>
        <row r="1370">
          <cell r="E1370">
            <v>2016</v>
          </cell>
        </row>
        <row r="1371">
          <cell r="E1371">
            <v>2020</v>
          </cell>
        </row>
        <row r="1372">
          <cell r="E1372">
            <v>2016</v>
          </cell>
        </row>
        <row r="1373">
          <cell r="E1373">
            <v>2018</v>
          </cell>
        </row>
        <row r="1374">
          <cell r="E1374">
            <v>2018</v>
          </cell>
        </row>
        <row r="1375">
          <cell r="E1375">
            <v>2018</v>
          </cell>
        </row>
        <row r="1376">
          <cell r="E1376">
            <v>2018</v>
          </cell>
        </row>
        <row r="1377">
          <cell r="E1377">
            <v>2018</v>
          </cell>
        </row>
        <row r="1378">
          <cell r="E1378">
            <v>2018</v>
          </cell>
        </row>
        <row r="1379">
          <cell r="E1379">
            <v>2019</v>
          </cell>
        </row>
        <row r="1380">
          <cell r="E1380">
            <v>2019</v>
          </cell>
        </row>
        <row r="1381">
          <cell r="E1381">
            <v>2019</v>
          </cell>
        </row>
        <row r="1382">
          <cell r="E1382">
            <v>2019</v>
          </cell>
        </row>
        <row r="1383">
          <cell r="E1383">
            <v>2019</v>
          </cell>
        </row>
        <row r="1384">
          <cell r="E1384">
            <v>2019</v>
          </cell>
        </row>
        <row r="1385">
          <cell r="E1385">
            <v>2017</v>
          </cell>
        </row>
        <row r="1386">
          <cell r="E1386">
            <v>2017</v>
          </cell>
        </row>
        <row r="1387">
          <cell r="E1387">
            <v>2017</v>
          </cell>
        </row>
        <row r="1388">
          <cell r="E1388">
            <v>2017</v>
          </cell>
        </row>
        <row r="1389">
          <cell r="E1389">
            <v>2017</v>
          </cell>
        </row>
        <row r="1390">
          <cell r="E1390">
            <v>2017</v>
          </cell>
        </row>
        <row r="1391">
          <cell r="E1391">
            <v>2020</v>
          </cell>
        </row>
        <row r="1392">
          <cell r="E1392">
            <v>2016</v>
          </cell>
        </row>
        <row r="1393">
          <cell r="E1393">
            <v>2020</v>
          </cell>
        </row>
        <row r="1394">
          <cell r="E1394">
            <v>2016</v>
          </cell>
        </row>
        <row r="1395">
          <cell r="E1395">
            <v>2020</v>
          </cell>
        </row>
        <row r="1396">
          <cell r="E1396">
            <v>2016</v>
          </cell>
        </row>
        <row r="1397">
          <cell r="E1397">
            <v>2020</v>
          </cell>
        </row>
        <row r="1398">
          <cell r="E1398">
            <v>2016</v>
          </cell>
        </row>
        <row r="1399">
          <cell r="E1399">
            <v>2018</v>
          </cell>
        </row>
        <row r="1400">
          <cell r="E1400">
            <v>2018</v>
          </cell>
        </row>
        <row r="1401">
          <cell r="E1401">
            <v>2019</v>
          </cell>
        </row>
        <row r="1402">
          <cell r="E1402">
            <v>2019</v>
          </cell>
        </row>
        <row r="1403">
          <cell r="E1403">
            <v>2017</v>
          </cell>
        </row>
        <row r="1404">
          <cell r="E1404">
            <v>2017</v>
          </cell>
        </row>
        <row r="1405">
          <cell r="E1405">
            <v>2020</v>
          </cell>
        </row>
        <row r="1406">
          <cell r="E1406">
            <v>2016</v>
          </cell>
        </row>
        <row r="1407">
          <cell r="E1407">
            <v>2020</v>
          </cell>
        </row>
        <row r="1408">
          <cell r="E1408">
            <v>2016</v>
          </cell>
        </row>
        <row r="1409">
          <cell r="E1409">
            <v>2020</v>
          </cell>
        </row>
        <row r="1410">
          <cell r="E1410">
            <v>2016</v>
          </cell>
        </row>
        <row r="1411">
          <cell r="E1411">
            <v>2020</v>
          </cell>
        </row>
        <row r="1412">
          <cell r="E1412">
            <v>2016</v>
          </cell>
        </row>
        <row r="1413">
          <cell r="E1413">
            <v>2020</v>
          </cell>
        </row>
        <row r="1414">
          <cell r="E1414">
            <v>2016</v>
          </cell>
        </row>
        <row r="1415">
          <cell r="E1415">
            <v>2018</v>
          </cell>
        </row>
        <row r="1416">
          <cell r="E1416">
            <v>2018</v>
          </cell>
        </row>
        <row r="1417">
          <cell r="E1417">
            <v>2018</v>
          </cell>
        </row>
        <row r="1418">
          <cell r="E1418">
            <v>2018</v>
          </cell>
        </row>
        <row r="1419">
          <cell r="E1419">
            <v>2018</v>
          </cell>
        </row>
        <row r="1420">
          <cell r="E1420">
            <v>2018</v>
          </cell>
        </row>
        <row r="1421">
          <cell r="E1421">
            <v>2018</v>
          </cell>
        </row>
        <row r="1422">
          <cell r="E1422">
            <v>2018</v>
          </cell>
        </row>
        <row r="1423">
          <cell r="E1423">
            <v>2019</v>
          </cell>
        </row>
        <row r="1424">
          <cell r="E1424">
            <v>2019</v>
          </cell>
        </row>
        <row r="1425">
          <cell r="E1425">
            <v>2019</v>
          </cell>
        </row>
        <row r="1426">
          <cell r="E1426">
            <v>2019</v>
          </cell>
        </row>
        <row r="1427">
          <cell r="E1427">
            <v>2019</v>
          </cell>
        </row>
        <row r="1428">
          <cell r="E1428">
            <v>2019</v>
          </cell>
        </row>
        <row r="1429">
          <cell r="E1429">
            <v>2019</v>
          </cell>
        </row>
        <row r="1430">
          <cell r="E1430">
            <v>2019</v>
          </cell>
        </row>
        <row r="1431">
          <cell r="E1431">
            <v>2017</v>
          </cell>
        </row>
        <row r="1432">
          <cell r="E1432">
            <v>2017</v>
          </cell>
        </row>
        <row r="1433">
          <cell r="E1433">
            <v>2017</v>
          </cell>
        </row>
        <row r="1434">
          <cell r="E1434">
            <v>2017</v>
          </cell>
        </row>
        <row r="1435">
          <cell r="E1435">
            <v>2017</v>
          </cell>
        </row>
        <row r="1436">
          <cell r="E1436">
            <v>2017</v>
          </cell>
        </row>
        <row r="1437">
          <cell r="E1437">
            <v>2017</v>
          </cell>
        </row>
        <row r="1438">
          <cell r="E1438">
            <v>2017</v>
          </cell>
        </row>
        <row r="1439">
          <cell r="E1439">
            <v>2020</v>
          </cell>
        </row>
        <row r="1440">
          <cell r="E1440">
            <v>2016</v>
          </cell>
        </row>
        <row r="1441">
          <cell r="E1441">
            <v>2020</v>
          </cell>
        </row>
        <row r="1442">
          <cell r="E1442">
            <v>2016</v>
          </cell>
        </row>
        <row r="1443">
          <cell r="E1443">
            <v>2020</v>
          </cell>
        </row>
        <row r="1444">
          <cell r="E1444">
            <v>2016</v>
          </cell>
        </row>
        <row r="1445">
          <cell r="E1445">
            <v>2020</v>
          </cell>
        </row>
        <row r="1446">
          <cell r="E1446">
            <v>2016</v>
          </cell>
        </row>
        <row r="1447">
          <cell r="E1447">
            <v>2020</v>
          </cell>
        </row>
        <row r="1448">
          <cell r="E1448">
            <v>2016</v>
          </cell>
        </row>
        <row r="1449">
          <cell r="E1449">
            <v>2020</v>
          </cell>
        </row>
        <row r="1450">
          <cell r="E1450">
            <v>2016</v>
          </cell>
        </row>
        <row r="1451">
          <cell r="E1451">
            <v>2020</v>
          </cell>
        </row>
        <row r="1452">
          <cell r="E1452">
            <v>2016</v>
          </cell>
        </row>
        <row r="1453">
          <cell r="E1453">
            <v>2020</v>
          </cell>
        </row>
        <row r="1454">
          <cell r="E1454">
            <v>2016</v>
          </cell>
        </row>
        <row r="1455">
          <cell r="E1455">
            <v>2020</v>
          </cell>
        </row>
        <row r="1456">
          <cell r="E1456">
            <v>2016</v>
          </cell>
        </row>
        <row r="1457">
          <cell r="E1457">
            <v>2020</v>
          </cell>
        </row>
        <row r="1458">
          <cell r="E1458">
            <v>2018</v>
          </cell>
        </row>
        <row r="1459">
          <cell r="E1459">
            <v>2018</v>
          </cell>
        </row>
        <row r="1460">
          <cell r="E1460">
            <v>2018</v>
          </cell>
        </row>
        <row r="1461">
          <cell r="E1461">
            <v>2018</v>
          </cell>
        </row>
        <row r="1462">
          <cell r="E1462">
            <v>2018</v>
          </cell>
        </row>
        <row r="1463">
          <cell r="E1463">
            <v>2018</v>
          </cell>
        </row>
        <row r="1464">
          <cell r="E1464">
            <v>2018</v>
          </cell>
        </row>
        <row r="1465">
          <cell r="E1465">
            <v>2018</v>
          </cell>
        </row>
        <row r="1466">
          <cell r="E1466">
            <v>2018</v>
          </cell>
        </row>
        <row r="1467">
          <cell r="E1467">
            <v>2018</v>
          </cell>
        </row>
        <row r="1468">
          <cell r="E1468">
            <v>2018</v>
          </cell>
        </row>
        <row r="1469">
          <cell r="E1469">
            <v>2019</v>
          </cell>
        </row>
        <row r="1470">
          <cell r="E1470">
            <v>2019</v>
          </cell>
        </row>
        <row r="1471">
          <cell r="E1471">
            <v>2019</v>
          </cell>
        </row>
        <row r="1472">
          <cell r="E1472">
            <v>2019</v>
          </cell>
        </row>
        <row r="1473">
          <cell r="E1473">
            <v>2019</v>
          </cell>
        </row>
        <row r="1474">
          <cell r="E1474">
            <v>2019</v>
          </cell>
        </row>
        <row r="1475">
          <cell r="E1475">
            <v>2019</v>
          </cell>
        </row>
        <row r="1476">
          <cell r="E1476">
            <v>2019</v>
          </cell>
        </row>
        <row r="1477">
          <cell r="E1477">
            <v>2019</v>
          </cell>
        </row>
        <row r="1478">
          <cell r="E1478">
            <v>2019</v>
          </cell>
        </row>
        <row r="1479">
          <cell r="E1479">
            <v>2019</v>
          </cell>
        </row>
        <row r="1480">
          <cell r="E1480">
            <v>2017</v>
          </cell>
        </row>
        <row r="1481">
          <cell r="E1481">
            <v>2017</v>
          </cell>
        </row>
        <row r="1482">
          <cell r="E1482">
            <v>2017</v>
          </cell>
        </row>
        <row r="1483">
          <cell r="E1483">
            <v>2017</v>
          </cell>
        </row>
        <row r="1484">
          <cell r="E1484">
            <v>2017</v>
          </cell>
        </row>
        <row r="1485">
          <cell r="E1485">
            <v>2017</v>
          </cell>
        </row>
        <row r="1486">
          <cell r="E1486">
            <v>2017</v>
          </cell>
        </row>
        <row r="1487">
          <cell r="E1487">
            <v>2017</v>
          </cell>
        </row>
        <row r="1488">
          <cell r="E1488">
            <v>2017</v>
          </cell>
        </row>
        <row r="1489">
          <cell r="E1489">
            <v>2017</v>
          </cell>
        </row>
        <row r="1490">
          <cell r="E1490">
            <v>2017</v>
          </cell>
        </row>
        <row r="1491">
          <cell r="E1491">
            <v>2016</v>
          </cell>
        </row>
        <row r="1492">
          <cell r="E1492">
            <v>2020</v>
          </cell>
        </row>
        <row r="1493">
          <cell r="E1493">
            <v>2016</v>
          </cell>
        </row>
        <row r="1494">
          <cell r="E1494">
            <v>2020</v>
          </cell>
        </row>
        <row r="1495">
          <cell r="E1495">
            <v>2016</v>
          </cell>
        </row>
        <row r="1496">
          <cell r="E1496">
            <v>2020</v>
          </cell>
        </row>
        <row r="1497">
          <cell r="E1497">
            <v>2016</v>
          </cell>
        </row>
        <row r="1498">
          <cell r="E1498">
            <v>2020</v>
          </cell>
        </row>
        <row r="1499">
          <cell r="E1499">
            <v>2016</v>
          </cell>
        </row>
        <row r="1500">
          <cell r="E1500">
            <v>2020</v>
          </cell>
        </row>
        <row r="1501">
          <cell r="E1501">
            <v>2016</v>
          </cell>
        </row>
      </sheetData>
      <sheetData sheetId="2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1" connectionId="1" xr16:uid="{D466EC8E-88F0-413B-B743-A125C35D13E3}" autoFormatId="16" applyNumberFormats="0" applyBorderFormats="0" applyFontFormats="0" applyPatternFormats="0" applyAlignmentFormats="0" applyWidthHeightFormats="0">
  <queryTableRefresh nextId="72">
    <queryTableFields count="61">
      <queryTableField id="1" name="Column1" tableColumnId="1"/>
      <queryTableField id="2" name="ISIN" tableColumnId="2"/>
      <queryTableField id="3" name="Company_Name" tableColumnId="3"/>
      <queryTableField id="4" name="Country" tableColumnId="4"/>
      <queryTableField id="5" name="Component" tableColumnId="5"/>
      <queryTableField id="6" name="mcap" tableColumnId="6"/>
      <queryTableField id="7" name="Factset_sector" tableColumnId="7"/>
      <queryTableField id="36" dataBound="0" tableColumnId="36"/>
      <queryTableField id="8" name="Sector" tableColumnId="8"/>
      <queryTableField id="35" dataBound="0" tableColumnId="35"/>
      <queryTableField id="40" dataBound="0" tableColumnId="40"/>
      <queryTableField id="39" dataBound="0" tableColumnId="39"/>
      <queryTableField id="38" dataBound="0" tableColumnId="38"/>
      <queryTableField id="37" dataBound="0" tableColumnId="37"/>
      <queryTableField id="50" dataBound="0" tableColumnId="41"/>
      <queryTableField id="49" dataBound="0" tableColumnId="42"/>
      <queryTableField id="48" dataBound="0" tableColumnId="43"/>
      <queryTableField id="47" dataBound="0" tableColumnId="44"/>
      <queryTableField id="46" dataBound="0" tableColumnId="45"/>
      <queryTableField id="45" dataBound="0" tableColumnId="46"/>
      <queryTableField id="9" name="TR_16" tableColumnId="9"/>
      <queryTableField id="10" name="TR_17" tableColumnId="10"/>
      <queryTableField id="11" name="TR_18" tableColumnId="11"/>
      <queryTableField id="12" name="TR_19" tableColumnId="12"/>
      <queryTableField id="13" name="TR_20" tableColumnId="13"/>
      <queryTableField id="57" dataBound="0" tableColumnId="53"/>
      <queryTableField id="56" dataBound="0" tableColumnId="47"/>
      <queryTableField id="55" dataBound="0" tableColumnId="48"/>
      <queryTableField id="54" dataBound="0" tableColumnId="49"/>
      <queryTableField id="53" dataBound="0" tableColumnId="50"/>
      <queryTableField id="52" dataBound="0" tableColumnId="51"/>
      <queryTableField id="51" dataBound="0" tableColumnId="52"/>
      <queryTableField id="60" dataBound="0" tableColumnId="54"/>
      <queryTableField id="59" dataBound="0" tableColumnId="55"/>
      <queryTableField id="58" dataBound="0" tableColumnId="56"/>
      <queryTableField id="70" dataBound="0" tableColumnId="62"/>
      <queryTableField id="69" dataBound="0" tableColumnId="63"/>
      <queryTableField id="68" dataBound="0" tableColumnId="64"/>
      <queryTableField id="67" dataBound="0" tableColumnId="65"/>
      <queryTableField id="66" dataBound="0" tableColumnId="66"/>
      <queryTableField id="65" dataBound="0" tableColumnId="57"/>
      <queryTableField id="64" dataBound="0" tableColumnId="58"/>
      <queryTableField id="63" dataBound="0" tableColumnId="59"/>
      <queryTableField id="62" dataBound="0" tableColumnId="60"/>
      <queryTableField id="61" dataBound="0" tableColumnId="61"/>
      <queryTableField id="14" name="ctp_16" tableColumnId="14"/>
      <queryTableField id="15" name="ctp_17" tableColumnId="15"/>
      <queryTableField id="16" name="ctp_18" tableColumnId="16"/>
      <queryTableField id="17" name="ctp_19" tableColumnId="17"/>
      <queryTableField id="18" name="ctp_20" tableColumnId="18"/>
      <queryTableField id="24" name="SUS_ENV" tableColumnId="24"/>
      <queryTableField id="25" name="SUS_SOC" tableColumnId="25"/>
      <queryTableField id="26" name="SUS_GOV" tableColumnId="26"/>
      <queryTableField id="27" name="SUS_CARBON" tableColumnId="27"/>
      <queryTableField id="28" name="FTSE_ESG" tableColumnId="28"/>
      <queryTableField id="29" name="FTSE_ESG_DATE" tableColumnId="29"/>
      <queryTableField id="30" name="ctrygrp" tableColumnId="30"/>
      <queryTableField id="31" name="treat" tableColumnId="31"/>
      <queryTableField id="32" name="distance" tableColumnId="32"/>
      <queryTableField id="33" name="weights" tableColumnId="33"/>
      <queryTableField id="34" name="subclass" tableColumnId="34"/>
    </queryTableFields>
    <queryTableDeletedFields count="5">
      <deletedField name="ptx_inc_16"/>
      <deletedField name="ptx_inc_17"/>
      <deletedField name="ptx_inc_18"/>
      <deletedField name="ptx_inc_19"/>
      <deletedField name="ptx_inc_20"/>
    </queryTableDeleted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>0</v>
    <v>8</v>
    <v>1</v>
    <v>5</v>
  </rv>
  <rv s="1">
    <v>8</v>
    <v>1</v>
  </rv>
  <rv s="0">
    <v>0</v>
    <v>8</v>
    <v>1</v>
    <v>1</v>
  </rv>
</rvData>
</file>

<file path=xl/richData/rdrichvaluestructure.xml><?xml version="1.0" encoding="utf-8"?>
<rvStructures xmlns="http://schemas.microsoft.com/office/spreadsheetml/2017/richdata" count="2">
  <s t="_error">
    <k n="colOffset" t="i"/>
    <k n="errorType" t="i"/>
    <k n="rwOffset" t="i"/>
    <k n="subType" t="i"/>
  </s>
  <s t="_error">
    <k n="errorType" t="i"/>
    <k n="propagated" t="b"/>
  </s>
</rvStructure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57A34A-05D3-4152-9D9A-E97DEEBEF478}" name="sample" displayName="sample" ref="A1:BI301" tableType="queryTable" totalsRowShown="0">
  <autoFilter ref="A1:BI301" xr:uid="{9157A34A-05D3-4152-9D9A-E97DEEBEF478}"/>
  <tableColumns count="61">
    <tableColumn id="1" xr3:uid="{10146C2B-A211-49AB-B59B-D1E4D1FF3592}" uniqueName="1" name="ID" queryTableFieldId="1"/>
    <tableColumn id="2" xr3:uid="{42669E90-00E6-4D90-B0C6-F12366117C5F}" uniqueName="2" name="ISIN" queryTableFieldId="2" dataDxfId="109" totalsRowDxfId="108"/>
    <tableColumn id="3" xr3:uid="{DA82CA41-3E3E-42D9-AE77-194A7CB9D40F}" uniqueName="3" name="Company_Name" queryTableFieldId="3" dataDxfId="107" totalsRowDxfId="106"/>
    <tableColumn id="4" xr3:uid="{F8BE70D5-9F57-41D4-90D9-60B59C04500B}" uniqueName="4" name="Country" queryTableFieldId="4" dataDxfId="105" totalsRowDxfId="104"/>
    <tableColumn id="5" xr3:uid="{BC6625E8-88F9-4C07-8105-16A6523B7EE0}" uniqueName="5" name="Component" queryTableFieldId="5" dataDxfId="103" totalsRowDxfId="102"/>
    <tableColumn id="6" xr3:uid="{40BEC2E4-7E4F-4F1A-AF9E-D089C62A5CEB}" uniqueName="6" name="mcap" queryTableFieldId="6"/>
    <tableColumn id="7" xr3:uid="{D37EDCAB-3E73-4276-8228-96DECCE3B506}" uniqueName="7" name="Factset_sector" queryTableFieldId="7" dataDxfId="101" totalsRowDxfId="100"/>
    <tableColumn id="36" xr3:uid="{51EF1217-62BE-4B3E-AA31-9C131026538B}" uniqueName="36" name="SR_20" queryTableFieldId="36" dataDxfId="99" totalsRowDxfId="98"/>
    <tableColumn id="8" xr3:uid="{F79BCEBE-E3A5-4096-AB29-8BEED0C7783A}" uniqueName="8" name="GRI_20" queryTableFieldId="8" dataDxfId="97" totalsRowDxfId="96"/>
    <tableColumn id="35" xr3:uid="{4B9C91C9-BB92-4FD5-9790-31F5D03A493E}" uniqueName="35" name="IIRC_20" queryTableFieldId="35" dataDxfId="95" totalsRowDxfId="94"/>
    <tableColumn id="40" xr3:uid="{EE69A24F-EF39-44DE-804B-A9E0C260C0FE}" uniqueName="40" name="SR_16" queryTableFieldId="40" dataDxfId="93" totalsRowDxfId="92"/>
    <tableColumn id="39" xr3:uid="{BD671DD8-48EB-436E-B4B5-753941C79636}" uniqueName="39" name="GRI_16" queryTableFieldId="39" dataDxfId="91" totalsRowDxfId="90"/>
    <tableColumn id="38" xr3:uid="{A3C1B4AC-58A0-4BF2-97C9-20FD50E84769}" uniqueName="38" name="IIRC_16" queryTableFieldId="38" dataDxfId="89" totalsRowDxfId="88"/>
    <tableColumn id="37" xr3:uid="{13582446-C173-4016-8528-F69D16B36233}" uniqueName="37" name="URL" queryTableFieldId="37" dataDxfId="87" totalsRowDxfId="86"/>
    <tableColumn id="41" xr3:uid="{3EDCCC7C-C8D7-40B0-A7E1-95592AA29DC5}" uniqueName="41" name="TR_10" queryTableFieldId="50" dataDxfId="85" totalsRowDxfId="84">
      <calculatedColumnFormula array="1">_xll.FDS(B2,"FF_TAX_RATE(ANN_R,1/1/2010,12/31/2010)")</calculatedColumnFormula>
    </tableColumn>
    <tableColumn id="42" xr3:uid="{5404B9A3-7694-485A-8FC4-FEFE36EDEB85}" uniqueName="42" name="TR_11" queryTableFieldId="49" dataDxfId="83" totalsRowDxfId="82">
      <calculatedColumnFormula array="1">_xll.FDS(B2,"FF_TAX_RATE(ANN_R,1/1/2011,12/31/2011)")</calculatedColumnFormula>
    </tableColumn>
    <tableColumn id="43" xr3:uid="{E0FEC4D0-86B3-4BFB-972E-91D61027D87A}" uniqueName="43" name="TR_12" queryTableFieldId="48" dataDxfId="81" totalsRowDxfId="80">
      <calculatedColumnFormula array="1">_xll.FDS(B2,"FF_TAX_RATE(ANN_R,1/1/2012,12/31/2012)")</calculatedColumnFormula>
    </tableColumn>
    <tableColumn id="44" xr3:uid="{3F5EE2DE-DE3D-4DE4-9146-89CD90E0788F}" uniqueName="44" name="TR_13" queryTableFieldId="47" dataDxfId="79" totalsRowDxfId="78">
      <calculatedColumnFormula array="1">_xll.FDS(B2,"FF_TAX_RATE(ANN_R,1/1/2013,12/31/2013)")</calculatedColumnFormula>
    </tableColumn>
    <tableColumn id="45" xr3:uid="{D1016DA2-0332-4482-AF6E-B5F998F5D974}" uniqueName="45" name="TR_14" queryTableFieldId="46" dataDxfId="77" totalsRowDxfId="76">
      <calculatedColumnFormula array="1">_xll.FDS(B2,"FF_TAX_RATE(ANN_R,1/1/2014,12/31/2014)")</calculatedColumnFormula>
    </tableColumn>
    <tableColumn id="46" xr3:uid="{DFD07788-FD7B-447A-9D16-D85D0AA779C8}" uniqueName="46" name="TR_15" queryTableFieldId="45" dataDxfId="75" totalsRowDxfId="74">
      <calculatedColumnFormula array="1">_xll.FDS(B2,"FF_TAX_RATE(ANN_R,1/1/2015,12/31/2015)")</calculatedColumnFormula>
    </tableColumn>
    <tableColumn id="9" xr3:uid="{1088021D-F9E3-44BF-945C-D850986D412E}" uniqueName="9" name="TR_16" queryTableFieldId="9" dataDxfId="73" totalsRowDxfId="72"/>
    <tableColumn id="10" xr3:uid="{59E5CD91-0C3F-4941-9726-3BD15F40DB78}" uniqueName="10" name="TR_17" queryTableFieldId="10" dataDxfId="71" totalsRowDxfId="70"/>
    <tableColumn id="11" xr3:uid="{B04AE167-4233-403A-9C6A-E9DB9158F4A2}" uniqueName="11" name="TR_18" queryTableFieldId="11" dataDxfId="69" totalsRowDxfId="68"/>
    <tableColumn id="12" xr3:uid="{FDE52CD2-6CD9-45C2-856C-1F55EA114D2F}" uniqueName="12" name="TR_19" queryTableFieldId="12" dataDxfId="67" totalsRowDxfId="66"/>
    <tableColumn id="13" xr3:uid="{E2E94490-0B57-4E5A-9796-E6007E3BF06D}" uniqueName="13" name="TR_20" queryTableFieldId="13" dataDxfId="65" totalsRowDxfId="64"/>
    <tableColumn id="53" xr3:uid="{FFB8B2CD-2DBD-42AF-80BB-CB809C5CDC0E}" uniqueName="53" name="PTI_16" queryTableFieldId="57" dataDxfId="63" totalsRowDxfId="62">
      <calculatedColumnFormula array="1">_xll.FDS($B2,"FF_PTX_INC(ANN_R,1/1/2016,12/31/2016)")</calculatedColumnFormula>
    </tableColumn>
    <tableColumn id="47" xr3:uid="{9C4752E0-CF9B-439E-9830-278BC81621D8}" uniqueName="47" name="PTI_17" queryTableFieldId="56" dataDxfId="61" totalsRowDxfId="60">
      <calculatedColumnFormula array="1">_xll.FDS($B2,"FF_PTX_INC(ANN_R,1/1/2017,12/31/2017)")</calculatedColumnFormula>
    </tableColumn>
    <tableColumn id="48" xr3:uid="{58434CD2-7AA5-4938-A98C-F71E75AF08C0}" uniqueName="48" name="PTI_18" queryTableFieldId="55" dataDxfId="59" totalsRowDxfId="58">
      <calculatedColumnFormula array="1">_xll.FDS($B2,"FF_PTX_INC(ANN_R,1/1/2018,12/31/2018)")</calculatedColumnFormula>
    </tableColumn>
    <tableColumn id="49" xr3:uid="{5FD1FE6F-F896-4D98-B010-4B569FADD4EA}" uniqueName="49" name="PTI_19" queryTableFieldId="54" dataDxfId="57" totalsRowDxfId="56">
      <calculatedColumnFormula array="1">_xll.FDS($B2,"FF_PTX_INC(ANN_R,1/1/2019,12/31/2019)")</calculatedColumnFormula>
    </tableColumn>
    <tableColumn id="50" xr3:uid="{6BBA0A19-FF59-456B-9F70-51F2901338E2}" uniqueName="50" name="PTI_20" queryTableFieldId="53" dataDxfId="55" totalsRowDxfId="54">
      <calculatedColumnFormula array="1">_xll.FDS($B2,"FF_PTX_INC(ANN_R,1/1/2020,12/31/2020)")</calculatedColumnFormula>
    </tableColumn>
    <tableColumn id="51" xr3:uid="{A5B08618-0F72-47A8-AF10-3A43EE342655}" uniqueName="51" name="MV_16" queryTableFieldId="52" dataDxfId="53" totalsRowDxfId="52">
      <calculatedColumnFormula array="1">_xll.FDS($B2,"FF_MKT_VAL(ANN_R,1/1/2016,12/31/2016)")</calculatedColumnFormula>
    </tableColumn>
    <tableColumn id="52" xr3:uid="{C84B6EBE-A793-43EA-94A4-3AAF1FB9B152}" uniqueName="52" name="MV_17" queryTableFieldId="51" dataDxfId="51" totalsRowDxfId="50">
      <calculatedColumnFormula array="1">_xll.FDS($B2,"FF_MKT_VAL(ANN_R,1/1/2017,12/31/2017)")</calculatedColumnFormula>
    </tableColumn>
    <tableColumn id="54" xr3:uid="{8E04CC5F-569F-4101-9BA2-CD012E93093D}" uniqueName="54" name="MV_18" queryTableFieldId="60" dataDxfId="49" totalsRowDxfId="48">
      <calculatedColumnFormula array="1">_xll.FDS($B2,"FF_MKT_VAL(ANN_R,1/1/2018,12/31/2018)")</calculatedColumnFormula>
    </tableColumn>
    <tableColumn id="55" xr3:uid="{5C7C6239-BC1B-495E-AE07-3B1560EB9E2F}" uniqueName="55" name="MV_19" queryTableFieldId="59" dataDxfId="47" totalsRowDxfId="46">
      <calculatedColumnFormula array="1">_xll.FDS($B2,"FF_MKT_VAL(ANN_R,1/1/2019,12/31/2019)")</calculatedColumnFormula>
    </tableColumn>
    <tableColumn id="56" xr3:uid="{8A19DB85-BE29-49CC-97A5-591BA0B8D47E}" uniqueName="56" name="MV_20" queryTableFieldId="58" dataDxfId="45" totalsRowDxfId="44">
      <calculatedColumnFormula array="1">_xll.FDS($B2,"FF_MKT_VAL(ANN_R,1/1/2020,12/31/2020)")</calculatedColumnFormula>
    </tableColumn>
    <tableColumn id="62" xr3:uid="{558A97A1-8F86-49F1-9C78-8FBA75390CA8}" uniqueName="62" name="BVE_16" queryTableFieldId="70" dataDxfId="43" totalsRowDxfId="42">
      <calculatedColumnFormula array="1">_xll.FDS($B2,"FF_SHLDRS_EQ(ANN_R,1/1/2016,12/31/2016)")</calculatedColumnFormula>
    </tableColumn>
    <tableColumn id="63" xr3:uid="{525BAB3E-4746-44E4-8919-5EEBAD02B82A}" uniqueName="63" name="BVE_17" queryTableFieldId="69" dataDxfId="41" totalsRowDxfId="40">
      <calculatedColumnFormula array="1">_xll.FDS($B2,"FF_SHLDRS_EQ(ANN_R,1/1/2017,12/31/2017)")</calculatedColumnFormula>
    </tableColumn>
    <tableColumn id="64" xr3:uid="{F71D0C9C-F0BC-475E-A1A9-4325A4157F8A}" uniqueName="64" name="BVE_18" queryTableFieldId="68" dataDxfId="39" totalsRowDxfId="38">
      <calculatedColumnFormula array="1">_xll.FDS($B2,"FF_SHLDRS_EQ(ANN_R,1/1/2018,12/31/2018)")</calculatedColumnFormula>
    </tableColumn>
    <tableColumn id="65" xr3:uid="{410B6C95-8C8C-47F8-B586-462852877846}" uniqueName="65" name="BVE_19" queryTableFieldId="67" dataDxfId="37" totalsRowDxfId="36">
      <calculatedColumnFormula array="1">_xll.FDS($B2,"FF_SHLDRS_EQ(ANN_R,1/1/2019,12/31/2019)")</calculatedColumnFormula>
    </tableColumn>
    <tableColumn id="66" xr3:uid="{5948CE6C-E37C-455E-91FE-E3B226C4D8ED}" uniqueName="66" name="BVE_20" queryTableFieldId="66" dataDxfId="35" totalsRowDxfId="34">
      <calculatedColumnFormula array="1">_xll.FDS($B2,"FF_SHLDRS_EQ(ANN_R,1/1/2020,12/31/2020)")</calculatedColumnFormula>
    </tableColumn>
    <tableColumn id="57" xr3:uid="{1A757499-FC8D-4438-B328-072CE9BAAD7C}" uniqueName="57" name="BVA_16" queryTableFieldId="65" dataDxfId="33" totalsRowDxfId="32">
      <calculatedColumnFormula array="1">_xll.FDS($B2,"FF_ASSETS(ANN_R,1/1/2016,12/31/2016)")</calculatedColumnFormula>
    </tableColumn>
    <tableColumn id="58" xr3:uid="{FBBAECCC-E21D-4424-A789-D77F830A6E21}" uniqueName="58" name="BVA_17" queryTableFieldId="64" dataDxfId="31" totalsRowDxfId="30">
      <calculatedColumnFormula array="1">_xll.FDS($B2,"FF_ASSETS(ANN_R,1/1/2017,12/31/2017)")</calculatedColumnFormula>
    </tableColumn>
    <tableColumn id="59" xr3:uid="{9D6A4944-DD24-48B0-89AB-CB93849BC689}" uniqueName="59" name="BVA_18" queryTableFieldId="63" dataDxfId="29" totalsRowDxfId="28">
      <calculatedColumnFormula array="1">_xll.FDS($B2,"FF_ASSETS(ANN_R,1/1/2018,12/31/2018)")</calculatedColumnFormula>
    </tableColumn>
    <tableColumn id="60" xr3:uid="{DFAC3E40-65FA-4189-97BC-EF79572C92D8}" uniqueName="60" name="BVA_19" queryTableFieldId="62" dataDxfId="27" totalsRowDxfId="26">
      <calculatedColumnFormula array="1">_xll.FDS($B2,"FF_ASSETS(ANN_R,1/1/2019,12/31/2019)")</calculatedColumnFormula>
    </tableColumn>
    <tableColumn id="61" xr3:uid="{D0B7CFCC-C0BF-4AC2-830A-8FD06A9993B1}" uniqueName="61" name="BVA_20" queryTableFieldId="61" dataDxfId="25" totalsRowDxfId="24">
      <calculatedColumnFormula array="1">_xll.FDS($B2,"FF_ASSETS(ANN_R,1/1/2020,12/31/2020)")</calculatedColumnFormula>
    </tableColumn>
    <tableColumn id="14" xr3:uid="{BD8C06C9-7447-4874-9E25-2EA1BA470F10}" uniqueName="14" name="ctp_16" queryTableFieldId="14" dataDxfId="23" totalsRowDxfId="22"/>
    <tableColumn id="15" xr3:uid="{4580EBDC-A072-4824-ACB4-C35F309D227E}" uniqueName="15" name="ctp_17" queryTableFieldId="15" dataDxfId="21" totalsRowDxfId="20"/>
    <tableColumn id="16" xr3:uid="{E1ACA835-D0F1-446A-A60D-D5043361ABDE}" uniqueName="16" name="ctp_18" queryTableFieldId="16" dataDxfId="19" totalsRowDxfId="18"/>
    <tableColumn id="17" xr3:uid="{02D7A012-0123-45A3-BAB2-48DF0048897D}" uniqueName="17" name="ctp_19" queryTableFieldId="17" dataDxfId="17" totalsRowDxfId="16"/>
    <tableColumn id="18" xr3:uid="{6DC30FBB-630D-4949-B96A-AE85685639A5}" uniqueName="18" name="ctp_20" queryTableFieldId="18" dataDxfId="15" totalsRowDxfId="14"/>
    <tableColumn id="24" xr3:uid="{FC09B6F7-AFD3-458A-B33E-8A16E451CA56}" uniqueName="24" name="SUS_ENV" queryTableFieldId="24" dataDxfId="13" totalsRowDxfId="12"/>
    <tableColumn id="25" xr3:uid="{86624DA3-9186-4040-8368-AB311F18517E}" uniqueName="25" name="SUS_SOC" queryTableFieldId="25" dataDxfId="11" totalsRowDxfId="10"/>
    <tableColumn id="26" xr3:uid="{88014E76-1923-4258-8359-A5510AE85093}" uniqueName="26" name="SUS_GOV" queryTableFieldId="26" dataDxfId="9" totalsRowDxfId="8"/>
    <tableColumn id="27" xr3:uid="{FB4D93B2-E557-4BE2-BCDB-82B65C02B51E}" uniqueName="27" name="SUS_CARBON" queryTableFieldId="27" dataDxfId="7" totalsRowDxfId="6"/>
    <tableColumn id="28" xr3:uid="{4D2EFD92-8ADB-4A0A-9F65-7E779A3AFA41}" uniqueName="28" name="FTSE_ESG" queryTableFieldId="28" dataDxfId="5" totalsRowDxfId="4"/>
    <tableColumn id="29" xr3:uid="{72C555FA-6554-4EAD-8250-C04D8E95D116}" uniqueName="29" name="FTSE_ESG_DATE" queryTableFieldId="29" dataDxfId="3" totalsRowDxfId="2"/>
    <tableColumn id="30" xr3:uid="{DB128C98-27B7-49AF-8C51-E8E6D225F655}" uniqueName="30" name="ctrygrp" queryTableFieldId="30" dataDxfId="1" totalsRowDxfId="0"/>
    <tableColumn id="31" xr3:uid="{09F9A007-2F9A-4D69-BB94-92A2978CCB82}" uniqueName="31" name="treat" queryTableFieldId="31"/>
    <tableColumn id="32" xr3:uid="{FD12021E-5587-4B5B-8D05-B020AA4E19A6}" uniqueName="32" name="distance" queryTableFieldId="32"/>
    <tableColumn id="33" xr3:uid="{A9C1B66F-B35E-4780-A697-D998A385673E}" uniqueName="33" name="weights" queryTableFieldId="33"/>
    <tableColumn id="34" xr3:uid="{FDDD1D11-5248-4AFF-A823-AB91BD121F57}" uniqueName="34" name="subclass" queryTableFieldId="3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0F641-6BD0-4D39-A116-1D47B6A150FF}">
  <dimension ref="A1:B176"/>
  <sheetViews>
    <sheetView workbookViewId="0"/>
  </sheetViews>
  <sheetFormatPr defaultRowHeight="15" x14ac:dyDescent="0.25"/>
  <sheetData>
    <row r="1" spans="1:2" x14ac:dyDescent="0.25">
      <c r="B1" t="s">
        <v>1391</v>
      </c>
    </row>
    <row r="2" spans="1:2" x14ac:dyDescent="0.25"/>
    <row r="3" spans="1:2" x14ac:dyDescent="0.25"/>
    <row r="4" spans="1:2" x14ac:dyDescent="0.25"/>
    <row r="5" spans="1:2" x14ac:dyDescent="0.25"/>
    <row r="6" spans="1:2" x14ac:dyDescent="0.25"/>
    <row r="7" spans="1:2" x14ac:dyDescent="0.25"/>
    <row r="8" spans="1:2" x14ac:dyDescent="0.25"/>
    <row r="9" spans="1:2" x14ac:dyDescent="0.25"/>
    <row r="10" spans="1:2" x14ac:dyDescent="0.25"/>
    <row r="11" spans="1:2" x14ac:dyDescent="0.25"/>
    <row r="12" spans="1:2" x14ac:dyDescent="0.25"/>
    <row r="13" spans="1:2" x14ac:dyDescent="0.25"/>
    <row r="14" spans="1:2" x14ac:dyDescent="0.25"/>
    <row r="15" spans="1:2" x14ac:dyDescent="0.25"/>
    <row r="16" spans="1:2" x14ac:dyDescent="0.25"/>
    <row r="17" spans="1:1" x14ac:dyDescent="0.25"/>
    <row r="18" spans="1:1" x14ac:dyDescent="0.25"/>
    <row r="19" spans="1:1" x14ac:dyDescent="0.25"/>
    <row r="20" spans="1:1" x14ac:dyDescent="0.25"/>
    <row r="21" spans="1:1" x14ac:dyDescent="0.25"/>
    <row r="22" spans="1:1" x14ac:dyDescent="0.25"/>
    <row r="23" spans="1:1" x14ac:dyDescent="0.25"/>
    <row r="24" spans="1:1" x14ac:dyDescent="0.25"/>
    <row r="25" spans="1:1" x14ac:dyDescent="0.25"/>
    <row r="26" spans="1:1" x14ac:dyDescent="0.25"/>
    <row r="27" spans="1:1" x14ac:dyDescent="0.25"/>
    <row r="28" spans="1:1" x14ac:dyDescent="0.25"/>
    <row r="29" spans="1:1" x14ac:dyDescent="0.25"/>
    <row r="30" spans="1:1" x14ac:dyDescent="0.25"/>
    <row r="31" spans="1:1" x14ac:dyDescent="0.25"/>
    <row r="32" spans="1:1" x14ac:dyDescent="0.25"/>
    <row r="33" spans="1:1" x14ac:dyDescent="0.25"/>
    <row r="34" spans="1:1" x14ac:dyDescent="0.25"/>
    <row r="35" spans="1:1" x14ac:dyDescent="0.25"/>
    <row r="36" spans="1:1" x14ac:dyDescent="0.25"/>
    <row r="37" spans="1:1" x14ac:dyDescent="0.25"/>
    <row r="38" spans="1:1" x14ac:dyDescent="0.25"/>
    <row r="39" spans="1:1" x14ac:dyDescent="0.25"/>
    <row r="40" spans="1:1" x14ac:dyDescent="0.25"/>
    <row r="41" spans="1:1" x14ac:dyDescent="0.25"/>
    <row r="42" spans="1:1" x14ac:dyDescent="0.25"/>
    <row r="43" spans="1:1" x14ac:dyDescent="0.25"/>
    <row r="44" spans="1:1" x14ac:dyDescent="0.25"/>
    <row r="45" spans="1:1" x14ac:dyDescent="0.25"/>
    <row r="46" spans="1:1" x14ac:dyDescent="0.25"/>
    <row r="47" spans="1:1" x14ac:dyDescent="0.25"/>
    <row r="48" spans="1:1" x14ac:dyDescent="0.25"/>
    <row r="49" spans="1:1" x14ac:dyDescent="0.25"/>
    <row r="50" spans="1:1" x14ac:dyDescent="0.25"/>
    <row r="51" spans="1:1" x14ac:dyDescent="0.25"/>
    <row r="52" spans="1:1" x14ac:dyDescent="0.25"/>
    <row r="53" spans="1:1" x14ac:dyDescent="0.25"/>
    <row r="54" spans="1:1" x14ac:dyDescent="0.25"/>
    <row r="55" spans="1:1" x14ac:dyDescent="0.25"/>
    <row r="56" spans="1:1" x14ac:dyDescent="0.25"/>
    <row r="57" spans="1:1" x14ac:dyDescent="0.25"/>
    <row r="58" spans="1:1" x14ac:dyDescent="0.25"/>
    <row r="59" spans="1:1" x14ac:dyDescent="0.25"/>
    <row r="60" spans="1:1" x14ac:dyDescent="0.25"/>
    <row r="61" spans="1:1" x14ac:dyDescent="0.25"/>
    <row r="62" spans="1:1" x14ac:dyDescent="0.25"/>
    <row r="63" spans="1:1" x14ac:dyDescent="0.25"/>
    <row r="64" spans="1:1" x14ac:dyDescent="0.25"/>
    <row r="65" spans="1:1" x14ac:dyDescent="0.25"/>
    <row r="66" spans="1:1" x14ac:dyDescent="0.25"/>
    <row r="67" spans="1:1" x14ac:dyDescent="0.25"/>
    <row r="68" spans="1:1" x14ac:dyDescent="0.25"/>
    <row r="69" spans="1:1" x14ac:dyDescent="0.25"/>
    <row r="70" spans="1:1" x14ac:dyDescent="0.25"/>
    <row r="71" spans="1:1" x14ac:dyDescent="0.25"/>
    <row r="72" spans="1:1" x14ac:dyDescent="0.25"/>
    <row r="73" spans="1:1" x14ac:dyDescent="0.25"/>
    <row r="74" spans="1:1" x14ac:dyDescent="0.25"/>
    <row r="75" spans="1:1" x14ac:dyDescent="0.25"/>
    <row r="76" spans="1:1" x14ac:dyDescent="0.25"/>
    <row r="77" spans="1:1" x14ac:dyDescent="0.25"/>
    <row r="78" spans="1:1" x14ac:dyDescent="0.25"/>
    <row r="79" spans="1:1" x14ac:dyDescent="0.25"/>
    <row r="80" spans="1:1" x14ac:dyDescent="0.25"/>
    <row r="81" spans="1:1" x14ac:dyDescent="0.25"/>
    <row r="82" spans="1:1" x14ac:dyDescent="0.25"/>
    <row r="83" spans="1:1" x14ac:dyDescent="0.25"/>
    <row r="84" spans="1:1" x14ac:dyDescent="0.25"/>
    <row r="85" spans="1:1" x14ac:dyDescent="0.25"/>
    <row r="86" spans="1:1" x14ac:dyDescent="0.25"/>
    <row r="87" spans="1:1" x14ac:dyDescent="0.25"/>
    <row r="88" spans="1:1" x14ac:dyDescent="0.25"/>
    <row r="89" spans="1:1" x14ac:dyDescent="0.25"/>
    <row r="90" spans="1:1" x14ac:dyDescent="0.25"/>
    <row r="91" spans="1:1" x14ac:dyDescent="0.25"/>
    <row r="92" spans="1:1" x14ac:dyDescent="0.25"/>
    <row r="93" spans="1:1" x14ac:dyDescent="0.25"/>
    <row r="94" spans="1:1" x14ac:dyDescent="0.25"/>
    <row r="95" spans="1:1" x14ac:dyDescent="0.25"/>
    <row r="96" spans="1:1" x14ac:dyDescent="0.25"/>
    <row r="97" spans="1:1" x14ac:dyDescent="0.25"/>
    <row r="98" spans="1:1" x14ac:dyDescent="0.25"/>
    <row r="99" spans="1:1" x14ac:dyDescent="0.25"/>
    <row r="100" spans="1:1" x14ac:dyDescent="0.25"/>
    <row r="101" spans="1:1" x14ac:dyDescent="0.25"/>
    <row r="102" spans="1:1" x14ac:dyDescent="0.25"/>
    <row r="103" spans="1:1" x14ac:dyDescent="0.25"/>
    <row r="104" spans="1:1" x14ac:dyDescent="0.25"/>
    <row r="105" spans="1:1" x14ac:dyDescent="0.25"/>
    <row r="106" spans="1:1" x14ac:dyDescent="0.25"/>
    <row r="107" spans="1:1" x14ac:dyDescent="0.25"/>
    <row r="108" spans="1:1" x14ac:dyDescent="0.25"/>
    <row r="109" spans="1:1" x14ac:dyDescent="0.25"/>
    <row r="110" spans="1:1" x14ac:dyDescent="0.25"/>
    <row r="111" spans="1:1" x14ac:dyDescent="0.25"/>
    <row r="112" spans="1:1" x14ac:dyDescent="0.25"/>
    <row r="113" spans="1:1" x14ac:dyDescent="0.25"/>
    <row r="114" spans="1:1" x14ac:dyDescent="0.25"/>
    <row r="115" spans="1:1" x14ac:dyDescent="0.25"/>
    <row r="116" spans="1:1" x14ac:dyDescent="0.25"/>
    <row r="117" spans="1:1" x14ac:dyDescent="0.25"/>
    <row r="118" spans="1:1" x14ac:dyDescent="0.25"/>
    <row r="119" spans="1:1" x14ac:dyDescent="0.25"/>
    <row r="120" spans="1:1" x14ac:dyDescent="0.25"/>
    <row r="121" spans="1:1" x14ac:dyDescent="0.25"/>
    <row r="122" spans="1:1" x14ac:dyDescent="0.25"/>
    <row r="123" spans="1:1" x14ac:dyDescent="0.25"/>
    <row r="124" spans="1:1" x14ac:dyDescent="0.25"/>
    <row r="125" spans="1:1" x14ac:dyDescent="0.25"/>
    <row r="126" spans="1:1" x14ac:dyDescent="0.25"/>
    <row r="127" spans="1:1" x14ac:dyDescent="0.25"/>
    <row r="128" spans="1:1" x14ac:dyDescent="0.25"/>
    <row r="129" spans="1:1" x14ac:dyDescent="0.25"/>
    <row r="130" spans="1:1" x14ac:dyDescent="0.25"/>
    <row r="131" spans="1:1" x14ac:dyDescent="0.25"/>
    <row r="132" spans="1:1" x14ac:dyDescent="0.25"/>
    <row r="133" spans="1:1" x14ac:dyDescent="0.25"/>
    <row r="134" spans="1:1" x14ac:dyDescent="0.25"/>
    <row r="135" spans="1:1" x14ac:dyDescent="0.25"/>
    <row r="136" spans="1:1" x14ac:dyDescent="0.25"/>
    <row r="137" spans="1:1" x14ac:dyDescent="0.25"/>
    <row r="138" spans="1:1" x14ac:dyDescent="0.25"/>
    <row r="139" spans="1:1" x14ac:dyDescent="0.25"/>
    <row r="140" spans="1:1" x14ac:dyDescent="0.25"/>
    <row r="141" spans="1:1" x14ac:dyDescent="0.25"/>
    <row r="142" spans="1:1" x14ac:dyDescent="0.25"/>
    <row r="143" spans="1:1" x14ac:dyDescent="0.25"/>
    <row r="144" spans="1:1" x14ac:dyDescent="0.25"/>
    <row r="145" spans="1:1" x14ac:dyDescent="0.25"/>
    <row r="146" spans="1:1" x14ac:dyDescent="0.25"/>
    <row r="147" spans="1:1" x14ac:dyDescent="0.25"/>
    <row r="148" spans="1:1" x14ac:dyDescent="0.25"/>
    <row r="149" spans="1:1" x14ac:dyDescent="0.25"/>
    <row r="150" spans="1:1" x14ac:dyDescent="0.25"/>
    <row r="151" spans="1:1" x14ac:dyDescent="0.25"/>
    <row r="152" spans="1:1" x14ac:dyDescent="0.25"/>
    <row r="153" spans="1:1" x14ac:dyDescent="0.25"/>
    <row r="154" spans="1:1" x14ac:dyDescent="0.25"/>
    <row r="155" spans="1:1" x14ac:dyDescent="0.25"/>
    <row r="156" spans="1:1" x14ac:dyDescent="0.25"/>
    <row r="157" spans="1:1" x14ac:dyDescent="0.25"/>
    <row r="158" spans="1:1" x14ac:dyDescent="0.25"/>
    <row r="159" spans="1:1" x14ac:dyDescent="0.25"/>
    <row r="160" spans="1:1" x14ac:dyDescent="0.25"/>
    <row r="161" spans="1:1" x14ac:dyDescent="0.25"/>
    <row r="162" spans="1:1" x14ac:dyDescent="0.25"/>
    <row r="163" spans="1:1" x14ac:dyDescent="0.25"/>
    <row r="164" spans="1:1" x14ac:dyDescent="0.25"/>
    <row r="165" spans="1:1" x14ac:dyDescent="0.25"/>
    <row r="166" spans="1:1" x14ac:dyDescent="0.25"/>
    <row r="167" spans="1:1" x14ac:dyDescent="0.25"/>
    <row r="168" spans="1:1" x14ac:dyDescent="0.25"/>
    <row r="169" spans="1:1" x14ac:dyDescent="0.25"/>
    <row r="170" spans="1:1" x14ac:dyDescent="0.25"/>
    <row r="171" spans="1:1" x14ac:dyDescent="0.25"/>
    <row r="172" spans="1:1" x14ac:dyDescent="0.25"/>
    <row r="173" spans="1:1" x14ac:dyDescent="0.25"/>
    <row r="174" spans="1:1" x14ac:dyDescent="0.25"/>
    <row r="175" spans="1:1" x14ac:dyDescent="0.25"/>
    <row r="176" spans="1:1" x14ac:dyDescent="0.25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C7B0D-61B6-4B9A-AB4A-CABB3B916CFE}">
  <dimension ref="A1:BI301"/>
  <sheetViews>
    <sheetView topLeftCell="B1" zoomScale="112" zoomScaleNormal="112" workbookViewId="0">
      <selection activeCell="B2" sqref="B2"/>
    </sheetView>
  </sheetViews>
  <sheetFormatPr defaultRowHeight="15" x14ac:dyDescent="0.25"/>
  <cols>
    <col min="1" max="1" width="10.7109375" bestFit="1" customWidth="1"/>
    <col min="2" max="2" width="15.7109375" bestFit="1" customWidth="1"/>
    <col min="3" max="3" width="28.7109375" bestFit="1" customWidth="1"/>
    <col min="4" max="4" width="10" bestFit="1" customWidth="1"/>
    <col min="5" max="5" width="13.28515625" bestFit="1" customWidth="1"/>
    <col min="6" max="6" width="7.85546875" bestFit="1" customWidth="1"/>
    <col min="7" max="7" width="21.140625" bestFit="1" customWidth="1"/>
    <col min="8" max="8" width="8.140625" customWidth="1"/>
    <col min="9" max="9" width="10.5703125" customWidth="1"/>
    <col min="10" max="13" width="8" customWidth="1"/>
    <col min="14" max="14" width="12.28515625" bestFit="1" customWidth="1"/>
    <col min="15" max="21" width="12.28515625" style="1" customWidth="1"/>
    <col min="22" max="24" width="12.28515625" style="1" bestFit="1" customWidth="1"/>
    <col min="25" max="25" width="11.5703125" style="1" bestFit="1" customWidth="1"/>
    <col min="26" max="45" width="11.5703125" customWidth="1"/>
    <col min="46" max="47" width="11.5703125" style="1" customWidth="1"/>
    <col min="48" max="48" width="12.28515625" style="1" customWidth="1"/>
    <col min="49" max="50" width="12.28515625" style="1" bestFit="1" customWidth="1"/>
    <col min="51" max="51" width="11" customWidth="1"/>
    <col min="52" max="52" width="11.28515625" bestFit="1" customWidth="1"/>
    <col min="53" max="53" width="14.7109375" bestFit="1" customWidth="1"/>
    <col min="54" max="54" width="11.28515625" bestFit="1" customWidth="1"/>
    <col min="55" max="55" width="16.85546875" bestFit="1" customWidth="1"/>
    <col min="56" max="56" width="9.28515625" bestFit="1" customWidth="1"/>
    <col min="57" max="57" width="7.28515625" bestFit="1" customWidth="1"/>
    <col min="58" max="58" width="12" bestFit="1" customWidth="1"/>
    <col min="59" max="59" width="9.7109375" bestFit="1" customWidth="1"/>
    <col min="60" max="60" width="10.140625" bestFit="1" customWidth="1"/>
  </cols>
  <sheetData>
    <row r="1" spans="1:61" x14ac:dyDescent="0.25">
      <c r="A1" t="s">
        <v>1451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1388</v>
      </c>
      <c r="I1" t="s">
        <v>1385</v>
      </c>
      <c r="J1" t="s">
        <v>1386</v>
      </c>
      <c r="K1" t="s">
        <v>1387</v>
      </c>
      <c r="L1" t="s">
        <v>1389</v>
      </c>
      <c r="M1" t="s">
        <v>1390</v>
      </c>
      <c r="N1" t="s">
        <v>1383</v>
      </c>
      <c r="O1" s="1" t="s">
        <v>1415</v>
      </c>
      <c r="P1" s="1" t="s">
        <v>1416</v>
      </c>
      <c r="Q1" s="1" t="s">
        <v>1417</v>
      </c>
      <c r="R1" s="1" t="s">
        <v>1418</v>
      </c>
      <c r="S1" s="1" t="s">
        <v>1419</v>
      </c>
      <c r="T1" s="1" t="s">
        <v>1420</v>
      </c>
      <c r="U1" s="1" t="s">
        <v>6</v>
      </c>
      <c r="V1" s="1" t="s">
        <v>7</v>
      </c>
      <c r="W1" s="1" t="s">
        <v>8</v>
      </c>
      <c r="X1" s="1" t="s">
        <v>9</v>
      </c>
      <c r="Y1" s="1" t="s">
        <v>10</v>
      </c>
      <c r="Z1" t="s">
        <v>1429</v>
      </c>
      <c r="AA1" t="s">
        <v>1425</v>
      </c>
      <c r="AB1" t="s">
        <v>1426</v>
      </c>
      <c r="AC1" t="s">
        <v>1427</v>
      </c>
      <c r="AD1" t="s">
        <v>1428</v>
      </c>
      <c r="AE1" t="s">
        <v>1430</v>
      </c>
      <c r="AF1" t="s">
        <v>1431</v>
      </c>
      <c r="AG1" t="s">
        <v>1432</v>
      </c>
      <c r="AH1" t="s">
        <v>1433</v>
      </c>
      <c r="AI1" t="s">
        <v>1434</v>
      </c>
      <c r="AJ1" t="s">
        <v>1445</v>
      </c>
      <c r="AK1" t="s">
        <v>1446</v>
      </c>
      <c r="AL1" t="s">
        <v>1447</v>
      </c>
      <c r="AM1" t="s">
        <v>1448</v>
      </c>
      <c r="AN1" t="s">
        <v>1449</v>
      </c>
      <c r="AO1" t="s">
        <v>1439</v>
      </c>
      <c r="AP1" t="s">
        <v>1440</v>
      </c>
      <c r="AQ1" t="s">
        <v>1441</v>
      </c>
      <c r="AR1" t="s">
        <v>1442</v>
      </c>
      <c r="AS1" t="s">
        <v>1443</v>
      </c>
      <c r="AT1" s="1" t="s">
        <v>11</v>
      </c>
      <c r="AU1" s="1" t="s">
        <v>12</v>
      </c>
      <c r="AV1" s="1" t="s">
        <v>13</v>
      </c>
      <c r="AW1" s="1" t="s">
        <v>14</v>
      </c>
      <c r="AX1" s="1" t="s">
        <v>15</v>
      </c>
      <c r="AY1" t="s">
        <v>16</v>
      </c>
      <c r="AZ1" t="s">
        <v>17</v>
      </c>
      <c r="BA1" t="s">
        <v>18</v>
      </c>
      <c r="BB1" t="s">
        <v>19</v>
      </c>
      <c r="BC1" t="s">
        <v>20</v>
      </c>
      <c r="BD1" t="s">
        <v>21</v>
      </c>
      <c r="BE1" t="s">
        <v>22</v>
      </c>
      <c r="BF1" t="s">
        <v>23</v>
      </c>
      <c r="BG1" t="s">
        <v>24</v>
      </c>
      <c r="BH1" t="s">
        <v>25</v>
      </c>
      <c r="BI1" t="s">
        <v>26</v>
      </c>
    </row>
    <row r="2" spans="1:61" ht="14.45" customHeight="1" x14ac:dyDescent="0.25">
      <c r="A2">
        <v>1</v>
      </c>
      <c r="B2" t="s">
        <v>27</v>
      </c>
      <c r="C2" t="s">
        <v>28</v>
      </c>
      <c r="D2" t="s">
        <v>29</v>
      </c>
      <c r="E2" t="s">
        <v>30</v>
      </c>
      <c r="F2">
        <v>289</v>
      </c>
      <c r="G2" t="s">
        <v>31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O2" s="1" cm="1">
        <f t="array" ref="O2">_xll.FDS(B2,"FF_TAX_RATE(ANN_R,1/1/2010,12/31/2010)")</f>
        <v>32.6954127954684</v>
      </c>
      <c r="P2" s="1" cm="1">
        <f t="array" ref="P2">_xll.FDS(B2,"FF_TAX_RATE(ANN_R,1/1/2011,12/31/2011)")</f>
        <v>39.8792175397138</v>
      </c>
      <c r="Q2" s="1" cm="1">
        <f t="array" ref="Q2">_xll.FDS(B2,"FF_TAX_RATE(ANN_R,1/1/2012,12/31/2012)")</f>
        <v>41.932391614968601</v>
      </c>
      <c r="R2" s="1" cm="1">
        <f t="array" ref="R2">_xll.FDS(B2,"FF_TAX_RATE(ANN_R,1/1/2013,12/31/2013)")</f>
        <v>36.334969765170001</v>
      </c>
      <c r="S2" s="1" cm="1">
        <f t="array" ref="S2">_xll.FDS(B2,"FF_TAX_RATE(ANN_R,1/1/2014,12/31/2014)")</f>
        <v>37.365426773526501</v>
      </c>
      <c r="T2" s="1" cm="1">
        <f t="array" ref="T2">_xll.FDS(B2,"FF_TAX_RATE(ANN_R,1/1/2015,12/31/2015)")</f>
        <v>34.776351754973497</v>
      </c>
      <c r="U2" s="1" cm="1">
        <f t="array" ref="U2">_xll.FDS(B2,"FF_TAX_RATE(ANN_R,1/1/2016,12/31/2016)")</f>
        <v>32.260044898520199</v>
      </c>
      <c r="V2" s="1" cm="1">
        <f t="array" ref="V2">_xll.FDS(B2,"FF_TAX_RATE(ANN_R,1/1/2017,12/31/2017)")</f>
        <v>28.127317622217799</v>
      </c>
      <c r="W2" s="1" cm="1">
        <f t="array" ref="W2">_xll.FDS(B2,"FF_TAX_RATE(ANN_R,1/1/2018,12/31/2018)")</f>
        <v>28.1467649583617</v>
      </c>
      <c r="X2" s="1" cm="1">
        <f t="array" ref="X2">_xll.FDS(B2,"FF_TAX_RATE(ANN_R,1/1/2019,12/31/2019)")</f>
        <v>30.248225032640899</v>
      </c>
      <c r="Y2" s="1" cm="1">
        <f t="array" ref="Y2">_xll.FDS(B2,"FF_TAX_RATE(ANN_R,1/1/2020,12/31/2020)")</f>
        <v>30.1975699235973</v>
      </c>
      <c r="Z2" cm="1">
        <f t="array" ref="Z2">_xll.FDS($B2,"FF_PTX_INC(ANN_R,1/1/2016,12/31/2016)")</f>
        <v>109135</v>
      </c>
      <c r="AA2" cm="1">
        <f t="array" ref="AA2">_xll.FDS($B2,"FF_PTX_INC(ANN_R,1/1/2017,12/31/2017)")</f>
        <v>114611</v>
      </c>
      <c r="AB2" cm="1">
        <f t="array" ref="AB2">_xll.FDS($B2,"FF_PTX_INC(ANN_R,1/1/2018,12/31/2018)")</f>
        <v>112997</v>
      </c>
      <c r="AC2" cm="1">
        <f t="array" ref="AC2">_xll.FDS($B2,"FF_PTX_INC(ANN_R,1/1/2019,12/31/2019)")</f>
        <v>129439</v>
      </c>
      <c r="AD2" cm="1">
        <f t="array" ref="AD2">_xll.FDS($B2,"FF_PTX_INC(ANN_R,1/1/2020,12/31/2020)")</f>
        <v>89133</v>
      </c>
      <c r="AE2" cm="1">
        <f t="array" ref="AE2">_xll.FDS($B2,"FF_MKT_VAL(ANN_R,1/1/2016,12/31/2016)")</f>
        <v>2663378.2807100001</v>
      </c>
      <c r="AF2" cm="1">
        <f t="array" ref="AF2">_xll.FDS($B2,"FF_MKT_VAL(ANN_R,1/1/2017,12/31/2017)")</f>
        <v>2115001.6882799999</v>
      </c>
      <c r="AG2" cm="1">
        <f t="array" ref="AG2">_xll.FDS($B2,"FF_MKT_VAL(ANN_R,1/1/2018,12/31/2018)")</f>
        <v>3571175.1283999998</v>
      </c>
      <c r="AH2" cm="1">
        <f t="array" ref="AH2">_xll.FDS($B2,"FF_MKT_VAL(ANN_R,1/1/2019,12/31/2019)")</f>
        <v>4132791.7511999998</v>
      </c>
      <c r="AI2" cm="1">
        <f t="array" ref="AI2">_xll.FDS($B2,"FF_MKT_VAL(ANN_R,1/1/2020,12/31/2020)")</f>
        <v>4524352.3512000004</v>
      </c>
      <c r="AJ2" cm="1">
        <f t="array" ref="AJ2">_xll.FDS($B2,"FF_SHLDRS_EQ(ANN_R,1/1/2016,12/31/2016)")</f>
        <v>624941</v>
      </c>
      <c r="AK2" cm="1">
        <f t="array" ref="AK2">_xll.FDS($B2,"FF_SHLDRS_EQ(ANN_R,1/1/2017,12/31/2017)")</f>
        <v>669515</v>
      </c>
      <c r="AL2" cm="1">
        <f t="array" ref="AL2">_xll.FDS($B2,"FF_SHLDRS_EQ(ANN_R,1/1/2018,12/31/2018)")</f>
        <v>721976</v>
      </c>
      <c r="AM2" cm="1">
        <f t="array" ref="AM2">_xll.FDS($B2,"FF_SHLDRS_EQ(ANN_R,1/1/2019,12/31/2019)")</f>
        <v>803201</v>
      </c>
      <c r="AN2" cm="1">
        <f t="array" ref="AN2">_xll.FDS($B2,"FF_SHLDRS_EQ(ANN_R,1/1/2020,12/31/2020)")</f>
        <v>820257</v>
      </c>
      <c r="AO2" cm="1">
        <f t="array" ref="AO2">_xll.FDS($B2,"FF_ASSETS(ANN_R,1/1/2016,12/31/2016)")</f>
        <v>810268</v>
      </c>
      <c r="AP2" cm="1">
        <f t="array" ref="AP2">_xll.FDS($B2,"FF_ASSETS(ANN_R,1/1/2017,12/31/2017)")</f>
        <v>849798</v>
      </c>
      <c r="AQ2" cm="1">
        <f t="array" ref="AQ2">_xll.FDS($B2,"FF_ASSETS(ANN_R,1/1/2018,12/31/2018)")</f>
        <v>910673</v>
      </c>
      <c r="AR2" cm="1">
        <f t="array" ref="AR2">_xll.FDS($B2,"FF_ASSETS(ANN_R,1/1/2019,12/31/2019)")</f>
        <v>1051455</v>
      </c>
      <c r="AS2" cm="1">
        <f t="array" ref="AS2">_xll.FDS($B2,"FF_ASSETS(ANN_R,1/1/2020,12/31/2020)")</f>
        <v>1010651</v>
      </c>
      <c r="AT2" s="1" cm="1">
        <f t="array" ref="AT2">_xll.FDS($B2,"FF_TAX_CF(ANN_R,1/1/2016,12/31/2016,FY,,USD)")</f>
        <v>294.24332427978499</v>
      </c>
      <c r="AU2" s="1" cm="1">
        <f t="array" ref="AU2">_xll.FDS($B2,"FF_TAX_CF(ANN_R,1/1/2017,12/31/2017,FY,,USD)")</f>
        <v>328.96686804853402</v>
      </c>
      <c r="AV2" s="1" cm="1">
        <f t="array" ref="AV2">_xll.FDS($B2,"FF_TAX_CF(ANN_R,1/1/2018,12/31/2018,FY,,USD)")</f>
        <v>298.68516838550602</v>
      </c>
      <c r="AW2" s="1" cm="1">
        <f t="array" ref="AW2">_xll.FDS($B2,"FF_TAX_CF(ANN_R,1/1/2019,12/31/2019,FY,,USD)")</f>
        <v>331.55787473917002</v>
      </c>
      <c r="AX2" s="1" cm="1">
        <f t="array" ref="AX2">_xll.FDS($B2,"FF_TAX_CF(ANN_R,1/1/2020,12/31/2020,FY,,USD)")</f>
        <v>358.84775501489599</v>
      </c>
      <c r="AY2" t="s">
        <v>33</v>
      </c>
      <c r="AZ2" t="s">
        <v>34</v>
      </c>
      <c r="BA2" t="s">
        <v>35</v>
      </c>
      <c r="BB2" t="s">
        <v>36</v>
      </c>
      <c r="BC2" t="s">
        <v>37</v>
      </c>
      <c r="BD2" t="s">
        <v>38</v>
      </c>
      <c r="BE2" t="s">
        <v>39</v>
      </c>
      <c r="BF2">
        <v>1</v>
      </c>
      <c r="BG2">
        <v>386543961455258</v>
      </c>
      <c r="BH2">
        <v>1</v>
      </c>
      <c r="BI2">
        <v>1</v>
      </c>
    </row>
    <row r="3" spans="1:61" x14ac:dyDescent="0.25">
      <c r="A3">
        <v>2</v>
      </c>
      <c r="B3" t="s">
        <v>40</v>
      </c>
      <c r="C3" t="s">
        <v>41</v>
      </c>
      <c r="D3" t="s">
        <v>29</v>
      </c>
      <c r="E3" t="s">
        <v>30</v>
      </c>
      <c r="F3">
        <v>244</v>
      </c>
      <c r="G3" t="s">
        <v>42</v>
      </c>
      <c r="H3">
        <v>0</v>
      </c>
      <c r="O3" s="1" cm="1">
        <f t="array" ref="O3">_xll.FDS(B3,"FF_TAX_RATE(ANN_R,1/1/2010,12/31/2010)")</f>
        <v>33.5151657905162</v>
      </c>
      <c r="P3" s="1" cm="1">
        <f t="array" ref="P3">_xll.FDS(B3,"FF_TAX_RATE(ANN_R,1/1/2011,12/31/2011)")</f>
        <v>34.626311822345897</v>
      </c>
      <c r="Q3" s="1" cm="1">
        <f t="array" ref="Q3">_xll.FDS(B3,"FF_TAX_RATE(ANN_R,1/1/2012,12/31/2012)")</f>
        <v>38.437445897665903</v>
      </c>
      <c r="R3" s="1" cm="1">
        <f t="array" ref="R3">_xll.FDS(B3,"FF_TAX_RATE(ANN_R,1/1/2013,12/31/2013)")</f>
        <v>27.259568107619099</v>
      </c>
      <c r="S3" s="1" cm="1">
        <f t="array" ref="S3">_xll.FDS(B3,"FF_TAX_RATE(ANN_R,1/1/2014,12/31/2014)")</f>
        <v>25.497847919655701</v>
      </c>
      <c r="T3" s="1" cm="1">
        <f t="array" ref="T3">_xll.FDS(B3,"FF_TAX_RATE(ANN_R,1/1/2015,12/31/2015)")</f>
        <v>28.377345360417099</v>
      </c>
      <c r="U3" s="1" cm="1">
        <f t="array" ref="U3">_xll.FDS(B3,"FF_TAX_RATE(ANN_R,1/1/2016,12/31/2016)")</f>
        <v>26.008709936203498</v>
      </c>
      <c r="V3" s="1" cm="1">
        <f t="array" ref="V3">_xll.FDS(B3,"FF_TAX_RATE(ANN_R,1/1/2017,12/31/2017)")</f>
        <v>22.383228815093201</v>
      </c>
      <c r="W3" s="1" cm="1">
        <f t="array" ref="W3">_xll.FDS(B3,"FF_TAX_RATE(ANN_R,1/1/2018,12/31/2018)")</f>
        <v>24.498310508772999</v>
      </c>
      <c r="X3" s="1" cm="1">
        <f t="array" ref="X3">_xll.FDS(B3,"FF_TAX_RATE(ANN_R,1/1/2019,12/31/2019)")</f>
        <v>10.725116180056</v>
      </c>
      <c r="Y3" s="1" cm="1">
        <f t="array" ref="Y3">_xll.FDS(B3,"FF_TAX_RATE(ANN_R,1/1/2020,12/31/2020)")</f>
        <v>20.2174001052589</v>
      </c>
      <c r="Z3" cm="1">
        <f t="array" ref="Z3">_xll.FDS($B3,"FF_PTX_INC(ANN_R,1/1/2016,12/31/2016)")</f>
        <v>261770</v>
      </c>
      <c r="AA3" cm="1">
        <f t="array" ref="AA3">_xll.FDS($B3,"FF_PTX_INC(ANN_R,1/1/2017,12/31/2017)")</f>
        <v>281769</v>
      </c>
      <c r="AB3" cm="1">
        <f t="array" ref="AB3">_xll.FDS($B3,"FF_PTX_INC(ANN_R,1/1/2018,12/31/2018)")</f>
        <v>218113</v>
      </c>
      <c r="AC3" cm="1">
        <f t="array" ref="AC3">_xll.FDS($B3,"FF_PTX_INC(ANN_R,1/1/2019,12/31/2019)")</f>
        <v>248967</v>
      </c>
      <c r="AD3" cm="1">
        <f t="array" ref="AD3">_xll.FDS($B3,"FF_PTX_INC(ANN_R,1/1/2020,12/31/2020)")</f>
        <v>247010</v>
      </c>
      <c r="AE3" cm="1">
        <f t="array" ref="AE3">_xll.FDS($B3,"FF_MKT_VAL(ANN_R,1/1/2016,12/31/2016)")</f>
        <v>3180031.3353875</v>
      </c>
      <c r="AF3" cm="1">
        <f t="array" ref="AF3">_xll.FDS($B3,"FF_MKT_VAL(ANN_R,1/1/2017,12/31/2017)")</f>
        <v>3027298.7960000001</v>
      </c>
      <c r="AG3" cm="1">
        <f t="array" ref="AG3">_xll.FDS($B3,"FF_MKT_VAL(ANN_R,1/1/2018,12/31/2018)")</f>
        <v>3189511.2244500001</v>
      </c>
      <c r="AH3" cm="1">
        <f t="array" ref="AH3">_xll.FDS($B3,"FF_MKT_VAL(ANN_R,1/1/2019,12/31/2019)")</f>
        <v>3127660.9547374998</v>
      </c>
      <c r="AI3" cm="1">
        <f t="array" ref="AI3">_xll.FDS($B3,"FF_MKT_VAL(ANN_R,1/1/2020,12/31/2020)")</f>
        <v>3103901.006325</v>
      </c>
      <c r="AJ3" cm="1">
        <f t="array" ref="AJ3">_xll.FDS($B3,"FF_SHLDRS_EQ(ANN_R,1/1/2016,12/31/2016)")</f>
        <v>1259209</v>
      </c>
      <c r="AK3" cm="1">
        <f t="array" ref="AK3">_xll.FDS($B3,"FF_SHLDRS_EQ(ANN_R,1/1/2017,12/31/2017)")</f>
        <v>1271810</v>
      </c>
      <c r="AL3" cm="1">
        <f t="array" ref="AL3">_xll.FDS($B3,"FF_SHLDRS_EQ(ANN_R,1/1/2018,12/31/2018)")</f>
        <v>1268289</v>
      </c>
      <c r="AM3" cm="1">
        <f t="array" ref="AM3">_xll.FDS($B3,"FF_SHLDRS_EQ(ANN_R,1/1/2019,12/31/2019)")</f>
        <v>1258396</v>
      </c>
      <c r="AN3" cm="1">
        <f t="array" ref="AN3">_xll.FDS($B3,"FF_SHLDRS_EQ(ANN_R,1/1/2020,12/31/2020)")</f>
        <v>1289168</v>
      </c>
      <c r="AO3" cm="1">
        <f t="array" ref="AO3">_xll.FDS($B3,"FF_ASSETS(ANN_R,1/1/2016,12/31/2016)")</f>
        <v>1799338</v>
      </c>
      <c r="AP3" cm="1">
        <f t="array" ref="AP3">_xll.FDS($B3,"FF_ASSETS(ANN_R,1/1/2017,12/31/2017)")</f>
        <v>1814072</v>
      </c>
      <c r="AQ3" cm="1">
        <f t="array" ref="AQ3">_xll.FDS($B3,"FF_ASSETS(ANN_R,1/1/2018,12/31/2018)")</f>
        <v>1858205</v>
      </c>
      <c r="AR3" cm="1">
        <f t="array" ref="AR3">_xll.FDS($B3,"FF_ASSETS(ANN_R,1/1/2019,12/31/2019)")</f>
        <v>1897648</v>
      </c>
      <c r="AS3" cm="1">
        <f t="array" ref="AS3">_xll.FDS($B3,"FF_ASSETS(ANN_R,1/1/2020,12/31/2020)")</f>
        <v>2315169</v>
      </c>
      <c r="AT3" s="1" cm="1">
        <f t="array" ref="AT3">_xll.FDS($B3,"FF_TAX_CF(ANN_R,1/1/2016,12/31/2016,FY,,USD)")</f>
        <v>752.90449523925804</v>
      </c>
      <c r="AU3" s="1" cm="1">
        <f t="array" ref="AU3">_xll.FDS($B3,"FF_TAX_CF(ANN_R,1/1/2017,12/31/2017,FY,,USD)")</f>
        <v>664.93362060934305</v>
      </c>
      <c r="AV3" s="1" cm="1">
        <f t="array" ref="AV3">_xll.FDS($B3,"FF_TAX_CF(ANN_R,1/1/2018,12/31/2018,FY,,USD)")</f>
        <v>586.66047406941698</v>
      </c>
      <c r="AW3" s="1" cm="1">
        <f t="array" ref="AW3">_xll.FDS($B3,"FF_TAX_CF(ANN_R,1/1/2019,12/31/2019,FY,,USD)")</f>
        <v>630.44510706700396</v>
      </c>
      <c r="AX3" s="1" cm="1">
        <f t="array" ref="AX3">_xll.FDS($B3,"FF_TAX_CF(ANN_R,1/1/2020,12/31/2020,FY,,USD)")</f>
        <v>441.41327420622099</v>
      </c>
      <c r="AY3" t="s">
        <v>43</v>
      </c>
      <c r="AZ3" t="s">
        <v>44</v>
      </c>
      <c r="BA3" t="s">
        <v>45</v>
      </c>
      <c r="BB3" t="s">
        <v>46</v>
      </c>
      <c r="BC3" t="s">
        <v>47</v>
      </c>
      <c r="BD3" t="s">
        <v>38</v>
      </c>
      <c r="BE3" t="s">
        <v>39</v>
      </c>
      <c r="BF3">
        <v>1</v>
      </c>
      <c r="BG3">
        <v>17714315834019</v>
      </c>
      <c r="BH3">
        <v>1</v>
      </c>
      <c r="BI3">
        <v>13</v>
      </c>
    </row>
    <row r="4" spans="1:61" x14ac:dyDescent="0.25">
      <c r="A4">
        <v>3</v>
      </c>
      <c r="B4" t="s">
        <v>48</v>
      </c>
      <c r="C4" t="s">
        <v>49</v>
      </c>
      <c r="D4" t="s">
        <v>29</v>
      </c>
      <c r="E4" t="s">
        <v>30</v>
      </c>
      <c r="F4">
        <v>167</v>
      </c>
      <c r="G4" t="s">
        <v>50</v>
      </c>
      <c r="H4">
        <v>1</v>
      </c>
      <c r="J4">
        <v>1</v>
      </c>
      <c r="O4" s="1" cm="1">
        <f t="array" ref="O4">_xll.FDS(B4,"FF_TAX_RATE(ANN_R,1/1/2010,12/31/2010)")</f>
        <v>31.653317557112999</v>
      </c>
      <c r="P4" s="1" cm="1">
        <f t="array" ref="P4">_xll.FDS(B4,"FF_TAX_RATE(ANN_R,1/1/2011,12/31/2011)")</f>
        <v>14.461254186395699</v>
      </c>
      <c r="Q4" s="1" cm="1">
        <f t="array" ref="Q4">_xll.FDS(B4,"FF_TAX_RATE(ANN_R,1/1/2012,12/31/2012)")</f>
        <v>32.642134597239597</v>
      </c>
      <c r="R4" s="1" cm="1">
        <f t="array" ref="R4">_xll.FDS(B4,"FF_TAX_RATE(ANN_R,1/1/2013,12/31/2013)")</f>
        <v>23.913009660407901</v>
      </c>
      <c r="S4" s="1" t="e" cm="1" vm="1">
        <f t="array" aca="1" ref="S4" ca="1">_xll.FDS(B4,"FF_TAX_RATE(ANN_R,1/1/2014,12/31/2014)")</f>
        <v>#VALUE!</v>
      </c>
      <c r="T4" s="1" cm="1">
        <f t="array" ref="T4">_xll.FDS(B4,"FF_TAX_RATE(ANN_R,1/1/2015,12/31/2015)")</f>
        <v>37.306697698474302</v>
      </c>
      <c r="U4" s="1" cm="1">
        <f t="array" ref="U4">_xll.FDS(B4,"FF_TAX_RATE(ANN_R,1/1/2016,12/31/2016)")</f>
        <v>32.408518494098999</v>
      </c>
      <c r="V4" s="1" cm="1">
        <f t="array" ref="V4">_xll.FDS(B4,"FF_TAX_RATE(ANN_R,1/1/2017,12/31/2017)")</f>
        <v>38.046402513828198</v>
      </c>
      <c r="W4" s="1" cm="1">
        <f t="array" ref="W4">_xll.FDS(B4,"FF_TAX_RATE(ANN_R,1/1/2018,12/31/2018)")</f>
        <v>26.534223086248499</v>
      </c>
      <c r="X4" s="1" cm="1">
        <f t="array" ref="X4">_xll.FDS(B4,"FF_TAX_RATE(ANN_R,1/1/2019,12/31/2019)")</f>
        <v>24.303258649946802</v>
      </c>
      <c r="Y4" s="1" cm="1">
        <f t="array" ref="Y4">_xll.FDS(B4,"FF_TAX_RATE(ANN_R,1/1/2020,12/31/2020)")</f>
        <v>34.708760654779901</v>
      </c>
      <c r="Z4" cm="1">
        <f t="array" ref="Z4">_xll.FDS($B4,"FF_PTX_INC(ANN_R,1/1/2016,12/31/2016)")</f>
        <v>75835</v>
      </c>
      <c r="AA4" cm="1">
        <f t="array" ref="AA4">_xll.FDS($B4,"FF_PTX_INC(ANN_R,1/1/2017,12/31/2017)")</f>
        <v>92926</v>
      </c>
      <c r="AB4" cm="1">
        <f t="array" ref="AB4">_xll.FDS($B4,"FF_PTX_INC(ANN_R,1/1/2018,12/31/2018)")</f>
        <v>91561</v>
      </c>
      <c r="AC4" cm="1">
        <f t="array" ref="AC4">_xll.FDS($B4,"FF_PTX_INC(ANN_R,1/1/2019,12/31/2019)")</f>
        <v>69538</v>
      </c>
      <c r="AD4" cm="1">
        <f t="array" ref="AD4">_xll.FDS($B4,"FF_PTX_INC(ANN_R,1/1/2020,12/31/2020)")</f>
        <v>95849</v>
      </c>
      <c r="AE4" cm="1">
        <f t="array" ref="AE4">_xll.FDS($B4,"FF_MKT_VAL(ANN_R,1/1/2016,12/31/2016)")</f>
        <v>1511102.7854175</v>
      </c>
      <c r="AF4" cm="1">
        <f t="array" ref="AF4">_xll.FDS($B4,"FF_MKT_VAL(ANN_R,1/1/2017,12/31/2017)")</f>
        <v>1715914.760364</v>
      </c>
      <c r="AG4" cm="1">
        <f t="array" ref="AG4">_xll.FDS($B4,"FF_MKT_VAL(ANN_R,1/1/2018,12/31/2018)")</f>
        <v>2123595.039012</v>
      </c>
      <c r="AH4" cm="1">
        <f t="array" ref="AH4">_xll.FDS($B4,"FF_MKT_VAL(ANN_R,1/1/2019,12/31/2019)")</f>
        <v>2206048.7059999998</v>
      </c>
      <c r="AI4" cm="1">
        <f t="array" ref="AI4">_xll.FDS($B4,"FF_MKT_VAL(ANN_R,1/1/2020,12/31/2020)")</f>
        <v>2930756.3175559998</v>
      </c>
      <c r="AJ4" cm="1">
        <f t="array" ref="AJ4">_xll.FDS($B4,"FF_SHLDRS_EQ(ANN_R,1/1/2016,12/31/2016)")</f>
        <v>352098</v>
      </c>
      <c r="AK4" cm="1">
        <f t="array" ref="AK4">_xll.FDS($B4,"FF_SHLDRS_EQ(ANN_R,1/1/2017,12/31/2017)")</f>
        <v>387568</v>
      </c>
      <c r="AL4" cm="1">
        <f t="array" ref="AL4">_xll.FDS($B4,"FF_SHLDRS_EQ(ANN_R,1/1/2018,12/31/2018)")</f>
        <v>441456</v>
      </c>
      <c r="AM4" cm="1">
        <f t="array" ref="AM4">_xll.FDS($B4,"FF_SHLDRS_EQ(ANN_R,1/1/2019,12/31/2019)")</f>
        <v>473073</v>
      </c>
      <c r="AN4" cm="1">
        <f t="array" ref="AN4">_xll.FDS($B4,"FF_SHLDRS_EQ(ANN_R,1/1/2020,12/31/2020)")</f>
        <v>493002</v>
      </c>
      <c r="AO4" cm="1">
        <f t="array" ref="AO4">_xll.FDS($B4,"FF_ASSETS(ANN_R,1/1/2016,12/31/2016)")</f>
        <v>668592</v>
      </c>
      <c r="AP4" cm="1">
        <f t="array" ref="AP4">_xll.FDS($B4,"FF_ASSETS(ANN_R,1/1/2017,12/31/2017)")</f>
        <v>736644</v>
      </c>
      <c r="AQ4" cm="1">
        <f t="array" ref="AQ4">_xll.FDS($B4,"FF_ASSETS(ANN_R,1/1/2018,12/31/2018)")</f>
        <v>795483</v>
      </c>
      <c r="AR4" cm="1">
        <f t="array" ref="AR4">_xll.FDS($B4,"FF_ASSETS(ANN_R,1/1/2019,12/31/2019)")</f>
        <v>864003</v>
      </c>
      <c r="AS4" cm="1">
        <f t="array" ref="AS4">_xll.FDS($B4,"FF_ASSETS(ANN_R,1/1/2020,12/31/2020)")</f>
        <v>893413</v>
      </c>
      <c r="AT4" s="1" cm="1">
        <f t="array" ref="AT4">_xll.FDS($B4,"FF_TAX_CF(ANN_R,1/1/2016,12/31/2016,FY,,USD)")</f>
        <v>148.52902057953199</v>
      </c>
      <c r="AU4" s="1" cm="1">
        <f t="array" ref="AU4">_xll.FDS($B4,"FF_TAX_CF(ANN_R,1/1/2017,12/31/2017,FY,,USD)")</f>
        <v>177.69862818717999</v>
      </c>
      <c r="AV4" s="1" cm="1">
        <f t="array" ref="AV4">_xll.FDS($B4,"FF_TAX_CF(ANN_R,1/1/2018,12/31/2018,FY,,USD)")</f>
        <v>199.97679542005099</v>
      </c>
      <c r="AW4" s="1" cm="1">
        <f t="array" ref="AW4">_xll.FDS($B4,"FF_TAX_CF(ANN_R,1/1/2019,12/31/2019,FY,,USD)")</f>
        <v>274.22049496788497</v>
      </c>
      <c r="AX4" s="1" cm="1">
        <f t="array" ref="AX4">_xll.FDS($B4,"FF_TAX_CF(ANN_R,1/1/2020,12/31/2020,FY,,USD)")</f>
        <v>207.327035136521</v>
      </c>
      <c r="AY4" t="s">
        <v>51</v>
      </c>
      <c r="AZ4" t="s">
        <v>51</v>
      </c>
      <c r="BA4" t="s">
        <v>51</v>
      </c>
      <c r="BB4" t="s">
        <v>51</v>
      </c>
      <c r="BC4" t="s">
        <v>52</v>
      </c>
      <c r="BD4" t="s">
        <v>38</v>
      </c>
      <c r="BE4" t="s">
        <v>39</v>
      </c>
      <c r="BF4">
        <v>1</v>
      </c>
      <c r="BG4">
        <v>288436121352547</v>
      </c>
      <c r="BH4">
        <v>1</v>
      </c>
      <c r="BI4">
        <v>24</v>
      </c>
    </row>
    <row r="5" spans="1:61" x14ac:dyDescent="0.25">
      <c r="A5">
        <v>4</v>
      </c>
      <c r="B5" t="s">
        <v>53</v>
      </c>
      <c r="C5" t="s">
        <v>54</v>
      </c>
      <c r="D5" t="s">
        <v>29</v>
      </c>
      <c r="E5" t="s">
        <v>30</v>
      </c>
      <c r="F5">
        <v>112</v>
      </c>
      <c r="G5" t="s">
        <v>55</v>
      </c>
      <c r="H5">
        <v>0</v>
      </c>
      <c r="I5">
        <v>0</v>
      </c>
      <c r="J5">
        <v>0</v>
      </c>
      <c r="O5" s="1" cm="1">
        <f t="array" ref="O5">_xll.FDS(B5,"FF_TAX_RATE(ANN_R,1/1/2010,12/31/2010)")</f>
        <v>37.538243006993</v>
      </c>
      <c r="P5" s="1" cm="1">
        <f t="array" ref="P5">_xll.FDS(B5,"FF_TAX_RATE(ANN_R,1/1/2011,12/31/2011)")</f>
        <v>39.575305402967899</v>
      </c>
      <c r="Q5" s="1" cm="1">
        <f t="array" ref="Q5">_xll.FDS(B5,"FF_TAX_RATE(ANN_R,1/1/2012,12/31/2012)")</f>
        <v>175.74180114523699</v>
      </c>
      <c r="R5" s="1" cm="1">
        <f t="array" ref="R5">_xll.FDS(B5,"FF_TAX_RATE(ANN_R,1/1/2013,12/31/2013)")</f>
        <v>32.829189904527802</v>
      </c>
      <c r="S5" s="1" cm="1">
        <f t="array" ref="S5">_xll.FDS(B5,"FF_TAX_RATE(ANN_R,1/1/2014,12/31/2014)")</f>
        <v>31.871885548947098</v>
      </c>
      <c r="T5" s="1" cm="1">
        <f t="array" ref="T5">_xll.FDS(B5,"FF_TAX_RATE(ANN_R,1/1/2015,12/31/2015)")</f>
        <v>33.281216686802601</v>
      </c>
      <c r="U5" s="1" cm="1">
        <f t="array" ref="U5">_xll.FDS(B5,"FF_TAX_RATE(ANN_R,1/1/2016,12/31/2016)")</f>
        <v>28.074916138650799</v>
      </c>
      <c r="V5" s="1" cm="1">
        <f t="array" ref="V5">_xll.FDS(B5,"FF_TAX_RATE(ANN_R,1/1/2017,12/31/2017)")</f>
        <v>28.001232855601799</v>
      </c>
      <c r="W5" s="1" cm="1">
        <f t="array" ref="W5">_xll.FDS(B5,"FF_TAX_RATE(ANN_R,1/1/2018,12/31/2018)")</f>
        <v>27.686166551961499</v>
      </c>
      <c r="X5" s="1" cm="1">
        <f t="array" ref="X5">_xll.FDS(B5,"FF_TAX_RATE(ANN_R,1/1/2019,12/31/2019)")</f>
        <v>26.7409344094578</v>
      </c>
      <c r="Y5" s="1" cm="1">
        <f t="array" ref="Y5">_xll.FDS(B5,"FF_TAX_RATE(ANN_R,1/1/2020,12/31/2020)")</f>
        <v>26.738336290575099</v>
      </c>
      <c r="Z5" cm="1">
        <f t="array" ref="Z5">_xll.FDS($B5,"FF_PTX_INC(ANN_R,1/1/2016,12/31/2016)")</f>
        <v>32196</v>
      </c>
      <c r="AA5" cm="1">
        <f t="array" ref="AA5">_xll.FDS($B5,"FF_PTX_INC(ANN_R,1/1/2017,12/31/2017)")</f>
        <v>32445</v>
      </c>
      <c r="AB5" cm="1">
        <f t="array" ref="AB5">_xll.FDS($B5,"FF_PTX_INC(ANN_R,1/1/2018,12/31/2018)")</f>
        <v>36325</v>
      </c>
      <c r="AC5" cm="1">
        <f t="array" ref="AC5">_xll.FDS($B5,"FF_PTX_INC(ANN_R,1/1/2019,12/31/2019)")</f>
        <v>43985</v>
      </c>
      <c r="AD5" cm="1">
        <f t="array" ref="AD5">_xll.FDS($B5,"FF_PTX_INC(ANN_R,1/1/2020,12/31/2020)")</f>
        <v>47905</v>
      </c>
      <c r="AE5" cm="1">
        <f t="array" ref="AE5">_xll.FDS($B5,"FF_MKT_VAL(ANN_R,1/1/2016,12/31/2016)")</f>
        <v>529256.6531</v>
      </c>
      <c r="AF5" cm="1">
        <f t="array" ref="AF5">_xll.FDS($B5,"FF_MKT_VAL(ANN_R,1/1/2017,12/31/2017)")</f>
        <v>471438.53509999998</v>
      </c>
      <c r="AG5" cm="1">
        <f t="array" ref="AG5">_xll.FDS($B5,"FF_MKT_VAL(ANN_R,1/1/2018,12/31/2018)")</f>
        <v>787212.86309999996</v>
      </c>
      <c r="AH5" cm="1">
        <f t="array" ref="AH5">_xll.FDS($B5,"FF_MKT_VAL(ANN_R,1/1/2019,12/31/2019)")</f>
        <v>992687.71392000001</v>
      </c>
      <c r="AI5" cm="1">
        <f t="array" ref="AI5">_xll.FDS($B5,"FF_MKT_VAL(ANN_R,1/1/2020,12/31/2020)")</f>
        <v>1259538.40032</v>
      </c>
      <c r="AJ5" cm="1">
        <f t="array" ref="AJ5">_xll.FDS($B5,"FF_SHLDRS_EQ(ANN_R,1/1/2016,12/31/2016)")</f>
        <v>160522</v>
      </c>
      <c r="AK5" cm="1">
        <f t="array" ref="AK5">_xll.FDS($B5,"FF_SHLDRS_EQ(ANN_R,1/1/2017,12/31/2017)")</f>
        <v>177500</v>
      </c>
      <c r="AL5" cm="1">
        <f t="array" ref="AL5">_xll.FDS($B5,"FF_SHLDRS_EQ(ANN_R,1/1/2018,12/31/2018)")</f>
        <v>197394</v>
      </c>
      <c r="AM5" cm="1">
        <f t="array" ref="AM5">_xll.FDS($B5,"FF_SHLDRS_EQ(ANN_R,1/1/2019,12/31/2019)")</f>
        <v>218476</v>
      </c>
      <c r="AN5" cm="1">
        <f t="array" ref="AN5">_xll.FDS($B5,"FF_SHLDRS_EQ(ANN_R,1/1/2020,12/31/2020)")</f>
        <v>238392</v>
      </c>
      <c r="AO5" cm="1">
        <f t="array" ref="AO5">_xll.FDS($B5,"FF_ASSETS(ANN_R,1/1/2016,12/31/2016)")</f>
        <v>181522</v>
      </c>
      <c r="AP5" cm="1">
        <f t="array" ref="AP5">_xll.FDS($B5,"FF_ASSETS(ANN_R,1/1/2017,12/31/2017)")</f>
        <v>200061</v>
      </c>
      <c r="AQ5" cm="1">
        <f t="array" ref="AQ5">_xll.FDS($B5,"FF_ASSETS(ANN_R,1/1/2018,12/31/2018)")</f>
        <v>221260</v>
      </c>
      <c r="AR5" cm="1">
        <f t="array" ref="AR5">_xll.FDS($B5,"FF_ASSETS(ANN_R,1/1/2019,12/31/2019)")</f>
        <v>244909</v>
      </c>
      <c r="AS5" cm="1">
        <f t="array" ref="AS5">_xll.FDS($B5,"FF_ASSETS(ANN_R,1/1/2020,12/31/2020)")</f>
        <v>264596</v>
      </c>
      <c r="AT5" s="1" cm="1">
        <f t="array" ref="AT5">_xll.FDS($B5,"FF_TAX_CF(ANN_R,1/1/2016,12/31/2016,FY,,USD)")</f>
        <v>92.235214233398395</v>
      </c>
      <c r="AU5" s="1" cm="1">
        <f t="array" ref="AU5">_xll.FDS($B5,"FF_TAX_CF(ANN_R,1/1/2017,12/31/2017,FY,,USD)")</f>
        <v>82.382545823231297</v>
      </c>
      <c r="AV5" s="1" cm="1">
        <f t="array" ref="AV5">_xll.FDS($B5,"FF_TAX_CF(ANN_R,1/1/2018,12/31/2018,FY,,USD)")</f>
        <v>84.650321707129507</v>
      </c>
      <c r="AW5" s="1" cm="1">
        <f t="array" ref="AW5">_xll.FDS($B5,"FF_TAX_CF(ANN_R,1/1/2019,12/31/2019,FY,,USD)")</f>
        <v>96.001009967178106</v>
      </c>
      <c r="AX5" s="1" cm="1">
        <f t="array" ref="AX5">_xll.FDS($B5,"FF_TAX_CF(ANN_R,1/1/2020,12/31/2020,FY,,USD)")</f>
        <v>117.59861071407801</v>
      </c>
      <c r="AY5" t="s">
        <v>51</v>
      </c>
      <c r="AZ5" t="s">
        <v>51</v>
      </c>
      <c r="BA5" t="s">
        <v>51</v>
      </c>
      <c r="BB5" t="s">
        <v>51</v>
      </c>
      <c r="BC5" t="s">
        <v>56</v>
      </c>
      <c r="BD5" t="s">
        <v>38</v>
      </c>
      <c r="BE5" t="s">
        <v>39</v>
      </c>
      <c r="BF5">
        <v>1</v>
      </c>
      <c r="BG5">
        <v>940193395125584</v>
      </c>
      <c r="BH5">
        <v>1</v>
      </c>
      <c r="BI5">
        <v>35</v>
      </c>
    </row>
    <row r="6" spans="1:61" x14ac:dyDescent="0.25">
      <c r="A6">
        <v>5</v>
      </c>
      <c r="B6" t="s">
        <v>57</v>
      </c>
      <c r="C6" t="s">
        <v>58</v>
      </c>
      <c r="D6" t="s">
        <v>29</v>
      </c>
      <c r="E6" t="s">
        <v>30</v>
      </c>
      <c r="F6">
        <v>387</v>
      </c>
      <c r="G6" t="s">
        <v>59</v>
      </c>
      <c r="H6">
        <v>1</v>
      </c>
      <c r="I6" t="s">
        <v>1382</v>
      </c>
      <c r="J6">
        <v>0</v>
      </c>
      <c r="K6">
        <v>1</v>
      </c>
      <c r="L6">
        <v>0</v>
      </c>
      <c r="M6">
        <v>0</v>
      </c>
      <c r="N6" t="s">
        <v>1384</v>
      </c>
      <c r="O6" s="1" cm="1">
        <f t="array" ref="O6">_xll.FDS(B6,"FF_TAX_RATE(ANN_R,1/1/2010,12/31/2010)")</f>
        <v>31.7558127037581</v>
      </c>
      <c r="P6" s="1" cm="1">
        <f t="array" ref="P6">_xll.FDS(B6,"FF_TAX_RATE(ANN_R,1/1/2011,12/31/2011)")</f>
        <v>37.562210909842598</v>
      </c>
      <c r="Q6" s="1" cm="1">
        <f t="array" ref="Q6">_xll.FDS(B6,"FF_TAX_RATE(ANN_R,1/1/2012,12/31/2012)")</f>
        <v>38.9958788684825</v>
      </c>
      <c r="R6" s="1" cm="1">
        <f t="array" ref="R6">_xll.FDS(B6,"FF_TAX_RATE(ANN_R,1/1/2013,12/31/2013)")</f>
        <v>36.735131404189502</v>
      </c>
      <c r="S6" s="1" cm="1">
        <f t="array" ref="S6">_xll.FDS(B6,"FF_TAX_RATE(ANN_R,1/1/2014,12/31/2014)")</f>
        <v>36.044964441385602</v>
      </c>
      <c r="T6" s="1" cm="1">
        <f t="array" ref="T6">_xll.FDS(B6,"FF_TAX_RATE(ANN_R,1/1/2015,12/31/2015)")</f>
        <v>33.049741786370298</v>
      </c>
      <c r="U6" s="1" cm="1">
        <f t="array" ref="U6">_xll.FDS(B6,"FF_TAX_RATE(ANN_R,1/1/2016,12/31/2016)")</f>
        <v>30.096223856715</v>
      </c>
      <c r="V6" s="1" cm="1">
        <f t="array" ref="V6">_xll.FDS(B6,"FF_TAX_RATE(ANN_R,1/1/2017,12/31/2017)")</f>
        <v>24.315727748194899</v>
      </c>
      <c r="W6" s="1" cm="1">
        <f t="array" ref="W6">_xll.FDS(B6,"FF_TAX_RATE(ANN_R,1/1/2018,12/31/2018)")</f>
        <v>26.886283939485001</v>
      </c>
      <c r="X6" s="1" cm="1">
        <f t="array" ref="X6">_xll.FDS(B6,"FF_TAX_RATE(ANN_R,1/1/2019,12/31/2019)")</f>
        <v>25.784501774239999</v>
      </c>
      <c r="Y6" s="1" cm="1">
        <f t="array" ref="Y6">_xll.FDS(B6,"FF_TAX_RATE(ANN_R,1/1/2020,12/31/2020)")</f>
        <v>26.006762988011101</v>
      </c>
      <c r="Z6" cm="1">
        <f t="array" ref="Z6">_xll.FDS($B6,"FF_PTX_INC(ANN_R,1/1/2016,12/31/2016)")</f>
        <v>229361</v>
      </c>
      <c r="AA6" cm="1">
        <f t="array" ref="AA6">_xll.FDS($B6,"FF_PTX_INC(ANN_R,1/1/2017,12/31/2017)")</f>
        <v>168829</v>
      </c>
      <c r="AB6" cm="1">
        <f t="array" ref="AB6">_xll.FDS($B6,"FF_PTX_INC(ANN_R,1/1/2018,12/31/2018)")</f>
        <v>249525</v>
      </c>
      <c r="AC6" cm="1">
        <f t="array" ref="AC6">_xll.FDS($B6,"FF_PTX_INC(ANN_R,1/1/2019,12/31/2019)")</f>
        <v>208540</v>
      </c>
      <c r="AD6" cm="1">
        <f t="array" ref="AD6">_xll.FDS($B6,"FF_PTX_INC(ANN_R,1/1/2020,12/31/2020)")</f>
        <v>100843</v>
      </c>
      <c r="AE6" cm="1">
        <f t="array" ref="AE6">_xll.FDS($B6,"FF_MKT_VAL(ANN_R,1/1/2016,12/31/2016)")</f>
        <v>3403314.9853300001</v>
      </c>
      <c r="AF6" cm="1">
        <f t="array" ref="AF6">_xll.FDS($B6,"FF_MKT_VAL(ANN_R,1/1/2017,12/31/2017)")</f>
        <v>4423795.4489399996</v>
      </c>
      <c r="AG6" cm="1">
        <f t="array" ref="AG6">_xll.FDS($B6,"FF_MKT_VAL(ANN_R,1/1/2018,12/31/2018)")</f>
        <v>5225892.24168</v>
      </c>
      <c r="AH6" cm="1">
        <f t="array" ref="AH6">_xll.FDS($B6,"FF_MKT_VAL(ANN_R,1/1/2019,12/31/2019)")</f>
        <v>3659515.1011199998</v>
      </c>
      <c r="AI6" cm="1">
        <f t="array" ref="AI6">_xll.FDS($B6,"FF_MKT_VAL(ANN_R,1/1/2020,12/31/2020)")</f>
        <v>2811209.9274149998</v>
      </c>
      <c r="AJ6" cm="1">
        <f t="array" ref="AJ6">_xll.FDS($B6,"FF_SHLDRS_EQ(ANN_R,1/1/2016,12/31/2016)")</f>
        <v>1328483</v>
      </c>
      <c r="AK6" cm="1">
        <f t="array" ref="AK6">_xll.FDS($B6,"FF_SHLDRS_EQ(ANN_R,1/1/2017,12/31/2017)")</f>
        <v>1363155</v>
      </c>
      <c r="AL6" cm="1">
        <f t="array" ref="AL6">_xll.FDS($B6,"FF_SHLDRS_EQ(ANN_R,1/1/2018,12/31/2018)")</f>
        <v>1461590</v>
      </c>
      <c r="AM6" cm="1">
        <f t="array" ref="AM6">_xll.FDS($B6,"FF_SHLDRS_EQ(ANN_R,1/1/2019,12/31/2019)")</f>
        <v>1437775</v>
      </c>
      <c r="AN6" cm="1">
        <f t="array" ref="AN6">_xll.FDS($B6,"FF_SHLDRS_EQ(ANN_R,1/1/2020,12/31/2020)")</f>
        <v>1355100</v>
      </c>
      <c r="AO6" cm="1">
        <f t="array" ref="AO6">_xll.FDS($B6,"FF_ASSETS(ANN_R,1/1/2016,12/31/2016)")</f>
        <v>1512895</v>
      </c>
      <c r="AP6" cm="1">
        <f t="array" ref="AP6">_xll.FDS($B6,"FF_ASSETS(ANN_R,1/1/2017,12/31/2017)")</f>
        <v>1564769</v>
      </c>
      <c r="AQ6" cm="1">
        <f t="array" ref="AQ6">_xll.FDS($B6,"FF_ASSETS(ANN_R,1/1/2018,12/31/2018)")</f>
        <v>1728227</v>
      </c>
      <c r="AR6" cm="1">
        <f t="array" ref="AR6">_xll.FDS($B6,"FF_ASSETS(ANN_R,1/1/2019,12/31/2019)")</f>
        <v>1625340</v>
      </c>
      <c r="AS6" cm="1">
        <f t="array" ref="AS6">_xll.FDS($B6,"FF_ASSETS(ANN_R,1/1/2020,12/31/2020)")</f>
        <v>1512499</v>
      </c>
      <c r="AT6" s="1" cm="1">
        <f t="array" ref="AT6">_xll.FDS($B6,"FF_TAX_CF(ANN_R,1/1/2016,12/31/2016,FY,,USD)")</f>
        <v>1009.96560287476</v>
      </c>
      <c r="AU6" s="1" cm="1">
        <f t="array" ref="AU6">_xll.FDS($B6,"FF_TAX_CF(ANN_R,1/1/2017,12/31/2017,FY,,USD)")</f>
        <v>397.451226284727</v>
      </c>
      <c r="AV6" s="1" cm="1">
        <f t="array" ref="AV6">_xll.FDS($B6,"FF_TAX_CF(ANN_R,1/1/2018,12/31/2018,FY,,USD)")</f>
        <v>405.864999078214</v>
      </c>
      <c r="AW6" s="1" cm="1">
        <f t="array" ref="AW6">_xll.FDS($B6,"FF_TAX_CF(ANN_R,1/1/2019,12/31/2019,FY,,USD)")</f>
        <v>721.27003402449202</v>
      </c>
      <c r="AX6" s="1" cm="1">
        <f t="array" ref="AX6">_xll.FDS($B6,"FF_TAX_CF(ANN_R,1/1/2020,12/31/2020,FY,,USD)")</f>
        <v>272.75041457265598</v>
      </c>
      <c r="AY6" t="s">
        <v>60</v>
      </c>
      <c r="AZ6" t="s">
        <v>61</v>
      </c>
      <c r="BA6" t="s">
        <v>62</v>
      </c>
      <c r="BB6" t="s">
        <v>63</v>
      </c>
      <c r="BC6" t="s">
        <v>64</v>
      </c>
      <c r="BD6" t="s">
        <v>38</v>
      </c>
      <c r="BE6" t="s">
        <v>39</v>
      </c>
      <c r="BF6">
        <v>1</v>
      </c>
      <c r="BG6">
        <v>202162689372188</v>
      </c>
      <c r="BH6">
        <v>1</v>
      </c>
      <c r="BI6">
        <v>46</v>
      </c>
    </row>
    <row r="7" spans="1:61" x14ac:dyDescent="0.25">
      <c r="A7">
        <v>6</v>
      </c>
      <c r="B7" t="s">
        <v>65</v>
      </c>
      <c r="C7" t="s">
        <v>66</v>
      </c>
      <c r="D7" t="s">
        <v>67</v>
      </c>
      <c r="E7" t="s">
        <v>30</v>
      </c>
      <c r="F7">
        <v>115</v>
      </c>
      <c r="G7" t="s">
        <v>68</v>
      </c>
      <c r="H7">
        <v>0</v>
      </c>
      <c r="K7">
        <v>1</v>
      </c>
      <c r="O7" s="1" cm="1">
        <f t="array" ref="O7">_xll.FDS(B7,"FF_TAX_RATE(ANN_R,1/1/2010,12/31/2010)")</f>
        <v>11.041861678162601</v>
      </c>
      <c r="P7" s="1" cm="1">
        <f t="array" ref="P7">_xll.FDS(B7,"FF_TAX_RATE(ANN_R,1/1/2011,12/31/2011)")</f>
        <v>16.170907281689299</v>
      </c>
      <c r="Q7" s="1" cm="1">
        <f t="array" ref="Q7">_xll.FDS(B7,"FF_TAX_RATE(ANN_R,1/1/2012,12/31/2012)")</f>
        <v>12.356369702341301</v>
      </c>
      <c r="R7" s="1" cm="1">
        <f t="array" ref="R7">_xll.FDS(B7,"FF_TAX_RATE(ANN_R,1/1/2013,12/31/2013)")</f>
        <v>17.122642435463199</v>
      </c>
      <c r="S7" s="1" cm="1">
        <f t="array" ref="S7">_xll.FDS(B7,"FF_TAX_RATE(ANN_R,1/1/2014,12/31/2014)")</f>
        <v>14.9903199371658</v>
      </c>
      <c r="T7" s="1" cm="1">
        <f t="array" ref="T7">_xll.FDS(B7,"FF_TAX_RATE(ANN_R,1/1/2015,12/31/2015)")</f>
        <v>18.372466562404</v>
      </c>
      <c r="U7" s="1" cm="1">
        <f t="array" ref="U7">_xll.FDS(B7,"FF_TAX_RATE(ANN_R,1/1/2016,12/31/2016)")</f>
        <v>16.573022544062798</v>
      </c>
      <c r="V7" s="1" cm="1">
        <f t="array" ref="V7">_xll.FDS(B7,"FF_TAX_RATE(ANN_R,1/1/2017,12/31/2017)")</f>
        <v>10.0003728250951</v>
      </c>
      <c r="W7" s="1" cm="1">
        <f t="array" ref="W7">_xll.FDS(B7,"FF_TAX_RATE(ANN_R,1/1/2018,12/31/2018)")</f>
        <v>16.929315859821301</v>
      </c>
      <c r="X7" s="1" cm="1">
        <f t="array" ref="X7">_xll.FDS(B7,"FF_TAX_RATE(ANN_R,1/1/2019,12/31/2019)")</f>
        <v>13.845044875791601</v>
      </c>
      <c r="Y7" s="1" cm="1">
        <f t="array" ref="Y7">_xll.FDS(B7,"FF_TAX_RATE(ANN_R,1/1/2020,12/31/2020)")</f>
        <v>15.311290529076</v>
      </c>
      <c r="Z7" cm="1">
        <f t="array" ref="Z7">_xll.FDS($B7,"FF_PTX_INC(ANN_R,1/1/2016,12/31/2016)")</f>
        <v>35653.955000000002</v>
      </c>
      <c r="AA7" cm="1">
        <f t="array" ref="AA7">_xll.FDS($B7,"FF_PTX_INC(ANN_R,1/1/2017,12/31/2017)")</f>
        <v>66706.883000000002</v>
      </c>
      <c r="AB7" cm="1">
        <f t="array" ref="AB7">_xll.FDS($B7,"FF_PTX_INC(ANN_R,1/1/2018,12/31/2018)")</f>
        <v>46927.868000000002</v>
      </c>
      <c r="AC7" cm="1">
        <f t="array" ref="AC7">_xll.FDS($B7,"FF_PTX_INC(ANN_R,1/1/2019,12/31/2019)")</f>
        <v>27891.43</v>
      </c>
      <c r="AD7" cm="1">
        <f t="array" ref="AD7">_xll.FDS($B7,"FF_PTX_INC(ANN_R,1/1/2020,12/31/2020)")</f>
        <v>20987.741000000002</v>
      </c>
      <c r="AE7" cm="1">
        <f t="array" ref="AE7">_xll.FDS($B7,"FF_MKT_VAL(ANN_R,1/1/2016,12/31/2016)")</f>
        <v>562647.23255700001</v>
      </c>
      <c r="AF7" cm="1">
        <f t="array" ref="AF7">_xll.FDS($B7,"FF_MKT_VAL(ANN_R,1/1/2017,12/31/2017)")</f>
        <v>600878.04116999998</v>
      </c>
      <c r="AG7" cm="1">
        <f t="array" ref="AG7">_xll.FDS($B7,"FF_MKT_VAL(ANN_R,1/1/2018,12/31/2018)")</f>
        <v>612545.57594999997</v>
      </c>
      <c r="AH7" cm="1">
        <f t="array" ref="AH7">_xll.FDS($B7,"FF_MKT_VAL(ANN_R,1/1/2019,12/31/2019)")</f>
        <v>511788.93412500003</v>
      </c>
      <c r="AI7" cm="1">
        <f t="array" ref="AI7">_xll.FDS($B7,"FF_MKT_VAL(ANN_R,1/1/2020,12/31/2020)")</f>
        <v>495411.68823299999</v>
      </c>
      <c r="AJ7" cm="1">
        <f t="array" ref="AJ7">_xll.FDS($B7,"FF_SHLDRS_EQ(ANN_R,1/1/2016,12/31/2016)")</f>
        <v>319990.56599999999</v>
      </c>
      <c r="AK7" cm="1">
        <f t="array" ref="AK7">_xll.FDS($B7,"FF_SHLDRS_EQ(ANN_R,1/1/2017,12/31/2017)")</f>
        <v>357669.87599999999</v>
      </c>
      <c r="AL7" cm="1">
        <f t="array" ref="AL7">_xll.FDS($B7,"FF_SHLDRS_EQ(ANN_R,1/1/2018,12/31/2018)")</f>
        <v>369808.87400000001</v>
      </c>
      <c r="AM7" cm="1">
        <f t="array" ref="AM7">_xll.FDS($B7,"FF_SHLDRS_EQ(ANN_R,1/1/2019,12/31/2019)")</f>
        <v>356514.67099999997</v>
      </c>
      <c r="AN7" cm="1">
        <f t="array" ref="AN7">_xll.FDS($B7,"FF_SHLDRS_EQ(ANN_R,1/1/2020,12/31/2020)")</f>
        <v>344353.85800000001</v>
      </c>
      <c r="AO7" cm="1">
        <f t="array" ref="AO7">_xll.FDS($B7,"FF_ASSETS(ANN_R,1/1/2016,12/31/2016)")</f>
        <v>544436.59</v>
      </c>
      <c r="AP7" cm="1">
        <f t="array" ref="AP7">_xll.FDS($B7,"FF_ASSETS(ANN_R,1/1/2017,12/31/2017)")</f>
        <v>572326.49300000002</v>
      </c>
      <c r="AQ7" cm="1">
        <f t="array" ref="AQ7">_xll.FDS($B7,"FF_ASSETS(ANN_R,1/1/2018,12/31/2018)")</f>
        <v>591500.93200000003</v>
      </c>
      <c r="AR7" cm="1">
        <f t="array" ref="AR7">_xll.FDS($B7,"FF_ASSETS(ANN_R,1/1/2019,12/31/2019)")</f>
        <v>550549.01699999999</v>
      </c>
      <c r="AS7" cm="1">
        <f t="array" ref="AS7">_xll.FDS($B7,"FF_ASSETS(ANN_R,1/1/2020,12/31/2020)")</f>
        <v>531820.42799999996</v>
      </c>
      <c r="AT7" s="1" cm="1">
        <f t="array" ref="AT7">_xll.FDS($B7,"FF_TAX_CF(ANN_R,1/1/2016,12/31/2016,FY,,USD)")</f>
        <v>158.59905331863999</v>
      </c>
      <c r="AU7" s="1" cm="1">
        <f t="array" ref="AU7">_xll.FDS($B7,"FF_TAX_CF(ANN_R,1/1/2017,12/31/2017,FY,,USD)")</f>
        <v>210.96910433301301</v>
      </c>
      <c r="AV7" s="1" cm="1">
        <f t="array" ref="AV7">_xll.FDS($B7,"FF_TAX_CF(ANN_R,1/1/2018,12/31/2018,FY,,USD)")</f>
        <v>244.73003827721601</v>
      </c>
      <c r="AW7" s="1" cm="1">
        <f t="array" ref="AW7">_xll.FDS($B7,"FF_TAX_CF(ANN_R,1/1/2019,12/31/2019,FY,,USD)")</f>
        <v>231.28904566861701</v>
      </c>
      <c r="AX7" s="1" cm="1">
        <f t="array" ref="AX7">_xll.FDS($B7,"FF_TAX_CF(ANN_R,1/1/2020,12/31/2020,FY,,USD)")</f>
        <v>58.0620128736794</v>
      </c>
      <c r="AY7" t="s">
        <v>51</v>
      </c>
      <c r="AZ7" t="s">
        <v>51</v>
      </c>
      <c r="BA7" t="s">
        <v>51</v>
      </c>
      <c r="BB7" t="s">
        <v>51</v>
      </c>
      <c r="BC7" t="s">
        <v>69</v>
      </c>
      <c r="BD7" t="s">
        <v>38</v>
      </c>
      <c r="BE7" t="s">
        <v>39</v>
      </c>
      <c r="BF7">
        <v>1</v>
      </c>
      <c r="BG7">
        <v>199141790453985</v>
      </c>
      <c r="BH7">
        <v>1</v>
      </c>
      <c r="BI7">
        <v>57</v>
      </c>
    </row>
    <row r="8" spans="1:61" x14ac:dyDescent="0.25">
      <c r="A8">
        <v>7</v>
      </c>
      <c r="B8" t="s">
        <v>70</v>
      </c>
      <c r="C8" t="s">
        <v>71</v>
      </c>
      <c r="D8" t="s">
        <v>29</v>
      </c>
      <c r="E8" t="s">
        <v>30</v>
      </c>
      <c r="F8">
        <v>111</v>
      </c>
      <c r="G8" t="s">
        <v>42</v>
      </c>
      <c r="H8">
        <v>1</v>
      </c>
      <c r="I8">
        <v>0</v>
      </c>
      <c r="J8">
        <v>1</v>
      </c>
      <c r="O8" s="1" cm="1">
        <f t="array" ref="O8">_xll.FDS(B8,"FF_TAX_RATE(ANN_R,1/1/2010,12/31/2010)")</f>
        <v>34.896388669973597</v>
      </c>
      <c r="P8" s="1" cm="1">
        <f t="array" ref="P8">_xll.FDS(B8,"FF_TAX_RATE(ANN_R,1/1/2011,12/31/2011)")</f>
        <v>33.6594487655492</v>
      </c>
      <c r="Q8" s="1" cm="1">
        <f t="array" ref="Q8">_xll.FDS(B8,"FF_TAX_RATE(ANN_R,1/1/2012,12/31/2012)")</f>
        <v>38.4313529455872</v>
      </c>
      <c r="R8" s="1" cm="1">
        <f t="array" ref="R8">_xll.FDS(B8,"FF_TAX_RATE(ANN_R,1/1/2013,12/31/2013)")</f>
        <v>29.7739341526324</v>
      </c>
      <c r="S8" s="1" cm="1">
        <f t="array" ref="S8">_xll.FDS(B8,"FF_TAX_RATE(ANN_R,1/1/2014,12/31/2014)")</f>
        <v>30.281020906869401</v>
      </c>
      <c r="T8" s="1" cm="1">
        <f t="array" ref="T8">_xll.FDS(B8,"FF_TAX_RATE(ANN_R,1/1/2015,12/31/2015)")</f>
        <v>27.801147227533502</v>
      </c>
      <c r="U8" s="1" cm="1">
        <f t="array" ref="U8">_xll.FDS(B8,"FF_TAX_RATE(ANN_R,1/1/2016,12/31/2016)")</f>
        <v>24.284683818225499</v>
      </c>
      <c r="V8" s="1" cm="1">
        <f t="array" ref="V8">_xll.FDS(B8,"FF_TAX_RATE(ANN_R,1/1/2017,12/31/2017)")</f>
        <v>24.824255433324399</v>
      </c>
      <c r="W8" s="1" cm="1">
        <f t="array" ref="W8">_xll.FDS(B8,"FF_TAX_RATE(ANN_R,1/1/2018,12/31/2018)")</f>
        <v>21.158599543193301</v>
      </c>
      <c r="X8" s="1" cm="1">
        <f t="array" ref="X8">_xll.FDS(B8,"FF_TAX_RATE(ANN_R,1/1/2019,12/31/2019)")</f>
        <v>20.665940037764202</v>
      </c>
      <c r="Y8" s="1" cm="1">
        <f t="array" ref="Y8">_xll.FDS(B8,"FF_TAX_RATE(ANN_R,1/1/2020,12/31/2020)")</f>
        <v>24.854446898213201</v>
      </c>
      <c r="Z8" cm="1">
        <f t="array" ref="Z8">_xll.FDS($B8,"FF_PTX_INC(ANN_R,1/1/2016,12/31/2016)")</f>
        <v>33272</v>
      </c>
      <c r="AA8" cm="1">
        <f t="array" ref="AA8">_xll.FDS($B8,"FF_PTX_INC(ANN_R,1/1/2017,12/31/2017)")</f>
        <v>74540</v>
      </c>
      <c r="AB8" cm="1">
        <f t="array" ref="AB8">_xll.FDS($B8,"FF_PTX_INC(ANN_R,1/1/2018,12/31/2018)")</f>
        <v>63922</v>
      </c>
      <c r="AC8" cm="1">
        <f t="array" ref="AC8">_xll.FDS($B8,"FF_PTX_INC(ANN_R,1/1/2019,12/31/2019)")</f>
        <v>65141</v>
      </c>
      <c r="AD8" cm="1">
        <f t="array" ref="AD8">_xll.FDS($B8,"FF_PTX_INC(ANN_R,1/1/2020,12/31/2020)")</f>
        <v>79696</v>
      </c>
      <c r="AE8" cm="1">
        <f t="array" ref="AE8">_xll.FDS($B8,"FF_MKT_VAL(ANN_R,1/1/2016,12/31/2016)")</f>
        <v>2525566.0896950001</v>
      </c>
      <c r="AF8" cm="1">
        <f t="array" ref="AF8">_xll.FDS($B8,"FF_MKT_VAL(ANN_R,1/1/2017,12/31/2017)")</f>
        <v>1221429.0827804999</v>
      </c>
      <c r="AG8" cm="1">
        <f t="array" ref="AG8">_xll.FDS($B8,"FF_MKT_VAL(ANN_R,1/1/2018,12/31/2018)")</f>
        <v>1693516.5932219999</v>
      </c>
      <c r="AH8" cm="1">
        <f t="array" ref="AH8">_xll.FDS($B8,"FF_MKT_VAL(ANN_R,1/1/2019,12/31/2019)")</f>
        <v>1115127.45126</v>
      </c>
      <c r="AI8" cm="1">
        <f t="array" ref="AI8">_xll.FDS($B8,"FF_MKT_VAL(ANN_R,1/1/2020,12/31/2020)")</f>
        <v>1240810.152208</v>
      </c>
      <c r="AJ8" cm="1">
        <f t="array" ref="AJ8">_xll.FDS($B8,"FF_SHLDRS_EQ(ANN_R,1/1/2016,12/31/2016)")</f>
        <v>471393</v>
      </c>
      <c r="AK8" cm="1">
        <f t="array" ref="AK8">_xll.FDS($B8,"FF_SHLDRS_EQ(ANN_R,1/1/2017,12/31/2017)")</f>
        <v>519110</v>
      </c>
      <c r="AL8" cm="1">
        <f t="array" ref="AL8">_xll.FDS($B8,"FF_SHLDRS_EQ(ANN_R,1/1/2018,12/31/2018)")</f>
        <v>524390</v>
      </c>
      <c r="AM8" cm="1">
        <f t="array" ref="AM8">_xll.FDS($B8,"FF_SHLDRS_EQ(ANN_R,1/1/2019,12/31/2019)")</f>
        <v>557350</v>
      </c>
      <c r="AN8" cm="1">
        <f t="array" ref="AN8">_xll.FDS($B8,"FF_SHLDRS_EQ(ANN_R,1/1/2020,12/31/2020)")</f>
        <v>562484</v>
      </c>
      <c r="AO8" cm="1">
        <f t="array" ref="AO8">_xll.FDS($B8,"FF_ASSETS(ANN_R,1/1/2016,12/31/2016)")</f>
        <v>540450</v>
      </c>
      <c r="AP8" cm="1">
        <f t="array" ref="AP8">_xll.FDS($B8,"FF_ASSETS(ANN_R,1/1/2017,12/31/2017)")</f>
        <v>617461</v>
      </c>
      <c r="AQ8" cm="1">
        <f t="array" ref="AQ8">_xll.FDS($B8,"FF_ASSETS(ANN_R,1/1/2018,12/31/2018)")</f>
        <v>609226</v>
      </c>
      <c r="AR8" cm="1">
        <f t="array" ref="AR8">_xll.FDS($B8,"FF_ASSETS(ANN_R,1/1/2019,12/31/2019)")</f>
        <v>655056</v>
      </c>
      <c r="AS8" cm="1">
        <f t="array" ref="AS8">_xll.FDS($B8,"FF_ASSETS(ANN_R,1/1/2020,12/31/2020)")</f>
        <v>673444</v>
      </c>
      <c r="AT8" s="1" cm="1">
        <f t="array" ref="AT8">_xll.FDS($B8,"FF_TAX_CF(ANN_R,1/1/2016,12/31/2016,FY,,USD)")</f>
        <v>82.708572387695298</v>
      </c>
      <c r="AU8" s="1" cm="1">
        <f t="array" ref="AU8">_xll.FDS($B8,"FF_TAX_CF(ANN_R,1/1/2017,12/31/2017,FY,,USD)")</f>
        <v>106.060255439952</v>
      </c>
      <c r="AV8" s="1" cm="1">
        <f t="array" ref="AV8">_xll.FDS($B8,"FF_TAX_CF(ANN_R,1/1/2018,12/31/2018,FY,,USD)")</f>
        <v>328.153080418706</v>
      </c>
      <c r="AW8" s="1" cm="1">
        <f t="array" ref="AW8">_xll.FDS($B8,"FF_TAX_CF(ANN_R,1/1/2019,12/31/2019,FY,,USD)")</f>
        <v>166.365079173818</v>
      </c>
      <c r="AX8" s="1" cm="1">
        <f t="array" ref="AX8">_xll.FDS($B8,"FF_TAX_CF(ANN_R,1/1/2020,12/31/2020,FY,,USD)")</f>
        <v>260.81212294846802</v>
      </c>
      <c r="AY8" t="s">
        <v>51</v>
      </c>
      <c r="AZ8" t="s">
        <v>51</v>
      </c>
      <c r="BA8" t="s">
        <v>51</v>
      </c>
      <c r="BB8" t="s">
        <v>51</v>
      </c>
      <c r="BC8" t="s">
        <v>72</v>
      </c>
      <c r="BD8" t="s">
        <v>38</v>
      </c>
      <c r="BE8" t="s">
        <v>39</v>
      </c>
      <c r="BF8">
        <v>1</v>
      </c>
      <c r="BG8">
        <v>200545841481617</v>
      </c>
      <c r="BH8">
        <v>1</v>
      </c>
      <c r="BI8">
        <v>68</v>
      </c>
    </row>
    <row r="9" spans="1:61" x14ac:dyDescent="0.25">
      <c r="A9">
        <v>8</v>
      </c>
      <c r="B9" t="s">
        <v>73</v>
      </c>
      <c r="C9" t="s">
        <v>74</v>
      </c>
      <c r="D9" t="s">
        <v>29</v>
      </c>
      <c r="E9" t="s">
        <v>30</v>
      </c>
      <c r="F9">
        <v>154</v>
      </c>
      <c r="G9" t="s">
        <v>75</v>
      </c>
      <c r="H9">
        <v>1</v>
      </c>
      <c r="I9">
        <v>0</v>
      </c>
      <c r="J9">
        <v>1</v>
      </c>
      <c r="K9">
        <v>1</v>
      </c>
      <c r="L9">
        <v>0</v>
      </c>
      <c r="M9">
        <v>1</v>
      </c>
      <c r="O9" s="1" t="e" cm="1">
        <f t="array" ref="O9">_xll.FDS(B9,"FF_TAX_RATE(ANN_R,1/1/2010,12/31/2010)")</f>
        <v>#N/A</v>
      </c>
      <c r="P9" s="1" cm="1">
        <f t="array" ref="P9">_xll.FDS(B9,"FF_TAX_RATE(ANN_R,1/1/2011,12/31/2011)")</f>
        <v>29.189220398677801</v>
      </c>
      <c r="Q9" s="1" cm="1">
        <f t="array" ref="Q9">_xll.FDS(B9,"FF_TAX_RATE(ANN_R,1/1/2012,12/31/2012)")</f>
        <v>28.893699175100899</v>
      </c>
      <c r="R9" s="1" cm="1">
        <f t="array" ref="R9">_xll.FDS(B9,"FF_TAX_RATE(ANN_R,1/1/2013,12/31/2013)")</f>
        <v>33.512218256246399</v>
      </c>
      <c r="S9" s="1" cm="1">
        <f t="array" ref="S9">_xll.FDS(B9,"FF_TAX_RATE(ANN_R,1/1/2014,12/31/2014)")</f>
        <v>31.8063026213866</v>
      </c>
      <c r="T9" s="1" cm="1">
        <f t="array" ref="T9">_xll.FDS(B9,"FF_TAX_RATE(ANN_R,1/1/2015,12/31/2015)")</f>
        <v>28.774139919333599</v>
      </c>
      <c r="U9" s="1" cm="1">
        <f t="array" ref="U9">_xll.FDS(B9,"FF_TAX_RATE(ANN_R,1/1/2016,12/31/2016)")</f>
        <v>27.622187620829099</v>
      </c>
      <c r="V9" s="1" cm="1">
        <f t="array" ref="V9">_xll.FDS(B9,"FF_TAX_RATE(ANN_R,1/1/2017,12/31/2017)")</f>
        <v>24.408470981284299</v>
      </c>
      <c r="W9" s="1" cm="1">
        <f t="array" ref="W9">_xll.FDS(B9,"FF_TAX_RATE(ANN_R,1/1/2018,12/31/2018)")</f>
        <v>17.161757066535799</v>
      </c>
      <c r="X9" s="1" cm="1">
        <f t="array" ref="X9">_xll.FDS(B9,"FF_TAX_RATE(ANN_R,1/1/2019,12/31/2019)")</f>
        <v>20.989986401285702</v>
      </c>
      <c r="Y9" s="1" cm="1">
        <f t="array" ref="Y9">_xll.FDS(B9,"FF_TAX_RATE(ANN_R,1/1/2020,12/31/2020)")</f>
        <v>23.4864077274209</v>
      </c>
      <c r="Z9" cm="1">
        <f t="array" ref="Z9">_xll.FDS($B9,"FF_PTX_INC(ANN_R,1/1/2016,12/31/2016)")</f>
        <v>191386</v>
      </c>
      <c r="AA9" cm="1">
        <f t="array" ref="AA9">_xll.FDS($B9,"FF_PTX_INC(ANN_R,1/1/2017,12/31/2017)")</f>
        <v>181986</v>
      </c>
      <c r="AB9" cm="1">
        <f t="array" ref="AB9">_xll.FDS($B9,"FF_PTX_INC(ANN_R,1/1/2018,12/31/2018)")</f>
        <v>209827</v>
      </c>
      <c r="AC9" cm="1">
        <f t="array" ref="AC9">_xll.FDS($B9,"FF_PTX_INC(ANN_R,1/1/2019,12/31/2019)")</f>
        <v>202225</v>
      </c>
      <c r="AD9" cm="1">
        <f t="array" ref="AD9">_xll.FDS($B9,"FF_PTX_INC(ANN_R,1/1/2020,12/31/2020)")</f>
        <v>196288</v>
      </c>
      <c r="AE9" cm="1">
        <f t="array" ref="AE9">_xll.FDS($B9,"FF_MKT_VAL(ANN_R,1/1/2016,12/31/2016)")</f>
        <v>1589987.7496799999</v>
      </c>
      <c r="AF9" cm="1">
        <f t="array" ref="AF9">_xll.FDS($B9,"FF_MKT_VAL(ANN_R,1/1/2017,12/31/2017)")</f>
        <v>1717005.2649399999</v>
      </c>
      <c r="AG9" cm="1">
        <f t="array" ref="AG9">_xll.FDS($B9,"FF_MKT_VAL(ANN_R,1/1/2018,12/31/2018)")</f>
        <v>1999537.96728</v>
      </c>
      <c r="AH9" cm="1">
        <f t="array" ref="AH9">_xll.FDS($B9,"FF_MKT_VAL(ANN_R,1/1/2019,12/31/2019)")</f>
        <v>1723192.7046000001</v>
      </c>
      <c r="AI9" cm="1">
        <f t="array" ref="AI9">_xll.FDS($B9,"FF_MKT_VAL(ANN_R,1/1/2020,12/31/2020)")</f>
        <v>1608305.1101599999</v>
      </c>
      <c r="AJ9" cm="1">
        <f t="array" ref="AJ9">_xll.FDS($B9,"FF_SHLDRS_EQ(ANN_R,1/1/2016,12/31/2016)")</f>
        <v>2098658</v>
      </c>
      <c r="AK9" cm="1">
        <f t="array" ref="AK9">_xll.FDS($B9,"FF_SHLDRS_EQ(ANN_R,1/1/2017,12/31/2017)")</f>
        <v>2240293</v>
      </c>
      <c r="AL9" cm="1">
        <f t="array" ref="AL9">_xll.FDS($B9,"FF_SHLDRS_EQ(ANN_R,1/1/2018,12/31/2018)")</f>
        <v>2553391</v>
      </c>
      <c r="AM9" cm="1">
        <f t="array" ref="AM9">_xll.FDS($B9,"FF_SHLDRS_EQ(ANN_R,1/1/2019,12/31/2019)")</f>
        <v>2479718</v>
      </c>
      <c r="AN9" cm="1">
        <f t="array" ref="AN9">_xll.FDS($B9,"FF_SHLDRS_EQ(ANN_R,1/1/2020,12/31/2020)")</f>
        <v>2438807</v>
      </c>
      <c r="AO9" cm="1">
        <f t="array" ref="AO9">_xll.FDS($B9,"FF_ASSETS(ANN_R,1/1/2016,12/31/2016)")</f>
        <v>4317282</v>
      </c>
      <c r="AP9" cm="1">
        <f t="array" ref="AP9">_xll.FDS($B9,"FF_ASSETS(ANN_R,1/1/2017,12/31/2017)")</f>
        <v>4558212</v>
      </c>
      <c r="AQ9" cm="1">
        <f t="array" ref="AQ9">_xll.FDS($B9,"FF_ASSETS(ANN_R,1/1/2018,12/31/2018)")</f>
        <v>5258500</v>
      </c>
      <c r="AR9" cm="1">
        <f t="array" ref="AR9">_xll.FDS($B9,"FF_ASSETS(ANN_R,1/1/2019,12/31/2019)")</f>
        <v>5261174</v>
      </c>
      <c r="AS9" cm="1">
        <f t="array" ref="AS9">_xll.FDS($B9,"FF_ASSETS(ANN_R,1/1/2020,12/31/2020)")</f>
        <v>5279653</v>
      </c>
      <c r="AT9" s="1" cm="1">
        <f t="array" ref="AT9">_xll.FDS($B9,"FF_TAX_CF(ANN_R,1/1/2016,12/31/2016,FY,,USD)")</f>
        <v>379.07540512085001</v>
      </c>
      <c r="AU9" s="1" cm="1">
        <f t="array" ref="AU9">_xll.FDS($B9,"FF_TAX_CF(ANN_R,1/1/2017,12/31/2017,FY,,USD)")</f>
        <v>790.76531765982497</v>
      </c>
      <c r="AV9" s="1" cm="1">
        <f t="array" ref="AV9">_xll.FDS($B9,"FF_TAX_CF(ANN_R,1/1/2018,12/31/2018,FY,,USD)")</f>
        <v>188.834638990462</v>
      </c>
      <c r="AW9" s="1" cm="1">
        <f t="array" ref="AW9">_xll.FDS($B9,"FF_TAX_CF(ANN_R,1/1/2019,12/31/2019,FY,,USD)")</f>
        <v>501.10615478828498</v>
      </c>
      <c r="AX9" s="1" cm="1">
        <f t="array" ref="AX9">_xll.FDS($B9,"FF_TAX_CF(ANN_R,1/1/2020,12/31/2020,FY,,USD)")</f>
        <v>360.11700327694399</v>
      </c>
      <c r="AY9" t="s">
        <v>76</v>
      </c>
      <c r="AZ9" t="s">
        <v>77</v>
      </c>
      <c r="BA9" t="s">
        <v>78</v>
      </c>
      <c r="BB9" t="s">
        <v>79</v>
      </c>
      <c r="BC9" t="s">
        <v>80</v>
      </c>
      <c r="BD9" t="s">
        <v>38</v>
      </c>
      <c r="BE9" t="s">
        <v>39</v>
      </c>
      <c r="BF9">
        <v>1</v>
      </c>
      <c r="BG9">
        <v>587614373051196</v>
      </c>
      <c r="BH9">
        <v>1</v>
      </c>
      <c r="BI9">
        <v>79</v>
      </c>
    </row>
    <row r="10" spans="1:61" x14ac:dyDescent="0.25">
      <c r="A10">
        <v>9</v>
      </c>
      <c r="B10" t="s">
        <v>81</v>
      </c>
      <c r="C10" t="s">
        <v>82</v>
      </c>
      <c r="D10" t="s">
        <v>29</v>
      </c>
      <c r="E10" t="s">
        <v>30</v>
      </c>
      <c r="F10">
        <v>163</v>
      </c>
      <c r="G10" t="s">
        <v>83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O10" s="1" cm="1">
        <f t="array" ref="O10">_xll.FDS(B10,"FF_TAX_RATE(ANN_R,1/1/2010,12/31/2010)")</f>
        <v>23.627091323439501</v>
      </c>
      <c r="P10" s="1" cm="1">
        <f t="array" ref="P10">_xll.FDS(B10,"FF_TAX_RATE(ANN_R,1/1/2011,12/31/2011)")</f>
        <v>38.889601230926999</v>
      </c>
      <c r="Q10" s="1" cm="1">
        <f t="array" ref="Q10">_xll.FDS(B10,"FF_TAX_RATE(ANN_R,1/1/2012,12/31/2012)")</f>
        <v>88.462607912716507</v>
      </c>
      <c r="R10" s="1" cm="1">
        <f t="array" ref="R10">_xll.FDS(B10,"FF_TAX_RATE(ANN_R,1/1/2013,12/31/2013)")</f>
        <v>47.286269199244501</v>
      </c>
      <c r="S10" s="1" cm="1">
        <f t="array" ref="S10">_xll.FDS(B10,"FF_TAX_RATE(ANN_R,1/1/2014,12/31/2014)")</f>
        <v>48.128018502142702</v>
      </c>
      <c r="T10" s="1" cm="1">
        <f t="array" ref="T10">_xll.FDS(B10,"FF_TAX_RATE(ANN_R,1/1/2015,12/31/2015)")</f>
        <v>46.932238866004703</v>
      </c>
      <c r="U10" s="1" cm="1">
        <f t="array" ref="U10">_xll.FDS(B10,"FF_TAX_RATE(ANN_R,1/1/2016,12/31/2016)")</f>
        <v>32.810441773114199</v>
      </c>
      <c r="V10" s="1" cm="1">
        <f t="array" ref="V10">_xll.FDS(B10,"FF_TAX_RATE(ANN_R,1/1/2017,12/31/2017)")</f>
        <v>25.476613170859</v>
      </c>
      <c r="W10" s="1" cm="1">
        <f t="array" ref="W10">_xll.FDS(B10,"FF_TAX_RATE(ANN_R,1/1/2018,12/31/2018)")</f>
        <v>3.4056163074636401</v>
      </c>
      <c r="X10" s="1" cm="1">
        <f t="array" ref="X10">_xll.FDS(B10,"FF_TAX_RATE(ANN_R,1/1/2019,12/31/2019)")</f>
        <v>29.532893480173701</v>
      </c>
      <c r="Y10" s="1" cm="1">
        <f t="array" ref="Y10">_xll.FDS(B10,"FF_TAX_RATE(ANN_R,1/1/2020,12/31/2020)")</f>
        <v>67.971835993047904</v>
      </c>
      <c r="Z10" cm="1">
        <f t="array" ref="Z10">_xll.FDS($B10,"FF_PTX_INC(ANN_R,1/1/2016,12/31/2016)")</f>
        <v>265702</v>
      </c>
      <c r="AA10" cm="1">
        <f t="array" ref="AA10">_xll.FDS($B10,"FF_PTX_INC(ANN_R,1/1/2017,12/31/2017)")</f>
        <v>310367</v>
      </c>
      <c r="AB10" cm="1">
        <f t="array" ref="AB10">_xll.FDS($B10,"FF_PTX_INC(ANN_R,1/1/2018,12/31/2018)")</f>
        <v>376760</v>
      </c>
      <c r="AC10" cm="1">
        <f t="array" ref="AC10">_xll.FDS($B10,"FF_PTX_INC(ANN_R,1/1/2019,12/31/2019)")</f>
        <v>319349</v>
      </c>
      <c r="AD10" cm="1">
        <f t="array" ref="AD10">_xll.FDS($B10,"FF_PTX_INC(ANN_R,1/1/2020,12/31/2020)")</f>
        <v>101264</v>
      </c>
      <c r="AE10" cm="1">
        <f t="array" ref="AE10">_xll.FDS($B10,"FF_MKT_VAL(ANN_R,1/1/2016,12/31/2016)")</f>
        <v>1615453.8474999999</v>
      </c>
      <c r="AF10" cm="1">
        <f t="array" ref="AF10">_xll.FDS($B10,"FF_MKT_VAL(ANN_R,1/1/2017,12/31/2017)")</f>
        <v>2346185.7771000001</v>
      </c>
      <c r="AG10" cm="1">
        <f t="array" ref="AG10">_xll.FDS($B10,"FF_MKT_VAL(ANN_R,1/1/2018,12/31/2018)")</f>
        <v>2262609.2370000002</v>
      </c>
      <c r="AH10" cm="1">
        <f t="array" ref="AH10">_xll.FDS($B10,"FF_MKT_VAL(ANN_R,1/1/2019,12/31/2019)")</f>
        <v>1761868.5116000001</v>
      </c>
      <c r="AI10" cm="1">
        <f t="array" ref="AI10">_xll.FDS($B10,"FF_MKT_VAL(ANN_R,1/1/2020,12/31/2020)")</f>
        <v>1462703.7075</v>
      </c>
      <c r="AJ10" cm="1">
        <f t="array" ref="AJ10">_xll.FDS($B10,"FF_SHLDRS_EQ(ANN_R,1/1/2016,12/31/2016)")</f>
        <v>2932887</v>
      </c>
      <c r="AK10" cm="1">
        <f t="array" ref="AK10">_xll.FDS($B10,"FF_SHLDRS_EQ(ANN_R,1/1/2017,12/31/2017)")</f>
        <v>3137266</v>
      </c>
      <c r="AL10" cm="1">
        <f t="array" ref="AL10">_xll.FDS($B10,"FF_SHLDRS_EQ(ANN_R,1/1/2018,12/31/2018)")</f>
        <v>3749271</v>
      </c>
      <c r="AM10" cm="1">
        <f t="array" ref="AM10">_xll.FDS($B10,"FF_SHLDRS_EQ(ANN_R,1/1/2019,12/31/2019)")</f>
        <v>3713592</v>
      </c>
      <c r="AN10" cm="1">
        <f t="array" ref="AN10">_xll.FDS($B10,"FF_SHLDRS_EQ(ANN_R,1/1/2020,12/31/2020)")</f>
        <v>3776918</v>
      </c>
      <c r="AO10" cm="1">
        <f t="array" ref="AO10">_xll.FDS($B10,"FF_ASSETS(ANN_R,1/1/2016,12/31/2016)")</f>
        <v>49924922</v>
      </c>
      <c r="AP10" cm="1">
        <f t="array" ref="AP10">_xll.FDS($B10,"FF_ASSETS(ANN_R,1/1/2017,12/31/2017)")</f>
        <v>51985850</v>
      </c>
      <c r="AQ10" cm="1">
        <f t="array" ref="AQ10">_xll.FDS($B10,"FF_ASSETS(ANN_R,1/1/2018,12/31/2018)")</f>
        <v>53603028</v>
      </c>
      <c r="AR10" cm="1">
        <f t="array" ref="AR10">_xll.FDS($B10,"FF_ASSETS(ANN_R,1/1/2019,12/31/2019)")</f>
        <v>55941261</v>
      </c>
      <c r="AS10" cm="1">
        <f t="array" ref="AS10">_xll.FDS($B10,"FF_ASSETS(ANN_R,1/1/2020,12/31/2020)")</f>
        <v>60011999</v>
      </c>
      <c r="AT10" s="1" cm="1">
        <f t="array" ref="AT10">_xll.FDS($B10,"FF_TAX_CF(ANN_R,1/1/2016,12/31/2016,FY,,USD)")</f>
        <v>989.36340713500999</v>
      </c>
      <c r="AU10" s="1" cm="1">
        <f t="array" ref="AU10">_xll.FDS($B10,"FF_TAX_CF(ANN_R,1/1/2017,12/31/2017,FY,,USD)")</f>
        <v>933.02550355903804</v>
      </c>
      <c r="AV10" s="1" cm="1">
        <f t="array" ref="AV10">_xll.FDS($B10,"FF_TAX_CF(ANN_R,1/1/2018,12/31/2018,FY,,USD)")</f>
        <v>511.45684675872297</v>
      </c>
      <c r="AW10" s="1" cm="1">
        <f t="array" ref="AW10">_xll.FDS($B10,"FF_TAX_CF(ANN_R,1/1/2019,12/31/2019,FY,,USD)")</f>
        <v>1529.1628091484299</v>
      </c>
      <c r="AX10" s="1" cm="1">
        <f t="array" ref="AX10">_xll.FDS($B10,"FF_TAX_CF(ANN_R,1/1/2020,12/31/2020,FY,,USD)")</f>
        <v>1322.69465082139</v>
      </c>
      <c r="AY10" t="s">
        <v>84</v>
      </c>
      <c r="AZ10" t="s">
        <v>85</v>
      </c>
      <c r="BA10" t="s">
        <v>86</v>
      </c>
      <c r="BB10" t="s">
        <v>87</v>
      </c>
      <c r="BC10" t="s">
        <v>88</v>
      </c>
      <c r="BD10" t="s">
        <v>38</v>
      </c>
      <c r="BE10" t="s">
        <v>39</v>
      </c>
      <c r="BF10">
        <v>1</v>
      </c>
      <c r="BG10">
        <v>150801502514036</v>
      </c>
      <c r="BH10">
        <v>1</v>
      </c>
      <c r="BI10">
        <v>90</v>
      </c>
    </row>
    <row r="11" spans="1:61" x14ac:dyDescent="0.25">
      <c r="A11">
        <v>10</v>
      </c>
      <c r="B11" t="s">
        <v>89</v>
      </c>
      <c r="C11" t="s">
        <v>90</v>
      </c>
      <c r="D11" t="s">
        <v>29</v>
      </c>
      <c r="E11" t="s">
        <v>30</v>
      </c>
      <c r="F11">
        <v>597</v>
      </c>
      <c r="G11" t="s">
        <v>68</v>
      </c>
      <c r="H11">
        <v>1</v>
      </c>
      <c r="I11">
        <v>1</v>
      </c>
      <c r="J11">
        <v>0</v>
      </c>
      <c r="K11">
        <v>1</v>
      </c>
      <c r="L11">
        <v>1</v>
      </c>
      <c r="M11">
        <v>0</v>
      </c>
      <c r="O11" s="1" cm="1">
        <f t="array" ref="O11">_xll.FDS(B11,"FF_TAX_RATE(ANN_R,1/1/2010,12/31/2010)")</f>
        <v>33.3737472346657</v>
      </c>
      <c r="P11" s="1" cm="1">
        <f t="array" ref="P11">_xll.FDS(B11,"FF_TAX_RATE(ANN_R,1/1/2011,12/31/2011)")</f>
        <v>27.268942249021901</v>
      </c>
      <c r="Q11" s="1" cm="1">
        <f t="array" ref="Q11">_xll.FDS(B11,"FF_TAX_RATE(ANN_R,1/1/2012,12/31/2012)")</f>
        <v>35.014320719462603</v>
      </c>
      <c r="R11" s="1" cm="1">
        <f t="array" ref="R11">_xll.FDS(B11,"FF_TAX_RATE(ANN_R,1/1/2013,12/31/2013)")</f>
        <v>34.593161455476299</v>
      </c>
      <c r="S11" s="1" cm="1">
        <f t="array" ref="S11">_xll.FDS(B11,"FF_TAX_RATE(ANN_R,1/1/2014,12/31/2014)")</f>
        <v>36.4159353284793</v>
      </c>
      <c r="T11" s="1" cm="1">
        <f t="array" ref="T11">_xll.FDS(B11,"FF_TAX_RATE(ANN_R,1/1/2015,12/31/2015)")</f>
        <v>34.401716954929903</v>
      </c>
      <c r="U11" s="1" cm="1">
        <f t="array" ref="U11">_xll.FDS(B11,"FF_TAX_RATE(ANN_R,1/1/2016,12/31/2016)")</f>
        <v>31.648371627917498</v>
      </c>
      <c r="V11" s="1" cm="1">
        <f t="array" ref="V11">_xll.FDS(B11,"FF_TAX_RATE(ANN_R,1/1/2017,12/31/2017)")</f>
        <v>26.358654128103101</v>
      </c>
      <c r="W11" s="1" cm="1">
        <f t="array" ref="W11">_xll.FDS(B11,"FF_TAX_RATE(ANN_R,1/1/2018,12/31/2018)")</f>
        <v>20.642770666572599</v>
      </c>
      <c r="X11" s="1" cm="1">
        <f t="array" ref="X11">_xll.FDS(B11,"FF_TAX_RATE(ANN_R,1/1/2019,12/31/2019)")</f>
        <v>24.3973793133339</v>
      </c>
      <c r="Y11" s="1" cm="1">
        <f t="array" ref="Y11">_xll.FDS(B11,"FF_TAX_RATE(ANN_R,1/1/2020,12/31/2020)")</f>
        <v>25.286784330202799</v>
      </c>
      <c r="Z11" cm="1">
        <f t="array" ref="Z11">_xll.FDS($B11,"FF_PTX_INC(ANN_R,1/1/2016,12/31/2016)")</f>
        <v>220005</v>
      </c>
      <c r="AA11" cm="1">
        <f t="array" ref="AA11">_xll.FDS($B11,"FF_PTX_INC(ANN_R,1/1/2017,12/31/2017)")</f>
        <v>242133</v>
      </c>
      <c r="AB11" cm="1">
        <f t="array" ref="AB11">_xll.FDS($B11,"FF_PTX_INC(ANN_R,1/1/2018,12/31/2018)")</f>
        <v>340308</v>
      </c>
      <c r="AC11" cm="1">
        <f t="array" ref="AC11">_xll.FDS($B11,"FF_PTX_INC(ANN_R,1/1/2019,12/31/2019)")</f>
        <v>415311</v>
      </c>
      <c r="AD11" cm="1">
        <f t="array" ref="AD11">_xll.FDS($B11,"FF_PTX_INC(ANN_R,1/1/2020,12/31/2020)")</f>
        <v>426017</v>
      </c>
      <c r="AE11" cm="1">
        <f t="array" ref="AE11">_xll.FDS($B11,"FF_MKT_VAL(ANN_R,1/1/2016,12/31/2016)")</f>
        <v>2480901.7018240001</v>
      </c>
      <c r="AF11" cm="1">
        <f t="array" ref="AF11">_xll.FDS($B11,"FF_MKT_VAL(ANN_R,1/1/2017,12/31/2017)")</f>
        <v>4112034.401972</v>
      </c>
      <c r="AG11" cm="1">
        <f t="array" ref="AG11">_xll.FDS($B11,"FF_MKT_VAL(ANN_R,1/1/2018,12/31/2018)")</f>
        <v>4694401.5954299998</v>
      </c>
      <c r="AH11" cm="1">
        <f t="array" ref="AH11">_xll.FDS($B11,"FF_MKT_VAL(ANN_R,1/1/2019,12/31/2019)")</f>
        <v>3867948.08</v>
      </c>
      <c r="AI11" cm="1">
        <f t="array" ref="AI11">_xll.FDS($B11,"FF_MKT_VAL(ANN_R,1/1/2020,12/31/2020)")</f>
        <v>4462149.8698100001</v>
      </c>
      <c r="AJ11" cm="1">
        <f t="array" ref="AJ11">_xll.FDS($B11,"FF_SHLDRS_EQ(ANN_R,1/1/2016,12/31/2016)")</f>
        <v>2028529</v>
      </c>
      <c r="AK11" cm="1">
        <f t="array" ref="AK11">_xll.FDS($B11,"FF_SHLDRS_EQ(ANN_R,1/1/2017,12/31/2017)")</f>
        <v>2132986</v>
      </c>
      <c r="AL11" cm="1">
        <f t="array" ref="AL11">_xll.FDS($B11,"FF_SHLDRS_EQ(ANN_R,1/1/2018,12/31/2018)")</f>
        <v>2351767</v>
      </c>
      <c r="AM11" cm="1">
        <f t="array" ref="AM11">_xll.FDS($B11,"FF_SHLDRS_EQ(ANN_R,1/1/2019,12/31/2019)")</f>
        <v>2466742</v>
      </c>
      <c r="AN11" cm="1">
        <f t="array" ref="AN11">_xll.FDS($B11,"FF_SHLDRS_EQ(ANN_R,1/1/2020,12/31/2020)")</f>
        <v>2654214</v>
      </c>
      <c r="AO11" cm="1">
        <f t="array" ref="AO11">_xll.FDS($B11,"FF_ASSETS(ANN_R,1/1/2016,12/31/2016)")</f>
        <v>2510085</v>
      </c>
      <c r="AP11" cm="1">
        <f t="array" ref="AP11">_xll.FDS($B11,"FF_ASSETS(ANN_R,1/1/2017,12/31/2017)")</f>
        <v>2655636</v>
      </c>
      <c r="AQ11" cm="1">
        <f t="array" ref="AQ11">_xll.FDS($B11,"FF_ASSETS(ANN_R,1/1/2018,12/31/2018)")</f>
        <v>2903137</v>
      </c>
      <c r="AR11" cm="1">
        <f t="array" ref="AR11">_xll.FDS($B11,"FF_ASSETS(ANN_R,1/1/2019,12/31/2019)")</f>
        <v>3038717</v>
      </c>
      <c r="AS11" cm="1">
        <f t="array" ref="AS11">_xll.FDS($B11,"FF_ASSETS(ANN_R,1/1/2020,12/31/2020)")</f>
        <v>3230485</v>
      </c>
      <c r="AT11" s="1" cm="1">
        <f t="array" ref="AT11">_xll.FDS($B11,"FF_TAX_CF(ANN_R,1/1/2016,12/31/2016,FY,,USD)")</f>
        <v>613.19429397582996</v>
      </c>
      <c r="AU11" s="1" cm="1">
        <f t="array" ref="AU11">_xll.FDS($B11,"FF_TAX_CF(ANN_R,1/1/2017,12/31/2017,FY,,USD)")</f>
        <v>580.81495567224897</v>
      </c>
      <c r="AV11" s="1" cm="1">
        <f t="array" ref="AV11">_xll.FDS($B11,"FF_TAX_CF(ANN_R,1/1/2018,12/31/2018,FY,,USD)")</f>
        <v>674.81157650798605</v>
      </c>
      <c r="AW11" s="1" cm="1">
        <f t="array" ref="AW11">_xll.FDS($B11,"FF_TAX_CF(ANN_R,1/1/2019,12/31/2019,FY,,USD)")</f>
        <v>1096.43685899861</v>
      </c>
      <c r="AX11" s="1" cm="1">
        <f t="array" ref="AX11">_xll.FDS($B11,"FF_TAX_CF(ANN_R,1/1/2020,12/31/2020,FY,,USD)")</f>
        <v>991.70597541332199</v>
      </c>
      <c r="AY11" t="s">
        <v>51</v>
      </c>
      <c r="AZ11" t="s">
        <v>51</v>
      </c>
      <c r="BA11" t="s">
        <v>51</v>
      </c>
      <c r="BB11" t="s">
        <v>51</v>
      </c>
      <c r="BC11" t="s">
        <v>37</v>
      </c>
      <c r="BD11" t="s">
        <v>38</v>
      </c>
      <c r="BE11" t="s">
        <v>39</v>
      </c>
      <c r="BF11">
        <v>1</v>
      </c>
      <c r="BG11">
        <v>124998679234993</v>
      </c>
      <c r="BH11">
        <v>1</v>
      </c>
      <c r="BI11">
        <v>2</v>
      </c>
    </row>
    <row r="12" spans="1:61" x14ac:dyDescent="0.25">
      <c r="A12">
        <v>11</v>
      </c>
      <c r="B12" t="s">
        <v>91</v>
      </c>
      <c r="C12" t="s">
        <v>92</v>
      </c>
      <c r="D12" t="s">
        <v>29</v>
      </c>
      <c r="E12" t="s">
        <v>30</v>
      </c>
      <c r="F12">
        <v>41</v>
      </c>
      <c r="G12" t="s">
        <v>93</v>
      </c>
      <c r="H12">
        <v>1</v>
      </c>
      <c r="I12">
        <v>1</v>
      </c>
      <c r="J12">
        <v>0</v>
      </c>
      <c r="K12">
        <v>1</v>
      </c>
      <c r="L12">
        <v>1</v>
      </c>
      <c r="M12">
        <v>0</v>
      </c>
      <c r="O12" s="1" cm="1">
        <f t="array" ref="O12">_xll.FDS(B12,"FF_TAX_RATE(ANN_R,1/1/2010,12/31/2010)")</f>
        <v>33.274618352625403</v>
      </c>
      <c r="P12" s="1" cm="1">
        <f t="array" ref="P12">_xll.FDS(B12,"FF_TAX_RATE(ANN_R,1/1/2011,12/31/2011)")</f>
        <v>37.619287892415997</v>
      </c>
      <c r="Q12" s="1" cm="1">
        <f t="array" ref="Q12">_xll.FDS(B12,"FF_TAX_RATE(ANN_R,1/1/2012,12/31/2012)")</f>
        <v>35.767379694818501</v>
      </c>
      <c r="R12" s="1" cm="1">
        <f t="array" ref="R12">_xll.FDS(B12,"FF_TAX_RATE(ANN_R,1/1/2013,12/31/2013)")</f>
        <v>25.589573252484598</v>
      </c>
      <c r="S12" s="1" cm="1">
        <f t="array" ref="S12">_xll.FDS(B12,"FF_TAX_RATE(ANN_R,1/1/2014,12/31/2014)")</f>
        <v>29.4756653971316</v>
      </c>
      <c r="T12" s="1" cm="1">
        <f t="array" ref="T12">_xll.FDS(B12,"FF_TAX_RATE(ANN_R,1/1/2015,12/31/2015)")</f>
        <v>29.364299965353698</v>
      </c>
      <c r="U12" s="1" cm="1">
        <f t="array" ref="U12">_xll.FDS(B12,"FF_TAX_RATE(ANN_R,1/1/2016,12/31/2016)")</f>
        <v>14.3706099786521</v>
      </c>
      <c r="V12" s="1" cm="1">
        <f t="array" ref="V12">_xll.FDS(B12,"FF_TAX_RATE(ANN_R,1/1/2017,12/31/2017)")</f>
        <v>25.059667303518001</v>
      </c>
      <c r="W12" s="1" cm="1">
        <f t="array" ref="W12">_xll.FDS(B12,"FF_TAX_RATE(ANN_R,1/1/2018,12/31/2018)")</f>
        <v>19.733461248136098</v>
      </c>
      <c r="X12" s="1" cm="1">
        <f t="array" ref="X12">_xll.FDS(B12,"FF_TAX_RATE(ANN_R,1/1/2019,12/31/2019)")</f>
        <v>21.526842042442802</v>
      </c>
      <c r="Y12" s="1" cm="1">
        <f t="array" ref="Y12">_xll.FDS(B12,"FF_TAX_RATE(ANN_R,1/1/2020,12/31/2020)")</f>
        <v>20.2758650186049</v>
      </c>
      <c r="Z12" cm="1">
        <f t="array" ref="Z12">_xll.FDS($B12,"FF_PTX_INC(ANN_R,1/1/2016,12/31/2016)")</f>
        <v>322749</v>
      </c>
      <c r="AA12" cm="1">
        <f t="array" ref="AA12">_xll.FDS($B12,"FF_PTX_INC(ANN_R,1/1/2017,12/31/2017)")</f>
        <v>499855</v>
      </c>
      <c r="AB12" cm="1">
        <f t="array" ref="AB12">_xll.FDS($B12,"FF_PTX_INC(ANN_R,1/1/2018,12/31/2018)")</f>
        <v>537858</v>
      </c>
      <c r="AC12" cm="1">
        <f t="array" ref="AC12">_xll.FDS($B12,"FF_PTX_INC(ANN_R,1/1/2019,12/31/2019)")</f>
        <v>695383</v>
      </c>
      <c r="AD12" cm="1">
        <f t="array" ref="AD12">_xll.FDS($B12,"FF_PTX_INC(ANN_R,1/1/2020,12/31/2020)")</f>
        <v>701430</v>
      </c>
      <c r="AE12" cm="1">
        <f t="array" ref="AE12">_xll.FDS($B12,"FF_MKT_VAL(ANN_R,1/1/2016,12/31/2016)")</f>
        <v>2189482.5949920001</v>
      </c>
      <c r="AF12" cm="1">
        <f t="array" ref="AF12">_xll.FDS($B12,"FF_MKT_VAL(ANN_R,1/1/2017,12/31/2017)")</f>
        <v>2476251.05632</v>
      </c>
      <c r="AG12" cm="1">
        <f t="array" ref="AG12">_xll.FDS($B12,"FF_MKT_VAL(ANN_R,1/1/2018,12/31/2018)")</f>
        <v>3203414.5445484999</v>
      </c>
      <c r="AH12" cm="1">
        <f t="array" ref="AH12">_xll.FDS($B12,"FF_MKT_VAL(ANN_R,1/1/2019,12/31/2019)")</f>
        <v>3046487.9998050001</v>
      </c>
      <c r="AI12" cm="1">
        <f t="array" ref="AI12">_xll.FDS($B12,"FF_MKT_VAL(ANN_R,1/1/2020,12/31/2020)")</f>
        <v>3341947.163685</v>
      </c>
      <c r="AJ12" cm="1">
        <f t="array" ref="AJ12">_xll.FDS($B12,"FF_SHLDRS_EQ(ANN_R,1/1/2016,12/31/2016)")</f>
        <v>2193677</v>
      </c>
      <c r="AK12" cm="1">
        <f t="array" ref="AK12">_xll.FDS($B12,"FF_SHLDRS_EQ(ANN_R,1/1/2017,12/31/2017)")</f>
        <v>2401893</v>
      </c>
      <c r="AL12" cm="1">
        <f t="array" ref="AL12">_xll.FDS($B12,"FF_SHLDRS_EQ(ANN_R,1/1/2018,12/31/2018)")</f>
        <v>2669483</v>
      </c>
      <c r="AM12" cm="1">
        <f t="array" ref="AM12">_xll.FDS($B12,"FF_SHLDRS_EQ(ANN_R,1/1/2019,12/31/2019)")</f>
        <v>2936908</v>
      </c>
      <c r="AN12" cm="1">
        <f t="array" ref="AN12">_xll.FDS($B12,"FF_SHLDRS_EQ(ANN_R,1/1/2020,12/31/2020)")</f>
        <v>2995951</v>
      </c>
      <c r="AO12" cm="1">
        <f t="array" ref="AO12">_xll.FDS($B12,"FF_ASSETS(ANN_R,1/1/2016,12/31/2016)")</f>
        <v>8036395</v>
      </c>
      <c r="AP12" cm="1">
        <f t="array" ref="AP12">_xll.FDS($B12,"FF_ASSETS(ANN_R,1/1/2017,12/31/2017)")</f>
        <v>8122032</v>
      </c>
      <c r="AQ12" cm="1">
        <f t="array" ref="AQ12">_xll.FDS($B12,"FF_ASSETS(ANN_R,1/1/2018,12/31/2018)")</f>
        <v>8663937</v>
      </c>
      <c r="AR12" cm="1">
        <f t="array" ref="AR12">_xll.FDS($B12,"FF_ASSETS(ANN_R,1/1/2019,12/31/2019)")</f>
        <v>10098703</v>
      </c>
      <c r="AS12" cm="1">
        <f t="array" ref="AS12">_xll.FDS($B12,"FF_ASSETS(ANN_R,1/1/2020,12/31/2020)")</f>
        <v>10919598</v>
      </c>
      <c r="AT12" s="1" cm="1">
        <f t="array" ref="AT12">_xll.FDS($B12,"FF_TAX_CF(ANN_R,1/1/2016,12/31/2016,FY,,USD)")</f>
        <v>608.55588531494095</v>
      </c>
      <c r="AU12" s="1" cm="1">
        <f t="array" ref="AU12">_xll.FDS($B12,"FF_TAX_CF(ANN_R,1/1/2017,12/31/2017,FY,,USD)")</f>
        <v>566.25187140330695</v>
      </c>
      <c r="AV12" s="1" cm="1">
        <f t="array" ref="AV12">_xll.FDS($B12,"FF_TAX_CF(ANN_R,1/1/2018,12/31/2018,FY,,USD)")</f>
        <v>774.430442631245</v>
      </c>
      <c r="AW12" s="1" cm="1">
        <f t="array" ref="AW12">_xll.FDS($B12,"FF_TAX_CF(ANN_R,1/1/2019,12/31/2019,FY,,USD)")</f>
        <v>1222.61064553447</v>
      </c>
      <c r="AX12" s="1" cm="1">
        <f t="array" ref="AX12">_xll.FDS($B12,"FF_TAX_CF(ANN_R,1/1/2020,12/31/2020,FY,,USD)")</f>
        <v>1037.3805179446899</v>
      </c>
      <c r="AY12" t="s">
        <v>51</v>
      </c>
      <c r="AZ12" t="s">
        <v>51</v>
      </c>
      <c r="BA12" t="s">
        <v>51</v>
      </c>
      <c r="BB12" t="s">
        <v>51</v>
      </c>
      <c r="BC12" t="s">
        <v>47</v>
      </c>
      <c r="BD12" t="s">
        <v>38</v>
      </c>
      <c r="BE12" t="s">
        <v>39</v>
      </c>
      <c r="BF12">
        <v>1</v>
      </c>
      <c r="BG12">
        <v>311711074486318</v>
      </c>
      <c r="BH12">
        <v>1</v>
      </c>
      <c r="BI12">
        <v>4</v>
      </c>
    </row>
    <row r="13" spans="1:61" x14ac:dyDescent="0.25">
      <c r="A13">
        <v>12</v>
      </c>
      <c r="B13" t="s">
        <v>94</v>
      </c>
      <c r="C13" t="s">
        <v>95</v>
      </c>
      <c r="D13" t="s">
        <v>29</v>
      </c>
      <c r="E13" t="s">
        <v>30</v>
      </c>
      <c r="F13">
        <v>437</v>
      </c>
      <c r="G13" t="s">
        <v>96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O13" s="1" cm="1">
        <f t="array" ref="O13">_xll.FDS(B13,"FF_TAX_RATE(ANN_R,1/1/2010,12/31/2010)")</f>
        <v>40.748617840304298</v>
      </c>
      <c r="P13" s="1" cm="1">
        <f t="array" ref="P13">_xll.FDS(B13,"FF_TAX_RATE(ANN_R,1/1/2011,12/31/2011)")</f>
        <v>23.5292925021506</v>
      </c>
      <c r="Q13" s="1" cm="1">
        <f t="array" ref="Q13">_xll.FDS(B13,"FF_TAX_RATE(ANN_R,1/1/2012,12/31/2012)")</f>
        <v>45.676127098558801</v>
      </c>
      <c r="R13" s="1" cm="1">
        <f t="array" ref="R13">_xll.FDS(B13,"FF_TAX_RATE(ANN_R,1/1/2013,12/31/2013)")</f>
        <v>39.408225672862798</v>
      </c>
      <c r="S13" s="1" cm="1">
        <f t="array" ref="S13">_xll.FDS(B13,"FF_TAX_RATE(ANN_R,1/1/2014,12/31/2014)")</f>
        <v>42.661787737581903</v>
      </c>
      <c r="T13" s="1" cm="1">
        <f t="array" ref="T13">_xll.FDS(B13,"FF_TAX_RATE(ANN_R,1/1/2015,12/31/2015)")</f>
        <v>36.710682535108901</v>
      </c>
      <c r="U13" s="1" cm="1">
        <f t="array" ref="U13">_xll.FDS(B13,"FF_TAX_RATE(ANN_R,1/1/2016,12/31/2016)")</f>
        <v>30.729707603768301</v>
      </c>
      <c r="V13" s="1" cm="1">
        <f t="array" ref="V13">_xll.FDS(B13,"FF_TAX_RATE(ANN_R,1/1/2017,12/31/2017)")</f>
        <v>28.271330298014199</v>
      </c>
      <c r="W13" s="1" cm="1">
        <f t="array" ref="W13">_xll.FDS(B13,"FF_TAX_RATE(ANN_R,1/1/2018,12/31/2018)")</f>
        <v>30.7754722571499</v>
      </c>
      <c r="X13" s="1" cm="1">
        <f t="array" ref="X13">_xll.FDS(B13,"FF_TAX_RATE(ANN_R,1/1/2019,12/31/2019)")</f>
        <v>30.6004800673084</v>
      </c>
      <c r="Y13" s="1" cm="1">
        <f t="array" ref="Y13">_xll.FDS(B13,"FF_TAX_RATE(ANN_R,1/1/2020,12/31/2020)")</f>
        <v>31.870120378289801</v>
      </c>
      <c r="Z13" cm="1">
        <f t="array" ref="Z13">_xll.FDS($B13,"FF_PTX_INC(ANN_R,1/1/2016,12/31/2016)")</f>
        <v>818410</v>
      </c>
      <c r="AA13" cm="1">
        <f t="array" ref="AA13">_xll.FDS($B13,"FF_PTX_INC(ANN_R,1/1/2017,12/31/2017)")</f>
        <v>895897</v>
      </c>
      <c r="AB13" cm="1">
        <f t="array" ref="AB13">_xll.FDS($B13,"FF_PTX_INC(ANN_R,1/1/2018,12/31/2018)")</f>
        <v>955147</v>
      </c>
      <c r="AC13" cm="1">
        <f t="array" ref="AC13">_xll.FDS($B13,"FF_PTX_INC(ANN_R,1/1/2019,12/31/2019)")</f>
        <v>1010275</v>
      </c>
      <c r="AD13" cm="1">
        <f t="array" ref="AD13">_xll.FDS($B13,"FF_PTX_INC(ANN_R,1/1/2020,12/31/2020)")</f>
        <v>1020699</v>
      </c>
      <c r="AE13" cm="1">
        <f t="array" ref="AE13">_xll.FDS($B13,"FF_MKT_VAL(ANN_R,1/1/2016,12/31/2016)")</f>
        <v>7483345.4522700002</v>
      </c>
      <c r="AF13" cm="1">
        <f t="array" ref="AF13">_xll.FDS($B13,"FF_MKT_VAL(ANN_R,1/1/2017,12/31/2017)")</f>
        <v>7181846.0247780001</v>
      </c>
      <c r="AG13" cm="1">
        <f t="array" ref="AG13">_xll.FDS($B13,"FF_MKT_VAL(ANN_R,1/1/2018,12/31/2018)")</f>
        <v>6534280.5717794998</v>
      </c>
      <c r="AH13" cm="1">
        <f t="array" ref="AH13">_xll.FDS($B13,"FF_MKT_VAL(ANN_R,1/1/2019,12/31/2019)")</f>
        <v>5607255.8527199998</v>
      </c>
      <c r="AI13" cm="1">
        <f t="array" ref="AI13">_xll.FDS($B13,"FF_MKT_VAL(ANN_R,1/1/2020,12/31/2020)")</f>
        <v>7336708.5615999997</v>
      </c>
      <c r="AJ13" cm="1">
        <f t="array" ref="AJ13">_xll.FDS($B13,"FF_SHLDRS_EQ(ANN_R,1/1/2016,12/31/2016)")</f>
        <v>3308642</v>
      </c>
      <c r="AK13" cm="1">
        <f t="array" ref="AK13">_xll.FDS($B13,"FF_SHLDRS_EQ(ANN_R,1/1/2017,12/31/2017)")</f>
        <v>3554423</v>
      </c>
      <c r="AL13" cm="1">
        <f t="array" ref="AL13">_xll.FDS($B13,"FF_SHLDRS_EQ(ANN_R,1/1/2018,12/31/2018)")</f>
        <v>3773703</v>
      </c>
      <c r="AM13" cm="1">
        <f t="array" ref="AM13">_xll.FDS($B13,"FF_SHLDRS_EQ(ANN_R,1/1/2019,12/31/2019)")</f>
        <v>4183492</v>
      </c>
      <c r="AN13" cm="1">
        <f t="array" ref="AN13">_xll.FDS($B13,"FF_SHLDRS_EQ(ANN_R,1/1/2020,12/31/2020)")</f>
        <v>4384424</v>
      </c>
      <c r="AO13" cm="1">
        <f t="array" ref="AO13">_xll.FDS($B13,"FF_ASSETS(ANN_R,1/1/2016,12/31/2016)")</f>
        <v>5880623</v>
      </c>
      <c r="AP13" cm="1">
        <f t="array" ref="AP13">_xll.FDS($B13,"FF_ASSETS(ANN_R,1/1/2017,12/31/2017)")</f>
        <v>6263826</v>
      </c>
      <c r="AQ13" cm="1">
        <f t="array" ref="AQ13">_xll.FDS($B13,"FF_ASSETS(ANN_R,1/1/2018,12/31/2018)")</f>
        <v>6574555</v>
      </c>
      <c r="AR13" cm="1">
        <f t="array" ref="AR13">_xll.FDS($B13,"FF_ASSETS(ANN_R,1/1/2019,12/31/2019)")</f>
        <v>7330416</v>
      </c>
      <c r="AS13" cm="1">
        <f t="array" ref="AS13">_xll.FDS($B13,"FF_ASSETS(ANN_R,1/1/2020,12/31/2020)")</f>
        <v>9580149</v>
      </c>
      <c r="AT13" s="1" cm="1">
        <f t="array" ref="AT13">_xll.FDS($B13,"FF_TAX_CF(ANN_R,1/1/2016,12/31/2016,FY,,USD)")</f>
        <v>2429.84328460693</v>
      </c>
      <c r="AU13" s="1" cm="1">
        <f t="array" ref="AU13">_xll.FDS($B13,"FF_TAX_CF(ANN_R,1/1/2017,12/31/2017,FY,,USD)")</f>
        <v>2281.1958728823802</v>
      </c>
      <c r="AV13" s="1" cm="1">
        <f t="array" ref="AV13">_xll.FDS($B13,"FF_TAX_CF(ANN_R,1/1/2018,12/31/2018,FY,,USD)")</f>
        <v>2628.6171525120699</v>
      </c>
      <c r="AW13" s="1" cm="1">
        <f t="array" ref="AW13">_xll.FDS($B13,"FF_TAX_CF(ANN_R,1/1/2019,12/31/2019,FY,,USD)")</f>
        <v>2603.5336836092201</v>
      </c>
      <c r="AX13" s="1" cm="1">
        <f t="array" ref="AX13">_xll.FDS($B13,"FF_TAX_CF(ANN_R,1/1/2020,12/31/2020,FY,,USD)")</f>
        <v>2795.8228130489601</v>
      </c>
      <c r="AY13" t="s">
        <v>97</v>
      </c>
      <c r="AZ13" t="s">
        <v>98</v>
      </c>
      <c r="BA13" t="s">
        <v>99</v>
      </c>
      <c r="BB13" t="s">
        <v>100</v>
      </c>
      <c r="BC13" t="s">
        <v>47</v>
      </c>
      <c r="BD13" t="s">
        <v>38</v>
      </c>
      <c r="BE13" t="s">
        <v>39</v>
      </c>
      <c r="BF13">
        <v>1</v>
      </c>
      <c r="BG13">
        <v>541765250644072</v>
      </c>
      <c r="BH13">
        <v>1</v>
      </c>
      <c r="BI13">
        <v>5</v>
      </c>
    </row>
    <row r="14" spans="1:61" x14ac:dyDescent="0.25">
      <c r="A14">
        <v>13</v>
      </c>
      <c r="B14" t="s">
        <v>101</v>
      </c>
      <c r="C14" t="s">
        <v>102</v>
      </c>
      <c r="D14" t="s">
        <v>29</v>
      </c>
      <c r="E14" t="s">
        <v>30</v>
      </c>
      <c r="F14">
        <v>104</v>
      </c>
      <c r="G14" t="s">
        <v>75</v>
      </c>
      <c r="H14">
        <v>1</v>
      </c>
      <c r="I14">
        <v>0</v>
      </c>
      <c r="J14">
        <v>1</v>
      </c>
      <c r="K14">
        <v>1</v>
      </c>
      <c r="L14">
        <v>1</v>
      </c>
      <c r="M14">
        <v>1</v>
      </c>
      <c r="O14" s="1" t="e" cm="1">
        <f t="array" ref="O14">_xll.FDS(B14,"FF_TAX_RATE(ANN_R,1/1/2010,12/31/2010)")</f>
        <v>#N/A</v>
      </c>
      <c r="P14" s="1" cm="1">
        <f t="array" ref="P14">_xll.FDS(B14,"FF_TAX_RATE(ANN_R,1/1/2011,12/31/2011)")</f>
        <v>20.247097162021099</v>
      </c>
      <c r="Q14" s="1" cm="1">
        <f t="array" ref="Q14">_xll.FDS(B14,"FF_TAX_RATE(ANN_R,1/1/2012,12/31/2012)")</f>
        <v>27.0977136481401</v>
      </c>
      <c r="R14" s="1" cm="1">
        <f t="array" ref="R14">_xll.FDS(B14,"FF_TAX_RATE(ANN_R,1/1/2013,12/31/2013)")</f>
        <v>-28.630669732064199</v>
      </c>
      <c r="S14" s="1" cm="1">
        <f t="array" ref="S14">_xll.FDS(B14,"FF_TAX_RATE(ANN_R,1/1/2014,12/31/2014)")</f>
        <v>36.756723883660499</v>
      </c>
      <c r="T14" s="1" cm="1">
        <f t="array" ref="T14">_xll.FDS(B14,"FF_TAX_RATE(ANN_R,1/1/2015,12/31/2015)")</f>
        <v>32.395475846876401</v>
      </c>
      <c r="U14" s="1" cm="1">
        <f t="array" ref="U14">_xll.FDS(B14,"FF_TAX_RATE(ANN_R,1/1/2016,12/31/2016)")</f>
        <v>29.506157482273899</v>
      </c>
      <c r="V14" s="1" cm="1">
        <f t="array" ref="V14">_xll.FDS(B14,"FF_TAX_RATE(ANN_R,1/1/2017,12/31/2017)")</f>
        <v>28.159211543090201</v>
      </c>
      <c r="W14" s="1" cm="1">
        <f t="array" ref="W14">_xll.FDS(B14,"FF_TAX_RATE(ANN_R,1/1/2018,12/31/2018)")</f>
        <v>25.425775206833901</v>
      </c>
      <c r="X14" s="1" cm="1">
        <f t="array" ref="X14">_xll.FDS(B14,"FF_TAX_RATE(ANN_R,1/1/2019,12/31/2019)")</f>
        <v>24.3175685119284</v>
      </c>
      <c r="Y14" s="1" cm="1">
        <f t="array" ref="Y14">_xll.FDS(B14,"FF_TAX_RATE(ANN_R,1/1/2020,12/31/2020)")</f>
        <v>26.517413414493198</v>
      </c>
      <c r="Z14" cm="1">
        <f t="array" ref="Z14">_xll.FDS($B14,"FF_PTX_INC(ANN_R,1/1/2016,12/31/2016)")</f>
        <v>619003</v>
      </c>
      <c r="AA14" cm="1">
        <f t="array" ref="AA14">_xll.FDS($B14,"FF_PTX_INC(ANN_R,1/1/2017,12/31/2017)")</f>
        <v>394695</v>
      </c>
      <c r="AB14" cm="1">
        <f t="array" ref="AB14">_xll.FDS($B14,"FF_PTX_INC(ANN_R,1/1/2018,12/31/2018)")</f>
        <v>297340</v>
      </c>
      <c r="AC14" cm="1">
        <f t="array" ref="AC14">_xll.FDS($B14,"FF_PTX_INC(ANN_R,1/1/2019,12/31/2019)")</f>
        <v>186026</v>
      </c>
      <c r="AD14" cm="1">
        <f t="array" ref="AD14">_xll.FDS($B14,"FF_PTX_INC(ANN_R,1/1/2020,12/31/2020)")</f>
        <v>207656</v>
      </c>
      <c r="AE14" cm="1">
        <f t="array" ref="AE14">_xll.FDS($B14,"FF_MKT_VAL(ANN_R,1/1/2016,12/31/2016)")</f>
        <v>3102002.6692499998</v>
      </c>
      <c r="AF14" cm="1">
        <f t="array" ref="AF14">_xll.FDS($B14,"FF_MKT_VAL(ANN_R,1/1/2017,12/31/2017)")</f>
        <v>3130377.504867</v>
      </c>
      <c r="AG14" cm="1">
        <f t="array" ref="AG14">_xll.FDS($B14,"FF_MKT_VAL(ANN_R,1/1/2018,12/31/2018)")</f>
        <v>2673555.5481580002</v>
      </c>
      <c r="AH14" cm="1">
        <f t="array" ref="AH14">_xll.FDS($B14,"FF_MKT_VAL(ANN_R,1/1/2019,12/31/2019)")</f>
        <v>1934154.70322</v>
      </c>
      <c r="AI14" cm="1">
        <f t="array" ref="AI14">_xll.FDS($B14,"FF_MKT_VAL(ANN_R,1/1/2020,12/31/2020)")</f>
        <v>1589991.9496175</v>
      </c>
      <c r="AJ14" cm="1">
        <f t="array" ref="AJ14">_xll.FDS($B14,"FF_SHLDRS_EQ(ANN_R,1/1/2016,12/31/2016)")</f>
        <v>1343732</v>
      </c>
      <c r="AK14" cm="1">
        <f t="array" ref="AK14">_xll.FDS($B14,"FF_SHLDRS_EQ(ANN_R,1/1/2017,12/31/2017)")</f>
        <v>1458664</v>
      </c>
      <c r="AL14" cm="1">
        <f t="array" ref="AL14">_xll.FDS($B14,"FF_SHLDRS_EQ(ANN_R,1/1/2018,12/31/2018)")</f>
        <v>1552844</v>
      </c>
      <c r="AM14" cm="1">
        <f t="array" ref="AM14">_xll.FDS($B14,"FF_SHLDRS_EQ(ANN_R,1/1/2019,12/31/2019)")</f>
        <v>1682248</v>
      </c>
      <c r="AN14" cm="1">
        <f t="array" ref="AN14">_xll.FDS($B14,"FF_SHLDRS_EQ(ANN_R,1/1/2020,12/31/2020)")</f>
        <v>1712881</v>
      </c>
      <c r="AO14" cm="1">
        <f t="array" ref="AO14">_xll.FDS($B14,"FF_ASSETS(ANN_R,1/1/2016,12/31/2016)")</f>
        <v>2592410</v>
      </c>
      <c r="AP14" cm="1">
        <f t="array" ref="AP14">_xll.FDS($B14,"FF_ASSETS(ANN_R,1/1/2017,12/31/2017)")</f>
        <v>2762321</v>
      </c>
      <c r="AQ14" cm="1">
        <f t="array" ref="AQ14">_xll.FDS($B14,"FF_ASSETS(ANN_R,1/1/2018,12/31/2018)")</f>
        <v>2866474</v>
      </c>
      <c r="AR14" cm="1">
        <f t="array" ref="AR14">_xll.FDS($B14,"FF_ASSETS(ANN_R,1/1/2019,12/31/2019)")</f>
        <v>3180597</v>
      </c>
      <c r="AS14" cm="1">
        <f t="array" ref="AS14">_xll.FDS($B14,"FF_ASSETS(ANN_R,1/1/2020,12/31/2020)")</f>
        <v>3293908</v>
      </c>
      <c r="AT14" s="1" cm="1">
        <f t="array" ref="AT14">_xll.FDS($B14,"FF_TAX_CF(ANN_R,1/1/2016,12/31/2016,FY,,USD)")</f>
        <v>1202.6386032104499</v>
      </c>
      <c r="AU14" s="1" cm="1">
        <f t="array" ref="AU14">_xll.FDS($B14,"FF_TAX_CF(ANN_R,1/1/2017,12/31/2017,FY,,USD)")</f>
        <v>1922.5672250799801</v>
      </c>
      <c r="AV14" s="1" cm="1">
        <f t="array" ref="AV14">_xll.FDS($B14,"FF_TAX_CF(ANN_R,1/1/2018,12/31/2018,FY,,USD)")</f>
        <v>733.04363537579798</v>
      </c>
      <c r="AW14" s="1" cm="1">
        <f t="array" ref="AW14">_xll.FDS($B14,"FF_TAX_CF(ANN_R,1/1/2019,12/31/2019,FY,,USD)")</f>
        <v>904.41680393181696</v>
      </c>
      <c r="AX14" s="1" cm="1">
        <f t="array" ref="AX14">_xll.FDS($B14,"FF_TAX_CF(ANN_R,1/1/2020,12/31/2020,FY,,USD)")</f>
        <v>436.75016646087198</v>
      </c>
      <c r="AY14" t="s">
        <v>51</v>
      </c>
      <c r="AZ14" t="s">
        <v>51</v>
      </c>
      <c r="BA14" t="s">
        <v>51</v>
      </c>
      <c r="BB14" t="s">
        <v>51</v>
      </c>
      <c r="BC14" t="s">
        <v>37</v>
      </c>
      <c r="BD14" t="s">
        <v>38</v>
      </c>
      <c r="BE14" t="s">
        <v>39</v>
      </c>
      <c r="BF14">
        <v>1</v>
      </c>
      <c r="BG14">
        <v>601473235313374</v>
      </c>
      <c r="BH14">
        <v>1</v>
      </c>
      <c r="BI14">
        <v>6</v>
      </c>
    </row>
    <row r="15" spans="1:61" x14ac:dyDescent="0.25">
      <c r="A15">
        <v>14</v>
      </c>
      <c r="B15" t="s">
        <v>103</v>
      </c>
      <c r="C15" t="s">
        <v>104</v>
      </c>
      <c r="D15" t="s">
        <v>105</v>
      </c>
      <c r="E15" t="s">
        <v>30</v>
      </c>
      <c r="F15">
        <v>256</v>
      </c>
      <c r="G15" t="s">
        <v>75</v>
      </c>
      <c r="H15">
        <v>1</v>
      </c>
      <c r="I15">
        <v>1</v>
      </c>
      <c r="J15">
        <v>0</v>
      </c>
      <c r="K15">
        <v>1</v>
      </c>
      <c r="L15">
        <v>1</v>
      </c>
      <c r="M15">
        <v>0</v>
      </c>
      <c r="N15" t="s">
        <v>1392</v>
      </c>
      <c r="O15" s="1" cm="1">
        <f t="array" ref="O15">_xll.FDS(B15,"FF_TAX_RATE(ANN_R,1/1/2010,12/31/2010)")</f>
        <v>25.811374606215001</v>
      </c>
      <c r="P15" s="1" cm="1">
        <f t="array" ref="P15">_xll.FDS(B15,"FF_TAX_RATE(ANN_R,1/1/2011,12/31/2011)")</f>
        <v>28.653074406340199</v>
      </c>
      <c r="Q15" s="1" cm="1">
        <f t="array" ref="Q15">_xll.FDS(B15,"FF_TAX_RATE(ANN_R,1/1/2012,12/31/2012)")</f>
        <v>27.821763222157699</v>
      </c>
      <c r="R15" s="1" cm="1">
        <f t="array" ref="R15">_xll.FDS(B15,"FF_TAX_RATE(ANN_R,1/1/2013,12/31/2013)")</f>
        <v>30.210004203146202</v>
      </c>
      <c r="S15" s="1" cm="1">
        <f t="array" ref="S15">_xll.FDS(B15,"FF_TAX_RATE(ANN_R,1/1/2014,12/31/2014)")</f>
        <v>30.4943831686493</v>
      </c>
      <c r="T15" s="1" cm="1">
        <f t="array" ref="T15">_xll.FDS(B15,"FF_TAX_RATE(ANN_R,1/1/2015,12/31/2015)")</f>
        <v>29.674362411614101</v>
      </c>
      <c r="U15" s="1" cm="1">
        <f t="array" ref="U15">_xll.FDS(B15,"FF_TAX_RATE(ANN_R,1/1/2016,12/31/2016)")</f>
        <v>28.455279014886202</v>
      </c>
      <c r="V15" s="1" cm="1">
        <f t="array" ref="V15">_xll.FDS(B15,"FF_TAX_RATE(ANN_R,1/1/2017,12/31/2017)")</f>
        <v>-2.7576342489735901</v>
      </c>
      <c r="W15" s="1" cm="1">
        <f t="array" ref="W15">_xll.FDS(B15,"FF_TAX_RATE(ANN_R,1/1/2018,12/31/2018)")</f>
        <v>45.830854999326398</v>
      </c>
      <c r="X15" s="1" cm="1">
        <f t="array" ref="X15">_xll.FDS(B15,"FF_TAX_RATE(ANN_R,1/1/2019,12/31/2019)")</f>
        <v>27.2226986073875</v>
      </c>
      <c r="Y15" s="1" cm="1">
        <f t="array" ref="Y15">_xll.FDS(B15,"FF_TAX_RATE(ANN_R,1/1/2020,12/31/2020)")</f>
        <v>8.4793272952080301</v>
      </c>
      <c r="Z15" cm="1">
        <f t="array" ref="Z15">_xll.FDS($B15,"FF_PTX_INC(ANN_R,1/1/2016,12/31/2016)")</f>
        <v>5578645</v>
      </c>
      <c r="AA15" cm="1">
        <f t="array" ref="AA15">_xll.FDS($B15,"FF_PTX_INC(ANN_R,1/1/2017,12/31/2017)")</f>
        <v>3910961</v>
      </c>
      <c r="AB15" cm="1">
        <f t="array" ref="AB15">_xll.FDS($B15,"FF_PTX_INC(ANN_R,1/1/2018,12/31/2018)")</f>
        <v>1930060</v>
      </c>
      <c r="AC15" cm="1">
        <f t="array" ref="AC15">_xll.FDS($B15,"FF_PTX_INC(ANN_R,1/1/2019,12/31/2019)")</f>
        <v>3593031</v>
      </c>
      <c r="AD15" cm="1">
        <f t="array" ref="AD15">_xll.FDS($B15,"FF_PTX_INC(ANN_R,1/1/2020,12/31/2020)")</f>
        <v>1989580</v>
      </c>
      <c r="AE15" cm="1">
        <f t="array" ref="AE15">_xll.FDS($B15,"FF_MKT_VAL(ANN_R,1/1/2016,12/31/2016)")</f>
        <v>39223386.472000003</v>
      </c>
      <c r="AF15" cm="1">
        <f t="array" ref="AF15">_xll.FDS($B15,"FF_MKT_VAL(ANN_R,1/1/2017,12/31/2017)")</f>
        <v>41909888.592</v>
      </c>
      <c r="AG15" cm="1">
        <f t="array" ref="AG15">_xll.FDS($B15,"FF_MKT_VAL(ANN_R,1/1/2018,12/31/2018)")</f>
        <v>31412695.739999998</v>
      </c>
      <c r="AH15" cm="1">
        <f t="array" ref="AH15">_xll.FDS($B15,"FF_MKT_VAL(ANN_R,1/1/2019,12/31/2019)")</f>
        <v>31556571.691500001</v>
      </c>
      <c r="AI15" cm="1">
        <f t="array" ref="AI15">_xll.FDS($B15,"FF_MKT_VAL(ANN_R,1/1/2020,12/31/2020)")</f>
        <v>49969632.575999998</v>
      </c>
      <c r="AJ15" cm="1">
        <f t="array" ref="AJ15">_xll.FDS($B15,"FF_SHLDRS_EQ(ANN_R,1/1/2016,12/31/2016)")</f>
        <v>67189658</v>
      </c>
      <c r="AK15" cm="1">
        <f t="array" ref="AK15">_xll.FDS($B15,"FF_SHLDRS_EQ(ANN_R,1/1/2017,12/31/2017)")</f>
        <v>69103484</v>
      </c>
      <c r="AL15" cm="1">
        <f t="array" ref="AL15">_xll.FDS($B15,"FF_SHLDRS_EQ(ANN_R,1/1/2018,12/31/2018)")</f>
        <v>67973969</v>
      </c>
      <c r="AM15" cm="1">
        <f t="array" ref="AM15">_xll.FDS($B15,"FF_SHLDRS_EQ(ANN_R,1/1/2019,12/31/2019)")</f>
        <v>70065802</v>
      </c>
      <c r="AN15" cm="1">
        <f t="array" ref="AN15">_xll.FDS($B15,"FF_SHLDRS_EQ(ANN_R,1/1/2020,12/31/2020)")</f>
        <v>69480633</v>
      </c>
      <c r="AO15" cm="1">
        <f t="array" ref="AO15">_xll.FDS($B15,"FF_ASSETS(ANN_R,1/1/2016,12/31/2016)")</f>
        <v>178835928</v>
      </c>
      <c r="AP15" cm="1">
        <f t="array" ref="AP15">_xll.FDS($B15,"FF_ASSETS(ANN_R,1/1/2017,12/31/2017)")</f>
        <v>178199454</v>
      </c>
      <c r="AQ15" cm="1">
        <f t="array" ref="AQ15">_xll.FDS($B15,"FF_ASSETS(ANN_R,1/1/2018,12/31/2018)")</f>
        <v>180655752</v>
      </c>
      <c r="AR15" cm="1">
        <f t="array" ref="AR15">_xll.FDS($B15,"FF_ASSETS(ANN_R,1/1/2019,12/31/2019)")</f>
        <v>194512220</v>
      </c>
      <c r="AS15" cm="1">
        <f t="array" ref="AS15">_xll.FDS($B15,"FF_ASSETS(ANN_R,1/1/2020,12/31/2020)")</f>
        <v>209344212</v>
      </c>
      <c r="AT15" s="1" cm="1">
        <f t="array" ref="AT15">_xll.FDS($B15,"FF_TAX_CF(ANN_R,1/1/2016,12/31/2016,FY,,USD)")</f>
        <v>1784.87541689153</v>
      </c>
      <c r="AU15" s="1" cm="1">
        <f t="array" ref="AU15">_xll.FDS($B15,"FF_TAX_CF(ANN_R,1/1/2017,12/31/2017,FY,,USD)")</f>
        <v>1454.6104226042501</v>
      </c>
      <c r="AV15" s="1" cm="1">
        <f t="array" ref="AV15">_xll.FDS($B15,"FF_TAX_CF(ANN_R,1/1/2018,12/31/2018,FY,,USD)")</f>
        <v>1159.8955631224701</v>
      </c>
      <c r="AW15" s="1" cm="1">
        <f t="array" ref="AW15">_xll.FDS($B15,"FF_TAX_CF(ANN_R,1/1/2019,12/31/2019,FY,,USD)")</f>
        <v>918.34369068348303</v>
      </c>
      <c r="AX15" s="1" cm="1">
        <f t="array" ref="AX15">_xll.FDS($B15,"FF_TAX_CF(ANN_R,1/1/2020,12/31/2020,FY,,USD)")</f>
        <v>760.51041388505803</v>
      </c>
      <c r="AY15" t="s">
        <v>51</v>
      </c>
      <c r="AZ15" t="s">
        <v>51</v>
      </c>
      <c r="BA15" t="s">
        <v>51</v>
      </c>
      <c r="BB15" t="s">
        <v>51</v>
      </c>
      <c r="BC15" t="s">
        <v>106</v>
      </c>
      <c r="BD15" t="s">
        <v>38</v>
      </c>
      <c r="BE15" t="s">
        <v>39</v>
      </c>
      <c r="BF15">
        <v>1</v>
      </c>
      <c r="BG15">
        <v>558930196143214</v>
      </c>
      <c r="BH15">
        <v>1</v>
      </c>
      <c r="BI15">
        <v>7</v>
      </c>
    </row>
    <row r="16" spans="1:61" x14ac:dyDescent="0.25">
      <c r="A16">
        <v>15</v>
      </c>
      <c r="B16" t="s">
        <v>107</v>
      </c>
      <c r="C16" t="s">
        <v>108</v>
      </c>
      <c r="D16" t="s">
        <v>29</v>
      </c>
      <c r="E16" t="s">
        <v>30</v>
      </c>
      <c r="F16">
        <v>138</v>
      </c>
      <c r="G16" t="s">
        <v>109</v>
      </c>
      <c r="H16">
        <v>1</v>
      </c>
      <c r="I16">
        <v>0</v>
      </c>
      <c r="J16">
        <v>0</v>
      </c>
      <c r="K16">
        <v>1</v>
      </c>
      <c r="L16">
        <v>0</v>
      </c>
      <c r="M16">
        <v>0</v>
      </c>
      <c r="O16" s="1" cm="1">
        <f t="array" ref="O16">_xll.FDS(B16,"FF_TAX_RATE(ANN_R,1/1/2010,12/31/2010)")</f>
        <v>142.70592421277399</v>
      </c>
      <c r="P16" s="1" cm="1">
        <f t="array" ref="P16">_xll.FDS(B16,"FF_TAX_RATE(ANN_R,1/1/2011,12/31/2011)")</f>
        <v>41.108659650334197</v>
      </c>
      <c r="Q16" s="1" cm="1">
        <f t="array" ref="Q16">_xll.FDS(B16,"FF_TAX_RATE(ANN_R,1/1/2012,12/31/2012)")</f>
        <v>43.566591422121903</v>
      </c>
      <c r="R16" s="1" t="e" cm="1">
        <f t="array" ref="R16">_xll.FDS(B16,"FF_TAX_RATE(ANN_R,1/1/2013,12/31/2013)")</f>
        <v>#N/A</v>
      </c>
      <c r="S16" s="1" cm="1">
        <f t="array" ref="S16">_xll.FDS(B16,"FF_TAX_RATE(ANN_R,1/1/2014,12/31/2014)")</f>
        <v>35.2171004667453</v>
      </c>
      <c r="T16" s="1" cm="1">
        <f t="array" ref="T16">_xll.FDS(B16,"FF_TAX_RATE(ANN_R,1/1/2015,12/31/2015)")</f>
        <v>38.797356640828497</v>
      </c>
      <c r="U16" s="1" cm="1">
        <f t="array" ref="U16">_xll.FDS(B16,"FF_TAX_RATE(ANN_R,1/1/2016,12/31/2016)")</f>
        <v>34.332562029309599</v>
      </c>
      <c r="V16" s="1" cm="1">
        <f t="array" ref="V16">_xll.FDS(B16,"FF_TAX_RATE(ANN_R,1/1/2017,12/31/2017)")</f>
        <v>19.646985007595301</v>
      </c>
      <c r="W16" s="1" cm="1">
        <f t="array" ref="W16">_xll.FDS(B16,"FF_TAX_RATE(ANN_R,1/1/2018,12/31/2018)")</f>
        <v>21.912349131586701</v>
      </c>
      <c r="X16" s="1" cm="1">
        <f t="array" ref="X16">_xll.FDS(B16,"FF_TAX_RATE(ANN_R,1/1/2019,12/31/2019)")</f>
        <v>-3.5410360615671599</v>
      </c>
      <c r="Y16" s="1" t="e" cm="1">
        <f t="array" ref="Y16">_xll.FDS(B16,"FF_TAX_RATE(ANN_R,1/1/2020,12/31/2020)")</f>
        <v>#N/A</v>
      </c>
      <c r="Z16" cm="1">
        <f t="array" ref="Z16">_xll.FDS($B16,"FF_PTX_INC(ANN_R,1/1/2016,12/31/2016)")</f>
        <v>230778</v>
      </c>
      <c r="AA16" cm="1">
        <f t="array" ref="AA16">_xll.FDS($B16,"FF_PTX_INC(ANN_R,1/1/2017,12/31/2017)")</f>
        <v>181692</v>
      </c>
      <c r="AB16" cm="1">
        <f t="array" ref="AB16">_xll.FDS($B16,"FF_PTX_INC(ANN_R,1/1/2018,12/31/2018)")</f>
        <v>271760</v>
      </c>
      <c r="AC16" cm="1">
        <f t="array" ref="AC16">_xll.FDS($B16,"FF_PTX_INC(ANN_R,1/1/2019,12/31/2019)")</f>
        <v>248769</v>
      </c>
      <c r="AD16" cm="1">
        <f t="array" ref="AD16">_xll.FDS($B16,"FF_PTX_INC(ANN_R,1/1/2020,12/31/2020)")</f>
        <v>-423572</v>
      </c>
      <c r="AE16" cm="1">
        <f t="array" ref="AE16">_xll.FDS($B16,"FF_MKT_VAL(ANN_R,1/1/2016,12/31/2016)")</f>
        <v>1950699.9611239999</v>
      </c>
      <c r="AF16" cm="1">
        <f t="array" ref="AF16">_xll.FDS($B16,"FF_MKT_VAL(ANN_R,1/1/2017,12/31/2017)")</f>
        <v>2263990.5861300002</v>
      </c>
      <c r="AG16" cm="1">
        <f t="array" ref="AG16">_xll.FDS($B16,"FF_MKT_VAL(ANN_R,1/1/2018,12/31/2018)")</f>
        <v>2062220.6015000001</v>
      </c>
      <c r="AH16" cm="1">
        <f t="array" ref="AH16">_xll.FDS($B16,"FF_MKT_VAL(ANN_R,1/1/2019,12/31/2019)")</f>
        <v>1798704.681508</v>
      </c>
      <c r="AI16" cm="1">
        <f t="array" ref="AI16">_xll.FDS($B16,"FF_MKT_VAL(ANN_R,1/1/2020,12/31/2020)")</f>
        <v>852000.42021080002</v>
      </c>
      <c r="AJ16" cm="1">
        <f t="array" ref="AJ16">_xll.FDS($B16,"FF_SHLDRS_EQ(ANN_R,1/1/2016,12/31/2016)")</f>
        <v>2773823</v>
      </c>
      <c r="AK16" cm="1">
        <f t="array" ref="AK16">_xll.FDS($B16,"FF_SHLDRS_EQ(ANN_R,1/1/2017,12/31/2017)")</f>
        <v>2948233</v>
      </c>
      <c r="AL16" cm="1">
        <f t="array" ref="AL16">_xll.FDS($B16,"FF_SHLDRS_EQ(ANN_R,1/1/2018,12/31/2018)")</f>
        <v>3136991</v>
      </c>
      <c r="AM16" cm="1">
        <f t="array" ref="AM16">_xll.FDS($B16,"FF_SHLDRS_EQ(ANN_R,1/1/2019,12/31/2019)")</f>
        <v>3230788</v>
      </c>
      <c r="AN16" cm="1">
        <f t="array" ref="AN16">_xll.FDS($B16,"FF_SHLDRS_EQ(ANN_R,1/1/2020,12/31/2020)")</f>
        <v>2641618</v>
      </c>
      <c r="AO16" cm="1">
        <f t="array" ref="AO16">_xll.FDS($B16,"FF_ASSETS(ANN_R,1/1/2016,12/31/2016)")</f>
        <v>6425043</v>
      </c>
      <c r="AP16" cm="1">
        <f t="array" ref="AP16">_xll.FDS($B16,"FF_ASSETS(ANN_R,1/1/2017,12/31/2017)")</f>
        <v>7261923</v>
      </c>
      <c r="AQ16" cm="1">
        <f t="array" ref="AQ16">_xll.FDS($B16,"FF_ASSETS(ANN_R,1/1/2018,12/31/2018)")</f>
        <v>7756134</v>
      </c>
      <c r="AR16" cm="1">
        <f t="array" ref="AR16">_xll.FDS($B16,"FF_ASSETS(ANN_R,1/1/2019,12/31/2019)")</f>
        <v>8049528</v>
      </c>
      <c r="AS16" cm="1">
        <f t="array" ref="AS16">_xll.FDS($B16,"FF_ASSETS(ANN_R,1/1/2020,12/31/2020)")</f>
        <v>7444965</v>
      </c>
      <c r="AT16" s="1" cm="1">
        <f t="array" ref="AT16">_xll.FDS($B16,"FF_TAX_CF(ANN_R,1/1/2016,12/31/2016,FY,,USD)")</f>
        <v>483.99337768554699</v>
      </c>
      <c r="AU16" s="1" cm="1">
        <f t="array" ref="AU16">_xll.FDS($B16,"FF_TAX_CF(ANN_R,1/1/2017,12/31/2017,FY,,USD)")</f>
        <v>385.556963419542</v>
      </c>
      <c r="AV16" s="1" cm="1">
        <f t="array" ref="AV16">_xll.FDS($B16,"FF_TAX_CF(ANN_R,1/1/2018,12/31/2018,FY,,USD)")</f>
        <v>599.41847395151899</v>
      </c>
      <c r="AW16" s="1" cm="1">
        <f t="array" ref="AW16">_xll.FDS($B16,"FF_TAX_CF(ANN_R,1/1/2019,12/31/2019,FY,,USD)")</f>
        <v>728.71854372136295</v>
      </c>
      <c r="AX16" s="1" cm="1">
        <f t="array" ref="AX16">_xll.FDS($B16,"FF_TAX_CF(ANN_R,1/1/2020,12/31/2020,FY,,USD)")</f>
        <v>850.85620813071705</v>
      </c>
      <c r="AY16" t="s">
        <v>51</v>
      </c>
      <c r="AZ16" t="s">
        <v>51</v>
      </c>
      <c r="BA16" t="s">
        <v>51</v>
      </c>
      <c r="BB16" t="s">
        <v>51</v>
      </c>
      <c r="BC16" t="s">
        <v>106</v>
      </c>
      <c r="BD16" t="s">
        <v>38</v>
      </c>
      <c r="BE16" t="s">
        <v>39</v>
      </c>
      <c r="BF16">
        <v>1</v>
      </c>
      <c r="BG16">
        <v>38683143610054</v>
      </c>
      <c r="BH16">
        <v>1</v>
      </c>
      <c r="BI16">
        <v>8</v>
      </c>
    </row>
    <row r="17" spans="1:61" x14ac:dyDescent="0.25">
      <c r="A17">
        <v>16</v>
      </c>
      <c r="B17" t="s">
        <v>110</v>
      </c>
      <c r="C17" t="s">
        <v>111</v>
      </c>
      <c r="D17" t="s">
        <v>29</v>
      </c>
      <c r="E17" t="s">
        <v>30</v>
      </c>
      <c r="F17">
        <v>219</v>
      </c>
      <c r="G17" t="s">
        <v>75</v>
      </c>
      <c r="H17">
        <v>1</v>
      </c>
      <c r="I17">
        <v>1</v>
      </c>
      <c r="J17">
        <v>1</v>
      </c>
      <c r="K17">
        <v>1</v>
      </c>
      <c r="L17">
        <v>0</v>
      </c>
      <c r="M17">
        <v>0</v>
      </c>
      <c r="O17" s="1" cm="1">
        <f t="array" ref="O17">_xll.FDS(B17,"FF_TAX_RATE(ANN_R,1/1/2010,12/31/2010)")</f>
        <v>25.801647409247799</v>
      </c>
      <c r="P17" s="1" cm="1">
        <f t="array" ref="P17">_xll.FDS(B17,"FF_TAX_RATE(ANN_R,1/1/2011,12/31/2011)")</f>
        <v>32.159794431253502</v>
      </c>
      <c r="Q17" s="1" cm="1">
        <f t="array" ref="Q17">_xll.FDS(B17,"FF_TAX_RATE(ANN_R,1/1/2012,12/31/2012)")</f>
        <v>33.104148091221397</v>
      </c>
      <c r="R17" s="1" cm="1">
        <f t="array" ref="R17">_xll.FDS(B17,"FF_TAX_RATE(ANN_R,1/1/2013,12/31/2013)")</f>
        <v>37.139883210133497</v>
      </c>
      <c r="S17" s="1" cm="1">
        <f t="array" ref="S17">_xll.FDS(B17,"FF_TAX_RATE(ANN_R,1/1/2014,12/31/2014)")</f>
        <v>35.1030762758162</v>
      </c>
      <c r="T17" s="1" cm="1">
        <f t="array" ref="T17">_xll.FDS(B17,"FF_TAX_RATE(ANN_R,1/1/2015,12/31/2015)")</f>
        <v>38.164083495238998</v>
      </c>
      <c r="U17" s="1" cm="1">
        <f t="array" ref="U17">_xll.FDS(B17,"FF_TAX_RATE(ANN_R,1/1/2016,12/31/2016)")</f>
        <v>34.666546486142899</v>
      </c>
      <c r="V17" s="1" cm="1">
        <f t="array" ref="V17">_xll.FDS(B17,"FF_TAX_RATE(ANN_R,1/1/2017,12/31/2017)")</f>
        <v>29.257745788755098</v>
      </c>
      <c r="W17" s="1" cm="1">
        <f t="array" ref="W17">_xll.FDS(B17,"FF_TAX_RATE(ANN_R,1/1/2018,12/31/2018)")</f>
        <v>29.9267359877317</v>
      </c>
      <c r="X17" s="1" cm="1">
        <f t="array" ref="X17">_xll.FDS(B17,"FF_TAX_RATE(ANN_R,1/1/2019,12/31/2019)")</f>
        <v>26.592053888110598</v>
      </c>
      <c r="Y17" s="1" cm="1">
        <f t="array" ref="Y17">_xll.FDS(B17,"FF_TAX_RATE(ANN_R,1/1/2020,12/31/2020)")</f>
        <v>151.281162234319</v>
      </c>
      <c r="Z17" cm="1">
        <f t="array" ref="Z17">_xll.FDS($B17,"FF_PTX_INC(ANN_R,1/1/2016,12/31/2016)")</f>
        <v>421588</v>
      </c>
      <c r="AA17" cm="1">
        <f t="array" ref="AA17">_xll.FDS($B17,"FF_PTX_INC(ANN_R,1/1/2017,12/31/2017)")</f>
        <v>420422</v>
      </c>
      <c r="AB17" cm="1">
        <f t="array" ref="AB17">_xll.FDS($B17,"FF_PTX_INC(ANN_R,1/1/2018,12/31/2018)")</f>
        <v>427768</v>
      </c>
      <c r="AC17" cm="1">
        <f t="array" ref="AC17">_xll.FDS($B17,"FF_PTX_INC(ANN_R,1/1/2019,12/31/2019)")</f>
        <v>335510</v>
      </c>
      <c r="AD17" cm="1">
        <f t="array" ref="AD17">_xll.FDS($B17,"FF_PTX_INC(ANN_R,1/1/2020,12/31/2020)")</f>
        <v>28841</v>
      </c>
      <c r="AE17" cm="1">
        <f t="array" ref="AE17">_xll.FDS($B17,"FF_MKT_VAL(ANN_R,1/1/2016,12/31/2016)")</f>
        <v>3300649.2119999998</v>
      </c>
      <c r="AF17" cm="1">
        <f t="array" ref="AF17">_xll.FDS($B17,"FF_MKT_VAL(ANN_R,1/1/2017,12/31/2017)")</f>
        <v>3937560.2209800002</v>
      </c>
      <c r="AG17" cm="1">
        <f t="array" ref="AG17">_xll.FDS($B17,"FF_MKT_VAL(ANN_R,1/1/2018,12/31/2018)")</f>
        <v>3184668.9433559999</v>
      </c>
      <c r="AH17" cm="1">
        <f t="array" ref="AH17">_xll.FDS($B17,"FF_MKT_VAL(ANN_R,1/1/2019,12/31/2019)")</f>
        <v>2865504.5296900002</v>
      </c>
      <c r="AI17" cm="1">
        <f t="array" ref="AI17">_xll.FDS($B17,"FF_MKT_VAL(ANN_R,1/1/2020,12/31/2020)")</f>
        <v>2382781.716792</v>
      </c>
      <c r="AJ17" cm="1">
        <f t="array" ref="AJ17">_xll.FDS($B17,"FF_SHLDRS_EQ(ANN_R,1/1/2016,12/31/2016)")</f>
        <v>2286836</v>
      </c>
      <c r="AK17" cm="1">
        <f t="array" ref="AK17">_xll.FDS($B17,"FF_SHLDRS_EQ(ANN_R,1/1/2017,12/31/2017)")</f>
        <v>2345777</v>
      </c>
      <c r="AL17" cm="1">
        <f t="array" ref="AL17">_xll.FDS($B17,"FF_SHLDRS_EQ(ANN_R,1/1/2018,12/31/2018)")</f>
        <v>2381964</v>
      </c>
      <c r="AM17" cm="1">
        <f t="array" ref="AM17">_xll.FDS($B17,"FF_SHLDRS_EQ(ANN_R,1/1/2019,12/31/2019)")</f>
        <v>2349378</v>
      </c>
      <c r="AN17" cm="1">
        <f t="array" ref="AN17">_xll.FDS($B17,"FF_SHLDRS_EQ(ANN_R,1/1/2020,12/31/2020)")</f>
        <v>2149958</v>
      </c>
      <c r="AO17" cm="1">
        <f t="array" ref="AO17">_xll.FDS($B17,"FF_ASSETS(ANN_R,1/1/2016,12/31/2016)")</f>
        <v>3716030</v>
      </c>
      <c r="AP17" cm="1">
        <f t="array" ref="AP17">_xll.FDS($B17,"FF_ASSETS(ANN_R,1/1/2017,12/31/2017)")</f>
        <v>3959038</v>
      </c>
      <c r="AQ17" cm="1">
        <f t="array" ref="AQ17">_xll.FDS($B17,"FF_ASSETS(ANN_R,1/1/2018,12/31/2018)")</f>
        <v>3840269</v>
      </c>
      <c r="AR17" cm="1">
        <f t="array" ref="AR17">_xll.FDS($B17,"FF_ASSETS(ANN_R,1/1/2019,12/31/2019)")</f>
        <v>4277016</v>
      </c>
      <c r="AS17" cm="1">
        <f t="array" ref="AS17">_xll.FDS($B17,"FF_ASSETS(ANN_R,1/1/2020,12/31/2020)")</f>
        <v>4189327</v>
      </c>
      <c r="AT17" s="1" cm="1">
        <f t="array" ref="AT17">_xll.FDS($B17,"FF_TAX_CF(ANN_R,1/1/2016,12/31/2016,FY,,USD)")</f>
        <v>1184.7809977289301</v>
      </c>
      <c r="AU17" s="1" cm="1">
        <f t="array" ref="AU17">_xll.FDS($B17,"FF_TAX_CF(ANN_R,1/1/2017,12/31/2017,FY,,USD)")</f>
        <v>599.74847650528</v>
      </c>
      <c r="AV17" s="1" cm="1">
        <f t="array" ref="AV17">_xll.FDS($B17,"FF_TAX_CF(ANN_R,1/1/2018,12/31/2018,FY,,USD)")</f>
        <v>1301.2616659328301</v>
      </c>
      <c r="AW17" s="1" cm="1">
        <f t="array" ref="AW17">_xll.FDS($B17,"FF_TAX_CF(ANN_R,1/1/2019,12/31/2019,FY,,USD)")</f>
        <v>730.10186244268004</v>
      </c>
      <c r="AX17" s="1" cm="1">
        <f t="array" ref="AX17">_xll.FDS($B17,"FF_TAX_CF(ANN_R,1/1/2020,12/31/2020,FY,,USD)")</f>
        <v>671.72423350904103</v>
      </c>
      <c r="AY17" t="s">
        <v>112</v>
      </c>
      <c r="AZ17" t="s">
        <v>113</v>
      </c>
      <c r="BA17" t="s">
        <v>114</v>
      </c>
      <c r="BB17" t="s">
        <v>115</v>
      </c>
      <c r="BC17" t="s">
        <v>72</v>
      </c>
      <c r="BD17" t="s">
        <v>38</v>
      </c>
      <c r="BE17" t="s">
        <v>39</v>
      </c>
      <c r="BF17">
        <v>1</v>
      </c>
      <c r="BG17">
        <v>569391278903777</v>
      </c>
      <c r="BH17">
        <v>1</v>
      </c>
      <c r="BI17">
        <v>9</v>
      </c>
    </row>
    <row r="18" spans="1:61" x14ac:dyDescent="0.25">
      <c r="A18">
        <v>17</v>
      </c>
      <c r="B18" t="s">
        <v>116</v>
      </c>
      <c r="C18" t="s">
        <v>117</v>
      </c>
      <c r="D18" t="s">
        <v>67</v>
      </c>
      <c r="E18" t="s">
        <v>30</v>
      </c>
      <c r="F18">
        <v>111</v>
      </c>
      <c r="G18" t="s">
        <v>83</v>
      </c>
      <c r="H18">
        <v>1</v>
      </c>
      <c r="I18">
        <v>1</v>
      </c>
      <c r="J18">
        <v>1</v>
      </c>
      <c r="K18">
        <v>0</v>
      </c>
      <c r="L18">
        <v>0</v>
      </c>
      <c r="M18">
        <v>0</v>
      </c>
      <c r="N18" t="s">
        <v>1392</v>
      </c>
      <c r="O18" s="1" cm="1">
        <f t="array" ref="O18">_xll.FDS(B18,"FF_TAX_RATE(ANN_R,1/1/2010,12/31/2010)")</f>
        <v>18.910039750336399</v>
      </c>
      <c r="P18" s="1" cm="1">
        <f t="array" ref="P18">_xll.FDS(B18,"FF_TAX_RATE(ANN_R,1/1/2011,12/31/2011)")</f>
        <v>16.361112987409999</v>
      </c>
      <c r="Q18" s="1" cm="1">
        <f t="array" ref="Q18">_xll.FDS(B18,"FF_TAX_RATE(ANN_R,1/1/2012,12/31/2012)")</f>
        <v>17.845764150648002</v>
      </c>
      <c r="R18" s="1" cm="1">
        <f t="array" ref="R18">_xll.FDS(B18,"FF_TAX_RATE(ANN_R,1/1/2013,12/31/2013)")</f>
        <v>16.8138736242975</v>
      </c>
      <c r="S18" s="1" cm="1">
        <f t="array" ref="S18">_xll.FDS(B18,"FF_TAX_RATE(ANN_R,1/1/2014,12/31/2014)")</f>
        <v>14.467369843295501</v>
      </c>
      <c r="T18" s="1" cm="1">
        <f t="array" ref="T18">_xll.FDS(B18,"FF_TAX_RATE(ANN_R,1/1/2015,12/31/2015)")</f>
        <v>16.738497647101401</v>
      </c>
      <c r="U18" s="1" cm="1">
        <f t="array" ref="U18">_xll.FDS(B18,"FF_TAX_RATE(ANN_R,1/1/2016,12/31/2016)")</f>
        <v>19.771363994984799</v>
      </c>
      <c r="V18" s="1" cm="1">
        <f t="array" ref="V18">_xll.FDS(B18,"FF_TAX_RATE(ANN_R,1/1/2017,12/31/2017)")</f>
        <v>12.218057683463901</v>
      </c>
      <c r="W18" s="1" cm="1">
        <f t="array" ref="W18">_xll.FDS(B18,"FF_TAX_RATE(ANN_R,1/1/2018,12/31/2018)")</f>
        <v>9.7028405089428595</v>
      </c>
      <c r="X18" s="1" cm="1">
        <f t="array" ref="X18">_xll.FDS(B18,"FF_TAX_RATE(ANN_R,1/1/2019,12/31/2019)")</f>
        <v>13.981155755161399</v>
      </c>
      <c r="Y18" s="1" cm="1">
        <f t="array" ref="Y18">_xll.FDS(B18,"FF_TAX_RATE(ANN_R,1/1/2020,12/31/2020)")</f>
        <v>14.693799590470601</v>
      </c>
      <c r="Z18" cm="1">
        <f t="array" ref="Z18">_xll.FDS($B18,"FF_PTX_INC(ANN_R,1/1/2016,12/31/2016)")</f>
        <v>27688.115000000002</v>
      </c>
      <c r="AA18" cm="1">
        <f t="array" ref="AA18">_xll.FDS($B18,"FF_PTX_INC(ANN_R,1/1/2017,12/31/2017)")</f>
        <v>29068.712</v>
      </c>
      <c r="AB18" cm="1">
        <f t="array" ref="AB18">_xll.FDS($B18,"FF_PTX_INC(ANN_R,1/1/2018,12/31/2018)")</f>
        <v>30779.800999999999</v>
      </c>
      <c r="AC18" cm="1">
        <f t="array" ref="AC18">_xll.FDS($B18,"FF_PTX_INC(ANN_R,1/1/2019,12/31/2019)")</f>
        <v>33612.915000000001</v>
      </c>
      <c r="AD18" cm="1">
        <f t="array" ref="AD18">_xll.FDS($B18,"FF_PTX_INC(ANN_R,1/1/2020,12/31/2020)")</f>
        <v>29350.271000000001</v>
      </c>
      <c r="AE18" cm="1">
        <f t="array" ref="AE18">_xll.FDS($B18,"FF_MKT_VAL(ANN_R,1/1/2016,12/31/2016)")</f>
        <v>312796.01494064502</v>
      </c>
      <c r="AF18" cm="1">
        <f t="array" ref="AF18">_xll.FDS($B18,"FF_MKT_VAL(ANN_R,1/1/2017,12/31/2017)")</f>
        <v>327075.82604411303</v>
      </c>
      <c r="AG18" cm="1">
        <f t="array" ref="AG18">_xll.FDS($B18,"FF_MKT_VAL(ANN_R,1/1/2018,12/31/2018)")</f>
        <v>352915.37138518703</v>
      </c>
      <c r="AH18" cm="1">
        <f t="array" ref="AH18">_xll.FDS($B18,"FF_MKT_VAL(ANN_R,1/1/2019,12/31/2019)")</f>
        <v>416154.61449950997</v>
      </c>
      <c r="AI18" cm="1">
        <f t="array" ref="AI18">_xll.FDS($B18,"FF_MKT_VAL(ANN_R,1/1/2020,12/31/2020)")</f>
        <v>405274.725230632</v>
      </c>
      <c r="AJ18" cm="1">
        <f t="array" ref="AJ18">_xll.FDS($B18,"FF_SHLDRS_EQ(ANN_R,1/1/2016,12/31/2016)")</f>
        <v>291985.353</v>
      </c>
      <c r="AK18" cm="1">
        <f t="array" ref="AK18">_xll.FDS($B18,"FF_SHLDRS_EQ(ANN_R,1/1/2017,12/31/2017)")</f>
        <v>298054.13299999997</v>
      </c>
      <c r="AL18" cm="1">
        <f t="array" ref="AL18">_xll.FDS($B18,"FF_SHLDRS_EQ(ANN_R,1/1/2018,12/31/2018)")</f>
        <v>314242.28000000003</v>
      </c>
      <c r="AM18" cm="1">
        <f t="array" ref="AM18">_xll.FDS($B18,"FF_SHLDRS_EQ(ANN_R,1/1/2019,12/31/2019)")</f>
        <v>324061.24800000002</v>
      </c>
      <c r="AN18" cm="1">
        <f t="array" ref="AN18">_xll.FDS($B18,"FF_SHLDRS_EQ(ANN_R,1/1/2020,12/31/2020)")</f>
        <v>326588.96000000002</v>
      </c>
      <c r="AO18" cm="1">
        <f t="array" ref="AO18">_xll.FDS($B18,"FF_ASSETS(ANN_R,1/1/2016,12/31/2016)")</f>
        <v>3319791.4160000002</v>
      </c>
      <c r="AP18" cm="1">
        <f t="array" ref="AP18">_xll.FDS($B18,"FF_ASSETS(ANN_R,1/1/2017,12/31/2017)")</f>
        <v>3547292.5070000002</v>
      </c>
      <c r="AQ18" cm="1">
        <f t="array" ref="AQ18">_xll.FDS($B18,"FF_ASSETS(ANN_R,1/1/2018,12/31/2018)")</f>
        <v>3542059.361</v>
      </c>
      <c r="AR18" cm="1">
        <f t="array" ref="AR18">_xll.FDS($B18,"FF_ASSETS(ANN_R,1/1/2019,12/31/2019)")</f>
        <v>3683547.78</v>
      </c>
      <c r="AS18" cm="1">
        <f t="array" ref="AS18">_xll.FDS($B18,"FF_ASSETS(ANN_R,1/1/2020,12/31/2020)")</f>
        <v>3856376.5320000001</v>
      </c>
      <c r="AT18" s="1" cm="1">
        <f t="array" ref="AT18">_xll.FDS($B18,"FF_TAX_CF(ANN_R,1/1/2016,12/31/2016,FY,,USD)")</f>
        <v>140.36933730706599</v>
      </c>
      <c r="AU18" s="1" cm="1">
        <f t="array" ref="AU18">_xll.FDS($B18,"FF_TAX_CF(ANN_R,1/1/2017,12/31/2017,FY,,USD)")</f>
        <v>107.97032672725599</v>
      </c>
      <c r="AV18" s="1" cm="1">
        <f t="array" ref="AV18">_xll.FDS($B18,"FF_TAX_CF(ANN_R,1/1/2018,12/31/2018,FY,,USD)")</f>
        <v>52.869121727943401</v>
      </c>
      <c r="AW18" s="1" cm="1">
        <f t="array" ref="AW18">_xll.FDS($B18,"FF_TAX_CF(ANN_R,1/1/2019,12/31/2019,FY,,USD)")</f>
        <v>81.001667866334301</v>
      </c>
      <c r="AX18" s="1" cm="1">
        <f t="array" ref="AX18">_xll.FDS($B18,"FF_TAX_CF(ANN_R,1/1/2020,12/31/2020,FY,,USD)")</f>
        <v>62.624763694658903</v>
      </c>
      <c r="AY18" t="s">
        <v>118</v>
      </c>
      <c r="AZ18" t="s">
        <v>119</v>
      </c>
      <c r="BA18" t="s">
        <v>120</v>
      </c>
      <c r="BB18" t="s">
        <v>121</v>
      </c>
      <c r="BC18" t="s">
        <v>122</v>
      </c>
      <c r="BD18" t="s">
        <v>38</v>
      </c>
      <c r="BE18" t="s">
        <v>39</v>
      </c>
      <c r="BF18">
        <v>1</v>
      </c>
      <c r="BG18">
        <v>158619818881911</v>
      </c>
      <c r="BH18">
        <v>1</v>
      </c>
      <c r="BI18">
        <v>10</v>
      </c>
    </row>
    <row r="19" spans="1:61" x14ac:dyDescent="0.25">
      <c r="A19">
        <v>18</v>
      </c>
      <c r="B19" t="s">
        <v>123</v>
      </c>
      <c r="C19" t="s">
        <v>124</v>
      </c>
      <c r="D19" t="s">
        <v>29</v>
      </c>
      <c r="E19" t="s">
        <v>30</v>
      </c>
      <c r="F19">
        <v>114</v>
      </c>
      <c r="G19" t="s">
        <v>55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O19" s="1" cm="1">
        <f t="array" ref="O19">_xll.FDS(B19,"FF_TAX_RATE(ANN_R,1/1/2010,12/31/2010)")</f>
        <v>40.355853166140598</v>
      </c>
      <c r="P19" s="1" cm="1">
        <f t="array" ref="P19">_xll.FDS(B19,"FF_TAX_RATE(ANN_R,1/1/2011,12/31/2011)")</f>
        <v>41.123151582905599</v>
      </c>
      <c r="Q19" s="1" cm="1">
        <f t="array" ref="Q19">_xll.FDS(B19,"FF_TAX_RATE(ANN_R,1/1/2012,12/31/2012)")</f>
        <v>40.573731905378402</v>
      </c>
      <c r="R19" s="1" cm="1">
        <f t="array" ref="R19">_xll.FDS(B19,"FF_TAX_RATE(ANN_R,1/1/2013,12/31/2013)")</f>
        <v>38.2995977336506</v>
      </c>
      <c r="S19" s="1" cm="1">
        <f t="array" ref="S19">_xll.FDS(B19,"FF_TAX_RATE(ANN_R,1/1/2014,12/31/2014)")</f>
        <v>37.727159213155097</v>
      </c>
      <c r="T19" s="1" cm="1">
        <f t="array" ref="T19">_xll.FDS(B19,"FF_TAX_RATE(ANN_R,1/1/2015,12/31/2015)")</f>
        <v>35.701735014258396</v>
      </c>
      <c r="U19" s="1" cm="1">
        <f t="array" ref="U19">_xll.FDS(B19,"FF_TAX_RATE(ANN_R,1/1/2016,12/31/2016)")</f>
        <v>23.873160182712901</v>
      </c>
      <c r="V19" s="1" cm="1">
        <f t="array" ref="V19">_xll.FDS(B19,"FF_TAX_RATE(ANN_R,1/1/2017,12/31/2017)")</f>
        <v>31.4464401085412</v>
      </c>
      <c r="W19" s="1" cm="1">
        <f t="array" ref="W19">_xll.FDS(B19,"FF_TAX_RATE(ANN_R,1/1/2018,12/31/2018)")</f>
        <v>30.4197704695694</v>
      </c>
      <c r="X19" s="1" cm="1">
        <f t="array" ref="X19">_xll.FDS(B19,"FF_TAX_RATE(ANN_R,1/1/2019,12/31/2019)")</f>
        <v>36.914971224771001</v>
      </c>
      <c r="Y19" s="1" cm="1">
        <f t="array" ref="Y19">_xll.FDS(B19,"FF_TAX_RATE(ANN_R,1/1/2020,12/31/2020)")</f>
        <v>35.124119225213001</v>
      </c>
      <c r="Z19" cm="1">
        <f t="array" ref="Z19">_xll.FDS($B19,"FF_PTX_INC(ANN_R,1/1/2016,12/31/2016)")</f>
        <v>226585</v>
      </c>
      <c r="AA19" cm="1">
        <f t="array" ref="AA19">_xll.FDS($B19,"FF_PTX_INC(ANN_R,1/1/2017,12/31/2017)")</f>
        <v>193475</v>
      </c>
      <c r="AB19" cm="1">
        <f t="array" ref="AB19">_xll.FDS($B19,"FF_PTX_INC(ANN_R,1/1/2018,12/31/2018)")</f>
        <v>193177</v>
      </c>
      <c r="AC19" cm="1">
        <f t="array" ref="AC19">_xll.FDS($B19,"FF_PTX_INC(ANN_R,1/1/2019,12/31/2019)")</f>
        <v>123370</v>
      </c>
      <c r="AD19" cm="1">
        <f t="array" ref="AD19">_xll.FDS($B19,"FF_PTX_INC(ANN_R,1/1/2020,12/31/2020)")</f>
        <v>135676</v>
      </c>
      <c r="AE19" cm="1">
        <f t="array" ref="AE19">_xll.FDS($B19,"FF_MKT_VAL(ANN_R,1/1/2016,12/31/2016)")</f>
        <v>2726703.3805999998</v>
      </c>
      <c r="AF19" cm="1">
        <f t="array" ref="AF19">_xll.FDS($B19,"FF_MKT_VAL(ANN_R,1/1/2017,12/31/2017)")</f>
        <v>2926087.6864</v>
      </c>
      <c r="AG19" cm="1">
        <f t="array" ref="AG19">_xll.FDS($B19,"FF_MKT_VAL(ANN_R,1/1/2018,12/31/2018)")</f>
        <v>2812859.5712100002</v>
      </c>
      <c r="AH19" cm="1">
        <f t="array" ref="AH19">_xll.FDS($B19,"FF_MKT_VAL(ANN_R,1/1/2019,12/31/2019)")</f>
        <v>1377696.4166649999</v>
      </c>
      <c r="AI19" cm="1">
        <f t="array" ref="AI19">_xll.FDS($B19,"FF_MKT_VAL(ANN_R,1/1/2020,12/31/2020)")</f>
        <v>1657331.3698199999</v>
      </c>
      <c r="AJ19" cm="1">
        <f t="array" ref="AJ19">_xll.FDS($B19,"FF_SHLDRS_EQ(ANN_R,1/1/2016,12/31/2016)")</f>
        <v>844166</v>
      </c>
      <c r="AK19" cm="1">
        <f t="array" ref="AK19">_xll.FDS($B19,"FF_SHLDRS_EQ(ANN_R,1/1/2017,12/31/2017)")</f>
        <v>930820</v>
      </c>
      <c r="AL19" cm="1">
        <f t="array" ref="AL19">_xll.FDS($B19,"FF_SHLDRS_EQ(ANN_R,1/1/2018,12/31/2018)")</f>
        <v>1013368</v>
      </c>
      <c r="AM19" cm="1">
        <f t="array" ref="AM19">_xll.FDS($B19,"FF_SHLDRS_EQ(ANN_R,1/1/2019,12/31/2019)")</f>
        <v>818291</v>
      </c>
      <c r="AN19" cm="1">
        <f t="array" ref="AN19">_xll.FDS($B19,"FF_SHLDRS_EQ(ANN_R,1/1/2020,12/31/2020)")</f>
        <v>771548</v>
      </c>
      <c r="AO19" cm="1">
        <f t="array" ref="AO19">_xll.FDS($B19,"FF_ASSETS(ANN_R,1/1/2016,12/31/2016)")</f>
        <v>1342799</v>
      </c>
      <c r="AP19" cm="1">
        <f t="array" ref="AP19">_xll.FDS($B19,"FF_ASSETS(ANN_R,1/1/2017,12/31/2017)")</f>
        <v>1551255</v>
      </c>
      <c r="AQ19" cm="1">
        <f t="array" ref="AQ19">_xll.FDS($B19,"FF_ASSETS(ANN_R,1/1/2018,12/31/2018)")</f>
        <v>2534075</v>
      </c>
      <c r="AR19" cm="1">
        <f t="array" ref="AR19">_xll.FDS($B19,"FF_ASSETS(ANN_R,1/1/2019,12/31/2019)")</f>
        <v>2443561</v>
      </c>
      <c r="AS19" cm="1">
        <f t="array" ref="AS19">_xll.FDS($B19,"FF_ASSETS(ANN_R,1/1/2020,12/31/2020)")</f>
        <v>3951299</v>
      </c>
      <c r="AT19" s="1" cm="1">
        <f t="array" ref="AT19">_xll.FDS($B19,"FF_TAX_CF(ANN_R,1/1/2016,12/31/2016,FY,,USD)")</f>
        <v>552.62017440795898</v>
      </c>
      <c r="AU19" s="1" cm="1">
        <f t="array" ref="AU19">_xll.FDS($B19,"FF_TAX_CF(ANN_R,1/1/2017,12/31/2017,FY,,USD)")</f>
        <v>590.27126403711702</v>
      </c>
      <c r="AV19" s="1" cm="1">
        <f t="array" ref="AV19">_xll.FDS($B19,"FF_TAX_CF(ANN_R,1/1/2018,12/31/2018,FY,,USD)")</f>
        <v>648.94369414448704</v>
      </c>
      <c r="AW19" s="1" cm="1">
        <f t="array" ref="AW19">_xll.FDS($B19,"FF_TAX_CF(ANN_R,1/1/2019,12/31/2019,FY,,USD)")</f>
        <v>535.24666049331404</v>
      </c>
      <c r="AX19" s="1" cm="1">
        <f t="array" ref="AX19">_xll.FDS($B19,"FF_TAX_CF(ANN_R,1/1/2020,12/31/2020,FY,,USD)")</f>
        <v>543.18307144939899</v>
      </c>
      <c r="AY19" t="s">
        <v>51</v>
      </c>
      <c r="AZ19" t="s">
        <v>51</v>
      </c>
      <c r="BA19" t="s">
        <v>51</v>
      </c>
      <c r="BB19" t="s">
        <v>51</v>
      </c>
      <c r="BC19" t="s">
        <v>125</v>
      </c>
      <c r="BD19" t="s">
        <v>38</v>
      </c>
      <c r="BE19" t="s">
        <v>39</v>
      </c>
      <c r="BF19">
        <v>1</v>
      </c>
      <c r="BG19">
        <v>93823624781201</v>
      </c>
      <c r="BH19">
        <v>1</v>
      </c>
      <c r="BI19">
        <v>11</v>
      </c>
    </row>
    <row r="20" spans="1:61" x14ac:dyDescent="0.25">
      <c r="A20">
        <v>19</v>
      </c>
      <c r="B20" t="s">
        <v>126</v>
      </c>
      <c r="C20" t="s">
        <v>127</v>
      </c>
      <c r="D20" t="s">
        <v>105</v>
      </c>
      <c r="E20" t="s">
        <v>30</v>
      </c>
      <c r="F20">
        <v>268</v>
      </c>
      <c r="G20" t="s">
        <v>42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O20" s="1" cm="1">
        <f t="array" ref="O20">_xll.FDS(B20,"FF_TAX_RATE(ANN_R,1/1/2010,12/31/2010)")</f>
        <v>1.6061236952267199</v>
      </c>
      <c r="P20" s="1" cm="1">
        <f t="array" ref="P20">_xll.FDS(B20,"FF_TAX_RATE(ANN_R,1/1/2011,12/31/2011)")</f>
        <v>8.5243124362536005</v>
      </c>
      <c r="Q20" s="1" cm="1">
        <f t="array" ref="Q20">_xll.FDS(B20,"FF_TAX_RATE(ANN_R,1/1/2012,12/31/2012)")</f>
        <v>7.0010321624061902</v>
      </c>
      <c r="R20" s="1" cm="1">
        <f t="array" ref="R20">_xll.FDS(B20,"FF_TAX_RATE(ANN_R,1/1/2013,12/31/2013)")</f>
        <v>11.459534403044501</v>
      </c>
      <c r="S20" s="1" cm="1">
        <f t="array" ref="S20">_xll.FDS(B20,"FF_TAX_RATE(ANN_R,1/1/2014,12/31/2014)")</f>
        <v>21.1742426064766</v>
      </c>
      <c r="T20" s="1" cm="1">
        <f t="array" ref="T20">_xll.FDS(B20,"FF_TAX_RATE(ANN_R,1/1/2015,12/31/2015)")</f>
        <v>2.96443934474493</v>
      </c>
      <c r="U20" s="1" cm="1">
        <f t="array" ref="U20">_xll.FDS(B20,"FF_TAX_RATE(ANN_R,1/1/2016,12/31/2016)")</f>
        <v>21.3694877714365</v>
      </c>
      <c r="V20" s="1" cm="1">
        <f t="array" ref="V20">_xll.FDS(B20,"FF_TAX_RATE(ANN_R,1/1/2017,12/31/2017)")</f>
        <v>21.433512326738999</v>
      </c>
      <c r="W20" s="1" cm="1">
        <f t="array" ref="W20">_xll.FDS(B20,"FF_TAX_RATE(ANN_R,1/1/2018,12/31/2018)")</f>
        <v>21.234731865680999</v>
      </c>
      <c r="X20" s="1" cm="1">
        <f t="array" ref="X20">_xll.FDS(B20,"FF_TAX_RATE(ANN_R,1/1/2019,12/31/2019)")</f>
        <v>21.068333780331301</v>
      </c>
      <c r="Y20" s="1" cm="1">
        <f t="array" ref="Y20">_xll.FDS(B20,"FF_TAX_RATE(ANN_R,1/1/2020,12/31/2020)")</f>
        <v>20.0820070393324</v>
      </c>
      <c r="Z20" cm="1">
        <f t="array" ref="Z20">_xll.FDS($B20,"FF_PTX_INC(ANN_R,1/1/2016,12/31/2016)")</f>
        <v>228752.75967699999</v>
      </c>
      <c r="AA20" cm="1">
        <f t="array" ref="AA20">_xll.FDS($B20,"FF_PTX_INC(ANN_R,1/1/2017,12/31/2017)")</f>
        <v>491503.197927</v>
      </c>
      <c r="AB20" cm="1">
        <f t="array" ref="AB20">_xll.FDS($B20,"FF_PTX_INC(ANN_R,1/1/2018,12/31/2018)")</f>
        <v>302159.303724</v>
      </c>
      <c r="AC20" cm="1">
        <f t="array" ref="AC20">_xll.FDS($B20,"FF_PTX_INC(ANN_R,1/1/2019,12/31/2019)")</f>
        <v>382510.47772099997</v>
      </c>
      <c r="AD20" cm="1">
        <f t="array" ref="AD20">_xll.FDS($B20,"FF_PTX_INC(ANN_R,1/1/2020,12/31/2020)")</f>
        <v>654561.59833299997</v>
      </c>
      <c r="AE20" cm="1">
        <f t="array" ref="AE20">_xll.FDS($B20,"FF_MKT_VAL(ANN_R,1/1/2016,12/31/2016)")</f>
        <v>13144961.4161254</v>
      </c>
      <c r="AF20" cm="1">
        <f t="array" ref="AF20">_xll.FDS($B20,"FF_MKT_VAL(ANN_R,1/1/2017,12/31/2017)")</f>
        <v>27535712.322444402</v>
      </c>
      <c r="AG20" cm="1">
        <f t="array" ref="AG20">_xll.FDS($B20,"FF_MKT_VAL(ANN_R,1/1/2018,12/31/2018)")</f>
        <v>28278548.450107802</v>
      </c>
      <c r="AH20" cm="1">
        <f t="array" ref="AH20">_xll.FDS($B20,"FF_MKT_VAL(ANN_R,1/1/2019,12/31/2019)")</f>
        <v>24175552.183649998</v>
      </c>
      <c r="AI20" cm="1">
        <f t="array" ref="AI20">_xll.FDS($B20,"FF_MKT_VAL(ANN_R,1/1/2020,12/31/2020)")</f>
        <v>48989351.020199999</v>
      </c>
      <c r="AJ20" cm="1">
        <f t="array" ref="AJ20">_xll.FDS($B20,"FF_SHLDRS_EQ(ANN_R,1/1/2016,12/31/2016)")</f>
        <v>2053638.4291310001</v>
      </c>
      <c r="AK20" cm="1">
        <f t="array" ref="AK20">_xll.FDS($B20,"FF_SHLDRS_EQ(ANN_R,1/1/2017,12/31/2017)")</f>
        <v>2308892.3769060001</v>
      </c>
      <c r="AL20" cm="1">
        <f t="array" ref="AL20">_xll.FDS($B20,"FF_SHLDRS_EQ(ANN_R,1/1/2018,12/31/2018)")</f>
        <v>2486503.8517390001</v>
      </c>
      <c r="AM20" cm="1">
        <f t="array" ref="AM20">_xll.FDS($B20,"FF_SHLDRS_EQ(ANN_R,1/1/2019,12/31/2019)")</f>
        <v>2760109.3631569999</v>
      </c>
      <c r="AN20" cm="1">
        <f t="array" ref="AN20">_xll.FDS($B20,"FF_SHLDRS_EQ(ANN_R,1/1/2020,12/31/2020)")</f>
        <v>3307677.045157</v>
      </c>
      <c r="AO20" cm="1">
        <f t="array" ref="AO20">_xll.FDS($B20,"FF_ASSETS(ANN_R,1/1/2016,12/31/2016)")</f>
        <v>3117567.4144720002</v>
      </c>
      <c r="AP20" cm="1">
        <f t="array" ref="AP20">_xll.FDS($B20,"FF_ASSETS(ANN_R,1/1/2017,12/31/2017)")</f>
        <v>3410792.9456529999</v>
      </c>
      <c r="AQ20" cm="1">
        <f t="array" ref="AQ20">_xll.FDS($B20,"FF_ASSETS(ANN_R,1/1/2018,12/31/2018)")</f>
        <v>3590820.9909299999</v>
      </c>
      <c r="AR20" cm="1">
        <f t="array" ref="AR20">_xll.FDS($B20,"FF_ASSETS(ANN_R,1/1/2019,12/31/2019)")</f>
        <v>3859646.6290580002</v>
      </c>
      <c r="AS20" cm="1">
        <f t="array" ref="AS20">_xll.FDS($B20,"FF_ASSETS(ANN_R,1/1/2020,12/31/2020)")</f>
        <v>5020121.2540189996</v>
      </c>
      <c r="AT20" s="1" cm="1">
        <f t="array" ref="AT20">_xll.FDS($B20,"FF_TAX_CF(ANN_R,1/1/2016,12/31/2016,FY,,USD)")</f>
        <v>38.930575804190603</v>
      </c>
      <c r="AU20" s="1" cm="1">
        <f t="array" ref="AU20">_xll.FDS($B20,"FF_TAX_CF(ANN_R,1/1/2017,12/31/2017,FY,,USD)")</f>
        <v>34.6017901384377</v>
      </c>
      <c r="AV20" s="1" cm="1">
        <f t="array" ref="AV20">_xll.FDS($B20,"FF_TAX_CF(ANN_R,1/1/2018,12/31/2018,FY,,USD)")</f>
        <v>69.464141558150004</v>
      </c>
      <c r="AW20" s="1" cm="1">
        <f t="array" ref="AW20">_xll.FDS($B20,"FF_TAX_CF(ANN_R,1/1/2019,12/31/2019,FY,,USD)")</f>
        <v>56.688236503880397</v>
      </c>
      <c r="AX20" s="1" cm="1">
        <f t="array" ref="AX20">_xll.FDS($B20,"FF_TAX_CF(ANN_R,1/1/2020,12/31/2020,FY,,USD)")</f>
        <v>54.615415239436302</v>
      </c>
      <c r="AY20" t="s">
        <v>51</v>
      </c>
      <c r="AZ20" t="s">
        <v>51</v>
      </c>
      <c r="BA20" t="s">
        <v>51</v>
      </c>
      <c r="BB20" t="s">
        <v>51</v>
      </c>
      <c r="BC20" t="s">
        <v>128</v>
      </c>
      <c r="BD20" t="s">
        <v>38</v>
      </c>
      <c r="BE20" t="s">
        <v>39</v>
      </c>
      <c r="BF20">
        <v>1</v>
      </c>
      <c r="BG20">
        <v>173156188062735</v>
      </c>
      <c r="BH20">
        <v>1</v>
      </c>
      <c r="BI20">
        <v>12</v>
      </c>
    </row>
    <row r="21" spans="1:61" x14ac:dyDescent="0.25">
      <c r="A21">
        <v>20</v>
      </c>
      <c r="B21" t="s">
        <v>129</v>
      </c>
      <c r="C21" t="s">
        <v>130</v>
      </c>
      <c r="D21" t="s">
        <v>105</v>
      </c>
      <c r="E21" t="s">
        <v>30</v>
      </c>
      <c r="F21">
        <v>146</v>
      </c>
      <c r="G21" t="s">
        <v>59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 t="s">
        <v>1393</v>
      </c>
      <c r="O21" s="1" cm="1">
        <f t="array" ref="O21">_xll.FDS(B21,"FF_TAX_RATE(ANN_R,1/1/2010,12/31/2010)")</f>
        <v>30.477193617930499</v>
      </c>
      <c r="P21" s="1" cm="1">
        <f t="array" ref="P21">_xll.FDS(B21,"FF_TAX_RATE(ANN_R,1/1/2011,12/31/2011)")</f>
        <v>38.922079210003602</v>
      </c>
      <c r="Q21" s="1" cm="1">
        <f t="array" ref="Q21">_xll.FDS(B21,"FF_TAX_RATE(ANN_R,1/1/2012,12/31/2012)")</f>
        <v>35.034442158715102</v>
      </c>
      <c r="R21" s="1" cm="1">
        <f t="array" ref="R21">_xll.FDS(B21,"FF_TAX_RATE(ANN_R,1/1/2013,12/31/2013)")</f>
        <v>38.2714745825064</v>
      </c>
      <c r="S21" s="1" cm="1">
        <f t="array" ref="S21">_xll.FDS(B21,"FF_TAX_RATE(ANN_R,1/1/2014,12/31/2014)")</f>
        <v>36.691700678242697</v>
      </c>
      <c r="T21" s="1" cm="1">
        <f t="array" ref="T21">_xll.FDS(B21,"FF_TAX_RATE(ANN_R,1/1/2015,12/31/2015)")</f>
        <v>38.269445085383197</v>
      </c>
      <c r="U21" s="1" cm="1">
        <f t="array" ref="U21">_xll.FDS(B21,"FF_TAX_RATE(ANN_R,1/1/2016,12/31/2016)")</f>
        <v>35.214831227560197</v>
      </c>
      <c r="V21" s="1" cm="1">
        <f t="array" ref="V21">_xll.FDS(B21,"FF_TAX_RATE(ANN_R,1/1/2017,12/31/2017)")</f>
        <v>43.032011243487098</v>
      </c>
      <c r="W21" s="1" cm="1">
        <f t="array" ref="W21">_xll.FDS(B21,"FF_TAX_RATE(ANN_R,1/1/2018,12/31/2018)")</f>
        <v>23.7052418235529</v>
      </c>
      <c r="X21" s="1" cm="1">
        <f t="array" ref="X21">_xll.FDS(B21,"FF_TAX_RATE(ANN_R,1/1/2019,12/31/2019)")</f>
        <v>36.720004789654297</v>
      </c>
      <c r="Y21" s="1" cm="1">
        <f t="array" ref="Y21">_xll.FDS(B21,"FF_TAX_RATE(ANN_R,1/1/2020,12/31/2020)")</f>
        <v>33.924207834481699</v>
      </c>
      <c r="Z21" cm="1">
        <f t="array" ref="Z21">_xll.FDS($B21,"FF_PTX_INC(ANN_R,1/1/2016,12/31/2016)")</f>
        <v>3021139</v>
      </c>
      <c r="AA21" cm="1">
        <f t="array" ref="AA21">_xll.FDS($B21,"FF_PTX_INC(ANN_R,1/1/2017,12/31/2017)")</f>
        <v>2734383</v>
      </c>
      <c r="AB21" cm="1">
        <f t="array" ref="AB21">_xll.FDS($B21,"FF_PTX_INC(ANN_R,1/1/2018,12/31/2018)")</f>
        <v>2474883</v>
      </c>
      <c r="AC21" cm="1">
        <f t="array" ref="AC21">_xll.FDS($B21,"FF_PTX_INC(ANN_R,1/1/2019,12/31/2019)")</f>
        <v>2505400</v>
      </c>
      <c r="AD21" cm="1">
        <f t="array" ref="AD21">_xll.FDS($B21,"FF_PTX_INC(ANN_R,1/1/2020,12/31/2020)")</f>
        <v>1742502</v>
      </c>
      <c r="AE21" cm="1">
        <f t="array" ref="AE21">_xll.FDS($B21,"FF_MKT_VAL(ANN_R,1/1/2016,12/31/2016)")</f>
        <v>25002025.488000002</v>
      </c>
      <c r="AF21" cm="1">
        <f t="array" ref="AF21">_xll.FDS($B21,"FF_MKT_VAL(ANN_R,1/1/2017,12/31/2017)")</f>
        <v>24907320.846000001</v>
      </c>
      <c r="AG21" cm="1">
        <f t="array" ref="AG21">_xll.FDS($B21,"FF_MKT_VAL(ANN_R,1/1/2018,12/31/2018)")</f>
        <v>17993126.920000002</v>
      </c>
      <c r="AH21" cm="1">
        <f t="array" ref="AH21">_xll.FDS($B21,"FF_MKT_VAL(ANN_R,1/1/2019,12/31/2019)")</f>
        <v>23919912.704</v>
      </c>
      <c r="AI21" cm="1">
        <f t="array" ref="AI21">_xll.FDS($B21,"FF_MKT_VAL(ANN_R,1/1/2020,12/31/2020)")</f>
        <v>23639395.017000001</v>
      </c>
      <c r="AJ21" cm="1">
        <f t="array" ref="AJ21">_xll.FDS($B21,"FF_SHLDRS_EQ(ANN_R,1/1/2016,12/31/2016)")</f>
        <v>28494530</v>
      </c>
      <c r="AK21" cm="1">
        <f t="array" ref="AK21">_xll.FDS($B21,"FF_SHLDRS_EQ(ANN_R,1/1/2017,12/31/2017)")</f>
        <v>29295405</v>
      </c>
      <c r="AL21" cm="1">
        <f t="array" ref="AL21">_xll.FDS($B21,"FF_SHLDRS_EQ(ANN_R,1/1/2018,12/31/2018)")</f>
        <v>30630495</v>
      </c>
      <c r="AM21" cm="1">
        <f t="array" ref="AM21">_xll.FDS($B21,"FF_SHLDRS_EQ(ANN_R,1/1/2019,12/31/2019)")</f>
        <v>32330018</v>
      </c>
      <c r="AN21" cm="1">
        <f t="array" ref="AN21">_xll.FDS($B21,"FF_SHLDRS_EQ(ANN_R,1/1/2020,12/31/2020)")</f>
        <v>33252668</v>
      </c>
      <c r="AO21" cm="1">
        <f t="array" ref="AO21">_xll.FDS($B21,"FF_ASSETS(ANN_R,1/1/2016,12/31/2016)")</f>
        <v>41711608</v>
      </c>
      <c r="AP21" cm="1">
        <f t="array" ref="AP21">_xll.FDS($B21,"FF_ASSETS(ANN_R,1/1/2017,12/31/2017)")</f>
        <v>41736819</v>
      </c>
      <c r="AQ21" cm="1">
        <f t="array" ref="AQ21">_xll.FDS($B21,"FF_ASSETS(ANN_R,1/1/2018,12/31/2018)")</f>
        <v>43071132</v>
      </c>
      <c r="AR21" cm="1">
        <f t="array" ref="AR21">_xll.FDS($B21,"FF_ASSETS(ANN_R,1/1/2019,12/31/2019)")</f>
        <v>46606064</v>
      </c>
      <c r="AS21" cm="1">
        <f t="array" ref="AS21">_xll.FDS($B21,"FF_ASSETS(ANN_R,1/1/2020,12/31/2020)")</f>
        <v>48497676</v>
      </c>
      <c r="AT21" s="1" cm="1">
        <f t="array" ref="AT21">_xll.FDS($B21,"FF_TAX_CF(ANN_R,1/1/2016,12/31/2016,FY,,USD)")</f>
        <v>843.045783952286</v>
      </c>
      <c r="AU21" s="1" cm="1">
        <f t="array" ref="AU21">_xll.FDS($B21,"FF_TAX_CF(ANN_R,1/1/2017,12/31/2017,FY,,USD)")</f>
        <v>796.58631657587796</v>
      </c>
      <c r="AV21" s="1" cm="1">
        <f t="array" ref="AV21">_xll.FDS($B21,"FF_TAX_CF(ANN_R,1/1/2018,12/31/2018,FY,,USD)")</f>
        <v>547.62482230324497</v>
      </c>
      <c r="AW21" s="1" cm="1">
        <f t="array" ref="AW21">_xll.FDS($B21,"FF_TAX_CF(ANN_R,1/1/2019,12/31/2019,FY,,USD)")</f>
        <v>696.58543294476101</v>
      </c>
      <c r="AX21" s="1" cm="1">
        <f t="array" ref="AX21">_xll.FDS($B21,"FF_TAX_CF(ANN_R,1/1/2020,12/31/2020,FY,,USD)")</f>
        <v>428.62802459480002</v>
      </c>
      <c r="AY21" t="s">
        <v>51</v>
      </c>
      <c r="AZ21" t="s">
        <v>51</v>
      </c>
      <c r="BA21" t="s">
        <v>51</v>
      </c>
      <c r="BB21" t="s">
        <v>51</v>
      </c>
      <c r="BC21" t="s">
        <v>131</v>
      </c>
      <c r="BD21" t="s">
        <v>38</v>
      </c>
      <c r="BE21" t="s">
        <v>39</v>
      </c>
      <c r="BF21">
        <v>1</v>
      </c>
      <c r="BG21">
        <v>250545655226377</v>
      </c>
      <c r="BH21">
        <v>1</v>
      </c>
      <c r="BI21">
        <v>14</v>
      </c>
    </row>
    <row r="22" spans="1:61" x14ac:dyDescent="0.25">
      <c r="A22">
        <v>21</v>
      </c>
      <c r="B22" t="s">
        <v>132</v>
      </c>
      <c r="C22" t="s">
        <v>133</v>
      </c>
      <c r="D22" t="s">
        <v>67</v>
      </c>
      <c r="E22" t="s">
        <v>30</v>
      </c>
      <c r="F22">
        <v>124</v>
      </c>
      <c r="G22" t="s">
        <v>50</v>
      </c>
      <c r="H22">
        <v>1</v>
      </c>
      <c r="I22">
        <v>1</v>
      </c>
      <c r="J22">
        <v>0</v>
      </c>
      <c r="K22">
        <v>1</v>
      </c>
      <c r="L22">
        <v>1</v>
      </c>
      <c r="M22">
        <v>0</v>
      </c>
      <c r="O22" s="1" cm="1">
        <f t="array" ref="O22">_xll.FDS(B22,"FF_TAX_RATE(ANN_R,1/1/2010,12/31/2010)")</f>
        <v>18.912063176477499</v>
      </c>
      <c r="P22" s="1" cm="1">
        <f t="array" ref="P22">_xll.FDS(B22,"FF_TAX_RATE(ANN_R,1/1/2011,12/31/2011)")</f>
        <v>19.7239385279501</v>
      </c>
      <c r="Q22" s="1" cm="1">
        <f t="array" ref="Q22">_xll.FDS(B22,"FF_TAX_RATE(ANN_R,1/1/2012,12/31/2012)")</f>
        <v>22.959273299061</v>
      </c>
      <c r="R22" s="1" cm="1">
        <f t="array" ref="R22">_xll.FDS(B22,"FF_TAX_RATE(ANN_R,1/1/2013,12/31/2013)")</f>
        <v>19.6834381395104</v>
      </c>
      <c r="S22" s="1" cm="1">
        <f t="array" ref="S22">_xll.FDS(B22,"FF_TAX_RATE(ANN_R,1/1/2014,12/31/2014)")</f>
        <v>22.962274467308202</v>
      </c>
      <c r="T22" s="1" cm="1">
        <f t="array" ref="T22">_xll.FDS(B22,"FF_TAX_RATE(ANN_R,1/1/2015,12/31/2015)")</f>
        <v>24.8106465937793</v>
      </c>
      <c r="U22" s="1" cm="1">
        <f t="array" ref="U22">_xll.FDS(B22,"FF_TAX_RATE(ANN_R,1/1/2016,12/31/2016)")</f>
        <v>26.610297949010398</v>
      </c>
      <c r="V22" s="1" cm="1">
        <f t="array" ref="V22">_xll.FDS(B22,"FF_TAX_RATE(ANN_R,1/1/2017,12/31/2017)")</f>
        <v>23.1951804561937</v>
      </c>
      <c r="W22" s="1" cm="1">
        <f t="array" ref="W22">_xll.FDS(B22,"FF_TAX_RATE(ANN_R,1/1/2018,12/31/2018)")</f>
        <v>25.772552331938599</v>
      </c>
      <c r="X22" s="1" cm="1">
        <f t="array" ref="X22">_xll.FDS(B22,"FF_TAX_RATE(ANN_R,1/1/2019,12/31/2019)")</f>
        <v>23.769359139281601</v>
      </c>
      <c r="Y22" s="1" cm="1">
        <f t="array" ref="Y22">_xll.FDS(B22,"FF_TAX_RATE(ANN_R,1/1/2020,12/31/2020)")</f>
        <v>22.0885767035697</v>
      </c>
      <c r="Z22" cm="1">
        <f t="array" ref="Z22">_xll.FDS($B22,"FF_PTX_INC(ANN_R,1/1/2016,12/31/2016)")</f>
        <v>25655.128000000001</v>
      </c>
      <c r="AA22" cm="1">
        <f t="array" ref="AA22">_xll.FDS($B22,"FF_PTX_INC(ANN_R,1/1/2017,12/31/2017)")</f>
        <v>71232.634000000005</v>
      </c>
      <c r="AB22" cm="1">
        <f t="array" ref="AB22">_xll.FDS($B22,"FF_PTX_INC(ANN_R,1/1/2018,12/31/2018)")</f>
        <v>32449.161</v>
      </c>
      <c r="AC22" cm="1">
        <f t="array" ref="AC22">_xll.FDS($B22,"FF_PTX_INC(ANN_R,1/1/2019,12/31/2019)")</f>
        <v>33293.771000000001</v>
      </c>
      <c r="AD22" cm="1">
        <f t="array" ref="AD22">_xll.FDS($B22,"FF_PTX_INC(ANN_R,1/1/2020,12/31/2020)")</f>
        <v>34576.044000000002</v>
      </c>
      <c r="AE22" cm="1">
        <f t="array" ref="AE22">_xll.FDS($B22,"FF_MKT_VAL(ANN_R,1/1/2016,12/31/2016)")</f>
        <v>303419.60100000002</v>
      </c>
      <c r="AF22" cm="1">
        <f t="array" ref="AF22">_xll.FDS($B22,"FF_MKT_VAL(ANN_R,1/1/2017,12/31/2017)")</f>
        <v>375012.99</v>
      </c>
      <c r="AG22" cm="1">
        <f t="array" ref="AG22">_xll.FDS($B22,"FF_MKT_VAL(ANN_R,1/1/2018,12/31/2018)")</f>
        <v>396604.647</v>
      </c>
      <c r="AH22" cm="1">
        <f t="array" ref="AH22">_xll.FDS($B22,"FF_MKT_VAL(ANN_R,1/1/2019,12/31/2019)")</f>
        <v>421605.51299999998</v>
      </c>
      <c r="AI22" cm="1">
        <f t="array" ref="AI22">_xll.FDS($B22,"FF_MKT_VAL(ANN_R,1/1/2020,12/31/2020)")</f>
        <v>383536.01250000001</v>
      </c>
      <c r="AJ22" cm="1">
        <f t="array" ref="AJ22">_xll.FDS($B22,"FF_SHLDRS_EQ(ANN_R,1/1/2016,12/31/2016)")</f>
        <v>94405.846999999994</v>
      </c>
      <c r="AK22" cm="1">
        <f t="array" ref="AK22">_xll.FDS($B22,"FF_SHLDRS_EQ(ANN_R,1/1/2017,12/31/2017)")</f>
        <v>120075.277</v>
      </c>
      <c r="AL22" cm="1">
        <f t="array" ref="AL22">_xll.FDS($B22,"FF_SHLDRS_EQ(ANN_R,1/1/2018,12/31/2018)")</f>
        <v>106354.51300000001</v>
      </c>
      <c r="AM22" cm="1">
        <f t="array" ref="AM22">_xll.FDS($B22,"FF_SHLDRS_EQ(ANN_R,1/1/2019,12/31/2019)")</f>
        <v>108416.344</v>
      </c>
      <c r="AN22" cm="1">
        <f t="array" ref="AN22">_xll.FDS($B22,"FF_SHLDRS_EQ(ANN_R,1/1/2020,12/31/2020)")</f>
        <v>114444.019</v>
      </c>
      <c r="AO22" cm="1">
        <f t="array" ref="AO22">_xll.FDS($B22,"FF_ASSETS(ANN_R,1/1/2016,12/31/2016)")</f>
        <v>378585.46500000003</v>
      </c>
      <c r="AP22" cm="1">
        <f t="array" ref="AP22">_xll.FDS($B22,"FF_ASSETS(ANN_R,1/1/2017,12/31/2017)")</f>
        <v>414655.45400000003</v>
      </c>
      <c r="AQ22" cm="1">
        <f t="array" ref="AQ22">_xll.FDS($B22,"FF_ASSETS(ANN_R,1/1/2018,12/31/2018)")</f>
        <v>407150.08600000001</v>
      </c>
      <c r="AR22" cm="1">
        <f t="array" ref="AR22">_xll.FDS($B22,"FF_ASSETS(ANN_R,1/1/2019,12/31/2019)")</f>
        <v>477455.27299999999</v>
      </c>
      <c r="AS22" cm="1">
        <f t="array" ref="AS22">_xll.FDS($B22,"FF_ASSETS(ANN_R,1/1/2020,12/31/2020)")</f>
        <v>495338.49200000003</v>
      </c>
      <c r="AT22" s="1" cm="1">
        <f t="array" ref="AT22">_xll.FDS($B22,"FF_TAX_CF(ANN_R,1/1/2016,12/31/2016,FY,,USD)")</f>
        <v>160.031606747322</v>
      </c>
      <c r="AU22" s="1" cm="1">
        <f t="array" ref="AU22">_xll.FDS($B22,"FF_TAX_CF(ANN_R,1/1/2017,12/31/2017,FY,,USD)")</f>
        <v>215.95251958981899</v>
      </c>
      <c r="AV22" s="1" cm="1">
        <f t="array" ref="AV22">_xll.FDS($B22,"FF_TAX_CF(ANN_R,1/1/2018,12/31/2018,FY,,USD)")</f>
        <v>399.04948104069399</v>
      </c>
      <c r="AW22" s="1" cm="1">
        <f t="array" ref="AW22">_xll.FDS($B22,"FF_TAX_CF(ANN_R,1/1/2019,12/31/2019,FY,,USD)")</f>
        <v>280.11420661859199</v>
      </c>
      <c r="AX22" s="1" cm="1">
        <f t="array" ref="AX22">_xll.FDS($B22,"FF_TAX_CF(ANN_R,1/1/2020,12/31/2020,FY,,USD)")</f>
        <v>249.231416448381</v>
      </c>
      <c r="AY22" t="s">
        <v>51</v>
      </c>
      <c r="AZ22" t="s">
        <v>51</v>
      </c>
      <c r="BA22" t="s">
        <v>51</v>
      </c>
      <c r="BB22" t="s">
        <v>51</v>
      </c>
      <c r="BC22" t="s">
        <v>134</v>
      </c>
      <c r="BD22" t="s">
        <v>38</v>
      </c>
      <c r="BE22" t="s">
        <v>39</v>
      </c>
      <c r="BF22">
        <v>1</v>
      </c>
      <c r="BG22">
        <v>29868963141839</v>
      </c>
      <c r="BH22">
        <v>1</v>
      </c>
      <c r="BI22">
        <v>15</v>
      </c>
    </row>
    <row r="23" spans="1:61" x14ac:dyDescent="0.25">
      <c r="A23">
        <v>22</v>
      </c>
      <c r="B23" t="s">
        <v>135</v>
      </c>
      <c r="C23" t="s">
        <v>136</v>
      </c>
      <c r="D23" t="s">
        <v>29</v>
      </c>
      <c r="E23" t="s">
        <v>30</v>
      </c>
      <c r="F23">
        <v>424</v>
      </c>
      <c r="G23" t="s">
        <v>83</v>
      </c>
      <c r="H23">
        <v>1</v>
      </c>
      <c r="I23">
        <v>0</v>
      </c>
      <c r="J23">
        <v>0</v>
      </c>
      <c r="K23">
        <v>1</v>
      </c>
      <c r="L23">
        <v>1</v>
      </c>
      <c r="M23">
        <v>0</v>
      </c>
      <c r="O23" s="1" cm="1">
        <f t="array" ref="O23">_xll.FDS(B23,"FF_TAX_RATE(ANN_R,1/1/2010,12/31/2010)")</f>
        <v>32.049984142541497</v>
      </c>
      <c r="P23" s="1" cm="1">
        <f t="array" ref="P23">_xll.FDS(B23,"FF_TAX_RATE(ANN_R,1/1/2011,12/31/2011)")</f>
        <v>29.102890925200001</v>
      </c>
      <c r="Q23" s="1" cm="1">
        <f t="array" ref="Q23">_xll.FDS(B23,"FF_TAX_RATE(ANN_R,1/1/2012,12/31/2012)")</f>
        <v>32.670630431725797</v>
      </c>
      <c r="R23" s="1" cm="1">
        <f t="array" ref="R23">_xll.FDS(B23,"FF_TAX_RATE(ANN_R,1/1/2013,12/31/2013)")</f>
        <v>13.718371516672899</v>
      </c>
      <c r="S23" s="1" cm="1">
        <f t="array" ref="S23">_xll.FDS(B23,"FF_TAX_RATE(ANN_R,1/1/2014,12/31/2014)")</f>
        <v>32.249028954926402</v>
      </c>
      <c r="T23" s="1" cm="1">
        <f t="array" ref="T23">_xll.FDS(B23,"FF_TAX_RATE(ANN_R,1/1/2015,12/31/2015)")</f>
        <v>33.707786221997203</v>
      </c>
      <c r="U23" s="1" cm="1">
        <f t="array" ref="U23">_xll.FDS(B23,"FF_TAX_RATE(ANN_R,1/1/2016,12/31/2016)")</f>
        <v>22.960098758378599</v>
      </c>
      <c r="V23" s="1" cm="1">
        <f t="array" ref="V23">_xll.FDS(B23,"FF_TAX_RATE(ANN_R,1/1/2017,12/31/2017)")</f>
        <v>17.4563593568909</v>
      </c>
      <c r="W23" s="1" cm="1">
        <f t="array" ref="W23">_xll.FDS(B23,"FF_TAX_RATE(ANN_R,1/1/2018,12/31/2018)")</f>
        <v>24.396807503269201</v>
      </c>
      <c r="X23" s="1" cm="1">
        <f t="array" ref="X23">_xll.FDS(B23,"FF_TAX_RATE(ANN_R,1/1/2019,12/31/2019)")</f>
        <v>29.497169313417199</v>
      </c>
      <c r="Y23" s="1" cm="1">
        <f t="array" ref="Y23">_xll.FDS(B23,"FF_TAX_RATE(ANN_R,1/1/2020,12/31/2020)")</f>
        <v>18.869606119872302</v>
      </c>
      <c r="Z23" cm="1">
        <f t="array" ref="Z23">_xll.FDS($B23,"FF_PTX_INC(ANN_R,1/1/2016,12/31/2016)")</f>
        <v>980170</v>
      </c>
      <c r="AA23" cm="1">
        <f t="array" ref="AA23">_xll.FDS($B23,"FF_PTX_INC(ANN_R,1/1/2017,12/31/2017)")</f>
        <v>979305</v>
      </c>
      <c r="AB23" cm="1">
        <f t="array" ref="AB23">_xll.FDS($B23,"FF_PTX_INC(ANN_R,1/1/2018,12/31/2018)")</f>
        <v>1108850</v>
      </c>
      <c r="AC23" cm="1">
        <f t="array" ref="AC23">_xll.FDS($B23,"FF_PTX_INC(ANN_R,1/1/2019,12/31/2019)")</f>
        <v>1123579</v>
      </c>
      <c r="AD23" cm="1">
        <f t="array" ref="AD23">_xll.FDS($B23,"FF_PTX_INC(ANN_R,1/1/2020,12/31/2020)")</f>
        <v>888646</v>
      </c>
      <c r="AE23" cm="1">
        <f t="array" ref="AE23">_xll.FDS($B23,"FF_MKT_VAL(ANN_R,1/1/2016,12/31/2016)")</f>
        <v>4664970.8231159998</v>
      </c>
      <c r="AF23" cm="1">
        <f t="array" ref="AF23">_xll.FDS($B23,"FF_MKT_VAL(ANN_R,1/1/2017,12/31/2017)")</f>
        <v>5703558.1713899998</v>
      </c>
      <c r="AG23" cm="1">
        <f t="array" ref="AG23">_xll.FDS($B23,"FF_MKT_VAL(ANN_R,1/1/2018,12/31/2018)")</f>
        <v>6288269.4452759996</v>
      </c>
      <c r="AH23" cm="1">
        <f t="array" ref="AH23">_xll.FDS($B23,"FF_MKT_VAL(ANN_R,1/1/2019,12/31/2019)")</f>
        <v>5409347.5457520001</v>
      </c>
      <c r="AI23" cm="1">
        <f t="array" ref="AI23">_xll.FDS($B23,"FF_MKT_VAL(ANN_R,1/1/2020,12/31/2020)")</f>
        <v>3592268.0435990002</v>
      </c>
      <c r="AJ23" cm="1">
        <f t="array" ref="AJ23">_xll.FDS($B23,"FF_SHLDRS_EQ(ANN_R,1/1/2016,12/31/2016)")</f>
        <v>8916647</v>
      </c>
      <c r="AK23" cm="1">
        <f t="array" ref="AK23">_xll.FDS($B23,"FF_SHLDRS_EQ(ANN_R,1/1/2017,12/31/2017)")</f>
        <v>9735022</v>
      </c>
      <c r="AL23" cm="1">
        <f t="array" ref="AL23">_xll.FDS($B23,"FF_SHLDRS_EQ(ANN_R,1/1/2018,12/31/2018)")</f>
        <v>10393288</v>
      </c>
      <c r="AM23" cm="1">
        <f t="array" ref="AM23">_xll.FDS($B23,"FF_SHLDRS_EQ(ANN_R,1/1/2019,12/31/2019)")</f>
        <v>10773071</v>
      </c>
      <c r="AN23" cm="1">
        <f t="array" ref="AN23">_xll.FDS($B23,"FF_SHLDRS_EQ(ANN_R,1/1/2020,12/31/2020)")</f>
        <v>10722034</v>
      </c>
      <c r="AO23" cm="1">
        <f t="array" ref="AO23">_xll.FDS($B23,"FF_ASSETS(ANN_R,1/1/2016,12/31/2016)")</f>
        <v>186585842</v>
      </c>
      <c r="AP23" cm="1">
        <f t="array" ref="AP23">_xll.FDS($B23,"FF_ASSETS(ANN_R,1/1/2017,12/31/2017)")</f>
        <v>197791611</v>
      </c>
      <c r="AQ23" cm="1">
        <f t="array" ref="AQ23">_xll.FDS($B23,"FF_ASSETS(ANN_R,1/1/2018,12/31/2018)")</f>
        <v>199049128</v>
      </c>
      <c r="AR23" cm="1">
        <f t="array" ref="AR23">_xll.FDS($B23,"FF_ASSETS(ANN_R,1/1/2019,12/31/2019)")</f>
        <v>203659146</v>
      </c>
      <c r="AS23" cm="1">
        <f t="array" ref="AS23">_xll.FDS($B23,"FF_ASSETS(ANN_R,1/1/2020,12/31/2020)")</f>
        <v>219863518</v>
      </c>
      <c r="AT23" s="1" cm="1">
        <f t="array" ref="AT23">_xll.FDS($B23,"FF_TAX_CF(ANN_R,1/1/2016,12/31/2016,FY,,USD)")</f>
        <v>2456.40795898438</v>
      </c>
      <c r="AU23" s="1" cm="1">
        <f t="array" ref="AU23">_xll.FDS($B23,"FF_TAX_CF(ANN_R,1/1/2017,12/31/2017,FY,,USD)")</f>
        <v>3160.7341322526299</v>
      </c>
      <c r="AV23" s="1" cm="1">
        <f t="array" ref="AV23">_xll.FDS($B23,"FF_TAX_CF(ANN_R,1/1/2018,12/31/2018,FY,,USD)")</f>
        <v>931.82121345400799</v>
      </c>
      <c r="AW23" s="1" cm="1">
        <f t="array" ref="AW23">_xll.FDS($B23,"FF_TAX_CF(ANN_R,1/1/2019,12/31/2019,FY,,USD)")</f>
        <v>2554.1805436927798</v>
      </c>
      <c r="AX23" s="1" cm="1">
        <f t="array" ref="AX23">_xll.FDS($B23,"FF_TAX_CF(ANN_R,1/1/2020,12/31/2020,FY,,USD)")</f>
        <v>2607.8085161447498</v>
      </c>
      <c r="AY23" t="s">
        <v>51</v>
      </c>
      <c r="AZ23" t="s">
        <v>51</v>
      </c>
      <c r="BA23" t="s">
        <v>51</v>
      </c>
      <c r="BB23" t="s">
        <v>51</v>
      </c>
      <c r="BC23" t="s">
        <v>72</v>
      </c>
      <c r="BD23" t="s">
        <v>38</v>
      </c>
      <c r="BE23" t="s">
        <v>39</v>
      </c>
      <c r="BF23">
        <v>1</v>
      </c>
      <c r="BG23">
        <v>116247614926271</v>
      </c>
      <c r="BH23">
        <v>1</v>
      </c>
      <c r="BI23">
        <v>16</v>
      </c>
    </row>
    <row r="24" spans="1:61" x14ac:dyDescent="0.25">
      <c r="A24">
        <v>23</v>
      </c>
      <c r="B24" t="s">
        <v>137</v>
      </c>
      <c r="C24" t="s">
        <v>138</v>
      </c>
      <c r="D24" t="s">
        <v>29</v>
      </c>
      <c r="E24" t="s">
        <v>30</v>
      </c>
      <c r="F24">
        <v>173</v>
      </c>
      <c r="G24" t="s">
        <v>75</v>
      </c>
      <c r="H24">
        <v>1</v>
      </c>
      <c r="I24">
        <v>0</v>
      </c>
      <c r="J24">
        <v>0</v>
      </c>
      <c r="K24">
        <v>1</v>
      </c>
      <c r="L24">
        <v>0</v>
      </c>
      <c r="M24">
        <v>0</v>
      </c>
      <c r="O24" s="1" cm="1">
        <f t="array" ref="O24">_xll.FDS(B24,"FF_TAX_RATE(ANN_R,1/1/2010,12/31/2010)")</f>
        <v>30.799985592335101</v>
      </c>
      <c r="P24" s="1" cm="1">
        <f t="array" ref="P24">_xll.FDS(B24,"FF_TAX_RATE(ANN_R,1/1/2011,12/31/2011)")</f>
        <v>32.5224158348841</v>
      </c>
      <c r="Q24" s="1" cm="1">
        <f t="array" ref="Q24">_xll.FDS(B24,"FF_TAX_RATE(ANN_R,1/1/2012,12/31/2012)")</f>
        <v>28.406580554617001</v>
      </c>
      <c r="R24" s="1" cm="1">
        <f t="array" ref="R24">_xll.FDS(B24,"FF_TAX_RATE(ANN_R,1/1/2013,12/31/2013)")</f>
        <v>22.325416832515099</v>
      </c>
      <c r="S24" s="1" cm="1">
        <f t="array" ref="S24">_xll.FDS(B24,"FF_TAX_RATE(ANN_R,1/1/2014,12/31/2014)")</f>
        <v>25.409537146441401</v>
      </c>
      <c r="T24" s="1" cm="1">
        <f t="array" ref="T24">_xll.FDS(B24,"FF_TAX_RATE(ANN_R,1/1/2015,12/31/2015)")</f>
        <v>24.080917140608999</v>
      </c>
      <c r="U24" s="1" cm="1">
        <f t="array" ref="U24">_xll.FDS(B24,"FF_TAX_RATE(ANN_R,1/1/2016,12/31/2016)")</f>
        <v>25.595742814537601</v>
      </c>
      <c r="V24" s="1" cm="1">
        <f t="array" ref="V24">_xll.FDS(B24,"FF_TAX_RATE(ANN_R,1/1/2017,12/31/2017)")</f>
        <v>29.503509704378398</v>
      </c>
      <c r="W24" s="1" cm="1">
        <f t="array" ref="W24">_xll.FDS(B24,"FF_TAX_RATE(ANN_R,1/1/2018,12/31/2018)")</f>
        <v>24.268504998315201</v>
      </c>
      <c r="X24" s="1" cm="1">
        <f t="array" ref="X24">_xll.FDS(B24,"FF_TAX_RATE(ANN_R,1/1/2019,12/31/2019)")</f>
        <v>27.362626588040801</v>
      </c>
      <c r="Y24" s="1" cm="1">
        <f t="array" ref="Y24">_xll.FDS(B24,"FF_TAX_RATE(ANN_R,1/1/2020,12/31/2020)")</f>
        <v>25.104928082999301</v>
      </c>
      <c r="Z24" cm="1">
        <f t="array" ref="Z24">_xll.FDS($B24,"FF_PTX_INC(ANN_R,1/1/2016,12/31/2016)")</f>
        <v>68402</v>
      </c>
      <c r="AA24" cm="1">
        <f t="array" ref="AA24">_xll.FDS($B24,"FF_PTX_INC(ANN_R,1/1/2017,12/31/2017)")</f>
        <v>54563</v>
      </c>
      <c r="AB24" cm="1">
        <f t="array" ref="AB24">_xll.FDS($B24,"FF_PTX_INC(ANN_R,1/1/2018,12/31/2018)")</f>
        <v>71224</v>
      </c>
      <c r="AC24" cm="1">
        <f t="array" ref="AC24">_xll.FDS($B24,"FF_PTX_INC(ANN_R,1/1/2019,12/31/2019)")</f>
        <v>71393</v>
      </c>
      <c r="AD24" cm="1">
        <f t="array" ref="AD24">_xll.FDS($B24,"FF_PTX_INC(ANN_R,1/1/2020,12/31/2020)")</f>
        <v>84820</v>
      </c>
      <c r="AE24" cm="1">
        <f t="array" ref="AE24">_xll.FDS($B24,"FF_MKT_VAL(ANN_R,1/1/2016,12/31/2016)")</f>
        <v>1700174.8173199999</v>
      </c>
      <c r="AF24" cm="1">
        <f t="array" ref="AF24">_xll.FDS($B24,"FF_MKT_VAL(ANN_R,1/1/2017,12/31/2017)")</f>
        <v>1469338.1754000001</v>
      </c>
      <c r="AG24" cm="1">
        <f t="array" ref="AG24">_xll.FDS($B24,"FF_MKT_VAL(ANN_R,1/1/2018,12/31/2018)")</f>
        <v>1438735.04</v>
      </c>
      <c r="AH24" cm="1">
        <f t="array" ref="AH24">_xll.FDS($B24,"FF_MKT_VAL(ANN_R,1/1/2019,12/31/2019)")</f>
        <v>1647291.9365600001</v>
      </c>
      <c r="AI24" cm="1">
        <f t="array" ref="AI24">_xll.FDS($B24,"FF_MKT_VAL(ANN_R,1/1/2020,12/31/2020)")</f>
        <v>2232675.6704850001</v>
      </c>
      <c r="AJ24" cm="1">
        <f t="array" ref="AJ24">_xll.FDS($B24,"FF_SHLDRS_EQ(ANN_R,1/1/2016,12/31/2016)")</f>
        <v>390627</v>
      </c>
      <c r="AK24" cm="1">
        <f t="array" ref="AK24">_xll.FDS($B24,"FF_SHLDRS_EQ(ANN_R,1/1/2017,12/31/2017)")</f>
        <v>430313</v>
      </c>
      <c r="AL24" cm="1">
        <f t="array" ref="AL24">_xll.FDS($B24,"FF_SHLDRS_EQ(ANN_R,1/1/2018,12/31/2018)")</f>
        <v>453318</v>
      </c>
      <c r="AM24" cm="1">
        <f t="array" ref="AM24">_xll.FDS($B24,"FF_SHLDRS_EQ(ANN_R,1/1/2019,12/31/2019)")</f>
        <v>489085</v>
      </c>
      <c r="AN24" cm="1">
        <f t="array" ref="AN24">_xll.FDS($B24,"FF_SHLDRS_EQ(ANN_R,1/1/2020,12/31/2020)")</f>
        <v>529287</v>
      </c>
      <c r="AO24" cm="1">
        <f t="array" ref="AO24">_xll.FDS($B24,"FF_ASSETS(ANN_R,1/1/2016,12/31/2016)")</f>
        <v>443954</v>
      </c>
      <c r="AP24" cm="1">
        <f t="array" ref="AP24">_xll.FDS($B24,"FF_ASSETS(ANN_R,1/1/2017,12/31/2017)")</f>
        <v>488770</v>
      </c>
      <c r="AQ24" cm="1">
        <f t="array" ref="AQ24">_xll.FDS($B24,"FF_ASSETS(ANN_R,1/1/2018,12/31/2018)")</f>
        <v>503845</v>
      </c>
      <c r="AR24" cm="1">
        <f t="array" ref="AR24">_xll.FDS($B24,"FF_ASSETS(ANN_R,1/1/2019,12/31/2019)")</f>
        <v>538769</v>
      </c>
      <c r="AS24" cm="1">
        <f t="array" ref="AS24">_xll.FDS($B24,"FF_ASSETS(ANN_R,1/1/2020,12/31/2020)")</f>
        <v>590420</v>
      </c>
      <c r="AT24" s="1" cm="1">
        <f t="array" ref="AT24">_xll.FDS($B24,"FF_TAX_CF(ANN_R,1/1/2016,12/31/2016,FY,,USD)")</f>
        <v>217.589171173051</v>
      </c>
      <c r="AU24" s="1" cm="1">
        <f t="array" ref="AU24">_xll.FDS($B24,"FF_TAX_CF(ANN_R,1/1/2017,12/31/2017,FY,,USD)")</f>
        <v>140.68031013011901</v>
      </c>
      <c r="AV24" s="1" cm="1">
        <f t="array" ref="AV24">_xll.FDS($B24,"FF_TAX_CF(ANN_R,1/1/2018,12/31/2018,FY,,USD)")</f>
        <v>169.10108807683</v>
      </c>
      <c r="AW24" s="1" cm="1">
        <f t="array" ref="AW24">_xll.FDS($B24,"FF_TAX_CF(ANN_R,1/1/2019,12/31/2019,FY,,USD)")</f>
        <v>162.185740843415</v>
      </c>
      <c r="AX24" s="1" cm="1">
        <f t="array" ref="AX24">_xll.FDS($B24,"FF_TAX_CF(ANN_R,1/1/2020,12/31/2020,FY,,USD)")</f>
        <v>157.64010337833301</v>
      </c>
      <c r="AY24" t="s">
        <v>51</v>
      </c>
      <c r="AZ24" t="s">
        <v>51</v>
      </c>
      <c r="BA24" t="s">
        <v>51</v>
      </c>
      <c r="BB24" t="s">
        <v>51</v>
      </c>
      <c r="BC24" t="s">
        <v>139</v>
      </c>
      <c r="BD24" t="s">
        <v>38</v>
      </c>
      <c r="BE24" t="s">
        <v>39</v>
      </c>
      <c r="BF24">
        <v>1</v>
      </c>
      <c r="BG24">
        <v>582310083218572</v>
      </c>
      <c r="BH24">
        <v>1</v>
      </c>
      <c r="BI24">
        <v>17</v>
      </c>
    </row>
    <row r="25" spans="1:61" x14ac:dyDescent="0.25">
      <c r="A25">
        <v>24</v>
      </c>
      <c r="B25" t="s">
        <v>140</v>
      </c>
      <c r="C25" t="s">
        <v>141</v>
      </c>
      <c r="D25" t="s">
        <v>29</v>
      </c>
      <c r="E25" t="s">
        <v>30</v>
      </c>
      <c r="F25">
        <v>534</v>
      </c>
      <c r="G25" t="s">
        <v>142</v>
      </c>
      <c r="H25">
        <v>1</v>
      </c>
      <c r="I25">
        <v>1</v>
      </c>
      <c r="J25">
        <v>0</v>
      </c>
      <c r="K25">
        <v>1</v>
      </c>
      <c r="L25">
        <v>1</v>
      </c>
      <c r="N25" t="s">
        <v>1394</v>
      </c>
      <c r="O25" s="1" cm="1">
        <f t="array" ref="O25">_xll.FDS(B25,"FF_TAX_RATE(ANN_R,1/1/2010,12/31/2010)")</f>
        <v>46.390341157041803</v>
      </c>
      <c r="P25" s="1" cm="1">
        <f t="array" ref="P25">_xll.FDS(B25,"FF_TAX_RATE(ANN_R,1/1/2011,12/31/2011)")</f>
        <v>40.019812315590997</v>
      </c>
      <c r="Q25" s="1" cm="1">
        <f t="array" ref="Q25">_xll.FDS(B25,"FF_TAX_RATE(ANN_R,1/1/2012,12/31/2012)")</f>
        <v>39.683118567144803</v>
      </c>
      <c r="R25" s="1" cm="1">
        <f t="array" ref="R25">_xll.FDS(B25,"FF_TAX_RATE(ANN_R,1/1/2013,12/31/2013)")</f>
        <v>30.987850923381199</v>
      </c>
      <c r="S25" s="1" cm="1">
        <f t="array" ref="S25">_xll.FDS(B25,"FF_TAX_RATE(ANN_R,1/1/2014,12/31/2014)")</f>
        <v>41.4364804015649</v>
      </c>
      <c r="T25" s="1" cm="1">
        <f t="array" ref="T25">_xll.FDS(B25,"FF_TAX_RATE(ANN_R,1/1/2015,12/31/2015)")</f>
        <v>35.029002191768697</v>
      </c>
      <c r="U25" s="1" cm="1">
        <f t="array" ref="U25">_xll.FDS(B25,"FF_TAX_RATE(ANN_R,1/1/2016,12/31/2016)")</f>
        <v>40.074470560856398</v>
      </c>
      <c r="V25" s="1" cm="1">
        <f t="array" ref="V25">_xll.FDS(B25,"FF_TAX_RATE(ANN_R,1/1/2017,12/31/2017)")</f>
        <v>33.344708838767701</v>
      </c>
      <c r="W25" s="1" cm="1">
        <f t="array" ref="W25">_xll.FDS(B25,"FF_TAX_RATE(ANN_R,1/1/2018,12/31/2018)")</f>
        <v>30.206281574761601</v>
      </c>
      <c r="X25" s="1" cm="1">
        <f t="array" ref="X25">_xll.FDS(B25,"FF_TAX_RATE(ANN_R,1/1/2019,12/31/2019)")</f>
        <v>29.471532638534001</v>
      </c>
      <c r="Y25" s="1" cm="1">
        <f t="array" ref="Y25">_xll.FDS(B25,"FF_TAX_RATE(ANN_R,1/1/2020,12/31/2020)")</f>
        <v>40.865321715466898</v>
      </c>
      <c r="Z25" cm="1">
        <f t="array" ref="Z25">_xll.FDS($B25,"FF_PTX_INC(ANN_R,1/1/2016,12/31/2016)")</f>
        <v>90237</v>
      </c>
      <c r="AA25" cm="1">
        <f t="array" ref="AA25">_xll.FDS($B25,"FF_PTX_INC(ANN_R,1/1/2017,12/31/2017)")</f>
        <v>193398</v>
      </c>
      <c r="AB25" cm="1">
        <f t="array" ref="AB25">_xll.FDS($B25,"FF_PTX_INC(ANN_R,1/1/2018,12/31/2018)")</f>
        <v>242678</v>
      </c>
      <c r="AC25" cm="1">
        <f t="array" ref="AC25">_xll.FDS($B25,"FF_PTX_INC(ANN_R,1/1/2019,12/31/2019)")</f>
        <v>252447</v>
      </c>
      <c r="AD25" cm="1">
        <f t="array" ref="AD25">_xll.FDS($B25,"FF_PTX_INC(ANN_R,1/1/2020,12/31/2020)")</f>
        <v>152868</v>
      </c>
      <c r="AE25" cm="1">
        <f t="array" ref="AE25">_xll.FDS($B25,"FF_MKT_VAL(ANN_R,1/1/2016,12/31/2016)")</f>
        <v>3705377.32002</v>
      </c>
      <c r="AF25" cm="1">
        <f t="array" ref="AF25">_xll.FDS($B25,"FF_MKT_VAL(ANN_R,1/1/2017,12/31/2017)")</f>
        <v>3209436.2282400001</v>
      </c>
      <c r="AG25" cm="1">
        <f t="array" ref="AG25">_xll.FDS($B25,"FF_MKT_VAL(ANN_R,1/1/2018,12/31/2018)")</f>
        <v>5285645.0090399999</v>
      </c>
      <c r="AH25" cm="1">
        <f t="array" ref="AH25">_xll.FDS($B25,"FF_MKT_VAL(ANN_R,1/1/2019,12/31/2019)")</f>
        <v>6352322.3864000002</v>
      </c>
      <c r="AI25" cm="1">
        <f t="array" ref="AI25">_xll.FDS($B25,"FF_MKT_VAL(ANN_R,1/1/2020,12/31/2020)")</f>
        <v>6460922.3610399999</v>
      </c>
      <c r="AJ25" cm="1">
        <f t="array" ref="AJ25">_xll.FDS($B25,"FF_SHLDRS_EQ(ANN_R,1/1/2016,12/31/2016)")</f>
        <v>574501</v>
      </c>
      <c r="AK25" cm="1">
        <f t="array" ref="AK25">_xll.FDS($B25,"FF_SHLDRS_EQ(ANN_R,1/1/2017,12/31/2017)")</f>
        <v>731770</v>
      </c>
      <c r="AL25" cm="1">
        <f t="array" ref="AL25">_xll.FDS($B25,"FF_SHLDRS_EQ(ANN_R,1/1/2018,12/31/2018)")</f>
        <v>862936</v>
      </c>
      <c r="AM25" cm="1">
        <f t="array" ref="AM25">_xll.FDS($B25,"FF_SHLDRS_EQ(ANN_R,1/1/2019,12/31/2019)")</f>
        <v>938621</v>
      </c>
      <c r="AN25" cm="1">
        <f t="array" ref="AN25">_xll.FDS($B25,"FF_SHLDRS_EQ(ANN_R,1/1/2020,12/31/2020)")</f>
        <v>956562</v>
      </c>
      <c r="AO25" cm="1">
        <f t="array" ref="AO25">_xll.FDS($B25,"FF_ASSETS(ANN_R,1/1/2016,12/31/2016)")</f>
        <v>1238119</v>
      </c>
      <c r="AP25" cm="1">
        <f t="array" ref="AP25">_xll.FDS($B25,"FF_ASSETS(ANN_R,1/1/2017,12/31/2017)")</f>
        <v>1388486</v>
      </c>
      <c r="AQ25" cm="1">
        <f t="array" ref="AQ25">_xll.FDS($B25,"FF_ASSETS(ANN_R,1/1/2018,12/31/2018)")</f>
        <v>1953466</v>
      </c>
      <c r="AR25" cm="1">
        <f t="array" ref="AR25">_xll.FDS($B25,"FF_ASSETS(ANN_R,1/1/2019,12/31/2019)")</f>
        <v>2010558</v>
      </c>
      <c r="AS25" cm="1">
        <f t="array" ref="AS25">_xll.FDS($B25,"FF_ASSETS(ANN_R,1/1/2020,12/31/2020)")</f>
        <v>2411990</v>
      </c>
      <c r="AT25" s="1" cm="1">
        <f t="array" ref="AT25">_xll.FDS($B25,"FF_TAX_CF(ANN_R,1/1/2016,12/31/2016,FY,,USD)")</f>
        <v>622.95254461932905</v>
      </c>
      <c r="AU25" s="1" cm="1">
        <f t="array" ref="AU25">_xll.FDS($B25,"FF_TAX_CF(ANN_R,1/1/2017,12/31/2017,FY,,USD)")</f>
        <v>-1318.2501367321199</v>
      </c>
      <c r="AV25" s="1" cm="1">
        <f t="array" ref="AV25">_xll.FDS($B25,"FF_TAX_CF(ANN_R,1/1/2018,12/31/2018,FY,,USD)")</f>
        <v>777.72212787810702</v>
      </c>
      <c r="AW25" s="1" cm="1">
        <f t="array" ref="AW25">_xll.FDS($B25,"FF_TAX_CF(ANN_R,1/1/2019,12/31/2019,FY,,USD)")</f>
        <v>659.15754283778404</v>
      </c>
      <c r="AX25" s="1" cm="1">
        <f t="array" ref="AX25">_xll.FDS($B25,"FF_TAX_CF(ANN_R,1/1/2020,12/31/2020,FY,,USD)")</f>
        <v>691.11302854679502</v>
      </c>
      <c r="AY25" t="s">
        <v>143</v>
      </c>
      <c r="AZ25" t="s">
        <v>144</v>
      </c>
      <c r="BA25" t="s">
        <v>145</v>
      </c>
      <c r="BB25" t="s">
        <v>146</v>
      </c>
      <c r="BC25" t="s">
        <v>147</v>
      </c>
      <c r="BD25" t="s">
        <v>38</v>
      </c>
      <c r="BE25" t="s">
        <v>39</v>
      </c>
      <c r="BF25">
        <v>1</v>
      </c>
      <c r="BG25">
        <v>907837704132122</v>
      </c>
      <c r="BH25">
        <v>1</v>
      </c>
      <c r="BI25">
        <v>18</v>
      </c>
    </row>
    <row r="26" spans="1:61" x14ac:dyDescent="0.25">
      <c r="A26">
        <v>25</v>
      </c>
      <c r="B26" t="s">
        <v>148</v>
      </c>
      <c r="C26" t="s">
        <v>149</v>
      </c>
      <c r="D26" t="s">
        <v>29</v>
      </c>
      <c r="E26" t="s">
        <v>30</v>
      </c>
      <c r="F26">
        <v>358</v>
      </c>
      <c r="G26" t="s">
        <v>93</v>
      </c>
      <c r="H26">
        <v>1</v>
      </c>
      <c r="I26">
        <v>1</v>
      </c>
      <c r="J26">
        <v>0</v>
      </c>
      <c r="K26">
        <v>1</v>
      </c>
      <c r="L26">
        <v>1</v>
      </c>
      <c r="M26">
        <v>1</v>
      </c>
      <c r="O26" s="1" cm="1">
        <f t="array" ref="O26">_xll.FDS(B26,"FF_TAX_RATE(ANN_R,1/1/2010,12/31/2010)")</f>
        <v>40.098481656177398</v>
      </c>
      <c r="P26" s="1" cm="1">
        <f t="array" ref="P26">_xll.FDS(B26,"FF_TAX_RATE(ANN_R,1/1/2011,12/31/2011)")</f>
        <v>37.185310791563502</v>
      </c>
      <c r="Q26" s="1" cm="1">
        <f t="array" ref="Q26">_xll.FDS(B26,"FF_TAX_RATE(ANN_R,1/1/2012,12/31/2012)")</f>
        <v>36.860361243654303</v>
      </c>
      <c r="R26" s="1" cm="1">
        <f t="array" ref="R26">_xll.FDS(B26,"FF_TAX_RATE(ANN_R,1/1/2013,12/31/2013)")</f>
        <v>22.3844996679662</v>
      </c>
      <c r="S26" s="1" cm="1">
        <f t="array" ref="S26">_xll.FDS(B26,"FF_TAX_RATE(ANN_R,1/1/2014,12/31/2014)")</f>
        <v>27.369847768791999</v>
      </c>
      <c r="T26" s="1" cm="1">
        <f t="array" ref="T26">_xll.FDS(B26,"FF_TAX_RATE(ANN_R,1/1/2015,12/31/2015)")</f>
        <v>29.2891171731724</v>
      </c>
      <c r="U26" s="1" t="e" cm="1">
        <f t="array" ref="U26">_xll.FDS(B26,"FF_TAX_RATE(ANN_R,1/1/2016,12/31/2016)")</f>
        <v>#N/A</v>
      </c>
      <c r="V26" s="1" cm="1">
        <f t="array" ref="V26">_xll.FDS(B26,"FF_TAX_RATE(ANN_R,1/1/2017,12/31/2017)")</f>
        <v>20.179236499068899</v>
      </c>
      <c r="W26" s="1" cm="1">
        <f t="array" ref="W26">_xll.FDS(B26,"FF_TAX_RATE(ANN_R,1/1/2018,12/31/2018)")</f>
        <v>24.8923986307741</v>
      </c>
      <c r="X26" s="1" cm="1">
        <f t="array" ref="X26">_xll.FDS(B26,"FF_TAX_RATE(ANN_R,1/1/2019,12/31/2019)")</f>
        <v>24.1871161862991</v>
      </c>
      <c r="Y26" s="1" cm="1">
        <f t="array" ref="Y26">_xll.FDS(B26,"FF_TAX_RATE(ANN_R,1/1/2020,12/31/2020)")</f>
        <v>13.937514284520599</v>
      </c>
      <c r="Z26" cm="1">
        <f t="array" ref="Z26">_xll.FDS($B26,"FF_PTX_INC(ANN_R,1/1/2016,12/31/2016)")</f>
        <v>-92823</v>
      </c>
      <c r="AA26" cm="1">
        <f t="array" ref="AA26">_xll.FDS($B26,"FF_PTX_INC(ANN_R,1/1/2017,12/31/2017)")</f>
        <v>601440</v>
      </c>
      <c r="AB26" cm="1">
        <f t="array" ref="AB26">_xll.FDS($B26,"FF_PTX_INC(ANN_R,1/1/2018,12/31/2018)")</f>
        <v>812722</v>
      </c>
      <c r="AC26" cm="1">
        <f t="array" ref="AC26">_xll.FDS($B26,"FF_PTX_INC(ANN_R,1/1/2019,12/31/2019)")</f>
        <v>851813</v>
      </c>
      <c r="AD26" cm="1">
        <f t="array" ref="AD26">_xll.FDS($B26,"FF_PTX_INC(ANN_R,1/1/2020,12/31/2020)")</f>
        <v>406909</v>
      </c>
      <c r="AE26" cm="1">
        <f t="array" ref="AE26">_xll.FDS($B26,"FF_MKT_VAL(ANN_R,1/1/2016,12/31/2016)")</f>
        <v>3020237.1474959999</v>
      </c>
      <c r="AF26" cm="1">
        <f t="array" ref="AF26">_xll.FDS($B26,"FF_MKT_VAL(ANN_R,1/1/2017,12/31/2017)")</f>
        <v>3813871.2451539999</v>
      </c>
      <c r="AG26" cm="1">
        <f t="array" ref="AG26">_xll.FDS($B26,"FF_MKT_VAL(ANN_R,1/1/2018,12/31/2018)")</f>
        <v>4538929.5106380004</v>
      </c>
      <c r="AH26" cm="1">
        <f t="array" ref="AH26">_xll.FDS($B26,"FF_MKT_VAL(ANN_R,1/1/2019,12/31/2019)")</f>
        <v>4878368.0695740003</v>
      </c>
      <c r="AI26" cm="1">
        <f t="array" ref="AI26">_xll.FDS($B26,"FF_MKT_VAL(ANN_R,1/1/2020,12/31/2020)")</f>
        <v>3401723.7595394999</v>
      </c>
      <c r="AJ26" cm="1">
        <f t="array" ref="AJ26">_xll.FDS($B26,"FF_SHLDRS_EQ(ANN_R,1/1/2016,12/31/2016)")</f>
        <v>4592516</v>
      </c>
      <c r="AK26" cm="1">
        <f t="array" ref="AK26">_xll.FDS($B26,"FF_SHLDRS_EQ(ANN_R,1/1/2017,12/31/2017)")</f>
        <v>4917247</v>
      </c>
      <c r="AL26" cm="1">
        <f t="array" ref="AL26">_xll.FDS($B26,"FF_SHLDRS_EQ(ANN_R,1/1/2018,12/31/2018)")</f>
        <v>5332427</v>
      </c>
      <c r="AM26" cm="1">
        <f t="array" ref="AM26">_xll.FDS($B26,"FF_SHLDRS_EQ(ANN_R,1/1/2019,12/31/2019)")</f>
        <v>5696246</v>
      </c>
      <c r="AN26" cm="1">
        <f t="array" ref="AN26">_xll.FDS($B26,"FF_SHLDRS_EQ(ANN_R,1/1/2020,12/31/2020)")</f>
        <v>5227359</v>
      </c>
      <c r="AO26" cm="1">
        <f t="array" ref="AO26">_xll.FDS($B26,"FF_ASSETS(ANN_R,1/1/2016,12/31/2016)")</f>
        <v>14916256</v>
      </c>
      <c r="AP26" cm="1">
        <f t="array" ref="AP26">_xll.FDS($B26,"FF_ASSETS(ANN_R,1/1/2017,12/31/2017)")</f>
        <v>15753557</v>
      </c>
      <c r="AQ26" cm="1">
        <f t="array" ref="AQ26">_xll.FDS($B26,"FF_ASSETS(ANN_R,1/1/2018,12/31/2018)")</f>
        <v>16036989</v>
      </c>
      <c r="AR26" cm="1">
        <f t="array" ref="AR26">_xll.FDS($B26,"FF_ASSETS(ANN_R,1/1/2019,12/31/2019)")</f>
        <v>16532800</v>
      </c>
      <c r="AS26" cm="1">
        <f t="array" ref="AS26">_xll.FDS($B26,"FF_ASSETS(ANN_R,1/1/2020,12/31/2020)")</f>
        <v>18033424</v>
      </c>
      <c r="AT26" s="1" cm="1">
        <f t="array" ref="AT26">_xll.FDS($B26,"FF_TAX_CF(ANN_R,1/1/2016,12/31/2016,FY,,USD)")</f>
        <v>855.19931030273403</v>
      </c>
      <c r="AU26" s="1" cm="1">
        <f t="array" ref="AU26">_xll.FDS($B26,"FF_TAX_CF(ANN_R,1/1/2017,12/31/2017,FY,,USD)")</f>
        <v>-554.376077890396</v>
      </c>
      <c r="AV26" s="1" cm="1">
        <f t="array" ref="AV26">_xll.FDS($B26,"FF_TAX_CF(ANN_R,1/1/2018,12/31/2018,FY,,USD)")</f>
        <v>-49.967329099774403</v>
      </c>
      <c r="AW26" s="1" cm="1">
        <f t="array" ref="AW26">_xll.FDS($B26,"FF_TAX_CF(ANN_R,1/1/2019,12/31/2019,FY,,USD)")</f>
        <v>2327.7404383681701</v>
      </c>
      <c r="AX26" s="1" cm="1">
        <f t="array" ref="AX26">_xll.FDS($B26,"FF_TAX_CF(ANN_R,1/1/2020,12/31/2020,FY,,USD)")</f>
        <v>1703.87381728739</v>
      </c>
      <c r="AY26" t="s">
        <v>150</v>
      </c>
      <c r="AZ26" t="s">
        <v>151</v>
      </c>
      <c r="BA26" t="s">
        <v>152</v>
      </c>
      <c r="BB26" t="s">
        <v>153</v>
      </c>
      <c r="BC26" t="s">
        <v>47</v>
      </c>
      <c r="BD26" t="s">
        <v>38</v>
      </c>
      <c r="BE26" t="s">
        <v>39</v>
      </c>
      <c r="BF26">
        <v>1</v>
      </c>
      <c r="BG26">
        <v>239276048213311</v>
      </c>
      <c r="BH26">
        <v>1</v>
      </c>
      <c r="BI26">
        <v>19</v>
      </c>
    </row>
    <row r="27" spans="1:61" x14ac:dyDescent="0.25">
      <c r="A27">
        <v>26</v>
      </c>
      <c r="B27" t="s">
        <v>154</v>
      </c>
      <c r="C27" t="s">
        <v>155</v>
      </c>
      <c r="D27" t="s">
        <v>29</v>
      </c>
      <c r="E27" t="s">
        <v>30</v>
      </c>
      <c r="F27">
        <v>271</v>
      </c>
      <c r="G27" t="s">
        <v>50</v>
      </c>
      <c r="H27">
        <v>1</v>
      </c>
      <c r="I27">
        <v>0</v>
      </c>
      <c r="J27">
        <v>0</v>
      </c>
      <c r="K27">
        <v>1</v>
      </c>
      <c r="L27">
        <v>0</v>
      </c>
      <c r="M27">
        <v>0</v>
      </c>
      <c r="N27" t="s">
        <v>1395</v>
      </c>
      <c r="O27" s="1" cm="1">
        <f t="array" ref="O27">_xll.FDS(B27,"FF_TAX_RATE(ANN_R,1/1/2010,12/31/2010)")</f>
        <v>50.193464398934402</v>
      </c>
      <c r="P27" s="1" cm="1">
        <f t="array" ref="P27">_xll.FDS(B27,"FF_TAX_RATE(ANN_R,1/1/2011,12/31/2011)")</f>
        <v>50.176008665041998</v>
      </c>
      <c r="Q27" s="1" t="e" cm="1" vm="1">
        <f t="array" aca="1" ref="Q27" ca="1">_xll.FDS(B27,"FF_TAX_RATE(ANN_R,1/1/2012,12/31/2012)")</f>
        <v>#VALUE!</v>
      </c>
      <c r="R27" s="1" cm="1">
        <f t="array" ref="R27">_xll.FDS(B27,"FF_TAX_RATE(ANN_R,1/1/2013,12/31/2013)")</f>
        <v>42.747022333585598</v>
      </c>
      <c r="S27" s="1" cm="1">
        <f t="array" ref="S27">_xll.FDS(B27,"FF_TAX_RATE(ANN_R,1/1/2014,12/31/2014)")</f>
        <v>36.556196306434899</v>
      </c>
      <c r="T27" s="1" cm="1">
        <f t="array" ref="T27">_xll.FDS(B27,"FF_TAX_RATE(ANN_R,1/1/2015,12/31/2015)")</f>
        <v>36.1881015189294</v>
      </c>
      <c r="U27" s="1" cm="1">
        <f t="array" ref="U27">_xll.FDS(B27,"FF_TAX_RATE(ANN_R,1/1/2016,12/31/2016)")</f>
        <v>30.2791255519817</v>
      </c>
      <c r="V27" s="1" cm="1">
        <f t="array" ref="V27">_xll.FDS(B27,"FF_TAX_RATE(ANN_R,1/1/2017,12/31/2017)")</f>
        <v>27.2568407655783</v>
      </c>
      <c r="W27" s="1" cm="1">
        <f t="array" ref="W27">_xll.FDS(B27,"FF_TAX_RATE(ANN_R,1/1/2018,12/31/2018)")</f>
        <v>25.051748845602699</v>
      </c>
      <c r="X27" s="1" cm="1">
        <f t="array" ref="X27">_xll.FDS(B27,"FF_TAX_RATE(ANN_R,1/1/2019,12/31/2019)")</f>
        <v>28.624462959006902</v>
      </c>
      <c r="Y27" s="1" cm="1">
        <f t="array" ref="Y27">_xll.FDS(B27,"FF_TAX_RATE(ANN_R,1/1/2020,12/31/2020)")</f>
        <v>26.776329220987499</v>
      </c>
      <c r="Z27" cm="1">
        <f t="array" ref="Z27">_xll.FDS($B27,"FF_PTX_INC(ANN_R,1/1/2016,12/31/2016)")</f>
        <v>183430</v>
      </c>
      <c r="AA27" cm="1">
        <f t="array" ref="AA27">_xll.FDS($B27,"FF_PTX_INC(ANN_R,1/1/2017,12/31/2017)")</f>
        <v>204290</v>
      </c>
      <c r="AB27" cm="1">
        <f t="array" ref="AB27">_xll.FDS($B27,"FF_PTX_INC(ANN_R,1/1/2018,12/31/2018)")</f>
        <v>207251</v>
      </c>
      <c r="AC27" cm="1">
        <f t="array" ref="AC27">_xll.FDS($B27,"FF_PTX_INC(ANN_R,1/1/2019,12/31/2019)")</f>
        <v>210645</v>
      </c>
      <c r="AD27" cm="1">
        <f t="array" ref="AD27">_xll.FDS($B27,"FF_PTX_INC(ANN_R,1/1/2020,12/31/2020)")</f>
        <v>171435</v>
      </c>
      <c r="AE27" cm="1">
        <f t="array" ref="AE27">_xll.FDS($B27,"FF_MKT_VAL(ANN_R,1/1/2016,12/31/2016)")</f>
        <v>2730950.2591860001</v>
      </c>
      <c r="AF27" cm="1">
        <f t="array" ref="AF27">_xll.FDS($B27,"FF_MKT_VAL(ANN_R,1/1/2017,12/31/2017)")</f>
        <v>3754448.450741</v>
      </c>
      <c r="AG27" cm="1">
        <f t="array" ref="AG27">_xll.FDS($B27,"FF_MKT_VAL(ANN_R,1/1/2018,12/31/2018)")</f>
        <v>3968198.9601119999</v>
      </c>
      <c r="AH27" cm="1">
        <f t="array" ref="AH27">_xll.FDS($B27,"FF_MKT_VAL(ANN_R,1/1/2019,12/31/2019)")</f>
        <v>4340271.7193499999</v>
      </c>
      <c r="AI27" cm="1">
        <f t="array" ref="AI27">_xll.FDS($B27,"FF_MKT_VAL(ANN_R,1/1/2020,12/31/2020)")</f>
        <v>3833139.46857</v>
      </c>
      <c r="AJ27" cm="1">
        <f t="array" ref="AJ27">_xll.FDS($B27,"FF_SHLDRS_EQ(ANN_R,1/1/2016,12/31/2016)")</f>
        <v>679842</v>
      </c>
      <c r="AK27" cm="1">
        <f t="array" ref="AK27">_xll.FDS($B27,"FF_SHLDRS_EQ(ANN_R,1/1/2017,12/31/2017)")</f>
        <v>806381</v>
      </c>
      <c r="AL27" cm="1">
        <f t="array" ref="AL27">_xll.FDS($B27,"FF_SHLDRS_EQ(ANN_R,1/1/2018,12/31/2018)")</f>
        <v>822360</v>
      </c>
      <c r="AM27" cm="1">
        <f t="array" ref="AM27">_xll.FDS($B27,"FF_SHLDRS_EQ(ANN_R,1/1/2019,12/31/2019)")</f>
        <v>857695</v>
      </c>
      <c r="AN27" cm="1">
        <f t="array" ref="AN27">_xll.FDS($B27,"FF_SHLDRS_EQ(ANN_R,1/1/2020,12/31/2020)")</f>
        <v>923687</v>
      </c>
      <c r="AO27" cm="1">
        <f t="array" ref="AO27">_xll.FDS($B27,"FF_ASSETS(ANN_R,1/1/2016,12/31/2016)")</f>
        <v>1338309</v>
      </c>
      <c r="AP27" cm="1">
        <f t="array" ref="AP27">_xll.FDS($B27,"FF_ASSETS(ANN_R,1/1/2017,12/31/2017)")</f>
        <v>1427375</v>
      </c>
      <c r="AQ27" cm="1">
        <f t="array" ref="AQ27">_xll.FDS($B27,"FF_ASSETS(ANN_R,1/1/2018,12/31/2018)")</f>
        <v>1460986</v>
      </c>
      <c r="AR27" cm="1">
        <f t="array" ref="AR27">_xll.FDS($B27,"FF_ASSETS(ANN_R,1/1/2019,12/31/2019)")</f>
        <v>1653919</v>
      </c>
      <c r="AS27" cm="1">
        <f t="array" ref="AS27">_xll.FDS($B27,"FF_ASSETS(ANN_R,1/1/2020,12/31/2020)")</f>
        <v>1665616</v>
      </c>
      <c r="AT27" s="1" cm="1">
        <f t="array" ref="AT27">_xll.FDS($B27,"FF_TAX_CF(ANN_R,1/1/2016,12/31/2016,FY,,USD)")</f>
        <v>448.26516725867998</v>
      </c>
      <c r="AU27" s="1" cm="1">
        <f t="array" ref="AU27">_xll.FDS($B27,"FF_TAX_CF(ANN_R,1/1/2017,12/31/2017,FY,,USD)")</f>
        <v>493.17923998832703</v>
      </c>
      <c r="AV27" s="1" cm="1">
        <f t="array" ref="AV27">_xll.FDS($B27,"FF_TAX_CF(ANN_R,1/1/2018,12/31/2018,FY,,USD)")</f>
        <v>468.18799862265598</v>
      </c>
      <c r="AW27" s="1" cm="1">
        <f t="array" ref="AW27">_xll.FDS($B27,"FF_TAX_CF(ANN_R,1/1/2019,12/31/2019,FY,,USD)")</f>
        <v>519.94840446859598</v>
      </c>
      <c r="AX27" s="1" cm="1">
        <f t="array" ref="AX27">_xll.FDS($B27,"FF_TAX_CF(ANN_R,1/1/2020,12/31/2020,FY,,USD)")</f>
        <v>504.66187690757198</v>
      </c>
      <c r="AY27" t="s">
        <v>51</v>
      </c>
      <c r="AZ27" t="s">
        <v>51</v>
      </c>
      <c r="BA27" t="s">
        <v>51</v>
      </c>
      <c r="BB27" t="s">
        <v>51</v>
      </c>
      <c r="BC27" t="s">
        <v>156</v>
      </c>
      <c r="BD27" t="s">
        <v>38</v>
      </c>
      <c r="BE27" t="s">
        <v>39</v>
      </c>
      <c r="BF27">
        <v>1</v>
      </c>
      <c r="BG27">
        <v>264524778120646</v>
      </c>
      <c r="BH27">
        <v>1</v>
      </c>
      <c r="BI27">
        <v>20</v>
      </c>
    </row>
    <row r="28" spans="1:61" x14ac:dyDescent="0.25">
      <c r="A28">
        <v>27</v>
      </c>
      <c r="B28" t="s">
        <v>157</v>
      </c>
      <c r="C28" t="s">
        <v>158</v>
      </c>
      <c r="D28" t="s">
        <v>105</v>
      </c>
      <c r="E28" t="s">
        <v>30</v>
      </c>
      <c r="F28">
        <v>3148</v>
      </c>
      <c r="G28" t="s">
        <v>159</v>
      </c>
      <c r="H28">
        <v>1</v>
      </c>
      <c r="I28">
        <v>1</v>
      </c>
      <c r="J28">
        <v>0</v>
      </c>
      <c r="K28">
        <v>1</v>
      </c>
      <c r="L28">
        <v>1</v>
      </c>
      <c r="M28">
        <v>0</v>
      </c>
      <c r="O28" s="1" cm="1">
        <f t="array" ref="O28">_xll.FDS(B28,"FF_TAX_RATE(ANN_R,1/1/2010,12/31/2010)")</f>
        <v>16.463281254527001</v>
      </c>
      <c r="P28" s="1" cm="1">
        <f t="array" ref="P28">_xll.FDS(B28,"FF_TAX_RATE(ANN_R,1/1/2011,12/31/2011)")</f>
        <v>19.9600501543941</v>
      </c>
      <c r="Q28" s="1" cm="1">
        <f t="array" ref="Q28">_xll.FDS(B28,"FF_TAX_RATE(ANN_R,1/1/2012,12/31/2012)")</f>
        <v>20.289916599412301</v>
      </c>
      <c r="R28" s="1" cm="1">
        <f t="array" ref="R28">_xll.FDS(B28,"FF_TAX_RATE(ANN_R,1/1/2013,12/31/2013)")</f>
        <v>20.564742009096499</v>
      </c>
      <c r="S28" s="1" cm="1">
        <f t="array" ref="S28">_xll.FDS(B28,"FF_TAX_RATE(ANN_R,1/1/2014,12/31/2014)")</f>
        <v>16.074154384887901</v>
      </c>
      <c r="T28" s="1" cm="1">
        <f t="array" ref="T28">_xll.FDS(B28,"FF_TAX_RATE(ANN_R,1/1/2015,12/31/2015)")</f>
        <v>26.581612145451299</v>
      </c>
      <c r="U28" s="1" cm="1">
        <f t="array" ref="U28">_xll.FDS(B28,"FF_TAX_RATE(ANN_R,1/1/2016,12/31/2016)")</f>
        <v>26.006545883895502</v>
      </c>
      <c r="V28" s="1" cm="1">
        <f t="array" ref="V28">_xll.FDS(B28,"FF_TAX_RATE(ANN_R,1/1/2017,12/31/2017)")</f>
        <v>24.929226682761801</v>
      </c>
      <c r="W28" s="1" cm="1">
        <f t="array" ref="W28">_xll.FDS(B28,"FF_TAX_RATE(ANN_R,1/1/2018,12/31/2018)")</f>
        <v>27.4936437987744</v>
      </c>
      <c r="X28" s="1" cm="1">
        <f t="array" ref="X28">_xll.FDS(B28,"FF_TAX_RATE(ANN_R,1/1/2019,12/31/2019)")</f>
        <v>28.959184794519501</v>
      </c>
      <c r="Y28" s="1" cm="1">
        <f t="array" ref="Y28">_xll.FDS(B28,"FF_TAX_RATE(ANN_R,1/1/2020,12/31/2020)")</f>
        <v>27.727892843543199</v>
      </c>
      <c r="Z28" cm="1">
        <f t="array" ref="Z28">_xll.FDS($B28,"FF_PTX_INC(ANN_R,1/1/2016,12/31/2016)")</f>
        <v>30713652</v>
      </c>
      <c r="AA28" cm="1">
        <f t="array" ref="AA28">_xll.FDS($B28,"FF_PTX_INC(ANN_R,1/1/2017,12/31/2017)")</f>
        <v>56195967</v>
      </c>
      <c r="AB28" cm="1">
        <f t="array" ref="AB28">_xll.FDS($B28,"FF_PTX_INC(ANN_R,1/1/2018,12/31/2018)")</f>
        <v>61159958</v>
      </c>
      <c r="AC28" cm="1">
        <f t="array" ref="AC28">_xll.FDS($B28,"FF_PTX_INC(ANN_R,1/1/2019,12/31/2019)")</f>
        <v>30019229</v>
      </c>
      <c r="AD28" cm="1">
        <f t="array" ref="AD28">_xll.FDS($B28,"FF_PTX_INC(ANN_R,1/1/2020,12/31/2020)")</f>
        <v>35838587</v>
      </c>
      <c r="AE28" cm="1">
        <f t="array" ref="AE28">_xll.FDS($B28,"FF_MKT_VAL(ANN_R,1/1/2016,12/31/2016)")</f>
        <v>252246455.77000001</v>
      </c>
      <c r="AF28" cm="1">
        <f t="array" ref="AF28">_xll.FDS($B28,"FF_MKT_VAL(ANN_R,1/1/2017,12/31/2017)")</f>
        <v>347085446.34399998</v>
      </c>
      <c r="AG28" cm="1">
        <f t="array" ref="AG28">_xll.FDS($B28,"FF_MKT_VAL(ANN_R,1/1/2018,12/31/2018)")</f>
        <v>262876299.97499999</v>
      </c>
      <c r="AH28" cm="1">
        <f t="array" ref="AH28">_xll.FDS($B28,"FF_MKT_VAL(ANN_R,1/1/2019,12/31/2019)")</f>
        <v>379030944.14999998</v>
      </c>
      <c r="AI28" cm="1">
        <f t="array" ref="AI28">_xll.FDS($B28,"FF_MKT_VAL(ANN_R,1/1/2020,12/31/2020)")</f>
        <v>550206209.25</v>
      </c>
      <c r="AJ28" cm="1">
        <f t="array" ref="AJ28">_xll.FDS($B28,"FF_SHLDRS_EQ(ANN_R,1/1/2016,12/31/2016)")</f>
        <v>186424328</v>
      </c>
      <c r="AK28" cm="1">
        <f t="array" ref="AK28">_xll.FDS($B28,"FF_SHLDRS_EQ(ANN_R,1/1/2017,12/31/2017)")</f>
        <v>207213416</v>
      </c>
      <c r="AL28" cm="1">
        <f t="array" ref="AL28">_xll.FDS($B28,"FF_SHLDRS_EQ(ANN_R,1/1/2018,12/31/2018)")</f>
        <v>240068993</v>
      </c>
      <c r="AM28" cm="1">
        <f t="array" ref="AM28">_xll.FDS($B28,"FF_SHLDRS_EQ(ANN_R,1/1/2019,12/31/2019)")</f>
        <v>254915472</v>
      </c>
      <c r="AN28" cm="1">
        <f t="array" ref="AN28">_xll.FDS($B28,"FF_SHLDRS_EQ(ANN_R,1/1/2020,12/31/2020)")</f>
        <v>267670331</v>
      </c>
      <c r="AO28" cm="1">
        <f t="array" ref="AO28">_xll.FDS($B28,"FF_ASSETS(ANN_R,1/1/2016,12/31/2016)")</f>
        <v>262174324</v>
      </c>
      <c r="AP28" cm="1">
        <f t="array" ref="AP28">_xll.FDS($B28,"FF_ASSETS(ANN_R,1/1/2017,12/31/2017)")</f>
        <v>301752090</v>
      </c>
      <c r="AQ28" cm="1">
        <f t="array" ref="AQ28">_xll.FDS($B28,"FF_ASSETS(ANN_R,1/1/2018,12/31/2018)")</f>
        <v>339357244</v>
      </c>
      <c r="AR28" cm="1">
        <f t="array" ref="AR28">_xll.FDS($B28,"FF_ASSETS(ANN_R,1/1/2019,12/31/2019)")</f>
        <v>352564497</v>
      </c>
      <c r="AS28" cm="1">
        <f t="array" ref="AS28">_xll.FDS($B28,"FF_ASSETS(ANN_R,1/1/2020,12/31/2020)")</f>
        <v>378235718</v>
      </c>
      <c r="AT28" s="1" cm="1">
        <f t="array" ref="AT28">_xll.FDS($B28,"FF_TAX_CF(ANN_R,1/1/2016,12/31/2016,FY,,USD)")</f>
        <v>5285.3979142326898</v>
      </c>
      <c r="AU28" s="1" cm="1">
        <f t="array" ref="AU28">_xll.FDS($B28,"FF_TAX_CF(ANN_R,1/1/2017,12/31/2017,FY,,USD)")</f>
        <v>6038.9527374107902</v>
      </c>
      <c r="AV28" s="1" cm="1">
        <f t="array" ref="AV28">_xll.FDS($B28,"FF_TAX_CF(ANN_R,1/1/2018,12/31/2018,FY,,USD)")</f>
        <v>11312.3460650998</v>
      </c>
      <c r="AW28" s="1" cm="1">
        <f t="array" ref="AW28">_xll.FDS($B28,"FF_TAX_CF(ANN_R,1/1/2019,12/31/2019,FY,,USD)")</f>
        <v>11337.057896343</v>
      </c>
      <c r="AX28" s="1" cm="1">
        <f t="array" ref="AX28">_xll.FDS($B28,"FF_TAX_CF(ANN_R,1/1/2020,12/31/2020,FY,,USD)")</f>
        <v>4043.05797775887</v>
      </c>
      <c r="AY28" t="s">
        <v>160</v>
      </c>
      <c r="AZ28" t="s">
        <v>161</v>
      </c>
      <c r="BA28" t="s">
        <v>162</v>
      </c>
      <c r="BB28" t="s">
        <v>163</v>
      </c>
      <c r="BC28" t="s">
        <v>47</v>
      </c>
      <c r="BD28" t="s">
        <v>38</v>
      </c>
      <c r="BE28" t="s">
        <v>39</v>
      </c>
      <c r="BF28">
        <v>1</v>
      </c>
      <c r="BG28">
        <v>11332107339115</v>
      </c>
      <c r="BH28">
        <v>1</v>
      </c>
      <c r="BI28">
        <v>21</v>
      </c>
    </row>
    <row r="29" spans="1:61" x14ac:dyDescent="0.25">
      <c r="A29">
        <v>28</v>
      </c>
      <c r="B29" t="s">
        <v>164</v>
      </c>
      <c r="C29" t="s">
        <v>165</v>
      </c>
      <c r="D29" t="s">
        <v>105</v>
      </c>
      <c r="E29" t="s">
        <v>30</v>
      </c>
      <c r="F29">
        <v>274</v>
      </c>
      <c r="G29" t="s">
        <v>159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 t="s">
        <v>1396</v>
      </c>
      <c r="O29" s="1" cm="1">
        <f t="array" ref="O29">_xll.FDS(B29,"FF_TAX_RATE(ANN_R,1/1/2010,12/31/2010)")</f>
        <v>13.793557835487899</v>
      </c>
      <c r="P29" s="1" cm="1">
        <f t="array" ref="P29">_xll.FDS(B29,"FF_TAX_RATE(ANN_R,1/1/2011,12/31/2011)")</f>
        <v>65.804923164739407</v>
      </c>
      <c r="Q29" s="1" cm="1">
        <f t="array" ref="Q29">_xll.FDS(B29,"FF_TAX_RATE(ANN_R,1/1/2012,12/31/2012)")</f>
        <v>26.737027456409798</v>
      </c>
      <c r="R29" s="1" cm="1">
        <f t="array" ref="R29">_xll.FDS(B29,"FF_TAX_RATE(ANN_R,1/1/2013,12/31/2013)")</f>
        <v>19.619404508852199</v>
      </c>
      <c r="S29" s="1" cm="1">
        <f t="array" ref="S29">_xll.FDS(B29,"FF_TAX_RATE(ANN_R,1/1/2014,12/31/2014)")</f>
        <v>23.699574845431599</v>
      </c>
      <c r="T29" s="1" t="e" cm="1">
        <f t="array" ref="T29">_xll.FDS(B29,"FF_TAX_RATE(ANN_R,1/1/2015,12/31/2015)")</f>
        <v>#N/A</v>
      </c>
      <c r="U29" s="1" t="e" cm="1">
        <f t="array" ref="U29">_xll.FDS(B29,"FF_TAX_RATE(ANN_R,1/1/2016,12/31/2016)")</f>
        <v>#N/A</v>
      </c>
      <c r="V29" s="1" cm="1">
        <f t="array" ref="V29">_xll.FDS(B29,"FF_TAX_RATE(ANN_R,1/1/2017,12/31/2017)")</f>
        <v>21.948637819504999</v>
      </c>
      <c r="W29" s="1" cm="1">
        <f t="array" ref="W29">_xll.FDS(B29,"FF_TAX_RATE(ANN_R,1/1/2018,12/31/2018)")</f>
        <v>28.1002701965296</v>
      </c>
      <c r="X29" s="1" cm="1">
        <f t="array" ref="X29">_xll.FDS(B29,"FF_TAX_RATE(ANN_R,1/1/2019,12/31/2019)")</f>
        <v>42.0390017735767</v>
      </c>
      <c r="Y29" s="1" cm="1">
        <f t="array" ref="Y29">_xll.FDS(B29,"FF_TAX_RATE(ANN_R,1/1/2020,12/31/2020)")</f>
        <v>33.766240879967803</v>
      </c>
      <c r="Z29" cm="1">
        <f t="array" ref="Z29">_xll.FDS($B29,"FF_PTX_INC(ANN_R,1/1/2016,12/31/2016)")</f>
        <v>-820693.89246700006</v>
      </c>
      <c r="AA29" cm="1">
        <f t="array" ref="AA29">_xll.FDS($B29,"FF_PTX_INC(ANN_R,1/1/2017,12/31/2017)")</f>
        <v>824064.87855599995</v>
      </c>
      <c r="AB29" cm="1">
        <f t="array" ref="AB29">_xll.FDS($B29,"FF_PTX_INC(ANN_R,1/1/2018,12/31/2018)")</f>
        <v>1036233.637433</v>
      </c>
      <c r="AC29" cm="1">
        <f t="array" ref="AC29">_xll.FDS($B29,"FF_PTX_INC(ANN_R,1/1/2019,12/31/2019)")</f>
        <v>386012.50018500001</v>
      </c>
      <c r="AD29" cm="1">
        <f t="array" ref="AD29">_xll.FDS($B29,"FF_PTX_INC(ANN_R,1/1/2020,12/31/2020)")</f>
        <v>510700.42634300003</v>
      </c>
      <c r="AE29" cm="1">
        <f t="array" ref="AE29">_xll.FDS($B29,"FF_MKT_VAL(ANN_R,1/1/2016,12/31/2016)")</f>
        <v>7380896.1960000005</v>
      </c>
      <c r="AF29" cm="1">
        <f t="array" ref="AF29">_xll.FDS($B29,"FF_MKT_VAL(ANN_R,1/1/2017,12/31/2017)")</f>
        <v>13675453.8575</v>
      </c>
      <c r="AG29" cm="1">
        <f t="array" ref="AG29">_xll.FDS($B29,"FF_MKT_VAL(ANN_R,1/1/2018,12/31/2018)")</f>
        <v>14645107.064999999</v>
      </c>
      <c r="AH29" cm="1">
        <f t="array" ref="AH29">_xll.FDS($B29,"FF_MKT_VAL(ANN_R,1/1/2019,12/31/2019)")</f>
        <v>15781941.859999999</v>
      </c>
      <c r="AI29" cm="1">
        <f t="array" ref="AI29">_xll.FDS($B29,"FF_MKT_VAL(ANN_R,1/1/2020,12/31/2020)")</f>
        <v>41996014.780000001</v>
      </c>
      <c r="AJ29" cm="1">
        <f t="array" ref="AJ29">_xll.FDS($B29,"FF_SHLDRS_EQ(ANN_R,1/1/2016,12/31/2016)")</f>
        <v>10722130.891929001</v>
      </c>
      <c r="AK29" cm="1">
        <f t="array" ref="AK29">_xll.FDS($B29,"FF_SHLDRS_EQ(ANN_R,1/1/2017,12/31/2017)")</f>
        <v>11257301.680703999</v>
      </c>
      <c r="AL29" cm="1">
        <f t="array" ref="AL29">_xll.FDS($B29,"FF_SHLDRS_EQ(ANN_R,1/1/2018,12/31/2018)")</f>
        <v>11934022.744253</v>
      </c>
      <c r="AM29" cm="1">
        <f t="array" ref="AM29">_xll.FDS($B29,"FF_SHLDRS_EQ(ANN_R,1/1/2019,12/31/2019)")</f>
        <v>12324936.720466999</v>
      </c>
      <c r="AN29" cm="1">
        <f t="array" ref="AN29">_xll.FDS($B29,"FF_SHLDRS_EQ(ANN_R,1/1/2020,12/31/2020)")</f>
        <v>12977616.019091999</v>
      </c>
      <c r="AO29" cm="1">
        <f t="array" ref="AO29">_xll.FDS($B29,"FF_ASSETS(ANN_R,1/1/2016,12/31/2016)")</f>
        <v>14900311.234207001</v>
      </c>
      <c r="AP29" cm="1">
        <f t="array" ref="AP29">_xll.FDS($B29,"FF_ASSETS(ANN_R,1/1/2017,12/31/2017)")</f>
        <v>15741705.378257001</v>
      </c>
      <c r="AQ29" cm="1">
        <f t="array" ref="AQ29">_xll.FDS($B29,"FF_ASSETS(ANN_R,1/1/2018,12/31/2018)")</f>
        <v>19349721.183929</v>
      </c>
      <c r="AR29" cm="1">
        <f t="array" ref="AR29">_xll.FDS($B29,"FF_ASSETS(ANN_R,1/1/2019,12/31/2019)")</f>
        <v>19852096.448004</v>
      </c>
      <c r="AS29" cm="1">
        <f t="array" ref="AS29">_xll.FDS($B29,"FF_ASSETS(ANN_R,1/1/2020,12/31/2020)")</f>
        <v>21534232.266828999</v>
      </c>
      <c r="AT29" s="1" cm="1">
        <f t="array" ref="AT29">_xll.FDS($B29,"FF_TAX_CF(ANN_R,1/1/2016,12/31/2016,FY,,USD)")</f>
        <v>219.28609135048799</v>
      </c>
      <c r="AU29" s="1" cm="1">
        <f t="array" ref="AU29">_xll.FDS($B29,"FF_TAX_CF(ANN_R,1/1/2017,12/31/2017,FY,,USD)")</f>
        <v>84.878564322616896</v>
      </c>
      <c r="AV29" s="1" cm="1">
        <f t="array" ref="AV29">_xll.FDS($B29,"FF_TAX_CF(ANN_R,1/1/2018,12/31/2018,FY,,USD)")</f>
        <v>117.06879519260799</v>
      </c>
      <c r="AW29" s="1" cm="1">
        <f t="array" ref="AW29">_xll.FDS($B29,"FF_TAX_CF(ANN_R,1/1/2019,12/31/2019,FY,,USD)")</f>
        <v>97.719774711397093</v>
      </c>
      <c r="AX29" s="1" cm="1">
        <f t="array" ref="AX29">_xll.FDS($B29,"FF_TAX_CF(ANN_R,1/1/2020,12/31/2020,FY,,USD)")</f>
        <v>105.58256520070501</v>
      </c>
      <c r="AY29" t="s">
        <v>166</v>
      </c>
      <c r="AZ29" t="s">
        <v>167</v>
      </c>
      <c r="BA29" t="s">
        <v>168</v>
      </c>
      <c r="BB29" t="s">
        <v>169</v>
      </c>
      <c r="BC29" t="s">
        <v>106</v>
      </c>
      <c r="BD29" t="s">
        <v>38</v>
      </c>
      <c r="BE29" t="s">
        <v>39</v>
      </c>
      <c r="BF29">
        <v>1</v>
      </c>
      <c r="BG29">
        <v>237962189943231</v>
      </c>
      <c r="BH29">
        <v>1</v>
      </c>
      <c r="BI29">
        <v>22</v>
      </c>
    </row>
    <row r="30" spans="1:61" x14ac:dyDescent="0.25">
      <c r="A30">
        <v>29</v>
      </c>
      <c r="B30" t="s">
        <v>170</v>
      </c>
      <c r="C30" t="s">
        <v>171</v>
      </c>
      <c r="D30" t="s">
        <v>29</v>
      </c>
      <c r="E30" t="s">
        <v>30</v>
      </c>
      <c r="F30">
        <v>98</v>
      </c>
      <c r="G30" t="s">
        <v>50</v>
      </c>
      <c r="H30">
        <v>1</v>
      </c>
      <c r="I30">
        <v>1</v>
      </c>
      <c r="J30">
        <v>0</v>
      </c>
      <c r="K30">
        <v>1</v>
      </c>
      <c r="L30">
        <v>1</v>
      </c>
      <c r="M30">
        <v>0</v>
      </c>
      <c r="O30" s="1" cm="1">
        <f t="array" ref="O30">_xll.FDS(B30,"FF_TAX_RATE(ANN_R,1/1/2010,12/31/2010)")</f>
        <v>41.422791638570502</v>
      </c>
      <c r="P30" s="1" cm="1">
        <f t="array" ref="P30">_xll.FDS(B30,"FF_TAX_RATE(ANN_R,1/1/2011,12/31/2011)")</f>
        <v>41.6003569569421</v>
      </c>
      <c r="Q30" s="1" cm="1">
        <f t="array" ref="Q30">_xll.FDS(B30,"FF_TAX_RATE(ANN_R,1/1/2012,12/31/2012)")</f>
        <v>41.455511632428198</v>
      </c>
      <c r="R30" s="1" cm="1">
        <f t="array" ref="R30">_xll.FDS(B30,"FF_TAX_RATE(ANN_R,1/1/2013,12/31/2013)")</f>
        <v>37.248037942521599</v>
      </c>
      <c r="S30" s="1" cm="1">
        <f t="array" ref="S30">_xll.FDS(B30,"FF_TAX_RATE(ANN_R,1/1/2014,12/31/2014)")</f>
        <v>43.603555076757303</v>
      </c>
      <c r="T30" s="1" cm="1">
        <f t="array" ref="T30">_xll.FDS(B30,"FF_TAX_RATE(ANN_R,1/1/2015,12/31/2015)")</f>
        <v>34.970406749779599</v>
      </c>
      <c r="U30" s="1" cm="1">
        <f t="array" ref="U30">_xll.FDS(B30,"FF_TAX_RATE(ANN_R,1/1/2016,12/31/2016)")</f>
        <v>33.345453343470098</v>
      </c>
      <c r="V30" s="1" cm="1">
        <f t="array" ref="V30">_xll.FDS(B30,"FF_TAX_RATE(ANN_R,1/1/2017,12/31/2017)")</f>
        <v>11.8763617563426</v>
      </c>
      <c r="W30" s="1" cm="1">
        <f t="array" ref="W30">_xll.FDS(B30,"FF_TAX_RATE(ANN_R,1/1/2018,12/31/2018)")</f>
        <v>32.8925803494542</v>
      </c>
      <c r="X30" s="1" cm="1">
        <f t="array" ref="X30">_xll.FDS(B30,"FF_TAX_RATE(ANN_R,1/1/2019,12/31/2019)")</f>
        <v>29.7672562840803</v>
      </c>
      <c r="Y30" s="1" cm="1">
        <f t="array" ref="Y30">_xll.FDS(B30,"FF_TAX_RATE(ANN_R,1/1/2020,12/31/2020)")</f>
        <v>28.121260470682099</v>
      </c>
      <c r="Z30" cm="1">
        <f t="array" ref="Z30">_xll.FDS($B30,"FF_PTX_INC(ANN_R,1/1/2016,12/31/2016)")</f>
        <v>30253</v>
      </c>
      <c r="AA30" cm="1">
        <f t="array" ref="AA30">_xll.FDS($B30,"FF_PTX_INC(ANN_R,1/1/2017,12/31/2017)")</f>
        <v>27079</v>
      </c>
      <c r="AB30" cm="1">
        <f t="array" ref="AB30">_xll.FDS($B30,"FF_PTX_INC(ANN_R,1/1/2018,12/31/2018)")</f>
        <v>35999</v>
      </c>
      <c r="AC30" cm="1">
        <f t="array" ref="AC30">_xll.FDS($B30,"FF_PTX_INC(ANN_R,1/1/2019,12/31/2019)")</f>
        <v>37595</v>
      </c>
      <c r="AD30" cm="1">
        <f t="array" ref="AD30">_xll.FDS($B30,"FF_PTX_INC(ANN_R,1/1/2020,12/31/2020)")</f>
        <v>37605</v>
      </c>
      <c r="AE30" cm="1">
        <f t="array" ref="AE30">_xll.FDS($B30,"FF_MKT_VAL(ANN_R,1/1/2016,12/31/2016)")</f>
        <v>713445.84739999997</v>
      </c>
      <c r="AF30" cm="1">
        <f t="array" ref="AF30">_xll.FDS($B30,"FF_MKT_VAL(ANN_R,1/1/2017,12/31/2017)")</f>
        <v>642171.22164999996</v>
      </c>
      <c r="AG30" cm="1">
        <f t="array" ref="AG30">_xll.FDS($B30,"FF_MKT_VAL(ANN_R,1/1/2018,12/31/2018)")</f>
        <v>821674.4</v>
      </c>
      <c r="AH30" cm="1">
        <f t="array" ref="AH30">_xll.FDS($B30,"FF_MKT_VAL(ANN_R,1/1/2019,12/31/2019)")</f>
        <v>1042441.63686</v>
      </c>
      <c r="AI30" cm="1">
        <f t="array" ref="AI30">_xll.FDS($B30,"FF_MKT_VAL(ANN_R,1/1/2020,12/31/2020)")</f>
        <v>884045.80521000002</v>
      </c>
      <c r="AJ30" cm="1">
        <f t="array" ref="AJ30">_xll.FDS($B30,"FF_SHLDRS_EQ(ANN_R,1/1/2016,12/31/2016)")</f>
        <v>223684</v>
      </c>
      <c r="AK30" cm="1">
        <f t="array" ref="AK30">_xll.FDS($B30,"FF_SHLDRS_EQ(ANN_R,1/1/2017,12/31/2017)")</f>
        <v>240010</v>
      </c>
      <c r="AL30" cm="1">
        <f t="array" ref="AL30">_xll.FDS($B30,"FF_SHLDRS_EQ(ANN_R,1/1/2018,12/31/2018)")</f>
        <v>248073</v>
      </c>
      <c r="AM30" cm="1">
        <f t="array" ref="AM30">_xll.FDS($B30,"FF_SHLDRS_EQ(ANN_R,1/1/2019,12/31/2019)")</f>
        <v>265429</v>
      </c>
      <c r="AN30" cm="1">
        <f t="array" ref="AN30">_xll.FDS($B30,"FF_SHLDRS_EQ(ANN_R,1/1/2020,12/31/2020)")</f>
        <v>272258</v>
      </c>
      <c r="AO30" cm="1">
        <f t="array" ref="AO30">_xll.FDS($B30,"FF_ASSETS(ANN_R,1/1/2016,12/31/2016)")</f>
        <v>365671</v>
      </c>
      <c r="AP30" cm="1">
        <f t="array" ref="AP30">_xll.FDS($B30,"FF_ASSETS(ANN_R,1/1/2017,12/31/2017)")</f>
        <v>361248</v>
      </c>
      <c r="AQ30" cm="1">
        <f t="array" ref="AQ30">_xll.FDS($B30,"FF_ASSETS(ANN_R,1/1/2018,12/31/2018)")</f>
        <v>343929</v>
      </c>
      <c r="AR30" cm="1">
        <f t="array" ref="AR30">_xll.FDS($B30,"FF_ASSETS(ANN_R,1/1/2019,12/31/2019)")</f>
        <v>362119</v>
      </c>
      <c r="AS30" cm="1">
        <f t="array" ref="AS30">_xll.FDS($B30,"FF_ASSETS(ANN_R,1/1/2020,12/31/2020)")</f>
        <v>398698</v>
      </c>
      <c r="AT30" s="1" cm="1">
        <f t="array" ref="AT30">_xll.FDS($B30,"FF_TAX_CF(ANN_R,1/1/2016,12/31/2016,FY,,USD)")</f>
        <v>67.8440132141113</v>
      </c>
      <c r="AU30" s="1" cm="1">
        <f t="array" ref="AU30">_xll.FDS($B30,"FF_TAX_CF(ANN_R,1/1/2017,12/31/2017,FY,,USD)")</f>
        <v>134.00438543222799</v>
      </c>
      <c r="AV30" s="1" cm="1">
        <f t="array" ref="AV30">_xll.FDS($B30,"FF_TAX_CF(ANN_R,1/1/2018,12/31/2018,FY,,USD)")</f>
        <v>35.5130746364594</v>
      </c>
      <c r="AW30" s="1" cm="1">
        <f t="array" ref="AW30">_xll.FDS($B30,"FF_TAX_CF(ANN_R,1/1/2019,12/31/2019,FY,,USD)")</f>
        <v>82.736170059070005</v>
      </c>
      <c r="AX30" s="1" cm="1">
        <f t="array" ref="AX30">_xll.FDS($B30,"FF_TAX_CF(ANN_R,1/1/2020,12/31/2020,FY,,USD)")</f>
        <v>92.563148617744403</v>
      </c>
      <c r="AY30" t="s">
        <v>51</v>
      </c>
      <c r="AZ30" t="s">
        <v>51</v>
      </c>
      <c r="BA30" t="s">
        <v>51</v>
      </c>
      <c r="BB30" t="s">
        <v>51</v>
      </c>
      <c r="BC30" t="s">
        <v>125</v>
      </c>
      <c r="BD30" t="s">
        <v>38</v>
      </c>
      <c r="BE30" t="s">
        <v>39</v>
      </c>
      <c r="BF30">
        <v>1</v>
      </c>
      <c r="BG30">
        <v>30498985390147</v>
      </c>
      <c r="BH30">
        <v>1</v>
      </c>
      <c r="BI30">
        <v>23</v>
      </c>
    </row>
    <row r="31" spans="1:61" x14ac:dyDescent="0.25">
      <c r="A31">
        <v>30</v>
      </c>
      <c r="B31" t="s">
        <v>172</v>
      </c>
      <c r="C31" t="s">
        <v>173</v>
      </c>
      <c r="D31" t="s">
        <v>29</v>
      </c>
      <c r="E31" t="s">
        <v>30</v>
      </c>
      <c r="F31">
        <v>96</v>
      </c>
      <c r="G31" t="s">
        <v>50</v>
      </c>
      <c r="H31">
        <v>1</v>
      </c>
      <c r="I31">
        <v>1</v>
      </c>
      <c r="J31">
        <v>1</v>
      </c>
      <c r="K31">
        <v>1</v>
      </c>
      <c r="L31">
        <v>0</v>
      </c>
      <c r="M31">
        <v>0</v>
      </c>
      <c r="N31" t="s">
        <v>1397</v>
      </c>
      <c r="O31" s="1" cm="1">
        <f t="array" ref="O31">_xll.FDS(B31,"FF_TAX_RATE(ANN_R,1/1/2010,12/31/2010)")</f>
        <v>50.063628854010901</v>
      </c>
      <c r="P31" s="1" cm="1">
        <f t="array" ref="P31">_xll.FDS(B31,"FF_TAX_RATE(ANN_R,1/1/2011,12/31/2011)")</f>
        <v>25.945421517628599</v>
      </c>
      <c r="Q31" s="1" cm="1">
        <f t="array" ref="Q31">_xll.FDS(B31,"FF_TAX_RATE(ANN_R,1/1/2012,12/31/2012)")</f>
        <v>34.004244635252697</v>
      </c>
      <c r="R31" s="1" cm="1">
        <f t="array" ref="R31">_xll.FDS(B31,"FF_TAX_RATE(ANN_R,1/1/2013,12/31/2013)")</f>
        <v>45.357440393541502</v>
      </c>
      <c r="S31" s="1" cm="1">
        <f t="array" ref="S31">_xll.FDS(B31,"FF_TAX_RATE(ANN_R,1/1/2014,12/31/2014)")</f>
        <v>31.476630924122102</v>
      </c>
      <c r="T31" s="1" cm="1">
        <f t="array" ref="T31">_xll.FDS(B31,"FF_TAX_RATE(ANN_R,1/1/2015,12/31/2015)")</f>
        <v>29.9485129476654</v>
      </c>
      <c r="U31" s="1" cm="1">
        <f t="array" ref="U31">_xll.FDS(B31,"FF_TAX_RATE(ANN_R,1/1/2016,12/31/2016)")</f>
        <v>20.890279211970299</v>
      </c>
      <c r="V31" s="1" cm="1">
        <f t="array" ref="V31">_xll.FDS(B31,"FF_TAX_RATE(ANN_R,1/1/2017,12/31/2017)")</f>
        <v>25.053066309815001</v>
      </c>
      <c r="W31" s="1" cm="1">
        <f t="array" ref="W31">_xll.FDS(B31,"FF_TAX_RATE(ANN_R,1/1/2018,12/31/2018)")</f>
        <v>18.9683119068536</v>
      </c>
      <c r="X31" s="1" cm="1">
        <f t="array" ref="X31">_xll.FDS(B31,"FF_TAX_RATE(ANN_R,1/1/2019,12/31/2019)")</f>
        <v>32.354016600241302</v>
      </c>
      <c r="Y31" s="1" cm="1">
        <f t="array" ref="Y31">_xll.FDS(B31,"FF_TAX_RATE(ANN_R,1/1/2020,12/31/2020)")</f>
        <v>41.774772005328401</v>
      </c>
      <c r="Z31" cm="1">
        <f t="array" ref="Z31">_xll.FDS($B31,"FF_PTX_INC(ANN_R,1/1/2016,12/31/2016)")</f>
        <v>98778</v>
      </c>
      <c r="AA31" cm="1">
        <f t="array" ref="AA31">_xll.FDS($B31,"FF_PTX_INC(ANN_R,1/1/2017,12/31/2017)")</f>
        <v>86684</v>
      </c>
      <c r="AB31" cm="1">
        <f t="array" ref="AB31">_xll.FDS($B31,"FF_PTX_INC(ANN_R,1/1/2018,12/31/2018)")</f>
        <v>80819</v>
      </c>
      <c r="AC31" cm="1">
        <f t="array" ref="AC31">_xll.FDS($B31,"FF_PTX_INC(ANN_R,1/1/2019,12/31/2019)")</f>
        <v>54698</v>
      </c>
      <c r="AD31" cm="1">
        <f t="array" ref="AD31">_xll.FDS($B31,"FF_PTX_INC(ANN_R,1/1/2020,12/31/2020)")</f>
        <v>48795</v>
      </c>
      <c r="AE31" cm="1">
        <f t="array" ref="AE31">_xll.FDS($B31,"FF_MKT_VAL(ANN_R,1/1/2016,12/31/2016)")</f>
        <v>1475547.1412355001</v>
      </c>
      <c r="AF31" cm="1">
        <f t="array" ref="AF31">_xll.FDS($B31,"FF_MKT_VAL(ANN_R,1/1/2017,12/31/2017)")</f>
        <v>1250101.9611859999</v>
      </c>
      <c r="AG31" cm="1">
        <f t="array" ref="AG31">_xll.FDS($B31,"FF_MKT_VAL(ANN_R,1/1/2018,12/31/2018)")</f>
        <v>1093192.7313999999</v>
      </c>
      <c r="AH31" cm="1">
        <f t="array" ref="AH31">_xll.FDS($B31,"FF_MKT_VAL(ANN_R,1/1/2019,12/31/2019)")</f>
        <v>969588.61872899998</v>
      </c>
      <c r="AI31" cm="1">
        <f t="array" ref="AI31">_xll.FDS($B31,"FF_MKT_VAL(ANN_R,1/1/2020,12/31/2020)")</f>
        <v>1102134.4891355</v>
      </c>
      <c r="AJ31" cm="1">
        <f t="array" ref="AJ31">_xll.FDS($B31,"FF_SHLDRS_EQ(ANN_R,1/1/2016,12/31/2016)")</f>
        <v>609486</v>
      </c>
      <c r="AK31" cm="1">
        <f t="array" ref="AK31">_xll.FDS($B31,"FF_SHLDRS_EQ(ANN_R,1/1/2017,12/31/2017)")</f>
        <v>616315</v>
      </c>
      <c r="AL31" cm="1">
        <f t="array" ref="AL31">_xll.FDS($B31,"FF_SHLDRS_EQ(ANN_R,1/1/2018,12/31/2018)")</f>
        <v>640833</v>
      </c>
      <c r="AM31" cm="1">
        <f t="array" ref="AM31">_xll.FDS($B31,"FF_SHLDRS_EQ(ANN_R,1/1/2019,12/31/2019)")</f>
        <v>610543</v>
      </c>
      <c r="AN31" cm="1">
        <f t="array" ref="AN31">_xll.FDS($B31,"FF_SHLDRS_EQ(ANN_R,1/1/2020,12/31/2020)")</f>
        <v>538975</v>
      </c>
      <c r="AO31" cm="1">
        <f t="array" ref="AO31">_xll.FDS($B31,"FF_ASSETS(ANN_R,1/1/2016,12/31/2016)")</f>
        <v>1273893</v>
      </c>
      <c r="AP31" cm="1">
        <f t="array" ref="AP31">_xll.FDS($B31,"FF_ASSETS(ANN_R,1/1/2017,12/31/2017)")</f>
        <v>1350105</v>
      </c>
      <c r="AQ31" cm="1">
        <f t="array" ref="AQ31">_xll.FDS($B31,"FF_ASSETS(ANN_R,1/1/2018,12/31/2018)")</f>
        <v>1426230</v>
      </c>
      <c r="AR31" cm="1">
        <f t="array" ref="AR31">_xll.FDS($B31,"FF_ASSETS(ANN_R,1/1/2019,12/31/2019)")</f>
        <v>1393869</v>
      </c>
      <c r="AS31" cm="1">
        <f t="array" ref="AS31">_xll.FDS($B31,"FF_ASSETS(ANN_R,1/1/2020,12/31/2020)")</f>
        <v>1353616</v>
      </c>
      <c r="AT31" s="1" cm="1">
        <f t="array" ref="AT31">_xll.FDS($B31,"FF_TAX_CF(ANN_R,1/1/2016,12/31/2016,FY,,USD)")</f>
        <v>182.76329421997099</v>
      </c>
      <c r="AU31" s="1" cm="1">
        <f t="array" ref="AU31">_xll.FDS($B31,"FF_TAX_CF(ANN_R,1/1/2017,12/31/2017,FY,,USD)")</f>
        <v>255.477315345779</v>
      </c>
      <c r="AV31" s="1" cm="1">
        <f t="array" ref="AV31">_xll.FDS($B31,"FF_TAX_CF(ANN_R,1/1/2018,12/31/2018,FY,,USD)")</f>
        <v>210.34459070116301</v>
      </c>
      <c r="AW31" s="1" cm="1">
        <f t="array" ref="AW31">_xll.FDS($B31,"FF_TAX_CF(ANN_R,1/1/2019,12/31/2019,FY,,USD)")</f>
        <v>210.36178475618399</v>
      </c>
      <c r="AX31" s="1" cm="1">
        <f t="array" ref="AX31">_xll.FDS($B31,"FF_TAX_CF(ANN_R,1/1/2020,12/31/2020,FY,,USD)")</f>
        <v>194.54448723793001</v>
      </c>
      <c r="AY31" t="s">
        <v>174</v>
      </c>
      <c r="AZ31" t="s">
        <v>175</v>
      </c>
      <c r="BA31" t="s">
        <v>176</v>
      </c>
      <c r="BB31" t="s">
        <v>177</v>
      </c>
      <c r="BC31" t="s">
        <v>37</v>
      </c>
      <c r="BD31" t="s">
        <v>38</v>
      </c>
      <c r="BE31" t="s">
        <v>39</v>
      </c>
      <c r="BF31">
        <v>1</v>
      </c>
      <c r="BG31">
        <v>305477566586714</v>
      </c>
      <c r="BH31">
        <v>1</v>
      </c>
      <c r="BI31">
        <v>25</v>
      </c>
    </row>
    <row r="32" spans="1:61" x14ac:dyDescent="0.25">
      <c r="A32">
        <v>31</v>
      </c>
      <c r="B32" t="s">
        <v>178</v>
      </c>
      <c r="C32" t="s">
        <v>179</v>
      </c>
      <c r="D32" t="s">
        <v>67</v>
      </c>
      <c r="E32" t="s">
        <v>30</v>
      </c>
      <c r="F32">
        <v>97</v>
      </c>
      <c r="G32" t="s">
        <v>109</v>
      </c>
      <c r="H32">
        <v>1</v>
      </c>
      <c r="I32">
        <v>1</v>
      </c>
      <c r="J32">
        <v>1</v>
      </c>
      <c r="K32">
        <v>1</v>
      </c>
      <c r="L32">
        <v>1</v>
      </c>
      <c r="M32">
        <v>0</v>
      </c>
      <c r="O32" s="1" cm="1">
        <f t="array" ref="O32">_xll.FDS(B32,"FF_TAX_RATE(ANN_R,1/1/2010,12/31/2010)")</f>
        <v>17.722555334191298</v>
      </c>
      <c r="P32" s="1" cm="1">
        <f t="array" ref="P32">_xll.FDS(B32,"FF_TAX_RATE(ANN_R,1/1/2011,12/31/2011)")</f>
        <v>10.6504220810733</v>
      </c>
      <c r="Q32" s="1" cm="1">
        <f t="array" ref="Q32">_xll.FDS(B32,"FF_TAX_RATE(ANN_R,1/1/2012,12/31/2012)")</f>
        <v>16.384815256589601</v>
      </c>
      <c r="R32" s="1" cm="1">
        <f t="array" ref="R32">_xll.FDS(B32,"FF_TAX_RATE(ANN_R,1/1/2013,12/31/2013)")</f>
        <v>21.172933365764901</v>
      </c>
      <c r="S32" s="1" cm="1">
        <f t="array" ref="S32">_xll.FDS(B32,"FF_TAX_RATE(ANN_R,1/1/2014,12/31/2014)")</f>
        <v>15.6493317039902</v>
      </c>
      <c r="T32" s="1" cm="1">
        <f t="array" ref="T32">_xll.FDS(B32,"FF_TAX_RATE(ANN_R,1/1/2015,12/31/2015)")</f>
        <v>20.2755998406065</v>
      </c>
      <c r="U32" s="1" cm="1">
        <f t="array" ref="U32">_xll.FDS(B32,"FF_TAX_RATE(ANN_R,1/1/2016,12/31/2016)")</f>
        <v>12.0189563032904</v>
      </c>
      <c r="V32" s="1" cm="1">
        <f t="array" ref="V32">_xll.FDS(B32,"FF_TAX_RATE(ANN_R,1/1/2017,12/31/2017)")</f>
        <v>12.525942349360699</v>
      </c>
      <c r="W32" s="1" cm="1">
        <f t="array" ref="W32">_xll.FDS(B32,"FF_TAX_RATE(ANN_R,1/1/2018,12/31/2018)")</f>
        <v>12.7148925604158</v>
      </c>
      <c r="X32" s="1" cm="1">
        <f t="array" ref="X32">_xll.FDS(B32,"FF_TAX_RATE(ANN_R,1/1/2019,12/31/2019)")</f>
        <v>20.267801706496702</v>
      </c>
      <c r="Y32" s="1" cm="1">
        <f t="array" ref="Y32">_xll.FDS(B32,"FF_TAX_RATE(ANN_R,1/1/2020,12/31/2020)")</f>
        <v>23.356958998806402</v>
      </c>
      <c r="Z32" cm="1">
        <f t="array" ref="Z32">_xll.FDS($B32,"FF_PTX_INC(ANN_R,1/1/2016,12/31/2016)")</f>
        <v>22563.048999999999</v>
      </c>
      <c r="AA32" cm="1">
        <f t="array" ref="AA32">_xll.FDS($B32,"FF_PTX_INC(ANN_R,1/1/2017,12/31/2017)")</f>
        <v>23727.612000000001</v>
      </c>
      <c r="AB32" cm="1">
        <f t="array" ref="AB32">_xll.FDS($B32,"FF_PTX_INC(ANN_R,1/1/2018,12/31/2018)")</f>
        <v>31735.51</v>
      </c>
      <c r="AC32" cm="1">
        <f t="array" ref="AC32">_xll.FDS($B32,"FF_PTX_INC(ANN_R,1/1/2019,12/31/2019)")</f>
        <v>12192.23</v>
      </c>
      <c r="AD32" cm="1">
        <f t="array" ref="AD32">_xll.FDS($B32,"FF_PTX_INC(ANN_R,1/1/2020,12/31/2020)")</f>
        <v>2184.9119999999998</v>
      </c>
      <c r="AE32" cm="1">
        <f t="array" ref="AE32">_xll.FDS($B32,"FF_MKT_VAL(ANN_R,1/1/2016,12/31/2016)")</f>
        <v>380025.45110000001</v>
      </c>
      <c r="AF32" cm="1">
        <f t="array" ref="AF32">_xll.FDS($B32,"FF_MKT_VAL(ANN_R,1/1/2017,12/31/2017)")</f>
        <v>381637.45124999998</v>
      </c>
      <c r="AG32" cm="1">
        <f t="array" ref="AG32">_xll.FDS($B32,"FF_MKT_VAL(ANN_R,1/1/2018,12/31/2018)")</f>
        <v>373810.28224999999</v>
      </c>
      <c r="AH32" cm="1">
        <f t="array" ref="AH32">_xll.FDS($B32,"FF_MKT_VAL(ANN_R,1/1/2019,12/31/2019)")</f>
        <v>368396.89439999999</v>
      </c>
      <c r="AI32" cm="1">
        <f t="array" ref="AI32">_xll.FDS($B32,"FF_MKT_VAL(ANN_R,1/1/2020,12/31/2020)")</f>
        <v>381498.87599999999</v>
      </c>
      <c r="AJ32" cm="1">
        <f t="array" ref="AJ32">_xll.FDS($B32,"FF_SHLDRS_EQ(ANN_R,1/1/2016,12/31/2016)")</f>
        <v>302559.886</v>
      </c>
      <c r="AK32" cm="1">
        <f t="array" ref="AK32">_xll.FDS($B32,"FF_SHLDRS_EQ(ANN_R,1/1/2017,12/31/2017)")</f>
        <v>304010.06300000002</v>
      </c>
      <c r="AL32" cm="1">
        <f t="array" ref="AL32">_xll.FDS($B32,"FF_SHLDRS_EQ(ANN_R,1/1/2018,12/31/2018)")</f>
        <v>312908.03700000001</v>
      </c>
      <c r="AM32" cm="1">
        <f t="array" ref="AM32">_xll.FDS($B32,"FF_SHLDRS_EQ(ANN_R,1/1/2019,12/31/2019)")</f>
        <v>302558.533</v>
      </c>
      <c r="AN32" cm="1">
        <f t="array" ref="AN32">_xll.FDS($B32,"FF_SHLDRS_EQ(ANN_R,1/1/2020,12/31/2020)")</f>
        <v>293298.94500000001</v>
      </c>
      <c r="AO32" cm="1">
        <f t="array" ref="AO32">_xll.FDS($B32,"FF_ASSETS(ANN_R,1/1/2016,12/31/2016)")</f>
        <v>676121.79299999995</v>
      </c>
      <c r="AP32" cm="1">
        <f t="array" ref="AP32">_xll.FDS($B32,"FF_ASSETS(ANN_R,1/1/2017,12/31/2017)")</f>
        <v>667715.87899999996</v>
      </c>
      <c r="AQ32" cm="1">
        <f t="array" ref="AQ32">_xll.FDS($B32,"FF_ASSETS(ANN_R,1/1/2018,12/31/2018)")</f>
        <v>674526.59600000002</v>
      </c>
      <c r="AR32" cm="1">
        <f t="array" ref="AR32">_xll.FDS($B32,"FF_ASSETS(ANN_R,1/1/2019,12/31/2019)")</f>
        <v>666631.98100000003</v>
      </c>
      <c r="AS32" cm="1">
        <f t="array" ref="AS32">_xll.FDS($B32,"FF_ASSETS(ANN_R,1/1/2020,12/31/2020)")</f>
        <v>636082.69700000004</v>
      </c>
      <c r="AT32" s="1" cm="1">
        <f t="array" ref="AT32">_xll.FDS($B32,"FF_TAX_CF(ANN_R,1/1/2016,12/31/2016,FY,,USD)")</f>
        <v>69.028449420137306</v>
      </c>
      <c r="AU32" s="1" cm="1">
        <f t="array" ref="AU32">_xll.FDS($B32,"FF_TAX_CF(ANN_R,1/1/2017,12/31/2017,FY,,USD)")</f>
        <v>91.959064387410905</v>
      </c>
      <c r="AV32" s="1" cm="1">
        <f t="array" ref="AV32">_xll.FDS($B32,"FF_TAX_CF(ANN_R,1/1/2018,12/31/2018,FY,,USD)")</f>
        <v>135.95934159656599</v>
      </c>
      <c r="AW32" s="1" cm="1">
        <f t="array" ref="AW32">_xll.FDS($B32,"FF_TAX_CF(ANN_R,1/1/2019,12/31/2019,FY,,USD)")</f>
        <v>225.42935219824301</v>
      </c>
      <c r="AX32" s="1" cm="1">
        <f t="array" ref="AX32">_xll.FDS($B32,"FF_TAX_CF(ANN_R,1/1/2020,12/31/2020,FY,,USD)")</f>
        <v>41.639838965404799</v>
      </c>
      <c r="AY32" t="s">
        <v>180</v>
      </c>
      <c r="AZ32" t="s">
        <v>181</v>
      </c>
      <c r="BA32" t="s">
        <v>182</v>
      </c>
      <c r="BB32" t="s">
        <v>183</v>
      </c>
      <c r="BC32" t="s">
        <v>184</v>
      </c>
      <c r="BD32" t="s">
        <v>38</v>
      </c>
      <c r="BE32" t="s">
        <v>39</v>
      </c>
      <c r="BF32">
        <v>1</v>
      </c>
      <c r="BG32">
        <v>398072072300944</v>
      </c>
      <c r="BH32">
        <v>1</v>
      </c>
      <c r="BI32">
        <v>26</v>
      </c>
    </row>
    <row r="33" spans="1:61" x14ac:dyDescent="0.25">
      <c r="A33">
        <v>32</v>
      </c>
      <c r="B33" t="s">
        <v>185</v>
      </c>
      <c r="C33" t="s">
        <v>186</v>
      </c>
      <c r="D33" t="s">
        <v>29</v>
      </c>
      <c r="E33" t="s">
        <v>30</v>
      </c>
      <c r="F33">
        <v>204</v>
      </c>
      <c r="G33" t="s">
        <v>159</v>
      </c>
      <c r="H33">
        <v>1</v>
      </c>
      <c r="I33">
        <v>0</v>
      </c>
      <c r="J33">
        <v>1</v>
      </c>
      <c r="K33">
        <v>1</v>
      </c>
      <c r="L33">
        <v>0</v>
      </c>
      <c r="M33">
        <v>1</v>
      </c>
      <c r="N33" t="s">
        <v>1398</v>
      </c>
      <c r="O33" s="1" cm="1">
        <f t="array" ref="O33">_xll.FDS(B33,"FF_TAX_RATE(ANN_R,1/1/2010,12/31/2010)")</f>
        <v>25.2722129017402</v>
      </c>
      <c r="P33" s="1" cm="1">
        <f t="array" ref="P33">_xll.FDS(B33,"FF_TAX_RATE(ANN_R,1/1/2011,12/31/2011)")</f>
        <v>24.495740779425802</v>
      </c>
      <c r="Q33" s="1" cm="1">
        <f t="array" ref="Q33">_xll.FDS(B33,"FF_TAX_RATE(ANN_R,1/1/2012,12/31/2012)")</f>
        <v>26.228751969223499</v>
      </c>
      <c r="R33" s="1" cm="1">
        <f t="array" ref="R33">_xll.FDS(B33,"FF_TAX_RATE(ANN_R,1/1/2013,12/31/2013)")</f>
        <v>33.5546501188797</v>
      </c>
      <c r="S33" s="1" cm="1">
        <f t="array" ref="S33">_xll.FDS(B33,"FF_TAX_RATE(ANN_R,1/1/2014,12/31/2014)")</f>
        <v>35.041157327645102</v>
      </c>
      <c r="T33" s="1" cm="1">
        <f t="array" ref="T33">_xll.FDS(B33,"FF_TAX_RATE(ANN_R,1/1/2015,12/31/2015)")</f>
        <v>-2.82368580853753</v>
      </c>
      <c r="U33" s="1" cm="1">
        <f t="array" ref="U33">_xll.FDS(B33,"FF_TAX_RATE(ANN_R,1/1/2016,12/31/2016)")</f>
        <v>21.5629572134109</v>
      </c>
      <c r="V33" s="1" cm="1">
        <f t="array" ref="V33">_xll.FDS(B33,"FF_TAX_RATE(ANN_R,1/1/2017,12/31/2017)")</f>
        <v>20.632721310999699</v>
      </c>
      <c r="W33" s="1" cm="1">
        <f t="array" ref="W33">_xll.FDS(B33,"FF_TAX_RATE(ANN_R,1/1/2018,12/31/2018)")</f>
        <v>36.745338174656901</v>
      </c>
      <c r="X33" s="1" cm="1">
        <f t="array" ref="X33">_xll.FDS(B33,"FF_TAX_RATE(ANN_R,1/1/2019,12/31/2019)")</f>
        <v>18.3159092525425</v>
      </c>
      <c r="Y33" s="1" cm="1">
        <f t="array" ref="Y33">_xll.FDS(B33,"FF_TAX_RATE(ANN_R,1/1/2020,12/31/2020)")</f>
        <v>24.8478088506041</v>
      </c>
      <c r="Z33" cm="1">
        <f t="array" ref="Z33">_xll.FDS($B33,"FF_PTX_INC(ANN_R,1/1/2016,12/31/2016)")</f>
        <v>145583</v>
      </c>
      <c r="AA33" cm="1">
        <f t="array" ref="AA33">_xll.FDS($B33,"FF_PTX_INC(ANN_R,1/1/2017,12/31/2017)")</f>
        <v>137849</v>
      </c>
      <c r="AB33" cm="1">
        <f t="array" ref="AB33">_xll.FDS($B33,"FF_PTX_INC(ANN_R,1/1/2018,12/31/2018)")</f>
        <v>129992</v>
      </c>
      <c r="AC33" cm="1">
        <f t="array" ref="AC33">_xll.FDS($B33,"FF_PTX_INC(ANN_R,1/1/2019,12/31/2019)")</f>
        <v>140610</v>
      </c>
      <c r="AD33" cm="1">
        <f t="array" ref="AD33">_xll.FDS($B33,"FF_PTX_INC(ANN_R,1/1/2020,12/31/2020)")</f>
        <v>148826</v>
      </c>
      <c r="AE33" cm="1">
        <f t="array" ref="AE33">_xll.FDS($B33,"FF_MKT_VAL(ANN_R,1/1/2016,12/31/2016)")</f>
        <v>1818510.5306889999</v>
      </c>
      <c r="AF33" cm="1">
        <f t="array" ref="AF33">_xll.FDS($B33,"FF_MKT_VAL(ANN_R,1/1/2017,12/31/2017)")</f>
        <v>2280552.199366</v>
      </c>
      <c r="AG33" cm="1">
        <f t="array" ref="AG33">_xll.FDS($B33,"FF_MKT_VAL(ANN_R,1/1/2018,12/31/2018)")</f>
        <v>2207717.379032</v>
      </c>
      <c r="AH33" cm="1">
        <f t="array" ref="AH33">_xll.FDS($B33,"FF_MKT_VAL(ANN_R,1/1/2019,12/31/2019)")</f>
        <v>2351398.7834999999</v>
      </c>
      <c r="AI33" cm="1">
        <f t="array" ref="AI33">_xll.FDS($B33,"FF_MKT_VAL(ANN_R,1/1/2020,12/31/2020)")</f>
        <v>2322465.7042080001</v>
      </c>
      <c r="AJ33" cm="1">
        <f t="array" ref="AJ33">_xll.FDS($B33,"FF_SHLDRS_EQ(ANN_R,1/1/2016,12/31/2016)")</f>
        <v>2284264</v>
      </c>
      <c r="AK33" cm="1">
        <f t="array" ref="AK33">_xll.FDS($B33,"FF_SHLDRS_EQ(ANN_R,1/1/2017,12/31/2017)")</f>
        <v>2334219</v>
      </c>
      <c r="AL33" cm="1">
        <f t="array" ref="AL33">_xll.FDS($B33,"FF_SHLDRS_EQ(ANN_R,1/1/2018,12/31/2018)")</f>
        <v>2325791</v>
      </c>
      <c r="AM33" cm="1">
        <f t="array" ref="AM33">_xll.FDS($B33,"FF_SHLDRS_EQ(ANN_R,1/1/2019,12/31/2019)")</f>
        <v>2265919</v>
      </c>
      <c r="AN33" cm="1">
        <f t="array" ref="AN33">_xll.FDS($B33,"FF_SHLDRS_EQ(ANN_R,1/1/2020,12/31/2020)")</f>
        <v>2432134</v>
      </c>
      <c r="AO33" cm="1">
        <f t="array" ref="AO33">_xll.FDS($B33,"FF_ASSETS(ANN_R,1/1/2016,12/31/2016)")</f>
        <v>3095049</v>
      </c>
      <c r="AP33" cm="1">
        <f t="array" ref="AP33">_xll.FDS($B33,"FF_ASSETS(ANN_R,1/1/2017,12/31/2017)")</f>
        <v>3110470</v>
      </c>
      <c r="AQ33" cm="1">
        <f t="array" ref="AQ33">_xll.FDS($B33,"FF_ASSETS(ANN_R,1/1/2018,12/31/2018)")</f>
        <v>3128813</v>
      </c>
      <c r="AR33" cm="1">
        <f t="array" ref="AR33">_xll.FDS($B33,"FF_ASSETS(ANN_R,1/1/2019,12/31/2019)")</f>
        <v>2968475</v>
      </c>
      <c r="AS33" cm="1">
        <f t="array" ref="AS33">_xll.FDS($B33,"FF_ASSETS(ANN_R,1/1/2020,12/31/2020)")</f>
        <v>3250175</v>
      </c>
      <c r="AT33" s="1" cm="1">
        <f t="array" ref="AT33">_xll.FDS($B33,"FF_TAX_CF(ANN_R,1/1/2016,12/31/2016,FY,,USD)")</f>
        <v>259.26789093017601</v>
      </c>
      <c r="AU33" s="1" cm="1">
        <f t="array" ref="AU33">_xll.FDS($B33,"FF_TAX_CF(ANN_R,1/1/2017,12/31/2017,FY,,USD)")</f>
        <v>309.86032311990903</v>
      </c>
      <c r="AV33" s="1" cm="1">
        <f t="array" ref="AV33">_xll.FDS($B33,"FF_TAX_CF(ANN_R,1/1/2018,12/31/2018,FY,,USD)")</f>
        <v>287.64146834611898</v>
      </c>
      <c r="AW33" s="1" cm="1">
        <f t="array" ref="AW33">_xll.FDS($B33,"FF_TAX_CF(ANN_R,1/1/2019,12/31/2019,FY,,USD)")</f>
        <v>378.27788531966502</v>
      </c>
      <c r="AX33" s="1" cm="1">
        <f t="array" ref="AX33">_xll.FDS($B33,"FF_TAX_CF(ANN_R,1/1/2020,12/31/2020,FY,,USD)")</f>
        <v>151.33486162126101</v>
      </c>
      <c r="AY33" t="s">
        <v>187</v>
      </c>
      <c r="AZ33" t="s">
        <v>188</v>
      </c>
      <c r="BA33" t="s">
        <v>189</v>
      </c>
      <c r="BB33" t="s">
        <v>190</v>
      </c>
      <c r="BC33" t="s">
        <v>184</v>
      </c>
      <c r="BD33" t="s">
        <v>38</v>
      </c>
      <c r="BE33" t="s">
        <v>39</v>
      </c>
      <c r="BF33">
        <v>1</v>
      </c>
      <c r="BG33">
        <v>252864865063294</v>
      </c>
      <c r="BH33">
        <v>1</v>
      </c>
      <c r="BI33">
        <v>27</v>
      </c>
    </row>
    <row r="34" spans="1:61" x14ac:dyDescent="0.25">
      <c r="A34">
        <v>33</v>
      </c>
      <c r="B34" t="s">
        <v>191</v>
      </c>
      <c r="C34" t="s">
        <v>192</v>
      </c>
      <c r="D34" t="s">
        <v>67</v>
      </c>
      <c r="E34" t="s">
        <v>30</v>
      </c>
      <c r="F34">
        <v>126</v>
      </c>
      <c r="G34" t="s">
        <v>83</v>
      </c>
      <c r="H34">
        <v>1</v>
      </c>
      <c r="I34">
        <v>1</v>
      </c>
      <c r="J34">
        <v>0</v>
      </c>
      <c r="K34">
        <v>1</v>
      </c>
      <c r="L34">
        <v>1</v>
      </c>
      <c r="M34">
        <v>0</v>
      </c>
      <c r="N34" t="s">
        <v>1399</v>
      </c>
      <c r="O34" s="1" cm="1">
        <f t="array" ref="O34">_xll.FDS(B34,"FF_TAX_RATE(ANN_R,1/1/2010,12/31/2010)")</f>
        <v>-71.687538145169995</v>
      </c>
      <c r="P34" s="1" cm="1">
        <f t="array" ref="P34">_xll.FDS(B34,"FF_TAX_RATE(ANN_R,1/1/2011,12/31/2011)")</f>
        <v>-17.522206738888102</v>
      </c>
      <c r="Q34" s="1" cm="1">
        <f t="array" ref="Q34">_xll.FDS(B34,"FF_TAX_RATE(ANN_R,1/1/2012,12/31/2012)")</f>
        <v>-0.22063902540386299</v>
      </c>
      <c r="R34" s="1" cm="1">
        <f t="array" ref="R34">_xll.FDS(B34,"FF_TAX_RATE(ANN_R,1/1/2013,12/31/2013)")</f>
        <v>9.2755981460119497</v>
      </c>
      <c r="S34" s="1" cm="1">
        <f t="array" ref="S34">_xll.FDS(B34,"FF_TAX_RATE(ANN_R,1/1/2014,12/31/2014)")</f>
        <v>11.4987017203514</v>
      </c>
      <c r="T34" s="1" cm="1">
        <f t="array" ref="T34">_xll.FDS(B34,"FF_TAX_RATE(ANN_R,1/1/2015,12/31/2015)")</f>
        <v>14.009696159125401</v>
      </c>
      <c r="U34" s="1" cm="1">
        <f t="array" ref="U34">_xll.FDS(B34,"FF_TAX_RATE(ANN_R,1/1/2016,12/31/2016)")</f>
        <v>4.3797464240320396</v>
      </c>
      <c r="V34" s="1" cm="1">
        <f t="array" ref="V34">_xll.FDS(B34,"FF_TAX_RATE(ANN_R,1/1/2017,12/31/2017)")</f>
        <v>5.0780032614557502</v>
      </c>
      <c r="W34" s="1" cm="1">
        <f t="array" ref="W34">_xll.FDS(B34,"FF_TAX_RATE(ANN_R,1/1/2018,12/31/2018)")</f>
        <v>6.9173091423861504</v>
      </c>
      <c r="X34" s="1" cm="1">
        <f t="array" ref="X34">_xll.FDS(B34,"FF_TAX_RATE(ANN_R,1/1/2019,12/31/2019)")</f>
        <v>9.6499758464974601</v>
      </c>
      <c r="Y34" s="1" cm="1">
        <f t="array" ref="Y34">_xll.FDS(B34,"FF_TAX_RATE(ANN_R,1/1/2020,12/31/2020)")</f>
        <v>6.0379200973912104</v>
      </c>
      <c r="Z34" cm="1">
        <f t="array" ref="Z34">_xll.FDS($B34,"FF_PTX_INC(ANN_R,1/1/2016,12/31/2016)")</f>
        <v>48982.402000000002</v>
      </c>
      <c r="AA34" cm="1">
        <f t="array" ref="AA34">_xll.FDS($B34,"FF_PTX_INC(ANN_R,1/1/2017,12/31/2017)")</f>
        <v>58337.752999999997</v>
      </c>
      <c r="AB34" cm="1">
        <f t="array" ref="AB34">_xll.FDS($B34,"FF_PTX_INC(ANN_R,1/1/2018,12/31/2018)")</f>
        <v>54595.188999999998</v>
      </c>
      <c r="AC34" cm="1">
        <f t="array" ref="AC34">_xll.FDS($B34,"FF_PTX_INC(ANN_R,1/1/2019,12/31/2019)")</f>
        <v>69408.153000000006</v>
      </c>
      <c r="AD34" cm="1">
        <f t="array" ref="AD34">_xll.FDS($B34,"FF_PTX_INC(ANN_R,1/1/2020,12/31/2020)")</f>
        <v>93700.445000000007</v>
      </c>
      <c r="AE34" cm="1">
        <f t="array" ref="AE34">_xll.FDS($B34,"FF_MKT_VAL(ANN_R,1/1/2016,12/31/2016)")</f>
        <v>605546.72199999995</v>
      </c>
      <c r="AF34" cm="1">
        <f t="array" ref="AF34">_xll.FDS($B34,"FF_MKT_VAL(ANN_R,1/1/2017,12/31/2017)")</f>
        <v>672131.73499999999</v>
      </c>
      <c r="AG34" cm="1">
        <f t="array" ref="AG34">_xll.FDS($B34,"FF_MKT_VAL(ANN_R,1/1/2018,12/31/2018)")</f>
        <v>590470.87</v>
      </c>
      <c r="AH34" cm="1">
        <f t="array" ref="AH34">_xll.FDS($B34,"FF_MKT_VAL(ANN_R,1/1/2019,12/31/2019)")</f>
        <v>560349.88549999997</v>
      </c>
      <c r="AI34" cm="1">
        <f t="array" ref="AI34">_xll.FDS($B34,"FF_MKT_VAL(ANN_R,1/1/2020,12/31/2020)")</f>
        <v>556399.12250000006</v>
      </c>
      <c r="AJ34" cm="1">
        <f t="array" ref="AJ34">_xll.FDS($B34,"FF_SHLDRS_EQ(ANN_R,1/1/2016,12/31/2016)")</f>
        <v>522180.08600000001</v>
      </c>
      <c r="AK34" cm="1">
        <f t="array" ref="AK34">_xll.FDS($B34,"FF_SHLDRS_EQ(ANN_R,1/1/2017,12/31/2017)")</f>
        <v>597922.58499999996</v>
      </c>
      <c r="AL34" cm="1">
        <f t="array" ref="AL34">_xll.FDS($B34,"FF_SHLDRS_EQ(ANN_R,1/1/2018,12/31/2018)")</f>
        <v>519731.33</v>
      </c>
      <c r="AM34" cm="1">
        <f t="array" ref="AM34">_xll.FDS($B34,"FF_SHLDRS_EQ(ANN_R,1/1/2019,12/31/2019)")</f>
        <v>771747.36499999999</v>
      </c>
      <c r="AN34" cm="1">
        <f t="array" ref="AN34">_xll.FDS($B34,"FF_SHLDRS_EQ(ANN_R,1/1/2020,12/31/2020)")</f>
        <v>893061.21600000001</v>
      </c>
      <c r="AO34" cm="1">
        <f t="array" ref="AO34">_xll.FDS($B34,"FF_ASSETS(ANN_R,1/1/2016,12/31/2016)")</f>
        <v>8127716.5999999996</v>
      </c>
      <c r="AP34" cm="1">
        <f t="array" ref="AP34">_xll.FDS($B34,"FF_ASSETS(ANN_R,1/1/2017,12/31/2017)")</f>
        <v>8835531.8399999999</v>
      </c>
      <c r="AQ34" cm="1">
        <f t="array" ref="AQ34">_xll.FDS($B34,"FF_ASSETS(ANN_R,1/1/2018,12/31/2018)")</f>
        <v>9218160.4949999992</v>
      </c>
      <c r="AR34" cm="1">
        <f t="array" ref="AR34">_xll.FDS($B34,"FF_ASSETS(ANN_R,1/1/2019,12/31/2019)")</f>
        <v>10057020.683</v>
      </c>
      <c r="AS34" cm="1">
        <f t="array" ref="AS34">_xll.FDS($B34,"FF_ASSETS(ANN_R,1/1/2020,12/31/2020)")</f>
        <v>10942414.259</v>
      </c>
      <c r="AT34" s="1" cm="1">
        <f t="array" ref="AT34">_xll.FDS($B34,"FF_TAX_CF(ANN_R,1/1/2016,12/31/2016,FY,,USD)")</f>
        <v>84.806908720722404</v>
      </c>
      <c r="AU34" s="1" cm="1">
        <f t="array" ref="AU34">_xll.FDS($B34,"FF_TAX_CF(ANN_R,1/1/2017,12/31/2017,FY,,USD)")</f>
        <v>281.09073255555302</v>
      </c>
      <c r="AV34" s="1" cm="1">
        <f t="array" ref="AV34">_xll.FDS($B34,"FF_TAX_CF(ANN_R,1/1/2018,12/31/2018,FY,,USD)")</f>
        <v>409.87832567562901</v>
      </c>
      <c r="AW34" s="1" cm="1">
        <f t="array" ref="AW34">_xll.FDS($B34,"FF_TAX_CF(ANN_R,1/1/2019,12/31/2019,FY,,USD)")</f>
        <v>130.175196859539</v>
      </c>
      <c r="AX34" s="1" cm="1">
        <f t="array" ref="AX34">_xll.FDS($B34,"FF_TAX_CF(ANN_R,1/1/2020,12/31/2020,FY,,USD)")</f>
        <v>248.23809063771</v>
      </c>
      <c r="AY34" t="s">
        <v>193</v>
      </c>
      <c r="AZ34" t="s">
        <v>194</v>
      </c>
      <c r="BA34" t="s">
        <v>195</v>
      </c>
      <c r="BB34" t="s">
        <v>196</v>
      </c>
      <c r="BC34" t="s">
        <v>106</v>
      </c>
      <c r="BD34" t="s">
        <v>38</v>
      </c>
      <c r="BE34" t="s">
        <v>39</v>
      </c>
      <c r="BF34">
        <v>1</v>
      </c>
      <c r="BG34">
        <v>156331358477384</v>
      </c>
      <c r="BH34">
        <v>1</v>
      </c>
      <c r="BI34">
        <v>28</v>
      </c>
    </row>
    <row r="35" spans="1:61" x14ac:dyDescent="0.25">
      <c r="A35">
        <v>34</v>
      </c>
      <c r="B35" t="s">
        <v>197</v>
      </c>
      <c r="C35" t="s">
        <v>198</v>
      </c>
      <c r="D35" t="s">
        <v>67</v>
      </c>
      <c r="E35" t="s">
        <v>30</v>
      </c>
      <c r="F35">
        <v>457</v>
      </c>
      <c r="G35" t="s">
        <v>159</v>
      </c>
      <c r="H35">
        <v>1</v>
      </c>
      <c r="I35">
        <v>1</v>
      </c>
      <c r="J35">
        <v>0</v>
      </c>
      <c r="K35">
        <v>1</v>
      </c>
      <c r="L35">
        <v>1</v>
      </c>
      <c r="M35">
        <v>0</v>
      </c>
      <c r="N35" t="s">
        <v>1400</v>
      </c>
      <c r="O35" s="1" cm="1">
        <f t="array" ref="O35">_xll.FDS(B35,"FF_TAX_RATE(ANN_R,1/1/2010,12/31/2010)")</f>
        <v>4.2086683030668199</v>
      </c>
      <c r="P35" s="1" cm="1">
        <f t="array" ref="P35">_xll.FDS(B35,"FF_TAX_RATE(ANN_R,1/1/2011,12/31/2011)")</f>
        <v>4.17245179485999</v>
      </c>
      <c r="Q35" s="1" cm="1">
        <f t="array" ref="Q35">_xll.FDS(B35,"FF_TAX_RATE(ANN_R,1/1/2012,12/31/2012)")</f>
        <v>6.0974919565119698</v>
      </c>
      <c r="R35" s="1" cm="1">
        <f t="array" ref="R35">_xll.FDS(B35,"FF_TAX_RATE(ANN_R,1/1/2013,12/31/2013)")</f>
        <v>7.5273127957039101</v>
      </c>
      <c r="S35" s="1" cm="1">
        <f t="array" ref="S35">_xll.FDS(B35,"FF_TAX_RATE(ANN_R,1/1/2014,12/31/2014)")</f>
        <v>11.585251680225801</v>
      </c>
      <c r="T35" s="1" cm="1">
        <f t="array" ref="T35">_xll.FDS(B35,"FF_TAX_RATE(ANN_R,1/1/2015,12/31/2015)")</f>
        <v>12.538171689199601</v>
      </c>
      <c r="U35" s="1" cm="1">
        <f t="array" ref="U35">_xll.FDS(B35,"FF_TAX_RATE(ANN_R,1/1/2016,12/31/2016)")</f>
        <v>11.9877337876163</v>
      </c>
      <c r="V35" s="1" cm="1">
        <f t="array" ref="V35">_xll.FDS(B35,"FF_TAX_RATE(ANN_R,1/1/2017,12/31/2017)")</f>
        <v>11.6596009724908</v>
      </c>
      <c r="W35" s="1" cm="1">
        <f t="array" ref="W35">_xll.FDS(B35,"FF_TAX_RATE(ANN_R,1/1/2018,12/31/2018)")</f>
        <v>12.4691479469077</v>
      </c>
      <c r="X35" s="1" cm="1">
        <f t="array" ref="X35">_xll.FDS(B35,"FF_TAX_RATE(ANN_R,1/1/2019,12/31/2019)")</f>
        <v>14.1072355495964</v>
      </c>
      <c r="Y35" s="1" cm="1">
        <f t="array" ref="Y35">_xll.FDS(B35,"FF_TAX_RATE(ANN_R,1/1/2020,12/31/2020)")</f>
        <v>13.008469026629999</v>
      </c>
      <c r="Z35" cm="1">
        <f t="array" ref="Z35">_xll.FDS($B35,"FF_PTX_INC(ANN_R,1/1/2016,12/31/2016)")</f>
        <v>26546.743999999999</v>
      </c>
      <c r="AA35" cm="1">
        <f t="array" ref="AA35">_xll.FDS($B35,"FF_PTX_INC(ANN_R,1/1/2017,12/31/2017)")</f>
        <v>27165.294999999998</v>
      </c>
      <c r="AB35" cm="1">
        <f t="array" ref="AB35">_xll.FDS($B35,"FF_PTX_INC(ANN_R,1/1/2018,12/31/2018)")</f>
        <v>23330.294999999998</v>
      </c>
      <c r="AC35" cm="1">
        <f t="array" ref="AC35">_xll.FDS($B35,"FF_PTX_INC(ANN_R,1/1/2019,12/31/2019)")</f>
        <v>27099.987000000001</v>
      </c>
      <c r="AD35" cm="1">
        <f t="array" ref="AD35">_xll.FDS($B35,"FF_PTX_INC(ANN_R,1/1/2020,12/31/2020)")</f>
        <v>47231.637999999999</v>
      </c>
      <c r="AE35" cm="1">
        <f t="array" ref="AE35">_xll.FDS($B35,"FF_MKT_VAL(ANN_R,1/1/2016,12/31/2016)")</f>
        <v>340839.86994900001</v>
      </c>
      <c r="AF35" cm="1">
        <f t="array" ref="AF35">_xll.FDS($B35,"FF_MKT_VAL(ANN_R,1/1/2017,12/31/2017)")</f>
        <v>462644.247072</v>
      </c>
      <c r="AG35" cm="1">
        <f t="array" ref="AG35">_xll.FDS($B35,"FF_MKT_VAL(ANN_R,1/1/2018,12/31/2018)")</f>
        <v>363462.10871399997</v>
      </c>
      <c r="AH35" cm="1">
        <f t="array" ref="AH35">_xll.FDS($B35,"FF_MKT_VAL(ANN_R,1/1/2019,12/31/2019)")</f>
        <v>701551.92258400004</v>
      </c>
      <c r="AI35" cm="1">
        <f t="array" ref="AI35">_xll.FDS($B35,"FF_MKT_VAL(ANN_R,1/1/2020,12/31/2020)")</f>
        <v>1181954.269206</v>
      </c>
      <c r="AJ35" cm="1">
        <f t="array" ref="AJ35">_xll.FDS($B35,"FF_SHLDRS_EQ(ANN_R,1/1/2016,12/31/2016)")</f>
        <v>244778.91</v>
      </c>
      <c r="AK35" cm="1">
        <f t="array" ref="AK35">_xll.FDS($B35,"FF_SHLDRS_EQ(ANN_R,1/1/2017,12/31/2017)")</f>
        <v>259811.64300000001</v>
      </c>
      <c r="AL35" cm="1">
        <f t="array" ref="AL35">_xll.FDS($B35,"FF_SHLDRS_EQ(ANN_R,1/1/2018,12/31/2018)")</f>
        <v>272946.22100000002</v>
      </c>
      <c r="AM35" cm="1">
        <f t="array" ref="AM35">_xll.FDS($B35,"FF_SHLDRS_EQ(ANN_R,1/1/2019,12/31/2019)")</f>
        <v>312750.34399999998</v>
      </c>
      <c r="AN35" cm="1">
        <f t="array" ref="AN35">_xll.FDS($B35,"FF_SHLDRS_EQ(ANN_R,1/1/2020,12/31/2020)")</f>
        <v>371833.821</v>
      </c>
      <c r="AO35" cm="1">
        <f t="array" ref="AO35">_xll.FDS($B35,"FF_ASSETS(ANN_R,1/1/2016,12/31/2016)")</f>
        <v>370711.772</v>
      </c>
      <c r="AP35" cm="1">
        <f t="array" ref="AP35">_xll.FDS($B35,"FF_ASSETS(ANN_R,1/1/2017,12/31/2017)")</f>
        <v>394814.185</v>
      </c>
      <c r="AQ35" cm="1">
        <f t="array" ref="AQ35">_xll.FDS($B35,"FF_ASSETS(ANN_R,1/1/2018,12/31/2018)")</f>
        <v>402836.04399999999</v>
      </c>
      <c r="AR35" cm="1">
        <f t="array" ref="AR35">_xll.FDS($B35,"FF_ASSETS(ANN_R,1/1/2019,12/31/2019)")</f>
        <v>458701.79399999999</v>
      </c>
      <c r="AS35" cm="1">
        <f t="array" ref="AS35">_xll.FDS($B35,"FF_ASSETS(ANN_R,1/1/2020,12/31/2020)")</f>
        <v>533906.32700000005</v>
      </c>
      <c r="AT35" s="1" cm="1">
        <f t="array" ref="AT35">_xll.FDS($B35,"FF_TAX_CF(ANN_R,1/1/2016,12/31/2016,FY,,USD)")</f>
        <v>69.1001995691378</v>
      </c>
      <c r="AU35" s="1" cm="1">
        <f t="array" ref="AU35">_xll.FDS($B35,"FF_TAX_CF(ANN_R,1/1/2017,12/31/2017,FY,,USD)")</f>
        <v>151.24247360055099</v>
      </c>
      <c r="AV35" s="1" cm="1">
        <f t="array" ref="AV35">_xll.FDS($B35,"FF_TAX_CF(ANN_R,1/1/2018,12/31/2018,FY,,USD)")</f>
        <v>94.7955516618714</v>
      </c>
      <c r="AW35" s="1" cm="1">
        <f t="array" ref="AW35">_xll.FDS($B35,"FF_TAX_CF(ANN_R,1/1/2019,12/31/2019,FY,,USD)")</f>
        <v>99.405781110078095</v>
      </c>
      <c r="AX35" s="1" cm="1">
        <f t="array" ref="AX35">_xll.FDS($B35,"FF_TAX_CF(ANN_R,1/1/2020,12/31/2020,FY,,USD)")</f>
        <v>118.764721011408</v>
      </c>
      <c r="AY35" t="s">
        <v>51</v>
      </c>
      <c r="AZ35" t="s">
        <v>51</v>
      </c>
      <c r="BA35" t="s">
        <v>51</v>
      </c>
      <c r="BB35" t="s">
        <v>51</v>
      </c>
      <c r="BC35" t="s">
        <v>184</v>
      </c>
      <c r="BD35" t="s">
        <v>38</v>
      </c>
      <c r="BE35" t="s">
        <v>39</v>
      </c>
      <c r="BF35">
        <v>1</v>
      </c>
      <c r="BG35">
        <v>201923193938956</v>
      </c>
      <c r="BH35">
        <v>1</v>
      </c>
      <c r="BI35">
        <v>29</v>
      </c>
    </row>
    <row r="36" spans="1:61" x14ac:dyDescent="0.25">
      <c r="A36">
        <v>35</v>
      </c>
      <c r="B36" t="s">
        <v>199</v>
      </c>
      <c r="C36" t="s">
        <v>200</v>
      </c>
      <c r="D36" t="s">
        <v>29</v>
      </c>
      <c r="E36" t="s">
        <v>30</v>
      </c>
      <c r="F36">
        <v>157</v>
      </c>
      <c r="G36" t="s">
        <v>201</v>
      </c>
      <c r="H36">
        <v>1</v>
      </c>
      <c r="I36">
        <v>0</v>
      </c>
      <c r="J36">
        <v>1</v>
      </c>
      <c r="K36">
        <v>0</v>
      </c>
      <c r="L36">
        <v>0</v>
      </c>
      <c r="M36">
        <v>0</v>
      </c>
      <c r="O36" s="1" cm="1">
        <f t="array" ref="O36">_xll.FDS(B36,"FF_TAX_RATE(ANN_R,1/1/2010,12/31/2010)")</f>
        <v>44.804796691363698</v>
      </c>
      <c r="P36" s="1" cm="1">
        <f t="array" ref="P36">_xll.FDS(B36,"FF_TAX_RATE(ANN_R,1/1/2011,12/31/2011)")</f>
        <v>36.620851555252599</v>
      </c>
      <c r="Q36" s="1" cm="1">
        <f t="array" ref="Q36">_xll.FDS(B36,"FF_TAX_RATE(ANN_R,1/1/2012,12/31/2012)")</f>
        <v>47.8326171849491</v>
      </c>
      <c r="R36" s="1" cm="1">
        <f t="array" ref="R36">_xll.FDS(B36,"FF_TAX_RATE(ANN_R,1/1/2013,12/31/2013)")</f>
        <v>38.3631005536703</v>
      </c>
      <c r="S36" s="1" cm="1">
        <f t="array" ref="S36">_xll.FDS(B36,"FF_TAX_RATE(ANN_R,1/1/2014,12/31/2014)")</f>
        <v>37.1525163026933</v>
      </c>
      <c r="T36" s="1" cm="1">
        <f t="array" ref="T36">_xll.FDS(B36,"FF_TAX_RATE(ANN_R,1/1/2015,12/31/2015)")</f>
        <v>33.881271362904201</v>
      </c>
      <c r="U36" s="1" cm="1">
        <f t="array" ref="U36">_xll.FDS(B36,"FF_TAX_RATE(ANN_R,1/1/2016,12/31/2016)")</f>
        <v>31.813389562467101</v>
      </c>
      <c r="V36" s="1" cm="1">
        <f t="array" ref="V36">_xll.FDS(B36,"FF_TAX_RATE(ANN_R,1/1/2017,12/31/2017)")</f>
        <v>32.213151735611802</v>
      </c>
      <c r="W36" s="1" cm="1">
        <f t="array" ref="W36">_xll.FDS(B36,"FF_TAX_RATE(ANN_R,1/1/2018,12/31/2018)")</f>
        <v>31.5407813095775</v>
      </c>
      <c r="X36" s="1" cm="1">
        <f t="array" ref="X36">_xll.FDS(B36,"FF_TAX_RATE(ANN_R,1/1/2019,12/31/2019)")</f>
        <v>27.2249235898861</v>
      </c>
      <c r="Y36" s="1" cm="1">
        <f t="array" ref="Y36">_xll.FDS(B36,"FF_TAX_RATE(ANN_R,1/1/2020,12/31/2020)")</f>
        <v>30.851848094416798</v>
      </c>
      <c r="Z36" cm="1">
        <f t="array" ref="Z36">_xll.FDS($B36,"FF_PTX_INC(ANN_R,1/1/2016,12/31/2016)")</f>
        <v>121408</v>
      </c>
      <c r="AA36" cm="1">
        <f t="array" ref="AA36">_xll.FDS($B36,"FF_PTX_INC(ANN_R,1/1/2017,12/31/2017)")</f>
        <v>141852</v>
      </c>
      <c r="AB36" cm="1">
        <f t="array" ref="AB36">_xll.FDS($B36,"FF_PTX_INC(ANN_R,1/1/2018,12/31/2018)")</f>
        <v>144245</v>
      </c>
      <c r="AC36" cm="1">
        <f t="array" ref="AC36">_xll.FDS($B36,"FF_PTX_INC(ANN_R,1/1/2019,12/31/2019)")</f>
        <v>143960</v>
      </c>
      <c r="AD36" cm="1">
        <f t="array" ref="AD36">_xll.FDS($B36,"FF_PTX_INC(ANN_R,1/1/2020,12/31/2020)")</f>
        <v>147855</v>
      </c>
      <c r="AE36" cm="1">
        <f t="array" ref="AE36">_xll.FDS($B36,"FF_MKT_VAL(ANN_R,1/1/2016,12/31/2016)")</f>
        <v>1825978.9968379999</v>
      </c>
      <c r="AF36" cm="1">
        <f t="array" ref="AF36">_xll.FDS($B36,"FF_MKT_VAL(ANN_R,1/1/2017,12/31/2017)")</f>
        <v>1739315.9083430001</v>
      </c>
      <c r="AG36" cm="1">
        <f t="array" ref="AG36">_xll.FDS($B36,"FF_MKT_VAL(ANN_R,1/1/2018,12/31/2018)")</f>
        <v>1728618.1545599999</v>
      </c>
      <c r="AH36" cm="1">
        <f t="array" ref="AH36">_xll.FDS($B36,"FF_MKT_VAL(ANN_R,1/1/2019,12/31/2019)")</f>
        <v>2069544.6576640001</v>
      </c>
      <c r="AI36" cm="1">
        <f t="array" ref="AI36">_xll.FDS($B36,"FF_MKT_VAL(ANN_R,1/1/2020,12/31/2020)")</f>
        <v>1958668.91934</v>
      </c>
      <c r="AJ36" cm="1">
        <f t="array" ref="AJ36">_xll.FDS($B36,"FF_SHLDRS_EQ(ANN_R,1/1/2016,12/31/2016)")</f>
        <v>833285</v>
      </c>
      <c r="AK36" cm="1">
        <f t="array" ref="AK36">_xll.FDS($B36,"FF_SHLDRS_EQ(ANN_R,1/1/2017,12/31/2017)")</f>
        <v>892000</v>
      </c>
      <c r="AL36" cm="1">
        <f t="array" ref="AL36">_xll.FDS($B36,"FF_SHLDRS_EQ(ANN_R,1/1/2018,12/31/2018)")</f>
        <v>952624</v>
      </c>
      <c r="AM36" cm="1">
        <f t="array" ref="AM36">_xll.FDS($B36,"FF_SHLDRS_EQ(ANN_R,1/1/2019,12/31/2019)")</f>
        <v>995720</v>
      </c>
      <c r="AN36" cm="1">
        <f t="array" ref="AN36">_xll.FDS($B36,"FF_SHLDRS_EQ(ANN_R,1/1/2020,12/31/2020)")</f>
        <v>1035116</v>
      </c>
      <c r="AO36" cm="1">
        <f t="array" ref="AO36">_xll.FDS($B36,"FF_ASSETS(ANN_R,1/1/2016,12/31/2016)")</f>
        <v>1568052</v>
      </c>
      <c r="AP36" cm="1">
        <f t="array" ref="AP36">_xll.FDS($B36,"FF_ASSETS(ANN_R,1/1/2017,12/31/2017)")</f>
        <v>1650176</v>
      </c>
      <c r="AQ36" cm="1">
        <f t="array" ref="AQ36">_xll.FDS($B36,"FF_ASSETS(ANN_R,1/1/2018,12/31/2018)")</f>
        <v>1715123</v>
      </c>
      <c r="AR36" cm="1">
        <f t="array" ref="AR36">_xll.FDS($B36,"FF_ASSETS(ANN_R,1/1/2019,12/31/2019)")</f>
        <v>1765105</v>
      </c>
      <c r="AS36" cm="1">
        <f t="array" ref="AS36">_xll.FDS($B36,"FF_ASSETS(ANN_R,1/1/2020,12/31/2020)")</f>
        <v>1815121</v>
      </c>
      <c r="AT36" s="1" cm="1">
        <f t="array" ref="AT36">_xll.FDS($B36,"FF_TAX_CF(ANN_R,1/1/2016,12/31/2016,FY,,USD)")</f>
        <v>323.74760055541998</v>
      </c>
      <c r="AU36" s="1" cm="1">
        <f t="array" ref="AU36">_xll.FDS($B36,"FF_TAX_CF(ANN_R,1/1/2017,12/31/2017,FY,,USD)")</f>
        <v>369.67332046292699</v>
      </c>
      <c r="AV36" s="1" cm="1">
        <f t="array" ref="AV36">_xll.FDS($B36,"FF_TAX_CF(ANN_R,1/1/2018,12/31/2018,FY,,USD)")</f>
        <v>510.46435737609897</v>
      </c>
      <c r="AW36" s="1" cm="1">
        <f t="array" ref="AW36">_xll.FDS($B36,"FF_TAX_CF(ANN_R,1/1/2019,12/31/2019,FY,,USD)")</f>
        <v>467.73214221186902</v>
      </c>
      <c r="AX36" s="1" cm="1">
        <f t="array" ref="AX36">_xll.FDS($B36,"FF_TAX_CF(ANN_R,1/1/2020,12/31/2020,FY,,USD)")</f>
        <v>371.12635233253201</v>
      </c>
      <c r="AY36" t="s">
        <v>51</v>
      </c>
      <c r="AZ36" t="s">
        <v>51</v>
      </c>
      <c r="BA36" t="s">
        <v>51</v>
      </c>
      <c r="BB36" t="s">
        <v>51</v>
      </c>
      <c r="BC36" t="s">
        <v>37</v>
      </c>
      <c r="BD36" t="s">
        <v>38</v>
      </c>
      <c r="BE36" t="s">
        <v>39</v>
      </c>
      <c r="BF36">
        <v>1</v>
      </c>
      <c r="BG36">
        <v>214548444184179</v>
      </c>
      <c r="BH36">
        <v>1</v>
      </c>
      <c r="BI36">
        <v>30</v>
      </c>
    </row>
    <row r="37" spans="1:61" x14ac:dyDescent="0.25">
      <c r="A37">
        <v>36</v>
      </c>
      <c r="B37" t="s">
        <v>202</v>
      </c>
      <c r="C37" t="s">
        <v>203</v>
      </c>
      <c r="D37" t="s">
        <v>29</v>
      </c>
      <c r="E37" t="s">
        <v>30</v>
      </c>
      <c r="F37">
        <v>187</v>
      </c>
      <c r="G37" t="s">
        <v>83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O37" s="1" cm="1">
        <f t="array" ref="O37">_xll.FDS(B37,"FF_TAX_RATE(ANN_R,1/1/2010,12/31/2010)")</f>
        <v>37.439860784113002</v>
      </c>
      <c r="P37" s="1" cm="1">
        <f t="array" ref="P37">_xll.FDS(B37,"FF_TAX_RATE(ANN_R,1/1/2011,12/31/2011)")</f>
        <v>39.4070834528248</v>
      </c>
      <c r="Q37" s="1" cm="1">
        <f t="array" ref="Q37">_xll.FDS(B37,"FF_TAX_RATE(ANN_R,1/1/2012,12/31/2012)")</f>
        <v>46.339682539682499</v>
      </c>
      <c r="R37" s="1" cm="1">
        <f t="array" ref="R37">_xll.FDS(B37,"FF_TAX_RATE(ANN_R,1/1/2013,12/31/2013)")</f>
        <v>45.411690477263498</v>
      </c>
      <c r="S37" s="1" cm="1">
        <f t="array" ref="S37">_xll.FDS(B37,"FF_TAX_RATE(ANN_R,1/1/2014,12/31/2014)")</f>
        <v>37.120195722516002</v>
      </c>
      <c r="T37" s="1" cm="1">
        <f t="array" ref="T37">_xll.FDS(B37,"FF_TAX_RATE(ANN_R,1/1/2015,12/31/2015)")</f>
        <v>36.977343562694799</v>
      </c>
      <c r="U37" s="1" cm="1">
        <f t="array" ref="U37">_xll.FDS(B37,"FF_TAX_RATE(ANN_R,1/1/2016,12/31/2016)")</f>
        <v>34.200874711141303</v>
      </c>
      <c r="V37" s="1" cm="1">
        <f t="array" ref="V37">_xll.FDS(B37,"FF_TAX_RATE(ANN_R,1/1/2017,12/31/2017)")</f>
        <v>30.519044820214599</v>
      </c>
      <c r="W37" s="1" cm="1">
        <f t="array" ref="W37">_xll.FDS(B37,"FF_TAX_RATE(ANN_R,1/1/2018,12/31/2018)")</f>
        <v>29.709274387313801</v>
      </c>
      <c r="X37" s="1" cm="1">
        <f t="array" ref="X37">_xll.FDS(B37,"FF_TAX_RATE(ANN_R,1/1/2019,12/31/2019)")</f>
        <v>29.7079444561504</v>
      </c>
      <c r="Y37" s="1" cm="1">
        <f t="array" ref="Y37">_xll.FDS(B37,"FF_TAX_RATE(ANN_R,1/1/2020,12/31/2020)")</f>
        <v>29.294418050892599</v>
      </c>
      <c r="Z37" cm="1">
        <f t="array" ref="Z37">_xll.FDS($B37,"FF_PTX_INC(ANN_R,1/1/2016,12/31/2016)")</f>
        <v>181317</v>
      </c>
      <c r="AA37" cm="1">
        <f t="array" ref="AA37">_xll.FDS($B37,"FF_PTX_INC(ANN_R,1/1/2017,12/31/2017)")</f>
        <v>192257</v>
      </c>
      <c r="AB37" cm="1">
        <f t="array" ref="AB37">_xll.FDS($B37,"FF_PTX_INC(ANN_R,1/1/2018,12/31/2018)")</f>
        <v>224748</v>
      </c>
      <c r="AC37" cm="1">
        <f t="array" ref="AC37">_xll.FDS($B37,"FF_PTX_INC(ANN_R,1/1/2019,12/31/2019)")</f>
        <v>242043</v>
      </c>
      <c r="AD37" cm="1">
        <f t="array" ref="AD37">_xll.FDS($B37,"FF_PTX_INC(ANN_R,1/1/2020,12/31/2020)")</f>
        <v>261217</v>
      </c>
      <c r="AE37" cm="1">
        <f t="array" ref="AE37">_xll.FDS($B37,"FF_MKT_VAL(ANN_R,1/1/2016,12/31/2016)")</f>
        <v>2774645.8094159998</v>
      </c>
      <c r="AF37" cm="1">
        <f t="array" ref="AF37">_xll.FDS($B37,"FF_MKT_VAL(ANN_R,1/1/2017,12/31/2017)")</f>
        <v>2345831.8418979999</v>
      </c>
      <c r="AG37" cm="1">
        <f t="array" ref="AG37">_xll.FDS($B37,"FF_MKT_VAL(ANN_R,1/1/2018,12/31/2018)")</f>
        <v>2551102.8374999999</v>
      </c>
      <c r="AH37" cm="1">
        <f t="array" ref="AH37">_xll.FDS($B37,"FF_MKT_VAL(ANN_R,1/1/2019,12/31/2019)")</f>
        <v>2733086.9793150001</v>
      </c>
      <c r="AI37" cm="1">
        <f t="array" ref="AI37">_xll.FDS($B37,"FF_MKT_VAL(ANN_R,1/1/2020,12/31/2020)")</f>
        <v>1816446.7156034999</v>
      </c>
      <c r="AJ37" cm="1">
        <f t="array" ref="AJ37">_xll.FDS($B37,"FF_SHLDRS_EQ(ANN_R,1/1/2016,12/31/2016)")</f>
        <v>1923337</v>
      </c>
      <c r="AK37" cm="1">
        <f t="array" ref="AK37">_xll.FDS($B37,"FF_SHLDRS_EQ(ANN_R,1/1/2017,12/31/2017)")</f>
        <v>1985740</v>
      </c>
      <c r="AL37" cm="1">
        <f t="array" ref="AL37">_xll.FDS($B37,"FF_SHLDRS_EQ(ANN_R,1/1/2018,12/31/2018)")</f>
        <v>2205973</v>
      </c>
      <c r="AM37" cm="1">
        <f t="array" ref="AM37">_xll.FDS($B37,"FF_SHLDRS_EQ(ANN_R,1/1/2019,12/31/2019)")</f>
        <v>2343797</v>
      </c>
      <c r="AN37" cm="1">
        <f t="array" ref="AN37">_xll.FDS($B37,"FF_SHLDRS_EQ(ANN_R,1/1/2020,12/31/2020)")</f>
        <v>2410134</v>
      </c>
      <c r="AO37" cm="1">
        <f t="array" ref="AO37">_xll.FDS($B37,"FF_ASSETS(ANN_R,1/1/2016,12/31/2016)")</f>
        <v>5374277</v>
      </c>
      <c r="AP37" cm="1">
        <f t="array" ref="AP37">_xll.FDS($B37,"FF_ASSETS(ANN_R,1/1/2017,12/31/2017)")</f>
        <v>5570750</v>
      </c>
      <c r="AQ37" cm="1">
        <f t="array" ref="AQ37">_xll.FDS($B37,"FF_ASSETS(ANN_R,1/1/2018,12/31/2018)")</f>
        <v>6284723</v>
      </c>
      <c r="AR37" cm="1">
        <f t="array" ref="AR37">_xll.FDS($B37,"FF_ASSETS(ANN_R,1/1/2019,12/31/2019)")</f>
        <v>6802731</v>
      </c>
      <c r="AS37" cm="1">
        <f t="array" ref="AS37">_xll.FDS($B37,"FF_ASSETS(ANN_R,1/1/2020,12/31/2020)")</f>
        <v>7395359</v>
      </c>
      <c r="AT37" s="1" cm="1">
        <f t="array" ref="AT37">_xll.FDS($B37,"FF_TAX_CF(ANN_R,1/1/2016,12/31/2016,FY,,USD)")</f>
        <v>574.94615936279297</v>
      </c>
      <c r="AU37" s="1" cm="1">
        <f t="array" ref="AU37">_xll.FDS($B37,"FF_TAX_CF(ANN_R,1/1/2017,12/31/2017,FY,,USD)")</f>
        <v>712.21516243368399</v>
      </c>
      <c r="AV37" s="1" cm="1">
        <f t="array" ref="AV37">_xll.FDS($B37,"FF_TAX_CF(ANN_R,1/1/2018,12/31/2018,FY,,USD)")</f>
        <v>344.71863047778601</v>
      </c>
      <c r="AW37" s="1" cm="1">
        <f t="array" ref="AW37">_xll.FDS($B37,"FF_TAX_CF(ANN_R,1/1/2019,12/31/2019,FY,,USD)")</f>
        <v>787.34174171090103</v>
      </c>
      <c r="AX37" s="1" cm="1">
        <f t="array" ref="AX37">_xll.FDS($B37,"FF_TAX_CF(ANN_R,1/1/2020,12/31/2020,FY,,USD)")</f>
        <v>638.19274207949604</v>
      </c>
      <c r="AY37" t="s">
        <v>204</v>
      </c>
      <c r="AZ37" t="s">
        <v>205</v>
      </c>
      <c r="BA37" t="s">
        <v>206</v>
      </c>
      <c r="BB37" t="s">
        <v>207</v>
      </c>
      <c r="BC37" t="s">
        <v>184</v>
      </c>
      <c r="BD37" t="s">
        <v>38</v>
      </c>
      <c r="BE37" t="s">
        <v>39</v>
      </c>
      <c r="BF37">
        <v>1</v>
      </c>
      <c r="BG37">
        <v>147301273851631</v>
      </c>
      <c r="BH37">
        <v>1</v>
      </c>
      <c r="BI37">
        <v>31</v>
      </c>
    </row>
    <row r="38" spans="1:61" x14ac:dyDescent="0.25">
      <c r="A38">
        <v>37</v>
      </c>
      <c r="B38" t="s">
        <v>208</v>
      </c>
      <c r="C38" t="s">
        <v>209</v>
      </c>
      <c r="D38" t="s">
        <v>29</v>
      </c>
      <c r="E38" t="s">
        <v>30</v>
      </c>
      <c r="F38">
        <v>166</v>
      </c>
      <c r="G38" t="s">
        <v>83</v>
      </c>
      <c r="H38">
        <v>1</v>
      </c>
      <c r="I38">
        <v>0</v>
      </c>
      <c r="J38">
        <v>1</v>
      </c>
      <c r="K38">
        <v>1</v>
      </c>
      <c r="L38">
        <v>0</v>
      </c>
      <c r="M38">
        <v>1</v>
      </c>
      <c r="O38" s="1" cm="1">
        <f t="array" ref="O38">_xll.FDS(B38,"FF_TAX_RATE(ANN_R,1/1/2010,12/31/2010)")</f>
        <v>41.995756006329998</v>
      </c>
      <c r="P38" s="1" cm="1">
        <f t="array" ref="P38">_xll.FDS(B38,"FF_TAX_RATE(ANN_R,1/1/2011,12/31/2011)")</f>
        <v>30.029902680367499</v>
      </c>
      <c r="Q38" s="1" cm="1">
        <f t="array" ref="Q38">_xll.FDS(B38,"FF_TAX_RATE(ANN_R,1/1/2012,12/31/2012)")</f>
        <v>34.204193617608297</v>
      </c>
      <c r="R38" s="1" cm="1">
        <f t="array" ref="R38">_xll.FDS(B38,"FF_TAX_RATE(ANN_R,1/1/2013,12/31/2013)")</f>
        <v>31.101682143312601</v>
      </c>
      <c r="S38" s="1" cm="1">
        <f t="array" ref="S38">_xll.FDS(B38,"FF_TAX_RATE(ANN_R,1/1/2014,12/31/2014)")</f>
        <v>34.271092532936699</v>
      </c>
      <c r="T38" s="1" cm="1">
        <f t="array" ref="T38">_xll.FDS(B38,"FF_TAX_RATE(ANN_R,1/1/2015,12/31/2015)")</f>
        <v>25.887383472328398</v>
      </c>
      <c r="U38" s="1" cm="1">
        <f t="array" ref="U38">_xll.FDS(B38,"FF_TAX_RATE(ANN_R,1/1/2016,12/31/2016)")</f>
        <v>30.7465844795069</v>
      </c>
      <c r="V38" s="1" cm="1">
        <f t="array" ref="V38">_xll.FDS(B38,"FF_TAX_RATE(ANN_R,1/1/2017,12/31/2017)")</f>
        <v>33.894320708764297</v>
      </c>
      <c r="W38" s="1" cm="1">
        <f t="array" ref="W38">_xll.FDS(B38,"FF_TAX_RATE(ANN_R,1/1/2018,12/31/2018)")</f>
        <v>26.156541546402899</v>
      </c>
      <c r="X38" s="1" cm="1">
        <f t="array" ref="X38">_xll.FDS(B38,"FF_TAX_RATE(ANN_R,1/1/2019,12/31/2019)")</f>
        <v>17.358047153362101</v>
      </c>
      <c r="Y38" s="1" cm="1">
        <f t="array" ref="Y38">_xll.FDS(B38,"FF_TAX_RATE(ANN_R,1/1/2020,12/31/2020)")</f>
        <v>25.6536609131741</v>
      </c>
      <c r="Z38" cm="1">
        <f t="array" ref="Z38">_xll.FDS($B38,"FF_PTX_INC(ANN_R,1/1/2016,12/31/2016)")</f>
        <v>391302</v>
      </c>
      <c r="AA38" cm="1">
        <f t="array" ref="AA38">_xll.FDS($B38,"FF_PTX_INC(ANN_R,1/1/2017,12/31/2017)")</f>
        <v>424965</v>
      </c>
      <c r="AB38" cm="1">
        <f t="array" ref="AB38">_xll.FDS($B38,"FF_PTX_INC(ANN_R,1/1/2018,12/31/2018)")</f>
        <v>435501</v>
      </c>
      <c r="AC38" cm="1">
        <f t="array" ref="AC38">_xll.FDS($B38,"FF_PTX_INC(ANN_R,1/1/2019,12/31/2019)")</f>
        <v>395730</v>
      </c>
      <c r="AD38" cm="1">
        <f t="array" ref="AD38">_xll.FDS($B38,"FF_PTX_INC(ANN_R,1/1/2020,12/31/2020)")</f>
        <v>412561</v>
      </c>
      <c r="AE38" cm="1">
        <f t="array" ref="AE38">_xll.FDS($B38,"FF_MKT_VAL(ANN_R,1/1/2016,12/31/2016)")</f>
        <v>2102424.75911</v>
      </c>
      <c r="AF38" cm="1">
        <f t="array" ref="AF38">_xll.FDS($B38,"FF_MKT_VAL(ANN_R,1/1/2017,12/31/2017)")</f>
        <v>2146012.1829975001</v>
      </c>
      <c r="AG38" cm="1">
        <f t="array" ref="AG38">_xll.FDS($B38,"FF_MKT_VAL(ANN_R,1/1/2018,12/31/2018)")</f>
        <v>2401921.636308</v>
      </c>
      <c r="AH38" cm="1">
        <f t="array" ref="AH38">_xll.FDS($B38,"FF_MKT_VAL(ANN_R,1/1/2019,12/31/2019)")</f>
        <v>2034498.5690039999</v>
      </c>
      <c r="AI38" cm="1">
        <f t="array" ref="AI38">_xll.FDS($B38,"FF_MKT_VAL(ANN_R,1/1/2020,12/31/2020)")</f>
        <v>1633361.0034419999</v>
      </c>
      <c r="AJ38" cm="1">
        <f t="array" ref="AJ38">_xll.FDS($B38,"FF_SHLDRS_EQ(ANN_R,1/1/2016,12/31/2016)")</f>
        <v>2310431</v>
      </c>
      <c r="AK38" cm="1">
        <f t="array" ref="AK38">_xll.FDS($B38,"FF_SHLDRS_EQ(ANN_R,1/1/2017,12/31/2017)")</f>
        <v>2507698</v>
      </c>
      <c r="AL38" cm="1">
        <f t="array" ref="AL38">_xll.FDS($B38,"FF_SHLDRS_EQ(ANN_R,1/1/2018,12/31/2018)")</f>
        <v>2682424</v>
      </c>
      <c r="AM38" cm="1">
        <f t="array" ref="AM38">_xll.FDS($B38,"FF_SHLDRS_EQ(ANN_R,1/1/2019,12/31/2019)")</f>
        <v>2897074</v>
      </c>
      <c r="AN38" cm="1">
        <f t="array" ref="AN38">_xll.FDS($B38,"FF_SHLDRS_EQ(ANN_R,1/1/2020,12/31/2020)")</f>
        <v>2993608</v>
      </c>
      <c r="AO38" cm="1">
        <f t="array" ref="AO38">_xll.FDS($B38,"FF_ASSETS(ANN_R,1/1/2016,12/31/2016)")</f>
        <v>10992918</v>
      </c>
      <c r="AP38" cm="1">
        <f t="array" ref="AP38">_xll.FDS($B38,"FF_ASSETS(ANN_R,1/1/2017,12/31/2017)")</f>
        <v>11231895</v>
      </c>
      <c r="AQ38" cm="1">
        <f t="array" ref="AQ38">_xll.FDS($B38,"FF_ASSETS(ANN_R,1/1/2018,12/31/2018)")</f>
        <v>11425982</v>
      </c>
      <c r="AR38" cm="1">
        <f t="array" ref="AR38">_xll.FDS($B38,"FF_ASSETS(ANN_R,1/1/2019,12/31/2019)")</f>
        <v>12174917</v>
      </c>
      <c r="AS38" cm="1">
        <f t="array" ref="AS38">_xll.FDS($B38,"FF_ASSETS(ANN_R,1/1/2020,12/31/2020)")</f>
        <v>13067528</v>
      </c>
      <c r="AT38" s="1" cm="1">
        <f t="array" ref="AT38">_xll.FDS($B38,"FF_TAX_CF(ANN_R,1/1/2016,12/31/2016,FY,,USD)")</f>
        <v>258.53507232665999</v>
      </c>
      <c r="AU38" s="1" cm="1">
        <f t="array" ref="AU38">_xll.FDS($B38,"FF_TAX_CF(ANN_R,1/1/2017,12/31/2017,FY,,USD)")</f>
        <v>469.24159857817</v>
      </c>
      <c r="AV38" s="1" cm="1">
        <f t="array" ref="AV38">_xll.FDS($B38,"FF_TAX_CF(ANN_R,1/1/2018,12/31/2018,FY,,USD)")</f>
        <v>1640.8014926165299</v>
      </c>
      <c r="AW38" s="1" cm="1">
        <f t="array" ref="AW38">_xll.FDS($B38,"FF_TAX_CF(ANN_R,1/1/2019,12/31/2019,FY,,USD)")</f>
        <v>604.763078475371</v>
      </c>
      <c r="AX38" s="1" cm="1">
        <f t="array" ref="AX38">_xll.FDS($B38,"FF_TAX_CF(ANN_R,1/1/2020,12/31/2020,FY,,USD)")</f>
        <v>1142.6545440852601</v>
      </c>
      <c r="AY38" t="s">
        <v>51</v>
      </c>
      <c r="AZ38" t="s">
        <v>51</v>
      </c>
      <c r="BA38" t="s">
        <v>51</v>
      </c>
      <c r="BB38" t="s">
        <v>51</v>
      </c>
      <c r="BC38" t="s">
        <v>210</v>
      </c>
      <c r="BD38" t="s">
        <v>38</v>
      </c>
      <c r="BE38" t="s">
        <v>39</v>
      </c>
      <c r="BF38">
        <v>1</v>
      </c>
      <c r="BG38">
        <v>150360261626804</v>
      </c>
      <c r="BH38">
        <v>1</v>
      </c>
      <c r="BI38">
        <v>32</v>
      </c>
    </row>
    <row r="39" spans="1:61" x14ac:dyDescent="0.25">
      <c r="A39">
        <v>38</v>
      </c>
      <c r="B39" t="s">
        <v>211</v>
      </c>
      <c r="C39" t="s">
        <v>212</v>
      </c>
      <c r="D39" t="s">
        <v>29</v>
      </c>
      <c r="E39" t="s">
        <v>30</v>
      </c>
      <c r="F39">
        <v>566</v>
      </c>
      <c r="G39" t="s">
        <v>159</v>
      </c>
      <c r="H39">
        <v>1</v>
      </c>
      <c r="I39">
        <v>1</v>
      </c>
      <c r="J39">
        <v>0</v>
      </c>
      <c r="K39">
        <v>1</v>
      </c>
      <c r="L39">
        <v>1</v>
      </c>
      <c r="M39">
        <v>0</v>
      </c>
      <c r="O39" s="1" t="e" cm="1">
        <f t="array" ref="O39">_xll.FDS(B39,"FF_TAX_RATE(ANN_R,1/1/2010,12/31/2010)")</f>
        <v>#N/A</v>
      </c>
      <c r="P39" s="1" cm="1">
        <f t="array" ref="P39">_xll.FDS(B39,"FF_TAX_RATE(ANN_R,1/1/2011,12/31/2011)")</f>
        <v>26.885186635736499</v>
      </c>
      <c r="Q39" s="1" cm="1">
        <f t="array" ref="Q39">_xll.FDS(B39,"FF_TAX_RATE(ANN_R,1/1/2012,12/31/2012)")</f>
        <v>38.652189696709698</v>
      </c>
      <c r="R39" s="1" cm="1">
        <f t="array" ref="R39">_xll.FDS(B39,"FF_TAX_RATE(ANN_R,1/1/2013,12/31/2013)")</f>
        <v>64.212540808285496</v>
      </c>
      <c r="S39" s="1" t="e" cm="1">
        <f t="array" ref="S39">_xll.FDS(B39,"FF_TAX_RATE(ANN_R,1/1/2014,12/31/2014)")</f>
        <v>#N/A</v>
      </c>
      <c r="T39" s="1" cm="1">
        <f t="array" ref="T39">_xll.FDS(B39,"FF_TAX_RATE(ANN_R,1/1/2015,12/31/2015)")</f>
        <v>17.159408939615599</v>
      </c>
      <c r="U39" s="1" cm="1">
        <f t="array" ref="U39">_xll.FDS(B39,"FF_TAX_RATE(ANN_R,1/1/2016,12/31/2016)")</f>
        <v>26.7982266639115</v>
      </c>
      <c r="V39" s="1" cm="1">
        <f t="array" ref="V39">_xll.FDS(B39,"FF_TAX_RATE(ANN_R,1/1/2017,12/31/2017)")</f>
        <v>22.7118484937901</v>
      </c>
      <c r="W39" s="1" cm="1">
        <f t="array" ref="W39">_xll.FDS(B39,"FF_TAX_RATE(ANN_R,1/1/2018,12/31/2018)")</f>
        <v>25.738077764294701</v>
      </c>
      <c r="X39" s="1" cm="1">
        <f t="array" ref="X39">_xll.FDS(B39,"FF_TAX_RATE(ANN_R,1/1/2019,12/31/2019)")</f>
        <v>22.792589920002001</v>
      </c>
      <c r="Y39" s="1" cm="1">
        <f t="array" ref="Y39">_xll.FDS(B39,"FF_TAX_RATE(ANN_R,1/1/2020,12/31/2020)")</f>
        <v>24.289732080809099</v>
      </c>
      <c r="Z39" cm="1">
        <f t="array" ref="Z39">_xll.FDS($B39,"FF_PTX_INC(ANN_R,1/1/2016,12/31/2016)")</f>
        <v>106466</v>
      </c>
      <c r="AA39" cm="1">
        <f t="array" ref="AA39">_xll.FDS($B39,"FF_PTX_INC(ANN_R,1/1/2017,12/31/2017)")</f>
        <v>149116</v>
      </c>
      <c r="AB39" cm="1">
        <f t="array" ref="AB39">_xll.FDS($B39,"FF_PTX_INC(ANN_R,1/1/2018,12/31/2018)")</f>
        <v>275242</v>
      </c>
      <c r="AC39" cm="1">
        <f t="array" ref="AC39">_xll.FDS($B39,"FF_PTX_INC(ANN_R,1/1/2019,12/31/2019)")</f>
        <v>321508</v>
      </c>
      <c r="AD39" cm="1">
        <f t="array" ref="AD39">_xll.FDS($B39,"FF_PTX_INC(ANN_R,1/1/2020,12/31/2020)")</f>
        <v>244626</v>
      </c>
      <c r="AE39" cm="1">
        <f t="array" ref="AE39">_xll.FDS($B39,"FF_MKT_VAL(ANN_R,1/1/2016,12/31/2016)")</f>
        <v>1203354.2382960001</v>
      </c>
      <c r="AF39" cm="1">
        <f t="array" ref="AF39">_xll.FDS($B39,"FF_MKT_VAL(ANN_R,1/1/2017,12/31/2017)")</f>
        <v>1994341.4340850001</v>
      </c>
      <c r="AG39" cm="1">
        <f t="array" ref="AG39">_xll.FDS($B39,"FF_MKT_VAL(ANN_R,1/1/2018,12/31/2018)")</f>
        <v>3284721.6949999998</v>
      </c>
      <c r="AH39" cm="1">
        <f t="array" ref="AH39">_xll.FDS($B39,"FF_MKT_VAL(ANN_R,1/1/2019,12/31/2019)")</f>
        <v>2623342.5759999999</v>
      </c>
      <c r="AI39" cm="1">
        <f t="array" ref="AI39">_xll.FDS($B39,"FF_MKT_VAL(ANN_R,1/1/2020,12/31/2020)")</f>
        <v>3165718.6010250002</v>
      </c>
      <c r="AJ39" cm="1">
        <f t="array" ref="AJ39">_xll.FDS($B39,"FF_SHLDRS_EQ(ANN_R,1/1/2016,12/31/2016)")</f>
        <v>564011</v>
      </c>
      <c r="AK39" cm="1">
        <f t="array" ref="AK39">_xll.FDS($B39,"FF_SHLDRS_EQ(ANN_R,1/1/2017,12/31/2017)")</f>
        <v>645715</v>
      </c>
      <c r="AL39" cm="1">
        <f t="array" ref="AL39">_xll.FDS($B39,"FF_SHLDRS_EQ(ANN_R,1/1/2018,12/31/2018)")</f>
        <v>771509</v>
      </c>
      <c r="AM39" cm="1">
        <f t="array" ref="AM39">_xll.FDS($B39,"FF_SHLDRS_EQ(ANN_R,1/1/2019,12/31/2019)")</f>
        <v>888117</v>
      </c>
      <c r="AN39" cm="1">
        <f t="array" ref="AN39">_xll.FDS($B39,"FF_SHLDRS_EQ(ANN_R,1/1/2020,12/31/2020)")</f>
        <v>829692</v>
      </c>
      <c r="AO39" cm="1">
        <f t="array" ref="AO39">_xll.FDS($B39,"FF_ASSETS(ANN_R,1/1/2016,12/31/2016)")</f>
        <v>793367</v>
      </c>
      <c r="AP39" cm="1">
        <f t="array" ref="AP39">_xll.FDS($B39,"FF_ASSETS(ANN_R,1/1/2017,12/31/2017)")</f>
        <v>957447</v>
      </c>
      <c r="AQ39" cm="1">
        <f t="array" ref="AQ39">_xll.FDS($B39,"FF_ASSETS(ANN_R,1/1/2018,12/31/2018)")</f>
        <v>1202796</v>
      </c>
      <c r="AR39" cm="1">
        <f t="array" ref="AR39">_xll.FDS($B39,"FF_ASSETS(ANN_R,1/1/2019,12/31/2019)")</f>
        <v>1257627</v>
      </c>
      <c r="AS39" cm="1">
        <f t="array" ref="AS39">_xll.FDS($B39,"FF_ASSETS(ANN_R,1/1/2020,12/31/2020)")</f>
        <v>1278495</v>
      </c>
      <c r="AT39" s="1" cm="1">
        <f t="array" ref="AT39">_xll.FDS($B39,"FF_TAX_CF(ANN_R,1/1/2016,12/31/2016,FY,,USD)")</f>
        <v>127.876846313477</v>
      </c>
      <c r="AU39" s="1" cm="1">
        <f t="array" ref="AU39">_xll.FDS($B39,"FF_TAX_CF(ANN_R,1/1/2017,12/31/2017,FY,,USD)")</f>
        <v>301.25360495969699</v>
      </c>
      <c r="AV39" s="1" cm="1">
        <f t="array" ref="AV39">_xll.FDS($B39,"FF_TAX_CF(ANN_R,1/1/2018,12/31/2018,FY,,USD)")</f>
        <v>449.06535511463898</v>
      </c>
      <c r="AW39" s="1" cm="1">
        <f t="array" ref="AW39">_xll.FDS($B39,"FF_TAX_CF(ANN_R,1/1/2019,12/31/2019,FY,,USD)")</f>
        <v>928.19612605124701</v>
      </c>
      <c r="AX39" s="1" cm="1">
        <f t="array" ref="AX39">_xll.FDS($B39,"FF_TAX_CF(ANN_R,1/1/2020,12/31/2020,FY,,USD)")</f>
        <v>385.262834787369</v>
      </c>
      <c r="AY39" t="s">
        <v>213</v>
      </c>
      <c r="AZ39" t="s">
        <v>214</v>
      </c>
      <c r="BA39" t="s">
        <v>215</v>
      </c>
      <c r="BB39" t="s">
        <v>216</v>
      </c>
      <c r="BC39" t="s">
        <v>37</v>
      </c>
      <c r="BD39" t="s">
        <v>38</v>
      </c>
      <c r="BE39" t="s">
        <v>39</v>
      </c>
      <c r="BF39">
        <v>1</v>
      </c>
      <c r="BG39">
        <v>182476633335728</v>
      </c>
      <c r="BH39">
        <v>1</v>
      </c>
      <c r="BI39">
        <v>33</v>
      </c>
    </row>
    <row r="40" spans="1:61" x14ac:dyDescent="0.25">
      <c r="A40">
        <v>39</v>
      </c>
      <c r="B40" t="s">
        <v>217</v>
      </c>
      <c r="C40" t="s">
        <v>218</v>
      </c>
      <c r="D40" t="s">
        <v>29</v>
      </c>
      <c r="E40" t="s">
        <v>30</v>
      </c>
      <c r="F40">
        <v>181</v>
      </c>
      <c r="G40" t="s">
        <v>50</v>
      </c>
      <c r="H40">
        <v>1</v>
      </c>
      <c r="I40">
        <v>0</v>
      </c>
      <c r="J40">
        <v>1</v>
      </c>
      <c r="K40">
        <v>1</v>
      </c>
      <c r="L40">
        <v>1</v>
      </c>
      <c r="M40">
        <v>0</v>
      </c>
      <c r="O40" s="1" cm="1">
        <f t="array" ref="O40">_xll.FDS(B40,"FF_TAX_RATE(ANN_R,1/1/2010,12/31/2010)")</f>
        <v>47.564606924732097</v>
      </c>
      <c r="P40" s="1" cm="1">
        <f t="array" ref="P40">_xll.FDS(B40,"FF_TAX_RATE(ANN_R,1/1/2011,12/31/2011)")</f>
        <v>46.663600680221201</v>
      </c>
      <c r="Q40" s="1" cm="1">
        <f t="array" ref="Q40">_xll.FDS(B40,"FF_TAX_RATE(ANN_R,1/1/2012,12/31/2012)")</f>
        <v>25.556751367946401</v>
      </c>
      <c r="R40" s="1" cm="1">
        <f t="array" ref="R40">_xll.FDS(B40,"FF_TAX_RATE(ANN_R,1/1/2013,12/31/2013)")</f>
        <v>31.015385823062999</v>
      </c>
      <c r="S40" s="1" t="e" cm="1" vm="1">
        <f t="array" aca="1" ref="S40" ca="1">_xll.FDS(B40,"FF_TAX_RATE(ANN_R,1/1/2014,12/31/2014)")</f>
        <v>#VALUE!</v>
      </c>
      <c r="T40" s="1" cm="1">
        <f t="array" ref="T40">_xll.FDS(B40,"FF_TAX_RATE(ANN_R,1/1/2015,12/31/2015)")</f>
        <v>29.063307632281699</v>
      </c>
      <c r="U40" s="1" cm="1">
        <f t="array" ref="U40">_xll.FDS(B40,"FF_TAX_RATE(ANN_R,1/1/2016,12/31/2016)")</f>
        <v>26.6662935419101</v>
      </c>
      <c r="V40" s="1" cm="1">
        <f t="array" ref="V40">_xll.FDS(B40,"FF_TAX_RATE(ANN_R,1/1/2017,12/31/2017)")</f>
        <v>26.327683405999998</v>
      </c>
      <c r="W40" s="1" cm="1">
        <f t="array" ref="W40">_xll.FDS(B40,"FF_TAX_RATE(ANN_R,1/1/2018,12/31/2018)")</f>
        <v>27.104194654233599</v>
      </c>
      <c r="X40" s="1" cm="1">
        <f t="array" ref="X40">_xll.FDS(B40,"FF_TAX_RATE(ANN_R,1/1/2019,12/31/2019)")</f>
        <v>22.2703941259415</v>
      </c>
      <c r="Y40" s="1" cm="1">
        <f t="array" ref="Y40">_xll.FDS(B40,"FF_TAX_RATE(ANN_R,1/1/2020,12/31/2020)")</f>
        <v>25.718523173904899</v>
      </c>
      <c r="Z40" cm="1">
        <f t="array" ref="Z40">_xll.FDS($B40,"FF_PTX_INC(ANN_R,1/1/2016,12/31/2016)")</f>
        <v>571748</v>
      </c>
      <c r="AA40" cm="1">
        <f t="array" ref="AA40">_xll.FDS($B40,"FF_PTX_INC(ANN_R,1/1/2017,12/31/2017)")</f>
        <v>538532</v>
      </c>
      <c r="AB40" cm="1">
        <f t="array" ref="AB40">_xll.FDS($B40,"FF_PTX_INC(ANN_R,1/1/2018,12/31/2018)")</f>
        <v>531486</v>
      </c>
      <c r="AC40" cm="1">
        <f t="array" ref="AC40">_xll.FDS($B40,"FF_PTX_INC(ANN_R,1/1/2019,12/31/2019)")</f>
        <v>465232</v>
      </c>
      <c r="AD40" cm="1">
        <f t="array" ref="AD40">_xll.FDS($B40,"FF_PTX_INC(ANN_R,1/1/2020,12/31/2020)")</f>
        <v>420063</v>
      </c>
      <c r="AE40" cm="1">
        <f t="array" ref="AE40">_xll.FDS($B40,"FF_MKT_VAL(ANN_R,1/1/2016,12/31/2016)")</f>
        <v>6884433.8376519997</v>
      </c>
      <c r="AF40" cm="1">
        <f t="array" ref="AF40">_xll.FDS($B40,"FF_MKT_VAL(ANN_R,1/1/2017,12/31/2017)")</f>
        <v>6503278.625341</v>
      </c>
      <c r="AG40" cm="1">
        <f t="array" ref="AG40">_xll.FDS($B40,"FF_MKT_VAL(ANN_R,1/1/2018,12/31/2018)")</f>
        <v>4687259.2188235</v>
      </c>
      <c r="AH40" cm="1">
        <f t="array" ref="AH40">_xll.FDS($B40,"FF_MKT_VAL(ANN_R,1/1/2019,12/31/2019)")</f>
        <v>4314776.8532050001</v>
      </c>
      <c r="AI40" cm="1">
        <f t="array" ref="AI40">_xll.FDS($B40,"FF_MKT_VAL(ANN_R,1/1/2020,12/31/2020)")</f>
        <v>3729463.6815579999</v>
      </c>
      <c r="AJ40" cm="1">
        <f t="array" ref="AJ40">_xll.FDS($B40,"FF_SHLDRS_EQ(ANN_R,1/1/2016,12/31/2016)")</f>
        <v>2456091</v>
      </c>
      <c r="AK40" cm="1">
        <f t="array" ref="AK40">_xll.FDS($B40,"FF_SHLDRS_EQ(ANN_R,1/1/2017,12/31/2017)")</f>
        <v>2761687</v>
      </c>
      <c r="AL40" cm="1">
        <f t="array" ref="AL40">_xll.FDS($B40,"FF_SHLDRS_EQ(ANN_R,1/1/2018,12/31/2018)")</f>
        <v>2630594</v>
      </c>
      <c r="AM40" cm="1">
        <f t="array" ref="AM40">_xll.FDS($B40,"FF_SHLDRS_EQ(ANN_R,1/1/2019,12/31/2019)")</f>
        <v>2662696</v>
      </c>
      <c r="AN40" cm="1">
        <f t="array" ref="AN40">_xll.FDS($B40,"FF_SHLDRS_EQ(ANN_R,1/1/2020,12/31/2020)")</f>
        <v>2522834</v>
      </c>
      <c r="AO40" cm="1">
        <f t="array" ref="AO40">_xll.FDS($B40,"FF_ASSETS(ANN_R,1/1/2016,12/31/2016)")</f>
        <v>4744374</v>
      </c>
      <c r="AP40" cm="1">
        <f t="array" ref="AP40">_xll.FDS($B40,"FF_ASSETS(ANN_R,1/1/2017,12/31/2017)")</f>
        <v>5221484</v>
      </c>
      <c r="AQ40" cm="1">
        <f t="array" ref="AQ40">_xll.FDS($B40,"FF_ASSETS(ANN_R,1/1/2018,12/31/2018)")</f>
        <v>5461400</v>
      </c>
      <c r="AR40" cm="1">
        <f t="array" ref="AR40">_xll.FDS($B40,"FF_ASSETS(ANN_R,1/1/2019,12/31/2019)")</f>
        <v>5553071</v>
      </c>
      <c r="AS40" cm="1">
        <f t="array" ref="AS40">_xll.FDS($B40,"FF_ASSETS(ANN_R,1/1/2020,12/31/2020)")</f>
        <v>5381382</v>
      </c>
      <c r="AT40" s="1" cm="1">
        <f t="array" ref="AT40">_xll.FDS($B40,"FF_TAX_CF(ANN_R,1/1/2016,12/31/2016,FY,,USD)")</f>
        <v>1705.19856113009</v>
      </c>
      <c r="AU40" s="1" cm="1">
        <f t="array" ref="AU40">_xll.FDS($B40,"FF_TAX_CF(ANN_R,1/1/2017,12/31/2017,FY,,USD)")</f>
        <v>1004.07840240002</v>
      </c>
      <c r="AV40" s="1" cm="1">
        <f t="array" ref="AV40">_xll.FDS($B40,"FF_TAX_CF(ANN_R,1/1/2018,12/31/2018,FY,,USD)")</f>
        <v>1126.0669265240399</v>
      </c>
      <c r="AW40" s="1" cm="1">
        <f t="array" ref="AW40">_xll.FDS($B40,"FF_TAX_CF(ANN_R,1/1/2019,12/31/2019,FY,,USD)")</f>
        <v>1349.4532469892899</v>
      </c>
      <c r="AX40" s="1" cm="1">
        <f t="array" ref="AX40">_xll.FDS($B40,"FF_TAX_CF(ANN_R,1/1/2020,12/31/2020,FY,,USD)")</f>
        <v>1166.1771084154</v>
      </c>
      <c r="AY40" t="s">
        <v>51</v>
      </c>
      <c r="AZ40" t="s">
        <v>51</v>
      </c>
      <c r="BA40" t="s">
        <v>51</v>
      </c>
      <c r="BB40" t="s">
        <v>51</v>
      </c>
      <c r="BC40" t="s">
        <v>106</v>
      </c>
      <c r="BD40" t="s">
        <v>38</v>
      </c>
      <c r="BE40" t="s">
        <v>39</v>
      </c>
      <c r="BF40">
        <v>1</v>
      </c>
      <c r="BG40">
        <v>285143297734731</v>
      </c>
      <c r="BH40">
        <v>1</v>
      </c>
      <c r="BI40">
        <v>34</v>
      </c>
    </row>
    <row r="41" spans="1:61" x14ac:dyDescent="0.25">
      <c r="A41">
        <v>40</v>
      </c>
      <c r="B41" t="s">
        <v>219</v>
      </c>
      <c r="C41" t="s">
        <v>220</v>
      </c>
      <c r="D41" t="s">
        <v>29</v>
      </c>
      <c r="E41" t="s">
        <v>30</v>
      </c>
      <c r="F41">
        <v>281</v>
      </c>
      <c r="G41" t="s">
        <v>142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 t="s">
        <v>1401</v>
      </c>
      <c r="O41" s="1" cm="1">
        <f t="array" ref="O41">_xll.FDS(B41,"FF_TAX_RATE(ANN_R,1/1/2010,12/31/2010)")</f>
        <v>60.606272361359601</v>
      </c>
      <c r="P41" s="1" cm="1">
        <f t="array" ref="P41">_xll.FDS(B41,"FF_TAX_RATE(ANN_R,1/1/2011,12/31/2011)")</f>
        <v>45.814206573484803</v>
      </c>
      <c r="Q41" s="1" cm="1">
        <f t="array" ref="Q41">_xll.FDS(B41,"FF_TAX_RATE(ANN_R,1/1/2012,12/31/2012)")</f>
        <v>39.103705532954699</v>
      </c>
      <c r="R41" s="1" cm="1">
        <f t="array" ref="R41">_xll.FDS(B41,"FF_TAX_RATE(ANN_R,1/1/2013,12/31/2013)")</f>
        <v>42.189081995417197</v>
      </c>
      <c r="S41" s="1" cm="1">
        <f t="array" ref="S41">_xll.FDS(B41,"FF_TAX_RATE(ANN_R,1/1/2014,12/31/2014)")</f>
        <v>39.579410725187202</v>
      </c>
      <c r="T41" s="1" cm="1">
        <f t="array" ref="T41">_xll.FDS(B41,"FF_TAX_RATE(ANN_R,1/1/2015,12/31/2015)")</f>
        <v>41.149599445510098</v>
      </c>
      <c r="U41" s="1" cm="1">
        <f t="array" ref="U41">_xll.FDS(B41,"FF_TAX_RATE(ANN_R,1/1/2016,12/31/2016)")</f>
        <v>44.4717307217513</v>
      </c>
      <c r="V41" s="1" cm="1">
        <f t="array" ref="V41">_xll.FDS(B41,"FF_TAX_RATE(ANN_R,1/1/2017,12/31/2017)")</f>
        <v>49.063055858141603</v>
      </c>
      <c r="W41" s="1" cm="1">
        <f t="array" ref="W41">_xll.FDS(B41,"FF_TAX_RATE(ANN_R,1/1/2018,12/31/2018)")</f>
        <v>28.743123914302299</v>
      </c>
      <c r="X41" s="1" cm="1">
        <f t="array" ref="X41">_xll.FDS(B41,"FF_TAX_RATE(ANN_R,1/1/2019,12/31/2019)")</f>
        <v>32.875672235681797</v>
      </c>
      <c r="Y41" s="1" cm="1">
        <f t="array" ref="Y41">_xll.FDS(B41,"FF_TAX_RATE(ANN_R,1/1/2020,12/31/2020)")</f>
        <v>32.113406971475101</v>
      </c>
      <c r="Z41" cm="1">
        <f t="array" ref="Z41">_xll.FDS($B41,"FF_PTX_INC(ANN_R,1/1/2016,12/31/2016)")</f>
        <v>303775</v>
      </c>
      <c r="AA41" cm="1">
        <f t="array" ref="AA41">_xll.FDS($B41,"FF_PTX_INC(ANN_R,1/1/2017,12/31/2017)")</f>
        <v>217569</v>
      </c>
      <c r="AB41" cm="1">
        <f t="array" ref="AB41">_xll.FDS($B41,"FF_PTX_INC(ANN_R,1/1/2018,12/31/2018)")</f>
        <v>276320</v>
      </c>
      <c r="AC41" cm="1">
        <f t="array" ref="AC41">_xll.FDS($B41,"FF_PTX_INC(ANN_R,1/1/2019,12/31/2019)")</f>
        <v>317411</v>
      </c>
      <c r="AD41" cm="1">
        <f t="array" ref="AD41">_xll.FDS($B41,"FF_PTX_INC(ANN_R,1/1/2020,12/31/2020)")</f>
        <v>346469</v>
      </c>
      <c r="AE41" cm="1">
        <f t="array" ref="AE41">_xll.FDS($B41,"FF_MKT_VAL(ANN_R,1/1/2016,12/31/2016)")</f>
        <v>3974263.1635850002</v>
      </c>
      <c r="AF41" cm="1">
        <f t="array" ref="AF41">_xll.FDS($B41,"FF_MKT_VAL(ANN_R,1/1/2017,12/31/2017)")</f>
        <v>3891373.1252000001</v>
      </c>
      <c r="AG41" cm="1">
        <f t="array" ref="AG41">_xll.FDS($B41,"FF_MKT_VAL(ANN_R,1/1/2018,12/31/2018)")</f>
        <v>3945955.1691629998</v>
      </c>
      <c r="AH41" cm="1">
        <f t="array" ref="AH41">_xll.FDS($B41,"FF_MKT_VAL(ANN_R,1/1/2019,12/31/2019)")</f>
        <v>4329075.7920000004</v>
      </c>
      <c r="AI41" cm="1">
        <f t="array" ref="AI41">_xll.FDS($B41,"FF_MKT_VAL(ANN_R,1/1/2020,12/31/2020)")</f>
        <v>3262998.7531679999</v>
      </c>
      <c r="AJ41" cm="1">
        <f t="array" ref="AJ41">_xll.FDS($B41,"FF_SHLDRS_EQ(ANN_R,1/1/2016,12/31/2016)")</f>
        <v>2375270</v>
      </c>
      <c r="AK41" cm="1">
        <f t="array" ref="AK41">_xll.FDS($B41,"FF_SHLDRS_EQ(ANN_R,1/1/2017,12/31/2017)")</f>
        <v>2338652</v>
      </c>
      <c r="AL41" cm="1">
        <f t="array" ref="AL41">_xll.FDS($B41,"FF_SHLDRS_EQ(ANN_R,1/1/2018,12/31/2018)")</f>
        <v>2429888</v>
      </c>
      <c r="AM41" cm="1">
        <f t="array" ref="AM41">_xll.FDS($B41,"FF_SHLDRS_EQ(ANN_R,1/1/2019,12/31/2019)")</f>
        <v>2524201</v>
      </c>
      <c r="AN41" cm="1">
        <f t="array" ref="AN41">_xll.FDS($B41,"FF_SHLDRS_EQ(ANN_R,1/1/2020,12/31/2020)")</f>
        <v>2601927</v>
      </c>
      <c r="AO41" cm="1">
        <f t="array" ref="AO41">_xll.FDS($B41,"FF_ASSETS(ANN_R,1/1/2016,12/31/2016)")</f>
        <v>5441691</v>
      </c>
      <c r="AP41" cm="1">
        <f t="array" ref="AP41">_xll.FDS($B41,"FF_ASSETS(ANN_R,1/1/2017,12/31/2017)")</f>
        <v>5508888</v>
      </c>
      <c r="AQ41" cm="1">
        <f t="array" ref="AQ41">_xll.FDS($B41,"FF_ASSETS(ANN_R,1/1/2018,12/31/2018)")</f>
        <v>5494950</v>
      </c>
      <c r="AR41" cm="1">
        <f t="array" ref="AR41">_xll.FDS($B41,"FF_ASSETS(ANN_R,1/1/2019,12/31/2019)")</f>
        <v>5795065</v>
      </c>
      <c r="AS41" cm="1">
        <f t="array" ref="AS41">_xll.FDS($B41,"FF_ASSETS(ANN_R,1/1/2020,12/31/2020)")</f>
        <v>5996887</v>
      </c>
      <c r="AT41" s="1" cm="1">
        <f t="array" ref="AT41">_xll.FDS($B41,"FF_TAX_CF(ANN_R,1/1/2016,12/31/2016,FY,,USD)")</f>
        <v>1040.9276444725699</v>
      </c>
      <c r="AU41" s="1" cm="1">
        <f t="array" ref="AU41">_xll.FDS($B41,"FF_TAX_CF(ANN_R,1/1/2017,12/31/2017,FY,,USD)")</f>
        <v>1298.88015846349</v>
      </c>
      <c r="AV41" s="1" cm="1">
        <f t="array" ref="AV41">_xll.FDS($B41,"FF_TAX_CF(ANN_R,1/1/2018,12/31/2018,FY,,USD)")</f>
        <v>708.14004519302398</v>
      </c>
      <c r="AW41" s="1" cm="1">
        <f t="array" ref="AW41">_xll.FDS($B41,"FF_TAX_CF(ANN_R,1/1/2019,12/31/2019,FY,,USD)")</f>
        <v>737.63008558377601</v>
      </c>
      <c r="AX41" s="1" cm="1">
        <f t="array" ref="AX41">_xll.FDS($B41,"FF_TAX_CF(ANN_R,1/1/2020,12/31/2020,FY,,USD)")</f>
        <v>742.10737714357697</v>
      </c>
      <c r="AY41" t="s">
        <v>51</v>
      </c>
      <c r="AZ41" t="s">
        <v>51</v>
      </c>
      <c r="BA41" t="s">
        <v>51</v>
      </c>
      <c r="BB41" t="s">
        <v>51</v>
      </c>
      <c r="BC41" t="s">
        <v>72</v>
      </c>
      <c r="BD41" t="s">
        <v>38</v>
      </c>
      <c r="BE41" t="s">
        <v>39</v>
      </c>
      <c r="BF41">
        <v>1</v>
      </c>
      <c r="BG41">
        <v>117826470912408</v>
      </c>
      <c r="BH41">
        <v>1</v>
      </c>
      <c r="BI41">
        <v>36</v>
      </c>
    </row>
    <row r="42" spans="1:61" x14ac:dyDescent="0.25">
      <c r="A42">
        <v>41</v>
      </c>
      <c r="B42" t="s">
        <v>221</v>
      </c>
      <c r="C42" t="s">
        <v>222</v>
      </c>
      <c r="D42" t="s">
        <v>29</v>
      </c>
      <c r="E42" t="s">
        <v>30</v>
      </c>
      <c r="F42">
        <v>166</v>
      </c>
      <c r="G42" t="s">
        <v>75</v>
      </c>
      <c r="H42">
        <v>1</v>
      </c>
      <c r="I42">
        <v>1</v>
      </c>
      <c r="J42">
        <v>1</v>
      </c>
      <c r="K42">
        <v>1</v>
      </c>
      <c r="L42">
        <v>0</v>
      </c>
      <c r="M42">
        <v>0</v>
      </c>
      <c r="O42" s="1" cm="1">
        <f t="array" ref="O42">_xll.FDS(B42,"FF_TAX_RATE(ANN_R,1/1/2010,12/31/2010)")</f>
        <v>49.736005673907897</v>
      </c>
      <c r="P42" s="1" cm="1">
        <f t="array" ref="P42">_xll.FDS(B42,"FF_TAX_RATE(ANN_R,1/1/2011,12/31/2011)")</f>
        <v>32.844545968118297</v>
      </c>
      <c r="Q42" s="1" cm="1">
        <f t="array" ref="Q42">_xll.FDS(B42,"FF_TAX_RATE(ANN_R,1/1/2012,12/31/2012)")</f>
        <v>64.343535330731797</v>
      </c>
      <c r="R42" s="1" cm="1">
        <f t="array" ref="R42">_xll.FDS(B42,"FF_TAX_RATE(ANN_R,1/1/2013,12/31/2013)")</f>
        <v>41.577051438258202</v>
      </c>
      <c r="S42" s="1" cm="1">
        <f t="array" ref="S42">_xll.FDS(B42,"FF_TAX_RATE(ANN_R,1/1/2014,12/31/2014)")</f>
        <v>39.167640897518801</v>
      </c>
      <c r="T42" s="1" cm="1">
        <f t="array" ref="T42">_xll.FDS(B42,"FF_TAX_RATE(ANN_R,1/1/2015,12/31/2015)")</f>
        <v>41.5493483049963</v>
      </c>
      <c r="U42" s="1" cm="1">
        <f t="array" ref="U42">_xll.FDS(B42,"FF_TAX_RATE(ANN_R,1/1/2016,12/31/2016)")</f>
        <v>32.997042518596302</v>
      </c>
      <c r="V42" s="1" cm="1">
        <f t="array" ref="V42">_xll.FDS(B42,"FF_TAX_RATE(ANN_R,1/1/2017,12/31/2017)")</f>
        <v>31.225136927068299</v>
      </c>
      <c r="W42" s="1" cm="1">
        <f t="array" ref="W42">_xll.FDS(B42,"FF_TAX_RATE(ANN_R,1/1/2018,12/31/2018)")</f>
        <v>30.726939347126201</v>
      </c>
      <c r="X42" s="1" cm="1">
        <f t="array" ref="X42">_xll.FDS(B42,"FF_TAX_RATE(ANN_R,1/1/2019,12/31/2019)")</f>
        <v>31.285807568917999</v>
      </c>
      <c r="Y42" s="1" cm="1">
        <f t="array" ref="Y42">_xll.FDS(B42,"FF_TAX_RATE(ANN_R,1/1/2020,12/31/2020)")</f>
        <v>32.122522398858401</v>
      </c>
      <c r="Z42" cm="1">
        <f t="array" ref="Z42">_xll.FDS($B42,"FF_PTX_INC(ANN_R,1/1/2016,12/31/2016)")</f>
        <v>156214</v>
      </c>
      <c r="AA42" cm="1">
        <f t="array" ref="AA42">_xll.FDS($B42,"FF_PTX_INC(ANN_R,1/1/2017,12/31/2017)")</f>
        <v>294865</v>
      </c>
      <c r="AB42" cm="1">
        <f t="array" ref="AB42">_xll.FDS($B42,"FF_PTX_INC(ANN_R,1/1/2018,12/31/2018)")</f>
        <v>346315</v>
      </c>
      <c r="AC42" cm="1">
        <f t="array" ref="AC42">_xll.FDS($B42,"FF_PTX_INC(ANN_R,1/1/2019,12/31/2019)")</f>
        <v>352230</v>
      </c>
      <c r="AD42" cm="1">
        <f t="array" ref="AD42">_xll.FDS($B42,"FF_PTX_INC(ANN_R,1/1/2020,12/31/2020)")</f>
        <v>349683</v>
      </c>
      <c r="AE42" cm="1">
        <f t="array" ref="AE42">_xll.FDS($B42,"FF_MKT_VAL(ANN_R,1/1/2016,12/31/2016)")</f>
        <v>2101618.6069780001</v>
      </c>
      <c r="AF42" cm="1">
        <f t="array" ref="AF42">_xll.FDS($B42,"FF_MKT_VAL(ANN_R,1/1/2017,12/31/2017)")</f>
        <v>2120696.8671800001</v>
      </c>
      <c r="AG42" cm="1">
        <f t="array" ref="AG42">_xll.FDS($B42,"FF_MKT_VAL(ANN_R,1/1/2018,12/31/2018)")</f>
        <v>2725499.6</v>
      </c>
      <c r="AH42" cm="1">
        <f t="array" ref="AH42">_xll.FDS($B42,"FF_MKT_VAL(ANN_R,1/1/2019,12/31/2019)")</f>
        <v>2335919.9593949998</v>
      </c>
      <c r="AI42" cm="1">
        <f t="array" ref="AI42">_xll.FDS($B42,"FF_MKT_VAL(ANN_R,1/1/2020,12/31/2020)")</f>
        <v>1777912.0345350001</v>
      </c>
      <c r="AJ42" cm="1">
        <f t="array" ref="AJ42">_xll.FDS($B42,"FF_SHLDRS_EQ(ANN_R,1/1/2016,12/31/2016)")</f>
        <v>1170317</v>
      </c>
      <c r="AK42" cm="1">
        <f t="array" ref="AK42">_xll.FDS($B42,"FF_SHLDRS_EQ(ANN_R,1/1/2017,12/31/2017)")</f>
        <v>1308406</v>
      </c>
      <c r="AL42" cm="1">
        <f t="array" ref="AL42">_xll.FDS($B42,"FF_SHLDRS_EQ(ANN_R,1/1/2018,12/31/2018)")</f>
        <v>1474656</v>
      </c>
      <c r="AM42" cm="1">
        <f t="array" ref="AM42">_xll.FDS($B42,"FF_SHLDRS_EQ(ANN_R,1/1/2019,12/31/2019)")</f>
        <v>1596107</v>
      </c>
      <c r="AN42" cm="1">
        <f t="array" ref="AN42">_xll.FDS($B42,"FF_SHLDRS_EQ(ANN_R,1/1/2020,12/31/2020)")</f>
        <v>1727096</v>
      </c>
      <c r="AO42" cm="1">
        <f t="array" ref="AO42">_xll.FDS($B42,"FF_ASSETS(ANN_R,1/1/2016,12/31/2016)")</f>
        <v>3257805</v>
      </c>
      <c r="AP42" cm="1">
        <f t="array" ref="AP42">_xll.FDS($B42,"FF_ASSETS(ANN_R,1/1/2017,12/31/2017)")</f>
        <v>3555885</v>
      </c>
      <c r="AQ42" cm="1">
        <f t="array" ref="AQ42">_xll.FDS($B42,"FF_ASSETS(ANN_R,1/1/2018,12/31/2018)")</f>
        <v>4035059</v>
      </c>
      <c r="AR42" cm="1">
        <f t="array" ref="AR42">_xll.FDS($B42,"FF_ASSETS(ANN_R,1/1/2019,12/31/2019)")</f>
        <v>4334037</v>
      </c>
      <c r="AS42" cm="1">
        <f t="array" ref="AS42">_xll.FDS($B42,"FF_ASSETS(ANN_R,1/1/2020,12/31/2020)")</f>
        <v>4627388</v>
      </c>
      <c r="AT42" s="1" cm="1">
        <f t="array" ref="AT42">_xll.FDS($B42,"FF_TAX_CF(ANN_R,1/1/2016,12/31/2016,FY,,USD)")</f>
        <v>484.21821975708002</v>
      </c>
      <c r="AU42" s="1" cm="1">
        <f t="array" ref="AU42">_xll.FDS($B42,"FF_TAX_CF(ANN_R,1/1/2017,12/31/2017,FY,,USD)")</f>
        <v>984.18560936115705</v>
      </c>
      <c r="AV42" s="1" cm="1">
        <f t="array" ref="AV42">_xll.FDS($B42,"FF_TAX_CF(ANN_R,1/1/2018,12/31/2018,FY,,USD)")</f>
        <v>910.41051068157003</v>
      </c>
      <c r="AW42" s="1" cm="1">
        <f t="array" ref="AW42">_xll.FDS($B42,"FF_TAX_CF(ANN_R,1/1/2019,12/31/2019,FY,,USD)")</f>
        <v>1030.7979944907099</v>
      </c>
      <c r="AX42" s="1" cm="1">
        <f t="array" ref="AX42">_xll.FDS($B42,"FF_TAX_CF(ANN_R,1/1/2020,12/31/2020,FY,,USD)")</f>
        <v>1201.56421885639</v>
      </c>
      <c r="AY42" t="s">
        <v>51</v>
      </c>
      <c r="AZ42" t="s">
        <v>51</v>
      </c>
      <c r="BA42" t="s">
        <v>51</v>
      </c>
      <c r="BB42" t="s">
        <v>51</v>
      </c>
      <c r="BC42" t="s">
        <v>131</v>
      </c>
      <c r="BD42" t="s">
        <v>38</v>
      </c>
      <c r="BE42" t="s">
        <v>39</v>
      </c>
      <c r="BF42">
        <v>1</v>
      </c>
      <c r="BG42">
        <v>584266580490021</v>
      </c>
      <c r="BH42">
        <v>1</v>
      </c>
      <c r="BI42">
        <v>37</v>
      </c>
    </row>
    <row r="43" spans="1:61" x14ac:dyDescent="0.25">
      <c r="A43">
        <v>42</v>
      </c>
      <c r="B43" t="s">
        <v>223</v>
      </c>
      <c r="C43" t="s">
        <v>224</v>
      </c>
      <c r="D43" t="s">
        <v>105</v>
      </c>
      <c r="E43" t="s">
        <v>30</v>
      </c>
      <c r="F43">
        <v>21</v>
      </c>
      <c r="G43" t="s">
        <v>109</v>
      </c>
      <c r="H43">
        <v>1</v>
      </c>
      <c r="I43">
        <v>1</v>
      </c>
      <c r="J43">
        <v>0</v>
      </c>
      <c r="K43">
        <v>1</v>
      </c>
      <c r="L43">
        <v>1</v>
      </c>
      <c r="M43">
        <v>0</v>
      </c>
      <c r="N43" t="s">
        <v>1402</v>
      </c>
      <c r="O43" s="1" cm="1">
        <f t="array" ref="O43">_xll.FDS(B43,"FF_TAX_RATE(ANN_R,1/1/2010,12/31/2010)")</f>
        <v>20.532499430903702</v>
      </c>
      <c r="P43" s="1" cm="1">
        <f t="array" ref="P43">_xll.FDS(B43,"FF_TAX_RATE(ANN_R,1/1/2011,12/31/2011)")</f>
        <v>22.334186113861399</v>
      </c>
      <c r="Q43" s="1" cm="1">
        <f t="array" ref="Q43">_xll.FDS(B43,"FF_TAX_RATE(ANN_R,1/1/2012,12/31/2012)")</f>
        <v>28.983323838135799</v>
      </c>
      <c r="R43" s="1" cm="1">
        <f t="array" ref="R43">_xll.FDS(B43,"FF_TAX_RATE(ANN_R,1/1/2013,12/31/2013)")</f>
        <v>27.7987249210484</v>
      </c>
      <c r="S43" s="1" cm="1">
        <f t="array" ref="S43">_xll.FDS(B43,"FF_TAX_RATE(ANN_R,1/1/2014,12/31/2014)")</f>
        <v>48.955110508710703</v>
      </c>
      <c r="T43" s="1" cm="1">
        <f t="array" ref="T43">_xll.FDS(B43,"FF_TAX_RATE(ANN_R,1/1/2015,12/31/2015)")</f>
        <v>40.322375336034803</v>
      </c>
      <c r="U43" s="1" cm="1">
        <f t="array" ref="U43">_xll.FDS(B43,"FF_TAX_RATE(ANN_R,1/1/2016,12/31/2016)")</f>
        <v>25.282761251143398</v>
      </c>
      <c r="V43" s="1" cm="1">
        <f t="array" ref="V43">_xll.FDS(B43,"FF_TAX_RATE(ANN_R,1/1/2017,12/31/2017)")</f>
        <v>28.8591264183415</v>
      </c>
      <c r="W43" s="1" cm="1">
        <f t="array" ref="W43">_xll.FDS(B43,"FF_TAX_RATE(ANN_R,1/1/2018,12/31/2018)")</f>
        <v>46.894207821531701</v>
      </c>
      <c r="X43" s="1" cm="1">
        <f t="array" ref="X43">_xll.FDS(B43,"FF_TAX_RATE(ANN_R,1/1/2019,12/31/2019)")</f>
        <v>38.518671035677798</v>
      </c>
      <c r="Y43" s="1" cm="1">
        <f t="array" ref="Y43">_xll.FDS(B43,"FF_TAX_RATE(ANN_R,1/1/2020,12/31/2020)")</f>
        <v>12.5243258142472</v>
      </c>
      <c r="Z43" cm="1">
        <f t="array" ref="Z43">_xll.FDS($B43,"FF_PTX_INC(ANN_R,1/1/2016,12/31/2016)")</f>
        <v>1521530.094418</v>
      </c>
      <c r="AA43" cm="1">
        <f t="array" ref="AA43">_xll.FDS($B43,"FF_PTX_INC(ANN_R,1/1/2017,12/31/2017)")</f>
        <v>4179691.661146</v>
      </c>
      <c r="AB43" cm="1">
        <f t="array" ref="AB43">_xll.FDS($B43,"FF_PTX_INC(ANN_R,1/1/2018,12/31/2018)")</f>
        <v>3562821.1700909999</v>
      </c>
      <c r="AC43" cm="1">
        <f t="array" ref="AC43">_xll.FDS($B43,"FF_PTX_INC(ANN_R,1/1/2019,12/31/2019)")</f>
        <v>2779537.204475</v>
      </c>
      <c r="AD43" cm="1">
        <f t="array" ref="AD43">_xll.FDS($B43,"FF_PTX_INC(ANN_R,1/1/2020,12/31/2020)")</f>
        <v>1891789.6897450001</v>
      </c>
      <c r="AE43" cm="1">
        <f t="array" ref="AE43">_xll.FDS($B43,"FF_MKT_VAL(ANN_R,1/1/2016,12/31/2016)")</f>
        <v>20599398.737500001</v>
      </c>
      <c r="AF43" cm="1">
        <f t="array" ref="AF43">_xll.FDS($B43,"FF_MKT_VAL(ANN_R,1/1/2017,12/31/2017)")</f>
        <v>26599868.329999998</v>
      </c>
      <c r="AG43" cm="1">
        <f t="array" ref="AG43">_xll.FDS($B43,"FF_MKT_VAL(ANN_R,1/1/2018,12/31/2018)")</f>
        <v>19440275.076000001</v>
      </c>
      <c r="AH43" cm="1">
        <f t="array" ref="AH43">_xll.FDS($B43,"FF_MKT_VAL(ANN_R,1/1/2019,12/31/2019)")</f>
        <v>18947349.096500002</v>
      </c>
      <c r="AI43" cm="1">
        <f t="array" ref="AI43">_xll.FDS($B43,"FF_MKT_VAL(ANN_R,1/1/2020,12/31/2020)")</f>
        <v>20676208.384</v>
      </c>
      <c r="AJ43" cm="1">
        <f t="array" ref="AJ43">_xll.FDS($B43,"FF_SHLDRS_EQ(ANN_R,1/1/2016,12/31/2016)")</f>
        <v>41376519.325962</v>
      </c>
      <c r="AK43" cm="1">
        <f t="array" ref="AK43">_xll.FDS($B43,"FF_SHLDRS_EQ(ANN_R,1/1/2017,12/31/2017)")</f>
        <v>42735958.305405997</v>
      </c>
      <c r="AL43" cm="1">
        <f t="array" ref="AL43">_xll.FDS($B43,"FF_SHLDRS_EQ(ANN_R,1/1/2018,12/31/2018)")</f>
        <v>43171876.139406003</v>
      </c>
      <c r="AM43" cm="1">
        <f t="array" ref="AM43">_xll.FDS($B43,"FF_SHLDRS_EQ(ANN_R,1/1/2019,12/31/2019)")</f>
        <v>44272488.928744003</v>
      </c>
      <c r="AN43" cm="1">
        <f t="array" ref="AN43">_xll.FDS($B43,"FF_SHLDRS_EQ(ANN_R,1/1/2020,12/31/2020)")</f>
        <v>44131966.926987998</v>
      </c>
      <c r="AO43" cm="1">
        <f t="array" ref="AO43">_xll.FDS($B43,"FF_ASSETS(ANN_R,1/1/2016,12/31/2016)")</f>
        <v>79762994.519613996</v>
      </c>
      <c r="AP43" cm="1">
        <f t="array" ref="AP43">_xll.FDS($B43,"FF_ASSETS(ANN_R,1/1/2017,12/31/2017)")</f>
        <v>79024959.079530999</v>
      </c>
      <c r="AQ43" cm="1">
        <f t="array" ref="AQ43">_xll.FDS($B43,"FF_ASSETS(ANN_R,1/1/2018,12/31/2018)")</f>
        <v>78248265.216731995</v>
      </c>
      <c r="AR43" cm="1">
        <f t="array" ref="AR43">_xll.FDS($B43,"FF_ASSETS(ANN_R,1/1/2019,12/31/2019)")</f>
        <v>79058661.130790994</v>
      </c>
      <c r="AS43" cm="1">
        <f t="array" ref="AS43">_xll.FDS($B43,"FF_ASSETS(ANN_R,1/1/2020,12/31/2020)")</f>
        <v>79086973.226375997</v>
      </c>
      <c r="AT43" s="1" cm="1">
        <f t="array" ref="AT43">_xll.FDS($B43,"FF_TAX_CF(ANN_R,1/1/2016,12/31/2016,FY,,USD)")</f>
        <v>518.88391891050605</v>
      </c>
      <c r="AU43" s="1" cm="1">
        <f t="array" ref="AU43">_xll.FDS($B43,"FF_TAX_CF(ANN_R,1/1/2017,12/31/2017,FY,,USD)")</f>
        <v>713.30265750935098</v>
      </c>
      <c r="AV43" s="1" cm="1">
        <f t="array" ref="AV43">_xll.FDS($B43,"FF_TAX_CF(ANN_R,1/1/2018,12/31/2018,FY,,USD)")</f>
        <v>1035.7209076439599</v>
      </c>
      <c r="AW43" s="1" cm="1">
        <f t="array" ref="AW43">_xll.FDS($B43,"FF_TAX_CF(ANN_R,1/1/2019,12/31/2019,FY,,USD)")</f>
        <v>1297.39061845739</v>
      </c>
      <c r="AX43" s="1" cm="1">
        <f t="array" ref="AX43">_xll.FDS($B43,"FF_TAX_CF(ANN_R,1/1/2020,12/31/2020,FY,,USD)")</f>
        <v>551.65343184819403</v>
      </c>
      <c r="AY43" t="s">
        <v>225</v>
      </c>
      <c r="AZ43" t="s">
        <v>226</v>
      </c>
      <c r="BA43" t="s">
        <v>227</v>
      </c>
      <c r="BB43" t="s">
        <v>228</v>
      </c>
      <c r="BC43" t="s">
        <v>88</v>
      </c>
      <c r="BD43" t="s">
        <v>38</v>
      </c>
      <c r="BE43" t="s">
        <v>39</v>
      </c>
      <c r="BF43">
        <v>1</v>
      </c>
      <c r="BG43">
        <v>419187012285172</v>
      </c>
      <c r="BH43">
        <v>1</v>
      </c>
      <c r="BI43">
        <v>38</v>
      </c>
    </row>
    <row r="44" spans="1:61" x14ac:dyDescent="0.25">
      <c r="A44">
        <v>43</v>
      </c>
      <c r="B44" t="s">
        <v>229</v>
      </c>
      <c r="C44" t="s">
        <v>230</v>
      </c>
      <c r="D44" t="s">
        <v>67</v>
      </c>
      <c r="E44" t="s">
        <v>30</v>
      </c>
      <c r="F44">
        <v>175</v>
      </c>
      <c r="G44" t="s">
        <v>159</v>
      </c>
      <c r="H44">
        <v>1</v>
      </c>
      <c r="I44">
        <v>1</v>
      </c>
      <c r="J44">
        <v>1</v>
      </c>
      <c r="K44">
        <v>1</v>
      </c>
      <c r="L44">
        <v>1</v>
      </c>
      <c r="M44">
        <v>0</v>
      </c>
      <c r="N44" t="s">
        <v>1399</v>
      </c>
      <c r="O44" s="1" cm="1">
        <f t="array" ref="O44">_xll.FDS(B44,"FF_TAX_RATE(ANN_R,1/1/2010,12/31/2010)")</f>
        <v>6.3560614733943099</v>
      </c>
      <c r="P44" s="1" cm="1">
        <f t="array" ref="P44">_xll.FDS(B44,"FF_TAX_RATE(ANN_R,1/1/2011,12/31/2011)")</f>
        <v>9.4240334803456491</v>
      </c>
      <c r="Q44" s="1" cm="1">
        <f t="array" ref="Q44">_xll.FDS(B44,"FF_TAX_RATE(ANN_R,1/1/2012,12/31/2012)")</f>
        <v>37.901126375295497</v>
      </c>
      <c r="R44" s="1" cm="1">
        <f t="array" ref="R44">_xll.FDS(B44,"FF_TAX_RATE(ANN_R,1/1/2013,12/31/2013)")</f>
        <v>16.5782854911408</v>
      </c>
      <c r="S44" s="1" cm="1">
        <f t="array" ref="S44">_xll.FDS(B44,"FF_TAX_RATE(ANN_R,1/1/2014,12/31/2014)")</f>
        <v>15.100541848969099</v>
      </c>
      <c r="T44" s="1" cm="1">
        <f t="array" ref="T44">_xll.FDS(B44,"FF_TAX_RATE(ANN_R,1/1/2015,12/31/2015)")</f>
        <v>6.4246430029038297</v>
      </c>
      <c r="U44" s="1" cm="1">
        <f t="array" ref="U44">_xll.FDS(B44,"FF_TAX_RATE(ANN_R,1/1/2016,12/31/2016)")</f>
        <v>19.527723421760701</v>
      </c>
      <c r="V44" s="1" cm="1">
        <f t="array" ref="V44">_xll.FDS(B44,"FF_TAX_RATE(ANN_R,1/1/2017,12/31/2017)")</f>
        <v>15.5176920438319</v>
      </c>
      <c r="W44" s="1" cm="1">
        <f t="array" ref="W44">_xll.FDS(B44,"FF_TAX_RATE(ANN_R,1/1/2018,12/31/2018)")</f>
        <v>-16.0812383857509</v>
      </c>
      <c r="X44" s="1" cm="1">
        <f t="array" ref="X44">_xll.FDS(B44,"FF_TAX_RATE(ANN_R,1/1/2019,12/31/2019)")</f>
        <v>-8.5683921726921302</v>
      </c>
      <c r="Y44" s="1" cm="1">
        <f t="array" ref="Y44">_xll.FDS(B44,"FF_TAX_RATE(ANN_R,1/1/2020,12/31/2020)")</f>
        <v>3.5081335804721601</v>
      </c>
      <c r="Z44" cm="1">
        <f t="array" ref="Z44">_xll.FDS($B44,"FF_PTX_INC(ANN_R,1/1/2016,12/31/2016)")</f>
        <v>5036.7520000000004</v>
      </c>
      <c r="AA44" cm="1">
        <f t="array" ref="AA44">_xll.FDS($B44,"FF_PTX_INC(ANN_R,1/1/2017,12/31/2017)")</f>
        <v>7521.46</v>
      </c>
      <c r="AB44" cm="1">
        <f t="array" ref="AB44">_xll.FDS($B44,"FF_PTX_INC(ANN_R,1/1/2018,12/31/2018)")</f>
        <v>2852.1</v>
      </c>
      <c r="AC44" cm="1">
        <f t="array" ref="AC44">_xll.FDS($B44,"FF_PTX_INC(ANN_R,1/1/2019,12/31/2019)")</f>
        <v>4588.1419999999998</v>
      </c>
      <c r="AD44" cm="1">
        <f t="array" ref="AD44">_xll.FDS($B44,"FF_PTX_INC(ANN_R,1/1/2020,12/31/2020)")</f>
        <v>21258.226999999999</v>
      </c>
      <c r="AE44" cm="1">
        <f t="array" ref="AE44">_xll.FDS($B44,"FF_MKT_VAL(ANN_R,1/1/2016,12/31/2016)")</f>
        <v>139353.60000000001</v>
      </c>
      <c r="AF44" cm="1">
        <f t="array" ref="AF44">_xll.FDS($B44,"FF_MKT_VAL(ANN_R,1/1/2017,12/31/2017)")</f>
        <v>173580.79999999999</v>
      </c>
      <c r="AG44" cm="1">
        <f t="array" ref="AG44">_xll.FDS($B44,"FF_MKT_VAL(ANN_R,1/1/2018,12/31/2018)")</f>
        <v>134370</v>
      </c>
      <c r="AH44" cm="1">
        <f t="array" ref="AH44">_xll.FDS($B44,"FF_MKT_VAL(ANN_R,1/1/2019,12/31/2019)")</f>
        <v>192865.04754999999</v>
      </c>
      <c r="AI44" cm="1">
        <f t="array" ref="AI44">_xll.FDS($B44,"FF_MKT_VAL(ANN_R,1/1/2020,12/31/2020)")</f>
        <v>585697.30000000005</v>
      </c>
      <c r="AJ44" cm="1">
        <f t="array" ref="AJ44">_xll.FDS($B44,"FF_SHLDRS_EQ(ANN_R,1/1/2016,12/31/2016)")</f>
        <v>215007.774</v>
      </c>
      <c r="AK44" cm="1">
        <f t="array" ref="AK44">_xll.FDS($B44,"FF_SHLDRS_EQ(ANN_R,1/1/2017,12/31/2017)")</f>
        <v>211508.655</v>
      </c>
      <c r="AL44" cm="1">
        <f t="array" ref="AL44">_xll.FDS($B44,"FF_SHLDRS_EQ(ANN_R,1/1/2018,12/31/2018)")</f>
        <v>206069.723</v>
      </c>
      <c r="AM44" cm="1">
        <f t="array" ref="AM44">_xll.FDS($B44,"FF_SHLDRS_EQ(ANN_R,1/1/2019,12/31/2019)")</f>
        <v>206804.35699999999</v>
      </c>
      <c r="AN44" cm="1">
        <f t="array" ref="AN44">_xll.FDS($B44,"FF_SHLDRS_EQ(ANN_R,1/1/2020,12/31/2020)")</f>
        <v>235659.74600000001</v>
      </c>
      <c r="AO44" cm="1">
        <f t="array" ref="AO44">_xll.FDS($B44,"FF_ASSETS(ANN_R,1/1/2016,12/31/2016)")</f>
        <v>386655.18199999997</v>
      </c>
      <c r="AP44" cm="1">
        <f t="array" ref="AP44">_xll.FDS($B44,"FF_ASSETS(ANN_R,1/1/2017,12/31/2017)")</f>
        <v>394099.16200000001</v>
      </c>
      <c r="AQ44" cm="1">
        <f t="array" ref="AQ44">_xll.FDS($B44,"FF_ASSETS(ANN_R,1/1/2018,12/31/2018)")</f>
        <v>364604.90600000002</v>
      </c>
      <c r="AR44" cm="1">
        <f t="array" ref="AR44">_xll.FDS($B44,"FF_ASSETS(ANN_R,1/1/2019,12/31/2019)")</f>
        <v>370187.36499999999</v>
      </c>
      <c r="AS44" cm="1">
        <f t="array" ref="AS44">_xll.FDS($B44,"FF_ASSETS(ANN_R,1/1/2020,12/31/2020)")</f>
        <v>377516.375</v>
      </c>
      <c r="AT44" s="1" cm="1">
        <f t="array" ref="AT44">_xll.FDS($B44,"FF_TAX_CF(ANN_R,1/1/2016,12/31/2016,FY,,USD)")</f>
        <v>72.001367542874107</v>
      </c>
      <c r="AU44" s="1" cm="1">
        <f t="array" ref="AU44">_xll.FDS($B44,"FF_TAX_CF(ANN_R,1/1/2017,12/31/2017,FY,,USD)")</f>
        <v>58.076876352846597</v>
      </c>
      <c r="AV44" s="1" cm="1">
        <f t="array" ref="AV44">_xll.FDS($B44,"FF_TAX_CF(ANN_R,1/1/2018,12/31/2018,FY,,USD)")</f>
        <v>33.007186511143999</v>
      </c>
      <c r="AW44" s="1" cm="1">
        <f t="array" ref="AW44">_xll.FDS($B44,"FF_TAX_CF(ANN_R,1/1/2019,12/31/2019,FY,,USD)")</f>
        <v>20.0114456760883</v>
      </c>
      <c r="AX44" s="1" cm="1">
        <f t="array" ref="AX44">_xll.FDS($B44,"FF_TAX_CF(ANN_R,1/1/2020,12/31/2020,FY,,USD)")</f>
        <v>0.63268143213167805</v>
      </c>
      <c r="AY44" t="s">
        <v>51</v>
      </c>
      <c r="AZ44" t="s">
        <v>51</v>
      </c>
      <c r="BA44" t="s">
        <v>51</v>
      </c>
      <c r="BB44" t="s">
        <v>51</v>
      </c>
      <c r="BC44" t="s">
        <v>231</v>
      </c>
      <c r="BD44" t="s">
        <v>38</v>
      </c>
      <c r="BE44" t="s">
        <v>39</v>
      </c>
      <c r="BF44">
        <v>1</v>
      </c>
      <c r="BG44">
        <v>259216740010318</v>
      </c>
      <c r="BH44">
        <v>1</v>
      </c>
      <c r="BI44">
        <v>39</v>
      </c>
    </row>
    <row r="45" spans="1:61" x14ac:dyDescent="0.25">
      <c r="A45">
        <v>44</v>
      </c>
      <c r="B45" t="s">
        <v>232</v>
      </c>
      <c r="C45" t="s">
        <v>233</v>
      </c>
      <c r="D45" t="s">
        <v>29</v>
      </c>
      <c r="E45" t="s">
        <v>30</v>
      </c>
      <c r="F45">
        <v>129</v>
      </c>
      <c r="G45" t="s">
        <v>55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t="s">
        <v>1403</v>
      </c>
      <c r="O45" s="1" cm="1">
        <f t="array" ref="O45">_xll.FDS(B45,"FF_TAX_RATE(ANN_R,1/1/2010,12/31/2010)")</f>
        <v>27.112219110716499</v>
      </c>
      <c r="P45" s="1" cm="1">
        <f t="array" ref="P45">_xll.FDS(B45,"FF_TAX_RATE(ANN_R,1/1/2011,12/31/2011)")</f>
        <v>28.0366197183099</v>
      </c>
      <c r="Q45" s="1" cm="1">
        <f t="array" ref="Q45">_xll.FDS(B45,"FF_TAX_RATE(ANN_R,1/1/2012,12/31/2012)")</f>
        <v>35.003693103129898</v>
      </c>
      <c r="R45" s="1" cm="1">
        <f t="array" ref="R45">_xll.FDS(B45,"FF_TAX_RATE(ANN_R,1/1/2013,12/31/2013)")</f>
        <v>37.705558296332804</v>
      </c>
      <c r="S45" s="1" cm="1">
        <f t="array" ref="S45">_xll.FDS(B45,"FF_TAX_RATE(ANN_R,1/1/2014,12/31/2014)")</f>
        <v>44.141937688671199</v>
      </c>
      <c r="T45" s="1" cm="1">
        <f t="array" ref="T45">_xll.FDS(B45,"FF_TAX_RATE(ANN_R,1/1/2015,12/31/2015)")</f>
        <v>18.241037555509799</v>
      </c>
      <c r="U45" s="1" cm="1">
        <f t="array" ref="U45">_xll.FDS(B45,"FF_TAX_RATE(ANN_R,1/1/2016,12/31/2016)")</f>
        <v>56.573518778444097</v>
      </c>
      <c r="V45" s="1" cm="1">
        <f t="array" ref="V45">_xll.FDS(B45,"FF_TAX_RATE(ANN_R,1/1/2017,12/31/2017)")</f>
        <v>19.2556611186513</v>
      </c>
      <c r="W45" s="1" cm="1">
        <f t="array" ref="W45">_xll.FDS(B45,"FF_TAX_RATE(ANN_R,1/1/2018,12/31/2018)")</f>
        <v>12.3182112325874</v>
      </c>
      <c r="X45" s="1" cm="1">
        <f t="array" ref="X45">_xll.FDS(B45,"FF_TAX_RATE(ANN_R,1/1/2019,12/31/2019)")</f>
        <v>7.1592548865276102</v>
      </c>
      <c r="Y45" s="1" cm="1">
        <f t="array" ref="Y45">_xll.FDS(B45,"FF_TAX_RATE(ANN_R,1/1/2020,12/31/2020)")</f>
        <v>49.049401336983003</v>
      </c>
      <c r="Z45" cm="1">
        <f t="array" ref="Z45">_xll.FDS($B45,"FF_PTX_INC(ANN_R,1/1/2016,12/31/2016)")</f>
        <v>47022</v>
      </c>
      <c r="AA45" cm="1">
        <f t="array" ref="AA45">_xll.FDS($B45,"FF_PTX_INC(ANN_R,1/1/2017,12/31/2017)")</f>
        <v>69995</v>
      </c>
      <c r="AB45" cm="1">
        <f t="array" ref="AB45">_xll.FDS($B45,"FF_PTX_INC(ANN_R,1/1/2018,12/31/2018)")</f>
        <v>117444</v>
      </c>
      <c r="AC45" cm="1">
        <f t="array" ref="AC45">_xll.FDS($B45,"FF_PTX_INC(ANN_R,1/1/2019,12/31/2019)")</f>
        <v>121968</v>
      </c>
      <c r="AD45" cm="1">
        <f t="array" ref="AD45">_xll.FDS($B45,"FF_PTX_INC(ANN_R,1/1/2020,12/31/2020)")</f>
        <v>107406</v>
      </c>
      <c r="AE45" cm="1">
        <f t="array" ref="AE45">_xll.FDS($B45,"FF_MKT_VAL(ANN_R,1/1/2016,12/31/2016)")</f>
        <v>736672.07198200002</v>
      </c>
      <c r="AF45" cm="1">
        <f t="array" ref="AF45">_xll.FDS($B45,"FF_MKT_VAL(ANN_R,1/1/2017,12/31/2017)")</f>
        <v>1443804.6089600001</v>
      </c>
      <c r="AG45" cm="1">
        <f t="array" ref="AG45">_xll.FDS($B45,"FF_MKT_VAL(ANN_R,1/1/2018,12/31/2018)")</f>
        <v>1263615.342462</v>
      </c>
      <c r="AH45" cm="1">
        <f t="array" ref="AH45">_xll.FDS($B45,"FF_MKT_VAL(ANN_R,1/1/2019,12/31/2019)")</f>
        <v>1279511.2315499999</v>
      </c>
      <c r="AI45" cm="1">
        <f t="array" ref="AI45">_xll.FDS($B45,"FF_MKT_VAL(ANN_R,1/1/2020,12/31/2020)")</f>
        <v>2820537.5540999998</v>
      </c>
      <c r="AJ45" cm="1">
        <f t="array" ref="AJ45">_xll.FDS($B45,"FF_SHLDRS_EQ(ANN_R,1/1/2016,12/31/2016)")</f>
        <v>372924</v>
      </c>
      <c r="AK45" cm="1">
        <f t="array" ref="AK45">_xll.FDS($B45,"FF_SHLDRS_EQ(ANN_R,1/1/2017,12/31/2017)")</f>
        <v>465207</v>
      </c>
      <c r="AL45" cm="1">
        <f t="array" ref="AL45">_xll.FDS($B45,"FF_SHLDRS_EQ(ANN_R,1/1/2018,12/31/2018)")</f>
        <v>555268</v>
      </c>
      <c r="AM45" cm="1">
        <f t="array" ref="AM45">_xll.FDS($B45,"FF_SHLDRS_EQ(ANN_R,1/1/2019,12/31/2019)")</f>
        <v>619985</v>
      </c>
      <c r="AN45" cm="1">
        <f t="array" ref="AN45">_xll.FDS($B45,"FF_SHLDRS_EQ(ANN_R,1/1/2020,12/31/2020)")</f>
        <v>709882</v>
      </c>
      <c r="AO45" cm="1">
        <f t="array" ref="AO45">_xll.FDS($B45,"FF_ASSETS(ANN_R,1/1/2016,12/31/2016)")</f>
        <v>441832</v>
      </c>
      <c r="AP45" cm="1">
        <f t="array" ref="AP45">_xll.FDS($B45,"FF_ASSETS(ANN_R,1/1/2017,12/31/2017)")</f>
        <v>543231</v>
      </c>
      <c r="AQ45" cm="1">
        <f t="array" ref="AQ45">_xll.FDS($B45,"FF_ASSETS(ANN_R,1/1/2018,12/31/2018)")</f>
        <v>649998</v>
      </c>
      <c r="AR45" cm="1">
        <f t="array" ref="AR45">_xll.FDS($B45,"FF_ASSETS(ANN_R,1/1/2019,12/31/2019)")</f>
        <v>719088</v>
      </c>
      <c r="AS45" cm="1">
        <f t="array" ref="AS45">_xll.FDS($B45,"FF_ASSETS(ANN_R,1/1/2020,12/31/2020)")</f>
        <v>862161</v>
      </c>
      <c r="AT45" s="1" cm="1">
        <f t="array" ref="AT45">_xll.FDS($B45,"FF_TAX_CF(ANN_R,1/1/2016,12/31/2016,FY,,USD)")</f>
        <v>140.70637558959399</v>
      </c>
      <c r="AU45" s="1" cm="1">
        <f t="array" ref="AU45">_xll.FDS($B45,"FF_TAX_CF(ANN_R,1/1/2017,12/31/2017,FY,,USD)")</f>
        <v>135.570337533951</v>
      </c>
      <c r="AV45" s="1" cm="1">
        <f t="array" ref="AV45">_xll.FDS($B45,"FF_TAX_CF(ANN_R,1/1/2018,12/31/2018,FY,,USD)")</f>
        <v>167.299250610173</v>
      </c>
      <c r="AW45" s="1" cm="1">
        <f t="array" ref="AW45">_xll.FDS($B45,"FF_TAX_CF(ANN_R,1/1/2019,12/31/2019,FY,,USD)")</f>
        <v>188.42166950926199</v>
      </c>
      <c r="AX45" s="1" cm="1">
        <f t="array" ref="AX45">_xll.FDS($B45,"FF_TAX_CF(ANN_R,1/1/2020,12/31/2020,FY,,USD)")</f>
        <v>167.43699887674299</v>
      </c>
      <c r="AY45" t="s">
        <v>51</v>
      </c>
      <c r="AZ45" t="s">
        <v>51</v>
      </c>
      <c r="BA45" t="s">
        <v>51</v>
      </c>
      <c r="BB45" t="s">
        <v>51</v>
      </c>
      <c r="BC45" t="s">
        <v>234</v>
      </c>
      <c r="BD45" t="s">
        <v>38</v>
      </c>
      <c r="BE45" t="s">
        <v>39</v>
      </c>
      <c r="BF45">
        <v>1</v>
      </c>
      <c r="BG45">
        <v>923673733929203</v>
      </c>
      <c r="BH45">
        <v>1</v>
      </c>
      <c r="BI45">
        <v>40</v>
      </c>
    </row>
    <row r="46" spans="1:61" x14ac:dyDescent="0.25">
      <c r="A46">
        <v>45</v>
      </c>
      <c r="B46" t="s">
        <v>235</v>
      </c>
      <c r="C46" t="s">
        <v>236</v>
      </c>
      <c r="D46" t="s">
        <v>29</v>
      </c>
      <c r="E46" t="s">
        <v>30</v>
      </c>
      <c r="F46">
        <v>256</v>
      </c>
      <c r="G46" t="s">
        <v>59</v>
      </c>
      <c r="H46">
        <v>1</v>
      </c>
      <c r="I46">
        <v>1</v>
      </c>
      <c r="J46">
        <v>1</v>
      </c>
      <c r="K46">
        <v>0</v>
      </c>
      <c r="L46">
        <v>0</v>
      </c>
      <c r="M46">
        <v>0</v>
      </c>
      <c r="O46" s="1" cm="1">
        <f t="array" ref="O46">_xll.FDS(B46,"FF_TAX_RATE(ANN_R,1/1/2010,12/31/2010)")</f>
        <v>39.034149494452102</v>
      </c>
      <c r="P46" s="1" cm="1">
        <f t="array" ref="P46">_xll.FDS(B46,"FF_TAX_RATE(ANN_R,1/1/2011,12/31/2011)")</f>
        <v>29.4373751757207</v>
      </c>
      <c r="Q46" s="1" cm="1">
        <f t="array" ref="Q46">_xll.FDS(B46,"FF_TAX_RATE(ANN_R,1/1/2012,12/31/2012)")</f>
        <v>29.8346614104459</v>
      </c>
      <c r="R46" s="1" cm="1">
        <f t="array" ref="R46">_xll.FDS(B46,"FF_TAX_RATE(ANN_R,1/1/2013,12/31/2013)")</f>
        <v>33.767344564840201</v>
      </c>
      <c r="S46" s="1" cm="1">
        <f t="array" ref="S46">_xll.FDS(B46,"FF_TAX_RATE(ANN_R,1/1/2014,12/31/2014)")</f>
        <v>31.374144825990701</v>
      </c>
      <c r="T46" s="1" cm="1">
        <f t="array" ref="T46">_xll.FDS(B46,"FF_TAX_RATE(ANN_R,1/1/2015,12/31/2015)")</f>
        <v>33.250167320416502</v>
      </c>
      <c r="U46" s="1" cm="1">
        <f t="array" ref="U46">_xll.FDS(B46,"FF_TAX_RATE(ANN_R,1/1/2016,12/31/2016)")</f>
        <v>31.099516304586601</v>
      </c>
      <c r="V46" s="1" cm="1">
        <f t="array" ref="V46">_xll.FDS(B46,"FF_TAX_RATE(ANN_R,1/1/2017,12/31/2017)")</f>
        <v>30.2789107881948</v>
      </c>
      <c r="W46" s="1" cm="1">
        <f t="array" ref="W46">_xll.FDS(B46,"FF_TAX_RATE(ANN_R,1/1/2018,12/31/2018)")</f>
        <v>29.604156171716198</v>
      </c>
      <c r="X46" s="1" cm="1">
        <f t="array" ref="X46">_xll.FDS(B46,"FF_TAX_RATE(ANN_R,1/1/2019,12/31/2019)")</f>
        <v>28.240315150038001</v>
      </c>
      <c r="Y46" s="1" cm="1">
        <f t="array" ref="Y46">_xll.FDS(B46,"FF_TAX_RATE(ANN_R,1/1/2020,12/31/2020)")</f>
        <v>28.179764604641601</v>
      </c>
      <c r="Z46" cm="1">
        <f t="array" ref="Z46">_xll.FDS($B46,"FF_PTX_INC(ANN_R,1/1/2016,12/31/2016)")</f>
        <v>204881</v>
      </c>
      <c r="AA46" cm="1">
        <f t="array" ref="AA46">_xll.FDS($B46,"FF_PTX_INC(ANN_R,1/1/2017,12/31/2017)")</f>
        <v>166469</v>
      </c>
      <c r="AB46" cm="1">
        <f t="array" ref="AB46">_xll.FDS($B46,"FF_PTX_INC(ANN_R,1/1/2018,12/31/2018)")</f>
        <v>291807</v>
      </c>
      <c r="AC46" cm="1">
        <f t="array" ref="AC46">_xll.FDS($B46,"FF_PTX_INC(ANN_R,1/1/2019,12/31/2019)")</f>
        <v>377471</v>
      </c>
      <c r="AD46" cm="1">
        <f t="array" ref="AD46">_xll.FDS($B46,"FF_PTX_INC(ANN_R,1/1/2020,12/31/2020)")</f>
        <v>223114</v>
      </c>
      <c r="AE46" cm="1">
        <f t="array" ref="AE46">_xll.FDS($B46,"FF_MKT_VAL(ANN_R,1/1/2016,12/31/2016)")</f>
        <v>1806165.9820960001</v>
      </c>
      <c r="AF46" cm="1">
        <f t="array" ref="AF46">_xll.FDS($B46,"FF_MKT_VAL(ANN_R,1/1/2017,12/31/2017)")</f>
        <v>2736065.8273375002</v>
      </c>
      <c r="AG46" cm="1">
        <f t="array" ref="AG46">_xll.FDS($B46,"FF_MKT_VAL(ANN_R,1/1/2018,12/31/2018)")</f>
        <v>3345904.5694829999</v>
      </c>
      <c r="AH46" cm="1">
        <f t="array" ref="AH46">_xll.FDS($B46,"FF_MKT_VAL(ANN_R,1/1/2019,12/31/2019)")</f>
        <v>2426317.9456930002</v>
      </c>
      <c r="AI46" cm="1">
        <f t="array" ref="AI46">_xll.FDS($B46,"FF_MKT_VAL(ANN_R,1/1/2020,12/31/2020)")</f>
        <v>1680010.1505245001</v>
      </c>
      <c r="AJ46" cm="1">
        <f t="array" ref="AJ46">_xll.FDS($B46,"FF_SHLDRS_EQ(ANN_R,1/1/2016,12/31/2016)")</f>
        <v>1517414</v>
      </c>
      <c r="AK46" cm="1">
        <f t="array" ref="AK46">_xll.FDS($B46,"FF_SHLDRS_EQ(ANN_R,1/1/2017,12/31/2017)")</f>
        <v>1576674</v>
      </c>
      <c r="AL46" cm="1">
        <f t="array" ref="AL46">_xll.FDS($B46,"FF_SHLDRS_EQ(ANN_R,1/1/2018,12/31/2018)")</f>
        <v>1664540</v>
      </c>
      <c r="AM46" cm="1">
        <f t="array" ref="AM46">_xll.FDS($B46,"FF_SHLDRS_EQ(ANN_R,1/1/2019,12/31/2019)")</f>
        <v>1815582</v>
      </c>
      <c r="AN46" cm="1">
        <f t="array" ref="AN46">_xll.FDS($B46,"FF_SHLDRS_EQ(ANN_R,1/1/2020,12/31/2020)")</f>
        <v>1771606</v>
      </c>
      <c r="AO46" cm="1">
        <f t="array" ref="AO46">_xll.FDS($B46,"FF_ASSETS(ANN_R,1/1/2016,12/31/2016)")</f>
        <v>2614654</v>
      </c>
      <c r="AP46" cm="1">
        <f t="array" ref="AP46">_xll.FDS($B46,"FF_ASSETS(ANN_R,1/1/2017,12/31/2017)")</f>
        <v>2656482</v>
      </c>
      <c r="AQ46" cm="1">
        <f t="array" ref="AQ46">_xll.FDS($B46,"FF_ASSETS(ANN_R,1/1/2018,12/31/2018)")</f>
        <v>3372538</v>
      </c>
      <c r="AR46" cm="1">
        <f t="array" ref="AR46">_xll.FDS($B46,"FF_ASSETS(ANN_R,1/1/2019,12/31/2019)")</f>
        <v>3638219</v>
      </c>
      <c r="AS46" cm="1">
        <f t="array" ref="AS46">_xll.FDS($B46,"FF_ASSETS(ANN_R,1/1/2020,12/31/2020)")</f>
        <v>3653686</v>
      </c>
      <c r="AT46" s="1" cm="1">
        <f t="array" ref="AT46">_xll.FDS($B46,"FF_TAX_CF(ANN_R,1/1/2016,12/31/2016,FY,,USD)")</f>
        <v>534.10817718505905</v>
      </c>
      <c r="AU46" s="1" cm="1">
        <f t="array" ref="AU46">_xll.FDS($B46,"FF_TAX_CF(ANN_R,1/1/2017,12/31/2017,FY,,USD)")</f>
        <v>409.73334554769099</v>
      </c>
      <c r="AV46" s="1" cm="1">
        <f t="array" ref="AV46">_xll.FDS($B46,"FF_TAX_CF(ANN_R,1/1/2018,12/31/2018,FY,,USD)")</f>
        <v>470.21440159529402</v>
      </c>
      <c r="AW46" s="1" cm="1">
        <f t="array" ref="AW46">_xll.FDS($B46,"FF_TAX_CF(ANN_R,1/1/2019,12/31/2019,FY,,USD)")</f>
        <v>1229.5271188244201</v>
      </c>
      <c r="AX46" s="1" cm="1">
        <f t="array" ref="AX46">_xll.FDS($B46,"FF_TAX_CF(ANN_R,1/1/2020,12/31/2020,FY,,USD)")</f>
        <v>823.70533226430405</v>
      </c>
      <c r="AY46" t="s">
        <v>51</v>
      </c>
      <c r="AZ46" t="s">
        <v>51</v>
      </c>
      <c r="BA46" t="s">
        <v>51</v>
      </c>
      <c r="BB46" t="s">
        <v>51</v>
      </c>
      <c r="BC46" t="s">
        <v>37</v>
      </c>
      <c r="BD46" t="s">
        <v>38</v>
      </c>
      <c r="BE46" t="s">
        <v>39</v>
      </c>
      <c r="BF46">
        <v>1</v>
      </c>
      <c r="BG46">
        <v>227550566952882</v>
      </c>
      <c r="BH46">
        <v>1</v>
      </c>
      <c r="BI46">
        <v>41</v>
      </c>
    </row>
    <row r="47" spans="1:61" x14ac:dyDescent="0.25">
      <c r="A47">
        <v>46</v>
      </c>
      <c r="B47" t="s">
        <v>237</v>
      </c>
      <c r="C47" t="s">
        <v>238</v>
      </c>
      <c r="D47" t="s">
        <v>29</v>
      </c>
      <c r="E47" t="s">
        <v>30</v>
      </c>
      <c r="F47">
        <v>18</v>
      </c>
      <c r="G47" t="s">
        <v>42</v>
      </c>
      <c r="H47">
        <v>1</v>
      </c>
      <c r="I47">
        <v>0</v>
      </c>
      <c r="J47">
        <v>0</v>
      </c>
      <c r="K47">
        <v>1</v>
      </c>
      <c r="L47">
        <v>0</v>
      </c>
      <c r="M47">
        <v>0</v>
      </c>
      <c r="O47" s="1" cm="1">
        <f t="array" ref="O47">_xll.FDS(B47,"FF_TAX_RATE(ANN_R,1/1/2010,12/31/2010)")</f>
        <v>32.848075810043298</v>
      </c>
      <c r="P47" s="1" cm="1">
        <f t="array" ref="P47">_xll.FDS(B47,"FF_TAX_RATE(ANN_R,1/1/2011,12/31/2011)")</f>
        <v>31.730472242542501</v>
      </c>
      <c r="Q47" s="1" cm="1">
        <f t="array" ref="Q47">_xll.FDS(B47,"FF_TAX_RATE(ANN_R,1/1/2012,12/31/2012)")</f>
        <v>34.824619922053301</v>
      </c>
      <c r="R47" s="1" cm="1">
        <f t="array" ref="R47">_xll.FDS(B47,"FF_TAX_RATE(ANN_R,1/1/2013,12/31/2013)")</f>
        <v>30.3969164514324</v>
      </c>
      <c r="S47" s="1" t="e" cm="1" vm="1">
        <f t="array" aca="1" ref="S47" ca="1">_xll.FDS(B47,"FF_TAX_RATE(ANN_R,1/1/2014,12/31/2014)")</f>
        <v>#VALUE!</v>
      </c>
      <c r="T47" s="1" cm="1">
        <f t="array" ref="T47">_xll.FDS(B47,"FF_TAX_RATE(ANN_R,1/1/2015,12/31/2015)")</f>
        <v>36.916819523088002</v>
      </c>
      <c r="U47" s="1" cm="1">
        <f t="array" ref="U47">_xll.FDS(B47,"FF_TAX_RATE(ANN_R,1/1/2016,12/31/2016)")</f>
        <v>23.183325720413901</v>
      </c>
      <c r="V47" s="1" cm="1">
        <f t="array" ref="V47">_xll.FDS(B47,"FF_TAX_RATE(ANN_R,1/1/2017,12/31/2017)")</f>
        <v>-10.2919623572971</v>
      </c>
      <c r="W47" s="1" cm="1">
        <f t="array" ref="W47">_xll.FDS(B47,"FF_TAX_RATE(ANN_R,1/1/2018,12/31/2018)")</f>
        <v>22.0106486935715</v>
      </c>
      <c r="X47" s="1" cm="1">
        <f t="array" ref="X47">_xll.FDS(B47,"FF_TAX_RATE(ANN_R,1/1/2019,12/31/2019)")</f>
        <v>24.394432757974801</v>
      </c>
      <c r="Y47" s="1" cm="1">
        <f t="array" ref="Y47">_xll.FDS(B47,"FF_TAX_RATE(ANN_R,1/1/2020,12/31/2020)")</f>
        <v>20.134955891951101</v>
      </c>
      <c r="Z47" cm="1">
        <f t="array" ref="Z47">_xll.FDS($B47,"FF_PTX_INC(ANN_R,1/1/2016,12/31/2016)")</f>
        <v>100706</v>
      </c>
      <c r="AA47" cm="1">
        <f t="array" ref="AA47">_xll.FDS($B47,"FF_PTX_INC(ANN_R,1/1/2017,12/31/2017)")</f>
        <v>103712</v>
      </c>
      <c r="AB47" cm="1">
        <f t="array" ref="AB47">_xll.FDS($B47,"FF_PTX_INC(ANN_R,1/1/2018,12/31/2018)")</f>
        <v>109497</v>
      </c>
      <c r="AC47" cm="1">
        <f t="array" ref="AC47">_xll.FDS($B47,"FF_PTX_INC(ANN_R,1/1/2019,12/31/2019)")</f>
        <v>173515</v>
      </c>
      <c r="AD47" cm="1">
        <f t="array" ref="AD47">_xll.FDS($B47,"FF_PTX_INC(ANN_R,1/1/2020,12/31/2020)")</f>
        <v>189988</v>
      </c>
      <c r="AE47" cm="1">
        <f t="array" ref="AE47">_xll.FDS($B47,"FF_MKT_VAL(ANN_R,1/1/2016,12/31/2016)")</f>
        <v>2759638.3321099998</v>
      </c>
      <c r="AF47" cm="1">
        <f t="array" ref="AF47">_xll.FDS($B47,"FF_MKT_VAL(ANN_R,1/1/2017,12/31/2017)")</f>
        <v>2681067.5605720002</v>
      </c>
      <c r="AG47" cm="1">
        <f t="array" ref="AG47">_xll.FDS($B47,"FF_MKT_VAL(ANN_R,1/1/2018,12/31/2018)")</f>
        <v>2434524.8612000002</v>
      </c>
      <c r="AH47" cm="1">
        <f t="array" ref="AH47">_xll.FDS($B47,"FF_MKT_VAL(ANN_R,1/1/2019,12/31/2019)")</f>
        <v>2647911.3926900001</v>
      </c>
      <c r="AI47" cm="1">
        <f t="array" ref="AI47">_xll.FDS($B47,"FF_MKT_VAL(ANN_R,1/1/2020,12/31/2020)")</f>
        <v>2396042.4802799998</v>
      </c>
      <c r="AJ47" cm="1">
        <f t="array" ref="AJ47">_xll.FDS($B47,"FF_SHLDRS_EQ(ANN_R,1/1/2016,12/31/2016)")</f>
        <v>1710531</v>
      </c>
      <c r="AK47" cm="1">
        <f t="array" ref="AK47">_xll.FDS($B47,"FF_SHLDRS_EQ(ANN_R,1/1/2017,12/31/2017)")</f>
        <v>1793278</v>
      </c>
      <c r="AL47" cm="1">
        <f t="array" ref="AL47">_xll.FDS($B47,"FF_SHLDRS_EQ(ANN_R,1/1/2018,12/31/2018)")</f>
        <v>1704499</v>
      </c>
      <c r="AM47" cm="1">
        <f t="array" ref="AM47">_xll.FDS($B47,"FF_SHLDRS_EQ(ANN_R,1/1/2019,12/31/2019)")</f>
        <v>1766272</v>
      </c>
      <c r="AN47" cm="1">
        <f t="array" ref="AN47">_xll.FDS($B47,"FF_SHLDRS_EQ(ANN_R,1/1/2020,12/31/2020)")</f>
        <v>1852375</v>
      </c>
      <c r="AO47" cm="1">
        <f t="array" ref="AO47">_xll.FDS($B47,"FF_ASSETS(ANN_R,1/1/2016,12/31/2016)")</f>
        <v>2478290</v>
      </c>
      <c r="AP47" cm="1">
        <f t="array" ref="AP47">_xll.FDS($B47,"FF_ASSETS(ANN_R,1/1/2017,12/31/2017)")</f>
        <v>2480256</v>
      </c>
      <c r="AQ47" cm="1">
        <f t="array" ref="AQ47">_xll.FDS($B47,"FF_ASSETS(ANN_R,1/1/2018,12/31/2018)")</f>
        <v>2477363</v>
      </c>
      <c r="AR47" cm="1">
        <f t="array" ref="AR47">_xll.FDS($B47,"FF_ASSETS(ANN_R,1/1/2019,12/31/2019)")</f>
        <v>2581309</v>
      </c>
      <c r="AS47" cm="1">
        <f t="array" ref="AS47">_xll.FDS($B47,"FF_ASSETS(ANN_R,1/1/2020,12/31/2020)")</f>
        <v>2627807</v>
      </c>
      <c r="AT47" s="1" cm="1">
        <f t="array" ref="AT47">_xll.FDS($B47,"FF_TAX_CF(ANN_R,1/1/2016,12/31/2016,FY,,USD)")</f>
        <v>404.28349619172502</v>
      </c>
      <c r="AU47" s="1" cm="1">
        <f t="array" ref="AU47">_xll.FDS($B47,"FF_TAX_CF(ANN_R,1/1/2017,12/31/2017,FY,,USD)")</f>
        <v>385.34365773201</v>
      </c>
      <c r="AV47" s="1" cm="1">
        <f t="array" ref="AV47">_xll.FDS($B47,"FF_TAX_CF(ANN_R,1/1/2018,12/31/2018,FY,,USD)")</f>
        <v>267.91240603476803</v>
      </c>
      <c r="AW47" s="1" cm="1">
        <f t="array" ref="AW47">_xll.FDS($B47,"FF_TAX_CF(ANN_R,1/1/2019,12/31/2019,FY,,USD)")</f>
        <v>220.161639153957</v>
      </c>
      <c r="AX47" s="1" cm="1">
        <f t="array" ref="AX47">_xll.FDS($B47,"FF_TAX_CF(ANN_R,1/1/2020,12/31/2020,FY,,USD)")</f>
        <v>556.79334951192095</v>
      </c>
      <c r="AY47" t="s">
        <v>239</v>
      </c>
      <c r="AZ47" t="s">
        <v>240</v>
      </c>
      <c r="BA47" t="s">
        <v>241</v>
      </c>
      <c r="BB47" t="s">
        <v>242</v>
      </c>
      <c r="BC47" t="s">
        <v>243</v>
      </c>
      <c r="BD47" t="s">
        <v>38</v>
      </c>
      <c r="BE47" t="s">
        <v>39</v>
      </c>
      <c r="BF47">
        <v>1</v>
      </c>
      <c r="BG47">
        <v>218241274592548</v>
      </c>
      <c r="BH47">
        <v>1</v>
      </c>
      <c r="BI47">
        <v>42</v>
      </c>
    </row>
    <row r="48" spans="1:61" x14ac:dyDescent="0.25">
      <c r="A48">
        <v>47</v>
      </c>
      <c r="B48" t="s">
        <v>244</v>
      </c>
      <c r="C48" t="s">
        <v>245</v>
      </c>
      <c r="D48" t="s">
        <v>29</v>
      </c>
      <c r="E48" t="s">
        <v>30</v>
      </c>
      <c r="F48">
        <v>1697</v>
      </c>
      <c r="G48" t="s">
        <v>75</v>
      </c>
      <c r="H48">
        <v>1</v>
      </c>
      <c r="I48">
        <v>1</v>
      </c>
      <c r="J48">
        <v>0</v>
      </c>
      <c r="K48">
        <v>1</v>
      </c>
      <c r="L48">
        <v>0</v>
      </c>
      <c r="M48">
        <v>0</v>
      </c>
      <c r="N48" t="s">
        <v>1404</v>
      </c>
      <c r="O48" s="1" cm="1">
        <f t="array" ref="O48">_xll.FDS(B48,"FF_TAX_RATE(ANN_R,1/1/2010,12/31/2010)")</f>
        <v>31.7921692947425</v>
      </c>
      <c r="P48" s="1" cm="1">
        <f t="array" ref="P48">_xll.FDS(B48,"FF_TAX_RATE(ANN_R,1/1/2011,12/31/2011)")</f>
        <v>55.534626923964602</v>
      </c>
      <c r="Q48" s="1" cm="1">
        <f t="array" ref="Q48">_xll.FDS(B48,"FF_TAX_RATE(ANN_R,1/1/2012,12/31/2012)")</f>
        <v>60.588671504113201</v>
      </c>
      <c r="R48" s="1" cm="1">
        <f t="array" ref="R48">_xll.FDS(B48,"FF_TAX_RATE(ANN_R,1/1/2013,12/31/2013)")</f>
        <v>39.303700569016897</v>
      </c>
      <c r="S48" s="1" cm="1">
        <f t="array" ref="S48">_xll.FDS(B48,"FF_TAX_RATE(ANN_R,1/1/2014,12/31/2014)")</f>
        <v>31.4536188899995</v>
      </c>
      <c r="T48" s="1" cm="1">
        <f t="array" ref="T48">_xll.FDS(B48,"FF_TAX_RATE(ANN_R,1/1/2015,12/31/2015)")</f>
        <v>30.885659292567698</v>
      </c>
      <c r="U48" s="1" cm="1">
        <f t="array" ref="U48">_xll.FDS(B48,"FF_TAX_RATE(ANN_R,1/1/2016,12/31/2016)")</f>
        <v>29.4387139959663</v>
      </c>
      <c r="V48" s="1" cm="1">
        <f t="array" ref="V48">_xll.FDS(B48,"FF_TAX_RATE(ANN_R,1/1/2017,12/31/2017)")</f>
        <v>28.666826205371901</v>
      </c>
      <c r="W48" s="1" cm="1">
        <f t="array" ref="W48">_xll.FDS(B48,"FF_TAX_RATE(ANN_R,1/1/2018,12/31/2018)")</f>
        <v>19.248985566867098</v>
      </c>
      <c r="X48" s="1" cm="1">
        <f t="array" ref="X48">_xll.FDS(B48,"FF_TAX_RATE(ANN_R,1/1/2019,12/31/2019)")</f>
        <v>28.875699255950099</v>
      </c>
      <c r="Y48" s="1" cm="1">
        <f t="array" ref="Y48">_xll.FDS(B48,"FF_TAX_RATE(ANN_R,1/1/2020,12/31/2020)")</f>
        <v>27.462777344780601</v>
      </c>
      <c r="Z48" cm="1">
        <f t="array" ref="Z48">_xll.FDS($B48,"FF_PTX_INC(ANN_R,1/1/2016,12/31/2016)")</f>
        <v>2983381</v>
      </c>
      <c r="AA48" cm="1">
        <f t="array" ref="AA48">_xll.FDS($B48,"FF_PTX_INC(ANN_R,1/1/2017,12/31/2017)")</f>
        <v>2193825</v>
      </c>
      <c r="AB48" cm="1">
        <f t="array" ref="AB48">_xll.FDS($B48,"FF_PTX_INC(ANN_R,1/1/2018,12/31/2018)")</f>
        <v>2620429</v>
      </c>
      <c r="AC48" cm="1">
        <f t="array" ref="AC48">_xll.FDS($B48,"FF_PTX_INC(ANN_R,1/1/2019,12/31/2019)")</f>
        <v>2285465</v>
      </c>
      <c r="AD48" cm="1">
        <f t="array" ref="AD48">_xll.FDS($B48,"FF_PTX_INC(ANN_R,1/1/2020,12/31/2020)")</f>
        <v>2482695</v>
      </c>
      <c r="AE48" cm="1">
        <f t="array" ref="AE48">_xll.FDS($B48,"FF_MKT_VAL(ANN_R,1/1/2016,12/31/2016)")</f>
        <v>18080246.778239999</v>
      </c>
      <c r="AF48" cm="1">
        <f t="array" ref="AF48">_xll.FDS($B48,"FF_MKT_VAL(ANN_R,1/1/2017,12/31/2017)")</f>
        <v>17973275.495951999</v>
      </c>
      <c r="AG48" cm="1">
        <f t="array" ref="AG48">_xll.FDS($B48,"FF_MKT_VAL(ANN_R,1/1/2018,12/31/2018)")</f>
        <v>19860231.2454</v>
      </c>
      <c r="AH48" cm="1">
        <f t="array" ref="AH48">_xll.FDS($B48,"FF_MKT_VAL(ANN_R,1/1/2019,12/31/2019)")</f>
        <v>18374032.876329001</v>
      </c>
      <c r="AI48" cm="1">
        <f t="array" ref="AI48">_xll.FDS($B48,"FF_MKT_VAL(ANN_R,1/1/2020,12/31/2020)")</f>
        <v>17982758.9936083</v>
      </c>
      <c r="AJ48" cm="1">
        <f t="array" ref="AJ48">_xll.FDS($B48,"FF_SHLDRS_EQ(ANN_R,1/1/2016,12/31/2016)")</f>
        <v>17226714</v>
      </c>
      <c r="AK48" cm="1">
        <f t="array" ref="AK48">_xll.FDS($B48,"FF_SHLDRS_EQ(ANN_R,1/1/2017,12/31/2017)")</f>
        <v>18000689</v>
      </c>
      <c r="AL48" cm="1">
        <f t="array" ref="AL48">_xll.FDS($B48,"FF_SHLDRS_EQ(ANN_R,1/1/2018,12/31/2018)")</f>
        <v>19227956</v>
      </c>
      <c r="AM48" cm="1">
        <f t="array" ref="AM48">_xll.FDS($B48,"FF_SHLDRS_EQ(ANN_R,1/1/2019,12/31/2019)")</f>
        <v>19846225</v>
      </c>
      <c r="AN48" cm="1">
        <f t="array" ref="AN48">_xll.FDS($B48,"FF_SHLDRS_EQ(ANN_R,1/1/2020,12/31/2020)")</f>
        <v>20618888</v>
      </c>
      <c r="AO48" cm="1">
        <f t="array" ref="AO48">_xll.FDS($B48,"FF_ASSETS(ANN_R,1/1/2016,12/31/2016)")</f>
        <v>47427597</v>
      </c>
      <c r="AP48" cm="1">
        <f t="array" ref="AP48">_xll.FDS($B48,"FF_ASSETS(ANN_R,1/1/2017,12/31/2017)")</f>
        <v>48750186</v>
      </c>
      <c r="AQ48" cm="1">
        <f t="array" ref="AQ48">_xll.FDS($B48,"FF_ASSETS(ANN_R,1/1/2018,12/31/2018)")</f>
        <v>50308249</v>
      </c>
      <c r="AR48" cm="1">
        <f t="array" ref="AR48">_xll.FDS($B48,"FF_ASSETS(ANN_R,1/1/2019,12/31/2019)")</f>
        <v>51936949</v>
      </c>
      <c r="AS48" cm="1">
        <f t="array" ref="AS48">_xll.FDS($B48,"FF_ASSETS(ANN_R,1/1/2020,12/31/2020)")</f>
        <v>53972363</v>
      </c>
      <c r="AT48" s="1" cm="1">
        <f t="array" ref="AT48">_xll.FDS($B48,"FF_TAX_CF(ANN_R,1/1/2016,12/31/2016,FY,,USD)")</f>
        <v>7366.40085983276</v>
      </c>
      <c r="AU48" s="1" cm="1">
        <f t="array" ref="AU48">_xll.FDS($B48,"FF_TAX_CF(ANN_R,1/1/2017,12/31/2017,FY,,USD)")</f>
        <v>7891.9542271643904</v>
      </c>
      <c r="AV48" s="1" cm="1">
        <f t="array" ref="AV48">_xll.FDS($B48,"FF_TAX_CF(ANN_R,1/1/2018,12/31/2018,FY,,USD)")</f>
        <v>4513.2462185472205</v>
      </c>
      <c r="AW48" s="1" cm="1">
        <f t="array" ref="AW48">_xll.FDS($B48,"FF_TAX_CF(ANN_R,1/1/2019,12/31/2019,FY,,USD)")</f>
        <v>7544.2672325503099</v>
      </c>
      <c r="AX48" s="1" cm="1">
        <f t="array" ref="AX48">_xll.FDS($B48,"FF_TAX_CF(ANN_R,1/1/2020,12/31/2020,FY,,USD)")</f>
        <v>880.24206463247504</v>
      </c>
      <c r="AY48" t="s">
        <v>246</v>
      </c>
      <c r="AZ48" t="s">
        <v>247</v>
      </c>
      <c r="BA48" t="s">
        <v>248</v>
      </c>
      <c r="BB48" t="s">
        <v>249</v>
      </c>
      <c r="BC48" t="s">
        <v>52</v>
      </c>
      <c r="BD48" t="s">
        <v>38</v>
      </c>
      <c r="BE48" t="s">
        <v>39</v>
      </c>
      <c r="BF48">
        <v>1</v>
      </c>
      <c r="BG48">
        <v>194630983249267</v>
      </c>
      <c r="BH48">
        <v>1</v>
      </c>
      <c r="BI48">
        <v>43</v>
      </c>
    </row>
    <row r="49" spans="1:61" x14ac:dyDescent="0.25">
      <c r="A49">
        <v>48</v>
      </c>
      <c r="B49" t="s">
        <v>250</v>
      </c>
      <c r="C49" t="s">
        <v>251</v>
      </c>
      <c r="D49" t="s">
        <v>67</v>
      </c>
      <c r="E49" t="s">
        <v>30</v>
      </c>
      <c r="F49">
        <v>123</v>
      </c>
      <c r="G49" t="s">
        <v>83</v>
      </c>
      <c r="H49">
        <v>1</v>
      </c>
      <c r="I49">
        <v>1</v>
      </c>
      <c r="J49">
        <v>0</v>
      </c>
      <c r="K49">
        <v>1</v>
      </c>
      <c r="L49">
        <v>1</v>
      </c>
      <c r="M49">
        <v>1</v>
      </c>
      <c r="O49" s="1" cm="1">
        <f t="array" ref="O49">_xll.FDS(B49,"FF_TAX_RATE(ANN_R,1/1/2010,12/31/2010)")</f>
        <v>10.563271884905999</v>
      </c>
      <c r="P49" s="1" cm="1">
        <f t="array" ref="P49">_xll.FDS(B49,"FF_TAX_RATE(ANN_R,1/1/2011,12/31/2011)")</f>
        <v>14.567416567939601</v>
      </c>
      <c r="Q49" s="1" cm="1">
        <f t="array" ref="Q49">_xll.FDS(B49,"FF_TAX_RATE(ANN_R,1/1/2012,12/31/2012)")</f>
        <v>13.1273058137854</v>
      </c>
      <c r="R49" s="1" cm="1">
        <f t="array" ref="R49">_xll.FDS(B49,"FF_TAX_RATE(ANN_R,1/1/2013,12/31/2013)")</f>
        <v>14.7464671407888</v>
      </c>
      <c r="S49" s="1" cm="1">
        <f t="array" ref="S49">_xll.FDS(B49,"FF_TAX_RATE(ANN_R,1/1/2014,12/31/2014)")</f>
        <v>16.097228697636702</v>
      </c>
      <c r="T49" s="1" cm="1">
        <f t="array" ref="T49">_xll.FDS(B49,"FF_TAX_RATE(ANN_R,1/1/2015,12/31/2015)")</f>
        <v>18.273128665161298</v>
      </c>
      <c r="U49" s="1" cm="1">
        <f t="array" ref="U49">_xll.FDS(B49,"FF_TAX_RATE(ANN_R,1/1/2016,12/31/2016)")</f>
        <v>11.4657766925017</v>
      </c>
      <c r="V49" s="1" cm="1">
        <f t="array" ref="V49">_xll.FDS(B49,"FF_TAX_RATE(ANN_R,1/1/2017,12/31/2017)")</f>
        <v>7.03337734402617</v>
      </c>
      <c r="W49" s="1" cm="1">
        <f t="array" ref="W49">_xll.FDS(B49,"FF_TAX_RATE(ANN_R,1/1/2018,12/31/2018)")</f>
        <v>17.714658555200199</v>
      </c>
      <c r="X49" s="1" cm="1">
        <f t="array" ref="X49">_xll.FDS(B49,"FF_TAX_RATE(ANN_R,1/1/2019,12/31/2019)")</f>
        <v>9.0506914454400693</v>
      </c>
      <c r="Y49" s="1" cm="1">
        <f t="array" ref="Y49">_xll.FDS(B49,"FF_TAX_RATE(ANN_R,1/1/2020,12/31/2020)")</f>
        <v>11.8805995075432</v>
      </c>
      <c r="Z49" cm="1">
        <f t="array" ref="Z49">_xll.FDS($B49,"FF_PTX_INC(ANN_R,1/1/2016,12/31/2016)")</f>
        <v>53247.688000000002</v>
      </c>
      <c r="AA49" cm="1">
        <f t="array" ref="AA49">_xll.FDS($B49,"FF_PTX_INC(ANN_R,1/1/2017,12/31/2017)")</f>
        <v>57358.788</v>
      </c>
      <c r="AB49" cm="1">
        <f t="array" ref="AB49">_xll.FDS($B49,"FF_PTX_INC(ANN_R,1/1/2018,12/31/2018)")</f>
        <v>55853.771999999997</v>
      </c>
      <c r="AC49" cm="1">
        <f t="array" ref="AC49">_xll.FDS($B49,"FF_PTX_INC(ANN_R,1/1/2019,12/31/2019)")</f>
        <v>65138.978999999999</v>
      </c>
      <c r="AD49" cm="1">
        <f t="array" ref="AD49">_xll.FDS($B49,"FF_PTX_INC(ANN_R,1/1/2020,12/31/2020)")</f>
        <v>102320.04700000001</v>
      </c>
      <c r="AE49" cm="1">
        <f t="array" ref="AE49">_xll.FDS($B49,"FF_MKT_VAL(ANN_R,1/1/2016,12/31/2016)")</f>
        <v>521913.804</v>
      </c>
      <c r="AF49" cm="1">
        <f t="array" ref="AF49">_xll.FDS($B49,"FF_MKT_VAL(ANN_R,1/1/2017,12/31/2017)")</f>
        <v>518843.72279999999</v>
      </c>
      <c r="AG49" cm="1">
        <f t="array" ref="AG49">_xll.FDS($B49,"FF_MKT_VAL(ANN_R,1/1/2018,12/31/2018)")</f>
        <v>481491.06819999998</v>
      </c>
      <c r="AH49" cm="1">
        <f t="array" ref="AH49">_xll.FDS($B49,"FF_MKT_VAL(ANN_R,1/1/2019,12/31/2019)")</f>
        <v>474839.22560000001</v>
      </c>
      <c r="AI49" cm="1">
        <f t="array" ref="AI49">_xll.FDS($B49,"FF_MKT_VAL(ANN_R,1/1/2020,12/31/2020)")</f>
        <v>478420.98700000002</v>
      </c>
      <c r="AJ49" cm="1">
        <f t="array" ref="AJ49">_xll.FDS($B49,"FF_SHLDRS_EQ(ANN_R,1/1/2016,12/31/2016)")</f>
        <v>426819.66100000002</v>
      </c>
      <c r="AK49" cm="1">
        <f t="array" ref="AK49">_xll.FDS($B49,"FF_SHLDRS_EQ(ANN_R,1/1/2017,12/31/2017)")</f>
        <v>488431.60800000001</v>
      </c>
      <c r="AL49" cm="1">
        <f t="array" ref="AL49">_xll.FDS($B49,"FF_SHLDRS_EQ(ANN_R,1/1/2018,12/31/2018)")</f>
        <v>459243.35</v>
      </c>
      <c r="AM49" cm="1">
        <f t="array" ref="AM49">_xll.FDS($B49,"FF_SHLDRS_EQ(ANN_R,1/1/2019,12/31/2019)")</f>
        <v>607774.10400000005</v>
      </c>
      <c r="AN49" cm="1">
        <f t="array" ref="AN49">_xll.FDS($B49,"FF_SHLDRS_EQ(ANN_R,1/1/2020,12/31/2020)")</f>
        <v>762868.90899999999</v>
      </c>
      <c r="AO49" cm="1">
        <f t="array" ref="AO49">_xll.FDS($B49,"FF_ASSETS(ANN_R,1/1/2016,12/31/2016)")</f>
        <v>6333673.1919999998</v>
      </c>
      <c r="AP49" cm="1">
        <f t="array" ref="AP49">_xll.FDS($B49,"FF_ASSETS(ANN_R,1/1/2017,12/31/2017)")</f>
        <v>6905735.8830000004</v>
      </c>
      <c r="AQ49" cm="1">
        <f t="array" ref="AQ49">_xll.FDS($B49,"FF_ASSETS(ANN_R,1/1/2018,12/31/2018)")</f>
        <v>7701491.3420000002</v>
      </c>
      <c r="AR49" cm="1">
        <f t="array" ref="AR49">_xll.FDS($B49,"FF_ASSETS(ANN_R,1/1/2019,12/31/2019)")</f>
        <v>8532504.8039999995</v>
      </c>
      <c r="AS49" cm="1">
        <f t="array" ref="AS49">_xll.FDS($B49,"FF_ASSETS(ANN_R,1/1/2020,12/31/2020)")</f>
        <v>9227815.818</v>
      </c>
      <c r="AT49" s="1" cm="1">
        <f t="array" ref="AT49">_xll.FDS($B49,"FF_TAX_CF(ANN_R,1/1/2016,12/31/2016,FY,,USD)")</f>
        <v>178.299895440554</v>
      </c>
      <c r="AU49" s="1" cm="1">
        <f t="array" ref="AU49">_xll.FDS($B49,"FF_TAX_CF(ANN_R,1/1/2017,12/31/2017,FY,,USD)")</f>
        <v>321.72570481485099</v>
      </c>
      <c r="AV49" s="1" cm="1">
        <f t="array" ref="AV49">_xll.FDS($B49,"FF_TAX_CF(ANN_R,1/1/2018,12/31/2018,FY,,USD)")</f>
        <v>449.62053501950197</v>
      </c>
      <c r="AW49" s="1" cm="1">
        <f t="array" ref="AW49">_xll.FDS($B49,"FF_TAX_CF(ANN_R,1/1/2019,12/31/2019,FY,,USD)")</f>
        <v>171.05427327998001</v>
      </c>
      <c r="AX49" s="1" cm="1">
        <f t="array" ref="AX49">_xll.FDS($B49,"FF_TAX_CF(ANN_R,1/1/2020,12/31/2020,FY,,USD)")</f>
        <v>213.69115086476901</v>
      </c>
      <c r="AY49" t="s">
        <v>51</v>
      </c>
      <c r="AZ49" t="s">
        <v>51</v>
      </c>
      <c r="BA49" t="s">
        <v>51</v>
      </c>
      <c r="BB49" t="s">
        <v>51</v>
      </c>
      <c r="BC49" t="s">
        <v>156</v>
      </c>
      <c r="BD49" t="s">
        <v>38</v>
      </c>
      <c r="BE49" t="s">
        <v>39</v>
      </c>
      <c r="BF49">
        <v>1</v>
      </c>
      <c r="BG49">
        <v>15678688840235</v>
      </c>
      <c r="BH49">
        <v>1</v>
      </c>
      <c r="BI49">
        <v>44</v>
      </c>
    </row>
    <row r="50" spans="1:61" x14ac:dyDescent="0.25">
      <c r="A50">
        <v>49</v>
      </c>
      <c r="B50" t="s">
        <v>252</v>
      </c>
      <c r="C50" t="s">
        <v>253</v>
      </c>
      <c r="D50" t="s">
        <v>29</v>
      </c>
      <c r="E50" t="s">
        <v>30</v>
      </c>
      <c r="F50">
        <v>202</v>
      </c>
      <c r="G50" t="s">
        <v>75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 t="s">
        <v>1402</v>
      </c>
      <c r="O50" s="1" t="e" cm="1">
        <f t="array" ref="O50">_xll.FDS(B50,"FF_TAX_RATE(ANN_R,1/1/2010,12/31/2010)")</f>
        <v>#N/A</v>
      </c>
      <c r="P50" s="1" cm="1">
        <f t="array" ref="P50">_xll.FDS(B50,"FF_TAX_RATE(ANN_R,1/1/2011,12/31/2011)")</f>
        <v>41.008496648307101</v>
      </c>
      <c r="Q50" s="1" cm="1">
        <f t="array" ref="Q50">_xll.FDS(B50,"FF_TAX_RATE(ANN_R,1/1/2012,12/31/2012)")</f>
        <v>33.671947705383097</v>
      </c>
      <c r="R50" s="1" cm="1">
        <f t="array" ref="R50">_xll.FDS(B50,"FF_TAX_RATE(ANN_R,1/1/2013,12/31/2013)")</f>
        <v>37.534609769603797</v>
      </c>
      <c r="S50" s="1" cm="1">
        <f t="array" ref="S50">_xll.FDS(B50,"FF_TAX_RATE(ANN_R,1/1/2014,12/31/2014)")</f>
        <v>34.804713847563498</v>
      </c>
      <c r="T50" s="1" cm="1">
        <f t="array" ref="T50">_xll.FDS(B50,"FF_TAX_RATE(ANN_R,1/1/2015,12/31/2015)")</f>
        <v>29.6714391533318</v>
      </c>
      <c r="U50" s="1" cm="1">
        <f t="array" ref="U50">_xll.FDS(B50,"FF_TAX_RATE(ANN_R,1/1/2016,12/31/2016)")</f>
        <v>26.975926468547101</v>
      </c>
      <c r="V50" s="1" cm="1">
        <f t="array" ref="V50">_xll.FDS(B50,"FF_TAX_RATE(ANN_R,1/1/2017,12/31/2017)")</f>
        <v>22.652804518033602</v>
      </c>
      <c r="W50" s="1" cm="1">
        <f t="array" ref="W50">_xll.FDS(B50,"FF_TAX_RATE(ANN_R,1/1/2018,12/31/2018)")</f>
        <v>27.519248560465499</v>
      </c>
      <c r="X50" s="1" cm="1">
        <f t="array" ref="X50">_xll.FDS(B50,"FF_TAX_RATE(ANN_R,1/1/2019,12/31/2019)")</f>
        <v>26.3468100506669</v>
      </c>
      <c r="Y50" s="1" cm="1">
        <f t="array" ref="Y50">_xll.FDS(B50,"FF_TAX_RATE(ANN_R,1/1/2020,12/31/2020)")</f>
        <v>20.866580767430701</v>
      </c>
      <c r="Z50" cm="1">
        <f t="array" ref="Z50">_xll.FDS($B50,"FF_PTX_INC(ANN_R,1/1/2016,12/31/2016)")</f>
        <v>194529</v>
      </c>
      <c r="AA50" cm="1">
        <f t="array" ref="AA50">_xll.FDS($B50,"FF_PTX_INC(ANN_R,1/1/2017,12/31/2017)")</f>
        <v>194775</v>
      </c>
      <c r="AB50" cm="1">
        <f t="array" ref="AB50">_xll.FDS($B50,"FF_PTX_INC(ANN_R,1/1/2018,12/31/2018)")</f>
        <v>197807</v>
      </c>
      <c r="AC50" cm="1">
        <f t="array" ref="AC50">_xll.FDS($B50,"FF_PTX_INC(ANN_R,1/1/2019,12/31/2019)")</f>
        <v>212762</v>
      </c>
      <c r="AD50" cm="1">
        <f t="array" ref="AD50">_xll.FDS($B50,"FF_PTX_INC(ANN_R,1/1/2020,12/31/2020)")</f>
        <v>173071</v>
      </c>
      <c r="AE50" cm="1">
        <f t="array" ref="AE50">_xll.FDS($B50,"FF_MKT_VAL(ANN_R,1/1/2016,12/31/2016)")</f>
        <v>2005164.038675</v>
      </c>
      <c r="AF50" cm="1">
        <f t="array" ref="AF50">_xll.FDS($B50,"FF_MKT_VAL(ANN_R,1/1/2017,12/31/2017)")</f>
        <v>1903363.879336</v>
      </c>
      <c r="AG50" cm="1">
        <f t="array" ref="AG50">_xll.FDS($B50,"FF_MKT_VAL(ANN_R,1/1/2018,12/31/2018)")</f>
        <v>1826323.48887</v>
      </c>
      <c r="AH50" cm="1">
        <f t="array" ref="AH50">_xll.FDS($B50,"FF_MKT_VAL(ANN_R,1/1/2019,12/31/2019)")</f>
        <v>2060342.4569339999</v>
      </c>
      <c r="AI50" cm="1">
        <f t="array" ref="AI50">_xll.FDS($B50,"FF_MKT_VAL(ANN_R,1/1/2020,12/31/2020)")</f>
        <v>2174030.5221600002</v>
      </c>
      <c r="AJ50" cm="1">
        <f t="array" ref="AJ50">_xll.FDS($B50,"FF_SHLDRS_EQ(ANN_R,1/1/2016,12/31/2016)")</f>
        <v>2054453</v>
      </c>
      <c r="AK50" cm="1">
        <f t="array" ref="AK50">_xll.FDS($B50,"FF_SHLDRS_EQ(ANN_R,1/1/2017,12/31/2017)")</f>
        <v>2043559</v>
      </c>
      <c r="AL50" cm="1">
        <f t="array" ref="AL50">_xll.FDS($B50,"FF_SHLDRS_EQ(ANN_R,1/1/2018,12/31/2018)")</f>
        <v>2079134</v>
      </c>
      <c r="AM50" cm="1">
        <f t="array" ref="AM50">_xll.FDS($B50,"FF_SHLDRS_EQ(ANN_R,1/1/2019,12/31/2019)")</f>
        <v>2036963</v>
      </c>
      <c r="AN50" cm="1">
        <f t="array" ref="AN50">_xll.FDS($B50,"FF_SHLDRS_EQ(ANN_R,1/1/2020,12/31/2020)")</f>
        <v>1953252</v>
      </c>
      <c r="AO50" cm="1">
        <f t="array" ref="AO50">_xll.FDS($B50,"FF_ASSETS(ANN_R,1/1/2016,12/31/2016)")</f>
        <v>3363674</v>
      </c>
      <c r="AP50" cm="1">
        <f t="array" ref="AP50">_xll.FDS($B50,"FF_ASSETS(ANN_R,1/1/2017,12/31/2017)")</f>
        <v>3533189</v>
      </c>
      <c r="AQ50" cm="1">
        <f t="array" ref="AQ50">_xll.FDS($B50,"FF_ASSETS(ANN_R,1/1/2018,12/31/2018)")</f>
        <v>3492940</v>
      </c>
      <c r="AR50" cm="1">
        <f t="array" ref="AR50">_xll.FDS($B50,"FF_ASSETS(ANN_R,1/1/2019,12/31/2019)")</f>
        <v>3414692</v>
      </c>
      <c r="AS50" cm="1">
        <f t="array" ref="AS50">_xll.FDS($B50,"FF_ASSETS(ANN_R,1/1/2020,12/31/2020)")</f>
        <v>3321692</v>
      </c>
      <c r="AT50" s="1" cm="1">
        <f t="array" ref="AT50">_xll.FDS($B50,"FF_TAX_CF(ANN_R,1/1/2016,12/31/2016,FY,,USD)")</f>
        <v>374.986610412598</v>
      </c>
      <c r="AU50" s="1" cm="1">
        <f t="array" ref="AU50">_xll.FDS($B50,"FF_TAX_CF(ANN_R,1/1/2017,12/31/2017,FY,,USD)")</f>
        <v>274.64850300736703</v>
      </c>
      <c r="AV50" s="1" cm="1">
        <f t="array" ref="AV50">_xll.FDS($B50,"FF_TAX_CF(ANN_R,1/1/2018,12/31/2018,FY,,USD)")</f>
        <v>559.87228336930298</v>
      </c>
      <c r="AW50" s="1" cm="1">
        <f t="array" ref="AW50">_xll.FDS($B50,"FF_TAX_CF(ANN_R,1/1/2019,12/31/2019,FY,,USD)")</f>
        <v>459.02117324434198</v>
      </c>
      <c r="AX50" s="1" cm="1">
        <f t="array" ref="AX50">_xll.FDS($B50,"FF_TAX_CF(ANN_R,1/1/2020,12/31/2020,FY,,USD)")</f>
        <v>983.47425661236002</v>
      </c>
      <c r="AY50" t="s">
        <v>254</v>
      </c>
      <c r="AZ50" t="s">
        <v>255</v>
      </c>
      <c r="BA50" t="s">
        <v>256</v>
      </c>
      <c r="BB50" t="s">
        <v>257</v>
      </c>
      <c r="BC50" t="s">
        <v>106</v>
      </c>
      <c r="BD50" t="s">
        <v>38</v>
      </c>
      <c r="BE50" t="s">
        <v>39</v>
      </c>
      <c r="BF50">
        <v>1</v>
      </c>
      <c r="BG50">
        <v>574177611976423</v>
      </c>
      <c r="BH50">
        <v>1</v>
      </c>
      <c r="BI50">
        <v>45</v>
      </c>
    </row>
    <row r="51" spans="1:61" x14ac:dyDescent="0.25">
      <c r="A51">
        <v>50</v>
      </c>
      <c r="B51" t="s">
        <v>258</v>
      </c>
      <c r="C51" t="s">
        <v>259</v>
      </c>
      <c r="D51" t="s">
        <v>29</v>
      </c>
      <c r="E51" t="s">
        <v>30</v>
      </c>
      <c r="F51">
        <v>113</v>
      </c>
      <c r="G51" t="s">
        <v>201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O51" s="1" t="e" cm="1">
        <f t="array" ref="O51">_xll.FDS(B51,"FF_TAX_RATE(ANN_R,1/1/2010,12/31/2010)")</f>
        <v>#N/A</v>
      </c>
      <c r="P51" s="1" t="e" cm="1">
        <f t="array" ref="P51">_xll.FDS(B51,"FF_TAX_RATE(ANN_R,1/1/2011,12/31/2011)")</f>
        <v>#N/A</v>
      </c>
      <c r="Q51" s="1" t="e" cm="1">
        <f t="array" ref="Q51">_xll.FDS(B51,"FF_TAX_RATE(ANN_R,1/1/2012,12/31/2012)")</f>
        <v>#N/A</v>
      </c>
      <c r="R51" s="1" t="e" cm="1">
        <f t="array" ref="R51">_xll.FDS(B51,"FF_TAX_RATE(ANN_R,1/1/2013,12/31/2013)")</f>
        <v>#N/A</v>
      </c>
      <c r="S51" s="1" cm="1">
        <f t="array" ref="S51">_xll.FDS(B51,"FF_TAX_RATE(ANN_R,1/1/2014,12/31/2014)")</f>
        <v>35.280755632263997</v>
      </c>
      <c r="T51" s="1" cm="1">
        <f t="array" ref="T51">_xll.FDS(B51,"FF_TAX_RATE(ANN_R,1/1/2015,12/31/2015)")</f>
        <v>38.164519895068601</v>
      </c>
      <c r="U51" s="1" cm="1">
        <f t="array" ref="U51">_xll.FDS(B51,"FF_TAX_RATE(ANN_R,1/1/2016,12/31/2016)")</f>
        <v>35.2652907922133</v>
      </c>
      <c r="V51" s="1" cm="1">
        <f t="array" ref="V51">_xll.FDS(B51,"FF_TAX_RATE(ANN_R,1/1/2017,12/31/2017)")</f>
        <v>90.759975890500698</v>
      </c>
      <c r="W51" s="1" cm="1">
        <f t="array" ref="W51">_xll.FDS(B51,"FF_TAX_RATE(ANN_R,1/1/2018,12/31/2018)")</f>
        <v>27.7954519174091</v>
      </c>
      <c r="X51" s="1" cm="1">
        <f t="array" ref="X51">_xll.FDS(B51,"FF_TAX_RATE(ANN_R,1/1/2019,12/31/2019)")</f>
        <v>24.874512392036099</v>
      </c>
      <c r="Y51" s="1" cm="1">
        <f t="array" ref="Y51">_xll.FDS(B51,"FF_TAX_RATE(ANN_R,1/1/2020,12/31/2020)")</f>
        <v>24.2015705758511</v>
      </c>
      <c r="Z51" cm="1">
        <f t="array" ref="Z51">_xll.FDS($B51,"FF_PTX_INC(ANN_R,1/1/2016,12/31/2016)")</f>
        <v>670943</v>
      </c>
      <c r="AA51" cm="1">
        <f t="array" ref="AA51">_xll.FDS($B51,"FF_PTX_INC(ANN_R,1/1/2017,12/31/2017)")</f>
        <v>170887</v>
      </c>
      <c r="AB51" cm="1">
        <f t="array" ref="AB51">_xll.FDS($B51,"FF_PTX_INC(ANN_R,1/1/2018,12/31/2018)")</f>
        <v>709134</v>
      </c>
      <c r="AC51" cm="1">
        <f t="array" ref="AC51">_xll.FDS($B51,"FF_PTX_INC(ANN_R,1/1/2019,12/31/2019)")</f>
        <v>695487</v>
      </c>
      <c r="AD51" cm="1">
        <f t="array" ref="AD51">_xll.FDS($B51,"FF_PTX_INC(ANN_R,1/1/2020,12/31/2020)")</f>
        <v>749534</v>
      </c>
      <c r="AE51" cm="1">
        <f t="array" ref="AE51">_xll.FDS($B51,"FF_MKT_VAL(ANN_R,1/1/2016,12/31/2016)")</f>
        <v>6183274.3880000003</v>
      </c>
      <c r="AF51" cm="1">
        <f t="array" ref="AF51">_xll.FDS($B51,"FF_MKT_VAL(ANN_R,1/1/2017,12/31/2017)")</f>
        <v>5749999.6124999998</v>
      </c>
      <c r="AG51" cm="1">
        <f t="array" ref="AG51">_xll.FDS($B51,"FF_MKT_VAL(ANN_R,1/1/2018,12/31/2018)")</f>
        <v>5179291.4174189996</v>
      </c>
      <c r="AH51" cm="1">
        <f t="array" ref="AH51">_xll.FDS($B51,"FF_MKT_VAL(ANN_R,1/1/2019,12/31/2019)")</f>
        <v>5239992.382704</v>
      </c>
      <c r="AI51" cm="1">
        <f t="array" ref="AI51">_xll.FDS($B51,"FF_MKT_VAL(ANN_R,1/1/2020,12/31/2020)")</f>
        <v>3419446.2944042999</v>
      </c>
      <c r="AJ51" cm="1">
        <f t="array" ref="AJ51">_xll.FDS($B51,"FF_SHLDRS_EQ(ANN_R,1/1/2016,12/31/2016)")</f>
        <v>13697750</v>
      </c>
      <c r="AK51" cm="1">
        <f t="array" ref="AK51">_xll.FDS($B51,"FF_SHLDRS_EQ(ANN_R,1/1/2017,12/31/2017)")</f>
        <v>13451766</v>
      </c>
      <c r="AL51" cm="1">
        <f t="array" ref="AL51">_xll.FDS($B51,"FF_SHLDRS_EQ(ANN_R,1/1/2018,12/31/2018)")</f>
        <v>13253942</v>
      </c>
      <c r="AM51" cm="1">
        <f t="array" ref="AM51">_xll.FDS($B51,"FF_SHLDRS_EQ(ANN_R,1/1/2019,12/31/2019)")</f>
        <v>13293509</v>
      </c>
      <c r="AN51" cm="1">
        <f t="array" ref="AN51">_xll.FDS($B51,"FF_SHLDRS_EQ(ANN_R,1/1/2020,12/31/2020)")</f>
        <v>10934152</v>
      </c>
      <c r="AO51" cm="1">
        <f t="array" ref="AO51">_xll.FDS($B51,"FF_ASSETS(ANN_R,1/1/2016,12/31/2016)")</f>
        <v>291947080</v>
      </c>
      <c r="AP51" cm="1">
        <f t="array" ref="AP51">_xll.FDS($B51,"FF_ASSETS(ANN_R,1/1/2017,12/31/2017)")</f>
        <v>293162545</v>
      </c>
      <c r="AQ51" cm="1">
        <f t="array" ref="AQ51">_xll.FDS($B51,"FF_ASSETS(ANN_R,1/1/2018,12/31/2018)")</f>
        <v>290640154</v>
      </c>
      <c r="AR51" cm="1">
        <f t="array" ref="AR51">_xll.FDS($B51,"FF_ASSETS(ANN_R,1/1/2019,12/31/2019)")</f>
        <v>286170709</v>
      </c>
      <c r="AS51" cm="1">
        <f t="array" ref="AS51">_xll.FDS($B51,"FF_ASSETS(ANN_R,1/1/2020,12/31/2020)")</f>
        <v>286098449</v>
      </c>
      <c r="AT51" s="1" cm="1">
        <f t="array" ref="AT51">_xll.FDS($B51,"FF_TAX_CF(ANN_R,1/1/2016,12/31/2016,FY,,USD)")</f>
        <v>3184.2134170532199</v>
      </c>
      <c r="AU51" s="1" cm="1">
        <f t="array" ref="AU51">_xll.FDS($B51,"FF_TAX_CF(ANN_R,1/1/2017,12/31/2017,FY,,USD)")</f>
        <v>2851.1416147407099</v>
      </c>
      <c r="AV51" s="1" cm="1">
        <f t="array" ref="AV51">_xll.FDS($B51,"FF_TAX_CF(ANN_R,1/1/2018,12/31/2018,FY,,USD)")</f>
        <v>2499.5484196171201</v>
      </c>
      <c r="AW51" s="1" cm="1">
        <f t="array" ref="AW51">_xll.FDS($B51,"FF_TAX_CF(ANN_R,1/1/2019,12/31/2019,FY,,USD)")</f>
        <v>3311.5028074607299</v>
      </c>
      <c r="AX51" s="1" cm="1">
        <f t="array" ref="AX51">_xll.FDS($B51,"FF_TAX_CF(ANN_R,1/1/2020,12/31/2020,FY,,USD)")</f>
        <v>2037.3458045125001</v>
      </c>
      <c r="AY51" t="s">
        <v>260</v>
      </c>
      <c r="AZ51" t="s">
        <v>261</v>
      </c>
      <c r="BA51" t="s">
        <v>262</v>
      </c>
      <c r="BB51" t="s">
        <v>263</v>
      </c>
      <c r="BC51" t="s">
        <v>134</v>
      </c>
      <c r="BD51" t="s">
        <v>38</v>
      </c>
      <c r="BE51" t="s">
        <v>39</v>
      </c>
      <c r="BF51">
        <v>1</v>
      </c>
      <c r="BG51">
        <v>223197813987865</v>
      </c>
      <c r="BH51">
        <v>1</v>
      </c>
      <c r="BI51">
        <v>47</v>
      </c>
    </row>
    <row r="52" spans="1:61" x14ac:dyDescent="0.25">
      <c r="A52">
        <v>51</v>
      </c>
      <c r="B52" t="s">
        <v>264</v>
      </c>
      <c r="C52" t="s">
        <v>265</v>
      </c>
      <c r="D52" t="s">
        <v>29</v>
      </c>
      <c r="E52" t="s">
        <v>30</v>
      </c>
      <c r="F52">
        <v>279</v>
      </c>
      <c r="G52" t="s">
        <v>159</v>
      </c>
      <c r="H52">
        <v>1</v>
      </c>
      <c r="I52">
        <v>1</v>
      </c>
      <c r="J52">
        <v>0</v>
      </c>
      <c r="K52">
        <v>1</v>
      </c>
      <c r="L52">
        <v>1</v>
      </c>
      <c r="M52">
        <v>0</v>
      </c>
      <c r="O52" s="1" cm="1">
        <f t="array" ref="O52">_xll.FDS(B52,"FF_TAX_RATE(ANN_R,1/1/2010,12/31/2010)")</f>
        <v>48.849188440529701</v>
      </c>
      <c r="P52" s="1" cm="1">
        <f t="array" ref="P52">_xll.FDS(B52,"FF_TAX_RATE(ANN_R,1/1/2011,12/31/2011)")</f>
        <v>36.671470768703898</v>
      </c>
      <c r="Q52" s="1" cm="1">
        <f t="array" ref="Q52">_xll.FDS(B52,"FF_TAX_RATE(ANN_R,1/1/2012,12/31/2012)")</f>
        <v>47.2219742948947</v>
      </c>
      <c r="R52" s="1" cm="1">
        <f t="array" ref="R52">_xll.FDS(B52,"FF_TAX_RATE(ANN_R,1/1/2013,12/31/2013)")</f>
        <v>-14.5975652814664</v>
      </c>
      <c r="S52" s="1" cm="1">
        <f t="array" ref="S52">_xll.FDS(B52,"FF_TAX_RATE(ANN_R,1/1/2014,12/31/2014)")</f>
        <v>34.619061006466097</v>
      </c>
      <c r="T52" s="1" cm="1">
        <f t="array" ref="T52">_xll.FDS(B52,"FF_TAX_RATE(ANN_R,1/1/2015,12/31/2015)")</f>
        <v>23.1951772311808</v>
      </c>
      <c r="U52" s="1" cm="1">
        <f t="array" ref="U52">_xll.FDS(B52,"FF_TAX_RATE(ANN_R,1/1/2016,12/31/2016)")</f>
        <v>24.192089827804899</v>
      </c>
      <c r="V52" s="1" cm="1">
        <f t="array" ref="V52">_xll.FDS(B52,"FF_TAX_RATE(ANN_R,1/1/2017,12/31/2017)")</f>
        <v>24.804809467711301</v>
      </c>
      <c r="W52" s="1" cm="1">
        <f t="array" ref="W52">_xll.FDS(B52,"FF_TAX_RATE(ANN_R,1/1/2018,12/31/2018)")</f>
        <v>24.576875817511599</v>
      </c>
      <c r="X52" s="1" cm="1">
        <f t="array" ref="X52">_xll.FDS(B52,"FF_TAX_RATE(ANN_R,1/1/2019,12/31/2019)")</f>
        <v>24.783040783901701</v>
      </c>
      <c r="Y52" s="1" cm="1">
        <f t="array" ref="Y52">_xll.FDS(B52,"FF_TAX_RATE(ANN_R,1/1/2020,12/31/2020)")</f>
        <v>17.1902151170626</v>
      </c>
      <c r="Z52" cm="1">
        <f t="array" ref="Z52">_xll.FDS($B52,"FF_PTX_INC(ANN_R,1/1/2016,12/31/2016)")</f>
        <v>318476</v>
      </c>
      <c r="AA52" cm="1">
        <f t="array" ref="AA52">_xll.FDS($B52,"FF_PTX_INC(ANN_R,1/1/2017,12/31/2017)")</f>
        <v>296249</v>
      </c>
      <c r="AB52" cm="1">
        <f t="array" ref="AB52">_xll.FDS($B52,"FF_PTX_INC(ANN_R,1/1/2018,12/31/2018)")</f>
        <v>353206</v>
      </c>
      <c r="AC52" cm="1">
        <f t="array" ref="AC52">_xll.FDS($B52,"FF_PTX_INC(ANN_R,1/1/2019,12/31/2019)")</f>
        <v>315958</v>
      </c>
      <c r="AD52" cm="1">
        <f t="array" ref="AD52">_xll.FDS($B52,"FF_PTX_INC(ANN_R,1/1/2020,12/31/2020)")</f>
        <v>281986</v>
      </c>
      <c r="AE52" cm="1">
        <f t="array" ref="AE52">_xll.FDS($B52,"FF_MKT_VAL(ANN_R,1/1/2016,12/31/2016)")</f>
        <v>2532134.2698225002</v>
      </c>
      <c r="AF52" cm="1">
        <f t="array" ref="AF52">_xll.FDS($B52,"FF_MKT_VAL(ANN_R,1/1/2017,12/31/2017)")</f>
        <v>3427388.2645569998</v>
      </c>
      <c r="AG52" cm="1">
        <f t="array" ref="AG52">_xll.FDS($B52,"FF_MKT_VAL(ANN_R,1/1/2018,12/31/2018)")</f>
        <v>3650922.3168365001</v>
      </c>
      <c r="AH52" cm="1">
        <f t="array" ref="AH52">_xll.FDS($B52,"FF_MKT_VAL(ANN_R,1/1/2019,12/31/2019)")</f>
        <v>3051326.8382525002</v>
      </c>
      <c r="AI52" cm="1">
        <f t="array" ref="AI52">_xll.FDS($B52,"FF_MKT_VAL(ANN_R,1/1/2020,12/31/2020)")</f>
        <v>2863718.1333599999</v>
      </c>
      <c r="AJ52" cm="1">
        <f t="array" ref="AJ52">_xll.FDS($B52,"FF_SHLDRS_EQ(ANN_R,1/1/2016,12/31/2016)")</f>
        <v>1838773</v>
      </c>
      <c r="AK52" cm="1">
        <f t="array" ref="AK52">_xll.FDS($B52,"FF_SHLDRS_EQ(ANN_R,1/1/2017,12/31/2017)")</f>
        <v>2039627</v>
      </c>
      <c r="AL52" cm="1">
        <f t="array" ref="AL52">_xll.FDS($B52,"FF_SHLDRS_EQ(ANN_R,1/1/2018,12/31/2018)")</f>
        <v>2294174</v>
      </c>
      <c r="AM52" cm="1">
        <f t="array" ref="AM52">_xll.FDS($B52,"FF_SHLDRS_EQ(ANN_R,1/1/2019,12/31/2019)")</f>
        <v>2399946</v>
      </c>
      <c r="AN52" cm="1">
        <f t="array" ref="AN52">_xll.FDS($B52,"FF_SHLDRS_EQ(ANN_R,1/1/2020,12/31/2020)")</f>
        <v>2429743</v>
      </c>
      <c r="AO52" cm="1">
        <f t="array" ref="AO52">_xll.FDS($B52,"FF_ASSETS(ANN_R,1/1/2016,12/31/2016)")</f>
        <v>4059941</v>
      </c>
      <c r="AP52" cm="1">
        <f t="array" ref="AP52">_xll.FDS($B52,"FF_ASSETS(ANN_R,1/1/2017,12/31/2017)")</f>
        <v>4172270</v>
      </c>
      <c r="AQ52" cm="1">
        <f t="array" ref="AQ52">_xll.FDS($B52,"FF_ASSETS(ANN_R,1/1/2018,12/31/2018)")</f>
        <v>4305580</v>
      </c>
      <c r="AR52" cm="1">
        <f t="array" ref="AR52">_xll.FDS($B52,"FF_ASSETS(ANN_R,1/1/2019,12/31/2019)")</f>
        <v>4356211</v>
      </c>
      <c r="AS52" cm="1">
        <f t="array" ref="AS52">_xll.FDS($B52,"FF_ASSETS(ANN_R,1/1/2020,12/31/2020)")</f>
        <v>4409771</v>
      </c>
      <c r="AT52" s="1" cm="1">
        <f t="array" ref="AT52">_xll.FDS($B52,"FF_TAX_CF(ANN_R,1/1/2016,12/31/2016,FY,,USD)")</f>
        <v>582.76566696167004</v>
      </c>
      <c r="AU52" s="1" cm="1">
        <f t="array" ref="AU52">_xll.FDS($B52,"FF_TAX_CF(ANN_R,1/1/2017,12/31/2017,FY,,USD)")</f>
        <v>523.47685153409805</v>
      </c>
      <c r="AV52" s="1" cm="1">
        <f t="array" ref="AV52">_xll.FDS($B52,"FF_TAX_CF(ANN_R,1/1/2018,12/31/2018,FY,,USD)")</f>
        <v>523.89905456453596</v>
      </c>
      <c r="AW52" s="1" cm="1">
        <f t="array" ref="AW52">_xll.FDS($B52,"FF_TAX_CF(ANN_R,1/1/2019,12/31/2019,FY,,USD)")</f>
        <v>644.28707121312596</v>
      </c>
      <c r="AX52" s="1" cm="1">
        <f t="array" ref="AX52">_xll.FDS($B52,"FF_TAX_CF(ANN_R,1/1/2020,12/31/2020,FY,,USD)")</f>
        <v>453.57230465859197</v>
      </c>
      <c r="AY52" t="s">
        <v>266</v>
      </c>
      <c r="AZ52" t="s">
        <v>267</v>
      </c>
      <c r="BA52" t="s">
        <v>268</v>
      </c>
      <c r="BB52" t="s">
        <v>269</v>
      </c>
      <c r="BC52" t="s">
        <v>184</v>
      </c>
      <c r="BD52" t="s">
        <v>38</v>
      </c>
      <c r="BE52" t="s">
        <v>39</v>
      </c>
      <c r="BF52">
        <v>1</v>
      </c>
      <c r="BG52">
        <v>236921162053433</v>
      </c>
      <c r="BH52">
        <v>1</v>
      </c>
      <c r="BI52">
        <v>48</v>
      </c>
    </row>
    <row r="53" spans="1:61" x14ac:dyDescent="0.25">
      <c r="A53">
        <v>52</v>
      </c>
      <c r="B53" t="s">
        <v>270</v>
      </c>
      <c r="C53" t="s">
        <v>271</v>
      </c>
      <c r="D53" t="s">
        <v>105</v>
      </c>
      <c r="E53" t="s">
        <v>30</v>
      </c>
      <c r="F53">
        <v>177</v>
      </c>
      <c r="G53" t="s">
        <v>83</v>
      </c>
      <c r="H53">
        <v>1</v>
      </c>
      <c r="I53">
        <v>1</v>
      </c>
      <c r="J53">
        <v>0</v>
      </c>
      <c r="K53">
        <v>1</v>
      </c>
      <c r="L53">
        <v>1</v>
      </c>
      <c r="M53">
        <v>0</v>
      </c>
      <c r="N53" t="s">
        <v>1405</v>
      </c>
      <c r="O53" s="1" cm="1">
        <f t="array" ref="O53">_xll.FDS(B53,"FF_TAX_RATE(ANN_R,1/1/2010,12/31/2010)")</f>
        <v>-422.00395998332601</v>
      </c>
      <c r="P53" s="1" cm="1">
        <f t="array" ref="P53">_xll.FDS(B53,"FF_TAX_RATE(ANN_R,1/1/2011,12/31/2011)")</f>
        <v>25.5223401821513</v>
      </c>
      <c r="Q53" s="1" cm="1">
        <f t="array" ref="Q53">_xll.FDS(B53,"FF_TAX_RATE(ANN_R,1/1/2012,12/31/2012)")</f>
        <v>24.136943013735099</v>
      </c>
      <c r="R53" s="1" cm="1">
        <f t="array" ref="R53">_xll.FDS(B53,"FF_TAX_RATE(ANN_R,1/1/2013,12/31/2013)")</f>
        <v>27.378302194439499</v>
      </c>
      <c r="S53" s="1" cm="1">
        <f t="array" ref="S53">_xll.FDS(B53,"FF_TAX_RATE(ANN_R,1/1/2014,12/31/2014)")</f>
        <v>25.758197709000601</v>
      </c>
      <c r="T53" s="1" cm="1">
        <f t="array" ref="T53">_xll.FDS(B53,"FF_TAX_RATE(ANN_R,1/1/2015,12/31/2015)")</f>
        <v>22.2975859477834</v>
      </c>
      <c r="U53" s="1" cm="1">
        <f t="array" ref="U53">_xll.FDS(B53,"FF_TAX_RATE(ANN_R,1/1/2016,12/31/2016)")</f>
        <v>18.6758593195296</v>
      </c>
      <c r="V53" s="1" cm="1">
        <f t="array" ref="V53">_xll.FDS(B53,"FF_TAX_RATE(ANN_R,1/1/2017,12/31/2017)")</f>
        <v>19.2093173633248</v>
      </c>
      <c r="W53" s="1" cm="1">
        <f t="array" ref="W53">_xll.FDS(B53,"FF_TAX_RATE(ANN_R,1/1/2018,12/31/2018)")</f>
        <v>28.817314389385</v>
      </c>
      <c r="X53" s="1" cm="1">
        <f t="array" ref="X53">_xll.FDS(B53,"FF_TAX_RATE(ANN_R,1/1/2019,12/31/2019)")</f>
        <v>27.023299210742099</v>
      </c>
      <c r="Y53" s="1" cm="1">
        <f t="array" ref="Y53">_xll.FDS(B53,"FF_TAX_RATE(ANN_R,1/1/2020,12/31/2020)")</f>
        <v>26.0780985420203</v>
      </c>
      <c r="Z53" cm="1">
        <f t="array" ref="Z53">_xll.FDS($B53,"FF_PTX_INC(ANN_R,1/1/2016,12/31/2016)")</f>
        <v>2347817</v>
      </c>
      <c r="AA53" cm="1">
        <f t="array" ref="AA53">_xll.FDS($B53,"FF_PTX_INC(ANN_R,1/1/2017,12/31/2017)")</f>
        <v>4138424</v>
      </c>
      <c r="AB53" cm="1">
        <f t="array" ref="AB53">_xll.FDS($B53,"FF_PTX_INC(ANN_R,1/1/2018,12/31/2018)")</f>
        <v>4301532</v>
      </c>
      <c r="AC53" cm="1">
        <f t="array" ref="AC53">_xll.FDS($B53,"FF_PTX_INC(ANN_R,1/1/2019,12/31/2019)")</f>
        <v>4517535</v>
      </c>
      <c r="AD53" cm="1">
        <f t="array" ref="AD53">_xll.FDS($B53,"FF_PTX_INC(ANN_R,1/1/2020,12/31/2020)")</f>
        <v>4848490</v>
      </c>
      <c r="AE53" cm="1">
        <f t="array" ref="AE53">_xll.FDS($B53,"FF_MKT_VAL(ANN_R,1/1/2016,12/31/2016)")</f>
        <v>17046616.703600001</v>
      </c>
      <c r="AF53" cm="1">
        <f t="array" ref="AF53">_xll.FDS($B53,"FF_MKT_VAL(ANN_R,1/1/2017,12/31/2017)")</f>
        <v>25298982.762200002</v>
      </c>
      <c r="AG53" cm="1">
        <f t="array" ref="AG53">_xll.FDS($B53,"FF_MKT_VAL(ANN_R,1/1/2018,12/31/2018)")</f>
        <v>18393135.3105</v>
      </c>
      <c r="AH53" cm="1">
        <f t="array" ref="AH53">_xll.FDS($B53,"FF_MKT_VAL(ANN_R,1/1/2019,12/31/2019)")</f>
        <v>18566076.062750001</v>
      </c>
      <c r="AI53" cm="1">
        <f t="array" ref="AI53">_xll.FDS($B53,"FF_MKT_VAL(ANN_R,1/1/2020,12/31/2020)")</f>
        <v>16910130.138999999</v>
      </c>
      <c r="AJ53" cm="1">
        <f t="array" ref="AJ53">_xll.FDS($B53,"FF_SHLDRS_EQ(ANN_R,1/1/2016,12/31/2016)")</f>
        <v>30998044</v>
      </c>
      <c r="AK53" cm="1">
        <f t="array" ref="AK53">_xll.FDS($B53,"FF_SHLDRS_EQ(ANN_R,1/1/2017,12/31/2017)")</f>
        <v>34038685</v>
      </c>
      <c r="AL53" cm="1">
        <f t="array" ref="AL53">_xll.FDS($B53,"FF_SHLDRS_EQ(ANN_R,1/1/2018,12/31/2018)")</f>
        <v>35703916</v>
      </c>
      <c r="AM53" cm="1">
        <f t="array" ref="AM53">_xll.FDS($B53,"FF_SHLDRS_EQ(ANN_R,1/1/2019,12/31/2019)")</f>
        <v>38134713</v>
      </c>
      <c r="AN53" cm="1">
        <f t="array" ref="AN53">_xll.FDS($B53,"FF_SHLDRS_EQ(ANN_R,1/1/2020,12/31/2020)")</f>
        <v>40848586</v>
      </c>
      <c r="AO53" cm="1">
        <f t="array" ref="AO53">_xll.FDS($B53,"FF_ASSETS(ANN_R,1/1/2016,12/31/2016)")</f>
        <v>376823300</v>
      </c>
      <c r="AP53" cm="1">
        <f t="array" ref="AP53">_xll.FDS($B53,"FF_ASSETS(ANN_R,1/1/2017,12/31/2017)")</f>
        <v>438106985</v>
      </c>
      <c r="AQ53" cm="1">
        <f t="array" ref="AQ53">_xll.FDS($B53,"FF_ASSETS(ANN_R,1/1/2018,12/31/2018)")</f>
        <v>481146473</v>
      </c>
      <c r="AR53" cm="1">
        <f t="array" ref="AR53">_xll.FDS($B53,"FF_ASSETS(ANN_R,1/1/2019,12/31/2019)")</f>
        <v>520249707</v>
      </c>
      <c r="AS53" cm="1">
        <f t="array" ref="AS53">_xll.FDS($B53,"FF_ASSETS(ANN_R,1/1/2020,12/31/2020)")</f>
        <v>613133169</v>
      </c>
      <c r="AT53" s="1" t="e" cm="1">
        <f t="array" ref="AT53">_xll.FDS($B53,"FF_TAX_CF(ANN_R,1/1/2016,12/31/2016,FY,,USD)")</f>
        <v>#N/A</v>
      </c>
      <c r="AU53" s="1" t="e" cm="1">
        <f t="array" ref="AU53">_xll.FDS($B53,"FF_TAX_CF(ANN_R,1/1/2017,12/31/2017,FY,,USD)")</f>
        <v>#N/A</v>
      </c>
      <c r="AV53" s="1" t="e" cm="1">
        <f t="array" ref="AV53">_xll.FDS($B53,"FF_TAX_CF(ANN_R,1/1/2018,12/31/2018,FY,,USD)")</f>
        <v>#N/A</v>
      </c>
      <c r="AW53" s="1" t="e" cm="1">
        <f t="array" ref="AW53">_xll.FDS($B53,"FF_TAX_CF(ANN_R,1/1/2019,12/31/2019,FY,,USD)")</f>
        <v>#N/A</v>
      </c>
      <c r="AX53" s="1" t="e" cm="1">
        <f t="array" ref="AX53">_xll.FDS($B53,"FF_TAX_CF(ANN_R,1/1/2020,12/31/2020,FY,,USD)")</f>
        <v>#N/A</v>
      </c>
      <c r="AY53" t="s">
        <v>51</v>
      </c>
      <c r="AZ53" t="s">
        <v>51</v>
      </c>
      <c r="BA53" t="s">
        <v>51</v>
      </c>
      <c r="BB53" t="s">
        <v>51</v>
      </c>
      <c r="BC53" t="s">
        <v>88</v>
      </c>
      <c r="BD53" t="s">
        <v>38</v>
      </c>
      <c r="BE53" t="s">
        <v>39</v>
      </c>
      <c r="BF53">
        <v>1</v>
      </c>
      <c r="BG53">
        <v>148751464689453</v>
      </c>
      <c r="BH53">
        <v>1</v>
      </c>
      <c r="BI53">
        <v>49</v>
      </c>
    </row>
    <row r="54" spans="1:61" x14ac:dyDescent="0.25">
      <c r="A54">
        <v>53</v>
      </c>
      <c r="B54" t="s">
        <v>272</v>
      </c>
      <c r="C54" t="s">
        <v>273</v>
      </c>
      <c r="D54" t="s">
        <v>29</v>
      </c>
      <c r="E54" t="s">
        <v>30</v>
      </c>
      <c r="F54">
        <v>126</v>
      </c>
      <c r="G54" t="s">
        <v>83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O54" s="1" cm="1">
        <f t="array" ref="O54">_xll.FDS(B54,"FF_TAX_RATE(ANN_R,1/1/2010,12/31/2010)")</f>
        <v>24.202794697241099</v>
      </c>
      <c r="P54" s="1" t="e" cm="1">
        <f t="array" ref="P54">_xll.FDS(B54,"FF_TAX_RATE(ANN_R,1/1/2011,12/31/2011)")</f>
        <v>#N/A</v>
      </c>
      <c r="Q54" s="1" t="e" cm="1">
        <f t="array" ref="Q54">_xll.FDS(B54,"FF_TAX_RATE(ANN_R,1/1/2012,12/31/2012)")</f>
        <v>#N/A</v>
      </c>
      <c r="R54" s="1" cm="1">
        <f t="array" ref="R54">_xll.FDS(B54,"FF_TAX_RATE(ANN_R,1/1/2013,12/31/2013)")</f>
        <v>31.153613363999501</v>
      </c>
      <c r="S54" s="1" cm="1">
        <f t="array" ref="S54">_xll.FDS(B54,"FF_TAX_RATE(ANN_R,1/1/2014,12/31/2014)")</f>
        <v>35.757188927707602</v>
      </c>
      <c r="T54" s="1" cm="1">
        <f t="array" ref="T54">_xll.FDS(B54,"FF_TAX_RATE(ANN_R,1/1/2015,12/31/2015)")</f>
        <v>37.288806397903798</v>
      </c>
      <c r="U54" s="1" cm="1">
        <f t="array" ref="U54">_xll.FDS(B54,"FF_TAX_RATE(ANN_R,1/1/2016,12/31/2016)")</f>
        <v>29.2826748193268</v>
      </c>
      <c r="V54" s="1" cm="1">
        <f t="array" ref="V54">_xll.FDS(B54,"FF_TAX_RATE(ANN_R,1/1/2017,12/31/2017)")</f>
        <v>25.090143486491701</v>
      </c>
      <c r="W54" s="1" cm="1">
        <f t="array" ref="W54">_xll.FDS(B54,"FF_TAX_RATE(ANN_R,1/1/2018,12/31/2018)")</f>
        <v>37.0120381323499</v>
      </c>
      <c r="X54" s="1" cm="1">
        <f t="array" ref="X54">_xll.FDS(B54,"FF_TAX_RATE(ANN_R,1/1/2019,12/31/2019)")</f>
        <v>30.538661101621599</v>
      </c>
      <c r="Y54" s="1" cm="1">
        <f t="array" ref="Y54">_xll.FDS(B54,"FF_TAX_RATE(ANN_R,1/1/2020,12/31/2020)")</f>
        <v>-1064.0623750499799</v>
      </c>
      <c r="Z54" cm="1">
        <f t="array" ref="Z54">_xll.FDS($B54,"FF_PTX_INC(ANN_R,1/1/2016,12/31/2016)")</f>
        <v>257094</v>
      </c>
      <c r="AA54" cm="1">
        <f t="array" ref="AA54">_xll.FDS($B54,"FF_PTX_INC(ANN_R,1/1/2017,12/31/2017)")</f>
        <v>282605</v>
      </c>
      <c r="AB54" cm="1">
        <f t="array" ref="AB54">_xll.FDS($B54,"FF_PTX_INC(ANN_R,1/1/2018,12/31/2018)")</f>
        <v>244307</v>
      </c>
      <c r="AC54" cm="1">
        <f t="array" ref="AC54">_xll.FDS($B54,"FF_PTX_INC(ANN_R,1/1/2019,12/31/2019)")</f>
        <v>279842</v>
      </c>
      <c r="AD54" cm="1">
        <f t="array" ref="AD54">_xll.FDS($B54,"FF_PTX_INC(ANN_R,1/1/2020,12/31/2020)")</f>
        <v>12505</v>
      </c>
      <c r="AE54" cm="1">
        <f t="array" ref="AE54">_xll.FDS($B54,"FF_MKT_VAL(ANN_R,1/1/2016,12/31/2016)")</f>
        <v>1893118.2143999999</v>
      </c>
      <c r="AF54" cm="1">
        <f t="array" ref="AF54">_xll.FDS($B54,"FF_MKT_VAL(ANN_R,1/1/2017,12/31/2017)")</f>
        <v>2097123.25446</v>
      </c>
      <c r="AG54" cm="1">
        <f t="array" ref="AG54">_xll.FDS($B54,"FF_MKT_VAL(ANN_R,1/1/2018,12/31/2018)")</f>
        <v>1987539.0794599999</v>
      </c>
      <c r="AH54" cm="1">
        <f t="array" ref="AH54">_xll.FDS($B54,"FF_MKT_VAL(ANN_R,1/1/2019,12/31/2019)")</f>
        <v>1967108.5941300001</v>
      </c>
      <c r="AI54" cm="1">
        <f t="array" ref="AI54">_xll.FDS($B54,"FF_MKT_VAL(ANN_R,1/1/2020,12/31/2020)")</f>
        <v>1721368.127875</v>
      </c>
      <c r="AJ54" cm="1">
        <f t="array" ref="AJ54">_xll.FDS($B54,"FF_SHLDRS_EQ(ANN_R,1/1/2016,12/31/2016)")</f>
        <v>2698168</v>
      </c>
      <c r="AK54" cm="1">
        <f t="array" ref="AK54">_xll.FDS($B54,"FF_SHLDRS_EQ(ANN_R,1/1/2017,12/31/2017)")</f>
        <v>2709285</v>
      </c>
      <c r="AL54" cm="1">
        <f t="array" ref="AL54">_xll.FDS($B54,"FF_SHLDRS_EQ(ANN_R,1/1/2018,12/31/2018)")</f>
        <v>2941678</v>
      </c>
      <c r="AM54" cm="1">
        <f t="array" ref="AM54">_xll.FDS($B54,"FF_SHLDRS_EQ(ANN_R,1/1/2019,12/31/2019)")</f>
        <v>2751304</v>
      </c>
      <c r="AN54" cm="1">
        <f t="array" ref="AN54">_xll.FDS($B54,"FF_SHLDRS_EQ(ANN_R,1/1/2020,12/31/2020)")</f>
        <v>2452877</v>
      </c>
      <c r="AO54" cm="1">
        <f t="array" ref="AO54">_xll.FDS($B54,"FF_ASSETS(ANN_R,1/1/2016,12/31/2016)")</f>
        <v>20303649</v>
      </c>
      <c r="AP54" cm="1">
        <f t="array" ref="AP54">_xll.FDS($B54,"FF_ASSETS(ANN_R,1/1/2017,12/31/2017)")</f>
        <v>21234300</v>
      </c>
      <c r="AQ54" cm="1">
        <f t="array" ref="AQ54">_xll.FDS($B54,"FF_ASSETS(ANN_R,1/1/2018,12/31/2018)")</f>
        <v>22472927</v>
      </c>
      <c r="AR54" cm="1">
        <f t="array" ref="AR54">_xll.FDS($B54,"FF_ASSETS(ANN_R,1/1/2019,12/31/2019)")</f>
        <v>23132539</v>
      </c>
      <c r="AS54" cm="1">
        <f t="array" ref="AS54">_xll.FDS($B54,"FF_ASSETS(ANN_R,1/1/2020,12/31/2020)")</f>
        <v>23196455</v>
      </c>
      <c r="AT54" s="1" cm="1">
        <f t="array" ref="AT54">_xll.FDS($B54,"FF_TAX_CF(ANN_R,1/1/2016,12/31/2016,FY,,USD)")</f>
        <v>252.406044006348</v>
      </c>
      <c r="AU54" s="1" cm="1">
        <f t="array" ref="AU54">_xll.FDS($B54,"FF_TAX_CF(ANN_R,1/1/2017,12/31/2017,FY,,USD)")</f>
        <v>800.65565580315899</v>
      </c>
      <c r="AV54" s="1" cm="1">
        <f t="array" ref="AV54">_xll.FDS($B54,"FF_TAX_CF(ANN_R,1/1/2018,12/31/2018,FY,,USD)")</f>
        <v>1196.1752718314499</v>
      </c>
      <c r="AW54" s="1" cm="1">
        <f t="array" ref="AW54">_xll.FDS($B54,"FF_TAX_CF(ANN_R,1/1/2019,12/31/2019,FY,,USD)")</f>
        <v>1078.67225354724</v>
      </c>
      <c r="AX54" s="1" cm="1">
        <f t="array" ref="AX54">_xll.FDS($B54,"FF_TAX_CF(ANN_R,1/1/2020,12/31/2020,FY,,USD)")</f>
        <v>697.47031489759695</v>
      </c>
      <c r="AY54" t="s">
        <v>274</v>
      </c>
      <c r="AZ54" t="s">
        <v>275</v>
      </c>
      <c r="BA54" t="s">
        <v>276</v>
      </c>
      <c r="BB54" t="s">
        <v>277</v>
      </c>
      <c r="BC54" t="s">
        <v>278</v>
      </c>
      <c r="BD54" t="s">
        <v>38</v>
      </c>
      <c r="BE54" t="s">
        <v>39</v>
      </c>
      <c r="BF54">
        <v>1</v>
      </c>
      <c r="BG54">
        <v>156331358477384</v>
      </c>
      <c r="BH54">
        <v>1</v>
      </c>
      <c r="BI54">
        <v>50</v>
      </c>
    </row>
    <row r="55" spans="1:61" x14ac:dyDescent="0.25">
      <c r="A55">
        <v>54</v>
      </c>
      <c r="B55" t="s">
        <v>279</v>
      </c>
      <c r="C55" t="s">
        <v>280</v>
      </c>
      <c r="D55" t="s">
        <v>29</v>
      </c>
      <c r="E55" t="s">
        <v>30</v>
      </c>
      <c r="F55">
        <v>452</v>
      </c>
      <c r="G55" t="s">
        <v>42</v>
      </c>
      <c r="H55">
        <v>1</v>
      </c>
      <c r="I55">
        <v>1</v>
      </c>
      <c r="J55">
        <v>0</v>
      </c>
      <c r="K55">
        <v>1</v>
      </c>
      <c r="L55">
        <v>0</v>
      </c>
      <c r="M55">
        <v>0</v>
      </c>
      <c r="O55" s="1" cm="1">
        <f t="array" ref="O55">_xll.FDS(B55,"FF_TAX_RATE(ANN_R,1/1/2010,12/31/2010)")</f>
        <v>51.367450267533499</v>
      </c>
      <c r="P55" s="1" cm="1">
        <f t="array" ref="P55">_xll.FDS(B55,"FF_TAX_RATE(ANN_R,1/1/2011,12/31/2011)")</f>
        <v>34.717943181723797</v>
      </c>
      <c r="Q55" s="1" cm="1">
        <f t="array" ref="Q55">_xll.FDS(B55,"FF_TAX_RATE(ANN_R,1/1/2012,12/31/2012)")</f>
        <v>117.225416482382</v>
      </c>
      <c r="R55" s="1" cm="1">
        <f t="array" ref="R55">_xll.FDS(B55,"FF_TAX_RATE(ANN_R,1/1/2013,12/31/2013)")</f>
        <v>31.249413212881201</v>
      </c>
      <c r="S55" s="1" cm="1">
        <f t="array" ref="S55">_xll.FDS(B55,"FF_TAX_RATE(ANN_R,1/1/2014,12/31/2014)")</f>
        <v>46.521673765973397</v>
      </c>
      <c r="T55" s="1" cm="1">
        <f t="array" ref="T55">_xll.FDS(B55,"FF_TAX_RATE(ANN_R,1/1/2015,12/31/2015)")</f>
        <v>45.497648118494801</v>
      </c>
      <c r="U55" s="1" cm="1">
        <f t="array" ref="U55">_xll.FDS(B55,"FF_TAX_RATE(ANN_R,1/1/2016,12/31/2016)")</f>
        <v>34.3081021015132</v>
      </c>
      <c r="V55" s="1" cm="1">
        <f t="array" ref="V55">_xll.FDS(B55,"FF_TAX_RATE(ANN_R,1/1/2017,12/31/2017)")</f>
        <v>45.916298355128298</v>
      </c>
      <c r="W55" s="1" cm="1">
        <f t="array" ref="W55">_xll.FDS(B55,"FF_TAX_RATE(ANN_R,1/1/2018,12/31/2018)")</f>
        <v>26.178398193061099</v>
      </c>
      <c r="X55" s="1" cm="1">
        <f t="array" ref="X55">_xll.FDS(B55,"FF_TAX_RATE(ANN_R,1/1/2019,12/31/2019)")</f>
        <v>-8.8441239179317499</v>
      </c>
      <c r="Y55" s="1" cm="1">
        <f t="array" ref="Y55">_xll.FDS(B55,"FF_TAX_RATE(ANN_R,1/1/2020,12/31/2020)")</f>
        <v>8.6395964976906292</v>
      </c>
      <c r="Z55" cm="1">
        <f t="array" ref="Z55">_xll.FDS($B55,"FF_PTX_INC(ANN_R,1/1/2016,12/31/2016)")</f>
        <v>122388</v>
      </c>
      <c r="AA55" cm="1">
        <f t="array" ref="AA55">_xll.FDS($B55,"FF_PTX_INC(ANN_R,1/1/2017,12/31/2017)")</f>
        <v>87788</v>
      </c>
      <c r="AB55" cm="1">
        <f t="array" ref="AB55">_xll.FDS($B55,"FF_PTX_INC(ANN_R,1/1/2018,12/31/2018)")</f>
        <v>81021</v>
      </c>
      <c r="AC55" cm="1">
        <f t="array" ref="AC55">_xll.FDS($B55,"FF_PTX_INC(ANN_R,1/1/2019,12/31/2019)")</f>
        <v>85831</v>
      </c>
      <c r="AD55" cm="1">
        <f t="array" ref="AD55">_xll.FDS($B55,"FF_PTX_INC(ANN_R,1/1/2020,12/31/2020)")</f>
        <v>141164</v>
      </c>
      <c r="AE55" cm="1">
        <f t="array" ref="AE55">_xll.FDS($B55,"FF_MKT_VAL(ANN_R,1/1/2016,12/31/2016)")</f>
        <v>1710191.37289</v>
      </c>
      <c r="AF55" cm="1">
        <f t="array" ref="AF55">_xll.FDS($B55,"FF_MKT_VAL(ANN_R,1/1/2017,12/31/2017)")</f>
        <v>1662711.8940399999</v>
      </c>
      <c r="AG55" cm="1">
        <f t="array" ref="AG55">_xll.FDS($B55,"FF_MKT_VAL(ANN_R,1/1/2018,12/31/2018)")</f>
        <v>2283676.07302952</v>
      </c>
      <c r="AH55" cm="1">
        <f t="array" ref="AH55">_xll.FDS($B55,"FF_MKT_VAL(ANN_R,1/1/2019,12/31/2019)")</f>
        <v>3304221.8690999998</v>
      </c>
      <c r="AI55" cm="1">
        <f t="array" ref="AI55">_xll.FDS($B55,"FF_MKT_VAL(ANN_R,1/1/2020,12/31/2020)")</f>
        <v>4817735.3369001299</v>
      </c>
      <c r="AJ55" cm="1">
        <f t="array" ref="AJ55">_xll.FDS($B55,"FF_SHLDRS_EQ(ANN_R,1/1/2016,12/31/2016)")</f>
        <v>1231406</v>
      </c>
      <c r="AK55" cm="1">
        <f t="array" ref="AK55">_xll.FDS($B55,"FF_SHLDRS_EQ(ANN_R,1/1/2017,12/31/2017)")</f>
        <v>1175897</v>
      </c>
      <c r="AL55" cm="1">
        <f t="array" ref="AL55">_xll.FDS($B55,"FF_SHLDRS_EQ(ANN_R,1/1/2018,12/31/2018)")</f>
        <v>1132982</v>
      </c>
      <c r="AM55" cm="1">
        <f t="array" ref="AM55">_xll.FDS($B55,"FF_SHLDRS_EQ(ANN_R,1/1/2019,12/31/2019)")</f>
        <v>1249642</v>
      </c>
      <c r="AN55" cm="1">
        <f t="array" ref="AN55">_xll.FDS($B55,"FF_SHLDRS_EQ(ANN_R,1/1/2020,12/31/2020)")</f>
        <v>1305809</v>
      </c>
      <c r="AO55" cm="1">
        <f t="array" ref="AO55">_xll.FDS($B55,"FF_ASSETS(ANN_R,1/1/2016,12/31/2016)")</f>
        <v>1900522</v>
      </c>
      <c r="AP55" cm="1">
        <f t="array" ref="AP55">_xll.FDS($B55,"FF_ASSETS(ANN_R,1/1/2017,12/31/2017)")</f>
        <v>1914979</v>
      </c>
      <c r="AQ55" cm="1">
        <f t="array" ref="AQ55">_xll.FDS($B55,"FF_ASSETS(ANN_R,1/1/2018,12/31/2018)")</f>
        <v>1897754</v>
      </c>
      <c r="AR55" cm="1">
        <f t="array" ref="AR55">_xll.FDS($B55,"FF_ASSETS(ANN_R,1/1/2019,12/31/2019)")</f>
        <v>2088051</v>
      </c>
      <c r="AS55" cm="1">
        <f t="array" ref="AS55">_xll.FDS($B55,"FF_ASSETS(ANN_R,1/1/2020,12/31/2020)")</f>
        <v>2105619</v>
      </c>
      <c r="AT55" s="1" cm="1">
        <f t="array" ref="AT55">_xll.FDS($B55,"FF_TAX_CF(ANN_R,1/1/2016,12/31/2016,FY,,USD)")</f>
        <v>311.80598831176798</v>
      </c>
      <c r="AU55" s="1" cm="1">
        <f t="array" ref="AU55">_xll.FDS($B55,"FF_TAX_CF(ANN_R,1/1/2017,12/31/2017,FY,,USD)")</f>
        <v>280.46634897403402</v>
      </c>
      <c r="AV55" s="1" cm="1">
        <f t="array" ref="AV55">_xll.FDS($B55,"FF_TAX_CF(ANN_R,1/1/2018,12/31/2018,FY,,USD)")</f>
        <v>200.05879164487101</v>
      </c>
      <c r="AW55" s="1" cm="1">
        <f t="array" ref="AW55">_xll.FDS($B55,"FF_TAX_CF(ANN_R,1/1/2019,12/31/2019,FY,,USD)")</f>
        <v>325.94894855096902</v>
      </c>
      <c r="AX55" s="1" cm="1">
        <f t="array" ref="AX55">_xll.FDS($B55,"FF_TAX_CF(ANN_R,1/1/2020,12/31/2020,FY,,USD)")</f>
        <v>240.79846919328</v>
      </c>
      <c r="AY55" t="s">
        <v>281</v>
      </c>
      <c r="AZ55" t="s">
        <v>282</v>
      </c>
      <c r="BA55" t="s">
        <v>283</v>
      </c>
      <c r="BB55" t="s">
        <v>284</v>
      </c>
      <c r="BC55" t="s">
        <v>47</v>
      </c>
      <c r="BD55" t="s">
        <v>38</v>
      </c>
      <c r="BE55" t="s">
        <v>39</v>
      </c>
      <c r="BF55">
        <v>1</v>
      </c>
      <c r="BG55">
        <v>144921039090608</v>
      </c>
      <c r="BH55">
        <v>1</v>
      </c>
      <c r="BI55">
        <v>51</v>
      </c>
    </row>
    <row r="56" spans="1:61" x14ac:dyDescent="0.25">
      <c r="A56">
        <v>55</v>
      </c>
      <c r="B56" t="s">
        <v>285</v>
      </c>
      <c r="C56" t="s">
        <v>286</v>
      </c>
      <c r="D56" t="s">
        <v>29</v>
      </c>
      <c r="E56" t="s">
        <v>30</v>
      </c>
      <c r="F56">
        <v>741</v>
      </c>
      <c r="G56" t="s">
        <v>159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O56" s="1" cm="1">
        <f t="array" ref="O56">_xll.FDS(B56,"FF_TAX_RATE(ANN_R,1/1/2010,12/31/2010)")</f>
        <v>36.675794177432103</v>
      </c>
      <c r="P56" s="1" cm="1">
        <f t="array" ref="P56">_xll.FDS(B56,"FF_TAX_RATE(ANN_R,1/1/2011,12/31/2011)")</f>
        <v>38.496671741473797</v>
      </c>
      <c r="Q56" s="1" cm="1">
        <f t="array" ref="Q56">_xll.FDS(B56,"FF_TAX_RATE(ANN_R,1/1/2012,12/31/2012)")</f>
        <v>38.285726412291503</v>
      </c>
      <c r="R56" s="1" cm="1">
        <f t="array" ref="R56">_xll.FDS(B56,"FF_TAX_RATE(ANN_R,1/1/2013,12/31/2013)")</f>
        <v>37.656371083803798</v>
      </c>
      <c r="S56" s="1" cm="1">
        <f t="array" ref="S56">_xll.FDS(B56,"FF_TAX_RATE(ANN_R,1/1/2014,12/31/2014)")</f>
        <v>36.858972003145901</v>
      </c>
      <c r="T56" s="1" cm="1">
        <f t="array" ref="T56">_xll.FDS(B56,"FF_TAX_RATE(ANN_R,1/1/2015,12/31/2015)")</f>
        <v>35.033566411050401</v>
      </c>
      <c r="U56" s="1" cm="1">
        <f t="array" ref="U56">_xll.FDS(B56,"FF_TAX_RATE(ANN_R,1/1/2016,12/31/2016)")</f>
        <v>33.259050214091097</v>
      </c>
      <c r="V56" s="1" cm="1">
        <f t="array" ref="V56">_xll.FDS(B56,"FF_TAX_RATE(ANN_R,1/1/2017,12/31/2017)")</f>
        <v>30.817286192457299</v>
      </c>
      <c r="W56" s="1" cm="1">
        <f t="array" ref="W56">_xll.FDS(B56,"FF_TAX_RATE(ANN_R,1/1/2018,12/31/2018)")</f>
        <v>29.533560864618899</v>
      </c>
      <c r="X56" s="1" cm="1">
        <f t="array" ref="X56">_xll.FDS(B56,"FF_TAX_RATE(ANN_R,1/1/2019,12/31/2019)")</f>
        <v>29.298130432063999</v>
      </c>
      <c r="Y56" s="1" cm="1">
        <f t="array" ref="Y56">_xll.FDS(B56,"FF_TAX_RATE(ANN_R,1/1/2020,12/31/2020)")</f>
        <v>29.3053062768284</v>
      </c>
      <c r="Z56" cm="1">
        <f t="array" ref="Z56">_xll.FDS($B56,"FF_PTX_INC(ANN_R,1/1/2016,12/31/2016)")</f>
        <v>205520</v>
      </c>
      <c r="AA56" cm="1">
        <f t="array" ref="AA56">_xll.FDS($B56,"FF_PTX_INC(ANN_R,1/1/2017,12/31/2017)")</f>
        <v>221379</v>
      </c>
      <c r="AB56" cm="1">
        <f t="array" ref="AB56">_xll.FDS($B56,"FF_PTX_INC(ANN_R,1/1/2018,12/31/2018)")</f>
        <v>298860</v>
      </c>
      <c r="AC56" cm="1">
        <f t="array" ref="AC56">_xll.FDS($B56,"FF_PTX_INC(ANN_R,1/1/2019,12/31/2019)")</f>
        <v>319860</v>
      </c>
      <c r="AD56" cm="1">
        <f t="array" ref="AD56">_xll.FDS($B56,"FF_PTX_INC(ANN_R,1/1/2020,12/31/2020)")</f>
        <v>280253</v>
      </c>
      <c r="AE56" cm="1">
        <f t="array" ref="AE56">_xll.FDS($B56,"FF_MKT_VAL(ANN_R,1/1/2016,12/31/2016)")</f>
        <v>3552795.5948100002</v>
      </c>
      <c r="AF56" cm="1">
        <f t="array" ref="AF56">_xll.FDS($B56,"FF_MKT_VAL(ANN_R,1/1/2017,12/31/2017)")</f>
        <v>5453308.0509900004</v>
      </c>
      <c r="AG56" cm="1">
        <f t="array" ref="AG56">_xll.FDS($B56,"FF_MKT_VAL(ANN_R,1/1/2018,12/31/2018)")</f>
        <v>7820356.5691099996</v>
      </c>
      <c r="AH56" cm="1">
        <f t="array" ref="AH56">_xll.FDS($B56,"FF_MKT_VAL(ANN_R,1/1/2019,12/31/2019)")</f>
        <v>8256874.3393400004</v>
      </c>
      <c r="AI56" cm="1">
        <f t="array" ref="AI56">_xll.FDS($B56,"FF_MKT_VAL(ANN_R,1/1/2020,12/31/2020)")</f>
        <v>7656579.0632100003</v>
      </c>
      <c r="AJ56" cm="1">
        <f t="array" ref="AJ56">_xll.FDS($B56,"FF_SHLDRS_EQ(ANN_R,1/1/2016,12/31/2016)")</f>
        <v>1043043</v>
      </c>
      <c r="AK56" cm="1">
        <f t="array" ref="AK56">_xll.FDS($B56,"FF_SHLDRS_EQ(ANN_R,1/1/2017,12/31/2017)")</f>
        <v>1184552</v>
      </c>
      <c r="AL56" cm="1">
        <f t="array" ref="AL56">_xll.FDS($B56,"FF_SHLDRS_EQ(ANN_R,1/1/2018,12/31/2018)")</f>
        <v>1381057</v>
      </c>
      <c r="AM56" cm="1">
        <f t="array" ref="AM56">_xll.FDS($B56,"FF_SHLDRS_EQ(ANN_R,1/1/2019,12/31/2019)")</f>
        <v>1588309</v>
      </c>
      <c r="AN56" cm="1">
        <f t="array" ref="AN56">_xll.FDS($B56,"FF_SHLDRS_EQ(ANN_R,1/1/2020,12/31/2020)")</f>
        <v>1758083</v>
      </c>
      <c r="AO56" cm="1">
        <f t="array" ref="AO56">_xll.FDS($B56,"FF_ASSETS(ANN_R,1/1/2016,12/31/2016)")</f>
        <v>1102018</v>
      </c>
      <c r="AP56" cm="1">
        <f t="array" ref="AP56">_xll.FDS($B56,"FF_ASSETS(ANN_R,1/1/2017,12/31/2017)")</f>
        <v>1250591</v>
      </c>
      <c r="AQ56" cm="1">
        <f t="array" ref="AQ56">_xll.FDS($B56,"FF_ASSETS(ANN_R,1/1/2018,12/31/2018)")</f>
        <v>1486222</v>
      </c>
      <c r="AR56" cm="1">
        <f t="array" ref="AR56">_xll.FDS($B56,"FF_ASSETS(ANN_R,1/1/2019,12/31/2019)")</f>
        <v>1675913</v>
      </c>
      <c r="AS56" cm="1">
        <f t="array" ref="AS56">_xll.FDS($B56,"FF_ASSETS(ANN_R,1/1/2020,12/31/2020)")</f>
        <v>1836018</v>
      </c>
      <c r="AT56" s="1" cm="1">
        <f t="array" ref="AT56">_xll.FDS($B56,"FF_TAX_CF(ANN_R,1/1/2016,12/31/2016,FY,,USD)")</f>
        <v>676.27498626708996</v>
      </c>
      <c r="AU56" s="1" t="e" cm="1">
        <f t="array" ref="AU56">_xll.FDS($B56,"FF_TAX_CF(ANN_R,1/1/2017,12/31/2017,FY,,USD)")</f>
        <v>#N/A</v>
      </c>
      <c r="AV56" s="1" cm="1">
        <f t="array" ref="AV56">_xll.FDS($B56,"FF_TAX_CF(ANN_R,1/1/2018,12/31/2018,FY,,USD)")</f>
        <v>560.04371335357405</v>
      </c>
      <c r="AW56" s="1" cm="1">
        <f t="array" ref="AW56">_xll.FDS($B56,"FF_TAX_CF(ANN_R,1/1/2019,12/31/2019,FY,,USD)")</f>
        <v>929.02574214339302</v>
      </c>
      <c r="AX56" s="1" cm="1">
        <f t="array" ref="AX56">_xll.FDS($B56,"FF_TAX_CF(ANN_R,1/1/2020,12/31/2020,FY,,USD)")</f>
        <v>841.39203087240503</v>
      </c>
      <c r="AY56" t="s">
        <v>287</v>
      </c>
      <c r="AZ56" t="s">
        <v>288</v>
      </c>
      <c r="BA56" t="s">
        <v>289</v>
      </c>
      <c r="BB56" t="s">
        <v>290</v>
      </c>
      <c r="BC56" t="s">
        <v>291</v>
      </c>
      <c r="BD56" t="s">
        <v>38</v>
      </c>
      <c r="BE56" t="s">
        <v>39</v>
      </c>
      <c r="BF56">
        <v>1</v>
      </c>
      <c r="BG56">
        <v>154348909949599</v>
      </c>
      <c r="BH56">
        <v>1</v>
      </c>
      <c r="BI56">
        <v>52</v>
      </c>
    </row>
    <row r="57" spans="1:61" x14ac:dyDescent="0.25">
      <c r="A57">
        <v>56</v>
      </c>
      <c r="B57" t="s">
        <v>292</v>
      </c>
      <c r="C57" t="s">
        <v>293</v>
      </c>
      <c r="D57" t="s">
        <v>29</v>
      </c>
      <c r="E57" t="s">
        <v>30</v>
      </c>
      <c r="F57">
        <v>106</v>
      </c>
      <c r="G57" t="s">
        <v>59</v>
      </c>
      <c r="H57">
        <v>1</v>
      </c>
      <c r="I57">
        <v>1</v>
      </c>
      <c r="J57">
        <v>0</v>
      </c>
      <c r="K57">
        <v>1</v>
      </c>
      <c r="L57">
        <v>1</v>
      </c>
      <c r="M57">
        <v>0</v>
      </c>
      <c r="O57" s="1" cm="1">
        <f t="array" ref="O57">_xll.FDS(B57,"FF_TAX_RATE(ANN_R,1/1/2010,12/31/2010)")</f>
        <v>-22.6218097447796</v>
      </c>
      <c r="P57" s="1" cm="1">
        <f t="array" ref="P57">_xll.FDS(B57,"FF_TAX_RATE(ANN_R,1/1/2011,12/31/2011)")</f>
        <v>28.591749644381199</v>
      </c>
      <c r="Q57" s="1" cm="1">
        <f t="array" ref="Q57">_xll.FDS(B57,"FF_TAX_RATE(ANN_R,1/1/2012,12/31/2012)")</f>
        <v>58.836689038031302</v>
      </c>
      <c r="R57" s="1" cm="1">
        <f t="array" ref="R57">_xll.FDS(B57,"FF_TAX_RATE(ANN_R,1/1/2013,12/31/2013)")</f>
        <v>38.121924548933798</v>
      </c>
      <c r="S57" s="1" cm="1">
        <f t="array" ref="S57">_xll.FDS(B57,"FF_TAX_RATE(ANN_R,1/1/2014,12/31/2014)")</f>
        <v>33.6903682952954</v>
      </c>
      <c r="T57" s="1" cm="1">
        <f t="array" ref="T57">_xll.FDS(B57,"FF_TAX_RATE(ANN_R,1/1/2015,12/31/2015)")</f>
        <v>33.160213003747302</v>
      </c>
      <c r="U57" s="1" cm="1">
        <f t="array" ref="U57">_xll.FDS(B57,"FF_TAX_RATE(ANN_R,1/1/2016,12/31/2016)")</f>
        <v>32.518159806295401</v>
      </c>
      <c r="V57" s="1" cm="1">
        <f t="array" ref="V57">_xll.FDS(B57,"FF_TAX_RATE(ANN_R,1/1/2017,12/31/2017)")</f>
        <v>28.844708044440701</v>
      </c>
      <c r="W57" s="1" cm="1">
        <f t="array" ref="W57">_xll.FDS(B57,"FF_TAX_RATE(ANN_R,1/1/2018,12/31/2018)")</f>
        <v>28.505321610365598</v>
      </c>
      <c r="X57" s="1" cm="1">
        <f t="array" ref="X57">_xll.FDS(B57,"FF_TAX_RATE(ANN_R,1/1/2019,12/31/2019)")</f>
        <v>27.363588714778899</v>
      </c>
      <c r="Y57" s="1" cm="1">
        <f t="array" ref="Y57">_xll.FDS(B57,"FF_TAX_RATE(ANN_R,1/1/2020,12/31/2020)")</f>
        <v>27.919011254019299</v>
      </c>
      <c r="Z57" cm="1">
        <f t="array" ref="Z57">_xll.FDS($B57,"FF_PTX_INC(ANN_R,1/1/2016,12/31/2016)")</f>
        <v>20650</v>
      </c>
      <c r="AA57" cm="1">
        <f t="array" ref="AA57">_xll.FDS($B57,"FF_PTX_INC(ANN_R,1/1/2017,12/31/2017)")</f>
        <v>23942</v>
      </c>
      <c r="AB57" cm="1">
        <f t="array" ref="AB57">_xll.FDS($B57,"FF_PTX_INC(ANN_R,1/1/2018,12/31/2018)")</f>
        <v>41059</v>
      </c>
      <c r="AC57" cm="1">
        <f t="array" ref="AC57">_xll.FDS($B57,"FF_PTX_INC(ANN_R,1/1/2019,12/31/2019)")</f>
        <v>55329</v>
      </c>
      <c r="AD57" cm="1">
        <f t="array" ref="AD57">_xll.FDS($B57,"FF_PTX_INC(ANN_R,1/1/2020,12/31/2020)")</f>
        <v>39808</v>
      </c>
      <c r="AE57" cm="1">
        <f t="array" ref="AE57">_xll.FDS($B57,"FF_MKT_VAL(ANN_R,1/1/2016,12/31/2016)")</f>
        <v>230772.40417699999</v>
      </c>
      <c r="AF57" cm="1">
        <f t="array" ref="AF57">_xll.FDS($B57,"FF_MKT_VAL(ANN_R,1/1/2017,12/31/2017)")</f>
        <v>337945.53007500002</v>
      </c>
      <c r="AG57" cm="1">
        <f t="array" ref="AG57">_xll.FDS($B57,"FF_MKT_VAL(ANN_R,1/1/2018,12/31/2018)")</f>
        <v>801226.70900999999</v>
      </c>
      <c r="AH57" cm="1">
        <f t="array" ref="AH57">_xll.FDS($B57,"FF_MKT_VAL(ANN_R,1/1/2019,12/31/2019)")</f>
        <v>724689.16416000004</v>
      </c>
      <c r="AI57" cm="1">
        <f t="array" ref="AI57">_xll.FDS($B57,"FF_MKT_VAL(ANN_R,1/1/2020,12/31/2020)")</f>
        <v>862457.95634999999</v>
      </c>
      <c r="AJ57" cm="1">
        <f t="array" ref="AJ57">_xll.FDS($B57,"FF_SHLDRS_EQ(ANN_R,1/1/2016,12/31/2016)")</f>
        <v>127053</v>
      </c>
      <c r="AK57" cm="1">
        <f t="array" ref="AK57">_xll.FDS($B57,"FF_SHLDRS_EQ(ANN_R,1/1/2017,12/31/2017)")</f>
        <v>139093</v>
      </c>
      <c r="AL57" cm="1">
        <f t="array" ref="AL57">_xll.FDS($B57,"FF_SHLDRS_EQ(ANN_R,1/1/2018,12/31/2018)")</f>
        <v>187879</v>
      </c>
      <c r="AM57" cm="1">
        <f t="array" ref="AM57">_xll.FDS($B57,"FF_SHLDRS_EQ(ANN_R,1/1/2019,12/31/2019)")</f>
        <v>218690</v>
      </c>
      <c r="AN57" cm="1">
        <f t="array" ref="AN57">_xll.FDS($B57,"FF_SHLDRS_EQ(ANN_R,1/1/2020,12/31/2020)")</f>
        <v>232962</v>
      </c>
      <c r="AO57" cm="1">
        <f t="array" ref="AO57">_xll.FDS($B57,"FF_ASSETS(ANN_R,1/1/2016,12/31/2016)")</f>
        <v>298013</v>
      </c>
      <c r="AP57" cm="1">
        <f t="array" ref="AP57">_xll.FDS($B57,"FF_ASSETS(ANN_R,1/1/2017,12/31/2017)")</f>
        <v>303540</v>
      </c>
      <c r="AQ57" cm="1">
        <f t="array" ref="AQ57">_xll.FDS($B57,"FF_ASSETS(ANN_R,1/1/2018,12/31/2018)")</f>
        <v>376967</v>
      </c>
      <c r="AR57" cm="1">
        <f t="array" ref="AR57">_xll.FDS($B57,"FF_ASSETS(ANN_R,1/1/2019,12/31/2019)")</f>
        <v>413076</v>
      </c>
      <c r="AS57" cm="1">
        <f t="array" ref="AS57">_xll.FDS($B57,"FF_ASSETS(ANN_R,1/1/2020,12/31/2020)")</f>
        <v>413539</v>
      </c>
      <c r="AT57" s="1" cm="1">
        <f t="array" ref="AT57">_xll.FDS($B57,"FF_TAX_CF(ANN_R,1/1/2016,12/31/2016,FY,,USD)")</f>
        <v>25.2489318847656</v>
      </c>
      <c r="AU57" s="1" cm="1">
        <f t="array" ref="AU57">_xll.FDS($B57,"FF_TAX_CF(ANN_R,1/1/2017,12/31/2017,FY,,USD)")</f>
        <v>105.025971712545</v>
      </c>
      <c r="AV57" s="1" cm="1">
        <f t="array" ref="AV57">_xll.FDS($B57,"FF_TAX_CF(ANN_R,1/1/2018,12/31/2018,FY,,USD)")</f>
        <v>31.516049213707401</v>
      </c>
      <c r="AW57" s="1" cm="1">
        <f t="array" ref="AW57">_xll.FDS($B57,"FF_TAX_CF(ANN_R,1/1/2019,12/31/2019,FY,,USD)")</f>
        <v>146.78794291243</v>
      </c>
      <c r="AX57" s="1" cm="1">
        <f t="array" ref="AX57">_xll.FDS($B57,"FF_TAX_CF(ANN_R,1/1/2020,12/31/2020,FY,,USD)")</f>
        <v>205.25032040476799</v>
      </c>
      <c r="AY57" t="s">
        <v>51</v>
      </c>
      <c r="AZ57" t="s">
        <v>51</v>
      </c>
      <c r="BA57" t="s">
        <v>51</v>
      </c>
      <c r="BB57" t="s">
        <v>51</v>
      </c>
      <c r="BC57" t="s">
        <v>64</v>
      </c>
      <c r="BD57" t="s">
        <v>38</v>
      </c>
      <c r="BE57" t="s">
        <v>39</v>
      </c>
      <c r="BF57">
        <v>1</v>
      </c>
      <c r="BG57">
        <v>259281187776615</v>
      </c>
      <c r="BH57">
        <v>1</v>
      </c>
      <c r="BI57">
        <v>53</v>
      </c>
    </row>
    <row r="58" spans="1:61" x14ac:dyDescent="0.25">
      <c r="A58">
        <v>57</v>
      </c>
      <c r="B58" t="s">
        <v>294</v>
      </c>
      <c r="C58" t="s">
        <v>295</v>
      </c>
      <c r="D58" t="s">
        <v>105</v>
      </c>
      <c r="E58" t="s">
        <v>30</v>
      </c>
      <c r="F58">
        <v>42</v>
      </c>
      <c r="G58" t="s">
        <v>55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O58" s="1" cm="1">
        <f t="array" ref="O58">_xll.FDS(B58,"FF_TAX_RATE(ANN_R,1/1/2010,12/31/2010)")</f>
        <v>25.871601553705201</v>
      </c>
      <c r="P58" s="1" cm="1">
        <f t="array" ref="P58">_xll.FDS(B58,"FF_TAX_RATE(ANN_R,1/1/2011,12/31/2011)")</f>
        <v>28.4999829782669</v>
      </c>
      <c r="Q58" s="1" cm="1">
        <f t="array" ref="Q58">_xll.FDS(B58,"FF_TAX_RATE(ANN_R,1/1/2012,12/31/2012)")</f>
        <v>26.958002027532601</v>
      </c>
      <c r="R58" s="1" cm="1">
        <f t="array" ref="R58">_xll.FDS(B58,"FF_TAX_RATE(ANN_R,1/1/2013,12/31/2013)")</f>
        <v>28.693917682635998</v>
      </c>
      <c r="S58" s="1" cm="1">
        <f t="array" ref="S58">_xll.FDS(B58,"FF_TAX_RATE(ANN_R,1/1/2014,12/31/2014)")</f>
        <v>35.9997290412132</v>
      </c>
      <c r="T58" s="1" cm="1">
        <f t="array" ref="T58">_xll.FDS(B58,"FF_TAX_RATE(ANN_R,1/1/2015,12/31/2015)")</f>
        <v>27.817897848350299</v>
      </c>
      <c r="U58" s="1" cm="1">
        <f t="array" ref="U58">_xll.FDS(B58,"FF_TAX_RATE(ANN_R,1/1/2016,12/31/2016)")</f>
        <v>31.8848629871895</v>
      </c>
      <c r="V58" s="1" cm="1">
        <f t="array" ref="V58">_xll.FDS(B58,"FF_TAX_RATE(ANN_R,1/1/2017,12/31/2017)")</f>
        <v>34.977164557258199</v>
      </c>
      <c r="W58" s="1" cm="1">
        <f t="array" ref="W58">_xll.FDS(B58,"FF_TAX_RATE(ANN_R,1/1/2018,12/31/2018)")</f>
        <v>40.840580376623201</v>
      </c>
      <c r="X58" s="1" cm="1">
        <f t="array" ref="X58">_xll.FDS(B58,"FF_TAX_RATE(ANN_R,1/1/2019,12/31/2019)")</f>
        <v>34.275891902620401</v>
      </c>
      <c r="Y58" s="1" cm="1">
        <f t="array" ref="Y58">_xll.FDS(B58,"FF_TAX_RATE(ANN_R,1/1/2020,12/31/2020)")</f>
        <v>32.446198857817002</v>
      </c>
      <c r="Z58" cm="1">
        <f t="array" ref="Z58">_xll.FDS($B58,"FF_PTX_INC(ANN_R,1/1/2016,12/31/2016)")</f>
        <v>1131770.9489170001</v>
      </c>
      <c r="AA58" cm="1">
        <f t="array" ref="AA58">_xll.FDS($B58,"FF_PTX_INC(ANN_R,1/1/2017,12/31/2017)")</f>
        <v>1209855.8106539999</v>
      </c>
      <c r="AB58" cm="1">
        <f t="array" ref="AB58">_xll.FDS($B58,"FF_PTX_INC(ANN_R,1/1/2018,12/31/2018)")</f>
        <v>1196742.04749</v>
      </c>
      <c r="AC58" cm="1">
        <f t="array" ref="AC58">_xll.FDS($B58,"FF_PTX_INC(ANN_R,1/1/2019,12/31/2019)")</f>
        <v>1372831.9939969999</v>
      </c>
      <c r="AD58" cm="1">
        <f t="array" ref="AD58">_xll.FDS($B58,"FF_PTX_INC(ANN_R,1/1/2020,12/31/2020)")</f>
        <v>1518004.5705579999</v>
      </c>
      <c r="AE58" cm="1">
        <f t="array" ref="AE58">_xll.FDS($B58,"FF_MKT_VAL(ANN_R,1/1/2016,12/31/2016)")</f>
        <v>22325745.074999999</v>
      </c>
      <c r="AF58" cm="1">
        <f t="array" ref="AF58">_xll.FDS($B58,"FF_MKT_VAL(ANN_R,1/1/2017,12/31/2017)")</f>
        <v>25552314.120000001</v>
      </c>
      <c r="AG58" cm="1">
        <f t="array" ref="AG58">_xll.FDS($B58,"FF_MKT_VAL(ANN_R,1/1/2018,12/31/2018)")</f>
        <v>17834336.98</v>
      </c>
      <c r="AH58" cm="1">
        <f t="array" ref="AH58">_xll.FDS($B58,"FF_MKT_VAL(ANN_R,1/1/2019,12/31/2019)")</f>
        <v>27126013.767499998</v>
      </c>
      <c r="AI58" cm="1">
        <f t="array" ref="AI58">_xll.FDS($B58,"FF_MKT_VAL(ANN_R,1/1/2020,12/31/2020)")</f>
        <v>43131767.737499997</v>
      </c>
      <c r="AJ58" cm="1">
        <f t="array" ref="AJ58">_xll.FDS($B58,"FF_SHLDRS_EQ(ANN_R,1/1/2016,12/31/2016)")</f>
        <v>3594748.499601</v>
      </c>
      <c r="AK58" cm="1">
        <f t="array" ref="AK58">_xll.FDS($B58,"FF_SHLDRS_EQ(ANN_R,1/1/2017,12/31/2017)")</f>
        <v>4762346.0959839998</v>
      </c>
      <c r="AL58" cm="1">
        <f t="array" ref="AL58">_xll.FDS($B58,"FF_SHLDRS_EQ(ANN_R,1/1/2018,12/31/2018)")</f>
        <v>5240280.0062279999</v>
      </c>
      <c r="AM58" cm="1">
        <f t="array" ref="AM58">_xll.FDS($B58,"FF_SHLDRS_EQ(ANN_R,1/1/2019,12/31/2019)")</f>
        <v>5805227.6232709996</v>
      </c>
      <c r="AN58" cm="1">
        <f t="array" ref="AN58">_xll.FDS($B58,"FF_SHLDRS_EQ(ANN_R,1/1/2020,12/31/2020)")</f>
        <v>7367219.1633019997</v>
      </c>
      <c r="AO58" cm="1">
        <f t="array" ref="AO58">_xll.FDS($B58,"FF_ASSETS(ANN_R,1/1/2016,12/31/2016)")</f>
        <v>6370635.1805919996</v>
      </c>
      <c r="AP58" cm="1">
        <f t="array" ref="AP58">_xll.FDS($B58,"FF_ASSETS(ANN_R,1/1/2017,12/31/2017)")</f>
        <v>8019251.5599140003</v>
      </c>
      <c r="AQ58" cm="1">
        <f t="array" ref="AQ58">_xll.FDS($B58,"FF_ASSETS(ANN_R,1/1/2018,12/31/2018)")</f>
        <v>9881190.9093239997</v>
      </c>
      <c r="AR58" cm="1">
        <f t="array" ref="AR58">_xll.FDS($B58,"FF_ASSETS(ANN_R,1/1/2019,12/31/2019)")</f>
        <v>12299527.120786</v>
      </c>
      <c r="AS58" cm="1">
        <f t="array" ref="AS58">_xll.FDS($B58,"FF_ASSETS(ANN_R,1/1/2020,12/31/2020)")</f>
        <v>17014238.663770001</v>
      </c>
      <c r="AT58" s="1" cm="1">
        <f t="array" ref="AT58">_xll.FDS($B58,"FF_TAX_CF(ANN_R,1/1/2016,12/31/2016,FY,,USD)")</f>
        <v>292.02911086157798</v>
      </c>
      <c r="AU58" s="1" cm="1">
        <f t="array" ref="AU58">_xll.FDS($B58,"FF_TAX_CF(ANN_R,1/1/2017,12/31/2017,FY,,USD)")</f>
        <v>366.97708295667201</v>
      </c>
      <c r="AV58" s="1" cm="1">
        <f t="array" ref="AV58">_xll.FDS($B58,"FF_TAX_CF(ANN_R,1/1/2018,12/31/2018,FY,,USD)")</f>
        <v>33.697470954500197</v>
      </c>
      <c r="AW58" s="1" cm="1">
        <f t="array" ref="AW58">_xll.FDS($B58,"FF_TAX_CF(ANN_R,1/1/2019,12/31/2019,FY,,USD)")</f>
        <v>409.94808794452899</v>
      </c>
      <c r="AX58" s="1" cm="1">
        <f t="array" ref="AX58">_xll.FDS($B58,"FF_TAX_CF(ANN_R,1/1/2020,12/31/2020,FY,,USD)")</f>
        <v>485.824706400629</v>
      </c>
      <c r="AY58" t="s">
        <v>51</v>
      </c>
      <c r="AZ58" t="s">
        <v>51</v>
      </c>
      <c r="BA58" t="s">
        <v>51</v>
      </c>
      <c r="BB58" t="s">
        <v>51</v>
      </c>
      <c r="BC58" t="s">
        <v>296</v>
      </c>
      <c r="BD58" t="s">
        <v>38</v>
      </c>
      <c r="BE58" t="s">
        <v>39</v>
      </c>
      <c r="BF58">
        <v>1</v>
      </c>
      <c r="BG58">
        <v>101103428963931</v>
      </c>
      <c r="BH58">
        <v>1</v>
      </c>
      <c r="BI58">
        <v>54</v>
      </c>
    </row>
    <row r="59" spans="1:61" x14ac:dyDescent="0.25">
      <c r="A59">
        <v>58</v>
      </c>
      <c r="B59" t="s">
        <v>297</v>
      </c>
      <c r="C59" t="s">
        <v>298</v>
      </c>
      <c r="D59" t="s">
        <v>29</v>
      </c>
      <c r="E59" t="s">
        <v>30</v>
      </c>
      <c r="F59">
        <v>154</v>
      </c>
      <c r="G59" t="s">
        <v>142</v>
      </c>
      <c r="H59">
        <v>1</v>
      </c>
      <c r="I59">
        <v>1</v>
      </c>
      <c r="J59">
        <v>1</v>
      </c>
      <c r="K59">
        <v>0</v>
      </c>
      <c r="L59">
        <v>0</v>
      </c>
      <c r="M59">
        <v>0</v>
      </c>
      <c r="O59" s="1" cm="1">
        <f t="array" ref="O59">_xll.FDS(B59,"FF_TAX_RATE(ANN_R,1/1/2010,12/31/2010)")</f>
        <v>43.241505750136902</v>
      </c>
      <c r="P59" s="1" cm="1">
        <f t="array" ref="P59">_xll.FDS(B59,"FF_TAX_RATE(ANN_R,1/1/2011,12/31/2011)")</f>
        <v>40.289080058901</v>
      </c>
      <c r="Q59" s="1" cm="1">
        <f t="array" ref="Q59">_xll.FDS(B59,"FF_TAX_RATE(ANN_R,1/1/2012,12/31/2012)")</f>
        <v>40.590412438683202</v>
      </c>
      <c r="R59" s="1" cm="1">
        <f t="array" ref="R59">_xll.FDS(B59,"FF_TAX_RATE(ANN_R,1/1/2013,12/31/2013)")</f>
        <v>42.860558530986999</v>
      </c>
      <c r="S59" s="1" cm="1">
        <f t="array" ref="S59">_xll.FDS(B59,"FF_TAX_RATE(ANN_R,1/1/2014,12/31/2014)")</f>
        <v>39.184893485790198</v>
      </c>
      <c r="T59" s="1" cm="1">
        <f t="array" ref="T59">_xll.FDS(B59,"FF_TAX_RATE(ANN_R,1/1/2015,12/31/2015)")</f>
        <v>38.613187301117399</v>
      </c>
      <c r="U59" s="1" cm="1">
        <f t="array" ref="U59">_xll.FDS(B59,"FF_TAX_RATE(ANN_R,1/1/2016,12/31/2016)")</f>
        <v>37.012021067020498</v>
      </c>
      <c r="V59" s="1" cm="1">
        <f t="array" ref="V59">_xll.FDS(B59,"FF_TAX_RATE(ANN_R,1/1/2017,12/31/2017)")</f>
        <v>31.628749060599802</v>
      </c>
      <c r="W59" s="1" cm="1">
        <f t="array" ref="W59">_xll.FDS(B59,"FF_TAX_RATE(ANN_R,1/1/2018,12/31/2018)")</f>
        <v>30.785812056087899</v>
      </c>
      <c r="X59" s="1" cm="1">
        <f t="array" ref="X59">_xll.FDS(B59,"FF_TAX_RATE(ANN_R,1/1/2019,12/31/2019)")</f>
        <v>32.1514578565031</v>
      </c>
      <c r="Y59" s="1" cm="1">
        <f t="array" ref="Y59">_xll.FDS(B59,"FF_TAX_RATE(ANN_R,1/1/2020,12/31/2020)")</f>
        <v>32.049415146237202</v>
      </c>
      <c r="Z59" cm="1">
        <f t="array" ref="Z59">_xll.FDS($B59,"FF_PTX_INC(ANN_R,1/1/2016,12/31/2016)")</f>
        <v>74619</v>
      </c>
      <c r="AA59" cm="1">
        <f t="array" ref="AA59">_xll.FDS($B59,"FF_PTX_INC(ANN_R,1/1/2017,12/31/2017)")</f>
        <v>87822</v>
      </c>
      <c r="AB59" cm="1">
        <f t="array" ref="AB59">_xll.FDS($B59,"FF_PTX_INC(ANN_R,1/1/2018,12/31/2018)")</f>
        <v>92783</v>
      </c>
      <c r="AC59" cm="1">
        <f t="array" ref="AC59">_xll.FDS($B59,"FF_PTX_INC(ANN_R,1/1/2019,12/31/2019)")</f>
        <v>100490</v>
      </c>
      <c r="AD59" cm="1">
        <f t="array" ref="AD59">_xll.FDS($B59,"FF_PTX_INC(ANN_R,1/1/2020,12/31/2020)")</f>
        <v>105069</v>
      </c>
      <c r="AE59" cm="1">
        <f t="array" ref="AE59">_xll.FDS($B59,"FF_MKT_VAL(ANN_R,1/1/2016,12/31/2016)")</f>
        <v>913465.37127999996</v>
      </c>
      <c r="AF59" cm="1">
        <f t="array" ref="AF59">_xll.FDS($B59,"FF_MKT_VAL(ANN_R,1/1/2017,12/31/2017)")</f>
        <v>1366018.7904999999</v>
      </c>
      <c r="AG59" cm="1">
        <f t="array" ref="AG59">_xll.FDS($B59,"FF_MKT_VAL(ANN_R,1/1/2018,12/31/2018)")</f>
        <v>1973262.1822500001</v>
      </c>
      <c r="AH59" cm="1">
        <f t="array" ref="AH59">_xll.FDS($B59,"FF_MKT_VAL(ANN_R,1/1/2019,12/31/2019)")</f>
        <v>1576714.5759000001</v>
      </c>
      <c r="AI59" cm="1">
        <f t="array" ref="AI59">_xll.FDS($B59,"FF_MKT_VAL(ANN_R,1/1/2020,12/31/2020)")</f>
        <v>1862465.34384</v>
      </c>
      <c r="AJ59" cm="1">
        <f t="array" ref="AJ59">_xll.FDS($B59,"FF_SHLDRS_EQ(ANN_R,1/1/2016,12/31/2016)")</f>
        <v>330870</v>
      </c>
      <c r="AK59" cm="1">
        <f t="array" ref="AK59">_xll.FDS($B59,"FF_SHLDRS_EQ(ANN_R,1/1/2017,12/31/2017)")</f>
        <v>394634</v>
      </c>
      <c r="AL59" cm="1">
        <f t="array" ref="AL59">_xll.FDS($B59,"FF_SHLDRS_EQ(ANN_R,1/1/2018,12/31/2018)")</f>
        <v>441668</v>
      </c>
      <c r="AM59" cm="1">
        <f t="array" ref="AM59">_xll.FDS($B59,"FF_SHLDRS_EQ(ANN_R,1/1/2019,12/31/2019)")</f>
        <v>500192</v>
      </c>
      <c r="AN59" cm="1">
        <f t="array" ref="AN59">_xll.FDS($B59,"FF_SHLDRS_EQ(ANN_R,1/1/2020,12/31/2020)")</f>
        <v>560861</v>
      </c>
      <c r="AO59" cm="1">
        <f t="array" ref="AO59">_xll.FDS($B59,"FF_ASSETS(ANN_R,1/1/2016,12/31/2016)")</f>
        <v>417462</v>
      </c>
      <c r="AP59" cm="1">
        <f t="array" ref="AP59">_xll.FDS($B59,"FF_ASSETS(ANN_R,1/1/2017,12/31/2017)")</f>
        <v>491216</v>
      </c>
      <c r="AQ59" cm="1">
        <f t="array" ref="AQ59">_xll.FDS($B59,"FF_ASSETS(ANN_R,1/1/2018,12/31/2018)")</f>
        <v>553269</v>
      </c>
      <c r="AR59" cm="1">
        <f t="array" ref="AR59">_xll.FDS($B59,"FF_ASSETS(ANN_R,1/1/2019,12/31/2019)")</f>
        <v>619286</v>
      </c>
      <c r="AS59" cm="1">
        <f t="array" ref="AS59">_xll.FDS($B59,"FF_ASSETS(ANN_R,1/1/2020,12/31/2020)")</f>
        <v>683247</v>
      </c>
      <c r="AT59" s="1" cm="1">
        <f t="array" ref="AT59">_xll.FDS($B59,"FF_TAX_CF(ANN_R,1/1/2016,12/31/2016,FY,,USD)")</f>
        <v>177.789659745991</v>
      </c>
      <c r="AU59" s="1" cm="1">
        <f t="array" ref="AU59">_xll.FDS($B59,"FF_TAX_CF(ANN_R,1/1/2017,12/31/2017,FY,,USD)")</f>
        <v>201.34032507054499</v>
      </c>
      <c r="AV59" s="1" cm="1">
        <f t="array" ref="AV59">_xll.FDS($B59,"FF_TAX_CF(ANN_R,1/1/2018,12/31/2018,FY,,USD)")</f>
        <v>210.11448933184101</v>
      </c>
      <c r="AW59" s="1" cm="1">
        <f t="array" ref="AW59">_xll.FDS($B59,"FF_TAX_CF(ANN_R,1/1/2019,12/31/2019,FY,,USD)")</f>
        <v>277.43609577789903</v>
      </c>
      <c r="AX59" s="1" cm="1">
        <f t="array" ref="AX59">_xll.FDS($B59,"FF_TAX_CF(ANN_R,1/1/2020,12/31/2020,FY,,USD)")</f>
        <v>222.51204049587199</v>
      </c>
      <c r="AY59" t="s">
        <v>51</v>
      </c>
      <c r="AZ59" t="s">
        <v>51</v>
      </c>
      <c r="BA59" t="s">
        <v>51</v>
      </c>
      <c r="BB59" t="s">
        <v>51</v>
      </c>
      <c r="BC59" t="s">
        <v>299</v>
      </c>
      <c r="BD59" t="s">
        <v>38</v>
      </c>
      <c r="BE59" t="s">
        <v>39</v>
      </c>
      <c r="BF59">
        <v>1</v>
      </c>
      <c r="BG59">
        <v>13387327621412</v>
      </c>
      <c r="BH59">
        <v>1</v>
      </c>
      <c r="BI59">
        <v>55</v>
      </c>
    </row>
    <row r="60" spans="1:61" x14ac:dyDescent="0.25">
      <c r="A60">
        <v>59</v>
      </c>
      <c r="B60" t="s">
        <v>300</v>
      </c>
      <c r="C60" t="s">
        <v>301</v>
      </c>
      <c r="D60" t="s">
        <v>29</v>
      </c>
      <c r="E60" t="s">
        <v>30</v>
      </c>
      <c r="F60">
        <v>143</v>
      </c>
      <c r="G60" t="s">
        <v>83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1406</v>
      </c>
      <c r="O60" s="1" cm="1">
        <f t="array" ref="O60">_xll.FDS(B60,"FF_TAX_RATE(ANN_R,1/1/2010,12/31/2010)")</f>
        <v>40.503470128389303</v>
      </c>
      <c r="P60" s="1" cm="1">
        <f t="array" ref="P60">_xll.FDS(B60,"FF_TAX_RATE(ANN_R,1/1/2011,12/31/2011)")</f>
        <v>39.8942534498672</v>
      </c>
      <c r="Q60" s="1" cm="1">
        <f t="array" ref="Q60">_xll.FDS(B60,"FF_TAX_RATE(ANN_R,1/1/2012,12/31/2012)")</f>
        <v>43.0609157429992</v>
      </c>
      <c r="R60" s="1" cm="1">
        <f t="array" ref="R60">_xll.FDS(B60,"FF_TAX_RATE(ANN_R,1/1/2013,12/31/2013)")</f>
        <v>35.315733588723901</v>
      </c>
      <c r="S60" s="1" cm="1">
        <f t="array" ref="S60">_xll.FDS(B60,"FF_TAX_RATE(ANN_R,1/1/2014,12/31/2014)")</f>
        <v>37.008017650993303</v>
      </c>
      <c r="T60" s="1" cm="1">
        <f t="array" ref="T60">_xll.FDS(B60,"FF_TAX_RATE(ANN_R,1/1/2015,12/31/2015)")</f>
        <v>36.310899545405803</v>
      </c>
      <c r="U60" s="1" cm="1">
        <f t="array" ref="U60">_xll.FDS(B60,"FF_TAX_RATE(ANN_R,1/1/2016,12/31/2016)")</f>
        <v>32.998163080123597</v>
      </c>
      <c r="V60" s="1" cm="1">
        <f t="array" ref="V60">_xll.FDS(B60,"FF_TAX_RATE(ANN_R,1/1/2017,12/31/2017)")</f>
        <v>28.9650319008385</v>
      </c>
      <c r="W60" s="1" cm="1">
        <f t="array" ref="W60">_xll.FDS(B60,"FF_TAX_RATE(ANN_R,1/1/2018,12/31/2018)")</f>
        <v>31.6916415406588</v>
      </c>
      <c r="X60" s="1" cm="1">
        <f t="array" ref="X60">_xll.FDS(B60,"FF_TAX_RATE(ANN_R,1/1/2019,12/31/2019)")</f>
        <v>31.001601629206899</v>
      </c>
      <c r="Y60" s="1" cm="1">
        <f t="array" ref="Y60">_xll.FDS(B60,"FF_TAX_RATE(ANN_R,1/1/2020,12/31/2020)")</f>
        <v>31.4913341982129</v>
      </c>
      <c r="Z60" cm="1">
        <f t="array" ref="Z60">_xll.FDS($B60,"FF_PTX_INC(ANN_R,1/1/2016,12/31/2016)")</f>
        <v>135553</v>
      </c>
      <c r="AA60" cm="1">
        <f t="array" ref="AA60">_xll.FDS($B60,"FF_PTX_INC(ANN_R,1/1/2017,12/31/2017)")</f>
        <v>150623</v>
      </c>
      <c r="AB60" cm="1">
        <f t="array" ref="AB60">_xll.FDS($B60,"FF_PTX_INC(ANN_R,1/1/2018,12/31/2018)")</f>
        <v>176444</v>
      </c>
      <c r="AC60" cm="1">
        <f t="array" ref="AC60">_xll.FDS($B60,"FF_PTX_INC(ANN_R,1/1/2019,12/31/2019)")</f>
        <v>188558</v>
      </c>
      <c r="AD60" cm="1">
        <f t="array" ref="AD60">_xll.FDS($B60,"FF_PTX_INC(ANN_R,1/1/2020,12/31/2020)")</f>
        <v>205809</v>
      </c>
      <c r="AE60" cm="1">
        <f t="array" ref="AE60">_xll.FDS($B60,"FF_MKT_VAL(ANN_R,1/1/2016,12/31/2016)")</f>
        <v>1561287.593502</v>
      </c>
      <c r="AF60" cm="1">
        <f t="array" ref="AF60">_xll.FDS($B60,"FF_MKT_VAL(ANN_R,1/1/2017,12/31/2017)")</f>
        <v>1367862.147288</v>
      </c>
      <c r="AG60" cm="1">
        <f t="array" ref="AG60">_xll.FDS($B60,"FF_MKT_VAL(ANN_R,1/1/2018,12/31/2018)")</f>
        <v>1864981.4450000001</v>
      </c>
      <c r="AH60" cm="1">
        <f t="array" ref="AH60">_xll.FDS($B60,"FF_MKT_VAL(ANN_R,1/1/2019,12/31/2019)")</f>
        <v>2173489.5233140001</v>
      </c>
      <c r="AI60" cm="1">
        <f t="array" ref="AI60">_xll.FDS($B60,"FF_MKT_VAL(ANN_R,1/1/2020,12/31/2020)")</f>
        <v>1248830.7853949999</v>
      </c>
      <c r="AJ60" cm="1">
        <f t="array" ref="AJ60">_xll.FDS($B60,"FF_SHLDRS_EQ(ANN_R,1/1/2016,12/31/2016)")</f>
        <v>888100</v>
      </c>
      <c r="AK60" cm="1">
        <f t="array" ref="AK60">_xll.FDS($B60,"FF_SHLDRS_EQ(ANN_R,1/1/2017,12/31/2017)")</f>
        <v>1007347</v>
      </c>
      <c r="AL60" cm="1">
        <f t="array" ref="AL60">_xll.FDS($B60,"FF_SHLDRS_EQ(ANN_R,1/1/2018,12/31/2018)")</f>
        <v>1114975</v>
      </c>
      <c r="AM60" cm="1">
        <f t="array" ref="AM60">_xll.FDS($B60,"FF_SHLDRS_EQ(ANN_R,1/1/2019,12/31/2019)")</f>
        <v>1202103</v>
      </c>
      <c r="AN60" cm="1">
        <f t="array" ref="AN60">_xll.FDS($B60,"FF_SHLDRS_EQ(ANN_R,1/1/2020,12/31/2020)")</f>
        <v>1294998</v>
      </c>
      <c r="AO60" cm="1">
        <f t="array" ref="AO60">_xll.FDS($B60,"FF_ASSETS(ANN_R,1/1/2016,12/31/2016)")</f>
        <v>4675914</v>
      </c>
      <c r="AP60" cm="1">
        <f t="array" ref="AP60">_xll.FDS($B60,"FF_ASSETS(ANN_R,1/1/2017,12/31/2017)")</f>
        <v>4980039</v>
      </c>
      <c r="AQ60" cm="1">
        <f t="array" ref="AQ60">_xll.FDS($B60,"FF_ASSETS(ANN_R,1/1/2018,12/31/2018)")</f>
        <v>5167198</v>
      </c>
      <c r="AR60" cm="1">
        <f t="array" ref="AR60">_xll.FDS($B60,"FF_ASSETS(ANN_R,1/1/2019,12/31/2019)")</f>
        <v>5130118</v>
      </c>
      <c r="AS60" cm="1">
        <f t="array" ref="AS60">_xll.FDS($B60,"FF_ASSETS(ANN_R,1/1/2020,12/31/2020)")</f>
        <v>5317623</v>
      </c>
      <c r="AT60" s="1" cm="1">
        <f t="array" ref="AT60">_xll.FDS($B60,"FF_TAX_CF(ANN_R,1/1/2016,12/31/2016,FY,,USD)")</f>
        <v>391.26684188842802</v>
      </c>
      <c r="AU60" s="1" cm="1">
        <f t="array" ref="AU60">_xll.FDS($B60,"FF_TAX_CF(ANN_R,1/1/2017,12/31/2017,FY,,USD)")</f>
        <v>512.94008606113505</v>
      </c>
      <c r="AV60" s="1" cm="1">
        <f t="array" ref="AV60">_xll.FDS($B60,"FF_TAX_CF(ANN_R,1/1/2018,12/31/2018,FY,,USD)")</f>
        <v>507.54102501273201</v>
      </c>
      <c r="AW60" s="1" cm="1">
        <f t="array" ref="AW60">_xll.FDS($B60,"FF_TAX_CF(ANN_R,1/1/2019,12/31/2019,FY,,USD)")</f>
        <v>626.05355231836404</v>
      </c>
      <c r="AX60" s="1" cm="1">
        <f t="array" ref="AX60">_xll.FDS($B60,"FF_TAX_CF(ANN_R,1/1/2020,12/31/2020,FY,,USD)")</f>
        <v>599.83937068283603</v>
      </c>
      <c r="AY60" t="s">
        <v>302</v>
      </c>
      <c r="AZ60" t="s">
        <v>303</v>
      </c>
      <c r="BA60" t="s">
        <v>304</v>
      </c>
      <c r="BB60" t="s">
        <v>305</v>
      </c>
      <c r="BC60" t="s">
        <v>306</v>
      </c>
      <c r="BD60" t="s">
        <v>38</v>
      </c>
      <c r="BE60" t="s">
        <v>39</v>
      </c>
      <c r="BF60">
        <v>1</v>
      </c>
      <c r="BG60">
        <v>153770366769628</v>
      </c>
      <c r="BH60">
        <v>1</v>
      </c>
      <c r="BI60">
        <v>56</v>
      </c>
    </row>
    <row r="61" spans="1:61" x14ac:dyDescent="0.25">
      <c r="A61">
        <v>60</v>
      </c>
      <c r="B61" t="s">
        <v>307</v>
      </c>
      <c r="C61" t="s">
        <v>308</v>
      </c>
      <c r="D61" t="s">
        <v>29</v>
      </c>
      <c r="E61" t="s">
        <v>30</v>
      </c>
      <c r="F61">
        <v>318</v>
      </c>
      <c r="G61" t="s">
        <v>96</v>
      </c>
      <c r="H61">
        <v>1</v>
      </c>
      <c r="I61">
        <v>1</v>
      </c>
      <c r="J61">
        <v>1</v>
      </c>
      <c r="K61">
        <v>0</v>
      </c>
      <c r="O61" s="1" cm="1">
        <f t="array" ref="O61">_xll.FDS(B61,"FF_TAX_RATE(ANN_R,1/1/2010,12/31/2010)")</f>
        <v>45.064840054517802</v>
      </c>
      <c r="P61" s="1" cm="1">
        <f t="array" ref="P61">_xll.FDS(B61,"FF_TAX_RATE(ANN_R,1/1/2011,12/31/2011)")</f>
        <v>46.322270481951797</v>
      </c>
      <c r="Q61" s="1" t="e" cm="1">
        <f t="array" ref="Q61">_xll.FDS(B61,"FF_TAX_RATE(ANN_R,1/1/2012,12/31/2012)")</f>
        <v>#N/A</v>
      </c>
      <c r="R61" s="1" t="e" cm="1">
        <f t="array" ref="R61">_xll.FDS(B61,"FF_TAX_RATE(ANN_R,1/1/2013,12/31/2013)")</f>
        <v>#N/A</v>
      </c>
      <c r="S61" s="1" t="e" cm="1">
        <f t="array" ref="S61">_xll.FDS(B61,"FF_TAX_RATE(ANN_R,1/1/2014,12/31/2014)")</f>
        <v>#N/A</v>
      </c>
      <c r="T61" s="1" t="e" cm="1">
        <f t="array" ref="T61">_xll.FDS(B61,"FF_TAX_RATE(ANN_R,1/1/2015,12/31/2015)")</f>
        <v>#N/A</v>
      </c>
      <c r="U61" s="1" cm="1">
        <f t="array" ref="U61">_xll.FDS(B61,"FF_TAX_RATE(ANN_R,1/1/2016,12/31/2016)")</f>
        <v>33.3816825187237</v>
      </c>
      <c r="V61" s="1" cm="1">
        <f t="array" ref="V61">_xll.FDS(B61,"FF_TAX_RATE(ANN_R,1/1/2017,12/31/2017)")</f>
        <v>30.6711910204146</v>
      </c>
      <c r="W61" s="1" cm="1">
        <f t="array" ref="W61">_xll.FDS(B61,"FF_TAX_RATE(ANN_R,1/1/2018,12/31/2018)")</f>
        <v>32.825317879220997</v>
      </c>
      <c r="X61" s="1" cm="1">
        <f t="array" ref="X61">_xll.FDS(B61,"FF_TAX_RATE(ANN_R,1/1/2019,12/31/2019)")</f>
        <v>33.768209373110999</v>
      </c>
      <c r="Y61" s="1" cm="1">
        <f t="array" ref="Y61">_xll.FDS(B61,"FF_TAX_RATE(ANN_R,1/1/2020,12/31/2020)")</f>
        <v>37.5405420398301</v>
      </c>
      <c r="Z61" cm="1">
        <f t="array" ref="Z61">_xll.FDS($B61,"FF_PTX_INC(ANN_R,1/1/2016,12/31/2016)")</f>
        <v>607387</v>
      </c>
      <c r="AA61" cm="1">
        <f t="array" ref="AA61">_xll.FDS($B61,"FF_PTX_INC(ANN_R,1/1/2017,12/31/2017)")</f>
        <v>636555</v>
      </c>
      <c r="AB61" cm="1">
        <f t="array" ref="AB61">_xll.FDS($B61,"FF_PTX_INC(ANN_R,1/1/2018,12/31/2018)")</f>
        <v>597554</v>
      </c>
      <c r="AC61" cm="1">
        <f t="array" ref="AC61">_xll.FDS($B61,"FF_PTX_INC(ANN_R,1/1/2019,12/31/2019)")</f>
        <v>746113</v>
      </c>
      <c r="AD61" cm="1">
        <f t="array" ref="AD61">_xll.FDS($B61,"FF_PTX_INC(ANN_R,1/1/2020,12/31/2020)")</f>
        <v>811195</v>
      </c>
      <c r="AE61" t="e" cm="1">
        <f t="array" ref="AE61">_xll.FDS($B61,"FF_MKT_VAL(ANN_R,1/1/2016,12/31/2016)")</f>
        <v>#N/A</v>
      </c>
      <c r="AF61" t="e" cm="1">
        <f t="array" ref="AF61">_xll.FDS($B61,"FF_MKT_VAL(ANN_R,1/1/2017,12/31/2017)")</f>
        <v>#N/A</v>
      </c>
      <c r="AG61" t="e" cm="1">
        <f t="array" ref="AG61">_xll.FDS($B61,"FF_MKT_VAL(ANN_R,1/1/2018,12/31/2018)")</f>
        <v>#N/A</v>
      </c>
      <c r="AH61" cm="1">
        <f t="array" ref="AH61">_xll.FDS($B61,"FF_MKT_VAL(ANN_R,1/1/2019,12/31/2019)")</f>
        <v>5969570.0269900002</v>
      </c>
      <c r="AI61" cm="1">
        <f t="array" ref="AI61">_xll.FDS($B61,"FF_MKT_VAL(ANN_R,1/1/2020,12/31/2020)")</f>
        <v>6516704.0361649999</v>
      </c>
      <c r="AJ61" cm="1">
        <f t="array" ref="AJ61">_xll.FDS($B61,"FF_SHLDRS_EQ(ANN_R,1/1/2016,12/31/2016)")</f>
        <v>1508396</v>
      </c>
      <c r="AK61" cm="1">
        <f t="array" ref="AK61">_xll.FDS($B61,"FF_SHLDRS_EQ(ANN_R,1/1/2017,12/31/2017)")</f>
        <v>1538814</v>
      </c>
      <c r="AL61" cm="1">
        <f t="array" ref="AL61">_xll.FDS($B61,"FF_SHLDRS_EQ(ANN_R,1/1/2018,12/31/2018)")</f>
        <v>866573</v>
      </c>
      <c r="AM61" cm="1">
        <f t="array" ref="AM61">_xll.FDS($B61,"FF_SHLDRS_EQ(ANN_R,1/1/2019,12/31/2019)")</f>
        <v>1498157</v>
      </c>
      <c r="AN61" cm="1">
        <f t="array" ref="AN61">_xll.FDS($B61,"FF_SHLDRS_EQ(ANN_R,1/1/2020,12/31/2020)")</f>
        <v>1000546</v>
      </c>
      <c r="AO61" cm="1">
        <f t="array" ref="AO61">_xll.FDS($B61,"FF_ASSETS(ANN_R,1/1/2016,12/31/2016)")</f>
        <v>4767075</v>
      </c>
      <c r="AP61" cm="1">
        <f t="array" ref="AP61">_xll.FDS($B61,"FF_ASSETS(ANN_R,1/1/2017,12/31/2017)")</f>
        <v>4691048</v>
      </c>
      <c r="AQ61" cm="1">
        <f t="array" ref="AQ61">_xll.FDS($B61,"FF_ASSETS(ANN_R,1/1/2018,12/31/2018)")</f>
        <v>5305567</v>
      </c>
      <c r="AR61" cm="1">
        <f t="array" ref="AR61">_xll.FDS($B61,"FF_ASSETS(ANN_R,1/1/2019,12/31/2019)")</f>
        <v>8036328</v>
      </c>
      <c r="AS61" cm="1">
        <f t="array" ref="AS61">_xll.FDS($B61,"FF_ASSETS(ANN_R,1/1/2020,12/31/2020)")</f>
        <v>9792258</v>
      </c>
      <c r="AT61" s="1" cm="1">
        <f t="array" ref="AT61">_xll.FDS($B61,"FF_TAX_CF(ANN_R,1/1/2016,12/31/2016,FY,,USD)")</f>
        <v>1475.5635681152301</v>
      </c>
      <c r="AU61" s="1" cm="1">
        <f t="array" ref="AU61">_xll.FDS($B61,"FF_TAX_CF(ANN_R,1/1/2017,12/31/2017,FY,,USD)")</f>
        <v>1513.6742350608099</v>
      </c>
      <c r="AV61" s="1" cm="1">
        <f t="array" ref="AV61">_xll.FDS($B61,"FF_TAX_CF(ANN_R,1/1/2018,12/31/2018,FY,,USD)")</f>
        <v>1854.5115245878701</v>
      </c>
      <c r="AW61" s="1" cm="1">
        <f t="array" ref="AW61">_xll.FDS($B61,"FF_TAX_CF(ANN_R,1/1/2019,12/31/2019,FY,,USD)")</f>
        <v>2227.6003655064901</v>
      </c>
      <c r="AX61" s="1" cm="1">
        <f t="array" ref="AX61">_xll.FDS($B61,"FF_TAX_CF(ANN_R,1/1/2020,12/31/2020,FY,,USD)")</f>
        <v>2323.0278354361699</v>
      </c>
      <c r="AY61" t="s">
        <v>51</v>
      </c>
      <c r="AZ61" t="s">
        <v>51</v>
      </c>
      <c r="BA61" t="s">
        <v>51</v>
      </c>
      <c r="BB61" t="s">
        <v>51</v>
      </c>
      <c r="BC61" t="s">
        <v>47</v>
      </c>
      <c r="BD61" t="s">
        <v>38</v>
      </c>
      <c r="BE61" t="s">
        <v>39</v>
      </c>
      <c r="BF61">
        <v>1</v>
      </c>
      <c r="BG61">
        <v>575490948698694</v>
      </c>
      <c r="BH61">
        <v>1</v>
      </c>
      <c r="BI61">
        <v>58</v>
      </c>
    </row>
    <row r="62" spans="1:61" x14ac:dyDescent="0.25">
      <c r="A62">
        <v>61</v>
      </c>
      <c r="B62" t="s">
        <v>309</v>
      </c>
      <c r="C62" t="s">
        <v>310</v>
      </c>
      <c r="D62" t="s">
        <v>29</v>
      </c>
      <c r="E62" t="s">
        <v>30</v>
      </c>
      <c r="F62">
        <v>182</v>
      </c>
      <c r="G62" t="s">
        <v>50</v>
      </c>
      <c r="H62">
        <v>1</v>
      </c>
      <c r="I62">
        <v>0</v>
      </c>
      <c r="J62">
        <v>1</v>
      </c>
      <c r="K62">
        <v>1</v>
      </c>
      <c r="L62">
        <v>0</v>
      </c>
      <c r="M62">
        <v>0</v>
      </c>
      <c r="N62" t="s">
        <v>1407</v>
      </c>
      <c r="O62" s="1" cm="1">
        <f t="array" ref="O62">_xll.FDS(B62,"FF_TAX_RATE(ANN_R,1/1/2010,12/31/2010)")</f>
        <v>44.255061429313002</v>
      </c>
      <c r="P62" s="1" cm="1">
        <f t="array" ref="P62">_xll.FDS(B62,"FF_TAX_RATE(ANN_R,1/1/2011,12/31/2011)")</f>
        <v>38.583530556722899</v>
      </c>
      <c r="Q62" s="1" cm="1">
        <f t="array" ref="Q62">_xll.FDS(B62,"FF_TAX_RATE(ANN_R,1/1/2012,12/31/2012)")</f>
        <v>42.375801282051299</v>
      </c>
      <c r="R62" s="1" cm="1">
        <f t="array" ref="R62">_xll.FDS(B62,"FF_TAX_RATE(ANN_R,1/1/2013,12/31/2013)")</f>
        <v>44.017380284240097</v>
      </c>
      <c r="S62" s="1" cm="1">
        <f t="array" ref="S62">_xll.FDS(B62,"FF_TAX_RATE(ANN_R,1/1/2014,12/31/2014)")</f>
        <v>46.4262482963697</v>
      </c>
      <c r="T62" s="1" cm="1">
        <f t="array" ref="T62">_xll.FDS(B62,"FF_TAX_RATE(ANN_R,1/1/2015,12/31/2015)")</f>
        <v>42.989513288504597</v>
      </c>
      <c r="U62" s="1" cm="1">
        <f t="array" ref="U62">_xll.FDS(B62,"FF_TAX_RATE(ANN_R,1/1/2016,12/31/2016)")</f>
        <v>41.948983127648802</v>
      </c>
      <c r="V62" s="1" cm="1">
        <f t="array" ref="V62">_xll.FDS(B62,"FF_TAX_RATE(ANN_R,1/1/2017,12/31/2017)")</f>
        <v>29.5125492425781</v>
      </c>
      <c r="W62" s="1" cm="1">
        <f t="array" ref="W62">_xll.FDS(B62,"FF_TAX_RATE(ANN_R,1/1/2018,12/31/2018)")</f>
        <v>27.191425318849198</v>
      </c>
      <c r="X62" s="1" cm="1">
        <f t="array" ref="X62">_xll.FDS(B62,"FF_TAX_RATE(ANN_R,1/1/2019,12/31/2019)")</f>
        <v>28.420748666352601</v>
      </c>
      <c r="Y62" s="1" cm="1">
        <f t="array" ref="Y62">_xll.FDS(B62,"FF_TAX_RATE(ANN_R,1/1/2020,12/31/2020)")</f>
        <v>26.168470242984402</v>
      </c>
      <c r="Z62" cm="1">
        <f t="array" ref="Z62">_xll.FDS($B62,"FF_PTX_INC(ANN_R,1/1/2016,12/31/2016)")</f>
        <v>150068</v>
      </c>
      <c r="AA62" cm="1">
        <f t="array" ref="AA62">_xll.FDS($B62,"FF_PTX_INC(ANN_R,1/1/2017,12/31/2017)")</f>
        <v>196984</v>
      </c>
      <c r="AB62" cm="1">
        <f t="array" ref="AB62">_xll.FDS($B62,"FF_PTX_INC(ANN_R,1/1/2018,12/31/2018)")</f>
        <v>207308</v>
      </c>
      <c r="AC62" cm="1">
        <f t="array" ref="AC62">_xll.FDS($B62,"FF_PTX_INC(ANN_R,1/1/2019,12/31/2019)")</f>
        <v>197391</v>
      </c>
      <c r="AD62" cm="1">
        <f t="array" ref="AD62">_xll.FDS($B62,"FF_PTX_INC(ANN_R,1/1/2020,12/31/2020)")</f>
        <v>125399</v>
      </c>
      <c r="AE62" cm="1">
        <f t="array" ref="AE62">_xll.FDS($B62,"FF_MKT_VAL(ANN_R,1/1/2016,12/31/2016)")</f>
        <v>1690508.3825699999</v>
      </c>
      <c r="AF62" cm="1">
        <f t="array" ref="AF62">_xll.FDS($B62,"FF_MKT_VAL(ANN_R,1/1/2017,12/31/2017)")</f>
        <v>2560913.6798700001</v>
      </c>
      <c r="AG62" cm="1">
        <f t="array" ref="AG62">_xll.FDS($B62,"FF_MKT_VAL(ANN_R,1/1/2018,12/31/2018)")</f>
        <v>1955542.1581890001</v>
      </c>
      <c r="AH62" cm="1">
        <f t="array" ref="AH62">_xll.FDS($B62,"FF_MKT_VAL(ANN_R,1/1/2019,12/31/2019)")</f>
        <v>2282595.1496700002</v>
      </c>
      <c r="AI62" cm="1">
        <f t="array" ref="AI62">_xll.FDS($B62,"FF_MKT_VAL(ANN_R,1/1/2020,12/31/2020)")</f>
        <v>2150500.1915520001</v>
      </c>
      <c r="AJ62" cm="1">
        <f t="array" ref="AJ62">_xll.FDS($B62,"FF_SHLDRS_EQ(ANN_R,1/1/2016,12/31/2016)")</f>
        <v>836354</v>
      </c>
      <c r="AK62" cm="1">
        <f t="array" ref="AK62">_xll.FDS($B62,"FF_SHLDRS_EQ(ANN_R,1/1/2017,12/31/2017)")</f>
        <v>1145135</v>
      </c>
      <c r="AL62" cm="1">
        <f t="array" ref="AL62">_xll.FDS($B62,"FF_SHLDRS_EQ(ANN_R,1/1/2018,12/31/2018)")</f>
        <v>1146420</v>
      </c>
      <c r="AM62" cm="1">
        <f t="array" ref="AM62">_xll.FDS($B62,"FF_SHLDRS_EQ(ANN_R,1/1/2019,12/31/2019)")</f>
        <v>1246314</v>
      </c>
      <c r="AN62" cm="1">
        <f t="array" ref="AN62">_xll.FDS($B62,"FF_SHLDRS_EQ(ANN_R,1/1/2020,12/31/2020)")</f>
        <v>1516124</v>
      </c>
      <c r="AO62" cm="1">
        <f t="array" ref="AO62">_xll.FDS($B62,"FF_ASSETS(ANN_R,1/1/2016,12/31/2016)")</f>
        <v>2094332</v>
      </c>
      <c r="AP62" cm="1">
        <f t="array" ref="AP62">_xll.FDS($B62,"FF_ASSETS(ANN_R,1/1/2017,12/31/2017)")</f>
        <v>3346822</v>
      </c>
      <c r="AQ62" cm="1">
        <f t="array" ref="AQ62">_xll.FDS($B62,"FF_ASSETS(ANN_R,1/1/2018,12/31/2018)")</f>
        <v>3079315</v>
      </c>
      <c r="AR62" cm="1">
        <f t="array" ref="AR62">_xll.FDS($B62,"FF_ASSETS(ANN_R,1/1/2019,12/31/2019)")</f>
        <v>3140788</v>
      </c>
      <c r="AS62" cm="1">
        <f t="array" ref="AS62">_xll.FDS($B62,"FF_ASSETS(ANN_R,1/1/2020,12/31/2020)")</f>
        <v>4439378</v>
      </c>
      <c r="AT62" s="1" cm="1">
        <f t="array" ref="AT62">_xll.FDS($B62,"FF_TAX_CF(ANN_R,1/1/2016,12/31/2016,FY,,USD)")</f>
        <v>479.96988724730898</v>
      </c>
      <c r="AU62" s="1" cm="1">
        <f t="array" ref="AU62">_xll.FDS($B62,"FF_TAX_CF(ANN_R,1/1/2017,12/31/2017,FY,,USD)")</f>
        <v>697.42653906345402</v>
      </c>
      <c r="AV62" s="1" cm="1">
        <f t="array" ref="AV62">_xll.FDS($B62,"FF_TAX_CF(ANN_R,1/1/2018,12/31/2018,FY,,USD)")</f>
        <v>933.08922839909803</v>
      </c>
      <c r="AW62" s="1" cm="1">
        <f t="array" ref="AW62">_xll.FDS($B62,"FF_TAX_CF(ANN_R,1/1/2019,12/31/2019,FY,,USD)")</f>
        <v>492.29977195151201</v>
      </c>
      <c r="AX62" s="1" cm="1">
        <f t="array" ref="AX62">_xll.FDS($B62,"FF_TAX_CF(ANN_R,1/1/2020,12/31/2020,FY,,USD)")</f>
        <v>517.53083906322695</v>
      </c>
      <c r="AY62" t="s">
        <v>51</v>
      </c>
      <c r="AZ62" t="s">
        <v>51</v>
      </c>
      <c r="BA62" t="s">
        <v>51</v>
      </c>
      <c r="BB62" t="s">
        <v>51</v>
      </c>
      <c r="BC62" t="s">
        <v>156</v>
      </c>
      <c r="BD62" t="s">
        <v>38</v>
      </c>
      <c r="BE62" t="s">
        <v>39</v>
      </c>
      <c r="BF62">
        <v>1</v>
      </c>
      <c r="BG62">
        <v>284908962432518</v>
      </c>
      <c r="BH62">
        <v>1</v>
      </c>
      <c r="BI62">
        <v>59</v>
      </c>
    </row>
    <row r="63" spans="1:61" x14ac:dyDescent="0.25">
      <c r="A63">
        <v>62</v>
      </c>
      <c r="B63" t="s">
        <v>311</v>
      </c>
      <c r="C63" t="s">
        <v>312</v>
      </c>
      <c r="D63" t="s">
        <v>105</v>
      </c>
      <c r="E63" t="s">
        <v>30</v>
      </c>
      <c r="F63">
        <v>11</v>
      </c>
      <c r="G63" t="s">
        <v>313</v>
      </c>
      <c r="H63">
        <v>1</v>
      </c>
      <c r="I63">
        <v>1</v>
      </c>
      <c r="J63">
        <v>0</v>
      </c>
      <c r="K63">
        <v>1</v>
      </c>
      <c r="L63">
        <v>1</v>
      </c>
      <c r="M63">
        <v>0</v>
      </c>
      <c r="O63" s="1" t="e" cm="1">
        <f t="array" ref="O63">_xll.FDS(B63,"FF_TAX_RATE(ANN_R,1/1/2010,12/31/2010)")</f>
        <v>#N/A</v>
      </c>
      <c r="P63" s="1" cm="1">
        <f t="array" ref="P63">_xll.FDS(B63,"FF_TAX_RATE(ANN_R,1/1/2011,12/31/2011)")</f>
        <v>28.8926567734324</v>
      </c>
      <c r="Q63" s="1" cm="1">
        <f t="array" ref="Q63">_xll.FDS(B63,"FF_TAX_RATE(ANN_R,1/1/2012,12/31/2012)")</f>
        <v>16.717225738937199</v>
      </c>
      <c r="R63" s="1" cm="1">
        <f t="array" ref="R63">_xll.FDS(B63,"FF_TAX_RATE(ANN_R,1/1/2013,12/31/2013)")</f>
        <v>13.1238203530175</v>
      </c>
      <c r="S63" s="1" cm="1">
        <f t="array" ref="S63">_xll.FDS(B63,"FF_TAX_RATE(ANN_R,1/1/2014,12/31/2014)")</f>
        <v>37.647820769276898</v>
      </c>
      <c r="T63" s="1" cm="1">
        <f t="array" ref="T63">_xll.FDS(B63,"FF_TAX_RATE(ANN_R,1/1/2015,12/31/2015)")</f>
        <v>3.0851146702966301</v>
      </c>
      <c r="U63" s="1" cm="1">
        <f t="array" ref="U63">_xll.FDS(B63,"FF_TAX_RATE(ANN_R,1/1/2016,12/31/2016)")</f>
        <v>42.379680795648603</v>
      </c>
      <c r="V63" s="1" cm="1">
        <f t="array" ref="V63">_xll.FDS(B63,"FF_TAX_RATE(ANN_R,1/1/2017,12/31/2017)")</f>
        <v>41.685114674904199</v>
      </c>
      <c r="W63" s="1" cm="1">
        <f t="array" ref="W63">_xll.FDS(B63,"FF_TAX_RATE(ANN_R,1/1/2018,12/31/2018)")</f>
        <v>26.628782654062</v>
      </c>
      <c r="X63" s="1" cm="1">
        <f t="array" ref="X63">_xll.FDS(B63,"FF_TAX_RATE(ANN_R,1/1/2019,12/31/2019)")</f>
        <v>39.153063126450199</v>
      </c>
      <c r="Y63" s="1" cm="1">
        <f t="array" ref="Y63">_xll.FDS(B63,"FF_TAX_RATE(ANN_R,1/1/2020,12/31/2020)")</f>
        <v>23.359974428926101</v>
      </c>
      <c r="Z63" cm="1">
        <f t="array" ref="Z63">_xll.FDS($B63,"FF_PTX_INC(ANN_R,1/1/2016,12/31/2016)")</f>
        <v>162667.11650900001</v>
      </c>
      <c r="AA63" cm="1">
        <f t="array" ref="AA63">_xll.FDS($B63,"FF_PTX_INC(ANN_R,1/1/2017,12/31/2017)")</f>
        <v>825011.44409</v>
      </c>
      <c r="AB63" cm="1">
        <f t="array" ref="AB63">_xll.FDS($B63,"FF_PTX_INC(ANN_R,1/1/2018,12/31/2018)")</f>
        <v>2382737.5456579998</v>
      </c>
      <c r="AC63" cm="1">
        <f t="array" ref="AC63">_xll.FDS($B63,"FF_PTX_INC(ANN_R,1/1/2019,12/31/2019)")</f>
        <v>1222563.9537219999</v>
      </c>
      <c r="AD63" cm="1">
        <f t="array" ref="AD63">_xll.FDS($B63,"FF_PTX_INC(ANN_R,1/1/2020,12/31/2020)")</f>
        <v>1303530.7067499999</v>
      </c>
      <c r="AE63" cm="1">
        <f t="array" ref="AE63">_xll.FDS($B63,"FF_MKT_VAL(ANN_R,1/1/2016,12/31/2016)")</f>
        <v>20698982.440499999</v>
      </c>
      <c r="AF63" cm="1">
        <f t="array" ref="AF63">_xll.FDS($B63,"FF_MKT_VAL(ANN_R,1/1/2017,12/31/2017)")</f>
        <v>20781448.506000001</v>
      </c>
      <c r="AG63" cm="1">
        <f t="array" ref="AG63">_xll.FDS($B63,"FF_MKT_VAL(ANN_R,1/1/2018,12/31/2018)")</f>
        <v>17400324.311999999</v>
      </c>
      <c r="AH63" cm="1">
        <f t="array" ref="AH63">_xll.FDS($B63,"FF_MKT_VAL(ANN_R,1/1/2019,12/31/2019)")</f>
        <v>17895120.155499998</v>
      </c>
      <c r="AI63" cm="1">
        <f t="array" ref="AI63">_xll.FDS($B63,"FF_MKT_VAL(ANN_R,1/1/2020,12/31/2020)")</f>
        <v>22760613.653999999</v>
      </c>
      <c r="AJ63" cm="1">
        <f t="array" ref="AJ63">_xll.FDS($B63,"FF_SHLDRS_EQ(ANN_R,1/1/2016,12/31/2016)")</f>
        <v>18301586.55294</v>
      </c>
      <c r="AK63" cm="1">
        <f t="array" ref="AK63">_xll.FDS($B63,"FF_SHLDRS_EQ(ANN_R,1/1/2017,12/31/2017)")</f>
        <v>22556751.660319999</v>
      </c>
      <c r="AL63" cm="1">
        <f t="array" ref="AL63">_xll.FDS($B63,"FF_SHLDRS_EQ(ANN_R,1/1/2018,12/31/2018)")</f>
        <v>19946590.008044001</v>
      </c>
      <c r="AM63" cm="1">
        <f t="array" ref="AM63">_xll.FDS($B63,"FF_SHLDRS_EQ(ANN_R,1/1/2019,12/31/2019)")</f>
        <v>24096133.986655001</v>
      </c>
      <c r="AN63" cm="1">
        <f t="array" ref="AN63">_xll.FDS($B63,"FF_SHLDRS_EQ(ANN_R,1/1/2020,12/31/2020)")</f>
        <v>30197977.885536999</v>
      </c>
      <c r="AO63" cm="1">
        <f t="array" ref="AO63">_xll.FDS($B63,"FF_ASSETS(ANN_R,1/1/2016,12/31/2016)")</f>
        <v>44458515.389663003</v>
      </c>
      <c r="AP63" cm="1">
        <f t="array" ref="AP63">_xll.FDS($B63,"FF_ASSETS(ANN_R,1/1/2017,12/31/2017)")</f>
        <v>49048902.937409997</v>
      </c>
      <c r="AQ63" cm="1">
        <f t="array" ref="AQ63">_xll.FDS($B63,"FF_ASSETS(ANN_R,1/1/2018,12/31/2018)")</f>
        <v>43674271.757716</v>
      </c>
      <c r="AR63" cm="1">
        <f t="array" ref="AR63">_xll.FDS($B63,"FF_ASSETS(ANN_R,1/1/2019,12/31/2019)")</f>
        <v>45905516.600414999</v>
      </c>
      <c r="AS63" cm="1">
        <f t="array" ref="AS63">_xll.FDS($B63,"FF_ASSETS(ANN_R,1/1/2020,12/31/2020)")</f>
        <v>54331740.265745997</v>
      </c>
      <c r="AT63" s="1" cm="1">
        <f t="array" ref="AT63">_xll.FDS($B63,"FF_TAX_CF(ANN_R,1/1/2016,12/31/2016,FY,,USD)")</f>
        <v>219.23876532873899</v>
      </c>
      <c r="AU63" s="1" cm="1">
        <f t="array" ref="AU63">_xll.FDS($B63,"FF_TAX_CF(ANN_R,1/1/2017,12/31/2017,FY,,USD)")</f>
        <v>165.514881595144</v>
      </c>
      <c r="AV63" s="1" cm="1">
        <f t="array" ref="AV63">_xll.FDS($B63,"FF_TAX_CF(ANN_R,1/1/2018,12/31/2018,FY,,USD)")</f>
        <v>75.926788732869696</v>
      </c>
      <c r="AW63" s="1" cm="1">
        <f t="array" ref="AW63">_xll.FDS($B63,"FF_TAX_CF(ANN_R,1/1/2019,12/31/2019,FY,,USD)")</f>
        <v>679.76998033612495</v>
      </c>
      <c r="AX63" s="1" cm="1">
        <f t="array" ref="AX63">_xll.FDS($B63,"FF_TAX_CF(ANN_R,1/1/2020,12/31/2020,FY,,USD)")</f>
        <v>233.293751942706</v>
      </c>
      <c r="AY63" t="s">
        <v>314</v>
      </c>
      <c r="AZ63" t="s">
        <v>315</v>
      </c>
      <c r="BA63" t="s">
        <v>316</v>
      </c>
      <c r="BB63" t="s">
        <v>317</v>
      </c>
      <c r="BC63" t="s">
        <v>80</v>
      </c>
      <c r="BD63" t="s">
        <v>38</v>
      </c>
      <c r="BE63" t="s">
        <v>39</v>
      </c>
      <c r="BF63">
        <v>1</v>
      </c>
      <c r="BG63">
        <v>122105921611081</v>
      </c>
      <c r="BH63">
        <v>1</v>
      </c>
      <c r="BI63">
        <v>60</v>
      </c>
    </row>
    <row r="64" spans="1:61" x14ac:dyDescent="0.25">
      <c r="A64">
        <v>63</v>
      </c>
      <c r="B64" t="s">
        <v>318</v>
      </c>
      <c r="C64" t="s">
        <v>319</v>
      </c>
      <c r="D64" t="s">
        <v>29</v>
      </c>
      <c r="E64" t="s">
        <v>30</v>
      </c>
      <c r="F64">
        <v>304</v>
      </c>
      <c r="G64" t="s">
        <v>93</v>
      </c>
      <c r="H64">
        <v>1</v>
      </c>
      <c r="I64">
        <v>1</v>
      </c>
      <c r="J64">
        <v>0</v>
      </c>
      <c r="K64">
        <v>1</v>
      </c>
      <c r="L64">
        <v>1</v>
      </c>
      <c r="M64">
        <v>0</v>
      </c>
      <c r="O64" s="1" cm="1">
        <f t="array" ref="O64">_xll.FDS(B64,"FF_TAX_RATE(ANN_R,1/1/2010,12/31/2010)")</f>
        <v>70.784671532846701</v>
      </c>
      <c r="P64" s="1" cm="1">
        <f t="array" ref="P64">_xll.FDS(B64,"FF_TAX_RATE(ANN_R,1/1/2011,12/31/2011)")</f>
        <v>74.771999691965803</v>
      </c>
      <c r="Q64" s="1" cm="1">
        <f t="array" ref="Q64">_xll.FDS(B64,"FF_TAX_RATE(ANN_R,1/1/2012,12/31/2012)")</f>
        <v>41.775751371575303</v>
      </c>
      <c r="R64" s="1" cm="1">
        <f t="array" ref="R64">_xll.FDS(B64,"FF_TAX_RATE(ANN_R,1/1/2013,12/31/2013)")</f>
        <v>59.444867383294302</v>
      </c>
      <c r="S64" s="1" cm="1">
        <f t="array" ref="S64">_xll.FDS(B64,"FF_TAX_RATE(ANN_R,1/1/2014,12/31/2014)")</f>
        <v>32.088745669979303</v>
      </c>
      <c r="T64" s="1" cm="1">
        <f t="array" ref="T64">_xll.FDS(B64,"FF_TAX_RATE(ANN_R,1/1/2015,12/31/2015)")</f>
        <v>24.292830230624801</v>
      </c>
      <c r="U64" s="1" cm="1">
        <f t="array" ref="U64">_xll.FDS(B64,"FF_TAX_RATE(ANN_R,1/1/2016,12/31/2016)")</f>
        <v>375.03802046939899</v>
      </c>
      <c r="V64" s="1" cm="1">
        <f t="array" ref="V64">_xll.FDS(B64,"FF_TAX_RATE(ANN_R,1/1/2017,12/31/2017)")</f>
        <v>29.219537707984699</v>
      </c>
      <c r="W64" s="1" cm="1">
        <f t="array" ref="W64">_xll.FDS(B64,"FF_TAX_RATE(ANN_R,1/1/2018,12/31/2018)")</f>
        <v>18.935530801786999</v>
      </c>
      <c r="X64" s="1" cm="1">
        <f t="array" ref="X64">_xll.FDS(B64,"FF_TAX_RATE(ANN_R,1/1/2019,12/31/2019)")</f>
        <v>26.110744124119901</v>
      </c>
      <c r="Y64" s="1" cm="1">
        <f t="array" ref="Y64">_xll.FDS(B64,"FF_TAX_RATE(ANN_R,1/1/2020,12/31/2020)")</f>
        <v>46.402704007725703</v>
      </c>
      <c r="Z64" cm="1">
        <f t="array" ref="Z64">_xll.FDS($B64,"FF_PTX_INC(ANN_R,1/1/2016,12/31/2016)")</f>
        <v>24329</v>
      </c>
      <c r="AA64" cm="1">
        <f t="array" ref="AA64">_xll.FDS($B64,"FF_PTX_INC(ANN_R,1/1/2017,12/31/2017)")</f>
        <v>460791</v>
      </c>
      <c r="AB64" cm="1">
        <f t="array" ref="AB64">_xll.FDS($B64,"FF_PTX_INC(ANN_R,1/1/2018,12/31/2018)")</f>
        <v>544384</v>
      </c>
      <c r="AC64" cm="1">
        <f t="array" ref="AC64">_xll.FDS($B64,"FF_PTX_INC(ANN_R,1/1/2019,12/31/2019)")</f>
        <v>584338</v>
      </c>
      <c r="AD64" cm="1">
        <f t="array" ref="AD64">_xll.FDS($B64,"FF_PTX_INC(ANN_R,1/1/2020,12/31/2020)")</f>
        <v>265088</v>
      </c>
      <c r="AE64" cm="1">
        <f t="array" ref="AE64">_xll.FDS($B64,"FF_MKT_VAL(ANN_R,1/1/2016,12/31/2016)")</f>
        <v>2321299.50465</v>
      </c>
      <c r="AF64" cm="1">
        <f t="array" ref="AF64">_xll.FDS($B64,"FF_MKT_VAL(ANN_R,1/1/2017,12/31/2017)")</f>
        <v>2844378.7758749998</v>
      </c>
      <c r="AG64" cm="1">
        <f t="array" ref="AG64">_xll.FDS($B64,"FF_MKT_VAL(ANN_R,1/1/2018,12/31/2018)")</f>
        <v>3167288.9827200002</v>
      </c>
      <c r="AH64" cm="1">
        <f t="array" ref="AH64">_xll.FDS($B64,"FF_MKT_VAL(ANN_R,1/1/2019,12/31/2019)")</f>
        <v>2986880.3202280002</v>
      </c>
      <c r="AI64" cm="1">
        <f t="array" ref="AI64">_xll.FDS($B64,"FF_MKT_VAL(ANN_R,1/1/2020,12/31/2020)")</f>
        <v>2567226.7596864998</v>
      </c>
      <c r="AJ64" cm="1">
        <f t="array" ref="AJ64">_xll.FDS($B64,"FF_SHLDRS_EQ(ANN_R,1/1/2016,12/31/2016)")</f>
        <v>3379725</v>
      </c>
      <c r="AK64" cm="1">
        <f t="array" ref="AK64">_xll.FDS($B64,"FF_SHLDRS_EQ(ANN_R,1/1/2017,12/31/2017)")</f>
        <v>3732179</v>
      </c>
      <c r="AL64" cm="1">
        <f t="array" ref="AL64">_xll.FDS($B64,"FF_SHLDRS_EQ(ANN_R,1/1/2018,12/31/2018)")</f>
        <v>3974715</v>
      </c>
      <c r="AM64" cm="1">
        <f t="array" ref="AM64">_xll.FDS($B64,"FF_SHLDRS_EQ(ANN_R,1/1/2019,12/31/2019)")</f>
        <v>4263166</v>
      </c>
      <c r="AN64" cm="1">
        <f t="array" ref="AN64">_xll.FDS($B64,"FF_SHLDRS_EQ(ANN_R,1/1/2020,12/31/2020)")</f>
        <v>3817677</v>
      </c>
      <c r="AO64" cm="1">
        <f t="array" ref="AO64">_xll.FDS($B64,"FF_ASSETS(ANN_R,1/1/2016,12/31/2016)")</f>
        <v>10910511</v>
      </c>
      <c r="AP64" cm="1">
        <f t="array" ref="AP64">_xll.FDS($B64,"FF_ASSETS(ANN_R,1/1/2017,12/31/2017)")</f>
        <v>11501013</v>
      </c>
      <c r="AQ64" cm="1">
        <f t="array" ref="AQ64">_xll.FDS($B64,"FF_ASSETS(ANN_R,1/1/2018,12/31/2018)")</f>
        <v>11306660</v>
      </c>
      <c r="AR64" cm="1">
        <f t="array" ref="AR64">_xll.FDS($B64,"FF_ASSETS(ANN_R,1/1/2019,12/31/2019)")</f>
        <v>11945779</v>
      </c>
      <c r="AS64" cm="1">
        <f t="array" ref="AS64">_xll.FDS($B64,"FF_ASSETS(ANN_R,1/1/2020,12/31/2020)")</f>
        <v>11806292</v>
      </c>
      <c r="AT64" s="1" cm="1">
        <f t="array" ref="AT64">_xll.FDS($B64,"FF_TAX_CF(ANN_R,1/1/2016,12/31/2016,FY,,USD)")</f>
        <v>1101.81775283813</v>
      </c>
      <c r="AU64" s="1" cm="1">
        <f t="array" ref="AU64">_xll.FDS($B64,"FF_TAX_CF(ANN_R,1/1/2017,12/31/2017,FY,,USD)")</f>
        <v>586.04178236611199</v>
      </c>
      <c r="AV64" s="1" cm="1">
        <f t="array" ref="AV64">_xll.FDS($B64,"FF_TAX_CF(ANN_R,1/1/2018,12/31/2018,FY,,USD)")</f>
        <v>1125.0047604665201</v>
      </c>
      <c r="AW64" s="1" cm="1">
        <f t="array" ref="AW64">_xll.FDS($B64,"FF_TAX_CF(ANN_R,1/1/2019,12/31/2019,FY,,USD)")</f>
        <v>1387.63210734166</v>
      </c>
      <c r="AX64" s="1" cm="1">
        <f t="array" ref="AX64">_xll.FDS($B64,"FF_TAX_CF(ANN_R,1/1/2020,12/31/2020,FY,,USD)")</f>
        <v>1390.51665578038</v>
      </c>
      <c r="AY64" t="s">
        <v>51</v>
      </c>
      <c r="AZ64" t="s">
        <v>51</v>
      </c>
      <c r="BA64" t="s">
        <v>51</v>
      </c>
      <c r="BB64" t="s">
        <v>51</v>
      </c>
      <c r="BC64" t="s">
        <v>278</v>
      </c>
      <c r="BD64" t="s">
        <v>38</v>
      </c>
      <c r="BE64" t="s">
        <v>39</v>
      </c>
      <c r="BF64">
        <v>1</v>
      </c>
      <c r="BG64">
        <v>250761015814786</v>
      </c>
      <c r="BH64">
        <v>1</v>
      </c>
      <c r="BI64">
        <v>61</v>
      </c>
    </row>
    <row r="65" spans="1:61" x14ac:dyDescent="0.25">
      <c r="A65">
        <v>64</v>
      </c>
      <c r="B65" t="s">
        <v>320</v>
      </c>
      <c r="C65" t="s">
        <v>321</v>
      </c>
      <c r="D65" t="s">
        <v>29</v>
      </c>
      <c r="E65" t="s">
        <v>30</v>
      </c>
      <c r="F65">
        <v>121</v>
      </c>
      <c r="G65" t="s">
        <v>75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O65" s="1" cm="1">
        <f t="array" ref="O65">_xll.FDS(B65,"FF_TAX_RATE(ANN_R,1/1/2010,12/31/2010)")</f>
        <v>118.93277782229001</v>
      </c>
      <c r="P65" s="1" cm="1">
        <f t="array" ref="P65">_xll.FDS(B65,"FF_TAX_RATE(ANN_R,1/1/2011,12/31/2011)")</f>
        <v>20.8234253307355</v>
      </c>
      <c r="Q65" s="1" cm="1">
        <f t="array" ref="Q65">_xll.FDS(B65,"FF_TAX_RATE(ANN_R,1/1/2012,12/31/2012)")</f>
        <v>44.1155661187397</v>
      </c>
      <c r="R65" s="1" cm="1">
        <f t="array" ref="R65">_xll.FDS(B65,"FF_TAX_RATE(ANN_R,1/1/2013,12/31/2013)")</f>
        <v>51.191842618049797</v>
      </c>
      <c r="S65" s="1" cm="1">
        <f t="array" ref="S65">_xll.FDS(B65,"FF_TAX_RATE(ANN_R,1/1/2014,12/31/2014)")</f>
        <v>50.480980168480201</v>
      </c>
      <c r="T65" s="1" cm="1">
        <f t="array" ref="T65">_xll.FDS(B65,"FF_TAX_RATE(ANN_R,1/1/2015,12/31/2015)")</f>
        <v>113.915722607652</v>
      </c>
      <c r="U65" s="1" t="e" cm="1">
        <f t="array" ref="U65">_xll.FDS(B65,"FF_TAX_RATE(ANN_R,1/1/2016,12/31/2016)")</f>
        <v>#N/A</v>
      </c>
      <c r="V65" s="1" cm="1">
        <f t="array" ref="V65">_xll.FDS(B65,"FF_TAX_RATE(ANN_R,1/1/2017,12/31/2017)")</f>
        <v>128.97096451218201</v>
      </c>
      <c r="W65" s="1" cm="1">
        <f t="array" ref="W65">_xll.FDS(B65,"FF_TAX_RATE(ANN_R,1/1/2018,12/31/2018)")</f>
        <v>-75.1875500740489</v>
      </c>
      <c r="X65" s="1" cm="1">
        <f t="array" ref="X65">_xll.FDS(B65,"FF_TAX_RATE(ANN_R,1/1/2019,12/31/2019)")</f>
        <v>142.56118800990001</v>
      </c>
      <c r="Y65" s="1" t="e" cm="1">
        <f t="array" ref="Y65">_xll.FDS(B65,"FF_TAX_RATE(ANN_R,1/1/2020,12/31/2020)")</f>
        <v>#N/A</v>
      </c>
      <c r="Z65" cm="1">
        <f t="array" ref="Z65">_xll.FDS($B65,"FF_PTX_INC(ANN_R,1/1/2016,12/31/2016)")</f>
        <v>-399361</v>
      </c>
      <c r="AA65" cm="1">
        <f t="array" ref="AA65">_xll.FDS($B65,"FF_PTX_INC(ANN_R,1/1/2017,12/31/2017)")</f>
        <v>44945</v>
      </c>
      <c r="AB65" cm="1">
        <f t="array" ref="AB65">_xll.FDS($B65,"FF_PTX_INC(ANN_R,1/1/2018,12/31/2018)")</f>
        <v>82378</v>
      </c>
      <c r="AC65" cm="1">
        <f t="array" ref="AC65">_xll.FDS($B65,"FF_PTX_INC(ANN_R,1/1/2019,12/31/2019)")</f>
        <v>10909</v>
      </c>
      <c r="AD65" cm="1">
        <f t="array" ref="AD65">_xll.FDS($B65,"FF_PTX_INC(ANN_R,1/1/2020,12/31/2020)")</f>
        <v>-47539</v>
      </c>
      <c r="AE65" cm="1">
        <f t="array" ref="AE65">_xll.FDS($B65,"FF_MKT_VAL(ANN_R,1/1/2016,12/31/2016)")</f>
        <v>927249.91221600003</v>
      </c>
      <c r="AF65" cm="1">
        <f t="array" ref="AF65">_xll.FDS($B65,"FF_MKT_VAL(ANN_R,1/1/2017,12/31/2017)")</f>
        <v>1022041.416559</v>
      </c>
      <c r="AG65" cm="1">
        <f t="array" ref="AG65">_xll.FDS($B65,"FF_MKT_VAL(ANN_R,1/1/2018,12/31/2018)")</f>
        <v>2007069.2334</v>
      </c>
      <c r="AH65" cm="1">
        <f t="array" ref="AH65">_xll.FDS($B65,"FF_MKT_VAL(ANN_R,1/1/2019,12/31/2019)")</f>
        <v>1907958.9910500001</v>
      </c>
      <c r="AI65" cm="1">
        <f t="array" ref="AI65">_xll.FDS($B65,"FF_MKT_VAL(ANN_R,1/1/2020,12/31/2020)")</f>
        <v>1079515.5114800001</v>
      </c>
      <c r="AJ65" cm="1">
        <f t="array" ref="AJ65">_xll.FDS($B65,"FF_SHLDRS_EQ(ANN_R,1/1/2016,12/31/2016)")</f>
        <v>328874</v>
      </c>
      <c r="AK65" cm="1">
        <f t="array" ref="AK65">_xll.FDS($B65,"FF_SHLDRS_EQ(ANN_R,1/1/2017,12/31/2017)")</f>
        <v>-552947</v>
      </c>
      <c r="AL65" cm="1">
        <f t="array" ref="AL65">_xll.FDS($B65,"FF_SHLDRS_EQ(ANN_R,1/1/2018,12/31/2018)")</f>
        <v>783135</v>
      </c>
      <c r="AM65" cm="1">
        <f t="array" ref="AM65">_xll.FDS($B65,"FF_SHLDRS_EQ(ANN_R,1/1/2019,12/31/2019)")</f>
        <v>1456659</v>
      </c>
      <c r="AN65" cm="1">
        <f t="array" ref="AN65">_xll.FDS($B65,"FF_SHLDRS_EQ(ANN_R,1/1/2020,12/31/2020)")</f>
        <v>939806</v>
      </c>
      <c r="AO65" cm="1">
        <f t="array" ref="AO65">_xll.FDS($B65,"FF_ASSETS(ANN_R,1/1/2016,12/31/2016)")</f>
        <v>5433341</v>
      </c>
      <c r="AP65" cm="1">
        <f t="array" ref="AP65">_xll.FDS($B65,"FF_ASSETS(ANN_R,1/1/2017,12/31/2017)")</f>
        <v>4269513</v>
      </c>
      <c r="AQ65" cm="1">
        <f t="array" ref="AQ65">_xll.FDS($B65,"FF_ASSETS(ANN_R,1/1/2018,12/31/2018)")</f>
        <v>4458211</v>
      </c>
      <c r="AR65" cm="1">
        <f t="array" ref="AR65">_xll.FDS($B65,"FF_ASSETS(ANN_R,1/1/2019,12/31/2019)")</f>
        <v>4297344</v>
      </c>
      <c r="AS65" cm="1">
        <f t="array" ref="AS65">_xll.FDS($B65,"FF_ASSETS(ANN_R,1/1/2020,12/31/2020)")</f>
        <v>3383433</v>
      </c>
      <c r="AT65" s="1" cm="1">
        <f t="array" ref="AT65">_xll.FDS($B65,"FF_TAX_CF(ANN_R,1/1/2016,12/31/2016,FY,,USD)")</f>
        <v>645.096885681152</v>
      </c>
      <c r="AU65" s="1" cm="1">
        <f t="array" ref="AU65">_xll.FDS($B65,"FF_TAX_CF(ANN_R,1/1/2017,12/31/2017,FY,,USD)")</f>
        <v>959.61213615909196</v>
      </c>
      <c r="AV65" s="1" cm="1">
        <f t="array" ref="AV65">_xll.FDS($B65,"FF_TAX_CF(ANN_R,1/1/2018,12/31/2018,FY,,USD)")</f>
        <v>945.97772110253595</v>
      </c>
      <c r="AW65" s="1" cm="1">
        <f t="array" ref="AW65">_xll.FDS($B65,"FF_TAX_CF(ANN_R,1/1/2019,12/31/2019,FY,,USD)")</f>
        <v>633.601255243644</v>
      </c>
      <c r="AX65" s="1" cm="1">
        <f t="array" ref="AX65">_xll.FDS($B65,"FF_TAX_CF(ANN_R,1/1/2020,12/31/2020,FY,,USD)")</f>
        <v>197.54285632073899</v>
      </c>
      <c r="AY65" t="s">
        <v>51</v>
      </c>
      <c r="AZ65" t="s">
        <v>51</v>
      </c>
      <c r="BA65" t="s">
        <v>51</v>
      </c>
      <c r="BB65" t="s">
        <v>51</v>
      </c>
      <c r="BC65" t="s">
        <v>131</v>
      </c>
      <c r="BD65" t="s">
        <v>38</v>
      </c>
      <c r="BE65" t="s">
        <v>39</v>
      </c>
      <c r="BF65">
        <v>1</v>
      </c>
      <c r="BG65">
        <v>596778251533372</v>
      </c>
      <c r="BH65">
        <v>1</v>
      </c>
      <c r="BI65">
        <v>62</v>
      </c>
    </row>
    <row r="66" spans="1:61" x14ac:dyDescent="0.25">
      <c r="A66">
        <v>65</v>
      </c>
      <c r="B66" t="s">
        <v>323</v>
      </c>
      <c r="C66" t="s">
        <v>324</v>
      </c>
      <c r="D66" t="s">
        <v>29</v>
      </c>
      <c r="E66" t="s">
        <v>30</v>
      </c>
      <c r="F66">
        <v>263</v>
      </c>
      <c r="G66" t="s">
        <v>325</v>
      </c>
      <c r="H66">
        <v>1</v>
      </c>
      <c r="I66">
        <v>0</v>
      </c>
      <c r="J66">
        <v>0</v>
      </c>
      <c r="K66">
        <v>1</v>
      </c>
      <c r="L66">
        <v>0</v>
      </c>
      <c r="M66">
        <v>0</v>
      </c>
      <c r="O66" s="1" cm="1">
        <f t="array" ref="O66">_xll.FDS(B66,"FF_TAX_RATE(ANN_R,1/1/2010,12/31/2010)")</f>
        <v>41.414800589189497</v>
      </c>
      <c r="P66" s="1" cm="1">
        <f t="array" ref="P66">_xll.FDS(B66,"FF_TAX_RATE(ANN_R,1/1/2011,12/31/2011)")</f>
        <v>39.494406780415503</v>
      </c>
      <c r="Q66" s="1" cm="1">
        <f t="array" ref="Q66">_xll.FDS(B66,"FF_TAX_RATE(ANN_R,1/1/2012,12/31/2012)")</f>
        <v>48.425137175250903</v>
      </c>
      <c r="R66" s="1" cm="1">
        <f t="array" ref="R66">_xll.FDS(B66,"FF_TAX_RATE(ANN_R,1/1/2013,12/31/2013)")</f>
        <v>37.605729228939197</v>
      </c>
      <c r="S66" s="1" cm="1">
        <f t="array" ref="S66">_xll.FDS(B66,"FF_TAX_RATE(ANN_R,1/1/2014,12/31/2014)")</f>
        <v>35.425264067458301</v>
      </c>
      <c r="T66" s="1" cm="1">
        <f t="array" ref="T66">_xll.FDS(B66,"FF_TAX_RATE(ANN_R,1/1/2015,12/31/2015)")</f>
        <v>36.554171258568097</v>
      </c>
      <c r="U66" s="1" cm="1">
        <f t="array" ref="U66">_xll.FDS(B66,"FF_TAX_RATE(ANN_R,1/1/2016,12/31/2016)")</f>
        <v>34.854881214561701</v>
      </c>
      <c r="V66" s="1" cm="1">
        <f t="array" ref="V66">_xll.FDS(B66,"FF_TAX_RATE(ANN_R,1/1/2017,12/31/2017)")</f>
        <v>30.135582264489901</v>
      </c>
      <c r="W66" s="1" cm="1">
        <f t="array" ref="W66">_xll.FDS(B66,"FF_TAX_RATE(ANN_R,1/1/2018,12/31/2018)")</f>
        <v>30.6045008293999</v>
      </c>
      <c r="X66" s="1" cm="1">
        <f t="array" ref="X66">_xll.FDS(B66,"FF_TAX_RATE(ANN_R,1/1/2019,12/31/2019)")</f>
        <v>29.3894213758843</v>
      </c>
      <c r="Y66" s="1" cm="1">
        <f t="array" ref="Y66">_xll.FDS(B66,"FF_TAX_RATE(ANN_R,1/1/2020,12/31/2020)")</f>
        <v>29.491695673100399</v>
      </c>
      <c r="Z66" cm="1">
        <f t="array" ref="Z66">_xll.FDS($B66,"FF_PTX_INC(ANN_R,1/1/2016,12/31/2016)")</f>
        <v>508101</v>
      </c>
      <c r="AA66" cm="1">
        <f t="array" ref="AA66">_xll.FDS($B66,"FF_PTX_INC(ANN_R,1/1/2017,12/31/2017)")</f>
        <v>560029</v>
      </c>
      <c r="AB66" cm="1">
        <f t="array" ref="AB66">_xll.FDS($B66,"FF_PTX_INC(ANN_R,1/1/2018,12/31/2018)")</f>
        <v>561852</v>
      </c>
      <c r="AC66" cm="1">
        <f t="array" ref="AC66">_xll.FDS($B66,"FF_PTX_INC(ANN_R,1/1/2019,12/31/2019)")</f>
        <v>630271</v>
      </c>
      <c r="AD66" cm="1">
        <f t="array" ref="AD66">_xll.FDS($B66,"FF_PTX_INC(ANN_R,1/1/2020,12/31/2020)")</f>
        <v>573436</v>
      </c>
      <c r="AE66" cm="1">
        <f t="array" ref="AE66">_xll.FDS($B66,"FF_MKT_VAL(ANN_R,1/1/2016,12/31/2016)")</f>
        <v>3917288.5537200002</v>
      </c>
      <c r="AF66" cm="1">
        <f t="array" ref="AF66">_xll.FDS($B66,"FF_MKT_VAL(ANN_R,1/1/2017,12/31/2017)")</f>
        <v>3569935.92796</v>
      </c>
      <c r="AG66" cm="1">
        <f t="array" ref="AG66">_xll.FDS($B66,"FF_MKT_VAL(ANN_R,1/1/2018,12/31/2018)")</f>
        <v>3941982.4326300002</v>
      </c>
      <c r="AH66" cm="1">
        <f t="array" ref="AH66">_xll.FDS($B66,"FF_MKT_VAL(ANN_R,1/1/2019,12/31/2019)")</f>
        <v>5041138.1531100003</v>
      </c>
      <c r="AI66" cm="1">
        <f t="array" ref="AI66">_xll.FDS($B66,"FF_MKT_VAL(ANN_R,1/1/2020,12/31/2020)")</f>
        <v>3400870.8689199998</v>
      </c>
      <c r="AJ66" cm="1">
        <f t="array" ref="AJ66">_xll.FDS($B66,"FF_SHLDRS_EQ(ANN_R,1/1/2016,12/31/2016)")</f>
        <v>2316398</v>
      </c>
      <c r="AK66" cm="1">
        <f t="array" ref="AK66">_xll.FDS($B66,"FF_SHLDRS_EQ(ANN_R,1/1/2017,12/31/2017)")</f>
        <v>2692452</v>
      </c>
      <c r="AL66" cm="1">
        <f t="array" ref="AL66">_xll.FDS($B66,"FF_SHLDRS_EQ(ANN_R,1/1/2018,12/31/2018)")</f>
        <v>3055410</v>
      </c>
      <c r="AM66" cm="1">
        <f t="array" ref="AM66">_xll.FDS($B66,"FF_SHLDRS_EQ(ANN_R,1/1/2019,12/31/2019)")</f>
        <v>3471295</v>
      </c>
      <c r="AN66" cm="1">
        <f t="array" ref="AN66">_xll.FDS($B66,"FF_SHLDRS_EQ(ANN_R,1/1/2020,12/31/2020)")</f>
        <v>3831834</v>
      </c>
      <c r="AO66" cm="1">
        <f t="array" ref="AO66">_xll.FDS($B66,"FF_ASSETS(ANN_R,1/1/2016,12/31/2016)")</f>
        <v>5268544</v>
      </c>
      <c r="AP66" cm="1">
        <f t="array" ref="AP66">_xll.FDS($B66,"FF_ASSETS(ANN_R,1/1/2017,12/31/2017)")</f>
        <v>7052675</v>
      </c>
      <c r="AQ66" cm="1">
        <f t="array" ref="AQ66">_xll.FDS($B66,"FF_ASSETS(ANN_R,1/1/2018,12/31/2018)")</f>
        <v>8908682</v>
      </c>
      <c r="AR66" cm="1">
        <f t="array" ref="AR66">_xll.FDS($B66,"FF_ASSETS(ANN_R,1/1/2019,12/31/2019)")</f>
        <v>9295745</v>
      </c>
      <c r="AS66" cm="1">
        <f t="array" ref="AS66">_xll.FDS($B66,"FF_ASSETS(ANN_R,1/1/2020,12/31/2020)")</f>
        <v>9603126</v>
      </c>
      <c r="AT66" s="1" cm="1">
        <f t="array" ref="AT66">_xll.FDS($B66,"FF_TAX_CF(ANN_R,1/1/2016,12/31/2016,FY,,USD)")</f>
        <v>1108.5463600158701</v>
      </c>
      <c r="AU66" s="1" cm="1">
        <f t="array" ref="AU66">_xll.FDS($B66,"FF_TAX_CF(ANN_R,1/1/2017,12/31/2017,FY,,USD)")</f>
        <v>1695.13562116399</v>
      </c>
      <c r="AV66" s="1" cm="1">
        <f t="array" ref="AV66">_xll.FDS($B66,"FF_TAX_CF(ANN_R,1/1/2018,12/31/2018,FY,,USD)")</f>
        <v>1438.7757674679201</v>
      </c>
      <c r="AW66" s="1" cm="1">
        <f t="array" ref="AW66">_xll.FDS($B66,"FF_TAX_CF(ANN_R,1/1/2019,12/31/2019,FY,,USD)")</f>
        <v>1755.6209496054801</v>
      </c>
      <c r="AX66" s="1" cm="1">
        <f t="array" ref="AX66">_xll.FDS($B66,"FF_TAX_CF(ANN_R,1/1/2020,12/31/2020,FY,,USD)")</f>
        <v>1784.2227507457101</v>
      </c>
      <c r="AY66" t="s">
        <v>326</v>
      </c>
      <c r="AZ66" t="s">
        <v>327</v>
      </c>
      <c r="BA66" t="s">
        <v>328</v>
      </c>
      <c r="BB66" t="s">
        <v>329</v>
      </c>
      <c r="BC66" t="s">
        <v>330</v>
      </c>
      <c r="BD66" t="s">
        <v>38</v>
      </c>
      <c r="BE66" t="s">
        <v>39</v>
      </c>
      <c r="BF66">
        <v>1</v>
      </c>
      <c r="BG66">
        <v>141221953825349</v>
      </c>
      <c r="BH66">
        <v>1</v>
      </c>
      <c r="BI66">
        <v>63</v>
      </c>
    </row>
    <row r="67" spans="1:61" x14ac:dyDescent="0.25">
      <c r="A67">
        <v>66</v>
      </c>
      <c r="B67" t="s">
        <v>331</v>
      </c>
      <c r="C67" t="s">
        <v>332</v>
      </c>
      <c r="D67" t="s">
        <v>29</v>
      </c>
      <c r="E67" t="s">
        <v>30</v>
      </c>
      <c r="F67">
        <v>463</v>
      </c>
      <c r="G67" t="s">
        <v>75</v>
      </c>
      <c r="H67">
        <v>1</v>
      </c>
      <c r="I67">
        <v>0</v>
      </c>
      <c r="J67">
        <v>0</v>
      </c>
      <c r="K67">
        <v>1</v>
      </c>
      <c r="L67">
        <v>1</v>
      </c>
      <c r="M67">
        <v>0</v>
      </c>
      <c r="O67" s="1" cm="1">
        <f t="array" ref="O67">_xll.FDS(B67,"FF_TAX_RATE(ANN_R,1/1/2010,12/31/2010)")</f>
        <v>43.685268799933397</v>
      </c>
      <c r="P67" s="1" cm="1">
        <f t="array" ref="P67">_xll.FDS(B67,"FF_TAX_RATE(ANN_R,1/1/2011,12/31/2011)")</f>
        <v>32.801150745066202</v>
      </c>
      <c r="Q67" s="1" cm="1">
        <f t="array" ref="Q67">_xll.FDS(B67,"FF_TAX_RATE(ANN_R,1/1/2012,12/31/2012)")</f>
        <v>52.732485635365599</v>
      </c>
      <c r="R67" s="1" cm="1">
        <f t="array" ref="R67">_xll.FDS(B67,"FF_TAX_RATE(ANN_R,1/1/2013,12/31/2013)")</f>
        <v>36.608569190269399</v>
      </c>
      <c r="S67" s="1" cm="1">
        <f t="array" ref="S67">_xll.FDS(B67,"FF_TAX_RATE(ANN_R,1/1/2014,12/31/2014)")</f>
        <v>28.6959138154605</v>
      </c>
      <c r="T67" s="1" cm="1">
        <f t="array" ref="T67">_xll.FDS(B67,"FF_TAX_RATE(ANN_R,1/1/2015,12/31/2015)")</f>
        <v>30.405327465745199</v>
      </c>
      <c r="U67" s="1" cm="1">
        <f t="array" ref="U67">_xll.FDS(B67,"FF_TAX_RATE(ANN_R,1/1/2016,12/31/2016)")</f>
        <v>36.051931701943502</v>
      </c>
      <c r="V67" s="1" cm="1">
        <f t="array" ref="V67">_xll.FDS(B67,"FF_TAX_RATE(ANN_R,1/1/2017,12/31/2017)")</f>
        <v>32.531931923581901</v>
      </c>
      <c r="W67" s="1" cm="1">
        <f t="array" ref="W67">_xll.FDS(B67,"FF_TAX_RATE(ANN_R,1/1/2018,12/31/2018)")</f>
        <v>-1.2256799043564299</v>
      </c>
      <c r="X67" s="1" cm="1">
        <f t="array" ref="X67">_xll.FDS(B67,"FF_TAX_RATE(ANN_R,1/1/2019,12/31/2019)")</f>
        <v>30.947185705169101</v>
      </c>
      <c r="Y67" s="1" cm="1">
        <f t="array" ref="Y67">_xll.FDS(B67,"FF_TAX_RATE(ANN_R,1/1/2020,12/31/2020)")</f>
        <v>35.444944918333299</v>
      </c>
      <c r="Z67" cm="1">
        <f t="array" ref="Z67">_xll.FDS($B67,"FF_PTX_INC(ANN_R,1/1/2016,12/31/2016)")</f>
        <v>635450</v>
      </c>
      <c r="AA67" cm="1">
        <f t="array" ref="AA67">_xll.FDS($B67,"FF_PTX_INC(ANN_R,1/1/2017,12/31/2017)")</f>
        <v>1006986</v>
      </c>
      <c r="AB67" cm="1">
        <f t="array" ref="AB67">_xll.FDS($B67,"FF_PTX_INC(ANN_R,1/1/2018,12/31/2018)")</f>
        <v>1114973</v>
      </c>
      <c r="AC67" cm="1">
        <f t="array" ref="AC67">_xll.FDS($B67,"FF_PTX_INC(ANN_R,1/1/2019,12/31/2019)")</f>
        <v>979375</v>
      </c>
      <c r="AD67" cm="1">
        <f t="array" ref="AD67">_xll.FDS($B67,"FF_PTX_INC(ANN_R,1/1/2020,12/31/2020)")</f>
        <v>789918</v>
      </c>
      <c r="AE67" cm="1">
        <f t="array" ref="AE67">_xll.FDS($B67,"FF_MKT_VAL(ANN_R,1/1/2016,12/31/2016)")</f>
        <v>5561846.939634</v>
      </c>
      <c r="AF67" cm="1">
        <f t="array" ref="AF67">_xll.FDS($B67,"FF_MKT_VAL(ANN_R,1/1/2017,12/31/2017)")</f>
        <v>6039441.6036449997</v>
      </c>
      <c r="AG67" cm="1">
        <f t="array" ref="AG67">_xll.FDS($B67,"FF_MKT_VAL(ANN_R,1/1/2018,12/31/2018)")</f>
        <v>6508496.8028999995</v>
      </c>
      <c r="AH67" cm="1">
        <f t="array" ref="AH67">_xll.FDS($B67,"FF_MKT_VAL(ANN_R,1/1/2019,12/31/2019)")</f>
        <v>5269886.3480749996</v>
      </c>
      <c r="AI67" cm="1">
        <f t="array" ref="AI67">_xll.FDS($B67,"FF_MKT_VAL(ANN_R,1/1/2020,12/31/2020)")</f>
        <v>4195661.7799800001</v>
      </c>
      <c r="AJ67" cm="1">
        <f t="array" ref="AJ67">_xll.FDS($B67,"FF_SHLDRS_EQ(ANN_R,1/1/2016,12/31/2016)")</f>
        <v>6761433</v>
      </c>
      <c r="AK67" cm="1">
        <f t="array" ref="AK67">_xll.FDS($B67,"FF_SHLDRS_EQ(ANN_R,1/1/2017,12/31/2017)")</f>
        <v>7295296</v>
      </c>
      <c r="AL67" cm="1">
        <f t="array" ref="AL67">_xll.FDS($B67,"FF_SHLDRS_EQ(ANN_R,1/1/2018,12/31/2018)")</f>
        <v>7933538</v>
      </c>
      <c r="AM67" cm="1">
        <f t="array" ref="AM67">_xll.FDS($B67,"FF_SHLDRS_EQ(ANN_R,1/1/2019,12/31/2019)")</f>
        <v>8267720</v>
      </c>
      <c r="AN67" cm="1">
        <f t="array" ref="AN67">_xll.FDS($B67,"FF_SHLDRS_EQ(ANN_R,1/1/2020,12/31/2020)")</f>
        <v>8012259</v>
      </c>
      <c r="AO67" cm="1">
        <f t="array" ref="AO67">_xll.FDS($B67,"FF_ASSETS(ANN_R,1/1/2016,12/31/2016)")</f>
        <v>18229294</v>
      </c>
      <c r="AP67" cm="1">
        <f t="array" ref="AP67">_xll.FDS($B67,"FF_ASSETS(ANN_R,1/1/2017,12/31/2017)")</f>
        <v>18958123</v>
      </c>
      <c r="AQ67" cm="1">
        <f t="array" ref="AQ67">_xll.FDS($B67,"FF_ASSETS(ANN_R,1/1/2018,12/31/2018)")</f>
        <v>19349164</v>
      </c>
      <c r="AR67" cm="1">
        <f t="array" ref="AR67">_xll.FDS($B67,"FF_ASSETS(ANN_R,1/1/2019,12/31/2019)")</f>
        <v>20419122</v>
      </c>
      <c r="AS67" cm="1">
        <f t="array" ref="AS67">_xll.FDS($B67,"FF_ASSETS(ANN_R,1/1/2020,12/31/2020)")</f>
        <v>20461465</v>
      </c>
      <c r="AT67" s="1" cm="1">
        <f t="array" ref="AT67">_xll.FDS($B67,"FF_TAX_CF(ANN_R,1/1/2016,12/31/2016,FY,,USD)")</f>
        <v>1165.12328720093</v>
      </c>
      <c r="AU67" s="1" cm="1">
        <f t="array" ref="AU67">_xll.FDS($B67,"FF_TAX_CF(ANN_R,1/1/2017,12/31/2017,FY,,USD)")</f>
        <v>1516.6016273964201</v>
      </c>
      <c r="AV67" s="1" cm="1">
        <f t="array" ref="AV67">_xll.FDS($B67,"FF_TAX_CF(ANN_R,1/1/2018,12/31/2018,FY,,USD)")</f>
        <v>2260.6742704808698</v>
      </c>
      <c r="AW67" s="1" cm="1">
        <f t="array" ref="AW67">_xll.FDS($B67,"FF_TAX_CF(ANN_R,1/1/2019,12/31/2019,FY,,USD)")</f>
        <v>2376.7509107682899</v>
      </c>
      <c r="AX67" s="1" cm="1">
        <f t="array" ref="AX67">_xll.FDS($B67,"FF_TAX_CF(ANN_R,1/1/2020,12/31/2020,FY,,USD)")</f>
        <v>2120.2148395925801</v>
      </c>
      <c r="AY67" t="s">
        <v>333</v>
      </c>
      <c r="AZ67" t="s">
        <v>334</v>
      </c>
      <c r="BA67" t="s">
        <v>335</v>
      </c>
      <c r="BB67" t="s">
        <v>336</v>
      </c>
      <c r="BC67" t="s">
        <v>52</v>
      </c>
      <c r="BD67" t="s">
        <v>38</v>
      </c>
      <c r="BE67" t="s">
        <v>39</v>
      </c>
      <c r="BF67">
        <v>1</v>
      </c>
      <c r="BG67">
        <v>499697650038984</v>
      </c>
      <c r="BH67">
        <v>1</v>
      </c>
      <c r="BI67">
        <v>64</v>
      </c>
    </row>
    <row r="68" spans="1:61" x14ac:dyDescent="0.25">
      <c r="A68">
        <v>67</v>
      </c>
      <c r="B68" t="s">
        <v>337</v>
      </c>
      <c r="C68" t="s">
        <v>338</v>
      </c>
      <c r="D68" t="s">
        <v>29</v>
      </c>
      <c r="E68" t="s">
        <v>30</v>
      </c>
      <c r="F68">
        <v>135</v>
      </c>
      <c r="G68" t="s">
        <v>75</v>
      </c>
      <c r="H68">
        <v>1</v>
      </c>
      <c r="I68">
        <v>0</v>
      </c>
      <c r="J68">
        <v>1</v>
      </c>
      <c r="K68">
        <v>1</v>
      </c>
      <c r="L68">
        <v>0</v>
      </c>
      <c r="M68">
        <v>0</v>
      </c>
      <c r="O68" s="1" t="e" cm="1">
        <f t="array" ref="O68">_xll.FDS(B68,"FF_TAX_RATE(ANN_R,1/1/2010,12/31/2010)")</f>
        <v>#N/A</v>
      </c>
      <c r="P68" s="1" cm="1">
        <f t="array" ref="P68">_xll.FDS(B68,"FF_TAX_RATE(ANN_R,1/1/2011,12/31/2011)")</f>
        <v>82.652705061082003</v>
      </c>
      <c r="Q68" s="1" cm="1">
        <f t="array" ref="Q68">_xll.FDS(B68,"FF_TAX_RATE(ANN_R,1/1/2012,12/31/2012)")</f>
        <v>36.010260457774301</v>
      </c>
      <c r="R68" s="1" cm="1">
        <f t="array" ref="R68">_xll.FDS(B68,"FF_TAX_RATE(ANN_R,1/1/2013,12/31/2013)")</f>
        <v>33.075542906638603</v>
      </c>
      <c r="S68" s="1" cm="1">
        <f t="array" ref="S68">_xll.FDS(B68,"FF_TAX_RATE(ANN_R,1/1/2014,12/31/2014)")</f>
        <v>41.797048574569097</v>
      </c>
      <c r="T68" s="1" cm="1">
        <f t="array" ref="T68">_xll.FDS(B68,"FF_TAX_RATE(ANN_R,1/1/2015,12/31/2015)")</f>
        <v>33.0305927342256</v>
      </c>
      <c r="U68" s="1" cm="1">
        <f t="array" ref="U68">_xll.FDS(B68,"FF_TAX_RATE(ANN_R,1/1/2016,12/31/2016)")</f>
        <v>28.734352121099601</v>
      </c>
      <c r="V68" s="1" cm="1">
        <f t="array" ref="V68">_xll.FDS(B68,"FF_TAX_RATE(ANN_R,1/1/2017,12/31/2017)")</f>
        <v>27.377587906671</v>
      </c>
      <c r="W68" s="1" cm="1">
        <f t="array" ref="W68">_xll.FDS(B68,"FF_TAX_RATE(ANN_R,1/1/2018,12/31/2018)")</f>
        <v>25.668648357863098</v>
      </c>
      <c r="X68" s="1" cm="1">
        <f t="array" ref="X68">_xll.FDS(B68,"FF_TAX_RATE(ANN_R,1/1/2019,12/31/2019)")</f>
        <v>27.8737419102236</v>
      </c>
      <c r="Y68" s="1" cm="1">
        <f t="array" ref="Y68">_xll.FDS(B68,"FF_TAX_RATE(ANN_R,1/1/2020,12/31/2020)")</f>
        <v>26.468832933348601</v>
      </c>
      <c r="Z68" cm="1">
        <f t="array" ref="Z68">_xll.FDS($B68,"FF_PTX_INC(ANN_R,1/1/2016,12/31/2016)")</f>
        <v>48489</v>
      </c>
      <c r="AA68" cm="1">
        <f t="array" ref="AA68">_xll.FDS($B68,"FF_PTX_INC(ANN_R,1/1/2017,12/31/2017)")</f>
        <v>60860</v>
      </c>
      <c r="AB68" cm="1">
        <f t="array" ref="AB68">_xll.FDS($B68,"FF_PTX_INC(ANN_R,1/1/2018,12/31/2018)")</f>
        <v>72497</v>
      </c>
      <c r="AC68" cm="1">
        <f t="array" ref="AC68">_xll.FDS($B68,"FF_PTX_INC(ANN_R,1/1/2019,12/31/2019)")</f>
        <v>86838</v>
      </c>
      <c r="AD68" cm="1">
        <f t="array" ref="AD68">_xll.FDS($B68,"FF_PTX_INC(ANN_R,1/1/2020,12/31/2020)")</f>
        <v>78753</v>
      </c>
      <c r="AE68" cm="1">
        <f t="array" ref="AE68">_xll.FDS($B68,"FF_MKT_VAL(ANN_R,1/1/2016,12/31/2016)")</f>
        <v>539090.87948999996</v>
      </c>
      <c r="AF68" cm="1">
        <f t="array" ref="AF68">_xll.FDS($B68,"FF_MKT_VAL(ANN_R,1/1/2017,12/31/2017)")</f>
        <v>731485.84860000003</v>
      </c>
      <c r="AG68" cm="1">
        <f t="array" ref="AG68">_xll.FDS($B68,"FF_MKT_VAL(ANN_R,1/1/2018,12/31/2018)")</f>
        <v>768061.54600500001</v>
      </c>
      <c r="AH68" cm="1">
        <f t="array" ref="AH68">_xll.FDS($B68,"FF_MKT_VAL(ANN_R,1/1/2019,12/31/2019)")</f>
        <v>1140713.20362</v>
      </c>
      <c r="AI68" cm="1">
        <f t="array" ref="AI68">_xll.FDS($B68,"FF_MKT_VAL(ANN_R,1/1/2020,12/31/2020)")</f>
        <v>1151320.2388800001</v>
      </c>
      <c r="AJ68" cm="1">
        <f t="array" ref="AJ68">_xll.FDS($B68,"FF_SHLDRS_EQ(ANN_R,1/1/2016,12/31/2016)")</f>
        <v>316763</v>
      </c>
      <c r="AK68" cm="1">
        <f t="array" ref="AK68">_xll.FDS($B68,"FF_SHLDRS_EQ(ANN_R,1/1/2017,12/31/2017)")</f>
        <v>348207</v>
      </c>
      <c r="AL68" cm="1">
        <f t="array" ref="AL68">_xll.FDS($B68,"FF_SHLDRS_EQ(ANN_R,1/1/2018,12/31/2018)")</f>
        <v>386557</v>
      </c>
      <c r="AM68" cm="1">
        <f t="array" ref="AM68">_xll.FDS($B68,"FF_SHLDRS_EQ(ANN_R,1/1/2019,12/31/2019)")</f>
        <v>429032</v>
      </c>
      <c r="AN68" cm="1">
        <f t="array" ref="AN68">_xll.FDS($B68,"FF_SHLDRS_EQ(ANN_R,1/1/2020,12/31/2020)")</f>
        <v>449292</v>
      </c>
      <c r="AO68" cm="1">
        <f t="array" ref="AO68">_xll.FDS($B68,"FF_ASSETS(ANN_R,1/1/2016,12/31/2016)")</f>
        <v>448336</v>
      </c>
      <c r="AP68" cm="1">
        <f t="array" ref="AP68">_xll.FDS($B68,"FF_ASSETS(ANN_R,1/1/2017,12/31/2017)")</f>
        <v>488032</v>
      </c>
      <c r="AQ68" cm="1">
        <f t="array" ref="AQ68">_xll.FDS($B68,"FF_ASSETS(ANN_R,1/1/2018,12/31/2018)")</f>
        <v>540490</v>
      </c>
      <c r="AR68" cm="1">
        <f t="array" ref="AR68">_xll.FDS($B68,"FF_ASSETS(ANN_R,1/1/2019,12/31/2019)")</f>
        <v>612955</v>
      </c>
      <c r="AS68" cm="1">
        <f t="array" ref="AS68">_xll.FDS($B68,"FF_ASSETS(ANN_R,1/1/2020,12/31/2020)")</f>
        <v>619819</v>
      </c>
      <c r="AT68" s="1" cm="1">
        <f t="array" ref="AT68">_xll.FDS($B68,"FF_TAX_CF(ANN_R,1/1/2016,12/31/2016,FY,,USD)")</f>
        <v>157.40610504150399</v>
      </c>
      <c r="AU68" s="1" cm="1">
        <f t="array" ref="AU68">_xll.FDS($B68,"FF_TAX_CF(ANN_R,1/1/2017,12/31/2017,FY,,USD)")</f>
        <v>96.613181751221404</v>
      </c>
      <c r="AV68" s="1" cm="1">
        <f t="array" ref="AV68">_xll.FDS($B68,"FF_TAX_CF(ANN_R,1/1/2018,12/31/2018,FY,,USD)")</f>
        <v>177.82702947408001</v>
      </c>
      <c r="AW68" s="1" cm="1">
        <f t="array" ref="AW68">_xll.FDS($B68,"FF_TAX_CF(ANN_R,1/1/2019,12/31/2019,FY,,USD)")</f>
        <v>191.04615791514499</v>
      </c>
      <c r="AX68" s="1" cm="1">
        <f t="array" ref="AX68">_xll.FDS($B68,"FF_TAX_CF(ANN_R,1/1/2020,12/31/2020,FY,,USD)")</f>
        <v>331.83484091609699</v>
      </c>
      <c r="AY68" t="s">
        <v>339</v>
      </c>
      <c r="AZ68" t="s">
        <v>340</v>
      </c>
      <c r="BA68" t="s">
        <v>341</v>
      </c>
      <c r="BB68" t="s">
        <v>342</v>
      </c>
      <c r="BC68" t="s">
        <v>343</v>
      </c>
      <c r="BD68" t="s">
        <v>38</v>
      </c>
      <c r="BE68" t="s">
        <v>39</v>
      </c>
      <c r="BF68">
        <v>1</v>
      </c>
      <c r="BG68">
        <v>592898395331189</v>
      </c>
      <c r="BH68">
        <v>1</v>
      </c>
      <c r="BI68">
        <v>65</v>
      </c>
    </row>
    <row r="69" spans="1:61" x14ac:dyDescent="0.25">
      <c r="A69">
        <v>68</v>
      </c>
      <c r="B69" t="s">
        <v>344</v>
      </c>
      <c r="C69" t="s">
        <v>345</v>
      </c>
      <c r="D69" t="s">
        <v>29</v>
      </c>
      <c r="E69" t="s">
        <v>30</v>
      </c>
      <c r="F69">
        <v>233</v>
      </c>
      <c r="G69" t="s">
        <v>42</v>
      </c>
      <c r="H69">
        <v>1</v>
      </c>
      <c r="I69">
        <v>0</v>
      </c>
      <c r="J69">
        <v>1</v>
      </c>
      <c r="K69">
        <v>1</v>
      </c>
      <c r="L69">
        <v>0</v>
      </c>
      <c r="M69">
        <v>1</v>
      </c>
      <c r="O69" s="1" cm="1">
        <f t="array" ref="O69">_xll.FDS(B69,"FF_TAX_RATE(ANN_R,1/1/2010,12/31/2010)")</f>
        <v>35.161221569284201</v>
      </c>
      <c r="P69" s="1" cm="1">
        <f t="array" ref="P69">_xll.FDS(B69,"FF_TAX_RATE(ANN_R,1/1/2011,12/31/2011)")</f>
        <v>36.509075633193902</v>
      </c>
      <c r="Q69" s="1" cm="1">
        <f t="array" ref="Q69">_xll.FDS(B69,"FF_TAX_RATE(ANN_R,1/1/2012,12/31/2012)")</f>
        <v>35.549960097966398</v>
      </c>
      <c r="R69" s="1" cm="1">
        <f t="array" ref="R69">_xll.FDS(B69,"FF_TAX_RATE(ANN_R,1/1/2013,12/31/2013)")</f>
        <v>32.566541900602999</v>
      </c>
      <c r="S69" s="1" cm="1">
        <f t="array" ref="S69">_xll.FDS(B69,"FF_TAX_RATE(ANN_R,1/1/2014,12/31/2014)")</f>
        <v>31.625177249094101</v>
      </c>
      <c r="T69" s="1" cm="1">
        <f t="array" ref="T69">_xll.FDS(B69,"FF_TAX_RATE(ANN_R,1/1/2015,12/31/2015)")</f>
        <v>28.556533296668</v>
      </c>
      <c r="U69" s="1" cm="1">
        <f t="array" ref="U69">_xll.FDS(B69,"FF_TAX_RATE(ANN_R,1/1/2016,12/31/2016)")</f>
        <v>26.966473243069</v>
      </c>
      <c r="V69" s="1" cm="1">
        <f t="array" ref="V69">_xll.FDS(B69,"FF_TAX_RATE(ANN_R,1/1/2017,12/31/2017)")</f>
        <v>24.208758025785599</v>
      </c>
      <c r="W69" s="1" cm="1">
        <f t="array" ref="W69">_xll.FDS(B69,"FF_TAX_RATE(ANN_R,1/1/2018,12/31/2018)")</f>
        <v>23.359599502671902</v>
      </c>
      <c r="X69" s="1" cm="1">
        <f t="array" ref="X69">_xll.FDS(B69,"FF_TAX_RATE(ANN_R,1/1/2019,12/31/2019)")</f>
        <v>24.211012395799798</v>
      </c>
      <c r="Y69" s="1" cm="1">
        <f t="array" ref="Y69">_xll.FDS(B69,"FF_TAX_RATE(ANN_R,1/1/2020,12/31/2020)")</f>
        <v>27.987377090962799</v>
      </c>
      <c r="Z69" cm="1">
        <f t="array" ref="Z69">_xll.FDS($B69,"FF_PTX_INC(ANN_R,1/1/2016,12/31/2016)")</f>
        <v>74448</v>
      </c>
      <c r="AA69" cm="1">
        <f t="array" ref="AA69">_xll.FDS($B69,"FF_PTX_INC(ANN_R,1/1/2017,12/31/2017)")</f>
        <v>97031</v>
      </c>
      <c r="AB69" cm="1">
        <f t="array" ref="AB69">_xll.FDS($B69,"FF_PTX_INC(ANN_R,1/1/2018,12/31/2018)")</f>
        <v>121449</v>
      </c>
      <c r="AC69" cm="1">
        <f t="array" ref="AC69">_xll.FDS($B69,"FF_PTX_INC(ANN_R,1/1/2019,12/31/2019)")</f>
        <v>207893</v>
      </c>
      <c r="AD69" cm="1">
        <f t="array" ref="AD69">_xll.FDS($B69,"FF_PTX_INC(ANN_R,1/1/2020,12/31/2020)")</f>
        <v>298188</v>
      </c>
      <c r="AE69" cm="1">
        <f t="array" ref="AE69">_xll.FDS($B69,"FF_MKT_VAL(ANN_R,1/1/2016,12/31/2016)")</f>
        <v>1832728.9252800001</v>
      </c>
      <c r="AF69" cm="1">
        <f t="array" ref="AF69">_xll.FDS($B69,"FF_MKT_VAL(ANN_R,1/1/2017,12/31/2017)")</f>
        <v>3154897.1853399901</v>
      </c>
      <c r="AG69" cm="1">
        <f t="array" ref="AG69">_xll.FDS($B69,"FF_MKT_VAL(ANN_R,1/1/2018,12/31/2018)")</f>
        <v>3491304.9168799901</v>
      </c>
      <c r="AH69" cm="1">
        <f t="array" ref="AH69">_xll.FDS($B69,"FF_MKT_VAL(ANN_R,1/1/2019,12/31/2019)")</f>
        <v>5519037.2328000003</v>
      </c>
      <c r="AI69" cm="1">
        <f t="array" ref="AI69">_xll.FDS($B69,"FF_MKT_VAL(ANN_R,1/1/2020,12/31/2020)")</f>
        <v>9046222.558743</v>
      </c>
      <c r="AJ69" cm="1">
        <f t="array" ref="AJ69">_xll.FDS($B69,"FF_SHLDRS_EQ(ANN_R,1/1/2016,12/31/2016)")</f>
        <v>645508</v>
      </c>
      <c r="AK69" cm="1">
        <f t="array" ref="AK69">_xll.FDS($B69,"FF_SHLDRS_EQ(ANN_R,1/1/2017,12/31/2017)")</f>
        <v>691924</v>
      </c>
      <c r="AL69" cm="1">
        <f t="array" ref="AL69">_xll.FDS($B69,"FF_SHLDRS_EQ(ANN_R,1/1/2018,12/31/2018)")</f>
        <v>755865</v>
      </c>
      <c r="AM69" cm="1">
        <f t="array" ref="AM69">_xll.FDS($B69,"FF_SHLDRS_EQ(ANN_R,1/1/2019,12/31/2019)")</f>
        <v>853985</v>
      </c>
      <c r="AN69" cm="1">
        <f t="array" ref="AN69">_xll.FDS($B69,"FF_SHLDRS_EQ(ANN_R,1/1/2020,12/31/2020)")</f>
        <v>980003</v>
      </c>
      <c r="AO69" cm="1">
        <f t="array" ref="AO69">_xll.FDS($B69,"FF_ASSETS(ANN_R,1/1/2016,12/31/2016)")</f>
        <v>806285</v>
      </c>
      <c r="AP69" cm="1">
        <f t="array" ref="AP69">_xll.FDS($B69,"FF_ASSETS(ANN_R,1/1/2017,12/31/2017)")</f>
        <v>852473</v>
      </c>
      <c r="AQ69" cm="1">
        <f t="array" ref="AQ69">_xll.FDS($B69,"FF_ASSETS(ANN_R,1/1/2018,12/31/2018)")</f>
        <v>919548</v>
      </c>
      <c r="AR69" cm="1">
        <f t="array" ref="AR69">_xll.FDS($B69,"FF_ASSETS(ANN_R,1/1/2019,12/31/2019)")</f>
        <v>1058915</v>
      </c>
      <c r="AS69" cm="1">
        <f t="array" ref="AS69">_xll.FDS($B69,"FF_ASSETS(ANN_R,1/1/2020,12/31/2020)")</f>
        <v>1235498</v>
      </c>
      <c r="AT69" s="1" cm="1">
        <f t="array" ref="AT69">_xll.FDS($B69,"FF_TAX_CF(ANN_R,1/1/2016,12/31/2016,FY,,USD)")</f>
        <v>233.19764870591499</v>
      </c>
      <c r="AU69" s="1" cm="1">
        <f t="array" ref="AU69">_xll.FDS($B69,"FF_TAX_CF(ANN_R,1/1/2017,12/31/2017,FY,,USD)")</f>
        <v>202.03565299511001</v>
      </c>
      <c r="AV69" s="1" cm="1">
        <f t="array" ref="AV69">_xll.FDS($B69,"FF_TAX_CF(ANN_R,1/1/2018,12/31/2018,FY,,USD)")</f>
        <v>285.80401826649899</v>
      </c>
      <c r="AW69" s="1" cm="1">
        <f t="array" ref="AW69">_xll.FDS($B69,"FF_TAX_CF(ANN_R,1/1/2019,12/31/2019,FY,,USD)")</f>
        <v>319.069255543873</v>
      </c>
      <c r="AX69" s="1" cm="1">
        <f t="array" ref="AX69">_xll.FDS($B69,"FF_TAX_CF(ANN_R,1/1/2020,12/31/2020,FY,,USD)")</f>
        <v>625.51210885401804</v>
      </c>
      <c r="AY69" t="s">
        <v>346</v>
      </c>
      <c r="AZ69" t="s">
        <v>347</v>
      </c>
      <c r="BA69" t="s">
        <v>348</v>
      </c>
      <c r="BB69" t="s">
        <v>349</v>
      </c>
      <c r="BC69" t="s">
        <v>72</v>
      </c>
      <c r="BD69" t="s">
        <v>38</v>
      </c>
      <c r="BE69" t="s">
        <v>39</v>
      </c>
      <c r="BF69">
        <v>1</v>
      </c>
      <c r="BG69">
        <v>178994453383382</v>
      </c>
      <c r="BH69">
        <v>1</v>
      </c>
      <c r="BI69">
        <v>66</v>
      </c>
    </row>
    <row r="70" spans="1:61" x14ac:dyDescent="0.25">
      <c r="A70">
        <v>69</v>
      </c>
      <c r="B70" t="s">
        <v>350</v>
      </c>
      <c r="C70" t="s">
        <v>351</v>
      </c>
      <c r="D70" t="s">
        <v>105</v>
      </c>
      <c r="E70" t="s">
        <v>30</v>
      </c>
      <c r="F70">
        <v>106</v>
      </c>
      <c r="G70" t="s">
        <v>96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O70" s="1" cm="1">
        <f t="array" ref="O70">_xll.FDS(B70,"FF_TAX_RATE(ANN_R,1/1/2010,12/31/2010)")</f>
        <v>23.490449784077502</v>
      </c>
      <c r="P70" s="1" cm="1">
        <f t="array" ref="P70">_xll.FDS(B70,"FF_TAX_RATE(ANN_R,1/1/2011,12/31/2011)")</f>
        <v>27.445341464774</v>
      </c>
      <c r="Q70" s="1" cm="1">
        <f t="array" ref="Q70">_xll.FDS(B70,"FF_TAX_RATE(ANN_R,1/1/2012,12/31/2012)")</f>
        <v>19.0785815650645</v>
      </c>
      <c r="R70" s="1" cm="1">
        <f t="array" ref="R70">_xll.FDS(B70,"FF_TAX_RATE(ANN_R,1/1/2013,12/31/2013)")</f>
        <v>21.936237000015598</v>
      </c>
      <c r="S70" s="1" cm="1">
        <f t="array" ref="S70">_xll.FDS(B70,"FF_TAX_RATE(ANN_R,1/1/2014,12/31/2014)")</f>
        <v>20.166046388632999</v>
      </c>
      <c r="T70" s="1" cm="1">
        <f t="array" ref="T70">_xll.FDS(B70,"FF_TAX_RATE(ANN_R,1/1/2015,12/31/2015)")</f>
        <v>25.522694946606599</v>
      </c>
      <c r="U70" s="1" cm="1">
        <f t="array" ref="U70">_xll.FDS(B70,"FF_TAX_RATE(ANN_R,1/1/2016,12/31/2016)")</f>
        <v>20.801960175350999</v>
      </c>
      <c r="V70" s="1" cm="1">
        <f t="array" ref="V70">_xll.FDS(B70,"FF_TAX_RATE(ANN_R,1/1/2017,12/31/2017)")</f>
        <v>21.910063001561198</v>
      </c>
      <c r="W70" s="1" cm="1">
        <f t="array" ref="W70">_xll.FDS(B70,"FF_TAX_RATE(ANN_R,1/1/2018,12/31/2018)")</f>
        <v>21.226992383737699</v>
      </c>
      <c r="X70" s="1" cm="1">
        <f t="array" ref="X70">_xll.FDS(B70,"FF_TAX_RATE(ANN_R,1/1/2019,12/31/2019)")</f>
        <v>42.204599568772899</v>
      </c>
      <c r="Y70" s="1" cm="1">
        <f t="array" ref="Y70">_xll.FDS(B70,"FF_TAX_RATE(ANN_R,1/1/2020,12/31/2020)")</f>
        <v>25.946512626031598</v>
      </c>
      <c r="Z70" cm="1">
        <f t="array" ref="Z70">_xll.FDS($B70,"FF_PTX_INC(ANN_R,1/1/2016,12/31/2016)")</f>
        <v>2096139</v>
      </c>
      <c r="AA70" cm="1">
        <f t="array" ref="AA70">_xll.FDS($B70,"FF_PTX_INC(ANN_R,1/1/2017,12/31/2017)")</f>
        <v>3403249</v>
      </c>
      <c r="AB70" cm="1">
        <f t="array" ref="AB70">_xll.FDS($B70,"FF_PTX_INC(ANN_R,1/1/2018,12/31/2018)")</f>
        <v>3975966</v>
      </c>
      <c r="AC70" cm="1">
        <f t="array" ref="AC70">_xll.FDS($B70,"FF_PTX_INC(ANN_R,1/1/2019,12/31/2019)")</f>
        <v>711458</v>
      </c>
      <c r="AD70" cm="1">
        <f t="array" ref="AD70">_xll.FDS($B70,"FF_PTX_INC(ANN_R,1/1/2020,12/31/2020)")</f>
        <v>852762</v>
      </c>
      <c r="AE70" cm="1">
        <f t="array" ref="AE70">_xll.FDS($B70,"FF_MKT_VAL(ANN_R,1/1/2016,12/31/2016)")</f>
        <v>15816451.839999801</v>
      </c>
      <c r="AF70" cm="1">
        <f t="array" ref="AF70">_xll.FDS($B70,"FF_MKT_VAL(ANN_R,1/1/2017,12/31/2017)")</f>
        <v>18852645.719999801</v>
      </c>
      <c r="AG70" cm="1">
        <f t="array" ref="AG70">_xll.FDS($B70,"FF_MKT_VAL(ANN_R,1/1/2018,12/31/2018)")</f>
        <v>19368918.6460003</v>
      </c>
      <c r="AH70" cm="1">
        <f t="array" ref="AH70">_xll.FDS($B70,"FF_MKT_VAL(ANN_R,1/1/2019,12/31/2019)")</f>
        <v>17406476.086729001</v>
      </c>
      <c r="AI70" cm="1">
        <f t="array" ref="AI70">_xll.FDS($B70,"FF_MKT_VAL(ANN_R,1/1/2020,12/31/2020)")</f>
        <v>16975863.840543099</v>
      </c>
      <c r="AJ70" cm="1">
        <f t="array" ref="AJ70">_xll.FDS($B70,"FF_SHLDRS_EQ(ANN_R,1/1/2016,12/31/2016)")</f>
        <v>15572881</v>
      </c>
      <c r="AK70" cm="1">
        <f t="array" ref="AK70">_xll.FDS($B70,"FF_SHLDRS_EQ(ANN_R,1/1/2017,12/31/2017)")</f>
        <v>17443621</v>
      </c>
      <c r="AL70" cm="1">
        <f t="array" ref="AL70">_xll.FDS($B70,"FF_SHLDRS_EQ(ANN_R,1/1/2018,12/31/2018)")</f>
        <v>22072063</v>
      </c>
      <c r="AM70" cm="1">
        <f t="array" ref="AM70">_xll.FDS($B70,"FF_SHLDRS_EQ(ANN_R,1/1/2019,12/31/2019)")</f>
        <v>22551468</v>
      </c>
      <c r="AN70" cm="1">
        <f t="array" ref="AN70">_xll.FDS($B70,"FF_SHLDRS_EQ(ANN_R,1/1/2020,12/31/2020)")</f>
        <v>23345135</v>
      </c>
      <c r="AO70" cm="1">
        <f t="array" ref="AO70">_xll.FDS($B70,"FF_ASSETS(ANN_R,1/1/2016,12/31/2016)")</f>
        <v>31297663</v>
      </c>
      <c r="AP70" cm="1">
        <f t="array" ref="AP70">_xll.FDS($B70,"FF_ASSETS(ANN_R,1/1/2017,12/31/2017)")</f>
        <v>33428669</v>
      </c>
      <c r="AQ70" cm="1">
        <f t="array" ref="AQ70">_xll.FDS($B70,"FF_ASSETS(ANN_R,1/1/2018,12/31/2018)")</f>
        <v>42369111</v>
      </c>
      <c r="AR70" cm="1">
        <f t="array" ref="AR70">_xll.FDS($B70,"FF_ASSETS(ANN_R,1/1/2019,12/31/2019)")</f>
        <v>45202368</v>
      </c>
      <c r="AS70" cm="1">
        <f t="array" ref="AS70">_xll.FDS($B70,"FF_ASSETS(ANN_R,1/1/2020,12/31/2020)")</f>
        <v>47906957</v>
      </c>
      <c r="AT70" s="1" cm="1">
        <f t="array" ref="AT70">_xll.FDS($B70,"FF_TAX_CF(ANN_R,1/1/2016,12/31/2016,FY,,USD)")</f>
        <v>317.09556913707598</v>
      </c>
      <c r="AU70" s="1" cm="1">
        <f t="array" ref="AU70">_xll.FDS($B70,"FF_TAX_CF(ANN_R,1/1/2017,12/31/2017,FY,,USD)")</f>
        <v>509.79723304172501</v>
      </c>
      <c r="AV70" s="1" cm="1">
        <f t="array" ref="AV70">_xll.FDS($B70,"FF_TAX_CF(ANN_R,1/1/2018,12/31/2018,FY,,USD)")</f>
        <v>357.85237782128399</v>
      </c>
      <c r="AW70" s="1" cm="1">
        <f t="array" ref="AW70">_xll.FDS($B70,"FF_TAX_CF(ANN_R,1/1/2019,12/31/2019,FY,,USD)")</f>
        <v>293.030868371949</v>
      </c>
      <c r="AX70" s="1" cm="1">
        <f t="array" ref="AX70">_xll.FDS($B70,"FF_TAX_CF(ANN_R,1/1/2020,12/31/2020,FY,,USD)")</f>
        <v>40.914057930349401</v>
      </c>
      <c r="AY70" t="s">
        <v>51</v>
      </c>
      <c r="AZ70" t="s">
        <v>51</v>
      </c>
      <c r="BA70" t="s">
        <v>51</v>
      </c>
      <c r="BB70" t="s">
        <v>51</v>
      </c>
      <c r="BC70" t="s">
        <v>88</v>
      </c>
      <c r="BD70" t="s">
        <v>38</v>
      </c>
      <c r="BE70" t="s">
        <v>39</v>
      </c>
      <c r="BF70">
        <v>1</v>
      </c>
      <c r="BG70">
        <v>633687829079358</v>
      </c>
      <c r="BH70">
        <v>1</v>
      </c>
      <c r="BI70">
        <v>67</v>
      </c>
    </row>
    <row r="71" spans="1:61" x14ac:dyDescent="0.25">
      <c r="A71">
        <v>70</v>
      </c>
      <c r="B71" t="s">
        <v>352</v>
      </c>
      <c r="C71" t="s">
        <v>353</v>
      </c>
      <c r="D71" t="s">
        <v>29</v>
      </c>
      <c r="E71" t="s">
        <v>30</v>
      </c>
      <c r="F71">
        <v>221</v>
      </c>
      <c r="G71" t="s">
        <v>42</v>
      </c>
      <c r="H71">
        <v>1</v>
      </c>
      <c r="I71">
        <v>0</v>
      </c>
      <c r="J71">
        <v>0</v>
      </c>
      <c r="K71">
        <v>1</v>
      </c>
      <c r="L71">
        <v>0</v>
      </c>
      <c r="M71">
        <v>0</v>
      </c>
      <c r="O71" s="1" cm="1">
        <f t="array" ref="O71">_xll.FDS(B71,"FF_TAX_RATE(ANN_R,1/1/2010,12/31/2010)")</f>
        <v>35.648045926252998</v>
      </c>
      <c r="P71" s="1" cm="1">
        <f t="array" ref="P71">_xll.FDS(B71,"FF_TAX_RATE(ANN_R,1/1/2011,12/31/2011)")</f>
        <v>37.156710628394102</v>
      </c>
      <c r="Q71" s="1" cm="1">
        <f t="array" ref="Q71">_xll.FDS(B71,"FF_TAX_RATE(ANN_R,1/1/2012,12/31/2012)")</f>
        <v>51.209490624181797</v>
      </c>
      <c r="R71" s="1" cm="1">
        <f t="array" ref="R71">_xll.FDS(B71,"FF_TAX_RATE(ANN_R,1/1/2013,12/31/2013)")</f>
        <v>9.9799177584393206</v>
      </c>
      <c r="S71" s="1" cm="1">
        <f t="array" ref="S71">_xll.FDS(B71,"FF_TAX_RATE(ANN_R,1/1/2014,12/31/2014)")</f>
        <v>35.498138242576601</v>
      </c>
      <c r="T71" s="1" cm="1">
        <f t="array" ref="T71">_xll.FDS(B71,"FF_TAX_RATE(ANN_R,1/1/2015,12/31/2015)")</f>
        <v>39.933797582987197</v>
      </c>
      <c r="U71" s="1" cm="1">
        <f t="array" ref="U71">_xll.FDS(B71,"FF_TAX_RATE(ANN_R,1/1/2016,12/31/2016)")</f>
        <v>34.178367134685402</v>
      </c>
      <c r="V71" s="1" cm="1">
        <f t="array" ref="V71">_xll.FDS(B71,"FF_TAX_RATE(ANN_R,1/1/2017,12/31/2017)")</f>
        <v>26.694355043335399</v>
      </c>
      <c r="W71" s="1" cm="1">
        <f t="array" ref="W71">_xll.FDS(B71,"FF_TAX_RATE(ANN_R,1/1/2018,12/31/2018)")</f>
        <v>14.4696614461221</v>
      </c>
      <c r="X71" s="1" cm="1">
        <f t="array" ref="X71">_xll.FDS(B71,"FF_TAX_RATE(ANN_R,1/1/2019,12/31/2019)")</f>
        <v>22.804233319378</v>
      </c>
      <c r="Y71" s="1" cm="1">
        <f t="array" ref="Y71">_xll.FDS(B71,"FF_TAX_RATE(ANN_R,1/1/2020,12/31/2020)")</f>
        <v>20.126613191065701</v>
      </c>
      <c r="Z71" cm="1">
        <f t="array" ref="Z71">_xll.FDS($B71,"FF_PTX_INC(ANN_R,1/1/2016,12/31/2016)")</f>
        <v>76920</v>
      </c>
      <c r="AA71" cm="1">
        <f t="array" ref="AA71">_xll.FDS($B71,"FF_PTX_INC(ANN_R,1/1/2017,12/31/2017)")</f>
        <v>74881</v>
      </c>
      <c r="AB71" cm="1">
        <f t="array" ref="AB71">_xll.FDS($B71,"FF_PTX_INC(ANN_R,1/1/2018,12/31/2018)")</f>
        <v>106630</v>
      </c>
      <c r="AC71" cm="1">
        <f t="array" ref="AC71">_xll.FDS($B71,"FF_PTX_INC(ANN_R,1/1/2019,12/31/2019)")</f>
        <v>102709</v>
      </c>
      <c r="AD71" cm="1">
        <f t="array" ref="AD71">_xll.FDS($B71,"FF_PTX_INC(ANN_R,1/1/2020,12/31/2020)")</f>
        <v>106466</v>
      </c>
      <c r="AE71" cm="1">
        <f t="array" ref="AE71">_xll.FDS($B71,"FF_MKT_VAL(ANN_R,1/1/2016,12/31/2016)")</f>
        <v>1464583.1672100001</v>
      </c>
      <c r="AF71" cm="1">
        <f t="array" ref="AF71">_xll.FDS($B71,"FF_MKT_VAL(ANN_R,1/1/2017,12/31/2017)")</f>
        <v>1360398.835</v>
      </c>
      <c r="AG71" cm="1">
        <f t="array" ref="AG71">_xll.FDS($B71,"FF_MKT_VAL(ANN_R,1/1/2018,12/31/2018)")</f>
        <v>1977151.1705400001</v>
      </c>
      <c r="AH71" cm="1">
        <f t="array" ref="AH71">_xll.FDS($B71,"FF_MKT_VAL(ANN_R,1/1/2019,12/31/2019)")</f>
        <v>2511011.1800799998</v>
      </c>
      <c r="AI71" cm="1">
        <f t="array" ref="AI71">_xll.FDS($B71,"FF_MKT_VAL(ANN_R,1/1/2020,12/31/2020)")</f>
        <v>2798496.89292</v>
      </c>
      <c r="AJ71" cm="1">
        <f t="array" ref="AJ71">_xll.FDS($B71,"FF_SHLDRS_EQ(ANN_R,1/1/2016,12/31/2016)")</f>
        <v>511435</v>
      </c>
      <c r="AK71" cm="1">
        <f t="array" ref="AK71">_xll.FDS($B71,"FF_SHLDRS_EQ(ANN_R,1/1/2017,12/31/2017)")</f>
        <v>491421</v>
      </c>
      <c r="AL71" cm="1">
        <f t="array" ref="AL71">_xll.FDS($B71,"FF_SHLDRS_EQ(ANN_R,1/1/2018,12/31/2018)")</f>
        <v>550307</v>
      </c>
      <c r="AM71" cm="1">
        <f t="array" ref="AM71">_xll.FDS($B71,"FF_SHLDRS_EQ(ANN_R,1/1/2019,12/31/2019)")</f>
        <v>698034</v>
      </c>
      <c r="AN71" cm="1">
        <f t="array" ref="AN71">_xll.FDS($B71,"FF_SHLDRS_EQ(ANN_R,1/1/2020,12/31/2020)")</f>
        <v>754813</v>
      </c>
      <c r="AO71" cm="1">
        <f t="array" ref="AO71">_xll.FDS($B71,"FF_ASSETS(ANN_R,1/1/2016,12/31/2016)")</f>
        <v>901685</v>
      </c>
      <c r="AP71" cm="1">
        <f t="array" ref="AP71">_xll.FDS($B71,"FF_ASSETS(ANN_R,1/1/2017,12/31/2017)")</f>
        <v>1022262</v>
      </c>
      <c r="AQ71" cm="1">
        <f t="array" ref="AQ71">_xll.FDS($B71,"FF_ASSETS(ANN_R,1/1/2018,12/31/2018)")</f>
        <v>1081045</v>
      </c>
      <c r="AR71" cm="1">
        <f t="array" ref="AR71">_xll.FDS($B71,"FF_ASSETS(ANN_R,1/1/2019,12/31/2019)")</f>
        <v>1120790</v>
      </c>
      <c r="AS71" cm="1">
        <f t="array" ref="AS71">_xll.FDS($B71,"FF_ASSETS(ANN_R,1/1/2020,12/31/2020)")</f>
        <v>1241355</v>
      </c>
      <c r="AT71" s="1" cm="1">
        <f t="array" ref="AT71">_xll.FDS($B71,"FF_TAX_CF(ANN_R,1/1/2016,12/31/2016,FY,,USD)")</f>
        <v>303.54512405395502</v>
      </c>
      <c r="AU71" s="1" cm="1">
        <f t="array" ref="AU71">_xll.FDS($B71,"FF_TAX_CF(ANN_R,1/1/2017,12/31/2017,FY,,USD)")</f>
        <v>235.65046567842401</v>
      </c>
      <c r="AV71" s="1" cm="1">
        <f t="array" ref="AV71">_xll.FDS($B71,"FF_TAX_CF(ANN_R,1/1/2018,12/31/2018,FY,,USD)")</f>
        <v>217.60780845582499</v>
      </c>
      <c r="AW71" s="1" cm="1">
        <f t="array" ref="AW71">_xll.FDS($B71,"FF_TAX_CF(ANN_R,1/1/2019,12/31/2019,FY,,USD)")</f>
        <v>272.77236055768998</v>
      </c>
      <c r="AX71" s="1" cm="1">
        <f t="array" ref="AX71">_xll.FDS($B71,"FF_TAX_CF(ANN_R,1/1/2020,12/31/2020,FY,,USD)")</f>
        <v>227.85765539109701</v>
      </c>
      <c r="AY71" t="s">
        <v>354</v>
      </c>
      <c r="AZ71" t="s">
        <v>355</v>
      </c>
      <c r="BA71" t="s">
        <v>356</v>
      </c>
      <c r="BB71" t="s">
        <v>357</v>
      </c>
      <c r="BC71" t="s">
        <v>184</v>
      </c>
      <c r="BD71" t="s">
        <v>38</v>
      </c>
      <c r="BE71" t="s">
        <v>39</v>
      </c>
      <c r="BF71">
        <v>1</v>
      </c>
      <c r="BG71">
        <v>181031265031007</v>
      </c>
      <c r="BH71">
        <v>1</v>
      </c>
      <c r="BI71">
        <v>69</v>
      </c>
    </row>
    <row r="72" spans="1:61" x14ac:dyDescent="0.25">
      <c r="A72">
        <v>71</v>
      </c>
      <c r="B72" t="s">
        <v>358</v>
      </c>
      <c r="C72" t="s">
        <v>359</v>
      </c>
      <c r="D72" t="s">
        <v>67</v>
      </c>
      <c r="E72" t="s">
        <v>30</v>
      </c>
      <c r="F72">
        <v>139</v>
      </c>
      <c r="G72" t="s">
        <v>68</v>
      </c>
      <c r="H72">
        <v>0</v>
      </c>
      <c r="I72">
        <v>0</v>
      </c>
      <c r="J72">
        <v>0</v>
      </c>
      <c r="K72">
        <v>1</v>
      </c>
      <c r="L72">
        <v>1</v>
      </c>
      <c r="M72">
        <v>0</v>
      </c>
      <c r="O72" s="1" cm="1">
        <f t="array" ref="O72">_xll.FDS(B72,"FF_TAX_RATE(ANN_R,1/1/2010,12/31/2010)")</f>
        <v>20.345740999094701</v>
      </c>
      <c r="P72" s="1" cm="1">
        <f t="array" ref="P72">_xll.FDS(B72,"FF_TAX_RATE(ANN_R,1/1/2011,12/31/2011)")</f>
        <v>23.010368445808901</v>
      </c>
      <c r="Q72" s="1" cm="1">
        <f t="array" ref="Q72">_xll.FDS(B72,"FF_TAX_RATE(ANN_R,1/1/2012,12/31/2012)")</f>
        <v>11.8840306000768</v>
      </c>
      <c r="R72" s="1" cm="1">
        <f t="array" ref="R72">_xll.FDS(B72,"FF_TAX_RATE(ANN_R,1/1/2013,12/31/2013)")</f>
        <v>32.328424140968103</v>
      </c>
      <c r="S72" s="1" cm="1">
        <f t="array" ref="S72">_xll.FDS(B72,"FF_TAX_RATE(ANN_R,1/1/2014,12/31/2014)")</f>
        <v>8.9210127977233498</v>
      </c>
      <c r="T72" s="1" cm="1">
        <f t="array" ref="T72">_xll.FDS(B72,"FF_TAX_RATE(ANN_R,1/1/2015,12/31/2015)")</f>
        <v>31.414723508398001</v>
      </c>
      <c r="U72" s="1" cm="1">
        <f t="array" ref="U72">_xll.FDS(B72,"FF_TAX_RATE(ANN_R,1/1/2016,12/31/2016)")</f>
        <v>19.538130779868201</v>
      </c>
      <c r="V72" s="1" cm="1">
        <f t="array" ref="V72">_xll.FDS(B72,"FF_TAX_RATE(ANN_R,1/1/2017,12/31/2017)")</f>
        <v>28.215252024763899</v>
      </c>
      <c r="W72" s="1" cm="1">
        <f t="array" ref="W72">_xll.FDS(B72,"FF_TAX_RATE(ANN_R,1/1/2018,12/31/2018)")</f>
        <v>25.084801589432502</v>
      </c>
      <c r="X72" s="1" cm="1">
        <f t="array" ref="X72">_xll.FDS(B72,"FF_TAX_RATE(ANN_R,1/1/2019,12/31/2019)")</f>
        <v>23.430586513638801</v>
      </c>
      <c r="Y72" s="1" cm="1">
        <f t="array" ref="Y72">_xll.FDS(B72,"FF_TAX_RATE(ANN_R,1/1/2020,12/31/2020)")</f>
        <v>14.9179785174156</v>
      </c>
      <c r="Z72" cm="1">
        <f t="array" ref="Z72">_xll.FDS($B72,"FF_PTX_INC(ANN_R,1/1/2016,12/31/2016)")</f>
        <v>26276.659</v>
      </c>
      <c r="AA72" cm="1">
        <f t="array" ref="AA72">_xll.FDS($B72,"FF_PTX_INC(ANN_R,1/1/2017,12/31/2017)")</f>
        <v>31193.759999999998</v>
      </c>
      <c r="AB72" cm="1">
        <f t="array" ref="AB72">_xll.FDS($B72,"FF_PTX_INC(ANN_R,1/1/2018,12/31/2018)")</f>
        <v>35345.446000000004</v>
      </c>
      <c r="AC72" cm="1">
        <f t="array" ref="AC72">_xll.FDS($B72,"FF_PTX_INC(ANN_R,1/1/2019,12/31/2019)")</f>
        <v>14850.277</v>
      </c>
      <c r="AD72" cm="1">
        <f t="array" ref="AD72">_xll.FDS($B72,"FF_PTX_INC(ANN_R,1/1/2020,12/31/2020)")</f>
        <v>23794.437000000002</v>
      </c>
      <c r="AE72" cm="1">
        <f t="array" ref="AE72">_xll.FDS($B72,"FF_MKT_VAL(ANN_R,1/1/2016,12/31/2016)")</f>
        <v>564674.52639999997</v>
      </c>
      <c r="AF72" cm="1">
        <f t="array" ref="AF72">_xll.FDS($B72,"FF_MKT_VAL(ANN_R,1/1/2017,12/31/2017)")</f>
        <v>617811.03379999998</v>
      </c>
      <c r="AG72" cm="1">
        <f t="array" ref="AG72">_xll.FDS($B72,"FF_MKT_VAL(ANN_R,1/1/2018,12/31/2018)")</f>
        <v>598777.06099999999</v>
      </c>
      <c r="AH72" cm="1">
        <f t="array" ref="AH72">_xll.FDS($B72,"FF_MKT_VAL(ANN_R,1/1/2019,12/31/2019)")</f>
        <v>577363.84160000004</v>
      </c>
      <c r="AI72" cm="1">
        <f t="array" ref="AI72">_xll.FDS($B72,"FF_MKT_VAL(ANN_R,1/1/2020,12/31/2020)")</f>
        <v>570226.10179999995</v>
      </c>
      <c r="AJ72" cm="1">
        <f t="array" ref="AJ72">_xll.FDS($B72,"FF_SHLDRS_EQ(ANN_R,1/1/2016,12/31/2016)")</f>
        <v>329455.978</v>
      </c>
      <c r="AK72" cm="1">
        <f t="array" ref="AK72">_xll.FDS($B72,"FF_SHLDRS_EQ(ANN_R,1/1/2017,12/31/2017)")</f>
        <v>346622.72399999999</v>
      </c>
      <c r="AL72" cm="1">
        <f t="array" ref="AL72">_xll.FDS($B72,"FF_SHLDRS_EQ(ANN_R,1/1/2018,12/31/2018)")</f>
        <v>375672.19699999999</v>
      </c>
      <c r="AM72" cm="1">
        <f t="array" ref="AM72">_xll.FDS($B72,"FF_SHLDRS_EQ(ANN_R,1/1/2019,12/31/2019)")</f>
        <v>344571.88400000002</v>
      </c>
      <c r="AN72" cm="1">
        <f t="array" ref="AN72">_xll.FDS($B72,"FF_SHLDRS_EQ(ANN_R,1/1/2020,12/31/2020)")</f>
        <v>344616.86700000003</v>
      </c>
      <c r="AO72" cm="1">
        <f t="array" ref="AO72">_xll.FDS($B72,"FF_ASSETS(ANN_R,1/1/2016,12/31/2016)")</f>
        <v>537184.804</v>
      </c>
      <c r="AP72" cm="1">
        <f t="array" ref="AP72">_xll.FDS($B72,"FF_ASSETS(ANN_R,1/1/2017,12/31/2017)")</f>
        <v>544071.38899999997</v>
      </c>
      <c r="AQ72" cm="1">
        <f t="array" ref="AQ72">_xll.FDS($B72,"FF_ASSETS(ANN_R,1/1/2018,12/31/2018)")</f>
        <v>570249.34400000004</v>
      </c>
      <c r="AR72" cm="1">
        <f t="array" ref="AR72">_xll.FDS($B72,"FF_ASSETS(ANN_R,1/1/2019,12/31/2019)")</f>
        <v>554678.679</v>
      </c>
      <c r="AS72" cm="1">
        <f t="array" ref="AS72">_xll.FDS($B72,"FF_ASSETS(ANN_R,1/1/2020,12/31/2020)")</f>
        <v>584712.34699999995</v>
      </c>
      <c r="AT72" s="1" cm="1">
        <f t="array" ref="AT72">_xll.FDS($B72,"FF_TAX_CF(ANN_R,1/1/2016,12/31/2016,FY,,USD)")</f>
        <v>85.109567841030696</v>
      </c>
      <c r="AU72" s="1" cm="1">
        <f t="array" ref="AU72">_xll.FDS($B72,"FF_TAX_CF(ANN_R,1/1/2017,12/31/2017,FY,,USD)")</f>
        <v>189.58291001160401</v>
      </c>
      <c r="AV72" s="1" cm="1">
        <f t="array" ref="AV72">_xll.FDS($B72,"FF_TAX_CF(ANN_R,1/1/2018,12/31/2018,FY,,USD)")</f>
        <v>236.94585069883601</v>
      </c>
      <c r="AW72" s="1" cm="1">
        <f t="array" ref="AW72">_xll.FDS($B72,"FF_TAX_CF(ANN_R,1/1/2019,12/31/2019,FY,,USD)")</f>
        <v>151.84980960838499</v>
      </c>
      <c r="AX72" s="1" cm="1">
        <f t="array" ref="AX72">_xll.FDS($B72,"FF_TAX_CF(ANN_R,1/1/2020,12/31/2020,FY,,USD)")</f>
        <v>53.654842794586003</v>
      </c>
      <c r="AY72" t="s">
        <v>51</v>
      </c>
      <c r="AZ72" t="s">
        <v>51</v>
      </c>
      <c r="BA72" t="s">
        <v>51</v>
      </c>
      <c r="BB72" t="s">
        <v>51</v>
      </c>
      <c r="BC72" t="s">
        <v>122</v>
      </c>
      <c r="BD72" t="s">
        <v>38</v>
      </c>
      <c r="BE72" t="s">
        <v>39</v>
      </c>
      <c r="BF72">
        <v>1</v>
      </c>
      <c r="BG72">
        <v>194776895775043</v>
      </c>
      <c r="BH72">
        <v>1</v>
      </c>
      <c r="BI72">
        <v>70</v>
      </c>
    </row>
    <row r="73" spans="1:61" x14ac:dyDescent="0.25">
      <c r="A73">
        <v>72</v>
      </c>
      <c r="B73" t="s">
        <v>360</v>
      </c>
      <c r="C73" t="s">
        <v>361</v>
      </c>
      <c r="D73" t="s">
        <v>29</v>
      </c>
      <c r="E73" t="s">
        <v>30</v>
      </c>
      <c r="F73">
        <v>228</v>
      </c>
      <c r="G73" t="s">
        <v>325</v>
      </c>
      <c r="H73">
        <v>1</v>
      </c>
      <c r="I73">
        <v>0</v>
      </c>
      <c r="J73">
        <v>0</v>
      </c>
      <c r="K73">
        <v>1</v>
      </c>
      <c r="L73">
        <v>1</v>
      </c>
      <c r="M73">
        <v>0</v>
      </c>
      <c r="O73" s="1" cm="1">
        <f t="array" ref="O73">_xll.FDS(B73,"FF_TAX_RATE(ANN_R,1/1/2010,12/31/2010)")</f>
        <v>43.041703704048402</v>
      </c>
      <c r="P73" s="1" cm="1">
        <f t="array" ref="P73">_xll.FDS(B73,"FF_TAX_RATE(ANN_R,1/1/2011,12/31/2011)")</f>
        <v>47.383164891813102</v>
      </c>
      <c r="Q73" s="1" cm="1">
        <f t="array" ref="Q73">_xll.FDS(B73,"FF_TAX_RATE(ANN_R,1/1/2012,12/31/2012)")</f>
        <v>53.146443550421303</v>
      </c>
      <c r="R73" s="1" cm="1">
        <f t="array" ref="R73">_xll.FDS(B73,"FF_TAX_RATE(ANN_R,1/1/2013,12/31/2013)")</f>
        <v>41.9598064242699</v>
      </c>
      <c r="S73" s="1" cm="1">
        <f t="array" ref="S73">_xll.FDS(B73,"FF_TAX_RATE(ANN_R,1/1/2014,12/31/2014)")</f>
        <v>38.071663365177599</v>
      </c>
      <c r="T73" s="1" cm="1">
        <f t="array" ref="T73">_xll.FDS(B73,"FF_TAX_RATE(ANN_R,1/1/2015,12/31/2015)")</f>
        <v>42.417697431018098</v>
      </c>
      <c r="U73" s="1" cm="1">
        <f t="array" ref="U73">_xll.FDS(B73,"FF_TAX_RATE(ANN_R,1/1/2016,12/31/2016)")</f>
        <v>35.935145247622501</v>
      </c>
      <c r="V73" s="1" cm="1">
        <f t="array" ref="V73">_xll.FDS(B73,"FF_TAX_RATE(ANN_R,1/1/2017,12/31/2017)")</f>
        <v>30.878431527756501</v>
      </c>
      <c r="W73" s="1" cm="1">
        <f t="array" ref="W73">_xll.FDS(B73,"FF_TAX_RATE(ANN_R,1/1/2018,12/31/2018)")</f>
        <v>30.860021727064399</v>
      </c>
      <c r="X73" s="1" cm="1">
        <f t="array" ref="X73">_xll.FDS(B73,"FF_TAX_RATE(ANN_R,1/1/2019,12/31/2019)")</f>
        <v>30.631866529481901</v>
      </c>
      <c r="Y73" s="1" cm="1">
        <f t="array" ref="Y73">_xll.FDS(B73,"FF_TAX_RATE(ANN_R,1/1/2020,12/31/2020)")</f>
        <v>30.152652952064599</v>
      </c>
      <c r="Z73" cm="1">
        <f t="array" ref="Z73">_xll.FDS($B73,"FF_PTX_INC(ANN_R,1/1/2016,12/31/2016)")</f>
        <v>384860</v>
      </c>
      <c r="AA73" cm="1">
        <f t="array" ref="AA73">_xll.FDS($B73,"FF_PTX_INC(ANN_R,1/1/2017,12/31/2017)")</f>
        <v>404266</v>
      </c>
      <c r="AB73" cm="1">
        <f t="array" ref="AB73">_xll.FDS($B73,"FF_PTX_INC(ANN_R,1/1/2018,12/31/2018)")</f>
        <v>421594</v>
      </c>
      <c r="AC73" cm="1">
        <f t="array" ref="AC73">_xll.FDS($B73,"FF_PTX_INC(ANN_R,1/1/2019,12/31/2019)")</f>
        <v>428619</v>
      </c>
      <c r="AD73" cm="1">
        <f t="array" ref="AD73">_xll.FDS($B73,"FF_PTX_INC(ANN_R,1/1/2020,12/31/2020)")</f>
        <v>284174</v>
      </c>
      <c r="AE73" cm="1">
        <f t="array" ref="AE73">_xll.FDS($B73,"FF_MKT_VAL(ANN_R,1/1/2016,12/31/2016)")</f>
        <v>3805981.7141610002</v>
      </c>
      <c r="AF73" cm="1">
        <f t="array" ref="AF73">_xll.FDS($B73,"FF_MKT_VAL(ANN_R,1/1/2017,12/31/2017)")</f>
        <v>3768544.8556420002</v>
      </c>
      <c r="AG73" cm="1">
        <f t="array" ref="AG73">_xll.FDS($B73,"FF_MKT_VAL(ANN_R,1/1/2018,12/31/2018)")</f>
        <v>3796826.45927</v>
      </c>
      <c r="AH73" cm="1">
        <f t="array" ref="AH73">_xll.FDS($B73,"FF_MKT_VAL(ANN_R,1/1/2019,12/31/2019)")</f>
        <v>4070794.7274000002</v>
      </c>
      <c r="AI73" cm="1">
        <f t="array" ref="AI73">_xll.FDS($B73,"FF_MKT_VAL(ANN_R,1/1/2020,12/31/2020)")</f>
        <v>3084323.8222719999</v>
      </c>
      <c r="AJ73" cm="1">
        <f t="array" ref="AJ73">_xll.FDS($B73,"FF_SHLDRS_EQ(ANN_R,1/1/2016,12/31/2016)")</f>
        <v>2442129</v>
      </c>
      <c r="AK73" cm="1">
        <f t="array" ref="AK73">_xll.FDS($B73,"FF_SHLDRS_EQ(ANN_R,1/1/2017,12/31/2017)")</f>
        <v>2653420</v>
      </c>
      <c r="AL73" cm="1">
        <f t="array" ref="AL73">_xll.FDS($B73,"FF_SHLDRS_EQ(ANN_R,1/1/2018,12/31/2018)")</f>
        <v>2859330</v>
      </c>
      <c r="AM73" cm="1">
        <f t="array" ref="AM73">_xll.FDS($B73,"FF_SHLDRS_EQ(ANN_R,1/1/2019,12/31/2019)")</f>
        <v>3067174</v>
      </c>
      <c r="AN73" cm="1">
        <f t="array" ref="AN73">_xll.FDS($B73,"FF_SHLDRS_EQ(ANN_R,1/1/2020,12/31/2020)")</f>
        <v>3146196</v>
      </c>
      <c r="AO73" cm="1">
        <f t="array" ref="AO73">_xll.FDS($B73,"FF_ASSETS(ANN_R,1/1/2016,12/31/2016)")</f>
        <v>7789762</v>
      </c>
      <c r="AP73" cm="1">
        <f t="array" ref="AP73">_xll.FDS($B73,"FF_ASSETS(ANN_R,1/1/2017,12/31/2017)")</f>
        <v>7911114</v>
      </c>
      <c r="AQ73" cm="1">
        <f t="array" ref="AQ73">_xll.FDS($B73,"FF_ASSETS(ANN_R,1/1/2018,12/31/2018)")</f>
        <v>8204714</v>
      </c>
      <c r="AR73" cm="1">
        <f t="array" ref="AR73">_xll.FDS($B73,"FF_ASSETS(ANN_R,1/1/2019,12/31/2019)")</f>
        <v>8417229</v>
      </c>
      <c r="AS73" cm="1">
        <f t="array" ref="AS73">_xll.FDS($B73,"FF_ASSETS(ANN_R,1/1/2020,12/31/2020)")</f>
        <v>8587446</v>
      </c>
      <c r="AT73" s="1" cm="1">
        <f t="array" ref="AT73">_xll.FDS($B73,"FF_TAX_CF(ANN_R,1/1/2016,12/31/2016,FY,,USD)")</f>
        <v>832.48193359375</v>
      </c>
      <c r="AU73" s="1" cm="1">
        <f t="array" ref="AU73">_xll.FDS($B73,"FF_TAX_CF(ANN_R,1/1/2017,12/31/2017,FY,,USD)")</f>
        <v>1321.0204214789001</v>
      </c>
      <c r="AV73" s="1" cm="1">
        <f t="array" ref="AV73">_xll.FDS($B73,"FF_TAX_CF(ANN_R,1/1/2018,12/31/2018,FY,,USD)")</f>
        <v>929.80014416575398</v>
      </c>
      <c r="AW73" s="1" cm="1">
        <f t="array" ref="AW73">_xll.FDS($B73,"FF_TAX_CF(ANN_R,1/1/2019,12/31/2019,FY,,USD)")</f>
        <v>1045.24413557351</v>
      </c>
      <c r="AX73" s="1" cm="1">
        <f t="array" ref="AX73">_xll.FDS($B73,"FF_TAX_CF(ANN_R,1/1/2020,12/31/2020,FY,,USD)")</f>
        <v>1003.61667468399</v>
      </c>
      <c r="AY73" t="s">
        <v>362</v>
      </c>
      <c r="AZ73" t="s">
        <v>363</v>
      </c>
      <c r="BA73" t="s">
        <v>364</v>
      </c>
      <c r="BB73" t="s">
        <v>365</v>
      </c>
      <c r="BC73" t="s">
        <v>366</v>
      </c>
      <c r="BD73" t="s">
        <v>38</v>
      </c>
      <c r="BE73" t="s">
        <v>39</v>
      </c>
      <c r="BF73">
        <v>1</v>
      </c>
      <c r="BG73">
        <v>146173848380199</v>
      </c>
      <c r="BH73">
        <v>1</v>
      </c>
      <c r="BI73">
        <v>71</v>
      </c>
    </row>
    <row r="74" spans="1:61" x14ac:dyDescent="0.25">
      <c r="A74">
        <v>73</v>
      </c>
      <c r="B74" t="s">
        <v>367</v>
      </c>
      <c r="C74" t="s">
        <v>368</v>
      </c>
      <c r="D74" t="s">
        <v>29</v>
      </c>
      <c r="E74" t="s">
        <v>30</v>
      </c>
      <c r="F74">
        <v>153</v>
      </c>
      <c r="G74" t="s">
        <v>159</v>
      </c>
      <c r="H74">
        <v>1</v>
      </c>
      <c r="I74">
        <v>1</v>
      </c>
      <c r="J74">
        <v>0</v>
      </c>
      <c r="K74">
        <v>1</v>
      </c>
      <c r="L74">
        <v>1</v>
      </c>
      <c r="M74">
        <v>0</v>
      </c>
      <c r="O74" s="1" cm="1">
        <f t="array" ref="O74">_xll.FDS(B74,"FF_TAX_RATE(ANN_R,1/1/2010,12/31/2010)")</f>
        <v>41.196877710320898</v>
      </c>
      <c r="P74" s="1" cm="1">
        <f t="array" ref="P74">_xll.FDS(B74,"FF_TAX_RATE(ANN_R,1/1/2011,12/31/2011)")</f>
        <v>25.074502622159301</v>
      </c>
      <c r="Q74" s="1" cm="1">
        <f t="array" ref="Q74">_xll.FDS(B74,"FF_TAX_RATE(ANN_R,1/1/2012,12/31/2012)")</f>
        <v>93.801551653736198</v>
      </c>
      <c r="R74" s="1" cm="1">
        <f t="array" ref="R74">_xll.FDS(B74,"FF_TAX_RATE(ANN_R,1/1/2013,12/31/2013)")</f>
        <v>75.97836461979</v>
      </c>
      <c r="S74" s="1" cm="1">
        <f t="array" ref="S74">_xll.FDS(B74,"FF_TAX_RATE(ANN_R,1/1/2014,12/31/2014)")</f>
        <v>45.097053203258604</v>
      </c>
      <c r="T74" s="1" cm="1">
        <f t="array" ref="T74">_xll.FDS(B74,"FF_TAX_RATE(ANN_R,1/1/2015,12/31/2015)")</f>
        <v>29.171866822335801</v>
      </c>
      <c r="U74" s="1" cm="1">
        <f t="array" ref="U74">_xll.FDS(B74,"FF_TAX_RATE(ANN_R,1/1/2016,12/31/2016)")</f>
        <v>27.456744955846599</v>
      </c>
      <c r="V74" s="1" cm="1">
        <f t="array" ref="V74">_xll.FDS(B74,"FF_TAX_RATE(ANN_R,1/1/2017,12/31/2017)")</f>
        <v>31.2478450006376</v>
      </c>
      <c r="W74" s="1" cm="1">
        <f t="array" ref="W74">_xll.FDS(B74,"FF_TAX_RATE(ANN_R,1/1/2018,12/31/2018)")</f>
        <v>28.7648506307691</v>
      </c>
      <c r="X74" s="1" cm="1">
        <f t="array" ref="X74">_xll.FDS(B74,"FF_TAX_RATE(ANN_R,1/1/2019,12/31/2019)")</f>
        <v>28.561538328400601</v>
      </c>
      <c r="Y74" s="1" cm="1">
        <f t="array" ref="Y74">_xll.FDS(B74,"FF_TAX_RATE(ANN_R,1/1/2020,12/31/2020)")</f>
        <v>40.384454920939497</v>
      </c>
      <c r="Z74" cm="1">
        <f t="array" ref="Z74">_xll.FDS($B74,"FF_PTX_INC(ANN_R,1/1/2016,12/31/2016)")</f>
        <v>91839</v>
      </c>
      <c r="AA74" cm="1">
        <f t="array" ref="AA74">_xll.FDS($B74,"FF_PTX_INC(ANN_R,1/1/2017,12/31/2017)")</f>
        <v>211717</v>
      </c>
      <c r="AB74" cm="1">
        <f t="array" ref="AB74">_xll.FDS($B74,"FF_PTX_INC(ANN_R,1/1/2018,12/31/2018)")</f>
        <v>89811</v>
      </c>
      <c r="AC74" cm="1">
        <f t="array" ref="AC74">_xll.FDS($B74,"FF_PTX_INC(ANN_R,1/1/2019,12/31/2019)")</f>
        <v>115554</v>
      </c>
      <c r="AD74" cm="1">
        <f t="array" ref="AD74">_xll.FDS($B74,"FF_PTX_INC(ANN_R,1/1/2020,12/31/2020)")</f>
        <v>95876</v>
      </c>
      <c r="AE74" cm="1">
        <f t="array" ref="AE74">_xll.FDS($B74,"FF_MKT_VAL(ANN_R,1/1/2016,12/31/2016)")</f>
        <v>788267.524438589</v>
      </c>
      <c r="AF74" cm="1">
        <f t="array" ref="AF74">_xll.FDS($B74,"FF_MKT_VAL(ANN_R,1/1/2017,12/31/2017)")</f>
        <v>889708.69575001195</v>
      </c>
      <c r="AG74" cm="1">
        <f t="array" ref="AG74">_xll.FDS($B74,"FF_MKT_VAL(ANN_R,1/1/2018,12/31/2018)")</f>
        <v>1210690.30761</v>
      </c>
      <c r="AH74" cm="1">
        <f t="array" ref="AH74">_xll.FDS($B74,"FF_MKT_VAL(ANN_R,1/1/2019,12/31/2019)")</f>
        <v>1094924.0520599999</v>
      </c>
      <c r="AI74" cm="1">
        <f t="array" ref="AI74">_xll.FDS($B74,"FF_MKT_VAL(ANN_R,1/1/2020,12/31/2020)")</f>
        <v>1058554.33454</v>
      </c>
      <c r="AJ74" cm="1">
        <f t="array" ref="AJ74">_xll.FDS($B74,"FF_SHLDRS_EQ(ANN_R,1/1/2016,12/31/2016)")</f>
        <v>675361</v>
      </c>
      <c r="AK74" cm="1">
        <f t="array" ref="AK74">_xll.FDS($B74,"FF_SHLDRS_EQ(ANN_R,1/1/2017,12/31/2017)")</f>
        <v>793614</v>
      </c>
      <c r="AL74" cm="1">
        <f t="array" ref="AL74">_xll.FDS($B74,"FF_SHLDRS_EQ(ANN_R,1/1/2018,12/31/2018)")</f>
        <v>824634</v>
      </c>
      <c r="AM74" cm="1">
        <f t="array" ref="AM74">_xll.FDS($B74,"FF_SHLDRS_EQ(ANN_R,1/1/2019,12/31/2019)")</f>
        <v>877290</v>
      </c>
      <c r="AN74" cm="1">
        <f t="array" ref="AN74">_xll.FDS($B74,"FF_SHLDRS_EQ(ANN_R,1/1/2020,12/31/2020)")</f>
        <v>843957</v>
      </c>
      <c r="AO74" cm="1">
        <f t="array" ref="AO74">_xll.FDS($B74,"FF_ASSETS(ANN_R,1/1/2016,12/31/2016)")</f>
        <v>1450585</v>
      </c>
      <c r="AP74" cm="1">
        <f t="array" ref="AP74">_xll.FDS($B74,"FF_ASSETS(ANN_R,1/1/2017,12/31/2017)")</f>
        <v>1664333</v>
      </c>
      <c r="AQ74" cm="1">
        <f t="array" ref="AQ74">_xll.FDS($B74,"FF_ASSETS(ANN_R,1/1/2018,12/31/2018)")</f>
        <v>1905209</v>
      </c>
      <c r="AR74" cm="1">
        <f t="array" ref="AR74">_xll.FDS($B74,"FF_ASSETS(ANN_R,1/1/2019,12/31/2019)")</f>
        <v>1992480</v>
      </c>
      <c r="AS74" cm="1">
        <f t="array" ref="AS74">_xll.FDS($B74,"FF_ASSETS(ANN_R,1/1/2020,12/31/2020)")</f>
        <v>1943379</v>
      </c>
      <c r="AT74" s="1" cm="1">
        <f t="array" ref="AT74">_xll.FDS($B74,"FF_TAX_CF(ANN_R,1/1/2016,12/31/2016,FY,,USD)")</f>
        <v>176.78416061401401</v>
      </c>
      <c r="AU74" s="1" cm="1">
        <f t="array" ref="AU74">_xll.FDS($B74,"FF_TAX_CF(ANN_R,1/1/2017,12/31/2017,FY,,USD)")</f>
        <v>207.10608173720499</v>
      </c>
      <c r="AV74" s="1" cm="1">
        <f t="array" ref="AV74">_xll.FDS($B74,"FF_TAX_CF(ANN_R,1/1/2018,12/31/2018,FY,,USD)")</f>
        <v>283.00383614003698</v>
      </c>
      <c r="AW74" s="1" cm="1">
        <f t="array" ref="AW74">_xll.FDS($B74,"FF_TAX_CF(ANN_R,1/1/2019,12/31/2019,FY,,USD)")</f>
        <v>306.164408266544</v>
      </c>
      <c r="AX74" s="1" cm="1">
        <f t="array" ref="AX74">_xll.FDS($B74,"FF_TAX_CF(ANN_R,1/1/2020,12/31/2020,FY,,USD)")</f>
        <v>387.34145875275101</v>
      </c>
      <c r="AY74" t="s">
        <v>369</v>
      </c>
      <c r="AZ74" t="s">
        <v>370</v>
      </c>
      <c r="BA74" t="s">
        <v>371</v>
      </c>
      <c r="BB74" t="s">
        <v>372</v>
      </c>
      <c r="BC74" t="s">
        <v>37</v>
      </c>
      <c r="BD74" t="s">
        <v>38</v>
      </c>
      <c r="BE74" t="s">
        <v>39</v>
      </c>
      <c r="BF74">
        <v>1</v>
      </c>
      <c r="BG74">
        <v>264104051203253</v>
      </c>
      <c r="BH74">
        <v>1</v>
      </c>
      <c r="BI74">
        <v>72</v>
      </c>
    </row>
    <row r="75" spans="1:61" x14ac:dyDescent="0.25">
      <c r="A75">
        <v>74</v>
      </c>
      <c r="B75" t="s">
        <v>373</v>
      </c>
      <c r="C75" t="s">
        <v>374</v>
      </c>
      <c r="D75" t="s">
        <v>67</v>
      </c>
      <c r="E75" t="s">
        <v>30</v>
      </c>
      <c r="F75">
        <v>445</v>
      </c>
      <c r="G75" t="s">
        <v>159</v>
      </c>
      <c r="H75">
        <v>1</v>
      </c>
      <c r="I75">
        <v>1</v>
      </c>
      <c r="J75">
        <v>0</v>
      </c>
      <c r="K75">
        <v>1</v>
      </c>
      <c r="L75">
        <v>1</v>
      </c>
      <c r="M75">
        <v>0</v>
      </c>
      <c r="N75" t="s">
        <v>1408</v>
      </c>
      <c r="O75" s="1" cm="1">
        <f t="array" ref="O75">_xll.FDS(B75,"FF_TAX_RATE(ANN_R,1/1/2010,12/31/2010)")</f>
        <v>18.140902739488102</v>
      </c>
      <c r="P75" s="1" cm="1">
        <f t="array" ref="P75">_xll.FDS(B75,"FF_TAX_RATE(ANN_R,1/1/2011,12/31/2011)")</f>
        <v>20.729196246707001</v>
      </c>
      <c r="Q75" s="1" cm="1">
        <f t="array" ref="Q75">_xll.FDS(B75,"FF_TAX_RATE(ANN_R,1/1/2012,12/31/2012)")</f>
        <v>22.921816206191298</v>
      </c>
      <c r="R75" s="1" cm="1">
        <f t="array" ref="R75">_xll.FDS(B75,"FF_TAX_RATE(ANN_R,1/1/2013,12/31/2013)")</f>
        <v>22.022170003957601</v>
      </c>
      <c r="S75" s="1" cm="1">
        <f t="array" ref="S75">_xll.FDS(B75,"FF_TAX_RATE(ANN_R,1/1/2014,12/31/2014)")</f>
        <v>24.330058814472899</v>
      </c>
      <c r="T75" s="1" cm="1">
        <f t="array" ref="T75">_xll.FDS(B75,"FF_TAX_RATE(ANN_R,1/1/2015,12/31/2015)")</f>
        <v>25.156805126635401</v>
      </c>
      <c r="U75" s="1" cm="1">
        <f t="array" ref="U75">_xll.FDS(B75,"FF_TAX_RATE(ANN_R,1/1/2016,12/31/2016)")</f>
        <v>23.6363836700741</v>
      </c>
      <c r="V75" s="1" cm="1">
        <f t="array" ref="V75">_xll.FDS(B75,"FF_TAX_RATE(ANN_R,1/1/2017,12/31/2017)")</f>
        <v>27.606204310262701</v>
      </c>
      <c r="W75" s="1" cm="1">
        <f t="array" ref="W75">_xll.FDS(B75,"FF_TAX_RATE(ANN_R,1/1/2018,12/31/2018)")</f>
        <v>26.240805163343701</v>
      </c>
      <c r="X75" s="1" cm="1">
        <f t="array" ref="X75">_xll.FDS(B75,"FF_TAX_RATE(ANN_R,1/1/2019,12/31/2019)")</f>
        <v>21.9717161823155</v>
      </c>
      <c r="Y75" s="1" cm="1">
        <f t="array" ref="Y75">_xll.FDS(B75,"FF_TAX_RATE(ANN_R,1/1/2020,12/31/2020)")</f>
        <v>22.6279509543212</v>
      </c>
      <c r="Z75" cm="1">
        <f t="array" ref="Z75">_xll.FDS($B75,"FF_PTX_INC(ANN_R,1/1/2016,12/31/2016)")</f>
        <v>197122.291</v>
      </c>
      <c r="AA75" cm="1">
        <f t="array" ref="AA75">_xll.FDS($B75,"FF_PTX_INC(ANN_R,1/1/2017,12/31/2017)")</f>
        <v>172055.87</v>
      </c>
      <c r="AB75" cm="1">
        <f t="array" ref="AB75">_xll.FDS($B75,"FF_PTX_INC(ANN_R,1/1/2018,12/31/2018)")</f>
        <v>154019.72899999999</v>
      </c>
      <c r="AC75" cm="1">
        <f t="array" ref="AC75">_xll.FDS($B75,"FF_PTX_INC(ANN_R,1/1/2019,12/31/2019)")</f>
        <v>144243.894</v>
      </c>
      <c r="AD75" cm="1">
        <f t="array" ref="AD75">_xll.FDS($B75,"FF_PTX_INC(ANN_R,1/1/2020,12/31/2020)")</f>
        <v>137646.785</v>
      </c>
      <c r="AE75" cm="1">
        <f t="array" ref="AE75">_xll.FDS($B75,"FF_MKT_VAL(ANN_R,1/1/2016,12/31/2016)")</f>
        <v>1458923.6455983999</v>
      </c>
      <c r="AF75" cm="1">
        <f t="array" ref="AF75">_xll.FDS($B75,"FF_MKT_VAL(ANN_R,1/1/2017,12/31/2017)")</f>
        <v>1649519.3712704</v>
      </c>
      <c r="AG75" cm="1">
        <f t="array" ref="AG75">_xll.FDS($B75,"FF_MKT_VAL(ANN_R,1/1/2018,12/31/2018)")</f>
        <v>981394.76087760006</v>
      </c>
      <c r="AH75" cm="1">
        <f t="array" ref="AH75">_xll.FDS($B75,"FF_MKT_VAL(ANN_R,1/1/2019,12/31/2019)")</f>
        <v>1258624.9193176001</v>
      </c>
      <c r="AI75" cm="1">
        <f t="array" ref="AI75">_xll.FDS($B75,"FF_MKT_VAL(ANN_R,1/1/2020,12/31/2020)")</f>
        <v>1275258.7288240001</v>
      </c>
      <c r="AJ75" cm="1">
        <f t="array" ref="AJ75">_xll.FDS($B75,"FF_SHLDRS_EQ(ANN_R,1/1/2016,12/31/2016)")</f>
        <v>1078749.3940000001</v>
      </c>
      <c r="AK75" cm="1">
        <f t="array" ref="AK75">_xll.FDS($B75,"FF_SHLDRS_EQ(ANN_R,1/1/2017,12/31/2017)")</f>
        <v>1083121.5619999999</v>
      </c>
      <c r="AL75" cm="1">
        <f t="array" ref="AL75">_xll.FDS($B75,"FF_SHLDRS_EQ(ANN_R,1/1/2018,12/31/2018)")</f>
        <v>1211878.469</v>
      </c>
      <c r="AM75" cm="1">
        <f t="array" ref="AM75">_xll.FDS($B75,"FF_SHLDRS_EQ(ANN_R,1/1/2019,12/31/2019)")</f>
        <v>1239984.3459999999</v>
      </c>
      <c r="AN75" cm="1">
        <f t="array" ref="AN75">_xll.FDS($B75,"FF_SHLDRS_EQ(ANN_R,1/1/2020,12/31/2020)")</f>
        <v>1297277.3759999999</v>
      </c>
      <c r="AO75" cm="1">
        <f t="array" ref="AO75">_xll.FDS($B75,"FF_ASSETS(ANN_R,1/1/2016,12/31/2016)")</f>
        <v>2592042.94</v>
      </c>
      <c r="AP75" cm="1">
        <f t="array" ref="AP75">_xll.FDS($B75,"FF_ASSETS(ANN_R,1/1/2017,12/31/2017)")</f>
        <v>3407216.6129999999</v>
      </c>
      <c r="AQ75" cm="1">
        <f t="array" ref="AQ75">_xll.FDS($B75,"FF_ASSETS(ANN_R,1/1/2018,12/31/2018)")</f>
        <v>3381355.4270000001</v>
      </c>
      <c r="AR75" cm="1">
        <f t="array" ref="AR75">_xll.FDS($B75,"FF_ASSETS(ANN_R,1/1/2019,12/31/2019)")</f>
        <v>3320941.6979999999</v>
      </c>
      <c r="AS75" cm="1">
        <f t="array" ref="AS75">_xll.FDS($B75,"FF_ASSETS(ANN_R,1/1/2020,12/31/2020)")</f>
        <v>3674275.59</v>
      </c>
      <c r="AT75" s="1" cm="1">
        <f t="array" ref="AT75">_xll.FDS($B75,"FF_TAX_CF(ANN_R,1/1/2016,12/31/2016,FY,,USD)")</f>
        <v>1300.1968528284301</v>
      </c>
      <c r="AU75" s="1" cm="1">
        <f t="array" ref="AU75">_xll.FDS($B75,"FF_TAX_CF(ANN_R,1/1/2017,12/31/2017,FY,,USD)")</f>
        <v>1316.2609199451299</v>
      </c>
      <c r="AV75" s="1" cm="1">
        <f t="array" ref="AV75">_xll.FDS($B75,"FF_TAX_CF(ANN_R,1/1/2018,12/31/2018,FY,,USD)")</f>
        <v>1397.51221365941</v>
      </c>
      <c r="AW75" s="1" cm="1">
        <f t="array" ref="AW75">_xll.FDS($B75,"FF_TAX_CF(ANN_R,1/1/2019,12/31/2019,FY,,USD)")</f>
        <v>1446.6980481257999</v>
      </c>
      <c r="AX75" s="1" cm="1">
        <f t="array" ref="AX75">_xll.FDS($B75,"FF_TAX_CF(ANN_R,1/1/2020,12/31/2020,FY,,USD)")</f>
        <v>895.765885535385</v>
      </c>
      <c r="AY75" t="s">
        <v>51</v>
      </c>
      <c r="AZ75" t="s">
        <v>51</v>
      </c>
      <c r="BA75" t="s">
        <v>51</v>
      </c>
      <c r="BB75" t="s">
        <v>51</v>
      </c>
      <c r="BC75" t="s">
        <v>106</v>
      </c>
      <c r="BD75" t="s">
        <v>38</v>
      </c>
      <c r="BE75" t="s">
        <v>39</v>
      </c>
      <c r="BF75">
        <v>1</v>
      </c>
      <c r="BG75">
        <v>204156036529811</v>
      </c>
      <c r="BH75">
        <v>1</v>
      </c>
      <c r="BI75">
        <v>73</v>
      </c>
    </row>
    <row r="76" spans="1:61" x14ac:dyDescent="0.25">
      <c r="A76">
        <v>75</v>
      </c>
      <c r="B76" t="s">
        <v>375</v>
      </c>
      <c r="C76" t="s">
        <v>376</v>
      </c>
      <c r="D76" t="s">
        <v>29</v>
      </c>
      <c r="E76" t="s">
        <v>30</v>
      </c>
      <c r="F76">
        <v>373</v>
      </c>
      <c r="G76" t="s">
        <v>59</v>
      </c>
      <c r="H76">
        <v>1</v>
      </c>
      <c r="I76" t="s">
        <v>32</v>
      </c>
      <c r="K76">
        <v>1</v>
      </c>
      <c r="O76" s="1" cm="1">
        <f t="array" ref="O76">_xll.FDS(B76,"FF_TAX_RATE(ANN_R,1/1/2010,12/31/2010)")</f>
        <v>232.73199119219899</v>
      </c>
      <c r="P76" s="1" cm="1">
        <f t="array" ref="P76">_xll.FDS(B76,"FF_TAX_RATE(ANN_R,1/1/2011,12/31/2011)")</f>
        <v>29.8645768982487</v>
      </c>
      <c r="Q76" s="1" cm="1">
        <f t="array" ref="Q76">_xll.FDS(B76,"FF_TAX_RATE(ANN_R,1/1/2012,12/31/2012)")</f>
        <v>25.984257615692201</v>
      </c>
      <c r="R76" s="1" cm="1">
        <f t="array" ref="R76">_xll.FDS(B76,"FF_TAX_RATE(ANN_R,1/1/2013,12/31/2013)")</f>
        <v>31.0027660309343</v>
      </c>
      <c r="S76" s="1" cm="1">
        <f t="array" ref="S76">_xll.FDS(B76,"FF_TAX_RATE(ANN_R,1/1/2014,12/31/2014)")</f>
        <v>21.597705520134198</v>
      </c>
      <c r="T76" s="1" cm="1">
        <f t="array" ref="T76">_xll.FDS(B76,"FF_TAX_RATE(ANN_R,1/1/2015,12/31/2015)")</f>
        <v>23.5214665294782</v>
      </c>
      <c r="U76" s="1" cm="1">
        <f t="array" ref="U76">_xll.FDS(B76,"FF_TAX_RATE(ANN_R,1/1/2016,12/31/2016)")</f>
        <v>31.9522667491877</v>
      </c>
      <c r="V76" s="1" cm="1">
        <f t="array" ref="V76">_xll.FDS(B76,"FF_TAX_RATE(ANN_R,1/1/2017,12/31/2017)")</f>
        <v>26.671157621868701</v>
      </c>
      <c r="W76" s="1" cm="1">
        <f t="array" ref="W76">_xll.FDS(B76,"FF_TAX_RATE(ANN_R,1/1/2018,12/31/2018)")</f>
        <v>20.623005546108502</v>
      </c>
      <c r="X76" s="1" cm="1">
        <f t="array" ref="X76">_xll.FDS(B76,"FF_TAX_RATE(ANN_R,1/1/2019,12/31/2019)")</f>
        <v>36.0780790781062</v>
      </c>
      <c r="Y76" s="1" cm="1">
        <f t="array" ref="Y76">_xll.FDS(B76,"FF_TAX_RATE(ANN_R,1/1/2020,12/31/2020)")</f>
        <v>28.427674351521102</v>
      </c>
      <c r="Z76" cm="1">
        <f t="array" ref="Z76">_xll.FDS($B76,"FF_PTX_INC(ANN_R,1/1/2016,12/31/2016)")</f>
        <v>517040</v>
      </c>
      <c r="AA76" cm="1">
        <f t="array" ref="AA76">_xll.FDS($B76,"FF_PTX_INC(ANN_R,1/1/2017,12/31/2017)")</f>
        <v>469091</v>
      </c>
      <c r="AB76" cm="1">
        <f t="array" ref="AB76">_xll.FDS($B76,"FF_PTX_INC(ANN_R,1/1/2018,12/31/2018)")</f>
        <v>638646</v>
      </c>
      <c r="AC76" cm="1">
        <f t="array" ref="AC76">_xll.FDS($B76,"FF_PTX_INC(ANN_R,1/1/2019,12/31/2019)")</f>
        <v>516502</v>
      </c>
      <c r="AD76" cm="1">
        <f t="array" ref="AD76">_xll.FDS($B76,"FF_PTX_INC(ANN_R,1/1/2020,12/31/2020)")</f>
        <v>180268</v>
      </c>
      <c r="AE76" cm="1">
        <f t="array" ref="AE76">_xll.FDS($B76,"FF_MKT_VAL(ANN_R,1/1/2016,12/31/2016)")</f>
        <v>2542538.2601827998</v>
      </c>
      <c r="AF76" cm="1">
        <f t="array" ref="AF76">_xll.FDS($B76,"FF_MKT_VAL(ANN_R,1/1/2017,12/31/2017)")</f>
        <v>2908871.6960375002</v>
      </c>
      <c r="AG76" cm="1">
        <f t="array" ref="AG76">_xll.FDS($B76,"FF_MKT_VAL(ANN_R,1/1/2018,12/31/2018)")</f>
        <v>3721212.3107520002</v>
      </c>
      <c r="AH76" cm="1">
        <f t="array" ref="AH76">_xll.FDS($B76,"FF_MKT_VAL(ANN_R,1/1/2019,12/31/2019)")</f>
        <v>3461697.5458499999</v>
      </c>
      <c r="AI76" cm="1">
        <f t="array" ref="AI76">_xll.FDS($B76,"FF_MKT_VAL(ANN_R,1/1/2020,12/31/2020)")</f>
        <v>3036860.0602480001</v>
      </c>
      <c r="AJ76" cm="1">
        <f t="array" ref="AJ76">_xll.FDS($B76,"FF_SHLDRS_EQ(ANN_R,1/1/2016,12/31/2016)")</f>
        <v>2735078</v>
      </c>
      <c r="AK76" cm="1">
        <f t="array" ref="AK76">_xll.FDS($B76,"FF_SHLDRS_EQ(ANN_R,1/1/2017,12/31/2017)")</f>
        <v>2967085</v>
      </c>
      <c r="AL76" cm="1">
        <f t="array" ref="AL76">_xll.FDS($B76,"FF_SHLDRS_EQ(ANN_R,1/1/2018,12/31/2018)")</f>
        <v>3278024</v>
      </c>
      <c r="AM76" cm="1">
        <f t="array" ref="AM76">_xll.FDS($B76,"FF_SHLDRS_EQ(ANN_R,1/1/2019,12/31/2019)")</f>
        <v>3262603</v>
      </c>
      <c r="AN76" cm="1">
        <f t="array" ref="AN76">_xll.FDS($B76,"FF_SHLDRS_EQ(ANN_R,1/1/2020,12/31/2020)")</f>
        <v>3159986</v>
      </c>
      <c r="AO76" cm="1">
        <f t="array" ref="AO76">_xll.FDS($B76,"FF_ASSETS(ANN_R,1/1/2016,12/31/2016)")</f>
        <v>12551005</v>
      </c>
      <c r="AP76" cm="1">
        <f t="array" ref="AP76">_xll.FDS($B76,"FF_ASSETS(ANN_R,1/1/2017,12/31/2017)")</f>
        <v>9663917</v>
      </c>
      <c r="AQ76" cm="1">
        <f t="array" ref="AQ76">_xll.FDS($B76,"FF_ASSETS(ANN_R,1/1/2018,12/31/2018)")</f>
        <v>10106603</v>
      </c>
      <c r="AR76" cm="1">
        <f t="array" ref="AR76">_xll.FDS($B76,"FF_ASSETS(ANN_R,1/1/2019,12/31/2019)")</f>
        <v>9626592</v>
      </c>
      <c r="AS76" cm="1">
        <f t="array" ref="AS76">_xll.FDS($B76,"FF_ASSETS(ANN_R,1/1/2020,12/31/2020)")</f>
        <v>9930081</v>
      </c>
      <c r="AT76" s="1" cm="1">
        <f t="array" ref="AT76">_xll.FDS($B76,"FF_TAX_CF(ANN_R,1/1/2016,12/31/2016,FY,,USD)")</f>
        <v>1310.5627975463899</v>
      </c>
      <c r="AU76" s="1" cm="1">
        <f t="array" ref="AU76">_xll.FDS($B76,"FF_TAX_CF(ANN_R,1/1/2017,12/31/2017,FY,,USD)")</f>
        <v>1295.6435314528601</v>
      </c>
      <c r="AV76" s="1" cm="1">
        <f t="array" ref="AV76">_xll.FDS($B76,"FF_TAX_CF(ANN_R,1/1/2018,12/31/2018,FY,,USD)")</f>
        <v>1686.42893632501</v>
      </c>
      <c r="AW76" s="1" cm="1">
        <f t="array" ref="AW76">_xll.FDS($B76,"FF_TAX_CF(ANN_R,1/1/2019,12/31/2019,FY,,USD)")</f>
        <v>1697.7101393472401</v>
      </c>
      <c r="AX76" s="1" cm="1">
        <f t="array" ref="AX76">_xll.FDS($B76,"FF_TAX_CF(ANN_R,1/1/2020,12/31/2020,FY,,USD)")</f>
        <v>1739.3575839176799</v>
      </c>
      <c r="AY76" t="s">
        <v>377</v>
      </c>
      <c r="AZ76" t="s">
        <v>378</v>
      </c>
      <c r="BA76" t="s">
        <v>379</v>
      </c>
      <c r="BB76" t="s">
        <v>380</v>
      </c>
      <c r="BC76" t="s">
        <v>37</v>
      </c>
      <c r="BD76" t="s">
        <v>38</v>
      </c>
      <c r="BE76" t="s">
        <v>39</v>
      </c>
      <c r="BF76">
        <v>1</v>
      </c>
      <c r="BG76">
        <v>204771750247511</v>
      </c>
      <c r="BH76">
        <v>1</v>
      </c>
      <c r="BI76">
        <v>74</v>
      </c>
    </row>
    <row r="77" spans="1:61" x14ac:dyDescent="0.25">
      <c r="A77">
        <v>76</v>
      </c>
      <c r="B77" t="s">
        <v>381</v>
      </c>
      <c r="C77" t="s">
        <v>382</v>
      </c>
      <c r="D77" t="s">
        <v>29</v>
      </c>
      <c r="E77" t="s">
        <v>30</v>
      </c>
      <c r="F77">
        <v>229</v>
      </c>
      <c r="G77" t="s">
        <v>50</v>
      </c>
      <c r="H77">
        <v>1</v>
      </c>
      <c r="I77">
        <v>1</v>
      </c>
      <c r="J77">
        <v>0</v>
      </c>
      <c r="K77">
        <v>1</v>
      </c>
      <c r="L77">
        <v>1</v>
      </c>
      <c r="M77">
        <v>0</v>
      </c>
      <c r="O77" s="1" cm="1">
        <f t="array" ref="O77">_xll.FDS(B77,"FF_TAX_RATE(ANN_R,1/1/2010,12/31/2010)")</f>
        <v>20.310661332078102</v>
      </c>
      <c r="P77" s="1" cm="1">
        <f t="array" ref="P77">_xll.FDS(B77,"FF_TAX_RATE(ANN_R,1/1/2011,12/31/2011)")</f>
        <v>46.450601150026102</v>
      </c>
      <c r="Q77" s="1" cm="1">
        <f t="array" ref="Q77">_xll.FDS(B77,"FF_TAX_RATE(ANN_R,1/1/2012,12/31/2012)")</f>
        <v>56.2020181271985</v>
      </c>
      <c r="R77" s="1" t="e" cm="1">
        <f t="array" ref="R77">_xll.FDS(B77,"FF_TAX_RATE(ANN_R,1/1/2013,12/31/2013)")</f>
        <v>#N/A</v>
      </c>
      <c r="S77" s="1" cm="1">
        <f t="array" ref="S77">_xll.FDS(B77,"FF_TAX_RATE(ANN_R,1/1/2014,12/31/2014)")</f>
        <v>43.014654847601498</v>
      </c>
      <c r="T77" s="1" t="e" cm="1" vm="1">
        <f t="array" aca="1" ref="T77" ca="1">_xll.FDS(B77,"FF_TAX_RATE(ANN_R,1/1/2015,12/31/2015)")</f>
        <v>#VALUE!</v>
      </c>
      <c r="U77" s="1" cm="1">
        <f t="array" ref="U77">_xll.FDS(B77,"FF_TAX_RATE(ANN_R,1/1/2016,12/31/2016)")</f>
        <v>31.967673364617202</v>
      </c>
      <c r="V77" s="1" cm="1">
        <f t="array" ref="V77">_xll.FDS(B77,"FF_TAX_RATE(ANN_R,1/1/2017,12/31/2017)")</f>
        <v>34.236804564907303</v>
      </c>
      <c r="W77" s="1" cm="1">
        <f t="array" ref="W77">_xll.FDS(B77,"FF_TAX_RATE(ANN_R,1/1/2018,12/31/2018)")</f>
        <v>37.776819096922601</v>
      </c>
      <c r="X77" s="1" cm="1">
        <f t="array" ref="X77">_xll.FDS(B77,"FF_TAX_RATE(ANN_R,1/1/2019,12/31/2019)")</f>
        <v>28.0094619009481</v>
      </c>
      <c r="Y77" s="1" t="e" cm="1">
        <f t="array" ref="Y77">_xll.FDS(B77,"FF_TAX_RATE(ANN_R,1/1/2020,12/31/2020)")</f>
        <v>#N/A</v>
      </c>
      <c r="Z77" cm="1">
        <f t="array" ref="Z77">_xll.FDS($B77,"FF_PTX_INC(ANN_R,1/1/2016,12/31/2016)")</f>
        <v>49866</v>
      </c>
      <c r="AA77" cm="1">
        <f t="array" ref="AA77">_xll.FDS($B77,"FF_PTX_INC(ANN_R,1/1/2017,12/31/2017)")</f>
        <v>38555</v>
      </c>
      <c r="AB77" cm="1">
        <f t="array" ref="AB77">_xll.FDS($B77,"FF_PTX_INC(ANN_R,1/1/2018,12/31/2018)")</f>
        <v>104310</v>
      </c>
      <c r="AC77" cm="1">
        <f t="array" ref="AC77">_xll.FDS($B77,"FF_PTX_INC(ANN_R,1/1/2019,12/31/2019)")</f>
        <v>107378</v>
      </c>
      <c r="AD77" cm="1">
        <f t="array" ref="AD77">_xll.FDS($B77,"FF_PTX_INC(ANN_R,1/1/2020,12/31/2020)")</f>
        <v>-2040</v>
      </c>
      <c r="AE77" cm="1">
        <f t="array" ref="AE77">_xll.FDS($B77,"FF_MKT_VAL(ANN_R,1/1/2016,12/31/2016)")</f>
        <v>1181329.05</v>
      </c>
      <c r="AF77" cm="1">
        <f t="array" ref="AF77">_xll.FDS($B77,"FF_MKT_VAL(ANN_R,1/1/2017,12/31/2017)")</f>
        <v>2175894.660282</v>
      </c>
      <c r="AG77" cm="1">
        <f t="array" ref="AG77">_xll.FDS($B77,"FF_MKT_VAL(ANN_R,1/1/2018,12/31/2018)")</f>
        <v>2752540.7439999999</v>
      </c>
      <c r="AH77" cm="1">
        <f t="array" ref="AH77">_xll.FDS($B77,"FF_MKT_VAL(ANN_R,1/1/2019,12/31/2019)")</f>
        <v>3108407.4111899999</v>
      </c>
      <c r="AI77" cm="1">
        <f t="array" ref="AI77">_xll.FDS($B77,"FF_MKT_VAL(ANN_R,1/1/2020,12/31/2020)")</f>
        <v>2850587.9630720001</v>
      </c>
      <c r="AJ77" cm="1">
        <f t="array" ref="AJ77">_xll.FDS($B77,"FF_SHLDRS_EQ(ANN_R,1/1/2016,12/31/2016)")</f>
        <v>393783</v>
      </c>
      <c r="AK77" cm="1">
        <f t="array" ref="AK77">_xll.FDS($B77,"FF_SHLDRS_EQ(ANN_R,1/1/2017,12/31/2017)")</f>
        <v>424322</v>
      </c>
      <c r="AL77" cm="1">
        <f t="array" ref="AL77">_xll.FDS($B77,"FF_SHLDRS_EQ(ANN_R,1/1/2018,12/31/2018)")</f>
        <v>449533</v>
      </c>
      <c r="AM77" cm="1">
        <f t="array" ref="AM77">_xll.FDS($B77,"FF_SHLDRS_EQ(ANN_R,1/1/2019,12/31/2019)")</f>
        <v>497701</v>
      </c>
      <c r="AN77" cm="1">
        <f t="array" ref="AN77">_xll.FDS($B77,"FF_SHLDRS_EQ(ANN_R,1/1/2020,12/31/2020)")</f>
        <v>485688</v>
      </c>
      <c r="AO77" cm="1">
        <f t="array" ref="AO77">_xll.FDS($B77,"FF_ASSETS(ANN_R,1/1/2016,12/31/2016)")</f>
        <v>934590</v>
      </c>
      <c r="AP77" cm="1">
        <f t="array" ref="AP77">_xll.FDS($B77,"FF_ASSETS(ANN_R,1/1/2017,12/31/2017)")</f>
        <v>949425</v>
      </c>
      <c r="AQ77" cm="1">
        <f t="array" ref="AQ77">_xll.FDS($B77,"FF_ASSETS(ANN_R,1/1/2018,12/31/2018)")</f>
        <v>1009618</v>
      </c>
      <c r="AR77" cm="1">
        <f t="array" ref="AR77">_xll.FDS($B77,"FF_ASSETS(ANN_R,1/1/2019,12/31/2019)")</f>
        <v>1218795</v>
      </c>
      <c r="AS77" cm="1">
        <f t="array" ref="AS77">_xll.FDS($B77,"FF_ASSETS(ANN_R,1/1/2020,12/31/2020)")</f>
        <v>1204229</v>
      </c>
      <c r="AT77" s="1" cm="1">
        <f t="array" ref="AT77">_xll.FDS($B77,"FF_TAX_CF(ANN_R,1/1/2016,12/31/2016,FY,,USD)")</f>
        <v>151.06907942332299</v>
      </c>
      <c r="AU77" s="1" cm="1">
        <f t="array" ref="AU77">_xll.FDS($B77,"FF_TAX_CF(ANN_R,1/1/2017,12/31/2017,FY,,USD)")</f>
        <v>88.269648790359497</v>
      </c>
      <c r="AV77" s="1" cm="1">
        <f t="array" ref="AV77">_xll.FDS($B77,"FF_TAX_CF(ANN_R,1/1/2018,12/31/2018,FY,,USD)")</f>
        <v>392.48366164416097</v>
      </c>
      <c r="AW77" s="1" cm="1">
        <f t="array" ref="AW77">_xll.FDS($B77,"FF_TAX_CF(ANN_R,1/1/2019,12/31/2019,FY,,USD)")</f>
        <v>474.59510680288099</v>
      </c>
      <c r="AX77" s="1" cm="1">
        <f t="array" ref="AX77">_xll.FDS($B77,"FF_TAX_CF(ANN_R,1/1/2020,12/31/2020,FY,,USD)")</f>
        <v>-18.704015593044499</v>
      </c>
      <c r="AY77" t="s">
        <v>51</v>
      </c>
      <c r="AZ77" t="s">
        <v>51</v>
      </c>
      <c r="BA77" t="s">
        <v>51</v>
      </c>
      <c r="BB77" t="s">
        <v>51</v>
      </c>
      <c r="BC77" t="s">
        <v>184</v>
      </c>
      <c r="BD77" t="s">
        <v>38</v>
      </c>
      <c r="BE77" t="s">
        <v>39</v>
      </c>
      <c r="BF77">
        <v>1</v>
      </c>
      <c r="BG77">
        <v>274027073815692</v>
      </c>
      <c r="BH77">
        <v>1</v>
      </c>
      <c r="BI77">
        <v>75</v>
      </c>
    </row>
    <row r="78" spans="1:61" x14ac:dyDescent="0.25">
      <c r="A78">
        <v>77</v>
      </c>
      <c r="B78" t="s">
        <v>383</v>
      </c>
      <c r="C78" t="s">
        <v>384</v>
      </c>
      <c r="D78" t="s">
        <v>105</v>
      </c>
      <c r="E78" t="s">
        <v>30</v>
      </c>
      <c r="F78">
        <v>167</v>
      </c>
      <c r="G78" t="s">
        <v>75</v>
      </c>
      <c r="H78">
        <v>1</v>
      </c>
      <c r="I78">
        <v>1</v>
      </c>
      <c r="J78">
        <v>0</v>
      </c>
      <c r="K78">
        <v>1</v>
      </c>
      <c r="L78">
        <v>1</v>
      </c>
      <c r="M78">
        <v>0</v>
      </c>
      <c r="O78" s="1" cm="1">
        <f t="array" ref="O78">_xll.FDS(B78,"FF_TAX_RATE(ANN_R,1/1/2010,12/31/2010)")</f>
        <v>26.6815040322271</v>
      </c>
      <c r="P78" s="1" cm="1">
        <f t="array" ref="P78">_xll.FDS(B78,"FF_TAX_RATE(ANN_R,1/1/2011,12/31/2011)")</f>
        <v>35.521495808606801</v>
      </c>
      <c r="Q78" s="1" cm="1">
        <f t="array" ref="Q78">_xll.FDS(B78,"FF_TAX_RATE(ANN_R,1/1/2012,12/31/2012)")</f>
        <v>34.649608424160597</v>
      </c>
      <c r="R78" s="1" cm="1">
        <f t="array" ref="R78">_xll.FDS(B78,"FF_TAX_RATE(ANN_R,1/1/2013,12/31/2013)")</f>
        <v>20.948557090123501</v>
      </c>
      <c r="S78" s="1" cm="1">
        <f t="array" ref="S78">_xll.FDS(B78,"FF_TAX_RATE(ANN_R,1/1/2014,12/31/2014)")</f>
        <v>21.5580418393026</v>
      </c>
      <c r="T78" s="1" cm="1">
        <f t="array" ref="T78">_xll.FDS(B78,"FF_TAX_RATE(ANN_R,1/1/2015,12/31/2015)")</f>
        <v>15.149216228543001</v>
      </c>
      <c r="U78" s="1" cm="1">
        <f t="array" ref="U78">_xll.FDS(B78,"FF_TAX_RATE(ANN_R,1/1/2016,12/31/2016)")</f>
        <v>19.970575537603601</v>
      </c>
      <c r="V78" s="1" cm="1">
        <f t="array" ref="V78">_xll.FDS(B78,"FF_TAX_RATE(ANN_R,1/1/2017,12/31/2017)")</f>
        <v>15.090087916965301</v>
      </c>
      <c r="W78" s="1" cm="1">
        <f t="array" ref="W78">_xll.FDS(B78,"FF_TAX_RATE(ANN_R,1/1/2018,12/31/2018)")</f>
        <v>21.291817486062001</v>
      </c>
      <c r="X78" s="1" cm="1">
        <f t="array" ref="X78">_xll.FDS(B78,"FF_TAX_RATE(ANN_R,1/1/2019,12/31/2019)")</f>
        <v>34.804612057614698</v>
      </c>
      <c r="Y78" s="1" cm="1">
        <f t="array" ref="Y78">_xll.FDS(B78,"FF_TAX_RATE(ANN_R,1/1/2020,12/31/2020)")</f>
        <v>19.875345443350099</v>
      </c>
      <c r="Z78" cm="1">
        <f t="array" ref="Z78">_xll.FDS($B78,"FF_PTX_INC(ANN_R,1/1/2016,12/31/2016)")</f>
        <v>3442034</v>
      </c>
      <c r="AA78" cm="1">
        <f t="array" ref="AA78">_xll.FDS($B78,"FF_PTX_INC(ANN_R,1/1/2017,12/31/2017)")</f>
        <v>1140053</v>
      </c>
      <c r="AB78" cm="1">
        <f t="array" ref="AB78">_xll.FDS($B78,"FF_PTX_INC(ANN_R,1/1/2018,12/31/2018)")</f>
        <v>1468644</v>
      </c>
      <c r="AC78" cm="1">
        <f t="array" ref="AC78">_xll.FDS($B78,"FF_PTX_INC(ANN_R,1/1/2019,12/31/2019)")</f>
        <v>2023999</v>
      </c>
      <c r="AD78" cm="1">
        <f t="array" ref="AD78">_xll.FDS($B78,"FF_PTX_INC(ANN_R,1/1/2020,12/31/2020)")</f>
        <v>1779959</v>
      </c>
      <c r="AE78" cm="1">
        <f t="array" ref="AE78">_xll.FDS($B78,"FF_MKT_VAL(ANN_R,1/1/2016,12/31/2016)")</f>
        <v>15736552.07275</v>
      </c>
      <c r="AF78" cm="1">
        <f t="array" ref="AF78">_xll.FDS($B78,"FF_MKT_VAL(ANN_R,1/1/2017,12/31/2017)")</f>
        <v>13431197.3105</v>
      </c>
      <c r="AG78" cm="1">
        <f t="array" ref="AG78">_xll.FDS($B78,"FF_MKT_VAL(ANN_R,1/1/2018,12/31/2018)")</f>
        <v>13511383.563100001</v>
      </c>
      <c r="AH78" cm="1">
        <f t="array" ref="AH78">_xll.FDS($B78,"FF_MKT_VAL(ANN_R,1/1/2019,12/31/2019)")</f>
        <v>17761254.9509</v>
      </c>
      <c r="AI78" cm="1">
        <f t="array" ref="AI78">_xll.FDS($B78,"FF_MKT_VAL(ANN_R,1/1/2020,12/31/2020)")</f>
        <v>25018110.8112</v>
      </c>
      <c r="AJ78" cm="1">
        <f t="array" ref="AJ78">_xll.FDS($B78,"FF_SHLDRS_EQ(ANN_R,1/1/2016,12/31/2016)")</f>
        <v>26579424</v>
      </c>
      <c r="AK78" cm="1">
        <f t="array" ref="AK78">_xll.FDS($B78,"FF_SHLDRS_EQ(ANN_R,1/1/2017,12/31/2017)")</f>
        <v>26861177</v>
      </c>
      <c r="AL78" cm="1">
        <f t="array" ref="AL78">_xll.FDS($B78,"FF_SHLDRS_EQ(ANN_R,1/1/2018,12/31/2018)")</f>
        <v>27243464</v>
      </c>
      <c r="AM78" cm="1">
        <f t="array" ref="AM78">_xll.FDS($B78,"FF_SHLDRS_EQ(ANN_R,1/1/2019,12/31/2019)")</f>
        <v>28978138</v>
      </c>
      <c r="AN78" cm="1">
        <f t="array" ref="AN78">_xll.FDS($B78,"FF_SHLDRS_EQ(ANN_R,1/1/2020,12/31/2020)")</f>
        <v>29891672</v>
      </c>
      <c r="AO78" cm="1">
        <f t="array" ref="AO78">_xll.FDS($B78,"FF_ASSETS(ANN_R,1/1/2016,12/31/2016)")</f>
        <v>50889260</v>
      </c>
      <c r="AP78" cm="1">
        <f t="array" ref="AP78">_xll.FDS($B78,"FF_ASSETS(ANN_R,1/1/2017,12/31/2017)")</f>
        <v>52294438</v>
      </c>
      <c r="AQ78" cm="1">
        <f t="array" ref="AQ78">_xll.FDS($B78,"FF_ASSETS(ANN_R,1/1/2018,12/31/2018)")</f>
        <v>51786605</v>
      </c>
      <c r="AR78" cm="1">
        <f t="array" ref="AR78">_xll.FDS($B78,"FF_ASSETS(ANN_R,1/1/2019,12/31/2019)")</f>
        <v>55344798</v>
      </c>
      <c r="AS78" cm="1">
        <f t="array" ref="AS78">_xll.FDS($B78,"FF_ASSETS(ANN_R,1/1/2020,12/31/2020)")</f>
        <v>60490443</v>
      </c>
      <c r="AT78" s="1" cm="1">
        <f t="array" ref="AT78">_xll.FDS($B78,"FF_TAX_CF(ANN_R,1/1/2016,12/31/2016,FY,,USD)")</f>
        <v>649.77393533749296</v>
      </c>
      <c r="AU78" s="1" cm="1">
        <f t="array" ref="AU78">_xll.FDS($B78,"FF_TAX_CF(ANN_R,1/1/2017,12/31/2017,FY,,USD)")</f>
        <v>480.75371056992998</v>
      </c>
      <c r="AV78" s="1" cm="1">
        <f t="array" ref="AV78">_xll.FDS($B78,"FF_TAX_CF(ANN_R,1/1/2018,12/31/2018,FY,,USD)")</f>
        <v>221.850064737373</v>
      </c>
      <c r="AW78" s="1" cm="1">
        <f t="array" ref="AW78">_xll.FDS($B78,"FF_TAX_CF(ANN_R,1/1/2019,12/31/2019,FY,,USD)")</f>
        <v>152.03943237767101</v>
      </c>
      <c r="AX78" s="1" cm="1">
        <f t="array" ref="AX78">_xll.FDS($B78,"FF_TAX_CF(ANN_R,1/1/2020,12/31/2020,FY,,USD)")</f>
        <v>239.55497049959399</v>
      </c>
      <c r="AY78" t="s">
        <v>385</v>
      </c>
      <c r="AZ78" t="s">
        <v>386</v>
      </c>
      <c r="BA78" t="s">
        <v>387</v>
      </c>
      <c r="BB78" t="s">
        <v>388</v>
      </c>
      <c r="BC78" t="s">
        <v>131</v>
      </c>
      <c r="BD78" t="s">
        <v>38</v>
      </c>
      <c r="BE78" t="s">
        <v>39</v>
      </c>
      <c r="BF78">
        <v>1</v>
      </c>
      <c r="BG78">
        <v>583987241916097</v>
      </c>
      <c r="BH78">
        <v>1</v>
      </c>
      <c r="BI78">
        <v>76</v>
      </c>
    </row>
    <row r="79" spans="1:61" x14ac:dyDescent="0.25">
      <c r="A79">
        <v>78</v>
      </c>
      <c r="B79" t="s">
        <v>389</v>
      </c>
      <c r="C79" t="s">
        <v>390</v>
      </c>
      <c r="D79" t="s">
        <v>29</v>
      </c>
      <c r="E79" t="s">
        <v>30</v>
      </c>
      <c r="F79">
        <v>207</v>
      </c>
      <c r="G79" t="s">
        <v>83</v>
      </c>
      <c r="H79">
        <v>1</v>
      </c>
      <c r="I79">
        <v>0</v>
      </c>
      <c r="J79">
        <v>0</v>
      </c>
      <c r="K79">
        <v>1</v>
      </c>
      <c r="L79">
        <v>1</v>
      </c>
      <c r="M79">
        <v>0</v>
      </c>
      <c r="O79" s="1" cm="1">
        <f t="array" ref="O79">_xll.FDS(B79,"FF_TAX_RATE(ANN_R,1/1/2010,12/31/2010)")</f>
        <v>36.777662606893003</v>
      </c>
      <c r="P79" s="1" cm="1">
        <f t="array" ref="P79">_xll.FDS(B79,"FF_TAX_RATE(ANN_R,1/1/2011,12/31/2011)")</f>
        <v>41.948169548531801</v>
      </c>
      <c r="Q79" s="1" cm="1">
        <f t="array" ref="Q79">_xll.FDS(B79,"FF_TAX_RATE(ANN_R,1/1/2012,12/31/2012)")</f>
        <v>21.3054060539577</v>
      </c>
      <c r="R79" s="1" cm="1">
        <f t="array" ref="R79">_xll.FDS(B79,"FF_TAX_RATE(ANN_R,1/1/2013,12/31/2013)")</f>
        <v>3.3644102148358299</v>
      </c>
      <c r="S79" s="1" cm="1">
        <f t="array" ref="S79">_xll.FDS(B79,"FF_TAX_RATE(ANN_R,1/1/2014,12/31/2014)")</f>
        <v>37.473432396374797</v>
      </c>
      <c r="T79" s="1" cm="1">
        <f t="array" ref="T79">_xll.FDS(B79,"FF_TAX_RATE(ANN_R,1/1/2015,12/31/2015)")</f>
        <v>13.3491681719743</v>
      </c>
      <c r="U79" s="1" cm="1">
        <f t="array" ref="U79">_xll.FDS(B79,"FF_TAX_RATE(ANN_R,1/1/2016,12/31/2016)")</f>
        <v>30.717659499471299</v>
      </c>
      <c r="V79" s="1" cm="1">
        <f t="array" ref="V79">_xll.FDS(B79,"FF_TAX_RATE(ANN_R,1/1/2017,12/31/2017)")</f>
        <v>28.286294902413399</v>
      </c>
      <c r="W79" s="1" cm="1">
        <f t="array" ref="W79">_xll.FDS(B79,"FF_TAX_RATE(ANN_R,1/1/2018,12/31/2018)")</f>
        <v>28.051729631196601</v>
      </c>
      <c r="X79" s="1" cm="1">
        <f t="array" ref="X79">_xll.FDS(B79,"FF_TAX_RATE(ANN_R,1/1/2019,12/31/2019)")</f>
        <v>27.950260501851201</v>
      </c>
      <c r="Y79" s="1" cm="1">
        <f t="array" ref="Y79">_xll.FDS(B79,"FF_TAX_RATE(ANN_R,1/1/2020,12/31/2020)")</f>
        <v>26.1367543503208</v>
      </c>
      <c r="Z79" cm="1">
        <f t="array" ref="Z79">_xll.FDS($B79,"FF_PTX_INC(ANN_R,1/1/2016,12/31/2016)")</f>
        <v>141850</v>
      </c>
      <c r="AA79" cm="1">
        <f t="array" ref="AA79">_xll.FDS($B79,"FF_PTX_INC(ANN_R,1/1/2017,12/31/2017)")</f>
        <v>162881</v>
      </c>
      <c r="AB79" cm="1">
        <f t="array" ref="AB79">_xll.FDS($B79,"FF_PTX_INC(ANN_R,1/1/2018,12/31/2018)")</f>
        <v>191457</v>
      </c>
      <c r="AC79" cm="1">
        <f t="array" ref="AC79">_xll.FDS($B79,"FF_PTX_INC(ANN_R,1/1/2019,12/31/2019)")</f>
        <v>210939</v>
      </c>
      <c r="AD79" cm="1">
        <f t="array" ref="AD79">_xll.FDS($B79,"FF_PTX_INC(ANN_R,1/1/2020,12/31/2020)")</f>
        <v>223949</v>
      </c>
      <c r="AE79" cm="1">
        <f t="array" ref="AE79">_xll.FDS($B79,"FF_MKT_VAL(ANN_R,1/1/2016,12/31/2016)")</f>
        <v>2900441.9569939999</v>
      </c>
      <c r="AF79" cm="1">
        <f t="array" ref="AF79">_xll.FDS($B79,"FF_MKT_VAL(ANN_R,1/1/2017,12/31/2017)")</f>
        <v>2816991.87378</v>
      </c>
      <c r="AG79" cm="1">
        <f t="array" ref="AG79">_xll.FDS($B79,"FF_MKT_VAL(ANN_R,1/1/2018,12/31/2018)")</f>
        <v>2496337.7834999999</v>
      </c>
      <c r="AH79" cm="1">
        <f t="array" ref="AH79">_xll.FDS($B79,"FF_MKT_VAL(ANN_R,1/1/2019,12/31/2019)")</f>
        <v>2783934.9172530002</v>
      </c>
      <c r="AI79" cm="1">
        <f t="array" ref="AI79">_xll.FDS($B79,"FF_MKT_VAL(ANN_R,1/1/2020,12/31/2020)")</f>
        <v>2134902.8920450001</v>
      </c>
      <c r="AJ79" cm="1">
        <f t="array" ref="AJ79">_xll.FDS($B79,"FF_SHLDRS_EQ(ANN_R,1/1/2016,12/31/2016)")</f>
        <v>1510210</v>
      </c>
      <c r="AK79" cm="1">
        <f t="array" ref="AK79">_xll.FDS($B79,"FF_SHLDRS_EQ(ANN_R,1/1/2017,12/31/2017)")</f>
        <v>1593306</v>
      </c>
      <c r="AL79" cm="1">
        <f t="array" ref="AL79">_xll.FDS($B79,"FF_SHLDRS_EQ(ANN_R,1/1/2018,12/31/2018)")</f>
        <v>1698676</v>
      </c>
      <c r="AM79" cm="1">
        <f t="array" ref="AM79">_xll.FDS($B79,"FF_SHLDRS_EQ(ANN_R,1/1/2019,12/31/2019)")</f>
        <v>1770946</v>
      </c>
      <c r="AN79" cm="1">
        <f t="array" ref="AN79">_xll.FDS($B79,"FF_SHLDRS_EQ(ANN_R,1/1/2020,12/31/2020)")</f>
        <v>1734752</v>
      </c>
      <c r="AO79" cm="1">
        <f t="array" ref="AO79">_xll.FDS($B79,"FF_ASSETS(ANN_R,1/1/2016,12/31/2016)")</f>
        <v>5338792</v>
      </c>
      <c r="AP79" cm="1">
        <f t="array" ref="AP79">_xll.FDS($B79,"FF_ASSETS(ANN_R,1/1/2017,12/31/2017)")</f>
        <v>5504838</v>
      </c>
      <c r="AQ79" cm="1">
        <f t="array" ref="AQ79">_xll.FDS($B79,"FF_ASSETS(ANN_R,1/1/2018,12/31/2018)")</f>
        <v>5817195</v>
      </c>
      <c r="AR79" cm="1">
        <f t="array" ref="AR79">_xll.FDS($B79,"FF_ASSETS(ANN_R,1/1/2019,12/31/2019)")</f>
        <v>5793987</v>
      </c>
      <c r="AS79" cm="1">
        <f t="array" ref="AS79">_xll.FDS($B79,"FF_ASSETS(ANN_R,1/1/2020,12/31/2020)")</f>
        <v>5875362</v>
      </c>
      <c r="AT79" s="1" cm="1">
        <f t="array" ref="AT79">_xll.FDS($B79,"FF_TAX_CF(ANN_R,1/1/2016,12/31/2016,FY,,USD)")</f>
        <v>196.37873077392601</v>
      </c>
      <c r="AU79" s="1" cm="1">
        <f t="array" ref="AU79">_xll.FDS($B79,"FF_TAX_CF(ANN_R,1/1/2017,12/31/2017,FY,,USD)")</f>
        <v>481.94851294346199</v>
      </c>
      <c r="AV79" s="1" cm="1">
        <f t="array" ref="AV79">_xll.FDS($B79,"FF_TAX_CF(ANN_R,1/1/2018,12/31/2018,FY,,USD)")</f>
        <v>417.24253645539301</v>
      </c>
      <c r="AW79" s="1" cm="1">
        <f t="array" ref="AW79">_xll.FDS($B79,"FF_TAX_CF(ANN_R,1/1/2019,12/31/2019,FY,,USD)")</f>
        <v>485.29836120642699</v>
      </c>
      <c r="AX79" s="1" cm="1">
        <f t="array" ref="AX79">_xll.FDS($B79,"FF_TAX_CF(ANN_R,1/1/2020,12/31/2020,FY,,USD)")</f>
        <v>419.73488178849198</v>
      </c>
      <c r="AY79" t="s">
        <v>391</v>
      </c>
      <c r="AZ79" t="s">
        <v>392</v>
      </c>
      <c r="BA79" t="s">
        <v>393</v>
      </c>
      <c r="BB79" t="s">
        <v>394</v>
      </c>
      <c r="BC79" t="s">
        <v>72</v>
      </c>
      <c r="BD79" t="s">
        <v>38</v>
      </c>
      <c r="BE79" t="s">
        <v>39</v>
      </c>
      <c r="BF79">
        <v>1</v>
      </c>
      <c r="BG79">
        <v>14443599111607</v>
      </c>
      <c r="BH79">
        <v>1</v>
      </c>
      <c r="BI79">
        <v>77</v>
      </c>
    </row>
    <row r="80" spans="1:61" x14ac:dyDescent="0.25">
      <c r="A80">
        <v>79</v>
      </c>
      <c r="B80" t="s">
        <v>395</v>
      </c>
      <c r="C80" t="s">
        <v>396</v>
      </c>
      <c r="D80" t="s">
        <v>29</v>
      </c>
      <c r="E80" t="s">
        <v>30</v>
      </c>
      <c r="F80">
        <v>269</v>
      </c>
      <c r="G80" t="s">
        <v>75</v>
      </c>
      <c r="H80">
        <v>1</v>
      </c>
      <c r="I80">
        <v>1</v>
      </c>
      <c r="J80">
        <v>0</v>
      </c>
      <c r="K80">
        <v>1</v>
      </c>
      <c r="L80">
        <v>1</v>
      </c>
      <c r="M80">
        <v>0</v>
      </c>
      <c r="O80" s="1" t="e" cm="1">
        <f t="array" ref="O80">_xll.FDS(B80,"FF_TAX_RATE(ANN_R,1/1/2010,12/31/2010)")</f>
        <v>#N/A</v>
      </c>
      <c r="P80" s="1" cm="1">
        <f t="array" ref="P80">_xll.FDS(B80,"FF_TAX_RATE(ANN_R,1/1/2011,12/31/2011)")</f>
        <v>57.6096014138149</v>
      </c>
      <c r="Q80" s="1" t="e" cm="1">
        <f t="array" ref="Q80">_xll.FDS(B80,"FF_TAX_RATE(ANN_R,1/1/2012,12/31/2012)")</f>
        <v>#N/A</v>
      </c>
      <c r="R80" s="1" t="e" cm="1">
        <f t="array" ref="R80">_xll.FDS(B80,"FF_TAX_RATE(ANN_R,1/1/2013,12/31/2013)")</f>
        <v>#N/A</v>
      </c>
      <c r="S80" s="1" cm="1">
        <f t="array" ref="S80">_xll.FDS(B80,"FF_TAX_RATE(ANN_R,1/1/2014,12/31/2014)")</f>
        <v>43.479209601163802</v>
      </c>
      <c r="T80" s="1" cm="1">
        <f t="array" ref="T80">_xll.FDS(B80,"FF_TAX_RATE(ANN_R,1/1/2015,12/31/2015)")</f>
        <v>-1.08574121980094</v>
      </c>
      <c r="U80" s="1" cm="1">
        <f t="array" ref="U80">_xll.FDS(B80,"FF_TAX_RATE(ANN_R,1/1/2016,12/31/2016)")</f>
        <v>15.952252240373801</v>
      </c>
      <c r="V80" s="1" cm="1">
        <f t="array" ref="V80">_xll.FDS(B80,"FF_TAX_RATE(ANN_R,1/1/2017,12/31/2017)")</f>
        <v>37.308864054445102</v>
      </c>
      <c r="W80" s="1" cm="1">
        <f t="array" ref="W80">_xll.FDS(B80,"FF_TAX_RATE(ANN_R,1/1/2018,12/31/2018)")</f>
        <v>33.4300958820888</v>
      </c>
      <c r="X80" s="1" cm="1">
        <f t="array" ref="X80">_xll.FDS(B80,"FF_TAX_RATE(ANN_R,1/1/2019,12/31/2019)")</f>
        <v>27.306366098699499</v>
      </c>
      <c r="Y80" s="1" cm="1">
        <f t="array" ref="Y80">_xll.FDS(B80,"FF_TAX_RATE(ANN_R,1/1/2020,12/31/2020)")</f>
        <v>17.526885414877199</v>
      </c>
      <c r="Z80" cm="1">
        <f t="array" ref="Z80">_xll.FDS($B80,"FF_PTX_INC(ANN_R,1/1/2016,12/31/2016)")</f>
        <v>227529</v>
      </c>
      <c r="AA80" cm="1">
        <f t="array" ref="AA80">_xll.FDS($B80,"FF_PTX_INC(ANN_R,1/1/2017,12/31/2017)")</f>
        <v>275066</v>
      </c>
      <c r="AB80" cm="1">
        <f t="array" ref="AB80">_xll.FDS($B80,"FF_PTX_INC(ANN_R,1/1/2018,12/31/2018)")</f>
        <v>378590</v>
      </c>
      <c r="AC80" cm="1">
        <f t="array" ref="AC80">_xll.FDS($B80,"FF_PTX_INC(ANN_R,1/1/2019,12/31/2019)")</f>
        <v>416456</v>
      </c>
      <c r="AD80" cm="1">
        <f t="array" ref="AD80">_xll.FDS($B80,"FF_PTX_INC(ANN_R,1/1/2020,12/31/2020)")</f>
        <v>291050</v>
      </c>
      <c r="AE80" cm="1">
        <f t="array" ref="AE80">_xll.FDS($B80,"FF_MKT_VAL(ANN_R,1/1/2016,12/31/2016)")</f>
        <v>2398749.6832845001</v>
      </c>
      <c r="AF80" cm="1">
        <f t="array" ref="AF80">_xll.FDS($B80,"FF_MKT_VAL(ANN_R,1/1/2017,12/31/2017)")</f>
        <v>2934165.2056920002</v>
      </c>
      <c r="AG80" cm="1">
        <f t="array" ref="AG80">_xll.FDS($B80,"FF_MKT_VAL(ANN_R,1/1/2018,12/31/2018)")</f>
        <v>3547481.8300740002</v>
      </c>
      <c r="AH80" cm="1">
        <f t="array" ref="AH80">_xll.FDS($B80,"FF_MKT_VAL(ANN_R,1/1/2019,12/31/2019)")</f>
        <v>2225566.9883824</v>
      </c>
      <c r="AI80" cm="1">
        <f t="array" ref="AI80">_xll.FDS($B80,"FF_MKT_VAL(ANN_R,1/1/2020,12/31/2020)")</f>
        <v>1924693.3992000001</v>
      </c>
      <c r="AJ80" cm="1">
        <f t="array" ref="AJ80">_xll.FDS($B80,"FF_SHLDRS_EQ(ANN_R,1/1/2016,12/31/2016)")</f>
        <v>1444442</v>
      </c>
      <c r="AK80" cm="1">
        <f t="array" ref="AK80">_xll.FDS($B80,"FF_SHLDRS_EQ(ANN_R,1/1/2017,12/31/2017)")</f>
        <v>1571889</v>
      </c>
      <c r="AL80" cm="1">
        <f t="array" ref="AL80">_xll.FDS($B80,"FF_SHLDRS_EQ(ANN_R,1/1/2018,12/31/2018)")</f>
        <v>1707551</v>
      </c>
      <c r="AM80" cm="1">
        <f t="array" ref="AM80">_xll.FDS($B80,"FF_SHLDRS_EQ(ANN_R,1/1/2019,12/31/2019)")</f>
        <v>1913513</v>
      </c>
      <c r="AN80" cm="1">
        <f t="array" ref="AN80">_xll.FDS($B80,"FF_SHLDRS_EQ(ANN_R,1/1/2020,12/31/2020)")</f>
        <v>1998349</v>
      </c>
      <c r="AO80" cm="1">
        <f t="array" ref="AO80">_xll.FDS($B80,"FF_ASSETS(ANN_R,1/1/2016,12/31/2016)")</f>
        <v>5488024</v>
      </c>
      <c r="AP80" cm="1">
        <f t="array" ref="AP80">_xll.FDS($B80,"FF_ASSETS(ANN_R,1/1/2017,12/31/2017)")</f>
        <v>5982961</v>
      </c>
      <c r="AQ80" cm="1">
        <f t="array" ref="AQ80">_xll.FDS($B80,"FF_ASSETS(ANN_R,1/1/2018,12/31/2018)")</f>
        <v>6291148</v>
      </c>
      <c r="AR80" cm="1">
        <f t="array" ref="AR80">_xll.FDS($B80,"FF_ASSETS(ANN_R,1/1/2019,12/31/2019)")</f>
        <v>6013931</v>
      </c>
      <c r="AS80" cm="1">
        <f t="array" ref="AS80">_xll.FDS($B80,"FF_ASSETS(ANN_R,1/1/2020,12/31/2020)")</f>
        <v>6218518</v>
      </c>
      <c r="AT80" s="1" cm="1">
        <f t="array" ref="AT80">_xll.FDS($B80,"FF_TAX_CF(ANN_R,1/1/2016,12/31/2016,FY,,USD)")</f>
        <v>945.82732009887695</v>
      </c>
      <c r="AU80" s="1" cm="1">
        <f t="array" ref="AU80">_xll.FDS($B80,"FF_TAX_CF(ANN_R,1/1/2017,12/31/2017,FY,,USD)")</f>
        <v>966.22416427358996</v>
      </c>
      <c r="AV80" s="1" cm="1">
        <f t="array" ref="AV80">_xll.FDS($B80,"FF_TAX_CF(ANN_R,1/1/2018,12/31/2018,FY,,USD)")</f>
        <v>689.707939878106</v>
      </c>
      <c r="AW80" s="1" cm="1">
        <f t="array" ref="AW80">_xll.FDS($B80,"FF_TAX_CF(ANN_R,1/1/2019,12/31/2019,FY,,USD)")</f>
        <v>1000.49897199497</v>
      </c>
      <c r="AX80" s="1" cm="1">
        <f t="array" ref="AX80">_xll.FDS($B80,"FF_TAX_CF(ANN_R,1/1/2020,12/31/2020,FY,,USD)")</f>
        <v>917.46414953470196</v>
      </c>
      <c r="AY80" t="s">
        <v>397</v>
      </c>
      <c r="AZ80" t="s">
        <v>398</v>
      </c>
      <c r="BA80" t="s">
        <v>399</v>
      </c>
      <c r="BB80" t="s">
        <v>400</v>
      </c>
      <c r="BC80" t="s">
        <v>37</v>
      </c>
      <c r="BD80" t="s">
        <v>38</v>
      </c>
      <c r="BE80" t="s">
        <v>39</v>
      </c>
      <c r="BF80">
        <v>1</v>
      </c>
      <c r="BG80">
        <v>555241729987131</v>
      </c>
      <c r="BH80">
        <v>1</v>
      </c>
      <c r="BI80">
        <v>78</v>
      </c>
    </row>
    <row r="81" spans="1:61" x14ac:dyDescent="0.25">
      <c r="A81">
        <v>80</v>
      </c>
      <c r="B81" t="s">
        <v>401</v>
      </c>
      <c r="C81" t="s">
        <v>402</v>
      </c>
      <c r="D81" t="s">
        <v>105</v>
      </c>
      <c r="E81" t="s">
        <v>30</v>
      </c>
      <c r="F81">
        <v>221</v>
      </c>
      <c r="G81" t="s">
        <v>55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O81" s="1" cm="1">
        <f t="array" ref="O81">_xll.FDS(B81,"FF_TAX_RATE(ANN_R,1/1/2010,12/31/2010)")</f>
        <v>11.8856514787909</v>
      </c>
      <c r="P81" s="1" cm="1">
        <f t="array" ref="P81">_xll.FDS(B81,"FF_TAX_RATE(ANN_R,1/1/2011,12/31/2011)")</f>
        <v>21.793413655750498</v>
      </c>
      <c r="Q81" s="1" cm="1">
        <f t="array" ref="Q81">_xll.FDS(B81,"FF_TAX_RATE(ANN_R,1/1/2012,12/31/2012)")</f>
        <v>19.242531507012998</v>
      </c>
      <c r="R81" s="1" cm="1">
        <f t="array" ref="R81">_xll.FDS(B81,"FF_TAX_RATE(ANN_R,1/1/2013,12/31/2013)")</f>
        <v>-1.57298235809751</v>
      </c>
      <c r="S81" s="1" cm="1">
        <f t="array" ref="S81">_xll.FDS(B81,"FF_TAX_RATE(ANN_R,1/1/2014,12/31/2014)")</f>
        <v>11.0870332650072</v>
      </c>
      <c r="T81" s="1" cm="1">
        <f t="array" ref="T81">_xll.FDS(B81,"FF_TAX_RATE(ANN_R,1/1/2015,12/31/2015)")</f>
        <v>26.9947027895048</v>
      </c>
      <c r="U81" s="1" cm="1">
        <f t="array" ref="U81">_xll.FDS(B81,"FF_TAX_RATE(ANN_R,1/1/2016,12/31/2016)")</f>
        <v>31.478748913729898</v>
      </c>
      <c r="V81" s="1" cm="1">
        <f t="array" ref="V81">_xll.FDS(B81,"FF_TAX_RATE(ANN_R,1/1/2017,12/31/2017)")</f>
        <v>18.398072126907099</v>
      </c>
      <c r="W81" s="1" cm="1">
        <f t="array" ref="W81">_xll.FDS(B81,"FF_TAX_RATE(ANN_R,1/1/2018,12/31/2018)")</f>
        <v>87.840456187869094</v>
      </c>
      <c r="X81" s="1" t="e" cm="1">
        <f t="array" ref="X81">_xll.FDS(B81,"FF_TAX_RATE(ANN_R,1/1/2019,12/31/2019)")</f>
        <v>#N/A</v>
      </c>
      <c r="Y81" s="1" cm="1">
        <f t="array" ref="Y81">_xll.FDS(B81,"FF_TAX_RATE(ANN_R,1/1/2020,12/31/2020)")</f>
        <v>59.399455529976798</v>
      </c>
      <c r="Z81" cm="1">
        <f t="array" ref="Z81">_xll.FDS($B81,"FF_PTX_INC(ANN_R,1/1/2016,12/31/2016)")</f>
        <v>110679.41493</v>
      </c>
      <c r="AA81" cm="1">
        <f t="array" ref="AA81">_xll.FDS($B81,"FF_PTX_INC(ANN_R,1/1/2017,12/31/2017)")</f>
        <v>153297.7254</v>
      </c>
      <c r="AB81" cm="1">
        <f t="array" ref="AB81">_xll.FDS($B81,"FF_PTX_INC(ANN_R,1/1/2018,12/31/2018)")</f>
        <v>130669.862739</v>
      </c>
      <c r="AC81" cm="1">
        <f t="array" ref="AC81">_xll.FDS($B81,"FF_PTX_INC(ANN_R,1/1/2019,12/31/2019)")</f>
        <v>-214485.682688</v>
      </c>
      <c r="AD81" cm="1">
        <f t="array" ref="AD81">_xll.FDS($B81,"FF_PTX_INC(ANN_R,1/1/2020,12/31/2020)")</f>
        <v>405579.05959999998</v>
      </c>
      <c r="AE81" cm="1">
        <f t="array" ref="AE81">_xll.FDS($B81,"FF_MKT_VAL(ANN_R,1/1/2016,12/31/2016)")</f>
        <v>5206010.5789999999</v>
      </c>
      <c r="AF81" cm="1">
        <f t="array" ref="AF81">_xll.FDS($B81,"FF_MKT_VAL(ANN_R,1/1/2017,12/31/2017)")</f>
        <v>9316457.443</v>
      </c>
      <c r="AG81" cm="1">
        <f t="array" ref="AG81">_xll.FDS($B81,"FF_MKT_VAL(ANN_R,1/1/2018,12/31/2018)")</f>
        <v>8152890.943</v>
      </c>
      <c r="AH81" cm="1">
        <f t="array" ref="AH81">_xll.FDS($B81,"FF_MKT_VAL(ANN_R,1/1/2019,12/31/2019)")</f>
        <v>12600683.604</v>
      </c>
      <c r="AI81" cm="1">
        <f t="array" ref="AI81">_xll.FDS($B81,"FF_MKT_VAL(ANN_R,1/1/2020,12/31/2020)")</f>
        <v>33501698.927999999</v>
      </c>
      <c r="AJ81" cm="1">
        <f t="array" ref="AJ81">_xll.FDS($B81,"FF_SHLDRS_EQ(ANN_R,1/1/2016,12/31/2016)")</f>
        <v>3432512.2299810001</v>
      </c>
      <c r="AK81" cm="1">
        <f t="array" ref="AK81">_xll.FDS($B81,"FF_SHLDRS_EQ(ANN_R,1/1/2017,12/31/2017)")</f>
        <v>4029139.2730510002</v>
      </c>
      <c r="AL81" cm="1">
        <f t="array" ref="AL81">_xll.FDS($B81,"FF_SHLDRS_EQ(ANN_R,1/1/2018,12/31/2018)")</f>
        <v>5136850.6092619998</v>
      </c>
      <c r="AM81" cm="1">
        <f t="array" ref="AM81">_xll.FDS($B81,"FF_SHLDRS_EQ(ANN_R,1/1/2019,12/31/2019)")</f>
        <v>5225359.1192009998</v>
      </c>
      <c r="AN81" cm="1">
        <f t="array" ref="AN81">_xll.FDS($B81,"FF_SHLDRS_EQ(ANN_R,1/1/2020,12/31/2020)")</f>
        <v>6298920.2825720003</v>
      </c>
      <c r="AO81" cm="1">
        <f t="array" ref="AO81">_xll.FDS($B81,"FF_ASSETS(ANN_R,1/1/2016,12/31/2016)")</f>
        <v>5484117.1804160001</v>
      </c>
      <c r="AP81" cm="1">
        <f t="array" ref="AP81">_xll.FDS($B81,"FF_ASSETS(ANN_R,1/1/2017,12/31/2017)")</f>
        <v>6349428.4548869999</v>
      </c>
      <c r="AQ81" cm="1">
        <f t="array" ref="AQ81">_xll.FDS($B81,"FF_ASSETS(ANN_R,1/1/2018,12/31/2018)")</f>
        <v>7959542.1052670004</v>
      </c>
      <c r="AR81" cm="1">
        <f t="array" ref="AR81">_xll.FDS($B81,"FF_ASSETS(ANN_R,1/1/2019,12/31/2019)")</f>
        <v>8737255.7557740007</v>
      </c>
      <c r="AS81" cm="1">
        <f t="array" ref="AS81">_xll.FDS($B81,"FF_ASSETS(ANN_R,1/1/2020,12/31/2020)")</f>
        <v>11953970.238956001</v>
      </c>
      <c r="AT81" s="1" cm="1">
        <f t="array" ref="AT81">_xll.FDS($B81,"FF_TAX_CF(ANN_R,1/1/2016,12/31/2016,FY,,USD)")</f>
        <v>46.850422967458101</v>
      </c>
      <c r="AU81" s="1" cm="1">
        <f t="array" ref="AU81">_xll.FDS($B81,"FF_TAX_CF(ANN_R,1/1/2017,12/31/2017,FY,,USD)")</f>
        <v>2.3440986182402201</v>
      </c>
      <c r="AV81" s="1" cm="1">
        <f t="array" ref="AV81">_xll.FDS($B81,"FF_TAX_CF(ANN_R,1/1/2018,12/31/2018,FY,,USD)")</f>
        <v>128.40278556518899</v>
      </c>
      <c r="AW81" s="1" cm="1">
        <f t="array" ref="AW81">_xll.FDS($B81,"FF_TAX_CF(ANN_R,1/1/2019,12/31/2019,FY,,USD)")</f>
        <v>94.835094604314904</v>
      </c>
      <c r="AX81" s="1" cm="1">
        <f t="array" ref="AX81">_xll.FDS($B81,"FF_TAX_CF(ANN_R,1/1/2020,12/31/2020,FY,,USD)")</f>
        <v>65.644358429710906</v>
      </c>
      <c r="AY81" t="s">
        <v>51</v>
      </c>
      <c r="AZ81" t="s">
        <v>51</v>
      </c>
      <c r="BA81" t="s">
        <v>51</v>
      </c>
      <c r="BB81" t="s">
        <v>51</v>
      </c>
      <c r="BC81" t="s">
        <v>291</v>
      </c>
      <c r="BD81" t="s">
        <v>38</v>
      </c>
      <c r="BE81" t="s">
        <v>39</v>
      </c>
      <c r="BF81">
        <v>1</v>
      </c>
      <c r="BG81">
        <v>838725296734359</v>
      </c>
      <c r="BH81">
        <v>1</v>
      </c>
      <c r="BI81">
        <v>80</v>
      </c>
    </row>
    <row r="82" spans="1:61" x14ac:dyDescent="0.25">
      <c r="A82">
        <v>81</v>
      </c>
      <c r="B82" t="s">
        <v>403</v>
      </c>
      <c r="C82" t="s">
        <v>404</v>
      </c>
      <c r="D82" t="s">
        <v>67</v>
      </c>
      <c r="E82" t="s">
        <v>30</v>
      </c>
      <c r="F82">
        <v>148</v>
      </c>
      <c r="G82" t="s">
        <v>96</v>
      </c>
      <c r="H82">
        <v>1</v>
      </c>
      <c r="I82">
        <v>1</v>
      </c>
      <c r="J82">
        <v>0</v>
      </c>
      <c r="K82">
        <v>1</v>
      </c>
      <c r="L82">
        <v>0</v>
      </c>
      <c r="M82">
        <v>0</v>
      </c>
      <c r="O82" s="1" cm="1">
        <f t="array" ref="O82">_xll.FDS(B82,"FF_TAX_RATE(ANN_R,1/1/2010,12/31/2010)")</f>
        <v>15.866573003585399</v>
      </c>
      <c r="P82" s="1" cm="1">
        <f t="array" ref="P82">_xll.FDS(B82,"FF_TAX_RATE(ANN_R,1/1/2011,12/31/2011)")</f>
        <v>15.271922851340801</v>
      </c>
      <c r="Q82" s="1" cm="1">
        <f t="array" ref="Q82">_xll.FDS(B82,"FF_TAX_RATE(ANN_R,1/1/2012,12/31/2012)")</f>
        <v>16.220033759770601</v>
      </c>
      <c r="R82" s="1" cm="1">
        <f t="array" ref="R82">_xll.FDS(B82,"FF_TAX_RATE(ANN_R,1/1/2013,12/31/2013)")</f>
        <v>17.075830246128302</v>
      </c>
      <c r="S82" s="1" cm="1">
        <f t="array" ref="S82">_xll.FDS(B82,"FF_TAX_RATE(ANN_R,1/1/2014,12/31/2014)")</f>
        <v>16.156448852986401</v>
      </c>
      <c r="T82" s="1" cm="1">
        <f t="array" ref="T82">_xll.FDS(B82,"FF_TAX_RATE(ANN_R,1/1/2015,12/31/2015)")</f>
        <v>16.262889558359799</v>
      </c>
      <c r="U82" s="1" cm="1">
        <f t="array" ref="U82">_xll.FDS(B82,"FF_TAX_RATE(ANN_R,1/1/2016,12/31/2016)")</f>
        <v>16.671944456640599</v>
      </c>
      <c r="V82" s="1" cm="1">
        <f t="array" ref="V82">_xll.FDS(B82,"FF_TAX_RATE(ANN_R,1/1/2017,12/31/2017)")</f>
        <v>16.714627555107999</v>
      </c>
      <c r="W82" s="1" cm="1">
        <f t="array" ref="W82">_xll.FDS(B82,"FF_TAX_RATE(ANN_R,1/1/2018,12/31/2018)")</f>
        <v>19.161618526242201</v>
      </c>
      <c r="X82" s="1" cm="1">
        <f t="array" ref="X82">_xll.FDS(B82,"FF_TAX_RATE(ANN_R,1/1/2019,12/31/2019)")</f>
        <v>19.341979049813698</v>
      </c>
      <c r="Y82" s="1" cm="1">
        <f t="array" ref="Y82">_xll.FDS(B82,"FF_TAX_RATE(ANN_R,1/1/2020,12/31/2020)")</f>
        <v>19.079047810068399</v>
      </c>
      <c r="Z82" cm="1">
        <f t="array" ref="Z82">_xll.FDS($B82,"FF_PTX_INC(ANN_R,1/1/2016,12/31/2016)")</f>
        <v>48899.887000000002</v>
      </c>
      <c r="AA82" cm="1">
        <f t="array" ref="AA82">_xll.FDS($B82,"FF_PTX_INC(ANN_R,1/1/2017,12/31/2017)")</f>
        <v>47589.819000000003</v>
      </c>
      <c r="AB82" cm="1">
        <f t="array" ref="AB82">_xll.FDS($B82,"FF_PTX_INC(ANN_R,1/1/2018,12/31/2018)")</f>
        <v>44477.103999999999</v>
      </c>
      <c r="AC82" cm="1">
        <f t="array" ref="AC82">_xll.FDS($B82,"FF_PTX_INC(ANN_R,1/1/2019,12/31/2019)")</f>
        <v>41287.652000000002</v>
      </c>
      <c r="AD82" cm="1">
        <f t="array" ref="AD82">_xll.FDS($B82,"FF_PTX_INC(ANN_R,1/1/2020,12/31/2020)")</f>
        <v>42588.226000000002</v>
      </c>
      <c r="AE82" cm="1">
        <f t="array" ref="AE82">_xll.FDS($B82,"FF_MKT_VAL(ANN_R,1/1/2016,12/31/2016)")</f>
        <v>787380.87049999996</v>
      </c>
      <c r="AF82" cm="1">
        <f t="array" ref="AF82">_xll.FDS($B82,"FF_MKT_VAL(ANN_R,1/1/2017,12/31/2017)")</f>
        <v>822289.38199999998</v>
      </c>
      <c r="AG82" cm="1">
        <f t="array" ref="AG82">_xll.FDS($B82,"FF_MKT_VAL(ANN_R,1/1/2018,12/31/2018)")</f>
        <v>876591.51100000006</v>
      </c>
      <c r="AH82" cm="1">
        <f t="array" ref="AH82">_xll.FDS($B82,"FF_MKT_VAL(ANN_R,1/1/2019,12/31/2019)")</f>
        <v>853319.17</v>
      </c>
      <c r="AI82" cm="1">
        <f t="array" ref="AI82">_xll.FDS($B82,"FF_MKT_VAL(ANN_R,1/1/2020,12/31/2020)")</f>
        <v>845561.723</v>
      </c>
      <c r="AJ82" cm="1">
        <f t="array" ref="AJ82">_xll.FDS($B82,"FF_SHLDRS_EQ(ANN_R,1/1/2016,12/31/2016)")</f>
        <v>364703.74800000002</v>
      </c>
      <c r="AK82" cm="1">
        <f t="array" ref="AK82">_xll.FDS($B82,"FF_SHLDRS_EQ(ANN_R,1/1/2017,12/31/2017)")</f>
        <v>364881.98499999999</v>
      </c>
      <c r="AL82" cm="1">
        <f t="array" ref="AL82">_xll.FDS($B82,"FF_SHLDRS_EQ(ANN_R,1/1/2018,12/31/2018)")</f>
        <v>376562.37199999997</v>
      </c>
      <c r="AM82" cm="1">
        <f t="array" ref="AM82">_xll.FDS($B82,"FF_SHLDRS_EQ(ANN_R,1/1/2019,12/31/2019)")</f>
        <v>376110.24300000002</v>
      </c>
      <c r="AN82" cm="1">
        <f t="array" ref="AN82">_xll.FDS($B82,"FF_SHLDRS_EQ(ANN_R,1/1/2020,12/31/2020)")</f>
        <v>377931.016</v>
      </c>
      <c r="AO82" cm="1">
        <f t="array" ref="AO82">_xll.FDS($B82,"FF_ASSETS(ANN_R,1/1/2016,12/31/2016)")</f>
        <v>447132.505</v>
      </c>
      <c r="AP82" cm="1">
        <f t="array" ref="AP82">_xll.FDS($B82,"FF_ASSETS(ANN_R,1/1/2017,12/31/2017)")</f>
        <v>451123.12199999997</v>
      </c>
      <c r="AQ82" cm="1">
        <f t="array" ref="AQ82">_xll.FDS($B82,"FF_ASSETS(ANN_R,1/1/2018,12/31/2018)")</f>
        <v>467268.70400000003</v>
      </c>
      <c r="AR82" cm="1">
        <f t="array" ref="AR82">_xll.FDS($B82,"FF_ASSETS(ANN_R,1/1/2019,12/31/2019)")</f>
        <v>477458.23800000001</v>
      </c>
      <c r="AS82" cm="1">
        <f t="array" ref="AS82">_xll.FDS($B82,"FF_ASSETS(ANN_R,1/1/2020,12/31/2020)")</f>
        <v>506377.99200000003</v>
      </c>
      <c r="AT82" s="1" cm="1">
        <f t="array" ref="AT82">_xll.FDS($B82,"FF_TAX_CF(ANN_R,1/1/2016,12/31/2016,FY,,USD)")</f>
        <v>279.78412477101199</v>
      </c>
      <c r="AU82" s="1" cm="1">
        <f t="array" ref="AU82">_xll.FDS($B82,"FF_TAX_CF(ANN_R,1/1/2017,12/31/2017,FY,,USD)")</f>
        <v>190.31052433611501</v>
      </c>
      <c r="AV82" s="1" cm="1">
        <f t="array" ref="AV82">_xll.FDS($B82,"FF_TAX_CF(ANN_R,1/1/2018,12/31/2018,FY,,USD)")</f>
        <v>361.18298074568099</v>
      </c>
      <c r="AW82" s="1" cm="1">
        <f t="array" ref="AW82">_xll.FDS($B82,"FF_TAX_CF(ANN_R,1/1/2019,12/31/2019,FY,,USD)")</f>
        <v>272.35917619466801</v>
      </c>
      <c r="AX82" s="1" cm="1">
        <f t="array" ref="AX82">_xll.FDS($B82,"FF_TAX_CF(ANN_R,1/1/2020,12/31/2020,FY,,USD)")</f>
        <v>266.654795392849</v>
      </c>
      <c r="AY82" t="s">
        <v>405</v>
      </c>
      <c r="AZ82" t="s">
        <v>406</v>
      </c>
      <c r="BA82" t="s">
        <v>407</v>
      </c>
      <c r="BB82" t="s">
        <v>408</v>
      </c>
      <c r="BC82" t="s">
        <v>52</v>
      </c>
      <c r="BD82" t="s">
        <v>38</v>
      </c>
      <c r="BE82" t="s">
        <v>39</v>
      </c>
      <c r="BF82">
        <v>1</v>
      </c>
      <c r="BG82">
        <v>622406322489534</v>
      </c>
      <c r="BH82">
        <v>1</v>
      </c>
      <c r="BI82">
        <v>81</v>
      </c>
    </row>
    <row r="83" spans="1:61" x14ac:dyDescent="0.25">
      <c r="A83">
        <v>82</v>
      </c>
      <c r="B83" t="s">
        <v>409</v>
      </c>
      <c r="C83" t="s">
        <v>410</v>
      </c>
      <c r="D83" t="s">
        <v>29</v>
      </c>
      <c r="E83" t="s">
        <v>30</v>
      </c>
      <c r="F83">
        <v>285</v>
      </c>
      <c r="G83" t="s">
        <v>83</v>
      </c>
      <c r="H83">
        <v>1</v>
      </c>
      <c r="I83">
        <v>1</v>
      </c>
      <c r="J83">
        <v>0</v>
      </c>
      <c r="K83">
        <v>1</v>
      </c>
      <c r="L83">
        <v>1</v>
      </c>
      <c r="M83">
        <v>0</v>
      </c>
      <c r="O83" s="1" cm="1">
        <f t="array" ref="O83">_xll.FDS(B83,"FF_TAX_RATE(ANN_R,1/1/2010,12/31/2010)")</f>
        <v>27.930126375416101</v>
      </c>
      <c r="P83" s="1" cm="1">
        <f t="array" ref="P83">_xll.FDS(B83,"FF_TAX_RATE(ANN_R,1/1/2011,12/31/2011)")</f>
        <v>31.7725938858141</v>
      </c>
      <c r="Q83" s="1" cm="1">
        <f t="array" ref="Q83">_xll.FDS(B83,"FF_TAX_RATE(ANN_R,1/1/2012,12/31/2012)")</f>
        <v>95.826781414953402</v>
      </c>
      <c r="R83" s="1" cm="1">
        <f t="array" ref="R83">_xll.FDS(B83,"FF_TAX_RATE(ANN_R,1/1/2013,12/31/2013)")</f>
        <v>35.460397701467201</v>
      </c>
      <c r="S83" s="1" cm="1">
        <f t="array" ref="S83">_xll.FDS(B83,"FF_TAX_RATE(ANN_R,1/1/2014,12/31/2014)")</f>
        <v>31.323703265849002</v>
      </c>
      <c r="T83" s="1" cm="1">
        <f t="array" ref="T83">_xll.FDS(B83,"FF_TAX_RATE(ANN_R,1/1/2015,12/31/2015)")</f>
        <v>26.2267338479427</v>
      </c>
      <c r="U83" s="1" cm="1">
        <f t="array" ref="U83">_xll.FDS(B83,"FF_TAX_RATE(ANN_R,1/1/2016,12/31/2016)")</f>
        <v>31.344392441899402</v>
      </c>
      <c r="V83" s="1" cm="1">
        <f t="array" ref="V83">_xll.FDS(B83,"FF_TAX_RATE(ANN_R,1/1/2017,12/31/2017)")</f>
        <v>28.783963283216401</v>
      </c>
      <c r="W83" s="1" cm="1">
        <f t="array" ref="W83">_xll.FDS(B83,"FF_TAX_RATE(ANN_R,1/1/2018,12/31/2018)")</f>
        <v>15.1730246805687</v>
      </c>
      <c r="X83" s="1" cm="1">
        <f t="array" ref="X83">_xll.FDS(B83,"FF_TAX_RATE(ANN_R,1/1/2019,12/31/2019)")</f>
        <v>28.520505116233199</v>
      </c>
      <c r="Y83" s="1" cm="1">
        <f t="array" ref="Y83">_xll.FDS(B83,"FF_TAX_RATE(ANN_R,1/1/2020,12/31/2020)")</f>
        <v>26.060989419050198</v>
      </c>
      <c r="Z83" cm="1">
        <f t="array" ref="Z83">_xll.FDS($B83,"FF_PTX_INC(ANN_R,1/1/2016,12/31/2016)")</f>
        <v>372845</v>
      </c>
      <c r="AA83" cm="1">
        <f t="array" ref="AA83">_xll.FDS($B83,"FF_PTX_INC(ANN_R,1/1/2017,12/31/2017)")</f>
        <v>386962</v>
      </c>
      <c r="AB83" cm="1">
        <f t="array" ref="AB83">_xll.FDS($B83,"FF_PTX_INC(ANN_R,1/1/2018,12/31/2018)")</f>
        <v>337553</v>
      </c>
      <c r="AC83" cm="1">
        <f t="array" ref="AC83">_xll.FDS($B83,"FF_PTX_INC(ANN_R,1/1/2019,12/31/2019)")</f>
        <v>385733</v>
      </c>
      <c r="AD83" cm="1">
        <f t="array" ref="AD83">_xll.FDS($B83,"FF_PTX_INC(ANN_R,1/1/2020,12/31/2020)")</f>
        <v>354127</v>
      </c>
      <c r="AE83" cm="1">
        <f t="array" ref="AE83">_xll.FDS($B83,"FF_MKT_VAL(ANN_R,1/1/2016,12/31/2016)")</f>
        <v>2867801.4534</v>
      </c>
      <c r="AF83" cm="1">
        <f t="array" ref="AF83">_xll.FDS($B83,"FF_MKT_VAL(ANN_R,1/1/2017,12/31/2017)")</f>
        <v>3522525.8158160001</v>
      </c>
      <c r="AG83" cm="1">
        <f t="array" ref="AG83">_xll.FDS($B83,"FF_MKT_VAL(ANN_R,1/1/2018,12/31/2018)")</f>
        <v>3434926.3251100001</v>
      </c>
      <c r="AH83" cm="1">
        <f t="array" ref="AH83">_xll.FDS($B83,"FF_MKT_VAL(ANN_R,1/1/2019,12/31/2019)")</f>
        <v>3788557.5616000001</v>
      </c>
      <c r="AI83" cm="1">
        <f t="array" ref="AI83">_xll.FDS($B83,"FF_MKT_VAL(ANN_R,1/1/2020,12/31/2020)")</f>
        <v>3454458.30675</v>
      </c>
      <c r="AJ83" cm="1">
        <f t="array" ref="AJ83">_xll.FDS($B83,"FF_SHLDRS_EQ(ANN_R,1/1/2016,12/31/2016)")</f>
        <v>3487211</v>
      </c>
      <c r="AK83" cm="1">
        <f t="array" ref="AK83">_xll.FDS($B83,"FF_SHLDRS_EQ(ANN_R,1/1/2017,12/31/2017)")</f>
        <v>3544439</v>
      </c>
      <c r="AL83" cm="1">
        <f t="array" ref="AL83">_xll.FDS($B83,"FF_SHLDRS_EQ(ANN_R,1/1/2018,12/31/2018)")</f>
        <v>3807747</v>
      </c>
      <c r="AM83" cm="1">
        <f t="array" ref="AM83">_xll.FDS($B83,"FF_SHLDRS_EQ(ANN_R,1/1/2019,12/31/2019)")</f>
        <v>3576714</v>
      </c>
      <c r="AN83" cm="1">
        <f t="array" ref="AN83">_xll.FDS($B83,"FF_SHLDRS_EQ(ANN_R,1/1/2020,12/31/2020)")</f>
        <v>3374695</v>
      </c>
      <c r="AO83" cm="1">
        <f t="array" ref="AO83">_xll.FDS($B83,"FF_ASSETS(ANN_R,1/1/2016,12/31/2016)")</f>
        <v>21855328</v>
      </c>
      <c r="AP83" cm="1">
        <f t="array" ref="AP83">_xll.FDS($B83,"FF_ASSETS(ANN_R,1/1/2017,12/31/2017)")</f>
        <v>22607603</v>
      </c>
      <c r="AQ83" cm="1">
        <f t="array" ref="AQ83">_xll.FDS($B83,"FF_ASSETS(ANN_R,1/1/2018,12/31/2018)")</f>
        <v>22929935</v>
      </c>
      <c r="AR83" cm="1">
        <f t="array" ref="AR83">_xll.FDS($B83,"FF_ASSETS(ANN_R,1/1/2019,12/31/2019)")</f>
        <v>22531402</v>
      </c>
      <c r="AS83" cm="1">
        <f t="array" ref="AS83">_xll.FDS($B83,"FF_ASSETS(ANN_R,1/1/2020,12/31/2020)")</f>
        <v>25253966</v>
      </c>
      <c r="AT83" s="1" cm="1">
        <f t="array" ref="AT83">_xll.FDS($B83,"FF_TAX_CF(ANN_R,1/1/2016,12/31/2016,FY,,USD)")</f>
        <v>576.52838134765602</v>
      </c>
      <c r="AU83" s="1" cm="1">
        <f t="array" ref="AU83">_xll.FDS($B83,"FF_TAX_CF(ANN_R,1/1/2017,12/31/2017,FY,,USD)")</f>
        <v>1105.03981597349</v>
      </c>
      <c r="AV83" s="1" cm="1">
        <f t="array" ref="AV83">_xll.FDS($B83,"FF_TAX_CF(ANN_R,1/1/2018,12/31/2018,FY,,USD)")</f>
        <v>1444.58634167165</v>
      </c>
      <c r="AW83" s="1" cm="1">
        <f t="array" ref="AW83">_xll.FDS($B83,"FF_TAX_CF(ANN_R,1/1/2019,12/31/2019,FY,,USD)")</f>
        <v>1140.00973896869</v>
      </c>
      <c r="AX83" s="1" cm="1">
        <f t="array" ref="AX83">_xll.FDS($B83,"FF_TAX_CF(ANN_R,1/1/2020,12/31/2020,FY,,USD)")</f>
        <v>1006.73461063206</v>
      </c>
      <c r="AY83" t="s">
        <v>411</v>
      </c>
      <c r="AZ83" t="s">
        <v>412</v>
      </c>
      <c r="BA83" t="s">
        <v>413</v>
      </c>
      <c r="BB83" t="s">
        <v>414</v>
      </c>
      <c r="BC83" t="s">
        <v>125</v>
      </c>
      <c r="BD83" t="s">
        <v>38</v>
      </c>
      <c r="BE83" t="s">
        <v>39</v>
      </c>
      <c r="BF83">
        <v>1</v>
      </c>
      <c r="BG83">
        <v>133701799139715</v>
      </c>
      <c r="BH83">
        <v>1</v>
      </c>
      <c r="BI83">
        <v>82</v>
      </c>
    </row>
    <row r="84" spans="1:61" x14ac:dyDescent="0.25">
      <c r="A84">
        <v>83</v>
      </c>
      <c r="B84" t="s">
        <v>415</v>
      </c>
      <c r="C84" t="s">
        <v>416</v>
      </c>
      <c r="D84" t="s">
        <v>29</v>
      </c>
      <c r="E84" t="s">
        <v>30</v>
      </c>
      <c r="F84">
        <v>125</v>
      </c>
      <c r="G84" t="s">
        <v>417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 s="1" cm="1">
        <f t="array" ref="O84">_xll.FDS(B84,"FF_TAX_RATE(ANN_R,1/1/2010,12/31/2010)")</f>
        <v>36.7238183503244</v>
      </c>
      <c r="P84" s="1" cm="1">
        <f t="array" ref="P84">_xll.FDS(B84,"FF_TAX_RATE(ANN_R,1/1/2011,12/31/2011)")</f>
        <v>17.066815970610701</v>
      </c>
      <c r="Q84" s="1" cm="1">
        <f t="array" ref="Q84">_xll.FDS(B84,"FF_TAX_RATE(ANN_R,1/1/2012,12/31/2012)")</f>
        <v>41.768427703825303</v>
      </c>
      <c r="R84" s="1" cm="1">
        <f t="array" ref="R84">_xll.FDS(B84,"FF_TAX_RATE(ANN_R,1/1/2013,12/31/2013)")</f>
        <v>29.767681223349499</v>
      </c>
      <c r="S84" s="1" cm="1">
        <f t="array" ref="S84">_xll.FDS(B84,"FF_TAX_RATE(ANN_R,1/1/2014,12/31/2014)")</f>
        <v>42.742963995080103</v>
      </c>
      <c r="T84" s="1" t="e" cm="1">
        <f t="array" ref="T84">_xll.FDS(B84,"FF_TAX_RATE(ANN_R,1/1/2015,12/31/2015)")</f>
        <v>#N/A</v>
      </c>
      <c r="U84" s="1" t="e" cm="1">
        <f t="array" ref="U84">_xll.FDS(B84,"FF_TAX_RATE(ANN_R,1/1/2016,12/31/2016)")</f>
        <v>#N/A</v>
      </c>
      <c r="V84" s="1" cm="1">
        <f t="array" ref="V84">_xll.FDS(B84,"FF_TAX_RATE(ANN_R,1/1/2017,12/31/2017)")</f>
        <v>39.7318507516609</v>
      </c>
      <c r="W84" s="1" cm="1">
        <f t="array" ref="W84">_xll.FDS(B84,"FF_TAX_RATE(ANN_R,1/1/2018,12/31/2018)")</f>
        <v>30.622867350540702</v>
      </c>
      <c r="X84" s="1" cm="1">
        <f t="array" ref="X84">_xll.FDS(B84,"FF_TAX_RATE(ANN_R,1/1/2019,12/31/2019)")</f>
        <v>29.779971963186401</v>
      </c>
      <c r="Y84" s="1" t="e" cm="1">
        <f t="array" ref="Y84">_xll.FDS(B84,"FF_TAX_RATE(ANN_R,1/1/2020,12/31/2020)")</f>
        <v>#N/A</v>
      </c>
      <c r="Z84" cm="1">
        <f t="array" ref="Z84">_xll.FDS($B84,"FF_PTX_INC(ANN_R,1/1/2016,12/31/2016)")</f>
        <v>-357572</v>
      </c>
      <c r="AA84" cm="1">
        <f t="array" ref="AA84">_xll.FDS($B84,"FF_PTX_INC(ANN_R,1/1/2017,12/31/2017)")</f>
        <v>249115</v>
      </c>
      <c r="AB84" cm="1">
        <f t="array" ref="AB84">_xll.FDS($B84,"FF_PTX_INC(ANN_R,1/1/2018,12/31/2018)")</f>
        <v>467435</v>
      </c>
      <c r="AC84" cm="1">
        <f t="array" ref="AC84">_xll.FDS($B84,"FF_PTX_INC(ANN_R,1/1/2019,12/31/2019)")</f>
        <v>508617</v>
      </c>
      <c r="AD84" cm="1">
        <f t="array" ref="AD84">_xll.FDS($B84,"FF_PTX_INC(ANN_R,1/1/2020,12/31/2020)")</f>
        <v>-135764</v>
      </c>
      <c r="AE84" cm="1">
        <f t="array" ref="AE84">_xll.FDS($B84,"FF_MKT_VAL(ANN_R,1/1/2016,12/31/2016)")</f>
        <v>1078584.7032000001</v>
      </c>
      <c r="AF84" cm="1">
        <f t="array" ref="AF84">_xll.FDS($B84,"FF_MKT_VAL(ANN_R,1/1/2017,12/31/2017)")</f>
        <v>1359252.5173843</v>
      </c>
      <c r="AG84" cm="1">
        <f t="array" ref="AG84">_xll.FDS($B84,"FF_MKT_VAL(ANN_R,1/1/2018,12/31/2018)")</f>
        <v>2199073.9507912998</v>
      </c>
      <c r="AH84" cm="1">
        <f t="array" ref="AH84">_xll.FDS($B84,"FF_MKT_VAL(ANN_R,1/1/2019,12/31/2019)")</f>
        <v>1686186.4397185</v>
      </c>
      <c r="AI84" cm="1">
        <f t="array" ref="AI84">_xll.FDS($B84,"FF_MKT_VAL(ANN_R,1/1/2020,12/31/2020)")</f>
        <v>1191104.6726597999</v>
      </c>
      <c r="AJ84" cm="1">
        <f t="array" ref="AJ84">_xll.FDS($B84,"FF_SHLDRS_EQ(ANN_R,1/1/2016,12/31/2016)")</f>
        <v>1583077</v>
      </c>
      <c r="AK84" cm="1">
        <f t="array" ref="AK84">_xll.FDS($B84,"FF_SHLDRS_EQ(ANN_R,1/1/2017,12/31/2017)")</f>
        <v>1707194</v>
      </c>
      <c r="AL84" cm="1">
        <f t="array" ref="AL84">_xll.FDS($B84,"FF_SHLDRS_EQ(ANN_R,1/1/2018,12/31/2018)")</f>
        <v>2539541</v>
      </c>
      <c r="AM84" cm="1">
        <f t="array" ref="AM84">_xll.FDS($B84,"FF_SHLDRS_EQ(ANN_R,1/1/2019,12/31/2019)")</f>
        <v>2717840</v>
      </c>
      <c r="AN84" cm="1">
        <f t="array" ref="AN84">_xll.FDS($B84,"FF_SHLDRS_EQ(ANN_R,1/1/2020,12/31/2020)")</f>
        <v>2311046</v>
      </c>
      <c r="AO84" cm="1">
        <f t="array" ref="AO84">_xll.FDS($B84,"FF_ASSETS(ANN_R,1/1/2016,12/31/2016)")</f>
        <v>6828514</v>
      </c>
      <c r="AP84" cm="1">
        <f t="array" ref="AP84">_xll.FDS($B84,"FF_ASSETS(ANN_R,1/1/2017,12/31/2017)")</f>
        <v>6792892</v>
      </c>
      <c r="AQ84" cm="1">
        <f t="array" ref="AQ84">_xll.FDS($B84,"FF_ASSETS(ANN_R,1/1/2018,12/31/2018)")</f>
        <v>8457555</v>
      </c>
      <c r="AR84" cm="1">
        <f t="array" ref="AR84">_xll.FDS($B84,"FF_ASSETS(ANN_R,1/1/2019,12/31/2019)")</f>
        <v>8477811</v>
      </c>
      <c r="AS84" cm="1">
        <f t="array" ref="AS84">_xll.FDS($B84,"FF_ASSETS(ANN_R,1/1/2020,12/31/2020)")</f>
        <v>8011292</v>
      </c>
      <c r="AT84" s="1" cm="1">
        <f t="array" ref="AT84">_xll.FDS($B84,"FF_TAX_CF(ANN_R,1/1/2016,12/31/2016,FY,,USD)")</f>
        <v>504.38738632202097</v>
      </c>
      <c r="AU84" s="1" cm="1">
        <f t="array" ref="AU84">_xll.FDS($B84,"FF_TAX_CF(ANN_R,1/1/2017,12/31/2017,FY,,USD)")</f>
        <v>337.39812736213202</v>
      </c>
      <c r="AV84" s="1" cm="1">
        <f t="array" ref="AV84">_xll.FDS($B84,"FF_TAX_CF(ANN_R,1/1/2018,12/31/2018,FY,,USD)")</f>
        <v>855.31832731515203</v>
      </c>
      <c r="AW84" s="1" cm="1">
        <f t="array" ref="AW84">_xll.FDS($B84,"FF_TAX_CF(ANN_R,1/1/2019,12/31/2019,FY,,USD)")</f>
        <v>1621.38545886986</v>
      </c>
      <c r="AX84" s="1" cm="1">
        <f t="array" ref="AX84">_xll.FDS($B84,"FF_TAX_CF(ANN_R,1/1/2020,12/31/2020,FY,,USD)")</f>
        <v>415.12695875018801</v>
      </c>
      <c r="AY84" t="s">
        <v>51</v>
      </c>
      <c r="AZ84" t="s">
        <v>51</v>
      </c>
      <c r="BA84" t="s">
        <v>51</v>
      </c>
      <c r="BB84" t="s">
        <v>51</v>
      </c>
      <c r="BC84" t="s">
        <v>52</v>
      </c>
      <c r="BD84" t="s">
        <v>38</v>
      </c>
      <c r="BE84" t="s">
        <v>39</v>
      </c>
      <c r="BF84">
        <v>1</v>
      </c>
      <c r="BG84">
        <v>120524135714888</v>
      </c>
      <c r="BH84">
        <v>1</v>
      </c>
      <c r="BI84">
        <v>83</v>
      </c>
    </row>
    <row r="85" spans="1:61" x14ac:dyDescent="0.25">
      <c r="A85">
        <v>84</v>
      </c>
      <c r="B85" t="s">
        <v>418</v>
      </c>
      <c r="C85" t="s">
        <v>419</v>
      </c>
      <c r="D85" t="s">
        <v>29</v>
      </c>
      <c r="E85" t="s">
        <v>30</v>
      </c>
      <c r="F85">
        <v>484</v>
      </c>
      <c r="G85" t="s">
        <v>42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O85" s="1" cm="1">
        <f t="array" ref="O85">_xll.FDS(B85,"FF_TAX_RATE(ANN_R,1/1/2010,12/31/2010)")</f>
        <v>27.816241772459399</v>
      </c>
      <c r="P85" s="1" cm="1">
        <f t="array" ref="P85">_xll.FDS(B85,"FF_TAX_RATE(ANN_R,1/1/2011,12/31/2011)")</f>
        <v>32.651814453188102</v>
      </c>
      <c r="Q85" s="1" cm="1">
        <f t="array" ref="Q85">_xll.FDS(B85,"FF_TAX_RATE(ANN_R,1/1/2012,12/31/2012)")</f>
        <v>49.591251514983497</v>
      </c>
      <c r="R85" s="1" cm="1">
        <f t="array" ref="R85">_xll.FDS(B85,"FF_TAX_RATE(ANN_R,1/1/2013,12/31/2013)")</f>
        <v>-13.247362250879201</v>
      </c>
      <c r="S85" s="1" cm="1">
        <f t="array" ref="S85">_xll.FDS(B85,"FF_TAX_RATE(ANN_R,1/1/2014,12/31/2014)")</f>
        <v>31.0309661254887</v>
      </c>
      <c r="T85" s="1" t="e" cm="1">
        <f t="array" ref="T85">_xll.FDS(B85,"FF_TAX_RATE(ANN_R,1/1/2015,12/31/2015)")</f>
        <v>#N/A</v>
      </c>
      <c r="U85" s="1" cm="1">
        <f t="array" ref="U85">_xll.FDS(B85,"FF_TAX_RATE(ANN_R,1/1/2016,12/31/2016)")</f>
        <v>30.745235981715499</v>
      </c>
      <c r="V85" s="1" cm="1">
        <f t="array" ref="V85">_xll.FDS(B85,"FF_TAX_RATE(ANN_R,1/1/2017,12/31/2017)")</f>
        <v>19.416656202475099</v>
      </c>
      <c r="W85" s="1" cm="1">
        <f t="array" ref="W85">_xll.FDS(B85,"FF_TAX_RATE(ANN_R,1/1/2018,12/31/2018)")</f>
        <v>14.0406528394834</v>
      </c>
      <c r="X85" s="1" cm="1">
        <f t="array" ref="X85">_xll.FDS(B85,"FF_TAX_RATE(ANN_R,1/1/2019,12/31/2019)")</f>
        <v>-5.8521142212331103</v>
      </c>
      <c r="Y85" s="1" t="e" cm="1">
        <f t="array" ref="Y85">_xll.FDS(B85,"FF_TAX_RATE(ANN_R,1/1/2020,12/31/2020)")</f>
        <v>#N/A</v>
      </c>
      <c r="Z85" cm="1">
        <f t="array" ref="Z85">_xll.FDS($B85,"FF_PTX_INC(ANN_R,1/1/2016,12/31/2016)")</f>
        <v>120539</v>
      </c>
      <c r="AA85" cm="1">
        <f t="array" ref="AA85">_xll.FDS($B85,"FF_PTX_INC(ANN_R,1/1/2017,12/31/2017)")</f>
        <v>143346</v>
      </c>
      <c r="AB85" cm="1">
        <f t="array" ref="AB85">_xll.FDS($B85,"FF_PTX_INC(ANN_R,1/1/2018,12/31/2018)")</f>
        <v>217205</v>
      </c>
      <c r="AC85" cm="1">
        <f t="array" ref="AC85">_xll.FDS($B85,"FF_PTX_INC(ANN_R,1/1/2019,12/31/2019)")</f>
        <v>127612</v>
      </c>
      <c r="AD85" cm="1">
        <f t="array" ref="AD85">_xll.FDS($B85,"FF_PTX_INC(ANN_R,1/1/2020,12/31/2020)")</f>
        <v>-60754</v>
      </c>
      <c r="AE85" cm="1">
        <f t="array" ref="AE85">_xll.FDS($B85,"FF_MKT_VAL(ANN_R,1/1/2016,12/31/2016)")</f>
        <v>4024256.7919200002</v>
      </c>
      <c r="AF85" cm="1">
        <f t="array" ref="AF85">_xll.FDS($B85,"FF_MKT_VAL(ANN_R,1/1/2017,12/31/2017)")</f>
        <v>4083018.6086550001</v>
      </c>
      <c r="AG85" cm="1">
        <f t="array" ref="AG85">_xll.FDS($B85,"FF_MKT_VAL(ANN_R,1/1/2018,12/31/2018)")</f>
        <v>4049526.075985</v>
      </c>
      <c r="AH85" cm="1">
        <f t="array" ref="AH85">_xll.FDS($B85,"FF_MKT_VAL(ANN_R,1/1/2019,12/31/2019)")</f>
        <v>7029160.3799999999</v>
      </c>
      <c r="AI85" cm="1">
        <f t="array" ref="AI85">_xll.FDS($B85,"FF_MKT_VAL(ANN_R,1/1/2020,12/31/2020)")</f>
        <v>5153089.6236640001</v>
      </c>
      <c r="AJ85" cm="1">
        <f t="array" ref="AJ85">_xll.FDS($B85,"FF_SHLDRS_EQ(ANN_R,1/1/2016,12/31/2016)")</f>
        <v>1948692</v>
      </c>
      <c r="AK85" cm="1">
        <f t="array" ref="AK85">_xll.FDS($B85,"FF_SHLDRS_EQ(ANN_R,1/1/2017,12/31/2017)")</f>
        <v>1894261</v>
      </c>
      <c r="AL85" cm="1">
        <f t="array" ref="AL85">_xll.FDS($B85,"FF_SHLDRS_EQ(ANN_R,1/1/2018,12/31/2018)")</f>
        <v>1997424</v>
      </c>
      <c r="AM85" cm="1">
        <f t="array" ref="AM85">_xll.FDS($B85,"FF_SHLDRS_EQ(ANN_R,1/1/2019,12/31/2019)")</f>
        <v>5181985</v>
      </c>
      <c r="AN85" cm="1">
        <f t="array" ref="AN85">_xll.FDS($B85,"FF_SHLDRS_EQ(ANN_R,1/1/2020,12/31/2020)")</f>
        <v>4723483</v>
      </c>
      <c r="AO85" cm="1">
        <f t="array" ref="AO85">_xll.FDS($B85,"FF_ASSETS(ANN_R,1/1/2016,12/31/2016)")</f>
        <v>3824085</v>
      </c>
      <c r="AP85" cm="1">
        <f t="array" ref="AP85">_xll.FDS($B85,"FF_ASSETS(ANN_R,1/1/2017,12/31/2017)")</f>
        <v>4346794</v>
      </c>
      <c r="AQ85" cm="1">
        <f t="array" ref="AQ85">_xll.FDS($B85,"FF_ASSETS(ANN_R,1/1/2018,12/31/2018)")</f>
        <v>4106463</v>
      </c>
      <c r="AR85" cm="1">
        <f t="array" ref="AR85">_xll.FDS($B85,"FF_ASSETS(ANN_R,1/1/2019,12/31/2019)")</f>
        <v>13792773</v>
      </c>
      <c r="AS85" cm="1">
        <f t="array" ref="AS85">_xll.FDS($B85,"FF_ASSETS(ANN_R,1/1/2020,12/31/2020)")</f>
        <v>12821094</v>
      </c>
      <c r="AT85" s="1" cm="1">
        <f t="array" ref="AT85">_xll.FDS($B85,"FF_TAX_CF(ANN_R,1/1/2016,12/31/2016,FY,,USD)")</f>
        <v>280.10325622558599</v>
      </c>
      <c r="AU85" s="1" cm="1">
        <f t="array" ref="AU85">_xll.FDS($B85,"FF_TAX_CF(ANN_R,1/1/2017,12/31/2017,FY,,USD)")</f>
        <v>376.32228728197498</v>
      </c>
      <c r="AV85" s="1" cm="1">
        <f t="array" ref="AV85">_xll.FDS($B85,"FF_TAX_CF(ANN_R,1/1/2018,12/31/2018,FY,,USD)")</f>
        <v>269.623274736106</v>
      </c>
      <c r="AW85" s="1" cm="1">
        <f t="array" ref="AW85">_xll.FDS($B85,"FF_TAX_CF(ANN_R,1/1/2019,12/31/2019,FY,,USD)")</f>
        <v>404.96988132782297</v>
      </c>
      <c r="AX85" s="1" cm="1">
        <f t="array" ref="AX85">_xll.FDS($B85,"FF_TAX_CF(ANN_R,1/1/2020,12/31/2020,FY,,USD)")</f>
        <v>2085.6876078844102</v>
      </c>
      <c r="AY85" t="s">
        <v>420</v>
      </c>
      <c r="AZ85" t="s">
        <v>421</v>
      </c>
      <c r="BA85" t="s">
        <v>422</v>
      </c>
      <c r="BB85" t="s">
        <v>423</v>
      </c>
      <c r="BC85" t="s">
        <v>156</v>
      </c>
      <c r="BD85" t="s">
        <v>38</v>
      </c>
      <c r="BE85" t="s">
        <v>39</v>
      </c>
      <c r="BF85">
        <v>1</v>
      </c>
      <c r="BG85">
        <v>140420500555914</v>
      </c>
      <c r="BH85">
        <v>1</v>
      </c>
      <c r="BI85">
        <v>84</v>
      </c>
    </row>
    <row r="86" spans="1:61" x14ac:dyDescent="0.25">
      <c r="A86">
        <v>85</v>
      </c>
      <c r="B86" t="s">
        <v>424</v>
      </c>
      <c r="C86" t="s">
        <v>425</v>
      </c>
      <c r="D86" t="s">
        <v>29</v>
      </c>
      <c r="E86" t="s">
        <v>30</v>
      </c>
      <c r="F86">
        <v>227</v>
      </c>
      <c r="G86" t="s">
        <v>42</v>
      </c>
      <c r="H86">
        <v>1</v>
      </c>
      <c r="I86">
        <v>1</v>
      </c>
      <c r="J86">
        <v>1</v>
      </c>
      <c r="K86">
        <v>1</v>
      </c>
      <c r="L86">
        <v>1</v>
      </c>
      <c r="M86">
        <v>0</v>
      </c>
      <c r="O86" s="1" cm="1">
        <f t="array" ref="O86">_xll.FDS(B86,"FF_TAX_RATE(ANN_R,1/1/2010,12/31/2010)")</f>
        <v>44.390051505730597</v>
      </c>
      <c r="P86" s="1" cm="1">
        <f t="array" ref="P86">_xll.FDS(B86,"FF_TAX_RATE(ANN_R,1/1/2011,12/31/2011)")</f>
        <v>78.367940615909305</v>
      </c>
      <c r="Q86" s="1" t="e" cm="1">
        <f t="array" ref="Q86">_xll.FDS(B86,"FF_TAX_RATE(ANN_R,1/1/2012,12/31/2012)")</f>
        <v>#N/A</v>
      </c>
      <c r="R86" s="1" cm="1">
        <f t="array" ref="R86">_xll.FDS(B86,"FF_TAX_RATE(ANN_R,1/1/2013,12/31/2013)")</f>
        <v>56.9428481872323</v>
      </c>
      <c r="S86" s="1" cm="1">
        <f t="array" ref="S86">_xll.FDS(B86,"FF_TAX_RATE(ANN_R,1/1/2014,12/31/2014)")</f>
        <v>17.0350076103501</v>
      </c>
      <c r="T86" s="1" cm="1">
        <f t="array" ref="T86">_xll.FDS(B86,"FF_TAX_RATE(ANN_R,1/1/2015,12/31/2015)")</f>
        <v>199.294828744124</v>
      </c>
      <c r="U86" s="1" cm="1">
        <f t="array" ref="U86">_xll.FDS(B86,"FF_TAX_RATE(ANN_R,1/1/2016,12/31/2016)")</f>
        <v>11.5098870056497</v>
      </c>
      <c r="V86" s="1" cm="1">
        <f t="array" ref="V86">_xll.FDS(B86,"FF_TAX_RATE(ANN_R,1/1/2017,12/31/2017)")</f>
        <v>31.483170883948699</v>
      </c>
      <c r="W86" s="1" cm="1">
        <f t="array" ref="W86">_xll.FDS(B86,"FF_TAX_RATE(ANN_R,1/1/2018,12/31/2018)")</f>
        <v>25.530555012065498</v>
      </c>
      <c r="X86" s="1" cm="1">
        <f t="array" ref="X86">_xll.FDS(B86,"FF_TAX_RATE(ANN_R,1/1/2019,12/31/2019)")</f>
        <v>59.9890639757419</v>
      </c>
      <c r="Y86" s="1" cm="1">
        <f t="array" ref="Y86">_xll.FDS(B86,"FF_TAX_RATE(ANN_R,1/1/2020,12/31/2020)")</f>
        <v>30.226861096920999</v>
      </c>
      <c r="Z86" cm="1">
        <f t="array" ref="Z86">_xll.FDS($B86,"FF_PTX_INC(ANN_R,1/1/2016,12/31/2016)")</f>
        <v>70800</v>
      </c>
      <c r="AA86" cm="1">
        <f t="array" ref="AA86">_xll.FDS($B86,"FF_PTX_INC(ANN_R,1/1/2017,12/31/2017)")</f>
        <v>62481</v>
      </c>
      <c r="AB86" cm="1">
        <f t="array" ref="AB86">_xll.FDS($B86,"FF_PTX_INC(ANN_R,1/1/2018,12/31/2018)")</f>
        <v>76665</v>
      </c>
      <c r="AC86" cm="1">
        <f t="array" ref="AC86">_xll.FDS($B86,"FF_PTX_INC(ANN_R,1/1/2019,12/31/2019)")</f>
        <v>20117</v>
      </c>
      <c r="AD86" cm="1">
        <f t="array" ref="AD86">_xll.FDS($B86,"FF_PTX_INC(ANN_R,1/1/2020,12/31/2020)")</f>
        <v>86132</v>
      </c>
      <c r="AE86" cm="1">
        <f t="array" ref="AE86">_xll.FDS($B86,"FF_MKT_VAL(ANN_R,1/1/2016,12/31/2016)")</f>
        <v>1497277.691875</v>
      </c>
      <c r="AF86" cm="1">
        <f t="array" ref="AF86">_xll.FDS($B86,"FF_MKT_VAL(ANN_R,1/1/2017,12/31/2017)")</f>
        <v>1464771.0173200001</v>
      </c>
      <c r="AG86" cm="1">
        <f t="array" ref="AG86">_xll.FDS($B86,"FF_MKT_VAL(ANN_R,1/1/2018,12/31/2018)")</f>
        <v>1379239.3269199999</v>
      </c>
      <c r="AH86" cm="1">
        <f t="array" ref="AH86">_xll.FDS($B86,"FF_MKT_VAL(ANN_R,1/1/2019,12/31/2019)")</f>
        <v>1641551.345832</v>
      </c>
      <c r="AI86" cm="1">
        <f t="array" ref="AI86">_xll.FDS($B86,"FF_MKT_VAL(ANN_R,1/1/2020,12/31/2020)")</f>
        <v>2008084.0558460001</v>
      </c>
      <c r="AJ86" cm="1">
        <f t="array" ref="AJ86">_xll.FDS($B86,"FF_SHLDRS_EQ(ANN_R,1/1/2016,12/31/2016)")</f>
        <v>382787</v>
      </c>
      <c r="AK86" cm="1">
        <f t="array" ref="AK86">_xll.FDS($B86,"FF_SHLDRS_EQ(ANN_R,1/1/2017,12/31/2017)")</f>
        <v>394751</v>
      </c>
      <c r="AL86" cm="1">
        <f t="array" ref="AL86">_xll.FDS($B86,"FF_SHLDRS_EQ(ANN_R,1/1/2018,12/31/2018)")</f>
        <v>442793</v>
      </c>
      <c r="AM86" cm="1">
        <f t="array" ref="AM86">_xll.FDS($B86,"FF_SHLDRS_EQ(ANN_R,1/1/2019,12/31/2019)")</f>
        <v>441193</v>
      </c>
      <c r="AN86" cm="1">
        <f t="array" ref="AN86">_xll.FDS($B86,"FF_SHLDRS_EQ(ANN_R,1/1/2020,12/31/2020)")</f>
        <v>370747</v>
      </c>
      <c r="AO86" cm="1">
        <f t="array" ref="AO86">_xll.FDS($B86,"FF_ASSETS(ANN_R,1/1/2016,12/31/2016)")</f>
        <v>1000614</v>
      </c>
      <c r="AP86" cm="1">
        <f t="array" ref="AP86">_xll.FDS($B86,"FF_ASSETS(ANN_R,1/1/2017,12/31/2017)")</f>
        <v>960032</v>
      </c>
      <c r="AQ86" cm="1">
        <f t="array" ref="AQ86">_xll.FDS($B86,"FF_ASSETS(ANN_R,1/1/2018,12/31/2018)")</f>
        <v>978663</v>
      </c>
      <c r="AR86" cm="1">
        <f t="array" ref="AR86">_xll.FDS($B86,"FF_ASSETS(ANN_R,1/1/2019,12/31/2019)")</f>
        <v>932030</v>
      </c>
      <c r="AS86" cm="1">
        <f t="array" ref="AS86">_xll.FDS($B86,"FF_ASSETS(ANN_R,1/1/2020,12/31/2020)")</f>
        <v>1015663</v>
      </c>
      <c r="AT86" s="1" cm="1">
        <f t="array" ref="AT86">_xll.FDS($B86,"FF_TAX_CF(ANN_R,1/1/2016,12/31/2016,FY,,USD)")</f>
        <v>106.866603851318</v>
      </c>
      <c r="AU86" s="1" cm="1">
        <f t="array" ref="AU86">_xll.FDS($B86,"FF_TAX_CF(ANN_R,1/1/2017,12/31/2017,FY,,USD)")</f>
        <v>66.147985173389301</v>
      </c>
      <c r="AV86" s="1" cm="1">
        <f t="array" ref="AV86">_xll.FDS($B86,"FF_TAX_CF(ANN_R,1/1/2018,12/31/2018,FY,,USD)")</f>
        <v>173.96534351259501</v>
      </c>
      <c r="AW86" s="1" cm="1">
        <f t="array" ref="AW86">_xll.FDS($B86,"FF_TAX_CF(ANN_R,1/1/2019,12/31/2019,FY,,USD)")</f>
        <v>191.10928087867799</v>
      </c>
      <c r="AX86" s="1" cm="1">
        <f t="array" ref="AX86">_xll.FDS($B86,"FF_TAX_CF(ANN_R,1/1/2020,12/31/2020,FY,,USD)")</f>
        <v>179.60782653093301</v>
      </c>
      <c r="AY86" t="s">
        <v>426</v>
      </c>
      <c r="AZ86" t="s">
        <v>427</v>
      </c>
      <c r="BA86" t="s">
        <v>428</v>
      </c>
      <c r="BB86" t="s">
        <v>429</v>
      </c>
      <c r="BC86" t="s">
        <v>131</v>
      </c>
      <c r="BD86" t="s">
        <v>38</v>
      </c>
      <c r="BE86" t="s">
        <v>39</v>
      </c>
      <c r="BF86">
        <v>1</v>
      </c>
      <c r="BG86">
        <v>180010610831557</v>
      </c>
      <c r="BH86">
        <v>1</v>
      </c>
      <c r="BI86">
        <v>85</v>
      </c>
    </row>
    <row r="87" spans="1:61" x14ac:dyDescent="0.25">
      <c r="A87">
        <v>86</v>
      </c>
      <c r="B87" t="s">
        <v>430</v>
      </c>
      <c r="C87" t="s">
        <v>431</v>
      </c>
      <c r="D87" t="s">
        <v>29</v>
      </c>
      <c r="E87" t="s">
        <v>30</v>
      </c>
      <c r="F87">
        <v>567</v>
      </c>
      <c r="G87" t="s">
        <v>75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O87" s="1" cm="1">
        <f t="array" ref="O87">_xll.FDS(B87,"FF_TAX_RATE(ANN_R,1/1/2010,12/31/2010)")</f>
        <v>37.8007957718497</v>
      </c>
      <c r="P87" s="1" cm="1">
        <f t="array" ref="P87">_xll.FDS(B87,"FF_TAX_RATE(ANN_R,1/1/2011,12/31/2011)")</f>
        <v>39.288226741913803</v>
      </c>
      <c r="Q87" s="1" t="e" cm="1">
        <f t="array" ref="Q87">_xll.FDS(B87,"FF_TAX_RATE(ANN_R,1/1/2012,12/31/2012)")</f>
        <v>#N/A</v>
      </c>
      <c r="R87" s="1" cm="1">
        <f t="array" ref="R87">_xll.FDS(B87,"FF_TAX_RATE(ANN_R,1/1/2013,12/31/2013)")</f>
        <v>29.714621947631699</v>
      </c>
      <c r="S87" s="1" cm="1">
        <f t="array" ref="S87">_xll.FDS(B87,"FF_TAX_RATE(ANN_R,1/1/2014,12/31/2014)")</f>
        <v>312.29755695855101</v>
      </c>
      <c r="T87" s="1" cm="1">
        <f t="array" ref="T87">_xll.FDS(B87,"FF_TAX_RATE(ANN_R,1/1/2015,12/31/2015)")</f>
        <v>41.933112316377901</v>
      </c>
      <c r="U87" s="1" cm="1">
        <f t="array" ref="U87">_xll.FDS(B87,"FF_TAX_RATE(ANN_R,1/1/2016,12/31/2016)")</f>
        <v>40.400505141620101</v>
      </c>
      <c r="V87" s="1" cm="1">
        <f t="array" ref="V87">_xll.FDS(B87,"FF_TAX_RATE(ANN_R,1/1/2017,12/31/2017)")</f>
        <v>10.5874662250501</v>
      </c>
      <c r="W87" s="1" cm="1">
        <f t="array" ref="W87">_xll.FDS(B87,"FF_TAX_RATE(ANN_R,1/1/2018,12/31/2018)")</f>
        <v>29.908995971952901</v>
      </c>
      <c r="X87" s="1" cm="1">
        <f t="array" ref="X87">_xll.FDS(B87,"FF_TAX_RATE(ANN_R,1/1/2019,12/31/2019)")</f>
        <v>28.407635812372099</v>
      </c>
      <c r="Y87" s="1" cm="1">
        <f t="array" ref="Y87">_xll.FDS(B87,"FF_TAX_RATE(ANN_R,1/1/2020,12/31/2020)")</f>
        <v>28.396531155109798</v>
      </c>
      <c r="Z87" cm="1">
        <f t="array" ref="Z87">_xll.FDS($B87,"FF_PTX_INC(ANN_R,1/1/2016,12/31/2016)")</f>
        <v>27715</v>
      </c>
      <c r="AA87" cm="1">
        <f t="array" ref="AA87">_xll.FDS($B87,"FF_PTX_INC(ANN_R,1/1/2017,12/31/2017)")</f>
        <v>114730</v>
      </c>
      <c r="AB87" cm="1">
        <f t="array" ref="AB87">_xll.FDS($B87,"FF_PTX_INC(ANN_R,1/1/2018,12/31/2018)")</f>
        <v>201090</v>
      </c>
      <c r="AC87" cm="1">
        <f t="array" ref="AC87">_xll.FDS($B87,"FF_PTX_INC(ANN_R,1/1/2019,12/31/2019)")</f>
        <v>271772</v>
      </c>
      <c r="AD87" cm="1">
        <f t="array" ref="AD87">_xll.FDS($B87,"FF_PTX_INC(ANN_R,1/1/2020,12/31/2020)")</f>
        <v>361273</v>
      </c>
      <c r="AE87" cm="1">
        <f t="array" ref="AE87">_xll.FDS($B87,"FF_MKT_VAL(ANN_R,1/1/2016,12/31/2016)")</f>
        <v>1922069.1680000001</v>
      </c>
      <c r="AF87" cm="1">
        <f t="array" ref="AF87">_xll.FDS($B87,"FF_MKT_VAL(ANN_R,1/1/2017,12/31/2017)")</f>
        <v>3103498.0702650002</v>
      </c>
      <c r="AG87" cm="1">
        <f t="array" ref="AG87">_xll.FDS($B87,"FF_MKT_VAL(ANN_R,1/1/2018,12/31/2018)")</f>
        <v>5629093.5353399999</v>
      </c>
      <c r="AH87" cm="1">
        <f t="array" ref="AH87">_xll.FDS($B87,"FF_MKT_VAL(ANN_R,1/1/2019,12/31/2019)")</f>
        <v>3759576.6681599999</v>
      </c>
      <c r="AI87" cm="1">
        <f t="array" ref="AI87">_xll.FDS($B87,"FF_MKT_VAL(ANN_R,1/1/2020,12/31/2020)")</f>
        <v>4956734.9100599997</v>
      </c>
      <c r="AJ87" cm="1">
        <f t="array" ref="AJ87">_xll.FDS($B87,"FF_SHLDRS_EQ(ANN_R,1/1/2016,12/31/2016)")</f>
        <v>1160777</v>
      </c>
      <c r="AK87" cm="1">
        <f t="array" ref="AK87">_xll.FDS($B87,"FF_SHLDRS_EQ(ANN_R,1/1/2017,12/31/2017)")</f>
        <v>1250840</v>
      </c>
      <c r="AL87" cm="1">
        <f t="array" ref="AL87">_xll.FDS($B87,"FF_SHLDRS_EQ(ANN_R,1/1/2018,12/31/2018)")</f>
        <v>1319034</v>
      </c>
      <c r="AM87" cm="1">
        <f t="array" ref="AM87">_xll.FDS($B87,"FF_SHLDRS_EQ(ANN_R,1/1/2019,12/31/2019)")</f>
        <v>1409712</v>
      </c>
      <c r="AN87" cm="1">
        <f t="array" ref="AN87">_xll.FDS($B87,"FF_SHLDRS_EQ(ANN_R,1/1/2020,12/31/2020)")</f>
        <v>1540687</v>
      </c>
      <c r="AO87" cm="1">
        <f t="array" ref="AO87">_xll.FDS($B87,"FF_ASSETS(ANN_R,1/1/2016,12/31/2016)")</f>
        <v>1296902</v>
      </c>
      <c r="AP87" cm="1">
        <f t="array" ref="AP87">_xll.FDS($B87,"FF_ASSETS(ANN_R,1/1/2017,12/31/2017)")</f>
        <v>1468978</v>
      </c>
      <c r="AQ87" cm="1">
        <f t="array" ref="AQ87">_xll.FDS($B87,"FF_ASSETS(ANN_R,1/1/2018,12/31/2018)")</f>
        <v>1656753</v>
      </c>
      <c r="AR87" cm="1">
        <f t="array" ref="AR87">_xll.FDS($B87,"FF_ASSETS(ANN_R,1/1/2019,12/31/2019)")</f>
        <v>1715139</v>
      </c>
      <c r="AS87" cm="1">
        <f t="array" ref="AS87">_xll.FDS($B87,"FF_ASSETS(ANN_R,1/1/2020,12/31/2020)")</f>
        <v>1960128</v>
      </c>
      <c r="AT87" s="1" cm="1">
        <f t="array" ref="AT87">_xll.FDS($B87,"FF_TAX_CF(ANN_R,1/1/2016,12/31/2016,FY,,USD)")</f>
        <v>140.476329803467</v>
      </c>
      <c r="AU87" s="1" cm="1">
        <f t="array" ref="AU87">_xll.FDS($B87,"FF_TAX_CF(ANN_R,1/1/2017,12/31/2017,FY,,USD)")</f>
        <v>154.03439797460999</v>
      </c>
      <c r="AV87" s="1" cm="1">
        <f t="array" ref="AV87">_xll.FDS($B87,"FF_TAX_CF(ANN_R,1/1/2018,12/31/2018,FY,,USD)")</f>
        <v>246.02007269114301</v>
      </c>
      <c r="AW87" s="1" cm="1">
        <f t="array" ref="AW87">_xll.FDS($B87,"FF_TAX_CF(ANN_R,1/1/2019,12/31/2019,FY,,USD)")</f>
        <v>622.21206910908199</v>
      </c>
      <c r="AX87" s="1" cm="1">
        <f t="array" ref="AX87">_xll.FDS($B87,"FF_TAX_CF(ANN_R,1/1/2020,12/31/2020,FY,,USD)")</f>
        <v>1025.18469768763</v>
      </c>
      <c r="AY87" t="s">
        <v>432</v>
      </c>
      <c r="AZ87" t="s">
        <v>433</v>
      </c>
      <c r="BA87" t="s">
        <v>434</v>
      </c>
      <c r="BB87" t="s">
        <v>435</v>
      </c>
      <c r="BC87" t="s">
        <v>210</v>
      </c>
      <c r="BD87" t="s">
        <v>38</v>
      </c>
      <c r="BE87" t="s">
        <v>39</v>
      </c>
      <c r="BF87">
        <v>1</v>
      </c>
      <c r="BG87">
        <v>469836727125721</v>
      </c>
      <c r="BH87">
        <v>1</v>
      </c>
      <c r="BI87">
        <v>86</v>
      </c>
    </row>
    <row r="88" spans="1:61" x14ac:dyDescent="0.25">
      <c r="A88">
        <v>87</v>
      </c>
      <c r="B88" t="s">
        <v>436</v>
      </c>
      <c r="C88" t="s">
        <v>437</v>
      </c>
      <c r="D88" t="s">
        <v>29</v>
      </c>
      <c r="E88" t="s">
        <v>30</v>
      </c>
      <c r="F88">
        <v>30</v>
      </c>
      <c r="G88" t="s">
        <v>59</v>
      </c>
      <c r="H88">
        <v>1</v>
      </c>
      <c r="I88">
        <v>0</v>
      </c>
      <c r="J88">
        <v>1</v>
      </c>
      <c r="K88">
        <v>1</v>
      </c>
      <c r="L88">
        <v>0</v>
      </c>
      <c r="M88">
        <v>1</v>
      </c>
      <c r="O88" s="1" cm="1">
        <f t="array" ref="O88">_xll.FDS(B88,"FF_TAX_RATE(ANN_R,1/1/2010,12/31/2010)")</f>
        <v>46.014988462559501</v>
      </c>
      <c r="P88" s="1" cm="1">
        <f t="array" ref="P88">_xll.FDS(B88,"FF_TAX_RATE(ANN_R,1/1/2011,12/31/2011)")</f>
        <v>24.931141840721502</v>
      </c>
      <c r="Q88" s="1" cm="1">
        <f t="array" ref="Q88">_xll.FDS(B88,"FF_TAX_RATE(ANN_R,1/1/2012,12/31/2012)")</f>
        <v>37.510933858566297</v>
      </c>
      <c r="R88" s="1" cm="1">
        <f t="array" ref="R88">_xll.FDS(B88,"FF_TAX_RATE(ANN_R,1/1/2013,12/31/2013)")</f>
        <v>29.8307850580013</v>
      </c>
      <c r="S88" s="1" cm="1">
        <f t="array" ref="S88">_xll.FDS(B88,"FF_TAX_RATE(ANN_R,1/1/2014,12/31/2014)")</f>
        <v>26.8126334171805</v>
      </c>
      <c r="T88" s="1" cm="1">
        <f t="array" ref="T88">_xll.FDS(B88,"FF_TAX_RATE(ANN_R,1/1/2015,12/31/2015)")</f>
        <v>26.015482608707501</v>
      </c>
      <c r="U88" s="1" cm="1">
        <f t="array" ref="U88">_xll.FDS(B88,"FF_TAX_RATE(ANN_R,1/1/2016,12/31/2016)")</f>
        <v>25.346983747512201</v>
      </c>
      <c r="V88" s="1" cm="1">
        <f t="array" ref="V88">_xll.FDS(B88,"FF_TAX_RATE(ANN_R,1/1/2017,12/31/2017)")</f>
        <v>24.098953050784498</v>
      </c>
      <c r="W88" s="1" cm="1">
        <f t="array" ref="W88">_xll.FDS(B88,"FF_TAX_RATE(ANN_R,1/1/2018,12/31/2018)")</f>
        <v>23.662656172552801</v>
      </c>
      <c r="X88" s="1" cm="1">
        <f t="array" ref="X88">_xll.FDS(B88,"FF_TAX_RATE(ANN_R,1/1/2019,12/31/2019)")</f>
        <v>21.464984790650298</v>
      </c>
      <c r="Y88" s="1" cm="1">
        <f t="array" ref="Y88">_xll.FDS(B88,"FF_TAX_RATE(ANN_R,1/1/2020,12/31/2020)")</f>
        <v>5.5884682754850399</v>
      </c>
      <c r="Z88" cm="1">
        <f t="array" ref="Z88">_xll.FDS($B88,"FF_PTX_INC(ANN_R,1/1/2016,12/31/2016)")</f>
        <v>342163</v>
      </c>
      <c r="AA88" cm="1">
        <f t="array" ref="AA88">_xll.FDS($B88,"FF_PTX_INC(ANN_R,1/1/2017,12/31/2017)")</f>
        <v>360858</v>
      </c>
      <c r="AB88" cm="1">
        <f t="array" ref="AB88">_xll.FDS($B88,"FF_PTX_INC(ANN_R,1/1/2018,12/31/2018)")</f>
        <v>449903</v>
      </c>
      <c r="AC88" cm="1">
        <f t="array" ref="AC88">_xll.FDS($B88,"FF_PTX_INC(ANN_R,1/1/2019,12/31/2019)")</f>
        <v>356031</v>
      </c>
      <c r="AD88" cm="1">
        <f t="array" ref="AD88">_xll.FDS($B88,"FF_PTX_INC(ANN_R,1/1/2020,12/31/2020)")</f>
        <v>89631</v>
      </c>
      <c r="AE88" cm="1">
        <f t="array" ref="AE88">_xll.FDS($B88,"FF_MKT_VAL(ANN_R,1/1/2016,12/31/2016)")</f>
        <v>3586589.239116</v>
      </c>
      <c r="AF88" cm="1">
        <f t="array" ref="AF88">_xll.FDS($B88,"FF_MKT_VAL(ANN_R,1/1/2017,12/31/2017)")</f>
        <v>3848315.0011740001</v>
      </c>
      <c r="AG88" cm="1">
        <f t="array" ref="AG88">_xll.FDS($B88,"FF_MKT_VAL(ANN_R,1/1/2018,12/31/2018)")</f>
        <v>4537986.9811800001</v>
      </c>
      <c r="AH88" cm="1">
        <f t="array" ref="AH88">_xll.FDS($B88,"FF_MKT_VAL(ANN_R,1/1/2019,12/31/2019)")</f>
        <v>3345128.0620019999</v>
      </c>
      <c r="AI88" cm="1">
        <f t="array" ref="AI88">_xll.FDS($B88,"FF_MKT_VAL(ANN_R,1/1/2020,12/31/2020)")</f>
        <v>2705071.934529</v>
      </c>
      <c r="AJ88" cm="1">
        <f t="array" ref="AJ88">_xll.FDS($B88,"FF_SHLDRS_EQ(ANN_R,1/1/2016,12/31/2016)")</f>
        <v>3123578</v>
      </c>
      <c r="AK88" cm="1">
        <f t="array" ref="AK88">_xll.FDS($B88,"FF_SHLDRS_EQ(ANN_R,1/1/2017,12/31/2017)")</f>
        <v>3312724</v>
      </c>
      <c r="AL88" cm="1">
        <f t="array" ref="AL88">_xll.FDS($B88,"FF_SHLDRS_EQ(ANN_R,1/1/2018,12/31/2018)")</f>
        <v>3598321</v>
      </c>
      <c r="AM88" cm="1">
        <f t="array" ref="AM88">_xll.FDS($B88,"FF_SHLDRS_EQ(ANN_R,1/1/2019,12/31/2019)")</f>
        <v>3595694</v>
      </c>
      <c r="AN88" cm="1">
        <f t="array" ref="AN88">_xll.FDS($B88,"FF_SHLDRS_EQ(ANN_R,1/1/2020,12/31/2020)")</f>
        <v>3397136</v>
      </c>
      <c r="AO88" cm="1">
        <f t="array" ref="AO88">_xll.FDS($B88,"FF_ASSETS(ANN_R,1/1/2016,12/31/2016)")</f>
        <v>5042896</v>
      </c>
      <c r="AP88" cm="1">
        <f t="array" ref="AP88">_xll.FDS($B88,"FF_ASSETS(ANN_R,1/1/2017,12/31/2017)")</f>
        <v>5150762</v>
      </c>
      <c r="AQ88" cm="1">
        <f t="array" ref="AQ88">_xll.FDS($B88,"FF_ASSETS(ANN_R,1/1/2018,12/31/2018)")</f>
        <v>5764417</v>
      </c>
      <c r="AR88" cm="1">
        <f t="array" ref="AR88">_xll.FDS($B88,"FF_ASSETS(ANN_R,1/1/2019,12/31/2019)")</f>
        <v>5792414</v>
      </c>
      <c r="AS88" cm="1">
        <f t="array" ref="AS88">_xll.FDS($B88,"FF_ASSETS(ANN_R,1/1/2020,12/31/2020)")</f>
        <v>5651801</v>
      </c>
      <c r="AT88" s="1" cm="1">
        <f t="array" ref="AT88">_xll.FDS($B88,"FF_TAX_CF(ANN_R,1/1/2016,12/31/2016,FY,,USD)")</f>
        <v>539.42943954467796</v>
      </c>
      <c r="AU88" s="1" cm="1">
        <f t="array" ref="AU88">_xll.FDS($B88,"FF_TAX_CF(ANN_R,1/1/2017,12/31/2017,FY,,USD)")</f>
        <v>1001.14970942587</v>
      </c>
      <c r="AV88" s="1" cm="1">
        <f t="array" ref="AV88">_xll.FDS($B88,"FF_TAX_CF(ANN_R,1/1/2018,12/31/2018,FY,,USD)")</f>
        <v>631.854831501842</v>
      </c>
      <c r="AW88" s="1" cm="1">
        <f t="array" ref="AW88">_xll.FDS($B88,"FF_TAX_CF(ANN_R,1/1/2019,12/31/2019,FY,,USD)")</f>
        <v>1134.2655492872</v>
      </c>
      <c r="AX88" s="1" cm="1">
        <f t="array" ref="AX88">_xll.FDS($B88,"FF_TAX_CF(ANN_R,1/1/2020,12/31/2020,FY,,USD)")</f>
        <v>731.39051482826505</v>
      </c>
      <c r="AY88" t="s">
        <v>438</v>
      </c>
      <c r="AZ88" t="s">
        <v>439</v>
      </c>
      <c r="BA88" t="s">
        <v>440</v>
      </c>
      <c r="BB88" t="s">
        <v>441</v>
      </c>
      <c r="BC88" t="s">
        <v>125</v>
      </c>
      <c r="BD88" t="s">
        <v>38</v>
      </c>
      <c r="BE88" t="s">
        <v>39</v>
      </c>
      <c r="BF88">
        <v>1</v>
      </c>
      <c r="BG88">
        <v>276414937657487</v>
      </c>
      <c r="BH88">
        <v>1</v>
      </c>
      <c r="BI88">
        <v>87</v>
      </c>
    </row>
    <row r="89" spans="1:61" x14ac:dyDescent="0.25">
      <c r="A89">
        <v>88</v>
      </c>
      <c r="B89" t="s">
        <v>442</v>
      </c>
      <c r="C89" t="s">
        <v>443</v>
      </c>
      <c r="D89" t="s">
        <v>29</v>
      </c>
      <c r="E89" t="s">
        <v>30</v>
      </c>
      <c r="F89">
        <v>19</v>
      </c>
      <c r="G89" t="s">
        <v>75</v>
      </c>
      <c r="H89">
        <v>1</v>
      </c>
      <c r="I89">
        <v>1</v>
      </c>
      <c r="J89">
        <v>0</v>
      </c>
      <c r="K89">
        <v>1</v>
      </c>
      <c r="L89">
        <v>0</v>
      </c>
      <c r="M89">
        <v>0</v>
      </c>
      <c r="O89" s="1" cm="1">
        <f t="array" ref="O89">_xll.FDS(B89,"FF_TAX_RATE(ANN_R,1/1/2010,12/31/2010)")</f>
        <v>43.5258759554157</v>
      </c>
      <c r="P89" s="1" cm="1">
        <f t="array" ref="P89">_xll.FDS(B89,"FF_TAX_RATE(ANN_R,1/1/2011,12/31/2011)")</f>
        <v>44.801414719171497</v>
      </c>
      <c r="Q89" s="1" cm="1">
        <f t="array" ref="Q89">_xll.FDS(B89,"FF_TAX_RATE(ANN_R,1/1/2012,12/31/2012)")</f>
        <v>45.038586393264303</v>
      </c>
      <c r="R89" s="1" cm="1">
        <f t="array" ref="R89">_xll.FDS(B89,"FF_TAX_RATE(ANN_R,1/1/2013,12/31/2013)")</f>
        <v>34.703700781188402</v>
      </c>
      <c r="S89" s="1" cm="1">
        <f t="array" ref="S89">_xll.FDS(B89,"FF_TAX_RATE(ANN_R,1/1/2014,12/31/2014)")</f>
        <v>35.314323405550802</v>
      </c>
      <c r="T89" s="1" cm="1">
        <f t="array" ref="T89">_xll.FDS(B89,"FF_TAX_RATE(ANN_R,1/1/2015,12/31/2015)")</f>
        <v>33.956200904546499</v>
      </c>
      <c r="U89" s="1" cm="1">
        <f t="array" ref="U89">_xll.FDS(B89,"FF_TAX_RATE(ANN_R,1/1/2016,12/31/2016)")</f>
        <v>37.5893107954615</v>
      </c>
      <c r="V89" s="1" cm="1">
        <f t="array" ref="V89">_xll.FDS(B89,"FF_TAX_RATE(ANN_R,1/1/2017,12/31/2017)")</f>
        <v>33.0565718157182</v>
      </c>
      <c r="W89" s="1" cm="1">
        <f t="array" ref="W89">_xll.FDS(B89,"FF_TAX_RATE(ANN_R,1/1/2018,12/31/2018)")</f>
        <v>28.276997028901199</v>
      </c>
      <c r="X89" s="1" cm="1">
        <f t="array" ref="X89">_xll.FDS(B89,"FF_TAX_RATE(ANN_R,1/1/2019,12/31/2019)")</f>
        <v>20.6112805388921</v>
      </c>
      <c r="Y89" s="1" cm="1">
        <f t="array" ref="Y89">_xll.FDS(B89,"FF_TAX_RATE(ANN_R,1/1/2020,12/31/2020)")</f>
        <v>33.906034703508197</v>
      </c>
      <c r="Z89" cm="1">
        <f t="array" ref="Z89">_xll.FDS($B89,"FF_PTX_INC(ANN_R,1/1/2016,12/31/2016)")</f>
        <v>245631</v>
      </c>
      <c r="AA89" cm="1">
        <f t="array" ref="AA89">_xll.FDS($B89,"FF_PTX_INC(ANN_R,1/1/2017,12/31/2017)")</f>
        <v>295200</v>
      </c>
      <c r="AB89" cm="1">
        <f t="array" ref="AB89">_xll.FDS($B89,"FF_PTX_INC(ANN_R,1/1/2018,12/31/2018)")</f>
        <v>384033</v>
      </c>
      <c r="AC89" cm="1">
        <f t="array" ref="AC89">_xll.FDS($B89,"FF_PTX_INC(ANN_R,1/1/2019,12/31/2019)")</f>
        <v>298390</v>
      </c>
      <c r="AD89" cm="1">
        <f t="array" ref="AD89">_xll.FDS($B89,"FF_PTX_INC(ANN_R,1/1/2020,12/31/2020)")</f>
        <v>246027</v>
      </c>
      <c r="AE89" cm="1">
        <f t="array" ref="AE89">_xll.FDS($B89,"FF_MKT_VAL(ANN_R,1/1/2016,12/31/2016)")</f>
        <v>1328414.571881</v>
      </c>
      <c r="AF89" cm="1">
        <f t="array" ref="AF89">_xll.FDS($B89,"FF_MKT_VAL(ANN_R,1/1/2017,12/31/2017)")</f>
        <v>2039309.11069</v>
      </c>
      <c r="AG89" cm="1">
        <f t="array" ref="AG89">_xll.FDS($B89,"FF_MKT_VAL(ANN_R,1/1/2018,12/31/2018)")</f>
        <v>2531155.4452499999</v>
      </c>
      <c r="AH89" cm="1">
        <f t="array" ref="AH89">_xll.FDS($B89,"FF_MKT_VAL(ANN_R,1/1/2019,12/31/2019)")</f>
        <v>2259609.0829799999</v>
      </c>
      <c r="AI89" cm="1">
        <f t="array" ref="AI89">_xll.FDS($B89,"FF_MKT_VAL(ANN_R,1/1/2020,12/31/2020)")</f>
        <v>1254341.7557925</v>
      </c>
      <c r="AJ89" cm="1">
        <f t="array" ref="AJ89">_xll.FDS($B89,"FF_SHLDRS_EQ(ANN_R,1/1/2016,12/31/2016)")</f>
        <v>957887</v>
      </c>
      <c r="AK89" cm="1">
        <f t="array" ref="AK89">_xll.FDS($B89,"FF_SHLDRS_EQ(ANN_R,1/1/2017,12/31/2017)")</f>
        <v>1119992</v>
      </c>
      <c r="AL89" cm="1">
        <f t="array" ref="AL89">_xll.FDS($B89,"FF_SHLDRS_EQ(ANN_R,1/1/2018,12/31/2018)")</f>
        <v>1297663</v>
      </c>
      <c r="AM89" cm="1">
        <f t="array" ref="AM89">_xll.FDS($B89,"FF_SHLDRS_EQ(ANN_R,1/1/2019,12/31/2019)")</f>
        <v>1392605</v>
      </c>
      <c r="AN89" cm="1">
        <f t="array" ref="AN89">_xll.FDS($B89,"FF_SHLDRS_EQ(ANN_R,1/1/2020,12/31/2020)")</f>
        <v>1487667</v>
      </c>
      <c r="AO89" cm="1">
        <f t="array" ref="AO89">_xll.FDS($B89,"FF_ASSETS(ANN_R,1/1/2016,12/31/2016)")</f>
        <v>2702008</v>
      </c>
      <c r="AP89" cm="1">
        <f t="array" ref="AP89">_xll.FDS($B89,"FF_ASSETS(ANN_R,1/1/2017,12/31/2017)")</f>
        <v>3115985</v>
      </c>
      <c r="AQ89" cm="1">
        <f t="array" ref="AQ89">_xll.FDS($B89,"FF_ASSETS(ANN_R,1/1/2018,12/31/2018)")</f>
        <v>3340828</v>
      </c>
      <c r="AR89" cm="1">
        <f t="array" ref="AR89">_xll.FDS($B89,"FF_ASSETS(ANN_R,1/1/2019,12/31/2019)")</f>
        <v>3401970</v>
      </c>
      <c r="AS89" cm="1">
        <f t="array" ref="AS89">_xll.FDS($B89,"FF_ASSETS(ANN_R,1/1/2020,12/31/2020)")</f>
        <v>3339783</v>
      </c>
      <c r="AT89" s="1" cm="1">
        <f t="array" ref="AT89">_xll.FDS($B89,"FF_TAX_CF(ANN_R,1/1/2016,12/31/2016,FY,,USD)")</f>
        <v>649.62703704833996</v>
      </c>
      <c r="AU89" s="1" cm="1">
        <f t="array" ref="AU89">_xll.FDS($B89,"FF_TAX_CF(ANN_R,1/1/2017,12/31/2017,FY,,USD)")</f>
        <v>784.07941213622701</v>
      </c>
      <c r="AV89" s="1" cm="1">
        <f t="array" ref="AV89">_xll.FDS($B89,"FF_TAX_CF(ANN_R,1/1/2018,12/31/2018,FY,,USD)")</f>
        <v>1014.02640222758</v>
      </c>
      <c r="AW89" s="1" cm="1">
        <f t="array" ref="AW89">_xll.FDS($B89,"FF_TAX_CF(ANN_R,1/1/2019,12/31/2019,FY,,USD)")</f>
        <v>981.63422346487596</v>
      </c>
      <c r="AX89" s="1" cm="1">
        <f t="array" ref="AX89">_xll.FDS($B89,"FF_TAX_CF(ANN_R,1/1/2020,12/31/2020,FY,,USD)")</f>
        <v>541.92302063852503</v>
      </c>
      <c r="AY89" t="s">
        <v>444</v>
      </c>
      <c r="AZ89" t="s">
        <v>445</v>
      </c>
      <c r="BA89" t="s">
        <v>446</v>
      </c>
      <c r="BB89" t="s">
        <v>447</v>
      </c>
      <c r="BC89" t="s">
        <v>125</v>
      </c>
      <c r="BD89" t="s">
        <v>38</v>
      </c>
      <c r="BE89" t="s">
        <v>39</v>
      </c>
      <c r="BF89">
        <v>1</v>
      </c>
      <c r="BG89">
        <v>624653972623031</v>
      </c>
      <c r="BH89">
        <v>1</v>
      </c>
      <c r="BI89">
        <v>88</v>
      </c>
    </row>
    <row r="90" spans="1:61" x14ac:dyDescent="0.25">
      <c r="A90">
        <v>89</v>
      </c>
      <c r="B90" t="s">
        <v>448</v>
      </c>
      <c r="C90" t="s">
        <v>449</v>
      </c>
      <c r="D90" t="s">
        <v>29</v>
      </c>
      <c r="E90" t="s">
        <v>30</v>
      </c>
      <c r="F90">
        <v>566</v>
      </c>
      <c r="G90" t="s">
        <v>59</v>
      </c>
      <c r="H90">
        <v>1</v>
      </c>
      <c r="I90">
        <v>0</v>
      </c>
      <c r="J90">
        <v>0</v>
      </c>
      <c r="K90">
        <v>1</v>
      </c>
      <c r="L90">
        <v>0</v>
      </c>
      <c r="M90">
        <v>0</v>
      </c>
      <c r="O90" s="1" cm="1">
        <f t="array" ref="O90">_xll.FDS(B90,"FF_TAX_RATE(ANN_R,1/1/2010,12/31/2010)")</f>
        <v>23.358043785499099</v>
      </c>
      <c r="P90" s="1" cm="1">
        <f t="array" ref="P90">_xll.FDS(B90,"FF_TAX_RATE(ANN_R,1/1/2011,12/31/2011)")</f>
        <v>23.3046211883056</v>
      </c>
      <c r="Q90" s="1" cm="1">
        <f t="array" ref="Q90">_xll.FDS(B90,"FF_TAX_RATE(ANN_R,1/1/2012,12/31/2012)")</f>
        <v>26.534097324150402</v>
      </c>
      <c r="R90" s="1" cm="1">
        <f t="array" ref="R90">_xll.FDS(B90,"FF_TAX_RATE(ANN_R,1/1/2013,12/31/2013)")</f>
        <v>48.916362553064701</v>
      </c>
      <c r="S90" s="1" cm="1">
        <f t="array" ref="S90">_xll.FDS(B90,"FF_TAX_RATE(ANN_R,1/1/2014,12/31/2014)")</f>
        <v>30.378877575183498</v>
      </c>
      <c r="T90" s="1" cm="1">
        <f t="array" ref="T90">_xll.FDS(B90,"FF_TAX_RATE(ANN_R,1/1/2015,12/31/2015)")</f>
        <v>27.112535042050499</v>
      </c>
      <c r="U90" s="1" cm="1">
        <f t="array" ref="U90">_xll.FDS(B90,"FF_TAX_RATE(ANN_R,1/1/2016,12/31/2016)")</f>
        <v>22.33279847052</v>
      </c>
      <c r="V90" s="1" cm="1">
        <f t="array" ref="V90">_xll.FDS(B90,"FF_TAX_RATE(ANN_R,1/1/2017,12/31/2017)")</f>
        <v>20.773743392327699</v>
      </c>
      <c r="W90" s="1" cm="1">
        <f t="array" ref="W90">_xll.FDS(B90,"FF_TAX_RATE(ANN_R,1/1/2018,12/31/2018)")</f>
        <v>19.640118534812</v>
      </c>
      <c r="X90" s="1" cm="1">
        <f t="array" ref="X90">_xll.FDS(B90,"FF_TAX_RATE(ANN_R,1/1/2019,12/31/2019)")</f>
        <v>19.849803589309101</v>
      </c>
      <c r="Y90" s="1" cm="1">
        <f t="array" ref="Y90">_xll.FDS(B90,"FF_TAX_RATE(ANN_R,1/1/2020,12/31/2020)")</f>
        <v>27.881113971448599</v>
      </c>
      <c r="Z90" cm="1">
        <f t="array" ref="Z90">_xll.FDS($B90,"FF_PTX_INC(ANN_R,1/1/2016,12/31/2016)")</f>
        <v>117164</v>
      </c>
      <c r="AA90" cm="1">
        <f t="array" ref="AA90">_xll.FDS($B90,"FF_PTX_INC(ANN_R,1/1/2017,12/31/2017)")</f>
        <v>141313</v>
      </c>
      <c r="AB90" cm="1">
        <f t="array" ref="AB90">_xll.FDS($B90,"FF_PTX_INC(ANN_R,1/1/2018,12/31/2018)")</f>
        <v>163665</v>
      </c>
      <c r="AC90" cm="1">
        <f t="array" ref="AC90">_xll.FDS($B90,"FF_PTX_INC(ANN_R,1/1/2019,12/31/2019)")</f>
        <v>129830</v>
      </c>
      <c r="AD90" cm="1">
        <f t="array" ref="AD90">_xll.FDS($B90,"FF_PTX_INC(ANN_R,1/1/2020,12/31/2020)")</f>
        <v>106825</v>
      </c>
      <c r="AE90" cm="1">
        <f t="array" ref="AE90">_xll.FDS($B90,"FF_MKT_VAL(ANN_R,1/1/2016,12/31/2016)")</f>
        <v>2284124.4858240001</v>
      </c>
      <c r="AF90" cm="1">
        <f t="array" ref="AF90">_xll.FDS($B90,"FF_MKT_VAL(ANN_R,1/1/2017,12/31/2017)")</f>
        <v>3142451.5720000002</v>
      </c>
      <c r="AG90" cm="1">
        <f t="array" ref="AG90">_xll.FDS($B90,"FF_MKT_VAL(ANN_R,1/1/2018,12/31/2018)")</f>
        <v>4850784.80975</v>
      </c>
      <c r="AH90" cm="1">
        <f t="array" ref="AH90">_xll.FDS($B90,"FF_MKT_VAL(ANN_R,1/1/2019,12/31/2019)")</f>
        <v>4128615.2935500001</v>
      </c>
      <c r="AI90" cm="1">
        <f t="array" ref="AI90">_xll.FDS($B90,"FF_MKT_VAL(ANN_R,1/1/2020,12/31/2020)")</f>
        <v>3284322.3079380002</v>
      </c>
      <c r="AJ90" cm="1">
        <f t="array" ref="AJ90">_xll.FDS($B90,"FF_SHLDRS_EQ(ANN_R,1/1/2016,12/31/2016)")</f>
        <v>763023</v>
      </c>
      <c r="AK90" cm="1">
        <f t="array" ref="AK90">_xll.FDS($B90,"FF_SHLDRS_EQ(ANN_R,1/1/2017,12/31/2017)")</f>
        <v>846572</v>
      </c>
      <c r="AL90" cm="1">
        <f t="array" ref="AL90">_xll.FDS($B90,"FF_SHLDRS_EQ(ANN_R,1/1/2018,12/31/2018)")</f>
        <v>932501</v>
      </c>
      <c r="AM90" cm="1">
        <f t="array" ref="AM90">_xll.FDS($B90,"FF_SHLDRS_EQ(ANN_R,1/1/2019,12/31/2019)")</f>
        <v>996795</v>
      </c>
      <c r="AN90" cm="1">
        <f t="array" ref="AN90">_xll.FDS($B90,"FF_SHLDRS_EQ(ANN_R,1/1/2020,12/31/2020)")</f>
        <v>947290</v>
      </c>
      <c r="AO90" cm="1">
        <f t="array" ref="AO90">_xll.FDS($B90,"FF_ASSETS(ANN_R,1/1/2016,12/31/2016)")</f>
        <v>1376636</v>
      </c>
      <c r="AP90" cm="1">
        <f t="array" ref="AP90">_xll.FDS($B90,"FF_ASSETS(ANN_R,1/1/2017,12/31/2017)")</f>
        <v>1678997</v>
      </c>
      <c r="AQ90" cm="1">
        <f t="array" ref="AQ90">_xll.FDS($B90,"FF_ASSETS(ANN_R,1/1/2018,12/31/2018)")</f>
        <v>1773199</v>
      </c>
      <c r="AR90" cm="1">
        <f t="array" ref="AR90">_xll.FDS($B90,"FF_ASSETS(ANN_R,1/1/2019,12/31/2019)")</f>
        <v>1884008</v>
      </c>
      <c r="AS90" cm="1">
        <f t="array" ref="AS90">_xll.FDS($B90,"FF_ASSETS(ANN_R,1/1/2020,12/31/2020)")</f>
        <v>2122493</v>
      </c>
      <c r="AT90" s="1" cm="1">
        <f t="array" ref="AT90">_xll.FDS($B90,"FF_TAX_CF(ANN_R,1/1/2016,12/31/2016,FY,,USD)")</f>
        <v>203.75688171386699</v>
      </c>
      <c r="AU90" s="1" cm="1">
        <f t="array" ref="AU90">_xll.FDS($B90,"FF_TAX_CF(ANN_R,1/1/2017,12/31/2017,FY,,USD)")</f>
        <v>230.50675106979901</v>
      </c>
      <c r="AV90" s="1" cm="1">
        <f t="array" ref="AV90">_xll.FDS($B90,"FF_TAX_CF(ANN_R,1/1/2018,12/31/2018,FY,,USD)")</f>
        <v>311.38000985234999</v>
      </c>
      <c r="AW90" s="1" cm="1">
        <f t="array" ref="AW90">_xll.FDS($B90,"FF_TAX_CF(ANN_R,1/1/2019,12/31/2019,FY,,USD)")</f>
        <v>302.63853987492598</v>
      </c>
      <c r="AX90" s="1" cm="1">
        <f t="array" ref="AX90">_xll.FDS($B90,"FF_TAX_CF(ANN_R,1/1/2020,12/31/2020,FY,,USD)")</f>
        <v>251.41232784837501</v>
      </c>
      <c r="AY90" t="s">
        <v>450</v>
      </c>
      <c r="AZ90" t="s">
        <v>451</v>
      </c>
      <c r="BA90" t="s">
        <v>452</v>
      </c>
      <c r="BB90" t="s">
        <v>453</v>
      </c>
      <c r="BC90" t="s">
        <v>106</v>
      </c>
      <c r="BD90" t="s">
        <v>38</v>
      </c>
      <c r="BE90" t="s">
        <v>39</v>
      </c>
      <c r="BF90">
        <v>1</v>
      </c>
      <c r="BG90">
        <v>170984580592354</v>
      </c>
      <c r="BH90">
        <v>1</v>
      </c>
      <c r="BI90">
        <v>89</v>
      </c>
    </row>
    <row r="91" spans="1:61" x14ac:dyDescent="0.25">
      <c r="A91">
        <v>90</v>
      </c>
      <c r="B91" t="s">
        <v>454</v>
      </c>
      <c r="C91" t="s">
        <v>455</v>
      </c>
      <c r="D91" t="s">
        <v>29</v>
      </c>
      <c r="E91" t="s">
        <v>30</v>
      </c>
      <c r="F91">
        <v>705</v>
      </c>
      <c r="G91" t="s">
        <v>55</v>
      </c>
      <c r="H91">
        <v>1</v>
      </c>
      <c r="I91">
        <v>0</v>
      </c>
      <c r="J91">
        <v>0</v>
      </c>
      <c r="K91">
        <v>1</v>
      </c>
      <c r="L91">
        <v>0</v>
      </c>
      <c r="M91">
        <v>0</v>
      </c>
      <c r="O91" s="1" t="e" cm="1">
        <f t="array" ref="O91">_xll.FDS(B91,"FF_TAX_RATE(ANN_R,1/1/2010,12/31/2010)")</f>
        <v>#N/A</v>
      </c>
      <c r="P91" s="1" t="e" cm="1">
        <f t="array" ref="P91">_xll.FDS(B91,"FF_TAX_RATE(ANN_R,1/1/2011,12/31/2011)")</f>
        <v>#N/A</v>
      </c>
      <c r="Q91" s="1" t="e" cm="1">
        <f t="array" ref="Q91">_xll.FDS(B91,"FF_TAX_RATE(ANN_R,1/1/2012,12/31/2012)")</f>
        <v>#N/A</v>
      </c>
      <c r="R91" s="1" cm="1">
        <f t="array" ref="R91">_xll.FDS(B91,"FF_TAX_RATE(ANN_R,1/1/2013,12/31/2013)")</f>
        <v>41.363285534386797</v>
      </c>
      <c r="S91" s="1" cm="1">
        <f t="array" ref="S91">_xll.FDS(B91,"FF_TAX_RATE(ANN_R,1/1/2014,12/31/2014)")</f>
        <v>45.109009740939598</v>
      </c>
      <c r="T91" s="1" cm="1">
        <f t="array" ref="T91">_xll.FDS(B91,"FF_TAX_RATE(ANN_R,1/1/2015,12/31/2015)")</f>
        <v>44.966596287776099</v>
      </c>
      <c r="U91" s="1" cm="1">
        <f t="array" ref="U91">_xll.FDS(B91,"FF_TAX_RATE(ANN_R,1/1/2016,12/31/2016)")</f>
        <v>47.218796650873003</v>
      </c>
      <c r="V91" s="1" cm="1">
        <f t="array" ref="V91">_xll.FDS(B91,"FF_TAX_RATE(ANN_R,1/1/2017,12/31/2017)")</f>
        <v>31.000507718834399</v>
      </c>
      <c r="W91" s="1" cm="1">
        <f t="array" ref="W91">_xll.FDS(B91,"FF_TAX_RATE(ANN_R,1/1/2018,12/31/2018)")</f>
        <v>23.539863874555799</v>
      </c>
      <c r="X91" s="1" cm="1">
        <f t="array" ref="X91">_xll.FDS(B91,"FF_TAX_RATE(ANN_R,1/1/2019,12/31/2019)")</f>
        <v>26.867905960452699</v>
      </c>
      <c r="Y91" s="1" cm="1">
        <f t="array" ref="Y91">_xll.FDS(B91,"FF_TAX_RATE(ANN_R,1/1/2020,12/31/2020)")</f>
        <v>19.853724756687001</v>
      </c>
      <c r="Z91" cm="1">
        <f t="array" ref="Z91">_xll.FDS($B91,"FF_PTX_INC(ANN_R,1/1/2016,12/31/2016)")</f>
        <v>123256</v>
      </c>
      <c r="AA91" cm="1">
        <f t="array" ref="AA91">_xll.FDS($B91,"FF_PTX_INC(ANN_R,1/1/2017,12/31/2017)")</f>
        <v>198929</v>
      </c>
      <c r="AB91" cm="1">
        <f t="array" ref="AB91">_xll.FDS($B91,"FF_PTX_INC(ANN_R,1/1/2018,12/31/2018)")</f>
        <v>199228</v>
      </c>
      <c r="AC91" cm="1">
        <f t="array" ref="AC91">_xll.FDS($B91,"FF_PTX_INC(ANN_R,1/1/2019,12/31/2019)")</f>
        <v>239814</v>
      </c>
      <c r="AD91" cm="1">
        <f t="array" ref="AD91">_xll.FDS($B91,"FF_PTX_INC(ANN_R,1/1/2020,12/31/2020)")</f>
        <v>226149</v>
      </c>
      <c r="AE91" cm="1">
        <f t="array" ref="AE91">_xll.FDS($B91,"FF_MKT_VAL(ANN_R,1/1/2016,12/31/2016)")</f>
        <v>1939867.3944028399</v>
      </c>
      <c r="AF91" cm="1">
        <f t="array" ref="AF91">_xll.FDS($B91,"FF_MKT_VAL(ANN_R,1/1/2017,12/31/2017)")</f>
        <v>3162973.0359999998</v>
      </c>
      <c r="AG91" cm="1">
        <f t="array" ref="AG91">_xll.FDS($B91,"FF_MKT_VAL(ANN_R,1/1/2018,12/31/2018)")</f>
        <v>4417762.7659034999</v>
      </c>
      <c r="AH91" cm="1">
        <f t="array" ref="AH91">_xll.FDS($B91,"FF_MKT_VAL(ANN_R,1/1/2019,12/31/2019)")</f>
        <v>5281348.0975599997</v>
      </c>
      <c r="AI91" cm="1">
        <f t="array" ref="AI91">_xll.FDS($B91,"FF_MKT_VAL(ANN_R,1/1/2020,12/31/2020)")</f>
        <v>4608886.0565160001</v>
      </c>
      <c r="AJ91" cm="1">
        <f t="array" ref="AJ91">_xll.FDS($B91,"FF_SHLDRS_EQ(ANN_R,1/1/2016,12/31/2016)")</f>
        <v>772415</v>
      </c>
      <c r="AK91" cm="1">
        <f t="array" ref="AK91">_xll.FDS($B91,"FF_SHLDRS_EQ(ANN_R,1/1/2017,12/31/2017)")</f>
        <v>737575</v>
      </c>
      <c r="AL91" cm="1">
        <f t="array" ref="AL91">_xll.FDS($B91,"FF_SHLDRS_EQ(ANN_R,1/1/2018,12/31/2018)")</f>
        <v>835605</v>
      </c>
      <c r="AM91" cm="1">
        <f t="array" ref="AM91">_xll.FDS($B91,"FF_SHLDRS_EQ(ANN_R,1/1/2019,12/31/2019)")</f>
        <v>965775</v>
      </c>
      <c r="AN91" cm="1">
        <f t="array" ref="AN91">_xll.FDS($B91,"FF_SHLDRS_EQ(ANN_R,1/1/2020,12/31/2020)")</f>
        <v>988449</v>
      </c>
      <c r="AO91" cm="1">
        <f t="array" ref="AO91">_xll.FDS($B91,"FF_ASSETS(ANN_R,1/1/2016,12/31/2016)")</f>
        <v>1150681</v>
      </c>
      <c r="AP91" cm="1">
        <f t="array" ref="AP91">_xll.FDS($B91,"FF_ASSETS(ANN_R,1/1/2017,12/31/2017)")</f>
        <v>1462903</v>
      </c>
      <c r="AQ91" cm="1">
        <f t="array" ref="AQ91">_xll.FDS($B91,"FF_ASSETS(ANN_R,1/1/2018,12/31/2018)")</f>
        <v>1574032</v>
      </c>
      <c r="AR91" cm="1">
        <f t="array" ref="AR91">_xll.FDS($B91,"FF_ASSETS(ANN_R,1/1/2019,12/31/2019)")</f>
        <v>1748982</v>
      </c>
      <c r="AS91" cm="1">
        <f t="array" ref="AS91">_xll.FDS($B91,"FF_ASSETS(ANN_R,1/1/2020,12/31/2020)")</f>
        <v>1998917</v>
      </c>
      <c r="AT91" s="1" cm="1">
        <f t="array" ref="AT91">_xll.FDS($B91,"FF_TAX_CF(ANN_R,1/1/2016,12/31/2016,FY,,USD)")</f>
        <v>271.43434524536099</v>
      </c>
      <c r="AU91" s="1" cm="1">
        <f t="array" ref="AU91">_xll.FDS($B91,"FF_TAX_CF(ANN_R,1/1/2017,12/31/2017,FY,,USD)")</f>
        <v>731.238595277071</v>
      </c>
      <c r="AV91" s="1" cm="1">
        <f t="array" ref="AV91">_xll.FDS($B91,"FF_TAX_CF(ANN_R,1/1/2018,12/31/2018,FY,,USD)")</f>
        <v>674.47773917019401</v>
      </c>
      <c r="AW91" s="1" cm="1">
        <f t="array" ref="AW91">_xll.FDS($B91,"FF_TAX_CF(ANN_R,1/1/2019,12/31/2019,FY,,USD)")</f>
        <v>291.943706339225</v>
      </c>
      <c r="AX91" s="1" cm="1">
        <f t="array" ref="AX91">_xll.FDS($B91,"FF_TAX_CF(ANN_R,1/1/2020,12/31/2020,FY,,USD)")</f>
        <v>620.27610719203903</v>
      </c>
      <c r="AY91" t="s">
        <v>456</v>
      </c>
      <c r="AZ91" t="s">
        <v>457</v>
      </c>
      <c r="BA91" t="s">
        <v>458</v>
      </c>
      <c r="BB91" t="s">
        <v>459</v>
      </c>
      <c r="BC91" t="s">
        <v>278</v>
      </c>
      <c r="BD91" t="s">
        <v>38</v>
      </c>
      <c r="BE91" t="s">
        <v>39</v>
      </c>
      <c r="BF91">
        <v>1</v>
      </c>
      <c r="BG91">
        <v>498589426641707</v>
      </c>
      <c r="BH91">
        <v>1</v>
      </c>
      <c r="BI91">
        <v>91</v>
      </c>
    </row>
    <row r="92" spans="1:61" x14ac:dyDescent="0.25">
      <c r="A92">
        <v>91</v>
      </c>
      <c r="B92" t="s">
        <v>460</v>
      </c>
      <c r="C92" t="s">
        <v>461</v>
      </c>
      <c r="D92" t="s">
        <v>29</v>
      </c>
      <c r="E92" t="s">
        <v>30</v>
      </c>
      <c r="F92">
        <v>137</v>
      </c>
      <c r="G92" t="s">
        <v>83</v>
      </c>
      <c r="H92">
        <v>1</v>
      </c>
      <c r="I92">
        <v>0</v>
      </c>
      <c r="J92">
        <v>1</v>
      </c>
      <c r="K92">
        <v>1</v>
      </c>
      <c r="L92">
        <v>0</v>
      </c>
      <c r="M92">
        <v>1</v>
      </c>
      <c r="O92" s="1" cm="1">
        <f t="array" ref="O92">_xll.FDS(B92,"FF_TAX_RATE(ANN_R,1/1/2010,12/31/2010)")</f>
        <v>35.3083698347696</v>
      </c>
      <c r="P92" s="1" cm="1">
        <f t="array" ref="P92">_xll.FDS(B92,"FF_TAX_RATE(ANN_R,1/1/2011,12/31/2011)")</f>
        <v>65.765910675030796</v>
      </c>
      <c r="Q92" s="1" cm="1">
        <f t="array" ref="Q92">_xll.FDS(B92,"FF_TAX_RATE(ANN_R,1/1/2012,12/31/2012)")</f>
        <v>69.332721258989807</v>
      </c>
      <c r="R92" s="1" cm="1">
        <f t="array" ref="R92">_xll.FDS(B92,"FF_TAX_RATE(ANN_R,1/1/2013,12/31/2013)")</f>
        <v>55.541580784924101</v>
      </c>
      <c r="S92" s="1" cm="1">
        <f t="array" ref="S92">_xll.FDS(B92,"FF_TAX_RATE(ANN_R,1/1/2014,12/31/2014)")</f>
        <v>40.1436338194871</v>
      </c>
      <c r="T92" s="1" cm="1">
        <f t="array" ref="T92">_xll.FDS(B92,"FF_TAX_RATE(ANN_R,1/1/2015,12/31/2015)")</f>
        <v>39.765450349157597</v>
      </c>
      <c r="U92" s="1" cm="1">
        <f t="array" ref="U92">_xll.FDS(B92,"FF_TAX_RATE(ANN_R,1/1/2016,12/31/2016)")</f>
        <v>17.217180606670201</v>
      </c>
      <c r="V92" s="1" cm="1">
        <f t="array" ref="V92">_xll.FDS(B92,"FF_TAX_RATE(ANN_R,1/1/2017,12/31/2017)")</f>
        <v>24.854474201892799</v>
      </c>
      <c r="W92" s="1" cm="1">
        <f t="array" ref="W92">_xll.FDS(B92,"FF_TAX_RATE(ANN_R,1/1/2018,12/31/2018)")</f>
        <v>31.6512167919112</v>
      </c>
      <c r="X92" s="1" t="e" cm="1">
        <f t="array" ref="X92">_xll.FDS(B92,"FF_TAX_RATE(ANN_R,1/1/2019,12/31/2019)")</f>
        <v>#N/A</v>
      </c>
      <c r="Y92" s="1" cm="1">
        <f t="array" ref="Y92">_xll.FDS(B92,"FF_TAX_RATE(ANN_R,1/1/2020,12/31/2020)")</f>
        <v>11.6385578081132</v>
      </c>
      <c r="Z92" cm="1">
        <f t="array" ref="Z92">_xll.FDS($B92,"FF_PTX_INC(ANN_R,1/1/2016,12/31/2016)")</f>
        <v>131241</v>
      </c>
      <c r="AA92" cm="1">
        <f t="array" ref="AA92">_xll.FDS($B92,"FF_PTX_INC(ANN_R,1/1/2017,12/31/2017)")</f>
        <v>322795</v>
      </c>
      <c r="AB92" cm="1">
        <f t="array" ref="AB92">_xll.FDS($B92,"FF_PTX_INC(ANN_R,1/1/2018,12/31/2018)")</f>
        <v>328158</v>
      </c>
      <c r="AC92" cm="1">
        <f t="array" ref="AC92">_xll.FDS($B92,"FF_PTX_INC(ANN_R,1/1/2019,12/31/2019)")</f>
        <v>-37701</v>
      </c>
      <c r="AD92" cm="1">
        <f t="array" ref="AD92">_xll.FDS($B92,"FF_PTX_INC(ANN_R,1/1/2020,12/31/2020)")</f>
        <v>248261</v>
      </c>
      <c r="AE92" cm="1">
        <f t="array" ref="AE92">_xll.FDS($B92,"FF_MKT_VAL(ANN_R,1/1/2016,12/31/2016)")</f>
        <v>1814660.3362970999</v>
      </c>
      <c r="AF92" cm="1">
        <f t="array" ref="AF92">_xll.FDS($B92,"FF_MKT_VAL(ANN_R,1/1/2017,12/31/2017)")</f>
        <v>2441320.3371469001</v>
      </c>
      <c r="AG92" cm="1">
        <f t="array" ref="AG92">_xll.FDS($B92,"FF_MKT_VAL(ANN_R,1/1/2018,12/31/2018)")</f>
        <v>2087674.4351357999</v>
      </c>
      <c r="AH92" cm="1">
        <f t="array" ref="AH92">_xll.FDS($B92,"FF_MKT_VAL(ANN_R,1/1/2019,12/31/2019)")</f>
        <v>1324982.4797598</v>
      </c>
      <c r="AI92" cm="1">
        <f t="array" ref="AI92">_xll.FDS($B92,"FF_MKT_VAL(ANN_R,1/1/2020,12/31/2020)")</f>
        <v>1391065.3542954</v>
      </c>
      <c r="AJ92" cm="1">
        <f t="array" ref="AJ92">_xll.FDS($B92,"FF_SHLDRS_EQ(ANN_R,1/1/2016,12/31/2016)")</f>
        <v>2700239</v>
      </c>
      <c r="AK92" cm="1">
        <f t="array" ref="AK92">_xll.FDS($B92,"FF_SHLDRS_EQ(ANN_R,1/1/2017,12/31/2017)")</f>
        <v>2789916</v>
      </c>
      <c r="AL92" cm="1">
        <f t="array" ref="AL92">_xll.FDS($B92,"FF_SHLDRS_EQ(ANN_R,1/1/2018,12/31/2018)")</f>
        <v>2749320</v>
      </c>
      <c r="AM92" cm="1">
        <f t="array" ref="AM92">_xll.FDS($B92,"FF_SHLDRS_EQ(ANN_R,1/1/2019,12/31/2019)")</f>
        <v>2631061</v>
      </c>
      <c r="AN92" cm="1">
        <f t="array" ref="AN92">_xll.FDS($B92,"FF_SHLDRS_EQ(ANN_R,1/1/2020,12/31/2020)")</f>
        <v>2653467</v>
      </c>
      <c r="AO92" cm="1">
        <f t="array" ref="AO92">_xll.FDS($B92,"FF_ASSETS(ANN_R,1/1/2016,12/31/2016)")</f>
        <v>41090167</v>
      </c>
      <c r="AP92" cm="1">
        <f t="array" ref="AP92">_xll.FDS($B92,"FF_ASSETS(ANN_R,1/1/2017,12/31/2017)")</f>
        <v>42852078</v>
      </c>
      <c r="AQ92" cm="1">
        <f t="array" ref="AQ92">_xll.FDS($B92,"FF_ASSETS(ANN_R,1/1/2018,12/31/2018)")</f>
        <v>40343947</v>
      </c>
      <c r="AR92" cm="1">
        <f t="array" ref="AR92">_xll.FDS($B92,"FF_ASSETS(ANN_R,1/1/2019,12/31/2019)")</f>
        <v>40969439</v>
      </c>
      <c r="AS92" cm="1">
        <f t="array" ref="AS92">_xll.FDS($B92,"FF_ASSETS(ANN_R,1/1/2020,12/31/2020)")</f>
        <v>43999815</v>
      </c>
      <c r="AT92" s="1" cm="1">
        <f t="array" ref="AT92">_xll.FDS($B92,"FF_TAX_CF(ANN_R,1/1/2016,12/31/2016,FY,,USD)")</f>
        <v>987.47306823730503</v>
      </c>
      <c r="AU92" s="1" cm="1">
        <f t="array" ref="AU92">_xll.FDS($B92,"FF_TAX_CF(ANN_R,1/1/2017,12/31/2017,FY,,USD)")</f>
        <v>438.48089236393599</v>
      </c>
      <c r="AV92" s="1" cm="1">
        <f t="array" ref="AV92">_xll.FDS($B92,"FF_TAX_CF(ANN_R,1/1/2018,12/31/2018,FY,,USD)")</f>
        <v>446.16006801277399</v>
      </c>
      <c r="AW92" s="1" cm="1">
        <f t="array" ref="AW92">_xll.FDS($B92,"FF_TAX_CF(ANN_R,1/1/2019,12/31/2019,FY,,USD)")</f>
        <v>245.31387142092001</v>
      </c>
      <c r="AX92" s="1" cm="1">
        <f t="array" ref="AX92">_xll.FDS($B92,"FF_TAX_CF(ANN_R,1/1/2020,12/31/2020,FY,,USD)")</f>
        <v>511.304705679417</v>
      </c>
      <c r="AY92" t="s">
        <v>51</v>
      </c>
      <c r="AZ92" t="s">
        <v>51</v>
      </c>
      <c r="BA92" t="s">
        <v>51</v>
      </c>
      <c r="BB92" t="s">
        <v>51</v>
      </c>
      <c r="BC92" t="s">
        <v>72</v>
      </c>
      <c r="BD92" t="s">
        <v>38</v>
      </c>
      <c r="BE92" t="s">
        <v>39</v>
      </c>
      <c r="BF92">
        <v>1</v>
      </c>
      <c r="BG92">
        <v>154670303494669</v>
      </c>
      <c r="BH92">
        <v>1</v>
      </c>
      <c r="BI92">
        <v>92</v>
      </c>
    </row>
    <row r="93" spans="1:61" x14ac:dyDescent="0.25">
      <c r="A93">
        <v>92</v>
      </c>
      <c r="B93" t="s">
        <v>462</v>
      </c>
      <c r="C93" t="s">
        <v>463</v>
      </c>
      <c r="D93" t="s">
        <v>29</v>
      </c>
      <c r="E93" t="s">
        <v>30</v>
      </c>
      <c r="F93">
        <v>149</v>
      </c>
      <c r="G93" t="s">
        <v>159</v>
      </c>
      <c r="H93">
        <v>1</v>
      </c>
      <c r="I93">
        <v>0</v>
      </c>
      <c r="J93">
        <v>1</v>
      </c>
      <c r="K93">
        <v>1</v>
      </c>
      <c r="L93">
        <v>1</v>
      </c>
      <c r="M93">
        <v>0</v>
      </c>
      <c r="O93" s="1" t="e" cm="1">
        <f t="array" ref="O93">_xll.FDS(B93,"FF_TAX_RATE(ANN_R,1/1/2010,12/31/2010)")</f>
        <v>#N/A</v>
      </c>
      <c r="P93" s="1" cm="1">
        <f t="array" ref="P93">_xll.FDS(B93,"FF_TAX_RATE(ANN_R,1/1/2011,12/31/2011)")</f>
        <v>42.370744010088302</v>
      </c>
      <c r="Q93" s="1" t="e" cm="1">
        <f t="array" ref="Q93">_xll.FDS(B93,"FF_TAX_RATE(ANN_R,1/1/2012,12/31/2012)")</f>
        <v>#N/A</v>
      </c>
      <c r="R93" s="1" t="e" cm="1">
        <f t="array" ref="R93">_xll.FDS(B93,"FF_TAX_RATE(ANN_R,1/1/2013,12/31/2013)")</f>
        <v>#N/A</v>
      </c>
      <c r="S93" s="1" t="e" cm="1">
        <f t="array" ref="S93">_xll.FDS(B93,"FF_TAX_RATE(ANN_R,1/1/2014,12/31/2014)")</f>
        <v>#N/A</v>
      </c>
      <c r="T93" s="1" cm="1">
        <f t="array" ref="T93">_xll.FDS(B93,"FF_TAX_RATE(ANN_R,1/1/2015,12/31/2015)")</f>
        <v>19.3287427168103</v>
      </c>
      <c r="U93" s="1" cm="1">
        <f t="array" ref="U93">_xll.FDS(B93,"FF_TAX_RATE(ANN_R,1/1/2016,12/31/2016)")</f>
        <v>43.112093141837299</v>
      </c>
      <c r="V93" s="1" cm="1">
        <f t="array" ref="V93">_xll.FDS(B93,"FF_TAX_RATE(ANN_R,1/1/2017,12/31/2017)")</f>
        <v>5.4653175342830496</v>
      </c>
      <c r="W93" s="1" cm="1">
        <f t="array" ref="W93">_xll.FDS(B93,"FF_TAX_RATE(ANN_R,1/1/2018,12/31/2018)")</f>
        <v>25.4468330450539</v>
      </c>
      <c r="X93" s="1" cm="1">
        <f t="array" ref="X93">_xll.FDS(B93,"FF_TAX_RATE(ANN_R,1/1/2019,12/31/2019)")</f>
        <v>13.922157949585401</v>
      </c>
      <c r="Y93" s="1" cm="1">
        <f t="array" ref="Y93">_xll.FDS(B93,"FF_TAX_RATE(ANN_R,1/1/2020,12/31/2020)")</f>
        <v>8.6079147744733202</v>
      </c>
      <c r="Z93" cm="1">
        <f t="array" ref="Z93">_xll.FDS($B93,"FF_PTX_INC(ANN_R,1/1/2016,12/31/2016)")</f>
        <v>11767</v>
      </c>
      <c r="AA93" cm="1">
        <f t="array" ref="AA93">_xll.FDS($B93,"FF_PTX_INC(ANN_R,1/1/2017,12/31/2017)")</f>
        <v>15022</v>
      </c>
      <c r="AB93" cm="1">
        <f t="array" ref="AB93">_xll.FDS($B93,"FF_PTX_INC(ANN_R,1/1/2018,12/31/2018)")</f>
        <v>24282</v>
      </c>
      <c r="AC93" cm="1">
        <f t="array" ref="AC93">_xll.FDS($B93,"FF_PTX_INC(ANN_R,1/1/2019,12/31/2019)")</f>
        <v>66211</v>
      </c>
      <c r="AD93" cm="1">
        <f t="array" ref="AD93">_xll.FDS($B93,"FF_PTX_INC(ANN_R,1/1/2020,12/31/2020)")</f>
        <v>58574</v>
      </c>
      <c r="AE93" cm="1">
        <f t="array" ref="AE93">_xll.FDS($B93,"FF_MKT_VAL(ANN_R,1/1/2016,12/31/2016)")</f>
        <v>181730.084928</v>
      </c>
      <c r="AF93" cm="1">
        <f t="array" ref="AF93">_xll.FDS($B93,"FF_MKT_VAL(ANN_R,1/1/2017,12/31/2017)")</f>
        <v>367807.65632000001</v>
      </c>
      <c r="AG93" cm="1">
        <f t="array" ref="AG93">_xll.FDS($B93,"FF_MKT_VAL(ANN_R,1/1/2018,12/31/2018)")</f>
        <v>399052.35099599999</v>
      </c>
      <c r="AH93" cm="1">
        <f t="array" ref="AH93">_xll.FDS($B93,"FF_MKT_VAL(ANN_R,1/1/2019,12/31/2019)")</f>
        <v>509027.538115</v>
      </c>
      <c r="AI93" cm="1">
        <f t="array" ref="AI93">_xll.FDS($B93,"FF_MKT_VAL(ANN_R,1/1/2020,12/31/2020)")</f>
        <v>861119.80234000005</v>
      </c>
      <c r="AJ93" cm="1">
        <f t="array" ref="AJ93">_xll.FDS($B93,"FF_SHLDRS_EQ(ANN_R,1/1/2016,12/31/2016)")</f>
        <v>93619</v>
      </c>
      <c r="AK93" cm="1">
        <f t="array" ref="AK93">_xll.FDS($B93,"FF_SHLDRS_EQ(ANN_R,1/1/2017,12/31/2017)")</f>
        <v>109517</v>
      </c>
      <c r="AL93" cm="1">
        <f t="array" ref="AL93">_xll.FDS($B93,"FF_SHLDRS_EQ(ANN_R,1/1/2018,12/31/2018)")</f>
        <v>124610</v>
      </c>
      <c r="AM93" cm="1">
        <f t="array" ref="AM93">_xll.FDS($B93,"FF_SHLDRS_EQ(ANN_R,1/1/2019,12/31/2019)")</f>
        <v>198731</v>
      </c>
      <c r="AN93" cm="1">
        <f t="array" ref="AN93">_xll.FDS($B93,"FF_SHLDRS_EQ(ANN_R,1/1/2020,12/31/2020)")</f>
        <v>231452</v>
      </c>
      <c r="AO93" cm="1">
        <f t="array" ref="AO93">_xll.FDS($B93,"FF_ASSETS(ANN_R,1/1/2016,12/31/2016)")</f>
        <v>210451</v>
      </c>
      <c r="AP93" cm="1">
        <f t="array" ref="AP93">_xll.FDS($B93,"FF_ASSETS(ANN_R,1/1/2017,12/31/2017)")</f>
        <v>231603</v>
      </c>
      <c r="AQ93" cm="1">
        <f t="array" ref="AQ93">_xll.FDS($B93,"FF_ASSETS(ANN_R,1/1/2018,12/31/2018)")</f>
        <v>254559</v>
      </c>
      <c r="AR93" cm="1">
        <f t="array" ref="AR93">_xll.FDS($B93,"FF_ASSETS(ANN_R,1/1/2019,12/31/2019)")</f>
        <v>304580</v>
      </c>
      <c r="AS93" cm="1">
        <f t="array" ref="AS93">_xll.FDS($B93,"FF_ASSETS(ANN_R,1/1/2020,12/31/2020)")</f>
        <v>355777</v>
      </c>
      <c r="AT93" s="1" cm="1">
        <f t="array" ref="AT93">_xll.FDS($B93,"FF_TAX_CF(ANN_R,1/1/2016,12/31/2016,FY,,USD)")</f>
        <v>33.543106079101598</v>
      </c>
      <c r="AU93" s="1" cm="1">
        <f t="array" ref="AU93">_xll.FDS($B93,"FF_TAX_CF(ANN_R,1/1/2017,12/31/2017,FY,,USD)")</f>
        <v>26.3742350488901</v>
      </c>
      <c r="AV93" s="1" cm="1">
        <f t="array" ref="AV93">_xll.FDS($B93,"FF_TAX_CF(ANN_R,1/1/2018,12/31/2018,FY,,USD)")</f>
        <v>29.9822019860148</v>
      </c>
      <c r="AW93" s="1" cm="1">
        <f t="array" ref="AW93">_xll.FDS($B93,"FF_TAX_CF(ANN_R,1/1/2019,12/31/2019,FY,,USD)")</f>
        <v>42.779334142804103</v>
      </c>
      <c r="AX93" s="1" cm="1">
        <f t="array" ref="AX93">_xll.FDS($B93,"FF_TAX_CF(ANN_R,1/1/2020,12/31/2020,FY,,USD)")</f>
        <v>105.862663015723</v>
      </c>
      <c r="AY93" t="s">
        <v>464</v>
      </c>
      <c r="AZ93" t="s">
        <v>465</v>
      </c>
      <c r="BA93" t="s">
        <v>466</v>
      </c>
      <c r="BB93" t="s">
        <v>467</v>
      </c>
      <c r="BC93" t="s">
        <v>106</v>
      </c>
      <c r="BD93" t="s">
        <v>38</v>
      </c>
      <c r="BE93" t="s">
        <v>39</v>
      </c>
      <c r="BF93">
        <v>1</v>
      </c>
      <c r="BG93">
        <v>264998972970802</v>
      </c>
      <c r="BH93">
        <v>1</v>
      </c>
      <c r="BI93">
        <v>93</v>
      </c>
    </row>
    <row r="94" spans="1:61" x14ac:dyDescent="0.25">
      <c r="A94">
        <v>93</v>
      </c>
      <c r="B94" t="s">
        <v>468</v>
      </c>
      <c r="C94" t="s">
        <v>469</v>
      </c>
      <c r="D94" t="s">
        <v>29</v>
      </c>
      <c r="E94" t="s">
        <v>30</v>
      </c>
      <c r="F94">
        <v>102</v>
      </c>
      <c r="G94" t="s">
        <v>55</v>
      </c>
      <c r="H94">
        <v>1</v>
      </c>
      <c r="I94">
        <v>1</v>
      </c>
      <c r="J94">
        <v>1</v>
      </c>
      <c r="K94">
        <v>1</v>
      </c>
      <c r="L94">
        <v>0</v>
      </c>
      <c r="M94">
        <v>1</v>
      </c>
      <c r="O94" s="1" cm="1">
        <f t="array" ref="O94">_xll.FDS(B94,"FF_TAX_RATE(ANN_R,1/1/2010,12/31/2010)")</f>
        <v>41.459494213459102</v>
      </c>
      <c r="P94" s="1" cm="1">
        <f t="array" ref="P94">_xll.FDS(B94,"FF_TAX_RATE(ANN_R,1/1/2011,12/31/2011)")</f>
        <v>41.813665219682299</v>
      </c>
      <c r="Q94" s="1" cm="1">
        <f t="array" ref="Q94">_xll.FDS(B94,"FF_TAX_RATE(ANN_R,1/1/2012,12/31/2012)")</f>
        <v>41.427656394562703</v>
      </c>
      <c r="R94" s="1" cm="1">
        <f t="array" ref="R94">_xll.FDS(B94,"FF_TAX_RATE(ANN_R,1/1/2013,12/31/2013)")</f>
        <v>33.2641254140811</v>
      </c>
      <c r="S94" s="1" cm="1">
        <f t="array" ref="S94">_xll.FDS(B94,"FF_TAX_RATE(ANN_R,1/1/2014,12/31/2014)")</f>
        <v>40.173404921360699</v>
      </c>
      <c r="T94" s="1" cm="1">
        <f t="array" ref="T94">_xll.FDS(B94,"FF_TAX_RATE(ANN_R,1/1/2015,12/31/2015)")</f>
        <v>32.517985611510802</v>
      </c>
      <c r="U94" s="1" cm="1">
        <f t="array" ref="U94">_xll.FDS(B94,"FF_TAX_RATE(ANN_R,1/1/2016,12/31/2016)")</f>
        <v>31.3201187705642</v>
      </c>
      <c r="V94" s="1" cm="1">
        <f t="array" ref="V94">_xll.FDS(B94,"FF_TAX_RATE(ANN_R,1/1/2017,12/31/2017)")</f>
        <v>32.376292466765101</v>
      </c>
      <c r="W94" s="1" cm="1">
        <f t="array" ref="W94">_xll.FDS(B94,"FF_TAX_RATE(ANN_R,1/1/2018,12/31/2018)")</f>
        <v>31.936214814545501</v>
      </c>
      <c r="X94" s="1" cm="1">
        <f t="array" ref="X94">_xll.FDS(B94,"FF_TAX_RATE(ANN_R,1/1/2019,12/31/2019)")</f>
        <v>32.851242361464003</v>
      </c>
      <c r="Y94" s="1" cm="1">
        <f t="array" ref="Y94">_xll.FDS(B94,"FF_TAX_RATE(ANN_R,1/1/2020,12/31/2020)")</f>
        <v>30.871823669802101</v>
      </c>
      <c r="Z94" cm="1">
        <f t="array" ref="Z94">_xll.FDS($B94,"FF_PTX_INC(ANN_R,1/1/2016,12/31/2016)")</f>
        <v>62305</v>
      </c>
      <c r="AA94" cm="1">
        <f t="array" ref="AA94">_xll.FDS($B94,"FF_PTX_INC(ANN_R,1/1/2017,12/31/2017)")</f>
        <v>64992</v>
      </c>
      <c r="AB94" cm="1">
        <f t="array" ref="AB94">_xll.FDS($B94,"FF_PTX_INC(ANN_R,1/1/2018,12/31/2018)")</f>
        <v>82527</v>
      </c>
      <c r="AC94" cm="1">
        <f t="array" ref="AC94">_xll.FDS($B94,"FF_PTX_INC(ANN_R,1/1/2019,12/31/2019)")</f>
        <v>76749</v>
      </c>
      <c r="AD94" cm="1">
        <f t="array" ref="AD94">_xll.FDS($B94,"FF_PTX_INC(ANN_R,1/1/2020,12/31/2020)")</f>
        <v>85476</v>
      </c>
      <c r="AE94" cm="1">
        <f t="array" ref="AE94">_xll.FDS($B94,"FF_MKT_VAL(ANN_R,1/1/2016,12/31/2016)")</f>
        <v>860958.984609999</v>
      </c>
      <c r="AF94" cm="1">
        <f t="array" ref="AF94">_xll.FDS($B94,"FF_MKT_VAL(ANN_R,1/1/2017,12/31/2017)")</f>
        <v>1017349.4</v>
      </c>
      <c r="AG94" cm="1">
        <f t="array" ref="AG94">_xll.FDS($B94,"FF_MKT_VAL(ANN_R,1/1/2018,12/31/2018)")</f>
        <v>1200306.24</v>
      </c>
      <c r="AH94" cm="1">
        <f t="array" ref="AH94">_xll.FDS($B94,"FF_MKT_VAL(ANN_R,1/1/2019,12/31/2019)")</f>
        <v>1172482.94</v>
      </c>
      <c r="AI94" cm="1">
        <f t="array" ref="AI94">_xll.FDS($B94,"FF_MKT_VAL(ANN_R,1/1/2020,12/31/2020)")</f>
        <v>1364110.979088</v>
      </c>
      <c r="AJ94" cm="1">
        <f t="array" ref="AJ94">_xll.FDS($B94,"FF_SHLDRS_EQ(ANN_R,1/1/2016,12/31/2016)")</f>
        <v>412584</v>
      </c>
      <c r="AK94" cm="1">
        <f t="array" ref="AK94">_xll.FDS($B94,"FF_SHLDRS_EQ(ANN_R,1/1/2017,12/31/2017)")</f>
        <v>435653</v>
      </c>
      <c r="AL94" cm="1">
        <f t="array" ref="AL94">_xll.FDS($B94,"FF_SHLDRS_EQ(ANN_R,1/1/2018,12/31/2018)")</f>
        <v>420486</v>
      </c>
      <c r="AM94" cm="1">
        <f t="array" ref="AM94">_xll.FDS($B94,"FF_SHLDRS_EQ(ANN_R,1/1/2019,12/31/2019)")</f>
        <v>411957</v>
      </c>
      <c r="AN94" cm="1">
        <f t="array" ref="AN94">_xll.FDS($B94,"FF_SHLDRS_EQ(ANN_R,1/1/2020,12/31/2020)")</f>
        <v>249424</v>
      </c>
      <c r="AO94" cm="1">
        <f t="array" ref="AO94">_xll.FDS($B94,"FF_ASSETS(ANN_R,1/1/2016,12/31/2016)")</f>
        <v>621695</v>
      </c>
      <c r="AP94" cm="1">
        <f t="array" ref="AP94">_xll.FDS($B94,"FF_ASSETS(ANN_R,1/1/2017,12/31/2017)")</f>
        <v>628944</v>
      </c>
      <c r="AQ94" cm="1">
        <f t="array" ref="AQ94">_xll.FDS($B94,"FF_ASSETS(ANN_R,1/1/2018,12/31/2018)")</f>
        <v>643117</v>
      </c>
      <c r="AR94" cm="1">
        <f t="array" ref="AR94">_xll.FDS($B94,"FF_ASSETS(ANN_R,1/1/2019,12/31/2019)")</f>
        <v>612192</v>
      </c>
      <c r="AS94" cm="1">
        <f t="array" ref="AS94">_xll.FDS($B94,"FF_ASSETS(ANN_R,1/1/2020,12/31/2020)")</f>
        <v>565229</v>
      </c>
      <c r="AT94" s="1" cm="1">
        <f t="array" ref="AT94">_xll.FDS($B94,"FF_TAX_CF(ANN_R,1/1/2016,12/31/2016,FY,,USD)")</f>
        <v>41.720695495605497</v>
      </c>
      <c r="AU94" s="1" cm="1">
        <f t="array" ref="AU94">_xll.FDS($B94,"FF_TAX_CF(ANN_R,1/1/2017,12/31/2017,FY,,USD)")</f>
        <v>206.66281728260199</v>
      </c>
      <c r="AV94" s="1" cm="1">
        <f t="array" ref="AV94">_xll.FDS($B94,"FF_TAX_CF(ANN_R,1/1/2018,12/31/2018,FY,,USD)")</f>
        <v>127.670225128531</v>
      </c>
      <c r="AW94" s="1" cm="1">
        <f t="array" ref="AW94">_xll.FDS($B94,"FF_TAX_CF(ANN_R,1/1/2019,12/31/2019,FY,,USD)")</f>
        <v>322.57637878507398</v>
      </c>
      <c r="AX94" s="1" cm="1">
        <f t="array" ref="AX94">_xll.FDS($B94,"FF_TAX_CF(ANN_R,1/1/2020,12/31/2020,FY,,USD)")</f>
        <v>139.14823881536699</v>
      </c>
      <c r="AY94" t="s">
        <v>51</v>
      </c>
      <c r="AZ94" t="s">
        <v>51</v>
      </c>
      <c r="BA94" t="s">
        <v>51</v>
      </c>
      <c r="BB94" t="s">
        <v>51</v>
      </c>
      <c r="BC94" t="s">
        <v>106</v>
      </c>
      <c r="BD94" t="s">
        <v>38</v>
      </c>
      <c r="BE94" t="s">
        <v>39</v>
      </c>
      <c r="BF94">
        <v>1</v>
      </c>
      <c r="BG94">
        <v>950034104709096</v>
      </c>
      <c r="BH94">
        <v>1</v>
      </c>
      <c r="BI94">
        <v>94</v>
      </c>
    </row>
    <row r="95" spans="1:61" x14ac:dyDescent="0.25">
      <c r="A95">
        <v>94</v>
      </c>
      <c r="B95" t="s">
        <v>470</v>
      </c>
      <c r="C95" t="s">
        <v>471</v>
      </c>
      <c r="D95" t="s">
        <v>67</v>
      </c>
      <c r="E95" t="s">
        <v>30</v>
      </c>
      <c r="F95">
        <v>159</v>
      </c>
      <c r="G95" t="s">
        <v>68</v>
      </c>
      <c r="H95">
        <v>1</v>
      </c>
      <c r="I95">
        <v>1</v>
      </c>
      <c r="J95">
        <v>0</v>
      </c>
      <c r="K95">
        <v>1</v>
      </c>
      <c r="L95">
        <v>1</v>
      </c>
      <c r="M95">
        <v>0</v>
      </c>
      <c r="O95" s="1" cm="1">
        <f t="array" ref="O95">_xll.FDS(B95,"FF_TAX_RATE(ANN_R,1/1/2010,12/31/2010)")</f>
        <v>11.746086363696101</v>
      </c>
      <c r="P95" s="1" cm="1">
        <f t="array" ref="P95">_xll.FDS(B95,"FF_TAX_RATE(ANN_R,1/1/2011,12/31/2011)")</f>
        <v>12.736934420194499</v>
      </c>
      <c r="Q95" s="1" cm="1">
        <f t="array" ref="Q95">_xll.FDS(B95,"FF_TAX_RATE(ANN_R,1/1/2012,12/31/2012)")</f>
        <v>12.819653931101501</v>
      </c>
      <c r="R95" s="1" cm="1">
        <f t="array" ref="R95">_xll.FDS(B95,"FF_TAX_RATE(ANN_R,1/1/2013,12/31/2013)")</f>
        <v>10.570731988234799</v>
      </c>
      <c r="S95" s="1" cm="1">
        <f t="array" ref="S95">_xll.FDS(B95,"FF_TAX_RATE(ANN_R,1/1/2014,12/31/2014)")</f>
        <v>12.447326973294899</v>
      </c>
      <c r="T95" s="1" cm="1">
        <f t="array" ref="T95">_xll.FDS(B95,"FF_TAX_RATE(ANN_R,1/1/2015,12/31/2015)")</f>
        <v>12.016304752326199</v>
      </c>
      <c r="U95" s="1" cm="1">
        <f t="array" ref="U95">_xll.FDS(B95,"FF_TAX_RATE(ANN_R,1/1/2016,12/31/2016)")</f>
        <v>10.0913204605227</v>
      </c>
      <c r="V95" s="1" cm="1">
        <f t="array" ref="V95">_xll.FDS(B95,"FF_TAX_RATE(ANN_R,1/1/2017,12/31/2017)")</f>
        <v>10.0565632849846</v>
      </c>
      <c r="W95" s="1" cm="1">
        <f t="array" ref="W95">_xll.FDS(B95,"FF_TAX_RATE(ANN_R,1/1/2018,12/31/2018)")</f>
        <v>22.848213680970598</v>
      </c>
      <c r="X95" s="1" cm="1">
        <f t="array" ref="X95">_xll.FDS(B95,"FF_TAX_RATE(ANN_R,1/1/2019,12/31/2019)")</f>
        <v>17.809655974957099</v>
      </c>
      <c r="Y95" s="1" cm="1">
        <f t="array" ref="Y95">_xll.FDS(B95,"FF_TAX_RATE(ANN_R,1/1/2020,12/31/2020)")</f>
        <v>21.792312195163099</v>
      </c>
      <c r="Z95" cm="1">
        <f t="array" ref="Z95">_xll.FDS($B95,"FF_PTX_INC(ANN_R,1/1/2016,12/31/2016)")</f>
        <v>43813.949000000001</v>
      </c>
      <c r="AA95" cm="1">
        <f t="array" ref="AA95">_xll.FDS($B95,"FF_PTX_INC(ANN_R,1/1/2017,12/31/2017)")</f>
        <v>54904.343000000001</v>
      </c>
      <c r="AB95" cm="1">
        <f t="array" ref="AB95">_xll.FDS($B95,"FF_PTX_INC(ANN_R,1/1/2018,12/31/2018)")</f>
        <v>33012.803999999996</v>
      </c>
      <c r="AC95" cm="1">
        <f t="array" ref="AC95">_xll.FDS($B95,"FF_PTX_INC(ANN_R,1/1/2019,12/31/2019)")</f>
        <v>27485.034</v>
      </c>
      <c r="AD95" cm="1">
        <f t="array" ref="AD95">_xll.FDS($B95,"FF_PTX_INC(ANN_R,1/1/2020,12/31/2020)")</f>
        <v>18953.785</v>
      </c>
      <c r="AE95" cm="1">
        <f t="array" ref="AE95">_xll.FDS($B95,"FF_MKT_VAL(ANN_R,1/1/2016,12/31/2016)")</f>
        <v>567824.09719999996</v>
      </c>
      <c r="AF95" cm="1">
        <f t="array" ref="AF95">_xll.FDS($B95,"FF_MKT_VAL(ANN_R,1/1/2017,12/31/2017)")</f>
        <v>628298.63670000003</v>
      </c>
      <c r="AG95" cm="1">
        <f t="array" ref="AG95">_xll.FDS($B95,"FF_MKT_VAL(ANN_R,1/1/2018,12/31/2018)")</f>
        <v>642939.84100000001</v>
      </c>
      <c r="AH95" cm="1">
        <f t="array" ref="AH95">_xll.FDS($B95,"FF_MKT_VAL(ANN_R,1/1/2019,12/31/2019)")</f>
        <v>635300.95180000004</v>
      </c>
      <c r="AI95" cm="1">
        <f t="array" ref="AI95">_xll.FDS($B95,"FF_MKT_VAL(ANN_R,1/1/2020,12/31/2020)")</f>
        <v>613657.43240000005</v>
      </c>
      <c r="AJ95" cm="1">
        <f t="array" ref="AJ95">_xll.FDS($B95,"FF_SHLDRS_EQ(ANN_R,1/1/2016,12/31/2016)")</f>
        <v>313070.48700000002</v>
      </c>
      <c r="AK95" cm="1">
        <f t="array" ref="AK95">_xll.FDS($B95,"FF_SHLDRS_EQ(ANN_R,1/1/2017,12/31/2017)")</f>
        <v>345010.16600000003</v>
      </c>
      <c r="AL95" cm="1">
        <f t="array" ref="AL95">_xll.FDS($B95,"FF_SHLDRS_EQ(ANN_R,1/1/2018,12/31/2018)")</f>
        <v>355568.00099999999</v>
      </c>
      <c r="AM95" cm="1">
        <f t="array" ref="AM95">_xll.FDS($B95,"FF_SHLDRS_EQ(ANN_R,1/1/2019,12/31/2019)")</f>
        <v>349153.32</v>
      </c>
      <c r="AN95" cm="1">
        <f t="array" ref="AN95">_xll.FDS($B95,"FF_SHLDRS_EQ(ANN_R,1/1/2020,12/31/2020)")</f>
        <v>332536.14</v>
      </c>
      <c r="AO95" cm="1">
        <f t="array" ref="AO95">_xll.FDS($B95,"FF_ASSETS(ANN_R,1/1/2016,12/31/2016)")</f>
        <v>455666.07199999999</v>
      </c>
      <c r="AP95" cm="1">
        <f t="array" ref="AP95">_xll.FDS($B95,"FF_ASSETS(ANN_R,1/1/2017,12/31/2017)")</f>
        <v>476071.03600000002</v>
      </c>
      <c r="AQ95" cm="1">
        <f t="array" ref="AQ95">_xll.FDS($B95,"FF_ASSETS(ANN_R,1/1/2018,12/31/2018)")</f>
        <v>501513.26699999999</v>
      </c>
      <c r="AR95" cm="1">
        <f t="array" ref="AR95">_xll.FDS($B95,"FF_ASSETS(ANN_R,1/1/2019,12/31/2019)")</f>
        <v>497087.95899999997</v>
      </c>
      <c r="AS95" cm="1">
        <f t="array" ref="AS95">_xll.FDS($B95,"FF_ASSETS(ANN_R,1/1/2020,12/31/2020)")</f>
        <v>479280.42300000001</v>
      </c>
      <c r="AT95" s="1" cm="1">
        <f t="array" ref="AT95">_xll.FDS($B95,"FF_TAX_CF(ANN_R,1/1/2016,12/31/2016,FY,,USD)")</f>
        <v>120.25724962499901</v>
      </c>
      <c r="AU95" s="1" cm="1">
        <f t="array" ref="AU95">_xll.FDS($B95,"FF_TAX_CF(ANN_R,1/1/2017,12/31/2017,FY,,USD)")</f>
        <v>56.539307900659701</v>
      </c>
      <c r="AV95" s="1" cm="1">
        <f t="array" ref="AV95">_xll.FDS($B95,"FF_TAX_CF(ANN_R,1/1/2018,12/31/2018,FY,,USD)")</f>
        <v>171.847958914049</v>
      </c>
      <c r="AW95" s="1" cm="1">
        <f t="array" ref="AW95">_xll.FDS($B95,"FF_TAX_CF(ANN_R,1/1/2019,12/31/2019,FY,,USD)")</f>
        <v>232.39765118829899</v>
      </c>
      <c r="AX95" s="1" cm="1">
        <f t="array" ref="AX95">_xll.FDS($B95,"FF_TAX_CF(ANN_R,1/1/2020,12/31/2020,FY,,USD)")</f>
        <v>77.105082095660293</v>
      </c>
      <c r="AY95" t="s">
        <v>472</v>
      </c>
      <c r="AZ95" t="s">
        <v>473</v>
      </c>
      <c r="BA95" t="s">
        <v>474</v>
      </c>
      <c r="BB95" t="s">
        <v>475</v>
      </c>
      <c r="BC95" t="s">
        <v>52</v>
      </c>
      <c r="BD95" t="s">
        <v>38</v>
      </c>
      <c r="BE95" t="s">
        <v>39</v>
      </c>
      <c r="BF95">
        <v>1</v>
      </c>
      <c r="BG95">
        <v>191195192221071</v>
      </c>
      <c r="BH95">
        <v>1</v>
      </c>
      <c r="BI95">
        <v>95</v>
      </c>
    </row>
    <row r="96" spans="1:61" x14ac:dyDescent="0.25">
      <c r="A96">
        <v>95</v>
      </c>
      <c r="B96" t="s">
        <v>476</v>
      </c>
      <c r="C96" t="s">
        <v>477</v>
      </c>
      <c r="D96" t="s">
        <v>29</v>
      </c>
      <c r="E96" t="s">
        <v>30</v>
      </c>
      <c r="F96">
        <v>169</v>
      </c>
      <c r="G96" t="s">
        <v>42</v>
      </c>
      <c r="H96">
        <v>1</v>
      </c>
      <c r="I96">
        <v>1</v>
      </c>
      <c r="J96">
        <v>0</v>
      </c>
      <c r="K96">
        <v>1</v>
      </c>
      <c r="L96">
        <v>0</v>
      </c>
      <c r="M96">
        <v>1</v>
      </c>
      <c r="O96" s="1" cm="1">
        <f t="array" ref="O96">_xll.FDS(B96,"FF_TAX_RATE(ANN_R,1/1/2010,12/31/2010)")</f>
        <v>44.988354403112702</v>
      </c>
      <c r="P96" s="1" cm="1">
        <f t="array" ref="P96">_xll.FDS(B96,"FF_TAX_RATE(ANN_R,1/1/2011,12/31/2011)")</f>
        <v>33.917638341847699</v>
      </c>
      <c r="Q96" s="1" cm="1">
        <f t="array" ref="Q96">_xll.FDS(B96,"FF_TAX_RATE(ANN_R,1/1/2012,12/31/2012)")</f>
        <v>37.733496745837201</v>
      </c>
      <c r="R96" s="1" cm="1">
        <f t="array" ref="R96">_xll.FDS(B96,"FF_TAX_RATE(ANN_R,1/1/2013,12/31/2013)")</f>
        <v>32.032256258050097</v>
      </c>
      <c r="S96" s="1" cm="1">
        <f t="array" ref="S96">_xll.FDS(B96,"FF_TAX_RATE(ANN_R,1/1/2014,12/31/2014)")</f>
        <v>38.198658062859202</v>
      </c>
      <c r="T96" s="1" cm="1">
        <f t="array" ref="T96">_xll.FDS(B96,"FF_TAX_RATE(ANN_R,1/1/2015,12/31/2015)")</f>
        <v>-67.938164251207695</v>
      </c>
      <c r="U96" s="1" cm="1">
        <f t="array" ref="U96">_xll.FDS(B96,"FF_TAX_RATE(ANN_R,1/1/2016,12/31/2016)")</f>
        <v>-9.0563271452063496</v>
      </c>
      <c r="V96" s="1" cm="1">
        <f t="array" ref="V96">_xll.FDS(B96,"FF_TAX_RATE(ANN_R,1/1/2017,12/31/2017)")</f>
        <v>26.74273427204</v>
      </c>
      <c r="W96" s="1" cm="1">
        <f t="array" ref="W96">_xll.FDS(B96,"FF_TAX_RATE(ANN_R,1/1/2018,12/31/2018)")</f>
        <v>29.136882673853901</v>
      </c>
      <c r="X96" s="1" cm="1">
        <f t="array" ref="X96">_xll.FDS(B96,"FF_TAX_RATE(ANN_R,1/1/2019,12/31/2019)")</f>
        <v>25.6791199946341</v>
      </c>
      <c r="Y96" s="1" cm="1">
        <f t="array" ref="Y96">_xll.FDS(B96,"FF_TAX_RATE(ANN_R,1/1/2020,12/31/2020)")</f>
        <v>4.3697242763327404</v>
      </c>
      <c r="Z96" cm="1">
        <f t="array" ref="Z96">_xll.FDS($B96,"FF_PTX_INC(ANN_R,1/1/2016,12/31/2016)")</f>
        <v>50473</v>
      </c>
      <c r="AA96" cm="1">
        <f t="array" ref="AA96">_xll.FDS($B96,"FF_PTX_INC(ANN_R,1/1/2017,12/31/2017)")</f>
        <v>57668</v>
      </c>
      <c r="AB96" cm="1">
        <f t="array" ref="AB96">_xll.FDS($B96,"FF_PTX_INC(ANN_R,1/1/2018,12/31/2018)")</f>
        <v>76803</v>
      </c>
      <c r="AC96" cm="1">
        <f t="array" ref="AC96">_xll.FDS($B96,"FF_PTX_INC(ANN_R,1/1/2019,12/31/2019)")</f>
        <v>89454</v>
      </c>
      <c r="AD96" cm="1">
        <f t="array" ref="AD96">_xll.FDS($B96,"FF_PTX_INC(ANN_R,1/1/2020,12/31/2020)")</f>
        <v>128063</v>
      </c>
      <c r="AE96" cm="1">
        <f t="array" ref="AE96">_xll.FDS($B96,"FF_MKT_VAL(ANN_R,1/1/2016,12/31/2016)")</f>
        <v>1935819.16184</v>
      </c>
      <c r="AF96" cm="1">
        <f t="array" ref="AF96">_xll.FDS($B96,"FF_MKT_VAL(ANN_R,1/1/2017,12/31/2017)")</f>
        <v>1649468.161572</v>
      </c>
      <c r="AG96" cm="1">
        <f t="array" ref="AG96">_xll.FDS($B96,"FF_MKT_VAL(ANN_R,1/1/2018,12/31/2018)")</f>
        <v>1941204.729179</v>
      </c>
      <c r="AH96" cm="1">
        <f t="array" ref="AH96">_xll.FDS($B96,"FF_MKT_VAL(ANN_R,1/1/2019,12/31/2019)")</f>
        <v>1780153.0842480001</v>
      </c>
      <c r="AI96" cm="1">
        <f t="array" ref="AI96">_xll.FDS($B96,"FF_MKT_VAL(ANN_R,1/1/2020,12/31/2020)")</f>
        <v>2273530.3202149998</v>
      </c>
      <c r="AJ96" cm="1">
        <f t="array" ref="AJ96">_xll.FDS($B96,"FF_SHLDRS_EQ(ANN_R,1/1/2016,12/31/2016)")</f>
        <v>573660</v>
      </c>
      <c r="AK96" cm="1">
        <f t="array" ref="AK96">_xll.FDS($B96,"FF_SHLDRS_EQ(ANN_R,1/1/2017,12/31/2017)")</f>
        <v>584630</v>
      </c>
      <c r="AL96" cm="1">
        <f t="array" ref="AL96">_xll.FDS($B96,"FF_SHLDRS_EQ(ANN_R,1/1/2018,12/31/2018)")</f>
        <v>593582</v>
      </c>
      <c r="AM96" cm="1">
        <f t="array" ref="AM96">_xll.FDS($B96,"FF_SHLDRS_EQ(ANN_R,1/1/2019,12/31/2019)")</f>
        <v>628120</v>
      </c>
      <c r="AN96" cm="1">
        <f t="array" ref="AN96">_xll.FDS($B96,"FF_SHLDRS_EQ(ANN_R,1/1/2020,12/31/2020)")</f>
        <v>678127</v>
      </c>
      <c r="AO96" cm="1">
        <f t="array" ref="AO96">_xll.FDS($B96,"FF_ASSETS(ANN_R,1/1/2016,12/31/2016)")</f>
        <v>973987</v>
      </c>
      <c r="AP96" cm="1">
        <f t="array" ref="AP96">_xll.FDS($B96,"FF_ASSETS(ANN_R,1/1/2017,12/31/2017)")</f>
        <v>1030764</v>
      </c>
      <c r="AQ96" cm="1">
        <f t="array" ref="AQ96">_xll.FDS($B96,"FF_ASSETS(ANN_R,1/1/2018,12/31/2018)")</f>
        <v>1049031</v>
      </c>
      <c r="AR96" cm="1">
        <f t="array" ref="AR96">_xll.FDS($B96,"FF_ASSETS(ANN_R,1/1/2019,12/31/2019)")</f>
        <v>1071520</v>
      </c>
      <c r="AS96" cm="1">
        <f t="array" ref="AS96">_xll.FDS($B96,"FF_ASSETS(ANN_R,1/1/2020,12/31/2020)")</f>
        <v>1062140</v>
      </c>
      <c r="AT96" s="1" cm="1">
        <f t="array" ref="AT96">_xll.FDS($B96,"FF_TAX_CF(ANN_R,1/1/2016,12/31/2016,FY,,USD)")</f>
        <v>65.778797149658203</v>
      </c>
      <c r="AU96" s="1" cm="1">
        <f t="array" ref="AU96">_xll.FDS($B96,"FF_TAX_CF(ANN_R,1/1/2017,12/31/2017,FY,,USD)")</f>
        <v>14.2491052802652</v>
      </c>
      <c r="AV96" s="1" cm="1">
        <f t="array" ref="AV96">_xll.FDS($B96,"FF_TAX_CF(ANN_R,1/1/2018,12/31/2018,FY,,USD)")</f>
        <v>119.396472729743</v>
      </c>
      <c r="AW96" s="1" cm="1">
        <f t="array" ref="AW96">_xll.FDS($B96,"FF_TAX_CF(ANN_R,1/1/2019,12/31/2019,FY,,USD)")</f>
        <v>149.40303711593199</v>
      </c>
      <c r="AX96" s="1" cm="1">
        <f t="array" ref="AX96">_xll.FDS($B96,"FF_TAX_CF(ANN_R,1/1/2020,12/31/2020,FY,,USD)")</f>
        <v>177.79592864960401</v>
      </c>
      <c r="AY96" t="s">
        <v>478</v>
      </c>
      <c r="AZ96" t="s">
        <v>479</v>
      </c>
      <c r="BA96" t="s">
        <v>480</v>
      </c>
      <c r="BB96" t="s">
        <v>481</v>
      </c>
      <c r="BC96" t="s">
        <v>106</v>
      </c>
      <c r="BD96" t="s">
        <v>38</v>
      </c>
      <c r="BE96" t="s">
        <v>39</v>
      </c>
      <c r="BF96">
        <v>1</v>
      </c>
      <c r="BG96">
        <v>190066063637261</v>
      </c>
      <c r="BH96">
        <v>1</v>
      </c>
      <c r="BI96">
        <v>96</v>
      </c>
    </row>
    <row r="97" spans="1:61" x14ac:dyDescent="0.25">
      <c r="A97">
        <v>96</v>
      </c>
      <c r="B97" t="s">
        <v>482</v>
      </c>
      <c r="C97" t="s">
        <v>483</v>
      </c>
      <c r="D97" t="s">
        <v>29</v>
      </c>
      <c r="E97" t="s">
        <v>30</v>
      </c>
      <c r="F97">
        <v>137</v>
      </c>
      <c r="G97" t="s">
        <v>159</v>
      </c>
      <c r="H97">
        <v>1</v>
      </c>
      <c r="I97">
        <v>0</v>
      </c>
      <c r="J97">
        <v>1</v>
      </c>
      <c r="K97">
        <v>1</v>
      </c>
      <c r="L97">
        <v>0</v>
      </c>
      <c r="M97">
        <v>1</v>
      </c>
      <c r="O97" s="1" cm="1">
        <f t="array" ref="O97">_xll.FDS(B97,"FF_TAX_RATE(ANN_R,1/1/2010,12/31/2010)")</f>
        <v>37.096615988229502</v>
      </c>
      <c r="P97" s="1" cm="1">
        <f t="array" ref="P97">_xll.FDS(B97,"FF_TAX_RATE(ANN_R,1/1/2011,12/31/2011)")</f>
        <v>34.746839997121803</v>
      </c>
      <c r="Q97" s="1" cm="1">
        <f t="array" ref="Q97">_xll.FDS(B97,"FF_TAX_RATE(ANN_R,1/1/2012,12/31/2012)")</f>
        <v>53.137389334366702</v>
      </c>
      <c r="R97" s="1" cm="1">
        <f t="array" ref="R97">_xll.FDS(B97,"FF_TAX_RATE(ANN_R,1/1/2013,12/31/2013)")</f>
        <v>34.182894002958498</v>
      </c>
      <c r="S97" s="1" cm="1">
        <f t="array" ref="S97">_xll.FDS(B97,"FF_TAX_RATE(ANN_R,1/1/2014,12/31/2014)")</f>
        <v>31.407744286935301</v>
      </c>
      <c r="T97" s="1" cm="1">
        <f t="array" ref="T97">_xll.FDS(B97,"FF_TAX_RATE(ANN_R,1/1/2015,12/31/2015)")</f>
        <v>33.062891930242102</v>
      </c>
      <c r="U97" s="1" cm="1">
        <f t="array" ref="U97">_xll.FDS(B97,"FF_TAX_RATE(ANN_R,1/1/2016,12/31/2016)")</f>
        <v>30.513351399080499</v>
      </c>
      <c r="V97" s="1" cm="1">
        <f t="array" ref="V97">_xll.FDS(B97,"FF_TAX_RATE(ANN_R,1/1/2017,12/31/2017)")</f>
        <v>30.3579063091675</v>
      </c>
      <c r="W97" s="1" cm="1">
        <f t="array" ref="W97">_xll.FDS(B97,"FF_TAX_RATE(ANN_R,1/1/2018,12/31/2018)")</f>
        <v>25.927525279787002</v>
      </c>
      <c r="X97" s="1" cm="1">
        <f t="array" ref="X97">_xll.FDS(B97,"FF_TAX_RATE(ANN_R,1/1/2019,12/31/2019)")</f>
        <v>25.816239834931402</v>
      </c>
      <c r="Y97" s="1" cm="1">
        <f t="array" ref="Y97">_xll.FDS(B97,"FF_TAX_RATE(ANN_R,1/1/2020,12/31/2020)")</f>
        <v>21.741646732000898</v>
      </c>
      <c r="Z97" cm="1">
        <f t="array" ref="Z97">_xll.FDS($B97,"FF_PTX_INC(ANN_R,1/1/2016,12/31/2016)")</f>
        <v>65686</v>
      </c>
      <c r="AA97" cm="1">
        <f t="array" ref="AA97">_xll.FDS($B97,"FF_PTX_INC(ANN_R,1/1/2017,12/31/2017)")</f>
        <v>65492</v>
      </c>
      <c r="AB97" cm="1">
        <f t="array" ref="AB97">_xll.FDS($B97,"FF_PTX_INC(ANN_R,1/1/2018,12/31/2018)")</f>
        <v>83367</v>
      </c>
      <c r="AC97" cm="1">
        <f t="array" ref="AC97">_xll.FDS($B97,"FF_PTX_INC(ANN_R,1/1/2019,12/31/2019)")</f>
        <v>65912</v>
      </c>
      <c r="AD97" cm="1">
        <f t="array" ref="AD97">_xll.FDS($B97,"FF_PTX_INC(ANN_R,1/1/2020,12/31/2020)")</f>
        <v>51836</v>
      </c>
      <c r="AE97" cm="1">
        <f t="array" ref="AE97">_xll.FDS($B97,"FF_MKT_VAL(ANN_R,1/1/2016,12/31/2016)")</f>
        <v>716259.39289999998</v>
      </c>
      <c r="AF97" cm="1">
        <f t="array" ref="AF97">_xll.FDS($B97,"FF_MKT_VAL(ANN_R,1/1/2017,12/31/2017)")</f>
        <v>1044439.0663600001</v>
      </c>
      <c r="AG97" cm="1">
        <f t="array" ref="AG97">_xll.FDS($B97,"FF_MKT_VAL(ANN_R,1/1/2018,12/31/2018)")</f>
        <v>1318388.9025600001</v>
      </c>
      <c r="AH97" cm="1">
        <f t="array" ref="AH97">_xll.FDS($B97,"FF_MKT_VAL(ANN_R,1/1/2019,12/31/2019)")</f>
        <v>1063772.9015200001</v>
      </c>
      <c r="AI97" cm="1">
        <f t="array" ref="AI97">_xll.FDS($B97,"FF_MKT_VAL(ANN_R,1/1/2020,12/31/2020)")</f>
        <v>1136911.63812</v>
      </c>
      <c r="AJ97" cm="1">
        <f t="array" ref="AJ97">_xll.FDS($B97,"FF_SHLDRS_EQ(ANN_R,1/1/2016,12/31/2016)")</f>
        <v>444718</v>
      </c>
      <c r="AK97" cm="1">
        <f t="array" ref="AK97">_xll.FDS($B97,"FF_SHLDRS_EQ(ANN_R,1/1/2017,12/31/2017)")</f>
        <v>469029</v>
      </c>
      <c r="AL97" cm="1">
        <f t="array" ref="AL97">_xll.FDS($B97,"FF_SHLDRS_EQ(ANN_R,1/1/2018,12/31/2018)")</f>
        <v>505530</v>
      </c>
      <c r="AM97" cm="1">
        <f t="array" ref="AM97">_xll.FDS($B97,"FF_SHLDRS_EQ(ANN_R,1/1/2019,12/31/2019)")</f>
        <v>504212</v>
      </c>
      <c r="AN97" cm="1">
        <f t="array" ref="AN97">_xll.FDS($B97,"FF_SHLDRS_EQ(ANN_R,1/1/2020,12/31/2020)")</f>
        <v>530415</v>
      </c>
      <c r="AO97" cm="1">
        <f t="array" ref="AO97">_xll.FDS($B97,"FF_ASSETS(ANN_R,1/1/2016,12/31/2016)")</f>
        <v>683325</v>
      </c>
      <c r="AP97" cm="1">
        <f t="array" ref="AP97">_xll.FDS($B97,"FF_ASSETS(ANN_R,1/1/2017,12/31/2017)")</f>
        <v>697701</v>
      </c>
      <c r="AQ97" cm="1">
        <f t="array" ref="AQ97">_xll.FDS($B97,"FF_ASSETS(ANN_R,1/1/2018,12/31/2018)")</f>
        <v>744952</v>
      </c>
      <c r="AR97" cm="1">
        <f t="array" ref="AR97">_xll.FDS($B97,"FF_ASSETS(ANN_R,1/1/2019,12/31/2019)")</f>
        <v>749878</v>
      </c>
      <c r="AS97" cm="1">
        <f t="array" ref="AS97">_xll.FDS($B97,"FF_ASSETS(ANN_R,1/1/2020,12/31/2020)")</f>
        <v>758124</v>
      </c>
      <c r="AT97" s="1" cm="1">
        <f t="array" ref="AT97">_xll.FDS($B97,"FF_TAX_CF(ANN_R,1/1/2016,12/31/2016,FY,,USD)")</f>
        <v>121.16489410400401</v>
      </c>
      <c r="AU97" s="1" cm="1">
        <f t="array" ref="AU97">_xll.FDS($B97,"FF_TAX_CF(ANN_R,1/1/2017,12/31/2017,FY,,USD)")</f>
        <v>187.103773223236</v>
      </c>
      <c r="AV97" s="1" cm="1">
        <f t="array" ref="AV97">_xll.FDS($B97,"FF_TAX_CF(ANN_R,1/1/2018,12/31/2018,FY,,USD)")</f>
        <v>213.63785092532601</v>
      </c>
      <c r="AW97" s="1" cm="1">
        <f t="array" ref="AW97">_xll.FDS($B97,"FF_TAX_CF(ANN_R,1/1/2019,12/31/2019,FY,,USD)")</f>
        <v>203.156749347225</v>
      </c>
      <c r="AX97" s="1" cm="1">
        <f t="array" ref="AX97">_xll.FDS($B97,"FF_TAX_CF(ANN_R,1/1/2020,12/31/2020,FY,,USD)")</f>
        <v>124.28515771776399</v>
      </c>
      <c r="AY97" t="s">
        <v>51</v>
      </c>
      <c r="AZ97" t="s">
        <v>51</v>
      </c>
      <c r="BA97" t="s">
        <v>51</v>
      </c>
      <c r="BB97" t="s">
        <v>51</v>
      </c>
      <c r="BC97" t="s">
        <v>156</v>
      </c>
      <c r="BD97" t="s">
        <v>38</v>
      </c>
      <c r="BE97" t="s">
        <v>39</v>
      </c>
      <c r="BF97">
        <v>1</v>
      </c>
      <c r="BG97">
        <v>26769534590483</v>
      </c>
      <c r="BH97">
        <v>1</v>
      </c>
      <c r="BI97">
        <v>97</v>
      </c>
    </row>
    <row r="98" spans="1:61" x14ac:dyDescent="0.25">
      <c r="A98">
        <v>97</v>
      </c>
      <c r="B98" t="s">
        <v>484</v>
      </c>
      <c r="C98" t="s">
        <v>485</v>
      </c>
      <c r="D98" t="s">
        <v>29</v>
      </c>
      <c r="E98" t="s">
        <v>30</v>
      </c>
      <c r="F98">
        <v>202</v>
      </c>
      <c r="G98" t="s">
        <v>159</v>
      </c>
      <c r="H98">
        <v>1</v>
      </c>
      <c r="I98">
        <v>1</v>
      </c>
      <c r="J98">
        <v>0</v>
      </c>
      <c r="K98">
        <v>1</v>
      </c>
      <c r="L98">
        <v>1</v>
      </c>
      <c r="M98">
        <v>0</v>
      </c>
      <c r="O98" s="1" cm="1">
        <f t="array" ref="O98">_xll.FDS(B98,"FF_TAX_RATE(ANN_R,1/1/2010,12/31/2010)")</f>
        <v>35.6765590040294</v>
      </c>
      <c r="P98" s="1" cm="1">
        <f t="array" ref="P98">_xll.FDS(B98,"FF_TAX_RATE(ANN_R,1/1/2011,12/31/2011)")</f>
        <v>32.151477608911598</v>
      </c>
      <c r="Q98" s="1" cm="1">
        <f t="array" ref="Q98">_xll.FDS(B98,"FF_TAX_RATE(ANN_R,1/1/2012,12/31/2012)")</f>
        <v>32.144139515467501</v>
      </c>
      <c r="R98" s="1" cm="1">
        <f t="array" ref="R98">_xll.FDS(B98,"FF_TAX_RATE(ANN_R,1/1/2013,12/31/2013)")</f>
        <v>31.095154255992501</v>
      </c>
      <c r="S98" s="1" cm="1">
        <f t="array" ref="S98">_xll.FDS(B98,"FF_TAX_RATE(ANN_R,1/1/2014,12/31/2014)")</f>
        <v>30.790185758756301</v>
      </c>
      <c r="T98" s="1" cm="1">
        <f t="array" ref="T98">_xll.FDS(B98,"FF_TAX_RATE(ANN_R,1/1/2015,12/31/2015)")</f>
        <v>33.417473045550601</v>
      </c>
      <c r="U98" s="1" cm="1">
        <f t="array" ref="U98">_xll.FDS(B98,"FF_TAX_RATE(ANN_R,1/1/2016,12/31/2016)")</f>
        <v>33.7954882669599</v>
      </c>
      <c r="V98" s="1" cm="1">
        <f t="array" ref="V98">_xll.FDS(B98,"FF_TAX_RATE(ANN_R,1/1/2017,12/31/2017)")</f>
        <v>27.699472143414201</v>
      </c>
      <c r="W98" s="1" cm="1">
        <f t="array" ref="W98">_xll.FDS(B98,"FF_TAX_RATE(ANN_R,1/1/2018,12/31/2018)")</f>
        <v>26.495486260374999</v>
      </c>
      <c r="X98" s="1" cm="1">
        <f t="array" ref="X98">_xll.FDS(B98,"FF_TAX_RATE(ANN_R,1/1/2019,12/31/2019)")</f>
        <v>28.7202099307904</v>
      </c>
      <c r="Y98" s="1" cm="1">
        <f t="array" ref="Y98">_xll.FDS(B98,"FF_TAX_RATE(ANN_R,1/1/2020,12/31/2020)")</f>
        <v>26.356309487258201</v>
      </c>
      <c r="Z98" cm="1">
        <f t="array" ref="Z98">_xll.FDS($B98,"FF_PTX_INC(ANN_R,1/1/2016,12/31/2016)")</f>
        <v>244651</v>
      </c>
      <c r="AA98" cm="1">
        <f t="array" ref="AA98">_xll.FDS($B98,"FF_PTX_INC(ANN_R,1/1/2017,12/31/2017)")</f>
        <v>353884</v>
      </c>
      <c r="AB98" cm="1">
        <f t="array" ref="AB98">_xll.FDS($B98,"FF_PTX_INC(ANN_R,1/1/2018,12/31/2018)")</f>
        <v>362892</v>
      </c>
      <c r="AC98" cm="1">
        <f t="array" ref="AC98">_xll.FDS($B98,"FF_PTX_INC(ANN_R,1/1/2019,12/31/2019)")</f>
        <v>195493</v>
      </c>
      <c r="AD98" cm="1">
        <f t="array" ref="AD98">_xll.FDS($B98,"FF_PTX_INC(ANN_R,1/1/2020,12/31/2020)")</f>
        <v>130280</v>
      </c>
      <c r="AE98" cm="1">
        <f t="array" ref="AE98">_xll.FDS($B98,"FF_MKT_VAL(ANN_R,1/1/2016,12/31/2016)")</f>
        <v>3598364.5674299998</v>
      </c>
      <c r="AF98" cm="1">
        <f t="array" ref="AF98">_xll.FDS($B98,"FF_MKT_VAL(ANN_R,1/1/2017,12/31/2017)")</f>
        <v>4534974.2885999996</v>
      </c>
      <c r="AG98" cm="1">
        <f t="array" ref="AG98">_xll.FDS($B98,"FF_MKT_VAL(ANN_R,1/1/2018,12/31/2018)")</f>
        <v>3240329.2188229999</v>
      </c>
      <c r="AH98" cm="1">
        <f t="array" ref="AH98">_xll.FDS($B98,"FF_MKT_VAL(ANN_R,1/1/2019,12/31/2019)")</f>
        <v>4789427.5228305003</v>
      </c>
      <c r="AI98" cm="1">
        <f t="array" ref="AI98">_xll.FDS($B98,"FF_MKT_VAL(ANN_R,1/1/2020,12/31/2020)")</f>
        <v>2068540.26981</v>
      </c>
      <c r="AJ98" cm="1">
        <f t="array" ref="AJ98">_xll.FDS($B98,"FF_SHLDRS_EQ(ANN_R,1/1/2016,12/31/2016)")</f>
        <v>2783129</v>
      </c>
      <c r="AK98" cm="1">
        <f t="array" ref="AK98">_xll.FDS($B98,"FF_SHLDRS_EQ(ANN_R,1/1/2017,12/31/2017)")</f>
        <v>2870630</v>
      </c>
      <c r="AL98" cm="1">
        <f t="array" ref="AL98">_xll.FDS($B98,"FF_SHLDRS_EQ(ANN_R,1/1/2018,12/31/2018)")</f>
        <v>2827602</v>
      </c>
      <c r="AM98" cm="1">
        <f t="array" ref="AM98">_xll.FDS($B98,"FF_SHLDRS_EQ(ANN_R,1/1/2019,12/31/2019)")</f>
        <v>2685496</v>
      </c>
      <c r="AN98" cm="1">
        <f t="array" ref="AN98">_xll.FDS($B98,"FF_SHLDRS_EQ(ANN_R,1/1/2020,12/31/2020)")</f>
        <v>2575031</v>
      </c>
      <c r="AO98" cm="1">
        <f t="array" ref="AO98">_xll.FDS($B98,"FF_ASSETS(ANN_R,1/1/2016,12/31/2016)")</f>
        <v>5138529</v>
      </c>
      <c r="AP98" cm="1">
        <f t="array" ref="AP98">_xll.FDS($B98,"FF_ASSETS(ANN_R,1/1/2017,12/31/2017)")</f>
        <v>5198291</v>
      </c>
      <c r="AQ98" cm="1">
        <f t="array" ref="AQ98">_xll.FDS($B98,"FF_ASSETS(ANN_R,1/1/2018,12/31/2018)")</f>
        <v>4899465</v>
      </c>
      <c r="AR98" cm="1">
        <f t="array" ref="AR98">_xll.FDS($B98,"FF_ASSETS(ANN_R,1/1/2019,12/31/2019)")</f>
        <v>4771918</v>
      </c>
      <c r="AS98" cm="1">
        <f t="array" ref="AS98">_xll.FDS($B98,"FF_ASSETS(ANN_R,1/1/2020,12/31/2020)")</f>
        <v>4625614</v>
      </c>
      <c r="AT98" s="1" cm="1">
        <f t="array" ref="AT98">_xll.FDS($B98,"FF_TAX_CF(ANN_R,1/1/2016,12/31/2016,FY,,USD)")</f>
        <v>706.00751500949298</v>
      </c>
      <c r="AU98" s="1" cm="1">
        <f t="array" ref="AU98">_xll.FDS($B98,"FF_TAX_CF(ANN_R,1/1/2017,12/31/2017,FY,,USD)")</f>
        <v>637.39104950427998</v>
      </c>
      <c r="AV98" s="1" cm="1">
        <f t="array" ref="AV98">_xll.FDS($B98,"FF_TAX_CF(ANN_R,1/1/2018,12/31/2018,FY,,USD)")</f>
        <v>1191.71175885201</v>
      </c>
      <c r="AW98" s="1" cm="1">
        <f t="array" ref="AW98">_xll.FDS($B98,"FF_TAX_CF(ANN_R,1/1/2019,12/31/2019,FY,,USD)")</f>
        <v>712.351330285892</v>
      </c>
      <c r="AX98" s="1" cm="1">
        <f t="array" ref="AX98">_xll.FDS($B98,"FF_TAX_CF(ANN_R,1/1/2020,12/31/2020,FY,,USD)")</f>
        <v>425.88397247437399</v>
      </c>
      <c r="AY98" t="s">
        <v>486</v>
      </c>
      <c r="AZ98" t="s">
        <v>487</v>
      </c>
      <c r="BA98" t="s">
        <v>488</v>
      </c>
      <c r="BB98" t="s">
        <v>489</v>
      </c>
      <c r="BC98" t="s">
        <v>278</v>
      </c>
      <c r="BD98" t="s">
        <v>38</v>
      </c>
      <c r="BE98" t="s">
        <v>39</v>
      </c>
      <c r="BF98">
        <v>1</v>
      </c>
      <c r="BG98">
        <v>253299602713121</v>
      </c>
      <c r="BH98">
        <v>1</v>
      </c>
      <c r="BI98">
        <v>98</v>
      </c>
    </row>
    <row r="99" spans="1:61" x14ac:dyDescent="0.25">
      <c r="A99">
        <v>98</v>
      </c>
      <c r="B99" t="s">
        <v>490</v>
      </c>
      <c r="C99" t="s">
        <v>491</v>
      </c>
      <c r="D99" t="s">
        <v>29</v>
      </c>
      <c r="E99" t="s">
        <v>30</v>
      </c>
      <c r="F99">
        <v>522</v>
      </c>
      <c r="G99" t="s">
        <v>96</v>
      </c>
      <c r="H99">
        <v>1</v>
      </c>
      <c r="I99">
        <v>1</v>
      </c>
      <c r="J99">
        <v>0</v>
      </c>
      <c r="K99">
        <v>1</v>
      </c>
      <c r="L99">
        <v>1</v>
      </c>
      <c r="M99">
        <v>0</v>
      </c>
      <c r="O99" s="1" cm="1">
        <f t="array" ref="O99">_xll.FDS(B99,"FF_TAX_RATE(ANN_R,1/1/2010,12/31/2010)")</f>
        <v>39.908273671936897</v>
      </c>
      <c r="P99" s="1" cm="1">
        <f t="array" ref="P99">_xll.FDS(B99,"FF_TAX_RATE(ANN_R,1/1/2011,12/31/2011)")</f>
        <v>40.448478776523501</v>
      </c>
      <c r="Q99" s="1" cm="1">
        <f t="array" ref="Q99">_xll.FDS(B99,"FF_TAX_RATE(ANN_R,1/1/2012,12/31/2012)")</f>
        <v>47.428287865217499</v>
      </c>
      <c r="R99" s="1" cm="1">
        <f t="array" ref="R99">_xll.FDS(B99,"FF_TAX_RATE(ANN_R,1/1/2013,12/31/2013)")</f>
        <v>40.065723141889201</v>
      </c>
      <c r="S99" s="1" cm="1">
        <f t="array" ref="S99">_xll.FDS(B99,"FF_TAX_RATE(ANN_R,1/1/2014,12/31/2014)")</f>
        <v>37.594489238484201</v>
      </c>
      <c r="T99" s="1" cm="1">
        <f t="array" ref="T99">_xll.FDS(B99,"FF_TAX_RATE(ANN_R,1/1/2015,12/31/2015)")</f>
        <v>37.252784238943399</v>
      </c>
      <c r="U99" s="1" cm="1">
        <f t="array" ref="U99">_xll.FDS(B99,"FF_TAX_RATE(ANN_R,1/1/2016,12/31/2016)")</f>
        <v>26.6934434899444</v>
      </c>
      <c r="V99" s="1" cm="1">
        <f t="array" ref="V99">_xll.FDS(B99,"FF_TAX_RATE(ANN_R,1/1/2017,12/31/2017)")</f>
        <v>30.657121593644099</v>
      </c>
      <c r="W99" s="1" cm="1">
        <f t="array" ref="W99">_xll.FDS(B99,"FF_TAX_RATE(ANN_R,1/1/2018,12/31/2018)")</f>
        <v>30.668568825018902</v>
      </c>
      <c r="X99" s="1" cm="1">
        <f t="array" ref="X99">_xll.FDS(B99,"FF_TAX_RATE(ANN_R,1/1/2019,12/31/2019)")</f>
        <v>31.8910483586853</v>
      </c>
      <c r="Y99" s="1" cm="1">
        <f t="array" ref="Y99">_xll.FDS(B99,"FF_TAX_RATE(ANN_R,1/1/2020,12/31/2020)")</f>
        <v>29.219987249552702</v>
      </c>
      <c r="Z99" cm="1">
        <f t="array" ref="Z99">_xll.FDS($B99,"FF_PTX_INC(ANN_R,1/1/2016,12/31/2016)")</f>
        <v>1329259</v>
      </c>
      <c r="AA99" cm="1">
        <f t="array" ref="AA99">_xll.FDS($B99,"FF_PTX_INC(ANN_R,1/1/2017,12/31/2017)")</f>
        <v>1527769</v>
      </c>
      <c r="AB99" cm="1">
        <f t="array" ref="AB99">_xll.FDS($B99,"FF_PTX_INC(ANN_R,1/1/2018,12/31/2018)")</f>
        <v>1740479</v>
      </c>
      <c r="AC99" cm="1">
        <f t="array" ref="AC99">_xll.FDS($B99,"FF_PTX_INC(ANN_R,1/1/2019,12/31/2019)")</f>
        <v>1671861</v>
      </c>
      <c r="AD99" cm="1">
        <f t="array" ref="AD99">_xll.FDS($B99,"FF_PTX_INC(ANN_R,1/1/2020,12/31/2020)")</f>
        <v>1570141</v>
      </c>
      <c r="AE99" cm="1">
        <f t="array" ref="AE99">_xll.FDS($B99,"FF_MKT_VAL(ANN_R,1/1/2016,12/31/2016)")</f>
        <v>10162082.846448001</v>
      </c>
      <c r="AF99" cm="1">
        <f t="array" ref="AF99">_xll.FDS($B99,"FF_MKT_VAL(ANN_R,1/1/2017,12/31/2017)")</f>
        <v>9577026.4122720007</v>
      </c>
      <c r="AG99" cm="1">
        <f t="array" ref="AG99">_xll.FDS($B99,"FF_MKT_VAL(ANN_R,1/1/2018,12/31/2018)")</f>
        <v>9658271.9688000008</v>
      </c>
      <c r="AH99" cm="1">
        <f t="array" ref="AH99">_xll.FDS($B99,"FF_MKT_VAL(ANN_R,1/1/2019,12/31/2019)")</f>
        <v>9017516.7929720003</v>
      </c>
      <c r="AI99" cm="1">
        <f t="array" ref="AI99">_xll.FDS($B99,"FF_MKT_VAL(ANN_R,1/1/2020,12/31/2020)")</f>
        <v>9362447.8852139991</v>
      </c>
      <c r="AJ99" cm="1">
        <f t="array" ref="AJ99">_xll.FDS($B99,"FF_SHLDRS_EQ(ANN_R,1/1/2016,12/31/2016)")</f>
        <v>8833806</v>
      </c>
      <c r="AK99" cm="1">
        <f t="array" ref="AK99">_xll.FDS($B99,"FF_SHLDRS_EQ(ANN_R,1/1/2017,12/31/2017)")</f>
        <v>9052479</v>
      </c>
      <c r="AL99" cm="1">
        <f t="array" ref="AL99">_xll.FDS($B99,"FF_SHLDRS_EQ(ANN_R,1/1/2018,12/31/2018)")</f>
        <v>9050358</v>
      </c>
      <c r="AM99" cm="1">
        <f t="array" ref="AM99">_xll.FDS($B99,"FF_SHLDRS_EQ(ANN_R,1/1/2019,12/31/2019)")</f>
        <v>9264913</v>
      </c>
      <c r="AN99" cm="1">
        <f t="array" ref="AN99">_xll.FDS($B99,"FF_SHLDRS_EQ(ANN_R,1/1/2020,12/31/2020)")</f>
        <v>9061103</v>
      </c>
      <c r="AO99" cm="1">
        <f t="array" ref="AO99">_xll.FDS($B99,"FF_ASSETS(ANN_R,1/1/2016,12/31/2016)")</f>
        <v>21035931</v>
      </c>
      <c r="AP99" cm="1">
        <f t="array" ref="AP99">_xll.FDS($B99,"FF_ASSETS(ANN_R,1/1/2017,12/31/2017)")</f>
        <v>21250325</v>
      </c>
      <c r="AQ99" cm="1">
        <f t="array" ref="AQ99">_xll.FDS($B99,"FF_ASSETS(ANN_R,1/1/2018,12/31/2018)")</f>
        <v>21888630</v>
      </c>
      <c r="AR99" cm="1">
        <f t="array" ref="AR99">_xll.FDS($B99,"FF_ASSETS(ANN_R,1/1/2019,12/31/2019)")</f>
        <v>22702524</v>
      </c>
      <c r="AS99" cm="1">
        <f t="array" ref="AS99">_xll.FDS($B99,"FF_ASSETS(ANN_R,1/1/2020,12/31/2020)")</f>
        <v>23370548</v>
      </c>
      <c r="AT99" s="1" cm="1">
        <f t="array" ref="AT99">_xll.FDS($B99,"FF_TAX_CF(ANN_R,1/1/2016,12/31/2016,FY,,USD)")</f>
        <v>2851.5887184143098</v>
      </c>
      <c r="AU99" s="1" cm="1">
        <f t="array" ref="AU99">_xll.FDS($B99,"FF_TAX_CF(ANN_R,1/1/2017,12/31/2017,FY,,USD)")</f>
        <v>4325.1252117622598</v>
      </c>
      <c r="AV99" s="1" cm="1">
        <f t="array" ref="AV99">_xll.FDS($B99,"FF_TAX_CF(ANN_R,1/1/2018,12/31/2018,FY,,USD)")</f>
        <v>5184.7194216772896</v>
      </c>
      <c r="AW99" s="1" cm="1">
        <f t="array" ref="AW99">_xll.FDS($B99,"FF_TAX_CF(ANN_R,1/1/2019,12/31/2019,FY,,USD)")</f>
        <v>5531.2759254891398</v>
      </c>
      <c r="AX99" s="1" cm="1">
        <f t="array" ref="AX99">_xll.FDS($B99,"FF_TAX_CF(ANN_R,1/1/2020,12/31/2020,FY,,USD)")</f>
        <v>4491.2073829025003</v>
      </c>
      <c r="AY99" t="s">
        <v>492</v>
      </c>
      <c r="AZ99" t="s">
        <v>493</v>
      </c>
      <c r="BA99" t="s">
        <v>494</v>
      </c>
      <c r="BB99" t="s">
        <v>495</v>
      </c>
      <c r="BC99" t="s">
        <v>52</v>
      </c>
      <c r="BD99" t="s">
        <v>38</v>
      </c>
      <c r="BE99" t="s">
        <v>39</v>
      </c>
      <c r="BF99">
        <v>1</v>
      </c>
      <c r="BG99">
        <v>517420208979215</v>
      </c>
      <c r="BH99">
        <v>1</v>
      </c>
      <c r="BI99">
        <v>99</v>
      </c>
    </row>
    <row r="100" spans="1:61" x14ac:dyDescent="0.25">
      <c r="A100">
        <v>99</v>
      </c>
      <c r="B100" t="s">
        <v>496</v>
      </c>
      <c r="C100" t="s">
        <v>497</v>
      </c>
      <c r="D100" t="s">
        <v>105</v>
      </c>
      <c r="E100" t="s">
        <v>30</v>
      </c>
      <c r="F100">
        <v>114</v>
      </c>
      <c r="G100" t="s">
        <v>75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O100" s="1" cm="1">
        <f t="array" ref="O100">_xll.FDS(B100,"FF_TAX_RATE(ANN_R,1/1/2010,12/31/2010)")</f>
        <v>26.041381277007599</v>
      </c>
      <c r="P100" s="1" cm="1">
        <f t="array" ref="P100">_xll.FDS(B100,"FF_TAX_RATE(ANN_R,1/1/2011,12/31/2011)")</f>
        <v>25.147619369012698</v>
      </c>
      <c r="Q100" s="1" cm="1">
        <f t="array" ref="Q100">_xll.FDS(B100,"FF_TAX_RATE(ANN_R,1/1/2012,12/31/2012)")</f>
        <v>15.9864501352179</v>
      </c>
      <c r="R100" s="1" cm="1">
        <f t="array" ref="R100">_xll.FDS(B100,"FF_TAX_RATE(ANN_R,1/1/2013,12/31/2013)")</f>
        <v>26.605307439167401</v>
      </c>
      <c r="S100" s="1" cm="1">
        <f t="array" ref="S100">_xll.FDS(B100,"FF_TAX_RATE(ANN_R,1/1/2014,12/31/2014)")</f>
        <v>21.2760731656114</v>
      </c>
      <c r="T100" s="1" cm="1">
        <f t="array" ref="T100">_xll.FDS(B100,"FF_TAX_RATE(ANN_R,1/1/2015,12/31/2015)")</f>
        <v>30.5454436670944</v>
      </c>
      <c r="U100" s="1" cm="1">
        <f t="array" ref="U100">_xll.FDS(B100,"FF_TAX_RATE(ANN_R,1/1/2016,12/31/2016)")</f>
        <v>21.582495379541601</v>
      </c>
      <c r="V100" s="1" cm="1">
        <f t="array" ref="V100">_xll.FDS(B100,"FF_TAX_RATE(ANN_R,1/1/2017,12/31/2017)")</f>
        <v>27.235011420708801</v>
      </c>
      <c r="W100" s="1" cm="1">
        <f t="array" ref="W100">_xll.FDS(B100,"FF_TAX_RATE(ANN_R,1/1/2018,12/31/2018)")</f>
        <v>33.871859339667402</v>
      </c>
      <c r="X100" s="1" cm="1">
        <f t="array" ref="X100">_xll.FDS(B100,"FF_TAX_RATE(ANN_R,1/1/2019,12/31/2019)")</f>
        <v>27.360474108839199</v>
      </c>
      <c r="Y100" s="1" cm="1">
        <f t="array" ref="Y100">_xll.FDS(B100,"FF_TAX_RATE(ANN_R,1/1/2020,12/31/2020)")</f>
        <v>26.9917766374442</v>
      </c>
      <c r="Z100" cm="1">
        <f t="array" ref="Z100">_xll.FDS($B100,"FF_PTX_INC(ANN_R,1/1/2016,12/31/2016)")</f>
        <v>346073.07820300001</v>
      </c>
      <c r="AA100" cm="1">
        <f t="array" ref="AA100">_xll.FDS($B100,"FF_PTX_INC(ANN_R,1/1/2017,12/31/2017)")</f>
        <v>610242.81122799998</v>
      </c>
      <c r="AB100" cm="1">
        <f t="array" ref="AB100">_xll.FDS($B100,"FF_PTX_INC(ANN_R,1/1/2018,12/31/2018)")</f>
        <v>637349.91865999997</v>
      </c>
      <c r="AC100" cm="1">
        <f t="array" ref="AC100">_xll.FDS($B100,"FF_PTX_INC(ANN_R,1/1/2019,12/31/2019)")</f>
        <v>500718.121499</v>
      </c>
      <c r="AD100" cm="1">
        <f t="array" ref="AD100">_xll.FDS($B100,"FF_PTX_INC(ANN_R,1/1/2020,12/31/2020)")</f>
        <v>802629.37699500006</v>
      </c>
      <c r="AE100" cm="1">
        <f t="array" ref="AE100">_xll.FDS($B100,"FF_MKT_VAL(ANN_R,1/1/2016,12/31/2016)")</f>
        <v>5257008.6524999999</v>
      </c>
      <c r="AF100" cm="1">
        <f t="array" ref="AF100">_xll.FDS($B100,"FF_MKT_VAL(ANN_R,1/1/2017,12/31/2017)")</f>
        <v>9509571.4525000006</v>
      </c>
      <c r="AG100" cm="1">
        <f t="array" ref="AG100">_xll.FDS($B100,"FF_MKT_VAL(ANN_R,1/1/2018,12/31/2018)")</f>
        <v>9606372.7935000006</v>
      </c>
      <c r="AH100" cm="1">
        <f t="array" ref="AH100">_xll.FDS($B100,"FF_MKT_VAL(ANN_R,1/1/2019,12/31/2019)")</f>
        <v>11148624.499</v>
      </c>
      <c r="AI100" cm="1">
        <f t="array" ref="AI100">_xll.FDS($B100,"FF_MKT_VAL(ANN_R,1/1/2020,12/31/2020)")</f>
        <v>19185525.708999999</v>
      </c>
      <c r="AJ100" cm="1">
        <f t="array" ref="AJ100">_xll.FDS($B100,"FF_SHLDRS_EQ(ANN_R,1/1/2016,12/31/2016)")</f>
        <v>1885562.6608780001</v>
      </c>
      <c r="AK100" cm="1">
        <f t="array" ref="AK100">_xll.FDS($B100,"FF_SHLDRS_EQ(ANN_R,1/1/2017,12/31/2017)")</f>
        <v>2721242.6910549998</v>
      </c>
      <c r="AL100" cm="1">
        <f t="array" ref="AL100">_xll.FDS($B100,"FF_SHLDRS_EQ(ANN_R,1/1/2018,12/31/2018)")</f>
        <v>2367717.1843030001</v>
      </c>
      <c r="AM100" cm="1">
        <f t="array" ref="AM100">_xll.FDS($B100,"FF_SHLDRS_EQ(ANN_R,1/1/2019,12/31/2019)")</f>
        <v>2499168.181415</v>
      </c>
      <c r="AN100" cm="1">
        <f t="array" ref="AN100">_xll.FDS($B100,"FF_SHLDRS_EQ(ANN_R,1/1/2020,12/31/2020)")</f>
        <v>3141584.4026219998</v>
      </c>
      <c r="AO100" cm="1">
        <f t="array" ref="AO100">_xll.FDS($B100,"FF_ASSETS(ANN_R,1/1/2016,12/31/2016)")</f>
        <v>2360802.8616800001</v>
      </c>
      <c r="AP100" cm="1">
        <f t="array" ref="AP100">_xll.FDS($B100,"FF_ASSETS(ANN_R,1/1/2017,12/31/2017)")</f>
        <v>3526567.160619</v>
      </c>
      <c r="AQ100" cm="1">
        <f t="array" ref="AQ100">_xll.FDS($B100,"FF_ASSETS(ANN_R,1/1/2018,12/31/2018)")</f>
        <v>2941278.714044</v>
      </c>
      <c r="AR100" cm="1">
        <f t="array" ref="AR100">_xll.FDS($B100,"FF_ASSETS(ANN_R,1/1/2019,12/31/2019)")</f>
        <v>3346377.4003849998</v>
      </c>
      <c r="AS100" cm="1">
        <f t="array" ref="AS100">_xll.FDS($B100,"FF_ASSETS(ANN_R,1/1/2020,12/31/2020)")</f>
        <v>4081208.8966219998</v>
      </c>
      <c r="AT100" s="1" cm="1">
        <f t="array" ref="AT100">_xll.FDS($B100,"FF_TAX_CF(ANN_R,1/1/2016,12/31/2016,FY,,USD)")</f>
        <v>117.081808007238</v>
      </c>
      <c r="AU100" s="1" cm="1">
        <f t="array" ref="AU100">_xll.FDS($B100,"FF_TAX_CF(ANN_R,1/1/2017,12/31/2017,FY,,USD)")</f>
        <v>55.583161307763497</v>
      </c>
      <c r="AV100" s="1" cm="1">
        <f t="array" ref="AV100">_xll.FDS($B100,"FF_TAX_CF(ANN_R,1/1/2018,12/31/2018,FY,,USD)")</f>
        <v>255.16845673529599</v>
      </c>
      <c r="AW100" s="1" cm="1">
        <f t="array" ref="AW100">_xll.FDS($B100,"FF_TAX_CF(ANN_R,1/1/2019,12/31/2019,FY,,USD)")</f>
        <v>111.808800132305</v>
      </c>
      <c r="AX100" s="1" cm="1">
        <f t="array" ref="AX100">_xll.FDS($B100,"FF_TAX_CF(ANN_R,1/1/2020,12/31/2020,FY,,USD)")</f>
        <v>147.130972784384</v>
      </c>
      <c r="AY100" t="s">
        <v>51</v>
      </c>
      <c r="AZ100" t="s">
        <v>51</v>
      </c>
      <c r="BA100" t="s">
        <v>51</v>
      </c>
      <c r="BB100" t="s">
        <v>51</v>
      </c>
      <c r="BC100" t="s">
        <v>234</v>
      </c>
      <c r="BD100" t="s">
        <v>38</v>
      </c>
      <c r="BE100" t="s">
        <v>39</v>
      </c>
      <c r="BF100">
        <v>1</v>
      </c>
      <c r="BG100">
        <v>598713680961077</v>
      </c>
      <c r="BH100">
        <v>1</v>
      </c>
      <c r="BI100">
        <v>100</v>
      </c>
    </row>
    <row r="101" spans="1:61" x14ac:dyDescent="0.25">
      <c r="A101">
        <v>100</v>
      </c>
      <c r="B101" t="s">
        <v>498</v>
      </c>
      <c r="C101" t="s">
        <v>499</v>
      </c>
      <c r="D101" t="s">
        <v>29</v>
      </c>
      <c r="E101" t="s">
        <v>30</v>
      </c>
      <c r="F101">
        <v>136</v>
      </c>
      <c r="G101" t="s">
        <v>50</v>
      </c>
      <c r="H101">
        <v>1</v>
      </c>
      <c r="I101">
        <v>0</v>
      </c>
      <c r="J101">
        <v>0</v>
      </c>
      <c r="K101">
        <v>1</v>
      </c>
      <c r="L101">
        <v>0</v>
      </c>
      <c r="M101">
        <v>0</v>
      </c>
      <c r="O101" s="1" cm="1">
        <f t="array" ref="O101">_xll.FDS(B101,"FF_TAX_RATE(ANN_R,1/1/2010,12/31/2010)")</f>
        <v>71.9857582133031</v>
      </c>
      <c r="P101" s="1" cm="1">
        <f t="array" ref="P101">_xll.FDS(B101,"FF_TAX_RATE(ANN_R,1/1/2011,12/31/2011)")</f>
        <v>72.619468192844906</v>
      </c>
      <c r="Q101" s="1" cm="1">
        <f t="array" ref="Q101">_xll.FDS(B101,"FF_TAX_RATE(ANN_R,1/1/2012,12/31/2012)")</f>
        <v>45.009431702497203</v>
      </c>
      <c r="R101" s="1" cm="1">
        <f t="array" ref="R101">_xll.FDS(B101,"FF_TAX_RATE(ANN_R,1/1/2013,12/31/2013)")</f>
        <v>33.8778418126535</v>
      </c>
      <c r="S101" s="1" cm="1">
        <f t="array" ref="S101">_xll.FDS(B101,"FF_TAX_RATE(ANN_R,1/1/2014,12/31/2014)")</f>
        <v>42.4003903491313</v>
      </c>
      <c r="T101" s="1" cm="1">
        <f t="array" ref="T101">_xll.FDS(B101,"FF_TAX_RATE(ANN_R,1/1/2015,12/31/2015)")</f>
        <v>263.540351279991</v>
      </c>
      <c r="U101" s="1" cm="1">
        <f t="array" ref="U101">_xll.FDS(B101,"FF_TAX_RATE(ANN_R,1/1/2016,12/31/2016)")</f>
        <v>24.045524643167699</v>
      </c>
      <c r="V101" s="1" cm="1">
        <f t="array" ref="V101">_xll.FDS(B101,"FF_TAX_RATE(ANN_R,1/1/2017,12/31/2017)")</f>
        <v>22.226596095177399</v>
      </c>
      <c r="W101" s="1" cm="1">
        <f t="array" ref="W101">_xll.FDS(B101,"FF_TAX_RATE(ANN_R,1/1/2018,12/31/2018)")</f>
        <v>20.919822403707499</v>
      </c>
      <c r="X101" s="1" cm="1">
        <f t="array" ref="X101">_xll.FDS(B101,"FF_TAX_RATE(ANN_R,1/1/2019,12/31/2019)")</f>
        <v>30.2894121876685</v>
      </c>
      <c r="Y101" s="1" cm="1">
        <f t="array" ref="Y101">_xll.FDS(B101,"FF_TAX_RATE(ANN_R,1/1/2020,12/31/2020)")</f>
        <v>24.759013206677501</v>
      </c>
      <c r="Z101" cm="1">
        <f t="array" ref="Z101">_xll.FDS($B101,"FF_PTX_INC(ANN_R,1/1/2016,12/31/2016)")</f>
        <v>208151</v>
      </c>
      <c r="AA101" cm="1">
        <f t="array" ref="AA101">_xll.FDS($B101,"FF_PTX_INC(ANN_R,1/1/2017,12/31/2017)")</f>
        <v>233711</v>
      </c>
      <c r="AB101" cm="1">
        <f t="array" ref="AB101">_xll.FDS($B101,"FF_PTX_INC(ANN_R,1/1/2018,12/31/2018)")</f>
        <v>246852</v>
      </c>
      <c r="AC101" cm="1">
        <f t="array" ref="AC101">_xll.FDS($B101,"FF_PTX_INC(ANN_R,1/1/2019,12/31/2019)")</f>
        <v>116823</v>
      </c>
      <c r="AD101" cm="1">
        <f t="array" ref="AD101">_xll.FDS($B101,"FF_PTX_INC(ANN_R,1/1/2020,12/31/2020)")</f>
        <v>99798</v>
      </c>
      <c r="AE101" cm="1">
        <f t="array" ref="AE101">_xll.FDS($B101,"FF_MKT_VAL(ANN_R,1/1/2016,12/31/2016)")</f>
        <v>1735148.8944794999</v>
      </c>
      <c r="AF101" cm="1">
        <f t="array" ref="AF101">_xll.FDS($B101,"FF_MKT_VAL(ANN_R,1/1/2017,12/31/2017)")</f>
        <v>2592256.3033770001</v>
      </c>
      <c r="AG101" cm="1">
        <f t="array" ref="AG101">_xll.FDS($B101,"FF_MKT_VAL(ANN_R,1/1/2018,12/31/2018)")</f>
        <v>2018080.4233814999</v>
      </c>
      <c r="AH101" cm="1">
        <f t="array" ref="AH101">_xll.FDS($B101,"FF_MKT_VAL(ANN_R,1/1/2019,12/31/2019)")</f>
        <v>2076261.5189100001</v>
      </c>
      <c r="AI101" cm="1">
        <f t="array" ref="AI101">_xll.FDS($B101,"FF_MKT_VAL(ANN_R,1/1/2020,12/31/2020)")</f>
        <v>2029018.91</v>
      </c>
      <c r="AJ101" cm="1">
        <f t="array" ref="AJ101">_xll.FDS($B101,"FF_SHLDRS_EQ(ANN_R,1/1/2016,12/31/2016)")</f>
        <v>706124</v>
      </c>
      <c r="AK101" cm="1">
        <f t="array" ref="AK101">_xll.FDS($B101,"FF_SHLDRS_EQ(ANN_R,1/1/2017,12/31/2017)")</f>
        <v>957828</v>
      </c>
      <c r="AL101" cm="1">
        <f t="array" ref="AL101">_xll.FDS($B101,"FF_SHLDRS_EQ(ANN_R,1/1/2018,12/31/2018)")</f>
        <v>916080</v>
      </c>
      <c r="AM101" cm="1">
        <f t="array" ref="AM101">_xll.FDS($B101,"FF_SHLDRS_EQ(ANN_R,1/1/2019,12/31/2019)")</f>
        <v>906576</v>
      </c>
      <c r="AN101" cm="1">
        <f t="array" ref="AN101">_xll.FDS($B101,"FF_SHLDRS_EQ(ANN_R,1/1/2020,12/31/2020)")</f>
        <v>838584</v>
      </c>
      <c r="AO101" cm="1">
        <f t="array" ref="AO101">_xll.FDS($B101,"FF_ASSETS(ANN_R,1/1/2016,12/31/2016)")</f>
        <v>2422825</v>
      </c>
      <c r="AP101" cm="1">
        <f t="array" ref="AP101">_xll.FDS($B101,"FF_ASSETS(ANN_R,1/1/2017,12/31/2017)")</f>
        <v>2398572</v>
      </c>
      <c r="AQ101" cm="1">
        <f t="array" ref="AQ101">_xll.FDS($B101,"FF_ASSETS(ANN_R,1/1/2018,12/31/2018)")</f>
        <v>2303624</v>
      </c>
      <c r="AR101" cm="1">
        <f t="array" ref="AR101">_xll.FDS($B101,"FF_ASSETS(ANN_R,1/1/2019,12/31/2019)")</f>
        <v>2412874</v>
      </c>
      <c r="AS101" cm="1">
        <f t="array" ref="AS101">_xll.FDS($B101,"FF_ASSETS(ANN_R,1/1/2020,12/31/2020)")</f>
        <v>2459363</v>
      </c>
      <c r="AT101" s="1" cm="1">
        <f t="array" ref="AT101">_xll.FDS($B101,"FF_TAX_CF(ANN_R,1/1/2016,12/31/2016,FY,,USD)")</f>
        <v>398.05298953503399</v>
      </c>
      <c r="AU101" s="1" cm="1">
        <f t="array" ref="AU101">_xll.FDS($B101,"FF_TAX_CF(ANN_R,1/1/2017,12/31/2017,FY,,USD)")</f>
        <v>545.31344556808494</v>
      </c>
      <c r="AV101" s="1" cm="1">
        <f t="array" ref="AV101">_xll.FDS($B101,"FF_TAX_CF(ANN_R,1/1/2018,12/31/2018,FY,,USD)")</f>
        <v>361.44497402757401</v>
      </c>
      <c r="AW101" s="1" cm="1">
        <f t="array" ref="AW101">_xll.FDS($B101,"FF_TAX_CF(ANN_R,1/1/2019,12/31/2019,FY,,USD)")</f>
        <v>343.34207626059703</v>
      </c>
      <c r="AX101" s="1" cm="1">
        <f t="array" ref="AX101">_xll.FDS($B101,"FF_TAX_CF(ANN_R,1/1/2020,12/31/2020,FY,,USD)")</f>
        <v>511.77071408089301</v>
      </c>
      <c r="AY101" t="s">
        <v>51</v>
      </c>
      <c r="AZ101" t="s">
        <v>51</v>
      </c>
      <c r="BA101" t="s">
        <v>51</v>
      </c>
      <c r="BB101" t="s">
        <v>51</v>
      </c>
      <c r="BC101" t="s">
        <v>64</v>
      </c>
      <c r="BD101" t="s">
        <v>38</v>
      </c>
      <c r="BE101" t="s">
        <v>39</v>
      </c>
      <c r="BF101">
        <v>1</v>
      </c>
      <c r="BG101">
        <v>295807173763824</v>
      </c>
      <c r="BH101">
        <v>1</v>
      </c>
      <c r="BI101">
        <v>3</v>
      </c>
    </row>
    <row r="102" spans="1:61" x14ac:dyDescent="0.25">
      <c r="A102">
        <v>101</v>
      </c>
      <c r="B102" t="s">
        <v>500</v>
      </c>
      <c r="C102" t="s">
        <v>501</v>
      </c>
      <c r="D102" t="s">
        <v>502</v>
      </c>
      <c r="E102" t="s">
        <v>30</v>
      </c>
      <c r="F102">
        <v>2515</v>
      </c>
      <c r="G102" t="s">
        <v>83</v>
      </c>
      <c r="H102">
        <v>1</v>
      </c>
      <c r="I102">
        <v>0</v>
      </c>
      <c r="J102">
        <v>0</v>
      </c>
      <c r="K102">
        <v>1</v>
      </c>
      <c r="L102">
        <v>0</v>
      </c>
      <c r="M102">
        <v>0</v>
      </c>
      <c r="O102" s="1" t="e" cm="1">
        <f t="array" ref="O102">_xll.FDS(B102,"FF_TAX_RATE(ANN_R,1/1/2010,12/31/2010)")</f>
        <v>#N/A</v>
      </c>
      <c r="P102" s="1" t="e" cm="1">
        <f t="array" ref="P102">_xll.FDS(B102,"FF_TAX_RATE(ANN_R,1/1/2011,12/31/2011)")</f>
        <v>#N/A</v>
      </c>
      <c r="Q102" s="1" cm="1">
        <f t="array" ref="Q102">_xll.FDS(B102,"FF_TAX_RATE(ANN_R,1/1/2012,12/31/2012)")</f>
        <v>-36.328125</v>
      </c>
      <c r="R102" s="1" cm="1">
        <f t="array" ref="R102">_xll.FDS(B102,"FF_TAX_RATE(ANN_R,1/1/2013,12/31/2013)")</f>
        <v>29.316101904526299</v>
      </c>
      <c r="S102" s="1" cm="1">
        <f t="array" ref="S102">_xll.FDS(B102,"FF_TAX_RATE(ANN_R,1/1/2014,12/31/2014)")</f>
        <v>29.4967177242888</v>
      </c>
      <c r="T102" s="1" cm="1">
        <f t="array" ref="T102">_xll.FDS(B102,"FF_TAX_RATE(ANN_R,1/1/2015,12/31/2015)")</f>
        <v>28.246488445854101</v>
      </c>
      <c r="U102" s="1" cm="1">
        <f t="array" ref="U102">_xll.FDS(B102,"FF_TAX_RATE(ANN_R,1/1/2016,12/31/2016)")</f>
        <v>28.771831661404399</v>
      </c>
      <c r="V102" s="1" cm="1">
        <f t="array" ref="V102">_xll.FDS(B102,"FF_TAX_RATE(ANN_R,1/1/2017,12/31/2017)")</f>
        <v>37.589429363639503</v>
      </c>
      <c r="W102" s="1" cm="1">
        <f t="array" ref="W102">_xll.FDS(B102,"FF_TAX_RATE(ANN_R,1/1/2018,12/31/2018)")</f>
        <v>18.6126532500578</v>
      </c>
      <c r="X102" s="1" cm="1">
        <f t="array" ref="X102">_xll.FDS(B102,"FF_TAX_RATE(ANN_R,1/1/2019,12/31/2019)")</f>
        <v>16.254503266776599</v>
      </c>
      <c r="Y102" s="1" cm="1">
        <f t="array" ref="Y102">_xll.FDS(B102,"FF_TAX_RATE(ANN_R,1/1/2020,12/31/2020)")</f>
        <v>5.7962621742563796</v>
      </c>
      <c r="Z102" cm="1">
        <f t="array" ref="Z102">_xll.FDS($B102,"FF_PTX_INC(ANN_R,1/1/2016,12/31/2016)")</f>
        <v>25021</v>
      </c>
      <c r="AA102" cm="1">
        <f t="array" ref="AA102">_xll.FDS($B102,"FF_PTX_INC(ANN_R,1/1/2017,12/31/2017)")</f>
        <v>29213</v>
      </c>
      <c r="AB102" cm="1">
        <f t="array" ref="AB102">_xll.FDS($B102,"FF_PTX_INC(ANN_R,1/1/2018,12/31/2018)")</f>
        <v>34584</v>
      </c>
      <c r="AC102" cm="1">
        <f t="array" ref="AC102">_xll.FDS($B102,"FF_PTX_INC(ANN_R,1/1/2019,12/31/2019)")</f>
        <v>32754</v>
      </c>
      <c r="AD102" cm="1">
        <f t="array" ref="AD102">_xll.FDS($B102,"FF_PTX_INC(ANN_R,1/1/2020,12/31/2020)")</f>
        <v>18995</v>
      </c>
      <c r="AE102" cm="1">
        <f t="array" ref="AE102">_xll.FDS($B102,"FF_MKT_VAL(ANN_R,1/1/2016,12/31/2016)")</f>
        <v>222163.02584839999</v>
      </c>
      <c r="AF102" cm="1">
        <f t="array" ref="AF102">_xll.FDS($B102,"FF_MKT_VAL(ANN_R,1/1/2017,12/31/2017)")</f>
        <v>303681.16776311997</v>
      </c>
      <c r="AG102" cm="1">
        <f t="array" ref="AG102">_xll.FDS($B102,"FF_MKT_VAL(ANN_R,1/1/2018,12/31/2018)")</f>
        <v>238251.21615679999</v>
      </c>
      <c r="AH102" cm="1">
        <f t="array" ref="AH102">_xll.FDS($B102,"FF_MKT_VAL(ANN_R,1/1/2019,12/31/2019)")</f>
        <v>311209.16615988</v>
      </c>
      <c r="AI102" cm="1">
        <f t="array" ref="AI102">_xll.FDS($B102,"FF_MKT_VAL(ANN_R,1/1/2020,12/31/2020)")</f>
        <v>262206.17552255001</v>
      </c>
      <c r="AJ102" cm="1">
        <f t="array" ref="AJ102">_xll.FDS($B102,"FF_SHLDRS_EQ(ANN_R,1/1/2016,12/31/2016)")</f>
        <v>266195</v>
      </c>
      <c r="AK102" cm="1">
        <f t="array" ref="AK102">_xll.FDS($B102,"FF_SHLDRS_EQ(ANN_R,1/1/2017,12/31/2017)")</f>
        <v>267146</v>
      </c>
      <c r="AL102" cm="1">
        <f t="array" ref="AL102">_xll.FDS($B102,"FF_SHLDRS_EQ(ANN_R,1/1/2018,12/31/2018)")</f>
        <v>265325</v>
      </c>
      <c r="AM102" cm="1">
        <f t="array" ref="AM102">_xll.FDS($B102,"FF_SHLDRS_EQ(ANN_R,1/1/2019,12/31/2019)")</f>
        <v>264810</v>
      </c>
      <c r="AN102" cm="1">
        <f t="array" ref="AN102">_xll.FDS($B102,"FF_SHLDRS_EQ(ANN_R,1/1/2020,12/31/2020)")</f>
        <v>272924</v>
      </c>
      <c r="AO102" cm="1">
        <f t="array" ref="AO102">_xll.FDS($B102,"FF_ASSETS(ANN_R,1/1/2016,12/31/2016)")</f>
        <v>2197212</v>
      </c>
      <c r="AP102" cm="1">
        <f t="array" ref="AP102">_xll.FDS($B102,"FF_ASSETS(ANN_R,1/1/2017,12/31/2017)")</f>
        <v>2288071</v>
      </c>
      <c r="AQ102" cm="1">
        <f t="array" ref="AQ102">_xll.FDS($B102,"FF_ASSETS(ANN_R,1/1/2018,12/31/2018)")</f>
        <v>2361361</v>
      </c>
      <c r="AR102" cm="1">
        <f t="array" ref="AR102">_xll.FDS($B102,"FF_ASSETS(ANN_R,1/1/2019,12/31/2019)")</f>
        <v>2444325</v>
      </c>
      <c r="AS102" cm="1">
        <f t="array" ref="AS102">_xll.FDS($B102,"FF_ASSETS(ANN_R,1/1/2020,12/31/2020)")</f>
        <v>2832182</v>
      </c>
      <c r="AT102" s="1" cm="1">
        <f t="array" ref="AT102">_xll.FDS($B102,"FF_TAX_CF(ANN_R,1/1/2016,12/31/2016,FY,,USD)")</f>
        <v>2223</v>
      </c>
      <c r="AU102" s="1" cm="1">
        <f t="array" ref="AU102">_xll.FDS($B102,"FF_TAX_CF(ANN_R,1/1/2017,12/31/2017,FY,,USD)")</f>
        <v>3235</v>
      </c>
      <c r="AV102" s="1" cm="1">
        <f t="array" ref="AV102">_xll.FDS($B102,"FF_TAX_CF(ANN_R,1/1/2018,12/31/2018,FY,,USD)")</f>
        <v>2470</v>
      </c>
      <c r="AW102" s="1" cm="1">
        <f t="array" ref="AW102">_xll.FDS($B102,"FF_TAX_CF(ANN_R,1/1/2019,12/31/2019,FY,,USD)")</f>
        <v>4359</v>
      </c>
      <c r="AX102" s="1" cm="1">
        <f t="array" ref="AX102">_xll.FDS($B102,"FF_TAX_CF(ANN_R,1/1/2020,12/31/2020,FY,,USD)")</f>
        <v>2894</v>
      </c>
      <c r="AY102" t="s">
        <v>503</v>
      </c>
      <c r="AZ102" t="s">
        <v>504</v>
      </c>
      <c r="BA102" t="s">
        <v>505</v>
      </c>
      <c r="BB102" t="s">
        <v>506</v>
      </c>
      <c r="BC102" t="s">
        <v>184</v>
      </c>
      <c r="BD102" t="s">
        <v>38</v>
      </c>
      <c r="BE102" t="s">
        <v>507</v>
      </c>
      <c r="BF102">
        <v>0</v>
      </c>
      <c r="BG102">
        <v>117403842510808</v>
      </c>
      <c r="BH102">
        <v>1</v>
      </c>
      <c r="BI102">
        <v>21</v>
      </c>
    </row>
    <row r="103" spans="1:61" x14ac:dyDescent="0.25">
      <c r="A103">
        <v>102</v>
      </c>
      <c r="B103" t="s">
        <v>508</v>
      </c>
      <c r="C103" t="s">
        <v>509</v>
      </c>
      <c r="D103" t="s">
        <v>502</v>
      </c>
      <c r="E103" t="s">
        <v>30</v>
      </c>
      <c r="F103">
        <v>2047</v>
      </c>
      <c r="G103" t="s">
        <v>96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0</v>
      </c>
      <c r="O103" s="1" cm="1">
        <f t="array" ref="O103">_xll.FDS(B103,"FF_TAX_RATE(ANN_R,1/1/2010,12/31/2010)")</f>
        <v>19.449700409965299</v>
      </c>
      <c r="P103" s="1" cm="1">
        <f t="array" ref="P103">_xll.FDS(B103,"FF_TAX_RATE(ANN_R,1/1/2011,12/31/2011)")</f>
        <v>2.7186873986454301</v>
      </c>
      <c r="Q103" s="1" cm="1">
        <f t="array" ref="Q103">_xll.FDS(B103,"FF_TAX_RATE(ANN_R,1/1/2012,12/31/2012)")</f>
        <v>-6.6686874810548602</v>
      </c>
      <c r="R103" s="1" cm="1">
        <f t="array" ref="R103">_xll.FDS(B103,"FF_TAX_RATE(ANN_R,1/1/2013,12/31/2013)")</f>
        <v>19.571677425965799</v>
      </c>
      <c r="S103" s="1" cm="1">
        <f t="array" ref="S103">_xll.FDS(B103,"FF_TAX_RATE(ANN_R,1/1/2014,12/31/2014)")</f>
        <v>21.7026850032744</v>
      </c>
      <c r="T103" s="1" cm="1">
        <f t="array" ref="T103">_xll.FDS(B103,"FF_TAX_RATE(ANN_R,1/1/2015,12/31/2015)")</f>
        <v>34.932719546742199</v>
      </c>
      <c r="U103" s="1" cm="1">
        <f t="array" ref="U103">_xll.FDS(B103,"FF_TAX_RATE(ANN_R,1/1/2016,12/31/2016)")</f>
        <v>35.156771180787203</v>
      </c>
      <c r="V103" s="1" cm="1">
        <f t="array" ref="V103">_xll.FDS(B103,"FF_TAX_RATE(ANN_R,1/1/2017,12/31/2017)")</f>
        <v>-48.344177915897802</v>
      </c>
      <c r="W103" s="1" cm="1">
        <f t="array" ref="W103">_xll.FDS(B103,"FF_TAX_RATE(ANN_R,1/1/2018,12/31/2018)")</f>
        <v>18.264281710237999</v>
      </c>
      <c r="X103" s="1" cm="1">
        <f t="array" ref="X103">_xll.FDS(B103,"FF_TAX_RATE(ANN_R,1/1/2019,12/31/2019)")</f>
        <v>12.9547354066775</v>
      </c>
      <c r="Y103" s="1" cm="1">
        <f t="array" ref="Y103">_xll.FDS(B103,"FF_TAX_RATE(ANN_R,1/1/2020,12/31/2020)")</f>
        <v>23.444736512704999</v>
      </c>
      <c r="Z103" cm="1">
        <f t="array" ref="Z103">_xll.FDS($B103,"FF_PTX_INC(ANN_R,1/1/2016,12/31/2016)")</f>
        <v>20986</v>
      </c>
      <c r="AA103" cm="1">
        <f t="array" ref="AA103">_xll.FDS($B103,"FF_PTX_INC(ANN_R,1/1/2017,12/31/2017)")</f>
        <v>20594</v>
      </c>
      <c r="AB103" cm="1">
        <f t="array" ref="AB103">_xll.FDS($B103,"FF_PTX_INC(ANN_R,1/1/2018,12/31/2018)")</f>
        <v>19623</v>
      </c>
      <c r="AC103" cm="1">
        <f t="array" ref="AC103">_xll.FDS($B103,"FF_PTX_INC(ANN_R,1/1/2019,12/31/2019)")</f>
        <v>22733</v>
      </c>
      <c r="AD103" cm="1">
        <f t="array" ref="AD103">_xll.FDS($B103,"FF_PTX_INC(ANN_R,1/1/2020,12/31/2020)")</f>
        <v>23967</v>
      </c>
      <c r="AE103" cm="1">
        <f t="array" ref="AE103">_xll.FDS($B103,"FF_MKT_VAL(ANN_R,1/1/2016,12/31/2016)")</f>
        <v>217613.40473119999</v>
      </c>
      <c r="AF103" cm="1">
        <f t="array" ref="AF103">_xll.FDS($B103,"FF_MKT_VAL(ANN_R,1/1/2017,12/31/2017)")</f>
        <v>215926.68436996001</v>
      </c>
      <c r="AG103" cm="1">
        <f t="array" ref="AG103">_xll.FDS($B103,"FF_MKT_VAL(ANN_R,1/1/2018,12/31/2018)")</f>
        <v>232302.91656737999</v>
      </c>
      <c r="AH103" cm="1">
        <f t="array" ref="AH103">_xll.FDS($B103,"FF_MKT_VAL(ANN_R,1/1/2019,12/31/2019)")</f>
        <v>253939.84650660001</v>
      </c>
      <c r="AI103" cm="1">
        <f t="array" ref="AI103">_xll.FDS($B103,"FF_MKT_VAL(ANN_R,1/1/2020,12/31/2020)")</f>
        <v>243115.11153250001</v>
      </c>
      <c r="AJ103" cm="1">
        <f t="array" ref="AJ103">_xll.FDS($B103,"FF_SHLDRS_EQ(ANN_R,1/1/2016,12/31/2016)")</f>
        <v>22524</v>
      </c>
      <c r="AK103" cm="1">
        <f t="array" ref="AK103">_xll.FDS($B103,"FF_SHLDRS_EQ(ANN_R,1/1/2017,12/31/2017)")</f>
        <v>43096</v>
      </c>
      <c r="AL103" cm="1">
        <f t="array" ref="AL103">_xll.FDS($B103,"FF_SHLDRS_EQ(ANN_R,1/1/2018,12/31/2018)")</f>
        <v>53145</v>
      </c>
      <c r="AM103" cm="1">
        <f t="array" ref="AM103">_xll.FDS($B103,"FF_SHLDRS_EQ(ANN_R,1/1/2019,12/31/2019)")</f>
        <v>61395</v>
      </c>
      <c r="AN103" cm="1">
        <f t="array" ref="AN103">_xll.FDS($B103,"FF_SHLDRS_EQ(ANN_R,1/1/2020,12/31/2020)")</f>
        <v>67842</v>
      </c>
      <c r="AO103" cm="1">
        <f t="array" ref="AO103">_xll.FDS($B103,"FF_ASSETS(ANN_R,1/1/2016,12/31/2016)")</f>
        <v>244180</v>
      </c>
      <c r="AP103" cm="1">
        <f t="array" ref="AP103">_xll.FDS($B103,"FF_ASSETS(ANN_R,1/1/2017,12/31/2017)")</f>
        <v>257143</v>
      </c>
      <c r="AQ103" cm="1">
        <f t="array" ref="AQ103">_xll.FDS($B103,"FF_ASSETS(ANN_R,1/1/2018,12/31/2018)")</f>
        <v>264829</v>
      </c>
      <c r="AR103" cm="1">
        <f t="array" ref="AR103">_xll.FDS($B103,"FF_ASSETS(ANN_R,1/1/2019,12/31/2019)")</f>
        <v>291727</v>
      </c>
      <c r="AS103" cm="1">
        <f t="array" ref="AS103">_xll.FDS($B103,"FF_ASSETS(ANN_R,1/1/2020,12/31/2020)")</f>
        <v>316481</v>
      </c>
      <c r="AT103" s="1" cm="1">
        <f t="array" ref="AT103">_xll.FDS($B103,"FF_TAX_CF(ANN_R,1/1/2016,12/31/2016,FY,,USD)")</f>
        <v>9577</v>
      </c>
      <c r="AU103" s="1" cm="1">
        <f t="array" ref="AU103">_xll.FDS($B103,"FF_TAX_CF(ANN_R,1/1/2017,12/31/2017,FY,,USD)")</f>
        <v>4432</v>
      </c>
      <c r="AV103" s="1" cm="1">
        <f t="array" ref="AV103">_xll.FDS($B103,"FF_TAX_CF(ANN_R,1/1/2018,12/31/2018,FY,,USD)")</f>
        <v>2213</v>
      </c>
      <c r="AW103" s="1" cm="1">
        <f t="array" ref="AW103">_xll.FDS($B103,"FF_TAX_CF(ANN_R,1/1/2019,12/31/2019,FY,,USD)")</f>
        <v>3583</v>
      </c>
      <c r="AX103" s="1" cm="1">
        <f t="array" ref="AX103">_xll.FDS($B103,"FF_TAX_CF(ANN_R,1/1/2020,12/31/2020,FY,,USD)")</f>
        <v>2725</v>
      </c>
      <c r="AY103" t="s">
        <v>510</v>
      </c>
      <c r="AZ103" t="s">
        <v>511</v>
      </c>
      <c r="BA103" t="s">
        <v>512</v>
      </c>
      <c r="BB103" t="s">
        <v>513</v>
      </c>
      <c r="BC103" t="s">
        <v>184</v>
      </c>
      <c r="BD103" t="s">
        <v>38</v>
      </c>
      <c r="BE103" t="s">
        <v>507</v>
      </c>
      <c r="BF103">
        <v>0</v>
      </c>
      <c r="BG103">
        <v>156579757870272</v>
      </c>
      <c r="BH103">
        <v>1</v>
      </c>
      <c r="BI103">
        <v>50</v>
      </c>
    </row>
    <row r="104" spans="1:61" x14ac:dyDescent="0.25">
      <c r="A104">
        <v>103</v>
      </c>
      <c r="B104" t="s">
        <v>514</v>
      </c>
      <c r="C104" t="s">
        <v>515</v>
      </c>
      <c r="D104" t="s">
        <v>502</v>
      </c>
      <c r="E104" t="s">
        <v>30</v>
      </c>
      <c r="F104">
        <v>1328</v>
      </c>
      <c r="G104" t="s">
        <v>142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 t="s">
        <v>1409</v>
      </c>
      <c r="O104" s="1" cm="1">
        <f t="array" ref="O104">_xll.FDS(B104,"FF_TAX_RATE(ANN_R,1/1/2010,12/31/2010)")</f>
        <v>35.589094449853903</v>
      </c>
      <c r="P104" s="1" cm="1">
        <f t="array" ref="P104">_xll.FDS(B104,"FF_TAX_RATE(ANN_R,1/1/2011,12/31/2011)")</f>
        <v>35.291649181703697</v>
      </c>
      <c r="Q104" s="1" cm="1">
        <f t="array" ref="Q104">_xll.FDS(B104,"FF_TAX_RATE(ANN_R,1/1/2012,12/31/2012)")</f>
        <v>36.140224069389198</v>
      </c>
      <c r="R104" s="1" cm="1">
        <f t="array" ref="R104">_xll.FDS(B104,"FF_TAX_RATE(ANN_R,1/1/2013,12/31/2013)")</f>
        <v>32.448377581120901</v>
      </c>
      <c r="S104" s="1" cm="1">
        <f t="array" ref="S104">_xll.FDS(B104,"FF_TAX_RATE(ANN_R,1/1/2014,12/31/2014)")</f>
        <v>34.688770722552398</v>
      </c>
      <c r="T104" s="1" cm="1">
        <f t="array" ref="T104">_xll.FDS(B104,"FF_TAX_RATE(ANN_R,1/1/2015,12/31/2015)")</f>
        <v>33.157602663707003</v>
      </c>
      <c r="U104" s="1" cm="1">
        <f t="array" ref="U104">_xll.FDS(B104,"FF_TAX_RATE(ANN_R,1/1/2016,12/31/2016)")</f>
        <v>34.3465045592705</v>
      </c>
      <c r="V104" s="1" cm="1">
        <f t="array" ref="V104">_xll.FDS(B104,"FF_TAX_RATE(ANN_R,1/1/2017,12/31/2017)")</f>
        <v>32.805149789551898</v>
      </c>
      <c r="W104" s="1" cm="1">
        <f t="array" ref="W104">_xll.FDS(B104,"FF_TAX_RATE(ANN_R,1/1/2018,12/31/2018)")</f>
        <v>28.433138226024301</v>
      </c>
      <c r="X104" s="1" cm="1">
        <f t="array" ref="X104">_xll.FDS(B104,"FF_TAX_RATE(ANN_R,1/1/2019,12/31/2019)")</f>
        <v>22.2665267576076</v>
      </c>
      <c r="Y104" s="1" cm="1">
        <f t="array" ref="Y104">_xll.FDS(B104,"FF_TAX_RATE(ANN_R,1/1/2020,12/31/2020)")</f>
        <v>24.371157070989401</v>
      </c>
      <c r="Z104" cm="1">
        <f t="array" ref="Z104">_xll.FDS($B104,"FF_PTX_INC(ANN_R,1/1/2016,12/31/2016)")</f>
        <v>3619</v>
      </c>
      <c r="AA104" cm="1">
        <f t="array" ref="AA104">_xll.FDS($B104,"FF_PTX_INC(ANN_R,1/1/2017,12/31/2017)")</f>
        <v>4039</v>
      </c>
      <c r="AB104" cm="1">
        <f t="array" ref="AB104">_xll.FDS($B104,"FF_PTX_INC(ANN_R,1/1/2018,12/31/2018)")</f>
        <v>4442</v>
      </c>
      <c r="AC104" cm="1">
        <f t="array" ref="AC104">_xll.FDS($B104,"FF_PTX_INC(ANN_R,1/1/2019,12/31/2019)")</f>
        <v>4765</v>
      </c>
      <c r="AD104" cm="1">
        <f t="array" ref="AD104">_xll.FDS($B104,"FF_PTX_INC(ANN_R,1/1/2020,12/31/2020)")</f>
        <v>5367</v>
      </c>
      <c r="AE104" cm="1">
        <f t="array" ref="AE104">_xll.FDS($B104,"FF_MKT_VAL(ANN_R,1/1/2016,12/31/2016)")</f>
        <v>71723.30932</v>
      </c>
      <c r="AF104" cm="1">
        <f t="array" ref="AF104">_xll.FDS($B104,"FF_MKT_VAL(ANN_R,1/1/2017,12/31/2017)")</f>
        <v>69183.160959999994</v>
      </c>
      <c r="AG104" cm="1">
        <f t="array" ref="AG104">_xll.FDS($B104,"FF_MKT_VAL(ANN_R,1/1/2018,12/31/2018)")</f>
        <v>102155.00156999999</v>
      </c>
      <c r="AH104" cm="1">
        <f t="array" ref="AH104">_xll.FDS($B104,"FF_MKT_VAL(ANN_R,1/1/2019,12/31/2019)")</f>
        <v>129583.86500000001</v>
      </c>
      <c r="AI104" cm="1">
        <f t="array" ref="AI104">_xll.FDS($B104,"FF_MKT_VAL(ANN_R,1/1/2020,12/31/2020)")</f>
        <v>153720.00435</v>
      </c>
      <c r="AJ104" cm="1">
        <f t="array" ref="AJ104">_xll.FDS($B104,"FF_SHLDRS_EQ(ANN_R,1/1/2016,12/31/2016)")</f>
        <v>12079</v>
      </c>
      <c r="AK104" cm="1">
        <f t="array" ref="AK104">_xll.FDS($B104,"FF_SHLDRS_EQ(ANN_R,1/1/2017,12/31/2017)")</f>
        <v>10778</v>
      </c>
      <c r="AL104" cm="1">
        <f t="array" ref="AL104">_xll.FDS($B104,"FF_SHLDRS_EQ(ANN_R,1/1/2018,12/31/2018)")</f>
        <v>12799</v>
      </c>
      <c r="AM104" cm="1">
        <f t="array" ref="AM104">_xll.FDS($B104,"FF_SHLDRS_EQ(ANN_R,1/1/2019,12/31/2019)")</f>
        <v>15243</v>
      </c>
      <c r="AN104" cm="1">
        <f t="array" ref="AN104">_xll.FDS($B104,"FF_SHLDRS_EQ(ANN_R,1/1/2020,12/31/2020)")</f>
        <v>18284</v>
      </c>
      <c r="AO104" cm="1">
        <f t="array" ref="AO104">_xll.FDS($B104,"FF_ASSETS(ANN_R,1/1/2016,12/31/2016)")</f>
        <v>33163</v>
      </c>
      <c r="AP104" cm="1">
        <f t="array" ref="AP104">_xll.FDS($B104,"FF_ASSETS(ANN_R,1/1/2017,12/31/2017)")</f>
        <v>36347</v>
      </c>
      <c r="AQ104" cm="1">
        <f t="array" ref="AQ104">_xll.FDS($B104,"FF_ASSETS(ANN_R,1/1/2018,12/31/2018)")</f>
        <v>40830</v>
      </c>
      <c r="AR104" cm="1">
        <f t="array" ref="AR104">_xll.FDS($B104,"FF_ASSETS(ANN_R,1/1/2019,12/31/2019)")</f>
        <v>45400</v>
      </c>
      <c r="AS104" cm="1">
        <f t="array" ref="AS104">_xll.FDS($B104,"FF_ASSETS(ANN_R,1/1/2020,12/31/2020)")</f>
        <v>55556</v>
      </c>
      <c r="AT104" s="1" cm="1">
        <f t="array" ref="AT104">_xll.FDS($B104,"FF_TAX_CF(ANN_R,1/1/2016,12/31/2016,FY,,USD)")</f>
        <v>953</v>
      </c>
      <c r="AU104" s="1" cm="1">
        <f t="array" ref="AU104">_xll.FDS($B104,"FF_TAX_CF(ANN_R,1/1/2017,12/31/2017,FY,,USD)")</f>
        <v>1185</v>
      </c>
      <c r="AV104" s="1" cm="1">
        <f t="array" ref="AV104">_xll.FDS($B104,"FF_TAX_CF(ANN_R,1/1/2018,12/31/2018,FY,,USD)")</f>
        <v>1204</v>
      </c>
      <c r="AW104" s="1" cm="1">
        <f t="array" ref="AW104">_xll.FDS($B104,"FF_TAX_CF(ANN_R,1/1/2019,12/31/2019,FY,,USD)")</f>
        <v>1187</v>
      </c>
      <c r="AX104" s="1" cm="1">
        <f t="array" ref="AX104">_xll.FDS($B104,"FF_TAX_CF(ANN_R,1/1/2020,12/31/2020,FY,,USD)")</f>
        <v>1052</v>
      </c>
      <c r="AY104" t="s">
        <v>516</v>
      </c>
      <c r="AZ104" t="s">
        <v>517</v>
      </c>
      <c r="BA104" t="s">
        <v>518</v>
      </c>
      <c r="BB104" t="s">
        <v>519</v>
      </c>
      <c r="BC104" t="s">
        <v>520</v>
      </c>
      <c r="BD104" t="s">
        <v>38</v>
      </c>
      <c r="BE104" t="s">
        <v>507</v>
      </c>
      <c r="BF104">
        <v>0</v>
      </c>
      <c r="BG104">
        <v>385261944486184</v>
      </c>
      <c r="BH104">
        <v>1</v>
      </c>
      <c r="BI104">
        <v>1</v>
      </c>
    </row>
    <row r="105" spans="1:61" x14ac:dyDescent="0.25">
      <c r="A105">
        <v>104</v>
      </c>
      <c r="B105" t="s">
        <v>521</v>
      </c>
      <c r="C105" t="s">
        <v>522</v>
      </c>
      <c r="D105" t="s">
        <v>502</v>
      </c>
      <c r="E105" t="s">
        <v>30</v>
      </c>
      <c r="F105">
        <v>1264</v>
      </c>
      <c r="G105" t="s">
        <v>325</v>
      </c>
      <c r="H105">
        <v>1</v>
      </c>
      <c r="I105">
        <v>1</v>
      </c>
      <c r="J105">
        <v>0</v>
      </c>
      <c r="K105">
        <v>1</v>
      </c>
      <c r="L105">
        <v>0</v>
      </c>
      <c r="M105">
        <v>0</v>
      </c>
      <c r="O105" s="1" cm="1">
        <f t="array" ref="O105">_xll.FDS(B105,"FF_TAX_RATE(ANN_R,1/1/2010,12/31/2010)")</f>
        <v>37.288517933679202</v>
      </c>
      <c r="P105" s="1" cm="1">
        <f t="array" ref="P105">_xll.FDS(B105,"FF_TAX_RATE(ANN_R,1/1/2011,12/31/2011)")</f>
        <v>37.462006079027397</v>
      </c>
      <c r="Q105" s="1" cm="1">
        <f t="array" ref="Q105">_xll.FDS(B105,"FF_TAX_RATE(ANN_R,1/1/2012,12/31/2012)")</f>
        <v>37.591009813231999</v>
      </c>
      <c r="R105" s="1" cm="1">
        <f t="array" ref="R105">_xll.FDS(B105,"FF_TAX_RATE(ANN_R,1/1/2013,12/31/2013)")</f>
        <v>37.741203178206597</v>
      </c>
      <c r="S105" s="1" cm="1">
        <f t="array" ref="S105">_xll.FDS(B105,"FF_TAX_RATE(ANN_R,1/1/2014,12/31/2014)")</f>
        <v>37.912022054416902</v>
      </c>
      <c r="T105" s="1" cm="1">
        <f t="array" ref="T105">_xll.FDS(B105,"FF_TAX_RATE(ANN_R,1/1/2015,12/31/2015)")</f>
        <v>37.6698014629049</v>
      </c>
      <c r="U105" s="1" cm="1">
        <f t="array" ref="U105">_xll.FDS(B105,"FF_TAX_RATE(ANN_R,1/1/2016,12/31/2016)")</f>
        <v>37.437185929648201</v>
      </c>
      <c r="V105" s="1" cm="1">
        <f t="array" ref="V105">_xll.FDS(B105,"FF_TAX_RATE(ANN_R,1/1/2017,12/31/2017)")</f>
        <v>-40.356394129979002</v>
      </c>
      <c r="W105" s="1" cm="1">
        <f t="array" ref="W105">_xll.FDS(B105,"FF_TAX_RATE(ANN_R,1/1/2018,12/31/2018)")</f>
        <v>22.9298540240279</v>
      </c>
      <c r="X105" s="1" cm="1">
        <f t="array" ref="X105">_xll.FDS(B105,"FF_TAX_RATE(ANN_R,1/1/2019,12/31/2019)")</f>
        <v>23.596230799019001</v>
      </c>
      <c r="Y105" s="1" cm="1">
        <f t="array" ref="Y105">_xll.FDS(B105,"FF_TAX_RATE(ANN_R,1/1/2020,12/31/2020)")</f>
        <v>23.366762177650401</v>
      </c>
      <c r="Z105" cm="1">
        <f t="array" ref="Z105">_xll.FDS($B105,"FF_PTX_INC(ANN_R,1/1/2016,12/31/2016)")</f>
        <v>6766</v>
      </c>
      <c r="AA105" cm="1">
        <f t="array" ref="AA105">_xll.FDS($B105,"FF_PTX_INC(ANN_R,1/1/2017,12/31/2017)")</f>
        <v>7632</v>
      </c>
      <c r="AB105" cm="1">
        <f t="array" ref="AB105">_xll.FDS($B105,"FF_PTX_INC(ANN_R,1/1/2018,12/31/2018)")</f>
        <v>7741</v>
      </c>
      <c r="AC105" cm="1">
        <f t="array" ref="AC105">_xll.FDS($B105,"FF_PTX_INC(ANN_R,1/1/2019,12/31/2019)")</f>
        <v>7747</v>
      </c>
      <c r="AD105" cm="1">
        <f t="array" ref="AD105">_xll.FDS($B105,"FF_PTX_INC(ANN_R,1/1/2020,12/31/2020)")</f>
        <v>6980</v>
      </c>
      <c r="AE105" cm="1">
        <f t="array" ref="AE105">_xll.FDS($B105,"FF_MKT_VAL(ANN_R,1/1/2016,12/31/2016)")</f>
        <v>84584.675139839994</v>
      </c>
      <c r="AF105" cm="1">
        <f t="array" ref="AF105">_xll.FDS($B105,"FF_MKT_VAL(ANN_R,1/1/2017,12/31/2017)")</f>
        <v>104721.07107960001</v>
      </c>
      <c r="AG105" cm="1">
        <f t="array" ref="AG105">_xll.FDS($B105,"FF_MKT_VAL(ANN_R,1/1/2018,12/31/2018)")</f>
        <v>100224.5862587</v>
      </c>
      <c r="AH105" cm="1">
        <f t="array" ref="AH105">_xll.FDS($B105,"FF_MKT_VAL(ANN_R,1/1/2019,12/31/2019)")</f>
        <v>125124.87669429</v>
      </c>
      <c r="AI105" cm="1">
        <f t="array" ref="AI105">_xll.FDS($B105,"FF_MKT_VAL(ANN_R,1/1/2020,12/31/2020)")</f>
        <v>139788.7801792</v>
      </c>
      <c r="AJ105" cm="1">
        <f t="array" ref="AJ105">_xll.FDS($B105,"FF_SHLDRS_EQ(ANN_R,1/1/2016,12/31/2016)")</f>
        <v>19932</v>
      </c>
      <c r="AK105" cm="1">
        <f t="array" ref="AK105">_xll.FDS($B105,"FF_SHLDRS_EQ(ANN_R,1/1/2017,12/31/2017)")</f>
        <v>24856</v>
      </c>
      <c r="AL105" cm="1">
        <f t="array" ref="AL105">_xll.FDS($B105,"FF_SHLDRS_EQ(ANN_R,1/1/2018,12/31/2018)")</f>
        <v>20423</v>
      </c>
      <c r="AM105" cm="1">
        <f t="array" ref="AM105">_xll.FDS($B105,"FF_SHLDRS_EQ(ANN_R,1/1/2019,12/31/2019)")</f>
        <v>18128</v>
      </c>
      <c r="AN105" cm="1">
        <f t="array" ref="AN105">_xll.FDS($B105,"FF_SHLDRS_EQ(ANN_R,1/1/2020,12/31/2020)")</f>
        <v>16958</v>
      </c>
      <c r="AO105" cm="1">
        <f t="array" ref="AO105">_xll.FDS($B105,"FF_ASSETS(ANN_R,1/1/2016,12/31/2016)")</f>
        <v>56755</v>
      </c>
      <c r="AP105" cm="1">
        <f t="array" ref="AP105">_xll.FDS($B105,"FF_ASSETS(ANN_R,1/1/2017,12/31/2017)")</f>
        <v>58329</v>
      </c>
      <c r="AQ105" cm="1">
        <f t="array" ref="AQ105">_xll.FDS($B105,"FF_ASSETS(ANN_R,1/1/2018,12/31/2018)")</f>
        <v>59648</v>
      </c>
      <c r="AR105" cm="1">
        <f t="array" ref="AR105">_xll.FDS($B105,"FF_ASSETS(ANN_R,1/1/2019,12/31/2019)")</f>
        <v>62206</v>
      </c>
      <c r="AS105" cm="1">
        <f t="array" ref="AS105">_xll.FDS($B105,"FF_ASSETS(ANN_R,1/1/2020,12/31/2020)")</f>
        <v>63466</v>
      </c>
      <c r="AT105" s="1" cm="1">
        <f t="array" ref="AT105">_xll.FDS($B105,"FF_TAX_CF(ANN_R,1/1/2016,12/31/2016,FY,,USD)")</f>
        <v>1347</v>
      </c>
      <c r="AU105" s="1" cm="1">
        <f t="array" ref="AU105">_xll.FDS($B105,"FF_TAX_CF(ANN_R,1/1/2017,12/31/2017,FY,,USD)")</f>
        <v>2112</v>
      </c>
      <c r="AV105" s="1" cm="1">
        <f t="array" ref="AV105">_xll.FDS($B105,"FF_TAX_CF(ANN_R,1/1/2018,12/31/2018,FY,,USD)")</f>
        <v>1205</v>
      </c>
      <c r="AW105" s="1" cm="1">
        <f t="array" ref="AW105">_xll.FDS($B105,"FF_TAX_CF(ANN_R,1/1/2019,12/31/2019,FY,,USD)")</f>
        <v>1382</v>
      </c>
      <c r="AX105" s="1" cm="1">
        <f t="array" ref="AX105">_xll.FDS($B105,"FF_TAX_CF(ANN_R,1/1/2020,12/31/2020,FY,,USD)")</f>
        <v>1214</v>
      </c>
      <c r="AY105" t="s">
        <v>51</v>
      </c>
      <c r="AZ105" t="s">
        <v>51</v>
      </c>
      <c r="BA105" t="s">
        <v>51</v>
      </c>
      <c r="BB105" t="s">
        <v>51</v>
      </c>
      <c r="BC105" t="s">
        <v>523</v>
      </c>
      <c r="BD105" t="s">
        <v>38</v>
      </c>
      <c r="BE105" t="s">
        <v>507</v>
      </c>
      <c r="BF105">
        <v>0</v>
      </c>
      <c r="BG105">
        <v>494426503699819</v>
      </c>
      <c r="BH105">
        <v>1</v>
      </c>
      <c r="BI105">
        <v>91</v>
      </c>
    </row>
    <row r="106" spans="1:61" x14ac:dyDescent="0.25">
      <c r="A106">
        <v>105</v>
      </c>
      <c r="B106" t="s">
        <v>524</v>
      </c>
      <c r="C106" t="s">
        <v>525</v>
      </c>
      <c r="D106" t="s">
        <v>502</v>
      </c>
      <c r="E106" t="s">
        <v>30</v>
      </c>
      <c r="F106">
        <v>1223</v>
      </c>
      <c r="G106" t="s">
        <v>159</v>
      </c>
      <c r="H106">
        <v>1</v>
      </c>
      <c r="I106">
        <v>1</v>
      </c>
      <c r="J106">
        <v>0</v>
      </c>
      <c r="K106">
        <v>1</v>
      </c>
      <c r="L106">
        <v>0</v>
      </c>
      <c r="M106">
        <v>0</v>
      </c>
      <c r="O106" s="1" cm="1">
        <f t="array" ref="O106">_xll.FDS(B106,"FF_TAX_RATE(ANN_R,1/1/2010,12/31/2010)")</f>
        <v>26.536498779676101</v>
      </c>
      <c r="P106" s="1" cm="1">
        <f t="array" ref="P106">_xll.FDS(B106,"FF_TAX_RATE(ANN_R,1/1/2011,12/31/2011)")</f>
        <v>25.625811236788401</v>
      </c>
      <c r="Q106" s="1" cm="1">
        <f t="array" ref="Q106">_xll.FDS(B106,"FF_TAX_RATE(ANN_R,1/1/2012,12/31/2012)")</f>
        <v>33.959390862944197</v>
      </c>
      <c r="R106" s="1" cm="1">
        <f t="array" ref="R106">_xll.FDS(B106,"FF_TAX_RATE(ANN_R,1/1/2013,12/31/2013)")</f>
        <v>26.412066752246499</v>
      </c>
      <c r="S106" s="1" cm="1">
        <f t="array" ref="S106">_xll.FDS(B106,"FF_TAX_RATE(ANN_R,1/1/2014,12/31/2014)")</f>
        <v>23.6934286114614</v>
      </c>
      <c r="T106" s="1" cm="1">
        <f t="array" ref="T106">_xll.FDS(B106,"FF_TAX_RATE(ANN_R,1/1/2015,12/31/2015)")</f>
        <v>27.6589797344514</v>
      </c>
      <c r="U106" s="1" cm="1">
        <f t="array" ref="U106">_xll.FDS(B106,"FF_TAX_RATE(ANN_R,1/1/2016,12/31/2016)")</f>
        <v>12.0869252873563</v>
      </c>
      <c r="V106" s="1" cm="1">
        <f t="array" ref="V106">_xll.FDS(B106,"FF_TAX_RATE(ANN_R,1/1/2017,12/31/2017)")</f>
        <v>16.3154249530029</v>
      </c>
      <c r="W106" s="1" cm="1">
        <f t="array" ref="W106">_xll.FDS(B106,"FF_TAX_RATE(ANN_R,1/1/2018,12/31/2018)")</f>
        <v>9.8586694243364406</v>
      </c>
      <c r="X106" s="1" t="e" cm="1">
        <f t="array" ref="X106">_xll.FDS(B106,"FF_TAX_RATE(ANN_R,1/1/2019,12/31/2019)")</f>
        <v>#N/A</v>
      </c>
      <c r="Y106" s="1" t="e" cm="1">
        <f t="array" ref="Y106">_xll.FDS(B106,"FF_TAX_RATE(ANN_R,1/1/2020,12/31/2020)")</f>
        <v>#N/A</v>
      </c>
      <c r="Z106" cm="1">
        <f t="array" ref="Z106">_xll.FDS($B106,"FF_PTX_INC(ANN_R,1/1/2016,12/31/2016)")</f>
        <v>5568</v>
      </c>
      <c r="AA106" cm="1">
        <f t="array" ref="AA106">_xll.FDS($B106,"FF_PTX_INC(ANN_R,1/1/2017,12/31/2017)")</f>
        <v>10107</v>
      </c>
      <c r="AB106" cm="1">
        <f t="array" ref="AB106">_xll.FDS($B106,"FF_PTX_INC(ANN_R,1/1/2018,12/31/2018)")</f>
        <v>11604</v>
      </c>
      <c r="AC106" cm="1">
        <f t="array" ref="AC106">_xll.FDS($B106,"FF_PTX_INC(ANN_R,1/1/2019,12/31/2019)")</f>
        <v>-2259</v>
      </c>
      <c r="AD106" cm="1">
        <f t="array" ref="AD106">_xll.FDS($B106,"FF_PTX_INC(ANN_R,1/1/2020,12/31/2020)")</f>
        <v>-14476</v>
      </c>
      <c r="AE106" cm="1">
        <f t="array" ref="AE106">_xll.FDS($B106,"FF_MKT_VAL(ANN_R,1/1/2016,12/31/2016)")</f>
        <v>96078.159686879997</v>
      </c>
      <c r="AF106" cm="1">
        <f t="array" ref="AF106">_xll.FDS($B106,"FF_MKT_VAL(ANN_R,1/1/2017,12/31/2017)")</f>
        <v>174303.26224002999</v>
      </c>
      <c r="AG106" cm="1">
        <f t="array" ref="AG106">_xll.FDS($B106,"FF_MKT_VAL(ANN_R,1/1/2018,12/31/2018)")</f>
        <v>183064.28345250001</v>
      </c>
      <c r="AH106" cm="1">
        <f t="array" ref="AH106">_xll.FDS($B106,"FF_MKT_VAL(ANN_R,1/1/2019,12/31/2019)")</f>
        <v>183373.15570304001</v>
      </c>
      <c r="AI106" cm="1">
        <f t="array" ref="AI106">_xll.FDS($B106,"FF_MKT_VAL(ANN_R,1/1/2020,12/31/2020)")</f>
        <v>124651.44874028</v>
      </c>
      <c r="AJ106" cm="1">
        <f t="array" ref="AJ106">_xll.FDS($B106,"FF_SHLDRS_EQ(ANN_R,1/1/2016,12/31/2016)")</f>
        <v>817</v>
      </c>
      <c r="AK106" cm="1">
        <f t="array" ref="AK106">_xll.FDS($B106,"FF_SHLDRS_EQ(ANN_R,1/1/2017,12/31/2017)")</f>
        <v>1656</v>
      </c>
      <c r="AL106" cm="1">
        <f t="array" ref="AL106">_xll.FDS($B106,"FF_SHLDRS_EQ(ANN_R,1/1/2018,12/31/2018)")</f>
        <v>339</v>
      </c>
      <c r="AM106" cm="1">
        <f t="array" ref="AM106">_xll.FDS($B106,"FF_SHLDRS_EQ(ANN_R,1/1/2019,12/31/2019)")</f>
        <v>-8617</v>
      </c>
      <c r="AN106" cm="1">
        <f t="array" ref="AN106">_xll.FDS($B106,"FF_SHLDRS_EQ(ANN_R,1/1/2020,12/31/2020)")</f>
        <v>-18316</v>
      </c>
      <c r="AO106" cm="1">
        <f t="array" ref="AO106">_xll.FDS($B106,"FF_ASSETS(ANN_R,1/1/2016,12/31/2016)")</f>
        <v>89997</v>
      </c>
      <c r="AP106" cm="1">
        <f t="array" ref="AP106">_xll.FDS($B106,"FF_ASSETS(ANN_R,1/1/2017,12/31/2017)")</f>
        <v>112362</v>
      </c>
      <c r="AQ106" cm="1">
        <f t="array" ref="AQ106">_xll.FDS($B106,"FF_ASSETS(ANN_R,1/1/2018,12/31/2018)")</f>
        <v>117359</v>
      </c>
      <c r="AR106" cm="1">
        <f t="array" ref="AR106">_xll.FDS($B106,"FF_ASSETS(ANN_R,1/1/2019,12/31/2019)")</f>
        <v>133625</v>
      </c>
      <c r="AS106" cm="1">
        <f t="array" ref="AS106">_xll.FDS($B106,"FF_ASSETS(ANN_R,1/1/2020,12/31/2020)")</f>
        <v>152136</v>
      </c>
      <c r="AT106" s="1" cm="1">
        <f t="array" ref="AT106">_xll.FDS($B106,"FF_TAX_CF(ANN_R,1/1/2016,12/31/2016,FY,,USD)")</f>
        <v>1460</v>
      </c>
      <c r="AU106" s="1" cm="1">
        <f t="array" ref="AU106">_xll.FDS($B106,"FF_TAX_CF(ANN_R,1/1/2017,12/31/2017,FY,,USD)")</f>
        <v>896</v>
      </c>
      <c r="AV106" s="1" cm="1">
        <f t="array" ref="AV106">_xll.FDS($B106,"FF_TAX_CF(ANN_R,1/1/2018,12/31/2018,FY,,USD)")</f>
        <v>1326</v>
      </c>
      <c r="AW106" s="1" cm="1">
        <f t="array" ref="AW106">_xll.FDS($B106,"FF_TAX_CF(ANN_R,1/1/2019,12/31/2019,FY,,USD)")</f>
        <v>837</v>
      </c>
      <c r="AX106" s="1" cm="1">
        <f t="array" ref="AX106">_xll.FDS($B106,"FF_TAX_CF(ANN_R,1/1/2020,12/31/2020,FY,,USD)")</f>
        <v>37</v>
      </c>
      <c r="AY106" t="s">
        <v>526</v>
      </c>
      <c r="AZ106" t="s">
        <v>527</v>
      </c>
      <c r="BA106" t="s">
        <v>528</v>
      </c>
      <c r="BB106" t="s">
        <v>529</v>
      </c>
      <c r="BC106" t="s">
        <v>296</v>
      </c>
      <c r="BD106" t="s">
        <v>38</v>
      </c>
      <c r="BE106" t="s">
        <v>507</v>
      </c>
      <c r="BF106">
        <v>0</v>
      </c>
      <c r="BG106">
        <v>949064568985039</v>
      </c>
      <c r="BH106">
        <v>1</v>
      </c>
      <c r="BI106">
        <v>94</v>
      </c>
    </row>
    <row r="107" spans="1:61" x14ac:dyDescent="0.25">
      <c r="A107">
        <v>106</v>
      </c>
      <c r="B107" t="s">
        <v>530</v>
      </c>
      <c r="C107" t="s">
        <v>531</v>
      </c>
      <c r="D107" t="s">
        <v>502</v>
      </c>
      <c r="E107" t="s">
        <v>30</v>
      </c>
      <c r="F107">
        <v>946</v>
      </c>
      <c r="G107" t="s">
        <v>59</v>
      </c>
      <c r="H107">
        <v>1</v>
      </c>
      <c r="I107">
        <v>1</v>
      </c>
      <c r="J107">
        <v>0</v>
      </c>
      <c r="K107">
        <v>1</v>
      </c>
      <c r="L107">
        <v>1</v>
      </c>
      <c r="M107">
        <v>0</v>
      </c>
      <c r="O107" s="1" cm="1">
        <f t="array" ref="O107">_xll.FDS(B107,"FF_TAX_RATE(ANN_R,1/1/2010,12/31/2010)")</f>
        <v>27.662901824500398</v>
      </c>
      <c r="P107" s="1" cm="1">
        <f t="array" ref="P107">_xll.FDS(B107,"FF_TAX_RATE(ANN_R,1/1/2011,12/31/2011)")</f>
        <v>27.756590946774999</v>
      </c>
      <c r="Q107" s="1" cm="1">
        <f t="array" ref="Q107">_xll.FDS(B107,"FF_TAX_RATE(ANN_R,1/1/2012,12/31/2012)")</f>
        <v>28.9718154621319</v>
      </c>
      <c r="R107" s="1" cm="1">
        <f t="array" ref="R107">_xll.FDS(B107,"FF_TAX_RATE(ANN_R,1/1/2013,12/31/2013)")</f>
        <v>28.055470893020399</v>
      </c>
      <c r="S107" s="1" cm="1">
        <f t="array" ref="S107">_xll.FDS(B107,"FF_TAX_RATE(ANN_R,1/1/2014,12/31/2014)")</f>
        <v>28.864218616567001</v>
      </c>
      <c r="T107" s="1" cm="1">
        <f t="array" ref="T107">_xll.FDS(B107,"FF_TAX_RATE(ANN_R,1/1/2015,12/31/2015)")</f>
        <v>29.0488055107724</v>
      </c>
      <c r="U107" s="1" cm="1">
        <f t="array" ref="U107">_xll.FDS(B107,"FF_TAX_RATE(ANN_R,1/1/2016,12/31/2016)")</f>
        <v>28.285835814546999</v>
      </c>
      <c r="V107" s="1" cm="1">
        <f t="array" ref="V107">_xll.FDS(B107,"FF_TAX_RATE(ANN_R,1/1/2017,12/31/2017)")</f>
        <v>35.4928457869634</v>
      </c>
      <c r="W107" s="1" cm="1">
        <f t="array" ref="W107">_xll.FDS(B107,"FF_TAX_RATE(ANN_R,1/1/2018,12/31/2018)")</f>
        <v>23.3857142857143</v>
      </c>
      <c r="X107" s="1" cm="1">
        <f t="array" ref="X107">_xll.FDS(B107,"FF_TAX_RATE(ANN_R,1/1/2019,12/31/2019)")</f>
        <v>19.782913165266098</v>
      </c>
      <c r="Y107" s="1" cm="1">
        <f t="array" ref="Y107">_xll.FDS(B107,"FF_TAX_RATE(ANN_R,1/1/2020,12/31/2020)")</f>
        <v>19.676232523914599</v>
      </c>
      <c r="Z107" cm="1">
        <f t="array" ref="Z107">_xll.FDS($B107,"FF_PTX_INC(ANN_R,1/1/2016,12/31/2016)")</f>
        <v>7053</v>
      </c>
      <c r="AA107" cm="1">
        <f t="array" ref="AA107">_xll.FDS($B107,"FF_PTX_INC(ANN_R,1/1/2017,12/31/2017)")</f>
        <v>7548</v>
      </c>
      <c r="AB107" cm="1">
        <f t="array" ref="AB107">_xll.FDS($B107,"FF_PTX_INC(ANN_R,1/1/2018,12/31/2018)")</f>
        <v>7000</v>
      </c>
      <c r="AC107" cm="1">
        <f t="array" ref="AC107">_xll.FDS($B107,"FF_PTX_INC(ANN_R,1/1/2019,12/31/2019)")</f>
        <v>5712</v>
      </c>
      <c r="AD107" cm="1">
        <f t="array" ref="AD107">_xll.FDS($B107,"FF_PTX_INC(ANN_R,1/1/2020,12/31/2020)")</f>
        <v>6795</v>
      </c>
      <c r="AE107" cm="1">
        <f t="array" ref="AE107">_xll.FDS($B107,"FF_MKT_VAL(ANN_R,1/1/2016,12/31/2016)")</f>
        <v>106557.41146246</v>
      </c>
      <c r="AF107" cm="1">
        <f t="array" ref="AF107">_xll.FDS($B107,"FF_MKT_VAL(ANN_R,1/1/2017,12/31/2017)")</f>
        <v>140017.90286269001</v>
      </c>
      <c r="AG107" cm="1">
        <f t="array" ref="AG107">_xll.FDS($B107,"FF_MKT_VAL(ANN_R,1/1/2018,12/31/2018)")</f>
        <v>109860.63251072</v>
      </c>
      <c r="AH107" cm="1">
        <f t="array" ref="AH107">_xll.FDS($B107,"FF_MKT_VAL(ANN_R,1/1/2019,12/31/2019)")</f>
        <v>101474.10859069999</v>
      </c>
      <c r="AI107" cm="1">
        <f t="array" ref="AI107">_xll.FDS($B107,"FF_MKT_VAL(ANN_R,1/1/2020,12/31/2020)")</f>
        <v>100984.85922601999</v>
      </c>
      <c r="AJ107" cm="1">
        <f t="array" ref="AJ107">_xll.FDS($B107,"FF_SHLDRS_EQ(ANN_R,1/1/2016,12/31/2016)")</f>
        <v>10298</v>
      </c>
      <c r="AK107" cm="1">
        <f t="array" ref="AK107">_xll.FDS($B107,"FF_SHLDRS_EQ(ANN_R,1/1/2017,12/31/2017)")</f>
        <v>11563</v>
      </c>
      <c r="AL107" cm="1">
        <f t="array" ref="AL107">_xll.FDS($B107,"FF_SHLDRS_EQ(ANN_R,1/1/2018,12/31/2018)")</f>
        <v>9796</v>
      </c>
      <c r="AM107" cm="1">
        <f t="array" ref="AM107">_xll.FDS($B107,"FF_SHLDRS_EQ(ANN_R,1/1/2019,12/31/2019)")</f>
        <v>10063</v>
      </c>
      <c r="AN107" cm="1">
        <f t="array" ref="AN107">_xll.FDS($B107,"FF_SHLDRS_EQ(ANN_R,1/1/2020,12/31/2020)")</f>
        <v>12867</v>
      </c>
      <c r="AO107" cm="1">
        <f t="array" ref="AO107">_xll.FDS($B107,"FF_ASSETS(ANN_R,1/1/2016,12/31/2016)")</f>
        <v>32906</v>
      </c>
      <c r="AP107" cm="1">
        <f t="array" ref="AP107">_xll.FDS($B107,"FF_ASSETS(ANN_R,1/1/2017,12/31/2017)")</f>
        <v>37987</v>
      </c>
      <c r="AQ107" cm="1">
        <f t="array" ref="AQ107">_xll.FDS($B107,"FF_ASSETS(ANN_R,1/1/2018,12/31/2018)")</f>
        <v>36500</v>
      </c>
      <c r="AR107" cm="1">
        <f t="array" ref="AR107">_xll.FDS($B107,"FF_ASSETS(ANN_R,1/1/2019,12/31/2019)")</f>
        <v>44659</v>
      </c>
      <c r="AS107" cm="1">
        <f t="array" ref="AS107">_xll.FDS($B107,"FF_ASSETS(ANN_R,1/1/2020,12/31/2020)")</f>
        <v>47344</v>
      </c>
      <c r="AT107" s="1" cm="1">
        <f t="array" ref="AT107">_xll.FDS($B107,"FF_TAX_CF(ANN_R,1/1/2016,12/31/2016,FY,,USD)")</f>
        <v>1888</v>
      </c>
      <c r="AU107" s="1" cm="1">
        <f t="array" ref="AU107">_xll.FDS($B107,"FF_TAX_CF(ANN_R,1/1/2017,12/31/2017,FY,,USD)")</f>
        <v>1604</v>
      </c>
      <c r="AV107" s="1" cm="1">
        <f t="array" ref="AV107">_xll.FDS($B107,"FF_TAX_CF(ANN_R,1/1/2018,12/31/2018,FY,,USD)")</f>
        <v>1560</v>
      </c>
      <c r="AW107" s="1" cm="1">
        <f t="array" ref="AW107">_xll.FDS($B107,"FF_TAX_CF(ANN_R,1/1/2019,12/31/2019,FY,,USD)")</f>
        <v>1198</v>
      </c>
      <c r="AX107" s="1" cm="1">
        <f t="array" ref="AX107">_xll.FDS($B107,"FF_TAX_CF(ANN_R,1/1/2020,12/31/2020,FY,,USD)")</f>
        <v>1351</v>
      </c>
      <c r="AY107" t="s">
        <v>532</v>
      </c>
      <c r="AZ107" t="s">
        <v>533</v>
      </c>
      <c r="BA107" t="s">
        <v>534</v>
      </c>
      <c r="BB107" t="s">
        <v>535</v>
      </c>
      <c r="BC107" t="s">
        <v>52</v>
      </c>
      <c r="BD107" t="s">
        <v>38</v>
      </c>
      <c r="BE107" t="s">
        <v>507</v>
      </c>
      <c r="BF107">
        <v>0</v>
      </c>
      <c r="BG107">
        <v>117571593069691</v>
      </c>
      <c r="BH107">
        <v>1</v>
      </c>
      <c r="BI107">
        <v>36</v>
      </c>
    </row>
    <row r="108" spans="1:61" x14ac:dyDescent="0.25">
      <c r="A108">
        <v>107</v>
      </c>
      <c r="B108" t="s">
        <v>536</v>
      </c>
      <c r="C108" t="s">
        <v>537</v>
      </c>
      <c r="D108" t="s">
        <v>502</v>
      </c>
      <c r="E108" t="s">
        <v>30</v>
      </c>
      <c r="F108">
        <v>729</v>
      </c>
      <c r="G108" t="s">
        <v>159</v>
      </c>
      <c r="H108">
        <v>1</v>
      </c>
      <c r="I108">
        <v>0</v>
      </c>
      <c r="J108">
        <v>0</v>
      </c>
      <c r="K108">
        <v>1</v>
      </c>
      <c r="L108">
        <v>0</v>
      </c>
      <c r="M108">
        <v>0</v>
      </c>
      <c r="N108" t="s">
        <v>1410</v>
      </c>
      <c r="O108" s="1" cm="1">
        <f t="array" ref="O108">_xll.FDS(B108,"FF_TAX_RATE(ANN_R,1/1/2010,12/31/2010)")</f>
        <v>19.405729749082301</v>
      </c>
      <c r="P108" s="1" cm="1">
        <f t="array" ref="P108">_xll.FDS(B108,"FF_TAX_RATE(ANN_R,1/1/2011,12/31/2011)")</f>
        <v>9.6304546521558905</v>
      </c>
      <c r="Q108" s="1" cm="1">
        <f t="array" ref="Q108">_xll.FDS(B108,"FF_TAX_RATE(ANN_R,1/1/2012,12/31/2012)")</f>
        <v>17.461769511491202</v>
      </c>
      <c r="R108" s="1" cm="1">
        <f t="array" ref="R108">_xll.FDS(B108,"FF_TAX_RATE(ANN_R,1/1/2013,12/31/2013)")</f>
        <v>-70.840709292208004</v>
      </c>
      <c r="S108" s="1" cm="1">
        <f t="array" ref="S108">_xll.FDS(B108,"FF_TAX_RATE(ANN_R,1/1/2014,12/31/2014)")</f>
        <v>12.5903591972495</v>
      </c>
      <c r="T108" s="1" cm="1">
        <f t="array" ref="T108">_xll.FDS(B108,"FF_TAX_RATE(ANN_R,1/1/2015,12/31/2015)")</f>
        <v>11.510157251805399</v>
      </c>
      <c r="U108" s="1" cm="1">
        <f t="array" ref="U108">_xll.FDS(B108,"FF_TAX_RATE(ANN_R,1/1/2016,12/31/2016)")</f>
        <v>4.7981652236133696</v>
      </c>
      <c r="V108" s="1" cm="1">
        <f t="array" ref="V108">_xll.FDS(B108,"FF_TAX_RATE(ANN_R,1/1/2017,12/31/2017)")</f>
        <v>6.2875585163547703</v>
      </c>
      <c r="W108" s="1" cm="1">
        <f t="array" ref="W108">_xll.FDS(B108,"FF_TAX_RATE(ANN_R,1/1/2018,12/31/2018)")</f>
        <v>24.465724069726701</v>
      </c>
      <c r="X108" s="1" cm="1">
        <f t="array" ref="X108">_xll.FDS(B108,"FF_TAX_RATE(ANN_R,1/1/2019,12/31/2019)")</f>
        <v>10.428514030453201</v>
      </c>
      <c r="Y108" s="1" cm="1">
        <f t="array" ref="Y108">_xll.FDS(B108,"FF_TAX_RATE(ANN_R,1/1/2020,12/31/2020)")</f>
        <v>12.552534429420399</v>
      </c>
      <c r="Z108" cm="1">
        <f t="array" ref="Z108">_xll.FDS($B108,"FF_PTX_INC(ANN_R,1/1/2016,12/31/2016)")</f>
        <v>960.11699999999996</v>
      </c>
      <c r="AA108" cm="1">
        <f t="array" ref="AA108">_xll.FDS($B108,"FF_PTX_INC(ANN_R,1/1/2017,12/31/2017)")</f>
        <v>1811.673</v>
      </c>
      <c r="AB108" cm="1">
        <f t="array" ref="AB108">_xll.FDS($B108,"FF_PTX_INC(ANN_R,1/1/2018,12/31/2018)")</f>
        <v>3151.7890000000002</v>
      </c>
      <c r="AC108" cm="1">
        <f t="array" ref="AC108">_xll.FDS($B108,"FF_PTX_INC(ANN_R,1/1/2019,12/31/2019)")</f>
        <v>2446.5709999999999</v>
      </c>
      <c r="AD108" cm="1">
        <f t="array" ref="AD108">_xll.FDS($B108,"FF_PTX_INC(ANN_R,1/1/2020,12/31/2020)")</f>
        <v>2574.9780000000001</v>
      </c>
      <c r="AE108" cm="1">
        <f t="array" ref="AE108">_xll.FDS($B108,"FF_MKT_VAL(ANN_R,1/1/2016,12/31/2016)")</f>
        <v>13181.33828</v>
      </c>
      <c r="AF108" cm="1">
        <f t="array" ref="AF108">_xll.FDS($B108,"FF_MKT_VAL(ANN_R,1/1/2017,12/31/2017)")</f>
        <v>24546.316940000001</v>
      </c>
      <c r="AG108" cm="1">
        <f t="array" ref="AG108">_xll.FDS($B108,"FF_MKT_VAL(ANN_R,1/1/2018,12/31/2018)")</f>
        <v>27409.0324</v>
      </c>
      <c r="AH108" cm="1">
        <f t="array" ref="AH108">_xll.FDS($B108,"FF_MKT_VAL(ANN_R,1/1/2019,12/31/2019)")</f>
        <v>27130.294720000002</v>
      </c>
      <c r="AI108" cm="1">
        <f t="array" ref="AI108">_xll.FDS($B108,"FF_MKT_VAL(ANN_R,1/1/2020,12/31/2020)")</f>
        <v>43965.534119999997</v>
      </c>
      <c r="AJ108" cm="1">
        <f t="array" ref="AJ108">_xll.FDS($B108,"FF_SHLDRS_EQ(ANN_R,1/1/2016,12/31/2016)")</f>
        <v>5894.5169999999998</v>
      </c>
      <c r="AK108" cm="1">
        <f t="array" ref="AK108">_xll.FDS($B108,"FF_SHLDRS_EQ(ANN_R,1/1/2017,12/31/2017)")</f>
        <v>6817.451</v>
      </c>
      <c r="AL108" cm="1">
        <f t="array" ref="AL108">_xll.FDS($B108,"FF_SHLDRS_EQ(ANN_R,1/1/2018,12/31/2018)")</f>
        <v>6501.8509999999997</v>
      </c>
      <c r="AM108" cm="1">
        <f t="array" ref="AM108">_xll.FDS($B108,"FF_SHLDRS_EQ(ANN_R,1/1/2019,12/31/2019)")</f>
        <v>4673.8649999999998</v>
      </c>
      <c r="AN108" cm="1">
        <f t="array" ref="AN108">_xll.FDS($B108,"FF_SHLDRS_EQ(ANN_R,1/1/2020,12/31/2020)")</f>
        <v>5172.4939999999997</v>
      </c>
      <c r="AO108" cm="1">
        <f t="array" ref="AO108">_xll.FDS($B108,"FF_ASSETS(ANN_R,1/1/2016,12/31/2016)")</f>
        <v>12271.528</v>
      </c>
      <c r="AP108" cm="1">
        <f t="array" ref="AP108">_xll.FDS($B108,"FF_ASSETS(ANN_R,1/1/2017,12/31/2017)")</f>
        <v>12122.764999999999</v>
      </c>
      <c r="AQ108" cm="1">
        <f t="array" ref="AQ108">_xll.FDS($B108,"FF_ASSETS(ANN_R,1/1/2018,12/31/2018)")</f>
        <v>12479.477999999999</v>
      </c>
      <c r="AR108" cm="1">
        <f t="array" ref="AR108">_xll.FDS($B108,"FF_ASSETS(ANN_R,1/1/2019,12/31/2019)")</f>
        <v>12001.333000000001</v>
      </c>
      <c r="AS108" cm="1">
        <f t="array" ref="AS108">_xll.FDS($B108,"FF_ASSETS(ANN_R,1/1/2020,12/31/2020)")</f>
        <v>14559.047</v>
      </c>
      <c r="AT108" s="1" cm="1">
        <f t="array" ref="AT108">_xll.FDS($B108,"FF_TAX_CF(ANN_R,1/1/2016,12/31/2016,FY,,USD)")</f>
        <v>39.744999999999997</v>
      </c>
      <c r="AU108" s="1" cm="1">
        <f t="array" ref="AU108">_xll.FDS($B108,"FF_TAX_CF(ANN_R,1/1/2017,12/31/2017,FY,,USD)")</f>
        <v>28.103999999999999</v>
      </c>
      <c r="AV108" s="1" cm="1">
        <f t="array" ref="AV108">_xll.FDS($B108,"FF_TAX_CF(ANN_R,1/1/2018,12/31/2018,FY,,USD)")</f>
        <v>142.80000000000001</v>
      </c>
      <c r="AW108" s="1" cm="1">
        <f t="array" ref="AW108">_xll.FDS($B108,"FF_TAX_CF(ANN_R,1/1/2019,12/31/2019,FY,,USD)")</f>
        <v>300.26799999999997</v>
      </c>
      <c r="AX108" s="1" cm="1">
        <f t="array" ref="AX108">_xll.FDS($B108,"FF_TAX_CF(ANN_R,1/1/2020,12/31/2020,FY,,USD)")</f>
        <v>222.90899999999999</v>
      </c>
      <c r="AY108" t="s">
        <v>538</v>
      </c>
      <c r="AZ108" t="s">
        <v>539</v>
      </c>
      <c r="BA108" t="s">
        <v>540</v>
      </c>
      <c r="BB108" t="s">
        <v>541</v>
      </c>
      <c r="BC108" t="s">
        <v>243</v>
      </c>
      <c r="BD108" t="s">
        <v>38</v>
      </c>
      <c r="BE108" t="s">
        <v>507</v>
      </c>
      <c r="BF108">
        <v>0</v>
      </c>
      <c r="BG108">
        <v>156158617342186</v>
      </c>
      <c r="BH108">
        <v>1</v>
      </c>
      <c r="BI108">
        <v>28</v>
      </c>
    </row>
    <row r="109" spans="1:61" x14ac:dyDescent="0.25">
      <c r="A109">
        <v>108</v>
      </c>
      <c r="B109" t="s">
        <v>542</v>
      </c>
      <c r="C109" t="s">
        <v>543</v>
      </c>
      <c r="D109" t="s">
        <v>502</v>
      </c>
      <c r="E109" t="s">
        <v>30</v>
      </c>
      <c r="F109">
        <v>722</v>
      </c>
      <c r="G109" t="s">
        <v>201</v>
      </c>
      <c r="H109">
        <v>1</v>
      </c>
      <c r="I109">
        <v>1</v>
      </c>
      <c r="J109">
        <v>0</v>
      </c>
      <c r="K109">
        <v>1</v>
      </c>
      <c r="L109">
        <v>0</v>
      </c>
      <c r="M109">
        <v>0</v>
      </c>
      <c r="O109" s="1" cm="1">
        <f t="array" ref="O109">_xll.FDS(B109,"FF_TAX_RATE(ANN_R,1/1/2010,12/31/2010)")</f>
        <v>36.399968344412798</v>
      </c>
      <c r="P109" s="1" cm="1">
        <f t="array" ref="P109">_xll.FDS(B109,"FF_TAX_RATE(ANN_R,1/1/2011,12/31/2011)")</f>
        <v>37.4</v>
      </c>
      <c r="Q109" s="1" cm="1">
        <f t="array" ref="Q109">_xll.FDS(B109,"FF_TAX_RATE(ANN_R,1/1/2012,12/31/2012)")</f>
        <v>35.752212389380503</v>
      </c>
      <c r="R109" s="1" cm="1">
        <f t="array" ref="R109">_xll.FDS(B109,"FF_TAX_RATE(ANN_R,1/1/2013,12/31/2013)")</f>
        <v>32.717474980754403</v>
      </c>
      <c r="S109" s="1" cm="1">
        <f t="array" ref="S109">_xll.FDS(B109,"FF_TAX_RATE(ANN_R,1/1/2014,12/31/2014)")</f>
        <v>453.70370370370398</v>
      </c>
      <c r="T109" s="1" cm="1">
        <f t="array" ref="T109">_xll.FDS(B109,"FF_TAX_RATE(ANN_R,1/1/2015,12/31/2015)")</f>
        <v>30.137741046832002</v>
      </c>
      <c r="U109" s="1" cm="1">
        <f t="array" ref="U109">_xll.FDS(B109,"FF_TAX_RATE(ANN_R,1/1/2016,12/31/2016)")</f>
        <v>30.112923462986199</v>
      </c>
      <c r="V109" s="1" cm="1">
        <f t="array" ref="V109">_xll.FDS(B109,"FF_TAX_RATE(ANN_R,1/1/2017,12/31/2017)")</f>
        <v>33.441690369768402</v>
      </c>
      <c r="W109" s="1" cm="1">
        <f t="array" ref="W109">_xll.FDS(B109,"FF_TAX_RATE(ANN_R,1/1/2018,12/31/2018)")</f>
        <v>20.887728459529999</v>
      </c>
      <c r="X109" s="1" cm="1">
        <f t="array" ref="X109">_xll.FDS(B109,"FF_TAX_RATE(ANN_R,1/1/2019,12/31/2019)")</f>
        <v>21.3993174061433</v>
      </c>
      <c r="Y109" s="1" cm="1">
        <f t="array" ref="Y109">_xll.FDS(B109,"FF_TAX_RATE(ANN_R,1/1/2020,12/31/2020)")</f>
        <v>21.4993804213135</v>
      </c>
      <c r="Z109" cm="1">
        <f t="array" ref="Z109">_xll.FDS($B109,"FF_PTX_INC(ANN_R,1/1/2016,12/31/2016)")</f>
        <v>3188</v>
      </c>
      <c r="AA109" cm="1">
        <f t="array" ref="AA109">_xll.FDS($B109,"FF_PTX_INC(ANN_R,1/1/2017,12/31/2017)")</f>
        <v>2461</v>
      </c>
      <c r="AB109" cm="1">
        <f t="array" ref="AB109">_xll.FDS($B109,"FF_PTX_INC(ANN_R,1/1/2018,12/31/2018)")</f>
        <v>2681</v>
      </c>
      <c r="AC109" cm="1">
        <f t="array" ref="AC109">_xll.FDS($B109,"FF_PTX_INC(ANN_R,1/1/2019,12/31/2019)")</f>
        <v>2930</v>
      </c>
      <c r="AD109" cm="1">
        <f t="array" ref="AD109">_xll.FDS($B109,"FF_PTX_INC(ANN_R,1/1/2020,12/31/2020)")</f>
        <v>3228</v>
      </c>
      <c r="AE109" cm="1">
        <f t="array" ref="AE109">_xll.FDS($B109,"FF_MKT_VAL(ANN_R,1/1/2016,12/31/2016)")</f>
        <v>27852.86</v>
      </c>
      <c r="AF109" cm="1">
        <f t="array" ref="AF109">_xll.FDS($B109,"FF_MKT_VAL(ANN_R,1/1/2017,12/31/2017)")</f>
        <v>43027.6</v>
      </c>
      <c r="AG109" cm="1">
        <f t="array" ref="AG109">_xll.FDS($B109,"FF_MKT_VAL(ANN_R,1/1/2018,12/31/2018)")</f>
        <v>42315.06</v>
      </c>
      <c r="AH109" cm="1">
        <f t="array" ref="AH109">_xll.FDS($B109,"FF_MKT_VAL(ANN_R,1/1/2019,12/31/2019)")</f>
        <v>66624.2</v>
      </c>
      <c r="AI109" cm="1">
        <f t="array" ref="AI109">_xll.FDS($B109,"FF_MKT_VAL(ANN_R,1/1/2020,12/31/2020)")</f>
        <v>79223.929999999993</v>
      </c>
      <c r="AJ109" cm="1">
        <f t="array" ref="AJ109">_xll.FDS($B109,"FF_SHLDRS_EQ(ANN_R,1/1/2016,12/31/2016)")</f>
        <v>650</v>
      </c>
      <c r="AK109" cm="1">
        <f t="array" ref="AK109">_xll.FDS($B109,"FF_SHLDRS_EQ(ANN_R,1/1/2017,12/31/2017)")</f>
        <v>711</v>
      </c>
      <c r="AL109" cm="1">
        <f t="array" ref="AL109">_xll.FDS($B109,"FF_SHLDRS_EQ(ANN_R,1/1/2018,12/31/2018)")</f>
        <v>628</v>
      </c>
      <c r="AM109" cm="1">
        <f t="array" ref="AM109">_xll.FDS($B109,"FF_SHLDRS_EQ(ANN_R,1/1/2019,12/31/2019)")</f>
        <v>479</v>
      </c>
      <c r="AN109" cm="1">
        <f t="array" ref="AN109">_xll.FDS($B109,"FF_SHLDRS_EQ(ANN_R,1/1/2020,12/31/2020)")</f>
        <v>509</v>
      </c>
      <c r="AO109" cm="1">
        <f t="array" ref="AO109">_xll.FDS($B109,"FF_ASSETS(ANN_R,1/1/2016,12/31/2016)")</f>
        <v>8669</v>
      </c>
      <c r="AP109" cm="1">
        <f t="array" ref="AP109">_xll.FDS($B109,"FF_ASSETS(ANN_R,1/1/2017,12/31/2017)")</f>
        <v>9425</v>
      </c>
      <c r="AQ109" cm="1">
        <f t="array" ref="AQ109">_xll.FDS($B109,"FF_ASSETS(ANN_R,1/1/2018,12/31/2018)")</f>
        <v>9441</v>
      </c>
      <c r="AR109" cm="1">
        <f t="array" ref="AR109">_xll.FDS($B109,"FF_ASSETS(ANN_R,1/1/2019,12/31/2019)")</f>
        <v>11348</v>
      </c>
      <c r="AS109" cm="1">
        <f t="array" ref="AS109">_xll.FDS($B109,"FF_ASSETS(ANN_R,1/1/2020,12/31/2020)")</f>
        <v>12537</v>
      </c>
      <c r="AT109" s="1" cm="1">
        <f t="array" ref="AT109">_xll.FDS($B109,"FF_TAX_CF(ANN_R,1/1/2016,12/31/2016,FY,,USD)")</f>
        <v>683</v>
      </c>
      <c r="AU109" s="1" cm="1">
        <f t="array" ref="AU109">_xll.FDS($B109,"FF_TAX_CF(ANN_R,1/1/2017,12/31/2017,FY,,USD)")</f>
        <v>709</v>
      </c>
      <c r="AV109" s="1" cm="1">
        <f t="array" ref="AV109">_xll.FDS($B109,"FF_TAX_CF(ANN_R,1/1/2018,12/31/2018,FY,,USD)")</f>
        <v>558</v>
      </c>
      <c r="AW109" s="1" cm="1">
        <f t="array" ref="AW109">_xll.FDS($B109,"FF_TAX_CF(ANN_R,1/1/2019,12/31/2019,FY,,USD)")</f>
        <v>659</v>
      </c>
      <c r="AX109" s="1" cm="1">
        <f t="array" ref="AX109">_xll.FDS($B109,"FF_TAX_CF(ANN_R,1/1/2020,12/31/2020,FY,,USD)")</f>
        <v>683</v>
      </c>
      <c r="AY109" t="s">
        <v>544</v>
      </c>
      <c r="AZ109" t="s">
        <v>545</v>
      </c>
      <c r="BA109" t="s">
        <v>546</v>
      </c>
      <c r="BB109" t="s">
        <v>547</v>
      </c>
      <c r="BC109" t="s">
        <v>106</v>
      </c>
      <c r="BD109" t="s">
        <v>38</v>
      </c>
      <c r="BE109" t="s">
        <v>507</v>
      </c>
      <c r="BF109">
        <v>0</v>
      </c>
      <c r="BG109">
        <v>124834851055336</v>
      </c>
      <c r="BH109">
        <v>1</v>
      </c>
      <c r="BI109">
        <v>2</v>
      </c>
    </row>
    <row r="110" spans="1:61" x14ac:dyDescent="0.25">
      <c r="A110">
        <v>109</v>
      </c>
      <c r="B110" t="s">
        <v>548</v>
      </c>
      <c r="C110" t="s">
        <v>549</v>
      </c>
      <c r="D110" t="s">
        <v>502</v>
      </c>
      <c r="E110" t="s">
        <v>30</v>
      </c>
      <c r="F110">
        <v>712</v>
      </c>
      <c r="G110" t="s">
        <v>50</v>
      </c>
      <c r="H110">
        <v>1</v>
      </c>
      <c r="I110">
        <v>0</v>
      </c>
      <c r="J110">
        <v>0</v>
      </c>
      <c r="K110">
        <v>1</v>
      </c>
      <c r="L110">
        <v>0</v>
      </c>
      <c r="M110">
        <v>0</v>
      </c>
      <c r="O110" s="1" cm="1">
        <f t="array" ref="O110">_xll.FDS(B110,"FF_TAX_RATE(ANN_R,1/1/2010,12/31/2010)")</f>
        <v>31.493684788577699</v>
      </c>
      <c r="P110" s="1" cm="1">
        <f t="array" ref="P110">_xll.FDS(B110,"FF_TAX_RATE(ANN_R,1/1/2011,12/31/2011)")</f>
        <v>7.6063829787234001</v>
      </c>
      <c r="Q110" s="1" cm="1">
        <f t="array" ref="Q110">_xll.FDS(B110,"FF_TAX_RATE(ANN_R,1/1/2012,12/31/2012)")</f>
        <v>11.668545659526499</v>
      </c>
      <c r="R110" s="1" cm="1">
        <f t="array" ref="R110">_xll.FDS(B110,"FF_TAX_RATE(ANN_R,1/1/2013,12/31/2013)")</f>
        <v>2.5083612040133798</v>
      </c>
      <c r="S110" s="1" cm="1">
        <f t="array" ref="S110">_xll.FDS(B110,"FF_TAX_RATE(ANN_R,1/1/2014,12/31/2014)")</f>
        <v>13.8214565387627</v>
      </c>
      <c r="T110" s="1" cm="1">
        <f t="array" ref="T110">_xll.FDS(B110,"FF_TAX_RATE(ANN_R,1/1/2015,12/31/2015)")</f>
        <v>7.5215626585489597</v>
      </c>
      <c r="U110" s="1" cm="1">
        <f t="array" ref="U110">_xll.FDS(B110,"FF_TAX_RATE(ANN_R,1/1/2016,12/31/2016)")</f>
        <v>8.6172344689378804</v>
      </c>
      <c r="V110" s="1" cm="1">
        <f t="array" ref="V110">_xll.FDS(B110,"FF_TAX_RATE(ANN_R,1/1/2017,12/31/2017)")</f>
        <v>21.049304677623301</v>
      </c>
      <c r="W110" s="1" cm="1">
        <f t="array" ref="W110">_xll.FDS(B110,"FF_TAX_RATE(ANN_R,1/1/2018,12/31/2018)")</f>
        <v>21.353591160221001</v>
      </c>
      <c r="X110" s="1" cm="1">
        <f t="array" ref="X110">_xll.FDS(B110,"FF_TAX_RATE(ANN_R,1/1/2019,12/31/2019)")</f>
        <v>5.8055152394775003E-2</v>
      </c>
      <c r="Y110" s="1" cm="1">
        <f t="array" ref="Y110">_xll.FDS(B110,"FF_TAX_RATE(ANN_R,1/1/2020,12/31/2020)")</f>
        <v>27.996340347667001</v>
      </c>
      <c r="Z110" cm="1">
        <f t="array" ref="Z110">_xll.FDS($B110,"FF_PTX_INC(ANN_R,1/1/2016,12/31/2016)")</f>
        <v>1497</v>
      </c>
      <c r="AA110" cm="1">
        <f t="array" ref="AA110">_xll.FDS($B110,"FF_PTX_INC(ANN_R,1/1/2017,12/31/2017)")</f>
        <v>3164</v>
      </c>
      <c r="AB110" cm="1">
        <f t="array" ref="AB110">_xll.FDS($B110,"FF_PTX_INC(ANN_R,1/1/2018,12/31/2018)")</f>
        <v>3620</v>
      </c>
      <c r="AC110" cm="1">
        <f t="array" ref="AC110">_xll.FDS($B110,"FF_PTX_INC(ANN_R,1/1/2019,12/31/2019)")</f>
        <v>3445</v>
      </c>
      <c r="AD110" cm="1">
        <f t="array" ref="AD110">_xll.FDS($B110,"FF_PTX_INC(ANN_R,1/1/2020,12/31/2020)")</f>
        <v>4372</v>
      </c>
      <c r="AE110" cm="1">
        <f t="array" ref="AE110">_xll.FDS($B110,"FF_MKT_VAL(ANN_R,1/1/2016,12/31/2016)")</f>
        <v>67752.444432529999</v>
      </c>
      <c r="AF110" cm="1">
        <f t="array" ref="AF110">_xll.FDS($B110,"FF_MKT_VAL(ANN_R,1/1/2017,12/31/2017)")</f>
        <v>63692.224395199999</v>
      </c>
      <c r="AG110" cm="1">
        <f t="array" ref="AG110">_xll.FDS($B110,"FF_MKT_VAL(ANN_R,1/1/2018,12/31/2018)")</f>
        <v>58083.524195650003</v>
      </c>
      <c r="AH110" cm="1">
        <f t="array" ref="AH110">_xll.FDS($B110,"FF_MKT_VAL(ANN_R,1/1/2019,12/31/2019)")</f>
        <v>79040.144470319996</v>
      </c>
      <c r="AI110" cm="1">
        <f t="array" ref="AI110">_xll.FDS($B110,"FF_MKT_VAL(ANN_R,1/1/2020,12/31/2020)")</f>
        <v>82979.116701870007</v>
      </c>
      <c r="AJ110" cm="1">
        <f t="array" ref="AJ110">_xll.FDS($B110,"FF_SHLDRS_EQ(ANN_R,1/1/2016,12/31/2016)")</f>
        <v>25161</v>
      </c>
      <c r="AK110" cm="1">
        <f t="array" ref="AK110">_xll.FDS($B110,"FF_SHLDRS_EQ(ANN_R,1/1/2017,12/31/2017)")</f>
        <v>25994</v>
      </c>
      <c r="AL110" cm="1">
        <f t="array" ref="AL110">_xll.FDS($B110,"FF_SHLDRS_EQ(ANN_R,1/1/2018,12/31/2018)")</f>
        <v>25637</v>
      </c>
      <c r="AM110" cm="1">
        <f t="array" ref="AM110">_xll.FDS($B110,"FF_SHLDRS_EQ(ANN_R,1/1/2019,12/31/2019)")</f>
        <v>27241</v>
      </c>
      <c r="AN110" cm="1">
        <f t="array" ref="AN110">_xll.FDS($B110,"FF_SHLDRS_EQ(ANN_R,1/1/2020,12/31/2020)")</f>
        <v>27578</v>
      </c>
      <c r="AO110" cm="1">
        <f t="array" ref="AO110">_xll.FDS($B110,"FF_ASSETS(ANN_R,1/1/2016,12/31/2016)")</f>
        <v>61538</v>
      </c>
      <c r="AP110" cm="1">
        <f t="array" ref="AP110">_xll.FDS($B110,"FF_ASSETS(ANN_R,1/1/2017,12/31/2017)")</f>
        <v>62957</v>
      </c>
      <c r="AQ110" cm="1">
        <f t="array" ref="AQ110">_xll.FDS($B110,"FF_ASSETS(ANN_R,1/1/2018,12/31/2018)")</f>
        <v>62729</v>
      </c>
      <c r="AR110" cm="1">
        <f t="array" ref="AR110">_xll.FDS($B110,"FF_ASSETS(ANN_R,1/1/2019,12/31/2019)")</f>
        <v>64515</v>
      </c>
      <c r="AS110" cm="1">
        <f t="array" ref="AS110">_xll.FDS($B110,"FF_ASSETS(ANN_R,1/1/2020,12/31/2020)")</f>
        <v>67810</v>
      </c>
      <c r="AT110" s="1" cm="1">
        <f t="array" ref="AT110">_xll.FDS($B110,"FF_TAX_CF(ANN_R,1/1/2016,12/31/2016,FY,,USD)")</f>
        <v>527</v>
      </c>
      <c r="AU110" s="1" cm="1">
        <f t="array" ref="AU110">_xll.FDS($B110,"FF_TAX_CF(ANN_R,1/1/2017,12/31/2017,FY,,USD)")</f>
        <v>848</v>
      </c>
      <c r="AV110" s="1" cm="1">
        <f t="array" ref="AV110">_xll.FDS($B110,"FF_TAX_CF(ANN_R,1/1/2018,12/31/2018,FY,,USD)")</f>
        <v>864</v>
      </c>
      <c r="AW110" s="1" cm="1">
        <f t="array" ref="AW110">_xll.FDS($B110,"FF_TAX_CF(ANN_R,1/1/2019,12/31/2019,FY,,USD)")</f>
        <v>981</v>
      </c>
      <c r="AX110" s="1" cm="1">
        <f t="array" ref="AX110">_xll.FDS($B110,"FF_TAX_CF(ANN_R,1/1/2020,12/31/2020,FY,,USD)")</f>
        <v>1264</v>
      </c>
      <c r="AY110" t="s">
        <v>550</v>
      </c>
      <c r="AZ110" t="s">
        <v>551</v>
      </c>
      <c r="BA110" t="s">
        <v>552</v>
      </c>
      <c r="BB110" t="s">
        <v>553</v>
      </c>
      <c r="BC110" t="s">
        <v>125</v>
      </c>
      <c r="BD110" t="s">
        <v>38</v>
      </c>
      <c r="BE110" t="s">
        <v>507</v>
      </c>
      <c r="BF110">
        <v>0</v>
      </c>
      <c r="BG110">
        <v>178038883886444</v>
      </c>
      <c r="BH110">
        <v>1</v>
      </c>
      <c r="BI110">
        <v>66</v>
      </c>
    </row>
    <row r="111" spans="1:61" x14ac:dyDescent="0.25">
      <c r="A111">
        <v>110</v>
      </c>
      <c r="B111" t="s">
        <v>554</v>
      </c>
      <c r="C111" t="s">
        <v>555</v>
      </c>
      <c r="D111" t="s">
        <v>502</v>
      </c>
      <c r="E111" t="s">
        <v>30</v>
      </c>
      <c r="F111">
        <v>637</v>
      </c>
      <c r="G111" t="s">
        <v>42</v>
      </c>
      <c r="H111">
        <v>1</v>
      </c>
      <c r="I111">
        <v>0</v>
      </c>
      <c r="J111">
        <v>0</v>
      </c>
      <c r="K111">
        <v>1</v>
      </c>
      <c r="L111">
        <v>0</v>
      </c>
      <c r="M111">
        <v>0</v>
      </c>
      <c r="O111" s="1" cm="1">
        <f t="array" ref="O111">_xll.FDS(B111,"FF_TAX_RATE(ANN_R,1/1/2010,12/31/2010)")</f>
        <v>37.640449438202197</v>
      </c>
      <c r="P111" s="1" cm="1">
        <f t="array" ref="P111">_xll.FDS(B111,"FF_TAX_RATE(ANN_R,1/1/2011,12/31/2011)")</f>
        <v>37.055837563451803</v>
      </c>
      <c r="Q111" s="1" cm="1">
        <f t="array" ref="Q111">_xll.FDS(B111,"FF_TAX_RATE(ANN_R,1/1/2012,12/31/2012)")</f>
        <v>38.591549295774598</v>
      </c>
      <c r="R111" s="1" cm="1">
        <f t="array" ref="R111">_xll.FDS(B111,"FF_TAX_RATE(ANN_R,1/1/2013,12/31/2013)")</f>
        <v>26.889534883720899</v>
      </c>
      <c r="S111" s="1" cm="1">
        <f t="array" ref="S111">_xll.FDS(B111,"FF_TAX_RATE(ANN_R,1/1/2014,12/31/2014)")</f>
        <v>28.414634146341498</v>
      </c>
      <c r="T111" s="1" cm="1">
        <f t="array" ref="T111">_xll.FDS(B111,"FF_TAX_RATE(ANN_R,1/1/2015,12/31/2015)")</f>
        <v>37.798165137614703</v>
      </c>
      <c r="U111" s="1" cm="1">
        <f t="array" ref="U111">_xll.FDS(B111,"FF_TAX_RATE(ANN_R,1/1/2016,12/31/2016)")</f>
        <v>33.3061889250814</v>
      </c>
      <c r="V111" s="1" cm="1">
        <f t="array" ref="V111">_xll.FDS(B111,"FF_TAX_RATE(ANN_R,1/1/2017,12/31/2017)")</f>
        <v>43.475409836065602</v>
      </c>
      <c r="W111" s="1" cm="1">
        <f t="array" ref="W111">_xll.FDS(B111,"FF_TAX_RATE(ANN_R,1/1/2018,12/31/2018)")</f>
        <v>15.739644970414201</v>
      </c>
      <c r="X111" s="1" cm="1">
        <f t="array" ref="X111">_xll.FDS(B111,"FF_TAX_RATE(ANN_R,1/1/2019,12/31/2019)")</f>
        <v>16.7129372570794</v>
      </c>
      <c r="Y111" s="1" cm="1">
        <f t="array" ref="Y111">_xll.FDS(B111,"FF_TAX_RATE(ANN_R,1/1/2020,12/31/2020)")</f>
        <v>18.0360721442886</v>
      </c>
      <c r="Z111" cm="1">
        <f t="array" ref="Z111">_xll.FDS($B111,"FF_PTX_INC(ANN_R,1/1/2016,12/31/2016)")</f>
        <v>1228</v>
      </c>
      <c r="AA111" cm="1">
        <f t="array" ref="AA111">_xll.FDS($B111,"FF_PTX_INC(ANN_R,1/1/2017,12/31/2017)")</f>
        <v>1525</v>
      </c>
      <c r="AB111" cm="1">
        <f t="array" ref="AB111">_xll.FDS($B111,"FF_PTX_INC(ANN_R,1/1/2018,12/31/2018)")</f>
        <v>1690</v>
      </c>
      <c r="AC111" cm="1">
        <f t="array" ref="AC111">_xll.FDS($B111,"FF_PTX_INC(ANN_R,1/1/2019,12/31/2019)")</f>
        <v>1801</v>
      </c>
      <c r="AD111" cm="1">
        <f t="array" ref="AD111">_xll.FDS($B111,"FF_PTX_INC(ANN_R,1/1/2020,12/31/2020)")</f>
        <v>1996</v>
      </c>
      <c r="AE111" cm="1">
        <f t="array" ref="AE111">_xll.FDS($B111,"FF_MKT_VAL(ANN_R,1/1/2016,12/31/2016)")</f>
        <v>26382.54404841</v>
      </c>
      <c r="AF111" cm="1">
        <f t="array" ref="AF111">_xll.FDS($B111,"FF_MKT_VAL(ANN_R,1/1/2017,12/31/2017)")</f>
        <v>35020.838410440003</v>
      </c>
      <c r="AG111" cm="1">
        <f t="array" ref="AG111">_xll.FDS($B111,"FF_MKT_VAL(ANN_R,1/1/2018,12/31/2018)")</f>
        <v>41021.761366040002</v>
      </c>
      <c r="AH111" cm="1">
        <f t="array" ref="AH111">_xll.FDS($B111,"FF_MKT_VAL(ANN_R,1/1/2019,12/31/2019)")</f>
        <v>62936.158593499997</v>
      </c>
      <c r="AI111" cm="1">
        <f t="array" ref="AI111">_xll.FDS($B111,"FF_MKT_VAL(ANN_R,1/1/2020,12/31/2020)")</f>
        <v>78665.087790499994</v>
      </c>
      <c r="AJ111" cm="1">
        <f t="array" ref="AJ111">_xll.FDS($B111,"FF_SHLDRS_EQ(ANN_R,1/1/2016,12/31/2016)")</f>
        <v>1487</v>
      </c>
      <c r="AK111" cm="1">
        <f t="array" ref="AK111">_xll.FDS($B111,"FF_SHLDRS_EQ(ANN_R,1/1/2017,12/31/2017)")</f>
        <v>1770</v>
      </c>
      <c r="AL111" cm="1">
        <f t="array" ref="AL111">_xll.FDS($B111,"FF_SHLDRS_EQ(ANN_R,1/1/2018,12/31/2018)")</f>
        <v>2185</v>
      </c>
      <c r="AM111" cm="1">
        <f t="array" ref="AM111">_xll.FDS($B111,"FF_SHLDRS_EQ(ANN_R,1/1/2019,12/31/2019)")</f>
        <v>2708</v>
      </c>
      <c r="AN111" cm="1">
        <f t="array" ref="AN111">_xll.FDS($B111,"FF_SHLDRS_EQ(ANN_R,1/1/2020,12/31/2020)")</f>
        <v>3769</v>
      </c>
      <c r="AO111" cm="1">
        <f t="array" ref="AO111">_xll.FDS($B111,"FF_ASSETS(ANN_R,1/1/2016,12/31/2016)")</f>
        <v>7649</v>
      </c>
      <c r="AP111" cm="1">
        <f t="array" ref="AP111">_xll.FDS($B111,"FF_ASSETS(ANN_R,1/1/2017,12/31/2017)")</f>
        <v>8586</v>
      </c>
      <c r="AQ111" cm="1">
        <f t="array" ref="AQ111">_xll.FDS($B111,"FF_ASSETS(ANN_R,1/1/2018,12/31/2018)")</f>
        <v>10777</v>
      </c>
      <c r="AR111" cm="1">
        <f t="array" ref="AR111">_xll.FDS($B111,"FF_ASSETS(ANN_R,1/1/2019,12/31/2019)")</f>
        <v>11545</v>
      </c>
      <c r="AS111" cm="1">
        <f t="array" ref="AS111">_xll.FDS($B111,"FF_ASSETS(ANN_R,1/1/2020,12/31/2020)")</f>
        <v>13609</v>
      </c>
      <c r="AT111" s="1" cm="1">
        <f t="array" ref="AT111">_xll.FDS($B111,"FF_TAX_CF(ANN_R,1/1/2016,12/31/2016,FY,,USD)")</f>
        <v>408</v>
      </c>
      <c r="AU111" s="1" cm="1">
        <f t="array" ref="AU111">_xll.FDS($B111,"FF_TAX_CF(ANN_R,1/1/2017,12/31/2017,FY,,USD)")</f>
        <v>455</v>
      </c>
      <c r="AV111" s="1" cm="1">
        <f t="array" ref="AV111">_xll.FDS($B111,"FF_TAX_CF(ANN_R,1/1/2018,12/31/2018,FY,,USD)")</f>
        <v>336</v>
      </c>
      <c r="AW111" s="1" cm="1">
        <f t="array" ref="AW111">_xll.FDS($B111,"FF_TAX_CF(ANN_R,1/1/2019,12/31/2019,FY,,USD)")</f>
        <v>418</v>
      </c>
      <c r="AX111" s="1" cm="1">
        <f t="array" ref="AX111">_xll.FDS($B111,"FF_TAX_CF(ANN_R,1/1/2020,12/31/2020,FY,,USD)")</f>
        <v>418</v>
      </c>
      <c r="AY111" t="s">
        <v>556</v>
      </c>
      <c r="AZ111" t="s">
        <v>557</v>
      </c>
      <c r="BA111" t="s">
        <v>558</v>
      </c>
      <c r="BB111" t="s">
        <v>559</v>
      </c>
      <c r="BC111" t="s">
        <v>69</v>
      </c>
      <c r="BD111" t="s">
        <v>38</v>
      </c>
      <c r="BE111" t="s">
        <v>507</v>
      </c>
      <c r="BF111">
        <v>0</v>
      </c>
      <c r="BG111">
        <v>120496412690316</v>
      </c>
      <c r="BH111">
        <v>1</v>
      </c>
      <c r="BI111">
        <v>83</v>
      </c>
    </row>
    <row r="112" spans="1:61" x14ac:dyDescent="0.25">
      <c r="A112">
        <v>111</v>
      </c>
      <c r="B112" t="s">
        <v>560</v>
      </c>
      <c r="C112" t="s">
        <v>561</v>
      </c>
      <c r="D112" t="s">
        <v>502</v>
      </c>
      <c r="E112" t="s">
        <v>30</v>
      </c>
      <c r="F112">
        <v>632</v>
      </c>
      <c r="G112" t="s">
        <v>83</v>
      </c>
      <c r="H112">
        <v>1</v>
      </c>
      <c r="I112">
        <v>1</v>
      </c>
      <c r="J112">
        <v>0</v>
      </c>
      <c r="K112">
        <v>1</v>
      </c>
      <c r="L112">
        <v>1</v>
      </c>
      <c r="M112">
        <v>0</v>
      </c>
      <c r="O112" s="1" cm="1">
        <f t="array" ref="O112">_xll.FDS(B112,"FF_TAX_RATE(ANN_R,1/1/2010,12/31/2010)")</f>
        <v>25.535582368874699</v>
      </c>
      <c r="P112" s="1" cm="1">
        <f t="array" ref="P112">_xll.FDS(B112,"FF_TAX_RATE(ANN_R,1/1/2011,12/31/2011)")</f>
        <v>24.526910788891598</v>
      </c>
      <c r="Q112" s="1" cm="1">
        <f t="array" ref="Q112">_xll.FDS(B112,"FF_TAX_RATE(ANN_R,1/1/2012,12/31/2012)")</f>
        <v>23.890438752219101</v>
      </c>
      <c r="R112" s="1" cm="1">
        <f t="array" ref="R112">_xll.FDS(B112,"FF_TAX_RATE(ANN_R,1/1/2013,12/31/2013)")</f>
        <v>25.949367088607602</v>
      </c>
      <c r="S112" s="1" cm="1">
        <f t="array" ref="S112">_xll.FDS(B112,"FF_TAX_RATE(ANN_R,1/1/2014,12/31/2014)")</f>
        <v>25.0623441396509</v>
      </c>
      <c r="T112" s="1" cm="1">
        <f t="array" ref="T112">_xll.FDS(B112,"FF_TAX_RATE(ANN_R,1/1/2015,12/31/2015)")</f>
        <v>24.768476484474299</v>
      </c>
      <c r="U112" s="1" t="e" cm="1">
        <f t="array" ref="U112">_xll.FDS(B112,"FF_TAX_RATE(ANN_R,1/1/2016,12/31/2016)")</f>
        <v>#NUM!</v>
      </c>
      <c r="V112" s="1" cm="1">
        <f t="array" ref="V112">_xll.FDS(B112,"FF_TAX_RATE(ANN_R,1/1/2017,12/31/2017)")</f>
        <v>1.8579234972677601</v>
      </c>
      <c r="W112" s="1" cm="1">
        <f t="array" ref="W112">_xll.FDS(B112,"FF_TAX_RATE(ANN_R,1/1/2018,12/31/2018)")</f>
        <v>16.832607342874901</v>
      </c>
      <c r="X112" s="1" cm="1">
        <f t="array" ref="X112">_xll.FDS(B112,"FF_TAX_RATE(ANN_R,1/1/2019,12/31/2019)")</f>
        <v>16.3888888888889</v>
      </c>
      <c r="Y112" s="1" cm="1">
        <f t="array" ref="Y112">_xll.FDS(B112,"FF_TAX_RATE(ANN_R,1/1/2020,12/31/2020)")</f>
        <v>12.423447069116399</v>
      </c>
      <c r="Z112" cm="1">
        <f t="array" ref="Z112">_xll.FDS($B112,"FF_PTX_INC(ANN_R,1/1/2016,12/31/2016)")</f>
        <v>5253</v>
      </c>
      <c r="AA112" cm="1">
        <f t="array" ref="AA112">_xll.FDS($B112,"FF_PTX_INC(ANN_R,1/1/2017,12/31/2017)")</f>
        <v>5490</v>
      </c>
      <c r="AB112" cm="1">
        <f t="array" ref="AB112">_xll.FDS($B112,"FF_PTX_INC(ANN_R,1/1/2018,12/31/2018)")</f>
        <v>6428</v>
      </c>
      <c r="AC112" cm="1">
        <f t="array" ref="AC112">_xll.FDS($B112,"FF_PTX_INC(ANN_R,1/1/2019,12/31/2019)")</f>
        <v>6480</v>
      </c>
      <c r="AD112" cm="1">
        <f t="array" ref="AD112">_xll.FDS($B112,"FF_PTX_INC(ANN_R,1/1/2020,12/31/2020)")</f>
        <v>3429</v>
      </c>
      <c r="AE112" cm="1">
        <f t="array" ref="AE112">_xll.FDS($B112,"FF_MKT_VAL(ANN_R,1/1/2016,12/31/2016)")</f>
        <v>56725.599999999999</v>
      </c>
      <c r="AF112" cm="1">
        <f t="array" ref="AF112">_xll.FDS($B112,"FF_MKT_VAL(ANN_R,1/1/2017,12/31/2017)")</f>
        <v>68249.17</v>
      </c>
      <c r="AG112" cm="1">
        <f t="array" ref="AG112">_xll.FDS($B112,"FF_MKT_VAL(ANN_R,1/1/2018,12/31/2018)")</f>
        <v>53427.87</v>
      </c>
      <c r="AH112" cm="1">
        <f t="array" ref="AH112">_xll.FDS($B112,"FF_MKT_VAL(ANN_R,1/1/2019,12/31/2019)")</f>
        <v>69119.789999999994</v>
      </c>
      <c r="AI112" cm="1">
        <f t="array" ref="AI112">_xll.FDS($B112,"FF_MKT_VAL(ANN_R,1/1/2020,12/31/2020)")</f>
        <v>63176</v>
      </c>
      <c r="AJ112" cm="1">
        <f t="array" ref="AJ112">_xll.FDS($B112,"FF_SHLDRS_EQ(ANN_R,1/1/2016,12/31/2016)")</f>
        <v>45699</v>
      </c>
      <c r="AK112" cm="1">
        <f t="array" ref="AK112">_xll.FDS($B112,"FF_SHLDRS_EQ(ANN_R,1/1/2017,12/31/2017)")</f>
        <v>47513</v>
      </c>
      <c r="AL112" cm="1">
        <f t="array" ref="AL112">_xll.FDS($B112,"FF_SHLDRS_EQ(ANN_R,1/1/2018,12/31/2018)")</f>
        <v>47728</v>
      </c>
      <c r="AM112" cm="1">
        <f t="array" ref="AM112">_xll.FDS($B112,"FF_SHLDRS_EQ(ANN_R,1/1/2019,12/31/2019)")</f>
        <v>49314</v>
      </c>
      <c r="AN112" cm="1">
        <f t="array" ref="AN112">_xll.FDS($B112,"FF_SHLDRS_EQ(ANN_R,1/1/2020,12/31/2020)")</f>
        <v>54010</v>
      </c>
      <c r="AO112" cm="1">
        <f t="array" ref="AO112">_xll.FDS($B112,"FF_ASSETS(ANN_R,1/1/2016,12/31/2016)")</f>
        <v>369353</v>
      </c>
      <c r="AP112" cm="1">
        <f t="array" ref="AP112">_xll.FDS($B112,"FF_ASSETS(ANN_R,1/1/2017,12/31/2017)")</f>
        <v>382471</v>
      </c>
      <c r="AQ112" cm="1">
        <f t="array" ref="AQ112">_xll.FDS($B112,"FF_ASSETS(ANN_R,1/1/2018,12/31/2018)")</f>
        <v>384144</v>
      </c>
      <c r="AR112" cm="1">
        <f t="array" ref="AR112">_xll.FDS($B112,"FF_ASSETS(ANN_R,1/1/2019,12/31/2019)")</f>
        <v>412419</v>
      </c>
      <c r="AS112" cm="1">
        <f t="array" ref="AS112">_xll.FDS($B112,"FF_ASSETS(ANN_R,1/1/2020,12/31/2020)")</f>
        <v>469390</v>
      </c>
      <c r="AT112" s="1" cm="1">
        <f t="array" ref="AT112">_xll.FDS($B112,"FF_TAX_CF(ANN_R,1/1/2016,12/31/2016,FY,,USD)")</f>
        <v>547</v>
      </c>
      <c r="AU112" s="1" cm="1">
        <f t="array" ref="AU112">_xll.FDS($B112,"FF_TAX_CF(ANN_R,1/1/2017,12/31/2017,FY,,USD)")</f>
        <v>48</v>
      </c>
      <c r="AV112" s="1" cm="1">
        <f t="array" ref="AV112">_xll.FDS($B112,"FF_TAX_CF(ANN_R,1/1/2018,12/31/2018,FY,,USD)")</f>
        <v>-96</v>
      </c>
      <c r="AW112" s="1" cm="1">
        <f t="array" ref="AW112">_xll.FDS($B112,"FF_TAX_CF(ANN_R,1/1/2019,12/31/2019,FY,,USD)")</f>
        <v>413</v>
      </c>
      <c r="AX112" s="1" cm="1">
        <f t="array" ref="AX112">_xll.FDS($B112,"FF_TAX_CF(ANN_R,1/1/2020,12/31/2020,FY,,USD)")</f>
        <v>3400</v>
      </c>
      <c r="AY112" t="s">
        <v>562</v>
      </c>
      <c r="AZ112" t="s">
        <v>563</v>
      </c>
      <c r="BA112" t="s">
        <v>564</v>
      </c>
      <c r="BB112" t="s">
        <v>565</v>
      </c>
      <c r="BC112" t="s">
        <v>125</v>
      </c>
      <c r="BD112" t="s">
        <v>38</v>
      </c>
      <c r="BE112" t="s">
        <v>507</v>
      </c>
      <c r="BF112">
        <v>0</v>
      </c>
      <c r="BG112">
        <v>938391110794952</v>
      </c>
      <c r="BH112">
        <v>1</v>
      </c>
      <c r="BI112">
        <v>11</v>
      </c>
    </row>
    <row r="113" spans="1:61" x14ac:dyDescent="0.25">
      <c r="A113">
        <v>112</v>
      </c>
      <c r="B113" t="s">
        <v>566</v>
      </c>
      <c r="C113" t="s">
        <v>567</v>
      </c>
      <c r="D113" t="s">
        <v>502</v>
      </c>
      <c r="E113" t="s">
        <v>30</v>
      </c>
      <c r="F113">
        <v>614</v>
      </c>
      <c r="G113" t="s">
        <v>75</v>
      </c>
      <c r="H113">
        <v>1</v>
      </c>
      <c r="I113">
        <v>1</v>
      </c>
      <c r="J113">
        <v>0</v>
      </c>
      <c r="K113">
        <v>1</v>
      </c>
      <c r="L113">
        <v>1</v>
      </c>
      <c r="M113">
        <v>0</v>
      </c>
      <c r="O113" s="1" cm="1">
        <f t="array" ref="O113">_xll.FDS(B113,"FF_TAX_RATE(ANN_R,1/1/2010,12/31/2010)")</f>
        <v>11.7134390796584</v>
      </c>
      <c r="P113" s="1" cm="1">
        <f t="array" ref="P113">_xll.FDS(B113,"FF_TAX_RATE(ANN_R,1/1/2011,12/31/2011)")</f>
        <v>-1.83792815371763</v>
      </c>
      <c r="Q113" s="1" t="e" cm="1">
        <f t="array" ref="Q113">_xll.FDS(B113,"FF_TAX_RATE(ANN_R,1/1/2012,12/31/2012)")</f>
        <v>#N/A</v>
      </c>
      <c r="R113" s="1" cm="1">
        <f t="array" ref="R113">_xll.FDS(B113,"FF_TAX_RATE(ANN_R,1/1/2013,12/31/2013)")</f>
        <v>28.519710378117502</v>
      </c>
      <c r="S113" s="1" cm="1">
        <f t="array" ref="S113">_xll.FDS(B113,"FF_TAX_RATE(ANN_R,1/1/2014,12/31/2014)")</f>
        <v>5.3697597739048497</v>
      </c>
      <c r="T113" s="1" cm="1">
        <f t="array" ref="T113">_xll.FDS(B113,"FF_TAX_RATE(ANN_R,1/1/2015,12/31/2015)")</f>
        <v>-24.578906452448798</v>
      </c>
      <c r="U113" s="1" t="e" cm="1">
        <f t="array" ref="U113">_xll.FDS(B113,"FF_TAX_RATE(ANN_R,1/1/2016,12/31/2016)")</f>
        <v>#NUM!</v>
      </c>
      <c r="V113" s="1" cm="1">
        <f t="array" ref="V113">_xll.FDS(B113,"FF_TAX_RATE(ANN_R,1/1/2017,12/31/2017)")</f>
        <v>97.218241591503002</v>
      </c>
      <c r="W113" s="1" cm="1">
        <f t="array" ref="W113">_xll.FDS(B113,"FF_TAX_RATE(ANN_R,1/1/2018,12/31/2018)")</f>
        <v>5.5445081296058003</v>
      </c>
      <c r="X113" s="1" cm="1">
        <f t="array" ref="X113">_xll.FDS(B113,"FF_TAX_RATE(ANN_R,1/1/2019,12/31/2019)")</f>
        <v>10.341581495427601</v>
      </c>
      <c r="Y113" s="1" cm="1">
        <f t="array" ref="Y113">_xll.FDS(B113,"FF_TAX_RATE(ANN_R,1/1/2020,12/31/2020)")</f>
        <v>21.914762198888202</v>
      </c>
      <c r="Z113" cm="1">
        <f t="array" ref="Z113">_xll.FDS($B113,"FF_PTX_INC(ANN_R,1/1/2016,12/31/2016)")</f>
        <v>12008</v>
      </c>
      <c r="AA113" cm="1">
        <f t="array" ref="AA113">_xll.FDS($B113,"FF_PTX_INC(ANN_R,1/1/2017,12/31/2017)")</f>
        <v>11863</v>
      </c>
      <c r="AB113" cm="1">
        <f t="array" ref="AB113">_xll.FDS($B113,"FF_PTX_INC(ANN_R,1/1/2018,12/31/2018)")</f>
        <v>8549</v>
      </c>
      <c r="AC113" cm="1">
        <f t="array" ref="AC113">_xll.FDS($B113,"FF_PTX_INC(ANN_R,1/1/2019,12/31/2019)")</f>
        <v>7436</v>
      </c>
      <c r="AD113" cm="1">
        <f t="array" ref="AD113">_xll.FDS($B113,"FF_PTX_INC(ANN_R,1/1/2020,12/31/2020)")</f>
        <v>8095</v>
      </c>
      <c r="AE113" cm="1">
        <f t="array" ref="AE113">_xll.FDS($B113,"FF_MKT_VAL(ANN_R,1/1/2016,12/31/2016)")</f>
        <v>52260</v>
      </c>
      <c r="AF113" cm="1">
        <f t="array" ref="AF113">_xll.FDS($B113,"FF_MKT_VAL(ANN_R,1/1/2017,12/31/2017)")</f>
        <v>57386</v>
      </c>
      <c r="AG113" cm="1">
        <f t="array" ref="AG113">_xll.FDS($B113,"FF_MKT_VAL(ANN_R,1/1/2018,12/31/2018)")</f>
        <v>46830</v>
      </c>
      <c r="AH113" cm="1">
        <f t="array" ref="AH113">_xll.FDS($B113,"FF_MKT_VAL(ANN_R,1/1/2019,12/31/2019)")</f>
        <v>51240</v>
      </c>
      <c r="AI113" cm="1">
        <f t="array" ref="AI113">_xll.FDS($B113,"FF_MKT_VAL(ANN_R,1/1/2020,12/31/2020)")</f>
        <v>58296</v>
      </c>
      <c r="AJ113" cm="1">
        <f t="array" ref="AJ113">_xll.FDS($B113,"FF_SHLDRS_EQ(ANN_R,1/1/2016,12/31/2016)")</f>
        <v>43836</v>
      </c>
      <c r="AK113" cm="1">
        <f t="array" ref="AK113">_xll.FDS($B113,"FF_SHLDRS_EQ(ANN_R,1/1/2017,12/31/2017)")</f>
        <v>35001</v>
      </c>
      <c r="AL113" cm="1">
        <f t="array" ref="AL113">_xll.FDS($B113,"FF_SHLDRS_EQ(ANN_R,1/1/2018,12/31/2018)")</f>
        <v>38860</v>
      </c>
      <c r="AM113" cm="1">
        <f t="array" ref="AM113">_xll.FDS($B113,"FF_SHLDRS_EQ(ANN_R,1/1/2019,12/31/2019)")</f>
        <v>41792</v>
      </c>
      <c r="AN113" cm="1">
        <f t="array" ref="AN113">_xll.FDS($B113,"FF_SHLDRS_EQ(ANN_R,1/1/2020,12/31/2020)")</f>
        <v>45030</v>
      </c>
      <c r="AO113" cm="1">
        <f t="array" ref="AO113">_xll.FDS($B113,"FF_ASSETS(ANN_R,1/1/2016,12/31/2016)")</f>
        <v>221690</v>
      </c>
      <c r="AP113" cm="1">
        <f t="array" ref="AP113">_xll.FDS($B113,"FF_ASSETS(ANN_R,1/1/2017,12/31/2017)")</f>
        <v>212482</v>
      </c>
      <c r="AQ113" cm="1">
        <f t="array" ref="AQ113">_xll.FDS($B113,"FF_ASSETS(ANN_R,1/1/2018,12/31/2018)")</f>
        <v>227339</v>
      </c>
      <c r="AR113" cm="1">
        <f t="array" ref="AR113">_xll.FDS($B113,"FF_ASSETS(ANN_R,1/1/2019,12/31/2019)")</f>
        <v>228037</v>
      </c>
      <c r="AS113" cm="1">
        <f t="array" ref="AS113">_xll.FDS($B113,"FF_ASSETS(ANN_R,1/1/2020,12/31/2020)")</f>
        <v>235194</v>
      </c>
      <c r="AT113" s="1" cm="1">
        <f t="array" ref="AT113">_xll.FDS($B113,"FF_TAX_CF(ANN_R,1/1/2016,12/31/2016,FY,,USD)")</f>
        <v>676</v>
      </c>
      <c r="AU113" s="1" cm="1">
        <f t="array" ref="AU113">_xll.FDS($B113,"FF_TAX_CF(ANN_R,1/1/2017,12/31/2017,FY,,USD)")</f>
        <v>656</v>
      </c>
      <c r="AV113" s="1" cm="1">
        <f t="array" ref="AV113">_xll.FDS($B113,"FF_TAX_CF(ANN_R,1/1/2018,12/31/2018,FY,,USD)")</f>
        <v>660</v>
      </c>
      <c r="AW113" s="1" cm="1">
        <f t="array" ref="AW113">_xll.FDS($B113,"FF_TAX_CF(ANN_R,1/1/2019,12/31/2019,FY,,USD)")</f>
        <v>689</v>
      </c>
      <c r="AX113" s="1" cm="1">
        <f t="array" ref="AX113">_xll.FDS($B113,"FF_TAX_CF(ANN_R,1/1/2020,12/31/2020,FY,,USD)")</f>
        <v>719</v>
      </c>
      <c r="AY113" t="s">
        <v>51</v>
      </c>
      <c r="AZ113" t="s">
        <v>51</v>
      </c>
      <c r="BA113" t="s">
        <v>51</v>
      </c>
      <c r="BB113" t="s">
        <v>51</v>
      </c>
      <c r="BC113" t="s">
        <v>306</v>
      </c>
      <c r="BD113" t="s">
        <v>38</v>
      </c>
      <c r="BE113" t="s">
        <v>507</v>
      </c>
      <c r="BF113">
        <v>0</v>
      </c>
      <c r="BG113">
        <v>456399662033004</v>
      </c>
      <c r="BH113">
        <v>1</v>
      </c>
      <c r="BI113">
        <v>78</v>
      </c>
    </row>
    <row r="114" spans="1:61" x14ac:dyDescent="0.25">
      <c r="A114">
        <v>113</v>
      </c>
      <c r="B114" t="s">
        <v>568</v>
      </c>
      <c r="C114" t="s">
        <v>569</v>
      </c>
      <c r="D114" t="s">
        <v>502</v>
      </c>
      <c r="E114" t="s">
        <v>30</v>
      </c>
      <c r="F114">
        <v>612</v>
      </c>
      <c r="G114" t="s">
        <v>75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O114" s="1" cm="1">
        <f t="array" ref="O114">_xll.FDS(B114,"FF_TAX_RATE(ANN_R,1/1/2010,12/31/2010)")</f>
        <v>15.040650406504099</v>
      </c>
      <c r="P114" s="1" cm="1">
        <f t="array" ref="P114">_xll.FDS(B114,"FF_TAX_RATE(ANN_R,1/1/2011,12/31/2011)")</f>
        <v>18.4823441021788</v>
      </c>
      <c r="Q114" s="1" cm="1">
        <f t="array" ref="Q114">_xll.FDS(B114,"FF_TAX_RATE(ANN_R,1/1/2012,12/31/2012)")</f>
        <v>21.193415637860099</v>
      </c>
      <c r="R114" s="1" cm="1">
        <f t="array" ref="R114">_xll.FDS(B114,"FF_TAX_RATE(ANN_R,1/1/2013,12/31/2013)")</f>
        <v>23.4268385140258</v>
      </c>
      <c r="S114" s="1" cm="1">
        <f t="array" ref="S114">_xll.FDS(B114,"FF_TAX_RATE(ANN_R,1/1/2014,12/31/2014)")</f>
        <v>14.8827726809378</v>
      </c>
      <c r="T114" s="1" cm="1">
        <f t="array" ref="T114">_xll.FDS(B114,"FF_TAX_RATE(ANN_R,1/1/2015,12/31/2015)")</f>
        <v>20.428189116859901</v>
      </c>
      <c r="U114" s="1" t="e" cm="1">
        <f t="array" ref="U114">_xll.FDS(B114,"FF_TAX_RATE(ANN_R,1/1/2016,12/31/2016)")</f>
        <v>#NUM!</v>
      </c>
      <c r="V114" s="1" cm="1">
        <f t="array" ref="V114">_xll.FDS(B114,"FF_TAX_RATE(ANN_R,1/1/2017,12/31/2017)")</f>
        <v>76.2814943527368</v>
      </c>
      <c r="W114" s="1" cm="1">
        <f t="array" ref="W114">_xll.FDS(B114,"FF_TAX_RATE(ANN_R,1/1/2018,12/31/2018)")</f>
        <v>1.5450186467767699</v>
      </c>
      <c r="X114" s="1" cm="1">
        <f t="array" ref="X114">_xll.FDS(B114,"FF_TAX_RATE(ANN_R,1/1/2019,12/31/2019)")</f>
        <v>7.9608083282302502</v>
      </c>
      <c r="Y114" s="1" cm="1">
        <f t="array" ref="Y114">_xll.FDS(B114,"FF_TAX_RATE(ANN_R,1/1/2020,12/31/2020)")</f>
        <v>16.016819571865401</v>
      </c>
      <c r="Z114" cm="1">
        <f t="array" ref="Z114">_xll.FDS($B114,"FF_PTX_INC(ANN_R,1/1/2016,12/31/2016)")</f>
        <v>1106</v>
      </c>
      <c r="AA114" cm="1">
        <f t="array" ref="AA114">_xll.FDS($B114,"FF_PTX_INC(ANN_R,1/1/2017,12/31/2017)")</f>
        <v>1151</v>
      </c>
      <c r="AB114" cm="1">
        <f t="array" ref="AB114">_xll.FDS($B114,"FF_PTX_INC(ANN_R,1/1/2018,12/31/2018)")</f>
        <v>1877</v>
      </c>
      <c r="AC114" cm="1">
        <f t="array" ref="AC114">_xll.FDS($B114,"FF_PTX_INC(ANN_R,1/1/2019,12/31/2019)")</f>
        <v>1633</v>
      </c>
      <c r="AD114" cm="1">
        <f t="array" ref="AD114">_xll.FDS($B114,"FF_PTX_INC(ANN_R,1/1/2020,12/31/2020)")</f>
        <v>2616</v>
      </c>
      <c r="AE114" cm="1">
        <f t="array" ref="AE114">_xll.FDS($B114,"FF_MKT_VAL(ANN_R,1/1/2016,12/31/2016)")</f>
        <v>26919.521053780001</v>
      </c>
      <c r="AF114" cm="1">
        <f t="array" ref="AF114">_xll.FDS($B114,"FF_MKT_VAL(ANN_R,1/1/2017,12/31/2017)")</f>
        <v>47965.228947399999</v>
      </c>
      <c r="AG114" cm="1">
        <f t="array" ref="AG114">_xll.FDS($B114,"FF_MKT_VAL(ANN_R,1/1/2018,12/31/2018)")</f>
        <v>35552.3539064</v>
      </c>
      <c r="AH114" cm="1">
        <f t="array" ref="AH114">_xll.FDS($B114,"FF_MKT_VAL(ANN_R,1/1/2019,12/31/2019)")</f>
        <v>45679.729479660004</v>
      </c>
      <c r="AI114" cm="1">
        <f t="array" ref="AI114">_xll.FDS($B114,"FF_MKT_VAL(ANN_R,1/1/2020,12/31/2020)")</f>
        <v>71887.219845600004</v>
      </c>
      <c r="AJ114" cm="1">
        <f t="array" ref="AJ114">_xll.FDS($B114,"FF_SHLDRS_EQ(ANN_R,1/1/2016,12/31/2016)")</f>
        <v>9119</v>
      </c>
      <c r="AK114" cm="1">
        <f t="array" ref="AK114">_xll.FDS($B114,"FF_SHLDRS_EQ(ANN_R,1/1/2017,12/31/2017)")</f>
        <v>9462</v>
      </c>
      <c r="AL114" cm="1">
        <f t="array" ref="AL114">_xll.FDS($B114,"FF_SHLDRS_EQ(ANN_R,1/1/2018,12/31/2018)")</f>
        <v>11392</v>
      </c>
      <c r="AM114" cm="1">
        <f t="array" ref="AM114">_xll.FDS($B114,"FF_SHLDRS_EQ(ANN_R,1/1/2019,12/31/2019)")</f>
        <v>12805</v>
      </c>
      <c r="AN114" cm="1">
        <f t="array" ref="AN114">_xll.FDS($B114,"FF_SHLDRS_EQ(ANN_R,1/1/2020,12/31/2020)")</f>
        <v>15037</v>
      </c>
      <c r="AO114" cm="1">
        <f t="array" ref="AO114">_xll.FDS($B114,"FF_ASSETS(ANN_R,1/1/2016,12/31/2016)")</f>
        <v>17452</v>
      </c>
      <c r="AP114" cm="1">
        <f t="array" ref="AP114">_xll.FDS($B114,"FF_ASSETS(ANN_R,1/1/2017,12/31/2017)")</f>
        <v>18668</v>
      </c>
      <c r="AQ114" cm="1">
        <f t="array" ref="AQ114">_xll.FDS($B114,"FF_ASSETS(ANN_R,1/1/2018,12/31/2018)")</f>
        <v>17890</v>
      </c>
      <c r="AR114" cm="1">
        <f t="array" ref="AR114">_xll.FDS($B114,"FF_ASSETS(ANN_R,1/1/2019,12/31/2019)")</f>
        <v>19845</v>
      </c>
      <c r="AS114" cm="1">
        <f t="array" ref="AS114">_xll.FDS($B114,"FF_ASSETS(ANN_R,1/1/2020,12/31/2020)")</f>
        <v>23109</v>
      </c>
      <c r="AT114" s="1" cm="1">
        <f t="array" ref="AT114">_xll.FDS($B114,"FF_TAX_CF(ANN_R,1/1/2016,12/31/2016,FY,,USD)")</f>
        <v>121</v>
      </c>
      <c r="AU114" s="1" cm="1">
        <f t="array" ref="AU114">_xll.FDS($B114,"FF_TAX_CF(ANN_R,1/1/2017,12/31/2017,FY,,USD)")</f>
        <v>176</v>
      </c>
      <c r="AV114" s="1" cm="1">
        <f t="array" ref="AV114">_xll.FDS($B114,"FF_TAX_CF(ANN_R,1/1/2018,12/31/2018,FY,,USD)")</f>
        <v>560</v>
      </c>
      <c r="AW114" s="1" cm="1">
        <f t="array" ref="AW114">_xll.FDS($B114,"FF_TAX_CF(ANN_R,1/1/2019,12/31/2019,FY,,USD)")</f>
        <v>319</v>
      </c>
      <c r="AX114" s="1" cm="1">
        <f t="array" ref="AX114">_xll.FDS($B114,"FF_TAX_CF(ANN_R,1/1/2020,12/31/2020,FY,,USD)")</f>
        <v>806</v>
      </c>
      <c r="AY114" t="s">
        <v>51</v>
      </c>
      <c r="AZ114" t="s">
        <v>51</v>
      </c>
      <c r="BA114" t="s">
        <v>51</v>
      </c>
      <c r="BB114" t="s">
        <v>51</v>
      </c>
      <c r="BC114" t="s">
        <v>520</v>
      </c>
      <c r="BD114" t="s">
        <v>38</v>
      </c>
      <c r="BE114" t="s">
        <v>507</v>
      </c>
      <c r="BF114">
        <v>0</v>
      </c>
      <c r="BG114">
        <v>456970300807245</v>
      </c>
      <c r="BH114">
        <v>1</v>
      </c>
      <c r="BI114">
        <v>7</v>
      </c>
    </row>
    <row r="115" spans="1:61" x14ac:dyDescent="0.25">
      <c r="A115">
        <v>114</v>
      </c>
      <c r="B115" t="s">
        <v>570</v>
      </c>
      <c r="C115" t="s">
        <v>571</v>
      </c>
      <c r="D115" t="s">
        <v>502</v>
      </c>
      <c r="E115" t="s">
        <v>30</v>
      </c>
      <c r="F115">
        <v>593</v>
      </c>
      <c r="G115" t="s">
        <v>325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0</v>
      </c>
      <c r="O115" s="1" cm="1">
        <f t="array" ref="O115">_xll.FDS(B115,"FF_TAX_RATE(ANN_R,1/1/2010,12/31/2010)")</f>
        <v>37.486800422386501</v>
      </c>
      <c r="P115" s="1" cm="1">
        <f t="array" ref="P115">_xll.FDS(B115,"FF_TAX_RATE(ANN_R,1/1/2011,12/31/2011)")</f>
        <v>35.894039735099298</v>
      </c>
      <c r="Q115" s="1" cm="1">
        <f t="array" ref="Q115">_xll.FDS(B115,"FF_TAX_RATE(ANN_R,1/1/2012,12/31/2012)")</f>
        <v>35.307226997771401</v>
      </c>
      <c r="R115" s="1" cm="1">
        <f t="array" ref="R115">_xll.FDS(B115,"FF_TAX_RATE(ANN_R,1/1/2013,12/31/2013)")</f>
        <v>36.415478615071301</v>
      </c>
      <c r="S115" s="1" cm="1">
        <f t="array" ref="S115">_xll.FDS(B115,"FF_TAX_RATE(ANN_R,1/1/2014,12/31/2014)")</f>
        <v>36.242018850714501</v>
      </c>
      <c r="T115" s="1" cm="1">
        <f t="array" ref="T115">_xll.FDS(B115,"FF_TAX_RATE(ANN_R,1/1/2015,12/31/2015)")</f>
        <v>35.464044253226803</v>
      </c>
      <c r="U115" s="1" t="e" cm="1">
        <f t="array" ref="U115">_xll.FDS(B115,"FF_TAX_RATE(ANN_R,1/1/2016,12/31/2016)")</f>
        <v>#NUM!</v>
      </c>
      <c r="V115" s="1" cm="1">
        <f t="array" ref="V115">_xll.FDS(B115,"FF_TAX_RATE(ANN_R,1/1/2017,12/31/2017)")</f>
        <v>34.549028172089997</v>
      </c>
      <c r="W115" s="1" cm="1">
        <f t="array" ref="W115">_xll.FDS(B115,"FF_TAX_RATE(ANN_R,1/1/2018,12/31/2018)")</f>
        <v>-5.0310130944176397</v>
      </c>
      <c r="X115" s="1" cm="1">
        <f t="array" ref="X115">_xll.FDS(B115,"FF_TAX_RATE(ANN_R,1/1/2019,12/31/2019)")</f>
        <v>17.5572519083969</v>
      </c>
      <c r="Y115" s="1" cm="1">
        <f t="array" ref="Y115">_xll.FDS(B115,"FF_TAX_RATE(ANN_R,1/1/2020,12/31/2020)")</f>
        <v>22.947872977831</v>
      </c>
      <c r="Z115" cm="1">
        <f t="array" ref="Z115">_xll.FDS($B115,"FF_PTX_INC(ANN_R,1/1/2016,12/31/2016)")</f>
        <v>2740</v>
      </c>
      <c r="AA115" cm="1">
        <f t="array" ref="AA115">_xll.FDS($B115,"FF_PTX_INC(ANN_R,1/1/2017,12/31/2017)")</f>
        <v>4579</v>
      </c>
      <c r="AB115" cm="1">
        <f t="array" ref="AB115">_xll.FDS($B115,"FF_PTX_INC(ANN_R,1/1/2018,12/31/2018)")</f>
        <v>4353</v>
      </c>
      <c r="AC115" cm="1">
        <f t="array" ref="AC115">_xll.FDS($B115,"FF_PTX_INC(ANN_R,1/1/2019,12/31/2019)")</f>
        <v>655</v>
      </c>
      <c r="AD115" cm="1">
        <f t="array" ref="AD115">_xll.FDS($B115,"FF_PTX_INC(ANN_R,1/1/2020,12/31/2020)")</f>
        <v>1669</v>
      </c>
      <c r="AE115" cm="1">
        <f t="array" ref="AE115">_xll.FDS($B115,"FF_MKT_VAL(ANN_R,1/1/2016,12/31/2016)")</f>
        <v>43803.54756531</v>
      </c>
      <c r="AF115" cm="1">
        <f t="array" ref="AF115">_xll.FDS($B115,"FF_MKT_VAL(ANN_R,1/1/2017,12/31/2017)")</f>
        <v>51999.021006559997</v>
      </c>
      <c r="AG115" cm="1">
        <f t="array" ref="AG115">_xll.FDS($B115,"FF_MKT_VAL(ANN_R,1/1/2018,12/31/2018)")</f>
        <v>66247.196140800006</v>
      </c>
      <c r="AH115" cm="1">
        <f t="array" ref="AH115">_xll.FDS($B115,"FF_MKT_VAL(ANN_R,1/1/2019,12/31/2019)")</f>
        <v>40237.521494799999</v>
      </c>
      <c r="AI115" cm="1">
        <f t="array" ref="AI115">_xll.FDS($B115,"FF_MKT_VAL(ANN_R,1/1/2020,12/31/2020)")</f>
        <v>34200.778997759997</v>
      </c>
      <c r="AJ115" cm="1">
        <f t="array" ref="AJ115">_xll.FDS($B115,"FF_SHLDRS_EQ(ANN_R,1/1/2016,12/31/2016)")</f>
        <v>13784</v>
      </c>
      <c r="AK115" cm="1">
        <f t="array" ref="AK115">_xll.FDS($B115,"FF_SHLDRS_EQ(ANN_R,1/1/2017,12/31/2017)")</f>
        <v>16073</v>
      </c>
      <c r="AL115" cm="1">
        <f t="array" ref="AL115">_xll.FDS($B115,"FF_SHLDRS_EQ(ANN_R,1/1/2018,12/31/2018)")</f>
        <v>19416</v>
      </c>
      <c r="AM115" cm="1">
        <f t="array" ref="AM115">_xll.FDS($B115,"FF_SHLDRS_EQ(ANN_R,1/1/2019,12/31/2019)")</f>
        <v>17757</v>
      </c>
      <c r="AN115" cm="1">
        <f t="array" ref="AN115">_xll.FDS($B115,"FF_SHLDRS_EQ(ANN_R,1/1/2020,12/31/2020)")</f>
        <v>18295</v>
      </c>
      <c r="AO115" cm="1">
        <f t="array" ref="AO115">_xll.FDS($B115,"FF_ASSETS(ANN_R,1/1/2016,12/31/2016)")</f>
        <v>45959</v>
      </c>
      <c r="AP115" cm="1">
        <f t="array" ref="AP115">_xll.FDS($B115,"FF_ASSETS(ANN_R,1/1/2017,12/31/2017)")</f>
        <v>48552</v>
      </c>
      <c r="AQ115" cm="1">
        <f t="array" ref="AQ115">_xll.FDS($B115,"FF_ASSETS(ANN_R,1/1/2018,12/31/2018)")</f>
        <v>52330</v>
      </c>
      <c r="AR115" cm="1">
        <f t="array" ref="AR115">_xll.FDS($B115,"FF_ASSETS(ANN_R,1/1/2019,12/31/2019)")</f>
        <v>54403</v>
      </c>
      <c r="AS115" cm="1">
        <f t="array" ref="AS115">_xll.FDS($B115,"FF_ASSETS(ANN_R,1/1/2020,12/31/2020)")</f>
        <v>73537</v>
      </c>
      <c r="AT115" s="1" cm="1">
        <f t="array" ref="AT115">_xll.FDS($B115,"FF_TAX_CF(ANN_R,1/1/2016,12/31/2016,FY,,USD)")</f>
        <v>991</v>
      </c>
      <c r="AU115" s="1" cm="1">
        <f t="array" ref="AU115">_xll.FDS($B115,"FF_TAX_CF(ANN_R,1/1/2017,12/31/2017,FY,,USD)")</f>
        <v>377</v>
      </c>
      <c r="AV115" s="1" cm="1">
        <f t="array" ref="AV115">_xll.FDS($B115,"FF_TAX_CF(ANN_R,1/1/2018,12/31/2018,FY,,USD)")</f>
        <v>189</v>
      </c>
      <c r="AW115" s="1" cm="1">
        <f t="array" ref="AW115">_xll.FDS($B115,"FF_TAX_CF(ANN_R,1/1/2019,12/31/2019,FY,,USD)")</f>
        <v>371</v>
      </c>
      <c r="AX115" s="1" cm="1">
        <f t="array" ref="AX115">_xll.FDS($B115,"FF_TAX_CF(ANN_R,1/1/2020,12/31/2020,FY,,USD)")</f>
        <v>36</v>
      </c>
      <c r="AY115" t="s">
        <v>572</v>
      </c>
      <c r="AZ115" t="s">
        <v>573</v>
      </c>
      <c r="BA115" t="s">
        <v>574</v>
      </c>
      <c r="BB115" t="s">
        <v>575</v>
      </c>
      <c r="BC115" t="s">
        <v>184</v>
      </c>
      <c r="BD115" t="s">
        <v>38</v>
      </c>
      <c r="BE115" t="s">
        <v>507</v>
      </c>
      <c r="BF115">
        <v>0</v>
      </c>
      <c r="BG115">
        <v>101137675181165</v>
      </c>
      <c r="BH115">
        <v>1</v>
      </c>
      <c r="BI115">
        <v>54</v>
      </c>
    </row>
    <row r="116" spans="1:61" x14ac:dyDescent="0.25">
      <c r="A116">
        <v>115</v>
      </c>
      <c r="B116" t="s">
        <v>576</v>
      </c>
      <c r="C116" t="s">
        <v>577</v>
      </c>
      <c r="D116" t="s">
        <v>502</v>
      </c>
      <c r="E116" t="s">
        <v>30</v>
      </c>
      <c r="F116">
        <v>575</v>
      </c>
      <c r="G116" t="s">
        <v>50</v>
      </c>
      <c r="H116">
        <v>1</v>
      </c>
      <c r="I116">
        <v>0</v>
      </c>
      <c r="J116">
        <v>0</v>
      </c>
      <c r="K116">
        <v>1</v>
      </c>
      <c r="L116">
        <v>0</v>
      </c>
      <c r="M116">
        <v>0</v>
      </c>
      <c r="O116" s="1" cm="1">
        <f t="array" ref="O116">_xll.FDS(B116,"FF_TAX_RATE(ANN_R,1/1/2010,12/31/2010)")</f>
        <v>32.5655976676385</v>
      </c>
      <c r="P116" s="1" cm="1">
        <f t="array" ref="P116">_xll.FDS(B116,"FF_TAX_RATE(ANN_R,1/1/2011,12/31/2011)")</f>
        <v>32.594352071786801</v>
      </c>
      <c r="Q116" s="1" cm="1">
        <f t="array" ref="Q116">_xll.FDS(B116,"FF_TAX_RATE(ANN_R,1/1/2012,12/31/2012)")</f>
        <v>32.085699535364</v>
      </c>
      <c r="R116" s="1" cm="1">
        <f t="array" ref="R116">_xll.FDS(B116,"FF_TAX_RATE(ANN_R,1/1/2013,12/31/2013)")</f>
        <v>32.398316970547</v>
      </c>
      <c r="S116" s="1" cm="1">
        <f t="array" ref="S116">_xll.FDS(B116,"FF_TAX_RATE(ANN_R,1/1/2014,12/31/2014)")</f>
        <v>33.795641098216798</v>
      </c>
      <c r="T116" s="1" cm="1">
        <f t="array" ref="T116">_xll.FDS(B116,"FF_TAX_RATE(ANN_R,1/1/2015,12/31/2015)")</f>
        <v>43.973941368078201</v>
      </c>
      <c r="U116" s="1" t="e" cm="1">
        <f t="array" ref="U116">_xll.FDS(B116,"FF_TAX_RATE(ANN_R,1/1/2016,12/31/2016)")</f>
        <v>#NUM!</v>
      </c>
      <c r="V116" s="1" cm="1">
        <f t="array" ref="V116">_xll.FDS(B116,"FF_TAX_RATE(ANN_R,1/1/2017,12/31/2017)")</f>
        <v>37.654143963292199</v>
      </c>
      <c r="W116" s="1" cm="1">
        <f t="array" ref="W116">_xll.FDS(B116,"FF_TAX_RATE(ANN_R,1/1/2018,12/31/2018)")</f>
        <v>26.1547344110854</v>
      </c>
      <c r="X116" s="1" cm="1">
        <f t="array" ref="X116">_xll.FDS(B116,"FF_TAX_RATE(ANN_R,1/1/2019,12/31/2019)")</f>
        <v>23.447440169645599</v>
      </c>
      <c r="Y116" s="1" cm="1">
        <f t="array" ref="Y116">_xll.FDS(B116,"FF_TAX_RATE(ANN_R,1/1/2020,12/31/2020)")</f>
        <v>21.579380312585702</v>
      </c>
      <c r="Z116" cm="1">
        <f t="array" ref="Z116">_xll.FDS($B116,"FF_PTX_INC(ANN_R,1/1/2016,12/31/2016)")</f>
        <v>3738</v>
      </c>
      <c r="AA116" cm="1">
        <f t="array" ref="AA116">_xll.FDS($B116,"FF_PTX_INC(ANN_R,1/1/2017,12/31/2017)")</f>
        <v>3487</v>
      </c>
      <c r="AB116" cm="1">
        <f t="array" ref="AB116">_xll.FDS($B116,"FF_PTX_INC(ANN_R,1/1/2018,12/31/2018)")</f>
        <v>3464</v>
      </c>
      <c r="AC116" cm="1">
        <f t="array" ref="AC116">_xll.FDS($B116,"FF_PTX_INC(ANN_R,1/1/2019,12/31/2019)")</f>
        <v>3301</v>
      </c>
      <c r="AD116" cm="1">
        <f t="array" ref="AD116">_xll.FDS($B116,"FF_PTX_INC(ANN_R,1/1/2020,12/31/2020)")</f>
        <v>3647</v>
      </c>
      <c r="AE116" cm="1">
        <f t="array" ref="AE116">_xll.FDS($B116,"FF_MKT_VAL(ANN_R,1/1/2016,12/31/2016)")</f>
        <v>57790.650538720001</v>
      </c>
      <c r="AF116" cm="1">
        <f t="array" ref="AF116">_xll.FDS($B116,"FF_MKT_VAL(ANN_R,1/1/2017,12/31/2017)")</f>
        <v>65996.199353100004</v>
      </c>
      <c r="AG116" cm="1">
        <f t="array" ref="AG116">_xll.FDS($B116,"FF_MKT_VAL(ANN_R,1/1/2018,12/31/2018)")</f>
        <v>51360.569379840003</v>
      </c>
      <c r="AH116" cm="1">
        <f t="array" ref="AH116">_xll.FDS($B116,"FF_MKT_VAL(ANN_R,1/1/2019,12/31/2019)")</f>
        <v>58837.670466360003</v>
      </c>
      <c r="AI116" cm="1">
        <f t="array" ref="AI116">_xll.FDS($B116,"FF_MKT_VAL(ANN_R,1/1/2020,12/31/2020)")</f>
        <v>72674.401821509993</v>
      </c>
      <c r="AJ116" cm="1">
        <f t="array" ref="AJ116">_xll.FDS($B116,"FF_SHLDRS_EQ(ANN_R,1/1/2016,12/31/2016)")</f>
        <v>-243</v>
      </c>
      <c r="AK116" cm="1">
        <f t="array" ref="AK116">_xll.FDS($B116,"FF_SHLDRS_EQ(ANN_R,1/1/2017,12/31/2017)")</f>
        <v>-60</v>
      </c>
      <c r="AL116" cm="1">
        <f t="array" ref="AL116">_xll.FDS($B116,"FF_SHLDRS_EQ(ANN_R,1/1/2018,12/31/2018)")</f>
        <v>-102</v>
      </c>
      <c r="AM116" cm="1">
        <f t="array" ref="AM116">_xll.FDS($B116,"FF_SHLDRS_EQ(ANN_R,1/1/2019,12/31/2019)")</f>
        <v>117</v>
      </c>
      <c r="AN116" cm="1">
        <f t="array" ref="AN116">_xll.FDS($B116,"FF_SHLDRS_EQ(ANN_R,1/1/2020,12/31/2020)")</f>
        <v>743</v>
      </c>
      <c r="AO116" cm="1">
        <f t="array" ref="AO116">_xll.FDS($B116,"FF_ASSETS(ANN_R,1/1/2016,12/31/2016)")</f>
        <v>12123</v>
      </c>
      <c r="AP116" cm="1">
        <f t="array" ref="AP116">_xll.FDS($B116,"FF_ASSETS(ANN_R,1/1/2017,12/31/2017)")</f>
        <v>12676</v>
      </c>
      <c r="AQ116" cm="1">
        <f t="array" ref="AQ116">_xll.FDS($B116,"FF_ASSETS(ANN_R,1/1/2018,12/31/2018)")</f>
        <v>12161</v>
      </c>
      <c r="AR116" cm="1">
        <f t="array" ref="AR116">_xll.FDS($B116,"FF_ASSETS(ANN_R,1/1/2019,12/31/2019)")</f>
        <v>15034</v>
      </c>
      <c r="AS116" cm="1">
        <f t="array" ref="AS116">_xll.FDS($B116,"FF_ASSETS(ANN_R,1/1/2020,12/31/2020)")</f>
        <v>15920</v>
      </c>
      <c r="AT116" s="1" cm="1">
        <f t="array" ref="AT116">_xll.FDS($B116,"FF_TAX_CF(ANN_R,1/1/2016,12/31/2016,FY,,USD)")</f>
        <v>932</v>
      </c>
      <c r="AU116" s="1" cm="1">
        <f t="array" ref="AU116">_xll.FDS($B116,"FF_TAX_CF(ANN_R,1/1/2017,12/31/2017,FY,,USD)")</f>
        <v>1037</v>
      </c>
      <c r="AV116" s="1" cm="1">
        <f t="array" ref="AV116">_xll.FDS($B116,"FF_TAX_CF(ANN_R,1/1/2018,12/31/2018,FY,,USD)")</f>
        <v>847</v>
      </c>
      <c r="AW116" s="1" cm="1">
        <f t="array" ref="AW116">_xll.FDS($B116,"FF_TAX_CF(ANN_R,1/1/2019,12/31/2019,FY,,USD)")</f>
        <v>803</v>
      </c>
      <c r="AX116" s="1" cm="1">
        <f t="array" ref="AX116">_xll.FDS($B116,"FF_TAX_CF(ANN_R,1/1/2020,12/31/2020,FY,,USD)")</f>
        <v>845</v>
      </c>
      <c r="AY116" t="s">
        <v>578</v>
      </c>
      <c r="AZ116" t="s">
        <v>579</v>
      </c>
      <c r="BA116" t="s">
        <v>580</v>
      </c>
      <c r="BB116" t="s">
        <v>581</v>
      </c>
      <c r="BC116" t="s">
        <v>64</v>
      </c>
      <c r="BD116" t="s">
        <v>38</v>
      </c>
      <c r="BE116" t="s">
        <v>507</v>
      </c>
      <c r="BF116">
        <v>0</v>
      </c>
      <c r="BG116">
        <v>202272091699927</v>
      </c>
      <c r="BH116">
        <v>1</v>
      </c>
      <c r="BI116">
        <v>46</v>
      </c>
    </row>
    <row r="117" spans="1:61" x14ac:dyDescent="0.25">
      <c r="A117">
        <v>116</v>
      </c>
      <c r="B117" t="s">
        <v>582</v>
      </c>
      <c r="C117" t="s">
        <v>583</v>
      </c>
      <c r="D117" t="s">
        <v>502</v>
      </c>
      <c r="E117" t="s">
        <v>30</v>
      </c>
      <c r="F117">
        <v>561</v>
      </c>
      <c r="G117" t="s">
        <v>50</v>
      </c>
      <c r="H117">
        <v>1</v>
      </c>
      <c r="I117">
        <v>1</v>
      </c>
      <c r="J117">
        <v>0</v>
      </c>
      <c r="K117">
        <v>1</v>
      </c>
      <c r="L117">
        <v>0</v>
      </c>
      <c r="M117">
        <v>0</v>
      </c>
      <c r="O117" s="1" cm="1">
        <f t="array" ref="O117">_xll.FDS(B117,"FF_TAX_RATE(ANN_R,1/1/2010,12/31/2010)")</f>
        <v>29.9142815632718</v>
      </c>
      <c r="P117" s="1" cm="1">
        <f t="array" ref="P117">_xll.FDS(B117,"FF_TAX_RATE(ANN_R,1/1/2011,12/31/2011)")</f>
        <v>31.370063383715301</v>
      </c>
      <c r="Q117" s="1" cm="1">
        <f t="array" ref="Q117">_xll.FDS(B117,"FF_TAX_RATE(ANN_R,1/1/2012,12/31/2012)")</f>
        <v>31.765918642454999</v>
      </c>
      <c r="R117" s="1" cm="1">
        <f t="array" ref="R117">_xll.FDS(B117,"FF_TAX_RATE(ANN_R,1/1/2013,12/31/2013)")</f>
        <v>30.599240780911099</v>
      </c>
      <c r="S117" s="1" cm="1">
        <f t="array" ref="S117">_xll.FDS(B117,"FF_TAX_RATE(ANN_R,1/1/2014,12/31/2014)")</f>
        <v>31.950697883836099</v>
      </c>
      <c r="T117" s="1" cm="1">
        <f t="array" ref="T117">_xll.FDS(B117,"FF_TAX_RATE(ANN_R,1/1/2015,12/31/2015)")</f>
        <v>29.9372036396258</v>
      </c>
      <c r="U117" s="1" t="e" cm="1">
        <f t="array" ref="U117">_xll.FDS(B117,"FF_TAX_RATE(ANN_R,1/1/2016,12/31/2016)")</f>
        <v>#NUM!</v>
      </c>
      <c r="V117" s="1" cm="1">
        <f t="array" ref="V117">_xll.FDS(B117,"FF_TAX_RATE(ANN_R,1/1/2017,12/31/2017)")</f>
        <v>22.3252937538652</v>
      </c>
      <c r="W117" s="1" cm="1">
        <f t="array" ref="W117">_xll.FDS(B117,"FF_TAX_RATE(ANN_R,1/1/2018,12/31/2018)")</f>
        <v>43.585858585858603</v>
      </c>
      <c r="X117" s="1" cm="1">
        <f t="array" ref="X117">_xll.FDS(B117,"FF_TAX_RATE(ANN_R,1/1/2019,12/31/2019)")</f>
        <v>22.236671001300401</v>
      </c>
      <c r="Y117" s="1" cm="1">
        <f t="array" ref="Y117">_xll.FDS(B117,"FF_TAX_RATE(ANN_R,1/1/2020,12/31/2020)")</f>
        <v>33.460803059273402</v>
      </c>
      <c r="Z117" cm="1">
        <f t="array" ref="Z117">_xll.FDS($B117,"FF_PTX_INC(ANN_R,1/1/2016,12/31/2016)")</f>
        <v>1555.2</v>
      </c>
      <c r="AA117" cm="1">
        <f t="array" ref="AA117">_xll.FDS($B117,"FF_PTX_INC(ANN_R,1/1/2017,12/31/2017)")</f>
        <v>1617</v>
      </c>
      <c r="AB117" cm="1">
        <f t="array" ref="AB117">_xll.FDS($B117,"FF_PTX_INC(ANN_R,1/1/2018,12/31/2018)")</f>
        <v>1980</v>
      </c>
      <c r="AC117" cm="1">
        <f t="array" ref="AC117">_xll.FDS($B117,"FF_PTX_INC(ANN_R,1/1/2019,12/31/2019)")</f>
        <v>2307</v>
      </c>
      <c r="AD117" cm="1">
        <f t="array" ref="AD117">_xll.FDS($B117,"FF_PTX_INC(ANN_R,1/1/2020,12/31/2020)")</f>
        <v>1046</v>
      </c>
      <c r="AE117" cm="1">
        <f t="array" ref="AE117">_xll.FDS($B117,"FF_MKT_VAL(ANN_R,1/1/2016,12/31/2016)")</f>
        <v>33473.497906199998</v>
      </c>
      <c r="AF117" cm="1">
        <f t="array" ref="AF117">_xll.FDS($B117,"FF_MKT_VAL(ANN_R,1/1/2017,12/31/2017)")</f>
        <v>35330.570666680003</v>
      </c>
      <c r="AG117" cm="1">
        <f t="array" ref="AG117">_xll.FDS($B117,"FF_MKT_VAL(ANN_R,1/1/2018,12/31/2018)")</f>
        <v>52387.98383243</v>
      </c>
      <c r="AH117" cm="1">
        <f t="array" ref="AH117">_xll.FDS($B117,"FF_MKT_VAL(ANN_R,1/1/2019,12/31/2019)")</f>
        <v>66121.443617879995</v>
      </c>
      <c r="AI117" cm="1">
        <f t="array" ref="AI117">_xll.FDS($B117,"FF_MKT_VAL(ANN_R,1/1/2020,12/31/2020)")</f>
        <v>68023.976245760001</v>
      </c>
      <c r="AJ117" cm="1">
        <f t="array" ref="AJ117">_xll.FDS($B117,"FF_SHLDRS_EQ(ANN_R,1/1/2016,12/31/2016)")</f>
        <v>3571.9</v>
      </c>
      <c r="AK117" cm="1">
        <f t="array" ref="AK117">_xll.FDS($B117,"FF_SHLDRS_EQ(ANN_R,1/1/2017,12/31/2017)")</f>
        <v>4384</v>
      </c>
      <c r="AL117" cm="1">
        <f t="array" ref="AL117">_xll.FDS($B117,"FF_SHLDRS_EQ(ANN_R,1/1/2018,12/31/2018)")</f>
        <v>4688</v>
      </c>
      <c r="AM117" cm="1">
        <f t="array" ref="AM117">_xll.FDS($B117,"FF_SHLDRS_EQ(ANN_R,1/1/2019,12/31/2019)")</f>
        <v>4386</v>
      </c>
      <c r="AN117" cm="1">
        <f t="array" ref="AN117">_xll.FDS($B117,"FF_SHLDRS_EQ(ANN_R,1/1/2020,12/31/2020)")</f>
        <v>3935</v>
      </c>
      <c r="AO117" cm="1">
        <f t="array" ref="AO117">_xll.FDS($B117,"FF_ASSETS(ANN_R,1/1/2016,12/31/2016)")</f>
        <v>9223.2999999999993</v>
      </c>
      <c r="AP117" cm="1">
        <f t="array" ref="AP117">_xll.FDS($B117,"FF_ASSETS(ANN_R,1/1/2017,12/31/2017)")</f>
        <v>11568</v>
      </c>
      <c r="AQ117" cm="1">
        <f t="array" ref="AQ117">_xll.FDS($B117,"FF_ASSETS(ANN_R,1/1/2018,12/31/2018)")</f>
        <v>12567</v>
      </c>
      <c r="AR117" cm="1">
        <f t="array" ref="AR117">_xll.FDS($B117,"FF_ASSETS(ANN_R,1/1/2019,12/31/2019)")</f>
        <v>13156</v>
      </c>
      <c r="AS117" cm="1">
        <f t="array" ref="AS117">_xll.FDS($B117,"FF_ASSETS(ANN_R,1/1/2020,12/31/2020)")</f>
        <v>17781</v>
      </c>
      <c r="AT117" s="1" cm="1">
        <f t="array" ref="AT117">_xll.FDS($B117,"FF_TAX_CF(ANN_R,1/1/2016,12/31/2016,FY,,USD)")</f>
        <v>450.9</v>
      </c>
      <c r="AU117" s="1" cm="1">
        <f t="array" ref="AU117">_xll.FDS($B117,"FF_TAX_CF(ANN_R,1/1/2017,12/31/2017,FY,,USD)")</f>
        <v>456</v>
      </c>
      <c r="AV117" s="1" cm="1">
        <f t="array" ref="AV117">_xll.FDS($B117,"FF_TAX_CF(ANN_R,1/1/2018,12/31/2018,FY,,USD)")</f>
        <v>351</v>
      </c>
      <c r="AW117" s="1" cm="1">
        <f t="array" ref="AW117">_xll.FDS($B117,"FF_TAX_CF(ANN_R,1/1/2019,12/31/2019,FY,,USD)")</f>
        <v>588</v>
      </c>
      <c r="AX117" s="1" cm="1">
        <f t="array" ref="AX117">_xll.FDS($B117,"FF_TAX_CF(ANN_R,1/1/2020,12/31/2020,FY,,USD)")</f>
        <v>537</v>
      </c>
      <c r="AY117" t="s">
        <v>584</v>
      </c>
      <c r="AZ117" t="s">
        <v>585</v>
      </c>
      <c r="BA117" t="s">
        <v>586</v>
      </c>
      <c r="BB117" t="s">
        <v>587</v>
      </c>
      <c r="BC117" t="s">
        <v>131</v>
      </c>
      <c r="BD117" t="s">
        <v>38</v>
      </c>
      <c r="BE117" t="s">
        <v>507</v>
      </c>
      <c r="BF117">
        <v>0</v>
      </c>
      <c r="BG117">
        <v>204882201917698</v>
      </c>
      <c r="BH117">
        <v>1</v>
      </c>
      <c r="BI117">
        <v>74</v>
      </c>
    </row>
    <row r="118" spans="1:61" x14ac:dyDescent="0.25">
      <c r="A118">
        <v>117</v>
      </c>
      <c r="B118" t="s">
        <v>588</v>
      </c>
      <c r="C118" t="s">
        <v>589</v>
      </c>
      <c r="D118" t="s">
        <v>502</v>
      </c>
      <c r="E118" t="s">
        <v>30</v>
      </c>
      <c r="F118">
        <v>529</v>
      </c>
      <c r="G118" t="s">
        <v>68</v>
      </c>
      <c r="H118">
        <v>1</v>
      </c>
      <c r="I118">
        <v>1</v>
      </c>
      <c r="J118">
        <v>0</v>
      </c>
      <c r="K118">
        <v>1</v>
      </c>
      <c r="L118">
        <v>1</v>
      </c>
      <c r="M118">
        <v>0</v>
      </c>
      <c r="O118" s="1" cm="1">
        <f t="array" ref="O118">_xll.FDS(B118,"FF_TAX_RATE(ANN_R,1/1/2010,12/31/2010)")</f>
        <v>24.354375896700098</v>
      </c>
      <c r="P118" s="1" cm="1">
        <f t="array" ref="P118">_xll.FDS(B118,"FF_TAX_RATE(ANN_R,1/1/2011,12/31/2011)")</f>
        <v>24.587597832630902</v>
      </c>
      <c r="Q118" s="1" cm="1">
        <f t="array" ref="Q118">_xll.FDS(B118,"FF_TAX_RATE(ANN_R,1/1/2012,12/31/2012)")</f>
        <v>21.889523809523801</v>
      </c>
      <c r="R118" s="1" cm="1">
        <f t="array" ref="R118">_xll.FDS(B118,"FF_TAX_RATE(ANN_R,1/1/2013,12/31/2013)")</f>
        <v>22.800651658767801</v>
      </c>
      <c r="S118" s="1" cm="1">
        <f t="array" ref="S118">_xll.FDS(B118,"FF_TAX_RATE(ANN_R,1/1/2014,12/31/2014)")</f>
        <v>27.021040974529299</v>
      </c>
      <c r="T118" s="1" cm="1">
        <f t="array" ref="T118">_xll.FDS(B118,"FF_TAX_RATE(ANN_R,1/1/2015,12/31/2015)")</f>
        <v>23.991923853475601</v>
      </c>
      <c r="U118" s="1" t="e" cm="1">
        <f t="array" ref="U118">_xll.FDS(B118,"FF_TAX_RATE(ANN_R,1/1/2016,12/31/2016)")</f>
        <v>#NUM!</v>
      </c>
      <c r="V118" s="1" cm="1">
        <f t="array" ref="V118">_xll.FDS(B118,"FF_TAX_RATE(ANN_R,1/1/2017,12/31/2017)")</f>
        <v>18.423840124285</v>
      </c>
      <c r="W118" s="1" cm="1">
        <f t="array" ref="W118">_xll.FDS(B118,"FF_TAX_RATE(ANN_R,1/1/2018,12/31/2018)")</f>
        <v>26.019851116625301</v>
      </c>
      <c r="X118" s="1" cm="1">
        <f t="array" ref="X118">_xll.FDS(B118,"FF_TAX_RATE(ANN_R,1/1/2019,12/31/2019)")</f>
        <v>20.9696440270802</v>
      </c>
      <c r="Y118" s="1" cm="1">
        <f t="array" ref="Y118">_xll.FDS(B118,"FF_TAX_RATE(ANN_R,1/1/2020,12/31/2020)")</f>
        <v>19.737602112385499</v>
      </c>
      <c r="Z118" cm="1">
        <f t="array" ref="Z118">_xll.FDS($B118,"FF_PTX_INC(ANN_R,1/1/2016,12/31/2016)")</f>
        <v>1554.6</v>
      </c>
      <c r="AA118" cm="1">
        <f t="array" ref="AA118">_xll.FDS($B118,"FF_PTX_INC(ANN_R,1/1/2017,12/31/2017)")</f>
        <v>1416.1</v>
      </c>
      <c r="AB118" cm="1">
        <f t="array" ref="AB118">_xll.FDS($B118,"FF_PTX_INC(ANN_R,1/1/2018,12/31/2018)")</f>
        <v>2015</v>
      </c>
      <c r="AC118" cm="1">
        <f t="array" ref="AC118">_xll.FDS($B118,"FF_PTX_INC(ANN_R,1/1/2019,12/31/2019)")</f>
        <v>2289.5</v>
      </c>
      <c r="AD118" cm="1">
        <f t="array" ref="AD118">_xll.FDS($B118,"FF_PTX_INC(ANN_R,1/1/2020,12/31/2020)")</f>
        <v>2423.8000000000002</v>
      </c>
      <c r="AE118" cm="1">
        <f t="array" ref="AE118">_xll.FDS($B118,"FF_MKT_VAL(ANN_R,1/1/2016,12/31/2016)")</f>
        <v>32676.5230305</v>
      </c>
      <c r="AF118" cm="1">
        <f t="array" ref="AF118">_xll.FDS($B118,"FF_MKT_VAL(ANN_R,1/1/2017,12/31/2017)")</f>
        <v>33018.293310280002</v>
      </c>
      <c r="AG118" cm="1">
        <f t="array" ref="AG118">_xll.FDS($B118,"FF_MKT_VAL(ANN_R,1/1/2018,12/31/2018)")</f>
        <v>36670.021677249999</v>
      </c>
      <c r="AH118" cm="1">
        <f t="array" ref="AH118">_xll.FDS($B118,"FF_MKT_VAL(ANN_R,1/1/2019,12/31/2019)")</f>
        <v>48901.33002732</v>
      </c>
      <c r="AI118" cm="1">
        <f t="array" ref="AI118">_xll.FDS($B118,"FF_MKT_VAL(ANN_R,1/1/2020,12/31/2020)")</f>
        <v>65832.260337739994</v>
      </c>
      <c r="AJ118" cm="1">
        <f t="array" ref="AJ118">_xll.FDS($B118,"FF_SHLDRS_EQ(ANN_R,1/1/2016,12/31/2016)")</f>
        <v>7079.6</v>
      </c>
      <c r="AK118" cm="1">
        <f t="array" ref="AK118">_xll.FDS($B118,"FF_SHLDRS_EQ(ANN_R,1/1/2017,12/31/2017)")</f>
        <v>10086.200000000001</v>
      </c>
      <c r="AL118" cm="1">
        <f t="array" ref="AL118">_xll.FDS($B118,"FF_SHLDRS_EQ(ANN_R,1/1/2018,12/31/2018)")</f>
        <v>10857.5</v>
      </c>
      <c r="AM118" cm="1">
        <f t="array" ref="AM118">_xll.FDS($B118,"FF_SHLDRS_EQ(ANN_R,1/1/2019,12/31/2019)")</f>
        <v>11053.6</v>
      </c>
      <c r="AN118" cm="1">
        <f t="array" ref="AN118">_xll.FDS($B118,"FF_SHLDRS_EQ(ANN_R,1/1/2020,12/31/2020)")</f>
        <v>12079.8</v>
      </c>
      <c r="AO118" cm="1">
        <f t="array" ref="AO118">_xll.FDS($B118,"FF_ASSETS(ANN_R,1/1/2016,12/31/2016)")</f>
        <v>18028.599999999999</v>
      </c>
      <c r="AP118" cm="1">
        <f t="array" ref="AP118">_xll.FDS($B118,"FF_ASSETS(ANN_R,1/1/2017,12/31/2017)")</f>
        <v>18467.2</v>
      </c>
      <c r="AQ118" cm="1">
        <f t="array" ref="AQ118">_xll.FDS($B118,"FF_ASSETS(ANN_R,1/1/2018,12/31/2018)")</f>
        <v>19178.3</v>
      </c>
      <c r="AR118" cm="1">
        <f t="array" ref="AR118">_xll.FDS($B118,"FF_ASSETS(ANN_R,1/1/2019,12/31/2019)")</f>
        <v>18942.8</v>
      </c>
      <c r="AS118" cm="1">
        <f t="array" ref="AS118">_xll.FDS($B118,"FF_ASSETS(ANN_R,1/1/2020,12/31/2020)")</f>
        <v>25168.5</v>
      </c>
      <c r="AT118" s="1" cm="1">
        <f t="array" ref="AT118">_xll.FDS($B118,"FF_TAX_CF(ANN_R,1/1/2016,12/31/2016,FY,,USD)")</f>
        <v>440.8</v>
      </c>
      <c r="AU118" s="1" cm="1">
        <f t="array" ref="AU118">_xll.FDS($B118,"FF_TAX_CF(ANN_R,1/1/2017,12/31/2017,FY,,USD)")</f>
        <v>1348.8</v>
      </c>
      <c r="AV118" s="1" cm="1">
        <f t="array" ref="AV118">_xll.FDS($B118,"FF_TAX_CF(ANN_R,1/1/2018,12/31/2018,FY,,USD)")</f>
        <v>372</v>
      </c>
      <c r="AW118" s="1" cm="1">
        <f t="array" ref="AW118">_xll.FDS($B118,"FF_TAX_CF(ANN_R,1/1/2019,12/31/2019,FY,,USD)")</f>
        <v>324.3</v>
      </c>
      <c r="AX118" s="1" cm="1">
        <f t="array" ref="AX118">_xll.FDS($B118,"FF_TAX_CF(ANN_R,1/1/2020,12/31/2020,FY,,USD)")</f>
        <v>379.9</v>
      </c>
      <c r="AY118" t="s">
        <v>590</v>
      </c>
      <c r="AZ118" t="s">
        <v>591</v>
      </c>
      <c r="BA118" t="s">
        <v>592</v>
      </c>
      <c r="BB118" t="s">
        <v>593</v>
      </c>
      <c r="BC118" t="s">
        <v>64</v>
      </c>
      <c r="BD118" t="s">
        <v>38</v>
      </c>
      <c r="BE118" t="s">
        <v>507</v>
      </c>
      <c r="BF118">
        <v>0</v>
      </c>
      <c r="BG118">
        <v>13380477084655</v>
      </c>
      <c r="BH118">
        <v>1</v>
      </c>
      <c r="BI118">
        <v>55</v>
      </c>
    </row>
    <row r="119" spans="1:61" x14ac:dyDescent="0.25">
      <c r="A119">
        <v>118</v>
      </c>
      <c r="B119" t="s">
        <v>594</v>
      </c>
      <c r="C119" t="s">
        <v>595</v>
      </c>
      <c r="D119" t="s">
        <v>502</v>
      </c>
      <c r="E119" t="s">
        <v>30</v>
      </c>
      <c r="F119">
        <v>517</v>
      </c>
      <c r="G119" t="s">
        <v>96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O119" s="1" cm="1">
        <f t="array" ref="O119">_xll.FDS(B119,"FF_TAX_RATE(ANN_R,1/1/2010,12/31/2010)")</f>
        <v>38.066373353314503</v>
      </c>
      <c r="P119" s="1" cm="1">
        <f t="array" ref="P119">_xll.FDS(B119,"FF_TAX_RATE(ANN_R,1/1/2011,12/31/2011)")</f>
        <v>37.182063812398901</v>
      </c>
      <c r="Q119" s="1" cm="1">
        <f t="array" ref="Q119">_xll.FDS(B119,"FF_TAX_RATE(ANN_R,1/1/2012,12/31/2012)")</f>
        <v>35.111234027702302</v>
      </c>
      <c r="R119" s="1" cm="1">
        <f t="array" ref="R119">_xll.FDS(B119,"FF_TAX_RATE(ANN_R,1/1/2013,12/31/2013)")</f>
        <v>31.372549019607799</v>
      </c>
      <c r="S119" s="1" cm="1">
        <f t="array" ref="S119">_xll.FDS(B119,"FF_TAX_RATE(ANN_R,1/1/2014,12/31/2014)")</f>
        <v>40.193704600484303</v>
      </c>
      <c r="T119" s="1" cm="1">
        <f t="array" ref="T119">_xll.FDS(B119,"FF_TAX_RATE(ANN_R,1/1/2015,12/31/2015)")</f>
        <v>25.051124744376299</v>
      </c>
      <c r="U119" s="1" t="e" cm="1">
        <f t="array" ref="U119">_xll.FDS(B119,"FF_TAX_RATE(ANN_R,1/1/2016,12/31/2016)")</f>
        <v>#NUM!</v>
      </c>
      <c r="V119" s="1" cm="1">
        <f t="array" ref="V119">_xll.FDS(B119,"FF_TAX_RATE(ANN_R,1/1/2017,12/31/2017)")</f>
        <v>-43.498892755457099</v>
      </c>
      <c r="W119" s="1" cm="1">
        <f t="array" ref="W119">_xll.FDS(B119,"FF_TAX_RATE(ANN_R,1/1/2018,12/31/2018)")</f>
        <v>26.2701046719428</v>
      </c>
      <c r="X119" s="1" cm="1">
        <f t="array" ref="X119">_xll.FDS(B119,"FF_TAX_RATE(ANN_R,1/1/2019,12/31/2019)")</f>
        <v>24.657831848794299</v>
      </c>
      <c r="Y119" s="1" cm="1">
        <f t="array" ref="Y119">_xll.FDS(B119,"FF_TAX_RATE(ANN_R,1/1/2020,12/31/2020)")</f>
        <v>22.2662889518414</v>
      </c>
      <c r="Z119" cm="1">
        <f t="array" ref="Z119">_xll.FDS($B119,"FF_PTX_INC(ANN_R,1/1/2016,12/31/2016)")</f>
        <v>2327</v>
      </c>
      <c r="AA119" cm="1">
        <f t="array" ref="AA119">_xll.FDS($B119,"FF_PTX_INC(ANN_R,1/1/2017,12/31/2017)")</f>
        <v>3161</v>
      </c>
      <c r="AB119" cm="1">
        <f t="array" ref="AB119">_xll.FDS($B119,"FF_PTX_INC(ANN_R,1/1/2018,12/31/2018)")</f>
        <v>3917</v>
      </c>
      <c r="AC119" cm="1">
        <f t="array" ref="AC119">_xll.FDS($B119,"FF_PTX_INC(ANN_R,1/1/2019,12/31/2019)")</f>
        <v>4603</v>
      </c>
      <c r="AD119" cm="1">
        <f t="array" ref="AD119">_xll.FDS($B119,"FF_PTX_INC(ANN_R,1/1/2020,12/31/2020)")</f>
        <v>3530</v>
      </c>
      <c r="AE119" cm="1">
        <f t="array" ref="AE119">_xll.FDS($B119,"FF_MKT_VAL(ANN_R,1/1/2016,12/31/2016)")</f>
        <v>47523.810105809898</v>
      </c>
      <c r="AF119" cm="1">
        <f t="array" ref="AF119">_xll.FDS($B119,"FF_MKT_VAL(ANN_R,1/1/2017,12/31/2017)")</f>
        <v>54580.916405009899</v>
      </c>
      <c r="AG119" cm="1">
        <f t="array" ref="AG119">_xll.FDS($B119,"FF_MKT_VAL(ANN_R,1/1/2018,12/31/2018)")</f>
        <v>54079.978466172899</v>
      </c>
      <c r="AH119" cm="1">
        <f t="array" ref="AH119">_xll.FDS($B119,"FF_MKT_VAL(ANN_R,1/1/2019,12/31/2019)")</f>
        <v>67198.521468000006</v>
      </c>
      <c r="AI119" cm="1">
        <f t="array" ref="AI119">_xll.FDS($B119,"FF_MKT_VAL(ANN_R,1/1/2020,12/31/2020)")</f>
        <v>167457.49945410001</v>
      </c>
      <c r="AJ119" cm="1">
        <f t="array" ref="AJ119">_xll.FDS($B119,"FF_SHLDRS_EQ(ANN_R,1/1/2016,12/31/2016)")</f>
        <v>18236</v>
      </c>
      <c r="AK119" cm="1">
        <f t="array" ref="AK119">_xll.FDS($B119,"FF_SHLDRS_EQ(ANN_R,1/1/2017,12/31/2017)")</f>
        <v>22559</v>
      </c>
      <c r="AL119" cm="1">
        <f t="array" ref="AL119">_xll.FDS($B119,"FF_SHLDRS_EQ(ANN_R,1/1/2018,12/31/2018)")</f>
        <v>24718</v>
      </c>
      <c r="AM119" cm="1">
        <f t="array" ref="AM119">_xll.FDS($B119,"FF_SHLDRS_EQ(ANN_R,1/1/2019,12/31/2019)")</f>
        <v>28789</v>
      </c>
      <c r="AN119" cm="1">
        <f t="array" ref="AN119">_xll.FDS($B119,"FF_SHLDRS_EQ(ANN_R,1/1/2020,12/31/2020)")</f>
        <v>65344</v>
      </c>
      <c r="AO119" cm="1">
        <f t="array" ref="AO119">_xll.FDS($B119,"FF_ASSETS(ANN_R,1/1/2016,12/31/2016)")</f>
        <v>69768</v>
      </c>
      <c r="AP119" cm="1">
        <f t="array" ref="AP119">_xll.FDS($B119,"FF_ASSETS(ANN_R,1/1/2017,12/31/2017)")</f>
        <v>73993</v>
      </c>
      <c r="AQ119" cm="1">
        <f t="array" ref="AQ119">_xll.FDS($B119,"FF_ASSETS(ANN_R,1/1/2018,12/31/2018)")</f>
        <v>76196</v>
      </c>
      <c r="AR119" cm="1">
        <f t="array" ref="AR119">_xll.FDS($B119,"FF_ASSETS(ANN_R,1/1/2019,12/31/2019)")</f>
        <v>86921</v>
      </c>
      <c r="AS119" cm="1">
        <f t="array" ref="AS119">_xll.FDS($B119,"FF_ASSETS(ANN_R,1/1/2020,12/31/2020)")</f>
        <v>216369</v>
      </c>
      <c r="AT119" s="1" cm="1">
        <f t="array" ref="AT119">_xll.FDS($B119,"FF_TAX_CF(ANN_R,1/1/2016,12/31/2016,FY,,USD)")</f>
        <v>25</v>
      </c>
      <c r="AU119" s="1" cm="1">
        <f t="array" ref="AU119">_xll.FDS($B119,"FF_TAX_CF(ANN_R,1/1/2017,12/31/2017,FY,,USD)")</f>
        <v>31</v>
      </c>
      <c r="AV119" s="1" cm="1">
        <f t="array" ref="AV119">_xll.FDS($B119,"FF_TAX_CF(ANN_R,1/1/2018,12/31/2018,FY,,USD)")</f>
        <v>51</v>
      </c>
      <c r="AW119" s="1" cm="1">
        <f t="array" ref="AW119">_xll.FDS($B119,"FF_TAX_CF(ANN_R,1/1/2019,12/31/2019,FY,,USD)")</f>
        <v>88</v>
      </c>
      <c r="AX119" s="1" cm="1">
        <f t="array" ref="AX119">_xll.FDS($B119,"FF_TAX_CF(ANN_R,1/1/2020,12/31/2020,FY,,USD)")</f>
        <v>218</v>
      </c>
      <c r="AY119" t="s">
        <v>596</v>
      </c>
      <c r="AZ119" t="s">
        <v>597</v>
      </c>
      <c r="BA119" t="s">
        <v>598</v>
      </c>
      <c r="BB119" t="s">
        <v>599</v>
      </c>
      <c r="BC119" t="s">
        <v>69</v>
      </c>
      <c r="BD119" t="s">
        <v>38</v>
      </c>
      <c r="BE119" t="s">
        <v>507</v>
      </c>
      <c r="BF119">
        <v>0</v>
      </c>
      <c r="BG119">
        <v>518855700798357</v>
      </c>
      <c r="BH119">
        <v>1</v>
      </c>
      <c r="BI119">
        <v>45</v>
      </c>
    </row>
    <row r="120" spans="1:61" x14ac:dyDescent="0.25">
      <c r="A120">
        <v>119</v>
      </c>
      <c r="B120" t="s">
        <v>600</v>
      </c>
      <c r="C120" t="s">
        <v>601</v>
      </c>
      <c r="D120" t="s">
        <v>502</v>
      </c>
      <c r="E120" t="s">
        <v>30</v>
      </c>
      <c r="F120">
        <v>422</v>
      </c>
      <c r="G120" t="s">
        <v>42</v>
      </c>
      <c r="H120">
        <v>1</v>
      </c>
      <c r="I120">
        <v>0</v>
      </c>
      <c r="J120">
        <v>0</v>
      </c>
      <c r="K120">
        <v>1</v>
      </c>
      <c r="L120">
        <v>0</v>
      </c>
      <c r="M120">
        <v>0</v>
      </c>
      <c r="O120" s="1" t="e" cm="1">
        <f t="array" ref="O120">_xll.FDS(B120,"FF_TAX_RATE(ANN_R,1/1/2010,12/31/2010)")</f>
        <v>#N/A</v>
      </c>
      <c r="P120" s="1" t="e" cm="1">
        <f t="array" ref="P120">_xll.FDS(B120,"FF_TAX_RATE(ANN_R,1/1/2011,12/31/2011)")</f>
        <v>#N/A</v>
      </c>
      <c r="Q120" s="1" cm="1">
        <f t="array" ref="Q120">_xll.FDS(B120,"FF_TAX_RATE(ANN_R,1/1/2012,12/31/2012)")</f>
        <v>-81.040294772707</v>
      </c>
      <c r="R120" s="1" cm="1">
        <f t="array" ref="R120">_xll.FDS(B120,"FF_TAX_RATE(ANN_R,1/1/2013,12/31/2013)")</f>
        <v>40.512223842099402</v>
      </c>
      <c r="S120" s="1" cm="1">
        <f t="array" ref="S120">_xll.FDS(B120,"FF_TAX_RATE(ANN_R,1/1/2014,12/31/2014)")</f>
        <v>55.130474239668303</v>
      </c>
      <c r="T120" s="1" cm="1">
        <f t="array" ref="T120">_xll.FDS(B120,"FF_TAX_RATE(ANN_R,1/1/2015,12/31/2015)")</f>
        <v>48.0811723479855</v>
      </c>
      <c r="U120" s="1" t="e" cm="1">
        <f t="array" ref="U120">_xll.FDS(B120,"FF_TAX_RATE(ANN_R,1/1/2016,12/31/2016)")</f>
        <v>#NUM!</v>
      </c>
      <c r="V120" s="1" cm="1">
        <f t="array" ref="V120">_xll.FDS(B120,"FF_TAX_RATE(ANN_R,1/1/2017,12/31/2017)")</f>
        <v>42.338000616787703</v>
      </c>
      <c r="W120" s="1" cm="1">
        <f t="array" ref="W120">_xll.FDS(B120,"FF_TAX_RATE(ANN_R,1/1/2018,12/31/2018)")</f>
        <v>4.2725670648129999</v>
      </c>
      <c r="X120" s="1" cm="1">
        <f t="array" ref="X120">_xll.FDS(B120,"FF_TAX_RATE(ANN_R,1/1/2019,12/31/2019)")</f>
        <v>12.897781071178599</v>
      </c>
      <c r="Y120" s="1" cm="1">
        <f t="array" ref="Y120">_xll.FDS(B120,"FF_TAX_RATE(ANN_R,1/1/2020,12/31/2020)")</f>
        <v>7.7997060676044496</v>
      </c>
      <c r="Z120" cm="1">
        <f t="array" ref="Z120">_xll.FDS($B120,"FF_PTX_INC(ANN_R,1/1/2016,12/31/2016)")</f>
        <v>1329.8150000000001</v>
      </c>
      <c r="AA120" cm="1">
        <f t="array" ref="AA120">_xll.FDS($B120,"FF_PTX_INC(ANN_R,1/1/2017,12/31/2017)")</f>
        <v>2078.511</v>
      </c>
      <c r="AB120" cm="1">
        <f t="array" ref="AB120">_xll.FDS($B120,"FF_PTX_INC(ANN_R,1/1/2018,12/31/2018)")</f>
        <v>2553.5</v>
      </c>
      <c r="AC120" cm="1">
        <f t="array" ref="AC120">_xll.FDS($B120,"FF_PTX_INC(ANN_R,1/1/2019,12/31/2019)")</f>
        <v>2429.1</v>
      </c>
      <c r="AD120" cm="1">
        <f t="array" ref="AD120">_xll.FDS($B120,"FF_PTX_INC(ANN_R,1/1/2020,12/31/2020)")</f>
        <v>3810.4</v>
      </c>
      <c r="AE120" cm="1">
        <f t="array" ref="AE120">_xll.FDS($B120,"FF_MKT_VAL(ANN_R,1/1/2016,12/31/2016)")</f>
        <v>38914.533618950001</v>
      </c>
      <c r="AF120" cm="1">
        <f t="array" ref="AF120">_xll.FDS($B120,"FF_MKT_VAL(ANN_R,1/1/2017,12/31/2017)")</f>
        <v>40462.585219679997</v>
      </c>
      <c r="AG120" cm="1">
        <f t="array" ref="AG120">_xll.FDS($B120,"FF_MKT_VAL(ANN_R,1/1/2018,12/31/2018)")</f>
        <v>40713.847073999998</v>
      </c>
      <c r="AH120" cm="1">
        <f t="array" ref="AH120">_xll.FDS($B120,"FF_MKT_VAL(ANN_R,1/1/2019,12/31/2019)")</f>
        <v>41406.789186000002</v>
      </c>
      <c r="AI120" cm="1">
        <f t="array" ref="AI120">_xll.FDS($B120,"FF_MKT_VAL(ANN_R,1/1/2020,12/31/2020)")</f>
        <v>51669.054130099998</v>
      </c>
      <c r="AJ120" cm="1">
        <f t="array" ref="AJ120">_xll.FDS($B120,"FF_SHLDRS_EQ(ANN_R,1/1/2016,12/31/2016)")</f>
        <v>4449.2449999999999</v>
      </c>
      <c r="AK120" cm="1">
        <f t="array" ref="AK120">_xll.FDS($B120,"FF_SHLDRS_EQ(ANN_R,1/1/2017,12/31/2017)")</f>
        <v>6144.0780000000004</v>
      </c>
      <c r="AL120" cm="1">
        <f t="array" ref="AL120">_xll.FDS($B120,"FF_SHLDRS_EQ(ANN_R,1/1/2018,12/31/2018)")</f>
        <v>8757.2999999999993</v>
      </c>
      <c r="AM120" cm="1">
        <f t="array" ref="AM120">_xll.FDS($B120,"FF_SHLDRS_EQ(ANN_R,1/1/2019,12/31/2019)")</f>
        <v>11089.7</v>
      </c>
      <c r="AN120" cm="1">
        <f t="array" ref="AN120">_xll.FDS($B120,"FF_SHLDRS_EQ(ANN_R,1/1/2020,12/31/2020)")</f>
        <v>11025.3</v>
      </c>
      <c r="AO120" cm="1">
        <f t="array" ref="AO120">_xll.FDS($B120,"FF_ASSETS(ANN_R,1/1/2016,12/31/2016)")</f>
        <v>6982.741</v>
      </c>
      <c r="AP120" cm="1">
        <f t="array" ref="AP120">_xll.FDS($B120,"FF_ASSETS(ANN_R,1/1/2017,12/31/2017)")</f>
        <v>8811.982</v>
      </c>
      <c r="AQ120" cm="1">
        <f t="array" ref="AQ120">_xll.FDS($B120,"FF_ASSETS(ANN_R,1/1/2018,12/31/2018)")</f>
        <v>11734.5</v>
      </c>
      <c r="AR120" cm="1">
        <f t="array" ref="AR120">_xll.FDS($B120,"FF_ASSETS(ANN_R,1/1/2019,12/31/2019)")</f>
        <v>14805.2</v>
      </c>
      <c r="AS120" cm="1">
        <f t="array" ref="AS120">_xll.FDS($B120,"FF_ASSETS(ANN_R,1/1/2020,12/31/2020)")</f>
        <v>17163.3</v>
      </c>
      <c r="AT120" s="1" cm="1">
        <f t="array" ref="AT120">_xll.FDS($B120,"FF_TAX_CF(ANN_R,1/1/2016,12/31/2016,FY,,USD)")</f>
        <v>481.36</v>
      </c>
      <c r="AU120" s="1" cm="1">
        <f t="array" ref="AU120">_xll.FDS($B120,"FF_TAX_CF(ANN_R,1/1/2017,12/31/2017,FY,,USD)")</f>
        <v>754.84299999999996</v>
      </c>
      <c r="AV120" s="1" cm="1">
        <f t="array" ref="AV120">_xll.FDS($B120,"FF_TAX_CF(ANN_R,1/1/2018,12/31/2018,FY,,USD)")</f>
        <v>205.6</v>
      </c>
      <c r="AW120" s="1" cm="1">
        <f t="array" ref="AW120">_xll.FDS($B120,"FF_TAX_CF(ANN_R,1/1/2019,12/31/2019,FY,,USD)")</f>
        <v>342.3</v>
      </c>
      <c r="AX120" s="1" cm="1">
        <f t="array" ref="AX120">_xll.FDS($B120,"FF_TAX_CF(ANN_R,1/1/2020,12/31/2020,FY,,USD)")</f>
        <v>188.1</v>
      </c>
      <c r="AY120" t="s">
        <v>602</v>
      </c>
      <c r="AZ120" t="s">
        <v>603</v>
      </c>
      <c r="BA120" t="s">
        <v>604</v>
      </c>
      <c r="BB120" t="s">
        <v>605</v>
      </c>
      <c r="BC120" t="s">
        <v>88</v>
      </c>
      <c r="BD120" t="s">
        <v>38</v>
      </c>
      <c r="BE120" t="s">
        <v>507</v>
      </c>
      <c r="BF120">
        <v>0</v>
      </c>
      <c r="BG120">
        <v>14924847687271</v>
      </c>
      <c r="BH120">
        <v>1</v>
      </c>
      <c r="BI120">
        <v>49</v>
      </c>
    </row>
    <row r="121" spans="1:61" x14ac:dyDescent="0.25">
      <c r="A121">
        <v>120</v>
      </c>
      <c r="B121" t="s">
        <v>606</v>
      </c>
      <c r="C121" t="s">
        <v>607</v>
      </c>
      <c r="D121" t="s">
        <v>502</v>
      </c>
      <c r="E121" t="s">
        <v>30</v>
      </c>
      <c r="F121">
        <v>412</v>
      </c>
      <c r="G121" t="s">
        <v>109</v>
      </c>
      <c r="H121">
        <v>1</v>
      </c>
      <c r="I121">
        <v>1</v>
      </c>
      <c r="J121">
        <v>0</v>
      </c>
      <c r="K121">
        <v>1</v>
      </c>
      <c r="L121">
        <v>1</v>
      </c>
      <c r="M121">
        <v>0</v>
      </c>
      <c r="O121" s="1" cm="1">
        <f t="array" ref="O121">_xll.FDS(B121,"FF_TAX_RATE(ANN_R,1/1/2010,12/31/2010)")</f>
        <v>21.416062046534901</v>
      </c>
      <c r="P121" s="1" cm="1">
        <f t="array" ref="P121">_xll.FDS(B121,"FF_TAX_RATE(ANN_R,1/1/2011,12/31/2011)")</f>
        <v>39.3922651933702</v>
      </c>
      <c r="Q121" s="1" cm="1">
        <f t="array" ref="Q121">_xll.FDS(B121,"FF_TAX_RATE(ANN_R,1/1/2012,12/31/2012)")</f>
        <v>27.906229929351301</v>
      </c>
      <c r="R121" s="1" t="e" cm="1">
        <f t="array" ref="R121">_xll.FDS(B121,"FF_TAX_RATE(ANN_R,1/1/2013,12/31/2013)")</f>
        <v>#N/A</v>
      </c>
      <c r="S121" s="1" cm="1">
        <f t="array" ref="S121">_xll.FDS(B121,"FF_TAX_RATE(ANN_R,1/1/2014,12/31/2014)")</f>
        <v>26.284584980237199</v>
      </c>
      <c r="T121" s="1" cm="1">
        <f t="array" ref="T121">_xll.FDS(B121,"FF_TAX_RATE(ANN_R,1/1/2015,12/31/2015)")</f>
        <v>132.54237288135599</v>
      </c>
      <c r="U121" s="1" t="e" cm="1">
        <f t="array" ref="U121">_xll.FDS(B121,"FF_TAX_RATE(ANN_R,1/1/2016,12/31/2016)")</f>
        <v>#NUM!</v>
      </c>
      <c r="V121" s="1" cm="1">
        <f t="array" ref="V121">_xll.FDS(B121,"FF_TAX_RATE(ANN_R,1/1/2017,12/31/2017)")</f>
        <v>105.130597014925</v>
      </c>
      <c r="W121" s="1" cm="1">
        <f t="array" ref="W121">_xll.FDS(B121,"FF_TAX_RATE(ANN_R,1/1/2018,12/31/2018)")</f>
        <v>52.303523035230299</v>
      </c>
      <c r="X121" s="1" cm="1">
        <f t="array" ref="X121">_xll.FDS(B121,"FF_TAX_RATE(ANN_R,1/1/2019,12/31/2019)")</f>
        <v>22.529109125372301</v>
      </c>
      <c r="Y121" s="1" cm="1">
        <f t="array" ref="Y121">_xll.FDS(B121,"FF_TAX_RATE(ANN_R,1/1/2020,12/31/2020)")</f>
        <v>22.398981864460701</v>
      </c>
      <c r="Z121" cm="1">
        <f t="array" ref="Z121">_xll.FDS($B121,"FF_PTX_INC(ANN_R,1/1/2016,12/31/2016)")</f>
        <v>-214</v>
      </c>
      <c r="AA121" cm="1">
        <f t="array" ref="AA121">_xll.FDS($B121,"FF_PTX_INC(ANN_R,1/1/2017,12/31/2017)")</f>
        <v>1072</v>
      </c>
      <c r="AB121" cm="1">
        <f t="array" ref="AB121">_xll.FDS($B121,"FF_PTX_INC(ANN_R,1/1/2018,12/31/2018)")</f>
        <v>738</v>
      </c>
      <c r="AC121" cm="1">
        <f t="array" ref="AC121">_xll.FDS($B121,"FF_PTX_INC(ANN_R,1/1/2019,12/31/2019)")</f>
        <v>3693</v>
      </c>
      <c r="AD121" cm="1">
        <f t="array" ref="AD121">_xll.FDS($B121,"FF_PTX_INC(ANN_R,1/1/2020,12/31/2020)")</f>
        <v>3143</v>
      </c>
      <c r="AE121" cm="1">
        <f t="array" ref="AE121">_xll.FDS($B121,"FF_MKT_VAL(ANN_R,1/1/2016,12/31/2016)")</f>
        <v>18072.94255</v>
      </c>
      <c r="AF121" cm="1">
        <f t="array" ref="AF121">_xll.FDS($B121,"FF_MKT_VAL(ANN_R,1/1/2017,12/31/2017)")</f>
        <v>19998.16</v>
      </c>
      <c r="AG121" cm="1">
        <f t="array" ref="AG121">_xll.FDS($B121,"FF_MKT_VAL(ANN_R,1/1/2018,12/31/2018)")</f>
        <v>18468.45</v>
      </c>
      <c r="AH121" cm="1">
        <f t="array" ref="AH121">_xll.FDS($B121,"FF_MKT_VAL(ANN_R,1/1/2019,12/31/2019)")</f>
        <v>35107.599999999999</v>
      </c>
      <c r="AI121" cm="1">
        <f t="array" ref="AI121">_xll.FDS($B121,"FF_MKT_VAL(ANN_R,1/1/2020,12/31/2020)")</f>
        <v>47912</v>
      </c>
      <c r="AJ121" cm="1">
        <f t="array" ref="AJ121">_xll.FDS($B121,"FF_SHLDRS_EQ(ANN_R,1/1/2016,12/31/2016)")</f>
        <v>10721</v>
      </c>
      <c r="AK121" cm="1">
        <f t="array" ref="AK121">_xll.FDS($B121,"FF_SHLDRS_EQ(ANN_R,1/1/2017,12/31/2017)")</f>
        <v>10535</v>
      </c>
      <c r="AL121" cm="1">
        <f t="array" ref="AL121">_xll.FDS($B121,"FF_SHLDRS_EQ(ANN_R,1/1/2018,12/31/2018)")</f>
        <v>10502</v>
      </c>
      <c r="AM121" cm="1">
        <f t="array" ref="AM121">_xll.FDS($B121,"FF_SHLDRS_EQ(ANN_R,1/1/2019,12/31/2019)")</f>
        <v>21420</v>
      </c>
      <c r="AN121" cm="1">
        <f t="array" ref="AN121">_xll.FDS($B121,"FF_SHLDRS_EQ(ANN_R,1/1/2020,12/31/2020)")</f>
        <v>23008</v>
      </c>
      <c r="AO121" cm="1">
        <f t="array" ref="AO121">_xll.FDS($B121,"FF_ASSETS(ANN_R,1/1/2016,12/31/2016)")</f>
        <v>21031</v>
      </c>
      <c r="AP121" cm="1">
        <f t="array" ref="AP121">_xll.FDS($B121,"FF_ASSETS(ANN_R,1/1/2017,12/31/2017)")</f>
        <v>20646</v>
      </c>
      <c r="AQ121" cm="1">
        <f t="array" ref="AQ121">_xll.FDS($B121,"FF_ASSETS(ANN_R,1/1/2018,12/31/2018)")</f>
        <v>20715</v>
      </c>
      <c r="AR121" cm="1">
        <f t="array" ref="AR121">_xll.FDS($B121,"FF_ASSETS(ANN_R,1/1/2019,12/31/2019)")</f>
        <v>39974</v>
      </c>
      <c r="AS121" cm="1">
        <f t="array" ref="AS121">_xll.FDS($B121,"FF_ASSETS(ANN_R,1/1/2020,12/31/2020)")</f>
        <v>41369</v>
      </c>
      <c r="AT121" s="1" cm="1">
        <f t="array" ref="AT121">_xll.FDS($B121,"FF_TAX_CF(ANN_R,1/1/2016,12/31/2016,FY,,USD)")</f>
        <v>85</v>
      </c>
      <c r="AU121" s="1" cm="1">
        <f t="array" ref="AU121">_xll.FDS($B121,"FF_TAX_CF(ANN_R,1/1/2017,12/31/2017,FY,,USD)")</f>
        <v>214</v>
      </c>
      <c r="AV121" s="1" cm="1">
        <f t="array" ref="AV121">_xll.FDS($B121,"FF_TAX_CF(ANN_R,1/1/2018,12/31/2018,FY,,USD)")</f>
        <v>429</v>
      </c>
      <c r="AW121" s="1" cm="1">
        <f t="array" ref="AW121">_xll.FDS($B121,"FF_TAX_CF(ANN_R,1/1/2019,12/31/2019,FY,,USD)")</f>
        <v>437</v>
      </c>
      <c r="AX121" s="1" cm="1">
        <f t="array" ref="AX121">_xll.FDS($B121,"FF_TAX_CF(ANN_R,1/1/2020,12/31/2020,FY,,USD)")</f>
        <v>400</v>
      </c>
      <c r="AY121" t="s">
        <v>608</v>
      </c>
      <c r="AZ121" t="s">
        <v>609</v>
      </c>
      <c r="BA121" t="s">
        <v>610</v>
      </c>
      <c r="BB121" t="s">
        <v>611</v>
      </c>
      <c r="BC121" t="s">
        <v>52</v>
      </c>
      <c r="BD121" t="s">
        <v>38</v>
      </c>
      <c r="BE121" t="s">
        <v>507</v>
      </c>
      <c r="BF121">
        <v>0</v>
      </c>
      <c r="BG121">
        <v>315241870840109</v>
      </c>
      <c r="BH121">
        <v>1</v>
      </c>
      <c r="BI121">
        <v>26</v>
      </c>
    </row>
    <row r="122" spans="1:61" x14ac:dyDescent="0.25">
      <c r="A122">
        <v>121</v>
      </c>
      <c r="B122" t="s">
        <v>612</v>
      </c>
      <c r="C122" t="s">
        <v>613</v>
      </c>
      <c r="D122" t="s">
        <v>502</v>
      </c>
      <c r="E122" t="s">
        <v>30</v>
      </c>
      <c r="F122">
        <v>407</v>
      </c>
      <c r="G122" t="s">
        <v>75</v>
      </c>
      <c r="H122">
        <v>1</v>
      </c>
      <c r="I122">
        <v>0</v>
      </c>
      <c r="J122">
        <v>1</v>
      </c>
      <c r="K122">
        <v>1</v>
      </c>
      <c r="L122">
        <v>1</v>
      </c>
      <c r="M122">
        <v>0</v>
      </c>
      <c r="O122" s="1" cm="1">
        <f t="array" ref="O122">_xll.FDS(B122,"FF_TAX_RATE(ANN_R,1/1/2010,12/31/2010)")</f>
        <v>8.2808784445377004</v>
      </c>
      <c r="P122" s="1" cm="1">
        <f t="array" ref="P122">_xll.FDS(B122,"FF_TAX_RATE(ANN_R,1/1/2011,12/31/2011)")</f>
        <v>-132.94551318972501</v>
      </c>
      <c r="Q122" s="1" cm="1">
        <f t="array" ref="Q122">_xll.FDS(B122,"FF_TAX_RATE(ANN_R,1/1/2012,12/31/2012)")</f>
        <v>26.632124352331601</v>
      </c>
      <c r="R122" s="1" cm="1">
        <f t="array" ref="R122">_xll.FDS(B122,"FF_TAX_RATE(ANN_R,1/1/2013,12/31/2013)")</f>
        <v>-2.09970004285102</v>
      </c>
      <c r="S122" s="1" cm="1">
        <f t="array" ref="S122">_xll.FDS(B122,"FF_TAX_RATE(ANN_R,1/1/2014,12/31/2014)")</f>
        <v>0.324149108589951</v>
      </c>
      <c r="T122" s="1" cm="1">
        <f t="array" ref="T122">_xll.FDS(B122,"FF_TAX_RATE(ANN_R,1/1/2015,12/31/2015)")</f>
        <v>28.101833788529099</v>
      </c>
      <c r="U122" s="1" t="e" cm="1">
        <f t="array" ref="U122">_xll.FDS(B122,"FF_TAX_RATE(ANN_R,1/1/2016,12/31/2016)")</f>
        <v>#NUM!</v>
      </c>
      <c r="V122" s="1" cm="1">
        <f t="array" ref="V122">_xll.FDS(B122,"FF_TAX_RATE(ANN_R,1/1/2017,12/31/2017)")</f>
        <v>4.9270743963720998</v>
      </c>
      <c r="W122" s="1" cm="1">
        <f t="array" ref="W122">_xll.FDS(B122,"FF_TAX_RATE(ANN_R,1/1/2018,12/31/2018)")</f>
        <v>14.959723820483299</v>
      </c>
      <c r="X122" s="1" t="e" cm="1">
        <f t="array" ref="X122">_xll.FDS(B122,"FF_TAX_RATE(ANN_R,1/1/2019,12/31/2019)")</f>
        <v>#N/A</v>
      </c>
      <c r="Y122" s="1" t="e" cm="1">
        <f t="array" ref="Y122">_xll.FDS(B122,"FF_TAX_RATE(ANN_R,1/1/2020,12/31/2020)")</f>
        <v>#N/A</v>
      </c>
      <c r="Z122" cm="1">
        <f t="array" ref="Z122">_xll.FDS($B122,"FF_PTX_INC(ANN_R,1/1/2016,12/31/2016)")</f>
        <v>6796</v>
      </c>
      <c r="AA122" cm="1">
        <f t="array" ref="AA122">_xll.FDS($B122,"FF_PTX_INC(ANN_R,1/1/2017,12/31/2017)")</f>
        <v>8159</v>
      </c>
      <c r="AB122" cm="1">
        <f t="array" ref="AB122">_xll.FDS($B122,"FF_PTX_INC(ANN_R,1/1/2018,12/31/2018)")</f>
        <v>4345</v>
      </c>
      <c r="AC122" cm="1">
        <f t="array" ref="AC122">_xll.FDS($B122,"FF_PTX_INC(ANN_R,1/1/2019,12/31/2019)")</f>
        <v>-640</v>
      </c>
      <c r="AD122" cm="1">
        <f t="array" ref="AD122">_xll.FDS($B122,"FF_PTX_INC(ANN_R,1/1/2020,12/31/2020)")</f>
        <v>-1116</v>
      </c>
      <c r="AE122" cm="1">
        <f t="array" ref="AE122">_xll.FDS($B122,"FF_MKT_VAL(ANN_R,1/1/2016,12/31/2016)")</f>
        <v>49090.11</v>
      </c>
      <c r="AF122" cm="1">
        <f t="array" ref="AF122">_xll.FDS($B122,"FF_MKT_VAL(ANN_R,1/1/2017,12/31/2017)")</f>
        <v>50846.79</v>
      </c>
      <c r="AG122" cm="1">
        <f t="array" ref="AG122">_xll.FDS($B122,"FF_MKT_VAL(ANN_R,1/1/2018,12/31/2018)")</f>
        <v>31143.15</v>
      </c>
      <c r="AH122" cm="1">
        <f t="array" ref="AH122">_xll.FDS($B122,"FF_MKT_VAL(ANN_R,1/1/2019,12/31/2019)")</f>
        <v>37860.300000000003</v>
      </c>
      <c r="AI122" cm="1">
        <f t="array" ref="AI122">_xll.FDS($B122,"FF_MKT_VAL(ANN_R,1/1/2020,12/31/2020)")</f>
        <v>36003.839999999997</v>
      </c>
      <c r="AJ122" cm="1">
        <f t="array" ref="AJ122">_xll.FDS($B122,"FF_SHLDRS_EQ(ANN_R,1/1/2016,12/31/2016)")</f>
        <v>29170</v>
      </c>
      <c r="AK122" cm="1">
        <f t="array" ref="AK122">_xll.FDS($B122,"FF_SHLDRS_EQ(ANN_R,1/1/2017,12/31/2017)")</f>
        <v>35578</v>
      </c>
      <c r="AL122" cm="1">
        <f t="array" ref="AL122">_xll.FDS($B122,"FF_SHLDRS_EQ(ANN_R,1/1/2018,12/31/2018)")</f>
        <v>35932</v>
      </c>
      <c r="AM122" cm="1">
        <f t="array" ref="AM122">_xll.FDS($B122,"FF_SHLDRS_EQ(ANN_R,1/1/2019,12/31/2019)")</f>
        <v>33185</v>
      </c>
      <c r="AN122" cm="1">
        <f t="array" ref="AN122">_xll.FDS($B122,"FF_SHLDRS_EQ(ANN_R,1/1/2020,12/31/2020)")</f>
        <v>30690</v>
      </c>
      <c r="AO122" cm="1">
        <f t="array" ref="AO122">_xll.FDS($B122,"FF_ASSETS(ANN_R,1/1/2016,12/31/2016)")</f>
        <v>237951</v>
      </c>
      <c r="AP122" cm="1">
        <f t="array" ref="AP122">_xll.FDS($B122,"FF_ASSETS(ANN_R,1/1/2017,12/31/2017)")</f>
        <v>258496</v>
      </c>
      <c r="AQ122" cm="1">
        <f t="array" ref="AQ122">_xll.FDS($B122,"FF_ASSETS(ANN_R,1/1/2018,12/31/2018)")</f>
        <v>256540</v>
      </c>
      <c r="AR122" cm="1">
        <f t="array" ref="AR122">_xll.FDS($B122,"FF_ASSETS(ANN_R,1/1/2019,12/31/2019)")</f>
        <v>258537</v>
      </c>
      <c r="AS122" cm="1">
        <f t="array" ref="AS122">_xll.FDS($B122,"FF_ASSETS(ANN_R,1/1/2020,12/31/2020)")</f>
        <v>267261</v>
      </c>
      <c r="AT122" s="1" cm="1">
        <f t="array" ref="AT122">_xll.FDS($B122,"FF_TAX_CF(ANN_R,1/1/2016,12/31/2016,FY,,USD)")</f>
        <v>740</v>
      </c>
      <c r="AU122" s="1" cm="1">
        <f t="array" ref="AU122">_xll.FDS($B122,"FF_TAX_CF(ANN_R,1/1/2017,12/31/2017,FY,,USD)")</f>
        <v>586</v>
      </c>
      <c r="AV122" s="1" cm="1">
        <f t="array" ref="AV122">_xll.FDS($B122,"FF_TAX_CF(ANN_R,1/1/2018,12/31/2018,FY,,USD)")</f>
        <v>821</v>
      </c>
      <c r="AW122" s="1" cm="1">
        <f t="array" ref="AW122">_xll.FDS($B122,"FF_TAX_CF(ANN_R,1/1/2019,12/31/2019,FY,,USD)")</f>
        <v>599</v>
      </c>
      <c r="AX122" s="1" cm="1">
        <f t="array" ref="AX122">_xll.FDS($B122,"FF_TAX_CF(ANN_R,1/1/2020,12/31/2020,FY,,USD)")</f>
        <v>421</v>
      </c>
      <c r="AY122" t="s">
        <v>51</v>
      </c>
      <c r="AZ122" t="s">
        <v>51</v>
      </c>
      <c r="BA122" t="s">
        <v>51</v>
      </c>
      <c r="BB122" t="s">
        <v>51</v>
      </c>
      <c r="BC122" t="s">
        <v>64</v>
      </c>
      <c r="BD122" t="s">
        <v>38</v>
      </c>
      <c r="BE122" t="s">
        <v>507</v>
      </c>
      <c r="BF122">
        <v>0</v>
      </c>
      <c r="BG122">
        <v>515791101102177</v>
      </c>
      <c r="BH122">
        <v>1</v>
      </c>
      <c r="BI122">
        <v>9</v>
      </c>
    </row>
    <row r="123" spans="1:61" x14ac:dyDescent="0.25">
      <c r="A123">
        <v>122</v>
      </c>
      <c r="B123" t="s">
        <v>614</v>
      </c>
      <c r="C123" t="s">
        <v>1411</v>
      </c>
      <c r="D123" t="s">
        <v>502</v>
      </c>
      <c r="E123" t="s">
        <v>30</v>
      </c>
      <c r="F123">
        <v>407</v>
      </c>
      <c r="G123" t="s">
        <v>109</v>
      </c>
      <c r="H123">
        <v>1</v>
      </c>
      <c r="I123">
        <v>1</v>
      </c>
      <c r="J123">
        <v>0</v>
      </c>
      <c r="K123">
        <v>1</v>
      </c>
      <c r="L123">
        <v>1</v>
      </c>
      <c r="M123">
        <v>0</v>
      </c>
      <c r="O123" s="1" cm="1">
        <f t="array" ref="O123">_xll.FDS(B123,"FF_TAX_RATE(ANN_R,1/1/2010,12/31/2010)")</f>
        <v>35.044642857142897</v>
      </c>
      <c r="P123" s="1" cm="1">
        <f t="array" ref="P123">_xll.FDS(B123,"FF_TAX_RATE(ANN_R,1/1/2011,12/31/2011)")</f>
        <v>35.007938308006402</v>
      </c>
      <c r="Q123" s="1" cm="1">
        <f t="array" ref="Q123">_xll.FDS(B123,"FF_TAX_RATE(ANN_R,1/1/2012,12/31/2012)")</f>
        <v>27.5195917623474</v>
      </c>
      <c r="R123" s="1" cm="1">
        <f t="array" ref="R123">_xll.FDS(B123,"FF_TAX_RATE(ANN_R,1/1/2013,12/31/2013)")</f>
        <v>30.0223895786688</v>
      </c>
      <c r="S123" s="1" t="e" cm="1">
        <f t="array" ref="S123">_xll.FDS(B123,"FF_TAX_RATE(ANN_R,1/1/2014,12/31/2014)")</f>
        <v>#N/A</v>
      </c>
      <c r="T123" s="1" t="e" cm="1">
        <f t="array" ref="T123">_xll.FDS(B123,"FF_TAX_RATE(ANN_R,1/1/2015,12/31/2015)")</f>
        <v>#N/A</v>
      </c>
      <c r="U123" s="1" t="e" cm="1">
        <f t="array" ref="U123">_xll.FDS(B123,"FF_TAX_RATE(ANN_R,1/1/2016,12/31/2016)")</f>
        <v>#NUM!</v>
      </c>
      <c r="V123" s="1" cm="1">
        <f t="array" ref="V123">_xll.FDS(B123,"FF_TAX_RATE(ANN_R,1/1/2017,12/31/2017)")</f>
        <v>30.427291523087501</v>
      </c>
      <c r="W123" s="1" cm="1">
        <f t="array" ref="W123">_xll.FDS(B123,"FF_TAX_RATE(ANN_R,1/1/2018,12/31/2018)")</f>
        <v>25.4624871531346</v>
      </c>
      <c r="X123" s="1" cm="1">
        <f t="array" ref="X123">_xll.FDS(B123,"FF_TAX_RATE(ANN_R,1/1/2019,12/31/2019)")</f>
        <v>166.666666666667</v>
      </c>
      <c r="Y123" s="1" cm="1">
        <f t="array" ref="Y123">_xll.FDS(B123,"FF_TAX_RATE(ANN_R,1/1/2020,12/31/2020)")</f>
        <v>52.531997774067897</v>
      </c>
      <c r="Z123" cm="1">
        <f t="array" ref="Z123">_xll.FDS($B123,"FF_PTX_INC(ANN_R,1/1/2016,12/31/2016)")</f>
        <v>-3472</v>
      </c>
      <c r="AA123" cm="1">
        <f t="array" ref="AA123">_xll.FDS($B123,"FF_PTX_INC(ANN_R,1/1/2017,12/31/2017)")</f>
        <v>2902</v>
      </c>
      <c r="AB123" cm="1">
        <f t="array" ref="AB123">_xll.FDS($B123,"FF_PTX_INC(ANN_R,1/1/2018,12/31/2018)")</f>
        <v>3892</v>
      </c>
      <c r="AC123" cm="1">
        <f t="array" ref="AC123">_xll.FDS($B123,"FF_PTX_INC(ANN_R,1/1/2019,12/31/2019)")</f>
        <v>306</v>
      </c>
      <c r="AD123" cm="1">
        <f t="array" ref="AD123">_xll.FDS($B123,"FF_PTX_INC(ANN_R,1/1/2020,12/31/2020)")</f>
        <v>1797</v>
      </c>
      <c r="AE123" cm="1">
        <f t="array" ref="AE123">_xll.FDS($B123,"FF_MKT_VAL(ANN_R,1/1/2016,12/31/2016)")</f>
        <v>19059.55</v>
      </c>
      <c r="AF123" cm="1">
        <f t="array" ref="AF123">_xll.FDS($B123,"FF_MKT_VAL(ANN_R,1/1/2017,12/31/2017)")</f>
        <v>27454.080000000002</v>
      </c>
      <c r="AG123" cm="1">
        <f t="array" ref="AG123">_xll.FDS($B123,"FF_MKT_VAL(ANN_R,1/1/2018,12/31/2018)")</f>
        <v>14939.19</v>
      </c>
      <c r="AH123" cm="1">
        <f t="array" ref="AH123">_xll.FDS($B123,"FF_MKT_VAL(ANN_R,1/1/2019,12/31/2019)")</f>
        <v>19037.12</v>
      </c>
      <c r="AI123" cm="1">
        <f t="array" ref="AI123">_xll.FDS($B123,"FF_MKT_VAL(ANN_R,1/1/2020,12/31/2020)")</f>
        <v>37937.160000000003</v>
      </c>
      <c r="AJ123" cm="1">
        <f t="array" ref="AJ123">_xll.FDS($B123,"FF_SHLDRS_EQ(ANN_R,1/1/2016,12/31/2016)")</f>
        <v>6051</v>
      </c>
      <c r="AK123" cm="1">
        <f t="array" ref="AK123">_xll.FDS($B123,"FF_SHLDRS_EQ(ANN_R,1/1/2017,12/31/2017)")</f>
        <v>7977</v>
      </c>
      <c r="AL123" cm="1">
        <f t="array" ref="AL123">_xll.FDS($B123,"FF_SHLDRS_EQ(ANN_R,1/1/2018,12/31/2018)")</f>
        <v>9798</v>
      </c>
      <c r="AM123" cm="1">
        <f t="array" ref="AM123">_xll.FDS($B123,"FF_SHLDRS_EQ(ANN_R,1/1/2019,12/31/2019)")</f>
        <v>9298</v>
      </c>
      <c r="AN123" cm="1">
        <f t="array" ref="AN123">_xll.FDS($B123,"FF_SHLDRS_EQ(ANN_R,1/1/2020,12/31/2020)")</f>
        <v>10174</v>
      </c>
      <c r="AO123" cm="1">
        <f t="array" ref="AO123">_xll.FDS($B123,"FF_ASSETS(ANN_R,1/1/2016,12/31/2016)")</f>
        <v>37317</v>
      </c>
      <c r="AP123" cm="1">
        <f t="array" ref="AP123">_xll.FDS($B123,"FF_ASSETS(ANN_R,1/1/2017,12/31/2017)")</f>
        <v>37302</v>
      </c>
      <c r="AQ123" cm="1">
        <f t="array" ref="AQ123">_xll.FDS($B123,"FF_ASSETS(ANN_R,1/1/2018,12/31/2018)")</f>
        <v>42216</v>
      </c>
      <c r="AR123" cm="1">
        <f t="array" ref="AR123">_xll.FDS($B123,"FF_ASSETS(ANN_R,1/1/2019,12/31/2019)")</f>
        <v>40809</v>
      </c>
      <c r="AS123" cm="1">
        <f t="array" ref="AS123">_xll.FDS($B123,"FF_ASSETS(ANN_R,1/1/2020,12/31/2020)")</f>
        <v>42144</v>
      </c>
      <c r="AT123" s="1" cm="1">
        <f t="array" ref="AT123">_xll.FDS($B123,"FF_TAX_CF(ANN_R,1/1/2016,12/31/2016,FY,,USD)")</f>
        <v>-44</v>
      </c>
      <c r="AU123" s="1" cm="1">
        <f t="array" ref="AU123">_xll.FDS($B123,"FF_TAX_CF(ANN_R,1/1/2017,12/31/2017,FY,,USD)")</f>
        <v>702</v>
      </c>
      <c r="AV123" s="1" cm="1">
        <f t="array" ref="AV123">_xll.FDS($B123,"FF_TAX_CF(ANN_R,1/1/2018,12/31/2018,FY,,USD)")</f>
        <v>2000</v>
      </c>
      <c r="AW123" s="1" cm="1">
        <f t="array" ref="AW123">_xll.FDS($B123,"FF_TAX_CF(ANN_R,1/1/2019,12/31/2019,FY,,USD)")</f>
        <v>304</v>
      </c>
      <c r="AX123" s="1" cm="1">
        <f t="array" ref="AX123">_xll.FDS($B123,"FF_TAX_CF(ANN_R,1/1/2020,12/31/2020,FY,,USD)")</f>
        <v>132</v>
      </c>
      <c r="AY123" t="s">
        <v>615</v>
      </c>
      <c r="AZ123" t="s">
        <v>616</v>
      </c>
      <c r="BA123" t="s">
        <v>617</v>
      </c>
      <c r="BB123" t="s">
        <v>618</v>
      </c>
      <c r="BC123" t="s">
        <v>131</v>
      </c>
      <c r="BD123" t="s">
        <v>38</v>
      </c>
      <c r="BE123" t="s">
        <v>507</v>
      </c>
      <c r="BF123">
        <v>0</v>
      </c>
      <c r="BG123">
        <v>316484307839518</v>
      </c>
      <c r="BH123">
        <v>1</v>
      </c>
      <c r="BI123">
        <v>38</v>
      </c>
    </row>
    <row r="124" spans="1:61" x14ac:dyDescent="0.25">
      <c r="A124">
        <v>123</v>
      </c>
      <c r="B124" t="s">
        <v>619</v>
      </c>
      <c r="C124" t="s">
        <v>620</v>
      </c>
      <c r="D124" t="s">
        <v>502</v>
      </c>
      <c r="E124" t="s">
        <v>30</v>
      </c>
      <c r="F124">
        <v>402</v>
      </c>
      <c r="G124" t="s">
        <v>50</v>
      </c>
      <c r="H124">
        <v>1</v>
      </c>
      <c r="I124">
        <v>1</v>
      </c>
      <c r="J124">
        <v>0</v>
      </c>
      <c r="K124">
        <v>1</v>
      </c>
      <c r="L124">
        <v>1</v>
      </c>
      <c r="M124">
        <v>0</v>
      </c>
      <c r="O124" s="1" cm="1">
        <f t="array" ref="O124">_xll.FDS(B124,"FF_TAX_RATE(ANN_R,1/1/2010,12/31/2010)")</f>
        <v>30.901960784313701</v>
      </c>
      <c r="P124" s="1" cm="1">
        <f t="array" ref="P124">_xll.FDS(B124,"FF_TAX_RATE(ANN_R,1/1/2011,12/31/2011)")</f>
        <v>30.233623453962402</v>
      </c>
      <c r="Q124" s="1" cm="1">
        <f t="array" ref="Q124">_xll.FDS(B124,"FF_TAX_RATE(ANN_R,1/1/2012,12/31/2012)")</f>
        <v>31.735537190082599</v>
      </c>
      <c r="R124" s="1" cm="1">
        <f t="array" ref="R124">_xll.FDS(B124,"FF_TAX_RATE(ANN_R,1/1/2013,12/31/2013)")</f>
        <v>31.5449915110357</v>
      </c>
      <c r="S124" s="1" cm="1">
        <f t="array" ref="S124">_xll.FDS(B124,"FF_TAX_RATE(ANN_R,1/1/2014,12/31/2014)")</f>
        <v>37.960088691796003</v>
      </c>
      <c r="T124" s="1" cm="1">
        <f t="array" ref="T124">_xll.FDS(B124,"FF_TAX_RATE(ANN_R,1/1/2015,12/31/2015)")</f>
        <v>31.310861423220999</v>
      </c>
      <c r="U124" s="1" t="e" cm="1">
        <f t="array" ref="U124">_xll.FDS(B124,"FF_TAX_RATE(ANN_R,1/1/2016,12/31/2016)")</f>
        <v>#NUM!</v>
      </c>
      <c r="V124" s="1" cm="1">
        <f t="array" ref="V124">_xll.FDS(B124,"FF_TAX_RATE(ANN_R,1/1/2017,12/31/2017)")</f>
        <v>25.944500167168201</v>
      </c>
      <c r="W124" s="1" cm="1">
        <f t="array" ref="W124">_xll.FDS(B124,"FF_TAX_RATE(ANN_R,1/1/2018,12/31/2018)")</f>
        <v>25.979040264754499</v>
      </c>
      <c r="X124" s="1" cm="1">
        <f t="array" ref="X124">_xll.FDS(B124,"FF_TAX_RATE(ANN_R,1/1/2019,12/31/2019)")</f>
        <v>21.735849056603801</v>
      </c>
      <c r="Y124" s="1" cm="1">
        <f t="array" ref="Y124">_xll.FDS(B124,"FF_TAX_RATE(ANN_R,1/1/2020,12/31/2020)")</f>
        <v>23.071672354948799</v>
      </c>
      <c r="Z124" cm="1">
        <f t="array" ref="Z124">_xll.FDS($B124,"FF_PTX_INC(ANN_R,1/1/2016,12/31/2016)")</f>
        <v>3009</v>
      </c>
      <c r="AA124" cm="1">
        <f t="array" ref="AA124">_xll.FDS($B124,"FF_PTX_INC(ANN_R,1/1/2017,12/31/2017)")</f>
        <v>2991</v>
      </c>
      <c r="AB124" cm="1">
        <f t="array" ref="AB124">_xll.FDS($B124,"FF_PTX_INC(ANN_R,1/1/2018,12/31/2018)")</f>
        <v>1813</v>
      </c>
      <c r="AC124" cm="1">
        <f t="array" ref="AC124">_xll.FDS($B124,"FF_PTX_INC(ANN_R,1/1/2019,12/31/2019)")</f>
        <v>2650</v>
      </c>
      <c r="AD124" cm="1">
        <f t="array" ref="AD124">_xll.FDS($B124,"FF_PTX_INC(ANN_R,1/1/2020,12/31/2020)")</f>
        <v>2930</v>
      </c>
      <c r="AE124" cm="1">
        <f t="array" ref="AE124">_xll.FDS($B124,"FF_MKT_VAL(ANN_R,1/1/2016,12/31/2016)")</f>
        <v>40691.540159999997</v>
      </c>
      <c r="AF124" cm="1">
        <f t="array" ref="AF124">_xll.FDS($B124,"FF_MKT_VAL(ANN_R,1/1/2017,12/31/2017)")</f>
        <v>42364.449959999998</v>
      </c>
      <c r="AG124" cm="1">
        <f t="array" ref="AG124">_xll.FDS($B124,"FF_MKT_VAL(ANN_R,1/1/2018,12/31/2018)")</f>
        <v>39304.970280000001</v>
      </c>
      <c r="AH124" cm="1">
        <f t="array" ref="AH124">_xll.FDS($B124,"FF_MKT_VAL(ANN_R,1/1/2019,12/31/2019)")</f>
        <v>46966.172400000003</v>
      </c>
      <c r="AI124" cm="1">
        <f t="array" ref="AI124">_xll.FDS($B124,"FF_MKT_VAL(ANN_R,1/1/2020,12/31/2020)")</f>
        <v>45670.156920000001</v>
      </c>
      <c r="AJ124" cm="1">
        <f t="array" ref="AJ124">_xll.FDS($B124,"FF_SHLDRS_EQ(ANN_R,1/1/2016,12/31/2016)")</f>
        <v>-102</v>
      </c>
      <c r="AK124" cm="1">
        <f t="array" ref="AK124">_xll.FDS($B124,"FF_SHLDRS_EQ(ANN_R,1/1/2017,12/31/2017)")</f>
        <v>629</v>
      </c>
      <c r="AL124" cm="1">
        <f t="array" ref="AL124">_xll.FDS($B124,"FF_SHLDRS_EQ(ANN_R,1/1/2018,12/31/2018)")</f>
        <v>-287</v>
      </c>
      <c r="AM124" cm="1">
        <f t="array" ref="AM124">_xll.FDS($B124,"FF_SHLDRS_EQ(ANN_R,1/1/2019,12/31/2019)")</f>
        <v>-33</v>
      </c>
      <c r="AN124" cm="1">
        <f t="array" ref="AN124">_xll.FDS($B124,"FF_SHLDRS_EQ(ANN_R,1/1/2020,12/31/2020)")</f>
        <v>626</v>
      </c>
      <c r="AO124" cm="1">
        <f t="array" ref="AO124">_xll.FDS($B124,"FF_ASSETS(ANN_R,1/1/2016,12/31/2016)")</f>
        <v>14602</v>
      </c>
      <c r="AP124" cm="1">
        <f t="array" ref="AP124">_xll.FDS($B124,"FF_ASSETS(ANN_R,1/1/2017,12/31/2017)")</f>
        <v>15151</v>
      </c>
      <c r="AQ124" cm="1">
        <f t="array" ref="AQ124">_xll.FDS($B124,"FF_ASSETS(ANN_R,1/1/2018,12/31/2018)")</f>
        <v>14518</v>
      </c>
      <c r="AR124" cm="1">
        <f t="array" ref="AR124">_xll.FDS($B124,"FF_ASSETS(ANN_R,1/1/2019,12/31/2019)")</f>
        <v>15283</v>
      </c>
      <c r="AS124" cm="1">
        <f t="array" ref="AS124">_xll.FDS($B124,"FF_ASSETS(ANN_R,1/1/2020,12/31/2020)")</f>
        <v>17523</v>
      </c>
      <c r="AT124" s="1" cm="1">
        <f t="array" ref="AT124">_xll.FDS($B124,"FF_TAX_CF(ANN_R,1/1/2016,12/31/2016,FY,,USD)")</f>
        <v>744</v>
      </c>
      <c r="AU124" s="1" cm="1">
        <f t="array" ref="AU124">_xll.FDS($B124,"FF_TAX_CF(ANN_R,1/1/2017,12/31/2017,FY,,USD)")</f>
        <v>961</v>
      </c>
      <c r="AV124" s="1" cm="1">
        <f t="array" ref="AV124">_xll.FDS($B124,"FF_TAX_CF(ANN_R,1/1/2018,12/31/2018,FY,,USD)")</f>
        <v>395</v>
      </c>
      <c r="AW124" s="1" cm="1">
        <f t="array" ref="AW124">_xll.FDS($B124,"FF_TAX_CF(ANN_R,1/1/2019,12/31/2019,FY,,USD)")</f>
        <v>528</v>
      </c>
      <c r="AX124" s="1" cm="1">
        <f t="array" ref="AX124">_xll.FDS($B124,"FF_TAX_CF(ANN_R,1/1/2020,12/31/2020,FY,,USD)")</f>
        <v>533</v>
      </c>
      <c r="AY124" t="s">
        <v>51</v>
      </c>
      <c r="AZ124" t="s">
        <v>51</v>
      </c>
      <c r="BA124" t="s">
        <v>51</v>
      </c>
      <c r="BB124" t="s">
        <v>51</v>
      </c>
      <c r="BC124" t="s">
        <v>156</v>
      </c>
      <c r="BD124" t="s">
        <v>38</v>
      </c>
      <c r="BE124" t="s">
        <v>507</v>
      </c>
      <c r="BF124">
        <v>0</v>
      </c>
      <c r="BG124">
        <v>236273483124994</v>
      </c>
      <c r="BH124">
        <v>1</v>
      </c>
      <c r="BI124">
        <v>48</v>
      </c>
    </row>
    <row r="125" spans="1:61" x14ac:dyDescent="0.25">
      <c r="A125">
        <v>124</v>
      </c>
      <c r="B125" t="s">
        <v>621</v>
      </c>
      <c r="C125" t="s">
        <v>622</v>
      </c>
      <c r="D125" t="s">
        <v>502</v>
      </c>
      <c r="E125" t="s">
        <v>30</v>
      </c>
      <c r="F125">
        <v>355</v>
      </c>
      <c r="G125" t="s">
        <v>42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O125" s="1" cm="1">
        <f t="array" ref="O125">_xll.FDS(B125,"FF_TAX_RATE(ANN_R,1/1/2010,12/31/2010)")</f>
        <v>30.0842531254793</v>
      </c>
      <c r="P125" s="1" cm="1">
        <f t="array" ref="P125">_xll.FDS(B125,"FF_TAX_RATE(ANN_R,1/1/2011,12/31/2011)")</f>
        <v>30.998797041233299</v>
      </c>
      <c r="Q125" s="1" cm="1">
        <f t="array" ref="Q125">_xll.FDS(B125,"FF_TAX_RATE(ANN_R,1/1/2012,12/31/2012)")</f>
        <v>31.5904181231462</v>
      </c>
      <c r="R125" s="1" cm="1">
        <f t="array" ref="R125">_xll.FDS(B125,"FF_TAX_RATE(ANN_R,1/1/2013,12/31/2013)")</f>
        <v>28.6662285716456</v>
      </c>
      <c r="S125" s="1" cm="1">
        <f t="array" ref="S125">_xll.FDS(B125,"FF_TAX_RATE(ANN_R,1/1/2014,12/31/2014)")</f>
        <v>26.202672831619701</v>
      </c>
      <c r="T125" s="1" cm="1">
        <f t="array" ref="T125">_xll.FDS(B125,"FF_TAX_RATE(ANN_R,1/1/2015,12/31/2015)")</f>
        <v>29.657210012411198</v>
      </c>
      <c r="U125" s="1" t="e" cm="1">
        <f t="array" ref="U125">_xll.FDS(B125,"FF_TAX_RATE(ANN_R,1/1/2016,12/31/2016)")</f>
        <v>#NUM!</v>
      </c>
      <c r="V125" s="1" cm="1">
        <f t="array" ref="V125">_xll.FDS(B125,"FF_TAX_RATE(ANN_R,1/1/2017,12/31/2017)")</f>
        <v>30.910861104769101</v>
      </c>
      <c r="W125" s="1" cm="1">
        <f t="array" ref="W125">_xll.FDS(B125,"FF_TAX_RATE(ANN_R,1/1/2018,12/31/2018)")</f>
        <v>17.628926338417699</v>
      </c>
      <c r="X125" s="1" cm="1">
        <f t="array" ref="X125">_xll.FDS(B125,"FF_TAX_RATE(ANN_R,1/1/2019,12/31/2019)")</f>
        <v>18.081720660720201</v>
      </c>
      <c r="Y125" s="1" cm="1">
        <f t="array" ref="Y125">_xll.FDS(B125,"FF_TAX_RATE(ANN_R,1/1/2020,12/31/2020)")</f>
        <v>12.062811090885701</v>
      </c>
      <c r="Z125" cm="1">
        <f t="array" ref="Z125">_xll.FDS($B125,"FF_PTX_INC(ANN_R,1/1/2016,12/31/2016)")</f>
        <v>321.846</v>
      </c>
      <c r="AA125" cm="1">
        <f t="array" ref="AA125">_xll.FDS($B125,"FF_PTX_INC(ANN_R,1/1/2017,12/31/2017)")</f>
        <v>381.05700000000002</v>
      </c>
      <c r="AB125" cm="1">
        <f t="array" ref="AB125">_xll.FDS($B125,"FF_PTX_INC(ANN_R,1/1/2018,12/31/2018)")</f>
        <v>457.74200000000002</v>
      </c>
      <c r="AC125" cm="1">
        <f t="array" ref="AC125">_xll.FDS($B125,"FF_PTX_INC(ANN_R,1/1/2019,12/31/2019)")</f>
        <v>522.21799999999996</v>
      </c>
      <c r="AD125" cm="1">
        <f t="array" ref="AD125">_xll.FDS($B125,"FF_PTX_INC(ANN_R,1/1/2020,12/31/2020)")</f>
        <v>661.98500000000001</v>
      </c>
      <c r="AE125" cm="1">
        <f t="array" ref="AE125">_xll.FDS($B125,"FF_MKT_VAL(ANN_R,1/1/2016,12/31/2016)")</f>
        <v>10343.80035</v>
      </c>
      <c r="AF125" cm="1">
        <f t="array" ref="AF125">_xll.FDS($B125,"FF_MKT_VAL(ANN_R,1/1/2017,12/31/2017)")</f>
        <v>13657.134539999999</v>
      </c>
      <c r="AG125" cm="1">
        <f t="array" ref="AG125">_xll.FDS($B125,"FF_MKT_VAL(ANN_R,1/1/2018,12/31/2018)")</f>
        <v>16046.45724</v>
      </c>
      <c r="AH125" cm="1">
        <f t="array" ref="AH125">_xll.FDS($B125,"FF_MKT_VAL(ANN_R,1/1/2019,12/31/2019)")</f>
        <v>22356.383819999999</v>
      </c>
      <c r="AI125" cm="1">
        <f t="array" ref="AI125">_xll.FDS($B125,"FF_MKT_VAL(ANN_R,1/1/2020,12/31/2020)")</f>
        <v>42756.880319999997</v>
      </c>
      <c r="AJ125" cm="1">
        <f t="array" ref="AJ125">_xll.FDS($B125,"FF_SHLDRS_EQ(ANN_R,1/1/2016,12/31/2016)")</f>
        <v>-108.352</v>
      </c>
      <c r="AK125" cm="1">
        <f t="array" ref="AK125">_xll.FDS($B125,"FF_SHLDRS_EQ(ANN_R,1/1/2017,12/31/2017)")</f>
        <v>-54.106000000000002</v>
      </c>
      <c r="AL125" cm="1">
        <f t="array" ref="AL125">_xll.FDS($B125,"FF_SHLDRS_EQ(ANN_R,1/1/2018,12/31/2018)")</f>
        <v>-9.5129999999999999</v>
      </c>
      <c r="AM125" cm="1">
        <f t="array" ref="AM125">_xll.FDS($B125,"FF_SHLDRS_EQ(ANN_R,1/1/2019,12/31/2019)")</f>
        <v>177.47300000000001</v>
      </c>
      <c r="AN125" cm="1">
        <f t="array" ref="AN125">_xll.FDS($B125,"FF_SHLDRS_EQ(ANN_R,1/1/2020,12/31/2020)")</f>
        <v>632.08799999999997</v>
      </c>
      <c r="AO125" cm="1">
        <f t="array" ref="AO125">_xll.FDS($B125,"FF_ASSETS(ANN_R,1/1/2016,12/31/2016)")</f>
        <v>1530.704</v>
      </c>
      <c r="AP125" cm="1">
        <f t="array" ref="AP125">_xll.FDS($B125,"FF_ASSETS(ANN_R,1/1/2017,12/31/2017)")</f>
        <v>1713.4159999999999</v>
      </c>
      <c r="AQ125" cm="1">
        <f t="array" ref="AQ125">_xll.FDS($B125,"FF_ASSETS(ANN_R,1/1/2018,12/31/2018)")</f>
        <v>1537.3489999999999</v>
      </c>
      <c r="AR125" cm="1">
        <f t="array" ref="AR125">_xll.FDS($B125,"FF_ASSETS(ANN_R,1/1/2019,12/31/2019)")</f>
        <v>1832.4749999999999</v>
      </c>
      <c r="AS125" cm="1">
        <f t="array" ref="AS125">_xll.FDS($B125,"FF_ASSETS(ANN_R,1/1/2020,12/31/2020)")</f>
        <v>2294.5610000000001</v>
      </c>
      <c r="AT125" s="1" cm="1">
        <f t="array" ref="AT125">_xll.FDS($B125,"FF_TAX_CF(ANN_R,1/1/2016,12/31/2016,FY,,USD)")</f>
        <v>74.7</v>
      </c>
      <c r="AU125" s="1" cm="1">
        <f t="array" ref="AU125">_xll.FDS($B125,"FF_TAX_CF(ANN_R,1/1/2017,12/31/2017,FY,,USD)")</f>
        <v>81.2</v>
      </c>
      <c r="AV125" s="1" cm="1">
        <f t="array" ref="AV125">_xll.FDS($B125,"FF_TAX_CF(ANN_R,1/1/2018,12/31/2018,FY,,USD)")</f>
        <v>69.7</v>
      </c>
      <c r="AW125" s="1" cm="1">
        <f t="array" ref="AW125">_xll.FDS($B125,"FF_TAX_CF(ANN_R,1/1/2019,12/31/2019,FY,,USD)")</f>
        <v>88</v>
      </c>
      <c r="AX125" s="1" cm="1">
        <f t="array" ref="AX125">_xll.FDS($B125,"FF_TAX_CF(ANN_R,1/1/2020,12/31/2020,FY,,USD)")</f>
        <v>110.7</v>
      </c>
      <c r="AY125" t="s">
        <v>51</v>
      </c>
      <c r="AZ125" t="s">
        <v>51</v>
      </c>
      <c r="BA125" t="s">
        <v>51</v>
      </c>
      <c r="BB125" t="s">
        <v>51</v>
      </c>
      <c r="BC125" t="s">
        <v>80</v>
      </c>
      <c r="BD125" t="s">
        <v>38</v>
      </c>
      <c r="BE125" t="s">
        <v>507</v>
      </c>
      <c r="BF125">
        <v>0</v>
      </c>
      <c r="BG125">
        <v>159297576584931</v>
      </c>
      <c r="BH125">
        <v>1</v>
      </c>
      <c r="BI125">
        <v>10</v>
      </c>
    </row>
    <row r="126" spans="1:61" x14ac:dyDescent="0.25">
      <c r="A126">
        <v>125</v>
      </c>
      <c r="B126" t="s">
        <v>623</v>
      </c>
      <c r="C126" t="s">
        <v>624</v>
      </c>
      <c r="D126" t="s">
        <v>502</v>
      </c>
      <c r="E126" t="s">
        <v>30</v>
      </c>
      <c r="F126">
        <v>348</v>
      </c>
      <c r="G126" t="s">
        <v>159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1</v>
      </c>
      <c r="O126" s="1" cm="1">
        <f t="array" ref="O126">_xll.FDS(B126,"FF_TAX_RATE(ANN_R,1/1/2010,12/31/2010)")</f>
        <v>20.165846546382401</v>
      </c>
      <c r="P126" s="1" cm="1">
        <f t="array" ref="P126">_xll.FDS(B126,"FF_TAX_RATE(ANN_R,1/1/2011,12/31/2011)")</f>
        <v>21.242484969939898</v>
      </c>
      <c r="Q126" s="1" t="e" cm="1">
        <f t="array" ref="Q126">_xll.FDS(B126,"FF_TAX_RATE(ANN_R,1/1/2012,12/31/2012)")</f>
        <v>#N/A</v>
      </c>
      <c r="R126" s="1" cm="1">
        <f t="array" ref="R126">_xll.FDS(B126,"FF_TAX_RATE(ANN_R,1/1/2013,12/31/2013)")</f>
        <v>21.459293394777301</v>
      </c>
      <c r="S126" s="1" cm="1">
        <f t="array" ref="S126">_xll.FDS(B126,"FF_TAX_RATE(ANN_R,1/1/2014,12/31/2014)")</f>
        <v>23.547353972853401</v>
      </c>
      <c r="T126" s="1" cm="1">
        <f t="array" ref="T126">_xll.FDS(B126,"FF_TAX_RATE(ANN_R,1/1/2015,12/31/2015)")</f>
        <v>-5.26613816534541</v>
      </c>
      <c r="U126" s="1" t="e" cm="1">
        <f t="array" ref="U126">_xll.FDS(B126,"FF_TAX_RATE(ANN_R,1/1/2016,12/31/2016)")</f>
        <v>#NUM!</v>
      </c>
      <c r="V126" s="1" cm="1">
        <f t="array" ref="V126">_xll.FDS(B126,"FF_TAX_RATE(ANN_R,1/1/2017,12/31/2017)")</f>
        <v>22.893772893772901</v>
      </c>
      <c r="W126" s="1" cm="1">
        <f t="array" ref="W126">_xll.FDS(B126,"FF_TAX_RATE(ANN_R,1/1/2018,12/31/2018)")</f>
        <v>-76.800531032193803</v>
      </c>
      <c r="X126" s="1" cm="1">
        <f t="array" ref="X126">_xll.FDS(B126,"FF_TAX_RATE(ANN_R,1/1/2019,12/31/2019)")</f>
        <v>-24.9306381292113</v>
      </c>
      <c r="Y126" s="1" cm="1">
        <f t="array" ref="Y126">_xll.FDS(B126,"FF_TAX_RATE(ANN_R,1/1/2020,12/31/2020)")</f>
        <v>11.9777158774373</v>
      </c>
      <c r="Z126" cm="1">
        <f t="array" ref="Z126">_xll.FDS($B126,"FF_PTX_INC(ANN_R,1/1/2016,12/31/2016)")</f>
        <v>3761</v>
      </c>
      <c r="AA126" cm="1">
        <f t="array" ref="AA126">_xll.FDS($B126,"FF_PTX_INC(ANN_R,1/1/2017,12/31/2017)")</f>
        <v>3276</v>
      </c>
      <c r="AB126" cm="1">
        <f t="array" ref="AB126">_xll.FDS($B126,"FF_PTX_INC(ANN_R,1/1/2018,12/31/2018)")</f>
        <v>3013</v>
      </c>
      <c r="AC126" cm="1">
        <f t="array" ref="AC126">_xll.FDS($B126,"FF_PTX_INC(ANN_R,1/1/2019,12/31/2019)")</f>
        <v>2523</v>
      </c>
      <c r="AD126" cm="1">
        <f t="array" ref="AD126">_xll.FDS($B126,"FF_PTX_INC(ANN_R,1/1/2020,12/31/2020)")</f>
        <v>3231</v>
      </c>
      <c r="AE126" cm="1">
        <f t="array" ref="AE126">_xll.FDS($B126,"FF_MKT_VAL(ANN_R,1/1/2016,12/31/2016)")</f>
        <v>24806.880000000001</v>
      </c>
      <c r="AF126" cm="1">
        <f t="array" ref="AF126">_xll.FDS($B126,"FF_MKT_VAL(ANN_R,1/1/2017,12/31/2017)")</f>
        <v>35557.5</v>
      </c>
      <c r="AG126" cm="1">
        <f t="array" ref="AG126">_xll.FDS($B126,"FF_MKT_VAL(ANN_R,1/1/2018,12/31/2018)")</f>
        <v>37658.400000000001</v>
      </c>
      <c r="AH126" cm="1">
        <f t="array" ref="AH126">_xll.FDS($B126,"FF_MKT_VAL(ANN_R,1/1/2019,12/31/2019)")</f>
        <v>25325.46</v>
      </c>
      <c r="AI126" cm="1">
        <f t="array" ref="AI126">_xll.FDS($B126,"FF_MKT_VAL(ANN_R,1/1/2020,12/31/2020)")</f>
        <v>23418.528920000001</v>
      </c>
      <c r="AJ126" cm="1">
        <f t="array" ref="AJ126">_xll.FDS($B126,"FF_SHLDRS_EQ(ANN_R,1/1/2016,12/31/2016)")</f>
        <v>-3889</v>
      </c>
      <c r="AK126" cm="1">
        <f t="array" ref="AK126">_xll.FDS($B126,"FF_SHLDRS_EQ(ANN_R,1/1/2017,12/31/2017)")</f>
        <v>-3408</v>
      </c>
      <c r="AL126" cm="1">
        <f t="array" ref="AL126">_xll.FDS($B126,"FF_SHLDRS_EQ(ANN_R,1/1/2018,12/31/2018)")</f>
        <v>-639</v>
      </c>
      <c r="AM126" cm="1">
        <f t="array" ref="AM126">_xll.FDS($B126,"FF_SHLDRS_EQ(ANN_R,1/1/2019,12/31/2019)")</f>
        <v>-1193</v>
      </c>
      <c r="AN126" cm="1">
        <f t="array" ref="AN126">_xll.FDS($B126,"FF_SHLDRS_EQ(ANN_R,1/1/2020,12/31/2020)")</f>
        <v>-2228</v>
      </c>
      <c r="AO126" cm="1">
        <f t="array" ref="AO126">_xll.FDS($B126,"FF_ASSETS(ANN_R,1/1/2016,12/31/2016)")</f>
        <v>28987</v>
      </c>
      <c r="AP126" cm="1">
        <f t="array" ref="AP126">_xll.FDS($B126,"FF_ASSETS(ANN_R,1/1/2017,12/31/2017)")</f>
        <v>32913</v>
      </c>
      <c r="AQ126" cm="1">
        <f t="array" ref="AQ126">_xll.FDS($B126,"FF_ASSETS(ANN_R,1/1/2018,12/31/2018)")</f>
        <v>34622</v>
      </c>
      <c r="AR126" cm="1">
        <f t="array" ref="AR126">_xll.FDS($B126,"FF_ASSETS(ANN_R,1/1/2019,12/31/2019)")</f>
        <v>33467</v>
      </c>
      <c r="AS126" cm="1">
        <f t="array" ref="AS126">_xll.FDS($B126,"FF_ASSETS(ANN_R,1/1/2020,12/31/2020)")</f>
        <v>34681</v>
      </c>
      <c r="AT126" s="1" cm="1">
        <f t="array" ref="AT126">_xll.FDS($B126,"FF_TAX_CF(ANN_R,1/1/2016,12/31/2016,FY,,USD)")</f>
        <v>587</v>
      </c>
      <c r="AU126" s="1" cm="1">
        <f t="array" ref="AU126">_xll.FDS($B126,"FF_TAX_CF(ANN_R,1/1/2017,12/31/2017,FY,,USD)")</f>
        <v>438</v>
      </c>
      <c r="AV126" s="1" cm="1">
        <f t="array" ref="AV126">_xll.FDS($B126,"FF_TAX_CF(ANN_R,1/1/2018,12/31/2018,FY,,USD)")</f>
        <v>951</v>
      </c>
      <c r="AW126" s="1" cm="1">
        <f t="array" ref="AW126">_xll.FDS($B126,"FF_TAX_CF(ANN_R,1/1/2019,12/31/2019,FY,,USD)")</f>
        <v>89</v>
      </c>
      <c r="AX126" s="1" cm="1">
        <f t="array" ref="AX126">_xll.FDS($B126,"FF_TAX_CF(ANN_R,1/1/2020,12/31/2020,FY,,USD)")</f>
        <v>464</v>
      </c>
      <c r="AY126" t="s">
        <v>51</v>
      </c>
      <c r="AZ126" t="s">
        <v>51</v>
      </c>
      <c r="BA126" t="s">
        <v>51</v>
      </c>
      <c r="BB126" t="s">
        <v>51</v>
      </c>
      <c r="BC126" t="s">
        <v>156</v>
      </c>
      <c r="BD126" t="s">
        <v>38</v>
      </c>
      <c r="BE126" t="s">
        <v>507</v>
      </c>
      <c r="BF126">
        <v>0</v>
      </c>
      <c r="BG126">
        <v>2228771833278</v>
      </c>
      <c r="BH126">
        <v>1</v>
      </c>
      <c r="BI126">
        <v>47</v>
      </c>
    </row>
    <row r="127" spans="1:61" x14ac:dyDescent="0.25">
      <c r="A127">
        <v>126</v>
      </c>
      <c r="B127" t="s">
        <v>625</v>
      </c>
      <c r="C127" t="s">
        <v>626</v>
      </c>
      <c r="D127" t="s">
        <v>502</v>
      </c>
      <c r="E127" t="s">
        <v>30</v>
      </c>
      <c r="F127">
        <v>334</v>
      </c>
      <c r="G127" t="s">
        <v>75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O127" s="1" t="e" cm="1">
        <f t="array" ref="O127">_xll.FDS(B127,"FF_TAX_RATE(ANN_R,1/1/2010,12/31/2010)")</f>
        <v>#N/A</v>
      </c>
      <c r="P127" s="1" t="e" cm="1">
        <f t="array" ref="P127">_xll.FDS(B127,"FF_TAX_RATE(ANN_R,1/1/2011,12/31/2011)")</f>
        <v>#N/A</v>
      </c>
      <c r="Q127" s="1" cm="1">
        <f t="array" ref="Q127">_xll.FDS(B127,"FF_TAX_RATE(ANN_R,1/1/2012,12/31/2012)")</f>
        <v>-322.222222222222</v>
      </c>
      <c r="R127" s="1" cm="1">
        <f t="array" ref="R127">_xll.FDS(B127,"FF_TAX_RATE(ANN_R,1/1/2013,12/31/2013)")</f>
        <v>29.4964028776978</v>
      </c>
      <c r="S127" s="1" cm="1">
        <f t="array" ref="S127">_xll.FDS(B127,"FF_TAX_RATE(ANN_R,1/1/2014,12/31/2014)")</f>
        <v>-14.285714285714301</v>
      </c>
      <c r="T127" s="1" cm="1">
        <f t="array" ref="T127">_xll.FDS(B127,"FF_TAX_RATE(ANN_R,1/1/2015,12/31/2015)")</f>
        <v>5.4054054054054097</v>
      </c>
      <c r="U127" s="1" t="e" cm="1">
        <f t="array" ref="U127">_xll.FDS(B127,"FF_TAX_RATE(ANN_R,1/1/2016,12/31/2016)")</f>
        <v>#NUM!</v>
      </c>
      <c r="V127" s="1" cm="1">
        <f t="array" ref="V127">_xll.FDS(B127,"FF_TAX_RATE(ANN_R,1/1/2017,12/31/2017)")</f>
        <v>20.082644628099199</v>
      </c>
      <c r="W127" s="1" cm="1">
        <f t="array" ref="W127">_xll.FDS(B127,"FF_TAX_RATE(ANN_R,1/1/2018,12/31/2018)")</f>
        <v>28.019323671497599</v>
      </c>
      <c r="X127" s="1" cm="1">
        <f t="array" ref="X127">_xll.FDS(B127,"FF_TAX_RATE(ANN_R,1/1/2019,12/31/2019)")</f>
        <v>5.5607043558850799</v>
      </c>
      <c r="Y127" s="1" cm="1">
        <f t="array" ref="Y127">_xll.FDS(B127,"FF_TAX_RATE(ANN_R,1/1/2020,12/31/2020)")</f>
        <v>-101.52519893899201</v>
      </c>
      <c r="Z127" cm="1">
        <f t="array" ref="Z127">_xll.FDS($B127,"FF_PTX_INC(ANN_R,1/1/2016,12/31/2016)")</f>
        <v>877</v>
      </c>
      <c r="AA127" cm="1">
        <f t="array" ref="AA127">_xll.FDS($B127,"FF_PTX_INC(ANN_R,1/1/2017,12/31/2017)")</f>
        <v>1210</v>
      </c>
      <c r="AB127" cm="1">
        <f t="array" ref="AB127">_xll.FDS($B127,"FF_PTX_INC(ANN_R,1/1/2018,12/31/2018)")</f>
        <v>1449</v>
      </c>
      <c r="AC127" cm="1">
        <f t="array" ref="AC127">_xll.FDS($B127,"FF_PTX_INC(ANN_R,1/1/2019,12/31/2019)")</f>
        <v>1079</v>
      </c>
      <c r="AD127" cm="1">
        <f t="array" ref="AD127">_xll.FDS($B127,"FF_PTX_INC(ANN_R,1/1/2020,12/31/2020)")</f>
        <v>1508</v>
      </c>
      <c r="AE127" cm="1">
        <f t="array" ref="AE127">_xll.FDS($B127,"FF_MKT_VAL(ANN_R,1/1/2016,12/31/2016)")</f>
        <v>19872.798220000001</v>
      </c>
      <c r="AF127" cm="1">
        <f t="array" ref="AF127">_xll.FDS($B127,"FF_MKT_VAL(ANN_R,1/1/2017,12/31/2017)")</f>
        <v>27605.01384</v>
      </c>
      <c r="AG127" cm="1">
        <f t="array" ref="AG127">_xll.FDS($B127,"FF_MKT_VAL(ANN_R,1/1/2018,12/31/2018)")</f>
        <v>37099.440000000002</v>
      </c>
      <c r="AH127" cm="1">
        <f t="array" ref="AH127">_xll.FDS($B127,"FF_MKT_VAL(ANN_R,1/1/2019,12/31/2019)")</f>
        <v>30285.74</v>
      </c>
      <c r="AI127" cm="1">
        <f t="array" ref="AI127">_xll.FDS($B127,"FF_MKT_VAL(ANN_R,1/1/2020,12/31/2020)")</f>
        <v>28848.959999999999</v>
      </c>
      <c r="AJ127" cm="1">
        <f t="array" ref="AJ127">_xll.FDS($B127,"FF_SHLDRS_EQ(ANN_R,1/1/2016,12/31/2016)")</f>
        <v>3396</v>
      </c>
      <c r="AK127" cm="1">
        <f t="array" ref="AK127">_xll.FDS($B127,"FF_SHLDRS_EQ(ANN_R,1/1/2017,12/31/2017)")</f>
        <v>4060</v>
      </c>
      <c r="AL127" cm="1">
        <f t="array" ref="AL127">_xll.FDS($B127,"FF_SHLDRS_EQ(ANN_R,1/1/2018,12/31/2018)")</f>
        <v>4595</v>
      </c>
      <c r="AM127" cm="1">
        <f t="array" ref="AM127">_xll.FDS($B127,"FF_SHLDRS_EQ(ANN_R,1/1/2019,12/31/2019)")</f>
        <v>5331</v>
      </c>
      <c r="AN127" cm="1">
        <f t="array" ref="AN127">_xll.FDS($B127,"FF_SHLDRS_EQ(ANN_R,1/1/2020,12/31/2020)")</f>
        <v>7461</v>
      </c>
      <c r="AO127" cm="1">
        <f t="array" ref="AO127">_xll.FDS($B127,"FF_ASSETS(ANN_R,1/1/2016,12/31/2016)")</f>
        <v>7050</v>
      </c>
      <c r="AP127" cm="1">
        <f t="array" ref="AP127">_xll.FDS($B127,"FF_ASSETS(ANN_R,1/1/2017,12/31/2017)")</f>
        <v>7718</v>
      </c>
      <c r="AQ127" cm="1">
        <f t="array" ref="AQ127">_xll.FDS($B127,"FF_ASSETS(ANN_R,1/1/2018,12/31/2018)")</f>
        <v>8584</v>
      </c>
      <c r="AR127" cm="1">
        <f t="array" ref="AR127">_xll.FDS($B127,"FF_ASSETS(ANN_R,1/1/2019,12/31/2019)")</f>
        <v>8957</v>
      </c>
      <c r="AS127" cm="1">
        <f t="array" ref="AS127">_xll.FDS($B127,"FF_ASSETS(ANN_R,1/1/2020,12/31/2020)")</f>
        <v>11112</v>
      </c>
      <c r="AT127" s="1" cm="1">
        <f t="array" ref="AT127">_xll.FDS($B127,"FF_TAX_CF(ANN_R,1/1/2016,12/31/2016,FY,,USD)")</f>
        <v>35</v>
      </c>
      <c r="AU127" s="1" cm="1">
        <f t="array" ref="AU127">_xll.FDS($B127,"FF_TAX_CF(ANN_R,1/1/2017,12/31/2017,FY,,USD)")</f>
        <v>51</v>
      </c>
      <c r="AV127" s="1" cm="1">
        <f t="array" ref="AV127">_xll.FDS($B127,"FF_TAX_CF(ANN_R,1/1/2018,12/31/2018,FY,,USD)")</f>
        <v>57</v>
      </c>
      <c r="AW127" s="1" cm="1">
        <f t="array" ref="AW127">_xll.FDS($B127,"FF_TAX_CF(ANN_R,1/1/2019,12/31/2019,FY,,USD)")</f>
        <v>100</v>
      </c>
      <c r="AX127" s="1" cm="1">
        <f t="array" ref="AX127">_xll.FDS($B127,"FF_TAX_CF(ANN_R,1/1/2020,12/31/2020,FY,,USD)")</f>
        <v>170</v>
      </c>
      <c r="AY127" t="s">
        <v>627</v>
      </c>
      <c r="AZ127" t="s">
        <v>628</v>
      </c>
      <c r="BA127" t="s">
        <v>629</v>
      </c>
      <c r="BB127" t="s">
        <v>630</v>
      </c>
      <c r="BC127" t="s">
        <v>631</v>
      </c>
      <c r="BD127" t="s">
        <v>38</v>
      </c>
      <c r="BE127" t="s">
        <v>507</v>
      </c>
      <c r="BF127">
        <v>0</v>
      </c>
      <c r="BG127">
        <v>536715957435593</v>
      </c>
      <c r="BH127">
        <v>1</v>
      </c>
      <c r="BI127">
        <v>58</v>
      </c>
    </row>
    <row r="128" spans="1:61" x14ac:dyDescent="0.25">
      <c r="A128">
        <v>127</v>
      </c>
      <c r="B128" t="s">
        <v>632</v>
      </c>
      <c r="C128" t="s">
        <v>633</v>
      </c>
      <c r="D128" t="s">
        <v>502</v>
      </c>
      <c r="E128" t="s">
        <v>30</v>
      </c>
      <c r="F128">
        <v>33</v>
      </c>
      <c r="G128" t="s">
        <v>50</v>
      </c>
      <c r="H128">
        <v>1</v>
      </c>
      <c r="I128">
        <v>0</v>
      </c>
      <c r="J128">
        <v>0</v>
      </c>
      <c r="K128">
        <v>1</v>
      </c>
      <c r="L128">
        <v>0</v>
      </c>
      <c r="M128">
        <v>0</v>
      </c>
      <c r="O128" s="1" cm="1">
        <f t="array" ref="O128">_xll.FDS(B128,"FF_TAX_RATE(ANN_R,1/1/2010,12/31/2010)")</f>
        <v>61.704589278827598</v>
      </c>
      <c r="P128" s="1" cm="1">
        <f t="array" ref="P128">_xll.FDS(B128,"FF_TAX_RATE(ANN_R,1/1/2011,12/31/2011)")</f>
        <v>-1.5426497277677</v>
      </c>
      <c r="Q128" s="1" cm="1">
        <f t="array" ref="Q128">_xll.FDS(B128,"FF_TAX_RATE(ANN_R,1/1/2012,12/31/2012)")</f>
        <v>16.6666666666667</v>
      </c>
      <c r="R128" s="1" cm="1">
        <f t="array" ref="R128">_xll.FDS(B128,"FF_TAX_RATE(ANN_R,1/1/2013,12/31/2013)")</f>
        <v>24.903175832687801</v>
      </c>
      <c r="S128" s="1" cm="1">
        <f t="array" ref="S128">_xll.FDS(B128,"FF_TAX_RATE(ANN_R,1/1/2014,12/31/2014)")</f>
        <v>11.7695136902329</v>
      </c>
      <c r="T128" s="1" cm="1">
        <f t="array" ref="T128">_xll.FDS(B128,"FF_TAX_RATE(ANN_R,1/1/2015,12/31/2015)")</f>
        <v>29.111563241776899</v>
      </c>
      <c r="U128" s="1" t="e" cm="1">
        <f t="array" ref="U128">_xll.FDS(B128,"FF_TAX_RATE(ANN_R,1/1/2016,12/31/2016)")</f>
        <v>#NUM!</v>
      </c>
      <c r="V128" s="1" cm="1">
        <f t="array" ref="V128">_xll.FDS(B128,"FF_TAX_RATE(ANN_R,1/1/2017,12/31/2017)")</f>
        <v>26.473679182191599</v>
      </c>
      <c r="W128" s="1" cm="1">
        <f t="array" ref="W128">_xll.FDS(B128,"FF_TAX_RATE(ANN_R,1/1/2018,12/31/2018)")</f>
        <v>0.97091531223267802</v>
      </c>
      <c r="X128" s="1" cm="1">
        <f t="array" ref="X128">_xll.FDS(B128,"FF_TAX_RATE(ANN_R,1/1/2019,12/31/2019)")</f>
        <v>16.547647768395699</v>
      </c>
      <c r="Y128" s="1" t="e" cm="1">
        <f t="array" ref="Y128">_xll.FDS(B128,"FF_TAX_RATE(ANN_R,1/1/2020,12/31/2020)")</f>
        <v>#N/A</v>
      </c>
      <c r="Z128" cm="1">
        <f t="array" ref="Z128">_xll.FDS($B128,"FF_PTX_INC(ANN_R,1/1/2016,12/31/2016)")</f>
        <v>1501.2</v>
      </c>
      <c r="AA128" cm="1">
        <f t="array" ref="AA128">_xll.FDS($B128,"FF_PTX_INC(ANN_R,1/1/2017,12/31/2017)")</f>
        <v>2093.4</v>
      </c>
      <c r="AB128" cm="1">
        <f t="array" ref="AB128">_xll.FDS($B128,"FF_PTX_INC(ANN_R,1/1/2018,12/31/2018)")</f>
        <v>2338</v>
      </c>
      <c r="AC128" cm="1">
        <f t="array" ref="AC128">_xll.FDS($B128,"FF_PTX_INC(ANN_R,1/1/2019,12/31/2019)")</f>
        <v>4145</v>
      </c>
      <c r="AD128" cm="1">
        <f t="array" ref="AD128">_xll.FDS($B128,"FF_PTX_INC(ANN_R,1/1/2020,12/31/2020)")</f>
        <v>-945.2</v>
      </c>
      <c r="AE128" cm="1">
        <f t="array" ref="AE128">_xll.FDS($B128,"FF_MKT_VAL(ANN_R,1/1/2016,12/31/2016)")</f>
        <v>27878.889657673</v>
      </c>
      <c r="AF128" cm="1">
        <f t="array" ref="AF128">_xll.FDS($B128,"FF_MKT_VAL(ANN_R,1/1/2017,12/31/2017)")</f>
        <v>30533.213866233</v>
      </c>
      <c r="AG128" cm="1">
        <f t="array" ref="AG128">_xll.FDS($B128,"FF_MKT_VAL(ANN_R,1/1/2018,12/31/2018)")</f>
        <v>40720.056172844001</v>
      </c>
      <c r="AH128" cm="1">
        <f t="array" ref="AH128">_xll.FDS($B128,"FF_MKT_VAL(ANN_R,1/1/2019,12/31/2019)")</f>
        <v>31962.239520796</v>
      </c>
      <c r="AI128" cm="1">
        <f t="array" ref="AI128">_xll.FDS($B128,"FF_MKT_VAL(ANN_R,1/1/2020,12/31/2020)")</f>
        <v>32836.857783132</v>
      </c>
      <c r="AJ128" cm="1">
        <f t="array" ref="AJ128">_xll.FDS($B128,"FF_SHLDRS_EQ(ANN_R,1/1/2016,12/31/2016)")</f>
        <v>6559.6</v>
      </c>
      <c r="AK128" cm="1">
        <f t="array" ref="AK128">_xll.FDS($B128,"FF_SHLDRS_EQ(ANN_R,1/1/2017,12/31/2017)")</f>
        <v>6891.2</v>
      </c>
      <c r="AL128" cm="1">
        <f t="array" ref="AL128">_xll.FDS($B128,"FF_SHLDRS_EQ(ANN_R,1/1/2018,12/31/2018)")</f>
        <v>7975.1</v>
      </c>
      <c r="AM128" cm="1">
        <f t="array" ref="AM128">_xll.FDS($B128,"FF_SHLDRS_EQ(ANN_R,1/1/2019,12/31/2019)")</f>
        <v>12551</v>
      </c>
      <c r="AN128" cm="1">
        <f t="array" ref="AN128">_xll.FDS($B128,"FF_SHLDRS_EQ(ANN_R,1/1/2020,12/31/2020)")</f>
        <v>12131.8</v>
      </c>
      <c r="AO128" cm="1">
        <f t="array" ref="AO128">_xll.FDS($B128,"FF_ASSETS(ANN_R,1/1/2016,12/31/2016)")</f>
        <v>16965</v>
      </c>
      <c r="AP128" cm="1">
        <f t="array" ref="AP128">_xll.FDS($B128,"FF_ASSETS(ANN_R,1/1/2017,12/31/2017)")</f>
        <v>18602.400000000001</v>
      </c>
      <c r="AQ128" cm="1">
        <f t="array" ref="AQ128">_xll.FDS($B128,"FF_ASSETS(ANN_R,1/1/2018,12/31/2018)")</f>
        <v>20538.7</v>
      </c>
      <c r="AR128" cm="1">
        <f t="array" ref="AR128">_xll.FDS($B128,"FF_ASSETS(ANN_R,1/1/2019,12/31/2019)")</f>
        <v>29231.5</v>
      </c>
      <c r="AS128" cm="1">
        <f t="array" ref="AS128">_xll.FDS($B128,"FF_ASSETS(ANN_R,1/1/2020,12/31/2020)")</f>
        <v>27323.200000000001</v>
      </c>
      <c r="AT128" s="1" cm="1">
        <f t="array" ref="AT128">_xll.FDS($B128,"FF_TAX_CF(ANN_R,1/1/2016,12/31/2016,FY,,USD)")</f>
        <v>80.2</v>
      </c>
      <c r="AU128" s="1" cm="1">
        <f t="array" ref="AU128">_xll.FDS($B128,"FF_TAX_CF(ANN_R,1/1/2017,12/31/2017,FY,,USD)")</f>
        <v>219.6</v>
      </c>
      <c r="AV128" s="1" cm="1">
        <f t="array" ref="AV128">_xll.FDS($B128,"FF_TAX_CF(ANN_R,1/1/2018,12/31/2018,FY,,USD)")</f>
        <v>238.6</v>
      </c>
      <c r="AW128" s="1" cm="1">
        <f t="array" ref="AW128">_xll.FDS($B128,"FF_TAX_CF(ANN_R,1/1/2019,12/31/2019,FY,,USD)")</f>
        <v>186.2</v>
      </c>
      <c r="AX128" s="1" cm="1">
        <f t="array" ref="AX128">_xll.FDS($B128,"FF_TAX_CF(ANN_R,1/1/2020,12/31/2020,FY,,USD)")</f>
        <v>85.3</v>
      </c>
      <c r="AY128" t="s">
        <v>634</v>
      </c>
      <c r="AZ128" t="s">
        <v>635</v>
      </c>
      <c r="BA128" t="s">
        <v>636</v>
      </c>
      <c r="BB128" t="s">
        <v>637</v>
      </c>
      <c r="BC128" t="s">
        <v>520</v>
      </c>
      <c r="BD128" t="s">
        <v>38</v>
      </c>
      <c r="BE128" t="s">
        <v>507</v>
      </c>
      <c r="BF128">
        <v>0</v>
      </c>
      <c r="BG128">
        <v>321060171721462</v>
      </c>
      <c r="BH128">
        <v>1</v>
      </c>
      <c r="BI128">
        <v>86</v>
      </c>
    </row>
    <row r="129" spans="1:61" x14ac:dyDescent="0.25">
      <c r="A129">
        <v>128</v>
      </c>
      <c r="B129" t="s">
        <v>638</v>
      </c>
      <c r="C129" t="s">
        <v>639</v>
      </c>
      <c r="D129" t="s">
        <v>502</v>
      </c>
      <c r="E129" t="s">
        <v>30</v>
      </c>
      <c r="F129">
        <v>326</v>
      </c>
      <c r="G129" t="s">
        <v>59</v>
      </c>
      <c r="H129">
        <v>1</v>
      </c>
      <c r="I129">
        <v>1</v>
      </c>
      <c r="J129">
        <v>0</v>
      </c>
      <c r="K129">
        <v>1</v>
      </c>
      <c r="L129">
        <v>1</v>
      </c>
      <c r="M129">
        <v>0</v>
      </c>
      <c r="O129" s="1" cm="1">
        <f t="array" ref="O129">_xll.FDS(B129,"FF_TAX_RATE(ANN_R,1/1/2010,12/31/2010)")</f>
        <v>29.499072356215201</v>
      </c>
      <c r="P129" s="1" cm="1">
        <f t="array" ref="P129">_xll.FDS(B129,"FF_TAX_RATE(ANN_R,1/1/2011,12/31/2011)")</f>
        <v>27.143391988019498</v>
      </c>
      <c r="Q129" s="1" cm="1">
        <f t="array" ref="Q129">_xll.FDS(B129,"FF_TAX_RATE(ANN_R,1/1/2012,12/31/2012)")</f>
        <v>23.4698370761779</v>
      </c>
      <c r="R129" s="1" cm="1">
        <f t="array" ref="R129">_xll.FDS(B129,"FF_TAX_RATE(ANN_R,1/1/2013,12/31/2013)")</f>
        <v>25.058990089664899</v>
      </c>
      <c r="S129" s="1" cm="1">
        <f t="array" ref="S129">_xll.FDS(B129,"FF_TAX_RATE(ANN_R,1/1/2014,12/31/2014)")</f>
        <v>28.677074774034502</v>
      </c>
      <c r="T129" s="1" cm="1">
        <f t="array" ref="T129">_xll.FDS(B129,"FF_TAX_RATE(ANN_R,1/1/2015,12/31/2015)")</f>
        <v>27.407407407407401</v>
      </c>
      <c r="U129" s="1" t="e" cm="1">
        <f t="array" ref="U129">_xll.FDS(B129,"FF_TAX_RATE(ANN_R,1/1/2016,12/31/2016)")</f>
        <v>#NUM!</v>
      </c>
      <c r="V129" s="1" cm="1">
        <f t="array" ref="V129">_xll.FDS(B129,"FF_TAX_RATE(ANN_R,1/1/2017,12/31/2017)")</f>
        <v>57.970401691331901</v>
      </c>
      <c r="W129" s="1" cm="1">
        <f t="array" ref="W129">_xll.FDS(B129,"FF_TAX_RATE(ANN_R,1/1/2018,12/31/2018)")</f>
        <v>20.559389756629098</v>
      </c>
      <c r="X129" s="1" cm="1">
        <f t="array" ref="X129">_xll.FDS(B129,"FF_TAX_RATE(ANN_R,1/1/2019,12/31/2019)")</f>
        <v>19.9717713479181</v>
      </c>
      <c r="Y129" s="1" cm="1">
        <f t="array" ref="Y129">_xll.FDS(B129,"FF_TAX_RATE(ANN_R,1/1/2020,12/31/2020)")</f>
        <v>22.5406330196749</v>
      </c>
      <c r="Z129" cm="1">
        <f t="array" ref="Z129">_xll.FDS($B129,"FF_PTX_INC(ANN_R,1/1/2016,12/31/2016)")</f>
        <v>1930</v>
      </c>
      <c r="AA129" cm="1">
        <f t="array" ref="AA129">_xll.FDS($B129,"FF_PTX_INC(ANN_R,1/1/2017,12/31/2017)")</f>
        <v>2365</v>
      </c>
      <c r="AB129" cm="1">
        <f t="array" ref="AB129">_xll.FDS($B129,"FF_PTX_INC(ANN_R,1/1/2018,12/31/2018)")</f>
        <v>2753</v>
      </c>
      <c r="AC129" cm="1">
        <f t="array" ref="AC129">_xll.FDS($B129,"FF_PTX_INC(ANN_R,1/1/2019,12/31/2019)")</f>
        <v>2834</v>
      </c>
      <c r="AD129" cm="1">
        <f t="array" ref="AD129">_xll.FDS($B129,"FF_PTX_INC(ANN_R,1/1/2020,12/31/2020)")</f>
        <v>2338</v>
      </c>
      <c r="AE129" cm="1">
        <f t="array" ref="AE129">_xll.FDS($B129,"FF_MKT_VAL(ANN_R,1/1/2016,12/31/2016)")</f>
        <v>22987.894</v>
      </c>
      <c r="AF129" cm="1">
        <f t="array" ref="AF129">_xll.FDS($B129,"FF_MKT_VAL(ANN_R,1/1/2017,12/31/2017)")</f>
        <v>29269.248</v>
      </c>
      <c r="AG129" cm="1">
        <f t="array" ref="AG129">_xll.FDS($B129,"FF_MKT_VAL(ANN_R,1/1/2018,12/31/2018)")</f>
        <v>21115.119999999999</v>
      </c>
      <c r="AH129" cm="1">
        <f t="array" ref="AH129">_xll.FDS($B129,"FF_MKT_VAL(ANN_R,1/1/2019,12/31/2019)")</f>
        <v>26969.272000000001</v>
      </c>
      <c r="AI129" cm="1">
        <f t="array" ref="AI129">_xll.FDS($B129,"FF_MKT_VAL(ANN_R,1/1/2020,12/31/2020)")</f>
        <v>33519.96</v>
      </c>
      <c r="AJ129" cm="1">
        <f t="array" ref="AJ129">_xll.FDS($B129,"FF_SHLDRS_EQ(ANN_R,1/1/2016,12/31/2016)")</f>
        <v>6875</v>
      </c>
      <c r="AK129" cm="1">
        <f t="array" ref="AK129">_xll.FDS($B129,"FF_SHLDRS_EQ(ANN_R,1/1/2017,12/31/2017)")</f>
        <v>7259</v>
      </c>
      <c r="AL129" cm="1">
        <f t="array" ref="AL129">_xll.FDS($B129,"FF_SHLDRS_EQ(ANN_R,1/1/2018,12/31/2018)")</f>
        <v>7348</v>
      </c>
      <c r="AM129" cm="1">
        <f t="array" ref="AM129">_xll.FDS($B129,"FF_SHLDRS_EQ(ANN_R,1/1/2019,12/31/2019)")</f>
        <v>7507</v>
      </c>
      <c r="AN129" cm="1">
        <f t="array" ref="AN129">_xll.FDS($B129,"FF_SHLDRS_EQ(ANN_R,1/1/2020,12/31/2020)")</f>
        <v>8062</v>
      </c>
      <c r="AO129" cm="1">
        <f t="array" ref="AO129">_xll.FDS($B129,"FF_ASSETS(ANN_R,1/1/2016,12/31/2016)")</f>
        <v>15011</v>
      </c>
      <c r="AP129" cm="1">
        <f t="array" ref="AP129">_xll.FDS($B129,"FF_ASSETS(ANN_R,1/1/2017,12/31/2017)")</f>
        <v>18075</v>
      </c>
      <c r="AQ129" cm="1">
        <f t="array" ref="AQ129">_xll.FDS($B129,"FF_ASSETS(ANN_R,1/1/2018,12/31/2018)")</f>
        <v>19062</v>
      </c>
      <c r="AR129" cm="1">
        <f t="array" ref="AR129">_xll.FDS($B129,"FF_ASSETS(ANN_R,1/1/2019,12/31/2019)")</f>
        <v>19737</v>
      </c>
      <c r="AS129" cm="1">
        <f t="array" ref="AS129">_xll.FDS($B129,"FF_ASSETS(ANN_R,1/1/2020,12/31/2020)")</f>
        <v>22624</v>
      </c>
      <c r="AT129" s="1" cm="1">
        <f t="array" ref="AT129">_xll.FDS($B129,"FF_TAX_CF(ANN_R,1/1/2016,12/31/2016,FY,,USD)")</f>
        <v>430</v>
      </c>
      <c r="AU129" s="1" cm="1">
        <f t="array" ref="AU129">_xll.FDS($B129,"FF_TAX_CF(ANN_R,1/1/2017,12/31/2017,FY,,USD)")</f>
        <v>622</v>
      </c>
      <c r="AV129" s="1" cm="1">
        <f t="array" ref="AV129">_xll.FDS($B129,"FF_TAX_CF(ANN_R,1/1/2018,12/31/2018,FY,,USD)")</f>
        <v>699</v>
      </c>
      <c r="AW129" s="1" cm="1">
        <f t="array" ref="AW129">_xll.FDS($B129,"FF_TAX_CF(ANN_R,1/1/2019,12/31/2019,FY,,USD)")</f>
        <v>691</v>
      </c>
      <c r="AX129" s="1" cm="1">
        <f t="array" ref="AX129">_xll.FDS($B129,"FF_TAX_CF(ANN_R,1/1/2020,12/31/2020,FY,,USD)")</f>
        <v>432</v>
      </c>
      <c r="AY129" t="s">
        <v>640</v>
      </c>
      <c r="AZ129" t="s">
        <v>641</v>
      </c>
      <c r="BA129" t="s">
        <v>642</v>
      </c>
      <c r="BB129" t="s">
        <v>643</v>
      </c>
      <c r="BC129" t="s">
        <v>131</v>
      </c>
      <c r="BD129" t="s">
        <v>38</v>
      </c>
      <c r="BE129" t="s">
        <v>507</v>
      </c>
      <c r="BF129">
        <v>0</v>
      </c>
      <c r="BG129">
        <v>213713048446701</v>
      </c>
      <c r="BH129">
        <v>1</v>
      </c>
      <c r="BI129">
        <v>30</v>
      </c>
    </row>
    <row r="130" spans="1:61" x14ac:dyDescent="0.25">
      <c r="A130">
        <v>129</v>
      </c>
      <c r="B130" t="s">
        <v>644</v>
      </c>
      <c r="C130" t="s">
        <v>645</v>
      </c>
      <c r="D130" t="s">
        <v>502</v>
      </c>
      <c r="E130" t="s">
        <v>30</v>
      </c>
      <c r="F130">
        <v>302</v>
      </c>
      <c r="G130" t="s">
        <v>75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O130" s="1" t="e" cm="1">
        <f t="array" ref="O130">_xll.FDS(B130,"FF_TAX_RATE(ANN_R,1/1/2010,12/31/2010)")</f>
        <v>#N/A</v>
      </c>
      <c r="P130" s="1" t="e" cm="1">
        <f t="array" ref="P130">_xll.FDS(B130,"FF_TAX_RATE(ANN_R,1/1/2011,12/31/2011)")</f>
        <v>#N/A</v>
      </c>
      <c r="Q130" s="1" t="e" cm="1">
        <f t="array" ref="Q130">_xll.FDS(B130,"FF_TAX_RATE(ANN_R,1/1/2012,12/31/2012)")</f>
        <v>#N/A</v>
      </c>
      <c r="R130" s="1" t="e" cm="1">
        <f t="array" ref="R130">_xll.FDS(B130,"FF_TAX_RATE(ANN_R,1/1/2013,12/31/2013)")</f>
        <v>#N/A</v>
      </c>
      <c r="S130" s="1" t="e" cm="1">
        <f t="array" ref="S130">_xll.FDS(B130,"FF_TAX_RATE(ANN_R,1/1/2014,12/31/2014)")</f>
        <v>#N/A</v>
      </c>
      <c r="T130" s="1" t="e" cm="1">
        <f t="array" ref="T130">_xll.FDS(B130,"FF_TAX_RATE(ANN_R,1/1/2015,12/31/2015)")</f>
        <v>#N/A</v>
      </c>
      <c r="U130" s="1" t="e" cm="1">
        <f t="array" ref="U130">_xll.FDS(B130,"FF_TAX_RATE(ANN_R,1/1/2016,12/31/2016)")</f>
        <v>#NUM!</v>
      </c>
      <c r="V130" s="1" t="e" cm="1">
        <f t="array" ref="V130">_xll.FDS(B130,"FF_TAX_RATE(ANN_R,1/1/2017,12/31/2017)")</f>
        <v>#N/A</v>
      </c>
      <c r="W130" s="1" t="e" cm="1">
        <f t="array" ref="W130">_xll.FDS(B130,"FF_TAX_RATE(ANN_R,1/1/2018,12/31/2018)")</f>
        <v>#N/A</v>
      </c>
      <c r="X130" s="1" t="e" cm="1">
        <f t="array" ref="X130">_xll.FDS(B130,"FF_TAX_RATE(ANN_R,1/1/2019,12/31/2019)")</f>
        <v>#N/A</v>
      </c>
      <c r="Y130" s="1" t="e" cm="1">
        <f t="array" ref="Y130">_xll.FDS(B130,"FF_TAX_RATE(ANN_R,1/1/2020,12/31/2020)")</f>
        <v>#N/A</v>
      </c>
      <c r="Z130" cm="1">
        <f t="array" ref="Z130">_xll.FDS($B130,"FF_PTX_INC(ANN_R,1/1/2016,12/31/2016)")</f>
        <v>-42.546999999999997</v>
      </c>
      <c r="AA130" cm="1">
        <f t="array" ref="AA130">_xll.FDS($B130,"FF_PTX_INC(ANN_R,1/1/2017,12/31/2017)")</f>
        <v>-63.194000000000003</v>
      </c>
      <c r="AB130" cm="1">
        <f t="array" ref="AB130">_xll.FDS($B130,"FF_PTX_INC(ANN_R,1/1/2018,12/31/2018)")</f>
        <v>-9.3330000000000002</v>
      </c>
      <c r="AC130" cm="1">
        <f t="array" ref="AC130">_xll.FDS($B130,"FF_PTX_INC(ANN_R,1/1/2019,12/31/2019)")</f>
        <v>-60.918999999999997</v>
      </c>
      <c r="AD130" cm="1">
        <f t="array" ref="AD130">_xll.FDS($B130,"FF_PTX_INC(ANN_R,1/1/2020,12/31/2020)")</f>
        <v>-18.452000000000002</v>
      </c>
      <c r="AE130" t="e" cm="1">
        <f t="array" ref="AE130">_xll.FDS($B130,"FF_MKT_VAL(ANN_R,1/1/2016,12/31/2016)")</f>
        <v>#N/A</v>
      </c>
      <c r="AF130" cm="1">
        <f t="array" ref="AF130">_xll.FDS($B130,"FF_MKT_VAL(ANN_R,1/1/2017,12/31/2017)")</f>
        <v>5134.3494600000004</v>
      </c>
      <c r="AG130" cm="1">
        <f t="array" ref="AG130">_xll.FDS($B130,"FF_MKT_VAL(ANN_R,1/1/2018,12/31/2018)")</f>
        <v>3363.3528000000001</v>
      </c>
      <c r="AH130" cm="1">
        <f t="array" ref="AH130">_xll.FDS($B130,"FF_MKT_VAL(ANN_R,1/1/2019,12/31/2019)")</f>
        <v>16054.2083</v>
      </c>
      <c r="AI130" cm="1">
        <f t="array" ref="AI130">_xll.FDS($B130,"FF_MKT_VAL(ANN_R,1/1/2020,12/31/2020)")</f>
        <v>42499.888079999997</v>
      </c>
      <c r="AJ130" cm="1">
        <f t="array" ref="AJ130">_xll.FDS($B130,"FF_SHLDRS_EQ(ANN_R,1/1/2016,12/31/2016)")</f>
        <v>19.356000000000002</v>
      </c>
      <c r="AK130" cm="1">
        <f t="array" ref="AK130">_xll.FDS($B130,"FF_SHLDRS_EQ(ANN_R,1/1/2017,12/31/2017)")</f>
        <v>152.279</v>
      </c>
      <c r="AL130" cm="1">
        <f t="array" ref="AL130">_xll.FDS($B130,"FF_SHLDRS_EQ(ANN_R,1/1/2018,12/31/2018)")</f>
        <v>244.65100000000001</v>
      </c>
      <c r="AM130" cm="1">
        <f t="array" ref="AM130">_xll.FDS($B130,"FF_SHLDRS_EQ(ANN_R,1/1/2019,12/31/2019)")</f>
        <v>698.42600000000004</v>
      </c>
      <c r="AN130" cm="1">
        <f t="array" ref="AN130">_xll.FDS($B130,"FF_SHLDRS_EQ(ANN_R,1/1/2020,12/31/2020)")</f>
        <v>1328.0150000000001</v>
      </c>
      <c r="AO130" cm="1">
        <f t="array" ref="AO130">_xll.FDS($B130,"FF_ASSETS(ANN_R,1/1/2016,12/31/2016)")</f>
        <v>179.078</v>
      </c>
      <c r="AP130" cm="1">
        <f t="array" ref="AP130">_xll.FDS($B130,"FF_ASSETS(ANN_R,1/1/2017,12/31/2017)")</f>
        <v>371.89699999999999</v>
      </c>
      <c r="AQ130" cm="1">
        <f t="array" ref="AQ130">_xll.FDS($B130,"FF_ASSETS(ANN_R,1/1/2018,12/31/2018)")</f>
        <v>464.99700000000001</v>
      </c>
      <c r="AR130" cm="1">
        <f t="array" ref="AR130">_xll.FDS($B130,"FF_ASSETS(ANN_R,1/1/2019,12/31/2019)")</f>
        <v>1470.2339999999999</v>
      </c>
      <c r="AS130" cm="1">
        <f t="array" ref="AS130">_xll.FDS($B130,"FF_ASSETS(ANN_R,1/1/2020,12/31/2020)")</f>
        <v>2270.5419999999999</v>
      </c>
      <c r="AT130" s="1" cm="1">
        <f t="array" ref="AT130">_xll.FDS($B130,"FF_TAX_CF(ANN_R,1/1/2016,12/31/2016,FY,,USD)")</f>
        <v>0.121</v>
      </c>
      <c r="AU130" s="1" cm="1">
        <f t="array" ref="AU130">_xll.FDS($B130,"FF_TAX_CF(ANN_R,1/1/2017,12/31/2017,FY,,USD)")</f>
        <v>0.222</v>
      </c>
      <c r="AV130" s="1" cm="1">
        <f t="array" ref="AV130">_xll.FDS($B130,"FF_TAX_CF(ANN_R,1/1/2018,12/31/2018,FY,,USD)")</f>
        <v>0.56399999999999995</v>
      </c>
      <c r="AW130" s="1" cm="1">
        <f t="array" ref="AW130">_xll.FDS($B130,"FF_TAX_CF(ANN_R,1/1/2019,12/31/2019,FY,,USD)")</f>
        <v>0.75900000000000001</v>
      </c>
      <c r="AX130" s="1" cm="1">
        <f t="array" ref="AX130">_xll.FDS($B130,"FF_TAX_CF(ANN_R,1/1/2020,12/31/2020,FY,,USD)")</f>
        <v>1.014</v>
      </c>
      <c r="AY130" t="s">
        <v>51</v>
      </c>
      <c r="AZ130" t="s">
        <v>51</v>
      </c>
      <c r="BA130" t="s">
        <v>51</v>
      </c>
      <c r="BB130" t="s">
        <v>51</v>
      </c>
      <c r="BC130" t="s">
        <v>646</v>
      </c>
      <c r="BD130" t="s">
        <v>38</v>
      </c>
      <c r="BE130" t="s">
        <v>507</v>
      </c>
      <c r="BF130">
        <v>0</v>
      </c>
      <c r="BG130">
        <v>545852238109081</v>
      </c>
      <c r="BH130">
        <v>1</v>
      </c>
      <c r="BI130">
        <v>17</v>
      </c>
    </row>
    <row r="131" spans="1:61" x14ac:dyDescent="0.25">
      <c r="A131">
        <v>130</v>
      </c>
      <c r="B131" t="s">
        <v>647</v>
      </c>
      <c r="C131" t="s">
        <v>648</v>
      </c>
      <c r="D131" t="s">
        <v>502</v>
      </c>
      <c r="E131" t="s">
        <v>30</v>
      </c>
      <c r="F131">
        <v>286</v>
      </c>
      <c r="G131" t="s">
        <v>83</v>
      </c>
      <c r="H131">
        <v>1</v>
      </c>
      <c r="I131">
        <v>1</v>
      </c>
      <c r="J131">
        <v>0</v>
      </c>
      <c r="K131">
        <v>1</v>
      </c>
      <c r="L131">
        <v>1</v>
      </c>
      <c r="M131">
        <v>0</v>
      </c>
      <c r="O131" s="1" cm="1">
        <f t="array" ref="O131">_xll.FDS(B131,"FF_TAX_RATE(ANN_R,1/1/2010,12/31/2010)")</f>
        <v>34.616457461645702</v>
      </c>
      <c r="P131" s="1" cm="1">
        <f t="array" ref="P131">_xll.FDS(B131,"FF_TAX_RATE(ANN_R,1/1/2011,12/31/2011)")</f>
        <v>34.338983050847503</v>
      </c>
      <c r="Q131" s="1" cm="1">
        <f t="array" ref="Q131">_xll.FDS(B131,"FF_TAX_RATE(ANN_R,1/1/2012,12/31/2012)")</f>
        <v>33.379823337982302</v>
      </c>
      <c r="R131" s="1" cm="1">
        <f t="array" ref="R131">_xll.FDS(B131,"FF_TAX_RATE(ANN_R,1/1/2013,12/31/2013)")</f>
        <v>34.426910299003303</v>
      </c>
      <c r="S131" s="1" cm="1">
        <f t="array" ref="S131">_xll.FDS(B131,"FF_TAX_RATE(ANN_R,1/1/2014,12/31/2014)")</f>
        <v>34.290803829882002</v>
      </c>
      <c r="T131" s="1" cm="1">
        <f t="array" ref="T131">_xll.FDS(B131,"FF_TAX_RATE(ANN_R,1/1/2015,12/31/2015)")</f>
        <v>34.412221646815098</v>
      </c>
      <c r="U131" s="1" t="e" cm="1">
        <f t="array" ref="U131">_xll.FDS(B131,"FF_TAX_RATE(ANN_R,1/1/2016,12/31/2016)")</f>
        <v>#NUM!</v>
      </c>
      <c r="V131" s="1" cm="1">
        <f t="array" ref="V131">_xll.FDS(B131,"FF_TAX_RATE(ANN_R,1/1/2017,12/31/2017)")</f>
        <v>-14.584370333499299</v>
      </c>
      <c r="W131" s="1" cm="1">
        <f t="array" ref="W131">_xll.FDS(B131,"FF_TAX_RATE(ANN_R,1/1/2018,12/31/2018)")</f>
        <v>26.6884258096912</v>
      </c>
      <c r="X131" s="1" cm="1">
        <f t="array" ref="X131">_xll.FDS(B131,"FF_TAX_RATE(ANN_R,1/1/2019,12/31/2019)")</f>
        <v>25.669291338582699</v>
      </c>
      <c r="Y131" s="1" cm="1">
        <f t="array" ref="Y131">_xll.FDS(B131,"FF_TAX_RATE(ANN_R,1/1/2020,12/31/2020)")</f>
        <v>-14.883385429189699</v>
      </c>
      <c r="Z131" cm="1">
        <f t="array" ref="Z131">_xll.FDS($B131,"FF_PTX_INC(ANN_R,1/1/2016,12/31/2016)")</f>
        <v>4067</v>
      </c>
      <c r="AA131" cm="1">
        <f t="array" ref="AA131">_xll.FDS($B131,"FF_PTX_INC(ANN_R,1/1/2017,12/31/2017)")</f>
        <v>4018</v>
      </c>
      <c r="AB131" cm="1">
        <f t="array" ref="AB131">_xll.FDS($B131,"FF_PTX_INC(ANN_R,1/1/2018,12/31/2018)")</f>
        <v>3983</v>
      </c>
      <c r="AC131" cm="1">
        <f t="array" ref="AC131">_xll.FDS($B131,"FF_PTX_INC(ANN_R,1/1/2019,12/31/2019)")</f>
        <v>4445</v>
      </c>
      <c r="AD131" cm="1">
        <f t="array" ref="AD131">_xll.FDS($B131,"FF_PTX_INC(ANN_R,1/1/2020,12/31/2020)")</f>
        <v>4159</v>
      </c>
      <c r="AE131" cm="1">
        <f t="array" ref="AE131">_xll.FDS($B131,"FF_MKT_VAL(ANN_R,1/1/2016,12/31/2016)")</f>
        <v>28244.376</v>
      </c>
      <c r="AF131" cm="1">
        <f t="array" ref="AF131">_xll.FDS($B131,"FF_MKT_VAL(ANN_R,1/1/2017,12/31/2017)")</f>
        <v>34274.139900000002</v>
      </c>
      <c r="AG131" cm="1">
        <f t="array" ref="AG131">_xll.FDS($B131,"FF_MKT_VAL(ANN_R,1/1/2018,12/31/2018)")</f>
        <v>34410.830159999998</v>
      </c>
      <c r="AH131" cm="1">
        <f t="array" ref="AH131">_xll.FDS($B131,"FF_MKT_VAL(ANN_R,1/1/2019,12/31/2019)")</f>
        <v>38447.349699999999</v>
      </c>
      <c r="AI131" cm="1">
        <f t="array" ref="AI131">_xll.FDS($B131,"FF_MKT_VAL(ANN_R,1/1/2020,12/31/2020)")</f>
        <v>30793.429380000001</v>
      </c>
      <c r="AJ131" cm="1">
        <f t="array" ref="AJ131">_xll.FDS($B131,"FF_SHLDRS_EQ(ANN_R,1/1/2016,12/31/2016)")</f>
        <v>20482</v>
      </c>
      <c r="AK131" cm="1">
        <f t="array" ref="AK131">_xll.FDS($B131,"FF_SHLDRS_EQ(ANN_R,1/1/2017,12/31/2017)")</f>
        <v>24598</v>
      </c>
      <c r="AL131" cm="1">
        <f t="array" ref="AL131">_xll.FDS($B131,"FF_SHLDRS_EQ(ANN_R,1/1/2018,12/31/2018)")</f>
        <v>23462</v>
      </c>
      <c r="AM131" cm="1">
        <f t="array" ref="AM131">_xll.FDS($B131,"FF_SHLDRS_EQ(ANN_R,1/1/2019,12/31/2019)")</f>
        <v>28959</v>
      </c>
      <c r="AN131" cm="1">
        <f t="array" ref="AN131">_xll.FDS($B131,"FF_SHLDRS_EQ(ANN_R,1/1/2020,12/31/2020)")</f>
        <v>33559</v>
      </c>
      <c r="AO131" cm="1">
        <f t="array" ref="AO131">_xll.FDS($B131,"FF_ASSETS(ANN_R,1/1/2016,12/31/2016)")</f>
        <v>130797</v>
      </c>
      <c r="AP131" cm="1">
        <f t="array" ref="AP131">_xll.FDS($B131,"FF_ASSETS(ANN_R,1/1/2017,12/31/2017)")</f>
        <v>141568</v>
      </c>
      <c r="AQ131" cm="1">
        <f t="array" ref="AQ131">_xll.FDS($B131,"FF_ASSETS(ANN_R,1/1/2018,12/31/2018)")</f>
        <v>144656</v>
      </c>
      <c r="AR131" cm="1">
        <f t="array" ref="AR131">_xll.FDS($B131,"FF_ASSETS(ANN_R,1/1/2019,12/31/2019)")</f>
        <v>157955</v>
      </c>
      <c r="AS131" cm="1">
        <f t="array" ref="AS131">_xll.FDS($B131,"FF_ASSETS(ANN_R,1/1/2020,12/31/2020)")</f>
        <v>172296</v>
      </c>
      <c r="AT131" s="1" cm="1">
        <f t="array" ref="AT131">_xll.FDS($B131,"FF_TAX_CF(ANN_R,1/1/2016,12/31/2016,FY,,USD)")</f>
        <v>1526</v>
      </c>
      <c r="AU131" s="1" cm="1">
        <f t="array" ref="AU131">_xll.FDS($B131,"FF_TAX_CF(ANN_R,1/1/2017,12/31/2017,FY,,USD)")</f>
        <v>780</v>
      </c>
      <c r="AV131" s="1" cm="1">
        <f t="array" ref="AV131">_xll.FDS($B131,"FF_TAX_CF(ANN_R,1/1/2018,12/31/2018,FY,,USD)")</f>
        <v>998</v>
      </c>
      <c r="AW131" s="1" cm="1">
        <f t="array" ref="AW131">_xll.FDS($B131,"FF_TAX_CF(ANN_R,1/1/2019,12/31/2019,FY,,USD)")</f>
        <v>1384</v>
      </c>
      <c r="AX131" s="1" cm="1">
        <f t="array" ref="AX131">_xll.FDS($B131,"FF_TAX_CF(ANN_R,1/1/2020,12/31/2020,FY,,USD)")</f>
        <v>800</v>
      </c>
      <c r="AY131" t="s">
        <v>649</v>
      </c>
      <c r="AZ131" t="s">
        <v>650</v>
      </c>
      <c r="BA131" t="s">
        <v>651</v>
      </c>
      <c r="BB131" t="s">
        <v>652</v>
      </c>
      <c r="BC131" t="s">
        <v>64</v>
      </c>
      <c r="BD131" t="s">
        <v>38</v>
      </c>
      <c r="BE131" t="s">
        <v>507</v>
      </c>
      <c r="BF131">
        <v>0</v>
      </c>
      <c r="BG131">
        <v>133568666477267</v>
      </c>
      <c r="BH131">
        <v>1</v>
      </c>
      <c r="BI131">
        <v>82</v>
      </c>
    </row>
    <row r="132" spans="1:61" x14ac:dyDescent="0.25">
      <c r="A132">
        <v>131</v>
      </c>
      <c r="B132" t="s">
        <v>653</v>
      </c>
      <c r="C132" t="s">
        <v>654</v>
      </c>
      <c r="D132" t="s">
        <v>502</v>
      </c>
      <c r="E132" t="s">
        <v>30</v>
      </c>
      <c r="F132">
        <v>282</v>
      </c>
      <c r="G132" t="s">
        <v>42</v>
      </c>
      <c r="H132">
        <v>1</v>
      </c>
      <c r="I132">
        <v>0</v>
      </c>
      <c r="J132">
        <v>0</v>
      </c>
      <c r="K132">
        <v>1</v>
      </c>
      <c r="L132">
        <v>0</v>
      </c>
      <c r="M132">
        <v>0</v>
      </c>
      <c r="O132" s="1" cm="1">
        <f t="array" ref="O132">_xll.FDS(B132,"FF_TAX_RATE(ANN_R,1/1/2010,12/31/2010)")</f>
        <v>30.609160660311598</v>
      </c>
      <c r="P132" s="1" cm="1">
        <f t="array" ref="P132">_xll.FDS(B132,"FF_TAX_RATE(ANN_R,1/1/2011,12/31/2011)")</f>
        <v>22.361834712432302</v>
      </c>
      <c r="Q132" s="1" cm="1">
        <f t="array" ref="Q132">_xll.FDS(B132,"FF_TAX_RATE(ANN_R,1/1/2012,12/31/2012)")</f>
        <v>23.957176042823999</v>
      </c>
      <c r="R132" s="1" cm="1">
        <f t="array" ref="R132">_xll.FDS(B132,"FF_TAX_RATE(ANN_R,1/1/2013,12/31/2013)")</f>
        <v>22.617470186525299</v>
      </c>
      <c r="S132" s="1" cm="1">
        <f t="array" ref="S132">_xll.FDS(B132,"FF_TAX_RATE(ANN_R,1/1/2014,12/31/2014)")</f>
        <v>23.8266765547198</v>
      </c>
      <c r="T132" s="1" cm="1">
        <f t="array" ref="T132">_xll.FDS(B132,"FF_TAX_RATE(ANN_R,1/1/2015,12/31/2015)")</f>
        <v>4.5691906005221901</v>
      </c>
      <c r="U132" s="1" t="e" cm="1">
        <f t="array" ref="U132">_xll.FDS(B132,"FF_TAX_RATE(ANN_R,1/1/2016,12/31/2016)")</f>
        <v>#NUM!</v>
      </c>
      <c r="V132" s="1" cm="1">
        <f t="array" ref="V132">_xll.FDS(B132,"FF_TAX_RATE(ANN_R,1/1/2017,12/31/2017)")</f>
        <v>-290.31424881618602</v>
      </c>
      <c r="W132" s="1" t="e" cm="1">
        <f t="array" ref="W132">_xll.FDS(B132,"FF_TAX_RATE(ANN_R,1/1/2018,12/31/2018)")</f>
        <v>#N/A</v>
      </c>
      <c r="X132" s="1" cm="1">
        <f t="array" ref="X132">_xll.FDS(B132,"FF_TAX_RATE(ANN_R,1/1/2019,12/31/2019)")</f>
        <v>-24.917200264959199</v>
      </c>
      <c r="Y132" s="1" t="e" cm="1">
        <f t="array" ref="Y132">_xll.FDS(B132,"FF_TAX_RATE(ANN_R,1/1/2020,12/31/2020)")</f>
        <v>#N/A</v>
      </c>
      <c r="Z132" cm="1">
        <f t="array" ref="Z132">_xll.FDS($B132,"FF_PTX_INC(ANN_R,1/1/2016,12/31/2016)")</f>
        <v>399.6</v>
      </c>
      <c r="AA132" cm="1">
        <f t="array" ref="AA132">_xll.FDS($B132,"FF_PTX_INC(ANN_R,1/1/2017,12/31/2017)")</f>
        <v>464.6</v>
      </c>
      <c r="AB132" cm="1">
        <f t="array" ref="AB132">_xll.FDS($B132,"FF_PTX_INC(ANN_R,1/1/2018,12/31/2018)")</f>
        <v>-271.10000000000002</v>
      </c>
      <c r="AC132" cm="1">
        <f t="array" ref="AC132">_xll.FDS($B132,"FF_PTX_INC(ANN_R,1/1/2019,12/31/2019)")</f>
        <v>905.8</v>
      </c>
      <c r="AD132" cm="1">
        <f t="array" ref="AD132">_xll.FDS($B132,"FF_PTX_INC(ANN_R,1/1/2020,12/31/2020)")</f>
        <v>-274.39999999999998</v>
      </c>
      <c r="AE132" cm="1">
        <f t="array" ref="AE132">_xll.FDS($B132,"FF_MKT_VAL(ANN_R,1/1/2016,12/31/2016)")</f>
        <v>20701.919999999998</v>
      </c>
      <c r="AF132" cm="1">
        <f t="array" ref="AF132">_xll.FDS($B132,"FF_MKT_VAL(ANN_R,1/1/2017,12/31/2017)")</f>
        <v>24447.741999999998</v>
      </c>
      <c r="AG132" cm="1">
        <f t="array" ref="AG132">_xll.FDS($B132,"FF_MKT_VAL(ANN_R,1/1/2018,12/31/2018)")</f>
        <v>21158.880000000001</v>
      </c>
      <c r="AH132" cm="1">
        <f t="array" ref="AH132">_xll.FDS($B132,"FF_MKT_VAL(ANN_R,1/1/2019,12/31/2019)")</f>
        <v>30834.080000000002</v>
      </c>
      <c r="AI132" cm="1">
        <f t="array" ref="AI132">_xll.FDS($B132,"FF_MKT_VAL(ANN_R,1/1/2020,12/31/2020)")</f>
        <v>31989.083999999999</v>
      </c>
      <c r="AJ132" cm="1">
        <f t="array" ref="AJ132">_xll.FDS($B132,"FF_SHLDRS_EQ(ANN_R,1/1/2016,12/31/2016)")</f>
        <v>9668.9</v>
      </c>
      <c r="AK132" cm="1">
        <f t="array" ref="AK132">_xll.FDS($B132,"FF_SHLDRS_EQ(ANN_R,1/1/2017,12/31/2017)")</f>
        <v>11735.8</v>
      </c>
      <c r="AL132" cm="1">
        <f t="array" ref="AL132">_xll.FDS($B132,"FF_SHLDRS_EQ(ANN_R,1/1/2018,12/31/2018)")</f>
        <v>11271.3</v>
      </c>
      <c r="AM132" cm="1">
        <f t="array" ref="AM132">_xll.FDS($B132,"FF_SHLDRS_EQ(ANN_R,1/1/2019,12/31/2019)")</f>
        <v>12388.1</v>
      </c>
      <c r="AN132" cm="1">
        <f t="array" ref="AN132">_xll.FDS($B132,"FF_SHLDRS_EQ(ANN_R,1/1/2020,12/31/2020)")</f>
        <v>12194.2</v>
      </c>
      <c r="AO132" cm="1">
        <f t="array" ref="AO132">_xll.FDS($B132,"FF_ASSETS(ANN_R,1/1/2016,12/31/2016)")</f>
        <v>26684.400000000001</v>
      </c>
      <c r="AP132" cm="1">
        <f t="array" ref="AP132">_xll.FDS($B132,"FF_ASSETS(ANN_R,1/1/2017,12/31/2017)")</f>
        <v>26014</v>
      </c>
      <c r="AQ132" cm="1">
        <f t="array" ref="AQ132">_xll.FDS($B132,"FF_ASSETS(ANN_R,1/1/2018,12/31/2018)")</f>
        <v>24126.799999999999</v>
      </c>
      <c r="AR132" cm="1">
        <f t="array" ref="AR132">_xll.FDS($B132,"FF_ASSETS(ANN_R,1/1/2019,12/31/2019)")</f>
        <v>24638.7</v>
      </c>
      <c r="AS132" cm="1">
        <f t="array" ref="AS132">_xll.FDS($B132,"FF_ASSETS(ANN_R,1/1/2020,12/31/2020)")</f>
        <v>24417.7</v>
      </c>
      <c r="AT132" s="1" cm="1">
        <f t="array" ref="AT132">_xll.FDS($B132,"FF_TAX_CF(ANN_R,1/1/2016,12/31/2016,FY,,USD)")</f>
        <v>269.60000000000002</v>
      </c>
      <c r="AU132" s="1" cm="1">
        <f t="array" ref="AU132">_xll.FDS($B132,"FF_TAX_CF(ANN_R,1/1/2017,12/31/2017,FY,,USD)")</f>
        <v>266.89999999999998</v>
      </c>
      <c r="AV132" s="1" cm="1">
        <f t="array" ref="AV132">_xll.FDS($B132,"FF_TAX_CF(ANN_R,1/1/2018,12/31/2018,FY,,USD)")</f>
        <v>237.1</v>
      </c>
      <c r="AW132" s="1" cm="1">
        <f t="array" ref="AW132">_xll.FDS($B132,"FF_TAX_CF(ANN_R,1/1/2019,12/31/2019,FY,,USD)")</f>
        <v>192.5</v>
      </c>
      <c r="AX132" s="1" cm="1">
        <f t="array" ref="AX132">_xll.FDS($B132,"FF_TAX_CF(ANN_R,1/1/2020,12/31/2020,FY,,USD)")</f>
        <v>147.4</v>
      </c>
      <c r="AY132" t="s">
        <v>655</v>
      </c>
      <c r="AZ132" t="s">
        <v>656</v>
      </c>
      <c r="BA132" t="s">
        <v>657</v>
      </c>
      <c r="BB132" t="s">
        <v>658</v>
      </c>
      <c r="BC132" t="s">
        <v>296</v>
      </c>
      <c r="BD132" t="s">
        <v>38</v>
      </c>
      <c r="BE132" t="s">
        <v>507</v>
      </c>
      <c r="BF132">
        <v>0</v>
      </c>
      <c r="BG132">
        <v>170863399900837</v>
      </c>
      <c r="BH132">
        <v>1</v>
      </c>
      <c r="BI132">
        <v>89</v>
      </c>
    </row>
    <row r="133" spans="1:61" x14ac:dyDescent="0.25">
      <c r="A133">
        <v>132</v>
      </c>
      <c r="B133" t="s">
        <v>659</v>
      </c>
      <c r="C133" t="s">
        <v>660</v>
      </c>
      <c r="D133" t="s">
        <v>502</v>
      </c>
      <c r="E133" t="s">
        <v>30</v>
      </c>
      <c r="F133">
        <v>272</v>
      </c>
      <c r="G133" t="s">
        <v>159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O133" s="1" cm="1">
        <f t="array" ref="O133">_xll.FDS(B133,"FF_TAX_RATE(ANN_R,1/1/2010,12/31/2010)")</f>
        <v>34.8396356170391</v>
      </c>
      <c r="P133" s="1" cm="1">
        <f t="array" ref="P133">_xll.FDS(B133,"FF_TAX_RATE(ANN_R,1/1/2011,12/31/2011)")</f>
        <v>33.649340743162298</v>
      </c>
      <c r="Q133" s="1" cm="1">
        <f t="array" ref="Q133">_xll.FDS(B133,"FF_TAX_RATE(ANN_R,1/1/2012,12/31/2012)")</f>
        <v>33.390110869926097</v>
      </c>
      <c r="R133" s="1" cm="1">
        <f t="array" ref="R133">_xll.FDS(B133,"FF_TAX_RATE(ANN_R,1/1/2013,12/31/2013)")</f>
        <v>32.486861439187997</v>
      </c>
      <c r="S133" s="1" cm="1">
        <f t="array" ref="S133">_xll.FDS(B133,"FF_TAX_RATE(ANN_R,1/1/2014,12/31/2014)")</f>
        <v>31.571202425809901</v>
      </c>
      <c r="T133" s="1" cm="1">
        <f t="array" ref="T133">_xll.FDS(B133,"FF_TAX_RATE(ANN_R,1/1/2015,12/31/2015)")</f>
        <v>29.774631609361499</v>
      </c>
      <c r="U133" s="1" t="e" cm="1">
        <f t="array" ref="U133">_xll.FDS(B133,"FF_TAX_RATE(ANN_R,1/1/2016,12/31/2016)")</f>
        <v>#NUM!</v>
      </c>
      <c r="V133" s="1" cm="1">
        <f t="array" ref="V133">_xll.FDS(B133,"FF_TAX_RATE(ANN_R,1/1/2017,12/31/2017)")</f>
        <v>24.944055025494698</v>
      </c>
      <c r="W133" s="1" cm="1">
        <f t="array" ref="W133">_xll.FDS(B133,"FF_TAX_RATE(ANN_R,1/1/2018,12/31/2018)")</f>
        <v>2.43730195209409</v>
      </c>
      <c r="X133" s="1" cm="1">
        <f t="array" ref="X133">_xll.FDS(B133,"FF_TAX_RATE(ANN_R,1/1/2019,12/31/2019)")</f>
        <v>20.885625173469801</v>
      </c>
      <c r="Y133" s="1" cm="1">
        <f t="array" ref="Y133">_xll.FDS(B133,"FF_TAX_RATE(ANN_R,1/1/2020,12/31/2020)")</f>
        <v>11.756756756756801</v>
      </c>
      <c r="Z133" cm="1">
        <f t="array" ref="Z133">_xll.FDS($B133,"FF_PTX_INC(ANN_R,1/1/2016,12/31/2016)")</f>
        <v>768.11599999999999</v>
      </c>
      <c r="AA133" cm="1">
        <f t="array" ref="AA133">_xll.FDS($B133,"FF_PTX_INC(ANN_R,1/1/2017,12/31/2017)")</f>
        <v>837.43</v>
      </c>
      <c r="AB133" cm="1">
        <f t="array" ref="AB133">_xll.FDS($B133,"FF_PTX_INC(ANN_R,1/1/2018,12/31/2018)")</f>
        <v>985.55700000000002</v>
      </c>
      <c r="AC133" cm="1">
        <f t="array" ref="AC133">_xll.FDS($B133,"FF_PTX_INC(ANN_R,1/1/2019,12/31/2019)")</f>
        <v>1062.865</v>
      </c>
      <c r="AD133" cm="1">
        <f t="array" ref="AD133">_xll.FDS($B133,"FF_PTX_INC(ANN_R,1/1/2020,12/31/2020)")</f>
        <v>740</v>
      </c>
      <c r="AE133" cm="1">
        <f t="array" ref="AE133">_xll.FDS($B133,"FF_MKT_VAL(ANN_R,1/1/2016,12/31/2016)")</f>
        <v>15420.137715839999</v>
      </c>
      <c r="AF133" cm="1">
        <f t="array" ref="AF133">_xll.FDS($B133,"FF_MKT_VAL(ANN_R,1/1/2017,12/31/2017)")</f>
        <v>13277.042653799999</v>
      </c>
      <c r="AG133" cm="1">
        <f t="array" ref="AG133">_xll.FDS($B133,"FF_MKT_VAL(ANN_R,1/1/2018,12/31/2018)")</f>
        <v>19633.002228000001</v>
      </c>
      <c r="AH133" cm="1">
        <f t="array" ref="AH133">_xll.FDS($B133,"FF_MKT_VAL(ANN_R,1/1/2019,12/31/2019)")</f>
        <v>27836.051729949999</v>
      </c>
      <c r="AI133" cm="1">
        <f t="array" ref="AI133">_xll.FDS($B133,"FF_MKT_VAL(ANN_R,1/1/2020,12/31/2020)")</f>
        <v>25853.085606240002</v>
      </c>
      <c r="AJ133" cm="1">
        <f t="array" ref="AJ133">_xll.FDS($B133,"FF_SHLDRS_EQ(ANN_R,1/1/2016,12/31/2016)")</f>
        <v>-651.49</v>
      </c>
      <c r="AK133" cm="1">
        <f t="array" ref="AK133">_xll.FDS($B133,"FF_SHLDRS_EQ(ANN_R,1/1/2017,12/31/2017)")</f>
        <v>-2951.2040000000002</v>
      </c>
      <c r="AL133" cm="1">
        <f t="array" ref="AL133">_xll.FDS($B133,"FF_SHLDRS_EQ(ANN_R,1/1/2018,12/31/2018)")</f>
        <v>-1808.471</v>
      </c>
      <c r="AM133" cm="1">
        <f t="array" ref="AM133">_xll.FDS($B133,"FF_SHLDRS_EQ(ANN_R,1/1/2019,12/31/2019)")</f>
        <v>-2894.9050000000002</v>
      </c>
      <c r="AN133" cm="1">
        <f t="array" ref="AN133">_xll.FDS($B133,"FF_SHLDRS_EQ(ANN_R,1/1/2020,12/31/2020)")</f>
        <v>-3972</v>
      </c>
      <c r="AO133" cm="1">
        <f t="array" ref="AO133">_xll.FDS($B133,"FF_ASSETS(ANN_R,1/1/2016,12/31/2016)")</f>
        <v>10726.277</v>
      </c>
      <c r="AP133" cm="1">
        <f t="array" ref="AP133">_xll.FDS($B133,"FF_ASSETS(ANN_R,1/1/2017,12/31/2017)")</f>
        <v>9975.6610000000001</v>
      </c>
      <c r="AQ133" cm="1">
        <f t="array" ref="AQ133">_xll.FDS($B133,"FF_ASSETS(ANN_R,1/1/2018,12/31/2018)")</f>
        <v>12197.467000000001</v>
      </c>
      <c r="AR133" cm="1">
        <f t="array" ref="AR133">_xll.FDS($B133,"FF_ASSETS(ANN_R,1/1/2019,12/31/2019)")</f>
        <v>16254.731</v>
      </c>
      <c r="AS133" cm="1">
        <f t="array" ref="AS133">_xll.FDS($B133,"FF_ASSETS(ANN_R,1/1/2020,12/31/2020)")</f>
        <v>18395</v>
      </c>
      <c r="AT133" s="1" cm="1">
        <f t="array" ref="AT133">_xll.FDS($B133,"FF_TAX_CF(ANN_R,1/1/2016,12/31/2016,FY,,USD)")</f>
        <v>183.291</v>
      </c>
      <c r="AU133" s="1" cm="1">
        <f t="array" ref="AU133">_xll.FDS($B133,"FF_TAX_CF(ANN_R,1/1/2017,12/31/2017,FY,,USD)")</f>
        <v>185.29499999999999</v>
      </c>
      <c r="AV133" s="1" cm="1">
        <f t="array" ref="AV133">_xll.FDS($B133,"FF_TAX_CF(ANN_R,1/1/2018,12/31/2018,FY,,USD)")</f>
        <v>129.24600000000001</v>
      </c>
      <c r="AW133" s="1" cm="1">
        <f t="array" ref="AW133">_xll.FDS($B133,"FF_TAX_CF(ANN_R,1/1/2019,12/31/2019,FY,,USD)")</f>
        <v>215.154</v>
      </c>
      <c r="AX133" s="1" cm="1">
        <f t="array" ref="AX133">_xll.FDS($B133,"FF_TAX_CF(ANN_R,1/1/2020,12/31/2020,FY,,USD)")</f>
        <v>223</v>
      </c>
      <c r="AY133" t="s">
        <v>51</v>
      </c>
      <c r="AZ133" t="s">
        <v>51</v>
      </c>
      <c r="BA133" t="s">
        <v>51</v>
      </c>
      <c r="BB133" t="s">
        <v>51</v>
      </c>
      <c r="BC133" t="s">
        <v>210</v>
      </c>
      <c r="BD133" t="s">
        <v>38</v>
      </c>
      <c r="BE133" t="s">
        <v>507</v>
      </c>
      <c r="BF133">
        <v>0</v>
      </c>
      <c r="BG133">
        <v>238379480901371</v>
      </c>
      <c r="BH133">
        <v>1</v>
      </c>
      <c r="BI133">
        <v>22</v>
      </c>
    </row>
    <row r="134" spans="1:61" x14ac:dyDescent="0.25">
      <c r="A134">
        <v>133</v>
      </c>
      <c r="B134" t="s">
        <v>661</v>
      </c>
      <c r="C134" t="s">
        <v>662</v>
      </c>
      <c r="D134" t="s">
        <v>502</v>
      </c>
      <c r="E134" t="s">
        <v>30</v>
      </c>
      <c r="F134">
        <v>272</v>
      </c>
      <c r="G134" t="s">
        <v>75</v>
      </c>
      <c r="H134">
        <v>1</v>
      </c>
      <c r="I134">
        <v>1</v>
      </c>
      <c r="J134">
        <v>0</v>
      </c>
      <c r="K134">
        <v>1</v>
      </c>
      <c r="L134">
        <v>1</v>
      </c>
      <c r="M134">
        <v>0</v>
      </c>
      <c r="N134" t="s">
        <v>1412</v>
      </c>
      <c r="O134" s="1" cm="1">
        <f t="array" ref="O134">_xll.FDS(B134,"FF_TAX_RATE(ANN_R,1/1/2010,12/31/2010)")</f>
        <v>16.406579502319701</v>
      </c>
      <c r="P134" s="1" cm="1">
        <f t="array" ref="P134">_xll.FDS(B134,"FF_TAX_RATE(ANN_R,1/1/2011,12/31/2011)")</f>
        <v>11.3618876635035</v>
      </c>
      <c r="Q134" s="1" cm="1">
        <f t="array" ref="Q134">_xll.FDS(B134,"FF_TAX_RATE(ANN_R,1/1/2012,12/31/2012)")</f>
        <v>14.422722242714901</v>
      </c>
      <c r="R134" s="1" cm="1">
        <f t="array" ref="R134">_xll.FDS(B134,"FF_TAX_RATE(ANN_R,1/1/2013,12/31/2013)")</f>
        <v>11.674608577263401</v>
      </c>
      <c r="S134" s="1" cm="1">
        <f t="array" ref="S134">_xll.FDS(B134,"FF_TAX_RATE(ANN_R,1/1/2014,12/31/2014)")</f>
        <v>20.9347345132743</v>
      </c>
      <c r="T134" s="1" cm="1">
        <f t="array" ref="T134">_xll.FDS(B134,"FF_TAX_RATE(ANN_R,1/1/2015,12/31/2015)")</f>
        <v>21.6023635731665</v>
      </c>
      <c r="U134" s="1" t="e" cm="1">
        <f t="array" ref="U134">_xll.FDS(B134,"FF_TAX_RATE(ANN_R,1/1/2016,12/31/2016)")</f>
        <v>#NUM!</v>
      </c>
      <c r="V134" s="1" cm="1">
        <f t="array" ref="V134">_xll.FDS(B134,"FF_TAX_RATE(ANN_R,1/1/2017,12/31/2017)")</f>
        <v>19.694986254745402</v>
      </c>
      <c r="W134" s="1" cm="1">
        <f t="array" ref="W134">_xll.FDS(B134,"FF_TAX_RATE(ANN_R,1/1/2018,12/31/2018)")</f>
        <v>40.729869875745997</v>
      </c>
      <c r="X134" s="1" cm="1">
        <f t="array" ref="X134">_xll.FDS(B134,"FF_TAX_RATE(ANN_R,1/1/2019,12/31/2019)")</f>
        <v>11.5862573099415</v>
      </c>
      <c r="Y134" s="1" cm="1">
        <f t="array" ref="Y134">_xll.FDS(B134,"FF_TAX_RATE(ANN_R,1/1/2020,12/31/2020)")</f>
        <v>3.52516806033776</v>
      </c>
      <c r="Z134" cm="1">
        <f t="array" ref="Z134">_xll.FDS($B134,"FF_PTX_INC(ANN_R,1/1/2016,12/31/2016)")</f>
        <v>1226.0999999999999</v>
      </c>
      <c r="AA134" cm="1">
        <f t="array" ref="AA134">_xll.FDS($B134,"FF_PTX_INC(ANN_R,1/1/2017,12/31/2017)")</f>
        <v>1527.8</v>
      </c>
      <c r="AB134" cm="1">
        <f t="array" ref="AB134">_xll.FDS($B134,"FF_PTX_INC(ANN_R,1/1/2018,12/31/2018)")</f>
        <v>1022.1</v>
      </c>
      <c r="AC134" cm="1">
        <f t="array" ref="AC134">_xll.FDS($B134,"FF_PTX_INC(ANN_R,1/1/2019,12/31/2019)")</f>
        <v>1094.4000000000001</v>
      </c>
      <c r="AD134" cm="1">
        <f t="array" ref="AD134">_xll.FDS($B134,"FF_PTX_INC(ANN_R,1/1/2020,12/31/2020)")</f>
        <v>1219.8</v>
      </c>
      <c r="AE134" cm="1">
        <f t="array" ref="AE134">_xll.FDS($B134,"FF_MKT_VAL(ANN_R,1/1/2016,12/31/2016)")</f>
        <v>17497.079677229998</v>
      </c>
      <c r="AF134" cm="1">
        <f t="array" ref="AF134">_xll.FDS($B134,"FF_MKT_VAL(ANN_R,1/1/2017,12/31/2017)")</f>
        <v>26138.713480390001</v>
      </c>
      <c r="AG134" cm="1">
        <f t="array" ref="AG134">_xll.FDS($B134,"FF_MKT_VAL(ANN_R,1/1/2018,12/31/2018)")</f>
        <v>17979.270133499998</v>
      </c>
      <c r="AH134" cm="1">
        <f t="array" ref="AH134">_xll.FDS($B134,"FF_MKT_VAL(ANN_R,1/1/2019,12/31/2019)")</f>
        <v>25466.713253099999</v>
      </c>
      <c r="AI134" cm="1">
        <f t="array" ref="AI134">_xll.FDS($B134,"FF_MKT_VAL(ANN_R,1/1/2020,12/31/2020)")</f>
        <v>28703.923902719998</v>
      </c>
      <c r="AJ134" cm="1">
        <f t="array" ref="AJ134">_xll.FDS($B134,"FF_SHLDRS_EQ(ANN_R,1/1/2016,12/31/2016)")</f>
        <v>6367</v>
      </c>
      <c r="AK134" cm="1">
        <f t="array" ref="AK134">_xll.FDS($B134,"FF_SHLDRS_EQ(ANN_R,1/1/2017,12/31/2017)")</f>
        <v>8302.2000000000007</v>
      </c>
      <c r="AL134" cm="1">
        <f t="array" ref="AL134">_xll.FDS($B134,"FF_SHLDRS_EQ(ANN_R,1/1/2018,12/31/2018)")</f>
        <v>7836.2</v>
      </c>
      <c r="AM134" cm="1">
        <f t="array" ref="AM134">_xll.FDS($B134,"FF_SHLDRS_EQ(ANN_R,1/1/2019,12/31/2019)")</f>
        <v>9136.2999999999993</v>
      </c>
      <c r="AN134" cm="1">
        <f t="array" ref="AN134">_xll.FDS($B134,"FF_SHLDRS_EQ(ANN_R,1/1/2020,12/31/2020)")</f>
        <v>11059.6</v>
      </c>
      <c r="AO134" cm="1">
        <f t="array" ref="AO134">_xll.FDS($B134,"FF_ASSETS(ANN_R,1/1/2016,12/31/2016)")</f>
        <v>15634.9</v>
      </c>
      <c r="AP134" cm="1">
        <f t="array" ref="AP134">_xll.FDS($B134,"FF_ASSETS(ANN_R,1/1/2017,12/31/2017)")</f>
        <v>19097.7</v>
      </c>
      <c r="AQ134" cm="1">
        <f t="array" ref="AQ134">_xll.FDS($B134,"FF_ASSETS(ANN_R,1/1/2018,12/31/2018)")</f>
        <v>19408</v>
      </c>
      <c r="AR134" cm="1">
        <f t="array" ref="AR134">_xll.FDS($B134,"FF_ASSETS(ANN_R,1/1/2019,12/31/2019)")</f>
        <v>20596.599999999999</v>
      </c>
      <c r="AS134" cm="1">
        <f t="array" ref="AS134">_xll.FDS($B134,"FF_ASSETS(ANN_R,1/1/2020,12/31/2020)")</f>
        <v>23566.3</v>
      </c>
      <c r="AT134" s="1" cm="1">
        <f t="array" ref="AT134">_xll.FDS($B134,"FF_TAX_CF(ANN_R,1/1/2016,12/31/2016,FY,,USD)")</f>
        <v>233.3</v>
      </c>
      <c r="AU134" s="1" cm="1">
        <f t="array" ref="AU134">_xll.FDS($B134,"FF_TAX_CF(ANN_R,1/1/2017,12/31/2017,FY,,USD)")</f>
        <v>273.60000000000002</v>
      </c>
      <c r="AV134" s="1" cm="1">
        <f t="array" ref="AV134">_xll.FDS($B134,"FF_TAX_CF(ANN_R,1/1/2018,12/31/2018,FY,,USD)")</f>
        <v>339.4</v>
      </c>
      <c r="AW134" s="1" cm="1">
        <f t="array" ref="AW134">_xll.FDS($B134,"FF_TAX_CF(ANN_R,1/1/2019,12/31/2019,FY,,USD)")</f>
        <v>234.6</v>
      </c>
      <c r="AX134" s="1" cm="1">
        <f t="array" ref="AX134">_xll.FDS($B134,"FF_TAX_CF(ANN_R,1/1/2020,12/31/2020,FY,,USD)")</f>
        <v>241.6</v>
      </c>
      <c r="AY134" t="s">
        <v>663</v>
      </c>
      <c r="AZ134" t="s">
        <v>664</v>
      </c>
      <c r="BA134" t="s">
        <v>665</v>
      </c>
      <c r="BB134" t="s">
        <v>666</v>
      </c>
      <c r="BC134" t="s">
        <v>134</v>
      </c>
      <c r="BD134" t="s">
        <v>38</v>
      </c>
      <c r="BE134" t="s">
        <v>507</v>
      </c>
      <c r="BF134">
        <v>0</v>
      </c>
      <c r="BG134">
        <v>554389665200929</v>
      </c>
      <c r="BH134">
        <v>1</v>
      </c>
      <c r="BI134">
        <v>76</v>
      </c>
    </row>
    <row r="135" spans="1:61" x14ac:dyDescent="0.25">
      <c r="A135">
        <v>134</v>
      </c>
      <c r="B135" t="s">
        <v>667</v>
      </c>
      <c r="C135" t="s">
        <v>668</v>
      </c>
      <c r="D135" t="s">
        <v>502</v>
      </c>
      <c r="E135" t="s">
        <v>30</v>
      </c>
      <c r="F135">
        <v>271</v>
      </c>
      <c r="G135" t="s">
        <v>159</v>
      </c>
      <c r="H135">
        <v>1</v>
      </c>
      <c r="I135">
        <v>1</v>
      </c>
      <c r="J135">
        <v>0</v>
      </c>
      <c r="K135">
        <v>1</v>
      </c>
      <c r="L135">
        <v>1</v>
      </c>
      <c r="M135">
        <v>0</v>
      </c>
      <c r="O135" s="1" cm="1">
        <f t="array" ref="O135">_xll.FDS(B135,"FF_TAX_RATE(ANN_R,1/1/2010,12/31/2010)")</f>
        <v>59.9704579025111</v>
      </c>
      <c r="P135" s="1" cm="1">
        <f t="array" ref="P135">_xll.FDS(B135,"FF_TAX_RATE(ANN_R,1/1/2011,12/31/2011)")</f>
        <v>-0.40650406504065001</v>
      </c>
      <c r="Q135" s="1" cm="1">
        <f t="array" ref="Q135">_xll.FDS(B135,"FF_TAX_RATE(ANN_R,1/1/2012,12/31/2012)")</f>
        <v>27.7366255144033</v>
      </c>
      <c r="R135" s="1" cm="1">
        <f t="array" ref="R135">_xll.FDS(B135,"FF_TAX_RATE(ANN_R,1/1/2013,12/31/2013)")</f>
        <v>3.4934497816593901</v>
      </c>
      <c r="S135" s="1" t="e" cm="1">
        <f t="array" ref="S135">_xll.FDS(B135,"FF_TAX_RATE(ANN_R,1/1/2014,12/31/2014)")</f>
        <v>#N/A</v>
      </c>
      <c r="T135" s="1" cm="1">
        <f t="array" ref="T135">_xll.FDS(B135,"FF_TAX_RATE(ANN_R,1/1/2015,12/31/2015)")</f>
        <v>29.880043620501599</v>
      </c>
      <c r="U135" s="1" t="e" cm="1">
        <f t="array" ref="U135">_xll.FDS(B135,"FF_TAX_RATE(ANN_R,1/1/2016,12/31/2016)")</f>
        <v>#NUM!</v>
      </c>
      <c r="V135" s="1" cm="1">
        <f t="array" ref="V135">_xll.FDS(B135,"FF_TAX_RATE(ANN_R,1/1/2017,12/31/2017)")</f>
        <v>114.03345724907101</v>
      </c>
      <c r="W135" s="1" cm="1">
        <f t="array" ref="W135">_xll.FDS(B135,"FF_TAX_RATE(ANN_R,1/1/2018,12/31/2018)")</f>
        <v>12.0689655172414</v>
      </c>
      <c r="X135" s="1" cm="1">
        <f t="array" ref="X135">_xll.FDS(B135,"FF_TAX_RATE(ANN_R,1/1/2019,12/31/2019)")</f>
        <v>12.987012987012999</v>
      </c>
      <c r="Y135" s="1" cm="1">
        <f t="array" ref="Y135">_xll.FDS(B135,"FF_TAX_RATE(ANN_R,1/1/2020,12/31/2020)")</f>
        <v>18.824531516183999</v>
      </c>
      <c r="Z135" cm="1">
        <f t="array" ref="Z135">_xll.FDS($B135,"FF_PTX_INC(ANN_R,1/1/2016,12/31/2016)")</f>
        <v>844</v>
      </c>
      <c r="AA135" cm="1">
        <f t="array" ref="AA135">_xll.FDS($B135,"FF_PTX_INC(ANN_R,1/1/2017,12/31/2017)")</f>
        <v>1076</v>
      </c>
      <c r="AB135" cm="1">
        <f t="array" ref="AB135">_xll.FDS($B135,"FF_PTX_INC(ANN_R,1/1/2018,12/31/2018)")</f>
        <v>1102</v>
      </c>
      <c r="AC135" cm="1">
        <f t="array" ref="AC135">_xll.FDS($B135,"FF_PTX_INC(ANN_R,1/1/2019,12/31/2019)")</f>
        <v>1001</v>
      </c>
      <c r="AD135" cm="1">
        <f t="array" ref="AD135">_xll.FDS($B135,"FF_PTX_INC(ANN_R,1/1/2020,12/31/2020)")</f>
        <v>1174</v>
      </c>
      <c r="AE135" cm="1">
        <f t="array" ref="AE135">_xll.FDS($B135,"FF_MKT_VAL(ANN_R,1/1/2016,12/31/2016)")</f>
        <v>13651.983</v>
      </c>
      <c r="AF135" cm="1">
        <f t="array" ref="AF135">_xll.FDS($B135,"FF_MKT_VAL(ANN_R,1/1/2017,12/31/2017)")</f>
        <v>14562.808000000001</v>
      </c>
      <c r="AG135" cm="1">
        <f t="array" ref="AG135">_xll.FDS($B135,"FF_MKT_VAL(ANN_R,1/1/2018,12/31/2018)")</f>
        <v>18809.04</v>
      </c>
      <c r="AH135" cm="1">
        <f t="array" ref="AH135">_xll.FDS($B135,"FF_MKT_VAL(ANN_R,1/1/2019,12/31/2019)")</f>
        <v>27474.37</v>
      </c>
      <c r="AI135" cm="1">
        <f t="array" ref="AI135">_xll.FDS($B135,"FF_MKT_VAL(ANN_R,1/1/2020,12/31/2020)")</f>
        <v>28808.164000000001</v>
      </c>
      <c r="AJ135" cm="1">
        <f t="array" ref="AJ135">_xll.FDS($B135,"FF_SHLDRS_EQ(ANN_R,1/1/2016,12/31/2016)")</f>
        <v>-964</v>
      </c>
      <c r="AK135" cm="1">
        <f t="array" ref="AK135">_xll.FDS($B135,"FF_SHLDRS_EQ(ANN_R,1/1/2017,12/31/2017)")</f>
        <v>-1742</v>
      </c>
      <c r="AL135" cm="1">
        <f t="array" ref="AL135">_xll.FDS($B135,"FF_SHLDRS_EQ(ANN_R,1/1/2018,12/31/2018)")</f>
        <v>-1293</v>
      </c>
      <c r="AM135" cm="1">
        <f t="array" ref="AM135">_xll.FDS($B135,"FF_SHLDRS_EQ(ANN_R,1/1/2019,12/31/2019)")</f>
        <v>-700</v>
      </c>
      <c r="AN135" cm="1">
        <f t="array" ref="AN135">_xll.FDS($B135,"FF_SHLDRS_EQ(ANN_R,1/1/2020,12/31/2020)")</f>
        <v>-558</v>
      </c>
      <c r="AO135" cm="1">
        <f t="array" ref="AO135">_xll.FDS($B135,"FF_ASSETS(ANN_R,1/1/2016,12/31/2016)")</f>
        <v>8463</v>
      </c>
      <c r="AP135" cm="1">
        <f t="array" ref="AP135">_xll.FDS($B135,"FF_ASSETS(ANN_R,1/1/2017,12/31/2017)")</f>
        <v>8208</v>
      </c>
      <c r="AQ135" cm="1">
        <f t="array" ref="AQ135">_xll.FDS($B135,"FF_ASSETS(ANN_R,1/1/2018,12/31/2018)")</f>
        <v>9409</v>
      </c>
      <c r="AR135" cm="1">
        <f t="array" ref="AR135">_xll.FDS($B135,"FF_ASSETS(ANN_R,1/1/2019,12/31/2019)")</f>
        <v>10642</v>
      </c>
      <c r="AS135" cm="1">
        <f t="array" ref="AS135">_xll.FDS($B135,"FF_ASSETS(ANN_R,1/1/2020,12/31/2020)")</f>
        <v>10876</v>
      </c>
      <c r="AT135" s="1" cm="1">
        <f t="array" ref="AT135">_xll.FDS($B135,"FF_TAX_CF(ANN_R,1/1/2016,12/31/2016,FY,,USD)")</f>
        <v>66</v>
      </c>
      <c r="AU135" s="1" cm="1">
        <f t="array" ref="AU135">_xll.FDS($B135,"FF_TAX_CF(ANN_R,1/1/2017,12/31/2017,FY,,USD)")</f>
        <v>122</v>
      </c>
      <c r="AV135" s="1" cm="1">
        <f t="array" ref="AV135">_xll.FDS($B135,"FF_TAX_CF(ANN_R,1/1/2018,12/31/2018,FY,,USD)")</f>
        <v>119</v>
      </c>
      <c r="AW135" s="1" cm="1">
        <f t="array" ref="AW135">_xll.FDS($B135,"FF_TAX_CF(ANN_R,1/1/2019,12/31/2019,FY,,USD)")</f>
        <v>138</v>
      </c>
      <c r="AX135" s="1" cm="1">
        <f t="array" ref="AX135">_xll.FDS($B135,"FF_TAX_CF(ANN_R,1/1/2020,12/31/2020,FY,,USD)")</f>
        <v>181</v>
      </c>
      <c r="AY135" t="s">
        <v>51</v>
      </c>
      <c r="AZ135" t="s">
        <v>51</v>
      </c>
      <c r="BA135" t="s">
        <v>51</v>
      </c>
      <c r="BB135" t="s">
        <v>51</v>
      </c>
      <c r="BC135" t="s">
        <v>523</v>
      </c>
      <c r="BD135" t="s">
        <v>38</v>
      </c>
      <c r="BE135" t="s">
        <v>507</v>
      </c>
      <c r="BF135">
        <v>0</v>
      </c>
      <c r="BG135">
        <v>238588314812414</v>
      </c>
      <c r="BH135">
        <v>1</v>
      </c>
      <c r="BI135">
        <v>19</v>
      </c>
    </row>
    <row r="136" spans="1:61" x14ac:dyDescent="0.25">
      <c r="A136">
        <v>135</v>
      </c>
      <c r="B136" t="s">
        <v>669</v>
      </c>
      <c r="C136" t="s">
        <v>670</v>
      </c>
      <c r="D136" t="s">
        <v>502</v>
      </c>
      <c r="E136" t="s">
        <v>30</v>
      </c>
      <c r="F136">
        <v>266</v>
      </c>
      <c r="G136" t="s">
        <v>93</v>
      </c>
      <c r="H136">
        <v>1</v>
      </c>
      <c r="I136">
        <v>1</v>
      </c>
      <c r="J136">
        <v>0</v>
      </c>
      <c r="K136">
        <v>1</v>
      </c>
      <c r="L136">
        <v>1</v>
      </c>
      <c r="M136">
        <v>0</v>
      </c>
      <c r="O136" s="1" cm="1">
        <f t="array" ref="O136">_xll.FDS(B136,"FF_TAX_RATE(ANN_R,1/1/2010,12/31/2010)")</f>
        <v>32.242489270386301</v>
      </c>
      <c r="P136" s="1" cm="1">
        <f t="array" ref="P136">_xll.FDS(B136,"FF_TAX_RATE(ANN_R,1/1/2011,12/31/2011)")</f>
        <v>30.8868501529052</v>
      </c>
      <c r="Q136" s="1" cm="1">
        <f t="array" ref="Q136">_xll.FDS(B136,"FF_TAX_RATE(ANN_R,1/1/2012,12/31/2012)")</f>
        <v>26.889004689942698</v>
      </c>
      <c r="R136" s="1" cm="1">
        <f t="array" ref="R136">_xll.FDS(B136,"FF_TAX_RATE(ANN_R,1/1/2013,12/31/2013)")</f>
        <v>30.276185513288201</v>
      </c>
      <c r="S136" s="1" cm="1">
        <f t="array" ref="S136">_xll.FDS(B136,"FF_TAX_RATE(ANN_R,1/1/2014,12/31/2014)")</f>
        <v>35.400763358778597</v>
      </c>
      <c r="T136" s="1" cm="1">
        <f t="array" ref="T136">_xll.FDS(B136,"FF_TAX_RATE(ANN_R,1/1/2015,12/31/2015)")</f>
        <v>30.6736921339857</v>
      </c>
      <c r="U136" s="1" t="e" cm="1">
        <f t="array" ref="U136">_xll.FDS(B136,"FF_TAX_RATE(ANN_R,1/1/2016,12/31/2016)")</f>
        <v>#NUM!</v>
      </c>
      <c r="V136" s="1" cm="1">
        <f t="array" ref="V136">_xll.FDS(B136,"FF_TAX_RATE(ANN_R,1/1/2017,12/31/2017)")</f>
        <v>23.421854592947302</v>
      </c>
      <c r="W136" s="1" cm="1">
        <f t="array" ref="W136">_xll.FDS(B136,"FF_TAX_RATE(ANN_R,1/1/2018,12/31/2018)")</f>
        <v>-22.175732217573199</v>
      </c>
      <c r="X136" s="1" cm="1">
        <f t="array" ref="X136">_xll.FDS(B136,"FF_TAX_RATE(ANN_R,1/1/2019,12/31/2019)")</f>
        <v>58.360655737704903</v>
      </c>
      <c r="Y136" s="1" cm="1">
        <f t="array" ref="Y136">_xll.FDS(B136,"FF_TAX_RATE(ANN_R,1/1/2020,12/31/2020)")</f>
        <v>1.57342657342657</v>
      </c>
      <c r="Z136" cm="1">
        <f t="array" ref="Z136">_xll.FDS($B136,"FF_PTX_INC(ANN_R,1/1/2016,12/31/2016)")</f>
        <v>3250</v>
      </c>
      <c r="AA136" cm="1">
        <f t="array" ref="AA136">_xll.FDS($B136,"FF_PTX_INC(ANN_R,1/1/2017,12/31/2017)")</f>
        <v>6891</v>
      </c>
      <c r="AB136" cm="1">
        <f t="array" ref="AB136">_xll.FDS($B136,"FF_PTX_INC(ANN_R,1/1/2018,12/31/2018)")</f>
        <v>239</v>
      </c>
      <c r="AC136" cm="1">
        <f t="array" ref="AC136">_xll.FDS($B136,"FF_PTX_INC(ANN_R,1/1/2019,12/31/2019)")</f>
        <v>610</v>
      </c>
      <c r="AD136" cm="1">
        <f t="array" ref="AD136">_xll.FDS($B136,"FF_PTX_INC(ANN_R,1/1/2020,12/31/2020)")</f>
        <v>1144</v>
      </c>
      <c r="AE136" cm="1">
        <f t="array" ref="AE136">_xll.FDS($B136,"FF_MKT_VAL(ANN_R,1/1/2016,12/31/2016)")</f>
        <v>35381.25</v>
      </c>
      <c r="AF136" cm="1">
        <f t="array" ref="AF136">_xll.FDS($B136,"FF_MKT_VAL(ANN_R,1/1/2017,12/31/2017)")</f>
        <v>31282.86</v>
      </c>
      <c r="AG136" cm="1">
        <f t="array" ref="AG136">_xll.FDS($B136,"FF_MKT_VAL(ANN_R,1/1/2018,12/31/2018)")</f>
        <v>28455.74</v>
      </c>
      <c r="AH136" cm="1">
        <f t="array" ref="AH136">_xll.FDS($B136,"FF_MKT_VAL(ANN_R,1/1/2019,12/31/2019)")</f>
        <v>22241.4</v>
      </c>
      <c r="AI136" cm="1">
        <f t="array" ref="AI136">_xll.FDS($B136,"FF_MKT_VAL(ANN_R,1/1/2020,12/31/2020)")</f>
        <v>21912.12</v>
      </c>
      <c r="AJ136" cm="1">
        <f t="array" ref="AJ136">_xll.FDS($B136,"FF_SHLDRS_EQ(ANN_R,1/1/2016,12/31/2016)")</f>
        <v>8924</v>
      </c>
      <c r="AK136" cm="1">
        <f t="array" ref="AK136">_xll.FDS($B136,"FF_SHLDRS_EQ(ANN_R,1/1/2017,12/31/2017)")</f>
        <v>11095</v>
      </c>
      <c r="AL136" cm="1">
        <f t="array" ref="AL136">_xll.FDS($B136,"FF_SHLDRS_EQ(ANN_R,1/1/2018,12/31/2018)")</f>
        <v>9804</v>
      </c>
      <c r="AM136" cm="1">
        <f t="array" ref="AM136">_xll.FDS($B136,"FF_SHLDRS_EQ(ANN_R,1/1/2019,12/31/2019)")</f>
        <v>8094</v>
      </c>
      <c r="AN136" cm="1">
        <f t="array" ref="AN136">_xll.FDS($B136,"FF_SHLDRS_EQ(ANN_R,1/1/2020,12/31/2020)")</f>
        <v>5092</v>
      </c>
      <c r="AO136" cm="1">
        <f t="array" ref="AO136">_xll.FDS($B136,"FF_ASSETS(ANN_R,1/1/2016,12/31/2016)")</f>
        <v>56523</v>
      </c>
      <c r="AP136" cm="1">
        <f t="array" ref="AP136">_xll.FDS($B136,"FF_ASSETS(ANN_R,1/1/2017,12/31/2017)")</f>
        <v>60969</v>
      </c>
      <c r="AQ136" cm="1">
        <f t="array" ref="AQ136">_xll.FDS($B136,"FF_ASSETS(ANN_R,1/1/2018,12/31/2018)")</f>
        <v>60381</v>
      </c>
      <c r="AR136" cm="1">
        <f t="array" ref="AR136">_xll.FDS($B136,"FF_ASSETS(ANN_R,1/1/2019,12/31/2019)")</f>
        <v>59672</v>
      </c>
      <c r="AS136" cm="1">
        <f t="array" ref="AS136">_xll.FDS($B136,"FF_ASSETS(ANN_R,1/1/2020,12/31/2020)")</f>
        <v>61247</v>
      </c>
      <c r="AT136" s="1" cm="1">
        <f t="array" ref="AT136">_xll.FDS($B136,"FF_TAX_CF(ANN_R,1/1/2016,12/31/2016,FY,,USD)")</f>
        <v>923</v>
      </c>
      <c r="AU136" s="1" cm="1">
        <f t="array" ref="AU136">_xll.FDS($B136,"FF_TAX_CF(ANN_R,1/1/2017,12/31/2017,FY,,USD)")</f>
        <v>587</v>
      </c>
      <c r="AV136" s="1" cm="1">
        <f t="array" ref="AV136">_xll.FDS($B136,"FF_TAX_CF(ANN_R,1/1/2018,12/31/2018,FY,,USD)")</f>
        <v>144</v>
      </c>
      <c r="AW136" s="1" cm="1">
        <f t="array" ref="AW136">_xll.FDS($B136,"FF_TAX_CF(ANN_R,1/1/2019,12/31/2019,FY,,USD)")</f>
        <v>262</v>
      </c>
      <c r="AX136" s="1" cm="1">
        <f t="array" ref="AX136">_xll.FDS($B136,"FF_TAX_CF(ANN_R,1/1/2020,12/31/2020,FY,,USD)")</f>
        <v>368</v>
      </c>
      <c r="AY136" t="s">
        <v>671</v>
      </c>
      <c r="AZ136" t="s">
        <v>672</v>
      </c>
      <c r="BA136" t="s">
        <v>673</v>
      </c>
      <c r="BB136" t="s">
        <v>674</v>
      </c>
      <c r="BC136" t="s">
        <v>243</v>
      </c>
      <c r="BD136" t="s">
        <v>38</v>
      </c>
      <c r="BE136" t="s">
        <v>507</v>
      </c>
      <c r="BF136">
        <v>0</v>
      </c>
      <c r="BG136">
        <v>259059768215354</v>
      </c>
      <c r="BH136">
        <v>1</v>
      </c>
      <c r="BI136">
        <v>53</v>
      </c>
    </row>
    <row r="137" spans="1:61" x14ac:dyDescent="0.25">
      <c r="A137">
        <v>136</v>
      </c>
      <c r="B137" t="s">
        <v>675</v>
      </c>
      <c r="C137" t="s">
        <v>676</v>
      </c>
      <c r="D137" t="s">
        <v>502</v>
      </c>
      <c r="E137" t="s">
        <v>30</v>
      </c>
      <c r="F137">
        <v>262</v>
      </c>
      <c r="G137" t="s">
        <v>325</v>
      </c>
      <c r="H137">
        <v>1</v>
      </c>
      <c r="I137">
        <v>0</v>
      </c>
      <c r="J137">
        <v>0</v>
      </c>
      <c r="K137">
        <v>1</v>
      </c>
      <c r="L137">
        <v>1</v>
      </c>
      <c r="M137">
        <v>0</v>
      </c>
      <c r="O137" s="1" cm="1">
        <f t="array" ref="O137">_xll.FDS(B137,"FF_TAX_RATE(ANN_R,1/1/2010,12/31/2010)")</f>
        <v>2.4671052631578898</v>
      </c>
      <c r="P137" s="1" cm="1">
        <f t="array" ref="P137">_xll.FDS(B137,"FF_TAX_RATE(ANN_R,1/1/2011,12/31/2011)")</f>
        <v>-11.0533159947984</v>
      </c>
      <c r="Q137" s="1" cm="1">
        <f t="array" ref="Q137">_xll.FDS(B137,"FF_TAX_RATE(ANN_R,1/1/2012,12/31/2012)")</f>
        <v>1.5609756097561001</v>
      </c>
      <c r="R137" s="1" cm="1">
        <f t="array" ref="R137">_xll.FDS(B137,"FF_TAX_RATE(ANN_R,1/1/2013,12/31/2013)")</f>
        <v>-317.09537000395699</v>
      </c>
      <c r="S137" s="1" cm="1">
        <f t="array" ref="S137">_xll.FDS(B137,"FF_TAX_RATE(ANN_R,1/1/2014,12/31/2014)")</f>
        <v>38.526119402985103</v>
      </c>
      <c r="T137" s="1" cm="1">
        <f t="array" ref="T137">_xll.FDS(B137,"FF_TAX_RATE(ANN_R,1/1/2015,12/31/2015)")</f>
        <v>36.761212798658697</v>
      </c>
      <c r="U137" s="1" t="e" cm="1">
        <f t="array" ref="U137">_xll.FDS(B137,"FF_TAX_RATE(ANN_R,1/1/2016,12/31/2016)")</f>
        <v>#NUM!</v>
      </c>
      <c r="V137" s="1" cm="1">
        <f t="array" ref="V137">_xll.FDS(B137,"FF_TAX_RATE(ANN_R,1/1/2017,12/31/2017)")</f>
        <v>41.727272727272698</v>
      </c>
      <c r="W137" s="1" cm="1">
        <f t="array" ref="W137">_xll.FDS(B137,"FF_TAX_RATE(ANN_R,1/1/2018,12/31/2018)")</f>
        <v>23.607066589011801</v>
      </c>
      <c r="X137" s="1" cm="1">
        <f t="array" ref="X137">_xll.FDS(B137,"FF_TAX_RATE(ANN_R,1/1/2019,12/31/2019)")</f>
        <v>23.088092933204301</v>
      </c>
      <c r="Y137" s="1" t="e" cm="1">
        <f t="array" ref="Y137">_xll.FDS(B137,"FF_TAX_RATE(ANN_R,1/1/2020,12/31/2020)")</f>
        <v>#N/A</v>
      </c>
      <c r="Z137" cm="1">
        <f t="array" ref="Z137">_xll.FDS($B137,"FF_PTX_INC(ANN_R,1/1/2016,12/31/2016)")</f>
        <v>6636</v>
      </c>
      <c r="AA137" cm="1">
        <f t="array" ref="AA137">_xll.FDS($B137,"FF_PTX_INC(ANN_R,1/1/2017,12/31/2017)")</f>
        <v>5500</v>
      </c>
      <c r="AB137" cm="1">
        <f t="array" ref="AB137">_xll.FDS($B137,"FF_PTX_INC(ANN_R,1/1/2018,12/31/2018)")</f>
        <v>5151</v>
      </c>
      <c r="AC137" cm="1">
        <f t="array" ref="AC137">_xll.FDS($B137,"FF_PTX_INC(ANN_R,1/1/2019,12/31/2019)")</f>
        <v>6198</v>
      </c>
      <c r="AD137" cm="1">
        <f t="array" ref="AD137">_xll.FDS($B137,"FF_PTX_INC(ANN_R,1/1/2020,12/31/2020)")</f>
        <v>-15587</v>
      </c>
      <c r="AE137" cm="1">
        <f t="array" ref="AE137">_xll.FDS($B137,"FF_MKT_VAL(ANN_R,1/1/2016,12/31/2016)")</f>
        <v>35944.987905709997</v>
      </c>
      <c r="AF137" cm="1">
        <f t="array" ref="AF137">_xll.FDS($B137,"FF_MKT_VAL(ANN_R,1/1/2017,12/31/2017)")</f>
        <v>39603.086823999998</v>
      </c>
      <c r="AG137" cm="1">
        <f t="array" ref="AG137">_xll.FDS($B137,"FF_MKT_VAL(ANN_R,1/1/2018,12/31/2018)")</f>
        <v>33929.229302500004</v>
      </c>
      <c r="AH137" cm="1">
        <f t="array" ref="AH137">_xll.FDS($B137,"FF_MKT_VAL(ANN_R,1/1/2019,12/31/2019)")</f>
        <v>37589.289776240003</v>
      </c>
      <c r="AI137" cm="1">
        <f t="array" ref="AI137">_xll.FDS($B137,"FF_MKT_VAL(ANN_R,1/1/2020,12/31/2020)")</f>
        <v>25661.319129200001</v>
      </c>
      <c r="AJ137" cm="1">
        <f t="array" ref="AJ137">_xll.FDS($B137,"FF_SHLDRS_EQ(ANN_R,1/1/2016,12/31/2016)")</f>
        <v>12287</v>
      </c>
      <c r="AK137" cm="1">
        <f t="array" ref="AK137">_xll.FDS($B137,"FF_SHLDRS_EQ(ANN_R,1/1/2017,12/31/2017)")</f>
        <v>12530</v>
      </c>
      <c r="AL137" cm="1">
        <f t="array" ref="AL137">_xll.FDS($B137,"FF_SHLDRS_EQ(ANN_R,1/1/2018,12/31/2018)")</f>
        <v>13687</v>
      </c>
      <c r="AM137" cm="1">
        <f t="array" ref="AM137">_xll.FDS($B137,"FF_SHLDRS_EQ(ANN_R,1/1/2019,12/31/2019)")</f>
        <v>15358</v>
      </c>
      <c r="AN137" cm="1">
        <f t="array" ref="AN137">_xll.FDS($B137,"FF_SHLDRS_EQ(ANN_R,1/1/2020,12/31/2020)")</f>
        <v>1534</v>
      </c>
      <c r="AO137" cm="1">
        <f t="array" ref="AO137">_xll.FDS($B137,"FF_ASSETS(ANN_R,1/1/2016,12/31/2016)")</f>
        <v>58899</v>
      </c>
      <c r="AP137" cm="1">
        <f t="array" ref="AP137">_xll.FDS($B137,"FF_ASSETS(ANN_R,1/1/2017,12/31/2017)")</f>
        <v>53671</v>
      </c>
      <c r="AQ137" cm="1">
        <f t="array" ref="AQ137">_xll.FDS($B137,"FF_ASSETS(ANN_R,1/1/2018,12/31/2018)")</f>
        <v>60266</v>
      </c>
      <c r="AR137" cm="1">
        <f t="array" ref="AR137">_xll.FDS($B137,"FF_ASSETS(ANN_R,1/1/2019,12/31/2019)")</f>
        <v>64532</v>
      </c>
      <c r="AS137" cm="1">
        <f t="array" ref="AS137">_xll.FDS($B137,"FF_ASSETS(ANN_R,1/1/2020,12/31/2020)")</f>
        <v>71996</v>
      </c>
      <c r="AT137" s="1" t="e" cm="1">
        <f t="array" ref="AT137">_xll.FDS($B137,"FF_TAX_CF(ANN_R,1/1/2016,12/31/2016,FY,,USD)")</f>
        <v>#N/A</v>
      </c>
      <c r="AU137" s="1" t="e" cm="1">
        <f t="array" ref="AU137">_xll.FDS($B137,"FF_TAX_CF(ANN_R,1/1/2017,12/31/2017,FY,,USD)")</f>
        <v>#N/A</v>
      </c>
      <c r="AV137" s="1" t="e" cm="1">
        <f t="array" ref="AV137">_xll.FDS($B137,"FF_TAX_CF(ANN_R,1/1/2018,12/31/2018,FY,,USD)")</f>
        <v>#N/A</v>
      </c>
      <c r="AW137" s="1" t="e" cm="1">
        <f t="array" ref="AW137">_xll.FDS($B137,"FF_TAX_CF(ANN_R,1/1/2019,12/31/2019,FY,,USD)")</f>
        <v>#N/A</v>
      </c>
      <c r="AX137" s="1" t="e" cm="1">
        <f t="array" ref="AX137">_xll.FDS($B137,"FF_TAX_CF(ANN_R,1/1/2020,12/31/2020,FY,,USD)")</f>
        <v>#N/A</v>
      </c>
      <c r="AY137" t="s">
        <v>51</v>
      </c>
      <c r="AZ137" t="s">
        <v>51</v>
      </c>
      <c r="BA137" t="s">
        <v>51</v>
      </c>
      <c r="BB137" t="s">
        <v>51</v>
      </c>
      <c r="BC137" t="s">
        <v>243</v>
      </c>
      <c r="BD137" t="s">
        <v>38</v>
      </c>
      <c r="BE137" t="s">
        <v>507</v>
      </c>
      <c r="BF137">
        <v>0</v>
      </c>
      <c r="BG137">
        <v>141361470206647</v>
      </c>
      <c r="BH137">
        <v>1</v>
      </c>
      <c r="BI137">
        <v>63</v>
      </c>
    </row>
    <row r="138" spans="1:61" x14ac:dyDescent="0.25">
      <c r="A138">
        <v>137</v>
      </c>
      <c r="B138" t="s">
        <v>677</v>
      </c>
      <c r="C138" t="s">
        <v>678</v>
      </c>
      <c r="D138" t="s">
        <v>502</v>
      </c>
      <c r="E138" t="s">
        <v>30</v>
      </c>
      <c r="F138">
        <v>258</v>
      </c>
      <c r="G138" t="s">
        <v>75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 s="1" cm="1">
        <f t="array" ref="O138">_xll.FDS(B138,"FF_TAX_RATE(ANN_R,1/1/2010,12/31/2010)")</f>
        <v>-146.33165829145699</v>
      </c>
      <c r="P138" s="1" cm="1">
        <f t="array" ref="P138">_xll.FDS(B138,"FF_TAX_RATE(ANN_R,1/1/2011,12/31/2011)")</f>
        <v>-493.38842975206597</v>
      </c>
      <c r="Q138" s="1" cm="1">
        <f t="array" ref="Q138">_xll.FDS(B138,"FF_TAX_RATE(ANN_R,1/1/2012,12/31/2012)")</f>
        <v>-293.70111156854699</v>
      </c>
      <c r="R138" s="1" cm="1">
        <f t="array" ref="R138">_xll.FDS(B138,"FF_TAX_RATE(ANN_R,1/1/2013,12/31/2013)")</f>
        <v>29.659470963818801</v>
      </c>
      <c r="S138" s="1" cm="1">
        <f t="array" ref="S138">_xll.FDS(B138,"FF_TAX_RATE(ANN_R,1/1/2014,12/31/2014)")</f>
        <v>34.475558830754103</v>
      </c>
      <c r="T138" s="1" cm="1">
        <f t="array" ref="T138">_xll.FDS(B138,"FF_TAX_RATE(ANN_R,1/1/2015,12/31/2015)")</f>
        <v>33.1760726366388</v>
      </c>
      <c r="U138" s="1" t="e" cm="1">
        <f t="array" ref="U138">_xll.FDS(B138,"FF_TAX_RATE(ANN_R,1/1/2016,12/31/2016)")</f>
        <v>#NUM!</v>
      </c>
      <c r="V138" s="1" cm="1">
        <f t="array" ref="V138">_xll.FDS(B138,"FF_TAX_RATE(ANN_R,1/1/2017,12/31/2017)")</f>
        <v>35.185069596155103</v>
      </c>
      <c r="W138" s="1" cm="1">
        <f t="array" ref="W138">_xll.FDS(B138,"FF_TAX_RATE(ANN_R,1/1/2018,12/31/2018)")</f>
        <v>29.0145631067961</v>
      </c>
      <c r="X138" s="1" cm="1">
        <f t="array" ref="X138">_xll.FDS(B138,"FF_TAX_RATE(ANN_R,1/1/2019,12/31/2019)")</f>
        <v>23.8413400461111</v>
      </c>
      <c r="Y138" s="1" cm="1">
        <f t="array" ref="Y138">_xll.FDS(B138,"FF_TAX_RATE(ANN_R,1/1/2020,12/31/2020)")</f>
        <v>20.1977874622863</v>
      </c>
      <c r="Z138" cm="1">
        <f t="array" ref="Z138">_xll.FDS($B138,"FF_PTX_INC(ANN_R,1/1/2016,12/31/2016)")</f>
        <v>1353.5</v>
      </c>
      <c r="AA138" cm="1">
        <f t="array" ref="AA138">_xll.FDS($B138,"FF_PTX_INC(ANN_R,1/1/2017,12/31/2017)")</f>
        <v>1602.1</v>
      </c>
      <c r="AB138" cm="1">
        <f t="array" ref="AB138">_xll.FDS($B138,"FF_PTX_INC(ANN_R,1/1/2018,12/31/2018)")</f>
        <v>2060</v>
      </c>
      <c r="AC138" cm="1">
        <f t="array" ref="AC138">_xll.FDS($B138,"FF_PTX_INC(ANN_R,1/1/2019,12/31/2019)")</f>
        <v>2125.3000000000002</v>
      </c>
      <c r="AD138" cm="1">
        <f t="array" ref="AD138">_xll.FDS($B138,"FF_PTX_INC(ANN_R,1/1/2020,12/31/2020)")</f>
        <v>2983</v>
      </c>
      <c r="AE138" cm="1">
        <f t="array" ref="AE138">_xll.FDS($B138,"FF_MKT_VAL(ANN_R,1/1/2016,12/31/2016)")</f>
        <v>11262.2802474</v>
      </c>
      <c r="AF138" cm="1">
        <f t="array" ref="AF138">_xll.FDS($B138,"FF_MKT_VAL(ANN_R,1/1/2017,12/31/2017)")</f>
        <v>14973.194134470001</v>
      </c>
      <c r="AG138" cm="1">
        <f t="array" ref="AG138">_xll.FDS($B138,"FF_MKT_VAL(ANN_R,1/1/2018,12/31/2018)")</f>
        <v>15870.715764299999</v>
      </c>
      <c r="AH138" cm="1">
        <f t="array" ref="AH138">_xll.FDS($B138,"FF_MKT_VAL(ANN_R,1/1/2019,12/31/2019)")</f>
        <v>19420.021940340001</v>
      </c>
      <c r="AI138" cm="1">
        <f t="array" ref="AI138">_xll.FDS($B138,"FF_MKT_VAL(ANN_R,1/1/2020,12/31/2020)")</f>
        <v>27529.318638659999</v>
      </c>
      <c r="AJ138" cm="1">
        <f t="array" ref="AJ138">_xll.FDS($B138,"FF_SHLDRS_EQ(ANN_R,1/1/2016,12/31/2016)")</f>
        <v>6792.5</v>
      </c>
      <c r="AK138" cm="1">
        <f t="array" ref="AK138">_xll.FDS($B138,"FF_SHLDRS_EQ(ANN_R,1/1/2017,12/31/2017)")</f>
        <v>7747.1</v>
      </c>
      <c r="AL138" cm="1">
        <f t="array" ref="AL138">_xll.FDS($B138,"FF_SHLDRS_EQ(ANN_R,1/1/2018,12/31/2018)")</f>
        <v>8984.4</v>
      </c>
      <c r="AM138" cm="1">
        <f t="array" ref="AM138">_xll.FDS($B138,"FF_SHLDRS_EQ(ANN_R,1/1/2019,12/31/2019)")</f>
        <v>10020.9</v>
      </c>
      <c r="AN138" cm="1">
        <f t="array" ref="AN138">_xll.FDS($B138,"FF_SHLDRS_EQ(ANN_R,1/1/2020,12/31/2020)")</f>
        <v>11840</v>
      </c>
      <c r="AO138" cm="1">
        <f t="array" ref="AO138">_xll.FDS($B138,"FF_ASSETS(ANN_R,1/1/2016,12/31/2016)")</f>
        <v>11565.5</v>
      </c>
      <c r="AP138" cm="1">
        <f t="array" ref="AP138">_xll.FDS($B138,"FF_ASSETS(ANN_R,1/1/2017,12/31/2017)")</f>
        <v>12235.5</v>
      </c>
      <c r="AQ138" cm="1">
        <f t="array" ref="AQ138">_xll.FDS($B138,"FF_ASSETS(ANN_R,1/1/2018,12/31/2018)")</f>
        <v>14202.1</v>
      </c>
      <c r="AR138" cm="1">
        <f t="array" ref="AR138">_xll.FDS($B138,"FF_ASSETS(ANN_R,1/1/2019,12/31/2019)")</f>
        <v>15734.9</v>
      </c>
      <c r="AS138" cm="1">
        <f t="array" ref="AS138">_xll.FDS($B138,"FF_ASSETS(ANN_R,1/1/2020,12/31/2020)")</f>
        <v>19079.2</v>
      </c>
      <c r="AT138" s="1" cm="1">
        <f t="array" ref="AT138">_xll.FDS($B138,"FF_TAX_CF(ANN_R,1/1/2016,12/31/2016,FY,,USD)")</f>
        <v>389.9</v>
      </c>
      <c r="AU138" s="1" cm="1">
        <f t="array" ref="AU138">_xll.FDS($B138,"FF_TAX_CF(ANN_R,1/1/2017,12/31/2017,FY,,USD)")</f>
        <v>446.4</v>
      </c>
      <c r="AV138" s="1" cm="1">
        <f t="array" ref="AV138">_xll.FDS($B138,"FF_TAX_CF(ANN_R,1/1/2018,12/31/2018,FY,,USD)")</f>
        <v>387.2</v>
      </c>
      <c r="AW138" s="1" cm="1">
        <f t="array" ref="AW138">_xll.FDS($B138,"FF_TAX_CF(ANN_R,1/1/2019,12/31/2019,FY,,USD)")</f>
        <v>488</v>
      </c>
      <c r="AX138" s="1" cm="1">
        <f t="array" ref="AX138">_xll.FDS($B138,"FF_TAX_CF(ANN_R,1/1/2020,12/31/2020,FY,,USD)")</f>
        <v>581.29999999999995</v>
      </c>
      <c r="AY138" t="s">
        <v>679</v>
      </c>
      <c r="AZ138" t="s">
        <v>680</v>
      </c>
      <c r="BA138" t="s">
        <v>681</v>
      </c>
      <c r="BB138" t="s">
        <v>682</v>
      </c>
      <c r="BC138" t="s">
        <v>646</v>
      </c>
      <c r="BD138" t="s">
        <v>38</v>
      </c>
      <c r="BE138" t="s">
        <v>507</v>
      </c>
      <c r="BF138">
        <v>0</v>
      </c>
      <c r="BG138">
        <v>558363152536042</v>
      </c>
      <c r="BH138">
        <v>1</v>
      </c>
      <c r="BI138">
        <v>37</v>
      </c>
    </row>
    <row r="139" spans="1:61" x14ac:dyDescent="0.25">
      <c r="A139">
        <v>138</v>
      </c>
      <c r="B139" t="s">
        <v>683</v>
      </c>
      <c r="C139" t="s">
        <v>684</v>
      </c>
      <c r="D139" t="s">
        <v>502</v>
      </c>
      <c r="E139" t="s">
        <v>30</v>
      </c>
      <c r="F139">
        <v>25</v>
      </c>
      <c r="G139" t="s">
        <v>59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O139" s="1" cm="1">
        <f t="array" ref="O139">_xll.FDS(B139,"FF_TAX_RATE(ANN_R,1/1/2010,12/31/2010)")</f>
        <v>30.109046153846201</v>
      </c>
      <c r="P139" s="1" cm="1">
        <f t="array" ref="P139">_xll.FDS(B139,"FF_TAX_RATE(ANN_R,1/1/2011,12/31/2011)")</f>
        <v>30.9315502603109</v>
      </c>
      <c r="Q139" s="1" cm="1">
        <f t="array" ref="Q139">_xll.FDS(B139,"FF_TAX_RATE(ANN_R,1/1/2012,12/31/2012)")</f>
        <v>30.694441299671698</v>
      </c>
      <c r="R139" s="1" cm="1">
        <f t="array" ref="R139">_xll.FDS(B139,"FF_TAX_RATE(ANN_R,1/1/2013,12/31/2013)")</f>
        <v>28.669623824667699</v>
      </c>
      <c r="S139" s="1" cm="1">
        <f t="array" ref="S139">_xll.FDS(B139,"FF_TAX_RATE(ANN_R,1/1/2014,12/31/2014)")</f>
        <v>27.3811180469961</v>
      </c>
      <c r="T139" s="1" cm="1">
        <f t="array" ref="T139">_xll.FDS(B139,"FF_TAX_RATE(ANN_R,1/1/2015,12/31/2015)")</f>
        <v>26.726977355589199</v>
      </c>
      <c r="U139" s="1" t="e" cm="1">
        <f t="array" ref="U139">_xll.FDS(B139,"FF_TAX_RATE(ANN_R,1/1/2016,12/31/2016)")</f>
        <v>#NUM!</v>
      </c>
      <c r="V139" s="1" cm="1">
        <f t="array" ref="V139">_xll.FDS(B139,"FF_TAX_RATE(ANN_R,1/1/2017,12/31/2017)")</f>
        <v>14.466525004110601</v>
      </c>
      <c r="W139" s="1" cm="1">
        <f t="array" ref="W139">_xll.FDS(B139,"FF_TAX_RATE(ANN_R,1/1/2018,12/31/2018)")</f>
        <v>21.241514763425801</v>
      </c>
      <c r="X139" s="1" cm="1">
        <f t="array" ref="X139">_xll.FDS(B139,"FF_TAX_RATE(ANN_R,1/1/2019,12/31/2019)")</f>
        <v>19.485991093229401</v>
      </c>
      <c r="Y139" s="1" cm="1">
        <f t="array" ref="Y139">_xll.FDS(B139,"FF_TAX_RATE(ANN_R,1/1/2020,12/31/2020)")</f>
        <v>19.390950273905101</v>
      </c>
      <c r="Z139" cm="1">
        <f t="array" ref="Z139">_xll.FDS($B139,"FF_PTX_INC(ANN_R,1/1/2016,12/31/2016)")</f>
        <v>693.10299999999995</v>
      </c>
      <c r="AA139" cm="1">
        <f t="array" ref="AA139">_xll.FDS($B139,"FF_PTX_INC(ANN_R,1/1/2017,12/31/2017)")</f>
        <v>796.72900000000004</v>
      </c>
      <c r="AB139" cm="1">
        <f t="array" ref="AB139">_xll.FDS($B139,"FF_PTX_INC(ANN_R,1/1/2018,12/31/2018)")</f>
        <v>987.745</v>
      </c>
      <c r="AC139" cm="1">
        <f t="array" ref="AC139">_xll.FDS($B139,"FF_PTX_INC(ANN_R,1/1/2019,12/31/2019)")</f>
        <v>1069.748</v>
      </c>
      <c r="AD139" cm="1">
        <f t="array" ref="AD139">_xll.FDS($B139,"FF_PTX_INC(ANN_R,1/1/2020,12/31/2020)")</f>
        <v>1082.309</v>
      </c>
      <c r="AE139" cm="1">
        <f t="array" ref="AE139">_xll.FDS($B139,"FF_MKT_VAL(ANN_R,1/1/2016,12/31/2016)")</f>
        <v>11147.8148802</v>
      </c>
      <c r="AF139" cm="1">
        <f t="array" ref="AF139">_xll.FDS($B139,"FF_MKT_VAL(ANN_R,1/1/2017,12/31/2017)")</f>
        <v>16754.609105809999</v>
      </c>
      <c r="AG139" cm="1">
        <f t="array" ref="AG139">_xll.FDS($B139,"FF_MKT_VAL(ANN_R,1/1/2018,12/31/2018)")</f>
        <v>15375.393509899999</v>
      </c>
      <c r="AH139" cm="1">
        <f t="array" ref="AH139">_xll.FDS($B139,"FF_MKT_VAL(ANN_R,1/1/2019,12/31/2019)")</f>
        <v>22848.720865759999</v>
      </c>
      <c r="AI139" cm="1">
        <f t="array" ref="AI139">_xll.FDS($B139,"FF_MKT_VAL(ANN_R,1/1/2020,12/31/2020)")</f>
        <v>27878.99047578</v>
      </c>
      <c r="AJ139" cm="1">
        <f t="array" ref="AJ139">_xll.FDS($B139,"FF_SHLDRS_EQ(ANN_R,1/1/2016,12/31/2016)")</f>
        <v>3256.5129999999999</v>
      </c>
      <c r="AK139" cm="1">
        <f t="array" ref="AK139">_xll.FDS($B139,"FF_SHLDRS_EQ(ANN_R,1/1/2017,12/31/2017)")</f>
        <v>4027.6329999999998</v>
      </c>
      <c r="AL139" cm="1">
        <f t="array" ref="AL139">_xll.FDS($B139,"FF_SHLDRS_EQ(ANN_R,1/1/2018,12/31/2018)")</f>
        <v>4241.9219999999996</v>
      </c>
      <c r="AM139" cm="1">
        <f t="array" ref="AM139">_xll.FDS($B139,"FF_SHLDRS_EQ(ANN_R,1/1/2019,12/31/2019)")</f>
        <v>5115.4920000000002</v>
      </c>
      <c r="AN139" cm="1">
        <f t="array" ref="AN139">_xll.FDS($B139,"FF_SHLDRS_EQ(ANN_R,1/1/2020,12/31/2020)")</f>
        <v>5949.3459999999995</v>
      </c>
      <c r="AO139" cm="1">
        <f t="array" ref="AO139">_xll.FDS($B139,"FF_ASSETS(ANN_R,1/1/2016,12/31/2016)")</f>
        <v>7100.674</v>
      </c>
      <c r="AP139" cm="1">
        <f t="array" ref="AP139">_xll.FDS($B139,"FF_ASSETS(ANN_R,1/1/2017,12/31/2017)")</f>
        <v>7796.0640000000003</v>
      </c>
      <c r="AQ139" cm="1">
        <f t="array" ref="AQ139">_xll.FDS($B139,"FF_ASSETS(ANN_R,1/1/2018,12/31/2018)")</f>
        <v>8662.2880000000005</v>
      </c>
      <c r="AR139" cm="1">
        <f t="array" ref="AR139">_xll.FDS($B139,"FF_ASSETS(ANN_R,1/1/2019,12/31/2019)")</f>
        <v>9844.5589999999993</v>
      </c>
      <c r="AS139" cm="1">
        <f t="array" ref="AS139">_xll.FDS($B139,"FF_ASSETS(ANN_R,1/1/2020,12/31/2020)")</f>
        <v>10357.483</v>
      </c>
      <c r="AT139" s="1" cm="1">
        <f t="array" ref="AT139">_xll.FDS($B139,"FF_TAX_CF(ANN_R,1/1/2016,12/31/2016,FY,,USD)")</f>
        <v>180.8</v>
      </c>
      <c r="AU139" s="1" cm="1">
        <f t="array" ref="AU139">_xll.FDS($B139,"FF_TAX_CF(ANN_R,1/1/2017,12/31/2017,FY,,USD)")</f>
        <v>176.6</v>
      </c>
      <c r="AV139" s="1" cm="1">
        <f t="array" ref="AV139">_xll.FDS($B139,"FF_TAX_CF(ANN_R,1/1/2018,12/31/2018,FY,,USD)")</f>
        <v>195.2</v>
      </c>
      <c r="AW139" s="1" cm="1">
        <f t="array" ref="AW139">_xll.FDS($B139,"FF_TAX_CF(ANN_R,1/1/2019,12/31/2019,FY,,USD)")</f>
        <v>221.6</v>
      </c>
      <c r="AX139" s="1" cm="1">
        <f t="array" ref="AX139">_xll.FDS($B139,"FF_TAX_CF(ANN_R,1/1/2020,12/31/2020,FY,,USD)")</f>
        <v>210.4</v>
      </c>
      <c r="AY139" t="s">
        <v>51</v>
      </c>
      <c r="AZ139" t="s">
        <v>51</v>
      </c>
      <c r="BA139" t="s">
        <v>51</v>
      </c>
      <c r="BB139" t="s">
        <v>51</v>
      </c>
      <c r="BC139" t="s">
        <v>139</v>
      </c>
      <c r="BD139" t="s">
        <v>38</v>
      </c>
      <c r="BE139" t="s">
        <v>507</v>
      </c>
      <c r="BF139">
        <v>0</v>
      </c>
      <c r="BG139">
        <v>277566378019731</v>
      </c>
      <c r="BH139">
        <v>1</v>
      </c>
      <c r="BI139">
        <v>87</v>
      </c>
    </row>
    <row r="140" spans="1:61" x14ac:dyDescent="0.25">
      <c r="A140">
        <v>139</v>
      </c>
      <c r="B140" t="s">
        <v>685</v>
      </c>
      <c r="C140" t="s">
        <v>686</v>
      </c>
      <c r="D140" t="s">
        <v>502</v>
      </c>
      <c r="E140" t="s">
        <v>30</v>
      </c>
      <c r="F140">
        <v>241</v>
      </c>
      <c r="G140" t="s">
        <v>50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O140" s="1" cm="1">
        <f t="array" ref="O140">_xll.FDS(B140,"FF_TAX_RATE(ANN_R,1/1/2010,12/31/2010)")</f>
        <v>35.809987819732001</v>
      </c>
      <c r="P140" s="1" cm="1">
        <f t="array" ref="P140">_xll.FDS(B140,"FF_TAX_RATE(ANN_R,1/1/2011,12/31/2011)")</f>
        <v>34.594594594594597</v>
      </c>
      <c r="Q140" s="1" cm="1">
        <f t="array" ref="Q140">_xll.FDS(B140,"FF_TAX_RATE(ANN_R,1/1/2012,12/31/2012)")</f>
        <v>35.685071574642102</v>
      </c>
      <c r="R140" s="1" cm="1">
        <f t="array" ref="R140">_xll.FDS(B140,"FF_TAX_RATE(ANN_R,1/1/2013,12/31/2013)")</f>
        <v>-14.9446494464945</v>
      </c>
      <c r="S140" s="1" cm="1">
        <f t="array" ref="S140">_xll.FDS(B140,"FF_TAX_RATE(ANN_R,1/1/2014,12/31/2014)")</f>
        <v>34.575955265610403</v>
      </c>
      <c r="T140" s="1" cm="1">
        <f t="array" ref="T140">_xll.FDS(B140,"FF_TAX_RATE(ANN_R,1/1/2015,12/31/2015)")</f>
        <v>35.472972972972997</v>
      </c>
      <c r="U140" s="1" t="e" cm="1">
        <f t="array" ref="U140">_xll.FDS(B140,"FF_TAX_RATE(ANN_R,1/1/2016,12/31/2016)")</f>
        <v>#NUM!</v>
      </c>
      <c r="V140" s="1" cm="1">
        <f t="array" ref="V140">_xll.FDS(B140,"FF_TAX_RATE(ANN_R,1/1/2017,12/31/2017)")</f>
        <v>8.0988917306052901</v>
      </c>
      <c r="W140" s="1" cm="1">
        <f t="array" ref="W140">_xll.FDS(B140,"FF_TAX_RATE(ANN_R,1/1/2018,12/31/2018)")</f>
        <v>25.537294563843201</v>
      </c>
      <c r="X140" s="1" cm="1">
        <f t="array" ref="X140">_xll.FDS(B140,"FF_TAX_RATE(ANN_R,1/1/2019,12/31/2019)")</f>
        <v>25.974025974025999</v>
      </c>
      <c r="Y140" s="1" cm="1">
        <f t="array" ref="Y140">_xll.FDS(B140,"FF_TAX_RATE(ANN_R,1/1/2020,12/31/2020)")</f>
        <v>24.415288077581302</v>
      </c>
      <c r="Z140" cm="1">
        <f t="array" ref="Z140">_xll.FDS($B140,"FF_PTX_INC(ANN_R,1/1/2016,12/31/2016)")</f>
        <v>1283</v>
      </c>
      <c r="AA140" cm="1">
        <f t="array" ref="AA140">_xll.FDS($B140,"FF_PTX_INC(ANN_R,1/1/2017,12/31/2017)")</f>
        <v>1173</v>
      </c>
      <c r="AB140" cm="1">
        <f t="array" ref="AB140">_xll.FDS($B140,"FF_PTX_INC(ANN_R,1/1/2018,12/31/2018)")</f>
        <v>791</v>
      </c>
      <c r="AC140" cm="1">
        <f t="array" ref="AC140">_xll.FDS($B140,"FF_PTX_INC(ANN_R,1/1/2019,12/31/2019)")</f>
        <v>1694</v>
      </c>
      <c r="AD140" cm="1">
        <f t="array" ref="AD140">_xll.FDS($B140,"FF_PTX_INC(ANN_R,1/1/2020,12/31/2020)")</f>
        <v>1753</v>
      </c>
      <c r="AE140" cm="1">
        <f t="array" ref="AE140">_xll.FDS($B140,"FF_MKT_VAL(ANN_R,1/1/2016,12/31/2016)")</f>
        <v>16603.476164809999</v>
      </c>
      <c r="AF140" cm="1">
        <f t="array" ref="AF140">_xll.FDS($B140,"FF_MKT_VAL(ANN_R,1/1/2017,12/31/2017)")</f>
        <v>17445.858297679999</v>
      </c>
      <c r="AG140" cm="1">
        <f t="array" ref="AG140">_xll.FDS($B140,"FF_MKT_VAL(ANN_R,1/1/2018,12/31/2018)")</f>
        <v>36048.427800079997</v>
      </c>
      <c r="AH140" cm="1">
        <f t="array" ref="AH140">_xll.FDS($B140,"FF_MKT_VAL(ANN_R,1/1/2019,12/31/2019)")</f>
        <v>40728.374229749999</v>
      </c>
      <c r="AI140" cm="1">
        <f t="array" ref="AI140">_xll.FDS($B140,"FF_MKT_VAL(ANN_R,1/1/2020,12/31/2020)")</f>
        <v>45032.341632000003</v>
      </c>
      <c r="AJ140" cm="1">
        <f t="array" ref="AJ140">_xll.FDS($B140,"FF_SHLDRS_EQ(ANN_R,1/1/2016,12/31/2016)")</f>
        <v>2134</v>
      </c>
      <c r="AK140" cm="1">
        <f t="array" ref="AK140">_xll.FDS($B140,"FF_SHLDRS_EQ(ANN_R,1/1/2017,12/31/2017)")</f>
        <v>2451</v>
      </c>
      <c r="AL140" cm="1">
        <f t="array" ref="AL140">_xll.FDS($B140,"FF_SHLDRS_EQ(ANN_R,1/1/2018,12/31/2018)")</f>
        <v>22533</v>
      </c>
      <c r="AM140" cm="1">
        <f t="array" ref="AM140">_xll.FDS($B140,"FF_SHLDRS_EQ(ANN_R,1/1/2019,12/31/2019)")</f>
        <v>23257</v>
      </c>
      <c r="AN140" cm="1">
        <f t="array" ref="AN140">_xll.FDS($B140,"FF_SHLDRS_EQ(ANN_R,1/1/2020,12/31/2020)")</f>
        <v>23829</v>
      </c>
      <c r="AO140" cm="1">
        <f t="array" ref="AO140">_xll.FDS($B140,"FF_ASSETS(ANN_R,1/1/2016,12/31/2016)")</f>
        <v>9791</v>
      </c>
      <c r="AP140" cm="1">
        <f t="array" ref="AP140">_xll.FDS($B140,"FF_ASSETS(ANN_R,1/1/2017,12/31/2017)")</f>
        <v>10022</v>
      </c>
      <c r="AQ140" cm="1">
        <f t="array" ref="AQ140">_xll.FDS($B140,"FF_ASSETS(ANN_R,1/1/2018,12/31/2018)")</f>
        <v>48918</v>
      </c>
      <c r="AR140" cm="1">
        <f t="array" ref="AR140">_xll.FDS($B140,"FF_ASSETS(ANN_R,1/1/2019,12/31/2019)")</f>
        <v>49518</v>
      </c>
      <c r="AS140" cm="1">
        <f t="array" ref="AS140">_xll.FDS($B140,"FF_ASSETS(ANN_R,1/1/2020,12/31/2020)")</f>
        <v>49779</v>
      </c>
      <c r="AT140" s="1" cm="1">
        <f t="array" ref="AT140">_xll.FDS($B140,"FF_TAX_CF(ANN_R,1/1/2016,12/31/2016,FY,,USD)")</f>
        <v>431</v>
      </c>
      <c r="AU140" s="1" cm="1">
        <f t="array" ref="AU140">_xll.FDS($B140,"FF_TAX_CF(ANN_R,1/1/2017,12/31/2017,FY,,USD)")</f>
        <v>291</v>
      </c>
      <c r="AV140" s="1" cm="1">
        <f t="array" ref="AV140">_xll.FDS($B140,"FF_TAX_CF(ANN_R,1/1/2018,12/31/2018,FY,,USD)")</f>
        <v>210</v>
      </c>
      <c r="AW140" s="1" cm="1">
        <f t="array" ref="AW140">_xll.FDS($B140,"FF_TAX_CF(ANN_R,1/1/2019,12/31/2019,FY,,USD)")</f>
        <v>433</v>
      </c>
      <c r="AX140" s="1" cm="1">
        <f t="array" ref="AX140">_xll.FDS($B140,"FF_TAX_CF(ANN_R,1/1/2020,12/31/2020,FY,,USD)")</f>
        <v>582</v>
      </c>
      <c r="AY140" t="s">
        <v>51</v>
      </c>
      <c r="AZ140" t="s">
        <v>51</v>
      </c>
      <c r="BA140" t="s">
        <v>51</v>
      </c>
      <c r="BB140" t="s">
        <v>51</v>
      </c>
      <c r="BC140" t="s">
        <v>88</v>
      </c>
      <c r="BD140" t="s">
        <v>38</v>
      </c>
      <c r="BE140" t="s">
        <v>507</v>
      </c>
      <c r="BF140">
        <v>0</v>
      </c>
      <c r="BG140">
        <v>271290551043478</v>
      </c>
      <c r="BH140">
        <v>1</v>
      </c>
      <c r="BI140">
        <v>75</v>
      </c>
    </row>
    <row r="141" spans="1:61" x14ac:dyDescent="0.25">
      <c r="A141">
        <v>140</v>
      </c>
      <c r="B141" t="s">
        <v>687</v>
      </c>
      <c r="C141" t="s">
        <v>688</v>
      </c>
      <c r="D141" t="s">
        <v>502</v>
      </c>
      <c r="E141" t="s">
        <v>30</v>
      </c>
      <c r="F141">
        <v>237</v>
      </c>
      <c r="G141" t="s">
        <v>75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O141" s="1" cm="1">
        <f t="array" ref="O141">_xll.FDS(B141,"FF_TAX_RATE(ANN_R,1/1/2010,12/31/2010)")</f>
        <v>-27.167062549485401</v>
      </c>
      <c r="P141" s="1" cm="1">
        <f t="array" ref="P141">_xll.FDS(B141,"FF_TAX_RATE(ANN_R,1/1/2011,12/31/2011)")</f>
        <v>-14.8712923836936</v>
      </c>
      <c r="Q141" s="1" cm="1">
        <f t="array" ref="Q141">_xll.FDS(B141,"FF_TAX_RATE(ANN_R,1/1/2012,12/31/2012)")</f>
        <v>-195.94352449643</v>
      </c>
      <c r="R141" s="1" cm="1">
        <f t="array" ref="R141">_xll.FDS(B141,"FF_TAX_RATE(ANN_R,1/1/2013,12/31/2013)")</f>
        <v>25.9575241846435</v>
      </c>
      <c r="S141" s="1" cm="1">
        <f t="array" ref="S141">_xll.FDS(B141,"FF_TAX_RATE(ANN_R,1/1/2014,12/31/2014)")</f>
        <v>35.171852701220097</v>
      </c>
      <c r="T141" s="1" cm="1">
        <f t="array" ref="T141">_xll.FDS(B141,"FF_TAX_RATE(ANN_R,1/1/2015,12/31/2015)")</f>
        <v>32.276028094866497</v>
      </c>
      <c r="U141" s="1" t="e" cm="1">
        <f t="array" ref="U141">_xll.FDS(B141,"FF_TAX_RATE(ANN_R,1/1/2016,12/31/2016)")</f>
        <v>#NUM!</v>
      </c>
      <c r="V141" s="1" cm="1">
        <f t="array" ref="V141">_xll.FDS(B141,"FF_TAX_RATE(ANN_R,1/1/2017,12/31/2017)")</f>
        <v>35.1255158198773</v>
      </c>
      <c r="W141" s="1" cm="1">
        <f t="array" ref="W141">_xll.FDS(B141,"FF_TAX_RATE(ANN_R,1/1/2018,12/31/2018)")</f>
        <v>24.093996333557801</v>
      </c>
      <c r="X141" s="1" cm="1">
        <f t="array" ref="X141">_xll.FDS(B141,"FF_TAX_RATE(ANN_R,1/1/2019,12/31/2019)")</f>
        <v>24.3262928194317</v>
      </c>
      <c r="Y141" s="1" cm="1">
        <f t="array" ref="Y141">_xll.FDS(B141,"FF_TAX_RATE(ANN_R,1/1/2020,12/31/2020)")</f>
        <v>21.0076676138073</v>
      </c>
      <c r="Z141" cm="1">
        <f t="array" ref="Z141">_xll.FDS($B141,"FF_PTX_INC(ANN_R,1/1/2016,12/31/2016)")</f>
        <v>1330.4690000000001</v>
      </c>
      <c r="AA141" cm="1">
        <f t="array" ref="AA141">_xll.FDS($B141,"FF_PTX_INC(ANN_R,1/1/2017,12/31/2017)")</f>
        <v>1189.6110000000001</v>
      </c>
      <c r="AB141" cm="1">
        <f t="array" ref="AB141">_xll.FDS($B141,"FF_PTX_INC(ANN_R,1/1/2018,12/31/2018)")</f>
        <v>2262.6840000000002</v>
      </c>
      <c r="AC141" cm="1">
        <f t="array" ref="AC141">_xll.FDS($B141,"FF_PTX_INC(ANN_R,1/1/2019,12/31/2019)")</f>
        <v>2434.2919999999999</v>
      </c>
      <c r="AD141" cm="1">
        <f t="array" ref="AD141">_xll.FDS($B141,"FF_PTX_INC(ANN_R,1/1/2020,12/31/2020)")</f>
        <v>3123.788</v>
      </c>
      <c r="AE141" cm="1">
        <f t="array" ref="AE141">_xll.FDS($B141,"FF_MKT_VAL(ANN_R,1/1/2016,12/31/2016)")</f>
        <v>9974.5747102200003</v>
      </c>
      <c r="AF141" cm="1">
        <f t="array" ref="AF141">_xll.FDS($B141,"FF_MKT_VAL(ANN_R,1/1/2017,12/31/2017)")</f>
        <v>15064.95291546</v>
      </c>
      <c r="AG141" cm="1">
        <f t="array" ref="AG141">_xll.FDS($B141,"FF_MKT_VAL(ANN_R,1/1/2018,12/31/2018)")</f>
        <v>13854.69632042</v>
      </c>
      <c r="AH141" cm="1">
        <f t="array" ref="AH141">_xll.FDS($B141,"FF_MKT_VAL(ANN_R,1/1/2019,12/31/2019)")</f>
        <v>18842.994425100002</v>
      </c>
      <c r="AI141" cm="1">
        <f t="array" ref="AI141">_xll.FDS($B141,"FF_MKT_VAL(ANN_R,1/1/2020,12/31/2020)")</f>
        <v>23721.37640814</v>
      </c>
      <c r="AJ141" cm="1">
        <f t="array" ref="AJ141">_xll.FDS($B141,"FF_SHLDRS_EQ(ANN_R,1/1/2016,12/31/2016)")</f>
        <v>7026.0420000000004</v>
      </c>
      <c r="AK141" cm="1">
        <f t="array" ref="AK141">_xll.FDS($B141,"FF_SHLDRS_EQ(ANN_R,1/1/2017,12/31/2017)")</f>
        <v>7872.317</v>
      </c>
      <c r="AL141" cm="1">
        <f t="array" ref="AL141">_xll.FDS($B141,"FF_SHLDRS_EQ(ANN_R,1/1/2018,12/31/2018)")</f>
        <v>14581.535</v>
      </c>
      <c r="AM141" cm="1">
        <f t="array" ref="AM141">_xll.FDS($B141,"FF_SHLDRS_EQ(ANN_R,1/1/2019,12/31/2019)")</f>
        <v>15949.517</v>
      </c>
      <c r="AN141" cm="1">
        <f t="array" ref="AN141">_xll.FDS($B141,"FF_SHLDRS_EQ(ANN_R,1/1/2020,12/31/2020)")</f>
        <v>17994.856</v>
      </c>
      <c r="AO141" cm="1">
        <f t="array" ref="AO141">_xll.FDS($B141,"FF_ASSETS(ANN_R,1/1/2016,12/31/2016)")</f>
        <v>15361.781000000001</v>
      </c>
      <c r="AP141" cm="1">
        <f t="array" ref="AP141">_xll.FDS($B141,"FF_ASSETS(ANN_R,1/1/2017,12/31/2017)")</f>
        <v>18745.034</v>
      </c>
      <c r="AQ141" cm="1">
        <f t="array" ref="AQ141">_xll.FDS($B141,"FF_ASSETS(ANN_R,1/1/2018,12/31/2018)")</f>
        <v>28566.181</v>
      </c>
      <c r="AR141" cm="1">
        <f t="array" ref="AR141">_xll.FDS($B141,"FF_ASSETS(ANN_R,1/1/2019,12/31/2019)")</f>
        <v>29359.510999999999</v>
      </c>
      <c r="AS141" cm="1">
        <f t="array" ref="AS141">_xll.FDS($B141,"FF_ASSETS(ANN_R,1/1/2020,12/31/2020)")</f>
        <v>29935.177</v>
      </c>
      <c r="AT141" s="1" cm="1">
        <f t="array" ref="AT141">_xll.FDS($B141,"FF_TAX_CF(ANN_R,1/1/2016,12/31/2016,FY,,USD)")</f>
        <v>374.73099999999999</v>
      </c>
      <c r="AU141" s="1" cm="1">
        <f t="array" ref="AU141">_xll.FDS($B141,"FF_TAX_CF(ANN_R,1/1/2017,12/31/2017,FY,,USD)")</f>
        <v>199.55699999999999</v>
      </c>
      <c r="AV141" s="1" cm="1">
        <f t="array" ref="AV141">_xll.FDS($B141,"FF_TAX_CF(ANN_R,1/1/2018,12/31/2018,FY,,USD)")</f>
        <v>376.60899999999998</v>
      </c>
      <c r="AW141" s="1" cm="1">
        <f t="array" ref="AW141">_xll.FDS($B141,"FF_TAX_CF(ANN_R,1/1/2019,12/31/2019,FY,,USD)")</f>
        <v>261.44499999999999</v>
      </c>
      <c r="AX141" s="1" cm="1">
        <f t="array" ref="AX141">_xll.FDS($B141,"FF_TAX_CF(ANN_R,1/1/2020,12/31/2020,FY,,USD)")</f>
        <v>402.18</v>
      </c>
      <c r="AY141" t="s">
        <v>689</v>
      </c>
      <c r="AZ141" t="s">
        <v>690</v>
      </c>
      <c r="BA141" t="s">
        <v>691</v>
      </c>
      <c r="BB141" t="s">
        <v>692</v>
      </c>
      <c r="BC141" t="s">
        <v>693</v>
      </c>
      <c r="BD141" t="s">
        <v>38</v>
      </c>
      <c r="BE141" t="s">
        <v>507</v>
      </c>
      <c r="BF141">
        <v>0</v>
      </c>
      <c r="BG141">
        <v>564309243097842</v>
      </c>
      <c r="BH141">
        <v>1</v>
      </c>
      <c r="BI141">
        <v>79</v>
      </c>
    </row>
    <row r="142" spans="1:61" x14ac:dyDescent="0.25">
      <c r="A142">
        <v>141</v>
      </c>
      <c r="B142" t="s">
        <v>694</v>
      </c>
      <c r="C142" t="s">
        <v>695</v>
      </c>
      <c r="D142" t="s">
        <v>502</v>
      </c>
      <c r="E142" t="s">
        <v>30</v>
      </c>
      <c r="F142">
        <v>236</v>
      </c>
      <c r="G142" t="s">
        <v>68</v>
      </c>
      <c r="H142">
        <v>1</v>
      </c>
      <c r="I142">
        <v>1</v>
      </c>
      <c r="J142">
        <v>0</v>
      </c>
      <c r="K142">
        <v>1</v>
      </c>
      <c r="L142">
        <v>1</v>
      </c>
      <c r="M142">
        <v>0</v>
      </c>
      <c r="O142" s="1" cm="1">
        <f t="array" ref="O142">_xll.FDS(B142,"FF_TAX_RATE(ANN_R,1/1/2010,12/31/2010)")</f>
        <v>28.990765171503998</v>
      </c>
      <c r="P142" s="1" cm="1">
        <f t="array" ref="P142">_xll.FDS(B142,"FF_TAX_RATE(ANN_R,1/1/2011,12/31/2011)")</f>
        <v>30.509245225826</v>
      </c>
      <c r="Q142" s="1" cm="1">
        <f t="array" ref="Q142">_xll.FDS(B142,"FF_TAX_RATE(ANN_R,1/1/2012,12/31/2012)")</f>
        <v>27.703156480859601</v>
      </c>
      <c r="R142" s="1" cm="1">
        <f t="array" ref="R142">_xll.FDS(B142,"FF_TAX_RATE(ANN_R,1/1/2013,12/31/2013)")</f>
        <v>25.6339958875942</v>
      </c>
      <c r="S142" s="1" cm="1">
        <f t="array" ref="S142">_xll.FDS(B142,"FF_TAX_RATE(ANN_R,1/1/2014,12/31/2014)")</f>
        <v>23.218711276332101</v>
      </c>
      <c r="T142" s="1" cm="1">
        <f t="array" ref="T142">_xll.FDS(B142,"FF_TAX_RATE(ANN_R,1/1/2015,12/31/2015)")</f>
        <v>13.6034732272069</v>
      </c>
      <c r="U142" s="1" t="e" cm="1">
        <f t="array" ref="U142">_xll.FDS(B142,"FF_TAX_RATE(ANN_R,1/1/2016,12/31/2016)")</f>
        <v>#NUM!</v>
      </c>
      <c r="V142" s="1" cm="1">
        <f t="array" ref="V142">_xll.FDS(B142,"FF_TAX_RATE(ANN_R,1/1/2017,12/31/2017)")</f>
        <v>32.101167315175097</v>
      </c>
      <c r="W142" s="1" cm="1">
        <f t="array" ref="W142">_xll.FDS(B142,"FF_TAX_RATE(ANN_R,1/1/2018,12/31/2018)")</f>
        <v>29.225908372827799</v>
      </c>
      <c r="X142" s="1" cm="1">
        <f t="array" ref="X142">_xll.FDS(B142,"FF_TAX_RATE(ANN_R,1/1/2019,12/31/2019)")</f>
        <v>11.6776315789474</v>
      </c>
      <c r="Y142" s="1" cm="1">
        <f t="array" ref="Y142">_xll.FDS(B142,"FF_TAX_RATE(ANN_R,1/1/2020,12/31/2020)")</f>
        <v>14.410480349345001</v>
      </c>
      <c r="Z142" cm="1">
        <f t="array" ref="Z142">_xll.FDS($B142,"FF_PTX_INC(ANN_R,1/1/2016,12/31/2016)")</f>
        <v>125</v>
      </c>
      <c r="AA142" cm="1">
        <f t="array" ref="AA142">_xll.FDS($B142,"FF_PTX_INC(ANN_R,1/1/2017,12/31/2017)")</f>
        <v>514</v>
      </c>
      <c r="AB142" cm="1">
        <f t="array" ref="AB142">_xll.FDS($B142,"FF_PTX_INC(ANN_R,1/1/2018,12/31/2018)")</f>
        <v>633</v>
      </c>
      <c r="AC142" cm="1">
        <f t="array" ref="AC142">_xll.FDS($B142,"FF_PTX_INC(ANN_R,1/1/2019,12/31/2019)")</f>
        <v>608</v>
      </c>
      <c r="AD142" cm="1">
        <f t="array" ref="AD142">_xll.FDS($B142,"FF_PTX_INC(ANN_R,1/1/2020,12/31/2020)")</f>
        <v>687</v>
      </c>
      <c r="AE142" cm="1">
        <f t="array" ref="AE142">_xll.FDS($B142,"FF_MKT_VAL(ANN_R,1/1/2016,12/31/2016)")</f>
        <v>13127.125008819999</v>
      </c>
      <c r="AF142" cm="1">
        <f t="array" ref="AF142">_xll.FDS($B142,"FF_MKT_VAL(ANN_R,1/1/2017,12/31/2017)")</f>
        <v>13243.01920345</v>
      </c>
      <c r="AG142" cm="1">
        <f t="array" ref="AG142">_xll.FDS($B142,"FF_MKT_VAL(ANN_R,1/1/2018,12/31/2018)")</f>
        <v>15415.169691020001</v>
      </c>
      <c r="AH142" cm="1">
        <f t="array" ref="AH142">_xll.FDS($B142,"FF_MKT_VAL(ANN_R,1/1/2019,12/31/2019)")</f>
        <v>20994.145255989999</v>
      </c>
      <c r="AI142" cm="1">
        <f t="array" ref="AI142">_xll.FDS($B142,"FF_MKT_VAL(ANN_R,1/1/2020,12/31/2020)")</f>
        <v>30524.427698880001</v>
      </c>
      <c r="AJ142" cm="1">
        <f t="array" ref="AJ142">_xll.FDS($B142,"FF_SHLDRS_EQ(ANN_R,1/1/2016,12/31/2016)")</f>
        <v>3435</v>
      </c>
      <c r="AK142" cm="1">
        <f t="array" ref="AK142">_xll.FDS($B142,"FF_SHLDRS_EQ(ANN_R,1/1/2017,12/31/2017)")</f>
        <v>3941</v>
      </c>
      <c r="AL142" cm="1">
        <f t="array" ref="AL142">_xll.FDS($B142,"FF_SHLDRS_EQ(ANN_R,1/1/2018,12/31/2018)")</f>
        <v>3458</v>
      </c>
      <c r="AM142" cm="1">
        <f t="array" ref="AM142">_xll.FDS($B142,"FF_SHLDRS_EQ(ANN_R,1/1/2019,12/31/2019)")</f>
        <v>2949</v>
      </c>
      <c r="AN142" cm="1">
        <f t="array" ref="AN142">_xll.FDS($B142,"FF_SHLDRS_EQ(ANN_R,1/1/2020,12/31/2020)")</f>
        <v>3275</v>
      </c>
      <c r="AO142" cm="1">
        <f t="array" ref="AO142">_xll.FDS($B142,"FF_ASSETS(ANN_R,1/1/2016,12/31/2016)")</f>
        <v>16173</v>
      </c>
      <c r="AP142" cm="1">
        <f t="array" ref="AP142">_xll.FDS($B142,"FF_ASSETS(ANN_R,1/1/2017,12/31/2017)")</f>
        <v>17169</v>
      </c>
      <c r="AQ142" cm="1">
        <f t="array" ref="AQ142">_xll.FDS($B142,"FF_ASSETS(ANN_R,1/1/2018,12/31/2018)")</f>
        <v>16554</v>
      </c>
      <c r="AR142" cm="1">
        <f t="array" ref="AR142">_xll.FDS($B142,"FF_ASSETS(ANN_R,1/1/2019,12/31/2019)")</f>
        <v>17360</v>
      </c>
      <c r="AS142" cm="1">
        <f t="array" ref="AS142">_xll.FDS($B142,"FF_ASSETS(ANN_R,1/1/2020,12/31/2020)")</f>
        <v>18252</v>
      </c>
      <c r="AT142" s="1" cm="1">
        <f t="array" ref="AT142">_xll.FDS($B142,"FF_TAX_CF(ANN_R,1/1/2016,12/31/2016,FY,,USD)")</f>
        <v>68</v>
      </c>
      <c r="AU142" s="1" cm="1">
        <f t="array" ref="AU142">_xll.FDS($B142,"FF_TAX_CF(ANN_R,1/1/2017,12/31/2017,FY,,USD)")</f>
        <v>107</v>
      </c>
      <c r="AV142" s="1" cm="1">
        <f t="array" ref="AV142">_xll.FDS($B142,"FF_TAX_CF(ANN_R,1/1/2018,12/31/2018,FY,,USD)")</f>
        <v>143</v>
      </c>
      <c r="AW142" s="1" cm="1">
        <f t="array" ref="AW142">_xll.FDS($B142,"FF_TAX_CF(ANN_R,1/1/2019,12/31/2019,FY,,USD)")</f>
        <v>128</v>
      </c>
      <c r="AX142" s="1" cm="1">
        <f t="array" ref="AX142">_xll.FDS($B142,"FF_TAX_CF(ANN_R,1/1/2020,12/31/2020,FY,,USD)")</f>
        <v>157</v>
      </c>
      <c r="AY142" t="s">
        <v>696</v>
      </c>
      <c r="AZ142" t="s">
        <v>697</v>
      </c>
      <c r="BA142" t="s">
        <v>698</v>
      </c>
      <c r="BB142" t="s">
        <v>699</v>
      </c>
      <c r="BC142" t="s">
        <v>131</v>
      </c>
      <c r="BD142" t="s">
        <v>38</v>
      </c>
      <c r="BE142" t="s">
        <v>507</v>
      </c>
      <c r="BF142">
        <v>0</v>
      </c>
      <c r="BG142">
        <v>177875842866085</v>
      </c>
      <c r="BH142">
        <v>1</v>
      </c>
      <c r="BI142">
        <v>13</v>
      </c>
    </row>
    <row r="143" spans="1:61" x14ac:dyDescent="0.25">
      <c r="A143">
        <v>142</v>
      </c>
      <c r="B143" t="s">
        <v>700</v>
      </c>
      <c r="C143" t="s">
        <v>701</v>
      </c>
      <c r="D143" t="s">
        <v>502</v>
      </c>
      <c r="E143" t="s">
        <v>30</v>
      </c>
      <c r="F143">
        <v>234</v>
      </c>
      <c r="G143" t="s">
        <v>42</v>
      </c>
      <c r="H143">
        <v>1</v>
      </c>
      <c r="I143">
        <v>1</v>
      </c>
      <c r="J143">
        <v>0</v>
      </c>
      <c r="K143">
        <v>1</v>
      </c>
      <c r="L143">
        <v>1</v>
      </c>
      <c r="M143">
        <v>0</v>
      </c>
      <c r="O143" s="1" cm="1">
        <f t="array" ref="O143">_xll.FDS(B143,"FF_TAX_RATE(ANN_R,1/1/2010,12/31/2010)")</f>
        <v>24.5079069827942</v>
      </c>
      <c r="P143" s="1" cm="1">
        <f t="array" ref="P143">_xll.FDS(B143,"FF_TAX_RATE(ANN_R,1/1/2011,12/31/2011)")</f>
        <v>22.820517960804999</v>
      </c>
      <c r="Q143" s="1" cm="1">
        <f t="array" ref="Q143">_xll.FDS(B143,"FF_TAX_RATE(ANN_R,1/1/2012,12/31/2012)")</f>
        <v>23.981641448924599</v>
      </c>
      <c r="R143" s="1" cm="1">
        <f t="array" ref="R143">_xll.FDS(B143,"FF_TAX_RATE(ANN_R,1/1/2013,12/31/2013)")</f>
        <v>23.991269129818299</v>
      </c>
      <c r="S143" s="1" cm="1">
        <f t="array" ref="S143">_xll.FDS(B143,"FF_TAX_RATE(ANN_R,1/1/2014,12/31/2014)")</f>
        <v>23.9914697395978</v>
      </c>
      <c r="T143" s="1" cm="1">
        <f t="array" ref="T143">_xll.FDS(B143,"FF_TAX_RATE(ANN_R,1/1/2015,12/31/2015)")</f>
        <v>23.866696588868901</v>
      </c>
      <c r="U143" s="1" t="e" cm="1">
        <f t="array" ref="U143">_xll.FDS(B143,"FF_TAX_RATE(ANN_R,1/1/2016,12/31/2016)")</f>
        <v>#NUM!</v>
      </c>
      <c r="V143" s="1" cm="1">
        <f t="array" ref="V143">_xll.FDS(B143,"FF_TAX_RATE(ANN_R,1/1/2017,12/31/2017)")</f>
        <v>34.524974661367899</v>
      </c>
      <c r="W143" s="1" cm="1">
        <f t="array" ref="W143">_xll.FDS(B143,"FF_TAX_RATE(ANN_R,1/1/2018,12/31/2018)")</f>
        <v>21.3615542035229</v>
      </c>
      <c r="X143" s="1" cm="1">
        <f t="array" ref="X143">_xll.FDS(B143,"FF_TAX_RATE(ANN_R,1/1/2019,12/31/2019)")</f>
        <v>17.6527823843474</v>
      </c>
      <c r="Y143" s="1" cm="1">
        <f t="array" ref="Y143">_xll.FDS(B143,"FF_TAX_RATE(ANN_R,1/1/2020,12/31/2020)")</f>
        <v>19.499881801899999</v>
      </c>
      <c r="Z143" cm="1">
        <f t="array" ref="Z143">_xll.FDS($B143,"FF_PTX_INC(ANN_R,1/1/2016,12/31/2016)")</f>
        <v>504.19299999999998</v>
      </c>
      <c r="AA143" cm="1">
        <f t="array" ref="AA143">_xll.FDS($B143,"FF_PTX_INC(ANN_R,1/1/2017,12/31/2017)")</f>
        <v>574.22199999999998</v>
      </c>
      <c r="AB143" cm="1">
        <f t="array" ref="AB143">_xll.FDS($B143,"FF_PTX_INC(ANN_R,1/1/2018,12/31/2018)")</f>
        <v>651.85799999999995</v>
      </c>
      <c r="AC143" cm="1">
        <f t="array" ref="AC143">_xll.FDS($B143,"FF_PTX_INC(ANN_R,1/1/2019,12/31/2019)")</f>
        <v>681.39400000000001</v>
      </c>
      <c r="AD143" cm="1">
        <f t="array" ref="AD143">_xll.FDS($B143,"FF_PTX_INC(ANN_R,1/1/2020,12/31/2020)")</f>
        <v>748.74300000000005</v>
      </c>
      <c r="AE143" cm="1">
        <f t="array" ref="AE143">_xll.FDS($B143,"FF_MKT_VAL(ANN_R,1/1/2016,12/31/2016)")</f>
        <v>10891.029143039999</v>
      </c>
      <c r="AF143" cm="1">
        <f t="array" ref="AF143">_xll.FDS($B143,"FF_MKT_VAL(ANN_R,1/1/2017,12/31/2017)")</f>
        <v>15823.40379136</v>
      </c>
      <c r="AG143" cm="1">
        <f t="array" ref="AG143">_xll.FDS($B143,"FF_MKT_VAL(ANN_R,1/1/2018,12/31/2018)")</f>
        <v>14095.363833539999</v>
      </c>
      <c r="AH143" cm="1">
        <f t="array" ref="AH143">_xll.FDS($B143,"FF_MKT_VAL(ANN_R,1/1/2019,12/31/2019)")</f>
        <v>19138.131469759999</v>
      </c>
      <c r="AI143" cm="1">
        <f t="array" ref="AI143">_xll.FDS($B143,"FF_MKT_VAL(ANN_R,1/1/2020,12/31/2020)")</f>
        <v>26750.38775088</v>
      </c>
      <c r="AJ143" cm="1">
        <f t="array" ref="AJ143">_xll.FDS($B143,"FF_SHLDRS_EQ(ANN_R,1/1/2016,12/31/2016)")</f>
        <v>434.94299999999998</v>
      </c>
      <c r="AK143" cm="1">
        <f t="array" ref="AK143">_xll.FDS($B143,"FF_SHLDRS_EQ(ANN_R,1/1/2017,12/31/2017)")</f>
        <v>547.28</v>
      </c>
      <c r="AL143" cm="1">
        <f t="array" ref="AL143">_xll.FDS($B143,"FF_SHLDRS_EQ(ANN_R,1/1/2018,12/31/2018)")</f>
        <v>590.06299999999999</v>
      </c>
      <c r="AM143" cm="1">
        <f t="array" ref="AM143">_xll.FDS($B143,"FF_SHLDRS_EQ(ANN_R,1/1/2019,12/31/2019)")</f>
        <v>420.78</v>
      </c>
      <c r="AN143" cm="1">
        <f t="array" ref="AN143">_xll.FDS($B143,"FF_SHLDRS_EQ(ANN_R,1/1/2020,12/31/2020)")</f>
        <v>282.67500000000001</v>
      </c>
      <c r="AO143" cm="1">
        <f t="array" ref="AO143">_xll.FDS($B143,"FF_ASSETS(ANN_R,1/1/2016,12/31/2016)")</f>
        <v>2166.777</v>
      </c>
      <c r="AP143" cm="1">
        <f t="array" ref="AP143">_xll.FDS($B143,"FF_ASSETS(ANN_R,1/1/2017,12/31/2017)")</f>
        <v>2549.8049999999998</v>
      </c>
      <c r="AQ143" cm="1">
        <f t="array" ref="AQ143">_xll.FDS($B143,"FF_ASSETS(ANN_R,1/1/2018,12/31/2018)")</f>
        <v>2618.8470000000002</v>
      </c>
      <c r="AR143" cm="1">
        <f t="array" ref="AR143">_xll.FDS($B143,"FF_ASSETS(ANN_R,1/1/2019,12/31/2019)")</f>
        <v>2789.3209999999999</v>
      </c>
      <c r="AS143" cm="1">
        <f t="array" ref="AS143">_xll.FDS($B143,"FF_ASSETS(ANN_R,1/1/2020,12/31/2020)")</f>
        <v>2814.549</v>
      </c>
      <c r="AT143" s="1" cm="1">
        <f t="array" ref="AT143">_xll.FDS($B143,"FF_TAX_CF(ANN_R,1/1/2016,12/31/2016,FY,,USD)")</f>
        <v>92.585999999999999</v>
      </c>
      <c r="AU143" s="1" cm="1">
        <f t="array" ref="AU143">_xll.FDS($B143,"FF_TAX_CF(ANN_R,1/1/2017,12/31/2017,FY,,USD)")</f>
        <v>109.73</v>
      </c>
      <c r="AV143" s="1" cm="1">
        <f t="array" ref="AV143">_xll.FDS($B143,"FF_TAX_CF(ANN_R,1/1/2018,12/31/2018,FY,,USD)")</f>
        <v>132.41</v>
      </c>
      <c r="AW143" s="1" cm="1">
        <f t="array" ref="AW143">_xll.FDS($B143,"FF_TAX_CF(ANN_R,1/1/2019,12/31/2019,FY,,USD)")</f>
        <v>129.34700000000001</v>
      </c>
      <c r="AX143" s="1" cm="1">
        <f t="array" ref="AX143">_xll.FDS($B143,"FF_TAX_CF(ANN_R,1/1/2020,12/31/2020,FY,,USD)")</f>
        <v>134.67400000000001</v>
      </c>
      <c r="AY143" t="s">
        <v>51</v>
      </c>
      <c r="AZ143" t="s">
        <v>51</v>
      </c>
      <c r="BA143" t="s">
        <v>51</v>
      </c>
      <c r="BB143" t="s">
        <v>51</v>
      </c>
      <c r="BC143" t="s">
        <v>243</v>
      </c>
      <c r="BD143" t="s">
        <v>38</v>
      </c>
      <c r="BE143" t="s">
        <v>507</v>
      </c>
      <c r="BF143">
        <v>0</v>
      </c>
      <c r="BG143">
        <v>178825530600197</v>
      </c>
      <c r="BH143">
        <v>1</v>
      </c>
      <c r="BI143">
        <v>85</v>
      </c>
    </row>
    <row r="144" spans="1:61" x14ac:dyDescent="0.25">
      <c r="A144">
        <v>143</v>
      </c>
      <c r="B144" t="s">
        <v>702</v>
      </c>
      <c r="C144" t="s">
        <v>703</v>
      </c>
      <c r="D144" t="s">
        <v>502</v>
      </c>
      <c r="E144" t="s">
        <v>30</v>
      </c>
      <c r="F144">
        <v>233</v>
      </c>
      <c r="G144" t="s">
        <v>142</v>
      </c>
      <c r="H144">
        <v>1</v>
      </c>
      <c r="I144">
        <v>0</v>
      </c>
      <c r="J144">
        <v>0</v>
      </c>
      <c r="K144">
        <v>1</v>
      </c>
      <c r="L144">
        <v>0</v>
      </c>
      <c r="M144">
        <v>0</v>
      </c>
      <c r="O144" s="1" cm="1">
        <f t="array" ref="O144">_xll.FDS(B144,"FF_TAX_RATE(ANN_R,1/1/2010,12/31/2010)")</f>
        <v>90.322580645161295</v>
      </c>
      <c r="P144" s="1" cm="1">
        <f t="array" ref="P144">_xll.FDS(B144,"FF_TAX_RATE(ANN_R,1/1/2011,12/31/2011)")</f>
        <v>34.659746251441803</v>
      </c>
      <c r="Q144" s="1" cm="1">
        <f t="array" ref="Q144">_xll.FDS(B144,"FF_TAX_RATE(ANN_R,1/1/2012,12/31/2012)")</f>
        <v>29.300118623962</v>
      </c>
      <c r="R144" s="1" cm="1">
        <f t="array" ref="R144">_xll.FDS(B144,"FF_TAX_RATE(ANN_R,1/1/2013,12/31/2013)")</f>
        <v>34.4917463075586</v>
      </c>
      <c r="S144" s="1" cm="1">
        <f t="array" ref="S144">_xll.FDS(B144,"FF_TAX_RATE(ANN_R,1/1/2014,12/31/2014)")</f>
        <v>32.9097283085013</v>
      </c>
      <c r="T144" s="1" cm="1">
        <f t="array" ref="T144">_xll.FDS(B144,"FF_TAX_RATE(ANN_R,1/1/2015,12/31/2015)")</f>
        <v>34.050585126462799</v>
      </c>
      <c r="U144" s="1" t="e" cm="1">
        <f t="array" ref="U144">_xll.FDS(B144,"FF_TAX_RATE(ANN_R,1/1/2016,12/31/2016)")</f>
        <v>#NUM!</v>
      </c>
      <c r="V144" s="1" cm="1">
        <f t="array" ref="V144">_xll.FDS(B144,"FF_TAX_RATE(ANN_R,1/1/2017,12/31/2017)")</f>
        <v>32.841455044612204</v>
      </c>
      <c r="W144" s="1" cm="1">
        <f t="array" ref="W144">_xll.FDS(B144,"FF_TAX_RATE(ANN_R,1/1/2018,12/31/2018)")</f>
        <v>-27.2911051212938</v>
      </c>
      <c r="X144" s="1" cm="1">
        <f t="array" ref="X144">_xll.FDS(B144,"FF_TAX_RATE(ANN_R,1/1/2019,12/31/2019)")</f>
        <v>22.624434389140301</v>
      </c>
      <c r="Y144" s="1" cm="1">
        <f t="array" ref="Y144">_xll.FDS(B144,"FF_TAX_RATE(ANN_R,1/1/2020,12/31/2020)")</f>
        <v>23.674911660777401</v>
      </c>
      <c r="Z144" cm="1">
        <f t="array" ref="Z144">_xll.FDS($B144,"FF_PTX_INC(ANN_R,1/1/2016,12/31/2016)")</f>
        <v>3094</v>
      </c>
      <c r="AA144" cm="1">
        <f t="array" ref="AA144">_xll.FDS($B144,"FF_PTX_INC(ANN_R,1/1/2017,12/31/2017)")</f>
        <v>2914</v>
      </c>
      <c r="AB144" cm="1">
        <f t="array" ref="AB144">_xll.FDS($B144,"FF_PTX_INC(ANN_R,1/1/2018,12/31/2018)")</f>
        <v>1484</v>
      </c>
      <c r="AC144" cm="1">
        <f t="array" ref="AC144">_xll.FDS($B144,"FF_PTX_INC(ANN_R,1/1/2019,12/31/2019)")</f>
        <v>3978</v>
      </c>
      <c r="AD144" cm="1">
        <f t="array" ref="AD144">_xll.FDS($B144,"FF_PTX_INC(ANN_R,1/1/2020,12/31/2020)")</f>
        <v>1981</v>
      </c>
      <c r="AE144" cm="1">
        <f t="array" ref="AE144">_xll.FDS($B144,"FF_MKT_VAL(ANN_R,1/1/2016,12/31/2016)")</f>
        <v>37529.269999999997</v>
      </c>
      <c r="AF144" cm="1">
        <f t="array" ref="AF144">_xll.FDS($B144,"FF_MKT_VAL(ANN_R,1/1/2017,12/31/2017)")</f>
        <v>30824.639999999999</v>
      </c>
      <c r="AG144" cm="1">
        <f t="array" ref="AG144">_xll.FDS($B144,"FF_MKT_VAL(ANN_R,1/1/2018,12/31/2018)")</f>
        <v>25525.8</v>
      </c>
      <c r="AH144" cm="1">
        <f t="array" ref="AH144">_xll.FDS($B144,"FF_MKT_VAL(ANN_R,1/1/2019,12/31/2019)")</f>
        <v>22399.86</v>
      </c>
      <c r="AI144" cm="1">
        <f t="array" ref="AI144">_xll.FDS($B144,"FF_MKT_VAL(ANN_R,1/1/2020,12/31/2020)")</f>
        <v>21165.68</v>
      </c>
      <c r="AJ144" cm="1">
        <f t="array" ref="AJ144">_xll.FDS($B144,"FF_SHLDRS_EQ(ANN_R,1/1/2016,12/31/2016)")</f>
        <v>6820</v>
      </c>
      <c r="AK144" cm="1">
        <f t="array" ref="AK144">_xll.FDS($B144,"FF_SHLDRS_EQ(ANN_R,1/1/2017,12/31/2017)")</f>
        <v>6698</v>
      </c>
      <c r="AL144" cm="1">
        <f t="array" ref="AL144">_xll.FDS($B144,"FF_SHLDRS_EQ(ANN_R,1/1/2018,12/31/2018)")</f>
        <v>6931</v>
      </c>
      <c r="AM144" cm="1">
        <f t="array" ref="AM144">_xll.FDS($B144,"FF_SHLDRS_EQ(ANN_R,1/1/2019,12/31/2019)")</f>
        <v>7886</v>
      </c>
      <c r="AN144" cm="1">
        <f t="array" ref="AN144">_xll.FDS($B144,"FF_SHLDRS_EQ(ANN_R,1/1/2020,12/31/2020)")</f>
        <v>8602</v>
      </c>
      <c r="AO144" cm="1">
        <f t="array" ref="AO144">_xll.FDS($B144,"FF_ASSETS(ANN_R,1/1/2016,12/31/2016)")</f>
        <v>34900</v>
      </c>
      <c r="AP144" cm="1">
        <f t="array" ref="AP144">_xll.FDS($B144,"FF_ASSETS(ANN_R,1/1/2017,12/31/2017)")</f>
        <v>37525</v>
      </c>
      <c r="AQ144" cm="1">
        <f t="array" ref="AQ144">_xll.FDS($B144,"FF_ASSETS(ANN_R,1/1/2018,12/31/2018)")</f>
        <v>37806</v>
      </c>
      <c r="AR144" cm="1">
        <f t="array" ref="AR144">_xll.FDS($B144,"FF_ASSETS(ANN_R,1/1/2019,12/31/2019)")</f>
        <v>38701</v>
      </c>
      <c r="AS144" cm="1">
        <f t="array" ref="AS144">_xll.FDS($B144,"FF_ASSETS(ANN_R,1/1/2020,12/31/2020)")</f>
        <v>47899</v>
      </c>
      <c r="AT144" s="1" cm="1">
        <f t="array" ref="AT144">_xll.FDS($B144,"FF_TAX_CF(ANN_R,1/1/2016,12/31/2016,FY,,USD)")</f>
        <v>1001</v>
      </c>
      <c r="AU144" s="1" cm="1">
        <f t="array" ref="AU144">_xll.FDS($B144,"FF_TAX_CF(ANN_R,1/1/2017,12/31/2017,FY,,USD)")</f>
        <v>557</v>
      </c>
      <c r="AV144" s="1" cm="1">
        <f t="array" ref="AV144">_xll.FDS($B144,"FF_TAX_CF(ANN_R,1/1/2018,12/31/2018,FY,,USD)")</f>
        <v>348</v>
      </c>
      <c r="AW144" s="1" cm="1">
        <f t="array" ref="AW144">_xll.FDS($B144,"FF_TAX_CF(ANN_R,1/1/2019,12/31/2019,FY,,USD)")</f>
        <v>600</v>
      </c>
      <c r="AX144" s="1" cm="1">
        <f t="array" ref="AX144">_xll.FDS($B144,"FF_TAX_CF(ANN_R,1/1/2020,12/31/2020,FY,,USD)")</f>
        <v>706</v>
      </c>
      <c r="AY144" t="s">
        <v>704</v>
      </c>
      <c r="AZ144" t="s">
        <v>705</v>
      </c>
      <c r="BA144" t="s">
        <v>706</v>
      </c>
      <c r="BB144" t="s">
        <v>707</v>
      </c>
      <c r="BC144" t="s">
        <v>52</v>
      </c>
      <c r="BD144" t="s">
        <v>38</v>
      </c>
      <c r="BE144" t="s">
        <v>507</v>
      </c>
      <c r="BF144">
        <v>0</v>
      </c>
      <c r="BG144">
        <v>12368579528808</v>
      </c>
      <c r="BH144">
        <v>1</v>
      </c>
      <c r="BI144">
        <v>60</v>
      </c>
    </row>
    <row r="145" spans="1:61" x14ac:dyDescent="0.25">
      <c r="A145">
        <v>144</v>
      </c>
      <c r="B145" t="s">
        <v>708</v>
      </c>
      <c r="C145" t="s">
        <v>709</v>
      </c>
      <c r="D145" t="s">
        <v>502</v>
      </c>
      <c r="E145" t="s">
        <v>30</v>
      </c>
      <c r="F145">
        <v>233</v>
      </c>
      <c r="G145" t="s">
        <v>201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 s="1" t="e" cm="1">
        <f t="array" ref="O145">_xll.FDS(B145,"FF_TAX_RATE(ANN_R,1/1/2010,12/31/2010)")</f>
        <v>#N/A</v>
      </c>
      <c r="P145" s="1" t="e" cm="1">
        <f t="array" ref="P145">_xll.FDS(B145,"FF_TAX_RATE(ANN_R,1/1/2011,12/31/2011)")</f>
        <v>#N/A</v>
      </c>
      <c r="Q145" s="1" t="e" cm="1">
        <f t="array" ref="Q145">_xll.FDS(B145,"FF_TAX_RATE(ANN_R,1/1/2012,12/31/2012)")</f>
        <v>#N/A</v>
      </c>
      <c r="R145" s="1" t="e" cm="1">
        <f t="array" ref="R145">_xll.FDS(B145,"FF_TAX_RATE(ANN_R,1/1/2013,12/31/2013)")</f>
        <v>#N/A</v>
      </c>
      <c r="S145" s="1" t="e" cm="1">
        <f t="array" ref="S145">_xll.FDS(B145,"FF_TAX_RATE(ANN_R,1/1/2014,12/31/2014)")</f>
        <v>#N/A</v>
      </c>
      <c r="T145" s="1" cm="1">
        <f t="array" ref="T145">_xll.FDS(B145,"FF_TAX_RATE(ANN_R,1/1/2015,12/31/2015)")</f>
        <v>46.645453022944203</v>
      </c>
      <c r="U145" s="1" t="e" cm="1">
        <f t="array" ref="U145">_xll.FDS(B145,"FF_TAX_RATE(ANN_R,1/1/2016,12/31/2016)")</f>
        <v>#NUM!</v>
      </c>
      <c r="V145" s="1" cm="1">
        <f t="array" ref="V145">_xll.FDS(B145,"FF_TAX_RATE(ANN_R,1/1/2017,12/31/2017)")</f>
        <v>20.160314341846799</v>
      </c>
      <c r="W145" s="1" cm="1">
        <f t="array" ref="W145">_xll.FDS(B145,"FF_TAX_RATE(ANN_R,1/1/2018,12/31/2018)")</f>
        <v>16.6422349792409</v>
      </c>
      <c r="X145" s="1" cm="1">
        <f t="array" ref="X145">_xll.FDS(B145,"FF_TAX_RATE(ANN_R,1/1/2019,12/31/2019)")</f>
        <v>6.7991739803820304</v>
      </c>
      <c r="Y145" s="1" cm="1">
        <f t="array" ref="Y145">_xll.FDS(B145,"FF_TAX_RATE(ANN_R,1/1/2020,12/31/2020)")</f>
        <v>-68.389123228841697</v>
      </c>
      <c r="Z145" cm="1">
        <f t="array" ref="Z145">_xll.FDS($B145,"FF_PTX_INC(ANN_R,1/1/2016,12/31/2016)")</f>
        <v>43.834000000000003</v>
      </c>
      <c r="AA145" cm="1">
        <f t="array" ref="AA145">_xll.FDS($B145,"FF_PTX_INC(ANN_R,1/1/2017,12/31/2017)")</f>
        <v>63.625</v>
      </c>
      <c r="AB145" cm="1">
        <f t="array" ref="AB145">_xll.FDS($B145,"FF_PTX_INC(ANN_R,1/1/2018,12/31/2018)")</f>
        <v>105.73699999999999</v>
      </c>
      <c r="AC145" cm="1">
        <f t="array" ref="AC145">_xll.FDS($B145,"FF_PTX_INC(ANN_R,1/1/2019,12/31/2019)")</f>
        <v>116.22</v>
      </c>
      <c r="AD145" cm="1">
        <f t="array" ref="AD145">_xll.FDS($B145,"FF_PTX_INC(ANN_R,1/1/2020,12/31/2020)")</f>
        <v>143.90299999999999</v>
      </c>
      <c r="AE145" cm="1">
        <f t="array" ref="AE145">_xll.FDS($B145,"FF_MKT_VAL(ANN_R,1/1/2016,12/31/2016)")</f>
        <v>1082.75477</v>
      </c>
      <c r="AF145" cm="1">
        <f t="array" ref="AF145">_xll.FDS($B145,"FF_MKT_VAL(ANN_R,1/1/2017,12/31/2017)")</f>
        <v>1904.2429299999999</v>
      </c>
      <c r="AG145" cm="1">
        <f t="array" ref="AG145">_xll.FDS($B145,"FF_MKT_VAL(ANN_R,1/1/2018,12/31/2018)")</f>
        <v>5090.8558400000002</v>
      </c>
      <c r="AH145" cm="1">
        <f t="array" ref="AH145">_xll.FDS($B145,"FF_MKT_VAL(ANN_R,1/1/2019,12/31/2019)")</f>
        <v>11813.755279999999</v>
      </c>
      <c r="AI145" cm="1">
        <f t="array" ref="AI145">_xll.FDS($B145,"FF_MKT_VAL(ANN_R,1/1/2020,12/31/2020)")</f>
        <v>37919.339999999997</v>
      </c>
      <c r="AJ145" cm="1">
        <f t="array" ref="AJ145">_xll.FDS($B145,"FF_SHLDRS_EQ(ANN_R,1/1/2016,12/31/2016)")</f>
        <v>164.38</v>
      </c>
      <c r="AK145" cm="1">
        <f t="array" ref="AK145">_xll.FDS($B145,"FF_SHLDRS_EQ(ANN_R,1/1/2017,12/31/2017)")</f>
        <v>245.583</v>
      </c>
      <c r="AL145" cm="1">
        <f t="array" ref="AL145">_xll.FDS($B145,"FF_SHLDRS_EQ(ANN_R,1/1/2018,12/31/2018)")</f>
        <v>394.56700000000001</v>
      </c>
      <c r="AM145" cm="1">
        <f t="array" ref="AM145">_xll.FDS($B145,"FF_SHLDRS_EQ(ANN_R,1/1/2019,12/31/2019)")</f>
        <v>612.51700000000005</v>
      </c>
      <c r="AN145" cm="1">
        <f t="array" ref="AN145">_xll.FDS($B145,"FF_SHLDRS_EQ(ANN_R,1/1/2020,12/31/2020)")</f>
        <v>1013.145</v>
      </c>
      <c r="AO145" cm="1">
        <f t="array" ref="AO145">_xll.FDS($B145,"FF_ASSETS(ANN_R,1/1/2016,12/31/2016)")</f>
        <v>537.596</v>
      </c>
      <c r="AP145" cm="1">
        <f t="array" ref="AP145">_xll.FDS($B145,"FF_ASSETS(ANN_R,1/1/2017,12/31/2017)")</f>
        <v>797.16399999999999</v>
      </c>
      <c r="AQ145" cm="1">
        <f t="array" ref="AQ145">_xll.FDS($B145,"FF_ASSETS(ANN_R,1/1/2018,12/31/2018)")</f>
        <v>1117.8720000000001</v>
      </c>
      <c r="AR145" cm="1">
        <f t="array" ref="AR145">_xll.FDS($B145,"FF_ASSETS(ANN_R,1/1/2019,12/31/2019)")</f>
        <v>1728.761</v>
      </c>
      <c r="AS145" cm="1">
        <f t="array" ref="AS145">_xll.FDS($B145,"FF_ASSETS(ANN_R,1/1/2020,12/31/2020)")</f>
        <v>2753.645</v>
      </c>
      <c r="AT145" s="1" cm="1">
        <f t="array" ref="AT145">_xll.FDS($B145,"FF_TAX_CF(ANN_R,1/1/2016,12/31/2016,FY,,USD)")</f>
        <v>16.739999999999998</v>
      </c>
      <c r="AU145" s="1" cm="1">
        <f t="array" ref="AU145">_xll.FDS($B145,"FF_TAX_CF(ANN_R,1/1/2017,12/31/2017,FY,,USD)")</f>
        <v>19.163</v>
      </c>
      <c r="AV145" s="1" cm="1">
        <f t="array" ref="AV145">_xll.FDS($B145,"FF_TAX_CF(ANN_R,1/1/2018,12/31/2018,FY,,USD)")</f>
        <v>17.286999999999999</v>
      </c>
      <c r="AW145" s="1" cm="1">
        <f t="array" ref="AW145">_xll.FDS($B145,"FF_TAX_CF(ANN_R,1/1/2019,12/31/2019,FY,,USD)")</f>
        <v>19.727</v>
      </c>
      <c r="AX145" s="1" cm="1">
        <f t="array" ref="AX145">_xll.FDS($B145,"FF_TAX_CF(ANN_R,1/1/2020,12/31/2020,FY,,USD)")</f>
        <v>4.9829999999999997</v>
      </c>
      <c r="AY145" t="s">
        <v>51</v>
      </c>
      <c r="AZ145" t="s">
        <v>51</v>
      </c>
      <c r="BA145" t="s">
        <v>51</v>
      </c>
      <c r="BB145" t="s">
        <v>51</v>
      </c>
      <c r="BC145" t="s">
        <v>210</v>
      </c>
      <c r="BD145" t="s">
        <v>38</v>
      </c>
      <c r="BE145" t="s">
        <v>507</v>
      </c>
      <c r="BF145">
        <v>0</v>
      </c>
      <c r="BG145">
        <v>200188574033021</v>
      </c>
      <c r="BH145">
        <v>1</v>
      </c>
      <c r="BI145">
        <v>68</v>
      </c>
    </row>
    <row r="146" spans="1:61" x14ac:dyDescent="0.25">
      <c r="A146">
        <v>145</v>
      </c>
      <c r="B146" t="s">
        <v>710</v>
      </c>
      <c r="C146" t="s">
        <v>711</v>
      </c>
      <c r="D146" t="s">
        <v>502</v>
      </c>
      <c r="E146" t="s">
        <v>30</v>
      </c>
      <c r="F146">
        <v>228</v>
      </c>
      <c r="G146" t="s">
        <v>68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0</v>
      </c>
      <c r="O146" s="1" cm="1">
        <f t="array" ref="O146">_xll.FDS(B146,"FF_TAX_RATE(ANN_R,1/1/2010,12/31/2010)")</f>
        <v>-10.5083250634028</v>
      </c>
      <c r="P146" s="1" cm="1">
        <f t="array" ref="P146">_xll.FDS(B146,"FF_TAX_RATE(ANN_R,1/1/2011,12/31/2011)")</f>
        <v>32.873274780426598</v>
      </c>
      <c r="Q146" s="1" cm="1">
        <f t="array" ref="Q146">_xll.FDS(B146,"FF_TAX_RATE(ANN_R,1/1/2012,12/31/2012)")</f>
        <v>31.708482676224602</v>
      </c>
      <c r="R146" s="1" cm="1">
        <f t="array" ref="R146">_xll.FDS(B146,"FF_TAX_RATE(ANN_R,1/1/2013,12/31/2013)")</f>
        <v>22.738190552441999</v>
      </c>
      <c r="S146" s="1" cm="1">
        <f t="array" ref="S146">_xll.FDS(B146,"FF_TAX_RATE(ANN_R,1/1/2014,12/31/2014)")</f>
        <v>26.960784313725501</v>
      </c>
      <c r="T146" s="1" cm="1">
        <f t="array" ref="T146">_xll.FDS(B146,"FF_TAX_RATE(ANN_R,1/1/2015,12/31/2015)")</f>
        <v>27.8627798357223</v>
      </c>
      <c r="U146" s="1" t="e" cm="1">
        <f t="array" ref="U146">_xll.FDS(B146,"FF_TAX_RATE(ANN_R,1/1/2016,12/31/2016)")</f>
        <v>#NUM!</v>
      </c>
      <c r="V146" s="1" cm="1">
        <f t="array" ref="V146">_xll.FDS(B146,"FF_TAX_RATE(ANN_R,1/1/2017,12/31/2017)")</f>
        <v>10.8865829237211</v>
      </c>
      <c r="W146" s="1" cm="1">
        <f t="array" ref="W146">_xll.FDS(B146,"FF_TAX_RATE(ANN_R,1/1/2018,12/31/2018)")</f>
        <v>11.542082470344599</v>
      </c>
      <c r="X146" s="1" cm="1">
        <f t="array" ref="X146">_xll.FDS(B146,"FF_TAX_RATE(ANN_R,1/1/2019,12/31/2019)")</f>
        <v>15.9921026653504</v>
      </c>
      <c r="Y146" s="1" cm="1">
        <f t="array" ref="Y146">_xll.FDS(B146,"FF_TAX_RATE(ANN_R,1/1/2020,12/31/2020)")</f>
        <v>-3.1024531024530999</v>
      </c>
      <c r="Z146" cm="1">
        <f t="array" ref="Z146">_xll.FDS($B146,"FF_PTX_INC(ANN_R,1/1/2016,12/31/2016)")</f>
        <v>5233</v>
      </c>
      <c r="AA146" cm="1">
        <f t="array" ref="AA146">_xll.FDS($B146,"FF_PTX_INC(ANN_R,1/1/2017,12/31/2017)")</f>
        <v>5493</v>
      </c>
      <c r="AB146" cm="1">
        <f t="array" ref="AB146">_xll.FDS($B146,"FF_PTX_INC(ANN_R,1/1/2018,12/31/2018)")</f>
        <v>5311</v>
      </c>
      <c r="AC146" cm="1">
        <f t="array" ref="AC146">_xll.FDS($B146,"FF_PTX_INC(ANN_R,1/1/2019,12/31/2019)")</f>
        <v>4052</v>
      </c>
      <c r="AD146" cm="1">
        <f t="array" ref="AD146">_xll.FDS($B146,"FF_PTX_INC(ANN_R,1/1/2020,12/31/2020)")</f>
        <v>1386</v>
      </c>
      <c r="AE146" cm="1">
        <f t="array" ref="AE146">_xll.FDS($B146,"FF_MKT_VAL(ANN_R,1/1/2016,12/31/2016)")</f>
        <v>34659.094273180002</v>
      </c>
      <c r="AF146" cm="1">
        <f t="array" ref="AF146">_xll.FDS($B146,"FF_MKT_VAL(ANN_R,1/1/2017,12/31/2017)")</f>
        <v>43522.569797279997</v>
      </c>
      <c r="AG146" cm="1">
        <f t="array" ref="AG146">_xll.FDS($B146,"FF_MKT_VAL(ANN_R,1/1/2018,12/31/2018)")</f>
        <v>31242.934328759999</v>
      </c>
      <c r="AH146" cm="1">
        <f t="array" ref="AH146">_xll.FDS($B146,"FF_MKT_VAL(ANN_R,1/1/2019,12/31/2019)")</f>
        <v>31506.89590584</v>
      </c>
      <c r="AI146" cm="1">
        <f t="array" ref="AI146">_xll.FDS($B146,"FF_MKT_VAL(ANN_R,1/1/2020,12/31/2020)")</f>
        <v>30615.835065200001</v>
      </c>
      <c r="AJ146" cm="1">
        <f t="array" ref="AJ146">_xll.FDS($B146,"FF_SHLDRS_EQ(ANN_R,1/1/2016,12/31/2016)")</f>
        <v>6048</v>
      </c>
      <c r="AK146" cm="1">
        <f t="array" ref="AK146">_xll.FDS($B146,"FF_SHLDRS_EQ(ANN_R,1/1/2017,12/31/2017)")</f>
        <v>8949</v>
      </c>
      <c r="AL146" cm="1">
        <f t="array" ref="AL146">_xll.FDS($B146,"FF_SHLDRS_EQ(ANN_R,1/1/2018,12/31/2018)")</f>
        <v>10257</v>
      </c>
      <c r="AM146" cm="1">
        <f t="array" ref="AM146">_xll.FDS($B146,"FF_SHLDRS_EQ(ANN_R,1/1/2019,12/31/2019)")</f>
        <v>8044</v>
      </c>
      <c r="AN146" cm="1">
        <f t="array" ref="AN146">_xll.FDS($B146,"FF_SHLDRS_EQ(ANN_R,1/1/2020,12/31/2020)")</f>
        <v>7971</v>
      </c>
      <c r="AO146" cm="1">
        <f t="array" ref="AO146">_xll.FDS($B146,"FF_ASSETS(ANN_R,1/1/2016,12/31/2016)")</f>
        <v>23442</v>
      </c>
      <c r="AP146" cm="1">
        <f t="array" ref="AP146">_xll.FDS($B146,"FF_ASSETS(ANN_R,1/1/2017,12/31/2017)")</f>
        <v>26206</v>
      </c>
      <c r="AQ146" cm="1">
        <f t="array" ref="AQ146">_xll.FDS($B146,"FF_ASSETS(ANN_R,1/1/2018,12/31/2018)")</f>
        <v>28278</v>
      </c>
      <c r="AR146" cm="1">
        <f t="array" ref="AR146">_xll.FDS($B146,"FF_ASSETS(ANN_R,1/1/2019,12/31/2019)")</f>
        <v>30435</v>
      </c>
      <c r="AS146" cm="1">
        <f t="array" ref="AS146">_xll.FDS($B146,"FF_ASSETS(ANN_R,1/1/2020,12/31/2020)")</f>
        <v>35403</v>
      </c>
      <c r="AT146" s="1" cm="1">
        <f t="array" ref="AT146">_xll.FDS($B146,"FF_TAX_CF(ANN_R,1/1/2016,12/31/2016,FY,,USD)")</f>
        <v>741</v>
      </c>
      <c r="AU146" s="1" cm="1">
        <f t="array" ref="AU146">_xll.FDS($B146,"FF_TAX_CF(ANN_R,1/1/2017,12/31/2017,FY,,USD)")</f>
        <v>1044</v>
      </c>
      <c r="AV146" s="1" cm="1">
        <f t="array" ref="AV146">_xll.FDS($B146,"FF_TAX_CF(ANN_R,1/1/2018,12/31/2018,FY,,USD)")</f>
        <v>1209</v>
      </c>
      <c r="AW146" s="1" cm="1">
        <f t="array" ref="AW146">_xll.FDS($B146,"FF_TAX_CF(ANN_R,1/1/2019,12/31/2019,FY,,USD)")</f>
        <v>403</v>
      </c>
      <c r="AX146" s="1" cm="1">
        <f t="array" ref="AX146">_xll.FDS($B146,"FF_TAX_CF(ANN_R,1/1/2020,12/31/2020,FY,,USD)")</f>
        <v>176</v>
      </c>
      <c r="AY146" t="s">
        <v>712</v>
      </c>
      <c r="AZ146" t="s">
        <v>713</v>
      </c>
      <c r="BA146" t="s">
        <v>714</v>
      </c>
      <c r="BB146" t="s">
        <v>715</v>
      </c>
      <c r="BC146" t="s">
        <v>88</v>
      </c>
      <c r="BD146" t="s">
        <v>38</v>
      </c>
      <c r="BE146" t="s">
        <v>507</v>
      </c>
      <c r="BF146">
        <v>0</v>
      </c>
      <c r="BG146">
        <v>179225094785241</v>
      </c>
      <c r="BH146">
        <v>1</v>
      </c>
      <c r="BI146">
        <v>69</v>
      </c>
    </row>
    <row r="147" spans="1:61" x14ac:dyDescent="0.25">
      <c r="A147">
        <v>146</v>
      </c>
      <c r="B147" t="s">
        <v>716</v>
      </c>
      <c r="C147" t="s">
        <v>717</v>
      </c>
      <c r="D147" t="s">
        <v>502</v>
      </c>
      <c r="E147" t="s">
        <v>30</v>
      </c>
      <c r="F147">
        <v>227</v>
      </c>
      <c r="G147" t="s">
        <v>55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O147" s="1" t="e" cm="1">
        <f t="array" ref="O147">_xll.FDS(B147,"FF_TAX_RATE(ANN_R,1/1/2010,12/31/2010)")</f>
        <v>#N/A</v>
      </c>
      <c r="P147" s="1" t="e" cm="1">
        <f t="array" ref="P147">_xll.FDS(B147,"FF_TAX_RATE(ANN_R,1/1/2011,12/31/2011)")</f>
        <v>#N/A</v>
      </c>
      <c r="Q147" s="1" t="e" cm="1">
        <f t="array" ref="Q147">_xll.FDS(B147,"FF_TAX_RATE(ANN_R,1/1/2012,12/31/2012)")</f>
        <v>#N/A</v>
      </c>
      <c r="R147" s="1" t="e" cm="1">
        <f t="array" ref="R147">_xll.FDS(B147,"FF_TAX_RATE(ANN_R,1/1/2013,12/31/2013)")</f>
        <v>#N/A</v>
      </c>
      <c r="S147" s="1" t="e" cm="1">
        <f t="array" ref="S147">_xll.FDS(B147,"FF_TAX_RATE(ANN_R,1/1/2014,12/31/2014)")</f>
        <v>#N/A</v>
      </c>
      <c r="T147" s="1" t="e" cm="1">
        <f t="array" ref="T147">_xll.FDS(B147,"FF_TAX_RATE(ANN_R,1/1/2015,12/31/2015)")</f>
        <v>#N/A</v>
      </c>
      <c r="U147" s="1" t="e" cm="1">
        <f t="array" ref="U147">_xll.FDS(B147,"FF_TAX_RATE(ANN_R,1/1/2016,12/31/2016)")</f>
        <v>#NUM!</v>
      </c>
      <c r="V147" s="1" t="e" cm="1">
        <f t="array" ref="V147">_xll.FDS(B147,"FF_TAX_RATE(ANN_R,1/1/2017,12/31/2017)")</f>
        <v>#N/A</v>
      </c>
      <c r="W147" s="1" t="e" cm="1">
        <f t="array" ref="W147">_xll.FDS(B147,"FF_TAX_RATE(ANN_R,1/1/2018,12/31/2018)")</f>
        <v>#N/A</v>
      </c>
      <c r="X147" s="1" t="e" cm="1">
        <f t="array" ref="X147">_xll.FDS(B147,"FF_TAX_RATE(ANN_R,1/1/2019,12/31/2019)")</f>
        <v>#N/A</v>
      </c>
      <c r="Y147" s="1" t="e" cm="1">
        <f t="array" ref="Y147">_xll.FDS(B147,"FF_TAX_RATE(ANN_R,1/1/2020,12/31/2020)")</f>
        <v>#N/A</v>
      </c>
      <c r="Z147" cm="1">
        <f t="array" ref="Z147">_xll.FDS($B147,"FF_PTX_INC(ANN_R,1/1/2016,12/31/2016)")</f>
        <v>-76.007000000000005</v>
      </c>
      <c r="AA147" cm="1">
        <f t="array" ref="AA147">_xll.FDS($B147,"FF_PTX_INC(ANN_R,1/1/2017,12/31/2017)")</f>
        <v>-83.084000000000003</v>
      </c>
      <c r="AB147" cm="1">
        <f t="array" ref="AB147">_xll.FDS($B147,"FF_PTX_INC(ANN_R,1/1/2018,12/31/2018)")</f>
        <v>-110.17</v>
      </c>
      <c r="AC147" cm="1">
        <f t="array" ref="AC147">_xll.FDS($B147,"FF_PTX_INC(ANN_R,1/1/2019,12/31/2019)")</f>
        <v>-125.514</v>
      </c>
      <c r="AD147" cm="1">
        <f t="array" ref="AD147">_xll.FDS($B147,"FF_PTX_INC(ANN_R,1/1/2020,12/31/2020)")</f>
        <v>-210.33199999999999</v>
      </c>
      <c r="AE147" t="e" cm="1">
        <f t="array" ref="AE147">_xll.FDS($B147,"FF_MKT_VAL(ANN_R,1/1/2016,12/31/2016)")</f>
        <v>#N/A</v>
      </c>
      <c r="AF147" t="e" cm="1">
        <f t="array" ref="AF147">_xll.FDS($B147,"FF_MKT_VAL(ANN_R,1/1/2017,12/31/2017)")</f>
        <v>#N/A</v>
      </c>
      <c r="AG147" cm="1">
        <f t="array" ref="AG147">_xll.FDS($B147,"FF_MKT_VAL(ANN_R,1/1/2018,12/31/2018)")</f>
        <v>3061.9459499999998</v>
      </c>
      <c r="AH147" cm="1">
        <f t="array" ref="AH147">_xll.FDS($B147,"FF_MKT_VAL(ANN_R,1/1/2019,12/31/2019)")</f>
        <v>9244.7308222899992</v>
      </c>
      <c r="AI147" cm="1">
        <f t="array" ref="AI147">_xll.FDS($B147,"FF_MKT_VAL(ANN_R,1/1/2020,12/31/2020)")</f>
        <v>15703.7764364</v>
      </c>
      <c r="AJ147" cm="1">
        <f t="array" ref="AJ147">_xll.FDS($B147,"FF_SHLDRS_EQ(ANN_R,1/1/2016,12/31/2016)")</f>
        <v>46.892000000000003</v>
      </c>
      <c r="AK147" cm="1">
        <f t="array" ref="AK147">_xll.FDS($B147,"FF_SHLDRS_EQ(ANN_R,1/1/2017,12/31/2017)")</f>
        <v>-15.651</v>
      </c>
      <c r="AL147" cm="1">
        <f t="array" ref="AL147">_xll.FDS($B147,"FF_SHLDRS_EQ(ANN_R,1/1/2018,12/31/2018)")</f>
        <v>199.34</v>
      </c>
      <c r="AM147" cm="1">
        <f t="array" ref="AM147">_xll.FDS($B147,"FF_SHLDRS_EQ(ANN_R,1/1/2019,12/31/2019)")</f>
        <v>252.37700000000001</v>
      </c>
      <c r="AN147" cm="1">
        <f t="array" ref="AN147">_xll.FDS($B147,"FF_SHLDRS_EQ(ANN_R,1/1/2020,12/31/2020)")</f>
        <v>405.34399999999999</v>
      </c>
      <c r="AO147" cm="1">
        <f t="array" ref="AO147">_xll.FDS($B147,"FF_ASSETS(ANN_R,1/1/2016,12/31/2016)")</f>
        <v>149.76300000000001</v>
      </c>
      <c r="AP147" cm="1">
        <f t="array" ref="AP147">_xll.FDS($B147,"FF_ASSETS(ANN_R,1/1/2017,12/31/2017)")</f>
        <v>130.63499999999999</v>
      </c>
      <c r="AQ147" cm="1">
        <f t="array" ref="AQ147">_xll.FDS($B147,"FF_ASSETS(ANN_R,1/1/2018,12/31/2018)")</f>
        <v>399.26299999999998</v>
      </c>
      <c r="AR147" cm="1">
        <f t="array" ref="AR147">_xll.FDS($B147,"FF_ASSETS(ANN_R,1/1/2019,12/31/2019)")</f>
        <v>984.31299999999999</v>
      </c>
      <c r="AS147" cm="1">
        <f t="array" ref="AS147">_xll.FDS($B147,"FF_ASSETS(ANN_R,1/1/2020,12/31/2020)")</f>
        <v>1955.395</v>
      </c>
      <c r="AT147" s="1" t="e" cm="1">
        <f t="array" ref="AT147">_xll.FDS($B147,"FF_TAX_CF(ANN_R,1/1/2016,12/31/2016,FY,,USD)")</f>
        <v>#N/A</v>
      </c>
      <c r="AU147" s="1" t="e" cm="1">
        <f t="array" ref="AU147">_xll.FDS($B147,"FF_TAX_CF(ANN_R,1/1/2017,12/31/2017,FY,,USD)")</f>
        <v>#N/A</v>
      </c>
      <c r="AV147" s="1" t="e" cm="1">
        <f t="array" ref="AV147">_xll.FDS($B147,"FF_TAX_CF(ANN_R,1/1/2018,12/31/2018,FY,,USD)")</f>
        <v>#N/A</v>
      </c>
      <c r="AW147" s="1" cm="1">
        <f t="array" ref="AW147">_xll.FDS($B147,"FF_TAX_CF(ANN_R,1/1/2019,12/31/2019,FY,,USD)")</f>
        <v>0.51400000000000001</v>
      </c>
      <c r="AX147" s="1" cm="1">
        <f t="array" ref="AX147">_xll.FDS($B147,"FF_TAX_CF(ANN_R,1/1/2020,12/31/2020,FY,,USD)")</f>
        <v>1.123</v>
      </c>
      <c r="AY147" t="s">
        <v>51</v>
      </c>
      <c r="AZ147" t="s">
        <v>51</v>
      </c>
      <c r="BA147" t="s">
        <v>51</v>
      </c>
      <c r="BB147" t="s">
        <v>51</v>
      </c>
      <c r="BC147" t="s">
        <v>88</v>
      </c>
      <c r="BD147" t="s">
        <v>38</v>
      </c>
      <c r="BE147" t="s">
        <v>507</v>
      </c>
      <c r="BF147">
        <v>0</v>
      </c>
      <c r="BG147">
        <v>833439104189722</v>
      </c>
      <c r="BH147">
        <v>1</v>
      </c>
      <c r="BI147">
        <v>80</v>
      </c>
    </row>
    <row r="148" spans="1:61" x14ac:dyDescent="0.25">
      <c r="A148">
        <v>147</v>
      </c>
      <c r="B148" t="s">
        <v>718</v>
      </c>
      <c r="C148" t="s">
        <v>719</v>
      </c>
      <c r="D148" t="s">
        <v>502</v>
      </c>
      <c r="E148" t="s">
        <v>30</v>
      </c>
      <c r="F148">
        <v>22</v>
      </c>
      <c r="G148" t="s">
        <v>159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O148" s="1" cm="1">
        <f t="array" ref="O148">_xll.FDS(B148,"FF_TAX_RATE(ANN_R,1/1/2010,12/31/2010)")</f>
        <v>29.776796494980498</v>
      </c>
      <c r="P148" s="1" cm="1">
        <f t="array" ref="P148">_xll.FDS(B148,"FF_TAX_RATE(ANN_R,1/1/2011,12/31/2011)")</f>
        <v>27.474001079462901</v>
      </c>
      <c r="Q148" s="1" cm="1">
        <f t="array" ref="Q148">_xll.FDS(B148,"FF_TAX_RATE(ANN_R,1/1/2012,12/31/2012)")</f>
        <v>25.751336996113899</v>
      </c>
      <c r="R148" s="1" cm="1">
        <f t="array" ref="R148">_xll.FDS(B148,"FF_TAX_RATE(ANN_R,1/1/2013,12/31/2013)")</f>
        <v>18.069060655447501</v>
      </c>
      <c r="S148" s="1" cm="1">
        <f t="array" ref="S148">_xll.FDS(B148,"FF_TAX_RATE(ANN_R,1/1/2014,12/31/2014)")</f>
        <v>-95.014733297251794</v>
      </c>
      <c r="T148" s="1" t="e" cm="1">
        <f t="array" ref="T148">_xll.FDS(B148,"FF_TAX_RATE(ANN_R,1/1/2015,12/31/2015)")</f>
        <v>#N/A</v>
      </c>
      <c r="U148" s="1" t="e" cm="1">
        <f t="array" ref="U148">_xll.FDS(B148,"FF_TAX_RATE(ANN_R,1/1/2016,12/31/2016)")</f>
        <v>#NUM!</v>
      </c>
      <c r="V148" s="1" cm="1">
        <f t="array" ref="V148">_xll.FDS(B148,"FF_TAX_RATE(ANN_R,1/1/2017,12/31/2017)")</f>
        <v>80.681818181818201</v>
      </c>
      <c r="W148" s="1" cm="1">
        <f t="array" ref="W148">_xll.FDS(B148,"FF_TAX_RATE(ANN_R,1/1/2018,12/31/2018)")</f>
        <v>19.656488549618299</v>
      </c>
      <c r="X148" s="1" cm="1">
        <f t="array" ref="X148">_xll.FDS(B148,"FF_TAX_RATE(ANN_R,1/1/2019,12/31/2019)")</f>
        <v>9.0301003344481607</v>
      </c>
      <c r="Y148" s="1" cm="1">
        <f t="array" ref="Y148">_xll.FDS(B148,"FF_TAX_RATE(ANN_R,1/1/2020,12/31/2020)")</f>
        <v>10</v>
      </c>
      <c r="Z148" cm="1">
        <f t="array" ref="Z148">_xll.FDS($B148,"FF_PTX_INC(ANN_R,1/1/2016,12/31/2016)")</f>
        <v>-129</v>
      </c>
      <c r="AA148" cm="1">
        <f t="array" ref="AA148">_xll.FDS($B148,"FF_PTX_INC(ANN_R,1/1/2017,12/31/2017)")</f>
        <v>88</v>
      </c>
      <c r="AB148" cm="1">
        <f t="array" ref="AB148">_xll.FDS($B148,"FF_PTX_INC(ANN_R,1/1/2018,12/31/2018)")</f>
        <v>524</v>
      </c>
      <c r="AC148" cm="1">
        <f t="array" ref="AC148">_xll.FDS($B148,"FF_PTX_INC(ANN_R,1/1/2019,12/31/2019)")</f>
        <v>598</v>
      </c>
      <c r="AD148" cm="1">
        <f t="array" ref="AD148">_xll.FDS($B148,"FF_PTX_INC(ANN_R,1/1/2020,12/31/2020)")</f>
        <v>560</v>
      </c>
      <c r="AE148" cm="1">
        <f t="array" ref="AE148">_xll.FDS($B148,"FF_MKT_VAL(ANN_R,1/1/2016,12/31/2016)")</f>
        <v>4535.3822668800003</v>
      </c>
      <c r="AF148" cm="1">
        <f t="array" ref="AF148">_xll.FDS($B148,"FF_MKT_VAL(ANN_R,1/1/2017,12/31/2017)")</f>
        <v>5525.906661</v>
      </c>
      <c r="AG148" cm="1">
        <f t="array" ref="AG148">_xll.FDS($B148,"FF_MKT_VAL(ANN_R,1/1/2018,12/31/2018)")</f>
        <v>8577.9086283199995</v>
      </c>
      <c r="AH148" cm="1">
        <f t="array" ref="AH148">_xll.FDS($B148,"FF_MKT_VAL(ANN_R,1/1/2019,12/31/2019)")</f>
        <v>13794.50895008</v>
      </c>
      <c r="AI148" cm="1">
        <f t="array" ref="AI148">_xll.FDS($B148,"FF_MKT_VAL(ANN_R,1/1/2020,12/31/2020)")</f>
        <v>20547.081975059999</v>
      </c>
      <c r="AJ148" cm="1">
        <f t="array" ref="AJ148">_xll.FDS($B148,"FF_SHLDRS_EQ(ANN_R,1/1/2016,12/31/2016)")</f>
        <v>792</v>
      </c>
      <c r="AK148" cm="1">
        <f t="array" ref="AK148">_xll.FDS($B148,"FF_SHLDRS_EQ(ANN_R,1/1/2017,12/31/2017)")</f>
        <v>834</v>
      </c>
      <c r="AL148" cm="1">
        <f t="array" ref="AL148">_xll.FDS($B148,"FF_SHLDRS_EQ(ANN_R,1/1/2018,12/31/2018)")</f>
        <v>1335</v>
      </c>
      <c r="AM148" cm="1">
        <f t="array" ref="AM148">_xll.FDS($B148,"FF_SHLDRS_EQ(ANN_R,1/1/2019,12/31/2019)")</f>
        <v>1839</v>
      </c>
      <c r="AN148" cm="1">
        <f t="array" ref="AN148">_xll.FDS($B148,"FF_SHLDRS_EQ(ANN_R,1/1/2020,12/31/2020)")</f>
        <v>2144</v>
      </c>
      <c r="AO148" cm="1">
        <f t="array" ref="AO148">_xll.FDS($B148,"FF_ASSETS(ANN_R,1/1/2016,12/31/2016)")</f>
        <v>4632</v>
      </c>
      <c r="AP148" cm="1">
        <f t="array" ref="AP148">_xll.FDS($B148,"FF_ASSETS(ANN_R,1/1/2017,12/31/2017)")</f>
        <v>4275</v>
      </c>
      <c r="AQ148" cm="1">
        <f t="array" ref="AQ148">_xll.FDS($B148,"FF_ASSETS(ANN_R,1/1/2018,12/31/2018)")</f>
        <v>4339</v>
      </c>
      <c r="AR148" cm="1">
        <f t="array" ref="AR148">_xll.FDS($B148,"FF_ASSETS(ANN_R,1/1/2019,12/31/2019)")</f>
        <v>4711</v>
      </c>
      <c r="AS148" cm="1">
        <f t="array" ref="AS148">_xll.FDS($B148,"FF_ASSETS(ANN_R,1/1/2020,12/31/2020)")</f>
        <v>5375</v>
      </c>
      <c r="AT148" s="1" cm="1">
        <f t="array" ref="AT148">_xll.FDS($B148,"FF_TAX_CF(ANN_R,1/1/2016,12/31/2016,FY,,USD)")</f>
        <v>81</v>
      </c>
      <c r="AU148" s="1" cm="1">
        <f t="array" ref="AU148">_xll.FDS($B148,"FF_TAX_CF(ANN_R,1/1/2017,12/31/2017,FY,,USD)")</f>
        <v>65</v>
      </c>
      <c r="AV148" s="1" cm="1">
        <f t="array" ref="AV148">_xll.FDS($B148,"FF_TAX_CF(ANN_R,1/1/2018,12/31/2018,FY,,USD)")</f>
        <v>76</v>
      </c>
      <c r="AW148" s="1" cm="1">
        <f t="array" ref="AW148">_xll.FDS($B148,"FF_TAX_CF(ANN_R,1/1/2019,12/31/2019,FY,,USD)")</f>
        <v>140</v>
      </c>
      <c r="AX148" s="1" cm="1">
        <f t="array" ref="AX148">_xll.FDS($B148,"FF_TAX_CF(ANN_R,1/1/2020,12/31/2020,FY,,USD)")</f>
        <v>107</v>
      </c>
      <c r="AY148" t="s">
        <v>720</v>
      </c>
      <c r="AZ148" t="s">
        <v>721</v>
      </c>
      <c r="BA148" t="s">
        <v>722</v>
      </c>
      <c r="BB148" t="s">
        <v>723</v>
      </c>
      <c r="BC148" t="s">
        <v>134</v>
      </c>
      <c r="BD148" t="s">
        <v>38</v>
      </c>
      <c r="BE148" t="s">
        <v>507</v>
      </c>
      <c r="BF148">
        <v>0</v>
      </c>
      <c r="BG148">
        <v>294400294803973</v>
      </c>
      <c r="BH148">
        <v>1</v>
      </c>
      <c r="BI148">
        <v>15</v>
      </c>
    </row>
    <row r="149" spans="1:61" x14ac:dyDescent="0.25">
      <c r="A149">
        <v>148</v>
      </c>
      <c r="B149" t="s">
        <v>724</v>
      </c>
      <c r="C149" t="s">
        <v>725</v>
      </c>
      <c r="D149" t="s">
        <v>502</v>
      </c>
      <c r="E149" t="s">
        <v>30</v>
      </c>
      <c r="F149">
        <v>211</v>
      </c>
      <c r="G149" t="s">
        <v>159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O149" s="1" cm="1">
        <f t="array" ref="O149">_xll.FDS(B149,"FF_TAX_RATE(ANN_R,1/1/2010,12/31/2010)")</f>
        <v>26.793986617205899</v>
      </c>
      <c r="P149" s="1" cm="1">
        <f t="array" ref="P149">_xll.FDS(B149,"FF_TAX_RATE(ANN_R,1/1/2011,12/31/2011)")</f>
        <v>32.127768183941001</v>
      </c>
      <c r="Q149" s="1" cm="1">
        <f t="array" ref="Q149">_xll.FDS(B149,"FF_TAX_RATE(ANN_R,1/1/2012,12/31/2012)")</f>
        <v>36.344241685397499</v>
      </c>
      <c r="R149" s="1" cm="1">
        <f t="array" ref="R149">_xll.FDS(B149,"FF_TAX_RATE(ANN_R,1/1/2013,12/31/2013)")</f>
        <v>41.700794037476498</v>
      </c>
      <c r="S149" s="1" cm="1">
        <f t="array" ref="S149">_xll.FDS(B149,"FF_TAX_RATE(ANN_R,1/1/2014,12/31/2014)")</f>
        <v>58.8246762741881</v>
      </c>
      <c r="T149" s="1" cm="1">
        <f t="array" ref="T149">_xll.FDS(B149,"FF_TAX_RATE(ANN_R,1/1/2015,12/31/2015)")</f>
        <v>53.0314613349015</v>
      </c>
      <c r="U149" s="1" t="e" cm="1">
        <f t="array" ref="U149">_xll.FDS(B149,"FF_TAX_RATE(ANN_R,1/1/2016,12/31/2016)")</f>
        <v>#NUM!</v>
      </c>
      <c r="V149" s="1" cm="1">
        <f t="array" ref="V149">_xll.FDS(B149,"FF_TAX_RATE(ANN_R,1/1/2017,12/31/2017)")</f>
        <v>74.677000500024207</v>
      </c>
      <c r="W149" s="1" cm="1">
        <f t="array" ref="W149">_xll.FDS(B149,"FF_TAX_RATE(ANN_R,1/1/2018,12/31/2018)")</f>
        <v>-32.403347947389399</v>
      </c>
      <c r="X149" s="1" cm="1">
        <f t="array" ref="X149">_xll.FDS(B149,"FF_TAX_RATE(ANN_R,1/1/2019,12/31/2019)")</f>
        <v>14.0673575129534</v>
      </c>
      <c r="Y149" s="1" cm="1">
        <f t="array" ref="Y149">_xll.FDS(B149,"FF_TAX_RATE(ANN_R,1/1/2020,12/31/2020)")</f>
        <v>9.8209340963633007</v>
      </c>
      <c r="Z149" cm="1">
        <f t="array" ref="Z149">_xll.FDS($B149,"FF_PTX_INC(ANN_R,1/1/2016,12/31/2016)")</f>
        <v>43.148000000000003</v>
      </c>
      <c r="AA149" cm="1">
        <f t="array" ref="AA149">_xll.FDS($B149,"FF_PTX_INC(ANN_R,1/1/2017,12/31/2017)")</f>
        <v>123.994</v>
      </c>
      <c r="AB149" cm="1">
        <f t="array" ref="AB149">_xll.FDS($B149,"FF_PTX_INC(ANN_R,1/1/2018,12/31/2018)")</f>
        <v>250.9</v>
      </c>
      <c r="AC149" cm="1">
        <f t="array" ref="AC149">_xll.FDS($B149,"FF_PTX_INC(ANN_R,1/1/2019,12/31/2019)")</f>
        <v>386</v>
      </c>
      <c r="AD149" cm="1">
        <f t="array" ref="AD149">_xll.FDS($B149,"FF_PTX_INC(ANN_R,1/1/2020,12/31/2020)")</f>
        <v>541.70000000000005</v>
      </c>
      <c r="AE149" cm="1">
        <f t="array" ref="AE149">_xll.FDS($B149,"FF_MKT_VAL(ANN_R,1/1/2016,12/31/2016)")</f>
        <v>5213.1093600000004</v>
      </c>
      <c r="AF149" cm="1">
        <f t="array" ref="AF149">_xll.FDS($B149,"FF_MKT_VAL(ANN_R,1/1/2017,12/31/2017)")</f>
        <v>7335.1140999999998</v>
      </c>
      <c r="AG149" cm="1">
        <f t="array" ref="AG149">_xll.FDS($B149,"FF_MKT_VAL(ANN_R,1/1/2018,12/31/2018)")</f>
        <v>11959.013999999999</v>
      </c>
      <c r="AH149" cm="1">
        <f t="array" ref="AH149">_xll.FDS($B149,"FF_MKT_VAL(ANN_R,1/1/2019,12/31/2019)")</f>
        <v>18330.691999999999</v>
      </c>
      <c r="AI149" cm="1">
        <f t="array" ref="AI149">_xll.FDS($B149,"FF_MKT_VAL(ANN_R,1/1/2020,12/31/2020)")</f>
        <v>24136.125</v>
      </c>
      <c r="AJ149" cm="1">
        <f t="array" ref="AJ149">_xll.FDS($B149,"FF_SHLDRS_EQ(ANN_R,1/1/2016,12/31/2016)")</f>
        <v>837.68100000000004</v>
      </c>
      <c r="AK149" cm="1">
        <f t="array" ref="AK149">_xll.FDS($B149,"FF_SHLDRS_EQ(ANN_R,1/1/2017,12/31/2017)")</f>
        <v>589.37699999999995</v>
      </c>
      <c r="AL149" cm="1">
        <f t="array" ref="AL149">_xll.FDS($B149,"FF_SHLDRS_EQ(ANN_R,1/1/2018,12/31/2018)")</f>
        <v>1010.2</v>
      </c>
      <c r="AM149" cm="1">
        <f t="array" ref="AM149">_xll.FDS($B149,"FF_SHLDRS_EQ(ANN_R,1/1/2019,12/31/2019)")</f>
        <v>1342.4</v>
      </c>
      <c r="AN149" cm="1">
        <f t="array" ref="AN149">_xll.FDS($B149,"FF_SHLDRS_EQ(ANN_R,1/1/2020,12/31/2020)")</f>
        <v>856</v>
      </c>
      <c r="AO149" cm="1">
        <f t="array" ref="AO149">_xll.FDS($B149,"FF_ASSETS(ANN_R,1/1/2016,12/31/2016)")</f>
        <v>2139.9409999999998</v>
      </c>
      <c r="AP149" cm="1">
        <f t="array" ref="AP149">_xll.FDS($B149,"FF_ASSETS(ANN_R,1/1/2017,12/31/2017)")</f>
        <v>2257.9160000000002</v>
      </c>
      <c r="AQ149" cm="1">
        <f t="array" ref="AQ149">_xll.FDS($B149,"FF_ASSETS(ANN_R,1/1/2018,12/31/2018)")</f>
        <v>3078</v>
      </c>
      <c r="AR149" cm="1">
        <f t="array" ref="AR149">_xll.FDS($B149,"FF_ASSETS(ANN_R,1/1/2019,12/31/2019)")</f>
        <v>3879.2</v>
      </c>
      <c r="AS149" cm="1">
        <f t="array" ref="AS149">_xll.FDS($B149,"FF_ASSETS(ANN_R,1/1/2020,12/31/2020)")</f>
        <v>4044.5</v>
      </c>
      <c r="AT149" s="1" cm="1">
        <f t="array" ref="AT149">_xll.FDS($B149,"FF_TAX_CF(ANN_R,1/1/2016,12/31/2016,FY,,USD)")</f>
        <v>26.608000000000001</v>
      </c>
      <c r="AU149" s="1" cm="1">
        <f t="array" ref="AU149">_xll.FDS($B149,"FF_TAX_CF(ANN_R,1/1/2017,12/31/2017,FY,,USD)")</f>
        <v>32.156999999999996</v>
      </c>
      <c r="AV149" s="1" cm="1">
        <f t="array" ref="AV149">_xll.FDS($B149,"FF_TAX_CF(ANN_R,1/1/2018,12/31/2018,FY,,USD)")</f>
        <v>41.4</v>
      </c>
      <c r="AW149" s="1" cm="1">
        <f t="array" ref="AW149">_xll.FDS($B149,"FF_TAX_CF(ANN_R,1/1/2019,12/31/2019,FY,,USD)")</f>
        <v>58.7</v>
      </c>
      <c r="AX149" s="1" cm="1">
        <f t="array" ref="AX149">_xll.FDS($B149,"FF_TAX_CF(ANN_R,1/1/2020,12/31/2020,FY,,USD)")</f>
        <v>58.7</v>
      </c>
      <c r="AY149" t="s">
        <v>726</v>
      </c>
      <c r="AZ149" t="s">
        <v>727</v>
      </c>
      <c r="BA149" t="s">
        <v>728</v>
      </c>
      <c r="BB149" t="s">
        <v>729</v>
      </c>
      <c r="BC149" t="s">
        <v>693</v>
      </c>
      <c r="BD149" t="s">
        <v>38</v>
      </c>
      <c r="BE149" t="s">
        <v>507</v>
      </c>
      <c r="BF149">
        <v>0</v>
      </c>
      <c r="BG149">
        <v>251347174734293</v>
      </c>
      <c r="BH149">
        <v>1</v>
      </c>
      <c r="BI149">
        <v>61</v>
      </c>
    </row>
    <row r="150" spans="1:61" x14ac:dyDescent="0.25">
      <c r="A150">
        <v>149</v>
      </c>
      <c r="B150" t="s">
        <v>730</v>
      </c>
      <c r="C150" t="s">
        <v>731</v>
      </c>
      <c r="D150" t="s">
        <v>502</v>
      </c>
      <c r="E150" t="s">
        <v>30</v>
      </c>
      <c r="F150">
        <v>208</v>
      </c>
      <c r="G150" t="s">
        <v>159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O150" s="1" cm="1">
        <f t="array" ref="O150">_xll.FDS(B150,"FF_TAX_RATE(ANN_R,1/1/2010,12/31/2010)")</f>
        <v>58.2957578908429</v>
      </c>
      <c r="P150" s="1" cm="1">
        <f t="array" ref="P150">_xll.FDS(B150,"FF_TAX_RATE(ANN_R,1/1/2011,12/31/2011)")</f>
        <v>26.094841696250899</v>
      </c>
      <c r="Q150" s="1" cm="1">
        <f t="array" ref="Q150">_xll.FDS(B150,"FF_TAX_RATE(ANN_R,1/1/2012,12/31/2012)")</f>
        <v>33.377883480092301</v>
      </c>
      <c r="R150" s="1" cm="1">
        <f t="array" ref="R150">_xll.FDS(B150,"FF_TAX_RATE(ANN_R,1/1/2013,12/31/2013)")</f>
        <v>20.686365796390898</v>
      </c>
      <c r="S150" s="1" cm="1">
        <f t="array" ref="S150">_xll.FDS(B150,"FF_TAX_RATE(ANN_R,1/1/2014,12/31/2014)")</f>
        <v>13.2972978256514</v>
      </c>
      <c r="T150" s="1" cm="1">
        <f t="array" ref="T150">_xll.FDS(B150,"FF_TAX_RATE(ANN_R,1/1/2015,12/31/2015)")</f>
        <v>16.302555144818601</v>
      </c>
      <c r="U150" s="1" t="e" cm="1">
        <f t="array" ref="U150">_xll.FDS(B150,"FF_TAX_RATE(ANN_R,1/1/2016,12/31/2016)")</f>
        <v>#NUM!</v>
      </c>
      <c r="V150" s="1" cm="1">
        <f t="array" ref="V150">_xll.FDS(B150,"FF_TAX_RATE(ANN_R,1/1/2017,12/31/2017)")</f>
        <v>15.8884266814207</v>
      </c>
      <c r="W150" s="1" cm="1">
        <f t="array" ref="W150">_xll.FDS(B150,"FF_TAX_RATE(ANN_R,1/1/2018,12/31/2018)")</f>
        <v>43.347496923813601</v>
      </c>
      <c r="X150" s="1" cm="1">
        <f t="array" ref="X150">_xll.FDS(B150,"FF_TAX_RATE(ANN_R,1/1/2019,12/31/2019)")</f>
        <v>-9.6849106798458706</v>
      </c>
      <c r="Y150" s="1" cm="1">
        <f t="array" ref="Y150">_xll.FDS(B150,"FF_TAX_RATE(ANN_R,1/1/2020,12/31/2020)")</f>
        <v>3.4511337627710499</v>
      </c>
      <c r="Z150" cm="1">
        <f t="array" ref="Z150">_xll.FDS($B150,"FF_PTX_INC(ANN_R,1/1/2016,12/31/2016)")</f>
        <v>285.05399999999997</v>
      </c>
      <c r="AA150" cm="1">
        <f t="array" ref="AA150">_xll.FDS($B150,"FF_PTX_INC(ANN_R,1/1/2017,12/31/2017)")</f>
        <v>679.58900000000006</v>
      </c>
      <c r="AB150" cm="1">
        <f t="array" ref="AB150">_xll.FDS($B150,"FF_PTX_INC(ANN_R,1/1/2018,12/31/2018)")</f>
        <v>824.88499999999999</v>
      </c>
      <c r="AC150" cm="1">
        <f t="array" ref="AC150">_xll.FDS($B150,"FF_PTX_INC(ANN_R,1/1/2019,12/31/2019)")</f>
        <v>754.42100000000005</v>
      </c>
      <c r="AD150" cm="1">
        <f t="array" ref="AD150">_xll.FDS($B150,"FF_PTX_INC(ANN_R,1/1/2020,12/31/2020)")</f>
        <v>678.096</v>
      </c>
      <c r="AE150" cm="1">
        <f t="array" ref="AE150">_xll.FDS($B150,"FF_MKT_VAL(ANN_R,1/1/2016,12/31/2016)")</f>
        <v>9965.2059000000008</v>
      </c>
      <c r="AF150" cm="1">
        <f t="array" ref="AF150">_xll.FDS($B150,"FF_MKT_VAL(ANN_R,1/1/2017,12/31/2017)")</f>
        <v>12991.31904</v>
      </c>
      <c r="AG150" cm="1">
        <f t="array" ref="AG150">_xll.FDS($B150,"FF_MKT_VAL(ANN_R,1/1/2018,12/31/2018)")</f>
        <v>16346.43024</v>
      </c>
      <c r="AH150" cm="1">
        <f t="array" ref="AH150">_xll.FDS($B150,"FF_MKT_VAL(ANN_R,1/1/2019,12/31/2019)")</f>
        <v>16262.18664</v>
      </c>
      <c r="AI150" cm="1">
        <f t="array" ref="AI150">_xll.FDS($B150,"FF_MKT_VAL(ANN_R,1/1/2020,12/31/2020)")</f>
        <v>15794.3824</v>
      </c>
      <c r="AJ150" cm="1">
        <f t="array" ref="AJ150">_xll.FDS($B150,"FF_SHLDRS_EQ(ANN_R,1/1/2016,12/31/2016)")</f>
        <v>2107.8139999999999</v>
      </c>
      <c r="AK150" cm="1">
        <f t="array" ref="AK150">_xll.FDS($B150,"FF_SHLDRS_EQ(ANN_R,1/1/2017,12/31/2017)")</f>
        <v>2202.694</v>
      </c>
      <c r="AL150" cm="1">
        <f t="array" ref="AL150">_xll.FDS($B150,"FF_SHLDRS_EQ(ANN_R,1/1/2018,12/31/2018)")</f>
        <v>1930.94</v>
      </c>
      <c r="AM150" cm="1">
        <f t="array" ref="AM150">_xll.FDS($B150,"FF_SHLDRS_EQ(ANN_R,1/1/2019,12/31/2019)")</f>
        <v>1845.2760000000001</v>
      </c>
      <c r="AN150" cm="1">
        <f t="array" ref="AN150">_xll.FDS($B150,"FF_SHLDRS_EQ(ANN_R,1/1/2020,12/31/2020)")</f>
        <v>1657.4570000000001</v>
      </c>
      <c r="AO150" cm="1">
        <f t="array" ref="AO150">_xll.FDS($B150,"FF_ASSETS(ANN_R,1/1/2016,12/31/2016)")</f>
        <v>4234.616</v>
      </c>
      <c r="AP150" cm="1">
        <f t="array" ref="AP150">_xll.FDS($B150,"FF_ASSETS(ANN_R,1/1/2017,12/31/2017)")</f>
        <v>4570.2330000000002</v>
      </c>
      <c r="AQ150" cm="1">
        <f t="array" ref="AQ150">_xll.FDS($B150,"FF_ASSETS(ANN_R,1/1/2018,12/31/2018)")</f>
        <v>4451.5609999999997</v>
      </c>
      <c r="AR150" cm="1">
        <f t="array" ref="AR150">_xll.FDS($B150,"FF_ASSETS(ANN_R,1/1/2019,12/31/2019)")</f>
        <v>3743.982</v>
      </c>
      <c r="AS150" cm="1">
        <f t="array" ref="AS150">_xll.FDS($B150,"FF_ASSETS(ANN_R,1/1/2020,12/31/2020)")</f>
        <v>3629.3029999999999</v>
      </c>
      <c r="AT150" s="1" cm="1">
        <f t="array" ref="AT150">_xll.FDS($B150,"FF_TAX_CF(ANN_R,1/1/2016,12/31/2016,FY,,USD)")</f>
        <v>43.898000000000003</v>
      </c>
      <c r="AU150" s="1" cm="1">
        <f t="array" ref="AU150">_xll.FDS($B150,"FF_TAX_CF(ANN_R,1/1/2017,12/31/2017,FY,,USD)")</f>
        <v>76.242999999999995</v>
      </c>
      <c r="AV150" s="1" cm="1">
        <f t="array" ref="AV150">_xll.FDS($B150,"FF_TAX_CF(ANN_R,1/1/2018,12/31/2018,FY,,USD)")</f>
        <v>189.1</v>
      </c>
      <c r="AW150" s="1" cm="1">
        <f t="array" ref="AW150">_xll.FDS($B150,"FF_TAX_CF(ANN_R,1/1/2019,12/31/2019,FY,,USD)")</f>
        <v>98.103999999999999</v>
      </c>
      <c r="AX150" s="1" cm="1">
        <f t="array" ref="AX150">_xll.FDS($B150,"FF_TAX_CF(ANN_R,1/1/2020,12/31/2020,FY,,USD)")</f>
        <v>98.210999999999999</v>
      </c>
      <c r="AY150" t="s">
        <v>732</v>
      </c>
      <c r="AZ150" t="s">
        <v>733</v>
      </c>
      <c r="BA150" t="s">
        <v>734</v>
      </c>
      <c r="BB150" t="s">
        <v>735</v>
      </c>
      <c r="BC150" t="s">
        <v>64</v>
      </c>
      <c r="BD150" t="s">
        <v>38</v>
      </c>
      <c r="BE150" t="s">
        <v>507</v>
      </c>
      <c r="BF150">
        <v>0</v>
      </c>
      <c r="BG150">
        <v>251996871764259</v>
      </c>
      <c r="BH150">
        <v>1</v>
      </c>
      <c r="BI150">
        <v>14</v>
      </c>
    </row>
    <row r="151" spans="1:61" x14ac:dyDescent="0.25">
      <c r="A151">
        <v>150</v>
      </c>
      <c r="B151" t="s">
        <v>736</v>
      </c>
      <c r="C151" t="s">
        <v>737</v>
      </c>
      <c r="D151" t="s">
        <v>502</v>
      </c>
      <c r="E151" t="s">
        <v>30</v>
      </c>
      <c r="F151">
        <v>206</v>
      </c>
      <c r="G151" t="s">
        <v>109</v>
      </c>
      <c r="H151">
        <v>1</v>
      </c>
      <c r="I151">
        <v>1</v>
      </c>
      <c r="J151">
        <v>0</v>
      </c>
      <c r="K151">
        <v>1</v>
      </c>
      <c r="L151">
        <v>1</v>
      </c>
      <c r="M151">
        <v>0</v>
      </c>
      <c r="O151" s="1" cm="1">
        <f t="array" ref="O151">_xll.FDS(B151,"FF_TAX_RATE(ANN_R,1/1/2010,12/31/2010)")</f>
        <v>22.7587368736312</v>
      </c>
      <c r="P151" s="1" cm="1">
        <f t="array" ref="P151">_xll.FDS(B151,"FF_TAX_RATE(ANN_R,1/1/2011,12/31/2011)")</f>
        <v>31.2209820643995</v>
      </c>
      <c r="Q151" s="1" cm="1">
        <f t="array" ref="Q151">_xll.FDS(B151,"FF_TAX_RATE(ANN_R,1/1/2012,12/31/2012)")</f>
        <v>30.460993739301699</v>
      </c>
      <c r="R151" s="1" cm="1">
        <f t="array" ref="R151">_xll.FDS(B151,"FF_TAX_RATE(ANN_R,1/1/2013,12/31/2013)")</f>
        <v>25.9876150737622</v>
      </c>
      <c r="S151" s="1" cm="1">
        <f t="array" ref="S151">_xll.FDS(B151,"FF_TAX_RATE(ANN_R,1/1/2014,12/31/2014)")</f>
        <v>32.275811342902898</v>
      </c>
      <c r="T151" s="1" cm="1">
        <f t="array" ref="T151">_xll.FDS(B151,"FF_TAX_RATE(ANN_R,1/1/2015,12/31/2015)")</f>
        <v>20.191345621129098</v>
      </c>
      <c r="U151" s="1" t="e" cm="1">
        <f t="array" ref="U151">_xll.FDS(B151,"FF_TAX_RATE(ANN_R,1/1/2016,12/31/2016)")</f>
        <v>#NUM!</v>
      </c>
      <c r="V151" s="1" cm="1">
        <f t="array" ref="V151">_xll.FDS(B151,"FF_TAX_RATE(ANN_R,1/1/2017,12/31/2017)")</f>
        <v>21.1082900894136</v>
      </c>
      <c r="W151" s="1" cm="1">
        <f t="array" ref="W151">_xll.FDS(B151,"FF_TAX_RATE(ANN_R,1/1/2018,12/31/2018)")</f>
        <v>23.171768299348098</v>
      </c>
      <c r="X151" s="1" cm="1">
        <f t="array" ref="X151">_xll.FDS(B151,"FF_TAX_RATE(ANN_R,1/1/2019,12/31/2019)")</f>
        <v>23.103846911079</v>
      </c>
      <c r="Y151" s="1" cm="1">
        <f t="array" ref="Y151">_xll.FDS(B151,"FF_TAX_RATE(ANN_R,1/1/2020,12/31/2020)")</f>
        <v>-5.8644849186990901E-2</v>
      </c>
      <c r="Z151" cm="1">
        <f t="array" ref="Z151">_xll.FDS($B151,"FF_PTX_INC(ANN_R,1/1/2016,12/31/2016)")</f>
        <v>1298.6590000000001</v>
      </c>
      <c r="AA151" cm="1">
        <f t="array" ref="AA151">_xll.FDS($B151,"FF_PTX_INC(ANN_R,1/1/2017,12/31/2017)")</f>
        <v>1749.9570000000001</v>
      </c>
      <c r="AB151" cm="1">
        <f t="array" ref="AB151">_xll.FDS($B151,"FF_PTX_INC(ANN_R,1/1/2018,12/31/2018)")</f>
        <v>3229.3910000000001</v>
      </c>
      <c r="AC151" cm="1">
        <f t="array" ref="AC151">_xll.FDS($B151,"FF_PTX_INC(ANN_R,1/1/2019,12/31/2019)")</f>
        <v>1782.807</v>
      </c>
      <c r="AD151" cm="1">
        <f t="array" ref="AD151">_xll.FDS($B151,"FF_PTX_INC(ANN_R,1/1/2020,12/31/2020)")</f>
        <v>835.53800000000001</v>
      </c>
      <c r="AE151" cm="1">
        <f t="array" ref="AE151">_xll.FDS($B151,"FF_MKT_VAL(ANN_R,1/1/2016,12/31/2016)")</f>
        <v>18971.22624</v>
      </c>
      <c r="AF151" cm="1">
        <f t="array" ref="AF151">_xll.FDS($B151,"FF_MKT_VAL(ANN_R,1/1/2017,12/31/2017)")</f>
        <v>20216.46902</v>
      </c>
      <c r="AG151" cm="1">
        <f t="array" ref="AG151">_xll.FDS($B151,"FF_MKT_VAL(ANN_R,1/1/2018,12/31/2018)")</f>
        <v>15832.721519999999</v>
      </c>
      <c r="AH151" cm="1">
        <f t="array" ref="AH151">_xll.FDS($B151,"FF_MKT_VAL(ANN_R,1/1/2019,12/31/2019)")</f>
        <v>16985.979360000001</v>
      </c>
      <c r="AI151" cm="1">
        <f t="array" ref="AI151">_xll.FDS($B151,"FF_MKT_VAL(ANN_R,1/1/2020,12/31/2020)")</f>
        <v>16076.411550000001</v>
      </c>
      <c r="AJ151" cm="1">
        <f t="array" ref="AJ151">_xll.FDS($B151,"FF_SHLDRS_EQ(ANN_R,1/1/2016,12/31/2016)")</f>
        <v>7879.8649999999998</v>
      </c>
      <c r="AK151" cm="1">
        <f t="array" ref="AK151">_xll.FDS($B151,"FF_SHLDRS_EQ(ANN_R,1/1/2017,12/31/2017)")</f>
        <v>8739.0360000000001</v>
      </c>
      <c r="AL151" cm="1">
        <f t="array" ref="AL151">_xll.FDS($B151,"FF_SHLDRS_EQ(ANN_R,1/1/2018,12/31/2018)")</f>
        <v>9792.0779999999995</v>
      </c>
      <c r="AM151" cm="1">
        <f t="array" ref="AM151">_xll.FDS($B151,"FF_SHLDRS_EQ(ANN_R,1/1/2019,12/31/2019)")</f>
        <v>10357.866</v>
      </c>
      <c r="AN151" cm="1">
        <f t="array" ref="AN151">_xll.FDS($B151,"FF_SHLDRS_EQ(ANN_R,1/1/2020,12/31/2020)")</f>
        <v>10788.665000000001</v>
      </c>
      <c r="AO151" cm="1">
        <f t="array" ref="AO151">_xll.FDS($B151,"FF_ASSETS(ANN_R,1/1/2016,12/31/2016)")</f>
        <v>15223.518</v>
      </c>
      <c r="AP151" cm="1">
        <f t="array" ref="AP151">_xll.FDS($B151,"FF_ASSETS(ANN_R,1/1/2017,12/31/2017)")</f>
        <v>15841.258</v>
      </c>
      <c r="AQ151" cm="1">
        <f t="array" ref="AQ151">_xll.FDS($B151,"FF_ASSETS(ANN_R,1/1/2018,12/31/2018)")</f>
        <v>17920.588</v>
      </c>
      <c r="AR151" cm="1">
        <f t="array" ref="AR151">_xll.FDS($B151,"FF_ASSETS(ANN_R,1/1/2019,12/31/2019)")</f>
        <v>18344.666000000001</v>
      </c>
      <c r="AS151" cm="1">
        <f t="array" ref="AS151">_xll.FDS($B151,"FF_ASSETS(ANN_R,1/1/2020,12/31/2020)")</f>
        <v>20125.394</v>
      </c>
      <c r="AT151" s="1" cm="1">
        <f t="array" ref="AT151">_xll.FDS($B151,"FF_TAX_CF(ANN_R,1/1/2016,12/31/2016,FY,,USD)")</f>
        <v>329.3</v>
      </c>
      <c r="AU151" s="1" cm="1">
        <f t="array" ref="AU151">_xll.FDS($B151,"FF_TAX_CF(ANN_R,1/1/2017,12/31/2017,FY,,USD)")</f>
        <v>699.8</v>
      </c>
      <c r="AV151" s="1" cm="1">
        <f t="array" ref="AV151">_xll.FDS($B151,"FF_TAX_CF(ANN_R,1/1/2018,12/31/2018,FY,,USD)")</f>
        <v>561.1</v>
      </c>
      <c r="AW151" s="1" cm="1">
        <f t="array" ref="AW151">_xll.FDS($B151,"FF_TAX_CF(ANN_R,1/1/2019,12/31/2019,FY,,USD)")</f>
        <v>525.20000000000005</v>
      </c>
      <c r="AX151" s="1" cm="1">
        <f t="array" ref="AX151">_xll.FDS($B151,"FF_TAX_CF(ANN_R,1/1/2020,12/31/2020,FY,,USD)")</f>
        <v>50.3</v>
      </c>
      <c r="AY151" t="s">
        <v>738</v>
      </c>
      <c r="AZ151" t="s">
        <v>739</v>
      </c>
      <c r="BA151" t="s">
        <v>740</v>
      </c>
      <c r="BB151" t="s">
        <v>741</v>
      </c>
      <c r="BC151" t="s">
        <v>139</v>
      </c>
      <c r="BD151" t="s">
        <v>38</v>
      </c>
      <c r="BE151" t="s">
        <v>507</v>
      </c>
      <c r="BF151">
        <v>0</v>
      </c>
      <c r="BG151">
        <v>368456409173106</v>
      </c>
      <c r="BH151">
        <v>1</v>
      </c>
      <c r="BI151">
        <v>64</v>
      </c>
    </row>
    <row r="152" spans="1:61" x14ac:dyDescent="0.25">
      <c r="A152">
        <v>151</v>
      </c>
      <c r="B152" t="s">
        <v>742</v>
      </c>
      <c r="C152" t="s">
        <v>743</v>
      </c>
      <c r="D152" t="s">
        <v>502</v>
      </c>
      <c r="E152" t="s">
        <v>30</v>
      </c>
      <c r="F152">
        <v>204</v>
      </c>
      <c r="G152" t="s">
        <v>83</v>
      </c>
      <c r="H152">
        <v>1</v>
      </c>
      <c r="I152">
        <v>0</v>
      </c>
      <c r="J152">
        <v>0</v>
      </c>
      <c r="K152">
        <v>1</v>
      </c>
      <c r="L152">
        <v>0</v>
      </c>
      <c r="M152">
        <v>0</v>
      </c>
      <c r="O152" s="1" cm="1">
        <f t="array" ref="O152">_xll.FDS(B152,"FF_TAX_RATE(ANN_R,1/1/2010,12/31/2010)")</f>
        <v>19.556650246305399</v>
      </c>
      <c r="P152" s="1" cm="1">
        <f t="array" ref="P152">_xll.FDS(B152,"FF_TAX_RATE(ANN_R,1/1/2011,12/31/2011)")</f>
        <v>30.654475457170399</v>
      </c>
      <c r="Q152" s="1" cm="1">
        <f t="array" ref="Q152">_xll.FDS(B152,"FF_TAX_RATE(ANN_R,1/1/2012,12/31/2012)")</f>
        <v>20.505503465144699</v>
      </c>
      <c r="R152" s="1" cm="1">
        <f t="array" ref="R152">_xll.FDS(B152,"FF_TAX_RATE(ANN_R,1/1/2013,12/31/2013)")</f>
        <v>2.14936247723133</v>
      </c>
      <c r="S152" s="1" cm="1">
        <f t="array" ref="S152">_xll.FDS(B152,"FF_TAX_RATE(ANN_R,1/1/2014,12/31/2014)")</f>
        <v>-13.4629768137622</v>
      </c>
      <c r="T152" s="1" cm="1">
        <f t="array" ref="T152">_xll.FDS(B152,"FF_TAX_RATE(ANN_R,1/1/2015,12/31/2015)")</f>
        <v>-32.572402044293</v>
      </c>
      <c r="U152" s="1" t="e" cm="1">
        <f t="array" ref="U152">_xll.FDS(B152,"FF_TAX_RATE(ANN_R,1/1/2016,12/31/2016)")</f>
        <v>#NUM!</v>
      </c>
      <c r="V152" s="1" cm="1">
        <f t="array" ref="V152">_xll.FDS(B152,"FF_TAX_RATE(ANN_R,1/1/2017,12/31/2017)")</f>
        <v>-43.663146192329101</v>
      </c>
      <c r="W152" s="1" cm="1">
        <f t="array" ref="W152">_xll.FDS(B152,"FF_TAX_RATE(ANN_R,1/1/2018,12/31/2018)")</f>
        <v>-40.988735919899902</v>
      </c>
      <c r="X152" s="1" cm="1">
        <f t="array" ref="X152">_xll.FDS(B152,"FF_TAX_RATE(ANN_R,1/1/2019,12/31/2019)")</f>
        <v>-14.3267848586488</v>
      </c>
      <c r="Y152" s="1" cm="1">
        <f t="array" ref="Y152">_xll.FDS(B152,"FF_TAX_RATE(ANN_R,1/1/2020,12/31/2020)")</f>
        <v>1.46974394304742</v>
      </c>
      <c r="Z152" cm="1">
        <f t="array" ref="Z152">_xll.FDS($B152,"FF_PTX_INC(ANN_R,1/1/2016,12/31/2016)")</f>
        <v>356.9</v>
      </c>
      <c r="AA152" cm="1">
        <f t="array" ref="AA152">_xll.FDS($B152,"FF_PTX_INC(ANN_R,1/1/2017,12/31/2017)")</f>
        <v>359.8</v>
      </c>
      <c r="AB152" cm="1">
        <f t="array" ref="AB152">_xll.FDS($B152,"FF_PTX_INC(ANN_R,1/1/2018,12/31/2018)")</f>
        <v>479.4</v>
      </c>
      <c r="AC152" cm="1">
        <f t="array" ref="AC152">_xll.FDS($B152,"FF_PTX_INC(ANN_R,1/1/2019,12/31/2019)")</f>
        <v>626.1</v>
      </c>
      <c r="AD152" cm="1">
        <f t="array" ref="AD152">_xll.FDS($B152,"FF_PTX_INC(ANN_R,1/1/2020,12/31/2020)")</f>
        <v>870.9</v>
      </c>
      <c r="AE152" cm="1">
        <f t="array" ref="AE152">_xll.FDS($B152,"FF_MKT_VAL(ANN_R,1/1/2016,12/31/2016)")</f>
        <v>9264.4680000000008</v>
      </c>
      <c r="AF152" cm="1">
        <f t="array" ref="AF152">_xll.FDS($B152,"FF_MKT_VAL(ANN_R,1/1/2017,12/31/2017)")</f>
        <v>11453.68</v>
      </c>
      <c r="AG152" cm="1">
        <f t="array" ref="AG152">_xll.FDS($B152,"FF_MKT_VAL(ANN_R,1/1/2018,12/31/2018)")</f>
        <v>13560.8</v>
      </c>
      <c r="AH152" cm="1">
        <f t="array" ref="AH152">_xll.FDS($B152,"FF_MKT_VAL(ANN_R,1/1/2019,12/31/2019)")</f>
        <v>17912.762999999999</v>
      </c>
      <c r="AI152" cm="1">
        <f t="array" ref="AI152">_xll.FDS($B152,"FF_MKT_VAL(ANN_R,1/1/2020,12/31/2020)")</f>
        <v>23962.627</v>
      </c>
      <c r="AJ152" cm="1">
        <f t="array" ref="AJ152">_xll.FDS($B152,"FF_SHLDRS_EQ(ANN_R,1/1/2016,12/31/2016)")</f>
        <v>3596.6</v>
      </c>
      <c r="AK152" cm="1">
        <f t="array" ref="AK152">_xll.FDS($B152,"FF_SHLDRS_EQ(ANN_R,1/1/2017,12/31/2017)")</f>
        <v>4235.6000000000004</v>
      </c>
      <c r="AL152" cm="1">
        <f t="array" ref="AL152">_xll.FDS($B152,"FF_SHLDRS_EQ(ANN_R,1/1/2018,12/31/2018)")</f>
        <v>4498.8999999999996</v>
      </c>
      <c r="AM152" cm="1">
        <f t="array" ref="AM152">_xll.FDS($B152,"FF_SHLDRS_EQ(ANN_R,1/1/2019,12/31/2019)")</f>
        <v>5155.5</v>
      </c>
      <c r="AN152" cm="1">
        <f t="array" ref="AN152">_xll.FDS($B152,"FF_SHLDRS_EQ(ANN_R,1/1/2020,12/31/2020)")</f>
        <v>6186.2</v>
      </c>
      <c r="AO152" cm="1">
        <f t="array" ref="AO152">_xll.FDS($B152,"FF_ASSETS(ANN_R,1/1/2016,12/31/2016)")</f>
        <v>11489.6</v>
      </c>
      <c r="AP152" cm="1">
        <f t="array" ref="AP152">_xll.FDS($B152,"FF_ASSETS(ANN_R,1/1/2017,12/31/2017)")</f>
        <v>14909.7</v>
      </c>
      <c r="AQ152" cm="1">
        <f t="array" ref="AQ152">_xll.FDS($B152,"FF_ASSETS(ANN_R,1/1/2018,12/31/2018)")</f>
        <v>16334</v>
      </c>
      <c r="AR152" cm="1">
        <f t="array" ref="AR152">_xll.FDS($B152,"FF_ASSETS(ANN_R,1/1/2019,12/31/2019)")</f>
        <v>19634.8</v>
      </c>
      <c r="AS152" cm="1">
        <f t="array" ref="AS152">_xll.FDS($B152,"FF_ASSETS(ANN_R,1/1/2020,12/31/2020)")</f>
        <v>22331.4</v>
      </c>
      <c r="AT152" s="1" cm="1">
        <f t="array" ref="AT152">_xll.FDS($B152,"FF_TAX_CF(ANN_R,1/1/2016,12/31/2016,FY,,USD)")</f>
        <v>66.099999999999994</v>
      </c>
      <c r="AU152" s="1" cm="1">
        <f t="array" ref="AU152">_xll.FDS($B152,"FF_TAX_CF(ANN_R,1/1/2017,12/31/2017,FY,,USD)")</f>
        <v>55.8</v>
      </c>
      <c r="AV152" s="1" cm="1">
        <f t="array" ref="AV152">_xll.FDS($B152,"FF_TAX_CF(ANN_R,1/1/2018,12/31/2018,FY,,USD)")</f>
        <v>68.099999999999994</v>
      </c>
      <c r="AW152" s="1" cm="1">
        <f t="array" ref="AW152">_xll.FDS($B152,"FF_TAX_CF(ANN_R,1/1/2019,12/31/2019,FY,,USD)")</f>
        <v>22.2</v>
      </c>
      <c r="AX152" s="1" cm="1">
        <f t="array" ref="AX152">_xll.FDS($B152,"FF_TAX_CF(ANN_R,1/1/2020,12/31/2020,FY,,USD)")</f>
        <v>113</v>
      </c>
      <c r="AY152" t="s">
        <v>744</v>
      </c>
      <c r="AZ152" t="s">
        <v>745</v>
      </c>
      <c r="BA152" t="s">
        <v>746</v>
      </c>
      <c r="BB152" t="s">
        <v>747</v>
      </c>
      <c r="BC152" t="s">
        <v>156</v>
      </c>
      <c r="BD152" t="s">
        <v>38</v>
      </c>
      <c r="BE152" t="s">
        <v>507</v>
      </c>
      <c r="BF152">
        <v>0</v>
      </c>
      <c r="BG152">
        <v>144862811035119</v>
      </c>
      <c r="BH152">
        <v>1</v>
      </c>
      <c r="BI152">
        <v>51</v>
      </c>
    </row>
    <row r="153" spans="1:61" x14ac:dyDescent="0.25">
      <c r="A153">
        <v>152</v>
      </c>
      <c r="B153" t="s">
        <v>748</v>
      </c>
      <c r="C153" t="s">
        <v>749</v>
      </c>
      <c r="D153" t="s">
        <v>502</v>
      </c>
      <c r="E153" t="s">
        <v>30</v>
      </c>
      <c r="F153">
        <v>204</v>
      </c>
      <c r="G153" t="s">
        <v>83</v>
      </c>
      <c r="H153">
        <v>1</v>
      </c>
      <c r="I153">
        <v>1</v>
      </c>
      <c r="J153">
        <v>0</v>
      </c>
      <c r="K153">
        <v>1</v>
      </c>
      <c r="L153">
        <v>0</v>
      </c>
      <c r="M153">
        <v>0</v>
      </c>
      <c r="N153">
        <v>0</v>
      </c>
      <c r="O153" s="1" cm="1">
        <f t="array" ref="O153">_xll.FDS(B153,"FF_TAX_RATE(ANN_R,1/1/2010,12/31/2010)")</f>
        <v>25.976230899830199</v>
      </c>
      <c r="P153" s="1" cm="1">
        <f t="array" ref="P153">_xll.FDS(B153,"FF_TAX_RATE(ANN_R,1/1/2011,12/31/2011)")</f>
        <v>-107.97342192691001</v>
      </c>
      <c r="Q153" s="1" t="e" cm="1">
        <f t="array" ref="Q153">_xll.FDS(B153,"FF_TAX_RATE(ANN_R,1/1/2012,12/31/2012)")</f>
        <v>#N/A</v>
      </c>
      <c r="R153" s="1" cm="1">
        <f t="array" ref="R153">_xll.FDS(B153,"FF_TAX_RATE(ANN_R,1/1/2013,12/31/2013)")</f>
        <v>16.7233174711081</v>
      </c>
      <c r="S153" s="1" cm="1">
        <f t="array" ref="S153">_xll.FDS(B153,"FF_TAX_RATE(ANN_R,1/1/2014,12/31/2014)")</f>
        <v>20.6003531489111</v>
      </c>
      <c r="T153" s="1" cm="1">
        <f t="array" ref="T153">_xll.FDS(B153,"FF_TAX_RATE(ANN_R,1/1/2015,12/31/2015)")</f>
        <v>15.4196157735086</v>
      </c>
      <c r="U153" s="1" t="e" cm="1">
        <f t="array" ref="U153">_xll.FDS(B153,"FF_TAX_RATE(ANN_R,1/1/2016,12/31/2016)")</f>
        <v>#NUM!</v>
      </c>
      <c r="V153" s="1" cm="1">
        <f t="array" ref="V153">_xll.FDS(B153,"FF_TAX_RATE(ANN_R,1/1/2017,12/31/2017)")</f>
        <v>136.23789764868599</v>
      </c>
      <c r="W153" s="1" cm="1">
        <f t="array" ref="W153">_xll.FDS(B153,"FF_TAX_RATE(ANN_R,1/1/2018,12/31/2018)")</f>
        <v>15.288077581289199</v>
      </c>
      <c r="X153" s="1" cm="1">
        <f t="array" ref="X153">_xll.FDS(B153,"FF_TAX_RATE(ANN_R,1/1/2019,12/31/2019)")</f>
        <v>18.5546875</v>
      </c>
      <c r="Y153" s="1" cm="1">
        <f t="array" ref="Y153">_xll.FDS(B153,"FF_TAX_RATE(ANN_R,1/1/2020,12/31/2020)")</f>
        <v>18.0660377358491</v>
      </c>
      <c r="Z153" cm="1">
        <f t="array" ref="Z153">_xll.FDS($B153,"FF_PTX_INC(ANN_R,1/1/2016,12/31/2016)")</f>
        <v>447</v>
      </c>
      <c r="AA153" cm="1">
        <f t="array" ref="AA153">_xll.FDS($B153,"FF_PTX_INC(ANN_R,1/1/2017,12/31/2017)")</f>
        <v>723</v>
      </c>
      <c r="AB153" cm="1">
        <f t="array" ref="AB153">_xll.FDS($B153,"FF_PTX_INC(ANN_R,1/1/2018,12/31/2018)")</f>
        <v>1753</v>
      </c>
      <c r="AC153" cm="1">
        <f t="array" ref="AC153">_xll.FDS($B153,"FF_PTX_INC(ANN_R,1/1/2019,12/31/2019)")</f>
        <v>2560</v>
      </c>
      <c r="AD153" cm="1">
        <f t="array" ref="AD153">_xll.FDS($B153,"FF_PTX_INC(ANN_R,1/1/2020,12/31/2020)")</f>
        <v>2120</v>
      </c>
      <c r="AE153" cm="1">
        <f t="array" ref="AE153">_xll.FDS($B153,"FF_MKT_VAL(ANN_R,1/1/2016,12/31/2016)")</f>
        <v>17818.67714045</v>
      </c>
      <c r="AF153" cm="1">
        <f t="array" ref="AF153">_xll.FDS($B153,"FF_MKT_VAL(ANN_R,1/1/2017,12/31/2017)")</f>
        <v>20082.675826080002</v>
      </c>
      <c r="AG153" cm="1">
        <f t="array" ref="AG153">_xll.FDS($B153,"FF_MKT_VAL(ANN_R,1/1/2018,12/31/2018)")</f>
        <v>15964.2612388</v>
      </c>
      <c r="AH153" cm="1">
        <f t="array" ref="AH153">_xll.FDS($B153,"FF_MKT_VAL(ANN_R,1/1/2019,12/31/2019)")</f>
        <v>21851.083788650001</v>
      </c>
      <c r="AI153" cm="1">
        <f t="array" ref="AI153">_xll.FDS($B153,"FF_MKT_VAL(ANN_R,1/1/2020,12/31/2020)")</f>
        <v>17558.768689199998</v>
      </c>
      <c r="AJ153" cm="1">
        <f t="array" ref="AJ153">_xll.FDS($B153,"FF_SHLDRS_EQ(ANN_R,1/1/2016,12/31/2016)")</f>
        <v>16903</v>
      </c>
      <c r="AK153" cm="1">
        <f t="array" ref="AK153">_xll.FDS($B153,"FF_SHLDRS_EQ(ANN_R,1/1/2017,12/31/2017)")</f>
        <v>13494</v>
      </c>
      <c r="AL153" cm="1">
        <f t="array" ref="AL153">_xll.FDS($B153,"FF_SHLDRS_EQ(ANN_R,1/1/2018,12/31/2018)")</f>
        <v>13101</v>
      </c>
      <c r="AM153" cm="1">
        <f t="array" ref="AM153">_xll.FDS($B153,"FF_SHLDRS_EQ(ANN_R,1/1/2019,12/31/2019)")</f>
        <v>16270</v>
      </c>
      <c r="AN153" cm="1">
        <f t="array" ref="AN153">_xll.FDS($B153,"FF_SHLDRS_EQ(ANN_R,1/1/2020,12/31/2020)")</f>
        <v>18556</v>
      </c>
      <c r="AO153" cm="1">
        <f t="array" ref="AO153">_xll.FDS($B153,"FF_ASSETS(ANN_R,1/1/2016,12/31/2016)")</f>
        <v>221783</v>
      </c>
      <c r="AP153" cm="1">
        <f t="array" ref="AP153">_xll.FDS($B153,"FF_ASSETS(ANN_R,1/1/2017,12/31/2017)")</f>
        <v>221738</v>
      </c>
      <c r="AQ153" cm="1">
        <f t="array" ref="AQ153">_xll.FDS($B153,"FF_ASSETS(ANN_R,1/1/2018,12/31/2018)")</f>
        <v>58199</v>
      </c>
      <c r="AR153" cm="1">
        <f t="array" ref="AR153">_xll.FDS($B153,"FF_ASSETS(ANN_R,1/1/2019,12/31/2019)")</f>
        <v>66114</v>
      </c>
      <c r="AS153" cm="1">
        <f t="array" ref="AS153">_xll.FDS($B153,"FF_ASSETS(ANN_R,1/1/2020,12/31/2020)")</f>
        <v>69198</v>
      </c>
      <c r="AT153" s="1" cm="1">
        <f t="array" ref="AT153">_xll.FDS($B153,"FF_TAX_CF(ANN_R,1/1/2016,12/31/2016,FY,,USD)")</f>
        <v>130</v>
      </c>
      <c r="AU153" s="1" cm="1">
        <f t="array" ref="AU153">_xll.FDS($B153,"FF_TAX_CF(ANN_R,1/1/2017,12/31/2017,FY,,USD)")</f>
        <v>-6</v>
      </c>
      <c r="AV153" s="1" cm="1">
        <f t="array" ref="AV153">_xll.FDS($B153,"FF_TAX_CF(ANN_R,1/1/2018,12/31/2018,FY,,USD)")</f>
        <v>-9</v>
      </c>
      <c r="AW153" s="1" cm="1">
        <f t="array" ref="AW153">_xll.FDS($B153,"FF_TAX_CF(ANN_R,1/1/2019,12/31/2019,FY,,USD)")</f>
        <v>-396</v>
      </c>
      <c r="AX153" s="1" cm="1">
        <f t="array" ref="AX153">_xll.FDS($B153,"FF_TAX_CF(ANN_R,1/1/2020,12/31/2020,FY,,USD)")</f>
        <v>-71</v>
      </c>
      <c r="AY153" t="s">
        <v>51</v>
      </c>
      <c r="AZ153" t="s">
        <v>51</v>
      </c>
      <c r="BA153" t="s">
        <v>51</v>
      </c>
      <c r="BB153" t="s">
        <v>51</v>
      </c>
      <c r="BC153" t="s">
        <v>52</v>
      </c>
      <c r="BD153" t="s">
        <v>38</v>
      </c>
      <c r="BE153" t="s">
        <v>507</v>
      </c>
      <c r="BF153">
        <v>0</v>
      </c>
      <c r="BG153">
        <v>144862811035119</v>
      </c>
      <c r="BH153">
        <v>1</v>
      </c>
      <c r="BI153">
        <v>77</v>
      </c>
    </row>
    <row r="154" spans="1:61" x14ac:dyDescent="0.25">
      <c r="A154">
        <v>153</v>
      </c>
      <c r="B154" t="s">
        <v>750</v>
      </c>
      <c r="C154" t="s">
        <v>751</v>
      </c>
      <c r="D154" t="s">
        <v>502</v>
      </c>
      <c r="E154" t="s">
        <v>30</v>
      </c>
      <c r="F154">
        <v>195</v>
      </c>
      <c r="G154" t="s">
        <v>83</v>
      </c>
      <c r="H154">
        <v>1</v>
      </c>
      <c r="I154">
        <v>1</v>
      </c>
      <c r="J154">
        <v>0</v>
      </c>
      <c r="K154">
        <v>0</v>
      </c>
      <c r="L154">
        <v>0</v>
      </c>
      <c r="M154">
        <v>0</v>
      </c>
      <c r="O154" s="1" cm="1">
        <f t="array" ref="O154">_xll.FDS(B154,"FF_TAX_RATE(ANN_R,1/1/2010,12/31/2010)")</f>
        <v>0</v>
      </c>
      <c r="P154" s="1" cm="1">
        <f t="array" ref="P154">_xll.FDS(B154,"FF_TAX_RATE(ANN_R,1/1/2011,12/31/2011)")</f>
        <v>0</v>
      </c>
      <c r="Q154" s="1" cm="1">
        <f t="array" ref="Q154">_xll.FDS(B154,"FF_TAX_RATE(ANN_R,1/1/2012,12/31/2012)")</f>
        <v>0</v>
      </c>
      <c r="R154" s="1" cm="1">
        <f t="array" ref="R154">_xll.FDS(B154,"FF_TAX_RATE(ANN_R,1/1/2013,12/31/2013)")</f>
        <v>0</v>
      </c>
      <c r="S154" s="1" cm="1">
        <f t="array" ref="S154">_xll.FDS(B154,"FF_TAX_RATE(ANN_R,1/1/2014,12/31/2014)")</f>
        <v>0</v>
      </c>
      <c r="T154" s="1" cm="1">
        <f t="array" ref="T154">_xll.FDS(B154,"FF_TAX_RATE(ANN_R,1/1/2015,12/31/2015)")</f>
        <v>0</v>
      </c>
      <c r="U154" s="1" t="e" cm="1">
        <f t="array" ref="U154">_xll.FDS(B154,"FF_TAX_RATE(ANN_R,1/1/2016,12/31/2016)")</f>
        <v>#NUM!</v>
      </c>
      <c r="V154" s="1" cm="1">
        <f t="array" ref="V154">_xll.FDS(B154,"FF_TAX_RATE(ANN_R,1/1/2017,12/31/2017)")</f>
        <v>0</v>
      </c>
      <c r="W154" s="1" cm="1">
        <f t="array" ref="W154">_xll.FDS(B154,"FF_TAX_RATE(ANN_R,1/1/2018,12/31/2018)")</f>
        <v>0</v>
      </c>
      <c r="X154" s="1" cm="1">
        <f t="array" ref="X154">_xll.FDS(B154,"FF_TAX_RATE(ANN_R,1/1/2019,12/31/2019)")</f>
        <v>0</v>
      </c>
      <c r="Y154" s="1" cm="1">
        <f t="array" ref="Y154">_xll.FDS(B154,"FF_TAX_RATE(ANN_R,1/1/2020,12/31/2020)")</f>
        <v>0</v>
      </c>
      <c r="Z154" cm="1">
        <f t="array" ref="Z154">_xll.FDS($B154,"FF_PTX_INC(ANN_R,1/1/2016,12/31/2016)")</f>
        <v>2.5609999999999999</v>
      </c>
      <c r="AA154" cm="1">
        <f t="array" ref="AA154">_xll.FDS($B154,"FF_PTX_INC(ANN_R,1/1/2017,12/31/2017)")</f>
        <v>252.315</v>
      </c>
      <c r="AB154" cm="1">
        <f t="array" ref="AB154">_xll.FDS($B154,"FF_PTX_INC(ANN_R,1/1/2018,12/31/2018)")</f>
        <v>605.77599999999995</v>
      </c>
      <c r="AC154" cm="1">
        <f t="array" ref="AC154">_xll.FDS($B154,"FF_PTX_INC(ANN_R,1/1/2019,12/31/2019)")</f>
        <v>687.25699999999995</v>
      </c>
      <c r="AD154" cm="1">
        <f t="array" ref="AD154">_xll.FDS($B154,"FF_PTX_INC(ANN_R,1/1/2020,12/31/2020)")</f>
        <v>1076.883</v>
      </c>
      <c r="AE154" cm="1">
        <f t="array" ref="AE154">_xll.FDS($B154,"FF_MKT_VAL(ANN_R,1/1/2016,12/31/2016)")</f>
        <v>9742.3092443999994</v>
      </c>
      <c r="AF154" cm="1">
        <f t="array" ref="AF154">_xll.FDS($B154,"FF_MKT_VAL(ANN_R,1/1/2017,12/31/2017)")</f>
        <v>13030.75155474</v>
      </c>
      <c r="AG154" cm="1">
        <f t="array" ref="AG154">_xll.FDS($B154,"FF_MKT_VAL(ANN_R,1/1/2018,12/31/2018)")</f>
        <v>12793.00167584</v>
      </c>
      <c r="AH154" cm="1">
        <f t="array" ref="AH154">_xll.FDS($B154,"FF_MKT_VAL(ANN_R,1/1/2019,12/31/2019)")</f>
        <v>19518.9148977</v>
      </c>
      <c r="AI154" cm="1">
        <f t="array" ref="AI154">_xll.FDS($B154,"FF_MKT_VAL(ANN_R,1/1/2020,12/31/2020)")</f>
        <v>24360.95043438</v>
      </c>
      <c r="AJ154" cm="1">
        <f t="array" ref="AJ154">_xll.FDS($B154,"FF_SHLDRS_EQ(ANN_R,1/1/2016,12/31/2016)")</f>
        <v>4895.7960000000003</v>
      </c>
      <c r="AK154" cm="1">
        <f t="array" ref="AK154">_xll.FDS($B154,"FF_SHLDRS_EQ(ANN_R,1/1/2017,12/31/2017)")</f>
        <v>5949.6660000000002</v>
      </c>
      <c r="AL154" cm="1">
        <f t="array" ref="AL154">_xll.FDS($B154,"FF_SHLDRS_EQ(ANN_R,1/1/2018,12/31/2018)")</f>
        <v>7341.9650000000001</v>
      </c>
      <c r="AM154" cm="1">
        <f t="array" ref="AM154">_xll.FDS($B154,"FF_SHLDRS_EQ(ANN_R,1/1/2019,12/31/2019)")</f>
        <v>8865.8259999999991</v>
      </c>
      <c r="AN154" cm="1">
        <f t="array" ref="AN154">_xll.FDS($B154,"FF_SHLDRS_EQ(ANN_R,1/1/2020,12/31/2020)")</f>
        <v>11725.712</v>
      </c>
      <c r="AO154" cm="1">
        <f t="array" ref="AO154">_xll.FDS($B154,"FF_ASSETS(ANN_R,1/1/2016,12/31/2016)")</f>
        <v>10354.888000000001</v>
      </c>
      <c r="AP154" cm="1">
        <f t="array" ref="AP154">_xll.FDS($B154,"FF_ASSETS(ANN_R,1/1/2017,12/31/2017)")</f>
        <v>12103.953</v>
      </c>
      <c r="AQ154" cm="1">
        <f t="array" ref="AQ154">_xll.FDS($B154,"FF_ASSETS(ANN_R,1/1/2018,12/31/2018)")</f>
        <v>14464.956</v>
      </c>
      <c r="AR154" cm="1">
        <f t="array" ref="AR154">_xll.FDS($B154,"FF_ASSETS(ANN_R,1/1/2019,12/31/2019)")</f>
        <v>18390.503000000001</v>
      </c>
      <c r="AS154" cm="1">
        <f t="array" ref="AS154">_xll.FDS($B154,"FF_ASSETS(ANN_R,1/1/2020,12/31/2020)")</f>
        <v>22827.878000000001</v>
      </c>
      <c r="AT154" s="1" t="e" cm="1">
        <f t="array" ref="AT154">_xll.FDS($B154,"FF_TAX_CF(ANN_R,1/1/2016,12/31/2016,FY,,USD)")</f>
        <v>#N/A</v>
      </c>
      <c r="AU154" s="1" t="e" cm="1">
        <f t="array" ref="AU154">_xll.FDS($B154,"FF_TAX_CF(ANN_R,1/1/2017,12/31/2017,FY,,USD)")</f>
        <v>#N/A</v>
      </c>
      <c r="AV154" s="1" t="e" cm="1">
        <f t="array" ref="AV154">_xll.FDS($B154,"FF_TAX_CF(ANN_R,1/1/2018,12/31/2018,FY,,USD)")</f>
        <v>#N/A</v>
      </c>
      <c r="AW154" s="1" t="e" cm="1">
        <f t="array" ref="AW154">_xll.FDS($B154,"FF_TAX_CF(ANN_R,1/1/2019,12/31/2019,FY,,USD)")</f>
        <v>#N/A</v>
      </c>
      <c r="AX154" s="1" t="e" cm="1">
        <f t="array" ref="AX154">_xll.FDS($B154,"FF_TAX_CF(ANN_R,1/1/2020,12/31/2020,FY,,USD)")</f>
        <v>#N/A</v>
      </c>
      <c r="AY154" t="s">
        <v>752</v>
      </c>
      <c r="AZ154" t="s">
        <v>753</v>
      </c>
      <c r="BA154" t="s">
        <v>754</v>
      </c>
      <c r="BB154" t="s">
        <v>755</v>
      </c>
      <c r="BC154" t="s">
        <v>243</v>
      </c>
      <c r="BD154" t="s">
        <v>38</v>
      </c>
      <c r="BE154" t="s">
        <v>507</v>
      </c>
      <c r="BF154">
        <v>0</v>
      </c>
      <c r="BG154">
        <v>146149558578874</v>
      </c>
      <c r="BH154">
        <v>1</v>
      </c>
      <c r="BI154">
        <v>71</v>
      </c>
    </row>
    <row r="155" spans="1:61" x14ac:dyDescent="0.25">
      <c r="A155">
        <v>154</v>
      </c>
      <c r="B155" t="s">
        <v>756</v>
      </c>
      <c r="C155" t="s">
        <v>1413</v>
      </c>
      <c r="D155" t="s">
        <v>502</v>
      </c>
      <c r="E155" t="s">
        <v>30</v>
      </c>
      <c r="F155">
        <v>191</v>
      </c>
      <c r="G155" t="s">
        <v>96</v>
      </c>
      <c r="H155">
        <v>1</v>
      </c>
      <c r="I155">
        <v>1</v>
      </c>
      <c r="J155">
        <v>0</v>
      </c>
      <c r="K155">
        <v>1</v>
      </c>
      <c r="L155">
        <v>1</v>
      </c>
      <c r="M155">
        <v>0</v>
      </c>
      <c r="O155" s="1" t="e" cm="1">
        <f t="array" ref="O155">_xll.FDS(B155,"FF_TAX_RATE(ANN_R,1/1/2010,12/31/2010)")</f>
        <v>#N/A</v>
      </c>
      <c r="P155" s="1" cm="1">
        <f t="array" ref="P155">_xll.FDS(B155,"FF_TAX_RATE(ANN_R,1/1/2011,12/31/2011)")</f>
        <v>5.0784839591923996</v>
      </c>
      <c r="Q155" s="1" cm="1">
        <f t="array" ref="Q155">_xll.FDS(B155,"FF_TAX_RATE(ANN_R,1/1/2012,12/31/2012)")</f>
        <v>37.954182506818903</v>
      </c>
      <c r="R155" s="1" t="e" cm="1">
        <f t="array" ref="R155">_xll.FDS(B155,"FF_TAX_RATE(ANN_R,1/1/2013,12/31/2013)")</f>
        <v>#N/A</v>
      </c>
      <c r="S155" s="1" t="e" cm="1">
        <f t="array" ref="S155">_xll.FDS(B155,"FF_TAX_RATE(ANN_R,1/1/2014,12/31/2014)")</f>
        <v>#N/A</v>
      </c>
      <c r="T155" s="1" t="e" cm="1">
        <f t="array" ref="T155">_xll.FDS(B155,"FF_TAX_RATE(ANN_R,1/1/2015,12/31/2015)")</f>
        <v>#N/A</v>
      </c>
      <c r="U155" s="1" t="e" cm="1">
        <f t="array" ref="U155">_xll.FDS(B155,"FF_TAX_RATE(ANN_R,1/1/2016,12/31/2016)")</f>
        <v>#NUM!</v>
      </c>
      <c r="V155" s="1" cm="1">
        <f t="array" ref="V155">_xll.FDS(B155,"FF_TAX_RATE(ANN_R,1/1/2017,12/31/2017)")</f>
        <v>17.0135068962703</v>
      </c>
      <c r="W155" s="1" cm="1">
        <f t="array" ref="W155">_xll.FDS(B155,"FF_TAX_RATE(ANN_R,1/1/2018,12/31/2018)")</f>
        <v>23.862337690608101</v>
      </c>
      <c r="X155" s="1" cm="1">
        <f t="array" ref="X155">_xll.FDS(B155,"FF_TAX_RATE(ANN_R,1/1/2019,12/31/2019)")</f>
        <v>24.453782595805599</v>
      </c>
      <c r="Y155" s="1" cm="1">
        <f t="array" ref="Y155">_xll.FDS(B155,"FF_TAX_RATE(ANN_R,1/1/2020,12/31/2020)")</f>
        <v>-10.090401893871199</v>
      </c>
      <c r="Z155" cm="1">
        <f t="array" ref="Z155">_xll.FDS($B155,"FF_PTX_INC(ANN_R,1/1/2016,12/31/2016)")</f>
        <v>1475.672</v>
      </c>
      <c r="AA155" cm="1">
        <f t="array" ref="AA155">_xll.FDS($B155,"FF_PTX_INC(ANN_R,1/1/2017,12/31/2017)")</f>
        <v>2450.6</v>
      </c>
      <c r="AB155" cm="1">
        <f t="array" ref="AB155">_xll.FDS($B155,"FF_PTX_INC(ANN_R,1/1/2018,12/31/2018)")</f>
        <v>91.876999999999995</v>
      </c>
      <c r="AC155" cm="1">
        <f t="array" ref="AC155">_xll.FDS($B155,"FF_PTX_INC(ANN_R,1/1/2019,12/31/2019)")</f>
        <v>155.15799999999999</v>
      </c>
      <c r="AD155" cm="1">
        <f t="array" ref="AD155">_xll.FDS($B155,"FF_PTX_INC(ANN_R,1/1/2020,12/31/2020)")</f>
        <v>361.16500000000002</v>
      </c>
      <c r="AE155" cm="1">
        <f t="array" ref="AE155">_xll.FDS($B155,"FF_MKT_VAL(ANN_R,1/1/2016,12/31/2016)")</f>
        <v>13461.37728723</v>
      </c>
      <c r="AF155" cm="1">
        <f t="array" ref="AF155">_xll.FDS($B155,"FF_MKT_VAL(ANN_R,1/1/2017,12/31/2017)")</f>
        <v>15441.22508108</v>
      </c>
      <c r="AG155" cm="1">
        <f t="array" ref="AG155">_xll.FDS($B155,"FF_MKT_VAL(ANN_R,1/1/2018,12/31/2018)")</f>
        <v>13063.226824199999</v>
      </c>
      <c r="AH155" cm="1">
        <f t="array" ref="AH155">_xll.FDS($B155,"FF_MKT_VAL(ANN_R,1/1/2019,12/31/2019)")</f>
        <v>22874.10519975</v>
      </c>
      <c r="AI155" cm="1">
        <f t="array" ref="AI155">_xll.FDS($B155,"FF_MKT_VAL(ANN_R,1/1/2020,12/31/2020)")</f>
        <v>31123.766398650001</v>
      </c>
      <c r="AJ155" cm="1">
        <f t="array" ref="AJ155">_xll.FDS($B155,"FF_SHLDRS_EQ(ANN_R,1/1/2016,12/31/2016)")</f>
        <v>8473.0920000000006</v>
      </c>
      <c r="AK155" cm="1">
        <f t="array" ref="AK155">_xll.FDS($B155,"FF_SHLDRS_EQ(ANN_R,1/1/2017,12/31/2017)")</f>
        <v>10486.901</v>
      </c>
      <c r="AL155" cm="1">
        <f t="array" ref="AL155">_xll.FDS($B155,"FF_SHLDRS_EQ(ANN_R,1/1/2018,12/31/2018)")</f>
        <v>10598.618</v>
      </c>
      <c r="AM155" cm="1">
        <f t="array" ref="AM155">_xll.FDS($B155,"FF_SHLDRS_EQ(ANN_R,1/1/2019,12/31/2019)")</f>
        <v>10667.946</v>
      </c>
      <c r="AN155" cm="1">
        <f t="array" ref="AN155">_xll.FDS($B155,"FF_SHLDRS_EQ(ANN_R,1/1/2020,12/31/2020)")</f>
        <v>13705.575999999999</v>
      </c>
      <c r="AO155" cm="1">
        <f t="array" ref="AO155">_xll.FDS($B155,"FF_ASSETS(ANN_R,1/1/2016,12/31/2016)")</f>
        <v>9615.6380000000008</v>
      </c>
      <c r="AP155" cm="1">
        <f t="array" ref="AP155">_xll.FDS($B155,"FF_ASSETS(ANN_R,1/1/2017,12/31/2017)")</f>
        <v>11979.334999999999</v>
      </c>
      <c r="AQ155" cm="1">
        <f t="array" ref="AQ155">_xll.FDS($B155,"FF_ASSETS(ANN_R,1/1/2018,12/31/2018)")</f>
        <v>12153.764999999999</v>
      </c>
      <c r="AR155" cm="1">
        <f t="array" ref="AR155">_xll.FDS($B155,"FF_ASSETS(ANN_R,1/1/2019,12/31/2019)")</f>
        <v>12256.342000000001</v>
      </c>
      <c r="AS155" cm="1">
        <f t="array" ref="AS155">_xll.FDS($B155,"FF_ASSETS(ANN_R,1/1/2020,12/31/2020)")</f>
        <v>21706.705000000002</v>
      </c>
      <c r="AT155" s="1" cm="1">
        <f t="array" ref="AT155">_xll.FDS($B155,"FF_TAX_CF(ANN_R,1/1/2016,12/31/2016,FY,,USD)")</f>
        <v>-9.41</v>
      </c>
      <c r="AU155" s="1" cm="1">
        <f t="array" ref="AU155">_xll.FDS($B155,"FF_TAX_CF(ANN_R,1/1/2017,12/31/2017,FY,,USD)")</f>
        <v>-1.7869999999999999</v>
      </c>
      <c r="AV155" s="1" cm="1">
        <f t="array" ref="AV155">_xll.FDS($B155,"FF_TAX_CF(ANN_R,1/1/2018,12/31/2018,FY,,USD)")</f>
        <v>-0.73</v>
      </c>
      <c r="AW155" s="1" cm="1">
        <f t="array" ref="AW155">_xll.FDS($B155,"FF_TAX_CF(ANN_R,1/1/2019,12/31/2019,FY,,USD)")</f>
        <v>-5.0000000000000001E-3</v>
      </c>
      <c r="AX155" s="1" cm="1">
        <f t="array" ref="AX155">_xll.FDS($B155,"FF_TAX_CF(ANN_R,1/1/2020,12/31/2020,FY,,USD)")</f>
        <v>3.0000000000000001E-3</v>
      </c>
      <c r="AY155" t="s">
        <v>757</v>
      </c>
      <c r="AZ155" t="s">
        <v>758</v>
      </c>
      <c r="BA155" t="s">
        <v>759</v>
      </c>
      <c r="BB155" t="s">
        <v>760</v>
      </c>
      <c r="BC155" t="s">
        <v>761</v>
      </c>
      <c r="BD155" t="s">
        <v>38</v>
      </c>
      <c r="BE155" t="s">
        <v>507</v>
      </c>
      <c r="BF155">
        <v>0</v>
      </c>
      <c r="BG155">
        <v>610717315910357</v>
      </c>
      <c r="BH155">
        <v>1</v>
      </c>
      <c r="BI155">
        <v>62</v>
      </c>
    </row>
    <row r="156" spans="1:61" x14ac:dyDescent="0.25">
      <c r="A156">
        <v>155</v>
      </c>
      <c r="B156" t="s">
        <v>762</v>
      </c>
      <c r="C156" t="s">
        <v>763</v>
      </c>
      <c r="D156" t="s">
        <v>502</v>
      </c>
      <c r="E156" t="s">
        <v>30</v>
      </c>
      <c r="F156">
        <v>19</v>
      </c>
      <c r="G156" t="s">
        <v>109</v>
      </c>
      <c r="H156">
        <v>1</v>
      </c>
      <c r="I156">
        <v>0</v>
      </c>
      <c r="J156">
        <v>0</v>
      </c>
      <c r="K156">
        <v>1</v>
      </c>
      <c r="L156">
        <v>0</v>
      </c>
      <c r="M156">
        <v>0</v>
      </c>
      <c r="O156" s="1" t="e" cm="1">
        <f t="array" ref="O156">_xll.FDS(B156,"FF_TAX_RATE(ANN_R,1/1/2010,12/31/2010)")</f>
        <v>#N/A</v>
      </c>
      <c r="P156" s="1" t="e" cm="1">
        <f t="array" ref="P156">_xll.FDS(B156,"FF_TAX_RATE(ANN_R,1/1/2011,12/31/2011)")</f>
        <v>#N/A</v>
      </c>
      <c r="Q156" s="1" t="e" cm="1">
        <f t="array" ref="Q156">_xll.FDS(B156,"FF_TAX_RATE(ANN_R,1/1/2012,12/31/2012)")</f>
        <v>#N/A</v>
      </c>
      <c r="R156" s="1" t="e" cm="1">
        <f t="array" ref="R156">_xll.FDS(B156,"FF_TAX_RATE(ANN_R,1/1/2013,12/31/2013)")</f>
        <v>#N/A</v>
      </c>
      <c r="S156" s="1" cm="1">
        <f t="array" ref="S156">_xll.FDS(B156,"FF_TAX_RATE(ANN_R,1/1/2014,12/31/2014)")</f>
        <v>30.6828448858579</v>
      </c>
      <c r="T156" s="1" cm="1">
        <f t="array" ref="T156">_xll.FDS(B156,"FF_TAX_RATE(ANN_R,1/1/2015,12/31/2015)")</f>
        <v>28.958661855626101</v>
      </c>
      <c r="U156" s="1" t="e" cm="1">
        <f t="array" ref="U156">_xll.FDS(B156,"FF_TAX_RATE(ANN_R,1/1/2016,12/31/2016)")</f>
        <v>#NUM!</v>
      </c>
      <c r="V156" s="1" cm="1">
        <f t="array" ref="V156">_xll.FDS(B156,"FF_TAX_RATE(ANN_R,1/1/2017,12/31/2017)")</f>
        <v>-64.2304796909077</v>
      </c>
      <c r="W156" s="1" cm="1">
        <f t="array" ref="W156">_xll.FDS(B156,"FF_TAX_RATE(ANN_R,1/1/2018,12/31/2018)")</f>
        <v>16.918127998203101</v>
      </c>
      <c r="X156" s="1" cm="1">
        <f t="array" ref="X156">_xll.FDS(B156,"FF_TAX_RATE(ANN_R,1/1/2019,12/31/2019)")</f>
        <v>17.843186164463301</v>
      </c>
      <c r="Y156" s="1" cm="1">
        <f t="array" ref="Y156">_xll.FDS(B156,"FF_TAX_RATE(ANN_R,1/1/2020,12/31/2020)")</f>
        <v>20.9469506505799</v>
      </c>
      <c r="Z156" cm="1">
        <f t="array" ref="Z156">_xll.FDS($B156,"FF_PTX_INC(ANN_R,1/1/2016,12/31/2016)")</f>
        <v>547.25699999999995</v>
      </c>
      <c r="AA156" cm="1">
        <f t="array" ref="AA156">_xll.FDS($B156,"FF_PTX_INC(ANN_R,1/1/2017,12/31/2017)")</f>
        <v>361.31599999999997</v>
      </c>
      <c r="AB156" cm="1">
        <f t="array" ref="AB156">_xll.FDS($B156,"FF_PTX_INC(ANN_R,1/1/2018,12/31/2018)")</f>
        <v>623.29</v>
      </c>
      <c r="AC156" cm="1">
        <f t="array" ref="AC156">_xll.FDS($B156,"FF_PTX_INC(ANN_R,1/1/2019,12/31/2019)")</f>
        <v>757.70100000000002</v>
      </c>
      <c r="AD156" cm="1">
        <f t="array" ref="AD156">_xll.FDS($B156,"FF_PTX_INC(ANN_R,1/1/2020,12/31/2020)")</f>
        <v>743.798</v>
      </c>
      <c r="AE156" cm="1">
        <f t="array" ref="AE156">_xll.FDS($B156,"FF_MKT_VAL(ANN_R,1/1/2016,12/31/2016)")</f>
        <v>16562.227173390002</v>
      </c>
      <c r="AF156" cm="1">
        <f t="array" ref="AF156">_xll.FDS($B156,"FF_MKT_VAL(ANN_R,1/1/2017,12/31/2017)")</f>
        <v>16986.43188</v>
      </c>
      <c r="AG156" cm="1">
        <f t="array" ref="AG156">_xll.FDS($B156,"FF_MKT_VAL(ANN_R,1/1/2018,12/31/2018)")</f>
        <v>13018.086917619999</v>
      </c>
      <c r="AH156" cm="1">
        <f t="array" ref="AH156">_xll.FDS($B156,"FF_MKT_VAL(ANN_R,1/1/2019,12/31/2019)")</f>
        <v>19060.102937420001</v>
      </c>
      <c r="AI156" cm="1">
        <f t="array" ref="AI156">_xll.FDS($B156,"FF_MKT_VAL(ANN_R,1/1/2020,12/31/2020)")</f>
        <v>19653.447960000001</v>
      </c>
      <c r="AJ156" cm="1">
        <f t="array" ref="AJ156">_xll.FDS($B156,"FF_SHLDRS_EQ(ANN_R,1/1/2016,12/31/2016)")</f>
        <v>4572.4759999999997</v>
      </c>
      <c r="AK156" cm="1">
        <f t="array" ref="AK156">_xll.FDS($B156,"FF_SHLDRS_EQ(ANN_R,1/1/2017,12/31/2017)")</f>
        <v>4968.893</v>
      </c>
      <c r="AL156" cm="1">
        <f t="array" ref="AL156">_xll.FDS($B156,"FF_SHLDRS_EQ(ANN_R,1/1/2018,12/31/2018)")</f>
        <v>5202.9030000000002</v>
      </c>
      <c r="AM156" cm="1">
        <f t="array" ref="AM156">_xll.FDS($B156,"FF_SHLDRS_EQ(ANN_R,1/1/2019,12/31/2019)")</f>
        <v>5621.857</v>
      </c>
      <c r="AN156" cm="1">
        <f t="array" ref="AN156">_xll.FDS($B156,"FF_SHLDRS_EQ(ANN_R,1/1/2020,12/31/2020)")</f>
        <v>6027.33</v>
      </c>
      <c r="AO156" cm="1">
        <f t="array" ref="AO156">_xll.FDS($B156,"FF_ASSETS(ANN_R,1/1/2016,12/31/2016)")</f>
        <v>8797.4050000000007</v>
      </c>
      <c r="AP156" cm="1">
        <f t="array" ref="AP156">_xll.FDS($B156,"FF_ASSETS(ANN_R,1/1/2017,12/31/2017)")</f>
        <v>9772.7260000000006</v>
      </c>
      <c r="AQ156" cm="1">
        <f t="array" ref="AQ156">_xll.FDS($B156,"FF_ASSETS(ANN_R,1/1/2018,12/31/2018)")</f>
        <v>10045.237999999999</v>
      </c>
      <c r="AR156" cm="1">
        <f t="array" ref="AR156">_xll.FDS($B156,"FF_ASSETS(ANN_R,1/1/2019,12/31/2019)")</f>
        <v>10882.183000000001</v>
      </c>
      <c r="AS156" cm="1">
        <f t="array" ref="AS156">_xll.FDS($B156,"FF_ASSETS(ANN_R,1/1/2020,12/31/2020)")</f>
        <v>11885.906000000001</v>
      </c>
      <c r="AT156" s="1" cm="1">
        <f t="array" ref="AT156">_xll.FDS($B156,"FF_TAX_CF(ANN_R,1/1/2016,12/31/2016,FY,,USD)")</f>
        <v>102.849</v>
      </c>
      <c r="AU156" s="1" cm="1">
        <f t="array" ref="AU156">_xll.FDS($B156,"FF_TAX_CF(ANN_R,1/1/2017,12/31/2017,FY,,USD)")</f>
        <v>125.13500000000001</v>
      </c>
      <c r="AV156" s="1" cm="1">
        <f t="array" ref="AV156">_xll.FDS($B156,"FF_TAX_CF(ANN_R,1/1/2018,12/31/2018,FY,,USD)")</f>
        <v>-65.968000000000004</v>
      </c>
      <c r="AW156" s="1" cm="1">
        <f t="array" ref="AW156">_xll.FDS($B156,"FF_TAX_CF(ANN_R,1/1/2019,12/31/2019,FY,,USD)")</f>
        <v>-56.811999999999998</v>
      </c>
      <c r="AX156" s="1" cm="1">
        <f t="array" ref="AX156">_xll.FDS($B156,"FF_TAX_CF(ANN_R,1/1/2020,12/31/2020,FY,,USD)")</f>
        <v>95.933999999999997</v>
      </c>
      <c r="AY156" t="s">
        <v>764</v>
      </c>
      <c r="AZ156" t="s">
        <v>765</v>
      </c>
      <c r="BA156" t="s">
        <v>766</v>
      </c>
      <c r="BB156" t="s">
        <v>767</v>
      </c>
      <c r="BC156" t="s">
        <v>330</v>
      </c>
      <c r="BD156" t="s">
        <v>38</v>
      </c>
      <c r="BE156" t="s">
        <v>507</v>
      </c>
      <c r="BF156">
        <v>0</v>
      </c>
      <c r="BG156">
        <v>419747050363411</v>
      </c>
      <c r="BH156">
        <v>1</v>
      </c>
      <c r="BI156">
        <v>5</v>
      </c>
    </row>
    <row r="157" spans="1:61" x14ac:dyDescent="0.25">
      <c r="A157">
        <v>156</v>
      </c>
      <c r="B157" t="s">
        <v>768</v>
      </c>
      <c r="C157" t="s">
        <v>769</v>
      </c>
      <c r="D157" t="s">
        <v>502</v>
      </c>
      <c r="E157" t="s">
        <v>30</v>
      </c>
      <c r="F157">
        <v>19</v>
      </c>
      <c r="G157" t="s">
        <v>42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O157" s="1" t="e" cm="1">
        <f t="array" ref="O157">_xll.FDS(B157,"FF_TAX_RATE(ANN_R,1/1/2010,12/31/2010)")</f>
        <v>#N/A</v>
      </c>
      <c r="P157" s="1" t="e" cm="1">
        <f t="array" ref="P157">_xll.FDS(B157,"FF_TAX_RATE(ANN_R,1/1/2011,12/31/2011)")</f>
        <v>#N/A</v>
      </c>
      <c r="Q157" s="1" t="e" cm="1">
        <f t="array" ref="Q157">_xll.FDS(B157,"FF_TAX_RATE(ANN_R,1/1/2012,12/31/2012)")</f>
        <v>#N/A</v>
      </c>
      <c r="R157" s="1" t="e" cm="1">
        <f t="array" ref="R157">_xll.FDS(B157,"FF_TAX_RATE(ANN_R,1/1/2013,12/31/2013)")</f>
        <v>#N/A</v>
      </c>
      <c r="S157" s="1" t="e" cm="1">
        <f t="array" ref="S157">_xll.FDS(B157,"FF_TAX_RATE(ANN_R,1/1/2014,12/31/2014)")</f>
        <v>#N/A</v>
      </c>
      <c r="T157" s="1" t="e" cm="1">
        <f t="array" ref="T157">_xll.FDS(B157,"FF_TAX_RATE(ANN_R,1/1/2015,12/31/2015)")</f>
        <v>#N/A</v>
      </c>
      <c r="U157" s="1" t="e" cm="1">
        <f t="array" ref="U157">_xll.FDS(B157,"FF_TAX_RATE(ANN_R,1/1/2016,12/31/2016)")</f>
        <v>#NUM!</v>
      </c>
      <c r="V157" s="1" t="e" cm="1">
        <f t="array" ref="V157">_xll.FDS(B157,"FF_TAX_RATE(ANN_R,1/1/2017,12/31/2017)")</f>
        <v>#N/A</v>
      </c>
      <c r="W157" s="1" t="e" cm="1">
        <f t="array" ref="W157">_xll.FDS(B157,"FF_TAX_RATE(ANN_R,1/1/2018,12/31/2018)")</f>
        <v>#N/A</v>
      </c>
      <c r="X157" s="1" t="e" cm="1">
        <f t="array" ref="X157">_xll.FDS(B157,"FF_TAX_RATE(ANN_R,1/1/2019,12/31/2019)")</f>
        <v>#N/A</v>
      </c>
      <c r="Y157" s="1" t="e" cm="1">
        <f t="array" ref="Y157">_xll.FDS(B157,"FF_TAX_RATE(ANN_R,1/1/2020,12/31/2020)")</f>
        <v>#N/A</v>
      </c>
      <c r="Z157" cm="1">
        <f t="array" ref="Z157">_xll.FDS($B157,"FF_PTX_INC(ANN_R,1/1/2016,12/31/2016)")</f>
        <v>-167.21100000000001</v>
      </c>
      <c r="AA157" cm="1">
        <f t="array" ref="AA157">_xll.FDS($B157,"FF_PTX_INC(ANN_R,1/1/2017,12/31/2017)")</f>
        <v>-114.584</v>
      </c>
      <c r="AB157" cm="1">
        <f t="array" ref="AB157">_xll.FDS($B157,"FF_PTX_INC(ANN_R,1/1/2018,12/31/2018)")</f>
        <v>-175.05699999999999</v>
      </c>
      <c r="AC157" cm="1">
        <f t="array" ref="AC157">_xll.FDS($B157,"FF_PTX_INC(ANN_R,1/1/2019,12/31/2019)")</f>
        <v>-268.851</v>
      </c>
      <c r="AD157" cm="1">
        <f t="array" ref="AD157">_xll.FDS($B157,"FF_PTX_INC(ANN_R,1/1/2020,12/31/2020)")</f>
        <v>-829.06299999999999</v>
      </c>
      <c r="AE157" cm="1">
        <f t="array" ref="AE157">_xll.FDS($B157,"FF_MKT_VAL(ANN_R,1/1/2016,12/31/2016)")</f>
        <v>1472.75465672</v>
      </c>
      <c r="AF157" cm="1">
        <f t="array" ref="AF157">_xll.FDS($B157,"FF_MKT_VAL(ANN_R,1/1/2017,12/31/2017)")</f>
        <v>6330.9347620400004</v>
      </c>
      <c r="AG157" cm="1">
        <f t="array" ref="AG157">_xll.FDS($B157,"FF_MKT_VAL(ANN_R,1/1/2018,12/31/2018)")</f>
        <v>7773.4492739999996</v>
      </c>
      <c r="AH157" cm="1">
        <f t="array" ref="AH157">_xll.FDS($B157,"FF_MKT_VAL(ANN_R,1/1/2019,12/31/2019)")</f>
        <v>13652.42436608</v>
      </c>
      <c r="AI157" cm="1">
        <f t="array" ref="AI157">_xll.FDS($B157,"FF_MKT_VAL(ANN_R,1/1/2020,12/31/2020)")</f>
        <v>21122.007590900001</v>
      </c>
      <c r="AJ157" cm="1">
        <f t="array" ref="AJ157">_xll.FDS($B157,"FF_SHLDRS_EQ(ANN_R,1/1/2016,12/31/2016)")</f>
        <v>335.29500000000002</v>
      </c>
      <c r="AK157" cm="1">
        <f t="array" ref="AK157">_xll.FDS($B157,"FF_SHLDRS_EQ(ANN_R,1/1/2017,12/31/2017)")</f>
        <v>520.41800000000001</v>
      </c>
      <c r="AL157" cm="1">
        <f t="array" ref="AL157">_xll.FDS($B157,"FF_SHLDRS_EQ(ANN_R,1/1/2018,12/31/2018)")</f>
        <v>680.94100000000003</v>
      </c>
      <c r="AM157" cm="1">
        <f t="array" ref="AM157">_xll.FDS($B157,"FF_SHLDRS_EQ(ANN_R,1/1/2019,12/31/2019)")</f>
        <v>2288.0610000000001</v>
      </c>
      <c r="AN157" cm="1">
        <f t="array" ref="AN157">_xll.FDS($B157,"FF_SHLDRS_EQ(ANN_R,1/1/2020,12/31/2020)")</f>
        <v>2235.5529999999999</v>
      </c>
      <c r="AO157" cm="1">
        <f t="array" ref="AO157">_xll.FDS($B157,"FF_ASSETS(ANN_R,1/1/2016,12/31/2016)")</f>
        <v>377.04</v>
      </c>
      <c r="AP157" cm="1">
        <f t="array" ref="AP157">_xll.FDS($B157,"FF_ASSETS(ANN_R,1/1/2017,12/31/2017)")</f>
        <v>598.55999999999995</v>
      </c>
      <c r="AQ157" cm="1">
        <f t="array" ref="AQ157">_xll.FDS($B157,"FF_ASSETS(ANN_R,1/1/2018,12/31/2018)")</f>
        <v>1524.0219999999999</v>
      </c>
      <c r="AR157" cm="1">
        <f t="array" ref="AR157">_xll.FDS($B157,"FF_ASSETS(ANN_R,1/1/2019,12/31/2019)")</f>
        <v>3505.768</v>
      </c>
      <c r="AS157" cm="1">
        <f t="array" ref="AS157">_xll.FDS($B157,"FF_ASSETS(ANN_R,1/1/2020,12/31/2020)")</f>
        <v>5152.5200000000004</v>
      </c>
      <c r="AT157" s="1" t="e" cm="1">
        <f t="array" ref="AT157">_xll.FDS($B157,"FF_TAX_CF(ANN_R,1/1/2016,12/31/2016,FY,,USD)")</f>
        <v>#N/A</v>
      </c>
      <c r="AU157" s="1" t="e" cm="1">
        <f t="array" ref="AU157">_xll.FDS($B157,"FF_TAX_CF(ANN_R,1/1/2017,12/31/2017,FY,,USD)")</f>
        <v>#N/A</v>
      </c>
      <c r="AV157" s="1" t="e" cm="1">
        <f t="array" ref="AV157">_xll.FDS($B157,"FF_TAX_CF(ANN_R,1/1/2018,12/31/2018,FY,,USD)")</f>
        <v>#N/A</v>
      </c>
      <c r="AW157" s="1" t="e" cm="1">
        <f t="array" ref="AW157">_xll.FDS($B157,"FF_TAX_CF(ANN_R,1/1/2019,12/31/2019,FY,,USD)")</f>
        <v>#N/A</v>
      </c>
      <c r="AX157" s="1" t="e" cm="1">
        <f t="array" ref="AX157">_xll.FDS($B157,"FF_TAX_CF(ANN_R,1/1/2020,12/31/2020,FY,,USD)")</f>
        <v>#N/A</v>
      </c>
      <c r="AY157" t="s">
        <v>51</v>
      </c>
      <c r="AZ157" t="s">
        <v>51</v>
      </c>
      <c r="BA157" t="s">
        <v>51</v>
      </c>
      <c r="BB157" t="s">
        <v>51</v>
      </c>
      <c r="BC157" t="s">
        <v>64</v>
      </c>
      <c r="BD157" t="s">
        <v>38</v>
      </c>
      <c r="BE157" t="s">
        <v>507</v>
      </c>
      <c r="BF157">
        <v>0</v>
      </c>
      <c r="BG157">
        <v>218045150122402</v>
      </c>
      <c r="BH157">
        <v>1</v>
      </c>
      <c r="BI157">
        <v>42</v>
      </c>
    </row>
    <row r="158" spans="1:61" x14ac:dyDescent="0.25">
      <c r="A158">
        <v>157</v>
      </c>
      <c r="B158" t="s">
        <v>770</v>
      </c>
      <c r="C158" t="s">
        <v>771</v>
      </c>
      <c r="D158" t="s">
        <v>502</v>
      </c>
      <c r="E158" t="s">
        <v>30</v>
      </c>
      <c r="F158">
        <v>187</v>
      </c>
      <c r="G158" t="s">
        <v>83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O158" s="1" t="e" cm="1">
        <f t="array" ref="O158">_xll.FDS(B158,"FF_TAX_RATE(ANN_R,1/1/2010,12/31/2010)")</f>
        <v>#N/A</v>
      </c>
      <c r="P158" s="1" cm="1">
        <f t="array" ref="P158">_xll.FDS(B158,"FF_TAX_RATE(ANN_R,1/1/2011,12/31/2011)")</f>
        <v>37.209302325581397</v>
      </c>
      <c r="Q158" s="1" cm="1">
        <f t="array" ref="Q158">_xll.FDS(B158,"FF_TAX_RATE(ANN_R,1/1/2012,12/31/2012)")</f>
        <v>37.233412322274901</v>
      </c>
      <c r="R158" s="1" cm="1">
        <f t="array" ref="R158">_xll.FDS(B158,"FF_TAX_RATE(ANN_R,1/1/2013,12/31/2013)")</f>
        <v>37.014640356460902</v>
      </c>
      <c r="S158" s="1" cm="1">
        <f t="array" ref="S158">_xll.FDS(B158,"FF_TAX_RATE(ANN_R,1/1/2014,12/31/2014)")</f>
        <v>37.714116952155898</v>
      </c>
      <c r="T158" s="1" cm="1">
        <f t="array" ref="T158">_xll.FDS(B158,"FF_TAX_RATE(ANN_R,1/1/2015,12/31/2015)")</f>
        <v>37.298215802888699</v>
      </c>
      <c r="U158" s="1" t="e" cm="1">
        <f t="array" ref="U158">_xll.FDS(B158,"FF_TAX_RATE(ANN_R,1/1/2016,12/31/2016)")</f>
        <v>#NUM!</v>
      </c>
      <c r="V158" s="1" cm="1">
        <f t="array" ref="V158">_xll.FDS(B158,"FF_TAX_RATE(ANN_R,1/1/2017,12/31/2017)")</f>
        <v>41.7870036101083</v>
      </c>
      <c r="W158" s="1" cm="1">
        <f t="array" ref="W158">_xll.FDS(B158,"FF_TAX_RATE(ANN_R,1/1/2018,12/31/2018)")</f>
        <v>23.435784851811199</v>
      </c>
      <c r="X158" s="1" cm="1">
        <f t="array" ref="X158">_xll.FDS(B158,"FF_TAX_RATE(ANN_R,1/1/2019,12/31/2019)")</f>
        <v>23.327194597912801</v>
      </c>
      <c r="Y158" s="1" cm="1">
        <f t="array" ref="Y158">_xll.FDS(B158,"FF_TAX_RATE(ANN_R,1/1/2020,12/31/2020)")</f>
        <v>22.927100723427898</v>
      </c>
      <c r="Z158" cm="1">
        <f t="array" ref="Z158">_xll.FDS($B158,"FF_PTX_INC(ANN_R,1/1/2016,12/31/2016)")</f>
        <v>3570</v>
      </c>
      <c r="AA158" cm="1">
        <f t="array" ref="AA158">_xll.FDS($B158,"FF_PTX_INC(ANN_R,1/1/2017,12/31/2017)")</f>
        <v>3324</v>
      </c>
      <c r="AB158" cm="1">
        <f t="array" ref="AB158">_xll.FDS($B158,"FF_PTX_INC(ANN_R,1/1/2018,12/31/2018)")</f>
        <v>3644</v>
      </c>
      <c r="AC158" cm="1">
        <f t="array" ref="AC158">_xll.FDS($B158,"FF_PTX_INC(ANN_R,1/1/2019,12/31/2019)")</f>
        <v>4887</v>
      </c>
      <c r="AD158" cm="1">
        <f t="array" ref="AD158">_xll.FDS($B158,"FF_PTX_INC(ANN_R,1/1/2020,12/31/2020)")</f>
        <v>1797</v>
      </c>
      <c r="AE158" cm="1">
        <f t="array" ref="AE158">_xll.FDS($B158,"FF_MKT_VAL(ANN_R,1/1/2016,12/31/2016)")</f>
        <v>29645.36893656</v>
      </c>
      <c r="AF158" cm="1">
        <f t="array" ref="AF158">_xll.FDS($B158,"FF_MKT_VAL(ANN_R,1/1/2017,12/31/2017)")</f>
        <v>29750.218628129998</v>
      </c>
      <c r="AG158" cm="1">
        <f t="array" ref="AG158">_xll.FDS($B158,"FF_MKT_VAL(ANN_R,1/1/2018,12/31/2018)")</f>
        <v>16862.07670908</v>
      </c>
      <c r="AH158" cm="1">
        <f t="array" ref="AH158">_xll.FDS($B158,"FF_MKT_VAL(ANN_R,1/1/2019,12/31/2019)")</f>
        <v>22179.46529968</v>
      </c>
      <c r="AI158" cm="1">
        <f t="array" ref="AI158">_xll.FDS($B158,"FF_MKT_VAL(ANN_R,1/1/2020,12/31/2020)")</f>
        <v>20270.9714805</v>
      </c>
      <c r="AJ158" cm="1">
        <f t="array" ref="AJ158">_xll.FDS($B158,"FF_SHLDRS_EQ(ANN_R,1/1/2016,12/31/2016)")</f>
        <v>14196</v>
      </c>
      <c r="AK158" cm="1">
        <f t="array" ref="AK158">_xll.FDS($B158,"FF_SHLDRS_EQ(ANN_R,1/1/2017,12/31/2017)")</f>
        <v>14234</v>
      </c>
      <c r="AL158" cm="1">
        <f t="array" ref="AL158">_xll.FDS($B158,"FF_SHLDRS_EQ(ANN_R,1/1/2018,12/31/2018)")</f>
        <v>14678</v>
      </c>
      <c r="AM158" cm="1">
        <f t="array" ref="AM158">_xll.FDS($B158,"FF_SHLDRS_EQ(ANN_R,1/1/2019,12/31/2019)")</f>
        <v>15088</v>
      </c>
      <c r="AN158" cm="1">
        <f t="array" ref="AN158">_xll.FDS($B158,"FF_SHLDRS_EQ(ANN_R,1/1/2020,12/31/2020)")</f>
        <v>12701</v>
      </c>
      <c r="AO158" cm="1">
        <f t="array" ref="AO158">_xll.FDS($B158,"FF_ASSETS(ANN_R,1/1/2016,12/31/2016)")</f>
        <v>90207</v>
      </c>
      <c r="AP158" cm="1">
        <f t="array" ref="AP158">_xll.FDS($B158,"FF_ASSETS(ANN_R,1/1/2017,12/31/2017)")</f>
        <v>95808</v>
      </c>
      <c r="AQ158" cm="1">
        <f t="array" ref="AQ158">_xll.FDS($B158,"FF_ASSETS(ANN_R,1/1/2018,12/31/2018)")</f>
        <v>106792</v>
      </c>
      <c r="AR158" cm="1">
        <f t="array" ref="AR158">_xll.FDS($B158,"FF_ASSETS(ANN_R,1/1/2019,12/31/2019)")</f>
        <v>104826</v>
      </c>
      <c r="AS158" cm="1">
        <f t="array" ref="AS158">_xll.FDS($B158,"FF_ASSETS(ANN_R,1/1/2020,12/31/2020)")</f>
        <v>95948</v>
      </c>
      <c r="AT158" s="1" cm="1">
        <f t="array" ref="AT158">_xll.FDS($B158,"FF_TAX_CF(ANN_R,1/1/2016,12/31/2016,FY,,USD)")</f>
        <v>1771</v>
      </c>
      <c r="AU158" s="1" cm="1">
        <f t="array" ref="AU158">_xll.FDS($B158,"FF_TAX_CF(ANN_R,1/1/2017,12/31/2017,FY,,USD)")</f>
        <v>754</v>
      </c>
      <c r="AV158" s="1" cm="1">
        <f t="array" ref="AV158">_xll.FDS($B158,"FF_TAX_CF(ANN_R,1/1/2018,12/31/2018,FY,,USD)")</f>
        <v>772</v>
      </c>
      <c r="AW158" s="1" cm="1">
        <f t="array" ref="AW158">_xll.FDS($B158,"FF_TAX_CF(ANN_R,1/1/2019,12/31/2019,FY,,USD)")</f>
        <v>1017</v>
      </c>
      <c r="AX158" s="1" cm="1">
        <f t="array" ref="AX158">_xll.FDS($B158,"FF_TAX_CF(ANN_R,1/1/2020,12/31/2020,FY,,USD)")</f>
        <v>847</v>
      </c>
      <c r="AY158" t="s">
        <v>772</v>
      </c>
      <c r="AZ158" t="s">
        <v>773</v>
      </c>
      <c r="BA158" t="s">
        <v>774</v>
      </c>
      <c r="BB158" t="s">
        <v>775</v>
      </c>
      <c r="BC158" t="s">
        <v>106</v>
      </c>
      <c r="BD158" t="s">
        <v>38</v>
      </c>
      <c r="BE158" t="s">
        <v>507</v>
      </c>
      <c r="BF158">
        <v>0</v>
      </c>
      <c r="BG158">
        <v>147301273851631</v>
      </c>
      <c r="BH158">
        <v>1</v>
      </c>
      <c r="BI158">
        <v>31</v>
      </c>
    </row>
    <row r="159" spans="1:61" x14ac:dyDescent="0.25">
      <c r="A159">
        <v>158</v>
      </c>
      <c r="B159" t="s">
        <v>776</v>
      </c>
      <c r="C159" t="s">
        <v>777</v>
      </c>
      <c r="D159" t="s">
        <v>502</v>
      </c>
      <c r="E159" t="s">
        <v>30</v>
      </c>
      <c r="F159">
        <v>182</v>
      </c>
      <c r="G159" t="s">
        <v>50</v>
      </c>
      <c r="H159">
        <v>1</v>
      </c>
      <c r="I159">
        <v>0</v>
      </c>
      <c r="J159">
        <v>0</v>
      </c>
      <c r="K159">
        <v>1</v>
      </c>
      <c r="L159">
        <v>0</v>
      </c>
      <c r="M159">
        <v>0</v>
      </c>
      <c r="O159" s="1" cm="1">
        <f t="array" ref="O159">_xll.FDS(B159,"FF_TAX_RATE(ANN_R,1/1/2010,12/31/2010)")</f>
        <v>34.1642228739003</v>
      </c>
      <c r="P159" s="1" cm="1">
        <f t="array" ref="P159">_xll.FDS(B159,"FF_TAX_RATE(ANN_R,1/1/2011,12/31/2011)")</f>
        <v>31.001206272617601</v>
      </c>
      <c r="Q159" s="1" cm="1">
        <f t="array" ref="Q159">_xll.FDS(B159,"FF_TAX_RATE(ANN_R,1/1/2012,12/31/2012)")</f>
        <v>32.5</v>
      </c>
      <c r="R159" s="1" cm="1">
        <f t="array" ref="R159">_xll.FDS(B159,"FF_TAX_RATE(ANN_R,1/1/2013,12/31/2013)")</f>
        <v>31.676300578034699</v>
      </c>
      <c r="S159" s="1" cm="1">
        <f t="array" ref="S159">_xll.FDS(B159,"FF_TAX_RATE(ANN_R,1/1/2014,12/31/2014)")</f>
        <v>30.411826821541698</v>
      </c>
      <c r="T159" s="1" cm="1">
        <f t="array" ref="T159">_xll.FDS(B159,"FF_TAX_RATE(ANN_R,1/1/2015,12/31/2015)")</f>
        <v>31.736526946107801</v>
      </c>
      <c r="U159" s="1" t="e" cm="1">
        <f t="array" ref="U159">_xll.FDS(B159,"FF_TAX_RATE(ANN_R,1/1/2016,12/31/2016)")</f>
        <v>#NUM!</v>
      </c>
      <c r="V159" s="1" cm="1">
        <f t="array" ref="V159">_xll.FDS(B159,"FF_TAX_RATE(ANN_R,1/1/2017,12/31/2017)")</f>
        <v>28.295819935691298</v>
      </c>
      <c r="W159" s="1" cm="1">
        <f t="array" ref="W159">_xll.FDS(B159,"FF_TAX_RATE(ANN_R,1/1/2018,12/31/2018)")</f>
        <v>26.612077789150501</v>
      </c>
      <c r="X159" s="1" cm="1">
        <f t="array" ref="X159">_xll.FDS(B159,"FF_TAX_RATE(ANN_R,1/1/2019,12/31/2019)")</f>
        <v>19.865642994241799</v>
      </c>
      <c r="Y159" s="1" cm="1">
        <f t="array" ref="Y159">_xll.FDS(B159,"FF_TAX_RATE(ANN_R,1/1/2020,12/31/2020)")</f>
        <v>18.0376610505451</v>
      </c>
      <c r="Z159" cm="1">
        <f t="array" ref="Z159">_xll.FDS($B159,"FF_PTX_INC(ANN_R,1/1/2016,12/31/2016)")</f>
        <v>1489</v>
      </c>
      <c r="AA159" cm="1">
        <f t="array" ref="AA159">_xll.FDS($B159,"FF_PTX_INC(ANN_R,1/1/2017,12/31/2017)")</f>
        <v>933</v>
      </c>
      <c r="AB159" cm="1">
        <f t="array" ref="AB159">_xll.FDS($B159,"FF_PTX_INC(ANN_R,1/1/2018,12/31/2018)")</f>
        <v>977</v>
      </c>
      <c r="AC159" cm="1">
        <f t="array" ref="AC159">_xll.FDS($B159,"FF_PTX_INC(ANN_R,1/1/2019,12/31/2019)")</f>
        <v>1042</v>
      </c>
      <c r="AD159" cm="1">
        <f t="array" ref="AD159">_xll.FDS($B159,"FF_PTX_INC(ANN_R,1/1/2020,12/31/2020)")</f>
        <v>1009</v>
      </c>
      <c r="AE159" cm="1">
        <f t="array" ref="AE159">_xll.FDS($B159,"FF_MKT_VAL(ANN_R,1/1/2016,12/31/2016)")</f>
        <v>19046.509440000002</v>
      </c>
      <c r="AF159" cm="1">
        <f t="array" ref="AF159">_xll.FDS($B159,"FF_MKT_VAL(ANN_R,1/1/2017,12/31/2017)")</f>
        <v>18174.949519999998</v>
      </c>
      <c r="AG159" cm="1">
        <f t="array" ref="AG159">_xll.FDS($B159,"FF_MKT_VAL(ANN_R,1/1/2018,12/31/2018)")</f>
        <v>26955.296040000001</v>
      </c>
      <c r="AH159" cm="1">
        <f t="array" ref="AH159">_xll.FDS($B159,"FF_MKT_VAL(ANN_R,1/1/2019,12/31/2019)")</f>
        <v>25428.495879999999</v>
      </c>
      <c r="AI159" cm="1">
        <f t="array" ref="AI159">_xll.FDS($B159,"FF_MKT_VAL(ANN_R,1/1/2020,12/31/2020)")</f>
        <v>29744.5998</v>
      </c>
      <c r="AJ159" cm="1">
        <f t="array" ref="AJ159">_xll.FDS($B159,"FF_SHLDRS_EQ(ANN_R,1/1/2016,12/31/2016)")</f>
        <v>1562</v>
      </c>
      <c r="AK159" cm="1">
        <f t="array" ref="AK159">_xll.FDS($B159,"FF_SHLDRS_EQ(ANN_R,1/1/2017,12/31/2017)")</f>
        <v>1370</v>
      </c>
      <c r="AL159" cm="1">
        <f t="array" ref="AL159">_xll.FDS($B159,"FF_SHLDRS_EQ(ANN_R,1/1/2018,12/31/2018)")</f>
        <v>1316</v>
      </c>
      <c r="AM159" cm="1">
        <f t="array" ref="AM159">_xll.FDS($B159,"FF_SHLDRS_EQ(ANN_R,1/1/2019,12/31/2019)")</f>
        <v>1647</v>
      </c>
      <c r="AN159" cm="1">
        <f t="array" ref="AN159">_xll.FDS($B159,"FF_SHLDRS_EQ(ANN_R,1/1/2020,12/31/2020)")</f>
        <v>1975</v>
      </c>
      <c r="AO159" cm="1">
        <f t="array" ref="AO159">_xll.FDS($B159,"FF_ASSETS(ANN_R,1/1/2016,12/31/2016)")</f>
        <v>4183</v>
      </c>
      <c r="AP159" cm="1">
        <f t="array" ref="AP159">_xll.FDS($B159,"FF_ASSETS(ANN_R,1/1/2017,12/31/2017)")</f>
        <v>4625</v>
      </c>
      <c r="AQ159" cm="1">
        <f t="array" ref="AQ159">_xll.FDS($B159,"FF_ASSETS(ANN_R,1/1/2018,12/31/2018)")</f>
        <v>4976</v>
      </c>
      <c r="AR159" cm="1">
        <f t="array" ref="AR159">_xll.FDS($B159,"FF_ASSETS(ANN_R,1/1/2019,12/31/2019)")</f>
        <v>5139</v>
      </c>
      <c r="AS159" cm="1">
        <f t="array" ref="AS159">_xll.FDS($B159,"FF_ASSETS(ANN_R,1/1/2020,12/31/2020)")</f>
        <v>5766</v>
      </c>
      <c r="AT159" s="1" cm="1">
        <f t="array" ref="AT159">_xll.FDS($B159,"FF_TAX_CF(ANN_R,1/1/2016,12/31/2016,FY,,USD)")</f>
        <v>430</v>
      </c>
      <c r="AU159" s="1" cm="1">
        <f t="array" ref="AU159">_xll.FDS($B159,"FF_TAX_CF(ANN_R,1/1/2017,12/31/2017,FY,,USD)")</f>
        <v>266</v>
      </c>
      <c r="AV159" s="1" cm="1">
        <f t="array" ref="AV159">_xll.FDS($B159,"FF_TAX_CF(ANN_R,1/1/2018,12/31/2018,FY,,USD)")</f>
        <v>200</v>
      </c>
      <c r="AW159" s="1" cm="1">
        <f t="array" ref="AW159">_xll.FDS($B159,"FF_TAX_CF(ANN_R,1/1/2019,12/31/2019,FY,,USD)")</f>
        <v>201</v>
      </c>
      <c r="AX159" s="1" cm="1">
        <f t="array" ref="AX159">_xll.FDS($B159,"FF_TAX_CF(ANN_R,1/1/2020,12/31/2020,FY,,USD)")</f>
        <v>143</v>
      </c>
      <c r="AY159" t="s">
        <v>778</v>
      </c>
      <c r="AZ159" t="s">
        <v>779</v>
      </c>
      <c r="BA159" t="s">
        <v>780</v>
      </c>
      <c r="BB159" t="s">
        <v>781</v>
      </c>
      <c r="BC159" t="s">
        <v>69</v>
      </c>
      <c r="BD159" t="s">
        <v>38</v>
      </c>
      <c r="BE159" t="s">
        <v>507</v>
      </c>
      <c r="BF159">
        <v>0</v>
      </c>
      <c r="BG159">
        <v>284908962432518</v>
      </c>
      <c r="BH159">
        <v>1</v>
      </c>
      <c r="BI159">
        <v>59</v>
      </c>
    </row>
    <row r="160" spans="1:61" x14ac:dyDescent="0.25">
      <c r="A160">
        <v>159</v>
      </c>
      <c r="B160" t="s">
        <v>782</v>
      </c>
      <c r="C160" t="s">
        <v>783</v>
      </c>
      <c r="D160" t="s">
        <v>502</v>
      </c>
      <c r="E160" t="s">
        <v>30</v>
      </c>
      <c r="F160">
        <v>178</v>
      </c>
      <c r="G160" t="s">
        <v>109</v>
      </c>
      <c r="H160">
        <v>1</v>
      </c>
      <c r="I160">
        <v>0</v>
      </c>
      <c r="J160">
        <v>0</v>
      </c>
      <c r="K160">
        <v>1</v>
      </c>
      <c r="L160">
        <v>0</v>
      </c>
      <c r="M160">
        <v>0</v>
      </c>
      <c r="O160" s="1" cm="1">
        <f t="array" ref="O160">_xll.FDS(B160,"FF_TAX_RATE(ANN_R,1/1/2010,12/31/2010)")</f>
        <v>22.880121538654301</v>
      </c>
      <c r="P160" s="1" cm="1">
        <f t="array" ref="P160">_xll.FDS(B160,"FF_TAX_RATE(ANN_R,1/1/2011,12/31/2011)")</f>
        <v>20.860420269974799</v>
      </c>
      <c r="Q160" s="1" cm="1">
        <f t="array" ref="Q160">_xll.FDS(B160,"FF_TAX_RATE(ANN_R,1/1/2012,12/31/2012)")</f>
        <v>16.4702224208798</v>
      </c>
      <c r="R160" s="1" cm="1">
        <f t="array" ref="R160">_xll.FDS(B160,"FF_TAX_RATE(ANN_R,1/1/2013,12/31/2013)")</f>
        <v>26.819748395503801</v>
      </c>
      <c r="S160" s="1" cm="1">
        <f t="array" ref="S160">_xll.FDS(B160,"FF_TAX_RATE(ANN_R,1/1/2014,12/31/2014)")</f>
        <v>38.0639542816782</v>
      </c>
      <c r="T160" s="1" cm="1">
        <f t="array" ref="T160">_xll.FDS(B160,"FF_TAX_RATE(ANN_R,1/1/2015,12/31/2015)")</f>
        <v>30.174649167111699</v>
      </c>
      <c r="U160" s="1" t="e" cm="1">
        <f t="array" ref="U160">_xll.FDS(B160,"FF_TAX_RATE(ANN_R,1/1/2016,12/31/2016)")</f>
        <v>#NUM!</v>
      </c>
      <c r="V160" s="1" cm="1">
        <f t="array" ref="V160">_xll.FDS(B160,"FF_TAX_RATE(ANN_R,1/1/2017,12/31/2017)")</f>
        <v>-15.2613874311713</v>
      </c>
      <c r="W160" s="1" cm="1">
        <f t="array" ref="W160">_xll.FDS(B160,"FF_TAX_RATE(ANN_R,1/1/2018,12/31/2018)")</f>
        <v>18.3489821743817</v>
      </c>
      <c r="X160" s="1" cm="1">
        <f t="array" ref="X160">_xll.FDS(B160,"FF_TAX_RATE(ANN_R,1/1/2019,12/31/2019)")</f>
        <v>18.2146198048911</v>
      </c>
      <c r="Y160" s="1" cm="1">
        <f t="array" ref="Y160">_xll.FDS(B160,"FF_TAX_RATE(ANN_R,1/1/2020,12/31/2020)")</f>
        <v>18.9137523895198</v>
      </c>
      <c r="Z160" cm="1">
        <f t="array" ref="Z160">_xll.FDS($B160,"FF_PTX_INC(ANN_R,1/1/2016,12/31/2016)")</f>
        <v>607.02800000000002</v>
      </c>
      <c r="AA160" cm="1">
        <f t="array" ref="AA160">_xll.FDS($B160,"FF_PTX_INC(ANN_R,1/1/2017,12/31/2017)")</f>
        <v>618.928</v>
      </c>
      <c r="AB160" cm="1">
        <f t="array" ref="AB160">_xll.FDS($B160,"FF_PTX_INC(ANN_R,1/1/2018,12/31/2018)")</f>
        <v>576.08100000000002</v>
      </c>
      <c r="AC160" cm="1">
        <f t="array" ref="AC160">_xll.FDS($B160,"FF_PTX_INC(ANN_R,1/1/2019,12/31/2019)")</f>
        <v>748.3</v>
      </c>
      <c r="AD160" cm="1">
        <f t="array" ref="AD160">_xll.FDS($B160,"FF_PTX_INC(ANN_R,1/1/2020,12/31/2020)")</f>
        <v>889.3</v>
      </c>
      <c r="AE160" cm="1">
        <f t="array" ref="AE160">_xll.FDS($B160,"FF_MKT_VAL(ANN_R,1/1/2016,12/31/2016)")</f>
        <v>13995.379279999999</v>
      </c>
      <c r="AF160" cm="1">
        <f t="array" ref="AF160">_xll.FDS($B160,"FF_MKT_VAL(ANN_R,1/1/2017,12/31/2017)")</f>
        <v>13897.447920000001</v>
      </c>
      <c r="AG160" cm="1">
        <f t="array" ref="AG160">_xll.FDS($B160,"FF_MKT_VAL(ANN_R,1/1/2018,12/31/2018)")</f>
        <v>10744.45305</v>
      </c>
      <c r="AH160" cm="1">
        <f t="array" ref="AH160">_xll.FDS($B160,"FF_MKT_VAL(ANN_R,1/1/2019,12/31/2019)")</f>
        <v>17449.536</v>
      </c>
      <c r="AI160" cm="1">
        <f t="array" ref="AI160">_xll.FDS($B160,"FF_MKT_VAL(ANN_R,1/1/2020,12/31/2020)")</f>
        <v>17691.330999999998</v>
      </c>
      <c r="AJ160" cm="1">
        <f t="array" ref="AJ160">_xll.FDS($B160,"FF_SHLDRS_EQ(ANN_R,1/1/2016,12/31/2016)")</f>
        <v>4139.9780000000001</v>
      </c>
      <c r="AK160" cm="1">
        <f t="array" ref="AK160">_xll.FDS($B160,"FF_SHLDRS_EQ(ANN_R,1/1/2017,12/31/2017)")</f>
        <v>4679.6000000000004</v>
      </c>
      <c r="AL160" cm="1">
        <f t="array" ref="AL160">_xll.FDS($B160,"FF_SHLDRS_EQ(ANN_R,1/1/2018,12/31/2018)")</f>
        <v>4946.3630000000003</v>
      </c>
      <c r="AM160" cm="1">
        <f t="array" ref="AM160">_xll.FDS($B160,"FF_SHLDRS_EQ(ANN_R,1/1/2019,12/31/2019)")</f>
        <v>5350.8</v>
      </c>
      <c r="AN160" cm="1">
        <f t="array" ref="AN160">_xll.FDS($B160,"FF_SHLDRS_EQ(ANN_R,1/1/2020,12/31/2020)")</f>
        <v>5890.7</v>
      </c>
      <c r="AO160" cm="1">
        <f t="array" ref="AO160">_xll.FDS($B160,"FF_ASSETS(ANN_R,1/1/2016,12/31/2016)")</f>
        <v>7559.6130000000003</v>
      </c>
      <c r="AP160" cm="1">
        <f t="array" ref="AP160">_xll.FDS($B160,"FF_ASSETS(ANN_R,1/1/2017,12/31/2017)")</f>
        <v>9169.348</v>
      </c>
      <c r="AQ160" cm="1">
        <f t="array" ref="AQ160">_xll.FDS($B160,"FF_ASSETS(ANN_R,1/1/2018,12/31/2018)")</f>
        <v>9716.0409999999993</v>
      </c>
      <c r="AR160" cm="1">
        <f t="array" ref="AR160">_xll.FDS($B160,"FF_ASSETS(ANN_R,1/1/2019,12/31/2019)")</f>
        <v>10420.799999999999</v>
      </c>
      <c r="AS160" cm="1">
        <f t="array" ref="AS160">_xll.FDS($B160,"FF_ASSETS(ANN_R,1/1/2020,12/31/2020)")</f>
        <v>10883.3</v>
      </c>
      <c r="AT160" s="1" cm="1">
        <f t="array" ref="AT160">_xll.FDS($B160,"FF_TAX_CF(ANN_R,1/1/2016,12/31/2016,FY,,USD)")</f>
        <v>124.342</v>
      </c>
      <c r="AU160" s="1" cm="1">
        <f t="array" ref="AU160">_xll.FDS($B160,"FF_TAX_CF(ANN_R,1/1/2017,12/31/2017,FY,,USD)")</f>
        <v>155.77099999999999</v>
      </c>
      <c r="AV160" s="1" cm="1">
        <f t="array" ref="AV160">_xll.FDS($B160,"FF_TAX_CF(ANN_R,1/1/2018,12/31/2018,FY,,USD)")</f>
        <v>28.86</v>
      </c>
      <c r="AW160" s="1" cm="1">
        <f t="array" ref="AW160">_xll.FDS($B160,"FF_TAX_CF(ANN_R,1/1/2019,12/31/2019,FY,,USD)")</f>
        <v>101.7</v>
      </c>
      <c r="AX160" s="1" cm="1">
        <f t="array" ref="AX160">_xll.FDS($B160,"FF_TAX_CF(ANN_R,1/1/2020,12/31/2020,FY,,USD)")</f>
        <v>114.9</v>
      </c>
      <c r="AY160" t="s">
        <v>784</v>
      </c>
      <c r="AZ160" t="s">
        <v>785</v>
      </c>
      <c r="BA160" t="s">
        <v>786</v>
      </c>
      <c r="BB160" t="s">
        <v>787</v>
      </c>
      <c r="BC160" t="s">
        <v>631</v>
      </c>
      <c r="BD160" t="s">
        <v>38</v>
      </c>
      <c r="BE160" t="s">
        <v>507</v>
      </c>
      <c r="BF160">
        <v>0</v>
      </c>
      <c r="BG160">
        <v>375979841097205</v>
      </c>
      <c r="BH160">
        <v>1</v>
      </c>
      <c r="BI160">
        <v>99</v>
      </c>
    </row>
    <row r="161" spans="1:61" x14ac:dyDescent="0.25">
      <c r="A161">
        <v>160</v>
      </c>
      <c r="B161" t="s">
        <v>788</v>
      </c>
      <c r="C161" t="s">
        <v>789</v>
      </c>
      <c r="D161" t="s">
        <v>502</v>
      </c>
      <c r="E161" t="s">
        <v>30</v>
      </c>
      <c r="F161">
        <v>177</v>
      </c>
      <c r="G161" t="s">
        <v>159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O161" s="1" cm="1">
        <f t="array" ref="O161">_xll.FDS(B161,"FF_TAX_RATE(ANN_R,1/1/2010,12/31/2010)")</f>
        <v>16.284744324209601</v>
      </c>
      <c r="P161" s="1" cm="1">
        <f t="array" ref="P161">_xll.FDS(B161,"FF_TAX_RATE(ANN_R,1/1/2011,12/31/2011)")</f>
        <v>-0.85259706084773901</v>
      </c>
      <c r="Q161" s="1" cm="1">
        <f t="array" ref="Q161">_xll.FDS(B161,"FF_TAX_RATE(ANN_R,1/1/2012,12/31/2012)")</f>
        <v>94.516252879447194</v>
      </c>
      <c r="R161" s="1" t="e" cm="1">
        <f t="array" ref="R161">_xll.FDS(B161,"FF_TAX_RATE(ANN_R,1/1/2013,12/31/2013)")</f>
        <v>#N/A</v>
      </c>
      <c r="S161" s="1" cm="1">
        <f t="array" ref="S161">_xll.FDS(B161,"FF_TAX_RATE(ANN_R,1/1/2014,12/31/2014)")</f>
        <v>47.0447786201985</v>
      </c>
      <c r="T161" s="1" cm="1">
        <f t="array" ref="T161">_xll.FDS(B161,"FF_TAX_RATE(ANN_R,1/1/2015,12/31/2015)")</f>
        <v>-61.911399609043102</v>
      </c>
      <c r="U161" s="1" t="e" cm="1">
        <f t="array" ref="U161">_xll.FDS(B161,"FF_TAX_RATE(ANN_R,1/1/2016,12/31/2016)")</f>
        <v>#NUM!</v>
      </c>
      <c r="V161" s="1" cm="1">
        <f t="array" ref="V161">_xll.FDS(B161,"FF_TAX_RATE(ANN_R,1/1/2017,12/31/2017)")</f>
        <v>160.64090825856101</v>
      </c>
      <c r="W161" s="1" cm="1">
        <f t="array" ref="W161">_xll.FDS(B161,"FF_TAX_RATE(ANN_R,1/1/2018,12/31/2018)")</f>
        <v>334.98396033829101</v>
      </c>
      <c r="X161" s="1" cm="1">
        <f t="array" ref="X161">_xll.FDS(B161,"FF_TAX_RATE(ANN_R,1/1/2019,12/31/2019)")</f>
        <v>-45.028978560223102</v>
      </c>
      <c r="Y161" s="1" cm="1">
        <f t="array" ref="Y161">_xll.FDS(B161,"FF_TAX_RATE(ANN_R,1/1/2020,12/31/2020)")</f>
        <v>15.379825811399501</v>
      </c>
      <c r="Z161" cm="1">
        <f t="array" ref="Z161">_xll.FDS($B161,"FF_PTX_INC(ANN_R,1/1/2016,12/31/2016)")</f>
        <v>-2.8620000000000001</v>
      </c>
      <c r="AA161" cm="1">
        <f t="array" ref="AA161">_xll.FDS($B161,"FF_PTX_INC(ANN_R,1/1/2017,12/31/2017)")</f>
        <v>27.305</v>
      </c>
      <c r="AB161" cm="1">
        <f t="array" ref="AB161">_xll.FDS($B161,"FF_PTX_INC(ANN_R,1/1/2018,12/31/2018)")</f>
        <v>17.145</v>
      </c>
      <c r="AC161" cm="1">
        <f t="array" ref="AC161">_xll.FDS($B161,"FF_PTX_INC(ANN_R,1/1/2019,12/31/2019)")</f>
        <v>91.792000000000002</v>
      </c>
      <c r="AD161" cm="1">
        <f t="array" ref="AD161">_xll.FDS($B161,"FF_PTX_INC(ANN_R,1/1/2020,12/31/2020)")</f>
        <v>395.089</v>
      </c>
      <c r="AE161" cm="1">
        <f t="array" ref="AE161">_xll.FDS($B161,"FF_MKT_VAL(ANN_R,1/1/2016,12/31/2016)")</f>
        <v>6473.7565199999999</v>
      </c>
      <c r="AF161" cm="1">
        <f t="array" ref="AF161">_xll.FDS($B161,"FF_MKT_VAL(ANN_R,1/1/2017,12/31/2017)")</f>
        <v>8670.3718399999998</v>
      </c>
      <c r="AG161" cm="1">
        <f t="array" ref="AG161">_xll.FDS($B161,"FF_MKT_VAL(ANN_R,1/1/2018,12/31/2018)")</f>
        <v>8899.3848999999991</v>
      </c>
      <c r="AH161" cm="1">
        <f t="array" ref="AH161">_xll.FDS($B161,"FF_MKT_VAL(ANN_R,1/1/2019,12/31/2019)")</f>
        <v>8540.3889899999995</v>
      </c>
      <c r="AI161" cm="1">
        <f t="array" ref="AI161">_xll.FDS($B161,"FF_MKT_VAL(ANN_R,1/1/2020,12/31/2020)")</f>
        <v>9249.0912499999995</v>
      </c>
      <c r="AJ161" cm="1">
        <f t="array" ref="AJ161">_xll.FDS($B161,"FF_SHLDRS_EQ(ANN_R,1/1/2016,12/31/2016)")</f>
        <v>4999.6719999999996</v>
      </c>
      <c r="AK161" cm="1">
        <f t="array" ref="AK161">_xll.FDS($B161,"FF_SHLDRS_EQ(ANN_R,1/1/2017,12/31/2017)")</f>
        <v>4896.7219999999998</v>
      </c>
      <c r="AL161" cm="1">
        <f t="array" ref="AL161">_xll.FDS($B161,"FF_SHLDRS_EQ(ANN_R,1/1/2018,12/31/2018)")</f>
        <v>4775.5640000000003</v>
      </c>
      <c r="AM161" cm="1">
        <f t="array" ref="AM161">_xll.FDS($B161,"FF_SHLDRS_EQ(ANN_R,1/1/2019,12/31/2019)")</f>
        <v>4359.6790000000001</v>
      </c>
      <c r="AN161" cm="1">
        <f t="array" ref="AN161">_xll.FDS($B161,"FF_SHLDRS_EQ(ANN_R,1/1/2020,12/31/2020)")</f>
        <v>4292.665</v>
      </c>
      <c r="AO161" cm="1">
        <f t="array" ref="AO161">_xll.FDS($B161,"FF_ASSETS(ANN_R,1/1/2016,12/31/2016)")</f>
        <v>6596.8190000000004</v>
      </c>
      <c r="AP161" cm="1">
        <f t="array" ref="AP161">_xll.FDS($B161,"FF_ASSETS(ANN_R,1/1/2017,12/31/2017)")</f>
        <v>6522.3230000000003</v>
      </c>
      <c r="AQ161" cm="1">
        <f t="array" ref="AQ161">_xll.FDS($B161,"FF_ASSETS(ANN_R,1/1/2018,12/31/2018)")</f>
        <v>6381.5190000000002</v>
      </c>
      <c r="AR161" cm="1">
        <f t="array" ref="AR161">_xll.FDS($B161,"FF_ASSETS(ANN_R,1/1/2019,12/31/2019)")</f>
        <v>5808.0240000000003</v>
      </c>
      <c r="AS161" cm="1">
        <f t="array" ref="AS161">_xll.FDS($B161,"FF_ASSETS(ANN_R,1/1/2020,12/31/2020)")</f>
        <v>6560.6819999999998</v>
      </c>
      <c r="AT161" s="1" cm="1">
        <f t="array" ref="AT161">_xll.FDS($B161,"FF_TAX_CF(ANN_R,1/1/2016,12/31/2016,FY,,USD)")</f>
        <v>34.942</v>
      </c>
      <c r="AU161" s="1" cm="1">
        <f t="array" ref="AU161">_xll.FDS($B161,"FF_TAX_CF(ANN_R,1/1/2017,12/31/2017,FY,,USD)")</f>
        <v>52.655999999999999</v>
      </c>
      <c r="AV161" s="1" cm="1">
        <f t="array" ref="AV161">_xll.FDS($B161,"FF_TAX_CF(ANN_R,1/1/2018,12/31/2018,FY,,USD)")</f>
        <v>41.478000000000002</v>
      </c>
      <c r="AW161" s="1" cm="1">
        <f t="array" ref="AW161">_xll.FDS($B161,"FF_TAX_CF(ANN_R,1/1/2019,12/31/2019,FY,,USD)")</f>
        <v>69.453000000000003</v>
      </c>
      <c r="AX161" s="1" cm="1">
        <f t="array" ref="AX161">_xll.FDS($B161,"FF_TAX_CF(ANN_R,1/1/2020,12/31/2020,FY,,USD)")</f>
        <v>55.512999999999998</v>
      </c>
      <c r="AY161" t="s">
        <v>51</v>
      </c>
      <c r="AZ161" t="s">
        <v>51</v>
      </c>
      <c r="BA161" t="s">
        <v>51</v>
      </c>
      <c r="BB161" t="s">
        <v>51</v>
      </c>
      <c r="BC161" t="s">
        <v>80</v>
      </c>
      <c r="BD161" t="s">
        <v>38</v>
      </c>
      <c r="BE161" t="s">
        <v>507</v>
      </c>
      <c r="BF161">
        <v>0</v>
      </c>
      <c r="BG161">
        <v>258775366288221</v>
      </c>
      <c r="BH161">
        <v>1</v>
      </c>
      <c r="BI161">
        <v>39</v>
      </c>
    </row>
    <row r="162" spans="1:61" x14ac:dyDescent="0.25">
      <c r="A162">
        <v>161</v>
      </c>
      <c r="B162" t="s">
        <v>790</v>
      </c>
      <c r="C162" t="s">
        <v>791</v>
      </c>
      <c r="D162" t="s">
        <v>502</v>
      </c>
      <c r="E162" t="s">
        <v>30</v>
      </c>
      <c r="F162">
        <v>173</v>
      </c>
      <c r="G162" t="s">
        <v>75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 s="1" t="e" cm="1">
        <f t="array" ref="O162">_xll.FDS(B162,"FF_TAX_RATE(ANN_R,1/1/2010,12/31/2010)")</f>
        <v>#N/A</v>
      </c>
      <c r="P162" s="1" cm="1">
        <f t="array" ref="P162">_xll.FDS(B162,"FF_TAX_RATE(ANN_R,1/1/2011,12/31/2011)")</f>
        <v>15.433098093456801</v>
      </c>
      <c r="Q162" s="1" t="e" cm="1">
        <f t="array" ref="Q162">_xll.FDS(B162,"FF_TAX_RATE(ANN_R,1/1/2012,12/31/2012)")</f>
        <v>#N/A</v>
      </c>
      <c r="R162" s="1" t="e" cm="1">
        <f t="array" ref="R162">_xll.FDS(B162,"FF_TAX_RATE(ANN_R,1/1/2013,12/31/2013)")</f>
        <v>#N/A</v>
      </c>
      <c r="S162" s="1" cm="1">
        <f t="array" ref="S162">_xll.FDS(B162,"FF_TAX_RATE(ANN_R,1/1/2014,12/31/2014)")</f>
        <v>3.8439452346138498</v>
      </c>
      <c r="T162" s="1" t="e" cm="1">
        <f t="array" ref="T162">_xll.FDS(B162,"FF_TAX_RATE(ANN_R,1/1/2015,12/31/2015)")</f>
        <v>#N/A</v>
      </c>
      <c r="U162" s="1" t="e" cm="1">
        <f t="array" ref="U162">_xll.FDS(B162,"FF_TAX_RATE(ANN_R,1/1/2016,12/31/2016)")</f>
        <v>#NUM!</v>
      </c>
      <c r="V162" s="1" cm="1">
        <f t="array" ref="V162">_xll.FDS(B162,"FF_TAX_RATE(ANN_R,1/1/2017,12/31/2017)")</f>
        <v>12.553758201779999</v>
      </c>
      <c r="W162" s="1" cm="1">
        <f t="array" ref="W162">_xll.FDS(B162,"FF_TAX_RATE(ANN_R,1/1/2018,12/31/2018)")</f>
        <v>-27.014089661482199</v>
      </c>
      <c r="X162" s="1" cm="1">
        <f t="array" ref="X162">_xll.FDS(B162,"FF_TAX_RATE(ANN_R,1/1/2019,12/31/2019)")</f>
        <v>-43.410013531799699</v>
      </c>
      <c r="Y162" s="1" cm="1">
        <f t="array" ref="Y162">_xll.FDS(B162,"FF_TAX_RATE(ANN_R,1/1/2020,12/31/2020)")</f>
        <v>11.7747399326846</v>
      </c>
      <c r="Z162" cm="1">
        <f t="array" ref="Z162">_xll.FDS($B162,"FF_PTX_INC(ANN_R,1/1/2016,12/31/2016)")</f>
        <v>-38.35</v>
      </c>
      <c r="AA162" cm="1">
        <f t="array" ref="AA162">_xll.FDS($B162,"FF_PTX_INC(ANN_R,1/1/2017,12/31/2017)")</f>
        <v>76.965000000000003</v>
      </c>
      <c r="AB162" cm="1">
        <f t="array" ref="AB162">_xll.FDS($B162,"FF_PTX_INC(ANN_R,1/1/2018,12/31/2018)")</f>
        <v>136.625</v>
      </c>
      <c r="AC162" cm="1">
        <f t="array" ref="AC162">_xll.FDS($B162,"FF_PTX_INC(ANN_R,1/1/2019,12/31/2019)")</f>
        <v>232.785</v>
      </c>
      <c r="AD162" cm="1">
        <f t="array" ref="AD162">_xll.FDS($B162,"FF_PTX_INC(ANN_R,1/1/2020,12/31/2020)")</f>
        <v>458.43900000000002</v>
      </c>
      <c r="AE162" cm="1">
        <f t="array" ref="AE162">_xll.FDS($B162,"FF_MKT_VAL(ANN_R,1/1/2016,12/31/2016)")</f>
        <v>3261.2049099999999</v>
      </c>
      <c r="AF162" cm="1">
        <f t="array" ref="AF162">_xll.FDS($B162,"FF_MKT_VAL(ANN_R,1/1/2017,12/31/2017)")</f>
        <v>6082.3466699999999</v>
      </c>
      <c r="AG162" cm="1">
        <f t="array" ref="AG162">_xll.FDS($B162,"FF_MKT_VAL(ANN_R,1/1/2018,12/31/2018)")</f>
        <v>11150.63564</v>
      </c>
      <c r="AH162" cm="1">
        <f t="array" ref="AH162">_xll.FDS($B162,"FF_MKT_VAL(ANN_R,1/1/2019,12/31/2019)")</f>
        <v>10586.52097</v>
      </c>
      <c r="AI162" cm="1">
        <f t="array" ref="AI162">_xll.FDS($B162,"FF_MKT_VAL(ANN_R,1/1/2020,12/31/2020)")</f>
        <v>13462.94666</v>
      </c>
      <c r="AJ162" cm="1">
        <f t="array" ref="AJ162">_xll.FDS($B162,"FF_SHLDRS_EQ(ANN_R,1/1/2016,12/31/2016)")</f>
        <v>581.38499999999999</v>
      </c>
      <c r="AK162" cm="1">
        <f t="array" ref="AK162">_xll.FDS($B162,"FF_SHLDRS_EQ(ANN_R,1/1/2017,12/31/2017)")</f>
        <v>1003.728</v>
      </c>
      <c r="AL162" cm="1">
        <f t="array" ref="AL162">_xll.FDS($B162,"FF_SHLDRS_EQ(ANN_R,1/1/2018,12/31/2018)")</f>
        <v>1488.97</v>
      </c>
      <c r="AM162" cm="1">
        <f t="array" ref="AM162">_xll.FDS($B162,"FF_SHLDRS_EQ(ANN_R,1/1/2019,12/31/2019)")</f>
        <v>2040.58</v>
      </c>
      <c r="AN162" cm="1">
        <f t="array" ref="AN162">_xll.FDS($B162,"FF_SHLDRS_EQ(ANN_R,1/1/2020,12/31/2020)")</f>
        <v>2539.2440000000001</v>
      </c>
      <c r="AO162" cm="1">
        <f t="array" ref="AO162">_xll.FDS($B162,"FF_ASSETS(ANN_R,1/1/2016,12/31/2016)")</f>
        <v>2710.7820000000002</v>
      </c>
      <c r="AP162" cm="1">
        <f t="array" ref="AP162">_xll.FDS($B162,"FF_ASSETS(ANN_R,1/1/2017,12/31/2017)")</f>
        <v>3277.1239999999998</v>
      </c>
      <c r="AQ162" cm="1">
        <f t="array" ref="AQ162">_xll.FDS($B162,"FF_ASSETS(ANN_R,1/1/2018,12/31/2018)")</f>
        <v>3881.21</v>
      </c>
      <c r="AR162" cm="1">
        <f t="array" ref="AR162">_xll.FDS($B162,"FF_ASSETS(ANN_R,1/1/2019,12/31/2019)")</f>
        <v>4243.0649999999996</v>
      </c>
      <c r="AS162" cm="1">
        <f t="array" ref="AS162">_xll.FDS($B162,"FF_ASSETS(ANN_R,1/1/2020,12/31/2020)")</f>
        <v>4948.8320000000003</v>
      </c>
      <c r="AT162" s="1" cm="1">
        <f t="array" ref="AT162">_xll.FDS($B162,"FF_TAX_CF(ANN_R,1/1/2016,12/31/2016,FY,,USD)")</f>
        <v>-26.222999999999999</v>
      </c>
      <c r="AU162" s="1" cm="1">
        <f t="array" ref="AU162">_xll.FDS($B162,"FF_TAX_CF(ANN_R,1/1/2017,12/31/2017,FY,,USD)")</f>
        <v>6.6479999999999997</v>
      </c>
      <c r="AV162" s="1" cm="1">
        <f t="array" ref="AV162">_xll.FDS($B162,"FF_TAX_CF(ANN_R,1/1/2018,12/31/2018,FY,,USD)")</f>
        <v>8.7899999999999991</v>
      </c>
      <c r="AW162" s="1" cm="1">
        <f t="array" ref="AW162">_xll.FDS($B162,"FF_TAX_CF(ANN_R,1/1/2019,12/31/2019,FY,,USD)")</f>
        <v>19.28</v>
      </c>
      <c r="AX162" s="1" cm="1">
        <f t="array" ref="AX162">_xll.FDS($B162,"FF_TAX_CF(ANN_R,1/1/2020,12/31/2020,FY,,USD)")</f>
        <v>27.998000000000001</v>
      </c>
      <c r="AY162" t="s">
        <v>51</v>
      </c>
      <c r="AZ162" t="s">
        <v>51</v>
      </c>
      <c r="BA162" t="s">
        <v>51</v>
      </c>
      <c r="BB162" t="s">
        <v>51</v>
      </c>
      <c r="BC162" t="s">
        <v>520</v>
      </c>
      <c r="BD162" t="s">
        <v>38</v>
      </c>
      <c r="BE162" t="s">
        <v>507</v>
      </c>
      <c r="BF162">
        <v>0</v>
      </c>
      <c r="BG162">
        <v>582310083218572</v>
      </c>
      <c r="BH162">
        <v>1</v>
      </c>
      <c r="BI162">
        <v>65</v>
      </c>
    </row>
    <row r="163" spans="1:61" x14ac:dyDescent="0.25">
      <c r="A163">
        <v>162</v>
      </c>
      <c r="B163" t="s">
        <v>792</v>
      </c>
      <c r="C163" t="s">
        <v>793</v>
      </c>
      <c r="D163" t="s">
        <v>502</v>
      </c>
      <c r="E163" t="s">
        <v>30</v>
      </c>
      <c r="F163">
        <v>173</v>
      </c>
      <c r="G163" t="s">
        <v>42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 s="1" t="e" cm="1">
        <f t="array" ref="O163">_xll.FDS(B163,"FF_TAX_RATE(ANN_R,1/1/2010,12/31/2010)")</f>
        <v>#N/A</v>
      </c>
      <c r="P163" s="1" t="e" cm="1">
        <f t="array" ref="P163">_xll.FDS(B163,"FF_TAX_RATE(ANN_R,1/1/2011,12/31/2011)")</f>
        <v>#N/A</v>
      </c>
      <c r="Q163" s="1" t="e" cm="1">
        <f t="array" ref="Q163">_xll.FDS(B163,"FF_TAX_RATE(ANN_R,1/1/2012,12/31/2012)")</f>
        <v>#N/A</v>
      </c>
      <c r="R163" s="1" t="e" cm="1">
        <f t="array" ref="R163">_xll.FDS(B163,"FF_TAX_RATE(ANN_R,1/1/2013,12/31/2013)")</f>
        <v>#N/A</v>
      </c>
      <c r="S163" s="1" t="e" cm="1">
        <f t="array" ref="S163">_xll.FDS(B163,"FF_TAX_RATE(ANN_R,1/1/2014,12/31/2014)")</f>
        <v>#N/A</v>
      </c>
      <c r="T163" s="1" t="e" cm="1">
        <f t="array" ref="T163">_xll.FDS(B163,"FF_TAX_RATE(ANN_R,1/1/2015,12/31/2015)")</f>
        <v>#N/A</v>
      </c>
      <c r="U163" s="1" t="e" cm="1">
        <f t="array" ref="U163">_xll.FDS(B163,"FF_TAX_RATE(ANN_R,1/1/2016,12/31/2016)")</f>
        <v>#NUM!</v>
      </c>
      <c r="V163" s="1" t="e" cm="1">
        <f t="array" ref="V163">_xll.FDS(B163,"FF_TAX_RATE(ANN_R,1/1/2017,12/31/2017)")</f>
        <v>#N/A</v>
      </c>
      <c r="W163" s="1" t="e" cm="1">
        <f t="array" ref="W163">_xll.FDS(B163,"FF_TAX_RATE(ANN_R,1/1/2018,12/31/2018)")</f>
        <v>#N/A</v>
      </c>
      <c r="X163" s="1" t="e" cm="1">
        <f t="array" ref="X163">_xll.FDS(B163,"FF_TAX_RATE(ANN_R,1/1/2019,12/31/2019)")</f>
        <v>#N/A</v>
      </c>
      <c r="Y163" s="1" cm="1">
        <f t="array" ref="Y163">_xll.FDS(B163,"FF_TAX_RATE(ANN_R,1/1/2020,12/31/2020)")</f>
        <v>2.9501176412005599</v>
      </c>
      <c r="Z163" cm="1">
        <f t="array" ref="Z163">_xll.FDS($B163,"FF_PTX_INC(ANN_R,1/1/2016,12/31/2016)")</f>
        <v>-228.08500000000001</v>
      </c>
      <c r="AA163" cm="1">
        <f t="array" ref="AA163">_xll.FDS($B163,"FF_PTX_INC(ANN_R,1/1/2017,12/31/2017)")</f>
        <v>-504.334</v>
      </c>
      <c r="AB163" cm="1">
        <f t="array" ref="AB163">_xll.FDS($B163,"FF_PTX_INC(ANN_R,1/1/2018,12/31/2018)")</f>
        <v>-83.132000000000005</v>
      </c>
      <c r="AC163" cm="1">
        <f t="array" ref="AC163">_xll.FDS($B163,"FF_PTX_INC(ANN_R,1/1/2019,12/31/2019)")</f>
        <v>-20.224</v>
      </c>
      <c r="AD163" cm="1">
        <f t="array" ref="AD163">_xll.FDS($B163,"FF_PTX_INC(ANN_R,1/1/2020,12/31/2020)")</f>
        <v>401.64499999999998</v>
      </c>
      <c r="AE163" cm="1">
        <f t="array" ref="AE163">_xll.FDS($B163,"FF_MKT_VAL(ANN_R,1/1/2016,12/31/2016)")</f>
        <v>2615.0211462000002</v>
      </c>
      <c r="AF163" cm="1">
        <f t="array" ref="AF163">_xll.FDS($B163,"FF_MKT_VAL(ANN_R,1/1/2017,12/31/2017)")</f>
        <v>2400.2504681999999</v>
      </c>
      <c r="AG163" cm="1">
        <f t="array" ref="AG163">_xll.FDS($B163,"FF_MKT_VAL(ANN_R,1/1/2018,12/31/2018)")</f>
        <v>3299.5274091599999</v>
      </c>
      <c r="AH163" cm="1">
        <f t="array" ref="AH163">_xll.FDS($B163,"FF_MKT_VAL(ANN_R,1/1/2019,12/31/2019)")</f>
        <v>6806.2397988000002</v>
      </c>
      <c r="AI163" cm="1">
        <f t="array" ref="AI163">_xll.FDS($B163,"FF_MKT_VAL(ANN_R,1/1/2020,12/31/2020)")</f>
        <v>16190.8240802</v>
      </c>
      <c r="AJ163" cm="1">
        <f t="array" ref="AJ163">_xll.FDS($B163,"FF_SHLDRS_EQ(ANN_R,1/1/2016,12/31/2016)")</f>
        <v>1263.779</v>
      </c>
      <c r="AK163" cm="1">
        <f t="array" ref="AK163">_xll.FDS($B163,"FF_SHLDRS_EQ(ANN_R,1/1/2017,12/31/2017)")</f>
        <v>1001.31</v>
      </c>
      <c r="AL163" cm="1">
        <f t="array" ref="AL163">_xll.FDS($B163,"FF_SHLDRS_EQ(ANN_R,1/1/2018,12/31/2018)")</f>
        <v>1190.106</v>
      </c>
      <c r="AM163" cm="1">
        <f t="array" ref="AM163">_xll.FDS($B163,"FF_SHLDRS_EQ(ANN_R,1/1/2019,12/31/2019)")</f>
        <v>2185.4490000000001</v>
      </c>
      <c r="AN163" cm="1">
        <f t="array" ref="AN163">_xll.FDS($B163,"FF_SHLDRS_EQ(ANN_R,1/1/2020,12/31/2020)")</f>
        <v>4025.3510000000001</v>
      </c>
      <c r="AO163" cm="1">
        <f t="array" ref="AO163">_xll.FDS($B163,"FF_ASSETS(ANN_R,1/1/2016,12/31/2016)")</f>
        <v>4292.0590000000002</v>
      </c>
      <c r="AP163" cm="1">
        <f t="array" ref="AP163">_xll.FDS($B163,"FF_ASSETS(ANN_R,1/1/2017,12/31/2017)")</f>
        <v>4202.2979999999998</v>
      </c>
      <c r="AQ163" cm="1">
        <f t="array" ref="AQ163">_xll.FDS($B163,"FF_ASSETS(ANN_R,1/1/2018,12/31/2018)")</f>
        <v>3941.962</v>
      </c>
      <c r="AR163" cm="1">
        <f t="array" ref="AR163">_xll.FDS($B163,"FF_ASSETS(ANN_R,1/1/2019,12/31/2019)")</f>
        <v>4436.0339999999997</v>
      </c>
      <c r="AS163" cm="1">
        <f t="array" ref="AS163">_xll.FDS($B163,"FF_ASSETS(ANN_R,1/1/2020,12/31/2020)")</f>
        <v>6072.616</v>
      </c>
      <c r="AT163" s="1" cm="1">
        <f t="array" ref="AT163">_xll.FDS($B163,"FF_TAX_CF(ANN_R,1/1/2016,12/31/2016,FY,,USD)")</f>
        <v>22.338999999999999</v>
      </c>
      <c r="AU163" s="1" cm="1">
        <f t="array" ref="AU163">_xll.FDS($B163,"FF_TAX_CF(ANN_R,1/1/2017,12/31/2017,FY,,USD)")</f>
        <v>2.548</v>
      </c>
      <c r="AV163" s="1" cm="1">
        <f t="array" ref="AV163">_xll.FDS($B163,"FF_TAX_CF(ANN_R,1/1/2018,12/31/2018,FY,,USD)")</f>
        <v>53.058</v>
      </c>
      <c r="AW163" s="1" cm="1">
        <f t="array" ref="AW163">_xll.FDS($B163,"FF_TAX_CF(ANN_R,1/1/2019,12/31/2019,FY,,USD)")</f>
        <v>9.9250000000000007</v>
      </c>
      <c r="AX163" s="1" cm="1">
        <f t="array" ref="AX163">_xll.FDS($B163,"FF_TAX_CF(ANN_R,1/1/2020,12/31/2020,FY,,USD)")</f>
        <v>15.115</v>
      </c>
      <c r="AY163" t="s">
        <v>51</v>
      </c>
      <c r="AZ163" t="s">
        <v>51</v>
      </c>
      <c r="BA163" t="s">
        <v>51</v>
      </c>
      <c r="BB163" t="s">
        <v>51</v>
      </c>
      <c r="BC163" t="s">
        <v>134</v>
      </c>
      <c r="BD163" t="s">
        <v>38</v>
      </c>
      <c r="BE163" t="s">
        <v>507</v>
      </c>
      <c r="BF163">
        <v>0</v>
      </c>
      <c r="BG163">
        <v>189359001447647</v>
      </c>
      <c r="BH163">
        <v>1</v>
      </c>
      <c r="BI163">
        <v>96</v>
      </c>
    </row>
    <row r="164" spans="1:61" x14ac:dyDescent="0.25">
      <c r="A164">
        <v>163</v>
      </c>
      <c r="B164" t="s">
        <v>794</v>
      </c>
      <c r="C164" t="s">
        <v>795</v>
      </c>
      <c r="D164" t="s">
        <v>502</v>
      </c>
      <c r="E164" t="s">
        <v>30</v>
      </c>
      <c r="F164">
        <v>17</v>
      </c>
      <c r="G164" t="s">
        <v>83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O164" s="1" cm="1">
        <f t="array" ref="O164">_xll.FDS(B164,"FF_TAX_RATE(ANN_R,1/1/2010,12/31/2010)")</f>
        <v>2.3209735504513902</v>
      </c>
      <c r="P164" s="1" cm="1">
        <f t="array" ref="P164">_xll.FDS(B164,"FF_TAX_RATE(ANN_R,1/1/2011,12/31/2011)")</f>
        <v>-9.4228621750932895</v>
      </c>
      <c r="Q164" s="1" cm="1">
        <f t="array" ref="Q164">_xll.FDS(B164,"FF_TAX_RATE(ANN_R,1/1/2012,12/31/2012)")</f>
        <v>-2.1061736838929002</v>
      </c>
      <c r="R164" s="1" cm="1">
        <f t="array" ref="R164">_xll.FDS(B164,"FF_TAX_RATE(ANN_R,1/1/2013,12/31/2013)")</f>
        <v>-2.4719843170694</v>
      </c>
      <c r="S164" s="1" cm="1">
        <f t="array" ref="S164">_xll.FDS(B164,"FF_TAX_RATE(ANN_R,1/1/2014,12/31/2014)")</f>
        <v>-1.94746397013234</v>
      </c>
      <c r="T164" s="1" cm="1">
        <f t="array" ref="T164">_xll.FDS(B164,"FF_TAX_RATE(ANN_R,1/1/2015,12/31/2015)")</f>
        <v>-11.215828467830599</v>
      </c>
      <c r="U164" s="1" t="e" cm="1">
        <f t="array" ref="U164">_xll.FDS(B164,"FF_TAX_RATE(ANN_R,1/1/2016,12/31/2016)")</f>
        <v>#NUM!</v>
      </c>
      <c r="V164" s="1" cm="1">
        <f t="array" ref="V164">_xll.FDS(B164,"FF_TAX_RATE(ANN_R,1/1/2017,12/31/2017)")</f>
        <v>-4.5948934358775002</v>
      </c>
      <c r="W164" s="1" cm="1">
        <f t="array" ref="W164">_xll.FDS(B164,"FF_TAX_RATE(ANN_R,1/1/2018,12/31/2018)")</f>
        <v>-10.624724097032701</v>
      </c>
      <c r="X164" s="1" cm="1">
        <f t="array" ref="X164">_xll.FDS(B164,"FF_TAX_RATE(ANN_R,1/1/2019,12/31/2019)")</f>
        <v>-14.702848921765</v>
      </c>
      <c r="Y164" s="1" cm="1">
        <f t="array" ref="Y164">_xll.FDS(B164,"FF_TAX_RATE(ANN_R,1/1/2020,12/31/2020)")</f>
        <v>-28.0092035131191</v>
      </c>
      <c r="Z164" cm="1">
        <f t="array" ref="Z164">_xll.FDS($B164,"FF_PTX_INC(ANN_R,1/1/2016,12/31/2016)")</f>
        <v>522.86599999999999</v>
      </c>
      <c r="AA164" cm="1">
        <f t="array" ref="AA164">_xll.FDS($B164,"FF_PTX_INC(ANN_R,1/1/2017,12/31/2017)")</f>
        <v>1301.423</v>
      </c>
      <c r="AB164" cm="1">
        <f t="array" ref="AB164">_xll.FDS($B164,"FF_PTX_INC(ANN_R,1/1/2018,12/31/2018)")</f>
        <v>376.03800000000001</v>
      </c>
      <c r="AC164" cm="1">
        <f t="array" ref="AC164">_xll.FDS($B164,"FF_PTX_INC(ANN_R,1/1/2019,12/31/2019)")</f>
        <v>382.98700000000002</v>
      </c>
      <c r="AD164" cm="1">
        <f t="array" ref="AD164">_xll.FDS($B164,"FF_PTX_INC(ANN_R,1/1/2020,12/31/2020)")</f>
        <v>344.65100000000001</v>
      </c>
      <c r="AE164" cm="1">
        <f t="array" ref="AE164">_xll.FDS($B164,"FF_MKT_VAL(ANN_R,1/1/2016,12/31/2016)")</f>
        <v>22139.832480000001</v>
      </c>
      <c r="AF164" cm="1">
        <f t="array" ref="AF164">_xll.FDS($B164,"FF_MKT_VAL(ANN_R,1/1/2017,12/31/2017)")</f>
        <v>21374.721860000001</v>
      </c>
      <c r="AG164" cm="1">
        <f t="array" ref="AG164">_xll.FDS($B164,"FF_MKT_VAL(ANN_R,1/1/2018,12/31/2018)")</f>
        <v>20891.553479999999</v>
      </c>
      <c r="AH164" cm="1">
        <f t="array" ref="AH164">_xll.FDS($B164,"FF_MKT_VAL(ANN_R,1/1/2019,12/31/2019)")</f>
        <v>21525.99166</v>
      </c>
      <c r="AI164" cm="1">
        <f t="array" ref="AI164">_xll.FDS($B164,"FF_MKT_VAL(ANN_R,1/1/2020,12/31/2020)")</f>
        <v>18370.825359999999</v>
      </c>
      <c r="AJ164" cm="1">
        <f t="array" ref="AJ164">_xll.FDS($B164,"FF_SHLDRS_EQ(ANN_R,1/1/2016,12/31/2016)")</f>
        <v>10460.24</v>
      </c>
      <c r="AK164" cm="1">
        <f t="array" ref="AK164">_xll.FDS($B164,"FF_SHLDRS_EQ(ANN_R,1/1/2017,12/31/2017)")</f>
        <v>10866.226000000001</v>
      </c>
      <c r="AL164" cm="1">
        <f t="array" ref="AL164">_xll.FDS($B164,"FF_SHLDRS_EQ(ANN_R,1/1/2018,12/31/2018)")</f>
        <v>10215.857</v>
      </c>
      <c r="AM164" cm="1">
        <f t="array" ref="AM164">_xll.FDS($B164,"FF_SHLDRS_EQ(ANN_R,1/1/2019,12/31/2019)")</f>
        <v>10445.892</v>
      </c>
      <c r="AN164" cm="1">
        <f t="array" ref="AN164">_xll.FDS($B164,"FF_SHLDRS_EQ(ANN_R,1/1/2020,12/31/2020)")</f>
        <v>10180.166999999999</v>
      </c>
      <c r="AO164" cm="1">
        <f t="array" ref="AO164">_xll.FDS($B164,"FF_ASSETS(ANN_R,1/1/2016,12/31/2016)")</f>
        <v>23166.6</v>
      </c>
      <c r="AP164" cm="1">
        <f t="array" ref="AP164">_xll.FDS($B164,"FF_ASSETS(ANN_R,1/1/2017,12/31/2017)")</f>
        <v>23954.541000000001</v>
      </c>
      <c r="AQ164" cm="1">
        <f t="array" ref="AQ164">_xll.FDS($B164,"FF_ASSETS(ANN_R,1/1/2018,12/31/2018)")</f>
        <v>22584.555</v>
      </c>
      <c r="AR164" cm="1">
        <f t="array" ref="AR164">_xll.FDS($B164,"FF_ASSETS(ANN_R,1/1/2019,12/31/2019)")</f>
        <v>24692.207999999999</v>
      </c>
      <c r="AS164" cm="1">
        <f t="array" ref="AS164">_xll.FDS($B164,"FF_ASSETS(ANN_R,1/1/2020,12/31/2020)")</f>
        <v>23929.403999999999</v>
      </c>
      <c r="AT164" s="1" t="e" cm="1">
        <f t="array" ref="AT164">_xll.FDS($B164,"FF_TAX_CF(ANN_R,1/1/2016,12/31/2016,FY,,USD)")</f>
        <v>#N/A</v>
      </c>
      <c r="AU164" s="1" t="e" cm="1">
        <f t="array" ref="AU164">_xll.FDS($B164,"FF_TAX_CF(ANN_R,1/1/2017,12/31/2017,FY,,USD)")</f>
        <v>#N/A</v>
      </c>
      <c r="AV164" s="1" t="e" cm="1">
        <f t="array" ref="AV164">_xll.FDS($B164,"FF_TAX_CF(ANN_R,1/1/2018,12/31/2018,FY,,USD)")</f>
        <v>#N/A</v>
      </c>
      <c r="AW164" s="1" t="e" cm="1">
        <f t="array" ref="AW164">_xll.FDS($B164,"FF_TAX_CF(ANN_R,1/1/2019,12/31/2019,FY,,USD)")</f>
        <v>#N/A</v>
      </c>
      <c r="AX164" s="1" t="e" cm="1">
        <f t="array" ref="AX164">_xll.FDS($B164,"FF_TAX_CF(ANN_R,1/1/2020,12/31/2020,FY,,USD)")</f>
        <v>#N/A</v>
      </c>
      <c r="AY164" t="s">
        <v>796</v>
      </c>
      <c r="AZ164" t="s">
        <v>797</v>
      </c>
      <c r="BA164" t="s">
        <v>798</v>
      </c>
      <c r="BB164" t="s">
        <v>799</v>
      </c>
      <c r="BC164" t="s">
        <v>106</v>
      </c>
      <c r="BD164" t="s">
        <v>38</v>
      </c>
      <c r="BE164" t="s">
        <v>507</v>
      </c>
      <c r="BF164">
        <v>0</v>
      </c>
      <c r="BG164">
        <v>173583224566969</v>
      </c>
      <c r="BH164">
        <v>1</v>
      </c>
      <c r="BI164">
        <v>12</v>
      </c>
    </row>
    <row r="165" spans="1:61" x14ac:dyDescent="0.25">
      <c r="A165">
        <v>164</v>
      </c>
      <c r="B165" t="s">
        <v>800</v>
      </c>
      <c r="C165" t="s">
        <v>801</v>
      </c>
      <c r="D165" t="s">
        <v>502</v>
      </c>
      <c r="E165" t="s">
        <v>30</v>
      </c>
      <c r="F165">
        <v>166</v>
      </c>
      <c r="G165" t="s">
        <v>83</v>
      </c>
      <c r="H165">
        <v>1</v>
      </c>
      <c r="I165">
        <v>1</v>
      </c>
      <c r="J165">
        <v>0</v>
      </c>
      <c r="K165">
        <v>1</v>
      </c>
      <c r="L165">
        <v>1</v>
      </c>
      <c r="M165">
        <v>0</v>
      </c>
      <c r="O165" s="1" cm="1">
        <f t="array" ref="O165">_xll.FDS(B165,"FF_TAX_RATE(ANN_R,1/1/2010,12/31/2010)")</f>
        <v>23.455233291298899</v>
      </c>
      <c r="P165" s="1" cm="1">
        <f t="array" ref="P165">_xll.FDS(B165,"FF_TAX_RATE(ANN_R,1/1/2011,12/31/2011)")</f>
        <v>27.434944237918199</v>
      </c>
      <c r="Q165" s="1" cm="1">
        <f t="array" ref="Q165">_xll.FDS(B165,"FF_TAX_RATE(ANN_R,1/1/2012,12/31/2012)")</f>
        <v>21.528424976700801</v>
      </c>
      <c r="R165" s="1" cm="1">
        <f t="array" ref="R165">_xll.FDS(B165,"FF_TAX_RATE(ANN_R,1/1/2013,12/31/2013)")</f>
        <v>23.751095530236601</v>
      </c>
      <c r="S165" s="1" cm="1">
        <f t="array" ref="S165">_xll.FDS(B165,"FF_TAX_RATE(ANN_R,1/1/2014,12/31/2014)")</f>
        <v>25.628930817610101</v>
      </c>
      <c r="T165" s="1" cm="1">
        <f t="array" ref="T165">_xll.FDS(B165,"FF_TAX_RATE(ANN_R,1/1/2015,12/31/2015)")</f>
        <v>24.795417348608801</v>
      </c>
      <c r="U165" s="1" t="e" cm="1">
        <f t="array" ref="U165">_xll.FDS(B165,"FF_TAX_RATE(ANN_R,1/1/2016,12/31/2016)")</f>
        <v>#NUM!</v>
      </c>
      <c r="V165" s="1" cm="1">
        <f t="array" ref="V165">_xll.FDS(B165,"FF_TAX_RATE(ANN_R,1/1/2017,12/31/2017)")</f>
        <v>33.039419087136899</v>
      </c>
      <c r="W165" s="1" cm="1">
        <f t="array" ref="W165">_xll.FDS(B165,"FF_TAX_RATE(ANN_R,1/1/2018,12/31/2018)")</f>
        <v>15.6150703586019</v>
      </c>
      <c r="X165" s="1" cm="1">
        <f t="array" ref="X165">_xll.FDS(B165,"FF_TAX_RATE(ANN_R,1/1/2019,12/31/2019)")</f>
        <v>15.5291790306627</v>
      </c>
      <c r="Y165" s="1" cm="1">
        <f t="array" ref="Y165">_xll.FDS(B165,"FF_TAX_RATE(ANN_R,1/1/2020,12/31/2020)")</f>
        <v>14.588688946015401</v>
      </c>
      <c r="Z165" cm="1">
        <f t="array" ref="Z165">_xll.FDS($B165,"FF_PTX_INC(ANN_R,1/1/2016,12/31/2016)")</f>
        <v>968</v>
      </c>
      <c r="AA165" cm="1">
        <f t="array" ref="AA165">_xll.FDS($B165,"FF_PTX_INC(ANN_R,1/1/2017,12/31/2017)")</f>
        <v>1928</v>
      </c>
      <c r="AB165" cm="1">
        <f t="array" ref="AB165">_xll.FDS($B165,"FF_PTX_INC(ANN_R,1/1/2018,12/31/2018)")</f>
        <v>2203</v>
      </c>
      <c r="AC165" cm="1">
        <f t="array" ref="AC165">_xll.FDS($B165,"FF_PTX_INC(ANN_R,1/1/2019,12/31/2019)")</f>
        <v>2022</v>
      </c>
      <c r="AD165" cm="1">
        <f t="array" ref="AD165">_xll.FDS($B165,"FF_PTX_INC(ANN_R,1/1/2020,12/31/2020)")</f>
        <v>1556</v>
      </c>
      <c r="AE165" cm="1">
        <f t="array" ref="AE165">_xll.FDS($B165,"FF_MKT_VAL(ANN_R,1/1/2016,12/31/2016)")</f>
        <v>19719.060422039998</v>
      </c>
      <c r="AF165" cm="1">
        <f t="array" ref="AF165">_xll.FDS($B165,"FF_MKT_VAL(ANN_R,1/1/2017,12/31/2017)")</f>
        <v>21563.429302330002</v>
      </c>
      <c r="AG165" cm="1">
        <f t="array" ref="AG165">_xll.FDS($B165,"FF_MKT_VAL(ANN_R,1/1/2018,12/31/2018)")</f>
        <v>15068.256364860001</v>
      </c>
      <c r="AH165" cm="1">
        <f t="array" ref="AH165">_xll.FDS($B165,"FF_MKT_VAL(ANN_R,1/1/2019,12/31/2019)")</f>
        <v>19778.296272240001</v>
      </c>
      <c r="AI165" cm="1">
        <f t="array" ref="AI165">_xll.FDS($B165,"FF_MKT_VAL(ANN_R,1/1/2020,12/31/2020)")</f>
        <v>16012.43983659</v>
      </c>
      <c r="AJ165" cm="1">
        <f t="array" ref="AJ165">_xll.FDS($B165,"FF_SHLDRS_EQ(ANN_R,1/1/2016,12/31/2016)")</f>
        <v>15240</v>
      </c>
      <c r="AK165" cm="1">
        <f t="array" ref="AK165">_xll.FDS($B165,"FF_SHLDRS_EQ(ANN_R,1/1/2017,12/31/2017)")</f>
        <v>15023</v>
      </c>
      <c r="AL165" cm="1">
        <f t="array" ref="AL165">_xll.FDS($B165,"FF_SHLDRS_EQ(ANN_R,1/1/2018,12/31/2018)")</f>
        <v>15595</v>
      </c>
      <c r="AM165" cm="1">
        <f t="array" ref="AM165">_xll.FDS($B165,"FF_SHLDRS_EQ(ANN_R,1/1/2019,12/31/2019)")</f>
        <v>17038</v>
      </c>
      <c r="AN165" cm="1">
        <f t="array" ref="AN165">_xll.FDS($B165,"FF_SHLDRS_EQ(ANN_R,1/1/2020,12/31/2020)")</f>
        <v>17981</v>
      </c>
      <c r="AO165" cm="1">
        <f t="array" ref="AO165">_xll.FDS($B165,"FF_ASSETS(ANN_R,1/1/2016,12/31/2016)")</f>
        <v>137282</v>
      </c>
      <c r="AP165" cm="1">
        <f t="array" ref="AP165">_xll.FDS($B165,"FF_ASSETS(ANN_R,1/1/2017,12/31/2017)")</f>
        <v>137698</v>
      </c>
      <c r="AQ165" cm="1">
        <f t="array" ref="AQ165">_xll.FDS($B165,"FF_ASSETS(ANN_R,1/1/2018,12/31/2018)")</f>
        <v>140305</v>
      </c>
      <c r="AR165" cm="1">
        <f t="array" ref="AR165">_xll.FDS($B165,"FF_ASSETS(ANN_R,1/1/2019,12/31/2019)")</f>
        <v>144988</v>
      </c>
      <c r="AS165" cm="1">
        <f t="array" ref="AS165">_xll.FDS($B165,"FF_ASSETS(ANN_R,1/1/2020,12/31/2020)")</f>
        <v>171500</v>
      </c>
      <c r="AT165" s="1" cm="1">
        <f t="array" ref="AT165">_xll.FDS($B165,"FF_TAX_CF(ANN_R,1/1/2016,12/31/2016,FY,,USD)")</f>
        <v>144</v>
      </c>
      <c r="AU165" s="1" cm="1">
        <f t="array" ref="AU165">_xll.FDS($B165,"FF_TAX_CF(ANN_R,1/1/2017,12/31/2017,FY,,USD)")</f>
        <v>6</v>
      </c>
      <c r="AV165" s="1" cm="1">
        <f t="array" ref="AV165">_xll.FDS($B165,"FF_TAX_CF(ANN_R,1/1/2018,12/31/2018,FY,,USD)")</f>
        <v>12</v>
      </c>
      <c r="AW165" s="1" cm="1">
        <f t="array" ref="AW165">_xll.FDS($B165,"FF_TAX_CF(ANN_R,1/1/2019,12/31/2019,FY,,USD)")</f>
        <v>18</v>
      </c>
      <c r="AX165" s="1" cm="1">
        <f t="array" ref="AX165">_xll.FDS($B165,"FF_TAX_CF(ANN_R,1/1/2020,12/31/2020,FY,,USD)")</f>
        <v>241</v>
      </c>
      <c r="AY165" t="s">
        <v>51</v>
      </c>
      <c r="AZ165" t="s">
        <v>51</v>
      </c>
      <c r="BA165" t="s">
        <v>51</v>
      </c>
      <c r="BB165" t="s">
        <v>51</v>
      </c>
      <c r="BC165" t="s">
        <v>243</v>
      </c>
      <c r="BD165" t="s">
        <v>38</v>
      </c>
      <c r="BE165" t="s">
        <v>507</v>
      </c>
      <c r="BF165">
        <v>0</v>
      </c>
      <c r="BG165">
        <v>150360261626804</v>
      </c>
      <c r="BH165">
        <v>1</v>
      </c>
      <c r="BI165">
        <v>32</v>
      </c>
    </row>
    <row r="166" spans="1:61" x14ac:dyDescent="0.25">
      <c r="A166">
        <v>165</v>
      </c>
      <c r="B166" t="s">
        <v>802</v>
      </c>
      <c r="C166" t="s">
        <v>803</v>
      </c>
      <c r="D166" t="s">
        <v>502</v>
      </c>
      <c r="E166" t="s">
        <v>30</v>
      </c>
      <c r="F166">
        <v>165</v>
      </c>
      <c r="G166" t="s">
        <v>83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O166" s="1" cm="1">
        <f t="array" ref="O166">_xll.FDS(B166,"FF_TAX_RATE(ANN_R,1/1/2010,12/31/2010)")</f>
        <v>32.634662318160203</v>
      </c>
      <c r="P166" s="1" cm="1">
        <f t="array" ref="P166">_xll.FDS(B166,"FF_TAX_RATE(ANN_R,1/1/2011,12/31/2011)")</f>
        <v>29.815531602155801</v>
      </c>
      <c r="Q166" s="1" cm="1">
        <f t="array" ref="Q166">_xll.FDS(B166,"FF_TAX_RATE(ANN_R,1/1/2012,12/31/2012)")</f>
        <v>33.688839993661901</v>
      </c>
      <c r="R166" s="1" cm="1">
        <f t="array" ref="R166">_xll.FDS(B166,"FF_TAX_RATE(ANN_R,1/1/2013,12/31/2013)")</f>
        <v>33.714845981104503</v>
      </c>
      <c r="S166" s="1" cm="1">
        <f t="array" ref="S166">_xll.FDS(B166,"FF_TAX_RATE(ANN_R,1/1/2014,12/31/2014)")</f>
        <v>32.892472725762197</v>
      </c>
      <c r="T166" s="1" cm="1">
        <f t="array" ref="T166">_xll.FDS(B166,"FF_TAX_RATE(ANN_R,1/1/2015,12/31/2015)")</f>
        <v>33.687946093783097</v>
      </c>
      <c r="U166" s="1" t="e" cm="1">
        <f t="array" ref="U166">_xll.FDS(B166,"FF_TAX_RATE(ANN_R,1/1/2016,12/31/2016)")</f>
        <v>#NUM!</v>
      </c>
      <c r="V166" s="1" cm="1">
        <f t="array" ref="V166">_xll.FDS(B166,"FF_TAX_RATE(ANN_R,1/1/2017,12/31/2017)")</f>
        <v>37.890675167365202</v>
      </c>
      <c r="W166" s="1" cm="1">
        <f t="array" ref="W166">_xll.FDS(B166,"FF_TAX_RATE(ANN_R,1/1/2018,12/31/2018)")</f>
        <v>22.120694667219801</v>
      </c>
      <c r="X166" s="1" cm="1">
        <f t="array" ref="X166">_xll.FDS(B166,"FF_TAX_RATE(ANN_R,1/1/2019,12/31/2019)")</f>
        <v>22.518356421072198</v>
      </c>
      <c r="Y166" s="1" cm="1">
        <f t="array" ref="Y166">_xll.FDS(B166,"FF_TAX_RATE(ANN_R,1/1/2020,12/31/2020)")</f>
        <v>20.472314755799001</v>
      </c>
      <c r="Z166" cm="1">
        <f t="array" ref="Z166">_xll.FDS($B166,"FF_PTX_INC(ANN_R,1/1/2016,12/31/2016)")</f>
        <v>2002.3030000000001</v>
      </c>
      <c r="AA166" cm="1">
        <f t="array" ref="AA166">_xll.FDS($B166,"FF_PTX_INC(ANN_R,1/1/2017,12/31/2017)")</f>
        <v>2265.8530000000001</v>
      </c>
      <c r="AB166" cm="1">
        <f t="array" ref="AB166">_xll.FDS($B166,"FF_PTX_INC(ANN_R,1/1/2018,12/31/2018)")</f>
        <v>2432.0709999999999</v>
      </c>
      <c r="AC166" cm="1">
        <f t="array" ref="AC166">_xll.FDS($B166,"FF_PTX_INC(ANN_R,1/1/2019,12/31/2019)")</f>
        <v>2442.0610000000001</v>
      </c>
      <c r="AD166" cm="1">
        <f t="array" ref="AD166">_xll.FDS($B166,"FF_PTX_INC(ANN_R,1/1/2020,12/31/2020)")</f>
        <v>1634.8420000000001</v>
      </c>
      <c r="AE166" cm="1">
        <f t="array" ref="AE166">_xll.FDS($B166,"FF_MKT_VAL(ANN_R,1/1/2016,12/31/2016)")</f>
        <v>24436.45261977</v>
      </c>
      <c r="AF166" cm="1">
        <f t="array" ref="AF166">_xll.FDS($B166,"FF_MKT_VAL(ANN_R,1/1/2017,12/31/2017)")</f>
        <v>25667.572395589999</v>
      </c>
      <c r="AG166" cm="1">
        <f t="array" ref="AG166">_xll.FDS($B166,"FF_MKT_VAL(ANN_R,1/1/2018,12/31/2018)")</f>
        <v>19828.418939160001</v>
      </c>
      <c r="AH166" cm="1">
        <f t="array" ref="AH166">_xll.FDS($B166,"FF_MKT_VAL(ANN_R,1/1/2019,12/31/2019)")</f>
        <v>22167.487842499999</v>
      </c>
      <c r="AI166" cm="1">
        <f t="array" ref="AI166">_xll.FDS($B166,"FF_MKT_VAL(ANN_R,1/1/2020,12/31/2020)")</f>
        <v>16336.8251437</v>
      </c>
      <c r="AJ166" cm="1">
        <f t="array" ref="AJ166">_xll.FDS($B166,"FF_SHLDRS_EQ(ANN_R,1/1/2016,12/31/2016)")</f>
        <v>16486.621999999999</v>
      </c>
      <c r="AK166" cm="1">
        <f t="array" ref="AK166">_xll.FDS($B166,"FF_SHLDRS_EQ(ANN_R,1/1/2017,12/31/2017)")</f>
        <v>16250.819</v>
      </c>
      <c r="AL166" cm="1">
        <f t="array" ref="AL166">_xll.FDS($B166,"FF_SHLDRS_EQ(ANN_R,1/1/2018,12/31/2018)")</f>
        <v>15460.191000000001</v>
      </c>
      <c r="AM166" cm="1">
        <f t="array" ref="AM166">_xll.FDS($B166,"FF_SHLDRS_EQ(ANN_R,1/1/2019,12/31/2019)")</f>
        <v>15716.648999999999</v>
      </c>
      <c r="AN166" cm="1">
        <f t="array" ref="AN166">_xll.FDS($B166,"FF_SHLDRS_EQ(ANN_R,1/1/2020,12/31/2020)")</f>
        <v>16187.282999999999</v>
      </c>
      <c r="AO166" cm="1">
        <f t="array" ref="AO166">_xll.FDS($B166,"FF_ASSETS(ANN_R,1/1/2016,12/31/2016)")</f>
        <v>123449.20600000001</v>
      </c>
      <c r="AP166" cm="1">
        <f t="array" ref="AP166">_xll.FDS($B166,"FF_ASSETS(ANN_R,1/1/2017,12/31/2017)")</f>
        <v>118593.48699999999</v>
      </c>
      <c r="AQ166" cm="1">
        <f t="array" ref="AQ166">_xll.FDS($B166,"FF_ASSETS(ANN_R,1/1/2018,12/31/2018)")</f>
        <v>120097.40300000001</v>
      </c>
      <c r="AR166" cm="1">
        <f t="array" ref="AR166">_xll.FDS($B166,"FF_ASSETS(ANN_R,1/1/2019,12/31/2019)")</f>
        <v>119872.757</v>
      </c>
      <c r="AS166" cm="1">
        <f t="array" ref="AS166">_xll.FDS($B166,"FF_ASSETS(ANN_R,1/1/2020,12/31/2020)")</f>
        <v>142601.10500000001</v>
      </c>
      <c r="AT166" s="1" cm="1">
        <f t="array" ref="AT166">_xll.FDS($B166,"FF_TAX_CF(ANN_R,1/1/2016,12/31/2016,FY,,USD)")</f>
        <v>276.86599999999999</v>
      </c>
      <c r="AU166" s="1" cm="1">
        <f t="array" ref="AU166">_xll.FDS($B166,"FF_TAX_CF(ANN_R,1/1/2017,12/31/2017,FY,,USD)")</f>
        <v>494.20499999999998</v>
      </c>
      <c r="AV166" s="1" cm="1">
        <f t="array" ref="AV166">_xll.FDS($B166,"FF_TAX_CF(ANN_R,1/1/2018,12/31/2018,FY,,USD)")</f>
        <v>375.11599999999999</v>
      </c>
      <c r="AW166" s="1" cm="1">
        <f t="array" ref="AW166">_xll.FDS($B166,"FF_TAX_CF(ANN_R,1/1/2019,12/31/2019,FY,,USD)")</f>
        <v>320.51299999999998</v>
      </c>
      <c r="AX166" s="1" cm="1">
        <f t="array" ref="AX166">_xll.FDS($B166,"FF_TAX_CF(ANN_R,1/1/2020,12/31/2020,FY,,USD)")</f>
        <v>275.55799999999999</v>
      </c>
      <c r="AY166" t="s">
        <v>51</v>
      </c>
      <c r="AZ166" t="s">
        <v>51</v>
      </c>
      <c r="BA166" t="s">
        <v>51</v>
      </c>
      <c r="BB166" t="s">
        <v>51</v>
      </c>
      <c r="BC166" t="s">
        <v>80</v>
      </c>
      <c r="BD166" t="s">
        <v>38</v>
      </c>
      <c r="BE166" t="s">
        <v>507</v>
      </c>
      <c r="BF166">
        <v>0</v>
      </c>
      <c r="BG166">
        <v>15050722373645</v>
      </c>
      <c r="BH166">
        <v>1</v>
      </c>
      <c r="BI166">
        <v>90</v>
      </c>
    </row>
    <row r="167" spans="1:61" x14ac:dyDescent="0.25">
      <c r="A167">
        <v>166</v>
      </c>
      <c r="B167" t="s">
        <v>804</v>
      </c>
      <c r="C167" t="s">
        <v>805</v>
      </c>
      <c r="D167" t="s">
        <v>502</v>
      </c>
      <c r="E167" t="s">
        <v>30</v>
      </c>
      <c r="F167">
        <v>164</v>
      </c>
      <c r="G167" t="s">
        <v>417</v>
      </c>
      <c r="H167">
        <v>1</v>
      </c>
      <c r="I167">
        <v>1</v>
      </c>
      <c r="J167">
        <v>0</v>
      </c>
      <c r="K167">
        <v>1</v>
      </c>
      <c r="L167">
        <v>1</v>
      </c>
      <c r="M167">
        <v>0</v>
      </c>
      <c r="O167" s="1" cm="1">
        <f t="array" ref="O167">_xll.FDS(B167,"FF_TAX_RATE(ANN_R,1/1/2010,12/31/2010)")</f>
        <v>35.4273633343401</v>
      </c>
      <c r="P167" s="1" cm="1">
        <f t="array" ref="P167">_xll.FDS(B167,"FF_TAX_RATE(ANN_R,1/1/2011,12/31/2011)")</f>
        <v>31.897602600568899</v>
      </c>
      <c r="Q167" s="1" cm="1">
        <f t="array" ref="Q167">_xll.FDS(B167,"FF_TAX_RATE(ANN_R,1/1/2012,12/31/2012)")</f>
        <v>45.504962054874497</v>
      </c>
      <c r="R167" s="1" cm="1">
        <f t="array" ref="R167">_xll.FDS(B167,"FF_TAX_RATE(ANN_R,1/1/2013,12/31/2013)")</f>
        <v>12.2799391436644</v>
      </c>
      <c r="S167" s="1" cm="1">
        <f t="array" ref="S167">_xll.FDS(B167,"FF_TAX_RATE(ANN_R,1/1/2014,12/31/2014)")</f>
        <v>30.541871921182299</v>
      </c>
      <c r="T167" s="1" t="e" cm="1">
        <f t="array" ref="T167">_xll.FDS(B167,"FF_TAX_RATE(ANN_R,1/1/2015,12/31/2015)")</f>
        <v>#N/A</v>
      </c>
      <c r="U167" s="1" t="e" cm="1">
        <f t="array" ref="U167">_xll.FDS(B167,"FF_TAX_RATE(ANN_R,1/1/2016,12/31/2016)")</f>
        <v>#NUM!</v>
      </c>
      <c r="V167" s="1" t="e" cm="1">
        <f t="array" ref="V167">_xll.FDS(B167,"FF_TAX_RATE(ANN_R,1/1/2017,12/31/2017)")</f>
        <v>#N/A</v>
      </c>
      <c r="W167" s="1" cm="1">
        <f t="array" ref="W167">_xll.FDS(B167,"FF_TAX_RATE(ANN_R,1/1/2018,12/31/2018)")</f>
        <v>152.272727272727</v>
      </c>
      <c r="X167" s="1" cm="1">
        <f t="array" ref="X167">_xll.FDS(B167,"FF_TAX_RATE(ANN_R,1/1/2019,12/31/2019)")</f>
        <v>208.597285067873</v>
      </c>
      <c r="Y167" s="1" t="e" cm="1">
        <f t="array" ref="Y167">_xll.FDS(B167,"FF_TAX_RATE(ANN_R,1/1/2020,12/31/2020)")</f>
        <v>#N/A</v>
      </c>
      <c r="Z167" cm="1">
        <f t="array" ref="Z167">_xll.FDS($B167,"FF_PTX_INC(ANN_R,1/1/2016,12/31/2016)")</f>
        <v>-3854</v>
      </c>
      <c r="AA167" cm="1">
        <f t="array" ref="AA167">_xll.FDS($B167,"FF_PTX_INC(ANN_R,1/1/2017,12/31/2017)")</f>
        <v>-5778</v>
      </c>
      <c r="AB167" cm="1">
        <f t="array" ref="AB167">_xll.FDS($B167,"FF_PTX_INC(ANN_R,1/1/2018,12/31/2018)")</f>
        <v>220</v>
      </c>
      <c r="AC167" cm="1">
        <f t="array" ref="AC167">_xll.FDS($B167,"FF_PTX_INC(ANN_R,1/1/2019,12/31/2019)")</f>
        <v>221</v>
      </c>
      <c r="AD167" cm="1">
        <f t="array" ref="AD167">_xll.FDS($B167,"FF_PTX_INC(ANN_R,1/1/2020,12/31/2020)")</f>
        <v>-2850</v>
      </c>
      <c r="AE167" cm="1">
        <f t="array" ref="AE167">_xll.FDS($B167,"FF_MKT_VAL(ANN_R,1/1/2016,12/31/2016)")</f>
        <v>19716.230127999999</v>
      </c>
      <c r="AF167" cm="1">
        <f t="array" ref="AF167">_xll.FDS($B167,"FF_MKT_VAL(ANN_R,1/1/2017,12/31/2017)")</f>
        <v>14955.59510405</v>
      </c>
      <c r="AG167" cm="1">
        <f t="array" ref="AG167">_xll.FDS($B167,"FF_MKT_VAL(ANN_R,1/1/2018,12/31/2018)")</f>
        <v>11803.098626999999</v>
      </c>
      <c r="AH167" cm="1">
        <f t="array" ref="AH167">_xll.FDS($B167,"FF_MKT_VAL(ANN_R,1/1/2019,12/31/2019)")</f>
        <v>20374.07508432</v>
      </c>
      <c r="AI167" cm="1">
        <f t="array" ref="AI167">_xll.FDS($B167,"FF_MKT_VAL(ANN_R,1/1/2020,12/31/2020)")</f>
        <v>16205.47905668</v>
      </c>
      <c r="AJ167" cm="1">
        <f t="array" ref="AJ167">_xll.FDS($B167,"FF_SHLDRS_EQ(ANN_R,1/1/2016,12/31/2016)")</f>
        <v>14534</v>
      </c>
      <c r="AK167" cm="1">
        <f t="array" ref="AK167">_xll.FDS($B167,"FF_SHLDRS_EQ(ANN_R,1/1/2017,12/31/2017)")</f>
        <v>11051</v>
      </c>
      <c r="AL167" cm="1">
        <f t="array" ref="AL167">_xll.FDS($B167,"FF_SHLDRS_EQ(ANN_R,1/1/2018,12/31/2018)")</f>
        <v>9629</v>
      </c>
      <c r="AM167" cm="1">
        <f t="array" ref="AM167">_xll.FDS($B167,"FF_SHLDRS_EQ(ANN_R,1/1/2019,12/31/2019)")</f>
        <v>8732</v>
      </c>
      <c r="AN167" cm="1">
        <f t="array" ref="AN167">_xll.FDS($B167,"FF_SHLDRS_EQ(ANN_R,1/1/2020,12/31/2020)")</f>
        <v>5366</v>
      </c>
      <c r="AO167" cm="1">
        <f t="array" ref="AO167">_xll.FDS($B167,"FF_ASSETS(ANN_R,1/1/2016,12/31/2016)")</f>
        <v>28621</v>
      </c>
      <c r="AP167" cm="1">
        <f t="array" ref="AP167">_xll.FDS($B167,"FF_ASSETS(ANN_R,1/1/2017,12/31/2017)")</f>
        <v>23112</v>
      </c>
      <c r="AQ167" cm="1">
        <f t="array" ref="AQ167">_xll.FDS($B167,"FF_ASSETS(ANN_R,1/1/2018,12/31/2018)")</f>
        <v>21433</v>
      </c>
      <c r="AR167" cm="1">
        <f t="array" ref="AR167">_xll.FDS($B167,"FF_ASSETS(ANN_R,1/1/2019,12/31/2019)")</f>
        <v>21782</v>
      </c>
      <c r="AS167" cm="1">
        <f t="array" ref="AS167">_xll.FDS($B167,"FF_ASSETS(ANN_R,1/1/2020,12/31/2020)")</f>
        <v>18821</v>
      </c>
      <c r="AT167" s="1" cm="1">
        <f t="array" ref="AT167">_xll.FDS($B167,"FF_TAX_CF(ANN_R,1/1/2016,12/31/2016,FY,,USD)")</f>
        <v>-132</v>
      </c>
      <c r="AU167" s="1" cm="1">
        <f t="array" ref="AU167">_xll.FDS($B167,"FF_TAX_CF(ANN_R,1/1/2017,12/31/2017,FY,,USD)")</f>
        <v>210</v>
      </c>
      <c r="AV167" s="1" cm="1">
        <f t="array" ref="AV167">_xll.FDS($B167,"FF_TAX_CF(ANN_R,1/1/2018,12/31/2018,FY,,USD)")</f>
        <v>463</v>
      </c>
      <c r="AW167" s="1" cm="1">
        <f t="array" ref="AW167">_xll.FDS($B167,"FF_TAX_CF(ANN_R,1/1/2019,12/31/2019,FY,,USD)")</f>
        <v>417</v>
      </c>
      <c r="AX167" s="1" cm="1">
        <f t="array" ref="AX167">_xll.FDS($B167,"FF_TAX_CF(ANN_R,1/1/2020,12/31/2020,FY,,USD)")</f>
        <v>64</v>
      </c>
      <c r="AY167" t="s">
        <v>51</v>
      </c>
      <c r="AZ167" t="s">
        <v>51</v>
      </c>
      <c r="BA167" t="s">
        <v>51</v>
      </c>
      <c r="BB167" t="s">
        <v>51</v>
      </c>
      <c r="BC167" t="s">
        <v>131</v>
      </c>
      <c r="BD167" t="s">
        <v>38</v>
      </c>
      <c r="BE167" t="s">
        <v>507</v>
      </c>
      <c r="BF167">
        <v>0</v>
      </c>
      <c r="BG167">
        <v>115850819194009</v>
      </c>
      <c r="BH167">
        <v>1</v>
      </c>
      <c r="BI167">
        <v>16</v>
      </c>
    </row>
    <row r="168" spans="1:61" x14ac:dyDescent="0.25">
      <c r="A168">
        <v>167</v>
      </c>
      <c r="B168" t="s">
        <v>806</v>
      </c>
      <c r="C168" t="s">
        <v>807</v>
      </c>
      <c r="D168" t="s">
        <v>502</v>
      </c>
      <c r="E168" t="s">
        <v>30</v>
      </c>
      <c r="F168">
        <v>163</v>
      </c>
      <c r="G168" t="s">
        <v>42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O168" s="1" t="e" cm="1">
        <f t="array" ref="O168">_xll.FDS(B168,"FF_TAX_RATE(ANN_R,1/1/2010,12/31/2010)")</f>
        <v>#N/A</v>
      </c>
      <c r="P168" s="1" cm="1">
        <f t="array" ref="P168">_xll.FDS(B168,"FF_TAX_RATE(ANN_R,1/1/2011,12/31/2011)")</f>
        <v>30.888445198912901</v>
      </c>
      <c r="Q168" s="1" t="e" cm="1">
        <f t="array" ref="Q168">_xll.FDS(B168,"FF_TAX_RATE(ANN_R,1/1/2012,12/31/2012)")</f>
        <v>#N/A</v>
      </c>
      <c r="R168" s="1" t="e" cm="1">
        <f t="array" ref="R168">_xll.FDS(B168,"FF_TAX_RATE(ANN_R,1/1/2013,12/31/2013)")</f>
        <v>#N/A</v>
      </c>
      <c r="S168" s="1" cm="1">
        <f t="array" ref="S168">_xll.FDS(B168,"FF_TAX_RATE(ANN_R,1/1/2014,12/31/2014)")</f>
        <v>64.033264033264004</v>
      </c>
      <c r="T168" s="1" cm="1">
        <f t="array" ref="T168">_xll.FDS(B168,"FF_TAX_RATE(ANN_R,1/1/2015,12/31/2015)")</f>
        <v>25.7336343115124</v>
      </c>
      <c r="U168" s="1" t="e" cm="1">
        <f t="array" ref="U168">_xll.FDS(B168,"FF_TAX_RATE(ANN_R,1/1/2016,12/31/2016)")</f>
        <v>#NUM!</v>
      </c>
      <c r="V168" s="1" cm="1">
        <f t="array" ref="V168">_xll.FDS(B168,"FF_TAX_RATE(ANN_R,1/1/2017,12/31/2017)")</f>
        <v>38.602194229987802</v>
      </c>
      <c r="W168" s="1" t="e" cm="1">
        <f t="array" ref="W168">_xll.FDS(B168,"FF_TAX_RATE(ANN_R,1/1/2018,12/31/2018)")</f>
        <v>#N/A</v>
      </c>
      <c r="X168" s="1" t="e" cm="1">
        <f t="array" ref="X168">_xll.FDS(B168,"FF_TAX_RATE(ANN_R,1/1/2019,12/31/2019)")</f>
        <v>#N/A</v>
      </c>
      <c r="Y168" s="1" cm="1">
        <f t="array" ref="Y168">_xll.FDS(B168,"FF_TAX_RATE(ANN_R,1/1/2020,12/31/2020)")</f>
        <v>-10.8394051302525</v>
      </c>
      <c r="Z168" cm="1">
        <f t="array" ref="Z168">_xll.FDS($B168,"FF_PTX_INC(ANN_R,1/1/2016,12/31/2016)")</f>
        <v>415.3</v>
      </c>
      <c r="AA168" cm="1">
        <f t="array" ref="AA168">_xll.FDS($B168,"FF_PTX_INC(ANN_R,1/1/2017,12/31/2017)")</f>
        <v>1230.5</v>
      </c>
      <c r="AB168" cm="1">
        <f t="array" ref="AB168">_xll.FDS($B168,"FF_PTX_INC(ANN_R,1/1/2018,12/31/2018)")</f>
        <v>-418.6</v>
      </c>
      <c r="AC168" cm="1">
        <f t="array" ref="AC168">_xll.FDS($B168,"FF_PTX_INC(ANN_R,1/1/2019,12/31/2019)")</f>
        <v>-257.7</v>
      </c>
      <c r="AD168" cm="1">
        <f t="array" ref="AD168">_xll.FDS($B168,"FF_PTX_INC(ANN_R,1/1/2020,12/31/2020)")</f>
        <v>1001.9</v>
      </c>
      <c r="AE168" cm="1">
        <f t="array" ref="AE168">_xll.FDS($B168,"FF_MKT_VAL(ANN_R,1/1/2016,12/31/2016)")</f>
        <v>10678.564700000001</v>
      </c>
      <c r="AF168" cm="1">
        <f t="array" ref="AF168">_xll.FDS($B168,"FF_MKT_VAL(ANN_R,1/1/2017,12/31/2017)")</f>
        <v>10100.500169999999</v>
      </c>
      <c r="AG168" cm="1">
        <f t="array" ref="AG168">_xll.FDS($B168,"FF_MKT_VAL(ANN_R,1/1/2018,12/31/2018)")</f>
        <v>11068.20624</v>
      </c>
      <c r="AH168" cm="1">
        <f t="array" ref="AH168">_xll.FDS($B168,"FF_MKT_VAL(ANN_R,1/1/2019,12/31/2019)")</f>
        <v>13279.803239999999</v>
      </c>
      <c r="AI168" cm="1">
        <f t="array" ref="AI168">_xll.FDS($B168,"FF_MKT_VAL(ANN_R,1/1/2020,12/31/2020)")</f>
        <v>16569.996299999999</v>
      </c>
      <c r="AJ168" cm="1">
        <f t="array" ref="AJ168">_xll.FDS($B168,"FF_SHLDRS_EQ(ANN_R,1/1/2016,12/31/2016)")</f>
        <v>2142.6999999999998</v>
      </c>
      <c r="AK168" cm="1">
        <f t="array" ref="AK168">_xll.FDS($B168,"FF_SHLDRS_EQ(ANN_R,1/1/2017,12/31/2017)")</f>
        <v>2784.7</v>
      </c>
      <c r="AL168" cm="1">
        <f t="array" ref="AL168">_xll.FDS($B168,"FF_SHLDRS_EQ(ANN_R,1/1/2018,12/31/2018)")</f>
        <v>2428.8000000000002</v>
      </c>
      <c r="AM168" cm="1">
        <f t="array" ref="AM168">_xll.FDS($B168,"FF_SHLDRS_EQ(ANN_R,1/1/2019,12/31/2019)")</f>
        <v>2115.6999999999998</v>
      </c>
      <c r="AN168" cm="1">
        <f t="array" ref="AN168">_xll.FDS($B168,"FF_SHLDRS_EQ(ANN_R,1/1/2020,12/31/2020)")</f>
        <v>2705.2</v>
      </c>
      <c r="AO168" cm="1">
        <f t="array" ref="AO168">_xll.FDS($B168,"FF_ASSETS(ANN_R,1/1/2016,12/31/2016)")</f>
        <v>7317</v>
      </c>
      <c r="AP168" cm="1">
        <f t="array" ref="AP168">_xll.FDS($B168,"FF_ASSETS(ANN_R,1/1/2017,12/31/2017)")</f>
        <v>7979.6</v>
      </c>
      <c r="AQ168" cm="1">
        <f t="array" ref="AQ168">_xll.FDS($B168,"FF_ASSETS(ANN_R,1/1/2018,12/31/2018)")</f>
        <v>7230.9</v>
      </c>
      <c r="AR168" cm="1">
        <f t="array" ref="AR168">_xll.FDS($B168,"FF_ASSETS(ANN_R,1/1/2019,12/31/2019)")</f>
        <v>6442.1</v>
      </c>
      <c r="AS168" cm="1">
        <f t="array" ref="AS168">_xll.FDS($B168,"FF_ASSETS(ANN_R,1/1/2020,12/31/2020)")</f>
        <v>7195.8</v>
      </c>
      <c r="AT168" s="1" cm="1">
        <f t="array" ref="AT168">_xll.FDS($B168,"FF_TAX_CF(ANN_R,1/1/2016,12/31/2016,FY,,USD)")</f>
        <v>184.8</v>
      </c>
      <c r="AU168" s="1" cm="1">
        <f t="array" ref="AU168">_xll.FDS($B168,"FF_TAX_CF(ANN_R,1/1/2017,12/31/2017,FY,,USD)")</f>
        <v>867.8</v>
      </c>
      <c r="AV168" s="1" cm="1">
        <f t="array" ref="AV168">_xll.FDS($B168,"FF_TAX_CF(ANN_R,1/1/2018,12/31/2018,FY,,USD)")</f>
        <v>178.2</v>
      </c>
      <c r="AW168" s="1" cm="1">
        <f t="array" ref="AW168">_xll.FDS($B168,"FF_TAX_CF(ANN_R,1/1/2019,12/31/2019,FY,,USD)")</f>
        <v>180.6</v>
      </c>
      <c r="AX168" s="1" cm="1">
        <f t="array" ref="AX168">_xll.FDS($B168,"FF_TAX_CF(ANN_R,1/1/2020,12/31/2020,FY,,USD)")</f>
        <v>265.89999999999998</v>
      </c>
      <c r="AY168" t="s">
        <v>808</v>
      </c>
      <c r="AZ168" t="s">
        <v>809</v>
      </c>
      <c r="BA168" t="s">
        <v>810</v>
      </c>
      <c r="BB168" t="s">
        <v>811</v>
      </c>
      <c r="BC168" t="s">
        <v>134</v>
      </c>
      <c r="BD168" t="s">
        <v>38</v>
      </c>
      <c r="BE168" t="s">
        <v>507</v>
      </c>
      <c r="BF168">
        <v>0</v>
      </c>
      <c r="BG168">
        <v>191130442569546</v>
      </c>
      <c r="BH168">
        <v>1</v>
      </c>
      <c r="BI168">
        <v>95</v>
      </c>
    </row>
    <row r="169" spans="1:61" x14ac:dyDescent="0.25">
      <c r="A169">
        <v>168</v>
      </c>
      <c r="B169" t="s">
        <v>812</v>
      </c>
      <c r="C169" t="s">
        <v>813</v>
      </c>
      <c r="D169" t="s">
        <v>502</v>
      </c>
      <c r="E169" t="s">
        <v>30</v>
      </c>
      <c r="F169">
        <v>152</v>
      </c>
      <c r="G169" t="s">
        <v>93</v>
      </c>
      <c r="H169">
        <v>1</v>
      </c>
      <c r="I169">
        <v>0</v>
      </c>
      <c r="J169">
        <v>0</v>
      </c>
      <c r="K169">
        <v>1</v>
      </c>
      <c r="L169">
        <v>0</v>
      </c>
      <c r="M169">
        <v>0</v>
      </c>
      <c r="O169" s="1" cm="1">
        <f t="array" ref="O169">_xll.FDS(B169,"FF_TAX_RATE(ANN_R,1/1/2010,12/31/2010)")</f>
        <v>51.551667216903297</v>
      </c>
      <c r="P169" s="1" cm="1">
        <f t="array" ref="P169">_xll.FDS(B169,"FF_TAX_RATE(ANN_R,1/1/2011,12/31/2011)")</f>
        <v>36.363037607850899</v>
      </c>
      <c r="Q169" s="1" cm="1">
        <f t="array" ref="Q169">_xll.FDS(B169,"FF_TAX_RATE(ANN_R,1/1/2012,12/31/2012)")</f>
        <v>36.984687868080101</v>
      </c>
      <c r="R169" s="1" cm="1">
        <f t="array" ref="R169">_xll.FDS(B169,"FF_TAX_RATE(ANN_R,1/1/2013,12/31/2013)")</f>
        <v>62.274774774774798</v>
      </c>
      <c r="S169" s="1" cm="1">
        <f t="array" ref="S169">_xll.FDS(B169,"FF_TAX_RATE(ANN_R,1/1/2014,12/31/2014)")</f>
        <v>35.3170189098999</v>
      </c>
      <c r="T169" s="1" cm="1">
        <f t="array" ref="T169">_xll.FDS(B169,"FF_TAX_RATE(ANN_R,1/1/2015,12/31/2015)")</f>
        <v>38.383324860193198</v>
      </c>
      <c r="U169" s="1" t="e" cm="1">
        <f t="array" ref="U169">_xll.FDS(B169,"FF_TAX_RATE(ANN_R,1/1/2016,12/31/2016)")</f>
        <v>#NUM!</v>
      </c>
      <c r="V169" s="1" cm="1">
        <f t="array" ref="V169">_xll.FDS(B169,"FF_TAX_RATE(ANN_R,1/1/2017,12/31/2017)")</f>
        <v>32.7442827442827</v>
      </c>
      <c r="W169" s="1" t="e" cm="1">
        <f t="array" ref="W169">_xll.FDS(B169,"FF_TAX_RATE(ANN_R,1/1/2018,12/31/2018)")</f>
        <v>#N/A</v>
      </c>
      <c r="X169" s="1" cm="1">
        <f t="array" ref="X169">_xll.FDS(B169,"FF_TAX_RATE(ANN_R,1/1/2019,12/31/2019)")</f>
        <v>22.044545973729299</v>
      </c>
      <c r="Y169" s="1" t="e" cm="1">
        <f t="array" ref="Y169">_xll.FDS(B169,"FF_TAX_RATE(ANN_R,1/1/2020,12/31/2020)")</f>
        <v>#N/A</v>
      </c>
      <c r="Z169" cm="1">
        <f t="array" ref="Z169">_xll.FDS($B169,"FF_PTX_INC(ANN_R,1/1/2016,12/31/2016)")</f>
        <v>2276</v>
      </c>
      <c r="AA169" cm="1">
        <f t="array" ref="AA169">_xll.FDS($B169,"FF_PTX_INC(ANN_R,1/1/2017,12/31/2017)")</f>
        <v>1924</v>
      </c>
      <c r="AB169" cm="1">
        <f t="array" ref="AB169">_xll.FDS($B169,"FF_PTX_INC(ANN_R,1/1/2018,12/31/2018)")</f>
        <v>-228</v>
      </c>
      <c r="AC169" cm="1">
        <f t="array" ref="AC169">_xll.FDS($B169,"FF_PTX_INC(ANN_R,1/1/2019,12/31/2019)")</f>
        <v>1751</v>
      </c>
      <c r="AD169" cm="1">
        <f t="array" ref="AD169">_xll.FDS($B169,"FF_PTX_INC(ANN_R,1/1/2020,12/31/2020)")</f>
        <v>-3772</v>
      </c>
      <c r="AE169" cm="1">
        <f t="array" ref="AE169">_xll.FDS($B169,"FF_MKT_VAL(ANN_R,1/1/2016,12/31/2016)")</f>
        <v>25119.22</v>
      </c>
      <c r="AF169" cm="1">
        <f t="array" ref="AF169">_xll.FDS($B169,"FF_MKT_VAL(ANN_R,1/1/2017,12/31/2017)")</f>
        <v>24622.720000000001</v>
      </c>
      <c r="AG169" cm="1">
        <f t="array" ref="AG169">_xll.FDS($B169,"FF_MKT_VAL(ANN_R,1/1/2018,12/31/2018)")</f>
        <v>15088.47</v>
      </c>
      <c r="AH169" cm="1">
        <f t="array" ref="AH169">_xll.FDS($B169,"FF_MKT_VAL(ANN_R,1/1/2019,12/31/2019)")</f>
        <v>14082.9</v>
      </c>
      <c r="AI169" cm="1">
        <f t="array" ref="AI169">_xll.FDS($B169,"FF_MKT_VAL(ANN_R,1/1/2020,12/31/2020)")</f>
        <v>15291.67</v>
      </c>
      <c r="AJ169" cm="1">
        <f t="array" ref="AJ169">_xll.FDS($B169,"FF_SHLDRS_EQ(ANN_R,1/1/2016,12/31/2016)")</f>
        <v>6554</v>
      </c>
      <c r="AK169" cm="1">
        <f t="array" ref="AK169">_xll.FDS($B169,"FF_SHLDRS_EQ(ANN_R,1/1/2017,12/31/2017)")</f>
        <v>6808</v>
      </c>
      <c r="AL169" cm="1">
        <f t="array" ref="AL169">_xll.FDS($B169,"FF_SHLDRS_EQ(ANN_R,1/1/2018,12/31/2018)")</f>
        <v>6059</v>
      </c>
      <c r="AM169" cm="1">
        <f t="array" ref="AM169">_xll.FDS($B169,"FF_SHLDRS_EQ(ANN_R,1/1/2019,12/31/2019)")</f>
        <v>6328</v>
      </c>
      <c r="AN169" cm="1">
        <f t="array" ref="AN169">_xll.FDS($B169,"FF_SHLDRS_EQ(ANN_R,1/1/2020,12/31/2020)")</f>
        <v>1789</v>
      </c>
      <c r="AO169" cm="1">
        <f t="array" ref="AO169">_xll.FDS($B169,"FF_ASSETS(ANN_R,1/1/2016,12/31/2016)")</f>
        <v>34122</v>
      </c>
      <c r="AP169" cm="1">
        <f t="array" ref="AP169">_xll.FDS($B169,"FF_ASSETS(ANN_R,1/1/2017,12/31/2017)")</f>
        <v>40112</v>
      </c>
      <c r="AQ169" cm="1">
        <f t="array" ref="AQ169">_xll.FDS($B169,"FF_ASSETS(ANN_R,1/1/2018,12/31/2018)")</f>
        <v>39951</v>
      </c>
      <c r="AR169" cm="1">
        <f t="array" ref="AR169">_xll.FDS($B169,"FF_ASSETS(ANN_R,1/1/2019,12/31/2019)")</f>
        <v>40963</v>
      </c>
      <c r="AS169" cm="1">
        <f t="array" ref="AS169">_xll.FDS($B169,"FF_ASSETS(ANN_R,1/1/2020,12/31/2020)")</f>
        <v>40766</v>
      </c>
      <c r="AT169" s="1" cm="1">
        <f t="array" ref="AT169">_xll.FDS($B169,"FF_TAX_CF(ANN_R,1/1/2016,12/31/2016,FY,,USD)")</f>
        <v>635</v>
      </c>
      <c r="AU169" s="1" cm="1">
        <f t="array" ref="AU169">_xll.FDS($B169,"FF_TAX_CF(ANN_R,1/1/2017,12/31/2017,FY,,USD)")</f>
        <v>686</v>
      </c>
      <c r="AV169" s="1" cm="1">
        <f t="array" ref="AV169">_xll.FDS($B169,"FF_TAX_CF(ANN_R,1/1/2018,12/31/2018,FY,,USD)")</f>
        <v>425</v>
      </c>
      <c r="AW169" s="1" cm="1">
        <f t="array" ref="AW169">_xll.FDS($B169,"FF_TAX_CF(ANN_R,1/1/2019,12/31/2019,FY,,USD)")</f>
        <v>311</v>
      </c>
      <c r="AX169" s="1" cm="1">
        <f t="array" ref="AX169">_xll.FDS($B169,"FF_TAX_CF(ANN_R,1/1/2020,12/31/2020,FY,,USD)")</f>
        <v>368</v>
      </c>
      <c r="AY169" t="s">
        <v>51</v>
      </c>
      <c r="AZ169" t="s">
        <v>51</v>
      </c>
      <c r="BA169" t="s">
        <v>51</v>
      </c>
      <c r="BB169" t="s">
        <v>51</v>
      </c>
      <c r="BC169" t="s">
        <v>134</v>
      </c>
      <c r="BD169" t="s">
        <v>38</v>
      </c>
      <c r="BE169" t="s">
        <v>507</v>
      </c>
      <c r="BF169">
        <v>0</v>
      </c>
      <c r="BG169">
        <v>285004411773379</v>
      </c>
      <c r="BH169">
        <v>1</v>
      </c>
      <c r="BI169">
        <v>34</v>
      </c>
    </row>
    <row r="170" spans="1:61" x14ac:dyDescent="0.25">
      <c r="A170">
        <v>169</v>
      </c>
      <c r="B170" t="s">
        <v>814</v>
      </c>
      <c r="C170" t="s">
        <v>815</v>
      </c>
      <c r="D170" t="s">
        <v>502</v>
      </c>
      <c r="E170" t="s">
        <v>30</v>
      </c>
      <c r="F170">
        <v>152</v>
      </c>
      <c r="G170" t="s">
        <v>159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O170" s="1" t="e" cm="1">
        <f t="array" ref="O170">_xll.FDS(B170,"FF_TAX_RATE(ANN_R,1/1/2010,12/31/2010)")</f>
        <v>#N/A</v>
      </c>
      <c r="P170" s="1" t="e" cm="1">
        <f t="array" ref="P170">_xll.FDS(B170,"FF_TAX_RATE(ANN_R,1/1/2011,12/31/2011)")</f>
        <v>#N/A</v>
      </c>
      <c r="Q170" s="1" t="e" cm="1">
        <f t="array" ref="Q170">_xll.FDS(B170,"FF_TAX_RATE(ANN_R,1/1/2012,12/31/2012)")</f>
        <v>#N/A</v>
      </c>
      <c r="R170" s="1" t="e" cm="1">
        <f t="array" ref="R170">_xll.FDS(B170,"FF_TAX_RATE(ANN_R,1/1/2013,12/31/2013)")</f>
        <v>#N/A</v>
      </c>
      <c r="S170" s="1" t="e" cm="1">
        <f t="array" ref="S170">_xll.FDS(B170,"FF_TAX_RATE(ANN_R,1/1/2014,12/31/2014)")</f>
        <v>#N/A</v>
      </c>
      <c r="T170" s="1" t="e" cm="1">
        <f t="array" ref="T170">_xll.FDS(B170,"FF_TAX_RATE(ANN_R,1/1/2015,12/31/2015)")</f>
        <v>#N/A</v>
      </c>
      <c r="U170" s="1" t="e" cm="1">
        <f t="array" ref="U170">_xll.FDS(B170,"FF_TAX_RATE(ANN_R,1/1/2016,12/31/2016)")</f>
        <v>#NUM!</v>
      </c>
      <c r="V170" s="1" t="e" cm="1">
        <f t="array" ref="V170">_xll.FDS(B170,"FF_TAX_RATE(ANN_R,1/1/2017,12/31/2017)")</f>
        <v>#N/A</v>
      </c>
      <c r="W170" s="1" t="e" cm="1">
        <f t="array" ref="W170">_xll.FDS(B170,"FF_TAX_RATE(ANN_R,1/1/2018,12/31/2018)")</f>
        <v>#N/A</v>
      </c>
      <c r="X170" s="1" t="e" cm="1">
        <f t="array" ref="X170">_xll.FDS(B170,"FF_TAX_RATE(ANN_R,1/1/2019,12/31/2019)")</f>
        <v>#N/A</v>
      </c>
      <c r="Y170" s="1" t="e" cm="1">
        <f t="array" ref="Y170">_xll.FDS(B170,"FF_TAX_RATE(ANN_R,1/1/2020,12/31/2020)")</f>
        <v>#N/A</v>
      </c>
      <c r="Z170" cm="1">
        <f t="array" ref="Z170">_xll.FDS($B170,"FF_PTX_INC(ANN_R,1/1/2016,12/31/2016)")</f>
        <v>-57.878999999999998</v>
      </c>
      <c r="AA170" cm="1">
        <f t="array" ref="AA170">_xll.FDS($B170,"FF_PTX_INC(ANN_R,1/1/2017,12/31/2017)")</f>
        <v>-127.08</v>
      </c>
      <c r="AB170" cm="1">
        <f t="array" ref="AB170">_xll.FDS($B170,"FF_PTX_INC(ANN_R,1/1/2018,12/31/2018)")</f>
        <v>-87.331999999999994</v>
      </c>
      <c r="AC170" cm="1">
        <f t="array" ref="AC170">_xll.FDS($B170,"FF_PTX_INC(ANN_R,1/1/2019,12/31/2019)")</f>
        <v>-83.742999999999995</v>
      </c>
      <c r="AD170" cm="1">
        <f t="array" ref="AD170">_xll.FDS($B170,"FF_PTX_INC(ANN_R,1/1/2020,12/31/2020)")</f>
        <v>-627</v>
      </c>
      <c r="AE170" cm="1">
        <f t="array" ref="AE170">_xll.FDS($B170,"FF_MKT_VAL(ANN_R,1/1/2016,12/31/2016)")</f>
        <v>229.3699752</v>
      </c>
      <c r="AF170" cm="1">
        <f t="array" ref="AF170">_xll.FDS($B170,"FF_MKT_VAL(ANN_R,1/1/2017,12/31/2017)")</f>
        <v>539.22782375999998</v>
      </c>
      <c r="AG170" cm="1">
        <f t="array" ref="AG170">_xll.FDS($B170,"FF_MKT_VAL(ANN_R,1/1/2018,12/31/2018)")</f>
        <v>271.75591752000003</v>
      </c>
      <c r="AH170" cm="1">
        <f t="array" ref="AH170">_xll.FDS($B170,"FF_MKT_VAL(ANN_R,1/1/2019,12/31/2019)")</f>
        <v>958.67610739999998</v>
      </c>
      <c r="AI170" cm="1">
        <f t="array" ref="AI170">_xll.FDS($B170,"FF_MKT_VAL(ANN_R,1/1/2020,12/31/2020)")</f>
        <v>15532.52300791</v>
      </c>
      <c r="AJ170" cm="1">
        <f t="array" ref="AJ170">_xll.FDS($B170,"FF_SHLDRS_EQ(ANN_R,1/1/2016,12/31/2016)")</f>
        <v>94.71</v>
      </c>
      <c r="AK170" cm="1">
        <f t="array" ref="AK170">_xll.FDS($B170,"FF_SHLDRS_EQ(ANN_R,1/1/2017,12/31/2017)")</f>
        <v>74.355000000000004</v>
      </c>
      <c r="AL170" cm="1">
        <f t="array" ref="AL170">_xll.FDS($B170,"FF_SHLDRS_EQ(ANN_R,1/1/2018,12/31/2018)")</f>
        <v>34.356000000000002</v>
      </c>
      <c r="AM170" cm="1">
        <f t="array" ref="AM170">_xll.FDS($B170,"FF_SHLDRS_EQ(ANN_R,1/1/2019,12/31/2019)")</f>
        <v>131.054</v>
      </c>
      <c r="AN170" cm="1">
        <f t="array" ref="AN170">_xll.FDS($B170,"FF_SHLDRS_EQ(ANN_R,1/1/2020,12/31/2020)")</f>
        <v>1466.9190000000001</v>
      </c>
      <c r="AO170" cm="1">
        <f t="array" ref="AO170">_xll.FDS($B170,"FF_ASSETS(ANN_R,1/1/2016,12/31/2016)")</f>
        <v>240.83199999999999</v>
      </c>
      <c r="AP170" cm="1">
        <f t="array" ref="AP170">_xll.FDS($B170,"FF_ASSETS(ANN_R,1/1/2017,12/31/2017)")</f>
        <v>270.81</v>
      </c>
      <c r="AQ170" cm="1">
        <f t="array" ref="AQ170">_xll.FDS($B170,"FF_ASSETS(ANN_R,1/1/2018,12/31/2018)")</f>
        <v>390.32600000000002</v>
      </c>
      <c r="AR170" cm="1">
        <f t="array" ref="AR170">_xll.FDS($B170,"FF_ASSETS(ANN_R,1/1/2019,12/31/2019)")</f>
        <v>659.51300000000003</v>
      </c>
      <c r="AS170" cm="1">
        <f t="array" ref="AS170">_xll.FDS($B170,"FF_ASSETS(ANN_R,1/1/2020,12/31/2020)")</f>
        <v>2251.2820000000002</v>
      </c>
      <c r="AT170" s="1" t="e" cm="1">
        <f t="array" ref="AT170">_xll.FDS($B170,"FF_TAX_CF(ANN_R,1/1/2016,12/31/2016,FY,,USD)")</f>
        <v>#N/A</v>
      </c>
      <c r="AU170" s="1" t="e" cm="1">
        <f t="array" ref="AU170">_xll.FDS($B170,"FF_TAX_CF(ANN_R,1/1/2017,12/31/2017,FY,,USD)")</f>
        <v>#N/A</v>
      </c>
      <c r="AV170" s="1" t="e" cm="1">
        <f t="array" ref="AV170">_xll.FDS($B170,"FF_TAX_CF(ANN_R,1/1/2018,12/31/2018,FY,,USD)")</f>
        <v>#N/A</v>
      </c>
      <c r="AW170" s="1" t="e" cm="1">
        <f t="array" ref="AW170">_xll.FDS($B170,"FF_TAX_CF(ANN_R,1/1/2019,12/31/2019,FY,,USD)")</f>
        <v>#N/A</v>
      </c>
      <c r="AX170" s="1" t="e" cm="1">
        <f t="array" ref="AX170">_xll.FDS($B170,"FF_TAX_CF(ANN_R,1/1/2020,12/31/2020,FY,,USD)")</f>
        <v>#N/A</v>
      </c>
      <c r="AY170" t="s">
        <v>51</v>
      </c>
      <c r="AZ170" t="s">
        <v>51</v>
      </c>
      <c r="BA170" t="s">
        <v>51</v>
      </c>
      <c r="BB170" t="s">
        <v>51</v>
      </c>
      <c r="BC170" t="s">
        <v>51</v>
      </c>
      <c r="BD170" t="s">
        <v>38</v>
      </c>
      <c r="BE170" t="s">
        <v>507</v>
      </c>
      <c r="BF170">
        <v>0</v>
      </c>
      <c r="BG170">
        <v>264327599899295</v>
      </c>
      <c r="BH170">
        <v>1</v>
      </c>
      <c r="BI170">
        <v>72</v>
      </c>
    </row>
    <row r="171" spans="1:61" x14ac:dyDescent="0.25">
      <c r="A171">
        <v>170</v>
      </c>
      <c r="B171" t="s">
        <v>816</v>
      </c>
      <c r="C171" t="s">
        <v>817</v>
      </c>
      <c r="D171" t="s">
        <v>502</v>
      </c>
      <c r="E171" t="s">
        <v>30</v>
      </c>
      <c r="F171">
        <v>151</v>
      </c>
      <c r="G171" t="s">
        <v>159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0</v>
      </c>
      <c r="O171" s="1" t="e" cm="1">
        <f t="array" ref="O171">_xll.FDS(B171,"FF_TAX_RATE(ANN_R,1/1/2010,12/31/2010)")</f>
        <v>#N/A</v>
      </c>
      <c r="P171" s="1" cm="1">
        <f t="array" ref="P171">_xll.FDS(B171,"FF_TAX_RATE(ANN_R,1/1/2011,12/31/2011)")</f>
        <v>9.5439323871790798</v>
      </c>
      <c r="Q171" s="1" cm="1">
        <f t="array" ref="Q171">_xll.FDS(B171,"FF_TAX_RATE(ANN_R,1/1/2012,12/31/2012)")</f>
        <v>35.257012888551898</v>
      </c>
      <c r="R171" s="1" cm="1">
        <f t="array" ref="R171">_xll.FDS(B171,"FF_TAX_RATE(ANN_R,1/1/2013,12/31/2013)")</f>
        <v>27.138567138567101</v>
      </c>
      <c r="S171" s="1" cm="1">
        <f t="array" ref="S171">_xll.FDS(B171,"FF_TAX_RATE(ANN_R,1/1/2014,12/31/2014)")</f>
        <v>28.5232248082431</v>
      </c>
      <c r="T171" s="1" cm="1">
        <f t="array" ref="T171">_xll.FDS(B171,"FF_TAX_RATE(ANN_R,1/1/2015,12/31/2015)")</f>
        <v>17.058537487415201</v>
      </c>
      <c r="U171" s="1" t="e" cm="1">
        <f t="array" ref="U171">_xll.FDS(B171,"FF_TAX_RATE(ANN_R,1/1/2016,12/31/2016)")</f>
        <v>#NUM!</v>
      </c>
      <c r="V171" s="1" cm="1">
        <f t="array" ref="V171">_xll.FDS(B171,"FF_TAX_RATE(ANN_R,1/1/2017,12/31/2017)")</f>
        <v>10.8600134804954</v>
      </c>
      <c r="W171" s="1" cm="1">
        <f t="array" ref="W171">_xll.FDS(B171,"FF_TAX_RATE(ANN_R,1/1/2018,12/31/2018)")</f>
        <v>-13.6128337505757</v>
      </c>
      <c r="X171" s="1" cm="1">
        <f t="array" ref="X171">_xll.FDS(B171,"FF_TAX_RATE(ANN_R,1/1/2019,12/31/2019)")</f>
        <v>0.27868301112180599</v>
      </c>
      <c r="Y171" s="1" cm="1">
        <f t="array" ref="Y171">_xll.FDS(B171,"FF_TAX_RATE(ANN_R,1/1/2020,12/31/2020)")</f>
        <v>14.117096132841899</v>
      </c>
      <c r="Z171" cm="1">
        <f t="array" ref="Z171">_xll.FDS($B171,"FF_PTX_INC(ANN_R,1/1/2016,12/31/2016)")</f>
        <v>242.22499999999999</v>
      </c>
      <c r="AA171" cm="1">
        <f t="array" ref="AA171">_xll.FDS($B171,"FF_PTX_INC(ANN_R,1/1/2017,12/31/2017)")</f>
        <v>474.76</v>
      </c>
      <c r="AB171" cm="1">
        <f t="array" ref="AB171">_xll.FDS($B171,"FF_PTX_INC(ANN_R,1/1/2018,12/31/2018)")</f>
        <v>288.80099999999999</v>
      </c>
      <c r="AC171" cm="1">
        <f t="array" ref="AC171">_xll.FDS($B171,"FF_PTX_INC(ANN_R,1/1/2019,12/31/2019)")</f>
        <v>862.27</v>
      </c>
      <c r="AD171" cm="1">
        <f t="array" ref="AD171">_xll.FDS($B171,"FF_PTX_INC(ANN_R,1/1/2020,12/31/2020)")</f>
        <v>738.86300000000006</v>
      </c>
      <c r="AE171" cm="1">
        <f t="array" ref="AE171">_xll.FDS($B171,"FF_MKT_VAL(ANN_R,1/1/2016,12/31/2016)")</f>
        <v>6852.3804700000001</v>
      </c>
      <c r="AF171" cm="1">
        <f t="array" ref="AF171">_xll.FDS($B171,"FF_MKT_VAL(ANN_R,1/1/2017,12/31/2017)")</f>
        <v>17363.659479999998</v>
      </c>
      <c r="AG171" cm="1">
        <f t="array" ref="AG171">_xll.FDS($B171,"FF_MKT_VAL(ANN_R,1/1/2018,12/31/2018)")</f>
        <v>15943.247600000001</v>
      </c>
      <c r="AH171" cm="1">
        <f t="array" ref="AH171">_xll.FDS($B171,"FF_MKT_VAL(ANN_R,1/1/2019,12/31/2019)")</f>
        <v>15537.5226</v>
      </c>
      <c r="AI171" cm="1">
        <f t="array" ref="AI171">_xll.FDS($B171,"FF_MKT_VAL(ANN_R,1/1/2020,12/31/2020)")</f>
        <v>22133.87918</v>
      </c>
      <c r="AJ171" cm="1">
        <f t="array" ref="AJ171">_xll.FDS($B171,"FF_SHLDRS_EQ(ANN_R,1/1/2016,12/31/2016)")</f>
        <v>1107.82</v>
      </c>
      <c r="AK171" cm="1">
        <f t="array" ref="AK171">_xll.FDS($B171,"FF_SHLDRS_EQ(ANN_R,1/1/2017,12/31/2017)")</f>
        <v>1661.914</v>
      </c>
      <c r="AL171" cm="1">
        <f t="array" ref="AL171">_xll.FDS($B171,"FF_SHLDRS_EQ(ANN_R,1/1/2018,12/31/2018)")</f>
        <v>2143.3890000000001</v>
      </c>
      <c r="AM171" cm="1">
        <f t="array" ref="AM171">_xll.FDS($B171,"FF_SHLDRS_EQ(ANN_R,1/1/2019,12/31/2019)")</f>
        <v>2894.6860000000001</v>
      </c>
      <c r="AN171" cm="1">
        <f t="array" ref="AN171">_xll.FDS($B171,"FF_SHLDRS_EQ(ANN_R,1/1/2020,12/31/2020)")</f>
        <v>3320.2910000000002</v>
      </c>
      <c r="AO171" cm="1">
        <f t="array" ref="AO171">_xll.FDS($B171,"FF_ASSETS(ANN_R,1/1/2016,12/31/2016)")</f>
        <v>1729.0070000000001</v>
      </c>
      <c r="AP171" cm="1">
        <f t="array" ref="AP171">_xll.FDS($B171,"FF_ASSETS(ANN_R,1/1/2017,12/31/2017)")</f>
        <v>2460.86</v>
      </c>
      <c r="AQ171" cm="1">
        <f t="array" ref="AQ171">_xll.FDS($B171,"FF_ASSETS(ANN_R,1/1/2018,12/31/2018)")</f>
        <v>3081.9830000000002</v>
      </c>
      <c r="AR171" cm="1">
        <f t="array" ref="AR171">_xll.FDS($B171,"FF_ASSETS(ANN_R,1/1/2019,12/31/2019)")</f>
        <v>4185.29</v>
      </c>
      <c r="AS171" cm="1">
        <f t="array" ref="AS171">_xll.FDS($B171,"FF_ASSETS(ANN_R,1/1/2020,12/31/2020)")</f>
        <v>4738.9189999999999</v>
      </c>
      <c r="AT171" s="1" cm="1">
        <f t="array" ref="AT171">_xll.FDS($B171,"FF_TAX_CF(ANN_R,1/1/2016,12/31/2016,FY,,USD)")</f>
        <v>39.637999999999998</v>
      </c>
      <c r="AU171" s="1" cm="1">
        <f t="array" ref="AU171">_xll.FDS($B171,"FF_TAX_CF(ANN_R,1/1/2017,12/31/2017,FY,,USD)")</f>
        <v>44.216000000000001</v>
      </c>
      <c r="AV171" s="1" cm="1">
        <f t="array" ref="AV171">_xll.FDS($B171,"FF_TAX_CF(ANN_R,1/1/2018,12/31/2018,FY,,USD)")</f>
        <v>17.573</v>
      </c>
      <c r="AW171" s="1" cm="1">
        <f t="array" ref="AW171">_xll.FDS($B171,"FF_TAX_CF(ANN_R,1/1/2019,12/31/2019,FY,,USD)")</f>
        <v>32.832000000000001</v>
      </c>
      <c r="AX171" s="1" cm="1">
        <f t="array" ref="AX171">_xll.FDS($B171,"FF_TAX_CF(ANN_R,1/1/2020,12/31/2020,FY,,USD)")</f>
        <v>82.600999999999999</v>
      </c>
      <c r="AY171" t="s">
        <v>818</v>
      </c>
      <c r="AZ171" t="s">
        <v>819</v>
      </c>
      <c r="BA171" t="s">
        <v>820</v>
      </c>
      <c r="BB171" t="s">
        <v>821</v>
      </c>
      <c r="BC171" t="s">
        <v>80</v>
      </c>
      <c r="BD171" t="s">
        <v>38</v>
      </c>
      <c r="BE171" t="s">
        <v>507</v>
      </c>
      <c r="BF171">
        <v>0</v>
      </c>
      <c r="BG171">
        <v>26455126979221</v>
      </c>
      <c r="BH171">
        <v>1</v>
      </c>
      <c r="BI171">
        <v>20</v>
      </c>
    </row>
    <row r="172" spans="1:61" x14ac:dyDescent="0.25">
      <c r="A172">
        <v>171</v>
      </c>
      <c r="B172" t="s">
        <v>822</v>
      </c>
      <c r="C172" t="s">
        <v>823</v>
      </c>
      <c r="D172" t="s">
        <v>502</v>
      </c>
      <c r="E172" t="s">
        <v>30</v>
      </c>
      <c r="F172">
        <v>149</v>
      </c>
      <c r="G172" t="s">
        <v>159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O172" s="1" t="e" cm="1">
        <f t="array" ref="O172">_xll.FDS(B172,"FF_TAX_RATE(ANN_R,1/1/2010,12/31/2010)")</f>
        <v>#N/A</v>
      </c>
      <c r="P172" s="1" t="e" cm="1">
        <f t="array" ref="P172">_xll.FDS(B172,"FF_TAX_RATE(ANN_R,1/1/2011,12/31/2011)")</f>
        <v>#N/A</v>
      </c>
      <c r="Q172" s="1" t="e" cm="1">
        <f t="array" ref="Q172">_xll.FDS(B172,"FF_TAX_RATE(ANN_R,1/1/2012,12/31/2012)")</f>
        <v>#N/A</v>
      </c>
      <c r="R172" s="1" t="e" cm="1">
        <f t="array" ref="R172">_xll.FDS(B172,"FF_TAX_RATE(ANN_R,1/1/2013,12/31/2013)")</f>
        <v>#N/A</v>
      </c>
      <c r="S172" s="1" t="e" cm="1">
        <f t="array" ref="S172">_xll.FDS(B172,"FF_TAX_RATE(ANN_R,1/1/2014,12/31/2014)")</f>
        <v>#N/A</v>
      </c>
      <c r="T172" s="1" t="e" cm="1">
        <f t="array" ref="T172">_xll.FDS(B172,"FF_TAX_RATE(ANN_R,1/1/2015,12/31/2015)")</f>
        <v>#N/A</v>
      </c>
      <c r="U172" s="1" t="e" cm="1">
        <f t="array" ref="U172">_xll.FDS(B172,"FF_TAX_RATE(ANN_R,1/1/2016,12/31/2016)")</f>
        <v>#NUM!</v>
      </c>
      <c r="V172" s="1" t="e" cm="1">
        <f t="array" ref="V172">_xll.FDS(B172,"FF_TAX_RATE(ANN_R,1/1/2017,12/31/2017)")</f>
        <v>#N/A</v>
      </c>
      <c r="W172" s="1" t="e" cm="1">
        <f t="array" ref="W172">_xll.FDS(B172,"FF_TAX_RATE(ANN_R,1/1/2018,12/31/2018)")</f>
        <v>#N/A</v>
      </c>
      <c r="X172" s="1" cm="1">
        <f t="array" ref="X172">_xll.FDS(B172,"FF_TAX_RATE(ANN_R,1/1/2019,12/31/2019)")</f>
        <v>-78.826819362141293</v>
      </c>
      <c r="Y172" s="1" cm="1">
        <f t="array" ref="Y172">_xll.FDS(B172,"FF_TAX_RATE(ANN_R,1/1/2020,12/31/2020)")</f>
        <v>-12.214219914579999</v>
      </c>
      <c r="Z172" cm="1">
        <f t="array" ref="Z172">_xll.FDS($B172,"FF_PTX_INC(ANN_R,1/1/2016,12/31/2016)")</f>
        <v>-65.986999999999995</v>
      </c>
      <c r="AA172" cm="1">
        <f t="array" ref="AA172">_xll.FDS($B172,"FF_PTX_INC(ANN_R,1/1/2017,12/31/2017)")</f>
        <v>-45.341000000000001</v>
      </c>
      <c r="AB172" cm="1">
        <f t="array" ref="AB172">_xll.FDS($B172,"FF_PTX_INC(ANN_R,1/1/2018,12/31/2018)")</f>
        <v>-10.228999999999999</v>
      </c>
      <c r="AC172" cm="1">
        <f t="array" ref="AC172">_xll.FDS($B172,"FF_PTX_INC(ANN_R,1/1/2019,12/31/2019)")</f>
        <v>90.114000000000004</v>
      </c>
      <c r="AD172" cm="1">
        <f t="array" ref="AD172">_xll.FDS($B172,"FF_PTX_INC(ANN_R,1/1/2020,12/31/2020)")</f>
        <v>119.41</v>
      </c>
      <c r="AE172" cm="1">
        <f t="array" ref="AE172">_xll.FDS($B172,"FF_MKT_VAL(ANN_R,1/1/2016,12/31/2016)")</f>
        <v>62.891689999999997</v>
      </c>
      <c r="AF172" cm="1">
        <f t="array" ref="AF172">_xll.FDS($B172,"FF_MKT_VAL(ANN_R,1/1/2017,12/31/2017)")</f>
        <v>207.05274</v>
      </c>
      <c r="AG172" cm="1">
        <f t="array" ref="AG172">_xll.FDS($B172,"FF_MKT_VAL(ANN_R,1/1/2018,12/31/2018)")</f>
        <v>506.27555000000001</v>
      </c>
      <c r="AH172" cm="1">
        <f t="array" ref="AH172">_xll.FDS($B172,"FF_MKT_VAL(ANN_R,1/1/2019,12/31/2019)")</f>
        <v>3216.83817</v>
      </c>
      <c r="AI172" cm="1">
        <f t="array" ref="AI172">_xll.FDS($B172,"FF_MKT_VAL(ANN_R,1/1/2020,12/31/2020)")</f>
        <v>22628.96214</v>
      </c>
      <c r="AJ172" cm="1">
        <f t="array" ref="AJ172">_xll.FDS($B172,"FF_SHLDRS_EQ(ANN_R,1/1/2016,12/31/2016)")</f>
        <v>1.3</v>
      </c>
      <c r="AK172" cm="1">
        <f t="array" ref="AK172">_xll.FDS($B172,"FF_SHLDRS_EQ(ANN_R,1/1/2017,12/31/2017)")</f>
        <v>-9.1259999999999994</v>
      </c>
      <c r="AL172" cm="1">
        <f t="array" ref="AL172">_xll.FDS($B172,"FF_SHLDRS_EQ(ANN_R,1/1/2018,12/31/2018)")</f>
        <v>7.7759999999999998</v>
      </c>
      <c r="AM172" cm="1">
        <f t="array" ref="AM172">_xll.FDS($B172,"FF_SHLDRS_EQ(ANN_R,1/1/2019,12/31/2019)")</f>
        <v>272.21199999999999</v>
      </c>
      <c r="AN172" cm="1">
        <f t="array" ref="AN172">_xll.FDS($B172,"FF_SHLDRS_EQ(ANN_R,1/1/2020,12/31/2020)")</f>
        <v>483.99299999999999</v>
      </c>
      <c r="AO172" cm="1">
        <f t="array" ref="AO172">_xll.FDS($B172,"FF_ASSETS(ANN_R,1/1/2016,12/31/2016)")</f>
        <v>163.57599999999999</v>
      </c>
      <c r="AP172" cm="1">
        <f t="array" ref="AP172">_xll.FDS($B172,"FF_ASSETS(ANN_R,1/1/2017,12/31/2017)")</f>
        <v>169.14699999999999</v>
      </c>
      <c r="AQ172" cm="1">
        <f t="array" ref="AQ172">_xll.FDS($B172,"FF_ASSETS(ANN_R,1/1/2018,12/31/2018)")</f>
        <v>339.93700000000001</v>
      </c>
      <c r="AR172" cm="1">
        <f t="array" ref="AR172">_xll.FDS($B172,"FF_ASSETS(ANN_R,1/1/2019,12/31/2019)")</f>
        <v>713.22299999999996</v>
      </c>
      <c r="AS172" cm="1">
        <f t="array" ref="AS172">_xll.FDS($B172,"FF_ASSETS(ANN_R,1/1/2020,12/31/2020)")</f>
        <v>1200.1020000000001</v>
      </c>
      <c r="AT172" s="1" cm="1">
        <f t="array" ref="AT172">_xll.FDS($B172,"FF_TAX_CF(ANN_R,1/1/2016,12/31/2016,FY,,USD)")</f>
        <v>1.1459999999999999</v>
      </c>
      <c r="AU172" s="1" cm="1">
        <f t="array" ref="AU172">_xll.FDS($B172,"FF_TAX_CF(ANN_R,1/1/2017,12/31/2017,FY,,USD)")</f>
        <v>0.90900000000000003</v>
      </c>
      <c r="AV172" s="1" cm="1">
        <f t="array" ref="AV172">_xll.FDS($B172,"FF_TAX_CF(ANN_R,1/1/2018,12/31/2018,FY,,USD)")</f>
        <v>0.77500000000000002</v>
      </c>
      <c r="AW172" s="1" cm="1">
        <f t="array" ref="AW172">_xll.FDS($B172,"FF_TAX_CF(ANN_R,1/1/2019,12/31/2019,FY,,USD)")</f>
        <v>1.7549999999999999</v>
      </c>
      <c r="AX172" s="1" cm="1">
        <f t="array" ref="AX172">_xll.FDS($B172,"FF_TAX_CF(ANN_R,1/1/2020,12/31/2020,FY,,USD)")</f>
        <v>3.452</v>
      </c>
      <c r="AY172" t="s">
        <v>51</v>
      </c>
      <c r="AZ172" t="s">
        <v>51</v>
      </c>
      <c r="BA172" t="s">
        <v>51</v>
      </c>
      <c r="BB172" t="s">
        <v>51</v>
      </c>
      <c r="BC172" t="s">
        <v>51</v>
      </c>
      <c r="BD172" t="s">
        <v>38</v>
      </c>
      <c r="BE172" t="s">
        <v>507</v>
      </c>
      <c r="BF172">
        <v>0</v>
      </c>
      <c r="BG172">
        <v>264998972970802</v>
      </c>
      <c r="BH172">
        <v>1</v>
      </c>
      <c r="BI172">
        <v>93</v>
      </c>
    </row>
    <row r="173" spans="1:61" x14ac:dyDescent="0.25">
      <c r="A173">
        <v>172</v>
      </c>
      <c r="B173" t="s">
        <v>824</v>
      </c>
      <c r="C173" t="s">
        <v>825</v>
      </c>
      <c r="D173" t="s">
        <v>502</v>
      </c>
      <c r="E173" t="s">
        <v>30</v>
      </c>
      <c r="F173">
        <v>148</v>
      </c>
      <c r="G173" t="s">
        <v>75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 s="1" cm="1">
        <f t="array" ref="O173">_xll.FDS(B173,"FF_TAX_RATE(ANN_R,1/1/2010,12/31/2010)")</f>
        <v>36.101280114642698</v>
      </c>
      <c r="P173" s="1" cm="1">
        <f t="array" ref="P173">_xll.FDS(B173,"FF_TAX_RATE(ANN_R,1/1/2011,12/31/2011)")</f>
        <v>37.6517516475893</v>
      </c>
      <c r="Q173" s="1" cm="1">
        <f t="array" ref="Q173">_xll.FDS(B173,"FF_TAX_RATE(ANN_R,1/1/2012,12/31/2012)")</f>
        <v>34.350018358496001</v>
      </c>
      <c r="R173" s="1" cm="1">
        <f t="array" ref="R173">_xll.FDS(B173,"FF_TAX_RATE(ANN_R,1/1/2013,12/31/2013)")</f>
        <v>36.3554942010432</v>
      </c>
      <c r="S173" s="1" cm="1">
        <f t="array" ref="S173">_xll.FDS(B173,"FF_TAX_RATE(ANN_R,1/1/2014,12/31/2014)")</f>
        <v>37.904865217640499</v>
      </c>
      <c r="T173" s="1" cm="1">
        <f t="array" ref="T173">_xll.FDS(B173,"FF_TAX_RATE(ANN_R,1/1/2015,12/31/2015)")</f>
        <v>36.518670052982998</v>
      </c>
      <c r="U173" s="1" t="e" cm="1">
        <f t="array" ref="U173">_xll.FDS(B173,"FF_TAX_RATE(ANN_R,1/1/2016,12/31/2016)")</f>
        <v>#NUM!</v>
      </c>
      <c r="V173" s="1" cm="1">
        <f t="array" ref="V173">_xll.FDS(B173,"FF_TAX_RATE(ANN_R,1/1/2017,12/31/2017)")</f>
        <v>36.531583602055001</v>
      </c>
      <c r="W173" s="1" cm="1">
        <f t="array" ref="W173">_xll.FDS(B173,"FF_TAX_RATE(ANN_R,1/1/2018,12/31/2018)")</f>
        <v>16.9354569817407</v>
      </c>
      <c r="X173" s="1" cm="1">
        <f t="array" ref="X173">_xll.FDS(B173,"FF_TAX_RATE(ANN_R,1/1/2019,12/31/2019)")</f>
        <v>14.3553049098504</v>
      </c>
      <c r="Y173" s="1" cm="1">
        <f t="array" ref="Y173">_xll.FDS(B173,"FF_TAX_RATE(ANN_R,1/1/2020,12/31/2020)")</f>
        <v>16.3988486437799</v>
      </c>
      <c r="Z173" cm="1">
        <f t="array" ref="Z173">_xll.FDS($B173,"FF_PTX_INC(ANN_R,1/1/2016,12/31/2016)")</f>
        <v>661.697</v>
      </c>
      <c r="AA173" cm="1">
        <f t="array" ref="AA173">_xll.FDS($B173,"FF_PTX_INC(ANN_R,1/1/2017,12/31/2017)")</f>
        <v>846.91099999999994</v>
      </c>
      <c r="AB173" cm="1">
        <f t="array" ref="AB173">_xll.FDS($B173,"FF_PTX_INC(ANN_R,1/1/2018,12/31/2018)")</f>
        <v>959.73199999999997</v>
      </c>
      <c r="AC173" cm="1">
        <f t="array" ref="AC173">_xll.FDS($B173,"FF_PTX_INC(ANN_R,1/1/2019,12/31/2019)")</f>
        <v>1025.7950000000001</v>
      </c>
      <c r="AD173" cm="1">
        <f t="array" ref="AD173">_xll.FDS($B173,"FF_PTX_INC(ANN_R,1/1/2020,12/31/2020)")</f>
        <v>1078.0329999999999</v>
      </c>
      <c r="AE173" cm="1">
        <f t="array" ref="AE173">_xll.FDS($B173,"FF_MKT_VAL(ANN_R,1/1/2016,12/31/2016)")</f>
        <v>6163.6220069999999</v>
      </c>
      <c r="AF173" cm="1">
        <f t="array" ref="AF173">_xll.FDS($B173,"FF_MKT_VAL(ANN_R,1/1/2017,12/31/2017)")</f>
        <v>12948.861069320001</v>
      </c>
      <c r="AG173" cm="1">
        <f t="array" ref="AG173">_xll.FDS($B173,"FF_MKT_VAL(ANN_R,1/1/2018,12/31/2018)")</f>
        <v>8719.1383686900008</v>
      </c>
      <c r="AH173" cm="1">
        <f t="array" ref="AH173">_xll.FDS($B173,"FF_MKT_VAL(ANN_R,1/1/2019,12/31/2019)")</f>
        <v>13426.46186157</v>
      </c>
      <c r="AI173" cm="1">
        <f t="array" ref="AI173">_xll.FDS($B173,"FF_MKT_VAL(ANN_R,1/1/2020,12/31/2020)")</f>
        <v>14642.127956800001</v>
      </c>
      <c r="AJ173" cm="1">
        <f t="array" ref="AJ173">_xll.FDS($B173,"FF_SHLDRS_EQ(ANN_R,1/1/2016,12/31/2016)")</f>
        <v>1304.441</v>
      </c>
      <c r="AK173" cm="1">
        <f t="array" ref="AK173">_xll.FDS($B173,"FF_SHLDRS_EQ(ANN_R,1/1/2017,12/31/2017)")</f>
        <v>1605.492</v>
      </c>
      <c r="AL173" cm="1">
        <f t="array" ref="AL173">_xll.FDS($B173,"FF_SHLDRS_EQ(ANN_R,1/1/2018,12/31/2018)")</f>
        <v>1808.5619999999999</v>
      </c>
      <c r="AM173" cm="1">
        <f t="array" ref="AM173">_xll.FDS($B173,"FF_SHLDRS_EQ(ANN_R,1/1/2019,12/31/2019)")</f>
        <v>2341.2440000000001</v>
      </c>
      <c r="AN173" cm="1">
        <f t="array" ref="AN173">_xll.FDS($B173,"FF_SHLDRS_EQ(ANN_R,1/1/2020,12/31/2020)")</f>
        <v>3103.0740000000001</v>
      </c>
      <c r="AO173" cm="1">
        <f t="array" ref="AO173">_xll.FDS($B173,"FF_ASSETS(ANN_R,1/1/2016,12/31/2016)")</f>
        <v>2643.9430000000002</v>
      </c>
      <c r="AP173" cm="1">
        <f t="array" ref="AP173">_xll.FDS($B173,"FF_ASSETS(ANN_R,1/1/2017,12/31/2017)")</f>
        <v>2989.279</v>
      </c>
      <c r="AQ173" cm="1">
        <f t="array" ref="AQ173">_xll.FDS($B173,"FF_ASSETS(ANN_R,1/1/2018,12/31/2018)")</f>
        <v>3165.933</v>
      </c>
      <c r="AR173" cm="1">
        <f t="array" ref="AR173">_xll.FDS($B173,"FF_ASSETS(ANN_R,1/1/2019,12/31/2019)")</f>
        <v>3809.8150000000001</v>
      </c>
      <c r="AS173" cm="1">
        <f t="array" ref="AS173">_xll.FDS($B173,"FF_ASSETS(ANN_R,1/1/2020,12/31/2020)")</f>
        <v>5777.1409999999996</v>
      </c>
      <c r="AT173" s="1" cm="1">
        <f t="array" ref="AT173">_xll.FDS($B173,"FF_TAX_CF(ANN_R,1/1/2016,12/31/2016,FY,,USD)")</f>
        <v>218.98400000000001</v>
      </c>
      <c r="AU173" s="1" cm="1">
        <f t="array" ref="AU173">_xll.FDS($B173,"FF_TAX_CF(ANN_R,1/1/2017,12/31/2017,FY,,USD)")</f>
        <v>260.23200000000003</v>
      </c>
      <c r="AV173" s="1" cm="1">
        <f t="array" ref="AV173">_xll.FDS($B173,"FF_TAX_CF(ANN_R,1/1/2018,12/31/2018,FY,,USD)")</f>
        <v>181.166</v>
      </c>
      <c r="AW173" s="1" cm="1">
        <f t="array" ref="AW173">_xll.FDS($B173,"FF_TAX_CF(ANN_R,1/1/2019,12/31/2019,FY,,USD)")</f>
        <v>153.91499999999999</v>
      </c>
      <c r="AX173" s="1" cm="1">
        <f t="array" ref="AX173">_xll.FDS($B173,"FF_TAX_CF(ANN_R,1/1/2020,12/31/2020,FY,,USD)")</f>
        <v>163.07599999999999</v>
      </c>
      <c r="AY173" t="s">
        <v>826</v>
      </c>
      <c r="AZ173" t="s">
        <v>827</v>
      </c>
      <c r="BA173" t="s">
        <v>828</v>
      </c>
      <c r="BB173" t="s">
        <v>829</v>
      </c>
      <c r="BC173" t="s">
        <v>830</v>
      </c>
      <c r="BD173" t="s">
        <v>38</v>
      </c>
      <c r="BE173" t="s">
        <v>507</v>
      </c>
      <c r="BF173">
        <v>0</v>
      </c>
      <c r="BG173">
        <v>589285255522488</v>
      </c>
      <c r="BH173">
        <v>1</v>
      </c>
      <c r="BI173">
        <v>100</v>
      </c>
    </row>
    <row r="174" spans="1:61" x14ac:dyDescent="0.25">
      <c r="A174">
        <v>173</v>
      </c>
      <c r="B174" t="s">
        <v>831</v>
      </c>
      <c r="C174" t="s">
        <v>832</v>
      </c>
      <c r="D174" t="s">
        <v>502</v>
      </c>
      <c r="E174" t="s">
        <v>30</v>
      </c>
      <c r="F174">
        <v>146</v>
      </c>
      <c r="G174" t="s">
        <v>42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O174" s="1" cm="1">
        <f t="array" ref="O174">_xll.FDS(B174,"FF_TAX_RATE(ANN_R,1/1/2010,12/31/2010)")</f>
        <v>2.9223698109814999</v>
      </c>
      <c r="P174" s="1" cm="1">
        <f t="array" ref="P174">_xll.FDS(B174,"FF_TAX_RATE(ANN_R,1/1/2011,12/31/2011)")</f>
        <v>17.694260627279899</v>
      </c>
      <c r="Q174" s="1" cm="1">
        <f t="array" ref="Q174">_xll.FDS(B174,"FF_TAX_RATE(ANN_R,1/1/2012,12/31/2012)")</f>
        <v>20.040941250797498</v>
      </c>
      <c r="R174" s="1" cm="1">
        <f t="array" ref="R174">_xll.FDS(B174,"FF_TAX_RATE(ANN_R,1/1/2013,12/31/2013)")</f>
        <v>16.165065432065699</v>
      </c>
      <c r="S174" s="1" cm="1">
        <f t="array" ref="S174">_xll.FDS(B174,"FF_TAX_RATE(ANN_R,1/1/2014,12/31/2014)")</f>
        <v>4.2483324781939498</v>
      </c>
      <c r="T174" s="1" cm="1">
        <f t="array" ref="T174">_xll.FDS(B174,"FF_TAX_RATE(ANN_R,1/1/2015,12/31/2015)")</f>
        <v>7.3956740222853403</v>
      </c>
      <c r="U174" s="1" t="e" cm="1">
        <f t="array" ref="U174">_xll.FDS(B174,"FF_TAX_RATE(ANN_R,1/1/2016,12/31/2016)")</f>
        <v>#NUM!</v>
      </c>
      <c r="V174" s="1" cm="1">
        <f t="array" ref="V174">_xll.FDS(B174,"FF_TAX_RATE(ANN_R,1/1/2017,12/31/2017)")</f>
        <v>22.923588039867099</v>
      </c>
      <c r="W174" s="1" cm="1">
        <f t="array" ref="W174">_xll.FDS(B174,"FF_TAX_RATE(ANN_R,1/1/2018,12/31/2018)")</f>
        <v>-18.1300268096515</v>
      </c>
      <c r="X174" s="1" cm="1">
        <f t="array" ref="X174">_xll.FDS(B174,"FF_TAX_RATE(ANN_R,1/1/2019,12/31/2019)")</f>
        <v>89.119170984455906</v>
      </c>
      <c r="Y174" s="1" t="e" cm="1">
        <f t="array" ref="Y174">_xll.FDS(B174,"FF_TAX_RATE(ANN_R,1/1/2020,12/31/2020)")</f>
        <v>#N/A</v>
      </c>
      <c r="Z174" cm="1">
        <f t="array" ref="Z174">_xll.FDS($B174,"FF_PTX_INC(ANN_R,1/1/2016,12/31/2016)")</f>
        <v>121.7</v>
      </c>
      <c r="AA174" cm="1">
        <f t="array" ref="AA174">_xll.FDS($B174,"FF_PTX_INC(ANN_R,1/1/2017,12/31/2017)")</f>
        <v>903</v>
      </c>
      <c r="AB174" cm="1">
        <f t="array" ref="AB174">_xll.FDS($B174,"FF_PTX_INC(ANN_R,1/1/2018,12/31/2018)")</f>
        <v>298.39999999999998</v>
      </c>
      <c r="AC174" cm="1">
        <f t="array" ref="AC174">_xll.FDS($B174,"FF_PTX_INC(ANN_R,1/1/2019,12/31/2019)")</f>
        <v>154.4</v>
      </c>
      <c r="AD174" cm="1">
        <f t="array" ref="AD174">_xll.FDS($B174,"FF_PTX_INC(ANN_R,1/1/2020,12/31/2020)")</f>
        <v>-721.2</v>
      </c>
      <c r="AE174" cm="1">
        <f t="array" ref="AE174">_xll.FDS($B174,"FF_MKT_VAL(ANN_R,1/1/2016,12/31/2016)")</f>
        <v>20422.766938699999</v>
      </c>
      <c r="AF174" cm="1">
        <f t="array" ref="AF174">_xll.FDS($B174,"FF_MKT_VAL(ANN_R,1/1/2017,12/31/2017)")</f>
        <v>22179.205574250002</v>
      </c>
      <c r="AG174" cm="1">
        <f t="array" ref="AG174">_xll.FDS($B174,"FF_MKT_VAL(ANN_R,1/1/2018,12/31/2018)")</f>
        <v>14132.887065200001</v>
      </c>
      <c r="AH174" cm="1">
        <f t="array" ref="AH174">_xll.FDS($B174,"FF_MKT_VAL(ANN_R,1/1/2019,12/31/2019)")</f>
        <v>10374.590819700001</v>
      </c>
      <c r="AI174" cm="1">
        <f t="array" ref="AI174">_xll.FDS($B174,"FF_MKT_VAL(ANN_R,1/1/2020,12/31/2020)")</f>
        <v>22617.224368560001</v>
      </c>
      <c r="AJ174" cm="1">
        <f t="array" ref="AJ174">_xll.FDS($B174,"FF_SHLDRS_EQ(ANN_R,1/1/2016,12/31/2016)")</f>
        <v>11116.2</v>
      </c>
      <c r="AK174" cm="1">
        <f t="array" ref="AK174">_xll.FDS($B174,"FF_SHLDRS_EQ(ANN_R,1/1/2017,12/31/2017)")</f>
        <v>13307.6</v>
      </c>
      <c r="AL174" cm="1">
        <f t="array" ref="AL174">_xll.FDS($B174,"FF_SHLDRS_EQ(ANN_R,1/1/2018,12/31/2018)")</f>
        <v>12167.1</v>
      </c>
      <c r="AM174" cm="1">
        <f t="array" ref="AM174">_xll.FDS($B174,"FF_SHLDRS_EQ(ANN_R,1/1/2019,12/31/2019)")</f>
        <v>11883.8</v>
      </c>
      <c r="AN174" cm="1">
        <f t="array" ref="AN174">_xll.FDS($B174,"FF_SHLDRS_EQ(ANN_R,1/1/2020,12/31/2020)")</f>
        <v>22954.1</v>
      </c>
      <c r="AO174" cm="1">
        <f t="array" ref="AO174">_xll.FDS($B174,"FF_ASSETS(ANN_R,1/1/2016,12/31/2016)")</f>
        <v>34726.199999999997</v>
      </c>
      <c r="AP174" cm="1">
        <f t="array" ref="AP174">_xll.FDS($B174,"FF_ASSETS(ANN_R,1/1/2017,12/31/2017)")</f>
        <v>35806.300000000003</v>
      </c>
      <c r="AQ174" cm="1">
        <f t="array" ref="AQ174">_xll.FDS($B174,"FF_ASSETS(ANN_R,1/1/2018,12/31/2018)")</f>
        <v>32734.9</v>
      </c>
      <c r="AR174" cm="1">
        <f t="array" ref="AR174">_xll.FDS($B174,"FF_ASSETS(ANN_R,1/1/2019,12/31/2019)")</f>
        <v>31255.5</v>
      </c>
      <c r="AS174" cm="1">
        <f t="array" ref="AS174">_xll.FDS($B174,"FF_ASSETS(ANN_R,1/1/2020,12/31/2020)")</f>
        <v>61553</v>
      </c>
      <c r="AT174" s="1" cm="1">
        <f t="array" ref="AT174">_xll.FDS($B174,"FF_TAX_CF(ANN_R,1/1/2016,12/31/2016,FY,,USD)")</f>
        <v>285.60000000000002</v>
      </c>
      <c r="AU174" s="1" cm="1">
        <f t="array" ref="AU174">_xll.FDS($B174,"FF_TAX_CF(ANN_R,1/1/2017,12/31/2017,FY,,USD)")</f>
        <v>285.7</v>
      </c>
      <c r="AV174" s="1" cm="1">
        <f t="array" ref="AV174">_xll.FDS($B174,"FF_TAX_CF(ANN_R,1/1/2018,12/31/2018,FY,,USD)")</f>
        <v>228.6</v>
      </c>
      <c r="AW174" s="1" cm="1">
        <f t="array" ref="AW174">_xll.FDS($B174,"FF_TAX_CF(ANN_R,1/1/2019,12/31/2019,FY,,USD)")</f>
        <v>278.60000000000002</v>
      </c>
      <c r="AX174" s="1" cm="1">
        <f t="array" ref="AX174">_xll.FDS($B174,"FF_TAX_CF(ANN_R,1/1/2020,12/31/2020,FY,,USD)")</f>
        <v>324.39999999999998</v>
      </c>
      <c r="AY174" t="s">
        <v>51</v>
      </c>
      <c r="AZ174" t="s">
        <v>51</v>
      </c>
      <c r="BA174" t="s">
        <v>51</v>
      </c>
      <c r="BB174" t="s">
        <v>51</v>
      </c>
      <c r="BC174" t="s">
        <v>51</v>
      </c>
      <c r="BD174" t="s">
        <v>38</v>
      </c>
      <c r="BE174" t="s">
        <v>507</v>
      </c>
      <c r="BF174">
        <v>0</v>
      </c>
      <c r="BG174">
        <v>194170882561669</v>
      </c>
      <c r="BH174">
        <v>1</v>
      </c>
      <c r="BI174">
        <v>70</v>
      </c>
    </row>
    <row r="175" spans="1:61" x14ac:dyDescent="0.25">
      <c r="A175">
        <v>174</v>
      </c>
      <c r="B175" t="s">
        <v>833</v>
      </c>
      <c r="C175" t="s">
        <v>834</v>
      </c>
      <c r="D175" t="s">
        <v>502</v>
      </c>
      <c r="E175" t="s">
        <v>30</v>
      </c>
      <c r="F175">
        <v>146</v>
      </c>
      <c r="G175" t="s">
        <v>42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O175" s="1" t="e" cm="1">
        <f t="array" ref="O175">_xll.FDS(B175,"FF_TAX_RATE(ANN_R,1/1/2010,12/31/2010)")</f>
        <v>#N/A</v>
      </c>
      <c r="P175" s="1" t="e" cm="1">
        <f t="array" ref="P175">_xll.FDS(B175,"FF_TAX_RATE(ANN_R,1/1/2011,12/31/2011)")</f>
        <v>#N/A</v>
      </c>
      <c r="Q175" s="1" t="e" cm="1">
        <f t="array" ref="Q175">_xll.FDS(B175,"FF_TAX_RATE(ANN_R,1/1/2012,12/31/2012)")</f>
        <v>#N/A</v>
      </c>
      <c r="R175" s="1" t="e" cm="1">
        <f t="array" ref="R175">_xll.FDS(B175,"FF_TAX_RATE(ANN_R,1/1/2013,12/31/2013)")</f>
        <v>#N/A</v>
      </c>
      <c r="S175" s="1" t="e" cm="1">
        <f t="array" ref="S175">_xll.FDS(B175,"FF_TAX_RATE(ANN_R,1/1/2014,12/31/2014)")</f>
        <v>#N/A</v>
      </c>
      <c r="T175" s="1" t="e" cm="1">
        <f t="array" ref="T175">_xll.FDS(B175,"FF_TAX_RATE(ANN_R,1/1/2015,12/31/2015)")</f>
        <v>#N/A</v>
      </c>
      <c r="U175" s="1" t="e" cm="1">
        <f t="array" ref="U175">_xll.FDS(B175,"FF_TAX_RATE(ANN_R,1/1/2016,12/31/2016)")</f>
        <v>#NUM!</v>
      </c>
      <c r="V175" s="1" t="e" cm="1">
        <f t="array" ref="V175">_xll.FDS(B175,"FF_TAX_RATE(ANN_R,1/1/2017,12/31/2017)")</f>
        <v>#N/A</v>
      </c>
      <c r="W175" s="1" cm="1">
        <f t="array" ref="W175">_xll.FDS(B175,"FF_TAX_RATE(ANN_R,1/1/2018,12/31/2018)")</f>
        <v>37.007271335629497</v>
      </c>
      <c r="X175" s="1" cm="1">
        <f t="array" ref="X175">_xll.FDS(B175,"FF_TAX_RATE(ANN_R,1/1/2019,12/31/2019)")</f>
        <v>20</v>
      </c>
      <c r="Y175" s="1" cm="1">
        <f t="array" ref="Y175">_xll.FDS(B175,"FF_TAX_RATE(ANN_R,1/1/2020,12/31/2020)")</f>
        <v>29.8969072164948</v>
      </c>
      <c r="Z175" cm="1">
        <f t="array" ref="Z175">_xll.FDS($B175,"FF_PTX_INC(ANN_R,1/1/2016,12/31/2016)")</f>
        <v>-26.818000000000001</v>
      </c>
      <c r="AA175" cm="1">
        <f t="array" ref="AA175">_xll.FDS($B175,"FF_PTX_INC(ANN_R,1/1/2017,12/31/2017)")</f>
        <v>-26.574000000000002</v>
      </c>
      <c r="AB175" cm="1">
        <f t="array" ref="AB175">_xll.FDS($B175,"FF_PTX_INC(ANN_R,1/1/2018,12/31/2018)")</f>
        <v>5.226</v>
      </c>
      <c r="AC175" cm="1">
        <f t="array" ref="AC175">_xll.FDS($B175,"FF_PTX_INC(ANN_R,1/1/2019,12/31/2019)")</f>
        <v>14.5</v>
      </c>
      <c r="AD175" cm="1">
        <f t="array" ref="AD175">_xll.FDS($B175,"FF_PTX_INC(ANN_R,1/1/2020,12/31/2020)")</f>
        <v>9.6999999999999993</v>
      </c>
      <c r="AE175" cm="1">
        <f t="array" ref="AE175">_xll.FDS($B175,"FF_MKT_VAL(ANN_R,1/1/2016,12/31/2016)")</f>
        <v>2165.01619656</v>
      </c>
      <c r="AF175" cm="1">
        <f t="array" ref="AF175">_xll.FDS($B175,"FF_MKT_VAL(ANN_R,1/1/2017,12/31/2017)")</f>
        <v>4024.0350119999998</v>
      </c>
      <c r="AG175" cm="1">
        <f t="array" ref="AG175">_xll.FDS($B175,"FF_MKT_VAL(ANN_R,1/1/2018,12/31/2018)")</f>
        <v>4694.85228456</v>
      </c>
      <c r="AH175" cm="1">
        <f t="array" ref="AH175">_xll.FDS($B175,"FF_MKT_VAL(ANN_R,1/1/2019,12/31/2019)")</f>
        <v>10731.7562304</v>
      </c>
      <c r="AI175" cm="1">
        <f t="array" ref="AI175">_xll.FDS($B175,"FF_MKT_VAL(ANN_R,1/1/2020,12/31/2020)")</f>
        <v>16875.92571</v>
      </c>
      <c r="AJ175" cm="1">
        <f t="array" ref="AJ175">_xll.FDS($B175,"FF_SHLDRS_EQ(ANN_R,1/1/2016,12/31/2016)")</f>
        <v>63.15</v>
      </c>
      <c r="AK175" cm="1">
        <f t="array" ref="AK175">_xll.FDS($B175,"FF_SHLDRS_EQ(ANN_R,1/1/2017,12/31/2017)")</f>
        <v>158.51599999999999</v>
      </c>
      <c r="AL175" cm="1">
        <f t="array" ref="AL175">_xll.FDS($B175,"FF_SHLDRS_EQ(ANN_R,1/1/2018,12/31/2018)")</f>
        <v>212.09899999999999</v>
      </c>
      <c r="AM175" cm="1">
        <f t="array" ref="AM175">_xll.FDS($B175,"FF_SHLDRS_EQ(ANN_R,1/1/2019,12/31/2019)")</f>
        <v>75.900000000000006</v>
      </c>
      <c r="AN175" cm="1">
        <f t="array" ref="AN175">_xll.FDS($B175,"FF_SHLDRS_EQ(ANN_R,1/1/2020,12/31/2020)")</f>
        <v>603.6</v>
      </c>
      <c r="AO175" cm="1">
        <f t="array" ref="AO175">_xll.FDS($B175,"FF_ASSETS(ANN_R,1/1/2016,12/31/2016)")</f>
        <v>456.64699999999999</v>
      </c>
      <c r="AP175" cm="1">
        <f t="array" ref="AP175">_xll.FDS($B175,"FF_ASSETS(ANN_R,1/1/2017,12/31/2017)")</f>
        <v>816.74400000000003</v>
      </c>
      <c r="AQ175" cm="1">
        <f t="array" ref="AQ175">_xll.FDS($B175,"FF_ASSETS(ANN_R,1/1/2018,12/31/2018)")</f>
        <v>928.74400000000003</v>
      </c>
      <c r="AR175" cm="1">
        <f t="array" ref="AR175">_xll.FDS($B175,"FF_ASSETS(ANN_R,1/1/2019,12/31/2019)")</f>
        <v>1142.9000000000001</v>
      </c>
      <c r="AS175" cm="1">
        <f t="array" ref="AS175">_xll.FDS($B175,"FF_ASSETS(ANN_R,1/1/2020,12/31/2020)")</f>
        <v>1872.9</v>
      </c>
      <c r="AT175" s="1" cm="1">
        <f t="array" ref="AT175">_xll.FDS($B175,"FF_TAX_CF(ANN_R,1/1/2016,12/31/2016,FY,,USD)")</f>
        <v>0.93200000000000005</v>
      </c>
      <c r="AU175" s="1" cm="1">
        <f t="array" ref="AU175">_xll.FDS($B175,"FF_TAX_CF(ANN_R,1/1/2017,12/31/2017,FY,,USD)")</f>
        <v>0.46200000000000002</v>
      </c>
      <c r="AV175" s="1" cm="1">
        <f t="array" ref="AV175">_xll.FDS($B175,"FF_TAX_CF(ANN_R,1/1/2018,12/31/2018,FY,,USD)")</f>
        <v>0.79500000000000004</v>
      </c>
      <c r="AW175" s="1" cm="1">
        <f t="array" ref="AW175">_xll.FDS($B175,"FF_TAX_CF(ANN_R,1/1/2019,12/31/2019,FY,,USD)")</f>
        <v>2.5</v>
      </c>
      <c r="AX175" s="1" cm="1">
        <f t="array" ref="AX175">_xll.FDS($B175,"FF_TAX_CF(ANN_R,1/1/2020,12/31/2020,FY,,USD)")</f>
        <v>3</v>
      </c>
      <c r="AY175" t="s">
        <v>51</v>
      </c>
      <c r="AZ175" t="s">
        <v>51</v>
      </c>
      <c r="BA175" t="s">
        <v>51</v>
      </c>
      <c r="BB175" t="s">
        <v>51</v>
      </c>
      <c r="BC175" t="s">
        <v>291</v>
      </c>
      <c r="BD175" t="s">
        <v>38</v>
      </c>
      <c r="BE175" t="s">
        <v>507</v>
      </c>
      <c r="BF175">
        <v>0</v>
      </c>
      <c r="BG175">
        <v>194170882561669</v>
      </c>
      <c r="BH175">
        <v>1</v>
      </c>
      <c r="BI175">
        <v>43</v>
      </c>
    </row>
    <row r="176" spans="1:61" x14ac:dyDescent="0.25">
      <c r="A176">
        <v>175</v>
      </c>
      <c r="B176" t="s">
        <v>835</v>
      </c>
      <c r="C176" t="s">
        <v>836</v>
      </c>
      <c r="D176" t="s">
        <v>502</v>
      </c>
      <c r="E176" t="s">
        <v>30</v>
      </c>
      <c r="F176">
        <v>146</v>
      </c>
      <c r="G176" t="s">
        <v>55</v>
      </c>
      <c r="H176">
        <v>1</v>
      </c>
      <c r="I176">
        <v>1</v>
      </c>
      <c r="J176">
        <v>0</v>
      </c>
      <c r="K176">
        <v>1</v>
      </c>
      <c r="L176">
        <v>0</v>
      </c>
      <c r="M176">
        <v>0</v>
      </c>
      <c r="O176" s="1" t="e" cm="1">
        <f t="array" ref="O176">_xll.FDS(B176,"FF_TAX_RATE(ANN_R,1/1/2010,12/31/2010)")</f>
        <v>#N/A</v>
      </c>
      <c r="P176" s="1" t="e" cm="1">
        <f t="array" ref="P176">_xll.FDS(B176,"FF_TAX_RATE(ANN_R,1/1/2011,12/31/2011)")</f>
        <v>#N/A</v>
      </c>
      <c r="Q176" s="1" cm="1">
        <f t="array" ref="Q176">_xll.FDS(B176,"FF_TAX_RATE(ANN_R,1/1/2012,12/31/2012)")</f>
        <v>244.444444444444</v>
      </c>
      <c r="R176" s="1" t="e" cm="1">
        <f t="array" ref="R176">_xll.FDS(B176,"FF_TAX_RATE(ANN_R,1/1/2013,12/31/2013)")</f>
        <v>#N/A</v>
      </c>
      <c r="S176" s="1" t="e" cm="1">
        <f t="array" ref="S176">_xll.FDS(B176,"FF_TAX_RATE(ANN_R,1/1/2014,12/31/2014)")</f>
        <v>#N/A</v>
      </c>
      <c r="T176" s="1" cm="1">
        <f t="array" ref="T176">_xll.FDS(B176,"FF_TAX_RATE(ANN_R,1/1/2015,12/31/2015)")</f>
        <v>42.481203007518801</v>
      </c>
      <c r="U176" s="1" t="e" cm="1">
        <f t="array" ref="U176">_xll.FDS(B176,"FF_TAX_RATE(ANN_R,1/1/2016,12/31/2016)")</f>
        <v>#NUM!</v>
      </c>
      <c r="V176" s="1" cm="1">
        <f t="array" ref="V176">_xll.FDS(B176,"FF_TAX_RATE(ANN_R,1/1/2017,12/31/2017)")</f>
        <v>-21.2348993288591</v>
      </c>
      <c r="W176" s="1" cm="1">
        <f t="array" ref="W176">_xll.FDS(B176,"FF_TAX_RATE(ANN_R,1/1/2018,12/31/2018)")</f>
        <v>15.8660844250364</v>
      </c>
      <c r="X176" s="1" cm="1">
        <f t="array" ref="X176">_xll.FDS(B176,"FF_TAX_RATE(ANN_R,1/1/2019,12/31/2019)")</f>
        <v>19.0465380249716</v>
      </c>
      <c r="Y176" s="1" cm="1">
        <f t="array" ref="Y176">_xll.FDS(B176,"FF_TAX_RATE(ANN_R,1/1/2020,12/31/2020)")</f>
        <v>21.494607087827401</v>
      </c>
      <c r="Z176" cm="1">
        <f t="array" ref="Z176">_xll.FDS($B176,"FF_PTX_INC(ANN_R,1/1/2016,12/31/2016)")</f>
        <v>205.4</v>
      </c>
      <c r="AA176" cm="1">
        <f t="array" ref="AA176">_xll.FDS($B176,"FF_PTX_INC(ANN_R,1/1/2017,12/31/2017)")</f>
        <v>372.5</v>
      </c>
      <c r="AB176" cm="1">
        <f t="array" ref="AB176">_xll.FDS($B176,"FF_PTX_INC(ANN_R,1/1/2018,12/31/2018)")</f>
        <v>343.5</v>
      </c>
      <c r="AC176" cm="1">
        <f t="array" ref="AC176">_xll.FDS($B176,"FF_PTX_INC(ANN_R,1/1/2019,12/31/2019)")</f>
        <v>440.5</v>
      </c>
      <c r="AD176" cm="1">
        <f t="array" ref="AD176">_xll.FDS($B176,"FF_PTX_INC(ANN_R,1/1/2020,12/31/2020)")</f>
        <v>389.4</v>
      </c>
      <c r="AE176" cm="1">
        <f t="array" ref="AE176">_xll.FDS($B176,"FF_MKT_VAL(ANN_R,1/1/2016,12/31/2016)")</f>
        <v>5666.3760000000002</v>
      </c>
      <c r="AF176" cm="1">
        <f t="array" ref="AF176">_xll.FDS($B176,"FF_MKT_VAL(ANN_R,1/1/2017,12/31/2017)")</f>
        <v>10068.672</v>
      </c>
      <c r="AG176" cm="1">
        <f t="array" ref="AG176">_xll.FDS($B176,"FF_MKT_VAL(ANN_R,1/1/2018,12/31/2018)")</f>
        <v>10547.76</v>
      </c>
      <c r="AH176" cm="1">
        <f t="array" ref="AH176">_xll.FDS($B176,"FF_MKT_VAL(ANN_R,1/1/2019,12/31/2019)")</f>
        <v>16154.607</v>
      </c>
      <c r="AI176" cm="1">
        <f t="array" ref="AI176">_xll.FDS($B176,"FF_MKT_VAL(ANN_R,1/1/2020,12/31/2020)")</f>
        <v>18901.41</v>
      </c>
      <c r="AJ176" cm="1">
        <f t="array" ref="AJ176">_xll.FDS($B176,"FF_SHLDRS_EQ(ANN_R,1/1/2016,12/31/2016)")</f>
        <v>1362.8</v>
      </c>
      <c r="AK176" cm="1">
        <f t="array" ref="AK176">_xll.FDS($B176,"FF_SHLDRS_EQ(ANN_R,1/1/2017,12/31/2017)")</f>
        <v>1728.7</v>
      </c>
      <c r="AL176" cm="1">
        <f t="array" ref="AL176">_xll.FDS($B176,"FF_SHLDRS_EQ(ANN_R,1/1/2018,12/31/2018)")</f>
        <v>1889.7</v>
      </c>
      <c r="AM176" cm="1">
        <f t="array" ref="AM176">_xll.FDS($B176,"FF_SHLDRS_EQ(ANN_R,1/1/2019,12/31/2019)")</f>
        <v>2245.4</v>
      </c>
      <c r="AN176" cm="1">
        <f t="array" ref="AN176">_xll.FDS($B176,"FF_SHLDRS_EQ(ANN_R,1/1/2020,12/31/2020)")</f>
        <v>2540.1999999999998</v>
      </c>
      <c r="AO176" cm="1">
        <f t="array" ref="AO176">_xll.FDS($B176,"FF_ASSETS(ANN_R,1/1/2016,12/31/2016)")</f>
        <v>4781.2</v>
      </c>
      <c r="AP176" cm="1">
        <f t="array" ref="AP176">_xll.FDS($B176,"FF_ASSETS(ANN_R,1/1/2017,12/31/2017)")</f>
        <v>5118.5</v>
      </c>
      <c r="AQ176" cm="1">
        <f t="array" ref="AQ176">_xll.FDS($B176,"FF_ASSETS(ANN_R,1/1/2018,12/31/2018)")</f>
        <v>7039.8</v>
      </c>
      <c r="AR176" cm="1">
        <f t="array" ref="AR176">_xll.FDS($B176,"FF_ASSETS(ANN_R,1/1/2019,12/31/2019)")</f>
        <v>7113.2</v>
      </c>
      <c r="AS176" cm="1">
        <f t="array" ref="AS176">_xll.FDS($B176,"FF_ASSETS(ANN_R,1/1/2020,12/31/2020)")</f>
        <v>7311.6</v>
      </c>
      <c r="AT176" s="1" cm="1">
        <f t="array" ref="AT176">_xll.FDS($B176,"FF_TAX_CF(ANN_R,1/1/2016,12/31/2016,FY,,USD)")</f>
        <v>93.6</v>
      </c>
      <c r="AU176" s="1" cm="1">
        <f t="array" ref="AU176">_xll.FDS($B176,"FF_TAX_CF(ANN_R,1/1/2017,12/31/2017,FY,,USD)")</f>
        <v>120.2</v>
      </c>
      <c r="AV176" s="1" cm="1">
        <f t="array" ref="AV176">_xll.FDS($B176,"FF_TAX_CF(ANN_R,1/1/2018,12/31/2018,FY,,USD)")</f>
        <v>111.1</v>
      </c>
      <c r="AW176" s="1" cm="1">
        <f t="array" ref="AW176">_xll.FDS($B176,"FF_TAX_CF(ANN_R,1/1/2019,12/31/2019,FY,,USD)")</f>
        <v>111.7</v>
      </c>
      <c r="AX176" s="1" cm="1">
        <f t="array" ref="AX176">_xll.FDS($B176,"FF_TAX_CF(ANN_R,1/1/2020,12/31/2020,FY,,USD)")</f>
        <v>131.9</v>
      </c>
      <c r="AY176" t="s">
        <v>51</v>
      </c>
      <c r="AZ176" t="s">
        <v>51</v>
      </c>
      <c r="BA176" t="s">
        <v>51</v>
      </c>
      <c r="BB176" t="s">
        <v>51</v>
      </c>
      <c r="BC176" t="s">
        <v>122</v>
      </c>
      <c r="BD176" t="s">
        <v>38</v>
      </c>
      <c r="BE176" t="s">
        <v>507</v>
      </c>
      <c r="BF176">
        <v>0</v>
      </c>
      <c r="BG176">
        <v>907415259499041</v>
      </c>
      <c r="BH176">
        <v>1</v>
      </c>
      <c r="BI176">
        <v>18</v>
      </c>
    </row>
    <row r="177" spans="1:61" x14ac:dyDescent="0.25">
      <c r="A177">
        <v>176</v>
      </c>
      <c r="B177" t="s">
        <v>837</v>
      </c>
      <c r="C177" t="s">
        <v>838</v>
      </c>
      <c r="D177" t="s">
        <v>502</v>
      </c>
      <c r="E177" t="s">
        <v>30</v>
      </c>
      <c r="F177">
        <v>144</v>
      </c>
      <c r="G177" t="s">
        <v>83</v>
      </c>
      <c r="H177">
        <v>1</v>
      </c>
      <c r="I177">
        <v>1</v>
      </c>
      <c r="J177">
        <v>0</v>
      </c>
      <c r="K177">
        <v>1</v>
      </c>
      <c r="L177">
        <v>1</v>
      </c>
      <c r="M177">
        <v>0</v>
      </c>
      <c r="O177" s="1" cm="1">
        <f t="array" ref="O177">_xll.FDS(B177,"FF_TAX_RATE(ANN_R,1/1/2010,12/31/2010)")</f>
        <v>26.045627376425902</v>
      </c>
      <c r="P177" s="1" cm="1">
        <f t="array" ref="P177">_xll.FDS(B177,"FF_TAX_RATE(ANN_R,1/1/2011,12/31/2011)")</f>
        <v>33.158813263525303</v>
      </c>
      <c r="Q177" s="1" cm="1">
        <f t="array" ref="Q177">_xll.FDS(B177,"FF_TAX_RATE(ANN_R,1/1/2012,12/31/2012)")</f>
        <v>36.313868613138702</v>
      </c>
      <c r="R177" s="1" cm="1">
        <f t="array" ref="R177">_xll.FDS(B177,"FF_TAX_RATE(ANN_R,1/1/2013,12/31/2013)")</f>
        <v>36</v>
      </c>
      <c r="S177" s="1" cm="1">
        <f t="array" ref="S177">_xll.FDS(B177,"FF_TAX_RATE(ANN_R,1/1/2014,12/31/2014)")</f>
        <v>30.471380471380499</v>
      </c>
      <c r="T177" s="1" cm="1">
        <f t="array" ref="T177">_xll.FDS(B177,"FF_TAX_RATE(ANN_R,1/1/2015,12/31/2015)")</f>
        <v>32.2222222222222</v>
      </c>
      <c r="U177" s="1" t="e" cm="1">
        <f t="array" ref="U177">_xll.FDS(B177,"FF_TAX_RATE(ANN_R,1/1/2016,12/31/2016)")</f>
        <v>#NUM!</v>
      </c>
      <c r="V177" s="1" cm="1">
        <f t="array" ref="V177">_xll.FDS(B177,"FF_TAX_RATE(ANN_R,1/1/2017,12/31/2017)")</f>
        <v>16.399082568807302</v>
      </c>
      <c r="W177" s="1" cm="1">
        <f t="array" ref="W177">_xll.FDS(B177,"FF_TAX_RATE(ANN_R,1/1/2018,12/31/2018)")</f>
        <v>56.954887218045101</v>
      </c>
      <c r="X177" s="1" cm="1">
        <f t="array" ref="X177">_xll.FDS(B177,"FF_TAX_RATE(ANN_R,1/1/2019,12/31/2019)")</f>
        <v>24.043179587831201</v>
      </c>
      <c r="Y177" s="1" cm="1">
        <f t="array" ref="Y177">_xll.FDS(B177,"FF_TAX_RATE(ANN_R,1/1/2020,12/31/2020)")</f>
        <v>23.019801980198</v>
      </c>
      <c r="Z177" cm="1">
        <f t="array" ref="Z177">_xll.FDS($B177,"FF_PTX_INC(ANN_R,1/1/2016,12/31/2016)")</f>
        <v>136</v>
      </c>
      <c r="AA177" cm="1">
        <f t="array" ref="AA177">_xll.FDS($B177,"FF_PTX_INC(ANN_R,1/1/2017,12/31/2017)")</f>
        <v>872</v>
      </c>
      <c r="AB177" cm="1">
        <f t="array" ref="AB177">_xll.FDS($B177,"FF_PTX_INC(ANN_R,1/1/2018,12/31/2018)")</f>
        <v>1064</v>
      </c>
      <c r="AC177" cm="1">
        <f t="array" ref="AC177">_xll.FDS($B177,"FF_PTX_INC(ANN_R,1/1/2019,12/31/2019)")</f>
        <v>1019</v>
      </c>
      <c r="AD177" cm="1">
        <f t="array" ref="AD177">_xll.FDS($B177,"FF_PTX_INC(ANN_R,1/1/2020,12/31/2020)")</f>
        <v>1212</v>
      </c>
      <c r="AE177" cm="1">
        <f t="array" ref="AE177">_xll.FDS($B177,"FF_MKT_VAL(ANN_R,1/1/2016,12/31/2016)")</f>
        <v>11180.81389216</v>
      </c>
      <c r="AF177" cm="1">
        <f t="array" ref="AF177">_xll.FDS($B177,"FF_MKT_VAL(ANN_R,1/1/2017,12/31/2017)")</f>
        <v>12864.4943349</v>
      </c>
      <c r="AG177" cm="1">
        <f t="array" ref="AG177">_xll.FDS($B177,"FF_MKT_VAL(ANN_R,1/1/2018,12/31/2018)")</f>
        <v>13472.517533280001</v>
      </c>
      <c r="AH177" cm="1">
        <f t="array" ref="AH177">_xll.FDS($B177,"FF_MKT_VAL(ANN_R,1/1/2019,12/31/2019)")</f>
        <v>17681.614524000001</v>
      </c>
      <c r="AI177" cm="1">
        <f t="array" ref="AI177">_xll.FDS($B177,"FF_MKT_VAL(ANN_R,1/1/2020,12/31/2020)")</f>
        <v>21893.296417720001</v>
      </c>
      <c r="AJ177" cm="1">
        <f t="array" ref="AJ177">_xll.FDS($B177,"FF_SHLDRS_EQ(ANN_R,1/1/2016,12/31/2016)")</f>
        <v>5430</v>
      </c>
      <c r="AK177" cm="1">
        <f t="array" ref="AK177">_xll.FDS($B177,"FF_SHLDRS_EQ(ANN_R,1/1/2017,12/31/2017)")</f>
        <v>5880</v>
      </c>
      <c r="AL177" cm="1">
        <f t="array" ref="AL177">_xll.FDS($B177,"FF_SHLDRS_EQ(ANN_R,1/1/2018,12/31/2018)")</f>
        <v>5449</v>
      </c>
      <c r="AM177" cm="1">
        <f t="array" ref="AM177">_xll.FDS($B177,"FF_SHLDRS_EQ(ANN_R,1/1/2019,12/31/2019)")</f>
        <v>5639</v>
      </c>
      <c r="AN177" cm="1">
        <f t="array" ref="AN177">_xll.FDS($B177,"FF_SHLDRS_EQ(ANN_R,1/1/2020,12/31/2020)")</f>
        <v>6433</v>
      </c>
      <c r="AO177" cm="1">
        <f t="array" ref="AO177">_xll.FDS($B177,"FF_ASSETS(ANN_R,1/1/2016,12/31/2016)")</f>
        <v>14150</v>
      </c>
      <c r="AP177" cm="1">
        <f t="array" ref="AP177">_xll.FDS($B177,"FF_ASSETS(ANN_R,1/1/2017,12/31/2017)")</f>
        <v>15354</v>
      </c>
      <c r="AQ177" cm="1">
        <f t="array" ref="AQ177">_xll.FDS($B177,"FF_ASSETS(ANN_R,1/1/2018,12/31/2018)")</f>
        <v>15700</v>
      </c>
      <c r="AR177" cm="1">
        <f t="array" ref="AR177">_xll.FDS($B177,"FF_ASSETS(ANN_R,1/1/2019,12/31/2019)")</f>
        <v>13924</v>
      </c>
      <c r="AS177" cm="1">
        <f t="array" ref="AS177">_xll.FDS($B177,"FF_ASSETS(ANN_R,1/1/2020,12/31/2020)")</f>
        <v>17979</v>
      </c>
      <c r="AT177" s="1" cm="1">
        <f t="array" ref="AT177">_xll.FDS($B177,"FF_TAX_CF(ANN_R,1/1/2016,12/31/2016,FY,,USD)")</f>
        <v>191</v>
      </c>
      <c r="AU177" s="1" cm="1">
        <f t="array" ref="AU177">_xll.FDS($B177,"FF_TAX_CF(ANN_R,1/1/2017,12/31/2017,FY,,USD)")</f>
        <v>154</v>
      </c>
      <c r="AV177" s="1" cm="1">
        <f t="array" ref="AV177">_xll.FDS($B177,"FF_TAX_CF(ANN_R,1/1/2018,12/31/2018,FY,,USD)")</f>
        <v>221</v>
      </c>
      <c r="AW177" s="1" cm="1">
        <f t="array" ref="AW177">_xll.FDS($B177,"FF_TAX_CF(ANN_R,1/1/2019,12/31/2019,FY,,USD)")</f>
        <v>205</v>
      </c>
      <c r="AX177" s="1" cm="1">
        <f t="array" ref="AX177">_xll.FDS($B177,"FF_TAX_CF(ANN_R,1/1/2020,12/31/2020,FY,,USD)")</f>
        <v>290</v>
      </c>
      <c r="AY177" t="s">
        <v>51</v>
      </c>
      <c r="AZ177" t="s">
        <v>51</v>
      </c>
      <c r="BA177" t="s">
        <v>51</v>
      </c>
      <c r="BB177" t="s">
        <v>51</v>
      </c>
      <c r="BC177" t="s">
        <v>72</v>
      </c>
      <c r="BD177" t="s">
        <v>38</v>
      </c>
      <c r="BE177" t="s">
        <v>507</v>
      </c>
      <c r="BF177">
        <v>0</v>
      </c>
      <c r="BG177">
        <v>153620794580072</v>
      </c>
      <c r="BH177">
        <v>1</v>
      </c>
      <c r="BI177">
        <v>56</v>
      </c>
    </row>
    <row r="178" spans="1:61" x14ac:dyDescent="0.25">
      <c r="A178">
        <v>177</v>
      </c>
      <c r="B178" t="s">
        <v>839</v>
      </c>
      <c r="C178" t="s">
        <v>840</v>
      </c>
      <c r="D178" t="s">
        <v>502</v>
      </c>
      <c r="E178" t="s">
        <v>30</v>
      </c>
      <c r="F178">
        <v>142</v>
      </c>
      <c r="G178" t="s">
        <v>93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O178" s="1" cm="1">
        <f t="array" ref="O178">_xll.FDS(B178,"FF_TAX_RATE(ANN_R,1/1/2010,12/31/2010)")</f>
        <v>37.579205626799201</v>
      </c>
      <c r="P178" s="1" cm="1">
        <f t="array" ref="P178">_xll.FDS(B178,"FF_TAX_RATE(ANN_R,1/1/2011,12/31/2011)")</f>
        <v>36.561271477740398</v>
      </c>
      <c r="Q178" s="1" cm="1">
        <f t="array" ref="Q178">_xll.FDS(B178,"FF_TAX_RATE(ANN_R,1/1/2012,12/31/2012)")</f>
        <v>36.399975660789899</v>
      </c>
      <c r="R178" s="1" cm="1">
        <f t="array" ref="R178">_xll.FDS(B178,"FF_TAX_RATE(ANN_R,1/1/2013,12/31/2013)")</f>
        <v>34.409999387151601</v>
      </c>
      <c r="S178" s="1" cm="1">
        <f t="array" ref="S178">_xll.FDS(B178,"FF_TAX_RATE(ANN_R,1/1/2014,12/31/2014)")</f>
        <v>36.363855962796301</v>
      </c>
      <c r="T178" s="1" cm="1">
        <f t="array" ref="T178">_xll.FDS(B178,"FF_TAX_RATE(ANN_R,1/1/2015,12/31/2015)")</f>
        <v>37.199970454248103</v>
      </c>
      <c r="U178" s="1" t="e" cm="1">
        <f t="array" ref="U178">_xll.FDS(B178,"FF_TAX_RATE(ANN_R,1/1/2016,12/31/2016)")</f>
        <v>#NUM!</v>
      </c>
      <c r="V178" s="1" cm="1">
        <f t="array" ref="V178">_xll.FDS(B178,"FF_TAX_RATE(ANN_R,1/1/2017,12/31/2017)")</f>
        <v>38.890661350602599</v>
      </c>
      <c r="W178" s="1" cm="1">
        <f t="array" ref="W178">_xll.FDS(B178,"FF_TAX_RATE(ANN_R,1/1/2018,12/31/2018)")</f>
        <v>24.6499667166227</v>
      </c>
      <c r="X178" s="1" cm="1">
        <f t="array" ref="X178">_xll.FDS(B178,"FF_TAX_RATE(ANN_R,1/1/2019,12/31/2019)")</f>
        <v>24.765764014882201</v>
      </c>
      <c r="Y178" s="1" cm="1">
        <f t="array" ref="Y178">_xll.FDS(B178,"FF_TAX_RATE(ANN_R,1/1/2020,12/31/2020)")</f>
        <v>56.929683051812503</v>
      </c>
      <c r="Z178" cm="1">
        <f t="array" ref="Z178">_xll.FDS($B178,"FF_PTX_INC(ANN_R,1/1/2016,12/31/2016)")</f>
        <v>1074.3399999999999</v>
      </c>
      <c r="AA178" cm="1">
        <f t="array" ref="AA178">_xll.FDS($B178,"FF_PTX_INC(ANN_R,1/1/2017,12/31/2017)")</f>
        <v>1009.268</v>
      </c>
      <c r="AB178" cm="1">
        <f t="array" ref="AB178">_xll.FDS($B178,"FF_PTX_INC(ANN_R,1/1/2018,12/31/2018)")</f>
        <v>1075.6120000000001</v>
      </c>
      <c r="AC178" cm="1">
        <f t="array" ref="AC178">_xll.FDS($B178,"FF_PTX_INC(ANN_R,1/1/2019,12/31/2019)")</f>
        <v>859.28300000000002</v>
      </c>
      <c r="AD178" cm="1">
        <f t="array" ref="AD178">_xll.FDS($B178,"FF_PTX_INC(ANN_R,1/1/2020,12/31/2020)")</f>
        <v>379.36799999999999</v>
      </c>
      <c r="AE178" cm="1">
        <f t="array" ref="AE178">_xll.FDS($B178,"FF_MKT_VAL(ANN_R,1/1/2016,12/31/2016)")</f>
        <v>14179.13171788</v>
      </c>
      <c r="AF178" cm="1">
        <f t="array" ref="AF178">_xll.FDS($B178,"FF_MKT_VAL(ANN_R,1/1/2017,12/31/2017)")</f>
        <v>13933.464951149999</v>
      </c>
      <c r="AG178" cm="1">
        <f t="array" ref="AG178">_xll.FDS($B178,"FF_MKT_VAL(ANN_R,1/1/2018,12/31/2018)")</f>
        <v>14012.83358026</v>
      </c>
      <c r="AH178" cm="1">
        <f t="array" ref="AH178">_xll.FDS($B178,"FF_MKT_VAL(ANN_R,1/1/2019,12/31/2019)")</f>
        <v>15443.52172434</v>
      </c>
      <c r="AI178" cm="1">
        <f t="array" ref="AI178">_xll.FDS($B178,"FF_MKT_VAL(ANN_R,1/1/2020,12/31/2020)")</f>
        <v>14497.505864049999</v>
      </c>
      <c r="AJ178" cm="1">
        <f t="array" ref="AJ178">_xll.FDS($B178,"FF_SHLDRS_EQ(ANN_R,1/1/2016,12/31/2016)")</f>
        <v>3193.7280000000001</v>
      </c>
      <c r="AK178" cm="1">
        <f t="array" ref="AK178">_xll.FDS($B178,"FF_SHLDRS_EQ(ANN_R,1/1/2017,12/31/2017)")</f>
        <v>3412.152</v>
      </c>
      <c r="AL178" cm="1">
        <f t="array" ref="AL178">_xll.FDS($B178,"FF_SHLDRS_EQ(ANN_R,1/1/2018,12/31/2018)")</f>
        <v>3450.451</v>
      </c>
      <c r="AM178" cm="1">
        <f t="array" ref="AM178">_xll.FDS($B178,"FF_SHLDRS_EQ(ANN_R,1/1/2019,12/31/2019)")</f>
        <v>3674.7069999999999</v>
      </c>
      <c r="AN178" cm="1">
        <f t="array" ref="AN178">_xll.FDS($B178,"FF_SHLDRS_EQ(ANN_R,1/1/2020,12/31/2020)")</f>
        <v>3204.7959999999998</v>
      </c>
      <c r="AO178" cm="1">
        <f t="array" ref="AO178">_xll.FDS($B178,"FF_ASSETS(ANN_R,1/1/2016,12/31/2016)")</f>
        <v>8859.4</v>
      </c>
      <c r="AP178" cm="1">
        <f t="array" ref="AP178">_xll.FDS($B178,"FF_ASSETS(ANN_R,1/1/2017,12/31/2017)")</f>
        <v>12412.380999999999</v>
      </c>
      <c r="AQ178" cm="1">
        <f t="array" ref="AQ178">_xll.FDS($B178,"FF_ASSETS(ANN_R,1/1/2018,12/31/2018)")</f>
        <v>12683.04</v>
      </c>
      <c r="AR178" cm="1">
        <f t="array" ref="AR178">_xll.FDS($B178,"FF_ASSETS(ANN_R,1/1/2019,12/31/2019)")</f>
        <v>14645.629000000001</v>
      </c>
      <c r="AS178" cm="1">
        <f t="array" ref="AS178">_xll.FDS($B178,"FF_ASSETS(ANN_R,1/1/2020,12/31/2020)")</f>
        <v>13440.215</v>
      </c>
      <c r="AT178" s="1" cm="1">
        <f t="array" ref="AT178">_xll.FDS($B178,"FF_TAX_CF(ANN_R,1/1/2016,12/31/2016,FY,,USD)")</f>
        <v>374.86500000000001</v>
      </c>
      <c r="AU178" s="1" cm="1">
        <f t="array" ref="AU178">_xll.FDS($B178,"FF_TAX_CF(ANN_R,1/1/2017,12/31/2017,FY,,USD)")</f>
        <v>298.827</v>
      </c>
      <c r="AV178" s="1" cm="1">
        <f t="array" ref="AV178">_xll.FDS($B178,"FF_TAX_CF(ANN_R,1/1/2018,12/31/2018,FY,,USD)")</f>
        <v>236.536</v>
      </c>
      <c r="AW178" s="1" cm="1">
        <f t="array" ref="AW178">_xll.FDS($B178,"FF_TAX_CF(ANN_R,1/1/2019,12/31/2019,FY,,USD)")</f>
        <v>303.73599999999999</v>
      </c>
      <c r="AX178" s="1" cm="1">
        <f t="array" ref="AX178">_xll.FDS($B178,"FF_TAX_CF(ANN_R,1/1/2020,12/31/2020,FY,,USD)")</f>
        <v>223.01900000000001</v>
      </c>
      <c r="AY178" t="s">
        <v>841</v>
      </c>
      <c r="AZ178" t="s">
        <v>842</v>
      </c>
      <c r="BA178" t="s">
        <v>843</v>
      </c>
      <c r="BB178" t="s">
        <v>844</v>
      </c>
      <c r="BC178" t="s">
        <v>80</v>
      </c>
      <c r="BD178" t="s">
        <v>38</v>
      </c>
      <c r="BE178" t="s">
        <v>507</v>
      </c>
      <c r="BF178">
        <v>0</v>
      </c>
      <c r="BG178">
        <v>287353439014403</v>
      </c>
      <c r="BH178">
        <v>1</v>
      </c>
      <c r="BI178">
        <v>24</v>
      </c>
    </row>
    <row r="179" spans="1:61" x14ac:dyDescent="0.25">
      <c r="A179">
        <v>178</v>
      </c>
      <c r="B179" t="s">
        <v>845</v>
      </c>
      <c r="C179" t="s">
        <v>846</v>
      </c>
      <c r="D179" t="s">
        <v>502</v>
      </c>
      <c r="E179" t="s">
        <v>30</v>
      </c>
      <c r="F179">
        <v>138</v>
      </c>
      <c r="G179" t="s">
        <v>159</v>
      </c>
      <c r="H179">
        <v>1</v>
      </c>
      <c r="I179">
        <v>1</v>
      </c>
      <c r="J179">
        <v>0</v>
      </c>
      <c r="K179">
        <v>0</v>
      </c>
      <c r="L179">
        <v>0</v>
      </c>
      <c r="M179">
        <v>0</v>
      </c>
      <c r="O179" s="1" cm="1">
        <f t="array" ref="O179">_xll.FDS(B179,"FF_TAX_RATE(ANN_R,1/1/2010,12/31/2010)")</f>
        <v>10.4250559284116</v>
      </c>
      <c r="P179" s="1" cm="1">
        <f t="array" ref="P179">_xll.FDS(B179,"FF_TAX_RATE(ANN_R,1/1/2011,12/31/2011)")</f>
        <v>15.2373756453847</v>
      </c>
      <c r="Q179" s="1" cm="1">
        <f t="array" ref="Q179">_xll.FDS(B179,"FF_TAX_RATE(ANN_R,1/1/2012,12/31/2012)")</f>
        <v>15.0196518809658</v>
      </c>
      <c r="R179" s="1" cm="1">
        <f t="array" ref="R179">_xll.FDS(B179,"FF_TAX_RATE(ANN_R,1/1/2013,12/31/2013)")</f>
        <v>10.8189198729262</v>
      </c>
      <c r="S179" s="1" cm="1">
        <f t="array" ref="S179">_xll.FDS(B179,"FF_TAX_RATE(ANN_R,1/1/2014,12/31/2014)")</f>
        <v>13.9327663021466</v>
      </c>
      <c r="T179" s="1" cm="1">
        <f t="array" ref="T179">_xll.FDS(B179,"FF_TAX_RATE(ANN_R,1/1/2015,12/31/2015)")</f>
        <v>21.450617283950599</v>
      </c>
      <c r="U179" s="1" t="e" cm="1">
        <f t="array" ref="U179">_xll.FDS(B179,"FF_TAX_RATE(ANN_R,1/1/2016,12/31/2016)")</f>
        <v>#NUM!</v>
      </c>
      <c r="V179" s="1" cm="1">
        <f t="array" ref="V179">_xll.FDS(B179,"FF_TAX_RATE(ANN_R,1/1/2017,12/31/2017)")</f>
        <v>23.458646616541401</v>
      </c>
      <c r="W179" s="1" cm="1">
        <f t="array" ref="W179">_xll.FDS(B179,"FF_TAX_RATE(ANN_R,1/1/2018,12/31/2018)")</f>
        <v>90.325271059216007</v>
      </c>
      <c r="X179" s="1" cm="1">
        <f t="array" ref="X179">_xll.FDS(B179,"FF_TAX_RATE(ANN_R,1/1/2019,12/31/2019)")</f>
        <v>7.8075709779179796</v>
      </c>
      <c r="Y179" s="1" cm="1">
        <f t="array" ref="Y179">_xll.FDS(B179,"FF_TAX_RATE(ANN_R,1/1/2020,12/31/2020)")</f>
        <v>13.241525423728801</v>
      </c>
      <c r="Z179" cm="1">
        <f t="array" ref="Z179">_xll.FDS($B179,"FF_PTX_INC(ANN_R,1/1/2016,12/31/2016)")</f>
        <v>345</v>
      </c>
      <c r="AA179" cm="1">
        <f t="array" ref="AA179">_xll.FDS($B179,"FF_PTX_INC(ANN_R,1/1/2017,12/31/2017)")</f>
        <v>665</v>
      </c>
      <c r="AB179" cm="1">
        <f t="array" ref="AB179">_xll.FDS($B179,"FF_PTX_INC(ANN_R,1/1/2018,12/31/2018)")</f>
        <v>1199</v>
      </c>
      <c r="AC179" cm="1">
        <f t="array" ref="AC179">_xll.FDS($B179,"FF_PTX_INC(ANN_R,1/1/2019,12/31/2019)")</f>
        <v>1268</v>
      </c>
      <c r="AD179" cm="1">
        <f t="array" ref="AD179">_xll.FDS($B179,"FF_PTX_INC(ANN_R,1/1/2020,12/31/2020)")</f>
        <v>944</v>
      </c>
      <c r="AE179" cm="1">
        <f t="array" ref="AE179">_xll.FDS($B179,"FF_MKT_VAL(ANN_R,1/1/2016,12/31/2016)")</f>
        <v>6642.84</v>
      </c>
      <c r="AF179" cm="1">
        <f t="array" ref="AF179">_xll.FDS($B179,"FF_MKT_VAL(ANN_R,1/1/2017,12/31/2017)")</f>
        <v>10719.65</v>
      </c>
      <c r="AG179" cm="1">
        <f t="array" ref="AG179">_xll.FDS($B179,"FF_MKT_VAL(ANN_R,1/1/2018,12/31/2018)")</f>
        <v>17726.2</v>
      </c>
      <c r="AH179" cm="1">
        <f t="array" ref="AH179">_xll.FDS($B179,"FF_MKT_VAL(ANN_R,1/1/2019,12/31/2019)")</f>
        <v>17256</v>
      </c>
      <c r="AI179" cm="1">
        <f t="array" ref="AI179">_xll.FDS($B179,"FF_MKT_VAL(ANN_R,1/1/2020,12/31/2020)")</f>
        <v>9430.14</v>
      </c>
      <c r="AJ179" cm="1">
        <f t="array" ref="AJ179">_xll.FDS($B179,"FF_SHLDRS_EQ(ANN_R,1/1/2016,12/31/2016)")</f>
        <v>2881</v>
      </c>
      <c r="AK179" cm="1">
        <f t="array" ref="AK179">_xll.FDS($B179,"FF_SHLDRS_EQ(ANN_R,1/1/2017,12/31/2017)")</f>
        <v>2780</v>
      </c>
      <c r="AL179" cm="1">
        <f t="array" ref="AL179">_xll.FDS($B179,"FF_SHLDRS_EQ(ANN_R,1/1/2018,12/31/2018)")</f>
        <v>2276</v>
      </c>
      <c r="AM179" cm="1">
        <f t="array" ref="AM179">_xll.FDS($B179,"FF_SHLDRS_EQ(ANN_R,1/1/2019,12/31/2019)")</f>
        <v>1090</v>
      </c>
      <c r="AN179" cm="1">
        <f t="array" ref="AN179">_xll.FDS($B179,"FF_SHLDRS_EQ(ANN_R,1/1/2020,12/31/2020)")</f>
        <v>242</v>
      </c>
      <c r="AO179" cm="1">
        <f t="array" ref="AO179">_xll.FDS($B179,"FF_ASSETS(ANN_R,1/1/2016,12/31/2016)")</f>
        <v>10084</v>
      </c>
      <c r="AP179" cm="1">
        <f t="array" ref="AP179">_xll.FDS($B179,"FF_ASSETS(ANN_R,1/1/2017,12/31/2017)")</f>
        <v>9493</v>
      </c>
      <c r="AQ179" cm="1">
        <f t="array" ref="AQ179">_xll.FDS($B179,"FF_ASSETS(ANN_R,1/1/2018,12/31/2018)")</f>
        <v>9991</v>
      </c>
      <c r="AR179" cm="1">
        <f t="array" ref="AR179">_xll.FDS($B179,"FF_ASSETS(ANN_R,1/1/2019,12/31/2019)")</f>
        <v>8741</v>
      </c>
      <c r="AS179" cm="1">
        <f t="array" ref="AS179">_xll.FDS($B179,"FF_ASSETS(ANN_R,1/1/2020,12/31/2020)")</f>
        <v>7522</v>
      </c>
      <c r="AT179" s="1" cm="1">
        <f t="array" ref="AT179">_xll.FDS($B179,"FF_TAX_CF(ANN_R,1/1/2016,12/31/2016,FY,,USD)")</f>
        <v>161</v>
      </c>
      <c r="AU179" s="1" cm="1">
        <f t="array" ref="AU179">_xll.FDS($B179,"FF_TAX_CF(ANN_R,1/1/2017,12/31/2017,FY,,USD)")</f>
        <v>102</v>
      </c>
      <c r="AV179" s="1" cm="1">
        <f t="array" ref="AV179">_xll.FDS($B179,"FF_TAX_CF(ANN_R,1/1/2018,12/31/2018,FY,,USD)")</f>
        <v>87</v>
      </c>
      <c r="AW179" s="1" cm="1">
        <f t="array" ref="AW179">_xll.FDS($B179,"FF_TAX_CF(ANN_R,1/1/2019,12/31/2019,FY,,USD)")</f>
        <v>205</v>
      </c>
      <c r="AX179" s="1" cm="1">
        <f t="array" ref="AX179">_xll.FDS($B179,"FF_TAX_CF(ANN_R,1/1/2020,12/31/2020,FY,,USD)")</f>
        <v>276</v>
      </c>
      <c r="AY179" t="s">
        <v>847</v>
      </c>
      <c r="AZ179" t="s">
        <v>848</v>
      </c>
      <c r="BA179" t="s">
        <v>849</v>
      </c>
      <c r="BB179" t="s">
        <v>850</v>
      </c>
      <c r="BC179" t="s">
        <v>523</v>
      </c>
      <c r="BD179" t="s">
        <v>38</v>
      </c>
      <c r="BE179" t="s">
        <v>507</v>
      </c>
      <c r="BF179">
        <v>0</v>
      </c>
      <c r="BG179">
        <v>267469984541301</v>
      </c>
      <c r="BH179">
        <v>1</v>
      </c>
      <c r="BI179">
        <v>97</v>
      </c>
    </row>
    <row r="180" spans="1:61" x14ac:dyDescent="0.25">
      <c r="A180">
        <v>179</v>
      </c>
      <c r="B180" t="s">
        <v>851</v>
      </c>
      <c r="C180" t="s">
        <v>852</v>
      </c>
      <c r="D180" t="s">
        <v>502</v>
      </c>
      <c r="E180" t="s">
        <v>30</v>
      </c>
      <c r="F180">
        <v>137</v>
      </c>
      <c r="G180" t="s">
        <v>83</v>
      </c>
      <c r="H180">
        <v>1</v>
      </c>
      <c r="I180">
        <v>1</v>
      </c>
      <c r="J180">
        <v>0</v>
      </c>
      <c r="K180">
        <v>0</v>
      </c>
      <c r="L180">
        <v>0</v>
      </c>
      <c r="M180">
        <v>0</v>
      </c>
      <c r="O180" s="1" t="e" cm="1">
        <f t="array" ref="O180">_xll.FDS(B180,"FF_TAX_RATE(ANN_R,1/1/2010,12/31/2010)")</f>
        <v>#N/A</v>
      </c>
      <c r="P180" s="1" t="e" cm="1">
        <f t="array" ref="P180">_xll.FDS(B180,"FF_TAX_RATE(ANN_R,1/1/2011,12/31/2011)")</f>
        <v>#N/A</v>
      </c>
      <c r="Q180" s="1" cm="1">
        <f t="array" ref="Q180">_xll.FDS(B180,"FF_TAX_RATE(ANN_R,1/1/2012,12/31/2012)")</f>
        <v>5.7320441988950304</v>
      </c>
      <c r="R180" s="1" cm="1">
        <f t="array" ref="R180">_xll.FDS(B180,"FF_TAX_RATE(ANN_R,1/1/2013,12/31/2013)")</f>
        <v>1.2905360688285901</v>
      </c>
      <c r="S180" s="1" cm="1">
        <f t="array" ref="S180">_xll.FDS(B180,"FF_TAX_RATE(ANN_R,1/1/2014,12/31/2014)")</f>
        <v>0.67980754306999802</v>
      </c>
      <c r="T180" s="1" cm="1">
        <f t="array" ref="T180">_xll.FDS(B180,"FF_TAX_RATE(ANN_R,1/1/2015,12/31/2015)")</f>
        <v>0.70553399418757001</v>
      </c>
      <c r="U180" s="1" t="e" cm="1">
        <f t="array" ref="U180">_xll.FDS(B180,"FF_TAX_RATE(ANN_R,1/1/2016,12/31/2016)")</f>
        <v>#NUM!</v>
      </c>
      <c r="V180" s="1" cm="1">
        <f t="array" ref="V180">_xll.FDS(B180,"FF_TAX_RATE(ANN_R,1/1/2017,12/31/2017)")</f>
        <v>-0.16649731278234201</v>
      </c>
      <c r="W180" s="1" cm="1">
        <f t="array" ref="W180">_xll.FDS(B180,"FF_TAX_RATE(ANN_R,1/1/2018,12/31/2018)")</f>
        <v>7.3183307552850005E-2</v>
      </c>
      <c r="X180" s="1" cm="1">
        <f t="array" ref="X180">_xll.FDS(B180,"FF_TAX_RATE(ANN_R,1/1/2019,12/31/2019)")</f>
        <v>0.48975607566815499</v>
      </c>
      <c r="Y180" s="1" cm="1">
        <f t="array" ref="Y180">_xll.FDS(B180,"FF_TAX_RATE(ANN_R,1/1/2020,12/31/2020)")</f>
        <v>-0.52837546701573501</v>
      </c>
      <c r="Z180" cm="1">
        <f t="array" ref="Z180">_xll.FDS($B180,"FF_PTX_INC(ANN_R,1/1/2016,12/31/2016)")</f>
        <v>31.754000000000001</v>
      </c>
      <c r="AA180" cm="1">
        <f t="array" ref="AA180">_xll.FDS($B180,"FF_PTX_INC(ANN_R,1/1/2017,12/31/2017)")</f>
        <v>81.683000000000007</v>
      </c>
      <c r="AB180" cm="1">
        <f t="array" ref="AB180">_xll.FDS($B180,"FF_PTX_INC(ANN_R,1/1/2018,12/31/2018)")</f>
        <v>120.246</v>
      </c>
      <c r="AC180" cm="1">
        <f t="array" ref="AC180">_xll.FDS($B180,"FF_PTX_INC(ANN_R,1/1/2019,12/31/2019)")</f>
        <v>178.25200000000001</v>
      </c>
      <c r="AD180" cm="1">
        <f t="array" ref="AD180">_xll.FDS($B180,"FF_PTX_INC(ANN_R,1/1/2020,12/31/2020)")</f>
        <v>146.67599999999999</v>
      </c>
      <c r="AE180" cm="1">
        <f t="array" ref="AE180">_xll.FDS($B180,"FF_MKT_VAL(ANN_R,1/1/2016,12/31/2016)")</f>
        <v>5608.2791773600002</v>
      </c>
      <c r="AF180" cm="1">
        <f t="array" ref="AF180">_xll.FDS($B180,"FF_MKT_VAL(ANN_R,1/1/2017,12/31/2017)")</f>
        <v>7392.61762</v>
      </c>
      <c r="AG180" cm="1">
        <f t="array" ref="AG180">_xll.FDS($B180,"FF_MKT_VAL(ANN_R,1/1/2018,12/31/2018)")</f>
        <v>8783.3704699999998</v>
      </c>
      <c r="AH180" cm="1">
        <f t="array" ref="AH180">_xll.FDS($B180,"FF_MKT_VAL(ANN_R,1/1/2019,12/31/2019)")</f>
        <v>13986.317999999999</v>
      </c>
      <c r="AI180" cm="1">
        <f t="array" ref="AI180">_xll.FDS($B180,"FF_MKT_VAL(ANN_R,1/1/2020,12/31/2020)")</f>
        <v>16353.770699999999</v>
      </c>
      <c r="AJ180" cm="1">
        <f t="array" ref="AJ180">_xll.FDS($B180,"FF_SHLDRS_EQ(ANN_R,1/1/2016,12/31/2016)")</f>
        <v>2362.5549999999998</v>
      </c>
      <c r="AK180" cm="1">
        <f t="array" ref="AK180">_xll.FDS($B180,"FF_SHLDRS_EQ(ANN_R,1/1/2017,12/31/2017)")</f>
        <v>2641.4969999999998</v>
      </c>
      <c r="AL180" cm="1">
        <f t="array" ref="AL180">_xll.FDS($B180,"FF_SHLDRS_EQ(ANN_R,1/1/2018,12/31/2018)")</f>
        <v>3148.4389999999999</v>
      </c>
      <c r="AM180" cm="1">
        <f t="array" ref="AM180">_xll.FDS($B180,"FF_SHLDRS_EQ(ANN_R,1/1/2019,12/31/2019)")</f>
        <v>3870.6370000000002</v>
      </c>
      <c r="AN180" cm="1">
        <f t="array" ref="AN180">_xll.FDS($B180,"FF_SHLDRS_EQ(ANN_R,1/1/2020,12/31/2020)")</f>
        <v>5525.2759999999998</v>
      </c>
      <c r="AO180" cm="1">
        <f t="array" ref="AO180">_xll.FDS($B180,"FF_ASSETS(ANN_R,1/1/2016,12/31/2016)")</f>
        <v>5870.7759999999998</v>
      </c>
      <c r="AP180" cm="1">
        <f t="array" ref="AP180">_xll.FDS($B180,"FF_ASSETS(ANN_R,1/1/2017,12/31/2017)")</f>
        <v>6111.9570000000003</v>
      </c>
      <c r="AQ180" cm="1">
        <f t="array" ref="AQ180">_xll.FDS($B180,"FF_ASSETS(ANN_R,1/1/2018,12/31/2018)")</f>
        <v>6710.0259999999998</v>
      </c>
      <c r="AR180" cm="1">
        <f t="array" ref="AR180">_xll.FDS($B180,"FF_ASSETS(ANN_R,1/1/2019,12/31/2019)")</f>
        <v>7802.06</v>
      </c>
      <c r="AS180" cm="1">
        <f t="array" ref="AS180">_xll.FDS($B180,"FF_ASSETS(ANN_R,1/1/2020,12/31/2020)")</f>
        <v>11206.585999999999</v>
      </c>
      <c r="AT180" s="1" cm="1">
        <f t="array" ref="AT180">_xll.FDS($B180,"FF_TAX_CF(ANN_R,1/1/2016,12/31/2016,FY,,USD)")</f>
        <v>0.45200000000000001</v>
      </c>
      <c r="AU180" s="1" cm="1">
        <f t="array" ref="AU180">_xll.FDS($B180,"FF_TAX_CF(ANN_R,1/1/2017,12/31/2017,FY,,USD)")</f>
        <v>-0.19400000000000001</v>
      </c>
      <c r="AV180" s="1" cm="1">
        <f t="array" ref="AV180">_xll.FDS($B180,"FF_TAX_CF(ANN_R,1/1/2018,12/31/2018,FY,,USD)")</f>
        <v>0.46100000000000002</v>
      </c>
      <c r="AW180" s="1" cm="1">
        <f t="array" ref="AW180">_xll.FDS($B180,"FF_TAX_CF(ANN_R,1/1/2019,12/31/2019,FY,,USD)")</f>
        <v>0.94799999999999995</v>
      </c>
      <c r="AX180" s="1" cm="1">
        <f t="array" ref="AX180">_xll.FDS($B180,"FF_TAX_CF(ANN_R,1/1/2020,12/31/2020,FY,,USD)")</f>
        <v>1.115</v>
      </c>
      <c r="AY180" t="s">
        <v>853</v>
      </c>
      <c r="AZ180" t="s">
        <v>854</v>
      </c>
      <c r="BA180" t="s">
        <v>855</v>
      </c>
      <c r="BB180" t="s">
        <v>856</v>
      </c>
      <c r="BC180" t="s">
        <v>69</v>
      </c>
      <c r="BD180" t="s">
        <v>38</v>
      </c>
      <c r="BE180" t="s">
        <v>507</v>
      </c>
      <c r="BF180">
        <v>0</v>
      </c>
      <c r="BG180">
        <v>154670303494669</v>
      </c>
      <c r="BH180">
        <v>1</v>
      </c>
      <c r="BI180">
        <v>92</v>
      </c>
    </row>
    <row r="181" spans="1:61" x14ac:dyDescent="0.25">
      <c r="A181">
        <v>180</v>
      </c>
      <c r="B181" t="s">
        <v>857</v>
      </c>
      <c r="C181" t="s">
        <v>858</v>
      </c>
      <c r="D181" t="s">
        <v>502</v>
      </c>
      <c r="E181" t="s">
        <v>30</v>
      </c>
      <c r="F181">
        <v>136</v>
      </c>
      <c r="G181" t="s">
        <v>83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O181" s="1" cm="1">
        <f t="array" ref="O181">_xll.FDS(B181,"FF_TAX_RATE(ANN_R,1/1/2010,12/31/2010)")</f>
        <v>11.343386950733899</v>
      </c>
      <c r="P181" s="1" cm="1">
        <f t="array" ref="P181">_xll.FDS(B181,"FF_TAX_RATE(ANN_R,1/1/2011,12/31/2011)")</f>
        <v>23.276737260934901</v>
      </c>
      <c r="Q181" s="1" cm="1">
        <f t="array" ref="Q181">_xll.FDS(B181,"FF_TAX_RATE(ANN_R,1/1/2012,12/31/2012)")</f>
        <v>22.3113812950163</v>
      </c>
      <c r="R181" s="1" cm="1">
        <f t="array" ref="R181">_xll.FDS(B181,"FF_TAX_RATE(ANN_R,1/1/2013,12/31/2013)")</f>
        <v>26.183876715671602</v>
      </c>
      <c r="S181" s="1" cm="1">
        <f t="array" ref="S181">_xll.FDS(B181,"FF_TAX_RATE(ANN_R,1/1/2014,12/31/2014)")</f>
        <v>25.8612988505073</v>
      </c>
      <c r="T181" s="1" cm="1">
        <f t="array" ref="T181">_xll.FDS(B181,"FF_TAX_RATE(ANN_R,1/1/2015,12/31/2015)")</f>
        <v>24.151356439599201</v>
      </c>
      <c r="U181" s="1" t="e" cm="1">
        <f t="array" ref="U181">_xll.FDS(B181,"FF_TAX_RATE(ANN_R,1/1/2016,12/31/2016)")</f>
        <v>#NUM!</v>
      </c>
      <c r="V181" s="1" cm="1">
        <f t="array" ref="V181">_xll.FDS(B181,"FF_TAX_RATE(ANN_R,1/1/2017,12/31/2017)")</f>
        <v>14.9210903873745</v>
      </c>
      <c r="W181" s="1" cm="1">
        <f t="array" ref="W181">_xll.FDS(B181,"FF_TAX_RATE(ANN_R,1/1/2018,12/31/2018)")</f>
        <v>14.434889434889399</v>
      </c>
      <c r="X181" s="1" cm="1">
        <f t="array" ref="X181">_xll.FDS(B181,"FF_TAX_RATE(ANN_R,1/1/2019,12/31/2019)")</f>
        <v>14.9487643158529</v>
      </c>
      <c r="Y181" s="1" cm="1">
        <f t="array" ref="Y181">_xll.FDS(B181,"FF_TAX_RATE(ANN_R,1/1/2020,12/31/2020)")</f>
        <v>15.9465020576132</v>
      </c>
      <c r="Z181" cm="1">
        <f t="array" ref="Z181">_xll.FDS($B181,"FF_PTX_INC(ANN_R,1/1/2016,12/31/2016)")</f>
        <v>919.76199999999994</v>
      </c>
      <c r="AA181" cm="1">
        <f t="array" ref="AA181">_xll.FDS($B181,"FF_PTX_INC(ANN_R,1/1/2017,12/31/2017)")</f>
        <v>1394</v>
      </c>
      <c r="AB181" cm="1">
        <f t="array" ref="AB181">_xll.FDS($B181,"FF_PTX_INC(ANN_R,1/1/2018,12/31/2018)")</f>
        <v>1628</v>
      </c>
      <c r="AC181" cm="1">
        <f t="array" ref="AC181">_xll.FDS($B181,"FF_PTX_INC(ANN_R,1/1/2019,12/31/2019)")</f>
        <v>1659</v>
      </c>
      <c r="AD181" cm="1">
        <f t="array" ref="AD181">_xll.FDS($B181,"FF_PTX_INC(ANN_R,1/1/2020,12/31/2020)")</f>
        <v>972</v>
      </c>
      <c r="AE181" cm="1">
        <f t="array" ref="AE181">_xll.FDS($B181,"FF_MKT_VAL(ANN_R,1/1/2016,12/31/2016)")</f>
        <v>14352.802472359999</v>
      </c>
      <c r="AF181" cm="1">
        <f t="array" ref="AF181">_xll.FDS($B181,"FF_MKT_VAL(ANN_R,1/1/2017,12/31/2017)")</f>
        <v>15608.708475359999</v>
      </c>
      <c r="AG181" cm="1">
        <f t="array" ref="AG181">_xll.FDS($B181,"FF_MKT_VAL(ANN_R,1/1/2018,12/31/2018)")</f>
        <v>12477.46564384</v>
      </c>
      <c r="AH181" cm="1">
        <f t="array" ref="AH181">_xll.FDS($B181,"FF_MKT_VAL(ANN_R,1/1/2019,12/31/2019)")</f>
        <v>15381.652508560001</v>
      </c>
      <c r="AI181" cm="1">
        <f t="array" ref="AI181">_xll.FDS($B181,"FF_MKT_VAL(ANN_R,1/1/2020,12/31/2020)")</f>
        <v>12847.19528088</v>
      </c>
      <c r="AJ181" cm="1">
        <f t="array" ref="AJ181">_xll.FDS($B181,"FF_SHLDRS_EQ(ANN_R,1/1/2016,12/31/2016)")</f>
        <v>10308.146000000001</v>
      </c>
      <c r="AK181" cm="1">
        <f t="array" ref="AK181">_xll.FDS($B181,"FF_SHLDRS_EQ(ANN_R,1/1/2017,12/31/2017)")</f>
        <v>10814</v>
      </c>
      <c r="AL181" cm="1">
        <f t="array" ref="AL181">_xll.FDS($B181,"FF_SHLDRS_EQ(ANN_R,1/1/2018,12/31/2018)")</f>
        <v>11102</v>
      </c>
      <c r="AM181" cm="1">
        <f t="array" ref="AM181">_xll.FDS($B181,"FF_SHLDRS_EQ(ANN_R,1/1/2019,12/31/2019)")</f>
        <v>11795</v>
      </c>
      <c r="AN181" cm="1">
        <f t="array" ref="AN181">_xll.FDS($B181,"FF_SHLDRS_EQ(ANN_R,1/1/2020,12/31/2020)")</f>
        <v>12993</v>
      </c>
      <c r="AO181" cm="1">
        <f t="array" ref="AO181">_xll.FDS($B181,"FF_ASSETS(ANN_R,1/1/2016,12/31/2016)")</f>
        <v>99714.096999999994</v>
      </c>
      <c r="AP181" cm="1">
        <f t="array" ref="AP181">_xll.FDS($B181,"FF_ASSETS(ANN_R,1/1/2017,12/31/2017)")</f>
        <v>104185</v>
      </c>
      <c r="AQ181" cm="1">
        <f t="array" ref="AQ181">_xll.FDS($B181,"FF_ASSETS(ANN_R,1/1/2018,12/31/2018)")</f>
        <v>108781</v>
      </c>
      <c r="AR181" cm="1">
        <f t="array" ref="AR181">_xll.FDS($B181,"FF_ASSETS(ANN_R,1/1/2019,12/31/2019)")</f>
        <v>109002</v>
      </c>
      <c r="AS181" cm="1">
        <f t="array" ref="AS181">_xll.FDS($B181,"FF_ASSETS(ANN_R,1/1/2020,12/31/2020)")</f>
        <v>123038</v>
      </c>
      <c r="AT181" s="1" cm="1">
        <f t="array" ref="AT181">_xll.FDS($B181,"FF_TAX_CF(ANN_R,1/1/2016,12/31/2016,FY,,USD)")</f>
        <v>4.9790000000000001</v>
      </c>
      <c r="AU181" s="1" cm="1">
        <f t="array" ref="AU181">_xll.FDS($B181,"FF_TAX_CF(ANN_R,1/1/2017,12/31/2017,FY,,USD)")</f>
        <v>84</v>
      </c>
      <c r="AV181" s="1" cm="1">
        <f t="array" ref="AV181">_xll.FDS($B181,"FF_TAX_CF(ANN_R,1/1/2018,12/31/2018,FY,,USD)")</f>
        <v>52</v>
      </c>
      <c r="AW181" s="1" cm="1">
        <f t="array" ref="AW181">_xll.FDS($B181,"FF_TAX_CF(ANN_R,1/1/2019,12/31/2019,FY,,USD)")</f>
        <v>111</v>
      </c>
      <c r="AX181" s="1" cm="1">
        <f t="array" ref="AX181">_xll.FDS($B181,"FF_TAX_CF(ANN_R,1/1/2020,12/31/2020,FY,,USD)")</f>
        <v>81</v>
      </c>
      <c r="AY181" t="s">
        <v>859</v>
      </c>
      <c r="AZ181" t="s">
        <v>860</v>
      </c>
      <c r="BA181" t="s">
        <v>861</v>
      </c>
      <c r="BB181" t="s">
        <v>322</v>
      </c>
      <c r="BC181" t="s">
        <v>131</v>
      </c>
      <c r="BD181" t="s">
        <v>38</v>
      </c>
      <c r="BE181" t="s">
        <v>507</v>
      </c>
      <c r="BF181">
        <v>0</v>
      </c>
      <c r="BG181">
        <v>15482071061585</v>
      </c>
      <c r="BH181">
        <v>1</v>
      </c>
      <c r="BI181">
        <v>52</v>
      </c>
    </row>
    <row r="182" spans="1:61" x14ac:dyDescent="0.25">
      <c r="A182">
        <v>181</v>
      </c>
      <c r="B182" t="s">
        <v>862</v>
      </c>
      <c r="C182" t="s">
        <v>863</v>
      </c>
      <c r="D182" t="s">
        <v>502</v>
      </c>
      <c r="E182" t="s">
        <v>30</v>
      </c>
      <c r="F182">
        <v>135</v>
      </c>
      <c r="G182" t="s">
        <v>59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O182" s="1" cm="1">
        <f t="array" ref="O182">_xll.FDS(B182,"FF_TAX_RATE(ANN_R,1/1/2010,12/31/2010)")</f>
        <v>32.247686243390802</v>
      </c>
      <c r="P182" s="1" cm="1">
        <f t="array" ref="P182">_xll.FDS(B182,"FF_TAX_RATE(ANN_R,1/1/2011,12/31/2011)")</f>
        <v>29.218529215243102</v>
      </c>
      <c r="Q182" s="1" cm="1">
        <f t="array" ref="Q182">_xll.FDS(B182,"FF_TAX_RATE(ANN_R,1/1/2012,12/31/2012)")</f>
        <v>56.347733283838302</v>
      </c>
      <c r="R182" s="1" cm="1">
        <f t="array" ref="R182">_xll.FDS(B182,"FF_TAX_RATE(ANN_R,1/1/2013,12/31/2013)")</f>
        <v>27.727544325161599</v>
      </c>
      <c r="S182" s="1" cm="1">
        <f t="array" ref="S182">_xll.FDS(B182,"FF_TAX_RATE(ANN_R,1/1/2014,12/31/2014)")</f>
        <v>28.807970645194199</v>
      </c>
      <c r="T182" s="1" cm="1">
        <f t="array" ref="T182">_xll.FDS(B182,"FF_TAX_RATE(ANN_R,1/1/2015,12/31/2015)")</f>
        <v>27.918795957639301</v>
      </c>
      <c r="U182" s="1" t="e" cm="1">
        <f t="array" ref="U182">_xll.FDS(B182,"FF_TAX_RATE(ANN_R,1/1/2016,12/31/2016)")</f>
        <v>#NUM!</v>
      </c>
      <c r="V182" s="1" cm="1">
        <f t="array" ref="V182">_xll.FDS(B182,"FF_TAX_RATE(ANN_R,1/1/2017,12/31/2017)")</f>
        <v>25.922029200062401</v>
      </c>
      <c r="W182" s="1" cm="1">
        <f t="array" ref="W182">_xll.FDS(B182,"FF_TAX_RATE(ANN_R,1/1/2018,12/31/2018)")</f>
        <v>22.378005781384999</v>
      </c>
      <c r="X182" s="1" cm="1">
        <f t="array" ref="X182">_xll.FDS(B182,"FF_TAX_RATE(ANN_R,1/1/2019,12/31/2019)")</f>
        <v>20.150383840961702</v>
      </c>
      <c r="Y182" s="1" cm="1">
        <f t="array" ref="Y182">_xll.FDS(B182,"FF_TAX_RATE(ANN_R,1/1/2020,12/31/2020)")</f>
        <v>19.679806097716501</v>
      </c>
      <c r="Z182" cm="1">
        <f t="array" ref="Z182">_xll.FDS($B182,"FF_PTX_INC(ANN_R,1/1/2016,12/31/2016)")</f>
        <v>368.512</v>
      </c>
      <c r="AA182" cm="1">
        <f t="array" ref="AA182">_xll.FDS($B182,"FF_PTX_INC(ANN_R,1/1/2017,12/31/2017)")</f>
        <v>455.27300000000002</v>
      </c>
      <c r="AB182" cm="1">
        <f t="array" ref="AB182">_xll.FDS($B182,"FF_PTX_INC(ANN_R,1/1/2018,12/31/2018)")</f>
        <v>528.93899999999996</v>
      </c>
      <c r="AC182" cm="1">
        <f t="array" ref="AC182">_xll.FDS($B182,"FF_PTX_INC(ANN_R,1/1/2019,12/31/2019)")</f>
        <v>532.90300000000002</v>
      </c>
      <c r="AD182" cm="1">
        <f t="array" ref="AD182">_xll.FDS($B182,"FF_PTX_INC(ANN_R,1/1/2020,12/31/2020)")</f>
        <v>470.34</v>
      </c>
      <c r="AE182" cm="1">
        <f t="array" ref="AE182">_xll.FDS($B182,"FF_MKT_VAL(ANN_R,1/1/2016,12/31/2016)")</f>
        <v>6884.2480911000002</v>
      </c>
      <c r="AF182" cm="1">
        <f t="array" ref="AF182">_xll.FDS($B182,"FF_MKT_VAL(ANN_R,1/1/2017,12/31/2017)")</f>
        <v>10121.24594592</v>
      </c>
      <c r="AG182" cm="1">
        <f t="array" ref="AG182">_xll.FDS($B182,"FF_MKT_VAL(ANN_R,1/1/2018,12/31/2018)")</f>
        <v>9589.7976240200005</v>
      </c>
      <c r="AH182" cm="1">
        <f t="array" ref="AH182">_xll.FDS($B182,"FF_MKT_VAL(ANN_R,1/1/2019,12/31/2019)")</f>
        <v>13087.141847999999</v>
      </c>
      <c r="AI182" cm="1">
        <f t="array" ref="AI182">_xll.FDS($B182,"FF_MKT_VAL(ANN_R,1/1/2020,12/31/2020)")</f>
        <v>15131.339966400001</v>
      </c>
      <c r="AJ182" cm="1">
        <f t="array" ref="AJ182">_xll.FDS($B182,"FF_SHLDRS_EQ(ANN_R,1/1/2016,12/31/2016)")</f>
        <v>1543.894</v>
      </c>
      <c r="AK182" cm="1">
        <f t="array" ref="AK182">_xll.FDS($B182,"FF_SHLDRS_EQ(ANN_R,1/1/2017,12/31/2017)")</f>
        <v>1886.5419999999999</v>
      </c>
      <c r="AL182" cm="1">
        <f t="array" ref="AL182">_xll.FDS($B182,"FF_SHLDRS_EQ(ANN_R,1/1/2018,12/31/2018)")</f>
        <v>1994.64</v>
      </c>
      <c r="AM182" cm="1">
        <f t="array" ref="AM182">_xll.FDS($B182,"FF_SHLDRS_EQ(ANN_R,1/1/2019,12/31/2019)")</f>
        <v>2263.2289999999998</v>
      </c>
      <c r="AN182" cm="1">
        <f t="array" ref="AN182">_xll.FDS($B182,"FF_SHLDRS_EQ(ANN_R,1/1/2020,12/31/2020)")</f>
        <v>2540.203</v>
      </c>
      <c r="AO182" cm="1">
        <f t="array" ref="AO182">_xll.FDS($B182,"FF_ASSETS(ANN_R,1/1/2016,12/31/2016)")</f>
        <v>3154.944</v>
      </c>
      <c r="AP182" cm="1">
        <f t="array" ref="AP182">_xll.FDS($B182,"FF_ASSETS(ANN_R,1/1/2017,12/31/2017)")</f>
        <v>3399.6280000000002</v>
      </c>
      <c r="AQ182" cm="1">
        <f t="array" ref="AQ182">_xll.FDS($B182,"FF_ASSETS(ANN_R,1/1/2018,12/31/2018)")</f>
        <v>3473.857</v>
      </c>
      <c r="AR182" cm="1">
        <f t="array" ref="AR182">_xll.FDS($B182,"FF_ASSETS(ANN_R,1/1/2019,12/31/2019)")</f>
        <v>3813.9119999999998</v>
      </c>
      <c r="AS182" cm="1">
        <f t="array" ref="AS182">_xll.FDS($B182,"FF_ASSETS(ANN_R,1/1/2020,12/31/2020)")</f>
        <v>4414.3980000000001</v>
      </c>
      <c r="AT182" s="1" cm="1">
        <f t="array" ref="AT182">_xll.FDS($B182,"FF_TAX_CF(ANN_R,1/1/2016,12/31/2016,FY,,USD)")</f>
        <v>109.399</v>
      </c>
      <c r="AU182" s="1" cm="1">
        <f t="array" ref="AU182">_xll.FDS($B182,"FF_TAX_CF(ANN_R,1/1/2017,12/31/2017,FY,,USD)")</f>
        <v>104.852</v>
      </c>
      <c r="AV182" s="1" cm="1">
        <f t="array" ref="AV182">_xll.FDS($B182,"FF_TAX_CF(ANN_R,1/1/2018,12/31/2018,FY,,USD)")</f>
        <v>90.733000000000004</v>
      </c>
      <c r="AW182" s="1" cm="1">
        <f t="array" ref="AW182">_xll.FDS($B182,"FF_TAX_CF(ANN_R,1/1/2019,12/31/2019,FY,,USD)")</f>
        <v>109.032</v>
      </c>
      <c r="AX182" s="1" cm="1">
        <f t="array" ref="AX182">_xll.FDS($B182,"FF_TAX_CF(ANN_R,1/1/2020,12/31/2020,FY,,USD)")</f>
        <v>87.192999999999998</v>
      </c>
      <c r="AY182" t="s">
        <v>51</v>
      </c>
      <c r="AZ182" t="s">
        <v>51</v>
      </c>
      <c r="BA182" t="s">
        <v>51</v>
      </c>
      <c r="BB182" t="s">
        <v>51</v>
      </c>
      <c r="BC182" t="s">
        <v>139</v>
      </c>
      <c r="BD182" t="s">
        <v>38</v>
      </c>
      <c r="BE182" t="s">
        <v>507</v>
      </c>
      <c r="BF182">
        <v>0</v>
      </c>
      <c r="BG182">
        <v>252928272798425</v>
      </c>
      <c r="BH182">
        <v>1</v>
      </c>
      <c r="BI182">
        <v>27</v>
      </c>
    </row>
    <row r="183" spans="1:61" x14ac:dyDescent="0.25">
      <c r="A183">
        <v>182</v>
      </c>
      <c r="B183" t="s">
        <v>864</v>
      </c>
      <c r="C183" t="s">
        <v>865</v>
      </c>
      <c r="D183" t="s">
        <v>502</v>
      </c>
      <c r="E183" t="s">
        <v>30</v>
      </c>
      <c r="F183">
        <v>133</v>
      </c>
      <c r="G183" t="s">
        <v>59</v>
      </c>
      <c r="H183">
        <v>1</v>
      </c>
      <c r="I183">
        <v>1</v>
      </c>
      <c r="J183">
        <v>0</v>
      </c>
      <c r="K183">
        <v>1</v>
      </c>
      <c r="L183">
        <v>1</v>
      </c>
      <c r="M183">
        <v>0</v>
      </c>
      <c r="O183" s="1" t="e" cm="1">
        <f t="array" ref="O183">_xll.FDS(B183,"FF_TAX_RATE(ANN_R,1/1/2010,12/31/2010)")</f>
        <v>#N/A</v>
      </c>
      <c r="P183" s="1" t="e" cm="1">
        <f t="array" ref="P183">_xll.FDS(B183,"FF_TAX_RATE(ANN_R,1/1/2011,12/31/2011)")</f>
        <v>#N/A</v>
      </c>
      <c r="Q183" s="1" cm="1">
        <f t="array" ref="Q183">_xll.FDS(B183,"FF_TAX_RATE(ANN_R,1/1/2012,12/31/2012)")</f>
        <v>124.657534246575</v>
      </c>
      <c r="R183" s="1" cm="1">
        <f t="array" ref="R183">_xll.FDS(B183,"FF_TAX_RATE(ANN_R,1/1/2013,12/31/2013)")</f>
        <v>24.6666666666667</v>
      </c>
      <c r="S183" s="1" cm="1">
        <f t="array" ref="S183">_xll.FDS(B183,"FF_TAX_RATE(ANN_R,1/1/2014,12/31/2014)")</f>
        <v>-71.203155818540395</v>
      </c>
      <c r="T183" s="1" cm="1">
        <f t="array" ref="T183">_xll.FDS(B183,"FF_TAX_RATE(ANN_R,1/1/2015,12/31/2015)")</f>
        <v>42.525399129172698</v>
      </c>
      <c r="U183" s="1" t="e" cm="1">
        <f t="array" ref="U183">_xll.FDS(B183,"FF_TAX_RATE(ANN_R,1/1/2016,12/31/2016)")</f>
        <v>#NUM!</v>
      </c>
      <c r="V183" s="1" cm="1">
        <f t="array" ref="V183">_xll.FDS(B183,"FF_TAX_RATE(ANN_R,1/1/2017,12/31/2017)")</f>
        <v>34.389140271493197</v>
      </c>
      <c r="W183" s="1" cm="1">
        <f t="array" ref="W183">_xll.FDS(B183,"FF_TAX_RATE(ANN_R,1/1/2018,12/31/2018)")</f>
        <v>24.366041896361601</v>
      </c>
      <c r="X183" s="1" cm="1">
        <f t="array" ref="X183">_xll.FDS(B183,"FF_TAX_RATE(ANN_R,1/1/2019,12/31/2019)")</f>
        <v>25.164113785558001</v>
      </c>
      <c r="Y183" s="1" cm="1">
        <f t="array" ref="Y183">_xll.FDS(B183,"FF_TAX_RATE(ANN_R,1/1/2020,12/31/2020)")</f>
        <v>23.7842617152962</v>
      </c>
      <c r="Z183" cm="1">
        <f t="array" ref="Z183">_xll.FDS($B183,"FF_PTX_INC(ANN_R,1/1/2016,12/31/2016)")</f>
        <v>832</v>
      </c>
      <c r="AA183" cm="1">
        <f t="array" ref="AA183">_xll.FDS($B183,"FF_PTX_INC(ANN_R,1/1/2017,12/31/2017)")</f>
        <v>884</v>
      </c>
      <c r="AB183" cm="1">
        <f t="array" ref="AB183">_xll.FDS($B183,"FF_PTX_INC(ANN_R,1/1/2018,12/31/2018)")</f>
        <v>907</v>
      </c>
      <c r="AC183" cm="1">
        <f t="array" ref="AC183">_xll.FDS($B183,"FF_PTX_INC(ANN_R,1/1/2019,12/31/2019)")</f>
        <v>914</v>
      </c>
      <c r="AD183" cm="1">
        <f t="array" ref="AD183">_xll.FDS($B183,"FF_PTX_INC(ANN_R,1/1/2020,12/31/2020)")</f>
        <v>1131</v>
      </c>
      <c r="AE183" cm="1">
        <f t="array" ref="AE183">_xll.FDS($B183,"FF_MKT_VAL(ANN_R,1/1/2016,12/31/2016)")</f>
        <v>10055.16</v>
      </c>
      <c r="AF183" cm="1">
        <f t="array" ref="AF183">_xll.FDS($B183,"FF_MKT_VAL(ANN_R,1/1/2017,12/31/2017)")</f>
        <v>13638.976000000001</v>
      </c>
      <c r="AG183" cm="1">
        <f t="array" ref="AG183">_xll.FDS($B183,"FF_MKT_VAL(ANN_R,1/1/2018,12/31/2018)")</f>
        <v>8593.6360000000004</v>
      </c>
      <c r="AH183" cm="1">
        <f t="array" ref="AH183">_xll.FDS($B183,"FF_MKT_VAL(ANN_R,1/1/2019,12/31/2019)")</f>
        <v>13226.044</v>
      </c>
      <c r="AI183" cm="1">
        <f t="array" ref="AI183">_xll.FDS($B183,"FF_MKT_VAL(ANN_R,1/1/2020,12/31/2020)")</f>
        <v>14182.925999999999</v>
      </c>
      <c r="AJ183" cm="1">
        <f t="array" ref="AJ183">_xll.FDS($B183,"FF_SHLDRS_EQ(ANN_R,1/1/2016,12/31/2016)")</f>
        <v>-298</v>
      </c>
      <c r="AK183" cm="1">
        <f t="array" ref="AK183">_xll.FDS($B183,"FF_SHLDRS_EQ(ANN_R,1/1/2017,12/31/2017)")</f>
        <v>-53</v>
      </c>
      <c r="AL183" cm="1">
        <f t="array" ref="AL183">_xll.FDS($B183,"FF_SHLDRS_EQ(ANN_R,1/1/2018,12/31/2018)")</f>
        <v>-111</v>
      </c>
      <c r="AM183" cm="1">
        <f t="array" ref="AM183">_xll.FDS($B183,"FF_SHLDRS_EQ(ANN_R,1/1/2019,12/31/2019)")</f>
        <v>-235</v>
      </c>
      <c r="AN183" cm="1">
        <f t="array" ref="AN183">_xll.FDS($B183,"FF_SHLDRS_EQ(ANN_R,1/1/2020,12/31/2020)")</f>
        <v>195</v>
      </c>
      <c r="AO183" cm="1">
        <f t="array" ref="AO183">_xll.FDS($B183,"FF_ASSETS(ANN_R,1/1/2016,12/31/2016)")</f>
        <v>5137</v>
      </c>
      <c r="AP183" cm="1">
        <f t="array" ref="AP183">_xll.FDS($B183,"FF_ASSETS(ANN_R,1/1/2017,12/31/2017)")</f>
        <v>5534</v>
      </c>
      <c r="AQ183" cm="1">
        <f t="array" ref="AQ183">_xll.FDS($B183,"FF_ASSETS(ANN_R,1/1/2018,12/31/2018)")</f>
        <v>5393</v>
      </c>
      <c r="AR183" cm="1">
        <f t="array" ref="AR183">_xll.FDS($B183,"FF_ASSETS(ANN_R,1/1/2019,12/31/2019)")</f>
        <v>5027</v>
      </c>
      <c r="AS183" cm="1">
        <f t="array" ref="AS183">_xll.FDS($B183,"FF_ASSETS(ANN_R,1/1/2020,12/31/2020)")</f>
        <v>5777</v>
      </c>
      <c r="AT183" s="1" cm="1">
        <f t="array" ref="AT183">_xll.FDS($B183,"FF_TAX_CF(ANN_R,1/1/2016,12/31/2016,FY,,USD)")</f>
        <v>190</v>
      </c>
      <c r="AU183" s="1" cm="1">
        <f t="array" ref="AU183">_xll.FDS($B183,"FF_TAX_CF(ANN_R,1/1/2017,12/31/2017,FY,,USD)")</f>
        <v>258</v>
      </c>
      <c r="AV183" s="1" cm="1">
        <f t="array" ref="AV183">_xll.FDS($B183,"FF_TAX_CF(ANN_R,1/1/2018,12/31/2018,FY,,USD)")</f>
        <v>231</v>
      </c>
      <c r="AW183" s="1" cm="1">
        <f t="array" ref="AW183">_xll.FDS($B183,"FF_TAX_CF(ANN_R,1/1/2019,12/31/2019,FY,,USD)")</f>
        <v>384</v>
      </c>
      <c r="AX183" s="1" cm="1">
        <f t="array" ref="AX183">_xll.FDS($B183,"FF_TAX_CF(ANN_R,1/1/2020,12/31/2020,FY,,USD)")</f>
        <v>442</v>
      </c>
      <c r="AY183" t="s">
        <v>51</v>
      </c>
      <c r="AZ183" t="s">
        <v>51</v>
      </c>
      <c r="BA183" t="s">
        <v>51</v>
      </c>
      <c r="BB183" t="s">
        <v>51</v>
      </c>
      <c r="BC183" t="s">
        <v>631</v>
      </c>
      <c r="BD183" t="s">
        <v>38</v>
      </c>
      <c r="BE183" t="s">
        <v>507</v>
      </c>
      <c r="BF183">
        <v>0</v>
      </c>
      <c r="BG183">
        <v>253363082493999</v>
      </c>
      <c r="BH183">
        <v>1</v>
      </c>
      <c r="BI183">
        <v>98</v>
      </c>
    </row>
    <row r="184" spans="1:61" x14ac:dyDescent="0.25">
      <c r="A184">
        <v>183</v>
      </c>
      <c r="B184" t="s">
        <v>866</v>
      </c>
      <c r="C184" t="s">
        <v>867</v>
      </c>
      <c r="D184" t="s">
        <v>502</v>
      </c>
      <c r="E184" t="s">
        <v>30</v>
      </c>
      <c r="F184">
        <v>131</v>
      </c>
      <c r="G184" t="s">
        <v>55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 s="1" t="e" cm="1">
        <f t="array" ref="O184">_xll.FDS(B184,"FF_TAX_RATE(ANN_R,1/1/2010,12/31/2010)")</f>
        <v>#N/A</v>
      </c>
      <c r="P184" s="1" t="e" cm="1">
        <f t="array" ref="P184">_xll.FDS(B184,"FF_TAX_RATE(ANN_R,1/1/2011,12/31/2011)")</f>
        <v>#N/A</v>
      </c>
      <c r="Q184" s="1" t="e" cm="1">
        <f t="array" ref="Q184">_xll.FDS(B184,"FF_TAX_RATE(ANN_R,1/1/2012,12/31/2012)")</f>
        <v>#N/A</v>
      </c>
      <c r="R184" s="1" t="e" cm="1">
        <f t="array" ref="R184">_xll.FDS(B184,"FF_TAX_RATE(ANN_R,1/1/2013,12/31/2013)")</f>
        <v>#N/A</v>
      </c>
      <c r="S184" s="1" t="e" cm="1">
        <f t="array" ref="S184">_xll.FDS(B184,"FF_TAX_RATE(ANN_R,1/1/2014,12/31/2014)")</f>
        <v>#N/A</v>
      </c>
      <c r="T184" s="1" t="e" cm="1">
        <f t="array" ref="T184">_xll.FDS(B184,"FF_TAX_RATE(ANN_R,1/1/2015,12/31/2015)")</f>
        <v>#N/A</v>
      </c>
      <c r="U184" s="1" t="e" cm="1">
        <f t="array" ref="U184">_xll.FDS(B184,"FF_TAX_RATE(ANN_R,1/1/2016,12/31/2016)")</f>
        <v>#NUM!</v>
      </c>
      <c r="V184" s="1" t="e" cm="1">
        <f t="array" ref="V184">_xll.FDS(B184,"FF_TAX_RATE(ANN_R,1/1/2017,12/31/2017)")</f>
        <v>#N/A</v>
      </c>
      <c r="W184" s="1" t="e" cm="1">
        <f t="array" ref="W184">_xll.FDS(B184,"FF_TAX_RATE(ANN_R,1/1/2018,12/31/2018)")</f>
        <v>#N/A</v>
      </c>
      <c r="X184" s="1" t="e" cm="1">
        <f t="array" ref="X184">_xll.FDS(B184,"FF_TAX_RATE(ANN_R,1/1/2019,12/31/2019)")</f>
        <v>#N/A</v>
      </c>
      <c r="Y184" s="1" t="e" cm="1">
        <f t="array" ref="Y184">_xll.FDS(B184,"FF_TAX_RATE(ANN_R,1/1/2020,12/31/2020)")</f>
        <v>#N/A</v>
      </c>
      <c r="Z184" cm="1">
        <f t="array" ref="Z184">_xll.FDS($B184,"FF_PTX_INC(ANN_R,1/1/2016,12/31/2016)")</f>
        <v>-17.265000000000001</v>
      </c>
      <c r="AA184" cm="1">
        <f t="array" ref="AA184">_xll.FDS($B184,"FF_PTX_INC(ANN_R,1/1/2017,12/31/2017)")</f>
        <v>-9.7149999999999999</v>
      </c>
      <c r="AB184" cm="1">
        <f t="array" ref="AB184">_xll.FDS($B184,"FF_PTX_INC(ANN_R,1/1/2018,12/31/2018)")</f>
        <v>-86.087000000000003</v>
      </c>
      <c r="AC184" cm="1">
        <f t="array" ref="AC184">_xll.FDS($B184,"FF_PTX_INC(ANN_R,1/1/2019,12/31/2019)")</f>
        <v>-115.01300000000001</v>
      </c>
      <c r="AD184" cm="1">
        <f t="array" ref="AD184">_xll.FDS($B184,"FF_PTX_INC(ANN_R,1/1/2020,12/31/2020)")</f>
        <v>-134.97300000000001</v>
      </c>
      <c r="AE184" t="e" cm="1">
        <f t="array" ref="AE184">_xll.FDS($B184,"FF_MKT_VAL(ANN_R,1/1/2016,12/31/2016)")</f>
        <v>#N/A</v>
      </c>
      <c r="AF184" t="e" cm="1">
        <f t="array" ref="AF184">_xll.FDS($B184,"FF_MKT_VAL(ANN_R,1/1/2017,12/31/2017)")</f>
        <v>#N/A</v>
      </c>
      <c r="AG184" t="e" cm="1">
        <f t="array" ref="AG184">_xll.FDS($B184,"FF_MKT_VAL(ANN_R,1/1/2018,12/31/2018)")</f>
        <v>#N/A</v>
      </c>
      <c r="AH184" cm="1">
        <f t="array" ref="AH184">_xll.FDS($B184,"FF_MKT_VAL(ANN_R,1/1/2019,12/31/2019)")</f>
        <v>5120.9538878200001</v>
      </c>
      <c r="AI184" cm="1">
        <f t="array" ref="AI184">_xll.FDS($B184,"FF_MKT_VAL(ANN_R,1/1/2020,12/31/2020)")</f>
        <v>23453.551624259999</v>
      </c>
      <c r="AJ184" t="e" cm="1">
        <f t="array" ref="AJ184">_xll.FDS($B184,"FF_SHLDRS_EQ(ANN_R,1/1/2016,12/31/2016)")</f>
        <v>#N/A</v>
      </c>
      <c r="AK184" cm="1">
        <f t="array" ref="AK184">_xll.FDS($B184,"FF_SHLDRS_EQ(ANN_R,1/1/2017,12/31/2017)")</f>
        <v>121.712</v>
      </c>
      <c r="AL184" cm="1">
        <f t="array" ref="AL184">_xll.FDS($B184,"FF_SHLDRS_EQ(ANN_R,1/1/2018,12/31/2018)")</f>
        <v>218.01599999999999</v>
      </c>
      <c r="AM184" cm="1">
        <f t="array" ref="AM184">_xll.FDS($B184,"FF_SHLDRS_EQ(ANN_R,1/1/2019,12/31/2019)")</f>
        <v>725.82799999999997</v>
      </c>
      <c r="AN184" cm="1">
        <f t="array" ref="AN184">_xll.FDS($B184,"FF_SHLDRS_EQ(ANN_R,1/1/2020,12/31/2020)")</f>
        <v>816.94</v>
      </c>
      <c r="AO184" t="e" cm="1">
        <f t="array" ref="AO184">_xll.FDS($B184,"FF_ASSETS(ANN_R,1/1/2016,12/31/2016)")</f>
        <v>#N/A</v>
      </c>
      <c r="AP184" cm="1">
        <f t="array" ref="AP184">_xll.FDS($B184,"FF_ASSETS(ANN_R,1/1/2017,12/31/2017)")</f>
        <v>163.143</v>
      </c>
      <c r="AQ184" cm="1">
        <f t="array" ref="AQ184">_xll.FDS($B184,"FF_ASSETS(ANN_R,1/1/2018,12/31/2018)")</f>
        <v>298.38</v>
      </c>
      <c r="AR184" cm="1">
        <f t="array" ref="AR184">_xll.FDS($B184,"FF_ASSETS(ANN_R,1/1/2019,12/31/2019)")</f>
        <v>830.82399999999996</v>
      </c>
      <c r="AS184" cm="1">
        <f t="array" ref="AS184">_xll.FDS($B184,"FF_ASSETS(ANN_R,1/1/2020,12/31/2020)")</f>
        <v>1380.6510000000001</v>
      </c>
      <c r="AT184" s="1" cm="1">
        <f t="array" ref="AT184">_xll.FDS($B184,"FF_TAX_CF(ANN_R,1/1/2016,12/31/2016,FY,,USD)")</f>
        <v>4.0000000000000001E-3</v>
      </c>
      <c r="AU184" s="1" cm="1">
        <f t="array" ref="AU184">_xll.FDS($B184,"FF_TAX_CF(ANN_R,1/1/2017,12/31/2017,FY,,USD)")</f>
        <v>0.82499999999999996</v>
      </c>
      <c r="AV184" s="1" cm="1">
        <f t="array" ref="AV184">_xll.FDS($B184,"FF_TAX_CF(ANN_R,1/1/2018,12/31/2018,FY,,USD)")</f>
        <v>2.6579999999999999</v>
      </c>
      <c r="AW184" s="1" cm="1">
        <f t="array" ref="AW184">_xll.FDS($B184,"FF_TAX_CF(ANN_R,1/1/2019,12/31/2019,FY,,USD)")</f>
        <v>2.391</v>
      </c>
      <c r="AX184" s="1" cm="1">
        <f t="array" ref="AX184">_xll.FDS($B184,"FF_TAX_CF(ANN_R,1/1/2020,12/31/2020,FY,,USD)")</f>
        <v>0.70199999999999996</v>
      </c>
      <c r="AY184" t="s">
        <v>51</v>
      </c>
      <c r="AZ184" t="s">
        <v>51</v>
      </c>
      <c r="BA184" t="s">
        <v>51</v>
      </c>
      <c r="BB184" t="s">
        <v>51</v>
      </c>
      <c r="BC184" t="s">
        <v>51</v>
      </c>
      <c r="BD184" t="s">
        <v>38</v>
      </c>
      <c r="BE184" t="s">
        <v>507</v>
      </c>
      <c r="BF184">
        <v>0</v>
      </c>
      <c r="BG184">
        <v>921747476008337</v>
      </c>
      <c r="BH184">
        <v>1</v>
      </c>
      <c r="BI184">
        <v>40</v>
      </c>
    </row>
    <row r="185" spans="1:61" x14ac:dyDescent="0.25">
      <c r="A185">
        <v>184</v>
      </c>
      <c r="B185" t="s">
        <v>868</v>
      </c>
      <c r="C185" t="s">
        <v>869</v>
      </c>
      <c r="D185" t="s">
        <v>502</v>
      </c>
      <c r="E185" t="s">
        <v>30</v>
      </c>
      <c r="F185">
        <v>13</v>
      </c>
      <c r="G185" t="s">
        <v>159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 s="1" cm="1">
        <f t="array" ref="O185">_xll.FDS(B185,"FF_TAX_RATE(ANN_R,1/1/2010,12/31/2010)")</f>
        <v>30.875576036866399</v>
      </c>
      <c r="P185" s="1" cm="1">
        <f t="array" ref="P185">_xll.FDS(B185,"FF_TAX_RATE(ANN_R,1/1/2011,12/31/2011)")</f>
        <v>32.844990548204201</v>
      </c>
      <c r="Q185" s="1" cm="1">
        <f t="array" ref="Q185">_xll.FDS(B185,"FF_TAX_RATE(ANN_R,1/1/2012,12/31/2012)")</f>
        <v>28.6590709903593</v>
      </c>
      <c r="R185" s="1" cm="1">
        <f t="array" ref="R185">_xll.FDS(B185,"FF_TAX_RATE(ANN_R,1/1/2013,12/31/2013)")</f>
        <v>17.633928571428601</v>
      </c>
      <c r="S185" s="1" cm="1">
        <f t="array" ref="S185">_xll.FDS(B185,"FF_TAX_RATE(ANN_R,1/1/2014,12/31/2014)")</f>
        <v>23.573200992555801</v>
      </c>
      <c r="T185" s="1" cm="1">
        <f t="array" ref="T185">_xll.FDS(B185,"FF_TAX_RATE(ANN_R,1/1/2015,12/31/2015)")</f>
        <v>24.283501161890001</v>
      </c>
      <c r="U185" s="1" t="e" cm="1">
        <f t="array" ref="U185">_xll.FDS(B185,"FF_TAX_RATE(ANN_R,1/1/2016,12/31/2016)")</f>
        <v>#NUM!</v>
      </c>
      <c r="V185" s="1" cm="1">
        <f t="array" ref="V185">_xll.FDS(B185,"FF_TAX_RATE(ANN_R,1/1/2017,12/31/2017)")</f>
        <v>20.836236933797899</v>
      </c>
      <c r="W185" s="1" cm="1">
        <f t="array" ref="W185">_xll.FDS(B185,"FF_TAX_RATE(ANN_R,1/1/2018,12/31/2018)")</f>
        <v>15.2576796141153</v>
      </c>
      <c r="X185" s="1" cm="1">
        <f t="array" ref="X185">_xll.FDS(B185,"FF_TAX_RATE(ANN_R,1/1/2019,12/31/2019)")</f>
        <v>15.072830905636501</v>
      </c>
      <c r="Y185" s="1" cm="1">
        <f t="array" ref="Y185">_xll.FDS(B185,"FF_TAX_RATE(ANN_R,1/1/2020,12/31/2020)")</f>
        <v>14.434745582286601</v>
      </c>
      <c r="Z185" cm="1">
        <f t="array" ref="Z185">_xll.FDS($B185,"FF_PTX_INC(ANN_R,1/1/2016,12/31/2016)")</f>
        <v>241.3</v>
      </c>
      <c r="AA185" cm="1">
        <f t="array" ref="AA185">_xll.FDS($B185,"FF_PTX_INC(ANN_R,1/1/2017,12/31/2017)")</f>
        <v>287</v>
      </c>
      <c r="AB185" cm="1">
        <f t="array" ref="AB185">_xll.FDS($B185,"FF_PTX_INC(ANN_R,1/1/2018,12/31/2018)")</f>
        <v>393.9</v>
      </c>
      <c r="AC185" cm="1">
        <f t="array" ref="AC185">_xll.FDS($B185,"FF_PTX_INC(ANN_R,1/1/2019,12/31/2019)")</f>
        <v>473.7</v>
      </c>
      <c r="AD185" cm="1">
        <f t="array" ref="AD185">_xll.FDS($B185,"FF_PTX_INC(ANN_R,1/1/2020,12/31/2020)")</f>
        <v>469.7</v>
      </c>
      <c r="AE185" cm="1">
        <f t="array" ref="AE185">_xll.FDS($B185,"FF_MKT_VAL(ANN_R,1/1/2016,12/31/2016)")</f>
        <v>4318.6237259999998</v>
      </c>
      <c r="AF185" cm="1">
        <f t="array" ref="AF185">_xll.FDS($B185,"FF_MKT_VAL(ANN_R,1/1/2017,12/31/2017)")</f>
        <v>6438.1132079500003</v>
      </c>
      <c r="AG185" cm="1">
        <f t="array" ref="AG185">_xll.FDS($B185,"FF_MKT_VAL(ANN_R,1/1/2018,12/31/2018)")</f>
        <v>7317.4212126900002</v>
      </c>
      <c r="AH185" cm="1">
        <f t="array" ref="AH185">_xll.FDS($B185,"FF_MKT_VAL(ANN_R,1/1/2019,12/31/2019)")</f>
        <v>12712.113534120001</v>
      </c>
      <c r="AI185" cm="1">
        <f t="array" ref="AI185">_xll.FDS($B185,"FF_MKT_VAL(ANN_R,1/1/2020,12/31/2020)")</f>
        <v>14484.29091186</v>
      </c>
      <c r="AJ185" cm="1">
        <f t="array" ref="AJ185">_xll.FDS($B185,"FF_SHLDRS_EQ(ANN_R,1/1/2016,12/31/2016)")</f>
        <v>1554.4</v>
      </c>
      <c r="AK185" cm="1">
        <f t="array" ref="AK185">_xll.FDS($B185,"FF_SHLDRS_EQ(ANN_R,1/1/2017,12/31/2017)")</f>
        <v>1947.3</v>
      </c>
      <c r="AL185" cm="1">
        <f t="array" ref="AL185">_xll.FDS($B185,"FF_SHLDRS_EQ(ANN_R,1/1/2018,12/31/2018)")</f>
        <v>2229.6999999999998</v>
      </c>
      <c r="AM185" cm="1">
        <f t="array" ref="AM185">_xll.FDS($B185,"FF_SHLDRS_EQ(ANN_R,1/1/2019,12/31/2019)")</f>
        <v>2714.7</v>
      </c>
      <c r="AN185" cm="1">
        <f t="array" ref="AN185">_xll.FDS($B185,"FF_SHLDRS_EQ(ANN_R,1/1/2020,12/31/2020)")</f>
        <v>3228.6</v>
      </c>
      <c r="AO185" cm="1">
        <f t="array" ref="AO185">_xll.FDS($B185,"FF_ASSETS(ANN_R,1/1/2016,12/31/2016)")</f>
        <v>2774.4</v>
      </c>
      <c r="AP185" cm="1">
        <f t="array" ref="AP185">_xll.FDS($B185,"FF_ASSETS(ANN_R,1/1/2017,12/31/2017)")</f>
        <v>3846.4</v>
      </c>
      <c r="AQ185" cm="1">
        <f t="array" ref="AQ185">_xll.FDS($B185,"FF_ASSETS(ANN_R,1/1/2018,12/31/2018)")</f>
        <v>3809.3</v>
      </c>
      <c r="AR185" cm="1">
        <f t="array" ref="AR185">_xll.FDS($B185,"FF_ASSETS(ANN_R,1/1/2019,12/31/2019)")</f>
        <v>4579.8</v>
      </c>
      <c r="AS185" cm="1">
        <f t="array" ref="AS185">_xll.FDS($B185,"FF_ASSETS(ANN_R,1/1/2020,12/31/2020)")</f>
        <v>5084.8</v>
      </c>
      <c r="AT185" s="1" cm="1">
        <f t="array" ref="AT185">_xll.FDS($B185,"FF_TAX_CF(ANN_R,1/1/2016,12/31/2016,FY,,USD)")</f>
        <v>24.6</v>
      </c>
      <c r="AU185" s="1" cm="1">
        <f t="array" ref="AU185">_xll.FDS($B185,"FF_TAX_CF(ANN_R,1/1/2017,12/31/2017,FY,,USD)")</f>
        <v>28.2</v>
      </c>
      <c r="AV185" s="1" cm="1">
        <f t="array" ref="AV185">_xll.FDS($B185,"FF_TAX_CF(ANN_R,1/1/2018,12/31/2018,FY,,USD)")</f>
        <v>57.1</v>
      </c>
      <c r="AW185" s="1" cm="1">
        <f t="array" ref="AW185">_xll.FDS($B185,"FF_TAX_CF(ANN_R,1/1/2019,12/31/2019,FY,,USD)")</f>
        <v>103</v>
      </c>
      <c r="AX185" s="1" cm="1">
        <f t="array" ref="AX185">_xll.FDS($B185,"FF_TAX_CF(ANN_R,1/1/2020,12/31/2020,FY,,USD)")</f>
        <v>66.400000000000006</v>
      </c>
      <c r="AY185" t="s">
        <v>870</v>
      </c>
      <c r="AZ185" t="s">
        <v>871</v>
      </c>
      <c r="BA185" t="s">
        <v>872</v>
      </c>
      <c r="BB185" t="s">
        <v>873</v>
      </c>
      <c r="BC185" t="s">
        <v>520</v>
      </c>
      <c r="BD185" t="s">
        <v>38</v>
      </c>
      <c r="BE185" t="s">
        <v>507</v>
      </c>
      <c r="BF185">
        <v>0</v>
      </c>
      <c r="BG185">
        <v>296554679314239</v>
      </c>
      <c r="BH185">
        <v>1</v>
      </c>
      <c r="BI185">
        <v>23</v>
      </c>
    </row>
    <row r="186" spans="1:61" x14ac:dyDescent="0.25">
      <c r="A186">
        <v>185</v>
      </c>
      <c r="B186" t="s">
        <v>874</v>
      </c>
      <c r="C186" t="s">
        <v>875</v>
      </c>
      <c r="D186" t="s">
        <v>502</v>
      </c>
      <c r="E186" t="s">
        <v>30</v>
      </c>
      <c r="F186">
        <v>123</v>
      </c>
      <c r="G186" t="s">
        <v>83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0</v>
      </c>
      <c r="O186" s="1" cm="1">
        <f t="array" ref="O186">_xll.FDS(B186,"FF_TAX_RATE(ANN_R,1/1/2010,12/31/2010)")</f>
        <v>0</v>
      </c>
      <c r="P186" s="1" cm="1">
        <f t="array" ref="P186">_xll.FDS(B186,"FF_TAX_RATE(ANN_R,1/1/2011,12/31/2011)")</f>
        <v>0</v>
      </c>
      <c r="Q186" s="1" cm="1">
        <f t="array" ref="Q186">_xll.FDS(B186,"FF_TAX_RATE(ANN_R,1/1/2012,12/31/2012)")</f>
        <v>0</v>
      </c>
      <c r="R186" s="1" cm="1">
        <f t="array" ref="R186">_xll.FDS(B186,"FF_TAX_RATE(ANN_R,1/1/2013,12/31/2013)")</f>
        <v>0</v>
      </c>
      <c r="S186" s="1" cm="1">
        <f t="array" ref="S186">_xll.FDS(B186,"FF_TAX_RATE(ANN_R,1/1/2014,12/31/2014)")</f>
        <v>0</v>
      </c>
      <c r="T186" s="1" cm="1">
        <f t="array" ref="T186">_xll.FDS(B186,"FF_TAX_RATE(ANN_R,1/1/2015,12/31/2015)")</f>
        <v>0</v>
      </c>
      <c r="U186" s="1" t="e" cm="1">
        <f t="array" ref="U186">_xll.FDS(B186,"FF_TAX_RATE(ANN_R,1/1/2016,12/31/2016)")</f>
        <v>#NUM!</v>
      </c>
      <c r="V186" s="1" cm="1">
        <f t="array" ref="V186">_xll.FDS(B186,"FF_TAX_RATE(ANN_R,1/1/2017,12/31/2017)")</f>
        <v>0</v>
      </c>
      <c r="W186" s="1" cm="1">
        <f t="array" ref="W186">_xll.FDS(B186,"FF_TAX_RATE(ANN_R,1/1/2018,12/31/2018)")</f>
        <v>0</v>
      </c>
      <c r="X186" s="1" cm="1">
        <f t="array" ref="X186">_xll.FDS(B186,"FF_TAX_RATE(ANN_R,1/1/2019,12/31/2019)")</f>
        <v>0</v>
      </c>
      <c r="Y186" s="1" cm="1">
        <f t="array" ref="Y186">_xll.FDS(B186,"FF_TAX_RATE(ANN_R,1/1/2020,12/31/2020)")</f>
        <v>0</v>
      </c>
      <c r="Z186" cm="1">
        <f t="array" ref="Z186">_xll.FDS($B186,"FF_PTX_INC(ANN_R,1/1/2016,12/31/2016)")</f>
        <v>569.97699999999998</v>
      </c>
      <c r="AA186" cm="1">
        <f t="array" ref="AA186">_xll.FDS($B186,"FF_PTX_INC(ANN_R,1/1/2017,12/31/2017)")</f>
        <v>562.48099999999999</v>
      </c>
      <c r="AB186" cm="1">
        <f t="array" ref="AB186">_xll.FDS($B186,"FF_PTX_INC(ANN_R,1/1/2018,12/31/2018)")</f>
        <v>712.56299999999999</v>
      </c>
      <c r="AC186" cm="1">
        <f t="array" ref="AC186">_xll.FDS($B186,"FF_PTX_INC(ANN_R,1/1/2019,12/31/2019)")</f>
        <v>651.99900000000002</v>
      </c>
      <c r="AD186" cm="1">
        <f t="array" ref="AD186">_xll.FDS($B186,"FF_PTX_INC(ANN_R,1/1/2020,12/31/2020)")</f>
        <v>964.79100000000005</v>
      </c>
      <c r="AE186" cm="1">
        <f t="array" ref="AE186">_xll.FDS($B186,"FF_MKT_VAL(ANN_R,1/1/2016,12/31/2016)")</f>
        <v>19343.728211500002</v>
      </c>
      <c r="AF186" cm="1">
        <f t="array" ref="AF186">_xll.FDS($B186,"FF_MKT_VAL(ANN_R,1/1/2017,12/31/2017)")</f>
        <v>20066.916938580001</v>
      </c>
      <c r="AG186" cm="1">
        <f t="array" ref="AG186">_xll.FDS($B186,"FF_MKT_VAL(ANN_R,1/1/2018,12/31/2018)")</f>
        <v>17384.301698899999</v>
      </c>
      <c r="AH186" cm="1">
        <f t="array" ref="AH186">_xll.FDS($B186,"FF_MKT_VAL(ANN_R,1/1/2019,12/31/2019)")</f>
        <v>21339.39048228</v>
      </c>
      <c r="AI186" cm="1">
        <f t="array" ref="AI186">_xll.FDS($B186,"FF_MKT_VAL(ANN_R,1/1/2020,12/31/2020)")</f>
        <v>14720.100527250001</v>
      </c>
      <c r="AJ186" cm="1">
        <f t="array" ref="AJ186">_xll.FDS($B186,"FF_SHLDRS_EQ(ANN_R,1/1/2016,12/31/2016)")</f>
        <v>5786.2950000000001</v>
      </c>
      <c r="AK186" cm="1">
        <f t="array" ref="AK186">_xll.FDS($B186,"FF_SHLDRS_EQ(ANN_R,1/1/2017,12/31/2017)")</f>
        <v>5813.9570000000003</v>
      </c>
      <c r="AL186" cm="1">
        <f t="array" ref="AL186">_xll.FDS($B186,"FF_SHLDRS_EQ(ANN_R,1/1/2018,12/31/2018)")</f>
        <v>5883.1710000000003</v>
      </c>
      <c r="AM186" cm="1">
        <f t="array" ref="AM186">_xll.FDS($B186,"FF_SHLDRS_EQ(ANN_R,1/1/2019,12/31/2019)")</f>
        <v>5684.6869999999999</v>
      </c>
      <c r="AN186" cm="1">
        <f t="array" ref="AN186">_xll.FDS($B186,"FF_SHLDRS_EQ(ANN_R,1/1/2020,12/31/2020)")</f>
        <v>5996.0829999999996</v>
      </c>
      <c r="AO186" cm="1">
        <f t="array" ref="AO186">_xll.FDS($B186,"FF_ASSETS(ANN_R,1/1/2016,12/31/2016)")</f>
        <v>18851.643</v>
      </c>
      <c r="AP186" cm="1">
        <f t="array" ref="AP186">_xll.FDS($B186,"FF_ASSETS(ANN_R,1/1/2017,12/31/2017)")</f>
        <v>19372.233</v>
      </c>
      <c r="AQ186" cm="1">
        <f t="array" ref="AQ186">_xll.FDS($B186,"FF_ASSETS(ANN_R,1/1/2018,12/31/2018)")</f>
        <v>20256.476999999999</v>
      </c>
      <c r="AR186" cm="1">
        <f t="array" ref="AR186">_xll.FDS($B186,"FF_ASSETS(ANN_R,1/1/2019,12/31/2019)")</f>
        <v>21284.904999999999</v>
      </c>
      <c r="AS186" cm="1">
        <f t="array" ref="AS186">_xll.FDS($B186,"FF_ASSETS(ANN_R,1/1/2020,12/31/2020)")</f>
        <v>22858.19</v>
      </c>
      <c r="AT186" s="1" t="e" cm="1">
        <f t="array" ref="AT186">_xll.FDS($B186,"FF_TAX_CF(ANN_R,1/1/2016,12/31/2016,FY,,USD)")</f>
        <v>#N/A</v>
      </c>
      <c r="AU186" s="1" t="e" cm="1">
        <f t="array" ref="AU186">_xll.FDS($B186,"FF_TAX_CF(ANN_R,1/1/2017,12/31/2017,FY,,USD)")</f>
        <v>#N/A</v>
      </c>
      <c r="AV186" s="1" t="e" cm="1">
        <f t="array" ref="AV186">_xll.FDS($B186,"FF_TAX_CF(ANN_R,1/1/2018,12/31/2018,FY,,USD)")</f>
        <v>#N/A</v>
      </c>
      <c r="AW186" s="1" t="e" cm="1">
        <f t="array" ref="AW186">_xll.FDS($B186,"FF_TAX_CF(ANN_R,1/1/2019,12/31/2019,FY,,USD)")</f>
        <v>#N/A</v>
      </c>
      <c r="AX186" s="1" t="e" cm="1">
        <f t="array" ref="AX186">_xll.FDS($B186,"FF_TAX_CF(ANN_R,1/1/2020,12/31/2020,FY,,USD)")</f>
        <v>#N/A</v>
      </c>
      <c r="AY186" t="s">
        <v>876</v>
      </c>
      <c r="AZ186" t="s">
        <v>877</v>
      </c>
      <c r="BA186" t="s">
        <v>878</v>
      </c>
      <c r="BB186" t="s">
        <v>879</v>
      </c>
      <c r="BC186" t="s">
        <v>69</v>
      </c>
      <c r="BD186" t="s">
        <v>38</v>
      </c>
      <c r="BE186" t="s">
        <v>507</v>
      </c>
      <c r="BF186">
        <v>0</v>
      </c>
      <c r="BG186">
        <v>15678688840235</v>
      </c>
      <c r="BH186">
        <v>1</v>
      </c>
      <c r="BI186">
        <v>44</v>
      </c>
    </row>
    <row r="187" spans="1:61" x14ac:dyDescent="0.25">
      <c r="A187">
        <v>186</v>
      </c>
      <c r="B187" t="s">
        <v>880</v>
      </c>
      <c r="C187" t="s">
        <v>881</v>
      </c>
      <c r="D187" t="s">
        <v>502</v>
      </c>
      <c r="E187" t="s">
        <v>30</v>
      </c>
      <c r="F187">
        <v>123</v>
      </c>
      <c r="G187" t="s">
        <v>50</v>
      </c>
      <c r="H187">
        <v>1</v>
      </c>
      <c r="I187">
        <v>0</v>
      </c>
      <c r="J187">
        <v>0</v>
      </c>
      <c r="K187">
        <v>1</v>
      </c>
      <c r="L187">
        <v>0</v>
      </c>
      <c r="M187">
        <v>0</v>
      </c>
      <c r="O187" s="1" cm="1">
        <f t="array" ref="O187">_xll.FDS(B187,"FF_TAX_RATE(ANN_R,1/1/2010,12/31/2010)")</f>
        <v>32.379613905108798</v>
      </c>
      <c r="P187" s="1" cm="1">
        <f t="array" ref="P187">_xll.FDS(B187,"FF_TAX_RATE(ANN_R,1/1/2011,12/31/2011)")</f>
        <v>33.141931273739303</v>
      </c>
      <c r="Q187" s="1" cm="1">
        <f t="array" ref="Q187">_xll.FDS(B187,"FF_TAX_RATE(ANN_R,1/1/2012,12/31/2012)")</f>
        <v>34.430755977967898</v>
      </c>
      <c r="R187" s="1" cm="1">
        <f t="array" ref="R187">_xll.FDS(B187,"FF_TAX_RATE(ANN_R,1/1/2013,12/31/2013)")</f>
        <v>33.414902728496301</v>
      </c>
      <c r="S187" s="1" cm="1">
        <f t="array" ref="S187">_xll.FDS(B187,"FF_TAX_RATE(ANN_R,1/1/2014,12/31/2014)")</f>
        <v>33.482405554901703</v>
      </c>
      <c r="T187" s="1" cm="1">
        <f t="array" ref="T187">_xll.FDS(B187,"FF_TAX_RATE(ANN_R,1/1/2015,12/31/2015)")</f>
        <v>34.053537284894801</v>
      </c>
      <c r="U187" s="1" t="e" cm="1">
        <f t="array" ref="U187">_xll.FDS(B187,"FF_TAX_RATE(ANN_R,1/1/2016,12/31/2016)")</f>
        <v>#NUM!</v>
      </c>
      <c r="V187" s="1" cm="1">
        <f t="array" ref="V187">_xll.FDS(B187,"FF_TAX_RATE(ANN_R,1/1/2017,12/31/2017)")</f>
        <v>32.5705828779599</v>
      </c>
      <c r="W187" s="1" cm="1">
        <f t="array" ref="W187">_xll.FDS(B187,"FF_TAX_RATE(ANN_R,1/1/2018,12/31/2018)")</f>
        <v>-55.470383275261298</v>
      </c>
      <c r="X187" s="1" cm="1">
        <f t="array" ref="X187">_xll.FDS(B187,"FF_TAX_RATE(ANN_R,1/1/2019,12/31/2019)")</f>
        <v>26.681870011402498</v>
      </c>
      <c r="Y187" s="1" cm="1">
        <f t="array" ref="Y187">_xll.FDS(B187,"FF_TAX_RATE(ANN_R,1/1/2020,12/31/2020)")</f>
        <v>24.077140352585999</v>
      </c>
      <c r="Z187" cm="1">
        <f t="array" ref="Z187">_xll.FDS($B187,"FF_PTX_INC(ANN_R,1/1/2016,12/31/2016)")</f>
        <v>977.9</v>
      </c>
      <c r="AA187" cm="1">
        <f t="array" ref="AA187">_xll.FDS($B187,"FF_PTX_INC(ANN_R,1/1/2017,12/31/2017)")</f>
        <v>878.4</v>
      </c>
      <c r="AB187" cm="1">
        <f t="array" ref="AB187">_xll.FDS($B187,"FF_PTX_INC(ANN_R,1/1/2018,12/31/2018)")</f>
        <v>861</v>
      </c>
      <c r="AC187" cm="1">
        <f t="array" ref="AC187">_xll.FDS($B187,"FF_PTX_INC(ANN_R,1/1/2019,12/31/2019)")</f>
        <v>701.6</v>
      </c>
      <c r="AD187" cm="1">
        <f t="array" ref="AD187">_xll.FDS($B187,"FF_PTX_INC(ANN_R,1/1/2020,12/31/2020)")</f>
        <v>1026.7</v>
      </c>
      <c r="AE187" cm="1">
        <f t="array" ref="AE187">_xll.FDS($B187,"FF_MKT_VAL(ANN_R,1/1/2016,12/31/2016)")</f>
        <v>14768.649400120001</v>
      </c>
      <c r="AF187" cm="1">
        <f t="array" ref="AF187">_xll.FDS($B187,"FF_MKT_VAL(ANN_R,1/1/2017,12/31/2017)")</f>
        <v>14375.06015616</v>
      </c>
      <c r="AG187" cm="1">
        <f t="array" ref="AG187">_xll.FDS($B187,"FF_MKT_VAL(ANN_R,1/1/2018,12/31/2018)")</f>
        <v>12956.389587199999</v>
      </c>
      <c r="AH187" cm="1">
        <f t="array" ref="AH187">_xll.FDS($B187,"FF_MKT_VAL(ANN_R,1/1/2019,12/31/2019)")</f>
        <v>13948.217758479999</v>
      </c>
      <c r="AI187" cm="1">
        <f t="array" ref="AI187">_xll.FDS($B187,"FF_MKT_VAL(ANN_R,1/1/2020,12/31/2020)")</f>
        <v>13108.096944659999</v>
      </c>
      <c r="AJ187" cm="1">
        <f t="array" ref="AJ187">_xll.FDS($B187,"FF_SHLDRS_EQ(ANN_R,1/1/2016,12/31/2016)")</f>
        <v>7008.5</v>
      </c>
      <c r="AK187" cm="1">
        <f t="array" ref="AK187">_xll.FDS($B187,"FF_SHLDRS_EQ(ANN_R,1/1/2017,12/31/2017)")</f>
        <v>6850.2</v>
      </c>
      <c r="AL187" cm="1">
        <f t="array" ref="AL187">_xll.FDS($B187,"FF_SHLDRS_EQ(ANN_R,1/1/2018,12/31/2018)")</f>
        <v>7891.1</v>
      </c>
      <c r="AM187" cm="1">
        <f t="array" ref="AM187">_xll.FDS($B187,"FF_SHLDRS_EQ(ANN_R,1/1/2019,12/31/2019)")</f>
        <v>7970.5</v>
      </c>
      <c r="AN187" cm="1">
        <f t="array" ref="AN187">_xll.FDS($B187,"FF_SHLDRS_EQ(ANN_R,1/1/2020,12/31/2020)")</f>
        <v>8190.9</v>
      </c>
      <c r="AO187" cm="1">
        <f t="array" ref="AO187">_xll.FDS($B187,"FF_ASSETS(ANN_R,1/1/2016,12/31/2016)")</f>
        <v>16237</v>
      </c>
      <c r="AP187" cm="1">
        <f t="array" ref="AP187">_xll.FDS($B187,"FF_ASSETS(ANN_R,1/1/2017,12/31/2017)")</f>
        <v>15867</v>
      </c>
      <c r="AQ187" cm="1">
        <f t="array" ref="AQ187">_xll.FDS($B187,"FF_ASSETS(ANN_R,1/1/2018,12/31/2018)")</f>
        <v>15430.3</v>
      </c>
      <c r="AR187" cm="1">
        <f t="array" ref="AR187">_xll.FDS($B187,"FF_ASSETS(ANN_R,1/1/2019,12/31/2019)")</f>
        <v>16874.900000000001</v>
      </c>
      <c r="AS187" cm="1">
        <f t="array" ref="AS187">_xll.FDS($B187,"FF_ASSETS(ANN_R,1/1/2020,12/31/2020)")</f>
        <v>17215.2</v>
      </c>
      <c r="AT187" s="1" cm="1">
        <f t="array" ref="AT187">_xll.FDS($B187,"FF_TAX_CF(ANN_R,1/1/2016,12/31/2016,FY,,USD)")</f>
        <v>290.5</v>
      </c>
      <c r="AU187" s="1" cm="1">
        <f t="array" ref="AU187">_xll.FDS($B187,"FF_TAX_CF(ANN_R,1/1/2017,12/31/2017,FY,,USD)")</f>
        <v>367.2</v>
      </c>
      <c r="AV187" s="1" cm="1">
        <f t="array" ref="AV187">_xll.FDS($B187,"FF_TAX_CF(ANN_R,1/1/2018,12/31/2018,FY,,USD)")</f>
        <v>336.8</v>
      </c>
      <c r="AW187" s="1" cm="1">
        <f t="array" ref="AW187">_xll.FDS($B187,"FF_TAX_CF(ANN_R,1/1/2019,12/31/2019,FY,,USD)")</f>
        <v>250.9</v>
      </c>
      <c r="AX187" s="1" cm="1">
        <f t="array" ref="AX187">_xll.FDS($B187,"FF_TAX_CF(ANN_R,1/1/2020,12/31/2020,FY,,USD)")</f>
        <v>227.1</v>
      </c>
      <c r="AY187" t="s">
        <v>51</v>
      </c>
      <c r="AZ187" t="s">
        <v>51</v>
      </c>
      <c r="BA187" t="s">
        <v>51</v>
      </c>
      <c r="BB187" t="s">
        <v>51</v>
      </c>
      <c r="BC187" t="s">
        <v>243</v>
      </c>
      <c r="BD187" t="s">
        <v>38</v>
      </c>
      <c r="BE187" t="s">
        <v>507</v>
      </c>
      <c r="BF187">
        <v>0</v>
      </c>
      <c r="BG187">
        <v>298930563035869</v>
      </c>
      <c r="BH187">
        <v>1</v>
      </c>
      <c r="BI187">
        <v>25</v>
      </c>
    </row>
    <row r="188" spans="1:61" x14ac:dyDescent="0.25">
      <c r="A188">
        <v>187</v>
      </c>
      <c r="B188" t="s">
        <v>882</v>
      </c>
      <c r="C188" t="s">
        <v>883</v>
      </c>
      <c r="D188" t="s">
        <v>502</v>
      </c>
      <c r="E188" t="s">
        <v>30</v>
      </c>
      <c r="F188">
        <v>12</v>
      </c>
      <c r="G188" t="s">
        <v>75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O188" s="1" t="e" cm="1">
        <f t="array" ref="O188">_xll.FDS(B188,"FF_TAX_RATE(ANN_R,1/1/2010,12/31/2010)")</f>
        <v>#N/A</v>
      </c>
      <c r="P188" s="1" t="e" cm="1">
        <f t="array" ref="P188">_xll.FDS(B188,"FF_TAX_RATE(ANN_R,1/1/2011,12/31/2011)")</f>
        <v>#N/A</v>
      </c>
      <c r="Q188" s="1" cm="1">
        <f t="array" ref="Q188">_xll.FDS(B188,"FF_TAX_RATE(ANN_R,1/1/2012,12/31/2012)")</f>
        <v>-12.307549821850801</v>
      </c>
      <c r="R188" s="1" cm="1">
        <f t="array" ref="R188">_xll.FDS(B188,"FF_TAX_RATE(ANN_R,1/1/2013,12/31/2013)")</f>
        <v>-396.401438363691</v>
      </c>
      <c r="S188" s="1" cm="1">
        <f t="array" ref="S188">_xll.FDS(B188,"FF_TAX_RATE(ANN_R,1/1/2014,12/31/2014)")</f>
        <v>31.2312434216058</v>
      </c>
      <c r="T188" s="1" cm="1">
        <f t="array" ref="T188">_xll.FDS(B188,"FF_TAX_RATE(ANN_R,1/1/2015,12/31/2015)")</f>
        <v>39.451461539687003</v>
      </c>
      <c r="U188" s="1" t="e" cm="1">
        <f t="array" ref="U188">_xll.FDS(B188,"FF_TAX_RATE(ANN_R,1/1/2016,12/31/2016)")</f>
        <v>#NUM!</v>
      </c>
      <c r="V188" s="1" cm="1">
        <f t="array" ref="V188">_xll.FDS(B188,"FF_TAX_RATE(ANN_R,1/1/2017,12/31/2017)")</f>
        <v>52.363904783410803</v>
      </c>
      <c r="W188" s="1" cm="1">
        <f t="array" ref="W188">_xll.FDS(B188,"FF_TAX_RATE(ANN_R,1/1/2018,12/31/2018)")</f>
        <v>24.156388678629199</v>
      </c>
      <c r="X188" s="1" cm="1">
        <f t="array" ref="X188">_xll.FDS(B188,"FF_TAX_RATE(ANN_R,1/1/2019,12/31/2019)")</f>
        <v>24.102850454173598</v>
      </c>
      <c r="Y188" s="1" cm="1">
        <f t="array" ref="Y188">_xll.FDS(B188,"FF_TAX_RATE(ANN_R,1/1/2020,12/31/2020)")</f>
        <v>18.618390530654899</v>
      </c>
      <c r="Z188" cm="1">
        <f t="array" ref="Z188">_xll.FDS($B188,"FF_PTX_INC(ANN_R,1/1/2016,12/31/2016)")</f>
        <v>933.85</v>
      </c>
      <c r="AA188" cm="1">
        <f t="array" ref="AA188">_xll.FDS($B188,"FF_PTX_INC(ANN_R,1/1/2017,12/31/2017)")</f>
        <v>938.82799999999997</v>
      </c>
      <c r="AB188" cm="1">
        <f t="array" ref="AB188">_xll.FDS($B188,"FF_PTX_INC(ANN_R,1/1/2018,12/31/2018)")</f>
        <v>1347.54</v>
      </c>
      <c r="AC188" cm="1">
        <f t="array" ref="AC188">_xll.FDS($B188,"FF_PTX_INC(ANN_R,1/1/2019,12/31/2019)")</f>
        <v>1339.576</v>
      </c>
      <c r="AD188" cm="1">
        <f t="array" ref="AD188">_xll.FDS($B188,"FF_PTX_INC(ANN_R,1/1/2020,12/31/2020)")</f>
        <v>1728.694</v>
      </c>
      <c r="AE188" cm="1">
        <f t="array" ref="AE188">_xll.FDS($B188,"FF_MKT_VAL(ANN_R,1/1/2016,12/31/2016)")</f>
        <v>5864.8690536000004</v>
      </c>
      <c r="AF188" cm="1">
        <f t="array" ref="AF188">_xll.FDS($B188,"FF_MKT_VAL(ANN_R,1/1/2017,12/31/2017)")</f>
        <v>9534.5184969999991</v>
      </c>
      <c r="AG188" cm="1">
        <f t="array" ref="AG188">_xll.FDS($B188,"FF_MKT_VAL(ANN_R,1/1/2018,12/31/2018)")</f>
        <v>7202.0760869300002</v>
      </c>
      <c r="AH188" cm="1">
        <f t="array" ref="AH188">_xll.FDS($B188,"FF_MKT_VAL(ANN_R,1/1/2019,12/31/2019)")</f>
        <v>10485.129523600001</v>
      </c>
      <c r="AI188" cm="1">
        <f t="array" ref="AI188">_xll.FDS($B188,"FF_MKT_VAL(ANN_R,1/1/2020,12/31/2020)")</f>
        <v>11489.930396559999</v>
      </c>
      <c r="AJ188" cm="1">
        <f t="array" ref="AJ188">_xll.FDS($B188,"FF_SHLDRS_EQ(ANN_R,1/1/2016,12/31/2016)")</f>
        <v>4659.3630000000003</v>
      </c>
      <c r="AK188" cm="1">
        <f t="array" ref="AK188">_xll.FDS($B188,"FF_SHLDRS_EQ(ANN_R,1/1/2017,12/31/2017)")</f>
        <v>4154.0259999999998</v>
      </c>
      <c r="AL188" cm="1">
        <f t="array" ref="AL188">_xll.FDS($B188,"FF_SHLDRS_EQ(ANN_R,1/1/2018,12/31/2018)")</f>
        <v>4817.7820000000002</v>
      </c>
      <c r="AM188" cm="1">
        <f t="array" ref="AM188">_xll.FDS($B188,"FF_SHLDRS_EQ(ANN_R,1/1/2019,12/31/2019)")</f>
        <v>5458.18</v>
      </c>
      <c r="AN188" cm="1">
        <f t="array" ref="AN188">_xll.FDS($B188,"FF_SHLDRS_EQ(ANN_R,1/1/2020,12/31/2020)")</f>
        <v>6569.9889999999996</v>
      </c>
      <c r="AO188" cm="1">
        <f t="array" ref="AO188">_xll.FDS($B188,"FF_ASSETS(ANN_R,1/1/2016,12/31/2016)")</f>
        <v>10178.200000000001</v>
      </c>
      <c r="AP188" cm="1">
        <f t="array" ref="AP188">_xll.FDS($B188,"FF_ASSETS(ANN_R,1/1/2017,12/31/2017)")</f>
        <v>9686.6489999999994</v>
      </c>
      <c r="AQ188" cm="1">
        <f t="array" ref="AQ188">_xll.FDS($B188,"FF_ASSETS(ANN_R,1/1/2018,12/31/2018)")</f>
        <v>10172.976000000001</v>
      </c>
      <c r="AR188" cm="1">
        <f t="array" ref="AR188">_xll.FDS($B188,"FF_ASSETS(ANN_R,1/1/2019,12/31/2019)")</f>
        <v>10715.597</v>
      </c>
      <c r="AS188" cm="1">
        <f t="array" ref="AS188">_xll.FDS($B188,"FF_ASSETS(ANN_R,1/1/2020,12/31/2020)")</f>
        <v>12205.498</v>
      </c>
      <c r="AT188" s="1" cm="1">
        <f t="array" ref="AT188">_xll.FDS($B188,"FF_TAX_CF(ANN_R,1/1/2016,12/31/2016,FY,,USD)")</f>
        <v>2.7429999999999999</v>
      </c>
      <c r="AU188" s="1" cm="1">
        <f t="array" ref="AU188">_xll.FDS($B188,"FF_TAX_CF(ANN_R,1/1/2017,12/31/2017,FY,,USD)")</f>
        <v>14.875</v>
      </c>
      <c r="AV188" s="1" cm="1">
        <f t="array" ref="AV188">_xll.FDS($B188,"FF_TAX_CF(ANN_R,1/1/2018,12/31/2018,FY,,USD)")</f>
        <v>89.203999999999994</v>
      </c>
      <c r="AW188" s="1" cm="1">
        <f t="array" ref="AW188">_xll.FDS($B188,"FF_TAX_CF(ANN_R,1/1/2019,12/31/2019,FY,,USD)")</f>
        <v>137.119</v>
      </c>
      <c r="AX188" s="1" cm="1">
        <f t="array" ref="AX188">_xll.FDS($B188,"FF_TAX_CF(ANN_R,1/1/2020,12/31/2020,FY,,USD)")</f>
        <v>264.24799999999999</v>
      </c>
      <c r="AY188" t="s">
        <v>51</v>
      </c>
      <c r="AZ188" t="s">
        <v>51</v>
      </c>
      <c r="BA188" t="s">
        <v>51</v>
      </c>
      <c r="BB188" t="s">
        <v>51</v>
      </c>
      <c r="BC188" t="s">
        <v>330</v>
      </c>
      <c r="BD188" t="s">
        <v>38</v>
      </c>
      <c r="BE188" t="s">
        <v>507</v>
      </c>
      <c r="BF188">
        <v>0</v>
      </c>
      <c r="BG188">
        <v>626539332990946</v>
      </c>
      <c r="BH188">
        <v>1</v>
      </c>
      <c r="BI188">
        <v>88</v>
      </c>
    </row>
    <row r="189" spans="1:61" x14ac:dyDescent="0.25">
      <c r="A189">
        <v>188</v>
      </c>
      <c r="B189" t="s">
        <v>884</v>
      </c>
      <c r="C189" t="s">
        <v>885</v>
      </c>
      <c r="D189" t="s">
        <v>502</v>
      </c>
      <c r="E189" t="s">
        <v>30</v>
      </c>
      <c r="F189">
        <v>119</v>
      </c>
      <c r="G189" t="s">
        <v>42</v>
      </c>
      <c r="H189">
        <v>1</v>
      </c>
      <c r="I189">
        <v>0</v>
      </c>
      <c r="J189">
        <v>0</v>
      </c>
      <c r="K189">
        <v>1</v>
      </c>
      <c r="L189">
        <v>0</v>
      </c>
      <c r="M189">
        <v>0</v>
      </c>
      <c r="O189" s="1" cm="1">
        <f t="array" ref="O189">_xll.FDS(B189,"FF_TAX_RATE(ANN_R,1/1/2010,12/31/2010)")</f>
        <v>24.947155926364999</v>
      </c>
      <c r="P189" s="1" cm="1">
        <f t="array" ref="P189">_xll.FDS(B189,"FF_TAX_RATE(ANN_R,1/1/2011,12/31/2011)")</f>
        <v>4.3012600005466401</v>
      </c>
      <c r="Q189" s="1" cm="1">
        <f t="array" ref="Q189">_xll.FDS(B189,"FF_TAX_RATE(ANN_R,1/1/2012,12/31/2012)")</f>
        <v>2.6974800335068201</v>
      </c>
      <c r="R189" s="1" cm="1">
        <f t="array" ref="R189">_xll.FDS(B189,"FF_TAX_RATE(ANN_R,1/1/2013,12/31/2013)")</f>
        <v>14.119972382796099</v>
      </c>
      <c r="S189" s="1" cm="1">
        <f t="array" ref="S189">_xll.FDS(B189,"FF_TAX_RATE(ANN_R,1/1/2014,12/31/2014)")</f>
        <v>20.060686544353899</v>
      </c>
      <c r="T189" s="1" cm="1">
        <f t="array" ref="T189">_xll.FDS(B189,"FF_TAX_RATE(ANN_R,1/1/2015,12/31/2015)")</f>
        <v>23.354564755838599</v>
      </c>
      <c r="U189" s="1" t="e" cm="1">
        <f t="array" ref="U189">_xll.FDS(B189,"FF_TAX_RATE(ANN_R,1/1/2016,12/31/2016)")</f>
        <v>#NUM!</v>
      </c>
      <c r="V189" s="1" t="e" cm="1">
        <f t="array" ref="V189">_xll.FDS(B189,"FF_TAX_RATE(ANN_R,1/1/2017,12/31/2017)")</f>
        <v>#N/A</v>
      </c>
      <c r="W189" s="1" t="e" cm="1">
        <f t="array" ref="W189">_xll.FDS(B189,"FF_TAX_RATE(ANN_R,1/1/2018,12/31/2018)")</f>
        <v>#N/A</v>
      </c>
      <c r="X189" s="1" cm="1">
        <f t="array" ref="X189">_xll.FDS(B189,"FF_TAX_RATE(ANN_R,1/1/2019,12/31/2019)")</f>
        <v>23.827446438911402</v>
      </c>
      <c r="Y189" s="1" t="e" cm="1">
        <f t="array" ref="Y189">_xll.FDS(B189,"FF_TAX_RATE(ANN_R,1/1/2020,12/31/2020)")</f>
        <v>#N/A</v>
      </c>
      <c r="Z189" cm="1">
        <f t="array" ref="Z189">_xll.FDS($B189,"FF_PTX_INC(ANN_R,1/1/2016,12/31/2016)")</f>
        <v>440.9</v>
      </c>
      <c r="AA189" cm="1">
        <f t="array" ref="AA189">_xll.FDS($B189,"FF_PTX_INC(ANN_R,1/1/2017,12/31/2017)")</f>
        <v>-1603.5</v>
      </c>
      <c r="AB189" cm="1">
        <f t="array" ref="AB189">_xll.FDS($B189,"FF_PTX_INC(ANN_R,1/1/2018,12/31/2018)")</f>
        <v>-958.4</v>
      </c>
      <c r="AC189" cm="1">
        <f t="array" ref="AC189">_xll.FDS($B189,"FF_PTX_INC(ANN_R,1/1/2019,12/31/2019)")</f>
        <v>345.4</v>
      </c>
      <c r="AD189" cm="1">
        <f t="array" ref="AD189">_xll.FDS($B189,"FF_PTX_INC(ANN_R,1/1/2020,12/31/2020)")</f>
        <v>-60</v>
      </c>
      <c r="AE189" cm="1">
        <f t="array" ref="AE189">_xll.FDS($B189,"FF_MKT_VAL(ANN_R,1/1/2016,12/31/2016)")</f>
        <v>13283.673000000001</v>
      </c>
      <c r="AF189" cm="1">
        <f t="array" ref="AF189">_xll.FDS($B189,"FF_MKT_VAL(ANN_R,1/1/2017,12/31/2017)")</f>
        <v>14930.244000000001</v>
      </c>
      <c r="AG189" cm="1">
        <f t="array" ref="AG189">_xll.FDS($B189,"FF_MKT_VAL(ANN_R,1/1/2018,12/31/2018)")</f>
        <v>8297.83</v>
      </c>
      <c r="AH189" cm="1">
        <f t="array" ref="AH189">_xll.FDS($B189,"FF_MKT_VAL(ANN_R,1/1/2019,12/31/2019)")</f>
        <v>12523.367</v>
      </c>
      <c r="AI189" cm="1">
        <f t="array" ref="AI189">_xll.FDS($B189,"FF_MKT_VAL(ANN_R,1/1/2020,12/31/2020)")</f>
        <v>11451.132</v>
      </c>
      <c r="AJ189" cm="1">
        <f t="array" ref="AJ189">_xll.FDS($B189,"FF_SHLDRS_EQ(ANN_R,1/1/2016,12/31/2016)")</f>
        <v>8114.3</v>
      </c>
      <c r="AK189" cm="1">
        <f t="array" ref="AK189">_xll.FDS($B189,"FF_SHLDRS_EQ(ANN_R,1/1/2017,12/31/2017)")</f>
        <v>6616.3</v>
      </c>
      <c r="AL189" cm="1">
        <f t="array" ref="AL189">_xll.FDS($B189,"FF_SHLDRS_EQ(ANN_R,1/1/2018,12/31/2018)")</f>
        <v>5121.1000000000004</v>
      </c>
      <c r="AM189" cm="1">
        <f t="array" ref="AM189">_xll.FDS($B189,"FF_SHLDRS_EQ(ANN_R,1/1/2019,12/31/2019)")</f>
        <v>5092.5</v>
      </c>
      <c r="AN189" cm="1">
        <f t="array" ref="AN189">_xll.FDS($B189,"FF_SHLDRS_EQ(ANN_R,1/1/2020,12/31/2020)")</f>
        <v>4967</v>
      </c>
      <c r="AO189" cm="1">
        <f t="array" ref="AO189">_xll.FDS($B189,"FF_ASSETS(ANN_R,1/1/2016,12/31/2016)")</f>
        <v>11555.8</v>
      </c>
      <c r="AP189" cm="1">
        <f t="array" ref="AP189">_xll.FDS($B189,"FF_ASSETS(ANN_R,1/1/2017,12/31/2017)")</f>
        <v>10374.5</v>
      </c>
      <c r="AQ189" cm="1">
        <f t="array" ref="AQ189">_xll.FDS($B189,"FF_ASSETS(ANN_R,1/1/2018,12/31/2018)")</f>
        <v>8687</v>
      </c>
      <c r="AR189" cm="1">
        <f t="array" ref="AR189">_xll.FDS($B189,"FF_ASSETS(ANN_R,1/1/2019,12/31/2019)")</f>
        <v>8602.9</v>
      </c>
      <c r="AS189" cm="1">
        <f t="array" ref="AS189">_xll.FDS($B189,"FF_ASSETS(ANN_R,1/1/2020,12/31/2020)")</f>
        <v>9342</v>
      </c>
      <c r="AT189" s="1" cm="1">
        <f t="array" ref="AT189">_xll.FDS($B189,"FF_TAX_CF(ANN_R,1/1/2016,12/31/2016,FY,,USD)")</f>
        <v>112.3</v>
      </c>
      <c r="AU189" s="1" cm="1">
        <f t="array" ref="AU189">_xll.FDS($B189,"FF_TAX_CF(ANN_R,1/1/2017,12/31/2017,FY,,USD)")</f>
        <v>122.7</v>
      </c>
      <c r="AV189" s="1" cm="1">
        <f t="array" ref="AV189">_xll.FDS($B189,"FF_TAX_CF(ANN_R,1/1/2018,12/31/2018,FY,,USD)")</f>
        <v>104.7</v>
      </c>
      <c r="AW189" s="1" cm="1">
        <f t="array" ref="AW189">_xll.FDS($B189,"FF_TAX_CF(ANN_R,1/1/2019,12/31/2019,FY,,USD)")</f>
        <v>112.1</v>
      </c>
      <c r="AX189" s="1" cm="1">
        <f t="array" ref="AX189">_xll.FDS($B189,"FF_TAX_CF(ANN_R,1/1/2020,12/31/2020,FY,,USD)")</f>
        <v>82</v>
      </c>
      <c r="AY189" t="s">
        <v>51</v>
      </c>
      <c r="AZ189" t="s">
        <v>51</v>
      </c>
      <c r="BA189" t="s">
        <v>51</v>
      </c>
      <c r="BB189" t="s">
        <v>51</v>
      </c>
      <c r="BC189" t="s">
        <v>296</v>
      </c>
      <c r="BD189" t="s">
        <v>38</v>
      </c>
      <c r="BE189" t="s">
        <v>507</v>
      </c>
      <c r="BF189">
        <v>0</v>
      </c>
      <c r="BG189">
        <v>199075012020294</v>
      </c>
      <c r="BH189">
        <v>1</v>
      </c>
      <c r="BI189">
        <v>57</v>
      </c>
    </row>
    <row r="190" spans="1:61" x14ac:dyDescent="0.25">
      <c r="A190">
        <v>189</v>
      </c>
      <c r="B190" t="s">
        <v>886</v>
      </c>
      <c r="C190" t="s">
        <v>887</v>
      </c>
      <c r="D190" t="s">
        <v>502</v>
      </c>
      <c r="E190" t="s">
        <v>30</v>
      </c>
      <c r="F190">
        <v>118</v>
      </c>
      <c r="G190" t="s">
        <v>93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 s="1" cm="1">
        <f t="array" ref="O190">_xll.FDS(B190,"FF_TAX_RATE(ANN_R,1/1/2010,12/31/2010)")</f>
        <v>39.199585737535102</v>
      </c>
      <c r="P190" s="1" cm="1">
        <f t="array" ref="P190">_xll.FDS(B190,"FF_TAX_RATE(ANN_R,1/1/2011,12/31/2011)")</f>
        <v>38.700118698923198</v>
      </c>
      <c r="Q190" s="1" cm="1">
        <f t="array" ref="Q190">_xll.FDS(B190,"FF_TAX_RATE(ANN_R,1/1/2012,12/31/2012)")</f>
        <v>41</v>
      </c>
      <c r="R190" s="1" cm="1">
        <f t="array" ref="R190">_xll.FDS(B190,"FF_TAX_RATE(ANN_R,1/1/2013,12/31/2013)")</f>
        <v>38.799783290705399</v>
      </c>
      <c r="S190" s="1" cm="1">
        <f t="array" ref="S190">_xll.FDS(B190,"FF_TAX_RATE(ANN_R,1/1/2014,12/31/2014)")</f>
        <v>38.900129558673498</v>
      </c>
      <c r="T190" s="1" cm="1">
        <f t="array" ref="T190">_xll.FDS(B190,"FF_TAX_RATE(ANN_R,1/1/2015,12/31/2015)")</f>
        <v>38.499639682921</v>
      </c>
      <c r="U190" s="1" t="e" cm="1">
        <f t="array" ref="U190">_xll.FDS(B190,"FF_TAX_RATE(ANN_R,1/1/2016,12/31/2016)")</f>
        <v>#NUM!</v>
      </c>
      <c r="V190" s="1" cm="1">
        <f t="array" ref="V190">_xll.FDS(B190,"FF_TAX_RATE(ANN_R,1/1/2017,12/31/2017)")</f>
        <v>28.969990564004998</v>
      </c>
      <c r="W190" s="1" cm="1">
        <f t="array" ref="W190">_xll.FDS(B190,"FF_TAX_RATE(ANN_R,1/1/2018,12/31/2018)")</f>
        <v>20.0598649114484</v>
      </c>
      <c r="X190" s="1" cm="1">
        <f t="array" ref="X190">_xll.FDS(B190,"FF_TAX_RATE(ANN_R,1/1/2019,12/31/2019)")</f>
        <v>17.6899525630445</v>
      </c>
      <c r="Y190" s="1" cm="1">
        <f t="array" ref="Y190">_xll.FDS(B190,"FF_TAX_RATE(ANN_R,1/1/2020,12/31/2020)")</f>
        <v>18.8700257265196</v>
      </c>
      <c r="Z190" cm="1">
        <f t="array" ref="Z190">_xll.FDS($B190,"FF_PTX_INC(ANN_R,1/1/2016,12/31/2016)")</f>
        <v>241.37799999999999</v>
      </c>
      <c r="AA190" cm="1">
        <f t="array" ref="AA190">_xll.FDS($B190,"FF_PTX_INC(ANN_R,1/1/2017,12/31/2017)")</f>
        <v>269.18200000000002</v>
      </c>
      <c r="AB190" cm="1">
        <f t="array" ref="AB190">_xll.FDS($B190,"FF_PTX_INC(ANN_R,1/1/2018,12/31/2018)")</f>
        <v>292.99299999999999</v>
      </c>
      <c r="AC190" cm="1">
        <f t="array" ref="AC190">_xll.FDS($B190,"FF_PTX_INC(ANN_R,1/1/2019,12/31/2019)")</f>
        <v>317.47399999999999</v>
      </c>
      <c r="AD190" cm="1">
        <f t="array" ref="AD190">_xll.FDS($B190,"FF_PTX_INC(ANN_R,1/1/2020,12/31/2020)")</f>
        <v>451.67399999999998</v>
      </c>
      <c r="AE190" cm="1">
        <f t="array" ref="AE190">_xll.FDS($B190,"FF_MKT_VAL(ANN_R,1/1/2016,12/31/2016)")</f>
        <v>4287.3013848000001</v>
      </c>
      <c r="AF190" cm="1">
        <f t="array" ref="AF190">_xll.FDS($B190,"FF_MKT_VAL(ANN_R,1/1/2017,12/31/2017)")</f>
        <v>5213.5476430500003</v>
      </c>
      <c r="AG190" cm="1">
        <f t="array" ref="AG190">_xll.FDS($B190,"FF_MKT_VAL(ANN_R,1/1/2018,12/31/2018)")</f>
        <v>5872.5768595500003</v>
      </c>
      <c r="AH190" cm="1">
        <f t="array" ref="AH190">_xll.FDS($B190,"FF_MKT_VAL(ANN_R,1/1/2019,12/31/2019)")</f>
        <v>8510.9501008000007</v>
      </c>
      <c r="AI190" cm="1">
        <f t="array" ref="AI190">_xll.FDS($B190,"FF_MKT_VAL(ANN_R,1/1/2020,12/31/2020)")</f>
        <v>14986.498224999999</v>
      </c>
      <c r="AJ190" cm="1">
        <f t="array" ref="AJ190">_xll.FDS($B190,"FF_SHLDRS_EQ(ANN_R,1/1/2016,12/31/2016)")</f>
        <v>205.21</v>
      </c>
      <c r="AK190" cm="1">
        <f t="array" ref="AK190">_xll.FDS($B190,"FF_SHLDRS_EQ(ANN_R,1/1/2017,12/31/2017)")</f>
        <v>223.14599999999999</v>
      </c>
      <c r="AL190" cm="1">
        <f t="array" ref="AL190">_xll.FDS($B190,"FF_SHLDRS_EQ(ANN_R,1/1/2018,12/31/2018)")</f>
        <v>223.59</v>
      </c>
      <c r="AM190" cm="1">
        <f t="array" ref="AM190">_xll.FDS($B190,"FF_SHLDRS_EQ(ANN_R,1/1/2019,12/31/2019)")</f>
        <v>410.18</v>
      </c>
      <c r="AN190" cm="1">
        <f t="array" ref="AN190">_xll.FDS($B190,"FF_SHLDRS_EQ(ANN_R,1/1/2020,12/31/2020)")</f>
        <v>639.47</v>
      </c>
      <c r="AO190" cm="1">
        <f t="array" ref="AO190">_xll.FDS($B190,"FF_ASSETS(ANN_R,1/1/2016,12/31/2016)")</f>
        <v>994.09500000000003</v>
      </c>
      <c r="AP190" cm="1">
        <f t="array" ref="AP190">_xll.FDS($B190,"FF_ASSETS(ANN_R,1/1/2017,12/31/2017)")</f>
        <v>1101.0619999999999</v>
      </c>
      <c r="AQ190" cm="1">
        <f t="array" ref="AQ190">_xll.FDS($B190,"FF_ASSETS(ANN_R,1/1/2018,12/31/2018)")</f>
        <v>1240.8710000000001</v>
      </c>
      <c r="AR190" cm="1">
        <f t="array" ref="AR190">_xll.FDS($B190,"FF_ASSETS(ANN_R,1/1/2019,12/31/2019)")</f>
        <v>1483.2660000000001</v>
      </c>
      <c r="AS190" cm="1">
        <f t="array" ref="AS190">_xll.FDS($B190,"FF_ASSETS(ANN_R,1/1/2020,12/31/2020)")</f>
        <v>1739.67</v>
      </c>
      <c r="AT190" s="1" cm="1">
        <f t="array" ref="AT190">_xll.FDS($B190,"FF_TAX_CF(ANN_R,1/1/2016,12/31/2016,FY,,USD)")</f>
        <v>80.378</v>
      </c>
      <c r="AU190" s="1" cm="1">
        <f t="array" ref="AU190">_xll.FDS($B190,"FF_TAX_CF(ANN_R,1/1/2017,12/31/2017,FY,,USD)")</f>
        <v>84.251000000000005</v>
      </c>
      <c r="AV190" s="1" cm="1">
        <f t="array" ref="AV190">_xll.FDS($B190,"FF_TAX_CF(ANN_R,1/1/2018,12/31/2018,FY,,USD)")</f>
        <v>50.091000000000001</v>
      </c>
      <c r="AW190" s="1" cm="1">
        <f t="array" ref="AW190">_xll.FDS($B190,"FF_TAX_CF(ANN_R,1/1/2019,12/31/2019,FY,,USD)")</f>
        <v>51.076000000000001</v>
      </c>
      <c r="AX190" s="1" cm="1">
        <f t="array" ref="AX190">_xll.FDS($B190,"FF_TAX_CF(ANN_R,1/1/2020,12/31/2020,FY,,USD)")</f>
        <v>81.792000000000002</v>
      </c>
      <c r="AY190" t="s">
        <v>51</v>
      </c>
      <c r="AZ190" t="s">
        <v>51</v>
      </c>
      <c r="BA190" t="s">
        <v>51</v>
      </c>
      <c r="BB190" t="s">
        <v>51</v>
      </c>
      <c r="BC190" t="s">
        <v>88</v>
      </c>
      <c r="BD190" t="s">
        <v>38</v>
      </c>
      <c r="BE190" t="s">
        <v>507</v>
      </c>
      <c r="BF190">
        <v>0</v>
      </c>
      <c r="BG190">
        <v>293037951134948</v>
      </c>
      <c r="BH190">
        <v>1</v>
      </c>
      <c r="BI190">
        <v>3</v>
      </c>
    </row>
    <row r="191" spans="1:61" x14ac:dyDescent="0.25">
      <c r="A191">
        <v>190</v>
      </c>
      <c r="B191" t="s">
        <v>888</v>
      </c>
      <c r="C191" t="s">
        <v>889</v>
      </c>
      <c r="D191" t="s">
        <v>502</v>
      </c>
      <c r="E191" t="s">
        <v>30</v>
      </c>
      <c r="F191">
        <v>115</v>
      </c>
      <c r="G191" t="s">
        <v>50</v>
      </c>
      <c r="H191">
        <v>1</v>
      </c>
      <c r="I191">
        <v>1</v>
      </c>
      <c r="J191">
        <v>0</v>
      </c>
      <c r="K191">
        <v>1</v>
      </c>
      <c r="L191">
        <v>1</v>
      </c>
      <c r="M191">
        <v>0</v>
      </c>
      <c r="O191" s="1" cm="1">
        <f t="array" ref="O191">_xll.FDS(B191,"FF_TAX_RATE(ANN_R,1/1/2010,12/31/2010)")</f>
        <v>35.989855111912398</v>
      </c>
      <c r="P191" s="1" cm="1">
        <f t="array" ref="P191">_xll.FDS(B191,"FF_TAX_RATE(ANN_R,1/1/2011,12/31/2011)")</f>
        <v>33.337228519439797</v>
      </c>
      <c r="Q191" s="1" cm="1">
        <f t="array" ref="Q191">_xll.FDS(B191,"FF_TAX_RATE(ANN_R,1/1/2012,12/31/2012)")</f>
        <v>33.411882611247002</v>
      </c>
      <c r="R191" s="1" cm="1">
        <f t="array" ref="R191">_xll.FDS(B191,"FF_TAX_RATE(ANN_R,1/1/2013,12/31/2013)")</f>
        <v>33.616612002148997</v>
      </c>
      <c r="S191" s="1" cm="1">
        <f t="array" ref="S191">_xll.FDS(B191,"FF_TAX_RATE(ANN_R,1/1/2014,12/31/2014)")</f>
        <v>34.281333229228999</v>
      </c>
      <c r="T191" s="1" cm="1">
        <f t="array" ref="T191">_xll.FDS(B191,"FF_TAX_RATE(ANN_R,1/1/2015,12/31/2015)")</f>
        <v>34.988549325871702</v>
      </c>
      <c r="U191" s="1" t="e" cm="1">
        <f t="array" ref="U191">_xll.FDS(B191,"FF_TAX_RATE(ANN_R,1/1/2016,12/31/2016)")</f>
        <v>#NUM!</v>
      </c>
      <c r="V191" s="1" cm="1">
        <f t="array" ref="V191">_xll.FDS(B191,"FF_TAX_RATE(ANN_R,1/1/2017,12/31/2017)")</f>
        <v>33.749946232144197</v>
      </c>
      <c r="W191" s="1" cm="1">
        <f t="array" ref="W191">_xll.FDS(B191,"FF_TAX_RATE(ANN_R,1/1/2018,12/31/2018)")</f>
        <v>14.281239735745199</v>
      </c>
      <c r="X191" s="1" cm="1">
        <f t="array" ref="X191">_xll.FDS(B191,"FF_TAX_RATE(ANN_R,1/1/2019,12/31/2019)")</f>
        <v>19.059613214682798</v>
      </c>
      <c r="Y191" s="1" cm="1">
        <f t="array" ref="Y191">_xll.FDS(B191,"FF_TAX_RATE(ANN_R,1/1/2020,12/31/2020)")</f>
        <v>18.5147840720809</v>
      </c>
      <c r="Z191" cm="1">
        <f t="array" ref="Z191">_xll.FDS($B191,"FF_PTX_INC(ANN_R,1/1/2016,12/31/2016)")</f>
        <v>1317.2149999999999</v>
      </c>
      <c r="AA191" cm="1">
        <f t="array" ref="AA191">_xll.FDS($B191,"FF_PTX_INC(ANN_R,1/1/2017,12/31/2017)")</f>
        <v>1278.645</v>
      </c>
      <c r="AB191" cm="1">
        <f t="array" ref="AB191">_xll.FDS($B191,"FF_PTX_INC(ANN_R,1/1/2018,12/31/2018)")</f>
        <v>1181.2840000000001</v>
      </c>
      <c r="AC191" cm="1">
        <f t="array" ref="AC191">_xll.FDS($B191,"FF_PTX_INC(ANN_R,1/1/2019,12/31/2019)")</f>
        <v>1209.7149999999999</v>
      </c>
      <c r="AD191" cm="1">
        <f t="array" ref="AD191">_xll.FDS($B191,"FF_PTX_INC(ANN_R,1/1/2020,12/31/2020)")</f>
        <v>1114.7470000000001</v>
      </c>
      <c r="AE191" cm="1">
        <f t="array" ref="AE191">_xll.FDS($B191,"FF_MKT_VAL(ANN_R,1/1/2016,12/31/2016)")</f>
        <v>20198.653434960001</v>
      </c>
      <c r="AF191" cm="1">
        <f t="array" ref="AF191">_xll.FDS($B191,"FF_MKT_VAL(ANN_R,1/1/2017,12/31/2017)")</f>
        <v>16053.5091199</v>
      </c>
      <c r="AG191" cm="1">
        <f t="array" ref="AG191">_xll.FDS($B191,"FF_MKT_VAL(ANN_R,1/1/2018,12/31/2018)")</f>
        <v>21990.357876279999</v>
      </c>
      <c r="AH191" cm="1">
        <f t="array" ref="AH191">_xll.FDS($B191,"FF_MKT_VAL(ANN_R,1/1/2019,12/31/2019)")</f>
        <v>21684.20842522</v>
      </c>
      <c r="AI191" cm="1">
        <f t="array" ref="AI191">_xll.FDS($B191,"FF_MKT_VAL(ANN_R,1/1/2020,12/31/2020)")</f>
        <v>26783.798634120001</v>
      </c>
      <c r="AJ191" cm="1">
        <f t="array" ref="AJ191">_xll.FDS($B191,"FF_SHLDRS_EQ(ANN_R,1/1/2016,12/31/2016)")</f>
        <v>4448.0060000000003</v>
      </c>
      <c r="AK191" cm="1">
        <f t="array" ref="AK191">_xll.FDS($B191,"FF_SHLDRS_EQ(ANN_R,1/1/2017,12/31/2017)")</f>
        <v>4935.9070000000002</v>
      </c>
      <c r="AL191" cm="1">
        <f t="array" ref="AL191">_xll.FDS($B191,"FF_SHLDRS_EQ(ANN_R,1/1/2018,12/31/2018)")</f>
        <v>5600.8109999999997</v>
      </c>
      <c r="AM191" cm="1">
        <f t="array" ref="AM191">_xll.FDS($B191,"FF_SHLDRS_EQ(ANN_R,1/1/2019,12/31/2019)")</f>
        <v>5921.4579999999996</v>
      </c>
      <c r="AN191" cm="1">
        <f t="array" ref="AN191">_xll.FDS($B191,"FF_SHLDRS_EQ(ANN_R,1/1/2020,12/31/2020)")</f>
        <v>6425.5479999999998</v>
      </c>
      <c r="AO191" cm="1">
        <f t="array" ref="AO191">_xll.FDS($B191,"FF_ASSETS(ANN_R,1/1/2016,12/31/2016)")</f>
        <v>6737.32</v>
      </c>
      <c r="AP191" cm="1">
        <f t="array" ref="AP191">_xll.FDS($B191,"FF_ASSETS(ANN_R,1/1/2017,12/31/2017)")</f>
        <v>7301.39</v>
      </c>
      <c r="AQ191" cm="1">
        <f t="array" ref="AQ191">_xll.FDS($B191,"FF_ASSETS(ANN_R,1/1/2018,12/31/2018)")</f>
        <v>8340.99</v>
      </c>
      <c r="AR191" cm="1">
        <f t="array" ref="AR191">_xll.FDS($B191,"FF_ASSETS(ANN_R,1/1/2019,12/31/2019)")</f>
        <v>8338.3130000000001</v>
      </c>
      <c r="AS191" cm="1">
        <f t="array" ref="AS191">_xll.FDS($B191,"FF_ASSETS(ANN_R,1/1/2020,12/31/2020)")</f>
        <v>9908.2819999999992</v>
      </c>
      <c r="AT191" s="1" cm="1">
        <f t="array" ref="AT191">_xll.FDS($B191,"FF_TAX_CF(ANN_R,1/1/2016,12/31/2016,FY,,USD)")</f>
        <v>372</v>
      </c>
      <c r="AU191" s="1" cm="1">
        <f t="array" ref="AU191">_xll.FDS($B191,"FF_TAX_CF(ANN_R,1/1/2017,12/31/2017,FY,,USD)")</f>
        <v>336</v>
      </c>
      <c r="AV191" s="1" cm="1">
        <f t="array" ref="AV191">_xll.FDS($B191,"FF_TAX_CF(ANN_R,1/1/2018,12/31/2018,FY,,USD)")</f>
        <v>147.5</v>
      </c>
      <c r="AW191" s="1" cm="1">
        <f t="array" ref="AW191">_xll.FDS($B191,"FF_TAX_CF(ANN_R,1/1/2019,12/31/2019,FY,,USD)")</f>
        <v>221.4</v>
      </c>
      <c r="AX191" s="1" cm="1">
        <f t="array" ref="AX191">_xll.FDS($B191,"FF_TAX_CF(ANN_R,1/1/2020,12/31/2020,FY,,USD)")</f>
        <v>169.7</v>
      </c>
      <c r="AY191" t="s">
        <v>51</v>
      </c>
      <c r="AZ191" t="s">
        <v>51</v>
      </c>
      <c r="BA191" t="s">
        <v>51</v>
      </c>
      <c r="BB191" t="s">
        <v>51</v>
      </c>
      <c r="BC191" t="s">
        <v>131</v>
      </c>
      <c r="BD191" t="s">
        <v>38</v>
      </c>
      <c r="BE191" t="s">
        <v>507</v>
      </c>
      <c r="BF191">
        <v>0</v>
      </c>
      <c r="BG191">
        <v>300862020813955</v>
      </c>
      <c r="BH191">
        <v>1</v>
      </c>
      <c r="BI191">
        <v>4</v>
      </c>
    </row>
    <row r="192" spans="1:61" x14ac:dyDescent="0.25">
      <c r="A192">
        <v>191</v>
      </c>
      <c r="B192" t="s">
        <v>890</v>
      </c>
      <c r="C192" t="s">
        <v>891</v>
      </c>
      <c r="D192" t="s">
        <v>502</v>
      </c>
      <c r="E192" t="s">
        <v>30</v>
      </c>
      <c r="F192">
        <v>114</v>
      </c>
      <c r="G192" t="s">
        <v>96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O192" s="1" cm="1">
        <f t="array" ref="O192">_xll.FDS(B192,"FF_TAX_RATE(ANN_R,1/1/2010,12/31/2010)")</f>
        <v>38.049520751133301</v>
      </c>
      <c r="P192" s="1" cm="1">
        <f t="array" ref="P192">_xll.FDS(B192,"FF_TAX_RATE(ANN_R,1/1/2011,12/31/2011)")</f>
        <v>39.556962025316501</v>
      </c>
      <c r="Q192" s="1" cm="1">
        <f t="array" ref="Q192">_xll.FDS(B192,"FF_TAX_RATE(ANN_R,1/1/2012,12/31/2012)")</f>
        <v>37.840000000000003</v>
      </c>
      <c r="R192" s="1" cm="1">
        <f t="array" ref="R192">_xll.FDS(B192,"FF_TAX_RATE(ANN_R,1/1/2013,12/31/2013)")</f>
        <v>206.69642857142901</v>
      </c>
      <c r="S192" s="1" cm="1">
        <f t="array" ref="S192">_xll.FDS(B192,"FF_TAX_RATE(ANN_R,1/1/2014,12/31/2014)")</f>
        <v>30.4504504504505</v>
      </c>
      <c r="T192" s="1" cm="1">
        <f t="array" ref="T192">_xll.FDS(B192,"FF_TAX_RATE(ANN_R,1/1/2015,12/31/2015)")</f>
        <v>33.282674772036501</v>
      </c>
      <c r="U192" s="1" t="e" cm="1">
        <f t="array" ref="U192">_xll.FDS(B192,"FF_TAX_RATE(ANN_R,1/1/2016,12/31/2016)")</f>
        <v>#NUM!</v>
      </c>
      <c r="V192" s="1" cm="1">
        <f t="array" ref="V192">_xll.FDS(B192,"FF_TAX_RATE(ANN_R,1/1/2017,12/31/2017)")</f>
        <v>-157.222222222222</v>
      </c>
      <c r="W192" s="1" t="e" cm="1">
        <f t="array" ref="W192">_xll.FDS(B192,"FF_TAX_RATE(ANN_R,1/1/2018,12/31/2018)")</f>
        <v>#N/A</v>
      </c>
      <c r="X192" s="1" t="e" cm="1">
        <f t="array" ref="X192">_xll.FDS(B192,"FF_TAX_RATE(ANN_R,1/1/2019,12/31/2019)")</f>
        <v>#N/A</v>
      </c>
      <c r="Y192" s="1" t="e" cm="1">
        <f t="array" ref="Y192">_xll.FDS(B192,"FF_TAX_RATE(ANN_R,1/1/2020,12/31/2020)")</f>
        <v>#N/A</v>
      </c>
      <c r="Z192" cm="1">
        <f t="array" ref="Z192">_xll.FDS($B192,"FF_PTX_INC(ANN_R,1/1/2016,12/31/2016)")</f>
        <v>1020</v>
      </c>
      <c r="AA192" cm="1">
        <f t="array" ref="AA192">_xll.FDS($B192,"FF_PTX_INC(ANN_R,1/1/2017,12/31/2017)")</f>
        <v>540</v>
      </c>
      <c r="AB192" cm="1">
        <f t="array" ref="AB192">_xll.FDS($B192,"FF_PTX_INC(ANN_R,1/1/2018,12/31/2018)")</f>
        <v>-1563</v>
      </c>
      <c r="AC192" cm="1">
        <f t="array" ref="AC192">_xll.FDS($B192,"FF_PTX_INC(ANN_R,1/1/2019,12/31/2019)")</f>
        <v>-4766</v>
      </c>
      <c r="AD192" cm="1">
        <f t="array" ref="AD192">_xll.FDS($B192,"FF_PTX_INC(ANN_R,1/1/2020,12/31/2020)")</f>
        <v>-782</v>
      </c>
      <c r="AE192" cm="1">
        <f t="array" ref="AE192">_xll.FDS($B192,"FF_MKT_VAL(ANN_R,1/1/2016,12/31/2016)")</f>
        <v>12996.840099999999</v>
      </c>
      <c r="AF192" cm="1">
        <f t="array" ref="AF192">_xll.FDS($B192,"FF_MKT_VAL(ANN_R,1/1/2017,12/31/2017)")</f>
        <v>17833.73892</v>
      </c>
      <c r="AG192" cm="1">
        <f t="array" ref="AG192">_xll.FDS($B192,"FF_MKT_VAL(ANN_R,1/1/2018,12/31/2018)")</f>
        <v>16364.530049999999</v>
      </c>
      <c r="AH192" cm="1">
        <f t="array" ref="AH192">_xll.FDS($B192,"FF_MKT_VAL(ANN_R,1/1/2019,12/31/2019)")</f>
        <v>14399.66618</v>
      </c>
      <c r="AI192" cm="1">
        <f t="array" ref="AI192">_xll.FDS($B192,"FF_MKT_VAL(ANN_R,1/1/2020,12/31/2020)")</f>
        <v>10694.97975</v>
      </c>
      <c r="AJ192" cm="1">
        <f t="array" ref="AJ192">_xll.FDS($B192,"FF_SHLDRS_EQ(ANN_R,1/1/2016,12/31/2016)")</f>
        <v>13399</v>
      </c>
      <c r="AK192" cm="1">
        <f t="array" ref="AK192">_xll.FDS($B192,"FF_SHLDRS_EQ(ANN_R,1/1/2017,12/31/2017)")</f>
        <v>23491</v>
      </c>
      <c r="AL192" cm="1">
        <f t="array" ref="AL192">_xll.FDS($B192,"FF_SHLDRS_EQ(ANN_R,1/1/2018,12/31/2018)")</f>
        <v>19828</v>
      </c>
      <c r="AM192" cm="1">
        <f t="array" ref="AM192">_xll.FDS($B192,"FF_SHLDRS_EQ(ANN_R,1/1/2019,12/31/2019)")</f>
        <v>13470</v>
      </c>
      <c r="AN192" cm="1">
        <f t="array" ref="AN192">_xll.FDS($B192,"FF_SHLDRS_EQ(ANN_R,1/1/2020,12/31/2020)")</f>
        <v>11162</v>
      </c>
      <c r="AO192" cm="1">
        <f t="array" ref="AO192">_xll.FDS($B192,"FF_ASSETS(ANN_R,1/1/2016,12/31/2016)")</f>
        <v>47017</v>
      </c>
      <c r="AP192" cm="1">
        <f t="array" ref="AP192">_xll.FDS($B192,"FF_ASSETS(ANN_R,1/1/2017,12/31/2017)")</f>
        <v>75611</v>
      </c>
      <c r="AQ192" cm="1">
        <f t="array" ref="AQ192">_xll.FDS($B192,"FF_ASSETS(ANN_R,1/1/2018,12/31/2018)")</f>
        <v>70256</v>
      </c>
      <c r="AR192" cm="1">
        <f t="array" ref="AR192">_xll.FDS($B192,"FF_ASSETS(ANN_R,1/1/2019,12/31/2019)")</f>
        <v>64742</v>
      </c>
      <c r="AS192" cm="1">
        <f t="array" ref="AS192">_xll.FDS($B192,"FF_ASSETS(ANN_R,1/1/2020,12/31/2020)")</f>
        <v>59394</v>
      </c>
      <c r="AT192" s="1" cm="1">
        <f t="array" ref="AT192">_xll.FDS($B192,"FF_TAX_CF(ANN_R,1/1/2016,12/31/2016,FY,,USD)")</f>
        <v>397</v>
      </c>
      <c r="AU192" s="1" cm="1">
        <f t="array" ref="AU192">_xll.FDS($B192,"FF_TAX_CF(ANN_R,1/1/2017,12/31/2017,FY,,USD)")</f>
        <v>392</v>
      </c>
      <c r="AV192" s="1" cm="1">
        <f t="array" ref="AV192">_xll.FDS($B192,"FF_TAX_CF(ANN_R,1/1/2018,12/31/2018,FY,,USD)")</f>
        <v>-674</v>
      </c>
      <c r="AW192" s="1" cm="1">
        <f t="array" ref="AW192">_xll.FDS($B192,"FF_TAX_CF(ANN_R,1/1/2019,12/31/2019,FY,,USD)")</f>
        <v>-34</v>
      </c>
      <c r="AX192" s="1" cm="1">
        <f t="array" ref="AX192">_xll.FDS($B192,"FF_TAX_CF(ANN_R,1/1/2020,12/31/2020,FY,,USD)")</f>
        <v>-28</v>
      </c>
      <c r="AY192" t="s">
        <v>51</v>
      </c>
      <c r="AZ192" t="s">
        <v>51</v>
      </c>
      <c r="BA192" t="s">
        <v>51</v>
      </c>
      <c r="BB192" t="s">
        <v>51</v>
      </c>
      <c r="BC192" t="s">
        <v>243</v>
      </c>
      <c r="BD192" t="s">
        <v>38</v>
      </c>
      <c r="BE192" t="s">
        <v>507</v>
      </c>
      <c r="BF192">
        <v>0</v>
      </c>
      <c r="BG192">
        <v>631549813018594</v>
      </c>
      <c r="BH192">
        <v>1</v>
      </c>
      <c r="BI192">
        <v>67</v>
      </c>
    </row>
    <row r="193" spans="1:61" x14ac:dyDescent="0.25">
      <c r="A193">
        <v>192</v>
      </c>
      <c r="B193" t="s">
        <v>892</v>
      </c>
      <c r="C193" t="s">
        <v>893</v>
      </c>
      <c r="D193" t="s">
        <v>502</v>
      </c>
      <c r="E193" t="s">
        <v>30</v>
      </c>
      <c r="F193">
        <v>111</v>
      </c>
      <c r="G193" t="s">
        <v>55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0</v>
      </c>
      <c r="O193" s="1" t="e" cm="1">
        <f t="array" ref="O193">_xll.FDS(B193,"FF_TAX_RATE(ANN_R,1/1/2010,12/31/2010)")</f>
        <v>#N/A</v>
      </c>
      <c r="P193" s="1" t="e" cm="1">
        <f t="array" ref="P193">_xll.FDS(B193,"FF_TAX_RATE(ANN_R,1/1/2011,12/31/2011)")</f>
        <v>#N/A</v>
      </c>
      <c r="Q193" s="1" t="e" cm="1">
        <f t="array" ref="Q193">_xll.FDS(B193,"FF_TAX_RATE(ANN_R,1/1/2012,12/31/2012)")</f>
        <v>#N/A</v>
      </c>
      <c r="R193" s="1" t="e" cm="1">
        <f t="array" ref="R193">_xll.FDS(B193,"FF_TAX_RATE(ANN_R,1/1/2013,12/31/2013)")</f>
        <v>#N/A</v>
      </c>
      <c r="S193" s="1" t="e" cm="1">
        <f t="array" ref="S193">_xll.FDS(B193,"FF_TAX_RATE(ANN_R,1/1/2014,12/31/2014)")</f>
        <v>#N/A</v>
      </c>
      <c r="T193" s="1" t="e" cm="1">
        <f t="array" ref="T193">_xll.FDS(B193,"FF_TAX_RATE(ANN_R,1/1/2015,12/31/2015)")</f>
        <v>#N/A</v>
      </c>
      <c r="U193" s="1" t="e" cm="1">
        <f t="array" ref="U193">_xll.FDS(B193,"FF_TAX_RATE(ANN_R,1/1/2016,12/31/2016)")</f>
        <v>#NUM!</v>
      </c>
      <c r="V193" s="1" cm="1">
        <f t="array" ref="V193">_xll.FDS(B193,"FF_TAX_RATE(ANN_R,1/1/2017,12/31/2017)")</f>
        <v>-17.696629213483099</v>
      </c>
      <c r="W193" s="1" cm="1">
        <f t="array" ref="W193">_xll.FDS(B193,"FF_TAX_RATE(ANN_R,1/1/2018,12/31/2018)")</f>
        <v>-12.328767123287699</v>
      </c>
      <c r="X193" s="1" cm="1">
        <f t="array" ref="X193">_xll.FDS(B193,"FF_TAX_RATE(ANN_R,1/1/2019,12/31/2019)")</f>
        <v>-9.4936708860759502</v>
      </c>
      <c r="Y193" s="1" t="e" cm="1">
        <f t="array" ref="Y193">_xll.FDS(B193,"FF_TAX_RATE(ANN_R,1/1/2020,12/31/2020)")</f>
        <v>#N/A</v>
      </c>
      <c r="Z193" cm="1">
        <f t="array" ref="Z193">_xll.FDS($B193,"FF_PTX_INC(ANN_R,1/1/2016,12/31/2016)")</f>
        <v>-21.5</v>
      </c>
      <c r="AA193" cm="1">
        <f t="array" ref="AA193">_xll.FDS($B193,"FF_PTX_INC(ANN_R,1/1/2017,12/31/2017)")</f>
        <v>106.8</v>
      </c>
      <c r="AB193" cm="1">
        <f t="array" ref="AB193">_xll.FDS($B193,"FF_PTX_INC(ANN_R,1/1/2018,12/31/2018)")</f>
        <v>73</v>
      </c>
      <c r="AC193" cm="1">
        <f t="array" ref="AC193">_xll.FDS($B193,"FF_PTX_INC(ANN_R,1/1/2019,12/31/2019)")</f>
        <v>126.4</v>
      </c>
      <c r="AD193" cm="1">
        <f t="array" ref="AD193">_xll.FDS($B193,"FF_PTX_INC(ANN_R,1/1/2020,12/31/2020)")</f>
        <v>-495.4</v>
      </c>
      <c r="AE193" cm="1">
        <f t="array" ref="AE193">_xll.FDS($B193,"FF_MKT_VAL(ANN_R,1/1/2016,12/31/2016)")</f>
        <v>3095.1021000000001</v>
      </c>
      <c r="AF193" cm="1">
        <f t="array" ref="AF193">_xll.FDS($B193,"FF_MKT_VAL(ANN_R,1/1/2017,12/31/2017)")</f>
        <v>6686.8880399999998</v>
      </c>
      <c r="AG193" cm="1">
        <f t="array" ref="AG193">_xll.FDS($B193,"FF_MKT_VAL(ANN_R,1/1/2018,12/31/2018)")</f>
        <v>11060.185380000001</v>
      </c>
      <c r="AH193" cm="1">
        <f t="array" ref="AH193">_xll.FDS($B193,"FF_MKT_VAL(ANN_R,1/1/2019,12/31/2019)")</f>
        <v>11741.12664</v>
      </c>
      <c r="AI193" cm="1">
        <f t="array" ref="AI193">_xll.FDS($B193,"FF_MKT_VAL(ANN_R,1/1/2020,12/31/2020)")</f>
        <v>14031.57315</v>
      </c>
      <c r="AJ193" cm="1">
        <f t="array" ref="AJ193">_xll.FDS($B193,"FF_SHLDRS_EQ(ANN_R,1/1/2016,12/31/2016)")</f>
        <v>562.5</v>
      </c>
      <c r="AK193" cm="1">
        <f t="array" ref="AK193">_xll.FDS($B193,"FF_SHLDRS_EQ(ANN_R,1/1/2017,12/31/2017)")</f>
        <v>486.5</v>
      </c>
      <c r="AL193" cm="1">
        <f t="array" ref="AL193">_xll.FDS($B193,"FF_SHLDRS_EQ(ANN_R,1/1/2018,12/31/2018)")</f>
        <v>792.7</v>
      </c>
      <c r="AM193" cm="1">
        <f t="array" ref="AM193">_xll.FDS($B193,"FF_SHLDRS_EQ(ANN_R,1/1/2019,12/31/2019)")</f>
        <v>772</v>
      </c>
      <c r="AN193" cm="1">
        <f t="array" ref="AN193">_xll.FDS($B193,"FF_SHLDRS_EQ(ANN_R,1/1/2020,12/31/2020)")</f>
        <v>-12.9</v>
      </c>
      <c r="AO193" cm="1">
        <f t="array" ref="AO193">_xll.FDS($B193,"FF_ASSETS(ANN_R,1/1/2016,12/31/2016)")</f>
        <v>3786.9</v>
      </c>
      <c r="AP193" cm="1">
        <f t="array" ref="AP193">_xll.FDS($B193,"FF_ASSETS(ANN_R,1/1/2017,12/31/2017)")</f>
        <v>5738.3</v>
      </c>
      <c r="AQ193" cm="1">
        <f t="array" ref="AQ193">_xll.FDS($B193,"FF_ASSETS(ANN_R,1/1/2018,12/31/2018)")</f>
        <v>6083.4</v>
      </c>
      <c r="AR193" cm="1">
        <f t="array" ref="AR193">_xll.FDS($B193,"FF_ASSETS(ANN_R,1/1/2019,12/31/2019)")</f>
        <v>6301.2</v>
      </c>
      <c r="AS193" cm="1">
        <f t="array" ref="AS193">_xll.FDS($B193,"FF_ASSETS(ANN_R,1/1/2020,12/31/2020)")</f>
        <v>6432.9</v>
      </c>
      <c r="AT193" s="1" cm="1">
        <f t="array" ref="AT193">_xll.FDS($B193,"FF_TAX_CF(ANN_R,1/1/2016,12/31/2016,FY,,USD)")</f>
        <v>4</v>
      </c>
      <c r="AU193" s="1" cm="1">
        <f t="array" ref="AU193">_xll.FDS($B193,"FF_TAX_CF(ANN_R,1/1/2017,12/31/2017,FY,,USD)")</f>
        <v>16.600000000000001</v>
      </c>
      <c r="AV193" s="1" cm="1">
        <f t="array" ref="AV193">_xll.FDS($B193,"FF_TAX_CF(ANN_R,1/1/2018,12/31/2018,FY,,USD)")</f>
        <v>22.8</v>
      </c>
      <c r="AW193" s="1" cm="1">
        <f t="array" ref="AW193">_xll.FDS($B193,"FF_TAX_CF(ANN_R,1/1/2019,12/31/2019,FY,,USD)")</f>
        <v>6.1</v>
      </c>
      <c r="AX193" s="1" cm="1">
        <f t="array" ref="AX193">_xll.FDS($B193,"FF_TAX_CF(ANN_R,1/1/2020,12/31/2020,FY,,USD)")</f>
        <v>16.2</v>
      </c>
      <c r="AY193" t="s">
        <v>894</v>
      </c>
      <c r="AZ193" t="s">
        <v>895</v>
      </c>
      <c r="BA193" t="s">
        <v>896</v>
      </c>
      <c r="BB193" t="s">
        <v>897</v>
      </c>
      <c r="BC193" t="s">
        <v>330</v>
      </c>
      <c r="BD193" t="s">
        <v>38</v>
      </c>
      <c r="BE193" t="s">
        <v>507</v>
      </c>
      <c r="BF193">
        <v>0</v>
      </c>
      <c r="BG193">
        <v>941173340258505</v>
      </c>
      <c r="BH193">
        <v>1</v>
      </c>
      <c r="BI193">
        <v>35</v>
      </c>
    </row>
    <row r="194" spans="1:61" x14ac:dyDescent="0.25">
      <c r="A194">
        <v>193</v>
      </c>
      <c r="B194" t="s">
        <v>898</v>
      </c>
      <c r="C194" t="s">
        <v>899</v>
      </c>
      <c r="D194" t="s">
        <v>502</v>
      </c>
      <c r="E194" t="s">
        <v>30</v>
      </c>
      <c r="F194">
        <v>11</v>
      </c>
      <c r="G194" t="s">
        <v>325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O194" s="1" cm="1">
        <f t="array" ref="O194">_xll.FDS(B194,"FF_TAX_RATE(ANN_R,1/1/2010,12/31/2010)")</f>
        <v>37.986739347093902</v>
      </c>
      <c r="P194" s="1" cm="1">
        <f t="array" ref="P194">_xll.FDS(B194,"FF_TAX_RATE(ANN_R,1/1/2011,12/31/2011)")</f>
        <v>37.871093300168098</v>
      </c>
      <c r="Q194" s="1" cm="1">
        <f t="array" ref="Q194">_xll.FDS(B194,"FF_TAX_RATE(ANN_R,1/1/2012,12/31/2012)")</f>
        <v>38.046161454496897</v>
      </c>
      <c r="R194" s="1" cm="1">
        <f t="array" ref="R194">_xll.FDS(B194,"FF_TAX_RATE(ANN_R,1/1/2013,12/31/2013)")</f>
        <v>38.234617092466003</v>
      </c>
      <c r="S194" s="1" cm="1">
        <f t="array" ref="S194">_xll.FDS(B194,"FF_TAX_RATE(ANN_R,1/1/2014,12/31/2014)")</f>
        <v>37.836365873179297</v>
      </c>
      <c r="T194" s="1" cm="1">
        <f t="array" ref="T194">_xll.FDS(B194,"FF_TAX_RATE(ANN_R,1/1/2015,12/31/2015)")</f>
        <v>38.051680823937403</v>
      </c>
      <c r="U194" s="1" t="e" cm="1">
        <f t="array" ref="U194">_xll.FDS(B194,"FF_TAX_RATE(ANN_R,1/1/2016,12/31/2016)")</f>
        <v>#NUM!</v>
      </c>
      <c r="V194" s="1" cm="1">
        <f t="array" ref="V194">_xll.FDS(B194,"FF_TAX_RATE(ANN_R,1/1/2017,12/31/2017)")</f>
        <v>30.690645921618501</v>
      </c>
      <c r="W194" s="1" cm="1">
        <f t="array" ref="W194">_xll.FDS(B194,"FF_TAX_RATE(ANN_R,1/1/2018,12/31/2018)")</f>
        <v>24.511486777397501</v>
      </c>
      <c r="X194" s="1" cm="1">
        <f t="array" ref="X194">_xll.FDS(B194,"FF_TAX_RATE(ANN_R,1/1/2019,12/31/2019)")</f>
        <v>22.2684326318243</v>
      </c>
      <c r="Y194" s="1" cm="1">
        <f t="array" ref="Y194">_xll.FDS(B194,"FF_TAX_RATE(ANN_R,1/1/2020,12/31/2020)")</f>
        <v>19.402194066503199</v>
      </c>
      <c r="Z194" cm="1">
        <f t="array" ref="Z194">_xll.FDS($B194,"FF_PTX_INC(ANN_R,1/1/2016,12/31/2016)")</f>
        <v>811.95</v>
      </c>
      <c r="AA194" cm="1">
        <f t="array" ref="AA194">_xll.FDS($B194,"FF_PTX_INC(ANN_R,1/1/2017,12/31/2017)")</f>
        <v>728.46299999999997</v>
      </c>
      <c r="AB194" cm="1">
        <f t="array" ref="AB194">_xll.FDS($B194,"FF_PTX_INC(ANN_R,1/1/2018,12/31/2018)")</f>
        <v>880.27300000000002</v>
      </c>
      <c r="AC194" cm="1">
        <f t="array" ref="AC194">_xll.FDS($B194,"FF_PTX_INC(ANN_R,1/1/2019,12/31/2019)")</f>
        <v>742.25699999999995</v>
      </c>
      <c r="AD194" cm="1">
        <f t="array" ref="AD194">_xll.FDS($B194,"FF_PTX_INC(ANN_R,1/1/2020,12/31/2020)")</f>
        <v>628.33100000000002</v>
      </c>
      <c r="AE194" cm="1">
        <f t="array" ref="AE194">_xll.FDS($B194,"FF_MKT_VAL(ANN_R,1/1/2016,12/31/2016)")</f>
        <v>10348.561079999999</v>
      </c>
      <c r="AF194" cm="1">
        <f t="array" ref="AF194">_xll.FDS($B194,"FF_MKT_VAL(ANN_R,1/1/2017,12/31/2017)")</f>
        <v>12431.796780000001</v>
      </c>
      <c r="AG194" cm="1">
        <f t="array" ref="AG194">_xll.FDS($B194,"FF_MKT_VAL(ANN_R,1/1/2018,12/31/2018)")</f>
        <v>11544.21156</v>
      </c>
      <c r="AH194" cm="1">
        <f t="array" ref="AH194">_xll.FDS($B194,"FF_MKT_VAL(ANN_R,1/1/2019,12/31/2019)")</f>
        <v>10548.789000000001</v>
      </c>
      <c r="AI194" cm="1">
        <f t="array" ref="AI194">_xll.FDS($B194,"FF_MKT_VAL(ANN_R,1/1/2020,12/31/2020)")</f>
        <v>12606.553260000001</v>
      </c>
      <c r="AJ194" cm="1">
        <f t="array" ref="AJ194">_xll.FDS($B194,"FF_SHLDRS_EQ(ANN_R,1/1/2016,12/31/2016)")</f>
        <v>1257.847</v>
      </c>
      <c r="AK194" cm="1">
        <f t="array" ref="AK194">_xll.FDS($B194,"FF_SHLDRS_EQ(ANN_R,1/1/2017,12/31/2017)")</f>
        <v>1425.7449999999999</v>
      </c>
      <c r="AL194" cm="1">
        <f t="array" ref="AL194">_xll.FDS($B194,"FF_SHLDRS_EQ(ANN_R,1/1/2018,12/31/2018)")</f>
        <v>1595.087</v>
      </c>
      <c r="AM194" cm="1">
        <f t="array" ref="AM194">_xll.FDS($B194,"FF_SHLDRS_EQ(ANN_R,1/1/2019,12/31/2019)")</f>
        <v>1670.73</v>
      </c>
      <c r="AN194" cm="1">
        <f t="array" ref="AN194">_xll.FDS($B194,"FF_SHLDRS_EQ(ANN_R,1/1/2020,12/31/2020)")</f>
        <v>1879.933</v>
      </c>
      <c r="AO194" cm="1">
        <f t="array" ref="AO194">_xll.FDS($B194,"FF_ASSETS(ANN_R,1/1/2016,12/31/2016)")</f>
        <v>3687.7579999999998</v>
      </c>
      <c r="AP194" cm="1">
        <f t="array" ref="AP194">_xll.FDS($B194,"FF_ASSETS(ANN_R,1/1/2017,12/31/2017)")</f>
        <v>4235.8339999999998</v>
      </c>
      <c r="AQ194" cm="1">
        <f t="array" ref="AQ194">_xll.FDS($B194,"FF_ASSETS(ANN_R,1/1/2018,12/31/2018)")</f>
        <v>4427.4120000000003</v>
      </c>
      <c r="AR194" cm="1">
        <f t="array" ref="AR194">_xll.FDS($B194,"FF_ASSETS(ANN_R,1/1/2019,12/31/2019)")</f>
        <v>4641.0600000000004</v>
      </c>
      <c r="AS194" cm="1">
        <f t="array" ref="AS194">_xll.FDS($B194,"FF_ASSETS(ANN_R,1/1/2020,12/31/2020)")</f>
        <v>5144.2579999999998</v>
      </c>
      <c r="AT194" s="1" cm="1">
        <f t="array" ref="AT194">_xll.FDS($B194,"FF_TAX_CF(ANN_R,1/1/2016,12/31/2016,FY,,USD)")</f>
        <v>269.18700000000001</v>
      </c>
      <c r="AU194" s="1" cm="1">
        <f t="array" ref="AU194">_xll.FDS($B194,"FF_TAX_CF(ANN_R,1/1/2017,12/31/2017,FY,,USD)")</f>
        <v>262.86099999999999</v>
      </c>
      <c r="AV194" s="1" cm="1">
        <f t="array" ref="AV194">_xll.FDS($B194,"FF_TAX_CF(ANN_R,1/1/2018,12/31/2018,FY,,USD)")</f>
        <v>215.64400000000001</v>
      </c>
      <c r="AW194" s="1" cm="1">
        <f t="array" ref="AW194">_xll.FDS($B194,"FF_TAX_CF(ANN_R,1/1/2019,12/31/2019,FY,,USD)")</f>
        <v>219.029</v>
      </c>
      <c r="AX194" s="1" cm="1">
        <f t="array" ref="AX194">_xll.FDS($B194,"FF_TAX_CF(ANN_R,1/1/2020,12/31/2020,FY,,USD)")</f>
        <v>93.07</v>
      </c>
      <c r="AY194" t="s">
        <v>900</v>
      </c>
      <c r="AZ194" t="s">
        <v>901</v>
      </c>
      <c r="BA194" t="s">
        <v>902</v>
      </c>
      <c r="BB194" t="s">
        <v>903</v>
      </c>
      <c r="BC194" t="s">
        <v>523</v>
      </c>
      <c r="BD194" t="s">
        <v>38</v>
      </c>
      <c r="BE194" t="s">
        <v>507</v>
      </c>
      <c r="BF194">
        <v>0</v>
      </c>
      <c r="BG194">
        <v>180139739869204</v>
      </c>
      <c r="BH194">
        <v>1</v>
      </c>
      <c r="BI194">
        <v>33</v>
      </c>
    </row>
    <row r="195" spans="1:61" x14ac:dyDescent="0.25">
      <c r="A195">
        <v>194</v>
      </c>
      <c r="B195" t="s">
        <v>904</v>
      </c>
      <c r="C195" t="s">
        <v>905</v>
      </c>
      <c r="D195" t="s">
        <v>502</v>
      </c>
      <c r="E195" t="s">
        <v>30</v>
      </c>
      <c r="F195">
        <v>11</v>
      </c>
      <c r="G195" t="s">
        <v>75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O195" s="1" cm="1">
        <f t="array" ref="O195">_xll.FDS(B195,"FF_TAX_RATE(ANN_R,1/1/2010,12/31/2010)")</f>
        <v>38.133086534012001</v>
      </c>
      <c r="P195" s="1" cm="1">
        <f t="array" ref="P195">_xll.FDS(B195,"FF_TAX_RATE(ANN_R,1/1/2011,12/31/2011)")</f>
        <v>37.378749207048799</v>
      </c>
      <c r="Q195" s="1" cm="1">
        <f t="array" ref="Q195">_xll.FDS(B195,"FF_TAX_RATE(ANN_R,1/1/2012,12/31/2012)")</f>
        <v>36.156874821283203</v>
      </c>
      <c r="R195" s="1" cm="1">
        <f t="array" ref="R195">_xll.FDS(B195,"FF_TAX_RATE(ANN_R,1/1/2013,12/31/2013)")</f>
        <v>34.509180857748703</v>
      </c>
      <c r="S195" s="1" cm="1">
        <f t="array" ref="S195">_xll.FDS(B195,"FF_TAX_RATE(ANN_R,1/1/2014,12/31/2014)")</f>
        <v>34.745393680428897</v>
      </c>
      <c r="T195" s="1" cm="1">
        <f t="array" ref="T195">_xll.FDS(B195,"FF_TAX_RATE(ANN_R,1/1/2015,12/31/2015)")</f>
        <v>33.850977612745197</v>
      </c>
      <c r="U195" s="1" t="e" cm="1">
        <f t="array" ref="U195">_xll.FDS(B195,"FF_TAX_RATE(ANN_R,1/1/2016,12/31/2016)")</f>
        <v>#NUM!</v>
      </c>
      <c r="V195" s="1" cm="1">
        <f t="array" ref="V195">_xll.FDS(B195,"FF_TAX_RATE(ANN_R,1/1/2017,12/31/2017)")</f>
        <v>30.726807169588302</v>
      </c>
      <c r="W195" s="1" cm="1">
        <f t="array" ref="W195">_xll.FDS(B195,"FF_TAX_RATE(ANN_R,1/1/2018,12/31/2018)")</f>
        <v>25.744823662182501</v>
      </c>
      <c r="X195" s="1" cm="1">
        <f t="array" ref="X195">_xll.FDS(B195,"FF_TAX_RATE(ANN_R,1/1/2019,12/31/2019)")</f>
        <v>27.221746044989899</v>
      </c>
      <c r="Y195" s="1" cm="1">
        <f t="array" ref="Y195">_xll.FDS(B195,"FF_TAX_RATE(ANN_R,1/1/2020,12/31/2020)")</f>
        <v>28.1920236837496</v>
      </c>
      <c r="Z195" cm="1">
        <f t="array" ref="Z195">_xll.FDS($B195,"FF_PTX_INC(ANN_R,1/1/2016,12/31/2016)")</f>
        <v>677.28099999999995</v>
      </c>
      <c r="AA195" cm="1">
        <f t="array" ref="AA195">_xll.FDS($B195,"FF_PTX_INC(ANN_R,1/1/2017,12/31/2017)")</f>
        <v>766.62699999999995</v>
      </c>
      <c r="AB195" cm="1">
        <f t="array" ref="AB195">_xll.FDS($B195,"FF_PTX_INC(ANN_R,1/1/2018,12/31/2018)")</f>
        <v>743.43100000000004</v>
      </c>
      <c r="AC195" cm="1">
        <f t="array" ref="AC195">_xll.FDS($B195,"FF_PTX_INC(ANN_R,1/1/2019,12/31/2019)")</f>
        <v>791.02200000000005</v>
      </c>
      <c r="AD195" cm="1">
        <f t="array" ref="AD195">_xll.FDS($B195,"FF_PTX_INC(ANN_R,1/1/2020,12/31/2020)")</f>
        <v>884.995</v>
      </c>
      <c r="AE195" cm="1">
        <f t="array" ref="AE195">_xll.FDS($B195,"FF_MKT_VAL(ANN_R,1/1/2016,12/31/2016)")</f>
        <v>9426.2468633499993</v>
      </c>
      <c r="AF195" cm="1">
        <f t="array" ref="AF195">_xll.FDS($B195,"FF_MKT_VAL(ANN_R,1/1/2017,12/31/2017)")</f>
        <v>12572.170118620001</v>
      </c>
      <c r="AG195" cm="1">
        <f t="array" ref="AG195">_xll.FDS($B195,"FF_MKT_VAL(ANN_R,1/1/2018,12/31/2018)")</f>
        <v>7502.1472852200004</v>
      </c>
      <c r="AH195" cm="1">
        <f t="array" ref="AH195">_xll.FDS($B195,"FF_MKT_VAL(ANN_R,1/1/2019,12/31/2019)")</f>
        <v>10950.3084096</v>
      </c>
      <c r="AI195" cm="1">
        <f t="array" ref="AI195">_xll.FDS($B195,"FF_MKT_VAL(ANN_R,1/1/2020,12/31/2020)")</f>
        <v>10697.20772</v>
      </c>
      <c r="AJ195" cm="1">
        <f t="array" ref="AJ195">_xll.FDS($B195,"FF_SHLDRS_EQ(ANN_R,1/1/2016,12/31/2016)")</f>
        <v>3442.9490000000001</v>
      </c>
      <c r="AK195" cm="1">
        <f t="array" ref="AK195">_xll.FDS($B195,"FF_SHLDRS_EQ(ANN_R,1/1/2017,12/31/2017)")</f>
        <v>4198.1689999999999</v>
      </c>
      <c r="AL195" cm="1">
        <f t="array" ref="AL195">_xll.FDS($B195,"FF_SHLDRS_EQ(ANN_R,1/1/2018,12/31/2018)")</f>
        <v>4782.2979999999998</v>
      </c>
      <c r="AM195" cm="1">
        <f t="array" ref="AM195">_xll.FDS($B195,"FF_SHLDRS_EQ(ANN_R,1/1/2019,12/31/2019)")</f>
        <v>5008.8760000000002</v>
      </c>
      <c r="AN195" cm="1">
        <f t="array" ref="AN195">_xll.FDS($B195,"FF_SHLDRS_EQ(ANN_R,1/1/2020,12/31/2020)")</f>
        <v>5655.7179999999998</v>
      </c>
      <c r="AO195" cm="1">
        <f t="array" ref="AO195">_xll.FDS($B195,"FF_ASSETS(ANN_R,1/1/2016,12/31/2016)")</f>
        <v>8303.1990000000005</v>
      </c>
      <c r="AP195" cm="1">
        <f t="array" ref="AP195">_xll.FDS($B195,"FF_ASSETS(ANN_R,1/1/2017,12/31/2017)")</f>
        <v>9366.8719999999994</v>
      </c>
      <c r="AQ195" cm="1">
        <f t="array" ref="AQ195">_xll.FDS($B195,"FF_ASSETS(ANN_R,1/1/2018,12/31/2018)")</f>
        <v>11393.402</v>
      </c>
      <c r="AR195" cm="1">
        <f t="array" ref="AR195">_xll.FDS($B195,"FF_ASSETS(ANN_R,1/1/2019,12/31/2019)")</f>
        <v>12779.956</v>
      </c>
      <c r="AS195" cm="1">
        <f t="array" ref="AS195">_xll.FDS($B195,"FF_ASSETS(ANN_R,1/1/2020,12/31/2020)")</f>
        <v>12360.532999999999</v>
      </c>
      <c r="AT195" s="1" cm="1">
        <f t="array" ref="AT195">_xll.FDS($B195,"FF_TAX_CF(ANN_R,1/1/2016,12/31/2016,FY,,USD)")</f>
        <v>230.036</v>
      </c>
      <c r="AU195" s="1" cm="1">
        <f t="array" ref="AU195">_xll.FDS($B195,"FF_TAX_CF(ANN_R,1/1/2017,12/31/2017,FY,,USD)")</f>
        <v>273.01900000000001</v>
      </c>
      <c r="AV195" s="1" cm="1">
        <f t="array" ref="AV195">_xll.FDS($B195,"FF_TAX_CF(ANN_R,1/1/2018,12/31/2018,FY,,USD)")</f>
        <v>200.09800000000001</v>
      </c>
      <c r="AW195" s="1" cm="1">
        <f t="array" ref="AW195">_xll.FDS($B195,"FF_TAX_CF(ANN_R,1/1/2019,12/31/2019,FY,,USD)")</f>
        <v>181.30600000000001</v>
      </c>
      <c r="AX195" s="1" cm="1">
        <f t="array" ref="AX195">_xll.FDS($B195,"FF_TAX_CF(ANN_R,1/1/2020,12/31/2020,FY,,USD)")</f>
        <v>248.083</v>
      </c>
      <c r="AY195" t="s">
        <v>906</v>
      </c>
      <c r="AZ195" t="s">
        <v>907</v>
      </c>
      <c r="BA195" t="s">
        <v>908</v>
      </c>
      <c r="BB195" t="s">
        <v>909</v>
      </c>
      <c r="BC195" t="s">
        <v>761</v>
      </c>
      <c r="BD195" t="s">
        <v>38</v>
      </c>
      <c r="BE195" t="s">
        <v>507</v>
      </c>
      <c r="BF195">
        <v>0</v>
      </c>
      <c r="BG195">
        <v>626808358129506</v>
      </c>
      <c r="BH195">
        <v>1</v>
      </c>
      <c r="BI195">
        <v>81</v>
      </c>
    </row>
    <row r="196" spans="1:61" x14ac:dyDescent="0.25">
      <c r="A196">
        <v>195</v>
      </c>
      <c r="B196" t="s">
        <v>910</v>
      </c>
      <c r="C196" t="s">
        <v>911</v>
      </c>
      <c r="D196" t="s">
        <v>502</v>
      </c>
      <c r="E196" t="s">
        <v>30</v>
      </c>
      <c r="F196">
        <v>106</v>
      </c>
      <c r="G196" t="s">
        <v>142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O196" s="1" cm="1">
        <f t="array" ref="O196">_xll.FDS(B196,"FF_TAX_RATE(ANN_R,1/1/2010,12/31/2010)")</f>
        <v>37.878126935401397</v>
      </c>
      <c r="P196" s="1" cm="1">
        <f t="array" ref="P196">_xll.FDS(B196,"FF_TAX_RATE(ANN_R,1/1/2011,12/31/2011)")</f>
        <v>37.6722106765882</v>
      </c>
      <c r="Q196" s="1" cm="1">
        <f t="array" ref="Q196">_xll.FDS(B196,"FF_TAX_RATE(ANN_R,1/1/2012,12/31/2012)")</f>
        <v>37.880764140149999</v>
      </c>
      <c r="R196" s="1" cm="1">
        <f t="array" ref="R196">_xll.FDS(B196,"FF_TAX_RATE(ANN_R,1/1/2013,12/31/2013)")</f>
        <v>37.458612575391399</v>
      </c>
      <c r="S196" s="1" cm="1">
        <f t="array" ref="S196">_xll.FDS(B196,"FF_TAX_RATE(ANN_R,1/1/2014,12/31/2014)")</f>
        <v>36.802048646393501</v>
      </c>
      <c r="T196" s="1" cm="1">
        <f t="array" ref="T196">_xll.FDS(B196,"FF_TAX_RATE(ANN_R,1/1/2015,12/31/2015)")</f>
        <v>37.122387393609699</v>
      </c>
      <c r="U196" s="1" t="e" cm="1">
        <f t="array" ref="U196">_xll.FDS(B196,"FF_TAX_RATE(ANN_R,1/1/2016,12/31/2016)")</f>
        <v>#NUM!</v>
      </c>
      <c r="V196" s="1" cm="1">
        <f t="array" ref="V196">_xll.FDS(B196,"FF_TAX_RATE(ANN_R,1/1/2017,12/31/2017)")</f>
        <v>8.6022538773956807</v>
      </c>
      <c r="W196" s="1" cm="1">
        <f t="array" ref="W196">_xll.FDS(B196,"FF_TAX_RATE(ANN_R,1/1/2018,12/31/2018)")</f>
        <v>23.6674806938681</v>
      </c>
      <c r="X196" s="1" cm="1">
        <f t="array" ref="X196">_xll.FDS(B196,"FF_TAX_RATE(ANN_R,1/1/2019,12/31/2019)")</f>
        <v>23.653617584430201</v>
      </c>
      <c r="Y196" s="1" cm="1">
        <f t="array" ref="Y196">_xll.FDS(B196,"FF_TAX_RATE(ANN_R,1/1/2020,12/31/2020)")</f>
        <v>24.2688724530157</v>
      </c>
      <c r="Z196" cm="1">
        <f t="array" ref="Z196">_xll.FDS($B196,"FF_PTX_INC(ANN_R,1/1/2016,12/31/2016)")</f>
        <v>738.83500000000004</v>
      </c>
      <c r="AA196" cm="1">
        <f t="array" ref="AA196">_xll.FDS($B196,"FF_PTX_INC(ANN_R,1/1/2017,12/31/2017)")</f>
        <v>520.25900000000001</v>
      </c>
      <c r="AB196" cm="1">
        <f t="array" ref="AB196">_xll.FDS($B196,"FF_PTX_INC(ANN_R,1/1/2018,12/31/2018)")</f>
        <v>555.26400000000001</v>
      </c>
      <c r="AC196" cm="1">
        <f t="array" ref="AC196">_xll.FDS($B196,"FF_PTX_INC(ANN_R,1/1/2019,12/31/2019)")</f>
        <v>637.74599999999998</v>
      </c>
      <c r="AD196" cm="1">
        <f t="array" ref="AD196">_xll.FDS($B196,"FF_PTX_INC(ANN_R,1/1/2020,12/31/2020)")</f>
        <v>651.01499999999999</v>
      </c>
      <c r="AE196" cm="1">
        <f t="array" ref="AE196">_xll.FDS($B196,"FF_MKT_VAL(ANN_R,1/1/2016,12/31/2016)")</f>
        <v>12472.43088</v>
      </c>
      <c r="AF196" cm="1">
        <f t="array" ref="AF196">_xll.FDS($B196,"FF_MKT_VAL(ANN_R,1/1/2017,12/31/2017)")</f>
        <v>7370.6798399999998</v>
      </c>
      <c r="AG196" cm="1">
        <f t="array" ref="AG196">_xll.FDS($B196,"FF_MKT_VAL(ANN_R,1/1/2018,12/31/2018)")</f>
        <v>11264.631600000001</v>
      </c>
      <c r="AH196" cm="1">
        <f t="array" ref="AH196">_xll.FDS($B196,"FF_MKT_VAL(ANN_R,1/1/2019,12/31/2019)")</f>
        <v>10962.887199999999</v>
      </c>
      <c r="AI196" cm="1">
        <f t="array" ref="AI196">_xll.FDS($B196,"FF_MKT_VAL(ANN_R,1/1/2020,12/31/2020)")</f>
        <v>10452.52111</v>
      </c>
      <c r="AJ196" cm="1">
        <f t="array" ref="AJ196">_xll.FDS($B196,"FF_SHLDRS_EQ(ANN_R,1/1/2016,12/31/2016)")</f>
        <v>2916.192</v>
      </c>
      <c r="AK196" cm="1">
        <f t="array" ref="AK196">_xll.FDS($B196,"FF_SHLDRS_EQ(ANN_R,1/1/2017,12/31/2017)")</f>
        <v>3415.1959999999999</v>
      </c>
      <c r="AL196" cm="1">
        <f t="array" ref="AL196">_xll.FDS($B196,"FF_SHLDRS_EQ(ANN_R,1/1/2018,12/31/2018)")</f>
        <v>3550.8130000000001</v>
      </c>
      <c r="AM196" cm="1">
        <f t="array" ref="AM196">_xll.FDS($B196,"FF_SHLDRS_EQ(ANN_R,1/1/2019,12/31/2019)")</f>
        <v>3549.0810000000001</v>
      </c>
      <c r="AN196" cm="1">
        <f t="array" ref="AN196">_xll.FDS($B196,"FF_SHLDRS_EQ(ANN_R,1/1/2020,12/31/2020)")</f>
        <v>3559.5120000000002</v>
      </c>
      <c r="AO196" cm="1">
        <f t="array" ref="AO196">_xll.FDS($B196,"FF_ASSETS(ANN_R,1/1/2016,12/31/2016)")</f>
        <v>8315.0329999999994</v>
      </c>
      <c r="AP196" cm="1">
        <f t="array" ref="AP196">_xll.FDS($B196,"FF_ASSETS(ANN_R,1/1/2017,12/31/2017)")</f>
        <v>8482.3009999999995</v>
      </c>
      <c r="AQ196" cm="1">
        <f t="array" ref="AQ196">_xll.FDS($B196,"FF_ASSETS(ANN_R,1/1/2018,12/31/2018)")</f>
        <v>9040.6479999999992</v>
      </c>
      <c r="AR196" cm="1">
        <f t="array" ref="AR196">_xll.FDS($B196,"FF_ASSETS(ANN_R,1/1/2019,12/31/2019)")</f>
        <v>11248.525</v>
      </c>
      <c r="AS196" cm="1">
        <f t="array" ref="AS196">_xll.FDS($B196,"FF_ASSETS(ANN_R,1/1/2020,12/31/2020)")</f>
        <v>11839.636</v>
      </c>
      <c r="AT196" s="1" cm="1">
        <f t="array" ref="AT196">_xll.FDS($B196,"FF_TAX_CF(ANN_R,1/1/2016,12/31/2016,FY,,USD)")</f>
        <v>225.327</v>
      </c>
      <c r="AU196" s="1" cm="1">
        <f t="array" ref="AU196">_xll.FDS($B196,"FF_TAX_CF(ANN_R,1/1/2017,12/31/2017,FY,,USD)")</f>
        <v>192.11600000000001</v>
      </c>
      <c r="AV196" s="1" cm="1">
        <f t="array" ref="AV196">_xll.FDS($B196,"FF_TAX_CF(ANN_R,1/1/2018,12/31/2018,FY,,USD)")</f>
        <v>143.21299999999999</v>
      </c>
      <c r="AW196" s="1" cm="1">
        <f t="array" ref="AW196">_xll.FDS($B196,"FF_TAX_CF(ANN_R,1/1/2019,12/31/2019,FY,,USD)")</f>
        <v>108.163</v>
      </c>
      <c r="AX196" s="1" cm="1">
        <f t="array" ref="AX196">_xll.FDS($B196,"FF_TAX_CF(ANN_R,1/1/2020,12/31/2020,FY,,USD)")</f>
        <v>146.07300000000001</v>
      </c>
      <c r="AY196" t="s">
        <v>912</v>
      </c>
      <c r="AZ196" t="s">
        <v>913</v>
      </c>
      <c r="BA196" t="s">
        <v>914</v>
      </c>
      <c r="BB196" t="s">
        <v>915</v>
      </c>
      <c r="BC196" t="s">
        <v>80</v>
      </c>
      <c r="BD196" t="s">
        <v>38</v>
      </c>
      <c r="BE196" t="s">
        <v>507</v>
      </c>
      <c r="BF196">
        <v>0</v>
      </c>
      <c r="BG196">
        <v>14040357887962</v>
      </c>
      <c r="BH196">
        <v>1</v>
      </c>
      <c r="BI196">
        <v>84</v>
      </c>
    </row>
    <row r="197" spans="1:61" x14ac:dyDescent="0.25">
      <c r="A197">
        <v>196</v>
      </c>
      <c r="B197" t="s">
        <v>916</v>
      </c>
      <c r="C197" t="s">
        <v>917</v>
      </c>
      <c r="D197" t="s">
        <v>502</v>
      </c>
      <c r="E197" t="s">
        <v>30</v>
      </c>
      <c r="F197">
        <v>105</v>
      </c>
      <c r="G197" t="s">
        <v>42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O197" s="1" t="e" cm="1">
        <f t="array" ref="O197">_xll.FDS(B197,"FF_TAX_RATE(ANN_R,1/1/2010,12/31/2010)")</f>
        <v>#N/A</v>
      </c>
      <c r="P197" s="1" t="e" cm="1">
        <f t="array" ref="P197">_xll.FDS(B197,"FF_TAX_RATE(ANN_R,1/1/2011,12/31/2011)")</f>
        <v>#N/A</v>
      </c>
      <c r="Q197" s="1" t="e" cm="1">
        <f t="array" ref="Q197">_xll.FDS(B197,"FF_TAX_RATE(ANN_R,1/1/2012,12/31/2012)")</f>
        <v>#N/A</v>
      </c>
      <c r="R197" s="1" t="e" cm="1">
        <f t="array" ref="R197">_xll.FDS(B197,"FF_TAX_RATE(ANN_R,1/1/2013,12/31/2013)")</f>
        <v>#N/A</v>
      </c>
      <c r="S197" s="1" t="e" cm="1">
        <f t="array" ref="S197">_xll.FDS(B197,"FF_TAX_RATE(ANN_R,1/1/2014,12/31/2014)")</f>
        <v>#N/A</v>
      </c>
      <c r="T197" s="1" t="e" cm="1">
        <f t="array" ref="T197">_xll.FDS(B197,"FF_TAX_RATE(ANN_R,1/1/2015,12/31/2015)")</f>
        <v>#N/A</v>
      </c>
      <c r="U197" s="1" t="e" cm="1">
        <f t="array" ref="U197">_xll.FDS(B197,"FF_TAX_RATE(ANN_R,1/1/2016,12/31/2016)")</f>
        <v>#NUM!</v>
      </c>
      <c r="V197" s="1" t="e" cm="1">
        <f t="array" ref="V197">_xll.FDS(B197,"FF_TAX_RATE(ANN_R,1/1/2017,12/31/2017)")</f>
        <v>#N/A</v>
      </c>
      <c r="W197" s="1" t="e" cm="1">
        <f t="array" ref="W197">_xll.FDS(B197,"FF_TAX_RATE(ANN_R,1/1/2018,12/31/2018)")</f>
        <v>#N/A</v>
      </c>
      <c r="X197" s="1" t="e" cm="1">
        <f t="array" ref="X197">_xll.FDS(B197,"FF_TAX_RATE(ANN_R,1/1/2019,12/31/2019)")</f>
        <v>#N/A</v>
      </c>
      <c r="Y197" s="1" cm="1">
        <f t="array" ref="Y197">_xll.FDS(B197,"FF_TAX_RATE(ANN_R,1/1/2020,12/31/2020)")</f>
        <v>-9.4243729974588408</v>
      </c>
      <c r="Z197" cm="1">
        <f t="array" ref="Z197">_xll.FDS($B197,"FF_PTX_INC(ANN_R,1/1/2016,12/31/2016)")</f>
        <v>-121.464</v>
      </c>
      <c r="AA197" cm="1">
        <f t="array" ref="AA197">_xll.FDS($B197,"FF_PTX_INC(ANN_R,1/1/2017,12/31/2017)")</f>
        <v>-48.497</v>
      </c>
      <c r="AB197" cm="1">
        <f t="array" ref="AB197">_xll.FDS($B197,"FF_PTX_INC(ANN_R,1/1/2018,12/31/2018)")</f>
        <v>-45.942</v>
      </c>
      <c r="AC197" cm="1">
        <f t="array" ref="AC197">_xll.FDS($B197,"FF_PTX_INC(ANN_R,1/1/2019,12/31/2019)")</f>
        <v>-8.8239999999999998</v>
      </c>
      <c r="AD197" cm="1">
        <f t="array" ref="AD197">_xll.FDS($B197,"FF_PTX_INC(ANN_R,1/1/2020,12/31/2020)")</f>
        <v>18.102</v>
      </c>
      <c r="AE197" cm="1">
        <f t="array" ref="AE197">_xll.FDS($B197,"FF_MKT_VAL(ANN_R,1/1/2016,12/31/2016)")</f>
        <v>683.47160110000004</v>
      </c>
      <c r="AF197" cm="1">
        <f t="array" ref="AF197">_xll.FDS($B197,"FF_MKT_VAL(ANN_R,1/1/2017,12/31/2017)")</f>
        <v>1807.4562464000001</v>
      </c>
      <c r="AG197" cm="1">
        <f t="array" ref="AG197">_xll.FDS($B197,"FF_MKT_VAL(ANN_R,1/1/2018,12/31/2018)")</f>
        <v>3122.1501137999999</v>
      </c>
      <c r="AH197" cm="1">
        <f t="array" ref="AH197">_xll.FDS($B197,"FF_MKT_VAL(ANN_R,1/1/2019,12/31/2019)")</f>
        <v>8387.2612174499991</v>
      </c>
      <c r="AI197" cm="1">
        <f t="array" ref="AI197">_xll.FDS($B197,"FF_MKT_VAL(ANN_R,1/1/2020,12/31/2020)")</f>
        <v>17707.923119039999</v>
      </c>
      <c r="AJ197" cm="1">
        <f t="array" ref="AJ197">_xll.FDS($B197,"FF_SHLDRS_EQ(ANN_R,1/1/2016,12/31/2016)")</f>
        <v>142.345</v>
      </c>
      <c r="AK197" cm="1">
        <f t="array" ref="AK197">_xll.FDS($B197,"FF_SHLDRS_EQ(ANN_R,1/1/2017,12/31/2017)")</f>
        <v>113.56399999999999</v>
      </c>
      <c r="AL197" cm="1">
        <f t="array" ref="AL197">_xll.FDS($B197,"FF_SHLDRS_EQ(ANN_R,1/1/2018,12/31/2018)")</f>
        <v>112.259</v>
      </c>
      <c r="AM197" cm="1">
        <f t="array" ref="AM197">_xll.FDS($B197,"FF_SHLDRS_EQ(ANN_R,1/1/2019,12/31/2019)")</f>
        <v>217.79</v>
      </c>
      <c r="AN197" cm="1">
        <f t="array" ref="AN197">_xll.FDS($B197,"FF_SHLDRS_EQ(ANN_R,1/1/2020,12/31/2020)")</f>
        <v>476.52600000000001</v>
      </c>
      <c r="AO197" cm="1">
        <f t="array" ref="AO197">_xll.FDS($B197,"FF_ASSETS(ANN_R,1/1/2016,12/31/2016)")</f>
        <v>282.08100000000002</v>
      </c>
      <c r="AP197" cm="1">
        <f t="array" ref="AP197">_xll.FDS($B197,"FF_ASSETS(ANN_R,1/1/2017,12/31/2017)")</f>
        <v>265.298</v>
      </c>
      <c r="AQ197" cm="1">
        <f t="array" ref="AQ197">_xll.FDS($B197,"FF_ASSETS(ANN_R,1/1/2018,12/31/2018)")</f>
        <v>339.79300000000001</v>
      </c>
      <c r="AR197" cm="1">
        <f t="array" ref="AR197">_xll.FDS($B197,"FF_ASSETS(ANN_R,1/1/2019,12/31/2019)")</f>
        <v>479.44799999999998</v>
      </c>
      <c r="AS197" cm="1">
        <f t="array" ref="AS197">_xll.FDS($B197,"FF_ASSETS(ANN_R,1/1/2020,12/31/2020)")</f>
        <v>1051.9829999999999</v>
      </c>
      <c r="AT197" s="1" cm="1">
        <f t="array" ref="AT197">_xll.FDS($B197,"FF_TAX_CF(ANN_R,1/1/2016,12/31/2016,FY,,USD)")</f>
        <v>9.4469999999999992</v>
      </c>
      <c r="AU197" s="1" cm="1">
        <f t="array" ref="AU197">_xll.FDS($B197,"FF_TAX_CF(ANN_R,1/1/2017,12/31/2017,FY,,USD)")</f>
        <v>10.286</v>
      </c>
      <c r="AV197" s="1" cm="1">
        <f t="array" ref="AV197">_xll.FDS($B197,"FF_TAX_CF(ANN_R,1/1/2018,12/31/2018,FY,,USD)")</f>
        <v>20.350000000000001</v>
      </c>
      <c r="AW197" s="1" cm="1">
        <f t="array" ref="AW197">_xll.FDS($B197,"FF_TAX_CF(ANN_R,1/1/2019,12/31/2019,FY,,USD)")</f>
        <v>11.241</v>
      </c>
      <c r="AX197" s="1" cm="1">
        <f t="array" ref="AX197">_xll.FDS($B197,"FF_TAX_CF(ANN_R,1/1/2020,12/31/2020,FY,,USD)")</f>
        <v>-3.2610000000000001</v>
      </c>
      <c r="AY197" t="s">
        <v>51</v>
      </c>
      <c r="AZ197" t="s">
        <v>51</v>
      </c>
      <c r="BA197" t="s">
        <v>51</v>
      </c>
      <c r="BB197" t="s">
        <v>51</v>
      </c>
      <c r="BC197" t="s">
        <v>51</v>
      </c>
      <c r="BD197" t="s">
        <v>38</v>
      </c>
      <c r="BE197" t="s">
        <v>507</v>
      </c>
      <c r="BF197">
        <v>0</v>
      </c>
      <c r="BG197">
        <v>201654295934429</v>
      </c>
      <c r="BH197">
        <v>1</v>
      </c>
      <c r="BI197">
        <v>29</v>
      </c>
    </row>
    <row r="198" spans="1:61" x14ac:dyDescent="0.25">
      <c r="A198">
        <v>197</v>
      </c>
      <c r="B198" t="s">
        <v>918</v>
      </c>
      <c r="C198" t="s">
        <v>919</v>
      </c>
      <c r="D198" t="s">
        <v>502</v>
      </c>
      <c r="E198" t="s">
        <v>30</v>
      </c>
      <c r="F198">
        <v>105</v>
      </c>
      <c r="G198" t="s">
        <v>75</v>
      </c>
      <c r="H198">
        <v>1</v>
      </c>
      <c r="I198">
        <v>1</v>
      </c>
      <c r="J198">
        <v>0</v>
      </c>
      <c r="K198">
        <v>1</v>
      </c>
      <c r="L198">
        <v>1</v>
      </c>
      <c r="M198">
        <v>0</v>
      </c>
      <c r="O198" s="1" cm="1">
        <f t="array" ref="O198">_xll.FDS(B198,"FF_TAX_RATE(ANN_R,1/1/2010,12/31/2010)")</f>
        <v>21.659182226424001</v>
      </c>
      <c r="P198" s="1" cm="1">
        <f t="array" ref="P198">_xll.FDS(B198,"FF_TAX_RATE(ANN_R,1/1/2011,12/31/2011)")</f>
        <v>20.7704469431098</v>
      </c>
      <c r="Q198" s="1" cm="1">
        <f t="array" ref="Q198">_xll.FDS(B198,"FF_TAX_RATE(ANN_R,1/1/2012,12/31/2012)")</f>
        <v>25.893798439354001</v>
      </c>
      <c r="R198" s="1" cm="1">
        <f t="array" ref="R198">_xll.FDS(B198,"FF_TAX_RATE(ANN_R,1/1/2013,12/31/2013)")</f>
        <v>19.297826741931999</v>
      </c>
      <c r="S198" s="1" cm="1">
        <f t="array" ref="S198">_xll.FDS(B198,"FF_TAX_RATE(ANN_R,1/1/2014,12/31/2014)")</f>
        <v>23.459410209115799</v>
      </c>
      <c r="T198" s="1" cm="1">
        <f t="array" ref="T198">_xll.FDS(B198,"FF_TAX_RATE(ANN_R,1/1/2015,12/31/2015)")</f>
        <v>26.004156214036701</v>
      </c>
      <c r="U198" s="1" t="e" cm="1">
        <f t="array" ref="U198">_xll.FDS(B198,"FF_TAX_RATE(ANN_R,1/1/2016,12/31/2016)")</f>
        <v>#NUM!</v>
      </c>
      <c r="V198" s="1" cm="1">
        <f t="array" ref="V198">_xll.FDS(B198,"FF_TAX_RATE(ANN_R,1/1/2017,12/31/2017)")</f>
        <v>49.550721872416197</v>
      </c>
      <c r="W198" s="1" cm="1">
        <f t="array" ref="W198">_xll.FDS(B198,"FF_TAX_RATE(ANN_R,1/1/2018,12/31/2018)")</f>
        <v>18.479153260700699</v>
      </c>
      <c r="X198" s="1" cm="1">
        <f t="array" ref="X198">_xll.FDS(B198,"FF_TAX_RATE(ANN_R,1/1/2019,12/31/2019)")</f>
        <v>12.4124467780751</v>
      </c>
      <c r="Y198" s="1" cm="1">
        <f t="array" ref="Y198">_xll.FDS(B198,"FF_TAX_RATE(ANN_R,1/1/2020,12/31/2020)")</f>
        <v>30.0007451981296</v>
      </c>
      <c r="Z198" cm="1">
        <f t="array" ref="Z198">_xll.FDS($B198,"FF_PTX_INC(ANN_R,1/1/2016,12/31/2016)")</f>
        <v>692.48900000000003</v>
      </c>
      <c r="AA198" cm="1">
        <f t="array" ref="AA198">_xll.FDS($B198,"FF_PTX_INC(ANN_R,1/1/2017,12/31/2017)")</f>
        <v>786.15</v>
      </c>
      <c r="AB198" cm="1">
        <f t="array" ref="AB198">_xll.FDS($B198,"FF_PTX_INC(ANN_R,1/1/2018,12/31/2018)")</f>
        <v>270.40199999999999</v>
      </c>
      <c r="AC198" cm="1">
        <f t="array" ref="AC198">_xll.FDS($B198,"FF_PTX_INC(ANN_R,1/1/2019,12/31/2019)")</f>
        <v>594.21</v>
      </c>
      <c r="AD198" cm="1">
        <f t="array" ref="AD198">_xll.FDS($B198,"FF_PTX_INC(ANN_R,1/1/2020,12/31/2020)")</f>
        <v>322.06200000000001</v>
      </c>
      <c r="AE198" cm="1">
        <f t="array" ref="AE198">_xll.FDS($B198,"FF_MKT_VAL(ANN_R,1/1/2016,12/31/2016)")</f>
        <v>9754.7976370800006</v>
      </c>
      <c r="AF198" cm="1">
        <f t="array" ref="AF198">_xll.FDS($B198,"FF_MKT_VAL(ANN_R,1/1/2017,12/31/2017)")</f>
        <v>11311.23386923</v>
      </c>
      <c r="AG198" cm="1">
        <f t="array" ref="AG198">_xll.FDS($B198,"FF_MKT_VAL(ANN_R,1/1/2018,12/31/2018)")</f>
        <v>10232.84836616</v>
      </c>
      <c r="AH198" cm="1">
        <f t="array" ref="AH198">_xll.FDS($B198,"FF_MKT_VAL(ANN_R,1/1/2019,12/31/2019)")</f>
        <v>14474.58931632</v>
      </c>
      <c r="AI198" cm="1">
        <f t="array" ref="AI198">_xll.FDS($B198,"FF_MKT_VAL(ANN_R,1/1/2020,12/31/2020)")</f>
        <v>12790.178068949999</v>
      </c>
      <c r="AJ198" cm="1">
        <f t="array" ref="AJ198">_xll.FDS($B198,"FF_SHLDRS_EQ(ANN_R,1/1/2016,12/31/2016)")</f>
        <v>1862.7360000000001</v>
      </c>
      <c r="AK198" cm="1">
        <f t="array" ref="AK198">_xll.FDS($B198,"FF_SHLDRS_EQ(ANN_R,1/1/2017,12/31/2017)")</f>
        <v>1829.9570000000001</v>
      </c>
      <c r="AL198" cm="1">
        <f t="array" ref="AL198">_xll.FDS($B198,"FF_SHLDRS_EQ(ANN_R,1/1/2018,12/31/2018)")</f>
        <v>1754.4860000000001</v>
      </c>
      <c r="AM198" cm="1">
        <f t="array" ref="AM198">_xll.FDS($B198,"FF_SHLDRS_EQ(ANN_R,1/1/2019,12/31/2019)")</f>
        <v>2995.53</v>
      </c>
      <c r="AN198" cm="1">
        <f t="array" ref="AN198">_xll.FDS($B198,"FF_SHLDRS_EQ(ANN_R,1/1/2020,12/31/2020)")</f>
        <v>2896.6889999999999</v>
      </c>
      <c r="AO198" cm="1">
        <f t="array" ref="AO198">_xll.FDS($B198,"FF_ASSETS(ANN_R,1/1/2016,12/31/2016)")</f>
        <v>5091.366</v>
      </c>
      <c r="AP198" cm="1">
        <f t="array" ref="AP198">_xll.FDS($B198,"FF_ASSETS(ANN_R,1/1/2017,12/31/2017)")</f>
        <v>5289.9830000000002</v>
      </c>
      <c r="AQ198" cm="1">
        <f t="array" ref="AQ198">_xll.FDS($B198,"FF_ASSETS(ANN_R,1/1/2018,12/31/2018)")</f>
        <v>5262.9880000000003</v>
      </c>
      <c r="AR198" cm="1">
        <f t="array" ref="AR198">_xll.FDS($B198,"FF_ASSETS(ANN_R,1/1/2019,12/31/2019)")</f>
        <v>8855.6280000000006</v>
      </c>
      <c r="AS198" cm="1">
        <f t="array" ref="AS198">_xll.FDS($B198,"FF_ASSETS(ANN_R,1/1/2020,12/31/2020)")</f>
        <v>10818.385</v>
      </c>
      <c r="AT198" s="1" cm="1">
        <f t="array" ref="AT198">_xll.FDS($B198,"FF_TAX_CF(ANN_R,1/1/2016,12/31/2016,FY,,USD)")</f>
        <v>98.912999999999997</v>
      </c>
      <c r="AU198" s="1" cm="1">
        <f t="array" ref="AU198">_xll.FDS($B198,"FF_TAX_CF(ANN_R,1/1/2017,12/31/2017,FY,,USD)")</f>
        <v>115.753</v>
      </c>
      <c r="AV198" s="1" cm="1">
        <f t="array" ref="AV198">_xll.FDS($B198,"FF_TAX_CF(ANN_R,1/1/2018,12/31/2018,FY,,USD)")</f>
        <v>117.854</v>
      </c>
      <c r="AW198" s="1" cm="1">
        <f t="array" ref="AW198">_xll.FDS($B198,"FF_TAX_CF(ANN_R,1/1/2019,12/31/2019,FY,,USD)")</f>
        <v>103.149</v>
      </c>
      <c r="AX198" s="1" cm="1">
        <f t="array" ref="AX198">_xll.FDS($B198,"FF_TAX_CF(ANN_R,1/1/2020,12/31/2020,FY,,USD)")</f>
        <v>81.572999999999993</v>
      </c>
      <c r="AY198" t="s">
        <v>51</v>
      </c>
      <c r="AZ198" t="s">
        <v>51</v>
      </c>
      <c r="BA198" t="s">
        <v>51</v>
      </c>
      <c r="BB198" t="s">
        <v>51</v>
      </c>
      <c r="BC198" t="s">
        <v>47</v>
      </c>
      <c r="BD198" t="s">
        <v>38</v>
      </c>
      <c r="BE198" t="s">
        <v>507</v>
      </c>
      <c r="BF198">
        <v>0</v>
      </c>
      <c r="BG198">
        <v>601197566699544</v>
      </c>
      <c r="BH198">
        <v>1</v>
      </c>
      <c r="BI198">
        <v>6</v>
      </c>
    </row>
    <row r="199" spans="1:61" x14ac:dyDescent="0.25">
      <c r="A199">
        <v>198</v>
      </c>
      <c r="B199" t="s">
        <v>920</v>
      </c>
      <c r="C199" t="s">
        <v>921</v>
      </c>
      <c r="D199" t="s">
        <v>502</v>
      </c>
      <c r="E199" t="s">
        <v>30</v>
      </c>
      <c r="F199">
        <v>98</v>
      </c>
      <c r="G199" t="s">
        <v>42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 s="1" t="e" cm="1">
        <f t="array" ref="O199">_xll.FDS(B199,"FF_TAX_RATE(ANN_R,1/1/2010,12/31/2010)")</f>
        <v>#N/A</v>
      </c>
      <c r="P199" s="1" t="e" cm="1">
        <f t="array" ref="P199">_xll.FDS(B199,"FF_TAX_RATE(ANN_R,1/1/2011,12/31/2011)")</f>
        <v>#N/A</v>
      </c>
      <c r="Q199" s="1" t="e" cm="1">
        <f t="array" ref="Q199">_xll.FDS(B199,"FF_TAX_RATE(ANN_R,1/1/2012,12/31/2012)")</f>
        <v>#N/A</v>
      </c>
      <c r="R199" s="1" t="e" cm="1">
        <f t="array" ref="R199">_xll.FDS(B199,"FF_TAX_RATE(ANN_R,1/1/2013,12/31/2013)")</f>
        <v>#N/A</v>
      </c>
      <c r="S199" s="1" t="e" cm="1">
        <f t="array" ref="S199">_xll.FDS(B199,"FF_TAX_RATE(ANN_R,1/1/2014,12/31/2014)")</f>
        <v>#N/A</v>
      </c>
      <c r="T199" s="1" t="e" cm="1">
        <f t="array" ref="T199">_xll.FDS(B199,"FF_TAX_RATE(ANN_R,1/1/2015,12/31/2015)")</f>
        <v>#N/A</v>
      </c>
      <c r="U199" s="1" t="e" cm="1">
        <f t="array" ref="U199">_xll.FDS(B199,"FF_TAX_RATE(ANN_R,1/1/2016,12/31/2016)")</f>
        <v>#NUM!</v>
      </c>
      <c r="V199" s="1" t="e" cm="1">
        <f t="array" ref="V199">_xll.FDS(B199,"FF_TAX_RATE(ANN_R,1/1/2017,12/31/2017)")</f>
        <v>#N/A</v>
      </c>
      <c r="W199" s="1" t="e" cm="1">
        <f t="array" ref="W199">_xll.FDS(B199,"FF_TAX_RATE(ANN_R,1/1/2018,12/31/2018)")</f>
        <v>#N/A</v>
      </c>
      <c r="X199" s="1" t="e" cm="1">
        <f t="array" ref="X199">_xll.FDS(B199,"FF_TAX_RATE(ANN_R,1/1/2019,12/31/2019)")</f>
        <v>#N/A</v>
      </c>
      <c r="Y199" s="1" t="e" cm="1">
        <f t="array" ref="Y199">_xll.FDS(B199,"FF_TAX_RATE(ANN_R,1/1/2020,12/31/2020)")</f>
        <v>#N/A</v>
      </c>
      <c r="Z199" cm="1">
        <f t="array" ref="Z199">_xll.FDS($B199,"FF_PTX_INC(ANN_R,1/1/2016,12/31/2016)")</f>
        <v>-279.96600000000001</v>
      </c>
      <c r="AA199" cm="1">
        <f t="array" ref="AA199">_xll.FDS($B199,"FF_PTX_INC(ANN_R,1/1/2017,12/31/2017)")</f>
        <v>-183.76900000000001</v>
      </c>
      <c r="AB199" cm="1">
        <f t="array" ref="AB199">_xll.FDS($B199,"FF_PTX_INC(ANN_R,1/1/2018,12/31/2018)")</f>
        <v>-184.74799999999999</v>
      </c>
      <c r="AC199" cm="1">
        <f t="array" ref="AC199">_xll.FDS($B199,"FF_PTX_INC(ANN_R,1/1/2019,12/31/2019)")</f>
        <v>-132.69399999999999</v>
      </c>
      <c r="AD199" cm="1">
        <f t="array" ref="AD199">_xll.FDS($B199,"FF_PTX_INC(ANN_R,1/1/2020,12/31/2020)")</f>
        <v>-418.25900000000001</v>
      </c>
      <c r="AE199" cm="1">
        <f t="array" ref="AE199">_xll.FDS($B199,"FF_MKT_VAL(ANN_R,1/1/2016,12/31/2016)")</f>
        <v>341.76991842000001</v>
      </c>
      <c r="AF199" cm="1">
        <f t="array" ref="AF199">_xll.FDS($B199,"FF_MKT_VAL(ANN_R,1/1/2017,12/31/2017)")</f>
        <v>400.80444360000001</v>
      </c>
      <c r="AG199" cm="1">
        <f t="array" ref="AG199">_xll.FDS($B199,"FF_MKT_VAL(ANN_R,1/1/2018,12/31/2018)")</f>
        <v>707.38911687999996</v>
      </c>
      <c r="AH199" cm="1">
        <f t="array" ref="AH199">_xll.FDS($B199,"FF_MKT_VAL(ANN_R,1/1/2019,12/31/2019)")</f>
        <v>128.76261568000001</v>
      </c>
      <c r="AI199" cm="1">
        <f t="array" ref="AI199">_xll.FDS($B199,"FF_MKT_VAL(ANN_R,1/1/2020,12/31/2020)")</f>
        <v>7912.05143589</v>
      </c>
      <c r="AJ199" cm="1">
        <f t="array" ref="AJ199">_xll.FDS($B199,"FF_SHLDRS_EQ(ANN_R,1/1/2016,12/31/2016)")</f>
        <v>-5.5460000000000003</v>
      </c>
      <c r="AK199" cm="1">
        <f t="array" ref="AK199">_xll.FDS($B199,"FF_SHLDRS_EQ(ANN_R,1/1/2017,12/31/2017)")</f>
        <v>-101.732</v>
      </c>
      <c r="AL199" cm="1">
        <f t="array" ref="AL199">_xll.FDS($B199,"FF_SHLDRS_EQ(ANN_R,1/1/2018,12/31/2018)")</f>
        <v>-167.935</v>
      </c>
      <c r="AM199" cm="1">
        <f t="array" ref="AM199">_xll.FDS($B199,"FF_SHLDRS_EQ(ANN_R,1/1/2019,12/31/2019)")</f>
        <v>-186.017</v>
      </c>
      <c r="AN199" cm="1">
        <f t="array" ref="AN199">_xll.FDS($B199,"FF_SHLDRS_EQ(ANN_R,1/1/2020,12/31/2020)")</f>
        <v>627.20899999999995</v>
      </c>
      <c r="AO199" cm="1">
        <f t="array" ref="AO199">_xll.FDS($B199,"FF_ASSETS(ANN_R,1/1/2016,12/31/2016)")</f>
        <v>394.30099999999999</v>
      </c>
      <c r="AP199" cm="1">
        <f t="array" ref="AP199">_xll.FDS($B199,"FF_ASSETS(ANN_R,1/1/2017,12/31/2017)")</f>
        <v>302.49299999999999</v>
      </c>
      <c r="AQ199" cm="1">
        <f t="array" ref="AQ199">_xll.FDS($B199,"FF_ASSETS(ANN_R,1/1/2018,12/31/2018)")</f>
        <v>207.97800000000001</v>
      </c>
      <c r="AR199" cm="1">
        <f t="array" ref="AR199">_xll.FDS($B199,"FF_ASSETS(ANN_R,1/1/2019,12/31/2019)")</f>
        <v>172.95699999999999</v>
      </c>
      <c r="AS199" cm="1">
        <f t="array" ref="AS199">_xll.FDS($B199,"FF_ASSETS(ANN_R,1/1/2020,12/31/2020)")</f>
        <v>1582.479</v>
      </c>
      <c r="AT199" s="1" t="e" cm="1">
        <f t="array" ref="AT199">_xll.FDS($B199,"FF_TAX_CF(ANN_R,1/1/2016,12/31/2016,FY,,USD)")</f>
        <v>#N/A</v>
      </c>
      <c r="AU199" s="1" t="e" cm="1">
        <f t="array" ref="AU199">_xll.FDS($B199,"FF_TAX_CF(ANN_R,1/1/2017,12/31/2017,FY,,USD)")</f>
        <v>#N/A</v>
      </c>
      <c r="AV199" s="1" t="e" cm="1">
        <f t="array" ref="AV199">_xll.FDS($B199,"FF_TAX_CF(ANN_R,1/1/2018,12/31/2018,FY,,USD)")</f>
        <v>#N/A</v>
      </c>
      <c r="AW199" s="1" t="e" cm="1">
        <f t="array" ref="AW199">_xll.FDS($B199,"FF_TAX_CF(ANN_R,1/1/2019,12/31/2019,FY,,USD)")</f>
        <v>#N/A</v>
      </c>
      <c r="AX199" s="1" t="e" cm="1">
        <f t="array" ref="AX199">_xll.FDS($B199,"FF_TAX_CF(ANN_R,1/1/2020,12/31/2020,FY,,USD)")</f>
        <v>#N/A</v>
      </c>
      <c r="AY199" t="s">
        <v>51</v>
      </c>
      <c r="AZ199" t="s">
        <v>51</v>
      </c>
      <c r="BA199" t="s">
        <v>51</v>
      </c>
      <c r="BB199" t="s">
        <v>51</v>
      </c>
      <c r="BC199" t="s">
        <v>51</v>
      </c>
      <c r="BD199" t="s">
        <v>38</v>
      </c>
      <c r="BE199" t="s">
        <v>507</v>
      </c>
      <c r="BF199">
        <v>0</v>
      </c>
      <c r="BG199">
        <v>202953272332652</v>
      </c>
      <c r="BH199">
        <v>1</v>
      </c>
      <c r="BI199">
        <v>73</v>
      </c>
    </row>
    <row r="200" spans="1:61" x14ac:dyDescent="0.25">
      <c r="A200">
        <v>199</v>
      </c>
      <c r="B200" t="s">
        <v>922</v>
      </c>
      <c r="C200" t="s">
        <v>923</v>
      </c>
      <c r="D200" t="s">
        <v>502</v>
      </c>
      <c r="E200" t="s">
        <v>30</v>
      </c>
      <c r="F200">
        <v>96</v>
      </c>
      <c r="G200" t="s">
        <v>50</v>
      </c>
      <c r="H200">
        <v>1</v>
      </c>
      <c r="I200">
        <v>1</v>
      </c>
      <c r="J200">
        <v>0</v>
      </c>
      <c r="K200">
        <v>1</v>
      </c>
      <c r="L200">
        <v>0</v>
      </c>
      <c r="M200">
        <v>0</v>
      </c>
      <c r="O200" s="1" t="e" cm="1">
        <f t="array" ref="O200">_xll.FDS(B200,"FF_TAX_RATE(ANN_R,1/1/2010,12/31/2010)")</f>
        <v>#N/A</v>
      </c>
      <c r="P200" s="1" t="e" cm="1">
        <f t="array" ref="P200">_xll.FDS(B200,"FF_TAX_RATE(ANN_R,1/1/2011,12/31/2011)")</f>
        <v>#N/A</v>
      </c>
      <c r="Q200" s="1" t="e" cm="1">
        <f t="array" ref="Q200">_xll.FDS(B200,"FF_TAX_RATE(ANN_R,1/1/2012,12/31/2012)")</f>
        <v>#N/A</v>
      </c>
      <c r="R200" s="1" cm="1">
        <f t="array" ref="R200">_xll.FDS(B200,"FF_TAX_RATE(ANN_R,1/1/2013,12/31/2013)")</f>
        <v>35.867768595041298</v>
      </c>
      <c r="S200" s="1" cm="1">
        <f t="array" ref="S200">_xll.FDS(B200,"FF_TAX_RATE(ANN_R,1/1/2014,12/31/2014)")</f>
        <v>32.840401785714299</v>
      </c>
      <c r="T200" s="1" cm="1">
        <f t="array" ref="T200">_xll.FDS(B200,"FF_TAX_RATE(ANN_R,1/1/2015,12/31/2015)")</f>
        <v>37.410071942446002</v>
      </c>
      <c r="U200" s="1" t="e" cm="1">
        <f t="array" ref="U200">_xll.FDS(B200,"FF_TAX_RATE(ANN_R,1/1/2016,12/31/2016)")</f>
        <v>#NUM!</v>
      </c>
      <c r="V200" s="1" cm="1">
        <f t="array" ref="V200">_xll.FDS(B200,"FF_TAX_RATE(ANN_R,1/1/2017,12/31/2017)")</f>
        <v>37.234740756946003</v>
      </c>
      <c r="W200" s="1" cm="1">
        <f t="array" ref="W200">_xll.FDS(B200,"FF_TAX_RATE(ANN_R,1/1/2018,12/31/2018)")</f>
        <v>25.716104392106899</v>
      </c>
      <c r="X200" s="1" cm="1">
        <f t="array" ref="X200">_xll.FDS(B200,"FF_TAX_RATE(ANN_R,1/1/2019,12/31/2019)")</f>
        <v>23.801888473187201</v>
      </c>
      <c r="Y200" s="1" cm="1">
        <f t="array" ref="Y200">_xll.FDS(B200,"FF_TAX_RATE(ANN_R,1/1/2020,12/31/2020)")</f>
        <v>25.0167075072399</v>
      </c>
      <c r="Z200" cm="1">
        <f t="array" ref="Z200">_xll.FDS($B200,"FF_PTX_INC(ANN_R,1/1/2016,12/31/2016)")</f>
        <v>367.4</v>
      </c>
      <c r="AA200" cm="1">
        <f t="array" ref="AA200">_xll.FDS($B200,"FF_PTX_INC(ANN_R,1/1/2017,12/31/2017)")</f>
        <v>457.1</v>
      </c>
      <c r="AB200" cm="1">
        <f t="array" ref="AB200">_xll.FDS($B200,"FF_PTX_INC(ANN_R,1/1/2018,12/31/2018)")</f>
        <v>471.3</v>
      </c>
      <c r="AC200" cm="1">
        <f t="array" ref="AC200">_xll.FDS($B200,"FF_PTX_INC(ANN_R,1/1/2019,12/31/2019)")</f>
        <v>561.29999999999995</v>
      </c>
      <c r="AD200" cm="1">
        <f t="array" ref="AD200">_xll.FDS($B200,"FF_PTX_INC(ANN_R,1/1/2020,12/31/2020)")</f>
        <v>448.9</v>
      </c>
      <c r="AE200" t="e" cm="1">
        <f t="array" ref="AE200">_xll.FDS($B200,"FF_MKT_VAL(ANN_R,1/1/2016,12/31/2016)")</f>
        <v>#N/A</v>
      </c>
      <c r="AF200" cm="1">
        <f t="array" ref="AF200">_xll.FDS($B200,"FF_MKT_VAL(ANN_R,1/1/2017,12/31/2017)")</f>
        <v>6669.7734502800004</v>
      </c>
      <c r="AG200" cm="1">
        <f t="array" ref="AG200">_xll.FDS($B200,"FF_MKT_VAL(ANN_R,1/1/2018,12/31/2018)")</f>
        <v>9574.52448276</v>
      </c>
      <c r="AH200" cm="1">
        <f t="array" ref="AH200">_xll.FDS($B200,"FF_MKT_VAL(ANN_R,1/1/2019,12/31/2019)")</f>
        <v>9075.2690202899994</v>
      </c>
      <c r="AI200" cm="1">
        <f t="array" ref="AI200">_xll.FDS($B200,"FF_MKT_VAL(ANN_R,1/1/2020,12/31/2020)")</f>
        <v>8771.0959135800003</v>
      </c>
      <c r="AJ200" cm="1">
        <f t="array" ref="AJ200">_xll.FDS($B200,"FF_SHLDRS_EQ(ANN_R,1/1/2016,12/31/2016)")</f>
        <v>1400.6</v>
      </c>
      <c r="AK200" cm="1">
        <f t="array" ref="AK200">_xll.FDS($B200,"FF_SHLDRS_EQ(ANN_R,1/1/2017,12/31/2017)")</f>
        <v>-647.20000000000005</v>
      </c>
      <c r="AL200" cm="1">
        <f t="array" ref="AL200">_xll.FDS($B200,"FF_SHLDRS_EQ(ANN_R,1/1/2018,12/31/2018)")</f>
        <v>-334.8</v>
      </c>
      <c r="AM200" cm="1">
        <f t="array" ref="AM200">_xll.FDS($B200,"FF_SHLDRS_EQ(ANN_R,1/1/2019,12/31/2019)")</f>
        <v>-4.5999999999999996</v>
      </c>
      <c r="AN200" cm="1">
        <f t="array" ref="AN200">_xll.FDS($B200,"FF_SHLDRS_EQ(ANN_R,1/1/2020,12/31/2020)")</f>
        <v>240</v>
      </c>
      <c r="AO200" cm="1">
        <f t="array" ref="AO200">_xll.FDS($B200,"FF_ASSETS(ANN_R,1/1/2016,12/31/2016)")</f>
        <v>2158.3000000000002</v>
      </c>
      <c r="AP200" cm="1">
        <f t="array" ref="AP200">_xll.FDS($B200,"FF_ASSETS(ANN_R,1/1/2017,12/31/2017)")</f>
        <v>2485.6</v>
      </c>
      <c r="AQ200" cm="1">
        <f t="array" ref="AQ200">_xll.FDS($B200,"FF_ASSETS(ANN_R,1/1/2018,12/31/2018)")</f>
        <v>2752.6</v>
      </c>
      <c r="AR200" cm="1">
        <f t="array" ref="AR200">_xll.FDS($B200,"FF_ASSETS(ANN_R,1/1/2019,12/31/2019)")</f>
        <v>3048.1</v>
      </c>
      <c r="AS200" cm="1">
        <f t="array" ref="AS200">_xll.FDS($B200,"FF_ASSETS(ANN_R,1/1/2020,12/31/2020)")</f>
        <v>4662.3</v>
      </c>
      <c r="AT200" s="1" cm="1">
        <f t="array" ref="AT200">_xll.FDS($B200,"FF_TAX_CF(ANN_R,1/1/2016,12/31/2016,FY,,USD)")</f>
        <v>124.7</v>
      </c>
      <c r="AU200" s="1" cm="1">
        <f t="array" ref="AU200">_xll.FDS($B200,"FF_TAX_CF(ANN_R,1/1/2017,12/31/2017,FY,,USD)")</f>
        <v>170</v>
      </c>
      <c r="AV200" s="1" cm="1">
        <f t="array" ref="AV200">_xll.FDS($B200,"FF_TAX_CF(ANN_R,1/1/2018,12/31/2018,FY,,USD)")</f>
        <v>106.9</v>
      </c>
      <c r="AW200" s="1" cm="1">
        <f t="array" ref="AW200">_xll.FDS($B200,"FF_TAX_CF(ANN_R,1/1/2019,12/31/2019,FY,,USD)")</f>
        <v>103</v>
      </c>
      <c r="AX200" s="1" cm="1">
        <f t="array" ref="AX200">_xll.FDS($B200,"FF_TAX_CF(ANN_R,1/1/2020,12/31/2020,FY,,USD)")</f>
        <v>82.5</v>
      </c>
      <c r="AY200" t="s">
        <v>924</v>
      </c>
      <c r="AZ200" t="s">
        <v>925</v>
      </c>
      <c r="BA200" t="s">
        <v>926</v>
      </c>
      <c r="BB200" t="s">
        <v>927</v>
      </c>
      <c r="BC200" t="s">
        <v>520</v>
      </c>
      <c r="BD200" t="s">
        <v>38</v>
      </c>
      <c r="BE200" t="s">
        <v>507</v>
      </c>
      <c r="BF200">
        <v>0</v>
      </c>
      <c r="BG200">
        <v>305477566586714</v>
      </c>
      <c r="BH200">
        <v>1</v>
      </c>
      <c r="BI200">
        <v>8</v>
      </c>
    </row>
    <row r="201" spans="1:61" x14ac:dyDescent="0.25">
      <c r="A201">
        <v>200</v>
      </c>
      <c r="B201" t="s">
        <v>928</v>
      </c>
      <c r="C201" t="s">
        <v>929</v>
      </c>
      <c r="D201" t="s">
        <v>502</v>
      </c>
      <c r="E201" t="s">
        <v>30</v>
      </c>
      <c r="F201">
        <v>94</v>
      </c>
      <c r="G201" t="s">
        <v>201</v>
      </c>
      <c r="H201">
        <v>1</v>
      </c>
      <c r="I201">
        <v>1</v>
      </c>
      <c r="J201">
        <v>0</v>
      </c>
      <c r="K201">
        <v>1</v>
      </c>
      <c r="L201">
        <v>0</v>
      </c>
      <c r="M201">
        <v>0</v>
      </c>
      <c r="O201" s="1" cm="1">
        <f t="array" ref="O201">_xll.FDS(B201,"FF_TAX_RATE(ANN_R,1/1/2010,12/31/2010)")</f>
        <v>48.118136914724303</v>
      </c>
      <c r="P201" s="1" cm="1">
        <f t="array" ref="P201">_xll.FDS(B201,"FF_TAX_RATE(ANN_R,1/1/2011,12/31/2011)")</f>
        <v>33.865879560219902</v>
      </c>
      <c r="Q201" s="1" cm="1">
        <f t="array" ref="Q201">_xll.FDS(B201,"FF_TAX_RATE(ANN_R,1/1/2012,12/31/2012)")</f>
        <v>30.2200806109214</v>
      </c>
      <c r="R201" s="1" cm="1">
        <f t="array" ref="R201">_xll.FDS(B201,"FF_TAX_RATE(ANN_R,1/1/2013,12/31/2013)")</f>
        <v>40.523633559681898</v>
      </c>
      <c r="S201" s="1" cm="1">
        <f t="array" ref="S201">_xll.FDS(B201,"FF_TAX_RATE(ANN_R,1/1/2014,12/31/2014)")</f>
        <v>39.024178871652701</v>
      </c>
      <c r="T201" s="1" cm="1">
        <f t="array" ref="T201">_xll.FDS(B201,"FF_TAX_RATE(ANN_R,1/1/2015,12/31/2015)")</f>
        <v>39.736161568001499</v>
      </c>
      <c r="U201" s="1" t="e" cm="1">
        <f t="array" ref="U201">_xll.FDS(B201,"FF_TAX_RATE(ANN_R,1/1/2016,12/31/2016)")</f>
        <v>#NUM!</v>
      </c>
      <c r="V201" s="1" cm="1">
        <f t="array" ref="V201">_xll.FDS(B201,"FF_TAX_RATE(ANN_R,1/1/2017,12/31/2017)")</f>
        <v>38.701141053653799</v>
      </c>
      <c r="W201" s="1" cm="1">
        <f t="array" ref="W201">_xll.FDS(B201,"FF_TAX_RATE(ANN_R,1/1/2018,12/31/2018)")</f>
        <v>29.844943214056499</v>
      </c>
      <c r="X201" s="1" cm="1">
        <f t="array" ref="X201">_xll.FDS(B201,"FF_TAX_RATE(ANN_R,1/1/2019,12/31/2019)")</f>
        <v>18.795777284959499</v>
      </c>
      <c r="Y201" s="1" cm="1">
        <f t="array" ref="Y201">_xll.FDS(B201,"FF_TAX_RATE(ANN_R,1/1/2020,12/31/2020)")</f>
        <v>16.711307931533199</v>
      </c>
      <c r="Z201" cm="1">
        <f t="array" ref="Z201">_xll.FDS($B201,"FF_PTX_INC(ANN_R,1/1/2016,12/31/2016)")</f>
        <v>379.46199999999999</v>
      </c>
      <c r="AA201" cm="1">
        <f t="array" ref="AA201">_xll.FDS($B201,"FF_PTX_INC(ANN_R,1/1/2017,12/31/2017)")</f>
        <v>411.9</v>
      </c>
      <c r="AB201" cm="1">
        <f t="array" ref="AB201">_xll.FDS($B201,"FF_PTX_INC(ANN_R,1/1/2018,12/31/2018)")</f>
        <v>430.036</v>
      </c>
      <c r="AC201" cm="1">
        <f t="array" ref="AC201">_xll.FDS($B201,"FF_PTX_INC(ANN_R,1/1/2019,12/31/2019)")</f>
        <v>515.40300000000002</v>
      </c>
      <c r="AD201" cm="1">
        <f t="array" ref="AD201">_xll.FDS($B201,"FF_PTX_INC(ANN_R,1/1/2020,12/31/2020)")</f>
        <v>579.43399999999997</v>
      </c>
      <c r="AE201" cm="1">
        <f t="array" ref="AE201">_xll.FDS($B201,"FF_MKT_VAL(ANN_R,1/1/2016,12/31/2016)")</f>
        <v>4481.2117493599999</v>
      </c>
      <c r="AF201" cm="1">
        <f t="array" ref="AF201">_xll.FDS($B201,"FF_MKT_VAL(ANN_R,1/1/2017,12/31/2017)")</f>
        <v>5269.1359861199999</v>
      </c>
      <c r="AG201" cm="1">
        <f t="array" ref="AG201">_xll.FDS($B201,"FF_MKT_VAL(ANN_R,1/1/2018,12/31/2018)")</f>
        <v>5554.2499900800003</v>
      </c>
      <c r="AH201" cm="1">
        <f t="array" ref="AH201">_xll.FDS($B201,"FF_MKT_VAL(ANN_R,1/1/2019,12/31/2019)")</f>
        <v>8141.21937342</v>
      </c>
      <c r="AI201" cm="1">
        <f t="array" ref="AI201">_xll.FDS($B201,"FF_MKT_VAL(ANN_R,1/1/2020,12/31/2020)")</f>
        <v>9521.7353774399999</v>
      </c>
      <c r="AJ201" cm="1">
        <f t="array" ref="AJ201">_xll.FDS($B201,"FF_SHLDRS_EQ(ANN_R,1/1/2016,12/31/2016)")</f>
        <v>408.488</v>
      </c>
      <c r="AK201" cm="1">
        <f t="array" ref="AK201">_xll.FDS($B201,"FF_SHLDRS_EQ(ANN_R,1/1/2017,12/31/2017)")</f>
        <v>573.59100000000001</v>
      </c>
      <c r="AL201" cm="1">
        <f t="array" ref="AL201">_xll.FDS($B201,"FF_SHLDRS_EQ(ANN_R,1/1/2018,12/31/2018)")</f>
        <v>562.49099999999999</v>
      </c>
      <c r="AM201" cm="1">
        <f t="array" ref="AM201">_xll.FDS($B201,"FF_SHLDRS_EQ(ANN_R,1/1/2019,12/31/2019)")</f>
        <v>675.36599999999999</v>
      </c>
      <c r="AN201" cm="1">
        <f t="array" ref="AN201">_xll.FDS($B201,"FF_SHLDRS_EQ(ANN_R,1/1/2020,12/31/2020)")</f>
        <v>856.35599999999999</v>
      </c>
      <c r="AO201" cm="1">
        <f t="array" ref="AO201">_xll.FDS($B201,"FF_ASSETS(ANN_R,1/1/2016,12/31/2016)")</f>
        <v>3217.0540000000001</v>
      </c>
      <c r="AP201" cm="1">
        <f t="array" ref="AP201">_xll.FDS($B201,"FF_ASSETS(ANN_R,1/1/2017,12/31/2017)")</f>
        <v>3598.1329999999998</v>
      </c>
      <c r="AQ201" cm="1">
        <f t="array" ref="AQ201">_xll.FDS($B201,"FF_ASSETS(ANN_R,1/1/2018,12/31/2018)")</f>
        <v>3770.39</v>
      </c>
      <c r="AR201" cm="1">
        <f t="array" ref="AR201">_xll.FDS($B201,"FF_ASSETS(ANN_R,1/1/2019,12/31/2019)")</f>
        <v>4010.4360000000001</v>
      </c>
      <c r="AS201" cm="1">
        <f t="array" ref="AS201">_xll.FDS($B201,"FF_ASSETS(ANN_R,1/1/2020,12/31/2020)")</f>
        <v>5063.3339999999998</v>
      </c>
      <c r="AT201" s="1" cm="1">
        <f t="array" ref="AT201">_xll.FDS($B201,"FF_TAX_CF(ANN_R,1/1/2016,12/31/2016,FY,,USD)")</f>
        <v>143.083</v>
      </c>
      <c r="AU201" s="1" cm="1">
        <f t="array" ref="AU201">_xll.FDS($B201,"FF_TAX_CF(ANN_R,1/1/2017,12/31/2017,FY,,USD)")</f>
        <v>89.555999999999997</v>
      </c>
      <c r="AV201" s="1" cm="1">
        <f t="array" ref="AV201">_xll.FDS($B201,"FF_TAX_CF(ANN_R,1/1/2018,12/31/2018,FY,,USD)")</f>
        <v>128.416</v>
      </c>
      <c r="AW201" s="1" cm="1">
        <f t="array" ref="AW201">_xll.FDS($B201,"FF_TAX_CF(ANN_R,1/1/2019,12/31/2019,FY,,USD)")</f>
        <v>52.512</v>
      </c>
      <c r="AX201" s="1" cm="1">
        <f t="array" ref="AX201">_xll.FDS($B201,"FF_TAX_CF(ANN_R,1/1/2020,12/31/2020,FY,,USD)")</f>
        <v>109.754</v>
      </c>
      <c r="AY201" t="s">
        <v>51</v>
      </c>
      <c r="AZ201" t="s">
        <v>51</v>
      </c>
      <c r="BA201" t="s">
        <v>51</v>
      </c>
      <c r="BB201" t="s">
        <v>51</v>
      </c>
      <c r="BC201" t="s">
        <v>156</v>
      </c>
      <c r="BD201" t="s">
        <v>38</v>
      </c>
      <c r="BE201" t="s">
        <v>507</v>
      </c>
      <c r="BF201">
        <v>0</v>
      </c>
      <c r="BG201">
        <v>227008769853884</v>
      </c>
      <c r="BH201">
        <v>1</v>
      </c>
      <c r="BI201">
        <v>41</v>
      </c>
    </row>
    <row r="202" spans="1:61" x14ac:dyDescent="0.25">
      <c r="A202">
        <v>201</v>
      </c>
      <c r="B202" t="s">
        <v>930</v>
      </c>
      <c r="C202" t="s">
        <v>931</v>
      </c>
      <c r="D202" t="s">
        <v>932</v>
      </c>
      <c r="E202" t="s">
        <v>30</v>
      </c>
      <c r="F202">
        <v>194</v>
      </c>
      <c r="G202" t="s">
        <v>42</v>
      </c>
      <c r="H202">
        <v>1</v>
      </c>
      <c r="I202">
        <v>0</v>
      </c>
      <c r="J202">
        <v>1</v>
      </c>
      <c r="K202">
        <v>1</v>
      </c>
      <c r="L202">
        <v>0</v>
      </c>
      <c r="M202">
        <v>1</v>
      </c>
      <c r="O202" s="1" cm="1">
        <f t="array" ref="O202">_xll.FDS(B202,"FF_TAX_RATE(ANN_R,1/1/2010,12/31/2010)")</f>
        <v>20.688425182807201</v>
      </c>
      <c r="P202" s="1" cm="1">
        <f t="array" ref="P202">_xll.FDS(B202,"FF_TAX_RATE(ANN_R,1/1/2011,12/31/2011)")</f>
        <v>19.717004969257999</v>
      </c>
      <c r="Q202" s="1" cm="1">
        <f t="array" ref="Q202">_xll.FDS(B202,"FF_TAX_RATE(ANN_R,1/1/2012,12/31/2012)")</f>
        <v>20.552677029361</v>
      </c>
      <c r="R202" s="1" cm="1">
        <f t="array" ref="R202">_xll.FDS(B202,"FF_TAX_RATE(ANN_R,1/1/2013,12/31/2013)")</f>
        <v>22.5022134441191</v>
      </c>
      <c r="S202" s="1" cm="1">
        <f t="array" ref="S202">_xll.FDS(B202,"FF_TAX_RATE(ANN_R,1/1/2014,12/31/2014)")</f>
        <v>23.811426288453902</v>
      </c>
      <c r="T202" s="1" cm="1">
        <f t="array" ref="T202">_xll.FDS(B202,"FF_TAX_RATE(ANN_R,1/1/2015,12/31/2015)")</f>
        <v>24.451489113206001</v>
      </c>
      <c r="U202" s="1" t="e" cm="1">
        <f t="array" ref="U202">_xll.FDS(B202,"FF_TAX_RATE(ANN_R,1/1/2016,12/31/2016)")</f>
        <v>#NUM!</v>
      </c>
      <c r="V202" s="1" cm="1">
        <f t="array" ref="V202">_xll.FDS(B202,"FF_TAX_RATE(ANN_R,1/1/2017,12/31/2017)")</f>
        <v>27.9428571428571</v>
      </c>
      <c r="W202" s="1" cm="1">
        <f t="array" ref="W202">_xll.FDS(B202,"FF_TAX_RATE(ANN_R,1/1/2018,12/31/2018)")</f>
        <v>23.214538254843699</v>
      </c>
      <c r="X202" s="1" cm="1">
        <f t="array" ref="X202">_xll.FDS(B202,"FF_TAX_RATE(ANN_R,1/1/2019,12/31/2019)")</f>
        <v>15.0700583318299</v>
      </c>
      <c r="Y202" s="1" cm="1">
        <f t="array" ref="Y202">_xll.FDS(B202,"FF_TAX_RATE(ANN_R,1/1/2020,12/31/2020)")</f>
        <v>16.124902593788299</v>
      </c>
      <c r="Z202" cm="1">
        <f t="array" ref="Z202">_xll.FDS($B202,"FF_PTX_INC(ANN_R,1/1/2016,12/31/2016)")</f>
        <v>13007</v>
      </c>
      <c r="AA202" cm="1">
        <f t="array" ref="AA202">_xll.FDS($B202,"FF_PTX_INC(ANN_R,1/1/2017,12/31/2017)")</f>
        <v>12250</v>
      </c>
      <c r="AB202" cm="1">
        <f t="array" ref="AB202">_xll.FDS($B202,"FF_PTX_INC(ANN_R,1/1/2018,12/31/2018)")</f>
        <v>14142</v>
      </c>
      <c r="AC202" cm="1">
        <f t="array" ref="AC202">_xll.FDS($B202,"FF_PTX_INC(ANN_R,1/1/2019,12/31/2019)")</f>
        <v>16629</v>
      </c>
      <c r="AD202" cm="1">
        <f t="array" ref="AD202">_xll.FDS($B202,"FF_PTX_INC(ANN_R,1/1/2020,12/31/2020)")</f>
        <v>17966</v>
      </c>
      <c r="AE202" cm="1">
        <f t="array" ref="AE202">_xll.FDS($B202,"FF_MKT_VAL(ANN_R,1/1/2016,12/31/2016)")</f>
        <v>198158.36673800001</v>
      </c>
      <c r="AF202" cm="1">
        <f t="array" ref="AF202">_xll.FDS($B202,"FF_MKT_VAL(ANN_R,1/1/2017,12/31/2017)")</f>
        <v>210473.95671950001</v>
      </c>
      <c r="AG202" cm="1">
        <f t="array" ref="AG202">_xll.FDS($B202,"FF_MKT_VAL(ANN_R,1/1/2018,12/31/2018)")</f>
        <v>207967.77544339999</v>
      </c>
      <c r="AH202" cm="1">
        <f t="array" ref="AH202">_xll.FDS($B202,"FF_MKT_VAL(ANN_R,1/1/2019,12/31/2019)")</f>
        <v>268707.52687</v>
      </c>
      <c r="AI202" cm="1">
        <f t="array" ref="AI202">_xll.FDS($B202,"FF_MKT_VAL(ANN_R,1/1/2020,12/31/2020)")</f>
        <v>263615.91855</v>
      </c>
      <c r="AJ202" cm="1">
        <f t="array" ref="AJ202">_xll.FDS($B202,"FF_SHLDRS_EQ(ANN_R,1/1/2016,12/31/2016)")</f>
        <v>23911</v>
      </c>
      <c r="AK202" cm="1">
        <f t="array" ref="AK202">_xll.FDS($B202,"FF_SHLDRS_EQ(ANN_R,1/1/2017,12/31/2017)")</f>
        <v>26441</v>
      </c>
      <c r="AL202" cm="1">
        <f t="array" ref="AL202">_xll.FDS($B202,"FF_SHLDRS_EQ(ANN_R,1/1/2018,12/31/2018)")</f>
        <v>27622</v>
      </c>
      <c r="AM202" cm="1">
        <f t="array" ref="AM202">_xll.FDS($B202,"FF_SHLDRS_EQ(ANN_R,1/1/2019,12/31/2019)")</f>
        <v>32747</v>
      </c>
      <c r="AN202" cm="1">
        <f t="array" ref="AN202">_xll.FDS($B202,"FF_SHLDRS_EQ(ANN_R,1/1/2020,12/31/2020)")</f>
        <v>36341</v>
      </c>
      <c r="AO202" cm="1">
        <f t="array" ref="AO202">_xll.FDS($B202,"FF_ASSETS(ANN_R,1/1/2016,12/31/2016)")</f>
        <v>76819</v>
      </c>
      <c r="AP202" cm="1">
        <f t="array" ref="AP202">_xll.FDS($B202,"FF_ASSETS(ANN_R,1/1/2017,12/31/2017)")</f>
        <v>76676</v>
      </c>
      <c r="AQ202" cm="1">
        <f t="array" ref="AQ202">_xll.FDS($B202,"FF_ASSETS(ANN_R,1/1/2018,12/31/2018)")</f>
        <v>78517</v>
      </c>
      <c r="AR202" cm="1">
        <f t="array" ref="AR202">_xll.FDS($B202,"FF_ASSETS(ANN_R,1/1/2019,12/31/2019)")</f>
        <v>83091</v>
      </c>
      <c r="AS202" cm="1">
        <f t="array" ref="AS202">_xll.FDS($B202,"FF_ASSETS(ANN_R,1/1/2020,12/31/2020)")</f>
        <v>86138</v>
      </c>
      <c r="AT202" s="1" cm="1">
        <f t="array" ref="AT202">_xll.FDS($B202,"FF_TAX_CF(ANN_R,1/1/2016,12/31/2016,FY,,USD)")</f>
        <v>3794.28205418587</v>
      </c>
      <c r="AU202" s="1" cm="1">
        <f t="array" ref="AU202">_xll.FDS($B202,"FF_TAX_CF(ANN_R,1/1/2017,12/31/2017,FY,,USD)")</f>
        <v>3971.5031197071098</v>
      </c>
      <c r="AV202" s="1" cm="1">
        <f t="array" ref="AV202">_xll.FDS($B202,"FF_TAX_CF(ANN_R,1/1/2018,12/31/2018,FY,,USD)")</f>
        <v>3359.6875505447401</v>
      </c>
      <c r="AW202" s="1" cm="1">
        <f t="array" ref="AW202">_xll.FDS($B202,"FF_TAX_CF(ANN_R,1/1/2019,12/31/2019,FY,,USD)")</f>
        <v>3565.1653747558598</v>
      </c>
      <c r="AX202" s="1" cm="1">
        <f t="array" ref="AX202">_xll.FDS($B202,"FF_TAX_CF(ANN_R,1/1/2020,12/31/2020,FY,,USD)")</f>
        <v>3447.6371145248399</v>
      </c>
      <c r="AY202" t="s">
        <v>933</v>
      </c>
      <c r="AZ202" t="s">
        <v>934</v>
      </c>
      <c r="BA202" t="s">
        <v>935</v>
      </c>
      <c r="BB202" t="s">
        <v>936</v>
      </c>
      <c r="BC202" t="s">
        <v>37</v>
      </c>
      <c r="BD202" t="s">
        <v>38</v>
      </c>
      <c r="BE202" t="s">
        <v>937</v>
      </c>
      <c r="BF202">
        <v>0</v>
      </c>
      <c r="BG202">
        <v>360227528019754</v>
      </c>
      <c r="BH202">
        <v>1</v>
      </c>
      <c r="BI202">
        <v>87</v>
      </c>
    </row>
    <row r="203" spans="1:61" x14ac:dyDescent="0.25">
      <c r="A203">
        <v>202</v>
      </c>
      <c r="B203" t="s">
        <v>938</v>
      </c>
      <c r="C203" t="s">
        <v>939</v>
      </c>
      <c r="D203" t="s">
        <v>940</v>
      </c>
      <c r="E203" t="s">
        <v>30</v>
      </c>
      <c r="F203">
        <v>1141</v>
      </c>
      <c r="G203" t="s">
        <v>55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O203" s="1" cm="1">
        <f t="array" ref="O203">_xll.FDS(B203,"FF_TAX_RATE(ANN_R,1/1/2010,12/31/2010)")</f>
        <v>22.4839400428266</v>
      </c>
      <c r="P203" s="1" cm="1">
        <f t="array" ref="P203">_xll.FDS(B203,"FF_TAX_RATE(ANN_R,1/1/2011,12/31/2011)")</f>
        <v>27.926034881277602</v>
      </c>
      <c r="Q203" s="1" cm="1">
        <f t="array" ref="Q203">_xll.FDS(B203,"FF_TAX_RATE(ANN_R,1/1/2012,12/31/2012)")</f>
        <v>26.176778242677798</v>
      </c>
      <c r="R203" s="1" cm="1">
        <f t="array" ref="R203">_xll.FDS(B203,"FF_TAX_RATE(ANN_R,1/1/2013,12/31/2013)")</f>
        <v>24.363057324840799</v>
      </c>
      <c r="S203" s="1" cm="1">
        <f t="array" ref="S203">_xll.FDS(B203,"FF_TAX_RATE(ANN_R,1/1/2014,12/31/2014)")</f>
        <v>24.684270952927701</v>
      </c>
      <c r="T203" s="1" cm="1">
        <f t="array" ref="T203">_xll.FDS(B203,"FF_TAX_RATE(ANN_R,1/1/2015,12/31/2015)")</f>
        <v>23.427712352793801</v>
      </c>
      <c r="U203" s="1" t="e" cm="1">
        <f t="array" ref="U203">_xll.FDS(B203,"FF_TAX_RATE(ANN_R,1/1/2016,12/31/2016)")</f>
        <v>#NUM!</v>
      </c>
      <c r="V203" s="1" cm="1">
        <f t="array" ref="V203">_xll.FDS(B203,"FF_TAX_RATE(ANN_R,1/1/2017,12/31/2017)")</f>
        <v>19.546629548618</v>
      </c>
      <c r="W203" s="1" cm="1">
        <f t="array" ref="W203">_xll.FDS(B203,"FF_TAX_RATE(ANN_R,1/1/2018,12/31/2018)")</f>
        <v>26.9821428571429</v>
      </c>
      <c r="X203" s="1" cm="1">
        <f t="array" ref="X203">_xll.FDS(B203,"FF_TAX_RATE(ANN_R,1/1/2019,12/31/2019)")</f>
        <v>26.6753698868581</v>
      </c>
      <c r="Y203" s="1" cm="1">
        <f t="array" ref="Y203">_xll.FDS(B203,"FF_TAX_RATE(ANN_R,1/1/2020,12/31/2020)")</f>
        <v>26.8282548476454</v>
      </c>
      <c r="Z203" cm="1">
        <f t="array" ref="Z203">_xll.FDS($B203,"FF_PTX_INC(ANN_R,1/1/2016,12/31/2016)")</f>
        <v>4863</v>
      </c>
      <c r="AA203" cm="1">
        <f t="array" ref="AA203">_xll.FDS($B203,"FF_PTX_INC(ANN_R,1/1/2017,12/31/2017)")</f>
        <v>5029</v>
      </c>
      <c r="AB203" cm="1">
        <f t="array" ref="AB203">_xll.FDS($B203,"FF_PTX_INC(ANN_R,1/1/2018,12/31/2018)")</f>
        <v>5600</v>
      </c>
      <c r="AC203" cm="1">
        <f t="array" ref="AC203">_xll.FDS($B203,"FF_PTX_INC(ANN_R,1/1/2019,12/31/2019)")</f>
        <v>4596</v>
      </c>
      <c r="AD203" cm="1">
        <f t="array" ref="AD203">_xll.FDS($B203,"FF_PTX_INC(ANN_R,1/1/2020,12/31/2020)")</f>
        <v>7220</v>
      </c>
      <c r="AE203" cm="1">
        <f t="array" ref="AE203">_xll.FDS($B203,"FF_MKT_VAL(ANN_R,1/1/2016,12/31/2016)")</f>
        <v>99258.040356020007</v>
      </c>
      <c r="AF203" cm="1">
        <f t="array" ref="AF203">_xll.FDS($B203,"FF_MKT_VAL(ANN_R,1/1/2017,12/31/2017)")</f>
        <v>111523.71995835</v>
      </c>
      <c r="AG203" cm="1">
        <f t="array" ref="AG203">_xll.FDS($B203,"FF_MKT_VAL(ANN_R,1/1/2018,12/31/2018)")</f>
        <v>103763.98389454</v>
      </c>
      <c r="AH203" cm="1">
        <f t="array" ref="AH203">_xll.FDS($B203,"FF_MKT_VAL(ANN_R,1/1/2019,12/31/2019)")</f>
        <v>143619.95332095999</v>
      </c>
      <c r="AI203" cm="1">
        <f t="array" ref="AI203">_xll.FDS($B203,"FF_MKT_VAL(ANN_R,1/1/2020,12/31/2020)")</f>
        <v>126474.4968348</v>
      </c>
      <c r="AJ203" cm="1">
        <f t="array" ref="AJ203">_xll.FDS($B203,"FF_SHLDRS_EQ(ANN_R,1/1/2016,12/31/2016)")</f>
        <v>26376</v>
      </c>
      <c r="AK203" cm="1">
        <f t="array" ref="AK203">_xll.FDS($B203,"FF_SHLDRS_EQ(ANN_R,1/1/2017,12/31/2017)")</f>
        <v>25484</v>
      </c>
      <c r="AL203" cm="1">
        <f t="array" ref="AL203">_xll.FDS($B203,"FF_SHLDRS_EQ(ANN_R,1/1/2018,12/31/2018)")</f>
        <v>28832</v>
      </c>
      <c r="AM203" cm="1">
        <f t="array" ref="AM203">_xll.FDS($B203,"FF_SHLDRS_EQ(ANN_R,1/1/2019,12/31/2019)")</f>
        <v>30746</v>
      </c>
      <c r="AN203" cm="1">
        <f t="array" ref="AN203">_xll.FDS($B203,"FF_SHLDRS_EQ(ANN_R,1/1/2020,12/31/2020)")</f>
        <v>29716</v>
      </c>
      <c r="AO203" cm="1">
        <f t="array" ref="AO203">_xll.FDS($B203,"FF_ASSETS(ANN_R,1/1/2016,12/31/2016)")</f>
        <v>44277</v>
      </c>
      <c r="AP203" cm="1">
        <f t="array" ref="AP203">_xll.FDS($B203,"FF_ASSETS(ANN_R,1/1/2017,12/31/2017)")</f>
        <v>42484</v>
      </c>
      <c r="AQ203" cm="1">
        <f t="array" ref="AQ203">_xll.FDS($B203,"FF_ASSETS(ANN_R,1/1/2018,12/31/2018)")</f>
        <v>51502</v>
      </c>
      <c r="AR203" cm="1">
        <f t="array" ref="AR203">_xll.FDS($B203,"FF_ASSETS(ANN_R,1/1/2019,12/31/2019)")</f>
        <v>60215</v>
      </c>
      <c r="AS203" cm="1">
        <f t="array" ref="AS203">_xll.FDS($B203,"FF_ASSETS(ANN_R,1/1/2020,12/31/2020)")</f>
        <v>58464</v>
      </c>
      <c r="AT203" s="1" cm="1">
        <f t="array" ref="AT203">_xll.FDS($B203,"FF_TAX_CF(ANN_R,1/1/2016,12/31/2016,FY,,USD)")</f>
        <v>1633.85332047939</v>
      </c>
      <c r="AU203" s="1" cm="1">
        <f t="array" ref="AU203">_xll.FDS($B203,"FF_TAX_CF(ANN_R,1/1/2017,12/31/2017,FY,,USD)")</f>
        <v>1502.40885400772</v>
      </c>
      <c r="AV203" s="1" cm="1">
        <f t="array" ref="AV203">_xll.FDS($B203,"FF_TAX_CF(ANN_R,1/1/2018,12/31/2018,FY,,USD)")</f>
        <v>1990.2377898693101</v>
      </c>
      <c r="AW203" s="1" cm="1">
        <f t="array" ref="AW203">_xll.FDS($B203,"FF_TAX_CF(ANN_R,1/1/2019,12/31/2019,FY,,USD)")</f>
        <v>2606.73005604744</v>
      </c>
      <c r="AX203" s="1" cm="1">
        <f t="array" ref="AX203">_xll.FDS($B203,"FF_TAX_CF(ANN_R,1/1/2020,12/31/2020,FY,,USD)")</f>
        <v>1361.12952303886</v>
      </c>
      <c r="AY203" t="s">
        <v>51</v>
      </c>
      <c r="AZ203" t="s">
        <v>51</v>
      </c>
      <c r="BA203" t="s">
        <v>51</v>
      </c>
      <c r="BB203" t="s">
        <v>51</v>
      </c>
      <c r="BC203" t="s">
        <v>37</v>
      </c>
      <c r="BD203" t="s">
        <v>38</v>
      </c>
      <c r="BE203" t="s">
        <v>937</v>
      </c>
      <c r="BF203">
        <v>0</v>
      </c>
      <c r="BG203">
        <v>379239069945729</v>
      </c>
      <c r="BH203">
        <v>1</v>
      </c>
      <c r="BI203">
        <v>43</v>
      </c>
    </row>
    <row r="204" spans="1:61" x14ac:dyDescent="0.25">
      <c r="A204">
        <v>203</v>
      </c>
      <c r="B204" t="s">
        <v>941</v>
      </c>
      <c r="C204" t="s">
        <v>942</v>
      </c>
      <c r="D204" t="s">
        <v>940</v>
      </c>
      <c r="E204" t="s">
        <v>30</v>
      </c>
      <c r="F204">
        <v>895</v>
      </c>
      <c r="G204" t="s">
        <v>83</v>
      </c>
      <c r="H204">
        <v>1</v>
      </c>
      <c r="I204">
        <v>1</v>
      </c>
      <c r="J204">
        <v>0</v>
      </c>
      <c r="K204">
        <v>1</v>
      </c>
      <c r="L204">
        <v>1</v>
      </c>
      <c r="M204">
        <v>0</v>
      </c>
      <c r="O204" s="1" cm="1">
        <f t="array" ref="O204">_xll.FDS(B204,"FF_TAX_RATE(ANN_R,1/1/2010,12/31/2010)")</f>
        <v>28.125447515394502</v>
      </c>
      <c r="P204" s="1" cm="1">
        <f t="array" ref="P204">_xll.FDS(B204,"FF_TAX_RATE(ANN_R,1/1/2011,12/31/2011)")</f>
        <v>44.928492849284901</v>
      </c>
      <c r="Q204" s="1" cm="1">
        <f t="array" ref="Q204">_xll.FDS(B204,"FF_TAX_RATE(ANN_R,1/1/2012,12/31/2012)")</f>
        <v>36.871573544850101</v>
      </c>
      <c r="R204" s="1" cm="1">
        <f t="array" ref="R204">_xll.FDS(B204,"FF_TAX_RATE(ANN_R,1/1/2013,12/31/2013)")</f>
        <v>34.972445951674402</v>
      </c>
      <c r="S204" s="1" cm="1">
        <f t="array" ref="S204">_xll.FDS(B204,"FF_TAX_RATE(ANN_R,1/1/2014,12/31/2014)")</f>
        <v>25.9928215815677</v>
      </c>
      <c r="T204" s="1" cm="1">
        <f t="array" ref="T204">_xll.FDS(B204,"FF_TAX_RATE(ANN_R,1/1/2015,12/31/2015)")</f>
        <v>32.433798261572697</v>
      </c>
      <c r="U204" s="1" t="e" cm="1">
        <f t="array" ref="U204">_xll.FDS(B204,"FF_TAX_RATE(ANN_R,1/1/2016,12/31/2016)")</f>
        <v>#NUM!</v>
      </c>
      <c r="V204" s="1" cm="1">
        <f t="array" ref="V204">_xll.FDS(B204,"FF_TAX_RATE(ANN_R,1/1/2017,12/31/2017)")</f>
        <v>28.9810800157667</v>
      </c>
      <c r="W204" s="1" cm="1">
        <f t="array" ref="W204">_xll.FDS(B204,"FF_TAX_RATE(ANN_R,1/1/2018,12/31/2018)")</f>
        <v>25.925569766323701</v>
      </c>
      <c r="X204" s="1" cm="1">
        <f t="array" ref="X204">_xll.FDS(B204,"FF_TAX_RATE(ANN_R,1/1/2019,12/31/2019)")</f>
        <v>25.060937076825901</v>
      </c>
      <c r="Y204" s="1" cm="1">
        <f t="array" ref="Y204">_xll.FDS(B204,"FF_TAX_RATE(ANN_R,1/1/2020,12/31/2020)")</f>
        <v>25.728862973760901</v>
      </c>
      <c r="Z204" cm="1">
        <f t="array" ref="Z204">_xll.FDS($B204,"FF_PTX_INC(ANN_R,1/1/2016,12/31/2016)")</f>
        <v>10413</v>
      </c>
      <c r="AA204" cm="1">
        <f t="array" ref="AA204">_xll.FDS($B204,"FF_PTX_INC(ANN_R,1/1/2017,12/31/2017)")</f>
        <v>10148</v>
      </c>
      <c r="AB204" cm="1">
        <f t="array" ref="AB204">_xll.FDS($B204,"FF_PTX_INC(ANN_R,1/1/2018,12/31/2018)")</f>
        <v>10399</v>
      </c>
      <c r="AC204" cm="1">
        <f t="array" ref="AC204">_xll.FDS($B204,"FF_PTX_INC(ANN_R,1/1/2019,12/31/2019)")</f>
        <v>11077</v>
      </c>
      <c r="AD204" cm="1">
        <f t="array" ref="AD204">_xll.FDS($B204,"FF_PTX_INC(ANN_R,1/1/2020,12/31/2020)")</f>
        <v>9604</v>
      </c>
      <c r="AE204" cm="1">
        <f t="array" ref="AE204">_xll.FDS($B204,"FF_MKT_VAL(ANN_R,1/1/2016,12/31/2016)")</f>
        <v>71445.634709000005</v>
      </c>
      <c r="AF204" cm="1">
        <f t="array" ref="AF204">_xll.FDS($B204,"FF_MKT_VAL(ANN_R,1/1/2017,12/31/2017)")</f>
        <v>84045.506403499996</v>
      </c>
      <c r="AG204" cm="1">
        <f t="array" ref="AG204">_xll.FDS($B204,"FF_MKT_VAL(ANN_R,1/1/2018,12/31/2018)")</f>
        <v>74171.444098499996</v>
      </c>
      <c r="AH204" cm="1">
        <f t="array" ref="AH204">_xll.FDS($B204,"FF_MKT_VAL(ANN_R,1/1/2019,12/31/2019)")</f>
        <v>90980.456548799993</v>
      </c>
      <c r="AI204" cm="1">
        <f t="array" ref="AI204">_xll.FDS($B204,"FF_MKT_VAL(ANN_R,1/1/2020,12/31/2020)")</f>
        <v>82697.559747299994</v>
      </c>
      <c r="AJ204" cm="1">
        <f t="array" ref="AJ204">_xll.FDS($B204,"FF_SHLDRS_EQ(ANN_R,1/1/2016,12/31/2016)")</f>
        <v>67083</v>
      </c>
      <c r="AK204" cm="1">
        <f t="array" ref="AK204">_xll.FDS($B204,"FF_SHLDRS_EQ(ANN_R,1/1/2017,12/31/2017)")</f>
        <v>65553</v>
      </c>
      <c r="AL204" cm="1">
        <f t="array" ref="AL204">_xll.FDS($B204,"FF_SHLDRS_EQ(ANN_R,1/1/2018,12/31/2018)")</f>
        <v>61232</v>
      </c>
      <c r="AM204" cm="1">
        <f t="array" ref="AM204">_xll.FDS($B204,"FF_SHLDRS_EQ(ANN_R,1/1/2019,12/31/2019)")</f>
        <v>74002</v>
      </c>
      <c r="AN204" cm="1">
        <f t="array" ref="AN204">_xll.FDS($B204,"FF_SHLDRS_EQ(ANN_R,1/1/2020,12/31/2020)")</f>
        <v>78562</v>
      </c>
      <c r="AO204" cm="1">
        <f t="array" ref="AO204">_xll.FDS($B204,"FF_ASSETS(ANN_R,1/1/2016,12/31/2016)")</f>
        <v>917653</v>
      </c>
      <c r="AP204" cm="1">
        <f t="array" ref="AP204">_xll.FDS($B204,"FF_ASSETS(ANN_R,1/1/2017,12/31/2017)")</f>
        <v>939861</v>
      </c>
      <c r="AQ204" cm="1">
        <f t="array" ref="AQ204">_xll.FDS($B204,"FF_ASSETS(ANN_R,1/1/2018,12/31/2018)")</f>
        <v>927452</v>
      </c>
      <c r="AR204" cm="1">
        <f t="array" ref="AR204">_xll.FDS($B204,"FF_ASSETS(ANN_R,1/1/2019,12/31/2019)")</f>
        <v>1054372</v>
      </c>
      <c r="AS204" cm="1">
        <f t="array" ref="AS204">_xll.FDS($B204,"FF_ASSETS(ANN_R,1/1/2020,12/31/2020)")</f>
        <v>1109507</v>
      </c>
      <c r="AT204" s="1" cm="1">
        <f t="array" ref="AT204">_xll.FDS($B204,"FF_TAX_CF(ANN_R,1/1/2016,12/31/2016,FY,,USD)")</f>
        <v>3244.47649896145</v>
      </c>
      <c r="AU204" s="1" cm="1">
        <f t="array" ref="AU204">_xll.FDS($B204,"FF_TAX_CF(ANN_R,1/1/2017,12/31/2017,FY,,USD)")</f>
        <v>2367.5346730947499</v>
      </c>
      <c r="AV204" s="1" cm="1">
        <f t="array" ref="AV204">_xll.FDS($B204,"FF_TAX_CF(ANN_R,1/1/2018,12/31/2018,FY,,USD)")</f>
        <v>2558.8771584033998</v>
      </c>
      <c r="AW204" s="1" cm="1">
        <f t="array" ref="AW204">_xll.FDS($B204,"FF_TAX_CF(ANN_R,1/1/2019,12/31/2019,FY,,USD)")</f>
        <v>2763.4248640537298</v>
      </c>
      <c r="AX204" s="1" cm="1">
        <f t="array" ref="AX204">_xll.FDS($B204,"FF_TAX_CF(ANN_R,1/1/2020,12/31/2020,FY,,USD)")</f>
        <v>3067.67131197453</v>
      </c>
      <c r="AY204" t="s">
        <v>943</v>
      </c>
      <c r="AZ204" t="s">
        <v>944</v>
      </c>
      <c r="BA204" t="s">
        <v>945</v>
      </c>
      <c r="BB204" t="s">
        <v>946</v>
      </c>
      <c r="BC204" t="s">
        <v>947</v>
      </c>
      <c r="BD204" t="s">
        <v>38</v>
      </c>
      <c r="BE204" t="s">
        <v>937</v>
      </c>
      <c r="BF204">
        <v>0</v>
      </c>
      <c r="BG204">
        <v>215629721162603</v>
      </c>
      <c r="BH204">
        <v>1</v>
      </c>
      <c r="BI204">
        <v>21</v>
      </c>
    </row>
    <row r="205" spans="1:61" x14ac:dyDescent="0.25">
      <c r="A205">
        <v>204</v>
      </c>
      <c r="B205" t="s">
        <v>948</v>
      </c>
      <c r="C205" t="s">
        <v>949</v>
      </c>
      <c r="D205" t="s">
        <v>950</v>
      </c>
      <c r="E205" t="s">
        <v>30</v>
      </c>
      <c r="F205">
        <v>798</v>
      </c>
      <c r="G205" t="s">
        <v>50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O205" s="1" cm="1">
        <f t="array" ref="O205">_xll.FDS(B205,"FF_TAX_RATE(ANN_R,1/1/2010,12/31/2010)")</f>
        <v>28.8683016593166</v>
      </c>
      <c r="P205" s="1" cm="1">
        <f t="array" ref="P205">_xll.FDS(B205,"FF_TAX_RATE(ANN_R,1/1/2011,12/31/2011)")</f>
        <v>29.590100095191399</v>
      </c>
      <c r="Q205" s="1" cm="1">
        <f t="array" ref="Q205">_xll.FDS(B205,"FF_TAX_RATE(ANN_R,1/1/2012,12/31/2012)")</f>
        <v>25.9423617740396</v>
      </c>
      <c r="R205" s="1" cm="1">
        <f t="array" ref="R205">_xll.FDS(B205,"FF_TAX_RATE(ANN_R,1/1/2013,12/31/2013)")</f>
        <v>26.5682281059063</v>
      </c>
      <c r="S205" s="1" cm="1">
        <f t="array" ref="S205">_xll.FDS(B205,"FF_TAX_RATE(ANN_R,1/1/2014,12/31/2014)")</f>
        <v>28.5574748097882</v>
      </c>
      <c r="T205" s="1" cm="1">
        <f t="array" ref="T205">_xll.FDS(B205,"FF_TAX_RATE(ANN_R,1/1/2015,12/31/2015)")</f>
        <v>27.070881480497601</v>
      </c>
      <c r="U205" s="1" t="e" cm="1">
        <f t="array" ref="U205">_xll.FDS(B205,"FF_TAX_RATE(ANN_R,1/1/2016,12/31/2016)")</f>
        <v>#NUM!</v>
      </c>
      <c r="V205" s="1" cm="1">
        <f t="array" ref="V205">_xll.FDS(B205,"FF_TAX_RATE(ANN_R,1/1/2017,12/31/2017)")</f>
        <v>19.0670615612439</v>
      </c>
      <c r="W205" s="1" cm="1">
        <f t="array" ref="W205">_xll.FDS(B205,"FF_TAX_RATE(ANN_R,1/1/2018,12/31/2018)")</f>
        <v>24.775739336767199</v>
      </c>
      <c r="X205" s="1" cm="1">
        <f t="array" ref="X205">_xll.FDS(B205,"FF_TAX_RATE(ANN_R,1/1/2019,12/31/2019)")</f>
        <v>30.6242377203681</v>
      </c>
      <c r="Y205" s="1" cm="1">
        <f t="array" ref="Y205">_xll.FDS(B205,"FF_TAX_RATE(ANN_R,1/1/2020,12/31/2020)")</f>
        <v>25.328169161519899</v>
      </c>
      <c r="Z205" cm="1">
        <f t="array" ref="Z205">_xll.FDS($B205,"FF_PTX_INC(ANN_R,1/1/2016,12/31/2016)")</f>
        <v>4297.2</v>
      </c>
      <c r="AA205" cm="1">
        <f t="array" ref="AA205">_xll.FDS($B205,"FF_PTX_INC(ANN_R,1/1/2017,12/31/2017)")</f>
        <v>4727</v>
      </c>
      <c r="AB205" cm="1">
        <f t="array" ref="AB205">_xll.FDS($B205,"FF_PTX_INC(ANN_R,1/1/2018,12/31/2018)")</f>
        <v>5183.7</v>
      </c>
      <c r="AC205" cm="1">
        <f t="array" ref="AC205">_xll.FDS($B205,"FF_PTX_INC(ANN_R,1/1/2019,12/31/2019)")</f>
        <v>5411.4</v>
      </c>
      <c r="AD205" cm="1">
        <f t="array" ref="AD205">_xll.FDS($B205,"FF_PTX_INC(ANN_R,1/1/2020,12/31/2020)")</f>
        <v>4776.5</v>
      </c>
      <c r="AE205" cm="1">
        <f t="array" ref="AE205">_xll.FDS($B205,"FF_MKT_VAL(ANN_R,1/1/2016,12/31/2016)")</f>
        <v>97121.061866400007</v>
      </c>
      <c r="AF205" cm="1">
        <f t="array" ref="AF205">_xll.FDS($B205,"FF_MKT_VAL(ANN_R,1/1/2017,12/31/2017)")</f>
        <v>103525.38575685</v>
      </c>
      <c r="AG205" cm="1">
        <f t="array" ref="AG205">_xll.FDS($B205,"FF_MKT_VAL(ANN_R,1/1/2018,12/31/2018)")</f>
        <v>112596.6560324</v>
      </c>
      <c r="AH205" cm="1">
        <f t="array" ref="AH205">_xll.FDS($B205,"FF_MKT_VAL(ANN_R,1/1/2019,12/31/2019)")</f>
        <v>147342.94211999999</v>
      </c>
      <c r="AI205" cm="1">
        <f t="array" ref="AI205">_xll.FDS($B205,"FF_MKT_VAL(ANN_R,1/1/2020,12/31/2020)")</f>
        <v>174008.08706399999</v>
      </c>
      <c r="AJ205" cm="1">
        <f t="array" ref="AJ205">_xll.FDS($B205,"FF_SHLDRS_EQ(ANN_R,1/1/2016,12/31/2016)")</f>
        <v>24501.9</v>
      </c>
      <c r="AK205" cm="1">
        <f t="array" ref="AK205">_xll.FDS($B205,"FF_SHLDRS_EQ(ANN_R,1/1/2017,12/31/2017)")</f>
        <v>24815.7</v>
      </c>
      <c r="AL205" cm="1">
        <f t="array" ref="AL205">_xll.FDS($B205,"FF_SHLDRS_EQ(ANN_R,1/1/2018,12/31/2018)")</f>
        <v>26928.400000000001</v>
      </c>
      <c r="AM205" cm="1">
        <f t="array" ref="AM205">_xll.FDS($B205,"FF_SHLDRS_EQ(ANN_R,1/1/2019,12/31/2019)")</f>
        <v>29419.3</v>
      </c>
      <c r="AN205" cm="1">
        <f t="array" ref="AN205">_xll.FDS($B205,"FF_SHLDRS_EQ(ANN_R,1/1/2020,12/31/2020)")</f>
        <v>28993</v>
      </c>
      <c r="AO205" cm="1">
        <f t="array" ref="AO205">_xll.FDS($B205,"FF_ASSETS(ANN_R,1/1/2016,12/31/2016)")</f>
        <v>35630.199999999997</v>
      </c>
      <c r="AP205" cm="1">
        <f t="array" ref="AP205">_xll.FDS($B205,"FF_ASSETS(ANN_R,1/1/2017,12/31/2017)")</f>
        <v>35339.1</v>
      </c>
      <c r="AQ205" cm="1">
        <f t="array" ref="AQ205">_xll.FDS($B205,"FF_ASSETS(ANN_R,1/1/2018,12/31/2018)")</f>
        <v>38457.5</v>
      </c>
      <c r="AR205" cm="1">
        <f t="array" ref="AR205">_xll.FDS($B205,"FF_ASSETS(ANN_R,1/1/2019,12/31/2019)")</f>
        <v>43809.8</v>
      </c>
      <c r="AS205" cm="1">
        <f t="array" ref="AS205">_xll.FDS($B205,"FF_ASSETS(ANN_R,1/1/2020,12/31/2020)")</f>
        <v>43606.9</v>
      </c>
      <c r="AT205" s="1" cm="1">
        <f t="array" ref="AT205">_xll.FDS($B205,"FF_TAX_CF(ANN_R,1/1/2016,12/31/2016,FY,,USD)")</f>
        <v>1151.5513247251499</v>
      </c>
      <c r="AU205" s="1" cm="1">
        <f t="array" ref="AU205">_xll.FDS($B205,"FF_TAX_CF(ANN_R,1/1/2017,12/31/2017,FY,,USD)")</f>
        <v>1115.7528816700001</v>
      </c>
      <c r="AV205" s="1" cm="1">
        <f t="array" ref="AV205">_xll.FDS($B205,"FF_TAX_CF(ANN_R,1/1/2018,12/31/2018,FY,,USD)")</f>
        <v>1295.8371004104599</v>
      </c>
      <c r="AW205" s="1" cm="1">
        <f t="array" ref="AW205">_xll.FDS($B205,"FF_TAX_CF(ANN_R,1/1/2019,12/31/2019,FY,,USD)")</f>
        <v>1717.2631708860399</v>
      </c>
      <c r="AX205" s="1" cm="1">
        <f t="array" ref="AX205">_xll.FDS($B205,"FF_TAX_CF(ANN_R,1/1/2020,12/31/2020,FY,,USD)")</f>
        <v>1500.54840131998</v>
      </c>
      <c r="AY205" t="s">
        <v>951</v>
      </c>
      <c r="AZ205" t="s">
        <v>952</v>
      </c>
      <c r="BA205" t="s">
        <v>953</v>
      </c>
      <c r="BB205" t="s">
        <v>954</v>
      </c>
      <c r="BC205" t="s">
        <v>72</v>
      </c>
      <c r="BD205" t="s">
        <v>38</v>
      </c>
      <c r="BE205" t="s">
        <v>937</v>
      </c>
      <c r="BF205">
        <v>0</v>
      </c>
      <c r="BG205">
        <v>317170360933155</v>
      </c>
      <c r="BH205">
        <v>1</v>
      </c>
      <c r="BI205">
        <v>74</v>
      </c>
    </row>
    <row r="206" spans="1:61" x14ac:dyDescent="0.25">
      <c r="A206">
        <v>205</v>
      </c>
      <c r="B206" t="s">
        <v>955</v>
      </c>
      <c r="C206" t="s">
        <v>956</v>
      </c>
      <c r="D206" t="s">
        <v>950</v>
      </c>
      <c r="E206" t="s">
        <v>30</v>
      </c>
      <c r="F206">
        <v>66</v>
      </c>
      <c r="G206" t="s">
        <v>68</v>
      </c>
      <c r="H206">
        <v>1</v>
      </c>
      <c r="I206">
        <v>1</v>
      </c>
      <c r="J206">
        <v>0</v>
      </c>
      <c r="K206">
        <v>1</v>
      </c>
      <c r="L206">
        <v>1</v>
      </c>
      <c r="M206">
        <v>0</v>
      </c>
      <c r="O206" s="1" cm="1">
        <f t="array" ref="O206">_xll.FDS(B206,"FF_TAX_RATE(ANN_R,1/1/2010,12/31/2010)")</f>
        <v>26.387030365414301</v>
      </c>
      <c r="P206" s="1" cm="1">
        <f t="array" ref="P206">_xll.FDS(B206,"FF_TAX_RATE(ANN_R,1/1/2011,12/31/2011)")</f>
        <v>26.955993078613901</v>
      </c>
      <c r="Q206" s="1" cm="1">
        <f t="array" ref="Q206">_xll.FDS(B206,"FF_TAX_RATE(ANN_R,1/1/2012,12/31/2012)")</f>
        <v>25.405503918352501</v>
      </c>
      <c r="R206" s="1" cm="1">
        <f t="array" ref="R206">_xll.FDS(B206,"FF_TAX_RATE(ANN_R,1/1/2013,12/31/2013)")</f>
        <v>26.582388461705499</v>
      </c>
      <c r="S206" s="1" cm="1">
        <f t="array" ref="S206">_xll.FDS(B206,"FF_TAX_RATE(ANN_R,1/1/2014,12/31/2014)")</f>
        <v>28.276092030676899</v>
      </c>
      <c r="T206" s="1" cm="1">
        <f t="array" ref="T206">_xll.FDS(B206,"FF_TAX_RATE(ANN_R,1/1/2015,12/31/2015)")</f>
        <v>26.767288471654599</v>
      </c>
      <c r="U206" s="1" t="e" cm="1">
        <f t="array" ref="U206">_xll.FDS(B206,"FF_TAX_RATE(ANN_R,1/1/2016,12/31/2016)")</f>
        <v>#NUM!</v>
      </c>
      <c r="V206" s="1" cm="1">
        <f t="array" ref="V206">_xll.FDS(B206,"FF_TAX_RATE(ANN_R,1/1/2017,12/31/2017)")</f>
        <v>8.1907621794618493</v>
      </c>
      <c r="W206" s="1" cm="1">
        <f t="array" ref="W206">_xll.FDS(B206,"FF_TAX_RATE(ANN_R,1/1/2018,12/31/2018)")</f>
        <v>24.904567143830899</v>
      </c>
      <c r="X206" s="1" cm="1">
        <f t="array" ref="X206">_xll.FDS(B206,"FF_TAX_RATE(ANN_R,1/1/2019,12/31/2019)")</f>
        <v>25.543235837634601</v>
      </c>
      <c r="Y206" s="1" cm="1">
        <f t="array" ref="Y206">_xll.FDS(B206,"FF_TAX_RATE(ANN_R,1/1/2020,12/31/2020)")</f>
        <v>21.126409569497199</v>
      </c>
      <c r="Z206" cm="1">
        <f t="array" ref="Z206">_xll.FDS($B206,"FF_PTX_INC(ANN_R,1/1/2016,12/31/2016)")</f>
        <v>2656.4</v>
      </c>
      <c r="AA206" cm="1">
        <f t="array" ref="AA206">_xll.FDS($B206,"FF_PTX_INC(ANN_R,1/1/2017,12/31/2017)")</f>
        <v>2530.9</v>
      </c>
      <c r="AB206" cm="1">
        <f t="array" ref="AB206">_xll.FDS($B206,"FF_PTX_INC(ANN_R,1/1/2018,12/31/2018)")</f>
        <v>2934</v>
      </c>
      <c r="AC206" cm="1">
        <f t="array" ref="AC206">_xll.FDS($B206,"FF_PTX_INC(ANN_R,1/1/2019,12/31/2019)")</f>
        <v>3138.6</v>
      </c>
      <c r="AD206" cm="1">
        <f t="array" ref="AD206">_xll.FDS($B206,"FF_PTX_INC(ANN_R,1/1/2020,12/31/2020)")</f>
        <v>3210.2</v>
      </c>
      <c r="AE206" cm="1">
        <f t="array" ref="AE206">_xll.FDS($B206,"FF_MKT_VAL(ANN_R,1/1/2016,12/31/2016)")</f>
        <v>40965.706742673399</v>
      </c>
      <c r="AF206" cm="1">
        <f t="array" ref="AF206">_xll.FDS($B206,"FF_MKT_VAL(ANN_R,1/1/2017,12/31/2017)")</f>
        <v>44828.1814230811</v>
      </c>
      <c r="AG206" cm="1">
        <f t="array" ref="AG206">_xll.FDS($B206,"FF_MKT_VAL(ANN_R,1/1/2018,12/31/2018)")</f>
        <v>46413.013942078702</v>
      </c>
      <c r="AH206" cm="1">
        <f t="array" ref="AH206">_xll.FDS($B206,"FF_MKT_VAL(ANN_R,1/1/2019,12/31/2019)")</f>
        <v>59501.9188671999</v>
      </c>
      <c r="AI206" cm="1">
        <f t="array" ref="AI206">_xll.FDS($B206,"FF_MKT_VAL(ANN_R,1/1/2020,12/31/2020)")</f>
        <v>63384.167918249601</v>
      </c>
      <c r="AJ206" cm="1">
        <f t="array" ref="AJ206">_xll.FDS($B206,"FF_SHLDRS_EQ(ANN_R,1/1/2016,12/31/2016)")</f>
        <v>16741.8</v>
      </c>
      <c r="AK206" cm="1">
        <f t="array" ref="AK206">_xll.FDS($B206,"FF_SHLDRS_EQ(ANN_R,1/1/2017,12/31/2017)")</f>
        <v>16317.9</v>
      </c>
      <c r="AL206" cm="1">
        <f t="array" ref="AL206">_xll.FDS($B206,"FF_SHLDRS_EQ(ANN_R,1/1/2018,12/31/2018)")</f>
        <v>17783.099999999999</v>
      </c>
      <c r="AM206" cm="1">
        <f t="array" ref="AM206">_xll.FDS($B206,"FF_SHLDRS_EQ(ANN_R,1/1/2019,12/31/2019)")</f>
        <v>18870.400000000001</v>
      </c>
      <c r="AN206" cm="1">
        <f t="array" ref="AN206">_xll.FDS($B206,"FF_SHLDRS_EQ(ANN_R,1/1/2020,12/31/2020)")</f>
        <v>18542.3</v>
      </c>
      <c r="AO206" cm="1">
        <f t="array" ref="AO206">_xll.FDS($B206,"FF_ASSETS(ANN_R,1/1/2016,12/31/2016)")</f>
        <v>44117.8</v>
      </c>
      <c r="AP206" cm="1">
        <f t="array" ref="AP206">_xll.FDS($B206,"FF_ASSETS(ANN_R,1/1/2017,12/31/2017)")</f>
        <v>41027.300000000003</v>
      </c>
      <c r="AQ206" cm="1">
        <f t="array" ref="AQ206">_xll.FDS($B206,"FF_ASSETS(ANN_R,1/1/2018,12/31/2018)")</f>
        <v>41980.6</v>
      </c>
      <c r="AR206" cm="1">
        <f t="array" ref="AR206">_xll.FDS($B206,"FF_ASSETS(ANN_R,1/1/2019,12/31/2019)")</f>
        <v>43666.5</v>
      </c>
      <c r="AS206" cm="1">
        <f t="array" ref="AS206">_xll.FDS($B206,"FF_ASSETS(ANN_R,1/1/2020,12/31/2020)")</f>
        <v>41977.1</v>
      </c>
      <c r="AT206" s="1" t="e" cm="1">
        <f t="array" ref="AT206">_xll.FDS($B206,"FF_TAX_CF(ANN_R,1/1/2016,12/31/2016,FY,,USD)")</f>
        <v>#N/A</v>
      </c>
      <c r="AU206" s="1" t="e" cm="1">
        <f t="array" ref="AU206">_xll.FDS($B206,"FF_TAX_CF(ANN_R,1/1/2017,12/31/2017,FY,,USD)")</f>
        <v>#N/A</v>
      </c>
      <c r="AV206" s="1" t="e" cm="1">
        <f t="array" ref="AV206">_xll.FDS($B206,"FF_TAX_CF(ANN_R,1/1/2018,12/31/2018,FY,,USD)")</f>
        <v>#N/A</v>
      </c>
      <c r="AW206" s="1" t="e" cm="1">
        <f t="array" ref="AW206">_xll.FDS($B206,"FF_TAX_CF(ANN_R,1/1/2019,12/31/2019,FY,,USD)")</f>
        <v>#N/A</v>
      </c>
      <c r="AX206" s="1" t="e" cm="1">
        <f t="array" ref="AX206">_xll.FDS($B206,"FF_TAX_CF(ANN_R,1/1/2020,12/31/2020,FY,,USD)")</f>
        <v>#N/A</v>
      </c>
      <c r="AY206" t="s">
        <v>957</v>
      </c>
      <c r="AZ206" t="s">
        <v>958</v>
      </c>
      <c r="BA206" t="s">
        <v>959</v>
      </c>
      <c r="BB206" t="s">
        <v>960</v>
      </c>
      <c r="BC206" t="s">
        <v>131</v>
      </c>
      <c r="BD206" t="s">
        <v>38</v>
      </c>
      <c r="BE206" t="s">
        <v>937</v>
      </c>
      <c r="BF206">
        <v>0</v>
      </c>
      <c r="BG206">
        <v>369827832354034</v>
      </c>
      <c r="BH206">
        <v>1</v>
      </c>
      <c r="BI206">
        <v>15</v>
      </c>
    </row>
    <row r="207" spans="1:61" x14ac:dyDescent="0.25">
      <c r="A207">
        <v>206</v>
      </c>
      <c r="B207" t="s">
        <v>961</v>
      </c>
      <c r="C207" t="s">
        <v>962</v>
      </c>
      <c r="D207" t="s">
        <v>940</v>
      </c>
      <c r="E207" t="s">
        <v>30</v>
      </c>
      <c r="F207">
        <v>638</v>
      </c>
      <c r="G207" t="s">
        <v>75</v>
      </c>
      <c r="H207">
        <v>1</v>
      </c>
      <c r="I207">
        <v>1</v>
      </c>
      <c r="J207">
        <v>0</v>
      </c>
      <c r="K207">
        <v>1</v>
      </c>
      <c r="L207">
        <v>1</v>
      </c>
      <c r="M207">
        <v>0</v>
      </c>
      <c r="O207" s="1" cm="1">
        <f t="array" ref="O207">_xll.FDS(B207,"FF_TAX_RATE(ANN_R,1/1/2010,12/31/2010)")</f>
        <v>28.837072018890201</v>
      </c>
      <c r="P207" s="1" cm="1">
        <f t="array" ref="P207">_xll.FDS(B207,"FF_TAX_RATE(ANN_R,1/1/2011,12/31/2011)")</f>
        <v>29.598825831702499</v>
      </c>
      <c r="Q207" s="1" cm="1">
        <f t="array" ref="Q207">_xll.FDS(B207,"FF_TAX_RATE(ANN_R,1/1/2012,12/31/2012)")</f>
        <v>18.5891876264816</v>
      </c>
      <c r="R207" s="1" cm="1">
        <f t="array" ref="R207">_xll.FDS(B207,"FF_TAX_RATE(ANN_R,1/1/2013,12/31/2013)")</f>
        <v>20.8860759493671</v>
      </c>
      <c r="S207" s="1" cm="1">
        <f t="array" ref="S207">_xll.FDS(B207,"FF_TAX_RATE(ANN_R,1/1/2014,12/31/2014)")</f>
        <v>31.080206985769699</v>
      </c>
      <c r="T207" s="1" cm="1">
        <f t="array" ref="T207">_xll.FDS(B207,"FF_TAX_RATE(ANN_R,1/1/2015,12/31/2015)")</f>
        <v>32.842019543973898</v>
      </c>
      <c r="U207" s="1" t="e" cm="1">
        <f t="array" ref="U207">_xll.FDS(B207,"FF_TAX_RATE(ANN_R,1/1/2016,12/31/2016)")</f>
        <v>#NUM!</v>
      </c>
      <c r="V207" s="1" cm="1">
        <f t="array" ref="V207">_xll.FDS(B207,"FF_TAX_RATE(ANN_R,1/1/2017,12/31/2017)")</f>
        <v>26.866629240516499</v>
      </c>
      <c r="W207" s="1" cm="1">
        <f t="array" ref="W207">_xll.FDS(B207,"FF_TAX_RATE(ANN_R,1/1/2018,12/31/2018)")</f>
        <v>30.314921018211098</v>
      </c>
      <c r="X207" s="1" cm="1">
        <f t="array" ref="X207">_xll.FDS(B207,"FF_TAX_RATE(ANN_R,1/1/2019,12/31/2019)")</f>
        <v>33.452700686362299</v>
      </c>
      <c r="Y207" s="1" cm="1">
        <f t="array" ref="Y207">_xll.FDS(B207,"FF_TAX_RATE(ANN_R,1/1/2020,12/31/2020)")</f>
        <v>36.967370441458698</v>
      </c>
      <c r="Z207" cm="1">
        <f t="array" ref="Z207">_xll.FDS($B207,"FF_PTX_INC(ANN_R,1/1/2016,12/31/2016)")</f>
        <v>12072</v>
      </c>
      <c r="AA207" cm="1">
        <f t="array" ref="AA207">_xll.FDS($B207,"FF_PTX_INC(ANN_R,1/1/2017,12/31/2017)")</f>
        <v>12469</v>
      </c>
      <c r="AB207" cm="1">
        <f t="array" ref="AB207">_xll.FDS($B207,"FF_PTX_INC(ANN_R,1/1/2018,12/31/2018)")</f>
        <v>9939</v>
      </c>
      <c r="AC207" cm="1">
        <f t="array" ref="AC207">_xll.FDS($B207,"FF_PTX_INC(ANN_R,1/1/2019,12/31/2019)")</f>
        <v>3351</v>
      </c>
      <c r="AD207" cm="1">
        <f t="array" ref="AD207">_xll.FDS($B207,"FF_PTX_INC(ANN_R,1/1/2020,12/31/2020)")</f>
        <v>5210</v>
      </c>
      <c r="AE207" cm="1">
        <f t="array" ref="AE207">_xll.FDS($B207,"FF_MKT_VAL(ANN_R,1/1/2016,12/31/2016)")</f>
        <v>75658.904251839995</v>
      </c>
      <c r="AF207" cm="1">
        <f t="array" ref="AF207">_xll.FDS($B207,"FF_MKT_VAL(ANN_R,1/1/2017,12/31/2017)")</f>
        <v>75741.84</v>
      </c>
      <c r="AG207" cm="1">
        <f t="array" ref="AG207">_xll.FDS($B207,"FF_MKT_VAL(ANN_R,1/1/2018,12/31/2018)")</f>
        <v>49116.23719177</v>
      </c>
      <c r="AH207" cm="1">
        <f t="array" ref="AH207">_xll.FDS($B207,"FF_MKT_VAL(ANN_R,1/1/2019,12/31/2019)")</f>
        <v>52817.874758389997</v>
      </c>
      <c r="AI207" cm="1">
        <f t="array" ref="AI207">_xll.FDS($B207,"FF_MKT_VAL(ANN_R,1/1/2020,12/31/2020)")</f>
        <v>61825.906062130001</v>
      </c>
      <c r="AJ207" cm="1">
        <f t="array" ref="AJ207">_xll.FDS($B207,"FF_SHLDRS_EQ(ANN_R,1/1/2016,12/31/2016)")</f>
        <v>57950</v>
      </c>
      <c r="AK207" cm="1">
        <f t="array" ref="AK207">_xll.FDS($B207,"FF_SHLDRS_EQ(ANN_R,1/1/2017,12/31/2017)")</f>
        <v>63869</v>
      </c>
      <c r="AL207" cm="1">
        <f t="array" ref="AL207">_xll.FDS($B207,"FF_SHLDRS_EQ(ANN_R,1/1/2018,12/31/2018)")</f>
        <v>64667</v>
      </c>
      <c r="AM207" cm="1">
        <f t="array" ref="AM207">_xll.FDS($B207,"FF_SHLDRS_EQ(ANN_R,1/1/2019,12/31/2019)")</f>
        <v>61344</v>
      </c>
      <c r="AN207" cm="1">
        <f t="array" ref="AN207">_xll.FDS($B207,"FF_SHLDRS_EQ(ANN_R,1/1/2020,12/31/2020)")</f>
        <v>60691</v>
      </c>
      <c r="AO207" cm="1">
        <f t="array" ref="AO207">_xll.FDS($B207,"FF_ASSETS(ANN_R,1/1/2016,12/31/2016)")</f>
        <v>242988</v>
      </c>
      <c r="AP207" cm="1">
        <f t="array" ref="AP207">_xll.FDS($B207,"FF_ASSETS(ANN_R,1/1/2017,12/31/2017)")</f>
        <v>255345</v>
      </c>
      <c r="AQ207" cm="1">
        <f t="array" ref="AQ207">_xll.FDS($B207,"FF_ASSETS(ANN_R,1/1/2018,12/31/2018)")</f>
        <v>281619</v>
      </c>
      <c r="AR207" cm="1">
        <f t="array" ref="AR207">_xll.FDS($B207,"FF_ASSETS(ANN_R,1/1/2019,12/31/2019)")</f>
        <v>302438</v>
      </c>
      <c r="AS207" cm="1">
        <f t="array" ref="AS207">_xll.FDS($B207,"FF_ASSETS(ANN_R,1/1/2020,12/31/2020)")</f>
        <v>285737</v>
      </c>
      <c r="AT207" s="1" cm="1">
        <f t="array" ref="AT207">_xll.FDS($B207,"FF_TAX_CF(ANN_R,1/1/2016,12/31/2016,FY,,USD)")</f>
        <v>3263.28185200691</v>
      </c>
      <c r="AU207" s="1" cm="1">
        <f t="array" ref="AU207">_xll.FDS($B207,"FF_TAX_CF(ANN_R,1/1/2017,12/31/2017,FY,,USD)")</f>
        <v>4375.2582167387</v>
      </c>
      <c r="AV207" s="1" cm="1">
        <f t="array" ref="AV207">_xll.FDS($B207,"FF_TAX_CF(ANN_R,1/1/2018,12/31/2018,FY,,USD)")</f>
        <v>3371.7247204780601</v>
      </c>
      <c r="AW207" s="1" cm="1">
        <f t="array" ref="AW207">_xll.FDS($B207,"FF_TAX_CF(ANN_R,1/1/2019,12/31/2019,FY,,USD)")</f>
        <v>2358.25686049461</v>
      </c>
      <c r="AX207" s="1" cm="1">
        <f t="array" ref="AX207">_xll.FDS($B207,"FF_TAX_CF(ANN_R,1/1/2020,12/31/2020,FY,,USD)")</f>
        <v>2271.9691284894898</v>
      </c>
      <c r="AY207" t="s">
        <v>51</v>
      </c>
      <c r="AZ207" t="s">
        <v>51</v>
      </c>
      <c r="BA207" t="s">
        <v>51</v>
      </c>
      <c r="BB207" t="s">
        <v>51</v>
      </c>
      <c r="BC207" t="s">
        <v>52</v>
      </c>
      <c r="BD207" t="s">
        <v>38</v>
      </c>
      <c r="BE207" t="s">
        <v>937</v>
      </c>
      <c r="BF207">
        <v>0</v>
      </c>
      <c r="BG207">
        <v>623095856860806</v>
      </c>
      <c r="BH207">
        <v>1</v>
      </c>
      <c r="BI207">
        <v>17</v>
      </c>
    </row>
    <row r="208" spans="1:61" x14ac:dyDescent="0.25">
      <c r="A208">
        <v>207</v>
      </c>
      <c r="B208" t="s">
        <v>963</v>
      </c>
      <c r="C208" t="s">
        <v>964</v>
      </c>
      <c r="D208" t="s">
        <v>950</v>
      </c>
      <c r="E208" t="s">
        <v>30</v>
      </c>
      <c r="F208">
        <v>56</v>
      </c>
      <c r="G208" t="s">
        <v>159</v>
      </c>
      <c r="H208">
        <v>1</v>
      </c>
      <c r="I208">
        <v>1</v>
      </c>
      <c r="J208">
        <v>1</v>
      </c>
      <c r="K208">
        <v>1</v>
      </c>
      <c r="L208">
        <v>0</v>
      </c>
      <c r="M208">
        <v>0</v>
      </c>
      <c r="O208" s="1" cm="1">
        <f t="array" ref="O208">_xll.FDS(B208,"FF_TAX_RATE(ANN_R,1/1/2010,12/31/2010)")</f>
        <v>35.413642960812801</v>
      </c>
      <c r="P208" s="1" cm="1">
        <f t="array" ref="P208">_xll.FDS(B208,"FF_TAX_RATE(ANN_R,1/1/2011,12/31/2011)")</f>
        <v>28.966639544345</v>
      </c>
      <c r="Q208" s="1" cm="1">
        <f t="array" ref="Q208">_xll.FDS(B208,"FF_TAX_RATE(ANN_R,1/1/2012,12/31/2012)")</f>
        <v>31.397849462365599</v>
      </c>
      <c r="R208" s="1" cm="1">
        <f t="array" ref="R208">_xll.FDS(B208,"FF_TAX_RATE(ANN_R,1/1/2013,12/31/2013)")</f>
        <v>31.258191349934499</v>
      </c>
      <c r="S208" s="1" cm="1">
        <f t="array" ref="S208">_xll.FDS(B208,"FF_TAX_RATE(ANN_R,1/1/2014,12/31/2014)")</f>
        <v>36.367467340918701</v>
      </c>
      <c r="T208" s="1" cm="1">
        <f t="array" ref="T208">_xll.FDS(B208,"FF_TAX_RATE(ANN_R,1/1/2015,12/31/2015)")</f>
        <v>28.698601102161899</v>
      </c>
      <c r="U208" s="1" t="e" cm="1">
        <f t="array" ref="U208">_xll.FDS(B208,"FF_TAX_RATE(ANN_R,1/1/2016,12/31/2016)")</f>
        <v>#NUM!</v>
      </c>
      <c r="V208" s="1" cm="1">
        <f t="array" ref="V208">_xll.FDS(B208,"FF_TAX_RATE(ANN_R,1/1/2017,12/31/2017)")</f>
        <v>41.593172119487903</v>
      </c>
      <c r="W208" s="1" cm="1">
        <f t="array" ref="W208">_xll.FDS(B208,"FF_TAX_RATE(ANN_R,1/1/2018,12/31/2018)")</f>
        <v>32.212389380531</v>
      </c>
      <c r="X208" s="1" cm="1">
        <f t="array" ref="X208">_xll.FDS(B208,"FF_TAX_RATE(ANN_R,1/1/2019,12/31/2019)")</f>
        <v>312.28758169934599</v>
      </c>
      <c r="Y208" s="1" t="e" cm="1">
        <f t="array" ref="Y208">_xll.FDS(B208,"FF_TAX_RATE(ANN_R,1/1/2020,12/31/2020)")</f>
        <v>#N/A</v>
      </c>
      <c r="Z208" cm="1">
        <f t="array" ref="Z208">_xll.FDS($B208,"FF_PTX_INC(ANN_R,1/1/2016,12/31/2016)")</f>
        <v>1060</v>
      </c>
      <c r="AA208" cm="1">
        <f t="array" ref="AA208">_xll.FDS($B208,"FF_PTX_INC(ANN_R,1/1/2017,12/31/2017)")</f>
        <v>3515</v>
      </c>
      <c r="AB208" cm="1">
        <f t="array" ref="AB208">_xll.FDS($B208,"FF_PTX_INC(ANN_R,1/1/2018,12/31/2018)")</f>
        <v>3955</v>
      </c>
      <c r="AC208" cm="1">
        <f t="array" ref="AC208">_xll.FDS($B208,"FF_PTX_INC(ANN_R,1/1/2019,12/31/2019)")</f>
        <v>765</v>
      </c>
      <c r="AD208" cm="1">
        <f t="array" ref="AD208">_xll.FDS($B208,"FF_PTX_INC(ANN_R,1/1/2020,12/31/2020)")</f>
        <v>-1169</v>
      </c>
      <c r="AE208" cm="1">
        <f t="array" ref="AE208">_xll.FDS($B208,"FF_MKT_VAL(ANN_R,1/1/2016,12/31/2016)")</f>
        <v>48558.271445159997</v>
      </c>
      <c r="AF208" cm="1">
        <f t="array" ref="AF208">_xll.FDS($B208,"FF_MKT_VAL(ANN_R,1/1/2017,12/31/2017)")</f>
        <v>64277.402570999999</v>
      </c>
      <c r="AG208" cm="1">
        <f t="array" ref="AG208">_xll.FDS($B208,"FF_MKT_VAL(ANN_R,1/1/2018,12/31/2018)")</f>
        <v>65130.371149719998</v>
      </c>
      <c r="AH208" cm="1">
        <f t="array" ref="AH208">_xll.FDS($B208,"FF_MKT_VAL(ANN_R,1/1/2019,12/31/2019)")</f>
        <v>102075.8746924</v>
      </c>
      <c r="AI208" cm="1">
        <f t="array" ref="AI208">_xll.FDS($B208,"FF_MKT_VAL(ANN_R,1/1/2020,12/31/2020)")</f>
        <v>70362.057943099993</v>
      </c>
      <c r="AJ208" cm="1">
        <f t="array" ref="AJ208">_xll.FDS($B208,"FF_SHLDRS_EQ(ANN_R,1/1/2016,12/31/2016)")</f>
        <v>3657</v>
      </c>
      <c r="AK208" cm="1">
        <f t="array" ref="AK208">_xll.FDS($B208,"FF_SHLDRS_EQ(ANN_R,1/1/2017,12/31/2017)")</f>
        <v>10740</v>
      </c>
      <c r="AL208" cm="1">
        <f t="array" ref="AL208">_xll.FDS($B208,"FF_SHLDRS_EQ(ANN_R,1/1/2018,12/31/2018)")</f>
        <v>9724</v>
      </c>
      <c r="AM208" cm="1">
        <f t="array" ref="AM208">_xll.FDS($B208,"FF_SHLDRS_EQ(ANN_R,1/1/2019,12/31/2019)")</f>
        <v>5975</v>
      </c>
      <c r="AN208" cm="1">
        <f t="array" ref="AN208">_xll.FDS($B208,"FF_SHLDRS_EQ(ANN_R,1/1/2020,12/31/2020)")</f>
        <v>6445</v>
      </c>
      <c r="AO208" cm="1">
        <f t="array" ref="AO208">_xll.FDS($B208,"FF_ASSETS(ANN_R,1/1/2016,12/31/2016)")</f>
        <v>119624</v>
      </c>
      <c r="AP208" cm="1">
        <f t="array" ref="AP208">_xll.FDS($B208,"FF_ASSETS(ANN_R,1/1/2017,12/31/2017)")</f>
        <v>109449</v>
      </c>
      <c r="AQ208" cm="1">
        <f t="array" ref="AQ208">_xll.FDS($B208,"FF_ASSETS(ANN_R,1/1/2018,12/31/2018)")</f>
        <v>115198</v>
      </c>
      <c r="AR208" cm="1">
        <f t="array" ref="AR208">_xll.FDS($B208,"FF_ASSETS(ANN_R,1/1/2019,12/31/2019)")</f>
        <v>114409</v>
      </c>
      <c r="AS208" cm="1">
        <f t="array" ref="AS208">_xll.FDS($B208,"FF_ASSETS(ANN_R,1/1/2020,12/31/2020)")</f>
        <v>110095</v>
      </c>
      <c r="AT208" s="1" cm="1">
        <f t="array" ref="AT208">_xll.FDS($B208,"FF_TAX_CF(ANN_R,1/1/2016,12/31/2016,FY,,USD)")</f>
        <v>-214.60226416587801</v>
      </c>
      <c r="AU208" s="1" cm="1">
        <f t="array" ref="AU208">_xll.FDS($B208,"FF_TAX_CF(ANN_R,1/1/2017,12/31/2017,FY,,USD)")</f>
        <v>171.446055412292</v>
      </c>
      <c r="AV208" s="1" cm="1">
        <f t="array" ref="AV208">_xll.FDS($B208,"FF_TAX_CF(ANN_R,1/1/2018,12/31/2018,FY,,USD)")</f>
        <v>1058.2355053424801</v>
      </c>
      <c r="AW208" s="1" cm="1">
        <f t="array" ref="AW208">_xll.FDS($B208,"FF_TAX_CF(ANN_R,1/1/2019,12/31/2019,FY,,USD)")</f>
        <v>1652.01097583771</v>
      </c>
      <c r="AX208" s="1" cm="1">
        <f t="array" ref="AX208">_xll.FDS($B208,"FF_TAX_CF(ANN_R,1/1/2020,12/31/2020,FY,,USD)")</f>
        <v>-90.057983517646804</v>
      </c>
      <c r="AY208" t="s">
        <v>965</v>
      </c>
      <c r="AZ208" t="s">
        <v>966</v>
      </c>
      <c r="BA208" t="s">
        <v>967</v>
      </c>
      <c r="BB208" t="s">
        <v>968</v>
      </c>
      <c r="BC208" t="s">
        <v>52</v>
      </c>
      <c r="BD208" t="s">
        <v>38</v>
      </c>
      <c r="BE208" t="s">
        <v>937</v>
      </c>
      <c r="BF208">
        <v>0</v>
      </c>
      <c r="BG208">
        <v>638728445346453</v>
      </c>
      <c r="BH208">
        <v>1</v>
      </c>
      <c r="BI208">
        <v>79</v>
      </c>
    </row>
    <row r="209" spans="1:61" x14ac:dyDescent="0.25">
      <c r="A209">
        <v>208</v>
      </c>
      <c r="B209" t="s">
        <v>969</v>
      </c>
      <c r="C209" t="s">
        <v>970</v>
      </c>
      <c r="D209" t="s">
        <v>940</v>
      </c>
      <c r="E209" t="s">
        <v>30</v>
      </c>
      <c r="F209">
        <v>557</v>
      </c>
      <c r="G209" t="s">
        <v>96</v>
      </c>
      <c r="H209">
        <v>1</v>
      </c>
      <c r="I209">
        <v>0</v>
      </c>
      <c r="J209">
        <v>0</v>
      </c>
      <c r="K209">
        <v>1</v>
      </c>
      <c r="L209">
        <v>0</v>
      </c>
      <c r="M209">
        <v>0</v>
      </c>
      <c r="O209" s="1" cm="1">
        <f t="array" ref="O209">_xll.FDS(B209,"FF_TAX_RATE(ANN_R,1/1/2010,12/31/2010)")</f>
        <v>34.6938775510204</v>
      </c>
      <c r="P209" s="1" cm="1">
        <f t="array" ref="P209">_xll.FDS(B209,"FF_TAX_RATE(ANN_R,1/1/2011,12/31/2011)")</f>
        <v>75.970245795601599</v>
      </c>
      <c r="Q209" s="1" t="e" cm="1">
        <f t="array" ref="Q209">_xll.FDS(B209,"FF_TAX_RATE(ANN_R,1/1/2012,12/31/2012)")</f>
        <v>#N/A</v>
      </c>
      <c r="R209" s="1" cm="1">
        <f t="array" ref="R209">_xll.FDS(B209,"FF_TAX_RATE(ANN_R,1/1/2013,12/31/2013)")</f>
        <v>42.019099590723101</v>
      </c>
      <c r="S209" s="1" cm="1">
        <f t="array" ref="S209">_xll.FDS(B209,"FF_TAX_RATE(ANN_R,1/1/2014,12/31/2014)")</f>
        <v>24.318381706244502</v>
      </c>
      <c r="T209" s="1" cm="1">
        <f t="array" ref="T209">_xll.FDS(B209,"FF_TAX_RATE(ANN_R,1/1/2015,12/31/2015)")</f>
        <v>26.840555321834199</v>
      </c>
      <c r="U209" s="1" t="e" cm="1">
        <f t="array" ref="U209">_xll.FDS(B209,"FF_TAX_RATE(ANN_R,1/1/2016,12/31/2016)")</f>
        <v>#NUM!</v>
      </c>
      <c r="V209" s="1" cm="1">
        <f t="array" ref="V209">_xll.FDS(B209,"FF_TAX_RATE(ANN_R,1/1/2017,12/31/2017)")</f>
        <v>-11.3257421716145</v>
      </c>
      <c r="W209" s="1" cm="1">
        <f t="array" ref="W209">_xll.FDS(B209,"FF_TAX_RATE(ANN_R,1/1/2018,12/31/2018)")</f>
        <v>32.101372756071797</v>
      </c>
      <c r="X209" s="1" cm="1">
        <f t="array" ref="X209">_xll.FDS(B209,"FF_TAX_RATE(ANN_R,1/1/2019,12/31/2019)")</f>
        <v>27.770807193642799</v>
      </c>
      <c r="Y209" s="1" cm="1">
        <f t="array" ref="Y209">_xll.FDS(B209,"FF_TAX_RATE(ANN_R,1/1/2020,12/31/2020)")</f>
        <v>22.211992174013101</v>
      </c>
      <c r="Z209" cm="1">
        <f t="array" ref="Z209">_xll.FDS($B209,"FF_PTX_INC(ANN_R,1/1/2016,12/31/2016)")</f>
        <v>4600</v>
      </c>
      <c r="AA209" cm="1">
        <f t="array" ref="AA209">_xll.FDS($B209,"FF_PTX_INC(ANN_R,1/1/2017,12/31/2017)")</f>
        <v>4918</v>
      </c>
      <c r="AB209" cm="1">
        <f t="array" ref="AB209">_xll.FDS($B209,"FF_PTX_INC(ANN_R,1/1/2018,12/31/2018)")</f>
        <v>5682</v>
      </c>
      <c r="AC209" cm="1">
        <f t="array" ref="AC209">_xll.FDS($B209,"FF_PTX_INC(ANN_R,1/1/2019,12/31/2019)")</f>
        <v>7173</v>
      </c>
      <c r="AD209" cm="1">
        <f t="array" ref="AD209">_xll.FDS($B209,"FF_PTX_INC(ANN_R,1/1/2020,12/31/2020)")</f>
        <v>8689</v>
      </c>
      <c r="AE209" cm="1">
        <f t="array" ref="AE209">_xll.FDS($B209,"FF_MKT_VAL(ANN_R,1/1/2016,12/31/2016)")</f>
        <v>76163.632749715005</v>
      </c>
      <c r="AF209" cm="1">
        <f t="array" ref="AF209">_xll.FDS($B209,"FF_MKT_VAL(ANN_R,1/1/2017,12/31/2017)")</f>
        <v>70164.67492782</v>
      </c>
      <c r="AG209" cm="1">
        <f t="array" ref="AG209">_xll.FDS($B209,"FF_MKT_VAL(ANN_R,1/1/2018,12/31/2018)")</f>
        <v>70283.236392720006</v>
      </c>
      <c r="AH209" cm="1">
        <f t="array" ref="AH209">_xll.FDS($B209,"FF_MKT_VAL(ANN_R,1/1/2019,12/31/2019)")</f>
        <v>69104.544708360001</v>
      </c>
      <c r="AI209" cm="1">
        <f t="array" ref="AI209">_xll.FDS($B209,"FF_MKT_VAL(ANN_R,1/1/2020,12/31/2020)")</f>
        <v>70938.388861814994</v>
      </c>
      <c r="AJ209" cm="1">
        <f t="array" ref="AJ209">_xll.FDS($B209,"FF_SHLDRS_EQ(ANN_R,1/1/2016,12/31/2016)")</f>
        <v>29305</v>
      </c>
      <c r="AK209" cm="1">
        <f t="array" ref="AK209">_xll.FDS($B209,"FF_SHLDRS_EQ(ANN_R,1/1/2017,12/31/2017)")</f>
        <v>30734</v>
      </c>
      <c r="AL209" cm="1">
        <f t="array" ref="AL209">_xll.FDS($B209,"FF_SHLDRS_EQ(ANN_R,1/1/2018,12/31/2018)")</f>
        <v>30907</v>
      </c>
      <c r="AM209" cm="1">
        <f t="array" ref="AM209">_xll.FDS($B209,"FF_SHLDRS_EQ(ANN_R,1/1/2019,12/31/2019)")</f>
        <v>31707</v>
      </c>
      <c r="AN209" cm="1">
        <f t="array" ref="AN209">_xll.FDS($B209,"FF_SHLDRS_EQ(ANN_R,1/1/2020,12/31/2020)")</f>
        <v>35922</v>
      </c>
      <c r="AO209" cm="1">
        <f t="array" ref="AO209">_xll.FDS($B209,"FF_ASSETS(ANN_R,1/1/2016,12/31/2016)")</f>
        <v>148485</v>
      </c>
      <c r="AP209" cm="1">
        <f t="array" ref="AP209">_xll.FDS($B209,"FF_ASSETS(ANN_R,1/1/2017,12/31/2017)")</f>
        <v>149132</v>
      </c>
      <c r="AQ209" cm="1">
        <f t="array" ref="AQ209">_xll.FDS($B209,"FF_ASSETS(ANN_R,1/1/2018,12/31/2018)")</f>
        <v>154387</v>
      </c>
      <c r="AR209" cm="1">
        <f t="array" ref="AR209">_xll.FDS($B209,"FF_ASSETS(ANN_R,1/1/2019,12/31/2019)")</f>
        <v>184542</v>
      </c>
      <c r="AS209" cm="1">
        <f t="array" ref="AS209">_xll.FDS($B209,"FF_ASSETS(ANN_R,1/1/2020,12/31/2020)")</f>
        <v>282306</v>
      </c>
      <c r="AT209" s="1" cm="1">
        <f t="array" ref="AT209">_xll.FDS($B209,"FF_TAX_CF(ANN_R,1/1/2016,12/31/2016,FY,,USD)")</f>
        <v>582.96594440936997</v>
      </c>
      <c r="AU209" s="1" cm="1">
        <f t="array" ref="AU209">_xll.FDS($B209,"FF_TAX_CF(ANN_R,1/1/2017,12/31/2017,FY,,USD)")</f>
        <v>715.11052060127304</v>
      </c>
      <c r="AV209" s="1" cm="1">
        <f t="array" ref="AV209">_xll.FDS($B209,"FF_TAX_CF(ANN_R,1/1/2018,12/31/2018,FY,,USD)")</f>
        <v>822.28555989265396</v>
      </c>
      <c r="AW209" s="1" cm="1">
        <f t="array" ref="AW209">_xll.FDS($B209,"FF_TAX_CF(ANN_R,1/1/2019,12/31/2019,FY,,USD)")</f>
        <v>848.39046049117997</v>
      </c>
      <c r="AX209" s="1" cm="1">
        <f t="array" ref="AX209">_xll.FDS($B209,"FF_TAX_CF(ANN_R,1/1/2020,12/31/2020,FY,,USD)")</f>
        <v>786.58238768577598</v>
      </c>
      <c r="AY209" t="s">
        <v>971</v>
      </c>
      <c r="AZ209" t="s">
        <v>972</v>
      </c>
      <c r="BA209" t="s">
        <v>973</v>
      </c>
      <c r="BB209" t="s">
        <v>974</v>
      </c>
      <c r="BC209" t="s">
        <v>278</v>
      </c>
      <c r="BD209" t="s">
        <v>38</v>
      </c>
      <c r="BE209" t="s">
        <v>937</v>
      </c>
      <c r="BF209">
        <v>0</v>
      </c>
      <c r="BG209">
        <v>40871510566847</v>
      </c>
      <c r="BH209">
        <v>1</v>
      </c>
      <c r="BI209">
        <v>54</v>
      </c>
    </row>
    <row r="210" spans="1:61" x14ac:dyDescent="0.25">
      <c r="A210">
        <v>209</v>
      </c>
      <c r="B210" t="s">
        <v>975</v>
      </c>
      <c r="C210" t="s">
        <v>976</v>
      </c>
      <c r="D210" t="s">
        <v>977</v>
      </c>
      <c r="E210" t="s">
        <v>30</v>
      </c>
      <c r="F210">
        <v>532</v>
      </c>
      <c r="G210" t="s">
        <v>55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 s="1" t="e" cm="1">
        <f t="array" ref="O210">_xll.FDS(B210,"FF_TAX_RATE(ANN_R,1/1/2010,12/31/2010)")</f>
        <v>#N/A</v>
      </c>
      <c r="P210" s="1" t="e" cm="1">
        <f t="array" ref="P210">_xll.FDS(B210,"FF_TAX_RATE(ANN_R,1/1/2011,12/31/2011)")</f>
        <v>#N/A</v>
      </c>
      <c r="Q210" s="1" t="e" cm="1">
        <f t="array" ref="Q210">_xll.FDS(B210,"FF_TAX_RATE(ANN_R,1/1/2012,12/31/2012)")</f>
        <v>#N/A</v>
      </c>
      <c r="R210" s="1" t="e" cm="1">
        <f t="array" ref="R210">_xll.FDS(B210,"FF_TAX_RATE(ANN_R,1/1/2013,12/31/2013)")</f>
        <v>#N/A</v>
      </c>
      <c r="S210" s="1" t="e" cm="1">
        <f t="array" ref="S210">_xll.FDS(B210,"FF_TAX_RATE(ANN_R,1/1/2014,12/31/2014)")</f>
        <v>#N/A</v>
      </c>
      <c r="T210" s="1" cm="1">
        <f t="array" ref="T210">_xll.FDS(B210,"FF_TAX_RATE(ANN_R,1/1/2015,12/31/2015)")</f>
        <v>18.113152380488302</v>
      </c>
      <c r="U210" s="1" t="e" cm="1">
        <f t="array" ref="U210">_xll.FDS(B210,"FF_TAX_RATE(ANN_R,1/1/2016,12/31/2016)")</f>
        <v>#NUM!</v>
      </c>
      <c r="V210" s="1" cm="1">
        <f t="array" ref="V210">_xll.FDS(B210,"FF_TAX_RATE(ANN_R,1/1/2017,12/31/2017)")</f>
        <v>22.6806471200555</v>
      </c>
      <c r="W210" s="1" cm="1">
        <f t="array" ref="W210">_xll.FDS(B210,"FF_TAX_RATE(ANN_R,1/1/2018,12/31/2018)")</f>
        <v>20.3776334163074</v>
      </c>
      <c r="X210" s="1" cm="1">
        <f t="array" ref="X210">_xll.FDS(B210,"FF_TAX_RATE(ANN_R,1/1/2019,12/31/2019)")</f>
        <v>20.548567707891799</v>
      </c>
      <c r="Y210" s="1" cm="1">
        <f t="array" ref="Y210">_xll.FDS(B210,"FF_TAX_RATE(ANN_R,1/1/2020,12/31/2020)")</f>
        <v>19.2341729067393</v>
      </c>
      <c r="Z210" cm="1">
        <f t="array" ref="Z210">_xll.FDS($B210,"FF_PTX_INC(ANN_R,1/1/2016,12/31/2016)")</f>
        <v>119.509</v>
      </c>
      <c r="AA210" cm="1">
        <f t="array" ref="AA210">_xll.FDS($B210,"FF_PTX_INC(ANN_R,1/1/2017,12/31/2017)")</f>
        <v>92.224000000000004</v>
      </c>
      <c r="AB210" cm="1">
        <f t="array" ref="AB210">_xll.FDS($B210,"FF_PTX_INC(ANN_R,1/1/2018,12/31/2018)")</f>
        <v>164.71</v>
      </c>
      <c r="AC210" cm="1">
        <f t="array" ref="AC210">_xll.FDS($B210,"FF_PTX_INC(ANN_R,1/1/2019,12/31/2019)")</f>
        <v>294.87700000000001</v>
      </c>
      <c r="AD210" cm="1">
        <f t="array" ref="AD210">_xll.FDS($B210,"FF_PTX_INC(ANN_R,1/1/2020,12/31/2020)")</f>
        <v>323.18</v>
      </c>
      <c r="AE210" t="e" cm="1">
        <f t="array" ref="AE210">_xll.FDS($B210,"FF_MKT_VAL(ANN_R,1/1/2016,12/31/2016)")</f>
        <v>#N/A</v>
      </c>
      <c r="AF210" t="e" cm="1">
        <f t="array" ref="AF210">_xll.FDS($B210,"FF_MKT_VAL(ANN_R,1/1/2017,12/31/2017)")</f>
        <v>#N/A</v>
      </c>
      <c r="AG210" cm="1">
        <f t="array" ref="AG210">_xll.FDS($B210,"FF_MKT_VAL(ANN_R,1/1/2018,12/31/2018)")</f>
        <v>14011.1323008</v>
      </c>
      <c r="AH210" cm="1">
        <f t="array" ref="AH210">_xll.FDS($B210,"FF_MKT_VAL(ANN_R,1/1/2019,12/31/2019)")</f>
        <v>21974.552256999999</v>
      </c>
      <c r="AI210" cm="1">
        <f t="array" ref="AI210">_xll.FDS($B210,"FF_MKT_VAL(ANN_R,1/1/2020,12/31/2020)")</f>
        <v>57828.629580000001</v>
      </c>
      <c r="AJ210" cm="1">
        <f t="array" ref="AJ210">_xll.FDS($B210,"FF_SHLDRS_EQ(ANN_R,1/1/2016,12/31/2016)")</f>
        <v>314.96199999999999</v>
      </c>
      <c r="AK210" cm="1">
        <f t="array" ref="AK210">_xll.FDS($B210,"FF_SHLDRS_EQ(ANN_R,1/1/2017,12/31/2017)")</f>
        <v>389.77699999999999</v>
      </c>
      <c r="AL210" cm="1">
        <f t="array" ref="AL210">_xll.FDS($B210,"FF_SHLDRS_EQ(ANN_R,1/1/2018,12/31/2018)")</f>
        <v>582.404</v>
      </c>
      <c r="AM210" cm="1">
        <f t="array" ref="AM210">_xll.FDS($B210,"FF_SHLDRS_EQ(ANN_R,1/1/2019,12/31/2019)")</f>
        <v>918.33399999999995</v>
      </c>
      <c r="AN210" cm="1">
        <f t="array" ref="AN210">_xll.FDS($B210,"FF_SHLDRS_EQ(ANN_R,1/1/2020,12/31/2020)")</f>
        <v>1218.134</v>
      </c>
      <c r="AO210" cm="1">
        <f t="array" ref="AO210">_xll.FDS($B210,"FF_ASSETS(ANN_R,1/1/2016,12/31/2016)")</f>
        <v>1375.6030000000001</v>
      </c>
      <c r="AP210" cm="1">
        <f t="array" ref="AP210">_xll.FDS($B210,"FF_ASSETS(ANN_R,1/1/2017,12/31/2017)")</f>
        <v>1137.202</v>
      </c>
      <c r="AQ210" cm="1">
        <f t="array" ref="AQ210">_xll.FDS($B210,"FF_ASSETS(ANN_R,1/1/2018,12/31/2018)")</f>
        <v>1860.4159999999999</v>
      </c>
      <c r="AR210" cm="1">
        <f t="array" ref="AR210">_xll.FDS($B210,"FF_ASSETS(ANN_R,1/1/2019,12/31/2019)")</f>
        <v>2608.9740000000002</v>
      </c>
      <c r="AS210" cm="1">
        <f t="array" ref="AS210">_xll.FDS($B210,"FF_ASSETS(ANN_R,1/1/2020,12/31/2020)")</f>
        <v>4158.4610000000002</v>
      </c>
      <c r="AT210" s="1" cm="1">
        <f t="array" ref="AT210">_xll.FDS($B210,"FF_TAX_CF(ANN_R,1/1/2016,12/31/2016,FY,,USD)")</f>
        <v>10.809759409427601</v>
      </c>
      <c r="AU210" s="1" cm="1">
        <f t="array" ref="AU210">_xll.FDS($B210,"FF_TAX_CF(ANN_R,1/1/2017,12/31/2017,FY,,USD)")</f>
        <v>46.865681594610201</v>
      </c>
      <c r="AV210" s="1" cm="1">
        <f t="array" ref="AV210">_xll.FDS($B210,"FF_TAX_CF(ANN_R,1/1/2018,12/31/2018,FY,,USD)")</f>
        <v>25.519166350126302</v>
      </c>
      <c r="AW210" s="1" cm="1">
        <f t="array" ref="AW210">_xll.FDS($B210,"FF_TAX_CF(ANN_R,1/1/2019,12/31/2019,FY,,USD)")</f>
        <v>59.903305852174803</v>
      </c>
      <c r="AX210" s="1" cm="1">
        <f t="array" ref="AX210">_xll.FDS($B210,"FF_TAX_CF(ANN_R,1/1/2020,12/31/2020,FY,,USD)")</f>
        <v>82.038263086676594</v>
      </c>
      <c r="AY210" t="s">
        <v>51</v>
      </c>
      <c r="AZ210" t="s">
        <v>51</v>
      </c>
      <c r="BA210" t="s">
        <v>51</v>
      </c>
      <c r="BB210" t="s">
        <v>51</v>
      </c>
      <c r="BC210" t="s">
        <v>210</v>
      </c>
      <c r="BD210" t="s">
        <v>38</v>
      </c>
      <c r="BE210" t="s">
        <v>937</v>
      </c>
      <c r="BF210">
        <v>0</v>
      </c>
      <c r="BG210">
        <v>468203926670881</v>
      </c>
      <c r="BH210">
        <v>1</v>
      </c>
      <c r="BI210">
        <v>26</v>
      </c>
    </row>
    <row r="211" spans="1:61" x14ac:dyDescent="0.25">
      <c r="A211">
        <v>210</v>
      </c>
      <c r="B211" t="s">
        <v>978</v>
      </c>
      <c r="C211" t="s">
        <v>979</v>
      </c>
      <c r="D211" t="s">
        <v>940</v>
      </c>
      <c r="E211" t="s">
        <v>30</v>
      </c>
      <c r="F211">
        <v>53</v>
      </c>
      <c r="G211" t="s">
        <v>42</v>
      </c>
      <c r="H211">
        <v>1</v>
      </c>
      <c r="I211">
        <v>1</v>
      </c>
      <c r="J211">
        <v>0</v>
      </c>
      <c r="K211">
        <v>1</v>
      </c>
      <c r="L211">
        <v>1</v>
      </c>
      <c r="M211">
        <v>0</v>
      </c>
      <c r="O211" s="1" cm="1">
        <f t="array" ref="O211">_xll.FDS(B211,"FF_TAX_RATE(ANN_R,1/1/2010,12/31/2010)")</f>
        <v>23.128868880135101</v>
      </c>
      <c r="P211" s="1" cm="1">
        <f t="array" ref="P211">_xll.FDS(B211,"FF_TAX_RATE(ANN_R,1/1/2011,12/31/2011)")</f>
        <v>26.1443661971831</v>
      </c>
      <c r="Q211" s="1" cm="1">
        <f t="array" ref="Q211">_xll.FDS(B211,"FF_TAX_RATE(ANN_R,1/1/2012,12/31/2012)")</f>
        <v>22.636192861615498</v>
      </c>
      <c r="R211" s="1" cm="1">
        <f t="array" ref="R211">_xll.FDS(B211,"FF_TAX_RATE(ANN_R,1/1/2013,12/31/2013)")</f>
        <v>24.177125266398299</v>
      </c>
      <c r="S211" s="1" cm="1">
        <f t="array" ref="S211">_xll.FDS(B211,"FF_TAX_RATE(ANN_R,1/1/2014,12/31/2014)")</f>
        <v>24.192455387395501</v>
      </c>
      <c r="T211" s="1" cm="1">
        <f t="array" ref="T211">_xll.FDS(B211,"FF_TAX_RATE(ANN_R,1/1/2015,12/31/2015)")</f>
        <v>23.317445185891302</v>
      </c>
      <c r="U211" s="1" t="e" cm="1">
        <f t="array" ref="U211">_xll.FDS(B211,"FF_TAX_RATE(ANN_R,1/1/2016,12/31/2016)")</f>
        <v>#NUM!</v>
      </c>
      <c r="V211" s="1" cm="1">
        <f t="array" ref="V211">_xll.FDS(B211,"FF_TAX_RATE(ANN_R,1/1/2017,12/31/2017)")</f>
        <v>29.163923633969699</v>
      </c>
      <c r="W211" s="1" cm="1">
        <f t="array" ref="W211">_xll.FDS(B211,"FF_TAX_RATE(ANN_R,1/1/2018,12/31/2018)")</f>
        <v>27.282728272827299</v>
      </c>
      <c r="X211" s="1" cm="1">
        <f t="array" ref="X211">_xll.FDS(B211,"FF_TAX_RATE(ANN_R,1/1/2019,12/31/2019)")</f>
        <v>16.450055699962899</v>
      </c>
      <c r="Y211" s="1" t="e" cm="1">
        <f t="array" ref="Y211">_xll.FDS(B211,"FF_TAX_RATE(ANN_R,1/1/2020,12/31/2020)")</f>
        <v>#N/A</v>
      </c>
      <c r="Z211" cm="1">
        <f t="array" ref="Z211">_xll.FDS($B211,"FF_PTX_INC(ANN_R,1/1/2016,12/31/2016)")</f>
        <v>4779</v>
      </c>
      <c r="AA211" cm="1">
        <f t="array" ref="AA211">_xll.FDS($B211,"FF_PTX_INC(ANN_R,1/1/2017,12/31/2017)")</f>
        <v>4557</v>
      </c>
      <c r="AB211" cm="1">
        <f t="array" ref="AB211">_xll.FDS($B211,"FF_PTX_INC(ANN_R,1/1/2018,12/31/2018)")</f>
        <v>1818</v>
      </c>
      <c r="AC211" cm="1">
        <f t="array" ref="AC211">_xll.FDS($B211,"FF_PTX_INC(ANN_R,1/1/2019,12/31/2019)")</f>
        <v>2693</v>
      </c>
      <c r="AD211" cm="1">
        <f t="array" ref="AD211">_xll.FDS($B211,"FF_PTX_INC(ANN_R,1/1/2020,12/31/2020)")</f>
        <v>-17154</v>
      </c>
      <c r="AE211" cm="1">
        <f t="array" ref="AE211">_xll.FDS($B211,"FF_MKT_VAL(ANN_R,1/1/2016,12/31/2016)")</f>
        <v>81975.336207039596</v>
      </c>
      <c r="AF211" cm="1">
        <f t="array" ref="AF211">_xll.FDS($B211,"FF_MKT_VAL(ANN_R,1/1/2017,12/31/2017)")</f>
        <v>86002.572031999502</v>
      </c>
      <c r="AG211" cm="1">
        <f t="array" ref="AG211">_xll.FDS($B211,"FF_MKT_VAL(ANN_R,1/1/2018,12/31/2018)")</f>
        <v>56475.346939839998</v>
      </c>
      <c r="AH211" cm="1">
        <f t="array" ref="AH211">_xll.FDS($B211,"FF_MKT_VAL(ANN_R,1/1/2019,12/31/2019)")</f>
        <v>71530.297410419997</v>
      </c>
      <c r="AI211" cm="1">
        <f t="array" ref="AI211">_xll.FDS($B211,"FF_MKT_VAL(ANN_R,1/1/2020,12/31/2020)")</f>
        <v>47308.631668709997</v>
      </c>
      <c r="AJ211" cm="1">
        <f t="array" ref="AJ211">_xll.FDS($B211,"FF_SHLDRS_EQ(ANN_R,1/1/2016,12/31/2016)")</f>
        <v>30333</v>
      </c>
      <c r="AK211" cm="1">
        <f t="array" ref="AK211">_xll.FDS($B211,"FF_SHLDRS_EQ(ANN_R,1/1/2017,12/31/2017)")</f>
        <v>36801</v>
      </c>
      <c r="AL211" cm="1">
        <f t="array" ref="AL211">_xll.FDS($B211,"FF_SHLDRS_EQ(ANN_R,1/1/2018,12/31/2018)")</f>
        <v>45977</v>
      </c>
      <c r="AM211" cm="1">
        <f t="array" ref="AM211">_xll.FDS($B211,"FF_SHLDRS_EQ(ANN_R,1/1/2019,12/31/2019)")</f>
        <v>47253</v>
      </c>
      <c r="AN211" cm="1">
        <f t="array" ref="AN211">_xll.FDS($B211,"FF_SHLDRS_EQ(ANN_R,1/1/2020,12/31/2020)")</f>
        <v>30523</v>
      </c>
      <c r="AO211" cm="1">
        <f t="array" ref="AO211">_xll.FDS($B211,"FF_ASSETS(ANN_R,1/1/2016,12/31/2016)")</f>
        <v>85410</v>
      </c>
      <c r="AP211" cm="1">
        <f t="array" ref="AP211">_xll.FDS($B211,"FF_ASSETS(ANN_R,1/1/2017,12/31/2017)")</f>
        <v>76820</v>
      </c>
      <c r="AQ211" cm="1">
        <f t="array" ref="AQ211">_xll.FDS($B211,"FF_ASSETS(ANN_R,1/1/2018,12/31/2018)")</f>
        <v>131886</v>
      </c>
      <c r="AR211" cm="1">
        <f t="array" ref="AR211">_xll.FDS($B211,"FF_ASSETS(ANN_R,1/1/2019,12/31/2019)")</f>
        <v>131243</v>
      </c>
      <c r="AS211" cm="1">
        <f t="array" ref="AS211">_xll.FDS($B211,"FF_ASSETS(ANN_R,1/1/2020,12/31/2020)")</f>
        <v>122608</v>
      </c>
      <c r="AT211" s="1" cm="1">
        <f t="array" ref="AT211">_xll.FDS($B211,"FF_TAX_CF(ANN_R,1/1/2016,12/31/2016,FY,,USD)")</f>
        <v>1881.6415017843201</v>
      </c>
      <c r="AU211" s="1" cm="1">
        <f t="array" ref="AU211">_xll.FDS($B211,"FF_TAX_CF(ANN_R,1/1/2017,12/31/2017,FY,,USD)")</f>
        <v>2053.9688612222699</v>
      </c>
      <c r="AV211" s="1" cm="1">
        <f t="array" ref="AV211">_xll.FDS($B211,"FF_TAX_CF(ANN_R,1/1/2018,12/31/2018,FY,,USD)")</f>
        <v>2392.5324468612698</v>
      </c>
      <c r="AW211" s="1" cm="1">
        <f t="array" ref="AW211">_xll.FDS($B211,"FF_TAX_CF(ANN_R,1/1/2019,12/31/2019,FY,,USD)")</f>
        <v>2858.56099748611</v>
      </c>
      <c r="AX211" s="1" cm="1">
        <f t="array" ref="AX211">_xll.FDS($B211,"FF_TAX_CF(ANN_R,1/1/2020,12/31/2020,FY,,USD)")</f>
        <v>1211.7928668260599</v>
      </c>
      <c r="AY211" t="s">
        <v>980</v>
      </c>
      <c r="AZ211" t="s">
        <v>981</v>
      </c>
      <c r="BA211" t="s">
        <v>982</v>
      </c>
      <c r="BB211" t="s">
        <v>983</v>
      </c>
      <c r="BC211" t="s">
        <v>156</v>
      </c>
      <c r="BD211" t="s">
        <v>38</v>
      </c>
      <c r="BE211" t="s">
        <v>937</v>
      </c>
      <c r="BF211">
        <v>0</v>
      </c>
      <c r="BG211">
        <v>379947420836304</v>
      </c>
      <c r="BH211">
        <v>1</v>
      </c>
      <c r="BI211">
        <v>81</v>
      </c>
    </row>
    <row r="212" spans="1:61" x14ac:dyDescent="0.25">
      <c r="A212">
        <v>211</v>
      </c>
      <c r="B212" t="s">
        <v>984</v>
      </c>
      <c r="C212" t="s">
        <v>985</v>
      </c>
      <c r="D212" t="s">
        <v>950</v>
      </c>
      <c r="E212" t="s">
        <v>30</v>
      </c>
      <c r="F212">
        <v>517</v>
      </c>
      <c r="G212" t="s">
        <v>313</v>
      </c>
      <c r="H212">
        <v>1</v>
      </c>
      <c r="I212">
        <v>1</v>
      </c>
      <c r="J212">
        <v>0</v>
      </c>
      <c r="K212">
        <v>1</v>
      </c>
      <c r="L212">
        <v>1</v>
      </c>
      <c r="M212">
        <v>0</v>
      </c>
      <c r="O212" s="1" cm="1">
        <f t="array" ref="O212">_xll.FDS(B212,"FF_TAX_RATE(ANN_R,1/1/2010,12/31/2010)")</f>
        <v>31.979772058268502</v>
      </c>
      <c r="P212" s="1" cm="1">
        <f t="array" ref="P212">_xll.FDS(B212,"FF_TAX_RATE(ANN_R,1/1/2011,12/31/2011)")</f>
        <v>33.918410979689</v>
      </c>
      <c r="Q212" s="1" cm="1">
        <f t="array" ref="Q212">_xll.FDS(B212,"FF_TAX_RATE(ANN_R,1/1/2012,12/31/2012)")</f>
        <v>33.459552495697103</v>
      </c>
      <c r="R212" s="1" cm="1">
        <f t="array" ref="R212">_xll.FDS(B212,"FF_TAX_RATE(ANN_R,1/1/2013,12/31/2013)")</f>
        <v>35.738142952571799</v>
      </c>
      <c r="S212" s="1" cm="1">
        <f t="array" ref="S212">_xll.FDS(B212,"FF_TAX_RATE(ANN_R,1/1/2014,12/31/2014)")</f>
        <v>30.390738060781501</v>
      </c>
      <c r="T212" s="1" cm="1">
        <f t="array" ref="T212">_xll.FDS(B212,"FF_TAX_RATE(ANN_R,1/1/2015,12/31/2015)")</f>
        <v>34.910655195234902</v>
      </c>
      <c r="U212" s="1" t="e" cm="1">
        <f t="array" ref="U212">_xll.FDS(B212,"FF_TAX_RATE(ANN_R,1/1/2016,12/31/2016)")</f>
        <v>#NUM!</v>
      </c>
      <c r="V212" s="1" cm="1">
        <f t="array" ref="V212">_xll.FDS(B212,"FF_TAX_RATE(ANN_R,1/1/2017,12/31/2017)")</f>
        <v>32.275266632808503</v>
      </c>
      <c r="W212" s="1" cm="1">
        <f t="array" ref="W212">_xll.FDS(B212,"FF_TAX_RATE(ANN_R,1/1/2018,12/31/2018)")</f>
        <v>32.463369963369999</v>
      </c>
      <c r="X212" s="1" cm="1">
        <f t="array" ref="X212">_xll.FDS(B212,"FF_TAX_RATE(ANN_R,1/1/2019,12/31/2019)")</f>
        <v>33.942667220606602</v>
      </c>
      <c r="Y212" s="1" cm="1">
        <f t="array" ref="Y212">_xll.FDS(B212,"FF_TAX_RATE(ANN_R,1/1/2020,12/31/2020)")</f>
        <v>41.287685232498703</v>
      </c>
      <c r="Z212" cm="1">
        <f t="array" ref="Z212">_xll.FDS($B212,"FF_PTX_INC(ANN_R,1/1/2016,12/31/2016)")</f>
        <v>3467</v>
      </c>
      <c r="AA212" cm="1">
        <f t="array" ref="AA212">_xll.FDS($B212,"FF_PTX_INC(ANN_R,1/1/2017,12/31/2017)")</f>
        <v>3938</v>
      </c>
      <c r="AB212" cm="1">
        <f t="array" ref="AB212">_xll.FDS($B212,"FF_PTX_INC(ANN_R,1/1/2018,12/31/2018)")</f>
        <v>4368</v>
      </c>
      <c r="AC212" cm="1">
        <f t="array" ref="AC212">_xll.FDS($B212,"FF_PTX_INC(ANN_R,1/1/2019,12/31/2019)")</f>
        <v>4814</v>
      </c>
      <c r="AD212" cm="1">
        <f t="array" ref="AD212">_xll.FDS($B212,"FF_PTX_INC(ANN_R,1/1/2020,12/31/2020)")</f>
        <v>1957</v>
      </c>
      <c r="AE212" cm="1">
        <f t="array" ref="AE212">_xll.FDS($B212,"FF_MKT_VAL(ANN_R,1/1/2016,12/31/2016)")</f>
        <v>35883.924740199996</v>
      </c>
      <c r="AF212" cm="1">
        <f t="array" ref="AF212">_xll.FDS($B212,"FF_MKT_VAL(ANN_R,1/1/2017,12/31/2017)")</f>
        <v>47249.699237000001</v>
      </c>
      <c r="AG212" cm="1">
        <f t="array" ref="AG212">_xll.FDS($B212,"FF_MKT_VAL(ANN_R,1/1/2018,12/31/2018)")</f>
        <v>39954.274975679997</v>
      </c>
      <c r="AH212" cm="1">
        <f t="array" ref="AH212">_xll.FDS($B212,"FF_MKT_VAL(ANN_R,1/1/2019,12/31/2019)")</f>
        <v>54919.853009999999</v>
      </c>
      <c r="AI212" cm="1">
        <f t="array" ref="AI212">_xll.FDS($B212,"FF_MKT_VAL(ANN_R,1/1/2020,12/31/2020)")</f>
        <v>45729.341783279997</v>
      </c>
      <c r="AJ212" cm="1">
        <f t="array" ref="AJ212">_xll.FDS($B212,"FF_SHLDRS_EQ(ANN_R,1/1/2016,12/31/2016)")</f>
        <v>16465</v>
      </c>
      <c r="AK212" cm="1">
        <f t="array" ref="AK212">_xll.FDS($B212,"FF_SHLDRS_EQ(ANN_R,1/1/2017,12/31/2017)")</f>
        <v>17812</v>
      </c>
      <c r="AL212" cm="1">
        <f t="array" ref="AL212">_xll.FDS($B212,"FF_SHLDRS_EQ(ANN_R,1/1/2018,12/31/2018)")</f>
        <v>19185</v>
      </c>
      <c r="AM212" cm="1">
        <f t="array" ref="AM212">_xll.FDS($B212,"FF_SHLDRS_EQ(ANN_R,1/1/2019,12/31/2019)")</f>
        <v>20438</v>
      </c>
      <c r="AN212" cm="1">
        <f t="array" ref="AN212">_xll.FDS($B212,"FF_SHLDRS_EQ(ANN_R,1/1/2020,12/31/2020)")</f>
        <v>20863</v>
      </c>
      <c r="AO212" cm="1">
        <f t="array" ref="AO212">_xll.FDS($B212,"FF_ASSETS(ANN_R,1/1/2016,12/31/2016)")</f>
        <v>69075</v>
      </c>
      <c r="AP212" cm="1">
        <f t="array" ref="AP212">_xll.FDS($B212,"FF_ASSETS(ANN_R,1/1/2017,12/31/2017)")</f>
        <v>69803</v>
      </c>
      <c r="AQ212" cm="1">
        <f t="array" ref="AQ212">_xll.FDS($B212,"FF_ASSETS(ANN_R,1/1/2018,12/31/2018)")</f>
        <v>75357</v>
      </c>
      <c r="AR212" cm="1">
        <f t="array" ref="AR212">_xll.FDS($B212,"FF_ASSETS(ANN_R,1/1/2019,12/31/2019)")</f>
        <v>91159</v>
      </c>
      <c r="AS212" cm="1">
        <f t="array" ref="AS212">_xll.FDS($B212,"FF_ASSETS(ANN_R,1/1/2020,12/31/2020)")</f>
        <v>91165</v>
      </c>
      <c r="AT212" s="1" cm="1">
        <f t="array" ref="AT212">_xll.FDS($B212,"FF_TAX_CF(ANN_R,1/1/2016,12/31/2016,FY,,USD)")</f>
        <v>1341.8172496557199</v>
      </c>
      <c r="AU212" s="1" cm="1">
        <f t="array" ref="AU212">_xll.FDS($B212,"FF_TAX_CF(ANN_R,1/1/2017,12/31/2017,FY,,USD)")</f>
        <v>1857.7082451582</v>
      </c>
      <c r="AV212" s="1" cm="1">
        <f t="array" ref="AV212">_xll.FDS($B212,"FF_TAX_CF(ANN_R,1/1/2018,12/31/2018,FY,,USD)")</f>
        <v>1441.6541666984599</v>
      </c>
      <c r="AW212" s="1" cm="1">
        <f t="array" ref="AW212">_xll.FDS($B212,"FF_TAX_CF(ANN_R,1/1/2019,12/31/2019,FY,,USD)")</f>
        <v>1731.4776284694699</v>
      </c>
      <c r="AX212" s="1" cm="1">
        <f t="array" ref="AX212">_xll.FDS($B212,"FF_TAX_CF(ANN_R,1/1/2020,12/31/2020,FY,,USD)")</f>
        <v>1201.5330965518999</v>
      </c>
      <c r="AY212" t="s">
        <v>986</v>
      </c>
      <c r="AZ212" t="s">
        <v>987</v>
      </c>
      <c r="BA212" t="s">
        <v>988</v>
      </c>
      <c r="BB212" t="s">
        <v>989</v>
      </c>
      <c r="BC212" t="s">
        <v>131</v>
      </c>
      <c r="BD212" t="s">
        <v>38</v>
      </c>
      <c r="BE212" t="s">
        <v>937</v>
      </c>
      <c r="BF212">
        <v>0</v>
      </c>
      <c r="BG212">
        <v>293105726406173</v>
      </c>
      <c r="BH212">
        <v>1</v>
      </c>
      <c r="BI212">
        <v>89</v>
      </c>
    </row>
    <row r="213" spans="1:61" x14ac:dyDescent="0.25">
      <c r="A213">
        <v>212</v>
      </c>
      <c r="B213" t="s">
        <v>990</v>
      </c>
      <c r="C213" t="s">
        <v>991</v>
      </c>
      <c r="D213" t="s">
        <v>940</v>
      </c>
      <c r="E213" t="s">
        <v>30</v>
      </c>
      <c r="F213">
        <v>497</v>
      </c>
      <c r="G213" t="s">
        <v>50</v>
      </c>
      <c r="H213">
        <v>1</v>
      </c>
      <c r="I213">
        <v>1</v>
      </c>
      <c r="J213">
        <v>0</v>
      </c>
      <c r="K213">
        <v>1</v>
      </c>
      <c r="L213">
        <v>0</v>
      </c>
      <c r="M213">
        <v>0</v>
      </c>
      <c r="O213" s="1" cm="1">
        <f t="array" ref="O213">_xll.FDS(B213,"FF_TAX_RATE(ANN_R,1/1/2010,12/31/2010)")</f>
        <v>29.528535980148899</v>
      </c>
      <c r="P213" s="1" cm="1">
        <f t="array" ref="P213">_xll.FDS(B213,"FF_TAX_RATE(ANN_R,1/1/2011,12/31/2011)")</f>
        <v>30.0345224395857</v>
      </c>
      <c r="Q213" s="1" cm="1">
        <f t="array" ref="Q213">_xll.FDS(B213,"FF_TAX_RATE(ANN_R,1/1/2012,12/31/2012)")</f>
        <v>38.425381903642801</v>
      </c>
      <c r="R213" s="1" cm="1">
        <f t="array" ref="R213">_xll.FDS(B213,"FF_TAX_RATE(ANN_R,1/1/2013,12/31/2013)")</f>
        <v>30.3350970017637</v>
      </c>
      <c r="S213" s="1" cm="1">
        <f t="array" ref="S213">_xll.FDS(B213,"FF_TAX_RATE(ANN_R,1/1/2014,12/31/2014)")</f>
        <v>32.455089820359298</v>
      </c>
      <c r="T213" s="1" cm="1">
        <f t="array" ref="T213">_xll.FDS(B213,"FF_TAX_RATE(ANN_R,1/1/2015,12/31/2015)")</f>
        <v>33.974975938402302</v>
      </c>
      <c r="U213" s="1" t="e" cm="1">
        <f t="array" ref="U213">_xll.FDS(B213,"FF_TAX_RATE(ANN_R,1/1/2016,12/31/2016)")</f>
        <v>#NUM!</v>
      </c>
      <c r="V213" s="1" cm="1">
        <f t="array" ref="V213">_xll.FDS(B213,"FF_TAX_RATE(ANN_R,1/1/2017,12/31/2017)")</f>
        <v>33.069698467622302</v>
      </c>
      <c r="W213" s="1" cm="1">
        <f t="array" ref="W213">_xll.FDS(B213,"FF_TAX_RATE(ANN_R,1/1/2018,12/31/2018)")</f>
        <v>28.1328847771236</v>
      </c>
      <c r="X213" s="1" cm="1">
        <f t="array" ref="X213">_xll.FDS(B213,"FF_TAX_RATE(ANN_R,1/1/2019,12/31/2019)")</f>
        <v>25.019546520719299</v>
      </c>
      <c r="Y213" s="1" cm="1">
        <f t="array" ref="Y213">_xll.FDS(B213,"FF_TAX_RATE(ANN_R,1/1/2020,12/31/2020)")</f>
        <v>20.242214532872001</v>
      </c>
      <c r="Z213" cm="1">
        <f t="array" ref="Z213">_xll.FDS($B213,"FF_PTX_INC(ANN_R,1/1/2016,12/31/2016)")</f>
        <v>1536</v>
      </c>
      <c r="AA213" cm="1">
        <f t="array" ref="AA213">_xll.FDS($B213,"FF_PTX_INC(ANN_R,1/1/2017,12/31/2017)")</f>
        <v>2023</v>
      </c>
      <c r="AB213" cm="1">
        <f t="array" ref="AB213">_xll.FDS($B213,"FF_PTX_INC(ANN_R,1/1/2018,12/31/2018)")</f>
        <v>2378</v>
      </c>
      <c r="AC213" cm="1">
        <f t="array" ref="AC213">_xll.FDS($B213,"FF_PTX_INC(ANN_R,1/1/2019,12/31/2019)")</f>
        <v>2558</v>
      </c>
      <c r="AD213" cm="1">
        <f t="array" ref="AD213">_xll.FDS($B213,"FF_PTX_INC(ANN_R,1/1/2020,12/31/2020)")</f>
        <v>578</v>
      </c>
      <c r="AE213" cm="1">
        <f t="array" ref="AE213">_xll.FDS($B213,"FF_MKT_VAL(ANN_R,1/1/2016,12/31/2016)")</f>
        <v>30253.6198965</v>
      </c>
      <c r="AF213" cm="1">
        <f t="array" ref="AF213">_xll.FDS($B213,"FF_MKT_VAL(ANN_R,1/1/2017,12/31/2017)")</f>
        <v>34075.405263100001</v>
      </c>
      <c r="AG213" cm="1">
        <f t="array" ref="AG213">_xll.FDS($B213,"FF_MKT_VAL(ANN_R,1/1/2018,12/31/2018)")</f>
        <v>36328.853327999997</v>
      </c>
      <c r="AH213" cm="1">
        <f t="array" ref="AH213">_xll.FDS($B213,"FF_MKT_VAL(ANN_R,1/1/2019,12/31/2019)")</f>
        <v>56791.9283526</v>
      </c>
      <c r="AI213" cm="1">
        <f t="array" ref="AI213">_xll.FDS($B213,"FF_MKT_VAL(ANN_R,1/1/2020,12/31/2020)")</f>
        <v>58110.179274000002</v>
      </c>
      <c r="AJ213" cm="1">
        <f t="array" ref="AJ213">_xll.FDS($B213,"FF_SHLDRS_EQ(ANN_R,1/1/2016,12/31/2016)")</f>
        <v>6472</v>
      </c>
      <c r="AK213" cm="1">
        <f t="array" ref="AK213">_xll.FDS($B213,"FF_SHLDRS_EQ(ANN_R,1/1/2017,12/31/2017)")</f>
        <v>6032</v>
      </c>
      <c r="AL213" cm="1">
        <f t="array" ref="AL213">_xll.FDS($B213,"FF_SHLDRS_EQ(ANN_R,1/1/2018,12/31/2018)")</f>
        <v>6377</v>
      </c>
      <c r="AM213" cm="1">
        <f t="array" ref="AM213">_xll.FDS($B213,"FF_SHLDRS_EQ(ANN_R,1/1/2019,12/31/2019)")</f>
        <v>6796</v>
      </c>
      <c r="AN213" cm="1">
        <f t="array" ref="AN213">_xll.FDS($B213,"FF_SHLDRS_EQ(ANN_R,1/1/2020,12/31/2020)")</f>
        <v>6454</v>
      </c>
      <c r="AO213" cm="1">
        <f t="array" ref="AO213">_xll.FDS($B213,"FF_ASSETS(ANN_R,1/1/2016,12/31/2016)")</f>
        <v>15176</v>
      </c>
      <c r="AP213" cm="1">
        <f t="array" ref="AP213">_xll.FDS($B213,"FF_ASSETS(ANN_R,1/1/2017,12/31/2017)")</f>
        <v>14019</v>
      </c>
      <c r="AQ213" cm="1">
        <f t="array" ref="AQ213">_xll.FDS($B213,"FF_ASSETS(ANN_R,1/1/2018,12/31/2018)")</f>
        <v>15612</v>
      </c>
      <c r="AR213" cm="1">
        <f t="array" ref="AR213">_xll.FDS($B213,"FF_ASSETS(ANN_R,1/1/2019,12/31/2019)")</f>
        <v>20680</v>
      </c>
      <c r="AS213" cm="1">
        <f t="array" ref="AS213">_xll.FDS($B213,"FF_ASSETS(ANN_R,1/1/2020,12/31/2020)")</f>
        <v>21053</v>
      </c>
      <c r="AT213" s="1" cm="1">
        <f t="array" ref="AT213">_xll.FDS($B213,"FF_TAX_CF(ANN_R,1/1/2016,12/31/2016,FY,,USD)")</f>
        <v>472.346220612526</v>
      </c>
      <c r="AU213" s="1" cm="1">
        <f t="array" ref="AU213">_xll.FDS($B213,"FF_TAX_CF(ANN_R,1/1/2017,12/31/2017,FY,,USD)")</f>
        <v>627.13162374496505</v>
      </c>
      <c r="AV213" s="1" cm="1">
        <f t="array" ref="AV213">_xll.FDS($B213,"FF_TAX_CF(ANN_R,1/1/2018,12/31/2018,FY,,USD)")</f>
        <v>961.49602770805404</v>
      </c>
      <c r="AW213" s="1" cm="1">
        <f t="array" ref="AW213">_xll.FDS($B213,"FF_TAX_CF(ANN_R,1/1/2019,12/31/2019,FY,,USD)")</f>
        <v>774.52005100250199</v>
      </c>
      <c r="AX213" s="1" cm="1">
        <f t="array" ref="AX213">_xll.FDS($B213,"FF_TAX_CF(ANN_R,1/1/2020,12/31/2020,FY,,USD)")</f>
        <v>459.40971338748898</v>
      </c>
      <c r="AY213" t="s">
        <v>992</v>
      </c>
      <c r="AZ213" t="s">
        <v>993</v>
      </c>
      <c r="BA213" t="s">
        <v>994</v>
      </c>
      <c r="BB213" t="s">
        <v>995</v>
      </c>
      <c r="BC213" t="s">
        <v>52</v>
      </c>
      <c r="BD213" t="s">
        <v>38</v>
      </c>
      <c r="BE213" t="s">
        <v>937</v>
      </c>
      <c r="BF213">
        <v>0</v>
      </c>
      <c r="BG213">
        <v>357508386200478</v>
      </c>
      <c r="BH213">
        <v>1</v>
      </c>
      <c r="BI213">
        <v>96</v>
      </c>
    </row>
    <row r="214" spans="1:61" x14ac:dyDescent="0.25">
      <c r="A214">
        <v>213</v>
      </c>
      <c r="B214" t="s">
        <v>996</v>
      </c>
      <c r="C214" t="s">
        <v>997</v>
      </c>
      <c r="D214" t="s">
        <v>940</v>
      </c>
      <c r="E214" t="s">
        <v>30</v>
      </c>
      <c r="F214">
        <v>472</v>
      </c>
      <c r="G214" t="s">
        <v>159</v>
      </c>
      <c r="H214">
        <v>1</v>
      </c>
      <c r="I214">
        <v>1</v>
      </c>
      <c r="J214">
        <v>0</v>
      </c>
      <c r="K214">
        <v>1</v>
      </c>
      <c r="L214">
        <v>1</v>
      </c>
      <c r="M214">
        <v>0</v>
      </c>
      <c r="O214" s="1" cm="1">
        <f t="array" ref="O214">_xll.FDS(B214,"FF_TAX_RATE(ANN_R,1/1/2010,12/31/2010)")</f>
        <v>-7.8014184397163104</v>
      </c>
      <c r="P214" s="1" cm="1">
        <f t="array" ref="P214">_xll.FDS(B214,"FF_TAX_RATE(ANN_R,1/1/2011,12/31/2011)")</f>
        <v>-4.2253521126760596</v>
      </c>
      <c r="Q214" s="1" cm="1">
        <f t="array" ref="Q214">_xll.FDS(B214,"FF_TAX_RATE(ANN_R,1/1/2012,12/31/2012)")</f>
        <v>-0.23148148148148101</v>
      </c>
      <c r="R214" s="1" cm="1">
        <f t="array" ref="R214">_xll.FDS(B214,"FF_TAX_RATE(ANN_R,1/1/2013,12/31/2013)")</f>
        <v>7.5657894736842097</v>
      </c>
      <c r="S214" s="1" cm="1">
        <f t="array" ref="S214">_xll.FDS(B214,"FF_TAX_RATE(ANN_R,1/1/2014,12/31/2014)")</f>
        <v>6.0077519379844997</v>
      </c>
      <c r="T214" s="1" cm="1">
        <f t="array" ref="T214">_xll.FDS(B214,"FF_TAX_RATE(ANN_R,1/1/2015,12/31/2015)")</f>
        <v>-19.767441860465102</v>
      </c>
      <c r="U214" s="1" t="e" cm="1">
        <f t="array" ref="U214">_xll.FDS(B214,"FF_TAX_RATE(ANN_R,1/1/2016,12/31/2016)")</f>
        <v>#NUM!</v>
      </c>
      <c r="V214" s="1" cm="1">
        <f t="array" ref="V214">_xll.FDS(B214,"FF_TAX_RATE(ANN_R,1/1/2017,12/31/2017)")</f>
        <v>15.268817204301101</v>
      </c>
      <c r="W214" s="1" cm="1">
        <f t="array" ref="W214">_xll.FDS(B214,"FF_TAX_RATE(ANN_R,1/1/2018,12/31/2018)")</f>
        <v>13.629943502824901</v>
      </c>
      <c r="X214" s="1" cm="1">
        <f t="array" ref="X214">_xll.FDS(B214,"FF_TAX_RATE(ANN_R,1/1/2019,12/31/2019)")</f>
        <v>17.814508723599602</v>
      </c>
      <c r="Y214" s="1" cm="1">
        <f t="array" ref="Y214">_xll.FDS(B214,"FF_TAX_RATE(ANN_R,1/1/2020,12/31/2020)")</f>
        <v>12.009237875288701</v>
      </c>
      <c r="Z214" cm="1">
        <f t="array" ref="Z214">_xll.FDS($B214,"FF_PTX_INC(ANN_R,1/1/2016,12/31/2016)")</f>
        <v>702</v>
      </c>
      <c r="AA214" cm="1">
        <f t="array" ref="AA214">_xll.FDS($B214,"FF_PTX_INC(ANN_R,1/1/2017,12/31/2017)")</f>
        <v>930</v>
      </c>
      <c r="AB214" cm="1">
        <f t="array" ref="AB214">_xll.FDS($B214,"FF_PTX_INC(ANN_R,1/1/2018,12/31/2018)")</f>
        <v>1416</v>
      </c>
      <c r="AC214" cm="1">
        <f t="array" ref="AC214">_xll.FDS($B214,"FF_PTX_INC(ANN_R,1/1/2019,12/31/2019)")</f>
        <v>1089</v>
      </c>
      <c r="AD214" cm="1">
        <f t="array" ref="AD214">_xll.FDS($B214,"FF_PTX_INC(ANN_R,1/1/2020,12/31/2020)")</f>
        <v>433</v>
      </c>
      <c r="AE214" cm="1">
        <f t="array" ref="AE214">_xll.FDS($B214,"FF_MKT_VAL(ANN_R,1/1/2016,12/31/2016)")</f>
        <v>17891.568970920001</v>
      </c>
      <c r="AF214" cm="1">
        <f t="array" ref="AF214">_xll.FDS($B214,"FF_MKT_VAL(ANN_R,1/1/2017,12/31/2017)")</f>
        <v>24039.373759829999</v>
      </c>
      <c r="AG214" cm="1">
        <f t="array" ref="AG214">_xll.FDS($B214,"FF_MKT_VAL(ANN_R,1/1/2018,12/31/2018)")</f>
        <v>22133.588471380001</v>
      </c>
      <c r="AH214" cm="1">
        <f t="array" ref="AH214">_xll.FDS($B214,"FF_MKT_VAL(ANN_R,1/1/2019,12/31/2019)")</f>
        <v>20552.223380351999</v>
      </c>
      <c r="AI214" cm="1">
        <f t="array" ref="AI214">_xll.FDS($B214,"FF_MKT_VAL(ANN_R,1/1/2020,12/31/2020)")</f>
        <v>31365.650924789999</v>
      </c>
      <c r="AJ214" cm="1">
        <f t="array" ref="AJ214">_xll.FDS($B214,"FF_SHLDRS_EQ(ANN_R,1/1/2016,12/31/2016)")</f>
        <v>5023</v>
      </c>
      <c r="AK214" cm="1">
        <f t="array" ref="AK214">_xll.FDS($B214,"FF_SHLDRS_EQ(ANN_R,1/1/2017,12/31/2017)")</f>
        <v>5636</v>
      </c>
      <c r="AL214" cm="1">
        <f t="array" ref="AL214">_xll.FDS($B214,"FF_SHLDRS_EQ(ANN_R,1/1/2018,12/31/2018)")</f>
        <v>6446</v>
      </c>
      <c r="AM214" cm="1">
        <f t="array" ref="AM214">_xll.FDS($B214,"FF_SHLDRS_EQ(ANN_R,1/1/2019,12/31/2019)")</f>
        <v>8633</v>
      </c>
      <c r="AN214" cm="1">
        <f t="array" ref="AN214">_xll.FDS($B214,"FF_SHLDRS_EQ(ANN_R,1/1/2020,12/31/2020)")</f>
        <v>9016</v>
      </c>
      <c r="AO214" cm="1">
        <f t="array" ref="AO214">_xll.FDS($B214,"FF_ASSETS(ANN_R,1/1/2016,12/31/2016)")</f>
        <v>9087</v>
      </c>
      <c r="AP214" cm="1">
        <f t="array" ref="AP214">_xll.FDS($B214,"FF_ASSETS(ANN_R,1/1/2017,12/31/2017)")</f>
        <v>10481</v>
      </c>
      <c r="AQ214" cm="1">
        <f t="array" ref="AQ214">_xll.FDS($B214,"FF_ASSETS(ANN_R,1/1/2018,12/31/2018)")</f>
        <v>11229</v>
      </c>
      <c r="AR214" cm="1">
        <f t="array" ref="AR214">_xll.FDS($B214,"FF_ASSETS(ANN_R,1/1/2019,12/31/2019)")</f>
        <v>13993</v>
      </c>
      <c r="AS214" cm="1">
        <f t="array" ref="AS214">_xll.FDS($B214,"FF_ASSETS(ANN_R,1/1/2020,12/31/2020)")</f>
        <v>22802</v>
      </c>
      <c r="AT214" s="1" cm="1">
        <f t="array" ref="AT214">_xll.FDS($B214,"FF_TAX_CF(ANN_R,1/1/2016,12/31/2016,FY,,USD)")</f>
        <v>139.922111034393</v>
      </c>
      <c r="AU214" s="1" cm="1">
        <f t="array" ref="AU214">_xll.FDS($B214,"FF_TAX_CF(ANN_R,1/1/2017,12/31/2017,FY,,USD)")</f>
        <v>156.70790266990701</v>
      </c>
      <c r="AV214" s="1" cm="1">
        <f t="array" ref="AV214">_xll.FDS($B214,"FF_TAX_CF(ANN_R,1/1/2018,12/31/2018,FY,,USD)")</f>
        <v>268.79102754592901</v>
      </c>
      <c r="AW214" s="1" cm="1">
        <f t="array" ref="AW214">_xll.FDS($B214,"FF_TAX_CF(ANN_R,1/1/2019,12/31/2019,FY,,USD)")</f>
        <v>140.973567962646</v>
      </c>
      <c r="AX214" s="1" cm="1">
        <f t="array" ref="AX214">_xll.FDS($B214,"FF_TAX_CF(ANN_R,1/1/2020,12/31/2020,FY,,USD)")</f>
        <v>76.115156650543199</v>
      </c>
      <c r="AY214" t="s">
        <v>51</v>
      </c>
      <c r="AZ214" t="s">
        <v>51</v>
      </c>
      <c r="BA214" t="s">
        <v>51</v>
      </c>
      <c r="BB214" t="s">
        <v>51</v>
      </c>
      <c r="BC214" t="s">
        <v>106</v>
      </c>
      <c r="BD214" t="s">
        <v>38</v>
      </c>
      <c r="BE214" t="s">
        <v>937</v>
      </c>
      <c r="BF214">
        <v>0</v>
      </c>
      <c r="BG214">
        <v>579381211656514</v>
      </c>
      <c r="BH214">
        <v>1</v>
      </c>
      <c r="BI214">
        <v>97</v>
      </c>
    </row>
    <row r="215" spans="1:61" x14ac:dyDescent="0.25">
      <c r="A215">
        <v>214</v>
      </c>
      <c r="B215" t="s">
        <v>998</v>
      </c>
      <c r="C215" t="s">
        <v>999</v>
      </c>
      <c r="D215" t="s">
        <v>940</v>
      </c>
      <c r="E215" t="s">
        <v>30</v>
      </c>
      <c r="F215">
        <v>46</v>
      </c>
      <c r="G215" t="s">
        <v>325</v>
      </c>
      <c r="H215">
        <v>1</v>
      </c>
      <c r="I215">
        <v>1</v>
      </c>
      <c r="J215">
        <v>0</v>
      </c>
      <c r="K215">
        <v>1</v>
      </c>
      <c r="L215">
        <v>1</v>
      </c>
      <c r="M215">
        <v>0</v>
      </c>
      <c r="O215" s="1" cm="1">
        <f t="array" ref="O215">_xll.FDS(B215,"FF_TAX_RATE(ANN_R,1/1/2010,12/31/2010)")</f>
        <v>7.0086705202312096</v>
      </c>
      <c r="P215" s="1" cm="1">
        <f t="array" ref="P215">_xll.FDS(B215,"FF_TAX_RATE(ANN_R,1/1/2011,12/31/2011)")</f>
        <v>24.577861163226999</v>
      </c>
      <c r="Q215" s="1" cm="1">
        <f t="array" ref="Q215">_xll.FDS(B215,"FF_TAX_RATE(ANN_R,1/1/2012,12/31/2012)")</f>
        <v>20.253738106026301</v>
      </c>
      <c r="R215" s="1" cm="1">
        <f t="array" ref="R215">_xll.FDS(B215,"FF_TAX_RATE(ANN_R,1/1/2013,12/31/2013)")</f>
        <v>14.063108687183499</v>
      </c>
      <c r="S215" s="1" cm="1">
        <f t="array" ref="S215">_xll.FDS(B215,"FF_TAX_RATE(ANN_R,1/1/2014,12/31/2014)")</f>
        <v>15.552099533437</v>
      </c>
      <c r="T215" s="1" cm="1">
        <f t="array" ref="T215">_xll.FDS(B215,"FF_TAX_RATE(ANN_R,1/1/2015,12/31/2015)")</f>
        <v>16.447688564476898</v>
      </c>
      <c r="U215" s="1" t="e" cm="1">
        <f t="array" ref="U215">_xll.FDS(B215,"FF_TAX_RATE(ANN_R,1/1/2016,12/31/2016)")</f>
        <v>#NUM!</v>
      </c>
      <c r="V215" s="1" cm="1">
        <f t="array" ref="V215">_xll.FDS(B215,"FF_TAX_RATE(ANN_R,1/1/2017,12/31/2017)")</f>
        <v>14.332932692307701</v>
      </c>
      <c r="W215" s="1" cm="1">
        <f t="array" ref="W215">_xll.FDS(B215,"FF_TAX_RATE(ANN_R,1/1/2018,12/31/2018)")</f>
        <v>13.987635239567201</v>
      </c>
      <c r="X215" s="1" cm="1">
        <f t="array" ref="X215">_xll.FDS(B215,"FF_TAX_RATE(ANN_R,1/1/2019,12/31/2019)")</f>
        <v>20.045950603101701</v>
      </c>
      <c r="Y215" s="1" cm="1">
        <f t="array" ref="Y215">_xll.FDS(B215,"FF_TAX_RATE(ANN_R,1/1/2020,12/31/2020)")</f>
        <v>23.6623067776457</v>
      </c>
      <c r="AA215" cm="1">
        <f t="array" ref="AA215">_xll.FDS($B215,"FF_PTX_INC(ANN_R,1/1/2017,12/31/2017)")</f>
        <v>3328</v>
      </c>
      <c r="AB215" cm="1">
        <f t="array" ref="AB215">_xll.FDS($B215,"FF_PTX_INC(ANN_R,1/1/2018,12/31/2018)")</f>
        <v>2588</v>
      </c>
      <c r="AC215" cm="1">
        <f t="array" ref="AC215">_xll.FDS($B215,"FF_PTX_INC(ANN_R,1/1/2019,12/31/2019)")</f>
        <v>3482</v>
      </c>
      <c r="AD215" cm="1">
        <f t="array" ref="AD215">_xll.FDS($B215,"FF_PTX_INC(ANN_R,1/1/2020,12/31/2020)")</f>
        <v>4205</v>
      </c>
      <c r="AE215" cm="1">
        <f t="array" ref="AE215">_xll.FDS($B215,"FF_MKT_VAL(ANN_R,1/1/2016,12/31/2016)")</f>
        <v>37835.850507689996</v>
      </c>
      <c r="AF215" cm="1">
        <f t="array" ref="AF215">_xll.FDS($B215,"FF_MKT_VAL(ANN_R,1/1/2017,12/31/2017)")</f>
        <v>48661.710029250004</v>
      </c>
      <c r="AG215" cm="1">
        <f t="array" ref="AG215">_xll.FDS($B215,"FF_MKT_VAL(ANN_R,1/1/2018,12/31/2018)")</f>
        <v>29478.11556228</v>
      </c>
      <c r="AH215" cm="1">
        <f t="array" ref="AH215">_xll.FDS($B215,"FF_MKT_VAL(ANN_R,1/1/2019,12/31/2019)")</f>
        <v>42020.139440649997</v>
      </c>
      <c r="AI215" cm="1">
        <f t="array" ref="AI215">_xll.FDS($B215,"FF_MKT_VAL(ANN_R,1/1/2020,12/31/2020)")</f>
        <v>50181.906064499999</v>
      </c>
      <c r="AJ215" cm="1">
        <f t="array" ref="AJ215">_xll.FDS($B215,"FF_SHLDRS_EQ(ANN_R,1/1/2016,12/31/2016)")</f>
        <v>11087</v>
      </c>
      <c r="AK215" cm="1">
        <f t="array" ref="AK215">_xll.FDS($B215,"FF_SHLDRS_EQ(ANN_R,1/1/2017,12/31/2017)")</f>
        <v>12637</v>
      </c>
      <c r="AL215" cm="1">
        <f t="array" ref="AL215">_xll.FDS($B215,"FF_SHLDRS_EQ(ANN_R,1/1/2018,12/31/2018)")</f>
        <v>13590</v>
      </c>
      <c r="AM215" cm="1">
        <f t="array" ref="AM215">_xll.FDS($B215,"FF_SHLDRS_EQ(ANN_R,1/1/2019,12/31/2019)")</f>
        <v>14117</v>
      </c>
      <c r="AN215" cm="1">
        <f t="array" ref="AN215">_xll.FDS($B215,"FF_SHLDRS_EQ(ANN_R,1/1/2020,12/31/2020)")</f>
        <v>13777</v>
      </c>
      <c r="AO215" cm="1">
        <f t="array" ref="AO215">_xll.FDS($B215,"FF_ASSETS(ANN_R,1/1/2016,12/31/2016)")</f>
        <v>38527</v>
      </c>
      <c r="AP215" cm="1">
        <f t="array" ref="AP215">_xll.FDS($B215,"FF_ASSETS(ANN_R,1/1/2017,12/31/2017)")</f>
        <v>38888</v>
      </c>
      <c r="AQ215" cm="1">
        <f t="array" ref="AQ215">_xll.FDS($B215,"FF_ASSETS(ANN_R,1/1/2018,12/31/2018)")</f>
        <v>52450</v>
      </c>
      <c r="AR215" cm="1">
        <f t="array" ref="AR215">_xll.FDS($B215,"FF_ASSETS(ANN_R,1/1/2019,12/31/2019)")</f>
        <v>54368</v>
      </c>
      <c r="AS215" cm="1">
        <f t="array" ref="AS215">_xll.FDS($B215,"FF_ASSETS(ANN_R,1/1/2020,12/31/2020)")</f>
        <v>57607</v>
      </c>
      <c r="AT215" s="1" cm="1">
        <f t="array" ref="AT215">_xll.FDS($B215,"FF_TAX_CF(ANN_R,1/1/2016,12/31/2016,FY,,USD)")</f>
        <v>584.07214164733898</v>
      </c>
      <c r="AU215" s="1" cm="1">
        <f t="array" ref="AU215">_xll.FDS($B215,"FF_TAX_CF(ANN_R,1/1/2017,12/31/2017,FY,,USD)")</f>
        <v>706.08704400062595</v>
      </c>
      <c r="AV215" s="1" cm="1">
        <f t="array" ref="AV215">_xll.FDS($B215,"FF_TAX_CF(ANN_R,1/1/2018,12/31/2018,FY,,USD)")</f>
        <v>683.07509207725502</v>
      </c>
      <c r="AW215" s="1" cm="1">
        <f t="array" ref="AW215">_xll.FDS($B215,"FF_TAX_CF(ANN_R,1/1/2019,12/31/2019,FY,,USD)")</f>
        <v>943.52659392356895</v>
      </c>
      <c r="AX215" s="1" cm="1">
        <f t="array" ref="AX215">_xll.FDS($B215,"FF_TAX_CF(ANN_R,1/1/2020,12/31/2020,FY,,USD)")</f>
        <v>859.54075407981895</v>
      </c>
      <c r="AY215" t="s">
        <v>1000</v>
      </c>
      <c r="AZ215" t="s">
        <v>1001</v>
      </c>
      <c r="BA215" t="s">
        <v>1002</v>
      </c>
      <c r="BB215" t="s">
        <v>1003</v>
      </c>
      <c r="BC215" t="s">
        <v>37</v>
      </c>
      <c r="BD215" t="s">
        <v>38</v>
      </c>
      <c r="BE215" t="s">
        <v>937</v>
      </c>
      <c r="BF215">
        <v>0</v>
      </c>
      <c r="BG215">
        <v>351743342346379</v>
      </c>
      <c r="BH215">
        <v>1</v>
      </c>
      <c r="BI215">
        <v>70</v>
      </c>
    </row>
    <row r="216" spans="1:61" x14ac:dyDescent="0.25">
      <c r="A216">
        <v>215</v>
      </c>
      <c r="B216" t="s">
        <v>1004</v>
      </c>
      <c r="C216" t="s">
        <v>1005</v>
      </c>
      <c r="D216" t="s">
        <v>1006</v>
      </c>
      <c r="E216" t="s">
        <v>30</v>
      </c>
      <c r="F216">
        <v>455</v>
      </c>
      <c r="G216" t="s">
        <v>50</v>
      </c>
      <c r="H216">
        <v>1</v>
      </c>
      <c r="I216">
        <v>1</v>
      </c>
      <c r="J216">
        <v>0</v>
      </c>
      <c r="K216">
        <v>1</v>
      </c>
      <c r="L216">
        <v>0</v>
      </c>
      <c r="M216">
        <v>0</v>
      </c>
      <c r="O216" s="1" cm="1">
        <f t="array" ref="O216">_xll.FDS(B216,"FF_TAX_RATE(ANN_R,1/1/2010,12/31/2010)")</f>
        <v>26.8118977796397</v>
      </c>
      <c r="P216" s="1" cm="1">
        <f t="array" ref="P216">_xll.FDS(B216,"FF_TAX_RATE(ANN_R,1/1/2011,12/31/2011)")</f>
        <v>20.1914708442124</v>
      </c>
      <c r="Q216" s="1" cm="1">
        <f t="array" ref="Q216">_xll.FDS(B216,"FF_TAX_RATE(ANN_R,1/1/2012,12/31/2012)")</f>
        <v>16.183412002697199</v>
      </c>
      <c r="R216" s="1" cm="1">
        <f t="array" ref="R216">_xll.FDS(B216,"FF_TAX_RATE(ANN_R,1/1/2013,12/31/2013)")</f>
        <v>11.052631578947301</v>
      </c>
      <c r="S216" s="1" cm="1">
        <f t="array" ref="S216">_xll.FDS(B216,"FF_TAX_RATE(ANN_R,1/1/2014,12/31/2014)")</f>
        <v>18.119199535962899</v>
      </c>
      <c r="T216" s="1" cm="1">
        <f t="array" ref="T216">_xll.FDS(B216,"FF_TAX_RATE(ANN_R,1/1/2015,12/31/2015)")</f>
        <v>20.833667978475699</v>
      </c>
      <c r="U216" s="1" t="e" cm="1">
        <f t="array" ref="U216">_xll.FDS(B216,"FF_TAX_RATE(ANN_R,1/1/2016,12/31/2016)")</f>
        <v>#NUM!</v>
      </c>
      <c r="V216" s="1" cm="1">
        <f t="array" ref="V216">_xll.FDS(B216,"FF_TAX_RATE(ANN_R,1/1/2017,12/31/2017)")</f>
        <v>18.036636918741198</v>
      </c>
      <c r="W216" s="1" cm="1">
        <f t="array" ref="W216">_xll.FDS(B216,"FF_TAX_RATE(ANN_R,1/1/2018,12/31/2018)")</f>
        <v>34.053769109119699</v>
      </c>
      <c r="X216" s="1" cm="1">
        <f t="array" ref="X216">_xll.FDS(B216,"FF_TAX_RATE(ANN_R,1/1/2019,12/31/2019)")</f>
        <v>22.069074778200299</v>
      </c>
      <c r="Y216" s="1" cm="1">
        <f t="array" ref="Y216">_xll.FDS(B216,"FF_TAX_RATE(ANN_R,1/1/2020,12/31/2020)")</f>
        <v>100.46801872074801</v>
      </c>
      <c r="Z216" cm="1">
        <f t="array" ref="Z216">_xll.FDS($B216,"FF_PTX_INC(ANN_R,1/1/2016,12/31/2016)")</f>
        <v>3903.4629956835802</v>
      </c>
      <c r="AA216" cm="1">
        <f t="array" ref="AA216">_xll.FDS($B216,"FF_PTX_INC(ANN_R,1/1/2017,12/31/2017)")</f>
        <v>9437.6041980159807</v>
      </c>
      <c r="AB216" cm="1">
        <f t="array" ref="AB216">_xll.FDS($B216,"FF_PTX_INC(ANN_R,1/1/2018,12/31/2018)")</f>
        <v>6431.87250765314</v>
      </c>
      <c r="AC216" cm="1">
        <f t="array" ref="AC216">_xll.FDS($B216,"FF_PTX_INC(ANN_R,1/1/2019,12/31/2019)")</f>
        <v>11278.9952717583</v>
      </c>
      <c r="AD216" cm="1">
        <f t="array" ref="AD216">_xll.FDS($B216,"FF_PTX_INC(ANN_R,1/1/2020,12/31/2020)")</f>
        <v>1686.8799528391701</v>
      </c>
      <c r="AE216" cm="1">
        <f t="array" ref="AE216">_xll.FDS($B216,"FF_MKT_VAL(ANN_R,1/1/2016,12/31/2016)")</f>
        <v>194433.69396954999</v>
      </c>
      <c r="AF216" cm="1">
        <f t="array" ref="AF216">_xll.FDS($B216,"FF_MKT_VAL(ANN_R,1/1/2017,12/31/2017)")</f>
        <v>180085.49850844001</v>
      </c>
      <c r="AG216" cm="1">
        <f t="array" ref="AG216">_xll.FDS($B216,"FF_MKT_VAL(ANN_R,1/1/2018,12/31/2018)")</f>
        <v>112903.86915</v>
      </c>
      <c r="AH216" cm="1">
        <f t="array" ref="AH216">_xll.FDS($B216,"FF_MKT_VAL(ANN_R,1/1/2019,12/31/2019)")</f>
        <v>142466.45625146001</v>
      </c>
      <c r="AI216" cm="1">
        <f t="array" ref="AI216">_xll.FDS($B216,"FF_MKT_VAL(ANN_R,1/1/2020,12/31/2020)")</f>
        <v>112437.93863606</v>
      </c>
      <c r="AJ216" cm="1">
        <f t="array" ref="AJ216">_xll.FDS($B216,"FF_SHLDRS_EQ(ANN_R,1/1/2016,12/31/2016)")</f>
        <v>67635.932685513093</v>
      </c>
      <c r="AK216" cm="1">
        <f t="array" ref="AK216">_xll.FDS($B216,"FF_SHLDRS_EQ(ANN_R,1/1/2017,12/31/2017)")</f>
        <v>60447.201865524599</v>
      </c>
      <c r="AL216" cm="1">
        <f t="array" ref="AL216">_xll.FDS($B216,"FF_SHLDRS_EQ(ANN_R,1/1/2018,12/31/2018)")</f>
        <v>56409.919958096798</v>
      </c>
      <c r="AM216" cm="1">
        <f t="array" ref="AM216">_xll.FDS($B216,"FF_SHLDRS_EQ(ANN_R,1/1/2019,12/31/2019)")</f>
        <v>67458.351893244195</v>
      </c>
      <c r="AN216" cm="1">
        <f t="array" ref="AN216">_xll.FDS($B216,"FF_SHLDRS_EQ(ANN_R,1/1/2020,12/31/2020)")</f>
        <v>55595.602958973897</v>
      </c>
      <c r="AO216" cm="1">
        <f t="array" ref="AO216">_xll.FDS($B216,"FF_ASSETS(ANN_R,1/1/2016,12/31/2016)")</f>
        <v>247583.78762755601</v>
      </c>
      <c r="AP216" cm="1">
        <f t="array" ref="AP216">_xll.FDS($B216,"FF_ASSETS(ANN_R,1/1/2017,12/31/2017)")</f>
        <v>207057.79480381199</v>
      </c>
      <c r="AQ216" cm="1">
        <f t="array" ref="AQ216">_xll.FDS($B216,"FF_ASSETS(ANN_R,1/1/2018,12/31/2018)")</f>
        <v>206102.43625102501</v>
      </c>
      <c r="AR216" cm="1">
        <f t="array" ref="AR216">_xll.FDS($B216,"FF_ASSETS(ANN_R,1/1/2019,12/31/2019)")</f>
        <v>212275.278396904</v>
      </c>
      <c r="AS216" cm="1">
        <f t="array" ref="AS216">_xll.FDS($B216,"FF_ASSETS(ANN_R,1/1/2020,12/31/2020)")</f>
        <v>186490.94847085801</v>
      </c>
      <c r="AT216" s="1" cm="1">
        <f t="array" ref="AT216">_xll.FDS($B216,"FF_TAX_CF(ANN_R,1/1/2016,12/31/2016,FY,,USD)")</f>
        <v>3255.99998818943</v>
      </c>
      <c r="AU216" s="1" cm="1">
        <f t="array" ref="AU216">_xll.FDS($B216,"FF_TAX_CF(ANN_R,1/1/2017,12/31/2017,FY,,USD)")</f>
        <v>2141.00001626529</v>
      </c>
      <c r="AV216" s="1" cm="1">
        <f t="array" ref="AV216">_xll.FDS($B216,"FF_TAX_CF(ANN_R,1/1/2018,12/31/2018,FY,,USD)")</f>
        <v>3046.9999343879399</v>
      </c>
      <c r="AW216" s="1" cm="1">
        <f t="array" ref="AW216">_xll.FDS($B216,"FF_TAX_CF(ANN_R,1/1/2019,12/31/2019,FY,,USD)")</f>
        <v>3135.9999975371102</v>
      </c>
      <c r="AX216" s="1" cm="1">
        <f t="array" ref="AX216">_xll.FDS($B216,"FF_TAX_CF(ANN_R,1/1/2020,12/31/2020,FY,,USD)")</f>
        <v>2306.0001060889999</v>
      </c>
      <c r="AY216" t="s">
        <v>1007</v>
      </c>
      <c r="AZ216" t="s">
        <v>1008</v>
      </c>
      <c r="BA216" t="s">
        <v>1009</v>
      </c>
      <c r="BB216" t="s">
        <v>1010</v>
      </c>
      <c r="BC216" t="s">
        <v>64</v>
      </c>
      <c r="BD216" t="s">
        <v>38</v>
      </c>
      <c r="BE216" t="s">
        <v>937</v>
      </c>
      <c r="BF216">
        <v>0</v>
      </c>
      <c r="BG216">
        <v>363317648247543</v>
      </c>
      <c r="BH216">
        <v>1</v>
      </c>
      <c r="BI216">
        <v>75</v>
      </c>
    </row>
    <row r="217" spans="1:61" x14ac:dyDescent="0.25">
      <c r="A217">
        <v>216</v>
      </c>
      <c r="B217" t="s">
        <v>1011</v>
      </c>
      <c r="C217" t="s">
        <v>1012</v>
      </c>
      <c r="D217" t="s">
        <v>977</v>
      </c>
      <c r="E217" t="s">
        <v>30</v>
      </c>
      <c r="F217">
        <v>443</v>
      </c>
      <c r="G217" t="s">
        <v>42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O217" s="1" cm="1">
        <f t="array" ref="O217">_xll.FDS(B217,"FF_TAX_RATE(ANN_R,1/1/2010,12/31/2010)")</f>
        <v>25.472179683512</v>
      </c>
      <c r="P217" s="1" t="e" cm="1">
        <f t="array" ref="P217">_xll.FDS(B217,"FF_TAX_RATE(ANN_R,1/1/2011,12/31/2011)")</f>
        <v>#N/A</v>
      </c>
      <c r="Q217" s="1" cm="1">
        <f t="array" ref="Q217">_xll.FDS(B217,"FF_TAX_RATE(ANN_R,1/1/2012,12/31/2012)")</f>
        <v>57.993730407523501</v>
      </c>
      <c r="R217" s="1" cm="1">
        <f t="array" ref="R217">_xll.FDS(B217,"FF_TAX_RATE(ANN_R,1/1/2013,12/31/2013)")</f>
        <v>30.5573770491803</v>
      </c>
      <c r="S217" s="1" cm="1">
        <f t="array" ref="S217">_xll.FDS(B217,"FF_TAX_RATE(ANN_R,1/1/2014,12/31/2014)")</f>
        <v>14.054054054054101</v>
      </c>
      <c r="T217" s="1" cm="1">
        <f t="array" ref="T217">_xll.FDS(B217,"FF_TAX_RATE(ANN_R,1/1/2015,12/31/2015)")</f>
        <v>38.362760834670901</v>
      </c>
      <c r="U217" s="1" t="e" cm="1">
        <f t="array" ref="U217">_xll.FDS(B217,"FF_TAX_RATE(ANN_R,1/1/2016,12/31/2016)")</f>
        <v>#NUM!</v>
      </c>
      <c r="V217" s="1" cm="1">
        <f t="array" ref="V217">_xll.FDS(B217,"FF_TAX_RATE(ANN_R,1/1/2017,12/31/2017)")</f>
        <v>25.271542360608301</v>
      </c>
      <c r="W217" s="1" cm="1">
        <f t="array" ref="W217">_xll.FDS(B217,"FF_TAX_RATE(ANN_R,1/1/2018,12/31/2018)")</f>
        <v>12.8239202657807</v>
      </c>
      <c r="X217" s="1" cm="1">
        <f t="array" ref="X217">_xll.FDS(B217,"FF_TAX_RATE(ANN_R,1/1/2019,12/31/2019)")</f>
        <v>22.054973821989499</v>
      </c>
      <c r="Y217" s="1" cm="1">
        <f t="array" ref="Y217">_xll.FDS(B217,"FF_TAX_RATE(ANN_R,1/1/2020,12/31/2020)")</f>
        <v>17.377049180327901</v>
      </c>
      <c r="Z217" cm="1">
        <f t="array" ref="Z217">_xll.FDS($B217,"FF_PTX_INC(ANN_R,1/1/2016,12/31/2016)")</f>
        <v>1023</v>
      </c>
      <c r="AA217" cm="1">
        <f t="array" ref="AA217">_xll.FDS($B217,"FF_PTX_INC(ANN_R,1/1/2017,12/31/2017)")</f>
        <v>1381</v>
      </c>
      <c r="AB217" cm="1">
        <f t="array" ref="AB217">_xll.FDS($B217,"FF_PTX_INC(ANN_R,1/1/2018,12/31/2018)")</f>
        <v>1505</v>
      </c>
      <c r="AC217" cm="1">
        <f t="array" ref="AC217">_xll.FDS($B217,"FF_PTX_INC(ANN_R,1/1/2019,12/31/2019)")</f>
        <v>1528</v>
      </c>
      <c r="AD217" cm="1">
        <f t="array" ref="AD217">_xll.FDS($B217,"FF_PTX_INC(ANN_R,1/1/2020,12/31/2020)")</f>
        <v>1220</v>
      </c>
      <c r="AE217" cm="1">
        <f t="array" ref="AE217">_xll.FDS($B217,"FF_MKT_VAL(ANN_R,1/1/2016,12/31/2016)")</f>
        <v>26750.660327000001</v>
      </c>
      <c r="AF217" cm="1">
        <f t="array" ref="AF217">_xll.FDS($B217,"FF_MKT_VAL(ANN_R,1/1/2017,12/31/2017)")</f>
        <v>29212.086943420101</v>
      </c>
      <c r="AG217" cm="1">
        <f t="array" ref="AG217">_xll.FDS($B217,"FF_MKT_VAL(ANN_R,1/1/2018,12/31/2018)")</f>
        <v>28275.7138109099</v>
      </c>
      <c r="AH217" cm="1">
        <f t="array" ref="AH217">_xll.FDS($B217,"FF_MKT_VAL(ANN_R,1/1/2019,12/31/2019)")</f>
        <v>38775.179340800001</v>
      </c>
      <c r="AI217" cm="1">
        <f t="array" ref="AI217">_xll.FDS($B217,"FF_MKT_VAL(ANN_R,1/1/2020,12/31/2020)")</f>
        <v>39626.516667540003</v>
      </c>
      <c r="AJ217" cm="1">
        <f t="array" ref="AJ217">_xll.FDS($B217,"FF_SHLDRS_EQ(ANN_R,1/1/2016,12/31/2016)")</f>
        <v>12546</v>
      </c>
      <c r="AK217" cm="1">
        <f t="array" ref="AK217">_xll.FDS($B217,"FF_SHLDRS_EQ(ANN_R,1/1/2017,12/31/2017)")</f>
        <v>11999</v>
      </c>
      <c r="AL217" cm="1">
        <f t="array" ref="AL217">_xll.FDS($B217,"FF_SHLDRS_EQ(ANN_R,1/1/2018,12/31/2018)")</f>
        <v>12088</v>
      </c>
      <c r="AM217" cm="1">
        <f t="array" ref="AM217">_xll.FDS($B217,"FF_SHLDRS_EQ(ANN_R,1/1/2019,12/31/2019)")</f>
        <v>12597</v>
      </c>
      <c r="AN217" cm="1">
        <f t="array" ref="AN217">_xll.FDS($B217,"FF_SHLDRS_EQ(ANN_R,1/1/2020,12/31/2020)")</f>
        <v>11870</v>
      </c>
      <c r="AO217" cm="1">
        <f t="array" ref="AO217">_xll.FDS($B217,"FF_ASSETS(ANN_R,1/1/2016,12/31/2016)")</f>
        <v>32270</v>
      </c>
      <c r="AP217" cm="1">
        <f t="array" ref="AP217">_xll.FDS($B217,"FF_ASSETS(ANN_R,1/1/2017,12/31/2017)")</f>
        <v>25315</v>
      </c>
      <c r="AQ217" cm="1">
        <f t="array" ref="AQ217">_xll.FDS($B217,"FF_ASSETS(ANN_R,1/1/2018,12/31/2018)")</f>
        <v>26019</v>
      </c>
      <c r="AR217" cm="1">
        <f t="array" ref="AR217">_xll.FDS($B217,"FF_ASSETS(ANN_R,1/1/2019,12/31/2019)")</f>
        <v>27016</v>
      </c>
      <c r="AS217" cm="1">
        <f t="array" ref="AS217">_xll.FDS($B217,"FF_ASSETS(ANN_R,1/1/2020,12/31/2020)")</f>
        <v>27925</v>
      </c>
      <c r="AT217" s="1" cm="1">
        <f t="array" ref="AT217">_xll.FDS($B217,"FF_TAX_CF(ANN_R,1/1/2016,12/31/2016,FY,,USD)")</f>
        <v>326.328185200691</v>
      </c>
      <c r="AU217" s="1" cm="1">
        <f t="array" ref="AU217">_xll.FDS($B217,"FF_TAX_CF(ANN_R,1/1/2017,12/31/2017,FY,,USD)")</f>
        <v>320.33341932296798</v>
      </c>
      <c r="AV217" s="1" cm="1">
        <f t="array" ref="AV217">_xll.FDS($B217,"FF_TAX_CF(ANN_R,1/1/2018,12/31/2018,FY,,USD)")</f>
        <v>355.10466790199303</v>
      </c>
      <c r="AW217" s="1" cm="1">
        <f t="array" ref="AW217">_xll.FDS($B217,"FF_TAX_CF(ANN_R,1/1/2019,12/31/2019,FY,,USD)")</f>
        <v>406.287252187729</v>
      </c>
      <c r="AX217" s="1" cm="1">
        <f t="array" ref="AX217">_xll.FDS($B217,"FF_TAX_CF(ANN_R,1/1/2020,12/31/2020,FY,,USD)")</f>
        <v>444.590045213699</v>
      </c>
      <c r="AY217" t="s">
        <v>1013</v>
      </c>
      <c r="AZ217" t="s">
        <v>1014</v>
      </c>
      <c r="BA217" t="s">
        <v>1015</v>
      </c>
      <c r="BB217" t="s">
        <v>1016</v>
      </c>
      <c r="BC217" t="s">
        <v>306</v>
      </c>
      <c r="BD217" t="s">
        <v>38</v>
      </c>
      <c r="BE217" t="s">
        <v>937</v>
      </c>
      <c r="BF217">
        <v>0</v>
      </c>
      <c r="BG217">
        <v>32655978498952</v>
      </c>
      <c r="BH217">
        <v>1</v>
      </c>
      <c r="BI217">
        <v>71</v>
      </c>
    </row>
    <row r="218" spans="1:61" x14ac:dyDescent="0.25">
      <c r="A218">
        <v>217</v>
      </c>
      <c r="B218" t="s">
        <v>1017</v>
      </c>
      <c r="C218" t="s">
        <v>1018</v>
      </c>
      <c r="D218" t="s">
        <v>950</v>
      </c>
      <c r="E218" t="s">
        <v>30</v>
      </c>
      <c r="F218">
        <v>44</v>
      </c>
      <c r="G218" t="s">
        <v>159</v>
      </c>
      <c r="H218">
        <v>1</v>
      </c>
      <c r="I218">
        <v>0</v>
      </c>
      <c r="J218">
        <v>0</v>
      </c>
      <c r="K218">
        <v>1</v>
      </c>
      <c r="L218">
        <v>0</v>
      </c>
      <c r="M218">
        <v>0</v>
      </c>
      <c r="O218" s="1" cm="1">
        <f t="array" ref="O218">_xll.FDS(B218,"FF_TAX_RATE(ANN_R,1/1/2010,12/31/2010)")</f>
        <v>-99.099099099099107</v>
      </c>
      <c r="P218" s="1" cm="1">
        <f t="array" ref="P218">_xll.FDS(B218,"FF_TAX_RATE(ANN_R,1/1/2011,12/31/2011)")</f>
        <v>14.1843971631206</v>
      </c>
      <c r="Q218" s="1" cm="1">
        <f t="array" ref="Q218">_xll.FDS(B218,"FF_TAX_RATE(ANN_R,1/1/2012,12/31/2012)")</f>
        <v>25.174418604651201</v>
      </c>
      <c r="R218" s="1" cm="1">
        <f t="array" ref="R218">_xll.FDS(B218,"FF_TAX_RATE(ANN_R,1/1/2013,12/31/2013)")</f>
        <v>28.1582054309327</v>
      </c>
      <c r="S218" s="1" t="e" cm="1">
        <f t="array" ref="S218">_xll.FDS(B218,"FF_TAX_RATE(ANN_R,1/1/2014,12/31/2014)")</f>
        <v>#N/A</v>
      </c>
      <c r="T218" s="1" t="e" cm="1">
        <f t="array" ref="T218">_xll.FDS(B218,"FF_TAX_RATE(ANN_R,1/1/2015,12/31/2015)")</f>
        <v>#N/A</v>
      </c>
      <c r="U218" s="1" t="e" cm="1">
        <f t="array" ref="U218">_xll.FDS(B218,"FF_TAX_RATE(ANN_R,1/1/2016,12/31/2016)")</f>
        <v>#NUM!</v>
      </c>
      <c r="V218" s="1" cm="1">
        <f t="array" ref="V218">_xll.FDS(B218,"FF_TAX_RATE(ANN_R,1/1/2017,12/31/2017)")</f>
        <v>29.480217222653199</v>
      </c>
      <c r="W218" s="1" cm="1">
        <f t="array" ref="W218">_xll.FDS(B218,"FF_TAX_RATE(ANN_R,1/1/2018,12/31/2018)")</f>
        <v>14.603409933283899</v>
      </c>
      <c r="X218" s="1" cm="1">
        <f t="array" ref="X218">_xll.FDS(B218,"FF_TAX_RATE(ANN_R,1/1/2019,12/31/2019)")</f>
        <v>25.3180661577608</v>
      </c>
      <c r="Y218" s="1" cm="1">
        <f t="array" ref="Y218">_xll.FDS(B218,"FF_TAX_RATE(ANN_R,1/1/2020,12/31/2020)")</f>
        <v>9.3833780160857891</v>
      </c>
      <c r="Z218" cm="1">
        <f t="array" ref="Z218">_xll.FDS($B218,"FF_PTX_INC(ANN_R,1/1/2016,12/31/2016)")</f>
        <v>2061</v>
      </c>
      <c r="AA218" cm="1">
        <f t="array" ref="AA218">_xll.FDS($B218,"FF_PTX_INC(ANN_R,1/1/2017,12/31/2017)")</f>
        <v>5156</v>
      </c>
      <c r="AB218" cm="1">
        <f t="array" ref="AB218">_xll.FDS($B218,"FF_PTX_INC(ANN_R,1/1/2018,12/31/2018)")</f>
        <v>1349</v>
      </c>
      <c r="AC218" cm="1">
        <f t="array" ref="AC218">_xll.FDS($B218,"FF_PTX_INC(ANN_R,1/1/2019,12/31/2019)")</f>
        <v>3144</v>
      </c>
      <c r="AD218" cm="1">
        <f t="array" ref="AD218">_xll.FDS($B218,"FF_PTX_INC(ANN_R,1/1/2020,12/31/2020)")</f>
        <v>373</v>
      </c>
      <c r="AE218" cm="1">
        <f t="array" ref="AE218">_xll.FDS($B218,"FF_MKT_VAL(ANN_R,1/1/2016,12/31/2016)")</f>
        <v>28407.374925159998</v>
      </c>
      <c r="AF218" cm="1">
        <f t="array" ref="AF218">_xll.FDS($B218,"FF_MKT_VAL(ANN_R,1/1/2017,12/31/2017)")</f>
        <v>35161.842819509999</v>
      </c>
      <c r="AG218" cm="1">
        <f t="array" ref="AG218">_xll.FDS($B218,"FF_MKT_VAL(ANN_R,1/1/2018,12/31/2018)")</f>
        <v>45778.195231199999</v>
      </c>
      <c r="AH218" cm="1">
        <f t="array" ref="AH218">_xll.FDS($B218,"FF_MKT_VAL(ANN_R,1/1/2019,12/31/2019)")</f>
        <v>58457.76264845</v>
      </c>
      <c r="AI218" cm="1">
        <f t="array" ref="AI218">_xll.FDS($B218,"FF_MKT_VAL(ANN_R,1/1/2020,12/31/2020)")</f>
        <v>49500.986147249998</v>
      </c>
      <c r="AJ218" cm="1">
        <f t="array" ref="AJ218">_xll.FDS($B218,"FF_SHLDRS_EQ(ANN_R,1/1/2016,12/31/2016)")</f>
        <v>6521</v>
      </c>
      <c r="AK218" cm="1">
        <f t="array" ref="AK218">_xll.FDS($B218,"FF_SHLDRS_EQ(ANN_R,1/1/2017,12/31/2017)")</f>
        <v>9347</v>
      </c>
      <c r="AL218" cm="1">
        <f t="array" ref="AL218">_xll.FDS($B218,"FF_SHLDRS_EQ(ANN_R,1/1/2018,12/31/2018)")</f>
        <v>11955</v>
      </c>
      <c r="AM218" cm="1">
        <f t="array" ref="AM218">_xll.FDS($B218,"FF_SHLDRS_EQ(ANN_R,1/1/2019,12/31/2019)")</f>
        <v>12371</v>
      </c>
      <c r="AN218" cm="1">
        <f t="array" ref="AN218">_xll.FDS($B218,"FF_SHLDRS_EQ(ANN_R,1/1/2020,12/31/2020)")</f>
        <v>12349</v>
      </c>
      <c r="AO218" cm="1">
        <f t="array" ref="AO218">_xll.FDS($B218,"FF_ASSETS(ANN_R,1/1/2016,12/31/2016)")</f>
        <v>31058</v>
      </c>
      <c r="AP218" cm="1">
        <f t="array" ref="AP218">_xll.FDS($B218,"FF_ASSETS(ANN_R,1/1/2017,12/31/2017)")</f>
        <v>32385</v>
      </c>
      <c r="AQ218" cm="1">
        <f t="array" ref="AQ218">_xll.FDS($B218,"FF_ASSETS(ANN_R,1/1/2018,12/31/2018)")</f>
        <v>40620</v>
      </c>
      <c r="AR218" cm="1">
        <f t="array" ref="AR218">_xll.FDS($B218,"FF_ASSETS(ANN_R,1/1/2019,12/31/2019)")</f>
        <v>42808</v>
      </c>
      <c r="AS218" cm="1">
        <f t="array" ref="AS218">_xll.FDS($B218,"FF_ASSETS(ANN_R,1/1/2020,12/31/2020)")</f>
        <v>39531</v>
      </c>
      <c r="AT218" s="1" cm="1">
        <f t="array" ref="AT218">_xll.FDS($B218,"FF_TAX_CF(ANN_R,1/1/2016,12/31/2016,FY,,USD)")</f>
        <v>323.009593486786</v>
      </c>
      <c r="AU218" s="1" cm="1">
        <f t="array" ref="AU218">_xll.FDS($B218,"FF_TAX_CF(ANN_R,1/1/2017,12/31/2017,FY,,USD)")</f>
        <v>656.45792269706703</v>
      </c>
      <c r="AV218" s="1" cm="1">
        <f t="array" ref="AV218">_xll.FDS($B218,"FF_TAX_CF(ANN_R,1/1/2018,12/31/2018,FY,,USD)")</f>
        <v>626.44710516929604</v>
      </c>
      <c r="AW218" s="1" cm="1">
        <f t="array" ref="AW218">_xll.FDS($B218,"FF_TAX_CF(ANN_R,1/1/2019,12/31/2019,FY,,USD)")</f>
        <v>992.77353358268704</v>
      </c>
      <c r="AX218" s="1" cm="1">
        <f t="array" ref="AX218">_xll.FDS($B218,"FF_TAX_CF(ANN_R,1/1/2020,12/31/2020,FY,,USD)")</f>
        <v>163.01634991169001</v>
      </c>
      <c r="AY218" t="s">
        <v>1019</v>
      </c>
      <c r="AZ218" t="s">
        <v>1020</v>
      </c>
      <c r="BA218" t="s">
        <v>1021</v>
      </c>
      <c r="BB218" t="s">
        <v>1022</v>
      </c>
      <c r="BC218" t="s">
        <v>125</v>
      </c>
      <c r="BD218" t="s">
        <v>38</v>
      </c>
      <c r="BE218" t="s">
        <v>937</v>
      </c>
      <c r="BF218">
        <v>0</v>
      </c>
      <c r="BG218">
        <v>640388316876254</v>
      </c>
      <c r="BH218">
        <v>1</v>
      </c>
      <c r="BI218">
        <v>65</v>
      </c>
    </row>
    <row r="219" spans="1:61" x14ac:dyDescent="0.25">
      <c r="A219">
        <v>218</v>
      </c>
      <c r="B219" t="s">
        <v>1023</v>
      </c>
      <c r="C219" t="s">
        <v>1024</v>
      </c>
      <c r="D219" t="s">
        <v>940</v>
      </c>
      <c r="E219" t="s">
        <v>30</v>
      </c>
      <c r="F219">
        <v>437</v>
      </c>
      <c r="G219" t="s">
        <v>75</v>
      </c>
      <c r="H219">
        <v>1</v>
      </c>
      <c r="I219">
        <v>1</v>
      </c>
      <c r="J219">
        <v>0</v>
      </c>
      <c r="K219">
        <v>1</v>
      </c>
      <c r="L219">
        <v>1</v>
      </c>
      <c r="M219">
        <v>0</v>
      </c>
      <c r="O219" s="1" cm="1">
        <f t="array" ref="O219">_xll.FDS(B219,"FF_TAX_RATE(ANN_R,1/1/2010,12/31/2010)")</f>
        <v>25.063829787233999</v>
      </c>
      <c r="P219" s="1" cm="1">
        <f t="array" ref="P219">_xll.FDS(B219,"FF_TAX_RATE(ANN_R,1/1/2011,12/31/2011)")</f>
        <v>18.666427889207299</v>
      </c>
      <c r="Q219" s="1" cm="1">
        <f t="array" ref="Q219">_xll.FDS(B219,"FF_TAX_RATE(ANN_R,1/1/2012,12/31/2012)")</f>
        <v>30.254215957714599</v>
      </c>
      <c r="R219" s="1" cm="1">
        <f t="array" ref="R219">_xll.FDS(B219,"FF_TAX_RATE(ANN_R,1/1/2013,12/31/2013)")</f>
        <v>37.1380090497738</v>
      </c>
      <c r="S219" s="1" cm="1">
        <f t="array" ref="S219">_xll.FDS(B219,"FF_TAX_RATE(ANN_R,1/1/2014,12/31/2014)")</f>
        <v>34.480843975569101</v>
      </c>
      <c r="T219" s="1" t="e" cm="1">
        <f t="array" ref="T219">_xll.FDS(B219,"FF_TAX_RATE(ANN_R,1/1/2015,12/31/2015)")</f>
        <v>#N/A</v>
      </c>
      <c r="U219" s="1" t="e" cm="1">
        <f t="array" ref="U219">_xll.FDS(B219,"FF_TAX_RATE(ANN_R,1/1/2016,12/31/2016)")</f>
        <v>#NUM!</v>
      </c>
      <c r="V219" s="1" cm="1">
        <f t="array" ref="V219">_xll.FDS(B219,"FF_TAX_RATE(ANN_R,1/1/2017,12/31/2017)")</f>
        <v>21.685801197134701</v>
      </c>
      <c r="W219" s="1" cm="1">
        <f t="array" ref="W219">_xll.FDS(B219,"FF_TAX_RATE(ANN_R,1/1/2018,12/31/2018)")</f>
        <v>28.434088316767099</v>
      </c>
      <c r="X219" s="1" cm="1">
        <f t="array" ref="X219">_xll.FDS(B219,"FF_TAX_RATE(ANN_R,1/1/2019,12/31/2019)")</f>
        <v>28.833211168121501</v>
      </c>
      <c r="Y219" s="1" cm="1">
        <f t="array" ref="Y219">_xll.FDS(B219,"FF_TAX_RATE(ANN_R,1/1/2020,12/31/2020)")</f>
        <v>31.904387835259801</v>
      </c>
      <c r="Z219" cm="1">
        <f t="array" ref="Z219">_xll.FDS($B219,"FF_PTX_INC(ANN_R,1/1/2016,12/31/2016)")</f>
        <v>3795</v>
      </c>
      <c r="AA219" cm="1">
        <f t="array" ref="AA219">_xll.FDS($B219,"FF_PTX_INC(ANN_R,1/1/2017,12/31/2017)")</f>
        <v>10191</v>
      </c>
      <c r="AB219" cm="1">
        <f t="array" ref="AB219">_xll.FDS($B219,"FF_PTX_INC(ANN_R,1/1/2018,12/31/2018)")</f>
        <v>12274</v>
      </c>
      <c r="AC219" cm="1">
        <f t="array" ref="AC219">_xll.FDS($B219,"FF_PTX_INC(ANN_R,1/1/2019,12/31/2019)")</f>
        <v>15007</v>
      </c>
      <c r="AD219" cm="1">
        <f t="array" ref="AD219">_xll.FDS($B219,"FF_PTX_INC(ANN_R,1/1/2020,12/31/2020)")</f>
        <v>8911</v>
      </c>
      <c r="AE219" cm="1">
        <f t="array" ref="AE219">_xll.FDS($B219,"FF_MKT_VAL(ANN_R,1/1/2016,12/31/2016)")</f>
        <v>66847.723321049998</v>
      </c>
      <c r="AF219" cm="1">
        <f t="array" ref="AF219">_xll.FDS($B219,"FF_MKT_VAL(ANN_R,1/1/2017,12/31/2017)")</f>
        <v>83440.596526349997</v>
      </c>
      <c r="AG219" cm="1">
        <f t="array" ref="AG219">_xll.FDS($B219,"FF_MKT_VAL(ANN_R,1/1/2018,12/31/2018)")</f>
        <v>69639.937935959999</v>
      </c>
      <c r="AH219" cm="1">
        <f t="array" ref="AH219">_xll.FDS($B219,"FF_MKT_VAL(ANN_R,1/1/2019,12/31/2019)")</f>
        <v>88348.277151119997</v>
      </c>
      <c r="AI219" cm="1">
        <f t="array" ref="AI219">_xll.FDS($B219,"FF_MKT_VAL(ANN_R,1/1/2020,12/31/2020)")</f>
        <v>76407.423986459995</v>
      </c>
      <c r="AJ219" cm="1">
        <f t="array" ref="AJ219">_xll.FDS($B219,"FF_SHLDRS_EQ(ANN_R,1/1/2016,12/31/2016)")</f>
        <v>85122</v>
      </c>
      <c r="AK219" cm="1">
        <f t="array" ref="AK219">_xll.FDS($B219,"FF_SHLDRS_EQ(ANN_R,1/1/2017,12/31/2017)")</f>
        <v>97761</v>
      </c>
      <c r="AL219" cm="1">
        <f t="array" ref="AL219">_xll.FDS($B219,"FF_SHLDRS_EQ(ANN_R,1/1/2018,12/31/2018)")</f>
        <v>104521</v>
      </c>
      <c r="AM219" cm="1">
        <f t="array" ref="AM219">_xll.FDS($B219,"FF_SHLDRS_EQ(ANN_R,1/1/2019,12/31/2019)")</f>
        <v>109118</v>
      </c>
      <c r="AN219" cm="1">
        <f t="array" ref="AN219">_xll.FDS($B219,"FF_SHLDRS_EQ(ANN_R,1/1/2020,12/31/2020)")</f>
        <v>111336</v>
      </c>
      <c r="AO219" cm="1">
        <f t="array" ref="AO219">_xll.FDS($B219,"FF_ASSETS(ANN_R,1/1/2016,12/31/2016)")</f>
        <v>434930</v>
      </c>
      <c r="AP219" cm="1">
        <f t="array" ref="AP219">_xll.FDS($B219,"FF_ASSETS(ANN_R,1/1/2017,12/31/2017)")</f>
        <v>447009</v>
      </c>
      <c r="AQ219" cm="1">
        <f t="array" ref="AQ219">_xll.FDS($B219,"FF_ASSETS(ANN_R,1/1/2018,12/31/2018)")</f>
        <v>484194</v>
      </c>
      <c r="AR219" cm="1">
        <f t="array" ref="AR219">_xll.FDS($B219,"FF_ASSETS(ANN_R,1/1/2019,12/31/2019)")</f>
        <v>517698</v>
      </c>
      <c r="AS219" cm="1">
        <f t="array" ref="AS219">_xll.FDS($B219,"FF_ASSETS(ANN_R,1/1/2020,12/31/2020)")</f>
        <v>528286</v>
      </c>
      <c r="AT219" s="1" cm="1">
        <f t="array" ref="AT219">_xll.FDS($B219,"FF_TAX_CF(ANN_R,1/1/2016,12/31/2016,FY,,USD)")</f>
        <v>3667.04384386539</v>
      </c>
      <c r="AU219" s="1" cm="1">
        <f t="array" ref="AU219">_xll.FDS($B219,"FF_TAX_CF(ANN_R,1/1/2017,12/31/2017,FY,,USD)")</f>
        <v>4132.7522830963098</v>
      </c>
      <c r="AV219" s="1" cm="1">
        <f t="array" ref="AV219">_xll.FDS($B219,"FF_TAX_CF(ANN_R,1/1/2018,12/31/2018,FY,,USD)")</f>
        <v>4487.7679624557504</v>
      </c>
      <c r="AW219" s="1" cm="1">
        <f t="array" ref="AW219">_xll.FDS($B219,"FF_TAX_CF(ANN_R,1/1/2019,12/31/2019,FY,,USD)")</f>
        <v>3261.4905037879898</v>
      </c>
      <c r="AX219" s="1" cm="1">
        <f t="array" ref="AX219">_xll.FDS($B219,"FF_TAX_CF(ANN_R,1/1/2020,12/31/2020,FY,,USD)")</f>
        <v>3016.3724606037099</v>
      </c>
      <c r="AY219" t="s">
        <v>1025</v>
      </c>
      <c r="AZ219" t="s">
        <v>1026</v>
      </c>
      <c r="BA219" t="s">
        <v>1027</v>
      </c>
      <c r="BB219" t="s">
        <v>1028</v>
      </c>
      <c r="BC219" t="s">
        <v>80</v>
      </c>
      <c r="BD219" t="s">
        <v>38</v>
      </c>
      <c r="BE219" t="s">
        <v>937</v>
      </c>
      <c r="BF219">
        <v>0</v>
      </c>
      <c r="BG219">
        <v>650972593691931</v>
      </c>
      <c r="BH219">
        <v>1</v>
      </c>
      <c r="BI219">
        <v>62</v>
      </c>
    </row>
    <row r="220" spans="1:61" x14ac:dyDescent="0.25">
      <c r="A220">
        <v>219</v>
      </c>
      <c r="B220" t="s">
        <v>1029</v>
      </c>
      <c r="C220" t="s">
        <v>1030</v>
      </c>
      <c r="D220" t="s">
        <v>950</v>
      </c>
      <c r="E220" t="s">
        <v>30</v>
      </c>
      <c r="F220">
        <v>431</v>
      </c>
      <c r="G220" t="s">
        <v>50</v>
      </c>
      <c r="H220">
        <v>1</v>
      </c>
      <c r="I220">
        <v>0</v>
      </c>
      <c r="J220">
        <v>0</v>
      </c>
      <c r="K220">
        <v>1</v>
      </c>
      <c r="L220">
        <v>0</v>
      </c>
      <c r="M220">
        <v>0</v>
      </c>
      <c r="O220" s="1" cm="1">
        <f t="array" ref="O220">_xll.FDS(B220,"FF_TAX_RATE(ANN_R,1/1/2010,12/31/2010)")</f>
        <v>26.650490344757898</v>
      </c>
      <c r="P220" s="1" cm="1">
        <f t="array" ref="P220">_xll.FDS(B220,"FF_TAX_RATE(ANN_R,1/1/2011,12/31/2011)")</f>
        <v>23.132983308518099</v>
      </c>
      <c r="Q220" s="1" cm="1">
        <f t="array" ref="Q220">_xll.FDS(B220,"FF_TAX_RATE(ANN_R,1/1/2012,12/31/2012)")</f>
        <v>18.386259730631402</v>
      </c>
      <c r="R220" s="1" cm="1">
        <f t="array" ref="R220">_xll.FDS(B220,"FF_TAX_RATE(ANN_R,1/1/2013,12/31/2013)")</f>
        <v>21.5363636363636</v>
      </c>
      <c r="S220" s="1" cm="1">
        <f t="array" ref="S220">_xll.FDS(B220,"FF_TAX_RATE(ANN_R,1/1/2014,12/31/2014)")</f>
        <v>24.038390550018502</v>
      </c>
      <c r="T220" s="1" cm="1">
        <f t="array" ref="T220">_xll.FDS(B220,"FF_TAX_RATE(ANN_R,1/1/2015,12/31/2015)")</f>
        <v>32.038641569564803</v>
      </c>
      <c r="U220" s="1" t="e" cm="1">
        <f t="array" ref="U220">_xll.FDS(B220,"FF_TAX_RATE(ANN_R,1/1/2016,12/31/2016)")</f>
        <v>#NUM!</v>
      </c>
      <c r="V220" s="1" cm="1">
        <f t="array" ref="V220">_xll.FDS(B220,"FF_TAX_RATE(ANN_R,1/1/2017,12/31/2017)")</f>
        <v>23.8824090534623</v>
      </c>
      <c r="W220" s="1" cm="1">
        <f t="array" ref="W220">_xll.FDS(B220,"FF_TAX_RATE(ANN_R,1/1/2018,12/31/2018)")</f>
        <v>24.691955265928701</v>
      </c>
      <c r="X220" s="1" cm="1">
        <f t="array" ref="X220">_xll.FDS(B220,"FF_TAX_RATE(ANN_R,1/1/2019,12/31/2019)")</f>
        <v>49.617468548705901</v>
      </c>
      <c r="Y220" s="1" cm="1">
        <f t="array" ref="Y220">_xll.FDS(B220,"FF_TAX_RATE(ANN_R,1/1/2020,12/31/2020)")</f>
        <v>25.679012345678998</v>
      </c>
      <c r="Z220" cm="1">
        <f t="array" ref="Z220">_xll.FDS($B220,"FF_PTX_INC(ANN_R,1/1/2016,12/31/2016)")</f>
        <v>1178.4000000000001</v>
      </c>
      <c r="AA220" cm="1">
        <f t="array" ref="AA220">_xll.FDS($B220,"FF_PTX_INC(ANN_R,1/1/2017,12/31/2017)")</f>
        <v>2306.3000000000002</v>
      </c>
      <c r="AB220" cm="1">
        <f t="array" ref="AB220">_xll.FDS($B220,"FF_PTX_INC(ANN_R,1/1/2018,12/31/2018)")</f>
        <v>3514.1</v>
      </c>
      <c r="AC220" cm="1">
        <f t="array" ref="AC220">_xll.FDS($B220,"FF_PTX_INC(ANN_R,1/1/2019,12/31/2019)")</f>
        <v>4300.3</v>
      </c>
      <c r="AD220" cm="1">
        <f t="array" ref="AD220">_xll.FDS($B220,"FF_PTX_INC(ANN_R,1/1/2020,12/31/2020)")</f>
        <v>2956.5</v>
      </c>
      <c r="AE220" cm="1">
        <f t="array" ref="AE220">_xll.FDS($B220,"FF_MKT_VAL(ANN_R,1/1/2016,12/31/2016)")</f>
        <v>26935.3793826</v>
      </c>
      <c r="AF220" cm="1">
        <f t="array" ref="AF220">_xll.FDS($B220,"FF_MKT_VAL(ANN_R,1/1/2017,12/31/2017)")</f>
        <v>49627.773545999997</v>
      </c>
      <c r="AG220" cm="1">
        <f t="array" ref="AG220">_xll.FDS($B220,"FF_MKT_VAL(ANN_R,1/1/2018,12/31/2018)")</f>
        <v>51976.568935199997</v>
      </c>
      <c r="AH220" cm="1">
        <f t="array" ref="AH220">_xll.FDS($B220,"FF_MKT_VAL(ANN_R,1/1/2019,12/31/2019)")</f>
        <v>73160.484443199995</v>
      </c>
      <c r="AI220" cm="1">
        <f t="array" ref="AI220">_xll.FDS($B220,"FF_MKT_VAL(ANN_R,1/1/2020,12/31/2020)")</f>
        <v>74254.181270400004</v>
      </c>
      <c r="AJ220" cm="1">
        <f t="array" ref="AJ220">_xll.FDS($B220,"FF_SHLDRS_EQ(ANN_R,1/1/2016,12/31/2016)")</f>
        <v>11269.7</v>
      </c>
      <c r="AK220" cm="1">
        <f t="array" ref="AK220">_xll.FDS($B220,"FF_SHLDRS_EQ(ANN_R,1/1/2017,12/31/2017)")</f>
        <v>11948.2</v>
      </c>
      <c r="AL220" cm="1">
        <f t="array" ref="AL220">_xll.FDS($B220,"FF_SHLDRS_EQ(ANN_R,1/1/2018,12/31/2018)")</f>
        <v>9905.9</v>
      </c>
      <c r="AM220" cm="1">
        <f t="array" ref="AM220">_xll.FDS($B220,"FF_SHLDRS_EQ(ANN_R,1/1/2019,12/31/2019)")</f>
        <v>10278.1</v>
      </c>
      <c r="AN220" cm="1">
        <f t="array" ref="AN220">_xll.FDS($B220,"FF_SHLDRS_EQ(ANN_R,1/1/2020,12/31/2020)")</f>
        <v>11820.9</v>
      </c>
      <c r="AO220" cm="1">
        <f t="array" ref="AO220">_xll.FDS($B220,"FF_ASSETS(ANN_R,1/1/2016,12/31/2016)")</f>
        <v>24139</v>
      </c>
      <c r="AP220" cm="1">
        <f t="array" ref="AP220">_xll.FDS($B220,"FF_ASSETS(ANN_R,1/1/2017,12/31/2017)")</f>
        <v>25577.4</v>
      </c>
      <c r="AQ220" cm="1">
        <f t="array" ref="AQ220">_xll.FDS($B220,"FF_ASSETS(ANN_R,1/1/2018,12/31/2018)")</f>
        <v>21367.5</v>
      </c>
      <c r="AR220" cm="1">
        <f t="array" ref="AR220">_xll.FDS($B220,"FF_ASSETS(ANN_R,1/1/2019,12/31/2019)")</f>
        <v>27148.2</v>
      </c>
      <c r="AS220" cm="1">
        <f t="array" ref="AS220">_xll.FDS($B220,"FF_ASSETS(ANN_R,1/1/2020,12/31/2020)")</f>
        <v>28005.4</v>
      </c>
      <c r="AT220" s="1" cm="1">
        <f t="array" ref="AT220">_xll.FDS($B220,"FF_TAX_CF(ANN_R,1/1/2016,12/31/2016,FY,,USD)")</f>
        <v>326.88128381967499</v>
      </c>
      <c r="AU220" s="1" cm="1">
        <f t="array" ref="AU220">_xll.FDS($B220,"FF_TAX_CF(ANN_R,1/1/2017,12/31/2017,FY,,USD)")</f>
        <v>356.42732572555502</v>
      </c>
      <c r="AV220" s="1" cm="1">
        <f t="array" ref="AV220">_xll.FDS($B220,"FF_TAX_CF(ANN_R,1/1/2018,12/31/2018,FY,,USD)")</f>
        <v>663.01934671402</v>
      </c>
      <c r="AW220" s="1" cm="1">
        <f t="array" ref="AW220">_xll.FDS($B220,"FF_TAX_CF(ANN_R,1/1/2019,12/31/2019,FY,,USD)")</f>
        <v>3249.7383931875202</v>
      </c>
      <c r="AX220" s="1" cm="1">
        <f t="array" ref="AX220">_xll.FDS($B220,"FF_TAX_CF(ANN_R,1/1/2020,12/31/2020,FY,,USD)")</f>
        <v>1637.11734341383</v>
      </c>
      <c r="AY220" t="s">
        <v>1031</v>
      </c>
      <c r="AZ220" t="s">
        <v>1032</v>
      </c>
      <c r="BA220" t="s">
        <v>1033</v>
      </c>
      <c r="BB220" t="s">
        <v>1034</v>
      </c>
      <c r="BC220" t="s">
        <v>306</v>
      </c>
      <c r="BD220" t="s">
        <v>38</v>
      </c>
      <c r="BE220" t="s">
        <v>937</v>
      </c>
      <c r="BF220">
        <v>0</v>
      </c>
      <c r="BG220">
        <v>366655348995985</v>
      </c>
      <c r="BH220">
        <v>1</v>
      </c>
      <c r="BI220">
        <v>3</v>
      </c>
    </row>
    <row r="221" spans="1:61" x14ac:dyDescent="0.25">
      <c r="A221">
        <v>220</v>
      </c>
      <c r="B221" t="s">
        <v>1035</v>
      </c>
      <c r="C221" t="s">
        <v>1036</v>
      </c>
      <c r="D221" t="s">
        <v>932</v>
      </c>
      <c r="E221" t="s">
        <v>30</v>
      </c>
      <c r="F221">
        <v>428</v>
      </c>
      <c r="G221" t="s">
        <v>75</v>
      </c>
      <c r="H221">
        <v>1</v>
      </c>
      <c r="I221">
        <v>1</v>
      </c>
      <c r="J221">
        <v>0</v>
      </c>
      <c r="K221">
        <v>1</v>
      </c>
      <c r="L221">
        <v>1</v>
      </c>
      <c r="M221">
        <v>0</v>
      </c>
      <c r="O221" s="1" cm="1">
        <f t="array" ref="O221">_xll.FDS(B221,"FF_TAX_RATE(ANN_R,1/1/2010,12/31/2010)")</f>
        <v>13.564213564213601</v>
      </c>
      <c r="P221" s="1" cm="1">
        <f t="array" ref="P221">_xll.FDS(B221,"FF_TAX_RATE(ANN_R,1/1/2011,12/31/2011)")</f>
        <v>16.695059625212998</v>
      </c>
      <c r="Q221" s="1" cm="1">
        <f t="array" ref="Q221">_xll.FDS(B221,"FF_TAX_RATE(ANN_R,1/1/2012,12/31/2012)")</f>
        <v>14.561500275786001</v>
      </c>
      <c r="R221" s="1" cm="1">
        <f t="array" ref="R221">_xll.FDS(B221,"FF_TAX_RATE(ANN_R,1/1/2013,12/31/2013)")</f>
        <v>15.5527532576713</v>
      </c>
      <c r="S221" s="1" cm="1">
        <f t="array" ref="S221">_xll.FDS(B221,"FF_TAX_RATE(ANN_R,1/1/2014,12/31/2014)")</f>
        <v>16.6066426570628</v>
      </c>
      <c r="T221" s="1" cm="1">
        <f t="array" ref="T221">_xll.FDS(B221,"FF_TAX_RATE(ANN_R,1/1/2015,12/31/2015)")</f>
        <v>21.490972626674399</v>
      </c>
      <c r="U221" s="1" t="e" cm="1">
        <f t="array" ref="U221">_xll.FDS(B221,"FF_TAX_RATE(ANN_R,1/1/2016,12/31/2016)")</f>
        <v>#NUM!</v>
      </c>
      <c r="V221" s="1" cm="1">
        <f t="array" ref="V221">_xll.FDS(B221,"FF_TAX_RATE(ANN_R,1/1/2017,12/31/2017)")</f>
        <v>22.443890274314199</v>
      </c>
      <c r="W221" s="1" cm="1">
        <f t="array" ref="W221">_xll.FDS(B221,"FF_TAX_RATE(ANN_R,1/1/2018,12/31/2018)")</f>
        <v>25.501770956316399</v>
      </c>
      <c r="X221" s="1" cm="1">
        <f t="array" ref="X221">_xll.FDS(B221,"FF_TAX_RATE(ANN_R,1/1/2019,12/31/2019)")</f>
        <v>21.647727272727298</v>
      </c>
      <c r="Y221" s="1" cm="1">
        <f t="array" ref="Y221">_xll.FDS(B221,"FF_TAX_RATE(ANN_R,1/1/2020,12/31/2020)")</f>
        <v>22.607959356477501</v>
      </c>
      <c r="Z221" cm="1">
        <f t="array" ref="Z221">_xll.FDS($B221,"FF_PTX_INC(ANN_R,1/1/2016,12/31/2016)")</f>
        <v>2215.07093311263</v>
      </c>
      <c r="AA221" cm="1">
        <f t="array" ref="AA221">_xll.FDS($B221,"FF_PTX_INC(ANN_R,1/1/2017,12/31/2017)")</f>
        <v>1737.4432321931099</v>
      </c>
      <c r="AB221" cm="1">
        <f t="array" ref="AB221">_xll.FDS($B221,"FF_PTX_INC(ANN_R,1/1/2018,12/31/2018)")</f>
        <v>1921.4073738671</v>
      </c>
      <c r="AC221" cm="1">
        <f t="array" ref="AC221">_xll.FDS($B221,"FF_PTX_INC(ANN_R,1/1/2019,12/31/2019)")</f>
        <v>2017.8101681225301</v>
      </c>
      <c r="AD221" cm="1">
        <f t="array" ref="AD221">_xll.FDS($B221,"FF_PTX_INC(ANN_R,1/1/2020,12/31/2020)")</f>
        <v>1294.6850086853101</v>
      </c>
      <c r="AE221" cm="1">
        <f t="array" ref="AE221">_xll.FDS($B221,"FF_MKT_VAL(ANN_R,1/1/2016,12/31/2016)")</f>
        <v>35880.33</v>
      </c>
      <c r="AF221" cm="1">
        <f t="array" ref="AF221">_xll.FDS($B221,"FF_MKT_VAL(ANN_R,1/1/2017,12/31/2017)")</f>
        <v>44732.160000000003</v>
      </c>
      <c r="AG221" cm="1">
        <f t="array" ref="AG221">_xll.FDS($B221,"FF_MKT_VAL(ANN_R,1/1/2018,12/31/2018)")</f>
        <v>48420.095999999998</v>
      </c>
      <c r="AH221" cm="1">
        <f t="array" ref="AH221">_xll.FDS($B221,"FF_MKT_VAL(ANN_R,1/1/2019,12/31/2019)")</f>
        <v>40970.591999999997</v>
      </c>
      <c r="AI221" cm="1">
        <f t="array" ref="AI221">_xll.FDS($B221,"FF_MKT_VAL(ANN_R,1/1/2020,12/31/2020)")</f>
        <v>29984.205999999998</v>
      </c>
      <c r="AJ221" cm="1">
        <f t="array" ref="AJ221">_xll.FDS($B221,"FF_SHLDRS_EQ(ANN_R,1/1/2016,12/31/2016)")</f>
        <v>16420.641495202501</v>
      </c>
      <c r="AK221" cm="1">
        <f t="array" ref="AK221">_xll.FDS($B221,"FF_SHLDRS_EQ(ANN_R,1/1/2017,12/31/2017)")</f>
        <v>16624.820539852499</v>
      </c>
      <c r="AL221" cm="1">
        <f t="array" ref="AL221">_xll.FDS($B221,"FF_SHLDRS_EQ(ANN_R,1/1/2018,12/31/2018)")</f>
        <v>17230.992491159999</v>
      </c>
      <c r="AM221" cm="1">
        <f t="array" ref="AM221">_xll.FDS($B221,"FF_SHLDRS_EQ(ANN_R,1/1/2019,12/31/2019)")</f>
        <v>18955.393285564998</v>
      </c>
      <c r="AN221" cm="1">
        <f t="array" ref="AN221">_xll.FDS($B221,"FF_SHLDRS_EQ(ANN_R,1/1/2020,12/31/2020)")</f>
        <v>18192.335653800001</v>
      </c>
      <c r="AO221" cm="1">
        <f t="array" ref="AO221">_xll.FDS($B221,"FF_ASSETS(ANN_R,1/1/2016,12/31/2016)")</f>
        <v>22085.528183685001</v>
      </c>
      <c r="AP221" cm="1">
        <f t="array" ref="AP221">_xll.FDS($B221,"FF_ASSETS(ANN_R,1/1/2017,12/31/2017)")</f>
        <v>21582.612021600002</v>
      </c>
      <c r="AQ221" cm="1">
        <f t="array" ref="AQ221">_xll.FDS($B221,"FF_ASSETS(ANN_R,1/1/2018,12/31/2018)")</f>
        <v>30329.42038308</v>
      </c>
      <c r="AR221" cm="1">
        <f t="array" ref="AR221">_xll.FDS($B221,"FF_ASSETS(ANN_R,1/1/2019,12/31/2019)")</f>
        <v>31664.262655539998</v>
      </c>
      <c r="AS221" cm="1">
        <f t="array" ref="AS221">_xll.FDS($B221,"FF_ASSETS(ANN_R,1/1/2020,12/31/2020)")</f>
        <v>32712.443890087499</v>
      </c>
      <c r="AT221" s="1" cm="1">
        <f t="array" ref="AT221">_xll.FDS($B221,"FF_TAX_CF(ANN_R,1/1/2016,12/31/2016,FY,,USD)")</f>
        <v>492.239252018267</v>
      </c>
      <c r="AU221" s="1" cm="1">
        <f t="array" ref="AU221">_xll.FDS($B221,"FF_TAX_CF(ANN_R,1/1/2017,12/31/2017,FY,,USD)")</f>
        <v>315.88453492781798</v>
      </c>
      <c r="AV221" s="1" cm="1">
        <f t="array" ref="AV221">_xll.FDS($B221,"FF_TAX_CF(ANN_R,1/1/2018,12/31/2018,FY,,USD)")</f>
        <v>404.340142315501</v>
      </c>
      <c r="AW221" s="1" cm="1">
        <f t="array" ref="AW221">_xll.FDS($B221,"FF_TAX_CF(ANN_R,1/1/2019,12/31/2019,FY,,USD)")</f>
        <v>354.16446952842398</v>
      </c>
      <c r="AX221" s="1" cm="1">
        <f t="array" ref="AX221">_xll.FDS($B221,"FF_TAX_CF(ANN_R,1/1/2020,12/31/2020,FY,,USD)")</f>
        <v>414.406312722633</v>
      </c>
      <c r="AY221" t="s">
        <v>51</v>
      </c>
      <c r="AZ221" t="s">
        <v>51</v>
      </c>
      <c r="BA221" t="s">
        <v>51</v>
      </c>
      <c r="BB221" t="s">
        <v>51</v>
      </c>
      <c r="BC221" t="s">
        <v>37</v>
      </c>
      <c r="BD221" t="s">
        <v>38</v>
      </c>
      <c r="BE221" t="s">
        <v>937</v>
      </c>
      <c r="BF221">
        <v>0</v>
      </c>
      <c r="BG221">
        <v>652198587945658</v>
      </c>
      <c r="BH221">
        <v>1</v>
      </c>
      <c r="BI221">
        <v>100</v>
      </c>
    </row>
    <row r="222" spans="1:61" x14ac:dyDescent="0.25">
      <c r="A222">
        <v>221</v>
      </c>
      <c r="B222" t="s">
        <v>1037</v>
      </c>
      <c r="C222" t="s">
        <v>1038</v>
      </c>
      <c r="D222" t="s">
        <v>977</v>
      </c>
      <c r="E222" t="s">
        <v>30</v>
      </c>
      <c r="F222">
        <v>422</v>
      </c>
      <c r="G222" t="s">
        <v>55</v>
      </c>
      <c r="H222">
        <v>1</v>
      </c>
      <c r="I222">
        <v>0</v>
      </c>
      <c r="J222">
        <v>1</v>
      </c>
      <c r="K222">
        <v>0</v>
      </c>
      <c r="L222">
        <v>0</v>
      </c>
      <c r="M222">
        <v>0</v>
      </c>
      <c r="O222" s="1" t="e" cm="1">
        <f t="array" ref="O222">_xll.FDS(B222,"FF_TAX_RATE(ANN_R,1/1/2010,12/31/2010)")</f>
        <v>#N/A</v>
      </c>
      <c r="P222" s="1" t="e" cm="1">
        <f t="array" ref="P222">_xll.FDS(B222,"FF_TAX_RATE(ANN_R,1/1/2011,12/31/2011)")</f>
        <v>#N/A</v>
      </c>
      <c r="Q222" s="1" t="e" cm="1">
        <f t="array" ref="Q222">_xll.FDS(B222,"FF_TAX_RATE(ANN_R,1/1/2012,12/31/2012)")</f>
        <v>#N/A</v>
      </c>
      <c r="R222" s="1" t="e" cm="1">
        <f t="array" ref="R222">_xll.FDS(B222,"FF_TAX_RATE(ANN_R,1/1/2013,12/31/2013)")</f>
        <v>#N/A</v>
      </c>
      <c r="S222" s="1" t="e" cm="1">
        <f t="array" ref="S222">_xll.FDS(B222,"FF_TAX_RATE(ANN_R,1/1/2014,12/31/2014)")</f>
        <v>#N/A</v>
      </c>
      <c r="T222" s="1" t="e" cm="1">
        <f t="array" ref="T222">_xll.FDS(B222,"FF_TAX_RATE(ANN_R,1/1/2015,12/31/2015)")</f>
        <v>#N/A</v>
      </c>
      <c r="U222" s="1" t="e" cm="1">
        <f t="array" ref="U222">_xll.FDS(B222,"FF_TAX_RATE(ANN_R,1/1/2016,12/31/2016)")</f>
        <v>#NUM!</v>
      </c>
      <c r="V222" s="1" t="e" cm="1">
        <f t="array" ref="V222">_xll.FDS(B222,"FF_TAX_RATE(ANN_R,1/1/2017,12/31/2017)")</f>
        <v>#N/A</v>
      </c>
      <c r="W222" s="1" cm="1">
        <f t="array" ref="W222">_xll.FDS(B222,"FF_TAX_RATE(ANN_R,1/1/2018,12/31/2018)")</f>
        <v>0.48136262651197198</v>
      </c>
      <c r="X222" s="1" cm="1">
        <f t="array" ref="X222">_xll.FDS(B222,"FF_TAX_RATE(ANN_R,1/1/2019,12/31/2019)")</f>
        <v>23.518687329079299</v>
      </c>
      <c r="Y222" s="1" t="e" cm="1">
        <f t="array" ref="Y222">_xll.FDS(B222,"FF_TAX_RATE(ANN_R,1/1/2020,12/31/2020)")</f>
        <v>#N/A</v>
      </c>
      <c r="Z222" t="e" cm="1">
        <f t="array" ref="Z222">_xll.FDS($B222,"FF_PTX_INC(ANN_R,1/1/2016,12/31/2016)")</f>
        <v>#N/A</v>
      </c>
      <c r="AA222" cm="1">
        <f t="array" ref="AA222">_xll.FDS($B222,"FF_PTX_INC(ANN_R,1/1/2017,12/31/2017)")</f>
        <v>-1374.8821270870001</v>
      </c>
      <c r="AB222" cm="1">
        <f t="array" ref="AB222">_xll.FDS($B222,"FF_PTX_INC(ANN_R,1/1/2018,12/31/2018)")</f>
        <v>6933.0047436427203</v>
      </c>
      <c r="AC222" cm="1">
        <f t="array" ref="AC222">_xll.FDS($B222,"FF_PTX_INC(ANN_R,1/1/2019,12/31/2019)")</f>
        <v>947.81382391635998</v>
      </c>
      <c r="AD222" cm="1">
        <f t="array" ref="AD222">_xll.FDS($B222,"FF_PTX_INC(ANN_R,1/1/2020,12/31/2020)")</f>
        <v>-173.71598028470601</v>
      </c>
      <c r="AE222" t="e" cm="1">
        <f t="array" ref="AE222">_xll.FDS($B222,"FF_MKT_VAL(ANN_R,1/1/2016,12/31/2016)")</f>
        <v>#N/A</v>
      </c>
      <c r="AF222" t="e" cm="1">
        <f t="array" ref="AF222">_xll.FDS($B222,"FF_MKT_VAL(ANN_R,1/1/2017,12/31/2017)")</f>
        <v>#N/A</v>
      </c>
      <c r="AG222" t="e" cm="1">
        <f t="array" ref="AG222">_xll.FDS($B222,"FF_MKT_VAL(ANN_R,1/1/2018,12/31/2018)")</f>
        <v>#N/A</v>
      </c>
      <c r="AH222" t="e" cm="1">
        <f t="array" ref="AH222">_xll.FDS($B222,"FF_MKT_VAL(ANN_R,1/1/2019,12/31/2019)")</f>
        <v>#N/A</v>
      </c>
      <c r="AI222" cm="1">
        <f t="array" ref="AI222">_xll.FDS($B222,"FF_MKT_VAL(ANN_R,1/1/2020,12/31/2020)")</f>
        <v>102641.13248184</v>
      </c>
      <c r="AJ222" t="e" cm="1">
        <f t="array" ref="AJ222">_xll.FDS($B222,"FF_SHLDRS_EQ(ANN_R,1/1/2016,12/31/2016)")</f>
        <v>#N/A</v>
      </c>
      <c r="AK222" cm="1">
        <f t="array" ref="AK222">_xll.FDS($B222,"FF_SHLDRS_EQ(ANN_R,1/1/2017,12/31/2017)")</f>
        <v>10522.1822262816</v>
      </c>
      <c r="AL222" cm="1">
        <f t="array" ref="AL222">_xll.FDS($B222,"FF_SHLDRS_EQ(ANN_R,1/1/2018,12/31/2018)")</f>
        <v>19581.249746068999</v>
      </c>
      <c r="AM222" cm="1">
        <f t="array" ref="AM222">_xll.FDS($B222,"FF_SHLDRS_EQ(ANN_R,1/1/2019,12/31/2019)")</f>
        <v>24268.6022177577</v>
      </c>
      <c r="AN222" cm="1">
        <f t="array" ref="AN222">_xll.FDS($B222,"FF_SHLDRS_EQ(ANN_R,1/1/2020,12/31/2020)")</f>
        <v>26520.847573536299</v>
      </c>
      <c r="AO222" t="e" cm="1">
        <f t="array" ref="AO222">_xll.FDS($B222,"FF_ASSETS(ANN_R,1/1/2016,12/31/2016)")</f>
        <v>#N/A</v>
      </c>
      <c r="AP222" cm="1">
        <f t="array" ref="AP222">_xll.FDS($B222,"FF_ASSETS(ANN_R,1/1/2017,12/31/2017)")</f>
        <v>16744.42522574</v>
      </c>
      <c r="AQ222" cm="1">
        <f t="array" ref="AQ222">_xll.FDS($B222,"FF_ASSETS(ANN_R,1/1/2018,12/31/2018)")</f>
        <v>25691.751026764399</v>
      </c>
      <c r="AR222" cm="1">
        <f t="array" ref="AR222">_xll.FDS($B222,"FF_ASSETS(ANN_R,1/1/2019,12/31/2019)")</f>
        <v>29381.484615267698</v>
      </c>
      <c r="AS222" cm="1">
        <f t="array" ref="AS222">_xll.FDS($B222,"FF_ASSETS(ANN_R,1/1/2020,12/31/2020)")</f>
        <v>32600.592390136298</v>
      </c>
      <c r="AT222" s="1" t="e" cm="1">
        <f t="array" ref="AT222">_xll.FDS($B222,"FF_TAX_CF(ANN_R,1/1/2016,12/31/2016,FY,,USD)")</f>
        <v>#N/A</v>
      </c>
      <c r="AU222" s="1" cm="1">
        <f t="array" ref="AU222">_xll.FDS($B222,"FF_TAX_CF(ANN_R,1/1/2017,12/31/2017,FY,,USD)")</f>
        <v>61.000000532510199</v>
      </c>
      <c r="AV222" s="1" cm="1">
        <f t="array" ref="AV222">_xll.FDS($B222,"FF_TAX_CF(ANN_R,1/1/2018,12/31/2018,FY,,USD)")</f>
        <v>69.000000007213302</v>
      </c>
      <c r="AW222" s="1" cm="1">
        <f t="array" ref="AW222">_xll.FDS($B222,"FF_TAX_CF(ANN_R,1/1/2019,12/31/2019,FY,,USD)")</f>
        <v>100.999996056344</v>
      </c>
      <c r="AX222" s="1" cm="1">
        <f t="array" ref="AX222">_xll.FDS($B222,"FF_TAX_CF(ANN_R,1/1/2020,12/31/2020,FY,,USD)")</f>
        <v>109.999998365632</v>
      </c>
      <c r="AY222" t="s">
        <v>51</v>
      </c>
      <c r="AZ222" t="s">
        <v>51</v>
      </c>
      <c r="BA222" t="s">
        <v>51</v>
      </c>
      <c r="BB222" t="s">
        <v>51</v>
      </c>
      <c r="BC222" t="s">
        <v>125</v>
      </c>
      <c r="BD222" t="s">
        <v>38</v>
      </c>
      <c r="BE222" t="s">
        <v>937</v>
      </c>
      <c r="BF222">
        <v>0</v>
      </c>
      <c r="BG222">
        <v>48466681322247</v>
      </c>
      <c r="BH222">
        <v>1</v>
      </c>
      <c r="BI222">
        <v>38</v>
      </c>
    </row>
    <row r="223" spans="1:61" x14ac:dyDescent="0.25">
      <c r="A223">
        <v>222</v>
      </c>
      <c r="B223" t="s">
        <v>1039</v>
      </c>
      <c r="C223" t="s">
        <v>1040</v>
      </c>
      <c r="D223" t="s">
        <v>1041</v>
      </c>
      <c r="E223" t="s">
        <v>30</v>
      </c>
      <c r="F223">
        <v>421</v>
      </c>
      <c r="G223" t="s">
        <v>83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O223" s="1" cm="1">
        <f t="array" ref="O223">_xll.FDS(B223,"FF_TAX_RATE(ANN_R,1/1/2010,12/31/2010)")</f>
        <v>39.232336956521699</v>
      </c>
      <c r="P223" s="1" t="e" cm="1">
        <f t="array" ref="P223">_xll.FDS(B223,"FF_TAX_RATE(ANN_R,1/1/2011,12/31/2011)")</f>
        <v>#N/A</v>
      </c>
      <c r="Q223" s="1" cm="1">
        <f t="array" ref="Q223">_xll.FDS(B223,"FF_TAX_RATE(ANN_R,1/1/2012,12/31/2012)")</f>
        <v>42.491909385113303</v>
      </c>
      <c r="R223" s="1" t="e" cm="1">
        <f t="array" ref="R223">_xll.FDS(B223,"FF_TAX_RATE(ANN_R,1/1/2013,12/31/2013)")</f>
        <v>#N/A</v>
      </c>
      <c r="S223" s="1" cm="1">
        <f t="array" ref="S223">_xll.FDS(B223,"FF_TAX_RATE(ANN_R,1/1/2014,12/31/2014)")</f>
        <v>61.858373922817499</v>
      </c>
      <c r="T223" s="1" cm="1">
        <f t="array" ref="T223">_xll.FDS(B223,"FF_TAX_RATE(ANN_R,1/1/2015,12/31/2015)")</f>
        <v>33.5059171597633</v>
      </c>
      <c r="U223" s="1" t="e" cm="1">
        <f t="array" ref="U223">_xll.FDS(B223,"FF_TAX_RATE(ANN_R,1/1/2016,12/31/2016)")</f>
        <v>#NUM!</v>
      </c>
      <c r="V223" s="1" cm="1">
        <f t="array" ref="V223">_xll.FDS(B223,"FF_TAX_RATE(ANN_R,1/1/2017,12/31/2017)")</f>
        <v>6.9586082783443297</v>
      </c>
      <c r="W223" s="1" cm="1">
        <f t="array" ref="W223">_xll.FDS(B223,"FF_TAX_RATE(ANN_R,1/1/2018,12/31/2018)")</f>
        <v>26.1612284069098</v>
      </c>
      <c r="X223" s="1" cm="1">
        <f t="array" ref="X223">_xll.FDS(B223,"FF_TAX_RATE(ANN_R,1/1/2019,12/31/2019)")</f>
        <v>27.834134187577899</v>
      </c>
      <c r="Y223" s="1" cm="1">
        <f t="array" ref="Y223">_xll.FDS(B223,"FF_TAX_RATE(ANN_R,1/1/2020,12/31/2020)")</f>
        <v>32.803992740471898</v>
      </c>
      <c r="Z223" cm="1">
        <f t="array" ref="Z223">_xll.FDS($B223,"FF_PTX_INC(ANN_R,1/1/2016,12/31/2016)")</f>
        <v>3091</v>
      </c>
      <c r="AA223" cm="1">
        <f t="array" ref="AA223">_xll.FDS($B223,"FF_PTX_INC(ANN_R,1/1/2017,12/31/2017)")</f>
        <v>6668</v>
      </c>
      <c r="AB223" cm="1">
        <f t="array" ref="AB223">_xll.FDS($B223,"FF_PTX_INC(ANN_R,1/1/2018,12/31/2018)")</f>
        <v>5210</v>
      </c>
      <c r="AC223" cm="1">
        <f t="array" ref="AC223">_xll.FDS($B223,"FF_PTX_INC(ANN_R,1/1/2019,12/31/2019)")</f>
        <v>5619</v>
      </c>
      <c r="AD223" cm="1">
        <f t="array" ref="AD223">_xll.FDS($B223,"FF_PTX_INC(ANN_R,1/1/2020,12/31/2020)")</f>
        <v>4408</v>
      </c>
      <c r="AE223" cm="1">
        <f t="array" ref="AE223">_xll.FDS($B223,"FF_MKT_VAL(ANN_R,1/1/2016,12/31/2016)")</f>
        <v>40717.231622193998</v>
      </c>
      <c r="AF223" cm="1">
        <f t="array" ref="AF223">_xll.FDS($B223,"FF_MKT_VAL(ANN_R,1/1/2017,12/31/2017)")</f>
        <v>46486.554934920001</v>
      </c>
      <c r="AG223" cm="1">
        <f t="array" ref="AG223">_xll.FDS($B223,"FF_MKT_VAL(ANN_R,1/1/2018,12/31/2018)")</f>
        <v>33933.167624633403</v>
      </c>
      <c r="AH223" cm="1">
        <f t="array" ref="AH223">_xll.FDS($B223,"FF_MKT_VAL(ANN_R,1/1/2019,12/31/2019)")</f>
        <v>41059.643764369997</v>
      </c>
      <c r="AI223" cm="1">
        <f t="array" ref="AI223">_xll.FDS($B223,"FF_MKT_VAL(ANN_R,1/1/2020,12/31/2020)")</f>
        <v>37082.130102430398</v>
      </c>
      <c r="AJ223" cm="1">
        <f t="array" ref="AJ223">_xll.FDS($B223,"FF_SHLDRS_EQ(ANN_R,1/1/2016,12/31/2016)")</f>
        <v>48911</v>
      </c>
      <c r="AK223" cm="1">
        <f t="array" ref="AK223">_xll.FDS($B223,"FF_SHLDRS_EQ(ANN_R,1/1/2017,12/31/2017)")</f>
        <v>56205</v>
      </c>
      <c r="AL223" cm="1">
        <f t="array" ref="AL223">_xll.FDS($B223,"FF_SHLDRS_EQ(ANN_R,1/1/2018,12/31/2018)")</f>
        <v>54024</v>
      </c>
      <c r="AM223" cm="1">
        <f t="array" ref="AM223">_xll.FDS($B223,"FF_SHLDRS_EQ(ANN_R,1/1/2019,12/31/2019)")</f>
        <v>55968</v>
      </c>
      <c r="AN223" cm="1">
        <f t="array" ref="AN223">_xll.FDS($B223,"FF_SHLDRS_EQ(ANN_R,1/1/2020,12/31/2020)")</f>
        <v>65871</v>
      </c>
      <c r="AO223" cm="1">
        <f t="array" ref="AO223">_xll.FDS($B223,"FF_ASSETS(ANN_R,1/1/2016,12/31/2016)")</f>
        <v>725100</v>
      </c>
      <c r="AP223" cm="1">
        <f t="array" ref="AP223">_xll.FDS($B223,"FF_ASSETS(ANN_R,1/1/2017,12/31/2017)")</f>
        <v>796861</v>
      </c>
      <c r="AQ223" cm="1">
        <f t="array" ref="AQ223">_xll.FDS($B223,"FF_ASSETS(ANN_R,1/1/2018,12/31/2018)")</f>
        <v>787790</v>
      </c>
      <c r="AR223" cm="1">
        <f t="array" ref="AR223">_xll.FDS($B223,"FF_ASSETS(ANN_R,1/1/2019,12/31/2019)")</f>
        <v>816102</v>
      </c>
      <c r="AS223" cm="1">
        <f t="array" ref="AS223">_xll.FDS($B223,"FF_ASSETS(ANN_R,1/1/2020,12/31/2020)")</f>
        <v>1002614</v>
      </c>
      <c r="AT223" s="1" cm="1">
        <f t="array" ref="AT223">_xll.FDS($B223,"FF_TAX_CF(ANN_R,1/1/2016,12/31/2016,FY,,USD)")</f>
        <v>-203.54029178619399</v>
      </c>
      <c r="AU223" s="1" cm="1">
        <f t="array" ref="AU223">_xll.FDS($B223,"FF_TAX_CF(ANN_R,1/1/2017,12/31/2017,FY,,USD)")</f>
        <v>295.51885867118801</v>
      </c>
      <c r="AV223" s="1" cm="1">
        <f t="array" ref="AV223">_xll.FDS($B223,"FF_TAX_CF(ANN_R,1/1/2018,12/31/2018,FY,,USD)")</f>
        <v>-1048.7975075244899</v>
      </c>
      <c r="AW223" s="1" cm="1">
        <f t="array" ref="AW223">_xll.FDS($B223,"FF_TAX_CF(ANN_R,1/1/2019,12/31/2019,FY,,USD)")</f>
        <v>179.079780578613</v>
      </c>
      <c r="AX223" s="1" cm="1">
        <f t="array" ref="AX223">_xll.FDS($B223,"FF_TAX_CF(ANN_R,1/1/2020,12/31/2020,FY,,USD)")</f>
        <v>421.79055571556103</v>
      </c>
      <c r="AY223" t="s">
        <v>1042</v>
      </c>
      <c r="AZ223" t="s">
        <v>1043</v>
      </c>
      <c r="BA223" t="s">
        <v>1044</v>
      </c>
      <c r="BB223" t="s">
        <v>1045</v>
      </c>
      <c r="BC223" t="s">
        <v>47</v>
      </c>
      <c r="BD223" t="s">
        <v>38</v>
      </c>
      <c r="BE223" t="s">
        <v>937</v>
      </c>
      <c r="BF223">
        <v>0</v>
      </c>
      <c r="BG223">
        <v>267586854880394</v>
      </c>
      <c r="BH223">
        <v>1</v>
      </c>
      <c r="BI223">
        <v>16</v>
      </c>
    </row>
    <row r="224" spans="1:61" x14ac:dyDescent="0.25">
      <c r="A224">
        <v>223</v>
      </c>
      <c r="B224" t="s">
        <v>1046</v>
      </c>
      <c r="C224" t="s">
        <v>1047</v>
      </c>
      <c r="D224" t="s">
        <v>950</v>
      </c>
      <c r="E224" t="s">
        <v>30</v>
      </c>
      <c r="F224">
        <v>38</v>
      </c>
      <c r="G224" t="s">
        <v>50</v>
      </c>
      <c r="H224">
        <v>1</v>
      </c>
      <c r="I224">
        <v>0</v>
      </c>
      <c r="J224">
        <v>0</v>
      </c>
      <c r="K224">
        <v>1</v>
      </c>
      <c r="L224">
        <v>0</v>
      </c>
      <c r="M224">
        <v>0</v>
      </c>
      <c r="O224" s="1" cm="1">
        <f t="array" ref="O224">_xll.FDS(B224,"FF_TAX_RATE(ANN_R,1/1/2010,12/31/2010)")</f>
        <v>23.1477773327994</v>
      </c>
      <c r="P224" s="1" cm="1">
        <f t="array" ref="P224">_xll.FDS(B224,"FF_TAX_RATE(ANN_R,1/1/2011,12/31/2011)")</f>
        <v>25.7084188911704</v>
      </c>
      <c r="Q224" s="1" cm="1">
        <f t="array" ref="Q224">_xll.FDS(B224,"FF_TAX_RATE(ANN_R,1/1/2012,12/31/2012)")</f>
        <v>29.120654396728</v>
      </c>
      <c r="R224" s="1" cm="1">
        <f t="array" ref="R224">_xll.FDS(B224,"FF_TAX_RATE(ANN_R,1/1/2013,12/31/2013)")</f>
        <v>32.386058981233198</v>
      </c>
      <c r="S224" s="1" cm="1">
        <f t="array" ref="S224">_xll.FDS(B224,"FF_TAX_RATE(ANN_R,1/1/2014,12/31/2014)")</f>
        <v>32.626427406198999</v>
      </c>
      <c r="T224" s="1" cm="1">
        <f t="array" ref="T224">_xll.FDS(B224,"FF_TAX_RATE(ANN_R,1/1/2015,12/31/2015)")</f>
        <v>32.519480519480503</v>
      </c>
      <c r="U224" s="1" t="e" cm="1">
        <f t="array" ref="U224">_xll.FDS(B224,"FF_TAX_RATE(ANN_R,1/1/2016,12/31/2016)")</f>
        <v>#NUM!</v>
      </c>
      <c r="V224" s="1" cm="1">
        <f t="array" ref="V224">_xll.FDS(B224,"FF_TAX_RATE(ANN_R,1/1/2017,12/31/2017)")</f>
        <v>25.5771567436209</v>
      </c>
      <c r="W224" s="1" cm="1">
        <f t="array" ref="W224">_xll.FDS(B224,"FF_TAX_RATE(ANN_R,1/1/2018,12/31/2018)")</f>
        <v>29.908103592314099</v>
      </c>
      <c r="X224" s="1" cm="1">
        <f t="array" ref="X224">_xll.FDS(B224,"FF_TAX_RATE(ANN_R,1/1/2019,12/31/2019)")</f>
        <v>27.649930264992999</v>
      </c>
      <c r="Y224" s="1" cm="1">
        <f t="array" ref="Y224">_xll.FDS(B224,"FF_TAX_RATE(ANN_R,1/1/2020,12/31/2020)")</f>
        <v>30.627009646302199</v>
      </c>
      <c r="Z224" cm="1">
        <f t="array" ref="Z224">_xll.FDS($B224,"FF_PTX_INC(ANN_R,1/1/2016,12/31/2016)")</f>
        <v>2630</v>
      </c>
      <c r="AA224" cm="1">
        <f t="array" ref="AA224">_xll.FDS($B224,"FF_PTX_INC(ANN_R,1/1/2017,12/31/2017)")</f>
        <v>3292</v>
      </c>
      <c r="AB224" cm="1">
        <f t="array" ref="AB224">_xll.FDS($B224,"FF_PTX_INC(ANN_R,1/1/2018,12/31/2018)")</f>
        <v>2394</v>
      </c>
      <c r="AC224" cm="1">
        <f t="array" ref="AC224">_xll.FDS($B224,"FF_PTX_INC(ANN_R,1/1/2019,12/31/2019)")</f>
        <v>2868</v>
      </c>
      <c r="AD224" cm="1">
        <f t="array" ref="AD224">_xll.FDS($B224,"FF_PTX_INC(ANN_R,1/1/2020,12/31/2020)")</f>
        <v>2488</v>
      </c>
      <c r="AE224" cm="1">
        <f t="array" ref="AE224">_xll.FDS($B224,"FF_MKT_VAL(ANN_R,1/1/2016,12/31/2016)")</f>
        <v>37142.364379400002</v>
      </c>
      <c r="AF224" cm="1">
        <f t="array" ref="AF224">_xll.FDS($B224,"FF_MKT_VAL(ANN_R,1/1/2017,12/31/2017)")</f>
        <v>44236.61803985</v>
      </c>
      <c r="AG224" cm="1">
        <f t="array" ref="AG224">_xll.FDS($B224,"FF_MKT_VAL(ANN_R,1/1/2018,12/31/2018)")</f>
        <v>39813.775147100001</v>
      </c>
      <c r="AH224" cm="1">
        <f t="array" ref="AH224">_xll.FDS($B224,"FF_MKT_VAL(ANN_R,1/1/2019,12/31/2019)")</f>
        <v>47951.586631300001</v>
      </c>
      <c r="AI224" cm="1">
        <f t="array" ref="AI224">_xll.FDS($B224,"FF_MKT_VAL(ANN_R,1/1/2020,12/31/2020)")</f>
        <v>34933.0281216</v>
      </c>
      <c r="AJ224" cm="1">
        <f t="array" ref="AJ224">_xll.FDS($B224,"FF_SHLDRS_EQ(ANN_R,1/1/2016,12/31/2016)")</f>
        <v>13109</v>
      </c>
      <c r="AK224" cm="1">
        <f t="array" ref="AK224">_xll.FDS($B224,"FF_SHLDRS_EQ(ANN_R,1/1/2017,12/31/2017)")</f>
        <v>14456</v>
      </c>
      <c r="AL224" cm="1">
        <f t="array" ref="AL224">_xll.FDS($B224,"FF_SHLDRS_EQ(ANN_R,1/1/2018,12/31/2018)")</f>
        <v>16344</v>
      </c>
      <c r="AM224" cm="1">
        <f t="array" ref="AM224">_xll.FDS($B224,"FF_SHLDRS_EQ(ANN_R,1/1/2019,12/31/2019)")</f>
        <v>17241</v>
      </c>
      <c r="AN224" cm="1">
        <f t="array" ref="AN224">_xll.FDS($B224,"FF_SHLDRS_EQ(ANN_R,1/1/2020,12/31/2020)")</f>
        <v>16205</v>
      </c>
      <c r="AO224" cm="1">
        <f t="array" ref="AO224">_xll.FDS($B224,"FF_ASSETS(ANN_R,1/1/2016,12/31/2016)")</f>
        <v>43949</v>
      </c>
      <c r="AP224" cm="1">
        <f t="array" ref="AP224">_xll.FDS($B224,"FF_ASSETS(ANN_R,1/1/2017,12/31/2017)")</f>
        <v>44259</v>
      </c>
      <c r="AQ224" cm="1">
        <f t="array" ref="AQ224">_xll.FDS($B224,"FF_ASSETS(ANN_R,1/1/2018,12/31/2018)")</f>
        <v>44177</v>
      </c>
      <c r="AR224" cm="1">
        <f t="array" ref="AR224">_xll.FDS($B224,"FF_ASSETS(ANN_R,1/1/2019,12/31/2019)")</f>
        <v>45362</v>
      </c>
      <c r="AS224" cm="1">
        <f t="array" ref="AS224">_xll.FDS($B224,"FF_ASSETS(ANN_R,1/1/2020,12/31/2020)")</f>
        <v>42776</v>
      </c>
      <c r="AT224" s="1" cm="1">
        <f t="array" ref="AT224">_xll.FDS($B224,"FF_TAX_CF(ANN_R,1/1/2016,12/31/2016,FY,,USD)")</f>
        <v>985.621739029884</v>
      </c>
      <c r="AU224" s="1" cm="1">
        <f t="array" ref="AU224">_xll.FDS($B224,"FF_TAX_CF(ANN_R,1/1/2017,12/31/2017,FY,,USD)")</f>
        <v>1258.77498579025</v>
      </c>
      <c r="AV224" s="1" cm="1">
        <f t="array" ref="AV224">_xll.FDS($B224,"FF_TAX_CF(ANN_R,1/1/2018,12/31/2018,FY,,USD)")</f>
        <v>655.94084835052502</v>
      </c>
      <c r="AW224" s="1" cm="1">
        <f t="array" ref="AW224">_xll.FDS($B224,"FF_TAX_CF(ANN_R,1/1/2019,12/31/2019,FY,,USD)")</f>
        <v>866.29843854904198</v>
      </c>
      <c r="AX224" s="1" cm="1">
        <f t="array" ref="AX224">_xll.FDS($B224,"FF_TAX_CF(ANN_R,1/1/2020,12/31/2020,FY,,USD)")</f>
        <v>858.40077960491203</v>
      </c>
      <c r="AY224" t="s">
        <v>1048</v>
      </c>
      <c r="AZ224" t="s">
        <v>1049</v>
      </c>
      <c r="BA224" t="s">
        <v>1050</v>
      </c>
      <c r="BB224" t="s">
        <v>1051</v>
      </c>
      <c r="BC224" t="s">
        <v>278</v>
      </c>
      <c r="BD224" t="s">
        <v>38</v>
      </c>
      <c r="BE224" t="s">
        <v>937</v>
      </c>
      <c r="BF224">
        <v>0</v>
      </c>
      <c r="BG224">
        <v>422924959492698</v>
      </c>
      <c r="BH224">
        <v>1</v>
      </c>
      <c r="BI224">
        <v>29</v>
      </c>
    </row>
    <row r="225" spans="1:61" x14ac:dyDescent="0.25">
      <c r="A225">
        <v>224</v>
      </c>
      <c r="B225" t="s">
        <v>1052</v>
      </c>
      <c r="C225" t="s">
        <v>1053</v>
      </c>
      <c r="D225" t="s">
        <v>1054</v>
      </c>
      <c r="E225" t="s">
        <v>30</v>
      </c>
      <c r="F225">
        <v>354</v>
      </c>
      <c r="G225" t="s">
        <v>59</v>
      </c>
      <c r="H225">
        <v>1</v>
      </c>
      <c r="I225">
        <v>1</v>
      </c>
      <c r="J225">
        <v>0</v>
      </c>
      <c r="K225">
        <v>1</v>
      </c>
      <c r="L225">
        <v>1</v>
      </c>
      <c r="M225">
        <v>0</v>
      </c>
      <c r="O225" s="1" cm="1">
        <f t="array" ref="O225">_xll.FDS(B225,"FF_TAX_RATE(ANN_R,1/1/2010,12/31/2010)")</f>
        <v>34.453781512604998</v>
      </c>
      <c r="P225" s="1" t="e" cm="1">
        <f t="array" ref="P225">_xll.FDS(B225,"FF_TAX_RATE(ANN_R,1/1/2011,12/31/2011)")</f>
        <v>#N/A</v>
      </c>
      <c r="Q225" s="1" t="e" cm="1">
        <f t="array" ref="Q225">_xll.FDS(B225,"FF_TAX_RATE(ANN_R,1/1/2012,12/31/2012)")</f>
        <v>#N/A</v>
      </c>
      <c r="R225" s="1" t="e" cm="1">
        <f t="array" ref="R225">_xll.FDS(B225,"FF_TAX_RATE(ANN_R,1/1/2013,12/31/2013)")</f>
        <v>#N/A</v>
      </c>
      <c r="S225" s="1" cm="1">
        <f t="array" ref="S225">_xll.FDS(B225,"FF_TAX_RATE(ANN_R,1/1/2014,12/31/2014)")</f>
        <v>23.646209386281601</v>
      </c>
      <c r="T225" s="1" cm="1">
        <f t="array" ref="T225">_xll.FDS(B225,"FF_TAX_RATE(ANN_R,1/1/2015,12/31/2015)")</f>
        <v>26.936026936026899</v>
      </c>
      <c r="U225" s="1" t="e" cm="1">
        <f t="array" ref="U225">_xll.FDS(B225,"FF_TAX_RATE(ANN_R,1/1/2016,12/31/2016)")</f>
        <v>#NUM!</v>
      </c>
      <c r="V225" s="1" cm="1">
        <f t="array" ref="V225">_xll.FDS(B225,"FF_TAX_RATE(ANN_R,1/1/2017,12/31/2017)")</f>
        <v>24.1883116883117</v>
      </c>
      <c r="W225" s="1" cm="1">
        <f t="array" ref="W225">_xll.FDS(B225,"FF_TAX_RATE(ANN_R,1/1/2018,12/31/2018)")</f>
        <v>26.091954022988499</v>
      </c>
      <c r="X225" s="1" cm="1">
        <f t="array" ref="X225">_xll.FDS(B225,"FF_TAX_RATE(ANN_R,1/1/2019,12/31/2019)")</f>
        <v>23.068432671081698</v>
      </c>
      <c r="Y225" s="1" cm="1">
        <f t="array" ref="Y225">_xll.FDS(B225,"FF_TAX_RATE(ANN_R,1/1/2020,12/31/2020)")</f>
        <v>27.031509121061202</v>
      </c>
      <c r="Z225" cm="1">
        <f t="array" ref="Z225">_xll.FDS($B225,"FF_PTX_INC(ANN_R,1/1/2016,12/31/2016)")</f>
        <v>10333.950806728</v>
      </c>
      <c r="AA225" cm="1">
        <f t="array" ref="AA225">_xll.FDS($B225,"FF_PTX_INC(ANN_R,1/1/2017,12/31/2017)")</f>
        <v>9164.2939435814405</v>
      </c>
      <c r="AB225" cm="1">
        <f t="array" ref="AB225">_xll.FDS($B225,"FF_PTX_INC(ANN_R,1/1/2018,12/31/2018)")</f>
        <v>6484.4700425851797</v>
      </c>
      <c r="AC225" cm="1">
        <f t="array" ref="AC225">_xll.FDS($B225,"FF_PTX_INC(ANN_R,1/1/2019,12/31/2019)")</f>
        <v>6764.3412650312503</v>
      </c>
      <c r="AD225" cm="1">
        <f t="array" ref="AD225">_xll.FDS($B225,"FF_PTX_INC(ANN_R,1/1/2020,12/31/2020)")</f>
        <v>4495.1269664315196</v>
      </c>
      <c r="AE225" t="e" cm="1">
        <f t="array" ref="AE225">_xll.FDS($B225,"FF_MKT_VAL(ANN_R,1/1/2016,12/31/2016)")</f>
        <v>#N/A</v>
      </c>
      <c r="AF225" t="e" cm="1">
        <f t="array" ref="AF225">_xll.FDS($B225,"FF_MKT_VAL(ANN_R,1/1/2017,12/31/2017)")</f>
        <v>#N/A</v>
      </c>
      <c r="AG225" t="e" cm="1">
        <f t="array" ref="AG225">_xll.FDS($B225,"FF_MKT_VAL(ANN_R,1/1/2018,12/31/2018)")</f>
        <v>#N/A</v>
      </c>
      <c r="AH225" t="e" cm="1">
        <f t="array" ref="AH225">_xll.FDS($B225,"FF_MKT_VAL(ANN_R,1/1/2019,12/31/2019)")</f>
        <v>#N/A</v>
      </c>
      <c r="AI225" t="e" cm="1">
        <f t="array" ref="AI225">_xll.FDS($B225,"FF_MKT_VAL(ANN_R,1/1/2020,12/31/2020)")</f>
        <v>#N/A</v>
      </c>
      <c r="AJ225" cm="1">
        <f t="array" ref="AJ225">_xll.FDS($B225,"FF_SHLDRS_EQ(ANN_R,1/1/2016,12/31/2016)")</f>
        <v>23719.286031374999</v>
      </c>
      <c r="AK225" cm="1">
        <f t="array" ref="AK225">_xll.FDS($B225,"FF_SHLDRS_EQ(ANN_R,1/1/2017,12/31/2017)")</f>
        <v>23170.21027584</v>
      </c>
      <c r="AL225" cm="1">
        <f t="array" ref="AL225">_xll.FDS($B225,"FF_SHLDRS_EQ(ANN_R,1/1/2018,12/31/2018)")</f>
        <v>23073.82132341</v>
      </c>
      <c r="AM225" cm="1">
        <f t="array" ref="AM225">_xll.FDS($B225,"FF_SHLDRS_EQ(ANN_R,1/1/2019,12/31/2019)")</f>
        <v>24606.884872499999</v>
      </c>
      <c r="AN225" cm="1">
        <f t="array" ref="AN225">_xll.FDS($B225,"FF_SHLDRS_EQ(ANN_R,1/1/2020,12/31/2020)")</f>
        <v>34641.892741950003</v>
      </c>
      <c r="AO225" cm="1">
        <f t="array" ref="AO225">_xll.FDS($B225,"FF_ASSETS(ANN_R,1/1/2016,12/31/2016)")</f>
        <v>73842.0782374876</v>
      </c>
      <c r="AP225" cm="1">
        <f t="array" ref="AP225">_xll.FDS($B225,"FF_ASSETS(ANN_R,1/1/2017,12/31/2017)")</f>
        <v>80939.381718720004</v>
      </c>
      <c r="AQ225" cm="1">
        <f t="array" ref="AQ225">_xll.FDS($B225,"FF_ASSETS(ANN_R,1/1/2018,12/31/2018)")</f>
        <v>88795.407479707603</v>
      </c>
      <c r="AR225" cm="1">
        <f t="array" ref="AR225">_xll.FDS($B225,"FF_ASSETS(ANN_R,1/1/2019,12/31/2019)")</f>
        <v>107088.1467075</v>
      </c>
      <c r="AS225" cm="1">
        <f t="array" ref="AS225">_xll.FDS($B225,"FF_ASSETS(ANN_R,1/1/2020,12/31/2020)")</f>
        <v>135173.350278</v>
      </c>
      <c r="AT225" s="1" cm="1">
        <f t="array" ref="AT225">_xll.FDS($B225,"FF_TAX_CF(ANN_R,1/1/2016,12/31/2016,FY,,USD)")</f>
        <v>234.51381625978999</v>
      </c>
      <c r="AU225" s="1" cm="1">
        <f t="array" ref="AU225">_xll.FDS($B225,"FF_TAX_CF(ANN_R,1/1/2017,12/31/2017,FY,,USD)")</f>
        <v>295.51884685339797</v>
      </c>
      <c r="AV225" s="1" cm="1">
        <f t="array" ref="AV225">_xll.FDS($B225,"FF_TAX_CF(ANN_R,1/1/2018,12/31/2018,FY,,USD)")</f>
        <v>230.051185093214</v>
      </c>
      <c r="AW225" s="1" cm="1">
        <f t="array" ref="AW225">_xll.FDS($B225,"FF_TAX_CF(ANN_R,1/1/2019,12/31/2019,FY,,USD)")</f>
        <v>280.93141596544098</v>
      </c>
      <c r="AX225" s="1" cm="1">
        <f t="array" ref="AX225">_xll.FDS($B225,"FF_TAX_CF(ANN_R,1/1/2020,12/31/2020,FY,,USD)")</f>
        <v>249.65439346323501</v>
      </c>
      <c r="AY225" t="s">
        <v>1055</v>
      </c>
      <c r="AZ225" t="s">
        <v>1056</v>
      </c>
      <c r="BA225" t="s">
        <v>1057</v>
      </c>
      <c r="BB225" t="s">
        <v>1058</v>
      </c>
      <c r="BC225" t="s">
        <v>156</v>
      </c>
      <c r="BD225" t="s">
        <v>38</v>
      </c>
      <c r="BE225" t="s">
        <v>937</v>
      </c>
      <c r="BF225">
        <v>0</v>
      </c>
      <c r="BG225">
        <v>320294813002264</v>
      </c>
      <c r="BH225">
        <v>1</v>
      </c>
      <c r="BI225">
        <v>84</v>
      </c>
    </row>
    <row r="226" spans="1:61" x14ac:dyDescent="0.25">
      <c r="A226">
        <v>225</v>
      </c>
      <c r="B226" t="s">
        <v>1059</v>
      </c>
      <c r="C226" t="s">
        <v>1060</v>
      </c>
      <c r="D226" t="s">
        <v>1061</v>
      </c>
      <c r="E226" t="s">
        <v>30</v>
      </c>
      <c r="F226">
        <v>347</v>
      </c>
      <c r="G226" t="s">
        <v>159</v>
      </c>
      <c r="H226">
        <v>1</v>
      </c>
      <c r="I226">
        <v>1</v>
      </c>
      <c r="J226">
        <v>0</v>
      </c>
      <c r="K226">
        <v>1</v>
      </c>
      <c r="L226">
        <v>1</v>
      </c>
      <c r="M226">
        <v>0</v>
      </c>
      <c r="O226" s="1" cm="1">
        <f t="array" ref="O226">_xll.FDS(B226,"FF_TAX_RATE(ANN_R,1/1/2010,12/31/2010)")</f>
        <v>28.8158144839384</v>
      </c>
      <c r="P226" s="1" cm="1">
        <f t="array" ref="P226">_xll.FDS(B226,"FF_TAX_RATE(ANN_R,1/1/2011,12/31/2011)")</f>
        <v>30.6384857347829</v>
      </c>
      <c r="Q226" s="1" cm="1">
        <f t="array" ref="Q226">_xll.FDS(B226,"FF_TAX_RATE(ANN_R,1/1/2012,12/31/2012)")</f>
        <v>41.681398546454503</v>
      </c>
      <c r="R226" s="1" cm="1">
        <f t="array" ref="R226">_xll.FDS(B226,"FF_TAX_RATE(ANN_R,1/1/2013,12/31/2013)")</f>
        <v>28.581379150220599</v>
      </c>
      <c r="S226" s="1" cm="1">
        <f t="array" ref="S226">_xll.FDS(B226,"FF_TAX_RATE(ANN_R,1/1/2014,12/31/2014)")</f>
        <v>29.419550009453602</v>
      </c>
      <c r="T226" s="1" cm="1">
        <f t="array" ref="T226">_xll.FDS(B226,"FF_TAX_RATE(ANN_R,1/1/2015,12/31/2015)")</f>
        <v>31.135107985936699</v>
      </c>
      <c r="U226" s="1" t="e" cm="1">
        <f t="array" ref="U226">_xll.FDS(B226,"FF_TAX_RATE(ANN_R,1/1/2016,12/31/2016)")</f>
        <v>#NUM!</v>
      </c>
      <c r="V226" s="1" t="e" cm="1">
        <f t="array" ref="V226">_xll.FDS(B226,"FF_TAX_RATE(ANN_R,1/1/2017,12/31/2017)")</f>
        <v>#N/A</v>
      </c>
      <c r="W226" s="1" t="e" cm="1">
        <f t="array" ref="W226">_xll.FDS(B226,"FF_TAX_RATE(ANN_R,1/1/2018,12/31/2018)")</f>
        <v>#N/A</v>
      </c>
      <c r="X226" s="1" cm="1">
        <f t="array" ref="X226">_xll.FDS(B226,"FF_TAX_RATE(ANN_R,1/1/2019,12/31/2019)")</f>
        <v>76.091019017258404</v>
      </c>
      <c r="Y226" s="1" cm="1">
        <f t="array" ref="Y226">_xll.FDS(B226,"FF_TAX_RATE(ANN_R,1/1/2020,12/31/2020)")</f>
        <v>34.856415848782298</v>
      </c>
      <c r="Z226" cm="1">
        <f t="array" ref="Z226">_xll.FDS($B226,"FF_PTX_INC(ANN_R,1/1/2016,12/31/2016)")</f>
        <v>3995</v>
      </c>
      <c r="AA226" cm="1">
        <f t="array" ref="AA226">_xll.FDS($B226,"FF_PTX_INC(ANN_R,1/1/2017,12/31/2017)")</f>
        <v>-35982</v>
      </c>
      <c r="AB226" cm="1">
        <f t="array" ref="AB226">_xll.FDS($B226,"FF_PTX_INC(ANN_R,1/1/2018,12/31/2018)")</f>
        <v>-1521</v>
      </c>
      <c r="AC226" cm="1">
        <f t="array" ref="AC226">_xll.FDS($B226,"FF_PTX_INC(ANN_R,1/1/2019,12/31/2019)")</f>
        <v>9097</v>
      </c>
      <c r="AD226" cm="1">
        <f t="array" ref="AD226">_xll.FDS($B226,"FF_PTX_INC(ANN_R,1/1/2020,12/31/2020)")</f>
        <v>27510</v>
      </c>
      <c r="AE226" cm="1">
        <f t="array" ref="AE226">_xll.FDS($B226,"FF_MKT_VAL(ANN_R,1/1/2016,12/31/2016)")</f>
        <v>174889.32495750001</v>
      </c>
      <c r="AF226" cm="1">
        <f t="array" ref="AF226">_xll.FDS($B226,"FF_MKT_VAL(ANN_R,1/1/2017,12/31/2017)")</f>
        <v>176837.2738086</v>
      </c>
      <c r="AG226" cm="1">
        <f t="array" ref="AG226">_xll.FDS($B226,"FF_MKT_VAL(ANN_R,1/1/2018,12/31/2018)")</f>
        <v>256909.61871231999</v>
      </c>
      <c r="AH226" cm="1">
        <f t="array" ref="AH226">_xll.FDS($B226,"FF_MKT_VAL(ANN_R,1/1/2019,12/31/2019)")</f>
        <v>270314.18468127999</v>
      </c>
      <c r="AI226" cm="1">
        <f t="array" ref="AI226">_xll.FDS($B226,"FF_MKT_VAL(ANN_R,1/1/2020,12/31/2020)")</f>
        <v>324956.44315100001</v>
      </c>
      <c r="AJ226" cm="1">
        <f t="array" ref="AJ226">_xll.FDS($B226,"FF_SHLDRS_EQ(ANN_R,1/1/2016,12/31/2016)")</f>
        <v>139817</v>
      </c>
      <c r="AK226" cm="1">
        <f t="array" ref="AK226">_xll.FDS($B226,"FF_SHLDRS_EQ(ANN_R,1/1/2017,12/31/2017)")</f>
        <v>96935</v>
      </c>
      <c r="AL226" cm="1">
        <f t="array" ref="AL226">_xll.FDS($B226,"FF_SHLDRS_EQ(ANN_R,1/1/2018,12/31/2018)")</f>
        <v>86978</v>
      </c>
      <c r="AM226" cm="1">
        <f t="array" ref="AM226">_xll.FDS($B226,"FF_SHLDRS_EQ(ANN_R,1/1/2019,12/31/2019)")</f>
        <v>82559</v>
      </c>
      <c r="AN226" cm="1">
        <f t="array" ref="AN226">_xll.FDS($B226,"FF_SHLDRS_EQ(ANN_R,1/1/2020,12/31/2020)")</f>
        <v>86674</v>
      </c>
      <c r="AO226" cm="1">
        <f t="array" ref="AO226">_xll.FDS($B226,"FF_ASSETS(ANN_R,1/1/2016,12/31/2016)")</f>
        <v>286853</v>
      </c>
      <c r="AP226" cm="1">
        <f t="array" ref="AP226">_xll.FDS($B226,"FF_ASSETS(ANN_R,1/1/2017,12/31/2017)")</f>
        <v>266548</v>
      </c>
      <c r="AQ226" cm="1">
        <f t="array" ref="AQ226">_xll.FDS($B226,"FF_ASSETS(ANN_R,1/1/2018,12/31/2018)")</f>
        <v>271977</v>
      </c>
      <c r="AR226" cm="1">
        <f t="array" ref="AR226">_xll.FDS($B226,"FF_ASSETS(ANN_R,1/1/2019,12/31/2019)")</f>
        <v>278897</v>
      </c>
      <c r="AS226" cm="1">
        <f t="array" ref="AS226">_xll.FDS($B226,"FF_ASSETS(ANN_R,1/1/2020,12/31/2020)")</f>
        <v>273537</v>
      </c>
      <c r="AT226" s="1" cm="1">
        <f t="array" ref="AT226">_xll.FDS($B226,"FF_TAX_CF(ANN_R,1/1/2016,12/31/2016,FY,,USD)")</f>
        <v>724.14809912443195</v>
      </c>
      <c r="AU226" s="1" t="e" cm="1">
        <f t="array" ref="AU226">_xll.FDS($B226,"FF_TAX_CF(ANN_R,1/1/2017,12/31/2017,FY,,USD)")</f>
        <v>#N/A</v>
      </c>
      <c r="AV226" s="1" t="e" cm="1">
        <f t="array" ref="AV226">_xll.FDS($B226,"FF_TAX_CF(ANN_R,1/1/2018,12/31/2018,FY,,USD)")</f>
        <v>#N/A</v>
      </c>
      <c r="AW226" s="1" cm="1">
        <f t="array" ref="AW226">_xll.FDS($B226,"FF_TAX_CF(ANN_R,1/1/2019,12/31/2019,FY,,USD)")</f>
        <v>551.55737915635098</v>
      </c>
      <c r="AX226" s="1" cm="1">
        <f t="array" ref="AX226">_xll.FDS($B226,"FF_TAX_CF(ANN_R,1/1/2020,12/31/2020,FY,,USD)")</f>
        <v>468.56287492066599</v>
      </c>
      <c r="AY226" t="s">
        <v>1062</v>
      </c>
      <c r="AZ226" t="s">
        <v>1063</v>
      </c>
      <c r="BA226" t="s">
        <v>1064</v>
      </c>
      <c r="BB226" t="s">
        <v>1065</v>
      </c>
      <c r="BC226" t="s">
        <v>306</v>
      </c>
      <c r="BD226" t="s">
        <v>38</v>
      </c>
      <c r="BE226" t="s">
        <v>937</v>
      </c>
      <c r="BF226">
        <v>0</v>
      </c>
      <c r="BG226">
        <v>597543113888764</v>
      </c>
      <c r="BH226">
        <v>1</v>
      </c>
      <c r="BI226">
        <v>64</v>
      </c>
    </row>
    <row r="227" spans="1:61" x14ac:dyDescent="0.25">
      <c r="A227">
        <v>226</v>
      </c>
      <c r="B227" t="s">
        <v>1066</v>
      </c>
      <c r="C227" t="s">
        <v>1067</v>
      </c>
      <c r="D227" t="s">
        <v>1061</v>
      </c>
      <c r="E227" t="s">
        <v>30</v>
      </c>
      <c r="F227">
        <v>343</v>
      </c>
      <c r="G227" t="s">
        <v>59</v>
      </c>
      <c r="H227">
        <v>1</v>
      </c>
      <c r="I227">
        <v>1</v>
      </c>
      <c r="J227">
        <v>0</v>
      </c>
      <c r="K227">
        <v>1</v>
      </c>
      <c r="L227">
        <v>1</v>
      </c>
      <c r="M227">
        <v>0</v>
      </c>
      <c r="O227" s="1" cm="1">
        <f t="array" ref="O227">_xll.FDS(B227,"FF_TAX_RATE(ANN_R,1/1/2010,12/31/2010)")</f>
        <v>27.596382064276099</v>
      </c>
      <c r="P227" s="1" cm="1">
        <f t="array" ref="P227">_xll.FDS(B227,"FF_TAX_RATE(ANN_R,1/1/2011,12/31/2011)")</f>
        <v>27.245101959216299</v>
      </c>
      <c r="Q227" s="1" cm="1">
        <f t="array" ref="Q227">_xll.FDS(B227,"FF_TAX_RATE(ANN_R,1/1/2012,12/31/2012)")</f>
        <v>26.740711873213801</v>
      </c>
      <c r="R227" s="1" cm="1">
        <f t="array" ref="R227">_xll.FDS(B227,"FF_TAX_RATE(ANN_R,1/1/2013,12/31/2013)")</f>
        <v>19.8702702702703</v>
      </c>
      <c r="S227" s="1" cm="1">
        <f t="array" ref="S227">_xll.FDS(B227,"FF_TAX_RATE(ANN_R,1/1/2014,12/31/2014)")</f>
        <v>56.5932976402935</v>
      </c>
      <c r="T227" s="1" cm="1">
        <f t="array" ref="T227">_xll.FDS(B227,"FF_TAX_RATE(ANN_R,1/1/2015,12/31/2015)")</f>
        <v>25.8693643305287</v>
      </c>
      <c r="U227" s="1" t="e" cm="1">
        <f t="array" ref="U227">_xll.FDS(B227,"FF_TAX_RATE(ANN_R,1/1/2016,12/31/2016)")</f>
        <v>#NUM!</v>
      </c>
      <c r="V227" s="1" cm="1">
        <f t="array" ref="V227">_xll.FDS(B227,"FF_TAX_RATE(ANN_R,1/1/2017,12/31/2017)")</f>
        <v>25.634470053013501</v>
      </c>
      <c r="W227" s="1" cm="1">
        <f t="array" ref="W227">_xll.FDS(B227,"FF_TAX_RATE(ANN_R,1/1/2018,12/31/2018)")</f>
        <v>21.8722800683408</v>
      </c>
      <c r="X227" s="1" cm="1">
        <f t="array" ref="X227">_xll.FDS(B227,"FF_TAX_RATE(ANN_R,1/1/2019,12/31/2019)")</f>
        <v>22.982678495986502</v>
      </c>
      <c r="Y227" s="1" cm="1">
        <f t="array" ref="Y227">_xll.FDS(B227,"FF_TAX_RATE(ANN_R,1/1/2020,12/31/2020)")</f>
        <v>24.176597153260499</v>
      </c>
      <c r="Z227" cm="1">
        <f t="array" ref="Z227">_xll.FDS($B227,"FF_PTX_INC(ANN_R,1/1/2016,12/31/2016)")</f>
        <v>19074</v>
      </c>
      <c r="AA227" cm="1">
        <f t="array" ref="AA227">_xll.FDS($B227,"FF_PTX_INC(ANN_R,1/1/2017,12/31/2017)")</f>
        <v>26597</v>
      </c>
      <c r="AB227" cm="1">
        <f t="array" ref="AB227">_xll.FDS($B227,"FF_PTX_INC(ANN_R,1/1/2018,12/31/2018)")</f>
        <v>31021</v>
      </c>
      <c r="AC227" cm="1">
        <f t="array" ref="AC227">_xll.FDS($B227,"FF_PTX_INC(ANN_R,1/1/2019,12/31/2019)")</f>
        <v>44973</v>
      </c>
      <c r="AD227" cm="1">
        <f t="array" ref="AD227">_xll.FDS($B227,"FF_PTX_INC(ANN_R,1/1/2020,12/31/2020)")</f>
        <v>24168</v>
      </c>
      <c r="AE227" cm="1">
        <f t="array" ref="AE227">_xll.FDS($B227,"FF_MKT_VAL(ANN_R,1/1/2016,12/31/2016)")</f>
        <v>216145.395284</v>
      </c>
      <c r="AF227" cm="1">
        <f t="array" ref="AF227">_xll.FDS($B227,"FF_MKT_VAL(ANN_R,1/1/2017,12/31/2017)")</f>
        <v>310264.14916680002</v>
      </c>
      <c r="AG227" cm="1">
        <f t="array" ref="AG227">_xll.FDS($B227,"FF_MKT_VAL(ANN_R,1/1/2018,12/31/2018)")</f>
        <v>235716.41981009999</v>
      </c>
      <c r="AH227" cm="1">
        <f t="array" ref="AH227">_xll.FDS($B227,"FF_MKT_VAL(ANN_R,1/1/2019,12/31/2019)")</f>
        <v>319048.6319796</v>
      </c>
      <c r="AI227" cm="1">
        <f t="array" ref="AI227">_xll.FDS($B227,"FF_MKT_VAL(ANN_R,1/1/2020,12/31/2020)")</f>
        <v>394083.01387919998</v>
      </c>
      <c r="AJ227" cm="1">
        <f t="array" ref="AJ227">_xll.FDS($B227,"FF_SHLDRS_EQ(ANN_R,1/1/2016,12/31/2016)")</f>
        <v>96061</v>
      </c>
      <c r="AK227" cm="1">
        <f t="array" ref="AK227">_xll.FDS($B227,"FF_SHLDRS_EQ(ANN_R,1/1/2017,12/31/2017)")</f>
        <v>105861</v>
      </c>
      <c r="AL227" cm="1">
        <f t="array" ref="AL227">_xll.FDS($B227,"FF_SHLDRS_EQ(ANN_R,1/1/2018,12/31/2018)")</f>
        <v>123379</v>
      </c>
      <c r="AM227" cm="1">
        <f t="array" ref="AM227">_xll.FDS($B227,"FF_SHLDRS_EQ(ANN_R,1/1/2019,12/31/2019)")</f>
        <v>138594</v>
      </c>
      <c r="AN227" cm="1">
        <f t="array" ref="AN227">_xll.FDS($B227,"FF_SHLDRS_EQ(ANN_R,1/1/2020,12/31/2020)")</f>
        <v>145295</v>
      </c>
      <c r="AO227" cm="1">
        <f t="array" ref="AO227">_xll.FDS($B227,"FF_ASSETS(ANN_R,1/1/2016,12/31/2016)")</f>
        <v>406193</v>
      </c>
      <c r="AP227" cm="1">
        <f t="array" ref="AP227">_xll.FDS($B227,"FF_ASSETS(ANN_R,1/1/2017,12/31/2017)")</f>
        <v>431654</v>
      </c>
      <c r="AQ227" cm="1">
        <f t="array" ref="AQ227">_xll.FDS($B227,"FF_ASSETS(ANN_R,1/1/2018,12/31/2018)")</f>
        <v>489811</v>
      </c>
      <c r="AR227" cm="1">
        <f t="array" ref="AR227">_xll.FDS($B227,"FF_ASSETS(ANN_R,1/1/2019,12/31/2019)")</f>
        <v>534532</v>
      </c>
      <c r="AS227" cm="1">
        <f t="array" ref="AS227">_xll.FDS($B227,"FF_ASSETS(ANN_R,1/1/2020,12/31/2020)")</f>
        <v>519879</v>
      </c>
      <c r="AT227" s="1" cm="1">
        <f t="array" ref="AT227">_xll.FDS($B227,"FF_TAX_CF(ANN_R,1/1/2016,12/31/2016,FY,,USD)")</f>
        <v>492.77110164612498</v>
      </c>
      <c r="AU227" s="1" cm="1">
        <f t="array" ref="AU227">_xll.FDS($B227,"FF_TAX_CF(ANN_R,1/1/2017,12/31/2017,FY,,USD)")</f>
        <v>556.96877731382801</v>
      </c>
      <c r="AV227" s="1" cm="1">
        <f t="array" ref="AV227">_xll.FDS($B227,"FF_TAX_CF(ANN_R,1/1/2018,12/31/2018,FY,,USD)")</f>
        <v>785.90975843369995</v>
      </c>
      <c r="AW227" s="1" cm="1">
        <f t="array" ref="AW227">_xll.FDS($B227,"FF_TAX_CF(ANN_R,1/1/2019,12/31/2019,FY,,USD)")</f>
        <v>993.712326839566</v>
      </c>
      <c r="AX227" s="1" cm="1">
        <f t="array" ref="AX227">_xll.FDS($B227,"FF_TAX_CF(ANN_R,1/1/2020,12/31/2020,FY,,USD)")</f>
        <v>535.26762919872999</v>
      </c>
      <c r="AY227" t="s">
        <v>1068</v>
      </c>
      <c r="AZ227" t="s">
        <v>1069</v>
      </c>
      <c r="BA227" t="s">
        <v>1070</v>
      </c>
      <c r="BB227" t="s">
        <v>1071</v>
      </c>
      <c r="BC227" t="s">
        <v>47</v>
      </c>
      <c r="BD227" t="s">
        <v>38</v>
      </c>
      <c r="BE227" t="s">
        <v>937</v>
      </c>
      <c r="BF227">
        <v>0</v>
      </c>
      <c r="BG227">
        <v>321733464870076</v>
      </c>
      <c r="BH227">
        <v>1</v>
      </c>
      <c r="BI227">
        <v>63</v>
      </c>
    </row>
    <row r="228" spans="1:61" x14ac:dyDescent="0.25">
      <c r="A228">
        <v>227</v>
      </c>
      <c r="B228" t="s">
        <v>1072</v>
      </c>
      <c r="C228" t="s">
        <v>1073</v>
      </c>
      <c r="D228" t="s">
        <v>1061</v>
      </c>
      <c r="E228" t="s">
        <v>30</v>
      </c>
      <c r="F228">
        <v>334</v>
      </c>
      <c r="G228" t="s">
        <v>59</v>
      </c>
      <c r="H228">
        <v>1</v>
      </c>
      <c r="I228">
        <v>1</v>
      </c>
      <c r="J228">
        <v>0</v>
      </c>
      <c r="K228">
        <v>1</v>
      </c>
      <c r="L228">
        <v>1</v>
      </c>
      <c r="M228">
        <v>0</v>
      </c>
      <c r="O228" s="1" cm="1">
        <f t="array" ref="O228">_xll.FDS(B228,"FF_TAX_RATE(ANN_R,1/1/2010,12/31/2010)")</f>
        <v>26.338822133214698</v>
      </c>
      <c r="P228" s="1" cm="1">
        <f t="array" ref="P228">_xll.FDS(B228,"FF_TAX_RATE(ANN_R,1/1/2011,12/31/2011)")</f>
        <v>24.829183555298201</v>
      </c>
      <c r="Q228" s="1" cm="1">
        <f t="array" ref="Q228">_xll.FDS(B228,"FF_TAX_RATE(ANN_R,1/1/2012,12/31/2012)")</f>
        <v>24.9393890415387</v>
      </c>
      <c r="R228" s="1" cm="1">
        <f t="array" ref="R228">_xll.FDS(B228,"FF_TAX_RATE(ANN_R,1/1/2013,12/31/2013)")</f>
        <v>25.733439940955801</v>
      </c>
      <c r="S228" s="1" cm="1">
        <f t="array" ref="S228">_xll.FDS(B228,"FF_TAX_RATE(ANN_R,1/1/2014,12/31/2014)")</f>
        <v>24.347177319074898</v>
      </c>
      <c r="T228" s="1" cm="1">
        <f t="array" ref="T228">_xll.FDS(B228,"FF_TAX_RATE(ANN_R,1/1/2015,12/31/2015)")</f>
        <v>37.733843537414998</v>
      </c>
      <c r="U228" s="1" t="e" cm="1">
        <f t="array" ref="U228">_xll.FDS(B228,"FF_TAX_RATE(ANN_R,1/1/2016,12/31/2016)")</f>
        <v>#NUM!</v>
      </c>
      <c r="V228" s="1" cm="1">
        <f t="array" ref="V228">_xll.FDS(B228,"FF_TAX_RATE(ANN_R,1/1/2017,12/31/2017)")</f>
        <v>28.0320691419799</v>
      </c>
      <c r="W228" s="1" cm="1">
        <f t="array" ref="W228">_xll.FDS(B228,"FF_TAX_RATE(ANN_R,1/1/2018,12/31/2018)")</f>
        <v>21.6325159556601</v>
      </c>
      <c r="X228" s="1" cm="1">
        <f t="array" ref="X228">_xll.FDS(B228,"FF_TAX_RATE(ANN_R,1/1/2019,12/31/2019)")</f>
        <v>23.329931341621801</v>
      </c>
      <c r="Y228" s="1" cm="1">
        <f t="array" ref="Y228">_xll.FDS(B228,"FF_TAX_RATE(ANN_R,1/1/2020,12/31/2020)")</f>
        <v>21.509152830991901</v>
      </c>
      <c r="Z228" cm="1">
        <f t="array" ref="Z228">_xll.FDS($B228,"FF_PTX_INC(ANN_R,1/1/2016,12/31/2016)")</f>
        <v>18798</v>
      </c>
      <c r="AA228" cm="1">
        <f t="array" ref="AA228">_xll.FDS($B228,"FF_PTX_INC(ANN_R,1/1/2017,12/31/2017)")</f>
        <v>17587</v>
      </c>
      <c r="AB228" cm="1">
        <f t="array" ref="AB228">_xll.FDS($B228,"FF_PTX_INC(ANN_R,1/1/2018,12/31/2018)")</f>
        <v>20839</v>
      </c>
      <c r="AC228" cm="1">
        <f t="array" ref="AC228">_xll.FDS($B228,"FF_PTX_INC(ANN_R,1/1/2019,12/31/2019)")</f>
        <v>21556</v>
      </c>
      <c r="AD228" cm="1">
        <f t="array" ref="AD228">_xll.FDS($B228,"FF_PTX_INC(ANN_R,1/1/2020,12/31/2020)")</f>
        <v>18792</v>
      </c>
      <c r="AE228" cm="1">
        <f t="array" ref="AE228">_xll.FDS($B228,"FF_MKT_VAL(ANN_R,1/1/2016,12/31/2016)")</f>
        <v>337014.60942749999</v>
      </c>
      <c r="AF228" cm="1">
        <f t="array" ref="AF228">_xll.FDS($B228,"FF_MKT_VAL(ANN_R,1/1/2017,12/31/2017)")</f>
        <v>429901.51861580001</v>
      </c>
      <c r="AG228" cm="1">
        <f t="array" ref="AG228">_xll.FDS($B228,"FF_MKT_VAL(ANN_R,1/1/2018,12/31/2018)")</f>
        <v>255276.30584099999</v>
      </c>
      <c r="AH228" cm="1">
        <f t="array" ref="AH228">_xll.FDS($B228,"FF_MKT_VAL(ANN_R,1/1/2019,12/31/2019)")</f>
        <v>454688.4842304</v>
      </c>
      <c r="AI228" cm="1">
        <f t="array" ref="AI228">_xll.FDS($B228,"FF_MKT_VAL(ANN_R,1/1/2020,12/31/2020)")</f>
        <v>512138.72617829998</v>
      </c>
      <c r="AJ228" cm="1">
        <f t="array" ref="AJ228">_xll.FDS($B228,"FF_SHLDRS_EQ(ANN_R,1/1/2016,12/31/2016)")</f>
        <v>53105</v>
      </c>
      <c r="AK228" cm="1">
        <f t="array" ref="AK228">_xll.FDS($B228,"FF_SHLDRS_EQ(ANN_R,1/1/2017,12/31/2017)")</f>
        <v>60517</v>
      </c>
      <c r="AL228" cm="1">
        <f t="array" ref="AL228">_xll.FDS($B228,"FF_SHLDRS_EQ(ANN_R,1/1/2018,12/31/2018)")</f>
        <v>42425</v>
      </c>
      <c r="AM228" cm="1">
        <f t="array" ref="AM228">_xll.FDS($B228,"FF_SHLDRS_EQ(ANN_R,1/1/2019,12/31/2019)")</f>
        <v>53231</v>
      </c>
      <c r="AN228" cm="1">
        <f t="array" ref="AN228">_xll.FDS($B228,"FF_SHLDRS_EQ(ANN_R,1/1/2020,12/31/2020)")</f>
        <v>53215</v>
      </c>
      <c r="AO228" cm="1">
        <f t="array" ref="AO228">_xll.FDS($B228,"FF_ASSETS(ANN_R,1/1/2016,12/31/2016)")</f>
        <v>119558</v>
      </c>
      <c r="AP228" cm="1">
        <f t="array" ref="AP228">_xll.FDS($B228,"FF_ASSETS(ANN_R,1/1/2017,12/31/2017)")</f>
        <v>133681</v>
      </c>
      <c r="AQ228" cm="1">
        <f t="array" ref="AQ228">_xll.FDS($B228,"FF_ASSETS(ANN_R,1/1/2018,12/31/2018)")</f>
        <v>102104</v>
      </c>
      <c r="AR228" cm="1">
        <f t="array" ref="AR228">_xll.FDS($B228,"FF_ASSETS(ANN_R,1/1/2019,12/31/2019)")</f>
        <v>115013</v>
      </c>
      <c r="AS228" cm="1">
        <f t="array" ref="AS228">_xll.FDS($B228,"FF_ASSETS(ANN_R,1/1/2020,12/31/2020)")</f>
        <v>116752</v>
      </c>
      <c r="AT228" s="1" cm="1">
        <f t="array" ref="AT228">_xll.FDS($B228,"FF_TAX_CF(ANN_R,1/1/2016,12/31/2016,FY,,USD)")</f>
        <v>833.00391015410401</v>
      </c>
      <c r="AU228" s="1" cm="1">
        <f t="array" ref="AU228">_xll.FDS($B228,"FF_TAX_CF(ANN_R,1/1/2017,12/31/2017,FY,,USD)")</f>
        <v>855.23620997369301</v>
      </c>
      <c r="AV228" s="1" cm="1">
        <f t="array" ref="AV228">_xll.FDS($B228,"FF_TAX_CF(ANN_R,1/1/2018,12/31/2018,FY,,USD)")</f>
        <v>677.643161118031</v>
      </c>
      <c r="AW228" s="1" cm="1">
        <f t="array" ref="AW228">_xll.FDS($B228,"FF_TAX_CF(ANN_R,1/1/2019,12/31/2019,FY,,USD)")</f>
        <v>581.47128070890903</v>
      </c>
      <c r="AX228" s="1" cm="1">
        <f t="array" ref="AX228">_xll.FDS($B228,"FF_TAX_CF(ANN_R,1/1/2020,12/31/2020,FY,,USD)")</f>
        <v>492.24632187932701</v>
      </c>
      <c r="AY228" t="s">
        <v>1074</v>
      </c>
      <c r="AZ228" t="s">
        <v>1075</v>
      </c>
      <c r="BA228" t="s">
        <v>1076</v>
      </c>
      <c r="BB228" t="s">
        <v>1077</v>
      </c>
      <c r="BC228" t="s">
        <v>106</v>
      </c>
      <c r="BD228" t="s">
        <v>38</v>
      </c>
      <c r="BE228" t="s">
        <v>937</v>
      </c>
      <c r="BF228">
        <v>0</v>
      </c>
      <c r="BG228">
        <v>322913065669651</v>
      </c>
      <c r="BH228">
        <v>1</v>
      </c>
      <c r="BI228">
        <v>36</v>
      </c>
    </row>
    <row r="229" spans="1:61" x14ac:dyDescent="0.25">
      <c r="A229">
        <v>228</v>
      </c>
      <c r="B229" t="s">
        <v>1078</v>
      </c>
      <c r="C229" t="s">
        <v>1079</v>
      </c>
      <c r="D229" t="s">
        <v>950</v>
      </c>
      <c r="E229" t="s">
        <v>30</v>
      </c>
      <c r="F229">
        <v>332</v>
      </c>
      <c r="G229" t="s">
        <v>50</v>
      </c>
      <c r="H229">
        <v>1</v>
      </c>
      <c r="I229">
        <v>0</v>
      </c>
      <c r="J229">
        <v>0</v>
      </c>
      <c r="K229">
        <v>1</v>
      </c>
      <c r="L229">
        <v>0</v>
      </c>
      <c r="M229">
        <v>0</v>
      </c>
      <c r="O229" s="1" cm="1">
        <f t="array" ref="O229">_xll.FDS(B229,"FF_TAX_RATE(ANN_R,1/1/2010,12/31/2010)")</f>
        <v>33.689187128259903</v>
      </c>
      <c r="P229" s="1" cm="1">
        <f t="array" ref="P229">_xll.FDS(B229,"FF_TAX_RATE(ANN_R,1/1/2011,12/31/2011)")</f>
        <v>32.282499721510497</v>
      </c>
      <c r="Q229" s="1" cm="1">
        <f t="array" ref="Q229">_xll.FDS(B229,"FF_TAX_RATE(ANN_R,1/1/2012,12/31/2012)")</f>
        <v>31.736363636363599</v>
      </c>
      <c r="R229" s="1" cm="1">
        <f t="array" ref="R229">_xll.FDS(B229,"FF_TAX_RATE(ANN_R,1/1/2013,12/31/2013)")</f>
        <v>33.283107316256498</v>
      </c>
      <c r="S229" s="1" cm="1">
        <f t="array" ref="S229">_xll.FDS(B229,"FF_TAX_RATE(ANN_R,1/1/2014,12/31/2014)")</f>
        <v>33.241801349443001</v>
      </c>
      <c r="T229" s="1" cm="1">
        <f t="array" ref="T229">_xll.FDS(B229,"FF_TAX_RATE(ANN_R,1/1/2015,12/31/2015)")</f>
        <v>35.823690723028598</v>
      </c>
      <c r="U229" s="1" t="e" cm="1">
        <f t="array" ref="U229">_xll.FDS(B229,"FF_TAX_RATE(ANN_R,1/1/2016,12/31/2016)")</f>
        <v>#NUM!</v>
      </c>
      <c r="V229" s="1" cm="1">
        <f t="array" ref="V229">_xll.FDS(B229,"FF_TAX_RATE(ANN_R,1/1/2017,12/31/2017)")</f>
        <v>35.416446184781499</v>
      </c>
      <c r="W229" s="1" cm="1">
        <f t="array" ref="W229">_xll.FDS(B229,"FF_TAX_RATE(ANN_R,1/1/2018,12/31/2018)")</f>
        <v>32.533152647371999</v>
      </c>
      <c r="X229" s="1" cm="1">
        <f t="array" ref="X229">_xll.FDS(B229,"FF_TAX_RATE(ANN_R,1/1/2019,12/31/2019)")</f>
        <v>33.079328723076202</v>
      </c>
      <c r="Y229" s="1" cm="1">
        <f t="array" ref="Y229">_xll.FDS(B229,"FF_TAX_RATE(ANN_R,1/1/2020,12/31/2020)")</f>
        <v>30.859846959323399</v>
      </c>
      <c r="Z229" cm="1">
        <f t="array" ref="Z229">_xll.FDS($B229,"FF_PTX_INC(ANN_R,1/1/2016,12/31/2016)")</f>
        <v>1648.8</v>
      </c>
      <c r="AA229" cm="1">
        <f t="array" ref="AA229">_xll.FDS($B229,"FF_PTX_INC(ANN_R,1/1/2017,12/31/2017)")</f>
        <v>1889.8</v>
      </c>
      <c r="AB229" cm="1">
        <f t="array" ref="AB229">_xll.FDS($B229,"FF_PTX_INC(ANN_R,1/1/2018,12/31/2018)")</f>
        <v>2066.1999999999998</v>
      </c>
      <c r="AC229" cm="1">
        <f t="array" ref="AC229">_xll.FDS($B229,"FF_PTX_INC(ANN_R,1/1/2019,12/31/2019)")</f>
        <v>2270.3000000000002</v>
      </c>
      <c r="AD229" cm="1">
        <f t="array" ref="AD229">_xll.FDS($B229,"FF_PTX_INC(ANN_R,1/1/2020,12/31/2020)")</f>
        <v>1986.4</v>
      </c>
      <c r="AE229" cm="1">
        <f t="array" ref="AE229">_xll.FDS($B229,"FF_MKT_VAL(ANN_R,1/1/2016,12/31/2016)")</f>
        <v>40751.003279999997</v>
      </c>
      <c r="AF229" cm="1">
        <f t="array" ref="AF229">_xll.FDS($B229,"FF_MKT_VAL(ANN_R,1/1/2017,12/31/2017)")</f>
        <v>46478.593087499998</v>
      </c>
      <c r="AG229" cm="1">
        <f t="array" ref="AG229">_xll.FDS($B229,"FF_MKT_VAL(ANN_R,1/1/2018,12/31/2018)")</f>
        <v>50541.385598399997</v>
      </c>
      <c r="AH229" cm="1">
        <f t="array" ref="AH229">_xll.FDS($B229,"FF_MKT_VAL(ANN_R,1/1/2019,12/31/2019)")</f>
        <v>69423.225034599993</v>
      </c>
      <c r="AI229" cm="1">
        <f t="array" ref="AI229">_xll.FDS($B229,"FF_MKT_VAL(ANN_R,1/1/2020,12/31/2020)")</f>
        <v>92008.463672400001</v>
      </c>
      <c r="AJ229" cm="1">
        <f t="array" ref="AJ229">_xll.FDS($B229,"FF_SHLDRS_EQ(ANN_R,1/1/2016,12/31/2016)")</f>
        <v>4382.6000000000004</v>
      </c>
      <c r="AK229" cm="1">
        <f t="array" ref="AK229">_xll.FDS($B229,"FF_SHLDRS_EQ(ANN_R,1/1/2017,12/31/2017)")</f>
        <v>5038.8999999999996</v>
      </c>
      <c r="AL229" cm="1">
        <f t="array" ref="AL229">_xll.FDS($B229,"FF_SHLDRS_EQ(ANN_R,1/1/2018,12/31/2018)")</f>
        <v>5469.8</v>
      </c>
      <c r="AM229" cm="1">
        <f t="array" ref="AM229">_xll.FDS($B229,"FF_SHLDRS_EQ(ANN_R,1/1/2019,12/31/2019)")</f>
        <v>6568.1</v>
      </c>
      <c r="AN229" cm="1">
        <f t="array" ref="AN229">_xll.FDS($B229,"FF_SHLDRS_EQ(ANN_R,1/1/2020,12/31/2020)")</f>
        <v>7380.1</v>
      </c>
      <c r="AO229" cm="1">
        <f t="array" ref="AO229">_xll.FDS($B229,"FF_ASSETS(ANN_R,1/1/2016,12/31/2016)")</f>
        <v>5998.7</v>
      </c>
      <c r="AP229" cm="1">
        <f t="array" ref="AP229">_xll.FDS($B229,"FF_ASSETS(ANN_R,1/1/2017,12/31/2017)")</f>
        <v>6768.2</v>
      </c>
      <c r="AQ229" cm="1">
        <f t="array" ref="AQ229">_xll.FDS($B229,"FF_ASSETS(ANN_R,1/1/2018,12/31/2018)")</f>
        <v>8451.9</v>
      </c>
      <c r="AR229" cm="1">
        <f t="array" ref="AR229">_xll.FDS($B229,"FF_ASSETS(ANN_R,1/1/2019,12/31/2019)")</f>
        <v>9881.1</v>
      </c>
      <c r="AS229" cm="1">
        <f t="array" ref="AS229">_xll.FDS($B229,"FF_ASSETS(ANN_R,1/1/2020,12/31/2020)")</f>
        <v>11050.5</v>
      </c>
      <c r="AT229" s="1" cm="1">
        <f t="array" ref="AT229">_xll.FDS($B229,"FF_TAX_CF(ANN_R,1/1/2016,12/31/2016,FY,,USD)")</f>
        <v>650.66521537303902</v>
      </c>
      <c r="AU229" s="1" cm="1">
        <f t="array" ref="AU229">_xll.FDS($B229,"FF_TAX_CF(ANN_R,1/1/2017,12/31/2017,FY,,USD)")</f>
        <v>788.31347452402099</v>
      </c>
      <c r="AV229" s="1" t="e" cm="1">
        <f t="array" ref="AV229">_xll.FDS($B229,"FF_TAX_CF(ANN_R,1/1/2018,12/31/2018,FY,,USD)")</f>
        <v>#N/A</v>
      </c>
      <c r="AW229" s="1" t="e" cm="1">
        <f t="array" ref="AW229">_xll.FDS($B229,"FF_TAX_CF(ANN_R,1/1/2019,12/31/2019,FY,,USD)")</f>
        <v>#N/A</v>
      </c>
      <c r="AX229" s="1" t="e" cm="1">
        <f t="array" ref="AX229">_xll.FDS($B229,"FF_TAX_CF(ANN_R,1/1/2020,12/31/2020,FY,,USD)")</f>
        <v>#N/A</v>
      </c>
      <c r="AY229" t="s">
        <v>1080</v>
      </c>
      <c r="AZ229" t="s">
        <v>1081</v>
      </c>
      <c r="BA229" t="s">
        <v>1082</v>
      </c>
      <c r="BB229" t="s">
        <v>1083</v>
      </c>
      <c r="BC229" t="s">
        <v>243</v>
      </c>
      <c r="BD229" t="s">
        <v>38</v>
      </c>
      <c r="BE229" t="s">
        <v>937</v>
      </c>
      <c r="BF229">
        <v>0</v>
      </c>
      <c r="BG229">
        <v>380556063483107</v>
      </c>
      <c r="BH229">
        <v>1</v>
      </c>
      <c r="BI229">
        <v>67</v>
      </c>
    </row>
    <row r="230" spans="1:61" x14ac:dyDescent="0.25">
      <c r="A230">
        <v>229</v>
      </c>
      <c r="B230" t="s">
        <v>1084</v>
      </c>
      <c r="C230" t="s">
        <v>1085</v>
      </c>
      <c r="D230" t="s">
        <v>950</v>
      </c>
      <c r="E230" t="s">
        <v>30</v>
      </c>
      <c r="F230">
        <v>328</v>
      </c>
      <c r="G230" t="s">
        <v>50</v>
      </c>
      <c r="H230">
        <v>1</v>
      </c>
      <c r="I230">
        <v>0</v>
      </c>
      <c r="J230">
        <v>1</v>
      </c>
      <c r="K230">
        <v>1</v>
      </c>
      <c r="L230">
        <v>0</v>
      </c>
      <c r="M230">
        <v>0</v>
      </c>
      <c r="O230" s="1" cm="1">
        <f t="array" ref="O230">_xll.FDS(B230,"FF_TAX_RATE(ANN_R,1/1/2010,12/31/2010)")</f>
        <v>18.5833333333333</v>
      </c>
      <c r="P230" s="1" cm="1">
        <f t="array" ref="P230">_xll.FDS(B230,"FF_TAX_RATE(ANN_R,1/1/2011,12/31/2011)")</f>
        <v>22.828427853553499</v>
      </c>
      <c r="Q230" s="1" cm="1">
        <f t="array" ref="Q230">_xll.FDS(B230,"FF_TAX_RATE(ANN_R,1/1/2012,12/31/2012)")</f>
        <v>17.3821252638987</v>
      </c>
      <c r="R230" s="1" cm="1">
        <f t="array" ref="R230">_xll.FDS(B230,"FF_TAX_RATE(ANN_R,1/1/2013,12/31/2013)")</f>
        <v>23.897763578274802</v>
      </c>
      <c r="S230" s="1" cm="1">
        <f t="array" ref="S230">_xll.FDS(B230,"FF_TAX_RATE(ANN_R,1/1/2014,12/31/2014)")</f>
        <v>22.897897897897899</v>
      </c>
      <c r="T230" s="1" cm="1">
        <f t="array" ref="T230">_xll.FDS(B230,"FF_TAX_RATE(ANN_R,1/1/2015,12/31/2015)")</f>
        <v>20.0726612170754</v>
      </c>
      <c r="U230" s="1" t="e" cm="1">
        <f t="array" ref="U230">_xll.FDS(B230,"FF_TAX_RATE(ANN_R,1/1/2016,12/31/2016)")</f>
        <v>#NUM!</v>
      </c>
      <c r="V230" s="1" cm="1">
        <f t="array" ref="V230">_xll.FDS(B230,"FF_TAX_RATE(ANN_R,1/1/2017,12/31/2017)")</f>
        <v>23.573735199138898</v>
      </c>
      <c r="W230" s="1" cm="1">
        <f t="array" ref="W230">_xll.FDS(B230,"FF_TAX_RATE(ANN_R,1/1/2018,12/31/2018)")</f>
        <v>19.649122807017498</v>
      </c>
      <c r="X230" s="1" cm="1">
        <f t="array" ref="X230">_xll.FDS(B230,"FF_TAX_RATE(ANN_R,1/1/2019,12/31/2019)")</f>
        <v>28.197674418604699</v>
      </c>
      <c r="Y230" s="1" cm="1">
        <f t="array" ref="Y230">_xll.FDS(B230,"FF_TAX_RATE(ANN_R,1/1/2020,12/31/2020)")</f>
        <v>42.156862745098003</v>
      </c>
      <c r="Z230" cm="1">
        <f t="array" ref="Z230">_xll.FDS($B230,"FF_PTX_INC(ANN_R,1/1/2016,12/31/2016)")</f>
        <v>1663</v>
      </c>
      <c r="AA230" cm="1">
        <f t="array" ref="AA230">_xll.FDS($B230,"FF_PTX_INC(ANN_R,1/1/2017,12/31/2017)")</f>
        <v>1858</v>
      </c>
      <c r="AB230" cm="1">
        <f t="array" ref="AB230">_xll.FDS($B230,"FF_PTX_INC(ANN_R,1/1/2018,12/31/2018)")</f>
        <v>1995</v>
      </c>
      <c r="AC230" cm="1">
        <f t="array" ref="AC230">_xll.FDS($B230,"FF_PTX_INC(ANN_R,1/1/2019,12/31/2019)")</f>
        <v>2064</v>
      </c>
      <c r="AD230" cm="1">
        <f t="array" ref="AD230">_xll.FDS($B230,"FF_PTX_INC(ANN_R,1/1/2020,12/31/2020)")</f>
        <v>612</v>
      </c>
      <c r="AE230" cm="1">
        <f t="array" ref="AE230">_xll.FDS($B230,"FF_MKT_VAL(ANN_R,1/1/2016,12/31/2016)")</f>
        <v>26469.042399800001</v>
      </c>
      <c r="AF230" cm="1">
        <f t="array" ref="AF230">_xll.FDS($B230,"FF_MKT_VAL(ANN_R,1/1/2017,12/31/2017)")</f>
        <v>30960.064639</v>
      </c>
      <c r="AG230" cm="1">
        <f t="array" ref="AG230">_xll.FDS($B230,"FF_MKT_VAL(ANN_R,1/1/2018,12/31/2018)")</f>
        <v>36965.276717599998</v>
      </c>
      <c r="AH230" cm="1">
        <f t="array" ref="AH230">_xll.FDS($B230,"FF_MKT_VAL(ANN_R,1/1/2019,12/31/2019)")</f>
        <v>42752.855672450001</v>
      </c>
      <c r="AI230" cm="1">
        <f t="array" ref="AI230">_xll.FDS($B230,"FF_MKT_VAL(ANN_R,1/1/2020,12/31/2020)")</f>
        <v>36507.39468035</v>
      </c>
      <c r="AJ230" cm="1">
        <f t="array" ref="AJ230">_xll.FDS($B230,"FF_SHLDRS_EQ(ANN_R,1/1/2016,12/31/2016)")</f>
        <v>13337</v>
      </c>
      <c r="AK230" cm="1">
        <f t="array" ref="AK230">_xll.FDS($B230,"FF_SHLDRS_EQ(ANN_R,1/1/2017,12/31/2017)")</f>
        <v>13706</v>
      </c>
      <c r="AL230" cm="1">
        <f t="array" ref="AL230">_xll.FDS($B230,"FF_SHLDRS_EQ(ANN_R,1/1/2018,12/31/2018)")</f>
        <v>14797</v>
      </c>
      <c r="AM230" cm="1">
        <f t="array" ref="AM230">_xll.FDS($B230,"FF_SHLDRS_EQ(ANN_R,1/1/2019,12/31/2019)")</f>
        <v>15987</v>
      </c>
      <c r="AN230" cm="1">
        <f t="array" ref="AN230">_xll.FDS($B230,"FF_SHLDRS_EQ(ANN_R,1/1/2020,12/31/2020)")</f>
        <v>13968</v>
      </c>
      <c r="AO230" cm="1">
        <f t="array" ref="AO230">_xll.FDS($B230,"FF_ASSETS(ANN_R,1/1/2016,12/31/2016)")</f>
        <v>30598</v>
      </c>
      <c r="AP230" cm="1">
        <f t="array" ref="AP230">_xll.FDS($B230,"FF_ASSETS(ANN_R,1/1/2017,12/31/2017)")</f>
        <v>30088</v>
      </c>
      <c r="AQ230" cm="1">
        <f t="array" ref="AQ230">_xll.FDS($B230,"FF_ASSETS(ANN_R,1/1/2018,12/31/2018)")</f>
        <v>29558</v>
      </c>
      <c r="AR230" cm="1">
        <f t="array" ref="AR230">_xll.FDS($B230,"FF_ASSETS(ANN_R,1/1/2019,12/31/2019)")</f>
        <v>31045</v>
      </c>
      <c r="AS230" cm="1">
        <f t="array" ref="AS230">_xll.FDS($B230,"FF_ASSETS(ANN_R,1/1/2020,12/31/2020)")</f>
        <v>31525</v>
      </c>
      <c r="AT230" s="1" cm="1">
        <f t="array" ref="AT230">_xll.FDS($B230,"FF_TAX_CF(ANN_R,1/1/2016,12/31/2016,FY,,USD)")</f>
        <v>435.96657228469797</v>
      </c>
      <c r="AU230" s="1" cm="1">
        <f t="array" ref="AU230">_xll.FDS($B230,"FF_TAX_CF(ANN_R,1/1/2017,12/31/2017,FY,,USD)")</f>
        <v>444.75240612030001</v>
      </c>
      <c r="AV230" s="1" cm="1">
        <f t="array" ref="AV230">_xll.FDS($B230,"FF_TAX_CF(ANN_R,1/1/2018,12/31/2018,FY,,USD)")</f>
        <v>442.37141406536102</v>
      </c>
      <c r="AW230" s="1" cm="1">
        <f t="array" ref="AW230">_xll.FDS($B230,"FF_TAX_CF(ANN_R,1/1/2019,12/31/2019,FY,,USD)")</f>
        <v>594.33518600463901</v>
      </c>
      <c r="AX230" s="1" cm="1">
        <f t="array" ref="AX230">_xll.FDS($B230,"FF_TAX_CF(ANN_R,1/1/2020,12/31/2020,FY,,USD)")</f>
        <v>524.01580667495705</v>
      </c>
      <c r="AY230" t="s">
        <v>1086</v>
      </c>
      <c r="AZ230" t="s">
        <v>1087</v>
      </c>
      <c r="BA230" t="s">
        <v>1088</v>
      </c>
      <c r="BB230" t="s">
        <v>1089</v>
      </c>
      <c r="BC230" t="s">
        <v>947</v>
      </c>
      <c r="BD230" t="s">
        <v>38</v>
      </c>
      <c r="BE230" t="s">
        <v>937</v>
      </c>
      <c r="BF230">
        <v>0</v>
      </c>
      <c r="BG230">
        <v>381122020749727</v>
      </c>
      <c r="BH230">
        <v>1</v>
      </c>
      <c r="BI230">
        <v>80</v>
      </c>
    </row>
    <row r="231" spans="1:61" x14ac:dyDescent="0.25">
      <c r="A231">
        <v>230</v>
      </c>
      <c r="B231" t="s">
        <v>1090</v>
      </c>
      <c r="C231" t="s">
        <v>1091</v>
      </c>
      <c r="D231" t="s">
        <v>1041</v>
      </c>
      <c r="E231" t="s">
        <v>30</v>
      </c>
      <c r="F231">
        <v>313</v>
      </c>
      <c r="G231" t="s">
        <v>75</v>
      </c>
      <c r="H231">
        <v>1</v>
      </c>
      <c r="I231">
        <v>1</v>
      </c>
      <c r="J231">
        <v>1</v>
      </c>
      <c r="K231">
        <v>0</v>
      </c>
      <c r="L231">
        <v>0</v>
      </c>
      <c r="M231">
        <v>0</v>
      </c>
      <c r="O231" s="1" cm="1">
        <f t="array" ref="O231">_xll.FDS(B231,"FF_TAX_RATE(ANN_R,1/1/2010,12/31/2010)")</f>
        <v>81.756756756756801</v>
      </c>
      <c r="P231" s="1" cm="1">
        <f t="array" ref="P231">_xll.FDS(B231,"FF_TAX_RATE(ANN_R,1/1/2011,12/31/2011)")</f>
        <v>26.189308484551201</v>
      </c>
      <c r="Q231" s="1" cm="1">
        <f t="array" ref="Q231">_xll.FDS(B231,"FF_TAX_RATE(ANN_R,1/1/2012,12/31/2012)")</f>
        <v>43.719298245613999</v>
      </c>
      <c r="R231" s="1" cm="1">
        <f t="array" ref="R231">_xll.FDS(B231,"FF_TAX_RATE(ANN_R,1/1/2013,12/31/2013)")</f>
        <v>-100.537056928034</v>
      </c>
      <c r="S231" s="1" cm="1">
        <f t="array" ref="S231">_xll.FDS(B231,"FF_TAX_RATE(ANN_R,1/1/2014,12/31/2014)")</f>
        <v>65.0306748466258</v>
      </c>
      <c r="T231" s="1" cm="1">
        <f t="array" ref="T231">_xll.FDS(B231,"FF_TAX_RATE(ANN_R,1/1/2015,12/31/2015)")</f>
        <v>143.10344827586201</v>
      </c>
      <c r="U231" s="1" t="e" cm="1">
        <f t="array" ref="U231">_xll.FDS(B231,"FF_TAX_RATE(ANN_R,1/1/2016,12/31/2016)")</f>
        <v>#NUM!</v>
      </c>
      <c r="V231" s="1" cm="1">
        <f t="array" ref="V231">_xll.FDS(B231,"FF_TAX_RATE(ANN_R,1/1/2017,12/31/2017)")</f>
        <v>47.2262773722628</v>
      </c>
      <c r="W231" s="1" cm="1">
        <f t="array" ref="W231">_xll.FDS(B231,"FF_TAX_RATE(ANN_R,1/1/2018,12/31/2018)")</f>
        <v>20.087787245029698</v>
      </c>
      <c r="X231" s="1" cm="1">
        <f t="array" ref="X231">_xll.FDS(B231,"FF_TAX_RATE(ANN_R,1/1/2019,12/31/2019)")</f>
        <v>34.653725078698798</v>
      </c>
      <c r="Y231" s="1" cm="1">
        <f t="array" ref="Y231">_xll.FDS(B231,"FF_TAX_RATE(ANN_R,1/1/2020,12/31/2020)")</f>
        <v>17.283950617283899</v>
      </c>
      <c r="Z231" cm="1">
        <f t="array" ref="Z231">_xll.FDS($B231,"FF_PTX_INC(ANN_R,1/1/2016,12/31/2016)")</f>
        <v>2790</v>
      </c>
      <c r="AA231" cm="1">
        <f t="array" ref="AA231">_xll.FDS($B231,"FF_PTX_INC(ANN_R,1/1/2017,12/31/2017)")</f>
        <v>5480</v>
      </c>
      <c r="AB231" cm="1">
        <f t="array" ref="AB231">_xll.FDS($B231,"FF_PTX_INC(ANN_R,1/1/2018,12/31/2018)")</f>
        <v>3873</v>
      </c>
      <c r="AC231" cm="1">
        <f t="array" ref="AC231">_xll.FDS($B231,"FF_PTX_INC(ANN_R,1/1/2019,12/31/2019)")</f>
        <v>3812</v>
      </c>
      <c r="AD231" cm="1">
        <f t="array" ref="AD231">_xll.FDS($B231,"FF_PTX_INC(ANN_R,1/1/2020,12/31/2020)")</f>
        <v>2916</v>
      </c>
      <c r="AE231" cm="1">
        <f t="array" ref="AE231">_xll.FDS($B231,"FF_MKT_VAL(ANN_R,1/1/2016,12/31/2016)")</f>
        <v>16783.303366190001</v>
      </c>
      <c r="AF231" cm="1">
        <f t="array" ref="AF231">_xll.FDS($B231,"FF_MKT_VAL(ANN_R,1/1/2017,12/31/2017)")</f>
        <v>29060.059023869999</v>
      </c>
      <c r="AG231" cm="1">
        <f t="array" ref="AG231">_xll.FDS($B231,"FF_MKT_VAL(ANN_R,1/1/2018,12/31/2018)")</f>
        <v>24851.13142306</v>
      </c>
      <c r="AH231" cm="1">
        <f t="array" ref="AH231">_xll.FDS($B231,"FF_MKT_VAL(ANN_R,1/1/2019,12/31/2019)")</f>
        <v>26077.426974954</v>
      </c>
      <c r="AI231" cm="1">
        <f t="array" ref="AI231">_xll.FDS($B231,"FF_MKT_VAL(ANN_R,1/1/2020,12/31/2020)")</f>
        <v>29193.85838184</v>
      </c>
      <c r="AJ231" cm="1">
        <f t="array" ref="AJ231">_xll.FDS($B231,"FF_SHLDRS_EQ(ANN_R,1/1/2016,12/31/2016)")</f>
        <v>19168</v>
      </c>
      <c r="AK231" cm="1">
        <f t="array" ref="AK231">_xll.FDS($B231,"FF_SHLDRS_EQ(ANN_R,1/1/2017,12/31/2017)")</f>
        <v>20819</v>
      </c>
      <c r="AL231" cm="1">
        <f t="array" ref="AL231">_xll.FDS($B231,"FF_SHLDRS_EQ(ANN_R,1/1/2018,12/31/2018)")</f>
        <v>24702</v>
      </c>
      <c r="AM231" cm="1">
        <f t="array" ref="AM231">_xll.FDS($B231,"FF_SHLDRS_EQ(ANN_R,1/1/2019,12/31/2019)")</f>
        <v>28537</v>
      </c>
      <c r="AN231" cm="1">
        <f t="array" ref="AN231">_xll.FDS($B231,"FF_SHLDRS_EQ(ANN_R,1/1/2020,12/31/2020)")</f>
        <v>21293</v>
      </c>
      <c r="AO231" cm="1">
        <f t="array" ref="AO231">_xll.FDS($B231,"FF_ASSETS(ANN_R,1/1/2016,12/31/2016)")</f>
        <v>104343</v>
      </c>
      <c r="AP231" cm="1">
        <f t="array" ref="AP231">_xll.FDS($B231,"FF_ASSETS(ANN_R,1/1/2017,12/31/2017)")</f>
        <v>96299</v>
      </c>
      <c r="AQ231" cm="1">
        <f t="array" ref="AQ231">_xll.FDS($B231,"FF_ASSETS(ANN_R,1/1/2018,12/31/2018)")</f>
        <v>96873</v>
      </c>
      <c r="AR231" cm="1">
        <f t="array" ref="AR231">_xll.FDS($B231,"FF_ASSETS(ANN_R,1/1/2019,12/31/2019)")</f>
        <v>98044</v>
      </c>
      <c r="AS231" cm="1">
        <f t="array" ref="AS231">_xll.FDS($B231,"FF_ASSETS(ANN_R,1/1/2020,12/31/2020)")</f>
        <v>75285</v>
      </c>
      <c r="AT231" s="1" t="e" cm="1">
        <f t="array" ref="AT231">_xll.FDS($B231,"FF_TAX_CF(ANN_R,1/1/2016,12/31/2016,FY,,USD)")</f>
        <v>#N/A</v>
      </c>
      <c r="AU231" s="1" t="e" cm="1">
        <f t="array" ref="AU231">_xll.FDS($B231,"FF_TAX_CF(ANN_R,1/1/2017,12/31/2017,FY,,USD)")</f>
        <v>#N/A</v>
      </c>
      <c r="AV231" s="1" t="e" cm="1">
        <f t="array" ref="AV231">_xll.FDS($B231,"FF_TAX_CF(ANN_R,1/1/2018,12/31/2018,FY,,USD)")</f>
        <v>#N/A</v>
      </c>
      <c r="AW231" s="1" t="e" cm="1">
        <f t="array" ref="AW231">_xll.FDS($B231,"FF_TAX_CF(ANN_R,1/1/2019,12/31/2019,FY,,USD)")</f>
        <v>#N/A</v>
      </c>
      <c r="AX231" s="1" t="e" cm="1">
        <f t="array" ref="AX231">_xll.FDS($B231,"FF_TAX_CF(ANN_R,1/1/2020,12/31/2020,FY,,USD)")</f>
        <v>#N/A</v>
      </c>
      <c r="AY231" t="s">
        <v>51</v>
      </c>
      <c r="AZ231" t="s">
        <v>51</v>
      </c>
      <c r="BA231" t="s">
        <v>51</v>
      </c>
      <c r="BB231" t="s">
        <v>51</v>
      </c>
      <c r="BC231" t="s">
        <v>947</v>
      </c>
      <c r="BD231" t="s">
        <v>38</v>
      </c>
      <c r="BE231" t="s">
        <v>937</v>
      </c>
      <c r="BF231">
        <v>0</v>
      </c>
      <c r="BG231">
        <v>667682471379123</v>
      </c>
      <c r="BH231">
        <v>1</v>
      </c>
      <c r="BI231">
        <v>6</v>
      </c>
    </row>
    <row r="232" spans="1:61" x14ac:dyDescent="0.25">
      <c r="A232">
        <v>231</v>
      </c>
      <c r="B232" t="s">
        <v>1092</v>
      </c>
      <c r="C232" t="s">
        <v>1093</v>
      </c>
      <c r="D232" t="s">
        <v>1094</v>
      </c>
      <c r="E232" t="s">
        <v>30</v>
      </c>
      <c r="F232">
        <v>312</v>
      </c>
      <c r="G232" t="s">
        <v>50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O232" s="1" cm="1">
        <f t="array" ref="O232">_xll.FDS(B232,"FF_TAX_RATE(ANN_R,1/1/2010,12/31/2010)")</f>
        <v>23.671637310425599</v>
      </c>
      <c r="P232" s="1" cm="1">
        <f t="array" ref="P232">_xll.FDS(B232,"FF_TAX_RATE(ANN_R,1/1/2011,12/31/2011)")</f>
        <v>24.996069495624798</v>
      </c>
      <c r="Q232" s="1" cm="1">
        <f t="array" ref="Q232">_xll.FDS(B232,"FF_TAX_RATE(ANN_R,1/1/2012,12/31/2012)")</f>
        <v>23.973314701142499</v>
      </c>
      <c r="R232" s="1" cm="1">
        <f t="array" ref="R232">_xll.FDS(B232,"FF_TAX_RATE(ANN_R,1/1/2013,12/31/2013)")</f>
        <v>24.399986074598601</v>
      </c>
      <c r="S232" s="1" cm="1">
        <f t="array" ref="S232">_xll.FDS(B232,"FF_TAX_RATE(ANN_R,1/1/2014,12/31/2014)")</f>
        <v>21.984913017927099</v>
      </c>
      <c r="T232" s="1" cm="1">
        <f t="array" ref="T232">_xll.FDS(B232,"FF_TAX_RATE(ANN_R,1/1/2015,12/31/2015)")</f>
        <v>22.867061623839898</v>
      </c>
      <c r="U232" s="1" t="e" cm="1">
        <f t="array" ref="U232">_xll.FDS(B232,"FF_TAX_RATE(ANN_R,1/1/2016,12/31/2016)")</f>
        <v>#NUM!</v>
      </c>
      <c r="V232" s="1" cm="1">
        <f t="array" ref="V232">_xll.FDS(B232,"FF_TAX_RATE(ANN_R,1/1/2017,12/31/2017)")</f>
        <v>22.755524990380199</v>
      </c>
      <c r="W232" s="1" cm="1">
        <f t="array" ref="W232">_xll.FDS(B232,"FF_TAX_RATE(ANN_R,1/1/2018,12/31/2018)")</f>
        <v>22.7146171693736</v>
      </c>
      <c r="X232" s="1" cm="1">
        <f t="array" ref="X232">_xll.FDS(B232,"FF_TAX_RATE(ANN_R,1/1/2019,12/31/2019)")</f>
        <v>22.405121170553301</v>
      </c>
      <c r="Y232" s="1" cm="1">
        <f t="array" ref="Y232">_xll.FDS(B232,"FF_TAX_RATE(ANN_R,1/1/2020,12/31/2020)")</f>
        <v>22.380952380952401</v>
      </c>
      <c r="Z232" cm="1">
        <f t="array" ref="Z232">_xll.FDS($B232,"FF_PTX_INC(ANN_R,1/1/2016,12/31/2016)")</f>
        <v>3687.511</v>
      </c>
      <c r="AA232" cm="1">
        <f t="array" ref="AA232">_xll.FDS($B232,"FF_PTX_INC(ANN_R,1/1/2017,12/31/2017)")</f>
        <v>4030.7310000000002</v>
      </c>
      <c r="AB232" cm="1">
        <f t="array" ref="AB232">_xll.FDS($B232,"FF_PTX_INC(ANN_R,1/1/2018,12/31/2018)")</f>
        <v>4310</v>
      </c>
      <c r="AC232" cm="1">
        <f t="array" ref="AC232">_xll.FDS($B232,"FF_PTX_INC(ANN_R,1/1/2019,12/31/2019)")</f>
        <v>4374</v>
      </c>
      <c r="AD232" cm="1">
        <f t="array" ref="AD232">_xll.FDS($B232,"FF_PTX_INC(ANN_R,1/1/2020,12/31/2020)")</f>
        <v>4620</v>
      </c>
      <c r="AE232" cm="1">
        <f t="array" ref="AE232">_xll.FDS($B232,"FF_MKT_VAL(ANN_R,1/1/2016,12/31/2016)")</f>
        <v>93970.493119999999</v>
      </c>
      <c r="AF232" cm="1">
        <f t="array" ref="AF232">_xll.FDS($B232,"FF_MKT_VAL(ANN_R,1/1/2017,12/31/2017)")</f>
        <v>95056.714416075003</v>
      </c>
      <c r="AG232" cm="1">
        <f t="array" ref="AG232">_xll.FDS($B232,"FF_MKT_VAL(ANN_R,1/1/2018,12/31/2018)")</f>
        <v>89892.572611590003</v>
      </c>
      <c r="AH232" cm="1">
        <f t="array" ref="AH232">_xll.FDS($B232,"FF_MKT_VAL(ANN_R,1/1/2019,12/31/2019)")</f>
        <v>75818.64021795</v>
      </c>
      <c r="AI232" cm="1">
        <f t="array" ref="AI232">_xll.FDS($B232,"FF_MKT_VAL(ANN_R,1/1/2020,12/31/2020)")</f>
        <v>94588.173327919998</v>
      </c>
      <c r="AJ232" cm="1">
        <f t="array" ref="AJ232">_xll.FDS($B232,"FF_SHLDRS_EQ(ANN_R,1/1/2016,12/31/2016)")</f>
        <v>11410.197</v>
      </c>
      <c r="AK232" cm="1">
        <f t="array" ref="AK232">_xll.FDS($B232,"FF_SHLDRS_EQ(ANN_R,1/1/2017,12/31/2017)")</f>
        <v>12713.38</v>
      </c>
      <c r="AL232" cm="1">
        <f t="array" ref="AL232">_xll.FDS($B232,"FF_SHLDRS_EQ(ANN_R,1/1/2018,12/31/2018)")</f>
        <v>13497</v>
      </c>
      <c r="AM232" cm="1">
        <f t="array" ref="AM232">_xll.FDS($B232,"FF_SHLDRS_EQ(ANN_R,1/1/2019,12/31/2019)")</f>
        <v>14653</v>
      </c>
      <c r="AN232" cm="1">
        <f t="array" ref="AN232">_xll.FDS($B232,"FF_SHLDRS_EQ(ANN_R,1/1/2020,12/31/2020)")</f>
        <v>14913</v>
      </c>
      <c r="AO232" cm="1">
        <f t="array" ref="AO232">_xll.FDS($B232,"FF_ASSETS(ANN_R,1/1/2016,12/31/2016)")</f>
        <v>17357.148000000001</v>
      </c>
      <c r="AP232" cm="1">
        <f t="array" ref="AP232">_xll.FDS($B232,"FF_ASSETS(ANN_R,1/1/2017,12/31/2017)")</f>
        <v>19621.435000000001</v>
      </c>
      <c r="AQ232" cm="1">
        <f t="array" ref="AQ232">_xll.FDS($B232,"FF_ASSETS(ANN_R,1/1/2018,12/31/2018)")</f>
        <v>20231</v>
      </c>
      <c r="AR232" cm="1">
        <f t="array" ref="AR232">_xll.FDS($B232,"FF_ASSETS(ANN_R,1/1/2019,12/31/2019)")</f>
        <v>21684</v>
      </c>
      <c r="AS232" cm="1">
        <f t="array" ref="AS232">_xll.FDS($B232,"FF_ASSETS(ANN_R,1/1/2020,12/31/2020)")</f>
        <v>28391</v>
      </c>
      <c r="AT232" s="1" cm="1">
        <f t="array" ref="AT232">_xll.FDS($B232,"FF_TAX_CF(ANN_R,1/1/2016,12/31/2016,FY,,USD)")</f>
        <v>1077.9803390289501</v>
      </c>
      <c r="AU232" s="1" cm="1">
        <f t="array" ref="AU232">_xll.FDS($B232,"FF_TAX_CF(ANN_R,1/1/2017,12/31/2017,FY,,USD)")</f>
        <v>880.77732869815804</v>
      </c>
      <c r="AV232" s="1" cm="1">
        <f t="array" ref="AV232">_xll.FDS($B232,"FF_TAX_CF(ANN_R,1/1/2018,12/31/2018,FY,,USD)")</f>
        <v>1174.03824949265</v>
      </c>
      <c r="AW232" s="1" cm="1">
        <f t="array" ref="AW232">_xll.FDS($B232,"FF_TAX_CF(ANN_R,1/1/2019,12/31/2019,FY,,USD)")</f>
        <v>1255.2071726322199</v>
      </c>
      <c r="AX232" s="1" cm="1">
        <f t="array" ref="AX232">_xll.FDS($B232,"FF_TAX_CF(ANN_R,1/1/2020,12/31/2020,FY,,USD)")</f>
        <v>1347.6647330522501</v>
      </c>
      <c r="AY232" t="s">
        <v>1095</v>
      </c>
      <c r="AZ232" t="s">
        <v>1096</v>
      </c>
      <c r="BA232" t="s">
        <v>1097</v>
      </c>
      <c r="BB232" t="s">
        <v>1098</v>
      </c>
      <c r="BC232" t="s">
        <v>1099</v>
      </c>
      <c r="BD232" t="s">
        <v>38</v>
      </c>
      <c r="BE232" t="s">
        <v>937</v>
      </c>
      <c r="BF232">
        <v>0</v>
      </c>
      <c r="BG232">
        <v>383389066798532</v>
      </c>
      <c r="BH232">
        <v>1</v>
      </c>
      <c r="BI232">
        <v>40</v>
      </c>
    </row>
    <row r="233" spans="1:61" x14ac:dyDescent="0.25">
      <c r="A233">
        <v>232</v>
      </c>
      <c r="B233" t="s">
        <v>1100</v>
      </c>
      <c r="C233" t="s">
        <v>1101</v>
      </c>
      <c r="D233" t="s">
        <v>1061</v>
      </c>
      <c r="E233" t="s">
        <v>30</v>
      </c>
      <c r="F233">
        <v>31</v>
      </c>
      <c r="G233" t="s">
        <v>83</v>
      </c>
      <c r="H233">
        <v>1</v>
      </c>
      <c r="I233">
        <v>1</v>
      </c>
      <c r="J233">
        <v>0</v>
      </c>
      <c r="K233">
        <v>1</v>
      </c>
      <c r="L233">
        <v>0</v>
      </c>
      <c r="M233">
        <v>0</v>
      </c>
      <c r="O233" s="1" cm="1">
        <f t="array" ref="O233">_xll.FDS(B233,"FF_TAX_RATE(ANN_R,1/1/2010,12/31/2010)")</f>
        <v>0.13070228569606901</v>
      </c>
      <c r="P233" s="1" t="e" cm="1">
        <f t="array" ref="P233">_xll.FDS(B233,"FF_TAX_RATE(ANN_R,1/1/2011,12/31/2011)")</f>
        <v>#N/A</v>
      </c>
      <c r="Q233" s="1" cm="1">
        <f t="array" ref="Q233">_xll.FDS(B233,"FF_TAX_RATE(ANN_R,1/1/2012,12/31/2012)")</f>
        <v>-2.59729343531983</v>
      </c>
      <c r="R233" s="1" cm="1">
        <f t="array" ref="R233">_xll.FDS(B233,"FF_TAX_RATE(ANN_R,1/1/2013,12/31/2013)")</f>
        <v>-0.31891761294998799</v>
      </c>
      <c r="S233" s="1" cm="1">
        <f t="array" ref="S233">_xll.FDS(B233,"FF_TAX_RATE(ANN_R,1/1/2014,12/31/2014)")</f>
        <v>-0.76915291974496502</v>
      </c>
      <c r="T233" s="1" cm="1">
        <f t="array" ref="T233">_xll.FDS(B233,"FF_TAX_RATE(ANN_R,1/1/2015,12/31/2015)")</f>
        <v>4.1540361513416402</v>
      </c>
      <c r="U233" s="1" t="e" cm="1">
        <f t="array" ref="U233">_xll.FDS(B233,"FF_TAX_RATE(ANN_R,1/1/2016,12/31/2016)")</f>
        <v>#NUM!</v>
      </c>
      <c r="V233" s="1" cm="1">
        <f t="array" ref="V233">_xll.FDS(B233,"FF_TAX_RATE(ANN_R,1/1/2017,12/31/2017)")</f>
        <v>0.55263634716434096</v>
      </c>
      <c r="W233" s="1" t="e" cm="1">
        <f t="array" ref="W233">_xll.FDS(B233,"FF_TAX_RATE(ANN_R,1/1/2018,12/31/2018)")</f>
        <v>#N/A</v>
      </c>
      <c r="X233" s="1" cm="1">
        <f t="array" ref="X233">_xll.FDS(B233,"FF_TAX_RATE(ANN_R,1/1/2019,12/31/2019)")</f>
        <v>1.3794319640250401</v>
      </c>
      <c r="Y233" s="1" cm="1">
        <f t="array" ref="Y233">_xll.FDS(B233,"FF_TAX_RATE(ANN_R,1/1/2020,12/31/2020)")</f>
        <v>0.90253411306042897</v>
      </c>
      <c r="Z233" cm="1">
        <f t="array" ref="Z233">_xll.FDS($B233,"FF_PTX_INC(ANN_R,1/1/2016,12/31/2016)")</f>
        <v>33602</v>
      </c>
      <c r="AA233" cm="1">
        <f t="array" ref="AA233">_xll.FDS($B233,"FF_PTX_INC(ANN_R,1/1/2017,12/31/2017)")</f>
        <v>44152</v>
      </c>
      <c r="AB233" cm="1">
        <f t="array" ref="AB233">_xll.FDS($B233,"FF_PTX_INC(ANN_R,1/1/2018,12/31/2018)")</f>
        <v>-721</v>
      </c>
      <c r="AC233" cm="1">
        <f t="array" ref="AC233">_xll.FDS($B233,"FF_PTX_INC(ANN_R,1/1/2019,12/31/2019)")</f>
        <v>102071</v>
      </c>
      <c r="AD233" cm="1">
        <f t="array" ref="AD233">_xll.FDS($B233,"FF_PTX_INC(ANN_R,1/1/2020,12/31/2020)")</f>
        <v>51300</v>
      </c>
      <c r="AE233" cm="1">
        <f t="array" ref="AE233">_xll.FDS($B233,"FF_MKT_VAL(ANN_R,1/1/2016,12/31/2016)")</f>
        <v>260271.94944150001</v>
      </c>
      <c r="AF233" cm="1">
        <f t="array" ref="AF233">_xll.FDS($B233,"FF_MKT_VAL(ANN_R,1/1/2017,12/31/2017)")</f>
        <v>286104.98061720002</v>
      </c>
      <c r="AG233" cm="1">
        <f t="array" ref="AG233">_xll.FDS($B233,"FF_MKT_VAL(ANN_R,1/1/2018,12/31/2018)")</f>
        <v>287358.92030880001</v>
      </c>
      <c r="AH233" cm="1">
        <f t="array" ref="AH233">_xll.FDS($B233,"FF_MKT_VAL(ANN_R,1/1/2019,12/31/2019)")</f>
        <v>391235.36687999999</v>
      </c>
      <c r="AI233" cm="1">
        <f t="array" ref="AI233">_xll.FDS($B233,"FF_MKT_VAL(ANN_R,1/1/2020,12/31/2020)")</f>
        <v>458874.40059999999</v>
      </c>
      <c r="AJ233" cm="1">
        <f t="array" ref="AJ233">_xll.FDS($B233,"FF_SHLDRS_EQ(ANN_R,1/1/2016,12/31/2016)")</f>
        <v>300077</v>
      </c>
      <c r="AK233" cm="1">
        <f t="array" ref="AK233">_xll.FDS($B233,"FF_SHLDRS_EQ(ANN_R,1/1/2017,12/31/2017)")</f>
        <v>336262</v>
      </c>
      <c r="AL233" cm="1">
        <f t="array" ref="AL233">_xll.FDS($B233,"FF_SHLDRS_EQ(ANN_R,1/1/2018,12/31/2018)")</f>
        <v>327508</v>
      </c>
      <c r="AM233" cm="1">
        <f t="array" ref="AM233">_xll.FDS($B233,"FF_SHLDRS_EQ(ANN_R,1/1/2019,12/31/2019)")</f>
        <v>420681</v>
      </c>
      <c r="AN233" cm="1">
        <f t="array" ref="AN233">_xll.FDS($B233,"FF_SHLDRS_EQ(ANN_R,1/1/2020,12/31/2020)")</f>
        <v>461836</v>
      </c>
      <c r="AO233" cm="1">
        <f t="array" ref="AO233">_xll.FDS($B233,"FF_ASSETS(ANN_R,1/1/2016,12/31/2016)")</f>
        <v>370068</v>
      </c>
      <c r="AP233" cm="1">
        <f t="array" ref="AP233">_xll.FDS($B233,"FF_ASSETS(ANN_R,1/1/2017,12/31/2017)")</f>
        <v>408861</v>
      </c>
      <c r="AQ233" cm="1">
        <f t="array" ref="AQ233">_xll.FDS($B233,"FF_ASSETS(ANN_R,1/1/2018,12/31/2018)")</f>
        <v>416450</v>
      </c>
      <c r="AR233" cm="1">
        <f t="array" ref="AR233">_xll.FDS($B233,"FF_ASSETS(ANN_R,1/1/2019,12/31/2019)")</f>
        <v>518125</v>
      </c>
      <c r="AS233" cm="1">
        <f t="array" ref="AS233">_xll.FDS($B233,"FF_ASSETS(ANN_R,1/1/2020,12/31/2020)")</f>
        <v>571857</v>
      </c>
      <c r="AT233" s="1" cm="1">
        <f t="array" ref="AT233">_xll.FDS($B233,"FF_TAX_CF(ANN_R,1/1/2016,12/31/2016,FY,,USD)")</f>
        <v>51.040761180221999</v>
      </c>
      <c r="AU233" s="1" cm="1">
        <f t="array" ref="AU233">_xll.FDS($B233,"FF_TAX_CF(ANN_R,1/1/2017,12/31/2017,FY,,USD)")</f>
        <v>60.870904624462099</v>
      </c>
      <c r="AV233" s="1" cm="1">
        <f t="array" ref="AV233">_xll.FDS($B233,"FF_TAX_CF(ANN_R,1/1/2018,12/31/2018,FY,,USD)")</f>
        <v>157.91752092540301</v>
      </c>
      <c r="AW233" s="1" cm="1">
        <f t="array" ref="AW233">_xll.FDS($B233,"FF_TAX_CF(ANN_R,1/1/2019,12/31/2019,FY,,USD)")</f>
        <v>170.921479895711</v>
      </c>
      <c r="AX233" s="1" cm="1">
        <f t="array" ref="AX233">_xll.FDS($B233,"FF_TAX_CF(ANN_R,1/1/2020,12/31/2020,FY,,USD)")</f>
        <v>137.21189682930699</v>
      </c>
      <c r="AY233" t="s">
        <v>51</v>
      </c>
      <c r="AZ233" t="s">
        <v>51</v>
      </c>
      <c r="BA233" t="s">
        <v>51</v>
      </c>
      <c r="BB233" t="s">
        <v>51</v>
      </c>
      <c r="BC233" t="s">
        <v>125</v>
      </c>
      <c r="BD233" t="s">
        <v>38</v>
      </c>
      <c r="BE233" t="s">
        <v>937</v>
      </c>
      <c r="BF233">
        <v>0</v>
      </c>
      <c r="BG233">
        <v>315855186075027</v>
      </c>
      <c r="BH233">
        <v>1</v>
      </c>
      <c r="BI233">
        <v>46</v>
      </c>
    </row>
    <row r="234" spans="1:61" x14ac:dyDescent="0.25">
      <c r="A234">
        <v>233</v>
      </c>
      <c r="B234" t="s">
        <v>1102</v>
      </c>
      <c r="C234" t="s">
        <v>1103</v>
      </c>
      <c r="D234" t="s">
        <v>932</v>
      </c>
      <c r="E234" t="s">
        <v>30</v>
      </c>
      <c r="F234">
        <v>299</v>
      </c>
      <c r="G234" t="s">
        <v>42</v>
      </c>
      <c r="H234">
        <v>1</v>
      </c>
      <c r="I234">
        <v>1</v>
      </c>
      <c r="J234">
        <v>0</v>
      </c>
      <c r="K234">
        <v>0</v>
      </c>
      <c r="L234">
        <v>0</v>
      </c>
      <c r="M234">
        <v>0</v>
      </c>
      <c r="O234" s="1" t="e" cm="1">
        <f t="array" ref="O234">_xll.FDS(B234,"FF_TAX_RATE(ANN_R,1/1/2010,12/31/2010)")</f>
        <v>#N/A</v>
      </c>
      <c r="P234" s="1" t="e" cm="1">
        <f t="array" ref="P234">_xll.FDS(B234,"FF_TAX_RATE(ANN_R,1/1/2011,12/31/2011)")</f>
        <v>#N/A</v>
      </c>
      <c r="Q234" s="1" t="e" cm="1">
        <f t="array" ref="Q234">_xll.FDS(B234,"FF_TAX_RATE(ANN_R,1/1/2012,12/31/2012)")</f>
        <v>#N/A</v>
      </c>
      <c r="R234" s="1" t="e" cm="1">
        <f t="array" ref="R234">_xll.FDS(B234,"FF_TAX_RATE(ANN_R,1/1/2013,12/31/2013)")</f>
        <v>#N/A</v>
      </c>
      <c r="S234" s="1" t="e" cm="1">
        <f t="array" ref="S234">_xll.FDS(B234,"FF_TAX_RATE(ANN_R,1/1/2014,12/31/2014)")</f>
        <v>#N/A</v>
      </c>
      <c r="T234" s="1" cm="1">
        <f t="array" ref="T234">_xll.FDS(B234,"FF_TAX_RATE(ANN_R,1/1/2015,12/31/2015)")</f>
        <v>12.250712250712199</v>
      </c>
      <c r="U234" s="1" t="e" cm="1">
        <f t="array" ref="U234">_xll.FDS(B234,"FF_TAX_RATE(ANN_R,1/1/2016,12/31/2016)")</f>
        <v>#NUM!</v>
      </c>
      <c r="V234" s="1" t="e" cm="1">
        <f t="array" ref="V234">_xll.FDS(B234,"FF_TAX_RATE(ANN_R,1/1/2017,12/31/2017)")</f>
        <v>#N/A</v>
      </c>
      <c r="W234" s="1" t="e" cm="1">
        <f t="array" ref="W234">_xll.FDS(B234,"FF_TAX_RATE(ANN_R,1/1/2018,12/31/2018)")</f>
        <v>#N/A</v>
      </c>
      <c r="X234" s="1" t="e" cm="1">
        <f t="array" ref="X234">_xll.FDS(B234,"FF_TAX_RATE(ANN_R,1/1/2019,12/31/2019)")</f>
        <v>#N/A</v>
      </c>
      <c r="Y234" s="1" t="e" cm="1">
        <f t="array" ref="Y234">_xll.FDS(B234,"FF_TAX_RATE(ANN_R,1/1/2020,12/31/2020)")</f>
        <v>#N/A</v>
      </c>
      <c r="Z234" cm="1">
        <f t="array" ref="Z234">_xll.FDS($B234,"FF_PTX_INC(ANN_R,1/1/2016,12/31/2016)")</f>
        <v>-111.323833333333</v>
      </c>
      <c r="AA234" cm="1">
        <f t="array" ref="AA234">_xll.FDS($B234,"FF_PTX_INC(ANN_R,1/1/2017,12/31/2017)")</f>
        <v>-125.00128190661501</v>
      </c>
      <c r="AB234" cm="1">
        <f t="array" ref="AB234">_xll.FDS($B234,"FF_PTX_INC(ANN_R,1/1/2018,12/31/2018)")</f>
        <v>-293.59872093023199</v>
      </c>
      <c r="AC234" cm="1">
        <f t="array" ref="AC234">_xll.FDS($B234,"FF_PTX_INC(ANN_R,1/1/2019,12/31/2019)")</f>
        <v>-329.93587364341101</v>
      </c>
      <c r="AD234" cm="1">
        <f t="array" ref="AD234">_xll.FDS($B234,"FF_PTX_INC(ANN_R,1/1/2020,12/31/2020)")</f>
        <v>-596.01982625482594</v>
      </c>
      <c r="AE234" t="e" cm="1">
        <f t="array" ref="AE234">_xll.FDS($B234,"FF_MKT_VAL(ANN_R,1/1/2016,12/31/2016)")</f>
        <v>#N/A</v>
      </c>
      <c r="AF234" t="e" cm="1">
        <f t="array" ref="AF234">_xll.FDS($B234,"FF_MKT_VAL(ANN_R,1/1/2017,12/31/2017)")</f>
        <v>#N/A</v>
      </c>
      <c r="AG234" t="e" cm="1">
        <f t="array" ref="AG234">_xll.FDS($B234,"FF_MKT_VAL(ANN_R,1/1/2018,12/31/2018)")</f>
        <v>#N/A</v>
      </c>
      <c r="AH234" cm="1">
        <f t="array" ref="AH234">_xll.FDS($B234,"FF_MKT_VAL(ANN_R,1/1/2019,12/31/2019)")</f>
        <v>26922.917424331801</v>
      </c>
      <c r="AI234" cm="1">
        <f t="array" ref="AI234">_xll.FDS($B234,"FF_MKT_VAL(ANN_R,1/1/2020,12/31/2020)")</f>
        <v>28818.760344956801</v>
      </c>
      <c r="AJ234" cm="1">
        <f t="array" ref="AJ234">_xll.FDS($B234,"FF_SHLDRS_EQ(ANN_R,1/1/2016,12/31/2016)")</f>
        <v>23388.246200000001</v>
      </c>
      <c r="AK234" cm="1">
        <f t="array" ref="AK234">_xll.FDS($B234,"FF_SHLDRS_EQ(ANN_R,1/1/2017,12/31/2017)")</f>
        <v>22441.7605</v>
      </c>
      <c r="AL234" cm="1">
        <f t="array" ref="AL234">_xll.FDS($B234,"FF_SHLDRS_EQ(ANN_R,1/1/2018,12/31/2018)")</f>
        <v>22317.5262</v>
      </c>
      <c r="AM234" cm="1">
        <f t="array" ref="AM234">_xll.FDS($B234,"FF_SHLDRS_EQ(ANN_R,1/1/2019,12/31/2019)")</f>
        <v>18692.06005</v>
      </c>
      <c r="AN234" cm="1">
        <f t="array" ref="AN234">_xll.FDS($B234,"FF_SHLDRS_EQ(ANN_R,1/1/2020,12/31/2020)")</f>
        <v>16637.706900000001</v>
      </c>
      <c r="AO234" cm="1">
        <f t="array" ref="AO234">_xll.FDS($B234,"FF_ASSETS(ANN_R,1/1/2016,12/31/2016)")</f>
        <v>28193.548999999999</v>
      </c>
      <c r="AP234" cm="1">
        <f t="array" ref="AP234">_xll.FDS($B234,"FF_ASSETS(ANN_R,1/1/2017,12/31/2017)")</f>
        <v>26689.606</v>
      </c>
      <c r="AQ234" cm="1">
        <f t="array" ref="AQ234">_xll.FDS($B234,"FF_ASSETS(ANN_R,1/1/2018,12/31/2018)")</f>
        <v>26677.7196</v>
      </c>
      <c r="AR234" cm="1">
        <f t="array" ref="AR234">_xll.FDS($B234,"FF_ASSETS(ANN_R,1/1/2019,12/31/2019)")</f>
        <v>26779.719249999998</v>
      </c>
      <c r="AS234" cm="1">
        <f t="array" ref="AS234">_xll.FDS($B234,"FF_ASSETS(ANN_R,1/1/2020,12/31/2020)")</f>
        <v>24397.02</v>
      </c>
      <c r="AT234" s="1" t="e" cm="1">
        <f t="array" ref="AT234">_xll.FDS($B234,"FF_TAX_CF(ANN_R,1/1/2016,12/31/2016,FY,,USD)")</f>
        <v>#N/A</v>
      </c>
      <c r="AU234" s="1" t="e" cm="1">
        <f t="array" ref="AU234">_xll.FDS($B234,"FF_TAX_CF(ANN_R,1/1/2017,12/31/2017,FY,,USD)")</f>
        <v>#N/A</v>
      </c>
      <c r="AV234" s="1" t="e" cm="1">
        <f t="array" ref="AV234">_xll.FDS($B234,"FF_TAX_CF(ANN_R,1/1/2018,12/31/2018,FY,,USD)")</f>
        <v>#N/A</v>
      </c>
      <c r="AW234" s="1" cm="1">
        <f t="array" ref="AW234">_xll.FDS($B234,"FF_TAX_CF(ANN_R,1/1/2019,12/31/2019,FY,,USD)")</f>
        <v>-223.99999097417799</v>
      </c>
      <c r="AX234" s="1" cm="1">
        <f t="array" ref="AX234">_xll.FDS($B234,"FF_TAX_CF(ANN_R,1/1/2020,12/31/2020,FY,,USD)")</f>
        <v>-97.000003492652695</v>
      </c>
      <c r="AY234" t="s">
        <v>51</v>
      </c>
      <c r="AZ234" t="s">
        <v>51</v>
      </c>
      <c r="BA234" t="s">
        <v>51</v>
      </c>
      <c r="BB234" t="s">
        <v>51</v>
      </c>
      <c r="BC234" t="s">
        <v>80</v>
      </c>
      <c r="BD234" t="s">
        <v>38</v>
      </c>
      <c r="BE234" t="s">
        <v>937</v>
      </c>
      <c r="BF234">
        <v>0</v>
      </c>
      <c r="BG234">
        <v>345838869610161</v>
      </c>
      <c r="BH234">
        <v>1</v>
      </c>
      <c r="BI234">
        <v>12</v>
      </c>
    </row>
    <row r="235" spans="1:61" x14ac:dyDescent="0.25">
      <c r="A235">
        <v>234</v>
      </c>
      <c r="B235" t="s">
        <v>1104</v>
      </c>
      <c r="C235" t="s">
        <v>1105</v>
      </c>
      <c r="D235" t="s">
        <v>940</v>
      </c>
      <c r="E235" t="s">
        <v>30</v>
      </c>
      <c r="F235">
        <v>295</v>
      </c>
      <c r="G235" t="s">
        <v>83</v>
      </c>
      <c r="H235">
        <v>1</v>
      </c>
      <c r="I235">
        <v>1</v>
      </c>
      <c r="J235">
        <v>0</v>
      </c>
      <c r="K235">
        <v>1</v>
      </c>
      <c r="L235">
        <v>1</v>
      </c>
      <c r="M235">
        <v>0</v>
      </c>
      <c r="O235" s="1" cm="1">
        <f t="array" ref="O235">_xll.FDS(B235,"FF_TAX_RATE(ANN_R,1/1/2010,12/31/2010)")</f>
        <v>-20.175989943431802</v>
      </c>
      <c r="P235" s="1" cm="1">
        <f t="array" ref="P235">_xll.FDS(B235,"FF_TAX_RATE(ANN_R,1/1/2011,12/31/2011)")</f>
        <v>26.7001211282229</v>
      </c>
      <c r="Q235" s="1" cm="1">
        <f t="array" ref="Q235">_xll.FDS(B235,"FF_TAX_RATE(ANN_R,1/1/2012,12/31/2012)")</f>
        <v>20.2038924930491</v>
      </c>
      <c r="R235" s="1" cm="1">
        <f t="array" ref="R235">_xll.FDS(B235,"FF_TAX_RATE(ANN_R,1/1/2013,12/31/2013)")</f>
        <v>29.7853828306264</v>
      </c>
      <c r="S235" s="1" cm="1">
        <f t="array" ref="S235">_xll.FDS(B235,"FF_TAX_RATE(ANN_R,1/1/2014,12/31/2014)")</f>
        <v>30.453233746392801</v>
      </c>
      <c r="T235" s="1" cm="1">
        <f t="array" ref="T235">_xll.FDS(B235,"FF_TAX_RATE(ANN_R,1/1/2015,12/31/2015)")</f>
        <v>42.652061112712602</v>
      </c>
      <c r="U235" s="1" t="e" cm="1">
        <f t="array" ref="U235">_xll.FDS(B235,"FF_TAX_RATE(ANN_R,1/1/2016,12/31/2016)")</f>
        <v>#NUM!</v>
      </c>
      <c r="V235" s="1" cm="1">
        <f t="array" ref="V235">_xll.FDS(B235,"FF_TAX_RATE(ANN_R,1/1/2017,12/31/2017)")</f>
        <v>35.945999900184702</v>
      </c>
      <c r="W235" s="1" cm="1">
        <f t="array" ref="W235">_xll.FDS(B235,"FF_TAX_RATE(ANN_R,1/1/2018,12/31/2018)")</f>
        <v>37.998708844415802</v>
      </c>
      <c r="X235" s="1" cm="1">
        <f t="array" ref="X235">_xll.FDS(B235,"FF_TAX_RATE(ANN_R,1/1/2019,12/31/2019)")</f>
        <v>58.777044896918703</v>
      </c>
      <c r="Y235" s="1" cm="1">
        <f t="array" ref="Y235">_xll.FDS(B235,"FF_TAX_RATE(ANN_R,1/1/2020,12/31/2020)")</f>
        <v>33.409821018815997</v>
      </c>
      <c r="Z235" cm="1">
        <f t="array" ref="Z235">_xll.FDS($B235,"FF_PTX_INC(ANN_R,1/1/2016,12/31/2016)")</f>
        <v>3859.8</v>
      </c>
      <c r="AA235" cm="1">
        <f t="array" ref="AA235">_xll.FDS($B235,"FF_PTX_INC(ANN_R,1/1/2017,12/31/2017)")</f>
        <v>4007.4</v>
      </c>
      <c r="AB235" cm="1">
        <f t="array" ref="AB235">_xll.FDS($B235,"FF_PTX_INC(ANN_R,1/1/2018,12/31/2018)")</f>
        <v>3872.5</v>
      </c>
      <c r="AC235" cm="1">
        <f t="array" ref="AC235">_xll.FDS($B235,"FF_PTX_INC(ANN_R,1/1/2019,12/31/2019)")</f>
        <v>3138.3</v>
      </c>
      <c r="AD235" cm="1">
        <f t="array" ref="AD235">_xll.FDS($B235,"FF_PTX_INC(ANN_R,1/1/2020,12/31/2020)")</f>
        <v>5011.7</v>
      </c>
      <c r="AE235" cm="1">
        <f t="array" ref="AE235">_xll.FDS($B235,"FF_MKT_VAL(ANN_R,1/1/2016,12/31/2016)")</f>
        <v>14401.749284720099</v>
      </c>
      <c r="AF235" cm="1">
        <f t="array" ref="AF235">_xll.FDS($B235,"FF_MKT_VAL(ANN_R,1/1/2017,12/31/2017)")</f>
        <v>20078.323188140101</v>
      </c>
      <c r="AG235" cm="1">
        <f t="array" ref="AG235">_xll.FDS($B235,"FF_MKT_VAL(ANN_R,1/1/2018,12/31/2018)")</f>
        <v>20510.705407059901</v>
      </c>
      <c r="AH235" cm="1">
        <f t="array" ref="AH235">_xll.FDS($B235,"FF_MKT_VAL(ANN_R,1/1/2019,12/31/2019)")</f>
        <v>26029.133328</v>
      </c>
      <c r="AI235" cm="1">
        <f t="array" ref="AI235">_xll.FDS($B235,"FF_MKT_VAL(ANN_R,1/1/2020,12/31/2020)")</f>
        <v>33817.424988239902</v>
      </c>
      <c r="AJ235" cm="1">
        <f t="array" ref="AJ235">_xll.FDS($B235,"FF_SHLDRS_EQ(ANN_R,1/1/2016,12/31/2016)")</f>
        <v>12467.8</v>
      </c>
      <c r="AK235" cm="1">
        <f t="array" ref="AK235">_xll.FDS($B235,"FF_SHLDRS_EQ(ANN_R,1/1/2017,12/31/2017)")</f>
        <v>15080.8</v>
      </c>
      <c r="AL235" cm="1">
        <f t="array" ref="AL235">_xll.FDS($B235,"FF_SHLDRS_EQ(ANN_R,1/1/2018,12/31/2018)")</f>
        <v>17880.2</v>
      </c>
      <c r="AM235" cm="1">
        <f t="array" ref="AM235">_xll.FDS($B235,"FF_SHLDRS_EQ(ANN_R,1/1/2019,12/31/2019)")</f>
        <v>19308.3</v>
      </c>
      <c r="AN235" cm="1">
        <f t="array" ref="AN235">_xll.FDS($B235,"FF_SHLDRS_EQ(ANN_R,1/1/2020,12/31/2020)")</f>
        <v>23143.9</v>
      </c>
      <c r="AO235" cm="1">
        <f t="array" ref="AO235">_xll.FDS($B235,"FF_ASSETS(ANN_R,1/1/2016,12/31/2016)")</f>
        <v>32522.1</v>
      </c>
      <c r="AP235" cm="1">
        <f t="array" ref="AP235">_xll.FDS($B235,"FF_ASSETS(ANN_R,1/1/2017,12/31/2017)")</f>
        <v>37516.300000000003</v>
      </c>
      <c r="AQ235" cm="1">
        <f t="array" ref="AQ235">_xll.FDS($B235,"FF_ASSETS(ANN_R,1/1/2018,12/31/2018)")</f>
        <v>49387.6</v>
      </c>
      <c r="AR235" cm="1">
        <f t="array" ref="AR235">_xll.FDS($B235,"FF_ASSETS(ANN_R,1/1/2019,12/31/2019)")</f>
        <v>56476.1</v>
      </c>
      <c r="AS235" cm="1">
        <f t="array" ref="AS235">_xll.FDS($B235,"FF_ASSETS(ANN_R,1/1/2020,12/31/2020)")</f>
        <v>62417.4</v>
      </c>
      <c r="AT235" s="1" cm="1">
        <f t="array" ref="AT235">_xll.FDS($B235,"FF_TAX_CF(ANN_R,1/1/2016,12/31/2016,FY,,USD)")</f>
        <v>70.464764058589907</v>
      </c>
      <c r="AU235" s="1" cm="1">
        <f t="array" ref="AU235">_xll.FDS($B235,"FF_TAX_CF(ANN_R,1/1/2017,12/31/2017,FY,,USD)")</f>
        <v>57.975837159156796</v>
      </c>
      <c r="AV235" s="1" cm="1">
        <f t="array" ref="AV235">_xll.FDS($B235,"FF_TAX_CF(ANN_R,1/1/2018,12/31/2018,FY,,USD)")</f>
        <v>196.31035461425799</v>
      </c>
      <c r="AW235" s="1" cm="1">
        <f t="array" ref="AW235">_xll.FDS($B235,"FF_TAX_CF(ANN_R,1/1/2019,12/31/2019,FY,,USD)")</f>
        <v>-52.268910956382797</v>
      </c>
      <c r="AX235" s="1" cm="1">
        <f t="array" ref="AX235">_xll.FDS($B235,"FF_TAX_CF(ANN_R,1/1/2020,12/31/2020,FY,,USD)")</f>
        <v>89.260001385211893</v>
      </c>
      <c r="AY235" t="s">
        <v>1106</v>
      </c>
      <c r="AZ235" t="s">
        <v>1107</v>
      </c>
      <c r="BA235" t="s">
        <v>1108</v>
      </c>
      <c r="BB235" t="s">
        <v>1109</v>
      </c>
      <c r="BC235" t="s">
        <v>523</v>
      </c>
      <c r="BD235" t="s">
        <v>38</v>
      </c>
      <c r="BE235" t="s">
        <v>937</v>
      </c>
      <c r="BF235">
        <v>0</v>
      </c>
      <c r="BG235">
        <v>282661902704499</v>
      </c>
      <c r="BH235">
        <v>1</v>
      </c>
      <c r="BI235">
        <v>30</v>
      </c>
    </row>
    <row r="236" spans="1:61" x14ac:dyDescent="0.25">
      <c r="A236">
        <v>235</v>
      </c>
      <c r="B236" t="s">
        <v>1110</v>
      </c>
      <c r="C236" t="s">
        <v>1111</v>
      </c>
      <c r="D236" t="s">
        <v>1061</v>
      </c>
      <c r="E236" t="s">
        <v>30</v>
      </c>
      <c r="F236">
        <v>286</v>
      </c>
      <c r="G236" t="s">
        <v>83</v>
      </c>
      <c r="H236">
        <v>1</v>
      </c>
      <c r="I236">
        <v>1</v>
      </c>
      <c r="J236">
        <v>0</v>
      </c>
      <c r="K236">
        <v>1</v>
      </c>
      <c r="L236">
        <v>1</v>
      </c>
      <c r="M236">
        <v>0</v>
      </c>
      <c r="O236" s="1" cm="1">
        <f t="array" ref="O236">_xll.FDS(B236,"FF_TAX_RATE(ANN_R,1/1/2010,12/31/2010)")</f>
        <v>27.3159809683739</v>
      </c>
      <c r="P236" s="1" cm="1">
        <f t="array" ref="P236">_xll.FDS(B236,"FF_TAX_RATE(ANN_R,1/1/2011,12/31/2011)")</f>
        <v>26.048502139800298</v>
      </c>
      <c r="Q236" s="1" cm="1">
        <f t="array" ref="Q236">_xll.FDS(B236,"FF_TAX_RATE(ANN_R,1/1/2012,12/31/2012)")</f>
        <v>24.5818550430816</v>
      </c>
      <c r="R236" s="1" cm="1">
        <f t="array" ref="R236">_xll.FDS(B236,"FF_TAX_RATE(ANN_R,1/1/2013,12/31/2013)")</f>
        <v>24.993807282635601</v>
      </c>
      <c r="S236" s="1" cm="1">
        <f t="array" ref="S236">_xll.FDS(B236,"FF_TAX_RATE(ANN_R,1/1/2014,12/31/2014)")</f>
        <v>22.131908964235901</v>
      </c>
      <c r="T236" s="1" cm="1">
        <f t="array" ref="T236">_xll.FDS(B236,"FF_TAX_RATE(ANN_R,1/1/2015,12/31/2015)")</f>
        <v>22.3365487674169</v>
      </c>
      <c r="U236" s="1" t="e" cm="1">
        <f t="array" ref="U236">_xll.FDS(B236,"FF_TAX_RATE(ANN_R,1/1/2016,12/31/2016)")</f>
        <v>#NUM!</v>
      </c>
      <c r="V236" s="1" cm="1">
        <f t="array" ref="V236">_xll.FDS(B236,"FF_TAX_RATE(ANN_R,1/1/2017,12/31/2017)")</f>
        <v>23.899371069182401</v>
      </c>
      <c r="W236" s="1" cm="1">
        <f t="array" ref="W236">_xll.FDS(B236,"FF_TAX_RATE(ANN_R,1/1/2018,12/31/2018)")</f>
        <v>22.773570122747401</v>
      </c>
      <c r="X236" s="1" cm="1">
        <f t="array" ref="X236">_xll.FDS(B236,"FF_TAX_RATE(ANN_R,1/1/2019,12/31/2019)")</f>
        <v>27.678138633058701</v>
      </c>
      <c r="Y236" s="1" cm="1">
        <f t="array" ref="Y236">_xll.FDS(B236,"FF_TAX_RATE(ANN_R,1/1/2020,12/31/2020)")</f>
        <v>23.549257759784101</v>
      </c>
      <c r="Z236" cm="1">
        <f t="array" ref="Z236">_xll.FDS($B236,"FF_PTX_INC(ANN_R,1/1/2016,12/31/2016)")</f>
        <v>43661.412257784097</v>
      </c>
      <c r="AA236" cm="1">
        <f t="array" ref="AA236">_xll.FDS($B236,"FF_PTX_INC(ANN_R,1/1/2017,12/31/2017)")</f>
        <v>38301.396754711001</v>
      </c>
      <c r="AB236" cm="1">
        <f t="array" ref="AB236">_xll.FDS($B236,"FF_PTX_INC(ANN_R,1/1/2018,12/31/2018)")</f>
        <v>39303.540244400603</v>
      </c>
      <c r="AC236" cm="1">
        <f t="array" ref="AC236">_xll.FDS($B236,"FF_PTX_INC(ANN_R,1/1/2019,12/31/2019)")</f>
        <v>21844.353469752201</v>
      </c>
      <c r="AD236" cm="1">
        <f t="array" ref="AD236">_xll.FDS($B236,"FF_PTX_INC(ANN_R,1/1/2020,12/31/2020)")</f>
        <v>31101.756182516001</v>
      </c>
      <c r="AE236" cm="1">
        <f t="array" ref="AE236">_xll.FDS($B236,"FF_MKT_VAL(ANN_R,1/1/2016,12/31/2016)")</f>
        <v>408907.82441411202</v>
      </c>
      <c r="AF236" cm="1">
        <f t="array" ref="AF236">_xll.FDS($B236,"FF_MKT_VAL(ANN_R,1/1/2017,12/31/2017)")</f>
        <v>400795.94972201402</v>
      </c>
      <c r="AG236" cm="1">
        <f t="array" ref="AG236">_xll.FDS($B236,"FF_MKT_VAL(ANN_R,1/1/2018,12/31/2018)")</f>
        <v>296922.62026405497</v>
      </c>
      <c r="AH236" cm="1">
        <f t="array" ref="AH236">_xll.FDS($B236,"FF_MKT_VAL(ANN_R,1/1/2019,12/31/2019)")</f>
        <v>307488.96990422602</v>
      </c>
      <c r="AI236" cm="1">
        <f t="array" ref="AI236">_xll.FDS($B236,"FF_MKT_VAL(ANN_R,1/1/2020,12/31/2020)")</f>
        <v>270900.616966211</v>
      </c>
      <c r="AJ236" cm="1">
        <f t="array" ref="AJ236">_xll.FDS($B236,"FF_SHLDRS_EQ(ANN_R,1/1/2016,12/31/2016)")</f>
        <v>310542.44977665</v>
      </c>
      <c r="AK236" cm="1">
        <f t="array" ref="AK236">_xll.FDS($B236,"FF_SHLDRS_EQ(ANN_R,1/1/2017,12/31/2017)")</f>
        <v>318522.55690000003</v>
      </c>
      <c r="AL236" cm="1">
        <f t="array" ref="AL236">_xll.FDS($B236,"FF_SHLDRS_EQ(ANN_R,1/1/2018,12/31/2018)")</f>
        <v>325789.46016198798</v>
      </c>
      <c r="AM236" cm="1">
        <f t="array" ref="AM236">_xll.FDS($B236,"FF_SHLDRS_EQ(ANN_R,1/1/2019,12/31/2019)")</f>
        <v>323009.1149325</v>
      </c>
      <c r="AN236" cm="1">
        <f t="array" ref="AN236">_xll.FDS($B236,"FF_SHLDRS_EQ(ANN_R,1/1/2020,12/31/2020)")</f>
        <v>331428.53931810701</v>
      </c>
      <c r="AO236" cm="1">
        <f t="array" ref="AO236">_xll.FDS($B236,"FF_ASSETS(ANN_R,1/1/2016,12/31/2016)")</f>
        <v>5901178.5061047003</v>
      </c>
      <c r="AP236" cm="1">
        <f t="array" ref="AP236">_xll.FDS($B236,"FF_ASSETS(ANN_R,1/1/2017,12/31/2017)")</f>
        <v>5719258.4237500001</v>
      </c>
      <c r="AQ236" cm="1">
        <f t="array" ref="AQ236">_xll.FDS($B236,"FF_ASSETS(ANN_R,1/1/2018,12/31/2018)")</f>
        <v>5590494.4343982805</v>
      </c>
      <c r="AR236" cm="1">
        <f t="array" ref="AR236">_xll.FDS($B236,"FF_ASSETS(ANN_R,1/1/2019,12/31/2019)")</f>
        <v>5833929.2003786201</v>
      </c>
      <c r="AS236" cm="1">
        <f t="array" ref="AS236">_xll.FDS($B236,"FF_ASSETS(ANN_R,1/1/2020,12/31/2020)")</f>
        <v>5552802.1612425996</v>
      </c>
      <c r="AT236" s="1" cm="1">
        <f t="array" ref="AT236">_xll.FDS($B236,"FF_TAX_CF(ANN_R,1/1/2016,12/31/2016,FY,,USD)")</f>
        <v>1053.0997450971799</v>
      </c>
      <c r="AU236" s="1" cm="1">
        <f t="array" ref="AU236">_xll.FDS($B236,"FF_TAX_CF(ANN_R,1/1/2017,12/31/2017,FY,,USD)")</f>
        <v>1071.5378013535101</v>
      </c>
      <c r="AV236" s="1" cm="1">
        <f t="array" ref="AV236">_xll.FDS($B236,"FF_TAX_CF(ANN_R,1/1/2018,12/31/2018,FY,,USD)")</f>
        <v>1208.0637314943101</v>
      </c>
      <c r="AW236" s="1" cm="1">
        <f t="array" ref="AW236">_xll.FDS($B236,"FF_TAX_CF(ANN_R,1/1/2019,12/31/2019,FY,,USD)")</f>
        <v>913.30692508513903</v>
      </c>
      <c r="AX236" s="1" cm="1">
        <f t="array" ref="AX236">_xll.FDS($B236,"FF_TAX_CF(ANN_R,1/1/2020,12/31/2020,FY,,USD)")</f>
        <v>1125.15481583671</v>
      </c>
      <c r="AY236" t="s">
        <v>51</v>
      </c>
      <c r="AZ236" t="s">
        <v>51</v>
      </c>
      <c r="BA236" t="s">
        <v>51</v>
      </c>
      <c r="BB236" t="s">
        <v>51</v>
      </c>
      <c r="BC236" t="s">
        <v>51</v>
      </c>
      <c r="BD236" t="s">
        <v>38</v>
      </c>
      <c r="BE236" t="s">
        <v>937</v>
      </c>
      <c r="BF236">
        <v>0</v>
      </c>
      <c r="BG236">
        <v>283758182324309</v>
      </c>
      <c r="BH236">
        <v>1</v>
      </c>
      <c r="BI236">
        <v>82</v>
      </c>
    </row>
    <row r="237" spans="1:61" x14ac:dyDescent="0.25">
      <c r="A237">
        <v>236</v>
      </c>
      <c r="B237" t="s">
        <v>1112</v>
      </c>
      <c r="C237" t="s">
        <v>1113</v>
      </c>
      <c r="D237" t="s">
        <v>940</v>
      </c>
      <c r="E237" t="s">
        <v>30</v>
      </c>
      <c r="F237">
        <v>283</v>
      </c>
      <c r="G237" t="s">
        <v>75</v>
      </c>
      <c r="H237">
        <v>1</v>
      </c>
      <c r="I237">
        <v>1</v>
      </c>
      <c r="J237">
        <v>0</v>
      </c>
      <c r="K237">
        <v>1</v>
      </c>
      <c r="L237">
        <v>1</v>
      </c>
      <c r="M237">
        <v>0</v>
      </c>
      <c r="O237" s="1" cm="1">
        <f t="array" ref="O237">_xll.FDS(B237,"FF_TAX_RATE(ANN_R,1/1/2010,12/31/2010)")</f>
        <v>33.175355450236999</v>
      </c>
      <c r="P237" s="1" cm="1">
        <f t="array" ref="P237">_xll.FDS(B237,"FF_TAX_RATE(ANN_R,1/1/2011,12/31/2011)")</f>
        <v>33.536502776649101</v>
      </c>
      <c r="Q237" s="1" cm="1">
        <f t="array" ref="Q237">_xll.FDS(B237,"FF_TAX_RATE(ANN_R,1/1/2012,12/31/2012)")</f>
        <v>34.499551454568802</v>
      </c>
      <c r="R237" s="1" cm="1">
        <f t="array" ref="R237">_xll.FDS(B237,"FF_TAX_RATE(ANN_R,1/1/2013,12/31/2013)")</f>
        <v>32.484479918915497</v>
      </c>
      <c r="S237" s="1" cm="1">
        <f t="array" ref="S237">_xll.FDS(B237,"FF_TAX_RATE(ANN_R,1/1/2014,12/31/2014)")</f>
        <v>33.191684851269102</v>
      </c>
      <c r="T237" s="1" cm="1">
        <f t="array" ref="T237">_xll.FDS(B237,"FF_TAX_RATE(ANN_R,1/1/2015,12/31/2015)")</f>
        <v>30.659150043365099</v>
      </c>
      <c r="U237" s="1" t="e" cm="1">
        <f t="array" ref="U237">_xll.FDS(B237,"FF_TAX_RATE(ANN_R,1/1/2016,12/31/2016)")</f>
        <v>#NUM!</v>
      </c>
      <c r="V237" s="1" cm="1">
        <f t="array" ref="V237">_xll.FDS(B237,"FF_TAX_RATE(ANN_R,1/1/2017,12/31/2017)")</f>
        <v>20.1288244766506</v>
      </c>
      <c r="W237" s="1" cm="1">
        <f t="array" ref="W237">_xll.FDS(B237,"FF_TAX_RATE(ANN_R,1/1/2018,12/31/2018)")</f>
        <v>28.1267370761534</v>
      </c>
      <c r="X237" s="1" cm="1">
        <f t="array" ref="X237">_xll.FDS(B237,"FF_TAX_RATE(ANN_R,1/1/2019,12/31/2019)")</f>
        <v>30.650243483242601</v>
      </c>
      <c r="Y237" s="1" cm="1">
        <f t="array" ref="Y237">_xll.FDS(B237,"FF_TAX_RATE(ANN_R,1/1/2020,12/31/2020)")</f>
        <v>31.7294281729428</v>
      </c>
      <c r="Z237" cm="1">
        <f t="array" ref="Z237">_xll.FDS($B237,"FF_PTX_INC(ANN_R,1/1/2016,12/31/2016)")</f>
        <v>9665</v>
      </c>
      <c r="AA237" cm="1">
        <f t="array" ref="AA237">_xll.FDS($B237,"FF_PTX_INC(ANN_R,1/1/2017,12/31/2017)")</f>
        <v>9936</v>
      </c>
      <c r="AB237" cm="1">
        <f t="array" ref="AB237">_xll.FDS($B237,"FF_PTX_INC(ANN_R,1/1/2018,12/31/2018)")</f>
        <v>8995</v>
      </c>
      <c r="AC237" cm="1">
        <f t="array" ref="AC237">_xll.FDS($B237,"FF_PTX_INC(ANN_R,1/1/2019,12/31/2019)")</f>
        <v>6982</v>
      </c>
      <c r="AD237" cm="1">
        <f t="array" ref="AD237">_xll.FDS($B237,"FF_PTX_INC(ANN_R,1/1/2020,12/31/2020)")</f>
        <v>4302</v>
      </c>
      <c r="AE237" cm="1">
        <f t="array" ref="AE237">_xll.FDS($B237,"FF_MKT_VAL(ANN_R,1/1/2016,12/31/2016)")</f>
        <v>58318.476999999999</v>
      </c>
      <c r="AF237" cm="1">
        <f t="array" ref="AF237">_xll.FDS($B237,"FF_MKT_VAL(ANN_R,1/1/2017,12/31/2017)")</f>
        <v>57099.460098000003</v>
      </c>
      <c r="AG237" cm="1">
        <f t="array" ref="AG237">_xll.FDS($B237,"FF_MKT_VAL(ANN_R,1/1/2018,12/31/2018)")</f>
        <v>46529.232470000003</v>
      </c>
      <c r="AH237" cm="1">
        <f t="array" ref="AH237">_xll.FDS($B237,"FF_MKT_VAL(ANN_R,1/1/2019,12/31/2019)")</f>
        <v>48189.203249999999</v>
      </c>
      <c r="AI237" cm="1">
        <f t="array" ref="AI237">_xll.FDS($B237,"FF_MKT_VAL(ANN_R,1/1/2020,12/31/2020)")</f>
        <v>47692.873523715003</v>
      </c>
      <c r="AJ237" cm="1">
        <f t="array" ref="AJ237">_xll.FDS($B237,"FF_SHLDRS_EQ(ANN_R,1/1/2016,12/31/2016)")</f>
        <v>47108</v>
      </c>
      <c r="AK237" cm="1">
        <f t="array" ref="AK237">_xll.FDS($B237,"FF_SHLDRS_EQ(ANN_R,1/1/2017,12/31/2017)")</f>
        <v>53671</v>
      </c>
      <c r="AL237" cm="1">
        <f t="array" ref="AL237">_xll.FDS($B237,"FF_SHLDRS_EQ(ANN_R,1/1/2018,12/31/2018)")</f>
        <v>57559</v>
      </c>
      <c r="AM237" cm="1">
        <f t="array" ref="AM237">_xll.FDS($B237,"FF_SHLDRS_EQ(ANN_R,1/1/2019,12/31/2019)")</f>
        <v>59324</v>
      </c>
      <c r="AN237" cm="1">
        <f t="array" ref="AN237">_xll.FDS($B237,"FF_SHLDRS_EQ(ANN_R,1/1/2020,12/31/2020)")</f>
        <v>60891</v>
      </c>
      <c r="AO237" cm="1">
        <f t="array" ref="AO237">_xll.FDS($B237,"FF_ASSETS(ANN_R,1/1/2016,12/31/2016)")</f>
        <v>199423</v>
      </c>
      <c r="AP237" cm="1">
        <f t="array" ref="AP237">_xll.FDS($B237,"FF_ASSETS(ANN_R,1/1/2017,12/31/2017)")</f>
        <v>195506</v>
      </c>
      <c r="AQ237" cm="1">
        <f t="array" ref="AQ237">_xll.FDS($B237,"FF_ASSETS(ANN_R,1/1/2018,12/31/2018)")</f>
        <v>208980</v>
      </c>
      <c r="AR237" cm="1">
        <f t="array" ref="AR237">_xll.FDS($B237,"FF_ASSETS(ANN_R,1/1/2019,12/31/2019)")</f>
        <v>241663</v>
      </c>
      <c r="AS237" cm="1">
        <f t="array" ref="AS237">_xll.FDS($B237,"FF_ASSETS(ANN_R,1/1/2020,12/31/2020)")</f>
        <v>230483</v>
      </c>
      <c r="AT237" s="1" cm="1">
        <f t="array" ref="AT237">_xll.FDS($B237,"FF_TAX_CF(ANN_R,1/1/2016,12/31/2016,FY,,USD)")</f>
        <v>2673.6787241697298</v>
      </c>
      <c r="AU237" s="1" cm="1">
        <f t="array" ref="AU237">_xll.FDS($B237,"FF_TAX_CF(ANN_R,1/1/2017,12/31/2017,FY,,USD)")</f>
        <v>2595.3774572610901</v>
      </c>
      <c r="AV237" s="1" cm="1">
        <f t="array" ref="AV237">_xll.FDS($B237,"FF_TAX_CF(ANN_R,1/1/2018,12/31/2018,FY,,USD)")</f>
        <v>2326.4664621353099</v>
      </c>
      <c r="AW237" s="1" cm="1">
        <f t="array" ref="AW237">_xll.FDS($B237,"FF_TAX_CF(ANN_R,1/1/2019,12/31/2019,FY,,USD)")</f>
        <v>3793.1336023807498</v>
      </c>
      <c r="AX237" s="1" cm="1">
        <f t="array" ref="AX237">_xll.FDS($B237,"FF_TAX_CF(ANN_R,1/1/2020,12/31/2020,FY,,USD)")</f>
        <v>1829.65903222561</v>
      </c>
      <c r="AY237" t="s">
        <v>1114</v>
      </c>
      <c r="AZ237" t="s">
        <v>1115</v>
      </c>
      <c r="BA237" t="s">
        <v>1116</v>
      </c>
      <c r="BB237" t="s">
        <v>1117</v>
      </c>
      <c r="BC237" t="s">
        <v>72</v>
      </c>
      <c r="BD237" t="s">
        <v>38</v>
      </c>
      <c r="BE237" t="s">
        <v>937</v>
      </c>
      <c r="BF237">
        <v>0</v>
      </c>
      <c r="BG237">
        <v>671664483127501</v>
      </c>
      <c r="BH237">
        <v>1</v>
      </c>
      <c r="BI237">
        <v>88</v>
      </c>
    </row>
    <row r="238" spans="1:61" x14ac:dyDescent="0.25">
      <c r="A238">
        <v>237</v>
      </c>
      <c r="B238" t="s">
        <v>1118</v>
      </c>
      <c r="C238" t="s">
        <v>1119</v>
      </c>
      <c r="D238" t="s">
        <v>1094</v>
      </c>
      <c r="E238" t="s">
        <v>30</v>
      </c>
      <c r="F238">
        <v>272</v>
      </c>
      <c r="G238" t="s">
        <v>55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O238" s="1" cm="1">
        <f t="array" ref="O238">_xll.FDS(B238,"FF_TAX_RATE(ANN_R,1/1/2010,12/31/2010)")</f>
        <v>17.999788113147599</v>
      </c>
      <c r="P238" s="1" cm="1">
        <f t="array" ref="P238">_xll.FDS(B238,"FF_TAX_RATE(ANN_R,1/1/2011,12/31/2011)")</f>
        <v>31.909446287196101</v>
      </c>
      <c r="Q238" s="1" cm="1">
        <f t="array" ref="Q238">_xll.FDS(B238,"FF_TAX_RATE(ANN_R,1/1/2012,12/31/2012)")</f>
        <v>31.761553008246398</v>
      </c>
      <c r="R238" s="1" cm="1">
        <f t="array" ref="R238">_xll.FDS(B238,"FF_TAX_RATE(ANN_R,1/1/2013,12/31/2013)")</f>
        <v>32.278149167649801</v>
      </c>
      <c r="S238" s="1" cm="1">
        <f t="array" ref="S238">_xll.FDS(B238,"FF_TAX_RATE(ANN_R,1/1/2014,12/31/2014)")</f>
        <v>29.917019656052499</v>
      </c>
      <c r="T238" s="1" cm="1">
        <f t="array" ref="T238">_xll.FDS(B238,"FF_TAX_RATE(ANN_R,1/1/2015,12/31/2015)")</f>
        <v>32.0143049972854</v>
      </c>
      <c r="U238" s="1" t="e" cm="1">
        <f t="array" ref="U238">_xll.FDS(B238,"FF_TAX_RATE(ANN_R,1/1/2016,12/31/2016)")</f>
        <v>#NUM!</v>
      </c>
      <c r="V238" s="1" cm="1">
        <f t="array" ref="V238">_xll.FDS(B238,"FF_TAX_RATE(ANN_R,1/1/2017,12/31/2017)")</f>
        <v>20.743205768164199</v>
      </c>
      <c r="W238" s="1" cm="1">
        <f t="array" ref="W238">_xll.FDS(B238,"FF_TAX_RATE(ANN_R,1/1/2018,12/31/2018)")</f>
        <v>25.203921275162799</v>
      </c>
      <c r="X238" s="1" cm="1">
        <f t="array" ref="X238">_xll.FDS(B238,"FF_TAX_RATE(ANN_R,1/1/2019,12/31/2019)")</f>
        <v>21.757679180887401</v>
      </c>
      <c r="Y238" s="1" t="e" cm="1">
        <f t="array" ref="Y238">_xll.FDS(B238,"FF_TAX_RATE(ANN_R,1/1/2020,12/31/2020)")</f>
        <v>#N/A</v>
      </c>
      <c r="Z238" cm="1">
        <f t="array" ref="Z238">_xll.FDS($B238,"FF_PTX_INC(ANN_R,1/1/2016,12/31/2016)")</f>
        <v>1143.8</v>
      </c>
      <c r="AA238" cm="1">
        <f t="array" ref="AA238">_xll.FDS($B238,"FF_PTX_INC(ANN_R,1/1/2017,12/31/2017)")</f>
        <v>1262.0999999999999</v>
      </c>
      <c r="AB238" cm="1">
        <f t="array" ref="AB238">_xll.FDS($B238,"FF_PTX_INC(ANN_R,1/1/2018,12/31/2018)")</f>
        <v>1336.3</v>
      </c>
      <c r="AC238" cm="1">
        <f t="array" ref="AC238">_xll.FDS($B238,"FF_PTX_INC(ANN_R,1/1/2019,12/31/2019)")</f>
        <v>1406.4</v>
      </c>
      <c r="AD238" cm="1">
        <f t="array" ref="AD238">_xll.FDS($B238,"FF_PTX_INC(ANN_R,1/1/2020,12/31/2020)")</f>
        <v>-874</v>
      </c>
      <c r="AE238" cm="1">
        <f t="array" ref="AE238">_xll.FDS($B238,"FF_MKT_VAL(ANN_R,1/1/2016,12/31/2016)")</f>
        <v>18878.294228610001</v>
      </c>
      <c r="AF238" cm="1">
        <f t="array" ref="AF238">_xll.FDS($B238,"FF_MKT_VAL(ANN_R,1/1/2017,12/31/2017)")</f>
        <v>26313.348097940001</v>
      </c>
      <c r="AG238" cm="1">
        <f t="array" ref="AG238">_xll.FDS($B238,"FF_MKT_VAL(ANN_R,1/1/2018,12/31/2018)")</f>
        <v>26198.203922280001</v>
      </c>
      <c r="AH238" cm="1">
        <f t="array" ref="AH238">_xll.FDS($B238,"FF_MKT_VAL(ANN_R,1/1/2019,12/31/2019)")</f>
        <v>31378.527398400001</v>
      </c>
      <c r="AI238" cm="1">
        <f t="array" ref="AI238">_xll.FDS($B238,"FF_MKT_VAL(ANN_R,1/1/2020,12/31/2020)")</f>
        <v>26817.96261604</v>
      </c>
      <c r="AJ238" cm="1">
        <f t="array" ref="AJ238">_xll.FDS($B238,"FF_SHLDRS_EQ(ANN_R,1/1/2016,12/31/2016)")</f>
        <v>2735.8</v>
      </c>
      <c r="AK238" cm="1">
        <f t="array" ref="AK238">_xll.FDS($B238,"FF_SHLDRS_EQ(ANN_R,1/1/2017,12/31/2017)")</f>
        <v>2628.3</v>
      </c>
      <c r="AL238" cm="1">
        <f t="array" ref="AL238">_xll.FDS($B238,"FF_SHLDRS_EQ(ANN_R,1/1/2018,12/31/2018)")</f>
        <v>3175.7</v>
      </c>
      <c r="AM238" cm="1">
        <f t="array" ref="AM238">_xll.FDS($B238,"FF_SHLDRS_EQ(ANN_R,1/1/2019,12/31/2019)")</f>
        <v>3782.5</v>
      </c>
      <c r="AN238" cm="1">
        <f t="array" ref="AN238">_xll.FDS($B238,"FF_SHLDRS_EQ(ANN_R,1/1/2020,12/31/2020)")</f>
        <v>3744.8</v>
      </c>
      <c r="AO238" cm="1">
        <f t="array" ref="AO238">_xll.FDS($B238,"FF_ASSETS(ANN_R,1/1/2016,12/31/2016)")</f>
        <v>7844.1</v>
      </c>
      <c r="AP238" cm="1">
        <f t="array" ref="AP238">_xll.FDS($B238,"FF_ASSETS(ANN_R,1/1/2017,12/31/2017)")</f>
        <v>7927.4</v>
      </c>
      <c r="AQ238" cm="1">
        <f t="array" ref="AQ238">_xll.FDS($B238,"FF_ASSETS(ANN_R,1/1/2018,12/31/2018)")</f>
        <v>10196.200000000001</v>
      </c>
      <c r="AR238" cm="1">
        <f t="array" ref="AR238">_xll.FDS($B238,"FF_ASSETS(ANN_R,1/1/2019,12/31/2019)")</f>
        <v>10401.1</v>
      </c>
      <c r="AS238" cm="1">
        <f t="array" ref="AS238">_xll.FDS($B238,"FF_ASSETS(ANN_R,1/1/2020,12/31/2020)")</f>
        <v>11952.2</v>
      </c>
      <c r="AT238" s="1" cm="1">
        <f t="array" ref="AT238">_xll.FDS($B238,"FF_TAX_CF(ANN_R,1/1/2016,12/31/2016,FY,,USD)")</f>
        <v>332.74412918090798</v>
      </c>
      <c r="AU238" s="1" cm="1">
        <f t="array" ref="AU238">_xll.FDS($B238,"FF_TAX_CF(ANN_R,1/1/2017,12/31/2017,FY,,USD)")</f>
        <v>409.89142458438903</v>
      </c>
      <c r="AV238" s="1" cm="1">
        <f t="array" ref="AV238">_xll.FDS($B238,"FF_TAX_CF(ANN_R,1/1/2018,12/31/2018,FY,,USD)")</f>
        <v>339.29602155685399</v>
      </c>
      <c r="AW238" s="1" cm="1">
        <f t="array" ref="AW238">_xll.FDS($B238,"FF_TAX_CF(ANN_R,1/1/2019,12/31/2019,FY,,USD)")</f>
        <v>375.28406517505601</v>
      </c>
      <c r="AX238" s="1" cm="1">
        <f t="array" ref="AX238">_xll.FDS($B238,"FF_TAX_CF(ANN_R,1/1/2020,12/31/2020,FY,,USD)")</f>
        <v>41.723065781593299</v>
      </c>
      <c r="AY238" t="s">
        <v>1120</v>
      </c>
      <c r="AZ238" t="s">
        <v>1121</v>
      </c>
      <c r="BA238" t="s">
        <v>1122</v>
      </c>
      <c r="BB238" t="s">
        <v>1123</v>
      </c>
      <c r="BC238" t="s">
        <v>106</v>
      </c>
      <c r="BD238" t="s">
        <v>38</v>
      </c>
      <c r="BE238" t="s">
        <v>937</v>
      </c>
      <c r="BF238">
        <v>0</v>
      </c>
      <c r="BG238">
        <v>507162935104494</v>
      </c>
      <c r="BH238">
        <v>1</v>
      </c>
      <c r="BI238">
        <v>98</v>
      </c>
    </row>
    <row r="239" spans="1:61" x14ac:dyDescent="0.25">
      <c r="A239">
        <v>238</v>
      </c>
      <c r="B239" t="s">
        <v>1124</v>
      </c>
      <c r="C239" t="s">
        <v>1125</v>
      </c>
      <c r="D239" t="s">
        <v>940</v>
      </c>
      <c r="E239" t="s">
        <v>30</v>
      </c>
      <c r="F239">
        <v>269</v>
      </c>
      <c r="G239" t="s">
        <v>83</v>
      </c>
      <c r="H239">
        <v>1</v>
      </c>
      <c r="I239">
        <v>1</v>
      </c>
      <c r="J239">
        <v>0</v>
      </c>
      <c r="K239">
        <v>1</v>
      </c>
      <c r="L239">
        <v>1</v>
      </c>
      <c r="M239">
        <v>0</v>
      </c>
      <c r="O239" s="1" cm="1">
        <f t="array" ref="O239">_xll.FDS(B239,"FF_TAX_RATE(ANN_R,1/1/2010,12/31/2010)")</f>
        <v>6.0449050086355802</v>
      </c>
      <c r="P239" s="1" cm="1">
        <f t="array" ref="P239">_xll.FDS(B239,"FF_TAX_RATE(ANN_R,1/1/2011,12/31/2011)")</f>
        <v>24.521005449112302</v>
      </c>
      <c r="Q239" s="1" cm="1">
        <f t="array" ref="Q239">_xll.FDS(B239,"FF_TAX_RATE(ANN_R,1/1/2012,12/31/2012)")</f>
        <v>19.740445291106099</v>
      </c>
      <c r="R239" s="1" cm="1">
        <f t="array" ref="R239">_xll.FDS(B239,"FF_TAX_RATE(ANN_R,1/1/2013,12/31/2013)")</f>
        <v>26.1213319142466</v>
      </c>
      <c r="S239" s="1" cm="1">
        <f t="array" ref="S239">_xll.FDS(B239,"FF_TAX_RATE(ANN_R,1/1/2014,12/31/2014)")</f>
        <v>19.633359737467501</v>
      </c>
      <c r="T239" s="1" cm="1">
        <f t="array" ref="T239">_xll.FDS(B239,"FF_TAX_RATE(ANN_R,1/1/2015,12/31/2015)")</f>
        <v>25.911161731207301</v>
      </c>
      <c r="U239" s="1" t="e" cm="1">
        <f t="array" ref="U239">_xll.FDS(B239,"FF_TAX_RATE(ANN_R,1/1/2016,12/31/2016)")</f>
        <v>#NUM!</v>
      </c>
      <c r="V239" s="1" cm="1">
        <f t="array" ref="V239">_xll.FDS(B239,"FF_TAX_RATE(ANN_R,1/1/2017,12/31/2017)")</f>
        <v>35.9214390602056</v>
      </c>
      <c r="W239" s="1" cm="1">
        <f t="array" ref="W239">_xll.FDS(B239,"FF_TAX_RATE(ANN_R,1/1/2018,12/31/2018)")</f>
        <v>26.3628472222222</v>
      </c>
      <c r="X239" s="1" cm="1">
        <f t="array" ref="X239">_xll.FDS(B239,"FF_TAX_RATE(ANN_R,1/1/2019,12/31/2019)")</f>
        <v>25.940764057805101</v>
      </c>
      <c r="Y239" s="1" cm="1">
        <f t="array" ref="Y239">_xll.FDS(B239,"FF_TAX_RATE(ANN_R,1/1/2020,12/31/2020)")</f>
        <v>26.729517992298501</v>
      </c>
      <c r="Z239" cm="1">
        <f t="array" ref="Z239">_xll.FDS($B239,"FF_PTX_INC(ANN_R,1/1/2016,12/31/2016)")</f>
        <v>995.2</v>
      </c>
      <c r="AA239" cm="1">
        <f t="array" ref="AA239">_xll.FDS($B239,"FF_PTX_INC(ANN_R,1/1/2017,12/31/2017)")</f>
        <v>1089.5999999999999</v>
      </c>
      <c r="AB239" cm="1">
        <f t="array" ref="AB239">_xll.FDS($B239,"FF_PTX_INC(ANN_R,1/1/2018,12/31/2018)")</f>
        <v>1152</v>
      </c>
      <c r="AC239" cm="1">
        <f t="array" ref="AC239">_xll.FDS($B239,"FF_PTX_INC(ANN_R,1/1/2019,12/31/2019)")</f>
        <v>1397.8</v>
      </c>
      <c r="AD239" cm="1">
        <f t="array" ref="AD239">_xll.FDS($B239,"FF_PTX_INC(ANN_R,1/1/2020,12/31/2020)")</f>
        <v>1506.2</v>
      </c>
      <c r="AE239" cm="1">
        <f t="array" ref="AE239">_xll.FDS($B239,"FF_MKT_VAL(ANN_R,1/1/2016,12/31/2016)")</f>
        <v>14275.639246299999</v>
      </c>
      <c r="AF239" cm="1">
        <f t="array" ref="AF239">_xll.FDS($B239,"FF_MKT_VAL(ANN_R,1/1/2017,12/31/2017)")</f>
        <v>18031.714949599998</v>
      </c>
      <c r="AG239" cm="1">
        <f t="array" ref="AG239">_xll.FDS($B239,"FF_MKT_VAL(ANN_R,1/1/2018,12/31/2018)")</f>
        <v>19242.272372750002</v>
      </c>
      <c r="AH239" cm="1">
        <f t="array" ref="AH239">_xll.FDS($B239,"FF_MKT_VAL(ANN_R,1/1/2019,12/31/2019)")</f>
        <v>25707.579255249999</v>
      </c>
      <c r="AI239" cm="1">
        <f t="array" ref="AI239">_xll.FDS($B239,"FF_MKT_VAL(ANN_R,1/1/2020,12/31/2020)")</f>
        <v>25555.335037249999</v>
      </c>
      <c r="AJ239" cm="1">
        <f t="array" ref="AJ239">_xll.FDS($B239,"FF_SHLDRS_EQ(ANN_R,1/1/2016,12/31/2016)")</f>
        <v>4481</v>
      </c>
      <c r="AK239" cm="1">
        <f t="array" ref="AK239">_xll.FDS($B239,"FF_SHLDRS_EQ(ANN_R,1/1/2017,12/31/2017)")</f>
        <v>4829.3</v>
      </c>
      <c r="AL239" cm="1">
        <f t="array" ref="AL239">_xll.FDS($B239,"FF_SHLDRS_EQ(ANN_R,1/1/2018,12/31/2018)")</f>
        <v>4829.8999999999996</v>
      </c>
      <c r="AM239" cm="1">
        <f t="array" ref="AM239">_xll.FDS($B239,"FF_SHLDRS_EQ(ANN_R,1/1/2019,12/31/2019)")</f>
        <v>5735.3</v>
      </c>
      <c r="AN239" cm="1">
        <f t="array" ref="AN239">_xll.FDS($B239,"FF_SHLDRS_EQ(ANN_R,1/1/2020,12/31/2020)")</f>
        <v>6168.3</v>
      </c>
      <c r="AO239" cm="1">
        <f t="array" ref="AO239">_xll.FDS($B239,"FF_ASSETS(ANN_R,1/1/2016,12/31/2016)")</f>
        <v>163863.5</v>
      </c>
      <c r="AP239" cm="1">
        <f t="array" ref="AP239">_xll.FDS($B239,"FF_ASSETS(ANN_R,1/1/2017,12/31/2017)")</f>
        <v>135166.29999999999</v>
      </c>
      <c r="AQ239" cm="1">
        <f t="array" ref="AQ239">_xll.FDS($B239,"FF_ASSETS(ANN_R,1/1/2018,12/31/2018)")</f>
        <v>161931</v>
      </c>
      <c r="AR239" cm="1">
        <f t="array" ref="AR239">_xll.FDS($B239,"FF_ASSETS(ANN_R,1/1/2019,12/31/2019)")</f>
        <v>137236.5</v>
      </c>
      <c r="AS239" cm="1">
        <f t="array" ref="AS239">_xll.FDS($B239,"FF_ASSETS(ANN_R,1/1/2020,12/31/2020)")</f>
        <v>152773.9</v>
      </c>
      <c r="AT239" s="1" cm="1">
        <f t="array" ref="AT239">_xll.FDS($B239,"FF_TAX_CF(ANN_R,1/1/2016,12/31/2016,FY,,USD)")</f>
        <v>307.30159270763397</v>
      </c>
      <c r="AU239" s="1" cm="1">
        <f t="array" ref="AU239">_xll.FDS($B239,"FF_TAX_CF(ANN_R,1/1/2017,12/31/2017,FY,,USD)")</f>
        <v>348.306196784973</v>
      </c>
      <c r="AV239" s="1" cm="1">
        <f t="array" ref="AV239">_xll.FDS($B239,"FF_TAX_CF(ANN_R,1/1/2018,12/31/2018,FY,,USD)")</f>
        <v>357.81809227466601</v>
      </c>
      <c r="AW239" s="1" cm="1">
        <f t="array" ref="AW239">_xll.FDS($B239,"FF_TAX_CF(ANN_R,1/1/2019,12/31/2019,FY,,USD)")</f>
        <v>553.02074739933005</v>
      </c>
      <c r="AX239" s="1" cm="1">
        <f t="array" ref="AX239">_xll.FDS($B239,"FF_TAX_CF(ANN_R,1/1/2020,12/31/2020,FY,,USD)")</f>
        <v>435.24225451946302</v>
      </c>
      <c r="AY239" t="s">
        <v>1126</v>
      </c>
      <c r="AZ239" t="s">
        <v>1127</v>
      </c>
      <c r="BA239" t="s">
        <v>1128</v>
      </c>
      <c r="BB239" t="s">
        <v>1129</v>
      </c>
      <c r="BC239" t="s">
        <v>947</v>
      </c>
      <c r="BD239" t="s">
        <v>38</v>
      </c>
      <c r="BE239" t="s">
        <v>937</v>
      </c>
      <c r="BF239">
        <v>0</v>
      </c>
      <c r="BG239">
        <v>285835921001776</v>
      </c>
      <c r="BH239">
        <v>1</v>
      </c>
      <c r="BI239">
        <v>47</v>
      </c>
    </row>
    <row r="240" spans="1:61" x14ac:dyDescent="0.25">
      <c r="A240">
        <v>239</v>
      </c>
      <c r="B240" t="s">
        <v>1130</v>
      </c>
      <c r="C240" t="s">
        <v>1131</v>
      </c>
      <c r="D240" t="s">
        <v>932</v>
      </c>
      <c r="E240" t="s">
        <v>30</v>
      </c>
      <c r="F240">
        <v>263</v>
      </c>
      <c r="G240" t="s">
        <v>109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0</v>
      </c>
      <c r="O240" s="1" cm="1">
        <f t="array" ref="O240">_xll.FDS(B240,"FF_TAX_RATE(ANN_R,1/1/2010,12/31/2010)")</f>
        <v>30.889000502260199</v>
      </c>
      <c r="P240" s="1" cm="1">
        <f t="array" ref="P240">_xll.FDS(B240,"FF_TAX_RATE(ANN_R,1/1/2011,12/31/2011)")</f>
        <v>45.723014256619102</v>
      </c>
      <c r="Q240" s="1" cm="1">
        <f t="array" ref="Q240">_xll.FDS(B240,"FF_TAX_RATE(ANN_R,1/1/2012,12/31/2012)")</f>
        <v>39.145907473309599</v>
      </c>
      <c r="R240" s="1" cm="1">
        <f t="array" ref="R240">_xll.FDS(B240,"FF_TAX_RATE(ANN_R,1/1/2013,12/31/2013)")</f>
        <v>27.046263345195701</v>
      </c>
      <c r="S240" s="1" cm="1">
        <f t="array" ref="S240">_xll.FDS(B240,"FF_TAX_RATE(ANN_R,1/1/2014,12/31/2014)")</f>
        <v>29.0129611166501</v>
      </c>
      <c r="T240" s="1" t="e" cm="1">
        <f t="array" ref="T240">_xll.FDS(B240,"FF_TAX_RATE(ANN_R,1/1/2015,12/31/2015)")</f>
        <v>#N/A</v>
      </c>
      <c r="U240" s="1" t="e" cm="1">
        <f t="array" ref="U240">_xll.FDS(B240,"FF_TAX_RATE(ANN_R,1/1/2016,12/31/2016)")</f>
        <v>#NUM!</v>
      </c>
      <c r="V240" s="1" t="e" cm="1">
        <f t="array" ref="V240">_xll.FDS(B240,"FF_TAX_RATE(ANN_R,1/1/2017,12/31/2017)")</f>
        <v>#N/A</v>
      </c>
      <c r="W240" s="1" cm="1">
        <f t="array" ref="W240">_xll.FDS(B240,"FF_TAX_RATE(ANN_R,1/1/2018,12/31/2018)")</f>
        <v>35.440302539168002</v>
      </c>
      <c r="X240" s="1" cm="1">
        <f t="array" ref="X240">_xll.FDS(B240,"FF_TAX_RATE(ANN_R,1/1/2019,12/31/2019)")</f>
        <v>29.2134831460674</v>
      </c>
      <c r="Y240" s="1" cm="1">
        <f t="array" ref="Y240">_xll.FDS(B240,"FF_TAX_RATE(ANN_R,1/1/2020,12/31/2020)")</f>
        <v>31.781914893617</v>
      </c>
      <c r="Z240" cm="1">
        <f t="array" ref="Z240">_xll.FDS($B240,"FF_PTX_INC(ANN_R,1/1/2016,12/31/2016)")</f>
        <v>2675</v>
      </c>
      <c r="AA240" cm="1">
        <f t="array" ref="AA240">_xll.FDS($B240,"FF_PTX_INC(ANN_R,1/1/2017,12/31/2017)")</f>
        <v>-1517</v>
      </c>
      <c r="AB240" cm="1">
        <f t="array" ref="AB240">_xll.FDS($B240,"FF_PTX_INC(ANN_R,1/1/2018,12/31/2018)")</f>
        <v>1851</v>
      </c>
      <c r="AC240" cm="1">
        <f t="array" ref="AC240">_xll.FDS($B240,"FF_PTX_INC(ANN_R,1/1/2019,12/31/2019)")</f>
        <v>2759</v>
      </c>
      <c r="AD240" cm="1">
        <f t="array" ref="AD240">_xll.FDS($B240,"FF_PTX_INC(ANN_R,1/1/2020,12/31/2020)")</f>
        <v>2256</v>
      </c>
      <c r="AE240" cm="1">
        <f t="array" ref="AE240">_xll.FDS($B240,"FF_MKT_VAL(ANN_R,1/1/2016,12/31/2016)")</f>
        <v>32498.849798449999</v>
      </c>
      <c r="AF240" cm="1">
        <f t="array" ref="AF240">_xll.FDS($B240,"FF_MKT_VAL(ANN_R,1/1/2017,12/31/2017)")</f>
        <v>32816.740658449999</v>
      </c>
      <c r="AG240" cm="1">
        <f t="array" ref="AG240">_xll.FDS($B240,"FF_MKT_VAL(ANN_R,1/1/2018,12/31/2018)")</f>
        <v>24144.975436500001</v>
      </c>
      <c r="AH240" cm="1">
        <f t="array" ref="AH240">_xll.FDS($B240,"FF_MKT_VAL(ANN_R,1/1/2019,12/31/2019)")</f>
        <v>32955.345299699999</v>
      </c>
      <c r="AI240" cm="1">
        <f t="array" ref="AI240">_xll.FDS($B240,"FF_MKT_VAL(ANN_R,1/1/2020,12/31/2020)")</f>
        <v>29741.444830240001</v>
      </c>
      <c r="AJ240" cm="1">
        <f t="array" ref="AJ240">_xll.FDS($B240,"FF_SHLDRS_EQ(ANN_R,1/1/2016,12/31/2016)")</f>
        <v>30822</v>
      </c>
      <c r="AK240" cm="1">
        <f t="array" ref="AK240">_xll.FDS($B240,"FF_SHLDRS_EQ(ANN_R,1/1/2017,12/31/2017)")</f>
        <v>27787</v>
      </c>
      <c r="AL240" cm="1">
        <f t="array" ref="AL240">_xll.FDS($B240,"FF_SHLDRS_EQ(ANN_R,1/1/2018,12/31/2018)")</f>
        <v>26925</v>
      </c>
      <c r="AM240" cm="1">
        <f t="array" ref="AM240">_xll.FDS($B240,"FF_SHLDRS_EQ(ANN_R,1/1/2019,12/31/2019)")</f>
        <v>28566</v>
      </c>
      <c r="AN240" cm="1">
        <f t="array" ref="AN240">_xll.FDS($B240,"FF_SHLDRS_EQ(ANN_R,1/1/2020,12/31/2020)")</f>
        <v>26071</v>
      </c>
      <c r="AO240" cm="1">
        <f t="array" ref="AO240">_xll.FDS($B240,"FF_ASSETS(ANN_R,1/1/2016,12/31/2016)")</f>
        <v>69617</v>
      </c>
      <c r="AP240" cm="1">
        <f t="array" ref="AP240">_xll.FDS($B240,"FF_ASSETS(ANN_R,1/1/2017,12/31/2017)")</f>
        <v>63679</v>
      </c>
      <c r="AQ240" cm="1">
        <f t="array" ref="AQ240">_xll.FDS($B240,"FF_ASSETS(ANN_R,1/1/2018,12/31/2018)")</f>
        <v>59695</v>
      </c>
      <c r="AR240" cm="1">
        <f t="array" ref="AR240">_xll.FDS($B240,"FF_ASSETS(ANN_R,1/1/2019,12/31/2019)")</f>
        <v>58310</v>
      </c>
      <c r="AS240" cm="1">
        <f t="array" ref="AS240">_xll.FDS($B240,"FF_ASSETS(ANN_R,1/1/2020,12/31/2020)")</f>
        <v>53224</v>
      </c>
      <c r="AT240" s="1" cm="1">
        <f t="array" ref="AT240">_xll.FDS($B240,"FF_TAX_CF(ANN_R,1/1/2016,12/31/2016,FY,,USD)")</f>
        <v>872.94878721237205</v>
      </c>
      <c r="AU240" s="1" cm="1">
        <f t="array" ref="AU240">_xll.FDS($B240,"FF_TAX_CF(ANN_R,1/1/2017,12/31/2017,FY,,USD)")</f>
        <v>884.92689108848595</v>
      </c>
      <c r="AV240" s="1" cm="1">
        <f t="array" ref="AV240">_xll.FDS($B240,"FF_TAX_CF(ANN_R,1/1/2018,12/31/2018,FY,,USD)")</f>
        <v>804.15879023075104</v>
      </c>
      <c r="AW240" s="1" cm="1">
        <f t="array" ref="AW240">_xll.FDS($B240,"FF_TAX_CF(ANN_R,1/1/2019,12/31/2019,FY,,USD)")</f>
        <v>715.44808959960903</v>
      </c>
      <c r="AX240" s="1" cm="1">
        <f t="array" ref="AX240">_xll.FDS($B240,"FF_TAX_CF(ANN_R,1/1/2020,12/31/2020,FY,,USD)")</f>
        <v>761.76159977912903</v>
      </c>
      <c r="AY240" t="s">
        <v>1132</v>
      </c>
      <c r="AZ240" t="s">
        <v>1133</v>
      </c>
      <c r="BA240" t="s">
        <v>1134</v>
      </c>
      <c r="BB240" t="s">
        <v>1135</v>
      </c>
      <c r="BC240" t="s">
        <v>156</v>
      </c>
      <c r="BD240" t="s">
        <v>38</v>
      </c>
      <c r="BE240" t="s">
        <v>937</v>
      </c>
      <c r="BF240">
        <v>0</v>
      </c>
      <c r="BG240">
        <v>580259388840443</v>
      </c>
      <c r="BH240">
        <v>1</v>
      </c>
      <c r="BI240">
        <v>86</v>
      </c>
    </row>
    <row r="241" spans="1:61" x14ac:dyDescent="0.25">
      <c r="A241">
        <v>240</v>
      </c>
      <c r="B241" t="s">
        <v>1136</v>
      </c>
      <c r="C241" t="s">
        <v>1137</v>
      </c>
      <c r="D241" t="s">
        <v>950</v>
      </c>
      <c r="E241" t="s">
        <v>30</v>
      </c>
      <c r="F241">
        <v>258</v>
      </c>
      <c r="G241" t="s">
        <v>55</v>
      </c>
      <c r="H241">
        <v>1</v>
      </c>
      <c r="I241">
        <v>0</v>
      </c>
      <c r="J241">
        <v>1</v>
      </c>
      <c r="K241">
        <v>1</v>
      </c>
      <c r="L241">
        <v>0</v>
      </c>
      <c r="M241">
        <v>0</v>
      </c>
      <c r="O241" s="1" cm="1">
        <f t="array" ref="O241">_xll.FDS(B241,"FF_TAX_RATE(ANN_R,1/1/2010,12/31/2010)")</f>
        <v>31.0317564484778</v>
      </c>
      <c r="P241" s="1" cm="1">
        <f t="array" ref="P241">_xll.FDS(B241,"FF_TAX_RATE(ANN_R,1/1/2011,12/31/2011)")</f>
        <v>32.341177651747699</v>
      </c>
      <c r="Q241" s="1" cm="1">
        <f t="array" ref="Q241">_xll.FDS(B241,"FF_TAX_RATE(ANN_R,1/1/2012,12/31/2012)")</f>
        <v>34.721820851009703</v>
      </c>
      <c r="R241" s="1" cm="1">
        <f t="array" ref="R241">_xll.FDS(B241,"FF_TAX_RATE(ANN_R,1/1/2013,12/31/2013)")</f>
        <v>31.8299597317497</v>
      </c>
      <c r="S241" s="1" cm="1">
        <f t="array" ref="S241">_xll.FDS(B241,"FF_TAX_RATE(ANN_R,1/1/2014,12/31/2014)")</f>
        <v>34.387617765814298</v>
      </c>
      <c r="T241" s="1" cm="1">
        <f t="array" ref="T241">_xll.FDS(B241,"FF_TAX_RATE(ANN_R,1/1/2015,12/31/2015)")</f>
        <v>35.877533419577397</v>
      </c>
      <c r="U241" s="1" t="e" cm="1">
        <f t="array" ref="U241">_xll.FDS(B241,"FF_TAX_RATE(ANN_R,1/1/2016,12/31/2016)")</f>
        <v>#NUM!</v>
      </c>
      <c r="V241" s="1" cm="1">
        <f t="array" ref="V241">_xll.FDS(B241,"FF_TAX_RATE(ANN_R,1/1/2017,12/31/2017)")</f>
        <v>30.778894472361799</v>
      </c>
      <c r="W241" s="1" cm="1">
        <f t="array" ref="W241">_xll.FDS(B241,"FF_TAX_RATE(ANN_R,1/1/2018,12/31/2018)")</f>
        <v>28.119418218933401</v>
      </c>
      <c r="X241" s="1" cm="1">
        <f t="array" ref="X241">_xll.FDS(B241,"FF_TAX_RATE(ANN_R,1/1/2019,12/31/2019)")</f>
        <v>25.689422723372999</v>
      </c>
      <c r="Y241" s="1" cm="1">
        <f t="array" ref="Y241">_xll.FDS(B241,"FF_TAX_RATE(ANN_R,1/1/2020,12/31/2020)")</f>
        <v>24.880086647067898</v>
      </c>
      <c r="Z241" cm="1">
        <f t="array" ref="Z241">_xll.FDS($B241,"FF_PTX_INC(ANN_R,1/1/2016,12/31/2016)")</f>
        <v>661.49900000000002</v>
      </c>
      <c r="AA241" cm="1">
        <f t="array" ref="AA241">_xll.FDS($B241,"FF_PTX_INC(ANN_R,1/1/2017,12/31/2017)")</f>
        <v>751.42399999999998</v>
      </c>
      <c r="AB241" cm="1">
        <f t="array" ref="AB241">_xll.FDS($B241,"FF_PTX_INC(ANN_R,1/1/2018,12/31/2018)")</f>
        <v>783.8</v>
      </c>
      <c r="AC241" cm="1">
        <f t="array" ref="AC241">_xll.FDS($B241,"FF_PTX_INC(ANN_R,1/1/2019,12/31/2019)")</f>
        <v>815.9</v>
      </c>
      <c r="AD241" cm="1">
        <f t="array" ref="AD241">_xll.FDS($B241,"FF_PTX_INC(ANN_R,1/1/2020,12/31/2020)")</f>
        <v>646.29999999999995</v>
      </c>
      <c r="AE241" cm="1">
        <f t="array" ref="AE241">_xll.FDS($B241,"FF_MKT_VAL(ANN_R,1/1/2016,12/31/2016)")</f>
        <v>18360.026099279999</v>
      </c>
      <c r="AF241" cm="1">
        <f t="array" ref="AF241">_xll.FDS($B241,"FF_MKT_VAL(ANN_R,1/1/2017,12/31/2017)")</f>
        <v>22681.547451359998</v>
      </c>
      <c r="AG241" cm="1">
        <f t="array" ref="AG241">_xll.FDS($B241,"FF_MKT_VAL(ANN_R,1/1/2018,12/31/2018)")</f>
        <v>26817.708605299998</v>
      </c>
      <c r="AH241" cm="1">
        <f t="array" ref="AH241">_xll.FDS($B241,"FF_MKT_VAL(ANN_R,1/1/2019,12/31/2019)")</f>
        <v>38024.103781650003</v>
      </c>
      <c r="AI241" cm="1">
        <f t="array" ref="AI241">_xll.FDS($B241,"FF_MKT_VAL(ANN_R,1/1/2020,12/31/2020)")</f>
        <v>43377.826912700002</v>
      </c>
      <c r="AJ241" cm="1">
        <f t="array" ref="AJ241">_xll.FDS($B241,"FF_SHLDRS_EQ(ANN_R,1/1/2016,12/31/2016)")</f>
        <v>3860.2249999999999</v>
      </c>
      <c r="AK241" cm="1">
        <f t="array" ref="AK241">_xll.FDS($B241,"FF_SHLDRS_EQ(ANN_R,1/1/2017,12/31/2017)")</f>
        <v>3994.1779999999999</v>
      </c>
      <c r="AL241" cm="1">
        <f t="array" ref="AL241">_xll.FDS($B241,"FF_SHLDRS_EQ(ANN_R,1/1/2018,12/31/2018)")</f>
        <v>4561.8999999999996</v>
      </c>
      <c r="AM241" cm="1">
        <f t="array" ref="AM241">_xll.FDS($B241,"FF_SHLDRS_EQ(ANN_R,1/1/2019,12/31/2019)")</f>
        <v>5208.7</v>
      </c>
      <c r="AN241" cm="1">
        <f t="array" ref="AN241">_xll.FDS($B241,"FF_SHLDRS_EQ(ANN_R,1/1/2020,12/31/2020)")</f>
        <v>5061.3</v>
      </c>
      <c r="AO241" cm="1">
        <f t="array" ref="AO241">_xll.FDS($B241,"FF_ASSETS(ANN_R,1/1/2016,12/31/2016)")</f>
        <v>6943.0659999999998</v>
      </c>
      <c r="AP241" cm="1">
        <f t="array" ref="AP241">_xll.FDS($B241,"FF_ASSETS(ANN_R,1/1/2017,12/31/2017)")</f>
        <v>7029.8059999999996</v>
      </c>
      <c r="AQ241" cm="1">
        <f t="array" ref="AQ241">_xll.FDS($B241,"FF_ASSETS(ANN_R,1/1/2018,12/31/2018)")</f>
        <v>7974</v>
      </c>
      <c r="AR241" cm="1">
        <f t="array" ref="AR241">_xll.FDS($B241,"FF_ASSETS(ANN_R,1/1/2019,12/31/2019)")</f>
        <v>13872.6</v>
      </c>
      <c r="AS241" cm="1">
        <f t="array" ref="AS241">_xll.FDS($B241,"FF_ASSETS(ANN_R,1/1/2020,12/31/2020)")</f>
        <v>12964.2</v>
      </c>
      <c r="AT241" s="1" cm="1">
        <f t="array" ref="AT241">_xll.FDS($B241,"FF_TAX_CF(ANN_R,1/1/2016,12/31/2016,FY,,USD)")</f>
        <v>342.41118684351397</v>
      </c>
      <c r="AU241" s="1" cm="1">
        <f t="array" ref="AU241">_xll.FDS($B241,"FF_TAX_CF(ANN_R,1/1/2017,12/31/2017,FY,,USD)")</f>
        <v>236.990333570242</v>
      </c>
      <c r="AV241" s="1" cm="1">
        <f t="array" ref="AV241">_xll.FDS($B241,"FF_TAX_CF(ANN_R,1/1/2018,12/31/2018,FY,,USD)")</f>
        <v>201.26530346870399</v>
      </c>
      <c r="AW241" s="1" cm="1">
        <f t="array" ref="AW241">_xll.FDS($B241,"FF_TAX_CF(ANN_R,1/1/2019,12/31/2019,FY,,USD)")</f>
        <v>150.65086541175799</v>
      </c>
      <c r="AX241" s="1" cm="1">
        <f t="array" ref="AX241">_xll.FDS($B241,"FF_TAX_CF(ANN_R,1/1/2020,12/31/2020,FY,,USD)")</f>
        <v>285.44960851669299</v>
      </c>
      <c r="AY241" t="s">
        <v>1138</v>
      </c>
      <c r="AZ241" t="s">
        <v>1139</v>
      </c>
      <c r="BA241" t="s">
        <v>1140</v>
      </c>
      <c r="BB241" t="s">
        <v>1141</v>
      </c>
      <c r="BC241" t="s">
        <v>131</v>
      </c>
      <c r="BD241" t="s">
        <v>38</v>
      </c>
      <c r="BE241" t="s">
        <v>937</v>
      </c>
      <c r="BF241">
        <v>0</v>
      </c>
      <c r="BG241">
        <v>509262498060479</v>
      </c>
      <c r="BH241">
        <v>1</v>
      </c>
      <c r="BI241">
        <v>39</v>
      </c>
    </row>
    <row r="242" spans="1:61" x14ac:dyDescent="0.25">
      <c r="A242">
        <v>241</v>
      </c>
      <c r="B242" t="s">
        <v>1142</v>
      </c>
      <c r="C242" t="s">
        <v>1143</v>
      </c>
      <c r="D242" t="s">
        <v>1061</v>
      </c>
      <c r="E242" t="s">
        <v>30</v>
      </c>
      <c r="F242">
        <v>255</v>
      </c>
      <c r="G242" t="s">
        <v>59</v>
      </c>
      <c r="H242">
        <v>1</v>
      </c>
      <c r="I242">
        <v>1</v>
      </c>
      <c r="J242">
        <v>0</v>
      </c>
      <c r="K242">
        <v>1</v>
      </c>
      <c r="L242">
        <v>1</v>
      </c>
      <c r="M242">
        <v>0</v>
      </c>
      <c r="O242" s="1" cm="1">
        <f t="array" ref="O242">_xll.FDS(B242,"FF_TAX_RATE(ANN_R,1/1/2010,12/31/2010)")</f>
        <v>26.3388094730105</v>
      </c>
      <c r="P242" s="1" cm="1">
        <f t="array" ref="P242">_xll.FDS(B242,"FF_TAX_RATE(ANN_R,1/1/2011,12/31/2011)")</f>
        <v>28.365149290259399</v>
      </c>
      <c r="Q242" s="1" cm="1">
        <f t="array" ref="Q242">_xll.FDS(B242,"FF_TAX_RATE(ANN_R,1/1/2012,12/31/2012)")</f>
        <v>29.617723718505601</v>
      </c>
      <c r="R242" s="1" cm="1">
        <f t="array" ref="R242">_xll.FDS(B242,"FF_TAX_RATE(ANN_R,1/1/2013,12/31/2013)")</f>
        <v>25.844194312796201</v>
      </c>
      <c r="S242" s="1" cm="1">
        <f t="array" ref="S242">_xll.FDS(B242,"FF_TAX_RATE(ANN_R,1/1/2014,12/31/2014)")</f>
        <v>27.225883762732199</v>
      </c>
      <c r="T242" s="1" cm="1">
        <f t="array" ref="T242">_xll.FDS(B242,"FF_TAX_RATE(ANN_R,1/1/2015,12/31/2015)")</f>
        <v>35.188679245282998</v>
      </c>
      <c r="U242" s="1" t="e" cm="1">
        <f t="array" ref="U242">_xll.FDS(B242,"FF_TAX_RATE(ANN_R,1/1/2016,12/31/2016)")</f>
        <v>#NUM!</v>
      </c>
      <c r="V242" s="1" cm="1">
        <f t="array" ref="V242">_xll.FDS(B242,"FF_TAX_RATE(ANN_R,1/1/2017,12/31/2017)")</f>
        <v>22.319319792158701</v>
      </c>
      <c r="W242" s="1" cm="1">
        <f t="array" ref="W242">_xll.FDS(B242,"FF_TAX_RATE(ANN_R,1/1/2018,12/31/2018)")</f>
        <v>26.079146786415901</v>
      </c>
      <c r="X242" s="1" cm="1">
        <f t="array" ref="X242">_xll.FDS(B242,"FF_TAX_RATE(ANN_R,1/1/2019,12/31/2019)")</f>
        <v>28.185487192158799</v>
      </c>
      <c r="Y242" s="1" cm="1">
        <f t="array" ref="Y242">_xll.FDS(B242,"FF_TAX_RATE(ANN_R,1/1/2020,12/31/2020)")</f>
        <v>22.345525568181799</v>
      </c>
      <c r="Z242" cm="1">
        <f t="array" ref="Z242">_xll.FDS($B242,"FF_PTX_INC(ANN_R,1/1/2016,12/31/2016)")</f>
        <v>9350</v>
      </c>
      <c r="AA242" cm="1">
        <f t="array" ref="AA242">_xll.FDS($B242,"FF_PTX_INC(ANN_R,1/1/2017,12/31/2017)")</f>
        <v>16936</v>
      </c>
      <c r="AB242" cm="1">
        <f t="array" ref="AB242">_xll.FDS($B242,"FF_PTX_INC(ANN_R,1/1/2018,12/31/2018)")</f>
        <v>17815</v>
      </c>
      <c r="AC242" cm="1">
        <f t="array" ref="AC242">_xll.FDS($B242,"FF_PTX_INC(ANN_R,1/1/2019,12/31/2019)")</f>
        <v>12141</v>
      </c>
      <c r="AD242" cm="1">
        <f t="array" ref="AD242">_xll.FDS($B242,"FF_PTX_INC(ANN_R,1/1/2020,12/31/2020)")</f>
        <v>11264</v>
      </c>
      <c r="AE242" cm="1">
        <f t="array" ref="AE242">_xll.FDS($B242,"FF_MKT_VAL(ANN_R,1/1/2016,12/31/2016)")</f>
        <v>141369.29352209999</v>
      </c>
      <c r="AF242" cm="1">
        <f t="array" ref="AF242">_xll.FDS($B242,"FF_MKT_VAL(ANN_R,1/1/2017,12/31/2017)")</f>
        <v>180255.25713509999</v>
      </c>
      <c r="AG242" cm="1">
        <f t="array" ref="AG242">_xll.FDS($B242,"FF_MKT_VAL(ANN_R,1/1/2018,12/31/2018)")</f>
        <v>158491.66137105</v>
      </c>
      <c r="AH242" cm="1">
        <f t="array" ref="AH242">_xll.FDS($B242,"FF_MKT_VAL(ANN_R,1/1/2019,12/31/2019)")</f>
        <v>229113.58883595001</v>
      </c>
      <c r="AI242" cm="1">
        <f t="array" ref="AI242">_xll.FDS($B242,"FF_MKT_VAL(ANN_R,1/1/2020,12/31/2020)")</f>
        <v>252507.88629990001</v>
      </c>
      <c r="AJ242" cm="1">
        <f t="array" ref="AJ242">_xll.FDS($B242,"FF_SHLDRS_EQ(ANN_R,1/1/2016,12/31/2016)")</f>
        <v>39197</v>
      </c>
      <c r="AK242" cm="1">
        <f t="array" ref="AK242">_xll.FDS($B242,"FF_SHLDRS_EQ(ANN_R,1/1/2017,12/31/2017)")</f>
        <v>48694</v>
      </c>
      <c r="AL242" cm="1">
        <f t="array" ref="AL242">_xll.FDS($B242,"FF_SHLDRS_EQ(ANN_R,1/1/2018,12/31/2018)")</f>
        <v>58120</v>
      </c>
      <c r="AM242" cm="1">
        <f t="array" ref="AM242">_xll.FDS($B242,"FF_SHLDRS_EQ(ANN_R,1/1/2019,12/31/2019)")</f>
        <v>61844</v>
      </c>
      <c r="AN242" cm="1">
        <f t="array" ref="AN242">_xll.FDS($B242,"FF_SHLDRS_EQ(ANN_R,1/1/2020,12/31/2020)")</f>
        <v>65081</v>
      </c>
      <c r="AO242" cm="1">
        <f t="array" ref="AO242">_xll.FDS($B242,"FF_ASSETS(ANN_R,1/1/2016,12/31/2016)")</f>
        <v>104260</v>
      </c>
      <c r="AP242" cm="1">
        <f t="array" ref="AP242">_xll.FDS($B242,"FF_ASSETS(ANN_R,1/1/2017,12/31/2017)")</f>
        <v>107843</v>
      </c>
      <c r="AQ242" cm="1">
        <f t="array" ref="AQ242">_xll.FDS($B242,"FF_ASSETS(ANN_R,1/1/2018,12/31/2018)")</f>
        <v>118975</v>
      </c>
      <c r="AR242" cm="1">
        <f t="array" ref="AR242">_xll.FDS($B242,"FF_ASSETS(ANN_R,1/1/2019,12/31/2019)")</f>
        <v>120423</v>
      </c>
      <c r="AS242" cm="1">
        <f t="array" ref="AS242">_xll.FDS($B242,"FF_ASSETS(ANN_R,1/1/2020,12/31/2020)")</f>
        <v>119128</v>
      </c>
      <c r="AT242" s="1" cm="1">
        <f t="array" ref="AT242">_xll.FDS($B242,"FF_TAX_CF(ANN_R,1/1/2016,12/31/2016,FY,,USD)")</f>
        <v>192.71683283150199</v>
      </c>
      <c r="AU242" s="1" cm="1">
        <f t="array" ref="AU242">_xll.FDS($B242,"FF_TAX_CF(ANN_R,1/1/2017,12/31/2017,FY,,USD)")</f>
        <v>288.66855923831503</v>
      </c>
      <c r="AV242" s="1" cm="1">
        <f t="array" ref="AV242">_xll.FDS($B242,"FF_TAX_CF(ANN_R,1/1/2018,12/31/2018,FY,,USD)")</f>
        <v>342.269561365247</v>
      </c>
      <c r="AW242" s="1" cm="1">
        <f t="array" ref="AW242">_xll.FDS($B242,"FF_TAX_CF(ANN_R,1/1/2019,12/31/2019,FY,,USD)")</f>
        <v>380.31879076361702</v>
      </c>
      <c r="AX242" s="1" cm="1">
        <f t="array" ref="AX242">_xll.FDS($B242,"FF_TAX_CF(ANN_R,1/1/2020,12/31/2020,FY,,USD)")</f>
        <v>382.19434128701698</v>
      </c>
      <c r="AY242" t="s">
        <v>1144</v>
      </c>
      <c r="AZ242" t="s">
        <v>1145</v>
      </c>
      <c r="BA242" t="s">
        <v>1146</v>
      </c>
      <c r="BB242" t="s">
        <v>1147</v>
      </c>
      <c r="BC242" t="s">
        <v>106</v>
      </c>
      <c r="BD242" t="s">
        <v>38</v>
      </c>
      <c r="BE242" t="s">
        <v>937</v>
      </c>
      <c r="BF242">
        <v>0</v>
      </c>
      <c r="BG242">
        <v>333363031624988</v>
      </c>
      <c r="BH242">
        <v>1</v>
      </c>
      <c r="BI242">
        <v>41</v>
      </c>
    </row>
    <row r="243" spans="1:61" x14ac:dyDescent="0.25">
      <c r="A243">
        <v>242</v>
      </c>
      <c r="B243" t="s">
        <v>1148</v>
      </c>
      <c r="C243" t="s">
        <v>1149</v>
      </c>
      <c r="D243" t="s">
        <v>950</v>
      </c>
      <c r="E243" t="s">
        <v>30</v>
      </c>
      <c r="F243">
        <v>245</v>
      </c>
      <c r="G243" t="s">
        <v>55</v>
      </c>
      <c r="H243">
        <v>1</v>
      </c>
      <c r="I243">
        <v>0</v>
      </c>
      <c r="J243">
        <v>1</v>
      </c>
      <c r="K243">
        <v>1</v>
      </c>
      <c r="L243">
        <v>0</v>
      </c>
      <c r="M243">
        <v>0</v>
      </c>
      <c r="O243" s="1" cm="1">
        <f t="array" ref="O243">_xll.FDS(B243,"FF_TAX_RATE(ANN_R,1/1/2010,12/31/2010)")</f>
        <v>30.845771144278601</v>
      </c>
      <c r="P243" s="1" cm="1">
        <f t="array" ref="P243">_xll.FDS(B243,"FF_TAX_RATE(ANN_R,1/1/2011,12/31/2011)")</f>
        <v>20.612244897959201</v>
      </c>
      <c r="Q243" s="1" cm="1">
        <f t="array" ref="Q243">_xll.FDS(B243,"FF_TAX_RATE(ANN_R,1/1/2012,12/31/2012)")</f>
        <v>28.1837160751566</v>
      </c>
      <c r="R243" s="1" cm="1">
        <f t="array" ref="R243">_xll.FDS(B243,"FF_TAX_RATE(ANN_R,1/1/2013,12/31/2013)")</f>
        <v>29.449838187702301</v>
      </c>
      <c r="S243" s="1" cm="1">
        <f t="array" ref="S243">_xll.FDS(B243,"FF_TAX_RATE(ANN_R,1/1/2014,12/31/2014)")</f>
        <v>26.819923371647501</v>
      </c>
      <c r="T243" s="1" cm="1">
        <f t="array" ref="T243">_xll.FDS(B243,"FF_TAX_RATE(ANN_R,1/1/2015,12/31/2015)")</f>
        <v>-22.455752212389399</v>
      </c>
      <c r="U243" s="1" t="e" cm="1">
        <f t="array" ref="U243">_xll.FDS(B243,"FF_TAX_RATE(ANN_R,1/1/2016,12/31/2016)")</f>
        <v>#NUM!</v>
      </c>
      <c r="V243" s="1" cm="1">
        <f t="array" ref="V243">_xll.FDS(B243,"FF_TAX_RATE(ANN_R,1/1/2017,12/31/2017)")</f>
        <v>27.272727272727298</v>
      </c>
      <c r="W243" s="1" cm="1">
        <f t="array" ref="W243">_xll.FDS(B243,"FF_TAX_RATE(ANN_R,1/1/2018,12/31/2018)")</f>
        <v>38.172502134927399</v>
      </c>
      <c r="X243" s="1" cm="1">
        <f t="array" ref="X243">_xll.FDS(B243,"FF_TAX_RATE(ANN_R,1/1/2019,12/31/2019)")</f>
        <v>37.075332348596802</v>
      </c>
      <c r="Y243" s="1" cm="1">
        <f t="array" ref="Y243">_xll.FDS(B243,"FF_TAX_RATE(ANN_R,1/1/2020,12/31/2020)")</f>
        <v>29.520295202951999</v>
      </c>
      <c r="Z243" cm="1">
        <f t="array" ref="Z243">_xll.FDS($B243,"FF_PTX_INC(ANN_R,1/1/2016,12/31/2016)")</f>
        <v>1002</v>
      </c>
      <c r="AA243" cm="1">
        <f t="array" ref="AA243">_xll.FDS($B243,"FF_PTX_INC(ANN_R,1/1/2017,12/31/2017)")</f>
        <v>1111</v>
      </c>
      <c r="AB243" cm="1">
        <f t="array" ref="AB243">_xll.FDS($B243,"FF_PTX_INC(ANN_R,1/1/2018,12/31/2018)")</f>
        <v>1171</v>
      </c>
      <c r="AC243" cm="1">
        <f t="array" ref="AC243">_xll.FDS($B243,"FF_PTX_INC(ANN_R,1/1/2019,12/31/2019)")</f>
        <v>1354</v>
      </c>
      <c r="AD243" cm="1">
        <f t="array" ref="AD243">_xll.FDS($B243,"FF_PTX_INC(ANN_R,1/1/2020,12/31/2020)")</f>
        <v>1355</v>
      </c>
      <c r="AE243" cm="1">
        <f t="array" ref="AE243">_xll.FDS($B243,"FF_MKT_VAL(ANN_R,1/1/2016,12/31/2016)")</f>
        <v>13498.381939700001</v>
      </c>
      <c r="AF243" cm="1">
        <f t="array" ref="AF243">_xll.FDS($B243,"FF_MKT_VAL(ANN_R,1/1/2017,12/31/2017)")</f>
        <v>16592.725509690001</v>
      </c>
      <c r="AG243" cm="1">
        <f t="array" ref="AG243">_xll.FDS($B243,"FF_MKT_VAL(ANN_R,1/1/2018,12/31/2018)")</f>
        <v>14477.414358399999</v>
      </c>
      <c r="AH243" cm="1">
        <f t="array" ref="AH243">_xll.FDS($B243,"FF_MKT_VAL(ANN_R,1/1/2019,12/31/2019)")</f>
        <v>18407.234250900001</v>
      </c>
      <c r="AI243" cm="1">
        <f t="array" ref="AI243">_xll.FDS($B243,"FF_MKT_VAL(ANN_R,1/1/2020,12/31/2020)")</f>
        <v>21351.124421600001</v>
      </c>
      <c r="AJ243" cm="1">
        <f t="array" ref="AJ243">_xll.FDS($B243,"FF_SHLDRS_EQ(ANN_R,1/1/2016,12/31/2016)")</f>
        <v>7272</v>
      </c>
      <c r="AK243" cm="1">
        <f t="array" ref="AK243">_xll.FDS($B243,"FF_SHLDRS_EQ(ANN_R,1/1/2017,12/31/2017)")</f>
        <v>6956</v>
      </c>
      <c r="AL243" cm="1">
        <f t="array" ref="AL243">_xll.FDS($B243,"FF_SHLDRS_EQ(ANN_R,1/1/2018,12/31/2018)")</f>
        <v>7480</v>
      </c>
      <c r="AM243" cm="1">
        <f t="array" ref="AM243">_xll.FDS($B243,"FF_SHLDRS_EQ(ANN_R,1/1/2019,12/31/2019)")</f>
        <v>8424</v>
      </c>
      <c r="AN243" cm="1">
        <f t="array" ref="AN243">_xll.FDS($B243,"FF_SHLDRS_EQ(ANN_R,1/1/2020,12/31/2020)")</f>
        <v>6103</v>
      </c>
      <c r="AO243" cm="1">
        <f t="array" ref="AO243">_xll.FDS($B243,"FF_ASSETS(ANN_R,1/1/2016,12/31/2016)")</f>
        <v>16459</v>
      </c>
      <c r="AP243" cm="1">
        <f t="array" ref="AP243">_xll.FDS($B243,"FF_ASSETS(ANN_R,1/1/2017,12/31/2017)")</f>
        <v>15944</v>
      </c>
      <c r="AQ243" cm="1">
        <f t="array" ref="AQ243">_xll.FDS($B243,"FF_ASSETS(ANN_R,1/1/2018,12/31/2018)")</f>
        <v>16498</v>
      </c>
      <c r="AR243" cm="1">
        <f t="array" ref="AR243">_xll.FDS($B243,"FF_ASSETS(ANN_R,1/1/2019,12/31/2019)")</f>
        <v>18135</v>
      </c>
      <c r="AS243" cm="1">
        <f t="array" ref="AS243">_xll.FDS($B243,"FF_ASSETS(ANN_R,1/1/2020,12/31/2020)")</f>
        <v>21954</v>
      </c>
      <c r="AT243" s="1" cm="1">
        <f t="array" ref="AT243">_xll.FDS($B243,"FF_TAX_CF(ANN_R,1/1/2016,12/31/2016,FY,,USD)")</f>
        <v>184.73493874073</v>
      </c>
      <c r="AU243" s="1" cm="1">
        <f t="array" ref="AU243">_xll.FDS($B243,"FF_TAX_CF(ANN_R,1/1/2017,12/31/2017,FY,,USD)")</f>
        <v>156.78290593624101</v>
      </c>
      <c r="AV243" s="1" cm="1">
        <f t="array" ref="AV243">_xll.FDS($B243,"FF_TAX_CF(ANN_R,1/1/2018,12/31/2018,FY,,USD)")</f>
        <v>241.848694086075</v>
      </c>
      <c r="AW243" s="1" cm="1">
        <f t="array" ref="AW243">_xll.FDS($B243,"FF_TAX_CF(ANN_R,1/1/2019,12/31/2019,FY,,USD)")</f>
        <v>242.87695240974401</v>
      </c>
      <c r="AX243" s="1" cm="1">
        <f t="array" ref="AX243">_xll.FDS($B243,"FF_TAX_CF(ANN_R,1/1/2020,12/31/2020,FY,,USD)")</f>
        <v>400.13104069232901</v>
      </c>
      <c r="AY243" t="s">
        <v>51</v>
      </c>
      <c r="AZ243" t="s">
        <v>51</v>
      </c>
      <c r="BA243" t="s">
        <v>51</v>
      </c>
      <c r="BB243" t="s">
        <v>51</v>
      </c>
      <c r="BC243" t="s">
        <v>156</v>
      </c>
      <c r="BD243" t="s">
        <v>38</v>
      </c>
      <c r="BE243" t="s">
        <v>937</v>
      </c>
      <c r="BF243">
        <v>0</v>
      </c>
      <c r="BG243">
        <v>511211801275861</v>
      </c>
      <c r="BH243">
        <v>1</v>
      </c>
      <c r="BI243">
        <v>72</v>
      </c>
    </row>
    <row r="244" spans="1:61" x14ac:dyDescent="0.25">
      <c r="A244">
        <v>243</v>
      </c>
      <c r="B244" t="s">
        <v>1150</v>
      </c>
      <c r="C244" t="s">
        <v>1151</v>
      </c>
      <c r="D244" t="s">
        <v>950</v>
      </c>
      <c r="E244" t="s">
        <v>30</v>
      </c>
      <c r="F244">
        <v>242</v>
      </c>
      <c r="G244" t="s">
        <v>31</v>
      </c>
      <c r="H244">
        <v>1</v>
      </c>
      <c r="I244">
        <v>0</v>
      </c>
      <c r="J244">
        <v>0</v>
      </c>
      <c r="K244">
        <v>1</v>
      </c>
      <c r="L244">
        <v>1</v>
      </c>
      <c r="M244">
        <v>1</v>
      </c>
      <c r="O244" s="1" cm="1">
        <f t="array" ref="O244">_xll.FDS(B244,"FF_TAX_RATE(ANN_R,1/1/2010,12/31/2010)")</f>
        <v>23.849851224536501</v>
      </c>
      <c r="P244" s="1" cm="1">
        <f t="array" ref="P244">_xll.FDS(B244,"FF_TAX_RATE(ANN_R,1/1/2011,12/31/2011)")</f>
        <v>26.898301776302901</v>
      </c>
      <c r="Q244" s="1" cm="1">
        <f t="array" ref="Q244">_xll.FDS(B244,"FF_TAX_RATE(ANN_R,1/1/2012,12/31/2012)")</f>
        <v>598.01980198019805</v>
      </c>
      <c r="R244" s="1" cm="1">
        <f t="array" ref="R244">_xll.FDS(B244,"FF_TAX_RATE(ANN_R,1/1/2013,12/31/2013)")</f>
        <v>-11.3333333333333</v>
      </c>
      <c r="S244" s="1" t="e" cm="1">
        <f t="array" ref="S244">_xll.FDS(B244,"FF_TAX_RATE(ANN_R,1/1/2014,12/31/2014)")</f>
        <v>#N/A</v>
      </c>
      <c r="T244" s="1" cm="1">
        <f t="array" ref="T244">_xll.FDS(B244,"FF_TAX_RATE(ANN_R,1/1/2015,12/31/2015)")</f>
        <v>36.8729096989967</v>
      </c>
      <c r="U244" s="1" t="e" cm="1">
        <f t="array" ref="U244">_xll.FDS(B244,"FF_TAX_RATE(ANN_R,1/1/2016,12/31/2016)")</f>
        <v>#NUM!</v>
      </c>
      <c r="V244" s="1" cm="1">
        <f t="array" ref="V244">_xll.FDS(B244,"FF_TAX_RATE(ANN_R,1/1/2017,12/31/2017)")</f>
        <v>-47.459893048128301</v>
      </c>
      <c r="W244" s="1" cm="1">
        <f t="array" ref="W244">_xll.FDS(B244,"FF_TAX_RATE(ANN_R,1/1/2018,12/31/2018)")</f>
        <v>92.727272727272705</v>
      </c>
      <c r="X244" s="1" cm="1">
        <f t="array" ref="X244">_xll.FDS(B244,"FF_TAX_RATE(ANN_R,1/1/2019,12/31/2019)")</f>
        <v>-9.9573257467994303</v>
      </c>
      <c r="Y244" s="1" cm="1">
        <f t="array" ref="Y244">_xll.FDS(B244,"FF_TAX_RATE(ANN_R,1/1/2020,12/31/2020)")</f>
        <v>57.801418439716301</v>
      </c>
      <c r="Z244" cm="1">
        <f t="array" ref="Z244">_xll.FDS($B244,"FF_PTX_INC(ANN_R,1/1/2016,12/31/2016)")</f>
        <v>1163</v>
      </c>
      <c r="AA244" cm="1">
        <f t="array" ref="AA244">_xll.FDS($B244,"FF_PTX_INC(ANN_R,1/1/2017,12/31/2017)")</f>
        <v>748</v>
      </c>
      <c r="AB244" cm="1">
        <f t="array" ref="AB244">_xll.FDS($B244,"FF_PTX_INC(ANN_R,1/1/2018,12/31/2018)")</f>
        <v>385</v>
      </c>
      <c r="AC244" cm="1">
        <f t="array" ref="AC244">_xll.FDS($B244,"FF_PTX_INC(ANN_R,1/1/2019,12/31/2019)")</f>
        <v>1406</v>
      </c>
      <c r="AD244" cm="1">
        <f t="array" ref="AD244">_xll.FDS($B244,"FF_PTX_INC(ANN_R,1/1/2020,12/31/2020)")</f>
        <v>282</v>
      </c>
      <c r="AE244" cm="1">
        <f t="array" ref="AE244">_xll.FDS($B244,"FF_MKT_VAL(ANN_R,1/1/2016,12/31/2016)")</f>
        <v>22739.803070000002</v>
      </c>
      <c r="AF244" cm="1">
        <f t="array" ref="AF244">_xll.FDS($B244,"FF_MKT_VAL(ANN_R,1/1/2017,12/31/2017)")</f>
        <v>28174.115419999998</v>
      </c>
      <c r="AG244" cm="1">
        <f t="array" ref="AG244">_xll.FDS($B244,"FF_MKT_VAL(ANN_R,1/1/2018,12/31/2018)")</f>
        <v>26982.401600000001</v>
      </c>
      <c r="AH244" cm="1">
        <f t="array" ref="AH244">_xll.FDS($B244,"FF_MKT_VAL(ANN_R,1/1/2019,12/31/2019)")</f>
        <v>30224.246500000001</v>
      </c>
      <c r="AI244" cm="1">
        <f t="array" ref="AI244">_xll.FDS($B244,"FF_MKT_VAL(ANN_R,1/1/2020,12/31/2020)")</f>
        <v>28828.8554</v>
      </c>
      <c r="AJ244" cm="1">
        <f t="array" ref="AJ244">_xll.FDS($B244,"FF_SHLDRS_EQ(ANN_R,1/1/2016,12/31/2016)")</f>
        <v>19383</v>
      </c>
      <c r="AK244" cm="1">
        <f t="array" ref="AK244">_xll.FDS($B244,"FF_SHLDRS_EQ(ANN_R,1/1/2017,12/31/2017)")</f>
        <v>17644</v>
      </c>
      <c r="AL244" cm="1">
        <f t="array" ref="AL244">_xll.FDS($B244,"FF_SHLDRS_EQ(ANN_R,1/1/2018,12/31/2018)")</f>
        <v>17313</v>
      </c>
      <c r="AM244" cm="1">
        <f t="array" ref="AM244">_xll.FDS($B244,"FF_SHLDRS_EQ(ANN_R,1/1/2019,12/31/2019)")</f>
        <v>15353</v>
      </c>
      <c r="AN244" cm="1">
        <f t="array" ref="AN244">_xll.FDS($B244,"FF_SHLDRS_EQ(ANN_R,1/1/2020,12/31/2020)")</f>
        <v>15759</v>
      </c>
      <c r="AO244" cm="1">
        <f t="array" ref="AO244">_xll.FDS($B244,"FF_ASSETS(ANN_R,1/1/2016,12/31/2016)")</f>
        <v>32365</v>
      </c>
      <c r="AP244" cm="1">
        <f t="array" ref="AP244">_xll.FDS($B244,"FF_ASSETS(ANN_R,1/1/2017,12/31/2017)")</f>
        <v>34339</v>
      </c>
      <c r="AQ244" cm="1">
        <f t="array" ref="AQ244">_xll.FDS($B244,"FF_ASSETS(ANN_R,1/1/2018,12/31/2018)")</f>
        <v>34134</v>
      </c>
      <c r="AR244" cm="1">
        <f t="array" ref="AR244">_xll.FDS($B244,"FF_ASSETS(ANN_R,1/1/2019,12/31/2019)")</f>
        <v>37346</v>
      </c>
      <c r="AS244" cm="1">
        <f t="array" ref="AS244">_xll.FDS($B244,"FF_ASSETS(ANN_R,1/1/2020,12/31/2020)")</f>
        <v>38122</v>
      </c>
      <c r="AT244" s="1" cm="1">
        <f t="array" ref="AT244">_xll.FDS($B244,"FF_TAX_CF(ANN_R,1/1/2016,12/31/2016,FY,,USD)")</f>
        <v>299.779451489449</v>
      </c>
      <c r="AU244" s="1" cm="1">
        <f t="array" ref="AU244">_xll.FDS($B244,"FF_TAX_CF(ANN_R,1/1/2017,12/31/2017,FY,,USD)")</f>
        <v>-531.25718486309097</v>
      </c>
      <c r="AV244" s="1" cm="1">
        <f t="array" ref="AV244">_xll.FDS($B244,"FF_TAX_CF(ANN_R,1/1/2018,12/31/2018,FY,,USD)")</f>
        <v>309.09442853927601</v>
      </c>
      <c r="AW244" s="1" cm="1">
        <f t="array" ref="AW244">_xll.FDS($B244,"FF_TAX_CF(ANN_R,1/1/2019,12/31/2019,FY,,USD)")</f>
        <v>316.74736189842201</v>
      </c>
      <c r="AX244" s="1" cm="1">
        <f t="array" ref="AX244">_xll.FDS($B244,"FF_TAX_CF(ANN_R,1/1/2020,12/31/2020,FY,,USD)")</f>
        <v>-133.37701356411</v>
      </c>
      <c r="AY244" t="s">
        <v>1152</v>
      </c>
      <c r="AZ244" t="s">
        <v>1153</v>
      </c>
      <c r="BA244" t="s">
        <v>1154</v>
      </c>
      <c r="BB244" t="s">
        <v>1155</v>
      </c>
      <c r="BC244" t="s">
        <v>131</v>
      </c>
      <c r="BD244" t="s">
        <v>38</v>
      </c>
      <c r="BE244" t="s">
        <v>937</v>
      </c>
      <c r="BF244">
        <v>0</v>
      </c>
      <c r="BG244">
        <v>325467624547473</v>
      </c>
      <c r="BH244">
        <v>1</v>
      </c>
      <c r="BI244">
        <v>51</v>
      </c>
    </row>
    <row r="245" spans="1:61" x14ac:dyDescent="0.25">
      <c r="A245">
        <v>244</v>
      </c>
      <c r="B245" t="s">
        <v>1156</v>
      </c>
      <c r="C245" t="s">
        <v>1157</v>
      </c>
      <c r="D245" t="s">
        <v>950</v>
      </c>
      <c r="E245" t="s">
        <v>30</v>
      </c>
      <c r="F245">
        <v>228</v>
      </c>
      <c r="G245" t="s">
        <v>75</v>
      </c>
      <c r="H245">
        <v>1</v>
      </c>
      <c r="I245">
        <v>1</v>
      </c>
      <c r="J245">
        <v>0</v>
      </c>
      <c r="K245">
        <v>1</v>
      </c>
      <c r="L245">
        <v>0</v>
      </c>
      <c r="M245">
        <v>0</v>
      </c>
      <c r="O245" s="1" cm="1">
        <f t="array" ref="O245">_xll.FDS(B245,"FF_TAX_RATE(ANN_R,1/1/2010,12/31/2010)")</f>
        <v>30.688524590163901</v>
      </c>
      <c r="P245" s="1" cm="1">
        <f t="array" ref="P245">_xll.FDS(B245,"FF_TAX_RATE(ANN_R,1/1/2011,12/31/2011)")</f>
        <v>27.037974683544299</v>
      </c>
      <c r="Q245" s="1" cm="1">
        <f t="array" ref="Q245">_xll.FDS(B245,"FF_TAX_RATE(ANN_R,1/1/2012,12/31/2012)")</f>
        <v>32.044198895027598</v>
      </c>
      <c r="R245" s="1" cm="1">
        <f t="array" ref="R245">_xll.FDS(B245,"FF_TAX_RATE(ANN_R,1/1/2013,12/31/2013)")</f>
        <v>33.763945977686397</v>
      </c>
      <c r="S245" s="1" cm="1">
        <f t="array" ref="S245">_xll.FDS(B245,"FF_TAX_RATE(ANN_R,1/1/2014,12/31/2014)")</f>
        <v>37.259615384615401</v>
      </c>
      <c r="T245" s="1" cm="1">
        <f t="array" ref="T245">_xll.FDS(B245,"FF_TAX_RATE(ANN_R,1/1/2015,12/31/2015)")</f>
        <v>38.1209503239741</v>
      </c>
      <c r="U245" s="1" t="e" cm="1">
        <f t="array" ref="U245">_xll.FDS(B245,"FF_TAX_RATE(ANN_R,1/1/2016,12/31/2016)")</f>
        <v>#NUM!</v>
      </c>
      <c r="V245" s="1" cm="1">
        <f t="array" ref="V245">_xll.FDS(B245,"FF_TAX_RATE(ANN_R,1/1/2017,12/31/2017)")</f>
        <v>28.247863247863201</v>
      </c>
      <c r="W245" s="1" cm="1">
        <f t="array" ref="W245">_xll.FDS(B245,"FF_TAX_RATE(ANN_R,1/1/2018,12/31/2018)")</f>
        <v>25.043936731107198</v>
      </c>
      <c r="X245" s="1" cm="1">
        <f t="array" ref="X245">_xll.FDS(B245,"FF_TAX_RATE(ANN_R,1/1/2019,12/31/2019)")</f>
        <v>22.4092116917626</v>
      </c>
      <c r="Y245" s="1" cm="1">
        <f t="array" ref="Y245">_xll.FDS(B245,"FF_TAX_RATE(ANN_R,1/1/2020,12/31/2020)")</f>
        <v>32.447296058661799</v>
      </c>
      <c r="Z245" cm="1">
        <f t="array" ref="Z245">_xll.FDS($B245,"FF_PTX_INC(ANN_R,1/1/2016,12/31/2016)")</f>
        <v>2469</v>
      </c>
      <c r="AA245" cm="1">
        <f t="array" ref="AA245">_xll.FDS($B245,"FF_PTX_INC(ANN_R,1/1/2017,12/31/2017)")</f>
        <v>2340</v>
      </c>
      <c r="AB245" cm="1">
        <f t="array" ref="AB245">_xll.FDS($B245,"FF_PTX_INC(ANN_R,1/1/2018,12/31/2018)")</f>
        <v>2276</v>
      </c>
      <c r="AC245" cm="1">
        <f t="array" ref="AC245">_xll.FDS($B245,"FF_PTX_INC(ANN_R,1/1/2019,12/31/2019)")</f>
        <v>2258</v>
      </c>
      <c r="AD245" cm="1">
        <f t="array" ref="AD245">_xll.FDS($B245,"FF_PTX_INC(ANN_R,1/1/2020,12/31/2020)")</f>
        <v>1091</v>
      </c>
      <c r="AE245" cm="1">
        <f t="array" ref="AE245">_xll.FDS($B245,"FF_MKT_VAL(ANN_R,1/1/2016,12/31/2016)")</f>
        <v>19032.988989699999</v>
      </c>
      <c r="AF245" cm="1">
        <f t="array" ref="AF245">_xll.FDS($B245,"FF_MKT_VAL(ANN_R,1/1/2017,12/31/2017)")</f>
        <v>21461.733995850002</v>
      </c>
      <c r="AG245" cm="1">
        <f t="array" ref="AG245">_xll.FDS($B245,"FF_MKT_VAL(ANN_R,1/1/2018,12/31/2018)")</f>
        <v>15592.7896944</v>
      </c>
      <c r="AH245" cm="1">
        <f t="array" ref="AH245">_xll.FDS($B245,"FF_MKT_VAL(ANN_R,1/1/2019,12/31/2019)")</f>
        <v>19488.266250500001</v>
      </c>
      <c r="AI245" cm="1">
        <f t="array" ref="AI245">_xll.FDS($B245,"FF_MKT_VAL(ANN_R,1/1/2020,12/31/2020)")</f>
        <v>18716.792025700001</v>
      </c>
      <c r="AJ245" cm="1">
        <f t="array" ref="AJ245">_xll.FDS($B245,"FF_SHLDRS_EQ(ANN_R,1/1/2016,12/31/2016)")</f>
        <v>10599</v>
      </c>
      <c r="AK245" cm="1">
        <f t="array" ref="AK245">_xll.FDS($B245,"FF_SHLDRS_EQ(ANN_R,1/1/2017,12/31/2017)")</f>
        <v>11226</v>
      </c>
      <c r="AL245" cm="1">
        <f t="array" ref="AL245">_xll.FDS($B245,"FF_SHLDRS_EQ(ANN_R,1/1/2018,12/31/2018)")</f>
        <v>12158</v>
      </c>
      <c r="AM245" cm="1">
        <f t="array" ref="AM245">_xll.FDS($B245,"FF_SHLDRS_EQ(ANN_R,1/1/2019,12/31/2019)")</f>
        <v>13226</v>
      </c>
      <c r="AN245" cm="1">
        <f t="array" ref="AN245">_xll.FDS($B245,"FF_SHLDRS_EQ(ANN_R,1/1/2020,12/31/2020)")</f>
        <v>12633</v>
      </c>
      <c r="AO245" cm="1">
        <f t="array" ref="AO245">_xll.FDS($B245,"FF_ASSETS(ANN_R,1/1/2016,12/31/2016)")</f>
        <v>25322</v>
      </c>
      <c r="AP245" cm="1">
        <f t="array" ref="AP245">_xll.FDS($B245,"FF_ASSETS(ANN_R,1/1/2017,12/31/2017)")</f>
        <v>25267</v>
      </c>
      <c r="AQ245" cm="1">
        <f t="array" ref="AQ245">_xll.FDS($B245,"FF_ASSETS(ANN_R,1/1/2018,12/31/2018)")</f>
        <v>30126</v>
      </c>
      <c r="AR245" cm="1">
        <f t="array" ref="AR245">_xll.FDS($B245,"FF_ASSETS(ANN_R,1/1/2019,12/31/2019)")</f>
        <v>31677</v>
      </c>
      <c r="AS245" cm="1">
        <f t="array" ref="AS245">_xll.FDS($B245,"FF_ASSETS(ANN_R,1/1/2020,12/31/2020)")</f>
        <v>31637</v>
      </c>
      <c r="AT245" s="1" cm="1">
        <f t="array" ref="AT245">_xll.FDS($B245,"FF_TAX_CF(ANN_R,1/1/2016,12/31/2016,FY,,USD)")</f>
        <v>846.24088704585995</v>
      </c>
      <c r="AU245" s="1" cm="1">
        <f t="array" ref="AU245">_xll.FDS($B245,"FF_TAX_CF(ANN_R,1/1/2017,12/31/2017,FY,,USD)")</f>
        <v>635.02716577053104</v>
      </c>
      <c r="AV245" s="1" cm="1">
        <f t="array" ref="AV245">_xll.FDS($B245,"FF_TAX_CF(ANN_R,1/1/2018,12/31/2018,FY,,USD)")</f>
        <v>586.33561444282498</v>
      </c>
      <c r="AW245" s="1" cm="1">
        <f t="array" ref="AW245">_xll.FDS($B245,"FF_TAX_CF(ANN_R,1/1/2019,12/31/2019,FY,,USD)")</f>
        <v>692.81490111351002</v>
      </c>
      <c r="AX245" s="1" cm="1">
        <f t="array" ref="AX245">_xll.FDS($B245,"FF_TAX_CF(ANN_R,1/1/2020,12/31/2020,FY,,USD)")</f>
        <v>359.09195959568001</v>
      </c>
      <c r="AY245" t="s">
        <v>1158</v>
      </c>
      <c r="AZ245" t="s">
        <v>1159</v>
      </c>
      <c r="BA245" t="s">
        <v>1160</v>
      </c>
      <c r="BB245" t="s">
        <v>1161</v>
      </c>
      <c r="BC245" t="s">
        <v>47</v>
      </c>
      <c r="BD245" t="s">
        <v>38</v>
      </c>
      <c r="BE245" t="s">
        <v>937</v>
      </c>
      <c r="BF245">
        <v>0</v>
      </c>
      <c r="BG245">
        <v>678900823195042</v>
      </c>
      <c r="BH245">
        <v>1</v>
      </c>
      <c r="BI245">
        <v>19</v>
      </c>
    </row>
    <row r="246" spans="1:61" x14ac:dyDescent="0.25">
      <c r="A246">
        <v>245</v>
      </c>
      <c r="B246" t="s">
        <v>1162</v>
      </c>
      <c r="C246" t="s">
        <v>1163</v>
      </c>
      <c r="D246" t="s">
        <v>1061</v>
      </c>
      <c r="E246" t="s">
        <v>30</v>
      </c>
      <c r="F246">
        <v>223</v>
      </c>
      <c r="G246" t="s">
        <v>159</v>
      </c>
      <c r="H246">
        <v>1</v>
      </c>
      <c r="I246">
        <v>0</v>
      </c>
      <c r="J246">
        <v>0</v>
      </c>
      <c r="K246">
        <v>1</v>
      </c>
      <c r="L246">
        <v>0</v>
      </c>
      <c r="M246">
        <v>0</v>
      </c>
      <c r="O246" s="1" cm="1">
        <f t="array" ref="O246">_xll.FDS(B246,"FF_TAX_RATE(ANN_R,1/1/2010,12/31/2010)")</f>
        <v>17.313150425733198</v>
      </c>
      <c r="P246" s="1" cm="1">
        <f t="array" ref="P246">_xll.FDS(B246,"FF_TAX_RATE(ANN_R,1/1/2011,12/31/2011)")</f>
        <v>20.139634801288899</v>
      </c>
      <c r="Q246" s="1" cm="1">
        <f t="array" ref="Q246">_xll.FDS(B246,"FF_TAX_RATE(ANN_R,1/1/2012,12/31/2012)")</f>
        <v>18.990493435943801</v>
      </c>
      <c r="R246" s="1" cm="1">
        <f t="array" ref="R246">_xll.FDS(B246,"FF_TAX_RATE(ANN_R,1/1/2013,12/31/2013)")</f>
        <v>19.027988717726199</v>
      </c>
      <c r="S246" s="1" cm="1">
        <f t="array" ref="S246">_xll.FDS(B246,"FF_TAX_RATE(ANN_R,1/1/2014,12/31/2014)")</f>
        <v>20.117994100295</v>
      </c>
      <c r="T246" s="1" cm="1">
        <f t="array" ref="T246">_xll.FDS(B246,"FF_TAX_RATE(ANN_R,1/1/2015,12/31/2015)")</f>
        <v>19.7776012708499</v>
      </c>
      <c r="U246" s="1" t="e" cm="1">
        <f t="array" ref="U246">_xll.FDS(B246,"FF_TAX_RATE(ANN_R,1/1/2016,12/31/2016)")</f>
        <v>#NUM!</v>
      </c>
      <c r="V246" s="1" cm="1">
        <f t="array" ref="V246">_xll.FDS(B246,"FF_TAX_RATE(ANN_R,1/1/2017,12/31/2017)")</f>
        <v>8.91451831750339</v>
      </c>
      <c r="W246" s="1" cm="1">
        <f t="array" ref="W246">_xll.FDS(B246,"FF_TAX_RATE(ANN_R,1/1/2018,12/31/2018)")</f>
        <v>18.195921985815598</v>
      </c>
      <c r="X246" s="1" cm="1">
        <f t="array" ref="X246">_xll.FDS(B246,"FF_TAX_RATE(ANN_R,1/1/2019,12/31/2019)")</f>
        <v>18.1093262452329</v>
      </c>
      <c r="Y246" s="1" cm="1">
        <f t="array" ref="Y246">_xll.FDS(B246,"FF_TAX_RATE(ANN_R,1/1/2020,12/31/2020)")</f>
        <v>17.7593470247499</v>
      </c>
      <c r="Z246" cm="1">
        <f t="array" ref="Z246">_xll.FDS($B246,"FF_PTX_INC(ANN_R,1/1/2016,12/31/2016)")</f>
        <v>6761.3627355397803</v>
      </c>
      <c r="AA246" cm="1">
        <f t="array" ref="AA246">_xll.FDS($B246,"FF_PTX_INC(ANN_R,1/1/2017,12/31/2017)")</f>
        <v>7101.4162033330003</v>
      </c>
      <c r="AB246" cm="1">
        <f t="array" ref="AB246">_xll.FDS($B246,"FF_PTX_INC(ANN_R,1/1/2018,12/31/2018)")</f>
        <v>9262.8662096047701</v>
      </c>
      <c r="AC246" cm="1">
        <f t="array" ref="AC246">_xll.FDS($B246,"FF_PTX_INC(ANN_R,1/1/2019,12/31/2019)")</f>
        <v>9162.3456410045401</v>
      </c>
      <c r="AD246" cm="1">
        <f t="array" ref="AD246">_xll.FDS($B246,"FF_PTX_INC(ANN_R,1/1/2020,12/31/2020)")</f>
        <v>7970.6120095299802</v>
      </c>
      <c r="AE246" cm="1">
        <f t="array" ref="AE246">_xll.FDS($B246,"FF_MKT_VAL(ANN_R,1/1/2016,12/31/2016)")</f>
        <v>117324.242721</v>
      </c>
      <c r="AF246" cm="1">
        <f t="array" ref="AF246">_xll.FDS($B246,"FF_MKT_VAL(ANN_R,1/1/2017,12/31/2017)")</f>
        <v>148106.08704780001</v>
      </c>
      <c r="AG246" cm="1">
        <f t="array" ref="AG246">_xll.FDS($B246,"FF_MKT_VAL(ANN_R,1/1/2018,12/31/2018)")</f>
        <v>148073.274336</v>
      </c>
      <c r="AH246" cm="1">
        <f t="array" ref="AH246">_xll.FDS($B246,"FF_MKT_VAL(ANN_R,1/1/2019,12/31/2019)")</f>
        <v>192958.13355</v>
      </c>
      <c r="AI246" cm="1">
        <f t="array" ref="AI246">_xll.FDS($B246,"FF_MKT_VAL(ANN_R,1/1/2020,12/31/2020)")</f>
        <v>275105.22053960001</v>
      </c>
      <c r="AJ246" cm="1">
        <f t="array" ref="AJ246">_xll.FDS($B246,"FF_SHLDRS_EQ(ANN_R,1/1/2016,12/31/2016)")</f>
        <v>43854.814531080003</v>
      </c>
      <c r="AK246" cm="1">
        <f t="array" ref="AK246">_xll.FDS($B246,"FF_SHLDRS_EQ(ANN_R,1/1/2017,12/31/2017)")</f>
        <v>45151.393375</v>
      </c>
      <c r="AL246" cm="1">
        <f t="array" ref="AL246">_xll.FDS($B246,"FF_SHLDRS_EQ(ANN_R,1/1/2018,12/31/2018)")</f>
        <v>53769.196546815801</v>
      </c>
      <c r="AM246" cm="1">
        <f t="array" ref="AM246">_xll.FDS($B246,"FF_SHLDRS_EQ(ANN_R,1/1/2019,12/31/2019)")</f>
        <v>63717.068026275003</v>
      </c>
      <c r="AN246" cm="1">
        <f t="array" ref="AN246">_xll.FDS($B246,"FF_SHLDRS_EQ(ANN_R,1/1/2020,12/31/2020)")</f>
        <v>59635.633360977001</v>
      </c>
      <c r="AO246" cm="1">
        <f t="array" ref="AO246">_xll.FDS($B246,"FF_ASSETS(ANN_R,1/1/2016,12/31/2016)")</f>
        <v>75832.762559084993</v>
      </c>
      <c r="AP246" cm="1">
        <f t="array" ref="AP246">_xll.FDS($B246,"FF_ASSETS(ANN_R,1/1/2017,12/31/2017)")</f>
        <v>84683.072769999999</v>
      </c>
      <c r="AQ246" cm="1">
        <f t="array" ref="AQ246">_xll.FDS($B246,"FF_ASSETS(ANN_R,1/1/2018,12/31/2018)")</f>
        <v>98148.318903552805</v>
      </c>
      <c r="AR246" cm="1">
        <f t="array" ref="AR246">_xll.FDS($B246,"FF_ASSETS(ANN_R,1/1/2019,12/31/2019)")</f>
        <v>111388.75809217501</v>
      </c>
      <c r="AS246" cm="1">
        <f t="array" ref="AS246">_xll.FDS($B246,"FF_ASSETS(ANN_R,1/1/2020,12/31/2020)")</f>
        <v>107554.755887739</v>
      </c>
      <c r="AT246" s="1" cm="1">
        <f t="array" ref="AT246">_xll.FDS($B246,"FF_TAX_CF(ANN_R,1/1/2016,12/31/2016,FY,,USD)")</f>
        <v>101.880763154905</v>
      </c>
      <c r="AU246" s="1" cm="1">
        <f t="array" ref="AU246">_xll.FDS($B246,"FF_TAX_CF(ANN_R,1/1/2017,12/31/2017,FY,,USD)")</f>
        <v>129.48688378473599</v>
      </c>
      <c r="AV246" s="1" cm="1">
        <f t="array" ref="AV246">_xll.FDS($B246,"FF_TAX_CF(ANN_R,1/1/2018,12/31/2018,FY,,USD)")</f>
        <v>180.85563480296199</v>
      </c>
      <c r="AW246" s="1" cm="1">
        <f t="array" ref="AW246">_xll.FDS($B246,"FF_TAX_CF(ANN_R,1/1/2019,12/31/2019,FY,,USD)")</f>
        <v>193.85387184421401</v>
      </c>
      <c r="AX246" s="1" cm="1">
        <f t="array" ref="AX246">_xll.FDS($B246,"FF_TAX_CF(ANN_R,1/1/2020,12/31/2020,FY,,USD)")</f>
        <v>186.04383581014201</v>
      </c>
      <c r="AY246" t="s">
        <v>51</v>
      </c>
      <c r="AZ246" t="s">
        <v>51</v>
      </c>
      <c r="BA246" t="s">
        <v>51</v>
      </c>
      <c r="BB246" t="s">
        <v>51</v>
      </c>
      <c r="BC246" t="s">
        <v>125</v>
      </c>
      <c r="BD246" t="s">
        <v>38</v>
      </c>
      <c r="BE246" t="s">
        <v>937</v>
      </c>
      <c r="BF246">
        <v>0</v>
      </c>
      <c r="BG246">
        <v>615299294163572</v>
      </c>
      <c r="BH246">
        <v>1</v>
      </c>
      <c r="BI246">
        <v>7</v>
      </c>
    </row>
    <row r="247" spans="1:61" x14ac:dyDescent="0.25">
      <c r="A247">
        <v>246</v>
      </c>
      <c r="B247" t="s">
        <v>1164</v>
      </c>
      <c r="C247" t="s">
        <v>1165</v>
      </c>
      <c r="D247" t="s">
        <v>1041</v>
      </c>
      <c r="E247" t="s">
        <v>30</v>
      </c>
      <c r="F247">
        <v>219</v>
      </c>
      <c r="G247" t="s">
        <v>83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0</v>
      </c>
      <c r="O247" s="1" cm="1">
        <f t="array" ref="O247">_xll.FDS(B247,"FF_TAX_RATE(ANN_R,1/1/2010,12/31/2010)")</f>
        <v>31.605162697691298</v>
      </c>
      <c r="P247" s="1" cm="1">
        <f t="array" ref="P247">_xll.FDS(B247,"FF_TAX_RATE(ANN_R,1/1/2011,12/31/2011)")</f>
        <v>30.612436595904601</v>
      </c>
      <c r="Q247" s="1" cm="1">
        <f t="array" ref="Q247">_xll.FDS(B247,"FF_TAX_RATE(ANN_R,1/1/2012,12/31/2012)")</f>
        <v>65.382436260623194</v>
      </c>
      <c r="R247" s="1" cm="1">
        <f t="array" ref="R247">_xll.FDS(B247,"FF_TAX_RATE(ANN_R,1/1/2013,12/31/2013)")</f>
        <v>30.381303813038102</v>
      </c>
      <c r="S247" s="1" cm="1">
        <f t="array" ref="S247">_xll.FDS(B247,"FF_TAX_RATE(ANN_R,1/1/2014,12/31/2014)")</f>
        <v>36.479321314952301</v>
      </c>
      <c r="T247" s="1" cm="1">
        <f t="array" ref="T247">_xll.FDS(B247,"FF_TAX_RATE(ANN_R,1/1/2015,12/31/2015)")</f>
        <v>33.768600060734897</v>
      </c>
      <c r="U247" s="1" t="e" cm="1">
        <f t="array" ref="U247">_xll.FDS(B247,"FF_TAX_RATE(ANN_R,1/1/2016,12/31/2016)")</f>
        <v>#NUM!</v>
      </c>
      <c r="V247" s="1" cm="1">
        <f t="array" ref="V247">_xll.FDS(B247,"FF_TAX_RATE(ANN_R,1/1/2017,12/31/2017)")</f>
        <v>33.794932233353002</v>
      </c>
      <c r="W247" s="1" cm="1">
        <f t="array" ref="W247">_xll.FDS(B247,"FF_TAX_RATE(ANN_R,1/1/2018,12/31/2018)")</f>
        <v>34.121212121212103</v>
      </c>
      <c r="X247" s="1" cm="1">
        <f t="array" ref="X247">_xll.FDS(B247,"FF_TAX_RATE(ANN_R,1/1/2019,12/31/2019)")</f>
        <v>32.066304658473797</v>
      </c>
      <c r="Y247" s="1" cm="1">
        <f t="array" ref="Y247">_xll.FDS(B247,"FF_TAX_RATE(ANN_R,1/1/2020,12/31/2020)")</f>
        <v>35.085100029859703</v>
      </c>
      <c r="Z247" cm="1">
        <f t="array" ref="Z247">_xll.FDS($B247,"FF_PTX_INC(ANN_R,1/1/2016,12/31/2016)")</f>
        <v>3027</v>
      </c>
      <c r="AA247" cm="1">
        <f t="array" ref="AA247">_xll.FDS($B247,"FF_PTX_INC(ANN_R,1/1/2017,12/31/2017)")</f>
        <v>3394</v>
      </c>
      <c r="AB247" cm="1">
        <f t="array" ref="AB247">_xll.FDS($B247,"FF_PTX_INC(ANN_R,1/1/2018,12/31/2018)")</f>
        <v>3300</v>
      </c>
      <c r="AC247" cm="1">
        <f t="array" ref="AC247">_xll.FDS($B247,"FF_PTX_INC(ANN_R,1/1/2019,12/31/2019)")</f>
        <v>3499</v>
      </c>
      <c r="AD247" cm="1">
        <f t="array" ref="AD247">_xll.FDS($B247,"FF_PTX_INC(ANN_R,1/1/2020,12/31/2020)")</f>
        <v>3349</v>
      </c>
      <c r="AE247" cm="1">
        <f t="array" ref="AE247">_xll.FDS($B247,"FF_MKT_VAL(ANN_R,1/1/2016,12/31/2016)")</f>
        <v>22021.1745018</v>
      </c>
      <c r="AF247" cm="1">
        <f t="array" ref="AF247">_xll.FDS($B247,"FF_MKT_VAL(ANN_R,1/1/2017,12/31/2017)")</f>
        <v>23734.7694328</v>
      </c>
      <c r="AG247" cm="1">
        <f t="array" ref="AG247">_xll.FDS($B247,"FF_MKT_VAL(ANN_R,1/1/2018,12/31/2018)")</f>
        <v>22846.884328600001</v>
      </c>
      <c r="AH247" cm="1">
        <f t="array" ref="AH247">_xll.FDS($B247,"FF_MKT_VAL(ANN_R,1/1/2019,12/31/2019)")</f>
        <v>28870.295265044999</v>
      </c>
      <c r="AI247" cm="1">
        <f t="array" ref="AI247">_xll.FDS($B247,"FF_MKT_VAL(ANN_R,1/1/2020,12/31/2020)")</f>
        <v>22384.535393900002</v>
      </c>
      <c r="AJ247" cm="1">
        <f t="array" ref="AJ247">_xll.FDS($B247,"FF_SHLDRS_EQ(ANN_R,1/1/2016,12/31/2016)")</f>
        <v>24545</v>
      </c>
      <c r="AK247" cm="1">
        <f t="array" ref="AK247">_xll.FDS($B247,"FF_SHLDRS_EQ(ANN_R,1/1/2017,12/31/2017)")</f>
        <v>25079</v>
      </c>
      <c r="AL247" cm="1">
        <f t="array" ref="AL247">_xll.FDS($B247,"FF_SHLDRS_EQ(ANN_R,1/1/2018,12/31/2018)")</f>
        <v>23601</v>
      </c>
      <c r="AM247" cm="1">
        <f t="array" ref="AM247">_xll.FDS($B247,"FF_SHLDRS_EQ(ANN_R,1/1/2019,12/31/2019)")</f>
        <v>28360</v>
      </c>
      <c r="AN247" cm="1">
        <f t="array" ref="AN247">_xll.FDS($B247,"FF_SHLDRS_EQ(ANN_R,1/1/2020,12/31/2020)")</f>
        <v>30029</v>
      </c>
      <c r="AO247" cm="1">
        <f t="array" ref="AO247">_xll.FDS($B247,"FF_ASSETS(ANN_R,1/1/2016,12/31/2016)")</f>
        <v>524298</v>
      </c>
      <c r="AP247" cm="1">
        <f t="array" ref="AP247">_xll.FDS($B247,"FF_ASSETS(ANN_R,1/1/2017,12/31/2017)")</f>
        <v>538958</v>
      </c>
      <c r="AQ247" cm="1">
        <f t="array" ref="AQ247">_xll.FDS($B247,"FF_ASSETS(ANN_R,1/1/2018,12/31/2018)")</f>
        <v>514829</v>
      </c>
      <c r="AR247" cm="1">
        <f t="array" ref="AR247">_xll.FDS($B247,"FF_ASSETS(ANN_R,1/1/2019,12/31/2019)")</f>
        <v>515428</v>
      </c>
      <c r="AS247" cm="1">
        <f t="array" ref="AS247">_xll.FDS($B247,"FF_ASSETS(ANN_R,1/1/2020,12/31/2020)")</f>
        <v>545964</v>
      </c>
      <c r="AT247" s="1" cm="1">
        <f t="array" ref="AT247">_xll.FDS($B247,"FF_TAX_CF(ANN_R,1/1/2016,12/31/2016,FY,,USD)")</f>
        <v>796.46201133728005</v>
      </c>
      <c r="AU247" s="1" cm="1">
        <f t="array" ref="AU247">_xll.FDS($B247,"FF_TAX_CF(ANN_R,1/1/2017,12/31/2017,FY,,USD)")</f>
        <v>1244.1118363142</v>
      </c>
      <c r="AV247" s="1" cm="1">
        <f t="array" ref="AV247">_xll.FDS($B247,"FF_TAX_CF(ANN_R,1/1/2018,12/31/2018,FY,,USD)")</f>
        <v>1300.0841994285599</v>
      </c>
      <c r="AW247" s="1" cm="1">
        <f t="array" ref="AW247">_xll.FDS($B247,"FF_TAX_CF(ANN_R,1/1/2019,12/31/2019,FY,,USD)")</f>
        <v>1381.1528077125499</v>
      </c>
      <c r="AX247" s="1" cm="1">
        <f t="array" ref="AX247">_xll.FDS($B247,"FF_TAX_CF(ANN_R,1/1/2020,12/31/2020,FY,,USD)")</f>
        <v>1557.2051327228501</v>
      </c>
      <c r="AY247" t="s">
        <v>51</v>
      </c>
      <c r="AZ247" t="s">
        <v>51</v>
      </c>
      <c r="BA247" t="s">
        <v>51</v>
      </c>
      <c r="BB247" t="s">
        <v>51</v>
      </c>
      <c r="BC247" t="s">
        <v>37</v>
      </c>
      <c r="BD247" t="s">
        <v>38</v>
      </c>
      <c r="BE247" t="s">
        <v>937</v>
      </c>
      <c r="BF247">
        <v>0</v>
      </c>
      <c r="BG247">
        <v>291999460702431</v>
      </c>
      <c r="BH247">
        <v>1</v>
      </c>
      <c r="BI247">
        <v>18</v>
      </c>
    </row>
    <row r="248" spans="1:61" x14ac:dyDescent="0.25">
      <c r="A248">
        <v>247</v>
      </c>
      <c r="B248" t="s">
        <v>1166</v>
      </c>
      <c r="C248" t="s">
        <v>1167</v>
      </c>
      <c r="D248" t="s">
        <v>1041</v>
      </c>
      <c r="E248" t="s">
        <v>30</v>
      </c>
      <c r="F248">
        <v>217</v>
      </c>
      <c r="G248" t="s">
        <v>75</v>
      </c>
      <c r="H248">
        <v>1</v>
      </c>
      <c r="I248">
        <v>1</v>
      </c>
      <c r="J248">
        <v>0</v>
      </c>
      <c r="K248">
        <v>1</v>
      </c>
      <c r="L248">
        <v>0</v>
      </c>
      <c r="M248">
        <v>0</v>
      </c>
      <c r="O248" s="1" t="e" cm="1">
        <f t="array" ref="O248">_xll.FDS(B248,"FF_TAX_RATE(ANN_R,1/1/2010,12/31/2010)")</f>
        <v>#N/A</v>
      </c>
      <c r="P248" s="1" t="e" cm="1">
        <f t="array" ref="P248">_xll.FDS(B248,"FF_TAX_RATE(ANN_R,1/1/2011,12/31/2011)")</f>
        <v>#N/A</v>
      </c>
      <c r="Q248" s="1" cm="1">
        <f t="array" ref="Q248">_xll.FDS(B248,"FF_TAX_RATE(ANN_R,1/1/2012,12/31/2012)")</f>
        <v>30.217962396779399</v>
      </c>
      <c r="R248" s="1" cm="1">
        <f t="array" ref="R248">_xll.FDS(B248,"FF_TAX_RATE(ANN_R,1/1/2013,12/31/2013)")</f>
        <v>32.8332423580786</v>
      </c>
      <c r="S248" s="1" cm="1">
        <f t="array" ref="S248">_xll.FDS(B248,"FF_TAX_RATE(ANN_R,1/1/2014,12/31/2014)")</f>
        <v>33.452275426697398</v>
      </c>
      <c r="T248" s="1" cm="1">
        <f t="array" ref="T248">_xll.FDS(B248,"FF_TAX_RATE(ANN_R,1/1/2015,12/31/2015)")</f>
        <v>33.193295698218897</v>
      </c>
      <c r="U248" s="1" t="e" cm="1">
        <f t="array" ref="U248">_xll.FDS(B248,"FF_TAX_RATE(ANN_R,1/1/2016,12/31/2016)")</f>
        <v>#NUM!</v>
      </c>
      <c r="V248" s="1" cm="1">
        <f t="array" ref="V248">_xll.FDS(B248,"FF_TAX_RATE(ANN_R,1/1/2017,12/31/2017)")</f>
        <v>28.0697413942632</v>
      </c>
      <c r="W248" s="1" cm="1">
        <f t="array" ref="W248">_xll.FDS(B248,"FF_TAX_RATE(ANN_R,1/1/2018,12/31/2018)")</f>
        <v>2.0389139287673399</v>
      </c>
      <c r="X248" s="1" cm="1">
        <f t="array" ref="X248">_xll.FDS(B248,"FF_TAX_RATE(ANN_R,1/1/2019,12/31/2019)")</f>
        <v>20.262386992138499</v>
      </c>
      <c r="Y248" s="1" cm="1">
        <f t="array" ref="Y248">_xll.FDS(B248,"FF_TAX_RATE(ANN_R,1/1/2020,12/31/2020)")</f>
        <v>8.7795974564756598</v>
      </c>
      <c r="Z248" cm="1">
        <f t="array" ref="Z248">_xll.FDS($B248,"FF_PTX_INC(ANN_R,1/1/2016,12/31/2016)")</f>
        <v>566.43600000000004</v>
      </c>
      <c r="AA248" cm="1">
        <f t="array" ref="AA248">_xll.FDS($B248,"FF_PTX_INC(ANN_R,1/1/2017,12/31/2017)")</f>
        <v>743.71900000000005</v>
      </c>
      <c r="AB248" cm="1">
        <f t="array" ref="AB248">_xll.FDS($B248,"FF_PTX_INC(ANN_R,1/1/2018,12/31/2018)")</f>
        <v>800.279</v>
      </c>
      <c r="AC248" cm="1">
        <f t="array" ref="AC248">_xll.FDS($B248,"FF_PTX_INC(ANN_R,1/1/2019,12/31/2019)")</f>
        <v>871.84199999999998</v>
      </c>
      <c r="AD248" cm="1">
        <f t="array" ref="AD248">_xll.FDS($B248,"FF_PTX_INC(ANN_R,1/1/2020,12/31/2020)")</f>
        <v>662.38800000000003</v>
      </c>
      <c r="AE248" cm="1">
        <f t="array" ref="AE248">_xll.FDS($B248,"FF_MKT_VAL(ANN_R,1/1/2016,12/31/2016)")</f>
        <v>10447.469494700001</v>
      </c>
      <c r="AF248" cm="1">
        <f t="array" ref="AF248">_xll.FDS($B248,"FF_MKT_VAL(ANN_R,1/1/2017,12/31/2017)")</f>
        <v>16524.016281299999</v>
      </c>
      <c r="AG248" cm="1">
        <f t="array" ref="AG248">_xll.FDS($B248,"FF_MKT_VAL(ANN_R,1/1/2018,12/31/2018)")</f>
        <v>16307.754527679999</v>
      </c>
      <c r="AH248" cm="1">
        <f t="array" ref="AH248">_xll.FDS($B248,"FF_MKT_VAL(ANN_R,1/1/2019,12/31/2019)")</f>
        <v>27403.403471699999</v>
      </c>
      <c r="AI248" cm="1">
        <f t="array" ref="AI248">_xll.FDS($B248,"FF_MKT_VAL(ANN_R,1/1/2020,12/31/2020)")</f>
        <v>34852.689448500001</v>
      </c>
      <c r="AJ248" cm="1">
        <f t="array" ref="AJ248">_xll.FDS($B248,"FF_SHLDRS_EQ(ANN_R,1/1/2016,12/31/2016)")</f>
        <v>324.995</v>
      </c>
      <c r="AK248" cm="1">
        <f t="array" ref="AK248">_xll.FDS($B248,"FF_SHLDRS_EQ(ANN_R,1/1/2017,12/31/2017)")</f>
        <v>778.678</v>
      </c>
      <c r="AL248" cm="1">
        <f t="array" ref="AL248">_xll.FDS($B248,"FF_SHLDRS_EQ(ANN_R,1/1/2018,12/31/2018)")</f>
        <v>1348.722</v>
      </c>
      <c r="AM248" cm="1">
        <f t="array" ref="AM248">_xll.FDS($B248,"FF_SHLDRS_EQ(ANN_R,1/1/2019,12/31/2019)")</f>
        <v>1481.29</v>
      </c>
      <c r="AN248" cm="1">
        <f t="array" ref="AN248">_xll.FDS($B248,"FF_SHLDRS_EQ(ANN_R,1/1/2020,12/31/2020)")</f>
        <v>1785.1859999999999</v>
      </c>
      <c r="AO248" cm="1">
        <f t="array" ref="AO248">_xll.FDS($B248,"FF_ASSETS(ANN_R,1/1/2016,12/31/2016)")</f>
        <v>3849.6039999999998</v>
      </c>
      <c r="AP248" cm="1">
        <f t="array" ref="AP248">_xll.FDS($B248,"FF_ASSETS(ANN_R,1/1/2017,12/31/2017)")</f>
        <v>4141.1040000000003</v>
      </c>
      <c r="AQ248" cm="1">
        <f t="array" ref="AQ248">_xll.FDS($B248,"FF_ASSETS(ANN_R,1/1/2018,12/31/2018)")</f>
        <v>4851.7330000000002</v>
      </c>
      <c r="AR248" cm="1">
        <f t="array" ref="AR248">_xll.FDS($B248,"FF_ASSETS(ANN_R,1/1/2019,12/31/2019)")</f>
        <v>5446.3720000000003</v>
      </c>
      <c r="AS248" cm="1">
        <f t="array" ref="AS248">_xll.FDS($B248,"FF_ASSETS(ANN_R,1/1/2020,12/31/2020)")</f>
        <v>6262.0469999999996</v>
      </c>
      <c r="AT248" s="1" cm="1">
        <f t="array" ref="AT248">_xll.FDS($B248,"FF_TAX_CF(ANN_R,1/1/2016,12/31/2016,FY,,USD)")</f>
        <v>278.79046509623498</v>
      </c>
      <c r="AU248" s="1" cm="1">
        <f t="array" ref="AU248">_xll.FDS($B248,"FF_TAX_CF(ANN_R,1/1/2017,12/31/2017,FY,,USD)")</f>
        <v>243.05410984587701</v>
      </c>
      <c r="AV248" s="1" cm="1">
        <f t="array" ref="AV248">_xll.FDS($B248,"FF_TAX_CF(ANN_R,1/1/2018,12/31/2018,FY,,USD)")</f>
        <v>103.51713981747599</v>
      </c>
      <c r="AW248" s="1" cm="1">
        <f t="array" ref="AW248">_xll.FDS($B248,"FF_TAX_CF(ANN_R,1/1/2019,12/31/2019,FY,,USD)")</f>
        <v>37.472444086074802</v>
      </c>
      <c r="AX248" s="1" cm="1">
        <f t="array" ref="AX248">_xll.FDS($B248,"FF_TAX_CF(ANN_R,1/1/2020,12/31/2020,FY,,USD)")</f>
        <v>103.79581591474999</v>
      </c>
      <c r="AY248" t="s">
        <v>51</v>
      </c>
      <c r="AZ248" t="s">
        <v>51</v>
      </c>
      <c r="BA248" t="s">
        <v>51</v>
      </c>
      <c r="BB248" t="s">
        <v>51</v>
      </c>
      <c r="BC248" t="s">
        <v>125</v>
      </c>
      <c r="BD248" t="s">
        <v>38</v>
      </c>
      <c r="BE248" t="s">
        <v>937</v>
      </c>
      <c r="BF248">
        <v>0</v>
      </c>
      <c r="BG248">
        <v>680337975511389</v>
      </c>
      <c r="BH248">
        <v>1</v>
      </c>
      <c r="BI248">
        <v>61</v>
      </c>
    </row>
    <row r="249" spans="1:61" x14ac:dyDescent="0.25">
      <c r="A249">
        <v>248</v>
      </c>
      <c r="B249" t="s">
        <v>1168</v>
      </c>
      <c r="C249" t="s">
        <v>1169</v>
      </c>
      <c r="D249" t="s">
        <v>950</v>
      </c>
      <c r="E249" t="s">
        <v>30</v>
      </c>
      <c r="F249">
        <v>215</v>
      </c>
      <c r="G249" t="s">
        <v>96</v>
      </c>
      <c r="H249">
        <v>1</v>
      </c>
      <c r="I249">
        <v>1</v>
      </c>
      <c r="J249">
        <v>0</v>
      </c>
      <c r="K249">
        <v>1</v>
      </c>
      <c r="L249">
        <v>0</v>
      </c>
      <c r="M249">
        <v>0</v>
      </c>
      <c r="O249" s="1" cm="1">
        <f t="array" ref="O249">_xll.FDS(B249,"FF_TAX_RATE(ANN_R,1/1/2010,12/31/2010)")</f>
        <v>31.474175035868001</v>
      </c>
      <c r="P249" s="1" cm="1">
        <f t="array" ref="P249">_xll.FDS(B249,"FF_TAX_RATE(ANN_R,1/1/2011,12/31/2011)")</f>
        <v>34.713905522288798</v>
      </c>
      <c r="Q249" s="1" cm="1">
        <f t="array" ref="Q249">_xll.FDS(B249,"FF_TAX_RATE(ANN_R,1/1/2012,12/31/2012)")</f>
        <v>47.400847131305397</v>
      </c>
      <c r="R249" s="1" cm="1">
        <f t="array" ref="R249">_xll.FDS(B249,"FF_TAX_RATE(ANN_R,1/1/2013,12/31/2013)")</f>
        <v>37.002897023966298</v>
      </c>
      <c r="S249" s="1" cm="1">
        <f t="array" ref="S249">_xll.FDS(B249,"FF_TAX_RATE(ANN_R,1/1/2014,12/31/2014)")</f>
        <v>49.968233799237602</v>
      </c>
      <c r="T249" s="1" cm="1">
        <f t="array" ref="T249">_xll.FDS(B249,"FF_TAX_RATE(ANN_R,1/1/2015,12/31/2015)")</f>
        <v>20.300281513919298</v>
      </c>
      <c r="U249" s="1" t="e" cm="1">
        <f t="array" ref="U249">_xll.FDS(B249,"FF_TAX_RATE(ANN_R,1/1/2016,12/31/2016)")</f>
        <v>#NUM!</v>
      </c>
      <c r="V249" s="1" cm="1">
        <f t="array" ref="V249">_xll.FDS(B249,"FF_TAX_RATE(ANN_R,1/1/2017,12/31/2017)")</f>
        <v>34.412823029113497</v>
      </c>
      <c r="W249" s="1" cm="1">
        <f t="array" ref="W249">_xll.FDS(B249,"FF_TAX_RATE(ANN_R,1/1/2018,12/31/2018)")</f>
        <v>37.7886836027714</v>
      </c>
      <c r="X249" s="1" cm="1">
        <f t="array" ref="X249">_xll.FDS(B249,"FF_TAX_RATE(ANN_R,1/1/2019,12/31/2019)")</f>
        <v>31.044840163055099</v>
      </c>
      <c r="Y249" s="1" cm="1">
        <f t="array" ref="Y249">_xll.FDS(B249,"FF_TAX_RATE(ANN_R,1/1/2020,12/31/2020)")</f>
        <v>-20.1473033974816</v>
      </c>
      <c r="Z249" cm="1">
        <f t="array" ref="Z249">_xll.FDS($B249,"FF_PTX_INC(ANN_R,1/1/2016,12/31/2016)")</f>
        <v>2026</v>
      </c>
      <c r="AA249" cm="1">
        <f t="array" ref="AA249">_xll.FDS($B249,"FF_PTX_INC(ANN_R,1/1/2017,12/31/2017)")</f>
        <v>3057</v>
      </c>
      <c r="AB249" cm="1">
        <f t="array" ref="AB249">_xll.FDS($B249,"FF_PTX_INC(ANN_R,1/1/2018,12/31/2018)")</f>
        <v>3464</v>
      </c>
      <c r="AC249" cm="1">
        <f t="array" ref="AC249">_xll.FDS($B249,"FF_PTX_INC(ANN_R,1/1/2019,12/31/2019)")</f>
        <v>4661</v>
      </c>
      <c r="AD249" cm="1">
        <f t="array" ref="AD249">_xll.FDS($B249,"FF_PTX_INC(ANN_R,1/1/2020,12/31/2020)")</f>
        <v>4209</v>
      </c>
      <c r="AE249" cm="1">
        <f t="array" ref="AE249">_xll.FDS($B249,"FF_MKT_VAL(ANN_R,1/1/2016,12/31/2016)")</f>
        <v>38397.593330559997</v>
      </c>
      <c r="AF249" cm="1">
        <f t="array" ref="AF249">_xll.FDS($B249,"FF_MKT_VAL(ANN_R,1/1/2017,12/31/2017)")</f>
        <v>38497.116148649999</v>
      </c>
      <c r="AG249" cm="1">
        <f t="array" ref="AG249">_xll.FDS($B249,"FF_MKT_VAL(ANN_R,1/1/2018,12/31/2018)")</f>
        <v>37550.985573345002</v>
      </c>
      <c r="AH249" cm="1">
        <f t="array" ref="AH249">_xll.FDS($B249,"FF_MKT_VAL(ANN_R,1/1/2019,12/31/2019)")</f>
        <v>34772.114838720001</v>
      </c>
      <c r="AI249" cm="1">
        <f t="array" ref="AI249">_xll.FDS($B249,"FF_MKT_VAL(ANN_R,1/1/2020,12/31/2020)")</f>
        <v>25880.676460999999</v>
      </c>
      <c r="AJ249" cm="1">
        <f t="array" ref="AJ249">_xll.FDS($B249,"FF_SHLDRS_EQ(ANN_R,1/1/2016,12/31/2016)")</f>
        <v>24885</v>
      </c>
      <c r="AK249" cm="1">
        <f t="array" ref="AK249">_xll.FDS($B249,"FF_SHLDRS_EQ(ANN_R,1/1/2017,12/31/2017)")</f>
        <v>25172</v>
      </c>
      <c r="AL249" cm="1">
        <f t="array" ref="AL249">_xll.FDS($B249,"FF_SHLDRS_EQ(ANN_R,1/1/2018,12/31/2018)")</f>
        <v>24866</v>
      </c>
      <c r="AM249" cm="1">
        <f t="array" ref="AM249">_xll.FDS($B249,"FF_SHLDRS_EQ(ANN_R,1/1/2019,12/31/2019)")</f>
        <v>25922</v>
      </c>
      <c r="AN249" cm="1">
        <f t="array" ref="AN249">_xll.FDS($B249,"FF_SHLDRS_EQ(ANN_R,1/1/2020,12/31/2020)")</f>
        <v>28754</v>
      </c>
      <c r="AO249" cm="1">
        <f t="array" ref="AO249">_xll.FDS($B249,"FF_ASSETS(ANN_R,1/1/2016,12/31/2016)")</f>
        <v>96251</v>
      </c>
      <c r="AP249" cm="1">
        <f t="array" ref="AP249">_xll.FDS($B249,"FF_ASSETS(ANN_R,1/1/2017,12/31/2017)")</f>
        <v>97240</v>
      </c>
      <c r="AQ249" cm="1">
        <f t="array" ref="AQ249">_xll.FDS($B249,"FF_ASSETS(ANN_R,1/1/2018,12/31/2018)")</f>
        <v>98230</v>
      </c>
      <c r="AR249" cm="1">
        <f t="array" ref="AR249">_xll.FDS($B249,"FF_ASSETS(ANN_R,1/1/2019,12/31/2019)")</f>
        <v>110113</v>
      </c>
      <c r="AS249" cm="1">
        <f t="array" ref="AS249">_xll.FDS($B249,"FF_ASSETS(ANN_R,1/1/2020,12/31/2020)")</f>
        <v>110917</v>
      </c>
      <c r="AT249" s="1" cm="1">
        <f t="array" ref="AT249">_xll.FDS($B249,"FF_TAX_CF(ANN_R,1/1/2016,12/31/2016,FY,,USD)")</f>
        <v>3100.6708580255499</v>
      </c>
      <c r="AU249" s="1" cm="1">
        <f t="array" ref="AU249">_xll.FDS($B249,"FF_TAX_CF(ANN_R,1/1/2017,12/31/2017,FY,,USD)")</f>
        <v>2839.0113254785501</v>
      </c>
      <c r="AV249" s="1" cm="1">
        <f t="array" ref="AV249">_xll.FDS($B249,"FF_TAX_CF(ANN_R,1/1/2018,12/31/2018,FY,,USD)")</f>
        <v>3191.22301220894</v>
      </c>
      <c r="AW249" s="1" cm="1">
        <f t="array" ref="AW249">_xll.FDS($B249,"FF_TAX_CF(ANN_R,1/1/2019,12/31/2019,FY,,USD)")</f>
        <v>3377.8923611640898</v>
      </c>
      <c r="AX249" s="1" cm="1">
        <f t="array" ref="AX249">_xll.FDS($B249,"FF_TAX_CF(ANN_R,1/1/2020,12/31/2020,FY,,USD)")</f>
        <v>3437.0230418443698</v>
      </c>
      <c r="AY249" t="s">
        <v>51</v>
      </c>
      <c r="AZ249" t="s">
        <v>51</v>
      </c>
      <c r="BA249" t="s">
        <v>51</v>
      </c>
      <c r="BB249" t="s">
        <v>51</v>
      </c>
      <c r="BC249" t="s">
        <v>278</v>
      </c>
      <c r="BD249" t="s">
        <v>38</v>
      </c>
      <c r="BE249" t="s">
        <v>937</v>
      </c>
      <c r="BF249">
        <v>0</v>
      </c>
      <c r="BG249">
        <v>459075098758839</v>
      </c>
      <c r="BH249">
        <v>1</v>
      </c>
      <c r="BI249">
        <v>73</v>
      </c>
    </row>
    <row r="250" spans="1:61" x14ac:dyDescent="0.25">
      <c r="A250">
        <v>249</v>
      </c>
      <c r="B250" t="s">
        <v>1170</v>
      </c>
      <c r="C250" t="s">
        <v>1171</v>
      </c>
      <c r="D250" t="s">
        <v>1041</v>
      </c>
      <c r="E250" t="s">
        <v>30</v>
      </c>
      <c r="F250">
        <v>215</v>
      </c>
      <c r="G250" t="s">
        <v>159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0</v>
      </c>
      <c r="O250" s="1" cm="1">
        <f t="array" ref="O250">_xll.FDS(B250,"FF_TAX_RATE(ANN_R,1/1/2010,12/31/2010)")</f>
        <v>33.1848552338529</v>
      </c>
      <c r="P250" s="1" cm="1">
        <f t="array" ref="P250">_xll.FDS(B250,"FF_TAX_RATE(ANN_R,1/1/2011,12/31/2011)")</f>
        <v>49.725274725274602</v>
      </c>
      <c r="Q250" s="1" t="e" cm="1">
        <f t="array" ref="Q250">_xll.FDS(B250,"FF_TAX_RATE(ANN_R,1/1/2012,12/31/2012)")</f>
        <v>#N/A</v>
      </c>
      <c r="R250" s="1" t="e" cm="1">
        <f t="array" ref="R250">_xll.FDS(B250,"FF_TAX_RATE(ANN_R,1/1/2013,12/31/2013)")</f>
        <v>#N/A</v>
      </c>
      <c r="S250" s="1" cm="1">
        <f t="array" ref="S250">_xll.FDS(B250,"FF_TAX_RATE(ANN_R,1/1/2014,12/31/2014)")</f>
        <v>-4199.99999999999</v>
      </c>
      <c r="T250" s="1" t="e" cm="1">
        <f t="array" ref="T250">_xll.FDS(B250,"FF_TAX_RATE(ANN_R,1/1/2015,12/31/2015)")</f>
        <v>#N/A</v>
      </c>
      <c r="U250" s="1" t="e" cm="1">
        <f t="array" ref="U250">_xll.FDS(B250,"FF_TAX_RATE(ANN_R,1/1/2016,12/31/2016)")</f>
        <v>#NUM!</v>
      </c>
      <c r="V250" s="1" cm="1">
        <f t="array" ref="V250">_xll.FDS(B250,"FF_TAX_RATE(ANN_R,1/1/2017,12/31/2017)")</f>
        <v>2.2864019253910901</v>
      </c>
      <c r="W250" s="1" cm="1">
        <f t="array" ref="W250">_xll.FDS(B250,"FF_TAX_RATE(ANN_R,1/1/2018,12/31/2018)")</f>
        <v>-3.3789219629927598</v>
      </c>
      <c r="X250" s="1" cm="1">
        <f t="array" ref="X250">_xll.FDS(B250,"FF_TAX_RATE(ANN_R,1/1/2019,12/31/2019)")</f>
        <v>2.8248587570621502</v>
      </c>
      <c r="Y250" s="1" cm="1">
        <f t="array" ref="Y250">_xll.FDS(B250,"FF_TAX_RATE(ANN_R,1/1/2020,12/31/2020)")</f>
        <v>2.4691358024691299</v>
      </c>
      <c r="Z250" cm="1">
        <f t="array" ref="Z250">_xll.FDS($B250,"FF_PTX_INC(ANN_R,1/1/2016,12/31/2016)")</f>
        <v>85.8798018966976</v>
      </c>
      <c r="AA250" cm="1">
        <f t="array" ref="AA250">_xll.FDS($B250,"FF_PTX_INC(ANN_R,1/1/2017,12/31/2017)")</f>
        <v>736.74486505883397</v>
      </c>
      <c r="AB250" cm="1">
        <f t="array" ref="AB250">_xll.FDS($B250,"FF_PTX_INC(ANN_R,1/1/2018,12/31/2018)")</f>
        <v>1053.6132745140801</v>
      </c>
      <c r="AC250" cm="1">
        <f t="array" ref="AC250">_xll.FDS($B250,"FF_PTX_INC(ANN_R,1/1/2019,12/31/2019)")</f>
        <v>948.85083797586606</v>
      </c>
      <c r="AD250" cm="1">
        <f t="array" ref="AD250">_xll.FDS($B250,"FF_PTX_INC(ANN_R,1/1/2020,12/31/2020)")</f>
        <v>994.75916095663797</v>
      </c>
      <c r="AE250" cm="1">
        <f t="array" ref="AE250">_xll.FDS($B250,"FF_MKT_VAL(ANN_R,1/1/2016,12/31/2016)")</f>
        <v>9518.74820215</v>
      </c>
      <c r="AF250" cm="1">
        <f t="array" ref="AF250">_xll.FDS($B250,"FF_MKT_VAL(ANN_R,1/1/2017,12/31/2017)")</f>
        <v>16322.426156629999</v>
      </c>
      <c r="AG250" cm="1">
        <f t="array" ref="AG250">_xll.FDS($B250,"FF_MKT_VAL(ANN_R,1/1/2018,12/31/2018)")</f>
        <v>11215.3389238</v>
      </c>
      <c r="AH250" cm="1">
        <f t="array" ref="AH250">_xll.FDS($B250,"FF_MKT_VAL(ANN_R,1/1/2019,12/31/2019)")</f>
        <v>21367.684701329999</v>
      </c>
      <c r="AI250" cm="1">
        <f t="array" ref="AI250">_xll.FDS($B250,"FF_MKT_VAL(ANN_R,1/1/2020,12/31/2020)")</f>
        <v>27415.966260559999</v>
      </c>
      <c r="AJ250" cm="1">
        <f t="array" ref="AJ250">_xll.FDS($B250,"FF_SHLDRS_EQ(ANN_R,1/1/2016,12/31/2016)")</f>
        <v>4299.5970609176202</v>
      </c>
      <c r="AK250" cm="1">
        <f t="array" ref="AK250">_xll.FDS($B250,"FF_SHLDRS_EQ(ANN_R,1/1/2017,12/31/2017)")</f>
        <v>4500.3331112667202</v>
      </c>
      <c r="AL250" cm="1">
        <f t="array" ref="AL250">_xll.FDS($B250,"FF_SHLDRS_EQ(ANN_R,1/1/2018,12/31/2018)")</f>
        <v>5562.6995582466898</v>
      </c>
      <c r="AM250" cm="1">
        <f t="array" ref="AM250">_xll.FDS($B250,"FF_SHLDRS_EQ(ANN_R,1/1/2019,12/31/2019)")</f>
        <v>6274.3875278534497</v>
      </c>
      <c r="AN250" cm="1">
        <f t="array" ref="AN250">_xll.FDS($B250,"FF_SHLDRS_EQ(ANN_R,1/1/2020,12/31/2020)")</f>
        <v>6904.4992031843403</v>
      </c>
      <c r="AO250" cm="1">
        <f t="array" ref="AO250">_xll.FDS($B250,"FF_ASSETS(ANN_R,1/1/2016,12/31/2016)")</f>
        <v>7588.5280872292396</v>
      </c>
      <c r="AP250" cm="1">
        <f t="array" ref="AP250">_xll.FDS($B250,"FF_ASSETS(ANN_R,1/1/2017,12/31/2017)")</f>
        <v>8062.1252498469903</v>
      </c>
      <c r="AQ250" cm="1">
        <f t="array" ref="AQ250">_xll.FDS($B250,"FF_ASSETS(ANN_R,1/1/2018,12/31/2018)")</f>
        <v>9506.1890390732406</v>
      </c>
      <c r="AR250" cm="1">
        <f t="array" ref="AR250">_xll.FDS($B250,"FF_ASSETS(ANN_R,1/1/2019,12/31/2019)")</f>
        <v>10572.8285078184</v>
      </c>
      <c r="AS250" cm="1">
        <f t="array" ref="AS250">_xll.FDS($B250,"FF_ASSETS(ANN_R,1/1/2020,12/31/2020)")</f>
        <v>11813.166605448199</v>
      </c>
      <c r="AT250" s="1" cm="1">
        <f t="array" ref="AT250">_xll.FDS($B250,"FF_TAX_CF(ANN_R,1/1/2016,12/31/2016,FY,,USD)")</f>
        <v>41.999999847652397</v>
      </c>
      <c r="AU250" s="1" cm="1">
        <f t="array" ref="AU250">_xll.FDS($B250,"FF_TAX_CF(ANN_R,1/1/2017,12/31/2017,FY,,USD)")</f>
        <v>52.000000395046598</v>
      </c>
      <c r="AV250" s="1" cm="1">
        <f t="array" ref="AV250">_xll.FDS($B250,"FF_TAX_CF(ANN_R,1/1/2018,12/31/2018,FY,,USD)")</f>
        <v>59.999998708000099</v>
      </c>
      <c r="AW250" s="1" cm="1">
        <f t="array" ref="AW250">_xll.FDS($B250,"FF_TAX_CF(ANN_R,1/1/2019,12/31/2019,FY,,USD)")</f>
        <v>129.999999897903</v>
      </c>
      <c r="AX250" s="1" cm="1">
        <f t="array" ref="AX250">_xll.FDS($B250,"FF_TAX_CF(ANN_R,1/1/2020,12/31/2020,FY,,USD)")</f>
        <v>138.00000634877799</v>
      </c>
      <c r="AY250" t="s">
        <v>1172</v>
      </c>
      <c r="AZ250" t="s">
        <v>1173</v>
      </c>
      <c r="BA250" t="s">
        <v>1174</v>
      </c>
      <c r="BB250" t="s">
        <v>1175</v>
      </c>
      <c r="BC250" t="s">
        <v>306</v>
      </c>
      <c r="BD250" t="s">
        <v>38</v>
      </c>
      <c r="BE250" t="s">
        <v>937</v>
      </c>
      <c r="BF250">
        <v>0</v>
      </c>
      <c r="BG250">
        <v>616434924362528</v>
      </c>
      <c r="BH250">
        <v>1</v>
      </c>
      <c r="BI250">
        <v>9</v>
      </c>
    </row>
    <row r="251" spans="1:61" x14ac:dyDescent="0.25">
      <c r="A251">
        <v>250</v>
      </c>
      <c r="B251" t="s">
        <v>1176</v>
      </c>
      <c r="C251" t="s">
        <v>1177</v>
      </c>
      <c r="D251" t="s">
        <v>950</v>
      </c>
      <c r="E251" t="s">
        <v>30</v>
      </c>
      <c r="F251">
        <v>212</v>
      </c>
      <c r="G251" t="s">
        <v>159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O251" s="1" cm="1">
        <f t="array" ref="O251">_xll.FDS(B251,"FF_TAX_RATE(ANN_R,1/1/2010,12/31/2010)")</f>
        <v>35.122177544076699</v>
      </c>
      <c r="P251" s="1" cm="1">
        <f t="array" ref="P251">_xll.FDS(B251,"FF_TAX_RATE(ANN_R,1/1/2011,12/31/2011)")</f>
        <v>35.290941001755101</v>
      </c>
      <c r="Q251" s="1" cm="1">
        <f t="array" ref="Q251">_xll.FDS(B251,"FF_TAX_RATE(ANN_R,1/1/2012,12/31/2012)")</f>
        <v>32.812085873310401</v>
      </c>
      <c r="R251" s="1" cm="1">
        <f t="array" ref="R251">_xll.FDS(B251,"FF_TAX_RATE(ANN_R,1/1/2013,12/31/2013)")</f>
        <v>30.4512258737611</v>
      </c>
      <c r="S251" s="1" cm="1">
        <f t="array" ref="S251">_xll.FDS(B251,"FF_TAX_RATE(ANN_R,1/1/2014,12/31/2014)")</f>
        <v>30.892834002850901</v>
      </c>
      <c r="T251" s="1" cm="1">
        <f t="array" ref="T251">_xll.FDS(B251,"FF_TAX_RATE(ANN_R,1/1/2015,12/31/2015)")</f>
        <v>31.851851851851901</v>
      </c>
      <c r="U251" s="1" t="e" cm="1">
        <f t="array" ref="U251">_xll.FDS(B251,"FF_TAX_RATE(ANN_R,1/1/2016,12/31/2016)")</f>
        <v>#NUM!</v>
      </c>
      <c r="V251" s="1" cm="1">
        <f t="array" ref="V251">_xll.FDS(B251,"FF_TAX_RATE(ANN_R,1/1/2017,12/31/2017)")</f>
        <v>23.8790073490255</v>
      </c>
      <c r="W251" s="1" cm="1">
        <f t="array" ref="W251">_xll.FDS(B251,"FF_TAX_RATE(ANN_R,1/1/2018,12/31/2018)")</f>
        <v>28.051391862955001</v>
      </c>
      <c r="X251" s="1" cm="1">
        <f t="array" ref="X251">_xll.FDS(B251,"FF_TAX_RATE(ANN_R,1/1/2019,12/31/2019)")</f>
        <v>27.529839128178502</v>
      </c>
      <c r="Y251" s="1" cm="1">
        <f t="array" ref="Y251">_xll.FDS(B251,"FF_TAX_RATE(ANN_R,1/1/2020,12/31/2020)")</f>
        <v>29.025886266763699</v>
      </c>
      <c r="Z251" cm="1">
        <f t="array" ref="Z251">_xll.FDS($B251,"FF_PTX_INC(ANN_R,1/1/2016,12/31/2016)")</f>
        <v>850.1</v>
      </c>
      <c r="AA251" cm="1">
        <f t="array" ref="AA251">_xll.FDS($B251,"FF_PTX_INC(ANN_R,1/1/2017,12/31/2017)")</f>
        <v>938.9</v>
      </c>
      <c r="AB251" cm="1">
        <f t="array" ref="AB251">_xll.FDS($B251,"FF_PTX_INC(ANN_R,1/1/2018,12/31/2018)")</f>
        <v>1074.0999999999999</v>
      </c>
      <c r="AC251" cm="1">
        <f t="array" ref="AC251">_xll.FDS($B251,"FF_PTX_INC(ANN_R,1/1/2019,12/31/2019)")</f>
        <v>1156.2</v>
      </c>
      <c r="AD251" cm="1">
        <f t="array" ref="AD251">_xll.FDS($B251,"FF_PTX_INC(ANN_R,1/1/2020,12/31/2020)")</f>
        <v>961.9</v>
      </c>
      <c r="AE251" cm="1">
        <f t="array" ref="AE251">_xll.FDS($B251,"FF_MKT_VAL(ANN_R,1/1/2016,12/31/2016)")</f>
        <v>14348.63981135</v>
      </c>
      <c r="AF251" cm="1">
        <f t="array" ref="AF251">_xll.FDS($B251,"FF_MKT_VAL(ANN_R,1/1/2017,12/31/2017)")</f>
        <v>17123.364390369999</v>
      </c>
      <c r="AG251" cm="1">
        <f t="array" ref="AG251">_xll.FDS($B251,"FF_MKT_VAL(ANN_R,1/1/2018,12/31/2018)")</f>
        <v>13142.8772386</v>
      </c>
      <c r="AH251" cm="1">
        <f t="array" ref="AH251">_xll.FDS($B251,"FF_MKT_VAL(ANN_R,1/1/2019,12/31/2019)")</f>
        <v>19392.17212608</v>
      </c>
      <c r="AI251" cm="1">
        <f t="array" ref="AI251">_xll.FDS($B251,"FF_MKT_VAL(ANN_R,1/1/2020,12/31/2020)")</f>
        <v>19514.530747000001</v>
      </c>
      <c r="AJ251" cm="1">
        <f t="array" ref="AJ251">_xll.FDS($B251,"FF_SHLDRS_EQ(ANN_R,1/1/2016,12/31/2016)")</f>
        <v>4057.1</v>
      </c>
      <c r="AK251" cm="1">
        <f t="array" ref="AK251">_xll.FDS($B251,"FF_SHLDRS_EQ(ANN_R,1/1/2017,12/31/2017)")</f>
        <v>4138.6000000000004</v>
      </c>
      <c r="AL251" cm="1">
        <f t="array" ref="AL251">_xll.FDS($B251,"FF_SHLDRS_EQ(ANN_R,1/1/2018,12/31/2018)")</f>
        <v>4591.2</v>
      </c>
      <c r="AM251" cm="1">
        <f t="array" ref="AM251">_xll.FDS($B251,"FF_SHLDRS_EQ(ANN_R,1/1/2019,12/31/2019)")</f>
        <v>5102.2</v>
      </c>
      <c r="AN251" cm="1">
        <f t="array" ref="AN251">_xll.FDS($B251,"FF_SHLDRS_EQ(ANN_R,1/1/2020,12/31/2020)")</f>
        <v>4895.8</v>
      </c>
      <c r="AO251" cm="1">
        <f t="array" ref="AO251">_xll.FDS($B251,"FF_ASSETS(ANN_R,1/1/2016,12/31/2016)")</f>
        <v>8111.4</v>
      </c>
      <c r="AP251" cm="1">
        <f t="array" ref="AP251">_xll.FDS($B251,"FF_ASSETS(ANN_R,1/1/2017,12/31/2017)")</f>
        <v>9424.2999999999993</v>
      </c>
      <c r="AQ251" cm="1">
        <f t="array" ref="AQ251">_xll.FDS($B251,"FF_ASSETS(ANN_R,1/1/2018,12/31/2018)")</f>
        <v>10306.299999999999</v>
      </c>
      <c r="AR251" cm="1">
        <f t="array" ref="AR251">_xll.FDS($B251,"FF_ASSETS(ANN_R,1/1/2019,12/31/2019)")</f>
        <v>11822.8</v>
      </c>
      <c r="AS251" cm="1">
        <f t="array" ref="AS251">_xll.FDS($B251,"FF_ASSETS(ANN_R,1/1/2020,12/31/2020)")</f>
        <v>12907.7</v>
      </c>
      <c r="AT251" s="1" cm="1">
        <f t="array" ref="AT251">_xll.FDS($B251,"FF_TAX_CF(ANN_R,1/1/2016,12/31/2016,FY,,USD)")</f>
        <v>272.56699943542498</v>
      </c>
      <c r="AU251" s="1" cm="1">
        <f t="array" ref="AU251">_xll.FDS($B251,"FF_TAX_CF(ANN_R,1/1/2017,12/31/2017,FY,,USD)")</f>
        <v>289.54080542326</v>
      </c>
      <c r="AV251" s="1" cm="1">
        <f t="array" ref="AV251">_xll.FDS($B251,"FF_TAX_CF(ANN_R,1/1/2018,12/31/2018,FY,,USD)")</f>
        <v>300.83618044853199</v>
      </c>
      <c r="AW251" s="1" cm="1">
        <f t="array" ref="AW251">_xll.FDS($B251,"FF_TAX_CF(ANN_R,1/1/2019,12/31/2019,FY,,USD)")</f>
        <v>292.68351638317102</v>
      </c>
      <c r="AX251" s="1" cm="1">
        <f t="array" ref="AX251">_xll.FDS($B251,"FF_TAX_CF(ANN_R,1/1/2020,12/31/2020,FY,,USD)")</f>
        <v>273.59387397766102</v>
      </c>
      <c r="AY251" t="s">
        <v>1178</v>
      </c>
      <c r="AZ251" t="s">
        <v>1179</v>
      </c>
      <c r="BA251" t="s">
        <v>1180</v>
      </c>
      <c r="BB251" t="s">
        <v>1181</v>
      </c>
      <c r="BC251" t="s">
        <v>156</v>
      </c>
      <c r="BD251" t="s">
        <v>38</v>
      </c>
      <c r="BE251" t="s">
        <v>937</v>
      </c>
      <c r="BF251">
        <v>0</v>
      </c>
      <c r="BG251">
        <v>616860459175882</v>
      </c>
      <c r="BH251">
        <v>1</v>
      </c>
      <c r="BI251">
        <v>45</v>
      </c>
    </row>
    <row r="252" spans="1:61" x14ac:dyDescent="0.25">
      <c r="A252">
        <v>251</v>
      </c>
      <c r="B252" t="s">
        <v>1182</v>
      </c>
      <c r="C252" t="s">
        <v>1183</v>
      </c>
      <c r="D252" t="s">
        <v>1061</v>
      </c>
      <c r="E252" t="s">
        <v>30</v>
      </c>
      <c r="F252">
        <v>21</v>
      </c>
      <c r="G252" t="s">
        <v>31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 s="1" t="e" cm="1">
        <f t="array" ref="O252">_xll.FDS(B252,"FF_TAX_RATE(ANN_R,1/1/2010,12/31/2010)")</f>
        <v>#N/A</v>
      </c>
      <c r="P252" s="1" t="e" cm="1">
        <f t="array" ref="P252">_xll.FDS(B252,"FF_TAX_RATE(ANN_R,1/1/2011,12/31/2011)")</f>
        <v>#N/A</v>
      </c>
      <c r="Q252" s="1" t="e" cm="1">
        <f t="array" ref="Q252">_xll.FDS(B252,"FF_TAX_RATE(ANN_R,1/1/2012,12/31/2012)")</f>
        <v>#N/A</v>
      </c>
      <c r="R252" s="1" cm="1">
        <f t="array" ref="R252">_xll.FDS(B252,"FF_TAX_RATE(ANN_R,1/1/2013,12/31/2013)")</f>
        <v>9.0008886631966405</v>
      </c>
      <c r="S252" s="1" cm="1">
        <f t="array" ref="S252">_xll.FDS(B252,"FF_TAX_RATE(ANN_R,1/1/2014,12/31/2014)")</f>
        <v>7.6635371345698502</v>
      </c>
      <c r="T252" s="1" cm="1">
        <f t="array" ref="T252">_xll.FDS(B252,"FF_TAX_RATE(ANN_R,1/1/2015,12/31/2015)")</f>
        <v>4.9724805465932898</v>
      </c>
      <c r="U252" s="1" t="e" cm="1">
        <f t="array" ref="U252">_xll.FDS(B252,"FF_TAX_RATE(ANN_R,1/1/2016,12/31/2016)")</f>
        <v>#NUM!</v>
      </c>
      <c r="V252" s="1" cm="1">
        <f t="array" ref="V252">_xll.FDS(B252,"FF_TAX_RATE(ANN_R,1/1/2017,12/31/2017)")</f>
        <v>6.8027721108844297</v>
      </c>
      <c r="W252" s="1" cm="1">
        <f t="array" ref="W252">_xll.FDS(B252,"FF_TAX_RATE(ANN_R,1/1/2018,12/31/2018)")</f>
        <v>6.5669569890065604</v>
      </c>
      <c r="X252" s="1" cm="1">
        <f t="array" ref="X252">_xll.FDS(B252,"FF_TAX_RATE(ANN_R,1/1/2019,12/31/2019)")</f>
        <v>4.7980568696271604</v>
      </c>
      <c r="Y252" s="1" cm="1">
        <f t="array" ref="Y252">_xll.FDS(B252,"FF_TAX_RATE(ANN_R,1/1/2020,12/31/2020)")</f>
        <v>4.7073476138501897</v>
      </c>
      <c r="Z252" cm="1">
        <f t="array" ref="Z252">_xll.FDS($B252,"FF_PTX_INC(ANN_R,1/1/2016,12/31/2016)")</f>
        <v>327.981498153443</v>
      </c>
      <c r="AA252" cm="1">
        <f t="array" ref="AA252">_xll.FDS($B252,"FF_PTX_INC(ANN_R,1/1/2017,12/31/2017)")</f>
        <v>642.34573918391197</v>
      </c>
      <c r="AB252" cm="1">
        <f t="array" ref="AB252">_xll.FDS($B252,"FF_PTX_INC(ANN_R,1/1/2018,12/31/2018)")</f>
        <v>916.90468421892297</v>
      </c>
      <c r="AC252" cm="1">
        <f t="array" ref="AC252">_xll.FDS($B252,"FF_PTX_INC(ANN_R,1/1/2019,12/31/2019)")</f>
        <v>1665.29576291698</v>
      </c>
      <c r="AD252" cm="1">
        <f t="array" ref="AD252">_xll.FDS($B252,"FF_PTX_INC(ANN_R,1/1/2020,12/31/2020)")</f>
        <v>3134.1210324255298</v>
      </c>
      <c r="AE252" cm="1">
        <f t="array" ref="AE252">_xll.FDS($B252,"FF_MKT_VAL(ANN_R,1/1/2016,12/31/2016)")</f>
        <v>9334.3128314999994</v>
      </c>
      <c r="AF252" cm="1">
        <f t="array" ref="AF252">_xll.FDS($B252,"FF_MKT_VAL(ANN_R,1/1/2017,12/31/2017)")</f>
        <v>20880.8038485</v>
      </c>
      <c r="AG252" cm="1">
        <f t="array" ref="AG252">_xll.FDS($B252,"FF_MKT_VAL(ANN_R,1/1/2018,12/31/2018)")</f>
        <v>18326.907081500001</v>
      </c>
      <c r="AH252" cm="1">
        <f t="array" ref="AH252">_xll.FDS($B252,"FF_MKT_VAL(ANN_R,1/1/2019,12/31/2019)")</f>
        <v>51217.60845</v>
      </c>
      <c r="AI252" cm="1">
        <f t="array" ref="AI252">_xll.FDS($B252,"FF_MKT_VAL(ANN_R,1/1/2020,12/31/2020)")</f>
        <v>177250.58627840001</v>
      </c>
      <c r="AJ252" cm="1">
        <f t="array" ref="AJ252">_xll.FDS($B252,"FF_SHLDRS_EQ(ANN_R,1/1/2016,12/31/2016)")</f>
        <v>612.25031228759997</v>
      </c>
      <c r="AK252" cm="1">
        <f t="array" ref="AK252">_xll.FDS($B252,"FF_SHLDRS_EQ(ANN_R,1/1/2017,12/31/2017)")</f>
        <v>1080.3005455499999</v>
      </c>
      <c r="AL252" cm="1">
        <f t="array" ref="AL252">_xll.FDS($B252,"FF_SHLDRS_EQ(ANN_R,1/1/2018,12/31/2018)")</f>
        <v>1644.6058702904299</v>
      </c>
      <c r="AM252" cm="1">
        <f t="array" ref="AM252">_xll.FDS($B252,"FF_SHLDRS_EQ(ANN_R,1/1/2019,12/31/2019)")</f>
        <v>2951.6034924266301</v>
      </c>
      <c r="AN252" cm="1">
        <f t="array" ref="AN252">_xll.FDS($B252,"FF_SHLDRS_EQ(ANN_R,1/1/2020,12/31/2020)")</f>
        <v>27393.835383724501</v>
      </c>
      <c r="AO252" cm="1">
        <f t="array" ref="AO252">_xll.FDS($B252,"FF_ASSETS(ANN_R,1/1/2016,12/31/2016)")</f>
        <v>989.99120077830105</v>
      </c>
      <c r="AP252" cm="1">
        <f t="array" ref="AP252">_xll.FDS($B252,"FF_ASSETS(ANN_R,1/1/2017,12/31/2017)")</f>
        <v>1645.18208235</v>
      </c>
      <c r="AQ252" cm="1">
        <f t="array" ref="AQ252">_xll.FDS($B252,"FF_ASSETS(ANN_R,1/1/2018,12/31/2018)")</f>
        <v>2439.0578352528701</v>
      </c>
      <c r="AR252" cm="1">
        <f t="array" ref="AR252">_xll.FDS($B252,"FF_ASSETS(ANN_R,1/1/2019,12/31/2019)")</f>
        <v>4562.0571678300003</v>
      </c>
      <c r="AS252" cm="1">
        <f t="array" ref="AS252">_xll.FDS($B252,"FF_ASSETS(ANN_R,1/1/2020,12/31/2020)")</f>
        <v>31844.712764014399</v>
      </c>
      <c r="AT252" s="1" cm="1">
        <f t="array" ref="AT252">_xll.FDS($B252,"FF_TAX_CF(ANN_R,1/1/2016,12/31/2016,FY,,USD)")</f>
        <v>0.61947043829258197</v>
      </c>
      <c r="AU252" s="1" cm="1">
        <f t="array" ref="AU252">_xll.FDS($B252,"FF_TAX_CF(ANN_R,1/1/2017,12/31/2017,FY,,USD)")</f>
        <v>3.35447728550036</v>
      </c>
      <c r="AV252" s="1" cm="1">
        <f t="array" ref="AV252">_xll.FDS($B252,"FF_TAX_CF(ANN_R,1/1/2018,12/31/2018,FY,,USD)")</f>
        <v>3.4354312364398298</v>
      </c>
      <c r="AW252" s="1" cm="1">
        <f t="array" ref="AW252">_xll.FDS($B252,"FF_TAX_CF(ANN_R,1/1/2019,12/31/2019,FY,,USD)")</f>
        <v>5.9241832775486198</v>
      </c>
      <c r="AX252" s="1" cm="1">
        <f t="array" ref="AX252">_xll.FDS($B252,"FF_TAX_CF(ANN_R,1/1/2020,12/31/2020,FY,,USD)")</f>
        <v>7.4292137130802498</v>
      </c>
      <c r="AY252" t="s">
        <v>1184</v>
      </c>
      <c r="AZ252" t="s">
        <v>1185</v>
      </c>
      <c r="BA252" t="s">
        <v>1186</v>
      </c>
      <c r="BB252" t="s">
        <v>1187</v>
      </c>
      <c r="BC252" t="s">
        <v>51</v>
      </c>
      <c r="BD252" t="s">
        <v>38</v>
      </c>
      <c r="BE252" t="s">
        <v>937</v>
      </c>
      <c r="BF252">
        <v>0</v>
      </c>
      <c r="BG252">
        <v>355225394494273</v>
      </c>
      <c r="BH252">
        <v>1</v>
      </c>
      <c r="BI252">
        <v>57</v>
      </c>
    </row>
    <row r="253" spans="1:61" x14ac:dyDescent="0.25">
      <c r="A253">
        <v>252</v>
      </c>
      <c r="B253" t="s">
        <v>1188</v>
      </c>
      <c r="C253" t="s">
        <v>1189</v>
      </c>
      <c r="D253" t="s">
        <v>977</v>
      </c>
      <c r="E253" t="s">
        <v>30</v>
      </c>
      <c r="F253">
        <v>209</v>
      </c>
      <c r="G253" t="s">
        <v>50</v>
      </c>
      <c r="H253">
        <v>1</v>
      </c>
      <c r="I253">
        <v>1</v>
      </c>
      <c r="J253">
        <v>0</v>
      </c>
      <c r="K253">
        <v>1</v>
      </c>
      <c r="L253">
        <v>1</v>
      </c>
      <c r="M253">
        <v>0</v>
      </c>
      <c r="O253" s="1" cm="1">
        <f t="array" ref="O253">_xll.FDS(B253,"FF_TAX_RATE(ANN_R,1/1/2010,12/31/2010)")</f>
        <v>22.526551145891599</v>
      </c>
      <c r="P253" s="1" cm="1">
        <f t="array" ref="P253">_xll.FDS(B253,"FF_TAX_RATE(ANN_R,1/1/2011,12/31/2011)")</f>
        <v>26.050420168067198</v>
      </c>
      <c r="Q253" s="1" cm="1">
        <f t="array" ref="Q253">_xll.FDS(B253,"FF_TAX_RATE(ANN_R,1/1/2012,12/31/2012)")</f>
        <v>15.2547393364929</v>
      </c>
      <c r="R253" s="1" cm="1">
        <f t="array" ref="R253">_xll.FDS(B253,"FF_TAX_RATE(ANN_R,1/1/2013,12/31/2013)")</f>
        <v>26.5170831208567</v>
      </c>
      <c r="S253" s="1" cm="1">
        <f t="array" ref="S253">_xll.FDS(B253,"FF_TAX_RATE(ANN_R,1/1/2014,12/31/2014)")</f>
        <v>31.937172774869101</v>
      </c>
      <c r="T253" s="1" cm="1">
        <f t="array" ref="T253">_xll.FDS(B253,"FF_TAX_RATE(ANN_R,1/1/2015,12/31/2015)")</f>
        <v>26.144036009002299</v>
      </c>
      <c r="U253" s="1" t="e" cm="1">
        <f t="array" ref="U253">_xll.FDS(B253,"FF_TAX_RATE(ANN_R,1/1/2016,12/31/2016)")</f>
        <v>#NUM!</v>
      </c>
      <c r="V253" s="1" cm="1">
        <f t="array" ref="V253">_xll.FDS(B253,"FF_TAX_RATE(ANN_R,1/1/2017,12/31/2017)")</f>
        <v>26.650194140487098</v>
      </c>
      <c r="W253" s="1" cm="1">
        <f t="array" ref="W253">_xll.FDS(B253,"FF_TAX_RATE(ANN_R,1/1/2018,12/31/2018)")</f>
        <v>28.110773899848301</v>
      </c>
      <c r="X253" s="1" cm="1">
        <f t="array" ref="X253">_xll.FDS(B253,"FF_TAX_RATE(ANN_R,1/1/2019,12/31/2019)")</f>
        <v>29.1666666666667</v>
      </c>
      <c r="Y253" s="1" cm="1">
        <f t="array" ref="Y253">_xll.FDS(B253,"FF_TAX_RATE(ANN_R,1/1/2020,12/31/2020)")</f>
        <v>130.31914893617</v>
      </c>
      <c r="Z253" cm="1">
        <f t="array" ref="Z253">_xll.FDS($B253,"FF_PTX_INC(ANN_R,1/1/2016,12/31/2016)")</f>
        <v>2262</v>
      </c>
      <c r="AA253" cm="1">
        <f t="array" ref="AA253">_xll.FDS($B253,"FF_PTX_INC(ANN_R,1/1/2017,12/31/2017)")</f>
        <v>2833</v>
      </c>
      <c r="AB253" cm="1">
        <f t="array" ref="AB253">_xll.FDS($B253,"FF_PTX_INC(ANN_R,1/1/2018,12/31/2018)")</f>
        <v>2636</v>
      </c>
      <c r="AC253" cm="1">
        <f t="array" ref="AC253">_xll.FDS($B253,"FF_PTX_INC(ANN_R,1/1/2019,12/31/2019)")</f>
        <v>3120</v>
      </c>
      <c r="AD253" cm="1">
        <f t="array" ref="AD253">_xll.FDS($B253,"FF_PTX_INC(ANN_R,1/1/2020,12/31/2020)")</f>
        <v>188</v>
      </c>
      <c r="AE253" cm="1">
        <f t="array" ref="AE253">_xll.FDS($B253,"FF_MKT_VAL(ANN_R,1/1/2016,12/31/2016)")</f>
        <v>40595.452382800002</v>
      </c>
      <c r="AF253" cm="1">
        <f t="array" ref="AF253">_xll.FDS($B253,"FF_MKT_VAL(ANN_R,1/1/2017,12/31/2017)")</f>
        <v>49565.711497910001</v>
      </c>
      <c r="AG253" cm="1">
        <f t="array" ref="AG253">_xll.FDS($B253,"FF_MKT_VAL(ANN_R,1/1/2018,12/31/2018)")</f>
        <v>44017.8641164</v>
      </c>
      <c r="AH253" cm="1">
        <f t="array" ref="AH253">_xll.FDS($B253,"FF_MKT_VAL(ANN_R,1/1/2019,12/31/2019)")</f>
        <v>54608.239441559999</v>
      </c>
      <c r="AI253" cm="1">
        <f t="array" ref="AI253">_xll.FDS($B253,"FF_MKT_VAL(ANN_R,1/1/2020,12/31/2020)")</f>
        <v>52517.441204820003</v>
      </c>
      <c r="AJ253" cm="1">
        <f t="array" ref="AJ253">_xll.FDS($B253,"FF_SHLDRS_EQ(ANN_R,1/1/2016,12/31/2016)")</f>
        <v>13238</v>
      </c>
      <c r="AK253" cm="1">
        <f t="array" ref="AK253">_xll.FDS($B253,"FF_SHLDRS_EQ(ANN_R,1/1/2017,12/31/2017)")</f>
        <v>13321</v>
      </c>
      <c r="AL253" cm="1">
        <f t="array" ref="AL253">_xll.FDS($B253,"FF_SHLDRS_EQ(ANN_R,1/1/2018,12/31/2018)")</f>
        <v>14525</v>
      </c>
      <c r="AM253" cm="1">
        <f t="array" ref="AM253">_xll.FDS($B253,"FF_SHLDRS_EQ(ANN_R,1/1/2019,12/31/2019)")</f>
        <v>16147</v>
      </c>
      <c r="AN253" cm="1">
        <f t="array" ref="AN253">_xll.FDS($B253,"FF_SHLDRS_EQ(ANN_R,1/1/2020,12/31/2020)")</f>
        <v>13392</v>
      </c>
      <c r="AO253" cm="1">
        <f t="array" ref="AO253">_xll.FDS($B253,"FF_ASSETS(ANN_R,1/1/2016,12/31/2016)")</f>
        <v>39867</v>
      </c>
      <c r="AP253" cm="1">
        <f t="array" ref="AP253">_xll.FDS($B253,"FF_ASSETS(ANN_R,1/1/2017,12/31/2017)")</f>
        <v>42674</v>
      </c>
      <c r="AQ253" cm="1">
        <f t="array" ref="AQ253">_xll.FDS($B253,"FF_ASSETS(ANN_R,1/1/2018,12/31/2018)")</f>
        <v>42852</v>
      </c>
      <c r="AR253" cm="1">
        <f t="array" ref="AR253">_xll.FDS($B253,"FF_ASSETS(ANN_R,1/1/2019,12/31/2019)")</f>
        <v>47508</v>
      </c>
      <c r="AS253" cm="1">
        <f t="array" ref="AS253">_xll.FDS($B253,"FF_ASSETS(ANN_R,1/1/2020,12/31/2020)")</f>
        <v>43515</v>
      </c>
      <c r="AT253" s="1" cm="1">
        <f t="array" ref="AT253">_xll.FDS($B253,"FF_TAX_CF(ANN_R,1/1/2016,12/31/2016,FY,,USD)")</f>
        <v>828.54173123836495</v>
      </c>
      <c r="AU253" s="1" cm="1">
        <f t="array" ref="AU253">_xll.FDS($B253,"FF_TAX_CF(ANN_R,1/1/2017,12/31/2017,FY,,USD)")</f>
        <v>886.55657601356495</v>
      </c>
      <c r="AV253" s="1" cm="1">
        <f t="array" ref="AV253">_xll.FDS($B253,"FF_TAX_CF(ANN_R,1/1/2018,12/31/2018,FY,,USD)")</f>
        <v>972.11377525329601</v>
      </c>
      <c r="AW253" s="1" cm="1">
        <f t="array" ref="AW253">_xll.FDS($B253,"FF_TAX_CF(ANN_R,1/1/2019,12/31/2019,FY,,USD)")</f>
        <v>1034.1857328414901</v>
      </c>
      <c r="AX253" s="1" cm="1">
        <f t="array" ref="AX253">_xll.FDS($B253,"FF_TAX_CF(ANN_R,1/1/2020,12/31/2020,FY,,USD)")</f>
        <v>853.840881705284</v>
      </c>
      <c r="AY253" t="s">
        <v>51</v>
      </c>
      <c r="AZ253" t="s">
        <v>51</v>
      </c>
      <c r="BA253" t="s">
        <v>51</v>
      </c>
      <c r="BB253" t="s">
        <v>51</v>
      </c>
      <c r="BC253" t="s">
        <v>72</v>
      </c>
      <c r="BD253" t="s">
        <v>38</v>
      </c>
      <c r="BE253" t="s">
        <v>937</v>
      </c>
      <c r="BF253">
        <v>0</v>
      </c>
      <c r="BG253">
        <v>398100972674076</v>
      </c>
      <c r="BH253">
        <v>1</v>
      </c>
      <c r="BI253">
        <v>11</v>
      </c>
    </row>
    <row r="254" spans="1:61" x14ac:dyDescent="0.25">
      <c r="A254">
        <v>253</v>
      </c>
      <c r="B254" t="s">
        <v>1190</v>
      </c>
      <c r="C254" t="s">
        <v>1191</v>
      </c>
      <c r="D254" t="s">
        <v>932</v>
      </c>
      <c r="E254" t="s">
        <v>30</v>
      </c>
      <c r="F254">
        <v>207</v>
      </c>
      <c r="G254" t="s">
        <v>83</v>
      </c>
      <c r="H254">
        <v>1</v>
      </c>
      <c r="I254">
        <v>1</v>
      </c>
      <c r="J254">
        <v>0</v>
      </c>
      <c r="K254">
        <v>1</v>
      </c>
      <c r="L254">
        <v>1</v>
      </c>
      <c r="M254">
        <v>0</v>
      </c>
      <c r="O254" s="1" cm="1">
        <f t="array" ref="O254">_xll.FDS(B254,"FF_TAX_RATE(ANN_R,1/1/2010,12/31/2010)")</f>
        <v>20.675838119407</v>
      </c>
      <c r="P254" s="1" cm="1">
        <f t="array" ref="P254">_xll.FDS(B254,"FF_TAX_RATE(ANN_R,1/1/2011,12/31/2011)")</f>
        <v>19.387460271597799</v>
      </c>
      <c r="Q254" s="1" cm="1">
        <f t="array" ref="Q254">_xll.FDS(B254,"FF_TAX_RATE(ANN_R,1/1/2012,12/31/2012)")</f>
        <v>22.741861531407601</v>
      </c>
      <c r="R254" s="1" cm="1">
        <f t="array" ref="R254">_xll.FDS(B254,"FF_TAX_RATE(ANN_R,1/1/2013,12/31/2013)")</f>
        <v>31.15234375</v>
      </c>
      <c r="S254" s="1" cm="1">
        <f t="array" ref="S254">_xll.FDS(B254,"FF_TAX_RATE(ANN_R,1/1/2014,12/31/2014)")</f>
        <v>38.737248414667803</v>
      </c>
      <c r="T254" s="1" t="e" cm="1">
        <f t="array" ref="T254">_xll.FDS(B254,"FF_TAX_RATE(ANN_R,1/1/2015,12/31/2015)")</f>
        <v>#N/A</v>
      </c>
      <c r="U254" s="1" t="e" cm="1">
        <f t="array" ref="U254">_xll.FDS(B254,"FF_TAX_RATE(ANN_R,1/1/2016,12/31/2016)")</f>
        <v>#NUM!</v>
      </c>
      <c r="V254" s="1" cm="1">
        <f t="array" ref="V254">_xll.FDS(B254,"FF_TAX_RATE(ANN_R,1/1/2017,12/31/2017)")</f>
        <v>152.87228109314</v>
      </c>
      <c r="W254" s="1" cm="1">
        <f t="array" ref="W254">_xll.FDS(B254,"FF_TAX_RATE(ANN_R,1/1/2018,12/31/2018)")</f>
        <v>40.361803084222998</v>
      </c>
      <c r="X254" s="1" cm="1">
        <f t="array" ref="X254">_xll.FDS(B254,"FF_TAX_RATE(ANN_R,1/1/2019,12/31/2019)")</f>
        <v>27.4364406779661</v>
      </c>
      <c r="Y254" s="1" cm="1">
        <f t="array" ref="Y254">_xll.FDS(B254,"FF_TAX_RATE(ANN_R,1/1/2020,12/31/2020)")</f>
        <v>23.103547735794599</v>
      </c>
      <c r="Z254" cm="1">
        <f t="array" ref="Z254">_xll.FDS($B254,"FF_PTX_INC(ANN_R,1/1/2016,12/31/2016)")</f>
        <v>-2266</v>
      </c>
      <c r="AA254" cm="1">
        <f t="array" ref="AA254">_xll.FDS($B254,"FF_PTX_INC(ANN_R,1/1/2017,12/31/2017)")</f>
        <v>1793</v>
      </c>
      <c r="AB254" cm="1">
        <f t="array" ref="AB254">_xll.FDS($B254,"FF_PTX_INC(ANN_R,1/1/2018,12/31/2018)")</f>
        <v>3372</v>
      </c>
      <c r="AC254" cm="1">
        <f t="array" ref="AC254">_xll.FDS($B254,"FF_PTX_INC(ANN_R,1/1/2019,12/31/2019)")</f>
        <v>4720</v>
      </c>
      <c r="AD254" cm="1">
        <f t="array" ref="AD254">_xll.FDS($B254,"FF_PTX_INC(ANN_R,1/1/2020,12/31/2020)")</f>
        <v>3467</v>
      </c>
      <c r="AE254" cm="1">
        <f t="array" ref="AE254">_xll.FDS($B254,"FF_MKT_VAL(ANN_R,1/1/2016,12/31/2016)")</f>
        <v>31643.453161449001</v>
      </c>
      <c r="AF254" cm="1">
        <f t="array" ref="AF254">_xll.FDS($B254,"FF_MKT_VAL(ANN_R,1/1/2017,12/31/2017)")</f>
        <v>44374.420539600003</v>
      </c>
      <c r="AG254" cm="1">
        <f t="array" ref="AG254">_xll.FDS($B254,"FF_MKT_VAL(ANN_R,1/1/2018,12/31/2018)")</f>
        <v>27546.307513200001</v>
      </c>
      <c r="AH254" cm="1">
        <f t="array" ref="AH254">_xll.FDS($B254,"FF_MKT_VAL(ANN_R,1/1/2019,12/31/2019)")</f>
        <v>31927.055057444999</v>
      </c>
      <c r="AI254" cm="1">
        <f t="array" ref="AI254">_xll.FDS($B254,"FF_MKT_VAL(ANN_R,1/1/2020,12/31/2020)")</f>
        <v>27430.051620599999</v>
      </c>
      <c r="AJ254" cm="1">
        <f t="array" ref="AJ254">_xll.FDS($B254,"FF_SHLDRS_EQ(ANN_R,1/1/2016,12/31/2016)")</f>
        <v>41897</v>
      </c>
      <c r="AK254" cm="1">
        <f t="array" ref="AK254">_xll.FDS($B254,"FF_SHLDRS_EQ(ANN_R,1/1/2017,12/31/2017)")</f>
        <v>41902</v>
      </c>
      <c r="AL254" cm="1">
        <f t="array" ref="AL254">_xll.FDS($B254,"FF_SHLDRS_EQ(ANN_R,1/1/2018,12/31/2018)")</f>
        <v>43922</v>
      </c>
      <c r="AM254" cm="1">
        <f t="array" ref="AM254">_xll.FDS($B254,"FF_SHLDRS_EQ(ANN_R,1/1/2019,12/31/2019)")</f>
        <v>43644</v>
      </c>
      <c r="AN254" cm="1">
        <f t="array" ref="AN254">_xll.FDS($B254,"FF_SHLDRS_EQ(ANN_R,1/1/2020,12/31/2020)")</f>
        <v>42677</v>
      </c>
      <c r="AO254" cm="1">
        <f t="array" ref="AO254">_xll.FDS($B254,"FF_ASSETS(ANN_R,1/1/2016,12/31/2016)")</f>
        <v>819861</v>
      </c>
      <c r="AP254" cm="1">
        <f t="array" ref="AP254">_xll.FDS($B254,"FF_ASSETS(ANN_R,1/1/2017,12/31/2017)")</f>
        <v>796289</v>
      </c>
      <c r="AQ254" cm="1">
        <f t="array" ref="AQ254">_xll.FDS($B254,"FF_ASSETS(ANN_R,1/1/2018,12/31/2018)")</f>
        <v>768916</v>
      </c>
      <c r="AR254" cm="1">
        <f t="array" ref="AR254">_xll.FDS($B254,"FF_ASSETS(ANN_R,1/1/2019,12/31/2019)")</f>
        <v>787295</v>
      </c>
      <c r="AS254" cm="1">
        <f t="array" ref="AS254">_xll.FDS($B254,"FF_ASSETS(ANN_R,1/1/2020,12/31/2020)")</f>
        <v>818965</v>
      </c>
      <c r="AT254" s="1" cm="1">
        <f t="array" ref="AT254">_xll.FDS($B254,"FF_TAX_CF(ANN_R,1/1/2016,12/31/2016,FY,,USD)")</f>
        <v>671.96755480766296</v>
      </c>
      <c r="AU254" s="1" cm="1">
        <f t="array" ref="AU254">_xll.FDS($B254,"FF_TAX_CF(ANN_R,1/1/2017,12/31/2017,FY,,USD)")</f>
        <v>548.634352684021</v>
      </c>
      <c r="AV254" s="1" cm="1">
        <f t="array" ref="AV254">_xll.FDS($B254,"FF_TAX_CF(ANN_R,1/1/2018,12/31/2018,FY,,USD)")</f>
        <v>692.78228688240097</v>
      </c>
      <c r="AW254" s="1" cm="1">
        <f t="array" ref="AW254">_xll.FDS($B254,"FF_TAX_CF(ANN_R,1/1/2019,12/31/2019,FY,,USD)")</f>
        <v>733.56069946289097</v>
      </c>
      <c r="AX254" s="1" cm="1">
        <f t="array" ref="AX254">_xll.FDS($B254,"FF_TAX_CF(ANN_R,1/1/2020,12/31/2020,FY,,USD)")</f>
        <v>806.50843501091003</v>
      </c>
      <c r="AY254" t="s">
        <v>1192</v>
      </c>
      <c r="AZ254" t="s">
        <v>1193</v>
      </c>
      <c r="BA254" t="s">
        <v>1194</v>
      </c>
      <c r="BB254" t="s">
        <v>1195</v>
      </c>
      <c r="BC254" t="s">
        <v>278</v>
      </c>
      <c r="BD254" t="s">
        <v>38</v>
      </c>
      <c r="BE254" t="s">
        <v>937</v>
      </c>
      <c r="BF254">
        <v>0</v>
      </c>
      <c r="BG254">
        <v>293490278665365</v>
      </c>
      <c r="BH254">
        <v>1</v>
      </c>
      <c r="BI254">
        <v>77</v>
      </c>
    </row>
    <row r="255" spans="1:61" x14ac:dyDescent="0.25">
      <c r="A255">
        <v>254</v>
      </c>
      <c r="B255" t="s">
        <v>1196</v>
      </c>
      <c r="C255" t="s">
        <v>1197</v>
      </c>
      <c r="D255" t="s">
        <v>1041</v>
      </c>
      <c r="E255" t="s">
        <v>30</v>
      </c>
      <c r="F255">
        <v>202</v>
      </c>
      <c r="G255" t="s">
        <v>83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O255" s="1" cm="1">
        <f t="array" ref="O255">_xll.FDS(B255,"FF_TAX_RATE(ANN_R,1/1/2010,12/31/2010)")</f>
        <v>26.969799644486201</v>
      </c>
      <c r="P255" s="1" t="e" cm="1">
        <f t="array" ref="P255">_xll.FDS(B255,"FF_TAX_RATE(ANN_R,1/1/2011,12/31/2011)")</f>
        <v>#N/A</v>
      </c>
      <c r="Q255" s="1" t="e" cm="1">
        <f t="array" ref="Q255">_xll.FDS(B255,"FF_TAX_RATE(ANN_R,1/1/2012,12/31/2012)")</f>
        <v>#N/A</v>
      </c>
      <c r="R255" s="1" t="e" cm="1">
        <f t="array" ref="R255">_xll.FDS(B255,"FF_TAX_RATE(ANN_R,1/1/2013,12/31/2013)")</f>
        <v>#N/A</v>
      </c>
      <c r="S255" s="1" cm="1">
        <f t="array" ref="S255">_xll.FDS(B255,"FF_TAX_RATE(ANN_R,1/1/2014,12/31/2014)")</f>
        <v>38.945870124600901</v>
      </c>
      <c r="T255" s="1" cm="1">
        <f t="array" ref="T255">_xll.FDS(B255,"FF_TAX_RATE(ANN_R,1/1/2015,12/31/2015)")</f>
        <v>3.07402181000765</v>
      </c>
      <c r="U255" s="1" t="e" cm="1">
        <f t="array" ref="U255">_xll.FDS(B255,"FF_TAX_RATE(ANN_R,1/1/2016,12/31/2016)")</f>
        <v>#NUM!</v>
      </c>
      <c r="V255" s="1" cm="1">
        <f t="array" ref="V255">_xll.FDS(B255,"FF_TAX_RATE(ANN_R,1/1/2017,12/31/2017)")</f>
        <v>19.071473441351099</v>
      </c>
      <c r="W255" s="1" cm="1">
        <f t="array" ref="W255">_xll.FDS(B255,"FF_TAX_RATE(ANN_R,1/1/2018,12/31/2018)")</f>
        <v>-13.806758183738101</v>
      </c>
      <c r="X255" s="1" cm="1">
        <f t="array" ref="X255">_xll.FDS(B255,"FF_TAX_RATE(ANN_R,1/1/2019,12/31/2019)")</f>
        <v>31.8669131238447</v>
      </c>
      <c r="Y255" s="1" t="e" cm="1">
        <f t="array" ref="Y255">_xll.FDS(B255,"FF_TAX_RATE(ANN_R,1/1/2020,12/31/2020)")</f>
        <v>#N/A</v>
      </c>
      <c r="Z255" cm="1">
        <f t="array" ref="Z255">_xll.FDS($B255,"FF_PTX_INC(ANN_R,1/1/2016,12/31/2016)")</f>
        <v>-11342.065000000001</v>
      </c>
      <c r="AA255" cm="1">
        <f t="array" ref="AA255">_xll.FDS($B255,"FF_PTX_INC(ANN_R,1/1/2017,12/31/2017)")</f>
        <v>3123.3139999999999</v>
      </c>
      <c r="AB255" cm="1">
        <f t="array" ref="AB255">_xll.FDS($B255,"FF_PTX_INC(ANN_R,1/1/2018,12/31/2018)")</f>
        <v>3788</v>
      </c>
      <c r="AC255" cm="1">
        <f t="array" ref="AC255">_xll.FDS($B255,"FF_PTX_INC(ANN_R,1/1/2019,12/31/2019)")</f>
        <v>2705</v>
      </c>
      <c r="AD255" cm="1">
        <f t="array" ref="AD255">_xll.FDS($B255,"FF_PTX_INC(ANN_R,1/1/2020,12/31/2020)")</f>
        <v>-1208</v>
      </c>
      <c r="AE255" cm="1">
        <f t="array" ref="AE255">_xll.FDS($B255,"FF_MKT_VAL(ANN_R,1/1/2016,12/31/2016)")</f>
        <v>16896.927823181999</v>
      </c>
      <c r="AF255" cm="1">
        <f t="array" ref="AF255">_xll.FDS($B255,"FF_MKT_VAL(ANN_R,1/1/2017,12/31/2017)")</f>
        <v>34680.227696100003</v>
      </c>
      <c r="AG255" cm="1">
        <f t="array" ref="AG255">_xll.FDS($B255,"FF_MKT_VAL(ANN_R,1/1/2018,12/31/2018)")</f>
        <v>22065.320828069998</v>
      </c>
      <c r="AH255" cm="1">
        <f t="array" ref="AH255">_xll.FDS($B255,"FF_MKT_VAL(ANN_R,1/1/2019,12/31/2019)")</f>
        <v>29078.504507639998</v>
      </c>
      <c r="AI255" cm="1">
        <f t="array" ref="AI255">_xll.FDS($B255,"FF_MKT_VAL(ANN_R,1/1/2020,12/31/2020)")</f>
        <v>17110.541864864001</v>
      </c>
      <c r="AJ255" cm="1">
        <f t="array" ref="AJ255">_xll.FDS($B255,"FF_SHLDRS_EQ(ANN_R,1/1/2016,12/31/2016)")</f>
        <v>39335.550000000003</v>
      </c>
      <c r="AK255" cm="1">
        <f t="array" ref="AK255">_xll.FDS($B255,"FF_SHLDRS_EQ(ANN_R,1/1/2017,12/31/2017)")</f>
        <v>59330.616999999998</v>
      </c>
      <c r="AL255" cm="1">
        <f t="array" ref="AL255">_xll.FDS($B255,"FF_SHLDRS_EQ(ANN_R,1/1/2018,12/31/2018)")</f>
        <v>56389</v>
      </c>
      <c r="AM255" cm="1">
        <f t="array" ref="AM255">_xll.FDS($B255,"FF_SHLDRS_EQ(ANN_R,1/1/2019,12/31/2019)")</f>
        <v>61416</v>
      </c>
      <c r="AN255" cm="1">
        <f t="array" ref="AN255">_xll.FDS($B255,"FF_SHLDRS_EQ(ANN_R,1/1/2020,12/31/2020)")</f>
        <v>59507</v>
      </c>
      <c r="AO255" cm="1">
        <f t="array" ref="AO255">_xll.FDS($B255,"FF_ASSETS(ANN_R,1/1/2016,12/31/2016)")</f>
        <v>859532.77399999998</v>
      </c>
      <c r="AP255" cm="1">
        <f t="array" ref="AP255">_xll.FDS($B255,"FF_ASSETS(ANN_R,1/1/2017,12/31/2017)")</f>
        <v>836789.72400000005</v>
      </c>
      <c r="AQ255" cm="1">
        <f t="array" ref="AQ255">_xll.FDS($B255,"FF_ASSETS(ANN_R,1/1/2018,12/31/2018)")</f>
        <v>832172</v>
      </c>
      <c r="AR255" cm="1">
        <f t="array" ref="AR255">_xll.FDS($B255,"FF_ASSETS(ANN_R,1/1/2019,12/31/2019)")</f>
        <v>855647</v>
      </c>
      <c r="AS255" cm="1">
        <f t="array" ref="AS255">_xll.FDS($B255,"FF_ASSETS(ANN_R,1/1/2020,12/31/2020)")</f>
        <v>931456</v>
      </c>
      <c r="AT255" s="1" cm="1">
        <f t="array" ref="AT255">_xll.FDS($B255,"FF_TAX_CF(ANN_R,1/1/2016,12/31/2016,FY,,USD)")</f>
        <v>-571.56879426658202</v>
      </c>
      <c r="AU255" s="1" cm="1">
        <f t="array" ref="AU255">_xll.FDS($B255,"FF_TAX_CF(ANN_R,1/1/2017,12/31/2017,FY,,USD)")</f>
        <v>-309.14769214189101</v>
      </c>
      <c r="AV255" s="1" cm="1">
        <f t="array" ref="AV255">_xll.FDS($B255,"FF_TAX_CF(ANN_R,1/1/2018,12/31/2018,FY,,USD)")</f>
        <v>881.27304625511204</v>
      </c>
      <c r="AW255" s="1" cm="1">
        <f t="array" ref="AW255">_xll.FDS($B255,"FF_TAX_CF(ANN_R,1/1/2019,12/31/2019,FY,,USD)")</f>
        <v>-768.923807859421</v>
      </c>
      <c r="AX255" s="1" cm="1">
        <f t="array" ref="AX255">_xll.FDS($B255,"FF_TAX_CF(ANN_R,1/1/2020,12/31/2020,FY,,USD)")</f>
        <v>-134.51698803901701</v>
      </c>
      <c r="AY255" t="s">
        <v>1198</v>
      </c>
      <c r="AZ255" t="s">
        <v>1199</v>
      </c>
      <c r="BA255" t="s">
        <v>1200</v>
      </c>
      <c r="BB255" t="s">
        <v>1201</v>
      </c>
      <c r="BC255" t="s">
        <v>947</v>
      </c>
      <c r="BD255" t="s">
        <v>38</v>
      </c>
      <c r="BE255" t="s">
        <v>937</v>
      </c>
      <c r="BF255">
        <v>0</v>
      </c>
      <c r="BG255">
        <v>294112764369428</v>
      </c>
      <c r="BH255">
        <v>1</v>
      </c>
      <c r="BI255">
        <v>31</v>
      </c>
    </row>
    <row r="256" spans="1:61" x14ac:dyDescent="0.25">
      <c r="A256">
        <v>255</v>
      </c>
      <c r="B256" t="s">
        <v>1202</v>
      </c>
      <c r="C256" t="s">
        <v>1203</v>
      </c>
      <c r="D256" t="s">
        <v>932</v>
      </c>
      <c r="E256" t="s">
        <v>30</v>
      </c>
      <c r="F256">
        <v>201</v>
      </c>
      <c r="G256" t="s">
        <v>59</v>
      </c>
      <c r="H256">
        <v>1</v>
      </c>
      <c r="I256">
        <v>1</v>
      </c>
      <c r="J256">
        <v>0</v>
      </c>
      <c r="K256">
        <v>1</v>
      </c>
      <c r="L256">
        <v>1</v>
      </c>
      <c r="M256">
        <v>0</v>
      </c>
      <c r="O256" s="1" cm="1">
        <f t="array" ref="O256">_xll.FDS(B256,"FF_TAX_RATE(ANN_R,1/1/2010,12/31/2010)")</f>
        <v>13.7952956134774</v>
      </c>
      <c r="P256" s="1" cm="1">
        <f t="array" ref="P256">_xll.FDS(B256,"FF_TAX_RATE(ANN_R,1/1/2011,12/31/2011)")</f>
        <v>13.102511880515999</v>
      </c>
      <c r="Q256" s="1" cm="1">
        <f t="array" ref="Q256">_xll.FDS(B256,"FF_TAX_RATE(ANN_R,1/1/2012,12/31/2012)")</f>
        <v>13.7547295793456</v>
      </c>
      <c r="R256" s="1" cm="1">
        <f t="array" ref="R256">_xll.FDS(B256,"FF_TAX_RATE(ANN_R,1/1/2013,12/31/2013)")</f>
        <v>13.7371338083927</v>
      </c>
      <c r="S256" s="1" cm="1">
        <f t="array" ref="S256">_xll.FDS(B256,"FF_TAX_RATE(ANN_R,1/1/2014,12/31/2014)")</f>
        <v>13.317107093184999</v>
      </c>
      <c r="T256" s="1" cm="1">
        <f t="array" ref="T256">_xll.FDS(B256,"FF_TAX_RATE(ANN_R,1/1/2015,12/31/2015)")</f>
        <v>11.036225779275499</v>
      </c>
      <c r="U256" s="1" t="e" cm="1">
        <f t="array" ref="U256">_xll.FDS(B256,"FF_TAX_RATE(ANN_R,1/1/2016,12/31/2016)")</f>
        <v>#NUM!</v>
      </c>
      <c r="V256" s="1" cm="1">
        <f t="array" ref="V256">_xll.FDS(B256,"FF_TAX_RATE(ANN_R,1/1/2017,12/31/2017)")</f>
        <v>13.8657520823126</v>
      </c>
      <c r="W256" s="1" cm="1">
        <f t="array" ref="W256">_xll.FDS(B256,"FF_TAX_RATE(ANN_R,1/1/2018,12/31/2018)")</f>
        <v>13.0966239813737</v>
      </c>
      <c r="X256" s="1" cm="1">
        <f t="array" ref="X256">_xll.FDS(B256,"FF_TAX_RATE(ANN_R,1/1/2019,12/31/2019)")</f>
        <v>12.910608508346799</v>
      </c>
      <c r="Y256" s="1" cm="1">
        <f t="array" ref="Y256">_xll.FDS(B256,"FF_TAX_RATE(ANN_R,1/1/2020,12/31/2020)")</f>
        <v>14.848203632506999</v>
      </c>
      <c r="Z256" cm="1">
        <f t="array" ref="Z256">_xll.FDS($B256,"FF_PTX_INC(ANN_R,1/1/2016,12/31/2016)")</f>
        <v>630.79999999999995</v>
      </c>
      <c r="AA256" cm="1">
        <f t="array" ref="AA256">_xll.FDS($B256,"FF_PTX_INC(ANN_R,1/1/2017,12/31/2017)")</f>
        <v>612.29999999999995</v>
      </c>
      <c r="AB256" cm="1">
        <f t="array" ref="AB256">_xll.FDS($B256,"FF_PTX_INC(ANN_R,1/1/2018,12/31/2018)")</f>
        <v>687.2</v>
      </c>
      <c r="AC256" cm="1">
        <f t="array" ref="AC256">_xll.FDS($B256,"FF_PTX_INC(ANN_R,1/1/2019,12/31/2019)")</f>
        <v>742.8</v>
      </c>
      <c r="AD256" cm="1">
        <f t="array" ref="AD256">_xll.FDS($B256,"FF_PTX_INC(ANN_R,1/1/2020,12/31/2020)")</f>
        <v>754.3</v>
      </c>
      <c r="AE256" cm="1">
        <f t="array" ref="AE256">_xll.FDS($B256,"FF_MKT_VAL(ANN_R,1/1/2016,12/31/2016)")</f>
        <v>15022.3959756</v>
      </c>
      <c r="AF256" cm="1">
        <f t="array" ref="AF256">_xll.FDS($B256,"FF_MKT_VAL(ANN_R,1/1/2017,12/31/2017)")</f>
        <v>15726.4236017</v>
      </c>
      <c r="AG256" cm="1">
        <f t="array" ref="AG256">_xll.FDS($B256,"FF_MKT_VAL(ANN_R,1/1/2018,12/31/2018)")</f>
        <v>13778.950263500001</v>
      </c>
      <c r="AH256" cm="1">
        <f t="array" ref="AH256">_xll.FDS($B256,"FF_MKT_VAL(ANN_R,1/1/2019,12/31/2019)")</f>
        <v>19559.167532799998</v>
      </c>
      <c r="AI256" cm="1">
        <f t="array" ref="AI256">_xll.FDS($B256,"FF_MKT_VAL(ANN_R,1/1/2020,12/31/2020)")</f>
        <v>19743.703640600001</v>
      </c>
      <c r="AJ256" cm="1">
        <f t="array" ref="AJ256">_xll.FDS($B256,"FF_SHLDRS_EQ(ANN_R,1/1/2016,12/31/2016)")</f>
        <v>1635.2</v>
      </c>
      <c r="AK256" cm="1">
        <f t="array" ref="AK256">_xll.FDS($B256,"FF_SHLDRS_EQ(ANN_R,1/1/2017,12/31/2017)")</f>
        <v>1837.2</v>
      </c>
      <c r="AL256" cm="1">
        <f t="array" ref="AL256">_xll.FDS($B256,"FF_SHLDRS_EQ(ANN_R,1/1/2018,12/31/2018)")</f>
        <v>1745.4</v>
      </c>
      <c r="AM256" cm="1">
        <f t="array" ref="AM256">_xll.FDS($B256,"FF_SHLDRS_EQ(ANN_R,1/1/2019,12/31/2019)")</f>
        <v>1899</v>
      </c>
      <c r="AN256" cm="1">
        <f t="array" ref="AN256">_xll.FDS($B256,"FF_SHLDRS_EQ(ANN_R,1/1/2020,12/31/2020)")</f>
        <v>1922</v>
      </c>
      <c r="AO256" cm="1">
        <f t="array" ref="AO256">_xll.FDS($B256,"FF_ASSETS(ANN_R,1/1/2016,12/31/2016)")</f>
        <v>3601.1</v>
      </c>
      <c r="AP256" cm="1">
        <f t="array" ref="AP256">_xll.FDS($B256,"FF_ASSETS(ANN_R,1/1/2017,12/31/2017)")</f>
        <v>3742.8</v>
      </c>
      <c r="AQ256" cm="1">
        <f t="array" ref="AQ256">_xll.FDS($B256,"FF_ASSETS(ANN_R,1/1/2018,12/31/2018)")</f>
        <v>3501.8</v>
      </c>
      <c r="AR256" cm="1">
        <f t="array" ref="AR256">_xll.FDS($B256,"FF_ASSETS(ANN_R,1/1/2019,12/31/2019)")</f>
        <v>3725.3</v>
      </c>
      <c r="AS256" cm="1">
        <f t="array" ref="AS256">_xll.FDS($B256,"FF_ASSETS(ANN_R,1/1/2020,12/31/2020)")</f>
        <v>3751</v>
      </c>
      <c r="AT256" s="1" cm="1">
        <f t="array" ref="AT256">_xll.FDS($B256,"FF_TAX_CF(ANN_R,1/1/2016,12/31/2016,FY,,USD)")</f>
        <v>100.084593510628</v>
      </c>
      <c r="AU256" s="1" cm="1">
        <f t="array" ref="AU256">_xll.FDS($B256,"FF_TAX_CF(ANN_R,1/1/2017,12/31/2017,FY,,USD)")</f>
        <v>131.773843598366</v>
      </c>
      <c r="AV256" s="1" cm="1">
        <f t="array" ref="AV256">_xll.FDS($B256,"FF_TAX_CF(ANN_R,1/1/2018,12/31/2018,FY,,USD)")</f>
        <v>104.939145815372</v>
      </c>
      <c r="AW256" s="1" cm="1">
        <f t="array" ref="AW256">_xll.FDS($B256,"FF_TAX_CF(ANN_R,1/1/2019,12/31/2019,FY,,USD)")</f>
        <v>89.858670043945295</v>
      </c>
      <c r="AX256" s="1" cm="1">
        <f t="array" ref="AX256">_xll.FDS($B256,"FF_TAX_CF(ANN_R,1/1/2020,12/31/2020,FY,,USD)")</f>
        <v>100.147678852081</v>
      </c>
      <c r="AY256" t="s">
        <v>1204</v>
      </c>
      <c r="AZ256" t="s">
        <v>1205</v>
      </c>
      <c r="BA256" t="s">
        <v>1206</v>
      </c>
      <c r="BB256" t="s">
        <v>1207</v>
      </c>
      <c r="BC256" t="s">
        <v>184</v>
      </c>
      <c r="BD256" t="s">
        <v>38</v>
      </c>
      <c r="BE256" t="s">
        <v>937</v>
      </c>
      <c r="BF256">
        <v>0</v>
      </c>
      <c r="BG256">
        <v>340602261144733</v>
      </c>
      <c r="BH256">
        <v>1</v>
      </c>
      <c r="BI256">
        <v>55</v>
      </c>
    </row>
    <row r="257" spans="1:61" x14ac:dyDescent="0.25">
      <c r="A257">
        <v>256</v>
      </c>
      <c r="B257" t="s">
        <v>1208</v>
      </c>
      <c r="C257" t="s">
        <v>1209</v>
      </c>
      <c r="D257" t="s">
        <v>1094</v>
      </c>
      <c r="E257" t="s">
        <v>30</v>
      </c>
      <c r="F257">
        <v>20</v>
      </c>
      <c r="G257" t="s">
        <v>96</v>
      </c>
      <c r="H257">
        <v>1</v>
      </c>
      <c r="I257">
        <v>1</v>
      </c>
      <c r="J257">
        <v>0</v>
      </c>
      <c r="K257">
        <v>1</v>
      </c>
      <c r="L257">
        <v>1</v>
      </c>
      <c r="M257">
        <v>0</v>
      </c>
      <c r="O257" s="1" cm="1">
        <f t="array" ref="O257">_xll.FDS(B257,"FF_TAX_RATE(ANN_R,1/1/2010,12/31/2010)")</f>
        <v>27.6962025316456</v>
      </c>
      <c r="P257" s="1" cm="1">
        <f t="array" ref="P257">_xll.FDS(B257,"FF_TAX_RATE(ANN_R,1/1/2011,12/31/2011)")</f>
        <v>4.2257475782675797</v>
      </c>
      <c r="Q257" s="1" cm="1">
        <f t="array" ref="Q257">_xll.FDS(B257,"FF_TAX_RATE(ANN_R,1/1/2012,12/31/2012)")</f>
        <v>20.465051127608898</v>
      </c>
      <c r="R257" s="1" cm="1">
        <f t="array" ref="R257">_xll.FDS(B257,"FF_TAX_RATE(ANN_R,1/1/2013,12/31/2013)")</f>
        <v>19.953480644625401</v>
      </c>
      <c r="S257" s="1" cm="1">
        <f t="array" ref="S257">_xll.FDS(B257,"FF_TAX_RATE(ANN_R,1/1/2014,12/31/2014)")</f>
        <v>7.2808737048445797</v>
      </c>
      <c r="T257" s="1" cm="1">
        <f t="array" ref="T257">_xll.FDS(B257,"FF_TAX_RATE(ANN_R,1/1/2015,12/31/2015)")</f>
        <v>16.921397379912701</v>
      </c>
      <c r="U257" s="1" t="e" cm="1">
        <f t="array" ref="U257">_xll.FDS(B257,"FF_TAX_RATE(ANN_R,1/1/2016,12/31/2016)")</f>
        <v>#NUM!</v>
      </c>
      <c r="V257" s="1" cm="1">
        <f t="array" ref="V257">_xll.FDS(B257,"FF_TAX_RATE(ANN_R,1/1/2017,12/31/2017)")</f>
        <v>26.546167247386801</v>
      </c>
      <c r="W257" s="1" cm="1">
        <f t="array" ref="W257">_xll.FDS(B257,"FF_TAX_RATE(ANN_R,1/1/2018,12/31/2018)")</f>
        <v>29.118016885216502</v>
      </c>
      <c r="X257" s="1" cm="1">
        <f t="array" ref="X257">_xll.FDS(B257,"FF_TAX_RATE(ANN_R,1/1/2019,12/31/2019)")</f>
        <v>38.964879852125698</v>
      </c>
      <c r="Y257" s="1" cm="1">
        <f t="array" ref="Y257">_xll.FDS(B257,"FF_TAX_RATE(ANN_R,1/1/2020,12/31/2020)")</f>
        <v>24.2541650523053</v>
      </c>
      <c r="Z257" cm="1">
        <f t="array" ref="Z257">_xll.FDS($B257,"FF_PTX_INC(ANN_R,1/1/2016,12/31/2016)")</f>
        <v>3250</v>
      </c>
      <c r="AA257" cm="1">
        <f t="array" ref="AA257">_xll.FDS($B257,"FF_PTX_INC(ANN_R,1/1/2017,12/31/2017)")</f>
        <v>4592</v>
      </c>
      <c r="AB257" cm="1">
        <f t="array" ref="AB257">_xll.FDS($B257,"FF_PTX_INC(ANN_R,1/1/2018,12/31/2018)")</f>
        <v>5567</v>
      </c>
      <c r="AC257" cm="1">
        <f t="array" ref="AC257">_xll.FDS($B257,"FF_PTX_INC(ANN_R,1/1/2019,12/31/2019)")</f>
        <v>2705</v>
      </c>
      <c r="AD257" cm="1">
        <f t="array" ref="AD257">_xll.FDS($B257,"FF_PTX_INC(ANN_R,1/1/2020,12/31/2020)")</f>
        <v>2581</v>
      </c>
      <c r="AE257" cm="1">
        <f t="array" ref="AE257">_xll.FDS($B257,"FF_MKT_VAL(ANN_R,1/1/2016,12/31/2016)")</f>
        <v>43187.799049920002</v>
      </c>
      <c r="AF257" cm="1">
        <f t="array" ref="AF257">_xll.FDS($B257,"FF_MKT_VAL(ANN_R,1/1/2017,12/31/2017)")</f>
        <v>41652.356094374998</v>
      </c>
      <c r="AG257" cm="1">
        <f t="array" ref="AG257">_xll.FDS($B257,"FF_MKT_VAL(ANN_R,1/1/2018,12/31/2018)")</f>
        <v>37624.378418874003</v>
      </c>
      <c r="AH257" cm="1">
        <f t="array" ref="AH257">_xll.FDS($B257,"FF_MKT_VAL(ANN_R,1/1/2019,12/31/2019)")</f>
        <v>31848.421480576999</v>
      </c>
      <c r="AI257" cm="1">
        <f t="array" ref="AI257">_xll.FDS($B257,"FF_MKT_VAL(ANN_R,1/1/2020,12/31/2020)")</f>
        <v>17614.507968090002</v>
      </c>
      <c r="AJ257" cm="1">
        <f t="array" ref="AJ257">_xll.FDS($B257,"FF_SHLDRS_EQ(ANN_R,1/1/2016,12/31/2016)")</f>
        <v>10354</v>
      </c>
      <c r="AK257" cm="1">
        <f t="array" ref="AK257">_xll.FDS($B257,"FF_SHLDRS_EQ(ANN_R,1/1/2017,12/31/2017)")</f>
        <v>9402</v>
      </c>
      <c r="AL257" cm="1">
        <f t="array" ref="AL257">_xll.FDS($B257,"FF_SHLDRS_EQ(ANN_R,1/1/2018,12/31/2018)")</f>
        <v>10451</v>
      </c>
      <c r="AM257" cm="1">
        <f t="array" ref="AM257">_xll.FDS($B257,"FF_SHLDRS_EQ(ANN_R,1/1/2019,12/31/2019)")</f>
        <v>8875</v>
      </c>
      <c r="AN257" cm="1">
        <f t="array" ref="AN257">_xll.FDS($B257,"FF_SHLDRS_EQ(ANN_R,1/1/2020,12/31/2020)")</f>
        <v>3685</v>
      </c>
      <c r="AO257" cm="1">
        <f t="array" ref="AO257">_xll.FDS($B257,"FF_ASSETS(ANN_R,1/1/2016,12/31/2016)")</f>
        <v>123641</v>
      </c>
      <c r="AP257" cm="1">
        <f t="array" ref="AP257">_xll.FDS($B257,"FF_ASSETS(ANN_R,1/1/2017,12/31/2017)")</f>
        <v>115066</v>
      </c>
      <c r="AQ257" cm="1">
        <f t="array" ref="AQ257">_xll.FDS($B257,"FF_ASSETS(ANN_R,1/1/2018,12/31/2018)")</f>
        <v>114047</v>
      </c>
      <c r="AR257" cm="1">
        <f t="array" ref="AR257">_xll.FDS($B257,"FF_ASSETS(ANN_R,1/1/2019,12/31/2019)")</f>
        <v>118877</v>
      </c>
      <c r="AS257" cm="1">
        <f t="array" ref="AS257">_xll.FDS($B257,"FF_ASSETS(ANN_R,1/1/2020,12/31/2020)")</f>
        <v>105051</v>
      </c>
      <c r="AT257" s="1" cm="1">
        <f t="array" ref="AT257">_xll.FDS($B257,"FF_TAX_CF(ANN_R,1/1/2016,12/31/2016,FY,,USD)")</f>
        <v>717.92200744152103</v>
      </c>
      <c r="AU257" s="1" cm="1">
        <f t="array" ref="AU257">_xll.FDS($B257,"FF_TAX_CF(ANN_R,1/1/2017,12/31/2017,FY,,USD)")</f>
        <v>1133.57424795628</v>
      </c>
      <c r="AV257" s="1" cm="1">
        <f t="array" ref="AV257">_xll.FDS($B257,"FF_TAX_CF(ANN_R,1/1/2018,12/31/2018,FY,,USD)")</f>
        <v>1020.48351407051</v>
      </c>
      <c r="AW257" s="1" cm="1">
        <f t="array" ref="AW257">_xll.FDS($B257,"FF_TAX_CF(ANN_R,1/1/2019,12/31/2019,FY,,USD)")</f>
        <v>-304.43562698364298</v>
      </c>
      <c r="AX257" s="1" cm="1">
        <f t="array" ref="AX257">_xll.FDS($B257,"FF_TAX_CF(ANN_R,1/1/2020,12/31/2020,FY,,USD)")</f>
        <v>580.24700772762299</v>
      </c>
      <c r="AY257" t="s">
        <v>1210</v>
      </c>
      <c r="AZ257" t="s">
        <v>1211</v>
      </c>
      <c r="BA257" t="s">
        <v>1212</v>
      </c>
      <c r="BB257" t="s">
        <v>1213</v>
      </c>
      <c r="BC257" t="s">
        <v>72</v>
      </c>
      <c r="BD257" t="s">
        <v>38</v>
      </c>
      <c r="BE257" t="s">
        <v>937</v>
      </c>
      <c r="BF257">
        <v>0</v>
      </c>
      <c r="BG257">
        <v>48823735732528</v>
      </c>
      <c r="BH257">
        <v>1</v>
      </c>
      <c r="BI257">
        <v>27</v>
      </c>
    </row>
    <row r="258" spans="1:61" x14ac:dyDescent="0.25">
      <c r="A258">
        <v>257</v>
      </c>
      <c r="B258" t="s">
        <v>1214</v>
      </c>
      <c r="C258" t="s">
        <v>1215</v>
      </c>
      <c r="D258" t="s">
        <v>977</v>
      </c>
      <c r="E258" t="s">
        <v>30</v>
      </c>
      <c r="F258">
        <v>198</v>
      </c>
      <c r="G258" t="s">
        <v>55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0</v>
      </c>
      <c r="O258" s="1" cm="1">
        <f t="array" ref="O258">_xll.FDS(B258,"FF_TAX_RATE(ANN_R,1/1/2010,12/31/2010)")</f>
        <v>18.75</v>
      </c>
      <c r="P258" s="1" cm="1">
        <f t="array" ref="P258">_xll.FDS(B258,"FF_TAX_RATE(ANN_R,1/1/2011,12/31/2011)")</f>
        <v>21.3836477987421</v>
      </c>
      <c r="Q258" s="1" cm="1">
        <f t="array" ref="Q258">_xll.FDS(B258,"FF_TAX_RATE(ANN_R,1/1/2012,12/31/2012)")</f>
        <v>24.660633484162901</v>
      </c>
      <c r="R258" s="1" cm="1">
        <f t="array" ref="R258">_xll.FDS(B258,"FF_TAX_RATE(ANN_R,1/1/2013,12/31/2013)")</f>
        <v>27.902240325865598</v>
      </c>
      <c r="S258" s="1" cm="1">
        <f t="array" ref="S258">_xll.FDS(B258,"FF_TAX_RATE(ANN_R,1/1/2014,12/31/2014)")</f>
        <v>7.4074074074074101</v>
      </c>
      <c r="T258" s="1" cm="1">
        <f t="array" ref="T258">_xll.FDS(B258,"FF_TAX_RATE(ANN_R,1/1/2015,12/31/2015)")</f>
        <v>21.9557195571956</v>
      </c>
      <c r="U258" s="1" t="e" cm="1">
        <f t="array" ref="U258">_xll.FDS(B258,"FF_TAX_RATE(ANN_R,1/1/2016,12/31/2016)")</f>
        <v>#NUM!</v>
      </c>
      <c r="V258" s="1" cm="1">
        <f t="array" ref="V258">_xll.FDS(B258,"FF_TAX_RATE(ANN_R,1/1/2017,12/31/2017)")</f>
        <v>12.3268698060942</v>
      </c>
      <c r="W258" s="1" cm="1">
        <f t="array" ref="W258">_xll.FDS(B258,"FF_TAX_RATE(ANN_R,1/1/2018,12/31/2018)")</f>
        <v>26.351351351351301</v>
      </c>
      <c r="X258" s="1" cm="1">
        <f t="array" ref="X258">_xll.FDS(B258,"FF_TAX_RATE(ANN_R,1/1/2019,12/31/2019)")</f>
        <v>22.105263157894701</v>
      </c>
      <c r="Y258" s="1" cm="1">
        <f t="array" ref="Y258">_xll.FDS(B258,"FF_TAX_RATE(ANN_R,1/1/2020,12/31/2020)")</f>
        <v>23.2008592910849</v>
      </c>
      <c r="Z258" cm="1">
        <f t="array" ref="Z258">_xll.FDS($B258,"FF_PTX_INC(ANN_R,1/1/2016,12/31/2016)")</f>
        <v>653</v>
      </c>
      <c r="AA258" cm="1">
        <f t="array" ref="AA258">_xll.FDS($B258,"FF_PTX_INC(ANN_R,1/1/2017,12/31/2017)")</f>
        <v>722</v>
      </c>
      <c r="AB258" cm="1">
        <f t="array" ref="AB258">_xll.FDS($B258,"FF_PTX_INC(ANN_R,1/1/2018,12/31/2018)")</f>
        <v>888</v>
      </c>
      <c r="AC258" cm="1">
        <f t="array" ref="AC258">_xll.FDS($B258,"FF_PTX_INC(ANN_R,1/1/2019,12/31/2019)")</f>
        <v>855</v>
      </c>
      <c r="AD258" cm="1">
        <f t="array" ref="AD258">_xll.FDS($B258,"FF_PTX_INC(ANN_R,1/1/2020,12/31/2020)")</f>
        <v>931</v>
      </c>
      <c r="AE258" cm="1">
        <f t="array" ref="AE258">_xll.FDS($B258,"FF_MKT_VAL(ANN_R,1/1/2016,12/31/2016)")</f>
        <v>9902.5995800000001</v>
      </c>
      <c r="AF258" cm="1">
        <f t="array" ref="AF258">_xll.FDS($B258,"FF_MKT_VAL(ANN_R,1/1/2017,12/31/2017)")</f>
        <v>12233.576279999999</v>
      </c>
      <c r="AG258" cm="1">
        <f t="array" ref="AG258">_xll.FDS($B258,"FF_MKT_VAL(ANN_R,1/1/2018,12/31/2018)")</f>
        <v>14008.33224</v>
      </c>
      <c r="AH258" cm="1">
        <f t="array" ref="AH258">_xll.FDS($B258,"FF_MKT_VAL(ANN_R,1/1/2019,12/31/2019)")</f>
        <v>17337.908100000001</v>
      </c>
      <c r="AI258" cm="1">
        <f t="array" ref="AI258">_xll.FDS($B258,"FF_MKT_VAL(ANN_R,1/1/2020,12/31/2020)")</f>
        <v>18124.38264</v>
      </c>
      <c r="AJ258" cm="1">
        <f t="array" ref="AJ258">_xll.FDS($B258,"FF_SHLDRS_EQ(ANN_R,1/1/2016,12/31/2016)")</f>
        <v>2621</v>
      </c>
      <c r="AK258" cm="1">
        <f t="array" ref="AK258">_xll.FDS($B258,"FF_SHLDRS_EQ(ANN_R,1/1/2017,12/31/2017)")</f>
        <v>2228</v>
      </c>
      <c r="AL258" cm="1">
        <f t="array" ref="AL258">_xll.FDS($B258,"FF_SHLDRS_EQ(ANN_R,1/1/2018,12/31/2018)")</f>
        <v>2254</v>
      </c>
      <c r="AM258" cm="1">
        <f t="array" ref="AM258">_xll.FDS($B258,"FF_SHLDRS_EQ(ANN_R,1/1/2019,12/31/2019)")</f>
        <v>2380</v>
      </c>
      <c r="AN258" cm="1">
        <f t="array" ref="AN258">_xll.FDS($B258,"FF_SHLDRS_EQ(ANN_R,1/1/2020,12/31/2020)")</f>
        <v>2087</v>
      </c>
      <c r="AO258" cm="1">
        <f t="array" ref="AO258">_xll.FDS($B258,"FF_ASSETS(ANN_R,1/1/2016,12/31/2016)")</f>
        <v>8839</v>
      </c>
      <c r="AP258" cm="1">
        <f t="array" ref="AP258">_xll.FDS($B258,"FF_ASSETS(ANN_R,1/1/2017,12/31/2017)")</f>
        <v>8477</v>
      </c>
      <c r="AQ258" cm="1">
        <f t="array" ref="AQ258">_xll.FDS($B258,"FF_ASSETS(ANN_R,1/1/2018,12/31/2018)")</f>
        <v>8544</v>
      </c>
      <c r="AR258" cm="1">
        <f t="array" ref="AR258">_xll.FDS($B258,"FF_ASSETS(ANN_R,1/1/2019,12/31/2019)")</f>
        <v>8775</v>
      </c>
      <c r="AS258" cm="1">
        <f t="array" ref="AS258">_xll.FDS($B258,"FF_ASSETS(ANN_R,1/1/2020,12/31/2020)")</f>
        <v>8350</v>
      </c>
      <c r="AT258" s="1" cm="1">
        <f t="array" ref="AT258">_xll.FDS($B258,"FF_TAX_CF(ANN_R,1/1/2016,12/31/2016,FY,,USD)")</f>
        <v>119.469301700592</v>
      </c>
      <c r="AU258" s="1" cm="1">
        <f t="array" ref="AU258">_xll.FDS($B258,"FF_TAX_CF(ANN_R,1/1/2017,12/31/2017,FY,,USD)")</f>
        <v>175.957793712616</v>
      </c>
      <c r="AV258" s="1" cm="1">
        <f t="array" ref="AV258">_xll.FDS($B258,"FF_TAX_CF(ANN_R,1/1/2018,12/31/2018,FY,,USD)")</f>
        <v>243.028443813324</v>
      </c>
      <c r="AW258" s="1" cm="1">
        <f t="array" ref="AW258">_xll.FDS($B258,"FF_TAX_CF(ANN_R,1/1/2019,12/31/2019,FY,,USD)")</f>
        <v>218.25348258018499</v>
      </c>
      <c r="AX258" s="1" cm="1">
        <f t="array" ref="AX258">_xll.FDS($B258,"FF_TAX_CF(ANN_R,1/1/2020,12/31/2020,FY,,USD)")</f>
        <v>251.93435895443</v>
      </c>
      <c r="AY258" t="s">
        <v>1216</v>
      </c>
      <c r="AZ258" t="s">
        <v>1217</v>
      </c>
      <c r="BA258" t="s">
        <v>1218</v>
      </c>
      <c r="BB258" t="s">
        <v>1219</v>
      </c>
      <c r="BC258" t="s">
        <v>122</v>
      </c>
      <c r="BD258" t="s">
        <v>38</v>
      </c>
      <c r="BE258" t="s">
        <v>937</v>
      </c>
      <c r="BF258">
        <v>0</v>
      </c>
      <c r="BG258">
        <v>518256007311776</v>
      </c>
      <c r="BH258">
        <v>1</v>
      </c>
      <c r="BI258">
        <v>93</v>
      </c>
    </row>
    <row r="259" spans="1:61" x14ac:dyDescent="0.25">
      <c r="A259">
        <v>258</v>
      </c>
      <c r="B259" t="s">
        <v>1220</v>
      </c>
      <c r="C259" t="s">
        <v>1221</v>
      </c>
      <c r="D259" t="s">
        <v>950</v>
      </c>
      <c r="E259" t="s">
        <v>30</v>
      </c>
      <c r="F259">
        <v>19</v>
      </c>
      <c r="G259" t="s">
        <v>83</v>
      </c>
      <c r="H259">
        <v>1</v>
      </c>
      <c r="I259">
        <v>1</v>
      </c>
      <c r="J259">
        <v>1</v>
      </c>
      <c r="K259">
        <v>1</v>
      </c>
      <c r="L259">
        <v>0</v>
      </c>
      <c r="M259">
        <v>0</v>
      </c>
      <c r="O259" s="1" cm="1">
        <f t="array" ref="O259">_xll.FDS(B259,"FF_TAX_RATE(ANN_R,1/1/2010,12/31/2010)")</f>
        <v>26.9344978165939</v>
      </c>
      <c r="P259" s="1" cm="1">
        <f t="array" ref="P259">_xll.FDS(B259,"FF_TAX_RATE(ANN_R,1/1/2011,12/31/2011)")</f>
        <v>32.935026138909599</v>
      </c>
      <c r="Q259" s="1" cm="1">
        <f t="array" ref="Q259">_xll.FDS(B259,"FF_TAX_RATE(ANN_R,1/1/2012,12/31/2012)")</f>
        <v>24.167257264351498</v>
      </c>
      <c r="R259" s="1" cm="1">
        <f t="array" ref="R259">_xll.FDS(B259,"FF_TAX_RATE(ANN_R,1/1/2013,12/31/2013)")</f>
        <v>18.455085634393601</v>
      </c>
      <c r="S259" s="1" cm="1">
        <f t="array" ref="S259">_xll.FDS(B259,"FF_TAX_RATE(ANN_R,1/1/2014,12/31/2014)")</f>
        <v>33.228688722530798</v>
      </c>
      <c r="T259" s="1" cm="1">
        <f t="array" ref="T259">_xll.FDS(B259,"FF_TAX_RATE(ANN_R,1/1/2015,12/31/2015)")</f>
        <v>29.159578087785</v>
      </c>
      <c r="U259" s="1" t="e" cm="1">
        <f t="array" ref="U259">_xll.FDS(B259,"FF_TAX_RATE(ANN_R,1/1/2016,12/31/2016)")</f>
        <v>#NUM!</v>
      </c>
      <c r="V259" s="1" cm="1">
        <f t="array" ref="V259">_xll.FDS(B259,"FF_TAX_RATE(ANN_R,1/1/2017,12/31/2017)")</f>
        <v>33.848592944906898</v>
      </c>
      <c r="W259" s="1" cm="1">
        <f t="array" ref="W259">_xll.FDS(B259,"FF_TAX_RATE(ANN_R,1/1/2018,12/31/2018)")</f>
        <v>21.514601550899201</v>
      </c>
      <c r="X259" s="1" cm="1">
        <f t="array" ref="X259">_xll.FDS(B259,"FF_TAX_RATE(ANN_R,1/1/2019,12/31/2019)")</f>
        <v>23.674845476681</v>
      </c>
      <c r="Y259" s="1" cm="1">
        <f t="array" ref="Y259">_xll.FDS(B259,"FF_TAX_RATE(ANN_R,1/1/2020,12/31/2020)")</f>
        <v>86.184681460272003</v>
      </c>
      <c r="Z259" cm="1">
        <f t="array" ref="Z259">_xll.FDS($B259,"FF_PTX_INC(ANN_R,1/1/2016,12/31/2016)")</f>
        <v>6178</v>
      </c>
      <c r="AA259" cm="1">
        <f t="array" ref="AA259">_xll.FDS($B259,"FF_PTX_INC(ANN_R,1/1/2017,12/31/2017)")</f>
        <v>5046</v>
      </c>
      <c r="AB259" cm="1">
        <f t="array" ref="AB259">_xll.FDS($B259,"FF_PTX_INC(ANN_R,1/1/2018,12/31/2018)")</f>
        <v>6061</v>
      </c>
      <c r="AC259" cm="1">
        <f t="array" ref="AC259">_xll.FDS($B259,"FF_PTX_INC(ANN_R,1/1/2019,12/31/2019)")</f>
        <v>5339</v>
      </c>
      <c r="AD259" cm="1">
        <f t="array" ref="AD259">_xll.FDS($B259,"FF_PTX_INC(ANN_R,1/1/2020,12/31/2020)")</f>
        <v>1397</v>
      </c>
      <c r="AE259" cm="1">
        <f t="array" ref="AE259">_xll.FDS($B259,"FF_MKT_VAL(ANN_R,1/1/2016,12/31/2016)")</f>
        <v>34763.914466834998</v>
      </c>
      <c r="AF259" cm="1">
        <f t="array" ref="AF259">_xll.FDS($B259,"FF_MKT_VAL(ANN_R,1/1/2017,12/31/2017)")</f>
        <v>32340.76899375</v>
      </c>
      <c r="AG259" cm="1">
        <f t="array" ref="AG259">_xll.FDS($B259,"FF_MKT_VAL(ANN_R,1/1/2018,12/31/2018)")</f>
        <v>20872.605403779999</v>
      </c>
      <c r="AH259" cm="1">
        <f t="array" ref="AH259">_xll.FDS($B259,"FF_MKT_VAL(ANN_R,1/1/2019,12/31/2019)")</f>
        <v>24573.038233259998</v>
      </c>
      <c r="AI259" cm="1">
        <f t="array" ref="AI259">_xll.FDS($B259,"FF_MKT_VAL(ANN_R,1/1/2020,12/31/2020)")</f>
        <v>13274.20515102</v>
      </c>
      <c r="AJ259" cm="1">
        <f t="array" ref="AJ259">_xll.FDS($B259,"FF_SHLDRS_EQ(ANN_R,1/1/2016,12/31/2016)")</f>
        <v>52273</v>
      </c>
      <c r="AK259" cm="1">
        <f t="array" ref="AK259">_xll.FDS($B259,"FF_SHLDRS_EQ(ANN_R,1/1/2017,12/31/2017)")</f>
        <v>50807</v>
      </c>
      <c r="AL259" cm="1">
        <f t="array" ref="AL259">_xll.FDS($B259,"FF_SHLDRS_EQ(ANN_R,1/1/2018,12/31/2018)")</f>
        <v>61026</v>
      </c>
      <c r="AM259" cm="1">
        <f t="array" ref="AM259">_xll.FDS($B259,"FF_SHLDRS_EQ(ANN_R,1/1/2019,12/31/2019)")</f>
        <v>63527</v>
      </c>
      <c r="AN259" cm="1">
        <f t="array" ref="AN259">_xll.FDS($B259,"FF_SHLDRS_EQ(ANN_R,1/1/2020,12/31/2020)")</f>
        <v>61710</v>
      </c>
      <c r="AO259" cm="1">
        <f t="array" ref="AO259">_xll.FDS($B259,"FF_ASSETS(ANN_R,1/1/2016,12/31/2016)")</f>
        <v>1354422</v>
      </c>
      <c r="AP259" cm="1">
        <f t="array" ref="AP259">_xll.FDS($B259,"FF_ASSETS(ANN_R,1/1/2017,12/31/2017)")</f>
        <v>1275128</v>
      </c>
      <c r="AQ259" cm="1">
        <f t="array" ref="AQ259">_xll.FDS($B259,"FF_ASSETS(ANN_R,1/1/2018,12/31/2018)")</f>
        <v>1309428</v>
      </c>
      <c r="AR259" cm="1">
        <f t="array" ref="AR259">_xll.FDS($B259,"FF_ASSETS(ANN_R,1/1/2019,12/31/2019)")</f>
        <v>1356495</v>
      </c>
      <c r="AS259" cm="1">
        <f t="array" ref="AS259">_xll.FDS($B259,"FF_ASSETS(ANN_R,1/1/2020,12/31/2020)")</f>
        <v>1444404</v>
      </c>
      <c r="AT259" s="1" t="e" cm="1">
        <f t="array" ref="AT259">_xll.FDS($B259,"FF_TAX_CF(ANN_R,1/1/2016,12/31/2016,FY,,USD)")</f>
        <v>#N/A</v>
      </c>
      <c r="AU259" s="1" t="e" cm="1">
        <f t="array" ref="AU259">_xll.FDS($B259,"FF_TAX_CF(ANN_R,1/1/2017,12/31/2017,FY,,USD)")</f>
        <v>#N/A</v>
      </c>
      <c r="AV259" s="1" t="e" cm="1">
        <f t="array" ref="AV259">_xll.FDS($B259,"FF_TAX_CF(ANN_R,1/1/2018,12/31/2018,FY,,USD)")</f>
        <v>#N/A</v>
      </c>
      <c r="AW259" s="1" t="e" cm="1">
        <f t="array" ref="AW259">_xll.FDS($B259,"FF_TAX_CF(ANN_R,1/1/2019,12/31/2019,FY,,USD)")</f>
        <v>#N/A</v>
      </c>
      <c r="AX259" s="1" t="e" cm="1">
        <f t="array" ref="AX259">_xll.FDS($B259,"FF_TAX_CF(ANN_R,1/1/2020,12/31/2020,FY,,USD)")</f>
        <v>#N/A</v>
      </c>
      <c r="AY259" t="s">
        <v>1222</v>
      </c>
      <c r="AZ259" t="s">
        <v>1223</v>
      </c>
      <c r="BA259" t="s">
        <v>1224</v>
      </c>
      <c r="BB259" t="s">
        <v>1225</v>
      </c>
      <c r="BC259" t="s">
        <v>306</v>
      </c>
      <c r="BD259" t="s">
        <v>38</v>
      </c>
      <c r="BE259" t="s">
        <v>937</v>
      </c>
      <c r="BF259">
        <v>0</v>
      </c>
      <c r="BG259">
        <v>317413196378821</v>
      </c>
      <c r="BH259">
        <v>1</v>
      </c>
      <c r="BI259">
        <v>1</v>
      </c>
    </row>
    <row r="260" spans="1:61" x14ac:dyDescent="0.25">
      <c r="A260">
        <v>259</v>
      </c>
      <c r="B260" t="s">
        <v>1226</v>
      </c>
      <c r="C260" t="s">
        <v>1227</v>
      </c>
      <c r="D260" t="s">
        <v>940</v>
      </c>
      <c r="E260" t="s">
        <v>30</v>
      </c>
      <c r="F260">
        <v>188</v>
      </c>
      <c r="G260" t="s">
        <v>42</v>
      </c>
      <c r="H260">
        <v>1</v>
      </c>
      <c r="I260">
        <v>1</v>
      </c>
      <c r="J260">
        <v>0</v>
      </c>
      <c r="K260">
        <v>1</v>
      </c>
      <c r="L260">
        <v>1</v>
      </c>
      <c r="M260">
        <v>0</v>
      </c>
      <c r="O260" s="1" cm="1">
        <f t="array" ref="O260">_xll.FDS(B260,"FF_TAX_RATE(ANN_R,1/1/2010,12/31/2010)")</f>
        <v>25.5289467565682</v>
      </c>
      <c r="P260" s="1" cm="1">
        <f t="array" ref="P260">_xll.FDS(B260,"FF_TAX_RATE(ANN_R,1/1/2011,12/31/2011)")</f>
        <v>26.2865918262878</v>
      </c>
      <c r="Q260" s="1" cm="1">
        <f t="array" ref="Q260">_xll.FDS(B260,"FF_TAX_RATE(ANN_R,1/1/2012,12/31/2012)")</f>
        <v>18.335684062059201</v>
      </c>
      <c r="R260" s="1" cm="1">
        <f t="array" ref="R260">_xll.FDS(B260,"FF_TAX_RATE(ANN_R,1/1/2013,12/31/2013)")</f>
        <v>12.926688751260301</v>
      </c>
      <c r="S260" s="1" cm="1">
        <f t="array" ref="S260">_xll.FDS(B260,"FF_TAX_RATE(ANN_R,1/1/2014,12/31/2014)")</f>
        <v>25.189466923571</v>
      </c>
      <c r="T260" s="1" cm="1">
        <f t="array" ref="T260">_xll.FDS(B260,"FF_TAX_RATE(ANN_R,1/1/2015,12/31/2015)")</f>
        <v>24.7561385805584</v>
      </c>
      <c r="U260" s="1" t="e" cm="1">
        <f t="array" ref="U260">_xll.FDS(B260,"FF_TAX_RATE(ANN_R,1/1/2016,12/31/2016)")</f>
        <v>#NUM!</v>
      </c>
      <c r="V260" s="1" cm="1">
        <f t="array" ref="V260">_xll.FDS(B260,"FF_TAX_RATE(ANN_R,1/1/2017,12/31/2017)")</f>
        <v>-20.1033348990136</v>
      </c>
      <c r="W260" s="1" cm="1">
        <f t="array" ref="W260">_xll.FDS(B260,"FF_TAX_RATE(ANN_R,1/1/2018,12/31/2018)")</f>
        <v>25.188227241615301</v>
      </c>
      <c r="X260" s="1" cm="1">
        <f t="array" ref="X260">_xll.FDS(B260,"FF_TAX_RATE(ANN_R,1/1/2019,12/31/2019)")</f>
        <v>25.302593659942399</v>
      </c>
      <c r="Y260" s="1" cm="1">
        <f t="array" ref="Y260">_xll.FDS(B260,"FF_TAX_RATE(ANN_R,1/1/2020,12/31/2020)")</f>
        <v>24.182509505703401</v>
      </c>
      <c r="Z260" cm="1">
        <f t="array" ref="Z260">_xll.FDS($B260,"FF_PTX_INC(ANN_R,1/1/2016,12/31/2016)")</f>
        <v>2154</v>
      </c>
      <c r="AA260" cm="1">
        <f t="array" ref="AA260">_xll.FDS($B260,"FF_PTX_INC(ANN_R,1/1/2017,12/31/2017)")</f>
        <v>2129</v>
      </c>
      <c r="AB260" cm="1">
        <f t="array" ref="AB260">_xll.FDS($B260,"FF_PTX_INC(ANN_R,1/1/2018,12/31/2018)")</f>
        <v>1461</v>
      </c>
      <c r="AC260" cm="1">
        <f t="array" ref="AC260">_xll.FDS($B260,"FF_PTX_INC(ANN_R,1/1/2019,12/31/2019)")</f>
        <v>1735</v>
      </c>
      <c r="AD260" cm="1">
        <f t="array" ref="AD260">_xll.FDS($B260,"FF_PTX_INC(ANN_R,1/1/2020,12/31/2020)")</f>
        <v>2630</v>
      </c>
      <c r="AE260" cm="1">
        <f t="array" ref="AE260">_xll.FDS($B260,"FF_MKT_VAL(ANN_R,1/1/2016,12/31/2016)")</f>
        <v>43108.226603700001</v>
      </c>
      <c r="AF260" cm="1">
        <f t="array" ref="AF260">_xll.FDS($B260,"FF_MKT_VAL(ANN_R,1/1/2017,12/31/2017)")</f>
        <v>39021.314550499999</v>
      </c>
      <c r="AG260" cm="1">
        <f t="array" ref="AG260">_xll.FDS($B260,"FF_MKT_VAL(ANN_R,1/1/2018,12/31/2018)")</f>
        <v>39121.313462439997</v>
      </c>
      <c r="AH260" cm="1">
        <f t="array" ref="AH260">_xll.FDS($B260,"FF_MKT_VAL(ANN_R,1/1/2019,12/31/2019)")</f>
        <v>45803.849447300003</v>
      </c>
      <c r="AI260" cm="1">
        <f t="array" ref="AI260">_xll.FDS($B260,"FF_MKT_VAL(ANN_R,1/1/2020,12/31/2020)")</f>
        <v>61021.075177300001</v>
      </c>
      <c r="AJ260" cm="1">
        <f t="array" ref="AJ260">_xll.FDS($B260,"FF_SHLDRS_EQ(ANN_R,1/1/2016,12/31/2016)")</f>
        <v>13989</v>
      </c>
      <c r="AK260" cm="1">
        <f t="array" ref="AK260">_xll.FDS($B260,"FF_SHLDRS_EQ(ANN_R,1/1/2017,12/31/2017)")</f>
        <v>14003</v>
      </c>
      <c r="AL260" cm="1">
        <f t="array" ref="AL260">_xll.FDS($B260,"FF_SHLDRS_EQ(ANN_R,1/1/2018,12/31/2018)")</f>
        <v>17200</v>
      </c>
      <c r="AM260" cm="1">
        <f t="array" ref="AM260">_xll.FDS($B260,"FF_SHLDRS_EQ(ANN_R,1/1/2019,12/31/2019)")</f>
        <v>17865</v>
      </c>
      <c r="AN260" cm="1">
        <f t="array" ref="AN260">_xll.FDS($B260,"FF_SHLDRS_EQ(ANN_R,1/1/2020,12/31/2020)")</f>
        <v>16946</v>
      </c>
      <c r="AO260" cm="1">
        <f t="array" ref="AO260">_xll.FDS($B260,"FF_ASSETS(ANN_R,1/1/2016,12/31/2016)")</f>
        <v>39009</v>
      </c>
      <c r="AP260" cm="1">
        <f t="array" ref="AP260">_xll.FDS($B260,"FF_ASSETS(ANN_R,1/1/2017,12/31/2017)")</f>
        <v>36063</v>
      </c>
      <c r="AQ260" cm="1">
        <f t="array" ref="AQ260">_xll.FDS($B260,"FF_ASSETS(ANN_R,1/1/2018,12/31/2018)")</f>
        <v>37403</v>
      </c>
      <c r="AR260" cm="1">
        <f t="array" ref="AR260">_xll.FDS($B260,"FF_ASSETS(ANN_R,1/1/2019,12/31/2019)")</f>
        <v>44201</v>
      </c>
      <c r="AS260" cm="1">
        <f t="array" ref="AS260">_xll.FDS($B260,"FF_ASSETS(ANN_R,1/1/2020,12/31/2020)")</f>
        <v>42204</v>
      </c>
      <c r="AT260" s="1" cm="1">
        <f t="array" ref="AT260">_xll.FDS($B260,"FF_TAX_CF(ANN_R,1/1/2016,12/31/2016,FY,,USD)")</f>
        <v>860.62145113944996</v>
      </c>
      <c r="AU260" s="1" cm="1">
        <f t="array" ref="AU260">_xll.FDS($B260,"FF_TAX_CF(ANN_R,1/1/2017,12/31/2017,FY,,USD)")</f>
        <v>791.81007170677196</v>
      </c>
      <c r="AV260" s="1" cm="1">
        <f t="array" ref="AV260">_xll.FDS($B260,"FF_TAX_CF(ANN_R,1/1/2018,12/31/2018,FY,,USD)")</f>
        <v>1061.77475452423</v>
      </c>
      <c r="AW260" s="1" cm="1">
        <f t="array" ref="AW260">_xll.FDS($B260,"FF_TAX_CF(ANN_R,1/1/2019,12/31/2019,FY,,USD)")</f>
        <v>1139.39510393143</v>
      </c>
      <c r="AX260" s="1" cm="1">
        <f t="array" ref="AX260">_xll.FDS($B260,"FF_TAX_CF(ANN_R,1/1/2020,12/31/2020,FY,,USD)")</f>
        <v>1146.81432175636</v>
      </c>
      <c r="AY260" t="s">
        <v>1228</v>
      </c>
      <c r="AZ260" t="s">
        <v>1229</v>
      </c>
      <c r="BA260" t="s">
        <v>1230</v>
      </c>
      <c r="BB260" t="s">
        <v>1231</v>
      </c>
      <c r="BC260" t="s">
        <v>47</v>
      </c>
      <c r="BD260" t="s">
        <v>38</v>
      </c>
      <c r="BE260" t="s">
        <v>937</v>
      </c>
      <c r="BF260">
        <v>0</v>
      </c>
      <c r="BG260">
        <v>361057666428663</v>
      </c>
      <c r="BH260">
        <v>1</v>
      </c>
      <c r="BI260">
        <v>68</v>
      </c>
    </row>
    <row r="261" spans="1:61" x14ac:dyDescent="0.25">
      <c r="A261">
        <v>260</v>
      </c>
      <c r="B261" t="s">
        <v>1232</v>
      </c>
      <c r="C261" t="s">
        <v>1233</v>
      </c>
      <c r="D261" t="s">
        <v>1054</v>
      </c>
      <c r="E261" t="s">
        <v>30</v>
      </c>
      <c r="F261">
        <v>184</v>
      </c>
      <c r="G261" t="s">
        <v>42</v>
      </c>
      <c r="H261">
        <v>1</v>
      </c>
      <c r="I261">
        <v>0</v>
      </c>
      <c r="J261">
        <v>0</v>
      </c>
      <c r="K261">
        <v>1</v>
      </c>
      <c r="L261">
        <v>0</v>
      </c>
      <c r="M261">
        <v>0</v>
      </c>
      <c r="O261" s="1" t="e" cm="1">
        <f t="array" ref="O261">_xll.FDS(B261,"FF_TAX_RATE(ANN_R,1/1/2010,12/31/2010)")</f>
        <v>#N/A</v>
      </c>
      <c r="P261" s="1" t="e" cm="1">
        <f t="array" ref="P261">_xll.FDS(B261,"FF_TAX_RATE(ANN_R,1/1/2011,12/31/2011)")</f>
        <v>#N/A</v>
      </c>
      <c r="Q261" s="1" t="e" cm="1">
        <f t="array" ref="Q261">_xll.FDS(B261,"FF_TAX_RATE(ANN_R,1/1/2012,12/31/2012)")</f>
        <v>#N/A</v>
      </c>
      <c r="R261" s="1" cm="1">
        <f t="array" ref="R261">_xll.FDS(B261,"FF_TAX_RATE(ANN_R,1/1/2013,12/31/2013)")</f>
        <v>-7.2673618543775396</v>
      </c>
      <c r="S261" s="1" cm="1">
        <f t="array" ref="S261">_xll.FDS(B261,"FF_TAX_RATE(ANN_R,1/1/2014,12/31/2014)")</f>
        <v>-1.3284187444929501</v>
      </c>
      <c r="T261" s="1" cm="1">
        <f t="array" ref="T261">_xll.FDS(B261,"FF_TAX_RATE(ANN_R,1/1/2015,12/31/2015)")</f>
        <v>-0.79020285745590602</v>
      </c>
      <c r="U261" s="1" t="e" cm="1">
        <f t="array" ref="U261">_xll.FDS(B261,"FF_TAX_RATE(ANN_R,1/1/2016,12/31/2016)")</f>
        <v>#NUM!</v>
      </c>
      <c r="V261" s="1" cm="1">
        <f t="array" ref="V261">_xll.FDS(B261,"FF_TAX_RATE(ANN_R,1/1/2017,12/31/2017)")</f>
        <v>-3.7445004324446298</v>
      </c>
      <c r="W261" s="1" cm="1">
        <f t="array" ref="W261">_xll.FDS(B261,"FF_TAX_RATE(ANN_R,1/1/2018,12/31/2018)")</f>
        <v>8.6744736722931108</v>
      </c>
      <c r="X261" s="1" cm="1">
        <f t="array" ref="X261">_xll.FDS(B261,"FF_TAX_RATE(ANN_R,1/1/2019,12/31/2019)")</f>
        <v>24.2392444910808</v>
      </c>
      <c r="Y261" s="1" cm="1">
        <f t="array" ref="Y261">_xll.FDS(B261,"FF_TAX_RATE(ANN_R,1/1/2020,12/31/2020)")</f>
        <v>19.410569105691099</v>
      </c>
      <c r="Z261" cm="1">
        <f t="array" ref="Z261">_xll.FDS($B261,"FF_PTX_INC(ANN_R,1/1/2016,12/31/2016)")</f>
        <v>1130.2170000000001</v>
      </c>
      <c r="AA261" cm="1">
        <f t="array" ref="AA261">_xll.FDS($B261,"FF_PTX_INC(ANN_R,1/1/2017,12/31/2017)")</f>
        <v>1063.72</v>
      </c>
      <c r="AB261" cm="1">
        <f t="array" ref="AB261">_xll.FDS($B261,"FF_PTX_INC(ANN_R,1/1/2018,12/31/2018)")</f>
        <v>1611.971</v>
      </c>
      <c r="AC261" cm="1">
        <f t="array" ref="AC261">_xll.FDS($B261,"FF_PTX_INC(ANN_R,1/1/2019,12/31/2019)")</f>
        <v>2859</v>
      </c>
      <c r="AD261" cm="1">
        <f t="array" ref="AD261">_xll.FDS($B261,"FF_PTX_INC(ANN_R,1/1/2020,12/31/2020)")</f>
        <v>5904</v>
      </c>
      <c r="AE261" cm="1">
        <f t="array" ref="AE261">_xll.FDS($B261,"FF_MKT_VAL(ANN_R,1/1/2016,12/31/2016)")</f>
        <v>70673.315688000002</v>
      </c>
      <c r="AF261" cm="1">
        <f t="array" ref="AF261">_xll.FDS($B261,"FF_MKT_VAL(ANN_R,1/1/2017,12/31/2017)")</f>
        <v>62857.158545999999</v>
      </c>
      <c r="AG261" cm="1">
        <f t="array" ref="AG261">_xll.FDS($B261,"FF_MKT_VAL(ANN_R,1/1/2018,12/31/2018)")</f>
        <v>65459.122417500002</v>
      </c>
      <c r="AH261" cm="1">
        <f t="array" ref="AH261">_xll.FDS($B261,"FF_MKT_VAL(ANN_R,1/1/2019,12/31/2019)")</f>
        <v>96165.025751499998</v>
      </c>
      <c r="AI261" cm="1">
        <f t="array" ref="AI261">_xll.FDS($B261,"FF_MKT_VAL(ANN_R,1/1/2020,12/31/2020)")</f>
        <v>161113.800246</v>
      </c>
      <c r="AJ261" cm="1">
        <f t="array" ref="AJ261">_xll.FDS($B261,"FF_SHLDRS_EQ(ANN_R,1/1/2016,12/31/2016)")</f>
        <v>4826.6959999999999</v>
      </c>
      <c r="AK261" cm="1">
        <f t="array" ref="AK261">_xll.FDS($B261,"FF_SHLDRS_EQ(ANN_R,1/1/2017,12/31/2017)")</f>
        <v>6272.192</v>
      </c>
      <c r="AL261" cm="1">
        <f t="array" ref="AL261">_xll.FDS($B261,"FF_SHLDRS_EQ(ANN_R,1/1/2018,12/31/2018)")</f>
        <v>8014.36</v>
      </c>
      <c r="AM261" cm="1">
        <f t="array" ref="AM261">_xll.FDS($B261,"FF_SHLDRS_EQ(ANN_R,1/1/2019,12/31/2019)")</f>
        <v>14048</v>
      </c>
      <c r="AN261" cm="1">
        <f t="array" ref="AN261">_xll.FDS($B261,"FF_SHLDRS_EQ(ANN_R,1/1/2020,12/31/2020)")</f>
        <v>19121</v>
      </c>
      <c r="AO261" cm="1">
        <f t="array" ref="AO261">_xll.FDS($B261,"FF_ASSETS(ANN_R,1/1/2016,12/31/2016)")</f>
        <v>5238.2359999999999</v>
      </c>
      <c r="AP261" cm="1">
        <f t="array" ref="AP261">_xll.FDS($B261,"FF_ASSETS(ANN_R,1/1/2017,12/31/2017)")</f>
        <v>6602.942</v>
      </c>
      <c r="AQ261" cm="1">
        <f t="array" ref="AQ261">_xll.FDS($B261,"FF_ASSETS(ANN_R,1/1/2018,12/31/2018)")</f>
        <v>8460.9989999999998</v>
      </c>
      <c r="AR261" cm="1">
        <f t="array" ref="AR261">_xll.FDS($B261,"FF_ASSETS(ANN_R,1/1/2019,12/31/2019)")</f>
        <v>15144</v>
      </c>
      <c r="AS261" cm="1">
        <f t="array" ref="AS261">_xll.FDS($B261,"FF_ASSETS(ANN_R,1/1/2020,12/31/2020)")</f>
        <v>21143</v>
      </c>
      <c r="AT261" s="1" cm="1">
        <f t="array" ref="AT261">_xll.FDS($B261,"FF_TAX_CF(ANN_R,1/1/2016,12/31/2016,FY,,USD)")</f>
        <v>-0.87081794659793399</v>
      </c>
      <c r="AU261" s="1" cm="1">
        <f t="array" ref="AU261">_xll.FDS($B261,"FF_TAX_CF(ANN_R,1/1/2017,12/31/2017,FY,,USD)")</f>
        <v>27.4276462573111</v>
      </c>
      <c r="AV261" s="1" cm="1">
        <f t="array" ref="AV261">_xll.FDS($B261,"FF_TAX_CF(ANN_R,1/1/2018,12/31/2018,FY,,USD)")</f>
        <v>-7.33816415907443</v>
      </c>
      <c r="AW261" s="1" cm="1">
        <f t="array" ref="AW261">_xll.FDS($B261,"FF_TAX_CF(ANN_R,1/1/2019,12/31/2019,FY,,USD)")</f>
        <v>71.356941521167798</v>
      </c>
      <c r="AX261" s="1" cm="1">
        <f t="array" ref="AX261">_xll.FDS($B261,"FF_TAX_CF(ANN_R,1/1/2020,12/31/2020,FY,,USD)")</f>
        <v>225.71312052011501</v>
      </c>
      <c r="AY261" t="s">
        <v>51</v>
      </c>
      <c r="AZ261" t="s">
        <v>51</v>
      </c>
      <c r="BA261" t="s">
        <v>51</v>
      </c>
      <c r="BB261" t="s">
        <v>51</v>
      </c>
      <c r="BC261" t="s">
        <v>343</v>
      </c>
      <c r="BD261" t="s">
        <v>38</v>
      </c>
      <c r="BE261" t="s">
        <v>937</v>
      </c>
      <c r="BF261">
        <v>0</v>
      </c>
      <c r="BG261">
        <v>361611553915121</v>
      </c>
      <c r="BH261">
        <v>1</v>
      </c>
      <c r="BI261">
        <v>20</v>
      </c>
    </row>
    <row r="262" spans="1:61" x14ac:dyDescent="0.25">
      <c r="A262">
        <v>261</v>
      </c>
      <c r="B262" t="s">
        <v>1234</v>
      </c>
      <c r="C262" t="s">
        <v>1235</v>
      </c>
      <c r="D262" t="s">
        <v>950</v>
      </c>
      <c r="E262" t="s">
        <v>30</v>
      </c>
      <c r="F262">
        <v>183</v>
      </c>
      <c r="G262" t="s">
        <v>201</v>
      </c>
      <c r="H262">
        <v>1</v>
      </c>
      <c r="I262">
        <v>0</v>
      </c>
      <c r="J262">
        <v>1</v>
      </c>
      <c r="K262">
        <v>1</v>
      </c>
      <c r="L262">
        <v>0</v>
      </c>
      <c r="M262">
        <v>0</v>
      </c>
      <c r="O262" s="1" cm="1">
        <f t="array" ref="O262">_xll.FDS(B262,"FF_TAX_RATE(ANN_R,1/1/2010,12/31/2010)")</f>
        <v>35.655553247472596</v>
      </c>
      <c r="P262" s="1" cm="1">
        <f t="array" ref="P262">_xll.FDS(B262,"FF_TAX_RATE(ANN_R,1/1/2011,12/31/2011)")</f>
        <v>35.207958442264001</v>
      </c>
      <c r="Q262" s="1" cm="1">
        <f t="array" ref="Q262">_xll.FDS(B262,"FF_TAX_RATE(ANN_R,1/1/2012,12/31/2012)")</f>
        <v>30.431929075190801</v>
      </c>
      <c r="R262" s="1" cm="1">
        <f t="array" ref="R262">_xll.FDS(B262,"FF_TAX_RATE(ANN_R,1/1/2013,12/31/2013)")</f>
        <v>31.746031746031701</v>
      </c>
      <c r="S262" s="1" cm="1">
        <f t="array" ref="S262">_xll.FDS(B262,"FF_TAX_RATE(ANN_R,1/1/2014,12/31/2014)")</f>
        <v>30.275229357798199</v>
      </c>
      <c r="T262" s="1" cm="1">
        <f t="array" ref="T262">_xll.FDS(B262,"FF_TAX_RATE(ANN_R,1/1/2015,12/31/2015)")</f>
        <v>27.7580071174377</v>
      </c>
      <c r="U262" s="1" t="e" cm="1">
        <f t="array" ref="U262">_xll.FDS(B262,"FF_TAX_RATE(ANN_R,1/1/2016,12/31/2016)")</f>
        <v>#NUM!</v>
      </c>
      <c r="V262" s="1" cm="1">
        <f t="array" ref="V262">_xll.FDS(B262,"FF_TAX_RATE(ANN_R,1/1/2017,12/31/2017)")</f>
        <v>-2.9508196721311499</v>
      </c>
      <c r="W262" s="1" cm="1">
        <f t="array" ref="W262">_xll.FDS(B262,"FF_TAX_RATE(ANN_R,1/1/2018,12/31/2018)")</f>
        <v>28.045977011494301</v>
      </c>
      <c r="X262" s="1" cm="1">
        <f t="array" ref="X262">_xll.FDS(B262,"FF_TAX_RATE(ANN_R,1/1/2019,12/31/2019)")</f>
        <v>24.670433145009401</v>
      </c>
      <c r="Y262" s="1" cm="1">
        <f t="array" ref="Y262">_xll.FDS(B262,"FF_TAX_RATE(ANN_R,1/1/2020,12/31/2020)")</f>
        <v>30.620985010706601</v>
      </c>
      <c r="Z262" cm="1">
        <f t="array" ref="Z262">_xll.FDS($B262,"FF_PTX_INC(ANN_R,1/1/2016,12/31/2016)")</f>
        <v>300</v>
      </c>
      <c r="AA262" cm="1">
        <f t="array" ref="AA262">_xll.FDS($B262,"FF_PTX_INC(ANN_R,1/1/2017,12/31/2017)")</f>
        <v>305</v>
      </c>
      <c r="AB262" cm="1">
        <f t="array" ref="AB262">_xll.FDS($B262,"FF_PTX_INC(ANN_R,1/1/2018,12/31/2018)")</f>
        <v>435</v>
      </c>
      <c r="AC262" cm="1">
        <f t="array" ref="AC262">_xll.FDS($B262,"FF_PTX_INC(ANN_R,1/1/2019,12/31/2019)")</f>
        <v>531</v>
      </c>
      <c r="AD262" cm="1">
        <f t="array" ref="AD262">_xll.FDS($B262,"FF_PTX_INC(ANN_R,1/1/2020,12/31/2020)")</f>
        <v>467</v>
      </c>
      <c r="AE262" cm="1">
        <f t="array" ref="AE262">_xll.FDS($B262,"FF_MKT_VAL(ANN_R,1/1/2016,12/31/2016)")</f>
        <v>5505.0998</v>
      </c>
      <c r="AF262" cm="1">
        <f t="array" ref="AF262">_xll.FDS($B262,"FF_MKT_VAL(ANN_R,1/1/2017,12/31/2017)")</f>
        <v>6898.7869700000001</v>
      </c>
      <c r="AG262" cm="1">
        <f t="array" ref="AG262">_xll.FDS($B262,"FF_MKT_VAL(ANN_R,1/1/2018,12/31/2018)")</f>
        <v>8035.3025704000001</v>
      </c>
      <c r="AH262" cm="1">
        <f t="array" ref="AH262">_xll.FDS($B262,"FF_MKT_VAL(ANN_R,1/1/2019,12/31/2019)")</f>
        <v>12763.3394262</v>
      </c>
      <c r="AI262" cm="1">
        <f t="array" ref="AI262">_xll.FDS($B262,"FF_MKT_VAL(ANN_R,1/1/2020,12/31/2020)")</f>
        <v>15929.4231793</v>
      </c>
      <c r="AJ262" cm="1">
        <f t="array" ref="AJ262">_xll.FDS($B262,"FF_SHLDRS_EQ(ANN_R,1/1/2016,12/31/2016)")</f>
        <v>1911</v>
      </c>
      <c r="AK262" cm="1">
        <f t="array" ref="AK262">_xll.FDS($B262,"FF_SHLDRS_EQ(ANN_R,1/1/2017,12/31/2017)")</f>
        <v>1910</v>
      </c>
      <c r="AL262" cm="1">
        <f t="array" ref="AL262">_xll.FDS($B262,"FF_SHLDRS_EQ(ANN_R,1/1/2018,12/31/2018)")</f>
        <v>2217</v>
      </c>
      <c r="AM262" cm="1">
        <f t="array" ref="AM262">_xll.FDS($B262,"FF_SHLDRS_EQ(ANN_R,1/1/2019,12/31/2019)")</f>
        <v>2568</v>
      </c>
      <c r="AN262" cm="1">
        <f t="array" ref="AN262">_xll.FDS($B262,"FF_SHLDRS_EQ(ANN_R,1/1/2020,12/31/2020)")</f>
        <v>2409</v>
      </c>
      <c r="AO262" cm="1">
        <f t="array" ref="AO262">_xll.FDS($B262,"FF_ASSETS(ANN_R,1/1/2016,12/31/2016)")</f>
        <v>4995</v>
      </c>
      <c r="AP262" cm="1">
        <f t="array" ref="AP262">_xll.FDS($B262,"FF_ASSETS(ANN_R,1/1/2017,12/31/2017)")</f>
        <v>4490</v>
      </c>
      <c r="AQ262" cm="1">
        <f t="array" ref="AQ262">_xll.FDS($B262,"FF_ASSETS(ANN_R,1/1/2018,12/31/2018)")</f>
        <v>5888</v>
      </c>
      <c r="AR262" cm="1">
        <f t="array" ref="AR262">_xll.FDS($B262,"FF_ASSETS(ANN_R,1/1/2019,12/31/2019)")</f>
        <v>6890</v>
      </c>
      <c r="AS262" cm="1">
        <f t="array" ref="AS262">_xll.FDS($B262,"FF_ASSETS(ANN_R,1/1/2020,12/31/2020)")</f>
        <v>7024</v>
      </c>
      <c r="AT262" s="1" cm="1">
        <f t="array" ref="AT262">_xll.FDS($B262,"FF_TAX_CF(ANN_R,1/1/2016,12/31/2016,FY,,USD)")</f>
        <v>91.814370751380906</v>
      </c>
      <c r="AU262" s="1" cm="1">
        <f t="array" ref="AU262">_xll.FDS($B262,"FF_TAX_CF(ANN_R,1/1/2017,12/31/2017,FY,,USD)")</f>
        <v>165.80638253688801</v>
      </c>
      <c r="AV262" s="1" cm="1">
        <f t="array" ref="AV262">_xll.FDS($B262,"FF_TAX_CF(ANN_R,1/1/2018,12/31/2018,FY,,USD)")</f>
        <v>200.55745363235499</v>
      </c>
      <c r="AW262" s="1" cm="1">
        <f t="array" ref="AW262">_xll.FDS($B262,"FF_TAX_CF(ANN_R,1/1/2019,12/31/2019,FY,,USD)")</f>
        <v>173.48353743553201</v>
      </c>
      <c r="AX262" s="1" cm="1">
        <f t="array" ref="AX262">_xll.FDS($B262,"FF_TAX_CF(ANN_R,1/1/2020,12/31/2020,FY,,USD)")</f>
        <v>204.05543100833901</v>
      </c>
      <c r="AY262" t="s">
        <v>51</v>
      </c>
      <c r="AZ262" t="s">
        <v>51</v>
      </c>
      <c r="BA262" t="s">
        <v>51</v>
      </c>
      <c r="BB262" t="s">
        <v>51</v>
      </c>
      <c r="BC262" t="s">
        <v>122</v>
      </c>
      <c r="BD262" t="s">
        <v>38</v>
      </c>
      <c r="BE262" t="s">
        <v>937</v>
      </c>
      <c r="BF262">
        <v>0</v>
      </c>
      <c r="BG262">
        <v>278601991218444</v>
      </c>
      <c r="BH262">
        <v>1</v>
      </c>
      <c r="BI262">
        <v>83</v>
      </c>
    </row>
    <row r="263" spans="1:61" x14ac:dyDescent="0.25">
      <c r="A263">
        <v>262</v>
      </c>
      <c r="B263" t="s">
        <v>1236</v>
      </c>
      <c r="C263" t="s">
        <v>1237</v>
      </c>
      <c r="D263" t="s">
        <v>977</v>
      </c>
      <c r="E263" t="s">
        <v>30</v>
      </c>
      <c r="F263">
        <v>182</v>
      </c>
      <c r="G263" t="s">
        <v>68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O263" s="1" cm="1">
        <f t="array" ref="O263">_xll.FDS(B263,"FF_TAX_RATE(ANN_R,1/1/2010,12/31/2010)")</f>
        <v>19.058295964125598</v>
      </c>
      <c r="P263" s="1" cm="1">
        <f t="array" ref="P263">_xll.FDS(B263,"FF_TAX_RATE(ANN_R,1/1/2011,12/31/2011)")</f>
        <v>28.800988875154498</v>
      </c>
      <c r="Q263" s="1" t="e" cm="1">
        <f t="array" ref="Q263">_xll.FDS(B263,"FF_TAX_RATE(ANN_R,1/1/2012,12/31/2012)")</f>
        <v>#N/A</v>
      </c>
      <c r="R263" s="1" cm="1">
        <f t="array" ref="R263">_xll.FDS(B263,"FF_TAX_RATE(ANN_R,1/1/2013,12/31/2013)")</f>
        <v>14.6437994722955</v>
      </c>
      <c r="S263" s="1" cm="1">
        <f t="array" ref="S263">_xll.FDS(B263,"FF_TAX_RATE(ANN_R,1/1/2014,12/31/2014)")</f>
        <v>30.324909747292399</v>
      </c>
      <c r="T263" s="1" cm="1">
        <f t="array" ref="T263">_xll.FDS(B263,"FF_TAX_RATE(ANN_R,1/1/2015,12/31/2015)")</f>
        <v>28.5126799177519</v>
      </c>
      <c r="U263" s="1" t="e" cm="1">
        <f t="array" ref="U263">_xll.FDS(B263,"FF_TAX_RATE(ANN_R,1/1/2016,12/31/2016)")</f>
        <v>#NUM!</v>
      </c>
      <c r="V263" s="1" cm="1">
        <f t="array" ref="V263">_xll.FDS(B263,"FF_TAX_RATE(ANN_R,1/1/2017,12/31/2017)")</f>
        <v>33.8688085676038</v>
      </c>
      <c r="W263" s="1" cm="1">
        <f t="array" ref="W263">_xll.FDS(B263,"FF_TAX_RATE(ANN_R,1/1/2018,12/31/2018)")</f>
        <v>21.338155515370701</v>
      </c>
      <c r="X263" s="1" cm="1">
        <f t="array" ref="X263">_xll.FDS(B263,"FF_TAX_RATE(ANN_R,1/1/2019,12/31/2019)")</f>
        <v>30.065359477124201</v>
      </c>
      <c r="Y263" s="1" cm="1">
        <f t="array" ref="Y263">_xll.FDS(B263,"FF_TAX_RATE(ANN_R,1/1/2020,12/31/2020)")</f>
        <v>26.957494407158801</v>
      </c>
      <c r="Z263" cm="1">
        <f t="array" ref="Z263">_xll.FDS($B263,"FF_PTX_INC(ANN_R,1/1/2016,12/31/2016)")</f>
        <v>832</v>
      </c>
      <c r="AA263" cm="1">
        <f t="array" ref="AA263">_xll.FDS($B263,"FF_PTX_INC(ANN_R,1/1/2017,12/31/2017)")</f>
        <v>747</v>
      </c>
      <c r="AB263" cm="1">
        <f t="array" ref="AB263">_xll.FDS($B263,"FF_PTX_INC(ANN_R,1/1/2018,12/31/2018)")</f>
        <v>553</v>
      </c>
      <c r="AC263" cm="1">
        <f t="array" ref="AC263">_xll.FDS($B263,"FF_PTX_INC(ANN_R,1/1/2019,12/31/2019)")</f>
        <v>765</v>
      </c>
      <c r="AD263" cm="1">
        <f t="array" ref="AD263">_xll.FDS($B263,"FF_PTX_INC(ANN_R,1/1/2020,12/31/2020)")</f>
        <v>894</v>
      </c>
      <c r="AE263" cm="1">
        <f t="array" ref="AE263">_xll.FDS($B263,"FF_MKT_VAL(ANN_R,1/1/2016,12/31/2016)")</f>
        <v>14976.75710868</v>
      </c>
      <c r="AF263" cm="1">
        <f t="array" ref="AF263">_xll.FDS($B263,"FF_MKT_VAL(ANN_R,1/1/2017,12/31/2017)")</f>
        <v>18446.355116700001</v>
      </c>
      <c r="AG263" cm="1">
        <f t="array" ref="AG263">_xll.FDS($B263,"FF_MKT_VAL(ANN_R,1/1/2018,12/31/2018)")</f>
        <v>18037.838790400001</v>
      </c>
      <c r="AH263" cm="1">
        <f t="array" ref="AH263">_xll.FDS($B263,"FF_MKT_VAL(ANN_R,1/1/2019,12/31/2019)")</f>
        <v>17804.810752959998</v>
      </c>
      <c r="AI263" cm="1">
        <f t="array" ref="AI263">_xll.FDS($B263,"FF_MKT_VAL(ANN_R,1/1/2020,12/31/2020)")</f>
        <v>16683.213950900001</v>
      </c>
      <c r="AJ263" cm="1">
        <f t="array" ref="AJ263">_xll.FDS($B263,"FF_SHLDRS_EQ(ANN_R,1/1/2016,12/31/2016)")</f>
        <v>6553</v>
      </c>
      <c r="AK263" cm="1">
        <f t="array" ref="AK263">_xll.FDS($B263,"FF_SHLDRS_EQ(ANN_R,1/1/2017,12/31/2017)")</f>
        <v>5865</v>
      </c>
      <c r="AL263" cm="1">
        <f t="array" ref="AL263">_xll.FDS($B263,"FF_SHLDRS_EQ(ANN_R,1/1/2018,12/31/2018)")</f>
        <v>11834</v>
      </c>
      <c r="AM263" cm="1">
        <f t="array" ref="AM263">_xll.FDS($B263,"FF_SHLDRS_EQ(ANN_R,1/1/2019,12/31/2019)")</f>
        <v>6350</v>
      </c>
      <c r="AN263" cm="1">
        <f t="array" ref="AN263">_xll.FDS($B263,"FF_SHLDRS_EQ(ANN_R,1/1/2020,12/31/2020)")</f>
        <v>5746</v>
      </c>
      <c r="AO263" cm="1">
        <f t="array" ref="AO263">_xll.FDS($B263,"FF_ASSETS(ANN_R,1/1/2016,12/31/2016)")</f>
        <v>16543</v>
      </c>
      <c r="AP263" cm="1">
        <f t="array" ref="AP263">_xll.FDS($B263,"FF_ASSETS(ANN_R,1/1/2017,12/31/2017)")</f>
        <v>16404</v>
      </c>
      <c r="AQ263" cm="1">
        <f t="array" ref="AQ263">_xll.FDS($B263,"FF_ASSETS(ANN_R,1/1/2018,12/31/2018)")</f>
        <v>19040</v>
      </c>
      <c r="AR263" cm="1">
        <f t="array" ref="AR263">_xll.FDS($B263,"FF_ASSETS(ANN_R,1/1/2019,12/31/2019)")</f>
        <v>13336</v>
      </c>
      <c r="AS263" cm="1">
        <f t="array" ref="AS263">_xll.FDS($B263,"FF_ASSETS(ANN_R,1/1/2020,12/31/2020)")</f>
        <v>13543</v>
      </c>
      <c r="AT263" s="1" cm="1">
        <f t="array" ref="AT263">_xll.FDS($B263,"FF_TAX_CF(ANN_R,1/1/2016,12/31/2016,FY,,USD)")</f>
        <v>315.266212821007</v>
      </c>
      <c r="AU263" s="1" cm="1">
        <f t="array" ref="AU263">_xll.FDS($B263,"FF_TAX_CF(ANN_R,1/1/2017,12/31/2017,FY,,USD)")</f>
        <v>381.24188637733499</v>
      </c>
      <c r="AV263" s="1" cm="1">
        <f t="array" ref="AV263">_xll.FDS($B263,"FF_TAX_CF(ANN_R,1/1/2018,12/31/2018,FY,,USD)")</f>
        <v>193.47895526886001</v>
      </c>
      <c r="AW263" s="1" cm="1">
        <f t="array" ref="AW263">_xll.FDS($B263,"FF_TAX_CF(ANN_R,1/1/2019,12/31/2019,FY,,USD)")</f>
        <v>205.94174766540499</v>
      </c>
      <c r="AX263" s="1" cm="1">
        <f t="array" ref="AX263">_xll.FDS($B263,"FF_TAX_CF(ANN_R,1/1/2020,12/31/2020,FY,,USD)")</f>
        <v>188.095788359642</v>
      </c>
      <c r="AY263" t="s">
        <v>1238</v>
      </c>
      <c r="AZ263" t="s">
        <v>1239</v>
      </c>
      <c r="BA263" t="s">
        <v>1240</v>
      </c>
      <c r="BB263" t="s">
        <v>1241</v>
      </c>
      <c r="BC263" t="s">
        <v>72</v>
      </c>
      <c r="BD263" t="s">
        <v>38</v>
      </c>
      <c r="BE263" t="s">
        <v>937</v>
      </c>
      <c r="BF263">
        <v>0</v>
      </c>
      <c r="BG263">
        <v>353758251940926</v>
      </c>
      <c r="BH263">
        <v>1</v>
      </c>
      <c r="BI263">
        <v>60</v>
      </c>
    </row>
    <row r="264" spans="1:61" x14ac:dyDescent="0.25">
      <c r="A264">
        <v>263</v>
      </c>
      <c r="B264" t="s">
        <v>1242</v>
      </c>
      <c r="C264" t="s">
        <v>1243</v>
      </c>
      <c r="D264" t="s">
        <v>1061</v>
      </c>
      <c r="E264" t="s">
        <v>30</v>
      </c>
      <c r="F264">
        <v>177</v>
      </c>
      <c r="G264" t="s">
        <v>83</v>
      </c>
      <c r="H264">
        <v>1</v>
      </c>
      <c r="I264">
        <v>1</v>
      </c>
      <c r="J264">
        <v>0</v>
      </c>
      <c r="K264">
        <v>1</v>
      </c>
      <c r="L264">
        <v>0</v>
      </c>
      <c r="M264">
        <v>0</v>
      </c>
      <c r="O264" s="1" t="e" cm="1">
        <f t="array" ref="O264">_xll.FDS(B264,"FF_TAX_RATE(ANN_R,1/1/2010,12/31/2010)")</f>
        <v>#N/A</v>
      </c>
      <c r="P264" s="1" t="e" cm="1">
        <f t="array" ref="P264">_xll.FDS(B264,"FF_TAX_RATE(ANN_R,1/1/2011,12/31/2011)")</f>
        <v>#N/A</v>
      </c>
      <c r="Q264" s="1" t="e" cm="1">
        <f t="array" ref="Q264">_xll.FDS(B264,"FF_TAX_RATE(ANN_R,1/1/2012,12/31/2012)")</f>
        <v>#N/A</v>
      </c>
      <c r="R264" s="1" t="e" cm="1">
        <f t="array" ref="R264">_xll.FDS(B264,"FF_TAX_RATE(ANN_R,1/1/2013,12/31/2013)")</f>
        <v>#N/A</v>
      </c>
      <c r="S264" s="1" t="e" cm="1">
        <f t="array" ref="S264">_xll.FDS(B264,"FF_TAX_RATE(ANN_R,1/1/2014,12/31/2014)")</f>
        <v>#N/A</v>
      </c>
      <c r="T264" s="1" t="e" cm="1">
        <f t="array" ref="T264">_xll.FDS(B264,"FF_TAX_RATE(ANN_R,1/1/2015,12/31/2015)")</f>
        <v>#N/A</v>
      </c>
      <c r="U264" s="1" t="e" cm="1">
        <f t="array" ref="U264">_xll.FDS(B264,"FF_TAX_RATE(ANN_R,1/1/2016,12/31/2016)")</f>
        <v>#NUM!</v>
      </c>
      <c r="V264" s="1" cm="1">
        <f t="array" ref="V264">_xll.FDS(B264,"FF_TAX_RATE(ANN_R,1/1/2017,12/31/2017)")</f>
        <v>13.7032842582106</v>
      </c>
      <c r="W264" s="1" cm="1">
        <f t="array" ref="W264">_xll.FDS(B264,"FF_TAX_RATE(ANN_R,1/1/2018,12/31/2018)")</f>
        <v>5.8411214953271102</v>
      </c>
      <c r="X264" s="1" cm="1">
        <f t="array" ref="X264">_xll.FDS(B264,"FF_TAX_RATE(ANN_R,1/1/2019,12/31/2019)")</f>
        <v>7.3775573465592004</v>
      </c>
      <c r="Y264" s="1" cm="1">
        <f t="array" ref="Y264">_xll.FDS(B264,"FF_TAX_RATE(ANN_R,1/1/2020,12/31/2020)")</f>
        <v>9.1259640102828001</v>
      </c>
      <c r="Z264" cm="1">
        <f t="array" ref="Z264">_xll.FDS($B264,"FF_PTX_INC(ANN_R,1/1/2016,12/31/2016)")</f>
        <v>131.64720832610001</v>
      </c>
      <c r="AA264" cm="1">
        <f t="array" ref="AA264">_xll.FDS($B264,"FF_PTX_INC(ANN_R,1/1/2017,12/31/2017)")</f>
        <v>850.820964388471</v>
      </c>
      <c r="AB264" cm="1">
        <f t="array" ref="AB264">_xll.FDS($B264,"FF_PTX_INC(ANN_R,1/1/2018,12/31/2018)")</f>
        <v>1317.9876122708899</v>
      </c>
      <c r="AC264" cm="1">
        <f t="array" ref="AC264">_xll.FDS($B264,"FF_PTX_INC(ANN_R,1/1/2019,12/31/2019)")</f>
        <v>1707.94678365195</v>
      </c>
      <c r="AD264" cm="1">
        <f t="array" ref="AD264">_xll.FDS($B264,"FF_PTX_INC(ANN_R,1/1/2020,12/31/2020)")</f>
        <v>3265.4745357632</v>
      </c>
      <c r="AE264" t="e" cm="1">
        <f t="array" ref="AE264">_xll.FDS($B264,"FF_MKT_VAL(ANN_R,1/1/2016,12/31/2016)")</f>
        <v>#N/A</v>
      </c>
      <c r="AF264" t="e" cm="1">
        <f t="array" ref="AF264">_xll.FDS($B264,"FF_MKT_VAL(ANN_R,1/1/2017,12/31/2017)")</f>
        <v>#N/A</v>
      </c>
      <c r="AG264" t="e" cm="1">
        <f t="array" ref="AG264">_xll.FDS($B264,"FF_MKT_VAL(ANN_R,1/1/2018,12/31/2018)")</f>
        <v>#N/A</v>
      </c>
      <c r="AH264" cm="1">
        <f t="array" ref="AH264">_xll.FDS($B264,"FF_MKT_VAL(ANN_R,1/1/2019,12/31/2019)")</f>
        <v>103779.94671</v>
      </c>
      <c r="AI264" cm="1">
        <f t="array" ref="AI264">_xll.FDS($B264,"FF_MKT_VAL(ANN_R,1/1/2020,12/31/2020)")</f>
        <v>200507.81255999999</v>
      </c>
      <c r="AJ264" cm="1">
        <f t="array" ref="AJ264">_xll.FDS($B264,"FF_SHLDRS_EQ(ANN_R,1/1/2016,12/31/2016)")</f>
        <v>-296.08323916500001</v>
      </c>
      <c r="AK264" cm="1">
        <f t="array" ref="AK264">_xll.FDS($B264,"FF_SHLDRS_EQ(ANN_R,1/1/2017,12/31/2017)")</f>
        <v>1121.779855</v>
      </c>
      <c r="AL264" cm="1">
        <f t="array" ref="AL264">_xll.FDS($B264,"FF_SHLDRS_EQ(ANN_R,1/1/2018,12/31/2018)")</f>
        <v>3356.7108167880001</v>
      </c>
      <c r="AM264" cm="1">
        <f t="array" ref="AM264">_xll.FDS($B264,"FF_SHLDRS_EQ(ANN_R,1/1/2019,12/31/2019)")</f>
        <v>11367.314916525</v>
      </c>
      <c r="AN264" cm="1">
        <f t="array" ref="AN264">_xll.FDS($B264,"FF_SHLDRS_EQ(ANN_R,1/1/2020,12/31/2020)")</f>
        <v>12689.202299697001</v>
      </c>
      <c r="AO264" cm="1">
        <f t="array" ref="AO264">_xll.FDS($B264,"FF_ASSETS(ANN_R,1/1/2016,12/31/2016)")</f>
        <v>2292.0100585199998</v>
      </c>
      <c r="AP264" cm="1">
        <f t="array" ref="AP264">_xll.FDS($B264,"FF_ASSETS(ANN_R,1/1/2017,12/31/2017)")</f>
        <v>2818.7053850000002</v>
      </c>
      <c r="AQ264" cm="1">
        <f t="array" ref="AQ264">_xll.FDS($B264,"FF_ASSETS(ANN_R,1/1/2018,12/31/2018)")</f>
        <v>5328.9811215794998</v>
      </c>
      <c r="AR264" cm="1">
        <f t="array" ref="AR264">_xll.FDS($B264,"FF_ASSETS(ANN_R,1/1/2019,12/31/2019)")</f>
        <v>15014.564877262501</v>
      </c>
      <c r="AS264" cm="1">
        <f t="array" ref="AS264">_xll.FDS($B264,"FF_ASSETS(ANN_R,1/1/2020,12/31/2020)")</f>
        <v>16305.6450520417</v>
      </c>
      <c r="AT264" s="1" cm="1">
        <f t="array" ref="AT264">_xll.FDS($B264,"FF_TAX_CF(ANN_R,1/1/2016,12/31/2016,FY,,USD)")</f>
        <v>11.3938312757386</v>
      </c>
      <c r="AU264" s="1" cm="1">
        <f t="array" ref="AU264">_xll.FDS($B264,"FF_TAX_CF(ANN_R,1/1/2017,12/31/2017,FY,,USD)")</f>
        <v>13.986388143995899</v>
      </c>
      <c r="AV264" s="1" cm="1">
        <f t="array" ref="AV264">_xll.FDS($B264,"FF_TAX_CF(ANN_R,1/1/2018,12/31/2018,FY,,USD)")</f>
        <v>15.6906715125857</v>
      </c>
      <c r="AW264" s="1" cm="1">
        <f t="array" ref="AW264">_xll.FDS($B264,"FF_TAX_CF(ANN_R,1/1/2019,12/31/2019,FY,,USD)")</f>
        <v>11.528261431844101</v>
      </c>
      <c r="AX264" s="1" cm="1">
        <f t="array" ref="AX264">_xll.FDS($B264,"FF_TAX_CF(ANN_R,1/1/2020,12/31/2020,FY,,USD)")</f>
        <v>40.355096738229399</v>
      </c>
      <c r="AY264" t="s">
        <v>51</v>
      </c>
      <c r="AZ264" t="s">
        <v>51</v>
      </c>
      <c r="BA264" t="s">
        <v>51</v>
      </c>
      <c r="BB264" t="s">
        <v>51</v>
      </c>
      <c r="BC264" t="s">
        <v>139</v>
      </c>
      <c r="BD264" t="s">
        <v>38</v>
      </c>
      <c r="BE264" t="s">
        <v>937</v>
      </c>
      <c r="BF264">
        <v>0</v>
      </c>
      <c r="BG264">
        <v>297236707502246</v>
      </c>
      <c r="BH264">
        <v>1</v>
      </c>
      <c r="BI264">
        <v>49</v>
      </c>
    </row>
    <row r="265" spans="1:61" x14ac:dyDescent="0.25">
      <c r="A265">
        <v>264</v>
      </c>
      <c r="B265" t="s">
        <v>1244</v>
      </c>
      <c r="C265" t="s">
        <v>1245</v>
      </c>
      <c r="D265" t="s">
        <v>1094</v>
      </c>
      <c r="E265" t="s">
        <v>30</v>
      </c>
      <c r="F265">
        <v>174</v>
      </c>
      <c r="G265" t="s">
        <v>96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O265" s="1" t="e" cm="1">
        <f t="array" ref="O265">_xll.FDS(B265,"FF_TAX_RATE(ANN_R,1/1/2010,12/31/2010)")</f>
        <v>#N/A</v>
      </c>
      <c r="P265" s="1" t="e" cm="1">
        <f t="array" ref="P265">_xll.FDS(B265,"FF_TAX_RATE(ANN_R,1/1/2011,12/31/2011)")</f>
        <v>#N/A</v>
      </c>
      <c r="Q265" s="1" t="e" cm="1">
        <f t="array" ref="Q265">_xll.FDS(B265,"FF_TAX_RATE(ANN_R,1/1/2012,12/31/2012)")</f>
        <v>#N/A</v>
      </c>
      <c r="R265" s="1" cm="1">
        <f t="array" ref="R265">_xll.FDS(B265,"FF_TAX_RATE(ANN_R,1/1/2013,12/31/2013)")</f>
        <v>16.877826602944499</v>
      </c>
      <c r="S265" s="1" cm="1">
        <f t="array" ref="S265">_xll.FDS(B265,"FF_TAX_RATE(ANN_R,1/1/2014,12/31/2014)")</f>
        <v>25.262896306372301</v>
      </c>
      <c r="T265" s="1" cm="1">
        <f t="array" ref="T265">_xll.FDS(B265,"FF_TAX_RATE(ANN_R,1/1/2015,12/31/2015)")</f>
        <v>-35.168852916550399</v>
      </c>
      <c r="U265" s="1" t="e" cm="1">
        <f t="array" ref="U265">_xll.FDS(B265,"FF_TAX_RATE(ANN_R,1/1/2016,12/31/2016)")</f>
        <v>#NUM!</v>
      </c>
      <c r="V265" s="1" cm="1">
        <f t="array" ref="V265">_xll.FDS(B265,"FF_TAX_RATE(ANN_R,1/1/2017,12/31/2017)")</f>
        <v>-21.647421093148601</v>
      </c>
      <c r="W265" s="1" t="e" cm="1">
        <f t="array" ref="W265">_xll.FDS(B265,"FF_TAX_RATE(ANN_R,1/1/2018,12/31/2018)")</f>
        <v>#N/A</v>
      </c>
      <c r="X265" s="1" t="e" cm="1">
        <f t="array" ref="X265">_xll.FDS(B265,"FF_TAX_RATE(ANN_R,1/1/2019,12/31/2019)")</f>
        <v>#N/A</v>
      </c>
      <c r="Y265" s="1" t="e" cm="1">
        <f t="array" ref="Y265">_xll.FDS(B265,"FF_TAX_RATE(ANN_R,1/1/2020,12/31/2020)")</f>
        <v>#N/A</v>
      </c>
      <c r="Z265" cm="1">
        <f t="array" ref="Z265">_xll.FDS($B265,"FF_PTX_INC(ANN_R,1/1/2016,12/31/2016)")</f>
        <v>40.954000000000001</v>
      </c>
      <c r="AA265" cm="1">
        <f t="array" ref="AA265">_xll.FDS($B265,"FF_PTX_INC(ANN_R,1/1/2017,12/31/2017)")</f>
        <v>19.484999999999999</v>
      </c>
      <c r="AB265" cm="1">
        <f t="array" ref="AB265">_xll.FDS($B265,"FF_PTX_INC(ANN_R,1/1/2018,12/31/2018)")</f>
        <v>-36.293999999999997</v>
      </c>
      <c r="AC265" cm="1">
        <f t="array" ref="AC265">_xll.FDS($B265,"FF_PTX_INC(ANN_R,1/1/2019,12/31/2019)")</f>
        <v>-54.473999999999997</v>
      </c>
      <c r="AD265" cm="1">
        <f t="array" ref="AD265">_xll.FDS($B265,"FF_PTX_INC(ANN_R,1/1/2020,12/31/2020)")</f>
        <v>-201.83</v>
      </c>
      <c r="AE265" cm="1">
        <f t="array" ref="AE265">_xll.FDS($B265,"FF_MKT_VAL(ANN_R,1/1/2016,12/31/2016)")</f>
        <v>3163.2594696000001</v>
      </c>
      <c r="AF265" cm="1">
        <f t="array" ref="AF265">_xll.FDS($B265,"FF_MKT_VAL(ANN_R,1/1/2017,12/31/2017)")</f>
        <v>4944.5797240000002</v>
      </c>
      <c r="AG265" cm="1">
        <f t="array" ref="AG265">_xll.FDS($B265,"FF_MKT_VAL(ANN_R,1/1/2018,12/31/2018)")</f>
        <v>5181.4800301499599</v>
      </c>
      <c r="AH265" cm="1">
        <f t="array" ref="AH265">_xll.FDS($B265,"FF_MKT_VAL(ANN_R,1/1/2019,12/31/2019)")</f>
        <v>14784.978917730001</v>
      </c>
      <c r="AI265" cm="1">
        <f t="array" ref="AI265">_xll.FDS($B265,"FF_MKT_VAL(ANN_R,1/1/2020,12/31/2020)")</f>
        <v>23897.290102880001</v>
      </c>
      <c r="AJ265" cm="1">
        <f t="array" ref="AJ265">_xll.FDS($B265,"FF_SHLDRS_EQ(ANN_R,1/1/2016,12/31/2016)")</f>
        <v>469.77699999999999</v>
      </c>
      <c r="AK265" cm="1">
        <f t="array" ref="AK265">_xll.FDS($B265,"FF_SHLDRS_EQ(ANN_R,1/1/2017,12/31/2017)")</f>
        <v>467.44900000000001</v>
      </c>
      <c r="AL265" cm="1">
        <f t="array" ref="AL265">_xll.FDS($B265,"FF_SHLDRS_EQ(ANN_R,1/1/2018,12/31/2018)")</f>
        <v>477.89</v>
      </c>
      <c r="AM265" cm="1">
        <f t="array" ref="AM265">_xll.FDS($B265,"FF_SHLDRS_EQ(ANN_R,1/1/2019,12/31/2019)")</f>
        <v>4160.9849999999997</v>
      </c>
      <c r="AN265" cm="1">
        <f t="array" ref="AN265">_xll.FDS($B265,"FF_SHLDRS_EQ(ANN_R,1/1/2020,12/31/2020)")</f>
        <v>8015.915</v>
      </c>
      <c r="AO265" cm="1">
        <f t="array" ref="AO265">_xll.FDS($B265,"FF_ASSETS(ANN_R,1/1/2016,12/31/2016)")</f>
        <v>2895.4789999999998</v>
      </c>
      <c r="AP265" cm="1">
        <f t="array" ref="AP265">_xll.FDS($B265,"FF_ASSETS(ANN_R,1/1/2017,12/31/2017)")</f>
        <v>4445.4030000000002</v>
      </c>
      <c r="AQ265" cm="1">
        <f t="array" ref="AQ265">_xll.FDS($B265,"FF_ASSETS(ANN_R,1/1/2018,12/31/2018)")</f>
        <v>5133.1930000000002</v>
      </c>
      <c r="AR265" cm="1">
        <f t="array" ref="AR265">_xll.FDS($B265,"FF_ASSETS(ANN_R,1/1/2019,12/31/2019)")</f>
        <v>13042.647999999999</v>
      </c>
      <c r="AS265" cm="1">
        <f t="array" ref="AS265">_xll.FDS($B265,"FF_ASSETS(ANN_R,1/1/2020,12/31/2020)")</f>
        <v>24103.727999999999</v>
      </c>
      <c r="AT265" s="1" cm="1">
        <f t="array" ref="AT265">_xll.FDS($B265,"FF_TAX_CF(ANN_R,1/1/2016,12/31/2016,FY,,USD)")</f>
        <v>12.6958257001638</v>
      </c>
      <c r="AU265" s="1" cm="1">
        <f t="array" ref="AU265">_xll.FDS($B265,"FF_TAX_CF(ANN_R,1/1/2017,12/31/2017,FY,,USD)")</f>
        <v>15.0567986427546</v>
      </c>
      <c r="AV265" s="1" cm="1">
        <f t="array" ref="AV265">_xll.FDS($B265,"FF_TAX_CF(ANN_R,1/1/2018,12/31/2018,FY,,USD)")</f>
        <v>23.8533597352505</v>
      </c>
      <c r="AW265" s="1" cm="1">
        <f t="array" ref="AW265">_xll.FDS($B265,"FF_TAX_CF(ANN_R,1/1/2019,12/31/2019,FY,,USD)")</f>
        <v>28.274458856105799</v>
      </c>
      <c r="AX265" s="1" cm="1">
        <f t="array" ref="AX265">_xll.FDS($B265,"FF_TAX_CF(ANN_R,1/1/2020,12/31/2020,FY,,USD)")</f>
        <v>43.976795318484299</v>
      </c>
      <c r="AY265" t="s">
        <v>1246</v>
      </c>
      <c r="AZ265" t="s">
        <v>1247</v>
      </c>
      <c r="BA265" t="s">
        <v>1248</v>
      </c>
      <c r="BB265" t="s">
        <v>1249</v>
      </c>
      <c r="BC265" t="s">
        <v>306</v>
      </c>
      <c r="BD265" t="s">
        <v>38</v>
      </c>
      <c r="BE265" t="s">
        <v>937</v>
      </c>
      <c r="BF265">
        <v>0</v>
      </c>
      <c r="BG265">
        <v>465190131679416</v>
      </c>
      <c r="BH265">
        <v>1</v>
      </c>
      <c r="BI265">
        <v>8</v>
      </c>
    </row>
    <row r="266" spans="1:61" x14ac:dyDescent="0.25">
      <c r="A266">
        <v>265</v>
      </c>
      <c r="B266" t="s">
        <v>1250</v>
      </c>
      <c r="C266" t="s">
        <v>1251</v>
      </c>
      <c r="D266" t="s">
        <v>940</v>
      </c>
      <c r="E266" t="s">
        <v>30</v>
      </c>
      <c r="F266">
        <v>171</v>
      </c>
      <c r="G266" t="s">
        <v>50</v>
      </c>
      <c r="H266">
        <v>1</v>
      </c>
      <c r="I266">
        <v>1</v>
      </c>
      <c r="J266">
        <v>0</v>
      </c>
      <c r="K266">
        <v>1</v>
      </c>
      <c r="L266">
        <v>1</v>
      </c>
      <c r="M266">
        <v>0</v>
      </c>
      <c r="O266" s="1" cm="1">
        <f t="array" ref="O266">_xll.FDS(B266,"FF_TAX_RATE(ANN_R,1/1/2010,12/31/2010)")</f>
        <v>26.3530927835052</v>
      </c>
      <c r="P266" s="1" cm="1">
        <f t="array" ref="P266">_xll.FDS(B266,"FF_TAX_RATE(ANN_R,1/1/2011,12/31/2011)")</f>
        <v>26.024844720496901</v>
      </c>
      <c r="Q266" s="1" cm="1">
        <f t="array" ref="Q266">_xll.FDS(B266,"FF_TAX_RATE(ANN_R,1/1/2012,12/31/2012)")</f>
        <v>24.392614188532601</v>
      </c>
      <c r="R266" s="1" cm="1">
        <f t="array" ref="R266">_xll.FDS(B266,"FF_TAX_RATE(ANN_R,1/1/2013,12/31/2013)")</f>
        <v>25.184162062615101</v>
      </c>
      <c r="S266" s="1" cm="1">
        <f t="array" ref="S266">_xll.FDS(B266,"FF_TAX_RATE(ANN_R,1/1/2014,12/31/2014)")</f>
        <v>24.282460136674299</v>
      </c>
      <c r="T266" s="1" cm="1">
        <f t="array" ref="T266">_xll.FDS(B266,"FF_TAX_RATE(ANN_R,1/1/2015,12/31/2015)")</f>
        <v>24.3949289281598</v>
      </c>
      <c r="U266" s="1" t="e" cm="1">
        <f t="array" ref="U266">_xll.FDS(B266,"FF_TAX_RATE(ANN_R,1/1/2016,12/31/2016)")</f>
        <v>#NUM!</v>
      </c>
      <c r="V266" s="1" cm="1">
        <f t="array" ref="V266">_xll.FDS(B266,"FF_TAX_RATE(ANN_R,1/1/2017,12/31/2017)")</f>
        <v>14.939839572192501</v>
      </c>
      <c r="W266" s="1" cm="1">
        <f t="array" ref="W266">_xll.FDS(B266,"FF_TAX_RATE(ANN_R,1/1/2018,12/31/2018)")</f>
        <v>23.639344262295101</v>
      </c>
      <c r="X266" s="1" cm="1">
        <f t="array" ref="X266">_xll.FDS(B266,"FF_TAX_RATE(ANN_R,1/1/2019,12/31/2019)")</f>
        <v>25.186766275346901</v>
      </c>
      <c r="Y266" s="1" cm="1">
        <f t="array" ref="Y266">_xll.FDS(B266,"FF_TAX_RATE(ANN_R,1/1/2020,12/31/2020)")</f>
        <v>26.025974025974001</v>
      </c>
      <c r="Z266" cm="1">
        <f t="array" ref="Z266">_xll.FDS($B266,"FF_PTX_INC(ANN_R,1/1/2016,12/31/2016)")</f>
        <v>2744</v>
      </c>
      <c r="AA266" cm="1">
        <f t="array" ref="AA266">_xll.FDS($B266,"FF_PTX_INC(ANN_R,1/1/2017,12/31/2017)")</f>
        <v>2992</v>
      </c>
      <c r="AB266" cm="1">
        <f t="array" ref="AB266">_xll.FDS($B266,"FF_PTX_INC(ANN_R,1/1/2018,12/31/2018)")</f>
        <v>3050</v>
      </c>
      <c r="AC266" cm="1">
        <f t="array" ref="AC266">_xll.FDS($B266,"FF_PTX_INC(ANN_R,1/1/2019,12/31/2019)")</f>
        <v>2811</v>
      </c>
      <c r="AD266" cm="1">
        <f t="array" ref="AD266">_xll.FDS($B266,"FF_PTX_INC(ANN_R,1/1/2020,12/31/2020)")</f>
        <v>1925</v>
      </c>
      <c r="AE266" cm="1">
        <f t="array" ref="AE266">_xll.FDS($B266,"FF_MKT_VAL(ANN_R,1/1/2016,12/31/2016)")</f>
        <v>49182.005923500001</v>
      </c>
      <c r="AF266" cm="1">
        <f t="array" ref="AF266">_xll.FDS($B266,"FF_MKT_VAL(ANN_R,1/1/2017,12/31/2017)")</f>
        <v>47922.599149299996</v>
      </c>
      <c r="AG266" cm="1">
        <f t="array" ref="AG266">_xll.FDS($B266,"FF_MKT_VAL(ANN_R,1/1/2018,12/31/2018)")</f>
        <v>41430.140089200002</v>
      </c>
      <c r="AH266" cm="1">
        <f t="array" ref="AH266">_xll.FDS($B266,"FF_MKT_VAL(ANN_R,1/1/2019,12/31/2019)")</f>
        <v>40040.449855600004</v>
      </c>
      <c r="AI266" cm="1">
        <f t="array" ref="AI266">_xll.FDS($B266,"FF_MKT_VAL(ANN_R,1/1/2020,12/31/2020)")</f>
        <v>40083.877675399999</v>
      </c>
      <c r="AJ266" cm="1">
        <f t="array" ref="AJ266">_xll.FDS($B266,"FF_SHLDRS_EQ(ANN_R,1/1/2016,12/31/2016)")</f>
        <v>15047</v>
      </c>
      <c r="AK266" cm="1">
        <f t="array" ref="AK266">_xll.FDS($B266,"FF_SHLDRS_EQ(ANN_R,1/1/2017,12/31/2017)")</f>
        <v>15573</v>
      </c>
      <c r="AL266" cm="1">
        <f t="array" ref="AL266">_xll.FDS($B266,"FF_SHLDRS_EQ(ANN_R,1/1/2018,12/31/2018)")</f>
        <v>16915</v>
      </c>
      <c r="AM266" cm="1">
        <f t="array" ref="AM266">_xll.FDS($B266,"FF_SHLDRS_EQ(ANN_R,1/1/2019,12/31/2019)")</f>
        <v>18523</v>
      </c>
      <c r="AN266" cm="1">
        <f t="array" ref="AN266">_xll.FDS($B266,"FF_SHLDRS_EQ(ANN_R,1/1/2020,12/31/2020)")</f>
        <v>17776</v>
      </c>
      <c r="AO266" cm="1">
        <f t="array" ref="AO266">_xll.FDS($B266,"FF_ASSETS(ANN_R,1/1/2016,12/31/2016)")</f>
        <v>28501</v>
      </c>
      <c r="AP266" cm="1">
        <f t="array" ref="AP266">_xll.FDS($B266,"FF_ASSETS(ANN_R,1/1/2017,12/31/2017)")</f>
        <v>28744</v>
      </c>
      <c r="AQ266" cm="1">
        <f t="array" ref="AQ266">_xll.FDS($B266,"FF_ASSETS(ANN_R,1/1/2018,12/31/2018)")</f>
        <v>29903</v>
      </c>
      <c r="AR266" cm="1">
        <f t="array" ref="AR266">_xll.FDS($B266,"FF_ASSETS(ANN_R,1/1/2019,12/31/2019)")</f>
        <v>31941</v>
      </c>
      <c r="AS266" cm="1">
        <f t="array" ref="AS266">_xll.FDS($B266,"FF_ASSETS(ANN_R,1/1/2020,12/31/2020)")</f>
        <v>30824</v>
      </c>
      <c r="AT266" s="1" cm="1">
        <f t="array" ref="AT266">_xll.FDS($B266,"FF_TAX_CF(ANN_R,1/1/2016,12/31/2016,FY,,USD)")</f>
        <v>850.66567599773396</v>
      </c>
      <c r="AU266" s="1" cm="1">
        <f t="array" ref="AU266">_xll.FDS($B266,"FF_TAX_CF(ANN_R,1/1/2017,12/31/2017,FY,,USD)")</f>
        <v>820.00843608379398</v>
      </c>
      <c r="AV266" s="1" cm="1">
        <f t="array" ref="AV266">_xll.FDS($B266,"FF_TAX_CF(ANN_R,1/1/2018,12/31/2018,FY,,USD)")</f>
        <v>691.33334016799904</v>
      </c>
      <c r="AW266" s="1" cm="1">
        <f t="array" ref="AW266">_xll.FDS($B266,"FF_TAX_CF(ANN_R,1/1/2019,12/31/2019,FY,,USD)")</f>
        <v>679.38391757011402</v>
      </c>
      <c r="AX266" s="1" cm="1">
        <f t="array" ref="AX266">_xll.FDS($B266,"FF_TAX_CF(ANN_R,1/1/2020,12/31/2020,FY,,USD)")</f>
        <v>704.50422549247696</v>
      </c>
      <c r="AY266" t="s">
        <v>51</v>
      </c>
      <c r="AZ266" t="s">
        <v>51</v>
      </c>
      <c r="BA266" t="s">
        <v>51</v>
      </c>
      <c r="BB266" t="s">
        <v>51</v>
      </c>
      <c r="BC266" t="s">
        <v>306</v>
      </c>
      <c r="BD266" t="s">
        <v>38</v>
      </c>
      <c r="BE266" t="s">
        <v>937</v>
      </c>
      <c r="BF266">
        <v>0</v>
      </c>
      <c r="BG266">
        <v>403577062120309</v>
      </c>
      <c r="BH266">
        <v>1</v>
      </c>
      <c r="BI266">
        <v>35</v>
      </c>
    </row>
    <row r="267" spans="1:61" x14ac:dyDescent="0.25">
      <c r="A267">
        <v>266</v>
      </c>
      <c r="B267" t="s">
        <v>1252</v>
      </c>
      <c r="C267" t="s">
        <v>1253</v>
      </c>
      <c r="D267" t="s">
        <v>1061</v>
      </c>
      <c r="E267" t="s">
        <v>30</v>
      </c>
      <c r="F267">
        <v>167</v>
      </c>
      <c r="G267" t="s">
        <v>83</v>
      </c>
      <c r="H267">
        <v>1</v>
      </c>
      <c r="I267">
        <v>1</v>
      </c>
      <c r="J267">
        <v>0</v>
      </c>
      <c r="K267">
        <v>1</v>
      </c>
      <c r="L267">
        <v>0</v>
      </c>
      <c r="M267">
        <v>0</v>
      </c>
      <c r="O267" s="1" cm="1">
        <f t="array" ref="O267">_xll.FDS(B267,"FF_TAX_RATE(ANN_R,1/1/2010,12/31/2010)")</f>
        <v>22.701485817199501</v>
      </c>
      <c r="P267" s="1" cm="1">
        <f t="array" ref="P267">_xll.FDS(B267,"FF_TAX_RATE(ANN_R,1/1/2011,12/31/2011)")</f>
        <v>19.912401124403502</v>
      </c>
      <c r="Q267" s="1" cm="1">
        <f t="array" ref="Q267">_xll.FDS(B267,"FF_TAX_RATE(ANN_R,1/1/2012,12/31/2012)")</f>
        <v>14.7228474957794</v>
      </c>
      <c r="R267" s="1" cm="1">
        <f t="array" ref="R267">_xll.FDS(B267,"FF_TAX_RATE(ANN_R,1/1/2013,12/31/2013)")</f>
        <v>18.4318056322474</v>
      </c>
      <c r="S267" s="1" cm="1">
        <f t="array" ref="S267">_xll.FDS(B267,"FF_TAX_RATE(ANN_R,1/1/2014,12/31/2014)")</f>
        <v>17.702036441586301</v>
      </c>
      <c r="T267" s="1" cm="1">
        <f t="array" ref="T267">_xll.FDS(B267,"FF_TAX_RATE(ANN_R,1/1/2015,12/31/2015)")</f>
        <v>20.5991248737799</v>
      </c>
      <c r="U267" s="1" t="e" cm="1">
        <f t="array" ref="U267">_xll.FDS(B267,"FF_TAX_RATE(ANN_R,1/1/2016,12/31/2016)")</f>
        <v>#NUM!</v>
      </c>
      <c r="V267" s="1" cm="1">
        <f t="array" ref="V267">_xll.FDS(B267,"FF_TAX_RATE(ANN_R,1/1/2017,12/31/2017)")</f>
        <v>21.935856133096099</v>
      </c>
      <c r="W267" s="1" cm="1">
        <f t="array" ref="W267">_xll.FDS(B267,"FF_TAX_RATE(ANN_R,1/1/2018,12/31/2018)")</f>
        <v>15.301835335741099</v>
      </c>
      <c r="X267" s="1" cm="1">
        <f t="array" ref="X267">_xll.FDS(B267,"FF_TAX_RATE(ANN_R,1/1/2019,12/31/2019)")</f>
        <v>19.043966248132701</v>
      </c>
      <c r="Y267" s="1" cm="1">
        <f t="array" ref="Y267">_xll.FDS(B267,"FF_TAX_RATE(ANN_R,1/1/2020,12/31/2020)")</f>
        <v>20.730104156133098</v>
      </c>
      <c r="Z267" cm="1">
        <f t="array" ref="Z267">_xll.FDS($B267,"FF_PTX_INC(ANN_R,1/1/2016,12/31/2016)")</f>
        <v>14649</v>
      </c>
      <c r="AA267" cm="1">
        <f t="array" ref="AA267">_xll.FDS($B267,"FF_PTX_INC(ANN_R,1/1/2017,12/31/2017)")</f>
        <v>20797</v>
      </c>
      <c r="AB267" cm="1">
        <f t="array" ref="AB267">_xll.FDS($B267,"FF_PTX_INC(ANN_R,1/1/2018,12/31/2018)")</f>
        <v>27134</v>
      </c>
      <c r="AC267" cm="1">
        <f t="array" ref="AC267">_xll.FDS($B267,"FF_PTX_INC(ANN_R,1/1/2019,12/31/2019)")</f>
        <v>24769</v>
      </c>
      <c r="AD267" cm="1">
        <f t="array" ref="AD267">_xll.FDS($B267,"FF_PTX_INC(ANN_R,1/1/2020,12/31/2020)")</f>
        <v>19778</v>
      </c>
      <c r="AE267" cm="1">
        <f t="array" ref="AE267">_xll.FDS($B267,"FF_MKT_VAL(ANN_R,1/1/2016,12/31/2016)")</f>
        <v>207247.38711494999</v>
      </c>
      <c r="AF267" cm="1">
        <f t="array" ref="AF267">_xll.FDS($B267,"FF_MKT_VAL(ANN_R,1/1/2017,12/31/2017)")</f>
        <v>208686.5181477</v>
      </c>
      <c r="AG267" cm="1">
        <f t="array" ref="AG267">_xll.FDS($B267,"FF_MKT_VAL(ANN_R,1/1/2018,12/31/2018)")</f>
        <v>186311.399967</v>
      </c>
      <c r="AH267" cm="1">
        <f t="array" ref="AH267">_xll.FDS($B267,"FF_MKT_VAL(ANN_R,1/1/2019,12/31/2019)")</f>
        <v>190488.19212647999</v>
      </c>
      <c r="AI267" cm="1">
        <f t="array" ref="AI267">_xll.FDS($B267,"FF_MKT_VAL(ANN_R,1/1/2020,12/31/2020)")</f>
        <v>182685.64965949999</v>
      </c>
      <c r="AJ267" cm="1">
        <f t="array" ref="AJ267">_xll.FDS($B267,"FF_SHLDRS_EQ(ANN_R,1/1/2016,12/31/2016)")</f>
        <v>140976</v>
      </c>
      <c r="AK267" cm="1">
        <f t="array" ref="AK267">_xll.FDS($B267,"FF_SHLDRS_EQ(ANN_R,1/1/2017,12/31/2017)")</f>
        <v>141237</v>
      </c>
      <c r="AL267" cm="1">
        <f t="array" ref="AL267">_xll.FDS($B267,"FF_SHLDRS_EQ(ANN_R,1/1/2018,12/31/2018)")</f>
        <v>148789</v>
      </c>
      <c r="AM267" cm="1">
        <f t="array" ref="AM267">_xll.FDS($B267,"FF_SHLDRS_EQ(ANN_R,1/1/2019,12/31/2019)")</f>
        <v>155700</v>
      </c>
      <c r="AN267" cm="1">
        <f t="array" ref="AN267">_xll.FDS($B267,"FF_SHLDRS_EQ(ANN_R,1/1/2020,12/31/2020)")</f>
        <v>171943</v>
      </c>
      <c r="AO267" cm="1">
        <f t="array" ref="AO267">_xll.FDS($B267,"FF_ASSETS(ANN_R,1/1/2016,12/31/2016)")</f>
        <v>2620646</v>
      </c>
      <c r="AP267" cm="1">
        <f t="array" ref="AP267">_xll.FDS($B267,"FF_ASSETS(ANN_R,1/1/2017,12/31/2017)")</f>
        <v>2556908</v>
      </c>
      <c r="AQ267" cm="1">
        <f t="array" ref="AQ267">_xll.FDS($B267,"FF_ASSETS(ANN_R,1/1/2018,12/31/2018)")</f>
        <v>2567516</v>
      </c>
      <c r="AR267" cm="1">
        <f t="array" ref="AR267">_xll.FDS($B267,"FF_ASSETS(ANN_R,1/1/2019,12/31/2019)")</f>
        <v>2856648</v>
      </c>
      <c r="AS267" cm="1">
        <f t="array" ref="AS267">_xll.FDS($B267,"FF_ASSETS(ANN_R,1/1/2020,12/31/2020)")</f>
        <v>3040432</v>
      </c>
      <c r="AT267" s="1" cm="1">
        <f t="array" ref="AT267">_xll.FDS($B267,"FF_TAX_CF(ANN_R,1/1/2016,12/31/2016,FY,,USD)")</f>
        <v>368.96513631194802</v>
      </c>
      <c r="AU267" s="1" cm="1">
        <f t="array" ref="AU267">_xll.FDS($B267,"FF_TAX_CF(ANN_R,1/1/2017,12/31/2017,FY,,USD)")</f>
        <v>533.79100978374504</v>
      </c>
      <c r="AV267" s="1" cm="1">
        <f t="array" ref="AV267">_xll.FDS($B267,"FF_TAX_CF(ANN_R,1/1/2018,12/31/2018,FY,,USD)")</f>
        <v>577.99651581794001</v>
      </c>
      <c r="AW267" s="1" cm="1">
        <f t="array" ref="AW267">_xll.FDS($B267,"FF_TAX_CF(ANN_R,1/1/2019,12/31/2019,FY,,USD)")</f>
        <v>510.861788704991</v>
      </c>
      <c r="AX267" s="1" cm="1">
        <f t="array" ref="AX267">_xll.FDS($B267,"FF_TAX_CF(ANN_R,1/1/2020,12/31/2020,FY,,USD)")</f>
        <v>477.14540845155699</v>
      </c>
      <c r="AY267" t="s">
        <v>1254</v>
      </c>
      <c r="AZ267" t="s">
        <v>1255</v>
      </c>
      <c r="BA267" t="s">
        <v>1256</v>
      </c>
      <c r="BB267" t="s">
        <v>1257</v>
      </c>
      <c r="BC267" t="s">
        <v>52</v>
      </c>
      <c r="BD267" t="s">
        <v>38</v>
      </c>
      <c r="BE267" t="s">
        <v>937</v>
      </c>
      <c r="BF267">
        <v>0</v>
      </c>
      <c r="BG267">
        <v>298491632000786</v>
      </c>
      <c r="BH267">
        <v>1</v>
      </c>
      <c r="BI267">
        <v>32</v>
      </c>
    </row>
    <row r="268" spans="1:61" x14ac:dyDescent="0.25">
      <c r="A268">
        <v>267</v>
      </c>
      <c r="B268" t="s">
        <v>1258</v>
      </c>
      <c r="C268" t="s">
        <v>1259</v>
      </c>
      <c r="D268" t="s">
        <v>1061</v>
      </c>
      <c r="E268" t="s">
        <v>30</v>
      </c>
      <c r="F268">
        <v>163</v>
      </c>
      <c r="G268" t="s">
        <v>50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0</v>
      </c>
      <c r="O268" s="1" t="e" cm="1">
        <f t="array" ref="O268">_xll.FDS(B268,"FF_TAX_RATE(ANN_R,1/1/2010,12/31/2010)")</f>
        <v>#N/A</v>
      </c>
      <c r="P268" s="1" t="e" cm="1">
        <f t="array" ref="P268">_xll.FDS(B268,"FF_TAX_RATE(ANN_R,1/1/2011,12/31/2011)")</f>
        <v>#N/A</v>
      </c>
      <c r="Q268" s="1" t="e" cm="1">
        <f t="array" ref="Q268">_xll.FDS(B268,"FF_TAX_RATE(ANN_R,1/1/2012,12/31/2012)")</f>
        <v>#N/A</v>
      </c>
      <c r="R268" s="1" t="e" cm="1">
        <f t="array" ref="R268">_xll.FDS(B268,"FF_TAX_RATE(ANN_R,1/1/2013,12/31/2013)")</f>
        <v>#N/A</v>
      </c>
      <c r="S268" s="1" cm="1">
        <f t="array" ref="S268">_xll.FDS(B268,"FF_TAX_RATE(ANN_R,1/1/2014,12/31/2014)")</f>
        <v>25.805163694436999</v>
      </c>
      <c r="T268" s="1" cm="1">
        <f t="array" ref="T268">_xll.FDS(B268,"FF_TAX_RATE(ANN_R,1/1/2015,12/31/2015)")</f>
        <v>26.310926310926298</v>
      </c>
      <c r="U268" s="1" t="e" cm="1">
        <f t="array" ref="U268">_xll.FDS(B268,"FF_TAX_RATE(ANN_R,1/1/2016,12/31/2016)")</f>
        <v>#NUM!</v>
      </c>
      <c r="V268" s="1" cm="1">
        <f t="array" ref="V268">_xll.FDS(B268,"FF_TAX_RATE(ANN_R,1/1/2017,12/31/2017)")</f>
        <v>18.362706083001701</v>
      </c>
      <c r="W268" s="1" cm="1">
        <f t="array" ref="W268">_xll.FDS(B268,"FF_TAX_RATE(ANN_R,1/1/2018,12/31/2018)")</f>
        <v>11.0074431282105</v>
      </c>
      <c r="X268" s="1" cm="1">
        <f t="array" ref="X268">_xll.FDS(B268,"FF_TAX_RATE(ANN_R,1/1/2019,12/31/2019)")</f>
        <v>21.787365177195699</v>
      </c>
      <c r="Y268" s="1" cm="1">
        <f t="array" ref="Y268">_xll.FDS(B268,"FF_TAX_RATE(ANN_R,1/1/2020,12/31/2020)")</f>
        <v>25.8054246784668</v>
      </c>
      <c r="Z268" cm="1">
        <f t="array" ref="Z268">_xll.FDS($B268,"FF_PTX_INC(ANN_R,1/1/2016,12/31/2016)")</f>
        <v>8016</v>
      </c>
      <c r="AA268" cm="1">
        <f t="array" ref="AA268">_xll.FDS($B268,"FF_PTX_INC(ANN_R,1/1/2017,12/31/2017)")</f>
        <v>10554</v>
      </c>
      <c r="AB268" cm="1">
        <f t="array" ref="AB268">_xll.FDS($B268,"FF_PTX_INC(ANN_R,1/1/2018,12/31/2018)")</f>
        <v>9539</v>
      </c>
      <c r="AC268" cm="1">
        <f t="array" ref="AC268">_xll.FDS($B268,"FF_PTX_INC(ANN_R,1/1/2019,12/31/2019)")</f>
        <v>12980</v>
      </c>
      <c r="AD268" cm="1">
        <f t="array" ref="AD268">_xll.FDS($B268,"FF_PTX_INC(ANN_R,1/1/2020,12/31/2020)")</f>
        <v>15706</v>
      </c>
      <c r="AE268" t="e" cm="1">
        <f t="array" ref="AE268">_xll.FDS($B268,"FF_MKT_VAL(ANN_R,1/1/2016,12/31/2016)")</f>
        <v>#N/A</v>
      </c>
      <c r="AF268" cm="1">
        <f t="array" ref="AF268">_xll.FDS($B268,"FF_MKT_VAL(ANN_R,1/1/2017,12/31/2017)")</f>
        <v>163645.799937</v>
      </c>
      <c r="AG268" cm="1">
        <f t="array" ref="AG268">_xll.FDS($B268,"FF_MKT_VAL(ANN_R,1/1/2018,12/31/2018)")</f>
        <v>152829.7256064</v>
      </c>
      <c r="AH268" cm="1">
        <f t="array" ref="AH268">_xll.FDS($B268,"FF_MKT_VAL(ANN_R,1/1/2019,12/31/2019)")</f>
        <v>211966.96318019999</v>
      </c>
      <c r="AI268" cm="1">
        <f t="array" ref="AI268">_xll.FDS($B268,"FF_MKT_VAL(ANN_R,1/1/2020,12/31/2020)")</f>
        <v>185769.58834049999</v>
      </c>
      <c r="AJ268" cm="1">
        <f t="array" ref="AJ268">_xll.FDS($B268,"FF_SHLDRS_EQ(ANN_R,1/1/2016,12/31/2016)")</f>
        <v>33204</v>
      </c>
      <c r="AK268" cm="1">
        <f t="array" ref="AK268">_xll.FDS($B268,"FF_SHLDRS_EQ(ANN_R,1/1/2017,12/31/2017)")</f>
        <v>42289</v>
      </c>
      <c r="AL268" cm="1">
        <f t="array" ref="AL268">_xll.FDS($B268,"FF_SHLDRS_EQ(ANN_R,1/1/2018,12/31/2018)")</f>
        <v>47141</v>
      </c>
      <c r="AM268" cm="1">
        <f t="array" ref="AM268">_xll.FDS($B268,"FF_SHLDRS_EQ(ANN_R,1/1/2019,12/31/2019)")</f>
        <v>54125</v>
      </c>
      <c r="AN268" cm="1">
        <f t="array" ref="AN268">_xll.FDS($B268,"FF_SHLDRS_EQ(ANN_R,1/1/2020,12/31/2020)")</f>
        <v>54352</v>
      </c>
      <c r="AO268" cm="1">
        <f t="array" ref="AO268">_xll.FDS($B268,"FF_ASSETS(ANN_R,1/1/2016,12/31/2016)")</f>
        <v>114284</v>
      </c>
      <c r="AP268" cm="1">
        <f t="array" ref="AP268">_xll.FDS($B268,"FF_ASSETS(ANN_R,1/1/2017,12/31/2017)")</f>
        <v>147016</v>
      </c>
      <c r="AQ268" cm="1">
        <f t="array" ref="AQ268">_xll.FDS($B268,"FF_ASSETS(ANN_R,1/1/2018,12/31/2018)")</f>
        <v>154266</v>
      </c>
      <c r="AR268" cm="1">
        <f t="array" ref="AR268">_xll.FDS($B268,"FF_ASSETS(ANN_R,1/1/2019,12/31/2019)")</f>
        <v>162295</v>
      </c>
      <c r="AS268" cm="1">
        <f t="array" ref="AS268">_xll.FDS($B268,"FF_ASSETS(ANN_R,1/1/2020,12/31/2020)")</f>
        <v>154645</v>
      </c>
      <c r="AT268" s="1" cm="1">
        <f t="array" ref="AT268">_xll.FDS($B268,"FF_TAX_CF(ANN_R,1/1/2016,12/31/2016,FY,,USD)")</f>
        <v>441.730340465903</v>
      </c>
      <c r="AU268" s="1" cm="1">
        <f t="array" ref="AU268">_xll.FDS($B268,"FF_TAX_CF(ANN_R,1/1/2017,12/31/2017,FY,,USD)")</f>
        <v>347.78357238322502</v>
      </c>
      <c r="AV268" s="1" cm="1">
        <f t="array" ref="AV268">_xll.FDS($B268,"FF_TAX_CF(ANN_R,1/1/2018,12/31/2018,FY,,USD)")</f>
        <v>283.42402227222902</v>
      </c>
      <c r="AW268" s="1" cm="1">
        <f t="array" ref="AW268">_xll.FDS($B268,"FF_TAX_CF(ANN_R,1/1/2019,12/31/2019,FY,,USD)")</f>
        <v>119.44420054554899</v>
      </c>
      <c r="AX268" s="1" cm="1">
        <f t="array" ref="AX268">_xll.FDS($B268,"FF_TAX_CF(ANN_R,1/1/2020,12/31/2020,FY,,USD)")</f>
        <v>425.54156760126398</v>
      </c>
      <c r="AY268" t="s">
        <v>51</v>
      </c>
      <c r="AZ268" t="s">
        <v>51</v>
      </c>
      <c r="BA268" t="s">
        <v>51</v>
      </c>
      <c r="BB268" t="s">
        <v>51</v>
      </c>
      <c r="BC268" t="s">
        <v>306</v>
      </c>
      <c r="BD268" t="s">
        <v>38</v>
      </c>
      <c r="BE268" t="s">
        <v>937</v>
      </c>
      <c r="BF268">
        <v>0</v>
      </c>
      <c r="BG268">
        <v>404733040498931</v>
      </c>
      <c r="BH268">
        <v>1</v>
      </c>
      <c r="BI268">
        <v>94</v>
      </c>
    </row>
    <row r="269" spans="1:61" x14ac:dyDescent="0.25">
      <c r="A269">
        <v>268</v>
      </c>
      <c r="B269" t="s">
        <v>1260</v>
      </c>
      <c r="C269" t="s">
        <v>1261</v>
      </c>
      <c r="D269" t="s">
        <v>1006</v>
      </c>
      <c r="E269" t="s">
        <v>30</v>
      </c>
      <c r="F269">
        <v>162</v>
      </c>
      <c r="G269" t="s">
        <v>83</v>
      </c>
      <c r="H269">
        <v>1</v>
      </c>
      <c r="I269">
        <v>1</v>
      </c>
      <c r="J269">
        <v>0</v>
      </c>
      <c r="K269">
        <v>1</v>
      </c>
      <c r="L269">
        <v>1</v>
      </c>
      <c r="M269">
        <v>1</v>
      </c>
      <c r="O269" s="1" cm="1">
        <f t="array" ref="O269">_xll.FDS(B269,"FF_TAX_RATE(ANN_R,1/1/2010,12/31/2010)")</f>
        <v>3.6721898790864298</v>
      </c>
      <c r="P269" s="1" cm="1">
        <f t="array" ref="P269">_xll.FDS(B269,"FF_TAX_RATE(ANN_R,1/1/2011,12/31/2011)")</f>
        <v>40.201005025125603</v>
      </c>
      <c r="Q269" s="1" cm="1">
        <f t="array" ref="Q269">_xll.FDS(B269,"FF_TAX_RATE(ANN_R,1/1/2012,12/31/2012)")</f>
        <v>37.747653806048</v>
      </c>
      <c r="R269" s="1" cm="1">
        <f t="array" ref="R269">_xll.FDS(B269,"FF_TAX_RATE(ANN_R,1/1/2013,12/31/2013)")</f>
        <v>40.4648390941597</v>
      </c>
      <c r="S269" s="1" cm="1">
        <f t="array" ref="S269">_xll.FDS(B269,"FF_TAX_RATE(ANN_R,1/1/2014,12/31/2014)")</f>
        <v>27.473903966597099</v>
      </c>
      <c r="T269" s="1" cm="1">
        <f t="array" ref="T269">_xll.FDS(B269,"FF_TAX_RATE(ANN_R,1/1/2015,12/31/2015)")</f>
        <v>-4.1417761847869397</v>
      </c>
      <c r="U269" s="1" t="e" cm="1">
        <f t="array" ref="U269">_xll.FDS(B269,"FF_TAX_RATE(ANN_R,1/1/2016,12/31/2016)")</f>
        <v>#NUM!</v>
      </c>
      <c r="V269" s="1" cm="1">
        <f t="array" ref="V269">_xll.FDS(B269,"FF_TAX_RATE(ANN_R,1/1/2017,12/31/2017)")</f>
        <v>29.868708971553598</v>
      </c>
      <c r="W269" s="1" cm="1">
        <f t="array" ref="W269">_xll.FDS(B269,"FF_TAX_RATE(ANN_R,1/1/2018,12/31/2018)")</f>
        <v>22.4650880388585</v>
      </c>
      <c r="X269" s="1" cm="1">
        <f t="array" ref="X269">_xll.FDS(B269,"FF_TAX_RATE(ANN_R,1/1/2019,12/31/2019)")</f>
        <v>20.167256352524898</v>
      </c>
      <c r="Y269" s="1" cm="1">
        <f t="array" ref="Y269">_xll.FDS(B269,"FF_TAX_RATE(ANN_R,1/1/2020,12/31/2020)")</f>
        <v>21.905274488697501</v>
      </c>
      <c r="Z269" cm="1">
        <f t="array" ref="Z269">_xll.FDS($B269,"FF_PTX_INC(ANN_R,1/1/2016,12/31/2016)")</f>
        <v>3063</v>
      </c>
      <c r="AA269" cm="1">
        <f t="array" ref="AA269">_xll.FDS($B269,"FF_PTX_INC(ANN_R,1/1/2017,12/31/2017)")</f>
        <v>3656</v>
      </c>
      <c r="AB269" cm="1">
        <f t="array" ref="AB269">_xll.FDS($B269,"FF_PTX_INC(ANN_R,1/1/2018,12/31/2018)")</f>
        <v>3294</v>
      </c>
      <c r="AC269" cm="1">
        <f t="array" ref="AC269">_xll.FDS($B269,"FF_PTX_INC(ANN_R,1/1/2019,12/31/2019)")</f>
        <v>3109</v>
      </c>
      <c r="AD269" cm="1">
        <f t="array" ref="AD269">_xll.FDS($B269,"FF_PTX_INC(ANN_R,1/1/2020,12/31/2020)")</f>
        <v>1858</v>
      </c>
      <c r="AE269" cm="1">
        <f t="array" ref="AE269">_xll.FDS($B269,"FF_MKT_VAL(ANN_R,1/1/2016,12/31/2016)")</f>
        <v>24612.829466399999</v>
      </c>
      <c r="AF269" cm="1">
        <f t="array" ref="AF269">_xll.FDS($B269,"FF_MKT_VAL(ANN_R,1/1/2017,12/31/2017)")</f>
        <v>29761.861719199998</v>
      </c>
      <c r="AG269" cm="1">
        <f t="array" ref="AG269">_xll.FDS($B269,"FF_MKT_VAL(ANN_R,1/1/2018,12/31/2018)")</f>
        <v>23584.853618559999</v>
      </c>
      <c r="AH269" cm="1">
        <f t="array" ref="AH269">_xll.FDS($B269,"FF_MKT_VAL(ANN_R,1/1/2019,12/31/2019)")</f>
        <v>27920.835707099999</v>
      </c>
      <c r="AI269" cm="1">
        <f t="array" ref="AI269">_xll.FDS($B269,"FF_MKT_VAL(ANN_R,1/1/2020,12/31/2020)")</f>
        <v>23867.073144639999</v>
      </c>
      <c r="AJ269" cm="1">
        <f t="array" ref="AJ269">_xll.FDS($B269,"FF_SHLDRS_EQ(ANN_R,1/1/2016,12/31/2016)")</f>
        <v>17357</v>
      </c>
      <c r="AK269" cm="1">
        <f t="array" ref="AK269">_xll.FDS($B269,"FF_SHLDRS_EQ(ANN_R,1/1/2017,12/31/2017)")</f>
        <v>18803</v>
      </c>
      <c r="AL269" cm="1">
        <f t="array" ref="AL269">_xll.FDS($B269,"FF_SHLDRS_EQ(ANN_R,1/1/2018,12/31/2018)")</f>
        <v>17233</v>
      </c>
      <c r="AM269" cm="1">
        <f t="array" ref="AM269">_xll.FDS($B269,"FF_SHLDRS_EQ(ANN_R,1/1/2019,12/31/2019)")</f>
        <v>18722</v>
      </c>
      <c r="AN269" cm="1">
        <f t="array" ref="AN269">_xll.FDS($B269,"FF_SHLDRS_EQ(ANN_R,1/1/2020,12/31/2020)")</f>
        <v>20030</v>
      </c>
      <c r="AO269" cm="1">
        <f t="array" ref="AO269">_xll.FDS($B269,"FF_ASSETS(ANN_R,1/1/2016,12/31/2016)")</f>
        <v>275200</v>
      </c>
      <c r="AP269" cm="1">
        <f t="array" ref="AP269">_xll.FDS($B269,"FF_ASSETS(ANN_R,1/1/2017,12/31/2017)")</f>
        <v>292342</v>
      </c>
      <c r="AQ269" cm="1">
        <f t="array" ref="AQ269">_xll.FDS($B269,"FF_ASSETS(ANN_R,1/1/2018,12/31/2018)")</f>
        <v>283808</v>
      </c>
      <c r="AR269" cm="1">
        <f t="array" ref="AR269">_xll.FDS($B269,"FF_ASSETS(ANN_R,1/1/2019,12/31/2019)")</f>
        <v>290591</v>
      </c>
      <c r="AS269" cm="1">
        <f t="array" ref="AS269">_xll.FDS($B269,"FF_ASSETS(ANN_R,1/1/2020,12/31/2020)")</f>
        <v>320743</v>
      </c>
      <c r="AT269" s="1" cm="1">
        <f t="array" ref="AT269">_xll.FDS($B269,"FF_TAX_CF(ANN_R,1/1/2016,12/31/2016,FY,,USD)")</f>
        <v>519.91270184516895</v>
      </c>
      <c r="AU269" s="1" cm="1">
        <f t="array" ref="AU269">_xll.FDS($B269,"FF_TAX_CF(ANN_R,1/1/2017,12/31/2017,FY,,USD)")</f>
        <v>589.90978276729595</v>
      </c>
      <c r="AV269" s="1" cm="1">
        <f t="array" ref="AV269">_xll.FDS($B269,"FF_TAX_CF(ANN_R,1/1/2018,12/31/2018,FY,,USD)")</f>
        <v>653.58134889602695</v>
      </c>
      <c r="AW269" s="1" cm="1">
        <f t="array" ref="AW269">_xll.FDS($B269,"FF_TAX_CF(ANN_R,1/1/2019,12/31/2019,FY,,USD)")</f>
        <v>557.38581705093395</v>
      </c>
      <c r="AX269" s="1" cm="1">
        <f t="array" ref="AX269">_xll.FDS($B269,"FF_TAX_CF(ANN_R,1/1/2020,12/31/2020,FY,,USD)")</f>
        <v>638.38570594787598</v>
      </c>
      <c r="AY269" t="s">
        <v>1262</v>
      </c>
      <c r="AZ269" t="s">
        <v>1263</v>
      </c>
      <c r="BA269" t="s">
        <v>1264</v>
      </c>
      <c r="BB269" t="s">
        <v>1265</v>
      </c>
      <c r="BC269" t="s">
        <v>72</v>
      </c>
      <c r="BD269" t="s">
        <v>38</v>
      </c>
      <c r="BE269" t="s">
        <v>937</v>
      </c>
      <c r="BF269">
        <v>0</v>
      </c>
      <c r="BG269">
        <v>29912023437237</v>
      </c>
      <c r="BH269">
        <v>1</v>
      </c>
      <c r="BI269">
        <v>2</v>
      </c>
    </row>
    <row r="270" spans="1:61" x14ac:dyDescent="0.25">
      <c r="A270">
        <v>269</v>
      </c>
      <c r="B270" t="s">
        <v>1266</v>
      </c>
      <c r="C270" t="s">
        <v>1267</v>
      </c>
      <c r="D270" t="s">
        <v>950</v>
      </c>
      <c r="E270" t="s">
        <v>30</v>
      </c>
      <c r="F270">
        <v>161</v>
      </c>
      <c r="G270" t="s">
        <v>83</v>
      </c>
      <c r="H270">
        <v>1</v>
      </c>
      <c r="I270">
        <v>1</v>
      </c>
      <c r="J270">
        <v>0</v>
      </c>
      <c r="K270">
        <v>1</v>
      </c>
      <c r="L270">
        <v>1</v>
      </c>
      <c r="M270">
        <v>0</v>
      </c>
      <c r="N270" t="s">
        <v>1414</v>
      </c>
      <c r="O270" s="1" cm="1">
        <f t="array" ref="O270">_xll.FDS(B270,"FF_TAX_RATE(ANN_R,1/1/2010,12/31/2010)")</f>
        <v>33.627300613496899</v>
      </c>
      <c r="P270" s="1" cm="1">
        <f t="array" ref="P270">_xll.FDS(B270,"FF_TAX_RATE(ANN_R,1/1/2011,12/31/2011)")</f>
        <v>76.1617900172117</v>
      </c>
      <c r="Q270" s="1" t="e" cm="1">
        <f t="array" ref="Q270">_xll.FDS(B270,"FF_TAX_RATE(ANN_R,1/1/2012,12/31/2012)")</f>
        <v>#N/A</v>
      </c>
      <c r="R270" s="1" cm="1">
        <f t="array" ref="R270">_xll.FDS(B270,"FF_TAX_RATE(ANN_R,1/1/2013,12/31/2013)")</f>
        <v>5.5936073059360698</v>
      </c>
      <c r="S270" s="1" cm="1">
        <f t="array" ref="S270">_xll.FDS(B270,"FF_TAX_RATE(ANN_R,1/1/2014,12/31/2014)")</f>
        <v>18.160741885625999</v>
      </c>
      <c r="T270" s="1" cm="1">
        <f t="array" ref="T270">_xll.FDS(B270,"FF_TAX_RATE(ANN_R,1/1/2015,12/31/2015)")</f>
        <v>26.758045292014302</v>
      </c>
      <c r="U270" s="1" t="e" cm="1">
        <f t="array" ref="U270">_xll.FDS(B270,"FF_TAX_RATE(ANN_R,1/1/2016,12/31/2016)")</f>
        <v>#NUM!</v>
      </c>
      <c r="V270" s="1" cm="1">
        <f t="array" ref="V270">_xll.FDS(B270,"FF_TAX_RATE(ANN_R,1/1/2017,12/31/2017)")</f>
        <v>33.301288213805002</v>
      </c>
      <c r="W270" s="1" cm="1">
        <f t="array" ref="W270">_xll.FDS(B270,"FF_TAX_RATE(ANN_R,1/1/2018,12/31/2018)")</f>
        <v>23.4898253485018</v>
      </c>
      <c r="X270" s="1" cm="1">
        <f t="array" ref="X270">_xll.FDS(B270,"FF_TAX_RATE(ANN_R,1/1/2019,12/31/2019)")</f>
        <v>8.1428571428571406</v>
      </c>
      <c r="Y270" s="1" cm="1">
        <f t="array" ref="Y270">_xll.FDS(B270,"FF_TAX_RATE(ANN_R,1/1/2020,12/31/2020)")</f>
        <v>27.041916167664699</v>
      </c>
      <c r="Z270" cm="1">
        <f t="array" ref="Z270">_xll.FDS($B270,"FF_PTX_INC(ANN_R,1/1/2016,12/31/2016)")</f>
        <v>2829</v>
      </c>
      <c r="AA270" cm="1">
        <f t="array" ref="AA270">_xll.FDS($B270,"FF_PTX_INC(ANN_R,1/1/2017,12/31/2017)")</f>
        <v>5201</v>
      </c>
      <c r="AB270" cm="1">
        <f t="array" ref="AB270">_xll.FDS($B270,"FF_PTX_INC(ANN_R,1/1/2018,12/31/2018)")</f>
        <v>6241</v>
      </c>
      <c r="AC270" cm="1">
        <f t="array" ref="AC270">_xll.FDS($B270,"FF_PTX_INC(ANN_R,1/1/2019,12/31/2019)")</f>
        <v>5600</v>
      </c>
      <c r="AD270" cm="1">
        <f t="array" ref="AD270">_xll.FDS($B270,"FF_PTX_INC(ANN_R,1/1/2020,12/31/2020)")</f>
        <v>4175</v>
      </c>
      <c r="AE270" cm="1">
        <f t="array" ref="AE270">_xll.FDS($B270,"FF_MKT_VAL(ANN_R,1/1/2016,12/31/2016)")</f>
        <v>31962.082926719999</v>
      </c>
      <c r="AF270" cm="1">
        <f t="array" ref="AF270">_xll.FDS($B270,"FF_MKT_VAL(ANN_R,1/1/2017,12/31/2017)")</f>
        <v>37672.875645</v>
      </c>
      <c r="AG270" cm="1">
        <f t="array" ref="AG270">_xll.FDS($B270,"FF_MKT_VAL(ANN_R,1/1/2018,12/31/2018)")</f>
        <v>25795.114622329998</v>
      </c>
      <c r="AH270" cm="1">
        <f t="array" ref="AH270">_xll.FDS($B270,"FF_MKT_VAL(ANN_R,1/1/2019,12/31/2019)")</f>
        <v>35535.394491575003</v>
      </c>
      <c r="AI270" cm="1">
        <f t="array" ref="AI270">_xll.FDS($B270,"FF_MKT_VAL(ANN_R,1/1/2020,12/31/2020)")</f>
        <v>28344.681678239998</v>
      </c>
      <c r="AJ270" cm="1">
        <f t="array" ref="AJ270">_xll.FDS($B270,"FF_SHLDRS_EQ(ANN_R,1/1/2016,12/31/2016)")</f>
        <v>53265</v>
      </c>
      <c r="AK270" cm="1">
        <f t="array" ref="AK270">_xll.FDS($B270,"FF_SHLDRS_EQ(ANN_R,1/1/2017,12/31/2017)")</f>
        <v>53057</v>
      </c>
      <c r="AL270" cm="1">
        <f t="array" ref="AL270">_xll.FDS($B270,"FF_SHLDRS_EQ(ANN_R,1/1/2018,12/31/2018)")</f>
        <v>53800</v>
      </c>
      <c r="AM270" cm="1">
        <f t="array" ref="AM270">_xll.FDS($B270,"FF_SHLDRS_EQ(ANN_R,1/1/2019,12/31/2019)")</f>
        <v>57786</v>
      </c>
      <c r="AN270" cm="1">
        <f t="array" ref="AN270">_xll.FDS($B270,"FF_SHLDRS_EQ(ANN_R,1/1/2020,12/31/2020)")</f>
        <v>59329</v>
      </c>
      <c r="AO270" cm="1">
        <f t="array" ref="AO270">_xll.FDS($B270,"FF_ASSETS(ANN_R,1/1/2016,12/31/2016)")</f>
        <v>1524232</v>
      </c>
      <c r="AP270" cm="1">
        <f t="array" ref="AP270">_xll.FDS($B270,"FF_ASSETS(ANN_R,1/1/2017,12/31/2017)")</f>
        <v>1550283</v>
      </c>
      <c r="AQ270" cm="1">
        <f t="array" ref="AQ270">_xll.FDS($B270,"FF_ASSETS(ANN_R,1/1/2018,12/31/2018)")</f>
        <v>1624394</v>
      </c>
      <c r="AR270" cm="1">
        <f t="array" ref="AR270">_xll.FDS($B270,"FF_ASSETS(ANN_R,1/1/2019,12/31/2019)")</f>
        <v>1767643</v>
      </c>
      <c r="AS270" cm="1">
        <f t="array" ref="AS270">_xll.FDS($B270,"FF_ASSETS(ANN_R,1/1/2020,12/31/2020)")</f>
        <v>1961062</v>
      </c>
      <c r="AT270" s="1" cm="1">
        <f t="array" ref="AT270">_xll.FDS($B270,"FF_TAX_CF(ANN_R,1/1/2016,12/31/2016,FY,,USD)")</f>
        <v>-213.49606692790999</v>
      </c>
      <c r="AU270" s="1" cm="1">
        <f t="array" ref="AU270">_xll.FDS($B270,"FF_TAX_CF(ANN_R,1/1/2017,12/31/2017,FY,,USD)")</f>
        <v>1438.1165832281099</v>
      </c>
      <c r="AV270" s="1" cm="1">
        <f t="array" ref="AV270">_xll.FDS($B270,"FF_TAX_CF(ANN_R,1/1/2018,12/31/2018,FY,,USD)")</f>
        <v>670.09784507751499</v>
      </c>
      <c r="AW270" s="1" cm="1">
        <f t="array" ref="AW270">_xll.FDS($B270,"FF_TAX_CF(ANN_R,1/1/2019,12/31/2019,FY,,USD)")</f>
        <v>1189.7612922191599</v>
      </c>
      <c r="AX270" s="1" cm="1">
        <f t="array" ref="AX270">_xll.FDS($B270,"FF_TAX_CF(ANN_R,1/1/2020,12/31/2020,FY,,USD)")</f>
        <v>2112.3727020025299</v>
      </c>
      <c r="AY270" t="s">
        <v>51</v>
      </c>
      <c r="AZ270" t="s">
        <v>51</v>
      </c>
      <c r="BA270" t="s">
        <v>51</v>
      </c>
      <c r="BB270" t="s">
        <v>51</v>
      </c>
      <c r="BC270" t="s">
        <v>52</v>
      </c>
      <c r="BD270" t="s">
        <v>38</v>
      </c>
      <c r="BE270" t="s">
        <v>937</v>
      </c>
      <c r="BF270">
        <v>0</v>
      </c>
      <c r="BG270">
        <v>299246045870847</v>
      </c>
      <c r="BH270">
        <v>1</v>
      </c>
      <c r="BI270">
        <v>90</v>
      </c>
    </row>
    <row r="271" spans="1:61" x14ac:dyDescent="0.25">
      <c r="A271">
        <v>270</v>
      </c>
      <c r="B271" t="s">
        <v>1268</v>
      </c>
      <c r="C271" t="s">
        <v>1269</v>
      </c>
      <c r="D271" t="s">
        <v>940</v>
      </c>
      <c r="E271" t="s">
        <v>30</v>
      </c>
      <c r="F271">
        <v>156</v>
      </c>
      <c r="G271" t="s">
        <v>42</v>
      </c>
      <c r="H271">
        <v>1</v>
      </c>
      <c r="I271">
        <v>1</v>
      </c>
      <c r="J271">
        <v>0</v>
      </c>
      <c r="K271">
        <v>1</v>
      </c>
      <c r="L271">
        <v>0</v>
      </c>
      <c r="M271">
        <v>0</v>
      </c>
      <c r="O271" s="1" cm="1">
        <f t="array" ref="O271">_xll.FDS(B271,"FF_TAX_RATE(ANN_R,1/1/2010,12/31/2010)")</f>
        <v>32.530795072788401</v>
      </c>
      <c r="P271" s="1" cm="1">
        <f t="array" ref="P271">_xll.FDS(B271,"FF_TAX_RATE(ANN_R,1/1/2011,12/31/2011)")</f>
        <v>31.262939958592099</v>
      </c>
      <c r="Q271" s="1" cm="1">
        <f t="array" ref="Q271">_xll.FDS(B271,"FF_TAX_RATE(ANN_R,1/1/2012,12/31/2012)")</f>
        <v>27.662229617304501</v>
      </c>
      <c r="R271" s="1" cm="1">
        <f t="array" ref="R271">_xll.FDS(B271,"FF_TAX_RATE(ANN_R,1/1/2013,12/31/2013)")</f>
        <v>28.1117696867062</v>
      </c>
      <c r="S271" s="1" cm="1">
        <f t="array" ref="S271">_xll.FDS(B271,"FF_TAX_RATE(ANN_R,1/1/2014,12/31/2014)")</f>
        <v>27.952286282306201</v>
      </c>
      <c r="T271" s="1" cm="1">
        <f t="array" ref="T271">_xll.FDS(B271,"FF_TAX_RATE(ANN_R,1/1/2015,12/31/2015)")</f>
        <v>29.418849744052999</v>
      </c>
      <c r="U271" s="1" t="e" cm="1">
        <f t="array" ref="U271">_xll.FDS(B271,"FF_TAX_RATE(ANN_R,1/1/2016,12/31/2016)")</f>
        <v>#NUM!</v>
      </c>
      <c r="V271" s="1" cm="1">
        <f t="array" ref="V271">_xll.FDS(B271,"FF_TAX_RATE(ANN_R,1/1/2017,12/31/2017)")</f>
        <v>22.981208735398699</v>
      </c>
      <c r="W271" s="1" cm="1">
        <f t="array" ref="W271">_xll.FDS(B271,"FF_TAX_RATE(ANN_R,1/1/2018,12/31/2018)")</f>
        <v>20.368782161235</v>
      </c>
      <c r="X271" s="1" cm="1">
        <f t="array" ref="X271">_xll.FDS(B271,"FF_TAX_RATE(ANN_R,1/1/2019,12/31/2019)")</f>
        <v>22.571574642126802</v>
      </c>
      <c r="Y271" s="1" cm="1">
        <f t="array" ref="Y271">_xll.FDS(B271,"FF_TAX_RATE(ANN_R,1/1/2020,12/31/2020)")</f>
        <v>24.235104669887299</v>
      </c>
      <c r="Z271" cm="1">
        <f t="array" ref="Z271">_xll.FDS($B271,"FF_PTX_INC(ANN_R,1/1/2016,12/31/2016)")</f>
        <v>3720</v>
      </c>
      <c r="AA271" cm="1">
        <f t="array" ref="AA271">_xll.FDS($B271,"FF_PTX_INC(ANN_R,1/1/2017,12/31/2017)")</f>
        <v>3938</v>
      </c>
      <c r="AB271" cm="1">
        <f t="array" ref="AB271">_xll.FDS($B271,"FF_PTX_INC(ANN_R,1/1/2018,12/31/2018)")</f>
        <v>4664</v>
      </c>
      <c r="AC271" cm="1">
        <f t="array" ref="AC271">_xll.FDS($B271,"FF_PTX_INC(ANN_R,1/1/2019,12/31/2019)")</f>
        <v>3912</v>
      </c>
      <c r="AD271" cm="1">
        <f t="array" ref="AD271">_xll.FDS($B271,"FF_PTX_INC(ANN_R,1/1/2020,12/31/2020)")</f>
        <v>3726</v>
      </c>
      <c r="AE271" cm="1">
        <f t="array" ref="AE271">_xll.FDS($B271,"FF_MKT_VAL(ANN_R,1/1/2016,12/31/2016)")</f>
        <v>40635.693630460002</v>
      </c>
      <c r="AF271" cm="1">
        <f t="array" ref="AF271">_xll.FDS($B271,"FF_MKT_VAL(ANN_R,1/1/2017,12/31/2017)")</f>
        <v>36052.064278110003</v>
      </c>
      <c r="AG271" cm="1">
        <f t="array" ref="AG271">_xll.FDS($B271,"FF_MKT_VAL(ANN_R,1/1/2018,12/31/2018)")</f>
        <v>23554.556246519998</v>
      </c>
      <c r="AH271" cm="1">
        <f t="array" ref="AH271">_xll.FDS($B271,"FF_MKT_VAL(ANN_R,1/1/2019,12/31/2019)")</f>
        <v>27523.806725220002</v>
      </c>
      <c r="AI271" cm="1">
        <f t="array" ref="AI271">_xll.FDS($B271,"FF_MKT_VAL(ANN_R,1/1/2020,12/31/2020)")</f>
        <v>20882.134018240002</v>
      </c>
      <c r="AJ271" cm="1">
        <f t="array" ref="AJ271">_xll.FDS($B271,"FF_SHLDRS_EQ(ANN_R,1/1/2016,12/31/2016)")</f>
        <v>12664</v>
      </c>
      <c r="AK271" cm="1">
        <f t="array" ref="AK271">_xll.FDS($B271,"FF_SHLDRS_EQ(ANN_R,1/1/2017,12/31/2017)")</f>
        <v>13661</v>
      </c>
      <c r="AL271" cm="1">
        <f t="array" ref="AL271">_xll.FDS($B271,"FF_SHLDRS_EQ(ANN_R,1/1/2018,12/31/2018)")</f>
        <v>15411</v>
      </c>
      <c r="AM271" cm="1">
        <f t="array" ref="AM271">_xll.FDS($B271,"FF_SHLDRS_EQ(ANN_R,1/1/2019,12/31/2019)")</f>
        <v>16778</v>
      </c>
      <c r="AN271" cm="1">
        <f t="array" ref="AN271">_xll.FDS($B271,"FF_SHLDRS_EQ(ANN_R,1/1/2020,12/31/2020)")</f>
        <v>16949</v>
      </c>
      <c r="AO271" cm="1">
        <f t="array" ref="AO271">_xll.FDS($B271,"FF_ASSETS(ANN_R,1/1/2016,12/31/2016)")</f>
        <v>46697</v>
      </c>
      <c r="AP271" cm="1">
        <f t="array" ref="AP271">_xll.FDS($B271,"FF_ASSETS(ANN_R,1/1/2017,12/31/2017)")</f>
        <v>53133</v>
      </c>
      <c r="AQ271" cm="1">
        <f t="array" ref="AQ271">_xll.FDS($B271,"FF_ASSETS(ANN_R,1/1/2018,12/31/2018)")</f>
        <v>56703</v>
      </c>
      <c r="AR271" cm="1">
        <f t="array" ref="AR271">_xll.FDS($B271,"FF_ASSETS(ANN_R,1/1/2019,12/31/2019)")</f>
        <v>67006</v>
      </c>
      <c r="AS271" cm="1">
        <f t="array" ref="AS271">_xll.FDS($B271,"FF_ASSETS(ANN_R,1/1/2020,12/31/2020)")</f>
        <v>66646</v>
      </c>
      <c r="AT271" s="1" cm="1">
        <f t="array" ref="AT271">_xll.FDS($B271,"FF_TAX_CF(ANN_R,1/1/2016,12/31/2016,FY,,USD)")</f>
        <v>988.94033074379001</v>
      </c>
      <c r="AU271" s="1" cm="1">
        <f t="array" ref="AU271">_xll.FDS($B271,"FF_TAX_CF(ANN_R,1/1/2017,12/31/2017,FY,,USD)")</f>
        <v>1338.85834062099</v>
      </c>
      <c r="AV271" s="1" cm="1">
        <f t="array" ref="AV271">_xll.FDS($B271,"FF_TAX_CF(ANN_R,1/1/2018,12/31/2018,FY,,USD)")</f>
        <v>1083.0102496147199</v>
      </c>
      <c r="AW271" s="1" cm="1">
        <f t="array" ref="AW271">_xll.FDS($B271,"FF_TAX_CF(ANN_R,1/1/2019,12/31/2019,FY,,USD)")</f>
        <v>865.17918992042496</v>
      </c>
      <c r="AX271" s="1" cm="1">
        <f t="array" ref="AX271">_xll.FDS($B271,"FF_TAX_CF(ANN_R,1/1/2020,12/31/2020,FY,,USD)")</f>
        <v>872.08047330379497</v>
      </c>
      <c r="AY271" t="s">
        <v>1270</v>
      </c>
      <c r="AZ271" t="s">
        <v>1271</v>
      </c>
      <c r="BA271" t="s">
        <v>1272</v>
      </c>
      <c r="BB271" t="s">
        <v>1273</v>
      </c>
      <c r="BC271" t="s">
        <v>80</v>
      </c>
      <c r="BD271" t="s">
        <v>38</v>
      </c>
      <c r="BE271" t="s">
        <v>937</v>
      </c>
      <c r="BF271">
        <v>0</v>
      </c>
      <c r="BG271">
        <v>365499003168732</v>
      </c>
      <c r="BH271">
        <v>1</v>
      </c>
      <c r="BI271">
        <v>59</v>
      </c>
    </row>
    <row r="272" spans="1:61" x14ac:dyDescent="0.25">
      <c r="A272">
        <v>271</v>
      </c>
      <c r="B272" t="s">
        <v>1274</v>
      </c>
      <c r="C272" t="s">
        <v>1275</v>
      </c>
      <c r="D272" t="s">
        <v>932</v>
      </c>
      <c r="E272" t="s">
        <v>30</v>
      </c>
      <c r="F272">
        <v>155</v>
      </c>
      <c r="G272" t="s">
        <v>159</v>
      </c>
      <c r="H272">
        <v>1</v>
      </c>
      <c r="I272">
        <v>0</v>
      </c>
      <c r="J272">
        <v>0</v>
      </c>
      <c r="K272">
        <v>1</v>
      </c>
      <c r="L272">
        <v>1</v>
      </c>
      <c r="M272">
        <v>0</v>
      </c>
      <c r="O272" s="1" cm="1">
        <f t="array" ref="O272">_xll.FDS(B272,"FF_TAX_RATE(ANN_R,1/1/2010,12/31/2010)")</f>
        <v>22.321610083350301</v>
      </c>
      <c r="P272" s="1" cm="1">
        <f t="array" ref="P272">_xll.FDS(B272,"FF_TAX_RATE(ANN_R,1/1/2011,12/31/2011)")</f>
        <v>13.464647553352</v>
      </c>
      <c r="Q272" s="1" cm="1">
        <f t="array" ref="Q272">_xll.FDS(B272,"FF_TAX_RATE(ANN_R,1/1/2012,12/31/2012)")</f>
        <v>21.713027378200501</v>
      </c>
      <c r="R272" s="1" t="e" cm="1">
        <f t="array" ref="R272">_xll.FDS(B272,"FF_TAX_RATE(ANN_R,1/1/2013,12/31/2013)")</f>
        <v>#N/A</v>
      </c>
      <c r="S272" s="1" cm="1">
        <f t="array" ref="S272">_xll.FDS(B272,"FF_TAX_RATE(ANN_R,1/1/2014,12/31/2014)")</f>
        <v>4.2252068778840401</v>
      </c>
      <c r="T272" s="1" cm="1">
        <f t="array" ref="T272">_xll.FDS(B272,"FF_TAX_RATE(ANN_R,1/1/2015,12/31/2015)")</f>
        <v>3.0401808169424398</v>
      </c>
      <c r="U272" s="1" t="e" cm="1">
        <f t="array" ref="U272">_xll.FDS(B272,"FF_TAX_RATE(ANN_R,1/1/2016,12/31/2016)")</f>
        <v>#NUM!</v>
      </c>
      <c r="V272" s="1" cm="1">
        <f t="array" ref="V272">_xll.FDS(B272,"FF_TAX_RATE(ANN_R,1/1/2017,12/31/2017)")</f>
        <v>4.2388215211010802</v>
      </c>
      <c r="W272" s="1" cm="1">
        <f t="array" ref="W272">_xll.FDS(B272,"FF_TAX_RATE(ANN_R,1/1/2018,12/31/2018)")</f>
        <v>10.2137644500893</v>
      </c>
      <c r="X272" s="1" cm="1">
        <f t="array" ref="X272">_xll.FDS(B272,"FF_TAX_RATE(ANN_R,1/1/2019,12/31/2019)")</f>
        <v>5.0012355559817401</v>
      </c>
      <c r="Y272" s="1" cm="1">
        <f t="array" ref="Y272">_xll.FDS(B272,"FF_TAX_RATE(ANN_R,1/1/2020,12/31/2020)")</f>
        <v>-38.6638752366445</v>
      </c>
      <c r="Z272" t="e" cm="1">
        <f t="array" ref="Z272">sample_long!#REF!=_xll.FDS($B272,"FF_PTX_INC(ANN_R,1/1/2016,12/31/2016)")</f>
        <v>#REF!</v>
      </c>
      <c r="AA272" cm="1">
        <f t="array" ref="AA272">_xll.FDS($B272,"FF_PTX_INC(ANN_R,1/1/2017,12/31/2017)")</f>
        <v>212.31790693905799</v>
      </c>
      <c r="AB272" cm="1">
        <f t="array" ref="AB272">_xll.FDS($B272,"FF_PTX_INC(ANN_R,1/1/2018,12/31/2018)")</f>
        <v>225.433823239047</v>
      </c>
      <c r="AC272" cm="1">
        <f t="array" ref="AC272">_xll.FDS($B272,"FF_PTX_INC(ANN_R,1/1/2019,12/31/2019)")</f>
        <v>268.57552221408002</v>
      </c>
      <c r="AD272" cm="1">
        <f t="array" ref="AD272">_xll.FDS($B272,"FF_PTX_INC(ANN_R,1/1/2020,12/31/2020)")</f>
        <v>320.02097932480899</v>
      </c>
      <c r="AE272" cm="1">
        <f t="array" ref="AE272">_xll.FDS($B272,"FF_MKT_VAL(ANN_R,1/1/2016,12/31/2016)")</f>
        <v>2484.8653958999998</v>
      </c>
      <c r="AF272" cm="1">
        <f t="array" ref="AF272">_xll.FDS($B272,"FF_MKT_VAL(ANN_R,1/1/2017,12/31/2017)")</f>
        <v>5171.7927124500002</v>
      </c>
      <c r="AG272" cm="1">
        <f t="array" ref="AG272">_xll.FDS($B272,"FF_MKT_VAL(ANN_R,1/1/2018,12/31/2018)")</f>
        <v>5753.7160308800003</v>
      </c>
      <c r="AH272" cm="1">
        <f t="array" ref="AH272">_xll.FDS($B272,"FF_MKT_VAL(ANN_R,1/1/2019,12/31/2019)")</f>
        <v>6473.6284796099999</v>
      </c>
      <c r="AI272" cm="1">
        <f t="array" ref="AI272">_xll.FDS($B272,"FF_MKT_VAL(ANN_R,1/1/2020,12/31/2020)")</f>
        <v>6982.9693503199996</v>
      </c>
      <c r="AJ272" cm="1">
        <f t="array" ref="AJ272">_xll.FDS($B272,"FF_SHLDRS_EQ(ANN_R,1/1/2016,12/31/2016)")</f>
        <v>727.7642022</v>
      </c>
      <c r="AK272" cm="1">
        <f t="array" ref="AK272">_xll.FDS($B272,"FF_SHLDRS_EQ(ANN_R,1/1/2017,12/31/2017)")</f>
        <v>856.92430545000002</v>
      </c>
      <c r="AL272" cm="1">
        <f t="array" ref="AL272">_xll.FDS($B272,"FF_SHLDRS_EQ(ANN_R,1/1/2018,12/31/2018)")</f>
        <v>1006.0133832</v>
      </c>
      <c r="AM272" cm="1">
        <f t="array" ref="AM272">_xll.FDS($B272,"FF_SHLDRS_EQ(ANN_R,1/1/2019,12/31/2019)")</f>
        <v>1171.5160100999999</v>
      </c>
      <c r="AN272" cm="1">
        <f t="array" ref="AN272">_xll.FDS($B272,"FF_SHLDRS_EQ(ANN_R,1/1/2020,12/31/2020)")</f>
        <v>1440.9412534000001</v>
      </c>
      <c r="AO272" cm="1">
        <f t="array" ref="AO272">_xll.FDS($B272,"FF_ASSETS(ANN_R,1/1/2016,12/31/2016)")</f>
        <v>1268.06937455</v>
      </c>
      <c r="AP272" cm="1">
        <f t="array" ref="AP272">_xll.FDS($B272,"FF_ASSETS(ANN_R,1/1/2017,12/31/2017)")</f>
        <v>1500.10074315</v>
      </c>
      <c r="AQ272" cm="1">
        <f t="array" ref="AQ272">_xll.FDS($B272,"FF_ASSETS(ANN_R,1/1/2018,12/31/2018)")</f>
        <v>1669.2471432</v>
      </c>
      <c r="AR272" cm="1">
        <f t="array" ref="AR272">_xll.FDS($B272,"FF_ASSETS(ANN_R,1/1/2019,12/31/2019)")</f>
        <v>2015.8250916</v>
      </c>
      <c r="AS272" cm="1">
        <f t="array" ref="AS272">_xll.FDS($B272,"FF_ASSETS(ANN_R,1/1/2020,12/31/2020)")</f>
        <v>2286.7792687000001</v>
      </c>
      <c r="AT272" s="1" cm="1">
        <f t="array" ref="AT272">_xll.FDS($B272,"FF_TAX_CF(ANN_R,1/1/2016,12/31/2016,FY,,USD)")</f>
        <v>11.498999616988</v>
      </c>
      <c r="AU272" s="1" cm="1">
        <f t="array" ref="AU272">_xll.FDS($B272,"FF_TAX_CF(ANN_R,1/1/2017,12/31/2017,FY,,USD)")</f>
        <v>11.3230000337226</v>
      </c>
      <c r="AV272" s="1" t="e" cm="1">
        <f t="array" ref="AV272">_xll.FDS($B272,"FF_TAX_CF(ANN_R,1/1/2018,12/31/2018,FY,,USD)")</f>
        <v>#N/A</v>
      </c>
      <c r="AW272" s="1" cm="1">
        <f t="array" ref="AW272">_xll.FDS($B272,"FF_TAX_CF(ANN_R,1/1/2019,12/31/2019,FY,,USD)")</f>
        <v>15.311999094676199</v>
      </c>
      <c r="AX272" s="1" cm="1">
        <f t="array" ref="AX272">_xll.FDS($B272,"FF_TAX_CF(ANN_R,1/1/2020,12/31/2020,FY,,USD)")</f>
        <v>20.8509996670516</v>
      </c>
      <c r="AY272" t="s">
        <v>1276</v>
      </c>
      <c r="AZ272" t="s">
        <v>1277</v>
      </c>
      <c r="BA272" t="s">
        <v>1278</v>
      </c>
      <c r="BB272" t="s">
        <v>1279</v>
      </c>
      <c r="BC272" t="s">
        <v>37</v>
      </c>
      <c r="BD272" t="s">
        <v>38</v>
      </c>
      <c r="BE272" t="s">
        <v>937</v>
      </c>
      <c r="BF272">
        <v>0</v>
      </c>
      <c r="BG272">
        <v>624910960346655</v>
      </c>
      <c r="BH272">
        <v>1</v>
      </c>
      <c r="BI272">
        <v>76</v>
      </c>
    </row>
    <row r="273" spans="1:61" x14ac:dyDescent="0.25">
      <c r="A273">
        <v>272</v>
      </c>
      <c r="B273" t="s">
        <v>1280</v>
      </c>
      <c r="C273" t="s">
        <v>1281</v>
      </c>
      <c r="D273" t="s">
        <v>1054</v>
      </c>
      <c r="E273" t="s">
        <v>30</v>
      </c>
      <c r="F273">
        <v>153</v>
      </c>
      <c r="G273" t="s">
        <v>42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O273" s="1" cm="1">
        <f t="array" ref="O273">_xll.FDS(B273,"FF_TAX_RATE(ANN_R,1/1/2010,12/31/2010)")</f>
        <v>25.746714456391899</v>
      </c>
      <c r="P273" s="1" cm="1">
        <f t="array" ref="P273">_xll.FDS(B273,"FF_TAX_RATE(ANN_R,1/1/2011,12/31/2011)")</f>
        <v>25.925925925925899</v>
      </c>
      <c r="Q273" s="1" cm="1">
        <f t="array" ref="Q273">_xll.FDS(B273,"FF_TAX_RATE(ANN_R,1/1/2012,12/31/2012)")</f>
        <v>25.719120135363799</v>
      </c>
      <c r="R273" s="1" cm="1">
        <f t="array" ref="R273">_xll.FDS(B273,"FF_TAX_RATE(ANN_R,1/1/2013,12/31/2013)")</f>
        <v>25.206839492553801</v>
      </c>
      <c r="S273" s="1" cm="1">
        <f t="array" ref="S273">_xll.FDS(B273,"FF_TAX_RATE(ANN_R,1/1/2014,12/31/2014)")</f>
        <v>25.086125900407101</v>
      </c>
      <c r="T273" s="1" cm="1">
        <f t="array" ref="T273">_xll.FDS(B273,"FF_TAX_RATE(ANN_R,1/1/2015,12/31/2015)")</f>
        <v>27.768860353129998</v>
      </c>
      <c r="U273" s="1" t="e" cm="1">
        <f t="array" ref="U273">_xll.FDS(B273,"FF_TAX_RATE(ANN_R,1/1/2016,12/31/2016)")</f>
        <v>#NUM!</v>
      </c>
      <c r="V273" s="1" cm="1">
        <f t="array" ref="V273">_xll.FDS(B273,"FF_TAX_RATE(ANN_R,1/1/2017,12/31/2017)")</f>
        <v>23.283521809370001</v>
      </c>
      <c r="W273" s="1" cm="1">
        <f t="array" ref="W273">_xll.FDS(B273,"FF_TAX_RATE(ANN_R,1/1/2018,12/31/2018)")</f>
        <v>23.238171291674998</v>
      </c>
      <c r="X273" s="1" cm="1">
        <f t="array" ref="X273">_xll.FDS(B273,"FF_TAX_RATE(ANN_R,1/1/2019,12/31/2019)")</f>
        <v>22.971360381861601</v>
      </c>
      <c r="Y273" s="1" cm="1">
        <f t="array" ref="Y273">_xll.FDS(B273,"FF_TAX_RATE(ANN_R,1/1/2020,12/31/2020)")</f>
        <v>23.216245883644302</v>
      </c>
      <c r="Z273" cm="1">
        <f t="array" ref="Z273">_xll.FDS($B273,"FF_PTX_INC(ANN_R,1/1/2016,12/31/2016)")</f>
        <v>4083</v>
      </c>
      <c r="AA273" cm="1">
        <f t="array" ref="AA273">_xll.FDS($B273,"FF_PTX_INC(ANN_R,1/1/2017,12/31/2017)")</f>
        <v>4952</v>
      </c>
      <c r="AB273" cm="1">
        <f t="array" ref="AB273">_xll.FDS($B273,"FF_PTX_INC(ANN_R,1/1/2018,12/31/2018)")</f>
        <v>5009</v>
      </c>
      <c r="AC273" cm="1">
        <f t="array" ref="AC273">_xll.FDS($B273,"FF_PTX_INC(ANN_R,1/1/2019,12/31/2019)")</f>
        <v>5028</v>
      </c>
      <c r="AD273" cm="1">
        <f t="array" ref="AD273">_xll.FDS($B273,"FF_PTX_INC(ANN_R,1/1/2020,12/31/2020)")</f>
        <v>5466</v>
      </c>
      <c r="AE273" cm="1">
        <f t="array" ref="AE273">_xll.FDS($B273,"FF_MKT_VAL(ANN_R,1/1/2016,12/31/2016)")</f>
        <v>108833.84600000001</v>
      </c>
      <c r="AF273" cm="1">
        <f t="array" ref="AF273">_xll.FDS($B273,"FF_MKT_VAL(ANN_R,1/1/2017,12/31/2017)")</f>
        <v>108429.09</v>
      </c>
      <c r="AG273" cm="1">
        <f t="array" ref="AG273">_xll.FDS($B273,"FF_MKT_VAL(ANN_R,1/1/2018,12/31/2018)")</f>
        <v>139482.36317600001</v>
      </c>
      <c r="AH273" cm="1">
        <f t="array" ref="AH273">_xll.FDS($B273,"FF_MKT_VAL(ANN_R,1/1/2019,12/31/2019)")</f>
        <v>175248.847125</v>
      </c>
      <c r="AI273" cm="1">
        <f t="array" ref="AI273">_xll.FDS($B273,"FF_MKT_VAL(ANN_R,1/1/2020,12/31/2020)")</f>
        <v>213425.38851749999</v>
      </c>
      <c r="AJ273" cm="1">
        <f t="array" ref="AJ273">_xll.FDS($B273,"FF_SHLDRS_EQ(ANN_R,1/1/2016,12/31/2016)")</f>
        <v>5068</v>
      </c>
      <c r="AK273" cm="1">
        <f t="array" ref="AK273">_xll.FDS($B273,"FF_SHLDRS_EQ(ANN_R,1/1/2017,12/31/2017)")</f>
        <v>5952</v>
      </c>
      <c r="AL273" cm="1">
        <f t="array" ref="AL273">_xll.FDS($B273,"FF_SHLDRS_EQ(ANN_R,1/1/2018,12/31/2018)")</f>
        <v>6418</v>
      </c>
      <c r="AM273" cm="1">
        <f t="array" ref="AM273">_xll.FDS($B273,"FF_SHLDRS_EQ(ANN_R,1/1/2019,12/31/2019)")</f>
        <v>6913</v>
      </c>
      <c r="AN273" cm="1">
        <f t="array" ref="AN273">_xll.FDS($B273,"FF_SHLDRS_EQ(ANN_R,1/1/2020,12/31/2020)")</f>
        <v>7406</v>
      </c>
      <c r="AO273" cm="1">
        <f t="array" ref="AO273">_xll.FDS($B273,"FF_ASSETS(ANN_R,1/1/2016,12/31/2016)")</f>
        <v>11007</v>
      </c>
      <c r="AP273" cm="1">
        <f t="array" ref="AP273">_xll.FDS($B273,"FF_ASSETS(ANN_R,1/1/2017,12/31/2017)")</f>
        <v>12050</v>
      </c>
      <c r="AQ273" cm="1">
        <f t="array" ref="AQ273">_xll.FDS($B273,"FF_ASSETS(ANN_R,1/1/2018,12/31/2018)")</f>
        <v>11769</v>
      </c>
      <c r="AR273" cm="1">
        <f t="array" ref="AR273">_xll.FDS($B273,"FF_ASSETS(ANN_R,1/1/2019,12/31/2019)")</f>
        <v>12732</v>
      </c>
      <c r="AS273" cm="1">
        <f t="array" ref="AS273">_xll.FDS($B273,"FF_ASSETS(ANN_R,1/1/2020,12/31/2020)")</f>
        <v>13499</v>
      </c>
      <c r="AT273" s="1" cm="1">
        <f t="array" ref="AT273">_xll.FDS($B273,"FF_TAX_CF(ANN_R,1/1/2016,12/31/2016,FY,,USD)")</f>
        <v>54.4014596194029</v>
      </c>
      <c r="AU273" s="1" cm="1">
        <f t="array" ref="AU273">_xll.FDS($B273,"FF_TAX_CF(ANN_R,1/1/2017,12/31/2017,FY,,USD)")</f>
        <v>58.608874306082697</v>
      </c>
      <c r="AV273" s="1" cm="1">
        <f t="array" ref="AV273">_xll.FDS($B273,"FF_TAX_CF(ANN_R,1/1/2018,12/31/2018,FY,,USD)")</f>
        <v>139.55640766024601</v>
      </c>
      <c r="AW273" s="1" cm="1">
        <f t="array" ref="AW273">_xll.FDS($B273,"FF_TAX_CF(ANN_R,1/1/2019,12/31/2019,FY,,USD)")</f>
        <v>179.05414715409299</v>
      </c>
      <c r="AX273" s="1" cm="1">
        <f t="array" ref="AX273">_xll.FDS($B273,"FF_TAX_CF(ANN_R,1/1/2020,12/31/2020,FY,,USD)")</f>
        <v>191.56945502758001</v>
      </c>
      <c r="AY273" t="s">
        <v>51</v>
      </c>
      <c r="AZ273" t="s">
        <v>51</v>
      </c>
      <c r="BA273" t="s">
        <v>51</v>
      </c>
      <c r="BB273" t="s">
        <v>51</v>
      </c>
      <c r="BC273" t="s">
        <v>520</v>
      </c>
      <c r="BD273" t="s">
        <v>38</v>
      </c>
      <c r="BE273" t="s">
        <v>937</v>
      </c>
      <c r="BF273">
        <v>0</v>
      </c>
      <c r="BG273">
        <v>365916567590939</v>
      </c>
      <c r="BH273">
        <v>1</v>
      </c>
      <c r="BI273">
        <v>34</v>
      </c>
    </row>
    <row r="274" spans="1:61" x14ac:dyDescent="0.25">
      <c r="A274">
        <v>273</v>
      </c>
      <c r="B274" t="s">
        <v>1282</v>
      </c>
      <c r="C274" t="s">
        <v>1283</v>
      </c>
      <c r="D274" t="s">
        <v>940</v>
      </c>
      <c r="E274" t="s">
        <v>30</v>
      </c>
      <c r="F274">
        <v>144</v>
      </c>
      <c r="G274" t="s">
        <v>59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O274" s="1" t="e" cm="1">
        <f t="array" ref="O274">_xll.FDS(B274,"FF_TAX_RATE(ANN_R,1/1/2010,12/31/2010)")</f>
        <v>#N/A</v>
      </c>
      <c r="P274" s="1" t="e" cm="1">
        <f t="array" ref="P274">_xll.FDS(B274,"FF_TAX_RATE(ANN_R,1/1/2011,12/31/2011)")</f>
        <v>#N/A</v>
      </c>
      <c r="Q274" s="1" t="e" cm="1">
        <f t="array" ref="Q274">_xll.FDS(B274,"FF_TAX_RATE(ANN_R,1/1/2012,12/31/2012)")</f>
        <v>#N/A</v>
      </c>
      <c r="R274" s="1" t="e" cm="1">
        <f t="array" ref="R274">_xll.FDS(B274,"FF_TAX_RATE(ANN_R,1/1/2013,12/31/2013)")</f>
        <v>#N/A</v>
      </c>
      <c r="S274" s="1" t="e" cm="1">
        <f t="array" ref="S274">_xll.FDS(B274,"FF_TAX_RATE(ANN_R,1/1/2014,12/31/2014)")</f>
        <v>#N/A</v>
      </c>
      <c r="T274" s="1" t="e" cm="1">
        <f t="array" ref="T274">_xll.FDS(B274,"FF_TAX_RATE(ANN_R,1/1/2015,12/31/2015)")</f>
        <v>#N/A</v>
      </c>
      <c r="U274" s="1" t="e" cm="1">
        <f t="array" ref="U274">_xll.FDS(B274,"FF_TAX_RATE(ANN_R,1/1/2016,12/31/2016)")</f>
        <v>#NUM!</v>
      </c>
      <c r="V274" s="1" cm="1">
        <f t="array" ref="V274">_xll.FDS(B274,"FF_TAX_RATE(ANN_R,1/1/2017,12/31/2017)")</f>
        <v>28.054662379421199</v>
      </c>
      <c r="W274" s="1" cm="1">
        <f t="array" ref="W274">_xll.FDS(B274,"FF_TAX_RATE(ANN_R,1/1/2018,12/31/2018)")</f>
        <v>-209.32203389830499</v>
      </c>
      <c r="X274" s="1" cm="1">
        <f t="array" ref="X274">_xll.FDS(B274,"FF_TAX_RATE(ANN_R,1/1/2019,12/31/2019)")</f>
        <v>16.990291262135901</v>
      </c>
      <c r="Y274" s="1" t="e" cm="1">
        <f t="array" ref="Y274">_xll.FDS(B274,"FF_TAX_RATE(ANN_R,1/1/2020,12/31/2020)")</f>
        <v>#N/A</v>
      </c>
      <c r="Z274" t="e" cm="1">
        <f t="array" ref="Z274">_xll.FDS($B274,"FF_PTX_INC(ANN_R,1/1/2016,12/31/2016)")</f>
        <v>#N/A</v>
      </c>
      <c r="AA274" cm="1">
        <f t="array" ref="AA274">_xll.FDS($B274,"FF_PTX_INC(ANN_R,1/1/2017,12/31/2017)")</f>
        <v>1244</v>
      </c>
      <c r="AB274" cm="1">
        <f t="array" ref="AB274">_xll.FDS($B274,"FF_PTX_INC(ANN_R,1/1/2018,12/31/2018)")</f>
        <v>236</v>
      </c>
      <c r="AC274" cm="1">
        <f t="array" ref="AC274">_xll.FDS($B274,"FF_PTX_INC(ANN_R,1/1/2019,12/31/2019)")</f>
        <v>206</v>
      </c>
      <c r="AD274" cm="1">
        <f t="array" ref="AD274">_xll.FDS($B274,"FF_PTX_INC(ANN_R,1/1/2020,12/31/2020)")</f>
        <v>-2147</v>
      </c>
      <c r="AE274" t="e" cm="1">
        <f t="array" ref="AE274">_xll.FDS($B274,"FF_MKT_VAL(ANN_R,1/1/2016,12/31/2016)")</f>
        <v>#N/A</v>
      </c>
      <c r="AF274" t="e" cm="1">
        <f t="array" ref="AF274">_xll.FDS($B274,"FF_MKT_VAL(ANN_R,1/1/2017,12/31/2017)")</f>
        <v>#N/A</v>
      </c>
      <c r="AG274" t="e" cm="1">
        <f t="array" ref="AG274">_xll.FDS($B274,"FF_MKT_VAL(ANN_R,1/1/2018,12/31/2018)")</f>
        <v>#N/A</v>
      </c>
      <c r="AH274" t="e" cm="1">
        <f t="array" ref="AH274">_xll.FDS($B274,"FF_MKT_VAL(ANN_R,1/1/2019,12/31/2019)")</f>
        <v>#N/A</v>
      </c>
      <c r="AI274" cm="1">
        <f t="array" ref="AI274">_xll.FDS($B274,"FF_MKT_VAL(ANN_R,1/1/2020,12/31/2020)")</f>
        <v>16500.258258999998</v>
      </c>
      <c r="AJ274" t="e" cm="1">
        <f t="array" ref="AJ274">_xll.FDS($B274,"FF_SHLDRS_EQ(ANN_R,1/1/2016,12/31/2016)")</f>
        <v>#N/A</v>
      </c>
      <c r="AK274" cm="1">
        <f t="array" ref="AK274">_xll.FDS($B274,"FF_SHLDRS_EQ(ANN_R,1/1/2017,12/31/2017)")</f>
        <v>10123</v>
      </c>
      <c r="AL274" cm="1">
        <f t="array" ref="AL274">_xll.FDS($B274,"FF_SHLDRS_EQ(ANN_R,1/1/2018,12/31/2018)")</f>
        <v>9499</v>
      </c>
      <c r="AM274" cm="1">
        <f t="array" ref="AM274">_xll.FDS($B274,"FF_SHLDRS_EQ(ANN_R,1/1/2019,12/31/2019)")</f>
        <v>11856</v>
      </c>
      <c r="AN274" cm="1">
        <f t="array" ref="AN274">_xll.FDS($B274,"FF_SHLDRS_EQ(ANN_R,1/1/2020,12/31/2020)")</f>
        <v>14943</v>
      </c>
      <c r="AO274" t="e" cm="1">
        <f t="array" ref="AO274">_xll.FDS($B274,"FF_ASSETS(ANN_R,1/1/2016,12/31/2016)")</f>
        <v>#N/A</v>
      </c>
      <c r="AP274" cm="1">
        <f t="array" ref="AP274">_xll.FDS($B274,"FF_ASSETS(ANN_R,1/1/2017,12/31/2017)")</f>
        <v>47290</v>
      </c>
      <c r="AQ274" cm="1">
        <f t="array" ref="AQ274">_xll.FDS($B274,"FF_ASSETS(ANN_R,1/1/2018,12/31/2018)")</f>
        <v>45763</v>
      </c>
      <c r="AR274" cm="1">
        <f t="array" ref="AR274">_xll.FDS($B274,"FF_ASSETS(ANN_R,1/1/2019,12/31/2019)")</f>
        <v>45041</v>
      </c>
      <c r="AS274" cm="1">
        <f t="array" ref="AS274">_xll.FDS($B274,"FF_ASSETS(ANN_R,1/1/2020,12/31/2020)")</f>
        <v>43032</v>
      </c>
      <c r="AT274" s="1" t="e" cm="1">
        <f t="array" ref="AT274">_xll.FDS($B274,"FF_TAX_CF(ANN_R,1/1/2016,12/31/2016,FY,,USD)")</f>
        <v>#N/A</v>
      </c>
      <c r="AU274" s="1" cm="1">
        <f t="array" ref="AU274">_xll.FDS($B274,"FF_TAX_CF(ANN_R,1/1/2017,12/31/2017,FY,,USD)")</f>
        <v>682.01044964790299</v>
      </c>
      <c r="AV274" s="1" cm="1">
        <f t="array" ref="AV274">_xll.FDS($B274,"FF_TAX_CF(ANN_R,1/1/2018,12/31/2018,FY,,USD)")</f>
        <v>643.43338894844101</v>
      </c>
      <c r="AW274" s="1" cm="1">
        <f t="array" ref="AW274">_xll.FDS($B274,"FF_TAX_CF(ANN_R,1/1/2019,12/31/2019,FY,,USD)")</f>
        <v>323.67531204223599</v>
      </c>
      <c r="AX274" s="1" cm="1">
        <f t="array" ref="AX274">_xll.FDS($B274,"FF_TAX_CF(ANN_R,1/1/2020,12/31/2020,FY,,USD)")</f>
        <v>339.16018331050901</v>
      </c>
      <c r="AY274" t="s">
        <v>51</v>
      </c>
      <c r="AZ274" t="s">
        <v>51</v>
      </c>
      <c r="BA274" t="s">
        <v>51</v>
      </c>
      <c r="BB274" t="s">
        <v>51</v>
      </c>
      <c r="BC274" t="s">
        <v>51</v>
      </c>
      <c r="BD274" t="s">
        <v>38</v>
      </c>
      <c r="BE274" t="s">
        <v>937</v>
      </c>
      <c r="BF274">
        <v>0</v>
      </c>
      <c r="BG274">
        <v>348325155508754</v>
      </c>
      <c r="BH274">
        <v>1</v>
      </c>
      <c r="BI274">
        <v>53</v>
      </c>
    </row>
    <row r="275" spans="1:61" x14ac:dyDescent="0.25">
      <c r="A275">
        <v>274</v>
      </c>
      <c r="B275" t="s">
        <v>1284</v>
      </c>
      <c r="C275" t="s">
        <v>1285</v>
      </c>
      <c r="D275" t="s">
        <v>1061</v>
      </c>
      <c r="E275" t="s">
        <v>30</v>
      </c>
      <c r="F275">
        <v>142</v>
      </c>
      <c r="G275" t="s">
        <v>83</v>
      </c>
      <c r="H275">
        <v>1</v>
      </c>
      <c r="I275">
        <v>1</v>
      </c>
      <c r="J275">
        <v>0</v>
      </c>
      <c r="K275">
        <v>1</v>
      </c>
      <c r="L275">
        <v>1</v>
      </c>
      <c r="M275">
        <v>0</v>
      </c>
      <c r="O275" s="1" cm="1">
        <f t="array" ref="O275">_xll.FDS(B275,"FF_TAX_RATE(ANN_R,1/1/2010,12/31/2010)")</f>
        <v>26.84463717054</v>
      </c>
      <c r="P275" s="1" cm="1">
        <f t="array" ref="P275">_xll.FDS(B275,"FF_TAX_RATE(ANN_R,1/1/2011,12/31/2011)")</f>
        <v>26.453681853936001</v>
      </c>
      <c r="Q275" s="1" cm="1">
        <f t="array" ref="Q275">_xll.FDS(B275,"FF_TAX_RATE(ANN_R,1/1/2012,12/31/2012)")</f>
        <v>17.304625199362</v>
      </c>
      <c r="R275" s="1" cm="1">
        <f t="array" ref="R275">_xll.FDS(B275,"FF_TAX_RATE(ANN_R,1/1/2013,12/31/2013)")</f>
        <v>21.6549587919686</v>
      </c>
      <c r="S275" s="1" cm="1">
        <f t="array" ref="S275">_xll.FDS(B275,"FF_TAX_RATE(ANN_R,1/1/2014,12/31/2014)")</f>
        <v>21.199333124934899</v>
      </c>
      <c r="T275" s="1" cm="1">
        <f t="array" ref="T275">_xll.FDS(B275,"FF_TAX_RATE(ANN_R,1/1/2015,12/31/2015)")</f>
        <v>20.906246944960401</v>
      </c>
      <c r="U275" s="1" t="e" cm="1">
        <f t="array" ref="U275">_xll.FDS(B275,"FF_TAX_RATE(ANN_R,1/1/2016,12/31/2016)")</f>
        <v>#NUM!</v>
      </c>
      <c r="V275" s="1" cm="1">
        <f t="array" ref="V275">_xll.FDS(B275,"FF_TAX_RATE(ANN_R,1/1/2017,12/31/2017)")</f>
        <v>23.430583979820099</v>
      </c>
      <c r="W275" s="1" cm="1">
        <f t="array" ref="W275">_xll.FDS(B275,"FF_TAX_RATE(ANN_R,1/1/2018,12/31/2018)")</f>
        <v>21.151137963930399</v>
      </c>
      <c r="X275" s="1" cm="1">
        <f t="array" ref="X275">_xll.FDS(B275,"FF_TAX_RATE(ANN_R,1/1/2019,12/31/2019)")</f>
        <v>22.380996140415402</v>
      </c>
      <c r="Y275" s="1" cm="1">
        <f t="array" ref="Y275">_xll.FDS(B275,"FF_TAX_RATE(ANN_R,1/1/2020,12/31/2020)")</f>
        <v>22.578412056019999</v>
      </c>
      <c r="Z275" cm="1">
        <f t="array" ref="Z275">_xll.FDS($B275,"FF_PTX_INC(ANN_R,1/1/2016,12/31/2016)")</f>
        <v>20608</v>
      </c>
      <c r="AA275" cm="1">
        <f t="array" ref="AA275">_xll.FDS($B275,"FF_PTX_INC(ANN_R,1/1/2017,12/31/2017)")</f>
        <v>21011</v>
      </c>
      <c r="AB275" cm="1">
        <f t="array" ref="AB275">_xll.FDS($B275,"FF_PTX_INC(ANN_R,1/1/2018,12/31/2018)")</f>
        <v>22013</v>
      </c>
      <c r="AC275" cm="1">
        <f t="array" ref="AC275">_xll.FDS($B275,"FF_PTX_INC(ANN_R,1/1/2019,12/31/2019)")</f>
        <v>21764</v>
      </c>
      <c r="AD275" cm="1">
        <f t="array" ref="AD275">_xll.FDS($B275,"FF_PTX_INC(ANN_R,1/1/2020,12/31/2020)")</f>
        <v>18779</v>
      </c>
      <c r="AE275" cm="1">
        <f t="array" ref="AE275">_xll.FDS($B275,"FF_MKT_VAL(ANN_R,1/1/2016,12/31/2016)")</f>
        <v>246129.56724</v>
      </c>
      <c r="AF275" cm="1">
        <f t="array" ref="AF275">_xll.FDS($B275,"FF_MKT_VAL(ANN_R,1/1/2017,12/31/2017)")</f>
        <v>218136.27242220001</v>
      </c>
      <c r="AG275" cm="1">
        <f t="array" ref="AG275">_xll.FDS($B275,"FF_MKT_VAL(ANN_R,1/1/2018,12/31/2018)")</f>
        <v>191112.41822799999</v>
      </c>
      <c r="AH275" cm="1">
        <f t="array" ref="AH275">_xll.FDS($B275,"FF_MKT_VAL(ANN_R,1/1/2019,12/31/2019)")</f>
        <v>199784.87504459999</v>
      </c>
      <c r="AI275" cm="1">
        <f t="array" ref="AI275">_xll.FDS($B275,"FF_MKT_VAL(ANN_R,1/1/2020,12/31/2020)")</f>
        <v>163550.35360440001</v>
      </c>
      <c r="AJ275" cm="1">
        <f t="array" ref="AJ275">_xll.FDS($B275,"FF_SHLDRS_EQ(ANN_R,1/1/2016,12/31/2016)")</f>
        <v>136375</v>
      </c>
      <c r="AK275" cm="1">
        <f t="array" ref="AK275">_xll.FDS($B275,"FF_SHLDRS_EQ(ANN_R,1/1/2017,12/31/2017)")</f>
        <v>141593</v>
      </c>
      <c r="AL275" cm="1">
        <f t="array" ref="AL275">_xll.FDS($B275,"FF_SHLDRS_EQ(ANN_R,1/1/2018,12/31/2018)")</f>
        <v>142249</v>
      </c>
      <c r="AM275" cm="1">
        <f t="array" ref="AM275">_xll.FDS($B275,"FF_SHLDRS_EQ(ANN_R,1/1/2019,12/31/2019)")</f>
        <v>159824</v>
      </c>
      <c r="AN275" cm="1">
        <f t="array" ref="AN275">_xll.FDS($B275,"FF_SHLDRS_EQ(ANN_R,1/1/2020,12/31/2020)")</f>
        <v>171464</v>
      </c>
      <c r="AO275" cm="1">
        <f t="array" ref="AO275">_xll.FDS($B275,"FF_ASSETS(ANN_R,1/1/2016,12/31/2016)")</f>
        <v>2627580</v>
      </c>
      <c r="AP275" cm="1">
        <f t="array" ref="AP275">_xll.FDS($B275,"FF_ASSETS(ANN_R,1/1/2017,12/31/2017)")</f>
        <v>2766977</v>
      </c>
      <c r="AQ275" cm="1">
        <f t="array" ref="AQ275">_xll.FDS($B275,"FF_ASSETS(ANN_R,1/1/2018,12/31/2018)")</f>
        <v>2978174</v>
      </c>
      <c r="AR275" cm="1">
        <f t="array" ref="AR275">_xll.FDS($B275,"FF_ASSETS(ANN_R,1/1/2019,12/31/2019)")</f>
        <v>3069667</v>
      </c>
      <c r="AS275" cm="1">
        <f t="array" ref="AS275">_xll.FDS($B275,"FF_ASSETS(ANN_R,1/1/2020,12/31/2020)")</f>
        <v>3135288</v>
      </c>
      <c r="AT275" s="1" cm="1">
        <f t="array" ref="AT275">_xll.FDS($B275,"FF_TAX_CF(ANN_R,1/1/2016,12/31/2016,FY,,USD)")</f>
        <v>647.52855831384704</v>
      </c>
      <c r="AU275" s="1" cm="1">
        <f t="array" ref="AU275">_xll.FDS($B275,"FF_TAX_CF(ANN_R,1/1/2017,12/31/2017,FY,,USD)")</f>
        <v>669.93112916499399</v>
      </c>
      <c r="AV275" s="1" cm="1">
        <f t="array" ref="AV275">_xll.FDS($B275,"FF_TAX_CF(ANN_R,1/1/2018,12/31/2018,FY,,USD)")</f>
        <v>586.84633322060097</v>
      </c>
      <c r="AW275" s="1" cm="1">
        <f t="array" ref="AW275">_xll.FDS($B275,"FF_TAX_CF(ANN_R,1/1/2019,12/31/2019,FY,,USD)")</f>
        <v>562.86758221685898</v>
      </c>
      <c r="AX275" s="1" cm="1">
        <f t="array" ref="AX275">_xll.FDS($B275,"FF_TAX_CF(ANN_R,1/1/2020,12/31/2020,FY,,USD)")</f>
        <v>837.72045641392504</v>
      </c>
      <c r="AY275" t="s">
        <v>51</v>
      </c>
      <c r="AZ275" t="s">
        <v>51</v>
      </c>
      <c r="BA275" t="s">
        <v>51</v>
      </c>
      <c r="BB275" t="s">
        <v>51</v>
      </c>
      <c r="BC275" t="s">
        <v>243</v>
      </c>
      <c r="BD275" t="s">
        <v>38</v>
      </c>
      <c r="BE275" t="s">
        <v>937</v>
      </c>
      <c r="BF275">
        <v>0</v>
      </c>
      <c r="BG275">
        <v>301642210606917</v>
      </c>
      <c r="BH275">
        <v>1</v>
      </c>
      <c r="BI275">
        <v>56</v>
      </c>
    </row>
    <row r="276" spans="1:61" x14ac:dyDescent="0.25">
      <c r="A276">
        <v>275</v>
      </c>
      <c r="B276" t="s">
        <v>1286</v>
      </c>
      <c r="C276" t="s">
        <v>1287</v>
      </c>
      <c r="D276" t="s">
        <v>940</v>
      </c>
      <c r="E276" t="s">
        <v>30</v>
      </c>
      <c r="F276">
        <v>138</v>
      </c>
      <c r="G276" t="s">
        <v>75</v>
      </c>
      <c r="H276">
        <v>1</v>
      </c>
      <c r="I276">
        <v>1</v>
      </c>
      <c r="J276">
        <v>0</v>
      </c>
      <c r="K276">
        <v>1</v>
      </c>
      <c r="L276">
        <v>1</v>
      </c>
      <c r="M276">
        <v>0</v>
      </c>
      <c r="O276" s="1" cm="1">
        <f t="array" ref="O276">_xll.FDS(B276,"FF_TAX_RATE(ANN_R,1/1/2010,12/31/2010)")</f>
        <v>1.94705380017079</v>
      </c>
      <c r="P276" s="1" t="e" cm="1">
        <f t="array" ref="P276">_xll.FDS(B276,"FF_TAX_RATE(ANN_R,1/1/2011,12/31/2011)")</f>
        <v>#N/A</v>
      </c>
      <c r="Q276" s="1" cm="1">
        <f t="array" ref="Q276">_xll.FDS(B276,"FF_TAX_RATE(ANN_R,1/1/2012,12/31/2012)")</f>
        <v>0.66833751044277401</v>
      </c>
      <c r="R276" s="1" t="e" cm="1">
        <f t="array" ref="R276">_xll.FDS(B276,"FF_TAX_RATE(ANN_R,1/1/2013,12/31/2013)")</f>
        <v>#N/A</v>
      </c>
      <c r="S276" s="1" t="e" cm="1">
        <f t="array" ref="S276">_xll.FDS(B276,"FF_TAX_RATE(ANN_R,1/1/2014,12/31/2014)")</f>
        <v>#N/A</v>
      </c>
      <c r="T276" s="1" t="e" cm="1">
        <f t="array" ref="T276">_xll.FDS(B276,"FF_TAX_RATE(ANN_R,1/1/2015,12/31/2015)")</f>
        <v>#N/A</v>
      </c>
      <c r="U276" s="1" t="e" cm="1">
        <f t="array" ref="U276">_xll.FDS(B276,"FF_TAX_RATE(ANN_R,1/1/2016,12/31/2016)")</f>
        <v>#NUM!</v>
      </c>
      <c r="V276" s="1" t="e" cm="1">
        <f t="array" ref="V276">_xll.FDS(B276,"FF_TAX_RATE(ANN_R,1/1/2017,12/31/2017)")</f>
        <v>#N/A</v>
      </c>
      <c r="W276" s="1" t="e" cm="1">
        <f t="array" ref="W276">_xll.FDS(B276,"FF_TAX_RATE(ANN_R,1/1/2018,12/31/2018)")</f>
        <v>#N/A</v>
      </c>
      <c r="X276" s="1" cm="1">
        <f t="array" ref="X276">_xll.FDS(B276,"FF_TAX_RATE(ANN_R,1/1/2019,12/31/2019)")</f>
        <v>90</v>
      </c>
      <c r="Y276" s="1" cm="1">
        <f t="array" ref="Y276">_xll.FDS(B276,"FF_TAX_RATE(ANN_R,1/1/2020,12/31/2020)")</f>
        <v>200</v>
      </c>
      <c r="Z276" cm="1">
        <f t="array" ref="Z276">_xll.FDS($B276,"FF_PTX_INC(ANN_R,1/1/2016,12/31/2016)")</f>
        <v>-67</v>
      </c>
      <c r="AA276" cm="1">
        <f t="array" ref="AA276">_xll.FDS($B276,"FF_PTX_INC(ANN_R,1/1/2017,12/31/2017)")</f>
        <v>-58</v>
      </c>
      <c r="AB276" cm="1">
        <f t="array" ref="AB276">_xll.FDS($B276,"FF_PTX_INC(ANN_R,1/1/2018,12/31/2018)")</f>
        <v>-127</v>
      </c>
      <c r="AC276" cm="1">
        <f t="array" ref="AC276">_xll.FDS($B276,"FF_PTX_INC(ANN_R,1/1/2019,12/31/2019)")</f>
        <v>10</v>
      </c>
      <c r="AD276" cm="1">
        <f t="array" ref="AD276">_xll.FDS($B276,"FF_PTX_INC(ANN_R,1/1/2020,12/31/2020)")</f>
        <v>12</v>
      </c>
      <c r="AE276" cm="1">
        <f t="array" ref="AE276">_xll.FDS($B276,"FF_MKT_VAL(ANN_R,1/1/2016,12/31/2016)")</f>
        <v>15845.375</v>
      </c>
      <c r="AF276" cm="1">
        <f t="array" ref="AF276">_xll.FDS($B276,"FF_MKT_VAL(ANN_R,1/1/2017,12/31/2017)")</f>
        <v>21370.125</v>
      </c>
      <c r="AG276" cm="1">
        <f t="array" ref="AG276">_xll.FDS($B276,"FF_MKT_VAL(ANN_R,1/1/2018,12/31/2018)")</f>
        <v>15814.75</v>
      </c>
      <c r="AH276" cm="1">
        <f t="array" ref="AH276">_xll.FDS($B276,"FF_MKT_VAL(ANN_R,1/1/2019,12/31/2019)")</f>
        <v>20408.5</v>
      </c>
      <c r="AI276" cm="1">
        <f t="array" ref="AI276">_xll.FDS($B276,"FF_MKT_VAL(ANN_R,1/1/2020,12/31/2020)")</f>
        <v>17272.5</v>
      </c>
      <c r="AJ276" cm="1">
        <f t="array" ref="AJ276">_xll.FDS($B276,"FF_SHLDRS_EQ(ANN_R,1/1/2016,12/31/2016)")</f>
        <v>27894</v>
      </c>
      <c r="AK276" cm="1">
        <f t="array" ref="AK276">_xll.FDS($B276,"FF_SHLDRS_EQ(ANN_R,1/1/2017,12/31/2017)")</f>
        <v>31291</v>
      </c>
      <c r="AL276" cm="1">
        <f t="array" ref="AL276">_xll.FDS($B276,"FF_SHLDRS_EQ(ANN_R,1/1/2018,12/31/2018)")</f>
        <v>33415</v>
      </c>
      <c r="AM276" cm="1">
        <f t="array" ref="AM276">_xll.FDS($B276,"FF_SHLDRS_EQ(ANN_R,1/1/2019,12/31/2019)")</f>
        <v>35283</v>
      </c>
      <c r="AN276" cm="1">
        <f t="array" ref="AN276">_xll.FDS($B276,"FF_SHLDRS_EQ(ANN_R,1/1/2020,12/31/2020)")</f>
        <v>35945</v>
      </c>
      <c r="AO276" cm="1">
        <f t="array" ref="AO276">_xll.FDS($B276,"FF_ASSETS(ANN_R,1/1/2016,12/31/2016)")</f>
        <v>28408</v>
      </c>
      <c r="AP276" cm="1">
        <f t="array" ref="AP276">_xll.FDS($B276,"FF_ASSETS(ANN_R,1/1/2017,12/31/2017)")</f>
        <v>31576</v>
      </c>
      <c r="AQ276" cm="1">
        <f t="array" ref="AQ276">_xll.FDS($B276,"FF_ASSETS(ANN_R,1/1/2018,12/31/2018)")</f>
        <v>33806</v>
      </c>
      <c r="AR276" cm="1">
        <f t="array" ref="AR276">_xll.FDS($B276,"FF_ASSETS(ANN_R,1/1/2019,12/31/2019)")</f>
        <v>35709</v>
      </c>
      <c r="AS276" cm="1">
        <f t="array" ref="AS276">_xll.FDS($B276,"FF_ASSETS(ANN_R,1/1/2020,12/31/2020)")</f>
        <v>36372</v>
      </c>
      <c r="AT276" s="1" cm="1">
        <f t="array" ref="AT276">_xll.FDS($B276,"FF_TAX_CF(ANN_R,1/1/2016,12/31/2016,FY,,USD)")</f>
        <v>58.628453612327597</v>
      </c>
      <c r="AU276" s="1" cm="1">
        <f t="array" ref="AU276">_xll.FDS($B276,"FF_TAX_CF(ANN_R,1/1/2017,12/31/2017,FY,,USD)")</f>
        <v>0</v>
      </c>
      <c r="AV276" s="1" cm="1">
        <f t="array" ref="AV276">_xll.FDS($B276,"FF_TAX_CF(ANN_R,1/1/2018,12/31/2018,FY,,USD)")</f>
        <v>2.3594994544982901</v>
      </c>
      <c r="AW276" s="1" cm="1">
        <f t="array" ref="AW276">_xll.FDS($B276,"FF_TAX_CF(ANN_R,1/1/2019,12/31/2019,FY,,USD)")</f>
        <v>3.3577458858489999</v>
      </c>
      <c r="AX276" s="1" cm="1">
        <f t="array" ref="AX276">_xll.FDS($B276,"FF_TAX_CF(ANN_R,1/1/2020,12/31/2020,FY,,USD)")</f>
        <v>-37.619157671928399</v>
      </c>
      <c r="AY276" t="s">
        <v>51</v>
      </c>
      <c r="AZ276" t="s">
        <v>51</v>
      </c>
      <c r="BA276" t="s">
        <v>51</v>
      </c>
      <c r="BB276" t="s">
        <v>51</v>
      </c>
      <c r="BC276" t="s">
        <v>299</v>
      </c>
      <c r="BD276" t="s">
        <v>38</v>
      </c>
      <c r="BE276" t="s">
        <v>937</v>
      </c>
      <c r="BF276">
        <v>0</v>
      </c>
      <c r="BG276">
        <v>690557815489591</v>
      </c>
      <c r="BH276">
        <v>1</v>
      </c>
      <c r="BI276">
        <v>4</v>
      </c>
    </row>
    <row r="277" spans="1:61" x14ac:dyDescent="0.25">
      <c r="A277">
        <v>276</v>
      </c>
      <c r="B277" t="s">
        <v>1288</v>
      </c>
      <c r="C277" t="s">
        <v>1289</v>
      </c>
      <c r="D277" t="s">
        <v>1054</v>
      </c>
      <c r="E277" t="s">
        <v>30</v>
      </c>
      <c r="F277">
        <v>136</v>
      </c>
      <c r="G277" t="s">
        <v>50</v>
      </c>
      <c r="H277">
        <v>1</v>
      </c>
      <c r="I277">
        <v>0</v>
      </c>
      <c r="J277">
        <v>0</v>
      </c>
      <c r="K277">
        <v>1</v>
      </c>
      <c r="L277">
        <v>1</v>
      </c>
      <c r="M277">
        <v>0</v>
      </c>
      <c r="O277" s="1" cm="1">
        <f t="array" ref="O277">_xll.FDS(B277,"FF_TAX_RATE(ANN_R,1/1/2010,12/31/2010)")</f>
        <v>24.4900610627517</v>
      </c>
      <c r="P277" s="1" cm="1">
        <f t="array" ref="P277">_xll.FDS(B277,"FF_TAX_RATE(ANN_R,1/1/2011,12/31/2011)")</f>
        <v>25.006802721088398</v>
      </c>
      <c r="Q277" s="1" cm="1">
        <f t="array" ref="Q277">_xll.FDS(B277,"FF_TAX_RATE(ANN_R,1/1/2012,12/31/2012)")</f>
        <v>23.268317079269799</v>
      </c>
      <c r="R277" s="1" cm="1">
        <f t="array" ref="R277">_xll.FDS(B277,"FF_TAX_RATE(ANN_R,1/1/2013,12/31/2013)")</f>
        <v>24.730167296276299</v>
      </c>
      <c r="S277" s="1" cm="1">
        <f t="array" ref="S277">_xll.FDS(B277,"FF_TAX_RATE(ANN_R,1/1/2014,12/31/2014)")</f>
        <v>27.843262185409401</v>
      </c>
      <c r="T277" s="1" t="e" cm="1">
        <f t="array" ref="T277">_xll.FDS(B277,"FF_TAX_RATE(ANN_R,1/1/2015,12/31/2015)")</f>
        <v>#N/A</v>
      </c>
      <c r="U277" s="1" t="e" cm="1">
        <f t="array" ref="U277">_xll.FDS(B277,"FF_TAX_RATE(ANN_R,1/1/2016,12/31/2016)")</f>
        <v>#NUM!</v>
      </c>
      <c r="V277" s="1" cm="1">
        <f t="array" ref="V277">_xll.FDS(B277,"FF_TAX_RATE(ANN_R,1/1/2017,12/31/2017)")</f>
        <v>44.7102115915363</v>
      </c>
      <c r="W277" s="1" cm="1">
        <f t="array" ref="W277">_xll.FDS(B277,"FF_TAX_RATE(ANN_R,1/1/2018,12/31/2018)")</f>
        <v>28.4420073906306</v>
      </c>
      <c r="X277" s="1" cm="1">
        <f t="array" ref="X277">_xll.FDS(B277,"FF_TAX_RATE(ANN_R,1/1/2019,12/31/2019)")</f>
        <v>27.6482412060301</v>
      </c>
      <c r="Y277" s="1" cm="1">
        <f t="array" ref="Y277">_xll.FDS(B277,"FF_TAX_RATE(ANN_R,1/1/2020,12/31/2020)")</f>
        <v>25.590190236076101</v>
      </c>
      <c r="Z277" cm="1">
        <f t="array" ref="Z277">_xll.FDS($B277,"FF_PTX_INC(ANN_R,1/1/2016,12/31/2016)")</f>
        <v>6925</v>
      </c>
      <c r="AA277" cm="1">
        <f t="array" ref="AA277">_xll.FDS($B277,"FF_PTX_INC(ANN_R,1/1/2017,12/31/2017)")</f>
        <v>3261</v>
      </c>
      <c r="AB277" cm="1">
        <f t="array" ref="AB277">_xll.FDS($B277,"FF_PTX_INC(ANN_R,1/1/2018,12/31/2018)")</f>
        <v>8389</v>
      </c>
      <c r="AC277" cm="1">
        <f t="array" ref="AC277">_xll.FDS($B277,"FF_PTX_INC(ANN_R,1/1/2019,12/31/2019)")</f>
        <v>9950</v>
      </c>
      <c r="AD277" cm="1">
        <f t="array" ref="AD277">_xll.FDS($B277,"FF_PTX_INC(ANN_R,1/1/2020,12/31/2020)")</f>
        <v>8726</v>
      </c>
      <c r="AE277" cm="1">
        <f t="array" ref="AE277">_xll.FDS($B277,"FF_MKT_VAL(ANN_R,1/1/2016,12/31/2016)")</f>
        <v>92980.690847499995</v>
      </c>
      <c r="AF277" cm="1">
        <f t="array" ref="AF277">_xll.FDS($B277,"FF_MKT_VAL(ANN_R,1/1/2017,12/31/2017)")</f>
        <v>113530.89568</v>
      </c>
      <c r="AG277" cm="1">
        <f t="array" ref="AG277">_xll.FDS($B277,"FF_MKT_VAL(ANN_R,1/1/2018,12/31/2018)")</f>
        <v>105591.9626878</v>
      </c>
      <c r="AH277" cm="1">
        <f t="array" ref="AH277">_xll.FDS($B277,"FF_MKT_VAL(ANN_R,1/1/2019,12/31/2019)")</f>
        <v>147078.83325180001</v>
      </c>
      <c r="AI277" cm="1">
        <f t="array" ref="AI277">_xll.FDS($B277,"FF_MKT_VAL(ANN_R,1/1/2020,12/31/2020)")</f>
        <v>141503.11055119999</v>
      </c>
      <c r="AJ277" cm="1">
        <f t="array" ref="AJ277">_xll.FDS($B277,"FF_SHLDRS_EQ(ANN_R,1/1/2016,12/31/2016)")</f>
        <v>50811</v>
      </c>
      <c r="AK277" cm="1">
        <f t="array" ref="AK277">_xll.FDS($B277,"FF_SHLDRS_EQ(ANN_R,1/1/2017,12/31/2017)")</f>
        <v>46930</v>
      </c>
      <c r="AL277" cm="1">
        <f t="array" ref="AL277">_xll.FDS($B277,"FF_SHLDRS_EQ(ANN_R,1/1/2018,12/31/2018)")</f>
        <v>45302</v>
      </c>
      <c r="AM277" cm="1">
        <f t="array" ref="AM277">_xll.FDS($B277,"FF_SHLDRS_EQ(ANN_R,1/1/2019,12/31/2019)")</f>
        <v>43449</v>
      </c>
      <c r="AN277" cm="1">
        <f t="array" ref="AN277">_xll.FDS($B277,"FF_SHLDRS_EQ(ANN_R,1/1/2020,12/31/2020)")</f>
        <v>39308</v>
      </c>
      <c r="AO277" cm="1">
        <f t="array" ref="AO277">_xll.FDS($B277,"FF_ASSETS(ANN_R,1/1/2016,12/31/2016)")</f>
        <v>129137</v>
      </c>
      <c r="AP277" cm="1">
        <f t="array" ref="AP277">_xll.FDS($B277,"FF_ASSETS(ANN_R,1/1/2017,12/31/2017)")</f>
        <v>116870</v>
      </c>
      <c r="AQ277" cm="1">
        <f t="array" ref="AQ277">_xll.FDS($B277,"FF_ASSETS(ANN_R,1/1/2018,12/31/2018)")</f>
        <v>119433</v>
      </c>
      <c r="AR277" cm="1">
        <f t="array" ref="AR277">_xll.FDS($B277,"FF_ASSETS(ANN_R,1/1/2019,12/31/2019)")</f>
        <v>124814</v>
      </c>
      <c r="AS277" cm="1">
        <f t="array" ref="AS277">_xll.FDS($B277,"FF_ASSETS(ANN_R,1/1/2020,12/31/2020)")</f>
        <v>120272</v>
      </c>
      <c r="AT277" s="1" cm="1">
        <f t="array" ref="AT277">_xll.FDS($B277,"FF_TAX_CF(ANN_R,1/1/2016,12/31/2016,FY,,USD)")</f>
        <v>260.30934011936199</v>
      </c>
      <c r="AU277" s="1" cm="1">
        <f t="array" ref="AU277">_xll.FDS($B277,"FF_TAX_CF(ANN_R,1/1/2017,12/31/2017,FY,,USD)")</f>
        <v>293.25947922468202</v>
      </c>
      <c r="AV277" s="1" cm="1">
        <f t="array" ref="AV277">_xll.FDS($B277,"FF_TAX_CF(ANN_R,1/1/2018,12/31/2018,FY,,USD)")</f>
        <v>375.92243216931797</v>
      </c>
      <c r="AW277" s="1" cm="1">
        <f t="array" ref="AW277">_xll.FDS($B277,"FF_TAX_CF(ANN_R,1/1/2019,12/31/2019,FY,,USD)")</f>
        <v>334.89791461825399</v>
      </c>
      <c r="AX277" s="1" cm="1">
        <f t="array" ref="AX277">_xll.FDS($B277,"FF_TAX_CF(ANN_R,1/1/2020,12/31/2020,FY,,USD)")</f>
        <v>299.42160567641298</v>
      </c>
      <c r="AY277" t="s">
        <v>51</v>
      </c>
      <c r="AZ277" t="s">
        <v>51</v>
      </c>
      <c r="BA277" t="s">
        <v>51</v>
      </c>
      <c r="BB277" t="s">
        <v>51</v>
      </c>
      <c r="BC277" t="s">
        <v>131</v>
      </c>
      <c r="BD277" t="s">
        <v>38</v>
      </c>
      <c r="BE277" t="s">
        <v>937</v>
      </c>
      <c r="BF277">
        <v>0</v>
      </c>
      <c r="BG277">
        <v>408642207172036</v>
      </c>
      <c r="BH277">
        <v>1</v>
      </c>
      <c r="BI277">
        <v>52</v>
      </c>
    </row>
    <row r="278" spans="1:61" x14ac:dyDescent="0.25">
      <c r="A278">
        <v>277</v>
      </c>
      <c r="B278" t="s">
        <v>1290</v>
      </c>
      <c r="C278" t="s">
        <v>1291</v>
      </c>
      <c r="D278" t="s">
        <v>932</v>
      </c>
      <c r="E278" t="s">
        <v>30</v>
      </c>
      <c r="F278">
        <v>134</v>
      </c>
      <c r="G278" t="s">
        <v>83</v>
      </c>
      <c r="H278">
        <v>1</v>
      </c>
      <c r="I278">
        <v>1</v>
      </c>
      <c r="J278">
        <v>0</v>
      </c>
      <c r="K278">
        <v>1</v>
      </c>
      <c r="L278">
        <v>1</v>
      </c>
      <c r="M278">
        <v>0</v>
      </c>
      <c r="O278" s="1" cm="1">
        <f t="array" ref="O278">_xll.FDS(B278,"FF_TAX_RATE(ANN_R,1/1/2010,12/31/2010)")</f>
        <v>6.1016949152542397</v>
      </c>
      <c r="P278" s="1" cm="1">
        <f t="array" ref="P278">_xll.FDS(B278,"FF_TAX_RATE(ANN_R,1/1/2011,12/31/2011)")</f>
        <v>-3.6269430051813498</v>
      </c>
      <c r="Q278" s="1" cm="1">
        <f t="array" ref="Q278">_xll.FDS(B278,"FF_TAX_RATE(ANN_R,1/1/2012,12/31/2012)")</f>
        <v>60.262008733624398</v>
      </c>
      <c r="R278" s="1" cm="1">
        <f t="array" ref="R278">_xll.FDS(B278,"FF_TAX_RATE(ANN_R,1/1/2013,12/31/2013)")</f>
        <v>21.909547738693501</v>
      </c>
      <c r="S278" s="1" cm="1">
        <f t="array" ref="S278">_xll.FDS(B278,"FF_TAX_RATE(ANN_R,1/1/2014,12/31/2014)")</f>
        <v>19.2269573835481</v>
      </c>
      <c r="T278" s="1" cm="1">
        <f t="array" ref="T278">_xll.FDS(B278,"FF_TAX_RATE(ANN_R,1/1/2015,12/31/2015)")</f>
        <v>24.978466838932</v>
      </c>
      <c r="U278" s="1" t="e" cm="1">
        <f t="array" ref="U278">_xll.FDS(B278,"FF_TAX_RATE(ANN_R,1/1/2016,12/31/2016)")</f>
        <v>#NUM!</v>
      </c>
      <c r="V278" s="1" cm="1">
        <f t="array" ref="V278">_xll.FDS(B278,"FF_TAX_RATE(ANN_R,1/1/2017,12/31/2017)")</f>
        <v>23.310554290053201</v>
      </c>
      <c r="W278" s="1" cm="1">
        <f t="array" ref="W278">_xll.FDS(B278,"FF_TAX_RATE(ANN_R,1/1/2018,12/31/2018)")</f>
        <v>22.691481746599901</v>
      </c>
      <c r="X278" s="1" cm="1">
        <f t="array" ref="X278">_xll.FDS(B278,"FF_TAX_RATE(ANN_R,1/1/2019,12/31/2019)")</f>
        <v>21.222076215505901</v>
      </c>
      <c r="Y278" s="1" cm="1">
        <f t="array" ref="Y278">_xll.FDS(B278,"FF_TAX_RATE(ANN_R,1/1/2020,12/31/2020)")</f>
        <v>22.354694485842</v>
      </c>
      <c r="Z278" cm="1">
        <f t="array" ref="Z278">_xll.FDS($B278,"FF_PTX_INC(ANN_R,1/1/2016,12/31/2016)")</f>
        <v>1206</v>
      </c>
      <c r="AA278" cm="1">
        <f t="array" ref="AA278">_xll.FDS($B278,"FF_PTX_INC(ANN_R,1/1/2017,12/31/2017)")</f>
        <v>1317</v>
      </c>
      <c r="AB278" cm="1">
        <f t="array" ref="AB278">_xll.FDS($B278,"FF_PTX_INC(ANN_R,1/1/2018,12/31/2018)")</f>
        <v>1397</v>
      </c>
      <c r="AC278" cm="1">
        <f t="array" ref="AC278">_xll.FDS($B278,"FF_PTX_INC(ANN_R,1/1/2019,12/31/2019)")</f>
        <v>1522</v>
      </c>
      <c r="AD278" cm="1">
        <f t="array" ref="AD278">_xll.FDS($B278,"FF_PTX_INC(ANN_R,1/1/2020,12/31/2020)")</f>
        <v>1342</v>
      </c>
      <c r="AE278" cm="1">
        <f t="array" ref="AE278">_xll.FDS($B278,"FF_MKT_VAL(ANN_R,1/1/2016,12/31/2016)")</f>
        <v>9191.0815942000008</v>
      </c>
      <c r="AF278" cm="1">
        <f t="array" ref="AF278">_xll.FDS($B278,"FF_MKT_VAL(ANN_R,1/1/2017,12/31/2017)")</f>
        <v>11761.707225</v>
      </c>
      <c r="AG278" cm="1">
        <f t="array" ref="AG278">_xll.FDS($B278,"FF_MKT_VAL(ANN_R,1/1/2018,12/31/2018)")</f>
        <v>12798.272770199999</v>
      </c>
      <c r="AH278" cm="1">
        <f t="array" ref="AH278">_xll.FDS($B278,"FF_MKT_VAL(ANN_R,1/1/2019,12/31/2019)")</f>
        <v>15484.027279</v>
      </c>
      <c r="AI278" cm="1">
        <f t="array" ref="AI278">_xll.FDS($B278,"FF_MKT_VAL(ANN_R,1/1/2020,12/31/2020)")</f>
        <v>13112.3648116</v>
      </c>
      <c r="AJ278" cm="1">
        <f t="array" ref="AJ278">_xll.FDS($B278,"FF_SHLDRS_EQ(ANN_R,1/1/2016,12/31/2016)")</f>
        <v>13657</v>
      </c>
      <c r="AK278" cm="1">
        <f t="array" ref="AK278">_xll.FDS($B278,"FF_SHLDRS_EQ(ANN_R,1/1/2017,12/31/2017)")</f>
        <v>15495</v>
      </c>
      <c r="AL278" cm="1">
        <f t="array" ref="AL278">_xll.FDS($B278,"FF_SHLDRS_EQ(ANN_R,1/1/2018,12/31/2018)")</f>
        <v>14522</v>
      </c>
      <c r="AM278" cm="1">
        <f t="array" ref="AM278">_xll.FDS($B278,"FF_SHLDRS_EQ(ANN_R,1/1/2019,12/31/2019)")</f>
        <v>15920</v>
      </c>
      <c r="AN278" cm="1">
        <f t="array" ref="AN278">_xll.FDS($B278,"FF_SHLDRS_EQ(ANN_R,1/1/2020,12/31/2020)")</f>
        <v>16745</v>
      </c>
      <c r="AO278" cm="1">
        <f t="array" ref="AO278">_xll.FDS($B278,"FF_ASSETS(ANN_R,1/1/2016,12/31/2016)")</f>
        <v>200181</v>
      </c>
      <c r="AP278" cm="1">
        <f t="array" ref="AP278">_xll.FDS($B278,"FF_ASSETS(ANN_R,1/1/2017,12/31/2017)")</f>
        <v>212988</v>
      </c>
      <c r="AQ278" cm="1">
        <f t="array" ref="AQ278">_xll.FDS($B278,"FF_ASSETS(ANN_R,1/1/2018,12/31/2018)")</f>
        <v>213202</v>
      </c>
      <c r="AR278" cm="1">
        <f t="array" ref="AR278">_xll.FDS($B278,"FF_ASSETS(ANN_R,1/1/2019,12/31/2019)")</f>
        <v>228310</v>
      </c>
      <c r="AS278" cm="1">
        <f t="array" ref="AS278">_xll.FDS($B278,"FF_ASSETS(ANN_R,1/1/2020,12/31/2020)")</f>
        <v>237782</v>
      </c>
      <c r="AT278" s="1" cm="1">
        <f t="array" ref="AT278">_xll.FDS($B278,"FF_TAX_CF(ANN_R,1/1/2016,12/31/2016,FY,,USD)")</f>
        <v>216.20708334445999</v>
      </c>
      <c r="AU278" s="1" cm="1">
        <f t="array" ref="AU278">_xll.FDS($B278,"FF_TAX_CF(ANN_R,1/1/2017,12/31/2017,FY,,USD)")</f>
        <v>199.13395023345899</v>
      </c>
      <c r="AV278" s="1" cm="1">
        <f t="array" ref="AV278">_xll.FDS($B278,"FF_TAX_CF(ANN_R,1/1/2018,12/31/2018,FY,,USD)")</f>
        <v>225.81841504573799</v>
      </c>
      <c r="AW278" s="1" cm="1">
        <f t="array" ref="AW278">_xll.FDS($B278,"FF_TAX_CF(ANN_R,1/1/2019,12/31/2019,FY,,USD)")</f>
        <v>212.32003784179699</v>
      </c>
      <c r="AX278" s="1" cm="1">
        <f t="array" ref="AX278">_xll.FDS($B278,"FF_TAX_CF(ANN_R,1/1/2020,12/31/2020,FY,,USD)")</f>
        <v>314.29324746131903</v>
      </c>
      <c r="AY278" t="s">
        <v>51</v>
      </c>
      <c r="AZ278" t="s">
        <v>51</v>
      </c>
      <c r="BA278" t="s">
        <v>51</v>
      </c>
      <c r="BB278" t="s">
        <v>51</v>
      </c>
      <c r="BC278" t="s">
        <v>131</v>
      </c>
      <c r="BD278" t="s">
        <v>38</v>
      </c>
      <c r="BE278" t="s">
        <v>937</v>
      </c>
      <c r="BF278">
        <v>0</v>
      </c>
      <c r="BG278">
        <v>302654376394746</v>
      </c>
      <c r="BH278">
        <v>1</v>
      </c>
      <c r="BI278">
        <v>92</v>
      </c>
    </row>
    <row r="279" spans="1:61" x14ac:dyDescent="0.25">
      <c r="A279">
        <v>278</v>
      </c>
      <c r="B279" t="s">
        <v>1292</v>
      </c>
      <c r="C279" t="s">
        <v>1293</v>
      </c>
      <c r="D279" t="s">
        <v>1041</v>
      </c>
      <c r="E279" t="s">
        <v>30</v>
      </c>
      <c r="F279">
        <v>132</v>
      </c>
      <c r="G279" t="s">
        <v>59</v>
      </c>
      <c r="H279">
        <v>1</v>
      </c>
      <c r="I279">
        <v>1</v>
      </c>
      <c r="J279">
        <v>0</v>
      </c>
      <c r="K279">
        <v>1</v>
      </c>
      <c r="L279">
        <v>1</v>
      </c>
      <c r="M279">
        <v>0</v>
      </c>
      <c r="O279" s="1" cm="1">
        <f t="array" ref="O279">_xll.FDS(B279,"FF_TAX_RATE(ANN_R,1/1/2010,12/31/2010)")</f>
        <v>18.509615384615401</v>
      </c>
      <c r="P279" s="1" cm="1">
        <f t="array" ref="P279">_xll.FDS(B279,"FF_TAX_RATE(ANN_R,1/1/2011,12/31/2011)")</f>
        <v>29.800173761946098</v>
      </c>
      <c r="Q279" s="1" cm="1">
        <f t="array" ref="Q279">_xll.FDS(B279,"FF_TAX_RATE(ANN_R,1/1/2012,12/31/2012)")</f>
        <v>41.870824053452097</v>
      </c>
      <c r="R279" s="1" cm="1">
        <f t="array" ref="R279">_xll.FDS(B279,"FF_TAX_RATE(ANN_R,1/1/2013,12/31/2013)")</f>
        <v>48.835516739446902</v>
      </c>
      <c r="S279" s="1" cm="1">
        <f t="array" ref="S279">_xll.FDS(B279,"FF_TAX_RATE(ANN_R,1/1/2014,12/31/2014)")</f>
        <v>42.883379247015597</v>
      </c>
      <c r="T279" s="1" cm="1">
        <f t="array" ref="T279">_xll.FDS(B279,"FF_TAX_RATE(ANN_R,1/1/2015,12/31/2015)")</f>
        <v>63.492063492063501</v>
      </c>
      <c r="U279" s="1" t="e" cm="1">
        <f t="array" ref="U279">_xll.FDS(B279,"FF_TAX_RATE(ANN_R,1/1/2016,12/31/2016)")</f>
        <v>#NUM!</v>
      </c>
      <c r="V279" s="1" cm="1">
        <f t="array" ref="V279">_xll.FDS(B279,"FF_TAX_RATE(ANN_R,1/1/2017,12/31/2017)")</f>
        <v>69.347496206373293</v>
      </c>
      <c r="W279" s="1" cm="1">
        <f t="array" ref="W279">_xll.FDS(B279,"FF_TAX_RATE(ANN_R,1/1/2018,12/31/2018)")</f>
        <v>28.4447476125512</v>
      </c>
      <c r="X279" s="1" cm="1">
        <f t="array" ref="X279">_xll.FDS(B279,"FF_TAX_RATE(ANN_R,1/1/2019,12/31/2019)")</f>
        <v>-23.162393162393201</v>
      </c>
      <c r="Y279" s="1" t="e" cm="1">
        <f t="array" ref="Y279">_xll.FDS(B279,"FF_TAX_RATE(ANN_R,1/1/2020,12/31/2020)")</f>
        <v>#N/A</v>
      </c>
      <c r="Z279" cm="1">
        <f t="array" ref="Z279">_xll.FDS($B279,"FF_PTX_INC(ANN_R,1/1/2016,12/31/2016)")</f>
        <v>-9</v>
      </c>
      <c r="AA279" cm="1">
        <f t="array" ref="AA279">_xll.FDS($B279,"FF_PTX_INC(ANN_R,1/1/2017,12/31/2017)")</f>
        <v>659</v>
      </c>
      <c r="AB279" cm="1">
        <f t="array" ref="AB279">_xll.FDS($B279,"FF_PTX_INC(ANN_R,1/1/2018,12/31/2018)")</f>
        <v>1466</v>
      </c>
      <c r="AC279" cm="1">
        <f t="array" ref="AC279">_xll.FDS($B279,"FF_PTX_INC(ANN_R,1/1/2019,12/31/2019)")</f>
        <v>1170</v>
      </c>
      <c r="AD279" cm="1">
        <f t="array" ref="AD279">_xll.FDS($B279,"FF_PTX_INC(ANN_R,1/1/2020,12/31/2020)")</f>
        <v>-505</v>
      </c>
      <c r="AE279" cm="1">
        <f t="array" ref="AE279">_xll.FDS($B279,"FF_MKT_VAL(ANN_R,1/1/2016,12/31/2016)")</f>
        <v>11832.57254707</v>
      </c>
      <c r="AF279" cm="1">
        <f t="array" ref="AF279">_xll.FDS($B279,"FF_MKT_VAL(ANN_R,1/1/2017,12/31/2017)")</f>
        <v>18272.139580399999</v>
      </c>
      <c r="AG279" cm="1">
        <f t="array" ref="AG279">_xll.FDS($B279,"FF_MKT_VAL(ANN_R,1/1/2018,12/31/2018)")</f>
        <v>12468.792333179999</v>
      </c>
      <c r="AH279" cm="1">
        <f t="array" ref="AH279">_xll.FDS($B279,"FF_MKT_VAL(ANN_R,1/1/2019,12/31/2019)")</f>
        <v>14851.453287</v>
      </c>
      <c r="AI279" cm="1">
        <f t="array" ref="AI279">_xll.FDS($B279,"FF_MKT_VAL(ANN_R,1/1/2020,12/31/2020)")</f>
        <v>17384.210447640002</v>
      </c>
      <c r="AJ279" cm="1">
        <f t="array" ref="AJ279">_xll.FDS($B279,"FF_SHLDRS_EQ(ANN_R,1/1/2016,12/31/2016)")</f>
        <v>4444</v>
      </c>
      <c r="AK279" cm="1">
        <f t="array" ref="AK279">_xll.FDS($B279,"FF_SHLDRS_EQ(ANN_R,1/1/2017,12/31/2017)")</f>
        <v>4224</v>
      </c>
      <c r="AL279" cm="1">
        <f t="array" ref="AL279">_xll.FDS($B279,"FF_SHLDRS_EQ(ANN_R,1/1/2018,12/31/2018)")</f>
        <v>5043</v>
      </c>
      <c r="AM279" cm="1">
        <f t="array" ref="AM279">_xll.FDS($B279,"FF_SHLDRS_EQ(ANN_R,1/1/2019,12/31/2019)")</f>
        <v>6081</v>
      </c>
      <c r="AN279" cm="1">
        <f t="array" ref="AN279">_xll.FDS($B279,"FF_SHLDRS_EQ(ANN_R,1/1/2020,12/31/2020)")</f>
        <v>4907</v>
      </c>
      <c r="AO279" cm="1">
        <f t="array" ref="AO279">_xll.FDS($B279,"FF_ASSETS(ANN_R,1/1/2016,12/31/2016)")</f>
        <v>45547</v>
      </c>
      <c r="AP279" cm="1">
        <f t="array" ref="AP279">_xll.FDS($B279,"FF_ASSETS(ANN_R,1/1/2017,12/31/2017)")</f>
        <v>48298</v>
      </c>
      <c r="AQ279" cm="1">
        <f t="array" ref="AQ279">_xll.FDS($B279,"FF_ASSETS(ANN_R,1/1/2018,12/31/2018)")</f>
        <v>46100</v>
      </c>
      <c r="AR279" cm="1">
        <f t="array" ref="AR279">_xll.FDS($B279,"FF_ASSETS(ANN_R,1/1/2019,12/31/2019)")</f>
        <v>47352</v>
      </c>
      <c r="AS279" cm="1">
        <f t="array" ref="AS279">_xll.FDS($B279,"FF_ASSETS(ANN_R,1/1/2020,12/31/2020)")</f>
        <v>48719</v>
      </c>
      <c r="AT279" s="1" cm="1">
        <f t="array" ref="AT279">_xll.FDS($B279,"FF_TAX_CF(ANN_R,1/1/2016,12/31/2016,FY,,USD)")</f>
        <v>104</v>
      </c>
      <c r="AU279" s="1" cm="1">
        <f t="array" ref="AU279">_xll.FDS($B279,"FF_TAX_CF(ANN_R,1/1/2017,12/31/2017,FY,,USD)")</f>
        <v>224</v>
      </c>
      <c r="AV279" s="1" cm="1">
        <f t="array" ref="AV279">_xll.FDS($B279,"FF_TAX_CF(ANN_R,1/1/2018,12/31/2018,FY,,USD)")</f>
        <v>355</v>
      </c>
      <c r="AW279" s="1" cm="1">
        <f t="array" ref="AW279">_xll.FDS($B279,"FF_TAX_CF(ANN_R,1/1/2019,12/31/2019,FY,,USD)")</f>
        <v>208</v>
      </c>
      <c r="AX279" s="1" cm="1">
        <f t="array" ref="AX279">_xll.FDS($B279,"FF_TAX_CF(ANN_R,1/1/2020,12/31/2020,FY,,USD)")</f>
        <v>159</v>
      </c>
      <c r="AY279" t="s">
        <v>1294</v>
      </c>
      <c r="AZ279" t="s">
        <v>1295</v>
      </c>
      <c r="BA279" t="s">
        <v>1296</v>
      </c>
      <c r="BB279" t="s">
        <v>1297</v>
      </c>
      <c r="BC279" t="s">
        <v>51</v>
      </c>
      <c r="BD279" t="s">
        <v>32</v>
      </c>
      <c r="BE279" t="s">
        <v>937</v>
      </c>
      <c r="BF279">
        <v>0</v>
      </c>
      <c r="BG279">
        <v>349961400804888</v>
      </c>
      <c r="BH279">
        <v>1</v>
      </c>
      <c r="BI279">
        <v>69</v>
      </c>
    </row>
    <row r="280" spans="1:61" x14ac:dyDescent="0.25">
      <c r="A280">
        <v>279</v>
      </c>
      <c r="B280" t="s">
        <v>1298</v>
      </c>
      <c r="C280" t="s">
        <v>1299</v>
      </c>
      <c r="D280" t="s">
        <v>1061</v>
      </c>
      <c r="E280" t="s">
        <v>30</v>
      </c>
      <c r="F280">
        <v>131</v>
      </c>
      <c r="G280" t="s">
        <v>83</v>
      </c>
      <c r="H280">
        <v>1</v>
      </c>
      <c r="I280">
        <v>1</v>
      </c>
      <c r="J280">
        <v>0</v>
      </c>
      <c r="K280">
        <v>1</v>
      </c>
      <c r="L280">
        <v>1</v>
      </c>
      <c r="M280">
        <v>0</v>
      </c>
      <c r="O280" s="1" cm="1">
        <f t="array" ref="O280">_xll.FDS(B280,"FF_TAX_RATE(ANN_R,1/1/2010,12/31/2010)")</f>
        <v>26.492337370056799</v>
      </c>
      <c r="P280" s="1" cm="1">
        <f t="array" ref="P280">_xll.FDS(B280,"FF_TAX_RATE(ANN_R,1/1/2011,12/31/2011)")</f>
        <v>25.034115720523999</v>
      </c>
      <c r="Q280" s="1" cm="1">
        <f t="array" ref="Q280">_xll.FDS(B280,"FF_TAX_RATE(ANN_R,1/1/2012,12/31/2012)")</f>
        <v>22.268052281979902</v>
      </c>
      <c r="R280" s="1" cm="1">
        <f t="array" ref="R280">_xll.FDS(B280,"FF_TAX_RATE(ANN_R,1/1/2013,12/31/2013)")</f>
        <v>22.153164351726701</v>
      </c>
      <c r="S280" s="1" cm="1">
        <f t="array" ref="S280">_xll.FDS(B280,"FF_TAX_RATE(ANN_R,1/1/2014,12/31/2014)")</f>
        <v>21.455652000399098</v>
      </c>
      <c r="T280" s="1" cm="1">
        <f t="array" ref="T280">_xll.FDS(B280,"FF_TAX_RATE(ANN_R,1/1/2015,12/31/2015)")</f>
        <v>23.708222267787601</v>
      </c>
      <c r="U280" s="1" t="e" cm="1">
        <f t="array" ref="U280">_xll.FDS(B280,"FF_TAX_RATE(ANN_R,1/1/2016,12/31/2016)")</f>
        <v>#NUM!</v>
      </c>
      <c r="V280" s="1" cm="1">
        <f t="array" ref="V280">_xll.FDS(B280,"FF_TAX_RATE(ANN_R,1/1/2017,12/31/2017)")</f>
        <v>21.967672139493398</v>
      </c>
      <c r="W280" s="1" cm="1">
        <f t="array" ref="W280">_xll.FDS(B280,"FF_TAX_RATE(ANN_R,1/1/2018,12/31/2018)")</f>
        <v>21.054693621689399</v>
      </c>
      <c r="X280" s="1" cm="1">
        <f t="array" ref="X280">_xll.FDS(B280,"FF_TAX_RATE(ANN_R,1/1/2019,12/31/2019)")</f>
        <v>19.963556233579101</v>
      </c>
      <c r="Y280" s="1" cm="1">
        <f t="array" ref="Y280">_xll.FDS(B280,"FF_TAX_RATE(ANN_R,1/1/2020,12/31/2020)")</f>
        <v>23.774540066674898</v>
      </c>
      <c r="Z280" cm="1">
        <f t="array" ref="Z280">_xll.FDS($B280,"FF_PTX_INC(ANN_R,1/1/2016,12/31/2016)")</f>
        <v>21294</v>
      </c>
      <c r="AA280" cm="1">
        <f t="array" ref="AA280">_xll.FDS($B280,"FF_PTX_INC(ANN_R,1/1/2017,12/31/2017)")</f>
        <v>23571</v>
      </c>
      <c r="AB280" cm="1">
        <f t="array" ref="AB280">_xll.FDS($B280,"FF_PTX_INC(ANN_R,1/1/2018,12/31/2018)")</f>
        <v>25524</v>
      </c>
      <c r="AC280" cm="1">
        <f t="array" ref="AC280">_xll.FDS($B280,"FF_PTX_INC(ANN_R,1/1/2019,12/31/2019)")</f>
        <v>23598</v>
      </c>
      <c r="AD280" cm="1">
        <f t="array" ref="AD280">_xll.FDS($B280,"FF_PTX_INC(ANN_R,1/1/2020,12/31/2020)")</f>
        <v>16198</v>
      </c>
      <c r="AE280" cm="1">
        <f t="array" ref="AE280">_xll.FDS($B280,"FF_MKT_VAL(ANN_R,1/1/2016,12/31/2016)")</f>
        <v>244694.219946</v>
      </c>
      <c r="AF280" cm="1">
        <f t="array" ref="AF280">_xll.FDS($B280,"FF_MKT_VAL(ANN_R,1/1/2017,12/31/2017)")</f>
        <v>220387.30199589999</v>
      </c>
      <c r="AG280" cm="1">
        <f t="array" ref="AG280">_xll.FDS($B280,"FF_MKT_VAL(ANN_R,1/1/2018,12/31/2018)")</f>
        <v>220822.35488775</v>
      </c>
      <c r="AH280" cm="1">
        <f t="array" ref="AH280">_xll.FDS($B280,"FF_MKT_VAL(ANN_R,1/1/2019,12/31/2019)")</f>
        <v>155947.54704604999</v>
      </c>
      <c r="AI280" cm="1">
        <f t="array" ref="AI280">_xll.FDS($B280,"FF_MKT_VAL(ANN_R,1/1/2020,12/31/2020)")</f>
        <v>161413.21461299999</v>
      </c>
      <c r="AJ280" cm="1">
        <f t="array" ref="AJ280">_xll.FDS($B280,"FF_SHLDRS_EQ(ANN_R,1/1/2016,12/31/2016)")</f>
        <v>129515</v>
      </c>
      <c r="AK280" cm="1">
        <f t="array" ref="AK280">_xll.FDS($B280,"FF_SHLDRS_EQ(ANN_R,1/1/2017,12/31/2017)")</f>
        <v>133372</v>
      </c>
      <c r="AL280" cm="1">
        <f t="array" ref="AL280">_xll.FDS($B280,"FF_SHLDRS_EQ(ANN_R,1/1/2018,12/31/2018)")</f>
        <v>137396</v>
      </c>
      <c r="AM280" cm="1">
        <f t="array" ref="AM280">_xll.FDS($B280,"FF_SHLDRS_EQ(ANN_R,1/1/2019,12/31/2019)")</f>
        <v>138608</v>
      </c>
      <c r="AN280" cm="1">
        <f t="array" ref="AN280">_xll.FDS($B280,"FF_SHLDRS_EQ(ANN_R,1/1/2020,12/31/2020)")</f>
        <v>155168</v>
      </c>
      <c r="AO280" cm="1">
        <f t="array" ref="AO280">_xll.FDS($B280,"FF_ASSETS(ANN_R,1/1/2016,12/31/2016)")</f>
        <v>2154203</v>
      </c>
      <c r="AP280" cm="1">
        <f t="array" ref="AP280">_xll.FDS($B280,"FF_ASSETS(ANN_R,1/1/2017,12/31/2017)")</f>
        <v>2212636</v>
      </c>
      <c r="AQ280" cm="1">
        <f t="array" ref="AQ280">_xll.FDS($B280,"FF_ASSETS(ANN_R,1/1/2018,12/31/2018)")</f>
        <v>2246092</v>
      </c>
      <c r="AR280" cm="1">
        <f t="array" ref="AR280">_xll.FDS($B280,"FF_ASSETS(ANN_R,1/1/2019,12/31/2019)")</f>
        <v>2408228</v>
      </c>
      <c r="AS280" cm="1">
        <f t="array" ref="AS280">_xll.FDS($B280,"FF_ASSETS(ANN_R,1/1/2020,12/31/2020)")</f>
        <v>2594642</v>
      </c>
      <c r="AT280" s="1" cm="1">
        <f t="array" ref="AT280">_xll.FDS($B280,"FF_TAX_CF(ANN_R,1/1/2016,12/31/2016,FY,,USD)")</f>
        <v>418.48752244561899</v>
      </c>
      <c r="AU280" s="1" cm="1">
        <f t="array" ref="AU280">_xll.FDS($B280,"FF_TAX_CF(ANN_R,1/1/2017,12/31/2017,FY,,USD)")</f>
        <v>434.75873033702402</v>
      </c>
      <c r="AV280" s="1" cm="1">
        <f t="array" ref="AV280">_xll.FDS($B280,"FF_TAX_CF(ANN_R,1/1/2018,12/31/2018,FY,,USD)")</f>
        <v>750.62542151659704</v>
      </c>
      <c r="AW280" s="1" cm="1">
        <f t="array" ref="AW280">_xll.FDS($B280,"FF_TAX_CF(ANN_R,1/1/2019,12/31/2019,FY,,USD)")</f>
        <v>632.208640232682</v>
      </c>
      <c r="AX280" s="1" cm="1">
        <f t="array" ref="AX280">_xll.FDS($B280,"FF_TAX_CF(ANN_R,1/1/2020,12/31/2020,FY,,USD)")</f>
        <v>470.51838888972998</v>
      </c>
      <c r="AY280" t="s">
        <v>1300</v>
      </c>
      <c r="AZ280" t="s">
        <v>1301</v>
      </c>
      <c r="BA280" t="s">
        <v>1302</v>
      </c>
      <c r="BB280" t="s">
        <v>1303</v>
      </c>
      <c r="BC280" t="s">
        <v>947</v>
      </c>
      <c r="BD280" t="s">
        <v>38</v>
      </c>
      <c r="BE280" t="s">
        <v>937</v>
      </c>
      <c r="BF280">
        <v>0</v>
      </c>
      <c r="BG280">
        <v>30303443377111</v>
      </c>
      <c r="BH280">
        <v>1</v>
      </c>
      <c r="BI280">
        <v>50</v>
      </c>
    </row>
    <row r="281" spans="1:61" x14ac:dyDescent="0.25">
      <c r="A281">
        <v>280</v>
      </c>
      <c r="B281" t="s">
        <v>1304</v>
      </c>
      <c r="C281" t="s">
        <v>1305</v>
      </c>
      <c r="D281" t="s">
        <v>977</v>
      </c>
      <c r="E281" t="s">
        <v>30</v>
      </c>
      <c r="F281">
        <v>129</v>
      </c>
      <c r="G281" t="s">
        <v>83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0</v>
      </c>
      <c r="O281" s="1" t="e" cm="1">
        <f t="array" ref="O281">_xll.FDS(B281,"FF_TAX_RATE(ANN_R,1/1/2010,12/31/2010)")</f>
        <v>#N/A</v>
      </c>
      <c r="P281" s="1" cm="1">
        <f t="array" ref="P281">_xll.FDS(B281,"FF_TAX_RATE(ANN_R,1/1/2011,12/31/2011)")</f>
        <v>5.3956834532374103</v>
      </c>
      <c r="Q281" s="1" t="e" cm="1">
        <f t="array" ref="Q281">_xll.FDS(B281,"FF_TAX_RATE(ANN_R,1/1/2012,12/31/2012)")</f>
        <v>#N/A</v>
      </c>
      <c r="R281" s="1" cm="1">
        <f t="array" ref="R281">_xll.FDS(B281,"FF_TAX_RATE(ANN_R,1/1/2013,12/31/2013)")</f>
        <v>20.2247191011236</v>
      </c>
      <c r="S281" s="1" cm="1">
        <f t="array" ref="S281">_xll.FDS(B281,"FF_TAX_RATE(ANN_R,1/1/2014,12/31/2014)")</f>
        <v>23.4375</v>
      </c>
      <c r="T281" s="1" cm="1">
        <f t="array" ref="T281">_xll.FDS(B281,"FF_TAX_RATE(ANN_R,1/1/2015,12/31/2015)")</f>
        <v>10.7792207792208</v>
      </c>
      <c r="U281" s="1" t="e" cm="1">
        <f t="array" ref="U281">_xll.FDS(B281,"FF_TAX_RATE(ANN_R,1/1/2016,12/31/2016)")</f>
        <v>#NUM!</v>
      </c>
      <c r="V281" s="1" cm="1">
        <f t="array" ref="V281">_xll.FDS(B281,"FF_TAX_RATE(ANN_R,1/1/2017,12/31/2017)")</f>
        <v>18.4470588235294</v>
      </c>
      <c r="W281" s="1" cm="1">
        <f t="array" ref="W281">_xll.FDS(B281,"FF_TAX_RATE(ANN_R,1/1/2018,12/31/2018)")</f>
        <v>45.289541918755397</v>
      </c>
      <c r="X281" s="1" cm="1">
        <f t="array" ref="X281">_xll.FDS(B281,"FF_TAX_RATE(ANN_R,1/1/2019,12/31/2019)")</f>
        <v>24.530386740331501</v>
      </c>
      <c r="Y281" s="1" cm="1">
        <f t="array" ref="Y281">_xll.FDS(B281,"FF_TAX_RATE(ANN_R,1/1/2020,12/31/2020)")</f>
        <v>19.473950429944399</v>
      </c>
      <c r="Z281" cm="1">
        <f t="array" ref="Z281">_xll.FDS($B281,"FF_PTX_INC(ANN_R,1/1/2016,12/31/2016)")</f>
        <v>1086</v>
      </c>
      <c r="AA281" cm="1">
        <f t="array" ref="AA281">_xll.FDS($B281,"FF_PTX_INC(ANN_R,1/1/2017,12/31/2017)")</f>
        <v>2125</v>
      </c>
      <c r="AB281" cm="1">
        <f t="array" ref="AB281">_xll.FDS($B281,"FF_PTX_INC(ANN_R,1/1/2018,12/31/2018)")</f>
        <v>1157</v>
      </c>
      <c r="AC281" cm="1">
        <f t="array" ref="AC281">_xll.FDS($B281,"FF_PTX_INC(ANN_R,1/1/2019,12/31/2019)")</f>
        <v>1810</v>
      </c>
      <c r="AD281" cm="1">
        <f t="array" ref="AD281">_xll.FDS($B281,"FF_PTX_INC(ANN_R,1/1/2020,12/31/2020)")</f>
        <v>1977</v>
      </c>
      <c r="AE281" cm="1">
        <f t="array" ref="AE281">_xll.FDS($B281,"FF_MKT_VAL(ANN_R,1/1/2016,12/31/2016)")</f>
        <v>10432.80758603</v>
      </c>
      <c r="AF281" cm="1">
        <f t="array" ref="AF281">_xll.FDS($B281,"FF_MKT_VAL(ANN_R,1/1/2017,12/31/2017)")</f>
        <v>12069.157063320001</v>
      </c>
      <c r="AG281" cm="1">
        <f t="array" ref="AG281">_xll.FDS($B281,"FF_MKT_VAL(ANN_R,1/1/2018,12/31/2018)")</f>
        <v>11640.7720164</v>
      </c>
      <c r="AH281" cm="1">
        <f t="array" ref="AH281">_xll.FDS($B281,"FF_MKT_VAL(ANN_R,1/1/2019,12/31/2019)")</f>
        <v>10892.43567352</v>
      </c>
      <c r="AI281" cm="1">
        <f t="array" ref="AI281">_xll.FDS($B281,"FF_MKT_VAL(ANN_R,1/1/2020,12/31/2020)")</f>
        <v>11030.502248479999</v>
      </c>
      <c r="AJ281" cm="1">
        <f t="array" ref="AJ281">_xll.FDS($B281,"FF_SHLDRS_EQ(ANN_R,1/1/2016,12/31/2016)")</f>
        <v>22695</v>
      </c>
      <c r="AK281" cm="1">
        <f t="array" ref="AK281">_xll.FDS($B281,"FF_SHLDRS_EQ(ANN_R,1/1/2017,12/31/2017)")</f>
        <v>22718</v>
      </c>
      <c r="AL281" cm="1">
        <f t="array" ref="AL281">_xll.FDS($B281,"FF_SHLDRS_EQ(ANN_R,1/1/2018,12/31/2018)")</f>
        <v>22850</v>
      </c>
      <c r="AM281" cm="1">
        <f t="array" ref="AM281">_xll.FDS($B281,"FF_SHLDRS_EQ(ANN_R,1/1/2019,12/31/2019)")</f>
        <v>30768</v>
      </c>
      <c r="AN281" cm="1">
        <f t="array" ref="AN281">_xll.FDS($B281,"FF_SHLDRS_EQ(ANN_R,1/1/2020,12/31/2020)")</f>
        <v>36731</v>
      </c>
      <c r="AO281" cm="1">
        <f t="array" ref="AO281">_xll.FDS($B281,"FF_ASSETS(ANN_R,1/1/2016,12/31/2016)")</f>
        <v>168269</v>
      </c>
      <c r="AP281" cm="1">
        <f t="array" ref="AP281">_xll.FDS($B281,"FF_ASSETS(ANN_R,1/1/2017,12/31/2017)")</f>
        <v>226182</v>
      </c>
      <c r="AQ281" cm="1">
        <f t="array" ref="AQ281">_xll.FDS($B281,"FF_ASSETS(ANN_R,1/1/2018,12/31/2018)")</f>
        <v>223236</v>
      </c>
      <c r="AR281" cm="1">
        <f t="array" ref="AR281">_xll.FDS($B281,"FF_ASSETS(ANN_R,1/1/2019,12/31/2019)")</f>
        <v>247609</v>
      </c>
      <c r="AS281" cm="1">
        <f t="array" ref="AS281">_xll.FDS($B281,"FF_ASSETS(ANN_R,1/1/2020,12/31/2020)")</f>
        <v>262675</v>
      </c>
      <c r="AT281" s="1" cm="1">
        <f t="array" ref="AT281">_xll.FDS($B281,"FF_TAX_CF(ANN_R,1/1/2016,12/31/2016,FY,,USD)")</f>
        <v>217.920855879784</v>
      </c>
      <c r="AU281" s="1" cm="1">
        <f t="array" ref="AU281">_xll.FDS($B281,"FF_TAX_CF(ANN_R,1/1/2017,12/31/2017,FY,,USD)")</f>
        <v>139.86388731002799</v>
      </c>
      <c r="AV281" s="1" cm="1">
        <f t="array" ref="AV281">_xll.FDS($B281,"FF_TAX_CF(ANN_R,1/1/2018,12/31/2018,FY,,USD)")</f>
        <v>64.886234998703003</v>
      </c>
      <c r="AW281" s="1" cm="1">
        <f t="array" ref="AW281">_xll.FDS($B281,"FF_TAX_CF(ANN_R,1/1/2019,12/31/2019,FY,,USD)")</f>
        <v>-41.4121992588043</v>
      </c>
      <c r="AX281" s="1" cm="1">
        <f t="array" ref="AX281">_xll.FDS($B281,"FF_TAX_CF(ANN_R,1/1/2020,12/31/2020,FY,,USD)")</f>
        <v>284.99361872673001</v>
      </c>
      <c r="AY281" t="s">
        <v>1306</v>
      </c>
      <c r="AZ281" t="s">
        <v>1307</v>
      </c>
      <c r="BA281" t="s">
        <v>1308</v>
      </c>
      <c r="BB281" t="s">
        <v>1309</v>
      </c>
      <c r="BC281" t="s">
        <v>147</v>
      </c>
      <c r="BD281" t="s">
        <v>38</v>
      </c>
      <c r="BE281" t="s">
        <v>937</v>
      </c>
      <c r="BF281">
        <v>0</v>
      </c>
      <c r="BG281">
        <v>303287955154644</v>
      </c>
      <c r="BH281">
        <v>1</v>
      </c>
      <c r="BI281">
        <v>28</v>
      </c>
    </row>
    <row r="282" spans="1:61" x14ac:dyDescent="0.25">
      <c r="A282">
        <v>281</v>
      </c>
      <c r="B282" t="s">
        <v>1310</v>
      </c>
      <c r="C282" t="s">
        <v>1311</v>
      </c>
      <c r="D282" t="s">
        <v>940</v>
      </c>
      <c r="E282" t="s">
        <v>30</v>
      </c>
      <c r="F282">
        <v>126</v>
      </c>
      <c r="G282" t="s">
        <v>68</v>
      </c>
      <c r="H282">
        <v>1</v>
      </c>
      <c r="I282">
        <v>1</v>
      </c>
      <c r="J282">
        <v>0</v>
      </c>
      <c r="K282">
        <v>1</v>
      </c>
      <c r="L282">
        <v>1</v>
      </c>
      <c r="M282">
        <v>0</v>
      </c>
      <c r="O282" s="1" cm="1">
        <f t="array" ref="O282">_xll.FDS(B282,"FF_TAX_RATE(ANN_R,1/1/2010,12/31/2010)")</f>
        <v>24.784494901121199</v>
      </c>
      <c r="P282" s="1" cm="1">
        <f t="array" ref="P282">_xll.FDS(B282,"FF_TAX_RATE(ANN_R,1/1/2011,12/31/2011)")</f>
        <v>25.191825649246201</v>
      </c>
      <c r="Q282" s="1" cm="1">
        <f t="array" ref="Q282">_xll.FDS(B282,"FF_TAX_RATE(ANN_R,1/1/2012,12/31/2012)")</f>
        <v>25.8997172283675</v>
      </c>
      <c r="R282" s="1" cm="1">
        <f t="array" ref="R282">_xll.FDS(B282,"FF_TAX_RATE(ANN_R,1/1/2013,12/31/2013)")</f>
        <v>29.908386015442598</v>
      </c>
      <c r="S282" s="1" cm="1">
        <f t="array" ref="S282">_xll.FDS(B282,"FF_TAX_RATE(ANN_R,1/1/2014,12/31/2014)")</f>
        <v>28.086327057102199</v>
      </c>
      <c r="T282" s="1" cm="1">
        <f t="array" ref="T282">_xll.FDS(B282,"FF_TAX_RATE(ANN_R,1/1/2015,12/31/2015)")</f>
        <v>28.072375339491</v>
      </c>
      <c r="U282" s="1" t="e" cm="1">
        <f t="array" ref="U282">_xll.FDS(B282,"FF_TAX_RATE(ANN_R,1/1/2016,12/31/2016)")</f>
        <v>#NUM!</v>
      </c>
      <c r="V282" s="1" cm="1">
        <f t="array" ref="V282">_xll.FDS(B282,"FF_TAX_RATE(ANN_R,1/1/2017,12/31/2017)")</f>
        <v>26.581310860625202</v>
      </c>
      <c r="W282" s="1" cm="1">
        <f t="array" ref="W282">_xll.FDS(B282,"FF_TAX_RATE(ANN_R,1/1/2018,12/31/2018)")</f>
        <v>28.108975100438801</v>
      </c>
      <c r="X282" s="1" cm="1">
        <f t="array" ref="X282">_xll.FDS(B282,"FF_TAX_RATE(ANN_R,1/1/2019,12/31/2019)")</f>
        <v>27.182794756423</v>
      </c>
      <c r="Y282" s="1" cm="1">
        <f t="array" ref="Y282">_xll.FDS(B282,"FF_TAX_RATE(ANN_R,1/1/2020,12/31/2020)")</f>
        <v>25.857483983553799</v>
      </c>
      <c r="Z282" cm="1">
        <f t="array" ref="Z282">_xll.FDS($B282,"FF_PTX_INC(ANN_R,1/1/2016,12/31/2016)")</f>
        <v>357.74</v>
      </c>
      <c r="AA282" cm="1">
        <f t="array" ref="AA282">_xll.FDS($B282,"FF_PTX_INC(ANN_R,1/1/2017,12/31/2017)")</f>
        <v>375.44799999999998</v>
      </c>
      <c r="AB282" cm="1">
        <f t="array" ref="AB282">_xll.FDS($B282,"FF_PTX_INC(ANN_R,1/1/2018,12/31/2018)")</f>
        <v>389.04300000000001</v>
      </c>
      <c r="AC282" cm="1">
        <f t="array" ref="AC282">_xll.FDS($B282,"FF_PTX_INC(ANN_R,1/1/2019,12/31/2019)")</f>
        <v>410.71199999999999</v>
      </c>
      <c r="AD282" cm="1">
        <f t="array" ref="AD282">_xll.FDS($B282,"FF_PTX_INC(ANN_R,1/1/2020,12/31/2020)")</f>
        <v>420.03699999999998</v>
      </c>
      <c r="AE282" cm="1">
        <f t="array" ref="AE282">_xll.FDS($B282,"FF_MKT_VAL(ANN_R,1/1/2016,12/31/2016)")</f>
        <v>7507.0611544200001</v>
      </c>
      <c r="AF282" cm="1">
        <f t="array" ref="AF282">_xll.FDS($B282,"FF_MKT_VAL(ANN_R,1/1/2017,12/31/2017)")</f>
        <v>9297.1765498799996</v>
      </c>
      <c r="AG282" cm="1">
        <f t="array" ref="AG282">_xll.FDS($B282,"FF_MKT_VAL(ANN_R,1/1/2018,12/31/2018)")</f>
        <v>8372.9110230000006</v>
      </c>
      <c r="AH282" cm="1">
        <f t="array" ref="AH282">_xll.FDS($B282,"FF_MKT_VAL(ANN_R,1/1/2019,12/31/2019)")</f>
        <v>12703.016018</v>
      </c>
      <c r="AI282" cm="1">
        <f t="array" ref="AI282">_xll.FDS($B282,"FF_MKT_VAL(ANN_R,1/1/2020,12/31/2020)")</f>
        <v>14680.244524</v>
      </c>
      <c r="AJ282" cm="1">
        <f t="array" ref="AJ282">_xll.FDS($B282,"FF_SHLDRS_EQ(ANN_R,1/1/2016,12/31/2016)")</f>
        <v>1671.68</v>
      </c>
      <c r="AK282" cm="1">
        <f t="array" ref="AK282">_xll.FDS($B282,"FF_SHLDRS_EQ(ANN_R,1/1/2017,12/31/2017)")</f>
        <v>1712.7460000000001</v>
      </c>
      <c r="AL282" cm="1">
        <f t="array" ref="AL282">_xll.FDS($B282,"FF_SHLDRS_EQ(ANN_R,1/1/2018,12/31/2018)")</f>
        <v>1891.992</v>
      </c>
      <c r="AM282" cm="1">
        <f t="array" ref="AM282">_xll.FDS($B282,"FF_SHLDRS_EQ(ANN_R,1/1/2019,12/31/2019)")</f>
        <v>2399.8629999999998</v>
      </c>
      <c r="AN282" cm="1">
        <f t="array" ref="AN282">_xll.FDS($B282,"FF_SHLDRS_EQ(ANN_R,1/1/2020,12/31/2020)")</f>
        <v>2301.855</v>
      </c>
      <c r="AO282" cm="1">
        <f t="array" ref="AO282">_xll.FDS($B282,"FF_ASSETS(ANN_R,1/1/2016,12/31/2016)")</f>
        <v>4865.0550000000003</v>
      </c>
      <c r="AP282" cm="1">
        <f t="array" ref="AP282">_xll.FDS($B282,"FF_ASSETS(ANN_R,1/1/2017,12/31/2017)")</f>
        <v>4753.1570000000002</v>
      </c>
      <c r="AQ282" cm="1">
        <f t="array" ref="AQ282">_xll.FDS($B282,"FF_ASSETS(ANN_R,1/1/2018,12/31/2018)")</f>
        <v>5006.45</v>
      </c>
      <c r="AR282" cm="1">
        <f t="array" ref="AR282">_xll.FDS($B282,"FF_ASSETS(ANN_R,1/1/2019,12/31/2019)")</f>
        <v>6075.1279999999997</v>
      </c>
      <c r="AS282" cm="1">
        <f t="array" ref="AS282">_xll.FDS($B282,"FF_ASSETS(ANN_R,1/1/2020,12/31/2020)")</f>
        <v>6029.402</v>
      </c>
      <c r="AT282" s="1" cm="1">
        <f t="array" ref="AT282">_xll.FDS($B282,"FF_TAX_CF(ANN_R,1/1/2016,12/31/2016,FY,,USD)")</f>
        <v>133.04566040217901</v>
      </c>
      <c r="AU282" s="1" cm="1">
        <f t="array" ref="AU282">_xll.FDS($B282,"FF_TAX_CF(ANN_R,1/1/2017,12/31/2017,FY,,USD)")</f>
        <v>132.057452115893</v>
      </c>
      <c r="AV282" s="1" cm="1">
        <f t="array" ref="AV282">_xll.FDS($B282,"FF_TAX_CF(ANN_R,1/1/2018,12/31/2018,FY,,USD)")</f>
        <v>113.46478951764099</v>
      </c>
      <c r="AW282" s="1" cm="1">
        <f t="array" ref="AW282">_xll.FDS($B282,"FF_TAX_CF(ANN_R,1/1/2019,12/31/2019,FY,,USD)")</f>
        <v>137.838826359987</v>
      </c>
      <c r="AX282" s="1" cm="1">
        <f t="array" ref="AX282">_xll.FDS($B282,"FF_TAX_CF(ANN_R,1/1/2020,12/31/2020,FY,,USD)")</f>
        <v>157.77474727606801</v>
      </c>
      <c r="AY282" t="s">
        <v>51</v>
      </c>
      <c r="AZ282" t="s">
        <v>51</v>
      </c>
      <c r="BA282" t="s">
        <v>51</v>
      </c>
      <c r="BB282" t="s">
        <v>51</v>
      </c>
      <c r="BC282" t="s">
        <v>47</v>
      </c>
      <c r="BD282" t="s">
        <v>38</v>
      </c>
      <c r="BE282" t="s">
        <v>937</v>
      </c>
      <c r="BF282">
        <v>0</v>
      </c>
      <c r="BG282">
        <v>361477351367744</v>
      </c>
      <c r="BH282">
        <v>1</v>
      </c>
      <c r="BI282">
        <v>42</v>
      </c>
    </row>
    <row r="283" spans="1:61" x14ac:dyDescent="0.25">
      <c r="A283">
        <v>282</v>
      </c>
      <c r="B283" t="s">
        <v>1312</v>
      </c>
      <c r="C283" t="s">
        <v>1313</v>
      </c>
      <c r="D283" t="s">
        <v>932</v>
      </c>
      <c r="E283" t="s">
        <v>30</v>
      </c>
      <c r="F283">
        <v>122</v>
      </c>
      <c r="G283" t="s">
        <v>42</v>
      </c>
      <c r="H283">
        <v>1</v>
      </c>
      <c r="I283">
        <v>1</v>
      </c>
      <c r="J283">
        <v>0</v>
      </c>
      <c r="K283">
        <v>1</v>
      </c>
      <c r="L283">
        <v>1</v>
      </c>
      <c r="M283">
        <v>0</v>
      </c>
      <c r="O283" s="1" cm="1">
        <f t="array" ref="O283">_xll.FDS(B283,"FF_TAX_RATE(ANN_R,1/1/2010,12/31/2010)")</f>
        <v>12.1015024933356</v>
      </c>
      <c r="P283" s="1" cm="1">
        <f t="array" ref="P283">_xll.FDS(B283,"FF_TAX_RATE(ANN_R,1/1/2011,12/31/2011)")</f>
        <v>11.2877509274887</v>
      </c>
      <c r="Q283" s="1" cm="1">
        <f t="array" ref="Q283">_xll.FDS(B283,"FF_TAX_RATE(ANN_R,1/1/2012,12/31/2012)")</f>
        <v>12.5970483069077</v>
      </c>
      <c r="R283" s="1" cm="1">
        <f t="array" ref="R283">_xll.FDS(B283,"FF_TAX_RATE(ANN_R,1/1/2013,12/31/2013)")</f>
        <v>25.685315258684302</v>
      </c>
      <c r="S283" s="1" cm="1">
        <f t="array" ref="S283">_xll.FDS(B283,"FF_TAX_RATE(ANN_R,1/1/2014,12/31/2014)")</f>
        <v>11.960799718187801</v>
      </c>
      <c r="T283" s="1" cm="1">
        <f t="array" ref="T283">_xll.FDS(B283,"FF_TAX_RATE(ANN_R,1/1/2015,12/31/2015)")</f>
        <v>12.424617472499101</v>
      </c>
      <c r="U283" s="1" t="e" cm="1">
        <f t="array" ref="U283">_xll.FDS(B283,"FF_TAX_RATE(ANN_R,1/1/2016,12/31/2016)")</f>
        <v>#NUM!</v>
      </c>
      <c r="V283" s="1" cm="1">
        <f t="array" ref="V283">_xll.FDS(B283,"FF_TAX_RATE(ANN_R,1/1/2017,12/31/2017)")</f>
        <v>14.648407557872099</v>
      </c>
      <c r="W283" s="1" cm="1">
        <f t="array" ref="W283">_xll.FDS(B283,"FF_TAX_RATE(ANN_R,1/1/2018,12/31/2018)")</f>
        <v>15.030173854371</v>
      </c>
      <c r="X283" s="1" cm="1">
        <f t="array" ref="X283">_xll.FDS(B283,"FF_TAX_RATE(ANN_R,1/1/2019,12/31/2019)")</f>
        <v>13.156398104265399</v>
      </c>
      <c r="Y283" s="1" cm="1">
        <f t="array" ref="Y283">_xll.FDS(B283,"FF_TAX_RATE(ANN_R,1/1/2020,12/31/2020)")</f>
        <v>2.58</v>
      </c>
      <c r="Z283" cm="1">
        <f t="array" ref="Z283">_xll.FDS($B283,"FF_PTX_INC(ANN_R,1/1/2016,12/31/2016)")</f>
        <v>395.48599999999999</v>
      </c>
      <c r="AA283" cm="1">
        <f t="array" ref="AA283">_xll.FDS($B283,"FF_PTX_INC(ANN_R,1/1/2017,12/31/2017)")</f>
        <v>417.47199999999998</v>
      </c>
      <c r="AB283" cm="1">
        <f t="array" ref="AB283">_xll.FDS($B283,"FF_PTX_INC(ANN_R,1/1/2018,12/31/2018)")</f>
        <v>475.74299999999999</v>
      </c>
      <c r="AC283" cm="1">
        <f t="array" ref="AC283">_xll.FDS($B283,"FF_PTX_INC(ANN_R,1/1/2019,12/31/2019)")</f>
        <v>527.5</v>
      </c>
      <c r="AD283" cm="1">
        <f t="array" ref="AD283">_xll.FDS($B283,"FF_PTX_INC(ANN_R,1/1/2020,12/31/2020)")</f>
        <v>500</v>
      </c>
      <c r="AE283" cm="1">
        <f t="array" ref="AE283">_xll.FDS($B283,"FF_MKT_VAL(ANN_R,1/1/2016,12/31/2016)")</f>
        <v>8033.1336744</v>
      </c>
      <c r="AF283" cm="1">
        <f t="array" ref="AF283">_xll.FDS($B283,"FF_MKT_VAL(ANN_R,1/1/2017,12/31/2017)")</f>
        <v>9086.1014133000008</v>
      </c>
      <c r="AG283" cm="1">
        <f t="array" ref="AG283">_xll.FDS($B283,"FF_MKT_VAL(ANN_R,1/1/2018,12/31/2018)")</f>
        <v>9916.6788269999997</v>
      </c>
      <c r="AH283" cm="1">
        <f t="array" ref="AH283">_xll.FDS($B283,"FF_MKT_VAL(ANN_R,1/1/2019,12/31/2019)")</f>
        <v>12679.818911</v>
      </c>
      <c r="AI283" cm="1">
        <f t="array" ref="AI283">_xll.FDS($B283,"FF_MKT_VAL(ANN_R,1/1/2020,12/31/2020)")</f>
        <v>10887.3715216</v>
      </c>
      <c r="AJ283" cm="1">
        <f t="array" ref="AJ283">_xll.FDS($B283,"FF_SHLDRS_EQ(ANN_R,1/1/2016,12/31/2016)")</f>
        <v>1882.3320000000001</v>
      </c>
      <c r="AK283" cm="1">
        <f t="array" ref="AK283">_xll.FDS($B283,"FF_SHLDRS_EQ(ANN_R,1/1/2017,12/31/2017)")</f>
        <v>2108.4119999999998</v>
      </c>
      <c r="AL283" cm="1">
        <f t="array" ref="AL283">_xll.FDS($B283,"FF_SHLDRS_EQ(ANN_R,1/1/2018,12/31/2018)")</f>
        <v>2451.732</v>
      </c>
      <c r="AM283" cm="1">
        <f t="array" ref="AM283">_xll.FDS($B283,"FF_SHLDRS_EQ(ANN_R,1/1/2019,12/31/2019)")</f>
        <v>2353.8000000000002</v>
      </c>
      <c r="AN283" cm="1">
        <f t="array" ref="AN283">_xll.FDS($B283,"FF_SHLDRS_EQ(ANN_R,1/1/2020,12/31/2020)")</f>
        <v>2011.2</v>
      </c>
      <c r="AO283" cm="1">
        <f t="array" ref="AO283">_xll.FDS($B283,"FF_ASSETS(ANN_R,1/1/2016,12/31/2016)")</f>
        <v>2751.6109999999999</v>
      </c>
      <c r="AP283" cm="1">
        <f t="array" ref="AP283">_xll.FDS($B283,"FF_ASSETS(ANN_R,1/1/2017,12/31/2017)")</f>
        <v>3935.68</v>
      </c>
      <c r="AQ283" cm="1">
        <f t="array" ref="AQ283">_xll.FDS($B283,"FF_ASSETS(ANN_R,1/1/2018,12/31/2018)")</f>
        <v>4301.9780000000001</v>
      </c>
      <c r="AR283" cm="1">
        <f t="array" ref="AR283">_xll.FDS($B283,"FF_ASSETS(ANN_R,1/1/2019,12/31/2019)")</f>
        <v>4292.5</v>
      </c>
      <c r="AS283" cm="1">
        <f t="array" ref="AS283">_xll.FDS($B283,"FF_ASSETS(ANN_R,1/1/2020,12/31/2020)")</f>
        <v>4486.5</v>
      </c>
      <c r="AT283" s="1" cm="1">
        <f t="array" ref="AT283">_xll.FDS($B283,"FF_TAX_CF(ANN_R,1/1/2016,12/31/2016,FY,,USD)")</f>
        <v>41.676407711505902</v>
      </c>
      <c r="AU283" s="1" cm="1">
        <f t="array" ref="AU283">_xll.FDS($B283,"FF_TAX_CF(ANN_R,1/1/2017,12/31/2017,FY,,USD)")</f>
        <v>36.810343757391003</v>
      </c>
      <c r="AV283" s="1" cm="1">
        <f t="array" ref="AV283">_xll.FDS($B283,"FF_TAX_CF(ANN_R,1/1/2018,12/31/2018,FY,,USD)")</f>
        <v>48.168698055267299</v>
      </c>
      <c r="AW283" s="1" cm="1">
        <f t="array" ref="AW283">_xll.FDS($B283,"FF_TAX_CF(ANN_R,1/1/2019,12/31/2019,FY,,USD)")</f>
        <v>65.013237333297695</v>
      </c>
      <c r="AX283" s="1" cm="1">
        <f t="array" ref="AX283">_xll.FDS($B283,"FF_TAX_CF(ANN_R,1/1/2020,12/31/2020,FY,,USD)")</f>
        <v>60.908482718467702</v>
      </c>
      <c r="AY283" t="s">
        <v>51</v>
      </c>
      <c r="AZ283" t="s">
        <v>51</v>
      </c>
      <c r="BA283" t="s">
        <v>51</v>
      </c>
      <c r="BB283" t="s">
        <v>51</v>
      </c>
      <c r="BC283" t="s">
        <v>37</v>
      </c>
      <c r="BD283" t="s">
        <v>38</v>
      </c>
      <c r="BE283" t="s">
        <v>937</v>
      </c>
      <c r="BF283">
        <v>0</v>
      </c>
      <c r="BG283">
        <v>37024310868775</v>
      </c>
      <c r="BH283">
        <v>1</v>
      </c>
      <c r="BI283">
        <v>99</v>
      </c>
    </row>
    <row r="284" spans="1:61" x14ac:dyDescent="0.25">
      <c r="A284">
        <v>283</v>
      </c>
      <c r="B284" t="s">
        <v>1314</v>
      </c>
      <c r="C284" t="s">
        <v>1315</v>
      </c>
      <c r="D284" t="s">
        <v>932</v>
      </c>
      <c r="E284" t="s">
        <v>30</v>
      </c>
      <c r="F284">
        <v>122</v>
      </c>
      <c r="G284" t="s">
        <v>83</v>
      </c>
      <c r="H284">
        <v>1</v>
      </c>
      <c r="I284">
        <v>1</v>
      </c>
      <c r="J284">
        <v>0</v>
      </c>
      <c r="K284">
        <v>1</v>
      </c>
      <c r="L284">
        <v>1</v>
      </c>
      <c r="M284">
        <v>0</v>
      </c>
      <c r="O284" s="1" cm="1">
        <f t="array" ref="O284">_xll.FDS(B284,"FF_TAX_RATE(ANN_R,1/1/2010,12/31/2010)")</f>
        <v>18.763989572874699</v>
      </c>
      <c r="P284" s="1" cm="1">
        <f t="array" ref="P284">_xll.FDS(B284,"FF_TAX_RATE(ANN_R,1/1/2011,12/31/2011)")</f>
        <v>19.027020583825301</v>
      </c>
      <c r="Q284" s="1" cm="1">
        <f t="array" ref="Q284">_xll.FDS(B284,"FF_TAX_RATE(ANN_R,1/1/2012,12/31/2012)")</f>
        <v>20.182724252491699</v>
      </c>
      <c r="R284" s="1" cm="1">
        <f t="array" ref="R284">_xll.FDS(B284,"FF_TAX_RATE(ANN_R,1/1/2013,12/31/2013)")</f>
        <v>26.863744943015899</v>
      </c>
      <c r="S284" s="1" cm="1">
        <f t="array" ref="S284">_xll.FDS(B284,"FF_TAX_RATE(ANN_R,1/1/2014,12/31/2014)")</f>
        <v>22.8412157206172</v>
      </c>
      <c r="T284" s="1" cm="1">
        <f t="array" ref="T284">_xll.FDS(B284,"FF_TAX_RATE(ANN_R,1/1/2015,12/31/2015)")</f>
        <v>12.264860797592201</v>
      </c>
      <c r="U284" s="1" t="e" cm="1">
        <f t="array" ref="U284">_xll.FDS(B284,"FF_TAX_RATE(ANN_R,1/1/2016,12/31/2016)")</f>
        <v>#NUM!</v>
      </c>
      <c r="V284" s="1" cm="1">
        <f t="array" ref="V284">_xll.FDS(B284,"FF_TAX_RATE(ANN_R,1/1/2017,12/31/2017)")</f>
        <v>19.2833728947666</v>
      </c>
      <c r="W284" s="1" cm="1">
        <f t="array" ref="W284">_xll.FDS(B284,"FF_TAX_RATE(ANN_R,1/1/2018,12/31/2018)")</f>
        <v>17.780269058296</v>
      </c>
      <c r="X284" s="1" cm="1">
        <f t="array" ref="X284">_xll.FDS(B284,"FF_TAX_RATE(ANN_R,1/1/2019,12/31/2019)")</f>
        <v>17.895667550839999</v>
      </c>
      <c r="Y284" s="1" cm="1">
        <f t="array" ref="Y284">_xll.FDS(B284,"FF_TAX_RATE(ANN_R,1/1/2020,12/31/2020)")</f>
        <v>17.413405839933802</v>
      </c>
      <c r="Z284" cm="1">
        <f t="array" ref="Z284">_xll.FDS($B284,"FF_PTX_INC(ANN_R,1/1/2016,12/31/2016)")</f>
        <v>712.2</v>
      </c>
      <c r="AA284" cm="1">
        <f t="array" ref="AA284">_xll.FDS($B284,"FF_PTX_INC(ANN_R,1/1/2017,12/31/2017)")</f>
        <v>884.7</v>
      </c>
      <c r="AB284" cm="1">
        <f t="array" ref="AB284">_xll.FDS($B284,"FF_PTX_INC(ANN_R,1/1/2018,12/31/2018)")</f>
        <v>892</v>
      </c>
      <c r="AC284" cm="1">
        <f t="array" ref="AC284">_xll.FDS($B284,"FF_PTX_INC(ANN_R,1/1/2019,12/31/2019)")</f>
        <v>565.5</v>
      </c>
      <c r="AD284" cm="1">
        <f t="array" ref="AD284">_xll.FDS($B284,"FF_PTX_INC(ANN_R,1/1/2020,12/31/2020)")</f>
        <v>845.9</v>
      </c>
      <c r="AE284" cm="1">
        <f t="array" ref="AE284">_xll.FDS($B284,"FF_MKT_VAL(ANN_R,1/1/2016,12/31/2016)")</f>
        <v>9835.8316792599999</v>
      </c>
      <c r="AF284" cm="1">
        <f t="array" ref="AF284">_xll.FDS($B284,"FF_MKT_VAL(ANN_R,1/1/2017,12/31/2017)")</f>
        <v>12988.874624800001</v>
      </c>
      <c r="AG284" cm="1">
        <f t="array" ref="AG284">_xll.FDS($B284,"FF_MKT_VAL(ANN_R,1/1/2018,12/31/2018)")</f>
        <v>7631.1415333799996</v>
      </c>
      <c r="AH284" cm="1">
        <f t="array" ref="AH284">_xll.FDS($B284,"FF_MKT_VAL(ANN_R,1/1/2019,12/31/2019)")</f>
        <v>10831.254284979999</v>
      </c>
      <c r="AI284" cm="1">
        <f t="array" ref="AI284">_xll.FDS($B284,"FF_MKT_VAL(ANN_R,1/1/2020,12/31/2020)")</f>
        <v>10966.650309000001</v>
      </c>
      <c r="AJ284" cm="1">
        <f t="array" ref="AJ284">_xll.FDS($B284,"FF_SHLDRS_EQ(ANN_R,1/1/2016,12/31/2016)")</f>
        <v>5330.2</v>
      </c>
      <c r="AK284" cm="1">
        <f t="array" ref="AK284">_xll.FDS($B284,"FF_SHLDRS_EQ(ANN_R,1/1/2017,12/31/2017)")</f>
        <v>5824.5</v>
      </c>
      <c r="AL284" cm="1">
        <f t="array" ref="AL284">_xll.FDS($B284,"FF_SHLDRS_EQ(ANN_R,1/1/2018,12/31/2018)")</f>
        <v>6039.9</v>
      </c>
      <c r="AM284" cm="1">
        <f t="array" ref="AM284">_xll.FDS($B284,"FF_SHLDRS_EQ(ANN_R,1/1/2019,12/31/2019)")</f>
        <v>6180.2</v>
      </c>
      <c r="AN284" cm="1">
        <f t="array" ref="AN284">_xll.FDS($B284,"FF_SHLDRS_EQ(ANN_R,1/1/2020,12/31/2020)")</f>
        <v>6425.6</v>
      </c>
      <c r="AO284" cm="1">
        <f t="array" ref="AO284">_xll.FDS($B284,"FF_ASSETS(ANN_R,1/1/2016,12/31/2016)")</f>
        <v>96207.2</v>
      </c>
      <c r="AP284" cm="1">
        <f t="array" ref="AP284">_xll.FDS($B284,"FF_ASSETS(ANN_R,1/1/2017,12/31/2017)")</f>
        <v>97917.6</v>
      </c>
      <c r="AQ284" cm="1">
        <f t="array" ref="AQ284">_xll.FDS($B284,"FF_ASSETS(ANN_R,1/1/2018,12/31/2018)")</f>
        <v>102898.3</v>
      </c>
      <c r="AR284" cm="1">
        <f t="array" ref="AR284">_xll.FDS($B284,"FF_ASSETS(ANN_R,1/1/2019,12/31/2019)")</f>
        <v>102035.2</v>
      </c>
      <c r="AS284" cm="1">
        <f t="array" ref="AS284">_xll.FDS($B284,"FF_ASSETS(ANN_R,1/1/2020,12/31/2020)")</f>
        <v>109137</v>
      </c>
      <c r="AT284" s="1" cm="1">
        <f t="array" ref="AT284">_xll.FDS($B284,"FF_TAX_CF(ANN_R,1/1/2016,12/31/2016,FY,,USD)")</f>
        <v>79.478941905498502</v>
      </c>
      <c r="AU284" s="1" cm="1">
        <f t="array" ref="AU284">_xll.FDS($B284,"FF_TAX_CF(ANN_R,1/1/2017,12/31/2017,FY,,USD)")</f>
        <v>100.27816779613499</v>
      </c>
      <c r="AV284" s="1" cm="1">
        <f t="array" ref="AV284">_xll.FDS($B284,"FF_TAX_CF(ANN_R,1/1/2018,12/31/2018,FY,,USD)")</f>
        <v>145.60689657926599</v>
      </c>
      <c r="AW284" s="1" cm="1">
        <f t="array" ref="AW284">_xll.FDS($B284,"FF_TAX_CF(ANN_R,1/1/2019,12/31/2019,FY,,USD)")</f>
        <v>122.058865356445</v>
      </c>
      <c r="AX284" s="1" cm="1">
        <f t="array" ref="AX284">_xll.FDS($B284,"FF_TAX_CF(ANN_R,1/1/2020,12/31/2020,FY,,USD)")</f>
        <v>154.80274188518499</v>
      </c>
      <c r="AY284" t="s">
        <v>1316</v>
      </c>
      <c r="AZ284" t="s">
        <v>1317</v>
      </c>
      <c r="BA284" t="s">
        <v>1318</v>
      </c>
      <c r="BB284" t="s">
        <v>1319</v>
      </c>
      <c r="BC284" t="s">
        <v>88</v>
      </c>
      <c r="BD284" t="s">
        <v>38</v>
      </c>
      <c r="BE284" t="s">
        <v>937</v>
      </c>
      <c r="BF284">
        <v>0</v>
      </c>
      <c r="BG284">
        <v>304176222192023</v>
      </c>
      <c r="BH284">
        <v>1</v>
      </c>
      <c r="BI284">
        <v>44</v>
      </c>
    </row>
    <row r="285" spans="1:61" x14ac:dyDescent="0.25">
      <c r="A285">
        <v>284</v>
      </c>
      <c r="B285" t="s">
        <v>1320</v>
      </c>
      <c r="C285" t="s">
        <v>1321</v>
      </c>
      <c r="D285" t="s">
        <v>940</v>
      </c>
      <c r="E285" t="s">
        <v>30</v>
      </c>
      <c r="F285">
        <v>122</v>
      </c>
      <c r="G285" t="s">
        <v>59</v>
      </c>
      <c r="H285">
        <v>1</v>
      </c>
      <c r="I285">
        <v>1</v>
      </c>
      <c r="J285">
        <v>0</v>
      </c>
      <c r="K285">
        <v>1</v>
      </c>
      <c r="L285">
        <v>1</v>
      </c>
      <c r="M285">
        <v>0</v>
      </c>
      <c r="O285" s="1" cm="1">
        <f t="array" ref="O285">_xll.FDS(B285,"FF_TAX_RATE(ANN_R,1/1/2010,12/31/2010)")</f>
        <v>50.999138673557297</v>
      </c>
      <c r="P285" s="1" cm="1">
        <f t="array" ref="P285">_xll.FDS(B285,"FF_TAX_RATE(ANN_R,1/1/2011,12/31/2011)")</f>
        <v>30.302345295281199</v>
      </c>
      <c r="Q285" s="1" cm="1">
        <f t="array" ref="Q285">_xll.FDS(B285,"FF_TAX_RATE(ANN_R,1/1/2012,12/31/2012)")</f>
        <v>26.5919743912198</v>
      </c>
      <c r="R285" s="1" cm="1">
        <f t="array" ref="R285">_xll.FDS(B285,"FF_TAX_RATE(ANN_R,1/1/2013,12/31/2013)")</f>
        <v>18.562404524999</v>
      </c>
      <c r="S285" s="1" cm="1">
        <f t="array" ref="S285">_xll.FDS(B285,"FF_TAX_RATE(ANN_R,1/1/2014,12/31/2014)")</f>
        <v>19.725367075761898</v>
      </c>
      <c r="T285" s="1" cm="1">
        <f t="array" ref="T285">_xll.FDS(B285,"FF_TAX_RATE(ANN_R,1/1/2015,12/31/2015)")</f>
        <v>28.629942761119601</v>
      </c>
      <c r="U285" s="1" t="e" cm="1">
        <f t="array" ref="U285">_xll.FDS(B285,"FF_TAX_RATE(ANN_R,1/1/2016,12/31/2016)")</f>
        <v>#NUM!</v>
      </c>
      <c r="V285" s="1" cm="1">
        <f t="array" ref="V285">_xll.FDS(B285,"FF_TAX_RATE(ANN_R,1/1/2017,12/31/2017)")</f>
        <v>29.233150750178599</v>
      </c>
      <c r="W285" s="1" cm="1">
        <f t="array" ref="W285">_xll.FDS(B285,"FF_TAX_RATE(ANN_R,1/1/2018,12/31/2018)")</f>
        <v>23.585429727799401</v>
      </c>
      <c r="X285" s="1" t="e" cm="1">
        <f t="array" ref="X285">_xll.FDS(B285,"FF_TAX_RATE(ANN_R,1/1/2019,12/31/2019)")</f>
        <v>#N/A</v>
      </c>
      <c r="Y285" s="1" t="e" cm="1">
        <f t="array" ref="Y285">_xll.FDS(B285,"FF_TAX_RATE(ANN_R,1/1/2020,12/31/2020)")</f>
        <v>#N/A</v>
      </c>
      <c r="Z285" cm="1">
        <f t="array" ref="Z285">_xll.FDS($B285,"FF_PTX_INC(ANN_R,1/1/2016,12/31/2016)")</f>
        <v>3909.1</v>
      </c>
      <c r="AA285" cm="1">
        <f t="array" ref="AA285">_xll.FDS($B285,"FF_PTX_INC(ANN_R,1/1/2017,12/31/2017)")</f>
        <v>4199</v>
      </c>
      <c r="AB285" cm="1">
        <f t="array" ref="AB285">_xll.FDS($B285,"FF_PTX_INC(ANN_R,1/1/2018,12/31/2018)")</f>
        <v>3780.3</v>
      </c>
      <c r="AC285" cm="1">
        <f t="array" ref="AC285">_xll.FDS($B285,"FF_PTX_INC(ANN_R,1/1/2019,12/31/2019)")</f>
        <v>-464.3</v>
      </c>
      <c r="AD285" cm="1">
        <f t="array" ref="AD285">_xll.FDS($B285,"FF_PTX_INC(ANN_R,1/1/2020,12/31/2020)")</f>
        <v>-546.4</v>
      </c>
      <c r="AE285" cm="1">
        <f t="array" ref="AE285">_xll.FDS($B285,"FF_MKT_VAL(ANN_R,1/1/2016,12/31/2016)")</f>
        <v>36741.0990771</v>
      </c>
      <c r="AF285" cm="1">
        <f t="array" ref="AF285">_xll.FDS($B285,"FF_MKT_VAL(ANN_R,1/1/2017,12/31/2017)")</f>
        <v>45011.346474149999</v>
      </c>
      <c r="AG285" cm="1">
        <f t="array" ref="AG285">_xll.FDS($B285,"FF_MKT_VAL(ANN_R,1/1/2018,12/31/2018)")</f>
        <v>24150.722447249998</v>
      </c>
      <c r="AH285" cm="1">
        <f t="array" ref="AH285">_xll.FDS($B285,"FF_MKT_VAL(ANN_R,1/1/2019,12/31/2019)")</f>
        <v>23052.689600580001</v>
      </c>
      <c r="AI285" cm="1">
        <f t="array" ref="AI285">_xll.FDS($B285,"FF_MKT_VAL(ANN_R,1/1/2020,12/31/2020)")</f>
        <v>24250.72543875</v>
      </c>
      <c r="AJ285" cm="1">
        <f t="array" ref="AJ285">_xll.FDS($B285,"FF_SHLDRS_EQ(ANN_R,1/1/2016,12/31/2016)")</f>
        <v>14270</v>
      </c>
      <c r="AK285" cm="1">
        <f t="array" ref="AK285">_xll.FDS($B285,"FF_SHLDRS_EQ(ANN_R,1/1/2017,12/31/2017)")</f>
        <v>15828.4</v>
      </c>
      <c r="AL285" cm="1">
        <f t="array" ref="AL285">_xll.FDS($B285,"FF_SHLDRS_EQ(ANN_R,1/1/2018,12/31/2018)")</f>
        <v>17850.400000000001</v>
      </c>
      <c r="AM285" cm="1">
        <f t="array" ref="AM285">_xll.FDS($B285,"FF_SHLDRS_EQ(ANN_R,1/1/2019,12/31/2019)")</f>
        <v>15395.3</v>
      </c>
      <c r="AN285" cm="1">
        <f t="array" ref="AN285">_xll.FDS($B285,"FF_SHLDRS_EQ(ANN_R,1/1/2020,12/31/2020)")</f>
        <v>12262.4</v>
      </c>
      <c r="AO285" cm="1">
        <f t="array" ref="AO285">_xll.FDS($B285,"FF_ASSETS(ANN_R,1/1/2016,12/31/2016)")</f>
        <v>37346.1</v>
      </c>
      <c r="AP285" cm="1">
        <f t="array" ref="AP285">_xll.FDS($B285,"FF_ASSETS(ANN_R,1/1/2017,12/31/2017)")</f>
        <v>38352</v>
      </c>
      <c r="AQ285" cm="1">
        <f t="array" ref="AQ285">_xll.FDS($B285,"FF_ASSETS(ANN_R,1/1/2018,12/31/2018)")</f>
        <v>41484.6</v>
      </c>
      <c r="AR285" cm="1">
        <f t="array" ref="AR285">_xll.FDS($B285,"FF_ASSETS(ANN_R,1/1/2019,12/31/2019)")</f>
        <v>43982</v>
      </c>
      <c r="AS285" cm="1">
        <f t="array" ref="AS285">_xll.FDS($B285,"FF_ASSETS(ANN_R,1/1/2020,12/31/2020)")</f>
        <v>41597</v>
      </c>
      <c r="AT285" s="1" cm="1">
        <f t="array" ref="AT285">_xll.FDS($B285,"FF_TAX_CF(ANN_R,1/1/2016,12/31/2016,FY,,USD)")</f>
        <v>1158.52036732435</v>
      </c>
      <c r="AU285" s="1" cm="1">
        <f t="array" ref="AU285">_xll.FDS($B285,"FF_TAX_CF(ANN_R,1/1/2017,12/31/2017,FY,,USD)")</f>
        <v>1265.6553866982499</v>
      </c>
      <c r="AV285" s="1" cm="1">
        <f t="array" ref="AV285">_xll.FDS($B285,"FF_TAX_CF(ANN_R,1/1/2018,12/31/2018,FY,,USD)")</f>
        <v>1015.52856521606</v>
      </c>
      <c r="AW285" s="1" cm="1">
        <f t="array" ref="AW285">_xll.FDS($B285,"FF_TAX_CF(ANN_R,1/1/2019,12/31/2019,FY,,USD)")</f>
        <v>969.26931238174404</v>
      </c>
      <c r="AX285" s="1" cm="1">
        <f t="array" ref="AX285">_xll.FDS($B285,"FF_TAX_CF(ANN_R,1/1/2020,12/31/2020,FY,,USD)")</f>
        <v>1009.44739753008</v>
      </c>
      <c r="AY285" t="s">
        <v>1322</v>
      </c>
      <c r="AZ285" t="s">
        <v>1323</v>
      </c>
      <c r="BA285" t="s">
        <v>1324</v>
      </c>
      <c r="BB285" t="s">
        <v>1325</v>
      </c>
      <c r="BC285" t="s">
        <v>106</v>
      </c>
      <c r="BD285" t="s">
        <v>38</v>
      </c>
      <c r="BE285" t="s">
        <v>937</v>
      </c>
      <c r="BF285">
        <v>0</v>
      </c>
      <c r="BG285">
        <v>351327643448889</v>
      </c>
      <c r="BH285">
        <v>1</v>
      </c>
      <c r="BI285">
        <v>95</v>
      </c>
    </row>
    <row r="286" spans="1:61" x14ac:dyDescent="0.25">
      <c r="A286">
        <v>285</v>
      </c>
      <c r="B286" t="s">
        <v>1326</v>
      </c>
      <c r="C286" t="s">
        <v>1327</v>
      </c>
      <c r="D286" t="s">
        <v>932</v>
      </c>
      <c r="E286" t="s">
        <v>30</v>
      </c>
      <c r="F286">
        <v>121</v>
      </c>
      <c r="G286" t="s">
        <v>42</v>
      </c>
      <c r="H286">
        <v>1</v>
      </c>
      <c r="I286">
        <v>1</v>
      </c>
      <c r="J286">
        <v>0</v>
      </c>
      <c r="K286">
        <v>1</v>
      </c>
      <c r="L286">
        <v>1</v>
      </c>
      <c r="M286">
        <v>0</v>
      </c>
      <c r="O286" s="1" cm="1">
        <f t="array" ref="O286">_xll.FDS(B286,"FF_TAX_RATE(ANN_R,1/1/2010,12/31/2010)")</f>
        <v>17.915513419414602</v>
      </c>
      <c r="P286" s="1" cm="1">
        <f t="array" ref="P286">_xll.FDS(B286,"FF_TAX_RATE(ANN_R,1/1/2011,12/31/2011)")</f>
        <v>8.5950818825231199</v>
      </c>
      <c r="Q286" s="1" cm="1">
        <f t="array" ref="Q286">_xll.FDS(B286,"FF_TAX_RATE(ANN_R,1/1/2012,12/31/2012)")</f>
        <v>31.2738367658276</v>
      </c>
      <c r="R286" s="1" cm="1">
        <f t="array" ref="R286">_xll.FDS(B286,"FF_TAX_RATE(ANN_R,1/1/2013,12/31/2013)")</f>
        <v>16.386816193039799</v>
      </c>
      <c r="S286" s="1" cm="1">
        <f t="array" ref="S286">_xll.FDS(B286,"FF_TAX_RATE(ANN_R,1/1/2014,12/31/2014)")</f>
        <v>13.884696863420301</v>
      </c>
      <c r="T286" s="1" cm="1">
        <f t="array" ref="T286">_xll.FDS(B286,"FF_TAX_RATE(ANN_R,1/1/2015,12/31/2015)")</f>
        <v>9.3948045768174193</v>
      </c>
      <c r="U286" s="1" t="e" cm="1">
        <f t="array" ref="U286">_xll.FDS(B286,"FF_TAX_RATE(ANN_R,1/1/2016,12/31/2016)")</f>
        <v>#NUM!</v>
      </c>
      <c r="V286" s="1" cm="1">
        <f t="array" ref="V286">_xll.FDS(B286,"FF_TAX_RATE(ANN_R,1/1/2017,12/31/2017)")</f>
        <v>12.2788621012908</v>
      </c>
      <c r="W286" s="1" cm="1">
        <f t="array" ref="W286">_xll.FDS(B286,"FF_TAX_RATE(ANN_R,1/1/2018,12/31/2018)")</f>
        <v>14.4582503492762</v>
      </c>
      <c r="X286" s="1" cm="1">
        <f t="array" ref="X286">_xll.FDS(B286,"FF_TAX_RATE(ANN_R,1/1/2019,12/31/2019)")</f>
        <v>15.587305463969299</v>
      </c>
      <c r="Y286" s="1" cm="1">
        <f t="array" ref="Y286">_xll.FDS(B286,"FF_TAX_RATE(ANN_R,1/1/2020,12/31/2020)")</f>
        <v>18.735876011948601</v>
      </c>
      <c r="Z286" cm="1">
        <f t="array" ref="Z286">_xll.FDS($B286,"FF_PTX_INC(ANN_R,1/1/2016,12/31/2016)")</f>
        <v>223.828</v>
      </c>
      <c r="AA286" cm="1">
        <f t="array" ref="AA286">_xll.FDS($B286,"FF_PTX_INC(ANN_R,1/1/2017,12/31/2017)")</f>
        <v>332.82400000000001</v>
      </c>
      <c r="AB286" cm="1">
        <f t="array" ref="AB286">_xll.FDS($B286,"FF_PTX_INC(ANN_R,1/1/2018,12/31/2018)")</f>
        <v>336.41</v>
      </c>
      <c r="AC286" cm="1">
        <f t="array" ref="AC286">_xll.FDS($B286,"FF_PTX_INC(ANN_R,1/1/2019,12/31/2019)")</f>
        <v>368.505</v>
      </c>
      <c r="AD286" cm="1">
        <f t="array" ref="AD286">_xll.FDS($B286,"FF_PTX_INC(ANN_R,1/1/2020,12/31/2020)")</f>
        <v>115.495</v>
      </c>
      <c r="AE286" cm="1">
        <f t="array" ref="AE286">_xll.FDS($B286,"FF_MKT_VAL(ANN_R,1/1/2016,12/31/2016)")</f>
        <v>6092.4089624999997</v>
      </c>
      <c r="AF286" cm="1">
        <f t="array" ref="AF286">_xll.FDS($B286,"FF_MKT_VAL(ANN_R,1/1/2017,12/31/2017)")</f>
        <v>10887.251877000001</v>
      </c>
      <c r="AG286" cm="1">
        <f t="array" ref="AG286">_xll.FDS($B286,"FF_MKT_VAL(ANN_R,1/1/2018,12/31/2018)")</f>
        <v>9785.0665379999991</v>
      </c>
      <c r="AH286" cm="1">
        <f t="array" ref="AH286">_xll.FDS($B286,"FF_MKT_VAL(ANN_R,1/1/2019,12/31/2019)")</f>
        <v>15078.554092799999</v>
      </c>
      <c r="AI286" cm="1">
        <f t="array" ref="AI286">_xll.FDS($B286,"FF_MKT_VAL(ANN_R,1/1/2020,12/31/2020)")</f>
        <v>16392.6485435</v>
      </c>
      <c r="AJ286" cm="1">
        <f t="array" ref="AJ286">_xll.FDS($B286,"FF_SHLDRS_EQ(ANN_R,1/1/2016,12/31/2016)")</f>
        <v>633.68100000000004</v>
      </c>
      <c r="AK286" cm="1">
        <f t="array" ref="AK286">_xll.FDS($B286,"FF_SHLDRS_EQ(ANN_R,1/1/2017,12/31/2017)")</f>
        <v>1077.1949999999999</v>
      </c>
      <c r="AL286" cm="1">
        <f t="array" ref="AL286">_xll.FDS($B286,"FF_SHLDRS_EQ(ANN_R,1/1/2018,12/31/2018)")</f>
        <v>1200.924</v>
      </c>
      <c r="AM286" cm="1">
        <f t="array" ref="AM286">_xll.FDS($B286,"FF_SHLDRS_EQ(ANN_R,1/1/2019,12/31/2019)")</f>
        <v>1363.413</v>
      </c>
      <c r="AN286" cm="1">
        <f t="array" ref="AN286">_xll.FDS($B286,"FF_SHLDRS_EQ(ANN_R,1/1/2020,12/31/2020)")</f>
        <v>1204.7349999999999</v>
      </c>
      <c r="AO286" cm="1">
        <f t="array" ref="AO286">_xll.FDS($B286,"FF_ASSETS(ANN_R,1/1/2016,12/31/2016)")</f>
        <v>1133.0219999999999</v>
      </c>
      <c r="AP286" cm="1">
        <f t="array" ref="AP286">_xll.FDS($B286,"FF_ASSETS(ANN_R,1/1/2017,12/31/2017)")</f>
        <v>1738.347</v>
      </c>
      <c r="AQ286" cm="1">
        <f t="array" ref="AQ286">_xll.FDS($B286,"FF_ASSETS(ANN_R,1/1/2018,12/31/2018)")</f>
        <v>1910.6189999999999</v>
      </c>
      <c r="AR286" cm="1">
        <f t="array" ref="AR286">_xll.FDS($B286,"FF_ASSETS(ANN_R,1/1/2019,12/31/2019)")</f>
        <v>2461.5529999999999</v>
      </c>
      <c r="AS286" cm="1">
        <f t="array" ref="AS286">_xll.FDS($B286,"FF_ASSETS(ANN_R,1/1/2020,12/31/2020)")</f>
        <v>2618.7849999999999</v>
      </c>
      <c r="AT286" s="1" cm="1">
        <f t="array" ref="AT286">_xll.FDS($B286,"FF_TAX_CF(ANN_R,1/1/2016,12/31/2016,FY,,USD)")</f>
        <v>29.619355361461601</v>
      </c>
      <c r="AU286" s="1" cm="1">
        <f t="array" ref="AU286">_xll.FDS($B286,"FF_TAX_CF(ANN_R,1/1/2017,12/31/2017,FY,,USD)")</f>
        <v>26.843459689378701</v>
      </c>
      <c r="AV286" s="1" cm="1">
        <f t="array" ref="AV286">_xll.FDS($B286,"FF_TAX_CF(ANN_R,1/1/2018,12/31/2018,FY,,USD)")</f>
        <v>40.7801490700245</v>
      </c>
      <c r="AW286" s="1" cm="1">
        <f t="array" ref="AW286">_xll.FDS($B286,"FF_TAX_CF(ANN_R,1/1/2019,12/31/2019,FY,,USD)")</f>
        <v>35.000606048583997</v>
      </c>
      <c r="AX286" s="1" cm="1">
        <f t="array" ref="AX286">_xll.FDS($B286,"FF_TAX_CF(ANN_R,1/1/2020,12/31/2020,FY,,USD)")</f>
        <v>61.224324605464901</v>
      </c>
      <c r="AY286" t="s">
        <v>51</v>
      </c>
      <c r="AZ286" t="s">
        <v>51</v>
      </c>
      <c r="BA286" t="s">
        <v>51</v>
      </c>
      <c r="BB286" t="s">
        <v>51</v>
      </c>
      <c r="BC286" t="s">
        <v>134</v>
      </c>
      <c r="BD286" t="s">
        <v>38</v>
      </c>
      <c r="BE286" t="s">
        <v>937</v>
      </c>
      <c r="BF286">
        <v>0</v>
      </c>
      <c r="BG286">
        <v>370383026303797</v>
      </c>
      <c r="BH286">
        <v>1</v>
      </c>
      <c r="BI286">
        <v>23</v>
      </c>
    </row>
    <row r="287" spans="1:61" x14ac:dyDescent="0.25">
      <c r="A287">
        <v>286</v>
      </c>
      <c r="B287" t="s">
        <v>1328</v>
      </c>
      <c r="C287" t="s">
        <v>1329</v>
      </c>
      <c r="D287" t="s">
        <v>950</v>
      </c>
      <c r="E287" t="s">
        <v>30</v>
      </c>
      <c r="F287">
        <v>12</v>
      </c>
      <c r="G287" t="s">
        <v>59</v>
      </c>
      <c r="H287">
        <v>1</v>
      </c>
      <c r="I287">
        <v>1</v>
      </c>
      <c r="J287">
        <v>0</v>
      </c>
      <c r="K287">
        <v>1</v>
      </c>
      <c r="L287">
        <v>0</v>
      </c>
      <c r="M287">
        <v>0</v>
      </c>
      <c r="O287" s="1" cm="1">
        <f t="array" ref="O287">_xll.FDS(B287,"FF_TAX_RATE(ANN_R,1/1/2010,12/31/2010)")</f>
        <v>24.259609325771901</v>
      </c>
      <c r="P287" s="1" cm="1">
        <f t="array" ref="P287">_xll.FDS(B287,"FF_TAX_RATE(ANN_R,1/1/2011,12/31/2011)")</f>
        <v>22.452229299363101</v>
      </c>
      <c r="Q287" s="1" cm="1">
        <f t="array" ref="Q287">_xll.FDS(B287,"FF_TAX_RATE(ANN_R,1/1/2012,12/31/2012)")</f>
        <v>20</v>
      </c>
      <c r="R287" s="1" cm="1">
        <f t="array" ref="R287">_xll.FDS(B287,"FF_TAX_RATE(ANN_R,1/1/2013,12/31/2013)")</f>
        <v>20.151679306608901</v>
      </c>
      <c r="S287" s="1" cm="1">
        <f t="array" ref="S287">_xll.FDS(B287,"FF_TAX_RATE(ANN_R,1/1/2014,12/31/2014)")</f>
        <v>-3133.3333333333298</v>
      </c>
      <c r="T287" s="1" t="e" cm="1">
        <f t="array" ref="T287">_xll.FDS(B287,"FF_TAX_RATE(ANN_R,1/1/2015,12/31/2015)")</f>
        <v>#N/A</v>
      </c>
      <c r="U287" s="1" t="e" cm="1">
        <f t="array" ref="U287">_xll.FDS(B287,"FF_TAX_RATE(ANN_R,1/1/2016,12/31/2016)")</f>
        <v>#NUM!</v>
      </c>
      <c r="V287" s="1" cm="1">
        <f t="array" ref="V287">_xll.FDS(B287,"FF_TAX_RATE(ANN_R,1/1/2017,12/31/2017)")</f>
        <v>32.900432900432897</v>
      </c>
      <c r="W287" s="1" cm="1">
        <f t="array" ref="W287">_xll.FDS(B287,"FF_TAX_RATE(ANN_R,1/1/2018,12/31/2018)")</f>
        <v>35.7575757575758</v>
      </c>
      <c r="X287" s="1" cm="1">
        <f t="array" ref="X287">_xll.FDS(B287,"FF_TAX_RATE(ANN_R,1/1/2019,12/31/2019)")</f>
        <v>21.875</v>
      </c>
      <c r="Y287" s="1" cm="1">
        <f t="array" ref="Y287">_xll.FDS(B287,"FF_TAX_RATE(ANN_R,1/1/2020,12/31/2020)")</f>
        <v>25.159914712153501</v>
      </c>
      <c r="Z287" cm="1">
        <f t="array" ref="Z287">_xll.FDS($B287,"FF_PTX_INC(ANN_R,1/1/2016,12/31/2016)")</f>
        <v>-501</v>
      </c>
      <c r="AA287" cm="1">
        <f t="array" ref="AA287">_xll.FDS($B287,"FF_PTX_INC(ANN_R,1/1/2017,12/31/2017)")</f>
        <v>231</v>
      </c>
      <c r="AB287" cm="1">
        <f t="array" ref="AB287">_xll.FDS($B287,"FF_PTX_INC(ANN_R,1/1/2018,12/31/2018)")</f>
        <v>165</v>
      </c>
      <c r="AC287" cm="1">
        <f t="array" ref="AC287">_xll.FDS($B287,"FF_PTX_INC(ANN_R,1/1/2019,12/31/2019)")</f>
        <v>320</v>
      </c>
      <c r="AD287" cm="1">
        <f t="array" ref="AD287">_xll.FDS($B287,"FF_PTX_INC(ANN_R,1/1/2020,12/31/2020)")</f>
        <v>469</v>
      </c>
      <c r="AE287" cm="1">
        <f t="array" ref="AE287">_xll.FDS($B287,"FF_MKT_VAL(ANN_R,1/1/2016,12/31/2016)")</f>
        <v>4922.68946623995</v>
      </c>
      <c r="AF287" cm="1">
        <f t="array" ref="AF287">_xll.FDS($B287,"FF_MKT_VAL(ANN_R,1/1/2017,12/31/2017)")</f>
        <v>6155.2258259957198</v>
      </c>
      <c r="AG287" cm="1">
        <f t="array" ref="AG287">_xll.FDS($B287,"FF_MKT_VAL(ANN_R,1/1/2018,12/31/2018)")</f>
        <v>8135.1245992197601</v>
      </c>
      <c r="AH287" cm="1">
        <f t="array" ref="AH287">_xll.FDS($B287,"FF_MKT_VAL(ANN_R,1/1/2019,12/31/2019)")</f>
        <v>8634.3636756825108</v>
      </c>
      <c r="AI287" cm="1">
        <f t="array" ref="AI287">_xll.FDS($B287,"FF_MKT_VAL(ANN_R,1/1/2020,12/31/2020)")</f>
        <v>8618.6391752872205</v>
      </c>
      <c r="AJ287" cm="1">
        <f t="array" ref="AJ287">_xll.FDS($B287,"FF_SHLDRS_EQ(ANN_R,1/1/2016,12/31/2016)")</f>
        <v>3279</v>
      </c>
      <c r="AK287" cm="1">
        <f t="array" ref="AK287">_xll.FDS($B287,"FF_SHLDRS_EQ(ANN_R,1/1/2017,12/31/2017)")</f>
        <v>3661</v>
      </c>
      <c r="AL287" cm="1">
        <f t="array" ref="AL287">_xll.FDS($B287,"FF_SHLDRS_EQ(ANN_R,1/1/2018,12/31/2018)")</f>
        <v>3376</v>
      </c>
      <c r="AM287" cm="1">
        <f t="array" ref="AM287">_xll.FDS($B287,"FF_SHLDRS_EQ(ANN_R,1/1/2019,12/31/2019)")</f>
        <v>4091</v>
      </c>
      <c r="AN287" cm="1">
        <f t="array" ref="AN287">_xll.FDS($B287,"FF_SHLDRS_EQ(ANN_R,1/1/2020,12/31/2020)")</f>
        <v>3271</v>
      </c>
      <c r="AO287" cm="1">
        <f t="array" ref="AO287">_xll.FDS($B287,"FF_ASSETS(ANN_R,1/1/2016,12/31/2016)")</f>
        <v>13622</v>
      </c>
      <c r="AP287" cm="1">
        <f t="array" ref="AP287">_xll.FDS($B287,"FF_ASSETS(ANN_R,1/1/2017,12/31/2017)")</f>
        <v>14361</v>
      </c>
      <c r="AQ287" cm="1">
        <f t="array" ref="AQ287">_xll.FDS($B287,"FF_ASSETS(ANN_R,1/1/2018,12/31/2018)")</f>
        <v>13246</v>
      </c>
      <c r="AR287" cm="1">
        <f t="array" ref="AR287">_xll.FDS($B287,"FF_ASSETS(ANN_R,1/1/2019,12/31/2019)")</f>
        <v>13410</v>
      </c>
      <c r="AS287" cm="1">
        <f t="array" ref="AS287">_xll.FDS($B287,"FF_ASSETS(ANN_R,1/1/2020,12/31/2020)")</f>
        <v>13008</v>
      </c>
      <c r="AT287" s="1" cm="1">
        <f t="array" ref="AT287">_xll.FDS($B287,"FF_TAX_CF(ANN_R,1/1/2016,12/31/2016,FY,,USD)")</f>
        <v>232.875527262688</v>
      </c>
      <c r="AU287" s="1" cm="1">
        <f t="array" ref="AU287">_xll.FDS($B287,"FF_TAX_CF(ANN_R,1/1/2017,12/31/2017,FY,,USD)")</f>
        <v>95.423453807830796</v>
      </c>
      <c r="AV287" s="1" cm="1">
        <f t="array" ref="AV287">_xll.FDS($B287,"FF_TAX_CF(ANN_R,1/1/2018,12/31/2018,FY,,USD)")</f>
        <v>108.681016087532</v>
      </c>
      <c r="AW287" s="1" cm="1">
        <f t="array" ref="AW287">_xll.FDS($B287,"FF_TAX_CF(ANN_R,1/1/2019,12/31/2019,FY,,USD)")</f>
        <v>121.527026295662</v>
      </c>
      <c r="AX287" s="1" cm="1">
        <f t="array" ref="AX287">_xll.FDS($B287,"FF_TAX_CF(ANN_R,1/1/2020,12/31/2020,FY,,USD)")</f>
        <v>113.322906017303</v>
      </c>
      <c r="AY287" t="s">
        <v>51</v>
      </c>
      <c r="AZ287" t="s">
        <v>51</v>
      </c>
      <c r="BA287" t="s">
        <v>51</v>
      </c>
      <c r="BB287" t="s">
        <v>51</v>
      </c>
      <c r="BC287" t="s">
        <v>156</v>
      </c>
      <c r="BD287" t="s">
        <v>38</v>
      </c>
      <c r="BE287" t="s">
        <v>937</v>
      </c>
      <c r="BF287">
        <v>0</v>
      </c>
      <c r="BG287">
        <v>366513268345762</v>
      </c>
      <c r="BH287">
        <v>1</v>
      </c>
      <c r="BI287">
        <v>24</v>
      </c>
    </row>
    <row r="288" spans="1:61" x14ac:dyDescent="0.25">
      <c r="A288">
        <v>287</v>
      </c>
      <c r="B288" t="s">
        <v>1330</v>
      </c>
      <c r="C288" t="s">
        <v>1331</v>
      </c>
      <c r="D288" t="s">
        <v>1006</v>
      </c>
      <c r="E288" t="s">
        <v>30</v>
      </c>
      <c r="F288">
        <v>119</v>
      </c>
      <c r="G288" t="s">
        <v>42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O288" s="1" t="e" cm="1">
        <f t="array" ref="O288">_xll.FDS(B288,"FF_TAX_RATE(ANN_R,1/1/2010,12/31/2010)")</f>
        <v>#N/A</v>
      </c>
      <c r="P288" s="1" t="e" cm="1">
        <f t="array" ref="P288">_xll.FDS(B288,"FF_TAX_RATE(ANN_R,1/1/2011,12/31/2011)")</f>
        <v>#N/A</v>
      </c>
      <c r="Q288" s="1" t="e" cm="1">
        <f t="array" ref="Q288">_xll.FDS(B288,"FF_TAX_RATE(ANN_R,1/1/2012,12/31/2012)")</f>
        <v>#N/A</v>
      </c>
      <c r="R288" s="1" t="e" cm="1">
        <f t="array" ref="R288">_xll.FDS(B288,"FF_TAX_RATE(ANN_R,1/1/2013,12/31/2013)")</f>
        <v>#N/A</v>
      </c>
      <c r="S288" s="1" t="e" cm="1">
        <f t="array" ref="S288">_xll.FDS(B288,"FF_TAX_RATE(ANN_R,1/1/2014,12/31/2014)")</f>
        <v>#N/A</v>
      </c>
      <c r="T288" s="1" t="e" cm="1">
        <f t="array" ref="T288">_xll.FDS(B288,"FF_TAX_RATE(ANN_R,1/1/2015,12/31/2015)")</f>
        <v>#N/A</v>
      </c>
      <c r="U288" s="1" t="e" cm="1">
        <f t="array" ref="U288">_xll.FDS(B288,"FF_TAX_RATE(ANN_R,1/1/2016,12/31/2016)")</f>
        <v>#NUM!</v>
      </c>
      <c r="V288" s="1" t="e" cm="1">
        <f t="array" ref="V288">_xll.FDS(B288,"FF_TAX_RATE(ANN_R,1/1/2017,12/31/2017)")</f>
        <v>#N/A</v>
      </c>
      <c r="W288" s="1" t="e" cm="1">
        <f t="array" ref="W288">_xll.FDS(B288,"FF_TAX_RATE(ANN_R,1/1/2018,12/31/2018)")</f>
        <v>#N/A</v>
      </c>
      <c r="X288" s="1" t="e" cm="1">
        <f t="array" ref="X288">_xll.FDS(B288,"FF_TAX_RATE(ANN_R,1/1/2019,12/31/2019)")</f>
        <v>#N/A</v>
      </c>
      <c r="Y288" s="1" t="e" cm="1">
        <f t="array" ref="Y288">_xll.FDS(B288,"FF_TAX_RATE(ANN_R,1/1/2020,12/31/2020)")</f>
        <v>#N/A</v>
      </c>
      <c r="Z288" cm="1">
        <f t="array" ref="Z288">_xll.FDS($B288,"FF_PTX_INC(ANN_R,1/1/2016,12/31/2016)")</f>
        <v>-22.015000000000001</v>
      </c>
      <c r="AA288" cm="1">
        <f t="array" ref="AA288">_xll.FDS($B288,"FF_PTX_INC(ANN_R,1/1/2017,12/31/2017)")</f>
        <v>-28.462</v>
      </c>
      <c r="AB288" cm="1">
        <f t="array" ref="AB288">_xll.FDS($B288,"FF_PTX_INC(ANN_R,1/1/2018,12/31/2018)")</f>
        <v>-67.998000000000005</v>
      </c>
      <c r="AC288" cm="1">
        <f t="array" ref="AC288">_xll.FDS($B288,"FF_PTX_INC(ANN_R,1/1/2019,12/31/2019)")</f>
        <v>-163.03100000000001</v>
      </c>
      <c r="AD288" cm="1">
        <f t="array" ref="AD288">_xll.FDS($B288,"FF_PTX_INC(ANN_R,1/1/2020,12/31/2020)")</f>
        <v>-540.02001086186499</v>
      </c>
      <c r="AE288" cm="1">
        <f t="array" ref="AE288">_xll.FDS($B288,"FF_MKT_VAL(ANN_R,1/1/2016,12/31/2016)")</f>
        <v>320.81607525999999</v>
      </c>
      <c r="AF288" cm="1">
        <f t="array" ref="AF288">_xll.FDS($B288,"FF_MKT_VAL(ANN_R,1/1/2017,12/31/2017)")</f>
        <v>1690.1272653200001</v>
      </c>
      <c r="AG288" cm="1">
        <f t="array" ref="AG288">_xll.FDS($B288,"FF_MKT_VAL(ANN_R,1/1/2018,12/31/2018)")</f>
        <v>3065.0965824</v>
      </c>
      <c r="AH288" cm="1">
        <f t="array" ref="AH288">_xll.FDS($B288,"FF_MKT_VAL(ANN_R,1/1/2019,12/31/2019)")</f>
        <v>6140.5554208000003</v>
      </c>
      <c r="AI288" cm="1">
        <f t="array" ref="AI288">_xll.FDS($B288,"FF_MKT_VAL(ANN_R,1/1/2020,12/31/2020)")</f>
        <v>11512.250486000001</v>
      </c>
      <c r="AJ288" cm="1">
        <f t="array" ref="AJ288">_xll.FDS($B288,"FF_SHLDRS_EQ(ANN_R,1/1/2016,12/31/2016)")</f>
        <v>63.374000000000002</v>
      </c>
      <c r="AK288" cm="1">
        <f t="array" ref="AK288">_xll.FDS($B288,"FF_SHLDRS_EQ(ANN_R,1/1/2017,12/31/2017)")</f>
        <v>344.93099999999998</v>
      </c>
      <c r="AL288" cm="1">
        <f t="array" ref="AL288">_xll.FDS($B288,"FF_SHLDRS_EQ(ANN_R,1/1/2018,12/31/2018)")</f>
        <v>538.39499999999998</v>
      </c>
      <c r="AM288" cm="1">
        <f t="array" ref="AM288">_xll.FDS($B288,"FF_SHLDRS_EQ(ANN_R,1/1/2019,12/31/2019)")</f>
        <v>1050.7460000000001</v>
      </c>
      <c r="AN288" cm="1">
        <f t="array" ref="AN288">_xll.FDS($B288,"FF_SHLDRS_EQ(ANN_R,1/1/2020,12/31/2020)")</f>
        <v>1368.1917371673701</v>
      </c>
      <c r="AO288" cm="1">
        <f t="array" ref="AO288">_xll.FDS($B288,"FF_ASSETS(ANN_R,1/1/2016,12/31/2016)")</f>
        <v>105.77200000000001</v>
      </c>
      <c r="AP288" cm="1">
        <f t="array" ref="AP288">_xll.FDS($B288,"FF_ASSETS(ANN_R,1/1/2017,12/31/2017)")</f>
        <v>370.90800000000002</v>
      </c>
      <c r="AQ288" cm="1">
        <f t="array" ref="AQ288">_xll.FDS($B288,"FF_ASSETS(ANN_R,1/1/2018,12/31/2018)")</f>
        <v>578.45799999999997</v>
      </c>
      <c r="AR288" cm="1">
        <f t="array" ref="AR288">_xll.FDS($B288,"FF_ASSETS(ANN_R,1/1/2019,12/31/2019)")</f>
        <v>1433.3389999999999</v>
      </c>
      <c r="AS288" cm="1">
        <f t="array" ref="AS288">_xll.FDS($B288,"FF_ASSETS(ANN_R,1/1/2020,12/31/2020)")</f>
        <v>1862.9455273713099</v>
      </c>
      <c r="AT288" s="1" t="e" cm="1">
        <f t="array" ref="AT288">_xll.FDS($B288,"FF_TAX_CF(ANN_R,1/1/2016,12/31/2016,FY,,USD)")</f>
        <v>#N/A</v>
      </c>
      <c r="AU288" s="1" t="e" cm="1">
        <f t="array" ref="AU288">_xll.FDS($B288,"FF_TAX_CF(ANN_R,1/1/2017,12/31/2017,FY,,USD)")</f>
        <v>#N/A</v>
      </c>
      <c r="AV288" s="1" cm="1">
        <f t="array" ref="AV288">_xll.FDS($B288,"FF_TAX_CF(ANN_R,1/1/2018,12/31/2018,FY,,USD)")</f>
        <v>0.66655859589576705</v>
      </c>
      <c r="AW288" s="1" cm="1">
        <f t="array" ref="AW288">_xll.FDS($B288,"FF_TAX_CF(ANN_R,1/1/2019,12/31/2019,FY,,USD)")</f>
        <v>4.8754470262527496</v>
      </c>
      <c r="AX288" s="1" cm="1">
        <f t="array" ref="AX288">_xll.FDS($B288,"FF_TAX_CF(ANN_R,1/1/2020,12/31/2020,FY,,USD)")</f>
        <v>2.7910001284017398</v>
      </c>
      <c r="AY288" t="s">
        <v>51</v>
      </c>
      <c r="AZ288" t="s">
        <v>51</v>
      </c>
      <c r="BA288" t="s">
        <v>51</v>
      </c>
      <c r="BB288" t="s">
        <v>51</v>
      </c>
      <c r="BC288" t="s">
        <v>520</v>
      </c>
      <c r="BD288" t="s">
        <v>38</v>
      </c>
      <c r="BE288" t="s">
        <v>937</v>
      </c>
      <c r="BF288">
        <v>0</v>
      </c>
      <c r="BG288">
        <v>370662926813485</v>
      </c>
      <c r="BH288">
        <v>1</v>
      </c>
      <c r="BI288">
        <v>25</v>
      </c>
    </row>
    <row r="289" spans="1:61" x14ac:dyDescent="0.25">
      <c r="A289">
        <v>288</v>
      </c>
      <c r="B289" t="s">
        <v>1332</v>
      </c>
      <c r="C289" t="s">
        <v>1333</v>
      </c>
      <c r="D289" t="s">
        <v>932</v>
      </c>
      <c r="E289" t="s">
        <v>30</v>
      </c>
      <c r="F289">
        <v>116</v>
      </c>
      <c r="G289" t="s">
        <v>96</v>
      </c>
      <c r="H289">
        <v>1</v>
      </c>
      <c r="I289">
        <v>1</v>
      </c>
      <c r="J289">
        <v>0</v>
      </c>
      <c r="K289">
        <v>1</v>
      </c>
      <c r="L289">
        <v>1</v>
      </c>
      <c r="M289">
        <v>0</v>
      </c>
      <c r="O289" s="1" cm="1">
        <f t="array" ref="O289">_xll.FDS(B289,"FF_TAX_RATE(ANN_R,1/1/2010,12/31/2010)")</f>
        <v>22.192749778956699</v>
      </c>
      <c r="P289" s="1" cm="1">
        <f t="array" ref="P289">_xll.FDS(B289,"FF_TAX_RATE(ANN_R,1/1/2011,12/31/2011)")</f>
        <v>18.527607361963199</v>
      </c>
      <c r="Q289" s="1" cm="1">
        <f t="array" ref="Q289">_xll.FDS(B289,"FF_TAX_RATE(ANN_R,1/1/2012,12/31/2012)")</f>
        <v>18.991367560199901</v>
      </c>
      <c r="R289" s="1" cm="1">
        <f t="array" ref="R289">_xll.FDS(B289,"FF_TAX_RATE(ANN_R,1/1/2013,12/31/2013)")</f>
        <v>16.708354177088498</v>
      </c>
      <c r="S289" s="1" cm="1">
        <f t="array" ref="S289">_xll.FDS(B289,"FF_TAX_RATE(ANN_R,1/1/2014,12/31/2014)")</f>
        <v>18.525703200775901</v>
      </c>
      <c r="T289" s="1" cm="1">
        <f t="array" ref="T289">_xll.FDS(B289,"FF_TAX_RATE(ANN_R,1/1/2015,12/31/2015)")</f>
        <v>23.045977011494301</v>
      </c>
      <c r="U289" s="1" t="e" cm="1">
        <f t="array" ref="U289">_xll.FDS(B289,"FF_TAX_RATE(ANN_R,1/1/2016,12/31/2016)")</f>
        <v>#NUM!</v>
      </c>
      <c r="V289" s="1" cm="1">
        <f t="array" ref="V289">_xll.FDS(B289,"FF_TAX_RATE(ANN_R,1/1/2017,12/31/2017)")</f>
        <v>19.8883815322171</v>
      </c>
      <c r="W289" s="1" cm="1">
        <f t="array" ref="W289">_xll.FDS(B289,"FF_TAX_RATE(ANN_R,1/1/2018,12/31/2018)")</f>
        <v>20.669806384092102</v>
      </c>
      <c r="X289" s="1" cm="1">
        <f t="array" ref="X289">_xll.FDS(B289,"FF_TAX_RATE(ANN_R,1/1/2019,12/31/2019)")</f>
        <v>3.1392694063926898</v>
      </c>
      <c r="Y289" s="1" cm="1">
        <f t="array" ref="Y289">_xll.FDS(B289,"FF_TAX_RATE(ANN_R,1/1/2020,12/31/2020)")</f>
        <v>15.0974930362117</v>
      </c>
      <c r="Z289" cm="1">
        <f t="array" ref="Z289">_xll.FDS($B289,"FF_PTX_INC(ANN_R,1/1/2016,12/31/2016)")</f>
        <v>1993</v>
      </c>
      <c r="AA289" cm="1">
        <f t="array" ref="AA289">_xll.FDS($B289,"FF_PTX_INC(ANN_R,1/1/2017,12/31/2017)")</f>
        <v>1971</v>
      </c>
      <c r="AB289" cm="1">
        <f t="array" ref="AB289">_xll.FDS($B289,"FF_PTX_INC(ANN_R,1/1/2018,12/31/2018)")</f>
        <v>1911</v>
      </c>
      <c r="AC289" cm="1">
        <f t="array" ref="AC289">_xll.FDS($B289,"FF_PTX_INC(ANN_R,1/1/2019,12/31/2019)")</f>
        <v>1752</v>
      </c>
      <c r="AD289" cm="1">
        <f t="array" ref="AD289">_xll.FDS($B289,"FF_PTX_INC(ANN_R,1/1/2020,12/31/2020)")</f>
        <v>1795</v>
      </c>
      <c r="AE289" cm="1">
        <f t="array" ref="AE289">_xll.FDS($B289,"FF_MKT_VAL(ANN_R,1/1/2016,12/31/2016)")</f>
        <v>23626.175666899999</v>
      </c>
      <c r="AF289" cm="1">
        <f t="array" ref="AF289">_xll.FDS($B289,"FF_MKT_VAL(ANN_R,1/1/2017,12/31/2017)")</f>
        <v>26858.9839015</v>
      </c>
      <c r="AG289" cm="1">
        <f t="array" ref="AG289">_xll.FDS($B289,"FF_MKT_VAL(ANN_R,1/1/2018,12/31/2018)")</f>
        <v>24331.211520000001</v>
      </c>
      <c r="AH289" cm="1">
        <f t="array" ref="AH289">_xll.FDS($B289,"FF_MKT_VAL(ANN_R,1/1/2019,12/31/2019)")</f>
        <v>26553.6749566</v>
      </c>
      <c r="AI289" cm="1">
        <f t="array" ref="AI289">_xll.FDS($B289,"FF_MKT_VAL(ANN_R,1/1/2020,12/31/2020)")</f>
        <v>24714.026183599999</v>
      </c>
      <c r="AJ289" cm="1">
        <f t="array" ref="AJ289">_xll.FDS($B289,"FF_SHLDRS_EQ(ANN_R,1/1/2016,12/31/2016)")</f>
        <v>6514</v>
      </c>
      <c r="AK289" cm="1">
        <f t="array" ref="AK289">_xll.FDS($B289,"FF_SHLDRS_EQ(ANN_R,1/1/2017,12/31/2017)")</f>
        <v>7656</v>
      </c>
      <c r="AL289" cm="1">
        <f t="array" ref="AL289">_xll.FDS($B289,"FF_SHLDRS_EQ(ANN_R,1/1/2018,12/31/2018)")</f>
        <v>8223</v>
      </c>
      <c r="AM289" cm="1">
        <f t="array" ref="AM289">_xll.FDS($B289,"FF_SHLDRS_EQ(ANN_R,1/1/2019,12/31/2019)")</f>
        <v>8872</v>
      </c>
      <c r="AN289" cm="1">
        <f t="array" ref="AN289">_xll.FDS($B289,"FF_SHLDRS_EQ(ANN_R,1/1/2020,12/31/2020)")</f>
        <v>9490</v>
      </c>
      <c r="AO289" cm="1">
        <f t="array" ref="AO289">_xll.FDS($B289,"FF_ASSETS(ANN_R,1/1/2016,12/31/2016)")</f>
        <v>21454</v>
      </c>
      <c r="AP289" cm="1">
        <f t="array" ref="AP289">_xll.FDS($B289,"FF_ASSETS(ANN_R,1/1/2017,12/31/2017)")</f>
        <v>22058</v>
      </c>
      <c r="AQ289" cm="1">
        <f t="array" ref="AQ289">_xll.FDS($B289,"FF_ASSETS(ANN_R,1/1/2018,12/31/2018)")</f>
        <v>22586</v>
      </c>
      <c r="AR289" cm="1">
        <f t="array" ref="AR289">_xll.FDS($B289,"FF_ASSETS(ANN_R,1/1/2019,12/31/2019)")</f>
        <v>24247</v>
      </c>
      <c r="AS289" cm="1">
        <f t="array" ref="AS289">_xll.FDS($B289,"FF_ASSETS(ANN_R,1/1/2020,12/31/2020)")</f>
        <v>24262</v>
      </c>
      <c r="AT289" s="1" cm="1">
        <f t="array" ref="AT289">_xll.FDS($B289,"FF_TAX_CF(ANN_R,1/1/2016,12/31/2016,FY,,USD)")</f>
        <v>332.93860721588101</v>
      </c>
      <c r="AU289" s="1" cm="1">
        <f t="array" ref="AU289">_xll.FDS($B289,"FF_TAX_CF(ANN_R,1/1/2017,12/31/2017,FY,,USD)")</f>
        <v>293.62097764015198</v>
      </c>
      <c r="AV289" s="1" cm="1">
        <f t="array" ref="AV289">_xll.FDS($B289,"FF_TAX_CF(ANN_R,1/1/2018,12/31/2018,FY,,USD)")</f>
        <v>300.41001820564298</v>
      </c>
      <c r="AW289" s="1" cm="1">
        <f t="array" ref="AW289">_xll.FDS($B289,"FF_TAX_CF(ANN_R,1/1/2019,12/31/2019,FY,,USD)")</f>
        <v>373.32101440429699</v>
      </c>
      <c r="AX289" s="1" cm="1">
        <f t="array" ref="AX289">_xll.FDS($B289,"FF_TAX_CF(ANN_R,1/1/2020,12/31/2020,FY,,USD)")</f>
        <v>329.20885920524597</v>
      </c>
      <c r="AY289" t="s">
        <v>51</v>
      </c>
      <c r="AZ289" t="s">
        <v>51</v>
      </c>
      <c r="BA289" t="s">
        <v>51</v>
      </c>
      <c r="BB289" t="s">
        <v>51</v>
      </c>
      <c r="BC289" t="s">
        <v>947</v>
      </c>
      <c r="BD289" t="s">
        <v>38</v>
      </c>
      <c r="BE289" t="s">
        <v>937</v>
      </c>
      <c r="BF289">
        <v>0</v>
      </c>
      <c r="BG289">
        <v>47385813654214</v>
      </c>
      <c r="BH289">
        <v>1</v>
      </c>
      <c r="BI289">
        <v>48</v>
      </c>
    </row>
    <row r="290" spans="1:61" x14ac:dyDescent="0.25">
      <c r="A290">
        <v>289</v>
      </c>
      <c r="B290" t="s">
        <v>1334</v>
      </c>
      <c r="C290" t="s">
        <v>1335</v>
      </c>
      <c r="D290" t="s">
        <v>1054</v>
      </c>
      <c r="E290" t="s">
        <v>30</v>
      </c>
      <c r="F290">
        <v>115</v>
      </c>
      <c r="G290" t="s">
        <v>42</v>
      </c>
      <c r="H290">
        <v>1</v>
      </c>
      <c r="I290">
        <v>0</v>
      </c>
      <c r="J290">
        <v>0</v>
      </c>
      <c r="K290">
        <v>1</v>
      </c>
      <c r="L290">
        <v>0</v>
      </c>
      <c r="M290">
        <v>0</v>
      </c>
      <c r="O290" s="1" cm="1">
        <f t="array" ref="O290">_xll.FDS(B290,"FF_TAX_RATE(ANN_R,1/1/2010,12/31/2010)")</f>
        <v>23.975506358926101</v>
      </c>
      <c r="P290" s="1" cm="1">
        <f t="array" ref="P290">_xll.FDS(B290,"FF_TAX_RATE(ANN_R,1/1/2011,12/31/2011)")</f>
        <v>24.306418219461701</v>
      </c>
      <c r="Q290" s="1" cm="1">
        <f t="array" ref="Q290">_xll.FDS(B290,"FF_TAX_RATE(ANN_R,1/1/2012,12/31/2012)")</f>
        <v>21.955933513722499</v>
      </c>
      <c r="R290" s="1" cm="1">
        <f t="array" ref="R290">_xll.FDS(B290,"FF_TAX_RATE(ANN_R,1/1/2013,12/31/2013)")</f>
        <v>20.1662450307192</v>
      </c>
      <c r="S290" s="1" cm="1">
        <f t="array" ref="S290">_xll.FDS(B290,"FF_TAX_RATE(ANN_R,1/1/2014,12/31/2014)")</f>
        <v>22.848484848484802</v>
      </c>
      <c r="T290" s="1" cm="1">
        <f t="array" ref="T290">_xll.FDS(B290,"FF_TAX_RATE(ANN_R,1/1/2015,12/31/2015)")</f>
        <v>21.946512269092899</v>
      </c>
      <c r="U290" s="1" t="e" cm="1">
        <f t="array" ref="U290">_xll.FDS(B290,"FF_TAX_RATE(ANN_R,1/1/2016,12/31/2016)")</f>
        <v>#NUM!</v>
      </c>
      <c r="V290" s="1" cm="1">
        <f t="array" ref="V290">_xll.FDS(B290,"FF_TAX_RATE(ANN_R,1/1/2017,12/31/2017)")</f>
        <v>19.4344473007712</v>
      </c>
      <c r="W290" s="1" cm="1">
        <f t="array" ref="W290">_xll.FDS(B290,"FF_TAX_RATE(ANN_R,1/1/2018,12/31/2018)")</f>
        <v>17.935745003794601</v>
      </c>
      <c r="X290" s="1" cm="1">
        <f t="array" ref="X290">_xll.FDS(B290,"FF_TAX_RATE(ANN_R,1/1/2019,12/31/2019)")</f>
        <v>16.929547844374301</v>
      </c>
      <c r="Y290" s="1" cm="1">
        <f t="array" ref="Y290">_xll.FDS(B290,"FF_TAX_RATE(ANN_R,1/1/2020,12/31/2020)")</f>
        <v>19.7163120567376</v>
      </c>
      <c r="Z290" cm="1">
        <f t="array" ref="Z290">_xll.FDS($B290,"FF_PTX_INC(ANN_R,1/1/2016,12/31/2016)")</f>
        <v>3912</v>
      </c>
      <c r="AA290" cm="1">
        <f t="array" ref="AA290">_xll.FDS($B290,"FF_PTX_INC(ANN_R,1/1/2017,12/31/2017)")</f>
        <v>3890</v>
      </c>
      <c r="AB290" cm="1">
        <f t="array" ref="AB290">_xll.FDS($B290,"FF_PTX_INC(ANN_R,1/1/2018,12/31/2018)")</f>
        <v>3953</v>
      </c>
      <c r="AC290" cm="1">
        <f t="array" ref="AC290">_xll.FDS($B290,"FF_PTX_INC(ANN_R,1/1/2019,12/31/2019)")</f>
        <v>3804</v>
      </c>
      <c r="AD290" cm="1">
        <f t="array" ref="AD290">_xll.FDS($B290,"FF_PTX_INC(ANN_R,1/1/2020,12/31/2020)")</f>
        <v>3525</v>
      </c>
      <c r="AE290" cm="1">
        <f t="array" ref="AE290">_xll.FDS($B290,"FF_MKT_VAL(ANN_R,1/1/2016,12/31/2016)")</f>
        <v>72470.046797000003</v>
      </c>
      <c r="AF290" cm="1">
        <f t="array" ref="AF290">_xll.FDS($B290,"FF_MKT_VAL(ANN_R,1/1/2017,12/31/2017)")</f>
        <v>103850.386468</v>
      </c>
      <c r="AG290" cm="1">
        <f t="array" ref="AG290">_xll.FDS($B290,"FF_MKT_VAL(ANN_R,1/1/2018,12/31/2018)")</f>
        <v>83661.1510346</v>
      </c>
      <c r="AH290" cm="1">
        <f t="array" ref="AH290">_xll.FDS($B290,"FF_MKT_VAL(ANN_R,1/1/2019,12/31/2019)")</f>
        <v>91715.758658000006</v>
      </c>
      <c r="AI290" cm="1">
        <f t="array" ref="AI290">_xll.FDS($B290,"FF_MKT_VAL(ANN_R,1/1/2020,12/31/2020)")</f>
        <v>97624.227998999995</v>
      </c>
      <c r="AJ290" cm="1">
        <f t="array" ref="AJ290">_xll.FDS($B290,"FF_SHLDRS_EQ(ANN_R,1/1/2016,12/31/2016)")</f>
        <v>11732</v>
      </c>
      <c r="AK290" cm="1">
        <f t="array" ref="AK290">_xll.FDS($B290,"FF_SHLDRS_EQ(ANN_R,1/1/2017,12/31/2017)")</f>
        <v>11254</v>
      </c>
      <c r="AL290" cm="1">
        <f t="array" ref="AL290">_xll.FDS($B290,"FF_SHLDRS_EQ(ANN_R,1/1/2018,12/31/2018)")</f>
        <v>11425</v>
      </c>
      <c r="AM290" cm="1">
        <f t="array" ref="AM290">_xll.FDS($B290,"FF_SHLDRS_EQ(ANN_R,1/1/2019,12/31/2019)")</f>
        <v>11468</v>
      </c>
      <c r="AN290" cm="1">
        <f t="array" ref="AN290">_xll.FDS($B290,"FF_SHLDRS_EQ(ANN_R,1/1/2020,12/31/2020)")</f>
        <v>11233</v>
      </c>
      <c r="AO290" cm="1">
        <f t="array" ref="AO290">_xll.FDS($B290,"FF_ASSETS(ANN_R,1/1/2016,12/31/2016)")</f>
        <v>19467</v>
      </c>
      <c r="AP290" cm="1">
        <f t="array" ref="AP290">_xll.FDS($B290,"FF_ASSETS(ANN_R,1/1/2017,12/31/2017)")</f>
        <v>19041</v>
      </c>
      <c r="AQ290" cm="1">
        <f t="array" ref="AQ290">_xll.FDS($B290,"FF_ASSETS(ANN_R,1/1/2018,12/31/2018)")</f>
        <v>19697</v>
      </c>
      <c r="AR290" cm="1">
        <f t="array" ref="AR290">_xll.FDS($B290,"FF_ASSETS(ANN_R,1/1/2019,12/31/2019)")</f>
        <v>21075</v>
      </c>
      <c r="AS290" cm="1">
        <f t="array" ref="AS290">_xll.FDS($B290,"FF_ASSETS(ANN_R,1/1/2020,12/31/2020)")</f>
        <v>21026</v>
      </c>
      <c r="AT290" s="1" cm="1">
        <f t="array" ref="AT290">_xll.FDS($B290,"FF_TAX_CF(ANN_R,1/1/2016,12/31/2016,FY,,USD)")</f>
        <v>134.463443383574</v>
      </c>
      <c r="AU290" s="1" cm="1">
        <f t="array" ref="AU290">_xll.FDS($B290,"FF_TAX_CF(ANN_R,1/1/2017,12/31/2017,FY,,USD)")</f>
        <v>129.19186985492701</v>
      </c>
      <c r="AV290" s="1" cm="1">
        <f t="array" ref="AV290">_xll.FDS($B290,"FF_TAX_CF(ANN_R,1/1/2018,12/31/2018,FY,,USD)")</f>
        <v>120.453461423516</v>
      </c>
      <c r="AW290" s="1" cm="1">
        <f t="array" ref="AW290">_xll.FDS($B290,"FF_TAX_CF(ANN_R,1/1/2019,12/31/2019,FY,,USD)")</f>
        <v>167.299047768116</v>
      </c>
      <c r="AX290" s="1" cm="1">
        <f t="array" ref="AX290">_xll.FDS($B290,"FF_TAX_CF(ANN_R,1/1/2020,12/31/2020,FY,,USD)")</f>
        <v>145.42898212373299</v>
      </c>
      <c r="AY290" t="s">
        <v>1336</v>
      </c>
      <c r="AZ290" t="s">
        <v>1337</v>
      </c>
      <c r="BA290" t="s">
        <v>1338</v>
      </c>
      <c r="BB290" t="s">
        <v>1339</v>
      </c>
      <c r="BC290" t="s">
        <v>64</v>
      </c>
      <c r="BD290" t="s">
        <v>38</v>
      </c>
      <c r="BE290" t="s">
        <v>937</v>
      </c>
      <c r="BF290">
        <v>0</v>
      </c>
      <c r="BG290">
        <v>371222988379419</v>
      </c>
      <c r="BH290">
        <v>1</v>
      </c>
      <c r="BI290">
        <v>5</v>
      </c>
    </row>
    <row r="291" spans="1:61" x14ac:dyDescent="0.25">
      <c r="A291">
        <v>290</v>
      </c>
      <c r="B291" t="s">
        <v>1340</v>
      </c>
      <c r="C291" t="s">
        <v>1341</v>
      </c>
      <c r="D291" t="s">
        <v>940</v>
      </c>
      <c r="E291" t="s">
        <v>30</v>
      </c>
      <c r="F291">
        <v>114</v>
      </c>
      <c r="G291" t="s">
        <v>109</v>
      </c>
      <c r="H291">
        <v>1</v>
      </c>
      <c r="I291">
        <v>1</v>
      </c>
      <c r="J291">
        <v>0</v>
      </c>
      <c r="K291">
        <v>1</v>
      </c>
      <c r="L291">
        <v>1</v>
      </c>
      <c r="M291">
        <v>0</v>
      </c>
      <c r="O291" s="1" cm="1">
        <f t="array" ref="O291">_xll.FDS(B291,"FF_TAX_RATE(ANN_R,1/1/2010,12/31/2010)")</f>
        <v>10.590739755188901</v>
      </c>
      <c r="P291" s="1" cm="1">
        <f t="array" ref="P291">_xll.FDS(B291,"FF_TAX_RATE(ANN_R,1/1/2011,12/31/2011)")</f>
        <v>32.085633499394099</v>
      </c>
      <c r="Q291" s="1" cm="1">
        <f t="array" ref="Q291">_xll.FDS(B291,"FF_TAX_RATE(ANN_R,1/1/2012,12/31/2012)")</f>
        <v>27.6793865254701</v>
      </c>
      <c r="R291" s="1" cm="1">
        <f t="array" ref="R291">_xll.FDS(B291,"FF_TAX_RATE(ANN_R,1/1/2013,12/31/2013)")</f>
        <v>24.870770676691698</v>
      </c>
      <c r="S291" s="1" cm="1">
        <f t="array" ref="S291">_xll.FDS(B291,"FF_TAX_RATE(ANN_R,1/1/2014,12/31/2014)")</f>
        <v>8.8102718207895094</v>
      </c>
      <c r="T291" s="1" cm="1">
        <f t="array" ref="T291">_xll.FDS(B291,"FF_TAX_RATE(ANN_R,1/1/2015,12/31/2015)")</f>
        <v>27.1804337794185</v>
      </c>
      <c r="U291" s="1" t="e" cm="1">
        <f t="array" ref="U291">_xll.FDS(B291,"FF_TAX_RATE(ANN_R,1/1/2016,12/31/2016)")</f>
        <v>#NUM!</v>
      </c>
      <c r="V291" s="1" cm="1">
        <f t="array" ref="V291">_xll.FDS(B291,"FF_TAX_RATE(ANN_R,1/1/2017,12/31/2017)")</f>
        <v>40.446771378708597</v>
      </c>
      <c r="W291" s="1" cm="1">
        <f t="array" ref="W291">_xll.FDS(B291,"FF_TAX_RATE(ANN_R,1/1/2018,12/31/2018)")</f>
        <v>30.5550069128975</v>
      </c>
      <c r="X291" s="1" cm="1">
        <f t="array" ref="X291">_xll.FDS(B291,"FF_TAX_RATE(ANN_R,1/1/2019,12/31/2019)")</f>
        <v>26.678576745570901</v>
      </c>
      <c r="Y291" s="1" t="e" cm="1">
        <f t="array" ref="Y291">_xll.FDS(B291,"FF_TAX_RATE(ANN_R,1/1/2020,12/31/2020)")</f>
        <v>#N/A</v>
      </c>
      <c r="Z291" cm="1">
        <f t="array" ref="Z291">_xll.FDS($B291,"FF_PTX_INC(ANN_R,1/1/2016,12/31/2016)")</f>
        <v>898.8</v>
      </c>
      <c r="AA291" cm="1">
        <f t="array" ref="AA291">_xll.FDS($B291,"FF_PTX_INC(ANN_R,1/1/2017,12/31/2017)")</f>
        <v>1432.5</v>
      </c>
      <c r="AB291" cm="1">
        <f t="array" ref="AB291">_xll.FDS($B291,"FF_PTX_INC(ANN_R,1/1/2018,12/31/2018)")</f>
        <v>1518.9</v>
      </c>
      <c r="AC291" cm="1">
        <f t="array" ref="AC291">_xll.FDS($B291,"FF_PTX_INC(ANN_R,1/1/2019,12/31/2019)")</f>
        <v>1343.4</v>
      </c>
      <c r="AD291" cm="1">
        <f t="array" ref="AD291">_xll.FDS($B291,"FF_PTX_INC(ANN_R,1/1/2020,12/31/2020)")</f>
        <v>-1880.9</v>
      </c>
      <c r="AE291" cm="1">
        <f t="array" ref="AE291">_xll.FDS($B291,"FF_MKT_VAL(ANN_R,1/1/2016,12/31/2016)")</f>
        <v>17585.65235651</v>
      </c>
      <c r="AF291" cm="1">
        <f t="array" ref="AF291">_xll.FDS($B291,"FF_MKT_VAL(ANN_R,1/1/2017,12/31/2017)")</f>
        <v>17907.08704925</v>
      </c>
      <c r="AG291" cm="1">
        <f t="array" ref="AG291">_xll.FDS($B291,"FF_MKT_VAL(ANN_R,1/1/2018,12/31/2018)")</f>
        <v>10591.47154226</v>
      </c>
      <c r="AH291" cm="1">
        <f t="array" ref="AH291">_xll.FDS($B291,"FF_MKT_VAL(ANN_R,1/1/2019,12/31/2019)")</f>
        <v>12889.13434592</v>
      </c>
      <c r="AI291" cm="1">
        <f t="array" ref="AI291">_xll.FDS($B291,"FF_MKT_VAL(ANN_R,1/1/2020,12/31/2020)")</f>
        <v>12147.05672194</v>
      </c>
      <c r="AJ291" cm="1">
        <f t="array" ref="AJ291">_xll.FDS($B291,"FF_SHLDRS_EQ(ANN_R,1/1/2016,12/31/2016)")</f>
        <v>16054.6</v>
      </c>
      <c r="AK291" cm="1">
        <f t="array" ref="AK291">_xll.FDS($B291,"FF_SHLDRS_EQ(ANN_R,1/1/2017,12/31/2017)")</f>
        <v>14493</v>
      </c>
      <c r="AL291" cm="1">
        <f t="array" ref="AL291">_xll.FDS($B291,"FF_SHLDRS_EQ(ANN_R,1/1/2018,12/31/2018)")</f>
        <v>15429.7</v>
      </c>
      <c r="AM291" cm="1">
        <f t="array" ref="AM291">_xll.FDS($B291,"FF_SHLDRS_EQ(ANN_R,1/1/2019,12/31/2019)")</f>
        <v>16987.2</v>
      </c>
      <c r="AN291" cm="1">
        <f t="array" ref="AN291">_xll.FDS($B291,"FF_SHLDRS_EQ(ANN_R,1/1/2020,12/31/2020)")</f>
        <v>13270.8</v>
      </c>
      <c r="AO291" cm="1">
        <f t="array" ref="AO291">_xll.FDS($B291,"FF_ASSETS(ANN_R,1/1/2016,12/31/2016)")</f>
        <v>38314.9</v>
      </c>
      <c r="AP291" cm="1">
        <f t="array" ref="AP291">_xll.FDS($B291,"FF_ASSETS(ANN_R,1/1/2017,12/31/2017)")</f>
        <v>35414.400000000001</v>
      </c>
      <c r="AQ291" cm="1">
        <f t="array" ref="AQ291">_xll.FDS($B291,"FF_ASSETS(ANN_R,1/1/2018,12/31/2018)")</f>
        <v>36642.9</v>
      </c>
      <c r="AR291" cm="1">
        <f t="array" ref="AR291">_xll.FDS($B291,"FF_ASSETS(ANN_R,1/1/2019,12/31/2019)")</f>
        <v>39650.6</v>
      </c>
      <c r="AS291" cm="1">
        <f t="array" ref="AS291">_xll.FDS($B291,"FF_ASSETS(ANN_R,1/1/2020,12/31/2020)")</f>
        <v>33271.199999999997</v>
      </c>
      <c r="AT291" s="1" cm="1">
        <f t="array" ref="AT291">_xll.FDS($B291,"FF_TAX_CF(ANN_R,1/1/2016,12/31/2016,FY,,USD)")</f>
        <v>360.509679853916</v>
      </c>
      <c r="AU291" s="1" cm="1">
        <f t="array" ref="AU291">_xll.FDS($B291,"FF_TAX_CF(ANN_R,1/1/2017,12/31/2017,FY,,USD)")</f>
        <v>408.31231617927602</v>
      </c>
      <c r="AV291" s="1" cm="1">
        <f t="array" ref="AV291">_xll.FDS($B291,"FF_TAX_CF(ANN_R,1/1/2018,12/31/2018,FY,,USD)")</f>
        <v>307.67872886657699</v>
      </c>
      <c r="AW291" s="1" cm="1">
        <f t="array" ref="AW291">_xll.FDS($B291,"FF_TAX_CF(ANN_R,1/1/2019,12/31/2019,FY,,USD)")</f>
        <v>329.17102167606402</v>
      </c>
      <c r="AX291" s="1" cm="1">
        <f t="array" ref="AX291">_xll.FDS($B291,"FF_TAX_CF(ANN_R,1/1/2020,12/31/2020,FY,,USD)")</f>
        <v>388.61729849576898</v>
      </c>
      <c r="AY291" t="s">
        <v>1342</v>
      </c>
      <c r="AZ291" t="s">
        <v>1343</v>
      </c>
      <c r="BA291" t="s">
        <v>1344</v>
      </c>
      <c r="BB291" t="s">
        <v>1345</v>
      </c>
      <c r="BC291" t="s">
        <v>64</v>
      </c>
      <c r="BD291" t="s">
        <v>38</v>
      </c>
      <c r="BE291" t="s">
        <v>937</v>
      </c>
      <c r="BF291">
        <v>0</v>
      </c>
      <c r="BG291">
        <v>601865460289004</v>
      </c>
      <c r="BH291">
        <v>1</v>
      </c>
      <c r="BI291">
        <v>78</v>
      </c>
    </row>
    <row r="292" spans="1:61" x14ac:dyDescent="0.25">
      <c r="A292">
        <v>291</v>
      </c>
      <c r="B292" t="s">
        <v>1346</v>
      </c>
      <c r="C292" t="s">
        <v>1347</v>
      </c>
      <c r="D292" t="s">
        <v>1054</v>
      </c>
      <c r="E292" t="s">
        <v>30</v>
      </c>
      <c r="F292">
        <v>109</v>
      </c>
      <c r="G292" t="s">
        <v>83</v>
      </c>
      <c r="H292">
        <v>1</v>
      </c>
      <c r="I292">
        <v>0</v>
      </c>
      <c r="J292">
        <v>0</v>
      </c>
      <c r="K292">
        <v>1</v>
      </c>
      <c r="L292">
        <v>0</v>
      </c>
      <c r="M292">
        <v>0</v>
      </c>
      <c r="O292" s="1" cm="1">
        <f t="array" ref="O292">_xll.FDS(B292,"FF_TAX_RATE(ANN_R,1/1/2010,12/31/2010)")</f>
        <v>43.763744894753401</v>
      </c>
      <c r="P292" s="1" cm="1">
        <f t="array" ref="P292">_xll.FDS(B292,"FF_TAX_RATE(ANN_R,1/1/2011,12/31/2011)")</f>
        <v>60.8333333333333</v>
      </c>
      <c r="Q292" s="1" cm="1">
        <f t="array" ref="Q292">_xll.FDS(B292,"FF_TAX_RATE(ANN_R,1/1/2012,12/31/2012)")</f>
        <v>45.453463461080702</v>
      </c>
      <c r="R292" s="1" cm="1">
        <f t="array" ref="R292">_xll.FDS(B292,"FF_TAX_RATE(ANN_R,1/1/2013,12/31/2013)")</f>
        <v>30.334878928387401</v>
      </c>
      <c r="S292" s="1" cm="1">
        <f t="array" ref="S292">_xll.FDS(B292,"FF_TAX_RATE(ANN_R,1/1/2014,12/31/2014)")</f>
        <v>51.617494824016603</v>
      </c>
      <c r="T292" s="1" cm="1">
        <f t="array" ref="T292">_xll.FDS(B292,"FF_TAX_RATE(ANN_R,1/1/2015,12/31/2015)")</f>
        <v>26.860054426495299</v>
      </c>
      <c r="U292" s="1" t="e" cm="1">
        <f t="array" ref="U292">_xll.FDS(B292,"FF_TAX_RATE(ANN_R,1/1/2016,12/31/2016)")</f>
        <v>#NUM!</v>
      </c>
      <c r="V292" s="1" cm="1">
        <f t="array" ref="V292">_xll.FDS(B292,"FF_TAX_RATE(ANN_R,1/1/2017,12/31/2017)")</f>
        <v>20.947049218567798</v>
      </c>
      <c r="W292" s="1" cm="1">
        <f t="array" ref="W292">_xll.FDS(B292,"FF_TAX_RATE(ANN_R,1/1/2018,12/31/2018)")</f>
        <v>23.634147633935701</v>
      </c>
      <c r="X292" s="1" cm="1">
        <f t="array" ref="X292">_xll.FDS(B292,"FF_TAX_RATE(ANN_R,1/1/2019,12/31/2019)")</f>
        <v>-9.2959214051801098</v>
      </c>
      <c r="Y292" s="1" cm="1">
        <f t="array" ref="Y292">_xll.FDS(B292,"FF_TAX_RATE(ANN_R,1/1/2020,12/31/2020)")</f>
        <v>26.809441925902799</v>
      </c>
      <c r="Z292" cm="1">
        <f t="array" ref="Z292">_xll.FDS($B292,"FF_PTX_INC(ANN_R,1/1/2016,12/31/2016)")</f>
        <v>24817</v>
      </c>
      <c r="AA292" cm="1">
        <f t="array" ref="AA292">_xll.FDS($B292,"FF_PTX_INC(ANN_R,1/1/2017,12/31/2017)")</f>
        <v>25722</v>
      </c>
      <c r="AB292" cm="1">
        <f t="array" ref="AB292">_xll.FDS($B292,"FF_PTX_INC(ANN_R,1/1/2018,12/31/2018)")</f>
        <v>18871</v>
      </c>
      <c r="AC292" cm="1">
        <f t="array" ref="AC292">_xll.FDS($B292,"FF_PTX_INC(ANN_R,1/1/2019,12/31/2019)")</f>
        <v>13436</v>
      </c>
      <c r="AD292" cm="1">
        <f t="array" ref="AD292">_xll.FDS($B292,"FF_PTX_INC(ANN_R,1/1/2020,12/31/2020)")</f>
        <v>6397</v>
      </c>
      <c r="AE292" cm="1">
        <f t="array" ref="AE292">_xll.FDS($B292,"FF_MKT_VAL(ANN_R,1/1/2016,12/31/2016)")</f>
        <v>200332.64766059999</v>
      </c>
      <c r="AF292" cm="1">
        <f t="array" ref="AF292">_xll.FDS($B292,"FF_MKT_VAL(ANN_R,1/1/2017,12/31/2017)")</f>
        <v>216002.67859520001</v>
      </c>
      <c r="AG292" cm="1">
        <f t="array" ref="AG292">_xll.FDS($B292,"FF_MKT_VAL(ANN_R,1/1/2018,12/31/2018)")</f>
        <v>110183.12551319999</v>
      </c>
      <c r="AH292" cm="1">
        <f t="array" ref="AH292">_xll.FDS($B292,"FF_MKT_VAL(ANN_R,1/1/2019,12/31/2019)")</f>
        <v>92029.389836999995</v>
      </c>
      <c r="AI292" cm="1">
        <f t="array" ref="AI292">_xll.FDS($B292,"FF_MKT_VAL(ANN_R,1/1/2020,12/31/2020)")</f>
        <v>85919.809694399999</v>
      </c>
      <c r="AJ292" cm="1">
        <f t="array" ref="AJ292">_xll.FDS($B292,"FF_SHLDRS_EQ(ANN_R,1/1/2016,12/31/2016)")</f>
        <v>152272</v>
      </c>
      <c r="AK292" cm="1">
        <f t="array" ref="AK292">_xll.FDS($B292,"FF_SHLDRS_EQ(ANN_R,1/1/2017,12/31/2017)")</f>
        <v>153916</v>
      </c>
      <c r="AL292" cm="1">
        <f t="array" ref="AL292">_xll.FDS($B292,"FF_SHLDRS_EQ(ANN_R,1/1/2018,12/31/2018)")</f>
        <v>148977</v>
      </c>
      <c r="AM292" cm="1">
        <f t="array" ref="AM292">_xll.FDS($B292,"FF_SHLDRS_EQ(ANN_R,1/1/2019,12/31/2019)")</f>
        <v>156271</v>
      </c>
      <c r="AN292" cm="1">
        <f t="array" ref="AN292">_xll.FDS($B292,"FF_SHLDRS_EQ(ANN_R,1/1/2020,12/31/2020)")</f>
        <v>160171</v>
      </c>
      <c r="AO292" cm="1">
        <f t="array" ref="AO292">_xll.FDS($B292,"FF_ASSETS(ANN_R,1/1/2016,12/31/2016)")</f>
        <v>3483670</v>
      </c>
      <c r="AP292" cm="1">
        <f t="array" ref="AP292">_xll.FDS($B292,"FF_ASSETS(ANN_R,1/1/2017,12/31/2017)")</f>
        <v>3539528</v>
      </c>
      <c r="AQ292" cm="1">
        <f t="array" ref="AQ292">_xll.FDS($B292,"FF_ASSETS(ANN_R,1/1/2018,12/31/2018)")</f>
        <v>3578467</v>
      </c>
      <c r="AR292" cm="1">
        <f t="array" ref="AR292">_xll.FDS($B292,"FF_ASSETS(ANN_R,1/1/2019,12/31/2019)")</f>
        <v>3761050</v>
      </c>
      <c r="AS292" cm="1">
        <f t="array" ref="AS292">_xll.FDS($B292,"FF_ASSETS(ANN_R,1/1/2020,12/31/2020)")</f>
        <v>4109231</v>
      </c>
      <c r="AT292" s="1" cm="1">
        <f t="array" ref="AT292">_xll.FDS($B292,"FF_TAX_CF(ANN_R,1/1/2016,12/31/2016,FY,,USD)")</f>
        <v>737.09739516675495</v>
      </c>
      <c r="AU292" s="1" cm="1">
        <f t="array" ref="AU292">_xll.FDS($B292,"FF_TAX_CF(ANN_R,1/1/2017,12/31/2017,FY,,USD)")</f>
        <v>831.25566965341602</v>
      </c>
      <c r="AV292" s="1" cm="1">
        <f t="array" ref="AV292">_xll.FDS($B292,"FF_TAX_CF(ANN_R,1/1/2018,12/31/2018,FY,,USD)")</f>
        <v>859.002542898059</v>
      </c>
      <c r="AW292" s="1" cm="1">
        <f t="array" ref="AW292">_xll.FDS($B292,"FF_TAX_CF(ANN_R,1/1/2019,12/31/2019,FY,,USD)")</f>
        <v>786.27554260194302</v>
      </c>
      <c r="AX292" s="1" cm="1">
        <f t="array" ref="AX292">_xll.FDS($B292,"FF_TAX_CF(ANN_R,1/1/2020,12/31/2020,FY,,USD)")</f>
        <v>659.85915653407596</v>
      </c>
      <c r="AY292" t="s">
        <v>51</v>
      </c>
      <c r="AZ292" t="s">
        <v>51</v>
      </c>
      <c r="BA292" t="s">
        <v>51</v>
      </c>
      <c r="BB292" t="s">
        <v>51</v>
      </c>
      <c r="BC292" t="s">
        <v>631</v>
      </c>
      <c r="BD292" t="s">
        <v>38</v>
      </c>
      <c r="BE292" t="s">
        <v>937</v>
      </c>
      <c r="BF292">
        <v>0</v>
      </c>
      <c r="BG292">
        <v>305829737645173</v>
      </c>
      <c r="BH292">
        <v>1</v>
      </c>
      <c r="BI292">
        <v>10</v>
      </c>
    </row>
    <row r="293" spans="1:61" x14ac:dyDescent="0.25">
      <c r="A293">
        <v>292</v>
      </c>
      <c r="B293" t="s">
        <v>1348</v>
      </c>
      <c r="C293" t="s">
        <v>1349</v>
      </c>
      <c r="D293" t="s">
        <v>1061</v>
      </c>
      <c r="E293" t="s">
        <v>30</v>
      </c>
      <c r="F293">
        <v>108</v>
      </c>
      <c r="G293" t="s">
        <v>50</v>
      </c>
      <c r="H293">
        <v>1</v>
      </c>
      <c r="I293">
        <v>0</v>
      </c>
      <c r="J293">
        <v>0</v>
      </c>
      <c r="K293">
        <v>1</v>
      </c>
      <c r="L293">
        <v>0</v>
      </c>
      <c r="M293">
        <v>0</v>
      </c>
      <c r="O293" s="1" cm="1">
        <f t="array" ref="O293">_xll.FDS(B293,"FF_TAX_RATE(ANN_R,1/1/2010,12/31/2010)")</f>
        <v>17.688743526846601</v>
      </c>
      <c r="P293" s="1" cm="1">
        <f t="array" ref="P293">_xll.FDS(B293,"FF_TAX_RATE(ANN_R,1/1/2011,12/31/2011)")</f>
        <v>22.5026288117771</v>
      </c>
      <c r="Q293" s="1" cm="1">
        <f t="array" ref="Q293">_xll.FDS(B293,"FF_TAX_RATE(ANN_R,1/1/2012,12/31/2012)")</f>
        <v>19.0296156269691</v>
      </c>
      <c r="R293" s="1" cm="1">
        <f t="array" ref="R293">_xll.FDS(B293,"FF_TAX_RATE(ANN_R,1/1/2013,12/31/2013)")</f>
        <v>19.841269841269799</v>
      </c>
      <c r="S293" s="1" cm="1">
        <f t="array" ref="S293">_xll.FDS(B293,"FF_TAX_RATE(ANN_R,1/1/2014,12/31/2014)")</f>
        <v>21.574539363484099</v>
      </c>
      <c r="T293" s="1" cm="1">
        <f t="array" ref="T293">_xll.FDS(B293,"FF_TAX_RATE(ANN_R,1/1/2015,12/31/2015)")</f>
        <v>23.0577998756992</v>
      </c>
      <c r="U293" s="1" t="e" cm="1">
        <f t="array" ref="U293">_xll.FDS(B293,"FF_TAX_RATE(ANN_R,1/1/2016,12/31/2016)")</f>
        <v>#NUM!</v>
      </c>
      <c r="V293" s="1" cm="1">
        <f t="array" ref="V293">_xll.FDS(B293,"FF_TAX_RATE(ANN_R,1/1/2017,12/31/2017)")</f>
        <v>21.925380009212301</v>
      </c>
      <c r="W293" s="1" cm="1">
        <f t="array" ref="W293">_xll.FDS(B293,"FF_TAX_RATE(ANN_R,1/1/2018,12/31/2018)")</f>
        <v>21.0468197879859</v>
      </c>
      <c r="X293" s="1" cm="1">
        <f t="array" ref="X293">_xll.FDS(B293,"FF_TAX_RATE(ANN_R,1/1/2019,12/31/2019)")</f>
        <v>23.046488625123601</v>
      </c>
      <c r="Y293" s="1" cm="1">
        <f t="array" ref="Y293">_xll.FDS(B293,"FF_TAX_RATE(ANN_R,1/1/2020,12/31/2020)")</f>
        <v>26.4816769717991</v>
      </c>
      <c r="Z293" cm="1">
        <f t="array" ref="Z293">_xll.FDS($B293,"FF_PTX_INC(ANN_R,1/1/2016,12/31/2016)")</f>
        <v>5808</v>
      </c>
      <c r="AA293" cm="1">
        <f t="array" ref="AA293">_xll.FDS($B293,"FF_PTX_INC(ANN_R,1/1/2017,12/31/2017)")</f>
        <v>4342</v>
      </c>
      <c r="AB293" cm="1">
        <f t="array" ref="AB293">_xll.FDS($B293,"FF_PTX_INC(ANN_R,1/1/2018,12/31/2018)")</f>
        <v>4528</v>
      </c>
      <c r="AC293" cm="1">
        <f t="array" ref="AC293">_xll.FDS($B293,"FF_PTX_INC(ANN_R,1/1/2019,12/31/2019)")</f>
        <v>5055</v>
      </c>
      <c r="AD293" cm="1">
        <f t="array" ref="AD293">_xll.FDS($B293,"FF_PTX_INC(ANN_R,1/1/2020,12/31/2020)")</f>
        <v>6631</v>
      </c>
      <c r="AE293" cm="1">
        <f t="array" ref="AE293">_xll.FDS($B293,"FF_MKT_VAL(ANN_R,1/1/2016,12/31/2016)")</f>
        <v>53518.144692599999</v>
      </c>
      <c r="AF293" cm="1">
        <f t="array" ref="AF293">_xll.FDS($B293,"FF_MKT_VAL(ANN_R,1/1/2017,12/31/2017)")</f>
        <v>56854.2929180215</v>
      </c>
      <c r="AG293" cm="1">
        <f t="array" ref="AG293">_xll.FDS($B293,"FF_MKT_VAL(ANN_R,1/1/2018,12/31/2018)")</f>
        <v>59420.5571155</v>
      </c>
      <c r="AH293" cm="1">
        <f t="array" ref="AH293">_xll.FDS($B293,"FF_MKT_VAL(ANN_R,1/1/2019,12/31/2019)")</f>
        <v>78806.629516400004</v>
      </c>
      <c r="AI293" cm="1">
        <f t="array" ref="AI293">_xll.FDS($B293,"FF_MKT_VAL(ANN_R,1/1/2020,12/31/2020)")</f>
        <v>101032.0375374</v>
      </c>
      <c r="AJ293" cm="1">
        <f t="array" ref="AJ293">_xll.FDS($B293,"FF_SHLDRS_EQ(ANN_R,1/1/2016,12/31/2016)")</f>
        <v>-1366</v>
      </c>
      <c r="AK293" cm="1">
        <f t="array" ref="AK293">_xll.FDS($B293,"FF_SHLDRS_EQ(ANN_R,1/1/2017,12/31/2017)")</f>
        <v>-4202</v>
      </c>
      <c r="AL293" cm="1">
        <f t="array" ref="AL293">_xll.FDS($B293,"FF_SHLDRS_EQ(ANN_R,1/1/2018,12/31/2018)")</f>
        <v>-5611</v>
      </c>
      <c r="AM293" cm="1">
        <f t="array" ref="AM293">_xll.FDS($B293,"FF_SHLDRS_EQ(ANN_R,1/1/2019,12/31/2019)")</f>
        <v>-6324</v>
      </c>
      <c r="AN293" cm="1">
        <f t="array" ref="AN293">_xll.FDS($B293,"FF_SHLDRS_EQ(ANN_R,1/1/2020,12/31/2020)")</f>
        <v>-7814</v>
      </c>
      <c r="AO293" cm="1">
        <f t="array" ref="AO293">_xll.FDS($B293,"FF_ASSETS(ANN_R,1/1/2016,12/31/2016)")</f>
        <v>15389</v>
      </c>
      <c r="AP293" cm="1">
        <f t="array" ref="AP293">_xll.FDS($B293,"FF_ASSETS(ANN_R,1/1/2017,12/31/2017)")</f>
        <v>13376</v>
      </c>
      <c r="AQ293" cm="1">
        <f t="array" ref="AQ293">_xll.FDS($B293,"FF_ASSETS(ANN_R,1/1/2018,12/31/2018)")</f>
        <v>13987</v>
      </c>
      <c r="AR293" cm="1">
        <f t="array" ref="AR293">_xll.FDS($B293,"FF_ASSETS(ANN_R,1/1/2019,12/31/2019)")</f>
        <v>14237</v>
      </c>
      <c r="AS293" cm="1">
        <f t="array" ref="AS293">_xll.FDS($B293,"FF_ASSETS(ANN_R,1/1/2020,12/31/2020)")</f>
        <v>15155</v>
      </c>
      <c r="AT293" s="1" cm="1">
        <f t="array" ref="AT293">_xll.FDS($B293,"FF_TAX_CF(ANN_R,1/1/2016,12/31/2016,FY,,USD)")</f>
        <v>80.941069789230795</v>
      </c>
      <c r="AU293" s="1" cm="1">
        <f t="array" ref="AU293">_xll.FDS($B293,"FF_TAX_CF(ANN_R,1/1/2017,12/31/2017,FY,,USD)")</f>
        <v>71.523312933743</v>
      </c>
      <c r="AV293" s="1" cm="1">
        <f t="array" ref="AV293">_xll.FDS($B293,"FF_TAX_CF(ANN_R,1/1/2018,12/31/2018,FY,,USD)")</f>
        <v>110.105520412326</v>
      </c>
      <c r="AW293" s="1" cm="1">
        <f t="array" ref="AW293">_xll.FDS($B293,"FF_TAX_CF(ANN_R,1/1/2019,12/31/2019,FY,,USD)")</f>
        <v>93.864115118980394</v>
      </c>
      <c r="AX293" s="1" cm="1">
        <f t="array" ref="AX293">_xll.FDS($B293,"FF_TAX_CF(ANN_R,1/1/2020,12/31/2020,FY,,USD)")</f>
        <v>217.93116788566101</v>
      </c>
      <c r="AY293" t="s">
        <v>51</v>
      </c>
      <c r="AZ293" t="s">
        <v>51</v>
      </c>
      <c r="BA293" t="s">
        <v>51</v>
      </c>
      <c r="BB293" t="s">
        <v>51</v>
      </c>
      <c r="BC293" t="s">
        <v>184</v>
      </c>
      <c r="BD293" t="s">
        <v>38</v>
      </c>
      <c r="BE293" t="s">
        <v>937</v>
      </c>
      <c r="BF293">
        <v>0</v>
      </c>
      <c r="BG293">
        <v>41270839224856</v>
      </c>
      <c r="BH293">
        <v>1</v>
      </c>
      <c r="BI293">
        <v>33</v>
      </c>
    </row>
    <row r="294" spans="1:61" x14ac:dyDescent="0.25">
      <c r="A294">
        <v>293</v>
      </c>
      <c r="B294" t="s">
        <v>1350</v>
      </c>
      <c r="C294" t="s">
        <v>1351</v>
      </c>
      <c r="D294" t="s">
        <v>940</v>
      </c>
      <c r="E294" t="s">
        <v>30</v>
      </c>
      <c r="F294">
        <v>107</v>
      </c>
      <c r="G294" t="s">
        <v>159</v>
      </c>
      <c r="H294">
        <v>1</v>
      </c>
      <c r="I294">
        <v>1</v>
      </c>
      <c r="J294">
        <v>0</v>
      </c>
      <c r="K294">
        <v>1</v>
      </c>
      <c r="L294">
        <v>1</v>
      </c>
      <c r="M294">
        <v>0</v>
      </c>
      <c r="O294" s="1" cm="1">
        <f t="array" ref="O294">_xll.FDS(B294,"FF_TAX_RATE(ANN_R,1/1/2010,12/31/2010)")</f>
        <v>37.069341474051498</v>
      </c>
      <c r="P294" s="1" cm="1">
        <f t="array" ref="P294">_xll.FDS(B294,"FF_TAX_RATE(ANN_R,1/1/2011,12/31/2011)")</f>
        <v>31.455805892547701</v>
      </c>
      <c r="Q294" s="1" cm="1">
        <f t="array" ref="Q294">_xll.FDS(B294,"FF_TAX_RATE(ANN_R,1/1/2012,12/31/2012)")</f>
        <v>36.2190159082501</v>
      </c>
      <c r="R294" s="1" cm="1">
        <f t="array" ref="R294">_xll.FDS(B294,"FF_TAX_RATE(ANN_R,1/1/2013,12/31/2013)")</f>
        <v>41.917808219178099</v>
      </c>
      <c r="S294" s="1" cm="1">
        <f t="array" ref="S294">_xll.FDS(B294,"FF_TAX_RATE(ANN_R,1/1/2014,12/31/2014)")</f>
        <v>32.450331125827802</v>
      </c>
      <c r="T294" s="1" cm="1">
        <f t="array" ref="T294">_xll.FDS(B294,"FF_TAX_RATE(ANN_R,1/1/2015,12/31/2015)")</f>
        <v>35.378813849845699</v>
      </c>
      <c r="U294" s="1" t="e" cm="1">
        <f t="array" ref="U294">_xll.FDS(B294,"FF_TAX_RATE(ANN_R,1/1/2016,12/31/2016)")</f>
        <v>#NUM!</v>
      </c>
      <c r="V294" s="1" cm="1">
        <f t="array" ref="V294">_xll.FDS(B294,"FF_TAX_RATE(ANN_R,1/1/2017,12/31/2017)")</f>
        <v>27.4041771861373</v>
      </c>
      <c r="W294" s="1" cm="1">
        <f t="array" ref="W294">_xll.FDS(B294,"FF_TAX_RATE(ANN_R,1/1/2018,12/31/2018)")</f>
        <v>27.329192546583901</v>
      </c>
      <c r="X294" s="1" cm="1">
        <f t="array" ref="X294">_xll.FDS(B294,"FF_TAX_RATE(ANN_R,1/1/2019,12/31/2019)")</f>
        <v>30.3784520968292</v>
      </c>
      <c r="Y294" s="1" cm="1">
        <f t="array" ref="Y294">_xll.FDS(B294,"FF_TAX_RATE(ANN_R,1/1/2020,12/31/2020)")</f>
        <v>38.095238095238102</v>
      </c>
      <c r="Z294" cm="1">
        <f t="array" ref="Z294">_xll.FDS($B294,"FF_PTX_INC(ANN_R,1/1/2016,12/31/2016)")</f>
        <v>387</v>
      </c>
      <c r="AA294" cm="1">
        <f t="array" ref="AA294">_xll.FDS($B294,"FF_PTX_INC(ANN_R,1/1/2017,12/31/2017)")</f>
        <v>435.7</v>
      </c>
      <c r="AB294" cm="1">
        <f t="array" ref="AB294">_xll.FDS($B294,"FF_PTX_INC(ANN_R,1/1/2018,12/31/2018)")</f>
        <v>563.5</v>
      </c>
      <c r="AC294" cm="1">
        <f t="array" ref="AC294">_xll.FDS($B294,"FF_PTX_INC(ANN_R,1/1/2019,12/31/2019)")</f>
        <v>586.6</v>
      </c>
      <c r="AD294" cm="1">
        <f t="array" ref="AD294">_xll.FDS($B294,"FF_PTX_INC(ANN_R,1/1/2020,12/31/2020)")</f>
        <v>126</v>
      </c>
      <c r="AE294" cm="1">
        <f t="array" ref="AE294">_xll.FDS($B294,"FF_MKT_VAL(ANN_R,1/1/2016,12/31/2016)")</f>
        <v>5638.9001093999996</v>
      </c>
      <c r="AF294" cm="1">
        <f t="array" ref="AF294">_xll.FDS($B294,"FF_MKT_VAL(ANN_R,1/1/2017,12/31/2017)")</f>
        <v>7694.0763948000003</v>
      </c>
      <c r="AG294" cm="1">
        <f t="array" ref="AG294">_xll.FDS($B294,"FF_MKT_VAL(ANN_R,1/1/2018,12/31/2018)")</f>
        <v>8178.8615567999996</v>
      </c>
      <c r="AH294" cm="1">
        <f t="array" ref="AH294">_xll.FDS($B294,"FF_MKT_VAL(ANN_R,1/1/2019,12/31/2019)")</f>
        <v>13455.8129162</v>
      </c>
      <c r="AI294" cm="1">
        <f t="array" ref="AI294">_xll.FDS($B294,"FF_MKT_VAL(ANN_R,1/1/2020,12/31/2020)")</f>
        <v>11369.4929766</v>
      </c>
      <c r="AJ294" cm="1">
        <f t="array" ref="AJ294">_xll.FDS($B294,"FF_SHLDRS_EQ(ANN_R,1/1/2016,12/31/2016)")</f>
        <v>1500.3</v>
      </c>
      <c r="AK294" cm="1">
        <f t="array" ref="AK294">_xll.FDS($B294,"FF_SHLDRS_EQ(ANN_R,1/1/2017,12/31/2017)")</f>
        <v>1805</v>
      </c>
      <c r="AL294" cm="1">
        <f t="array" ref="AL294">_xll.FDS($B294,"FF_SHLDRS_EQ(ANN_R,1/1/2018,12/31/2018)")</f>
        <v>2070.1999999999998</v>
      </c>
      <c r="AM294" cm="1">
        <f t="array" ref="AM294">_xll.FDS($B294,"FF_SHLDRS_EQ(ANN_R,1/1/2019,12/31/2019)")</f>
        <v>2335.5</v>
      </c>
      <c r="AN294" cm="1">
        <f t="array" ref="AN294">_xll.FDS($B294,"FF_SHLDRS_EQ(ANN_R,1/1/2020,12/31/2020)")</f>
        <v>2553</v>
      </c>
      <c r="AO294" cm="1">
        <f t="array" ref="AO294">_xll.FDS($B294,"FF_ASSETS(ANN_R,1/1/2016,12/31/2016)")</f>
        <v>6136.8</v>
      </c>
      <c r="AP294" cm="1">
        <f t="array" ref="AP294">_xll.FDS($B294,"FF_ASSETS(ANN_R,1/1/2017,12/31/2017)")</f>
        <v>6568</v>
      </c>
      <c r="AQ294" cm="1">
        <f t="array" ref="AQ294">_xll.FDS($B294,"FF_ASSETS(ANN_R,1/1/2018,12/31/2018)")</f>
        <v>7187.4</v>
      </c>
      <c r="AR294" cm="1">
        <f t="array" ref="AR294">_xll.FDS($B294,"FF_ASSETS(ANN_R,1/1/2019,12/31/2019)")</f>
        <v>8174.1</v>
      </c>
      <c r="AS294" cm="1">
        <f t="array" ref="AS294">_xll.FDS($B294,"FF_ASSETS(ANN_R,1/1/2020,12/31/2020)")</f>
        <v>8529</v>
      </c>
      <c r="AT294" s="1" cm="1">
        <f t="array" ref="AT294">_xll.FDS($B294,"FF_TAX_CF(ANN_R,1/1/2016,12/31/2016,FY,,USD)")</f>
        <v>161.61541646718999</v>
      </c>
      <c r="AU294" s="1" cm="1">
        <f t="array" ref="AU294">_xll.FDS($B294,"FF_TAX_CF(ANN_R,1/1/2017,12/31/2017,FY,,USD)")</f>
        <v>163.09933955669399</v>
      </c>
      <c r="AV294" s="1" cm="1">
        <f t="array" ref="AV294">_xll.FDS($B294,"FF_TAX_CF(ANN_R,1/1/2018,12/31/2018,FY,,USD)")</f>
        <v>161.27178771495801</v>
      </c>
      <c r="AW294" s="1" cm="1">
        <f t="array" ref="AW294">_xll.FDS($B294,"FF_TAX_CF(ANN_R,1/1/2019,12/31/2019,FY,,USD)")</f>
        <v>152.553588080406</v>
      </c>
      <c r="AX294" s="1" cm="1">
        <f t="array" ref="AX294">_xll.FDS($B294,"FF_TAX_CF(ANN_R,1/1/2020,12/31/2020,FY,,USD)")</f>
        <v>23.939463973045299</v>
      </c>
      <c r="AY294" t="s">
        <v>1352</v>
      </c>
      <c r="AZ294" t="s">
        <v>1353</v>
      </c>
      <c r="BA294" t="s">
        <v>1354</v>
      </c>
      <c r="BB294" t="s">
        <v>1355</v>
      </c>
      <c r="BC294" t="s">
        <v>106</v>
      </c>
      <c r="BD294" t="s">
        <v>38</v>
      </c>
      <c r="BE294" t="s">
        <v>937</v>
      </c>
      <c r="BF294">
        <v>0</v>
      </c>
      <c r="BG294">
        <v>631637363308352</v>
      </c>
      <c r="BH294">
        <v>1</v>
      </c>
      <c r="BI294">
        <v>37</v>
      </c>
    </row>
    <row r="295" spans="1:61" x14ac:dyDescent="0.25">
      <c r="A295">
        <v>294</v>
      </c>
      <c r="B295" t="s">
        <v>1356</v>
      </c>
      <c r="C295" t="s">
        <v>1357</v>
      </c>
      <c r="D295" t="s">
        <v>940</v>
      </c>
      <c r="E295" t="s">
        <v>30</v>
      </c>
      <c r="F295">
        <v>105</v>
      </c>
      <c r="G295" t="s">
        <v>42</v>
      </c>
      <c r="H295">
        <v>1</v>
      </c>
      <c r="I295">
        <v>0</v>
      </c>
      <c r="J295">
        <v>0</v>
      </c>
      <c r="K295">
        <v>1</v>
      </c>
      <c r="L295">
        <v>1</v>
      </c>
      <c r="M295">
        <v>0</v>
      </c>
      <c r="O295" s="1" cm="1">
        <f t="array" ref="O295">_xll.FDS(B295,"FF_TAX_RATE(ANN_R,1/1/2010,12/31/2010)")</f>
        <v>32.610027993573098</v>
      </c>
      <c r="P295" s="1" cm="1">
        <f t="array" ref="P295">_xll.FDS(B295,"FF_TAX_RATE(ANN_R,1/1/2011,12/31/2011)")</f>
        <v>30.838660658142899</v>
      </c>
      <c r="Q295" s="1" cm="1">
        <f t="array" ref="Q295">_xll.FDS(B295,"FF_TAX_RATE(ANN_R,1/1/2012,12/31/2012)")</f>
        <v>31.593740019163199</v>
      </c>
      <c r="R295" s="1" cm="1">
        <f t="array" ref="R295">_xll.FDS(B295,"FF_TAX_RATE(ANN_R,1/1/2013,12/31/2013)")</f>
        <v>30.7081083914251</v>
      </c>
      <c r="S295" s="1" cm="1">
        <f t="array" ref="S295">_xll.FDS(B295,"FF_TAX_RATE(ANN_R,1/1/2014,12/31/2014)")</f>
        <v>33.646471994180601</v>
      </c>
      <c r="T295" s="1" cm="1">
        <f t="array" ref="T295">_xll.FDS(B295,"FF_TAX_RATE(ANN_R,1/1/2015,12/31/2015)")</f>
        <v>31.896996803629101</v>
      </c>
      <c r="U295" s="1" t="e" cm="1">
        <f t="array" ref="U295">_xll.FDS(B295,"FF_TAX_RATE(ANN_R,1/1/2016,12/31/2016)")</f>
        <v>#NUM!</v>
      </c>
      <c r="V295" s="1" cm="1">
        <f t="array" ref="V295">_xll.FDS(B295,"FF_TAX_RATE(ANN_R,1/1/2017,12/31/2017)")</f>
        <v>20.806223127966799</v>
      </c>
      <c r="W295" s="1" cm="1">
        <f t="array" ref="W295">_xll.FDS(B295,"FF_TAX_RATE(ANN_R,1/1/2018,12/31/2018)")</f>
        <v>27.047784406804698</v>
      </c>
      <c r="X295" s="1" cm="1">
        <f t="array" ref="X295">_xll.FDS(B295,"FF_TAX_RATE(ANN_R,1/1/2019,12/31/2019)")</f>
        <v>27.8531563852153</v>
      </c>
      <c r="Y295" s="1" cm="1">
        <f t="array" ref="Y295">_xll.FDS(B295,"FF_TAX_RATE(ANN_R,1/1/2020,12/31/2020)")</f>
        <v>29.4743211236833</v>
      </c>
      <c r="Z295" cm="1">
        <f t="array" ref="Z295">_xll.FDS($B295,"FF_PTX_INC(ANN_R,1/1/2016,12/31/2016)")</f>
        <v>204.10599999999999</v>
      </c>
      <c r="AA295" cm="1">
        <f t="array" ref="AA295">_xll.FDS($B295,"FF_PTX_INC(ANN_R,1/1/2017,12/31/2017)")</f>
        <v>201.185</v>
      </c>
      <c r="AB295" cm="1">
        <f t="array" ref="AB295">_xll.FDS($B295,"FF_PTX_INC(ANN_R,1/1/2018,12/31/2018)")</f>
        <v>270.69499999999999</v>
      </c>
      <c r="AC295" cm="1">
        <f t="array" ref="AC295">_xll.FDS($B295,"FF_PTX_INC(ANN_R,1/1/2019,12/31/2019)")</f>
        <v>302.98899999999998</v>
      </c>
      <c r="AD295" cm="1">
        <f t="array" ref="AD295">_xll.FDS($B295,"FF_PTX_INC(ANN_R,1/1/2020,12/31/2020)")</f>
        <v>424.74599999999998</v>
      </c>
      <c r="AE295" cm="1">
        <f t="array" ref="AE295">_xll.FDS($B295,"FF_MKT_VAL(ANN_R,1/1/2016,12/31/2016)")</f>
        <v>4821.3745859999999</v>
      </c>
      <c r="AF295" cm="1">
        <f t="array" ref="AF295">_xll.FDS($B295,"FF_MKT_VAL(ANN_R,1/1/2017,12/31/2017)")</f>
        <v>5439.6047456799997</v>
      </c>
      <c r="AG295" cm="1">
        <f t="array" ref="AG295">_xll.FDS($B295,"FF_MKT_VAL(ANN_R,1/1/2018,12/31/2018)")</f>
        <v>7447.4849987999996</v>
      </c>
      <c r="AH295" cm="1">
        <f t="array" ref="AH295">_xll.FDS($B295,"FF_MKT_VAL(ANN_R,1/1/2019,12/31/2019)")</f>
        <v>13048.4861136</v>
      </c>
      <c r="AI295" cm="1">
        <f t="array" ref="AI295">_xll.FDS($B295,"FF_MKT_VAL(ANN_R,1/1/2020,12/31/2020)")</f>
        <v>23507.6901832</v>
      </c>
      <c r="AJ295" cm="1">
        <f t="array" ref="AJ295">_xll.FDS($B295,"FF_SHLDRS_EQ(ANN_R,1/1/2016,12/31/2016)")</f>
        <v>579.66899999999998</v>
      </c>
      <c r="AK295" cm="1">
        <f t="array" ref="AK295">_xll.FDS($B295,"FF_SHLDRS_EQ(ANN_R,1/1/2017,12/31/2017)")</f>
        <v>617.79300000000001</v>
      </c>
      <c r="AL295" cm="1">
        <f t="array" ref="AL295">_xll.FDS($B295,"FF_SHLDRS_EQ(ANN_R,1/1/2018,12/31/2018)")</f>
        <v>740.56700000000001</v>
      </c>
      <c r="AM295" cm="1">
        <f t="array" ref="AM295">_xll.FDS($B295,"FF_SHLDRS_EQ(ANN_R,1/1/2019,12/31/2019)")</f>
        <v>810.35</v>
      </c>
      <c r="AN295" cm="1">
        <f t="array" ref="AN295">_xll.FDS($B295,"FF_SHLDRS_EQ(ANN_R,1/1/2020,12/31/2020)")</f>
        <v>1031.44</v>
      </c>
      <c r="AO295" cm="1">
        <f t="array" ref="AO295">_xll.FDS($B295,"FF_ASSETS(ANN_R,1/1/2016,12/31/2016)")</f>
        <v>1766.981</v>
      </c>
      <c r="AP295" cm="1">
        <f t="array" ref="AP295">_xll.FDS($B295,"FF_ASSETS(ANN_R,1/1/2017,12/31/2017)")</f>
        <v>2318.2489999999998</v>
      </c>
      <c r="AQ295" cm="1">
        <f t="array" ref="AQ295">_xll.FDS($B295,"FF_ASSETS(ANN_R,1/1/2018,12/31/2018)")</f>
        <v>2544.2939999999999</v>
      </c>
      <c r="AR295" cm="1">
        <f t="array" ref="AR295">_xll.FDS($B295,"FF_ASSETS(ANN_R,1/1/2019,12/31/2019)")</f>
        <v>2889.9140000000002</v>
      </c>
      <c r="AS295" cm="1">
        <f t="array" ref="AS295">_xll.FDS($B295,"FF_ASSETS(ANN_R,1/1/2020,12/31/2020)")</f>
        <v>4511.3770000000004</v>
      </c>
      <c r="AT295" s="1" cm="1">
        <f t="array" ref="AT295">_xll.FDS($B295,"FF_TAX_CF(ANN_R,1/1/2016,12/31/2016,FY,,USD)")</f>
        <v>72.875167840123197</v>
      </c>
      <c r="AU295" s="1" cm="1">
        <f t="array" ref="AU295">_xll.FDS($B295,"FF_TAX_CF(ANN_R,1/1/2017,12/31/2017,FY,,USD)")</f>
        <v>61.5750763882399</v>
      </c>
      <c r="AV295" s="1" cm="1">
        <f t="array" ref="AV295">_xll.FDS($B295,"FF_TAX_CF(ANN_R,1/1/2018,12/31/2018,FY,,USD)")</f>
        <v>82.076368274450303</v>
      </c>
      <c r="AW295" s="1" cm="1">
        <f t="array" ref="AW295">_xll.FDS($B295,"FF_TAX_CF(ANN_R,1/1/2019,12/31/2019,FY,,USD)")</f>
        <v>77.584076438427005</v>
      </c>
      <c r="AX295" s="1" cm="1">
        <f t="array" ref="AX295">_xll.FDS($B295,"FF_TAX_CF(ANN_R,1/1/2020,12/31/2020,FY,,USD)")</f>
        <v>136.85621566152599</v>
      </c>
      <c r="AY295" t="s">
        <v>1358</v>
      </c>
      <c r="AZ295" t="s">
        <v>1359</v>
      </c>
      <c r="BA295" t="s">
        <v>1360</v>
      </c>
      <c r="BB295" t="s">
        <v>1361</v>
      </c>
      <c r="BC295" t="s">
        <v>243</v>
      </c>
      <c r="BD295" t="s">
        <v>38</v>
      </c>
      <c r="BE295" t="s">
        <v>937</v>
      </c>
      <c r="BF295">
        <v>0</v>
      </c>
      <c r="BG295">
        <v>372624654609289</v>
      </c>
      <c r="BH295">
        <v>1</v>
      </c>
      <c r="BI295">
        <v>91</v>
      </c>
    </row>
    <row r="296" spans="1:61" x14ac:dyDescent="0.25">
      <c r="A296">
        <v>295</v>
      </c>
      <c r="B296" t="s">
        <v>1362</v>
      </c>
      <c r="C296" t="s">
        <v>1363</v>
      </c>
      <c r="D296" t="s">
        <v>1006</v>
      </c>
      <c r="E296" t="s">
        <v>30</v>
      </c>
      <c r="F296">
        <v>103</v>
      </c>
      <c r="G296" t="s">
        <v>42</v>
      </c>
      <c r="H296">
        <v>1</v>
      </c>
      <c r="I296">
        <v>1</v>
      </c>
      <c r="J296">
        <v>0</v>
      </c>
      <c r="K296">
        <v>1</v>
      </c>
      <c r="L296">
        <v>1</v>
      </c>
      <c r="M296">
        <v>0</v>
      </c>
      <c r="O296" s="1" cm="1">
        <f t="array" ref="O296">_xll.FDS(B296,"FF_TAX_RATE(ANN_R,1/1/2010,12/31/2010)")</f>
        <v>-452.63157894736798</v>
      </c>
      <c r="P296" s="1" cm="1">
        <f t="array" ref="P296">_xll.FDS(B296,"FF_TAX_RATE(ANN_R,1/1/2011,12/31/2011)")</f>
        <v>3.8626609442060098</v>
      </c>
      <c r="Q296" s="1" cm="1">
        <f t="array" ref="Q296">_xll.FDS(B296,"FF_TAX_RATE(ANN_R,1/1/2012,12/31/2012)")</f>
        <v>13.307984790874499</v>
      </c>
      <c r="R296" s="1" cm="1">
        <f t="array" ref="R296">_xll.FDS(B296,"FF_TAX_RATE(ANN_R,1/1/2013,12/31/2013)")</f>
        <v>44.6280991735537</v>
      </c>
      <c r="S296" s="1" cm="1">
        <f t="array" ref="S296">_xll.FDS(B296,"FF_TAX_RATE(ANN_R,1/1/2014,12/31/2014)")</f>
        <v>5.4054054054054097</v>
      </c>
      <c r="T296" s="1" cm="1">
        <f t="array" ref="T296">_xll.FDS(B296,"FF_TAX_RATE(ANN_R,1/1/2015,12/31/2015)")</f>
        <v>26.056338028169002</v>
      </c>
      <c r="U296" s="1" t="e" cm="1">
        <f t="array" ref="U296">_xll.FDS(B296,"FF_TAX_RATE(ANN_R,1/1/2016,12/31/2016)")</f>
        <v>#NUM!</v>
      </c>
      <c r="V296" s="1" cm="1">
        <f t="array" ref="V296">_xll.FDS(B296,"FF_TAX_RATE(ANN_R,1/1/2017,12/31/2017)")</f>
        <v>22.0647773279352</v>
      </c>
      <c r="W296" s="1" cm="1">
        <f t="array" ref="W296">_xll.FDS(B296,"FF_TAX_RATE(ANN_R,1/1/2018,12/31/2018)")</f>
        <v>19.685039370078702</v>
      </c>
      <c r="X296" s="1" cm="1">
        <f t="array" ref="X296">_xll.FDS(B296,"FF_TAX_RATE(ANN_R,1/1/2019,12/31/2019)")</f>
        <v>15.1925078043704</v>
      </c>
      <c r="Y296" s="1" cm="1">
        <f t="array" ref="Y296">_xll.FDS(B296,"FF_TAX_RATE(ANN_R,1/1/2020,12/31/2020)")</f>
        <v>13.553530751708401</v>
      </c>
      <c r="Z296" cm="1">
        <f t="array" ref="Z296">_xll.FDS($B296,"FF_PTX_INC(ANN_R,1/1/2016,12/31/2016)")</f>
        <v>764</v>
      </c>
      <c r="AA296" cm="1">
        <f t="array" ref="AA296">_xll.FDS($B296,"FF_PTX_INC(ANN_R,1/1/2017,12/31/2017)")</f>
        <v>988</v>
      </c>
      <c r="AB296" cm="1">
        <f t="array" ref="AB296">_xll.FDS($B296,"FF_PTX_INC(ANN_R,1/1/2018,12/31/2018)")</f>
        <v>1016</v>
      </c>
      <c r="AC296" cm="1">
        <f t="array" ref="AC296">_xll.FDS($B296,"FF_PTX_INC(ANN_R,1/1/2019,12/31/2019)")</f>
        <v>961</v>
      </c>
      <c r="AD296" cm="1">
        <f t="array" ref="AD296">_xll.FDS($B296,"FF_PTX_INC(ANN_R,1/1/2020,12/31/2020)")</f>
        <v>878</v>
      </c>
      <c r="AE296" cm="1">
        <f t="array" ref="AE296">_xll.FDS($B296,"FF_MKT_VAL(ANN_R,1/1/2016,12/31/2016)")</f>
        <v>11492.33409936</v>
      </c>
      <c r="AF296" cm="1">
        <f t="array" ref="AF296">_xll.FDS($B296,"FF_MKT_VAL(ANN_R,1/1/2017,12/31/2017)")</f>
        <v>12455.80272258</v>
      </c>
      <c r="AG296" cm="1">
        <f t="array" ref="AG296">_xll.FDS($B296,"FF_MKT_VAL(ANN_R,1/1/2018,12/31/2018)")</f>
        <v>13469.1741962</v>
      </c>
      <c r="AH296" cm="1">
        <f t="array" ref="AH296">_xll.FDS($B296,"FF_MKT_VAL(ANN_R,1/1/2019,12/31/2019)")</f>
        <v>13370.536118</v>
      </c>
      <c r="AI296" cm="1">
        <f t="array" ref="AI296">_xll.FDS($B296,"FF_MKT_VAL(ANN_R,1/1/2020,12/31/2020)")</f>
        <v>15968.868833279999</v>
      </c>
      <c r="AJ296" cm="1">
        <f t="array" ref="AJ296">_xll.FDS($B296,"FF_SHLDRS_EQ(ANN_R,1/1/2016,12/31/2016)")</f>
        <v>5584</v>
      </c>
      <c r="AK296" cm="1">
        <f t="array" ref="AK296">_xll.FDS($B296,"FF_SHLDRS_EQ(ANN_R,1/1/2017,12/31/2017)")</f>
        <v>5813</v>
      </c>
      <c r="AL296" cm="1">
        <f t="array" ref="AL296">_xll.FDS($B296,"FF_SHLDRS_EQ(ANN_R,1/1/2018,12/31/2018)")</f>
        <v>6310</v>
      </c>
      <c r="AM296" cm="1">
        <f t="array" ref="AM296">_xll.FDS($B296,"FF_SHLDRS_EQ(ANN_R,1/1/2019,12/31/2019)")</f>
        <v>7039</v>
      </c>
      <c r="AN296" cm="1">
        <f t="array" ref="AN296">_xll.FDS($B296,"FF_SHLDRS_EQ(ANN_R,1/1/2020,12/31/2020)")</f>
        <v>7271</v>
      </c>
      <c r="AO296" cm="1">
        <f t="array" ref="AO296">_xll.FDS($B296,"FF_ASSETS(ANN_R,1/1/2016,12/31/2016)")</f>
        <v>10212</v>
      </c>
      <c r="AP296" cm="1">
        <f t="array" ref="AP296">_xll.FDS($B296,"FF_ASSETS(ANN_R,1/1/2017,12/31/2017)")</f>
        <v>9917</v>
      </c>
      <c r="AQ296" cm="1">
        <f t="array" ref="AQ296">_xll.FDS($B296,"FF_ASSETS(ANN_R,1/1/2018,12/31/2018)")</f>
        <v>10514</v>
      </c>
      <c r="AR296" cm="1">
        <f t="array" ref="AR296">_xll.FDS($B296,"FF_ASSETS(ANN_R,1/1/2019,12/31/2019)")</f>
        <v>11081</v>
      </c>
      <c r="AS296" cm="1">
        <f t="array" ref="AS296">_xll.FDS($B296,"FF_ASSETS(ANN_R,1/1/2020,12/31/2020)")</f>
        <v>13319</v>
      </c>
      <c r="AT296" s="1" cm="1">
        <f t="array" ref="AT296">_xll.FDS($B296,"FF_TAX_CF(ANN_R,1/1/2016,12/31/2016,FY,,USD)")</f>
        <v>538.71805489063297</v>
      </c>
      <c r="AU296" s="1" cm="1">
        <f t="array" ref="AU296">_xll.FDS($B296,"FF_TAX_CF(ANN_R,1/1/2017,12/31/2017,FY,,USD)")</f>
        <v>207.53996181488</v>
      </c>
      <c r="AV296" s="1" cm="1">
        <f t="array" ref="AV296">_xll.FDS($B296,"FF_TAX_CF(ANN_R,1/1/2018,12/31/2018,FY,,USD)")</f>
        <v>198.19795417785599</v>
      </c>
      <c r="AW296" s="1" cm="1">
        <f t="array" ref="AW296">_xll.FDS($B296,"FF_TAX_CF(ANN_R,1/1/2019,12/31/2019,FY,,USD)")</f>
        <v>99.613127946853595</v>
      </c>
      <c r="AX296" s="1" cm="1">
        <f t="array" ref="AX296">_xll.FDS($B296,"FF_TAX_CF(ANN_R,1/1/2020,12/31/2020,FY,,USD)")</f>
        <v>82.078162193298297</v>
      </c>
      <c r="AY296" t="s">
        <v>51</v>
      </c>
      <c r="AZ296" t="s">
        <v>51</v>
      </c>
      <c r="BA296" t="s">
        <v>51</v>
      </c>
      <c r="BB296" t="s">
        <v>51</v>
      </c>
      <c r="BC296" t="s">
        <v>64</v>
      </c>
      <c r="BD296" t="s">
        <v>38</v>
      </c>
      <c r="BE296" t="s">
        <v>937</v>
      </c>
      <c r="BF296">
        <v>0</v>
      </c>
      <c r="BG296">
        <v>372905245812681</v>
      </c>
      <c r="BH296">
        <v>1</v>
      </c>
      <c r="BI296">
        <v>58</v>
      </c>
    </row>
    <row r="297" spans="1:61" x14ac:dyDescent="0.25">
      <c r="A297">
        <v>296</v>
      </c>
      <c r="B297" t="s">
        <v>1364</v>
      </c>
      <c r="C297" t="s">
        <v>1365</v>
      </c>
      <c r="D297" t="s">
        <v>950</v>
      </c>
      <c r="E297" t="s">
        <v>30</v>
      </c>
      <c r="F297">
        <v>102</v>
      </c>
      <c r="G297" t="s">
        <v>313</v>
      </c>
      <c r="H297">
        <v>1</v>
      </c>
      <c r="I297">
        <v>0</v>
      </c>
      <c r="J297">
        <v>1</v>
      </c>
      <c r="K297">
        <v>0</v>
      </c>
      <c r="L297">
        <v>0</v>
      </c>
      <c r="M297">
        <v>0</v>
      </c>
      <c r="O297" s="1" cm="1">
        <f t="array" ref="O297">_xll.FDS(B297,"FF_TAX_RATE(ANN_R,1/1/2010,12/31/2010)")</f>
        <v>32.856169052488099</v>
      </c>
      <c r="P297" s="1" cm="1">
        <f t="array" ref="P297">_xll.FDS(B297,"FF_TAX_RATE(ANN_R,1/1/2011,12/31/2011)")</f>
        <v>33.694958519463903</v>
      </c>
      <c r="Q297" s="1" cm="1">
        <f t="array" ref="Q297">_xll.FDS(B297,"FF_TAX_RATE(ANN_R,1/1/2012,12/31/2012)")</f>
        <v>39.239001189060602</v>
      </c>
      <c r="R297" s="1" cm="1">
        <f t="array" ref="R297">_xll.FDS(B297,"FF_TAX_RATE(ANN_R,1/1/2013,12/31/2013)")</f>
        <v>40.089086859688202</v>
      </c>
      <c r="S297" s="1" cm="1">
        <f t="array" ref="S297">_xll.FDS(B297,"FF_TAX_RATE(ANN_R,1/1/2014,12/31/2014)")</f>
        <v>22.596153846153801</v>
      </c>
      <c r="T297" s="1" cm="1">
        <f t="array" ref="T297">_xll.FDS(B297,"FF_TAX_RATE(ANN_R,1/1/2015,12/31/2015)")</f>
        <v>29.5739348370927</v>
      </c>
      <c r="U297" s="1" t="e" cm="1">
        <f t="array" ref="U297">_xll.FDS(B297,"FF_TAX_RATE(ANN_R,1/1/2016,12/31/2016)")</f>
        <v>#NUM!</v>
      </c>
      <c r="V297" s="1" cm="1">
        <f t="array" ref="V297">_xll.FDS(B297,"FF_TAX_RATE(ANN_R,1/1/2017,12/31/2017)")</f>
        <v>22.464312546957199</v>
      </c>
      <c r="W297" s="1" cm="1">
        <f t="array" ref="W297">_xll.FDS(B297,"FF_TAX_RATE(ANN_R,1/1/2018,12/31/2018)")</f>
        <v>27.064803049555302</v>
      </c>
      <c r="X297" s="1" cm="1">
        <f t="array" ref="X297">_xll.FDS(B297,"FF_TAX_RATE(ANN_R,1/1/2019,12/31/2019)")</f>
        <v>31.786216596343198</v>
      </c>
      <c r="Y297" s="1" cm="1">
        <f t="array" ref="Y297">_xll.FDS(B297,"FF_TAX_RATE(ANN_R,1/1/2020,12/31/2020)")</f>
        <v>36.394948335246802</v>
      </c>
      <c r="Z297" cm="1">
        <f t="array" ref="Z297">_xll.FDS($B297,"FF_PTX_INC(ANN_R,1/1/2016,12/31/2016)")</f>
        <v>766</v>
      </c>
      <c r="AA297" cm="1">
        <f t="array" ref="AA297">_xll.FDS($B297,"FF_PTX_INC(ANN_R,1/1/2017,12/31/2017)")</f>
        <v>1331</v>
      </c>
      <c r="AB297" cm="1">
        <f t="array" ref="AB297">_xll.FDS($B297,"FF_PTX_INC(ANN_R,1/1/2018,12/31/2018)")</f>
        <v>1574</v>
      </c>
      <c r="AC297" cm="1">
        <f t="array" ref="AC297">_xll.FDS($B297,"FF_PTX_INC(ANN_R,1/1/2019,12/31/2019)")</f>
        <v>1422</v>
      </c>
      <c r="AD297" cm="1">
        <f t="array" ref="AD297">_xll.FDS($B297,"FF_PTX_INC(ANN_R,1/1/2020,12/31/2020)")</f>
        <v>871</v>
      </c>
      <c r="AE297" cm="1">
        <f t="array" ref="AE297">_xll.FDS($B297,"FF_MKT_VAL(ANN_R,1/1/2016,12/31/2016)")</f>
        <v>12082.861482615001</v>
      </c>
      <c r="AF297" cm="1">
        <f t="array" ref="AF297">_xll.FDS($B297,"FF_MKT_VAL(ANN_R,1/1/2017,12/31/2017)")</f>
        <v>15854.742248349999</v>
      </c>
      <c r="AG297" cm="1">
        <f t="array" ref="AG297">_xll.FDS($B297,"FF_MKT_VAL(ANN_R,1/1/2018,12/31/2018)")</f>
        <v>11660.51518826</v>
      </c>
      <c r="AH297" cm="1">
        <f t="array" ref="AH297">_xll.FDS($B297,"FF_MKT_VAL(ANN_R,1/1/2019,12/31/2019)")</f>
        <v>14386.6391456</v>
      </c>
      <c r="AI297" cm="1">
        <f t="array" ref="AI297">_xll.FDS($B297,"FF_MKT_VAL(ANN_R,1/1/2020,12/31/2020)")</f>
        <v>12811.5087083</v>
      </c>
      <c r="AJ297" cm="1">
        <f t="array" ref="AJ297">_xll.FDS($B297,"FF_SHLDRS_EQ(ANN_R,1/1/2016,12/31/2016)")</f>
        <v>8140</v>
      </c>
      <c r="AK297" cm="1">
        <f t="array" ref="AK297">_xll.FDS($B297,"FF_SHLDRS_EQ(ANN_R,1/1/2017,12/31/2017)")</f>
        <v>9038</v>
      </c>
      <c r="AL297" cm="1">
        <f t="array" ref="AL297">_xll.FDS($B297,"FF_SHLDRS_EQ(ANN_R,1/1/2018,12/31/2018)")</f>
        <v>9647</v>
      </c>
      <c r="AM297" cm="1">
        <f t="array" ref="AM297">_xll.FDS($B297,"FF_SHLDRS_EQ(ANN_R,1/1/2019,12/31/2019)")</f>
        <v>10405</v>
      </c>
      <c r="AN297" cm="1">
        <f t="array" ref="AN297">_xll.FDS($B297,"FF_SHLDRS_EQ(ANN_R,1/1/2020,12/31/2020)")</f>
        <v>10401</v>
      </c>
      <c r="AO297" cm="1">
        <f t="array" ref="AO297">_xll.FDS($B297,"FF_ASSETS(ANN_R,1/1/2016,12/31/2016)")</f>
        <v>34854</v>
      </c>
      <c r="AP297" cm="1">
        <f t="array" ref="AP297">_xll.FDS($B297,"FF_ASSETS(ANN_R,1/1/2017,12/31/2017)")</f>
        <v>36303</v>
      </c>
      <c r="AQ297" cm="1">
        <f t="array" ref="AQ297">_xll.FDS($B297,"FF_ASSETS(ANN_R,1/1/2018,12/31/2018)")</f>
        <v>39187</v>
      </c>
      <c r="AR297" cm="1">
        <f t="array" ref="AR297">_xll.FDS($B297,"FF_ASSETS(ANN_R,1/1/2019,12/31/2019)")</f>
        <v>39480</v>
      </c>
      <c r="AS297" cm="1">
        <f t="array" ref="AS297">_xll.FDS($B297,"FF_ASSETS(ANN_R,1/1/2020,12/31/2020)")</f>
        <v>40612</v>
      </c>
      <c r="AT297" s="1" cm="1">
        <f t="array" ref="AT297">_xll.FDS($B297,"FF_TAX_CF(ANN_R,1/1/2016,12/31/2016,FY,,USD)")</f>
        <v>309.73522663116501</v>
      </c>
      <c r="AU297" s="1" cm="1">
        <f t="array" ref="AU297">_xll.FDS($B297,"FF_TAX_CF(ANN_R,1/1/2017,12/31/2017,FY,,USD)")</f>
        <v>266.19255971908598</v>
      </c>
      <c r="AV297" s="1" cm="1">
        <f t="array" ref="AV297">_xll.FDS($B297,"FF_TAX_CF(ANN_R,1/1/2018,12/31/2018,FY,,USD)")</f>
        <v>613.46985816955601</v>
      </c>
      <c r="AW297" s="1" cm="1">
        <f t="array" ref="AW297">_xll.FDS($B297,"FF_TAX_CF(ANN_R,1/1/2019,12/31/2019,FY,,USD)")</f>
        <v>472.32292127609298</v>
      </c>
      <c r="AX297" s="1" cm="1">
        <f t="array" ref="AX297">_xll.FDS($B297,"FF_TAX_CF(ANN_R,1/1/2020,12/31/2020,FY,,USD)")</f>
        <v>418.37063229083998</v>
      </c>
      <c r="AY297" t="s">
        <v>51</v>
      </c>
      <c r="AZ297" t="s">
        <v>51</v>
      </c>
      <c r="BA297" t="s">
        <v>51</v>
      </c>
      <c r="BB297" t="s">
        <v>51</v>
      </c>
      <c r="BC297" t="s">
        <v>106</v>
      </c>
      <c r="BD297" t="s">
        <v>38</v>
      </c>
      <c r="BE297" t="s">
        <v>937</v>
      </c>
      <c r="BF297">
        <v>0</v>
      </c>
      <c r="BG297">
        <v>347208572460645</v>
      </c>
      <c r="BH297">
        <v>1</v>
      </c>
      <c r="BI297">
        <v>13</v>
      </c>
    </row>
    <row r="298" spans="1:61" x14ac:dyDescent="0.25">
      <c r="A298">
        <v>297</v>
      </c>
      <c r="B298" t="s">
        <v>1366</v>
      </c>
      <c r="C298" t="s">
        <v>1367</v>
      </c>
      <c r="D298" t="s">
        <v>1094</v>
      </c>
      <c r="E298" t="s">
        <v>30</v>
      </c>
      <c r="F298">
        <v>102</v>
      </c>
      <c r="G298" t="s">
        <v>325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O298" s="1" t="e" cm="1">
        <f t="array" ref="O298">_xll.FDS(B298,"FF_TAX_RATE(ANN_R,1/1/2010,12/31/2010)")</f>
        <v>#N/A</v>
      </c>
      <c r="P298" s="1" t="e" cm="1">
        <f t="array" ref="P298">_xll.FDS(B298,"FF_TAX_RATE(ANN_R,1/1/2011,12/31/2011)")</f>
        <v>#N/A</v>
      </c>
      <c r="Q298" s="1" t="e" cm="1">
        <f t="array" ref="Q298">_xll.FDS(B298,"FF_TAX_RATE(ANN_R,1/1/2012,12/31/2012)")</f>
        <v>#N/A</v>
      </c>
      <c r="R298" s="1" cm="1">
        <f t="array" ref="R298">_xll.FDS(B298,"FF_TAX_RATE(ANN_R,1/1/2013,12/31/2013)")</f>
        <v>-20.130981059091699</v>
      </c>
      <c r="S298" s="1" cm="1">
        <f t="array" ref="S298">_xll.FDS(B298,"FF_TAX_RATE(ANN_R,1/1/2014,12/31/2014)")</f>
        <v>29.776881118288401</v>
      </c>
      <c r="T298" s="1" cm="1">
        <f t="array" ref="T298">_xll.FDS(B298,"FF_TAX_RATE(ANN_R,1/1/2015,12/31/2015)")</f>
        <v>20.436386944434201</v>
      </c>
      <c r="U298" s="1" t="e" cm="1">
        <f t="array" ref="U298">_xll.FDS(B298,"FF_TAX_RATE(ANN_R,1/1/2016,12/31/2016)")</f>
        <v>#NUM!</v>
      </c>
      <c r="V298" s="1" cm="1">
        <f t="array" ref="V298">_xll.FDS(B298,"FF_TAX_RATE(ANN_R,1/1/2017,12/31/2017)")</f>
        <v>23.7509665479344</v>
      </c>
      <c r="W298" s="1" cm="1">
        <f t="array" ref="W298">_xll.FDS(B298,"FF_TAX_RATE(ANN_R,1/1/2018,12/31/2018)")</f>
        <v>23.852927851069001</v>
      </c>
      <c r="X298" s="1" cm="1">
        <f t="array" ref="X298">_xll.FDS(B298,"FF_TAX_RATE(ANN_R,1/1/2019,12/31/2019)")</f>
        <v>23.498887069092</v>
      </c>
      <c r="Y298" s="1" t="e" cm="1">
        <f t="array" ref="Y298">_xll.FDS(B298,"FF_TAX_RATE(ANN_R,1/1/2020,12/31/2020)")</f>
        <v>#N/A</v>
      </c>
      <c r="Z298" cm="1">
        <f t="array" ref="Z298">_xll.FDS($B298,"FF_PTX_INC(ANN_R,1/1/2016,12/31/2016)")</f>
        <v>1499.998</v>
      </c>
      <c r="AA298" cm="1">
        <f t="array" ref="AA298">_xll.FDS($B298,"FF_PTX_INC(ANN_R,1/1/2017,12/31/2017)")</f>
        <v>1577.78</v>
      </c>
      <c r="AB298" cm="1">
        <f t="array" ref="AB298">_xll.FDS($B298,"FF_PTX_INC(ANN_R,1/1/2018,12/31/2018)")</f>
        <v>1717.1980000000001</v>
      </c>
      <c r="AC298" cm="1">
        <f t="array" ref="AC298">_xll.FDS($B298,"FF_PTX_INC(ANN_R,1/1/2019,12/31/2019)")</f>
        <v>1860.403</v>
      </c>
      <c r="AD298" cm="1">
        <f t="array" ref="AD298">_xll.FDS($B298,"FF_PTX_INC(ANN_R,1/1/2020,12/31/2020)")</f>
        <v>-213.703</v>
      </c>
      <c r="AE298" cm="1">
        <f t="array" ref="AE298">_xll.FDS($B298,"FF_MKT_VAL(ANN_R,1/1/2016,12/31/2016)")</f>
        <v>19447.5</v>
      </c>
      <c r="AF298" cm="1">
        <f t="array" ref="AF298">_xll.FDS($B298,"FF_MKT_VAL(ANN_R,1/1/2017,12/31/2017)")</f>
        <v>25350</v>
      </c>
      <c r="AG298" cm="1">
        <f t="array" ref="AG298">_xll.FDS($B298,"FF_MKT_VAL(ANN_R,1/1/2018,12/31/2018)")</f>
        <v>20362.5</v>
      </c>
      <c r="AH298" cm="1">
        <f t="array" ref="AH298">_xll.FDS($B298,"FF_MKT_VAL(ANN_R,1/1/2019,12/31/2019)")</f>
        <v>25575</v>
      </c>
      <c r="AI298" cm="1">
        <f t="array" ref="AI298">_xll.FDS($B298,"FF_MKT_VAL(ANN_R,1/1/2020,12/31/2020)")</f>
        <v>21330</v>
      </c>
      <c r="AJ298" cm="1">
        <f t="array" ref="AJ298">_xll.FDS($B298,"FF_SHLDRS_EQ(ANN_R,1/1/2016,12/31/2016)")</f>
        <v>4993.3490000000002</v>
      </c>
      <c r="AK298" cm="1">
        <f t="array" ref="AK298">_xll.FDS($B298,"FF_SHLDRS_EQ(ANN_R,1/1/2017,12/31/2017)")</f>
        <v>5682.4380000000001</v>
      </c>
      <c r="AL298" cm="1">
        <f t="array" ref="AL298">_xll.FDS($B298,"FF_SHLDRS_EQ(ANN_R,1/1/2018,12/31/2018)")</f>
        <v>6034.8689999999997</v>
      </c>
      <c r="AM298" cm="1">
        <f t="array" ref="AM298">_xll.FDS($B298,"FF_SHLDRS_EQ(ANN_R,1/1/2019,12/31/2019)")</f>
        <v>6405.8019999999997</v>
      </c>
      <c r="AN298" cm="1">
        <f t="array" ref="AN298">_xll.FDS($B298,"FF_SHLDRS_EQ(ANN_R,1/1/2020,12/31/2020)")</f>
        <v>6119.0129999999999</v>
      </c>
      <c r="AO298" cm="1">
        <f t="array" ref="AO298">_xll.FDS($B298,"FF_ASSETS(ANN_R,1/1/2016,12/31/2016)")</f>
        <v>15513.773999999999</v>
      </c>
      <c r="AP298" cm="1">
        <f t="array" ref="AP298">_xll.FDS($B298,"FF_ASSETS(ANN_R,1/1/2017,12/31/2017)")</f>
        <v>15307.432000000001</v>
      </c>
      <c r="AQ298" cm="1">
        <f t="array" ref="AQ298">_xll.FDS($B298,"FF_ASSETS(ANN_R,1/1/2018,12/31/2018)")</f>
        <v>14899.07</v>
      </c>
      <c r="AR298" cm="1">
        <f t="array" ref="AR298">_xll.FDS($B298,"FF_ASSETS(ANN_R,1/1/2019,12/31/2019)")</f>
        <v>14890.543</v>
      </c>
      <c r="AS298" cm="1">
        <f t="array" ref="AS298">_xll.FDS($B298,"FF_ASSETS(ANN_R,1/1/2020,12/31/2020)")</f>
        <v>15663.087</v>
      </c>
      <c r="AT298" s="1" cm="1">
        <f t="array" ref="AT298">_xll.FDS($B298,"FF_TAX_CF(ANN_R,1/1/2016,12/31/2016,FY,,USD)")</f>
        <v>341.83596427977102</v>
      </c>
      <c r="AU298" s="1" cm="1">
        <f t="array" ref="AU298">_xll.FDS($B298,"FF_TAX_CF(ANN_R,1/1/2017,12/31/2017,FY,,USD)")</f>
        <v>297.199481188059</v>
      </c>
      <c r="AV298" s="1" cm="1">
        <f t="array" ref="AV298">_xll.FDS($B298,"FF_TAX_CF(ANN_R,1/1/2018,12/31/2018,FY,,USD)")</f>
        <v>468.16716276264202</v>
      </c>
      <c r="AW298" s="1" cm="1">
        <f t="array" ref="AW298">_xll.FDS($B298,"FF_TAX_CF(ANN_R,1/1/2019,12/31/2019,FY,,USD)")</f>
        <v>489.63769756078699</v>
      </c>
      <c r="AX298" s="1" cm="1">
        <f t="array" ref="AX298">_xll.FDS($B298,"FF_TAX_CF(ANN_R,1/1/2020,12/31/2020,FY,,USD)")</f>
        <v>22.886127558231401</v>
      </c>
      <c r="AY298" t="s">
        <v>1368</v>
      </c>
      <c r="AZ298" t="s">
        <v>1369</v>
      </c>
      <c r="BA298" t="s">
        <v>1370</v>
      </c>
      <c r="BB298" t="s">
        <v>1371</v>
      </c>
      <c r="BC298" t="s">
        <v>147</v>
      </c>
      <c r="BD298" t="s">
        <v>38</v>
      </c>
      <c r="BE298" t="s">
        <v>937</v>
      </c>
      <c r="BF298">
        <v>0</v>
      </c>
      <c r="BG298">
        <v>344120081985724</v>
      </c>
      <c r="BH298">
        <v>1</v>
      </c>
      <c r="BI298">
        <v>14</v>
      </c>
    </row>
    <row r="299" spans="1:61" x14ac:dyDescent="0.25">
      <c r="A299">
        <v>298</v>
      </c>
      <c r="B299" t="s">
        <v>1372</v>
      </c>
      <c r="C299" t="s">
        <v>1373</v>
      </c>
      <c r="D299" t="s">
        <v>977</v>
      </c>
      <c r="E299" t="s">
        <v>30</v>
      </c>
      <c r="F299">
        <v>97</v>
      </c>
      <c r="G299" t="s">
        <v>96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O299" s="1" cm="1">
        <f t="array" ref="O299">_xll.FDS(B299,"FF_TAX_RATE(ANN_R,1/1/2010,12/31/2010)")</f>
        <v>21.765209940017101</v>
      </c>
      <c r="P299" s="1" cm="1">
        <f t="array" ref="P299">_xll.FDS(B299,"FF_TAX_RATE(ANN_R,1/1/2011,12/31/2011)")</f>
        <v>12.367688022284099</v>
      </c>
      <c r="Q299" s="1" cm="1">
        <f t="array" ref="Q299">_xll.FDS(B299,"FF_TAX_RATE(ANN_R,1/1/2012,12/31/2012)")</f>
        <v>38.563327032136101</v>
      </c>
      <c r="R299" s="1" cm="1">
        <f t="array" ref="R299">_xll.FDS(B299,"FF_TAX_RATE(ANN_R,1/1/2013,12/31/2013)")</f>
        <v>-11.524163568773201</v>
      </c>
      <c r="S299" s="1" cm="1">
        <f t="array" ref="S299">_xll.FDS(B299,"FF_TAX_RATE(ANN_R,1/1/2014,12/31/2014)")</f>
        <v>14.4694533762058</v>
      </c>
      <c r="T299" s="1" cm="1">
        <f t="array" ref="T299">_xll.FDS(B299,"FF_TAX_RATE(ANN_R,1/1/2015,12/31/2015)")</f>
        <v>13.4328358208955</v>
      </c>
      <c r="U299" s="1" t="e" cm="1">
        <f t="array" ref="U299">_xll.FDS(B299,"FF_TAX_RATE(ANN_R,1/1/2016,12/31/2016)")</f>
        <v>#NUM!</v>
      </c>
      <c r="V299" s="1" cm="1">
        <f t="array" ref="V299">_xll.FDS(B299,"FF_TAX_RATE(ANN_R,1/1/2017,12/31/2017)")</f>
        <v>23.4251968503937</v>
      </c>
      <c r="W299" s="1" cm="1">
        <f t="array" ref="W299">_xll.FDS(B299,"FF_TAX_RATE(ANN_R,1/1/2018,12/31/2018)")</f>
        <v>42.748091603053403</v>
      </c>
      <c r="X299" s="1" cm="1">
        <f t="array" ref="X299">_xll.FDS(B299,"FF_TAX_RATE(ANN_R,1/1/2019,12/31/2019)")</f>
        <v>7.3243647234678599</v>
      </c>
      <c r="Y299" s="1" cm="1">
        <f t="array" ref="Y299">_xll.FDS(B299,"FF_TAX_RATE(ANN_R,1/1/2020,12/31/2020)")</f>
        <v>13.685847589424601</v>
      </c>
      <c r="Z299" cm="1">
        <f t="array" ref="Z299">_xll.FDS($B299,"FF_PTX_INC(ANN_R,1/1/2016,12/31/2016)")</f>
        <v>467</v>
      </c>
      <c r="AA299" cm="1">
        <f t="array" ref="AA299">_xll.FDS($B299,"FF_PTX_INC(ANN_R,1/1/2017,12/31/2017)")</f>
        <v>508</v>
      </c>
      <c r="AB299" cm="1">
        <f t="array" ref="AB299">_xll.FDS($B299,"FF_PTX_INC(ANN_R,1/1/2018,12/31/2018)")</f>
        <v>524</v>
      </c>
      <c r="AC299" cm="1">
        <f t="array" ref="AC299">_xll.FDS($B299,"FF_PTX_INC(ANN_R,1/1/2019,12/31/2019)")</f>
        <v>669</v>
      </c>
      <c r="AD299" cm="1">
        <f t="array" ref="AD299">_xll.FDS($B299,"FF_PTX_INC(ANN_R,1/1/2020,12/31/2020)")</f>
        <v>643</v>
      </c>
      <c r="AE299" cm="1">
        <f t="array" ref="AE299">_xll.FDS($B299,"FF_MKT_VAL(ANN_R,1/1/2016,12/31/2016)")</f>
        <v>11987.415929622</v>
      </c>
      <c r="AF299" cm="1">
        <f t="array" ref="AF299">_xll.FDS($B299,"FF_MKT_VAL(ANN_R,1/1/2017,12/31/2017)")</f>
        <v>12195.196884847999</v>
      </c>
      <c r="AG299" cm="1">
        <f t="array" ref="AG299">_xll.FDS($B299,"FF_MKT_VAL(ANN_R,1/1/2018,12/31/2018)")</f>
        <v>10740.592511999999</v>
      </c>
      <c r="AH299" cm="1">
        <f t="array" ref="AH299">_xll.FDS($B299,"FF_MKT_VAL(ANN_R,1/1/2019,12/31/2019)")</f>
        <v>11039.450999511</v>
      </c>
      <c r="AI299" cm="1">
        <f t="array" ref="AI299">_xll.FDS($B299,"FF_MKT_VAL(ANN_R,1/1/2020,12/31/2020)")</f>
        <v>10438.523375364</v>
      </c>
      <c r="AJ299" cm="1">
        <f t="array" ref="AJ299">_xll.FDS($B299,"FF_SHLDRS_EQ(ANN_R,1/1/2016,12/31/2016)")</f>
        <v>2512</v>
      </c>
      <c r="AK299" cm="1">
        <f t="array" ref="AK299">_xll.FDS($B299,"FF_SHLDRS_EQ(ANN_R,1/1/2017,12/31/2017)")</f>
        <v>2393</v>
      </c>
      <c r="AL299" cm="1">
        <f t="array" ref="AL299">_xll.FDS($B299,"FF_SHLDRS_EQ(ANN_R,1/1/2018,12/31/2018)")</f>
        <v>1877</v>
      </c>
      <c r="AM299" cm="1">
        <f t="array" ref="AM299">_xll.FDS($B299,"FF_SHLDRS_EQ(ANN_R,1/1/2019,12/31/2019)")</f>
        <v>2011</v>
      </c>
      <c r="AN299" cm="1">
        <f t="array" ref="AN299">_xll.FDS($B299,"FF_SHLDRS_EQ(ANN_R,1/1/2020,12/31/2020)")</f>
        <v>2125</v>
      </c>
      <c r="AO299" cm="1">
        <f t="array" ref="AO299">_xll.FDS($B299,"FF_ASSETS(ANN_R,1/1/2016,12/31/2016)")</f>
        <v>14736</v>
      </c>
      <c r="AP299" cm="1">
        <f t="array" ref="AP299">_xll.FDS($B299,"FF_ASSETS(ANN_R,1/1/2017,12/31/2017)")</f>
        <v>13776</v>
      </c>
      <c r="AQ299" cm="1">
        <f t="array" ref="AQ299">_xll.FDS($B299,"FF_ASSETS(ANN_R,1/1/2018,12/31/2018)")</f>
        <v>13005</v>
      </c>
      <c r="AR299" cm="1">
        <f t="array" ref="AR299">_xll.FDS($B299,"FF_ASSETS(ANN_R,1/1/2019,12/31/2019)")</f>
        <v>12304</v>
      </c>
      <c r="AS299" cm="1">
        <f t="array" ref="AS299">_xll.FDS($B299,"FF_ASSETS(ANN_R,1/1/2020,12/31/2020)")</f>
        <v>12080</v>
      </c>
      <c r="AT299" s="1" cm="1">
        <f t="array" ref="AT299">_xll.FDS($B299,"FF_TAX_CF(ANN_R,1/1/2016,12/31/2016,FY,,USD)")</f>
        <v>55.309861898422199</v>
      </c>
      <c r="AU299" s="1" cm="1">
        <f t="array" ref="AU299">_xll.FDS($B299,"FF_TAX_CF(ANN_R,1/1/2017,12/31/2017,FY,,USD)")</f>
        <v>14.6631494760513</v>
      </c>
      <c r="AV299" s="1" cm="1">
        <f t="array" ref="AV299">_xll.FDS($B299,"FF_TAX_CF(ANN_R,1/1/2018,12/31/2018,FY,,USD)")</f>
        <v>10.617747545242301</v>
      </c>
      <c r="AW299" s="1" cm="1">
        <f t="array" ref="AW299">_xll.FDS($B299,"FF_TAX_CF(ANN_R,1/1/2019,12/31/2019,FY,,USD)")</f>
        <v>7.8347404003143302</v>
      </c>
      <c r="AX299" s="1" cm="1">
        <f t="array" ref="AX299">_xll.FDS($B299,"FF_TAX_CF(ANN_R,1/1/2020,12/31/2020,FY,,USD)")</f>
        <v>0</v>
      </c>
      <c r="AY299" t="s">
        <v>51</v>
      </c>
      <c r="AZ299" t="s">
        <v>51</v>
      </c>
      <c r="BA299" t="s">
        <v>51</v>
      </c>
      <c r="BB299" t="s">
        <v>51</v>
      </c>
      <c r="BC299" t="s">
        <v>306</v>
      </c>
      <c r="BD299" t="s">
        <v>38</v>
      </c>
      <c r="BE299" t="s">
        <v>937</v>
      </c>
      <c r="BF299">
        <v>0</v>
      </c>
      <c r="BG299">
        <v>476701341931246</v>
      </c>
      <c r="BH299">
        <v>1</v>
      </c>
      <c r="BI299">
        <v>22</v>
      </c>
    </row>
    <row r="300" spans="1:61" x14ac:dyDescent="0.25">
      <c r="A300">
        <v>299</v>
      </c>
      <c r="B300" t="s">
        <v>1374</v>
      </c>
      <c r="C300" t="s">
        <v>1375</v>
      </c>
      <c r="D300" t="s">
        <v>950</v>
      </c>
      <c r="E300" t="s">
        <v>30</v>
      </c>
      <c r="F300">
        <v>94</v>
      </c>
      <c r="G300" t="s">
        <v>142</v>
      </c>
      <c r="H300">
        <v>1</v>
      </c>
      <c r="I300">
        <v>0</v>
      </c>
      <c r="J300">
        <v>1</v>
      </c>
      <c r="K300">
        <v>1</v>
      </c>
      <c r="L300">
        <v>1</v>
      </c>
      <c r="M300">
        <v>0</v>
      </c>
      <c r="O300" s="1" cm="1">
        <f t="array" ref="O300">_xll.FDS(B300,"FF_TAX_RATE(ANN_R,1/1/2010,12/31/2010)")</f>
        <v>57.819905213270097</v>
      </c>
      <c r="P300" s="1" t="e" cm="1">
        <f t="array" ref="P300">_xll.FDS(B300,"FF_TAX_RATE(ANN_R,1/1/2011,12/31/2011)")</f>
        <v>#N/A</v>
      </c>
      <c r="Q300" s="1" cm="1">
        <f t="array" ref="Q300">_xll.FDS(B300,"FF_TAX_RATE(ANN_R,1/1/2012,12/31/2012)")</f>
        <v>65.404475043029294</v>
      </c>
      <c r="R300" s="1" cm="1">
        <f t="array" ref="R300">_xll.FDS(B300,"FF_TAX_RATE(ANN_R,1/1/2013,12/31/2013)")</f>
        <v>38.072289156626503</v>
      </c>
      <c r="S300" s="1" cm="1">
        <f t="array" ref="S300">_xll.FDS(B300,"FF_TAX_RATE(ANN_R,1/1/2014,12/31/2014)")</f>
        <v>35.985808413583399</v>
      </c>
      <c r="T300" s="1" cm="1">
        <f t="array" ref="T300">_xll.FDS(B300,"FF_TAX_RATE(ANN_R,1/1/2015,12/31/2015)")</f>
        <v>35.6843992827256</v>
      </c>
      <c r="U300" s="1" t="e" cm="1">
        <f t="array" ref="U300">_xll.FDS(B300,"FF_TAX_RATE(ANN_R,1/1/2016,12/31/2016)")</f>
        <v>#NUM!</v>
      </c>
      <c r="V300" s="1" cm="1">
        <f t="array" ref="V300">_xll.FDS(B300,"FF_TAX_RATE(ANN_R,1/1/2017,12/31/2017)")</f>
        <v>116.824196597354</v>
      </c>
      <c r="W300" s="1" cm="1">
        <f t="array" ref="W300">_xll.FDS(B300,"FF_TAX_RATE(ANN_R,1/1/2018,12/31/2018)")</f>
        <v>96.007259528130703</v>
      </c>
      <c r="X300" s="1" cm="1">
        <f t="array" ref="X300">_xll.FDS(B300,"FF_TAX_RATE(ANN_R,1/1/2019,12/31/2019)")</f>
        <v>70.153417015341702</v>
      </c>
      <c r="Y300" s="1" cm="1">
        <f t="array" ref="Y300">_xll.FDS(B300,"FF_TAX_RATE(ANN_R,1/1/2020,12/31/2020)")</f>
        <v>36.510263929618802</v>
      </c>
      <c r="Z300" cm="1">
        <f t="array" ref="Z300">_xll.FDS($B300,"FF_PTX_INC(ANN_R,1/1/2016,12/31/2016)")</f>
        <v>1464</v>
      </c>
      <c r="AA300" cm="1">
        <f t="array" ref="AA300">_xll.FDS($B300,"FF_PTX_INC(ANN_R,1/1/2017,12/31/2017)")</f>
        <v>529</v>
      </c>
      <c r="AB300" cm="1">
        <f t="array" ref="AB300">_xll.FDS($B300,"FF_PTX_INC(ANN_R,1/1/2018,12/31/2018)")</f>
        <v>551</v>
      </c>
      <c r="AC300" cm="1">
        <f t="array" ref="AC300">_xll.FDS($B300,"FF_PTX_INC(ANN_R,1/1/2019,12/31/2019)")</f>
        <v>717</v>
      </c>
      <c r="AD300" cm="1">
        <f t="array" ref="AD300">_xll.FDS($B300,"FF_PTX_INC(ANN_R,1/1/2020,12/31/2020)")</f>
        <v>1364</v>
      </c>
      <c r="AE300" cm="1">
        <f t="array" ref="AE300">_xll.FDS($B300,"FF_MKT_VAL(ANN_R,1/1/2016,12/31/2016)")</f>
        <v>17093.384812349999</v>
      </c>
      <c r="AF300" cm="1">
        <f t="array" ref="AF300">_xll.FDS($B300,"FF_MKT_VAL(ANN_R,1/1/2017,12/31/2017)")</f>
        <v>13763.77063644</v>
      </c>
      <c r="AG300" cm="1">
        <f t="array" ref="AG300">_xll.FDS($B300,"FF_MKT_VAL(ANN_R,1/1/2018,12/31/2018)")</f>
        <v>11626.750323509999</v>
      </c>
      <c r="AH300" cm="1">
        <f t="array" ref="AH300">_xll.FDS($B300,"FF_MKT_VAL(ANN_R,1/1/2019,12/31/2019)")</f>
        <v>11927.23649195</v>
      </c>
      <c r="AI300" cm="1">
        <f t="array" ref="AI300">_xll.FDS($B300,"FF_MKT_VAL(ANN_R,1/1/2020,12/31/2020)")</f>
        <v>11338.573203030001</v>
      </c>
      <c r="AJ300" cm="1">
        <f t="array" ref="AJ300">_xll.FDS($B300,"FF_SHLDRS_EQ(ANN_R,1/1/2016,12/31/2016)")</f>
        <v>10426</v>
      </c>
      <c r="AK300" cm="1">
        <f t="array" ref="AK300">_xll.FDS($B300,"FF_SHLDRS_EQ(ANN_R,1/1/2017,12/31/2017)")</f>
        <v>10059</v>
      </c>
      <c r="AL300" cm="1">
        <f t="array" ref="AL300">_xll.FDS($B300,"FF_SHLDRS_EQ(ANN_R,1/1/2018,12/31/2018)")</f>
        <v>9169</v>
      </c>
      <c r="AM300" cm="1">
        <f t="array" ref="AM300">_xll.FDS($B300,"FF_SHLDRS_EQ(ANN_R,1/1/2019,12/31/2019)")</f>
        <v>9937</v>
      </c>
      <c r="AN300" cm="1">
        <f t="array" ref="AN300">_xll.FDS($B300,"FF_SHLDRS_EQ(ANN_R,1/1/2020,12/31/2020)")</f>
        <v>9795</v>
      </c>
      <c r="AO300" cm="1">
        <f t="array" ref="AO300">_xll.FDS($B300,"FF_ASSETS(ANN_R,1/1/2016,12/31/2016)")</f>
        <v>49435</v>
      </c>
      <c r="AP300" cm="1">
        <f t="array" ref="AP300">_xll.FDS($B300,"FF_ASSETS(ANN_R,1/1/2017,12/31/2017)")</f>
        <v>47813</v>
      </c>
      <c r="AQ300" cm="1">
        <f t="array" ref="AQ300">_xll.FDS($B300,"FF_ASSETS(ANN_R,1/1/2018,12/31/2018)")</f>
        <v>47378</v>
      </c>
      <c r="AR300" cm="1">
        <f t="array" ref="AR300">_xll.FDS($B300,"FF_ASSETS(ANN_R,1/1/2019,12/31/2019)")</f>
        <v>51464</v>
      </c>
      <c r="AS300" cm="1">
        <f t="array" ref="AS300">_xll.FDS($B300,"FF_ASSETS(ANN_R,1/1/2020,12/31/2020)")</f>
        <v>47588</v>
      </c>
      <c r="AT300" s="1" cm="1">
        <f t="array" ref="AT300">_xll.FDS($B300,"FF_TAX_CF(ANN_R,1/1/2016,12/31/2016,FY,,USD)")</f>
        <v>297.567057013512</v>
      </c>
      <c r="AU300" s="1" cm="1">
        <f t="array" ref="AU300">_xll.FDS($B300,"FF_TAX_CF(ANN_R,1/1/2017,12/31/2017,FY,,USD)")</f>
        <v>663.22553014755204</v>
      </c>
      <c r="AV300" s="1" cm="1">
        <f t="array" ref="AV300">_xll.FDS($B300,"FF_TAX_CF(ANN_R,1/1/2018,12/31/2018,FY,,USD)")</f>
        <v>592.23436307907104</v>
      </c>
      <c r="AW300" s="1" cm="1">
        <f t="array" ref="AW300">_xll.FDS($B300,"FF_TAX_CF(ANN_R,1/1/2019,12/31/2019,FY,,USD)")</f>
        <v>558.50506567954994</v>
      </c>
      <c r="AX300" s="1" cm="1">
        <f t="array" ref="AX300">_xll.FDS($B300,"FF_TAX_CF(ANN_R,1/1/2020,12/31/2020,FY,,USD)")</f>
        <v>543.76782453060196</v>
      </c>
      <c r="AY300" t="s">
        <v>1376</v>
      </c>
      <c r="AZ300" t="s">
        <v>1377</v>
      </c>
      <c r="BA300" t="s">
        <v>1378</v>
      </c>
      <c r="BB300" t="s">
        <v>1379</v>
      </c>
      <c r="BC300" t="s">
        <v>947</v>
      </c>
      <c r="BD300" t="s">
        <v>38</v>
      </c>
      <c r="BE300" t="s">
        <v>937</v>
      </c>
      <c r="BF300">
        <v>0</v>
      </c>
      <c r="BG300">
        <v>34857269762707</v>
      </c>
      <c r="BH300">
        <v>1</v>
      </c>
      <c r="BI300">
        <v>66</v>
      </c>
    </row>
    <row r="301" spans="1:61" x14ac:dyDescent="0.25">
      <c r="A301">
        <v>300</v>
      </c>
      <c r="B301" t="s">
        <v>1380</v>
      </c>
      <c r="C301" t="s">
        <v>1381</v>
      </c>
      <c r="D301" t="s">
        <v>977</v>
      </c>
      <c r="E301" t="s">
        <v>30</v>
      </c>
      <c r="F301">
        <v>93</v>
      </c>
      <c r="G301" t="s">
        <v>142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O301" s="1" t="e" cm="1">
        <f t="array" ref="O301">_xll.FDS(B301,"FF_TAX_RATE(ANN_R,1/1/2010,12/31/2010)")</f>
        <v>#N/A</v>
      </c>
      <c r="P301" s="1" t="e" cm="1">
        <f t="array" ref="P301">_xll.FDS(B301,"FF_TAX_RATE(ANN_R,1/1/2011,12/31/2011)")</f>
        <v>#N/A</v>
      </c>
      <c r="Q301" s="1" t="e" cm="1">
        <f t="array" ref="Q301">_xll.FDS(B301,"FF_TAX_RATE(ANN_R,1/1/2012,12/31/2012)")</f>
        <v>#N/A</v>
      </c>
      <c r="R301" s="1" t="e" cm="1">
        <f t="array" ref="R301">_xll.FDS(B301,"FF_TAX_RATE(ANN_R,1/1/2013,12/31/2013)")</f>
        <v>#N/A</v>
      </c>
      <c r="S301" s="1" t="e" cm="1">
        <f t="array" ref="S301">_xll.FDS(B301,"FF_TAX_RATE(ANN_R,1/1/2014,12/31/2014)")</f>
        <v>#N/A</v>
      </c>
      <c r="T301" s="1" t="e" cm="1">
        <f t="array" ref="T301">_xll.FDS(B301,"FF_TAX_RATE(ANN_R,1/1/2015,12/31/2015)")</f>
        <v>#N/A</v>
      </c>
      <c r="U301" s="1" t="e" cm="1">
        <f t="array" ref="U301">_xll.FDS(B301,"FF_TAX_RATE(ANN_R,1/1/2016,12/31/2016)")</f>
        <v>#NUM!</v>
      </c>
      <c r="V301" s="1" t="e" cm="1">
        <f t="array" ref="V301">_xll.FDS(B301,"FF_TAX_RATE(ANN_R,1/1/2017,12/31/2017)")</f>
        <v>#N/A</v>
      </c>
      <c r="W301" s="1" t="e" cm="1">
        <f t="array" ref="W301">_xll.FDS(B301,"FF_TAX_RATE(ANN_R,1/1/2018,12/31/2018)")</f>
        <v>#N/A</v>
      </c>
      <c r="X301" s="1" t="e" cm="1">
        <f t="array" ref="X301">_xll.FDS(B301,"FF_TAX_RATE(ANN_R,1/1/2019,12/31/2019)")</f>
        <v>#N/A</v>
      </c>
      <c r="Y301" s="1" t="e" cm="1">
        <f t="array" ref="Y301">_xll.FDS(B301,"FF_TAX_RATE(ANN_R,1/1/2020,12/31/2020)")</f>
        <v>#N/A</v>
      </c>
      <c r="Z301" cm="1">
        <f t="array" ref="Z301">_xll.FDS($B301,"FF_PTX_INC(ANN_R,1/1/2016,12/31/2016)")</f>
        <v>-27.154</v>
      </c>
      <c r="AA301" cm="1">
        <f t="array" ref="AA301">_xll.FDS($B301,"FF_PTX_INC(ANN_R,1/1/2017,12/31/2017)")</f>
        <v>-37.448999999999998</v>
      </c>
      <c r="AB301" cm="1">
        <f t="array" ref="AB301">_xll.FDS($B301,"FF_PTX_INC(ANN_R,1/1/2018,12/31/2018)")</f>
        <v>-35.204000000000001</v>
      </c>
      <c r="AC301" cm="1">
        <f t="array" ref="AC301">_xll.FDS($B301,"FF_PTX_INC(ANN_R,1/1/2019,12/31/2019)")</f>
        <v>-88.105000000000004</v>
      </c>
      <c r="AD301" cm="1">
        <f t="array" ref="AD301">_xll.FDS($B301,"FF_PTX_INC(ANN_R,1/1/2020,12/31/2020)")</f>
        <v>-149</v>
      </c>
      <c r="AE301" cm="1">
        <f t="array" ref="AE301">_xll.FDS($B301,"FF_MKT_VAL(ANN_R,1/1/2016,12/31/2016)")</f>
        <v>1014.804636</v>
      </c>
      <c r="AF301" cm="1">
        <f t="array" ref="AF301">_xll.FDS($B301,"FF_MKT_VAL(ANN_R,1/1/2017,12/31/2017)")</f>
        <v>2197.1599948799999</v>
      </c>
      <c r="AG301" cm="1">
        <f t="array" ref="AG301">_xll.FDS($B301,"FF_MKT_VAL(ANN_R,1/1/2018,12/31/2018)")</f>
        <v>2541.2321591999998</v>
      </c>
      <c r="AH301" cm="1">
        <f t="array" ref="AH301">_xll.FDS($B301,"FF_MKT_VAL(ANN_R,1/1/2019,12/31/2019)")</f>
        <v>5031.1701899999998</v>
      </c>
      <c r="AI301" cm="1">
        <f t="array" ref="AI301">_xll.FDS($B301,"FF_MKT_VAL(ANN_R,1/1/2020,12/31/2020)")</f>
        <v>13745.3133972</v>
      </c>
      <c r="AJ301" cm="1">
        <f t="array" ref="AJ301">_xll.FDS($B301,"FF_SHLDRS_EQ(ANN_R,1/1/2016,12/31/2016)")</f>
        <v>187.75</v>
      </c>
      <c r="AK301" cm="1">
        <f t="array" ref="AK301">_xll.FDS($B301,"FF_SHLDRS_EQ(ANN_R,1/1/2017,12/31/2017)")</f>
        <v>149.779</v>
      </c>
      <c r="AL301" cm="1">
        <f t="array" ref="AL301">_xll.FDS($B301,"FF_SHLDRS_EQ(ANN_R,1/1/2018,12/31/2018)")</f>
        <v>138.82900000000001</v>
      </c>
      <c r="AM301" cm="1">
        <f t="array" ref="AM301">_xll.FDS($B301,"FF_SHLDRS_EQ(ANN_R,1/1/2019,12/31/2019)")</f>
        <v>1109.3969999999999</v>
      </c>
      <c r="AN301" cm="1">
        <f t="array" ref="AN301">_xll.FDS($B301,"FF_SHLDRS_EQ(ANN_R,1/1/2020,12/31/2020)")</f>
        <v>8407</v>
      </c>
      <c r="AO301" cm="1">
        <f t="array" ref="AO301">_xll.FDS($B301,"FF_ASSETS(ANN_R,1/1/2016,12/31/2016)")</f>
        <v>237.30199999999999</v>
      </c>
      <c r="AP301" cm="1">
        <f t="array" ref="AP301">_xll.FDS($B301,"FF_ASSETS(ANN_R,1/1/2017,12/31/2017)")</f>
        <v>197.91399999999999</v>
      </c>
      <c r="AQ301" cm="1">
        <f t="array" ref="AQ301">_xll.FDS($B301,"FF_ASSETS(ANN_R,1/1/2018,12/31/2018)")</f>
        <v>417.09100000000001</v>
      </c>
      <c r="AR301" cm="1">
        <f t="array" ref="AR301">_xll.FDS($B301,"FF_ASSETS(ANN_R,1/1/2019,12/31/2019)")</f>
        <v>1684.0609999999999</v>
      </c>
      <c r="AS301" cm="1">
        <f t="array" ref="AS301">_xll.FDS($B301,"FF_ASSETS(ANN_R,1/1/2020,12/31/2020)")</f>
        <v>10450</v>
      </c>
      <c r="AT301" s="1" cm="1">
        <f t="array" ref="AT301">_xll.FDS($B301,"FF_TAX_CF(ANN_R,1/1/2016,12/31/2016,FY,,USD)")</f>
        <v>1.3716845750808699</v>
      </c>
      <c r="AU301" s="1" cm="1">
        <f t="array" ref="AU301">_xll.FDS($B301,"FF_TAX_CF(ANN_R,1/1/2017,12/31/2017,FY,,USD)")</f>
        <v>1.6129464423656501</v>
      </c>
      <c r="AV301" s="1" cm="1">
        <f t="array" ref="AV301">_xll.FDS($B301,"FF_TAX_CF(ANN_R,1/1/2018,12/31/2018,FY,,USD)")</f>
        <v>5.8999283859729799</v>
      </c>
      <c r="AW301" s="1" cm="1">
        <f t="array" ref="AW301">_xll.FDS($B301,"FF_TAX_CF(ANN_R,1/1/2019,12/31/2019,FY,,USD)")</f>
        <v>3.0409985239505799</v>
      </c>
      <c r="AX301" s="1" cm="1">
        <f t="array" ref="AX301">_xll.FDS($B301,"FF_TAX_CF(ANN_R,1/1/2020,12/31/2020,FY,,USD)")</f>
        <v>37.619157671928399</v>
      </c>
      <c r="AY301" t="s">
        <v>51</v>
      </c>
      <c r="AZ301" t="s">
        <v>51</v>
      </c>
      <c r="BA301" t="s">
        <v>51</v>
      </c>
      <c r="BB301" t="s">
        <v>51</v>
      </c>
      <c r="BC301" t="s">
        <v>106</v>
      </c>
      <c r="BD301" t="s">
        <v>38</v>
      </c>
      <c r="BE301" t="s">
        <v>937</v>
      </c>
      <c r="BF301">
        <v>0</v>
      </c>
      <c r="BG301">
        <v>348708960473328</v>
      </c>
      <c r="BH301">
        <v>1</v>
      </c>
      <c r="BI301">
        <v>85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31C87-0A37-4035-BD2B-BA299AB233BE}">
  <sheetPr filterMode="1"/>
  <dimension ref="A1:AT1501"/>
  <sheetViews>
    <sheetView tabSelected="1" workbookViewId="0">
      <pane xSplit="5" ySplit="1" topLeftCell="N371" activePane="bottomRight" state="frozen"/>
      <selection pane="topRight" activeCell="F1" sqref="F1"/>
      <selection pane="bottomLeft" activeCell="A2" sqref="A2"/>
      <selection pane="bottomRight" activeCell="D375" sqref="D375"/>
    </sheetView>
  </sheetViews>
  <sheetFormatPr defaultRowHeight="15" x14ac:dyDescent="0.25"/>
  <cols>
    <col min="1" max="1" width="15.7109375" bestFit="1" customWidth="1"/>
    <col min="2" max="2" width="28.7109375" bestFit="1" customWidth="1"/>
    <col min="3" max="3" width="10" bestFit="1" customWidth="1"/>
    <col min="4" max="4" width="24.28515625" customWidth="1"/>
    <col min="6" max="6" width="9.28515625" style="4" bestFit="1" customWidth="1"/>
    <col min="7" max="7" width="10.7109375" style="4" bestFit="1" customWidth="1"/>
    <col min="8" max="8" width="8.140625" customWidth="1"/>
    <col min="9" max="9" width="9.28515625" style="1" bestFit="1" customWidth="1"/>
    <col min="10" max="10" width="9.5703125" style="1" customWidth="1"/>
    <col min="11" max="11" width="9.5703125" style="1" bestFit="1" customWidth="1"/>
    <col min="12" max="12" width="10.5703125" style="1" bestFit="1" customWidth="1"/>
    <col min="13" max="13" width="9" style="1" bestFit="1" customWidth="1"/>
    <col min="14" max="16" width="9" style="1" customWidth="1"/>
    <col min="20" max="20" width="20.28515625" customWidth="1"/>
    <col min="21" max="21" width="11.140625" customWidth="1"/>
    <col min="22" max="22" width="11.7109375" style="1" bestFit="1" customWidth="1"/>
    <col min="23" max="26" width="11.7109375" style="1" customWidth="1"/>
    <col min="27" max="28" width="11.7109375" style="1" bestFit="1" customWidth="1"/>
    <col min="29" max="29" width="9.28515625" style="1" bestFit="1" customWidth="1"/>
    <col min="30" max="30" width="9.28515625" style="1" customWidth="1"/>
    <col min="31" max="31" width="9.28515625" style="9" hidden="1" customWidth="1"/>
    <col min="32" max="32" width="10.28515625" style="9" hidden="1" customWidth="1"/>
    <col min="33" max="33" width="9.28515625" style="9" hidden="1" customWidth="1"/>
    <col min="34" max="34" width="10.5703125" style="9" hidden="1" customWidth="1"/>
    <col min="35" max="35" width="11" hidden="1" customWidth="1"/>
    <col min="36" max="36" width="11.42578125" hidden="1" customWidth="1"/>
    <col min="37" max="37" width="9.28515625" hidden="1" customWidth="1"/>
    <col min="38" max="38" width="11.42578125" hidden="1" customWidth="1"/>
    <col min="39" max="40" width="11.42578125" style="7" hidden="1" customWidth="1"/>
    <col min="41" max="42" width="0" hidden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1463</v>
      </c>
      <c r="E1" t="s">
        <v>1452</v>
      </c>
      <c r="F1" s="4" t="s">
        <v>1455</v>
      </c>
      <c r="G1" s="4" t="s">
        <v>1456</v>
      </c>
      <c r="H1" t="s">
        <v>1453</v>
      </c>
      <c r="I1" s="1" t="s">
        <v>1454</v>
      </c>
      <c r="J1" s="1" t="s">
        <v>1457</v>
      </c>
      <c r="K1" s="1" t="s">
        <v>1458</v>
      </c>
      <c r="L1" s="1" t="s">
        <v>1461</v>
      </c>
      <c r="M1" s="1" t="s">
        <v>1459</v>
      </c>
      <c r="N1" s="1" t="s">
        <v>1477</v>
      </c>
      <c r="O1" s="1" t="s">
        <v>1481</v>
      </c>
      <c r="P1" s="1" t="s">
        <v>1482</v>
      </c>
      <c r="Q1" t="s">
        <v>1460</v>
      </c>
      <c r="R1" t="s">
        <v>1462</v>
      </c>
      <c r="S1" s="1" t="s">
        <v>1493</v>
      </c>
      <c r="T1" s="1" t="s">
        <v>1490</v>
      </c>
      <c r="U1" s="1" t="s">
        <v>1489</v>
      </c>
      <c r="V1" s="1" t="s">
        <v>1471</v>
      </c>
      <c r="W1" s="1" t="s">
        <v>1472</v>
      </c>
      <c r="X1" s="1" t="s">
        <v>1473</v>
      </c>
      <c r="Y1" s="1" t="s">
        <v>1488</v>
      </c>
      <c r="Z1" s="1" t="s">
        <v>1487</v>
      </c>
      <c r="AA1" s="1" t="s">
        <v>1474</v>
      </c>
      <c r="AB1" s="1" t="s">
        <v>1475</v>
      </c>
      <c r="AC1" s="1" t="s">
        <v>1476</v>
      </c>
      <c r="AD1" s="1" t="s">
        <v>1486</v>
      </c>
      <c r="AE1" s="9" t="s">
        <v>1486</v>
      </c>
      <c r="AF1" s="9" t="s">
        <v>1485</v>
      </c>
      <c r="AG1" s="9" t="s">
        <v>1484</v>
      </c>
      <c r="AH1" s="9" t="s">
        <v>1483</v>
      </c>
      <c r="AI1" s="1" t="s">
        <v>1465</v>
      </c>
      <c r="AJ1" s="1" t="s">
        <v>1466</v>
      </c>
      <c r="AK1" s="1" t="s">
        <v>1467</v>
      </c>
      <c r="AL1" s="1" t="s">
        <v>1468</v>
      </c>
      <c r="AM1" s="7" t="s">
        <v>1492</v>
      </c>
      <c r="AN1" s="7" t="s">
        <v>1491</v>
      </c>
      <c r="AO1" s="1" t="s">
        <v>1469</v>
      </c>
      <c r="AP1" s="1" t="s">
        <v>1470</v>
      </c>
      <c r="AQ1" s="1" t="s">
        <v>1478</v>
      </c>
      <c r="AR1" s="1" t="s">
        <v>1479</v>
      </c>
      <c r="AS1" s="1" t="s">
        <v>1480</v>
      </c>
      <c r="AT1" t="s">
        <v>1494</v>
      </c>
    </row>
    <row r="2" spans="1:46" hidden="1" x14ac:dyDescent="0.25">
      <c r="A2" t="s">
        <v>530</v>
      </c>
      <c r="B2" t="s">
        <v>531</v>
      </c>
      <c r="C2" t="s">
        <v>502</v>
      </c>
      <c r="D2" t="str" cm="1">
        <f t="array" ref="D2">_xll.FDS(A2,"FF_MAJOR_IND_NAME")</f>
        <v>DIVERSIFIED</v>
      </c>
      <c r="E2">
        <v>2020</v>
      </c>
      <c r="F2" s="4">
        <f t="shared" ref="F2:F65" si="0">DATE(E2,1,1)</f>
        <v>43831</v>
      </c>
      <c r="G2" s="4">
        <f t="shared" ref="G2:G65" si="1">DATE(E2,12,31)</f>
        <v>44196</v>
      </c>
      <c r="H2">
        <v>1</v>
      </c>
      <c r="I2" s="1" cm="1">
        <f t="array" ref="I2">_xll.FDS(A2,"FF_PTX_INC(ANN_R,"&amp;F2&amp;","&amp;G2&amp;",,,USD)")</f>
        <v>6795</v>
      </c>
      <c r="J2" s="1" cm="1">
        <f t="array" ref="J2">_xll.FDS(A2,"FF_MKT_VAL(ANN_R,"&amp;F2&amp;","&amp;G2&amp;",,,USD)")</f>
        <v>100984.85922601999</v>
      </c>
      <c r="K2" s="1" cm="1">
        <f t="array" ref="K2">_xll.FDS(A2,"FF_SHLDRS_EQ(ANN_R,"&amp;F2&amp;","&amp;G2&amp;",,,USD)")</f>
        <v>12867</v>
      </c>
      <c r="L2" s="1" cm="1">
        <f t="array" ref="L2">_xll.FDS(A2,"FF_ASSETS(ANN_R,"&amp;F2&amp;","&amp;G2&amp;",,,USD)")</f>
        <v>47344</v>
      </c>
      <c r="M2" s="1" cm="1">
        <f t="array" ref="M2">_xll.FDS(A2,"FF_TAX_CF(ANN_R,"&amp;F2&amp;","&amp;G2&amp;",,,USD)")</f>
        <v>1351</v>
      </c>
      <c r="N2" s="1" cm="1">
        <f t="array" ref="N2">_xll.FDS(A2,"FF_INC_TAX(ANN_R,"&amp;F2&amp;","&amp;G2&amp;",,,USD)")</f>
        <v>1337</v>
      </c>
      <c r="O2" s="1" cm="1">
        <f t="array" ref="O2">_xll.FDS(A2,"FF_NET_INC(ANN_R,"&amp;F2&amp;","&amp;G2&amp;")")</f>
        <v>5449</v>
      </c>
      <c r="P2" s="1" cm="1">
        <f t="array" ref="P2">_xll.FDS(A2,"FF_ROA(ANN_R,"&amp;F2&amp;","&amp;G2&amp;")")</f>
        <v>11.8452659152419</v>
      </c>
      <c r="Q2" cm="1">
        <f t="array" ref="Q2">_xll.FDS(A2,"FF_TAX_RATE(ANN_R,"&amp;F2&amp;","&amp;G2&amp;")")</f>
        <v>19.676232523914599</v>
      </c>
      <c r="R2" t="e" cm="1">
        <f t="array" ref="R2">_xll.FDS(A2,"FF_TAX_REFUND(ANN_R,"&amp;F2&amp;","&amp;G2&amp;",,,,,""D=1"")")</f>
        <v>#N/A</v>
      </c>
      <c r="S2">
        <f>SUM(T2:X2)/SUM(Y2:AC2)</f>
        <v>0.22285094406004458</v>
      </c>
      <c r="T2" s="1" cm="1">
        <f t="array" ref="T2">_xll.FDS($A2,"FF_TAX_CF(ANN_R,"&amp;AE2&amp;","&amp;AF2&amp;",,,USD)")</f>
        <v>1888</v>
      </c>
      <c r="U2" s="1" cm="1">
        <f t="array" ref="U2">_xll.FDS($A2,"FF_TAX_CF(ANN_R,"&amp;AG2&amp;","&amp;AH2&amp;",,,USD)")</f>
        <v>1604</v>
      </c>
      <c r="V2" s="1" cm="1">
        <f t="array" ref="V2">_xll.FDS(A2,"FF_TAX_CF(ANN_R,2018,,,USD)")</f>
        <v>1560</v>
      </c>
      <c r="W2" s="1" cm="1">
        <f t="array" ref="W2">_xll.FDS(A2,"FF_TAX_CF(ANN_R,2019,,,USD)")</f>
        <v>1198</v>
      </c>
      <c r="X2" s="1" cm="1">
        <f t="array" ref="X2">_xll.FDS(A2,"FF_TAX_CF(ANN_R,"&amp;F2&amp;","&amp;G2&amp;",,,USD)")</f>
        <v>1351</v>
      </c>
      <c r="Y2" s="1" cm="1">
        <f t="array" ref="Y2">_xll.FDS($A2,"FF_PTX_INC(ANN_R,"&amp;AE2&amp;","&amp;AF2&amp;",,,USD)")</f>
        <v>7053</v>
      </c>
      <c r="Z2" s="1" cm="1">
        <f t="array" ref="Z2">_xll.FDS($A2,"FF_PTX_INC(ANN_R,"&amp;AG2&amp;","&amp;AH2&amp;",,,USD)")</f>
        <v>7548</v>
      </c>
      <c r="AA2" s="1" cm="1">
        <f t="array" ref="AA2">_xll.FDS($A2,"FF_PTX_INC(ANN_R,"&amp;AI2&amp;","&amp;AJ2&amp;",,,USD)")</f>
        <v>7000</v>
      </c>
      <c r="AB2" s="1" cm="1">
        <f t="array" ref="AB2">_xll.FDS(A2,"FF_PTX_INC(ANN_R,"&amp;AK2&amp;","&amp;AL2&amp;",,,USD)")</f>
        <v>5712</v>
      </c>
      <c r="AC2" s="1" cm="1">
        <f t="array" ref="AC2">_xll.FDS(A2,"FF_PTX_INC(ANN_R,"&amp;F2&amp;","&amp;G2&amp;",,,USD)")</f>
        <v>6795</v>
      </c>
      <c r="AE2" s="6">
        <f>DATE(YEAR($F2)+AM2,MONTH($F2),DAY($F2))</f>
        <v>42370</v>
      </c>
      <c r="AF2" s="6">
        <f>DATE(YEAR($G2)+AM2,MONTH($G2),DAY($G2))</f>
        <v>42735</v>
      </c>
      <c r="AG2" s="6">
        <f>DATE(YEAR($F2)+AN2,MONTH($F2),DAY($F2))</f>
        <v>42736</v>
      </c>
      <c r="AH2" s="6">
        <f>DATE(YEAR($G2)+AN2,MONTH($G2),DAY($G2))</f>
        <v>43100</v>
      </c>
      <c r="AI2" s="6">
        <f>DATE(YEAR($F2)+AO2,MONTH($F2),DAY($F2))</f>
        <v>43101</v>
      </c>
      <c r="AJ2" s="6">
        <f>DATE(YEAR($G2)+AO2,MONTH($G2),DAY($G2))</f>
        <v>43465</v>
      </c>
      <c r="AK2" s="6">
        <f>DATE(YEAR(F2)+AP2,MONTH(F2),DAY(F2))</f>
        <v>43466</v>
      </c>
      <c r="AL2" s="6">
        <f>DATE(YEAR(G2)+AP2,MONTH(G2),DAY(G2))</f>
        <v>43830</v>
      </c>
      <c r="AM2" s="8">
        <v>-4</v>
      </c>
      <c r="AN2" s="8">
        <v>-3</v>
      </c>
      <c r="AO2">
        <v>-2</v>
      </c>
      <c r="AP2">
        <v>-1</v>
      </c>
      <c r="AQ2" cm="1">
        <f t="array" ref="AQ2">_xll.FDS(A2,"FF_DEBT_LT(ANN_R,"&amp;F2&amp;","&amp;G2&amp;")")</f>
        <v>18691</v>
      </c>
      <c r="AR2" cm="1">
        <f t="array" ref="AR2">_xll.FDS(A2,"FF_RD_EXP(ANN_R,"&amp;F2&amp;","&amp;G2&amp;")")</f>
        <v>1862</v>
      </c>
      <c r="AS2" cm="1">
        <f t="array" ref="AS2">_xll.FDS(A2,"FF_PTX_INC_FOR(ANN_R,"&amp;F2&amp;","&amp;G2&amp;")")</f>
        <v>3000</v>
      </c>
      <c r="AT2" cm="1">
        <f t="array" ref="AT2">_xll.FDS(A2,"FF_MKT_VAL_PUBLIC(ANN_R,"&amp;[1]sample_report!E2&amp;")")</f>
        <v>100835.805573802</v>
      </c>
    </row>
    <row r="3" spans="1:46" hidden="1" x14ac:dyDescent="0.25">
      <c r="A3" t="s">
        <v>530</v>
      </c>
      <c r="B3" t="s">
        <v>531</v>
      </c>
      <c r="C3" t="s">
        <v>502</v>
      </c>
      <c r="D3" t="str" cm="1">
        <f t="array" ref="D3">_xll.FDS(A3,"FF_MAJOR_IND_NAME")</f>
        <v>DIVERSIFIED</v>
      </c>
      <c r="E3">
        <v>2016</v>
      </c>
      <c r="F3" s="4">
        <f t="shared" si="0"/>
        <v>42370</v>
      </c>
      <c r="G3" s="4">
        <f t="shared" si="1"/>
        <v>42735</v>
      </c>
      <c r="H3">
        <v>1</v>
      </c>
      <c r="I3" s="1" cm="1">
        <f t="array" ref="I3">_xll.FDS(A3,"FF_PTX_INC(ANN_R,"&amp;F3&amp;","&amp;G3&amp;",,,USD)")</f>
        <v>7053</v>
      </c>
      <c r="J3" s="1" cm="1">
        <f t="array" ref="J3">_xll.FDS(A3,"FF_MKT_VAL(ANN_R,"&amp;F3&amp;","&amp;G3&amp;",,,USD)")</f>
        <v>106557.41146246</v>
      </c>
      <c r="K3" s="1" cm="1">
        <f t="array" ref="K3">_xll.FDS(A3,"FF_SHLDRS_EQ(ANN_R,"&amp;F3&amp;","&amp;G3&amp;",,,USD)")</f>
        <v>10298</v>
      </c>
      <c r="L3" s="1" cm="1">
        <f t="array" ref="L3">_xll.FDS(A3,"FF_ASSETS(ANN_R,"&amp;F3&amp;","&amp;G3&amp;",,,USD)")</f>
        <v>32906</v>
      </c>
      <c r="M3" s="1" cm="1">
        <f t="array" ref="M3">_xll.FDS(A3,"FF_TAX_CF(ANN_R,"&amp;F3&amp;","&amp;G3&amp;",,,USD)")</f>
        <v>1888</v>
      </c>
      <c r="N3" s="1" cm="1">
        <f t="array" ref="N3">_xll.FDS(A3,"FF_INC_TAX(ANN_R,"&amp;F3&amp;","&amp;G3&amp;",,,USD)")</f>
        <v>1995</v>
      </c>
      <c r="O3" s="1" cm="1">
        <f t="array" ref="O3">_xll.FDS(A3,"FF_NET_INC(ANN_R,"&amp;F3&amp;","&amp;G3&amp;")")</f>
        <v>5050</v>
      </c>
      <c r="P3" s="1" cm="1">
        <f t="array" ref="P3">_xll.FDS(A3,"FF_ROA(ANN_R,"&amp;F3&amp;","&amp;G3&amp;")")</f>
        <v>15.3521105351959</v>
      </c>
      <c r="Q3" cm="1">
        <f t="array" ref="Q3">_xll.FDS(A3,"FF_TAX_RATE(ANN_R,"&amp;F3&amp;","&amp;G3&amp;")")</f>
        <v>28.285835814546999</v>
      </c>
      <c r="R3" t="e" cm="1">
        <f t="array" ref="R3">_xll.FDS(A3,"FF_TAX_REFUND(ANN_R,"&amp;F3&amp;","&amp;G3&amp;",,,,,""D=1"")")</f>
        <v>#N/A</v>
      </c>
      <c r="S3">
        <f t="shared" ref="S3:S66" si="2">SUM(T3:X3)/SUM(Y3:AC3)</f>
        <v>0.28706195475380747</v>
      </c>
      <c r="T3" s="1" cm="1">
        <f t="array" ref="T3">_xll.FDS($A3,"FF_TAX_CF(ANN_R,"&amp;AE3&amp;","&amp;AF3&amp;",,,USD)")</f>
        <v>1717</v>
      </c>
      <c r="U3" s="1" cm="1">
        <f t="array" ref="U3">_xll.FDS($A3,"FF_TAX_CF(ANN_R,"&amp;AG3&amp;","&amp;AH3&amp;",,,USD)")</f>
        <v>1803</v>
      </c>
      <c r="V3" s="1" cm="1">
        <f t="array" ref="V3">_xll.FDS(A3,"FF_TAX_CF(ANN_R,"&amp;AI3&amp;","&amp;AJ3&amp;",,,USD)")</f>
        <v>1968</v>
      </c>
      <c r="W3" s="1" cm="1">
        <f t="array" ref="W3">_xll.FDS(A3,"FF_TAX_CF(ANN_R,"&amp;AK3&amp;","&amp;AL3&amp;",,,USD)")</f>
        <v>2331</v>
      </c>
      <c r="X3" s="1" cm="1">
        <f t="array" ref="X3">_xll.FDS(A3,"FF_TAX_CF(ANN_R,"&amp;F3&amp;","&amp;G3&amp;",,,USD)")</f>
        <v>1888</v>
      </c>
      <c r="Y3" s="1" cm="1">
        <f t="array" ref="Y3">_xll.FDS($A3,"FF_PTX_INC(ANN_R,"&amp;AE3&amp;","&amp;AF3&amp;",,,USD)")</f>
        <v>6351</v>
      </c>
      <c r="Z3" s="1" cm="1">
        <f t="array" ref="Z3">_xll.FDS($A3,"FF_PTX_INC(ANN_R,"&amp;AG3&amp;","&amp;AH3&amp;",,,USD)")</f>
        <v>6562</v>
      </c>
      <c r="AA3" s="1" cm="1">
        <f t="array" ref="AA3">_xll.FDS(A3,"FF_PTX_INC(ANN_R,"&amp;AI3&amp;","&amp;AJ3&amp;",,,USD)")</f>
        <v>7026</v>
      </c>
      <c r="AB3" s="1" cm="1">
        <f t="array" ref="AB3">_xll.FDS(A3,"FF_PTX_INC(ANN_R,"&amp;AK3&amp;","&amp;AL3&amp;",,,USD)")</f>
        <v>6823</v>
      </c>
      <c r="AC3" s="1" cm="1">
        <f t="array" ref="AC3">_xll.FDS(A3,"FF_PTX_INC(ANN_R,"&amp;F3&amp;","&amp;G3&amp;",,,USD)")</f>
        <v>7053</v>
      </c>
      <c r="AE3" s="6">
        <f t="shared" ref="AE3:AE66" si="3">DATE(YEAR($F3)+AM3,MONTH($F3),DAY($F3))</f>
        <v>40909</v>
      </c>
      <c r="AF3" s="6">
        <f t="shared" ref="AF3:AF66" si="4">DATE(YEAR($G3)+AM3,MONTH($G3),DAY($G3))</f>
        <v>41274</v>
      </c>
      <c r="AG3" s="6">
        <f t="shared" ref="AG3:AG66" si="5">DATE(YEAR($F3)+AN3,MONTH($F3),DAY($F3))</f>
        <v>41275</v>
      </c>
      <c r="AH3" s="6">
        <f t="shared" ref="AH3:AH66" si="6">DATE(YEAR($G3)+AN3,MONTH($G3),DAY($G3))</f>
        <v>41639</v>
      </c>
      <c r="AI3" s="6">
        <f>DATE(YEAR(F3)+AO3,MONTH(F3),DAY(F3))</f>
        <v>41640</v>
      </c>
      <c r="AJ3" s="6">
        <f>DATE(YEAR(G3)+AO3,MONTH(G3),DAY(G3))</f>
        <v>42004</v>
      </c>
      <c r="AK3" s="6">
        <f>DATE(YEAR(F3)+AP3,MONTH(F3),DAY(F3))</f>
        <v>42005</v>
      </c>
      <c r="AL3" s="6">
        <f>DATE(YEAR(G3)+AP3,MONTH(G3),DAY(G3))</f>
        <v>42369</v>
      </c>
      <c r="AM3" s="8">
        <v>-4</v>
      </c>
      <c r="AN3" s="8">
        <v>-3</v>
      </c>
      <c r="AO3">
        <v>-2</v>
      </c>
      <c r="AP3">
        <v>-1</v>
      </c>
      <c r="AQ3" cm="1">
        <f t="array" ref="AQ3">_xll.FDS(A3,"FF_DEBT_LT(ANN_R,"&amp;F3&amp;","&amp;G3&amp;")")</f>
        <v>10723</v>
      </c>
      <c r="AR3" cm="1">
        <f t="array" ref="AR3">_xll.FDS(A3,"FF_RD_EXP(ANN_R,"&amp;F3&amp;","&amp;G3&amp;")")</f>
        <v>1735</v>
      </c>
      <c r="AS3" cm="1">
        <f t="array" ref="AS3">_xll.FDS(A3,"FF_PTX_INC_FOR(ANN_R,"&amp;F3&amp;","&amp;G3&amp;")")</f>
        <v>2687</v>
      </c>
      <c r="AT3" cm="1">
        <f t="array" ref="AT3">_xll.FDS(A3,"FF_MKT_VAL_PUBLIC(ANN_R,"&amp;[1]sample_report!E3&amp;")")</f>
        <v>106437.960604211</v>
      </c>
    </row>
    <row r="4" spans="1:46" hidden="1" x14ac:dyDescent="0.25">
      <c r="A4" t="s">
        <v>568</v>
      </c>
      <c r="B4" t="s">
        <v>569</v>
      </c>
      <c r="C4" t="s">
        <v>502</v>
      </c>
      <c r="D4" t="str" cm="1">
        <f t="array" ref="D4">_xll.FDS(A4,"FF_MAJOR_IND_NAME")</f>
        <v>ELECTRONICS</v>
      </c>
      <c r="E4">
        <v>2020</v>
      </c>
      <c r="F4" s="4">
        <f t="shared" si="0"/>
        <v>43831</v>
      </c>
      <c r="G4" s="4">
        <f t="shared" si="1"/>
        <v>44196</v>
      </c>
      <c r="H4">
        <v>1</v>
      </c>
      <c r="I4" s="1" cm="1">
        <f t="array" ref="I4">_xll.FDS(A4,"FF_PTX_INC(ANN_R,"&amp;F4&amp;","&amp;G4&amp;",,,USD)")</f>
        <v>2616</v>
      </c>
      <c r="J4" s="1" cm="1">
        <f t="array" ref="J4">_xll.FDS(A4,"FF_MKT_VAL(ANN_R,"&amp;F4&amp;","&amp;G4&amp;",,,USD)")</f>
        <v>71887.219845600004</v>
      </c>
      <c r="K4" s="1" cm="1">
        <f t="array" ref="K4">_xll.FDS(A4,"FF_SHLDRS_EQ(ANN_R,"&amp;F4&amp;","&amp;G4&amp;",,,USD)")</f>
        <v>15037</v>
      </c>
      <c r="L4" s="1" cm="1">
        <f t="array" ref="L4">_xll.FDS(A4,"FF_ASSETS(ANN_R,"&amp;F4&amp;","&amp;G4&amp;",,,USD)")</f>
        <v>23109</v>
      </c>
      <c r="M4" s="1" cm="1">
        <f t="array" ref="M4">_xll.FDS(A4,"FF_TAX_CF(ANN_R,"&amp;F4&amp;","&amp;G4&amp;",,,USD)")</f>
        <v>806</v>
      </c>
      <c r="N4" s="1" cm="1">
        <f t="array" ref="N4">_xll.FDS(A4,"FF_INC_TAX(ANN_R,"&amp;F4&amp;","&amp;G4&amp;",,,USD)")</f>
        <v>419</v>
      </c>
      <c r="O4" s="1" cm="1">
        <f t="array" ref="O4">_xll.FDS(A4,"FF_NET_INC(ANN_R,"&amp;F4&amp;","&amp;G4&amp;")")</f>
        <v>2197</v>
      </c>
      <c r="P4" s="1" cm="1">
        <f t="array" ref="P4">_xll.FDS(A4,"FF_ROA(ANN_R,"&amp;F4&amp;","&amp;G4&amp;")")</f>
        <v>10.2295478884388</v>
      </c>
      <c r="Q4" cm="1">
        <f t="array" ref="Q4">_xll.FDS(A4,"FF_TAX_RATE(ANN_R,"&amp;F4&amp;","&amp;G4&amp;")")</f>
        <v>16.016819571865401</v>
      </c>
      <c r="R4" t="e" cm="1">
        <f t="array" ref="R4">_xll.FDS(A4,"FF_TAX_REFUND(ANN_R,"&amp;F4&amp;","&amp;G4&amp;",,,,,""D=1"")")</f>
        <v>#N/A</v>
      </c>
      <c r="S4">
        <f t="shared" si="2"/>
        <v>0.23643087200286295</v>
      </c>
      <c r="T4" s="1" cm="1">
        <f t="array" ref="T4">_xll.FDS($A4,"FF_TAX_CF(ANN_R,"&amp;AE4&amp;","&amp;AF4&amp;",,,USD)")</f>
        <v>121</v>
      </c>
      <c r="U4" s="1" cm="1">
        <f t="array" ref="U4">_xll.FDS($A4,"FF_TAX_CF(ANN_R,"&amp;AG4&amp;","&amp;AH4&amp;",,,USD)")</f>
        <v>176</v>
      </c>
      <c r="V4" s="1" cm="1">
        <f t="array" ref="V4">_xll.FDS(A4,"FF_TAX_CF(ANN_R,"&amp;AI4&amp;","&amp;AJ4&amp;",,,USD)")</f>
        <v>560</v>
      </c>
      <c r="W4" s="1" cm="1">
        <f t="array" ref="W4">_xll.FDS(A4,"FF_TAX_CF(ANN_R,"&amp;AK4&amp;","&amp;AL4&amp;",,,USD)")</f>
        <v>319</v>
      </c>
      <c r="X4" s="1" cm="1">
        <f t="array" ref="X4">_xll.FDS(A4,"FF_TAX_CF(ANN_R,"&amp;F4&amp;","&amp;G4&amp;",,,USD)")</f>
        <v>806</v>
      </c>
      <c r="Y4" s="1" cm="1">
        <f t="array" ref="Y4">_xll.FDS($A4,"FF_PTX_INC(ANN_R,"&amp;AE4&amp;","&amp;AF4&amp;",,,USD)")</f>
        <v>1106</v>
      </c>
      <c r="Z4" s="1" cm="1">
        <f t="array" ref="Z4">_xll.FDS($A4,"FF_PTX_INC(ANN_R,"&amp;AG4&amp;","&amp;AH4&amp;",,,USD)")</f>
        <v>1151</v>
      </c>
      <c r="AA4" s="1" cm="1">
        <f t="array" ref="AA4">_xll.FDS(A4,"FF_PTX_INC(ANN_R,"&amp;AI4&amp;","&amp;AJ4&amp;",,,USD)")</f>
        <v>1877</v>
      </c>
      <c r="AB4" s="1" cm="1">
        <f t="array" ref="AB4">_xll.FDS(A4,"FF_PTX_INC(ANN_R,"&amp;AK4&amp;","&amp;AL4&amp;",,,USD)")</f>
        <v>1633</v>
      </c>
      <c r="AC4" s="1" cm="1">
        <f t="array" ref="AC4">_xll.FDS(A4,"FF_PTX_INC(ANN_R,"&amp;F4&amp;","&amp;G4&amp;",,,USD)")</f>
        <v>2616</v>
      </c>
      <c r="AE4" s="6">
        <f t="shared" si="3"/>
        <v>42370</v>
      </c>
      <c r="AF4" s="6">
        <f t="shared" si="4"/>
        <v>42735</v>
      </c>
      <c r="AG4" s="6">
        <f t="shared" si="5"/>
        <v>42736</v>
      </c>
      <c r="AH4" s="6">
        <f t="shared" si="6"/>
        <v>43100</v>
      </c>
      <c r="AI4" s="6">
        <f>DATE(YEAR(F4)+AO4,MONTH(F4),DAY(F4))</f>
        <v>43101</v>
      </c>
      <c r="AJ4" s="6">
        <f>DATE(YEAR(G4)+AO4,MONTH(G4),DAY(G4))</f>
        <v>43465</v>
      </c>
      <c r="AK4" s="6">
        <f>DATE(YEAR(F4)+AP4,MONTH(F4),DAY(F4))</f>
        <v>43466</v>
      </c>
      <c r="AL4" s="6">
        <f>DATE(YEAR(G4)+AP4,MONTH(G4),DAY(G4))</f>
        <v>43830</v>
      </c>
      <c r="AM4" s="8">
        <v>-4</v>
      </c>
      <c r="AN4" s="8">
        <v>-3</v>
      </c>
      <c r="AO4">
        <v>-2</v>
      </c>
      <c r="AP4">
        <v>-1</v>
      </c>
      <c r="AQ4" cm="1">
        <f t="array" ref="AQ4">_xll.FDS(A4,"FF_DEBT_LT(ANN_R,"&amp;F4&amp;","&amp;G4&amp;")")</f>
        <v>3829</v>
      </c>
      <c r="AR4" cm="1">
        <f t="array" ref="AR4">_xll.FDS(A4,"FF_RD_EXP(ANN_R,"&amp;F4&amp;","&amp;G4&amp;")")</f>
        <v>1150</v>
      </c>
      <c r="AS4" cm="1">
        <f t="array" ref="AS4">_xll.FDS(A4,"FF_PTX_INC_FOR(ANN_R,"&amp;F4&amp;","&amp;G4&amp;")")</f>
        <v>1456</v>
      </c>
      <c r="AT4" cm="1">
        <f t="array" ref="AT4">_xll.FDS(A4,"FF_MKT_VAL_PUBLIC(ANN_R,"&amp;[1]sample_report!E4&amp;")")</f>
        <v>69399.418828403301</v>
      </c>
    </row>
    <row r="5" spans="1:46" hidden="1" x14ac:dyDescent="0.25">
      <c r="A5" t="s">
        <v>568</v>
      </c>
      <c r="B5" t="s">
        <v>569</v>
      </c>
      <c r="C5" t="s">
        <v>502</v>
      </c>
      <c r="D5" t="str" cm="1">
        <f t="array" ref="D5">_xll.FDS(A5,"FF_MAJOR_IND_NAME")</f>
        <v>ELECTRONICS</v>
      </c>
      <c r="E5">
        <v>2016</v>
      </c>
      <c r="F5" s="4">
        <f t="shared" si="0"/>
        <v>42370</v>
      </c>
      <c r="G5" s="4">
        <f t="shared" si="1"/>
        <v>42735</v>
      </c>
      <c r="H5" s="5">
        <v>0</v>
      </c>
      <c r="I5" s="1" cm="1">
        <f t="array" ref="I5">_xll.FDS(A5,"FF_PTX_INC(ANN_R,"&amp;F5&amp;","&amp;G5&amp;",,,USD)")</f>
        <v>1106</v>
      </c>
      <c r="J5" s="1" cm="1">
        <f t="array" ref="J5">_xll.FDS(A5,"FF_MKT_VAL(ANN_R,"&amp;F5&amp;","&amp;G5&amp;",,,USD)")</f>
        <v>26919.521053780001</v>
      </c>
      <c r="K5" s="1" cm="1">
        <f t="array" ref="K5">_xll.FDS(A5,"FF_SHLDRS_EQ(ANN_R,"&amp;F5&amp;","&amp;G5&amp;",,,USD)")</f>
        <v>9119</v>
      </c>
      <c r="L5" s="1" cm="1">
        <f t="array" ref="L5">_xll.FDS(A5,"FF_ASSETS(ANN_R,"&amp;F5&amp;","&amp;G5&amp;",,,USD)")</f>
        <v>17452</v>
      </c>
      <c r="M5" s="1" cm="1">
        <f t="array" ref="M5">_xll.FDS(A5,"FF_TAX_CF(ANN_R,"&amp;F5&amp;","&amp;G5&amp;",,,USD)")</f>
        <v>121</v>
      </c>
      <c r="N5" s="1" cm="1">
        <f t="array" ref="N5">_xll.FDS(A5,"FF_INC_TAX(ANN_R,"&amp;F5&amp;","&amp;G5&amp;",,,USD)")</f>
        <v>140</v>
      </c>
      <c r="O5" s="1" cm="1">
        <f t="array" ref="O5">_xll.FDS(A5,"FF_NET_INC(ANN_R,"&amp;F5&amp;","&amp;G5&amp;")")</f>
        <v>962</v>
      </c>
      <c r="P5" s="1" cm="1">
        <f t="array" ref="P5">_xll.FDS(A5,"FF_ROA(ANN_R,"&amp;F5&amp;","&amp;G5&amp;")")</f>
        <v>5.8841519358982204</v>
      </c>
      <c r="Q5" cm="1">
        <f t="array" ref="Q5">_xll.FDS(A5,"FF_TAX_RATE(ANN_R,"&amp;F5&amp;","&amp;G5&amp;")")</f>
        <v>12.6582278481013</v>
      </c>
      <c r="R5" t="e" cm="1">
        <f t="array" ref="R5">_xll.FDS(A5,"FF_TAX_REFUND(ANN_R,"&amp;F5&amp;","&amp;G5&amp;",,,,,""D=1"")")</f>
        <v>#N/A</v>
      </c>
      <c r="S5">
        <f t="shared" si="2"/>
        <v>7.8863826232247289E-2</v>
      </c>
      <c r="T5" s="1" cm="1">
        <f t="array" ref="T5">_xll.FDS($A5,"FF_TAX_CF(ANN_R,"&amp;AE5&amp;","&amp;AF5&amp;",,,USD)")</f>
        <v>159</v>
      </c>
      <c r="U5" s="1" cm="1">
        <f t="array" ref="U5">_xll.FDS($A5,"FF_TAX_CF(ANN_R,"&amp;AG5&amp;","&amp;AH5&amp;",,,USD)")</f>
        <v>138</v>
      </c>
      <c r="V5" s="1" cm="1">
        <f t="array" ref="V5">_xll.FDS(A5,"FF_TAX_CF(ANN_R,"&amp;AI5&amp;","&amp;AJ5&amp;",,,USD)")</f>
        <v>34</v>
      </c>
      <c r="W5" s="1" cm="1">
        <f t="array" ref="W5">_xll.FDS(A5,"FF_TAX_CF(ANN_R,"&amp;AK5&amp;","&amp;AL5&amp;",,,USD)")</f>
        <v>20</v>
      </c>
      <c r="X5" s="1" cm="1">
        <f t="array" ref="X5">_xll.FDS(A5,"FF_TAX_CF(ANN_R,"&amp;F5&amp;","&amp;G5&amp;",,,USD)")</f>
        <v>121</v>
      </c>
      <c r="Y5" s="1" cm="1">
        <f t="array" ref="Y5">_xll.FDS($A5,"FF_PTX_INC(ANN_R,"&amp;AE5&amp;","&amp;AF5&amp;",,,USD)")</f>
        <v>1458</v>
      </c>
      <c r="Z5" s="1" cm="1">
        <f t="array" ref="Z5">_xll.FDS($A5,"FF_PTX_INC(ANN_R,"&amp;AG5&amp;","&amp;AH5&amp;",,,USD)")</f>
        <v>1319</v>
      </c>
      <c r="AA5" s="1" cm="1">
        <f t="array" ref="AA5">_xll.FDS(A5,"FF_PTX_INC(ANN_R,"&amp;AI5&amp;","&amp;AJ5&amp;",,,USD)")</f>
        <v>981</v>
      </c>
      <c r="AB5" s="1" cm="1">
        <f t="array" ref="AB5">_xll.FDS(A5,"FF_PTX_INC(ANN_R,"&amp;AK5&amp;","&amp;AL5&amp;",,,USD)")</f>
        <v>1121</v>
      </c>
      <c r="AC5" s="1" cm="1">
        <f t="array" ref="AC5">_xll.FDS(A5,"FF_PTX_INC(ANN_R,"&amp;F5&amp;","&amp;G5&amp;",,,USD)")</f>
        <v>1106</v>
      </c>
      <c r="AE5" s="6">
        <f t="shared" si="3"/>
        <v>40909</v>
      </c>
      <c r="AF5" s="6">
        <f t="shared" si="4"/>
        <v>41274</v>
      </c>
      <c r="AG5" s="6">
        <f t="shared" si="5"/>
        <v>41275</v>
      </c>
      <c r="AH5" s="6">
        <f t="shared" si="6"/>
        <v>41639</v>
      </c>
      <c r="AI5" s="6">
        <f>DATE(YEAR(F5)+AO5,MONTH(F5),DAY(F5))</f>
        <v>41640</v>
      </c>
      <c r="AJ5" s="6">
        <f>DATE(YEAR(G5)+AO5,MONTH(G5),DAY(G5))</f>
        <v>42004</v>
      </c>
      <c r="AK5" s="6">
        <f>DATE(YEAR(F5)+AP5,MONTH(F5),DAY(F5))</f>
        <v>42005</v>
      </c>
      <c r="AL5" s="6">
        <f>DATE(YEAR(G5)+AP5,MONTH(G5),DAY(G5))</f>
        <v>42369</v>
      </c>
      <c r="AM5" s="8">
        <v>-4</v>
      </c>
      <c r="AN5" s="8">
        <v>-3</v>
      </c>
      <c r="AO5">
        <v>-2</v>
      </c>
      <c r="AP5">
        <v>-1</v>
      </c>
      <c r="AQ5" cm="1">
        <f t="array" ref="AQ5">_xll.FDS(A5,"FF_DEBT_LT(ANN_R,"&amp;F5&amp;","&amp;G5&amp;")")</f>
        <v>4887</v>
      </c>
      <c r="AR5" cm="1">
        <f t="array" ref="AR5">_xll.FDS(A5,"FF_RD_EXP(ANN_R,"&amp;F5&amp;","&amp;G5&amp;")")</f>
        <v>958</v>
      </c>
      <c r="AS5" cm="1">
        <f t="array" ref="AS5">_xll.FDS(A5,"FF_PTX_INC_FOR(ANN_R,"&amp;F5&amp;","&amp;G5&amp;")")</f>
        <v>878</v>
      </c>
      <c r="AT5" cm="1">
        <f t="array" ref="AT5">_xll.FDS(A5,"FF_MKT_VAL_PUBLIC(ANN_R,"&amp;[1]sample_report!E5&amp;")")</f>
        <v>24750.292208224299</v>
      </c>
    </row>
    <row r="6" spans="1:46" hidden="1" x14ac:dyDescent="0.25">
      <c r="A6" t="s">
        <v>990</v>
      </c>
      <c r="B6" t="s">
        <v>991</v>
      </c>
      <c r="C6" t="s">
        <v>940</v>
      </c>
      <c r="D6" t="str" cm="1">
        <f t="array" ref="D6">_xll.FDS(A6,"FF_MAJOR_IND_NAME")</f>
        <v>APPAREL</v>
      </c>
      <c r="E6">
        <v>2020</v>
      </c>
      <c r="F6" s="4">
        <f t="shared" si="0"/>
        <v>43831</v>
      </c>
      <c r="G6" s="4">
        <f t="shared" si="1"/>
        <v>44196</v>
      </c>
      <c r="H6">
        <v>1</v>
      </c>
      <c r="I6" s="1" cm="1">
        <f t="array" ref="I6">_xll.FDS(A6,"FF_PTX_INC(ANN_R,"&amp;F6&amp;","&amp;G6&amp;",,,USD)")</f>
        <v>658.90524649620102</v>
      </c>
      <c r="J6" s="1" cm="1">
        <f t="array" ref="J6">_xll.FDS(A6,"FF_MKT_VAL(ANN_R,"&amp;F6&amp;","&amp;G6&amp;",,,USD)")</f>
        <v>71100.707645058894</v>
      </c>
      <c r="K6" s="1" cm="1">
        <f t="array" ref="K6">_xll.FDS(A6,"FF_SHLDRS_EQ(ANN_R,"&amp;F6&amp;","&amp;G6&amp;",,,USD)")</f>
        <v>7896.7914550304404</v>
      </c>
      <c r="L6" s="1" cm="1">
        <f t="array" ref="L6">_xll.FDS(A6,"FF_ASSETS(ANN_R,"&amp;F6&amp;","&amp;G6&amp;",,,USD)")</f>
        <v>25759.3973509073</v>
      </c>
      <c r="M6" s="1" cm="1">
        <f t="array" ref="M6">_xll.FDS(A6,"FF_TAX_CF(ANN_R,"&amp;F6&amp;","&amp;G6&amp;",,,USD)")</f>
        <v>459.40971338748898</v>
      </c>
      <c r="N6" s="1" cm="1">
        <f t="array" ref="N6">_xll.FDS(A6,"FF_INC_TAX(ANN_R,"&amp;F6&amp;","&amp;G6&amp;",,,USD)")</f>
        <v>133.37701356411</v>
      </c>
      <c r="O6" s="1" cm="1">
        <f t="array" ref="O6">_xll.FDS(A6,"FF_NET_INC(ANN_R,"&amp;F6&amp;","&amp;G6&amp;")")</f>
        <v>451</v>
      </c>
      <c r="P6" s="1" cm="1">
        <f t="array" ref="P6">_xll.FDS(A6,"FF_ROA(ANN_R,"&amp;F6&amp;","&amp;G6&amp;")")</f>
        <v>2.1613591162868699</v>
      </c>
      <c r="Q6" cm="1">
        <f t="array" ref="Q6">_xll.FDS(A6,"FF_TAX_RATE(ANN_R,"&amp;F6&amp;","&amp;G6&amp;")")</f>
        <v>20.242214532872001</v>
      </c>
      <c r="R6" t="e" cm="1">
        <f t="array" ref="R6">_xll.FDS(A6,"FF_TAX_REFUND(ANN_R,"&amp;F6&amp;","&amp;G6&amp;",,,,,""D=1"")")</f>
        <v>#N/A</v>
      </c>
      <c r="S6">
        <f t="shared" si="2"/>
        <v>0.31963540657273537</v>
      </c>
      <c r="T6" s="1" cm="1">
        <f t="array" ref="T6">_xll.FDS($A6,"FF_TAX_CF(ANN_R,"&amp;AE6&amp;","&amp;AF6&amp;",,,USD)")</f>
        <v>472.346220612526</v>
      </c>
      <c r="U6" s="1" cm="1">
        <f t="array" ref="U6">_xll.FDS($A6,"FF_TAX_CF(ANN_R,"&amp;AG6&amp;","&amp;AH6&amp;",,,USD)")</f>
        <v>627.13162374496505</v>
      </c>
      <c r="V6" s="1" cm="1">
        <f t="array" ref="V6">_xll.FDS(A6,"FF_TAX_CF(ANN_R,"&amp;AI6&amp;","&amp;AJ6&amp;",,,USD)")</f>
        <v>961.49602770805404</v>
      </c>
      <c r="W6" s="1" cm="1">
        <f t="array" ref="W6">_xll.FDS(A6,"FF_TAX_CF(ANN_R,"&amp;AK6&amp;","&amp;AL6&amp;",,,USD)")</f>
        <v>774.52005100250199</v>
      </c>
      <c r="X6" s="1" cm="1">
        <f t="array" ref="X6">_xll.FDS(A6,"FF_TAX_CF(ANN_R,"&amp;F6&amp;","&amp;G6&amp;",,,USD)")</f>
        <v>459.40971338748898</v>
      </c>
      <c r="Y6" s="1" cm="1">
        <f t="array" ref="Y6">_xll.FDS($A6,"FF_PTX_INC(ANN_R,"&amp;AE6&amp;","&amp;AF6&amp;",,,USD)")</f>
        <v>1699.1189575195301</v>
      </c>
      <c r="Z6" s="1" cm="1">
        <f t="array" ref="Z6">_xll.FDS($A6,"FF_PTX_INC(ANN_R,"&amp;AG6&amp;","&amp;AH6&amp;",,,USD)")</f>
        <v>2281.8116453886</v>
      </c>
      <c r="AA6" s="1" cm="1">
        <f t="array" ref="AA6">_xll.FDS(A6,"FF_PTX_INC(ANN_R,"&amp;AI6&amp;","&amp;AJ6&amp;",,,USD)")</f>
        <v>2805.4448513984698</v>
      </c>
      <c r="AB6" s="1" cm="1">
        <f t="array" ref="AB6">_xll.FDS(A6,"FF_PTX_INC(ANN_R,"&amp;AK6&amp;","&amp;AL6&amp;",,,USD)")</f>
        <v>2863.0379920005798</v>
      </c>
      <c r="AC6" s="1" cm="1">
        <f t="array" ref="AC6">_xll.FDS(A6,"FF_PTX_INC(ANN_R,"&amp;F6&amp;","&amp;G6&amp;",,,USD)")</f>
        <v>658.90524649620102</v>
      </c>
      <c r="AE6" s="6">
        <f t="shared" si="3"/>
        <v>42370</v>
      </c>
      <c r="AF6" s="6">
        <f t="shared" si="4"/>
        <v>42735</v>
      </c>
      <c r="AG6" s="6">
        <f t="shared" si="5"/>
        <v>42736</v>
      </c>
      <c r="AH6" s="6">
        <f t="shared" si="6"/>
        <v>43100</v>
      </c>
      <c r="AI6" s="6">
        <f>DATE(YEAR(F6)+AO6,MONTH(F6),DAY(F6))</f>
        <v>43101</v>
      </c>
      <c r="AJ6" s="6">
        <f>DATE(YEAR(G6)+AO6,MONTH(G6),DAY(G6))</f>
        <v>43465</v>
      </c>
      <c r="AK6" s="6">
        <f>DATE(YEAR(F6)+AP6,MONTH(F6),DAY(F6))</f>
        <v>43466</v>
      </c>
      <c r="AL6" s="6">
        <f>DATE(YEAR(G6)+AP6,MONTH(G6),DAY(G6))</f>
        <v>43830</v>
      </c>
      <c r="AM6" s="8">
        <v>-4</v>
      </c>
      <c r="AN6" s="8">
        <v>-3</v>
      </c>
      <c r="AO6">
        <v>-2</v>
      </c>
      <c r="AP6">
        <v>-1</v>
      </c>
      <c r="AQ6" cm="1">
        <f t="array" ref="AQ6">_xll.FDS(A6,"FF_DEBT_LT(ANN_R,"&amp;F6&amp;","&amp;G6&amp;")")</f>
        <v>4641</v>
      </c>
      <c r="AR6" cm="1">
        <f t="array" ref="AR6">_xll.FDS(A6,"FF_RD_EXP(ANN_R,"&amp;F6&amp;","&amp;G6&amp;")")</f>
        <v>115</v>
      </c>
      <c r="AS6" t="e" cm="1">
        <f t="array" ref="AS6">_xll.FDS(A6,"FF_PTX_INC_FOR(ANN_R,"&amp;F6&amp;","&amp;G6&amp;")")</f>
        <v>#N/A</v>
      </c>
      <c r="AT6" cm="1">
        <f t="array" ref="AT6">_xll.FDS(A6,"FF_MKT_VAL_PUBLIC(ANN_R,"&amp;[1]sample_report!E6&amp;")")</f>
        <v>50496.1768142656</v>
      </c>
    </row>
    <row r="7" spans="1:46" hidden="1" x14ac:dyDescent="0.25">
      <c r="A7" t="s">
        <v>524</v>
      </c>
      <c r="B7" t="s">
        <v>525</v>
      </c>
      <c r="C7" t="s">
        <v>502</v>
      </c>
      <c r="D7" t="str" cm="1">
        <f t="array" ref="D7">_xll.FDS(A7,"FF_MAJOR_IND_NAME")</f>
        <v>AEROSPACE</v>
      </c>
      <c r="E7">
        <v>2018</v>
      </c>
      <c r="F7" s="4">
        <f t="shared" si="0"/>
        <v>43101</v>
      </c>
      <c r="G7" s="4">
        <f t="shared" si="1"/>
        <v>43465</v>
      </c>
      <c r="I7" s="1" cm="1">
        <f t="array" ref="I7">_xll.FDS(A7,"FF_PTX_INC(ANN_R,"&amp;F7&amp;","&amp;G7&amp;",,,USD)")</f>
        <v>11604</v>
      </c>
      <c r="J7" s="1" cm="1">
        <f t="array" ref="J7">_xll.FDS(A7,"FF_MKT_VAL(ANN_R,"&amp;F7&amp;","&amp;G7&amp;",,,USD)")</f>
        <v>183064.28345250001</v>
      </c>
      <c r="K7" s="1" cm="1">
        <f t="array" ref="K7">_xll.FDS(A7,"FF_SHLDRS_EQ(ANN_R,"&amp;F7&amp;","&amp;G7&amp;",,,USD)")</f>
        <v>339</v>
      </c>
      <c r="L7" s="1" cm="1">
        <f t="array" ref="L7">_xll.FDS(A7,"FF_ASSETS(ANN_R,"&amp;F7&amp;","&amp;G7&amp;",,,USD)")</f>
        <v>117359</v>
      </c>
      <c r="M7" s="1" cm="1">
        <f t="array" ref="M7">_xll.FDS(A7,"FF_TAX_CF(ANN_R,"&amp;F7&amp;","&amp;G7&amp;",,,USD)")</f>
        <v>1326</v>
      </c>
      <c r="N7" s="1" cm="1">
        <f t="array" ref="N7">_xll.FDS(A7,"FF_INC_TAX(ANN_R,"&amp;F7&amp;","&amp;G7&amp;",,,USD)")</f>
        <v>1144</v>
      </c>
      <c r="O7" s="1" cm="1">
        <f t="array" ref="O7">_xll.FDS(A7,"FF_NET_INC(ANN_R,"&amp;F7&amp;","&amp;G7&amp;")")</f>
        <v>10453</v>
      </c>
      <c r="P7" s="1" cm="1">
        <f t="array" ref="P7">_xll.FDS(A7,"FF_ROA(ANN_R,"&amp;F7&amp;","&amp;G7&amp;")")</f>
        <v>9.10060464650598</v>
      </c>
      <c r="Q7" cm="1">
        <f t="array" ref="Q7">_xll.FDS(A7,"FF_TAX_RATE(ANN_R,"&amp;F7&amp;","&amp;G7&amp;")")</f>
        <v>9.8586694243364406</v>
      </c>
      <c r="R7" t="e" cm="1">
        <f t="array" ref="R7">_xll.FDS(A7,"FF_TAX_REFUND(ANN_R,"&amp;F7&amp;","&amp;G7&amp;",,,,,""D=1"")")</f>
        <v>#N/A</v>
      </c>
      <c r="S7">
        <f t="shared" si="2"/>
        <v>0.13295326068653629</v>
      </c>
      <c r="T7" s="1" cm="1">
        <f t="array" ref="T7">_xll.FDS($A7,"FF_TAX_CF(ANN_R,"&amp;AE7&amp;","&amp;AF7&amp;",,,USD)")</f>
        <v>355</v>
      </c>
      <c r="U7" s="1" cm="1">
        <f t="array" ref="U7">_xll.FDS($A7,"FF_TAX_CF(ANN_R,"&amp;AG7&amp;","&amp;AH7&amp;",,,USD)")</f>
        <v>1490</v>
      </c>
      <c r="V7" s="1" cm="1">
        <f t="array" ref="V7">_xll.FDS(A7,"FF_TAX_CF(ANN_R,"&amp;AI7&amp;","&amp;AJ7&amp;",,,USD)")</f>
        <v>1460</v>
      </c>
      <c r="W7" s="1" cm="1">
        <f t="array" ref="W7">_xll.FDS(A7,"FF_TAX_CF(ANN_R,"&amp;AK7&amp;","&amp;AL7&amp;",,,USD)")</f>
        <v>896</v>
      </c>
      <c r="X7" s="1" cm="1">
        <f t="array" ref="X7">_xll.FDS(A7,"FF_TAX_CF(ANN_R,"&amp;F7&amp;","&amp;G7&amp;",,,USD)")</f>
        <v>1326</v>
      </c>
      <c r="Y7" s="1" cm="1">
        <f t="array" ref="Y7">_xll.FDS($A7,"FF_PTX_INC(ANN_R,"&amp;AE7&amp;","&amp;AF7&amp;",,,USD)")</f>
        <v>7137</v>
      </c>
      <c r="Z7" s="1" cm="1">
        <f t="array" ref="Z7">_xll.FDS($A7,"FF_PTX_INC(ANN_R,"&amp;AG7&amp;","&amp;AH7&amp;",,,USD)")</f>
        <v>7155</v>
      </c>
      <c r="AA7" s="1" cm="1">
        <f t="array" ref="AA7">_xll.FDS(A7,"FF_PTX_INC(ANN_R,"&amp;AI7&amp;","&amp;AJ7&amp;",,,USD)")</f>
        <v>5568</v>
      </c>
      <c r="AB7" s="1" cm="1">
        <f t="array" ref="AB7">_xll.FDS(A7,"FF_PTX_INC(ANN_R,"&amp;AK7&amp;","&amp;AL7&amp;",,,USD)")</f>
        <v>10107</v>
      </c>
      <c r="AC7" s="1" cm="1">
        <f t="array" ref="AC7">_xll.FDS(A7,"FF_PTX_INC(ANN_R,"&amp;F7&amp;","&amp;G7&amp;",,,USD)")</f>
        <v>11604</v>
      </c>
      <c r="AE7" s="6">
        <f t="shared" si="3"/>
        <v>41640</v>
      </c>
      <c r="AF7" s="6">
        <f t="shared" si="4"/>
        <v>42004</v>
      </c>
      <c r="AG7" s="6">
        <f t="shared" si="5"/>
        <v>42005</v>
      </c>
      <c r="AH7" s="6">
        <f t="shared" si="6"/>
        <v>42369</v>
      </c>
      <c r="AI7" s="6">
        <f>DATE(YEAR(F7)+AO7,MONTH(F7),DAY(F7))</f>
        <v>42370</v>
      </c>
      <c r="AJ7" s="6">
        <f>DATE(YEAR(G7)+AO7,MONTH(G7),DAY(G7))</f>
        <v>42735</v>
      </c>
      <c r="AK7" s="6">
        <f>DATE(YEAR(F7)+AP7,MONTH(F7),DAY(F7))</f>
        <v>42736</v>
      </c>
      <c r="AL7" s="6">
        <f>DATE(YEAR(G7)+AP7,MONTH(G7),DAY(G7))</f>
        <v>43100</v>
      </c>
      <c r="AM7" s="8">
        <v>-4</v>
      </c>
      <c r="AN7" s="8">
        <v>-3</v>
      </c>
      <c r="AO7">
        <v>-2</v>
      </c>
      <c r="AP7">
        <v>-1</v>
      </c>
      <c r="AQ7" t="str" cm="1">
        <f t="array" ref="AQ7">_xll.FDS(A7,"FF_DEBT_LT(ANN_R,"&amp;F7&amp;","&amp;G7&amp;")")</f>
        <v>#Calc</v>
      </c>
      <c r="AR7" t="str" cm="1">
        <f t="array" ref="AR7">_xll.FDS(A7,"FF_RD_EXP(ANN_R,"&amp;F7&amp;","&amp;G7&amp;")")</f>
        <v>#Calc</v>
      </c>
      <c r="AS7" t="str" cm="1">
        <f t="array" ref="AS7">_xll.FDS(A7,"FF_PTX_INC_FOR(ANN_R,"&amp;F7&amp;","&amp;G7&amp;")")</f>
        <v>#Calc</v>
      </c>
      <c r="AT7" cm="1">
        <f t="array" ref="AT7">_xll.FDS(A7,"FF_MKT_VAL_PUBLIC(ANN_R,"&amp;[1]sample_report!E7&amp;")")</f>
        <v>182677.102492998</v>
      </c>
    </row>
    <row r="8" spans="1:46" hidden="1" x14ac:dyDescent="0.25">
      <c r="A8" t="s">
        <v>659</v>
      </c>
      <c r="B8" t="s">
        <v>660</v>
      </c>
      <c r="C8" t="s">
        <v>502</v>
      </c>
      <c r="D8" t="str" cm="1">
        <f t="array" ref="D8">_xll.FDS(A8,"FF_MAJOR_IND_NAME")</f>
        <v>AEROSPACE</v>
      </c>
      <c r="E8">
        <v>2018</v>
      </c>
      <c r="F8" s="4">
        <f t="shared" si="0"/>
        <v>43101</v>
      </c>
      <c r="G8" s="4">
        <f t="shared" si="1"/>
        <v>43465</v>
      </c>
      <c r="I8" s="1" cm="1">
        <f t="array" ref="I8">_xll.FDS(A8,"FF_PTX_INC(ANN_R,"&amp;F8&amp;","&amp;G8&amp;",,,USD)")</f>
        <v>985.55700000000002</v>
      </c>
      <c r="J8" s="1" cm="1">
        <f t="array" ref="J8">_xll.FDS(A8,"FF_MKT_VAL(ANN_R,"&amp;F8&amp;","&amp;G8&amp;",,,USD)")</f>
        <v>19633.002228000001</v>
      </c>
      <c r="K8" s="1" cm="1">
        <f t="array" ref="K8">_xll.FDS(A8,"FF_SHLDRS_EQ(ANN_R,"&amp;F8&amp;","&amp;G8&amp;",,,USD)")</f>
        <v>-1808.471</v>
      </c>
      <c r="L8" s="1" cm="1">
        <f t="array" ref="L8">_xll.FDS(A8,"FF_ASSETS(ANN_R,"&amp;F8&amp;","&amp;G8&amp;",,,USD)")</f>
        <v>12197.467000000001</v>
      </c>
      <c r="M8" s="1" cm="1">
        <f t="array" ref="M8">_xll.FDS(A8,"FF_TAX_CF(ANN_R,"&amp;F8&amp;","&amp;G8&amp;",,,USD)")</f>
        <v>129.24600000000001</v>
      </c>
      <c r="N8" s="1" cm="1">
        <f t="array" ref="N8">_xll.FDS(A8,"FF_INC_TAX(ANN_R,"&amp;F8&amp;","&amp;G8&amp;",,,USD)")</f>
        <v>24.021000000000001</v>
      </c>
      <c r="O8" s="1" cm="1">
        <f t="array" ref="O8">_xll.FDS(A8,"FF_NET_INC(ANN_R,"&amp;F8&amp;","&amp;G8&amp;")")</f>
        <v>905.38800000000003</v>
      </c>
      <c r="P8" s="1" cm="1">
        <f t="array" ref="P8">_xll.FDS(A8,"FF_ROA(ANN_R,"&amp;F8&amp;","&amp;G8&amp;")")</f>
        <v>8.1665338332056692</v>
      </c>
      <c r="Q8" cm="1">
        <f t="array" ref="Q8">_xll.FDS(A8,"FF_TAX_RATE(ANN_R,"&amp;F8&amp;","&amp;G8&amp;")")</f>
        <v>2.43730195209409</v>
      </c>
      <c r="R8" t="e" cm="1">
        <f t="array" ref="R8">_xll.FDS(A8,"FF_TAX_REFUND(ANN_R,"&amp;F8&amp;","&amp;G8&amp;",,,,,""D=1"")")</f>
        <v>#N/A</v>
      </c>
      <c r="S8">
        <f t="shared" si="2"/>
        <v>0.19665589264823521</v>
      </c>
      <c r="T8" s="1" cm="1">
        <f t="array" ref="T8">_xll.FDS($A8,"FF_TAX_CF(ANN_R,"&amp;AE8&amp;","&amp;AF8&amp;",,,USD)")</f>
        <v>97.798000000000002</v>
      </c>
      <c r="U8" s="1" cm="1">
        <f t="array" ref="U8">_xll.FDS($A8,"FF_TAX_CF(ANN_R,"&amp;AG8&amp;","&amp;AH8&amp;",,,USD)")</f>
        <v>127.363</v>
      </c>
      <c r="V8" s="1" cm="1">
        <f t="array" ref="V8">_xll.FDS(A8,"FF_TAX_CF(ANN_R,"&amp;AI8&amp;","&amp;AJ8&amp;",,,USD)")</f>
        <v>183.291</v>
      </c>
      <c r="W8" s="1" cm="1">
        <f t="array" ref="W8">_xll.FDS(A8,"FF_TAX_CF(ANN_R,"&amp;AK8&amp;","&amp;AL8&amp;",,,USD)")</f>
        <v>185.29499999999999</v>
      </c>
      <c r="X8" s="1" cm="1">
        <f t="array" ref="X8">_xll.FDS(A8,"FF_TAX_CF(ANN_R,"&amp;F8&amp;","&amp;G8&amp;",,,USD)")</f>
        <v>129.24600000000001</v>
      </c>
      <c r="Y8" s="1" cm="1">
        <f t="array" ref="Y8">_xll.FDS($A8,"FF_PTX_INC(ANN_R,"&amp;AE8&amp;","&amp;AF8&amp;",,,USD)")</f>
        <v>448.51</v>
      </c>
      <c r="Z8" s="1" cm="1">
        <f t="array" ref="Z8">_xll.FDS($A8,"FF_PTX_INC(ANN_R,"&amp;AG8&amp;","&amp;AH8&amp;",,,USD)")</f>
        <v>636.82399999999996</v>
      </c>
      <c r="AA8" s="1" cm="1">
        <f t="array" ref="AA8">_xll.FDS(A8,"FF_PTX_INC(ANN_R,"&amp;AI8&amp;","&amp;AJ8&amp;",,,USD)")</f>
        <v>768.11599999999999</v>
      </c>
      <c r="AB8" s="1" cm="1">
        <f t="array" ref="AB8">_xll.FDS(A8,"FF_PTX_INC(ANN_R,"&amp;AK8&amp;","&amp;AL8&amp;",,,USD)")</f>
        <v>837.43</v>
      </c>
      <c r="AC8" s="1" cm="1">
        <f t="array" ref="AC8">_xll.FDS(A8,"FF_PTX_INC(ANN_R,"&amp;F8&amp;","&amp;G8&amp;",,,USD)")</f>
        <v>985.55700000000002</v>
      </c>
      <c r="AE8" s="6">
        <f t="shared" si="3"/>
        <v>41640</v>
      </c>
      <c r="AF8" s="6">
        <f t="shared" si="4"/>
        <v>42004</v>
      </c>
      <c r="AG8" s="6">
        <f t="shared" si="5"/>
        <v>42005</v>
      </c>
      <c r="AH8" s="6">
        <f t="shared" si="6"/>
        <v>42369</v>
      </c>
      <c r="AI8" s="6">
        <f>DATE(YEAR(F8)+AO8,MONTH(F8),DAY(F8))</f>
        <v>42370</v>
      </c>
      <c r="AJ8" s="6">
        <f>DATE(YEAR(G8)+AO8,MONTH(G8),DAY(G8))</f>
        <v>42735</v>
      </c>
      <c r="AK8" s="6">
        <f>DATE(YEAR(F8)+AP8,MONTH(F8),DAY(F8))</f>
        <v>42736</v>
      </c>
      <c r="AL8" s="6">
        <f>DATE(YEAR(G8)+AP8,MONTH(G8),DAY(G8))</f>
        <v>43100</v>
      </c>
      <c r="AM8" s="8">
        <v>-4</v>
      </c>
      <c r="AN8" s="8">
        <v>-3</v>
      </c>
      <c r="AO8">
        <v>-2</v>
      </c>
      <c r="AP8">
        <v>-1</v>
      </c>
      <c r="AQ8" t="str" cm="1">
        <f t="array" ref="AQ8">_xll.FDS(A8,"FF_DEBT_LT(ANN_R,"&amp;F8&amp;","&amp;G8&amp;")")</f>
        <v>#Calc</v>
      </c>
      <c r="AR8" t="str" cm="1">
        <f t="array" ref="AR8">_xll.FDS(A8,"FF_RD_EXP(ANN_R,"&amp;F8&amp;","&amp;G8&amp;")")</f>
        <v>#Calc</v>
      </c>
      <c r="AS8" t="str" cm="1">
        <f t="array" ref="AS8">_xll.FDS(A8,"FF_PTX_INC_FOR(ANN_R,"&amp;F8&amp;","&amp;G8&amp;")")</f>
        <v>#Calc</v>
      </c>
      <c r="AT8" cm="1">
        <f t="array" ref="AT8">_xll.FDS(A8,"FF_MKT_VAL_PUBLIC(ANN_R,"&amp;[1]sample_report!E8&amp;")")</f>
        <v>17096.368838398699</v>
      </c>
    </row>
    <row r="9" spans="1:46" x14ac:dyDescent="0.25">
      <c r="A9" t="s">
        <v>675</v>
      </c>
      <c r="B9" t="s">
        <v>676</v>
      </c>
      <c r="C9" t="s">
        <v>502</v>
      </c>
      <c r="D9" t="str" cm="1">
        <f t="array" ref="D9">_xll.FDS(A9,"FF_MAJOR_IND_NAME")</f>
        <v>AEROSPACE</v>
      </c>
      <c r="E9">
        <v>2018</v>
      </c>
      <c r="F9" s="4">
        <f t="shared" si="0"/>
        <v>43101</v>
      </c>
      <c r="G9" s="4">
        <f t="shared" si="1"/>
        <v>43465</v>
      </c>
      <c r="I9" s="1" cm="1">
        <f t="array" ref="I9">_xll.FDS(A9,"FF_PTX_INC(ANN_R,"&amp;F9&amp;","&amp;G9&amp;",,,USD)")</f>
        <v>5151</v>
      </c>
      <c r="J9" s="1" cm="1">
        <f t="array" ref="J9">_xll.FDS(A9,"FF_MKT_VAL(ANN_R,"&amp;F9&amp;","&amp;G9&amp;",,,USD)")</f>
        <v>33929.229302500004</v>
      </c>
      <c r="K9" s="1" cm="1">
        <f t="array" ref="K9">_xll.FDS(A9,"FF_SHLDRS_EQ(ANN_R,"&amp;F9&amp;","&amp;G9&amp;",,,USD)")</f>
        <v>13687</v>
      </c>
      <c r="L9" s="1" cm="1">
        <f t="array" ref="L9">_xll.FDS(A9,"FF_ASSETS(ANN_R,"&amp;F9&amp;","&amp;G9&amp;",,,USD)")</f>
        <v>60266</v>
      </c>
      <c r="M9" s="1" t="e" cm="1">
        <f t="array" ref="M9">_xll.FDS(A9,"FF_TAX_CF(ANN_R,"&amp;F9&amp;","&amp;G9&amp;",,,USD)")</f>
        <v>#N/A</v>
      </c>
      <c r="N9" s="1" cm="1">
        <f t="array" ref="N9">_xll.FDS(A9,"FF_INC_TAX(ANN_R,"&amp;F9&amp;","&amp;G9&amp;",,,USD)")</f>
        <v>1216</v>
      </c>
      <c r="O9" s="1" cm="1">
        <f t="array" ref="O9">_xll.FDS(A9,"FF_NET_INC(ANN_R,"&amp;F9&amp;","&amp;G9&amp;")")</f>
        <v>3935</v>
      </c>
      <c r="P9" s="1" cm="1">
        <f t="array" ref="P9">_xll.FDS(A9,"FF_ROA(ANN_R,"&amp;F9&amp;","&amp;G9&amp;")")</f>
        <v>6.9073259783915697</v>
      </c>
      <c r="Q9" cm="1">
        <f t="array" ref="Q9">_xll.FDS(A9,"FF_TAX_RATE(ANN_R,"&amp;F9&amp;","&amp;G9&amp;")")</f>
        <v>23.607066589011801</v>
      </c>
      <c r="R9" t="e" cm="1">
        <f t="array" ref="R9">_xll.FDS(A9,"FF_TAX_REFUND(ANN_R,"&amp;F9&amp;","&amp;G9&amp;",,,,,""D=1"")")</f>
        <v>#N/A</v>
      </c>
      <c r="S9" t="e">
        <f t="shared" si="2"/>
        <v>#N/A</v>
      </c>
      <c r="T9" s="1" t="e" cm="1">
        <f t="array" ref="T9">_xll.FDS($A9,"FF_TAX_CF(ANN_R,"&amp;AE9&amp;","&amp;AF9&amp;",,,USD)")</f>
        <v>#N/A</v>
      </c>
      <c r="U9" s="1" t="e" cm="1">
        <f t="array" ref="U9">_xll.FDS($A9,"FF_TAX_CF(ANN_R,"&amp;AG9&amp;","&amp;AH9&amp;",,,USD)")</f>
        <v>#N/A</v>
      </c>
      <c r="V9" s="1" t="e" cm="1">
        <f t="array" ref="V9">_xll.FDS(A9,"FF_TAX_CF(ANN_R,"&amp;AI9&amp;","&amp;AJ9&amp;",,,USD)")</f>
        <v>#N/A</v>
      </c>
      <c r="W9" s="1" t="e" cm="1">
        <f t="array" ref="W9">_xll.FDS(A9,"FF_TAX_CF(ANN_R,"&amp;AK9&amp;","&amp;AL9&amp;",,,USD)")</f>
        <v>#N/A</v>
      </c>
      <c r="X9" s="1" t="e" cm="1">
        <f t="array" ref="X9">_xll.FDS(A9,"FF_TAX_CF(ANN_R,"&amp;F9&amp;","&amp;G9&amp;",,,USD)")</f>
        <v>#N/A</v>
      </c>
      <c r="Y9" s="1" cm="1">
        <f t="array" ref="Y9">_xll.FDS($A9,"FF_PTX_INC(ANN_R,"&amp;AE9&amp;","&amp;AF9&amp;",,,USD)")</f>
        <v>1072</v>
      </c>
      <c r="Z9" s="1" cm="1">
        <f t="array" ref="Z9">_xll.FDS($A9,"FF_PTX_INC(ANN_R,"&amp;AG9&amp;","&amp;AH9&amp;",,,USD)")</f>
        <v>7157</v>
      </c>
      <c r="AA9" s="1" cm="1">
        <f t="array" ref="AA9">_xll.FDS(A9,"FF_PTX_INC(ANN_R,"&amp;AI9&amp;","&amp;AJ9&amp;",,,USD)")</f>
        <v>6636</v>
      </c>
      <c r="AB9" s="1" cm="1">
        <f t="array" ref="AB9">_xll.FDS(A9,"FF_PTX_INC(ANN_R,"&amp;AK9&amp;","&amp;AL9&amp;",,,USD)")</f>
        <v>5500</v>
      </c>
      <c r="AC9" s="1" cm="1">
        <f t="array" ref="AC9">_xll.FDS(A9,"FF_PTX_INC(ANN_R,"&amp;F9&amp;","&amp;G9&amp;",,,USD)")</f>
        <v>5151</v>
      </c>
      <c r="AE9" s="6">
        <f t="shared" si="3"/>
        <v>41640</v>
      </c>
      <c r="AF9" s="6">
        <f t="shared" si="4"/>
        <v>42004</v>
      </c>
      <c r="AG9" s="6">
        <f t="shared" si="5"/>
        <v>42005</v>
      </c>
      <c r="AH9" s="6">
        <f t="shared" si="6"/>
        <v>42369</v>
      </c>
      <c r="AI9" s="6">
        <f>DATE(YEAR(F9)+AO9,MONTH(F9),DAY(F9))</f>
        <v>42370</v>
      </c>
      <c r="AJ9" s="6">
        <f>DATE(YEAR(G9)+AO9,MONTH(G9),DAY(G9))</f>
        <v>42735</v>
      </c>
      <c r="AK9" s="6">
        <f>DATE(YEAR(F9)+AP9,MONTH(F9),DAY(F9))</f>
        <v>42736</v>
      </c>
      <c r="AL9" s="6">
        <f>DATE(YEAR(G9)+AP9,MONTH(G9),DAY(G9))</f>
        <v>43100</v>
      </c>
      <c r="AM9" s="8">
        <v>-4</v>
      </c>
      <c r="AN9" s="8">
        <v>-3</v>
      </c>
      <c r="AO9">
        <v>-2</v>
      </c>
      <c r="AP9">
        <v>-1</v>
      </c>
      <c r="AQ9" t="str" cm="1">
        <f t="array" ref="AQ9">_xll.FDS(A9,"FF_DEBT_LT(ANN_R,"&amp;F9&amp;","&amp;G9&amp;")")</f>
        <v>#Calc</v>
      </c>
      <c r="AR9" t="str" cm="1">
        <f t="array" ref="AR9">_xll.FDS(A9,"FF_RD_EXP(ANN_R,"&amp;F9&amp;","&amp;G9&amp;")")</f>
        <v>#Calc</v>
      </c>
      <c r="AS9" t="str" cm="1">
        <f t="array" ref="AS9">_xll.FDS(A9,"FF_PTX_INC_FOR(ANN_R,"&amp;F9&amp;","&amp;G9&amp;")")</f>
        <v>#Calc</v>
      </c>
      <c r="AT9" cm="1">
        <f t="array" ref="AT9">_xll.FDS(A9,"FF_MKT_VAL_PUBLIC(ANN_R,"&amp;[1]sample_report!E9&amp;")")</f>
        <v>33843.897290804198</v>
      </c>
    </row>
    <row r="10" spans="1:46" hidden="1" x14ac:dyDescent="0.25">
      <c r="A10" t="s">
        <v>963</v>
      </c>
      <c r="B10" t="s">
        <v>964</v>
      </c>
      <c r="C10" t="s">
        <v>950</v>
      </c>
      <c r="D10" t="str" cm="1">
        <f t="array" ref="D10">_xll.FDS(A10,"FF_MAJOR_IND_NAME")</f>
        <v>AEROSPACE</v>
      </c>
      <c r="E10">
        <v>2018</v>
      </c>
      <c r="F10" s="4">
        <f t="shared" si="0"/>
        <v>43101</v>
      </c>
      <c r="G10" s="4">
        <f t="shared" si="1"/>
        <v>43465</v>
      </c>
      <c r="I10" s="1" cm="1">
        <f t="array" ref="I10">_xll.FDS(A10,"FF_PTX_INC(ANN_R,"&amp;F10&amp;","&amp;G10&amp;",,,USD)")</f>
        <v>4665.9101712703696</v>
      </c>
      <c r="J10" s="1" cm="1">
        <f t="array" ref="J10">_xll.FDS(A10,"FF_MKT_VAL(ANN_R,"&amp;F10&amp;","&amp;G10&amp;",,,USD)")</f>
        <v>74453.781953675498</v>
      </c>
      <c r="K10" s="1" cm="1">
        <f t="array" ref="K10">_xll.FDS(A10,"FF_SHLDRS_EQ(ANN_R,"&amp;F10&amp;","&amp;G10&amp;",,,USD)")</f>
        <v>11115.9903273582</v>
      </c>
      <c r="L10" s="1" cm="1">
        <f t="array" ref="L10">_xll.FDS(A10,"FF_ASSETS(ANN_R,"&amp;F10&amp;","&amp;G10&amp;",,,USD)")</f>
        <v>131688.59047007599</v>
      </c>
      <c r="M10" s="1" cm="1">
        <f t="array" ref="M10">_xll.FDS(A10,"FF_TAX_CF(ANN_R,"&amp;F10&amp;","&amp;G10&amp;",,,USD)")</f>
        <v>1058.2355053424801</v>
      </c>
      <c r="N10" s="1" cm="1">
        <f t="array" ref="N10">_xll.FDS(A10,"FF_INC_TAX(ANN_R,"&amp;F10&amp;","&amp;G10&amp;",,,USD)")</f>
        <v>1503.00115251541</v>
      </c>
      <c r="O10" s="1" cm="1">
        <f t="array" ref="O10">_xll.FDS(A10,"FF_NET_INC(ANN_R,"&amp;F10&amp;","&amp;G10&amp;")")</f>
        <v>3054</v>
      </c>
      <c r="P10" s="1" cm="1">
        <f t="array" ref="P10">_xll.FDS(A10,"FF_ROA(ANN_R,"&amp;F10&amp;","&amp;G10&amp;")")</f>
        <v>2.7189323694507399</v>
      </c>
      <c r="Q10" cm="1">
        <f t="array" ref="Q10">_xll.FDS(A10,"FF_TAX_RATE(ANN_R,"&amp;F10&amp;","&amp;G10&amp;")")</f>
        <v>32.212389380531</v>
      </c>
      <c r="R10" t="e" cm="1">
        <f t="array" ref="R10">_xll.FDS(A10,"FF_TAX_REFUND(ANN_R,"&amp;F10&amp;","&amp;G10&amp;",,,,,""D=1"")")</f>
        <v>#N/A</v>
      </c>
      <c r="S10">
        <f t="shared" si="2"/>
        <v>0.11739292456545401</v>
      </c>
      <c r="T10" s="1" cm="1">
        <f t="array" ref="T10">_xll.FDS($A10,"FF_TAX_CF(ANN_R,"&amp;AE10&amp;","&amp;AF10&amp;",,,USD)")</f>
        <v>152.54117310047101</v>
      </c>
      <c r="U10" s="1" cm="1">
        <f t="array" ref="U10">_xll.FDS($A10,"FF_TAX_CF(ANN_R,"&amp;AG10&amp;","&amp;AH10&amp;",,,USD)")</f>
        <v>659.80788350105297</v>
      </c>
      <c r="V10" s="1" cm="1">
        <f t="array" ref="V10">_xll.FDS(A10,"FF_TAX_CF(ANN_R,"&amp;AI10&amp;","&amp;AJ10&amp;",,,USD)")</f>
        <v>-214.60226416587801</v>
      </c>
      <c r="W10" s="1" cm="1">
        <f t="array" ref="W10">_xll.FDS(A10,"FF_TAX_CF(ANN_R,"&amp;AK10&amp;","&amp;AL10&amp;",,,USD)")</f>
        <v>171.446055412292</v>
      </c>
      <c r="X10" s="1" cm="1">
        <f t="array" ref="X10">_xll.FDS(A10,"FF_TAX_CF(ANN_R,"&amp;F10&amp;","&amp;G10&amp;",,,USD)")</f>
        <v>1058.2355053424801</v>
      </c>
      <c r="Y10" s="1" cm="1">
        <f t="array" ref="Y10">_xll.FDS($A10,"FF_PTX_INC(ANN_R,"&amp;AE10&amp;","&amp;AF10&amp;",,,USD)")</f>
        <v>3147.65394580364</v>
      </c>
      <c r="Z10" s="1" cm="1">
        <f t="array" ref="Z10">_xll.FDS($A10,"FF_PTX_INC(ANN_R,"&amp;AG10&amp;","&amp;AH10&amp;",,,USD)")</f>
        <v>2615.9441969394702</v>
      </c>
      <c r="AA10" s="1" cm="1">
        <f t="array" ref="AA10">_xll.FDS(A10,"FF_PTX_INC(ANN_R,"&amp;AI10&amp;","&amp;AJ10&amp;",,,USD)")</f>
        <v>1172.5690722465499</v>
      </c>
      <c r="AB10" s="1" cm="1">
        <f t="array" ref="AB10">_xll.FDS(A10,"FF_PTX_INC(ANN_R,"&amp;AK10&amp;","&amp;AL10&amp;",,,USD)")</f>
        <v>3964.69003140926</v>
      </c>
      <c r="AC10" s="1" cm="1">
        <f t="array" ref="AC10">_xll.FDS(A10,"FF_PTX_INC(ANN_R,"&amp;F10&amp;","&amp;G10&amp;",,,USD)")</f>
        <v>4665.9101712703696</v>
      </c>
      <c r="AE10" s="6">
        <f t="shared" si="3"/>
        <v>41640</v>
      </c>
      <c r="AF10" s="6">
        <f t="shared" si="4"/>
        <v>42004</v>
      </c>
      <c r="AG10" s="6">
        <f t="shared" si="5"/>
        <v>42005</v>
      </c>
      <c r="AH10" s="6">
        <f t="shared" si="6"/>
        <v>42369</v>
      </c>
      <c r="AI10" s="6">
        <f>DATE(YEAR(F10)+AO10,MONTH(F10),DAY(F10))</f>
        <v>42370</v>
      </c>
      <c r="AJ10" s="6">
        <f>DATE(YEAR(G10)+AO10,MONTH(G10),DAY(G10))</f>
        <v>42735</v>
      </c>
      <c r="AK10" s="6">
        <f>DATE(YEAR(F10)+AP10,MONTH(F10),DAY(F10))</f>
        <v>42736</v>
      </c>
      <c r="AL10" s="6">
        <f>DATE(YEAR(G10)+AP10,MONTH(G10),DAY(G10))</f>
        <v>43100</v>
      </c>
      <c r="AM10" s="8">
        <v>-4</v>
      </c>
      <c r="AN10" s="8">
        <v>-3</v>
      </c>
      <c r="AO10">
        <v>-2</v>
      </c>
      <c r="AP10">
        <v>-1</v>
      </c>
      <c r="AQ10" t="str" cm="1">
        <f t="array" ref="AQ10">_xll.FDS(A10,"FF_DEBT_LT(ANN_R,"&amp;F10&amp;","&amp;G10&amp;")")</f>
        <v>#Calc</v>
      </c>
      <c r="AR10" t="str" cm="1">
        <f t="array" ref="AR10">_xll.FDS(A10,"FF_RD_EXP(ANN_R,"&amp;F10&amp;","&amp;G10&amp;")")</f>
        <v>#Calc</v>
      </c>
      <c r="AS10" t="str" cm="1">
        <f t="array" ref="AS10">_xll.FDS(A10,"FF_PTX_INC_FOR(ANN_R,"&amp;F10&amp;","&amp;G10&amp;")")</f>
        <v>#Calc</v>
      </c>
      <c r="AT10" cm="1">
        <f t="array" ref="AT10">_xll.FDS(A10,"FF_MKT_VAL_PUBLIC(ANN_R,"&amp;[1]sample_report!E10&amp;")")</f>
        <v>47973.5985207185</v>
      </c>
    </row>
    <row r="11" spans="1:46" hidden="1" x14ac:dyDescent="0.25">
      <c r="A11" t="s">
        <v>1017</v>
      </c>
      <c r="B11" t="s">
        <v>1018</v>
      </c>
      <c r="C11" t="s">
        <v>950</v>
      </c>
      <c r="D11" t="str" cm="1">
        <f t="array" ref="D11">_xll.FDS(A11,"FF_MAJOR_IND_NAME")</f>
        <v>AEROSPACE</v>
      </c>
      <c r="E11">
        <v>2018</v>
      </c>
      <c r="F11" s="4">
        <f t="shared" si="0"/>
        <v>43101</v>
      </c>
      <c r="G11" s="4">
        <f t="shared" si="1"/>
        <v>43465</v>
      </c>
      <c r="I11" s="1" cm="1">
        <f t="array" ref="I11">_xll.FDS(A11,"FF_PTX_INC(ANN_R,"&amp;F11&amp;","&amp;G11&amp;",,,USD)")</f>
        <v>1591.4823820591</v>
      </c>
      <c r="J11" s="1" cm="1">
        <f t="array" ref="J11">_xll.FDS(A11,"FF_MKT_VAL(ANN_R,"&amp;F11&amp;","&amp;G11&amp;",,,USD)")</f>
        <v>52331.342595016104</v>
      </c>
      <c r="K11" s="1" cm="1">
        <f t="array" ref="K11">_xll.FDS(A11,"FF_SHLDRS_EQ(ANN_R,"&amp;F11&amp;","&amp;G11&amp;",,,USD)")</f>
        <v>13666.3579148054</v>
      </c>
      <c r="L11" s="1" cm="1">
        <f t="array" ref="L11">_xll.FDS(A11,"FF_ASSETS(ANN_R,"&amp;F11&amp;","&amp;G11&amp;",,,USD)")</f>
        <v>46434.751861095399</v>
      </c>
      <c r="M11" s="1" cm="1">
        <f t="array" ref="M11">_xll.FDS(A11,"FF_TAX_CF(ANN_R,"&amp;F11&amp;","&amp;G11&amp;",,,USD)")</f>
        <v>626.44710516929604</v>
      </c>
      <c r="N11" s="1" cm="1">
        <f t="array" ref="N11">_xll.FDS(A11,"FF_INC_TAX(ANN_R,"&amp;F11&amp;","&amp;G11&amp;",,,USD)")</f>
        <v>232.41069626808201</v>
      </c>
      <c r="O11" s="1" cm="1">
        <f t="array" ref="O11">_xll.FDS(A11,"FF_NET_INC(ANN_R,"&amp;F11&amp;","&amp;G11&amp;")")</f>
        <v>1283</v>
      </c>
      <c r="P11" s="1" cm="1">
        <f t="array" ref="P11">_xll.FDS(A11,"FF_ROA(ANN_R,"&amp;F11&amp;","&amp;G11&amp;")")</f>
        <v>3.5148277515238702</v>
      </c>
      <c r="Q11" cm="1">
        <f t="array" ref="Q11">_xll.FDS(A11,"FF_TAX_RATE(ANN_R,"&amp;F11&amp;","&amp;G11&amp;")")</f>
        <v>14.603409933283899</v>
      </c>
      <c r="R11" t="e" cm="1">
        <f t="array" ref="R11">_xll.FDS(A11,"FF_TAX_REFUND(ANN_R,"&amp;F11&amp;","&amp;G11&amp;",,,,,""D=1"")")</f>
        <v>#N/A</v>
      </c>
      <c r="S11">
        <f t="shared" si="2"/>
        <v>0.31267178809553436</v>
      </c>
      <c r="T11" s="1" cm="1">
        <f t="array" ref="T11">_xll.FDS($A11,"FF_TAX_CF(ANN_R,"&amp;AE11&amp;","&amp;AF11&amp;",,,USD)")</f>
        <v>370.07815039157902</v>
      </c>
      <c r="U11" s="1" cm="1">
        <f t="array" ref="U11">_xll.FDS($A11,"FF_TAX_CF(ANN_R,"&amp;AG11&amp;","&amp;AH11&amp;",,,USD)")</f>
        <v>400.32041335105902</v>
      </c>
      <c r="V11" s="1" cm="1">
        <f t="array" ref="V11">_xll.FDS(A11,"FF_TAX_CF(ANN_R,"&amp;AI11&amp;","&amp;AJ11&amp;",,,USD)")</f>
        <v>323.009593486786</v>
      </c>
      <c r="W11" s="1" cm="1">
        <f t="array" ref="W11">_xll.FDS(A11,"FF_TAX_CF(ANN_R,"&amp;AK11&amp;","&amp;AL11&amp;",,,USD)")</f>
        <v>656.45792269706703</v>
      </c>
      <c r="X11" s="1" cm="1">
        <f t="array" ref="X11">_xll.FDS(A11,"FF_TAX_CF(ANN_R,"&amp;F11&amp;","&amp;G11&amp;",,,USD)")</f>
        <v>626.44710516929604</v>
      </c>
      <c r="Y11" s="1" cm="1">
        <f t="array" ref="Y11">_xll.FDS($A11,"FF_PTX_INC(ANN_R,"&amp;AE11&amp;","&amp;AF11&amp;",,,USD)")</f>
        <v>-561.08622801303898</v>
      </c>
      <c r="Z11" s="1" cm="1">
        <f t="array" ref="Z11">_xll.FDS($A11,"FF_PTX_INC(ANN_R,"&amp;AG11&amp;","&amp;AH11&amp;",,,USD)")</f>
        <v>-1525.8750381469699</v>
      </c>
      <c r="AA11" s="1" cm="1">
        <f t="array" ref="AA11">_xll.FDS(A11,"FF_PTX_INC(ANN_R,"&amp;AI11&amp;","&amp;AJ11&amp;",,,USD)")</f>
        <v>2279.8725074529598</v>
      </c>
      <c r="AB11" s="1" cm="1">
        <f t="array" ref="AB11">_xll.FDS(A11,"FF_PTX_INC(ANN_R,"&amp;AK11&amp;","&amp;AL11&amp;",,,USD)")</f>
        <v>5815.6306691169702</v>
      </c>
      <c r="AC11" s="1" cm="1">
        <f t="array" ref="AC11">_xll.FDS(A11,"FF_PTX_INC(ANN_R,"&amp;F11&amp;","&amp;G11&amp;",,,USD)")</f>
        <v>1591.4823820591</v>
      </c>
      <c r="AE11" s="6">
        <f t="shared" si="3"/>
        <v>41640</v>
      </c>
      <c r="AF11" s="6">
        <f t="shared" si="4"/>
        <v>42004</v>
      </c>
      <c r="AG11" s="6">
        <f t="shared" si="5"/>
        <v>42005</v>
      </c>
      <c r="AH11" s="6">
        <f t="shared" si="6"/>
        <v>42369</v>
      </c>
      <c r="AI11" s="6">
        <f>DATE(YEAR(F11)+AO11,MONTH(F11),DAY(F11))</f>
        <v>42370</v>
      </c>
      <c r="AJ11" s="6">
        <f>DATE(YEAR(G11)+AO11,MONTH(G11),DAY(G11))</f>
        <v>42735</v>
      </c>
      <c r="AK11" s="6">
        <f>DATE(YEAR(F11)+AP11,MONTH(F11),DAY(F11))</f>
        <v>42736</v>
      </c>
      <c r="AL11" s="6">
        <f>DATE(YEAR(G11)+AP11,MONTH(G11),DAY(G11))</f>
        <v>43100</v>
      </c>
      <c r="AM11" s="8">
        <v>-4</v>
      </c>
      <c r="AN11" s="8">
        <v>-3</v>
      </c>
      <c r="AO11">
        <v>-2</v>
      </c>
      <c r="AP11">
        <v>-1</v>
      </c>
      <c r="AQ11" t="str" cm="1">
        <f t="array" ref="AQ11">_xll.FDS(A11,"FF_DEBT_LT(ANN_R,"&amp;F11&amp;","&amp;G11&amp;")")</f>
        <v>#Calc</v>
      </c>
      <c r="AR11" t="str" cm="1">
        <f t="array" ref="AR11">_xll.FDS(A11,"FF_RD_EXP(ANN_R,"&amp;F11&amp;","&amp;G11&amp;")")</f>
        <v>#Calc</v>
      </c>
      <c r="AS11" t="str" cm="1">
        <f t="array" ref="AS11">_xll.FDS(A11,"FF_PTX_INC_FOR(ANN_R,"&amp;F11&amp;","&amp;G11&amp;")")</f>
        <v>#Calc</v>
      </c>
      <c r="AT11" cm="1">
        <f t="array" ref="AT11">_xll.FDS(A11,"FF_MKT_VAL_PUBLIC(ANN_R,"&amp;[1]sample_report!E11&amp;")")</f>
        <v>36536.447399730103</v>
      </c>
    </row>
    <row r="12" spans="1:46" hidden="1" x14ac:dyDescent="0.25">
      <c r="A12" t="s">
        <v>524</v>
      </c>
      <c r="B12" t="s">
        <v>525</v>
      </c>
      <c r="C12" t="s">
        <v>502</v>
      </c>
      <c r="D12" t="str" cm="1">
        <f t="array" ref="D12">_xll.FDS(A12,"FF_MAJOR_IND_NAME")</f>
        <v>AEROSPACE</v>
      </c>
      <c r="E12">
        <v>2019</v>
      </c>
      <c r="F12" s="4">
        <f t="shared" si="0"/>
        <v>43466</v>
      </c>
      <c r="G12" s="4">
        <f t="shared" si="1"/>
        <v>43830</v>
      </c>
      <c r="I12" s="1" cm="1">
        <f t="array" ref="I12">_xll.FDS(A12,"FF_PTX_INC(ANN_R,"&amp;F12&amp;","&amp;G12&amp;",,,USD)")</f>
        <v>-2259</v>
      </c>
      <c r="J12" s="1" cm="1">
        <f t="array" ref="J12">_xll.FDS(A12,"FF_MKT_VAL(ANN_R,"&amp;F12&amp;","&amp;G12&amp;",,,USD)")</f>
        <v>183373.15570304001</v>
      </c>
      <c r="K12" s="1" cm="1">
        <f t="array" ref="K12">_xll.FDS(A12,"FF_SHLDRS_EQ(ANN_R,"&amp;F12&amp;","&amp;G12&amp;",,,USD)")</f>
        <v>-8617</v>
      </c>
      <c r="L12" s="1" cm="1">
        <f t="array" ref="L12">_xll.FDS(A12,"FF_ASSETS(ANN_R,"&amp;F12&amp;","&amp;G12&amp;",,,USD)")</f>
        <v>133625</v>
      </c>
      <c r="M12" s="1" cm="1">
        <f t="array" ref="M12">_xll.FDS(A12,"FF_TAX_CF(ANN_R,"&amp;F12&amp;","&amp;G12&amp;",,,USD)")</f>
        <v>837</v>
      </c>
      <c r="N12" s="1" cm="1">
        <f t="array" ref="N12">_xll.FDS(A12,"FF_INC_TAX(ANN_R,"&amp;F12&amp;","&amp;G12&amp;",,,USD)")</f>
        <v>-1623</v>
      </c>
      <c r="O12" s="1" cm="1">
        <f t="array" ref="O12">_xll.FDS(A12,"FF_NET_INC(ANN_R,"&amp;F12&amp;","&amp;G12&amp;")")</f>
        <v>-636</v>
      </c>
      <c r="P12" s="1" cm="1">
        <f t="array" ref="P12">_xll.FDS(A12,"FF_ROA(ANN_R,"&amp;F12&amp;","&amp;G12&amp;")")</f>
        <v>-0.50680521467503903</v>
      </c>
      <c r="Q12" t="e" cm="1">
        <f t="array" ref="Q12">_xll.FDS(A12,"FF_TAX_RATE(ANN_R,"&amp;F12&amp;","&amp;G12&amp;")")</f>
        <v>#N/A</v>
      </c>
      <c r="R12" t="e" cm="1">
        <f t="array" ref="R12">_xll.FDS(A12,"FF_TAX_REFUND(ANN_R,"&amp;F12&amp;","&amp;G12&amp;",,,,,""D=1"")")</f>
        <v>#N/A</v>
      </c>
      <c r="S12">
        <f t="shared" si="2"/>
        <v>0.18675990675990675</v>
      </c>
      <c r="T12" s="1" cm="1">
        <f t="array" ref="T12">_xll.FDS($A12,"FF_TAX_CF(ANN_R,"&amp;AE12&amp;","&amp;AF12&amp;",,,USD)")</f>
        <v>1490</v>
      </c>
      <c r="U12" s="1" cm="1">
        <f t="array" ref="U12">_xll.FDS($A12,"FF_TAX_CF(ANN_R,"&amp;AG12&amp;","&amp;AH12&amp;",,,USD)")</f>
        <v>1460</v>
      </c>
      <c r="V12" s="1" cm="1">
        <f t="array" ref="V12">_xll.FDS(A12,"FF_TAX_CF(ANN_R,"&amp;AI12&amp;","&amp;AJ12&amp;",,,USD)")</f>
        <v>896</v>
      </c>
      <c r="W12" s="1" cm="1">
        <f t="array" ref="W12">_xll.FDS(A12,"FF_TAX_CF(ANN_R,"&amp;AK12&amp;","&amp;AL12&amp;",,,USD)")</f>
        <v>1326</v>
      </c>
      <c r="X12" s="1" cm="1">
        <f t="array" ref="X12">_xll.FDS(A12,"FF_TAX_CF(ANN_R,"&amp;F12&amp;","&amp;G12&amp;",,,USD)")</f>
        <v>837</v>
      </c>
      <c r="Y12" s="1" cm="1">
        <f t="array" ref="Y12">_xll.FDS($A12,"FF_PTX_INC(ANN_R,"&amp;AE12&amp;","&amp;AF12&amp;",,,USD)")</f>
        <v>7155</v>
      </c>
      <c r="Z12" s="1" cm="1">
        <f t="array" ref="Z12">_xll.FDS($A12,"FF_PTX_INC(ANN_R,"&amp;AG12&amp;","&amp;AH12&amp;",,,USD)")</f>
        <v>5568</v>
      </c>
      <c r="AA12" s="1" cm="1">
        <f t="array" ref="AA12">_xll.FDS(A12,"FF_PTX_INC(ANN_R,"&amp;AI12&amp;","&amp;AJ12&amp;",,,USD)")</f>
        <v>10107</v>
      </c>
      <c r="AB12" s="1" cm="1">
        <f t="array" ref="AB12">_xll.FDS(A12,"FF_PTX_INC(ANN_R,"&amp;AK12&amp;","&amp;AL12&amp;",,,USD)")</f>
        <v>11604</v>
      </c>
      <c r="AC12" s="1" cm="1">
        <f t="array" ref="AC12">_xll.FDS(A12,"FF_PTX_INC(ANN_R,"&amp;F12&amp;","&amp;G12&amp;",,,USD)")</f>
        <v>-2259</v>
      </c>
      <c r="AE12" s="6">
        <f t="shared" si="3"/>
        <v>42005</v>
      </c>
      <c r="AF12" s="6">
        <f t="shared" si="4"/>
        <v>42369</v>
      </c>
      <c r="AG12" s="6">
        <f t="shared" si="5"/>
        <v>42370</v>
      </c>
      <c r="AH12" s="6">
        <f t="shared" si="6"/>
        <v>42735</v>
      </c>
      <c r="AI12" s="6">
        <f>DATE(YEAR(F12)+AO12,MONTH(F12),DAY(F12))</f>
        <v>42736</v>
      </c>
      <c r="AJ12" s="6">
        <f>DATE(YEAR(G12)+AO12,MONTH(G12),DAY(G12))</f>
        <v>43100</v>
      </c>
      <c r="AK12" s="6">
        <f>DATE(YEAR(F12)+AP12,MONTH(F12),DAY(F12))</f>
        <v>43101</v>
      </c>
      <c r="AL12" s="6">
        <f>DATE(YEAR(G12)+AP12,MONTH(G12),DAY(G12))</f>
        <v>43465</v>
      </c>
      <c r="AM12" s="8">
        <v>-4</v>
      </c>
      <c r="AN12" s="8">
        <v>-3</v>
      </c>
      <c r="AO12">
        <v>-2</v>
      </c>
      <c r="AP12">
        <v>-1</v>
      </c>
      <c r="AQ12" t="str" cm="1">
        <f t="array" ref="AQ12">_xll.FDS(A12,"FF_DEBT_LT(ANN_R,"&amp;F12&amp;","&amp;G12&amp;")")</f>
        <v>#Calc</v>
      </c>
      <c r="AR12" t="str" cm="1">
        <f t="array" ref="AR12">_xll.FDS(A12,"FF_RD_EXP(ANN_R,"&amp;F12&amp;","&amp;G12&amp;")")</f>
        <v>#Calc</v>
      </c>
      <c r="AS12" t="str" cm="1">
        <f t="array" ref="AS12">_xll.FDS(A12,"FF_PTX_INC_FOR(ANN_R,"&amp;F12&amp;","&amp;G12&amp;")")</f>
        <v>#Calc</v>
      </c>
      <c r="AT12" cm="1">
        <f t="array" ref="AT12">_xll.FDS(A12,"FF_MKT_VAL_PUBLIC(ANN_R,"&amp;[1]sample_report!E12&amp;")")</f>
        <v>183092.594774814</v>
      </c>
    </row>
    <row r="13" spans="1:46" hidden="1" x14ac:dyDescent="0.25">
      <c r="A13" t="s">
        <v>659</v>
      </c>
      <c r="B13" t="s">
        <v>660</v>
      </c>
      <c r="C13" t="s">
        <v>502</v>
      </c>
      <c r="D13" t="str" cm="1">
        <f t="array" ref="D13">_xll.FDS(A13,"FF_MAJOR_IND_NAME")</f>
        <v>AEROSPACE</v>
      </c>
      <c r="E13">
        <v>2019</v>
      </c>
      <c r="F13" s="4">
        <f t="shared" si="0"/>
        <v>43466</v>
      </c>
      <c r="G13" s="4">
        <f t="shared" si="1"/>
        <v>43830</v>
      </c>
      <c r="I13" s="1" cm="1">
        <f t="array" ref="I13">_xll.FDS(A13,"FF_PTX_INC(ANN_R,"&amp;F13&amp;","&amp;G13&amp;",,,USD)")</f>
        <v>1062.865</v>
      </c>
      <c r="J13" s="1" cm="1">
        <f t="array" ref="J13">_xll.FDS(A13,"FF_MKT_VAL(ANN_R,"&amp;F13&amp;","&amp;G13&amp;",,,USD)")</f>
        <v>27836.051729949999</v>
      </c>
      <c r="K13" s="1" cm="1">
        <f t="array" ref="K13">_xll.FDS(A13,"FF_SHLDRS_EQ(ANN_R,"&amp;F13&amp;","&amp;G13&amp;",,,USD)")</f>
        <v>-2894.9050000000002</v>
      </c>
      <c r="L13" s="1" cm="1">
        <f t="array" ref="L13">_xll.FDS(A13,"FF_ASSETS(ANN_R,"&amp;F13&amp;","&amp;G13&amp;",,,USD)")</f>
        <v>16254.731</v>
      </c>
      <c r="M13" s="1" cm="1">
        <f t="array" ref="M13">_xll.FDS(A13,"FF_TAX_CF(ANN_R,"&amp;F13&amp;","&amp;G13&amp;",,,USD)")</f>
        <v>215.154</v>
      </c>
      <c r="N13" s="1" cm="1">
        <f t="array" ref="N13">_xll.FDS(A13,"FF_INC_TAX(ANN_R,"&amp;F13&amp;","&amp;G13&amp;",,,USD)")</f>
        <v>221.98599999999999</v>
      </c>
      <c r="O13" s="1" cm="1">
        <f t="array" ref="O13">_xll.FDS(A13,"FF_NET_INC(ANN_R,"&amp;F13&amp;","&amp;G13&amp;")")</f>
        <v>728.31700000000001</v>
      </c>
      <c r="P13" s="1" cm="1">
        <f t="array" ref="P13">_xll.FDS(A13,"FF_ROA(ANN_R,"&amp;F13&amp;","&amp;G13&amp;")")</f>
        <v>5.1195833798147996</v>
      </c>
      <c r="Q13" cm="1">
        <f t="array" ref="Q13">_xll.FDS(A13,"FF_TAX_RATE(ANN_R,"&amp;F13&amp;","&amp;G13&amp;")")</f>
        <v>20.885625173469801</v>
      </c>
      <c r="R13" t="e" cm="1">
        <f t="array" ref="R13">_xll.FDS(A13,"FF_TAX_REFUND(ANN_R,"&amp;F13&amp;","&amp;G13&amp;",,,,,""D=1"")")</f>
        <v>#N/A</v>
      </c>
      <c r="S13">
        <f t="shared" si="2"/>
        <v>0.19584939097490628</v>
      </c>
      <c r="T13" s="1" cm="1">
        <f t="array" ref="T13">_xll.FDS($A13,"FF_TAX_CF(ANN_R,"&amp;AE13&amp;","&amp;AF13&amp;",,,USD)")</f>
        <v>127.363</v>
      </c>
      <c r="U13" s="1" cm="1">
        <f t="array" ref="U13">_xll.FDS($A13,"FF_TAX_CF(ANN_R,"&amp;AG13&amp;","&amp;AH13&amp;",,,USD)")</f>
        <v>183.291</v>
      </c>
      <c r="V13" s="1" cm="1">
        <f t="array" ref="V13">_xll.FDS(A13,"FF_TAX_CF(ANN_R,"&amp;AI13&amp;","&amp;AJ13&amp;",,,USD)")</f>
        <v>185.29499999999999</v>
      </c>
      <c r="W13" s="1" cm="1">
        <f t="array" ref="W13">_xll.FDS(A13,"FF_TAX_CF(ANN_R,"&amp;AK13&amp;","&amp;AL13&amp;",,,USD)")</f>
        <v>129.24600000000001</v>
      </c>
      <c r="X13" s="1" cm="1">
        <f t="array" ref="X13">_xll.FDS(A13,"FF_TAX_CF(ANN_R,"&amp;F13&amp;","&amp;G13&amp;",,,USD)")</f>
        <v>215.154</v>
      </c>
      <c r="Y13" s="1" cm="1">
        <f t="array" ref="Y13">_xll.FDS($A13,"FF_PTX_INC(ANN_R,"&amp;AE13&amp;","&amp;AF13&amp;",,,USD)")</f>
        <v>636.82399999999996</v>
      </c>
      <c r="Z13" s="1" cm="1">
        <f t="array" ref="Z13">_xll.FDS($A13,"FF_PTX_INC(ANN_R,"&amp;AG13&amp;","&amp;AH13&amp;",,,USD)")</f>
        <v>768.11599999999999</v>
      </c>
      <c r="AA13" s="1" cm="1">
        <f t="array" ref="AA13">_xll.FDS(A13,"FF_PTX_INC(ANN_R,"&amp;AI13&amp;","&amp;AJ13&amp;",,,USD)")</f>
        <v>837.43</v>
      </c>
      <c r="AB13" s="1" cm="1">
        <f t="array" ref="AB13">_xll.FDS(A13,"FF_PTX_INC(ANN_R,"&amp;AK13&amp;","&amp;AL13&amp;",,,USD)")</f>
        <v>985.55700000000002</v>
      </c>
      <c r="AC13" s="1" cm="1">
        <f t="array" ref="AC13">_xll.FDS(A13,"FF_PTX_INC(ANN_R,"&amp;F13&amp;","&amp;G13&amp;",,,USD)")</f>
        <v>1062.865</v>
      </c>
      <c r="AE13" s="6">
        <f t="shared" si="3"/>
        <v>42005</v>
      </c>
      <c r="AF13" s="6">
        <f t="shared" si="4"/>
        <v>42369</v>
      </c>
      <c r="AG13" s="6">
        <f t="shared" si="5"/>
        <v>42370</v>
      </c>
      <c r="AH13" s="6">
        <f t="shared" si="6"/>
        <v>42735</v>
      </c>
      <c r="AI13" s="6">
        <f>DATE(YEAR(F13)+AO13,MONTH(F13),DAY(F13))</f>
        <v>42736</v>
      </c>
      <c r="AJ13" s="6">
        <f>DATE(YEAR(G13)+AO13,MONTH(G13),DAY(G13))</f>
        <v>43100</v>
      </c>
      <c r="AK13" s="6">
        <f>DATE(YEAR(F13)+AP13,MONTH(F13),DAY(F13))</f>
        <v>43101</v>
      </c>
      <c r="AL13" s="6">
        <f>DATE(YEAR(G13)+AP13,MONTH(G13),DAY(G13))</f>
        <v>43465</v>
      </c>
      <c r="AM13" s="8">
        <v>-4</v>
      </c>
      <c r="AN13" s="8">
        <v>-3</v>
      </c>
      <c r="AO13">
        <v>-2</v>
      </c>
      <c r="AP13">
        <v>-1</v>
      </c>
      <c r="AQ13" t="str" cm="1">
        <f t="array" ref="AQ13">_xll.FDS(A13,"FF_DEBT_LT(ANN_R,"&amp;F13&amp;","&amp;G13&amp;")")</f>
        <v>#Calc</v>
      </c>
      <c r="AR13" t="str" cm="1">
        <f t="array" ref="AR13">_xll.FDS(A13,"FF_RD_EXP(ANN_R,"&amp;F13&amp;","&amp;G13&amp;")")</f>
        <v>#Calc</v>
      </c>
      <c r="AS13" t="str" cm="1">
        <f t="array" ref="AS13">_xll.FDS(A13,"FF_PTX_INC_FOR(ANN_R,"&amp;F13&amp;","&amp;G13&amp;")")</f>
        <v>#Calc</v>
      </c>
      <c r="AT13" cm="1">
        <f t="array" ref="AT13">_xll.FDS(A13,"FF_MKT_VAL_PUBLIC(ANN_R,"&amp;[1]sample_report!E13&amp;")")</f>
        <v>28859.6904952244</v>
      </c>
    </row>
    <row r="14" spans="1:46" x14ac:dyDescent="0.25">
      <c r="A14" t="s">
        <v>675</v>
      </c>
      <c r="B14" t="s">
        <v>676</v>
      </c>
      <c r="C14" t="s">
        <v>502</v>
      </c>
      <c r="D14" t="str" cm="1">
        <f t="array" ref="D14">_xll.FDS(A14,"FF_MAJOR_IND_NAME")</f>
        <v>AEROSPACE</v>
      </c>
      <c r="E14">
        <v>2019</v>
      </c>
      <c r="F14" s="4">
        <f t="shared" si="0"/>
        <v>43466</v>
      </c>
      <c r="G14" s="4">
        <f t="shared" si="1"/>
        <v>43830</v>
      </c>
      <c r="I14" s="1" cm="1">
        <f t="array" ref="I14">_xll.FDS(A14,"FF_PTX_INC(ANN_R,"&amp;F14&amp;","&amp;G14&amp;",,,USD)")</f>
        <v>6198</v>
      </c>
      <c r="J14" s="1" cm="1">
        <f t="array" ref="J14">_xll.FDS(A14,"FF_MKT_VAL(ANN_R,"&amp;F14&amp;","&amp;G14&amp;",,,USD)")</f>
        <v>37589.289776240003</v>
      </c>
      <c r="K14" s="1" cm="1">
        <f t="array" ref="K14">_xll.FDS(A14,"FF_SHLDRS_EQ(ANN_R,"&amp;F14&amp;","&amp;G14&amp;",,,USD)")</f>
        <v>15358</v>
      </c>
      <c r="L14" s="1" cm="1">
        <f t="array" ref="L14">_xll.FDS(A14,"FF_ASSETS(ANN_R,"&amp;F14&amp;","&amp;G14&amp;",,,USD)")</f>
        <v>64532</v>
      </c>
      <c r="M14" s="1" t="e" cm="1">
        <f t="array" ref="M14">_xll.FDS(A14,"FF_TAX_CF(ANN_R,"&amp;F14&amp;","&amp;G14&amp;",,,USD)")</f>
        <v>#N/A</v>
      </c>
      <c r="N14" s="1" cm="1">
        <f t="array" ref="N14">_xll.FDS(A14,"FF_INC_TAX(ANN_R,"&amp;F14&amp;","&amp;G14&amp;",,,USD)")</f>
        <v>1431</v>
      </c>
      <c r="O14" s="1" cm="1">
        <f t="array" ref="O14">_xll.FDS(A14,"FF_NET_INC(ANN_R,"&amp;F14&amp;","&amp;G14&amp;")")</f>
        <v>4767</v>
      </c>
      <c r="P14" s="1" cm="1">
        <f t="array" ref="P14">_xll.FDS(A14,"FF_ROA(ANN_R,"&amp;F14&amp;","&amp;G14&amp;")")</f>
        <v>7.6395455055369501</v>
      </c>
      <c r="Q14" cm="1">
        <f t="array" ref="Q14">_xll.FDS(A14,"FF_TAX_RATE(ANN_R,"&amp;F14&amp;","&amp;G14&amp;")")</f>
        <v>23.088092933204301</v>
      </c>
      <c r="R14" t="e" cm="1">
        <f t="array" ref="R14">_xll.FDS(A14,"FF_TAX_REFUND(ANN_R,"&amp;F14&amp;","&amp;G14&amp;",,,,,""D=1"")")</f>
        <v>#N/A</v>
      </c>
      <c r="S14" t="e">
        <f t="shared" si="2"/>
        <v>#N/A</v>
      </c>
      <c r="T14" s="1" t="e" cm="1">
        <f t="array" ref="T14">_xll.FDS($A14,"FF_TAX_CF(ANN_R,"&amp;AE14&amp;","&amp;AF14&amp;",,,USD)")</f>
        <v>#N/A</v>
      </c>
      <c r="U14" s="1" t="e" cm="1">
        <f t="array" ref="U14">_xll.FDS($A14,"FF_TAX_CF(ANN_R,"&amp;AG14&amp;","&amp;AH14&amp;",,,USD)")</f>
        <v>#N/A</v>
      </c>
      <c r="V14" s="1" t="e" cm="1">
        <f t="array" ref="V14">_xll.FDS(A14,"FF_TAX_CF(ANN_R,"&amp;AI14&amp;","&amp;AJ14&amp;",,,USD)")</f>
        <v>#N/A</v>
      </c>
      <c r="W14" s="1" t="e" cm="1">
        <f t="array" ref="W14">_xll.FDS(A14,"FF_TAX_CF(ANN_R,"&amp;AK14&amp;","&amp;AL14&amp;",,,USD)")</f>
        <v>#N/A</v>
      </c>
      <c r="X14" s="1" t="e" cm="1">
        <f t="array" ref="X14">_xll.FDS(A14,"FF_TAX_CF(ANN_R,"&amp;F14&amp;","&amp;G14&amp;",,,USD)")</f>
        <v>#N/A</v>
      </c>
      <c r="Y14" s="1" cm="1">
        <f t="array" ref="Y14">_xll.FDS($A14,"FF_PTX_INC(ANN_R,"&amp;AE14&amp;","&amp;AF14&amp;",,,USD)")</f>
        <v>7157</v>
      </c>
      <c r="Z14" s="1" cm="1">
        <f t="array" ref="Z14">_xll.FDS($A14,"FF_PTX_INC(ANN_R,"&amp;AG14&amp;","&amp;AH14&amp;",,,USD)")</f>
        <v>6636</v>
      </c>
      <c r="AA14" s="1" cm="1">
        <f t="array" ref="AA14">_xll.FDS(A14,"FF_PTX_INC(ANN_R,"&amp;AI14&amp;","&amp;AJ14&amp;",,,USD)")</f>
        <v>5500</v>
      </c>
      <c r="AB14" s="1" cm="1">
        <f t="array" ref="AB14">_xll.FDS(A14,"FF_PTX_INC(ANN_R,"&amp;AK14&amp;","&amp;AL14&amp;",,,USD)")</f>
        <v>5151</v>
      </c>
      <c r="AC14" s="1" cm="1">
        <f t="array" ref="AC14">_xll.FDS(A14,"FF_PTX_INC(ANN_R,"&amp;F14&amp;","&amp;G14&amp;",,,USD)")</f>
        <v>6198</v>
      </c>
      <c r="AE14" s="6">
        <f t="shared" si="3"/>
        <v>42005</v>
      </c>
      <c r="AF14" s="6">
        <f t="shared" si="4"/>
        <v>42369</v>
      </c>
      <c r="AG14" s="6">
        <f t="shared" si="5"/>
        <v>42370</v>
      </c>
      <c r="AH14" s="6">
        <f t="shared" si="6"/>
        <v>42735</v>
      </c>
      <c r="AI14" s="6">
        <f>DATE(YEAR(F14)+AO14,MONTH(F14),DAY(F14))</f>
        <v>42736</v>
      </c>
      <c r="AJ14" s="6">
        <f>DATE(YEAR(G14)+AO14,MONTH(G14),DAY(G14))</f>
        <v>43100</v>
      </c>
      <c r="AK14" s="6">
        <f>DATE(YEAR(F14)+AP14,MONTH(F14),DAY(F14))</f>
        <v>43101</v>
      </c>
      <c r="AL14" s="6">
        <f>DATE(YEAR(G14)+AP14,MONTH(G14),DAY(G14))</f>
        <v>43465</v>
      </c>
      <c r="AM14" s="8">
        <v>-4</v>
      </c>
      <c r="AN14" s="8">
        <v>-3</v>
      </c>
      <c r="AO14">
        <v>-2</v>
      </c>
      <c r="AP14">
        <v>-1</v>
      </c>
      <c r="AQ14" t="str" cm="1">
        <f t="array" ref="AQ14">_xll.FDS(A14,"FF_DEBT_LT(ANN_R,"&amp;F14&amp;","&amp;G14&amp;")")</f>
        <v>#Calc</v>
      </c>
      <c r="AR14" t="str" cm="1">
        <f t="array" ref="AR14">_xll.FDS(A14,"FF_RD_EXP(ANN_R,"&amp;F14&amp;","&amp;G14&amp;")")</f>
        <v>#Calc</v>
      </c>
      <c r="AS14" t="str" cm="1">
        <f t="array" ref="AS14">_xll.FDS(A14,"FF_PTX_INC_FOR(ANN_R,"&amp;F14&amp;","&amp;G14&amp;")")</f>
        <v>#Calc</v>
      </c>
      <c r="AT14" cm="1">
        <f t="array" ref="AT14">_xll.FDS(A14,"FF_MKT_VAL_PUBLIC(ANN_R,"&amp;[1]sample_report!E14&amp;")")</f>
        <v>37477.875121343197</v>
      </c>
    </row>
    <row r="15" spans="1:46" hidden="1" x14ac:dyDescent="0.25">
      <c r="A15" t="s">
        <v>963</v>
      </c>
      <c r="B15" t="s">
        <v>964</v>
      </c>
      <c r="C15" t="s">
        <v>950</v>
      </c>
      <c r="D15" t="str" cm="1">
        <f t="array" ref="D15">_xll.FDS(A15,"FF_MAJOR_IND_NAME")</f>
        <v>AEROSPACE</v>
      </c>
      <c r="E15">
        <v>2019</v>
      </c>
      <c r="F15" s="4">
        <f t="shared" si="0"/>
        <v>43466</v>
      </c>
      <c r="G15" s="4">
        <f t="shared" si="1"/>
        <v>43830</v>
      </c>
      <c r="I15" s="1" cm="1">
        <f t="array" ref="I15">_xll.FDS(A15,"FF_PTX_INC(ANN_R,"&amp;F15&amp;","&amp;G15&amp;",,,USD)")</f>
        <v>856.22520089149498</v>
      </c>
      <c r="J15" s="1" cm="1">
        <f t="array" ref="J15">_xll.FDS(A15,"FF_MKT_VAL(ANN_R,"&amp;F15&amp;","&amp;G15&amp;",,,USD)")</f>
        <v>114580.163501391</v>
      </c>
      <c r="K15" s="1" cm="1">
        <f t="array" ref="K15">_xll.FDS(A15,"FF_SHLDRS_EQ(ANN_R,"&amp;F15&amp;","&amp;G15&amp;",,,USD)")</f>
        <v>6706.9371581077603</v>
      </c>
      <c r="L15" s="1" cm="1">
        <f t="array" ref="L15">_xll.FDS(A15,"FF_ASSETS(ANN_R,"&amp;F15&amp;","&amp;G15&amp;",,,USD)")</f>
        <v>128424.095953465</v>
      </c>
      <c r="M15" s="1" cm="1">
        <f t="array" ref="M15">_xll.FDS(A15,"FF_TAX_CF(ANN_R,"&amp;F15&amp;","&amp;G15&amp;",,,USD)")</f>
        <v>1652.01097583771</v>
      </c>
      <c r="N15" s="1" cm="1">
        <f t="array" ref="N15">_xll.FDS(A15,"FF_INC_TAX(ANN_R,"&amp;F15&amp;","&amp;G15&amp;",,,USD)")</f>
        <v>2673.88497376442</v>
      </c>
      <c r="O15" s="1" cm="1">
        <f t="array" ref="O15">_xll.FDS(A15,"FF_NET_INC(ANN_R,"&amp;F15&amp;","&amp;G15&amp;")")</f>
        <v>-1362</v>
      </c>
      <c r="P15" s="1" cm="1">
        <f t="array" ref="P15">_xll.FDS(A15,"FF_ROA(ANN_R,"&amp;F15&amp;","&amp;G15&amp;")")</f>
        <v>-1.1863749798568901</v>
      </c>
      <c r="Q15" cm="1">
        <f t="array" ref="Q15">_xll.FDS(A15,"FF_TAX_RATE(ANN_R,"&amp;F15&amp;","&amp;G15&amp;")")</f>
        <v>312.28758169934599</v>
      </c>
      <c r="R15" t="e" cm="1">
        <f t="array" ref="R15">_xll.FDS(A15,"FF_TAX_REFUND(ANN_R,"&amp;F15&amp;","&amp;G15&amp;",,,,,""D=1"")")</f>
        <v>#N/A</v>
      </c>
      <c r="S15">
        <f t="shared" si="2"/>
        <v>0.25060740354254901</v>
      </c>
      <c r="T15" s="1" cm="1">
        <f t="array" ref="T15">_xll.FDS($A15,"FF_TAX_CF(ANN_R,"&amp;AE15&amp;","&amp;AF15&amp;",,,USD)")</f>
        <v>659.80788350105297</v>
      </c>
      <c r="U15" s="1" cm="1">
        <f t="array" ref="U15">_xll.FDS($A15,"FF_TAX_CF(ANN_R,"&amp;AG15&amp;","&amp;AH15&amp;",,,USD)")</f>
        <v>-214.60226416587801</v>
      </c>
      <c r="V15" s="1" cm="1">
        <f t="array" ref="V15">_xll.FDS(A15,"FF_TAX_CF(ANN_R,"&amp;AI15&amp;","&amp;AJ15&amp;",,,USD)")</f>
        <v>171.446055412292</v>
      </c>
      <c r="W15" s="1" cm="1">
        <f t="array" ref="W15">_xll.FDS(A15,"FF_TAX_CF(ANN_R,"&amp;AK15&amp;","&amp;AL15&amp;",,,USD)")</f>
        <v>1058.2355053424801</v>
      </c>
      <c r="X15" s="1" cm="1">
        <f t="array" ref="X15">_xll.FDS(A15,"FF_TAX_CF(ANN_R,"&amp;F15&amp;","&amp;G15&amp;",,,USD)")</f>
        <v>1652.01097583771</v>
      </c>
      <c r="Y15" s="1" cm="1">
        <f t="array" ref="Y15">_xll.FDS($A15,"FF_PTX_INC(ANN_R,"&amp;AE15&amp;","&amp;AF15&amp;",,,USD)")</f>
        <v>2615.9441969394702</v>
      </c>
      <c r="Z15" s="1" cm="1">
        <f t="array" ref="Z15">_xll.FDS($A15,"FF_PTX_INC(ANN_R,"&amp;AG15&amp;","&amp;AH15&amp;",,,USD)")</f>
        <v>1172.5690722465499</v>
      </c>
      <c r="AA15" s="1" cm="1">
        <f t="array" ref="AA15">_xll.FDS(A15,"FF_PTX_INC(ANN_R,"&amp;AI15&amp;","&amp;AJ15&amp;",,,USD)")</f>
        <v>3964.69003140926</v>
      </c>
      <c r="AB15" s="1" cm="1">
        <f t="array" ref="AB15">_xll.FDS(A15,"FF_PTX_INC(ANN_R,"&amp;AK15&amp;","&amp;AL15&amp;",,,USD)")</f>
        <v>4665.9101712703696</v>
      </c>
      <c r="AC15" s="1" cm="1">
        <f t="array" ref="AC15">_xll.FDS(A15,"FF_PTX_INC(ANN_R,"&amp;F15&amp;","&amp;G15&amp;",,,USD)")</f>
        <v>856.22520089149498</v>
      </c>
      <c r="AE15" s="6">
        <f t="shared" si="3"/>
        <v>42005</v>
      </c>
      <c r="AF15" s="6">
        <f t="shared" si="4"/>
        <v>42369</v>
      </c>
      <c r="AG15" s="6">
        <f t="shared" si="5"/>
        <v>42370</v>
      </c>
      <c r="AH15" s="6">
        <f t="shared" si="6"/>
        <v>42735</v>
      </c>
      <c r="AI15" s="6">
        <f>DATE(YEAR(F15)+AO15,MONTH(F15),DAY(F15))</f>
        <v>42736</v>
      </c>
      <c r="AJ15" s="6">
        <f>DATE(YEAR(G15)+AO15,MONTH(G15),DAY(G15))</f>
        <v>43100</v>
      </c>
      <c r="AK15" s="6">
        <f>DATE(YEAR(F15)+AP15,MONTH(F15),DAY(F15))</f>
        <v>43101</v>
      </c>
      <c r="AL15" s="6">
        <f>DATE(YEAR(G15)+AP15,MONTH(G15),DAY(G15))</f>
        <v>43465</v>
      </c>
      <c r="AM15" s="8">
        <v>-4</v>
      </c>
      <c r="AN15" s="8">
        <v>-3</v>
      </c>
      <c r="AO15">
        <v>-2</v>
      </c>
      <c r="AP15">
        <v>-1</v>
      </c>
      <c r="AQ15" t="str" cm="1">
        <f t="array" ref="AQ15">_xll.FDS(A15,"FF_DEBT_LT(ANN_R,"&amp;F15&amp;","&amp;G15&amp;")")</f>
        <v>#Calc</v>
      </c>
      <c r="AR15" t="str" cm="1">
        <f t="array" ref="AR15">_xll.FDS(A15,"FF_RD_EXP(ANN_R,"&amp;F15&amp;","&amp;G15&amp;")")</f>
        <v>#Calc</v>
      </c>
      <c r="AS15" t="str" cm="1">
        <f t="array" ref="AS15">_xll.FDS(A15,"FF_PTX_INC_FOR(ANN_R,"&amp;F15&amp;","&amp;G15&amp;")")</f>
        <v>#Calc</v>
      </c>
      <c r="AT15" cm="1">
        <f t="array" ref="AT15">_xll.FDS(A15,"FF_MKT_VAL_PUBLIC(ANN_R,"&amp;[1]sample_report!E15&amp;")")</f>
        <v>75389.668392192398</v>
      </c>
    </row>
    <row r="16" spans="1:46" hidden="1" x14ac:dyDescent="0.25">
      <c r="A16" t="s">
        <v>1017</v>
      </c>
      <c r="B16" t="s">
        <v>1018</v>
      </c>
      <c r="C16" t="s">
        <v>950</v>
      </c>
      <c r="D16" t="str" cm="1">
        <f t="array" ref="D16">_xll.FDS(A16,"FF_MAJOR_IND_NAME")</f>
        <v>AEROSPACE</v>
      </c>
      <c r="E16">
        <v>2019</v>
      </c>
      <c r="F16" s="4">
        <f t="shared" si="0"/>
        <v>43466</v>
      </c>
      <c r="G16" s="4">
        <f t="shared" si="1"/>
        <v>43830</v>
      </c>
      <c r="I16" s="1" cm="1">
        <f t="array" ref="I16">_xll.FDS(A16,"FF_PTX_INC(ANN_R,"&amp;F16&amp;","&amp;G16&amp;",,,USD)")</f>
        <v>3518.9176883697501</v>
      </c>
      <c r="J16" s="1" cm="1">
        <f t="array" ref="J16">_xll.FDS(A16,"FF_MKT_VAL(ANN_R,"&amp;F16&amp;","&amp;G16&amp;",,,USD)")</f>
        <v>65618.835227905103</v>
      </c>
      <c r="K16" s="1" cm="1">
        <f t="array" ref="K16">_xll.FDS(A16,"FF_SHLDRS_EQ(ANN_R,"&amp;F16&amp;","&amp;G16&amp;",,,USD)")</f>
        <v>13886.4467921257</v>
      </c>
      <c r="L16" s="1" cm="1">
        <f t="array" ref="L16">_xll.FDS(A16,"FF_ASSETS(ANN_R,"&amp;F16&amp;","&amp;G16&amp;",,,USD)")</f>
        <v>48051.977550506599</v>
      </c>
      <c r="M16" s="1" cm="1">
        <f t="array" ref="M16">_xll.FDS(A16,"FF_TAX_CF(ANN_R,"&amp;F16&amp;","&amp;G16&amp;",,,USD)")</f>
        <v>992.77353358268704</v>
      </c>
      <c r="N16" s="1" cm="1">
        <f t="array" ref="N16">_xll.FDS(A16,"FF_INC_TAX(ANN_R,"&amp;F16&amp;","&amp;G16&amp;",,,USD)")</f>
        <v>890.92190837860096</v>
      </c>
      <c r="O16" s="1" cm="1">
        <f t="array" ref="O16">_xll.FDS(A16,"FF_NET_INC(ANN_R,"&amp;F16&amp;","&amp;G16&amp;")")</f>
        <v>2447</v>
      </c>
      <c r="P16" s="1" cm="1">
        <f t="array" ref="P16">_xll.FDS(A16,"FF_ROA(ANN_R,"&amp;F16&amp;","&amp;G16&amp;")")</f>
        <v>5.8661360694251297</v>
      </c>
      <c r="Q16" cm="1">
        <f t="array" ref="Q16">_xll.FDS(A16,"FF_TAX_RATE(ANN_R,"&amp;F16&amp;","&amp;G16&amp;")")</f>
        <v>25.3180661577608</v>
      </c>
      <c r="R16" t="e" cm="1">
        <f t="array" ref="R16">_xll.FDS(A16,"FF_TAX_REFUND(ANN_R,"&amp;F16&amp;","&amp;G16&amp;",,,,,""D=1"")")</f>
        <v>#N/A</v>
      </c>
      <c r="S16">
        <f t="shared" si="2"/>
        <v>0.25676381209542548</v>
      </c>
      <c r="T16" s="1" cm="1">
        <f t="array" ref="T16">_xll.FDS($A16,"FF_TAX_CF(ANN_R,"&amp;AE16&amp;","&amp;AF16&amp;",,,USD)")</f>
        <v>400.32041335105902</v>
      </c>
      <c r="U16" s="1" cm="1">
        <f t="array" ref="U16">_xll.FDS($A16,"FF_TAX_CF(ANN_R,"&amp;AG16&amp;","&amp;AH16&amp;",,,USD)")</f>
        <v>323.009593486786</v>
      </c>
      <c r="V16" s="1" cm="1">
        <f t="array" ref="V16">_xll.FDS(A16,"FF_TAX_CF(ANN_R,"&amp;AI16&amp;","&amp;AJ16&amp;",,,USD)")</f>
        <v>656.45792269706703</v>
      </c>
      <c r="W16" s="1" cm="1">
        <f t="array" ref="W16">_xll.FDS(A16,"FF_TAX_CF(ANN_R,"&amp;AK16&amp;","&amp;AL16&amp;",,,USD)")</f>
        <v>626.44710516929604</v>
      </c>
      <c r="X16" s="1" cm="1">
        <f t="array" ref="X16">_xll.FDS(A16,"FF_TAX_CF(ANN_R,"&amp;F16&amp;","&amp;G16&amp;",,,USD)")</f>
        <v>992.77353358268704</v>
      </c>
      <c r="Y16" s="1" cm="1">
        <f t="array" ref="Y16">_xll.FDS($A16,"FF_PTX_INC(ANN_R,"&amp;AE16&amp;","&amp;AF16&amp;",,,USD)")</f>
        <v>-1525.8750381469699</v>
      </c>
      <c r="Z16" s="1" cm="1">
        <f t="array" ref="Z16">_xll.FDS($A16,"FF_PTX_INC(ANN_R,"&amp;AG16&amp;","&amp;AH16&amp;",,,USD)")</f>
        <v>2279.8725074529598</v>
      </c>
      <c r="AA16" s="1" cm="1">
        <f t="array" ref="AA16">_xll.FDS(A16,"FF_PTX_INC(ANN_R,"&amp;AI16&amp;","&amp;AJ16&amp;",,,USD)")</f>
        <v>5815.6306691169702</v>
      </c>
      <c r="AB16" s="1" cm="1">
        <f t="array" ref="AB16">_xll.FDS(A16,"FF_PTX_INC(ANN_R,"&amp;AK16&amp;","&amp;AL16&amp;",,,USD)")</f>
        <v>1591.4823820591</v>
      </c>
      <c r="AC16" s="1" cm="1">
        <f t="array" ref="AC16">_xll.FDS(A16,"FF_PTX_INC(ANN_R,"&amp;F16&amp;","&amp;G16&amp;",,,USD)")</f>
        <v>3518.9176883697501</v>
      </c>
      <c r="AE16" s="6">
        <f t="shared" si="3"/>
        <v>42005</v>
      </c>
      <c r="AF16" s="6">
        <f t="shared" si="4"/>
        <v>42369</v>
      </c>
      <c r="AG16" s="6">
        <f t="shared" si="5"/>
        <v>42370</v>
      </c>
      <c r="AH16" s="6">
        <f t="shared" si="6"/>
        <v>42735</v>
      </c>
      <c r="AI16" s="6">
        <f>DATE(YEAR(F16)+AO16,MONTH(F16),DAY(F16))</f>
        <v>42736</v>
      </c>
      <c r="AJ16" s="6">
        <f>DATE(YEAR(G16)+AO16,MONTH(G16),DAY(G16))</f>
        <v>43100</v>
      </c>
      <c r="AK16" s="6">
        <f>DATE(YEAR(F16)+AP16,MONTH(F16),DAY(F16))</f>
        <v>43101</v>
      </c>
      <c r="AL16" s="6">
        <f>DATE(YEAR(G16)+AP16,MONTH(G16),DAY(G16))</f>
        <v>43465</v>
      </c>
      <c r="AM16" s="8">
        <v>-4</v>
      </c>
      <c r="AN16" s="8">
        <v>-3</v>
      </c>
      <c r="AO16">
        <v>-2</v>
      </c>
      <c r="AP16">
        <v>-1</v>
      </c>
      <c r="AQ16" t="str" cm="1">
        <f t="array" ref="AQ16">_xll.FDS(A16,"FF_DEBT_LT(ANN_R,"&amp;F16&amp;","&amp;G16&amp;")")</f>
        <v>#Calc</v>
      </c>
      <c r="AR16" t="str" cm="1">
        <f t="array" ref="AR16">_xll.FDS(A16,"FF_RD_EXP(ANN_R,"&amp;F16&amp;","&amp;G16&amp;")")</f>
        <v>#Calc</v>
      </c>
      <c r="AS16" t="str" cm="1">
        <f t="array" ref="AS16">_xll.FDS(A16,"FF_PTX_INC_FOR(ANN_R,"&amp;F16&amp;","&amp;G16&amp;")")</f>
        <v>#Calc</v>
      </c>
      <c r="AT16" cm="1">
        <f t="array" ref="AT16">_xll.FDS(A16,"FF_MKT_VAL_PUBLIC(ANN_R,"&amp;[1]sample_report!E16&amp;")")</f>
        <v>46401.784426409598</v>
      </c>
    </row>
    <row r="17" spans="1:46" hidden="1" x14ac:dyDescent="0.25">
      <c r="A17" t="s">
        <v>524</v>
      </c>
      <c r="B17" t="s">
        <v>525</v>
      </c>
      <c r="C17" t="s">
        <v>502</v>
      </c>
      <c r="D17" t="str" cm="1">
        <f t="array" ref="D17">_xll.FDS(A17,"FF_MAJOR_IND_NAME")</f>
        <v>AEROSPACE</v>
      </c>
      <c r="E17">
        <v>2017</v>
      </c>
      <c r="F17" s="4">
        <f t="shared" si="0"/>
        <v>42736</v>
      </c>
      <c r="G17" s="4">
        <f t="shared" si="1"/>
        <v>43100</v>
      </c>
      <c r="I17" s="1" cm="1">
        <f t="array" ref="I17">_xll.FDS(A17,"FF_PTX_INC(ANN_R,"&amp;F17&amp;","&amp;G17&amp;",,,USD)")</f>
        <v>10107</v>
      </c>
      <c r="J17" s="1" cm="1">
        <f t="array" ref="J17">_xll.FDS(A17,"FF_MKT_VAL(ANN_R,"&amp;F17&amp;","&amp;G17&amp;",,,USD)")</f>
        <v>174303.26224002999</v>
      </c>
      <c r="K17" s="1" cm="1">
        <f t="array" ref="K17">_xll.FDS(A17,"FF_SHLDRS_EQ(ANN_R,"&amp;F17&amp;","&amp;G17&amp;",,,USD)")</f>
        <v>1656</v>
      </c>
      <c r="L17" s="1" cm="1">
        <f t="array" ref="L17">_xll.FDS(A17,"FF_ASSETS(ANN_R,"&amp;F17&amp;","&amp;G17&amp;",,,USD)")</f>
        <v>112362</v>
      </c>
      <c r="M17" s="1" cm="1">
        <f t="array" ref="M17">_xll.FDS(A17,"FF_TAX_CF(ANN_R,"&amp;F17&amp;","&amp;G17&amp;",,,USD)")</f>
        <v>896</v>
      </c>
      <c r="N17" s="1" cm="1">
        <f t="array" ref="N17">_xll.FDS(A17,"FF_INC_TAX(ANN_R,"&amp;F17&amp;","&amp;G17&amp;",,,USD)")</f>
        <v>1649</v>
      </c>
      <c r="O17" s="1" cm="1">
        <f t="array" ref="O17">_xll.FDS(A17,"FF_NET_INC(ANN_R,"&amp;F17&amp;","&amp;G17&amp;")")</f>
        <v>8452</v>
      </c>
      <c r="P17" s="1" cm="1">
        <f t="array" ref="P17">_xll.FDS(A17,"FF_ROA(ANN_R,"&amp;F17&amp;","&amp;G17&amp;")")</f>
        <v>8.3534708117751109</v>
      </c>
      <c r="Q17" cm="1">
        <f t="array" ref="Q17">_xll.FDS(A17,"FF_TAX_RATE(ANN_R,"&amp;F17&amp;","&amp;G17&amp;")")</f>
        <v>16.3154249530029</v>
      </c>
      <c r="R17" t="e" cm="1">
        <f t="array" ref="R17">_xll.FDS(A17,"FF_TAX_REFUND(ANN_R,"&amp;F17&amp;","&amp;G17&amp;",,,,,""D=1"")")</f>
        <v>#N/A</v>
      </c>
      <c r="S17">
        <f t="shared" si="2"/>
        <v>0.12182656979474571</v>
      </c>
      <c r="T17" s="1" cm="1">
        <f t="array" ref="T17">_xll.FDS($A17,"FF_TAX_CF(ANN_R,"&amp;AE17&amp;","&amp;AF17&amp;",,,USD)")</f>
        <v>209</v>
      </c>
      <c r="U17" s="1" cm="1">
        <f t="array" ref="U17">_xll.FDS($A17,"FF_TAX_CF(ANN_R,"&amp;AG17&amp;","&amp;AH17&amp;",,,USD)")</f>
        <v>355</v>
      </c>
      <c r="V17" s="1" cm="1">
        <f t="array" ref="V17">_xll.FDS(A17,"FF_TAX_CF(ANN_R,"&amp;AI17&amp;","&amp;AJ17&amp;",,,USD)")</f>
        <v>1490</v>
      </c>
      <c r="W17" s="1" cm="1">
        <f t="array" ref="W17">_xll.FDS(A17,"FF_TAX_CF(ANN_R,"&amp;AK17&amp;","&amp;AL17&amp;",,,USD)")</f>
        <v>1460</v>
      </c>
      <c r="X17" s="1" cm="1">
        <f t="array" ref="X17">_xll.FDS(A17,"FF_TAX_CF(ANN_R,"&amp;F17&amp;","&amp;G17&amp;",,,USD)")</f>
        <v>896</v>
      </c>
      <c r="Y17" s="1" cm="1">
        <f t="array" ref="Y17">_xll.FDS($A17,"FF_PTX_INC(ANN_R,"&amp;AE17&amp;","&amp;AF17&amp;",,,USD)")</f>
        <v>6232</v>
      </c>
      <c r="Z17" s="1" cm="1">
        <f t="array" ref="Z17">_xll.FDS($A17,"FF_PTX_INC(ANN_R,"&amp;AG17&amp;","&amp;AH17&amp;",,,USD)")</f>
        <v>7137</v>
      </c>
      <c r="AA17" s="1" cm="1">
        <f t="array" ref="AA17">_xll.FDS(A17,"FF_PTX_INC(ANN_R,"&amp;AI17&amp;","&amp;AJ17&amp;",,,USD)")</f>
        <v>7155</v>
      </c>
      <c r="AB17" s="1" cm="1">
        <f t="array" ref="AB17">_xll.FDS(A17,"FF_PTX_INC(ANN_R,"&amp;AK17&amp;","&amp;AL17&amp;",,,USD)")</f>
        <v>5568</v>
      </c>
      <c r="AC17" s="1" cm="1">
        <f t="array" ref="AC17">_xll.FDS(A17,"FF_PTX_INC(ANN_R,"&amp;F17&amp;","&amp;G17&amp;",,,USD)")</f>
        <v>10107</v>
      </c>
      <c r="AE17" s="6">
        <f t="shared" si="3"/>
        <v>41275</v>
      </c>
      <c r="AF17" s="6">
        <f t="shared" si="4"/>
        <v>41639</v>
      </c>
      <c r="AG17" s="6">
        <f t="shared" si="5"/>
        <v>41640</v>
      </c>
      <c r="AH17" s="6">
        <f t="shared" si="6"/>
        <v>42004</v>
      </c>
      <c r="AI17" s="6">
        <f>DATE(YEAR(F17)+AO17,MONTH(F17),DAY(F17))</f>
        <v>42005</v>
      </c>
      <c r="AJ17" s="6">
        <f>DATE(YEAR(G17)+AO17,MONTH(G17),DAY(G17))</f>
        <v>42369</v>
      </c>
      <c r="AK17" s="6">
        <f>DATE(YEAR(F17)+AP17,MONTH(F17),DAY(F17))</f>
        <v>42370</v>
      </c>
      <c r="AL17" s="6">
        <f>DATE(YEAR(G17)+AP17,MONTH(G17),DAY(G17))</f>
        <v>42735</v>
      </c>
      <c r="AM17" s="8">
        <v>-4</v>
      </c>
      <c r="AN17" s="8">
        <v>-3</v>
      </c>
      <c r="AO17">
        <v>-2</v>
      </c>
      <c r="AP17">
        <v>-1</v>
      </c>
      <c r="AQ17" t="str" cm="1">
        <f t="array" ref="AQ17">_xll.FDS(A17,"FF_DEBT_LT(ANN_R,"&amp;F17&amp;","&amp;G17&amp;")")</f>
        <v>#Calc</v>
      </c>
      <c r="AR17" t="str" cm="1">
        <f t="array" ref="AR17">_xll.FDS(A17,"FF_RD_EXP(ANN_R,"&amp;F17&amp;","&amp;G17&amp;")")</f>
        <v>#Calc</v>
      </c>
      <c r="AS17" t="str" cm="1">
        <f t="array" ref="AS17">_xll.FDS(A17,"FF_PTX_INC_FOR(ANN_R,"&amp;F17&amp;","&amp;G17&amp;")")</f>
        <v>#Calc</v>
      </c>
      <c r="AT17" cm="1">
        <f t="array" ref="AT17">_xll.FDS(A17,"FF_MKT_VAL_PUBLIC(ANN_R,"&amp;[1]sample_report!E17&amp;")")</f>
        <v>174022.633987824</v>
      </c>
    </row>
    <row r="18" spans="1:46" hidden="1" x14ac:dyDescent="0.25">
      <c r="A18" t="s">
        <v>659</v>
      </c>
      <c r="B18" t="s">
        <v>660</v>
      </c>
      <c r="C18" t="s">
        <v>502</v>
      </c>
      <c r="D18" t="str" cm="1">
        <f t="array" ref="D18">_xll.FDS(A18,"FF_MAJOR_IND_NAME")</f>
        <v>AEROSPACE</v>
      </c>
      <c r="E18">
        <v>2017</v>
      </c>
      <c r="F18" s="4">
        <f t="shared" si="0"/>
        <v>42736</v>
      </c>
      <c r="G18" s="4">
        <f t="shared" si="1"/>
        <v>43100</v>
      </c>
      <c r="I18" s="1" cm="1">
        <f t="array" ref="I18">_xll.FDS(A18,"FF_PTX_INC(ANN_R,"&amp;F18&amp;","&amp;G18&amp;",,,USD)")</f>
        <v>837.43</v>
      </c>
      <c r="J18" s="1" cm="1">
        <f t="array" ref="J18">_xll.FDS(A18,"FF_MKT_VAL(ANN_R,"&amp;F18&amp;","&amp;G18&amp;",,,USD)")</f>
        <v>13277.042653799999</v>
      </c>
      <c r="K18" s="1" cm="1">
        <f t="array" ref="K18">_xll.FDS(A18,"FF_SHLDRS_EQ(ANN_R,"&amp;F18&amp;","&amp;G18&amp;",,,USD)")</f>
        <v>-2951.2040000000002</v>
      </c>
      <c r="L18" s="1" cm="1">
        <f t="array" ref="L18">_xll.FDS(A18,"FF_ASSETS(ANN_R,"&amp;F18&amp;","&amp;G18&amp;",,,USD)")</f>
        <v>9975.6610000000001</v>
      </c>
      <c r="M18" s="1" cm="1">
        <f t="array" ref="M18">_xll.FDS(A18,"FF_TAX_CF(ANN_R,"&amp;F18&amp;","&amp;G18&amp;",,,USD)")</f>
        <v>185.29499999999999</v>
      </c>
      <c r="N18" s="1" cm="1">
        <f t="array" ref="N18">_xll.FDS(A18,"FF_INC_TAX(ANN_R,"&amp;F18&amp;","&amp;G18&amp;",,,USD)")</f>
        <v>208.88900000000001</v>
      </c>
      <c r="O18" s="1" cm="1">
        <f t="array" ref="O18">_xll.FDS(A18,"FF_NET_INC(ANN_R,"&amp;F18&amp;","&amp;G18&amp;")")</f>
        <v>469.28399999999999</v>
      </c>
      <c r="P18" s="1" cm="1">
        <f t="array" ref="P18">_xll.FDS(A18,"FF_ROA(ANN_R,"&amp;F18&amp;","&amp;G18&amp;")")</f>
        <v>4.5337204661708501</v>
      </c>
      <c r="Q18" cm="1">
        <f t="array" ref="Q18">_xll.FDS(A18,"FF_TAX_RATE(ANN_R,"&amp;F18&amp;","&amp;G18&amp;")")</f>
        <v>24.944055025494698</v>
      </c>
      <c r="R18" t="e" cm="1">
        <f t="array" ref="R18">_xll.FDS(A18,"FF_TAX_REFUND(ANN_R,"&amp;F18&amp;","&amp;G18&amp;",,,,,""D=1"")")</f>
        <v>#N/A</v>
      </c>
      <c r="S18">
        <f t="shared" si="2"/>
        <v>0.21534231879081436</v>
      </c>
      <c r="T18" s="1" cm="1">
        <f t="array" ref="T18">_xll.FDS($A18,"FF_TAX_CF(ANN_R,"&amp;AE18&amp;","&amp;AF18&amp;",,,USD)")</f>
        <v>82.292000000000002</v>
      </c>
      <c r="U18" s="1" cm="1">
        <f t="array" ref="U18">_xll.FDS($A18,"FF_TAX_CF(ANN_R,"&amp;AG18&amp;","&amp;AH18&amp;",,,USD)")</f>
        <v>97.798000000000002</v>
      </c>
      <c r="V18" s="1" cm="1">
        <f t="array" ref="V18">_xll.FDS(A18,"FF_TAX_CF(ANN_R,"&amp;AI18&amp;","&amp;AJ18&amp;",,,USD)")</f>
        <v>127.363</v>
      </c>
      <c r="W18" s="1" cm="1">
        <f t="array" ref="W18">_xll.FDS(A18,"FF_TAX_CF(ANN_R,"&amp;AK18&amp;","&amp;AL18&amp;",,,USD)")</f>
        <v>183.291</v>
      </c>
      <c r="X18" s="1" cm="1">
        <f t="array" ref="X18">_xll.FDS(A18,"FF_TAX_CF(ANN_R,"&amp;F18&amp;","&amp;G18&amp;",,,USD)")</f>
        <v>185.29499999999999</v>
      </c>
      <c r="Y18" s="1" cm="1">
        <f t="array" ref="Y18">_xll.FDS($A18,"FF_PTX_INC(ANN_R,"&amp;AE18&amp;","&amp;AF18&amp;",,,USD)")</f>
        <v>448.48899999999998</v>
      </c>
      <c r="Z18" s="1" cm="1">
        <f t="array" ref="Z18">_xll.FDS($A18,"FF_PTX_INC(ANN_R,"&amp;AG18&amp;","&amp;AH18&amp;",,,USD)")</f>
        <v>448.51</v>
      </c>
      <c r="AA18" s="1" cm="1">
        <f t="array" ref="AA18">_xll.FDS(A18,"FF_PTX_INC(ANN_R,"&amp;AI18&amp;","&amp;AJ18&amp;",,,USD)")</f>
        <v>636.82399999999996</v>
      </c>
      <c r="AB18" s="1" cm="1">
        <f t="array" ref="AB18">_xll.FDS(A18,"FF_PTX_INC(ANN_R,"&amp;AK18&amp;","&amp;AL18&amp;",,,USD)")</f>
        <v>768.11599999999999</v>
      </c>
      <c r="AC18" s="1" cm="1">
        <f t="array" ref="AC18">_xll.FDS(A18,"FF_PTX_INC(ANN_R,"&amp;F18&amp;","&amp;G18&amp;",,,USD)")</f>
        <v>837.43</v>
      </c>
      <c r="AE18" s="6">
        <f t="shared" si="3"/>
        <v>41275</v>
      </c>
      <c r="AF18" s="6">
        <f t="shared" si="4"/>
        <v>41639</v>
      </c>
      <c r="AG18" s="6">
        <f t="shared" si="5"/>
        <v>41640</v>
      </c>
      <c r="AH18" s="6">
        <f t="shared" si="6"/>
        <v>42004</v>
      </c>
      <c r="AI18" s="6">
        <f>DATE(YEAR(F18)+AO18,MONTH(F18),DAY(F18))</f>
        <v>42005</v>
      </c>
      <c r="AJ18" s="6">
        <f>DATE(YEAR(G18)+AO18,MONTH(G18),DAY(G18))</f>
        <v>42369</v>
      </c>
      <c r="AK18" s="6">
        <f>DATE(YEAR(F18)+AP18,MONTH(F18),DAY(F18))</f>
        <v>42370</v>
      </c>
      <c r="AL18" s="6">
        <f>DATE(YEAR(G18)+AP18,MONTH(G18),DAY(G18))</f>
        <v>42735</v>
      </c>
      <c r="AM18" s="8">
        <v>-4</v>
      </c>
      <c r="AN18" s="8">
        <v>-3</v>
      </c>
      <c r="AO18">
        <v>-2</v>
      </c>
      <c r="AP18">
        <v>-1</v>
      </c>
      <c r="AQ18" t="str" cm="1">
        <f t="array" ref="AQ18">_xll.FDS(A18,"FF_DEBT_LT(ANN_R,"&amp;F18&amp;","&amp;G18&amp;")")</f>
        <v>#Calc</v>
      </c>
      <c r="AR18" t="str" cm="1">
        <f t="array" ref="AR18">_xll.FDS(A18,"FF_RD_EXP(ANN_R,"&amp;F18&amp;","&amp;G18&amp;")")</f>
        <v>#Calc</v>
      </c>
      <c r="AS18" t="str" cm="1">
        <f t="array" ref="AS18">_xll.FDS(A18,"FF_PTX_INC_FOR(ANN_R,"&amp;F18&amp;","&amp;G18&amp;")")</f>
        <v>#Calc</v>
      </c>
      <c r="AT18" cm="1">
        <f t="array" ref="AT18">_xll.FDS(A18,"FF_MKT_VAL_PUBLIC(ANN_R,"&amp;[1]sample_report!E18&amp;")")</f>
        <v>13620.737950892601</v>
      </c>
    </row>
    <row r="19" spans="1:46" x14ac:dyDescent="0.25">
      <c r="A19" t="s">
        <v>675</v>
      </c>
      <c r="B19" t="s">
        <v>676</v>
      </c>
      <c r="C19" t="s">
        <v>502</v>
      </c>
      <c r="D19" t="str" cm="1">
        <f t="array" ref="D19">_xll.FDS(A19,"FF_MAJOR_IND_NAME")</f>
        <v>AEROSPACE</v>
      </c>
      <c r="E19">
        <v>2017</v>
      </c>
      <c r="F19" s="4">
        <f t="shared" si="0"/>
        <v>42736</v>
      </c>
      <c r="G19" s="4">
        <f t="shared" si="1"/>
        <v>43100</v>
      </c>
      <c r="I19" s="1" cm="1">
        <f t="array" ref="I19">_xll.FDS(A19,"FF_PTX_INC(ANN_R,"&amp;F19&amp;","&amp;G19&amp;",,,USD)")</f>
        <v>5500</v>
      </c>
      <c r="J19" s="1" cm="1">
        <f t="array" ref="J19">_xll.FDS(A19,"FF_MKT_VAL(ANN_R,"&amp;F19&amp;","&amp;G19&amp;",,,USD)")</f>
        <v>39603.086823999998</v>
      </c>
      <c r="K19" s="1" cm="1">
        <f t="array" ref="K19">_xll.FDS(A19,"FF_SHLDRS_EQ(ANN_R,"&amp;F19&amp;","&amp;G19&amp;",,,USD)")</f>
        <v>12530</v>
      </c>
      <c r="L19" s="1" cm="1">
        <f t="array" ref="L19">_xll.FDS(A19,"FF_ASSETS(ANN_R,"&amp;F19&amp;","&amp;G19&amp;",,,USD)")</f>
        <v>53671</v>
      </c>
      <c r="M19" s="1" t="e" cm="1">
        <f t="array" ref="M19">_xll.FDS(A19,"FF_TAX_CF(ANN_R,"&amp;F19&amp;","&amp;G19&amp;",,,USD)")</f>
        <v>#N/A</v>
      </c>
      <c r="N19" s="1" cm="1">
        <f t="array" ref="N19">_xll.FDS(A19,"FF_INC_TAX(ANN_R,"&amp;F19&amp;","&amp;G19&amp;",,,USD)")</f>
        <v>2295</v>
      </c>
      <c r="O19" s="1" cm="1">
        <f t="array" ref="O19">_xll.FDS(A19,"FF_NET_INC(ANN_R,"&amp;F19&amp;","&amp;G19&amp;")")</f>
        <v>3205</v>
      </c>
      <c r="P19" s="1" cm="1">
        <f t="array" ref="P19">_xll.FDS(A19,"FF_ROA(ANN_R,"&amp;F19&amp;","&amp;G19&amp;")")</f>
        <v>5.6942346984098799</v>
      </c>
      <c r="Q19" cm="1">
        <f t="array" ref="Q19">_xll.FDS(A19,"FF_TAX_RATE(ANN_R,"&amp;F19&amp;","&amp;G19&amp;")")</f>
        <v>41.727272727272698</v>
      </c>
      <c r="R19" t="e" cm="1">
        <f t="array" ref="R19">_xll.FDS(A19,"FF_TAX_REFUND(ANN_R,"&amp;F19&amp;","&amp;G19&amp;",,,,,""D=1"")")</f>
        <v>#N/A</v>
      </c>
      <c r="S19" t="e">
        <f t="shared" si="2"/>
        <v>#N/A</v>
      </c>
      <c r="T19" s="1" t="e" cm="1">
        <f t="array" ref="T19">_xll.FDS($A19,"FF_TAX_CF(ANN_R,"&amp;AE19&amp;","&amp;AF19&amp;",,,USD)")</f>
        <v>#N/A</v>
      </c>
      <c r="U19" s="1" t="e" cm="1">
        <f t="array" ref="U19">_xll.FDS($A19,"FF_TAX_CF(ANN_R,"&amp;AG19&amp;","&amp;AH19&amp;",,,USD)")</f>
        <v>#N/A</v>
      </c>
      <c r="V19" s="1" t="e" cm="1">
        <f t="array" ref="V19">_xll.FDS(A19,"FF_TAX_CF(ANN_R,"&amp;AI19&amp;","&amp;AJ19&amp;",,,USD)")</f>
        <v>#N/A</v>
      </c>
      <c r="W19" s="1" t="e" cm="1">
        <f t="array" ref="W19">_xll.FDS(A19,"FF_TAX_CF(ANN_R,"&amp;AK19&amp;","&amp;AL19&amp;",,,USD)")</f>
        <v>#N/A</v>
      </c>
      <c r="X19" s="1" t="e" cm="1">
        <f t="array" ref="X19">_xll.FDS(A19,"FF_TAX_CF(ANN_R,"&amp;F19&amp;","&amp;G19&amp;",,,USD)")</f>
        <v>#N/A</v>
      </c>
      <c r="Y19" s="1" cm="1">
        <f t="array" ref="Y19">_xll.FDS($A19,"FF_PTX_INC(ANN_R,"&amp;AE19&amp;","&amp;AF19&amp;",,,USD)")</f>
        <v>2527</v>
      </c>
      <c r="Z19" s="1" cm="1">
        <f t="array" ref="Z19">_xll.FDS($A19,"FF_PTX_INC(ANN_R,"&amp;AG19&amp;","&amp;AH19&amp;",,,USD)")</f>
        <v>1072</v>
      </c>
      <c r="AA19" s="1" cm="1">
        <f t="array" ref="AA19">_xll.FDS(A19,"FF_PTX_INC(ANN_R,"&amp;AI19&amp;","&amp;AJ19&amp;",,,USD)")</f>
        <v>7157</v>
      </c>
      <c r="AB19" s="1" cm="1">
        <f t="array" ref="AB19">_xll.FDS(A19,"FF_PTX_INC(ANN_R,"&amp;AK19&amp;","&amp;AL19&amp;",,,USD)")</f>
        <v>6636</v>
      </c>
      <c r="AC19" s="1" cm="1">
        <f t="array" ref="AC19">_xll.FDS(A19,"FF_PTX_INC(ANN_R,"&amp;F19&amp;","&amp;G19&amp;",,,USD)")</f>
        <v>5500</v>
      </c>
      <c r="AE19" s="6">
        <f t="shared" si="3"/>
        <v>41275</v>
      </c>
      <c r="AF19" s="6">
        <f t="shared" si="4"/>
        <v>41639</v>
      </c>
      <c r="AG19" s="6">
        <f t="shared" si="5"/>
        <v>41640</v>
      </c>
      <c r="AH19" s="6">
        <f t="shared" si="6"/>
        <v>42004</v>
      </c>
      <c r="AI19" s="6">
        <f>DATE(YEAR(F19)+AO19,MONTH(F19),DAY(F19))</f>
        <v>42005</v>
      </c>
      <c r="AJ19" s="6">
        <f>DATE(YEAR(G19)+AO19,MONTH(G19),DAY(G19))</f>
        <v>42369</v>
      </c>
      <c r="AK19" s="6">
        <f>DATE(YEAR(F19)+AP19,MONTH(F19),DAY(F19))</f>
        <v>42370</v>
      </c>
      <c r="AL19" s="6">
        <f>DATE(YEAR(G19)+AP19,MONTH(G19),DAY(G19))</f>
        <v>42735</v>
      </c>
      <c r="AM19" s="8">
        <v>-4</v>
      </c>
      <c r="AN19" s="8">
        <v>-3</v>
      </c>
      <c r="AO19">
        <v>-2</v>
      </c>
      <c r="AP19">
        <v>-1</v>
      </c>
      <c r="AQ19" t="str" cm="1">
        <f t="array" ref="AQ19">_xll.FDS(A19,"FF_DEBT_LT(ANN_R,"&amp;F19&amp;","&amp;G19&amp;")")</f>
        <v>#Calc</v>
      </c>
      <c r="AR19" t="str" cm="1">
        <f t="array" ref="AR19">_xll.FDS(A19,"FF_RD_EXP(ANN_R,"&amp;F19&amp;","&amp;G19&amp;")")</f>
        <v>#Calc</v>
      </c>
      <c r="AS19" t="str" cm="1">
        <f t="array" ref="AS19">_xll.FDS(A19,"FF_PTX_INC_FOR(ANN_R,"&amp;F19&amp;","&amp;G19&amp;")")</f>
        <v>#Calc</v>
      </c>
      <c r="AT19" cm="1">
        <f t="array" ref="AT19">_xll.FDS(A19,"FF_MKT_VAL_PUBLIC(ANN_R,"&amp;[1]sample_report!E19&amp;")")</f>
        <v>39512.039327391598</v>
      </c>
    </row>
    <row r="20" spans="1:46" hidden="1" x14ac:dyDescent="0.25">
      <c r="A20" t="s">
        <v>963</v>
      </c>
      <c r="B20" t="s">
        <v>964</v>
      </c>
      <c r="C20" t="s">
        <v>950</v>
      </c>
      <c r="D20" t="str" cm="1">
        <f t="array" ref="D20">_xll.FDS(A20,"FF_MAJOR_IND_NAME")</f>
        <v>AEROSPACE</v>
      </c>
      <c r="E20">
        <v>2017</v>
      </c>
      <c r="F20" s="4">
        <f t="shared" si="0"/>
        <v>42736</v>
      </c>
      <c r="G20" s="4">
        <f t="shared" si="1"/>
        <v>43100</v>
      </c>
      <c r="I20" s="1" cm="1">
        <f t="array" ref="I20">_xll.FDS(A20,"FF_PTX_INC(ANN_R,"&amp;F20&amp;","&amp;G20&amp;",,,USD)")</f>
        <v>3964.69003140926</v>
      </c>
      <c r="J20" s="1" cm="1">
        <f t="array" ref="J20">_xll.FDS(A20,"FF_MKT_VAL(ANN_R,"&amp;F20&amp;","&amp;G20&amp;",,,USD)")</f>
        <v>77184.301280234606</v>
      </c>
      <c r="K20" s="1" cm="1">
        <f t="array" ref="K20">_xll.FDS(A20,"FF_SHLDRS_EQ(ANN_R,"&amp;F20&amp;","&amp;G20&amp;",,,USD)")</f>
        <v>12896.591377258301</v>
      </c>
      <c r="L20" s="1" cm="1">
        <f t="array" ref="L20">_xll.FDS(A20,"FF_ASSETS(ANN_R,"&amp;F20&amp;","&amp;G20&amp;",,,USD)")</f>
        <v>131426.352853775</v>
      </c>
      <c r="M20" s="1" cm="1">
        <f t="array" ref="M20">_xll.FDS(A20,"FF_TAX_CF(ANN_R,"&amp;F20&amp;","&amp;G20&amp;",,,USD)")</f>
        <v>171.446055412292</v>
      </c>
      <c r="N20" s="1" cm="1">
        <f t="array" ref="N20">_xll.FDS(A20,"FF_INC_TAX(ANN_R,"&amp;F20&amp;","&amp;G20&amp;",,,USD)")</f>
        <v>1649.0403487682299</v>
      </c>
      <c r="O20" s="1" cm="1">
        <f t="array" ref="O20">_xll.FDS(A20,"FF_NET_INC(ANN_R,"&amp;F20&amp;","&amp;G20&amp;")")</f>
        <v>2361</v>
      </c>
      <c r="P20" s="1" cm="1">
        <f t="array" ref="P20">_xll.FDS(A20,"FF_ROA(ANN_R,"&amp;F20&amp;","&amp;G20&amp;")")</f>
        <v>2.0613516215354899</v>
      </c>
      <c r="Q20" cm="1">
        <f t="array" ref="Q20">_xll.FDS(A20,"FF_TAX_RATE(ANN_R,"&amp;F20&amp;","&amp;G20&amp;")")</f>
        <v>41.593172119487903</v>
      </c>
      <c r="R20" t="e" cm="1">
        <f t="array" ref="R20">_xll.FDS(A20,"FF_TAX_REFUND(ANN_R,"&amp;F20&amp;","&amp;G20&amp;",,,,,""D=1"")")</f>
        <v>#N/A</v>
      </c>
      <c r="S20">
        <f t="shared" si="2"/>
        <v>8.4460488311570006E-2</v>
      </c>
      <c r="T20" s="1" cm="1">
        <f t="array" ref="T20">_xll.FDS($A20,"FF_TAX_CF(ANN_R,"&amp;AE20&amp;","&amp;AF20&amp;",,,USD)")</f>
        <v>322.61120367050199</v>
      </c>
      <c r="U20" s="1" cm="1">
        <f t="array" ref="U20">_xll.FDS($A20,"FF_TAX_CF(ANN_R,"&amp;AG20&amp;","&amp;AH20&amp;",,,USD)")</f>
        <v>152.54117310047101</v>
      </c>
      <c r="V20" s="1" cm="1">
        <f t="array" ref="V20">_xll.FDS(A20,"FF_TAX_CF(ANN_R,"&amp;AI20&amp;","&amp;AJ20&amp;",,,USD)")</f>
        <v>659.80788350105297</v>
      </c>
      <c r="W20" s="1" cm="1">
        <f t="array" ref="W20">_xll.FDS(A20,"FF_TAX_CF(ANN_R,"&amp;AK20&amp;","&amp;AL20&amp;",,,USD)")</f>
        <v>-214.60226416587801</v>
      </c>
      <c r="X20" s="1" cm="1">
        <f t="array" ref="X20">_xll.FDS(A20,"FF_TAX_CF(ANN_R,"&amp;F20&amp;","&amp;G20&amp;",,,USD)")</f>
        <v>171.446055412292</v>
      </c>
      <c r="Y20" s="1" cm="1">
        <f t="array" ref="Y20">_xll.FDS($A20,"FF_PTX_INC(ANN_R,"&amp;AE20&amp;","&amp;AF20&amp;",,,USD)")</f>
        <v>2025.9452543258701</v>
      </c>
      <c r="Z20" s="1" cm="1">
        <f t="array" ref="Z20">_xll.FDS($A20,"FF_PTX_INC(ANN_R,"&amp;AG20&amp;","&amp;AH20&amp;",,,USD)")</f>
        <v>3147.65394580364</v>
      </c>
      <c r="AA20" s="1" cm="1">
        <f t="array" ref="AA20">_xll.FDS(A20,"FF_PTX_INC(ANN_R,"&amp;AI20&amp;","&amp;AJ20&amp;",,,USD)")</f>
        <v>2615.9441969394702</v>
      </c>
      <c r="AB20" s="1" cm="1">
        <f t="array" ref="AB20">_xll.FDS(A20,"FF_PTX_INC(ANN_R,"&amp;AK20&amp;","&amp;AL20&amp;",,,USD)")</f>
        <v>1172.5690722465499</v>
      </c>
      <c r="AC20" s="1" cm="1">
        <f t="array" ref="AC20">_xll.FDS(A20,"FF_PTX_INC(ANN_R,"&amp;F20&amp;","&amp;G20&amp;",,,USD)")</f>
        <v>3964.69003140926</v>
      </c>
      <c r="AE20" s="6">
        <f t="shared" si="3"/>
        <v>41275</v>
      </c>
      <c r="AF20" s="6">
        <f t="shared" si="4"/>
        <v>41639</v>
      </c>
      <c r="AG20" s="6">
        <f t="shared" si="5"/>
        <v>41640</v>
      </c>
      <c r="AH20" s="6">
        <f t="shared" si="6"/>
        <v>42004</v>
      </c>
      <c r="AI20" s="6">
        <f>DATE(YEAR(F20)+AO20,MONTH(F20),DAY(F20))</f>
        <v>42005</v>
      </c>
      <c r="AJ20" s="6">
        <f>DATE(YEAR(G20)+AO20,MONTH(G20),DAY(G20))</f>
        <v>42369</v>
      </c>
      <c r="AK20" s="6">
        <f>DATE(YEAR(F20)+AP20,MONTH(F20),DAY(F20))</f>
        <v>42370</v>
      </c>
      <c r="AL20" s="6">
        <f>DATE(YEAR(G20)+AP20,MONTH(G20),DAY(G20))</f>
        <v>42735</v>
      </c>
      <c r="AM20" s="8">
        <v>-4</v>
      </c>
      <c r="AN20" s="8">
        <v>-3</v>
      </c>
      <c r="AO20">
        <v>-2</v>
      </c>
      <c r="AP20">
        <v>-1</v>
      </c>
      <c r="AQ20" t="str" cm="1">
        <f t="array" ref="AQ20">_xll.FDS(A20,"FF_DEBT_LT(ANN_R,"&amp;F20&amp;","&amp;G20&amp;")")</f>
        <v>#Calc</v>
      </c>
      <c r="AR20" t="str" cm="1">
        <f t="array" ref="AR20">_xll.FDS(A20,"FF_RD_EXP(ANN_R,"&amp;F20&amp;","&amp;G20&amp;")")</f>
        <v>#Calc</v>
      </c>
      <c r="AS20" t="str" cm="1">
        <f t="array" ref="AS20">_xll.FDS(A20,"FF_PTX_INC_FOR(ANN_R,"&amp;F20&amp;","&amp;G20&amp;")")</f>
        <v>#Calc</v>
      </c>
      <c r="AT20" cm="1">
        <f t="array" ref="AT20">_xll.FDS(A20,"FF_MKT_VAL_PUBLIC(ANN_R,"&amp;[1]sample_report!E20&amp;")")</f>
        <v>47347.763172239698</v>
      </c>
    </row>
    <row r="21" spans="1:46" hidden="1" x14ac:dyDescent="0.25">
      <c r="A21" t="s">
        <v>1017</v>
      </c>
      <c r="B21" t="s">
        <v>1018</v>
      </c>
      <c r="C21" t="s">
        <v>950</v>
      </c>
      <c r="D21" t="str" cm="1">
        <f t="array" ref="D21">_xll.FDS(A21,"FF_MAJOR_IND_NAME")</f>
        <v>AEROSPACE</v>
      </c>
      <c r="E21">
        <v>2017</v>
      </c>
      <c r="F21" s="4">
        <f t="shared" si="0"/>
        <v>42736</v>
      </c>
      <c r="G21" s="4">
        <f t="shared" si="1"/>
        <v>43100</v>
      </c>
      <c r="I21" s="1" cm="1">
        <f t="array" ref="I21">_xll.FDS(A21,"FF_PTX_INC(ANN_R,"&amp;F21&amp;","&amp;G21&amp;",,,USD)")</f>
        <v>5815.6306691169702</v>
      </c>
      <c r="J21" s="1" cm="1">
        <f t="array" ref="J21">_xll.FDS(A21,"FF_MKT_VAL(ANN_R,"&amp;F21&amp;","&amp;G21&amp;",,,USD)")</f>
        <v>42222.338818864497</v>
      </c>
      <c r="K21" s="1" cm="1">
        <f t="array" ref="K21">_xll.FDS(A21,"FF_SHLDRS_EQ(ANN_R,"&amp;F21&amp;","&amp;G21&amp;",,,USD)")</f>
        <v>11223.8770580292</v>
      </c>
      <c r="L21" s="1" cm="1">
        <f t="array" ref="L21">_xll.FDS(A21,"FF_ASSETS(ANN_R,"&amp;F21&amp;","&amp;G21&amp;",,,USD)")</f>
        <v>38887.906122207598</v>
      </c>
      <c r="M21" s="1" cm="1">
        <f t="array" ref="M21">_xll.FDS(A21,"FF_TAX_CF(ANN_R,"&amp;F21&amp;","&amp;G21&amp;",,,USD)")</f>
        <v>656.45792269706703</v>
      </c>
      <c r="N21" s="1" cm="1">
        <f t="array" ref="N21">_xll.FDS(A21,"FF_INC_TAX(ANN_R,"&amp;F21&amp;","&amp;G21&amp;",,,USD)")</f>
        <v>1714.46055412292</v>
      </c>
      <c r="O21" s="1" cm="1">
        <f t="array" ref="O21">_xll.FDS(A21,"FF_NET_INC(ANN_R,"&amp;F21&amp;","&amp;G21&amp;")")</f>
        <v>3719</v>
      </c>
      <c r="P21" s="1" cm="1">
        <f t="array" ref="P21">_xll.FDS(A21,"FF_ROA(ANN_R,"&amp;F21&amp;","&amp;G21&amp;")")</f>
        <v>11.723909651183</v>
      </c>
      <c r="Q21" cm="1">
        <f t="array" ref="Q21">_xll.FDS(A21,"FF_TAX_RATE(ANN_R,"&amp;F21&amp;","&amp;G21&amp;")")</f>
        <v>29.480217222653199</v>
      </c>
      <c r="R21" t="e" cm="1">
        <f t="array" ref="R21">_xll.FDS(A21,"FF_TAX_REFUND(ANN_R,"&amp;F21&amp;","&amp;G21&amp;",,,,,""D=1"")")</f>
        <v>#N/A</v>
      </c>
      <c r="S21">
        <f t="shared" si="2"/>
        <v>0.23940445808915256</v>
      </c>
      <c r="T21" s="1" cm="1">
        <f t="array" ref="T21">_xll.FDS($A21,"FF_TAX_CF(ANN_R,"&amp;AE21&amp;","&amp;AF21&amp;",,,USD)")</f>
        <v>227.022698879242</v>
      </c>
      <c r="U21" s="1" cm="1">
        <f t="array" ref="U21">_xll.FDS($A21,"FF_TAX_CF(ANN_R,"&amp;AG21&amp;","&amp;AH21&amp;",,,USD)")</f>
        <v>370.07815039157902</v>
      </c>
      <c r="V21" s="1" cm="1">
        <f t="array" ref="V21">_xll.FDS(A21,"FF_TAX_CF(ANN_R,"&amp;AI21&amp;","&amp;AJ21&amp;",,,USD)")</f>
        <v>400.32041335105902</v>
      </c>
      <c r="W21" s="1" cm="1">
        <f t="array" ref="W21">_xll.FDS(A21,"FF_TAX_CF(ANN_R,"&amp;AK21&amp;","&amp;AL21&amp;",,,USD)")</f>
        <v>323.009593486786</v>
      </c>
      <c r="X21" s="1" cm="1">
        <f t="array" ref="X21">_xll.FDS(A21,"FF_TAX_CF(ANN_R,"&amp;F21&amp;","&amp;G21&amp;",,,USD)")</f>
        <v>656.45792269706703</v>
      </c>
      <c r="Y21" s="1" cm="1">
        <f t="array" ref="Y21">_xll.FDS($A21,"FF_PTX_INC(ANN_R,"&amp;AE21&amp;","&amp;AF21&amp;",,,USD)")</f>
        <v>2248.9850988388098</v>
      </c>
      <c r="Z21" s="1" cm="1">
        <f t="array" ref="Z21">_xll.FDS($A21,"FF_PTX_INC(ANN_R,"&amp;AG21&amp;","&amp;AH21&amp;",,,USD)")</f>
        <v>-561.08622801303898</v>
      </c>
      <c r="AA21" s="1" cm="1">
        <f t="array" ref="AA21">_xll.FDS(A21,"FF_PTX_INC(ANN_R,"&amp;AI21&amp;","&amp;AJ21&amp;",,,USD)")</f>
        <v>-1525.8750381469699</v>
      </c>
      <c r="AB21" s="1" cm="1">
        <f t="array" ref="AB21">_xll.FDS(A21,"FF_PTX_INC(ANN_R,"&amp;AK21&amp;","&amp;AL21&amp;",,,USD)")</f>
        <v>2279.8725074529598</v>
      </c>
      <c r="AC21" s="1" cm="1">
        <f t="array" ref="AC21">_xll.FDS(A21,"FF_PTX_INC(ANN_R,"&amp;F21&amp;","&amp;G21&amp;",,,USD)")</f>
        <v>5815.6306691169702</v>
      </c>
      <c r="AE21" s="6">
        <f t="shared" si="3"/>
        <v>41275</v>
      </c>
      <c r="AF21" s="6">
        <f t="shared" si="4"/>
        <v>41639</v>
      </c>
      <c r="AG21" s="6">
        <f t="shared" si="5"/>
        <v>41640</v>
      </c>
      <c r="AH21" s="6">
        <f t="shared" si="6"/>
        <v>42004</v>
      </c>
      <c r="AI21" s="6">
        <f>DATE(YEAR(F21)+AO21,MONTH(F21),DAY(F21))</f>
        <v>42005</v>
      </c>
      <c r="AJ21" s="6">
        <f>DATE(YEAR(G21)+AO21,MONTH(G21),DAY(G21))</f>
        <v>42369</v>
      </c>
      <c r="AK21" s="6">
        <f>DATE(YEAR(F21)+AP21,MONTH(F21),DAY(F21))</f>
        <v>42370</v>
      </c>
      <c r="AL21" s="6">
        <f>DATE(YEAR(G21)+AP21,MONTH(G21),DAY(G21))</f>
        <v>42735</v>
      </c>
      <c r="AM21" s="8">
        <v>-4</v>
      </c>
      <c r="AN21" s="8">
        <v>-3</v>
      </c>
      <c r="AO21">
        <v>-2</v>
      </c>
      <c r="AP21">
        <v>-1</v>
      </c>
      <c r="AQ21" t="str" cm="1">
        <f t="array" ref="AQ21">_xll.FDS(A21,"FF_DEBT_LT(ANN_R,"&amp;F21&amp;","&amp;G21&amp;")")</f>
        <v>#Calc</v>
      </c>
      <c r="AR21" t="str" cm="1">
        <f t="array" ref="AR21">_xll.FDS(A21,"FF_RD_EXP(ANN_R,"&amp;F21&amp;","&amp;G21&amp;")")</f>
        <v>#Calc</v>
      </c>
      <c r="AS21" t="str" cm="1">
        <f t="array" ref="AS21">_xll.FDS(A21,"FF_PTX_INC_FOR(ANN_R,"&amp;F21&amp;","&amp;G21&amp;")")</f>
        <v>#Calc</v>
      </c>
      <c r="AT21" cm="1">
        <f t="array" ref="AT21">_xll.FDS(A21,"FF_MKT_VAL_PUBLIC(ANN_R,"&amp;[1]sample_report!E21&amp;")")</f>
        <v>28731.937270477501</v>
      </c>
    </row>
    <row r="22" spans="1:46" hidden="1" x14ac:dyDescent="0.25">
      <c r="A22" t="s">
        <v>990</v>
      </c>
      <c r="B22" t="s">
        <v>991</v>
      </c>
      <c r="C22" t="s">
        <v>940</v>
      </c>
      <c r="D22" t="str" cm="1">
        <f t="array" ref="D22">_xll.FDS(A22,"FF_MAJOR_IND_NAME")</f>
        <v>APPAREL</v>
      </c>
      <c r="E22">
        <v>2016</v>
      </c>
      <c r="F22" s="4">
        <f t="shared" si="0"/>
        <v>42370</v>
      </c>
      <c r="G22" s="4">
        <f t="shared" si="1"/>
        <v>42735</v>
      </c>
      <c r="H22">
        <v>1</v>
      </c>
      <c r="I22" s="1" cm="1">
        <f t="array" ref="I22">_xll.FDS(A22,"FF_PTX_INC(ANN_R,"&amp;F22&amp;","&amp;G22&amp;",,,USD)")</f>
        <v>1699.1189575195301</v>
      </c>
      <c r="J22" s="1" cm="1">
        <f t="array" ref="J22">_xll.FDS(A22,"FF_MKT_VAL(ANN_R,"&amp;F22&amp;","&amp;G22&amp;",,,USD)")</f>
        <v>31910.004547157801</v>
      </c>
      <c r="K22" s="1" cm="1">
        <f t="array" ref="K22">_xll.FDS(A22,"FF_SHLDRS_EQ(ANN_R,"&amp;F22&amp;","&amp;G22&amp;",,,USD)")</f>
        <v>6826.34177780151</v>
      </c>
      <c r="L22" s="1" cm="1">
        <f t="array" ref="L22">_xll.FDS(A22,"FF_ASSETS(ANN_R,"&amp;F22&amp;","&amp;G22&amp;",,,USD)")</f>
        <v>16006.8854789734</v>
      </c>
      <c r="M22" s="1" cm="1">
        <f t="array" ref="M22">_xll.FDS(A22,"FF_TAX_CF(ANN_R,"&amp;F22&amp;","&amp;G22&amp;",,,USD)")</f>
        <v>472.346220612526</v>
      </c>
      <c r="N22" s="1" cm="1">
        <f t="array" ref="N22">_xll.FDS(A22,"FF_INC_TAX(ANN_R,"&amp;F22&amp;","&amp;G22&amp;",,,USD)")</f>
        <v>502.21354603767401</v>
      </c>
      <c r="O22" s="1" cm="1">
        <f t="array" ref="O22">_xll.FDS(A22,"FF_NET_INC(ANN_R,"&amp;F22&amp;","&amp;G22&amp;")")</f>
        <v>1079</v>
      </c>
      <c r="P22" s="1" cm="1">
        <f t="array" ref="P22">_xll.FDS(A22,"FF_ROA(ANN_R,"&amp;F22&amp;","&amp;G22&amp;")")</f>
        <v>7.5668852344051301</v>
      </c>
      <c r="Q22" cm="1">
        <f t="array" ref="Q22">_xll.FDS(A22,"FF_TAX_RATE(ANN_R,"&amp;F22&amp;","&amp;G22&amp;")")</f>
        <v>29.5572916666667</v>
      </c>
      <c r="R22" t="e" cm="1">
        <f t="array" ref="R22">_xll.FDS(A22,"FF_TAX_REFUND(ANN_R,"&amp;F22&amp;","&amp;G22&amp;",,,,,""D=1"")")</f>
        <v>#N/A</v>
      </c>
      <c r="S22">
        <f t="shared" si="2"/>
        <v>0.34895765624400271</v>
      </c>
      <c r="T22" s="1" cm="1">
        <f t="array" ref="T22">_xll.FDS($A22,"FF_TAX_CF(ANN_R,"&amp;AE22&amp;","&amp;AF22&amp;",,,USD)")</f>
        <v>488.09835910797102</v>
      </c>
      <c r="U22" s="1" cm="1">
        <f t="array" ref="U22">_xll.FDS($A22,"FF_TAX_CF(ANN_R,"&amp;AG22&amp;","&amp;AH22&amp;",,,USD)")</f>
        <v>523.08154010772705</v>
      </c>
      <c r="V22" s="1" cm="1">
        <f t="array" ref="V22">_xll.FDS(A22,"FF_TAX_CF(ANN_R,"&amp;AI22&amp;","&amp;AJ22&amp;",,,USD)")</f>
        <v>376.71037530899002</v>
      </c>
      <c r="W22" s="1" cm="1">
        <f t="array" ref="W22">_xll.FDS(A22,"FF_TAX_CF(ANN_R,"&amp;AK22&amp;","&amp;AL22&amp;",,,USD)")</f>
        <v>428.04343366622902</v>
      </c>
      <c r="X22" s="1" cm="1">
        <f t="array" ref="X22">_xll.FDS(A22,"FF_TAX_CF(ANN_R,"&amp;F22&amp;","&amp;G22&amp;",,,USD)")</f>
        <v>472.346220612526</v>
      </c>
      <c r="Y22" s="1" cm="1">
        <f t="array" ref="Y22">_xll.FDS($A22,"FF_PTX_INC(ANN_R,"&amp;AE22&amp;","&amp;AF22&amp;",,,USD)")</f>
        <v>1093.0834305286401</v>
      </c>
      <c r="Z22" s="1" cm="1">
        <f t="array" ref="Z22">_xll.FDS($A22,"FF_PTX_INC(ANN_R,"&amp;AG22&amp;","&amp;AH22&amp;",,,USD)")</f>
        <v>1505.5189504623399</v>
      </c>
      <c r="AA22" s="1" cm="1">
        <f t="array" ref="AA22">_xll.FDS(A22,"FF_PTX_INC(ANN_R,"&amp;AI22&amp;","&amp;AJ22&amp;",,,USD)")</f>
        <v>1107.5815612077699</v>
      </c>
      <c r="AB22" s="1" cm="1">
        <f t="array" ref="AB22">_xll.FDS(A22,"FF_PTX_INC(ANN_R,"&amp;AK22&amp;","&amp;AL22&amp;",,,USD)")</f>
        <v>1152.1687242984799</v>
      </c>
      <c r="AC22" s="1" cm="1">
        <f t="array" ref="AC22">_xll.FDS(A22,"FF_PTX_INC(ANN_R,"&amp;F22&amp;","&amp;G22&amp;",,,USD)")</f>
        <v>1699.1189575195301</v>
      </c>
      <c r="AE22" s="6">
        <f t="shared" si="3"/>
        <v>40909</v>
      </c>
      <c r="AF22" s="6">
        <f t="shared" si="4"/>
        <v>41274</v>
      </c>
      <c r="AG22" s="6">
        <f t="shared" si="5"/>
        <v>41275</v>
      </c>
      <c r="AH22" s="6">
        <f t="shared" si="6"/>
        <v>41639</v>
      </c>
      <c r="AI22" s="6">
        <f>DATE(YEAR(F22)+AO22,MONTH(F22),DAY(F22))</f>
        <v>41640</v>
      </c>
      <c r="AJ22" s="6">
        <f>DATE(YEAR(G22)+AO22,MONTH(G22),DAY(G22))</f>
        <v>42004</v>
      </c>
      <c r="AK22" s="6">
        <f>DATE(YEAR(F22)+AP22,MONTH(F22),DAY(F22))</f>
        <v>42005</v>
      </c>
      <c r="AL22" s="6">
        <f>DATE(YEAR(G22)+AP22,MONTH(G22),DAY(G22))</f>
        <v>42369</v>
      </c>
      <c r="AM22" s="8">
        <v>-4</v>
      </c>
      <c r="AN22" s="8">
        <v>-3</v>
      </c>
      <c r="AO22">
        <v>-2</v>
      </c>
      <c r="AP22">
        <v>-1</v>
      </c>
      <c r="AQ22" cm="1">
        <f t="array" ref="AQ22">_xll.FDS(A22,"FF_DEBT_LT(ANN_R,"&amp;F22&amp;","&amp;G22&amp;")")</f>
        <v>986</v>
      </c>
      <c r="AR22" cm="1">
        <f t="array" ref="AR22">_xll.FDS(A22,"FF_RD_EXP(ANN_R,"&amp;F22&amp;","&amp;G22&amp;")")</f>
        <v>149</v>
      </c>
      <c r="AS22" t="e" cm="1">
        <f t="array" ref="AS22">_xll.FDS(A22,"FF_PTX_INC_FOR(ANN_R,"&amp;F22&amp;","&amp;G22&amp;")")</f>
        <v>#N/A</v>
      </c>
      <c r="AT22" cm="1">
        <f t="array" ref="AT22">_xll.FDS(A22,"FF_MKT_VAL_PUBLIC(ANN_R,"&amp;[1]sample_report!E22&amp;")")</f>
        <v>25529.819685860501</v>
      </c>
    </row>
    <row r="23" spans="1:46" hidden="1" x14ac:dyDescent="0.25">
      <c r="A23" t="s">
        <v>910</v>
      </c>
      <c r="B23" t="s">
        <v>911</v>
      </c>
      <c r="C23" t="s">
        <v>502</v>
      </c>
      <c r="D23" t="str" cm="1">
        <f t="array" ref="D23">_xll.FDS(A23,"FF_MAJOR_IND_NAME")</f>
        <v>MISCELLANEOUS</v>
      </c>
      <c r="E23">
        <v>2020</v>
      </c>
      <c r="F23" s="4">
        <f t="shared" si="0"/>
        <v>43831</v>
      </c>
      <c r="G23" s="4">
        <f t="shared" si="1"/>
        <v>44196</v>
      </c>
      <c r="H23">
        <v>1</v>
      </c>
      <c r="I23" s="1" cm="1">
        <f t="array" ref="I23">_xll.FDS(A23,"FF_PTX_INC(ANN_R,"&amp;F23&amp;","&amp;G23&amp;",,,USD)")</f>
        <v>651.01499999999999</v>
      </c>
      <c r="J23" s="1" cm="1">
        <f t="array" ref="J23">_xll.FDS(A23,"FF_MKT_VAL(ANN_R,"&amp;F23&amp;","&amp;G23&amp;",,,USD)")</f>
        <v>10452.52111</v>
      </c>
      <c r="K23" s="1" cm="1">
        <f t="array" ref="K23">_xll.FDS(A23,"FF_SHLDRS_EQ(ANN_R,"&amp;F23&amp;","&amp;G23&amp;",,,USD)")</f>
        <v>3559.5120000000002</v>
      </c>
      <c r="L23" s="1" cm="1">
        <f t="array" ref="L23">_xll.FDS(A23,"FF_ASSETS(ANN_R,"&amp;F23&amp;","&amp;G23&amp;",,,USD)")</f>
        <v>11839.636</v>
      </c>
      <c r="M23" s="1" cm="1">
        <f t="array" ref="M23">_xll.FDS(A23,"FF_TAX_CF(ANN_R,"&amp;F23&amp;","&amp;G23&amp;",,,USD)")</f>
        <v>146.07300000000001</v>
      </c>
      <c r="N23" s="1" cm="1">
        <f t="array" ref="N23">_xll.FDS(A23,"FF_INC_TAX(ANN_R,"&amp;F23&amp;","&amp;G23&amp;",,,USD)")</f>
        <v>157.994</v>
      </c>
      <c r="O23" s="1" cm="1">
        <f t="array" ref="O23">_xll.FDS(A23,"FF_NET_INC(ANN_R,"&amp;F23&amp;","&amp;G23&amp;")")</f>
        <v>493.02100000000002</v>
      </c>
      <c r="P23" s="1" cm="1">
        <f t="array" ref="P23">_xll.FDS(A23,"FF_ROA(ANN_R,"&amp;F23&amp;","&amp;G23&amp;")")</f>
        <v>4.2707689018627297</v>
      </c>
      <c r="Q23" cm="1">
        <f t="array" ref="Q23">_xll.FDS(A23,"FF_TAX_RATE(ANN_R,"&amp;F23&amp;","&amp;G23&amp;")")</f>
        <v>24.2688724530157</v>
      </c>
      <c r="R23" t="e" cm="1">
        <f t="array" ref="R23">_xll.FDS(A23,"FF_TAX_REFUND(ANN_R,"&amp;F23&amp;","&amp;G23&amp;",,,,,""D=1"")")</f>
        <v>#N/A</v>
      </c>
      <c r="S23">
        <f t="shared" si="2"/>
        <v>0.26260417341391029</v>
      </c>
      <c r="T23" s="1" cm="1">
        <f t="array" ref="T23">_xll.FDS($A23,"FF_TAX_CF(ANN_R,"&amp;AE23&amp;","&amp;AF23&amp;",,,USD)")</f>
        <v>225.327</v>
      </c>
      <c r="U23" s="1" cm="1">
        <f t="array" ref="U23">_xll.FDS($A23,"FF_TAX_CF(ANN_R,"&amp;AG23&amp;","&amp;AH23&amp;",,,USD)")</f>
        <v>192.11600000000001</v>
      </c>
      <c r="V23" s="1" cm="1">
        <f t="array" ref="V23">_xll.FDS(A23,"FF_TAX_CF(ANN_R,"&amp;AI23&amp;","&amp;AJ23&amp;",,,USD)")</f>
        <v>143.21299999999999</v>
      </c>
      <c r="W23" s="1" cm="1">
        <f t="array" ref="W23">_xll.FDS(A23,"FF_TAX_CF(ANN_R,"&amp;AK23&amp;","&amp;AL23&amp;",,,USD)")</f>
        <v>108.163</v>
      </c>
      <c r="X23" s="1" cm="1">
        <f t="array" ref="X23">_xll.FDS(A23,"FF_TAX_CF(ANN_R,"&amp;F23&amp;","&amp;G23&amp;",,,USD)")</f>
        <v>146.07300000000001</v>
      </c>
      <c r="Y23" s="1" cm="1">
        <f t="array" ref="Y23">_xll.FDS($A23,"FF_PTX_INC(ANN_R,"&amp;AE23&amp;","&amp;AF23&amp;",,,USD)")</f>
        <v>738.83500000000004</v>
      </c>
      <c r="Z23" s="1" cm="1">
        <f t="array" ref="Z23">_xll.FDS($A23,"FF_PTX_INC(ANN_R,"&amp;AG23&amp;","&amp;AH23&amp;",,,USD)")</f>
        <v>520.25900000000001</v>
      </c>
      <c r="AA23" s="1" cm="1">
        <f t="array" ref="AA23">_xll.FDS(A23,"FF_PTX_INC(ANN_R,"&amp;AI23&amp;","&amp;AJ23&amp;",,,USD)")</f>
        <v>555.26400000000001</v>
      </c>
      <c r="AB23" s="1" cm="1">
        <f t="array" ref="AB23">_xll.FDS(A23,"FF_PTX_INC(ANN_R,"&amp;AK23&amp;","&amp;AL23&amp;",,,USD)")</f>
        <v>637.74599999999998</v>
      </c>
      <c r="AC23" s="1" cm="1">
        <f t="array" ref="AC23">_xll.FDS(A23,"FF_PTX_INC(ANN_R,"&amp;F23&amp;","&amp;G23&amp;",,,USD)")</f>
        <v>651.01499999999999</v>
      </c>
      <c r="AE23" s="6">
        <f t="shared" si="3"/>
        <v>42370</v>
      </c>
      <c r="AF23" s="6">
        <f t="shared" si="4"/>
        <v>42735</v>
      </c>
      <c r="AG23" s="6">
        <f t="shared" si="5"/>
        <v>42736</v>
      </c>
      <c r="AH23" s="6">
        <f t="shared" si="6"/>
        <v>43100</v>
      </c>
      <c r="AI23" s="6">
        <f>DATE(YEAR(F23)+AO23,MONTH(F23),DAY(F23))</f>
        <v>43101</v>
      </c>
      <c r="AJ23" s="6">
        <f>DATE(YEAR(G23)+AO23,MONTH(G23),DAY(G23))</f>
        <v>43465</v>
      </c>
      <c r="AK23" s="6">
        <f>DATE(YEAR(F23)+AP23,MONTH(F23),DAY(F23))</f>
        <v>43466</v>
      </c>
      <c r="AL23" s="6">
        <f>DATE(YEAR(G23)+AP23,MONTH(G23),DAY(G23))</f>
        <v>43830</v>
      </c>
      <c r="AM23" s="8">
        <v>-4</v>
      </c>
      <c r="AN23" s="8">
        <v>-3</v>
      </c>
      <c r="AO23">
        <v>-2</v>
      </c>
      <c r="AP23">
        <v>-1</v>
      </c>
      <c r="AQ23" cm="1">
        <f t="array" ref="AQ23">_xll.FDS(A23,"FF_DEBT_LT(ANN_R,"&amp;F23&amp;","&amp;G23&amp;")")</f>
        <v>3047.4830000000002</v>
      </c>
      <c r="AR23" cm="1">
        <f t="array" ref="AR23">_xll.FDS(A23,"FF_RD_EXP(ANN_R,"&amp;F23&amp;","&amp;G23&amp;")")</f>
        <v>0</v>
      </c>
      <c r="AS23" t="e" cm="1">
        <f t="array" ref="AS23">_xll.FDS(A23,"FF_PTX_INC_FOR(ANN_R,"&amp;F23&amp;","&amp;G23&amp;")")</f>
        <v>#N/A</v>
      </c>
      <c r="AT23" cm="1">
        <f t="array" ref="AT23">_xll.FDS(A23,"FF_MKT_VAL_PUBLIC(ANN_R,"&amp;[1]sample_report!E23&amp;")")</f>
        <v>10409.7075835334</v>
      </c>
    </row>
    <row r="24" spans="1:46" hidden="1" x14ac:dyDescent="0.25">
      <c r="A24" t="s">
        <v>910</v>
      </c>
      <c r="B24" t="s">
        <v>911</v>
      </c>
      <c r="C24" t="s">
        <v>502</v>
      </c>
      <c r="D24" t="str" cm="1">
        <f t="array" ref="D24">_xll.FDS(A24,"FF_MAJOR_IND_NAME")</f>
        <v>MISCELLANEOUS</v>
      </c>
      <c r="E24">
        <v>2016</v>
      </c>
      <c r="F24" s="4">
        <f t="shared" si="0"/>
        <v>42370</v>
      </c>
      <c r="G24" s="4">
        <f t="shared" si="1"/>
        <v>42735</v>
      </c>
      <c r="H24" s="5">
        <v>0</v>
      </c>
      <c r="I24" s="1" cm="1">
        <f t="array" ref="I24">_xll.FDS(A24,"FF_PTX_INC(ANN_R,"&amp;F24&amp;","&amp;G24&amp;",,,USD)")</f>
        <v>738.83500000000004</v>
      </c>
      <c r="J24" s="1" cm="1">
        <f t="array" ref="J24">_xll.FDS(A24,"FF_MKT_VAL(ANN_R,"&amp;F24&amp;","&amp;G24&amp;",,,USD)")</f>
        <v>12472.43088</v>
      </c>
      <c r="K24" s="1" cm="1">
        <f t="array" ref="K24">_xll.FDS(A24,"FF_SHLDRS_EQ(ANN_R,"&amp;F24&amp;","&amp;G24&amp;",,,USD)")</f>
        <v>2916.192</v>
      </c>
      <c r="L24" s="1" cm="1">
        <f t="array" ref="L24">_xll.FDS(A24,"FF_ASSETS(ANN_R,"&amp;F24&amp;","&amp;G24&amp;",,,USD)")</f>
        <v>8315.0329999999994</v>
      </c>
      <c r="M24" s="1" cm="1">
        <f t="array" ref="M24">_xll.FDS(A24,"FF_TAX_CF(ANN_R,"&amp;F24&amp;","&amp;G24&amp;",,,USD)")</f>
        <v>225.327</v>
      </c>
      <c r="N24" s="1" cm="1">
        <f t="array" ref="N24">_xll.FDS(A24,"FF_INC_TAX(ANN_R,"&amp;F24&amp;","&amp;G24&amp;",,,USD)")</f>
        <v>279.21300000000002</v>
      </c>
      <c r="O24" s="1" cm="1">
        <f t="array" ref="O24">_xll.FDS(A24,"FF_NET_INC(ANN_R,"&amp;F24&amp;","&amp;G24&amp;")")</f>
        <v>457.67700000000002</v>
      </c>
      <c r="P24" s="1" cm="1">
        <f t="array" ref="P24">_xll.FDS(A24,"FF_ROA(ANN_R,"&amp;F24&amp;","&amp;G24&amp;")")</f>
        <v>5.56692092689695</v>
      </c>
      <c r="Q24" cm="1">
        <f t="array" ref="Q24">_xll.FDS(A24,"FF_TAX_RATE(ANN_R,"&amp;F24&amp;","&amp;G24&amp;")")</f>
        <v>37.7909817482929</v>
      </c>
      <c r="R24" t="e" cm="1">
        <f t="array" ref="R24">_xll.FDS(A24,"FF_TAX_REFUND(ANN_R,"&amp;F24&amp;","&amp;G24&amp;",,,,,""D=1"")")</f>
        <v>#N/A</v>
      </c>
      <c r="S24">
        <f t="shared" si="2"/>
        <v>0.32082629387252604</v>
      </c>
      <c r="T24" s="1" cm="1">
        <f t="array" ref="T24">_xll.FDS($A24,"FF_TAX_CF(ANN_R,"&amp;AE24&amp;","&amp;AF24&amp;",,,USD)")</f>
        <v>162.67699999999999</v>
      </c>
      <c r="U24" s="1" cm="1">
        <f t="array" ref="U24">_xll.FDS($A24,"FF_TAX_CF(ANN_R,"&amp;AG24&amp;","&amp;AH24&amp;",,,USD)")</f>
        <v>219.42400000000001</v>
      </c>
      <c r="V24" s="1" cm="1">
        <f t="array" ref="V24">_xll.FDS(A24,"FF_TAX_CF(ANN_R,"&amp;AI24&amp;","&amp;AJ24&amp;",,,USD)")</f>
        <v>268.62400000000002</v>
      </c>
      <c r="W24" s="1" cm="1">
        <f t="array" ref="W24">_xll.FDS(A24,"FF_TAX_CF(ANN_R,"&amp;AK24&amp;","&amp;AL24&amp;",,,USD)")</f>
        <v>254.40799999999999</v>
      </c>
      <c r="X24" s="1" cm="1">
        <f t="array" ref="X24">_xll.FDS(A24,"FF_TAX_CF(ANN_R,"&amp;F24&amp;","&amp;G24&amp;",,,USD)")</f>
        <v>225.327</v>
      </c>
      <c r="Y24" s="1" cm="1">
        <f t="array" ref="Y24">_xll.FDS($A24,"FF_PTX_INC(ANN_R,"&amp;AE24&amp;","&amp;AF24&amp;",,,USD)")</f>
        <v>624.07399999999996</v>
      </c>
      <c r="Z24" s="1" cm="1">
        <f t="array" ref="Z24">_xll.FDS($A24,"FF_PTX_INC(ANN_R,"&amp;AG24&amp;","&amp;AH24&amp;",,,USD)")</f>
        <v>626.39800000000002</v>
      </c>
      <c r="AA24" s="1" cm="1">
        <f t="array" ref="AA24">_xll.FDS(A24,"FF_PTX_INC(ANN_R,"&amp;AI24&amp;","&amp;AJ24&amp;",,,USD)")</f>
        <v>781.39400000000001</v>
      </c>
      <c r="AB24" s="1" cm="1">
        <f t="array" ref="AB24">_xll.FDS(A24,"FF_PTX_INC(ANN_R,"&amp;AK24&amp;","&amp;AL24&amp;",,,USD)")</f>
        <v>752.88800000000003</v>
      </c>
      <c r="AC24" s="1" cm="1">
        <f t="array" ref="AC24">_xll.FDS(A24,"FF_PTX_INC(ANN_R,"&amp;F24&amp;","&amp;G24&amp;",,,USD)")</f>
        <v>738.83500000000004</v>
      </c>
      <c r="AE24" s="6">
        <f t="shared" si="3"/>
        <v>40909</v>
      </c>
      <c r="AF24" s="6">
        <f t="shared" si="4"/>
        <v>41274</v>
      </c>
      <c r="AG24" s="6">
        <f t="shared" si="5"/>
        <v>41275</v>
      </c>
      <c r="AH24" s="6">
        <f t="shared" si="6"/>
        <v>41639</v>
      </c>
      <c r="AI24" s="6">
        <f>DATE(YEAR(F24)+AO24,MONTH(F24),DAY(F24))</f>
        <v>41640</v>
      </c>
      <c r="AJ24" s="6">
        <f>DATE(YEAR(G24)+AO24,MONTH(G24),DAY(G24))</f>
        <v>42004</v>
      </c>
      <c r="AK24" s="6">
        <f>DATE(YEAR(F24)+AP24,MONTH(F24),DAY(F24))</f>
        <v>42005</v>
      </c>
      <c r="AL24" s="6">
        <f>DATE(YEAR(G24)+AP24,MONTH(G24),DAY(G24))</f>
        <v>42369</v>
      </c>
      <c r="AM24" s="8">
        <v>-4</v>
      </c>
      <c r="AN24" s="8">
        <v>-3</v>
      </c>
      <c r="AO24">
        <v>-2</v>
      </c>
      <c r="AP24">
        <v>-1</v>
      </c>
      <c r="AQ24" cm="1">
        <f t="array" ref="AQ24">_xll.FDS(A24,"FF_DEBT_LT(ANN_R,"&amp;F24&amp;","&amp;G24&amp;")")</f>
        <v>1042.9490000000001</v>
      </c>
      <c r="AR24" cm="1">
        <f t="array" ref="AR24">_xll.FDS(A24,"FF_RD_EXP(ANN_R,"&amp;F24&amp;","&amp;G24&amp;")")</f>
        <v>0</v>
      </c>
      <c r="AS24" t="e" cm="1">
        <f t="array" ref="AS24">_xll.FDS(A24,"FF_PTX_INC_FOR(ANN_R,"&amp;F24&amp;","&amp;G24&amp;")")</f>
        <v>#N/A</v>
      </c>
      <c r="AT24" cm="1">
        <f t="array" ref="AT24">_xll.FDS(A24,"FF_MKT_VAL_PUBLIC(ANN_R,"&amp;[1]sample_report!E24&amp;")")</f>
        <v>12390.948489061</v>
      </c>
    </row>
    <row r="25" spans="1:46" hidden="1" x14ac:dyDescent="0.25">
      <c r="A25" t="s">
        <v>462</v>
      </c>
      <c r="B25" t="s">
        <v>463</v>
      </c>
      <c r="C25" t="s">
        <v>29</v>
      </c>
      <c r="D25" t="str" cm="1">
        <f t="array" ref="D25">_xll.FDS(A25,"FF_MAJOR_IND_NAME")</f>
        <v>ELECTRONICS</v>
      </c>
      <c r="E25">
        <v>2020</v>
      </c>
      <c r="F25" s="4">
        <f t="shared" si="0"/>
        <v>43831</v>
      </c>
      <c r="G25" s="4">
        <f t="shared" si="1"/>
        <v>44196</v>
      </c>
      <c r="H25">
        <v>1</v>
      </c>
      <c r="I25" s="1" cm="1">
        <f t="array" ref="I25">_xll.FDS(A25,"FF_PTX_INC(ANN_R,"&amp;F25&amp;","&amp;G25&amp;",,,USD)")</f>
        <v>538.731505081058</v>
      </c>
      <c r="J25" s="1" cm="1">
        <f t="array" ref="J25">_xll.FDS(A25,"FF_MKT_VAL(ANN_R,"&amp;F25&amp;","&amp;G25&amp;",,,USD)")</f>
        <v>7976.6549689644098</v>
      </c>
      <c r="K25" s="1" cm="1">
        <f t="array" ref="K25">_xll.FDS(A25,"FF_SHLDRS_EQ(ANN_R,"&amp;F25&amp;","&amp;G25&amp;",,,USD)")</f>
        <v>2143.9673560634301</v>
      </c>
      <c r="L25" s="1" cm="1">
        <f t="array" ref="L25">_xll.FDS(A25,"FF_ASSETS(ANN_R,"&amp;F25&amp;","&amp;G25&amp;",,,USD)")</f>
        <v>3295.60459204577</v>
      </c>
      <c r="M25" s="1" cm="1">
        <f t="array" ref="M25">_xll.FDS(A25,"FF_TAX_CF(ANN_R,"&amp;F25&amp;","&amp;G25&amp;",,,USD)")</f>
        <v>105.862663015723</v>
      </c>
      <c r="N25" s="1" cm="1">
        <f t="array" ref="N25">_xll.FDS(A25,"FF_INC_TAX(ANN_R,"&amp;F25&amp;","&amp;G25&amp;",,,USD)")</f>
        <v>46.373548820614801</v>
      </c>
      <c r="O25" s="1" cm="1">
        <f t="array" ref="O25">_xll.FDS(A25,"FF_NET_INC(ANN_R,"&amp;F25&amp;","&amp;G25&amp;")")</f>
        <v>53532</v>
      </c>
      <c r="P25" s="1" cm="1">
        <f t="array" ref="P25">_xll.FDS(A25,"FF_ROA(ANN_R,"&amp;F25&amp;","&amp;G25&amp;")")</f>
        <v>16.213048396549102</v>
      </c>
      <c r="Q25" cm="1">
        <f t="array" ref="Q25">_xll.FDS(A25,"FF_TAX_RATE(ANN_R,"&amp;F25&amp;","&amp;G25&amp;")")</f>
        <v>8.6079147744733202</v>
      </c>
      <c r="R25" t="e" cm="1">
        <f t="array" ref="R25">_xll.FDS(A25,"FF_TAX_REFUND(ANN_R,"&amp;F25&amp;","&amp;G25&amp;",,,,,""D=1"")")</f>
        <v>#N/A</v>
      </c>
      <c r="S25">
        <f t="shared" si="2"/>
        <v>0.14987588126750237</v>
      </c>
      <c r="T25" s="1" cm="1">
        <f t="array" ref="T25">_xll.FDS($A25,"FF_TAX_CF(ANN_R,"&amp;AE25&amp;","&amp;AF25&amp;",,,USD)")</f>
        <v>33.543106079101598</v>
      </c>
      <c r="U25" s="1" cm="1">
        <f t="array" ref="U25">_xll.FDS($A25,"FF_TAX_CF(ANN_R,"&amp;AG25&amp;","&amp;AH25&amp;",,,USD)")</f>
        <v>26.3742350488901</v>
      </c>
      <c r="V25" s="1" cm="1">
        <f t="array" ref="V25">_xll.FDS($A25,"FF_TAX_CF(ANN_R,"&amp;AI25&amp;","&amp;AJ25&amp;",,,USD)")</f>
        <v>29.9822019860148</v>
      </c>
      <c r="W25" s="1" cm="1">
        <f t="array" ref="W25">_xll.FDS($A25,"FF_TAX_CF(ANN_R,"&amp;AK25&amp;","&amp;AL25&amp;",,,USD)")</f>
        <v>42.779334142804103</v>
      </c>
      <c r="X25" s="1" cm="1">
        <f t="array" ref="X25">_xll.FDS(A25,"FF_TAX_CF(ANN_R,"&amp;F25&amp;","&amp;G25&amp;",,,USD)")</f>
        <v>105.862663015723</v>
      </c>
      <c r="Y25" s="1" cm="1">
        <f t="array" ref="Y25">_xll.FDS($A25,"FF_PTX_INC(ANN_R,"&amp;AE25&amp;","&amp;AF25&amp;",,,USD)")</f>
        <v>97.989505767822294</v>
      </c>
      <c r="Z25" s="1" cm="1">
        <f t="array" ref="Z25">_xll.FDS($A25,"FF_PTX_INC(ANN_R,"&amp;AG25&amp;","&amp;AH25&amp;",,,USD)")</f>
        <v>138.72330493852499</v>
      </c>
      <c r="AA25" s="1" cm="1">
        <f t="array" ref="AA25">_xll.FDS(A25,"FF_PTX_INC(ANN_R,"&amp;AI25&amp;","&amp;AJ25&amp;",,,USD)")</f>
        <v>219.087519899011</v>
      </c>
      <c r="AB25" s="1" cm="1">
        <f t="array" ref="AB25">_xll.FDS(A25,"FF_PTX_INC(ANN_R,"&amp;AK25&amp;","&amp;AL25&amp;",,,USD)")</f>
        <v>597.06207692436897</v>
      </c>
      <c r="AC25" s="1" cm="1">
        <f t="array" ref="AC25">_xll.FDS(A25,"FF_PTX_INC(ANN_R,"&amp;F25&amp;","&amp;G25&amp;",,,USD)")</f>
        <v>538.731505081058</v>
      </c>
      <c r="AE25" s="6">
        <f t="shared" si="3"/>
        <v>42370</v>
      </c>
      <c r="AF25" s="6">
        <f t="shared" si="4"/>
        <v>42735</v>
      </c>
      <c r="AG25" s="6">
        <f t="shared" si="5"/>
        <v>42736</v>
      </c>
      <c r="AH25" s="6">
        <f t="shared" si="6"/>
        <v>43100</v>
      </c>
      <c r="AI25" s="6">
        <f>DATE(YEAR(F25)+AO25,MONTH(F25),DAY(F25))</f>
        <v>43101</v>
      </c>
      <c r="AJ25" s="6">
        <f>DATE(YEAR(G25)+AO25,MONTH(G25),DAY(G25))</f>
        <v>43465</v>
      </c>
      <c r="AK25" s="6">
        <f>DATE(YEAR(F25)+AP25,MONTH(F25),DAY(F25))</f>
        <v>43466</v>
      </c>
      <c r="AL25" s="6">
        <f>DATE(YEAR(G25)+AP25,MONTH(G25),DAY(G25))</f>
        <v>43830</v>
      </c>
      <c r="AM25" s="8">
        <v>-4</v>
      </c>
      <c r="AN25" s="8">
        <v>-3</v>
      </c>
      <c r="AO25">
        <v>-2</v>
      </c>
      <c r="AP25">
        <v>-1</v>
      </c>
      <c r="AQ25" cm="1">
        <f t="array" ref="AQ25">_xll.FDS(A25,"FF_DEBT_LT(ANN_R,"&amp;F25&amp;","&amp;G25&amp;")")</f>
        <v>9013</v>
      </c>
      <c r="AR25" cm="1">
        <f t="array" ref="AR25">_xll.FDS(A25,"FF_RD_EXP(ANN_R,"&amp;F25&amp;","&amp;G25&amp;")")</f>
        <v>40070</v>
      </c>
      <c r="AS25" t="e" cm="1">
        <f t="array" ref="AS25">_xll.FDS(A25,"FF_PTX_INC_FOR(ANN_R,"&amp;F25&amp;","&amp;G25&amp;")")</f>
        <v>#N/A</v>
      </c>
      <c r="AT25" cm="1">
        <f t="array" ref="AT25">_xll.FDS(A25,"FF_MKT_VAL_PUBLIC(ANN_R,"&amp;[1]sample_report!E25&amp;")")</f>
        <v>1862524.4601148299</v>
      </c>
    </row>
    <row r="26" spans="1:46" hidden="1" x14ac:dyDescent="0.25">
      <c r="A26" t="s">
        <v>462</v>
      </c>
      <c r="B26" t="s">
        <v>463</v>
      </c>
      <c r="C26" t="s">
        <v>29</v>
      </c>
      <c r="D26" t="str" cm="1">
        <f t="array" ref="D26">_xll.FDS(A26,"FF_MAJOR_IND_NAME")</f>
        <v>ELECTRONICS</v>
      </c>
      <c r="E26">
        <v>2016</v>
      </c>
      <c r="F26" s="4">
        <f t="shared" si="0"/>
        <v>42370</v>
      </c>
      <c r="G26" s="4">
        <f t="shared" si="1"/>
        <v>42735</v>
      </c>
      <c r="H26">
        <v>1</v>
      </c>
      <c r="I26" s="1" cm="1">
        <f t="array" ref="I26">_xll.FDS(A26,"FF_PTX_INC(ANN_R,"&amp;F26&amp;","&amp;G26&amp;",,,USD)")</f>
        <v>97.989505767822294</v>
      </c>
      <c r="J26" s="1" cm="1">
        <f t="array" ref="J26">_xll.FDS(A26,"FF_MKT_VAL(ANN_R,"&amp;F26&amp;","&amp;G26&amp;",,,USD)")</f>
        <v>1616.8875988401901</v>
      </c>
      <c r="K26" s="1" cm="1">
        <f t="array" ref="K26">_xll.FDS(A26,"FF_SHLDRS_EQ(ANN_R,"&amp;F26&amp;","&amp;G26&amp;",,,USD)")</f>
        <v>832.94629051536299</v>
      </c>
      <c r="L26" s="1" cm="1">
        <f t="array" ref="L26">_xll.FDS(A26,"FF_ASSETS(ANN_R,"&amp;F26&amp;","&amp;G26&amp;",,,USD)")</f>
        <v>1872.4231169447301</v>
      </c>
      <c r="M26" s="1" cm="1">
        <f t="array" ref="M26">_xll.FDS(A26,"FF_TAX_CF(ANN_R,"&amp;F26&amp;","&amp;G26&amp;",,,USD)")</f>
        <v>33.543106079101598</v>
      </c>
      <c r="N26" s="1" cm="1">
        <f t="array" ref="N26">_xll.FDS(A26,"FF_INC_TAX(ANN_R,"&amp;F26&amp;","&amp;G26&amp;",,,USD)")</f>
        <v>42.245326995849602</v>
      </c>
      <c r="O26" s="1" cm="1">
        <f t="array" ref="O26">_xll.FDS(A26,"FF_NET_INC(ANN_R,"&amp;F26&amp;","&amp;G26&amp;")")</f>
        <v>6694</v>
      </c>
      <c r="P26" s="1" cm="1">
        <f t="array" ref="P26">_xll.FDS(A26,"FF_ROA(ANN_R,"&amp;F26&amp;","&amp;G26&amp;")")</f>
        <v>3.0174356755197298</v>
      </c>
      <c r="Q26" cm="1">
        <f t="array" ref="Q26">_xll.FDS(A26,"FF_TAX_RATE(ANN_R,"&amp;F26&amp;","&amp;G26&amp;")")</f>
        <v>43.112093141837299</v>
      </c>
      <c r="R26" t="e" cm="1">
        <f t="array" ref="R26">_xll.FDS(A26,"FF_TAX_REFUND(ANN_R,"&amp;F26&amp;","&amp;G26&amp;",,,,,""D=1"")")</f>
        <v>#N/A</v>
      </c>
      <c r="S26">
        <f t="shared" si="2"/>
        <v>-1.0574263360620362</v>
      </c>
      <c r="T26" s="1" cm="1">
        <f t="array" ref="T26">_xll.FDS($A26,"FF_TAX_CF(ANN_R,"&amp;AE26&amp;","&amp;AF26&amp;",,,USD)")</f>
        <v>41.374597976915503</v>
      </c>
      <c r="U26" s="1" cm="1">
        <f t="array" ref="U26">_xll.FDS($A26,"FF_TAX_CF(ANN_R,"&amp;AG26&amp;","&amp;AH26&amp;",,,USD)")</f>
        <v>18.321705665439399</v>
      </c>
      <c r="V26" s="1" cm="1">
        <f t="array" ref="V26">_xll.FDS(A26,"FF_TAX_CF(ANN_R,"&amp;AI26&amp;","&amp;AJ26&amp;",,,USD)")</f>
        <v>27.063583185896299</v>
      </c>
      <c r="W26" s="1" cm="1">
        <f t="array" ref="W26">_xll.FDS(A26,"FF_TAX_CF(ANN_R,"&amp;AK26&amp;","&amp;AL26&amp;",,,USD)")</f>
        <v>13.5267385523766</v>
      </c>
      <c r="X26" s="1" cm="1">
        <f t="array" ref="X26">_xll.FDS(A26,"FF_TAX_CF(ANN_R,"&amp;F26&amp;","&amp;G26&amp;",,,USD)")</f>
        <v>33.543106079101598</v>
      </c>
      <c r="Y26" s="1" cm="1">
        <f t="array" ref="Y26">_xll.FDS($A26,"FF_PTX_INC(ANN_R,"&amp;AE26&amp;","&amp;AF26&amp;",,,USD)")</f>
        <v>-43.590868147090099</v>
      </c>
      <c r="Z26" s="1" cm="1">
        <f t="array" ref="Z26">_xll.FDS($A26,"FF_PTX_INC(ANN_R,"&amp;AG26&amp;","&amp;AH26&amp;",,,USD)")</f>
        <v>-15.595763940364099</v>
      </c>
      <c r="AA26" s="1" cm="1">
        <f t="array" ref="AA26">_xll.FDS(A26,"FF_PTX_INC(ANN_R,"&amp;AI26&amp;","&amp;AJ26&amp;",,,USD)")</f>
        <v>-354.40216402895697</v>
      </c>
      <c r="AB26" s="1" cm="1">
        <f t="array" ref="AB26">_xll.FDS(A26,"FF_PTX_INC(ANN_R,"&amp;AK26&amp;","&amp;AL26&amp;",,,USD)")</f>
        <v>189.03753668721799</v>
      </c>
      <c r="AC26" s="1" cm="1">
        <f t="array" ref="AC26">_xll.FDS(A26,"FF_PTX_INC(ANN_R,"&amp;F26&amp;","&amp;G26&amp;",,,USD)")</f>
        <v>97.989505767822294</v>
      </c>
      <c r="AE26" s="6">
        <f t="shared" si="3"/>
        <v>40909</v>
      </c>
      <c r="AF26" s="6">
        <f t="shared" si="4"/>
        <v>41274</v>
      </c>
      <c r="AG26" s="6">
        <f t="shared" si="5"/>
        <v>41275</v>
      </c>
      <c r="AH26" s="6">
        <f t="shared" si="6"/>
        <v>41639</v>
      </c>
      <c r="AI26" s="6">
        <f>DATE(YEAR(F26)+AO26,MONTH(F26),DAY(F26))</f>
        <v>41640</v>
      </c>
      <c r="AJ26" s="6">
        <f>DATE(YEAR(G26)+AO26,MONTH(G26),DAY(G26))</f>
        <v>42004</v>
      </c>
      <c r="AK26" s="6">
        <f>DATE(YEAR(F26)+AP26,MONTH(F26),DAY(F26))</f>
        <v>42005</v>
      </c>
      <c r="AL26" s="6">
        <f>DATE(YEAR(G26)+AP26,MONTH(G26),DAY(G26))</f>
        <v>42369</v>
      </c>
      <c r="AM26" s="8">
        <v>-4</v>
      </c>
      <c r="AN26" s="8">
        <v>-3</v>
      </c>
      <c r="AO26">
        <v>-2</v>
      </c>
      <c r="AP26">
        <v>-1</v>
      </c>
      <c r="AQ26" cm="1">
        <f t="array" ref="AQ26">_xll.FDS(A26,"FF_DEBT_LT(ANN_R,"&amp;F26&amp;","&amp;G26&amp;")")</f>
        <v>44618</v>
      </c>
      <c r="AR26" cm="1">
        <f t="array" ref="AR26">_xll.FDS(A26,"FF_RD_EXP(ANN_R,"&amp;F26&amp;","&amp;G26&amp;")")</f>
        <v>31298</v>
      </c>
      <c r="AS26" t="e" cm="1">
        <f t="array" ref="AS26">_xll.FDS(A26,"FF_PTX_INC_FOR(ANN_R,"&amp;F26&amp;","&amp;G26&amp;")")</f>
        <v>#N/A</v>
      </c>
      <c r="AT26" cm="1">
        <f t="array" ref="AT26">_xll.FDS(A26,"FF_MKT_VAL_PUBLIC(ANN_R,"&amp;[1]sample_report!E26&amp;")")</f>
        <v>287181.27559340501</v>
      </c>
    </row>
    <row r="27" spans="1:46" hidden="1" x14ac:dyDescent="0.25">
      <c r="A27" t="s">
        <v>975</v>
      </c>
      <c r="B27" t="s">
        <v>976</v>
      </c>
      <c r="C27" t="s">
        <v>977</v>
      </c>
      <c r="D27" t="str" cm="1">
        <f t="array" ref="D27">_xll.FDS(A27,"FF_MAJOR_IND_NAME")</f>
        <v>FINANCIAL</v>
      </c>
      <c r="E27">
        <v>2020</v>
      </c>
      <c r="F27" s="4">
        <f t="shared" si="0"/>
        <v>43831</v>
      </c>
      <c r="G27" s="4">
        <f t="shared" si="1"/>
        <v>44196</v>
      </c>
      <c r="H27">
        <v>0</v>
      </c>
      <c r="I27" s="1" cm="1">
        <f t="array" ref="I27">_xll.FDS(A27,"FF_PTX_INC(ANN_R,"&amp;F27&amp;","&amp;G27&amp;",,,USD)")</f>
        <v>368.41695080041899</v>
      </c>
      <c r="J27" s="1" cm="1">
        <f t="array" ref="J27">_xll.FDS(A27,"FF_MKT_VAL(ANN_R,"&amp;F27&amp;","&amp;G27&amp;",,,USD)")</f>
        <v>70756.217527651796</v>
      </c>
      <c r="K27" s="1" cm="1">
        <f t="array" ref="K27">_xll.FDS(A27,"FF_SHLDRS_EQ(ANN_R,"&amp;F27&amp;","&amp;G27&amp;",,,USD)")</f>
        <v>1490.44780946422</v>
      </c>
      <c r="L27" s="1" cm="1">
        <f t="array" ref="L27">_xll.FDS(A27,"FF_ASSETS(ANN_R,"&amp;F27&amp;","&amp;G27&amp;",,,USD)")</f>
        <v>5088.0847987104698</v>
      </c>
      <c r="M27" s="1" cm="1">
        <f t="array" ref="M27">_xll.FDS(A27,"FF_TAX_CF(ANN_R,"&amp;F27&amp;","&amp;G27&amp;",,,USD)")</f>
        <v>82.038263086676594</v>
      </c>
      <c r="N27" s="1" cm="1">
        <f t="array" ref="N27">_xll.FDS(A27,"FF_INC_TAX(ANN_R,"&amp;F27&amp;","&amp;G27&amp;",,,USD)")</f>
        <v>70.861953334689105</v>
      </c>
      <c r="O27" s="1" cm="1">
        <f t="array" ref="O27">_xll.FDS(A27,"FF_NET_INC(ANN_R,"&amp;F27&amp;","&amp;G27&amp;")")</f>
        <v>261.01900000000001</v>
      </c>
      <c r="P27" s="1" cm="1">
        <f t="array" ref="P27">_xll.FDS(A27,"FF_ROA(ANN_R,"&amp;F27&amp;","&amp;G27&amp;")")</f>
        <v>7.7139713938885297</v>
      </c>
      <c r="Q27" cm="1">
        <f t="array" ref="Q27">_xll.FDS(A27,"FF_TAX_RATE(ANN_R,"&amp;F27&amp;","&amp;G27&amp;")")</f>
        <v>19.2341729067393</v>
      </c>
      <c r="R27" t="e" cm="1">
        <f t="array" ref="R27">_xll.FDS(A27,"FF_TAX_REFUND(ANN_R,"&amp;F27&amp;","&amp;G27&amp;",,,,,""D=1"")")</f>
        <v>#N/A</v>
      </c>
      <c r="S27">
        <f t="shared" si="2"/>
        <v>0.19941248955520849</v>
      </c>
      <c r="T27" s="1" cm="1">
        <f t="array" ref="T27">_xll.FDS($A27,"FF_TAX_CF(ANN_R,"&amp;AE27&amp;","&amp;AF27&amp;",,,USD)")</f>
        <v>10.809759409427601</v>
      </c>
      <c r="U27" s="1" cm="1">
        <f t="array" ref="U27">_xll.FDS($A27,"FF_TAX_CF(ANN_R,"&amp;AG27&amp;","&amp;AH27&amp;",,,USD)")</f>
        <v>46.865681594610201</v>
      </c>
      <c r="V27" s="1" cm="1">
        <f t="array" ref="V27">_xll.FDS(A27,"FF_TAX_CF(ANN_R,"&amp;AI27&amp;","&amp;AJ27&amp;",,,USD)")</f>
        <v>25.519166350126302</v>
      </c>
      <c r="W27" s="1" cm="1">
        <f t="array" ref="W27">_xll.FDS(A27,"FF_TAX_CF(ANN_R,"&amp;AK27&amp;","&amp;AL27&amp;",,,USD)")</f>
        <v>59.903305852174803</v>
      </c>
      <c r="X27" s="1" cm="1">
        <f t="array" ref="X27">_xll.FDS(A27,"FF_TAX_CF(ANN_R,"&amp;F27&amp;","&amp;G27&amp;",,,USD)")</f>
        <v>82.038263086676594</v>
      </c>
      <c r="Y27" s="1" cm="1">
        <f t="array" ref="Y27">_xll.FDS($A27,"FF_PTX_INC(ANN_R,"&amp;AE27&amp;","&amp;AF27&amp;",,,USD)")</f>
        <v>132.20052571237099</v>
      </c>
      <c r="Z27" s="1" cm="1">
        <f t="array" ref="Z27">_xll.FDS($A27,"FF_PTX_INC(ANN_R,"&amp;AG27&amp;","&amp;AH27&amp;",,,USD)")</f>
        <v>104.02263825225801</v>
      </c>
      <c r="AA27" s="1" cm="1">
        <f t="array" ref="AA27">_xll.FDS(A27,"FF_PTX_INC(ANN_R,"&amp;AI27&amp;","&amp;AJ27&amp;",,,USD)")</f>
        <v>194.31657757520699</v>
      </c>
      <c r="AB27" s="1" cm="1">
        <f t="array" ref="AB27">_xll.FDS(A27,"FF_PTX_INC(ANN_R,"&amp;AK27&amp;","&amp;AL27&amp;",,,USD)")</f>
        <v>330.04067786049802</v>
      </c>
      <c r="AC27" s="1" cm="1">
        <f t="array" ref="AC27">_xll.FDS(A27,"FF_PTX_INC(ANN_R,"&amp;F27&amp;","&amp;G27&amp;",,,USD)")</f>
        <v>368.41695080041899</v>
      </c>
      <c r="AE27" s="6">
        <f t="shared" si="3"/>
        <v>42370</v>
      </c>
      <c r="AF27" s="6">
        <f t="shared" si="4"/>
        <v>42735</v>
      </c>
      <c r="AG27" s="6">
        <f t="shared" si="5"/>
        <v>42736</v>
      </c>
      <c r="AH27" s="6">
        <f t="shared" si="6"/>
        <v>43100</v>
      </c>
      <c r="AI27" s="6">
        <f>DATE(YEAR(F27)+AO27,MONTH(F27),DAY(F27))</f>
        <v>43101</v>
      </c>
      <c r="AJ27" s="6">
        <f>DATE(YEAR(G27)+AO27,MONTH(G27),DAY(G27))</f>
        <v>43465</v>
      </c>
      <c r="AK27" s="6">
        <f>DATE(YEAR(F27)+AP27,MONTH(F27),DAY(F27))</f>
        <v>43466</v>
      </c>
      <c r="AL27" s="6">
        <f>DATE(YEAR(G27)+AP27,MONTH(G27),DAY(G27))</f>
        <v>43830</v>
      </c>
      <c r="AM27" s="8">
        <v>-4</v>
      </c>
      <c r="AN27" s="8">
        <v>-3</v>
      </c>
      <c r="AO27">
        <v>-2</v>
      </c>
      <c r="AP27">
        <v>-1</v>
      </c>
      <c r="AQ27" cm="1">
        <f t="array" ref="AQ27">_xll.FDS(A27,"FF_DEBT_LT(ANN_R,"&amp;F27&amp;","&amp;G27&amp;")")</f>
        <v>118.051</v>
      </c>
      <c r="AR27" t="e" cm="1">
        <f t="array" ref="AR27">_xll.FDS(A27,"FF_RD_EXP(ANN_R,"&amp;F27&amp;","&amp;G27&amp;")")</f>
        <v>#N/A</v>
      </c>
      <c r="AS27" t="e" cm="1">
        <f t="array" ref="AS27">_xll.FDS(A27,"FF_PTX_INC_FOR(ANN_R,"&amp;F27&amp;","&amp;G27&amp;")")</f>
        <v>#N/A</v>
      </c>
      <c r="AT27" cm="1">
        <f t="array" ref="AT27">_xll.FDS(A27,"FF_MKT_VAL_PUBLIC(ANN_R,"&amp;[1]sample_report!E27&amp;")")</f>
        <v>44362.134438335001</v>
      </c>
    </row>
    <row r="28" spans="1:46" x14ac:dyDescent="0.25">
      <c r="A28" t="s">
        <v>975</v>
      </c>
      <c r="B28" t="s">
        <v>976</v>
      </c>
      <c r="C28" t="s">
        <v>977</v>
      </c>
      <c r="D28" t="str" cm="1">
        <f t="array" ref="D28">_xll.FDS(A28,"FF_MAJOR_IND_NAME")</f>
        <v>FINANCIAL</v>
      </c>
      <c r="E28">
        <v>2016</v>
      </c>
      <c r="F28" s="4">
        <f t="shared" si="0"/>
        <v>42370</v>
      </c>
      <c r="G28" s="4">
        <f t="shared" si="1"/>
        <v>42735</v>
      </c>
      <c r="H28" s="5">
        <v>0</v>
      </c>
      <c r="I28" s="1" cm="1">
        <f t="array" ref="I28">_xll.FDS(A28,"FF_PTX_INC(ANN_R,"&amp;F28&amp;","&amp;G28&amp;",,,USD)")</f>
        <v>132.20052571237099</v>
      </c>
      <c r="J28" s="1" t="e" cm="1">
        <f t="array" ref="J28">_xll.FDS(A28,"FF_MKT_VAL(ANN_R,"&amp;F28&amp;","&amp;G28&amp;",,,USD)")</f>
        <v>#N/A</v>
      </c>
      <c r="K28" s="1" cm="1">
        <f t="array" ref="K28">_xll.FDS(A28,"FF_SHLDRS_EQ(ANN_R,"&amp;F28&amp;","&amp;G28&amp;",,,USD)")</f>
        <v>332.20615868663799</v>
      </c>
      <c r="L28" s="1" cm="1">
        <f t="array" ref="L28">_xll.FDS(A28,"FF_ASSETS(ANN_R,"&amp;F28&amp;","&amp;G28&amp;",,,USD)")</f>
        <v>1450.9172170224199</v>
      </c>
      <c r="M28" s="1" cm="1">
        <f t="array" ref="M28">_xll.FDS(A28,"FF_TAX_CF(ANN_R,"&amp;F28&amp;","&amp;G28&amp;",,,USD)")</f>
        <v>10.809759409427601</v>
      </c>
      <c r="N28" s="1" cm="1">
        <f t="array" ref="N28">_xll.FDS(A28,"FF_INC_TAX(ANN_R,"&amp;F28&amp;","&amp;G28&amp;",,,USD)")</f>
        <v>24.644968264698999</v>
      </c>
      <c r="O28" s="1" cm="1">
        <f t="array" ref="O28">_xll.FDS(A28,"FF_NET_INC(ANN_R,"&amp;F28&amp;","&amp;G28&amp;")")</f>
        <v>97.23</v>
      </c>
      <c r="P28" s="1" cm="1">
        <f t="array" ref="P28">_xll.FDS(A28,"FF_ROA(ANN_R,"&amp;F28&amp;","&amp;G28&amp;")")</f>
        <v>8.8510841280844605</v>
      </c>
      <c r="Q28" cm="1">
        <f t="array" ref="Q28">_xll.FDS(A28,"FF_TAX_RATE(ANN_R,"&amp;F28&amp;","&amp;G28&amp;")")</f>
        <v>18.642110636019002</v>
      </c>
      <c r="R28" t="e" cm="1">
        <f t="array" ref="R28">_xll.FDS(A28,"FF_TAX_REFUND(ANN_R,"&amp;F28&amp;","&amp;G28&amp;",,,,,""D=1"")")</f>
        <v>#N/A</v>
      </c>
      <c r="S28" t="e">
        <f t="shared" si="2"/>
        <v>#N/A</v>
      </c>
      <c r="T28" s="1" t="e" cm="1">
        <f t="array" ref="T28">_xll.FDS($A28,"FF_TAX_CF(ANN_R,"&amp;AE28&amp;","&amp;AF28&amp;",,,USD)")</f>
        <v>#N/A</v>
      </c>
      <c r="U28" s="1" t="e" cm="1">
        <f t="array" ref="U28">_xll.FDS($A28,"FF_TAX_CF(ANN_R,"&amp;AG28&amp;","&amp;AH28&amp;",,,USD)")</f>
        <v>#N/A</v>
      </c>
      <c r="V28" s="1" t="e" cm="1">
        <f t="array" ref="V28">_xll.FDS(A28,"FF_TAX_CF(ANN_R,"&amp;AI28&amp;","&amp;AJ28&amp;",,,USD)")</f>
        <v>#N/A</v>
      </c>
      <c r="W28" s="1" cm="1">
        <f t="array" ref="W28">_xll.FDS(A28,"FF_TAX_CF(ANN_R,"&amp;AK28&amp;","&amp;AL28&amp;",,,USD)")</f>
        <v>8.7316424784660303</v>
      </c>
      <c r="X28" s="1" cm="1">
        <f t="array" ref="X28">_xll.FDS(A28,"FF_TAX_CF(ANN_R,"&amp;F28&amp;","&amp;G28&amp;",,,USD)")</f>
        <v>10.809759409427601</v>
      </c>
      <c r="Y28" s="1" t="e" cm="1">
        <f t="array" ref="Y28">_xll.FDS($A28,"FF_PTX_INC(ANN_R,"&amp;AE28&amp;","&amp;AF28&amp;",,,USD)")</f>
        <v>#N/A</v>
      </c>
      <c r="Z28" s="1" t="e" cm="1">
        <f t="array" ref="Z28">_xll.FDS($A28,"FF_PTX_INC(ANN_R,"&amp;AG28&amp;","&amp;AH28&amp;",,,USD)")</f>
        <v>#N/A</v>
      </c>
      <c r="AA28" s="1" t="e" cm="1">
        <f t="array" ref="AA28">_xll.FDS(A28,"FF_PTX_INC(ANN_R,"&amp;AI28&amp;","&amp;AJ28&amp;",,,USD)")</f>
        <v>#N/A</v>
      </c>
      <c r="AB28" s="1" cm="1">
        <f t="array" ref="AB28">_xll.FDS(A28,"FF_PTX_INC(ANN_R,"&amp;AK28&amp;","&amp;AL28&amp;",,,USD)")</f>
        <v>45.512327991008803</v>
      </c>
      <c r="AC28" s="1" cm="1">
        <f t="array" ref="AC28">_xll.FDS(A28,"FF_PTX_INC(ANN_R,"&amp;F28&amp;","&amp;G28&amp;",,,USD)")</f>
        <v>132.20052571237099</v>
      </c>
      <c r="AE28" s="6">
        <f t="shared" si="3"/>
        <v>40909</v>
      </c>
      <c r="AF28" s="6">
        <f t="shared" si="4"/>
        <v>41274</v>
      </c>
      <c r="AG28" s="6">
        <f t="shared" si="5"/>
        <v>41275</v>
      </c>
      <c r="AH28" s="6">
        <f t="shared" si="6"/>
        <v>41639</v>
      </c>
      <c r="AI28" s="6">
        <f>DATE(YEAR(F28)+AO28,MONTH(F28),DAY(F28))</f>
        <v>41640</v>
      </c>
      <c r="AJ28" s="6">
        <f>DATE(YEAR(G28)+AO28,MONTH(G28),DAY(G28))</f>
        <v>42004</v>
      </c>
      <c r="AK28" s="6">
        <f>DATE(YEAR(F28)+AP28,MONTH(F28),DAY(F28))</f>
        <v>42005</v>
      </c>
      <c r="AL28" s="6">
        <f>DATE(YEAR(G28)+AP28,MONTH(G28),DAY(G28))</f>
        <v>42369</v>
      </c>
      <c r="AM28" s="8">
        <v>-4</v>
      </c>
      <c r="AN28" s="8">
        <v>-3</v>
      </c>
      <c r="AO28">
        <v>-2</v>
      </c>
      <c r="AP28">
        <v>-1</v>
      </c>
      <c r="AQ28" cm="1">
        <f t="array" ref="AQ28">_xll.FDS(A28,"FF_DEBT_LT(ANN_R,"&amp;F28&amp;","&amp;G28&amp;")")</f>
        <v>0</v>
      </c>
      <c r="AR28" t="e" cm="1">
        <f t="array" ref="AR28">_xll.FDS(A28,"FF_RD_EXP(ANN_R,"&amp;F28&amp;","&amp;G28&amp;")")</f>
        <v>#N/A</v>
      </c>
      <c r="AS28" t="e" cm="1">
        <f t="array" ref="AS28">_xll.FDS(A28,"FF_PTX_INC_FOR(ANN_R,"&amp;F28&amp;","&amp;G28&amp;")")</f>
        <v>#N/A</v>
      </c>
      <c r="AT28" t="e" cm="1">
        <f t="array" ref="AT28">_xll.FDS(A28,"FF_MKT_VAL_PUBLIC(ANN_R,"&amp;[1]sample_report!E28&amp;")")</f>
        <v>#N/A</v>
      </c>
    </row>
    <row r="29" spans="1:46" hidden="1" x14ac:dyDescent="0.25">
      <c r="A29" t="s">
        <v>990</v>
      </c>
      <c r="B29" t="s">
        <v>991</v>
      </c>
      <c r="C29" t="s">
        <v>940</v>
      </c>
      <c r="D29" t="str" cm="1">
        <f t="array" ref="D29">_xll.FDS(A29,"FF_MAJOR_IND_NAME")</f>
        <v>APPAREL</v>
      </c>
      <c r="E29">
        <v>2018</v>
      </c>
      <c r="F29" s="4">
        <f t="shared" si="0"/>
        <v>43101</v>
      </c>
      <c r="G29" s="4">
        <f t="shared" si="1"/>
        <v>43465</v>
      </c>
      <c r="I29" s="1" cm="1">
        <f t="array" ref="I29">_xll.FDS(A29,"FF_PTX_INC(ANN_R,"&amp;F29&amp;","&amp;G29&amp;",,,USD)")</f>
        <v>2805.4448513984698</v>
      </c>
      <c r="J29" s="1" cm="1">
        <f t="array" ref="J29">_xll.FDS(A29,"FF_MKT_VAL(ANN_R,"&amp;F29&amp;","&amp;G29&amp;",,,USD)")</f>
        <v>41529.327663313903</v>
      </c>
      <c r="K29" s="1" cm="1">
        <f t="array" ref="K29">_xll.FDS(A29,"FF_SHLDRS_EQ(ANN_R,"&amp;F29&amp;","&amp;G29&amp;",,,USD)")</f>
        <v>7289.8673712015197</v>
      </c>
      <c r="L29" s="1" cm="1">
        <f t="array" ref="L29">_xll.FDS(A29,"FF_ASSETS(ANN_R,"&amp;F29&amp;","&amp;G29&amp;",,,USD)")</f>
        <v>17846.857362270399</v>
      </c>
      <c r="M29" s="1" cm="1">
        <f t="array" ref="M29">_xll.FDS(A29,"FF_TAX_CF(ANN_R,"&amp;F29&amp;","&amp;G29&amp;",,,USD)")</f>
        <v>961.49602770805404</v>
      </c>
      <c r="N29" s="1" cm="1">
        <f t="array" ref="N29">_xll.FDS(A29,"FF_INC_TAX(ANN_R,"&amp;F29&amp;","&amp;G29&amp;",,,USD)")</f>
        <v>789.252567529678</v>
      </c>
      <c r="O29" s="1" cm="1">
        <f t="array" ref="O29">_xll.FDS(A29,"FF_NET_INC(ANN_R,"&amp;F29&amp;","&amp;G29&amp;")")</f>
        <v>1707</v>
      </c>
      <c r="P29" s="1" cm="1">
        <f t="array" ref="P29">_xll.FDS(A29,"FF_ROA(ANN_R,"&amp;F29&amp;","&amp;G29&amp;")")</f>
        <v>11.521717120583199</v>
      </c>
      <c r="Q29" cm="1">
        <f t="array" ref="Q29">_xll.FDS(A29,"FF_TAX_RATE(ANN_R,"&amp;F29&amp;","&amp;G29&amp;")")</f>
        <v>28.1328847771236</v>
      </c>
      <c r="R29" t="e" cm="1">
        <f t="array" ref="R29">_xll.FDS(A29,"FF_TAX_REFUND(ANN_R,"&amp;F29&amp;","&amp;G29&amp;",,,,,""D=1"")")</f>
        <v>#N/A</v>
      </c>
      <c r="S29">
        <f t="shared" si="2"/>
        <v>0.31679060887120186</v>
      </c>
      <c r="T29" s="1" cm="1">
        <f t="array" ref="T29">_xll.FDS($A29,"FF_TAX_CF(ANN_R,"&amp;AE29&amp;","&amp;AF29&amp;",,,USD)")</f>
        <v>376.71037530899002</v>
      </c>
      <c r="U29" s="1" cm="1">
        <f t="array" ref="U29">_xll.FDS($A29,"FF_TAX_CF(ANN_R,"&amp;AG29&amp;","&amp;AH29&amp;",,,USD)")</f>
        <v>428.04343366622902</v>
      </c>
      <c r="V29" s="1" cm="1">
        <f t="array" ref="V29">_xll.FDS(A29,"FF_TAX_CF(ANN_R,"&amp;AI29&amp;","&amp;AJ29&amp;",,,USD)")</f>
        <v>472.346220612526</v>
      </c>
      <c r="W29" s="1" cm="1">
        <f t="array" ref="W29">_xll.FDS(A29,"FF_TAX_CF(ANN_R,"&amp;AK29&amp;","&amp;AL29&amp;",,,USD)")</f>
        <v>627.13162374496505</v>
      </c>
      <c r="X29" s="1" cm="1">
        <f t="array" ref="X29">_xll.FDS(A29,"FF_TAX_CF(ANN_R,"&amp;F29&amp;","&amp;G29&amp;",,,USD)")</f>
        <v>961.49602770805404</v>
      </c>
      <c r="Y29" s="1" cm="1">
        <f t="array" ref="Y29">_xll.FDS($A29,"FF_PTX_INC(ANN_R,"&amp;AE29&amp;","&amp;AF29&amp;",,,USD)")</f>
        <v>1107.5815612077699</v>
      </c>
      <c r="Z29" s="1" cm="1">
        <f t="array" ref="Z29">_xll.FDS($A29,"FF_PTX_INC(ANN_R,"&amp;AG29&amp;","&amp;AH29&amp;",,,USD)")</f>
        <v>1152.1687242984799</v>
      </c>
      <c r="AA29" s="1" cm="1">
        <f t="array" ref="AA29">_xll.FDS(A29,"FF_PTX_INC(ANN_R,"&amp;AI29&amp;","&amp;AJ29&amp;",,,USD)")</f>
        <v>1699.1189575195301</v>
      </c>
      <c r="AB29" s="1" cm="1">
        <f t="array" ref="AB29">_xll.FDS(A29,"FF_PTX_INC(ANN_R,"&amp;AK29&amp;","&amp;AL29&amp;",,,USD)")</f>
        <v>2281.8116453886</v>
      </c>
      <c r="AC29" s="1" cm="1">
        <f t="array" ref="AC29">_xll.FDS(A29,"FF_PTX_INC(ANN_R,"&amp;F29&amp;","&amp;G29&amp;",,,USD)")</f>
        <v>2805.4448513984698</v>
      </c>
      <c r="AE29" s="6">
        <f t="shared" si="3"/>
        <v>41640</v>
      </c>
      <c r="AF29" s="6">
        <f t="shared" si="4"/>
        <v>42004</v>
      </c>
      <c r="AG29" s="6">
        <f t="shared" si="5"/>
        <v>42005</v>
      </c>
      <c r="AH29" s="6">
        <f t="shared" si="6"/>
        <v>42369</v>
      </c>
      <c r="AI29" s="6">
        <f>DATE(YEAR(F29)+AO29,MONTH(F29),DAY(F29))</f>
        <v>42370</v>
      </c>
      <c r="AJ29" s="6">
        <f>DATE(YEAR(G29)+AO29,MONTH(G29),DAY(G29))</f>
        <v>42735</v>
      </c>
      <c r="AK29" s="6">
        <f>DATE(YEAR(F29)+AP29,MONTH(F29),DAY(F29))</f>
        <v>42736</v>
      </c>
      <c r="AL29" s="6">
        <f>DATE(YEAR(G29)+AP29,MONTH(G29),DAY(G29))</f>
        <v>43100</v>
      </c>
      <c r="AM29" s="8">
        <v>-4</v>
      </c>
      <c r="AN29" s="8">
        <v>-3</v>
      </c>
      <c r="AO29">
        <v>-2</v>
      </c>
      <c r="AP29">
        <v>-1</v>
      </c>
      <c r="AQ29" t="str" cm="1">
        <f t="array" ref="AQ29">_xll.FDS(A29,"FF_DEBT_LT(ANN_R,"&amp;F29&amp;","&amp;G29&amp;")")</f>
        <v>#Calc</v>
      </c>
      <c r="AR29" t="str" cm="1">
        <f t="array" ref="AR29">_xll.FDS(A29,"FF_RD_EXP(ANN_R,"&amp;F29&amp;","&amp;G29&amp;")")</f>
        <v>#Calc</v>
      </c>
      <c r="AS29" t="str" cm="1">
        <f t="array" ref="AS29">_xll.FDS(A29,"FF_PTX_INC_FOR(ANN_R,"&amp;F29&amp;","&amp;G29&amp;")")</f>
        <v>#Calc</v>
      </c>
      <c r="AT29" cm="1">
        <f t="array" ref="AT29">_xll.FDS(A29,"FF_MKT_VAL_PUBLIC(ANN_R,"&amp;[1]sample_report!E29&amp;")")</f>
        <v>31851.358484177301</v>
      </c>
    </row>
    <row r="30" spans="1:46" x14ac:dyDescent="0.25">
      <c r="A30" t="s">
        <v>1078</v>
      </c>
      <c r="B30" t="s">
        <v>1079</v>
      </c>
      <c r="C30" t="s">
        <v>950</v>
      </c>
      <c r="D30" t="str" cm="1">
        <f t="array" ref="D30">_xll.FDS(A30,"FF_MAJOR_IND_NAME")</f>
        <v>APPAREL</v>
      </c>
      <c r="E30">
        <v>2018</v>
      </c>
      <c r="F30" s="4">
        <f t="shared" si="0"/>
        <v>43101</v>
      </c>
      <c r="G30" s="4">
        <f t="shared" si="1"/>
        <v>43465</v>
      </c>
      <c r="I30" s="1" cm="1">
        <f t="array" ref="I30">_xll.FDS(A30,"FF_PTX_INC(ANN_R,"&amp;F30&amp;","&amp;G30&amp;",,,USD)")</f>
        <v>2437.5988864421802</v>
      </c>
      <c r="J30" s="1" cm="1">
        <f t="array" ref="J30">_xll.FDS(A30,"FF_MKT_VAL(ANN_R,"&amp;F30&amp;","&amp;G30&amp;",,,USD)")</f>
        <v>57776.383529730301</v>
      </c>
      <c r="K30" s="1" cm="1">
        <f t="array" ref="K30">_xll.FDS(A30,"FF_SHLDRS_EQ(ANN_R,"&amp;F30&amp;","&amp;G30&amp;",,,USD)")</f>
        <v>6252.8017166376103</v>
      </c>
      <c r="L30" s="1" cm="1">
        <f t="array" ref="L30">_xll.FDS(A30,"FF_ASSETS(ANN_R,"&amp;F30&amp;","&amp;G30&amp;",,,USD)")</f>
        <v>9661.7892480254195</v>
      </c>
      <c r="M30" s="1" t="e" cm="1">
        <f t="array" ref="M30">_xll.FDS(A30,"FF_TAX_CF(ANN_R,"&amp;F30&amp;","&amp;G30&amp;",,,USD)")</f>
        <v>#N/A</v>
      </c>
      <c r="N30" s="1" cm="1">
        <f t="array" ref="N30">_xll.FDS(A30,"FF_INC_TAX(ANN_R,"&amp;F30&amp;","&amp;G30&amp;",,,USD)")</f>
        <v>793.027766656876</v>
      </c>
      <c r="O30" s="1" cm="1">
        <f t="array" ref="O30">_xll.FDS(A30,"FF_NET_INC(ANN_R,"&amp;F30&amp;","&amp;G30&amp;")")</f>
        <v>1405.5</v>
      </c>
      <c r="P30" s="1" cm="1">
        <f t="array" ref="P30">_xll.FDS(A30,"FF_ROA(ANN_R,"&amp;F30&amp;","&amp;G30&amp;")")</f>
        <v>18.468998232600299</v>
      </c>
      <c r="Q30" cm="1">
        <f t="array" ref="Q30">_xll.FDS(A30,"FF_TAX_RATE(ANN_R,"&amp;F30&amp;","&amp;G30&amp;")")</f>
        <v>32.533152647371999</v>
      </c>
      <c r="R30" t="e" cm="1">
        <f t="array" ref="R30">_xll.FDS(A30,"FF_TAX_REFUND(ANN_R,"&amp;F30&amp;","&amp;G30&amp;",,,,,""D=1"")")</f>
        <v>#N/A</v>
      </c>
      <c r="S30" t="e">
        <f t="shared" si="2"/>
        <v>#N/A</v>
      </c>
      <c r="T30" s="1" cm="1">
        <f t="array" ref="T30">_xll.FDS($A30,"FF_TAX_CF(ANN_R,"&amp;AE30&amp;","&amp;AF30&amp;",,,USD)")</f>
        <v>577.79943480491602</v>
      </c>
      <c r="U30" s="1" cm="1">
        <f t="array" ref="U30">_xll.FDS($A30,"FF_TAX_CF(ANN_R,"&amp;AG30&amp;","&amp;AH30&amp;",,,USD)")</f>
        <v>634.96805729866003</v>
      </c>
      <c r="V30" s="1" cm="1">
        <f t="array" ref="V30">_xll.FDS(A30,"FF_TAX_CF(ANN_R,"&amp;AI30&amp;","&amp;AJ30&amp;",,,USD)")</f>
        <v>650.66521537303902</v>
      </c>
      <c r="W30" s="1" cm="1">
        <f t="array" ref="W30">_xll.FDS(A30,"FF_TAX_CF(ANN_R,"&amp;AK30&amp;","&amp;AL30&amp;",,,USD)")</f>
        <v>788.31347452402099</v>
      </c>
      <c r="X30" s="1" t="e" cm="1">
        <f t="array" ref="X30">_xll.FDS(A30,"FF_TAX_CF(ANN_R,"&amp;F30&amp;","&amp;G30&amp;",,,USD)")</f>
        <v>#N/A</v>
      </c>
      <c r="Y30" s="1" cm="1">
        <f t="array" ref="Y30">_xll.FDS($A30,"FF_PTX_INC(ANN_R,"&amp;AE30&amp;","&amp;AF30&amp;",,,USD)")</f>
        <v>1690.6867759466199</v>
      </c>
      <c r="Z30" s="1" cm="1">
        <f t="array" ref="Z30">_xll.FDS($A30,"FF_PTX_INC(ANN_R,"&amp;AG30&amp;","&amp;AH30&amp;",,,USD)")</f>
        <v>1657.9475069284399</v>
      </c>
      <c r="AA30" s="1" cm="1">
        <f t="array" ref="AA30">_xll.FDS(A30,"FF_PTX_INC(ANN_R,"&amp;AI30&amp;","&amp;AJ30&amp;",,,USD)")</f>
        <v>1823.89800596237</v>
      </c>
      <c r="AB30" s="1" cm="1">
        <f t="array" ref="AB30">_xll.FDS(A30,"FF_PTX_INC(ANN_R,"&amp;AK30&amp;","&amp;AL30&amp;",,,USD)")</f>
        <v>2131.5707599878301</v>
      </c>
      <c r="AC30" s="1" cm="1">
        <f t="array" ref="AC30">_xll.FDS(A30,"FF_PTX_INC(ANN_R,"&amp;F30&amp;","&amp;G30&amp;",,,USD)")</f>
        <v>2437.5988864421802</v>
      </c>
      <c r="AE30" s="6">
        <f t="shared" si="3"/>
        <v>41640</v>
      </c>
      <c r="AF30" s="6">
        <f t="shared" si="4"/>
        <v>42004</v>
      </c>
      <c r="AG30" s="6">
        <f t="shared" si="5"/>
        <v>42005</v>
      </c>
      <c r="AH30" s="6">
        <f t="shared" si="6"/>
        <v>42369</v>
      </c>
      <c r="AI30" s="6">
        <f>DATE(YEAR(F30)+AO30,MONTH(F30),DAY(F30))</f>
        <v>42370</v>
      </c>
      <c r="AJ30" s="6">
        <f>DATE(YEAR(G30)+AO30,MONTH(G30),DAY(G30))</f>
        <v>42735</v>
      </c>
      <c r="AK30" s="6">
        <f>DATE(YEAR(F30)+AP30,MONTH(F30),DAY(F30))</f>
        <v>42736</v>
      </c>
      <c r="AL30" s="6">
        <f>DATE(YEAR(G30)+AP30,MONTH(G30),DAY(G30))</f>
        <v>43100</v>
      </c>
      <c r="AM30" s="8">
        <v>-4</v>
      </c>
      <c r="AN30" s="8">
        <v>-3</v>
      </c>
      <c r="AO30">
        <v>-2</v>
      </c>
      <c r="AP30">
        <v>-1</v>
      </c>
      <c r="AQ30" t="str" cm="1">
        <f t="array" ref="AQ30">_xll.FDS(A30,"FF_DEBT_LT(ANN_R,"&amp;F30&amp;","&amp;G30&amp;")")</f>
        <v>#Calc</v>
      </c>
      <c r="AR30" t="str" cm="1">
        <f t="array" ref="AR30">_xll.FDS(A30,"FF_RD_EXP(ANN_R,"&amp;F30&amp;","&amp;G30&amp;")")</f>
        <v>#Calc</v>
      </c>
      <c r="AS30" t="str" cm="1">
        <f t="array" ref="AS30">_xll.FDS(A30,"FF_PTX_INC_FOR(ANN_R,"&amp;F30&amp;","&amp;G30&amp;")")</f>
        <v>#Calc</v>
      </c>
      <c r="AT30" cm="1">
        <f t="array" ref="AT30">_xll.FDS(A30,"FF_MKT_VAL_PUBLIC(ANN_R,"&amp;[1]sample_report!E30&amp;")")</f>
        <v>12036.0266491742</v>
      </c>
    </row>
    <row r="31" spans="1:46" hidden="1" x14ac:dyDescent="0.25">
      <c r="A31" t="s">
        <v>990</v>
      </c>
      <c r="B31" t="s">
        <v>991</v>
      </c>
      <c r="C31" t="s">
        <v>940</v>
      </c>
      <c r="D31" t="str" cm="1">
        <f t="array" ref="D31">_xll.FDS(A31,"FF_MAJOR_IND_NAME")</f>
        <v>APPAREL</v>
      </c>
      <c r="E31">
        <v>2019</v>
      </c>
      <c r="F31" s="4">
        <f t="shared" si="0"/>
        <v>43466</v>
      </c>
      <c r="G31" s="4">
        <f t="shared" si="1"/>
        <v>43830</v>
      </c>
      <c r="I31" s="1" cm="1">
        <f t="array" ref="I31">_xll.FDS(A31,"FF_PTX_INC(ANN_R,"&amp;F31&amp;","&amp;G31&amp;",,,USD)")</f>
        <v>2863.0379920005798</v>
      </c>
      <c r="J31" s="1" cm="1">
        <f t="array" ref="J31">_xll.FDS(A31,"FF_MKT_VAL(ANN_R,"&amp;F31&amp;","&amp;G31&amp;",,,USD)")</f>
        <v>63748.936326133298</v>
      </c>
      <c r="K31" s="1" cm="1">
        <f t="array" ref="K31">_xll.FDS(A31,"FF_SHLDRS_EQ(ANN_R,"&amp;F31&amp;","&amp;G31&amp;",,,USD)")</f>
        <v>7628.5096111297598</v>
      </c>
      <c r="L31" s="1" cm="1">
        <f t="array" ref="L31">_xll.FDS(A31,"FF_ASSETS(ANN_R,"&amp;F31&amp;","&amp;G31&amp;",,,USD)")</f>
        <v>23213.298816680901</v>
      </c>
      <c r="M31" s="1" cm="1">
        <f t="array" ref="M31">_xll.FDS(A31,"FF_TAX_CF(ANN_R,"&amp;F31&amp;","&amp;G31&amp;",,,USD)")</f>
        <v>774.52005100250199</v>
      </c>
      <c r="N31" s="1" cm="1">
        <f t="array" ref="N31">_xll.FDS(A31,"FF_INC_TAX(ANN_R,"&amp;F31&amp;","&amp;G31&amp;",,,USD)")</f>
        <v>716.31912231445301</v>
      </c>
      <c r="O31" s="1" cm="1">
        <f t="array" ref="O31">_xll.FDS(A31,"FF_NET_INC(ANN_R,"&amp;F31&amp;","&amp;G31&amp;")")</f>
        <v>1917</v>
      </c>
      <c r="P31" s="1" cm="1">
        <f t="array" ref="P31">_xll.FDS(A31,"FF_ROA(ANN_R,"&amp;F31&amp;","&amp;G31&amp;")")</f>
        <v>10.564311694037301</v>
      </c>
      <c r="Q31" cm="1">
        <f t="array" ref="Q31">_xll.FDS(A31,"FF_TAX_RATE(ANN_R,"&amp;F31&amp;","&amp;G31&amp;")")</f>
        <v>25.019546520719299</v>
      </c>
      <c r="R31" t="e" cm="1">
        <f t="array" ref="R31">_xll.FDS(A31,"FF_TAX_REFUND(ANN_R,"&amp;F31&amp;","&amp;G31&amp;",,,,,""D=1"")")</f>
        <v>#N/A</v>
      </c>
      <c r="S31">
        <f t="shared" si="2"/>
        <v>0.30213512290961769</v>
      </c>
      <c r="T31" s="1" cm="1">
        <f t="array" ref="T31">_xll.FDS($A31,"FF_TAX_CF(ANN_R,"&amp;AE31&amp;","&amp;AF31&amp;",,,USD)")</f>
        <v>428.04343366622902</v>
      </c>
      <c r="U31" s="1" cm="1">
        <f t="array" ref="U31">_xll.FDS($A31,"FF_TAX_CF(ANN_R,"&amp;AG31&amp;","&amp;AH31&amp;",,,USD)")</f>
        <v>472.346220612526</v>
      </c>
      <c r="V31" s="1" cm="1">
        <f t="array" ref="V31">_xll.FDS(A31,"FF_TAX_CF(ANN_R,"&amp;AI31&amp;","&amp;AJ31&amp;",,,USD)")</f>
        <v>627.13162374496505</v>
      </c>
      <c r="W31" s="1" cm="1">
        <f t="array" ref="W31">_xll.FDS(A31,"FF_TAX_CF(ANN_R,"&amp;AK31&amp;","&amp;AL31&amp;",,,USD)")</f>
        <v>961.49602770805404</v>
      </c>
      <c r="X31" s="1" cm="1">
        <f t="array" ref="X31">_xll.FDS(A31,"FF_TAX_CF(ANN_R,"&amp;F31&amp;","&amp;G31&amp;",,,USD)")</f>
        <v>774.52005100250199</v>
      </c>
      <c r="Y31" s="1" cm="1">
        <f t="array" ref="Y31">_xll.FDS($A31,"FF_PTX_INC(ANN_R,"&amp;AE31&amp;","&amp;AF31&amp;",,,USD)")</f>
        <v>1152.1687242984799</v>
      </c>
      <c r="Z31" s="1" cm="1">
        <f t="array" ref="Z31">_xll.FDS($A31,"FF_PTX_INC(ANN_R,"&amp;AG31&amp;","&amp;AH31&amp;",,,USD)")</f>
        <v>1699.1189575195301</v>
      </c>
      <c r="AA31" s="1" cm="1">
        <f t="array" ref="AA31">_xll.FDS(A31,"FF_PTX_INC(ANN_R,"&amp;AI31&amp;","&amp;AJ31&amp;",,,USD)")</f>
        <v>2281.8116453886</v>
      </c>
      <c r="AB31" s="1" cm="1">
        <f t="array" ref="AB31">_xll.FDS(A31,"FF_PTX_INC(ANN_R,"&amp;AK31&amp;","&amp;AL31&amp;",,,USD)")</f>
        <v>2805.4448513984698</v>
      </c>
      <c r="AC31" s="1" cm="1">
        <f t="array" ref="AC31">_xll.FDS(A31,"FF_PTX_INC(ANN_R,"&amp;F31&amp;","&amp;G31&amp;",,,USD)")</f>
        <v>2863.0379920005798</v>
      </c>
      <c r="AE31" s="6">
        <f t="shared" si="3"/>
        <v>42005</v>
      </c>
      <c r="AF31" s="6">
        <f t="shared" si="4"/>
        <v>42369</v>
      </c>
      <c r="AG31" s="6">
        <f t="shared" si="5"/>
        <v>42370</v>
      </c>
      <c r="AH31" s="6">
        <f t="shared" si="6"/>
        <v>42735</v>
      </c>
      <c r="AI31" s="6">
        <f>DATE(YEAR(F31)+AO31,MONTH(F31),DAY(F31))</f>
        <v>42736</v>
      </c>
      <c r="AJ31" s="6">
        <f>DATE(YEAR(G31)+AO31,MONTH(G31),DAY(G31))</f>
        <v>43100</v>
      </c>
      <c r="AK31" s="6">
        <f>DATE(YEAR(F31)+AP31,MONTH(F31),DAY(F31))</f>
        <v>43101</v>
      </c>
      <c r="AL31" s="6">
        <f>DATE(YEAR(G31)+AP31,MONTH(G31),DAY(G31))</f>
        <v>43465</v>
      </c>
      <c r="AM31" s="8">
        <v>-4</v>
      </c>
      <c r="AN31" s="8">
        <v>-3</v>
      </c>
      <c r="AO31">
        <v>-2</v>
      </c>
      <c r="AP31">
        <v>-1</v>
      </c>
      <c r="AQ31" t="str" cm="1">
        <f t="array" ref="AQ31">_xll.FDS(A31,"FF_DEBT_LT(ANN_R,"&amp;F31&amp;","&amp;G31&amp;")")</f>
        <v>#Calc</v>
      </c>
      <c r="AR31" t="str" cm="1">
        <f t="array" ref="AR31">_xll.FDS(A31,"FF_RD_EXP(ANN_R,"&amp;F31&amp;","&amp;G31&amp;")")</f>
        <v>#Calc</v>
      </c>
      <c r="AS31" t="str" cm="1">
        <f t="array" ref="AS31">_xll.FDS(A31,"FF_PTX_INC_FOR(ANN_R,"&amp;F31&amp;","&amp;G31&amp;")")</f>
        <v>#Calc</v>
      </c>
      <c r="AT31" cm="1">
        <f t="array" ref="AT31">_xll.FDS(A31,"FF_MKT_VAL_PUBLIC(ANN_R,"&amp;[1]sample_report!E31&amp;")")</f>
        <v>49587.7018652876</v>
      </c>
    </row>
    <row r="32" spans="1:46" x14ac:dyDescent="0.25">
      <c r="A32" t="s">
        <v>1078</v>
      </c>
      <c r="B32" t="s">
        <v>1079</v>
      </c>
      <c r="C32" t="s">
        <v>950</v>
      </c>
      <c r="D32" t="str" cm="1">
        <f t="array" ref="D32">_xll.FDS(A32,"FF_MAJOR_IND_NAME")</f>
        <v>APPAREL</v>
      </c>
      <c r="E32">
        <v>2019</v>
      </c>
      <c r="F32" s="4">
        <f t="shared" si="0"/>
        <v>43466</v>
      </c>
      <c r="G32" s="4">
        <f t="shared" si="1"/>
        <v>43830</v>
      </c>
      <c r="I32" s="1" cm="1">
        <f t="array" ref="I32">_xll.FDS(A32,"FF_PTX_INC(ANN_R,"&amp;F32&amp;","&amp;G32&amp;",,,USD)")</f>
        <v>2541.0301615476601</v>
      </c>
      <c r="J32" s="1" cm="1">
        <f t="array" ref="J32">_xll.FDS(A32,"FF_MKT_VAL(ANN_R,"&amp;F32&amp;","&amp;G32&amp;",,,USD)")</f>
        <v>77927.566128909704</v>
      </c>
      <c r="K32" s="1" cm="1">
        <f t="array" ref="K32">_xll.FDS(A32,"FF_SHLDRS_EQ(ANN_R,"&amp;F32&amp;","&amp;G32&amp;",,,USD)")</f>
        <v>7372.6918741703003</v>
      </c>
      <c r="L32" s="1" cm="1">
        <f t="array" ref="L32">_xll.FDS(A32,"FF_ASSETS(ANN_R,"&amp;F32&amp;","&amp;G32&amp;",,,USD)")</f>
        <v>11091.534184598901</v>
      </c>
      <c r="M32" s="1" t="e" cm="1">
        <f t="array" ref="M32">_xll.FDS(A32,"FF_TAX_CF(ANN_R,"&amp;F32&amp;","&amp;G32&amp;",,,USD)")</f>
        <v>#N/A</v>
      </c>
      <c r="N32" s="1" cm="1">
        <f t="array" ref="N32">_xll.FDS(A32,"FF_INC_TAX(ANN_R,"&amp;F32&amp;","&amp;G32&amp;",,,USD)")</f>
        <v>840.55572009086598</v>
      </c>
      <c r="O32" s="1" cm="1">
        <f t="array" ref="O32">_xll.FDS(A32,"FF_NET_INC(ANN_R,"&amp;F32&amp;","&amp;G32&amp;")")</f>
        <v>1528.2</v>
      </c>
      <c r="P32" s="1" cm="1">
        <f t="array" ref="P32">_xll.FDS(A32,"FF_ROA(ANN_R,"&amp;F32&amp;","&amp;G32&amp;")")</f>
        <v>16.671575846833601</v>
      </c>
      <c r="Q32" cm="1">
        <f t="array" ref="Q32">_xll.FDS(A32,"FF_TAX_RATE(ANN_R,"&amp;F32&amp;","&amp;G32&amp;")")</f>
        <v>33.079328723076202</v>
      </c>
      <c r="R32" t="e" cm="1">
        <f t="array" ref="R32">_xll.FDS(A32,"FF_TAX_REFUND(ANN_R,"&amp;F32&amp;","&amp;G32&amp;",,,,,""D=1"")")</f>
        <v>#N/A</v>
      </c>
      <c r="S32" t="e">
        <f t="shared" si="2"/>
        <v>#N/A</v>
      </c>
      <c r="T32" s="1" cm="1">
        <f t="array" ref="T32">_xll.FDS($A32,"FF_TAX_CF(ANN_R,"&amp;AE32&amp;","&amp;AF32&amp;",,,USD)")</f>
        <v>634.96805729866003</v>
      </c>
      <c r="U32" s="1" cm="1">
        <f t="array" ref="U32">_xll.FDS($A32,"FF_TAX_CF(ANN_R,"&amp;AG32&amp;","&amp;AH32&amp;",,,USD)")</f>
        <v>650.66521537303902</v>
      </c>
      <c r="V32" s="1" cm="1">
        <f t="array" ref="V32">_xll.FDS(A32,"FF_TAX_CF(ANN_R,"&amp;AI32&amp;","&amp;AJ32&amp;",,,USD)")</f>
        <v>788.31347452402099</v>
      </c>
      <c r="W32" s="1" t="e" cm="1">
        <f t="array" ref="W32">_xll.FDS(A32,"FF_TAX_CF(ANN_R,"&amp;AK32&amp;","&amp;AL32&amp;",,,USD)")</f>
        <v>#N/A</v>
      </c>
      <c r="X32" s="1" t="e" cm="1">
        <f t="array" ref="X32">_xll.FDS(A32,"FF_TAX_CF(ANN_R,"&amp;F32&amp;","&amp;G32&amp;",,,USD)")</f>
        <v>#N/A</v>
      </c>
      <c r="Y32" s="1" cm="1">
        <f t="array" ref="Y32">_xll.FDS($A32,"FF_PTX_INC(ANN_R,"&amp;AE32&amp;","&amp;AF32&amp;",,,USD)")</f>
        <v>1657.9475069284399</v>
      </c>
      <c r="Z32" s="1" cm="1">
        <f t="array" ref="Z32">_xll.FDS($A32,"FF_PTX_INC(ANN_R,"&amp;AG32&amp;","&amp;AH32&amp;",,,USD)")</f>
        <v>1823.89800596237</v>
      </c>
      <c r="AA32" s="1" cm="1">
        <f t="array" ref="AA32">_xll.FDS(A32,"FF_PTX_INC(ANN_R,"&amp;AI32&amp;","&amp;AJ32&amp;",,,USD)")</f>
        <v>2131.5707599878301</v>
      </c>
      <c r="AB32" s="1" cm="1">
        <f t="array" ref="AB32">_xll.FDS(A32,"FF_PTX_INC(ANN_R,"&amp;AK32&amp;","&amp;AL32&amp;",,,USD)")</f>
        <v>2437.5988864421802</v>
      </c>
      <c r="AC32" s="1" cm="1">
        <f t="array" ref="AC32">_xll.FDS(A32,"FF_PTX_INC(ANN_R,"&amp;F32&amp;","&amp;G32&amp;",,,USD)")</f>
        <v>2541.0301615476601</v>
      </c>
      <c r="AE32" s="6">
        <f t="shared" si="3"/>
        <v>42005</v>
      </c>
      <c r="AF32" s="6">
        <f t="shared" si="4"/>
        <v>42369</v>
      </c>
      <c r="AG32" s="6">
        <f t="shared" si="5"/>
        <v>42370</v>
      </c>
      <c r="AH32" s="6">
        <f t="shared" si="6"/>
        <v>42735</v>
      </c>
      <c r="AI32" s="6">
        <f>DATE(YEAR(F32)+AO32,MONTH(F32),DAY(F32))</f>
        <v>42736</v>
      </c>
      <c r="AJ32" s="6">
        <f>DATE(YEAR(G32)+AO32,MONTH(G32),DAY(G32))</f>
        <v>43100</v>
      </c>
      <c r="AK32" s="6">
        <f>DATE(YEAR(F32)+AP32,MONTH(F32),DAY(F32))</f>
        <v>43101</v>
      </c>
      <c r="AL32" s="6">
        <f>DATE(YEAR(G32)+AP32,MONTH(G32),DAY(G32))</f>
        <v>43465</v>
      </c>
      <c r="AM32" s="8">
        <v>-4</v>
      </c>
      <c r="AN32" s="8">
        <v>-3</v>
      </c>
      <c r="AO32">
        <v>-2</v>
      </c>
      <c r="AP32">
        <v>-1</v>
      </c>
      <c r="AQ32" t="str" cm="1">
        <f t="array" ref="AQ32">_xll.FDS(A32,"FF_DEBT_LT(ANN_R,"&amp;F32&amp;","&amp;G32&amp;")")</f>
        <v>#Calc</v>
      </c>
      <c r="AR32" t="str" cm="1">
        <f t="array" ref="AR32">_xll.FDS(A32,"FF_RD_EXP(ANN_R,"&amp;F32&amp;","&amp;G32&amp;")")</f>
        <v>#Calc</v>
      </c>
      <c r="AS32" t="str" cm="1">
        <f t="array" ref="AS32">_xll.FDS(A32,"FF_PTX_INC_FOR(ANN_R,"&amp;F32&amp;","&amp;G32&amp;")")</f>
        <v>#Calc</v>
      </c>
      <c r="AT32" cm="1">
        <f t="array" ref="AT32">_xll.FDS(A32,"FF_MKT_VAL_PUBLIC(ANN_R,"&amp;[1]sample_report!E32&amp;")")</f>
        <v>16517.173700232001</v>
      </c>
    </row>
    <row r="33" spans="1:46" hidden="1" x14ac:dyDescent="0.25">
      <c r="A33" t="s">
        <v>990</v>
      </c>
      <c r="B33" t="s">
        <v>991</v>
      </c>
      <c r="C33" t="s">
        <v>940</v>
      </c>
      <c r="D33" t="str" cm="1">
        <f t="array" ref="D33">_xll.FDS(A33,"FF_MAJOR_IND_NAME")</f>
        <v>APPAREL</v>
      </c>
      <c r="E33">
        <v>2017</v>
      </c>
      <c r="F33" s="4">
        <f t="shared" si="0"/>
        <v>42736</v>
      </c>
      <c r="G33" s="4">
        <f t="shared" si="1"/>
        <v>43100</v>
      </c>
      <c r="I33" s="1" cm="1">
        <f t="array" ref="I33">_xll.FDS(A33,"FF_PTX_INC(ANN_R,"&amp;F33&amp;","&amp;G33&amp;",,,USD)")</f>
        <v>2281.8116453886</v>
      </c>
      <c r="J33" s="1" cm="1">
        <f t="array" ref="J33">_xll.FDS(A33,"FF_MKT_VAL(ANN_R,"&amp;F33&amp;","&amp;G33&amp;",,,USD)")</f>
        <v>40917.7446641227</v>
      </c>
      <c r="K33" s="1" cm="1">
        <f t="array" ref="K33">_xll.FDS(A33,"FF_SHLDRS_EQ(ANN_R,"&amp;F33&amp;","&amp;G33&amp;",,,USD)")</f>
        <v>7243.2252502441397</v>
      </c>
      <c r="L33" s="1" cm="1">
        <f t="array" ref="L33">_xll.FDS(A33,"FF_ASSETS(ANN_R,"&amp;F33&amp;","&amp;G33&amp;",,,USD)")</f>
        <v>16834.014387130701</v>
      </c>
      <c r="M33" s="1" cm="1">
        <f t="array" ref="M33">_xll.FDS(A33,"FF_TAX_CF(ANN_R,"&amp;F33&amp;","&amp;G33&amp;",,,USD)")</f>
        <v>627.13162374496505</v>
      </c>
      <c r="N33" s="1" cm="1">
        <f t="array" ref="N33">_xll.FDS(A33,"FF_INC_TAX(ANN_R,"&amp;F33&amp;","&amp;G33&amp;",,,USD)")</f>
        <v>754.58823072910297</v>
      </c>
      <c r="O33" s="1" cm="1">
        <f t="array" ref="O33">_xll.FDS(A33,"FF_NET_INC(ANN_R,"&amp;F33&amp;","&amp;G33&amp;")")</f>
        <v>1351</v>
      </c>
      <c r="P33" s="1" cm="1">
        <f t="array" ref="P33">_xll.FDS(A33,"FF_ROA(ANN_R,"&amp;F33&amp;","&amp;G33&amp;")")</f>
        <v>9.2550094194211301</v>
      </c>
      <c r="Q33" cm="1">
        <f t="array" ref="Q33">_xll.FDS(A33,"FF_TAX_RATE(ANN_R,"&amp;F33&amp;","&amp;G33&amp;")")</f>
        <v>33.069698467622302</v>
      </c>
      <c r="R33" t="e" cm="1">
        <f t="array" ref="R33">_xll.FDS(A33,"FF_TAX_REFUND(ANN_R,"&amp;F33&amp;","&amp;G33&amp;",,,,,""D=1"")")</f>
        <v>#N/A</v>
      </c>
      <c r="S33">
        <f t="shared" si="2"/>
        <v>0.31335535409998189</v>
      </c>
      <c r="T33" s="1" cm="1">
        <f t="array" ref="T33">_xll.FDS($A33,"FF_TAX_CF(ANN_R,"&amp;AE33&amp;","&amp;AF33&amp;",,,USD)")</f>
        <v>523.08154010772705</v>
      </c>
      <c r="U33" s="1" cm="1">
        <f t="array" ref="U33">_xll.FDS($A33,"FF_TAX_CF(ANN_R,"&amp;AG33&amp;","&amp;AH33&amp;",,,USD)")</f>
        <v>376.71037530899002</v>
      </c>
      <c r="V33" s="1" cm="1">
        <f t="array" ref="V33">_xll.FDS(A33,"FF_TAX_CF(ANN_R,"&amp;AI33&amp;","&amp;AJ33&amp;",,,USD)")</f>
        <v>428.04343366622902</v>
      </c>
      <c r="W33" s="1" cm="1">
        <f t="array" ref="W33">_xll.FDS(A33,"FF_TAX_CF(ANN_R,"&amp;AK33&amp;","&amp;AL33&amp;",,,USD)")</f>
        <v>472.346220612526</v>
      </c>
      <c r="X33" s="1" cm="1">
        <f t="array" ref="X33">_xll.FDS(A33,"FF_TAX_CF(ANN_R,"&amp;F33&amp;","&amp;G33&amp;",,,USD)")</f>
        <v>627.13162374496505</v>
      </c>
      <c r="Y33" s="1" cm="1">
        <f t="array" ref="Y33">_xll.FDS($A33,"FF_PTX_INC(ANN_R,"&amp;AE33&amp;","&amp;AF33&amp;",,,USD)")</f>
        <v>1505.5189504623399</v>
      </c>
      <c r="Z33" s="1" cm="1">
        <f t="array" ref="Z33">_xll.FDS($A33,"FF_PTX_INC(ANN_R,"&amp;AG33&amp;","&amp;AH33&amp;",,,USD)")</f>
        <v>1107.5815612077699</v>
      </c>
      <c r="AA33" s="1" cm="1">
        <f t="array" ref="AA33">_xll.FDS(A33,"FF_PTX_INC(ANN_R,"&amp;AI33&amp;","&amp;AJ33&amp;",,,USD)")</f>
        <v>1152.1687242984799</v>
      </c>
      <c r="AB33" s="1" cm="1">
        <f t="array" ref="AB33">_xll.FDS(A33,"FF_PTX_INC(ANN_R,"&amp;AK33&amp;","&amp;AL33&amp;",,,USD)")</f>
        <v>1699.1189575195301</v>
      </c>
      <c r="AC33" s="1" cm="1">
        <f t="array" ref="AC33">_xll.FDS(A33,"FF_PTX_INC(ANN_R,"&amp;F33&amp;","&amp;G33&amp;",,,USD)")</f>
        <v>2281.8116453886</v>
      </c>
      <c r="AE33" s="6">
        <f t="shared" si="3"/>
        <v>41275</v>
      </c>
      <c r="AF33" s="6">
        <f t="shared" si="4"/>
        <v>41639</v>
      </c>
      <c r="AG33" s="6">
        <f t="shared" si="5"/>
        <v>41640</v>
      </c>
      <c r="AH33" s="6">
        <f t="shared" si="6"/>
        <v>42004</v>
      </c>
      <c r="AI33" s="6">
        <f>DATE(YEAR(F33)+AO33,MONTH(F33),DAY(F33))</f>
        <v>42005</v>
      </c>
      <c r="AJ33" s="6">
        <f>DATE(YEAR(G33)+AO33,MONTH(G33),DAY(G33))</f>
        <v>42369</v>
      </c>
      <c r="AK33" s="6">
        <f>DATE(YEAR(F33)+AP33,MONTH(F33),DAY(F33))</f>
        <v>42370</v>
      </c>
      <c r="AL33" s="6">
        <f>DATE(YEAR(G33)+AP33,MONTH(G33),DAY(G33))</f>
        <v>42735</v>
      </c>
      <c r="AM33" s="8">
        <v>-4</v>
      </c>
      <c r="AN33" s="8">
        <v>-3</v>
      </c>
      <c r="AO33">
        <v>-2</v>
      </c>
      <c r="AP33">
        <v>-1</v>
      </c>
      <c r="AQ33" t="str" cm="1">
        <f t="array" ref="AQ33">_xll.FDS(A33,"FF_DEBT_LT(ANN_R,"&amp;F33&amp;","&amp;G33&amp;")")</f>
        <v>#Calc</v>
      </c>
      <c r="AR33" t="str" cm="1">
        <f t="array" ref="AR33">_xll.FDS(A33,"FF_RD_EXP(ANN_R,"&amp;F33&amp;","&amp;G33&amp;")")</f>
        <v>#Calc</v>
      </c>
      <c r="AS33" t="str" cm="1">
        <f t="array" ref="AS33">_xll.FDS(A33,"FF_PTX_INC_FOR(ANN_R,"&amp;F33&amp;","&amp;G33&amp;")")</f>
        <v>#Calc</v>
      </c>
      <c r="AT33" cm="1">
        <f t="array" ref="AT33">_xll.FDS(A33,"FF_MKT_VAL_PUBLIC(ANN_R,"&amp;[1]sample_report!E33&amp;")")</f>
        <v>28268.6836030257</v>
      </c>
    </row>
    <row r="34" spans="1:46" hidden="1" x14ac:dyDescent="0.25">
      <c r="A34" t="s">
        <v>1078</v>
      </c>
      <c r="B34" t="s">
        <v>1079</v>
      </c>
      <c r="C34" t="s">
        <v>950</v>
      </c>
      <c r="D34" t="str" cm="1">
        <f t="array" ref="D34">_xll.FDS(A34,"FF_MAJOR_IND_NAME")</f>
        <v>APPAREL</v>
      </c>
      <c r="E34">
        <v>2017</v>
      </c>
      <c r="F34" s="4">
        <f t="shared" si="0"/>
        <v>42736</v>
      </c>
      <c r="G34" s="4">
        <f t="shared" si="1"/>
        <v>43100</v>
      </c>
      <c r="I34" s="1" cm="1">
        <f t="array" ref="I34">_xll.FDS(A34,"FF_PTX_INC(ANN_R,"&amp;F34&amp;","&amp;G34&amp;",,,USD)")</f>
        <v>2131.5707599878301</v>
      </c>
      <c r="J34" s="1" cm="1">
        <f t="array" ref="J34">_xll.FDS(A34,"FF_MKT_VAL(ANN_R,"&amp;F34&amp;","&amp;G34&amp;",,,USD)")</f>
        <v>55811.491884483199</v>
      </c>
      <c r="K34" s="1" cm="1">
        <f t="array" ref="K34">_xll.FDS(A34,"FF_SHLDRS_EQ(ANN_R,"&amp;F34&amp;","&amp;G34&amp;",,,USD)")</f>
        <v>6050.71082782745</v>
      </c>
      <c r="L34" s="1" cm="1">
        <f t="array" ref="L34">_xll.FDS(A34,"FF_ASSETS(ANN_R,"&amp;F34&amp;","&amp;G34&amp;",,,USD)")</f>
        <v>8127.25416755676</v>
      </c>
      <c r="M34" s="1" cm="1">
        <f t="array" ref="M34">_xll.FDS(A34,"FF_TAX_CF(ANN_R,"&amp;F34&amp;","&amp;G34&amp;",,,USD)")</f>
        <v>788.31347452402099</v>
      </c>
      <c r="N34" s="1" cm="1">
        <f t="array" ref="N34">_xll.FDS(A34,"FF_INC_TAX(ANN_R,"&amp;F34&amp;","&amp;G34&amp;",,,USD)")</f>
        <v>754.92661110162703</v>
      </c>
      <c r="O34" s="1" cm="1">
        <f t="array" ref="O34">_xll.FDS(A34,"FF_NET_INC(ANN_R,"&amp;F34&amp;","&amp;G34&amp;")")</f>
        <v>1221.5</v>
      </c>
      <c r="P34" s="1" cm="1">
        <f t="array" ref="P34">_xll.FDS(A34,"FF_ROA(ANN_R,"&amp;F34&amp;","&amp;G34&amp;")")</f>
        <v>19.135420501453002</v>
      </c>
      <c r="Q34" cm="1">
        <f t="array" ref="Q34">_xll.FDS(A34,"FF_TAX_RATE(ANN_R,"&amp;F34&amp;","&amp;G34&amp;")")</f>
        <v>35.416446184781499</v>
      </c>
      <c r="R34" t="e" cm="1">
        <f t="array" ref="R34">_xll.FDS(A34,"FF_TAX_REFUND(ANN_R,"&amp;F34&amp;","&amp;G34&amp;",,,,,""D=1"")")</f>
        <v>#N/A</v>
      </c>
      <c r="S34">
        <f t="shared" si="2"/>
        <v>0.36920181049552026</v>
      </c>
      <c r="T34" s="1" cm="1">
        <f t="array" ref="T34">_xll.FDS($A34,"FF_TAX_CF(ANN_R,"&amp;AE34&amp;","&amp;AF34&amp;",,,USD)")</f>
        <v>630.48584618568395</v>
      </c>
      <c r="U34" s="1" cm="1">
        <f t="array" ref="U34">_xll.FDS($A34,"FF_TAX_CF(ANN_R,"&amp;AG34&amp;","&amp;AH34&amp;",,,USD)")</f>
        <v>577.79943480491602</v>
      </c>
      <c r="V34" s="1" cm="1">
        <f t="array" ref="V34">_xll.FDS(A34,"FF_TAX_CF(ANN_R,"&amp;AI34&amp;","&amp;AJ34&amp;",,,USD)")</f>
        <v>634.96805729866003</v>
      </c>
      <c r="W34" s="1" cm="1">
        <f t="array" ref="W34">_xll.FDS(A34,"FF_TAX_CF(ANN_R,"&amp;AK34&amp;","&amp;AL34&amp;",,,USD)")</f>
        <v>650.66521537303902</v>
      </c>
      <c r="X34" s="1" cm="1">
        <f t="array" ref="X34">_xll.FDS(A34,"FF_TAX_CF(ANN_R,"&amp;F34&amp;","&amp;G34&amp;",,,USD)")</f>
        <v>788.31347452402099</v>
      </c>
      <c r="Y34" s="1" cm="1">
        <f t="array" ref="Y34">_xll.FDS($A34,"FF_PTX_INC(ANN_R,"&amp;AE34&amp;","&amp;AF34&amp;",,,USD)")</f>
        <v>1585.9726086616499</v>
      </c>
      <c r="Z34" s="1" cm="1">
        <f t="array" ref="Z34">_xll.FDS($A34,"FF_PTX_INC(ANN_R,"&amp;AG34&amp;","&amp;AH34&amp;",,,USD)")</f>
        <v>1690.6867759466199</v>
      </c>
      <c r="AA34" s="1" cm="1">
        <f t="array" ref="AA34">_xll.FDS(A34,"FF_PTX_INC(ANN_R,"&amp;AI34&amp;","&amp;AJ34&amp;",,,USD)")</f>
        <v>1657.9475069284399</v>
      </c>
      <c r="AB34" s="1" cm="1">
        <f t="array" ref="AB34">_xll.FDS(A34,"FF_PTX_INC(ANN_R,"&amp;AK34&amp;","&amp;AL34&amp;",,,USD)")</f>
        <v>1823.89800596237</v>
      </c>
      <c r="AC34" s="1" cm="1">
        <f t="array" ref="AC34">_xll.FDS(A34,"FF_PTX_INC(ANN_R,"&amp;F34&amp;","&amp;G34&amp;",,,USD)")</f>
        <v>2131.5707599878301</v>
      </c>
      <c r="AE34" s="6">
        <f t="shared" si="3"/>
        <v>41275</v>
      </c>
      <c r="AF34" s="6">
        <f t="shared" si="4"/>
        <v>41639</v>
      </c>
      <c r="AG34" s="6">
        <f t="shared" si="5"/>
        <v>41640</v>
      </c>
      <c r="AH34" s="6">
        <f t="shared" si="6"/>
        <v>42004</v>
      </c>
      <c r="AI34" s="6">
        <f>DATE(YEAR(F34)+AO34,MONTH(F34),DAY(F34))</f>
        <v>42005</v>
      </c>
      <c r="AJ34" s="6">
        <f>DATE(YEAR(G34)+AO34,MONTH(G34),DAY(G34))</f>
        <v>42369</v>
      </c>
      <c r="AK34" s="6">
        <f>DATE(YEAR(F34)+AP34,MONTH(F34),DAY(F34))</f>
        <v>42370</v>
      </c>
      <c r="AL34" s="6">
        <f>DATE(YEAR(G34)+AP34,MONTH(G34),DAY(G34))</f>
        <v>42735</v>
      </c>
      <c r="AM34" s="8">
        <v>-4</v>
      </c>
      <c r="AN34" s="8">
        <v>-3</v>
      </c>
      <c r="AO34">
        <v>-2</v>
      </c>
      <c r="AP34">
        <v>-1</v>
      </c>
      <c r="AQ34" t="str" cm="1">
        <f t="array" ref="AQ34">_xll.FDS(A34,"FF_DEBT_LT(ANN_R,"&amp;F34&amp;","&amp;G34&amp;")")</f>
        <v>#Calc</v>
      </c>
      <c r="AR34" t="str" cm="1">
        <f t="array" ref="AR34">_xll.FDS(A34,"FF_RD_EXP(ANN_R,"&amp;F34&amp;","&amp;G34&amp;")")</f>
        <v>#Calc</v>
      </c>
      <c r="AS34" t="str" cm="1">
        <f t="array" ref="AS34">_xll.FDS(A34,"FF_PTX_INC_FOR(ANN_R,"&amp;F34&amp;","&amp;G34&amp;")")</f>
        <v>#Calc</v>
      </c>
      <c r="AT34" cm="1">
        <f t="array" ref="AT34">_xll.FDS(A34,"FF_MKT_VAL_PUBLIC(ANN_R,"&amp;[1]sample_report!E34&amp;")")</f>
        <v>11374.0089074076</v>
      </c>
    </row>
    <row r="35" spans="1:46" hidden="1" x14ac:dyDescent="0.25">
      <c r="A35" t="s">
        <v>1366</v>
      </c>
      <c r="B35" t="s">
        <v>1367</v>
      </c>
      <c r="C35" t="s">
        <v>1094</v>
      </c>
      <c r="D35" t="str" cm="1">
        <f t="array" ref="D35">_xll.FDS(A35,"FF_MAJOR_IND_NAME")</f>
        <v>TRANSPORTATION</v>
      </c>
      <c r="E35">
        <v>2020</v>
      </c>
      <c r="F35" s="4">
        <f t="shared" si="0"/>
        <v>43831</v>
      </c>
      <c r="G35" s="4">
        <f t="shared" si="1"/>
        <v>44196</v>
      </c>
      <c r="H35">
        <v>1</v>
      </c>
      <c r="I35" s="1" cm="1">
        <f t="array" ref="I35">_xll.FDS(A35,"FF_PTX_INC(ANN_R,"&amp;F35&amp;","&amp;G35&amp;",,,USD)")</f>
        <v>-243.61596521103399</v>
      </c>
      <c r="J35" s="1" cm="1">
        <f t="array" ref="J35">_xll.FDS(A35,"FF_MKT_VAL(ANN_R,"&amp;F35&amp;","&amp;G35&amp;",,,USD)")</f>
        <v>26098.320690393401</v>
      </c>
      <c r="K35" s="1" cm="1">
        <f t="array" ref="K35">_xll.FDS(A35,"FF_SHLDRS_EQ(ANN_R,"&amp;F35&amp;","&amp;G35&amp;",,,USD)")</f>
        <v>7486.9181238952897</v>
      </c>
      <c r="L35" s="1" cm="1">
        <f t="array" ref="L35">_xll.FDS(A35,"FF_ASSETS(ANN_R,"&amp;F35&amp;","&amp;G35&amp;",,,USD)")</f>
        <v>19164.569504338098</v>
      </c>
      <c r="M35" s="1" cm="1">
        <f t="array" ref="M35">_xll.FDS(A35,"FF_TAX_CF(ANN_R,"&amp;F35&amp;","&amp;G35&amp;",,,USD)")</f>
        <v>22.886127558231401</v>
      </c>
      <c r="N35" s="1" cm="1">
        <f t="array" ref="N35">_xll.FDS(A35,"FF_INC_TAX(ANN_R,"&amp;F35&amp;","&amp;G35&amp;",,,USD)")</f>
        <v>-59.147575630545603</v>
      </c>
      <c r="O35" s="1" cm="1">
        <f t="array" ref="O35">_xll.FDS(A35,"FF_NET_INC(ANN_R,"&amp;F35&amp;","&amp;G35&amp;")")</f>
        <v>-126.786</v>
      </c>
      <c r="P35" s="1" cm="1">
        <f t="array" ref="P35">_xll.FDS(A35,"FF_ROA(ANN_R,"&amp;F35&amp;","&amp;G35&amp;")")</f>
        <v>-0.82992430032045295</v>
      </c>
      <c r="Q35" t="e" cm="1">
        <f t="array" ref="Q35">_xll.FDS(A35,"FF_TAX_RATE(ANN_R,"&amp;F35&amp;","&amp;G35&amp;")")</f>
        <v>#N/A</v>
      </c>
      <c r="R35" t="e" cm="1">
        <f t="array" ref="R35">_xll.FDS(A35,"FF_TAX_REFUND(ANN_R,"&amp;F35&amp;","&amp;G35&amp;",,,,,""D=1"")")</f>
        <v>#N/A</v>
      </c>
      <c r="S35">
        <f t="shared" si="2"/>
        <v>0.22177619963420464</v>
      </c>
      <c r="T35" s="1" cm="1">
        <f t="array" ref="T35">_xll.FDS($A35,"FF_TAX_CF(ANN_R,"&amp;AE35&amp;","&amp;AF35&amp;",,,USD)")</f>
        <v>341.83596427977102</v>
      </c>
      <c r="U35" s="1" cm="1">
        <f t="array" ref="U35">_xll.FDS($A35,"FF_TAX_CF(ANN_R,"&amp;AG35&amp;","&amp;AH35&amp;",,,USD)")</f>
        <v>297.199481188059</v>
      </c>
      <c r="V35" s="1" cm="1">
        <f t="array" ref="V35">_xll.FDS(A35,"FF_TAX_CF(ANN_R,"&amp;AI35&amp;","&amp;AJ35&amp;",,,USD)")</f>
        <v>468.16716276264202</v>
      </c>
      <c r="W35" s="1" cm="1">
        <f t="array" ref="W35">_xll.FDS(A35,"FF_TAX_CF(ANN_R,"&amp;AK35&amp;","&amp;AL35&amp;",,,USD)")</f>
        <v>489.63769756078699</v>
      </c>
      <c r="X35" s="1" cm="1">
        <f t="array" ref="X35">_xll.FDS(A35,"FF_TAX_CF(ANN_R,"&amp;F35&amp;","&amp;G35&amp;",,,USD)")</f>
        <v>22.886127558231401</v>
      </c>
      <c r="Y35" s="1" cm="1">
        <f t="array" ref="Y35">_xll.FDS($A35,"FF_PTX_INC(ANN_R,"&amp;AE35&amp;","&amp;AF35&amp;",,,USD)")</f>
        <v>1659.29364455819</v>
      </c>
      <c r="Z35" s="1" cm="1">
        <f t="array" ref="Z35">_xll.FDS($A35,"FF_PTX_INC(ANN_R,"&amp;AG35&amp;","&amp;AH35&amp;",,,USD)")</f>
        <v>1779.6326138710999</v>
      </c>
      <c r="AA35" s="1" cm="1">
        <f t="array" ref="AA35">_xll.FDS(A35,"FF_PTX_INC(ANN_R,"&amp;AI35&amp;","&amp;AJ35&amp;",,,USD)")</f>
        <v>2025.86387213278</v>
      </c>
      <c r="AB35" s="1" cm="1">
        <f t="array" ref="AB35">_xll.FDS(A35,"FF_PTX_INC(ANN_R,"&amp;AK35&amp;","&amp;AL35&amp;",,,USD)")</f>
        <v>2082.25350642371</v>
      </c>
      <c r="AC35" s="1" cm="1">
        <f t="array" ref="AC35">_xll.FDS(A35,"FF_PTX_INC(ANN_R,"&amp;F35&amp;","&amp;G35&amp;",,,USD)")</f>
        <v>-243.61596521103399</v>
      </c>
      <c r="AE35" s="6">
        <f t="shared" si="3"/>
        <v>42370</v>
      </c>
      <c r="AF35" s="6">
        <f t="shared" si="4"/>
        <v>42735</v>
      </c>
      <c r="AG35" s="6">
        <f t="shared" si="5"/>
        <v>42736</v>
      </c>
      <c r="AH35" s="6">
        <f t="shared" si="6"/>
        <v>43100</v>
      </c>
      <c r="AI35" s="6">
        <f>DATE(YEAR(F35)+AO35,MONTH(F35),DAY(F35))</f>
        <v>43101</v>
      </c>
      <c r="AJ35" s="6">
        <f>DATE(YEAR(G35)+AO35,MONTH(G35),DAY(G35))</f>
        <v>43465</v>
      </c>
      <c r="AK35" s="6">
        <f>DATE(YEAR(F35)+AP35,MONTH(F35),DAY(F35))</f>
        <v>43466</v>
      </c>
      <c r="AL35" s="6">
        <f>DATE(YEAR(G35)+AP35,MONTH(G35),DAY(G35))</f>
        <v>43830</v>
      </c>
      <c r="AM35" s="8">
        <v>-4</v>
      </c>
      <c r="AN35" s="8">
        <v>-3</v>
      </c>
      <c r="AO35">
        <v>-2</v>
      </c>
      <c r="AP35">
        <v>-1</v>
      </c>
      <c r="AQ35" cm="1">
        <f t="array" ref="AQ35">_xll.FDS(A35,"FF_DEBT_LT(ANN_R,"&amp;F35&amp;","&amp;G35&amp;")")</f>
        <v>6929.076</v>
      </c>
      <c r="AR35" t="e" cm="1">
        <f t="array" ref="AR35">_xll.FDS(A35,"FF_RD_EXP(ANN_R,"&amp;F35&amp;","&amp;G35&amp;")")</f>
        <v>#N/A</v>
      </c>
      <c r="AS35" t="e" cm="1">
        <f t="array" ref="AS35">_xll.FDS(A35,"FF_PTX_INC_FOR(ANN_R,"&amp;F35&amp;","&amp;G35&amp;")")</f>
        <v>#N/A</v>
      </c>
      <c r="AT35" cm="1">
        <f t="array" ref="AT35">_xll.FDS(A35,"FF_MKT_VAL_PUBLIC(ANN_R,"&amp;[1]sample_report!E35&amp;")")</f>
        <v>10448.543159999999</v>
      </c>
    </row>
    <row r="36" spans="1:46" hidden="1" x14ac:dyDescent="0.25">
      <c r="A36" t="s">
        <v>1366</v>
      </c>
      <c r="B36" t="s">
        <v>1367</v>
      </c>
      <c r="C36" t="s">
        <v>1094</v>
      </c>
      <c r="D36" t="str" cm="1">
        <f t="array" ref="D36">_xll.FDS(A36,"FF_MAJOR_IND_NAME")</f>
        <v>TRANSPORTATION</v>
      </c>
      <c r="E36">
        <v>2016</v>
      </c>
      <c r="F36" s="4">
        <f t="shared" si="0"/>
        <v>42370</v>
      </c>
      <c r="G36" s="4">
        <f t="shared" si="1"/>
        <v>42735</v>
      </c>
      <c r="H36" s="5">
        <v>1</v>
      </c>
      <c r="I36" s="1" cm="1">
        <f t="array" ref="I36">_xll.FDS(A36,"FF_PTX_INC(ANN_R,"&amp;F36&amp;","&amp;G36&amp;",,,USD)")</f>
        <v>1659.29364455819</v>
      </c>
      <c r="J36" s="1" cm="1">
        <f t="array" ref="J36">_xll.FDS(A36,"FF_MKT_VAL(ANN_R,"&amp;F36&amp;","&amp;G36&amp;",,,USD)")</f>
        <v>20512.2499573231</v>
      </c>
      <c r="K36" s="1" cm="1">
        <f t="array" ref="K36">_xll.FDS(A36,"FF_SHLDRS_EQ(ANN_R,"&amp;F36&amp;","&amp;G36&amp;",,,USD)")</f>
        <v>5266.7346863169696</v>
      </c>
      <c r="L36" s="1" cm="1">
        <f t="array" ref="L36">_xll.FDS(A36,"FF_ASSETS(ANN_R,"&amp;F36&amp;","&amp;G36&amp;",,,USD)")</f>
        <v>16363.152593876801</v>
      </c>
      <c r="M36" s="1" cm="1">
        <f t="array" ref="M36">_xll.FDS(A36,"FF_TAX_CF(ANN_R,"&amp;F36&amp;","&amp;G36&amp;",,,USD)")</f>
        <v>341.83596427977102</v>
      </c>
      <c r="N36" s="1" cm="1">
        <f t="array" ref="N36">_xll.FDS(A36,"FF_INC_TAX(ANN_R,"&amp;F36&amp;","&amp;G36&amp;",,,USD)")</f>
        <v>389.08607310235499</v>
      </c>
      <c r="O36" s="1" cm="1">
        <f t="array" ref="O36">_xll.FDS(A36,"FF_NET_INC(ANN_R,"&amp;F36&amp;","&amp;G36&amp;")")</f>
        <v>1164.1489999999999</v>
      </c>
      <c r="P36" s="1" cm="1">
        <f t="array" ref="P36">_xll.FDS(A36,"FF_ROA(ANN_R,"&amp;F36&amp;","&amp;G36&amp;")")</f>
        <v>7.1558133203659997</v>
      </c>
      <c r="Q36" cm="1">
        <f t="array" ref="Q36">_xll.FDS(A36,"FF_TAX_RATE(ANN_R,"&amp;F36&amp;","&amp;G36&amp;")")</f>
        <v>23.4488979318639</v>
      </c>
      <c r="R36" t="e" cm="1">
        <f t="array" ref="R36">_xll.FDS(A36,"FF_TAX_REFUND(ANN_R,"&amp;F36&amp;","&amp;G36&amp;",,,,,""D=1"")")</f>
        <v>#N/A</v>
      </c>
      <c r="S36">
        <f t="shared" si="2"/>
        <v>0.22064153560255145</v>
      </c>
      <c r="T36" s="1" cm="1">
        <f t="array" ref="T36">_xll.FDS($A36,"FF_TAX_CF(ANN_R,"&amp;AE36&amp;","&amp;AF36&amp;",,,USD)")</f>
        <v>6.5507937669754004E-2</v>
      </c>
      <c r="U36" s="1" cm="1">
        <f t="array" ref="U36">_xll.FDS($A36,"FF_TAX_CF(ANN_R,"&amp;AG36&amp;","&amp;AH36&amp;",,,USD)")</f>
        <v>148.99592660713199</v>
      </c>
      <c r="V36" s="1" cm="1">
        <f t="array" ref="V36">_xll.FDS(A36,"FF_TAX_CF(ANN_R,"&amp;AI36&amp;","&amp;AJ36&amp;",,,USD)")</f>
        <v>251.195518746972</v>
      </c>
      <c r="W36" s="1" cm="1">
        <f t="array" ref="W36">_xll.FDS(A36,"FF_TAX_CF(ANN_R,"&amp;AK36&amp;","&amp;AL36&amp;",,,USD)")</f>
        <v>184.23721272730799</v>
      </c>
      <c r="X36" s="1" cm="1">
        <f t="array" ref="X36">_xll.FDS(A36,"FF_TAX_CF(ANN_R,"&amp;F36&amp;","&amp;G36&amp;",,,USD)")</f>
        <v>341.83596427977102</v>
      </c>
      <c r="Y36" s="1" cm="1">
        <f t="array" ref="Y36">_xll.FDS($A36,"FF_PTX_INC(ANN_R,"&amp;AE36&amp;","&amp;AF36&amp;",,,USD)")</f>
        <v>-129.91380062341699</v>
      </c>
      <c r="Z36" s="1" cm="1">
        <f t="array" ref="Z36">_xll.FDS($A36,"FF_PTX_INC(ANN_R,"&amp;AG36&amp;","&amp;AH36&amp;",,,USD)")</f>
        <v>654.17453633832895</v>
      </c>
      <c r="AA36" s="1" cm="1">
        <f t="array" ref="AA36">_xll.FDS(A36,"FF_PTX_INC(ANN_R,"&amp;AI36&amp;","&amp;AJ36&amp;",,,USD)")</f>
        <v>876.41403526639897</v>
      </c>
      <c r="AB36" s="1" cm="1">
        <f t="array" ref="AB36">_xll.FDS(A36,"FF_PTX_INC(ANN_R,"&amp;AK36&amp;","&amp;AL36&amp;",,,USD)")</f>
        <v>1138.3804029145199</v>
      </c>
      <c r="AC36" s="1" cm="1">
        <f t="array" ref="AC36">_xll.FDS(A36,"FF_PTX_INC(ANN_R,"&amp;F36&amp;","&amp;G36&amp;",,,USD)")</f>
        <v>1659.29364455819</v>
      </c>
      <c r="AE36" s="6">
        <f t="shared" si="3"/>
        <v>40909</v>
      </c>
      <c r="AF36" s="6">
        <f t="shared" si="4"/>
        <v>41274</v>
      </c>
      <c r="AG36" s="6">
        <f t="shared" si="5"/>
        <v>41275</v>
      </c>
      <c r="AH36" s="6">
        <f t="shared" si="6"/>
        <v>41639</v>
      </c>
      <c r="AI36" s="6">
        <f>DATE(YEAR(F36)+AO36,MONTH(F36),DAY(F36))</f>
        <v>41640</v>
      </c>
      <c r="AJ36" s="6">
        <f>DATE(YEAR(G36)+AO36,MONTH(G36),DAY(G36))</f>
        <v>42004</v>
      </c>
      <c r="AK36" s="6">
        <f>DATE(YEAR(F36)+AP36,MONTH(F36),DAY(F36))</f>
        <v>42005</v>
      </c>
      <c r="AL36" s="6">
        <f>DATE(YEAR(G36)+AP36,MONTH(G36),DAY(G36))</f>
        <v>42369</v>
      </c>
      <c r="AM36" s="8">
        <v>-4</v>
      </c>
      <c r="AN36" s="8">
        <v>-3</v>
      </c>
      <c r="AO36">
        <v>-2</v>
      </c>
      <c r="AP36">
        <v>-1</v>
      </c>
      <c r="AQ36" cm="1">
        <f t="array" ref="AQ36">_xll.FDS(A36,"FF_DEBT_LT(ANN_R,"&amp;F36&amp;","&amp;G36&amp;")")</f>
        <v>7822.4920000000002</v>
      </c>
      <c r="AR36" t="e" cm="1">
        <f t="array" ref="AR36">_xll.FDS(A36,"FF_RD_EXP(ANN_R,"&amp;F36&amp;","&amp;G36&amp;")")</f>
        <v>#N/A</v>
      </c>
      <c r="AS36" t="e" cm="1">
        <f t="array" ref="AS36">_xll.FDS(A36,"FF_PTX_INC_FOR(ANN_R,"&amp;F36&amp;","&amp;G36&amp;")")</f>
        <v>#N/A</v>
      </c>
      <c r="AT36" cm="1">
        <f t="array" ref="AT36">_xll.FDS(A36,"FF_MKT_VAL_PUBLIC(ANN_R,"&amp;[1]sample_report!E36&amp;")")</f>
        <v>9529.2749999999996</v>
      </c>
    </row>
    <row r="37" spans="1:46" hidden="1" x14ac:dyDescent="0.25">
      <c r="A37" t="s">
        <v>647</v>
      </c>
      <c r="B37" t="s">
        <v>648</v>
      </c>
      <c r="C37" t="s">
        <v>502</v>
      </c>
      <c r="D37" t="str" cm="1">
        <f t="array" ref="D37">_xll.FDS(A37,"FF_MAJOR_IND_NAME")</f>
        <v>FINANCIAL</v>
      </c>
      <c r="E37">
        <v>2020</v>
      </c>
      <c r="F37" s="4">
        <f t="shared" si="0"/>
        <v>43831</v>
      </c>
      <c r="G37" s="4">
        <f t="shared" si="1"/>
        <v>44196</v>
      </c>
      <c r="H37">
        <v>1</v>
      </c>
      <c r="I37" s="1" cm="1">
        <f t="array" ref="I37">_xll.FDS(A37,"FF_PTX_INC(ANN_R,"&amp;F37&amp;","&amp;G37&amp;",,,USD)")</f>
        <v>4159</v>
      </c>
      <c r="J37" s="1" cm="1">
        <f t="array" ref="J37">_xll.FDS(A37,"FF_MKT_VAL(ANN_R,"&amp;F37&amp;","&amp;G37&amp;",,,USD)")</f>
        <v>30793.429380000001</v>
      </c>
      <c r="K37" s="1" cm="1">
        <f t="array" ref="K37">_xll.FDS(A37,"FF_SHLDRS_EQ(ANN_R,"&amp;F37&amp;","&amp;G37&amp;",,,USD)")</f>
        <v>33559</v>
      </c>
      <c r="L37" s="1" cm="1">
        <f t="array" ref="L37">_xll.FDS(A37,"FF_ASSETS(ANN_R,"&amp;F37&amp;","&amp;G37&amp;",,,USD)")</f>
        <v>172296</v>
      </c>
      <c r="M37" s="1" cm="1">
        <f t="array" ref="M37">_xll.FDS(A37,"FF_TAX_CF(ANN_R,"&amp;F37&amp;","&amp;G37&amp;",,,USD)")</f>
        <v>800</v>
      </c>
      <c r="N37" s="1" cm="1">
        <f t="array" ref="N37">_xll.FDS(A37,"FF_INC_TAX(ANN_R,"&amp;F37&amp;","&amp;G37&amp;",,,USD)")</f>
        <v>-619</v>
      </c>
      <c r="O37" s="1" cm="1">
        <f t="array" ref="O37">_xll.FDS(A37,"FF_NET_INC(ANN_R,"&amp;F37&amp;","&amp;G37&amp;")")</f>
        <v>4778</v>
      </c>
      <c r="P37" s="1" cm="1">
        <f t="array" ref="P37">_xll.FDS(A37,"FF_ROA(ANN_R,"&amp;F37&amp;","&amp;G37&amp;")")</f>
        <v>2.8935567189804101</v>
      </c>
      <c r="Q37" cm="1">
        <f t="array" ref="Q37">_xll.FDS(A37,"FF_TAX_RATE(ANN_R,"&amp;F37&amp;","&amp;G37&amp;")")</f>
        <v>-14.883385429189699</v>
      </c>
      <c r="R37" t="e" cm="1">
        <f t="array" ref="R37">_xll.FDS(A37,"FF_TAX_REFUND(ANN_R,"&amp;F37&amp;","&amp;G37&amp;",,,,,""D=1"")")</f>
        <v>#N/A</v>
      </c>
      <c r="S37">
        <f t="shared" si="2"/>
        <v>0.26547987616099072</v>
      </c>
      <c r="T37" s="1" cm="1">
        <f t="array" ref="T37">_xll.FDS($A37,"FF_TAX_CF(ANN_R,"&amp;AE37&amp;","&amp;AF37&amp;",,,USD)")</f>
        <v>1526</v>
      </c>
      <c r="U37" s="1" cm="1">
        <f t="array" ref="U37">_xll.FDS($A37,"FF_TAX_CF(ANN_R,"&amp;AG37&amp;","&amp;AH37&amp;",,,USD)")</f>
        <v>780</v>
      </c>
      <c r="V37" s="1" cm="1">
        <f t="array" ref="V37">_xll.FDS(A37,"FF_TAX_CF(ANN_R,"&amp;AI37&amp;","&amp;AJ37&amp;",,,USD)")</f>
        <v>998</v>
      </c>
      <c r="W37" s="1" cm="1">
        <f t="array" ref="W37">_xll.FDS(A37,"FF_TAX_CF(ANN_R,"&amp;AK37&amp;","&amp;AL37&amp;",,,USD)")</f>
        <v>1384</v>
      </c>
      <c r="X37" s="1" cm="1">
        <f t="array" ref="X37">_xll.FDS(A37,"FF_TAX_CF(ANN_R,"&amp;F37&amp;","&amp;G37&amp;",,,USD)")</f>
        <v>800</v>
      </c>
      <c r="Y37" s="1" cm="1">
        <f t="array" ref="Y37">_xll.FDS($A37,"FF_PTX_INC(ANN_R,"&amp;AE37&amp;","&amp;AF37&amp;",,,USD)")</f>
        <v>4067</v>
      </c>
      <c r="Z37" s="1" cm="1">
        <f t="array" ref="Z37">_xll.FDS($A37,"FF_PTX_INC(ANN_R,"&amp;AG37&amp;","&amp;AH37&amp;",,,USD)")</f>
        <v>4018</v>
      </c>
      <c r="AA37" s="1" cm="1">
        <f t="array" ref="AA37">_xll.FDS(A37,"FF_PTX_INC(ANN_R,"&amp;AI37&amp;","&amp;AJ37&amp;",,,USD)")</f>
        <v>3983</v>
      </c>
      <c r="AB37" s="1" cm="1">
        <f t="array" ref="AB37">_xll.FDS(A37,"FF_PTX_INC(ANN_R,"&amp;AK37&amp;","&amp;AL37&amp;",,,USD)")</f>
        <v>4445</v>
      </c>
      <c r="AC37" s="1" cm="1">
        <f t="array" ref="AC37">_xll.FDS(A37,"FF_PTX_INC(ANN_R,"&amp;F37&amp;","&amp;G37&amp;",,,USD)")</f>
        <v>4159</v>
      </c>
      <c r="AE37" s="6">
        <f t="shared" si="3"/>
        <v>42370</v>
      </c>
      <c r="AF37" s="6">
        <f t="shared" si="4"/>
        <v>42735</v>
      </c>
      <c r="AG37" s="6">
        <f t="shared" si="5"/>
        <v>42736</v>
      </c>
      <c r="AH37" s="6">
        <f t="shared" si="6"/>
        <v>43100</v>
      </c>
      <c r="AI37" s="6">
        <f>DATE(YEAR(F37)+AO37,MONTH(F37),DAY(F37))</f>
        <v>43101</v>
      </c>
      <c r="AJ37" s="6">
        <f>DATE(YEAR(G37)+AO37,MONTH(G37),DAY(G37))</f>
        <v>43465</v>
      </c>
      <c r="AK37" s="6">
        <f>DATE(YEAR(F37)+AP37,MONTH(F37),DAY(F37))</f>
        <v>43466</v>
      </c>
      <c r="AL37" s="6">
        <f>DATE(YEAR(G37)+AP37,MONTH(G37),DAY(G37))</f>
        <v>43830</v>
      </c>
      <c r="AM37" s="8">
        <v>-4</v>
      </c>
      <c r="AN37" s="8">
        <v>-3</v>
      </c>
      <c r="AO37">
        <v>-2</v>
      </c>
      <c r="AP37">
        <v>-1</v>
      </c>
      <c r="AQ37" cm="1">
        <f t="array" ref="AQ37">_xll.FDS(A37,"FF_DEBT_LT(ANN_R,"&amp;F37&amp;","&amp;G37&amp;")")</f>
        <v>7868</v>
      </c>
      <c r="AR37" t="e" cm="1">
        <f t="array" ref="AR37">_xll.FDS(A37,"FF_RD_EXP(ANN_R,"&amp;F37&amp;","&amp;G37&amp;")")</f>
        <v>#N/A</v>
      </c>
      <c r="AS37" t="e" cm="1">
        <f t="array" ref="AS37">_xll.FDS(A37,"FF_PTX_INC_FOR(ANN_R,"&amp;F37&amp;","&amp;G37&amp;")")</f>
        <v>#N/A</v>
      </c>
      <c r="AT37" cm="1">
        <f t="array" ref="AT37">_xll.FDS(A37,"FF_MKT_VAL_PUBLIC(ANN_R,"&amp;[1]sample_report!E37&amp;")")</f>
        <v>28253.0330430088</v>
      </c>
    </row>
    <row r="38" spans="1:46" hidden="1" x14ac:dyDescent="0.25">
      <c r="A38" t="s">
        <v>647</v>
      </c>
      <c r="B38" t="s">
        <v>648</v>
      </c>
      <c r="C38" t="s">
        <v>502</v>
      </c>
      <c r="D38" t="str" cm="1">
        <f t="array" ref="D38">_xll.FDS(A38,"FF_MAJOR_IND_NAME")</f>
        <v>FINANCIAL</v>
      </c>
      <c r="E38">
        <v>2016</v>
      </c>
      <c r="F38" s="4">
        <f t="shared" si="0"/>
        <v>42370</v>
      </c>
      <c r="G38" s="4">
        <f t="shared" si="1"/>
        <v>42735</v>
      </c>
      <c r="H38">
        <v>1</v>
      </c>
      <c r="I38" s="1" cm="1">
        <f t="array" ref="I38">_xll.FDS(A38,"FF_PTX_INC(ANN_R,"&amp;F38&amp;","&amp;G38&amp;",,,USD)")</f>
        <v>4067</v>
      </c>
      <c r="J38" s="1" cm="1">
        <f t="array" ref="J38">_xll.FDS(A38,"FF_MKT_VAL(ANN_R,"&amp;F38&amp;","&amp;G38&amp;",,,USD)")</f>
        <v>28244.376</v>
      </c>
      <c r="K38" s="1" cm="1">
        <f t="array" ref="K38">_xll.FDS(A38,"FF_SHLDRS_EQ(ANN_R,"&amp;F38&amp;","&amp;G38&amp;",,,USD)")</f>
        <v>20482</v>
      </c>
      <c r="L38" s="1" cm="1">
        <f t="array" ref="L38">_xll.FDS(A38,"FF_ASSETS(ANN_R,"&amp;F38&amp;","&amp;G38&amp;",,,USD)")</f>
        <v>130797</v>
      </c>
      <c r="M38" s="1" cm="1">
        <f t="array" ref="M38">_xll.FDS(A38,"FF_TAX_CF(ANN_R,"&amp;F38&amp;","&amp;G38&amp;",,,USD)")</f>
        <v>1526</v>
      </c>
      <c r="N38" s="1" cm="1">
        <f t="array" ref="N38">_xll.FDS(A38,"FF_INC_TAX(ANN_R,"&amp;F38&amp;","&amp;G38&amp;",,,USD)")</f>
        <v>1408</v>
      </c>
      <c r="O38" s="1" cm="1">
        <f t="array" ref="O38">_xll.FDS(A38,"FF_NET_INC(ANN_R,"&amp;F38&amp;","&amp;G38&amp;")")</f>
        <v>2659</v>
      </c>
      <c r="P38" s="1" cm="1">
        <f t="array" ref="P38">_xll.FDS(A38,"FF_ROA(ANN_R,"&amp;F38&amp;","&amp;G38&amp;")")</f>
        <v>2.12474379617163</v>
      </c>
      <c r="Q38" cm="1">
        <f t="array" ref="Q38">_xll.FDS(A38,"FF_TAX_RATE(ANN_R,"&amp;F38&amp;","&amp;G38&amp;")")</f>
        <v>34.620113105483199</v>
      </c>
      <c r="R38" t="e" cm="1">
        <f t="array" ref="R38">_xll.FDS(A38,"FF_TAX_REFUND(ANN_R,"&amp;F38&amp;","&amp;G38&amp;",,,,,""D=1"")")</f>
        <v>#N/A</v>
      </c>
      <c r="S38">
        <f t="shared" si="2"/>
        <v>0.25443402358621969</v>
      </c>
      <c r="T38" s="1" cm="1">
        <f t="array" ref="T38">_xll.FDS($A38,"FF_TAX_CF(ANN_R,"&amp;AE38&amp;","&amp;AF38&amp;",,,USD)")</f>
        <v>788</v>
      </c>
      <c r="U38" s="1" cm="1">
        <f t="array" ref="U38">_xll.FDS($A38,"FF_TAX_CF(ANN_R,"&amp;AG38&amp;","&amp;AH38&amp;",,,USD)")</f>
        <v>754</v>
      </c>
      <c r="V38" s="1" cm="1">
        <f t="array" ref="V38">_xll.FDS(A38,"FF_TAX_CF(ANN_R,"&amp;AI38&amp;","&amp;AJ38&amp;",,,USD)")</f>
        <v>1416</v>
      </c>
      <c r="W38" s="1" cm="1">
        <f t="array" ref="W38">_xll.FDS(A38,"FF_TAX_CF(ANN_R,"&amp;AK38&amp;","&amp;AL38&amp;",,,USD)")</f>
        <v>996</v>
      </c>
      <c r="X38" s="1" cm="1">
        <f t="array" ref="X38">_xll.FDS(A38,"FF_TAX_CF(ANN_R,"&amp;F38&amp;","&amp;G38&amp;",,,USD)")</f>
        <v>1526</v>
      </c>
      <c r="Y38" s="1" cm="1">
        <f t="array" ref="Y38">_xll.FDS($A38,"FF_PTX_INC(ANN_R,"&amp;AE38&amp;","&amp;AF38&amp;",,,USD)")</f>
        <v>4302</v>
      </c>
      <c r="Z38" s="1" cm="1">
        <f t="array" ref="Z38">_xll.FDS($A38,"FF_PTX_INC(ANN_R,"&amp;AG38&amp;","&amp;AH38&amp;",,,USD)")</f>
        <v>4816</v>
      </c>
      <c r="AA38" s="1" cm="1">
        <f t="array" ref="AA38">_xll.FDS(A38,"FF_PTX_INC(ANN_R,"&amp;AI38&amp;","&amp;AJ38&amp;",,,USD)")</f>
        <v>4491</v>
      </c>
      <c r="AB38" s="1" cm="1">
        <f t="array" ref="AB38">_xll.FDS(A38,"FF_PTX_INC(ANN_R,"&amp;AK38&amp;","&amp;AL38&amp;",,,USD)")</f>
        <v>3862</v>
      </c>
      <c r="AC38" s="1" cm="1">
        <f t="array" ref="AC38">_xll.FDS(A38,"FF_PTX_INC(ANN_R,"&amp;F38&amp;","&amp;G38&amp;",,,USD)")</f>
        <v>4067</v>
      </c>
      <c r="AE38" s="6">
        <f t="shared" si="3"/>
        <v>40909</v>
      </c>
      <c r="AF38" s="6">
        <f t="shared" si="4"/>
        <v>41274</v>
      </c>
      <c r="AG38" s="6">
        <f t="shared" si="5"/>
        <v>41275</v>
      </c>
      <c r="AH38" s="6">
        <f t="shared" si="6"/>
        <v>41639</v>
      </c>
      <c r="AI38" s="6">
        <f>DATE(YEAR(F38)+AO38,MONTH(F38),DAY(F38))</f>
        <v>41640</v>
      </c>
      <c r="AJ38" s="6">
        <f>DATE(YEAR(G38)+AO38,MONTH(G38),DAY(G38))</f>
        <v>42004</v>
      </c>
      <c r="AK38" s="6">
        <f>DATE(YEAR(F38)+AP38,MONTH(F38),DAY(F38))</f>
        <v>42005</v>
      </c>
      <c r="AL38" s="6">
        <f>DATE(YEAR(G38)+AP38,MONTH(G38),DAY(G38))</f>
        <v>42369</v>
      </c>
      <c r="AM38" s="8">
        <v>-4</v>
      </c>
      <c r="AN38" s="8">
        <v>-3</v>
      </c>
      <c r="AO38">
        <v>-2</v>
      </c>
      <c r="AP38">
        <v>-1</v>
      </c>
      <c r="AQ38" cm="1">
        <f t="array" ref="AQ38">_xll.FDS(A38,"FF_DEBT_LT(ANN_R,"&amp;F38&amp;","&amp;G38&amp;")")</f>
        <v>4704</v>
      </c>
      <c r="AR38" t="e" cm="1">
        <f t="array" ref="AR38">_xll.FDS(A38,"FF_RD_EXP(ANN_R,"&amp;F38&amp;","&amp;G38&amp;")")</f>
        <v>#N/A</v>
      </c>
      <c r="AS38" t="e" cm="1">
        <f t="array" ref="AS38">_xll.FDS(A38,"FF_PTX_INC_FOR(ANN_R,"&amp;F38&amp;","&amp;G38&amp;")")</f>
        <v>#N/A</v>
      </c>
      <c r="AT38" cm="1">
        <f t="array" ref="AT38">_xll.FDS(A38,"FF_MKT_VAL_PUBLIC(ANN_R,"&amp;[1]sample_report!E38&amp;")")</f>
        <v>27639.014289192</v>
      </c>
    </row>
    <row r="39" spans="1:46" x14ac:dyDescent="0.25">
      <c r="A39" t="s">
        <v>955</v>
      </c>
      <c r="B39" t="s">
        <v>956</v>
      </c>
      <c r="C39" t="s">
        <v>950</v>
      </c>
      <c r="D39" t="str" cm="1">
        <f t="array" ref="D39">_xll.FDS(A39,"FF_MAJOR_IND_NAME")</f>
        <v>CHEMICALS</v>
      </c>
      <c r="E39">
        <v>2020</v>
      </c>
      <c r="F39" s="4">
        <f t="shared" si="0"/>
        <v>43831</v>
      </c>
      <c r="G39" s="4">
        <f t="shared" si="1"/>
        <v>44196</v>
      </c>
      <c r="H39">
        <v>1</v>
      </c>
      <c r="I39" s="1" cm="1">
        <f t="array" ref="I39">_xll.FDS(A39,"FF_PTX_INC(ANN_R,"&amp;F39&amp;","&amp;G39&amp;",,,USD)")</f>
        <v>3659.5460593461999</v>
      </c>
      <c r="J39" s="1" cm="1">
        <f t="array" ref="J39">_xll.FDS(A39,"FF_MKT_VAL(ANN_R,"&amp;F39&amp;","&amp;G39&amp;",,,USD)")</f>
        <v>77553.696250549707</v>
      </c>
      <c r="K39" s="1" cm="1">
        <f t="array" ref="K39">_xll.FDS(A39,"FF_SHLDRS_EQ(ANN_R,"&amp;F39&amp;","&amp;G39&amp;",,,USD)")</f>
        <v>22687.430461204101</v>
      </c>
      <c r="L39" s="1" cm="1">
        <f t="array" ref="L39">_xll.FDS(A39,"FF_ASSETS(ANN_R,"&amp;F39&amp;","&amp;G39&amp;",,,USD)")</f>
        <v>51361.0791117072</v>
      </c>
      <c r="M39" s="1" t="e" cm="1">
        <f t="array" ref="M39">_xll.FDS(A39,"FF_TAX_CF(ANN_R,"&amp;F39&amp;","&amp;G39&amp;",,,USD)")</f>
        <v>#N/A</v>
      </c>
      <c r="N39" s="1" cm="1">
        <f t="array" ref="N39">_xll.FDS(A39,"FF_INC_TAX(ANN_R,"&amp;F39&amp;","&amp;G39&amp;",,,USD)")</f>
        <v>773.13068888187399</v>
      </c>
      <c r="O39" s="1" cm="1">
        <f t="array" ref="O39">_xll.FDS(A39,"FF_NET_INC(ANN_R,"&amp;F39&amp;","&amp;G39&amp;")")</f>
        <v>2435.1</v>
      </c>
      <c r="P39" s="1" cm="1">
        <f t="array" ref="P39">_xll.FDS(A39,"FF_ROA(ANN_R,"&amp;F39&amp;","&amp;G39&amp;")")</f>
        <v>5.68658954084135</v>
      </c>
      <c r="Q39" cm="1">
        <f t="array" ref="Q39">_xll.FDS(A39,"FF_TAX_RATE(ANN_R,"&amp;F39&amp;","&amp;G39&amp;")")</f>
        <v>21.126409569497199</v>
      </c>
      <c r="R39" t="e" cm="1">
        <f t="array" ref="R39">_xll.FDS(A39,"FF_TAX_REFUND(ANN_R,"&amp;F39&amp;","&amp;G39&amp;",,,,,""D=1"")")</f>
        <v>#N/A</v>
      </c>
      <c r="S39" t="e">
        <f t="shared" si="2"/>
        <v>#N/A</v>
      </c>
      <c r="T39" s="1" t="e" cm="1">
        <f t="array" ref="T39">_xll.FDS($A39,"FF_TAX_CF(ANN_R,"&amp;AE39&amp;","&amp;AF39&amp;",,,USD)")</f>
        <v>#N/A</v>
      </c>
      <c r="U39" s="1" t="e" cm="1">
        <f t="array" ref="U39">_xll.FDS($A39,"FF_TAX_CF(ANN_R,"&amp;AG39&amp;","&amp;AH39&amp;",,,USD)")</f>
        <v>#N/A</v>
      </c>
      <c r="V39" s="1" t="e" cm="1">
        <f t="array" ref="V39">_xll.FDS(A39,"FF_TAX_CF(ANN_R,"&amp;AI39&amp;","&amp;AJ39&amp;",,,USD)")</f>
        <v>#N/A</v>
      </c>
      <c r="W39" s="1" t="e" cm="1">
        <f t="array" ref="W39">_xll.FDS(A39,"FF_TAX_CF(ANN_R,"&amp;AK39&amp;","&amp;AL39&amp;",,,USD)")</f>
        <v>#N/A</v>
      </c>
      <c r="X39" s="1" t="e" cm="1">
        <f t="array" ref="X39">_xll.FDS(A39,"FF_TAX_CF(ANN_R,"&amp;F39&amp;","&amp;G39&amp;",,,USD)")</f>
        <v>#N/A</v>
      </c>
      <c r="Y39" s="1" cm="1">
        <f t="array" ref="Y39">_xll.FDS($A39,"FF_PTX_INC(ANN_R,"&amp;AE39&amp;","&amp;AF39&amp;",,,USD)")</f>
        <v>2938.50234293938</v>
      </c>
      <c r="Z39" s="1" cm="1">
        <f t="array" ref="Z39">_xll.FDS($A39,"FF_PTX_INC(ANN_R,"&amp;AG39&amp;","&amp;AH39&amp;",,,USD)")</f>
        <v>2854.6896160721799</v>
      </c>
      <c r="AA39" s="1" cm="1">
        <f t="array" ref="AA39">_xll.FDS(A39,"FF_PTX_INC(ANN_R,"&amp;AI39&amp;","&amp;AJ39&amp;",,,USD)")</f>
        <v>3461.3856997489902</v>
      </c>
      <c r="AB39" s="1" cm="1">
        <f t="array" ref="AB39">_xll.FDS(A39,"FF_PTX_INC(ANN_R,"&amp;AK39&amp;","&amp;AL39&amp;",,,USD)")</f>
        <v>3512.87374577522</v>
      </c>
      <c r="AC39" s="1" cm="1">
        <f t="array" ref="AC39">_xll.FDS(A39,"FF_PTX_INC(ANN_R,"&amp;F39&amp;","&amp;G39&amp;",,,USD)")</f>
        <v>3659.5460593461999</v>
      </c>
      <c r="AE39" s="6">
        <f t="shared" si="3"/>
        <v>42370</v>
      </c>
      <c r="AF39" s="6">
        <f t="shared" si="4"/>
        <v>42735</v>
      </c>
      <c r="AG39" s="6">
        <f t="shared" si="5"/>
        <v>42736</v>
      </c>
      <c r="AH39" s="6">
        <f t="shared" si="6"/>
        <v>43100</v>
      </c>
      <c r="AI39" s="6">
        <f>DATE(YEAR(F39)+AO39,MONTH(F39),DAY(F39))</f>
        <v>43101</v>
      </c>
      <c r="AJ39" s="6">
        <f>DATE(YEAR(G39)+AO39,MONTH(G39),DAY(G39))</f>
        <v>43465</v>
      </c>
      <c r="AK39" s="6">
        <f>DATE(YEAR(F39)+AP39,MONTH(F39),DAY(F39))</f>
        <v>43466</v>
      </c>
      <c r="AL39" s="6">
        <f>DATE(YEAR(G39)+AP39,MONTH(G39),DAY(G39))</f>
        <v>43830</v>
      </c>
      <c r="AM39" s="8">
        <v>-4</v>
      </c>
      <c r="AN39" s="8">
        <v>-3</v>
      </c>
      <c r="AO39">
        <v>-2</v>
      </c>
      <c r="AP39">
        <v>-1</v>
      </c>
      <c r="AQ39" cm="1">
        <f t="array" ref="AQ39">_xll.FDS(A39,"FF_DEBT_LT(ANN_R,"&amp;F39&amp;","&amp;G39&amp;")")</f>
        <v>11189.6</v>
      </c>
      <c r="AR39" cm="1">
        <f t="array" ref="AR39">_xll.FDS(A39,"FF_RD_EXP(ANN_R,"&amp;F39&amp;","&amp;G39&amp;")")</f>
        <v>303</v>
      </c>
      <c r="AS39" t="e" cm="1">
        <f t="array" ref="AS39">_xll.FDS(A39,"FF_PTX_INC_FOR(ANN_R,"&amp;F39&amp;","&amp;G39&amp;")")</f>
        <v>#N/A</v>
      </c>
      <c r="AT39" cm="1">
        <f t="array" ref="AT39">_xll.FDS(A39,"FF_MKT_VAL_PUBLIC(ANN_R,"&amp;[1]sample_report!E39&amp;")")</f>
        <v>62130.936150169997</v>
      </c>
    </row>
    <row r="40" spans="1:46" x14ac:dyDescent="0.25">
      <c r="A40" t="s">
        <v>955</v>
      </c>
      <c r="B40" t="s">
        <v>956</v>
      </c>
      <c r="C40" t="s">
        <v>950</v>
      </c>
      <c r="D40" t="str" cm="1">
        <f t="array" ref="D40">_xll.FDS(A40,"FF_MAJOR_IND_NAME")</f>
        <v>CHEMICALS</v>
      </c>
      <c r="E40">
        <v>2016</v>
      </c>
      <c r="F40" s="4">
        <f t="shared" si="0"/>
        <v>42370</v>
      </c>
      <c r="G40" s="4">
        <f t="shared" si="1"/>
        <v>42735</v>
      </c>
      <c r="H40" s="5">
        <v>1</v>
      </c>
      <c r="I40" s="1" cm="1">
        <f t="array" ref="I40">_xll.FDS(A40,"FF_PTX_INC(ANN_R,"&amp;F40&amp;","&amp;G40&amp;",,,USD)")</f>
        <v>2938.50234293938</v>
      </c>
      <c r="J40" s="1" cm="1">
        <f t="array" ref="J40">_xll.FDS(A40,"FF_MKT_VAL(ANN_R,"&amp;F40&amp;","&amp;G40&amp;",,,USD)")</f>
        <v>43208.577780388798</v>
      </c>
      <c r="K40" s="1" cm="1">
        <f t="array" ref="K40">_xll.FDS(A40,"FF_SHLDRS_EQ(ANN_R,"&amp;F40&amp;","&amp;G40&amp;",,,USD)")</f>
        <v>17658.412975215899</v>
      </c>
      <c r="L40" s="1" cm="1">
        <f t="array" ref="L40">_xll.FDS(A40,"FF_ASSETS(ANN_R,"&amp;F40&amp;","&amp;G40&amp;",,,USD)")</f>
        <v>46533.248035335499</v>
      </c>
      <c r="M40" s="1" t="e" cm="1">
        <f t="array" ref="M40">_xll.FDS(A40,"FF_TAX_CF(ANN_R,"&amp;F40&amp;","&amp;G40&amp;",,,USD)")</f>
        <v>#N/A</v>
      </c>
      <c r="N40" s="1" cm="1">
        <f t="array" ref="N40">_xll.FDS(A40,"FF_INC_TAX(ANN_R,"&amp;F40&amp;","&amp;G40&amp;",,,USD)")</f>
        <v>826.771815657616</v>
      </c>
      <c r="O40" s="1" cm="1">
        <f t="array" ref="O40">_xll.FDS(A40,"FF_NET_INC(ANN_R,"&amp;F40&amp;","&amp;G40&amp;")")</f>
        <v>1832.9</v>
      </c>
      <c r="P40" s="1" cm="1">
        <f t="array" ref="P40">_xll.FDS(A40,"FF_ROA(ANN_R,"&amp;F40&amp;","&amp;G40&amp;")")</f>
        <v>5.0175747886645299</v>
      </c>
      <c r="Q40" cm="1">
        <f t="array" ref="Q40">_xll.FDS(A40,"FF_TAX_RATE(ANN_R,"&amp;F40&amp;","&amp;G40&amp;")")</f>
        <v>28.135822918235199</v>
      </c>
      <c r="R40" t="e" cm="1">
        <f t="array" ref="R40">_xll.FDS(A40,"FF_TAX_REFUND(ANN_R,"&amp;F40&amp;","&amp;G40&amp;",,,,,""D=1"")")</f>
        <v>#N/A</v>
      </c>
      <c r="S40" t="e">
        <f t="shared" si="2"/>
        <v>#N/A</v>
      </c>
      <c r="T40" s="1" t="e" cm="1">
        <f t="array" ref="T40">_xll.FDS($A40,"FF_TAX_CF(ANN_R,"&amp;AE40&amp;","&amp;AF40&amp;",,,USD)")</f>
        <v>#N/A</v>
      </c>
      <c r="U40" s="1" t="e" cm="1">
        <f t="array" ref="U40">_xll.FDS($A40,"FF_TAX_CF(ANN_R,"&amp;AG40&amp;","&amp;AH40&amp;",,,USD)")</f>
        <v>#N/A</v>
      </c>
      <c r="V40" s="1" t="e" cm="1">
        <f t="array" ref="V40">_xll.FDS(A40,"FF_TAX_CF(ANN_R,"&amp;AI40&amp;","&amp;AJ40&amp;",,,USD)")</f>
        <v>#N/A</v>
      </c>
      <c r="W40" s="1" t="e" cm="1">
        <f t="array" ref="W40">_xll.FDS(A40,"FF_TAX_CF(ANN_R,"&amp;AK40&amp;","&amp;AL40&amp;",,,USD)")</f>
        <v>#N/A</v>
      </c>
      <c r="X40" s="1" t="e" cm="1">
        <f t="array" ref="X40">_xll.FDS(A40,"FF_TAX_CF(ANN_R,"&amp;F40&amp;","&amp;G40&amp;",,,USD)")</f>
        <v>#N/A</v>
      </c>
      <c r="Y40" s="1" cm="1">
        <f t="array" ref="Y40">_xll.FDS($A40,"FF_PTX_INC(ANN_R,"&amp;AE40&amp;","&amp;AF40&amp;",,,USD)")</f>
        <v>2819.1533646583598</v>
      </c>
      <c r="Z40" s="1" cm="1">
        <f t="array" ref="Z40">_xll.FDS($A40,"FF_PTX_INC(ANN_R,"&amp;AG40&amp;","&amp;AH40&amp;",,,USD)")</f>
        <v>3056.0441552638999</v>
      </c>
      <c r="AA40" s="1" cm="1">
        <f t="array" ref="AA40">_xll.FDS(A40,"FF_PTX_INC(ANN_R,"&amp;AI40&amp;","&amp;AJ40&amp;",,,USD)")</f>
        <v>3182.4068043708799</v>
      </c>
      <c r="AB40" s="1" cm="1">
        <f t="array" ref="AB40">_xll.FDS(A40,"FF_PTX_INC(ANN_R,"&amp;AK40&amp;","&amp;AL40&amp;",,,USD)")</f>
        <v>2740.47600419521</v>
      </c>
      <c r="AC40" s="1" cm="1">
        <f t="array" ref="AC40">_xll.FDS(A40,"FF_PTX_INC(ANN_R,"&amp;F40&amp;","&amp;G40&amp;",,,USD)")</f>
        <v>2938.50234293938</v>
      </c>
      <c r="AE40" s="6">
        <f t="shared" si="3"/>
        <v>40909</v>
      </c>
      <c r="AF40" s="6">
        <f t="shared" si="4"/>
        <v>41274</v>
      </c>
      <c r="AG40" s="6">
        <f t="shared" si="5"/>
        <v>41275</v>
      </c>
      <c r="AH40" s="6">
        <f t="shared" si="6"/>
        <v>41639</v>
      </c>
      <c r="AI40" s="6">
        <f>DATE(YEAR(F40)+AO40,MONTH(F40),DAY(F40))</f>
        <v>41640</v>
      </c>
      <c r="AJ40" s="6">
        <f>DATE(YEAR(G40)+AO40,MONTH(G40),DAY(G40))</f>
        <v>42004</v>
      </c>
      <c r="AK40" s="6">
        <f>DATE(YEAR(F40)+AP40,MONTH(F40),DAY(F40))</f>
        <v>42005</v>
      </c>
      <c r="AL40" s="6">
        <f>DATE(YEAR(G40)+AP40,MONTH(G40),DAY(G40))</f>
        <v>42369</v>
      </c>
      <c r="AM40" s="8">
        <v>-4</v>
      </c>
      <c r="AN40" s="8">
        <v>-3</v>
      </c>
      <c r="AO40">
        <v>-2</v>
      </c>
      <c r="AP40">
        <v>-1</v>
      </c>
      <c r="AQ40" cm="1">
        <f t="array" ref="AQ40">_xll.FDS(A40,"FF_DEBT_LT(ANN_R,"&amp;F40&amp;","&amp;G40&amp;")")</f>
        <v>14890.1</v>
      </c>
      <c r="AR40" cm="1">
        <f t="array" ref="AR40">_xll.FDS(A40,"FF_RD_EXP(ANN_R,"&amp;F40&amp;","&amp;G40&amp;")")</f>
        <v>288</v>
      </c>
      <c r="AS40" t="e" cm="1">
        <f t="array" ref="AS40">_xll.FDS(A40,"FF_PTX_INC_FOR(ANN_R,"&amp;F40&amp;","&amp;G40&amp;")")</f>
        <v>#N/A</v>
      </c>
      <c r="AT40" cm="1">
        <f t="array" ref="AT40">_xll.FDS(A40,"FF_MKT_VAL_PUBLIC(ANN_R,"&amp;[1]sample_report!E40&amp;")")</f>
        <v>40232.543186826697</v>
      </c>
    </row>
    <row r="41" spans="1:46" hidden="1" x14ac:dyDescent="0.25">
      <c r="A41" t="s">
        <v>588</v>
      </c>
      <c r="B41" t="s">
        <v>589</v>
      </c>
      <c r="C41" t="s">
        <v>502</v>
      </c>
      <c r="D41" t="str" cm="1">
        <f t="array" ref="D41">_xll.FDS(A41,"FF_MAJOR_IND_NAME")</f>
        <v>CHEMICALS</v>
      </c>
      <c r="E41">
        <v>2020</v>
      </c>
      <c r="F41" s="4">
        <f t="shared" si="0"/>
        <v>43831</v>
      </c>
      <c r="G41" s="4">
        <f t="shared" si="1"/>
        <v>44196</v>
      </c>
      <c r="H41">
        <v>1</v>
      </c>
      <c r="I41" s="1" cm="1">
        <f t="array" ref="I41">_xll.FDS(A41,"FF_PTX_INC(ANN_R,"&amp;F41&amp;","&amp;G41&amp;",,,USD)")</f>
        <v>2423.8000000000002</v>
      </c>
      <c r="J41" s="1" cm="1">
        <f t="array" ref="J41">_xll.FDS(A41,"FF_MKT_VAL(ANN_R,"&amp;F41&amp;","&amp;G41&amp;",,,USD)")</f>
        <v>65832.260337739994</v>
      </c>
      <c r="K41" s="1" cm="1">
        <f t="array" ref="K41">_xll.FDS(A41,"FF_SHLDRS_EQ(ANN_R,"&amp;F41&amp;","&amp;G41&amp;",,,USD)")</f>
        <v>12079.8</v>
      </c>
      <c r="L41" s="1" cm="1">
        <f t="array" ref="L41">_xll.FDS(A41,"FF_ASSETS(ANN_R,"&amp;F41&amp;","&amp;G41&amp;",,,USD)")</f>
        <v>25168.5</v>
      </c>
      <c r="M41" s="1" cm="1">
        <f t="array" ref="M41">_xll.FDS(A41,"FF_TAX_CF(ANN_R,"&amp;F41&amp;","&amp;G41&amp;",,,USD)")</f>
        <v>379.9</v>
      </c>
      <c r="N41" s="1" cm="1">
        <f t="array" ref="N41">_xll.FDS(A41,"FF_INC_TAX(ANN_R,"&amp;F41&amp;","&amp;G41&amp;",,,USD)")</f>
        <v>478.4</v>
      </c>
      <c r="O41" s="1" cm="1">
        <f t="array" ref="O41">_xll.FDS(A41,"FF_NET_INC(ANN_R,"&amp;F41&amp;","&amp;G41&amp;")")</f>
        <v>1901</v>
      </c>
      <c r="P41" s="1" cm="1">
        <f t="array" ref="P41">_xll.FDS(A41,"FF_ROA(ANN_R,"&amp;F41&amp;","&amp;G41&amp;")")</f>
        <v>8.6191066688127496</v>
      </c>
      <c r="Q41" cm="1">
        <f t="array" ref="Q41">_xll.FDS(A41,"FF_TAX_RATE(ANN_R,"&amp;F41&amp;","&amp;G41&amp;")")</f>
        <v>19.737602112385499</v>
      </c>
      <c r="R41" t="e" cm="1">
        <f t="array" ref="R41">_xll.FDS(A41,"FF_TAX_REFUND(ANN_R,"&amp;F41&amp;","&amp;G41&amp;",,,,,""D=1"")")</f>
        <v>#N/A</v>
      </c>
      <c r="S41">
        <f t="shared" si="2"/>
        <v>0.29547376018146204</v>
      </c>
      <c r="T41" s="1" cm="1">
        <f t="array" ref="T41">_xll.FDS($A41,"FF_TAX_CF(ANN_R,"&amp;AE41&amp;","&amp;AF41&amp;",,,USD)")</f>
        <v>440.8</v>
      </c>
      <c r="U41" s="1" cm="1">
        <f t="array" ref="U41">_xll.FDS($A41,"FF_TAX_CF(ANN_R,"&amp;AG41&amp;","&amp;AH41&amp;",,,USD)")</f>
        <v>1348.8</v>
      </c>
      <c r="V41" s="1" cm="1">
        <f t="array" ref="V41">_xll.FDS(A41,"FF_TAX_CF(ANN_R,"&amp;AI41&amp;","&amp;AJ41&amp;",,,USD)")</f>
        <v>372</v>
      </c>
      <c r="W41" s="1" cm="1">
        <f t="array" ref="W41">_xll.FDS(A41,"FF_TAX_CF(ANN_R,"&amp;AK41&amp;","&amp;AL41&amp;",,,USD)")</f>
        <v>324.3</v>
      </c>
      <c r="X41" s="1" cm="1">
        <f t="array" ref="X41">_xll.FDS(A41,"FF_TAX_CF(ANN_R,"&amp;F41&amp;","&amp;G41&amp;",,,USD)")</f>
        <v>379.9</v>
      </c>
      <c r="Y41" s="1" cm="1">
        <f t="array" ref="Y41">_xll.FDS($A41,"FF_PTX_INC(ANN_R,"&amp;AE41&amp;","&amp;AF41&amp;",,,USD)")</f>
        <v>1554.6</v>
      </c>
      <c r="Z41" s="1" cm="1">
        <f t="array" ref="Z41">_xll.FDS($A41,"FF_PTX_INC(ANN_R,"&amp;AG41&amp;","&amp;AH41&amp;",,,USD)")</f>
        <v>1416.1</v>
      </c>
      <c r="AA41" s="1" cm="1">
        <f t="array" ref="AA41">_xll.FDS(A41,"FF_PTX_INC(ANN_R,"&amp;AI41&amp;","&amp;AJ41&amp;",,,USD)")</f>
        <v>2015</v>
      </c>
      <c r="AB41" s="1" cm="1">
        <f t="array" ref="AB41">_xll.FDS(A41,"FF_PTX_INC(ANN_R,"&amp;AK41&amp;","&amp;AL41&amp;",,,USD)")</f>
        <v>2289.5</v>
      </c>
      <c r="AC41" s="1" cm="1">
        <f t="array" ref="AC41">_xll.FDS(A41,"FF_PTX_INC(ANN_R,"&amp;F41&amp;","&amp;G41&amp;",,,USD)")</f>
        <v>2423.8000000000002</v>
      </c>
      <c r="AE41" s="6">
        <f t="shared" si="3"/>
        <v>42370</v>
      </c>
      <c r="AF41" s="6">
        <f t="shared" si="4"/>
        <v>42735</v>
      </c>
      <c r="AG41" s="6">
        <f t="shared" si="5"/>
        <v>42736</v>
      </c>
      <c r="AH41" s="6">
        <f t="shared" si="6"/>
        <v>43100</v>
      </c>
      <c r="AI41" s="6">
        <f>DATE(YEAR(F41)+AO41,MONTH(F41),DAY(F41))</f>
        <v>43101</v>
      </c>
      <c r="AJ41" s="6">
        <f>DATE(YEAR(G41)+AO41,MONTH(G41),DAY(G41))</f>
        <v>43465</v>
      </c>
      <c r="AK41" s="6">
        <f>DATE(YEAR(F41)+AP41,MONTH(F41),DAY(F41))</f>
        <v>43466</v>
      </c>
      <c r="AL41" s="6">
        <f>DATE(YEAR(G41)+AP41,MONTH(G41),DAY(G41))</f>
        <v>43830</v>
      </c>
      <c r="AM41" s="8">
        <v>-4</v>
      </c>
      <c r="AN41" s="8">
        <v>-3</v>
      </c>
      <c r="AO41">
        <v>-2</v>
      </c>
      <c r="AP41">
        <v>-1</v>
      </c>
      <c r="AQ41" cm="1">
        <f t="array" ref="AQ41">_xll.FDS(A41,"FF_DEBT_LT(ANN_R,"&amp;F41&amp;","&amp;G41&amp;")")</f>
        <v>7765.9</v>
      </c>
      <c r="AR41" cm="1">
        <f t="array" ref="AR41">_xll.FDS(A41,"FF_RD_EXP(ANN_R,"&amp;F41&amp;","&amp;G41&amp;")")</f>
        <v>83.9</v>
      </c>
      <c r="AS41" cm="1">
        <f t="array" ref="AS41">_xll.FDS(A41,"FF_PTX_INC_FOR(ANN_R,"&amp;F41&amp;","&amp;G41&amp;")")</f>
        <v>1215.3</v>
      </c>
      <c r="AT41" cm="1">
        <f t="array" ref="AT41">_xll.FDS(A41,"FF_MKT_VAL_PUBLIC(ANN_R,"&amp;[1]sample_report!E41&amp;")")</f>
        <v>60154.9291145428</v>
      </c>
    </row>
    <row r="42" spans="1:46" hidden="1" x14ac:dyDescent="0.25">
      <c r="A42" t="s">
        <v>588</v>
      </c>
      <c r="B42" t="s">
        <v>589</v>
      </c>
      <c r="C42" t="s">
        <v>502</v>
      </c>
      <c r="D42" t="str" cm="1">
        <f t="array" ref="D42">_xll.FDS(A42,"FF_MAJOR_IND_NAME")</f>
        <v>CHEMICALS</v>
      </c>
      <c r="E42">
        <v>2016</v>
      </c>
      <c r="F42" s="4">
        <f t="shared" si="0"/>
        <v>42370</v>
      </c>
      <c r="G42" s="4">
        <f t="shared" si="1"/>
        <v>42735</v>
      </c>
      <c r="H42" s="5">
        <v>1</v>
      </c>
      <c r="I42" s="1" cm="1">
        <f t="array" ref="I42">_xll.FDS(A42,"FF_PTX_INC(ANN_R,"&amp;F42&amp;","&amp;G42&amp;",,,USD)")</f>
        <v>1554.6</v>
      </c>
      <c r="J42" s="1" cm="1">
        <f t="array" ref="J42">_xll.FDS(A42,"FF_MKT_VAL(ANN_R,"&amp;F42&amp;","&amp;G42&amp;",,,USD)")</f>
        <v>32676.5230305</v>
      </c>
      <c r="K42" s="1" cm="1">
        <f t="array" ref="K42">_xll.FDS(A42,"FF_SHLDRS_EQ(ANN_R,"&amp;F42&amp;","&amp;G42&amp;",,,USD)")</f>
        <v>7079.6</v>
      </c>
      <c r="L42" s="1" cm="1">
        <f t="array" ref="L42">_xll.FDS(A42,"FF_ASSETS(ANN_R,"&amp;F42&amp;","&amp;G42&amp;",,,USD)")</f>
        <v>18028.599999999999</v>
      </c>
      <c r="M42" s="1" cm="1">
        <f t="array" ref="M42">_xll.FDS(A42,"FF_TAX_CF(ANN_R,"&amp;F42&amp;","&amp;G42&amp;",,,USD)")</f>
        <v>440.8</v>
      </c>
      <c r="N42" s="1" cm="1">
        <f t="array" ref="N42">_xll.FDS(A42,"FF_INC_TAX(ANN_R,"&amp;F42&amp;","&amp;G42&amp;",,,USD)")</f>
        <v>432.6</v>
      </c>
      <c r="O42" s="1" cm="1">
        <f t="array" ref="O42">_xll.FDS(A42,"FF_NET_INC(ANN_R,"&amp;F42&amp;","&amp;G42&amp;")")</f>
        <v>1099.5</v>
      </c>
      <c r="P42" s="1" cm="1">
        <f t="array" ref="P42">_xll.FDS(A42,"FF_ROA(ANN_R,"&amp;F42&amp;","&amp;G42&amp;")")</f>
        <v>6.2001821426859598</v>
      </c>
      <c r="Q42" cm="1">
        <f t="array" ref="Q42">_xll.FDS(A42,"FF_TAX_RATE(ANN_R,"&amp;F42&amp;","&amp;G42&amp;")")</f>
        <v>27.8270937861829</v>
      </c>
      <c r="R42" t="e" cm="1">
        <f t="array" ref="R42">_xll.FDS(A42,"FF_TAX_REFUND(ANN_R,"&amp;F42&amp;","&amp;G42&amp;",,,,,""D=1"")")</f>
        <v>#N/A</v>
      </c>
      <c r="S42">
        <f t="shared" si="2"/>
        <v>0.21565943467250701</v>
      </c>
      <c r="T42" s="1" cm="1">
        <f t="array" ref="T42">_xll.FDS($A42,"FF_TAX_CF(ANN_R,"&amp;AE42&amp;","&amp;AF42&amp;",,,USD)")</f>
        <v>255.7</v>
      </c>
      <c r="U42" s="1" cm="1">
        <f t="array" ref="U42">_xll.FDS($A42,"FF_TAX_CF(ANN_R,"&amp;AG42&amp;","&amp;AH42&amp;",,,USD)")</f>
        <v>325.5</v>
      </c>
      <c r="V42" s="1" cm="1">
        <f t="array" ref="V42">_xll.FDS(A42,"FF_TAX_CF(ANN_R,"&amp;AI42&amp;","&amp;AJ42&amp;",,,USD)")</f>
        <v>160.6</v>
      </c>
      <c r="W42" s="1" cm="1">
        <f t="array" ref="W42">_xll.FDS(A42,"FF_TAX_CF(ANN_R,"&amp;AK42&amp;","&amp;AL42&amp;",,,USD)")</f>
        <v>392.9</v>
      </c>
      <c r="X42" s="1" cm="1">
        <f t="array" ref="X42">_xll.FDS(A42,"FF_TAX_CF(ANN_R,"&amp;F42&amp;","&amp;G42&amp;",,,USD)")</f>
        <v>440.8</v>
      </c>
      <c r="Y42" s="1" cm="1">
        <f t="array" ref="Y42">_xll.FDS($A42,"FF_PTX_INC(ANN_R,"&amp;AE42&amp;","&amp;AF42&amp;",,,USD)")</f>
        <v>1312.5</v>
      </c>
      <c r="Z42" s="1" cm="1">
        <f t="array" ref="Z42">_xll.FDS($A42,"FF_PTX_INC(ANN_R,"&amp;AG42&amp;","&amp;AH42&amp;",,,USD)")</f>
        <v>1350.4</v>
      </c>
      <c r="AA42" s="1" cm="1">
        <f t="array" ref="AA42">_xll.FDS(A42,"FF_PTX_INC(ANN_R,"&amp;AI42&amp;","&amp;AJ42&amp;",,,USD)")</f>
        <v>1354.5</v>
      </c>
      <c r="AB42" s="1" cm="1">
        <f t="array" ref="AB42">_xll.FDS(A42,"FF_PTX_INC(ANN_R,"&amp;AK42&amp;","&amp;AL42&amp;",,,USD)")</f>
        <v>1733.5</v>
      </c>
      <c r="AC42" s="1" cm="1">
        <f t="array" ref="AC42">_xll.FDS(A42,"FF_PTX_INC(ANN_R,"&amp;F42&amp;","&amp;G42&amp;",,,USD)")</f>
        <v>1554.6</v>
      </c>
      <c r="AE42" s="6">
        <f t="shared" si="3"/>
        <v>40909</v>
      </c>
      <c r="AF42" s="6">
        <f t="shared" si="4"/>
        <v>41274</v>
      </c>
      <c r="AG42" s="6">
        <f t="shared" si="5"/>
        <v>41275</v>
      </c>
      <c r="AH42" s="6">
        <f t="shared" si="6"/>
        <v>41639</v>
      </c>
      <c r="AI42" s="6">
        <f>DATE(YEAR(F42)+AO42,MONTH(F42),DAY(F42))</f>
        <v>41640</v>
      </c>
      <c r="AJ42" s="6">
        <f>DATE(YEAR(G42)+AO42,MONTH(G42),DAY(G42))</f>
        <v>42004</v>
      </c>
      <c r="AK42" s="6">
        <f>DATE(YEAR(F42)+AP42,MONTH(F42),DAY(F42))</f>
        <v>42005</v>
      </c>
      <c r="AL42" s="6">
        <f>DATE(YEAR(G42)+AP42,MONTH(G42),DAY(G42))</f>
        <v>42369</v>
      </c>
      <c r="AM42" s="8">
        <v>-4</v>
      </c>
      <c r="AN42" s="8">
        <v>-3</v>
      </c>
      <c r="AO42">
        <v>-2</v>
      </c>
      <c r="AP42">
        <v>-1</v>
      </c>
      <c r="AQ42" cm="1">
        <f t="array" ref="AQ42">_xll.FDS(A42,"FF_DEBT_LT(ANN_R,"&amp;F42&amp;","&amp;G42&amp;")")</f>
        <v>3909.7</v>
      </c>
      <c r="AR42" cm="1">
        <f t="array" ref="AR42">_xll.FDS(A42,"FF_RD_EXP(ANN_R,"&amp;F42&amp;","&amp;G42&amp;")")</f>
        <v>71.599999999999994</v>
      </c>
      <c r="AS42" cm="1">
        <f t="array" ref="AS42">_xll.FDS(A42,"FF_PTX_INC_FOR(ANN_R,"&amp;F42&amp;","&amp;G42&amp;")")</f>
        <v>775.9</v>
      </c>
      <c r="AT42" cm="1">
        <f t="array" ref="AT42">_xll.FDS(A42,"FF_MKT_VAL_PUBLIC(ANN_R,"&amp;[1]sample_report!E42&amp;")")</f>
        <v>31200.159096740401</v>
      </c>
    </row>
    <row r="43" spans="1:46" hidden="1" x14ac:dyDescent="0.25">
      <c r="A43" t="s">
        <v>963</v>
      </c>
      <c r="B43" t="s">
        <v>964</v>
      </c>
      <c r="C43" t="s">
        <v>950</v>
      </c>
      <c r="D43" t="str" cm="1">
        <f t="array" ref="D43">_xll.FDS(A43,"FF_MAJOR_IND_NAME")</f>
        <v>AEROSPACE</v>
      </c>
      <c r="E43">
        <v>2020</v>
      </c>
      <c r="F43" s="4">
        <f t="shared" si="0"/>
        <v>43831</v>
      </c>
      <c r="G43" s="4">
        <f t="shared" si="1"/>
        <v>44196</v>
      </c>
      <c r="H43">
        <v>1</v>
      </c>
      <c r="I43" s="1" cm="1">
        <f t="array" ref="I43">_xll.FDS(A43,"FF_PTX_INC(ANN_R,"&amp;F43&amp;","&amp;G43&amp;",,,USD)")</f>
        <v>-1332.63016116619</v>
      </c>
      <c r="J43" s="1" cm="1">
        <f t="array" ref="J43">_xll.FDS(A43,"FF_MKT_VAL(ANN_R,"&amp;F43&amp;","&amp;G43&amp;",,,USD)")</f>
        <v>86091.493325600997</v>
      </c>
      <c r="K43" s="1" cm="1">
        <f t="array" ref="K43">_xll.FDS(A43,"FF_SHLDRS_EQ(ANN_R,"&amp;F43&amp;","&amp;G43&amp;",,,USD)")</f>
        <v>7885.7795053720502</v>
      </c>
      <c r="L43" s="1" cm="1">
        <f t="array" ref="L43">_xll.FDS(A43,"FF_ASSETS(ANN_R,"&amp;F43&amp;","&amp;G43&amp;",,,USD)")</f>
        <v>134706.733071208</v>
      </c>
      <c r="M43" s="1" cm="1">
        <f t="array" ref="M43">_xll.FDS(A43,"FF_TAX_CF(ANN_R,"&amp;F43&amp;","&amp;G43&amp;",,,USD)")</f>
        <v>-90.057983517646804</v>
      </c>
      <c r="N43" s="1" cm="1">
        <f t="array" ref="N43">_xll.FDS(A43,"FF_INC_TAX(ANN_R,"&amp;F43&amp;","&amp;G43&amp;",,,USD)")</f>
        <v>44.459004521369899</v>
      </c>
      <c r="O43" s="1" cm="1">
        <f t="array" ref="O43">_xll.FDS(A43,"FF_NET_INC(ANN_R,"&amp;F43&amp;","&amp;G43&amp;")")</f>
        <v>-1133</v>
      </c>
      <c r="P43" s="1" cm="1">
        <f t="array" ref="P43">_xll.FDS(A43,"FF_ROA(ANN_R,"&amp;F43&amp;","&amp;G43&amp;")")</f>
        <v>-1.0093361365499101</v>
      </c>
      <c r="Q43" t="e" cm="1">
        <f t="array" ref="Q43">_xll.FDS(A43,"FF_TAX_RATE(ANN_R,"&amp;F43&amp;","&amp;G43&amp;")")</f>
        <v>#N/A</v>
      </c>
      <c r="R43" t="e" cm="1">
        <f t="array" ref="R43">_xll.FDS(A43,"FF_TAX_REFUND(ANN_R,"&amp;F43&amp;","&amp;G43&amp;",,,,,""D=1"")")</f>
        <v>#N/A</v>
      </c>
      <c r="S43">
        <f t="shared" si="2"/>
        <v>0.27630507236691704</v>
      </c>
      <c r="T43" s="1" cm="1">
        <f t="array" ref="T43">_xll.FDS($A43,"FF_TAX_CF(ANN_R,"&amp;AE43&amp;","&amp;AF43&amp;",,,USD)")</f>
        <v>-214.60226416587801</v>
      </c>
      <c r="U43" s="1" cm="1">
        <f t="array" ref="U43">_xll.FDS($A43,"FF_TAX_CF(ANN_R,"&amp;AG43&amp;","&amp;AH43&amp;",,,USD)")</f>
        <v>171.446055412292</v>
      </c>
      <c r="V43" s="1" cm="1">
        <f t="array" ref="V43">_xll.FDS(A43,"FF_TAX_CF(ANN_R,"&amp;AI43&amp;","&amp;AJ43&amp;",,,USD)")</f>
        <v>1058.2355053424801</v>
      </c>
      <c r="W43" s="1" cm="1">
        <f t="array" ref="W43">_xll.FDS(A43,"FF_TAX_CF(ANN_R,"&amp;AK43&amp;","&amp;AL43&amp;",,,USD)")</f>
        <v>1652.01097583771</v>
      </c>
      <c r="X43" s="1" cm="1">
        <f t="array" ref="X43">_xll.FDS(A43,"FF_TAX_CF(ANN_R,"&amp;F43&amp;","&amp;G43&amp;",,,USD)")</f>
        <v>-90.057983517646804</v>
      </c>
      <c r="Y43" s="1" cm="1">
        <f t="array" ref="Y43">_xll.FDS($A43,"FF_PTX_INC(ANN_R,"&amp;AE43&amp;","&amp;AF43&amp;",,,USD)")</f>
        <v>1172.5690722465499</v>
      </c>
      <c r="Z43" s="1" cm="1">
        <f t="array" ref="Z43">_xll.FDS($A43,"FF_PTX_INC(ANN_R,"&amp;AG43&amp;","&amp;AH43&amp;",,,USD)")</f>
        <v>3964.69003140926</v>
      </c>
      <c r="AA43" s="1" cm="1">
        <f t="array" ref="AA43">_xll.FDS(A43,"FF_PTX_INC(ANN_R,"&amp;AI43&amp;","&amp;AJ43&amp;",,,USD)")</f>
        <v>4665.9101712703696</v>
      </c>
      <c r="AB43" s="1" cm="1">
        <f t="array" ref="AB43">_xll.FDS(A43,"FF_PTX_INC(ANN_R,"&amp;AK43&amp;","&amp;AL43&amp;",,,USD)")</f>
        <v>856.22520089149498</v>
      </c>
      <c r="AC43" s="1" cm="1">
        <f t="array" ref="AC43">_xll.FDS(A43,"FF_PTX_INC(ANN_R,"&amp;F43&amp;","&amp;G43&amp;",,,USD)")</f>
        <v>-1332.63016116619</v>
      </c>
      <c r="AE43" s="6">
        <f t="shared" si="3"/>
        <v>42370</v>
      </c>
      <c r="AF43" s="6">
        <f t="shared" si="4"/>
        <v>42735</v>
      </c>
      <c r="AG43" s="6">
        <f t="shared" si="5"/>
        <v>42736</v>
      </c>
      <c r="AH43" s="6">
        <f t="shared" si="6"/>
        <v>43100</v>
      </c>
      <c r="AI43" s="6">
        <f>DATE(YEAR(F43)+AO43,MONTH(F43),DAY(F43))</f>
        <v>43101</v>
      </c>
      <c r="AJ43" s="6">
        <f>DATE(YEAR(G43)+AO43,MONTH(G43),DAY(G43))</f>
        <v>43465</v>
      </c>
      <c r="AK43" s="6">
        <f>DATE(YEAR(F43)+AP43,MONTH(F43),DAY(F43))</f>
        <v>43466</v>
      </c>
      <c r="AL43" s="6">
        <f>DATE(YEAR(G43)+AP43,MONTH(G43),DAY(G43))</f>
        <v>43830</v>
      </c>
      <c r="AM43" s="8">
        <v>-4</v>
      </c>
      <c r="AN43" s="8">
        <v>-3</v>
      </c>
      <c r="AO43">
        <v>-2</v>
      </c>
      <c r="AP43">
        <v>-1</v>
      </c>
      <c r="AQ43" cm="1">
        <f t="array" ref="AQ43">_xll.FDS(A43,"FF_DEBT_LT(ANN_R,"&amp;F43&amp;","&amp;G43&amp;")")</f>
        <v>14082</v>
      </c>
      <c r="AR43" cm="1">
        <f t="array" ref="AR43">_xll.FDS(A43,"FF_RD_EXP(ANN_R,"&amp;F43&amp;","&amp;G43&amp;")")</f>
        <v>2858</v>
      </c>
      <c r="AS43" t="e" cm="1">
        <f t="array" ref="AS43">_xll.FDS(A43,"FF_PTX_INC_FOR(ANN_R,"&amp;F43&amp;","&amp;G43&amp;")")</f>
        <v>#N/A</v>
      </c>
      <c r="AT43" cm="1">
        <f t="array" ref="AT43">_xll.FDS(A43,"FF_MKT_VAL_PUBLIC(ANN_R,"&amp;[1]sample_report!E43&amp;")")</f>
        <v>52025.846367243998</v>
      </c>
    </row>
    <row r="44" spans="1:46" hidden="1" x14ac:dyDescent="0.25">
      <c r="A44" t="s">
        <v>963</v>
      </c>
      <c r="B44" t="s">
        <v>964</v>
      </c>
      <c r="C44" t="s">
        <v>950</v>
      </c>
      <c r="D44" t="str" cm="1">
        <f t="array" ref="D44">_xll.FDS(A44,"FF_MAJOR_IND_NAME")</f>
        <v>AEROSPACE</v>
      </c>
      <c r="E44">
        <v>2016</v>
      </c>
      <c r="F44" s="4">
        <f t="shared" si="0"/>
        <v>42370</v>
      </c>
      <c r="G44" s="4">
        <f t="shared" si="1"/>
        <v>42735</v>
      </c>
      <c r="H44" s="5">
        <v>1</v>
      </c>
      <c r="I44" s="1" cm="1">
        <f t="array" ref="I44">_xll.FDS(A44,"FF_PTX_INC(ANN_R,"&amp;F44&amp;","&amp;G44&amp;",,,USD)")</f>
        <v>1172.5690722465499</v>
      </c>
      <c r="J44" s="1" cm="1">
        <f t="array" ref="J44">_xll.FDS(A44,"FF_MKT_VAL(ANN_R,"&amp;F44&amp;","&amp;G44&amp;",,,USD)")</f>
        <v>51216.835139666597</v>
      </c>
      <c r="K44" s="1" cm="1">
        <f t="array" ref="K44">_xll.FDS(A44,"FF_SHLDRS_EQ(ANN_R,"&amp;F44&amp;","&amp;G44&amp;",,,USD)")</f>
        <v>3857.2206244468698</v>
      </c>
      <c r="L44" s="1" cm="1">
        <f t="array" ref="L44">_xll.FDS(A44,"FF_ASSETS(ANN_R,"&amp;F44&amp;","&amp;G44&amp;",,,USD)")</f>
        <v>126173.40989303601</v>
      </c>
      <c r="M44" s="1" cm="1">
        <f t="array" ref="M44">_xll.FDS(A44,"FF_TAX_CF(ANN_R,"&amp;F44&amp;","&amp;G44&amp;",,,USD)")</f>
        <v>-214.60226416587801</v>
      </c>
      <c r="N44" s="1" cm="1">
        <f t="array" ref="N44">_xll.FDS(A44,"FF_INC_TAX(ANN_R,"&amp;F44&amp;","&amp;G44&amp;",,,USD)")</f>
        <v>321.90339624881699</v>
      </c>
      <c r="O44" s="1" cm="1">
        <f t="array" ref="O44">_xll.FDS(A44,"FF_NET_INC(ANN_R,"&amp;F44&amp;","&amp;G44&amp;")")</f>
        <v>995</v>
      </c>
      <c r="P44" s="1" cm="1">
        <f t="array" ref="P44">_xll.FDS(A44,"FF_ROA(ANN_R,"&amp;F44&amp;","&amp;G44&amp;")")</f>
        <v>0.85679103770741705</v>
      </c>
      <c r="Q44" cm="1">
        <f t="array" ref="Q44">_xll.FDS(A44,"FF_TAX_RATE(ANN_R,"&amp;F44&amp;","&amp;G44&amp;")")</f>
        <v>27.452830188679201</v>
      </c>
      <c r="R44" t="e" cm="1">
        <f t="array" ref="R44">_xll.FDS(A44,"FF_TAX_REFUND(ANN_R,"&amp;F44&amp;","&amp;G44&amp;",,,,,""D=1"")")</f>
        <v>#N/A</v>
      </c>
      <c r="S44">
        <f t="shared" si="2"/>
        <v>0.11174099714443923</v>
      </c>
      <c r="T44" s="1" cm="1">
        <f t="array" ref="T44">_xll.FDS($A44,"FF_TAX_CF(ANN_R,"&amp;AE44&amp;","&amp;AF44&amp;",,,USD)")</f>
        <v>281.29879117012001</v>
      </c>
      <c r="U44" s="1" cm="1">
        <f t="array" ref="U44">_xll.FDS($A44,"FF_TAX_CF(ANN_R,"&amp;AG44&amp;","&amp;AH44&amp;",,,USD)")</f>
        <v>322.61120367050199</v>
      </c>
      <c r="V44" s="1" cm="1">
        <f t="array" ref="V44">_xll.FDS(A44,"FF_TAX_CF(ANN_R,"&amp;AI44&amp;","&amp;AJ44&amp;",,,USD)")</f>
        <v>152.54117310047101</v>
      </c>
      <c r="W44" s="1" cm="1">
        <f t="array" ref="W44">_xll.FDS(A44,"FF_TAX_CF(ANN_R,"&amp;AK44&amp;","&amp;AL44&amp;",,,USD)")</f>
        <v>659.80788350105297</v>
      </c>
      <c r="X44" s="1" cm="1">
        <f t="array" ref="X44">_xll.FDS(A44,"FF_TAX_CF(ANN_R,"&amp;F44&amp;","&amp;G44&amp;",,,USD)")</f>
        <v>-214.60226416587801</v>
      </c>
      <c r="Y44" s="1" cm="1">
        <f t="array" ref="Y44">_xll.FDS($A44,"FF_PTX_INC(ANN_R,"&amp;AE44&amp;","&amp;AF44&amp;",,,USD)")</f>
        <v>1791.8347656726801</v>
      </c>
      <c r="Z44" s="1" cm="1">
        <f t="array" ref="Z44">_xll.FDS($A44,"FF_PTX_INC(ANN_R,"&amp;AG44&amp;","&amp;AH44&amp;",,,USD)")</f>
        <v>2025.9452543258701</v>
      </c>
      <c r="AA44" s="1" cm="1">
        <f t="array" ref="AA44">_xll.FDS(A44,"FF_PTX_INC(ANN_R,"&amp;AI44&amp;","&amp;AJ44&amp;",,,USD)")</f>
        <v>3147.65394580364</v>
      </c>
      <c r="AB44" s="1" cm="1">
        <f t="array" ref="AB44">_xll.FDS(A44,"FF_PTX_INC(ANN_R,"&amp;AK44&amp;","&amp;AL44&amp;",,,USD)")</f>
        <v>2615.9441969394702</v>
      </c>
      <c r="AC44" s="1" cm="1">
        <f t="array" ref="AC44">_xll.FDS(A44,"FF_PTX_INC(ANN_R,"&amp;F44&amp;","&amp;G44&amp;",,,USD)")</f>
        <v>1172.5690722465499</v>
      </c>
      <c r="AE44" s="6">
        <f t="shared" si="3"/>
        <v>40909</v>
      </c>
      <c r="AF44" s="6">
        <f t="shared" si="4"/>
        <v>41274</v>
      </c>
      <c r="AG44" s="6">
        <f t="shared" si="5"/>
        <v>41275</v>
      </c>
      <c r="AH44" s="6">
        <f t="shared" si="6"/>
        <v>41639</v>
      </c>
      <c r="AI44" s="6">
        <f>DATE(YEAR(F44)+AO44,MONTH(F44),DAY(F44))</f>
        <v>41640</v>
      </c>
      <c r="AJ44" s="6">
        <f>DATE(YEAR(G44)+AO44,MONTH(G44),DAY(G44))</f>
        <v>42004</v>
      </c>
      <c r="AK44" s="6">
        <f>DATE(YEAR(F44)+AP44,MONTH(F44),DAY(F44))</f>
        <v>42005</v>
      </c>
      <c r="AL44" s="6">
        <f>DATE(YEAR(G44)+AP44,MONTH(G44),DAY(G44))</f>
        <v>42369</v>
      </c>
      <c r="AM44" s="8">
        <v>-4</v>
      </c>
      <c r="AN44" s="8">
        <v>-3</v>
      </c>
      <c r="AO44">
        <v>-2</v>
      </c>
      <c r="AP44">
        <v>-1</v>
      </c>
      <c r="AQ44" cm="1">
        <f t="array" ref="AQ44">_xll.FDS(A44,"FF_DEBT_LT(ANN_R,"&amp;F44&amp;","&amp;G44&amp;")")</f>
        <v>8791</v>
      </c>
      <c r="AR44" cm="1">
        <f t="array" ref="AR44">_xll.FDS(A44,"FF_RD_EXP(ANN_R,"&amp;F44&amp;","&amp;G44&amp;")")</f>
        <v>2970</v>
      </c>
      <c r="AS44" t="e" cm="1">
        <f t="array" ref="AS44">_xll.FDS(A44,"FF_PTX_INC_FOR(ANN_R,"&amp;F44&amp;","&amp;G44&amp;")")</f>
        <v>#N/A</v>
      </c>
      <c r="AT44" cm="1">
        <f t="array" ref="AT44">_xll.FDS(A44,"FF_MKT_VAL_PUBLIC(ANN_R,"&amp;[1]sample_report!E44&amp;")")</f>
        <v>35737.236802408603</v>
      </c>
    </row>
    <row r="45" spans="1:46" hidden="1" x14ac:dyDescent="0.25">
      <c r="A45" t="s">
        <v>172</v>
      </c>
      <c r="B45" t="s">
        <v>173</v>
      </c>
      <c r="C45" t="s">
        <v>29</v>
      </c>
      <c r="D45" t="str" cm="1">
        <f t="array" ref="D45">_xll.FDS(A45,"FF_MAJOR_IND_NAME")</f>
        <v>FOOD</v>
      </c>
      <c r="E45">
        <v>2020</v>
      </c>
      <c r="F45" s="4">
        <f t="shared" si="0"/>
        <v>43831</v>
      </c>
      <c r="G45" s="4">
        <f t="shared" si="1"/>
        <v>44196</v>
      </c>
      <c r="H45">
        <v>1</v>
      </c>
      <c r="I45" s="1" cm="1">
        <f t="array" ref="I45">_xll.FDS(A45,"FF_PTX_INC(ANN_R,"&amp;F45&amp;","&amp;G45&amp;",,,USD)")</f>
        <v>448.78963004797703</v>
      </c>
      <c r="J45" s="1" cm="1">
        <f t="array" ref="J45">_xll.FDS(A45,"FF_MKT_VAL(ANN_R,"&amp;F45&amp;","&amp;G45&amp;",,,USD)")</f>
        <v>10209.2026281827</v>
      </c>
      <c r="K45" s="1" cm="1">
        <f t="array" ref="K45">_xll.FDS(A45,"FF_SHLDRS_EQ(ANN_R,"&amp;F45&amp;","&amp;G45&amp;",,,USD)")</f>
        <v>4992.5894169602498</v>
      </c>
      <c r="L45" s="1" cm="1">
        <f t="array" ref="L45">_xll.FDS(A45,"FF_ASSETS(ANN_R,"&amp;F45&amp;","&amp;G45&amp;",,,USD)")</f>
        <v>12538.705721467701</v>
      </c>
      <c r="M45" s="1" cm="1">
        <f t="array" ref="M45">_xll.FDS(A45,"FF_TAX_CF(ANN_R,"&amp;F45&amp;","&amp;G45&amp;",,,USD)")</f>
        <v>194.54448723793001</v>
      </c>
      <c r="N45" s="1" cm="1">
        <f t="array" ref="N45">_xll.FDS(A45,"FF_INC_TAX(ANN_R,"&amp;F45&amp;","&amp;G45&amp;",,,USD)")</f>
        <v>187.48084473609899</v>
      </c>
      <c r="O45" s="1" cm="1">
        <f t="array" ref="O45">_xll.FDS(A45,"FF_NET_INC(ANN_R,"&amp;F45&amp;","&amp;G45&amp;")")</f>
        <v>18643</v>
      </c>
      <c r="P45" s="1" cm="1">
        <f t="array" ref="P45">_xll.FDS(A45,"FF_ROA(ANN_R,"&amp;F45&amp;","&amp;G45&amp;")")</f>
        <v>1.3570956711319599</v>
      </c>
      <c r="Q45" cm="1">
        <f t="array" ref="Q45">_xll.FDS(A45,"FF_TAX_RATE(ANN_R,"&amp;F45&amp;","&amp;G45&amp;")")</f>
        <v>41.774772005328401</v>
      </c>
      <c r="R45" t="e" cm="1">
        <f t="array" ref="R45">_xll.FDS(A45,"FF_TAX_REFUND(ANN_R,"&amp;F45&amp;","&amp;G45&amp;",,,,,""D=1"")")</f>
        <v>#N/A</v>
      </c>
      <c r="S45">
        <f t="shared" si="2"/>
        <v>0.31979188270086578</v>
      </c>
      <c r="T45" s="1" cm="1">
        <f t="array" ref="T45">_xll.FDS($A45,"FF_TAX_CF(ANN_R,"&amp;AE45&amp;","&amp;AF45&amp;",,,USD)")</f>
        <v>182.76329421997099</v>
      </c>
      <c r="U45" s="1" cm="1">
        <f t="array" ref="U45">_xll.FDS($A45,"FF_TAX_CF(ANN_R,"&amp;AG45&amp;","&amp;AH45&amp;",,,USD)")</f>
        <v>255.477315345779</v>
      </c>
      <c r="V45" s="1" cm="1">
        <f t="array" ref="V45">_xll.FDS(A45,"FF_TAX_CF(ANN_R,"&amp;AI45&amp;","&amp;AJ45&amp;",,,USD)")</f>
        <v>210.34459070116301</v>
      </c>
      <c r="W45" s="1" cm="1">
        <f t="array" ref="W45">_xll.FDS(A45,"FF_TAX_CF(ANN_R,"&amp;AK45&amp;","&amp;AL45&amp;",,,USD)")</f>
        <v>210.36178475618399</v>
      </c>
      <c r="X45" s="1" cm="1">
        <f t="array" ref="X45">_xll.FDS(A45,"FF_TAX_CF(ANN_R,"&amp;F45&amp;","&amp;G45&amp;",,,USD)")</f>
        <v>194.54448723793001</v>
      </c>
      <c r="Y45" s="1" cm="1">
        <f t="array" ref="Y45">_xll.FDS($A45,"FF_PTX_INC(ANN_R,"&amp;AE45&amp;","&amp;AF45&amp;",,,USD)")</f>
        <v>822.572227478027</v>
      </c>
      <c r="Z45" s="1" cm="1">
        <f t="array" ref="Z45">_xll.FDS($A45,"FF_PTX_INC(ANN_R,"&amp;AG45&amp;","&amp;AH45&amp;",,,USD)")</f>
        <v>800.49866630882002</v>
      </c>
      <c r="AA45" s="1" cm="1">
        <f t="array" ref="AA45">_xll.FDS(A45,"FF_PTX_INC(ANN_R,"&amp;AI45&amp;","&amp;AJ45&amp;",,,USD)")</f>
        <v>729.19999467581499</v>
      </c>
      <c r="AB45" s="1" cm="1">
        <f t="array" ref="AB45">_xll.FDS(A45,"FF_PTX_INC(ANN_R,"&amp;AK45&amp;","&amp;AL45&amp;",,,USD)")</f>
        <v>493.24283704534201</v>
      </c>
      <c r="AC45" s="1" cm="1">
        <f t="array" ref="AC45">_xll.FDS(A45,"FF_PTX_INC(ANN_R,"&amp;F45&amp;","&amp;G45&amp;",,,USD)")</f>
        <v>448.78963004797703</v>
      </c>
      <c r="AE45" s="6">
        <f t="shared" si="3"/>
        <v>42370</v>
      </c>
      <c r="AF45" s="6">
        <f t="shared" si="4"/>
        <v>42735</v>
      </c>
      <c r="AG45" s="6">
        <f t="shared" si="5"/>
        <v>42736</v>
      </c>
      <c r="AH45" s="6">
        <f t="shared" si="6"/>
        <v>43100</v>
      </c>
      <c r="AI45" s="6">
        <f>DATE(YEAR(F45)+AO45,MONTH(F45),DAY(F45))</f>
        <v>43101</v>
      </c>
      <c r="AJ45" s="6">
        <f>DATE(YEAR(G45)+AO45,MONTH(G45),DAY(G45))</f>
        <v>43465</v>
      </c>
      <c r="AK45" s="6">
        <f>DATE(YEAR(F45)+AP45,MONTH(F45),DAY(F45))</f>
        <v>43466</v>
      </c>
      <c r="AL45" s="6">
        <f>DATE(YEAR(G45)+AP45,MONTH(G45),DAY(G45))</f>
        <v>43830</v>
      </c>
      <c r="AM45" s="8">
        <v>-4</v>
      </c>
      <c r="AN45" s="8">
        <v>-3</v>
      </c>
      <c r="AO45">
        <v>-2</v>
      </c>
      <c r="AP45">
        <v>-1</v>
      </c>
      <c r="AQ45" cm="1">
        <f t="array" ref="AQ45">_xll.FDS(A45,"FF_DEBT_LT(ANN_R,"&amp;F45&amp;","&amp;G45&amp;")")</f>
        <v>324281</v>
      </c>
      <c r="AR45" cm="1">
        <f t="array" ref="AR45">_xll.FDS(A45,"FF_RD_EXP(ANN_R,"&amp;F45&amp;","&amp;G45&amp;")")</f>
        <v>24789</v>
      </c>
      <c r="AS45" t="e" cm="1">
        <f t="array" ref="AS45">_xll.FDS(A45,"FF_PTX_INC_FOR(ANN_R,"&amp;F45&amp;","&amp;G45&amp;")")</f>
        <v>#N/A</v>
      </c>
      <c r="AT45" cm="1">
        <f t="array" ref="AT45">_xll.FDS(A45,"FF_MKT_VAL_PUBLIC(ANN_R,"&amp;[1]sample_report!E45&amp;")")</f>
        <v>993557.66566018201</v>
      </c>
    </row>
    <row r="46" spans="1:46" hidden="1" x14ac:dyDescent="0.25">
      <c r="A46" t="s">
        <v>172</v>
      </c>
      <c r="B46" t="s">
        <v>173</v>
      </c>
      <c r="C46" t="s">
        <v>29</v>
      </c>
      <c r="D46" t="str" cm="1">
        <f t="array" ref="D46">_xll.FDS(A46,"FF_MAJOR_IND_NAME")</f>
        <v>FOOD</v>
      </c>
      <c r="E46">
        <v>2016</v>
      </c>
      <c r="F46" s="4">
        <f t="shared" si="0"/>
        <v>42370</v>
      </c>
      <c r="G46" s="4">
        <f t="shared" si="1"/>
        <v>42735</v>
      </c>
      <c r="H46">
        <v>1</v>
      </c>
      <c r="I46" s="1" cm="1">
        <f t="array" ref="I46">_xll.FDS(A46,"FF_PTX_INC(ANN_R,"&amp;F46&amp;","&amp;G46&amp;",,,USD)")</f>
        <v>822.572227478027</v>
      </c>
      <c r="J46" s="1" cm="1">
        <f t="array" ref="J46">_xll.FDS(A46,"FF_MKT_VAL(ANN_R,"&amp;F46&amp;","&amp;G46&amp;",,,USD)")</f>
        <v>13128.2273659477</v>
      </c>
      <c r="K46" s="1" cm="1">
        <f t="array" ref="K46">_xll.FDS(A46,"FF_SHLDRS_EQ(ANN_R,"&amp;F46&amp;","&amp;G46&amp;",,,USD)")</f>
        <v>5422.7144363969601</v>
      </c>
      <c r="L46" s="1" cm="1">
        <f t="array" ref="L46">_xll.FDS(A46,"FF_ASSETS(ANN_R,"&amp;F46&amp;","&amp;G46&amp;",,,USD)")</f>
        <v>11334.071597255799</v>
      </c>
      <c r="M46" s="1" cm="1">
        <f t="array" ref="M46">_xll.FDS(A46,"FF_TAX_CF(ANN_R,"&amp;F46&amp;","&amp;G46&amp;",,,USD)")</f>
        <v>182.76329421997099</v>
      </c>
      <c r="N46" s="1" cm="1">
        <f t="array" ref="N46">_xll.FDS(A46,"FF_INC_TAX(ANN_R,"&amp;F46&amp;","&amp;G46&amp;",,,USD)")</f>
        <v>171.837635040283</v>
      </c>
      <c r="O46" s="1" cm="1">
        <f t="array" ref="O46">_xll.FDS(A46,"FF_NET_INC(ANN_R,"&amp;F46&amp;","&amp;G46&amp;")")</f>
        <v>68504</v>
      </c>
      <c r="P46" s="1" cm="1">
        <f t="array" ref="P46">_xll.FDS(A46,"FF_ROA(ANN_R,"&amp;F46&amp;","&amp;G46&amp;")")</f>
        <v>5.4175136804003801</v>
      </c>
      <c r="Q46" cm="1">
        <f t="array" ref="Q46">_xll.FDS(A46,"FF_TAX_RATE(ANN_R,"&amp;F46&amp;","&amp;G46&amp;")")</f>
        <v>20.890279211970299</v>
      </c>
      <c r="R46" t="e" cm="1">
        <f t="array" ref="R46">_xll.FDS(A46,"FF_TAX_REFUND(ANN_R,"&amp;F46&amp;","&amp;G46&amp;",,,,,""D=1"")")</f>
        <v>#N/A</v>
      </c>
      <c r="S46">
        <f t="shared" si="2"/>
        <v>0.25536928569613759</v>
      </c>
      <c r="T46" s="1" cm="1">
        <f t="array" ref="T46">_xll.FDS($A46,"FF_TAX_CF(ANN_R,"&amp;AE46&amp;","&amp;AF46&amp;",,,USD)")</f>
        <v>181.328893123195</v>
      </c>
      <c r="U46" s="1" cm="1">
        <f t="array" ref="U46">_xll.FDS($A46,"FF_TAX_CF(ANN_R,"&amp;AG46&amp;","&amp;AH46&amp;",,,USD)")</f>
        <v>271.08646137639897</v>
      </c>
      <c r="V46" s="1" cm="1">
        <f t="array" ref="V46">_xll.FDS(A46,"FF_TAX_CF(ANN_R,"&amp;AI46&amp;","&amp;AJ46&amp;",,,USD)")</f>
        <v>386.21759730577497</v>
      </c>
      <c r="W46" s="1" cm="1">
        <f t="array" ref="W46">_xll.FDS(A46,"FF_TAX_CF(ANN_R,"&amp;AK46&amp;","&amp;AL46&amp;",,,USD)")</f>
        <v>103.007115382701</v>
      </c>
      <c r="X46" s="1" cm="1">
        <f t="array" ref="X46">_xll.FDS(A46,"FF_TAX_CF(ANN_R,"&amp;F46&amp;","&amp;G46&amp;",,,USD)")</f>
        <v>182.76329421997099</v>
      </c>
      <c r="Y46" s="1" cm="1">
        <f t="array" ref="Y46">_xll.FDS($A46,"FF_PTX_INC(ANN_R,"&amp;AE46&amp;","&amp;AF46&amp;",,,USD)")</f>
        <v>912.98933050315804</v>
      </c>
      <c r="Z46" s="1" cm="1">
        <f t="array" ref="Z46">_xll.FDS($A46,"FF_PTX_INC(ANN_R,"&amp;AG46&amp;","&amp;AH46&amp;",,,USD)")</f>
        <v>1216.1559834331299</v>
      </c>
      <c r="AA46" s="1" cm="1">
        <f t="array" ref="AA46">_xll.FDS(A46,"FF_PTX_INC(ANN_R,"&amp;AI46&amp;","&amp;AJ46&amp;",,,USD)")</f>
        <v>731.76494824513804</v>
      </c>
      <c r="AB46" s="1" cm="1">
        <f t="array" ref="AB46">_xll.FDS(A46,"FF_PTX_INC(ANN_R,"&amp;AK46&amp;","&amp;AL46&amp;",,,USD)")</f>
        <v>719.56605371926003</v>
      </c>
      <c r="AC46" s="1" cm="1">
        <f t="array" ref="AC46">_xll.FDS(A46,"FF_PTX_INC(ANN_R,"&amp;F46&amp;","&amp;G46&amp;",,,USD)")</f>
        <v>822.572227478027</v>
      </c>
      <c r="AE46" s="6">
        <f t="shared" si="3"/>
        <v>40909</v>
      </c>
      <c r="AF46" s="6">
        <f t="shared" si="4"/>
        <v>41274</v>
      </c>
      <c r="AG46" s="6">
        <f t="shared" si="5"/>
        <v>41275</v>
      </c>
      <c r="AH46" s="6">
        <f t="shared" si="6"/>
        <v>41639</v>
      </c>
      <c r="AI46" s="6">
        <f>DATE(YEAR(F46)+AO46,MONTH(F46),DAY(F46))</f>
        <v>41640</v>
      </c>
      <c r="AJ46" s="6">
        <f>DATE(YEAR(G46)+AO46,MONTH(G46),DAY(G46))</f>
        <v>42004</v>
      </c>
      <c r="AK46" s="6">
        <f>DATE(YEAR(F46)+AP46,MONTH(F46),DAY(F46))</f>
        <v>42005</v>
      </c>
      <c r="AL46" s="6">
        <f>DATE(YEAR(G46)+AP46,MONTH(G46),DAY(G46))</f>
        <v>42369</v>
      </c>
      <c r="AM46" s="8">
        <v>-4</v>
      </c>
      <c r="AN46" s="8">
        <v>-3</v>
      </c>
      <c r="AO46">
        <v>-2</v>
      </c>
      <c r="AP46">
        <v>-1</v>
      </c>
      <c r="AQ46" cm="1">
        <f t="array" ref="AQ46">_xll.FDS(A46,"FF_DEBT_LT(ANN_R,"&amp;F46&amp;","&amp;G46&amp;")")</f>
        <v>243226</v>
      </c>
      <c r="AR46" cm="1">
        <f t="array" ref="AR46">_xll.FDS(A46,"FF_RD_EXP(ANN_R,"&amp;F46&amp;","&amp;G46&amp;")")</f>
        <v>24567</v>
      </c>
      <c r="AS46" t="e" cm="1">
        <f t="array" ref="AS46">_xll.FDS(A46,"FF_PTX_INC_FOR(ANN_R,"&amp;F46&amp;","&amp;G46&amp;")")</f>
        <v>#N/A</v>
      </c>
      <c r="AT46" cm="1">
        <f t="array" ref="AT46">_xll.FDS(A46,"FF_MKT_VAL_PUBLIC(ANN_R,"&amp;[1]sample_report!E46&amp;")")</f>
        <v>937967.75280335103</v>
      </c>
    </row>
    <row r="47" spans="1:46" hidden="1" x14ac:dyDescent="0.25">
      <c r="A47" t="s">
        <v>1236</v>
      </c>
      <c r="B47" t="s">
        <v>1237</v>
      </c>
      <c r="C47" t="s">
        <v>977</v>
      </c>
      <c r="D47" t="str" cm="1">
        <f t="array" ref="D47">_xll.FDS(A47,"FF_MAJOR_IND_NAME")</f>
        <v>CHEMICALS</v>
      </c>
      <c r="E47">
        <v>2020</v>
      </c>
      <c r="F47" s="4">
        <f t="shared" si="0"/>
        <v>43831</v>
      </c>
      <c r="G47" s="4">
        <f t="shared" si="1"/>
        <v>44196</v>
      </c>
      <c r="H47">
        <v>1</v>
      </c>
      <c r="I47" s="1" cm="1">
        <f t="array" ref="I47">_xll.FDS(A47,"FF_PTX_INC(ANN_R,"&amp;F47&amp;","&amp;G47&amp;",,,USD)")</f>
        <v>1019.13718056679</v>
      </c>
      <c r="J47" s="1" cm="1">
        <f t="array" ref="J47">_xll.FDS(A47,"FF_MKT_VAL(ANN_R,"&amp;F47&amp;","&amp;G47&amp;",,,USD)")</f>
        <v>20412.7457963917</v>
      </c>
      <c r="K47" s="1" cm="1">
        <f t="array" ref="K47">_xll.FDS(A47,"FF_SHLDRS_EQ(ANN_R,"&amp;F47&amp;","&amp;G47&amp;",,,USD)")</f>
        <v>7030.5180819034604</v>
      </c>
      <c r="L47" s="1" cm="1">
        <f t="array" ref="L47">_xll.FDS(A47,"FF_ASSETS(ANN_R,"&amp;F47&amp;","&amp;G47&amp;",,,USD)")</f>
        <v>16570.537135958701</v>
      </c>
      <c r="M47" s="1" cm="1">
        <f t="array" ref="M47">_xll.FDS(A47,"FF_TAX_CF(ANN_R,"&amp;F47&amp;","&amp;G47&amp;",,,USD)")</f>
        <v>188.095788359642</v>
      </c>
      <c r="N47" s="1" cm="1">
        <f t="array" ref="N47">_xll.FDS(A47,"FF_INC_TAX(ANN_R,"&amp;F47&amp;","&amp;G47&amp;",,,USD)")</f>
        <v>274.733848452568</v>
      </c>
      <c r="O47" s="1" cm="1">
        <f t="array" ref="O47">_xll.FDS(A47,"FF_NET_INC(ANN_R,"&amp;F47&amp;","&amp;G47&amp;")")</f>
        <v>637</v>
      </c>
      <c r="P47" s="1" cm="1">
        <f t="array" ref="P47">_xll.FDS(A47,"FF_ROA(ANN_R,"&amp;F47&amp;","&amp;G47&amp;")")</f>
        <v>4.73975966367796</v>
      </c>
      <c r="Q47" cm="1">
        <f t="array" ref="Q47">_xll.FDS(A47,"FF_TAX_RATE(ANN_R,"&amp;F47&amp;","&amp;G47&amp;")")</f>
        <v>26.957494407158801</v>
      </c>
      <c r="R47" t="e" cm="1">
        <f t="array" ref="R47">_xll.FDS(A47,"FF_TAX_REFUND(ANN_R,"&amp;F47&amp;","&amp;G47&amp;",,,,,""D=1"")")</f>
        <v>#N/A</v>
      </c>
      <c r="S47">
        <f t="shared" si="2"/>
        <v>0.29925849347376066</v>
      </c>
      <c r="T47" s="1" cm="1">
        <f t="array" ref="T47">_xll.FDS($A47,"FF_TAX_CF(ANN_R,"&amp;AE47&amp;","&amp;AF47&amp;",,,USD)")</f>
        <v>315.266212821007</v>
      </c>
      <c r="U47" s="1" cm="1">
        <f t="array" ref="U47">_xll.FDS($A47,"FF_TAX_CF(ANN_R,"&amp;AG47&amp;","&amp;AH47&amp;",,,USD)")</f>
        <v>381.24188637733499</v>
      </c>
      <c r="V47" s="1" cm="1">
        <f t="array" ref="V47">_xll.FDS(A47,"FF_TAX_CF(ANN_R,"&amp;AI47&amp;","&amp;AJ47&amp;",,,USD)")</f>
        <v>193.47895526886001</v>
      </c>
      <c r="W47" s="1" cm="1">
        <f t="array" ref="W47">_xll.FDS(A47,"FF_TAX_CF(ANN_R,"&amp;AK47&amp;","&amp;AL47&amp;",,,USD)")</f>
        <v>205.94174766540499</v>
      </c>
      <c r="X47" s="1" cm="1">
        <f t="array" ref="X47">_xll.FDS(A47,"FF_TAX_CF(ANN_R,"&amp;F47&amp;","&amp;G47&amp;",,,USD)")</f>
        <v>188.095788359642</v>
      </c>
      <c r="Y47" s="1" cm="1">
        <f t="array" ref="Y47">_xll.FDS($A47,"FF_PTX_INC(ANN_R,"&amp;AE47&amp;","&amp;AF47&amp;",,,USD)")</f>
        <v>920.35610198974598</v>
      </c>
      <c r="Z47" s="1" cm="1">
        <f t="array" ref="Z47">_xll.FDS($A47,"FF_PTX_INC(ANN_R,"&amp;AG47&amp;","&amp;AH47&amp;",,,USD)")</f>
        <v>842.56712758541096</v>
      </c>
      <c r="AA47" s="1" cm="1">
        <f t="array" ref="AA47">_xll.FDS(A47,"FF_PTX_INC(ANN_R,"&amp;AI47&amp;","&amp;AJ47&amp;",,,USD)")</f>
        <v>652.40159916877701</v>
      </c>
      <c r="AB47" s="1" cm="1">
        <f t="array" ref="AB47">_xll.FDS(A47,"FF_PTX_INC(ANN_R,"&amp;AK47&amp;","&amp;AL47&amp;",,,USD)")</f>
        <v>856.22520089149498</v>
      </c>
      <c r="AC47" s="1" cm="1">
        <f t="array" ref="AC47">_xll.FDS(A47,"FF_PTX_INC(ANN_R,"&amp;F47&amp;","&amp;G47&amp;",,,USD)")</f>
        <v>1019.13718056679</v>
      </c>
      <c r="AE47" s="6">
        <f t="shared" si="3"/>
        <v>42370</v>
      </c>
      <c r="AF47" s="6">
        <f t="shared" si="4"/>
        <v>42735</v>
      </c>
      <c r="AG47" s="6">
        <f t="shared" si="5"/>
        <v>42736</v>
      </c>
      <c r="AH47" s="6">
        <f t="shared" si="6"/>
        <v>43100</v>
      </c>
      <c r="AI47" s="6">
        <f>DATE(YEAR(F47)+AO47,MONTH(F47),DAY(F47))</f>
        <v>43101</v>
      </c>
      <c r="AJ47" s="6">
        <f>DATE(YEAR(G47)+AO47,MONTH(G47),DAY(G47))</f>
        <v>43465</v>
      </c>
      <c r="AK47" s="6">
        <f>DATE(YEAR(F47)+AP47,MONTH(F47),DAY(F47))</f>
        <v>43466</v>
      </c>
      <c r="AL47" s="6">
        <f>DATE(YEAR(G47)+AP47,MONTH(G47),DAY(G47))</f>
        <v>43830</v>
      </c>
      <c r="AM47" s="8">
        <v>-4</v>
      </c>
      <c r="AN47" s="8">
        <v>-3</v>
      </c>
      <c r="AO47">
        <v>-2</v>
      </c>
      <c r="AP47">
        <v>-1</v>
      </c>
      <c r="AQ47" cm="1">
        <f t="array" ref="AQ47">_xll.FDS(A47,"FF_DEBT_LT(ANN_R,"&amp;F47&amp;","&amp;G47&amp;")")</f>
        <v>2771</v>
      </c>
      <c r="AR47" cm="1">
        <f t="array" ref="AR47">_xll.FDS(A47,"FF_RD_EXP(ANN_R,"&amp;F47&amp;","&amp;G47&amp;")")</f>
        <v>220</v>
      </c>
      <c r="AS47" t="e" cm="1">
        <f t="array" ref="AS47">_xll.FDS(A47,"FF_PTX_INC_FOR(ANN_R,"&amp;F47&amp;","&amp;G47&amp;")")</f>
        <v>#N/A</v>
      </c>
      <c r="AT47" cm="1">
        <f t="array" ref="AT47">_xll.FDS(A47,"FF_MKT_VAL_PUBLIC(ANN_R,"&amp;[1]sample_report!E47&amp;")")</f>
        <v>16677.958738505498</v>
      </c>
    </row>
    <row r="48" spans="1:46" hidden="1" x14ac:dyDescent="0.25">
      <c r="A48" t="s">
        <v>1236</v>
      </c>
      <c r="B48" t="s">
        <v>1237</v>
      </c>
      <c r="C48" t="s">
        <v>977</v>
      </c>
      <c r="D48" t="str" cm="1">
        <f t="array" ref="D48">_xll.FDS(A48,"FF_MAJOR_IND_NAME")</f>
        <v>CHEMICALS</v>
      </c>
      <c r="E48">
        <v>2016</v>
      </c>
      <c r="F48" s="4">
        <f t="shared" si="0"/>
        <v>42370</v>
      </c>
      <c r="G48" s="4">
        <f t="shared" si="1"/>
        <v>42735</v>
      </c>
      <c r="H48">
        <v>1</v>
      </c>
      <c r="I48" s="1" cm="1">
        <f t="array" ref="I48">_xll.FDS(A48,"FF_PTX_INC(ANN_R,"&amp;F48&amp;","&amp;G48&amp;",,,USD)")</f>
        <v>920.35610198974598</v>
      </c>
      <c r="J48" s="1" cm="1">
        <f t="array" ref="J48">_xll.FDS(A48,"FF_MKT_VAL(ANN_R,"&amp;F48&amp;","&amp;G48&amp;",,,USD)")</f>
        <v>15796.7340461941</v>
      </c>
      <c r="K48" s="1" cm="1">
        <f t="array" ref="K48">_xll.FDS(A48,"FF_SHLDRS_EQ(ANN_R,"&amp;F48&amp;","&amp;G48&amp;",,,USD)")</f>
        <v>6911.7765250206003</v>
      </c>
      <c r="L48" s="1" cm="1">
        <f t="array" ref="L48">_xll.FDS(A48,"FF_ASSETS(ANN_R,"&amp;F48&amp;","&amp;G48&amp;",,,USD)")</f>
        <v>17448.728682041201</v>
      </c>
      <c r="M48" s="1" cm="1">
        <f t="array" ref="M48">_xll.FDS(A48,"FF_TAX_CF(ANN_R,"&amp;F48&amp;","&amp;G48&amp;",,,USD)")</f>
        <v>315.266212821007</v>
      </c>
      <c r="N48" s="1" cm="1">
        <f t="array" ref="N48">_xll.FDS(A48,"FF_INC_TAX(ANN_R,"&amp;F48&amp;","&amp;G48&amp;",,,USD)")</f>
        <v>258.85015368461598</v>
      </c>
      <c r="O48" s="1" cm="1">
        <f t="array" ref="O48">_xll.FDS(A48,"FF_NET_INC(ANN_R,"&amp;F48&amp;","&amp;G48&amp;")")</f>
        <v>534</v>
      </c>
      <c r="P48" s="1" cm="1">
        <f t="array" ref="P48">_xll.FDS(A48,"FF_ROA(ANN_R,"&amp;F48&amp;","&amp;G48&amp;")")</f>
        <v>3.2855472835784201</v>
      </c>
      <c r="Q48" cm="1">
        <f t="array" ref="Q48">_xll.FDS(A48,"FF_TAX_RATE(ANN_R,"&amp;F48&amp;","&amp;G48&amp;")")</f>
        <v>28.125</v>
      </c>
      <c r="R48" t="e" cm="1">
        <f t="array" ref="R48">_xll.FDS(A48,"FF_TAX_REFUND(ANN_R,"&amp;F48&amp;","&amp;G48&amp;",,,,,""D=1"")")</f>
        <v>#N/A</v>
      </c>
      <c r="S48">
        <f t="shared" si="2"/>
        <v>0.53456795686812597</v>
      </c>
      <c r="T48" s="1" cm="1">
        <f t="array" ref="T48">_xll.FDS($A48,"FF_TAX_CF(ANN_R,"&amp;AE48&amp;","&amp;AF48&amp;",,,USD)")</f>
        <v>268.45409750938398</v>
      </c>
      <c r="U48" s="1" cm="1">
        <f t="array" ref="U48">_xll.FDS($A48,"FF_TAX_CF(ANN_R,"&amp;AG48&amp;","&amp;AH48&amp;",,,USD)")</f>
        <v>305.35216808319097</v>
      </c>
      <c r="V48" s="1" cm="1">
        <f t="array" ref="V48">_xll.FDS(A48,"FF_TAX_CF(ANN_R,"&amp;AI48&amp;","&amp;AJ48&amp;",,,USD)")</f>
        <v>342.22280573844898</v>
      </c>
      <c r="W48" s="1" cm="1">
        <f t="array" ref="W48">_xll.FDS(A48,"FF_TAX_CF(ANN_R,"&amp;AK48&amp;","&amp;AL48&amp;",,,USD)")</f>
        <v>289.42833209037798</v>
      </c>
      <c r="X48" s="1" cm="1">
        <f t="array" ref="X48">_xll.FDS(A48,"FF_TAX_CF(ANN_R,"&amp;F48&amp;","&amp;G48&amp;",,,USD)")</f>
        <v>315.266212821007</v>
      </c>
      <c r="Y48" s="1" cm="1">
        <f t="array" ref="Y48">_xll.FDS($A48,"FF_PTX_INC(ANN_R,"&amp;AE48&amp;","&amp;AF48&amp;",,,USD)")</f>
        <v>-1802.1105206012701</v>
      </c>
      <c r="Z48" s="1" cm="1">
        <f t="array" ref="Z48">_xll.FDS($A48,"FF_PTX_INC(ANN_R,"&amp;AG48&amp;","&amp;AH48&amp;",,,USD)")</f>
        <v>1006.33453655243</v>
      </c>
      <c r="AA48" s="1" cm="1">
        <f t="array" ref="AA48">_xll.FDS(A48,"FF_PTX_INC(ANN_R,"&amp;AI48&amp;","&amp;AJ48&amp;",,,USD)")</f>
        <v>1102.27578127384</v>
      </c>
      <c r="AB48" s="1" cm="1">
        <f t="array" ref="AB48">_xll.FDS(A48,"FF_PTX_INC(ANN_R,"&amp;AK48&amp;","&amp;AL48&amp;",,,USD)")</f>
        <v>1617.9154655933401</v>
      </c>
      <c r="AC48" s="1" cm="1">
        <f t="array" ref="AC48">_xll.FDS(A48,"FF_PTX_INC(ANN_R,"&amp;F48&amp;","&amp;G48&amp;",,,USD)")</f>
        <v>920.35610198974598</v>
      </c>
      <c r="AE48" s="6">
        <f t="shared" si="3"/>
        <v>40909</v>
      </c>
      <c r="AF48" s="6">
        <f t="shared" si="4"/>
        <v>41274</v>
      </c>
      <c r="AG48" s="6">
        <f t="shared" si="5"/>
        <v>41275</v>
      </c>
      <c r="AH48" s="6">
        <f t="shared" si="6"/>
        <v>41639</v>
      </c>
      <c r="AI48" s="6">
        <f>DATE(YEAR(F48)+AO48,MONTH(F48),DAY(F48))</f>
        <v>41640</v>
      </c>
      <c r="AJ48" s="6">
        <f>DATE(YEAR(G48)+AO48,MONTH(G48),DAY(G48))</f>
        <v>42004</v>
      </c>
      <c r="AK48" s="6">
        <f>DATE(YEAR(F48)+AP48,MONTH(F48),DAY(F48))</f>
        <v>42005</v>
      </c>
      <c r="AL48" s="6">
        <f>DATE(YEAR(G48)+AP48,MONTH(G48),DAY(G48))</f>
        <v>42369</v>
      </c>
      <c r="AM48" s="8">
        <v>-4</v>
      </c>
      <c r="AN48" s="8">
        <v>-3</v>
      </c>
      <c r="AO48">
        <v>-2</v>
      </c>
      <c r="AP48">
        <v>-1</v>
      </c>
      <c r="AQ48" cm="1">
        <f t="array" ref="AQ48">_xll.FDS(A48,"FF_DEBT_LT(ANN_R,"&amp;F48&amp;","&amp;G48&amp;")")</f>
        <v>2644</v>
      </c>
      <c r="AR48" cm="1">
        <f t="array" ref="AR48">_xll.FDS(A48,"FF_RD_EXP(ANN_R,"&amp;F48&amp;","&amp;G48&amp;")")</f>
        <v>239</v>
      </c>
      <c r="AS48" t="e" cm="1">
        <f t="array" ref="AS48">_xll.FDS(A48,"FF_PTX_INC_FOR(ANN_R,"&amp;F48&amp;","&amp;G48&amp;")")</f>
        <v>#N/A</v>
      </c>
      <c r="AT48" cm="1">
        <f t="array" ref="AT48">_xll.FDS(A48,"FF_MKT_VAL_PUBLIC(ANN_R,"&amp;[1]sample_report!E48&amp;")")</f>
        <v>14973.0578496741</v>
      </c>
    </row>
    <row r="49" spans="1:46" x14ac:dyDescent="0.25">
      <c r="A49" t="s">
        <v>1102</v>
      </c>
      <c r="B49" t="s">
        <v>1103</v>
      </c>
      <c r="C49" t="s">
        <v>932</v>
      </c>
      <c r="D49" t="str" cm="1">
        <f t="array" ref="D49">_xll.FDS(A49,"FF_MAJOR_IND_NAME")</f>
        <v>DRUGS, COSMETICS &amp; HEALTH CARE</v>
      </c>
      <c r="E49">
        <v>2020</v>
      </c>
      <c r="F49" s="4">
        <f t="shared" si="0"/>
        <v>43831</v>
      </c>
      <c r="G49" s="4">
        <f t="shared" si="1"/>
        <v>44196</v>
      </c>
      <c r="H49">
        <v>1</v>
      </c>
      <c r="I49" s="1" cm="1">
        <f t="array" ref="I49">_xll.FDS(A49,"FF_PTX_INC(ANN_R,"&amp;F49&amp;","&amp;G49&amp;",,,USD)")</f>
        <v>-635.00002286427195</v>
      </c>
      <c r="J49" s="1" cm="1">
        <f t="array" ref="J49">_xll.FDS(A49,"FF_MKT_VAL(ANN_R,"&amp;F49&amp;","&amp;G49&amp;",,,USD)")</f>
        <v>32602.250531045102</v>
      </c>
      <c r="K49" s="1" cm="1">
        <f t="array" ref="K49">_xll.FDS(A49,"FF_SHLDRS_EQ(ANN_R,"&amp;F49&amp;","&amp;G49&amp;",,,USD)")</f>
        <v>18821.999354695399</v>
      </c>
      <c r="L49" s="1" cm="1">
        <f t="array" ref="L49">_xll.FDS(A49,"FF_ASSETS(ANN_R,"&amp;F49&amp;","&amp;G49&amp;",,,USD)")</f>
        <v>27599.999053745301</v>
      </c>
      <c r="M49" s="1" cm="1">
        <f t="array" ref="M49">_xll.FDS(A49,"FF_TAX_CF(ANN_R,"&amp;F49&amp;","&amp;G49&amp;",,,USD)")</f>
        <v>-97.000003492652695</v>
      </c>
      <c r="N49" s="1" cm="1">
        <f t="array" ref="N49">_xll.FDS(A49,"FF_INC_TAX(ANN_R,"&amp;F49&amp;","&amp;G49&amp;",,,USD)")</f>
        <v>-104.0000037447</v>
      </c>
      <c r="O49" s="1" cm="1">
        <f t="array" ref="O49">_xll.FDS(A49,"FF_NET_INC(ANN_R,"&amp;F49&amp;","&amp;G49&amp;")")</f>
        <v>-498.40398069498099</v>
      </c>
      <c r="P49" s="1" cm="1">
        <f t="array" ref="P49">_xll.FDS(A49,"FF_ROA(ANN_R,"&amp;F49&amp;","&amp;G49&amp;")")</f>
        <v>-1.94777544642015</v>
      </c>
      <c r="Q49" t="e" cm="1">
        <f t="array" ref="Q49">_xll.FDS(A49,"FF_TAX_RATE(ANN_R,"&amp;F49&amp;","&amp;G49&amp;")")</f>
        <v>#N/A</v>
      </c>
      <c r="R49" t="e" cm="1">
        <f t="array" ref="R49">_xll.FDS(A49,"FF_TAX_REFUND(ANN_R,"&amp;F49&amp;","&amp;G49&amp;",,,,,""D=1"")")</f>
        <v>#N/A</v>
      </c>
      <c r="S49" t="e">
        <f t="shared" si="2"/>
        <v>#N/A</v>
      </c>
      <c r="T49" s="1" t="e" cm="1">
        <f t="array" ref="T49">_xll.FDS($A49,"FF_TAX_CF(ANN_R,"&amp;AE49&amp;","&amp;AF49&amp;",,,USD)")</f>
        <v>#N/A</v>
      </c>
      <c r="U49" s="1" t="e" cm="1">
        <f t="array" ref="U49">_xll.FDS($A49,"FF_TAX_CF(ANN_R,"&amp;AG49&amp;","&amp;AH49&amp;",,,USD)")</f>
        <v>#N/A</v>
      </c>
      <c r="V49" s="1" t="e" cm="1">
        <f t="array" ref="V49">_xll.FDS(A49,"FF_TAX_CF(ANN_R,"&amp;AI49&amp;","&amp;AJ49&amp;",,,USD)")</f>
        <v>#N/A</v>
      </c>
      <c r="W49" s="1" cm="1">
        <f t="array" ref="W49">_xll.FDS(A49,"FF_TAX_CF(ANN_R,"&amp;AK49&amp;","&amp;AL49&amp;",,,USD)")</f>
        <v>-223.99999097417799</v>
      </c>
      <c r="X49" s="1" cm="1">
        <f t="array" ref="X49">_xll.FDS(A49,"FF_TAX_CF(ANN_R,"&amp;F49&amp;","&amp;G49&amp;",,,USD)")</f>
        <v>-97.000003492652695</v>
      </c>
      <c r="Y49" s="1" cm="1">
        <f t="array" ref="Y49">_xll.FDS($A49,"FF_PTX_INC(ANN_R,"&amp;AE49&amp;","&amp;AF49&amp;",,,USD)")</f>
        <v>-113.000006158332</v>
      </c>
      <c r="Z49" s="1" cm="1">
        <f t="array" ref="Z49">_xll.FDS($A49,"FF_PTX_INC(ANN_R,"&amp;AG49&amp;","&amp;AH49&amp;",,,USD)")</f>
        <v>-126.99999515464501</v>
      </c>
      <c r="AA49" s="1" cm="1">
        <f t="array" ref="AA49">_xll.FDS(A49,"FF_PTX_INC(ANN_R,"&amp;AI49&amp;","&amp;AJ49&amp;",,,USD)")</f>
        <v>-299.999990135389</v>
      </c>
      <c r="AB49" s="1" cm="1">
        <f t="array" ref="AB49">_xll.FDS(A49,"FF_PTX_INC(ANN_R,"&amp;AK49&amp;","&amp;AL49&amp;",,,USD)")</f>
        <v>-331.99998662244201</v>
      </c>
      <c r="AC49" s="1" cm="1">
        <f t="array" ref="AC49">_xll.FDS(A49,"FF_PTX_INC(ANN_R,"&amp;F49&amp;","&amp;G49&amp;",,,USD)")</f>
        <v>-635.00002286427195</v>
      </c>
      <c r="AE49" s="6">
        <f t="shared" si="3"/>
        <v>42370</v>
      </c>
      <c r="AF49" s="6">
        <f t="shared" si="4"/>
        <v>42735</v>
      </c>
      <c r="AG49" s="6">
        <f t="shared" si="5"/>
        <v>42736</v>
      </c>
      <c r="AH49" s="6">
        <f t="shared" si="6"/>
        <v>43100</v>
      </c>
      <c r="AI49" s="6">
        <f>DATE(YEAR(F49)+AO49,MONTH(F49),DAY(F49))</f>
        <v>43101</v>
      </c>
      <c r="AJ49" s="6">
        <f>DATE(YEAR(G49)+AO49,MONTH(G49),DAY(G49))</f>
        <v>43465</v>
      </c>
      <c r="AK49" s="6">
        <f>DATE(YEAR(F49)+AP49,MONTH(F49),DAY(F49))</f>
        <v>43466</v>
      </c>
      <c r="AL49" s="6">
        <f>DATE(YEAR(G49)+AP49,MONTH(G49),DAY(G49))</f>
        <v>43830</v>
      </c>
      <c r="AM49" s="8">
        <v>-4</v>
      </c>
      <c r="AN49" s="8">
        <v>-3</v>
      </c>
      <c r="AO49">
        <v>-2</v>
      </c>
      <c r="AP49">
        <v>-1</v>
      </c>
      <c r="AQ49" cm="1">
        <f t="array" ref="AQ49">_xll.FDS(A49,"FF_DEBT_LT(ANN_R,"&amp;F49&amp;","&amp;G49&amp;")")</f>
        <v>3769.1628000000001</v>
      </c>
      <c r="AR49" cm="1">
        <f t="array" ref="AR49">_xll.FDS(A49,"FF_RD_EXP(ANN_R,"&amp;F49&amp;","&amp;G49&amp;")")</f>
        <v>555.65942857142898</v>
      </c>
      <c r="AS49" cm="1">
        <f t="array" ref="AS49">_xll.FDS(A49,"FF_PTX_INC_FOR(ANN_R,"&amp;F49&amp;","&amp;G49&amp;")")</f>
        <v>-46.930694980695002</v>
      </c>
      <c r="AT49" cm="1">
        <f t="array" ref="AT49">_xll.FDS(A49,"FF_MKT_VAL_PUBLIC(ANN_R,"&amp;[1]sample_report!E49&amp;")")</f>
        <v>28797.3480060205</v>
      </c>
    </row>
    <row r="50" spans="1:46" x14ac:dyDescent="0.25">
      <c r="A50" t="s">
        <v>1102</v>
      </c>
      <c r="B50" t="s">
        <v>1103</v>
      </c>
      <c r="C50" t="s">
        <v>932</v>
      </c>
      <c r="D50" t="str" cm="1">
        <f t="array" ref="D50">_xll.FDS(A50,"FF_MAJOR_IND_NAME")</f>
        <v>DRUGS, COSMETICS &amp; HEALTH CARE</v>
      </c>
      <c r="E50">
        <v>2016</v>
      </c>
      <c r="F50" s="4">
        <f t="shared" si="0"/>
        <v>42370</v>
      </c>
      <c r="G50" s="4">
        <f t="shared" si="1"/>
        <v>42735</v>
      </c>
      <c r="H50" s="5">
        <v>0</v>
      </c>
      <c r="I50" s="1" cm="1">
        <f t="array" ref="I50">_xll.FDS(A50,"FF_PTX_INC(ANN_R,"&amp;F50&amp;","&amp;G50&amp;",,,USD)")</f>
        <v>-113.000006158332</v>
      </c>
      <c r="J50" s="1" t="e" cm="1">
        <f t="array" ref="J50">_xll.FDS(A50,"FF_MKT_VAL(ANN_R,"&amp;F50&amp;","&amp;G50&amp;",,,USD)")</f>
        <v>#N/A</v>
      </c>
      <c r="K50" s="1" cm="1">
        <f t="array" ref="K50">_xll.FDS(A50,"FF_SHLDRS_EQ(ANN_R,"&amp;F50&amp;","&amp;G50&amp;",,,USD)")</f>
        <v>23011.9995862502</v>
      </c>
      <c r="L50" s="1" cm="1">
        <f t="array" ref="L50">_xll.FDS(A50,"FF_ASSETS(ANN_R,"&amp;F50&amp;","&amp;G50&amp;",,,USD)")</f>
        <v>27739.999501242</v>
      </c>
      <c r="M50" s="1" t="e" cm="1">
        <f t="array" ref="M50">_xll.FDS(A50,"FF_TAX_CF(ANN_R,"&amp;F50&amp;","&amp;G50&amp;",,,USD)")</f>
        <v>#N/A</v>
      </c>
      <c r="N50" s="1" cm="1">
        <f t="array" ref="N50">_xll.FDS(A50,"FF_INC_TAX(ANN_R,"&amp;F50&amp;","&amp;G50&amp;",,,USD)")</f>
        <v>57.000003106415299</v>
      </c>
      <c r="O50" s="1" cm="1">
        <f t="array" ref="O50">_xll.FDS(A50,"FF_NET_INC(ANN_R,"&amp;F50&amp;","&amp;G50&amp;")")</f>
        <v>-167.47833333333301</v>
      </c>
      <c r="P50" s="1" cm="1">
        <f t="array" ref="P50">_xll.FDS(A50,"FF_ROA(ANN_R,"&amp;F50&amp;","&amp;G50&amp;")")</f>
        <v>-0.59364480512234297</v>
      </c>
      <c r="Q50" t="e" cm="1">
        <f t="array" ref="Q50">_xll.FDS(A50,"FF_TAX_RATE(ANN_R,"&amp;F50&amp;","&amp;G50&amp;")")</f>
        <v>#N/A</v>
      </c>
      <c r="R50" t="e" cm="1">
        <f t="array" ref="R50">_xll.FDS(A50,"FF_TAX_REFUND(ANN_R,"&amp;F50&amp;","&amp;G50&amp;",,,,,""D=1"")")</f>
        <v>#N/A</v>
      </c>
      <c r="S50" t="e">
        <f t="shared" si="2"/>
        <v>#N/A</v>
      </c>
      <c r="T50" s="1" t="e" cm="1">
        <f t="array" ref="T50">_xll.FDS($A50,"FF_TAX_CF(ANN_R,"&amp;AE50&amp;","&amp;AF50&amp;",,,USD)")</f>
        <v>#N/A</v>
      </c>
      <c r="U50" s="1" t="e" cm="1">
        <f t="array" ref="U50">_xll.FDS($A50,"FF_TAX_CF(ANN_R,"&amp;AG50&amp;","&amp;AH50&amp;",,,USD)")</f>
        <v>#N/A</v>
      </c>
      <c r="V50" s="1" t="e" cm="1">
        <f t="array" ref="V50">_xll.FDS(A50,"FF_TAX_CF(ANN_R,"&amp;AI50&amp;","&amp;AJ50&amp;",,,USD)")</f>
        <v>#N/A</v>
      </c>
      <c r="W50" s="1" t="e" cm="1">
        <f t="array" ref="W50">_xll.FDS(A50,"FF_TAX_CF(ANN_R,"&amp;AK50&amp;","&amp;AL50&amp;",,,USD)")</f>
        <v>#N/A</v>
      </c>
      <c r="X50" s="1" t="e" cm="1">
        <f t="array" ref="X50">_xll.FDS(A50,"FF_TAX_CF(ANN_R,"&amp;F50&amp;","&amp;G50&amp;",,,USD)")</f>
        <v>#N/A</v>
      </c>
      <c r="Y50" s="1" t="e" cm="1">
        <f t="array" ref="Y50">_xll.FDS($A50,"FF_PTX_INC(ANN_R,"&amp;AE50&amp;","&amp;AF50&amp;",,,USD)")</f>
        <v>#N/A</v>
      </c>
      <c r="Z50" s="1" t="e" cm="1">
        <f t="array" ref="Z50">_xll.FDS($A50,"FF_PTX_INC(ANN_R,"&amp;AG50&amp;","&amp;AH50&amp;",,,USD)")</f>
        <v>#N/A</v>
      </c>
      <c r="AA50" s="1" t="e" cm="1">
        <f t="array" ref="AA50">_xll.FDS(A50,"FF_PTX_INC(ANN_R,"&amp;AI50&amp;","&amp;AJ50&amp;",,,USD)")</f>
        <v>#N/A</v>
      </c>
      <c r="AB50" s="1" cm="1">
        <f t="array" ref="AB50">_xll.FDS(A50,"FF_PTX_INC(ANN_R,"&amp;AK50&amp;","&amp;AL50&amp;",,,USD)")</f>
        <v>350.99998172280601</v>
      </c>
      <c r="AC50" s="1" cm="1">
        <f t="array" ref="AC50">_xll.FDS(A50,"FF_PTX_INC(ANN_R,"&amp;F50&amp;","&amp;G50&amp;",,,USD)")</f>
        <v>-113.000006158332</v>
      </c>
      <c r="AE50" s="6">
        <f t="shared" si="3"/>
        <v>40909</v>
      </c>
      <c r="AF50" s="6">
        <f t="shared" si="4"/>
        <v>41274</v>
      </c>
      <c r="AG50" s="6">
        <f t="shared" si="5"/>
        <v>41275</v>
      </c>
      <c r="AH50" s="6">
        <f t="shared" si="6"/>
        <v>41639</v>
      </c>
      <c r="AI50" s="6">
        <f>DATE(YEAR(F50)+AO50,MONTH(F50),DAY(F50))</f>
        <v>41640</v>
      </c>
      <c r="AJ50" s="6">
        <f>DATE(YEAR(G50)+AO50,MONTH(G50),DAY(G50))</f>
        <v>42004</v>
      </c>
      <c r="AK50" s="6">
        <f>DATE(YEAR(F50)+AP50,MONTH(F50),DAY(F50))</f>
        <v>42005</v>
      </c>
      <c r="AL50" s="6">
        <f>DATE(YEAR(G50)+AP50,MONTH(G50),DAY(G50))</f>
        <v>42369</v>
      </c>
      <c r="AM50" s="8">
        <v>-4</v>
      </c>
      <c r="AN50" s="8">
        <v>-3</v>
      </c>
      <c r="AO50">
        <v>-2</v>
      </c>
      <c r="AP50">
        <v>-1</v>
      </c>
      <c r="AQ50" cm="1">
        <f t="array" ref="AQ50">_xll.FDS(A50,"FF_DEBT_LT(ANN_R,"&amp;F50&amp;","&amp;G50&amp;")")</f>
        <v>80.291650000000004</v>
      </c>
      <c r="AR50" cm="1">
        <f t="array" ref="AR50">_xll.FDS(A50,"FF_RD_EXP(ANN_R,"&amp;F50&amp;","&amp;G50&amp;")")</f>
        <v>491.598166666667</v>
      </c>
      <c r="AS50" t="e" cm="1">
        <f t="array" ref="AS50">_xll.FDS(A50,"FF_PTX_INC_FOR(ANN_R,"&amp;F50&amp;","&amp;G50&amp;")")</f>
        <v>#N/A</v>
      </c>
      <c r="AT50" t="e" cm="1">
        <f t="array" ref="AT50">_xll.FDS(A50,"FF_MKT_VAL_PUBLIC(ANN_R,"&amp;[1]sample_report!E50&amp;")")</f>
        <v>#N/A</v>
      </c>
    </row>
    <row r="51" spans="1:46" x14ac:dyDescent="0.25">
      <c r="A51" t="s">
        <v>750</v>
      </c>
      <c r="B51" t="s">
        <v>751</v>
      </c>
      <c r="C51" t="s">
        <v>502</v>
      </c>
      <c r="D51" t="str" cm="1">
        <f t="array" ref="D51">_xll.FDS(A51,"FF_MAJOR_IND_NAME")</f>
        <v>FINANCIAL</v>
      </c>
      <c r="E51">
        <v>2020</v>
      </c>
      <c r="F51" s="4">
        <f t="shared" si="0"/>
        <v>43831</v>
      </c>
      <c r="G51" s="4">
        <f t="shared" si="1"/>
        <v>44196</v>
      </c>
      <c r="H51">
        <v>1</v>
      </c>
      <c r="I51" s="1" cm="1">
        <f t="array" ref="I51">_xll.FDS(A51,"FF_PTX_INC(ANN_R,"&amp;F51&amp;","&amp;G51&amp;",,,USD)")</f>
        <v>1076.883</v>
      </c>
      <c r="J51" s="1" cm="1">
        <f t="array" ref="J51">_xll.FDS(A51,"FF_MKT_VAL(ANN_R,"&amp;F51&amp;","&amp;G51&amp;",,,USD)")</f>
        <v>24360.95043438</v>
      </c>
      <c r="K51" s="1" cm="1">
        <f t="array" ref="K51">_xll.FDS(A51,"FF_SHLDRS_EQ(ANN_R,"&amp;F51&amp;","&amp;G51&amp;",,,USD)")</f>
        <v>11725.712</v>
      </c>
      <c r="L51" s="1" cm="1">
        <f t="array" ref="L51">_xll.FDS(A51,"FF_ASSETS(ANN_R,"&amp;F51&amp;","&amp;G51&amp;",,,USD)")</f>
        <v>22827.878000000001</v>
      </c>
      <c r="M51" s="1" t="e" cm="1">
        <f t="array" ref="M51">_xll.FDS(A51,"FF_TAX_CF(ANN_R,"&amp;F51&amp;","&amp;G51&amp;",,,USD)")</f>
        <v>#N/A</v>
      </c>
      <c r="N51" s="1" cm="1">
        <f t="array" ref="N51">_xll.FDS(A51,"FF_INC_TAX(ANN_R,"&amp;F51&amp;","&amp;G51&amp;",,,USD)")</f>
        <v>0</v>
      </c>
      <c r="O51" s="1" cm="1">
        <f t="array" ref="O51">_xll.FDS(A51,"FF_NET_INC(ANN_R,"&amp;F51&amp;","&amp;G51&amp;")")</f>
        <v>1010.503</v>
      </c>
      <c r="P51" s="1" cm="1">
        <f t="array" ref="P51">_xll.FDS(A51,"FF_ROA(ANN_R,"&amp;F51&amp;","&amp;G51&amp;")")</f>
        <v>4.9031668662580401</v>
      </c>
      <c r="Q51" cm="1">
        <f t="array" ref="Q51">_xll.FDS(A51,"FF_TAX_RATE(ANN_R,"&amp;F51&amp;","&amp;G51&amp;")")</f>
        <v>0</v>
      </c>
      <c r="R51" t="e" cm="1">
        <f t="array" ref="R51">_xll.FDS(A51,"FF_TAX_REFUND(ANN_R,"&amp;F51&amp;","&amp;G51&amp;",,,,,""D=1"")")</f>
        <v>#N/A</v>
      </c>
      <c r="S51" t="e">
        <f t="shared" si="2"/>
        <v>#N/A</v>
      </c>
      <c r="T51" s="1" t="e" cm="1">
        <f t="array" ref="T51">_xll.FDS($A51,"FF_TAX_CF(ANN_R,"&amp;AE51&amp;","&amp;AF51&amp;",,,USD)")</f>
        <v>#N/A</v>
      </c>
      <c r="U51" s="1" t="e" cm="1">
        <f t="array" ref="U51">_xll.FDS($A51,"FF_TAX_CF(ANN_R,"&amp;AG51&amp;","&amp;AH51&amp;",,,USD)")</f>
        <v>#N/A</v>
      </c>
      <c r="V51" s="1" t="e" cm="1">
        <f t="array" ref="V51">_xll.FDS(A51,"FF_TAX_CF(ANN_R,"&amp;AI51&amp;","&amp;AJ51&amp;",,,USD)")</f>
        <v>#N/A</v>
      </c>
      <c r="W51" s="1" t="e" cm="1">
        <f t="array" ref="W51">_xll.FDS(A51,"FF_TAX_CF(ANN_R,"&amp;AK51&amp;","&amp;AL51&amp;",,,USD)")</f>
        <v>#N/A</v>
      </c>
      <c r="X51" s="1" t="e" cm="1">
        <f t="array" ref="X51">_xll.FDS(A51,"FF_TAX_CF(ANN_R,"&amp;F51&amp;","&amp;G51&amp;",,,USD)")</f>
        <v>#N/A</v>
      </c>
      <c r="Y51" s="1" cm="1">
        <f t="array" ref="Y51">_xll.FDS($A51,"FF_PTX_INC(ANN_R,"&amp;AE51&amp;","&amp;AF51&amp;",,,USD)")</f>
        <v>2.5609999999999999</v>
      </c>
      <c r="Z51" s="1" cm="1">
        <f t="array" ref="Z51">_xll.FDS($A51,"FF_PTX_INC(ANN_R,"&amp;AG51&amp;","&amp;AH51&amp;",,,USD)")</f>
        <v>252.315</v>
      </c>
      <c r="AA51" s="1" cm="1">
        <f t="array" ref="AA51">_xll.FDS(A51,"FF_PTX_INC(ANN_R,"&amp;AI51&amp;","&amp;AJ51&amp;",,,USD)")</f>
        <v>605.77599999999995</v>
      </c>
      <c r="AB51" s="1" cm="1">
        <f t="array" ref="AB51">_xll.FDS(A51,"FF_PTX_INC(ANN_R,"&amp;AK51&amp;","&amp;AL51&amp;",,,USD)")</f>
        <v>687.25699999999995</v>
      </c>
      <c r="AC51" s="1" cm="1">
        <f t="array" ref="AC51">_xll.FDS(A51,"FF_PTX_INC(ANN_R,"&amp;F51&amp;","&amp;G51&amp;",,,USD)")</f>
        <v>1076.883</v>
      </c>
      <c r="AE51" s="6">
        <f t="shared" si="3"/>
        <v>42370</v>
      </c>
      <c r="AF51" s="6">
        <f t="shared" si="4"/>
        <v>42735</v>
      </c>
      <c r="AG51" s="6">
        <f t="shared" si="5"/>
        <v>42736</v>
      </c>
      <c r="AH51" s="6">
        <f t="shared" si="6"/>
        <v>43100</v>
      </c>
      <c r="AI51" s="6">
        <f>DATE(YEAR(F51)+AO51,MONTH(F51),DAY(F51))</f>
        <v>43101</v>
      </c>
      <c r="AJ51" s="6">
        <f>DATE(YEAR(G51)+AO51,MONTH(G51),DAY(G51))</f>
        <v>43465</v>
      </c>
      <c r="AK51" s="6">
        <f>DATE(YEAR(F51)+AP51,MONTH(F51),DAY(F51))</f>
        <v>43466</v>
      </c>
      <c r="AL51" s="6">
        <f>DATE(YEAR(G51)+AP51,MONTH(G51),DAY(G51))</f>
        <v>43830</v>
      </c>
      <c r="AM51" s="8">
        <v>-4</v>
      </c>
      <c r="AN51" s="8">
        <v>-3</v>
      </c>
      <c r="AO51">
        <v>-2</v>
      </c>
      <c r="AP51">
        <v>-1</v>
      </c>
      <c r="AQ51" cm="1">
        <f t="array" ref="AQ51">_xll.FDS(A51,"FF_DEBT_LT(ANN_R,"&amp;F51&amp;","&amp;G51&amp;")")</f>
        <v>8193.6910000000007</v>
      </c>
      <c r="AR51" t="e" cm="1">
        <f t="array" ref="AR51">_xll.FDS(A51,"FF_RD_EXP(ANN_R,"&amp;F51&amp;","&amp;G51&amp;")")</f>
        <v>#N/A</v>
      </c>
      <c r="AS51" t="e" cm="1">
        <f t="array" ref="AS51">_xll.FDS(A51,"FF_PTX_INC_FOR(ANN_R,"&amp;F51&amp;","&amp;G51&amp;")")</f>
        <v>#N/A</v>
      </c>
      <c r="AT51" cm="1">
        <f t="array" ref="AT51">_xll.FDS(A51,"FF_MKT_VAL_PUBLIC(ANN_R,"&amp;[1]sample_report!E51&amp;")")</f>
        <v>24063.5763124275</v>
      </c>
    </row>
    <row r="52" spans="1:46" x14ac:dyDescent="0.25">
      <c r="A52" t="s">
        <v>750</v>
      </c>
      <c r="B52" t="s">
        <v>751</v>
      </c>
      <c r="C52" t="s">
        <v>502</v>
      </c>
      <c r="D52" t="str" cm="1">
        <f t="array" ref="D52">_xll.FDS(A52,"FF_MAJOR_IND_NAME")</f>
        <v>FINANCIAL</v>
      </c>
      <c r="E52">
        <v>2016</v>
      </c>
      <c r="F52" s="4">
        <f t="shared" si="0"/>
        <v>42370</v>
      </c>
      <c r="G52" s="4">
        <f t="shared" si="1"/>
        <v>42735</v>
      </c>
      <c r="H52" s="5">
        <v>0</v>
      </c>
      <c r="I52" s="1" cm="1">
        <f t="array" ref="I52">_xll.FDS(A52,"FF_PTX_INC(ANN_R,"&amp;F52&amp;","&amp;G52&amp;",,,USD)")</f>
        <v>2.5609999999999999</v>
      </c>
      <c r="J52" s="1" cm="1">
        <f t="array" ref="J52">_xll.FDS(A52,"FF_MKT_VAL(ANN_R,"&amp;F52&amp;","&amp;G52&amp;",,,USD)")</f>
        <v>9742.3092443999994</v>
      </c>
      <c r="K52" s="1" cm="1">
        <f t="array" ref="K52">_xll.FDS(A52,"FF_SHLDRS_EQ(ANN_R,"&amp;F52&amp;","&amp;G52&amp;",,,USD)")</f>
        <v>4895.7960000000003</v>
      </c>
      <c r="L52" s="1" cm="1">
        <f t="array" ref="L52">_xll.FDS(A52,"FF_ASSETS(ANN_R,"&amp;F52&amp;","&amp;G52&amp;",,,USD)")</f>
        <v>10354.888000000001</v>
      </c>
      <c r="M52" s="1" t="e" cm="1">
        <f t="array" ref="M52">_xll.FDS(A52,"FF_TAX_CF(ANN_R,"&amp;F52&amp;","&amp;G52&amp;",,,USD)")</f>
        <v>#N/A</v>
      </c>
      <c r="N52" s="1" cm="1">
        <f t="array" ref="N52">_xll.FDS(A52,"FF_INC_TAX(ANN_R,"&amp;F52&amp;","&amp;G52&amp;",,,USD)")</f>
        <v>0</v>
      </c>
      <c r="O52" s="1" cm="1">
        <f t="array" ref="O52">_xll.FDS(A52,"FF_NET_INC(ANN_R,"&amp;F52&amp;","&amp;G52&amp;")")</f>
        <v>-17.201000000000001</v>
      </c>
      <c r="P52" s="1" cm="1">
        <f t="array" ref="P52">_xll.FDS(A52,"FF_ROA(ANN_R,"&amp;F52&amp;","&amp;G52&amp;")")</f>
        <v>-0.17884263828502001</v>
      </c>
      <c r="Q52" cm="1">
        <f t="array" ref="Q52">_xll.FDS(A52,"FF_TAX_RATE(ANN_R,"&amp;F52&amp;","&amp;G52&amp;")")</f>
        <v>0</v>
      </c>
      <c r="R52" t="e" cm="1">
        <f t="array" ref="R52">_xll.FDS(A52,"FF_TAX_REFUND(ANN_R,"&amp;F52&amp;","&amp;G52&amp;",,,,,""D=1"")")</f>
        <v>#N/A</v>
      </c>
      <c r="S52" t="e">
        <f t="shared" si="2"/>
        <v>#N/A</v>
      </c>
      <c r="T52" s="1" t="e" cm="1">
        <f t="array" ref="T52">_xll.FDS($A52,"FF_TAX_CF(ANN_R,"&amp;AE52&amp;","&amp;AF52&amp;",,,USD)")</f>
        <v>#N/A</v>
      </c>
      <c r="U52" s="1" t="e" cm="1">
        <f t="array" ref="U52">_xll.FDS($A52,"FF_TAX_CF(ANN_R,"&amp;AG52&amp;","&amp;AH52&amp;",,,USD)")</f>
        <v>#N/A</v>
      </c>
      <c r="V52" s="1" t="e" cm="1">
        <f t="array" ref="V52">_xll.FDS(A52,"FF_TAX_CF(ANN_R,"&amp;AI52&amp;","&amp;AJ52&amp;",,,USD)")</f>
        <v>#N/A</v>
      </c>
      <c r="W52" s="1" t="e" cm="1">
        <f t="array" ref="W52">_xll.FDS(A52,"FF_TAX_CF(ANN_R,"&amp;AK52&amp;","&amp;AL52&amp;",,,USD)")</f>
        <v>#N/A</v>
      </c>
      <c r="X52" s="1" t="e" cm="1">
        <f t="array" ref="X52">_xll.FDS(A52,"FF_TAX_CF(ANN_R,"&amp;F52&amp;","&amp;G52&amp;",,,USD)")</f>
        <v>#N/A</v>
      </c>
      <c r="Y52" s="1" cm="1">
        <f t="array" ref="Y52">_xll.FDS($A52,"FF_PTX_INC(ANN_R,"&amp;AE52&amp;","&amp;AF52&amp;",,,USD)")</f>
        <v>101.446</v>
      </c>
      <c r="Z52" s="1" cm="1">
        <f t="array" ref="Z52">_xll.FDS($A52,"FF_PTX_INC(ANN_R,"&amp;AG52&amp;","&amp;AH52&amp;",,,USD)")</f>
        <v>134.52500000000001</v>
      </c>
      <c r="AA52" s="1" cm="1">
        <f t="array" ref="AA52">_xll.FDS(A52,"FF_PTX_INC(ANN_R,"&amp;AI52&amp;","&amp;AJ52&amp;",,,USD)")</f>
        <v>99.141999999999996</v>
      </c>
      <c r="AB52" s="1" cm="1">
        <f t="array" ref="AB52">_xll.FDS(A52,"FF_PTX_INC(ANN_R,"&amp;AK52&amp;","&amp;AL52&amp;",,,USD)")</f>
        <v>183.07499999999999</v>
      </c>
      <c r="AC52" s="1" cm="1">
        <f t="array" ref="AC52">_xll.FDS(A52,"FF_PTX_INC(ANN_R,"&amp;F52&amp;","&amp;G52&amp;",,,USD)")</f>
        <v>2.5609999999999999</v>
      </c>
      <c r="AE52" s="6">
        <f t="shared" si="3"/>
        <v>40909</v>
      </c>
      <c r="AF52" s="6">
        <f t="shared" si="4"/>
        <v>41274</v>
      </c>
      <c r="AG52" s="6">
        <f t="shared" si="5"/>
        <v>41275</v>
      </c>
      <c r="AH52" s="6">
        <f t="shared" si="6"/>
        <v>41639</v>
      </c>
      <c r="AI52" s="6">
        <f>DATE(YEAR(F52)+AO52,MONTH(F52),DAY(F52))</f>
        <v>41640</v>
      </c>
      <c r="AJ52" s="6">
        <f>DATE(YEAR(G52)+AO52,MONTH(G52),DAY(G52))</f>
        <v>42004</v>
      </c>
      <c r="AK52" s="6">
        <f>DATE(YEAR(F52)+AP52,MONTH(F52),DAY(F52))</f>
        <v>42005</v>
      </c>
      <c r="AL52" s="6">
        <f>DATE(YEAR(G52)+AP52,MONTH(G52),DAY(G52))</f>
        <v>42369</v>
      </c>
      <c r="AM52" s="8">
        <v>-4</v>
      </c>
      <c r="AN52" s="8">
        <v>-3</v>
      </c>
      <c r="AO52">
        <v>-2</v>
      </c>
      <c r="AP52">
        <v>-1</v>
      </c>
      <c r="AQ52" cm="1">
        <f t="array" ref="AQ52">_xll.FDS(A52,"FF_DEBT_LT(ANN_R,"&amp;F52&amp;","&amp;G52&amp;")")</f>
        <v>4007.98</v>
      </c>
      <c r="AR52" t="e" cm="1">
        <f t="array" ref="AR52">_xll.FDS(A52,"FF_RD_EXP(ANN_R,"&amp;F52&amp;","&amp;G52&amp;")")</f>
        <v>#N/A</v>
      </c>
      <c r="AS52" t="e" cm="1">
        <f t="array" ref="AS52">_xll.FDS(A52,"FF_PTX_INC_FOR(ANN_R,"&amp;F52&amp;","&amp;G52&amp;")")</f>
        <v>#N/A</v>
      </c>
      <c r="AT52" cm="1">
        <f t="array" ref="AT52">_xll.FDS(A52,"FF_MKT_VAL_PUBLIC(ANN_R,"&amp;[1]sample_report!E52&amp;")")</f>
        <v>9573.6796136886805</v>
      </c>
    </row>
    <row r="53" spans="1:46" hidden="1" x14ac:dyDescent="0.25">
      <c r="A53" t="s">
        <v>941</v>
      </c>
      <c r="B53" t="s">
        <v>942</v>
      </c>
      <c r="C53" t="s">
        <v>940</v>
      </c>
      <c r="D53" t="str" cm="1">
        <f t="array" ref="D53">_xll.FDS(A53,"FF_MAJOR_IND_NAME")</f>
        <v>FINANCIAL</v>
      </c>
      <c r="E53">
        <v>2020</v>
      </c>
      <c r="F53" s="4">
        <f t="shared" si="0"/>
        <v>43831</v>
      </c>
      <c r="G53" s="4">
        <f t="shared" si="1"/>
        <v>44196</v>
      </c>
      <c r="H53">
        <v>1</v>
      </c>
      <c r="I53" s="1" cm="1">
        <f t="array" ref="I53">_xll.FDS(A53,"FF_PTX_INC(ANN_R,"&amp;F53&amp;","&amp;G53&amp;",,,USD)")</f>
        <v>10948.3148570061</v>
      </c>
      <c r="J53" s="1" cm="1">
        <f t="array" ref="J53">_xll.FDS(A53,"FF_MKT_VAL(ANN_R,"&amp;F53&amp;","&amp;G53&amp;",,,USD)")</f>
        <v>101184.596089921</v>
      </c>
      <c r="K53" s="1" cm="1">
        <f t="array" ref="K53">_xll.FDS(A53,"FF_SHLDRS_EQ(ANN_R,"&amp;F53&amp;","&amp;G53&amp;",,,USD)")</f>
        <v>96124.532118082003</v>
      </c>
      <c r="L53" s="1" cm="1">
        <f t="array" ref="L53">_xll.FDS(A53,"FF_ASSETS(ANN_R,"&amp;F53&amp;","&amp;G53&amp;",,,USD)")</f>
        <v>1357537.2477372901</v>
      </c>
      <c r="M53" s="1" cm="1">
        <f t="array" ref="M53">_xll.FDS(A53,"FF_TAX_CF(ANN_R,"&amp;F53&amp;","&amp;G53&amp;",,,USD)")</f>
        <v>3067.67131197453</v>
      </c>
      <c r="N53" s="1" cm="1">
        <f t="array" ref="N53">_xll.FDS(A53,"FF_INC_TAX(ANN_R,"&amp;F53&amp;","&amp;G53&amp;",,,USD)")</f>
        <v>2816.876927495</v>
      </c>
      <c r="O53" s="1" cm="1">
        <f t="array" ref="O53">_xll.FDS(A53,"FF_NET_INC(ANN_R,"&amp;F53&amp;","&amp;G53&amp;")")</f>
        <v>6807</v>
      </c>
      <c r="P53" s="1" cm="1">
        <f t="array" ref="P53">_xll.FDS(A53,"FF_ROA(ANN_R,"&amp;F53&amp;","&amp;G53&amp;")")</f>
        <v>0.62914793294819205</v>
      </c>
      <c r="Q53" cm="1">
        <f t="array" ref="Q53">_xll.FDS(A53,"FF_TAX_RATE(ANN_R,"&amp;F53&amp;","&amp;G53&amp;")")</f>
        <v>25.728862973760901</v>
      </c>
      <c r="R53" t="e" cm="1">
        <f t="array" ref="R53">_xll.FDS(A53,"FF_TAX_REFUND(ANN_R,"&amp;F53&amp;","&amp;G53&amp;",,,,,""D=1"")")</f>
        <v>#N/A</v>
      </c>
      <c r="S53">
        <f t="shared" si="2"/>
        <v>0.23902508333753567</v>
      </c>
      <c r="T53" s="1" cm="1">
        <f t="array" ref="T53">_xll.FDS($A53,"FF_TAX_CF(ANN_R,"&amp;AE53&amp;","&amp;AF53&amp;",,,USD)")</f>
        <v>3244.47649896145</v>
      </c>
      <c r="U53" s="1" cm="1">
        <f t="array" ref="U53">_xll.FDS($A53,"FF_TAX_CF(ANN_R,"&amp;AG53&amp;","&amp;AH53&amp;",,,USD)")</f>
        <v>2367.5346730947499</v>
      </c>
      <c r="V53" s="1" cm="1">
        <f t="array" ref="V53">_xll.FDS(A53,"FF_TAX_CF(ANN_R,"&amp;AI53&amp;","&amp;AJ53&amp;",,,USD)")</f>
        <v>2558.8771584033998</v>
      </c>
      <c r="W53" s="1" cm="1">
        <f t="array" ref="W53">_xll.FDS(A53,"FF_TAX_CF(ANN_R,"&amp;AK53&amp;","&amp;AL53&amp;",,,USD)")</f>
        <v>2763.4248640537298</v>
      </c>
      <c r="X53" s="1" cm="1">
        <f t="array" ref="X53">_xll.FDS(A53,"FF_TAX_CF(ANN_R,"&amp;F53&amp;","&amp;G53&amp;",,,USD)")</f>
        <v>3067.67131197453</v>
      </c>
      <c r="Y53" s="1" cm="1">
        <f t="array" ref="Y53">_xll.FDS($A53,"FF_PTX_INC(ANN_R,"&amp;AE53&amp;","&amp;AF53&amp;",,,USD)")</f>
        <v>11518.8318389654</v>
      </c>
      <c r="Z53" s="1" cm="1">
        <f t="array" ref="Z53">_xll.FDS($A53,"FF_PTX_INC(ANN_R,"&amp;AG53&amp;","&amp;AH53&amp;",,,USD)")</f>
        <v>11446.280067920699</v>
      </c>
      <c r="AA53" s="1" cm="1">
        <f t="array" ref="AA53">_xll.FDS(A53,"FF_PTX_INC(ANN_R,"&amp;AI53&amp;","&amp;AJ53&amp;",,,USD)")</f>
        <v>12268.217413663901</v>
      </c>
      <c r="AB53" s="1" cm="1">
        <f t="array" ref="AB53">_xll.FDS(A53,"FF_PTX_INC(ANN_R,"&amp;AK53&amp;","&amp;AL53&amp;",,,USD)")</f>
        <v>12397.917059183101</v>
      </c>
      <c r="AC53" s="1" cm="1">
        <f t="array" ref="AC53">_xll.FDS(A53,"FF_PTX_INC(ANN_R,"&amp;F53&amp;","&amp;G53&amp;",,,USD)")</f>
        <v>10948.3148570061</v>
      </c>
      <c r="AE53" s="6">
        <f t="shared" si="3"/>
        <v>42370</v>
      </c>
      <c r="AF53" s="6">
        <f t="shared" si="4"/>
        <v>42735</v>
      </c>
      <c r="AG53" s="6">
        <f t="shared" si="5"/>
        <v>42736</v>
      </c>
      <c r="AH53" s="6">
        <f t="shared" si="6"/>
        <v>43100</v>
      </c>
      <c r="AI53" s="6">
        <f>DATE(YEAR(F53)+AO53,MONTH(F53),DAY(F53))</f>
        <v>43101</v>
      </c>
      <c r="AJ53" s="6">
        <f>DATE(YEAR(G53)+AO53,MONTH(G53),DAY(G53))</f>
        <v>43465</v>
      </c>
      <c r="AK53" s="6">
        <f>DATE(YEAR(F53)+AP53,MONTH(F53),DAY(F53))</f>
        <v>43466</v>
      </c>
      <c r="AL53" s="6">
        <f>DATE(YEAR(G53)+AP53,MONTH(G53),DAY(G53))</f>
        <v>43830</v>
      </c>
      <c r="AM53" s="8">
        <v>-4</v>
      </c>
      <c r="AN53" s="8">
        <v>-3</v>
      </c>
      <c r="AO53">
        <v>-2</v>
      </c>
      <c r="AP53">
        <v>-1</v>
      </c>
      <c r="AQ53" cm="1">
        <f t="array" ref="AQ53">_xll.FDS(A53,"FF_DEBT_LT(ANN_R,"&amp;F53&amp;","&amp;G53&amp;")")</f>
        <v>23842</v>
      </c>
      <c r="AR53" t="e" cm="1">
        <f t="array" ref="AR53">_xll.FDS(A53,"FF_RD_EXP(ANN_R,"&amp;F53&amp;","&amp;G53&amp;")")</f>
        <v>#N/A</v>
      </c>
      <c r="AS53" t="e" cm="1">
        <f t="array" ref="AS53">_xll.FDS(A53,"FF_PTX_INC_FOR(ANN_R,"&amp;F53&amp;","&amp;G53&amp;")")</f>
        <v>#N/A</v>
      </c>
      <c r="AT53" cm="1">
        <f t="array" ref="AT53">_xll.FDS(A53,"FF_MKT_VAL_PUBLIC(ANN_R,"&amp;[1]sample_report!E53&amp;")")</f>
        <v>82646.866143174906</v>
      </c>
    </row>
    <row r="54" spans="1:46" hidden="1" x14ac:dyDescent="0.25">
      <c r="A54" t="s">
        <v>941</v>
      </c>
      <c r="B54" t="s">
        <v>942</v>
      </c>
      <c r="C54" t="s">
        <v>940</v>
      </c>
      <c r="D54" t="str" cm="1">
        <f t="array" ref="D54">_xll.FDS(A54,"FF_MAJOR_IND_NAME")</f>
        <v>FINANCIAL</v>
      </c>
      <c r="E54">
        <v>2016</v>
      </c>
      <c r="F54" s="4">
        <f t="shared" si="0"/>
        <v>42370</v>
      </c>
      <c r="G54" s="4">
        <f t="shared" si="1"/>
        <v>42735</v>
      </c>
      <c r="H54" s="5">
        <v>1</v>
      </c>
      <c r="I54" s="1" cm="1">
        <f t="array" ref="I54">_xll.FDS(A54,"FF_PTX_INC(ANN_R,"&amp;F54&amp;","&amp;G54&amp;",,,USD)")</f>
        <v>11518.8318389654</v>
      </c>
      <c r="J54" s="1" cm="1">
        <f t="array" ref="J54">_xll.FDS(A54,"FF_MKT_VAL(ANN_R,"&amp;F54&amp;","&amp;G54&amp;",,,USD)")</f>
        <v>75357.280756426597</v>
      </c>
      <c r="K54" s="1" cm="1">
        <f t="array" ref="K54">_xll.FDS(A54,"FF_SHLDRS_EQ(ANN_R,"&amp;F54&amp;","&amp;G54&amp;",,,USD)")</f>
        <v>70755.791946887999</v>
      </c>
      <c r="L54" s="1" cm="1">
        <f t="array" ref="L54">_xll.FDS(A54,"FF_ASSETS(ANN_R,"&amp;F54&amp;","&amp;G54&amp;",,,USD)")</f>
        <v>967894.47024488403</v>
      </c>
      <c r="M54" s="1" cm="1">
        <f t="array" ref="M54">_xll.FDS(A54,"FF_TAX_CF(ANN_R,"&amp;F54&amp;","&amp;G54&amp;",,,USD)")</f>
        <v>3244.47649896145</v>
      </c>
      <c r="N54" s="1" cm="1">
        <f t="array" ref="N54">_xll.FDS(A54,"FF_INC_TAX(ANN_R,"&amp;F54&amp;","&amp;G54&amp;",,,USD)")</f>
        <v>3411.5122818946802</v>
      </c>
      <c r="O54" s="1" cm="1">
        <f t="array" ref="O54">_xll.FDS(A54,"FF_NET_INC(ANN_R,"&amp;F54&amp;","&amp;G54&amp;")")</f>
        <v>6962</v>
      </c>
      <c r="P54" s="1" cm="1">
        <f t="array" ref="P54">_xll.FDS(A54,"FF_ROA(ANN_R,"&amp;F54&amp;","&amp;G54&amp;")")</f>
        <v>0.786563569068913</v>
      </c>
      <c r="Q54" cm="1">
        <f t="array" ref="Q54">_xll.FDS(A54,"FF_TAX_RATE(ANN_R,"&amp;F54&amp;","&amp;G54&amp;")")</f>
        <v>29.6168251224431</v>
      </c>
      <c r="R54" t="e" cm="1">
        <f t="array" ref="R54">_xll.FDS(A54,"FF_TAX_REFUND(ANN_R,"&amp;F54&amp;","&amp;G54&amp;",,,,,""D=1"")")</f>
        <v>#N/A</v>
      </c>
      <c r="S54">
        <f t="shared" si="2"/>
        <v>0.3125563036907047</v>
      </c>
      <c r="T54" s="1" cm="1">
        <f t="array" ref="T54">_xll.FDS($A54,"FF_TAX_CF(ANN_R,"&amp;AE54&amp;","&amp;AF54&amp;",,,USD)")</f>
        <v>2868.2200944423698</v>
      </c>
      <c r="U54" s="1" cm="1">
        <f t="array" ref="U54">_xll.FDS($A54,"FF_TAX_CF(ANN_R,"&amp;AG54&amp;","&amp;AH54&amp;",,,USD)")</f>
        <v>4875.0137443542499</v>
      </c>
      <c r="V54" s="1" cm="1">
        <f t="array" ref="V54">_xll.FDS(A54,"FF_TAX_CF(ANN_R,"&amp;AI54&amp;","&amp;AJ54&amp;",,,USD)")</f>
        <v>4086.7769941091501</v>
      </c>
      <c r="W54" s="1" cm="1">
        <f t="array" ref="W54">_xll.FDS(A54,"FF_TAX_CF(ANN_R,"&amp;AK54&amp;","&amp;AL54&amp;",,,USD)")</f>
        <v>2893.1744000911699</v>
      </c>
      <c r="X54" s="1" cm="1">
        <f t="array" ref="X54">_xll.FDS(A54,"FF_TAX_CF(ANN_R,"&amp;F54&amp;","&amp;G54&amp;",,,USD)")</f>
        <v>3244.47649896145</v>
      </c>
      <c r="Y54" s="1" cm="1">
        <f t="array" ref="Y54">_xll.FDS($A54,"FF_PTX_INC(ANN_R,"&amp;AE54&amp;","&amp;AF54&amp;",,,USD)")</f>
        <v>11011.755875348999</v>
      </c>
      <c r="Z54" s="1" cm="1">
        <f t="array" ref="Z54">_xll.FDS($A54,"FF_PTX_INC(ANN_R,"&amp;AG54&amp;","&amp;AH54&amp;",,,USD)")</f>
        <v>12527.4046001434</v>
      </c>
      <c r="AA54" s="1" cm="1">
        <f t="array" ref="AA54">_xll.FDS(A54,"FF_PTX_INC(ANN_R,"&amp;AI54&amp;","&amp;AJ54&amp;",,,USD)")</f>
        <v>11456.5053223372</v>
      </c>
      <c r="AB54" s="1" cm="1">
        <f t="array" ref="AB54">_xll.FDS(A54,"FF_PTX_INC(ANN_R,"&amp;AK54&amp;","&amp;AL54&amp;",,,USD)")</f>
        <v>10971.6625199318</v>
      </c>
      <c r="AC54" s="1" cm="1">
        <f t="array" ref="AC54">_xll.FDS(A54,"FF_PTX_INC(ANN_R,"&amp;F54&amp;","&amp;G54&amp;",,,USD)")</f>
        <v>11518.8318389654</v>
      </c>
      <c r="AE54" s="6">
        <f t="shared" si="3"/>
        <v>40909</v>
      </c>
      <c r="AF54" s="6">
        <f t="shared" si="4"/>
        <v>41274</v>
      </c>
      <c r="AG54" s="6">
        <f t="shared" si="5"/>
        <v>41275</v>
      </c>
      <c r="AH54" s="6">
        <f t="shared" si="6"/>
        <v>41639</v>
      </c>
      <c r="AI54" s="6">
        <f>DATE(YEAR(F54)+AO54,MONTH(F54),DAY(F54))</f>
        <v>41640</v>
      </c>
      <c r="AJ54" s="6">
        <f>DATE(YEAR(G54)+AO54,MONTH(G54),DAY(G54))</f>
        <v>42004</v>
      </c>
      <c r="AK54" s="6">
        <f>DATE(YEAR(F54)+AP54,MONTH(F54),DAY(F54))</f>
        <v>42005</v>
      </c>
      <c r="AL54" s="6">
        <f>DATE(YEAR(G54)+AP54,MONTH(G54),DAY(G54))</f>
        <v>42369</v>
      </c>
      <c r="AM54" s="8">
        <v>-4</v>
      </c>
      <c r="AN54" s="8">
        <v>-3</v>
      </c>
      <c r="AO54">
        <v>-2</v>
      </c>
      <c r="AP54">
        <v>-1</v>
      </c>
      <c r="AQ54" cm="1">
        <f t="array" ref="AQ54">_xll.FDS(A54,"FF_DEBT_LT(ANN_R,"&amp;F54&amp;","&amp;G54&amp;")")</f>
        <v>21145</v>
      </c>
      <c r="AR54" t="e" cm="1">
        <f t="array" ref="AR54">_xll.FDS(A54,"FF_RD_EXP(ANN_R,"&amp;F54&amp;","&amp;G54&amp;")")</f>
        <v>#N/A</v>
      </c>
      <c r="AS54" t="e" cm="1">
        <f t="array" ref="AS54">_xll.FDS(A54,"FF_PTX_INC_FOR(ANN_R,"&amp;F54&amp;","&amp;G54&amp;")")</f>
        <v>#N/A</v>
      </c>
      <c r="AT54" cm="1">
        <f t="array" ref="AT54">_xll.FDS(A54,"FF_MKT_VAL_PUBLIC(ANN_R,"&amp;[1]sample_report!E54&amp;")")</f>
        <v>71143.562565450397</v>
      </c>
    </row>
    <row r="55" spans="1:46" hidden="1" x14ac:dyDescent="0.25">
      <c r="A55" t="s">
        <v>1328</v>
      </c>
      <c r="B55" t="s">
        <v>1329</v>
      </c>
      <c r="C55" t="s">
        <v>950</v>
      </c>
      <c r="D55" t="str" cm="1">
        <f t="array" ref="D55">_xll.FDS(A55,"FF_MAJOR_IND_NAME")</f>
        <v>MISCELLANEOUS</v>
      </c>
      <c r="E55">
        <v>2020</v>
      </c>
      <c r="F55" s="4">
        <f t="shared" si="0"/>
        <v>43831</v>
      </c>
      <c r="G55" s="4">
        <f t="shared" si="1"/>
        <v>44196</v>
      </c>
      <c r="H55">
        <v>1</v>
      </c>
      <c r="I55" s="1" cm="1">
        <f t="array" ref="I55">_xll.FDS(A55,"FF_PTX_INC(ANN_R,"&amp;F55&amp;","&amp;G55&amp;",,,USD)")</f>
        <v>521.06316590309098</v>
      </c>
      <c r="J55" s="1" cm="1">
        <f t="array" ref="J55">_xll.FDS(A55,"FF_MKT_VAL(ANN_R,"&amp;F55&amp;","&amp;G55&amp;",,,USD)")</f>
        <v>9456.8017035738994</v>
      </c>
      <c r="K55" s="1" cm="1">
        <f t="array" ref="K55">_xll.FDS(A55,"FF_SHLDRS_EQ(ANN_R,"&amp;F55&amp;","&amp;G55&amp;",,,USD)")</f>
        <v>3589.1047000885001</v>
      </c>
      <c r="L55" s="1" cm="1">
        <f t="array" ref="L55">_xll.FDS(A55,"FF_ASSETS(ANN_R,"&amp;F55&amp;","&amp;G55&amp;",,,USD)")</f>
        <v>14273.027801513699</v>
      </c>
      <c r="M55" s="1" cm="1">
        <f t="array" ref="M55">_xll.FDS(A55,"FF_TAX_CF(ANN_R,"&amp;F55&amp;","&amp;G55&amp;",,,USD)")</f>
        <v>113.322906017303</v>
      </c>
      <c r="N55" s="1" cm="1">
        <f t="array" ref="N55">_xll.FDS(A55,"FF_INC_TAX(ANN_R,"&amp;F55&amp;","&amp;G55&amp;",,,USD)")</f>
        <v>131.09904813766499</v>
      </c>
      <c r="O55" s="1" cm="1">
        <f t="array" ref="O55">_xll.FDS(A55,"FF_NET_INC(ANN_R,"&amp;F55&amp;","&amp;G55&amp;")")</f>
        <v>446</v>
      </c>
      <c r="P55" s="1" cm="1">
        <f t="array" ref="P55">_xll.FDS(A55,"FF_ROA(ANN_R,"&amp;F55&amp;","&amp;G55&amp;")")</f>
        <v>3.3764857294269102</v>
      </c>
      <c r="Q55" cm="1">
        <f t="array" ref="Q55">_xll.FDS(A55,"FF_TAX_RATE(ANN_R,"&amp;F55&amp;","&amp;G55&amp;")")</f>
        <v>25.159914712153501</v>
      </c>
      <c r="R55" t="e" cm="1">
        <f t="array" ref="R55">_xll.FDS(A55,"FF_TAX_REFUND(ANN_R,"&amp;F55&amp;","&amp;G55&amp;",,,,,""D=1"")")</f>
        <v>#N/A</v>
      </c>
      <c r="S55">
        <f t="shared" si="2"/>
        <v>0.85618691447835926</v>
      </c>
      <c r="T55" s="1" cm="1">
        <f t="array" ref="T55">_xll.FDS($A55,"FF_TAX_CF(ANN_R,"&amp;AE55&amp;","&amp;AF55&amp;",,,USD)")</f>
        <v>232.875527262688</v>
      </c>
      <c r="U55" s="1" cm="1">
        <f t="array" ref="U55">_xll.FDS($A55,"FF_TAX_CF(ANN_R,"&amp;AG55&amp;","&amp;AH55&amp;",,,USD)")</f>
        <v>95.423453807830796</v>
      </c>
      <c r="V55" s="1" cm="1">
        <f t="array" ref="V55">_xll.FDS(A55,"FF_TAX_CF(ANN_R,"&amp;AI55&amp;","&amp;AJ55&amp;",,,USD)")</f>
        <v>108.681016087532</v>
      </c>
      <c r="W55" s="1" cm="1">
        <f t="array" ref="W55">_xll.FDS(A55,"FF_TAX_CF(ANN_R,"&amp;AK55&amp;","&amp;AL55&amp;",,,USD)")</f>
        <v>121.527026295662</v>
      </c>
      <c r="X55" s="1" cm="1">
        <f t="array" ref="X55">_xll.FDS(A55,"FF_TAX_CF(ANN_R,"&amp;F55&amp;","&amp;G55&amp;",,,USD)")</f>
        <v>113.322906017303</v>
      </c>
      <c r="Y55" s="1" cm="1">
        <f t="array" ref="Y55">_xll.FDS($A55,"FF_PTX_INC(ANN_R,"&amp;AE55&amp;","&amp;AF55&amp;",,,USD)")</f>
        <v>-552.94141781330097</v>
      </c>
      <c r="Z55" s="1" cm="1">
        <f t="array" ref="Z55">_xll.FDS($A55,"FF_PTX_INC(ANN_R,"&amp;AG55&amp;","&amp;AH55&amp;",,,USD)")</f>
        <v>253.36572217941301</v>
      </c>
      <c r="AA55" s="1" cm="1">
        <f t="array" ref="AA55">_xll.FDS(A55,"FF_PTX_INC(ANN_R,"&amp;AI55&amp;","&amp;AJ55&amp;",,,USD)")</f>
        <v>192.82115757465399</v>
      </c>
      <c r="AB55" s="1" cm="1">
        <f t="array" ref="AB55">_xll.FDS(A55,"FF_PTX_INC(ANN_R,"&amp;AK55&amp;","&amp;AL55&amp;",,,USD)")</f>
        <v>370.36808013915999</v>
      </c>
      <c r="AC55" s="1" cm="1">
        <f t="array" ref="AC55">_xll.FDS(A55,"FF_PTX_INC(ANN_R,"&amp;F55&amp;","&amp;G55&amp;",,,USD)")</f>
        <v>521.06316590309098</v>
      </c>
      <c r="AE55" s="6">
        <f t="shared" si="3"/>
        <v>42370</v>
      </c>
      <c r="AF55" s="6">
        <f t="shared" si="4"/>
        <v>42735</v>
      </c>
      <c r="AG55" s="6">
        <f t="shared" si="5"/>
        <v>42736</v>
      </c>
      <c r="AH55" s="6">
        <f t="shared" si="6"/>
        <v>43100</v>
      </c>
      <c r="AI55" s="6">
        <f>DATE(YEAR(F55)+AO55,MONTH(F55),DAY(F55))</f>
        <v>43101</v>
      </c>
      <c r="AJ55" s="6">
        <f>DATE(YEAR(G55)+AO55,MONTH(G55),DAY(G55))</f>
        <v>43465</v>
      </c>
      <c r="AK55" s="6">
        <f>DATE(YEAR(F55)+AP55,MONTH(F55),DAY(F55))</f>
        <v>43466</v>
      </c>
      <c r="AL55" s="6">
        <f>DATE(YEAR(G55)+AP55,MONTH(G55),DAY(G55))</f>
        <v>43830</v>
      </c>
      <c r="AM55" s="8">
        <v>-4</v>
      </c>
      <c r="AN55" s="8">
        <v>-3</v>
      </c>
      <c r="AO55">
        <v>-2</v>
      </c>
      <c r="AP55">
        <v>-1</v>
      </c>
      <c r="AQ55" cm="1">
        <f t="array" ref="AQ55">_xll.FDS(A55,"FF_DEBT_LT(ANN_R,"&amp;F55&amp;","&amp;G55&amp;")")</f>
        <v>1237</v>
      </c>
      <c r="AR55" cm="1">
        <f t="array" ref="AR55">_xll.FDS(A55,"FF_RD_EXP(ANN_R,"&amp;F55&amp;","&amp;G55&amp;")")</f>
        <v>302</v>
      </c>
      <c r="AS55" t="e" cm="1">
        <f t="array" ref="AS55">_xll.FDS(A55,"FF_PTX_INC_FOR(ANN_R,"&amp;F55&amp;","&amp;G55&amp;")")</f>
        <v>#N/A</v>
      </c>
      <c r="AT55" cm="1">
        <f t="array" ref="AT55">_xll.FDS(A55,"FF_MKT_VAL_PUBLIC(ANN_R,"&amp;[1]sample_report!E55&amp;")")</f>
        <v>14076.041182574199</v>
      </c>
    </row>
    <row r="56" spans="1:46" hidden="1" x14ac:dyDescent="0.25">
      <c r="A56" t="s">
        <v>101</v>
      </c>
      <c r="B56" t="s">
        <v>102</v>
      </c>
      <c r="C56" t="s">
        <v>29</v>
      </c>
      <c r="D56" t="str" cm="1">
        <f t="array" ref="D56">_xll.FDS(A56,"FF_MAJOR_IND_NAME")</f>
        <v>AUTOMOTIVE</v>
      </c>
      <c r="E56">
        <v>2018</v>
      </c>
      <c r="F56" s="4">
        <f t="shared" si="0"/>
        <v>43101</v>
      </c>
      <c r="G56" s="4">
        <f t="shared" si="1"/>
        <v>43465</v>
      </c>
      <c r="I56" s="1" cm="1">
        <f t="array" ref="I56">_xll.FDS(A56,"FF_PTX_INC(ANN_R,"&amp;F56&amp;","&amp;G56&amp;",,,USD)")</f>
        <v>2682.7890275418799</v>
      </c>
      <c r="J56" s="1" cm="1">
        <f t="array" ref="J56">_xll.FDS(A56,"FF_MKT_VAL(ANN_R,"&amp;F56&amp;","&amp;G56&amp;",,,USD)")</f>
        <v>25139.210330716502</v>
      </c>
      <c r="K56" s="1" cm="1">
        <f t="array" ref="K56">_xll.FDS(A56,"FF_SHLDRS_EQ(ANN_R,"&amp;F56&amp;","&amp;G56&amp;",,,USD)")</f>
        <v>14601.2570988797</v>
      </c>
      <c r="L56" s="1" cm="1">
        <f t="array" ref="L56">_xll.FDS(A56,"FF_ASSETS(ANN_R,"&amp;F56&amp;","&amp;G56&amp;",,,USD)")</f>
        <v>26953.205757470801</v>
      </c>
      <c r="M56" s="1" cm="1">
        <f t="array" ref="M56">_xll.FDS(A56,"FF_TAX_CF(ANN_R,"&amp;F56&amp;","&amp;G56&amp;",,,USD)")</f>
        <v>733.04363537579798</v>
      </c>
      <c r="N56" s="1" cm="1">
        <f t="array" ref="N56">_xll.FDS(A56,"FF_INC_TAX(ANN_R,"&amp;F56&amp;","&amp;G56&amp;",,,USD)")</f>
        <v>682.11990741640295</v>
      </c>
      <c r="O56" s="1" cm="1">
        <f t="array" ref="O56">_xll.FDS(A56,"FF_NET_INC(ANN_R,"&amp;F56&amp;","&amp;G56&amp;")")</f>
        <v>220354</v>
      </c>
      <c r="P56" s="1" cm="1">
        <f t="array" ref="P56">_xll.FDS(A56,"FF_ROA(ANN_R,"&amp;F56&amp;","&amp;G56&amp;")")</f>
        <v>7.8295265682974797</v>
      </c>
      <c r="Q56" cm="1">
        <f t="array" ref="Q56">_xll.FDS(A56,"FF_TAX_RATE(ANN_R,"&amp;F56&amp;","&amp;G56&amp;")")</f>
        <v>25.425775206833901</v>
      </c>
      <c r="R56" t="e" cm="1">
        <f t="array" ref="R56">_xll.FDS(A56,"FF_TAX_REFUND(ANN_R,"&amp;F56&amp;","&amp;G56&amp;",,,,,""D=1"")")</f>
        <v>#N/A</v>
      </c>
      <c r="S56">
        <f t="shared" si="2"/>
        <v>0.32452205741422352</v>
      </c>
      <c r="T56" s="1" cm="1">
        <f t="array" ref="T56">_xll.FDS($A56,"FF_TAX_CF(ANN_R,"&amp;AE56&amp;","&amp;AF56&amp;",,,USD)")</f>
        <v>334.10697235912102</v>
      </c>
      <c r="U56" s="1" cm="1">
        <f t="array" ref="U56">_xll.FDS($A56,"FF_TAX_CF(ANN_R,"&amp;AG56&amp;","&amp;AH56&amp;",,,USD)")</f>
        <v>1757.9480502773099</v>
      </c>
      <c r="V56" s="1" cm="1">
        <f t="array" ref="V56">_xll.FDS(A56,"FF_TAX_CF(ANN_R,"&amp;AI56&amp;","&amp;AJ56&amp;",,,USD)")</f>
        <v>1202.6386032104499</v>
      </c>
      <c r="W56" s="1" cm="1">
        <f t="array" ref="W56">_xll.FDS(A56,"FF_TAX_CF(ANN_R,"&amp;AK56&amp;","&amp;AL56&amp;",,,USD)")</f>
        <v>1922.5672250799801</v>
      </c>
      <c r="X56" s="1" cm="1">
        <f t="array" ref="X56">_xll.FDS(A56,"FF_TAX_CF(ANN_R,"&amp;F56&amp;","&amp;G56&amp;",,,USD)")</f>
        <v>733.04363537579798</v>
      </c>
      <c r="Y56" s="1" cm="1">
        <f t="array" ref="Y56">_xll.FDS($A56,"FF_PTX_INC(ANN_R,"&amp;AE56&amp;","&amp;AF56&amp;",,,USD)")</f>
        <v>3283.0192860308998</v>
      </c>
      <c r="Z56" s="1" cm="1">
        <f t="array" ref="Z56">_xll.FDS($A56,"FF_PTX_INC(ANN_R,"&amp;AG56&amp;","&amp;AH56&amp;",,,USD)")</f>
        <v>3570.1669048946401</v>
      </c>
      <c r="AA56" s="1" cm="1">
        <f t="array" ref="AA56">_xll.FDS(A56,"FF_PTX_INC(ANN_R,"&amp;AI56&amp;","&amp;AJ56&amp;",,,USD)")</f>
        <v>5154.7376594543503</v>
      </c>
      <c r="AB56" s="1" cm="1">
        <f t="array" ref="AB56">_xll.FDS(A56,"FF_PTX_INC(ANN_R,"&amp;AK56&amp;","&amp;AL56&amp;",,,USD)")</f>
        <v>3644.88049811684</v>
      </c>
      <c r="AC56" s="1" cm="1">
        <f t="array" ref="AC56">_xll.FDS(A56,"FF_PTX_INC(ANN_R,"&amp;F56&amp;","&amp;G56&amp;",,,USD)")</f>
        <v>2682.7890275418799</v>
      </c>
      <c r="AE56" s="6">
        <f t="shared" si="3"/>
        <v>41640</v>
      </c>
      <c r="AF56" s="6">
        <f t="shared" si="4"/>
        <v>42004</v>
      </c>
      <c r="AG56" s="6">
        <f t="shared" si="5"/>
        <v>42005</v>
      </c>
      <c r="AH56" s="6">
        <f t="shared" si="6"/>
        <v>42369</v>
      </c>
      <c r="AI56" s="6">
        <f>DATE(YEAR(F56)+AO56,MONTH(F56),DAY(F56))</f>
        <v>42370</v>
      </c>
      <c r="AJ56" s="6">
        <f>DATE(YEAR(G56)+AO56,MONTH(G56),DAY(G56))</f>
        <v>42735</v>
      </c>
      <c r="AK56" s="6">
        <f>DATE(YEAR(F56)+AP56,MONTH(F56),DAY(F56))</f>
        <v>42736</v>
      </c>
      <c r="AL56" s="6">
        <f>DATE(YEAR(G56)+AP56,MONTH(G56),DAY(G56))</f>
        <v>43100</v>
      </c>
      <c r="AM56" s="8">
        <v>-4</v>
      </c>
      <c r="AN56" s="8">
        <v>-3</v>
      </c>
      <c r="AO56">
        <v>-2</v>
      </c>
      <c r="AP56">
        <v>-1</v>
      </c>
      <c r="AQ56" cm="1">
        <f t="array" ref="AQ56">_xll.FDS(A56,"FF_DEBT_LT(ANN_R,"&amp;F56&amp;","&amp;G56&amp;")")</f>
        <v>22948</v>
      </c>
      <c r="AR56" cm="1">
        <f t="array" ref="AR56">_xll.FDS(A56,"FF_RD_EXP(ANN_R,"&amp;F56&amp;","&amp;G56&amp;")")</f>
        <v>121084</v>
      </c>
      <c r="AS56" t="e" cm="1">
        <f t="array" ref="AS56">_xll.FDS(A56,"FF_PTX_INC_FOR(ANN_R,"&amp;F56&amp;","&amp;G56&amp;")")</f>
        <v>#N/A</v>
      </c>
      <c r="AT56" cm="1">
        <f t="array" ref="AT56">_xll.FDS(A56,"FF_MKT_VAL_PUBLIC(ANN_R,"&amp;[1]sample_report!E56&amp;")")</f>
        <v>1459337.1309718201</v>
      </c>
    </row>
    <row r="57" spans="1:46" hidden="1" x14ac:dyDescent="0.25">
      <c r="A57" t="s">
        <v>103</v>
      </c>
      <c r="B57" t="s">
        <v>104</v>
      </c>
      <c r="C57" t="s">
        <v>105</v>
      </c>
      <c r="D57" t="str" cm="1">
        <f t="array" ref="D57">_xll.FDS(A57,"FF_MAJOR_IND_NAME")</f>
        <v>AUTOMOTIVE</v>
      </c>
      <c r="E57">
        <v>2018</v>
      </c>
      <c r="F57" s="4">
        <f t="shared" si="0"/>
        <v>43101</v>
      </c>
      <c r="G57" s="4">
        <f t="shared" si="1"/>
        <v>43465</v>
      </c>
      <c r="I57" s="1" cm="1">
        <f t="array" ref="I57">_xll.FDS(A57,"FF_PTX_INC(ANN_R,"&amp;F57&amp;","&amp;G57&amp;",,,USD)")</f>
        <v>1753.77405671519</v>
      </c>
      <c r="J57" s="1" cm="1">
        <f t="array" ref="J57">_xll.FDS(A57,"FF_MKT_VAL(ANN_R,"&amp;F57&amp;","&amp;G57&amp;",,,USD)")</f>
        <v>28152.621521618901</v>
      </c>
      <c r="K57" s="1" cm="1">
        <f t="array" ref="K57">_xll.FDS(A57,"FF_SHLDRS_EQ(ANN_R,"&amp;F57&amp;","&amp;G57&amp;",,,USD)")</f>
        <v>60919.490591266796</v>
      </c>
      <c r="L57" s="1" cm="1">
        <f t="array" ref="L57">_xll.FDS(A57,"FF_ASSETS(ANN_R,"&amp;F57&amp;","&amp;G57&amp;",,,USD)")</f>
        <v>161906.92622674801</v>
      </c>
      <c r="M57" s="1" cm="1">
        <f t="array" ref="M57">_xll.FDS(A57,"FF_TAX_CF(ANN_R,"&amp;F57&amp;","&amp;G57&amp;",,,USD)")</f>
        <v>1159.8955631224701</v>
      </c>
      <c r="N57" s="1" cm="1">
        <f t="array" ref="N57">_xll.FDS(A57,"FF_INC_TAX(ANN_R,"&amp;F57&amp;","&amp;G57&amp;",,,USD)")</f>
        <v>803.76964494894503</v>
      </c>
      <c r="O57" s="1" cm="1">
        <f t="array" ref="O57">_xll.FDS(A57,"FF_NET_INC(ANN_R,"&amp;F57&amp;","&amp;G57&amp;")")</f>
        <v>1508084</v>
      </c>
      <c r="P57" s="1" cm="1">
        <f t="array" ref="P57">_xll.FDS(A57,"FF_ROA(ANN_R,"&amp;F57&amp;","&amp;G57&amp;")")</f>
        <v>0.84049721156894697</v>
      </c>
      <c r="Q57" cm="1">
        <f t="array" ref="Q57">_xll.FDS(A57,"FF_TAX_RATE(ANN_R,"&amp;F57&amp;","&amp;G57&amp;")")</f>
        <v>45.830854999326398</v>
      </c>
      <c r="R57" t="e" cm="1">
        <f t="array" ref="R57">_xll.FDS(A57,"FF_TAX_REFUND(ANN_R,"&amp;F57&amp;","&amp;G57&amp;",,,,,""D=1"")")</f>
        <v>#N/A</v>
      </c>
      <c r="S57">
        <f t="shared" si="2"/>
        <v>0.33026901601516939</v>
      </c>
      <c r="T57" s="1" cm="1">
        <f t="array" ref="T57">_xll.FDS($A57,"FF_TAX_CF(ANN_R,"&amp;AE57&amp;","&amp;AF57&amp;",,,USD)")</f>
        <v>1727.5016518664199</v>
      </c>
      <c r="U57" s="1" cm="1">
        <f t="array" ref="U57">_xll.FDS($A57,"FF_TAX_CF(ANN_R,"&amp;AG57&amp;","&amp;AH57&amp;",,,USD)")</f>
        <v>1468.9793972070299</v>
      </c>
      <c r="V57" s="1" cm="1">
        <f t="array" ref="V57">_xll.FDS(A57,"FF_TAX_CF(ANN_R,"&amp;AI57&amp;","&amp;AJ57&amp;",,,USD)")</f>
        <v>1784.87541689153</v>
      </c>
      <c r="W57" s="1" cm="1">
        <f t="array" ref="W57">_xll.FDS(A57,"FF_TAX_CF(ANN_R,"&amp;AK57&amp;","&amp;AL57&amp;",,,USD)")</f>
        <v>1454.6104226042501</v>
      </c>
      <c r="X57" s="1" cm="1">
        <f t="array" ref="X57">_xll.FDS(A57,"FF_TAX_CF(ANN_R,"&amp;F57&amp;","&amp;G57&amp;",,,USD)")</f>
        <v>1159.8955631224701</v>
      </c>
      <c r="Y57" s="1" cm="1">
        <f t="array" ref="Y57">_xll.FDS($A57,"FF_PTX_INC(ANN_R,"&amp;AE57&amp;","&amp;AF57&amp;",,,USD)")</f>
        <v>7170.6980329469698</v>
      </c>
      <c r="Z57" s="1" cm="1">
        <f t="array" ref="Z57">_xll.FDS($A57,"FF_PTX_INC(ANN_R,"&amp;AG57&amp;","&amp;AH57&amp;",,,USD)")</f>
        <v>5806.6882560925997</v>
      </c>
      <c r="AA57" s="1" cm="1">
        <f t="array" ref="AA57">_xll.FDS(A57,"FF_PTX_INC(ANN_R,"&amp;AI57&amp;","&amp;AJ57&amp;",,,USD)")</f>
        <v>4808.3905594013004</v>
      </c>
      <c r="AB57" s="1" cm="1">
        <f t="array" ref="AB57">_xll.FDS(A57,"FF_PTX_INC(ANN_R,"&amp;AK57&amp;","&amp;AL57&amp;",,,USD)")</f>
        <v>3459.4653009019098</v>
      </c>
      <c r="AC57" s="1" cm="1">
        <f t="array" ref="AC57">_xll.FDS(A57,"FF_PTX_INC(ANN_R,"&amp;F57&amp;","&amp;G57&amp;",,,USD)")</f>
        <v>1753.77405671519</v>
      </c>
      <c r="AE57" s="6">
        <f t="shared" si="3"/>
        <v>41640</v>
      </c>
      <c r="AF57" s="6">
        <f t="shared" si="4"/>
        <v>42004</v>
      </c>
      <c r="AG57" s="6">
        <f t="shared" si="5"/>
        <v>42005</v>
      </c>
      <c r="AH57" s="6">
        <f t="shared" si="6"/>
        <v>42369</v>
      </c>
      <c r="AI57" s="6">
        <f>DATE(YEAR(F57)+AO57,MONTH(F57),DAY(F57))</f>
        <v>42370</v>
      </c>
      <c r="AJ57" s="6">
        <f>DATE(YEAR(G57)+AO57,MONTH(G57),DAY(G57))</f>
        <v>42735</v>
      </c>
      <c r="AK57" s="6">
        <f>DATE(YEAR(F57)+AP57,MONTH(F57),DAY(F57))</f>
        <v>42736</v>
      </c>
      <c r="AL57" s="6">
        <f>DATE(YEAR(G57)+AP57,MONTH(G57),DAY(G57))</f>
        <v>43100</v>
      </c>
      <c r="AM57" s="8">
        <v>-4</v>
      </c>
      <c r="AN57" s="8">
        <v>-3</v>
      </c>
      <c r="AO57">
        <v>-2</v>
      </c>
      <c r="AP57">
        <v>-1</v>
      </c>
      <c r="AQ57" cm="1">
        <f t="array" ref="AQ57">_xll.FDS(A57,"FF_DEBT_LT(ANN_R,"&amp;F57&amp;","&amp;G57&amp;")")</f>
        <v>46941364</v>
      </c>
      <c r="AR57" cm="1">
        <f t="array" ref="AR57">_xll.FDS(A57,"FF_RD_EXP(ANN_R,"&amp;F57&amp;","&amp;G57&amp;")")</f>
        <v>1267327</v>
      </c>
      <c r="AS57" t="e" cm="1">
        <f t="array" ref="AS57">_xll.FDS(A57,"FF_PTX_INC_FOR(ANN_R,"&amp;F57&amp;","&amp;G57&amp;")")</f>
        <v>#N/A</v>
      </c>
      <c r="AT57" cm="1">
        <f t="array" ref="AT57">_xll.FDS(A57,"FF_MKT_VAL_PUBLIC(ANN_R,"&amp;[1]sample_report!E57&amp;")")</f>
        <v>16067442.353292201</v>
      </c>
    </row>
    <row r="58" spans="1:46" hidden="1" x14ac:dyDescent="0.25">
      <c r="A58" t="s">
        <v>110</v>
      </c>
      <c r="B58" t="s">
        <v>111</v>
      </c>
      <c r="C58" t="s">
        <v>29</v>
      </c>
      <c r="D58" t="str" cm="1">
        <f t="array" ref="D58">_xll.FDS(A58,"FF_MAJOR_IND_NAME")</f>
        <v>AUTOMOTIVE</v>
      </c>
      <c r="E58">
        <v>2018</v>
      </c>
      <c r="F58" s="4">
        <f t="shared" si="0"/>
        <v>43101</v>
      </c>
      <c r="G58" s="4">
        <f t="shared" si="1"/>
        <v>43465</v>
      </c>
      <c r="I58" s="1" cm="1">
        <f t="array" ref="I58">_xll.FDS(A58,"FF_PTX_INC(ANN_R,"&amp;F58&amp;","&amp;G58&amp;",,,USD)")</f>
        <v>3873.2080876231198</v>
      </c>
      <c r="J58" s="1" cm="1">
        <f t="array" ref="J58">_xll.FDS(A58,"FF_MKT_VAL(ANN_R,"&amp;F58&amp;","&amp;G58&amp;",,,USD)")</f>
        <v>29026.742629538501</v>
      </c>
      <c r="K58" s="1" cm="1">
        <f t="array" ref="K58">_xll.FDS(A58,"FF_SHLDRS_EQ(ANN_R,"&amp;F58&amp;","&amp;G58&amp;",,,USD)")</f>
        <v>21710.468877799802</v>
      </c>
      <c r="L58" s="1" cm="1">
        <f t="array" ref="L58">_xll.FDS(A58,"FF_ASSETS(ANN_R,"&amp;F58&amp;","&amp;G58&amp;",,,USD)")</f>
        <v>35002.225309399902</v>
      </c>
      <c r="M58" s="1" cm="1">
        <f t="array" ref="M58">_xll.FDS(A58,"FF_TAX_CF(ANN_R,"&amp;F58&amp;","&amp;G58&amp;",,,USD)")</f>
        <v>1301.2616659328301</v>
      </c>
      <c r="N58" s="1" cm="1">
        <f t="array" ref="N58">_xll.FDS(A58,"FF_INC_TAX(ANN_R,"&amp;F58&amp;","&amp;G58&amp;",,,USD)")</f>
        <v>1159.12475863844</v>
      </c>
      <c r="O58" s="1" cm="1">
        <f t="array" ref="O58">_xll.FDS(A58,"FF_NET_INC(ANN_R,"&amp;F58&amp;","&amp;G58&amp;")")</f>
        <v>291642</v>
      </c>
      <c r="P58" s="1" cm="1">
        <f t="array" ref="P58">_xll.FDS(A58,"FF_ROA(ANN_R,"&amp;F58&amp;","&amp;G58&amp;")")</f>
        <v>7.4786644505723396</v>
      </c>
      <c r="Q58" cm="1">
        <f t="array" ref="Q58">_xll.FDS(A58,"FF_TAX_RATE(ANN_R,"&amp;F58&amp;","&amp;G58&amp;")")</f>
        <v>29.9267359877317</v>
      </c>
      <c r="R58" t="e" cm="1">
        <f t="array" ref="R58">_xll.FDS(A58,"FF_TAX_REFUND(ANN_R,"&amp;F58&amp;","&amp;G58&amp;",,,,,""D=1"")")</f>
        <v>#N/A</v>
      </c>
      <c r="S58">
        <f t="shared" si="2"/>
        <v>0.26764639375197508</v>
      </c>
      <c r="T58" s="1" cm="1">
        <f t="array" ref="T58">_xll.FDS($A58,"FF_TAX_CF(ANN_R,"&amp;AE58&amp;","&amp;AF58&amp;",,,USD)")</f>
        <v>1209.83472438063</v>
      </c>
      <c r="U58" s="1" cm="1">
        <f t="array" ref="U58">_xll.FDS($A58,"FF_TAX_CF(ANN_R,"&amp;AG58&amp;","&amp;AH58&amp;",,,USD)")</f>
        <v>1048.0748899094799</v>
      </c>
      <c r="V58" s="1" cm="1">
        <f t="array" ref="V58">_xll.FDS(A58,"FF_TAX_CF(ANN_R,"&amp;AI58&amp;","&amp;AJ58&amp;",,,USD)")</f>
        <v>1184.7809977289301</v>
      </c>
      <c r="W58" s="1" cm="1">
        <f t="array" ref="W58">_xll.FDS(A58,"FF_TAX_CF(ANN_R,"&amp;AK58&amp;","&amp;AL58&amp;",,,USD)")</f>
        <v>599.74847650528</v>
      </c>
      <c r="X58" s="1" cm="1">
        <f t="array" ref="X58">_xll.FDS(A58,"FF_TAX_CF(ANN_R,"&amp;F58&amp;","&amp;G58&amp;",,,USD)")</f>
        <v>1301.2616659328301</v>
      </c>
      <c r="Y58" s="1" cm="1">
        <f t="array" ref="Y58">_xll.FDS($A58,"FF_PTX_INC(ANN_R,"&amp;AE58&amp;","&amp;AF58&amp;",,,USD)")</f>
        <v>4513.4909853665204</v>
      </c>
      <c r="Z58" s="1" cm="1">
        <f t="array" ref="Z58">_xll.FDS($A58,"FF_PTX_INC(ANN_R,"&amp;AG58&amp;","&amp;AH58&amp;",,,USD)")</f>
        <v>3949.6113905049901</v>
      </c>
      <c r="AA58" s="1" cm="1">
        <f t="array" ref="AA58">_xll.FDS(A58,"FF_PTX_INC(ANN_R,"&amp;AI58&amp;","&amp;AJ58&amp;",,,USD)")</f>
        <v>3879.9214776679901</v>
      </c>
      <c r="AB58" s="1" cm="1">
        <f t="array" ref="AB58">_xll.FDS(A58,"FF_PTX_INC(ANN_R,"&amp;AK58&amp;","&amp;AL58&amp;",,,USD)")</f>
        <v>3749.2930171489702</v>
      </c>
      <c r="AC58" s="1" cm="1">
        <f t="array" ref="AC58">_xll.FDS(A58,"FF_PTX_INC(ANN_R,"&amp;F58&amp;","&amp;G58&amp;",,,USD)")</f>
        <v>3873.2080876231198</v>
      </c>
      <c r="AE58" s="6">
        <f t="shared" si="3"/>
        <v>41640</v>
      </c>
      <c r="AF58" s="6">
        <f t="shared" si="4"/>
        <v>42004</v>
      </c>
      <c r="AG58" s="6">
        <f t="shared" si="5"/>
        <v>42005</v>
      </c>
      <c r="AH58" s="6">
        <f t="shared" si="6"/>
        <v>42369</v>
      </c>
      <c r="AI58" s="6">
        <f>DATE(YEAR(F58)+AO58,MONTH(F58),DAY(F58))</f>
        <v>42370</v>
      </c>
      <c r="AJ58" s="6">
        <f>DATE(YEAR(G58)+AO58,MONTH(G58),DAY(G58))</f>
        <v>42735</v>
      </c>
      <c r="AK58" s="6">
        <f>DATE(YEAR(F58)+AP58,MONTH(F58),DAY(F58))</f>
        <v>42736</v>
      </c>
      <c r="AL58" s="6">
        <f>DATE(YEAR(G58)+AP58,MONTH(G58),DAY(G58))</f>
        <v>43100</v>
      </c>
      <c r="AM58" s="8">
        <v>-4</v>
      </c>
      <c r="AN58" s="8">
        <v>-3</v>
      </c>
      <c r="AO58">
        <v>-2</v>
      </c>
      <c r="AP58">
        <v>-1</v>
      </c>
      <c r="AQ58" cm="1">
        <f t="array" ref="AQ58">_xll.FDS(A58,"FF_DEBT_LT(ANN_R,"&amp;F58&amp;","&amp;G58&amp;")")</f>
        <v>215223</v>
      </c>
      <c r="AR58" cm="1">
        <f t="array" ref="AR58">_xll.FDS(A58,"FF_RD_EXP(ANN_R,"&amp;F58&amp;","&amp;G58&amp;")")</f>
        <v>103551</v>
      </c>
      <c r="AS58" t="e" cm="1">
        <f t="array" ref="AS58">_xll.FDS(A58,"FF_PTX_INC_FOR(ANN_R,"&amp;F58&amp;","&amp;G58&amp;")")</f>
        <v>#N/A</v>
      </c>
      <c r="AT58" cm="1">
        <f t="array" ref="AT58">_xll.FDS(A58,"FF_MKT_VAL_PUBLIC(ANN_R,"&amp;[1]sample_report!E58&amp;")")</f>
        <v>2352597.7498495998</v>
      </c>
    </row>
    <row r="59" spans="1:46" hidden="1" x14ac:dyDescent="0.25">
      <c r="A59" t="s">
        <v>129</v>
      </c>
      <c r="B59" t="s">
        <v>130</v>
      </c>
      <c r="C59" t="s">
        <v>105</v>
      </c>
      <c r="D59" t="str" cm="1">
        <f t="array" ref="D59">_xll.FDS(A59,"FF_MAJOR_IND_NAME")</f>
        <v>AUTOMOTIVE</v>
      </c>
      <c r="E59">
        <v>2018</v>
      </c>
      <c r="F59" s="4">
        <f t="shared" si="0"/>
        <v>43101</v>
      </c>
      <c r="G59" s="4">
        <f t="shared" si="1"/>
        <v>43465</v>
      </c>
      <c r="I59" s="1" cm="1">
        <f t="array" ref="I59">_xll.FDS(A59,"FF_PTX_INC(ANN_R,"&amp;F59&amp;","&amp;G59&amp;",,,USD)")</f>
        <v>2248.8345433848999</v>
      </c>
      <c r="J59" s="1" cm="1">
        <f t="array" ref="J59">_xll.FDS(A59,"FF_MKT_VAL(ANN_R,"&amp;F59&amp;","&amp;G59&amp;",,,USD)")</f>
        <v>16125.7631742882</v>
      </c>
      <c r="K59" s="1" cm="1">
        <f t="array" ref="K59">_xll.FDS(A59,"FF_SHLDRS_EQ(ANN_R,"&amp;F59&amp;","&amp;G59&amp;",,,USD)")</f>
        <v>27451.5991843634</v>
      </c>
      <c r="L59" s="1" cm="1">
        <f t="array" ref="L59">_xll.FDS(A59,"FF_ASSETS(ANN_R,"&amp;F59&amp;","&amp;G59&amp;",,,USD)")</f>
        <v>38601.121270838397</v>
      </c>
      <c r="M59" s="1" cm="1">
        <f t="array" ref="M59">_xll.FDS(A59,"FF_TAX_CF(ANN_R,"&amp;F59&amp;","&amp;G59&amp;",,,USD)")</f>
        <v>547.62482230324497</v>
      </c>
      <c r="N59" s="1" cm="1">
        <f t="array" ref="N59">_xll.FDS(A59,"FF_INC_TAX(ANN_R,"&amp;F59&amp;","&amp;G59&amp;",,,USD)")</f>
        <v>533.09166672098195</v>
      </c>
      <c r="O59" s="1" cm="1">
        <f t="array" ref="O59">_xll.FDS(A59,"FF_NET_INC(ANN_R,"&amp;F59&amp;","&amp;G59&amp;")")</f>
        <v>1888804</v>
      </c>
      <c r="P59" s="1" cm="1">
        <f t="array" ref="P59">_xll.FDS(A59,"FF_ROA(ANN_R,"&amp;F59&amp;","&amp;G59&amp;")")</f>
        <v>4.4543087711198197</v>
      </c>
      <c r="Q59" cm="1">
        <f t="array" ref="Q59">_xll.FDS(A59,"FF_TAX_RATE(ANN_R,"&amp;F59&amp;","&amp;G59&amp;")")</f>
        <v>23.7052418235529</v>
      </c>
      <c r="R59" t="e" cm="1">
        <f t="array" ref="R59">_xll.FDS(A59,"FF_TAX_REFUND(ANN_R,"&amp;F59&amp;","&amp;G59&amp;",,,,,""D=1"")")</f>
        <v>#N/A</v>
      </c>
      <c r="S59">
        <f t="shared" si="2"/>
        <v>0.29846800118241779</v>
      </c>
      <c r="T59" s="1" cm="1">
        <f t="array" ref="T59">_xll.FDS($A59,"FF_TAX_CF(ANN_R,"&amp;AE59&amp;","&amp;AF59&amp;",,,USD)")</f>
        <v>807.95826869690802</v>
      </c>
      <c r="U59" s="1" cm="1">
        <f t="array" ref="U59">_xll.FDS($A59,"FF_TAX_CF(ANN_R,"&amp;AG59&amp;","&amp;AH59&amp;",,,USD)")</f>
        <v>866.99768439040099</v>
      </c>
      <c r="V59" s="1" cm="1">
        <f t="array" ref="V59">_xll.FDS(A59,"FF_TAX_CF(ANN_R,"&amp;AI59&amp;","&amp;AJ59&amp;",,,USD)")</f>
        <v>843.045783952286</v>
      </c>
      <c r="W59" s="1" cm="1">
        <f t="array" ref="W59">_xll.FDS(A59,"FF_TAX_CF(ANN_R,"&amp;AK59&amp;","&amp;AL59&amp;",,,USD)")</f>
        <v>796.58631657587796</v>
      </c>
      <c r="X59" s="1" cm="1">
        <f t="array" ref="X59">_xll.FDS(A59,"FF_TAX_CF(ANN_R,"&amp;F59&amp;","&amp;G59&amp;",,,USD)")</f>
        <v>547.62482230324497</v>
      </c>
      <c r="Y59" s="1" cm="1">
        <f t="array" ref="Y59">_xll.FDS($A59,"FF_PTX_INC(ANN_R,"&amp;AE59&amp;","&amp;AF59&amp;",,,USD)")</f>
        <v>3057.0432164323302</v>
      </c>
      <c r="Z59" s="1" cm="1">
        <f t="array" ref="Z59">_xll.FDS($A59,"FF_PTX_INC(ANN_R,"&amp;AG59&amp;","&amp;AH59&amp;",,,USD)")</f>
        <v>2611.5258003894701</v>
      </c>
      <c r="AA59" s="1" cm="1">
        <f t="array" ref="AA59">_xll.FDS(A59,"FF_PTX_INC(ANN_R,"&amp;AI59&amp;","&amp;AJ59&amp;",,,USD)")</f>
        <v>2604.0044215466501</v>
      </c>
      <c r="AB59" s="1" cm="1">
        <f t="array" ref="AB59">_xll.FDS(A59,"FF_PTX_INC(ANN_R,"&amp;AK59&amp;","&amp;AL59&amp;",,,USD)")</f>
        <v>2418.7157856792901</v>
      </c>
      <c r="AC59" s="1" cm="1">
        <f t="array" ref="AC59">_xll.FDS(A59,"FF_PTX_INC(ANN_R,"&amp;F59&amp;","&amp;G59&amp;",,,USD)")</f>
        <v>2248.8345433848999</v>
      </c>
      <c r="AE59" s="6">
        <f t="shared" si="3"/>
        <v>41640</v>
      </c>
      <c r="AF59" s="6">
        <f t="shared" si="4"/>
        <v>42004</v>
      </c>
      <c r="AG59" s="6">
        <f t="shared" si="5"/>
        <v>42005</v>
      </c>
      <c r="AH59" s="6">
        <f t="shared" si="6"/>
        <v>42369</v>
      </c>
      <c r="AI59" s="6">
        <f>DATE(YEAR(F59)+AO59,MONTH(F59),DAY(F59))</f>
        <v>42370</v>
      </c>
      <c r="AJ59" s="6">
        <f>DATE(YEAR(G59)+AO59,MONTH(G59),DAY(G59))</f>
        <v>42735</v>
      </c>
      <c r="AK59" s="6">
        <f>DATE(YEAR(F59)+AP59,MONTH(F59),DAY(F59))</f>
        <v>42736</v>
      </c>
      <c r="AL59" s="6">
        <f>DATE(YEAR(G59)+AP59,MONTH(G59),DAY(G59))</f>
        <v>43100</v>
      </c>
      <c r="AM59" s="8">
        <v>-4</v>
      </c>
      <c r="AN59" s="8">
        <v>-3</v>
      </c>
      <c r="AO59">
        <v>-2</v>
      </c>
      <c r="AP59">
        <v>-1</v>
      </c>
      <c r="AQ59" cm="1">
        <f t="array" ref="AQ59">_xll.FDS(A59,"FF_DEBT_LT(ANN_R,"&amp;F59&amp;","&amp;G59&amp;")")</f>
        <v>1059033</v>
      </c>
      <c r="AR59" cm="1">
        <f t="array" ref="AR59">_xll.FDS(A59,"FF_RD_EXP(ANN_R,"&amp;F59&amp;","&amp;G59&amp;")")</f>
        <v>754450</v>
      </c>
      <c r="AS59" t="e" cm="1">
        <f t="array" ref="AS59">_xll.FDS(A59,"FF_PTX_INC_FOR(ANN_R,"&amp;F59&amp;","&amp;G59&amp;")")</f>
        <v>#N/A</v>
      </c>
      <c r="AT59" cm="1">
        <f t="array" ref="AT59">_xll.FDS(A59,"FF_MKT_VAL_PUBLIC(ANN_R,"&amp;[1]sample_report!E59&amp;")")</f>
        <v>12076015.159850299</v>
      </c>
    </row>
    <row r="60" spans="1:46" hidden="1" x14ac:dyDescent="0.25">
      <c r="A60" t="s">
        <v>244</v>
      </c>
      <c r="B60" t="s">
        <v>245</v>
      </c>
      <c r="C60" t="s">
        <v>29</v>
      </c>
      <c r="D60" t="str" cm="1">
        <f t="array" ref="D60">_xll.FDS(A60,"FF_MAJOR_IND_NAME")</f>
        <v>AUTOMOTIVE</v>
      </c>
      <c r="E60">
        <v>2018</v>
      </c>
      <c r="F60" s="4">
        <f t="shared" si="0"/>
        <v>43101</v>
      </c>
      <c r="G60" s="4">
        <f t="shared" si="1"/>
        <v>43465</v>
      </c>
      <c r="I60" s="1" cm="1">
        <f t="array" ref="I60">_xll.FDS(A60,"FF_PTX_INC(ANN_R,"&amp;F60&amp;","&amp;G60&amp;",,,USD)")</f>
        <v>23643.163276560601</v>
      </c>
      <c r="J60" s="1" cm="1">
        <f t="array" ref="J60">_xll.FDS(A60,"FF_MKT_VAL(ANN_R,"&amp;F60&amp;","&amp;G60&amp;",,,USD)")</f>
        <v>186744.02738284599</v>
      </c>
      <c r="K60" s="1" cm="1">
        <f t="array" ref="K60">_xll.FDS(A60,"FF_SHLDRS_EQ(ANN_R,"&amp;F60&amp;","&amp;G60&amp;",,,USD)")</f>
        <v>180798.79823211199</v>
      </c>
      <c r="L60" s="1" cm="1">
        <f t="array" ref="L60">_xll.FDS(A60,"FF_ASSETS(ANN_R,"&amp;F60&amp;","&amp;G60&amp;",,,USD)")</f>
        <v>473044.09061274398</v>
      </c>
      <c r="M60" s="1" cm="1">
        <f t="array" ref="M60">_xll.FDS(A60,"FF_TAX_CF(ANN_R,"&amp;F60&amp;","&amp;G60&amp;",,,USD)")</f>
        <v>4513.2462185472205</v>
      </c>
      <c r="N60" s="1" cm="1">
        <f t="array" ref="N60">_xll.FDS(A60,"FF_INC_TAX(ANN_R,"&amp;F60&amp;","&amp;G60&amp;",,,USD)")</f>
        <v>4551.0690866559698</v>
      </c>
      <c r="O60" s="1" cm="1">
        <f t="array" ref="O60">_xll.FDS(A60,"FF_NET_INC(ANN_R,"&amp;F60&amp;","&amp;G60&amp;")")</f>
        <v>2493983</v>
      </c>
      <c r="P60" s="1" cm="1">
        <f t="array" ref="P60">_xll.FDS(A60,"FF_ROA(ANN_R,"&amp;F60&amp;","&amp;G60&amp;")")</f>
        <v>5.0353773507526096</v>
      </c>
      <c r="Q60" cm="1">
        <f t="array" ref="Q60">_xll.FDS(A60,"FF_TAX_RATE(ANN_R,"&amp;F60&amp;","&amp;G60&amp;")")</f>
        <v>19.248985566867098</v>
      </c>
      <c r="R60" t="e" cm="1">
        <f t="array" ref="R60">_xll.FDS(A60,"FF_TAX_REFUND(ANN_R,"&amp;F60&amp;","&amp;G60&amp;",,,,,""D=1"")")</f>
        <v>#N/A</v>
      </c>
      <c r="S60">
        <f t="shared" si="2"/>
        <v>0.28720326274612096</v>
      </c>
      <c r="T60" s="1" cm="1">
        <f t="array" ref="T60">_xll.FDS($A60,"FF_TAX_CF(ANN_R,"&amp;AE60&amp;","&amp;AF60&amp;",,,USD)")</f>
        <v>4104.29072149284</v>
      </c>
      <c r="U60" s="1" cm="1">
        <f t="array" ref="U60">_xll.FDS($A60,"FF_TAX_CF(ANN_R,"&amp;AG60&amp;","&amp;AH60&amp;",,,USD)")</f>
        <v>10430.0439079553</v>
      </c>
      <c r="V60" s="1" cm="1">
        <f t="array" ref="V60">_xll.FDS(A60,"FF_TAX_CF(ANN_R,"&amp;AI60&amp;","&amp;AJ60&amp;",,,USD)")</f>
        <v>7366.40085983276</v>
      </c>
      <c r="W60" s="1" cm="1">
        <f t="array" ref="W60">_xll.FDS(A60,"FF_TAX_CF(ANN_R,"&amp;AK60&amp;","&amp;AL60&amp;",,,USD)")</f>
        <v>7891.9542271643904</v>
      </c>
      <c r="X60" s="1" cm="1">
        <f t="array" ref="X60">_xll.FDS(A60,"FF_TAX_CF(ANN_R,"&amp;F60&amp;","&amp;G60&amp;",,,USD)")</f>
        <v>4513.2462185472205</v>
      </c>
      <c r="Y60" s="1" cm="1">
        <f t="array" ref="Y60">_xll.FDS($A60,"FF_PTX_INC(ANN_R,"&amp;AE60&amp;","&amp;AF60&amp;",,,USD)")</f>
        <v>24369.0046637505</v>
      </c>
      <c r="Z60" s="1" cm="1">
        <f t="array" ref="Z60">_xll.FDS($A60,"FF_PTX_INC(ANN_R,"&amp;AG60&amp;","&amp;AH60&amp;",,,USD)")</f>
        <v>26332.791408475499</v>
      </c>
      <c r="AA60" s="1" cm="1">
        <f t="array" ref="AA60">_xll.FDS(A60,"FF_PTX_INC(ANN_R,"&amp;AI60&amp;","&amp;AJ60&amp;",,,USD)")</f>
        <v>24844.057933807399</v>
      </c>
      <c r="AB60" s="1" cm="1">
        <f t="array" ref="AB60">_xll.FDS(A60,"FF_PTX_INC(ANN_R,"&amp;AK60&amp;","&amp;AL60&amp;",,,USD)")</f>
        <v>20259.263377497002</v>
      </c>
      <c r="AC60" s="1" cm="1">
        <f t="array" ref="AC60">_xll.FDS(A60,"FF_PTX_INC(ANN_R,"&amp;F60&amp;","&amp;G60&amp;",,,USD)")</f>
        <v>23643.163276560601</v>
      </c>
      <c r="AE60" s="6">
        <f t="shared" si="3"/>
        <v>41640</v>
      </c>
      <c r="AF60" s="6">
        <f t="shared" si="4"/>
        <v>42004</v>
      </c>
      <c r="AG60" s="6">
        <f t="shared" si="5"/>
        <v>42005</v>
      </c>
      <c r="AH60" s="6">
        <f t="shared" si="6"/>
        <v>42369</v>
      </c>
      <c r="AI60" s="6">
        <f>DATE(YEAR(F60)+AO60,MONTH(F60),DAY(F60))</f>
        <v>42370</v>
      </c>
      <c r="AJ60" s="6">
        <f>DATE(YEAR(G60)+AO60,MONTH(G60),DAY(G60))</f>
        <v>42735</v>
      </c>
      <c r="AK60" s="6">
        <f>DATE(YEAR(F60)+AP60,MONTH(F60),DAY(F60))</f>
        <v>42736</v>
      </c>
      <c r="AL60" s="6">
        <f>DATE(YEAR(G60)+AP60,MONTH(G60),DAY(G60))</f>
        <v>43100</v>
      </c>
      <c r="AM60" s="8">
        <v>-4</v>
      </c>
      <c r="AN60" s="8">
        <v>-3</v>
      </c>
      <c r="AO60">
        <v>-2</v>
      </c>
      <c r="AP60">
        <v>-1</v>
      </c>
      <c r="AQ60" cm="1">
        <f t="array" ref="AQ60">_xll.FDS(A60,"FF_DEBT_LT(ANN_R,"&amp;F60&amp;","&amp;G60&amp;")")</f>
        <v>10006374</v>
      </c>
      <c r="AR60" cm="1">
        <f t="array" ref="AR60">_xll.FDS(A60,"FF_RD_EXP(ANN_R,"&amp;F60&amp;","&amp;G60&amp;")")</f>
        <v>1064269</v>
      </c>
      <c r="AS60" cm="1">
        <f t="array" ref="AS60">_xll.FDS(A60,"FF_PTX_INC_FOR(ANN_R,"&amp;F60&amp;","&amp;G60&amp;")")</f>
        <v>739458</v>
      </c>
      <c r="AT60" cm="1">
        <f t="array" ref="AT60">_xll.FDS(A60,"FF_MKT_VAL_PUBLIC(ANN_R,"&amp;[1]sample_report!E60&amp;")")</f>
        <v>11091723.8082234</v>
      </c>
    </row>
    <row r="61" spans="1:46" hidden="1" x14ac:dyDescent="0.25">
      <c r="A61" t="s">
        <v>331</v>
      </c>
      <c r="B61" t="s">
        <v>332</v>
      </c>
      <c r="C61" t="s">
        <v>29</v>
      </c>
      <c r="D61" t="str" cm="1">
        <f t="array" ref="D61">_xll.FDS(A61,"FF_MAJOR_IND_NAME")</f>
        <v>AUTOMOTIVE</v>
      </c>
      <c r="E61">
        <v>2018</v>
      </c>
      <c r="F61" s="4">
        <f t="shared" si="0"/>
        <v>43101</v>
      </c>
      <c r="G61" s="4">
        <f t="shared" si="1"/>
        <v>43465</v>
      </c>
      <c r="I61" s="1" cm="1">
        <f t="array" ref="I61">_xll.FDS(A61,"FF_PTX_INC(ANN_R,"&amp;F61&amp;","&amp;G61&amp;",,,USD)")</f>
        <v>10059.989676482999</v>
      </c>
      <c r="J61" s="1" cm="1">
        <f t="array" ref="J61">_xll.FDS(A61,"FF_MKT_VAL(ANN_R,"&amp;F61&amp;","&amp;G61&amp;",,,USD)")</f>
        <v>61198.829467982097</v>
      </c>
      <c r="K61" s="1" cm="1">
        <f t="array" ref="K61">_xll.FDS(A61,"FF_SHLDRS_EQ(ANN_R,"&amp;F61&amp;","&amp;G61&amp;",,,USD)")</f>
        <v>74598.367924744307</v>
      </c>
      <c r="L61" s="1" cm="1">
        <f t="array" ref="L61">_xll.FDS(A61,"FF_ASSETS(ANN_R,"&amp;F61&amp;","&amp;G61&amp;",,,USD)")</f>
        <v>181938.506516036</v>
      </c>
      <c r="M61" s="1" cm="1">
        <f t="array" ref="M61">_xll.FDS(A61,"FF_TAX_CF(ANN_R,"&amp;F61&amp;","&amp;G61&amp;",,,USD)")</f>
        <v>2260.6742704808698</v>
      </c>
      <c r="N61" s="1" cm="1">
        <f t="array" ref="N61">_xll.FDS(A61,"FF_INC_TAX(ANN_R,"&amp;F61&amp;","&amp;G61&amp;",,,USD)")</f>
        <v>-123.303271844983</v>
      </c>
      <c r="O61" s="1" cm="1">
        <f t="array" ref="O61">_xll.FDS(A61,"FF_NET_INC(ANN_R,"&amp;F61&amp;","&amp;G61&amp;")")</f>
        <v>1059337</v>
      </c>
      <c r="P61" s="1" cm="1">
        <f t="array" ref="P61">_xll.FDS(A61,"FF_ROA(ANN_R,"&amp;F61&amp;","&amp;G61&amp;")")</f>
        <v>5.5307336173402204</v>
      </c>
      <c r="Q61" cm="1">
        <f t="array" ref="Q61">_xll.FDS(A61,"FF_TAX_RATE(ANN_R,"&amp;F61&amp;","&amp;G61&amp;")")</f>
        <v>-1.2256799043564299</v>
      </c>
      <c r="R61" t="e" cm="1">
        <f t="array" ref="R61">_xll.FDS(A61,"FF_TAX_REFUND(ANN_R,"&amp;F61&amp;","&amp;G61&amp;",,,,,""D=1"")")</f>
        <v>#N/A</v>
      </c>
      <c r="S61">
        <f t="shared" si="2"/>
        <v>0.22647426282426761</v>
      </c>
      <c r="T61" s="1" cm="1">
        <f t="array" ref="T61">_xll.FDS($A61,"FF_TAX_CF(ANN_R,"&amp;AE61&amp;","&amp;AF61&amp;",,,USD)")</f>
        <v>2482.1029395088599</v>
      </c>
      <c r="U61" s="1" cm="1">
        <f t="array" ref="U61">_xll.FDS($A61,"FF_TAX_CF(ANN_R,"&amp;AG61&amp;","&amp;AH61&amp;",,,USD)")</f>
        <v>1931.81124432199</v>
      </c>
      <c r="V61" s="1" cm="1">
        <f t="array" ref="V61">_xll.FDS(A61,"FF_TAX_CF(ANN_R,"&amp;AI61&amp;","&amp;AJ61&amp;",,,USD)")</f>
        <v>1165.12328720093</v>
      </c>
      <c r="W61" s="1" cm="1">
        <f t="array" ref="W61">_xll.FDS(A61,"FF_TAX_CF(ANN_R,"&amp;AK61&amp;","&amp;AL61&amp;",,,USD)")</f>
        <v>1516.6016273964201</v>
      </c>
      <c r="X61" s="1" cm="1">
        <f t="array" ref="X61">_xll.FDS(A61,"FF_TAX_CF(ANN_R,"&amp;F61&amp;","&amp;G61&amp;",,,USD)")</f>
        <v>2260.6742704808698</v>
      </c>
      <c r="Y61" s="1" cm="1">
        <f t="array" ref="Y61">_xll.FDS($A61,"FF_PTX_INC(ANN_R,"&amp;AE61&amp;","&amp;AF61&amp;",,,USD)")</f>
        <v>9323.0400324817692</v>
      </c>
      <c r="Z61" s="1" cm="1">
        <f t="array" ref="Z61">_xll.FDS($A61,"FF_PTX_INC(ANN_R,"&amp;AG61&amp;","&amp;AH61&amp;",,,USD)")</f>
        <v>7339.00209303666</v>
      </c>
      <c r="AA61" s="1" cm="1">
        <f t="array" ref="AA61">_xll.FDS(A61,"FF_PTX_INC(ANN_R,"&amp;AI61&amp;","&amp;AJ61&amp;",,,USD)")</f>
        <v>5291.6997909545898</v>
      </c>
      <c r="AB61" s="1" cm="1">
        <f t="array" ref="AB61">_xll.FDS(A61,"FF_PTX_INC(ANN_R,"&amp;AK61&amp;","&amp;AL61&amp;",,,USD)")</f>
        <v>9299.1895850636101</v>
      </c>
      <c r="AC61" s="1" cm="1">
        <f t="array" ref="AC61">_xll.FDS(A61,"FF_PTX_INC(ANN_R,"&amp;F61&amp;","&amp;G61&amp;",,,USD)")</f>
        <v>10059.989676482999</v>
      </c>
      <c r="AE61" s="6">
        <f t="shared" si="3"/>
        <v>41640</v>
      </c>
      <c r="AF61" s="6">
        <f t="shared" si="4"/>
        <v>42004</v>
      </c>
      <c r="AG61" s="6">
        <f t="shared" si="5"/>
        <v>42005</v>
      </c>
      <c r="AH61" s="6">
        <f t="shared" si="6"/>
        <v>42369</v>
      </c>
      <c r="AI61" s="6">
        <f>DATE(YEAR(F61)+AO61,MONTH(F61),DAY(F61))</f>
        <v>42370</v>
      </c>
      <c r="AJ61" s="6">
        <f>DATE(YEAR(G61)+AO61,MONTH(G61),DAY(G61))</f>
        <v>42735</v>
      </c>
      <c r="AK61" s="6">
        <f>DATE(YEAR(F61)+AP61,MONTH(F61),DAY(F61))</f>
        <v>42736</v>
      </c>
      <c r="AL61" s="6">
        <f>DATE(YEAR(G61)+AP61,MONTH(G61),DAY(G61))</f>
        <v>43100</v>
      </c>
      <c r="AM61" s="8">
        <v>-4</v>
      </c>
      <c r="AN61" s="8">
        <v>-3</v>
      </c>
      <c r="AO61">
        <v>-2</v>
      </c>
      <c r="AP61">
        <v>-1</v>
      </c>
      <c r="AQ61" cm="1">
        <f t="array" ref="AQ61">_xll.FDS(A61,"FF_DEBT_LT(ANN_R,"&amp;F61&amp;","&amp;G61&amp;")")</f>
        <v>3881749</v>
      </c>
      <c r="AR61" cm="1">
        <f t="array" ref="AR61">_xll.FDS(A61,"FF_RD_EXP(ANN_R,"&amp;F61&amp;","&amp;G61&amp;")")</f>
        <v>597934</v>
      </c>
      <c r="AS61" t="e" cm="1">
        <f t="array" ref="AS61">_xll.FDS(A61,"FF_PTX_INC_FOR(ANN_R,"&amp;F61&amp;","&amp;G61&amp;")")</f>
        <v>#N/A</v>
      </c>
      <c r="AT61" cm="1">
        <f t="array" ref="AT61">_xll.FDS(A61,"FF_MKT_VAL_PUBLIC(ANN_R,"&amp;[1]sample_report!E61&amp;")")</f>
        <v>4185006.46491489</v>
      </c>
    </row>
    <row r="62" spans="1:46" hidden="1" x14ac:dyDescent="0.25">
      <c r="A62" t="s">
        <v>383</v>
      </c>
      <c r="B62" t="s">
        <v>384</v>
      </c>
      <c r="C62" t="s">
        <v>105</v>
      </c>
      <c r="D62" t="str" cm="1">
        <f t="array" ref="D62">_xll.FDS(A62,"FF_MAJOR_IND_NAME")</f>
        <v>AUTOMOTIVE</v>
      </c>
      <c r="E62">
        <v>2018</v>
      </c>
      <c r="F62" s="4">
        <f t="shared" si="0"/>
        <v>43101</v>
      </c>
      <c r="G62" s="4">
        <f t="shared" si="1"/>
        <v>43465</v>
      </c>
      <c r="I62" s="1" cm="1">
        <f t="array" ref="I62">_xll.FDS(A62,"FF_PTX_INC(ANN_R,"&amp;F62&amp;","&amp;G62&amp;",,,USD)")</f>
        <v>1334.5024225933</v>
      </c>
      <c r="J62" s="1" cm="1">
        <f t="array" ref="J62">_xll.FDS(A62,"FF_MKT_VAL(ANN_R,"&amp;F62&amp;","&amp;G62&amp;",,,USD)")</f>
        <v>12109.1443674161</v>
      </c>
      <c r="K62" s="1" cm="1">
        <f t="array" ref="K62">_xll.FDS(A62,"FF_SHLDRS_EQ(ANN_R,"&amp;F62&amp;","&amp;G62&amp;",,,USD)")</f>
        <v>24416.081232824799</v>
      </c>
      <c r="L62" s="1" cm="1">
        <f t="array" ref="L62">_xll.FDS(A62,"FF_ASSETS(ANN_R,"&amp;F62&amp;","&amp;G62&amp;",,,USD)")</f>
        <v>46412.084544469501</v>
      </c>
      <c r="M62" s="1" cm="1">
        <f t="array" ref="M62">_xll.FDS(A62,"FF_TAX_CF(ANN_R,"&amp;F62&amp;","&amp;G62&amp;",,,USD)")</f>
        <v>221.850064737373</v>
      </c>
      <c r="N62" s="1" cm="1">
        <f t="array" ref="N62">_xll.FDS(A62,"FF_INC_TAX(ANN_R,"&amp;F62&amp;","&amp;G62&amp;",,,USD)")</f>
        <v>284.13982016564103</v>
      </c>
      <c r="O62" s="1" cm="1">
        <f t="array" ref="O62">_xll.FDS(A62,"FF_NET_INC(ANN_R,"&amp;F62&amp;","&amp;G62&amp;")")</f>
        <v>1155943</v>
      </c>
      <c r="P62" s="1" cm="1">
        <f t="array" ref="P62">_xll.FDS(A62,"FF_ROA(ANN_R,"&amp;F62&amp;","&amp;G62&amp;")")</f>
        <v>2.22123638787901</v>
      </c>
      <c r="Q62" cm="1">
        <f t="array" ref="Q62">_xll.FDS(A62,"FF_TAX_RATE(ANN_R,"&amp;F62&amp;","&amp;G62&amp;")")</f>
        <v>21.291817486062001</v>
      </c>
      <c r="R62" t="e" cm="1">
        <f t="array" ref="R62">_xll.FDS(A62,"FF_TAX_REFUND(ANN_R,"&amp;F62&amp;","&amp;G62&amp;",,,,,""D=1"")")</f>
        <v>#N/A</v>
      </c>
      <c r="S62">
        <f t="shared" si="2"/>
        <v>0.23395412581623551</v>
      </c>
      <c r="T62" s="1" cm="1">
        <f t="array" ref="T62">_xll.FDS($A62,"FF_TAX_CF(ANN_R,"&amp;AE62&amp;","&amp;AF62&amp;",,,USD)")</f>
        <v>878.51297580718494</v>
      </c>
      <c r="U62" s="1" cm="1">
        <f t="array" ref="U62">_xll.FDS($A62,"FF_TAX_CF(ANN_R,"&amp;AG62&amp;","&amp;AH62&amp;",,,USD)")</f>
        <v>500.37485119816802</v>
      </c>
      <c r="V62" s="1" cm="1">
        <f t="array" ref="V62">_xll.FDS(A62,"FF_TAX_CF(ANN_R,"&amp;AI62&amp;","&amp;AJ62&amp;",,,USD)")</f>
        <v>649.77393533749296</v>
      </c>
      <c r="W62" s="1" cm="1">
        <f t="array" ref="W62">_xll.FDS(A62,"FF_TAX_CF(ANN_R,"&amp;AK62&amp;","&amp;AL62&amp;",,,USD)")</f>
        <v>480.75371056992998</v>
      </c>
      <c r="X62" s="1" cm="1">
        <f t="array" ref="X62">_xll.FDS(A62,"FF_TAX_CF(ANN_R,"&amp;F62&amp;","&amp;G62&amp;",,,USD)")</f>
        <v>221.850064737373</v>
      </c>
      <c r="Y62" s="1" cm="1">
        <f t="array" ref="Y62">_xll.FDS($A62,"FF_PTX_INC(ANN_R,"&amp;AE62&amp;","&amp;AF62&amp;",,,USD)")</f>
        <v>3625.4080735191201</v>
      </c>
      <c r="Z62" s="1" cm="1">
        <f t="array" ref="Z62">_xll.FDS($A62,"FF_PTX_INC(ANN_R,"&amp;AG62&amp;","&amp;AH62&amp;",,,USD)")</f>
        <v>2739.2264145116801</v>
      </c>
      <c r="AA62" s="1" cm="1">
        <f t="array" ref="AA62">_xll.FDS(A62,"FF_PTX_INC(ANN_R,"&amp;AI62&amp;","&amp;AJ62&amp;",,,USD)")</f>
        <v>2966.7856245984999</v>
      </c>
      <c r="AB62" s="1" cm="1">
        <f t="array" ref="AB62">_xll.FDS(A62,"FF_PTX_INC(ANN_R,"&amp;AK62&amp;","&amp;AL62&amp;",,,USD)")</f>
        <v>1008.44109534437</v>
      </c>
      <c r="AC62" s="1" cm="1">
        <f t="array" ref="AC62">_xll.FDS(A62,"FF_PTX_INC(ANN_R,"&amp;F62&amp;","&amp;G62&amp;",,,USD)")</f>
        <v>1334.5024225933</v>
      </c>
      <c r="AE62" s="6">
        <f t="shared" si="3"/>
        <v>41640</v>
      </c>
      <c r="AF62" s="6">
        <f t="shared" si="4"/>
        <v>42004</v>
      </c>
      <c r="AG62" s="6">
        <f t="shared" si="5"/>
        <v>42005</v>
      </c>
      <c r="AH62" s="6">
        <f t="shared" si="6"/>
        <v>42369</v>
      </c>
      <c r="AI62" s="6">
        <f>DATE(YEAR(F62)+AO62,MONTH(F62),DAY(F62))</f>
        <v>42370</v>
      </c>
      <c r="AJ62" s="6">
        <f>DATE(YEAR(G62)+AO62,MONTH(G62),DAY(G62))</f>
        <v>42735</v>
      </c>
      <c r="AK62" s="6">
        <f>DATE(YEAR(F62)+AP62,MONTH(F62),DAY(F62))</f>
        <v>42736</v>
      </c>
      <c r="AL62" s="6">
        <f>DATE(YEAR(G62)+AP62,MONTH(G62),DAY(G62))</f>
        <v>43100</v>
      </c>
      <c r="AM62" s="8">
        <v>-4</v>
      </c>
      <c r="AN62" s="8">
        <v>-3</v>
      </c>
      <c r="AO62">
        <v>-2</v>
      </c>
      <c r="AP62">
        <v>-1</v>
      </c>
      <c r="AQ62" cm="1">
        <f t="array" ref="AQ62">_xll.FDS(A62,"FF_DEBT_LT(ANN_R,"&amp;F62&amp;","&amp;G62&amp;")")</f>
        <v>4410650</v>
      </c>
      <c r="AR62" cm="1">
        <f t="array" ref="AR62">_xll.FDS(A62,"FF_RD_EXP(ANN_R,"&amp;F62&amp;","&amp;G62&amp;")")</f>
        <v>800913</v>
      </c>
      <c r="AS62" t="e" cm="1">
        <f t="array" ref="AS62">_xll.FDS(A62,"FF_PTX_INC_FOR(ANN_R,"&amp;F62&amp;","&amp;G62&amp;")")</f>
        <v>#N/A</v>
      </c>
      <c r="AT62" cm="1">
        <f t="array" ref="AT62">_xll.FDS(A62,"FF_MKT_VAL_PUBLIC(ANN_R,"&amp;[1]sample_report!E62&amp;")")</f>
        <v>8380732.9054511599</v>
      </c>
    </row>
    <row r="63" spans="1:46" hidden="1" x14ac:dyDescent="0.25">
      <c r="A63" t="s">
        <v>436</v>
      </c>
      <c r="B63" t="s">
        <v>437</v>
      </c>
      <c r="C63" t="s">
        <v>29</v>
      </c>
      <c r="D63" t="str" cm="1">
        <f t="array" ref="D63">_xll.FDS(A63,"FF_MAJOR_IND_NAME")</f>
        <v>AUTOMOTIVE</v>
      </c>
      <c r="E63">
        <v>2018</v>
      </c>
      <c r="F63" s="4">
        <f t="shared" si="0"/>
        <v>43101</v>
      </c>
      <c r="G63" s="4">
        <f t="shared" si="1"/>
        <v>43465</v>
      </c>
      <c r="I63" s="1" cm="1">
        <f t="array" ref="I63">_xll.FDS(A63,"FF_PTX_INC(ANN_R,"&amp;F63&amp;","&amp;G63&amp;",,,USD)")</f>
        <v>4059.3086428269698</v>
      </c>
      <c r="J63" s="1" cm="1">
        <f t="array" ref="J63">_xll.FDS(A63,"FF_MKT_VAL(ANN_R,"&amp;F63&amp;","&amp;G63&amp;",,,USD)")</f>
        <v>42670.296967099101</v>
      </c>
      <c r="K63" s="1" cm="1">
        <f t="array" ref="K63">_xll.FDS(A63,"FF_SHLDRS_EQ(ANN_R,"&amp;F63&amp;","&amp;G63&amp;",,,USD)")</f>
        <v>33834.699458089701</v>
      </c>
      <c r="L63" s="1" cm="1">
        <f t="array" ref="L63">_xll.FDS(A63,"FF_ASSETS(ANN_R,"&amp;F63&amp;","&amp;G63&amp;",,,USD)")</f>
        <v>54202.311785441801</v>
      </c>
      <c r="M63" s="1" cm="1">
        <f t="array" ref="M63">_xll.FDS(A63,"FF_TAX_CF(ANN_R,"&amp;F63&amp;","&amp;G63&amp;",,,USD)")</f>
        <v>631.854831501842</v>
      </c>
      <c r="N63" s="1" cm="1">
        <f t="array" ref="N63">_xll.FDS(A63,"FF_INC_TAX(ANN_R,"&amp;F63&amp;","&amp;G63&amp;",,,USD)")</f>
        <v>960.54024713486399</v>
      </c>
      <c r="O63" s="1" cm="1">
        <f t="array" ref="O63">_xll.FDS(A63,"FF_NET_INC(ANN_R,"&amp;F63&amp;","&amp;G63&amp;")")</f>
        <v>320561</v>
      </c>
      <c r="P63" s="1" cm="1">
        <f t="array" ref="P63">_xll.FDS(A63,"FF_ROA(ANN_R,"&amp;F63&amp;","&amp;G63&amp;")")</f>
        <v>5.8736737162074899</v>
      </c>
      <c r="Q63" cm="1">
        <f t="array" ref="Q63">_xll.FDS(A63,"FF_TAX_RATE(ANN_R,"&amp;F63&amp;","&amp;G63&amp;")")</f>
        <v>23.662656172552801</v>
      </c>
      <c r="R63" t="e" cm="1">
        <f t="array" ref="R63">_xll.FDS(A63,"FF_TAX_REFUND(ANN_R,"&amp;F63&amp;","&amp;G63&amp;",,,,,""D=1"")")</f>
        <v>#N/A</v>
      </c>
      <c r="S63">
        <f t="shared" si="2"/>
        <v>0.26574703493449087</v>
      </c>
      <c r="T63" s="1" cm="1">
        <f t="array" ref="T63">_xll.FDS($A63,"FF_TAX_CF(ANN_R,"&amp;AE63&amp;","&amp;AF63&amp;",,,USD)")</f>
        <v>1096.4295112099501</v>
      </c>
      <c r="U63" s="1" cm="1">
        <f t="array" ref="U63">_xll.FDS($A63,"FF_TAX_CF(ANN_R,"&amp;AG63&amp;","&amp;AH63&amp;",,,USD)")</f>
        <v>1383.1135683730199</v>
      </c>
      <c r="V63" s="1" cm="1">
        <f t="array" ref="V63">_xll.FDS(A63,"FF_TAX_CF(ANN_R,"&amp;AI63&amp;","&amp;AJ63&amp;",,,USD)")</f>
        <v>539.42943954467796</v>
      </c>
      <c r="W63" s="1" cm="1">
        <f t="array" ref="W63">_xll.FDS(A63,"FF_TAX_CF(ANN_R,"&amp;AK63&amp;","&amp;AL63&amp;",,,USD)")</f>
        <v>1001.14970942587</v>
      </c>
      <c r="X63" s="1" cm="1">
        <f t="array" ref="X63">_xll.FDS(A63,"FF_TAX_CF(ANN_R,"&amp;F63&amp;","&amp;G63&amp;",,,USD)")</f>
        <v>631.854831501842</v>
      </c>
      <c r="Y63" s="1" cm="1">
        <f t="array" ref="Y63">_xll.FDS($A63,"FF_PTX_INC(ANN_R,"&amp;AE63&amp;","&amp;AF63&amp;",,,USD)")</f>
        <v>3932.9645633827899</v>
      </c>
      <c r="Z63" s="1" cm="1">
        <f t="array" ref="Z63">_xll.FDS($A63,"FF_PTX_INC(ANN_R,"&amp;AG63&amp;","&amp;AH63&amp;",,,USD)")</f>
        <v>3331.2461062511402</v>
      </c>
      <c r="AA63" s="1" cm="1">
        <f t="array" ref="AA63">_xll.FDS(A63,"FF_PTX_INC(ANN_R,"&amp;AI63&amp;","&amp;AJ63&amp;",,,USD)")</f>
        <v>2849.35695266724</v>
      </c>
      <c r="AB63" s="1" cm="1">
        <f t="array" ref="AB63">_xll.FDS(A63,"FF_PTX_INC(ANN_R,"&amp;AK63&amp;","&amp;AL63&amp;",,,USD)")</f>
        <v>3332.4067616500001</v>
      </c>
      <c r="AC63" s="1" cm="1">
        <f t="array" ref="AC63">_xll.FDS(A63,"FF_PTX_INC(ANN_R,"&amp;F63&amp;","&amp;G63&amp;",,,USD)")</f>
        <v>4059.3086428269698</v>
      </c>
      <c r="AE63" s="6">
        <f t="shared" si="3"/>
        <v>41640</v>
      </c>
      <c r="AF63" s="6">
        <f t="shared" si="4"/>
        <v>42004</v>
      </c>
      <c r="AG63" s="6">
        <f t="shared" si="5"/>
        <v>42005</v>
      </c>
      <c r="AH63" s="6">
        <f t="shared" si="6"/>
        <v>42369</v>
      </c>
      <c r="AI63" s="6">
        <f>DATE(YEAR(F63)+AO63,MONTH(F63),DAY(F63))</f>
        <v>42370</v>
      </c>
      <c r="AJ63" s="6">
        <f>DATE(YEAR(G63)+AO63,MONTH(G63),DAY(G63))</f>
        <v>42735</v>
      </c>
      <c r="AK63" s="6">
        <f>DATE(YEAR(F63)+AP63,MONTH(F63),DAY(F63))</f>
        <v>42736</v>
      </c>
      <c r="AL63" s="6">
        <f>DATE(YEAR(G63)+AP63,MONTH(G63),DAY(G63))</f>
        <v>43100</v>
      </c>
      <c r="AM63" s="8">
        <v>-4</v>
      </c>
      <c r="AN63" s="8">
        <v>-3</v>
      </c>
      <c r="AO63">
        <v>-2</v>
      </c>
      <c r="AP63">
        <v>-1</v>
      </c>
      <c r="AQ63" cm="1">
        <f t="array" ref="AQ63">_xll.FDS(A63,"FF_DEBT_LT(ANN_R,"&amp;F63&amp;","&amp;G63&amp;")")</f>
        <v>310672</v>
      </c>
      <c r="AR63" cm="1">
        <f t="array" ref="AR63">_xll.FDS(A63,"FF_RD_EXP(ANN_R,"&amp;F63&amp;","&amp;G63&amp;")")</f>
        <v>447378</v>
      </c>
      <c r="AS63" t="e" cm="1">
        <f t="array" ref="AS63">_xll.FDS(A63,"FF_PTX_INC_FOR(ANN_R,"&amp;F63&amp;","&amp;G63&amp;")")</f>
        <v>#N/A</v>
      </c>
      <c r="AT63" cm="1">
        <f t="array" ref="AT63">_xll.FDS(A63,"FF_MKT_VAL_PUBLIC(ANN_R,"&amp;[1]sample_report!E63&amp;")")</f>
        <v>1713618.78770595</v>
      </c>
    </row>
    <row r="64" spans="1:46" hidden="1" x14ac:dyDescent="0.25">
      <c r="A64" t="s">
        <v>442</v>
      </c>
      <c r="B64" t="s">
        <v>443</v>
      </c>
      <c r="C64" t="s">
        <v>29</v>
      </c>
      <c r="D64" t="str" cm="1">
        <f t="array" ref="D64">_xll.FDS(A64,"FF_MAJOR_IND_NAME")</f>
        <v>AUTOMOTIVE</v>
      </c>
      <c r="E64">
        <v>2018</v>
      </c>
      <c r="F64" s="4">
        <f t="shared" si="0"/>
        <v>43101</v>
      </c>
      <c r="G64" s="4">
        <f t="shared" si="1"/>
        <v>43465</v>
      </c>
      <c r="I64" s="1" cm="1">
        <f t="array" ref="I64">_xll.FDS(A64,"FF_PTX_INC(ANN_R,"&amp;F64&amp;","&amp;G64&amp;",,,USD)")</f>
        <v>3464.9879552498501</v>
      </c>
      <c r="J64" s="1" cm="1">
        <f t="array" ref="J64">_xll.FDS(A64,"FF_MKT_VAL(ANN_R,"&amp;F64&amp;","&amp;G64&amp;",,,USD)")</f>
        <v>23800.234545984302</v>
      </c>
      <c r="K64" s="1" cm="1">
        <f t="array" ref="K64">_xll.FDS(A64,"FF_SHLDRS_EQ(ANN_R,"&amp;F64&amp;","&amp;G64&amp;",,,USD)")</f>
        <v>12201.812346058899</v>
      </c>
      <c r="L64" s="1" cm="1">
        <f t="array" ref="L64">_xll.FDS(A64,"FF_ASSETS(ANN_R,"&amp;F64&amp;","&amp;G64&amp;",,,USD)")</f>
        <v>31413.5151703171</v>
      </c>
      <c r="M64" s="1" cm="1">
        <f t="array" ref="M64">_xll.FDS(A64,"FF_TAX_CF(ANN_R,"&amp;F64&amp;","&amp;G64&amp;",,,USD)")</f>
        <v>1014.02640222758</v>
      </c>
      <c r="N64" s="1" cm="1">
        <f t="array" ref="N64">_xll.FDS(A64,"FF_INC_TAX(ANN_R,"&amp;F64&amp;","&amp;G64&amp;",,,USD)")</f>
        <v>979.79454115778196</v>
      </c>
      <c r="O64" s="1" cm="1">
        <f t="array" ref="O64">_xll.FDS(A64,"FF_NET_INC(ANN_R,"&amp;F64&amp;","&amp;G64&amp;")")</f>
        <v>215730</v>
      </c>
      <c r="P64" s="1" cm="1">
        <f t="array" ref="P64">_xll.FDS(A64,"FF_ROA(ANN_R,"&amp;F64&amp;","&amp;G64&amp;")")</f>
        <v>6.6822440110933998</v>
      </c>
      <c r="Q64" cm="1">
        <f t="array" ref="Q64">_xll.FDS(A64,"FF_TAX_RATE(ANN_R,"&amp;F64&amp;","&amp;G64&amp;")")</f>
        <v>28.276997028901199</v>
      </c>
      <c r="R64" t="e" cm="1">
        <f t="array" ref="R64">_xll.FDS(A64,"FF_TAX_REFUND(ANN_R,"&amp;F64&amp;","&amp;G64&amp;",,,,,""D=1"")")</f>
        <v>#N/A</v>
      </c>
      <c r="S64">
        <f t="shared" si="2"/>
        <v>0.31349323181463967</v>
      </c>
      <c r="T64" s="1" cm="1">
        <f t="array" ref="T64">_xll.FDS($A64,"FF_TAX_CF(ANN_R,"&amp;AE64&amp;","&amp;AF64&amp;",,,USD)")</f>
        <v>421.36731194891001</v>
      </c>
      <c r="U64" s="1" cm="1">
        <f t="array" ref="U64">_xll.FDS($A64,"FF_TAX_CF(ANN_R,"&amp;AG64&amp;","&amp;AH64&amp;",,,USD)")</f>
        <v>881.26792696584005</v>
      </c>
      <c r="V64" s="1" cm="1">
        <f t="array" ref="V64">_xll.FDS(A64,"FF_TAX_CF(ANN_R,"&amp;AI64&amp;","&amp;AJ64&amp;",,,USD)")</f>
        <v>649.62703704833996</v>
      </c>
      <c r="W64" s="1" cm="1">
        <f t="array" ref="W64">_xll.FDS(A64,"FF_TAX_CF(ANN_R,"&amp;AK64&amp;","&amp;AL64&amp;",,,USD)")</f>
        <v>784.07941213622701</v>
      </c>
      <c r="X64" s="1" cm="1">
        <f t="array" ref="X64">_xll.FDS(A64,"FF_TAX_CF(ANN_R,"&amp;F64&amp;","&amp;G64&amp;",,,USD)")</f>
        <v>1014.02640222758</v>
      </c>
      <c r="Y64" s="1" cm="1">
        <f t="array" ref="Y64">_xll.FDS($A64,"FF_PTX_INC(ANN_R,"&amp;AE64&amp;","&amp;AF64&amp;",,,USD)")</f>
        <v>1967.52549247816</v>
      </c>
      <c r="Z64" s="1" cm="1">
        <f t="array" ref="Z64">_xll.FDS($A64,"FF_PTX_INC(ANN_R,"&amp;AG64&amp;","&amp;AH64&amp;",,,USD)")</f>
        <v>1759.0767956208399</v>
      </c>
      <c r="AA64" s="1" cm="1">
        <f t="array" ref="AA64">_xll.FDS(A64,"FF_PTX_INC(ANN_R,"&amp;AI64&amp;","&amp;AJ64&amp;",,,USD)")</f>
        <v>2045.4882545471201</v>
      </c>
      <c r="AB64" s="1" cm="1">
        <f t="array" ref="AB64">_xll.FDS(A64,"FF_PTX_INC(ANN_R,"&amp;AK64&amp;","&amp;AL64&amp;",,,USD)")</f>
        <v>2726.07639580965</v>
      </c>
      <c r="AC64" s="1" cm="1">
        <f t="array" ref="AC64">_xll.FDS(A64,"FF_PTX_INC(ANN_R,"&amp;F64&amp;","&amp;G64&amp;",,,USD)")</f>
        <v>3464.9879552498501</v>
      </c>
      <c r="AE64" s="6">
        <f t="shared" si="3"/>
        <v>41640</v>
      </c>
      <c r="AF64" s="6">
        <f t="shared" si="4"/>
        <v>42004</v>
      </c>
      <c r="AG64" s="6">
        <f t="shared" si="5"/>
        <v>42005</v>
      </c>
      <c r="AH64" s="6">
        <f t="shared" si="6"/>
        <v>42369</v>
      </c>
      <c r="AI64" s="6">
        <f>DATE(YEAR(F64)+AO64,MONTH(F64),DAY(F64))</f>
        <v>42370</v>
      </c>
      <c r="AJ64" s="6">
        <f>DATE(YEAR(G64)+AO64,MONTH(G64),DAY(G64))</f>
        <v>42735</v>
      </c>
      <c r="AK64" s="6">
        <f>DATE(YEAR(F64)+AP64,MONTH(F64),DAY(F64))</f>
        <v>42736</v>
      </c>
      <c r="AL64" s="6">
        <f>DATE(YEAR(G64)+AP64,MONTH(G64),DAY(G64))</f>
        <v>43100</v>
      </c>
      <c r="AM64" s="8">
        <v>-4</v>
      </c>
      <c r="AN64" s="8">
        <v>-3</v>
      </c>
      <c r="AO64">
        <v>-2</v>
      </c>
      <c r="AP64">
        <v>-1</v>
      </c>
      <c r="AQ64" cm="1">
        <f t="array" ref="AQ64">_xll.FDS(A64,"FF_DEBT_LT(ANN_R,"&amp;F64&amp;","&amp;G64&amp;")")</f>
        <v>387167</v>
      </c>
      <c r="AR64" cm="1">
        <f t="array" ref="AR64">_xll.FDS(A64,"FF_RD_EXP(ANN_R,"&amp;F64&amp;","&amp;G64&amp;")")</f>
        <v>139390</v>
      </c>
      <c r="AS64" t="e" cm="1">
        <f t="array" ref="AS64">_xll.FDS(A64,"FF_PTX_INC_FOR(ANN_R,"&amp;F64&amp;","&amp;G64&amp;")")</f>
        <v>#N/A</v>
      </c>
      <c r="AT64" cm="1">
        <f t="array" ref="AT64">_xll.FDS(A64,"FF_MKT_VAL_PUBLIC(ANN_R,"&amp;[1]sample_report!E64&amp;")")</f>
        <v>1504558.4482931499</v>
      </c>
    </row>
    <row r="65" spans="1:46" hidden="1" x14ac:dyDescent="0.25">
      <c r="A65" t="s">
        <v>566</v>
      </c>
      <c r="B65" t="s">
        <v>567</v>
      </c>
      <c r="C65" t="s">
        <v>502</v>
      </c>
      <c r="D65" t="str" cm="1">
        <f t="array" ref="D65">_xll.FDS(A65,"FF_MAJOR_IND_NAME")</f>
        <v>AUTOMOTIVE</v>
      </c>
      <c r="E65">
        <v>2018</v>
      </c>
      <c r="F65" s="4">
        <f t="shared" si="0"/>
        <v>43101</v>
      </c>
      <c r="G65" s="4">
        <f t="shared" si="1"/>
        <v>43465</v>
      </c>
      <c r="I65" s="1" cm="1">
        <f t="array" ref="I65">_xll.FDS(A65,"FF_PTX_INC(ANN_R,"&amp;F65&amp;","&amp;G65&amp;",,,USD)")</f>
        <v>8549</v>
      </c>
      <c r="J65" s="1" cm="1">
        <f t="array" ref="J65">_xll.FDS(A65,"FF_MKT_VAL(ANN_R,"&amp;F65&amp;","&amp;G65&amp;",,,USD)")</f>
        <v>46830</v>
      </c>
      <c r="K65" s="1" cm="1">
        <f t="array" ref="K65">_xll.FDS(A65,"FF_SHLDRS_EQ(ANN_R,"&amp;F65&amp;","&amp;G65&amp;",,,USD)")</f>
        <v>38860</v>
      </c>
      <c r="L65" s="1" cm="1">
        <f t="array" ref="L65">_xll.FDS(A65,"FF_ASSETS(ANN_R,"&amp;F65&amp;","&amp;G65&amp;",,,USD)")</f>
        <v>227339</v>
      </c>
      <c r="M65" s="1" cm="1">
        <f t="array" ref="M65">_xll.FDS(A65,"FF_TAX_CF(ANN_R,"&amp;F65&amp;","&amp;G65&amp;",,,USD)")</f>
        <v>660</v>
      </c>
      <c r="N65" s="1" cm="1">
        <f t="array" ref="N65">_xll.FDS(A65,"FF_INC_TAX(ANN_R,"&amp;F65&amp;","&amp;G65&amp;",,,USD)")</f>
        <v>474</v>
      </c>
      <c r="O65" s="1" cm="1">
        <f t="array" ref="O65">_xll.FDS(A65,"FF_NET_INC(ANN_R,"&amp;F65&amp;","&amp;G65&amp;")")</f>
        <v>8084</v>
      </c>
      <c r="P65" s="1" cm="1">
        <f t="array" ref="P65">_xll.FDS(A65,"FF_ROA(ANN_R,"&amp;F65&amp;","&amp;G65&amp;")")</f>
        <v>3.6760409348348499</v>
      </c>
      <c r="Q65" cm="1">
        <f t="array" ref="Q65">_xll.FDS(A65,"FF_TAX_RATE(ANN_R,"&amp;F65&amp;","&amp;G65&amp;")")</f>
        <v>5.5445081296058003</v>
      </c>
      <c r="R65" t="e" cm="1">
        <f t="array" ref="R65">_xll.FDS(A65,"FF_TAX_REFUND(ANN_R,"&amp;F65&amp;","&amp;G65&amp;",,,,,""D=1"")")</f>
        <v>#N/A</v>
      </c>
      <c r="S65">
        <f t="shared" si="2"/>
        <v>8.4242069214131216E-2</v>
      </c>
      <c r="T65" s="1" cm="1">
        <f t="array" ref="T65">_xll.FDS($A65,"FF_TAX_CF(ANN_R,"&amp;AE65&amp;","&amp;AF65&amp;",,,USD)")</f>
        <v>947</v>
      </c>
      <c r="U65" s="1" cm="1">
        <f t="array" ref="U65">_xll.FDS($A65,"FF_TAX_CF(ANN_R,"&amp;AG65&amp;","&amp;AH65&amp;",,,USD)")</f>
        <v>800</v>
      </c>
      <c r="V65" s="1" cm="1">
        <f t="array" ref="V65">_xll.FDS(A65,"FF_TAX_CF(ANN_R,"&amp;AI65&amp;","&amp;AJ65&amp;",,,USD)")</f>
        <v>676</v>
      </c>
      <c r="W65" s="1" cm="1">
        <f t="array" ref="W65">_xll.FDS(A65,"FF_TAX_CF(ANN_R,"&amp;AK65&amp;","&amp;AL65&amp;",,,USD)")</f>
        <v>656</v>
      </c>
      <c r="X65" s="1" cm="1">
        <f t="array" ref="X65">_xll.FDS(A65,"FF_TAX_CF(ANN_R,"&amp;F65&amp;","&amp;G65&amp;",,,USD)")</f>
        <v>660</v>
      </c>
      <c r="Y65" s="1" cm="1">
        <f t="array" ref="Y65">_xll.FDS($A65,"FF_PTX_INC(ANN_R,"&amp;AE65&amp;","&amp;AF65&amp;",,,USD)")</f>
        <v>4246</v>
      </c>
      <c r="Z65" s="1" cm="1">
        <f t="array" ref="Z65">_xll.FDS($A65,"FF_PTX_INC(ANN_R,"&amp;AG65&amp;","&amp;AH65&amp;",,,USD)")</f>
        <v>7718</v>
      </c>
      <c r="AA65" s="1" cm="1">
        <f t="array" ref="AA65">_xll.FDS(A65,"FF_PTX_INC(ANN_R,"&amp;AI65&amp;","&amp;AJ65&amp;",,,USD)")</f>
        <v>12008</v>
      </c>
      <c r="AB65" s="1" cm="1">
        <f t="array" ref="AB65">_xll.FDS(A65,"FF_PTX_INC(ANN_R,"&amp;AK65&amp;","&amp;AL65&amp;",,,USD)")</f>
        <v>11863</v>
      </c>
      <c r="AC65" s="1" cm="1">
        <f t="array" ref="AC65">_xll.FDS(A65,"FF_PTX_INC(ANN_R,"&amp;F65&amp;","&amp;G65&amp;",,,USD)")</f>
        <v>8549</v>
      </c>
      <c r="AE65" s="6">
        <f t="shared" si="3"/>
        <v>41640</v>
      </c>
      <c r="AF65" s="6">
        <f t="shared" si="4"/>
        <v>42004</v>
      </c>
      <c r="AG65" s="6">
        <f t="shared" si="5"/>
        <v>42005</v>
      </c>
      <c r="AH65" s="6">
        <f t="shared" si="6"/>
        <v>42369</v>
      </c>
      <c r="AI65" s="6">
        <f>DATE(YEAR(F65)+AO65,MONTH(F65),DAY(F65))</f>
        <v>42370</v>
      </c>
      <c r="AJ65" s="6">
        <f>DATE(YEAR(G65)+AO65,MONTH(G65),DAY(G65))</f>
        <v>42735</v>
      </c>
      <c r="AK65" s="6">
        <f>DATE(YEAR(F65)+AP65,MONTH(F65),DAY(F65))</f>
        <v>42736</v>
      </c>
      <c r="AL65" s="6">
        <f>DATE(YEAR(G65)+AP65,MONTH(G65),DAY(G65))</f>
        <v>43100</v>
      </c>
      <c r="AM65" s="8">
        <v>-4</v>
      </c>
      <c r="AN65" s="8">
        <v>-3</v>
      </c>
      <c r="AO65">
        <v>-2</v>
      </c>
      <c r="AP65">
        <v>-1</v>
      </c>
      <c r="AQ65" cm="1">
        <f t="array" ref="AQ65">_xll.FDS(A65,"FF_DEBT_LT(ANN_R,"&amp;F65&amp;","&amp;G65&amp;")")</f>
        <v>73060</v>
      </c>
      <c r="AR65" cm="1">
        <f t="array" ref="AR65">_xll.FDS(A65,"FF_RD_EXP(ANN_R,"&amp;F65&amp;","&amp;G65&amp;")")</f>
        <v>7800</v>
      </c>
      <c r="AS65" t="e" cm="1">
        <f t="array" ref="AS65">_xll.FDS(A65,"FF_PTX_INC_FOR(ANN_R,"&amp;F65&amp;","&amp;G65&amp;")")</f>
        <v>#N/A</v>
      </c>
      <c r="AT65" cm="1">
        <f t="array" ref="AT65">_xll.FDS(A65,"FF_MKT_VAL_PUBLIC(ANN_R,"&amp;[1]sample_report!E65&amp;")")</f>
        <v>43441.428030000003</v>
      </c>
    </row>
    <row r="66" spans="1:46" hidden="1" x14ac:dyDescent="0.25">
      <c r="A66" t="s">
        <v>612</v>
      </c>
      <c r="B66" t="s">
        <v>613</v>
      </c>
      <c r="C66" t="s">
        <v>502</v>
      </c>
      <c r="D66" t="str" cm="1">
        <f t="array" ref="D66">_xll.FDS(A66,"FF_MAJOR_IND_NAME")</f>
        <v>AUTOMOTIVE</v>
      </c>
      <c r="E66">
        <v>2018</v>
      </c>
      <c r="F66" s="4">
        <f t="shared" ref="F66:F129" si="7">DATE(E66,1,1)</f>
        <v>43101</v>
      </c>
      <c r="G66" s="4">
        <f t="shared" ref="G66:G129" si="8">DATE(E66,12,31)</f>
        <v>43465</v>
      </c>
      <c r="I66" s="1" cm="1">
        <f t="array" ref="I66">_xll.FDS(A66,"FF_PTX_INC(ANN_R,"&amp;F66&amp;","&amp;G66&amp;",,,USD)")</f>
        <v>4345</v>
      </c>
      <c r="J66" s="1" cm="1">
        <f t="array" ref="J66">_xll.FDS(A66,"FF_MKT_VAL(ANN_R,"&amp;F66&amp;","&amp;G66&amp;",,,USD)")</f>
        <v>31143.15</v>
      </c>
      <c r="K66" s="1" cm="1">
        <f t="array" ref="K66">_xll.FDS(A66,"FF_SHLDRS_EQ(ANN_R,"&amp;F66&amp;","&amp;G66&amp;",,,USD)")</f>
        <v>35932</v>
      </c>
      <c r="L66" s="1" cm="1">
        <f t="array" ref="L66">_xll.FDS(A66,"FF_ASSETS(ANN_R,"&amp;F66&amp;","&amp;G66&amp;",,,USD)")</f>
        <v>256540</v>
      </c>
      <c r="M66" s="1" cm="1">
        <f t="array" ref="M66">_xll.FDS(A66,"FF_TAX_CF(ANN_R,"&amp;F66&amp;","&amp;G66&amp;",,,USD)")</f>
        <v>821</v>
      </c>
      <c r="N66" s="1" cm="1">
        <f t="array" ref="N66">_xll.FDS(A66,"FF_INC_TAX(ANN_R,"&amp;F66&amp;","&amp;G66&amp;",,,USD)")</f>
        <v>650</v>
      </c>
      <c r="O66" s="1" cm="1">
        <f t="array" ref="O66">_xll.FDS(A66,"FF_NET_INC(ANN_R,"&amp;F66&amp;","&amp;G66&amp;")")</f>
        <v>3677</v>
      </c>
      <c r="P66" s="1" cm="1">
        <f t="array" ref="P66">_xll.FDS(A66,"FF_ROA(ANN_R,"&amp;F66&amp;","&amp;G66&amp;")")</f>
        <v>1.42786135338112</v>
      </c>
      <c r="Q66" cm="1">
        <f t="array" ref="Q66">_xll.FDS(A66,"FF_TAX_RATE(ANN_R,"&amp;F66&amp;","&amp;G66&amp;")")</f>
        <v>14.959723820483299</v>
      </c>
      <c r="R66" t="e" cm="1">
        <f t="array" ref="R66">_xll.FDS(A66,"FF_TAX_REFUND(ANN_R,"&amp;F66&amp;","&amp;G66&amp;",,,,,""D=1"")")</f>
        <v>#N/A</v>
      </c>
      <c r="S66">
        <f t="shared" si="2"/>
        <v>0.10391086857662574</v>
      </c>
      <c r="T66" s="1" cm="1">
        <f t="array" ref="T66">_xll.FDS($A66,"FF_TAX_CF(ANN_R,"&amp;AE66&amp;","&amp;AF66&amp;",,,USD)")</f>
        <v>467</v>
      </c>
      <c r="U66" s="1" cm="1">
        <f t="array" ref="U66">_xll.FDS($A66,"FF_TAX_CF(ANN_R,"&amp;AG66&amp;","&amp;AH66&amp;",,,USD)")</f>
        <v>585</v>
      </c>
      <c r="V66" s="1" cm="1">
        <f t="array" ref="V66">_xll.FDS(A66,"FF_TAX_CF(ANN_R,"&amp;AI66&amp;","&amp;AJ66&amp;",,,USD)")</f>
        <v>740</v>
      </c>
      <c r="W66" s="1" cm="1">
        <f t="array" ref="W66">_xll.FDS(A66,"FF_TAX_CF(ANN_R,"&amp;AK66&amp;","&amp;AL66&amp;",,,USD)")</f>
        <v>586</v>
      </c>
      <c r="X66" s="1" cm="1">
        <f t="array" ref="X66">_xll.FDS(A66,"FF_TAX_CF(ANN_R,"&amp;F66&amp;","&amp;G66&amp;",,,USD)")</f>
        <v>821</v>
      </c>
      <c r="Y66" s="1" cm="1">
        <f t="array" ref="Y66">_xll.FDS($A66,"FF_PTX_INC(ANN_R,"&amp;AE66&amp;","&amp;AF66&amp;",,,USD)")</f>
        <v>1234</v>
      </c>
      <c r="Z66" s="1" cm="1">
        <f t="array" ref="Z66">_xll.FDS($A66,"FF_PTX_INC(ANN_R,"&amp;AG66&amp;","&amp;AH66&amp;",,,USD)")</f>
        <v>10252</v>
      </c>
      <c r="AA66" s="1" cm="1">
        <f t="array" ref="AA66">_xll.FDS(A66,"FF_PTX_INC(ANN_R,"&amp;AI66&amp;","&amp;AJ66&amp;",,,USD)")</f>
        <v>6796</v>
      </c>
      <c r="AB66" s="1" cm="1">
        <f t="array" ref="AB66">_xll.FDS(A66,"FF_PTX_INC(ANN_R,"&amp;AK66&amp;","&amp;AL66&amp;",,,USD)")</f>
        <v>8159</v>
      </c>
      <c r="AC66" s="1" cm="1">
        <f t="array" ref="AC66">_xll.FDS(A66,"FF_PTX_INC(ANN_R,"&amp;F66&amp;","&amp;G66&amp;",,,USD)")</f>
        <v>4345</v>
      </c>
      <c r="AE66" s="6">
        <f t="shared" si="3"/>
        <v>41640</v>
      </c>
      <c r="AF66" s="6">
        <f t="shared" si="4"/>
        <v>42004</v>
      </c>
      <c r="AG66" s="6">
        <f t="shared" si="5"/>
        <v>42005</v>
      </c>
      <c r="AH66" s="6">
        <f t="shared" si="6"/>
        <v>42369</v>
      </c>
      <c r="AI66" s="6">
        <f>DATE(YEAR(F66)+AO66,MONTH(F66),DAY(F66))</f>
        <v>42370</v>
      </c>
      <c r="AJ66" s="6">
        <f>DATE(YEAR(G66)+AO66,MONTH(G66),DAY(G66))</f>
        <v>42735</v>
      </c>
      <c r="AK66" s="6">
        <f>DATE(YEAR(F66)+AP66,MONTH(F66),DAY(F66))</f>
        <v>42736</v>
      </c>
      <c r="AL66" s="6">
        <f>DATE(YEAR(G66)+AP66,MONTH(G66),DAY(G66))</f>
        <v>43100</v>
      </c>
      <c r="AM66" s="8">
        <v>-4</v>
      </c>
      <c r="AN66" s="8">
        <v>-3</v>
      </c>
      <c r="AO66">
        <v>-2</v>
      </c>
      <c r="AP66">
        <v>-1</v>
      </c>
      <c r="AQ66" cm="1">
        <f t="array" ref="AQ66">_xll.FDS(A66,"FF_DEBT_LT(ANN_R,"&amp;F66&amp;","&amp;G66&amp;")")</f>
        <v>100720</v>
      </c>
      <c r="AR66" cm="1">
        <f t="array" ref="AR66">_xll.FDS(A66,"FF_RD_EXP(ANN_R,"&amp;F66&amp;","&amp;G66&amp;")")</f>
        <v>8200</v>
      </c>
      <c r="AS66" cm="1">
        <f t="array" ref="AS66">_xll.FDS(A66,"FF_PTX_INC_FOR(ANN_R,"&amp;F66&amp;","&amp;G66&amp;")")</f>
        <v>2294</v>
      </c>
      <c r="AT66" cm="1">
        <f t="array" ref="AT66">_xll.FDS(A66,"FF_MKT_VAL_PUBLIC(ANN_R,"&amp;[1]sample_report!E66&amp;")")</f>
        <v>30557.312999999998</v>
      </c>
    </row>
    <row r="67" spans="1:46" hidden="1" x14ac:dyDescent="0.25">
      <c r="A67" t="s">
        <v>961</v>
      </c>
      <c r="B67" t="s">
        <v>962</v>
      </c>
      <c r="C67" t="s">
        <v>940</v>
      </c>
      <c r="D67" t="str" cm="1">
        <f t="array" ref="D67">_xll.FDS(A67,"FF_MAJOR_IND_NAME")</f>
        <v>AUTOMOTIVE</v>
      </c>
      <c r="E67">
        <v>2018</v>
      </c>
      <c r="F67" s="4">
        <f t="shared" si="7"/>
        <v>43101</v>
      </c>
      <c r="G67" s="4">
        <f t="shared" si="8"/>
        <v>43465</v>
      </c>
      <c r="I67" s="1" cm="1">
        <f t="array" ref="I67">_xll.FDS(A67,"FF_PTX_INC(ANN_R,"&amp;F67&amp;","&amp;G67&amp;",,,USD)")</f>
        <v>11725.532539129301</v>
      </c>
      <c r="J67" s="1" cm="1">
        <f t="array" ref="J67">_xll.FDS(A67,"FF_MKT_VAL(ANN_R,"&amp;F67&amp;","&amp;G67&amp;",,,USD)")</f>
        <v>56147.225168649602</v>
      </c>
      <c r="K67" s="1" cm="1">
        <f t="array" ref="K67">_xll.FDS(A67,"FF_SHLDRS_EQ(ANN_R,"&amp;F67&amp;","&amp;G67&amp;",,,USD)")</f>
        <v>73924.079236865</v>
      </c>
      <c r="L67" s="1" cm="1">
        <f t="array" ref="L67">_xll.FDS(A67,"FF_ASSETS(ANN_R,"&amp;F67&amp;","&amp;G67&amp;",,,USD)")</f>
        <v>321932.751953959</v>
      </c>
      <c r="M67" s="1" cm="1">
        <f t="array" ref="M67">_xll.FDS(A67,"FF_TAX_CF(ANN_R,"&amp;F67&amp;","&amp;G67&amp;",,,USD)")</f>
        <v>3371.7247204780601</v>
      </c>
      <c r="N67" s="1" cm="1">
        <f t="array" ref="N67">_xll.FDS(A67,"FF_INC_TAX(ANN_R,"&amp;F67&amp;","&amp;G67&amp;",,,USD)")</f>
        <v>3554.58592820168</v>
      </c>
      <c r="O67" s="1" cm="1">
        <f t="array" ref="O67">_xll.FDS(A67,"FF_NET_INC(ANN_R,"&amp;F67&amp;","&amp;G67&amp;")")</f>
        <v>7249</v>
      </c>
      <c r="P67" s="1" cm="1">
        <f t="array" ref="P67">_xll.FDS(A67,"FF_ROA(ANN_R,"&amp;F67&amp;","&amp;G67&amp;")")</f>
        <v>2.69999478549772</v>
      </c>
      <c r="Q67" cm="1">
        <f t="array" ref="Q67">_xll.FDS(A67,"FF_TAX_RATE(ANN_R,"&amp;F67&amp;","&amp;G67&amp;")")</f>
        <v>30.314921018211098</v>
      </c>
      <c r="R67" t="e" cm="1">
        <f t="array" ref="R67">_xll.FDS(A67,"FF_TAX_REFUND(ANN_R,"&amp;F67&amp;","&amp;G67&amp;",,,,,""D=1"")")</f>
        <v>#N/A</v>
      </c>
      <c r="S67">
        <f t="shared" ref="S67:S130" si="9">SUM(T67:X67)/SUM(Y67:AC67)</f>
        <v>0.25730880459103789</v>
      </c>
      <c r="T67" s="1" cm="1">
        <f t="array" ref="T67">_xll.FDS($A67,"FF_TAX_CF(ANN_R,"&amp;AE67&amp;","&amp;AF67&amp;",,,USD)")</f>
        <v>2878.3856141567198</v>
      </c>
      <c r="U67" s="1" cm="1">
        <f t="array" ref="U67">_xll.FDS($A67,"FF_TAX_CF(ANN_R,"&amp;AG67&amp;","&amp;AH67&amp;",,,USD)")</f>
        <v>2853.2532508373301</v>
      </c>
      <c r="V67" s="1" cm="1">
        <f t="array" ref="V67">_xll.FDS(A67,"FF_TAX_CF(ANN_R,"&amp;AI67&amp;","&amp;AJ67&amp;",,,USD)")</f>
        <v>3263.28185200691</v>
      </c>
      <c r="W67" s="1" cm="1">
        <f t="array" ref="W67">_xll.FDS(A67,"FF_TAX_CF(ANN_R,"&amp;AK67&amp;","&amp;AL67&amp;",,,USD)")</f>
        <v>4375.2582167387</v>
      </c>
      <c r="X67" s="1" cm="1">
        <f t="array" ref="X67">_xll.FDS(A67,"FF_TAX_CF(ANN_R,"&amp;F67&amp;","&amp;G67&amp;",,,USD)")</f>
        <v>3371.7247204780601</v>
      </c>
      <c r="Y67" s="1" cm="1">
        <f t="array" ref="Y67">_xll.FDS($A67,"FF_PTX_INC(ANN_R,"&amp;AE67&amp;","&amp;AF67&amp;",,,USD)")</f>
        <v>12304.103666782399</v>
      </c>
      <c r="Z67" s="1" cm="1">
        <f t="array" ref="Z67">_xll.FDS($A67,"FF_PTX_INC(ANN_R,"&amp;AG67&amp;","&amp;AH67&amp;",,,USD)")</f>
        <v>13617.5475788116</v>
      </c>
      <c r="AA67" s="1" cm="1">
        <f t="array" ref="AA67">_xll.FDS(A67,"FF_PTX_INC(ANN_R,"&amp;AI67&amp;","&amp;AJ67&amp;",,,USD)")</f>
        <v>13354.0130567551</v>
      </c>
      <c r="AB67" s="1" cm="1">
        <f t="array" ref="AB67">_xll.FDS(A67,"FF_PTX_INC(ANN_R,"&amp;AK67&amp;","&amp;AL67&amp;",,,USD)")</f>
        <v>14064.2162166834</v>
      </c>
      <c r="AC67" s="1" cm="1">
        <f t="array" ref="AC67">_xll.FDS(A67,"FF_PTX_INC(ANN_R,"&amp;F67&amp;","&amp;G67&amp;",,,USD)")</f>
        <v>11725.532539129301</v>
      </c>
      <c r="AE67" s="6">
        <f t="shared" ref="AE67:AE130" si="10">DATE(YEAR($F67)+AM67,MONTH($F67),DAY($F67))</f>
        <v>41640</v>
      </c>
      <c r="AF67" s="6">
        <f t="shared" ref="AF67:AF130" si="11">DATE(YEAR($G67)+AM67,MONTH($G67),DAY($G67))</f>
        <v>42004</v>
      </c>
      <c r="AG67" s="6">
        <f t="shared" ref="AG67:AG130" si="12">DATE(YEAR($F67)+AN67,MONTH($F67),DAY($F67))</f>
        <v>42005</v>
      </c>
      <c r="AH67" s="6">
        <f t="shared" ref="AH67:AH130" si="13">DATE(YEAR($G67)+AN67,MONTH($G67),DAY($G67))</f>
        <v>42369</v>
      </c>
      <c r="AI67" s="6">
        <f>DATE(YEAR(F67)+AO67,MONTH(F67),DAY(F67))</f>
        <v>42370</v>
      </c>
      <c r="AJ67" s="6">
        <f>DATE(YEAR(G67)+AO67,MONTH(G67),DAY(G67))</f>
        <v>42735</v>
      </c>
      <c r="AK67" s="6">
        <f>DATE(YEAR(F67)+AP67,MONTH(F67),DAY(F67))</f>
        <v>42736</v>
      </c>
      <c r="AL67" s="6">
        <f>DATE(YEAR(G67)+AP67,MONTH(G67),DAY(G67))</f>
        <v>43100</v>
      </c>
      <c r="AM67" s="8">
        <v>-4</v>
      </c>
      <c r="AN67" s="8">
        <v>-3</v>
      </c>
      <c r="AO67">
        <v>-2</v>
      </c>
      <c r="AP67">
        <v>-1</v>
      </c>
      <c r="AQ67" cm="1">
        <f t="array" ref="AQ67">_xll.FDS(A67,"FF_DEBT_LT(ANN_R,"&amp;F67&amp;","&amp;G67&amp;")")</f>
        <v>88662</v>
      </c>
      <c r="AR67" cm="1">
        <f t="array" ref="AR67">_xll.FDS(A67,"FF_RD_EXP(ANN_R,"&amp;F67&amp;","&amp;G67&amp;")")</f>
        <v>6515</v>
      </c>
      <c r="AS67" t="e" cm="1">
        <f t="array" ref="AS67">_xll.FDS(A67,"FF_PTX_INC_FOR(ANN_R,"&amp;F67&amp;","&amp;G67&amp;")")</f>
        <v>#N/A</v>
      </c>
      <c r="AT67" cm="1">
        <f t="array" ref="AT67">_xll.FDS(A67,"FF_MKT_VAL_PUBLIC(ANN_R,"&amp;[1]sample_report!E67&amp;")")</f>
        <v>42848.465047491001</v>
      </c>
    </row>
    <row r="68" spans="1:46" hidden="1" x14ac:dyDescent="0.25">
      <c r="A68" t="s">
        <v>1023</v>
      </c>
      <c r="B68" t="s">
        <v>1024</v>
      </c>
      <c r="C68" t="s">
        <v>940</v>
      </c>
      <c r="D68" t="str" cm="1">
        <f t="array" ref="D68">_xll.FDS(A68,"FF_MAJOR_IND_NAME")</f>
        <v>AUTOMOTIVE</v>
      </c>
      <c r="E68">
        <v>2018</v>
      </c>
      <c r="F68" s="4">
        <f t="shared" si="7"/>
        <v>43101</v>
      </c>
      <c r="G68" s="4">
        <f t="shared" si="8"/>
        <v>43465</v>
      </c>
      <c r="I68" s="1" cm="1">
        <f t="array" ref="I68">_xll.FDS(A68,"FF_PTX_INC(ANN_R,"&amp;F68&amp;","&amp;G68&amp;",,,USD)")</f>
        <v>14480.248152255999</v>
      </c>
      <c r="J68" s="1" cm="1">
        <f t="array" ref="J68">_xll.FDS(A68,"FF_MKT_VAL(ANN_R,"&amp;F68&amp;","&amp;G68&amp;",,,USD)")</f>
        <v>79608.893098926404</v>
      </c>
      <c r="K68" s="1" cm="1">
        <f t="array" ref="K68">_xll.FDS(A68,"FF_SHLDRS_EQ(ANN_R,"&amp;F68&amp;","&amp;G68&amp;",,,USD)")</f>
        <v>119483.17821943801</v>
      </c>
      <c r="L68" s="1" cm="1">
        <f t="array" ref="L68">_xll.FDS(A68,"FF_ASSETS(ANN_R,"&amp;F68&amp;","&amp;G68&amp;",,,USD)")</f>
        <v>553506.35752415704</v>
      </c>
      <c r="M68" s="1" cm="1">
        <f t="array" ref="M68">_xll.FDS(A68,"FF_TAX_CF(ANN_R,"&amp;F68&amp;","&amp;G68&amp;",,,USD)")</f>
        <v>4487.7679624557504</v>
      </c>
      <c r="N68" s="1" cm="1">
        <f t="array" ref="N68">_xll.FDS(A68,"FF_INC_TAX(ANN_R,"&amp;F68&amp;","&amp;G68&amp;",,,USD)")</f>
        <v>4117.3265480995196</v>
      </c>
      <c r="O68" s="1" cm="1">
        <f t="array" ref="O68">_xll.FDS(A68,"FF_NET_INC(ANN_R,"&amp;F68&amp;","&amp;G68&amp;")")</f>
        <v>11827</v>
      </c>
      <c r="P68" s="1" cm="1">
        <f t="array" ref="P68">_xll.FDS(A68,"FF_ROA(ANN_R,"&amp;F68&amp;","&amp;G68&amp;")")</f>
        <v>2.5401550467513498</v>
      </c>
      <c r="Q68" cm="1">
        <f t="array" ref="Q68">_xll.FDS(A68,"FF_TAX_RATE(ANN_R,"&amp;F68&amp;","&amp;G68&amp;")")</f>
        <v>28.434088316767099</v>
      </c>
      <c r="R68" t="e" cm="1">
        <f t="array" ref="R68">_xll.FDS(A68,"FF_TAX_REFUND(ANN_R,"&amp;F68&amp;","&amp;G68&amp;",,,,,""D=1"")")</f>
        <v>#N/A</v>
      </c>
      <c r="S68">
        <f t="shared" si="9"/>
        <v>0.55595821966389369</v>
      </c>
      <c r="T68" s="1" cm="1">
        <f t="array" ref="T68">_xll.FDS($A68,"FF_TAX_CF(ANN_R,"&amp;AE68&amp;","&amp;AF68&amp;",,,USD)")</f>
        <v>5358.8377332687396</v>
      </c>
      <c r="U68" s="1" cm="1">
        <f t="array" ref="U68">_xll.FDS($A68,"FF_TAX_CF(ANN_R,"&amp;AG68&amp;","&amp;AH68&amp;",,,USD)")</f>
        <v>3590.6855912208598</v>
      </c>
      <c r="V68" s="1" cm="1">
        <f t="array" ref="V68">_xll.FDS(A68,"FF_TAX_CF(ANN_R,"&amp;AI68&amp;","&amp;AJ68&amp;",,,USD)")</f>
        <v>3667.04384386539</v>
      </c>
      <c r="W68" s="1" cm="1">
        <f t="array" ref="W68">_xll.FDS(A68,"FF_TAX_CF(ANN_R,"&amp;AK68&amp;","&amp;AL68&amp;",,,USD)")</f>
        <v>4132.7522830963098</v>
      </c>
      <c r="X68" s="1" cm="1">
        <f t="array" ref="X68">_xll.FDS(A68,"FF_TAX_CF(ANN_R,"&amp;F68&amp;","&amp;G68&amp;",,,USD)")</f>
        <v>4487.7679624557504</v>
      </c>
      <c r="Y68" s="1" cm="1">
        <f t="array" ref="Y68">_xll.FDS($A68,"FF_PTX_INC(ANN_R,"&amp;AE68&amp;","&amp;AF68&amp;",,,USD)")</f>
        <v>14333.5644915104</v>
      </c>
      <c r="Z68" s="1" cm="1">
        <f t="array" ref="Z68">_xll.FDS($A68,"FF_PTX_INC(ANN_R,"&amp;AG68&amp;","&amp;AH68&amp;",,,USD)")</f>
        <v>-6307.5415821075403</v>
      </c>
      <c r="AA68" s="1" cm="1">
        <f t="array" ref="AA68">_xll.FDS(A68,"FF_PTX_INC(ANN_R,"&amp;AI68&amp;","&amp;AJ68&amp;",,,USD)")</f>
        <v>4198.0185180902499</v>
      </c>
      <c r="AB68" s="1" cm="1">
        <f t="array" ref="AB68">_xll.FDS(A68,"FF_PTX_INC(ANN_R,"&amp;AK68&amp;","&amp;AL68&amp;",,,USD)")</f>
        <v>11494.7812546492</v>
      </c>
      <c r="AC68" s="1" cm="1">
        <f t="array" ref="AC68">_xll.FDS(A68,"FF_PTX_INC(ANN_R,"&amp;F68&amp;","&amp;G68&amp;",,,USD)")</f>
        <v>14480.248152255999</v>
      </c>
      <c r="AE68" s="6">
        <f t="shared" si="10"/>
        <v>41640</v>
      </c>
      <c r="AF68" s="6">
        <f t="shared" si="11"/>
        <v>42004</v>
      </c>
      <c r="AG68" s="6">
        <f t="shared" si="12"/>
        <v>42005</v>
      </c>
      <c r="AH68" s="6">
        <f t="shared" si="13"/>
        <v>42369</v>
      </c>
      <c r="AI68" s="6">
        <f>DATE(YEAR(F68)+AO68,MONTH(F68),DAY(F68))</f>
        <v>42370</v>
      </c>
      <c r="AJ68" s="6">
        <f>DATE(YEAR(G68)+AO68,MONTH(G68),DAY(G68))</f>
        <v>42735</v>
      </c>
      <c r="AK68" s="6">
        <f>DATE(YEAR(F68)+AP68,MONTH(F68),DAY(F68))</f>
        <v>42736</v>
      </c>
      <c r="AL68" s="6">
        <f>DATE(YEAR(G68)+AP68,MONTH(G68),DAY(G68))</f>
        <v>43100</v>
      </c>
      <c r="AM68" s="8">
        <v>-4</v>
      </c>
      <c r="AN68" s="8">
        <v>-3</v>
      </c>
      <c r="AO68">
        <v>-2</v>
      </c>
      <c r="AP68">
        <v>-1</v>
      </c>
      <c r="AQ68" cm="1">
        <f t="array" ref="AQ68">_xll.FDS(A68,"FF_DEBT_LT(ANN_R,"&amp;F68&amp;","&amp;G68&amp;")")</f>
        <v>113722</v>
      </c>
      <c r="AR68" cm="1">
        <f t="array" ref="AR68">_xll.FDS(A68,"FF_RD_EXP(ANN_R,"&amp;F68&amp;","&amp;G68&amp;")")</f>
        <v>12116</v>
      </c>
      <c r="AS68" t="e" cm="1">
        <f t="array" ref="AS68">_xll.FDS(A68,"FF_PTX_INC_FOR(ANN_R,"&amp;F68&amp;","&amp;G68&amp;")")</f>
        <v>#N/A</v>
      </c>
      <c r="AT68" cm="1">
        <f t="array" ref="AT68">_xll.FDS(A68,"FF_MKT_VAL_PUBLIC(ANN_R,"&amp;[1]sample_report!E68&amp;")")</f>
        <v>25445.321504498799</v>
      </c>
    </row>
    <row r="69" spans="1:46" x14ac:dyDescent="0.25">
      <c r="A69" t="s">
        <v>1090</v>
      </c>
      <c r="B69" t="s">
        <v>1091</v>
      </c>
      <c r="C69" t="s">
        <v>1041</v>
      </c>
      <c r="D69" t="str" cm="1">
        <f t="array" ref="D69">_xll.FDS(A69,"FF_MAJOR_IND_NAME")</f>
        <v>AUTOMOTIVE</v>
      </c>
      <c r="E69">
        <v>2018</v>
      </c>
      <c r="F69" s="4">
        <f t="shared" si="7"/>
        <v>43101</v>
      </c>
      <c r="G69" s="4">
        <f t="shared" si="8"/>
        <v>43465</v>
      </c>
      <c r="I69" s="1" cm="1">
        <f t="array" ref="I69">_xll.FDS(A69,"FF_PTX_INC(ANN_R,"&amp;F69&amp;","&amp;G69&amp;",,,USD)")</f>
        <v>4569.1706936359396</v>
      </c>
      <c r="J69" s="1" cm="1">
        <f t="array" ref="J69">_xll.FDS(A69,"FF_MKT_VAL(ANN_R,"&amp;F69&amp;","&amp;G69&amp;",,,USD)")</f>
        <v>28408.5701894944</v>
      </c>
      <c r="K69" s="1" cm="1">
        <f t="array" ref="K69">_xll.FDS(A69,"FF_SHLDRS_EQ(ANN_R,"&amp;F69&amp;","&amp;G69&amp;",,,USD)")</f>
        <v>28238.090607404702</v>
      </c>
      <c r="L69" s="1" cm="1">
        <f t="array" ref="L69">_xll.FDS(A69,"FF_ASSETS(ANN_R,"&amp;F69&amp;","&amp;G69&amp;",,,USD)")</f>
        <v>110740.36723387201</v>
      </c>
      <c r="M69" s="1" t="e" cm="1">
        <f t="array" ref="M69">_xll.FDS(A69,"FF_TAX_CF(ANN_R,"&amp;F69&amp;","&amp;G69&amp;",,,USD)")</f>
        <v>#N/A</v>
      </c>
      <c r="N69" s="1" cm="1">
        <f t="array" ref="N69">_xll.FDS(A69,"FF_INC_TAX(ANN_R,"&amp;F69&amp;","&amp;G69&amp;",,,USD)")</f>
        <v>917.84528779983498</v>
      </c>
      <c r="O69" s="1" cm="1">
        <f t="array" ref="O69">_xll.FDS(A69,"FF_NET_INC(ANN_R,"&amp;F69&amp;","&amp;G69&amp;")")</f>
        <v>3323</v>
      </c>
      <c r="P69" s="1" cm="1">
        <f t="array" ref="P69">_xll.FDS(A69,"FF_ROA(ANN_R,"&amp;F69&amp;","&amp;G69&amp;")")</f>
        <v>3.4404572091193302</v>
      </c>
      <c r="Q69" cm="1">
        <f t="array" ref="Q69">_xll.FDS(A69,"FF_TAX_RATE(ANN_R,"&amp;F69&amp;","&amp;G69&amp;")")</f>
        <v>20.087787245029698</v>
      </c>
      <c r="R69" t="e" cm="1">
        <f t="array" ref="R69">_xll.FDS(A69,"FF_TAX_REFUND(ANN_R,"&amp;F69&amp;","&amp;G69&amp;",,,,,""D=1"")")</f>
        <v>#N/A</v>
      </c>
      <c r="S69" t="e">
        <f t="shared" si="9"/>
        <v>#N/A</v>
      </c>
      <c r="T69" s="1" t="e" cm="1">
        <f t="array" ref="T69">_xll.FDS($A69,"FF_TAX_CF(ANN_R,"&amp;AE69&amp;","&amp;AF69&amp;",,,USD)")</f>
        <v>#N/A</v>
      </c>
      <c r="U69" s="1" t="e" cm="1">
        <f t="array" ref="U69">_xll.FDS($A69,"FF_TAX_CF(ANN_R,"&amp;AG69&amp;","&amp;AH69&amp;",,,USD)")</f>
        <v>#N/A</v>
      </c>
      <c r="V69" s="1" t="e" cm="1">
        <f t="array" ref="V69">_xll.FDS(A69,"FF_TAX_CF(ANN_R,"&amp;AI69&amp;","&amp;AJ69&amp;",,,USD)")</f>
        <v>#N/A</v>
      </c>
      <c r="W69" s="1" t="e" cm="1">
        <f t="array" ref="W69">_xll.FDS(A69,"FF_TAX_CF(ANN_R,"&amp;AK69&amp;","&amp;AL69&amp;",,,USD)")</f>
        <v>#N/A</v>
      </c>
      <c r="X69" s="1" t="e" cm="1">
        <f t="array" ref="X69">_xll.FDS(A69,"FF_TAX_CF(ANN_R,"&amp;F69&amp;","&amp;G69&amp;",,,USD)")</f>
        <v>#N/A</v>
      </c>
      <c r="Y69" s="1" cm="1">
        <f t="array" ref="Y69">_xll.FDS($A69,"FF_PTX_INC(ANN_R,"&amp;AE69&amp;","&amp;AF69&amp;",,,USD)")</f>
        <v>864.84212923049904</v>
      </c>
      <c r="Z69" s="1" cm="1">
        <f t="array" ref="Z69">_xll.FDS($A69,"FF_PTX_INC(ANN_R,"&amp;AG69&amp;","&amp;AH69&amp;",,,USD)")</f>
        <v>128.63481426238999</v>
      </c>
      <c r="AA69" s="1" cm="1">
        <f t="array" ref="AA69">_xll.FDS(A69,"FF_PTX_INC(ANN_R,"&amp;AI69&amp;","&amp;AJ69&amp;",,,USD)")</f>
        <v>3086.2902939319602</v>
      </c>
      <c r="AB69" s="1" cm="1">
        <f t="array" ref="AB69">_xll.FDS(A69,"FF_PTX_INC(ANN_R,"&amp;AK69&amp;","&amp;AL69&amp;",,,USD)")</f>
        <v>6181.0814714431799</v>
      </c>
      <c r="AC69" s="1" cm="1">
        <f t="array" ref="AC69">_xll.FDS(A69,"FF_PTX_INC(ANN_R,"&amp;F69&amp;","&amp;G69&amp;",,,USD)")</f>
        <v>4569.1706936359396</v>
      </c>
      <c r="AE69" s="6">
        <f t="shared" si="10"/>
        <v>41640</v>
      </c>
      <c r="AF69" s="6">
        <f t="shared" si="11"/>
        <v>42004</v>
      </c>
      <c r="AG69" s="6">
        <f t="shared" si="12"/>
        <v>42005</v>
      </c>
      <c r="AH69" s="6">
        <f t="shared" si="13"/>
        <v>42369</v>
      </c>
      <c r="AI69" s="6">
        <f>DATE(YEAR(F69)+AO69,MONTH(F69),DAY(F69))</f>
        <v>42370</v>
      </c>
      <c r="AJ69" s="6">
        <f>DATE(YEAR(G69)+AO69,MONTH(G69),DAY(G69))</f>
        <v>42735</v>
      </c>
      <c r="AK69" s="6">
        <f>DATE(YEAR(F69)+AP69,MONTH(F69),DAY(F69))</f>
        <v>42736</v>
      </c>
      <c r="AL69" s="6">
        <f>DATE(YEAR(G69)+AP69,MONTH(G69),DAY(G69))</f>
        <v>43100</v>
      </c>
      <c r="AM69" s="8">
        <v>-4</v>
      </c>
      <c r="AN69" s="8">
        <v>-3</v>
      </c>
      <c r="AO69">
        <v>-2</v>
      </c>
      <c r="AP69">
        <v>-1</v>
      </c>
      <c r="AQ69" cm="1">
        <f t="array" ref="AQ69">_xll.FDS(A69,"FF_DEBT_LT(ANN_R,"&amp;F69&amp;","&amp;G69&amp;")")</f>
        <v>8667</v>
      </c>
      <c r="AR69" cm="1">
        <f t="array" ref="AR69">_xll.FDS(A69,"FF_RD_EXP(ANN_R,"&amp;F69&amp;","&amp;G69&amp;")")</f>
        <v>1595</v>
      </c>
      <c r="AS69" t="e" cm="1">
        <f t="array" ref="AS69">_xll.FDS(A69,"FF_PTX_INC_FOR(ANN_R,"&amp;F69&amp;","&amp;G69&amp;")")</f>
        <v>#N/A</v>
      </c>
      <c r="AT69" cm="1">
        <f t="array" ref="AT69">_xll.FDS(A69,"FF_MKT_VAL_PUBLIC(ANN_R,"&amp;[1]sample_report!E69&amp;")")</f>
        <v>13752.394838972001</v>
      </c>
    </row>
    <row r="70" spans="1:46" hidden="1" x14ac:dyDescent="0.25">
      <c r="A70" t="s">
        <v>1112</v>
      </c>
      <c r="B70" t="s">
        <v>1113</v>
      </c>
      <c r="C70" t="s">
        <v>940</v>
      </c>
      <c r="D70" t="str" cm="1">
        <f t="array" ref="D70">_xll.FDS(A70,"FF_MAJOR_IND_NAME")</f>
        <v>AUTOMOTIVE</v>
      </c>
      <c r="E70">
        <v>2018</v>
      </c>
      <c r="F70" s="4">
        <f t="shared" si="7"/>
        <v>43101</v>
      </c>
      <c r="G70" s="4">
        <f t="shared" si="8"/>
        <v>43465</v>
      </c>
      <c r="I70" s="1" cm="1">
        <f t="array" ref="I70">_xll.FDS(A70,"FF_PTX_INC(ANN_R,"&amp;F70&amp;","&amp;G70&amp;",,,USD)")</f>
        <v>10611.8487966061</v>
      </c>
      <c r="J70" s="1" cm="1">
        <f t="array" ref="J70">_xll.FDS(A70,"FF_MKT_VAL(ANN_R,"&amp;F70&amp;","&amp;G70&amp;",,,USD)")</f>
        <v>53189.890793492697</v>
      </c>
      <c r="K70" s="1" cm="1">
        <f t="array" ref="K70">_xll.FDS(A70,"FF_SHLDRS_EQ(ANN_R,"&amp;F70&amp;","&amp;G70&amp;",,,USD)")</f>
        <v>65798.569236159296</v>
      </c>
      <c r="L70" s="1" cm="1">
        <f t="array" ref="L70">_xll.FDS(A70,"FF_ASSETS(ANN_R,"&amp;F70&amp;","&amp;G70&amp;",,,USD)")</f>
        <v>238895.48114061399</v>
      </c>
      <c r="M70" s="1" cm="1">
        <f t="array" ref="M70">_xll.FDS(A70,"FF_TAX_CF(ANN_R,"&amp;F70&amp;","&amp;G70&amp;",,,USD)")</f>
        <v>2326.4664621353099</v>
      </c>
      <c r="N70" s="1" cm="1">
        <f t="array" ref="N70">_xll.FDS(A70,"FF_INC_TAX(ANN_R,"&amp;F70&amp;","&amp;G70&amp;",,,USD)")</f>
        <v>2984.76680994034</v>
      </c>
      <c r="O70" s="1" cm="1">
        <f t="array" ref="O70">_xll.FDS(A70,"FF_NET_INC(ANN_R,"&amp;F70&amp;","&amp;G70&amp;")")</f>
        <v>7007</v>
      </c>
      <c r="P70" s="1" cm="1">
        <f t="array" ref="P70">_xll.FDS(A70,"FF_ROA(ANN_R,"&amp;F70&amp;","&amp;G70&amp;")")</f>
        <v>3.4646440173454698</v>
      </c>
      <c r="Q70" cm="1">
        <f t="array" ref="Q70">_xll.FDS(A70,"FF_TAX_RATE(ANN_R,"&amp;F70&amp;","&amp;G70&amp;")")</f>
        <v>28.1267370761534</v>
      </c>
      <c r="R70" t="e" cm="1">
        <f t="array" ref="R70">_xll.FDS(A70,"FF_TAX_REFUND(ANN_R,"&amp;F70&amp;","&amp;G70&amp;",,,,,""D=1"")")</f>
        <v>#N/A</v>
      </c>
      <c r="S70">
        <f t="shared" si="9"/>
        <v>0.31167793711435715</v>
      </c>
      <c r="T70" s="1" cm="1">
        <f t="array" ref="T70">_xll.FDS($A70,"FF_TAX_CF(ANN_R,"&amp;AE70&amp;","&amp;AF70&amp;",,,USD)")</f>
        <v>5640.0440697670001</v>
      </c>
      <c r="U70" s="1" cm="1">
        <f t="array" ref="U70">_xll.FDS($A70,"FF_TAX_CF(ANN_R,"&amp;AG70&amp;","&amp;AH70&amp;",,,USD)")</f>
        <v>3684.9438602924301</v>
      </c>
      <c r="V70" s="1" cm="1">
        <f t="array" ref="V70">_xll.FDS(A70,"FF_TAX_CF(ANN_R,"&amp;AI70&amp;","&amp;AJ70&amp;",,,USD)")</f>
        <v>2673.6787241697298</v>
      </c>
      <c r="W70" s="1" cm="1">
        <f t="array" ref="W70">_xll.FDS(A70,"FF_TAX_CF(ANN_R,"&amp;AK70&amp;","&amp;AL70&amp;",,,USD)")</f>
        <v>2595.3774572610901</v>
      </c>
      <c r="X70" s="1" cm="1">
        <f t="array" ref="X70">_xll.FDS(A70,"FF_TAX_CF(ANN_R,"&amp;F70&amp;","&amp;G70&amp;",,,USD)")</f>
        <v>2326.4664621353099</v>
      </c>
      <c r="Y70" s="1" cm="1">
        <f t="array" ref="Y70">_xll.FDS($A70,"FF_PTX_INC(ANN_R,"&amp;AE70&amp;","&amp;AF70&amp;",,,USD)")</f>
        <v>11549.356471180899</v>
      </c>
      <c r="Z70" s="1" cm="1">
        <f t="array" ref="Z70">_xll.FDS($A70,"FF_PTX_INC(ANN_R,"&amp;AG70&amp;","&amp;AH70&amp;",,,USD)")</f>
        <v>10228.6855754852</v>
      </c>
      <c r="AA70" s="1" cm="1">
        <f t="array" ref="AA70">_xll.FDS(A70,"FF_PTX_INC(ANN_R,"&amp;AI70&amp;","&amp;AJ70&amp;",,,USD)")</f>
        <v>10691.396304964999</v>
      </c>
      <c r="AB70" s="1" cm="1">
        <f t="array" ref="AB70">_xll.FDS(A70,"FF_PTX_INC(ANN_R,"&amp;AK70&amp;","&amp;AL70&amp;",,,USD)")</f>
        <v>11207.1579380035</v>
      </c>
      <c r="AC70" s="1" cm="1">
        <f t="array" ref="AC70">_xll.FDS(A70,"FF_PTX_INC(ANN_R,"&amp;F70&amp;","&amp;G70&amp;",,,USD)")</f>
        <v>10611.8487966061</v>
      </c>
      <c r="AE70" s="6">
        <f t="shared" si="10"/>
        <v>41640</v>
      </c>
      <c r="AF70" s="6">
        <f t="shared" si="11"/>
        <v>42004</v>
      </c>
      <c r="AG70" s="6">
        <f t="shared" si="12"/>
        <v>42005</v>
      </c>
      <c r="AH70" s="6">
        <f t="shared" si="13"/>
        <v>42369</v>
      </c>
      <c r="AI70" s="6">
        <f>DATE(YEAR(F70)+AO70,MONTH(F70),DAY(F70))</f>
        <v>42370</v>
      </c>
      <c r="AJ70" s="6">
        <f>DATE(YEAR(G70)+AO70,MONTH(G70),DAY(G70))</f>
        <v>42735</v>
      </c>
      <c r="AK70" s="6">
        <f>DATE(YEAR(F70)+AP70,MONTH(F70),DAY(F70))</f>
        <v>42736</v>
      </c>
      <c r="AL70" s="6">
        <f>DATE(YEAR(G70)+AP70,MONTH(G70),DAY(G70))</f>
        <v>43100</v>
      </c>
      <c r="AM70" s="8">
        <v>-4</v>
      </c>
      <c r="AN70" s="8">
        <v>-3</v>
      </c>
      <c r="AO70">
        <v>-2</v>
      </c>
      <c r="AP70">
        <v>-1</v>
      </c>
      <c r="AQ70" cm="1">
        <f t="array" ref="AQ70">_xll.FDS(A70,"FF_DEBT_LT(ANN_R,"&amp;F70&amp;","&amp;G70&amp;")")</f>
        <v>59705</v>
      </c>
      <c r="AR70" cm="1">
        <f t="array" ref="AR70">_xll.FDS(A70,"FF_RD_EXP(ANN_R,"&amp;F70&amp;","&amp;G70&amp;")")</f>
        <v>6890</v>
      </c>
      <c r="AS70" t="e" cm="1">
        <f t="array" ref="AS70">_xll.FDS(A70,"FF_PTX_INC_FOR(ANN_R,"&amp;F70&amp;","&amp;G70&amp;")")</f>
        <v>#N/A</v>
      </c>
      <c r="AT70" cm="1">
        <f t="array" ref="AT70">_xll.FDS(A70,"FF_MKT_VAL_PUBLIC(ANN_R,"&amp;[1]sample_report!E70&amp;")")</f>
        <v>22655.1673060168</v>
      </c>
    </row>
    <row r="71" spans="1:46" hidden="1" x14ac:dyDescent="0.25">
      <c r="A71" t="s">
        <v>1156</v>
      </c>
      <c r="B71" t="s">
        <v>1157</v>
      </c>
      <c r="C71" t="s">
        <v>950</v>
      </c>
      <c r="D71" t="str" cm="1">
        <f t="array" ref="D71">_xll.FDS(A71,"FF_MAJOR_IND_NAME")</f>
        <v>AUTOMOTIVE</v>
      </c>
      <c r="E71">
        <v>2018</v>
      </c>
      <c r="F71" s="4">
        <f t="shared" si="7"/>
        <v>43101</v>
      </c>
      <c r="G71" s="4">
        <f t="shared" si="8"/>
        <v>43465</v>
      </c>
      <c r="I71" s="1" cm="1">
        <f t="array" ref="I71">_xll.FDS(A71,"FF_PTX_INC(ANN_R,"&amp;F71&amp;","&amp;G71&amp;",,,USD)")</f>
        <v>2685.1103792190602</v>
      </c>
      <c r="J71" s="1" cm="1">
        <f t="array" ref="J71">_xll.FDS(A71,"FF_MKT_VAL(ANN_R,"&amp;F71&amp;","&amp;G71&amp;",,,USD)")</f>
        <v>17824.897101962299</v>
      </c>
      <c r="K71" s="1" cm="1">
        <f t="array" ref="K71">_xll.FDS(A71,"FF_SHLDRS_EQ(ANN_R,"&amp;F71&amp;","&amp;G71&amp;",,,USD)")</f>
        <v>13898.417359113701</v>
      </c>
      <c r="L71" s="1" cm="1">
        <f t="array" ref="L71">_xll.FDS(A71,"FF_ASSETS(ANN_R,"&amp;F71&amp;","&amp;G71&amp;",,,USD)")</f>
        <v>34438.536055326498</v>
      </c>
      <c r="M71" s="1" cm="1">
        <f t="array" ref="M71">_xll.FDS(A71,"FF_TAX_CF(ANN_R,"&amp;F71&amp;","&amp;G71&amp;",,,USD)")</f>
        <v>586.33561444282498</v>
      </c>
      <c r="N71" s="1" cm="1">
        <f t="array" ref="N71">_xll.FDS(A71,"FF_INC_TAX(ANN_R,"&amp;F71&amp;","&amp;G71&amp;",,,USD)")</f>
        <v>672.45734453201305</v>
      </c>
      <c r="O71" s="1" cm="1">
        <f t="array" ref="O71">_xll.FDS(A71,"FF_NET_INC(ANN_R,"&amp;F71&amp;","&amp;G71&amp;")")</f>
        <v>1665</v>
      </c>
      <c r="P71" s="1" cm="1">
        <f t="array" ref="P71">_xll.FDS(A71,"FF_ROA(ANN_R,"&amp;F71&amp;","&amp;G71&amp;")")</f>
        <v>6.0115899120827496</v>
      </c>
      <c r="Q71" cm="1">
        <f t="array" ref="Q71">_xll.FDS(A71,"FF_TAX_RATE(ANN_R,"&amp;F71&amp;","&amp;G71&amp;")")</f>
        <v>25.043936731107198</v>
      </c>
      <c r="R71" t="e" cm="1">
        <f t="array" ref="R71">_xll.FDS(A71,"FF_TAX_REFUND(ANN_R,"&amp;F71&amp;","&amp;G71&amp;",,,,,""D=1"")")</f>
        <v>#N/A</v>
      </c>
      <c r="S71">
        <f t="shared" si="9"/>
        <v>0.30209788759819206</v>
      </c>
      <c r="T71" s="1" cm="1">
        <f t="array" ref="T71">_xll.FDS($A71,"FF_TAX_CF(ANN_R,"&amp;AE71&amp;","&amp;AF71&amp;",,,USD)")</f>
        <v>817.09010982513405</v>
      </c>
      <c r="U71" s="1" cm="1">
        <f t="array" ref="U71">_xll.FDS($A71,"FF_TAX_CF(ANN_R,"&amp;AG71&amp;","&amp;AH71&amp;",,,USD)")</f>
        <v>836.126292705536</v>
      </c>
      <c r="V71" s="1" cm="1">
        <f t="array" ref="V71">_xll.FDS(A71,"FF_TAX_CF(ANN_R,"&amp;AI71&amp;","&amp;AJ71&amp;",,,USD)")</f>
        <v>846.24088704585995</v>
      </c>
      <c r="W71" s="1" cm="1">
        <f t="array" ref="W71">_xll.FDS(A71,"FF_TAX_CF(ANN_R,"&amp;AK71&amp;","&amp;AL71&amp;",,,USD)")</f>
        <v>635.02716577053104</v>
      </c>
      <c r="X71" s="1" cm="1">
        <f t="array" ref="X71">_xll.FDS(A71,"FF_TAX_CF(ANN_R,"&amp;F71&amp;","&amp;G71&amp;",,,USD)")</f>
        <v>586.33561444282498</v>
      </c>
      <c r="Y71" s="1" cm="1">
        <f t="array" ref="Y71">_xll.FDS($A71,"FF_PTX_INC(ANN_R,"&amp;AE71&amp;","&amp;AF71&amp;",,,USD)")</f>
        <v>2207.2044525146498</v>
      </c>
      <c r="Z71" s="1" cm="1">
        <f t="array" ref="Z71">_xll.FDS($A71,"FF_PTX_INC(ANN_R,"&amp;AG71&amp;","&amp;AH71&amp;",,,USD)")</f>
        <v>2053.7213449478099</v>
      </c>
      <c r="AA71" s="1" cm="1">
        <f t="array" ref="AA71">_xll.FDS(A71,"FF_PTX_INC(ANN_R,"&amp;AI71&amp;","&amp;AJ71&amp;",,,USD)")</f>
        <v>2731.2009805440898</v>
      </c>
      <c r="AB71" s="1" cm="1">
        <f t="array" ref="AB71">_xll.FDS(A71,"FF_PTX_INC(ANN_R,"&amp;AK71&amp;","&amp;AL71&amp;",,,USD)")</f>
        <v>2639.36690568924</v>
      </c>
      <c r="AC71" s="1" cm="1">
        <f t="array" ref="AC71">_xll.FDS(A71,"FF_PTX_INC(ANN_R,"&amp;F71&amp;","&amp;G71&amp;",,,USD)")</f>
        <v>2685.1103792190602</v>
      </c>
      <c r="AE71" s="6">
        <f t="shared" si="10"/>
        <v>41640</v>
      </c>
      <c r="AF71" s="6">
        <f t="shared" si="11"/>
        <v>42004</v>
      </c>
      <c r="AG71" s="6">
        <f t="shared" si="12"/>
        <v>42005</v>
      </c>
      <c r="AH71" s="6">
        <f t="shared" si="13"/>
        <v>42369</v>
      </c>
      <c r="AI71" s="6">
        <f>DATE(YEAR(F71)+AO71,MONTH(F71),DAY(F71))</f>
        <v>42370</v>
      </c>
      <c r="AJ71" s="6">
        <f>DATE(YEAR(G71)+AO71,MONTH(G71),DAY(G71))</f>
        <v>42735</v>
      </c>
      <c r="AK71" s="6">
        <f>DATE(YEAR(F71)+AP71,MONTH(F71),DAY(F71))</f>
        <v>42736</v>
      </c>
      <c r="AL71" s="6">
        <f>DATE(YEAR(G71)+AP71,MONTH(G71),DAY(G71))</f>
        <v>43100</v>
      </c>
      <c r="AM71" s="8">
        <v>-4</v>
      </c>
      <c r="AN71" s="8">
        <v>-3</v>
      </c>
      <c r="AO71">
        <v>-2</v>
      </c>
      <c r="AP71">
        <v>-1</v>
      </c>
      <c r="AQ71" cm="1">
        <f t="array" ref="AQ71">_xll.FDS(A71,"FF_DEBT_LT(ANN_R,"&amp;F71&amp;","&amp;G71&amp;")")</f>
        <v>5302</v>
      </c>
      <c r="AR71" cm="1">
        <f t="array" ref="AR71">_xll.FDS(A71,"FF_RD_EXP(ANN_R,"&amp;F71&amp;","&amp;G71&amp;")")</f>
        <v>648</v>
      </c>
      <c r="AS71" t="e" cm="1">
        <f t="array" ref="AS71">_xll.FDS(A71,"FF_PTX_INC_FOR(ANN_R,"&amp;F71&amp;","&amp;G71&amp;")")</f>
        <v>#N/A</v>
      </c>
      <c r="AT71" cm="1">
        <f t="array" ref="AT71">_xll.FDS(A71,"FF_MKT_VAL_PUBLIC(ANN_R,"&amp;[1]sample_report!E71&amp;")")</f>
        <v>14635.3300360051</v>
      </c>
    </row>
    <row r="72" spans="1:46" hidden="1" x14ac:dyDescent="0.25">
      <c r="A72" t="s">
        <v>1166</v>
      </c>
      <c r="B72" t="s">
        <v>1167</v>
      </c>
      <c r="C72" t="s">
        <v>1041</v>
      </c>
      <c r="D72" t="str" cm="1">
        <f t="array" ref="D72">_xll.FDS(A72,"FF_MAJOR_IND_NAME")</f>
        <v>AUTOMOTIVE</v>
      </c>
      <c r="E72">
        <v>2018</v>
      </c>
      <c r="F72" s="4">
        <f t="shared" si="7"/>
        <v>43101</v>
      </c>
      <c r="G72" s="4">
        <f t="shared" si="8"/>
        <v>43465</v>
      </c>
      <c r="I72" s="1" cm="1">
        <f t="array" ref="I72">_xll.FDS(A72,"FF_PTX_INC(ANN_R,"&amp;F72&amp;","&amp;G72&amp;",,,USD)")</f>
        <v>944.12893197321898</v>
      </c>
      <c r="J72" s="1" cm="1">
        <f t="array" ref="J72">_xll.FDS(A72,"FF_MKT_VAL(ANN_R,"&amp;F72&amp;","&amp;G72&amp;",,,USD)")</f>
        <v>18642.209131080199</v>
      </c>
      <c r="K72" s="1" cm="1">
        <f t="array" ref="K72">_xll.FDS(A72,"FF_SHLDRS_EQ(ANN_R,"&amp;F72&amp;","&amp;G72&amp;",,,USD)")</f>
        <v>1541.7915164845001</v>
      </c>
      <c r="L72" s="1" cm="1">
        <f t="array" ref="L72">_xll.FDS(A72,"FF_ASSETS(ANN_R,"&amp;F72&amp;","&amp;G72&amp;",,,USD)")</f>
        <v>5546.2584429169901</v>
      </c>
      <c r="M72" s="1" cm="1">
        <f t="array" ref="M72">_xll.FDS(A72,"FF_TAX_CF(ANN_R,"&amp;F72&amp;","&amp;G72&amp;",,,USD)")</f>
        <v>103.51713981747599</v>
      </c>
      <c r="N72" s="1" cm="1">
        <f t="array" ref="N72">_xll.FDS(A72,"FF_INC_TAX(ANN_R,"&amp;F72&amp;","&amp;G72&amp;",,,USD)")</f>
        <v>19.249976299524299</v>
      </c>
      <c r="O72" s="1" cm="1">
        <f t="array" ref="O72">_xll.FDS(A72,"FF_NET_INC(ANN_R,"&amp;F72&amp;","&amp;G72&amp;")")</f>
        <v>784.678</v>
      </c>
      <c r="P72" s="1" cm="1">
        <f t="array" ref="P72">_xll.FDS(A72,"FF_ROA(ANN_R,"&amp;F72&amp;","&amp;G72&amp;")")</f>
        <v>17.4511780876269</v>
      </c>
      <c r="Q72" cm="1">
        <f t="array" ref="Q72">_xll.FDS(A72,"FF_TAX_RATE(ANN_R,"&amp;F72&amp;","&amp;G72&amp;")")</f>
        <v>2.0389139287673399</v>
      </c>
      <c r="R72" t="e" cm="1">
        <f t="array" ref="R72">_xll.FDS(A72,"FF_TAX_REFUND(ANN_R,"&amp;F72&amp;","&amp;G72&amp;",,,,,""D=1"")")</f>
        <v>#N/A</v>
      </c>
      <c r="S72">
        <f t="shared" si="9"/>
        <v>0.28459124504132977</v>
      </c>
      <c r="T72" s="1" cm="1">
        <f t="array" ref="T72">_xll.FDS($A72,"FF_TAX_CF(ANN_R,"&amp;AE72&amp;","&amp;AF72&amp;",,,USD)")</f>
        <v>186.922627072334</v>
      </c>
      <c r="U72" s="1" cm="1">
        <f t="array" ref="U72">_xll.FDS($A72,"FF_TAX_CF(ANN_R,"&amp;AG72&amp;","&amp;AH72&amp;",,,USD)")</f>
        <v>160.81236948180199</v>
      </c>
      <c r="V72" s="1" cm="1">
        <f t="array" ref="V72">_xll.FDS(A72,"FF_TAX_CF(ANN_R,"&amp;AI72&amp;","&amp;AJ72&amp;",,,USD)")</f>
        <v>278.79046509623498</v>
      </c>
      <c r="W72" s="1" cm="1">
        <f t="array" ref="W72">_xll.FDS(A72,"FF_TAX_CF(ANN_R,"&amp;AK72&amp;","&amp;AL72&amp;",,,USD)")</f>
        <v>243.05410984587701</v>
      </c>
      <c r="X72" s="1" cm="1">
        <f t="array" ref="X72">_xll.FDS(A72,"FF_TAX_CF(ANN_R,"&amp;F72&amp;","&amp;G72&amp;",,,USD)")</f>
        <v>103.51713981747599</v>
      </c>
      <c r="Y72" s="1" cm="1">
        <f t="array" ref="Y72">_xll.FDS($A72,"FF_PTX_INC(ANN_R,"&amp;AE72&amp;","&amp;AF72&amp;",,,USD)")</f>
        <v>528.23416510713105</v>
      </c>
      <c r="Z72" s="1" cm="1">
        <f t="array" ref="Z72">_xll.FDS($A72,"FF_PTX_INC(ANN_R,"&amp;AG72&amp;","&amp;AH72&amp;",,,USD)")</f>
        <v>481.45904028868699</v>
      </c>
      <c r="AA72" s="1" cm="1">
        <f t="array" ref="AA72">_xll.FDS(A72,"FF_PTX_INC(ANN_R,"&amp;AI72&amp;","&amp;AJ72&amp;",,,USD)")</f>
        <v>626.58993868589403</v>
      </c>
      <c r="AB72" s="1" cm="1">
        <f t="array" ref="AB72">_xll.FDS(A72,"FF_PTX_INC(ANN_R,"&amp;AK72&amp;","&amp;AL72&amp;",,,USD)")</f>
        <v>838.86637424457103</v>
      </c>
      <c r="AC72" s="1" cm="1">
        <f t="array" ref="AC72">_xll.FDS(A72,"FF_PTX_INC(ANN_R,"&amp;F72&amp;","&amp;G72&amp;",,,USD)")</f>
        <v>944.12893197321898</v>
      </c>
      <c r="AE72" s="6">
        <f t="shared" si="10"/>
        <v>41640</v>
      </c>
      <c r="AF72" s="6">
        <f t="shared" si="11"/>
        <v>42004</v>
      </c>
      <c r="AG72" s="6">
        <f t="shared" si="12"/>
        <v>42005</v>
      </c>
      <c r="AH72" s="6">
        <f t="shared" si="13"/>
        <v>42369</v>
      </c>
      <c r="AI72" s="6">
        <f>DATE(YEAR(F72)+AO72,MONTH(F72),DAY(F72))</f>
        <v>42370</v>
      </c>
      <c r="AJ72" s="6">
        <f>DATE(YEAR(G72)+AO72,MONTH(G72),DAY(G72))</f>
        <v>42735</v>
      </c>
      <c r="AK72" s="6">
        <f>DATE(YEAR(F72)+AP72,MONTH(F72),DAY(F72))</f>
        <v>42736</v>
      </c>
      <c r="AL72" s="6">
        <f>DATE(YEAR(G72)+AP72,MONTH(G72),DAY(G72))</f>
        <v>43100</v>
      </c>
      <c r="AM72" s="8">
        <v>-4</v>
      </c>
      <c r="AN72" s="8">
        <v>-3</v>
      </c>
      <c r="AO72">
        <v>-2</v>
      </c>
      <c r="AP72">
        <v>-1</v>
      </c>
      <c r="AQ72" cm="1">
        <f t="array" ref="AQ72">_xll.FDS(A72,"FF_DEBT_LT(ANN_R,"&amp;F72&amp;","&amp;G72&amp;")")</f>
        <v>1574.758</v>
      </c>
      <c r="AR72" cm="1">
        <f t="array" ref="AR72">_xll.FDS(A72,"FF_RD_EXP(ANN_R,"&amp;F72&amp;","&amp;G72&amp;")")</f>
        <v>643.03800000000001</v>
      </c>
      <c r="AS72" t="e" cm="1">
        <f t="array" ref="AS72">_xll.FDS(A72,"FF_PTX_INC_FOR(ANN_R,"&amp;F72&amp;","&amp;G72&amp;")")</f>
        <v>#N/A</v>
      </c>
      <c r="AT72" cm="1">
        <f t="array" ref="AT72">_xll.FDS(A72,"FF_MKT_VAL_PUBLIC(ANN_R,"&amp;[1]sample_report!E72&amp;")")</f>
        <v>10682.6392196747</v>
      </c>
    </row>
    <row r="73" spans="1:46" hidden="1" x14ac:dyDescent="0.25">
      <c r="A73" t="s">
        <v>1286</v>
      </c>
      <c r="B73" t="s">
        <v>1287</v>
      </c>
      <c r="C73" t="s">
        <v>940</v>
      </c>
      <c r="D73" t="str" cm="1">
        <f t="array" ref="D73">_xll.FDS(A73,"FF_MAJOR_IND_NAME")</f>
        <v>AUTOMOTIVE</v>
      </c>
      <c r="E73">
        <v>2018</v>
      </c>
      <c r="F73" s="4">
        <f t="shared" si="7"/>
        <v>43101</v>
      </c>
      <c r="G73" s="4">
        <f t="shared" si="8"/>
        <v>43465</v>
      </c>
      <c r="I73" s="1" cm="1">
        <f t="array" ref="I73">_xll.FDS(A73,"FF_PTX_INC(ANN_R,"&amp;F73&amp;","&amp;G73&amp;",,,USD)")</f>
        <v>-149.828215360641</v>
      </c>
      <c r="J73" s="1" cm="1">
        <f t="array" ref="J73">_xll.FDS(A73,"FF_MKT_VAL(ANN_R,"&amp;F73&amp;","&amp;G73&amp;",,,USD)")</f>
        <v>18078.631019085598</v>
      </c>
      <c r="K73" s="1" cm="1">
        <f t="array" ref="K73">_xll.FDS(A73,"FF_SHLDRS_EQ(ANN_R,"&amp;F73&amp;","&amp;G73&amp;",,,USD)")</f>
        <v>38198.356313109398</v>
      </c>
      <c r="L73" s="1" cm="1">
        <f t="array" ref="L73">_xll.FDS(A73,"FF_ASSETS(ANN_R,"&amp;F73&amp;","&amp;G73&amp;",,,USD)")</f>
        <v>38645.327952146501</v>
      </c>
      <c r="M73" s="1" cm="1">
        <f t="array" ref="M73">_xll.FDS(A73,"FF_TAX_CF(ANN_R,"&amp;F73&amp;","&amp;G73&amp;",,,USD)")</f>
        <v>2.3594994544982901</v>
      </c>
      <c r="N73" s="1" cm="1">
        <f t="array" ref="N73">_xll.FDS(A73,"FF_INC_TAX(ANN_R,"&amp;F73&amp;","&amp;G73&amp;",,,USD)")</f>
        <v>28.313993453979499</v>
      </c>
      <c r="O73" s="1" cm="1">
        <f t="array" ref="O73">_xll.FDS(A73,"FF_NET_INC(ANN_R,"&amp;F73&amp;","&amp;G73&amp;")")</f>
        <v>3490</v>
      </c>
      <c r="P73" s="1" cm="1">
        <f t="array" ref="P73">_xll.FDS(A73,"FF_ROA(ANN_R,"&amp;F73&amp;","&amp;G73&amp;")")</f>
        <v>10.675721146492901</v>
      </c>
      <c r="Q73" t="e" cm="1">
        <f t="array" ref="Q73">_xll.FDS(A73,"FF_TAX_RATE(ANN_R,"&amp;F73&amp;","&amp;G73&amp;")")</f>
        <v>#N/A</v>
      </c>
      <c r="R73" t="e" cm="1">
        <f t="array" ref="R73">_xll.FDS(A73,"FF_TAX_REFUND(ANN_R,"&amp;F73&amp;","&amp;G73&amp;",,,,,""D=1"")")</f>
        <v>#N/A</v>
      </c>
      <c r="S73">
        <f t="shared" si="9"/>
        <v>-1.4402972151469455</v>
      </c>
      <c r="T73" s="1" cm="1">
        <f t="array" ref="T73">_xll.FDS($A73,"FF_TAX_CF(ANN_R,"&amp;AE73&amp;","&amp;AF73&amp;",,,USD)")</f>
        <v>242.73943197727201</v>
      </c>
      <c r="U73" s="1" cm="1">
        <f t="array" ref="U73">_xll.FDS($A73,"FF_TAX_CF(ANN_R,"&amp;AG73&amp;","&amp;AH73&amp;",,,USD)")</f>
        <v>425.82559204101602</v>
      </c>
      <c r="V73" s="1" cm="1">
        <f t="array" ref="V73">_xll.FDS(A73,"FF_TAX_CF(ANN_R,"&amp;AI73&amp;","&amp;AJ73&amp;",,,USD)")</f>
        <v>58.628453612327597</v>
      </c>
      <c r="W73" s="1" cm="1">
        <f t="array" ref="W73">_xll.FDS(A73,"FF_TAX_CF(ANN_R,"&amp;AK73&amp;","&amp;AL73&amp;",,,USD)")</f>
        <v>0</v>
      </c>
      <c r="X73" s="1" cm="1">
        <f t="array" ref="X73">_xll.FDS(A73,"FF_TAX_CF(ANN_R,"&amp;F73&amp;","&amp;G73&amp;",,,USD)")</f>
        <v>2.3594994544982901</v>
      </c>
      <c r="Y73" s="1" cm="1">
        <f t="array" ref="Y73">_xll.FDS($A73,"FF_PTX_INC(ANN_R,"&amp;AE73&amp;","&amp;AF73&amp;",,,USD)")</f>
        <v>-194.98741257190699</v>
      </c>
      <c r="Z73" s="1" cm="1">
        <f t="array" ref="Z73">_xll.FDS($A73,"FF_PTX_INC(ANN_R,"&amp;AG73&amp;","&amp;AH73&amp;",,,USD)")</f>
        <v>-22.178416252136198</v>
      </c>
      <c r="AA73" s="1" cm="1">
        <f t="array" ref="AA73">_xll.FDS(A73,"FF_PTX_INC(ANN_R,"&amp;AI73&amp;","&amp;AJ73&amp;",,,USD)")</f>
        <v>-74.115214943885803</v>
      </c>
      <c r="AB73" s="1" cm="1">
        <f t="array" ref="AB73">_xll.FDS(A73,"FF_PTX_INC(ANN_R,"&amp;AK73&amp;","&amp;AL73&amp;",,,USD)")</f>
        <v>-65.420205354690594</v>
      </c>
      <c r="AC73" s="1" cm="1">
        <f t="array" ref="AC73">_xll.FDS(A73,"FF_PTX_INC(ANN_R,"&amp;F73&amp;","&amp;G73&amp;",,,USD)")</f>
        <v>-149.828215360641</v>
      </c>
      <c r="AE73" s="6">
        <f t="shared" si="10"/>
        <v>41640</v>
      </c>
      <c r="AF73" s="6">
        <f t="shared" si="11"/>
        <v>42004</v>
      </c>
      <c r="AG73" s="6">
        <f t="shared" si="12"/>
        <v>42005</v>
      </c>
      <c r="AH73" s="6">
        <f t="shared" si="13"/>
        <v>42369</v>
      </c>
      <c r="AI73" s="6">
        <f>DATE(YEAR(F73)+AO73,MONTH(F73),DAY(F73))</f>
        <v>42370</v>
      </c>
      <c r="AJ73" s="6">
        <f>DATE(YEAR(G73)+AO73,MONTH(G73),DAY(G73))</f>
        <v>42735</v>
      </c>
      <c r="AK73" s="6">
        <f>DATE(YEAR(F73)+AP73,MONTH(F73),DAY(F73))</f>
        <v>42736</v>
      </c>
      <c r="AL73" s="6">
        <f>DATE(YEAR(G73)+AP73,MONTH(G73),DAY(G73))</f>
        <v>43100</v>
      </c>
      <c r="AM73" s="8">
        <v>-4</v>
      </c>
      <c r="AN73" s="8">
        <v>-3</v>
      </c>
      <c r="AO73">
        <v>-2</v>
      </c>
      <c r="AP73">
        <v>-1</v>
      </c>
      <c r="AQ73" cm="1">
        <f t="array" ref="AQ73">_xll.FDS(A73,"FF_DEBT_LT(ANN_R,"&amp;F73&amp;","&amp;G73&amp;")")</f>
        <v>12</v>
      </c>
      <c r="AR73" t="e" cm="1">
        <f t="array" ref="AR73">_xll.FDS(A73,"FF_RD_EXP(ANN_R,"&amp;F73&amp;","&amp;G73&amp;")")</f>
        <v>#N/A</v>
      </c>
      <c r="AS73" t="e" cm="1">
        <f t="array" ref="AS73">_xll.FDS(A73,"FF_PTX_INC_FOR(ANN_R,"&amp;F73&amp;","&amp;G73&amp;")")</f>
        <v>#N/A</v>
      </c>
      <c r="AT73" t="e" cm="1">
        <f t="array" ref="AT73">_xll.FDS(A73,"FF_MKT_VAL_PUBLIC(ANN_R,"&amp;[1]sample_report!E73&amp;")")</f>
        <v>#N/A</v>
      </c>
    </row>
    <row r="74" spans="1:46" hidden="1" x14ac:dyDescent="0.25">
      <c r="A74" t="s">
        <v>1320</v>
      </c>
      <c r="B74" t="s">
        <v>1321</v>
      </c>
      <c r="C74" t="s">
        <v>940</v>
      </c>
      <c r="D74" t="str" cm="1">
        <f t="array" ref="D74">_xll.FDS(A74,"FF_MAJOR_IND_NAME")</f>
        <v>AUTOMOTIVE</v>
      </c>
      <c r="E74">
        <v>2018</v>
      </c>
      <c r="F74" s="4">
        <f t="shared" si="7"/>
        <v>43101</v>
      </c>
      <c r="G74" s="4">
        <f t="shared" si="8"/>
        <v>43465</v>
      </c>
      <c r="I74" s="1" cm="1">
        <f t="array" ref="I74">_xll.FDS(A74,"FF_PTX_INC(ANN_R,"&amp;F74&amp;","&amp;G74&amp;",,,USD)")</f>
        <v>4459.8078939199404</v>
      </c>
      <c r="J74" s="1" cm="1">
        <f t="array" ref="J74">_xll.FDS(A74,"FF_MKT_VAL(ANN_R,"&amp;F74&amp;","&amp;G74&amp;",,,USD)")</f>
        <v>27607.8976884353</v>
      </c>
      <c r="K74" s="1" cm="1">
        <f t="array" ref="K74">_xll.FDS(A74,"FF_SHLDRS_EQ(ANN_R,"&amp;F74&amp;","&amp;G74&amp;",,,USD)")</f>
        <v>20405.684259509999</v>
      </c>
      <c r="L74" s="1" cm="1">
        <f t="array" ref="L74">_xll.FDS(A74,"FF_ASSETS(ANN_R,"&amp;F74&amp;","&amp;G74&amp;",,,USD)")</f>
        <v>47423.119326853797</v>
      </c>
      <c r="M74" s="1" cm="1">
        <f t="array" ref="M74">_xll.FDS(A74,"FF_TAX_CF(ANN_R,"&amp;F74&amp;","&amp;G74&amp;",,,USD)")</f>
        <v>1015.52856521606</v>
      </c>
      <c r="N74" s="1" cm="1">
        <f t="array" ref="N74">_xll.FDS(A74,"FF_INC_TAX(ANN_R,"&amp;F74&amp;","&amp;G74&amp;",,,USD)")</f>
        <v>1051.8648568153401</v>
      </c>
      <c r="O74" s="1" cm="1">
        <f t="array" ref="O74">_xll.FDS(A74,"FF_NET_INC(ANN_R,"&amp;F74&amp;","&amp;G74&amp;")")</f>
        <v>2897.3</v>
      </c>
      <c r="P74" s="1" cm="1">
        <f t="array" ref="P74">_xll.FDS(A74,"FF_ROA(ANN_R,"&amp;F74&amp;","&amp;G74&amp;")")</f>
        <v>7.2580746174060504</v>
      </c>
      <c r="Q74" cm="1">
        <f t="array" ref="Q74">_xll.FDS(A74,"FF_TAX_RATE(ANN_R,"&amp;F74&amp;","&amp;G74&amp;")")</f>
        <v>23.585429727799401</v>
      </c>
      <c r="R74" t="e" cm="1">
        <f t="array" ref="R74">_xll.FDS(A74,"FF_TAX_REFUND(ANN_R,"&amp;F74&amp;","&amp;G74&amp;",,,,,""D=1"")")</f>
        <v>#N/A</v>
      </c>
      <c r="S74">
        <f t="shared" si="9"/>
        <v>0.25510789809007728</v>
      </c>
      <c r="T74" s="1" cm="1">
        <f t="array" ref="T74">_xll.FDS($A74,"FF_TAX_CF(ANN_R,"&amp;AE74&amp;","&amp;AF74&amp;",,,USD)")</f>
        <v>1027.9948621988301</v>
      </c>
      <c r="U74" s="1" cm="1">
        <f t="array" ref="U74">_xll.FDS($A74,"FF_TAX_CF(ANN_R,"&amp;AG74&amp;","&amp;AH74&amp;",,,USD)")</f>
        <v>1125.8873010397001</v>
      </c>
      <c r="V74" s="1" cm="1">
        <f t="array" ref="V74">_xll.FDS(A74,"FF_TAX_CF(ANN_R,"&amp;AI74&amp;","&amp;AJ74&amp;",,,USD)")</f>
        <v>1158.52036732435</v>
      </c>
      <c r="W74" s="1" cm="1">
        <f t="array" ref="W74">_xll.FDS(A74,"FF_TAX_CF(ANN_R,"&amp;AK74&amp;","&amp;AL74&amp;",,,USD)")</f>
        <v>1265.6553866982499</v>
      </c>
      <c r="X74" s="1" cm="1">
        <f t="array" ref="X74">_xll.FDS(A74,"FF_TAX_CF(ANN_R,"&amp;F74&amp;","&amp;G74&amp;",,,USD)")</f>
        <v>1015.52856521606</v>
      </c>
      <c r="Y74" s="1" cm="1">
        <f t="array" ref="Y74">_xll.FDS($A74,"FF_PTX_INC(ANN_R,"&amp;AE74&amp;","&amp;AF74&amp;",,,USD)")</f>
        <v>4182.6789664149301</v>
      </c>
      <c r="Z74" s="1" cm="1">
        <f t="array" ref="Z74">_xll.FDS($A74,"FF_PTX_INC(ANN_R,"&amp;AG74&amp;","&amp;AH74&amp;",,,USD)")</f>
        <v>4223.4358068943002</v>
      </c>
      <c r="AA74" s="1" cm="1">
        <f t="array" ref="AA74">_xll.FDS(A74,"FF_PTX_INC(ANN_R,"&amp;AI74&amp;","&amp;AJ74&amp;",,,USD)")</f>
        <v>4324.2356229424504</v>
      </c>
      <c r="AB74" s="1" cm="1">
        <f t="array" ref="AB74">_xll.FDS(A74,"FF_PTX_INC(ANN_R,"&amp;AK74&amp;","&amp;AL74&amp;",,,USD)")</f>
        <v>4736.1972807645798</v>
      </c>
      <c r="AC74" s="1" cm="1">
        <f t="array" ref="AC74">_xll.FDS(A74,"FF_PTX_INC(ANN_R,"&amp;F74&amp;","&amp;G74&amp;",,,USD)")</f>
        <v>4459.8078939199404</v>
      </c>
      <c r="AE74" s="6">
        <f t="shared" si="10"/>
        <v>41640</v>
      </c>
      <c r="AF74" s="6">
        <f t="shared" si="11"/>
        <v>42004</v>
      </c>
      <c r="AG74" s="6">
        <f t="shared" si="12"/>
        <v>42005</v>
      </c>
      <c r="AH74" s="6">
        <f t="shared" si="13"/>
        <v>42369</v>
      </c>
      <c r="AI74" s="6">
        <f>DATE(YEAR(F74)+AO74,MONTH(F74),DAY(F74))</f>
        <v>42370</v>
      </c>
      <c r="AJ74" s="6">
        <f>DATE(YEAR(G74)+AO74,MONTH(G74),DAY(G74))</f>
        <v>42735</v>
      </c>
      <c r="AK74" s="6">
        <f>DATE(YEAR(F74)+AP74,MONTH(F74),DAY(F74))</f>
        <v>42736</v>
      </c>
      <c r="AL74" s="6">
        <f>DATE(YEAR(G74)+AP74,MONTH(G74),DAY(G74))</f>
        <v>43100</v>
      </c>
      <c r="AM74" s="8">
        <v>-4</v>
      </c>
      <c r="AN74" s="8">
        <v>-3</v>
      </c>
      <c r="AO74">
        <v>-2</v>
      </c>
      <c r="AP74">
        <v>-1</v>
      </c>
      <c r="AQ74" cm="1">
        <f t="array" ref="AQ74">_xll.FDS(A74,"FF_DEBT_LT(ANN_R,"&amp;F74&amp;","&amp;G74&amp;")")</f>
        <v>1449</v>
      </c>
      <c r="AR74" cm="1">
        <f t="array" ref="AR74">_xll.FDS(A74,"FF_RD_EXP(ANN_R,"&amp;F74&amp;","&amp;G74&amp;")")</f>
        <v>4280.2</v>
      </c>
      <c r="AS74" t="e" cm="1">
        <f t="array" ref="AS74">_xll.FDS(A74,"FF_PTX_INC_FOR(ANN_R,"&amp;F74&amp;","&amp;G74&amp;")")</f>
        <v>#N/A</v>
      </c>
      <c r="AT74" cm="1">
        <f t="array" ref="AT74">_xll.FDS(A74,"FF_MKT_VAL_PUBLIC(ANN_R,"&amp;[1]sample_report!E74&amp;")")</f>
        <v>13041.390121515</v>
      </c>
    </row>
    <row r="75" spans="1:46" hidden="1" x14ac:dyDescent="0.25">
      <c r="A75" t="s">
        <v>101</v>
      </c>
      <c r="B75" t="s">
        <v>102</v>
      </c>
      <c r="C75" t="s">
        <v>29</v>
      </c>
      <c r="D75" t="str" cm="1">
        <f t="array" ref="D75">_xll.FDS(A75,"FF_MAJOR_IND_NAME")</f>
        <v>AUTOMOTIVE</v>
      </c>
      <c r="E75">
        <v>2019</v>
      </c>
      <c r="F75" s="4">
        <f t="shared" si="7"/>
        <v>43466</v>
      </c>
      <c r="G75" s="4">
        <f t="shared" si="8"/>
        <v>43830</v>
      </c>
      <c r="I75" s="1" cm="1">
        <f t="array" ref="I75">_xll.FDS(A75,"FF_PTX_INC(ANN_R,"&amp;F75&amp;","&amp;G75&amp;",,,USD)")</f>
        <v>1677.50177345052</v>
      </c>
      <c r="J75" s="1" cm="1">
        <f t="array" ref="J75">_xll.FDS(A75,"FF_MKT_VAL(ANN_R,"&amp;F75&amp;","&amp;G75&amp;",,,USD)")</f>
        <v>17474.407961008001</v>
      </c>
      <c r="K75" s="1" cm="1">
        <f t="array" ref="K75">_xll.FDS(A75,"FF_SHLDRS_EQ(ANN_R,"&amp;F75&amp;","&amp;G75&amp;",,,USD)")</f>
        <v>15198.5194331408</v>
      </c>
      <c r="L75" s="1" cm="1">
        <f t="array" ref="L75">_xll.FDS(A75,"FF_ASSETS(ANN_R,"&amp;F75&amp;","&amp;G75&amp;",,,USD)")</f>
        <v>28735.576034858801</v>
      </c>
      <c r="M75" s="1" cm="1">
        <f t="array" ref="M75">_xll.FDS(A75,"FF_TAX_CF(ANN_R,"&amp;F75&amp;","&amp;G75&amp;",,,USD)")</f>
        <v>904.41680393181696</v>
      </c>
      <c r="N75" s="1" cm="1">
        <f t="array" ref="N75">_xll.FDS(A75,"FF_INC_TAX(ANN_R,"&amp;F75&amp;","&amp;G75&amp;",,,USD)")</f>
        <v>407.92764304764597</v>
      </c>
      <c r="O75" s="1" cm="1">
        <f t="array" ref="O75">_xll.FDS(A75,"FF_NET_INC(ANN_R,"&amp;F75&amp;","&amp;G75&amp;")")</f>
        <v>141418</v>
      </c>
      <c r="P75" s="1" cm="1">
        <f t="array" ref="P75">_xll.FDS(A75,"FF_ROA(ANN_R,"&amp;F75&amp;","&amp;G75&amp;")")</f>
        <v>4.6772396090603197</v>
      </c>
      <c r="Q75" cm="1">
        <f t="array" ref="Q75">_xll.FDS(A75,"FF_TAX_RATE(ANN_R,"&amp;F75&amp;","&amp;G75&amp;")")</f>
        <v>24.3175685119284</v>
      </c>
      <c r="R75" t="e" cm="1">
        <f t="array" ref="R75">_xll.FDS(A75,"FF_TAX_REFUND(ANN_R,"&amp;F75&amp;","&amp;G75&amp;",,,,,""D=1"")")</f>
        <v>#N/A</v>
      </c>
      <c r="S75">
        <f t="shared" si="9"/>
        <v>0.38975401971234663</v>
      </c>
      <c r="T75" s="1" cm="1">
        <f t="array" ref="T75">_xll.FDS($A75,"FF_TAX_CF(ANN_R,"&amp;AE75&amp;","&amp;AF75&amp;",,,USD)")</f>
        <v>1757.9480502773099</v>
      </c>
      <c r="U75" s="1" cm="1">
        <f t="array" ref="U75">_xll.FDS($A75,"FF_TAX_CF(ANN_R,"&amp;AG75&amp;","&amp;AH75&amp;",,,USD)")</f>
        <v>1202.6386032104499</v>
      </c>
      <c r="V75" s="1" cm="1">
        <f t="array" ref="V75">_xll.FDS(A75,"FF_TAX_CF(ANN_R,"&amp;AI75&amp;","&amp;AJ75&amp;",,,USD)")</f>
        <v>1922.5672250799801</v>
      </c>
      <c r="W75" s="1" cm="1">
        <f t="array" ref="W75">_xll.FDS(A75,"FF_TAX_CF(ANN_R,"&amp;AK75&amp;","&amp;AL75&amp;",,,USD)")</f>
        <v>733.04363537579798</v>
      </c>
      <c r="X75" s="1" cm="1">
        <f t="array" ref="X75">_xll.FDS(A75,"FF_TAX_CF(ANN_R,"&amp;F75&amp;","&amp;G75&amp;",,,USD)")</f>
        <v>904.41680393181696</v>
      </c>
      <c r="Y75" s="1" cm="1">
        <f t="array" ref="Y75">_xll.FDS($A75,"FF_PTX_INC(ANN_R,"&amp;AE75&amp;","&amp;AF75&amp;",,,USD)")</f>
        <v>3570.1669048946401</v>
      </c>
      <c r="Z75" s="1" cm="1">
        <f t="array" ref="Z75">_xll.FDS($A75,"FF_PTX_INC(ANN_R,"&amp;AG75&amp;","&amp;AH75&amp;",,,USD)")</f>
        <v>5154.7376594543503</v>
      </c>
      <c r="AA75" s="1" cm="1">
        <f t="array" ref="AA75">_xll.FDS(A75,"FF_PTX_INC(ANN_R,"&amp;AI75&amp;","&amp;AJ75&amp;",,,USD)")</f>
        <v>3644.88049811684</v>
      </c>
      <c r="AB75" s="1" cm="1">
        <f t="array" ref="AB75">_xll.FDS(A75,"FF_PTX_INC(ANN_R,"&amp;AK75&amp;","&amp;AL75&amp;",,,USD)")</f>
        <v>2682.7890275418799</v>
      </c>
      <c r="AC75" s="1" cm="1">
        <f t="array" ref="AC75">_xll.FDS(A75,"FF_PTX_INC(ANN_R,"&amp;F75&amp;","&amp;G75&amp;",,,USD)")</f>
        <v>1677.50177345052</v>
      </c>
      <c r="AE75" s="6">
        <f t="shared" si="10"/>
        <v>42005</v>
      </c>
      <c r="AF75" s="6">
        <f t="shared" si="11"/>
        <v>42369</v>
      </c>
      <c r="AG75" s="6">
        <f t="shared" si="12"/>
        <v>42370</v>
      </c>
      <c r="AH75" s="6">
        <f t="shared" si="13"/>
        <v>42735</v>
      </c>
      <c r="AI75" s="6">
        <f>DATE(YEAR(F75)+AO75,MONTH(F75),DAY(F75))</f>
        <v>42736</v>
      </c>
      <c r="AJ75" s="6">
        <f>DATE(YEAR(G75)+AO75,MONTH(G75),DAY(G75))</f>
        <v>43100</v>
      </c>
      <c r="AK75" s="6">
        <f>DATE(YEAR(F75)+AP75,MONTH(F75),DAY(F75))</f>
        <v>43101</v>
      </c>
      <c r="AL75" s="6">
        <f>DATE(YEAR(G75)+AP75,MONTH(G75),DAY(G75))</f>
        <v>43465</v>
      </c>
      <c r="AM75" s="8">
        <v>-4</v>
      </c>
      <c r="AN75" s="8">
        <v>-3</v>
      </c>
      <c r="AO75">
        <v>-2</v>
      </c>
      <c r="AP75">
        <v>-1</v>
      </c>
      <c r="AQ75" cm="1">
        <f t="array" ref="AQ75">_xll.FDS(A75,"FF_DEBT_LT(ANN_R,"&amp;F75&amp;","&amp;G75&amp;")")</f>
        <v>152288</v>
      </c>
      <c r="AR75" cm="1">
        <f t="array" ref="AR75">_xll.FDS(A75,"FF_RD_EXP(ANN_R,"&amp;F75&amp;","&amp;G75&amp;")")</f>
        <v>108558</v>
      </c>
      <c r="AS75" t="e" cm="1">
        <f t="array" ref="AS75">_xll.FDS(A75,"FF_PTX_INC_FOR(ANN_R,"&amp;F75&amp;","&amp;G75&amp;")")</f>
        <v>#N/A</v>
      </c>
      <c r="AT75" cm="1">
        <f t="array" ref="AT75">_xll.FDS(A75,"FF_MKT_VAL_PUBLIC(ANN_R,"&amp;[1]sample_report!E75&amp;")")</f>
        <v>1171135.6003539099</v>
      </c>
    </row>
    <row r="76" spans="1:46" hidden="1" x14ac:dyDescent="0.25">
      <c r="A76" t="s">
        <v>103</v>
      </c>
      <c r="B76" t="s">
        <v>104</v>
      </c>
      <c r="C76" t="s">
        <v>105</v>
      </c>
      <c r="D76" t="str" cm="1">
        <f t="array" ref="D76">_xll.FDS(A76,"FF_MAJOR_IND_NAME")</f>
        <v>AUTOMOTIVE</v>
      </c>
      <c r="E76">
        <v>2019</v>
      </c>
      <c r="F76" s="4">
        <f t="shared" si="7"/>
        <v>43466</v>
      </c>
      <c r="G76" s="4">
        <f t="shared" si="8"/>
        <v>43830</v>
      </c>
      <c r="I76" s="1" cm="1">
        <f t="array" ref="I76">_xll.FDS(A76,"FF_PTX_INC(ANN_R,"&amp;F76&amp;","&amp;G76&amp;",,,USD)")</f>
        <v>3081.0147076544199</v>
      </c>
      <c r="J76" s="1" cm="1">
        <f t="array" ref="J76">_xll.FDS(A76,"FF_MKT_VAL(ANN_R,"&amp;F76&amp;","&amp;G76&amp;",,,USD)")</f>
        <v>27287.4508432072</v>
      </c>
      <c r="K76" s="1" cm="1">
        <f t="array" ref="K76">_xll.FDS(A76,"FF_SHLDRS_EQ(ANN_R,"&amp;F76&amp;","&amp;G76&amp;",,,USD)")</f>
        <v>60586.972075292797</v>
      </c>
      <c r="L76" s="1" cm="1">
        <f t="array" ref="L76">_xll.FDS(A76,"FF_ASSETS(ANN_R,"&amp;F76&amp;","&amp;G76&amp;",,,USD)")</f>
        <v>168197.69566675599</v>
      </c>
      <c r="M76" s="1" cm="1">
        <f t="array" ref="M76">_xll.FDS(A76,"FF_TAX_CF(ANN_R,"&amp;F76&amp;","&amp;G76&amp;",,,USD)")</f>
        <v>918.34369068348303</v>
      </c>
      <c r="N76" s="1" cm="1">
        <f t="array" ref="N76">_xll.FDS(A76,"FF_INC_TAX(ANN_R,"&amp;F76&amp;","&amp;G76&amp;",,,USD)")</f>
        <v>838.73534791404404</v>
      </c>
      <c r="O76" s="1" cm="1">
        <f t="array" ref="O76">_xll.FDS(A76,"FF_NET_INC(ANN_R,"&amp;F76&amp;","&amp;G76&amp;")")</f>
        <v>2980049</v>
      </c>
      <c r="P76" s="1" cm="1">
        <f t="array" ref="P76">_xll.FDS(A76,"FF_ROA(ANN_R,"&amp;F76&amp;","&amp;G76&amp;")")</f>
        <v>1.58864787103948</v>
      </c>
      <c r="Q76" cm="1">
        <f t="array" ref="Q76">_xll.FDS(A76,"FF_TAX_RATE(ANN_R,"&amp;F76&amp;","&amp;G76&amp;")")</f>
        <v>27.2226986073875</v>
      </c>
      <c r="R76" t="e" cm="1">
        <f t="array" ref="R76">_xll.FDS(A76,"FF_TAX_REFUND(ANN_R,"&amp;F76&amp;","&amp;G76&amp;",,,,,""D=1"")")</f>
        <v>#N/A</v>
      </c>
      <c r="S76">
        <f t="shared" si="9"/>
        <v>0.35890766391934442</v>
      </c>
      <c r="T76" s="1" cm="1">
        <f t="array" ref="T76">_xll.FDS($A76,"FF_TAX_CF(ANN_R,"&amp;AE76&amp;","&amp;AF76&amp;",,,USD)")</f>
        <v>1468.9793972070299</v>
      </c>
      <c r="U76" s="1" cm="1">
        <f t="array" ref="U76">_xll.FDS($A76,"FF_TAX_CF(ANN_R,"&amp;AG76&amp;","&amp;AH76&amp;",,,USD)")</f>
        <v>1784.87541689153</v>
      </c>
      <c r="V76" s="1" cm="1">
        <f t="array" ref="V76">_xll.FDS(A76,"FF_TAX_CF(ANN_R,"&amp;AI76&amp;","&amp;AJ76&amp;",,,USD)")</f>
        <v>1454.6104226042501</v>
      </c>
      <c r="W76" s="1" cm="1">
        <f t="array" ref="W76">_xll.FDS(A76,"FF_TAX_CF(ANN_R,"&amp;AK76&amp;","&amp;AL76&amp;",,,USD)")</f>
        <v>1159.8955631224701</v>
      </c>
      <c r="X76" s="1" cm="1">
        <f t="array" ref="X76">_xll.FDS(A76,"FF_TAX_CF(ANN_R,"&amp;F76&amp;","&amp;G76&amp;",,,USD)")</f>
        <v>918.34369068348303</v>
      </c>
      <c r="Y76" s="1" cm="1">
        <f t="array" ref="Y76">_xll.FDS($A76,"FF_PTX_INC(ANN_R,"&amp;AE76&amp;","&amp;AF76&amp;",,,USD)")</f>
        <v>5806.6882560925997</v>
      </c>
      <c r="Z76" s="1" cm="1">
        <f t="array" ref="Z76">_xll.FDS($A76,"FF_PTX_INC(ANN_R,"&amp;AG76&amp;","&amp;AH76&amp;",,,USD)")</f>
        <v>4808.3905594013004</v>
      </c>
      <c r="AA76" s="1" cm="1">
        <f t="array" ref="AA76">_xll.FDS(A76,"FF_PTX_INC(ANN_R,"&amp;AI76&amp;","&amp;AJ76&amp;",,,USD)")</f>
        <v>3459.4653009019098</v>
      </c>
      <c r="AB76" s="1" cm="1">
        <f t="array" ref="AB76">_xll.FDS(A76,"FF_PTX_INC(ANN_R,"&amp;AK76&amp;","&amp;AL76&amp;",,,USD)")</f>
        <v>1753.77405671519</v>
      </c>
      <c r="AC76" s="1" cm="1">
        <f t="array" ref="AC76">_xll.FDS(A76,"FF_PTX_INC(ANN_R,"&amp;F76&amp;","&amp;G76&amp;",,,USD)")</f>
        <v>3081.0147076544199</v>
      </c>
      <c r="AE76" s="6">
        <f t="shared" si="10"/>
        <v>42005</v>
      </c>
      <c r="AF76" s="6">
        <f t="shared" si="11"/>
        <v>42369</v>
      </c>
      <c r="AG76" s="6">
        <f t="shared" si="12"/>
        <v>42370</v>
      </c>
      <c r="AH76" s="6">
        <f t="shared" si="13"/>
        <v>42735</v>
      </c>
      <c r="AI76" s="6">
        <f>DATE(YEAR(F76)+AO76,MONTH(F76),DAY(F76))</f>
        <v>42736</v>
      </c>
      <c r="AJ76" s="6">
        <f>DATE(YEAR(G76)+AO76,MONTH(G76),DAY(G76))</f>
        <v>43100</v>
      </c>
      <c r="AK76" s="6">
        <f>DATE(YEAR(F76)+AP76,MONTH(F76),DAY(F76))</f>
        <v>43101</v>
      </c>
      <c r="AL76" s="6">
        <f>DATE(YEAR(G76)+AP76,MONTH(G76),DAY(G76))</f>
        <v>43465</v>
      </c>
      <c r="AM76" s="8">
        <v>-4</v>
      </c>
      <c r="AN76" s="8">
        <v>-3</v>
      </c>
      <c r="AO76">
        <v>-2</v>
      </c>
      <c r="AP76">
        <v>-1</v>
      </c>
      <c r="AQ76" cm="1">
        <f t="array" ref="AQ76">_xll.FDS(A76,"FF_DEBT_LT(ANN_R,"&amp;F76&amp;","&amp;G76&amp;")")</f>
        <v>53658498</v>
      </c>
      <c r="AR76" cm="1">
        <f t="array" ref="AR76">_xll.FDS(A76,"FF_RD_EXP(ANN_R,"&amp;F76&amp;","&amp;G76&amp;")")</f>
        <v>1489028</v>
      </c>
      <c r="AS76" t="e" cm="1">
        <f t="array" ref="AS76">_xll.FDS(A76,"FF_PTX_INC_FOR(ANN_R,"&amp;F76&amp;","&amp;G76&amp;")")</f>
        <v>#N/A</v>
      </c>
      <c r="AT76" cm="1">
        <f t="array" ref="AT76">_xll.FDS(A76,"FF_MKT_VAL_PUBLIC(ANN_R,"&amp;[1]sample_report!E76&amp;")")</f>
        <v>15899532.6390341</v>
      </c>
    </row>
    <row r="77" spans="1:46" hidden="1" x14ac:dyDescent="0.25">
      <c r="A77" t="s">
        <v>110</v>
      </c>
      <c r="B77" t="s">
        <v>111</v>
      </c>
      <c r="C77" t="s">
        <v>29</v>
      </c>
      <c r="D77" t="str" cm="1">
        <f t="array" ref="D77">_xll.FDS(A77,"FF_MAJOR_IND_NAME")</f>
        <v>AUTOMOTIVE</v>
      </c>
      <c r="E77">
        <v>2019</v>
      </c>
      <c r="F77" s="4">
        <f t="shared" si="7"/>
        <v>43466</v>
      </c>
      <c r="G77" s="4">
        <f t="shared" si="8"/>
        <v>43830</v>
      </c>
      <c r="I77" s="1" cm="1">
        <f t="array" ref="I77">_xll.FDS(A77,"FF_PTX_INC(ANN_R,"&amp;F77&amp;","&amp;G77&amp;",,,USD)")</f>
        <v>3077.7679813560098</v>
      </c>
      <c r="J77" s="1" cm="1">
        <f t="array" ref="J77">_xll.FDS(A77,"FF_MKT_VAL(ANN_R,"&amp;F77&amp;","&amp;G77&amp;",,,USD)")</f>
        <v>26367.651425027401</v>
      </c>
      <c r="K77" s="1" cm="1">
        <f t="array" ref="K77">_xll.FDS(A77,"FF_SHLDRS_EQ(ANN_R,"&amp;F77&amp;","&amp;G77&amp;",,,USD)")</f>
        <v>21618.385009612899</v>
      </c>
      <c r="L77" s="1" cm="1">
        <f t="array" ref="L77">_xll.FDS(A77,"FF_ASSETS(ANN_R,"&amp;F77&amp;","&amp;G77&amp;",,,USD)")</f>
        <v>39356.024692609899</v>
      </c>
      <c r="M77" s="1" cm="1">
        <f t="array" ref="M77">_xll.FDS(A77,"FF_TAX_CF(ANN_R,"&amp;F77&amp;","&amp;G77&amp;",,,USD)")</f>
        <v>730.10186244268004</v>
      </c>
      <c r="N77" s="1" cm="1">
        <f t="array" ref="N77">_xll.FDS(A77,"FF_INC_TAX(ANN_R,"&amp;F77&amp;","&amp;G77&amp;",,,USD)")</f>
        <v>818.44172015320498</v>
      </c>
      <c r="O77" s="1" cm="1">
        <f t="array" ref="O77">_xll.FDS(A77,"FF_NET_INC(ANN_R,"&amp;F77&amp;","&amp;G77&amp;")")</f>
        <v>240112</v>
      </c>
      <c r="P77" s="1" cm="1">
        <f t="array" ref="P77">_xll.FDS(A77,"FF_ROA(ANN_R,"&amp;F77&amp;","&amp;G77&amp;")")</f>
        <v>5.9160667637023998</v>
      </c>
      <c r="Q77" cm="1">
        <f t="array" ref="Q77">_xll.FDS(A77,"FF_TAX_RATE(ANN_R,"&amp;F77&amp;","&amp;G77&amp;")")</f>
        <v>26.592053888110598</v>
      </c>
      <c r="R77" t="e" cm="1">
        <f t="array" ref="R77">_xll.FDS(A77,"FF_TAX_REFUND(ANN_R,"&amp;F77&amp;","&amp;G77&amp;",,,,,""D=1"")")</f>
        <v>#N/A</v>
      </c>
      <c r="S77">
        <f t="shared" si="9"/>
        <v>0.26249432695043945</v>
      </c>
      <c r="T77" s="1" cm="1">
        <f t="array" ref="T77">_xll.FDS($A77,"FF_TAX_CF(ANN_R,"&amp;AE77&amp;","&amp;AF77&amp;",,,USD)")</f>
        <v>1048.0748899094799</v>
      </c>
      <c r="U77" s="1" cm="1">
        <f t="array" ref="U77">_xll.FDS($A77,"FF_TAX_CF(ANN_R,"&amp;AG77&amp;","&amp;AH77&amp;",,,USD)")</f>
        <v>1184.7809977289301</v>
      </c>
      <c r="V77" s="1" cm="1">
        <f t="array" ref="V77">_xll.FDS(A77,"FF_TAX_CF(ANN_R,"&amp;AI77&amp;","&amp;AJ77&amp;",,,USD)")</f>
        <v>599.74847650528</v>
      </c>
      <c r="W77" s="1" cm="1">
        <f t="array" ref="W77">_xll.FDS(A77,"FF_TAX_CF(ANN_R,"&amp;AK77&amp;","&amp;AL77&amp;",,,USD)")</f>
        <v>1301.2616659328301</v>
      </c>
      <c r="X77" s="1" cm="1">
        <f t="array" ref="X77">_xll.FDS(A77,"FF_TAX_CF(ANN_R,"&amp;F77&amp;","&amp;G77&amp;",,,USD)")</f>
        <v>730.10186244268004</v>
      </c>
      <c r="Y77" s="1" cm="1">
        <f t="array" ref="Y77">_xll.FDS($A77,"FF_PTX_INC(ANN_R,"&amp;AE77&amp;","&amp;AF77&amp;",,,USD)")</f>
        <v>3949.6113905049901</v>
      </c>
      <c r="Z77" s="1" cm="1">
        <f t="array" ref="Z77">_xll.FDS($A77,"FF_PTX_INC(ANN_R,"&amp;AG77&amp;","&amp;AH77&amp;",,,USD)")</f>
        <v>3879.9214776679901</v>
      </c>
      <c r="AA77" s="1" cm="1">
        <f t="array" ref="AA77">_xll.FDS(A77,"FF_PTX_INC(ANN_R,"&amp;AI77&amp;","&amp;AJ77&amp;",,,USD)")</f>
        <v>3749.2930171489702</v>
      </c>
      <c r="AB77" s="1" cm="1">
        <f t="array" ref="AB77">_xll.FDS(A77,"FF_PTX_INC(ANN_R,"&amp;AK77&amp;","&amp;AL77&amp;",,,USD)")</f>
        <v>3873.2080876231198</v>
      </c>
      <c r="AC77" s="1" cm="1">
        <f t="array" ref="AC77">_xll.FDS(A77,"FF_PTX_INC(ANN_R,"&amp;F77&amp;","&amp;G77&amp;",,,USD)")</f>
        <v>3077.7679813560098</v>
      </c>
      <c r="AE77" s="6">
        <f t="shared" si="10"/>
        <v>42005</v>
      </c>
      <c r="AF77" s="6">
        <f t="shared" si="11"/>
        <v>42369</v>
      </c>
      <c r="AG77" s="6">
        <f t="shared" si="12"/>
        <v>42370</v>
      </c>
      <c r="AH77" s="6">
        <f t="shared" si="13"/>
        <v>42735</v>
      </c>
      <c r="AI77" s="6">
        <f>DATE(YEAR(F77)+AO77,MONTH(F77),DAY(F77))</f>
        <v>42736</v>
      </c>
      <c r="AJ77" s="6">
        <f>DATE(YEAR(G77)+AO77,MONTH(G77),DAY(G77))</f>
        <v>43100</v>
      </c>
      <c r="AK77" s="6">
        <f>DATE(YEAR(F77)+AP77,MONTH(F77),DAY(F77))</f>
        <v>43101</v>
      </c>
      <c r="AL77" s="6">
        <f>DATE(YEAR(G77)+AP77,MONTH(G77),DAY(G77))</f>
        <v>43465</v>
      </c>
      <c r="AM77" s="8">
        <v>-4</v>
      </c>
      <c r="AN77" s="8">
        <v>-3</v>
      </c>
      <c r="AO77">
        <v>-2</v>
      </c>
      <c r="AP77">
        <v>-1</v>
      </c>
      <c r="AQ77" cm="1">
        <f t="array" ref="AQ77">_xll.FDS(A77,"FF_DEBT_LT(ANN_R,"&amp;F77&amp;","&amp;G77&amp;")")</f>
        <v>656199</v>
      </c>
      <c r="AR77" cm="1">
        <f t="array" ref="AR77">_xll.FDS(A77,"FF_RD_EXP(ANN_R,"&amp;F77&amp;","&amp;G77&amp;")")</f>
        <v>106202</v>
      </c>
      <c r="AS77" t="e" cm="1">
        <f t="array" ref="AS77">_xll.FDS(A77,"FF_PTX_INC_FOR(ANN_R,"&amp;F77&amp;","&amp;G77&amp;")")</f>
        <v>#N/A</v>
      </c>
      <c r="AT77" cm="1">
        <f t="array" ref="AT77">_xll.FDS(A77,"FF_MKT_VAL_PUBLIC(ANN_R,"&amp;[1]sample_report!E77&amp;")")</f>
        <v>1981573.43200972</v>
      </c>
    </row>
    <row r="78" spans="1:46" hidden="1" x14ac:dyDescent="0.25">
      <c r="A78" t="s">
        <v>129</v>
      </c>
      <c r="B78" t="s">
        <v>130</v>
      </c>
      <c r="C78" t="s">
        <v>105</v>
      </c>
      <c r="D78" t="str" cm="1">
        <f t="array" ref="D78">_xll.FDS(A78,"FF_MAJOR_IND_NAME")</f>
        <v>AUTOMOTIVE</v>
      </c>
      <c r="E78">
        <v>2019</v>
      </c>
      <c r="F78" s="4">
        <f t="shared" si="7"/>
        <v>43466</v>
      </c>
      <c r="G78" s="4">
        <f t="shared" si="8"/>
        <v>43830</v>
      </c>
      <c r="I78" s="1" cm="1">
        <f t="array" ref="I78">_xll.FDS(A78,"FF_PTX_INC(ANN_R,"&amp;F78&amp;","&amp;G78&amp;",,,USD)")</f>
        <v>2148.3739629737101</v>
      </c>
      <c r="J78" s="1" cm="1">
        <f t="array" ref="J78">_xll.FDS(A78,"FF_MKT_VAL(ANN_R,"&amp;F78&amp;","&amp;G78&amp;",,,USD)")</f>
        <v>20683.914858216998</v>
      </c>
      <c r="K78" s="1" cm="1">
        <f t="array" ref="K78">_xll.FDS(A78,"FF_SHLDRS_EQ(ANN_R,"&amp;F78&amp;","&amp;G78&amp;",,,USD)")</f>
        <v>27956.2617118079</v>
      </c>
      <c r="L78" s="1" cm="1">
        <f t="array" ref="L78">_xll.FDS(A78,"FF_ASSETS(ANN_R,"&amp;F78&amp;","&amp;G78&amp;",,,USD)")</f>
        <v>40300.977331385002</v>
      </c>
      <c r="M78" s="1" cm="1">
        <f t="array" ref="M78">_xll.FDS(A78,"FF_TAX_CF(ANN_R,"&amp;F78&amp;","&amp;G78&amp;",,,USD)")</f>
        <v>696.58543294476101</v>
      </c>
      <c r="N78" s="1" cm="1">
        <f t="array" ref="N78">_xll.FDS(A78,"FF_INC_TAX(ANN_R,"&amp;F78&amp;","&amp;G78&amp;",,,USD)")</f>
        <v>788.88302210363304</v>
      </c>
      <c r="O78" s="1" cm="1">
        <f t="array" ref="O78">_xll.FDS(A78,"FF_NET_INC(ANN_R,"&amp;F78&amp;","&amp;G78&amp;")")</f>
        <v>2290670</v>
      </c>
      <c r="P78" s="1" cm="1">
        <f t="array" ref="P78">_xll.FDS(A78,"FF_ROA(ANN_R,"&amp;F78&amp;","&amp;G78&amp;")")</f>
        <v>5.1087012131824503</v>
      </c>
      <c r="Q78" cm="1">
        <f t="array" ref="Q78">_xll.FDS(A78,"FF_TAX_RATE(ANN_R,"&amp;F78&amp;","&amp;G78&amp;")")</f>
        <v>36.720004789654297</v>
      </c>
      <c r="R78" t="e" cm="1">
        <f t="array" ref="R78">_xll.FDS(A78,"FF_TAX_REFUND(ANN_R,"&amp;F78&amp;","&amp;G78&amp;",,,,,""D=1"")")</f>
        <v>#N/A</v>
      </c>
      <c r="S78">
        <f t="shared" si="9"/>
        <v>0.3117528338581283</v>
      </c>
      <c r="T78" s="1" cm="1">
        <f t="array" ref="T78">_xll.FDS($A78,"FF_TAX_CF(ANN_R,"&amp;AE78&amp;","&amp;AF78&amp;",,,USD)")</f>
        <v>866.99768439040099</v>
      </c>
      <c r="U78" s="1" cm="1">
        <f t="array" ref="U78">_xll.FDS($A78,"FF_TAX_CF(ANN_R,"&amp;AG78&amp;","&amp;AH78&amp;",,,USD)")</f>
        <v>843.045783952286</v>
      </c>
      <c r="V78" s="1" cm="1">
        <f t="array" ref="V78">_xll.FDS(A78,"FF_TAX_CF(ANN_R,"&amp;AI78&amp;","&amp;AJ78&amp;",,,USD)")</f>
        <v>796.58631657587796</v>
      </c>
      <c r="W78" s="1" cm="1">
        <f t="array" ref="W78">_xll.FDS(A78,"FF_TAX_CF(ANN_R,"&amp;AK78&amp;","&amp;AL78&amp;",,,USD)")</f>
        <v>547.62482230324497</v>
      </c>
      <c r="X78" s="1" cm="1">
        <f t="array" ref="X78">_xll.FDS(A78,"FF_TAX_CF(ANN_R,"&amp;F78&amp;","&amp;G78&amp;",,,USD)")</f>
        <v>696.58543294476101</v>
      </c>
      <c r="Y78" s="1" cm="1">
        <f t="array" ref="Y78">_xll.FDS($A78,"FF_PTX_INC(ANN_R,"&amp;AE78&amp;","&amp;AF78&amp;",,,USD)")</f>
        <v>2611.5258003894701</v>
      </c>
      <c r="Z78" s="1" cm="1">
        <f t="array" ref="Z78">_xll.FDS($A78,"FF_PTX_INC(ANN_R,"&amp;AG78&amp;","&amp;AH78&amp;",,,USD)")</f>
        <v>2604.0044215466501</v>
      </c>
      <c r="AA78" s="1" cm="1">
        <f t="array" ref="AA78">_xll.FDS(A78,"FF_PTX_INC(ANN_R,"&amp;AI78&amp;","&amp;AJ78&amp;",,,USD)")</f>
        <v>2418.7157856792901</v>
      </c>
      <c r="AB78" s="1" cm="1">
        <f t="array" ref="AB78">_xll.FDS(A78,"FF_PTX_INC(ANN_R,"&amp;AK78&amp;","&amp;AL78&amp;",,,USD)")</f>
        <v>2248.8345433848999</v>
      </c>
      <c r="AC78" s="1" cm="1">
        <f t="array" ref="AC78">_xll.FDS(A78,"FF_PTX_INC(ANN_R,"&amp;F78&amp;","&amp;G78&amp;",,,USD)")</f>
        <v>2148.3739629737101</v>
      </c>
      <c r="AE78" s="6">
        <f t="shared" si="10"/>
        <v>42005</v>
      </c>
      <c r="AF78" s="6">
        <f t="shared" si="11"/>
        <v>42369</v>
      </c>
      <c r="AG78" s="6">
        <f t="shared" si="12"/>
        <v>42370</v>
      </c>
      <c r="AH78" s="6">
        <f t="shared" si="13"/>
        <v>42735</v>
      </c>
      <c r="AI78" s="6">
        <f>DATE(YEAR(F78)+AO78,MONTH(F78),DAY(F78))</f>
        <v>42736</v>
      </c>
      <c r="AJ78" s="6">
        <f>DATE(YEAR(G78)+AO78,MONTH(G78),DAY(G78))</f>
        <v>43100</v>
      </c>
      <c r="AK78" s="6">
        <f>DATE(YEAR(F78)+AP78,MONTH(F78),DAY(F78))</f>
        <v>43101</v>
      </c>
      <c r="AL78" s="6">
        <f>DATE(YEAR(G78)+AP78,MONTH(G78),DAY(G78))</f>
        <v>43465</v>
      </c>
      <c r="AM78" s="8">
        <v>-4</v>
      </c>
      <c r="AN78" s="8">
        <v>-3</v>
      </c>
      <c r="AO78">
        <v>-2</v>
      </c>
      <c r="AP78">
        <v>-1</v>
      </c>
      <c r="AQ78" cm="1">
        <f t="array" ref="AQ78">_xll.FDS(A78,"FF_DEBT_LT(ANN_R,"&amp;F78&amp;","&amp;G78&amp;")")</f>
        <v>1409389</v>
      </c>
      <c r="AR78" cm="1">
        <f t="array" ref="AR78">_xll.FDS(A78,"FF_RD_EXP(ANN_R,"&amp;F78&amp;","&amp;G78&amp;")")</f>
        <v>965360</v>
      </c>
      <c r="AS78" t="e" cm="1">
        <f t="array" ref="AS78">_xll.FDS(A78,"FF_PTX_INC_FOR(ANN_R,"&amp;F78&amp;","&amp;G78&amp;")")</f>
        <v>#N/A</v>
      </c>
      <c r="AT78" cm="1">
        <f t="array" ref="AT78">_xll.FDS(A78,"FF_MKT_VAL_PUBLIC(ANN_R,"&amp;[1]sample_report!E78&amp;")")</f>
        <v>16080185.235176699</v>
      </c>
    </row>
    <row r="79" spans="1:46" hidden="1" x14ac:dyDescent="0.25">
      <c r="A79" t="s">
        <v>244</v>
      </c>
      <c r="B79" t="s">
        <v>245</v>
      </c>
      <c r="C79" t="s">
        <v>29</v>
      </c>
      <c r="D79" t="str" cm="1">
        <f t="array" ref="D79">_xll.FDS(A79,"FF_MAJOR_IND_NAME")</f>
        <v>AUTOMOTIVE</v>
      </c>
      <c r="E79">
        <v>2019</v>
      </c>
      <c r="F79" s="4">
        <f t="shared" si="7"/>
        <v>43466</v>
      </c>
      <c r="G79" s="4">
        <f t="shared" si="8"/>
        <v>43830</v>
      </c>
      <c r="I79" s="1" cm="1">
        <f t="array" ref="I79">_xll.FDS(A79,"FF_PTX_INC(ANN_R,"&amp;F79&amp;","&amp;G79&amp;",,,USD)")</f>
        <v>20609.331978643298</v>
      </c>
      <c r="J79" s="1" cm="1">
        <f t="array" ref="J79">_xll.FDS(A79,"FF_MKT_VAL(ANN_R,"&amp;F79&amp;","&amp;G79&amp;",,,USD)")</f>
        <v>166002.929256598</v>
      </c>
      <c r="K79" s="1" cm="1">
        <f t="array" ref="K79">_xll.FDS(A79,"FF_SHLDRS_EQ(ANN_R,"&amp;F79&amp;","&amp;G79&amp;",,,USD)")</f>
        <v>179303.667673841</v>
      </c>
      <c r="L79" s="1" cm="1">
        <f t="array" ref="L79">_xll.FDS(A79,"FF_ASSETS(ANN_R,"&amp;F79&amp;","&amp;G79&amp;",,,USD)")</f>
        <v>469232.080332115</v>
      </c>
      <c r="M79" s="1" cm="1">
        <f t="array" ref="M79">_xll.FDS(A79,"FF_TAX_CF(ANN_R,"&amp;F79&amp;","&amp;G79&amp;",,,USD)")</f>
        <v>7544.2672325503099</v>
      </c>
      <c r="N79" s="1" cm="1">
        <f t="array" ref="N79">_xll.FDS(A79,"FF_INC_TAX(ANN_R,"&amp;F79&amp;","&amp;G79&amp;",,,USD)")</f>
        <v>5951.08872081339</v>
      </c>
      <c r="O79" s="1" cm="1">
        <f t="array" ref="O79">_xll.FDS(A79,"FF_NET_INC(ANN_R,"&amp;F79&amp;","&amp;G79&amp;")")</f>
        <v>1882873</v>
      </c>
      <c r="P79" s="1" cm="1">
        <f t="array" ref="P79">_xll.FDS(A79,"FF_ROA(ANN_R,"&amp;F79&amp;","&amp;G79&amp;")")</f>
        <v>3.6830541420634701</v>
      </c>
      <c r="Q79" cm="1">
        <f t="array" ref="Q79">_xll.FDS(A79,"FF_TAX_RATE(ANN_R,"&amp;F79&amp;","&amp;G79&amp;")")</f>
        <v>28.875699255950099</v>
      </c>
      <c r="R79" t="e" cm="1">
        <f t="array" ref="R79">_xll.FDS(A79,"FF_TAX_REFUND(ANN_R,"&amp;F79&amp;","&amp;G79&amp;",,,,,""D=1"")")</f>
        <v>#N/A</v>
      </c>
      <c r="S79">
        <f t="shared" si="9"/>
        <v>0.32627164512353762</v>
      </c>
      <c r="T79" s="1" cm="1">
        <f t="array" ref="T79">_xll.FDS($A79,"FF_TAX_CF(ANN_R,"&amp;AE79&amp;","&amp;AF79&amp;",,,USD)")</f>
        <v>10430.0439079553</v>
      </c>
      <c r="U79" s="1" cm="1">
        <f t="array" ref="U79">_xll.FDS($A79,"FF_TAX_CF(ANN_R,"&amp;AG79&amp;","&amp;AH79&amp;",,,USD)")</f>
        <v>7366.40085983276</v>
      </c>
      <c r="V79" s="1" cm="1">
        <f t="array" ref="V79">_xll.FDS(A79,"FF_TAX_CF(ANN_R,"&amp;AI79&amp;","&amp;AJ79&amp;",,,USD)")</f>
        <v>7891.9542271643904</v>
      </c>
      <c r="W79" s="1" cm="1">
        <f t="array" ref="W79">_xll.FDS(A79,"FF_TAX_CF(ANN_R,"&amp;AK79&amp;","&amp;AL79&amp;",,,USD)")</f>
        <v>4513.2462185472205</v>
      </c>
      <c r="X79" s="1" cm="1">
        <f t="array" ref="X79">_xll.FDS(A79,"FF_TAX_CF(ANN_R,"&amp;F79&amp;","&amp;G79&amp;",,,USD)")</f>
        <v>7544.2672325503099</v>
      </c>
      <c r="Y79" s="1" cm="1">
        <f t="array" ref="Y79">_xll.FDS($A79,"FF_PTX_INC(ANN_R,"&amp;AE79&amp;","&amp;AF79&amp;",,,USD)")</f>
        <v>26332.791408475499</v>
      </c>
      <c r="Z79" s="1" cm="1">
        <f t="array" ref="Z79">_xll.FDS($A79,"FF_PTX_INC(ANN_R,"&amp;AG79&amp;","&amp;AH79&amp;",,,USD)")</f>
        <v>24844.057933807399</v>
      </c>
      <c r="AA79" s="1" cm="1">
        <f t="array" ref="AA79">_xll.FDS(A79,"FF_PTX_INC(ANN_R,"&amp;AI79&amp;","&amp;AJ79&amp;",,,USD)")</f>
        <v>20259.263377497002</v>
      </c>
      <c r="AB79" s="1" cm="1">
        <f t="array" ref="AB79">_xll.FDS(A79,"FF_PTX_INC(ANN_R,"&amp;AK79&amp;","&amp;AL79&amp;",,,USD)")</f>
        <v>23643.163276560601</v>
      </c>
      <c r="AC79" s="1" cm="1">
        <f t="array" ref="AC79">_xll.FDS(A79,"FF_PTX_INC(ANN_R,"&amp;F79&amp;","&amp;G79&amp;",,,USD)")</f>
        <v>20609.331978643298</v>
      </c>
      <c r="AE79" s="6">
        <f t="shared" si="10"/>
        <v>42005</v>
      </c>
      <c r="AF79" s="6">
        <f t="shared" si="11"/>
        <v>42369</v>
      </c>
      <c r="AG79" s="6">
        <f t="shared" si="12"/>
        <v>42370</v>
      </c>
      <c r="AH79" s="6">
        <f t="shared" si="13"/>
        <v>42735</v>
      </c>
      <c r="AI79" s="6">
        <f>DATE(YEAR(F79)+AO79,MONTH(F79),DAY(F79))</f>
        <v>42736</v>
      </c>
      <c r="AJ79" s="6">
        <f>DATE(YEAR(G79)+AO79,MONTH(G79),DAY(G79))</f>
        <v>43100</v>
      </c>
      <c r="AK79" s="6">
        <f>DATE(YEAR(F79)+AP79,MONTH(F79),DAY(F79))</f>
        <v>43101</v>
      </c>
      <c r="AL79" s="6">
        <f>DATE(YEAR(G79)+AP79,MONTH(G79),DAY(G79))</f>
        <v>43465</v>
      </c>
      <c r="AM79" s="8">
        <v>-4</v>
      </c>
      <c r="AN79" s="8">
        <v>-3</v>
      </c>
      <c r="AO79">
        <v>-2</v>
      </c>
      <c r="AP79">
        <v>-1</v>
      </c>
      <c r="AQ79" cm="1">
        <f t="array" ref="AQ79">_xll.FDS(A79,"FF_DEBT_LT(ANN_R,"&amp;F79&amp;","&amp;G79&amp;")")</f>
        <v>10550945</v>
      </c>
      <c r="AR79" cm="1">
        <f t="array" ref="AR79">_xll.FDS(A79,"FF_RD_EXP(ANN_R,"&amp;F79&amp;","&amp;G79&amp;")")</f>
        <v>1048882</v>
      </c>
      <c r="AS79" cm="1">
        <f t="array" ref="AS79">_xll.FDS(A79,"FF_PTX_INC_FOR(ANN_R,"&amp;F79&amp;","&amp;G79&amp;")")</f>
        <v>732490</v>
      </c>
      <c r="AT79" cm="1">
        <f t="array" ref="AT79">_xll.FDS(A79,"FF_MKT_VAL_PUBLIC(ANN_R,"&amp;[1]sample_report!E79&amp;")")</f>
        <v>10289213.196131799</v>
      </c>
    </row>
    <row r="80" spans="1:46" hidden="1" x14ac:dyDescent="0.25">
      <c r="A80" t="s">
        <v>331</v>
      </c>
      <c r="B80" t="s">
        <v>332</v>
      </c>
      <c r="C80" t="s">
        <v>29</v>
      </c>
      <c r="D80" t="str" cm="1">
        <f t="array" ref="D80">_xll.FDS(A80,"FF_MAJOR_IND_NAME")</f>
        <v>AUTOMOTIVE</v>
      </c>
      <c r="E80">
        <v>2019</v>
      </c>
      <c r="F80" s="4">
        <f t="shared" si="7"/>
        <v>43466</v>
      </c>
      <c r="G80" s="4">
        <f t="shared" si="8"/>
        <v>43830</v>
      </c>
      <c r="I80" s="1" cm="1">
        <f t="array" ref="I80">_xll.FDS(A80,"FF_PTX_INC(ANN_R,"&amp;F80&amp;","&amp;G80&amp;",,,USD)")</f>
        <v>8831.5789157059007</v>
      </c>
      <c r="J80" s="1" cm="1">
        <f t="array" ref="J80">_xll.FDS(A80,"FF_MKT_VAL(ANN_R,"&amp;F80&amp;","&amp;G80&amp;",,,USD)")</f>
        <v>47611.570988142703</v>
      </c>
      <c r="K80" s="1" cm="1">
        <f t="array" ref="K80">_xll.FDS(A80,"FF_SHLDRS_EQ(ANN_R,"&amp;F80&amp;","&amp;G80&amp;",,,USD)")</f>
        <v>74695.944407582298</v>
      </c>
      <c r="L80" s="1" cm="1">
        <f t="array" ref="L80">_xll.FDS(A80,"FF_ASSETS(ANN_R,"&amp;F80&amp;","&amp;G80&amp;",,,USD)")</f>
        <v>184479.590717107</v>
      </c>
      <c r="M80" s="1" cm="1">
        <f t="array" ref="M80">_xll.FDS(A80,"FF_TAX_CF(ANN_R,"&amp;F80&amp;","&amp;G80&amp;",,,USD)")</f>
        <v>2376.7509107682899</v>
      </c>
      <c r="N80" s="1" cm="1">
        <f t="array" ref="N80">_xll.FDS(A80,"FF_INC_TAX(ANN_R,"&amp;F80&amp;","&amp;G80&amp;",,,USD)")</f>
        <v>2733.1251277420702</v>
      </c>
      <c r="O80" s="1" cm="1">
        <f t="array" ref="O80">_xll.FDS(A80,"FF_NET_INC(ANN_R,"&amp;F80&amp;","&amp;G80&amp;")")</f>
        <v>610316</v>
      </c>
      <c r="P80" s="1" cm="1">
        <f t="array" ref="P80">_xll.FDS(A80,"FF_ROA(ANN_R,"&amp;F80&amp;","&amp;G80&amp;")")</f>
        <v>3.0693603440691399</v>
      </c>
      <c r="Q80" cm="1">
        <f t="array" ref="Q80">_xll.FDS(A80,"FF_TAX_RATE(ANN_R,"&amp;F80&amp;","&amp;G80&amp;")")</f>
        <v>30.947185705169101</v>
      </c>
      <c r="R80" t="e" cm="1">
        <f t="array" ref="R80">_xll.FDS(A80,"FF_TAX_REFUND(ANN_R,"&amp;F80&amp;","&amp;G80&amp;",,,,,""D=1"")")</f>
        <v>#N/A</v>
      </c>
      <c r="S80">
        <f t="shared" si="9"/>
        <v>0.22662005049034095</v>
      </c>
      <c r="T80" s="1" cm="1">
        <f t="array" ref="T80">_xll.FDS($A80,"FF_TAX_CF(ANN_R,"&amp;AE80&amp;","&amp;AF80&amp;",,,USD)")</f>
        <v>1931.81124432199</v>
      </c>
      <c r="U80" s="1" cm="1">
        <f t="array" ref="U80">_xll.FDS($A80,"FF_TAX_CF(ANN_R,"&amp;AG80&amp;","&amp;AH80&amp;",,,USD)")</f>
        <v>1165.12328720093</v>
      </c>
      <c r="V80" s="1" cm="1">
        <f t="array" ref="V80">_xll.FDS(A80,"FF_TAX_CF(ANN_R,"&amp;AI80&amp;","&amp;AJ80&amp;",,,USD)")</f>
        <v>1516.6016273964201</v>
      </c>
      <c r="W80" s="1" cm="1">
        <f t="array" ref="W80">_xll.FDS(A80,"FF_TAX_CF(ANN_R,"&amp;AK80&amp;","&amp;AL80&amp;",,,USD)")</f>
        <v>2260.6742704808698</v>
      </c>
      <c r="X80" s="1" cm="1">
        <f t="array" ref="X80">_xll.FDS(A80,"FF_TAX_CF(ANN_R,"&amp;F80&amp;","&amp;G80&amp;",,,USD)")</f>
        <v>2376.7509107682899</v>
      </c>
      <c r="Y80" s="1" cm="1">
        <f t="array" ref="Y80">_xll.FDS($A80,"FF_PTX_INC(ANN_R,"&amp;AE80&amp;","&amp;AF80&amp;",,,USD)")</f>
        <v>7339.00209303666</v>
      </c>
      <c r="Z80" s="1" cm="1">
        <f t="array" ref="Z80">_xll.FDS($A80,"FF_PTX_INC(ANN_R,"&amp;AG80&amp;","&amp;AH80&amp;",,,USD)")</f>
        <v>5291.6997909545898</v>
      </c>
      <c r="AA80" s="1" cm="1">
        <f t="array" ref="AA80">_xll.FDS(A80,"FF_PTX_INC(ANN_R,"&amp;AI80&amp;","&amp;AJ80&amp;",,,USD)")</f>
        <v>9299.1895850636101</v>
      </c>
      <c r="AB80" s="1" cm="1">
        <f t="array" ref="AB80">_xll.FDS(A80,"FF_PTX_INC(ANN_R,"&amp;AK80&amp;","&amp;AL80&amp;",,,USD)")</f>
        <v>10059.989676482999</v>
      </c>
      <c r="AC80" s="1" cm="1">
        <f t="array" ref="AC80">_xll.FDS(A80,"FF_PTX_INC(ANN_R,"&amp;F80&amp;","&amp;G80&amp;",,,USD)")</f>
        <v>8831.5789157059007</v>
      </c>
      <c r="AE80" s="6">
        <f t="shared" si="10"/>
        <v>42005</v>
      </c>
      <c r="AF80" s="6">
        <f t="shared" si="11"/>
        <v>42369</v>
      </c>
      <c r="AG80" s="6">
        <f t="shared" si="12"/>
        <v>42370</v>
      </c>
      <c r="AH80" s="6">
        <f t="shared" si="13"/>
        <v>42735</v>
      </c>
      <c r="AI80" s="6">
        <f>DATE(YEAR(F80)+AO80,MONTH(F80),DAY(F80))</f>
        <v>42736</v>
      </c>
      <c r="AJ80" s="6">
        <f>DATE(YEAR(G80)+AO80,MONTH(G80),DAY(G80))</f>
        <v>43100</v>
      </c>
      <c r="AK80" s="6">
        <f>DATE(YEAR(F80)+AP80,MONTH(F80),DAY(F80))</f>
        <v>43101</v>
      </c>
      <c r="AL80" s="6">
        <f>DATE(YEAR(G80)+AP80,MONTH(G80),DAY(G80))</f>
        <v>43465</v>
      </c>
      <c r="AM80" s="8">
        <v>-4</v>
      </c>
      <c r="AN80" s="8">
        <v>-3</v>
      </c>
      <c r="AO80">
        <v>-2</v>
      </c>
      <c r="AP80">
        <v>-1</v>
      </c>
      <c r="AQ80" cm="1">
        <f t="array" ref="AQ80">_xll.FDS(A80,"FF_DEBT_LT(ANN_R,"&amp;F80&amp;","&amp;G80&amp;")")</f>
        <v>4142338</v>
      </c>
      <c r="AR80" cm="1">
        <f t="array" ref="AR80">_xll.FDS(A80,"FF_RD_EXP(ANN_R,"&amp;F80&amp;","&amp;G80&amp;")")</f>
        <v>658805</v>
      </c>
      <c r="AS80" t="e" cm="1">
        <f t="array" ref="AS80">_xll.FDS(A80,"FF_PTX_INC_FOR(ANN_R,"&amp;F80&amp;","&amp;G80&amp;")")</f>
        <v>#N/A</v>
      </c>
      <c r="AT80" cm="1">
        <f t="array" ref="AT80">_xll.FDS(A80,"FF_MKT_VAL_PUBLIC(ANN_R,"&amp;[1]sample_report!E80&amp;")")</f>
        <v>3299074.03156895</v>
      </c>
    </row>
    <row r="81" spans="1:46" hidden="1" x14ac:dyDescent="0.25">
      <c r="A81" t="s">
        <v>383</v>
      </c>
      <c r="B81" t="s">
        <v>384</v>
      </c>
      <c r="C81" t="s">
        <v>105</v>
      </c>
      <c r="D81" t="str" cm="1">
        <f t="array" ref="D81">_xll.FDS(A81,"FF_MAJOR_IND_NAME")</f>
        <v>AUTOMOTIVE</v>
      </c>
      <c r="E81">
        <v>2019</v>
      </c>
      <c r="F81" s="4">
        <f t="shared" si="7"/>
        <v>43466</v>
      </c>
      <c r="G81" s="4">
        <f t="shared" si="8"/>
        <v>43830</v>
      </c>
      <c r="I81" s="1" cm="1">
        <f t="array" ref="I81">_xll.FDS(A81,"FF_PTX_INC(ANN_R,"&amp;F81&amp;","&amp;G81&amp;",,,USD)")</f>
        <v>1735.5738615330199</v>
      </c>
      <c r="J81" s="1" cm="1">
        <f t="array" ref="J81">_xll.FDS(A81,"FF_MKT_VAL(ANN_R,"&amp;F81&amp;","&amp;G81&amp;",,,USD)")</f>
        <v>15358.4291767949</v>
      </c>
      <c r="K81" s="1" cm="1">
        <f t="array" ref="K81">_xll.FDS(A81,"FF_SHLDRS_EQ(ANN_R,"&amp;F81&amp;","&amp;G81&amp;",,,USD)")</f>
        <v>25057.8397404198</v>
      </c>
      <c r="L81" s="1" cm="1">
        <f t="array" ref="L81">_xll.FDS(A81,"FF_ASSETS(ANN_R,"&amp;F81&amp;","&amp;G81&amp;",,,USD)")</f>
        <v>47857.494458405301</v>
      </c>
      <c r="M81" s="1" cm="1">
        <f t="array" ref="M81">_xll.FDS(A81,"FF_TAX_CF(ANN_R,"&amp;F81&amp;","&amp;G81&amp;",,,USD)")</f>
        <v>152.03943237767101</v>
      </c>
      <c r="N81" s="1" cm="1">
        <f t="array" ref="N81">_xll.FDS(A81,"FF_INC_TAX(ANN_R,"&amp;F81&amp;","&amp;G81&amp;",,,USD)")</f>
        <v>604.059749479929</v>
      </c>
      <c r="O81" s="1" cm="1">
        <f t="array" ref="O81">_xll.FDS(A81,"FF_NET_INC(ANN_R,"&amp;F81&amp;","&amp;G81&amp;")")</f>
        <v>1826659</v>
      </c>
      <c r="P81" s="1" cm="1">
        <f t="array" ref="P81">_xll.FDS(A81,"FF_ROA(ANN_R,"&amp;F81&amp;","&amp;G81&amp;")")</f>
        <v>3.4101280275401602</v>
      </c>
      <c r="Q81" cm="1">
        <f t="array" ref="Q81">_xll.FDS(A81,"FF_TAX_RATE(ANN_R,"&amp;F81&amp;","&amp;G81&amp;")")</f>
        <v>34.804612057614698</v>
      </c>
      <c r="R81" t="e" cm="1">
        <f t="array" ref="R81">_xll.FDS(A81,"FF_TAX_REFUND(ANN_R,"&amp;F81&amp;","&amp;G81&amp;",,,,,""D=1"")")</f>
        <v>#N/A</v>
      </c>
      <c r="S81">
        <f t="shared" si="9"/>
        <v>0.20489406372610264</v>
      </c>
      <c r="T81" s="1" cm="1">
        <f t="array" ref="T81">_xll.FDS($A81,"FF_TAX_CF(ANN_R,"&amp;AE81&amp;","&amp;AF81&amp;",,,USD)")</f>
        <v>500.37485119816802</v>
      </c>
      <c r="U81" s="1" cm="1">
        <f t="array" ref="U81">_xll.FDS($A81,"FF_TAX_CF(ANN_R,"&amp;AG81&amp;","&amp;AH81&amp;",,,USD)")</f>
        <v>649.77393533749296</v>
      </c>
      <c r="V81" s="1" cm="1">
        <f t="array" ref="V81">_xll.FDS(A81,"FF_TAX_CF(ANN_R,"&amp;AI81&amp;","&amp;AJ81&amp;",,,USD)")</f>
        <v>480.75371056992998</v>
      </c>
      <c r="W81" s="1" cm="1">
        <f t="array" ref="W81">_xll.FDS(A81,"FF_TAX_CF(ANN_R,"&amp;AK81&amp;","&amp;AL81&amp;",,,USD)")</f>
        <v>221.850064737373</v>
      </c>
      <c r="X81" s="1" cm="1">
        <f t="array" ref="X81">_xll.FDS(A81,"FF_TAX_CF(ANN_R,"&amp;F81&amp;","&amp;G81&amp;",,,USD)")</f>
        <v>152.03943237767101</v>
      </c>
      <c r="Y81" s="1" cm="1">
        <f t="array" ref="Y81">_xll.FDS($A81,"FF_PTX_INC(ANN_R,"&amp;AE81&amp;","&amp;AF81&amp;",,,USD)")</f>
        <v>2739.2264145116801</v>
      </c>
      <c r="Z81" s="1" cm="1">
        <f t="array" ref="Z81">_xll.FDS($A81,"FF_PTX_INC(ANN_R,"&amp;AG81&amp;","&amp;AH81&amp;",,,USD)")</f>
        <v>2966.7856245984999</v>
      </c>
      <c r="AA81" s="1" cm="1">
        <f t="array" ref="AA81">_xll.FDS(A81,"FF_PTX_INC(ANN_R,"&amp;AI81&amp;","&amp;AJ81&amp;",,,USD)")</f>
        <v>1008.44109534437</v>
      </c>
      <c r="AB81" s="1" cm="1">
        <f t="array" ref="AB81">_xll.FDS(A81,"FF_PTX_INC(ANN_R,"&amp;AK81&amp;","&amp;AL81&amp;",,,USD)")</f>
        <v>1334.5024225933</v>
      </c>
      <c r="AC81" s="1" cm="1">
        <f t="array" ref="AC81">_xll.FDS(A81,"FF_PTX_INC(ANN_R,"&amp;F81&amp;","&amp;G81&amp;",,,USD)")</f>
        <v>1735.5738615330199</v>
      </c>
      <c r="AE81" s="6">
        <f t="shared" si="10"/>
        <v>42005</v>
      </c>
      <c r="AF81" s="6">
        <f t="shared" si="11"/>
        <v>42369</v>
      </c>
      <c r="AG81" s="6">
        <f t="shared" si="12"/>
        <v>42370</v>
      </c>
      <c r="AH81" s="6">
        <f t="shared" si="13"/>
        <v>42735</v>
      </c>
      <c r="AI81" s="6">
        <f>DATE(YEAR(F81)+AO81,MONTH(F81),DAY(F81))</f>
        <v>42736</v>
      </c>
      <c r="AJ81" s="6">
        <f>DATE(YEAR(G81)+AO81,MONTH(G81),DAY(G81))</f>
        <v>43100</v>
      </c>
      <c r="AK81" s="6">
        <f>DATE(YEAR(F81)+AP81,MONTH(F81),DAY(F81))</f>
        <v>43101</v>
      </c>
      <c r="AL81" s="6">
        <f>DATE(YEAR(G81)+AP81,MONTH(G81),DAY(G81))</f>
        <v>43465</v>
      </c>
      <c r="AM81" s="8">
        <v>-4</v>
      </c>
      <c r="AN81" s="8">
        <v>-3</v>
      </c>
      <c r="AO81">
        <v>-2</v>
      </c>
      <c r="AP81">
        <v>-1</v>
      </c>
      <c r="AQ81" cm="1">
        <f t="array" ref="AQ81">_xll.FDS(A81,"FF_DEBT_LT(ANN_R,"&amp;F81&amp;","&amp;G81&amp;")")</f>
        <v>4158655</v>
      </c>
      <c r="AR81" cm="1">
        <f t="array" ref="AR81">_xll.FDS(A81,"FF_RD_EXP(ANN_R,"&amp;F81&amp;","&amp;G81&amp;")")</f>
        <v>1103999</v>
      </c>
      <c r="AS81" t="e" cm="1">
        <f t="array" ref="AS81">_xll.FDS(A81,"FF_PTX_INC_FOR(ANN_R,"&amp;F81&amp;","&amp;G81&amp;")")</f>
        <v>#N/A</v>
      </c>
      <c r="AT81" cm="1">
        <f t="array" ref="AT81">_xll.FDS(A81,"FF_MKT_VAL_PUBLIC(ANN_R,"&amp;[1]sample_report!E81&amp;")")</f>
        <v>11024268.857984001</v>
      </c>
    </row>
    <row r="82" spans="1:46" hidden="1" x14ac:dyDescent="0.25">
      <c r="A82" t="s">
        <v>436</v>
      </c>
      <c r="B82" t="s">
        <v>437</v>
      </c>
      <c r="C82" t="s">
        <v>29</v>
      </c>
      <c r="D82" t="str" cm="1">
        <f t="array" ref="D82">_xll.FDS(A82,"FF_MAJOR_IND_NAME")</f>
        <v>AUTOMOTIVE</v>
      </c>
      <c r="E82">
        <v>2019</v>
      </c>
      <c r="F82" s="4">
        <f t="shared" si="7"/>
        <v>43466</v>
      </c>
      <c r="G82" s="4">
        <f t="shared" si="8"/>
        <v>43830</v>
      </c>
      <c r="I82" s="1" cm="1">
        <f t="array" ref="I82">_xll.FDS(A82,"FF_PTX_INC(ANN_R,"&amp;F82&amp;","&amp;G82&amp;",,,USD)")</f>
        <v>3210.5331185068899</v>
      </c>
      <c r="J82" s="1" cm="1">
        <f t="array" ref="J82">_xll.FDS(A82,"FF_MKT_VAL(ANN_R,"&amp;F82&amp;","&amp;G82&amp;",,,USD)")</f>
        <v>30222.056353570901</v>
      </c>
      <c r="K82" s="1" cm="1">
        <f t="array" ref="K82">_xll.FDS(A82,"FF_SHLDRS_EQ(ANN_R,"&amp;F82&amp;","&amp;G82&amp;",,,USD)")</f>
        <v>32485.831538885799</v>
      </c>
      <c r="L82" s="1" cm="1">
        <f t="array" ref="L82">_xll.FDS(A82,"FF_ASSETS(ANN_R,"&amp;F82&amp;","&amp;G82&amp;",,,USD)")</f>
        <v>52332.424674481197</v>
      </c>
      <c r="M82" s="1" cm="1">
        <f t="array" ref="M82">_xll.FDS(A82,"FF_TAX_CF(ANN_R,"&amp;F82&amp;","&amp;G82&amp;",,,USD)")</f>
        <v>1134.2655492872</v>
      </c>
      <c r="N82" s="1" cm="1">
        <f t="array" ref="N82">_xll.FDS(A82,"FF_INC_TAX(ANN_R,"&amp;F82&amp;","&amp;G82&amp;",,,USD)")</f>
        <v>689.14044558629405</v>
      </c>
      <c r="O82" s="1" cm="1">
        <f t="array" ref="O82">_xll.FDS(A82,"FF_NET_INC(ANN_R,"&amp;F82&amp;","&amp;G82&amp;")")</f>
        <v>254524</v>
      </c>
      <c r="P82" s="1" cm="1">
        <f t="array" ref="P82">_xll.FDS(A82,"FF_ROA(ANN_R,"&amp;F82&amp;","&amp;G82&amp;")")</f>
        <v>4.4047369040872901</v>
      </c>
      <c r="Q82" cm="1">
        <f t="array" ref="Q82">_xll.FDS(A82,"FF_TAX_RATE(ANN_R,"&amp;F82&amp;","&amp;G82&amp;")")</f>
        <v>21.464984790650298</v>
      </c>
      <c r="R82" t="e" cm="1">
        <f t="array" ref="R82">_xll.FDS(A82,"FF_TAX_REFUND(ANN_R,"&amp;F82&amp;","&amp;G82&amp;",,,,,""D=1"")")</f>
        <v>#N/A</v>
      </c>
      <c r="S82">
        <f t="shared" si="9"/>
        <v>0.27944077770370457</v>
      </c>
      <c r="T82" s="1" cm="1">
        <f t="array" ref="T82">_xll.FDS($A82,"FF_TAX_CF(ANN_R,"&amp;AE82&amp;","&amp;AF82&amp;",,,USD)")</f>
        <v>1383.1135683730199</v>
      </c>
      <c r="U82" s="1" cm="1">
        <f t="array" ref="U82">_xll.FDS($A82,"FF_TAX_CF(ANN_R,"&amp;AG82&amp;","&amp;AH82&amp;",,,USD)")</f>
        <v>539.42943954467796</v>
      </c>
      <c r="V82" s="1" cm="1">
        <f t="array" ref="V82">_xll.FDS(A82,"FF_TAX_CF(ANN_R,"&amp;AI82&amp;","&amp;AJ82&amp;",,,USD)")</f>
        <v>1001.14970942587</v>
      </c>
      <c r="W82" s="1" cm="1">
        <f t="array" ref="W82">_xll.FDS(A82,"FF_TAX_CF(ANN_R,"&amp;AK82&amp;","&amp;AL82&amp;",,,USD)")</f>
        <v>631.854831501842</v>
      </c>
      <c r="X82" s="1" cm="1">
        <f t="array" ref="X82">_xll.FDS(A82,"FF_TAX_CF(ANN_R,"&amp;F82&amp;","&amp;G82&amp;",,,USD)")</f>
        <v>1134.2655492872</v>
      </c>
      <c r="Y82" s="1" cm="1">
        <f t="array" ref="Y82">_xll.FDS($A82,"FF_PTX_INC(ANN_R,"&amp;AE82&amp;","&amp;AF82&amp;",,,USD)")</f>
        <v>3331.2461062511402</v>
      </c>
      <c r="Z82" s="1" cm="1">
        <f t="array" ref="Z82">_xll.FDS($A82,"FF_PTX_INC(ANN_R,"&amp;AG82&amp;","&amp;AH82&amp;",,,USD)")</f>
        <v>2849.35695266724</v>
      </c>
      <c r="AA82" s="1" cm="1">
        <f t="array" ref="AA82">_xll.FDS(A82,"FF_PTX_INC(ANN_R,"&amp;AI82&amp;","&amp;AJ82&amp;",,,USD)")</f>
        <v>3332.4067616500001</v>
      </c>
      <c r="AB82" s="1" cm="1">
        <f t="array" ref="AB82">_xll.FDS(A82,"FF_PTX_INC(ANN_R,"&amp;AK82&amp;","&amp;AL82&amp;",,,USD)")</f>
        <v>4059.3086428269698</v>
      </c>
      <c r="AC82" s="1" cm="1">
        <f t="array" ref="AC82">_xll.FDS(A82,"FF_PTX_INC(ANN_R,"&amp;F82&amp;","&amp;G82&amp;",,,USD)")</f>
        <v>3210.5331185068899</v>
      </c>
      <c r="AE82" s="6">
        <f t="shared" si="10"/>
        <v>42005</v>
      </c>
      <c r="AF82" s="6">
        <f t="shared" si="11"/>
        <v>42369</v>
      </c>
      <c r="AG82" s="6">
        <f t="shared" si="12"/>
        <v>42370</v>
      </c>
      <c r="AH82" s="6">
        <f t="shared" si="13"/>
        <v>42735</v>
      </c>
      <c r="AI82" s="6">
        <f>DATE(YEAR(F82)+AO82,MONTH(F82),DAY(F82))</f>
        <v>42736</v>
      </c>
      <c r="AJ82" s="6">
        <f>DATE(YEAR(G82)+AO82,MONTH(G82),DAY(G82))</f>
        <v>43100</v>
      </c>
      <c r="AK82" s="6">
        <f>DATE(YEAR(F82)+AP82,MONTH(F82),DAY(F82))</f>
        <v>43101</v>
      </c>
      <c r="AL82" s="6">
        <f>DATE(YEAR(G82)+AP82,MONTH(G82),DAY(G82))</f>
        <v>43465</v>
      </c>
      <c r="AM82" s="8">
        <v>-4</v>
      </c>
      <c r="AN82" s="8">
        <v>-3</v>
      </c>
      <c r="AO82">
        <v>-2</v>
      </c>
      <c r="AP82">
        <v>-1</v>
      </c>
      <c r="AQ82" cm="1">
        <f t="array" ref="AQ82">_xll.FDS(A82,"FF_DEBT_LT(ANN_R,"&amp;F82&amp;","&amp;G82&amp;")")</f>
        <v>413078</v>
      </c>
      <c r="AR82" cm="1">
        <f t="array" ref="AR82">_xll.FDS(A82,"FF_RD_EXP(ANN_R,"&amp;F82&amp;","&amp;G82&amp;")")</f>
        <v>497417</v>
      </c>
      <c r="AS82" t="e" cm="1">
        <f t="array" ref="AS82">_xll.FDS(A82,"FF_PTX_INC_FOR(ANN_R,"&amp;F82&amp;","&amp;G82&amp;")")</f>
        <v>#N/A</v>
      </c>
      <c r="AT82" cm="1">
        <f t="array" ref="AT82">_xll.FDS(A82,"FF_MKT_VAL_PUBLIC(ANN_R,"&amp;[1]sample_report!E82&amp;")")</f>
        <v>1387009.40399814</v>
      </c>
    </row>
    <row r="83" spans="1:46" hidden="1" x14ac:dyDescent="0.25">
      <c r="A83" t="s">
        <v>442</v>
      </c>
      <c r="B83" t="s">
        <v>443</v>
      </c>
      <c r="C83" t="s">
        <v>29</v>
      </c>
      <c r="D83" t="str" cm="1">
        <f t="array" ref="D83">_xll.FDS(A83,"FF_MAJOR_IND_NAME")</f>
        <v>AUTOMOTIVE</v>
      </c>
      <c r="E83">
        <v>2019</v>
      </c>
      <c r="F83" s="4">
        <f t="shared" si="7"/>
        <v>43466</v>
      </c>
      <c r="G83" s="4">
        <f t="shared" si="8"/>
        <v>43830</v>
      </c>
      <c r="I83" s="1" cm="1">
        <f t="array" ref="I83">_xll.FDS(A83,"FF_PTX_INC(ANN_R,"&amp;F83&amp;","&amp;G83&amp;",,,USD)")</f>
        <v>2690.7515840791202</v>
      </c>
      <c r="J83" s="1" cm="1">
        <f t="array" ref="J83">_xll.FDS(A83,"FF_MKT_VAL(ANN_R,"&amp;F83&amp;","&amp;G83&amp;",,,USD)")</f>
        <v>20414.7738971738</v>
      </c>
      <c r="K83" s="1" cm="1">
        <f t="array" ref="K83">_xll.FDS(A83,"FF_SHLDRS_EQ(ANN_R,"&amp;F83&amp;","&amp;G83&amp;",,,USD)")</f>
        <v>12581.6967267543</v>
      </c>
      <c r="L83" s="1" cm="1">
        <f t="array" ref="L83">_xll.FDS(A83,"FF_ASSETS(ANN_R,"&amp;F83&amp;","&amp;G83&amp;",,,USD)")</f>
        <v>30735.603285580899</v>
      </c>
      <c r="M83" s="1" cm="1">
        <f t="array" ref="M83">_xll.FDS(A83,"FF_TAX_CF(ANN_R,"&amp;F83&amp;","&amp;G83&amp;",,,USD)")</f>
        <v>981.63422346487596</v>
      </c>
      <c r="N83" s="1" cm="1">
        <f t="array" ref="N83">_xll.FDS(A83,"FF_INC_TAX(ANN_R,"&amp;F83&amp;","&amp;G83&amp;",,,USD)")</f>
        <v>554.59835759922896</v>
      </c>
      <c r="O83" s="1" cm="1">
        <f t="array" ref="O83">_xll.FDS(A83,"FF_NET_INC(ANN_R,"&amp;F83&amp;","&amp;G83&amp;")")</f>
        <v>178759</v>
      </c>
      <c r="P83" s="1" cm="1">
        <f t="array" ref="P83">_xll.FDS(A83,"FF_ROA(ANN_R,"&amp;F83&amp;","&amp;G83&amp;")")</f>
        <v>5.3022202355757901</v>
      </c>
      <c r="Q83" cm="1">
        <f t="array" ref="Q83">_xll.FDS(A83,"FF_TAX_RATE(ANN_R,"&amp;F83&amp;","&amp;G83&amp;")")</f>
        <v>20.6112805388921</v>
      </c>
      <c r="R83" t="e" cm="1">
        <f t="array" ref="R83">_xll.FDS(A83,"FF_TAX_REFUND(ANN_R,"&amp;F83&amp;","&amp;G83&amp;",,,,,""D=1"")")</f>
        <v>#N/A</v>
      </c>
      <c r="S83">
        <f t="shared" si="9"/>
        <v>0.3397844512816901</v>
      </c>
      <c r="T83" s="1" cm="1">
        <f t="array" ref="T83">_xll.FDS($A83,"FF_TAX_CF(ANN_R,"&amp;AE83&amp;","&amp;AF83&amp;",,,USD)")</f>
        <v>881.26792696584005</v>
      </c>
      <c r="U83" s="1" cm="1">
        <f t="array" ref="U83">_xll.FDS($A83,"FF_TAX_CF(ANN_R,"&amp;AG83&amp;","&amp;AH83&amp;",,,USD)")</f>
        <v>649.62703704833996</v>
      </c>
      <c r="V83" s="1" cm="1">
        <f t="array" ref="V83">_xll.FDS(A83,"FF_TAX_CF(ANN_R,"&amp;AI83&amp;","&amp;AJ83&amp;",,,USD)")</f>
        <v>784.07941213622701</v>
      </c>
      <c r="W83" s="1" cm="1">
        <f t="array" ref="W83">_xll.FDS(A83,"FF_TAX_CF(ANN_R,"&amp;AK83&amp;","&amp;AL83&amp;",,,USD)")</f>
        <v>1014.02640222758</v>
      </c>
      <c r="X83" s="1" cm="1">
        <f t="array" ref="X83">_xll.FDS(A83,"FF_TAX_CF(ANN_R,"&amp;F83&amp;","&amp;G83&amp;",,,USD)")</f>
        <v>981.63422346487596</v>
      </c>
      <c r="Y83" s="1" cm="1">
        <f t="array" ref="Y83">_xll.FDS($A83,"FF_PTX_INC(ANN_R,"&amp;AE83&amp;","&amp;AF83&amp;",,,USD)")</f>
        <v>1759.0767956208399</v>
      </c>
      <c r="Z83" s="1" cm="1">
        <f t="array" ref="Z83">_xll.FDS($A83,"FF_PTX_INC(ANN_R,"&amp;AG83&amp;","&amp;AH83&amp;",,,USD)")</f>
        <v>2045.4882545471201</v>
      </c>
      <c r="AA83" s="1" cm="1">
        <f t="array" ref="AA83">_xll.FDS(A83,"FF_PTX_INC(ANN_R,"&amp;AI83&amp;","&amp;AJ83&amp;",,,USD)")</f>
        <v>2726.07639580965</v>
      </c>
      <c r="AB83" s="1" cm="1">
        <f t="array" ref="AB83">_xll.FDS(A83,"FF_PTX_INC(ANN_R,"&amp;AK83&amp;","&amp;AL83&amp;",,,USD)")</f>
        <v>3464.9879552498501</v>
      </c>
      <c r="AC83" s="1" cm="1">
        <f t="array" ref="AC83">_xll.FDS(A83,"FF_PTX_INC(ANN_R,"&amp;F83&amp;","&amp;G83&amp;",,,USD)")</f>
        <v>2690.7515840791202</v>
      </c>
      <c r="AE83" s="6">
        <f t="shared" si="10"/>
        <v>42005</v>
      </c>
      <c r="AF83" s="6">
        <f t="shared" si="11"/>
        <v>42369</v>
      </c>
      <c r="AG83" s="6">
        <f t="shared" si="12"/>
        <v>42370</v>
      </c>
      <c r="AH83" s="6">
        <f t="shared" si="13"/>
        <v>42735</v>
      </c>
      <c r="AI83" s="6">
        <f>DATE(YEAR(F83)+AO83,MONTH(F83),DAY(F83))</f>
        <v>42736</v>
      </c>
      <c r="AJ83" s="6">
        <f>DATE(YEAR(G83)+AO83,MONTH(G83),DAY(G83))</f>
        <v>43100</v>
      </c>
      <c r="AK83" s="6">
        <f>DATE(YEAR(F83)+AP83,MONTH(F83),DAY(F83))</f>
        <v>43101</v>
      </c>
      <c r="AL83" s="6">
        <f>DATE(YEAR(G83)+AP83,MONTH(G83),DAY(G83))</f>
        <v>43465</v>
      </c>
      <c r="AM83" s="8">
        <v>-4</v>
      </c>
      <c r="AN83" s="8">
        <v>-3</v>
      </c>
      <c r="AO83">
        <v>-2</v>
      </c>
      <c r="AP83">
        <v>-1</v>
      </c>
      <c r="AQ83" cm="1">
        <f t="array" ref="AQ83">_xll.FDS(A83,"FF_DEBT_LT(ANN_R,"&amp;F83&amp;","&amp;G83&amp;")")</f>
        <v>217819</v>
      </c>
      <c r="AR83" cm="1">
        <f t="array" ref="AR83">_xll.FDS(A83,"FF_RD_EXP(ANN_R,"&amp;F83&amp;","&amp;G83&amp;")")</f>
        <v>158100</v>
      </c>
      <c r="AS83" t="e" cm="1">
        <f t="array" ref="AS83">_xll.FDS(A83,"FF_PTX_INC_FOR(ANN_R,"&amp;F83&amp;","&amp;G83&amp;")")</f>
        <v>#N/A</v>
      </c>
      <c r="AT83" cm="1">
        <f t="array" ref="AT83">_xll.FDS(A83,"FF_MKT_VAL_PUBLIC(ANN_R,"&amp;[1]sample_report!E83&amp;")")</f>
        <v>840091.62791676004</v>
      </c>
    </row>
    <row r="84" spans="1:46" hidden="1" x14ac:dyDescent="0.25">
      <c r="A84" t="s">
        <v>566</v>
      </c>
      <c r="B84" t="s">
        <v>567</v>
      </c>
      <c r="C84" t="s">
        <v>502</v>
      </c>
      <c r="D84" t="str" cm="1">
        <f t="array" ref="D84">_xll.FDS(A84,"FF_MAJOR_IND_NAME")</f>
        <v>AUTOMOTIVE</v>
      </c>
      <c r="E84">
        <v>2019</v>
      </c>
      <c r="F84" s="4">
        <f t="shared" si="7"/>
        <v>43466</v>
      </c>
      <c r="G84" s="4">
        <f t="shared" si="8"/>
        <v>43830</v>
      </c>
      <c r="I84" s="1" cm="1">
        <f t="array" ref="I84">_xll.FDS(A84,"FF_PTX_INC(ANN_R,"&amp;F84&amp;","&amp;G84&amp;",,,USD)")</f>
        <v>7436</v>
      </c>
      <c r="J84" s="1" cm="1">
        <f t="array" ref="J84">_xll.FDS(A84,"FF_MKT_VAL(ANN_R,"&amp;F84&amp;","&amp;G84&amp;",,,USD)")</f>
        <v>51240</v>
      </c>
      <c r="K84" s="1" cm="1">
        <f t="array" ref="K84">_xll.FDS(A84,"FF_SHLDRS_EQ(ANN_R,"&amp;F84&amp;","&amp;G84&amp;",,,USD)")</f>
        <v>41792</v>
      </c>
      <c r="L84" s="1" cm="1">
        <f t="array" ref="L84">_xll.FDS(A84,"FF_ASSETS(ANN_R,"&amp;F84&amp;","&amp;G84&amp;",,,USD)")</f>
        <v>228037</v>
      </c>
      <c r="M84" s="1" cm="1">
        <f t="array" ref="M84">_xll.FDS(A84,"FF_TAX_CF(ANN_R,"&amp;F84&amp;","&amp;G84&amp;",,,USD)")</f>
        <v>689</v>
      </c>
      <c r="N84" s="1" cm="1">
        <f t="array" ref="N84">_xll.FDS(A84,"FF_INC_TAX(ANN_R,"&amp;F84&amp;","&amp;G84&amp;",,,USD)")</f>
        <v>769</v>
      </c>
      <c r="O84" s="1" cm="1">
        <f t="array" ref="O84">_xll.FDS(A84,"FF_NET_INC(ANN_R,"&amp;F84&amp;","&amp;G84&amp;")")</f>
        <v>6732</v>
      </c>
      <c r="P84" s="1" cm="1">
        <f t="array" ref="P84">_xll.FDS(A84,"FF_ROA(ANN_R,"&amp;F84&amp;","&amp;G84&amp;")")</f>
        <v>2.9566775587646301</v>
      </c>
      <c r="Q84" cm="1">
        <f t="array" ref="Q84">_xll.FDS(A84,"FF_TAX_RATE(ANN_R,"&amp;F84&amp;","&amp;G84&amp;")")</f>
        <v>10.341581495427601</v>
      </c>
      <c r="R84" t="e" cm="1">
        <f t="array" ref="R84">_xll.FDS(A84,"FF_TAX_REFUND(ANN_R,"&amp;F84&amp;","&amp;G84&amp;",,,,,""D=1"")")</f>
        <v>#N/A</v>
      </c>
      <c r="S84">
        <f t="shared" si="9"/>
        <v>7.3170219027199737E-2</v>
      </c>
      <c r="T84" s="1" cm="1">
        <f t="array" ref="T84">_xll.FDS($A84,"FF_TAX_CF(ANN_R,"&amp;AE84&amp;","&amp;AF84&amp;",,,USD)")</f>
        <v>800</v>
      </c>
      <c r="U84" s="1" cm="1">
        <f t="array" ref="U84">_xll.FDS($A84,"FF_TAX_CF(ANN_R,"&amp;AG84&amp;","&amp;AH84&amp;",,,USD)")</f>
        <v>676</v>
      </c>
      <c r="V84" s="1" cm="1">
        <f t="array" ref="V84">_xll.FDS(A84,"FF_TAX_CF(ANN_R,"&amp;AI84&amp;","&amp;AJ84&amp;",,,USD)")</f>
        <v>656</v>
      </c>
      <c r="W84" s="1" cm="1">
        <f t="array" ref="W84">_xll.FDS(A84,"FF_TAX_CF(ANN_R,"&amp;AK84&amp;","&amp;AL84&amp;",,,USD)")</f>
        <v>660</v>
      </c>
      <c r="X84" s="1" cm="1">
        <f t="array" ref="X84">_xll.FDS(A84,"FF_TAX_CF(ANN_R,"&amp;F84&amp;","&amp;G84&amp;",,,USD)")</f>
        <v>689</v>
      </c>
      <c r="Y84" s="1" cm="1">
        <f t="array" ref="Y84">_xll.FDS($A84,"FF_PTX_INC(ANN_R,"&amp;AE84&amp;","&amp;AF84&amp;",,,USD)")</f>
        <v>7718</v>
      </c>
      <c r="Z84" s="1" cm="1">
        <f t="array" ref="Z84">_xll.FDS($A84,"FF_PTX_INC(ANN_R,"&amp;AG84&amp;","&amp;AH84&amp;",,,USD)")</f>
        <v>12008</v>
      </c>
      <c r="AA84" s="1" cm="1">
        <f t="array" ref="AA84">_xll.FDS(A84,"FF_PTX_INC(ANN_R,"&amp;AI84&amp;","&amp;AJ84&amp;",,,USD)")</f>
        <v>11863</v>
      </c>
      <c r="AB84" s="1" cm="1">
        <f t="array" ref="AB84">_xll.FDS(A84,"FF_PTX_INC(ANN_R,"&amp;AK84&amp;","&amp;AL84&amp;",,,USD)")</f>
        <v>8549</v>
      </c>
      <c r="AC84" s="1" cm="1">
        <f t="array" ref="AC84">_xll.FDS(A84,"FF_PTX_INC(ANN_R,"&amp;F84&amp;","&amp;G84&amp;",,,USD)")</f>
        <v>7436</v>
      </c>
      <c r="AE84" s="6">
        <f t="shared" si="10"/>
        <v>42005</v>
      </c>
      <c r="AF84" s="6">
        <f t="shared" si="11"/>
        <v>42369</v>
      </c>
      <c r="AG84" s="6">
        <f t="shared" si="12"/>
        <v>42370</v>
      </c>
      <c r="AH84" s="6">
        <f t="shared" si="13"/>
        <v>42735</v>
      </c>
      <c r="AI84" s="6">
        <f>DATE(YEAR(F84)+AO84,MONTH(F84),DAY(F84))</f>
        <v>42736</v>
      </c>
      <c r="AJ84" s="6">
        <f>DATE(YEAR(G84)+AO84,MONTH(G84),DAY(G84))</f>
        <v>43100</v>
      </c>
      <c r="AK84" s="6">
        <f>DATE(YEAR(F84)+AP84,MONTH(F84),DAY(F84))</f>
        <v>43101</v>
      </c>
      <c r="AL84" s="6">
        <f>DATE(YEAR(G84)+AP84,MONTH(G84),DAY(G84))</f>
        <v>43465</v>
      </c>
      <c r="AM84" s="8">
        <v>-4</v>
      </c>
      <c r="AN84" s="8">
        <v>-3</v>
      </c>
      <c r="AO84">
        <v>-2</v>
      </c>
      <c r="AP84">
        <v>-1</v>
      </c>
      <c r="AQ84" cm="1">
        <f t="array" ref="AQ84">_xll.FDS(A84,"FF_DEBT_LT(ANN_R,"&amp;F84&amp;","&amp;G84&amp;")")</f>
        <v>66934</v>
      </c>
      <c r="AR84" cm="1">
        <f t="array" ref="AR84">_xll.FDS(A84,"FF_RD_EXP(ANN_R,"&amp;F84&amp;","&amp;G84&amp;")")</f>
        <v>6800</v>
      </c>
      <c r="AS84" t="e" cm="1">
        <f t="array" ref="AS84">_xll.FDS(A84,"FF_PTX_INC_FOR(ANN_R,"&amp;F84&amp;","&amp;G84&amp;")")</f>
        <v>#N/A</v>
      </c>
      <c r="AT84" cm="1">
        <f t="array" ref="AT84">_xll.FDS(A84,"FF_MKT_VAL_PUBLIC(ANN_R,"&amp;[1]sample_report!E84&amp;")")</f>
        <v>47571.625919999999</v>
      </c>
    </row>
    <row r="85" spans="1:46" hidden="1" x14ac:dyDescent="0.25">
      <c r="A85" t="s">
        <v>612</v>
      </c>
      <c r="B85" t="s">
        <v>613</v>
      </c>
      <c r="C85" t="s">
        <v>502</v>
      </c>
      <c r="D85" t="str" cm="1">
        <f t="array" ref="D85">_xll.FDS(A85,"FF_MAJOR_IND_NAME")</f>
        <v>AUTOMOTIVE</v>
      </c>
      <c r="E85">
        <v>2019</v>
      </c>
      <c r="F85" s="4">
        <f t="shared" si="7"/>
        <v>43466</v>
      </c>
      <c r="G85" s="4">
        <f t="shared" si="8"/>
        <v>43830</v>
      </c>
      <c r="I85" s="1" cm="1">
        <f t="array" ref="I85">_xll.FDS(A85,"FF_PTX_INC(ANN_R,"&amp;F85&amp;","&amp;G85&amp;",,,USD)")</f>
        <v>-640</v>
      </c>
      <c r="J85" s="1" cm="1">
        <f t="array" ref="J85">_xll.FDS(A85,"FF_MKT_VAL(ANN_R,"&amp;F85&amp;","&amp;G85&amp;",,,USD)")</f>
        <v>37860.300000000003</v>
      </c>
      <c r="K85" s="1" cm="1">
        <f t="array" ref="K85">_xll.FDS(A85,"FF_SHLDRS_EQ(ANN_R,"&amp;F85&amp;","&amp;G85&amp;",,,USD)")</f>
        <v>33185</v>
      </c>
      <c r="L85" s="1" cm="1">
        <f t="array" ref="L85">_xll.FDS(A85,"FF_ASSETS(ANN_R,"&amp;F85&amp;","&amp;G85&amp;",,,USD)")</f>
        <v>258537</v>
      </c>
      <c r="M85" s="1" cm="1">
        <f t="array" ref="M85">_xll.FDS(A85,"FF_TAX_CF(ANN_R,"&amp;F85&amp;","&amp;G85&amp;",,,USD)")</f>
        <v>599</v>
      </c>
      <c r="N85" s="1" cm="1">
        <f t="array" ref="N85">_xll.FDS(A85,"FF_INC_TAX(ANN_R,"&amp;F85&amp;","&amp;G85&amp;",,,USD)")</f>
        <v>-724</v>
      </c>
      <c r="O85" s="1" cm="1">
        <f t="array" ref="O85">_xll.FDS(A85,"FF_NET_INC(ANN_R,"&amp;F85&amp;","&amp;G85&amp;")")</f>
        <v>47</v>
      </c>
      <c r="P85" s="1" cm="1">
        <f t="array" ref="P85">_xll.FDS(A85,"FF_ROA(ANN_R,"&amp;F85&amp;","&amp;G85&amp;")")</f>
        <v>1.8249698588754699E-2</v>
      </c>
      <c r="Q85" t="e" cm="1">
        <f t="array" ref="Q85">_xll.FDS(A85,"FF_TAX_RATE(ANN_R,"&amp;F85&amp;","&amp;G85&amp;")")</f>
        <v>#N/A</v>
      </c>
      <c r="R85" t="e" cm="1">
        <f t="array" ref="R85">_xll.FDS(A85,"FF_TAX_REFUND(ANN_R,"&amp;F85&amp;","&amp;G85&amp;",,,,,""D=1"")")</f>
        <v>#N/A</v>
      </c>
      <c r="S85">
        <f t="shared" si="9"/>
        <v>0.11521167681239623</v>
      </c>
      <c r="T85" s="1" cm="1">
        <f t="array" ref="T85">_xll.FDS($A85,"FF_TAX_CF(ANN_R,"&amp;AE85&amp;","&amp;AF85&amp;",,,USD)")</f>
        <v>585</v>
      </c>
      <c r="U85" s="1" cm="1">
        <f t="array" ref="U85">_xll.FDS($A85,"FF_TAX_CF(ANN_R,"&amp;AG85&amp;","&amp;AH85&amp;",,,USD)")</f>
        <v>740</v>
      </c>
      <c r="V85" s="1" cm="1">
        <f t="array" ref="V85">_xll.FDS(A85,"FF_TAX_CF(ANN_R,"&amp;AI85&amp;","&amp;AJ85&amp;",,,USD)")</f>
        <v>586</v>
      </c>
      <c r="W85" s="1" cm="1">
        <f t="array" ref="W85">_xll.FDS(A85,"FF_TAX_CF(ANN_R,"&amp;AK85&amp;","&amp;AL85&amp;",,,USD)")</f>
        <v>821</v>
      </c>
      <c r="X85" s="1" cm="1">
        <f t="array" ref="X85">_xll.FDS(A85,"FF_TAX_CF(ANN_R,"&amp;F85&amp;","&amp;G85&amp;",,,USD)")</f>
        <v>599</v>
      </c>
      <c r="Y85" s="1" cm="1">
        <f t="array" ref="Y85">_xll.FDS($A85,"FF_PTX_INC(ANN_R,"&amp;AE85&amp;","&amp;AF85&amp;",,,USD)")</f>
        <v>10252</v>
      </c>
      <c r="Z85" s="1" cm="1">
        <f t="array" ref="Z85">_xll.FDS($A85,"FF_PTX_INC(ANN_R,"&amp;AG85&amp;","&amp;AH85&amp;",,,USD)")</f>
        <v>6796</v>
      </c>
      <c r="AA85" s="1" cm="1">
        <f t="array" ref="AA85">_xll.FDS(A85,"FF_PTX_INC(ANN_R,"&amp;AI85&amp;","&amp;AJ85&amp;",,,USD)")</f>
        <v>8159</v>
      </c>
      <c r="AB85" s="1" cm="1">
        <f t="array" ref="AB85">_xll.FDS(A85,"FF_PTX_INC(ANN_R,"&amp;AK85&amp;","&amp;AL85&amp;",,,USD)")</f>
        <v>4345</v>
      </c>
      <c r="AC85" s="1" cm="1">
        <f t="array" ref="AC85">_xll.FDS(A85,"FF_PTX_INC(ANN_R,"&amp;F85&amp;","&amp;G85&amp;",,,USD)")</f>
        <v>-640</v>
      </c>
      <c r="AE85" s="6">
        <f t="shared" si="10"/>
        <v>42005</v>
      </c>
      <c r="AF85" s="6">
        <f t="shared" si="11"/>
        <v>42369</v>
      </c>
      <c r="AG85" s="6">
        <f t="shared" si="12"/>
        <v>42370</v>
      </c>
      <c r="AH85" s="6">
        <f t="shared" si="13"/>
        <v>42735</v>
      </c>
      <c r="AI85" s="6">
        <f>DATE(YEAR(F85)+AO85,MONTH(F85),DAY(F85))</f>
        <v>42736</v>
      </c>
      <c r="AJ85" s="6">
        <f>DATE(YEAR(G85)+AO85,MONTH(G85),DAY(G85))</f>
        <v>43100</v>
      </c>
      <c r="AK85" s="6">
        <f>DATE(YEAR(F85)+AP85,MONTH(F85),DAY(F85))</f>
        <v>43101</v>
      </c>
      <c r="AL85" s="6">
        <f>DATE(YEAR(G85)+AP85,MONTH(G85),DAY(G85))</f>
        <v>43465</v>
      </c>
      <c r="AM85" s="8">
        <v>-4</v>
      </c>
      <c r="AN85" s="8">
        <v>-3</v>
      </c>
      <c r="AO85">
        <v>-2</v>
      </c>
      <c r="AP85">
        <v>-1</v>
      </c>
      <c r="AQ85" cm="1">
        <f t="array" ref="AQ85">_xll.FDS(A85,"FF_DEBT_LT(ANN_R,"&amp;F85&amp;","&amp;G85&amp;")")</f>
        <v>102408</v>
      </c>
      <c r="AR85" cm="1">
        <f t="array" ref="AR85">_xll.FDS(A85,"FF_RD_EXP(ANN_R,"&amp;F85&amp;","&amp;G85&amp;")")</f>
        <v>7400</v>
      </c>
      <c r="AS85" t="e" cm="1">
        <f t="array" ref="AS85">_xll.FDS(A85,"FF_PTX_INC_FOR(ANN_R,"&amp;F85&amp;","&amp;G85&amp;")")</f>
        <v>#N/A</v>
      </c>
      <c r="AT85" cm="1">
        <f t="array" ref="AT85">_xll.FDS(A85,"FF_MKT_VAL_PUBLIC(ANN_R,"&amp;[1]sample_report!E85&amp;")")</f>
        <v>37140.294000000002</v>
      </c>
    </row>
    <row r="86" spans="1:46" hidden="1" x14ac:dyDescent="0.25">
      <c r="A86" t="s">
        <v>961</v>
      </c>
      <c r="B86" t="s">
        <v>962</v>
      </c>
      <c r="C86" t="s">
        <v>940</v>
      </c>
      <c r="D86" t="str" cm="1">
        <f t="array" ref="D86">_xll.FDS(A86,"FF_MAJOR_IND_NAME")</f>
        <v>AUTOMOTIVE</v>
      </c>
      <c r="E86">
        <v>2019</v>
      </c>
      <c r="F86" s="4">
        <f t="shared" si="7"/>
        <v>43466</v>
      </c>
      <c r="G86" s="4">
        <f t="shared" si="8"/>
        <v>43830</v>
      </c>
      <c r="I86" s="1" cm="1">
        <f t="array" ref="I86">_xll.FDS(A86,"FF_PTX_INC(ANN_R,"&amp;F86&amp;","&amp;G86&amp;",,,USD)")</f>
        <v>3750.6021544933301</v>
      </c>
      <c r="J86" s="1" cm="1">
        <f t="array" ref="J86">_xll.FDS(A86,"FF_MKT_VAL(ANN_R,"&amp;F86&amp;","&amp;G86&amp;",,,USD)")</f>
        <v>59288.061394029697</v>
      </c>
      <c r="K86" s="1" cm="1">
        <f t="array" ref="K86">_xll.FDS(A86,"FF_SHLDRS_EQ(ANN_R,"&amp;F86&amp;","&amp;G86&amp;",,,USD)")</f>
        <v>68858.636489868193</v>
      </c>
      <c r="L86" s="1" cm="1">
        <f t="array" ref="L86">_xll.FDS(A86,"FF_ASSETS(ANN_R,"&amp;F86&amp;","&amp;G86&amp;",,,USD)")</f>
        <v>339486.637694359</v>
      </c>
      <c r="M86" s="1" cm="1">
        <f t="array" ref="M86">_xll.FDS(A86,"FF_TAX_CF(ANN_R,"&amp;F86&amp;","&amp;G86&amp;",,,USD)")</f>
        <v>2358.25686049461</v>
      </c>
      <c r="N86" s="1" cm="1">
        <f t="array" ref="N86">_xll.FDS(A86,"FF_INC_TAX(ANN_R,"&amp;F86&amp;","&amp;G86&amp;",,,USD)")</f>
        <v>1254.67771267891</v>
      </c>
      <c r="O86" s="1" cm="1">
        <f t="array" ref="O86">_xll.FDS(A86,"FF_NET_INC(ANN_R,"&amp;F86&amp;","&amp;G86&amp;")")</f>
        <v>2377</v>
      </c>
      <c r="P86" s="1" cm="1">
        <f t="array" ref="P86">_xll.FDS(A86,"FF_ROA(ANN_R,"&amp;F86&amp;","&amp;G86&amp;")")</f>
        <v>0.81396165100324103</v>
      </c>
      <c r="Q86" cm="1">
        <f t="array" ref="Q86">_xll.FDS(A86,"FF_TAX_RATE(ANN_R,"&amp;F86&amp;","&amp;G86&amp;")")</f>
        <v>33.452700686362299</v>
      </c>
      <c r="R86" t="e" cm="1">
        <f t="array" ref="R86">_xll.FDS(A86,"FF_TAX_REFUND(ANN_R,"&amp;F86&amp;","&amp;G86&amp;",,,,,""D=1"")")</f>
        <v>#N/A</v>
      </c>
      <c r="S86">
        <f t="shared" si="9"/>
        <v>0.28705054309457956</v>
      </c>
      <c r="T86" s="1" cm="1">
        <f t="array" ref="T86">_xll.FDS($A86,"FF_TAX_CF(ANN_R,"&amp;AE86&amp;","&amp;AF86&amp;",,,USD)")</f>
        <v>2853.2532508373301</v>
      </c>
      <c r="U86" s="1" cm="1">
        <f t="array" ref="U86">_xll.FDS($A86,"FF_TAX_CF(ANN_R,"&amp;AG86&amp;","&amp;AH86&amp;",,,USD)")</f>
        <v>3263.28185200691</v>
      </c>
      <c r="V86" s="1" cm="1">
        <f t="array" ref="V86">_xll.FDS(A86,"FF_TAX_CF(ANN_R,"&amp;AI86&amp;","&amp;AJ86&amp;",,,USD)")</f>
        <v>4375.2582167387</v>
      </c>
      <c r="W86" s="1" cm="1">
        <f t="array" ref="W86">_xll.FDS(A86,"FF_TAX_CF(ANN_R,"&amp;AK86&amp;","&amp;AL86&amp;",,,USD)")</f>
        <v>3371.7247204780601</v>
      </c>
      <c r="X86" s="1" cm="1">
        <f t="array" ref="X86">_xll.FDS(A86,"FF_TAX_CF(ANN_R,"&amp;F86&amp;","&amp;G86&amp;",,,USD)")</f>
        <v>2358.25686049461</v>
      </c>
      <c r="Y86" s="1" cm="1">
        <f t="array" ref="Y86">_xll.FDS($A86,"FF_PTX_INC(ANN_R,"&amp;AE86&amp;","&amp;AF86&amp;",,,USD)")</f>
        <v>13617.5475788116</v>
      </c>
      <c r="Z86" s="1" cm="1">
        <f t="array" ref="Z86">_xll.FDS($A86,"FF_PTX_INC(ANN_R,"&amp;AG86&amp;","&amp;AH86&amp;",,,USD)")</f>
        <v>13354.0130567551</v>
      </c>
      <c r="AA86" s="1" cm="1">
        <f t="array" ref="AA86">_xll.FDS(A86,"FF_PTX_INC(ANN_R,"&amp;AI86&amp;","&amp;AJ86&amp;",,,USD)")</f>
        <v>14064.2162166834</v>
      </c>
      <c r="AB86" s="1" cm="1">
        <f t="array" ref="AB86">_xll.FDS(A86,"FF_PTX_INC(ANN_R,"&amp;AK86&amp;","&amp;AL86&amp;",,,USD)")</f>
        <v>11725.532539129301</v>
      </c>
      <c r="AC86" s="1" cm="1">
        <f t="array" ref="AC86">_xll.FDS(A86,"FF_PTX_INC(ANN_R,"&amp;F86&amp;","&amp;G86&amp;",,,USD)")</f>
        <v>3750.6021544933301</v>
      </c>
      <c r="AE86" s="6">
        <f t="shared" si="10"/>
        <v>42005</v>
      </c>
      <c r="AF86" s="6">
        <f t="shared" si="11"/>
        <v>42369</v>
      </c>
      <c r="AG86" s="6">
        <f t="shared" si="12"/>
        <v>42370</v>
      </c>
      <c r="AH86" s="6">
        <f t="shared" si="13"/>
        <v>42735</v>
      </c>
      <c r="AI86" s="6">
        <f>DATE(YEAR(F86)+AO86,MONTH(F86),DAY(F86))</f>
        <v>42736</v>
      </c>
      <c r="AJ86" s="6">
        <f>DATE(YEAR(G86)+AO86,MONTH(G86),DAY(G86))</f>
        <v>43100</v>
      </c>
      <c r="AK86" s="6">
        <f>DATE(YEAR(F86)+AP86,MONTH(F86),DAY(F86))</f>
        <v>43101</v>
      </c>
      <c r="AL86" s="6">
        <f>DATE(YEAR(G86)+AP86,MONTH(G86),DAY(G86))</f>
        <v>43465</v>
      </c>
      <c r="AM86" s="8">
        <v>-4</v>
      </c>
      <c r="AN86" s="8">
        <v>-3</v>
      </c>
      <c r="AO86">
        <v>-2</v>
      </c>
      <c r="AP86">
        <v>-1</v>
      </c>
      <c r="AQ86" cm="1">
        <f t="array" ref="AQ86">_xll.FDS(A86,"FF_DEBT_LT(ANN_R,"&amp;F86&amp;","&amp;G86&amp;")")</f>
        <v>99179</v>
      </c>
      <c r="AR86" cm="1">
        <f t="array" ref="AR86">_xll.FDS(A86,"FF_RD_EXP(ANN_R,"&amp;F86&amp;","&amp;G86&amp;")")</f>
        <v>6554</v>
      </c>
      <c r="AS86" cm="1">
        <f t="array" ref="AS86">_xll.FDS(A86,"FF_PTX_INC_FOR(ANN_R,"&amp;F86&amp;","&amp;G86&amp;")")</f>
        <v>7943</v>
      </c>
      <c r="AT86" cm="1">
        <f t="array" ref="AT86">_xll.FDS(A86,"FF_MKT_VAL_PUBLIC(ANN_R,"&amp;[1]sample_report!E86&amp;")")</f>
        <v>40806.509041709804</v>
      </c>
    </row>
    <row r="87" spans="1:46" hidden="1" x14ac:dyDescent="0.25">
      <c r="A87" t="s">
        <v>1023</v>
      </c>
      <c r="B87" t="s">
        <v>1024</v>
      </c>
      <c r="C87" t="s">
        <v>940</v>
      </c>
      <c r="D87" t="str" cm="1">
        <f t="array" ref="D87">_xll.FDS(A87,"FF_MAJOR_IND_NAME")</f>
        <v>AUTOMOTIVE</v>
      </c>
      <c r="E87">
        <v>2019</v>
      </c>
      <c r="F87" s="4">
        <f t="shared" si="7"/>
        <v>43466</v>
      </c>
      <c r="G87" s="4">
        <f t="shared" si="8"/>
        <v>43830</v>
      </c>
      <c r="I87" s="1" cm="1">
        <f t="array" ref="I87">_xll.FDS(A87,"FF_PTX_INC(ANN_R,"&amp;F87&amp;","&amp;G87&amp;",,,USD)")</f>
        <v>16796.564169645299</v>
      </c>
      <c r="J87" s="1" cm="1">
        <f t="array" ref="J87">_xll.FDS(A87,"FF_MKT_VAL(ANN_R,"&amp;F87&amp;","&amp;G87&amp;",,,USD)")</f>
        <v>99170.936046803195</v>
      </c>
      <c r="K87" s="1" cm="1">
        <f t="array" ref="K87">_xll.FDS(A87,"FF_SHLDRS_EQ(ANN_R,"&amp;F87&amp;","&amp;G87&amp;",,,USD)")</f>
        <v>122484.948756218</v>
      </c>
      <c r="L87" s="1" cm="1">
        <f t="array" ref="L87">_xll.FDS(A87,"FF_ASSETS(ANN_R,"&amp;F87&amp;","&amp;G87&amp;",,,USD)")</f>
        <v>581115.97537708306</v>
      </c>
      <c r="M87" s="1" cm="1">
        <f t="array" ref="M87">_xll.FDS(A87,"FF_TAX_CF(ANN_R,"&amp;F87&amp;","&amp;G87&amp;",,,USD)")</f>
        <v>3261.4905037879898</v>
      </c>
      <c r="N87" s="1" cm="1">
        <f t="array" ref="N87">_xll.FDS(A87,"FF_INC_TAX(ANN_R,"&amp;F87&amp;","&amp;G87&amp;",,,USD)")</f>
        <v>4842.9888160228702</v>
      </c>
      <c r="O87" s="1" cm="1">
        <f t="array" ref="O87">_xll.FDS(A87,"FF_NET_INC(ANN_R,"&amp;F87&amp;","&amp;G87&amp;")")</f>
        <v>13346</v>
      </c>
      <c r="P87" s="1" cm="1">
        <f t="array" ref="P87">_xll.FDS(A87,"FF_ROA(ANN_R,"&amp;F87&amp;","&amp;G87&amp;")")</f>
        <v>2.6641594103955302</v>
      </c>
      <c r="Q87" cm="1">
        <f t="array" ref="Q87">_xll.FDS(A87,"FF_TAX_RATE(ANN_R,"&amp;F87&amp;","&amp;G87&amp;")")</f>
        <v>28.833211168121501</v>
      </c>
      <c r="R87" t="e" cm="1">
        <f t="array" ref="R87">_xll.FDS(A87,"FF_TAX_REFUND(ANN_R,"&amp;F87&amp;","&amp;G87&amp;",,,,,""D=1"")")</f>
        <v>#N/A</v>
      </c>
      <c r="S87">
        <f t="shared" si="9"/>
        <v>0.47070254768573305</v>
      </c>
      <c r="T87" s="1" cm="1">
        <f t="array" ref="T87">_xll.FDS($A87,"FF_TAX_CF(ANN_R,"&amp;AE87&amp;","&amp;AF87&amp;",,,USD)")</f>
        <v>3590.6855912208598</v>
      </c>
      <c r="U87" s="1" cm="1">
        <f t="array" ref="U87">_xll.FDS($A87,"FF_TAX_CF(ANN_R,"&amp;AG87&amp;","&amp;AH87&amp;",,,USD)")</f>
        <v>3667.04384386539</v>
      </c>
      <c r="V87" s="1" cm="1">
        <f t="array" ref="V87">_xll.FDS(A87,"FF_TAX_CF(ANN_R,"&amp;AI87&amp;","&amp;AJ87&amp;",,,USD)")</f>
        <v>4132.7522830963098</v>
      </c>
      <c r="W87" s="1" cm="1">
        <f t="array" ref="W87">_xll.FDS(A87,"FF_TAX_CF(ANN_R,"&amp;AK87&amp;","&amp;AL87&amp;",,,USD)")</f>
        <v>4487.7679624557504</v>
      </c>
      <c r="X87" s="1" cm="1">
        <f t="array" ref="X87">_xll.FDS(A87,"FF_TAX_CF(ANN_R,"&amp;F87&amp;","&amp;G87&amp;",,,USD)")</f>
        <v>3261.4905037879898</v>
      </c>
      <c r="Y87" s="1" cm="1">
        <f t="array" ref="Y87">_xll.FDS($A87,"FF_PTX_INC(ANN_R,"&amp;AE87&amp;","&amp;AF87&amp;",,,USD)")</f>
        <v>-6307.5415821075403</v>
      </c>
      <c r="Z87" s="1" cm="1">
        <f t="array" ref="Z87">_xll.FDS($A87,"FF_PTX_INC(ANN_R,"&amp;AG87&amp;","&amp;AH87&amp;",,,USD)")</f>
        <v>4198.0185180902499</v>
      </c>
      <c r="AA87" s="1" cm="1">
        <f t="array" ref="AA87">_xll.FDS(A87,"FF_PTX_INC(ANN_R,"&amp;AI87&amp;","&amp;AJ87&amp;",,,USD)")</f>
        <v>11494.7812546492</v>
      </c>
      <c r="AB87" s="1" cm="1">
        <f t="array" ref="AB87">_xll.FDS(A87,"FF_PTX_INC(ANN_R,"&amp;AK87&amp;","&amp;AL87&amp;",,,USD)")</f>
        <v>14480.248152255999</v>
      </c>
      <c r="AC87" s="1" cm="1">
        <f t="array" ref="AC87">_xll.FDS(A87,"FF_PTX_INC(ANN_R,"&amp;F87&amp;","&amp;G87&amp;",,,USD)")</f>
        <v>16796.564169645299</v>
      </c>
      <c r="AE87" s="6">
        <f t="shared" si="10"/>
        <v>42005</v>
      </c>
      <c r="AF87" s="6">
        <f t="shared" si="11"/>
        <v>42369</v>
      </c>
      <c r="AG87" s="6">
        <f t="shared" si="12"/>
        <v>42370</v>
      </c>
      <c r="AH87" s="6">
        <f t="shared" si="13"/>
        <v>42735</v>
      </c>
      <c r="AI87" s="6">
        <f>DATE(YEAR(F87)+AO87,MONTH(F87),DAY(F87))</f>
        <v>42736</v>
      </c>
      <c r="AJ87" s="6">
        <f>DATE(YEAR(G87)+AO87,MONTH(G87),DAY(G87))</f>
        <v>43100</v>
      </c>
      <c r="AK87" s="6">
        <f>DATE(YEAR(F87)+AP87,MONTH(F87),DAY(F87))</f>
        <v>43101</v>
      </c>
      <c r="AL87" s="6">
        <f>DATE(YEAR(G87)+AP87,MONTH(G87),DAY(G87))</f>
        <v>43465</v>
      </c>
      <c r="AM87" s="8">
        <v>-4</v>
      </c>
      <c r="AN87" s="8">
        <v>-3</v>
      </c>
      <c r="AO87">
        <v>-2</v>
      </c>
      <c r="AP87">
        <v>-1</v>
      </c>
      <c r="AQ87" cm="1">
        <f t="array" ref="AQ87">_xll.FDS(A87,"FF_DEBT_LT(ANN_R,"&amp;F87&amp;","&amp;G87&amp;")")</f>
        <v>126219</v>
      </c>
      <c r="AR87" cm="1">
        <f t="array" ref="AR87">_xll.FDS(A87,"FF_RD_EXP(ANN_R,"&amp;F87&amp;","&amp;G87&amp;")")</f>
        <v>13199</v>
      </c>
      <c r="AS87" t="e" cm="1">
        <f t="array" ref="AS87">_xll.FDS(A87,"FF_PTX_INC_FOR(ANN_R,"&amp;F87&amp;","&amp;G87&amp;")")</f>
        <v>#N/A</v>
      </c>
      <c r="AT87" cm="1">
        <f t="array" ref="AT87">_xll.FDS(A87,"FF_MKT_VAL_PUBLIC(ANN_R,"&amp;[1]sample_report!E87&amp;")")</f>
        <v>32281.049970867101</v>
      </c>
    </row>
    <row r="88" spans="1:46" x14ac:dyDescent="0.25">
      <c r="A88" t="s">
        <v>1090</v>
      </c>
      <c r="B88" t="s">
        <v>1091</v>
      </c>
      <c r="C88" t="s">
        <v>1041</v>
      </c>
      <c r="D88" t="str" cm="1">
        <f t="array" ref="D88">_xll.FDS(A88,"FF_MAJOR_IND_NAME")</f>
        <v>AUTOMOTIVE</v>
      </c>
      <c r="E88">
        <v>2019</v>
      </c>
      <c r="F88" s="4">
        <f t="shared" si="7"/>
        <v>43466</v>
      </c>
      <c r="G88" s="4">
        <f t="shared" si="8"/>
        <v>43830</v>
      </c>
      <c r="I88" s="1" cm="1">
        <f t="array" ref="I88">_xll.FDS(A88,"FF_PTX_INC(ANN_R,"&amp;F88&amp;","&amp;G88&amp;",,,USD)")</f>
        <v>4266.5757722854596</v>
      </c>
      <c r="J88" s="1" cm="1">
        <f t="array" ref="J88">_xll.FDS(A88,"FF_MKT_VAL(ANN_R,"&amp;F88&amp;","&amp;G88&amp;",,,USD)")</f>
        <v>29271.910287223502</v>
      </c>
      <c r="K88" s="1" cm="1">
        <f t="array" ref="K88">_xll.FDS(A88,"FF_SHLDRS_EQ(ANN_R,"&amp;F88&amp;","&amp;G88&amp;",,,USD)")</f>
        <v>32032.780867099798</v>
      </c>
      <c r="L88" s="1" cm="1">
        <f t="array" ref="L88">_xll.FDS(A88,"FF_ASSETS(ANN_R,"&amp;F88&amp;","&amp;G88&amp;",,,USD)")</f>
        <v>110054.384389877</v>
      </c>
      <c r="M88" s="1" t="e" cm="1">
        <f t="array" ref="M88">_xll.FDS(A88,"FF_TAX_CF(ANN_R,"&amp;F88&amp;","&amp;G88&amp;",,,USD)")</f>
        <v>#N/A</v>
      </c>
      <c r="N88" s="1" cm="1">
        <f t="array" ref="N88">_xll.FDS(A88,"FF_INC_TAX(ANN_R,"&amp;F88&amp;","&amp;G88&amp;",,,USD)")</f>
        <v>1478.52743840218</v>
      </c>
      <c r="O88" s="1" cm="1">
        <f t="array" ref="O88">_xll.FDS(A88,"FF_NET_INC(ANN_R,"&amp;F88&amp;","&amp;G88&amp;")")</f>
        <v>2694</v>
      </c>
      <c r="P88" s="1" cm="1">
        <f t="array" ref="P88">_xll.FDS(A88,"FF_ROA(ANN_R,"&amp;F88&amp;","&amp;G88&amp;")")</f>
        <v>2.7642535027729802</v>
      </c>
      <c r="Q88" cm="1">
        <f t="array" ref="Q88">_xll.FDS(A88,"FF_TAX_RATE(ANN_R,"&amp;F88&amp;","&amp;G88&amp;")")</f>
        <v>34.653725078698798</v>
      </c>
      <c r="R88" t="e" cm="1">
        <f t="array" ref="R88">_xll.FDS(A88,"FF_TAX_REFUND(ANN_R,"&amp;F88&amp;","&amp;G88&amp;",,,,,""D=1"")")</f>
        <v>#N/A</v>
      </c>
      <c r="S88" t="e">
        <f t="shared" si="9"/>
        <v>#N/A</v>
      </c>
      <c r="T88" s="1" t="e" cm="1">
        <f t="array" ref="T88">_xll.FDS($A88,"FF_TAX_CF(ANN_R,"&amp;AE88&amp;","&amp;AF88&amp;",,,USD)")</f>
        <v>#N/A</v>
      </c>
      <c r="U88" s="1" t="e" cm="1">
        <f t="array" ref="U88">_xll.FDS($A88,"FF_TAX_CF(ANN_R,"&amp;AG88&amp;","&amp;AH88&amp;",,,USD)")</f>
        <v>#N/A</v>
      </c>
      <c r="V88" s="1" t="e" cm="1">
        <f t="array" ref="V88">_xll.FDS(A88,"FF_TAX_CF(ANN_R,"&amp;AI88&amp;","&amp;AJ88&amp;",,,USD)")</f>
        <v>#N/A</v>
      </c>
      <c r="W88" s="1" t="e" cm="1">
        <f t="array" ref="W88">_xll.FDS(A88,"FF_TAX_CF(ANN_R,"&amp;AK88&amp;","&amp;AL88&amp;",,,USD)")</f>
        <v>#N/A</v>
      </c>
      <c r="X88" s="1" t="e" cm="1">
        <f t="array" ref="X88">_xll.FDS(A88,"FF_TAX_CF(ANN_R,"&amp;F88&amp;","&amp;G88&amp;",,,USD)")</f>
        <v>#N/A</v>
      </c>
      <c r="Y88" s="1" cm="1">
        <f t="array" ref="Y88">_xll.FDS($A88,"FF_PTX_INC(ANN_R,"&amp;AE88&amp;","&amp;AF88&amp;",,,USD)")</f>
        <v>128.63481426238999</v>
      </c>
      <c r="Z88" s="1" cm="1">
        <f t="array" ref="Z88">_xll.FDS($A88,"FF_PTX_INC(ANN_R,"&amp;AG88&amp;","&amp;AH88&amp;",,,USD)")</f>
        <v>3086.2902939319602</v>
      </c>
      <c r="AA88" s="1" cm="1">
        <f t="array" ref="AA88">_xll.FDS(A88,"FF_PTX_INC(ANN_R,"&amp;AI88&amp;","&amp;AJ88&amp;",,,USD)")</f>
        <v>6181.0814714431799</v>
      </c>
      <c r="AB88" s="1" cm="1">
        <f t="array" ref="AB88">_xll.FDS(A88,"FF_PTX_INC(ANN_R,"&amp;AK88&amp;","&amp;AL88&amp;",,,USD)")</f>
        <v>4569.1706936359396</v>
      </c>
      <c r="AC88" s="1" cm="1">
        <f t="array" ref="AC88">_xll.FDS(A88,"FF_PTX_INC(ANN_R,"&amp;F88&amp;","&amp;G88&amp;",,,USD)")</f>
        <v>4266.5757722854596</v>
      </c>
      <c r="AE88" s="6">
        <f t="shared" si="10"/>
        <v>42005</v>
      </c>
      <c r="AF88" s="6">
        <f t="shared" si="11"/>
        <v>42369</v>
      </c>
      <c r="AG88" s="6">
        <f t="shared" si="12"/>
        <v>42370</v>
      </c>
      <c r="AH88" s="6">
        <f t="shared" si="13"/>
        <v>42735</v>
      </c>
      <c r="AI88" s="6">
        <f>DATE(YEAR(F88)+AO88,MONTH(F88),DAY(F88))</f>
        <v>42736</v>
      </c>
      <c r="AJ88" s="6">
        <f>DATE(YEAR(G88)+AO88,MONTH(G88),DAY(G88))</f>
        <v>43100</v>
      </c>
      <c r="AK88" s="6">
        <f>DATE(YEAR(F88)+AP88,MONTH(F88),DAY(F88))</f>
        <v>43101</v>
      </c>
      <c r="AL88" s="6">
        <f>DATE(YEAR(G88)+AP88,MONTH(G88),DAY(G88))</f>
        <v>43465</v>
      </c>
      <c r="AM88" s="8">
        <v>-4</v>
      </c>
      <c r="AN88" s="8">
        <v>-3</v>
      </c>
      <c r="AO88">
        <v>-2</v>
      </c>
      <c r="AP88">
        <v>-1</v>
      </c>
      <c r="AQ88" cm="1">
        <f t="array" ref="AQ88">_xll.FDS(A88,"FF_DEBT_LT(ANN_R,"&amp;F88&amp;","&amp;G88&amp;")")</f>
        <v>8025</v>
      </c>
      <c r="AR88" cm="1">
        <f t="array" ref="AR88">_xll.FDS(A88,"FF_RD_EXP(ANN_R,"&amp;F88&amp;","&amp;G88&amp;")")</f>
        <v>2254</v>
      </c>
      <c r="AS88" t="e" cm="1">
        <f t="array" ref="AS88">_xll.FDS(A88,"FF_PTX_INC_FOR(ANN_R,"&amp;F88&amp;","&amp;G88&amp;")")</f>
        <v>#N/A</v>
      </c>
      <c r="AT88" cm="1">
        <f t="array" ref="AT88">_xll.FDS(A88,"FF_MKT_VAL_PUBLIC(ANN_R,"&amp;[1]sample_report!E88&amp;")")</f>
        <v>14732.260348993899</v>
      </c>
    </row>
    <row r="89" spans="1:46" hidden="1" x14ac:dyDescent="0.25">
      <c r="A89" t="s">
        <v>1112</v>
      </c>
      <c r="B89" t="s">
        <v>1113</v>
      </c>
      <c r="C89" t="s">
        <v>940</v>
      </c>
      <c r="D89" t="str" cm="1">
        <f t="array" ref="D89">_xll.FDS(A89,"FF_MAJOR_IND_NAME")</f>
        <v>AUTOMOTIVE</v>
      </c>
      <c r="E89">
        <v>2019</v>
      </c>
      <c r="F89" s="4">
        <f t="shared" si="7"/>
        <v>43466</v>
      </c>
      <c r="G89" s="4">
        <f t="shared" si="8"/>
        <v>43830</v>
      </c>
      <c r="I89" s="1" cm="1">
        <f t="array" ref="I89">_xll.FDS(A89,"FF_PTX_INC(ANN_R,"&amp;F89&amp;","&amp;G89&amp;",,,USD)")</f>
        <v>7814.5939249992398</v>
      </c>
      <c r="J89" s="1" cm="1">
        <f t="array" ref="J89">_xll.FDS(A89,"FF_MKT_VAL(ANN_R,"&amp;F89&amp;","&amp;G89&amp;",,,USD)")</f>
        <v>54092.3778907167</v>
      </c>
      <c r="K89" s="1" cm="1">
        <f t="array" ref="K89">_xll.FDS(A89,"FF_SHLDRS_EQ(ANN_R,"&amp;F89&amp;","&amp;G89&amp;",,,USD)")</f>
        <v>66591.186605453506</v>
      </c>
      <c r="L89" s="1" cm="1">
        <f t="array" ref="L89">_xll.FDS(A89,"FF_ASSETS(ANN_R,"&amp;F89&amp;","&amp;G89&amp;",,,USD)")</f>
        <v>271266.70367193199</v>
      </c>
      <c r="M89" s="1" cm="1">
        <f t="array" ref="M89">_xll.FDS(A89,"FF_TAX_CF(ANN_R,"&amp;F89&amp;","&amp;G89&amp;",,,USD)")</f>
        <v>3793.1336023807498</v>
      </c>
      <c r="N89" s="1" cm="1">
        <f t="array" ref="N89">_xll.FDS(A89,"FF_INC_TAX(ANN_R,"&amp;F89&amp;","&amp;G89&amp;",,,USD)")</f>
        <v>2395.1920652389499</v>
      </c>
      <c r="O89" s="1" cm="1">
        <f t="array" ref="O89">_xll.FDS(A89,"FF_NET_INC(ANN_R,"&amp;F89&amp;","&amp;G89&amp;")")</f>
        <v>4871</v>
      </c>
      <c r="P89" s="1" cm="1">
        <f t="array" ref="P89">_xll.FDS(A89,"FF_ROA(ANN_R,"&amp;F89&amp;","&amp;G89&amp;")")</f>
        <v>2.16179991700748</v>
      </c>
      <c r="Q89" cm="1">
        <f t="array" ref="Q89">_xll.FDS(A89,"FF_TAX_RATE(ANN_R,"&amp;F89&amp;","&amp;G89&amp;")")</f>
        <v>30.650243483242601</v>
      </c>
      <c r="R89" t="e" cm="1">
        <f t="array" ref="R89">_xll.FDS(A89,"FF_TAX_REFUND(ANN_R,"&amp;F89&amp;","&amp;G89&amp;",,,,,""D=1"")")</f>
        <v>#N/A</v>
      </c>
      <c r="S89">
        <f t="shared" si="9"/>
        <v>0.29817016978525557</v>
      </c>
      <c r="T89" s="1" cm="1">
        <f t="array" ref="T89">_xll.FDS($A89,"FF_TAX_CF(ANN_R,"&amp;AE89&amp;","&amp;AF89&amp;",,,USD)")</f>
        <v>3684.9438602924301</v>
      </c>
      <c r="U89" s="1" cm="1">
        <f t="array" ref="U89">_xll.FDS($A89,"FF_TAX_CF(ANN_R,"&amp;AG89&amp;","&amp;AH89&amp;",,,USD)")</f>
        <v>2673.6787241697298</v>
      </c>
      <c r="V89" s="1" cm="1">
        <f t="array" ref="V89">_xll.FDS(A89,"FF_TAX_CF(ANN_R,"&amp;AI89&amp;","&amp;AJ89&amp;",,,USD)")</f>
        <v>2595.3774572610901</v>
      </c>
      <c r="W89" s="1" cm="1">
        <f t="array" ref="W89">_xll.FDS(A89,"FF_TAX_CF(ANN_R,"&amp;AK89&amp;","&amp;AL89&amp;",,,USD)")</f>
        <v>2326.4664621353099</v>
      </c>
      <c r="X89" s="1" cm="1">
        <f t="array" ref="X89">_xll.FDS(A89,"FF_TAX_CF(ANN_R,"&amp;F89&amp;","&amp;G89&amp;",,,USD)")</f>
        <v>3793.1336023807498</v>
      </c>
      <c r="Y89" s="1" cm="1">
        <f t="array" ref="Y89">_xll.FDS($A89,"FF_PTX_INC(ANN_R,"&amp;AE89&amp;","&amp;AF89&amp;",,,USD)")</f>
        <v>10228.6855754852</v>
      </c>
      <c r="Z89" s="1" cm="1">
        <f t="array" ref="Z89">_xll.FDS($A89,"FF_PTX_INC(ANN_R,"&amp;AG89&amp;","&amp;AH89&amp;",,,USD)")</f>
        <v>10691.396304964999</v>
      </c>
      <c r="AA89" s="1" cm="1">
        <f t="array" ref="AA89">_xll.FDS(A89,"FF_PTX_INC(ANN_R,"&amp;AI89&amp;","&amp;AJ89&amp;",,,USD)")</f>
        <v>11207.1579380035</v>
      </c>
      <c r="AB89" s="1" cm="1">
        <f t="array" ref="AB89">_xll.FDS(A89,"FF_PTX_INC(ANN_R,"&amp;AK89&amp;","&amp;AL89&amp;",,,USD)")</f>
        <v>10611.8487966061</v>
      </c>
      <c r="AC89" s="1" cm="1">
        <f t="array" ref="AC89">_xll.FDS(A89,"FF_PTX_INC(ANN_R,"&amp;F89&amp;","&amp;G89&amp;",,,USD)")</f>
        <v>7814.5939249992398</v>
      </c>
      <c r="AE89" s="6">
        <f t="shared" si="10"/>
        <v>42005</v>
      </c>
      <c r="AF89" s="6">
        <f t="shared" si="11"/>
        <v>42369</v>
      </c>
      <c r="AG89" s="6">
        <f t="shared" si="12"/>
        <v>42370</v>
      </c>
      <c r="AH89" s="6">
        <f t="shared" si="13"/>
        <v>42735</v>
      </c>
      <c r="AI89" s="6">
        <f>DATE(YEAR(F89)+AO89,MONTH(F89),DAY(F89))</f>
        <v>42736</v>
      </c>
      <c r="AJ89" s="6">
        <f>DATE(YEAR(G89)+AO89,MONTH(G89),DAY(G89))</f>
        <v>43100</v>
      </c>
      <c r="AK89" s="6">
        <f>DATE(YEAR(F89)+AP89,MONTH(F89),DAY(F89))</f>
        <v>43101</v>
      </c>
      <c r="AL89" s="6">
        <f>DATE(YEAR(G89)+AP89,MONTH(G89),DAY(G89))</f>
        <v>43465</v>
      </c>
      <c r="AM89" s="8">
        <v>-4</v>
      </c>
      <c r="AN89" s="8">
        <v>-3</v>
      </c>
      <c r="AO89">
        <v>-2</v>
      </c>
      <c r="AP89">
        <v>-1</v>
      </c>
      <c r="AQ89" cm="1">
        <f t="array" ref="AQ89">_xll.FDS(A89,"FF_DEBT_LT(ANN_R,"&amp;F89&amp;","&amp;G89&amp;")")</f>
        <v>69010</v>
      </c>
      <c r="AR89" cm="1">
        <f t="array" ref="AR89">_xll.FDS(A89,"FF_RD_EXP(ANN_R,"&amp;F89&amp;","&amp;G89&amp;")")</f>
        <v>6419</v>
      </c>
      <c r="AS89" t="e" cm="1">
        <f t="array" ref="AS89">_xll.FDS(A89,"FF_PTX_INC_FOR(ANN_R,"&amp;F89&amp;","&amp;G89&amp;")")</f>
        <v>#N/A</v>
      </c>
      <c r="AT89" cm="1">
        <f t="array" ref="AT89">_xll.FDS(A89,"FF_MKT_VAL_PUBLIC(ANN_R,"&amp;[1]sample_report!E89&amp;")")</f>
        <v>23437.0429527874</v>
      </c>
    </row>
    <row r="90" spans="1:46" hidden="1" x14ac:dyDescent="0.25">
      <c r="A90" t="s">
        <v>1156</v>
      </c>
      <c r="B90" t="s">
        <v>1157</v>
      </c>
      <c r="C90" t="s">
        <v>950</v>
      </c>
      <c r="D90" t="str" cm="1">
        <f t="array" ref="D90">_xll.FDS(A90,"FF_MAJOR_IND_NAME")</f>
        <v>AUTOMOTIVE</v>
      </c>
      <c r="E90">
        <v>2019</v>
      </c>
      <c r="F90" s="4">
        <f t="shared" si="7"/>
        <v>43466</v>
      </c>
      <c r="G90" s="4">
        <f t="shared" si="8"/>
        <v>43830</v>
      </c>
      <c r="I90" s="1" cm="1">
        <f t="array" ref="I90">_xll.FDS(A90,"FF_PTX_INC(ANN_R,"&amp;F90&amp;","&amp;G90&amp;",,,USD)")</f>
        <v>2527.2634034156799</v>
      </c>
      <c r="J90" s="1" cm="1">
        <f t="array" ref="J90">_xll.FDS(A90,"FF_MKT_VAL(ANN_R,"&amp;F90&amp;","&amp;G90&amp;",,,USD)")</f>
        <v>21875.5777510587</v>
      </c>
      <c r="K90" s="1" cm="1">
        <f t="array" ref="K90">_xll.FDS(A90,"FF_SHLDRS_EQ(ANN_R,"&amp;F90&amp;","&amp;G90&amp;",,,USD)")</f>
        <v>14846.1842432022</v>
      </c>
      <c r="L90" s="1" cm="1">
        <f t="array" ref="L90">_xll.FDS(A90,"FF_ASSETS(ANN_R,"&amp;F90&amp;","&amp;G90&amp;",,,USD)")</f>
        <v>35557.430687427499</v>
      </c>
      <c r="M90" s="1" cm="1">
        <f t="array" ref="M90">_xll.FDS(A90,"FF_TAX_CF(ANN_R,"&amp;F90&amp;","&amp;G90&amp;",,,USD)")</f>
        <v>692.81490111351002</v>
      </c>
      <c r="N90" s="1" cm="1">
        <f t="array" ref="N90">_xll.FDS(A90,"FF_INC_TAX(ANN_R,"&amp;F90&amp;","&amp;G90&amp;",,,USD)")</f>
        <v>566.33980607986496</v>
      </c>
      <c r="O90" s="1" cm="1">
        <f t="array" ref="O90">_xll.FDS(A90,"FF_NET_INC(ANN_R,"&amp;F90&amp;","&amp;G90&amp;")")</f>
        <v>1740</v>
      </c>
      <c r="P90" s="1" cm="1">
        <f t="array" ref="P90">_xll.FDS(A90,"FF_ROA(ANN_R,"&amp;F90&amp;","&amp;G90&amp;")")</f>
        <v>5.6307946216203097</v>
      </c>
      <c r="Q90" cm="1">
        <f t="array" ref="Q90">_xll.FDS(A90,"FF_TAX_RATE(ANN_R,"&amp;F90&amp;","&amp;G90&amp;")")</f>
        <v>22.4092116917626</v>
      </c>
      <c r="R90" t="e" cm="1">
        <f t="array" ref="R90">_xll.FDS(A90,"FF_TAX_REFUND(ANN_R,"&amp;F90&amp;","&amp;G90&amp;",,,,,""D=1"")")</f>
        <v>#N/A</v>
      </c>
      <c r="S90">
        <f t="shared" si="9"/>
        <v>0.28461191511921285</v>
      </c>
      <c r="T90" s="1" cm="1">
        <f t="array" ref="T90">_xll.FDS($A90,"FF_TAX_CF(ANN_R,"&amp;AE90&amp;","&amp;AF90&amp;",,,USD)")</f>
        <v>836.126292705536</v>
      </c>
      <c r="U90" s="1" cm="1">
        <f t="array" ref="U90">_xll.FDS($A90,"FF_TAX_CF(ANN_R,"&amp;AG90&amp;","&amp;AH90&amp;",,,USD)")</f>
        <v>846.24088704585995</v>
      </c>
      <c r="V90" s="1" cm="1">
        <f t="array" ref="V90">_xll.FDS(A90,"FF_TAX_CF(ANN_R,"&amp;AI90&amp;","&amp;AJ90&amp;",,,USD)")</f>
        <v>635.02716577053104</v>
      </c>
      <c r="W90" s="1" cm="1">
        <f t="array" ref="W90">_xll.FDS(A90,"FF_TAX_CF(ANN_R,"&amp;AK90&amp;","&amp;AL90&amp;",,,USD)")</f>
        <v>586.33561444282498</v>
      </c>
      <c r="X90" s="1" cm="1">
        <f t="array" ref="X90">_xll.FDS(A90,"FF_TAX_CF(ANN_R,"&amp;F90&amp;","&amp;G90&amp;",,,USD)")</f>
        <v>692.81490111351002</v>
      </c>
      <c r="Y90" s="1" cm="1">
        <f t="array" ref="Y90">_xll.FDS($A90,"FF_PTX_INC(ANN_R,"&amp;AE90&amp;","&amp;AF90&amp;",,,USD)")</f>
        <v>2053.7213449478099</v>
      </c>
      <c r="Z90" s="1" cm="1">
        <f t="array" ref="Z90">_xll.FDS($A90,"FF_PTX_INC(ANN_R,"&amp;AG90&amp;","&amp;AH90&amp;",,,USD)")</f>
        <v>2731.2009805440898</v>
      </c>
      <c r="AA90" s="1" cm="1">
        <f t="array" ref="AA90">_xll.FDS(A90,"FF_PTX_INC(ANN_R,"&amp;AI90&amp;","&amp;AJ90&amp;",,,USD)")</f>
        <v>2639.36690568924</v>
      </c>
      <c r="AB90" s="1" cm="1">
        <f t="array" ref="AB90">_xll.FDS(A90,"FF_PTX_INC(ANN_R,"&amp;AK90&amp;","&amp;AL90&amp;",,,USD)")</f>
        <v>2685.1103792190602</v>
      </c>
      <c r="AC90" s="1" cm="1">
        <f t="array" ref="AC90">_xll.FDS(A90,"FF_PTX_INC(ANN_R,"&amp;F90&amp;","&amp;G90&amp;",,,USD)")</f>
        <v>2527.2634034156799</v>
      </c>
      <c r="AE90" s="6">
        <f t="shared" si="10"/>
        <v>42005</v>
      </c>
      <c r="AF90" s="6">
        <f t="shared" si="11"/>
        <v>42369</v>
      </c>
      <c r="AG90" s="6">
        <f t="shared" si="12"/>
        <v>42370</v>
      </c>
      <c r="AH90" s="6">
        <f t="shared" si="13"/>
        <v>42735</v>
      </c>
      <c r="AI90" s="6">
        <f>DATE(YEAR(F90)+AO90,MONTH(F90),DAY(F90))</f>
        <v>42736</v>
      </c>
      <c r="AJ90" s="6">
        <f>DATE(YEAR(G90)+AO90,MONTH(G90),DAY(G90))</f>
        <v>43100</v>
      </c>
      <c r="AK90" s="6">
        <f>DATE(YEAR(F90)+AP90,MONTH(F90),DAY(F90))</f>
        <v>43101</v>
      </c>
      <c r="AL90" s="6">
        <f>DATE(YEAR(G90)+AP90,MONTH(G90),DAY(G90))</f>
        <v>43465</v>
      </c>
      <c r="AM90" s="8">
        <v>-4</v>
      </c>
      <c r="AN90" s="8">
        <v>-3</v>
      </c>
      <c r="AO90">
        <v>-2</v>
      </c>
      <c r="AP90">
        <v>-1</v>
      </c>
      <c r="AQ90" cm="1">
        <f t="array" ref="AQ90">_xll.FDS(A90,"FF_DEBT_LT(ANN_R,"&amp;F90&amp;","&amp;G90&amp;")")</f>
        <v>5923</v>
      </c>
      <c r="AR90" cm="1">
        <f t="array" ref="AR90">_xll.FDS(A90,"FF_RD_EXP(ANN_R,"&amp;F90&amp;","&amp;G90&amp;")")</f>
        <v>687</v>
      </c>
      <c r="AS90" t="e" cm="1">
        <f t="array" ref="AS90">_xll.FDS(A90,"FF_PTX_INC_FOR(ANN_R,"&amp;F90&amp;","&amp;G90&amp;")")</f>
        <v>#N/A</v>
      </c>
      <c r="AT90" cm="1">
        <f t="array" ref="AT90">_xll.FDS(A90,"FF_MKT_VAL_PUBLIC(ANN_R,"&amp;[1]sample_report!E90&amp;")")</f>
        <v>18384.197502610401</v>
      </c>
    </row>
    <row r="91" spans="1:46" hidden="1" x14ac:dyDescent="0.25">
      <c r="A91" t="s">
        <v>1166</v>
      </c>
      <c r="B91" t="s">
        <v>1167</v>
      </c>
      <c r="C91" t="s">
        <v>1041</v>
      </c>
      <c r="D91" t="str" cm="1">
        <f t="array" ref="D91">_xll.FDS(A91,"FF_MAJOR_IND_NAME")</f>
        <v>AUTOMOTIVE</v>
      </c>
      <c r="E91">
        <v>2019</v>
      </c>
      <c r="F91" s="4">
        <f t="shared" si="7"/>
        <v>43466</v>
      </c>
      <c r="G91" s="4">
        <f t="shared" si="8"/>
        <v>43830</v>
      </c>
      <c r="I91" s="1" cm="1">
        <f t="array" ref="I91">_xll.FDS(A91,"FF_PTX_INC(ANN_R,"&amp;F91&amp;","&amp;G91&amp;",,,USD)")</f>
        <v>975.80796287012095</v>
      </c>
      <c r="J91" s="1" cm="1">
        <f t="array" ref="J91">_xll.FDS(A91,"FF_MKT_VAL(ANN_R,"&amp;F91&amp;","&amp;G91&amp;",,,USD)")</f>
        <v>30760.3188289479</v>
      </c>
      <c r="K91" s="1" cm="1">
        <f t="array" ref="K91">_xll.FDS(A91,"FF_SHLDRS_EQ(ANN_R,"&amp;F91&amp;","&amp;G91&amp;",,,USD)")</f>
        <v>1662.7479402399099</v>
      </c>
      <c r="L91" s="1" cm="1">
        <f t="array" ref="L91">_xll.FDS(A91,"FF_ASSETS(ANN_R,"&amp;F91&amp;","&amp;G91&amp;",,,USD)")</f>
        <v>6113.5522583560996</v>
      </c>
      <c r="M91" s="1" cm="1">
        <f t="array" ref="M91">_xll.FDS(A91,"FF_TAX_CF(ANN_R,"&amp;F91&amp;","&amp;G91&amp;",,,USD)")</f>
        <v>37.472444086074802</v>
      </c>
      <c r="N91" s="1" cm="1">
        <f t="array" ref="N91">_xll.FDS(A91,"FF_INC_TAX(ANN_R,"&amp;F91&amp;","&amp;G91&amp;",,,USD)")</f>
        <v>197.72198573684699</v>
      </c>
      <c r="O91" s="1" cm="1">
        <f t="array" ref="O91">_xll.FDS(A91,"FF_NET_INC(ANN_R,"&amp;F91&amp;","&amp;G91&amp;")")</f>
        <v>695.81799999999998</v>
      </c>
      <c r="P91" s="1" cm="1">
        <f t="array" ref="P91">_xll.FDS(A91,"FF_ROA(ANN_R,"&amp;F91&amp;","&amp;G91&amp;")")</f>
        <v>13.5135153506398</v>
      </c>
      <c r="Q91" cm="1">
        <f t="array" ref="Q91">_xll.FDS(A91,"FF_TAX_RATE(ANN_R,"&amp;F91&amp;","&amp;G91&amp;")")</f>
        <v>20.262386992138499</v>
      </c>
      <c r="R91" t="e" cm="1">
        <f t="array" ref="R91">_xll.FDS(A91,"FF_TAX_REFUND(ANN_R,"&amp;F91&amp;","&amp;G91&amp;",,,,,""D=1"")")</f>
        <v>#N/A</v>
      </c>
      <c r="S91">
        <f t="shared" si="9"/>
        <v>0.21300181012609345</v>
      </c>
      <c r="T91" s="1" cm="1">
        <f t="array" ref="T91">_xll.FDS($A91,"FF_TAX_CF(ANN_R,"&amp;AE91&amp;","&amp;AF91&amp;",,,USD)")</f>
        <v>160.81236948180199</v>
      </c>
      <c r="U91" s="1" cm="1">
        <f t="array" ref="U91">_xll.FDS($A91,"FF_TAX_CF(ANN_R,"&amp;AG91&amp;","&amp;AH91&amp;",,,USD)")</f>
        <v>278.79046509623498</v>
      </c>
      <c r="V91" s="1" cm="1">
        <f t="array" ref="V91">_xll.FDS(A91,"FF_TAX_CF(ANN_R,"&amp;AI91&amp;","&amp;AJ91&amp;",,,USD)")</f>
        <v>243.05410984587701</v>
      </c>
      <c r="W91" s="1" cm="1">
        <f t="array" ref="W91">_xll.FDS(A91,"FF_TAX_CF(ANN_R,"&amp;AK91&amp;","&amp;AL91&amp;",,,USD)")</f>
        <v>103.51713981747599</v>
      </c>
      <c r="X91" s="1" cm="1">
        <f t="array" ref="X91">_xll.FDS(A91,"FF_TAX_CF(ANN_R,"&amp;F91&amp;","&amp;G91&amp;",,,USD)")</f>
        <v>37.472444086074802</v>
      </c>
      <c r="Y91" s="1" cm="1">
        <f t="array" ref="Y91">_xll.FDS($A91,"FF_PTX_INC(ANN_R,"&amp;AE91&amp;","&amp;AF91&amp;",,,USD)")</f>
        <v>481.45904028868699</v>
      </c>
      <c r="Z91" s="1" cm="1">
        <f t="array" ref="Z91">_xll.FDS($A91,"FF_PTX_INC(ANN_R,"&amp;AG91&amp;","&amp;AH91&amp;",,,USD)")</f>
        <v>626.58993868589403</v>
      </c>
      <c r="AA91" s="1" cm="1">
        <f t="array" ref="AA91">_xll.FDS(A91,"FF_PTX_INC(ANN_R,"&amp;AI91&amp;","&amp;AJ91&amp;",,,USD)")</f>
        <v>838.86637424457103</v>
      </c>
      <c r="AB91" s="1" cm="1">
        <f t="array" ref="AB91">_xll.FDS(A91,"FF_PTX_INC(ANN_R,"&amp;AK91&amp;","&amp;AL91&amp;",,,USD)")</f>
        <v>944.12893197321898</v>
      </c>
      <c r="AC91" s="1" cm="1">
        <f t="array" ref="AC91">_xll.FDS(A91,"FF_PTX_INC(ANN_R,"&amp;F91&amp;","&amp;G91&amp;",,,USD)")</f>
        <v>975.80796287012095</v>
      </c>
      <c r="AE91" s="6">
        <f t="shared" si="10"/>
        <v>42005</v>
      </c>
      <c r="AF91" s="6">
        <f t="shared" si="11"/>
        <v>42369</v>
      </c>
      <c r="AG91" s="6">
        <f t="shared" si="12"/>
        <v>42370</v>
      </c>
      <c r="AH91" s="6">
        <f t="shared" si="13"/>
        <v>42735</v>
      </c>
      <c r="AI91" s="6">
        <f>DATE(YEAR(F91)+AO91,MONTH(F91),DAY(F91))</f>
        <v>42736</v>
      </c>
      <c r="AJ91" s="6">
        <f>DATE(YEAR(G91)+AO91,MONTH(G91),DAY(G91))</f>
        <v>43100</v>
      </c>
      <c r="AK91" s="6">
        <f>DATE(YEAR(F91)+AP91,MONTH(F91),DAY(F91))</f>
        <v>43101</v>
      </c>
      <c r="AL91" s="6">
        <f>DATE(YEAR(G91)+AP91,MONTH(G91),DAY(G91))</f>
        <v>43465</v>
      </c>
      <c r="AM91" s="8">
        <v>-4</v>
      </c>
      <c r="AN91" s="8">
        <v>-3</v>
      </c>
      <c r="AO91">
        <v>-2</v>
      </c>
      <c r="AP91">
        <v>-1</v>
      </c>
      <c r="AQ91" cm="1">
        <f t="array" ref="AQ91">_xll.FDS(A91,"FF_DEBT_LT(ANN_R,"&amp;F91&amp;","&amp;G91&amp;")")</f>
        <v>1668.414</v>
      </c>
      <c r="AR91" cm="1">
        <f t="array" ref="AR91">_xll.FDS(A91,"FF_RD_EXP(ANN_R,"&amp;F91&amp;","&amp;G91&amp;")")</f>
        <v>699.21100000000001</v>
      </c>
      <c r="AS91" t="e" cm="1">
        <f t="array" ref="AS91">_xll.FDS(A91,"FF_PTX_INC_FOR(ANN_R,"&amp;F91&amp;","&amp;G91&amp;")")</f>
        <v>#N/A</v>
      </c>
      <c r="AT91" cm="1">
        <f t="array" ref="AT91">_xll.FDS(A91,"FF_MKT_VAL_PUBLIC(ANN_R,"&amp;[1]sample_report!E91&amp;")")</f>
        <v>18043.908032958199</v>
      </c>
    </row>
    <row r="92" spans="1:46" hidden="1" x14ac:dyDescent="0.25">
      <c r="A92" t="s">
        <v>1286</v>
      </c>
      <c r="B92" t="s">
        <v>1287</v>
      </c>
      <c r="C92" t="s">
        <v>940</v>
      </c>
      <c r="D92" t="str" cm="1">
        <f t="array" ref="D92">_xll.FDS(A92,"FF_MAJOR_IND_NAME")</f>
        <v>AUTOMOTIVE</v>
      </c>
      <c r="E92">
        <v>2019</v>
      </c>
      <c r="F92" s="4">
        <f t="shared" si="7"/>
        <v>43466</v>
      </c>
      <c r="G92" s="4">
        <f t="shared" si="8"/>
        <v>43830</v>
      </c>
      <c r="I92" s="1" cm="1">
        <f t="array" ref="I92">_xll.FDS(A92,"FF_PTX_INC(ANN_R,"&amp;F92&amp;","&amp;G92&amp;",,,USD)")</f>
        <v>11.1924862861633</v>
      </c>
      <c r="J92" s="1" cm="1">
        <f t="array" ref="J92">_xll.FDS(A92,"FF_MKT_VAL(ANN_R,"&amp;F92&amp;","&amp;G92&amp;",,,USD)")</f>
        <v>22908.540082216299</v>
      </c>
      <c r="K92" s="1" cm="1">
        <f t="array" ref="K92">_xll.FDS(A92,"FF_SHLDRS_EQ(ANN_R,"&amp;F92&amp;","&amp;G92&amp;",,,USD)")</f>
        <v>39605.165481090502</v>
      </c>
      <c r="L92" s="1" cm="1">
        <f t="array" ref="L92">_xll.FDS(A92,"FF_ASSETS(ANN_R,"&amp;F92&amp;","&amp;G92&amp;",,,USD)")</f>
        <v>40083.350456714601</v>
      </c>
      <c r="M92" s="1" cm="1">
        <f t="array" ref="M92">_xll.FDS(A92,"FF_TAX_CF(ANN_R,"&amp;F92&amp;","&amp;G92&amp;",,,USD)")</f>
        <v>3.3577458858489999</v>
      </c>
      <c r="N92" s="1" cm="1">
        <f t="array" ref="N92">_xll.FDS(A92,"FF_INC_TAX(ANN_R,"&amp;F92&amp;","&amp;G92&amp;",,,USD)")</f>
        <v>10.073237657547001</v>
      </c>
      <c r="O92" s="1" cm="1">
        <f t="array" ref="O92">_xll.FDS(A92,"FF_NET_INC(ANN_R,"&amp;F92&amp;","&amp;G92&amp;")")</f>
        <v>4407</v>
      </c>
      <c r="P92" s="1" cm="1">
        <f t="array" ref="P92">_xll.FDS(A92,"FF_ROA(ANN_R,"&amp;F92&amp;","&amp;G92&amp;")")</f>
        <v>12.679277853700601</v>
      </c>
      <c r="Q92" cm="1">
        <f t="array" ref="Q92">_xll.FDS(A92,"FF_TAX_RATE(ANN_R,"&amp;F92&amp;","&amp;G92&amp;")")</f>
        <v>90</v>
      </c>
      <c r="R92" t="e" cm="1">
        <f t="array" ref="R92">_xll.FDS(A92,"FF_TAX_REFUND(ANN_R,"&amp;F92&amp;","&amp;G92&amp;",,,,,""D=1"")")</f>
        <v>#N/A</v>
      </c>
      <c r="S92">
        <f t="shared" si="9"/>
        <v>-1.6320026632080475</v>
      </c>
      <c r="T92" s="1" cm="1">
        <f t="array" ref="T92">_xll.FDS($A92,"FF_TAX_CF(ANN_R,"&amp;AE92&amp;","&amp;AF92&amp;",,,USD)")</f>
        <v>425.82559204101602</v>
      </c>
      <c r="U92" s="1" cm="1">
        <f t="array" ref="U92">_xll.FDS($A92,"FF_TAX_CF(ANN_R,"&amp;AG92&amp;","&amp;AH92&amp;",,,USD)")</f>
        <v>58.628453612327597</v>
      </c>
      <c r="V92" s="1" cm="1">
        <f t="array" ref="V92">_xll.FDS(A92,"FF_TAX_CF(ANN_R,"&amp;AI92&amp;","&amp;AJ92&amp;",,,USD)")</f>
        <v>0</v>
      </c>
      <c r="W92" s="1" cm="1">
        <f t="array" ref="W92">_xll.FDS(A92,"FF_TAX_CF(ANN_R,"&amp;AK92&amp;","&amp;AL92&amp;",,,USD)")</f>
        <v>2.3594994544982901</v>
      </c>
      <c r="X92" s="1" cm="1">
        <f t="array" ref="X92">_xll.FDS(A92,"FF_TAX_CF(ANN_R,"&amp;F92&amp;","&amp;G92&amp;",,,USD)")</f>
        <v>3.3577458858489999</v>
      </c>
      <c r="Y92" s="1" cm="1">
        <f t="array" ref="Y92">_xll.FDS($A92,"FF_PTX_INC(ANN_R,"&amp;AE92&amp;","&amp;AF92&amp;",,,USD)")</f>
        <v>-22.178416252136198</v>
      </c>
      <c r="Z92" s="1" cm="1">
        <f t="array" ref="Z92">_xll.FDS($A92,"FF_PTX_INC(ANN_R,"&amp;AG92&amp;","&amp;AH92&amp;",,,USD)")</f>
        <v>-74.115214943885803</v>
      </c>
      <c r="AA92" s="1" cm="1">
        <f t="array" ref="AA92">_xll.FDS(A92,"FF_PTX_INC(ANN_R,"&amp;AI92&amp;","&amp;AJ92&amp;",,,USD)")</f>
        <v>-65.420205354690594</v>
      </c>
      <c r="AB92" s="1" cm="1">
        <f t="array" ref="AB92">_xll.FDS(A92,"FF_PTX_INC(ANN_R,"&amp;AK92&amp;","&amp;AL92&amp;",,,USD)")</f>
        <v>-149.828215360641</v>
      </c>
      <c r="AC92" s="1" cm="1">
        <f t="array" ref="AC92">_xll.FDS(A92,"FF_PTX_INC(ANN_R,"&amp;F92&amp;","&amp;G92&amp;",,,USD)")</f>
        <v>11.1924862861633</v>
      </c>
      <c r="AE92" s="6">
        <f t="shared" si="10"/>
        <v>42005</v>
      </c>
      <c r="AF92" s="6">
        <f t="shared" si="11"/>
        <v>42369</v>
      </c>
      <c r="AG92" s="6">
        <f t="shared" si="12"/>
        <v>42370</v>
      </c>
      <c r="AH92" s="6">
        <f t="shared" si="13"/>
        <v>42735</v>
      </c>
      <c r="AI92" s="6">
        <f>DATE(YEAR(F92)+AO92,MONTH(F92),DAY(F92))</f>
        <v>42736</v>
      </c>
      <c r="AJ92" s="6">
        <f>DATE(YEAR(G92)+AO92,MONTH(G92),DAY(G92))</f>
        <v>43100</v>
      </c>
      <c r="AK92" s="6">
        <f>DATE(YEAR(F92)+AP92,MONTH(F92),DAY(F92))</f>
        <v>43101</v>
      </c>
      <c r="AL92" s="6">
        <f>DATE(YEAR(G92)+AP92,MONTH(G92),DAY(G92))</f>
        <v>43465</v>
      </c>
      <c r="AM92" s="8">
        <v>-4</v>
      </c>
      <c r="AN92" s="8">
        <v>-3</v>
      </c>
      <c r="AO92">
        <v>-2</v>
      </c>
      <c r="AP92">
        <v>-1</v>
      </c>
      <c r="AQ92" cm="1">
        <f t="array" ref="AQ92">_xll.FDS(A92,"FF_DEBT_LT(ANN_R,"&amp;F92&amp;","&amp;G92&amp;")")</f>
        <v>35</v>
      </c>
      <c r="AR92" t="e" cm="1">
        <f t="array" ref="AR92">_xll.FDS(A92,"FF_RD_EXP(ANN_R,"&amp;F92&amp;","&amp;G92&amp;")")</f>
        <v>#N/A</v>
      </c>
      <c r="AS92" t="e" cm="1">
        <f t="array" ref="AS92">_xll.FDS(A92,"FF_PTX_INC_FOR(ANN_R,"&amp;F92&amp;","&amp;G92&amp;")")</f>
        <v>#N/A</v>
      </c>
      <c r="AT92" t="e" cm="1">
        <f t="array" ref="AT92">_xll.FDS(A92,"FF_MKT_VAL_PUBLIC(ANN_R,"&amp;[1]sample_report!E92&amp;")")</f>
        <v>#N/A</v>
      </c>
    </row>
    <row r="93" spans="1:46" hidden="1" x14ac:dyDescent="0.25">
      <c r="A93" t="s">
        <v>1320</v>
      </c>
      <c r="B93" t="s">
        <v>1321</v>
      </c>
      <c r="C93" t="s">
        <v>940</v>
      </c>
      <c r="D93" t="str" cm="1">
        <f t="array" ref="D93">_xll.FDS(A93,"FF_MAJOR_IND_NAME")</f>
        <v>AUTOMOTIVE</v>
      </c>
      <c r="E93">
        <v>2019</v>
      </c>
      <c r="F93" s="4">
        <f t="shared" si="7"/>
        <v>43466</v>
      </c>
      <c r="G93" s="4">
        <f t="shared" si="8"/>
        <v>43830</v>
      </c>
      <c r="I93" s="1" cm="1">
        <f t="array" ref="I93">_xll.FDS(A93,"FF_PTX_INC(ANN_R,"&amp;F93&amp;","&amp;G93&amp;",,,USD)")</f>
        <v>-519.66713826656303</v>
      </c>
      <c r="J93" s="1" cm="1">
        <f t="array" ref="J93">_xll.FDS(A93,"FF_MKT_VAL(ANN_R,"&amp;F93&amp;","&amp;G93&amp;",,,USD)")</f>
        <v>25876.642757565602</v>
      </c>
      <c r="K93" s="1" cm="1">
        <f t="array" ref="K93">_xll.FDS(A93,"FF_SHLDRS_EQ(ANN_R,"&amp;F93&amp;","&amp;G93&amp;",,,USD)")</f>
        <v>17281.223369073901</v>
      </c>
      <c r="L93" s="1" cm="1">
        <f t="array" ref="L93">_xll.FDS(A93,"FF_ASSETS(ANN_R,"&amp;F93&amp;","&amp;G93&amp;",,,USD)")</f>
        <v>49369.792483329802</v>
      </c>
      <c r="M93" s="1" cm="1">
        <f t="array" ref="M93">_xll.FDS(A93,"FF_TAX_CF(ANN_R,"&amp;F93&amp;","&amp;G93&amp;",,,USD)")</f>
        <v>969.26931238174404</v>
      </c>
      <c r="N93" s="1" cm="1">
        <f t="array" ref="N93">_xll.FDS(A93,"FF_INC_TAX(ANN_R,"&amp;F93&amp;","&amp;G93&amp;",,,USD)")</f>
        <v>651.85040130615198</v>
      </c>
      <c r="O93" s="1" cm="1">
        <f t="array" ref="O93">_xll.FDS(A93,"FF_NET_INC(ANN_R,"&amp;F93&amp;","&amp;G93&amp;")")</f>
        <v>-1225</v>
      </c>
      <c r="P93" s="1" cm="1">
        <f t="array" ref="P93">_xll.FDS(A93,"FF_ROA(ANN_R,"&amp;F93&amp;","&amp;G93&amp;")")</f>
        <v>-2.8666169006372102</v>
      </c>
      <c r="Q93" t="e" cm="1">
        <f t="array" ref="Q93">_xll.FDS(A93,"FF_TAX_RATE(ANN_R,"&amp;F93&amp;","&amp;G93&amp;")")</f>
        <v>#N/A</v>
      </c>
      <c r="R93" t="e" cm="1">
        <f t="array" ref="R93">_xll.FDS(A93,"FF_TAX_REFUND(ANN_R,"&amp;F93&amp;","&amp;G93&amp;",,,,,""D=1"")")</f>
        <v>#N/A</v>
      </c>
      <c r="S93">
        <f t="shared" si="9"/>
        <v>0.32134567410126008</v>
      </c>
      <c r="T93" s="1" cm="1">
        <f t="array" ref="T93">_xll.FDS($A93,"FF_TAX_CF(ANN_R,"&amp;AE93&amp;","&amp;AF93&amp;",,,USD)")</f>
        <v>1125.8873010397001</v>
      </c>
      <c r="U93" s="1" cm="1">
        <f t="array" ref="U93">_xll.FDS($A93,"FF_TAX_CF(ANN_R,"&amp;AG93&amp;","&amp;AH93&amp;",,,USD)")</f>
        <v>1158.52036732435</v>
      </c>
      <c r="V93" s="1" cm="1">
        <f t="array" ref="V93">_xll.FDS(A93,"FF_TAX_CF(ANN_R,"&amp;AI93&amp;","&amp;AJ93&amp;",,,USD)")</f>
        <v>1265.6553866982499</v>
      </c>
      <c r="W93" s="1" cm="1">
        <f t="array" ref="W93">_xll.FDS(A93,"FF_TAX_CF(ANN_R,"&amp;AK93&amp;","&amp;AL93&amp;",,,USD)")</f>
        <v>1015.52856521606</v>
      </c>
      <c r="X93" s="1" cm="1">
        <f t="array" ref="X93">_xll.FDS(A93,"FF_TAX_CF(ANN_R,"&amp;F93&amp;","&amp;G93&amp;",,,USD)")</f>
        <v>969.26931238174404</v>
      </c>
      <c r="Y93" s="1" cm="1">
        <f t="array" ref="Y93">_xll.FDS($A93,"FF_PTX_INC(ANN_R,"&amp;AE93&amp;","&amp;AF93&amp;",,,USD)")</f>
        <v>4223.4358068943002</v>
      </c>
      <c r="Z93" s="1" cm="1">
        <f t="array" ref="Z93">_xll.FDS($A93,"FF_PTX_INC(ANN_R,"&amp;AG93&amp;","&amp;AH93&amp;",,,USD)")</f>
        <v>4324.2356229424504</v>
      </c>
      <c r="AA93" s="1" cm="1">
        <f t="array" ref="AA93">_xll.FDS(A93,"FF_PTX_INC(ANN_R,"&amp;AI93&amp;","&amp;AJ93&amp;",,,USD)")</f>
        <v>4736.1972807645798</v>
      </c>
      <c r="AB93" s="1" cm="1">
        <f t="array" ref="AB93">_xll.FDS(A93,"FF_PTX_INC(ANN_R,"&amp;AK93&amp;","&amp;AL93&amp;",,,USD)")</f>
        <v>4459.8078939199404</v>
      </c>
      <c r="AC93" s="1" cm="1">
        <f t="array" ref="AC93">_xll.FDS(A93,"FF_PTX_INC(ANN_R,"&amp;F93&amp;","&amp;G93&amp;",,,USD)")</f>
        <v>-519.66713826656303</v>
      </c>
      <c r="AE93" s="6">
        <f t="shared" si="10"/>
        <v>42005</v>
      </c>
      <c r="AF93" s="6">
        <f t="shared" si="11"/>
        <v>42369</v>
      </c>
      <c r="AG93" s="6">
        <f t="shared" si="12"/>
        <v>42370</v>
      </c>
      <c r="AH93" s="6">
        <f t="shared" si="13"/>
        <v>42735</v>
      </c>
      <c r="AI93" s="6">
        <f>DATE(YEAR(F93)+AO93,MONTH(F93),DAY(F93))</f>
        <v>42736</v>
      </c>
      <c r="AJ93" s="6">
        <f>DATE(YEAR(G93)+AO93,MONTH(G93),DAY(G93))</f>
        <v>43100</v>
      </c>
      <c r="AK93" s="6">
        <f>DATE(YEAR(F93)+AP93,MONTH(F93),DAY(F93))</f>
        <v>43101</v>
      </c>
      <c r="AL93" s="6">
        <f>DATE(YEAR(G93)+AP93,MONTH(G93),DAY(G93))</f>
        <v>43465</v>
      </c>
      <c r="AM93" s="8">
        <v>-4</v>
      </c>
      <c r="AN93" s="8">
        <v>-3</v>
      </c>
      <c r="AO93">
        <v>-2</v>
      </c>
      <c r="AP93">
        <v>-1</v>
      </c>
      <c r="AQ93" cm="1">
        <f t="array" ref="AQ93">_xll.FDS(A93,"FF_DEBT_LT(ANN_R,"&amp;F93&amp;","&amp;G93&amp;")")</f>
        <v>3375.2</v>
      </c>
      <c r="AR93" cm="1">
        <f t="array" ref="AR93">_xll.FDS(A93,"FF_RD_EXP(ANN_R,"&amp;F93&amp;","&amp;G93&amp;")")</f>
        <v>4471.8</v>
      </c>
      <c r="AS93" t="e" cm="1">
        <f t="array" ref="AS93">_xll.FDS(A93,"FF_PTX_INC_FOR(ANN_R,"&amp;F93&amp;","&amp;G93&amp;")")</f>
        <v>#N/A</v>
      </c>
      <c r="AT93" cm="1">
        <f t="array" ref="AT93">_xll.FDS(A93,"FF_MKT_VAL_PUBLIC(ANN_R,"&amp;[1]sample_report!E93&amp;")")</f>
        <v>12448.452384313199</v>
      </c>
    </row>
    <row r="94" spans="1:46" hidden="1" x14ac:dyDescent="0.25">
      <c r="A94" t="s">
        <v>101</v>
      </c>
      <c r="B94" t="s">
        <v>102</v>
      </c>
      <c r="C94" t="s">
        <v>29</v>
      </c>
      <c r="D94" t="str" cm="1">
        <f t="array" ref="D94">_xll.FDS(A94,"FF_MAJOR_IND_NAME")</f>
        <v>AUTOMOTIVE</v>
      </c>
      <c r="E94">
        <v>2017</v>
      </c>
      <c r="F94" s="4">
        <f t="shared" si="7"/>
        <v>42736</v>
      </c>
      <c r="G94" s="4">
        <f t="shared" si="8"/>
        <v>43100</v>
      </c>
      <c r="I94" s="1" cm="1">
        <f t="array" ref="I94">_xll.FDS(A94,"FF_PTX_INC(ANN_R,"&amp;F94&amp;","&amp;G94&amp;",,,USD)")</f>
        <v>3644.88049811684</v>
      </c>
      <c r="J94" s="1" cm="1">
        <f t="array" ref="J94">_xll.FDS(A94,"FF_MKT_VAL(ANN_R,"&amp;F94&amp;","&amp;G94&amp;",,,USD)")</f>
        <v>28092.771186331302</v>
      </c>
      <c r="K94" s="1" cm="1">
        <f t="array" ref="K94">_xll.FDS(A94,"FF_SHLDRS_EQ(ANN_R,"&amp;F94&amp;","&amp;G94&amp;",,,USD)")</f>
        <v>13090.4064848498</v>
      </c>
      <c r="L94" s="1" cm="1">
        <f t="array" ref="L94">_xll.FDS(A94,"FF_ASSETS(ANN_R,"&amp;F94&amp;","&amp;G94&amp;",,,USD)")</f>
        <v>24789.742347543099</v>
      </c>
      <c r="M94" s="1" cm="1">
        <f t="array" ref="M94">_xll.FDS(A94,"FF_TAX_CF(ANN_R,"&amp;F94&amp;","&amp;G94&amp;",,,USD)")</f>
        <v>1922.5672250799801</v>
      </c>
      <c r="N94" s="1" cm="1">
        <f t="array" ref="N94">_xll.FDS(A94,"FF_INC_TAX(ANN_R,"&amp;F94&amp;","&amp;G94&amp;",,,USD)")</f>
        <v>1026.36960995756</v>
      </c>
      <c r="O94" s="1" cm="1">
        <f t="array" ref="O94">_xll.FDS(A94,"FF_NET_INC(ANN_R,"&amp;F94&amp;","&amp;G94&amp;")")</f>
        <v>282354</v>
      </c>
      <c r="P94" s="1" cm="1">
        <f t="array" ref="P94">_xll.FDS(A94,"FF_ROA(ANN_R,"&amp;F94&amp;","&amp;G94&amp;")")</f>
        <v>10.545963933575701</v>
      </c>
      <c r="Q94" cm="1">
        <f t="array" ref="Q94">_xll.FDS(A94,"FF_TAX_RATE(ANN_R,"&amp;F94&amp;","&amp;G94&amp;")")</f>
        <v>28.159211543090201</v>
      </c>
      <c r="R94" t="e" cm="1">
        <f t="array" ref="R94">_xll.FDS(A94,"FF_TAX_REFUND(ANN_R,"&amp;F94&amp;","&amp;G94&amp;",,,,,""D=1"")")</f>
        <v>#N/A</v>
      </c>
      <c r="S94">
        <f t="shared" si="9"/>
        <v>0.32172530698914842</v>
      </c>
      <c r="T94" s="1" cm="1">
        <f t="array" ref="T94">_xll.FDS($A94,"FF_TAX_CF(ANN_R,"&amp;AE94&amp;","&amp;AF94&amp;",,,USD)")</f>
        <v>179.85184540972099</v>
      </c>
      <c r="U94" s="1" cm="1">
        <f t="array" ref="U94">_xll.FDS($A94,"FF_TAX_CF(ANN_R,"&amp;AG94&amp;","&amp;AH94&amp;",,,USD)")</f>
        <v>334.10697235912102</v>
      </c>
      <c r="V94" s="1" cm="1">
        <f t="array" ref="V94">_xll.FDS(A94,"FF_TAX_CF(ANN_R,"&amp;AI94&amp;","&amp;AJ94&amp;",,,USD)")</f>
        <v>1757.9480502773099</v>
      </c>
      <c r="W94" s="1" cm="1">
        <f t="array" ref="W94">_xll.FDS(A94,"FF_TAX_CF(ANN_R,"&amp;AK94&amp;","&amp;AL94&amp;",,,USD)")</f>
        <v>1202.6386032104499</v>
      </c>
      <c r="X94" s="1" cm="1">
        <f t="array" ref="X94">_xll.FDS(A94,"FF_TAX_CF(ANN_R,"&amp;F94&amp;","&amp;G94&amp;",,,USD)")</f>
        <v>1922.5672250799801</v>
      </c>
      <c r="Y94" s="1" cm="1">
        <f t="array" ref="Y94">_xll.FDS($A94,"FF_PTX_INC(ANN_R,"&amp;AE94&amp;","&amp;AF94&amp;",,,USD)")</f>
        <v>1122.7261400595301</v>
      </c>
      <c r="Z94" s="1" cm="1">
        <f t="array" ref="Z94">_xll.FDS($A94,"FF_PTX_INC(ANN_R,"&amp;AG94&amp;","&amp;AH94&amp;",,,USD)")</f>
        <v>3283.0192860308998</v>
      </c>
      <c r="AA94" s="1" cm="1">
        <f t="array" ref="AA94">_xll.FDS(A94,"FF_PTX_INC(ANN_R,"&amp;AI94&amp;","&amp;AJ94&amp;",,,USD)")</f>
        <v>3570.1669048946401</v>
      </c>
      <c r="AB94" s="1" cm="1">
        <f t="array" ref="AB94">_xll.FDS(A94,"FF_PTX_INC(ANN_R,"&amp;AK94&amp;","&amp;AL94&amp;",,,USD)")</f>
        <v>5154.7376594543503</v>
      </c>
      <c r="AC94" s="1" cm="1">
        <f t="array" ref="AC94">_xll.FDS(A94,"FF_PTX_INC(ANN_R,"&amp;F94&amp;","&amp;G94&amp;",,,USD)")</f>
        <v>3644.88049811684</v>
      </c>
      <c r="AE94" s="6">
        <f t="shared" si="10"/>
        <v>41275</v>
      </c>
      <c r="AF94" s="6">
        <f t="shared" si="11"/>
        <v>41639</v>
      </c>
      <c r="AG94" s="6">
        <f t="shared" si="12"/>
        <v>41640</v>
      </c>
      <c r="AH94" s="6">
        <f t="shared" si="13"/>
        <v>42004</v>
      </c>
      <c r="AI94" s="6">
        <f>DATE(YEAR(F94)+AO94,MONTH(F94),DAY(F94))</f>
        <v>42005</v>
      </c>
      <c r="AJ94" s="6">
        <f>DATE(YEAR(G94)+AO94,MONTH(G94),DAY(G94))</f>
        <v>42369</v>
      </c>
      <c r="AK94" s="6">
        <f>DATE(YEAR(F94)+AP94,MONTH(F94),DAY(F94))</f>
        <v>42370</v>
      </c>
      <c r="AL94" s="6">
        <f>DATE(YEAR(G94)+AP94,MONTH(G94),DAY(G94))</f>
        <v>42735</v>
      </c>
      <c r="AM94" s="8">
        <v>-4</v>
      </c>
      <c r="AN94" s="8">
        <v>-3</v>
      </c>
      <c r="AO94">
        <v>-2</v>
      </c>
      <c r="AP94">
        <v>-1</v>
      </c>
      <c r="AQ94" cm="1">
        <f t="array" ref="AQ94">_xll.FDS(A94,"FF_DEBT_LT(ANN_R,"&amp;F94&amp;","&amp;G94&amp;")")</f>
        <v>65446</v>
      </c>
      <c r="AR94" cm="1">
        <f t="array" ref="AR94">_xll.FDS(A94,"FF_RD_EXP(ANN_R,"&amp;F94&amp;","&amp;G94&amp;")")</f>
        <v>114215</v>
      </c>
      <c r="AS94" t="e" cm="1">
        <f t="array" ref="AS94">_xll.FDS(A94,"FF_PTX_INC_FOR(ANN_R,"&amp;F94&amp;","&amp;G94&amp;")")</f>
        <v>#N/A</v>
      </c>
      <c r="AT94" cm="1">
        <f t="array" ref="AT94">_xll.FDS(A94,"FF_MKT_VAL_PUBLIC(ANN_R,"&amp;[1]sample_report!E94&amp;")")</f>
        <v>1933943.1413155701</v>
      </c>
    </row>
    <row r="95" spans="1:46" hidden="1" x14ac:dyDescent="0.25">
      <c r="A95" t="s">
        <v>103</v>
      </c>
      <c r="B95" t="s">
        <v>104</v>
      </c>
      <c r="C95" t="s">
        <v>105</v>
      </c>
      <c r="D95" t="str" cm="1">
        <f t="array" ref="D95">_xll.FDS(A95,"FF_MAJOR_IND_NAME")</f>
        <v>AUTOMOTIVE</v>
      </c>
      <c r="E95">
        <v>2017</v>
      </c>
      <c r="F95" s="4">
        <f t="shared" si="7"/>
        <v>42736</v>
      </c>
      <c r="G95" s="4">
        <f t="shared" si="8"/>
        <v>43100</v>
      </c>
      <c r="I95" s="1" cm="1">
        <f t="array" ref="I95">_xll.FDS(A95,"FF_PTX_INC(ANN_R,"&amp;F95&amp;","&amp;G95&amp;",,,USD)")</f>
        <v>3459.4653009019098</v>
      </c>
      <c r="J95" s="1" cm="1">
        <f t="array" ref="J95">_xll.FDS(A95,"FF_MKT_VAL(ANN_R,"&amp;F95&amp;","&amp;G95&amp;",,,USD)")</f>
        <v>39147.995696839898</v>
      </c>
      <c r="K95" s="1" cm="1">
        <f t="array" ref="K95">_xll.FDS(A95,"FF_SHLDRS_EQ(ANN_R,"&amp;F95&amp;","&amp;G95&amp;",,,USD)")</f>
        <v>64549.512899087997</v>
      </c>
      <c r="L95" s="1" cm="1">
        <f t="array" ref="L95">_xll.FDS(A95,"FF_ASSETS(ANN_R,"&amp;F95&amp;","&amp;G95&amp;",,,USD)")</f>
        <v>166455.97716293801</v>
      </c>
      <c r="M95" s="1" cm="1">
        <f t="array" ref="M95">_xll.FDS(A95,"FF_TAX_CF(ANN_R,"&amp;F95&amp;","&amp;G95&amp;",,,USD)")</f>
        <v>1454.6104226042501</v>
      </c>
      <c r="N95" s="1" cm="1">
        <f t="array" ref="N95">_xll.FDS(A95,"FF_INC_TAX(ANN_R,"&amp;F95&amp;","&amp;G95&amp;",,,USD)")</f>
        <v>-95.399399969028295</v>
      </c>
      <c r="O95" s="1" cm="1">
        <f t="array" ref="O95">_xll.FDS(A95,"FF_NET_INC(ANN_R,"&amp;F95&amp;","&amp;G95&amp;")")</f>
        <v>4032824</v>
      </c>
      <c r="P95" s="1" cm="1">
        <f t="array" ref="P95">_xll.FDS(A95,"FF_ROA(ANN_R,"&amp;F95&amp;","&amp;G95&amp;")")</f>
        <v>2.2590612602086599</v>
      </c>
      <c r="Q95" cm="1">
        <f t="array" ref="Q95">_xll.FDS(A95,"FF_TAX_RATE(ANN_R,"&amp;F95&amp;","&amp;G95&amp;")")</f>
        <v>-2.7576342489735901</v>
      </c>
      <c r="R95" t="e" cm="1">
        <f t="array" ref="R95">_xll.FDS(A95,"FF_TAX_REFUND(ANN_R,"&amp;F95&amp;","&amp;G95&amp;",,,,,""D=1"")")</f>
        <v>#N/A</v>
      </c>
      <c r="S95">
        <f t="shared" si="9"/>
        <v>0.27924090850819983</v>
      </c>
      <c r="T95" s="1" cm="1">
        <f t="array" ref="T95">_xll.FDS($A95,"FF_TAX_CF(ANN_R,"&amp;AE95&amp;","&amp;AF95&amp;",,,USD)")</f>
        <v>1778.95377660706</v>
      </c>
      <c r="U95" s="1" cm="1">
        <f t="array" ref="U95">_xll.FDS($A95,"FF_TAX_CF(ANN_R,"&amp;AG95&amp;","&amp;AH95&amp;",,,USD)")</f>
        <v>1727.5016518664199</v>
      </c>
      <c r="V95" s="1" cm="1">
        <f t="array" ref="V95">_xll.FDS(A95,"FF_TAX_CF(ANN_R,"&amp;AI95&amp;","&amp;AJ95&amp;",,,USD)")</f>
        <v>1468.9793972070299</v>
      </c>
      <c r="W95" s="1" cm="1">
        <f t="array" ref="W95">_xll.FDS(A95,"FF_TAX_CF(ANN_R,"&amp;AK95&amp;","&amp;AL95&amp;",,,USD)")</f>
        <v>1784.87541689153</v>
      </c>
      <c r="X95" s="1" cm="1">
        <f t="array" ref="X95">_xll.FDS(A95,"FF_TAX_CF(ANN_R,"&amp;F95&amp;","&amp;G95&amp;",,,USD)")</f>
        <v>1454.6104226042501</v>
      </c>
      <c r="Y95" s="1" cm="1">
        <f t="array" ref="Y95">_xll.FDS($A95,"FF_PTX_INC(ANN_R,"&amp;AE95&amp;","&amp;AF95&amp;",,,USD)")</f>
        <v>8173.5156861878304</v>
      </c>
      <c r="Z95" s="1" cm="1">
        <f t="array" ref="Z95">_xll.FDS($A95,"FF_PTX_INC(ANN_R,"&amp;AG95&amp;","&amp;AH95&amp;",,,USD)")</f>
        <v>7170.6980329469698</v>
      </c>
      <c r="AA95" s="1" cm="1">
        <f t="array" ref="AA95">_xll.FDS(A95,"FF_PTX_INC(ANN_R,"&amp;AI95&amp;","&amp;AJ95&amp;",,,USD)")</f>
        <v>5806.6882560925997</v>
      </c>
      <c r="AB95" s="1" cm="1">
        <f t="array" ref="AB95">_xll.FDS(A95,"FF_PTX_INC(ANN_R,"&amp;AK95&amp;","&amp;AL95&amp;",,,USD)")</f>
        <v>4808.3905594013004</v>
      </c>
      <c r="AC95" s="1" cm="1">
        <f t="array" ref="AC95">_xll.FDS(A95,"FF_PTX_INC(ANN_R,"&amp;F95&amp;","&amp;G95&amp;",,,USD)")</f>
        <v>3459.4653009019098</v>
      </c>
      <c r="AE95" s="6">
        <f t="shared" si="10"/>
        <v>41275</v>
      </c>
      <c r="AF95" s="6">
        <f t="shared" si="11"/>
        <v>41639</v>
      </c>
      <c r="AG95" s="6">
        <f t="shared" si="12"/>
        <v>41640</v>
      </c>
      <c r="AH95" s="6">
        <f t="shared" si="13"/>
        <v>42004</v>
      </c>
      <c r="AI95" s="6">
        <f>DATE(YEAR(F95)+AO95,MONTH(F95),DAY(F95))</f>
        <v>42005</v>
      </c>
      <c r="AJ95" s="6">
        <f>DATE(YEAR(G95)+AO95,MONTH(G95),DAY(G95))</f>
        <v>42369</v>
      </c>
      <c r="AK95" s="6">
        <f>DATE(YEAR(F95)+AP95,MONTH(F95),DAY(F95))</f>
        <v>42370</v>
      </c>
      <c r="AL95" s="6">
        <f>DATE(YEAR(G95)+AP95,MONTH(G95),DAY(G95))</f>
        <v>42735</v>
      </c>
      <c r="AM95" s="8">
        <v>-4</v>
      </c>
      <c r="AN95" s="8">
        <v>-3</v>
      </c>
      <c r="AO95">
        <v>-2</v>
      </c>
      <c r="AP95">
        <v>-1</v>
      </c>
      <c r="AQ95" cm="1">
        <f t="array" ref="AQ95">_xll.FDS(A95,"FF_DEBT_LT(ANN_R,"&amp;F95&amp;","&amp;G95&amp;")")</f>
        <v>48942329</v>
      </c>
      <c r="AR95" cm="1">
        <f t="array" ref="AR95">_xll.FDS(A95,"FF_RD_EXP(ANN_R,"&amp;F95&amp;","&amp;G95&amp;")")</f>
        <v>1179922</v>
      </c>
      <c r="AS95" t="e" cm="1">
        <f t="array" ref="AS95">_xll.FDS(A95,"FF_PTX_INC_FOR(ANN_R,"&amp;F95&amp;","&amp;G95&amp;")")</f>
        <v>#N/A</v>
      </c>
      <c r="AT95" cm="1">
        <f t="array" ref="AT95">_xll.FDS(A95,"FF_MKT_VAL_PUBLIC(ANN_R,"&amp;[1]sample_report!E95&amp;")")</f>
        <v>21119079.555263799</v>
      </c>
    </row>
    <row r="96" spans="1:46" hidden="1" x14ac:dyDescent="0.25">
      <c r="A96" t="s">
        <v>110</v>
      </c>
      <c r="B96" t="s">
        <v>111</v>
      </c>
      <c r="C96" t="s">
        <v>29</v>
      </c>
      <c r="D96" t="str" cm="1">
        <f t="array" ref="D96">_xll.FDS(A96,"FF_MAJOR_IND_NAME")</f>
        <v>AUTOMOTIVE</v>
      </c>
      <c r="E96">
        <v>2017</v>
      </c>
      <c r="F96" s="4">
        <f t="shared" si="7"/>
        <v>42736</v>
      </c>
      <c r="G96" s="4">
        <f t="shared" si="8"/>
        <v>43100</v>
      </c>
      <c r="I96" s="1" cm="1">
        <f t="array" ref="I96">_xll.FDS(A96,"FF_PTX_INC(ANN_R,"&amp;F96&amp;","&amp;G96&amp;",,,USD)")</f>
        <v>3749.2930171489702</v>
      </c>
      <c r="J96" s="1" cm="1">
        <f t="array" ref="J96">_xll.FDS(A96,"FF_MKT_VAL(ANN_R,"&amp;F96&amp;","&amp;G96&amp;",,,USD)")</f>
        <v>34953.930479089599</v>
      </c>
      <c r="K96" s="1" cm="1">
        <f t="array" ref="K96">_xll.FDS(A96,"FF_SHLDRS_EQ(ANN_R,"&amp;F96&amp;","&amp;G96&amp;",,,USD)")</f>
        <v>20823.5865804842</v>
      </c>
      <c r="L96" s="1" cm="1">
        <f t="array" ref="L96">_xll.FDS(A96,"FF_ASSETS(ANN_R,"&amp;F96&amp;","&amp;G96&amp;",,,USD)")</f>
        <v>35144.589860172899</v>
      </c>
      <c r="M96" s="1" cm="1">
        <f t="array" ref="M96">_xll.FDS(A96,"FF_TAX_CF(ANN_R,"&amp;F96&amp;","&amp;G96&amp;",,,USD)")</f>
        <v>599.74847650528</v>
      </c>
      <c r="N96" s="1" cm="1">
        <f t="array" ref="N96">_xll.FDS(A96,"FF_INC_TAX(ANN_R,"&amp;F96&amp;","&amp;G96&amp;",,,USD)")</f>
        <v>1096.9586198329901</v>
      </c>
      <c r="O96" s="1" cm="1">
        <f t="array" ref="O96">_xll.FDS(A96,"FF_NET_INC(ANN_R,"&amp;F96&amp;","&amp;G96&amp;")")</f>
        <v>288276</v>
      </c>
      <c r="P96" s="1" cm="1">
        <f t="array" ref="P96">_xll.FDS(A96,"FF_ROA(ANN_R,"&amp;F96&amp;","&amp;G96&amp;")")</f>
        <v>7.5120116199621902</v>
      </c>
      <c r="Q96" cm="1">
        <f t="array" ref="Q96">_xll.FDS(A96,"FF_TAX_RATE(ANN_R,"&amp;F96&amp;","&amp;G96&amp;")")</f>
        <v>29.257745788755098</v>
      </c>
      <c r="R96" t="e" cm="1">
        <f t="array" ref="R96">_xll.FDS(A96,"FF_TAX_REFUND(ANN_R,"&amp;F96&amp;","&amp;G96&amp;",,,,,""D=1"")")</f>
        <v>#N/A</v>
      </c>
      <c r="S96">
        <f t="shared" si="9"/>
        <v>0.26806947044083518</v>
      </c>
      <c r="T96" s="1" cm="1">
        <f t="array" ref="T96">_xll.FDS($A96,"FF_TAX_CF(ANN_R,"&amp;AE96&amp;","&amp;AF96&amp;",,,USD)")</f>
        <v>1205.3069698121401</v>
      </c>
      <c r="U96" s="1" cm="1">
        <f t="array" ref="U96">_xll.FDS($A96,"FF_TAX_CF(ANN_R,"&amp;AG96&amp;","&amp;AH96&amp;",,,USD)")</f>
        <v>1209.83472438063</v>
      </c>
      <c r="V96" s="1" cm="1">
        <f t="array" ref="V96">_xll.FDS(A96,"FF_TAX_CF(ANN_R,"&amp;AI96&amp;","&amp;AJ96&amp;",,,USD)")</f>
        <v>1048.0748899094799</v>
      </c>
      <c r="W96" s="1" cm="1">
        <f t="array" ref="W96">_xll.FDS(A96,"FF_TAX_CF(ANN_R,"&amp;AK96&amp;","&amp;AL96&amp;",,,USD)")</f>
        <v>1184.7809977289301</v>
      </c>
      <c r="X96" s="1" cm="1">
        <f t="array" ref="X96">_xll.FDS(A96,"FF_TAX_CF(ANN_R,"&amp;F96&amp;","&amp;G96&amp;",,,USD)")</f>
        <v>599.74847650528</v>
      </c>
      <c r="Y96" s="1" cm="1">
        <f t="array" ref="Y96">_xll.FDS($A96,"FF_PTX_INC(ANN_R,"&amp;AE96&amp;","&amp;AF96&amp;",,,USD)")</f>
        <v>3483.7506677247602</v>
      </c>
      <c r="Z96" s="1" cm="1">
        <f t="array" ref="Z96">_xll.FDS($A96,"FF_PTX_INC(ANN_R,"&amp;AG96&amp;","&amp;AH96&amp;",,,USD)")</f>
        <v>4513.4909853665204</v>
      </c>
      <c r="AA96" s="1" cm="1">
        <f t="array" ref="AA96">_xll.FDS(A96,"FF_PTX_INC(ANN_R,"&amp;AI96&amp;","&amp;AJ96&amp;",,,USD)")</f>
        <v>3949.6113905049901</v>
      </c>
      <c r="AB96" s="1" cm="1">
        <f t="array" ref="AB96">_xll.FDS(A96,"FF_PTX_INC(ANN_R,"&amp;AK96&amp;","&amp;AL96&amp;",,,USD)")</f>
        <v>3879.9214776679901</v>
      </c>
      <c r="AC96" s="1" cm="1">
        <f t="array" ref="AC96">_xll.FDS(A96,"FF_PTX_INC(ANN_R,"&amp;F96&amp;","&amp;G96&amp;",,,USD)")</f>
        <v>3749.2930171489702</v>
      </c>
      <c r="AE96" s="6">
        <f t="shared" si="10"/>
        <v>41275</v>
      </c>
      <c r="AF96" s="6">
        <f t="shared" si="11"/>
        <v>41639</v>
      </c>
      <c r="AG96" s="6">
        <f t="shared" si="12"/>
        <v>41640</v>
      </c>
      <c r="AH96" s="6">
        <f t="shared" si="13"/>
        <v>42004</v>
      </c>
      <c r="AI96" s="6">
        <f>DATE(YEAR(F96)+AO96,MONTH(F96),DAY(F96))</f>
        <v>42005</v>
      </c>
      <c r="AJ96" s="6">
        <f>DATE(YEAR(G96)+AO96,MONTH(G96),DAY(G96))</f>
        <v>42369</v>
      </c>
      <c r="AK96" s="6">
        <f>DATE(YEAR(F96)+AP96,MONTH(F96),DAY(F96))</f>
        <v>42370</v>
      </c>
      <c r="AL96" s="6">
        <f>DATE(YEAR(G96)+AP96,MONTH(G96),DAY(G96))</f>
        <v>42735</v>
      </c>
      <c r="AM96" s="8">
        <v>-4</v>
      </c>
      <c r="AN96" s="8">
        <v>-3</v>
      </c>
      <c r="AO96">
        <v>-2</v>
      </c>
      <c r="AP96">
        <v>-1</v>
      </c>
      <c r="AQ96" cm="1">
        <f t="array" ref="AQ96">_xll.FDS(A96,"FF_DEBT_LT(ANN_R,"&amp;F96&amp;","&amp;G96&amp;")")</f>
        <v>300304</v>
      </c>
      <c r="AR96" cm="1">
        <f t="array" ref="AR96">_xll.FDS(A96,"FF_RD_EXP(ANN_R,"&amp;F96&amp;","&amp;G96&amp;")")</f>
        <v>99791</v>
      </c>
      <c r="AS96" t="e" cm="1">
        <f t="array" ref="AS96">_xll.FDS(A96,"FF_PTX_INC_FOR(ANN_R,"&amp;F96&amp;","&amp;G96&amp;")")</f>
        <v>#N/A</v>
      </c>
      <c r="AT96" cm="1">
        <f t="array" ref="AT96">_xll.FDS(A96,"FF_MKT_VAL_PUBLIC(ANN_R,"&amp;[1]sample_report!E96&amp;")")</f>
        <v>2714723.3314331099</v>
      </c>
    </row>
    <row r="97" spans="1:46" hidden="1" x14ac:dyDescent="0.25">
      <c r="A97" t="s">
        <v>129</v>
      </c>
      <c r="B97" t="s">
        <v>130</v>
      </c>
      <c r="C97" t="s">
        <v>105</v>
      </c>
      <c r="D97" t="str" cm="1">
        <f t="array" ref="D97">_xll.FDS(A97,"FF_MAJOR_IND_NAME")</f>
        <v>AUTOMOTIVE</v>
      </c>
      <c r="E97">
        <v>2017</v>
      </c>
      <c r="F97" s="4">
        <f t="shared" si="7"/>
        <v>42736</v>
      </c>
      <c r="G97" s="4">
        <f t="shared" si="8"/>
        <v>43100</v>
      </c>
      <c r="I97" s="1" cm="1">
        <f t="array" ref="I97">_xll.FDS(A97,"FF_PTX_INC(ANN_R,"&amp;F97&amp;","&amp;G97&amp;",,,USD)")</f>
        <v>2418.7157856792901</v>
      </c>
      <c r="J97" s="1" cm="1">
        <f t="array" ref="J97">_xll.FDS(A97,"FF_MKT_VAL(ANN_R,"&amp;F97&amp;","&amp;G97&amp;",,,USD)")</f>
        <v>23265.909837926501</v>
      </c>
      <c r="K97" s="1" cm="1">
        <f t="array" ref="K97">_xll.FDS(A97,"FF_SHLDRS_EQ(ANN_R,"&amp;F97&amp;","&amp;G97&amp;",,,USD)")</f>
        <v>27364.815975581001</v>
      </c>
      <c r="L97" s="1" cm="1">
        <f t="array" ref="L97">_xll.FDS(A97,"FF_ASSETS(ANN_R,"&amp;F97&amp;","&amp;G97&amp;",,,USD)")</f>
        <v>38986.3315199477</v>
      </c>
      <c r="M97" s="1" cm="1">
        <f t="array" ref="M97">_xll.FDS(A97,"FF_TAX_CF(ANN_R,"&amp;F97&amp;","&amp;G97&amp;",,,USD)")</f>
        <v>796.58631657587796</v>
      </c>
      <c r="N97" s="1" cm="1">
        <f t="array" ref="N97">_xll.FDS(A97,"FF_INC_TAX(ANN_R,"&amp;F97&amp;","&amp;G97&amp;",,,USD)")</f>
        <v>1040.82204884151</v>
      </c>
      <c r="O97" s="1" cm="1">
        <f t="array" ref="O97">_xll.FDS(A97,"FF_NET_INC(ANN_R,"&amp;F97&amp;","&amp;G97&amp;")")</f>
        <v>1568152</v>
      </c>
      <c r="P97" s="1" cm="1">
        <f t="array" ref="P97">_xll.FDS(A97,"FF_ROA(ANN_R,"&amp;F97&amp;","&amp;G97&amp;")")</f>
        <v>3.7583740194407702</v>
      </c>
      <c r="Q97" cm="1">
        <f t="array" ref="Q97">_xll.FDS(A97,"FF_TAX_RATE(ANN_R,"&amp;F97&amp;","&amp;G97&amp;")")</f>
        <v>43.032011243487098</v>
      </c>
      <c r="R97" t="e" cm="1">
        <f t="array" ref="R97">_xll.FDS(A97,"FF_TAX_REFUND(ANN_R,"&amp;F97&amp;","&amp;G97&amp;",,,,,""D=1"")")</f>
        <v>#N/A</v>
      </c>
      <c r="S97">
        <f t="shared" si="9"/>
        <v>0.31113079917993186</v>
      </c>
      <c r="T97" s="1" cm="1">
        <f t="array" ref="T97">_xll.FDS($A97,"FF_TAX_CF(ANN_R,"&amp;AE97&amp;","&amp;AF97&amp;",,,USD)")</f>
        <v>856.95842162508097</v>
      </c>
      <c r="U97" s="1" cm="1">
        <f t="array" ref="U97">_xll.FDS($A97,"FF_TAX_CF(ANN_R,"&amp;AG97&amp;","&amp;AH97&amp;",,,USD)")</f>
        <v>807.95826869690802</v>
      </c>
      <c r="V97" s="1" cm="1">
        <f t="array" ref="V97">_xll.FDS(A97,"FF_TAX_CF(ANN_R,"&amp;AI97&amp;","&amp;AJ97&amp;",,,USD)")</f>
        <v>866.99768439040099</v>
      </c>
      <c r="W97" s="1" cm="1">
        <f t="array" ref="W97">_xll.FDS(A97,"FF_TAX_CF(ANN_R,"&amp;AK97&amp;","&amp;AL97&amp;",,,USD)")</f>
        <v>843.045783952286</v>
      </c>
      <c r="X97" s="1" cm="1">
        <f t="array" ref="X97">_xll.FDS(A97,"FF_TAX_CF(ANN_R,"&amp;F97&amp;","&amp;G97&amp;",,,USD)")</f>
        <v>796.58631657587796</v>
      </c>
      <c r="Y97" s="1" cm="1">
        <f t="array" ref="Y97">_xll.FDS($A97,"FF_PTX_INC(ANN_R,"&amp;AE97&amp;","&amp;AF97&amp;",,,USD)")</f>
        <v>2716.4045376620502</v>
      </c>
      <c r="Z97" s="1" cm="1">
        <f t="array" ref="Z97">_xll.FDS($A97,"FF_PTX_INC(ANN_R,"&amp;AG97&amp;","&amp;AH97&amp;",,,USD)")</f>
        <v>3057.0432164323302</v>
      </c>
      <c r="AA97" s="1" cm="1">
        <f t="array" ref="AA97">_xll.FDS(A97,"FF_PTX_INC(ANN_R,"&amp;AI97&amp;","&amp;AJ97&amp;",,,USD)")</f>
        <v>2611.5258003894701</v>
      </c>
      <c r="AB97" s="1" cm="1">
        <f t="array" ref="AB97">_xll.FDS(A97,"FF_PTX_INC(ANN_R,"&amp;AK97&amp;","&amp;AL97&amp;",,,USD)")</f>
        <v>2604.0044215466501</v>
      </c>
      <c r="AC97" s="1" cm="1">
        <f t="array" ref="AC97">_xll.FDS(A97,"FF_PTX_INC(ANN_R,"&amp;F97&amp;","&amp;G97&amp;",,,USD)")</f>
        <v>2418.7157856792901</v>
      </c>
      <c r="AE97" s="6">
        <f t="shared" si="10"/>
        <v>41275</v>
      </c>
      <c r="AF97" s="6">
        <f t="shared" si="11"/>
        <v>41639</v>
      </c>
      <c r="AG97" s="6">
        <f t="shared" si="12"/>
        <v>41640</v>
      </c>
      <c r="AH97" s="6">
        <f t="shared" si="13"/>
        <v>42004</v>
      </c>
      <c r="AI97" s="6">
        <f>DATE(YEAR(F97)+AO97,MONTH(F97),DAY(F97))</f>
        <v>42005</v>
      </c>
      <c r="AJ97" s="6">
        <f>DATE(YEAR(G97)+AO97,MONTH(G97),DAY(G97))</f>
        <v>42369</v>
      </c>
      <c r="AK97" s="6">
        <f>DATE(YEAR(F97)+AP97,MONTH(F97),DAY(F97))</f>
        <v>42370</v>
      </c>
      <c r="AL97" s="6">
        <f>DATE(YEAR(G97)+AP97,MONTH(G97),DAY(G97))</f>
        <v>42735</v>
      </c>
      <c r="AM97" s="8">
        <v>-4</v>
      </c>
      <c r="AN97" s="8">
        <v>-3</v>
      </c>
      <c r="AO97">
        <v>-2</v>
      </c>
      <c r="AP97">
        <v>-1</v>
      </c>
      <c r="AQ97" cm="1">
        <f t="array" ref="AQ97">_xll.FDS(A97,"FF_DEBT_LT(ANN_R,"&amp;F97&amp;","&amp;G97&amp;")")</f>
        <v>1320438</v>
      </c>
      <c r="AR97" cm="1">
        <f t="array" ref="AR97">_xll.FDS(A97,"FF_RD_EXP(ANN_R,"&amp;F97&amp;","&amp;G97&amp;")")</f>
        <v>687291</v>
      </c>
      <c r="AS97" t="e" cm="1">
        <f t="array" ref="AS97">_xll.FDS(A97,"FF_PTX_INC_FOR(ANN_R,"&amp;F97&amp;","&amp;G97&amp;")")</f>
        <v>#N/A</v>
      </c>
      <c r="AT97" cm="1">
        <f t="array" ref="AT97">_xll.FDS(A97,"FF_MKT_VAL_PUBLIC(ANN_R,"&amp;[1]sample_report!E97&amp;")")</f>
        <v>16716448.7565095</v>
      </c>
    </row>
    <row r="98" spans="1:46" hidden="1" x14ac:dyDescent="0.25">
      <c r="A98" t="s">
        <v>244</v>
      </c>
      <c r="B98" t="s">
        <v>245</v>
      </c>
      <c r="C98" t="s">
        <v>29</v>
      </c>
      <c r="D98" t="str" cm="1">
        <f t="array" ref="D98">_xll.FDS(A98,"FF_MAJOR_IND_NAME")</f>
        <v>AUTOMOTIVE</v>
      </c>
      <c r="E98">
        <v>2017</v>
      </c>
      <c r="F98" s="4">
        <f t="shared" si="7"/>
        <v>42736</v>
      </c>
      <c r="G98" s="4">
        <f t="shared" si="8"/>
        <v>43100</v>
      </c>
      <c r="I98" s="1" cm="1">
        <f t="array" ref="I98">_xll.FDS(A98,"FF_PTX_INC(ANN_R,"&amp;F98&amp;","&amp;G98&amp;",,,USD)")</f>
        <v>20259.263377497002</v>
      </c>
      <c r="J98" s="1" cm="1">
        <f t="array" ref="J98">_xll.FDS(A98,"FF_MKT_VAL(ANN_R,"&amp;F98&amp;","&amp;G98&amp;",,,USD)")</f>
        <v>161296.55774475899</v>
      </c>
      <c r="K98" s="1" cm="1">
        <f t="array" ref="K98">_xll.FDS(A98,"FF_SHLDRS_EQ(ANN_R,"&amp;F98&amp;","&amp;G98&amp;",,,USD)")</f>
        <v>161542.573215877</v>
      </c>
      <c r="L98" s="1" cm="1">
        <f t="array" ref="L98">_xll.FDS(A98,"FF_ASSETS(ANN_R,"&amp;F98&amp;","&amp;G98&amp;",,,USD)")</f>
        <v>437496.05868934299</v>
      </c>
      <c r="M98" s="1" cm="1">
        <f t="array" ref="M98">_xll.FDS(A98,"FF_TAX_CF(ANN_R,"&amp;F98&amp;","&amp;G98&amp;",,,USD)")</f>
        <v>7891.9542271643904</v>
      </c>
      <c r="N98" s="1" cm="1">
        <f t="array" ref="N98">_xll.FDS(A98,"FF_INC_TAX(ANN_R,"&amp;F98&amp;","&amp;G98&amp;",,,USD)")</f>
        <v>5807.68782291561</v>
      </c>
      <c r="O98" s="1" cm="1">
        <f t="array" ref="O98">_xll.FDS(A98,"FF_NET_INC(ANN_R,"&amp;F98&amp;","&amp;G98&amp;")")</f>
        <v>1831109</v>
      </c>
      <c r="P98" s="1" cm="1">
        <f t="array" ref="P98">_xll.FDS(A98,"FF_ROA(ANN_R,"&amp;F98&amp;","&amp;G98&amp;")")</f>
        <v>3.8077588043384201</v>
      </c>
      <c r="Q98" cm="1">
        <f t="array" ref="Q98">_xll.FDS(A98,"FF_TAX_RATE(ANN_R,"&amp;F98&amp;","&amp;G98&amp;")")</f>
        <v>28.666826205371901</v>
      </c>
      <c r="R98" t="e" cm="1">
        <f t="array" ref="R98">_xll.FDS(A98,"FF_TAX_REFUND(ANN_R,"&amp;F98&amp;","&amp;G98&amp;",,,,,""D=1"")")</f>
        <v>#N/A</v>
      </c>
      <c r="S98">
        <f t="shared" si="9"/>
        <v>0.29968549991193977</v>
      </c>
      <c r="T98" s="1" cm="1">
        <f t="array" ref="T98">_xll.FDS($A98,"FF_TAX_CF(ANN_R,"&amp;AE98&amp;","&amp;AF98&amp;",,,USD)")</f>
        <v>3992.50350704417</v>
      </c>
      <c r="U98" s="1" cm="1">
        <f t="array" ref="U98">_xll.FDS($A98,"FF_TAX_CF(ANN_R,"&amp;AG98&amp;","&amp;AH98&amp;",,,USD)")</f>
        <v>4104.29072149284</v>
      </c>
      <c r="V98" s="1" cm="1">
        <f t="array" ref="V98">_xll.FDS(A98,"FF_TAX_CF(ANN_R,"&amp;AI98&amp;","&amp;AJ98&amp;",,,USD)")</f>
        <v>10430.0439079553</v>
      </c>
      <c r="W98" s="1" cm="1">
        <f t="array" ref="W98">_xll.FDS(A98,"FF_TAX_CF(ANN_R,"&amp;AK98&amp;","&amp;AL98&amp;",,,USD)")</f>
        <v>7366.40085983276</v>
      </c>
      <c r="X98" s="1" cm="1">
        <f t="array" ref="X98">_xll.FDS(A98,"FF_TAX_CF(ANN_R,"&amp;F98&amp;","&amp;G98&amp;",,,USD)")</f>
        <v>7891.9542271643904</v>
      </c>
      <c r="Y98" s="1" cm="1">
        <f t="array" ref="Y98">_xll.FDS($A98,"FF_PTX_INC(ANN_R,"&amp;AE98&amp;","&amp;AF98&amp;",,,USD)")</f>
        <v>16930.3777719475</v>
      </c>
      <c r="Z98" s="1" cm="1">
        <f t="array" ref="Z98">_xll.FDS($A98,"FF_PTX_INC(ANN_R,"&amp;AG98&amp;","&amp;AH98&amp;",,,USD)")</f>
        <v>24369.0046637505</v>
      </c>
      <c r="AA98" s="1" cm="1">
        <f t="array" ref="AA98">_xll.FDS(A98,"FF_PTX_INC(ANN_R,"&amp;AI98&amp;","&amp;AJ98&amp;",,,USD)")</f>
        <v>26332.791408475499</v>
      </c>
      <c r="AB98" s="1" cm="1">
        <f t="array" ref="AB98">_xll.FDS(A98,"FF_PTX_INC(ANN_R,"&amp;AK98&amp;","&amp;AL98&amp;",,,USD)")</f>
        <v>24844.057933807399</v>
      </c>
      <c r="AC98" s="1" cm="1">
        <f t="array" ref="AC98">_xll.FDS(A98,"FF_PTX_INC(ANN_R,"&amp;F98&amp;","&amp;G98&amp;",,,USD)")</f>
        <v>20259.263377497002</v>
      </c>
      <c r="AE98" s="6">
        <f t="shared" si="10"/>
        <v>41275</v>
      </c>
      <c r="AF98" s="6">
        <f t="shared" si="11"/>
        <v>41639</v>
      </c>
      <c r="AG98" s="6">
        <f t="shared" si="12"/>
        <v>41640</v>
      </c>
      <c r="AH98" s="6">
        <f t="shared" si="13"/>
        <v>42004</v>
      </c>
      <c r="AI98" s="6">
        <f>DATE(YEAR(F98)+AO98,MONTH(F98),DAY(F98))</f>
        <v>42005</v>
      </c>
      <c r="AJ98" s="6">
        <f>DATE(YEAR(G98)+AO98,MONTH(G98),DAY(G98))</f>
        <v>42369</v>
      </c>
      <c r="AK98" s="6">
        <f>DATE(YEAR(F98)+AP98,MONTH(F98),DAY(F98))</f>
        <v>42370</v>
      </c>
      <c r="AL98" s="6">
        <f>DATE(YEAR(G98)+AP98,MONTH(G98),DAY(G98))</f>
        <v>42735</v>
      </c>
      <c r="AM98" s="8">
        <v>-4</v>
      </c>
      <c r="AN98" s="8">
        <v>-3</v>
      </c>
      <c r="AO98">
        <v>-2</v>
      </c>
      <c r="AP98">
        <v>-1</v>
      </c>
      <c r="AQ98" cm="1">
        <f t="array" ref="AQ98">_xll.FDS(A98,"FF_DEBT_LT(ANN_R,"&amp;F98&amp;","&amp;G98&amp;")")</f>
        <v>9911596</v>
      </c>
      <c r="AR98" cm="1">
        <f t="array" ref="AR98">_xll.FDS(A98,"FF_RD_EXP(ANN_R,"&amp;F98&amp;","&amp;G98&amp;")")</f>
        <v>1037528</v>
      </c>
      <c r="AS98" cm="1">
        <f t="array" ref="AS98">_xll.FDS(A98,"FF_PTX_INC_FOR(ANN_R,"&amp;F98&amp;","&amp;G98&amp;")")</f>
        <v>770617</v>
      </c>
      <c r="AT98" cm="1">
        <f t="array" ref="AT98">_xll.FDS(A98,"FF_MKT_VAL_PUBLIC(ANN_R,"&amp;[1]sample_report!E98&amp;")")</f>
        <v>12475025.5147168</v>
      </c>
    </row>
    <row r="99" spans="1:46" hidden="1" x14ac:dyDescent="0.25">
      <c r="A99" t="s">
        <v>331</v>
      </c>
      <c r="B99" t="s">
        <v>332</v>
      </c>
      <c r="C99" t="s">
        <v>29</v>
      </c>
      <c r="D99" t="str" cm="1">
        <f t="array" ref="D99">_xll.FDS(A99,"FF_MAJOR_IND_NAME")</f>
        <v>AUTOMOTIVE</v>
      </c>
      <c r="E99">
        <v>2017</v>
      </c>
      <c r="F99" s="4">
        <f t="shared" si="7"/>
        <v>42736</v>
      </c>
      <c r="G99" s="4">
        <f t="shared" si="8"/>
        <v>43100</v>
      </c>
      <c r="I99" s="1" cm="1">
        <f t="array" ref="I99">_xll.FDS(A99,"FF_PTX_INC(ANN_R,"&amp;F99&amp;","&amp;G99&amp;",,,USD)")</f>
        <v>9299.1895850636101</v>
      </c>
      <c r="J99" s="1" cm="1">
        <f t="array" ref="J99">_xll.FDS(A99,"FF_MKT_VAL(ANN_R,"&amp;F99&amp;","&amp;G99&amp;",,,USD)")</f>
        <v>54199.421891008402</v>
      </c>
      <c r="K99" s="1" cm="1">
        <f t="array" ref="K99">_xll.FDS(A99,"FF_SHLDRS_EQ(ANN_R,"&amp;F99&amp;","&amp;G99&amp;",,,USD)")</f>
        <v>65469.765530169003</v>
      </c>
      <c r="L99" s="1" cm="1">
        <f t="array" ref="L99">_xll.FDS(A99,"FF_ASSETS(ANN_R,"&amp;F99&amp;","&amp;G99&amp;",,,USD)")</f>
        <v>170134.819437361</v>
      </c>
      <c r="M99" s="1" cm="1">
        <f t="array" ref="M99">_xll.FDS(A99,"FF_TAX_CF(ANN_R,"&amp;F99&amp;","&amp;G99&amp;",,,USD)")</f>
        <v>1516.6016273964201</v>
      </c>
      <c r="N99" s="1" cm="1">
        <f t="array" ref="N99">_xll.FDS(A99,"FF_INC_TAX(ANN_R,"&amp;F99&amp;","&amp;G99&amp;",,,USD)")</f>
        <v>3025.2060252577098</v>
      </c>
      <c r="O99" s="1" cm="1">
        <f t="array" ref="O99">_xll.FDS(A99,"FF_NET_INC(ANN_R,"&amp;F99&amp;","&amp;G99&amp;")")</f>
        <v>616569</v>
      </c>
      <c r="P99" s="1" cm="1">
        <f t="array" ref="P99">_xll.FDS(A99,"FF_ROA(ANN_R,"&amp;F99&amp;","&amp;G99&amp;")")</f>
        <v>3.31600874564641</v>
      </c>
      <c r="Q99" cm="1">
        <f t="array" ref="Q99">_xll.FDS(A99,"FF_TAX_RATE(ANN_R,"&amp;F99&amp;","&amp;G99&amp;")")</f>
        <v>32.531931923581901</v>
      </c>
      <c r="R99" t="e" cm="1">
        <f t="array" ref="R99">_xll.FDS(A99,"FF_TAX_REFUND(ANN_R,"&amp;F99&amp;","&amp;G99&amp;",,,,,""D=1"")")</f>
        <v>#N/A</v>
      </c>
      <c r="S99">
        <f t="shared" si="9"/>
        <v>0.2359955700796508</v>
      </c>
      <c r="T99" s="1" cm="1">
        <f t="array" ref="T99">_xll.FDS($A99,"FF_TAX_CF(ANN_R,"&amp;AE99&amp;","&amp;AF99&amp;",,,USD)")</f>
        <v>1671.5450534783299</v>
      </c>
      <c r="U99" s="1" cm="1">
        <f t="array" ref="U99">_xll.FDS($A99,"FF_TAX_CF(ANN_R,"&amp;AG99&amp;","&amp;AH99&amp;",,,USD)")</f>
        <v>2482.1029395088599</v>
      </c>
      <c r="V99" s="1" cm="1">
        <f t="array" ref="V99">_xll.FDS(A99,"FF_TAX_CF(ANN_R,"&amp;AI99&amp;","&amp;AJ99&amp;",,,USD)")</f>
        <v>1931.81124432199</v>
      </c>
      <c r="W99" s="1" cm="1">
        <f t="array" ref="W99">_xll.FDS(A99,"FF_TAX_CF(ANN_R,"&amp;AK99&amp;","&amp;AL99&amp;",,,USD)")</f>
        <v>1165.12328720093</v>
      </c>
      <c r="X99" s="1" cm="1">
        <f t="array" ref="X99">_xll.FDS(A99,"FF_TAX_CF(ANN_R,"&amp;F99&amp;","&amp;G99&amp;",,,USD)")</f>
        <v>1516.6016273964201</v>
      </c>
      <c r="Y99" s="1" cm="1">
        <f t="array" ref="Y99">_xll.FDS($A99,"FF_PTX_INC(ANN_R,"&amp;AE99&amp;","&amp;AF99&amp;",,,USD)")</f>
        <v>5896.8512208573502</v>
      </c>
      <c r="Z99" s="1" cm="1">
        <f t="array" ref="Z99">_xll.FDS($A99,"FF_PTX_INC(ANN_R,"&amp;AG99&amp;","&amp;AH99&amp;",,,USD)")</f>
        <v>9323.0400324817692</v>
      </c>
      <c r="AA99" s="1" cm="1">
        <f t="array" ref="AA99">_xll.FDS(A99,"FF_PTX_INC(ANN_R,"&amp;AI99&amp;","&amp;AJ99&amp;",,,USD)")</f>
        <v>7339.00209303666</v>
      </c>
      <c r="AB99" s="1" cm="1">
        <f t="array" ref="AB99">_xll.FDS(A99,"FF_PTX_INC(ANN_R,"&amp;AK99&amp;","&amp;AL99&amp;",,,USD)")</f>
        <v>5291.6997909545898</v>
      </c>
      <c r="AC99" s="1" cm="1">
        <f t="array" ref="AC99">_xll.FDS(A99,"FF_PTX_INC(ANN_R,"&amp;F99&amp;","&amp;G99&amp;",,,USD)")</f>
        <v>9299.1895850636101</v>
      </c>
      <c r="AE99" s="6">
        <f t="shared" si="10"/>
        <v>41275</v>
      </c>
      <c r="AF99" s="6">
        <f t="shared" si="11"/>
        <v>41639</v>
      </c>
      <c r="AG99" s="6">
        <f t="shared" si="12"/>
        <v>41640</v>
      </c>
      <c r="AH99" s="6">
        <f t="shared" si="13"/>
        <v>42004</v>
      </c>
      <c r="AI99" s="6">
        <f>DATE(YEAR(F99)+AO99,MONTH(F99),DAY(F99))</f>
        <v>42005</v>
      </c>
      <c r="AJ99" s="6">
        <f>DATE(YEAR(G99)+AO99,MONTH(G99),DAY(G99))</f>
        <v>42369</v>
      </c>
      <c r="AK99" s="6">
        <f>DATE(YEAR(F99)+AP99,MONTH(F99),DAY(F99))</f>
        <v>42370</v>
      </c>
      <c r="AL99" s="6">
        <f>DATE(YEAR(G99)+AP99,MONTH(G99),DAY(G99))</f>
        <v>42735</v>
      </c>
      <c r="AM99" s="8">
        <v>-4</v>
      </c>
      <c r="AN99" s="8">
        <v>-3</v>
      </c>
      <c r="AO99">
        <v>-2</v>
      </c>
      <c r="AP99">
        <v>-1</v>
      </c>
      <c r="AQ99" cm="1">
        <f t="array" ref="AQ99">_xll.FDS(A99,"FF_DEBT_LT(ANN_R,"&amp;F99&amp;","&amp;G99&amp;")")</f>
        <v>4022190</v>
      </c>
      <c r="AR99" cm="1">
        <f t="array" ref="AR99">_xll.FDS(A99,"FF_RD_EXP(ANN_R,"&amp;F99&amp;","&amp;G99&amp;")")</f>
        <v>538881</v>
      </c>
      <c r="AS99" t="e" cm="1">
        <f t="array" ref="AS99">_xll.FDS(A99,"FF_PTX_INC_FOR(ANN_R,"&amp;F99&amp;","&amp;G99&amp;")")</f>
        <v>#N/A</v>
      </c>
      <c r="AT99" cm="1">
        <f t="array" ref="AT99">_xll.FDS(A99,"FF_MKT_VAL_PUBLIC(ANN_R,"&amp;[1]sample_report!E99&amp;")")</f>
        <v>5308954.8081383202</v>
      </c>
    </row>
    <row r="100" spans="1:46" hidden="1" x14ac:dyDescent="0.25">
      <c r="A100" t="s">
        <v>383</v>
      </c>
      <c r="B100" t="s">
        <v>384</v>
      </c>
      <c r="C100" t="s">
        <v>105</v>
      </c>
      <c r="D100" t="str" cm="1">
        <f t="array" ref="D100">_xll.FDS(A100,"FF_MAJOR_IND_NAME")</f>
        <v>AUTOMOTIVE</v>
      </c>
      <c r="E100">
        <v>2017</v>
      </c>
      <c r="F100" s="4">
        <f t="shared" si="7"/>
        <v>42736</v>
      </c>
      <c r="G100" s="4">
        <f t="shared" si="8"/>
        <v>43100</v>
      </c>
      <c r="I100" s="1" cm="1">
        <f t="array" ref="I100">_xll.FDS(A100,"FF_PTX_INC(ANN_R,"&amp;F100&amp;","&amp;G100&amp;",,,USD)")</f>
        <v>1008.44109534437</v>
      </c>
      <c r="J100" s="1" cm="1">
        <f t="array" ref="J100">_xll.FDS(A100,"FF_MKT_VAL(ANN_R,"&amp;F100&amp;","&amp;G100&amp;",,,USD)")</f>
        <v>12546.0713969836</v>
      </c>
      <c r="K100" s="1" cm="1">
        <f t="array" ref="K100">_xll.FDS(A100,"FF_SHLDRS_EQ(ANN_R,"&amp;F100&amp;","&amp;G100&amp;",,,USD)")</f>
        <v>25091.005415098702</v>
      </c>
      <c r="L100" s="1" cm="1">
        <f t="array" ref="L100">_xll.FDS(A100,"FF_ASSETS(ANN_R,"&amp;F100&amp;","&amp;G100&amp;",,,USD)")</f>
        <v>48848.195558874497</v>
      </c>
      <c r="M100" s="1" cm="1">
        <f t="array" ref="M100">_xll.FDS(A100,"FF_TAX_CF(ANN_R,"&amp;F100&amp;","&amp;G100&amp;",,,USD)")</f>
        <v>480.75371056992998</v>
      </c>
      <c r="N100" s="1" cm="1">
        <f t="array" ref="N100">_xll.FDS(A100,"FF_INC_TAX(ANN_R,"&amp;F100&amp;","&amp;G100&amp;",,,USD)")</f>
        <v>152.17464787827299</v>
      </c>
      <c r="O100" s="1" cm="1">
        <f t="array" ref="O100">_xll.FDS(A100,"FF_NET_INC(ANN_R,"&amp;F100&amp;","&amp;G100&amp;")")</f>
        <v>968018</v>
      </c>
      <c r="P100" s="1" cm="1">
        <f t="array" ref="P100">_xll.FDS(A100,"FF_ROA(ANN_R,"&amp;F100&amp;","&amp;G100&amp;")")</f>
        <v>1.87630026595868</v>
      </c>
      <c r="Q100" cm="1">
        <f t="array" ref="Q100">_xll.FDS(A100,"FF_TAX_RATE(ANN_R,"&amp;F100&amp;","&amp;G100&amp;")")</f>
        <v>15.090087916965301</v>
      </c>
      <c r="R100" t="e" cm="1">
        <f t="array" ref="R100">_xll.FDS(A100,"FF_TAX_REFUND(ANN_R,"&amp;F100&amp;","&amp;G100&amp;",,,,,""D=1"")")</f>
        <v>#N/A</v>
      </c>
      <c r="S100">
        <f t="shared" si="9"/>
        <v>0.21890303689574492</v>
      </c>
      <c r="T100" s="1" cm="1">
        <f t="array" ref="T100">_xll.FDS($A100,"FF_TAX_CF(ANN_R,"&amp;AE100&amp;","&amp;AF100&amp;",,,USD)")</f>
        <v>719.50852630374698</v>
      </c>
      <c r="U100" s="1" cm="1">
        <f t="array" ref="U100">_xll.FDS($A100,"FF_TAX_CF(ANN_R,"&amp;AG100&amp;","&amp;AH100&amp;",,,USD)")</f>
        <v>878.51297580718494</v>
      </c>
      <c r="V100" s="1" cm="1">
        <f t="array" ref="V100">_xll.FDS(A100,"FF_TAX_CF(ANN_R,"&amp;AI100&amp;","&amp;AJ100&amp;",,,USD)")</f>
        <v>500.37485119816802</v>
      </c>
      <c r="W100" s="1" cm="1">
        <f t="array" ref="W100">_xll.FDS(A100,"FF_TAX_CF(ANN_R,"&amp;AK100&amp;","&amp;AL100&amp;",,,USD)")</f>
        <v>649.77393533749296</v>
      </c>
      <c r="X100" s="1" cm="1">
        <f t="array" ref="X100">_xll.FDS(A100,"FF_TAX_CF(ANN_R,"&amp;F100&amp;","&amp;G100&amp;",,,USD)")</f>
        <v>480.75371056992998</v>
      </c>
      <c r="Y100" s="1" cm="1">
        <f t="array" ref="Y100">_xll.FDS($A100,"FF_PTX_INC(ANN_R,"&amp;AE100&amp;","&amp;AF100&amp;",,,USD)")</f>
        <v>4410.6148247290403</v>
      </c>
      <c r="Z100" s="1" cm="1">
        <f t="array" ref="Z100">_xll.FDS($A100,"FF_PTX_INC(ANN_R,"&amp;AG100&amp;","&amp;AH100&amp;",,,USD)")</f>
        <v>3625.4080735191201</v>
      </c>
      <c r="AA100" s="1" cm="1">
        <f t="array" ref="AA100">_xll.FDS(A100,"FF_PTX_INC(ANN_R,"&amp;AI100&amp;","&amp;AJ100&amp;",,,USD)")</f>
        <v>2739.2264145116801</v>
      </c>
      <c r="AB100" s="1" cm="1">
        <f t="array" ref="AB100">_xll.FDS(A100,"FF_PTX_INC(ANN_R,"&amp;AK100&amp;","&amp;AL100&amp;",,,USD)")</f>
        <v>2966.7856245984999</v>
      </c>
      <c r="AC100" s="1" cm="1">
        <f t="array" ref="AC100">_xll.FDS(A100,"FF_PTX_INC(ANN_R,"&amp;F100&amp;","&amp;G100&amp;",,,USD)")</f>
        <v>1008.44109534437</v>
      </c>
      <c r="AE100" s="6">
        <f t="shared" si="10"/>
        <v>41275</v>
      </c>
      <c r="AF100" s="6">
        <f t="shared" si="11"/>
        <v>41639</v>
      </c>
      <c r="AG100" s="6">
        <f t="shared" si="12"/>
        <v>41640</v>
      </c>
      <c r="AH100" s="6">
        <f t="shared" si="13"/>
        <v>42004</v>
      </c>
      <c r="AI100" s="6">
        <f>DATE(YEAR(F100)+AO100,MONTH(F100),DAY(F100))</f>
        <v>42005</v>
      </c>
      <c r="AJ100" s="6">
        <f>DATE(YEAR(G100)+AO100,MONTH(G100),DAY(G100))</f>
        <v>42369</v>
      </c>
      <c r="AK100" s="6">
        <f>DATE(YEAR(F100)+AP100,MONTH(F100),DAY(F100))</f>
        <v>42370</v>
      </c>
      <c r="AL100" s="6">
        <f>DATE(YEAR(G100)+AP100,MONTH(G100),DAY(G100))</f>
        <v>42735</v>
      </c>
      <c r="AM100" s="8">
        <v>-4</v>
      </c>
      <c r="AN100" s="8">
        <v>-3</v>
      </c>
      <c r="AO100">
        <v>-2</v>
      </c>
      <c r="AP100">
        <v>-1</v>
      </c>
      <c r="AQ100" cm="1">
        <f t="array" ref="AQ100">_xll.FDS(A100,"FF_DEBT_LT(ANN_R,"&amp;F100&amp;","&amp;G100&amp;")")</f>
        <v>4896536</v>
      </c>
      <c r="AR100" cm="1">
        <f t="array" ref="AR100">_xll.FDS(A100,"FF_RD_EXP(ANN_R,"&amp;F100&amp;","&amp;G100&amp;")")</f>
        <v>912325</v>
      </c>
      <c r="AS100" t="e" cm="1">
        <f t="array" ref="AS100">_xll.FDS(A100,"FF_PTX_INC_FOR(ANN_R,"&amp;F100&amp;","&amp;G100&amp;")")</f>
        <v>#N/A</v>
      </c>
      <c r="AT100" cm="1">
        <f t="array" ref="AT100">_xll.FDS(A100,"FF_MKT_VAL_PUBLIC(ANN_R,"&amp;[1]sample_report!E100&amp;")")</f>
        <v>8327087.1397610996</v>
      </c>
    </row>
    <row r="101" spans="1:46" hidden="1" x14ac:dyDescent="0.25">
      <c r="A101" t="s">
        <v>436</v>
      </c>
      <c r="B101" t="s">
        <v>437</v>
      </c>
      <c r="C101" t="s">
        <v>29</v>
      </c>
      <c r="D101" t="str" cm="1">
        <f t="array" ref="D101">_xll.FDS(A101,"FF_MAJOR_IND_NAME")</f>
        <v>AUTOMOTIVE</v>
      </c>
      <c r="E101">
        <v>2017</v>
      </c>
      <c r="F101" s="4">
        <f t="shared" si="7"/>
        <v>42736</v>
      </c>
      <c r="G101" s="4">
        <f t="shared" si="8"/>
        <v>43100</v>
      </c>
      <c r="I101" s="1" cm="1">
        <f t="array" ref="I101">_xll.FDS(A101,"FF_PTX_INC(ANN_R,"&amp;F101&amp;","&amp;G101&amp;",,,USD)")</f>
        <v>3332.4067616500001</v>
      </c>
      <c r="J101" s="1" cm="1">
        <f t="array" ref="J101">_xll.FDS(A101,"FF_MKT_VAL(ANN_R,"&amp;F101&amp;","&amp;G101&amp;",,,USD)")</f>
        <v>34535.717373646497</v>
      </c>
      <c r="K101" s="1" cm="1">
        <f t="array" ref="K101">_xll.FDS(A101,"FF_SHLDRS_EQ(ANN_R,"&amp;F101&amp;","&amp;G101&amp;",,,USD)")</f>
        <v>29729.193105552298</v>
      </c>
      <c r="L101" s="1" cm="1">
        <f t="array" ref="L101">_xll.FDS(A101,"FF_ASSETS(ANN_R,"&amp;F101&amp;","&amp;G101&amp;",,,USD)")</f>
        <v>46224.194390701101</v>
      </c>
      <c r="M101" s="1" cm="1">
        <f t="array" ref="M101">_xll.FDS(A101,"FF_TAX_CF(ANN_R,"&amp;F101&amp;","&amp;G101&amp;",,,USD)")</f>
        <v>1001.14970942587</v>
      </c>
      <c r="N101" s="1" cm="1">
        <f t="array" ref="N101">_xll.FDS(A101,"FF_INC_TAX(ANN_R,"&amp;F101&amp;","&amp;G101&amp;",,,USD)")</f>
        <v>803.07514095120098</v>
      </c>
      <c r="O101" s="1" cm="1">
        <f t="array" ref="O101">_xll.FDS(A101,"FF_NET_INC(ANN_R,"&amp;F101&amp;","&amp;G101&amp;")")</f>
        <v>257619</v>
      </c>
      <c r="P101" s="1" cm="1">
        <f t="array" ref="P101">_xll.FDS(A101,"FF_ROA(ANN_R,"&amp;F101&amp;","&amp;G101&amp;")")</f>
        <v>5.0544956481765402</v>
      </c>
      <c r="Q101" cm="1">
        <f t="array" ref="Q101">_xll.FDS(A101,"FF_TAX_RATE(ANN_R,"&amp;F101&amp;","&amp;G101&amp;")")</f>
        <v>24.098953050784498</v>
      </c>
      <c r="R101" t="e" cm="1">
        <f t="array" ref="R101">_xll.FDS(A101,"FF_TAX_REFUND(ANN_R,"&amp;F101&amp;","&amp;G101&amp;",,,,,""D=1"")")</f>
        <v>#N/A</v>
      </c>
      <c r="S101">
        <f t="shared" si="9"/>
        <v>0.27672918634096022</v>
      </c>
      <c r="T101" s="1" cm="1">
        <f t="array" ref="T101">_xll.FDS($A101,"FF_TAX_CF(ANN_R,"&amp;AE101&amp;","&amp;AF101&amp;",,,USD)")</f>
        <v>641.66979571804404</v>
      </c>
      <c r="U101" s="1" cm="1">
        <f t="array" ref="U101">_xll.FDS($A101,"FF_TAX_CF(ANN_R,"&amp;AG101&amp;","&amp;AH101&amp;",,,USD)")</f>
        <v>1096.4295112099501</v>
      </c>
      <c r="V101" s="1" cm="1">
        <f t="array" ref="V101">_xll.FDS(A101,"FF_TAX_CF(ANN_R,"&amp;AI101&amp;","&amp;AJ101&amp;",,,USD)")</f>
        <v>1383.1135683730199</v>
      </c>
      <c r="W101" s="1" cm="1">
        <f t="array" ref="W101">_xll.FDS(A101,"FF_TAX_CF(ANN_R,"&amp;AK101&amp;","&amp;AL101&amp;",,,USD)")</f>
        <v>539.42943954467796</v>
      </c>
      <c r="X101" s="1" cm="1">
        <f t="array" ref="X101">_xll.FDS(A101,"FF_TAX_CF(ANN_R,"&amp;F101&amp;","&amp;G101&amp;",,,USD)")</f>
        <v>1001.14970942587</v>
      </c>
      <c r="Y101" s="1" cm="1">
        <f t="array" ref="Y101">_xll.FDS($A101,"FF_PTX_INC(ANN_R,"&amp;AE101&amp;","&amp;AF101&amp;",,,USD)")</f>
        <v>3400.06952602416</v>
      </c>
      <c r="Z101" s="1" cm="1">
        <f t="array" ref="Z101">_xll.FDS($A101,"FF_PTX_INC(ANN_R,"&amp;AG101&amp;","&amp;AH101&amp;",,,USD)")</f>
        <v>3932.9645633827899</v>
      </c>
      <c r="AA101" s="1" cm="1">
        <f t="array" ref="AA101">_xll.FDS(A101,"FF_PTX_INC(ANN_R,"&amp;AI101&amp;","&amp;AJ101&amp;",,,USD)")</f>
        <v>3331.2461062511402</v>
      </c>
      <c r="AB101" s="1" cm="1">
        <f t="array" ref="AB101">_xll.FDS(A101,"FF_PTX_INC(ANN_R,"&amp;AK101&amp;","&amp;AL101&amp;",,,USD)")</f>
        <v>2849.35695266724</v>
      </c>
      <c r="AC101" s="1" cm="1">
        <f t="array" ref="AC101">_xll.FDS(A101,"FF_PTX_INC(ANN_R,"&amp;F101&amp;","&amp;G101&amp;",,,USD)")</f>
        <v>3332.4067616500001</v>
      </c>
      <c r="AE101" s="6">
        <f t="shared" si="10"/>
        <v>41275</v>
      </c>
      <c r="AF101" s="6">
        <f t="shared" si="11"/>
        <v>41639</v>
      </c>
      <c r="AG101" s="6">
        <f t="shared" si="12"/>
        <v>41640</v>
      </c>
      <c r="AH101" s="6">
        <f t="shared" si="13"/>
        <v>42004</v>
      </c>
      <c r="AI101" s="6">
        <f>DATE(YEAR(F101)+AO101,MONTH(F101),DAY(F101))</f>
        <v>42005</v>
      </c>
      <c r="AJ101" s="6">
        <f>DATE(YEAR(G101)+AO101,MONTH(G101),DAY(G101))</f>
        <v>42369</v>
      </c>
      <c r="AK101" s="6">
        <f>DATE(YEAR(F101)+AP101,MONTH(F101),DAY(F101))</f>
        <v>42370</v>
      </c>
      <c r="AL101" s="6">
        <f>DATE(YEAR(G101)+AP101,MONTH(G101),DAY(G101))</f>
        <v>42735</v>
      </c>
      <c r="AM101" s="8">
        <v>-4</v>
      </c>
      <c r="AN101" s="8">
        <v>-3</v>
      </c>
      <c r="AO101">
        <v>-2</v>
      </c>
      <c r="AP101">
        <v>-1</v>
      </c>
      <c r="AQ101" cm="1">
        <f t="array" ref="AQ101">_xll.FDS(A101,"FF_DEBT_LT(ANN_R,"&amp;F101&amp;","&amp;G101&amp;")")</f>
        <v>266116</v>
      </c>
      <c r="AR101" cm="1">
        <f t="array" ref="AR101">_xll.FDS(A101,"FF_RD_EXP(ANN_R,"&amp;F101&amp;","&amp;G101&amp;")")</f>
        <v>409223</v>
      </c>
      <c r="AS101" t="e" cm="1">
        <f t="array" ref="AS101">_xll.FDS(A101,"FF_PTX_INC_FOR(ANN_R,"&amp;F101&amp;","&amp;G101&amp;")")</f>
        <v>#N/A</v>
      </c>
      <c r="AT101" cm="1">
        <f t="array" ref="AT101">_xll.FDS(A101,"FF_MKT_VAL_PUBLIC(ANN_R,"&amp;[1]sample_report!E101&amp;")")</f>
        <v>2335438.6959684398</v>
      </c>
    </row>
    <row r="102" spans="1:46" hidden="1" x14ac:dyDescent="0.25">
      <c r="A102" t="s">
        <v>442</v>
      </c>
      <c r="B102" t="s">
        <v>443</v>
      </c>
      <c r="C102" t="s">
        <v>29</v>
      </c>
      <c r="D102" t="str" cm="1">
        <f t="array" ref="D102">_xll.FDS(A102,"FF_MAJOR_IND_NAME")</f>
        <v>AUTOMOTIVE</v>
      </c>
      <c r="E102">
        <v>2017</v>
      </c>
      <c r="F102" s="4">
        <f t="shared" si="7"/>
        <v>42736</v>
      </c>
      <c r="G102" s="4">
        <f t="shared" si="8"/>
        <v>43100</v>
      </c>
      <c r="I102" s="1" cm="1">
        <f t="array" ref="I102">_xll.FDS(A102,"FF_PTX_INC(ANN_R,"&amp;F102&amp;","&amp;G102&amp;",,,USD)")</f>
        <v>2726.07639580965</v>
      </c>
      <c r="J102" s="1" cm="1">
        <f t="array" ref="J102">_xll.FDS(A102,"FF_MKT_VAL(ANN_R,"&amp;F102&amp;","&amp;G102&amp;",,,USD)")</f>
        <v>18301.257319841701</v>
      </c>
      <c r="K102" s="1" cm="1">
        <f t="array" ref="K102">_xll.FDS(A102,"FF_SHLDRS_EQ(ANN_R,"&amp;F102&amp;","&amp;G102&amp;",,,USD)")</f>
        <v>10051.08135923</v>
      </c>
      <c r="L102" s="1" cm="1">
        <f t="array" ref="L102">_xll.FDS(A102,"FF_ASSETS(ANN_R,"&amp;F102&amp;","&amp;G102&amp;",,,USD)")</f>
        <v>27963.609337513299</v>
      </c>
      <c r="M102" s="1" cm="1">
        <f t="array" ref="M102">_xll.FDS(A102,"FF_TAX_CF(ANN_R,"&amp;F102&amp;","&amp;G102&amp;",,,USD)")</f>
        <v>784.07941213622701</v>
      </c>
      <c r="N102" s="1" cm="1">
        <f t="array" ref="N102">_xll.FDS(A102,"FF_INC_TAX(ANN_R,"&amp;F102&amp;","&amp;G102&amp;",,,USD)")</f>
        <v>901.14740153215803</v>
      </c>
      <c r="O102" s="1" cm="1">
        <f t="array" ref="O102">_xll.FDS(A102,"FF_NET_INC(ANN_R,"&amp;F102&amp;","&amp;G102&amp;")")</f>
        <v>159956</v>
      </c>
      <c r="P102" s="1" cm="1">
        <f t="array" ref="P102">_xll.FDS(A102,"FF_ROA(ANN_R,"&amp;F102&amp;","&amp;G102&amp;")")</f>
        <v>5.49866594889337</v>
      </c>
      <c r="Q102" cm="1">
        <f t="array" ref="Q102">_xll.FDS(A102,"FF_TAX_RATE(ANN_R,"&amp;F102&amp;","&amp;G102&amp;")")</f>
        <v>33.0565718157182</v>
      </c>
      <c r="R102" t="e" cm="1">
        <f t="array" ref="R102">_xll.FDS(A102,"FF_TAX_REFUND(ANN_R,"&amp;F102&amp;","&amp;G102&amp;",,,,,""D=1"")")</f>
        <v>#N/A</v>
      </c>
      <c r="S102">
        <f t="shared" si="9"/>
        <v>0.30904157990003289</v>
      </c>
      <c r="T102" s="1" cm="1">
        <f t="array" ref="T102">_xll.FDS($A102,"FF_TAX_CF(ANN_R,"&amp;AE102&amp;","&amp;AF102&amp;",,,USD)")</f>
        <v>409.57877503707999</v>
      </c>
      <c r="U102" s="1" cm="1">
        <f t="array" ref="U102">_xll.FDS($A102,"FF_TAX_CF(ANN_R,"&amp;AG102&amp;","&amp;AH102&amp;",,,USD)")</f>
        <v>421.36731194891001</v>
      </c>
      <c r="V102" s="1" cm="1">
        <f t="array" ref="V102">_xll.FDS(A102,"FF_TAX_CF(ANN_R,"&amp;AI102&amp;","&amp;AJ102&amp;",,,USD)")</f>
        <v>881.26792696584005</v>
      </c>
      <c r="W102" s="1" cm="1">
        <f t="array" ref="W102">_xll.FDS(A102,"FF_TAX_CF(ANN_R,"&amp;AK102&amp;","&amp;AL102&amp;",,,USD)")</f>
        <v>649.62703704833996</v>
      </c>
      <c r="X102" s="1" cm="1">
        <f t="array" ref="X102">_xll.FDS(A102,"FF_TAX_CF(ANN_R,"&amp;F102&amp;","&amp;G102&amp;",,,USD)")</f>
        <v>784.07941213622701</v>
      </c>
      <c r="Y102" s="1" cm="1">
        <f t="array" ref="Y102">_xll.FDS($A102,"FF_PTX_INC(ANN_R,"&amp;AE102&amp;","&amp;AF102&amp;",,,USD)")</f>
        <v>1681.4356384985099</v>
      </c>
      <c r="Z102" s="1" cm="1">
        <f t="array" ref="Z102">_xll.FDS($A102,"FF_PTX_INC(ANN_R,"&amp;AG102&amp;","&amp;AH102&amp;",,,USD)")</f>
        <v>1967.52549247816</v>
      </c>
      <c r="AA102" s="1" cm="1">
        <f t="array" ref="AA102">_xll.FDS(A102,"FF_PTX_INC(ANN_R,"&amp;AI102&amp;","&amp;AJ102&amp;",,,USD)")</f>
        <v>1759.0767956208399</v>
      </c>
      <c r="AB102" s="1" cm="1">
        <f t="array" ref="AB102">_xll.FDS(A102,"FF_PTX_INC(ANN_R,"&amp;AK102&amp;","&amp;AL102&amp;",,,USD)")</f>
        <v>2045.4882545471201</v>
      </c>
      <c r="AC102" s="1" cm="1">
        <f t="array" ref="AC102">_xll.FDS(A102,"FF_PTX_INC(ANN_R,"&amp;F102&amp;","&amp;G102&amp;",,,USD)")</f>
        <v>2726.07639580965</v>
      </c>
      <c r="AE102" s="6">
        <f t="shared" si="10"/>
        <v>41275</v>
      </c>
      <c r="AF102" s="6">
        <f t="shared" si="11"/>
        <v>41639</v>
      </c>
      <c r="AG102" s="6">
        <f t="shared" si="12"/>
        <v>41640</v>
      </c>
      <c r="AH102" s="6">
        <f t="shared" si="13"/>
        <v>42004</v>
      </c>
      <c r="AI102" s="6">
        <f>DATE(YEAR(F102)+AO102,MONTH(F102),DAY(F102))</f>
        <v>42005</v>
      </c>
      <c r="AJ102" s="6">
        <f>DATE(YEAR(G102)+AO102,MONTH(G102),DAY(G102))</f>
        <v>42369</v>
      </c>
      <c r="AK102" s="6">
        <f>DATE(YEAR(F102)+AP102,MONTH(F102),DAY(F102))</f>
        <v>42370</v>
      </c>
      <c r="AL102" s="6">
        <f>DATE(YEAR(G102)+AP102,MONTH(G102),DAY(G102))</f>
        <v>42735</v>
      </c>
      <c r="AM102" s="8">
        <v>-4</v>
      </c>
      <c r="AN102" s="8">
        <v>-3</v>
      </c>
      <c r="AO102">
        <v>-2</v>
      </c>
      <c r="AP102">
        <v>-1</v>
      </c>
      <c r="AQ102" cm="1">
        <f t="array" ref="AQ102">_xll.FDS(A102,"FF_DEBT_LT(ANN_R,"&amp;F102&amp;","&amp;G102&amp;")")</f>
        <v>435817</v>
      </c>
      <c r="AR102" cm="1">
        <f t="array" ref="AR102">_xll.FDS(A102,"FF_RD_EXP(ANN_R,"&amp;F102&amp;","&amp;G102&amp;")")</f>
        <v>131539</v>
      </c>
      <c r="AS102" t="e" cm="1">
        <f t="array" ref="AS102">_xll.FDS(A102,"FF_PTX_INC_FOR(ANN_R,"&amp;F102&amp;","&amp;G102&amp;")")</f>
        <v>#N/A</v>
      </c>
      <c r="AT102" cm="1">
        <f t="array" ref="AT102">_xll.FDS(A102,"FF_MKT_VAL_PUBLIC(ANN_R,"&amp;[1]sample_report!E102&amp;")")</f>
        <v>1570543.9864459501</v>
      </c>
    </row>
    <row r="103" spans="1:46" hidden="1" x14ac:dyDescent="0.25">
      <c r="A103" t="s">
        <v>566</v>
      </c>
      <c r="B103" t="s">
        <v>567</v>
      </c>
      <c r="C103" t="s">
        <v>502</v>
      </c>
      <c r="D103" t="str" cm="1">
        <f t="array" ref="D103">_xll.FDS(A103,"FF_MAJOR_IND_NAME")</f>
        <v>AUTOMOTIVE</v>
      </c>
      <c r="E103">
        <v>2017</v>
      </c>
      <c r="F103" s="4">
        <f t="shared" si="7"/>
        <v>42736</v>
      </c>
      <c r="G103" s="4">
        <f t="shared" si="8"/>
        <v>43100</v>
      </c>
      <c r="I103" s="1" cm="1">
        <f t="array" ref="I103">_xll.FDS(A103,"FF_PTX_INC(ANN_R,"&amp;F103&amp;","&amp;G103&amp;",,,USD)")</f>
        <v>11863</v>
      </c>
      <c r="J103" s="1" cm="1">
        <f t="array" ref="J103">_xll.FDS(A103,"FF_MKT_VAL(ANN_R,"&amp;F103&amp;","&amp;G103&amp;",,,USD)")</f>
        <v>57386</v>
      </c>
      <c r="K103" s="1" cm="1">
        <f t="array" ref="K103">_xll.FDS(A103,"FF_SHLDRS_EQ(ANN_R,"&amp;F103&amp;","&amp;G103&amp;",,,USD)")</f>
        <v>35001</v>
      </c>
      <c r="L103" s="1" cm="1">
        <f t="array" ref="L103">_xll.FDS(A103,"FF_ASSETS(ANN_R,"&amp;F103&amp;","&amp;G103&amp;",,,USD)")</f>
        <v>212482</v>
      </c>
      <c r="M103" s="1" cm="1">
        <f t="array" ref="M103">_xll.FDS(A103,"FF_TAX_CF(ANN_R,"&amp;F103&amp;","&amp;G103&amp;",,,USD)")</f>
        <v>656</v>
      </c>
      <c r="N103" s="1" cm="1">
        <f t="array" ref="N103">_xll.FDS(A103,"FF_INC_TAX(ANN_R,"&amp;F103&amp;","&amp;G103&amp;",,,USD)")</f>
        <v>11533</v>
      </c>
      <c r="O103" s="1" cm="1">
        <f t="array" ref="O103">_xll.FDS(A103,"FF_NET_INC(ANN_R,"&amp;F103&amp;","&amp;G103&amp;")")</f>
        <v>348</v>
      </c>
      <c r="P103" s="1" cm="1">
        <f t="array" ref="P103">_xll.FDS(A103,"FF_ROA(ANN_R,"&amp;F103&amp;","&amp;G103&amp;")")</f>
        <v>0.16030513252812301</v>
      </c>
      <c r="Q103" cm="1">
        <f t="array" ref="Q103">_xll.FDS(A103,"FF_TAX_RATE(ANN_R,"&amp;F103&amp;","&amp;G103&amp;")")</f>
        <v>97.218241591503002</v>
      </c>
      <c r="R103" t="e" cm="1">
        <f t="array" ref="R103">_xll.FDS(A103,"FF_TAX_REFUND(ANN_R,"&amp;F103&amp;","&amp;G103&amp;",,,,,""D=1"")")</f>
        <v>#N/A</v>
      </c>
      <c r="S103">
        <f t="shared" si="9"/>
        <v>8.7912595569722585E-2</v>
      </c>
      <c r="T103" s="1" cm="1">
        <f t="array" ref="T103">_xll.FDS($A103,"FF_TAX_CF(ANN_R,"&amp;AE103&amp;","&amp;AF103&amp;",,,USD)")</f>
        <v>727</v>
      </c>
      <c r="U103" s="1" cm="1">
        <f t="array" ref="U103">_xll.FDS($A103,"FF_TAX_CF(ANN_R,"&amp;AG103&amp;","&amp;AH103&amp;",,,USD)")</f>
        <v>947</v>
      </c>
      <c r="V103" s="1" cm="1">
        <f t="array" ref="V103">_xll.FDS(A103,"FF_TAX_CF(ANN_R,"&amp;AI103&amp;","&amp;AJ103&amp;",,,USD)")</f>
        <v>800</v>
      </c>
      <c r="W103" s="1" cm="1">
        <f t="array" ref="W103">_xll.FDS(A103,"FF_TAX_CF(ANN_R,"&amp;AK103&amp;","&amp;AL103&amp;",,,USD)")</f>
        <v>676</v>
      </c>
      <c r="X103" s="1" cm="1">
        <f t="array" ref="X103">_xll.FDS(A103,"FF_TAX_CF(ANN_R,"&amp;F103&amp;","&amp;G103&amp;",,,USD)")</f>
        <v>656</v>
      </c>
      <c r="Y103" s="1" cm="1">
        <f t="array" ref="Y103">_xll.FDS($A103,"FF_PTX_INC(ANN_R,"&amp;AE103&amp;","&amp;AF103&amp;",,,USD)")</f>
        <v>7458</v>
      </c>
      <c r="Z103" s="1" cm="1">
        <f t="array" ref="Z103">_xll.FDS($A103,"FF_PTX_INC(ANN_R,"&amp;AG103&amp;","&amp;AH103&amp;",,,USD)")</f>
        <v>4246</v>
      </c>
      <c r="AA103" s="1" cm="1">
        <f t="array" ref="AA103">_xll.FDS(A103,"FF_PTX_INC(ANN_R,"&amp;AI103&amp;","&amp;AJ103&amp;",,,USD)")</f>
        <v>7718</v>
      </c>
      <c r="AB103" s="1" cm="1">
        <f t="array" ref="AB103">_xll.FDS(A103,"FF_PTX_INC(ANN_R,"&amp;AK103&amp;","&amp;AL103&amp;",,,USD)")</f>
        <v>12008</v>
      </c>
      <c r="AC103" s="1" cm="1">
        <f t="array" ref="AC103">_xll.FDS(A103,"FF_PTX_INC(ANN_R,"&amp;F103&amp;","&amp;G103&amp;",,,USD)")</f>
        <v>11863</v>
      </c>
      <c r="AE103" s="6">
        <f t="shared" si="10"/>
        <v>41275</v>
      </c>
      <c r="AF103" s="6">
        <f t="shared" si="11"/>
        <v>41639</v>
      </c>
      <c r="AG103" s="6">
        <f t="shared" si="12"/>
        <v>41640</v>
      </c>
      <c r="AH103" s="6">
        <f t="shared" si="13"/>
        <v>42004</v>
      </c>
      <c r="AI103" s="6">
        <f>DATE(YEAR(F103)+AO103,MONTH(F103),DAY(F103))</f>
        <v>42005</v>
      </c>
      <c r="AJ103" s="6">
        <f>DATE(YEAR(G103)+AO103,MONTH(G103),DAY(G103))</f>
        <v>42369</v>
      </c>
      <c r="AK103" s="6">
        <f>DATE(YEAR(F103)+AP103,MONTH(F103),DAY(F103))</f>
        <v>42370</v>
      </c>
      <c r="AL103" s="6">
        <f>DATE(YEAR(G103)+AP103,MONTH(G103),DAY(G103))</f>
        <v>42735</v>
      </c>
      <c r="AM103" s="8">
        <v>-4</v>
      </c>
      <c r="AN103" s="8">
        <v>-3</v>
      </c>
      <c r="AO103">
        <v>-2</v>
      </c>
      <c r="AP103">
        <v>-1</v>
      </c>
      <c r="AQ103" cm="1">
        <f t="array" ref="AQ103">_xll.FDS(A103,"FF_DEBT_LT(ANN_R,"&amp;F103&amp;","&amp;G103&amp;")")</f>
        <v>67254</v>
      </c>
      <c r="AR103" cm="1">
        <f t="array" ref="AR103">_xll.FDS(A103,"FF_RD_EXP(ANN_R,"&amp;F103&amp;","&amp;G103&amp;")")</f>
        <v>7300</v>
      </c>
      <c r="AS103" t="e" cm="1">
        <f t="array" ref="AS103">_xll.FDS(A103,"FF_PTX_INC_FOR(ANN_R,"&amp;F103&amp;","&amp;G103&amp;")")</f>
        <v>#N/A</v>
      </c>
      <c r="AT103" cm="1">
        <f t="array" ref="AT103">_xll.FDS(A103,"FF_MKT_VAL_PUBLIC(ANN_R,"&amp;[1]sample_report!E103&amp;")")</f>
        <v>51669.034522000002</v>
      </c>
    </row>
    <row r="104" spans="1:46" hidden="1" x14ac:dyDescent="0.25">
      <c r="A104" t="s">
        <v>612</v>
      </c>
      <c r="B104" t="s">
        <v>613</v>
      </c>
      <c r="C104" t="s">
        <v>502</v>
      </c>
      <c r="D104" t="str" cm="1">
        <f t="array" ref="D104">_xll.FDS(A104,"FF_MAJOR_IND_NAME")</f>
        <v>AUTOMOTIVE</v>
      </c>
      <c r="E104">
        <v>2017</v>
      </c>
      <c r="F104" s="4">
        <f t="shared" si="7"/>
        <v>42736</v>
      </c>
      <c r="G104" s="4">
        <f t="shared" si="8"/>
        <v>43100</v>
      </c>
      <c r="I104" s="1" cm="1">
        <f t="array" ref="I104">_xll.FDS(A104,"FF_PTX_INC(ANN_R,"&amp;F104&amp;","&amp;G104&amp;",,,USD)")</f>
        <v>8159</v>
      </c>
      <c r="J104" s="1" cm="1">
        <f t="array" ref="J104">_xll.FDS(A104,"FF_MKT_VAL(ANN_R,"&amp;F104&amp;","&amp;G104&amp;",,,USD)")</f>
        <v>50846.79</v>
      </c>
      <c r="K104" s="1" cm="1">
        <f t="array" ref="K104">_xll.FDS(A104,"FF_SHLDRS_EQ(ANN_R,"&amp;F104&amp;","&amp;G104&amp;",,,USD)")</f>
        <v>35578</v>
      </c>
      <c r="L104" s="1" cm="1">
        <f t="array" ref="L104">_xll.FDS(A104,"FF_ASSETS(ANN_R,"&amp;F104&amp;","&amp;G104&amp;",,,USD)")</f>
        <v>258496</v>
      </c>
      <c r="M104" s="1" cm="1">
        <f t="array" ref="M104">_xll.FDS(A104,"FF_TAX_CF(ANN_R,"&amp;F104&amp;","&amp;G104&amp;",,,USD)")</f>
        <v>586</v>
      </c>
      <c r="N104" s="1" cm="1">
        <f t="array" ref="N104">_xll.FDS(A104,"FF_INC_TAX(ANN_R,"&amp;F104&amp;","&amp;G104&amp;",,,USD)")</f>
        <v>402</v>
      </c>
      <c r="O104" s="1" cm="1">
        <f t="array" ref="O104">_xll.FDS(A104,"FF_NET_INC(ANN_R,"&amp;F104&amp;","&amp;G104&amp;")")</f>
        <v>7731</v>
      </c>
      <c r="P104" s="1" cm="1">
        <f t="array" ref="P104">_xll.FDS(A104,"FF_ROA(ANN_R,"&amp;F104&amp;","&amp;G104&amp;")")</f>
        <v>3.1145318634214698</v>
      </c>
      <c r="Q104" cm="1">
        <f t="array" ref="Q104">_xll.FDS(A104,"FF_TAX_RATE(ANN_R,"&amp;F104&amp;","&amp;G104&amp;")")</f>
        <v>4.9270743963720998</v>
      </c>
      <c r="R104" t="e" cm="1">
        <f t="array" ref="R104">_xll.FDS(A104,"FF_TAX_REFUND(ANN_R,"&amp;F104&amp;","&amp;G104&amp;",,,,,""D=1"")")</f>
        <v>#N/A</v>
      </c>
      <c r="S104">
        <f t="shared" si="9"/>
        <v>8.7195741881466421E-2</v>
      </c>
      <c r="T104" s="1" cm="1">
        <f t="array" ref="T104">_xll.FDS($A104,"FF_TAX_CF(ANN_R,"&amp;AE104&amp;","&amp;AF104&amp;",,,USD)")</f>
        <v>538</v>
      </c>
      <c r="U104" s="1" cm="1">
        <f t="array" ref="U104">_xll.FDS($A104,"FF_TAX_CF(ANN_R,"&amp;AG104&amp;","&amp;AH104&amp;",,,USD)")</f>
        <v>467</v>
      </c>
      <c r="V104" s="1" cm="1">
        <f t="array" ref="V104">_xll.FDS(A104,"FF_TAX_CF(ANN_R,"&amp;AI104&amp;","&amp;AJ104&amp;",,,USD)")</f>
        <v>585</v>
      </c>
      <c r="W104" s="1" cm="1">
        <f t="array" ref="W104">_xll.FDS(A104,"FF_TAX_CF(ANN_R,"&amp;AK104&amp;","&amp;AL104&amp;",,,USD)")</f>
        <v>740</v>
      </c>
      <c r="X104" s="1" cm="1">
        <f t="array" ref="X104">_xll.FDS(A104,"FF_TAX_CF(ANN_R,"&amp;F104&amp;","&amp;G104&amp;",,,USD)")</f>
        <v>586</v>
      </c>
      <c r="Y104" s="1" cm="1">
        <f t="array" ref="Y104">_xll.FDS($A104,"FF_PTX_INC(ANN_R,"&amp;AE104&amp;","&amp;AF104&amp;",,,USD)")</f>
        <v>7001</v>
      </c>
      <c r="Z104" s="1" cm="1">
        <f t="array" ref="Z104">_xll.FDS($A104,"FF_PTX_INC(ANN_R,"&amp;AG104&amp;","&amp;AH104&amp;",,,USD)")</f>
        <v>1234</v>
      </c>
      <c r="AA104" s="1" cm="1">
        <f t="array" ref="AA104">_xll.FDS(A104,"FF_PTX_INC(ANN_R,"&amp;AI104&amp;","&amp;AJ104&amp;",,,USD)")</f>
        <v>10252</v>
      </c>
      <c r="AB104" s="1" cm="1">
        <f t="array" ref="AB104">_xll.FDS(A104,"FF_PTX_INC(ANN_R,"&amp;AK104&amp;","&amp;AL104&amp;",,,USD)")</f>
        <v>6796</v>
      </c>
      <c r="AC104" s="1" cm="1">
        <f t="array" ref="AC104">_xll.FDS(A104,"FF_PTX_INC(ANN_R,"&amp;F104&amp;","&amp;G104&amp;",,,USD)")</f>
        <v>8159</v>
      </c>
      <c r="AE104" s="6">
        <f t="shared" si="10"/>
        <v>41275</v>
      </c>
      <c r="AF104" s="6">
        <f t="shared" si="11"/>
        <v>41639</v>
      </c>
      <c r="AG104" s="6">
        <f t="shared" si="12"/>
        <v>41640</v>
      </c>
      <c r="AH104" s="6">
        <f t="shared" si="13"/>
        <v>42004</v>
      </c>
      <c r="AI104" s="6">
        <f>DATE(YEAR(F104)+AO104,MONTH(F104),DAY(F104))</f>
        <v>42005</v>
      </c>
      <c r="AJ104" s="6">
        <f>DATE(YEAR(G104)+AO104,MONTH(G104),DAY(G104))</f>
        <v>42369</v>
      </c>
      <c r="AK104" s="6">
        <f>DATE(YEAR(F104)+AP104,MONTH(F104),DAY(F104))</f>
        <v>42370</v>
      </c>
      <c r="AL104" s="6">
        <f>DATE(YEAR(G104)+AP104,MONTH(G104),DAY(G104))</f>
        <v>42735</v>
      </c>
      <c r="AM104" s="8">
        <v>-4</v>
      </c>
      <c r="AN104" s="8">
        <v>-3</v>
      </c>
      <c r="AO104">
        <v>-2</v>
      </c>
      <c r="AP104">
        <v>-1</v>
      </c>
      <c r="AQ104" cm="1">
        <f t="array" ref="AQ104">_xll.FDS(A104,"FF_DEBT_LT(ANN_R,"&amp;F104&amp;","&amp;G104&amp;")")</f>
        <v>102666</v>
      </c>
      <c r="AR104" cm="1">
        <f t="array" ref="AR104">_xll.FDS(A104,"FF_RD_EXP(ANN_R,"&amp;F104&amp;","&amp;G104&amp;")")</f>
        <v>8000</v>
      </c>
      <c r="AS104" cm="1">
        <f t="array" ref="AS104">_xll.FDS(A104,"FF_PTX_INC_FOR(ANN_R,"&amp;F104&amp;","&amp;G104&amp;")")</f>
        <v>3298</v>
      </c>
      <c r="AT104" cm="1">
        <f t="array" ref="AT104">_xll.FDS(A104,"FF_MKT_VAL_PUBLIC(ANN_R,"&amp;[1]sample_report!E104&amp;")")</f>
        <v>49850.544809259998</v>
      </c>
    </row>
    <row r="105" spans="1:46" hidden="1" x14ac:dyDescent="0.25">
      <c r="A105" t="s">
        <v>961</v>
      </c>
      <c r="B105" t="s">
        <v>962</v>
      </c>
      <c r="C105" t="s">
        <v>940</v>
      </c>
      <c r="D105" t="str" cm="1">
        <f t="array" ref="D105">_xll.FDS(A105,"FF_MAJOR_IND_NAME")</f>
        <v>AUTOMOTIVE</v>
      </c>
      <c r="E105">
        <v>2017</v>
      </c>
      <c r="F105" s="4">
        <f t="shared" si="7"/>
        <v>42736</v>
      </c>
      <c r="G105" s="4">
        <f t="shared" si="8"/>
        <v>43100</v>
      </c>
      <c r="I105" s="1" cm="1">
        <f t="array" ref="I105">_xll.FDS(A105,"FF_PTX_INC(ANN_R,"&amp;F105&amp;","&amp;G105&amp;",,,USD)")</f>
        <v>14064.2162166834</v>
      </c>
      <c r="J105" s="1" cm="1">
        <f t="array" ref="J105">_xll.FDS(A105,"FF_MKT_VAL(ANN_R,"&amp;F105&amp;","&amp;G105&amp;",,,USD)")</f>
        <v>90950.797080230695</v>
      </c>
      <c r="K105" s="1" cm="1">
        <f t="array" ref="K105">_xll.FDS(A105,"FF_SHLDRS_EQ(ANN_R,"&amp;F105&amp;","&amp;G105&amp;",,,USD)")</f>
        <v>76693.891496658296</v>
      </c>
      <c r="L105" s="1" cm="1">
        <f t="array" ref="L105">_xll.FDS(A105,"FF_ASSETS(ANN_R,"&amp;F105&amp;","&amp;G105&amp;",,,USD)")</f>
        <v>306618.26119422901</v>
      </c>
      <c r="M105" s="1" cm="1">
        <f t="array" ref="M105">_xll.FDS(A105,"FF_TAX_CF(ANN_R,"&amp;F105&amp;","&amp;G105&amp;",,,USD)")</f>
        <v>4375.2582167387</v>
      </c>
      <c r="N105" s="1" cm="1">
        <f t="array" ref="N105">_xll.FDS(A105,"FF_INC_TAX(ANN_R,"&amp;F105&amp;","&amp;G105&amp;",,,USD)")</f>
        <v>3778.5808265209198</v>
      </c>
      <c r="O105" s="1" cm="1">
        <f t="array" ref="O105">_xll.FDS(A105,"FF_NET_INC(ANN_R,"&amp;F105&amp;","&amp;G105&amp;")")</f>
        <v>10278</v>
      </c>
      <c r="P105" s="1" cm="1">
        <f t="array" ref="P105">_xll.FDS(A105,"FF_ROA(ANN_R,"&amp;F105&amp;","&amp;G105&amp;")")</f>
        <v>4.12495259194153</v>
      </c>
      <c r="Q105" cm="1">
        <f t="array" ref="Q105">_xll.FDS(A105,"FF_TAX_RATE(ANN_R,"&amp;F105&amp;","&amp;G105&amp;")")</f>
        <v>26.866629240516499</v>
      </c>
      <c r="R105" t="e" cm="1">
        <f t="array" ref="R105">_xll.FDS(A105,"FF_TAX_REFUND(ANN_R,"&amp;F105&amp;","&amp;G105&amp;",,,,,""D=1"")")</f>
        <v>#N/A</v>
      </c>
      <c r="S105">
        <f t="shared" si="9"/>
        <v>0.24227227977100371</v>
      </c>
      <c r="T105" s="1" cm="1">
        <f t="array" ref="T105">_xll.FDS($A105,"FF_TAX_CF(ANN_R,"&amp;AE105&amp;","&amp;AF105&amp;",,,USD)")</f>
        <v>1737.85212182999</v>
      </c>
      <c r="U105" s="1" cm="1">
        <f t="array" ref="U105">_xll.FDS($A105,"FF_TAX_CF(ANN_R,"&amp;AG105&amp;","&amp;AH105&amp;",,,USD)")</f>
        <v>2878.3856141567198</v>
      </c>
      <c r="V105" s="1" cm="1">
        <f t="array" ref="V105">_xll.FDS(A105,"FF_TAX_CF(ANN_R,"&amp;AI105&amp;","&amp;AJ105&amp;",,,USD)")</f>
        <v>2853.2532508373301</v>
      </c>
      <c r="W105" s="1" cm="1">
        <f t="array" ref="W105">_xll.FDS(A105,"FF_TAX_CF(ANN_R,"&amp;AK105&amp;","&amp;AL105&amp;",,,USD)")</f>
        <v>3263.28185200691</v>
      </c>
      <c r="X105" s="1" cm="1">
        <f t="array" ref="X105">_xll.FDS(A105,"FF_TAX_CF(ANN_R,"&amp;F105&amp;","&amp;G105&amp;",,,USD)")</f>
        <v>4375.2582167387</v>
      </c>
      <c r="Y105" s="1" cm="1">
        <f t="array" ref="Y105">_xll.FDS($A105,"FF_PTX_INC(ANN_R,"&amp;AE105&amp;","&amp;AF105&amp;",,,USD)")</f>
        <v>9019.8375215530396</v>
      </c>
      <c r="Z105" s="1" cm="1">
        <f t="array" ref="Z105">_xll.FDS($A105,"FF_PTX_INC(ANN_R,"&amp;AG105&amp;","&amp;AH105&amp;",,,USD)")</f>
        <v>12304.103666782399</v>
      </c>
      <c r="AA105" s="1" cm="1">
        <f t="array" ref="AA105">_xll.FDS(A105,"FF_PTX_INC(ANN_R,"&amp;AI105&amp;","&amp;AJ105&amp;",,,USD)")</f>
        <v>13617.5475788116</v>
      </c>
      <c r="AB105" s="1" cm="1">
        <f t="array" ref="AB105">_xll.FDS(A105,"FF_PTX_INC(ANN_R,"&amp;AK105&amp;","&amp;AL105&amp;",,,USD)")</f>
        <v>13354.0130567551</v>
      </c>
      <c r="AC105" s="1" cm="1">
        <f t="array" ref="AC105">_xll.FDS(A105,"FF_PTX_INC(ANN_R,"&amp;F105&amp;","&amp;G105&amp;",,,USD)")</f>
        <v>14064.2162166834</v>
      </c>
      <c r="AE105" s="6">
        <f t="shared" si="10"/>
        <v>41275</v>
      </c>
      <c r="AF105" s="6">
        <f t="shared" si="11"/>
        <v>41639</v>
      </c>
      <c r="AG105" s="6">
        <f t="shared" si="12"/>
        <v>41640</v>
      </c>
      <c r="AH105" s="6">
        <f t="shared" si="13"/>
        <v>42004</v>
      </c>
      <c r="AI105" s="6">
        <f>DATE(YEAR(F105)+AO105,MONTH(F105),DAY(F105))</f>
        <v>42005</v>
      </c>
      <c r="AJ105" s="6">
        <f>DATE(YEAR(G105)+AO105,MONTH(G105),DAY(G105))</f>
        <v>42369</v>
      </c>
      <c r="AK105" s="6">
        <f>DATE(YEAR(F105)+AP105,MONTH(F105),DAY(F105))</f>
        <v>42370</v>
      </c>
      <c r="AL105" s="6">
        <f>DATE(YEAR(G105)+AP105,MONTH(G105),DAY(G105))</f>
        <v>42735</v>
      </c>
      <c r="AM105" s="8">
        <v>-4</v>
      </c>
      <c r="AN105" s="8">
        <v>-3</v>
      </c>
      <c r="AO105">
        <v>-2</v>
      </c>
      <c r="AP105">
        <v>-1</v>
      </c>
      <c r="AQ105" cm="1">
        <f t="array" ref="AQ105">_xll.FDS(A105,"FF_DEBT_LT(ANN_R,"&amp;F105&amp;","&amp;G105&amp;")")</f>
        <v>78378</v>
      </c>
      <c r="AR105" cm="1">
        <f t="array" ref="AR105">_xll.FDS(A105,"FF_RD_EXP(ANN_R,"&amp;F105&amp;","&amp;G105&amp;")")</f>
        <v>5890</v>
      </c>
      <c r="AS105" t="e" cm="1">
        <f t="array" ref="AS105">_xll.FDS(A105,"FF_PTX_INC_FOR(ANN_R,"&amp;F105&amp;","&amp;G105&amp;")")</f>
        <v>#N/A</v>
      </c>
      <c r="AT105" cm="1">
        <f t="array" ref="AT105">_xll.FDS(A105,"FF_MKT_VAL_PUBLIC(ANN_R,"&amp;[1]sample_report!E105&amp;")")</f>
        <v>73412.545405153796</v>
      </c>
    </row>
    <row r="106" spans="1:46" hidden="1" x14ac:dyDescent="0.25">
      <c r="A106" t="s">
        <v>1023</v>
      </c>
      <c r="B106" t="s">
        <v>1024</v>
      </c>
      <c r="C106" t="s">
        <v>940</v>
      </c>
      <c r="D106" t="str" cm="1">
        <f t="array" ref="D106">_xll.FDS(A106,"FF_MAJOR_IND_NAME")</f>
        <v>AUTOMOTIVE</v>
      </c>
      <c r="E106">
        <v>2017</v>
      </c>
      <c r="F106" s="4">
        <f t="shared" si="7"/>
        <v>42736</v>
      </c>
      <c r="G106" s="4">
        <f t="shared" si="8"/>
        <v>43100</v>
      </c>
      <c r="I106" s="1" cm="1">
        <f t="array" ref="I106">_xll.FDS(A106,"FF_PTX_INC(ANN_R,"&amp;F106&amp;","&amp;G106&amp;",,,USD)")</f>
        <v>11494.7812546492</v>
      </c>
      <c r="J106" s="1" cm="1">
        <f t="array" ref="J106">_xll.FDS(A106,"FF_MKT_VAL(ANN_R,"&amp;F106&amp;","&amp;G106&amp;",,,USD)")</f>
        <v>100195.463470672</v>
      </c>
      <c r="K106" s="1" cm="1">
        <f t="array" ref="K106">_xll.FDS(A106,"FF_SHLDRS_EQ(ANN_R,"&amp;F106&amp;","&amp;G106&amp;",,,USD)")</f>
        <v>117391.403131485</v>
      </c>
      <c r="L106" s="1" cm="1">
        <f t="array" ref="L106">_xll.FDS(A106,"FF_ASSETS(ANN_R,"&amp;F106&amp;","&amp;G106&amp;",,,USD)")</f>
        <v>536768.38128089905</v>
      </c>
      <c r="M106" s="1" cm="1">
        <f t="array" ref="M106">_xll.FDS(A106,"FF_TAX_CF(ANN_R,"&amp;F106&amp;","&amp;G106&amp;",,,USD)")</f>
        <v>4132.7522830963098</v>
      </c>
      <c r="N106" s="1" cm="1">
        <f t="array" ref="N106">_xll.FDS(A106,"FF_INC_TAX(ANN_R,"&amp;F106&amp;","&amp;G106&amp;",,,USD)")</f>
        <v>2492.7354109287298</v>
      </c>
      <c r="O106" s="1" cm="1">
        <f t="array" ref="O106">_xll.FDS(A106,"FF_NET_INC(ANN_R,"&amp;F106&amp;","&amp;G106&amp;")")</f>
        <v>11179</v>
      </c>
      <c r="P106" s="1" cm="1">
        <f t="array" ref="P106">_xll.FDS(A106,"FF_ROA(ANN_R,"&amp;F106&amp;","&amp;G106&amp;")")</f>
        <v>2.5350959646868998</v>
      </c>
      <c r="Q106" cm="1">
        <f t="array" ref="Q106">_xll.FDS(A106,"FF_TAX_RATE(ANN_R,"&amp;F106&amp;","&amp;G106&amp;")")</f>
        <v>21.685801197134701</v>
      </c>
      <c r="R106" t="e" cm="1">
        <f t="array" ref="R106">_xll.FDS(A106,"FF_TAX_REFUND(ANN_R,"&amp;F106&amp;","&amp;G106&amp;",,,,,""D=1"")")</f>
        <v>#N/A</v>
      </c>
      <c r="S106">
        <f t="shared" si="9"/>
        <v>0.58875330575199336</v>
      </c>
      <c r="T106" s="1" cm="1">
        <f t="array" ref="T106">_xll.FDS($A106,"FF_TAX_CF(ANN_R,"&amp;AE106&amp;","&amp;AF106&amp;",,,USD)")</f>
        <v>4124.90950536728</v>
      </c>
      <c r="U106" s="1" cm="1">
        <f t="array" ref="U106">_xll.FDS($A106,"FF_TAX_CF(ANN_R,"&amp;AG106&amp;","&amp;AH106&amp;",,,USD)")</f>
        <v>5358.8377332687396</v>
      </c>
      <c r="V106" s="1" cm="1">
        <f t="array" ref="V106">_xll.FDS(A106,"FF_TAX_CF(ANN_R,"&amp;AI106&amp;","&amp;AJ106&amp;",,,USD)")</f>
        <v>3590.6855912208598</v>
      </c>
      <c r="W106" s="1" cm="1">
        <f t="array" ref="W106">_xll.FDS(A106,"FF_TAX_CF(ANN_R,"&amp;AK106&amp;","&amp;AL106&amp;",,,USD)")</f>
        <v>3667.04384386539</v>
      </c>
      <c r="X106" s="1" cm="1">
        <f t="array" ref="X106">_xll.FDS(A106,"FF_TAX_CF(ANN_R,"&amp;F106&amp;","&amp;G106&amp;",,,USD)")</f>
        <v>4132.7522830963098</v>
      </c>
      <c r="Y106" s="1" cm="1">
        <f t="array" ref="Y106">_xll.FDS($A106,"FF_PTX_INC(ANN_R,"&amp;AE106&amp;","&amp;AF106&amp;",,,USD)")</f>
        <v>11736.1441993713</v>
      </c>
      <c r="Z106" s="1" cm="1">
        <f t="array" ref="Z106">_xll.FDS($A106,"FF_PTX_INC(ANN_R,"&amp;AG106&amp;","&amp;AH106&amp;",,,USD)")</f>
        <v>14333.5644915104</v>
      </c>
      <c r="AA106" s="1" cm="1">
        <f t="array" ref="AA106">_xll.FDS(A106,"FF_PTX_INC(ANN_R,"&amp;AI106&amp;","&amp;AJ106&amp;",,,USD)")</f>
        <v>-6307.5415821075403</v>
      </c>
      <c r="AB106" s="1" cm="1">
        <f t="array" ref="AB106">_xll.FDS(A106,"FF_PTX_INC(ANN_R,"&amp;AK106&amp;","&amp;AL106&amp;",,,USD)")</f>
        <v>4198.0185180902499</v>
      </c>
      <c r="AC106" s="1" cm="1">
        <f t="array" ref="AC106">_xll.FDS(A106,"FF_PTX_INC(ANN_R,"&amp;F106&amp;","&amp;G106&amp;",,,USD)")</f>
        <v>11494.7812546492</v>
      </c>
      <c r="AE106" s="6">
        <f t="shared" si="10"/>
        <v>41275</v>
      </c>
      <c r="AF106" s="6">
        <f t="shared" si="11"/>
        <v>41639</v>
      </c>
      <c r="AG106" s="6">
        <f t="shared" si="12"/>
        <v>41640</v>
      </c>
      <c r="AH106" s="6">
        <f t="shared" si="13"/>
        <v>42004</v>
      </c>
      <c r="AI106" s="6">
        <f>DATE(YEAR(F106)+AO106,MONTH(F106),DAY(F106))</f>
        <v>42005</v>
      </c>
      <c r="AJ106" s="6">
        <f>DATE(YEAR(G106)+AO106,MONTH(G106),DAY(G106))</f>
        <v>42369</v>
      </c>
      <c r="AK106" s="6">
        <f>DATE(YEAR(F106)+AP106,MONTH(F106),DAY(F106))</f>
        <v>42370</v>
      </c>
      <c r="AL106" s="6">
        <f>DATE(YEAR(G106)+AP106,MONTH(G106),DAY(G106))</f>
        <v>42735</v>
      </c>
      <c r="AM106" s="8">
        <v>-4</v>
      </c>
      <c r="AN106" s="8">
        <v>-3</v>
      </c>
      <c r="AO106">
        <v>-2</v>
      </c>
      <c r="AP106">
        <v>-1</v>
      </c>
      <c r="AQ106" cm="1">
        <f t="array" ref="AQ106">_xll.FDS(A106,"FF_DEBT_LT(ANN_R,"&amp;F106&amp;","&amp;G106&amp;")")</f>
        <v>92716</v>
      </c>
      <c r="AR106" cm="1">
        <f t="array" ref="AR106">_xll.FDS(A106,"FF_RD_EXP(ANN_R,"&amp;F106&amp;","&amp;G106&amp;")")</f>
        <v>11614</v>
      </c>
      <c r="AS106" t="e" cm="1">
        <f t="array" ref="AS106">_xll.FDS(A106,"FF_PTX_INC_FOR(ANN_R,"&amp;F106&amp;","&amp;G106&amp;")")</f>
        <v>#N/A</v>
      </c>
      <c r="AT106" cm="1">
        <f t="array" ref="AT106">_xll.FDS(A106,"FF_MKT_VAL_PUBLIC(ANN_R,"&amp;[1]sample_report!E106&amp;")")</f>
        <v>30487.861822803199</v>
      </c>
    </row>
    <row r="107" spans="1:46" x14ac:dyDescent="0.25">
      <c r="A107" t="s">
        <v>1090</v>
      </c>
      <c r="B107" t="s">
        <v>1091</v>
      </c>
      <c r="C107" t="s">
        <v>1041</v>
      </c>
      <c r="D107" t="str" cm="1">
        <f t="array" ref="D107">_xll.FDS(A107,"FF_MAJOR_IND_NAME")</f>
        <v>AUTOMOTIVE</v>
      </c>
      <c r="E107">
        <v>2017</v>
      </c>
      <c r="F107" s="4">
        <f t="shared" si="7"/>
        <v>42736</v>
      </c>
      <c r="G107" s="4">
        <f t="shared" si="8"/>
        <v>43100</v>
      </c>
      <c r="I107" s="1" cm="1">
        <f t="array" ref="I107">_xll.FDS(A107,"FF_PTX_INC(ANN_R,"&amp;F107&amp;","&amp;G107&amp;",,,USD)")</f>
        <v>6181.0814714431799</v>
      </c>
      <c r="J107" s="1" cm="1">
        <f t="array" ref="J107">_xll.FDS(A107,"FF_MKT_VAL(ANN_R,"&amp;F107&amp;","&amp;G107&amp;",,,USD)")</f>
        <v>34895.317190862101</v>
      </c>
      <c r="K107" s="1" cm="1">
        <f t="array" ref="K107">_xll.FDS(A107,"FF_SHLDRS_EQ(ANN_R,"&amp;F107&amp;","&amp;G107&amp;",,,USD)")</f>
        <v>24999.453992843599</v>
      </c>
      <c r="L107" s="1" cm="1">
        <f t="array" ref="L107">_xll.FDS(A107,"FF_ASSETS(ANN_R,"&amp;F107&amp;","&amp;G107&amp;",,,USD)")</f>
        <v>115635.833616257</v>
      </c>
      <c r="M107" s="1" t="e" cm="1">
        <f t="array" ref="M107">_xll.FDS(A107,"FF_TAX_CF(ANN_R,"&amp;F107&amp;","&amp;G107&amp;",,,USD)")</f>
        <v>#N/A</v>
      </c>
      <c r="N107" s="1" cm="1">
        <f t="array" ref="N107">_xll.FDS(A107,"FF_INC_TAX(ANN_R,"&amp;F107&amp;","&amp;G107&amp;",,,USD)")</f>
        <v>2919.0946803093002</v>
      </c>
      <c r="O107" s="1" cm="1">
        <f t="array" ref="O107">_xll.FDS(A107,"FF_NET_INC(ANN_R,"&amp;F107&amp;","&amp;G107&amp;")")</f>
        <v>3281</v>
      </c>
      <c r="P107" s="1" cm="1">
        <f t="array" ref="P107">_xll.FDS(A107,"FF_ROA(ANN_R,"&amp;F107&amp;","&amp;G107&amp;")")</f>
        <v>3.2705016895764598</v>
      </c>
      <c r="Q107" cm="1">
        <f t="array" ref="Q107">_xll.FDS(A107,"FF_TAX_RATE(ANN_R,"&amp;F107&amp;","&amp;G107&amp;")")</f>
        <v>47.2262773722628</v>
      </c>
      <c r="R107" t="e" cm="1">
        <f t="array" ref="R107">_xll.FDS(A107,"FF_TAX_REFUND(ANN_R,"&amp;F107&amp;","&amp;G107&amp;",,,,,""D=1"")")</f>
        <v>#N/A</v>
      </c>
      <c r="S107" t="e">
        <f t="shared" si="9"/>
        <v>#N/A</v>
      </c>
      <c r="T107" s="1" t="e" cm="1">
        <f t="array" ref="T107">_xll.FDS($A107,"FF_TAX_CF(ANN_R,"&amp;AE107&amp;","&amp;AF107&amp;",,,USD)")</f>
        <v>#N/A</v>
      </c>
      <c r="U107" s="1" t="e" cm="1">
        <f t="array" ref="U107">_xll.FDS($A107,"FF_TAX_CF(ANN_R,"&amp;AG107&amp;","&amp;AH107&amp;",,,USD)")</f>
        <v>#N/A</v>
      </c>
      <c r="V107" s="1" t="e" cm="1">
        <f t="array" ref="V107">_xll.FDS(A107,"FF_TAX_CF(ANN_R,"&amp;AI107&amp;","&amp;AJ107&amp;",,,USD)")</f>
        <v>#N/A</v>
      </c>
      <c r="W107" s="1" t="e" cm="1">
        <f t="array" ref="W107">_xll.FDS(A107,"FF_TAX_CF(ANN_R,"&amp;AK107&amp;","&amp;AL107&amp;",,,USD)")</f>
        <v>#N/A</v>
      </c>
      <c r="X107" s="1" t="e" cm="1">
        <f t="array" ref="X107">_xll.FDS(A107,"FF_TAX_CF(ANN_R,"&amp;F107&amp;","&amp;G107&amp;",,,USD)")</f>
        <v>#N/A</v>
      </c>
      <c r="Y107" s="1" cm="1">
        <f t="array" ref="Y107">_xll.FDS($A107,"FF_PTX_INC(ANN_R,"&amp;AE107&amp;","&amp;AF107&amp;",,,USD)")</f>
        <v>1236.0124716758701</v>
      </c>
      <c r="Z107" s="1" cm="1">
        <f t="array" ref="Z107">_xll.FDS($A107,"FF_PTX_INC(ANN_R,"&amp;AG107&amp;","&amp;AH107&amp;",,,USD)")</f>
        <v>864.84212923049904</v>
      </c>
      <c r="AA107" s="1" cm="1">
        <f t="array" ref="AA107">_xll.FDS(A107,"FF_PTX_INC(ANN_R,"&amp;AI107&amp;","&amp;AJ107&amp;",,,USD)")</f>
        <v>128.63481426238999</v>
      </c>
      <c r="AB107" s="1" cm="1">
        <f t="array" ref="AB107">_xll.FDS(A107,"FF_PTX_INC(ANN_R,"&amp;AK107&amp;","&amp;AL107&amp;",,,USD)")</f>
        <v>3086.2902939319602</v>
      </c>
      <c r="AC107" s="1" cm="1">
        <f t="array" ref="AC107">_xll.FDS(A107,"FF_PTX_INC(ANN_R,"&amp;F107&amp;","&amp;G107&amp;",,,USD)")</f>
        <v>6181.0814714431799</v>
      </c>
      <c r="AE107" s="6">
        <f t="shared" si="10"/>
        <v>41275</v>
      </c>
      <c r="AF107" s="6">
        <f t="shared" si="11"/>
        <v>41639</v>
      </c>
      <c r="AG107" s="6">
        <f t="shared" si="12"/>
        <v>41640</v>
      </c>
      <c r="AH107" s="6">
        <f t="shared" si="13"/>
        <v>42004</v>
      </c>
      <c r="AI107" s="6">
        <f>DATE(YEAR(F107)+AO107,MONTH(F107),DAY(F107))</f>
        <v>42005</v>
      </c>
      <c r="AJ107" s="6">
        <f>DATE(YEAR(G107)+AO107,MONTH(G107),DAY(G107))</f>
        <v>42369</v>
      </c>
      <c r="AK107" s="6">
        <f>DATE(YEAR(F107)+AP107,MONTH(F107),DAY(F107))</f>
        <v>42370</v>
      </c>
      <c r="AL107" s="6">
        <f>DATE(YEAR(G107)+AP107,MONTH(G107),DAY(G107))</f>
        <v>42735</v>
      </c>
      <c r="AM107" s="8">
        <v>-4</v>
      </c>
      <c r="AN107" s="8">
        <v>-3</v>
      </c>
      <c r="AO107">
        <v>-2</v>
      </c>
      <c r="AP107">
        <v>-1</v>
      </c>
      <c r="AQ107" cm="1">
        <f t="array" ref="AQ107">_xll.FDS(A107,"FF_DEBT_LT(ANN_R,"&amp;F107&amp;","&amp;G107&amp;")")</f>
        <v>10726</v>
      </c>
      <c r="AR107" cm="1">
        <f t="array" ref="AR107">_xll.FDS(A107,"FF_RD_EXP(ANN_R,"&amp;F107&amp;","&amp;G107&amp;")")</f>
        <v>1609</v>
      </c>
      <c r="AS107" t="e" cm="1">
        <f t="array" ref="AS107">_xll.FDS(A107,"FF_PTX_INC_FOR(ANN_R,"&amp;F107&amp;","&amp;G107&amp;")")</f>
        <v>#N/A</v>
      </c>
      <c r="AT107" cm="1">
        <f t="array" ref="AT107">_xll.FDS(A107,"FF_MKT_VAL_PUBLIC(ANN_R,"&amp;[1]sample_report!E107&amp;")")</f>
        <v>16031.825397099599</v>
      </c>
    </row>
    <row r="108" spans="1:46" hidden="1" x14ac:dyDescent="0.25">
      <c r="A108" t="s">
        <v>1112</v>
      </c>
      <c r="B108" t="s">
        <v>1113</v>
      </c>
      <c r="C108" t="s">
        <v>940</v>
      </c>
      <c r="D108" t="str" cm="1">
        <f t="array" ref="D108">_xll.FDS(A108,"FF_MAJOR_IND_NAME")</f>
        <v>AUTOMOTIVE</v>
      </c>
      <c r="E108">
        <v>2017</v>
      </c>
      <c r="F108" s="4">
        <f t="shared" si="7"/>
        <v>42736</v>
      </c>
      <c r="G108" s="4">
        <f t="shared" si="8"/>
        <v>43100</v>
      </c>
      <c r="I108" s="1" cm="1">
        <f t="array" ref="I108">_xll.FDS(A108,"FF_PTX_INC(ANN_R,"&amp;F108&amp;","&amp;G108&amp;",,,USD)")</f>
        <v>11207.1579380035</v>
      </c>
      <c r="J108" s="1" cm="1">
        <f t="array" ref="J108">_xll.FDS(A108,"FF_MKT_VAL(ANN_R,"&amp;F108&amp;","&amp;G108&amp;",,,USD)")</f>
        <v>68565.028374857604</v>
      </c>
      <c r="K108" s="1" cm="1">
        <f t="array" ref="K108">_xll.FDS(A108,"FF_SHLDRS_EQ(ANN_R,"&amp;F108&amp;","&amp;G108&amp;",,,USD)")</f>
        <v>64448.133687973001</v>
      </c>
      <c r="L108" s="1" cm="1">
        <f t="array" ref="L108">_xll.FDS(A108,"FF_ASSETS(ANN_R,"&amp;F108&amp;","&amp;G108&amp;",,,USD)")</f>
        <v>234763.593463898</v>
      </c>
      <c r="M108" s="1" cm="1">
        <f t="array" ref="M108">_xll.FDS(A108,"FF_TAX_CF(ANN_R,"&amp;F108&amp;","&amp;G108&amp;",,,USD)")</f>
        <v>2595.3774572610901</v>
      </c>
      <c r="N108" s="1" cm="1">
        <f t="array" ref="N108">_xll.FDS(A108,"FF_INC_TAX(ANN_R,"&amp;F108&amp;","&amp;G108&amp;",,,USD)")</f>
        <v>2255.86915016174</v>
      </c>
      <c r="O108" s="1" cm="1">
        <f t="array" ref="O108">_xll.FDS(A108,"FF_NET_INC(ANN_R,"&amp;F108&amp;","&amp;G108&amp;")")</f>
        <v>8589</v>
      </c>
      <c r="P108" s="1" cm="1">
        <f t="array" ref="P108">_xll.FDS(A108,"FF_ROA(ANN_R,"&amp;F108&amp;","&amp;G108&amp;")")</f>
        <v>4.3496425939852497</v>
      </c>
      <c r="Q108" cm="1">
        <f t="array" ref="Q108">_xll.FDS(A108,"FF_TAX_RATE(ANN_R,"&amp;F108&amp;","&amp;G108&amp;")")</f>
        <v>20.1288244766506</v>
      </c>
      <c r="R108" t="e" cm="1">
        <f t="array" ref="R108">_xll.FDS(A108,"FF_TAX_REFUND(ANN_R,"&amp;F108&amp;","&amp;G108&amp;",,,,,""D=1"")")</f>
        <v>#N/A</v>
      </c>
      <c r="S108">
        <f t="shared" si="9"/>
        <v>0.33780724956944447</v>
      </c>
      <c r="T108" s="1" cm="1">
        <f t="array" ref="T108">_xll.FDS($A108,"FF_TAX_CF(ANN_R,"&amp;AE108&amp;","&amp;AF108&amp;",,,USD)")</f>
        <v>3700.0717062950098</v>
      </c>
      <c r="U108" s="1" cm="1">
        <f t="array" ref="U108">_xll.FDS($A108,"FF_TAX_CF(ANN_R,"&amp;AG108&amp;","&amp;AH108&amp;",,,USD)")</f>
        <v>5640.0440697670001</v>
      </c>
      <c r="V108" s="1" cm="1">
        <f t="array" ref="V108">_xll.FDS(A108,"FF_TAX_CF(ANN_R,"&amp;AI108&amp;","&amp;AJ108&amp;",,,USD)")</f>
        <v>3684.9438602924301</v>
      </c>
      <c r="W108" s="1" cm="1">
        <f t="array" ref="W108">_xll.FDS(A108,"FF_TAX_CF(ANN_R,"&amp;AK108&amp;","&amp;AL108&amp;",,,USD)")</f>
        <v>2673.6787241697298</v>
      </c>
      <c r="X108" s="1" cm="1">
        <f t="array" ref="X108">_xll.FDS(A108,"FF_TAX_CF(ANN_R,"&amp;F108&amp;","&amp;G108&amp;",,,USD)")</f>
        <v>2595.3774572610901</v>
      </c>
      <c r="Y108" s="1" cm="1">
        <f t="array" ref="Y108">_xll.FDS($A108,"FF_PTX_INC(ANN_R,"&amp;AE108&amp;","&amp;AF108&amp;",,,USD)")</f>
        <v>10478.889837741899</v>
      </c>
      <c r="Z108" s="1" cm="1">
        <f t="array" ref="Z108">_xll.FDS($A108,"FF_PTX_INC(ANN_R,"&amp;AG108&amp;","&amp;AH108&amp;",,,USD)")</f>
        <v>11549.356471180899</v>
      </c>
      <c r="AA108" s="1" cm="1">
        <f t="array" ref="AA108">_xll.FDS(A108,"FF_PTX_INC(ANN_R,"&amp;AI108&amp;","&amp;AJ108&amp;",,,USD)")</f>
        <v>10228.6855754852</v>
      </c>
      <c r="AB108" s="1" cm="1">
        <f t="array" ref="AB108">_xll.FDS(A108,"FF_PTX_INC(ANN_R,"&amp;AK108&amp;","&amp;AL108&amp;",,,USD)")</f>
        <v>10691.396304964999</v>
      </c>
      <c r="AC108" s="1" cm="1">
        <f t="array" ref="AC108">_xll.FDS(A108,"FF_PTX_INC(ANN_R,"&amp;F108&amp;","&amp;G108&amp;",,,USD)")</f>
        <v>11207.1579380035</v>
      </c>
      <c r="AE108" s="6">
        <f t="shared" si="10"/>
        <v>41275</v>
      </c>
      <c r="AF108" s="6">
        <f t="shared" si="11"/>
        <v>41639</v>
      </c>
      <c r="AG108" s="6">
        <f t="shared" si="12"/>
        <v>41640</v>
      </c>
      <c r="AH108" s="6">
        <f t="shared" si="13"/>
        <v>42004</v>
      </c>
      <c r="AI108" s="6">
        <f>DATE(YEAR(F108)+AO108,MONTH(F108),DAY(F108))</f>
        <v>42005</v>
      </c>
      <c r="AJ108" s="6">
        <f>DATE(YEAR(G108)+AO108,MONTH(G108),DAY(G108))</f>
        <v>42369</v>
      </c>
      <c r="AK108" s="6">
        <f>DATE(YEAR(F108)+AP108,MONTH(F108),DAY(F108))</f>
        <v>42370</v>
      </c>
      <c r="AL108" s="6">
        <f>DATE(YEAR(G108)+AP108,MONTH(G108),DAY(G108))</f>
        <v>42735</v>
      </c>
      <c r="AM108" s="8">
        <v>-4</v>
      </c>
      <c r="AN108" s="8">
        <v>-3</v>
      </c>
      <c r="AO108">
        <v>-2</v>
      </c>
      <c r="AP108">
        <v>-1</v>
      </c>
      <c r="AQ108" cm="1">
        <f t="array" ref="AQ108">_xll.FDS(A108,"FF_DEBT_LT(ANN_R,"&amp;F108&amp;","&amp;G108&amp;")")</f>
        <v>48784</v>
      </c>
      <c r="AR108" cm="1">
        <f t="array" ref="AR108">_xll.FDS(A108,"FF_RD_EXP(ANN_R,"&amp;F108&amp;","&amp;G108&amp;")")</f>
        <v>6108</v>
      </c>
      <c r="AS108" t="e" cm="1">
        <f t="array" ref="AS108">_xll.FDS(A108,"FF_PTX_INC_FOR(ANN_R,"&amp;F108&amp;","&amp;G108&amp;")")</f>
        <v>#N/A</v>
      </c>
      <c r="AT108" cm="1">
        <f t="array" ref="AT108">_xll.FDS(A108,"FF_MKT_VAL_PUBLIC(ANN_R,"&amp;[1]sample_report!E108&amp;")")</f>
        <v>27816.403248782401</v>
      </c>
    </row>
    <row r="109" spans="1:46" hidden="1" x14ac:dyDescent="0.25">
      <c r="A109" t="s">
        <v>1156</v>
      </c>
      <c r="B109" t="s">
        <v>1157</v>
      </c>
      <c r="C109" t="s">
        <v>950</v>
      </c>
      <c r="D109" t="str" cm="1">
        <f t="array" ref="D109">_xll.FDS(A109,"FF_MAJOR_IND_NAME")</f>
        <v>AUTOMOTIVE</v>
      </c>
      <c r="E109">
        <v>2017</v>
      </c>
      <c r="F109" s="4">
        <f t="shared" si="7"/>
        <v>42736</v>
      </c>
      <c r="G109" s="4">
        <f t="shared" si="8"/>
        <v>43100</v>
      </c>
      <c r="I109" s="1" cm="1">
        <f t="array" ref="I109">_xll.FDS(A109,"FF_PTX_INC(ANN_R,"&amp;F109&amp;","&amp;G109&amp;",,,USD)")</f>
        <v>2639.36690568924</v>
      </c>
      <c r="J109" s="1" cm="1">
        <f t="array" ref="J109">_xll.FDS(A109,"FF_MKT_VAL(ANN_R,"&amp;F109&amp;","&amp;G109&amp;",,,USD)")</f>
        <v>25771.248937792399</v>
      </c>
      <c r="K109" s="1" cm="1">
        <f t="array" ref="K109">_xll.FDS(A109,"FF_SHLDRS_EQ(ANN_R,"&amp;F109&amp;","&amp;G109&amp;",,,USD)")</f>
        <v>13480.1801490784</v>
      </c>
      <c r="L109" s="1" cm="1">
        <f t="array" ref="L109">_xll.FDS(A109,"FF_ASSETS(ANN_R,"&amp;F109&amp;","&amp;G109&amp;",,,USD)")</f>
        <v>30340.612134933501</v>
      </c>
      <c r="M109" s="1" cm="1">
        <f t="array" ref="M109">_xll.FDS(A109,"FF_TAX_CF(ANN_R,"&amp;F109&amp;","&amp;G109&amp;",,,USD)")</f>
        <v>635.02716577053104</v>
      </c>
      <c r="N109" s="1" cm="1">
        <f t="array" ref="N109">_xll.FDS(A109,"FF_INC_TAX(ANN_R,"&amp;F109&amp;","&amp;G109&amp;",,,USD)")</f>
        <v>745.564754128456</v>
      </c>
      <c r="O109" s="1" cm="1">
        <f t="array" ref="O109">_xll.FDS(A109,"FF_NET_INC(ANN_R,"&amp;F109&amp;","&amp;G109&amp;")")</f>
        <v>1689</v>
      </c>
      <c r="P109" s="1" cm="1">
        <f t="array" ref="P109">_xll.FDS(A109,"FF_ROA(ANN_R,"&amp;F109&amp;","&amp;G109&amp;")")</f>
        <v>6.6773409239162698</v>
      </c>
      <c r="Q109" cm="1">
        <f t="array" ref="Q109">_xll.FDS(A109,"FF_TAX_RATE(ANN_R,"&amp;F109&amp;","&amp;G109&amp;")")</f>
        <v>28.247863247863201</v>
      </c>
      <c r="R109" t="e" cm="1">
        <f t="array" ref="R109">_xll.FDS(A109,"FF_TAX_REFUND(ANN_R,"&amp;F109&amp;","&amp;G109&amp;",,,,,""D=1"")")</f>
        <v>#N/A</v>
      </c>
      <c r="S109">
        <f t="shared" si="9"/>
        <v>0.32117374320167652</v>
      </c>
      <c r="T109" s="1" cm="1">
        <f t="array" ref="T109">_xll.FDS($A109,"FF_TAX_CF(ANN_R,"&amp;AE109&amp;","&amp;AF109&amp;",,,USD)")</f>
        <v>685.05095100402798</v>
      </c>
      <c r="U109" s="1" cm="1">
        <f t="array" ref="U109">_xll.FDS($A109,"FF_TAX_CF(ANN_R,"&amp;AG109&amp;","&amp;AH109&amp;",,,USD)")</f>
        <v>817.09010982513405</v>
      </c>
      <c r="V109" s="1" cm="1">
        <f t="array" ref="V109">_xll.FDS(A109,"FF_TAX_CF(ANN_R,"&amp;AI109&amp;","&amp;AJ109&amp;",,,USD)")</f>
        <v>836.126292705536</v>
      </c>
      <c r="W109" s="1" cm="1">
        <f t="array" ref="W109">_xll.FDS(A109,"FF_TAX_CF(ANN_R,"&amp;AK109&amp;","&amp;AL109&amp;",,,USD)")</f>
        <v>846.24088704585995</v>
      </c>
      <c r="X109" s="1" cm="1">
        <f t="array" ref="X109">_xll.FDS(A109,"FF_TAX_CF(ANN_R,"&amp;F109&amp;","&amp;G109&amp;",,,USD)")</f>
        <v>635.02716577053104</v>
      </c>
      <c r="Y109" s="1" cm="1">
        <f t="array" ref="Y109">_xll.FDS($A109,"FF_PTX_INC(ANN_R,"&amp;AE109&amp;","&amp;AF109&amp;",,,USD)")</f>
        <v>2260.93366193771</v>
      </c>
      <c r="Z109" s="1" cm="1">
        <f t="array" ref="Z109">_xll.FDS($A109,"FF_PTX_INC(ANN_R,"&amp;AG109&amp;","&amp;AH109&amp;",,,USD)")</f>
        <v>2207.2044525146498</v>
      </c>
      <c r="AA109" s="1" cm="1">
        <f t="array" ref="AA109">_xll.FDS(A109,"FF_PTX_INC(ANN_R,"&amp;AI109&amp;","&amp;AJ109&amp;",,,USD)")</f>
        <v>2053.7213449478099</v>
      </c>
      <c r="AB109" s="1" cm="1">
        <f t="array" ref="AB109">_xll.FDS(A109,"FF_PTX_INC(ANN_R,"&amp;AK109&amp;","&amp;AL109&amp;",,,USD)")</f>
        <v>2731.2009805440898</v>
      </c>
      <c r="AC109" s="1" cm="1">
        <f t="array" ref="AC109">_xll.FDS(A109,"FF_PTX_INC(ANN_R,"&amp;F109&amp;","&amp;G109&amp;",,,USD)")</f>
        <v>2639.36690568924</v>
      </c>
      <c r="AE109" s="6">
        <f t="shared" si="10"/>
        <v>41275</v>
      </c>
      <c r="AF109" s="6">
        <f t="shared" si="11"/>
        <v>41639</v>
      </c>
      <c r="AG109" s="6">
        <f t="shared" si="12"/>
        <v>41640</v>
      </c>
      <c r="AH109" s="6">
        <f t="shared" si="13"/>
        <v>42004</v>
      </c>
      <c r="AI109" s="6">
        <f>DATE(YEAR(F109)+AO109,MONTH(F109),DAY(F109))</f>
        <v>42005</v>
      </c>
      <c r="AJ109" s="6">
        <f>DATE(YEAR(G109)+AO109,MONTH(G109),DAY(G109))</f>
        <v>42369</v>
      </c>
      <c r="AK109" s="6">
        <f>DATE(YEAR(F109)+AP109,MONTH(F109),DAY(F109))</f>
        <v>42370</v>
      </c>
      <c r="AL109" s="6">
        <f>DATE(YEAR(G109)+AP109,MONTH(G109),DAY(G109))</f>
        <v>42735</v>
      </c>
      <c r="AM109" s="8">
        <v>-4</v>
      </c>
      <c r="AN109" s="8">
        <v>-3</v>
      </c>
      <c r="AO109">
        <v>-2</v>
      </c>
      <c r="AP109">
        <v>-1</v>
      </c>
      <c r="AQ109" cm="1">
        <f t="array" ref="AQ109">_xll.FDS(A109,"FF_DEBT_LT(ANN_R,"&amp;F109&amp;","&amp;G109&amp;")")</f>
        <v>2366</v>
      </c>
      <c r="AR109" cm="1">
        <f t="array" ref="AR109">_xll.FDS(A109,"FF_RD_EXP(ANN_R,"&amp;F109&amp;","&amp;G109&amp;")")</f>
        <v>641</v>
      </c>
      <c r="AS109" t="e" cm="1">
        <f t="array" ref="AS109">_xll.FDS(A109,"FF_PTX_INC_FOR(ANN_R,"&amp;F109&amp;","&amp;G109&amp;")")</f>
        <v>#N/A</v>
      </c>
      <c r="AT109" cm="1">
        <f t="array" ref="AT109">_xll.FDS(A109,"FF_MKT_VAL_PUBLIC(ANN_R,"&amp;[1]sample_report!E109&amp;")")</f>
        <v>20206.6517917727</v>
      </c>
    </row>
    <row r="110" spans="1:46" hidden="1" x14ac:dyDescent="0.25">
      <c r="A110" t="s">
        <v>1166</v>
      </c>
      <c r="B110" t="s">
        <v>1167</v>
      </c>
      <c r="C110" t="s">
        <v>1041</v>
      </c>
      <c r="D110" t="str" cm="1">
        <f t="array" ref="D110">_xll.FDS(A110,"FF_MAJOR_IND_NAME")</f>
        <v>AUTOMOTIVE</v>
      </c>
      <c r="E110">
        <v>2017</v>
      </c>
      <c r="F110" s="4">
        <f t="shared" si="7"/>
        <v>42736</v>
      </c>
      <c r="G110" s="4">
        <f t="shared" si="8"/>
        <v>43100</v>
      </c>
      <c r="I110" s="1" cm="1">
        <f t="array" ref="I110">_xll.FDS(A110,"FF_PTX_INC(ANN_R,"&amp;F110&amp;","&amp;G110&amp;",,,USD)")</f>
        <v>838.86637424457103</v>
      </c>
      <c r="J110" s="1" cm="1">
        <f t="array" ref="J110">_xll.FDS(A110,"FF_MKT_VAL(ANN_R,"&amp;F110&amp;","&amp;G110&amp;",,,USD)")</f>
        <v>19842.037792466399</v>
      </c>
      <c r="K110" s="1" cm="1">
        <f t="array" ref="K110">_xll.FDS(A110,"FF_SHLDRS_EQ(ANN_R,"&amp;F110&amp;","&amp;G110&amp;",,,USD)")</f>
        <v>935.03649724960303</v>
      </c>
      <c r="L110" s="1" cm="1">
        <f t="array" ref="L110">_xll.FDS(A110,"FF_ASSETS(ANN_R,"&amp;F110&amp;","&amp;G110&amp;",,,USD)")</f>
        <v>4972.63744308472</v>
      </c>
      <c r="M110" s="1" cm="1">
        <f t="array" ref="M110">_xll.FDS(A110,"FF_TAX_CF(ANN_R,"&amp;F110&amp;","&amp;G110&amp;",,,USD)")</f>
        <v>243.05410984587701</v>
      </c>
      <c r="N110" s="1" cm="1">
        <f t="array" ref="N110">_xll.FDS(A110,"FF_INC_TAX(ANN_R,"&amp;F110&amp;","&amp;G110&amp;",,,USD)")</f>
        <v>235.46762189388301</v>
      </c>
      <c r="O110" s="1" cm="1">
        <f t="array" ref="O110">_xll.FDS(A110,"FF_NET_INC(ANN_R,"&amp;F110&amp;","&amp;G110&amp;")")</f>
        <v>535.39300000000003</v>
      </c>
      <c r="P110" s="1" cm="1">
        <f t="array" ref="P110">_xll.FDS(A110,"FF_ROA(ANN_R,"&amp;F110&amp;","&amp;G110&amp;")")</f>
        <v>13.400389552465199</v>
      </c>
      <c r="Q110" cm="1">
        <f t="array" ref="Q110">_xll.FDS(A110,"FF_TAX_RATE(ANN_R,"&amp;F110&amp;","&amp;G110&amp;")")</f>
        <v>28.0697413942632</v>
      </c>
      <c r="R110" t="e" cm="1">
        <f t="array" ref="R110">_xll.FDS(A110,"FF_TAX_REFUND(ANN_R,"&amp;F110&amp;","&amp;G110&amp;",,,,,""D=1"")")</f>
        <v>#N/A</v>
      </c>
      <c r="S110">
        <f t="shared" si="9"/>
        <v>0.35583323571847886</v>
      </c>
      <c r="T110" s="1" cm="1">
        <f t="array" ref="T110">_xll.FDS($A110,"FF_TAX_CF(ANN_R,"&amp;AE110&amp;","&amp;AF110&amp;",,,USD)")</f>
        <v>184.25215345764201</v>
      </c>
      <c r="U110" s="1" cm="1">
        <f t="array" ref="U110">_xll.FDS($A110,"FF_TAX_CF(ANN_R,"&amp;AG110&amp;","&amp;AH110&amp;",,,USD)")</f>
        <v>186.922627072334</v>
      </c>
      <c r="V110" s="1" cm="1">
        <f t="array" ref="V110">_xll.FDS(A110,"FF_TAX_CF(ANN_R,"&amp;AI110&amp;","&amp;AJ110&amp;",,,USD)")</f>
        <v>160.81236948180199</v>
      </c>
      <c r="W110" s="1" cm="1">
        <f t="array" ref="W110">_xll.FDS(A110,"FF_TAX_CF(ANN_R,"&amp;AK110&amp;","&amp;AL110&amp;",,,USD)")</f>
        <v>278.79046509623498</v>
      </c>
      <c r="X110" s="1" cm="1">
        <f t="array" ref="X110">_xll.FDS(A110,"FF_TAX_CF(ANN_R,"&amp;F110&amp;","&amp;G110&amp;",,,USD)")</f>
        <v>243.05410984587701</v>
      </c>
      <c r="Y110" s="1" cm="1">
        <f t="array" ref="Y110">_xll.FDS($A110,"FF_PTX_INC(ANN_R,"&amp;AE110&amp;","&amp;AF110&amp;",,,USD)")</f>
        <v>486.439279937744</v>
      </c>
      <c r="Z110" s="1" cm="1">
        <f t="array" ref="Z110">_xll.FDS($A110,"FF_PTX_INC(ANN_R,"&amp;AG110&amp;","&amp;AH110&amp;",,,USD)")</f>
        <v>528.23416510713105</v>
      </c>
      <c r="AA110" s="1" cm="1">
        <f t="array" ref="AA110">_xll.FDS(A110,"FF_PTX_INC(ANN_R,"&amp;AI110&amp;","&amp;AJ110&amp;",,,USD)")</f>
        <v>481.45904028868699</v>
      </c>
      <c r="AB110" s="1" cm="1">
        <f t="array" ref="AB110">_xll.FDS(A110,"FF_PTX_INC(ANN_R,"&amp;AK110&amp;","&amp;AL110&amp;",,,USD)")</f>
        <v>626.58993868589403</v>
      </c>
      <c r="AC110" s="1" cm="1">
        <f t="array" ref="AC110">_xll.FDS(A110,"FF_PTX_INC(ANN_R,"&amp;F110&amp;","&amp;G110&amp;",,,USD)")</f>
        <v>838.86637424457103</v>
      </c>
      <c r="AE110" s="6">
        <f t="shared" si="10"/>
        <v>41275</v>
      </c>
      <c r="AF110" s="6">
        <f t="shared" si="11"/>
        <v>41639</v>
      </c>
      <c r="AG110" s="6">
        <f t="shared" si="12"/>
        <v>41640</v>
      </c>
      <c r="AH110" s="6">
        <f t="shared" si="13"/>
        <v>42004</v>
      </c>
      <c r="AI110" s="6">
        <f>DATE(YEAR(F110)+AO110,MONTH(F110),DAY(F110))</f>
        <v>42005</v>
      </c>
      <c r="AJ110" s="6">
        <f>DATE(YEAR(G110)+AO110,MONTH(G110),DAY(G110))</f>
        <v>42369</v>
      </c>
      <c r="AK110" s="6">
        <f>DATE(YEAR(F110)+AP110,MONTH(F110),DAY(F110))</f>
        <v>42370</v>
      </c>
      <c r="AL110" s="6">
        <f>DATE(YEAR(G110)+AP110,MONTH(G110),DAY(G110))</f>
        <v>42735</v>
      </c>
      <c r="AM110" s="8">
        <v>-4</v>
      </c>
      <c r="AN110" s="8">
        <v>-3</v>
      </c>
      <c r="AO110">
        <v>-2</v>
      </c>
      <c r="AP110">
        <v>-1</v>
      </c>
      <c r="AQ110" cm="1">
        <f t="array" ref="AQ110">_xll.FDS(A110,"FF_DEBT_LT(ANN_R,"&amp;F110&amp;","&amp;G110&amp;")")</f>
        <v>1500.15</v>
      </c>
      <c r="AR110" cm="1">
        <f t="array" ref="AR110">_xll.FDS(A110,"FF_RD_EXP(ANN_R,"&amp;F110&amp;","&amp;G110&amp;")")</f>
        <v>657.11900000000003</v>
      </c>
      <c r="AS110" t="e" cm="1">
        <f t="array" ref="AS110">_xll.FDS(A110,"FF_PTX_INC_FOR(ANN_R,"&amp;F110&amp;","&amp;G110&amp;")")</f>
        <v>#N/A</v>
      </c>
      <c r="AT110" cm="1">
        <f t="array" ref="AT110">_xll.FDS(A110,"FF_MKT_VAL_PUBLIC(ANN_R,"&amp;[1]sample_report!E110&amp;")")</f>
        <v>10420.573435508801</v>
      </c>
    </row>
    <row r="111" spans="1:46" hidden="1" x14ac:dyDescent="0.25">
      <c r="A111" t="s">
        <v>1286</v>
      </c>
      <c r="B111" t="s">
        <v>1287</v>
      </c>
      <c r="C111" t="s">
        <v>940</v>
      </c>
      <c r="D111" t="str" cm="1">
        <f t="array" ref="D111">_xll.FDS(A111,"FF_MAJOR_IND_NAME")</f>
        <v>AUTOMOTIVE</v>
      </c>
      <c r="E111">
        <v>2017</v>
      </c>
      <c r="F111" s="4">
        <f t="shared" si="7"/>
        <v>42736</v>
      </c>
      <c r="G111" s="4">
        <f t="shared" si="8"/>
        <v>43100</v>
      </c>
      <c r="I111" s="1" cm="1">
        <f t="array" ref="I111">_xll.FDS(A111,"FF_PTX_INC(ANN_R,"&amp;F111&amp;","&amp;G111&amp;",,,USD)")</f>
        <v>-65.420205354690594</v>
      </c>
      <c r="J111" s="1" cm="1">
        <f t="array" ref="J111">_xll.FDS(A111,"FF_MKT_VAL(ANN_R,"&amp;F111&amp;","&amp;G111&amp;",,,USD)")</f>
        <v>25661.244860887498</v>
      </c>
      <c r="K111" s="1" cm="1">
        <f t="array" ref="K111">_xll.FDS(A111,"FF_SHLDRS_EQ(ANN_R,"&amp;F111&amp;","&amp;G111&amp;",,,USD)")</f>
        <v>37574.230985641501</v>
      </c>
      <c r="L111" s="1" cm="1">
        <f t="array" ref="L111">_xll.FDS(A111,"FF_ASSETS(ANN_R,"&amp;F111&amp;","&amp;G111&amp;",,,USD)")</f>
        <v>37916.458969116196</v>
      </c>
      <c r="M111" s="1" cm="1">
        <f t="array" ref="M111">_xll.FDS(A111,"FF_TAX_CF(ANN_R,"&amp;F111&amp;","&amp;G111&amp;",,,USD)")</f>
        <v>0</v>
      </c>
      <c r="N111" s="1" cm="1">
        <f t="array" ref="N111">_xll.FDS(A111,"FF_INC_TAX(ANN_R,"&amp;F111&amp;","&amp;G111&amp;",,,USD)")</f>
        <v>23.6866260766983</v>
      </c>
      <c r="O111" s="1" cm="1">
        <f t="array" ref="O111">_xll.FDS(A111,"FF_NET_INC(ANN_R,"&amp;F111&amp;","&amp;G111&amp;")")</f>
        <v>3278</v>
      </c>
      <c r="P111" s="1" cm="1">
        <f t="array" ref="P111">_xll.FDS(A111,"FF_ROA(ANN_R,"&amp;F111&amp;","&amp;G111&amp;")")</f>
        <v>10.929581221659101</v>
      </c>
      <c r="Q111" t="e" cm="1">
        <f t="array" ref="Q111">_xll.FDS(A111,"FF_TAX_RATE(ANN_R,"&amp;F111&amp;","&amp;G111&amp;")")</f>
        <v>#N/A</v>
      </c>
      <c r="R111" t="e" cm="1">
        <f t="array" ref="R111">_xll.FDS(A111,"FF_TAX_REFUND(ANN_R,"&amp;F111&amp;","&amp;G111&amp;",,,,,""D=1"")")</f>
        <v>#N/A</v>
      </c>
      <c r="S111">
        <f t="shared" si="9"/>
        <v>-1.4206210521537312</v>
      </c>
      <c r="T111" s="1" cm="1">
        <f t="array" ref="T111">_xll.FDS($A111,"FF_TAX_CF(ANN_R,"&amp;AE111&amp;","&amp;AF111&amp;",,,USD)")</f>
        <v>3.9828543663024898</v>
      </c>
      <c r="U111" s="1" cm="1">
        <f t="array" ref="U111">_xll.FDS($A111,"FF_TAX_CF(ANN_R,"&amp;AG111&amp;","&amp;AH111&amp;",,,USD)")</f>
        <v>242.73943197727201</v>
      </c>
      <c r="V111" s="1" cm="1">
        <f t="array" ref="V111">_xll.FDS(A111,"FF_TAX_CF(ANN_R,"&amp;AI111&amp;","&amp;AJ111&amp;",,,USD)")</f>
        <v>425.82559204101602</v>
      </c>
      <c r="W111" s="1" cm="1">
        <f t="array" ref="W111">_xll.FDS(A111,"FF_TAX_CF(ANN_R,"&amp;AK111&amp;","&amp;AL111&amp;",,,USD)")</f>
        <v>58.628453612327597</v>
      </c>
      <c r="X111" s="1" cm="1">
        <f t="array" ref="X111">_xll.FDS(A111,"FF_TAX_CF(ANN_R,"&amp;F111&amp;","&amp;G111&amp;",,,USD)")</f>
        <v>0</v>
      </c>
      <c r="Y111" s="1" cm="1">
        <f t="array" ref="Y111">_xll.FDS($A111,"FF_PTX_INC(ANN_R,"&amp;AE111&amp;","&amp;AF111&amp;",,,USD)")</f>
        <v>-157.98655652999901</v>
      </c>
      <c r="Z111" s="1" cm="1">
        <f t="array" ref="Z111">_xll.FDS($A111,"FF_PTX_INC(ANN_R,"&amp;AG111&amp;","&amp;AH111&amp;",,,USD)")</f>
        <v>-194.98741257190699</v>
      </c>
      <c r="AA111" s="1" cm="1">
        <f t="array" ref="AA111">_xll.FDS(A111,"FF_PTX_INC(ANN_R,"&amp;AI111&amp;","&amp;AJ111&amp;",,,USD)")</f>
        <v>-22.178416252136198</v>
      </c>
      <c r="AB111" s="1" cm="1">
        <f t="array" ref="AB111">_xll.FDS(A111,"FF_PTX_INC(ANN_R,"&amp;AK111&amp;","&amp;AL111&amp;",,,USD)")</f>
        <v>-74.115214943885803</v>
      </c>
      <c r="AC111" s="1" cm="1">
        <f t="array" ref="AC111">_xll.FDS(A111,"FF_PTX_INC(ANN_R,"&amp;F111&amp;","&amp;G111&amp;",,,USD)")</f>
        <v>-65.420205354690594</v>
      </c>
      <c r="AE111" s="6">
        <f t="shared" si="10"/>
        <v>41275</v>
      </c>
      <c r="AF111" s="6">
        <f t="shared" si="11"/>
        <v>41639</v>
      </c>
      <c r="AG111" s="6">
        <f t="shared" si="12"/>
        <v>41640</v>
      </c>
      <c r="AH111" s="6">
        <f t="shared" si="13"/>
        <v>42004</v>
      </c>
      <c r="AI111" s="6">
        <f>DATE(YEAR(F111)+AO111,MONTH(F111),DAY(F111))</f>
        <v>42005</v>
      </c>
      <c r="AJ111" s="6">
        <f>DATE(YEAR(G111)+AO111,MONTH(G111),DAY(G111))</f>
        <v>42369</v>
      </c>
      <c r="AK111" s="6">
        <f>DATE(YEAR(F111)+AP111,MONTH(F111),DAY(F111))</f>
        <v>42370</v>
      </c>
      <c r="AL111" s="6">
        <f>DATE(YEAR(G111)+AP111,MONTH(G111),DAY(G111))</f>
        <v>42735</v>
      </c>
      <c r="AM111" s="8">
        <v>-4</v>
      </c>
      <c r="AN111" s="8">
        <v>-3</v>
      </c>
      <c r="AO111">
        <v>-2</v>
      </c>
      <c r="AP111">
        <v>-1</v>
      </c>
      <c r="AQ111" cm="1">
        <f t="array" ref="AQ111">_xll.FDS(A111,"FF_DEBT_LT(ANN_R,"&amp;F111&amp;","&amp;G111&amp;")")</f>
        <v>12</v>
      </c>
      <c r="AR111" t="e" cm="1">
        <f t="array" ref="AR111">_xll.FDS(A111,"FF_RD_EXP(ANN_R,"&amp;F111&amp;","&amp;G111&amp;")")</f>
        <v>#N/A</v>
      </c>
      <c r="AS111" t="e" cm="1">
        <f t="array" ref="AS111">_xll.FDS(A111,"FF_PTX_INC_FOR(ANN_R,"&amp;F111&amp;","&amp;G111&amp;")")</f>
        <v>#N/A</v>
      </c>
      <c r="AT111" t="e" cm="1">
        <f t="array" ref="AT111">_xll.FDS(A111,"FF_MKT_VAL_PUBLIC(ANN_R,"&amp;[1]sample_report!E111&amp;")")</f>
        <v>#N/A</v>
      </c>
    </row>
    <row r="112" spans="1:46" hidden="1" x14ac:dyDescent="0.25">
      <c r="A112" t="s">
        <v>1320</v>
      </c>
      <c r="B112" t="s">
        <v>1321</v>
      </c>
      <c r="C112" t="s">
        <v>940</v>
      </c>
      <c r="D112" t="str" cm="1">
        <f t="array" ref="D112">_xll.FDS(A112,"FF_MAJOR_IND_NAME")</f>
        <v>AUTOMOTIVE</v>
      </c>
      <c r="E112">
        <v>2017</v>
      </c>
      <c r="F112" s="4">
        <f t="shared" si="7"/>
        <v>42736</v>
      </c>
      <c r="G112" s="4">
        <f t="shared" si="8"/>
        <v>43100</v>
      </c>
      <c r="I112" s="1" cm="1">
        <f t="array" ref="I112">_xll.FDS(A112,"FF_PTX_INC(ANN_R,"&amp;F112&amp;","&amp;G112&amp;",,,USD)")</f>
        <v>4736.1972807645798</v>
      </c>
      <c r="J112" s="1" cm="1">
        <f t="array" ref="J112">_xll.FDS(A112,"FF_MKT_VAL(ANN_R,"&amp;F112&amp;","&amp;G112&amp;",,,USD)")</f>
        <v>54049.622236248499</v>
      </c>
      <c r="K112" s="1" cm="1">
        <f t="array" ref="K112">_xll.FDS(A112,"FF_SHLDRS_EQ(ANN_R,"&amp;F112&amp;","&amp;G112&amp;",,,USD)")</f>
        <v>19006.741802215602</v>
      </c>
      <c r="L112" s="1" cm="1">
        <f t="array" ref="L112">_xll.FDS(A112,"FF_ASSETS(ANN_R,"&amp;F112&amp;","&amp;G112&amp;",,,USD)")</f>
        <v>46053.079376220703</v>
      </c>
      <c r="M112" s="1" cm="1">
        <f t="array" ref="M112">_xll.FDS(A112,"FF_TAX_CF(ANN_R,"&amp;F112&amp;","&amp;G112&amp;",,,USD)")</f>
        <v>1265.6553866982499</v>
      </c>
      <c r="N112" s="1" cm="1">
        <f t="array" ref="N112">_xll.FDS(A112,"FF_INC_TAX(ANN_R,"&amp;F112&amp;","&amp;G112&amp;",,,USD)")</f>
        <v>1384.5396909117701</v>
      </c>
      <c r="O112" s="1" cm="1">
        <f t="array" ref="O112">_xll.FDS(A112,"FF_NET_INC(ANN_R,"&amp;F112&amp;","&amp;G112&amp;")")</f>
        <v>2984.6</v>
      </c>
      <c r="P112" s="1" cm="1">
        <f t="array" ref="P112">_xll.FDS(A112,"FF_ROA(ANN_R,"&amp;F112&amp;","&amp;G112&amp;")")</f>
        <v>7.8855347756416601</v>
      </c>
      <c r="Q112" cm="1">
        <f t="array" ref="Q112">_xll.FDS(A112,"FF_TAX_RATE(ANN_R,"&amp;F112&amp;","&amp;G112&amp;")")</f>
        <v>29.233150750178599</v>
      </c>
      <c r="R112" t="e" cm="1">
        <f t="array" ref="R112">_xll.FDS(A112,"FF_TAX_REFUND(ANN_R,"&amp;F112&amp;","&amp;G112&amp;",,,,,""D=1"")")</f>
        <v>#N/A</v>
      </c>
      <c r="S112">
        <f t="shared" si="9"/>
        <v>0.27305264074701047</v>
      </c>
      <c r="T112" s="1" cm="1">
        <f t="array" ref="T112">_xll.FDS($A112,"FF_TAX_CF(ANN_R,"&amp;AE112&amp;","&amp;AF112&amp;",,,USD)")</f>
        <v>1069.26363554001</v>
      </c>
      <c r="U112" s="1" cm="1">
        <f t="array" ref="U112">_xll.FDS($A112,"FF_TAX_CF(ANN_R,"&amp;AG112&amp;","&amp;AH112&amp;",,,USD)")</f>
        <v>1027.9948621988301</v>
      </c>
      <c r="V112" s="1" cm="1">
        <f t="array" ref="V112">_xll.FDS(A112,"FF_TAX_CF(ANN_R,"&amp;AI112&amp;","&amp;AJ112&amp;",,,USD)")</f>
        <v>1125.8873010397001</v>
      </c>
      <c r="W112" s="1" cm="1">
        <f t="array" ref="W112">_xll.FDS(A112,"FF_TAX_CF(ANN_R,"&amp;AK112&amp;","&amp;AL112&amp;",,,USD)")</f>
        <v>1158.52036732435</v>
      </c>
      <c r="X112" s="1" cm="1">
        <f t="array" ref="X112">_xll.FDS(A112,"FF_TAX_CF(ANN_R,"&amp;F112&amp;","&amp;G112&amp;",,,USD)")</f>
        <v>1265.6553866982499</v>
      </c>
      <c r="Y112" s="1" cm="1">
        <f t="array" ref="Y112">_xll.FDS($A112,"FF_PTX_INC(ANN_R,"&amp;AE112&amp;","&amp;AF112&amp;",,,USD)")</f>
        <v>3215.62385354042</v>
      </c>
      <c r="Z112" s="1" cm="1">
        <f t="array" ref="Z112">_xll.FDS($A112,"FF_PTX_INC(ANN_R,"&amp;AG112&amp;","&amp;AH112&amp;",,,USD)")</f>
        <v>4182.6789664149301</v>
      </c>
      <c r="AA112" s="1" cm="1">
        <f t="array" ref="AA112">_xll.FDS(A112,"FF_PTX_INC(ANN_R,"&amp;AI112&amp;","&amp;AJ112&amp;",,,USD)")</f>
        <v>4223.4358068943002</v>
      </c>
      <c r="AB112" s="1" cm="1">
        <f t="array" ref="AB112">_xll.FDS(A112,"FF_PTX_INC(ANN_R,"&amp;AK112&amp;","&amp;AL112&amp;",,,USD)")</f>
        <v>4324.2356229424504</v>
      </c>
      <c r="AC112" s="1" cm="1">
        <f t="array" ref="AC112">_xll.FDS(A112,"FF_PTX_INC(ANN_R,"&amp;F112&amp;","&amp;G112&amp;",,,USD)")</f>
        <v>4736.1972807645798</v>
      </c>
      <c r="AE112" s="6">
        <f t="shared" si="10"/>
        <v>41275</v>
      </c>
      <c r="AF112" s="6">
        <f t="shared" si="11"/>
        <v>41639</v>
      </c>
      <c r="AG112" s="6">
        <f t="shared" si="12"/>
        <v>41640</v>
      </c>
      <c r="AH112" s="6">
        <f t="shared" si="13"/>
        <v>42004</v>
      </c>
      <c r="AI112" s="6">
        <f>DATE(YEAR(F112)+AO112,MONTH(F112),DAY(F112))</f>
        <v>42005</v>
      </c>
      <c r="AJ112" s="6">
        <f>DATE(YEAR(G112)+AO112,MONTH(G112),DAY(G112))</f>
        <v>42369</v>
      </c>
      <c r="AK112" s="6">
        <f>DATE(YEAR(F112)+AP112,MONTH(F112),DAY(F112))</f>
        <v>42370</v>
      </c>
      <c r="AL112" s="6">
        <f>DATE(YEAR(G112)+AP112,MONTH(G112),DAY(G112))</f>
        <v>42735</v>
      </c>
      <c r="AM112" s="8">
        <v>-4</v>
      </c>
      <c r="AN112" s="8">
        <v>-3</v>
      </c>
      <c r="AO112">
        <v>-2</v>
      </c>
      <c r="AP112">
        <v>-1</v>
      </c>
      <c r="AQ112" cm="1">
        <f t="array" ref="AQ112">_xll.FDS(A112,"FF_DEBT_LT(ANN_R,"&amp;F112&amp;","&amp;G112&amp;")")</f>
        <v>2017.8</v>
      </c>
      <c r="AR112" cm="1">
        <f t="array" ref="AR112">_xll.FDS(A112,"FF_RD_EXP(ANN_R,"&amp;F112&amp;","&amp;G112&amp;")")</f>
        <v>3103.7</v>
      </c>
      <c r="AS112" t="e" cm="1">
        <f t="array" ref="AS112">_xll.FDS(A112,"FF_PTX_INC_FOR(ANN_R,"&amp;F112&amp;","&amp;G112&amp;")")</f>
        <v>#N/A</v>
      </c>
      <c r="AT112" cm="1">
        <f t="array" ref="AT112">_xll.FDS(A112,"FF_MKT_VAL_PUBLIC(ANN_R,"&amp;[1]sample_report!E112&amp;")")</f>
        <v>24306.127096041</v>
      </c>
    </row>
    <row r="113" spans="1:46" hidden="1" x14ac:dyDescent="0.25">
      <c r="A113" t="s">
        <v>1328</v>
      </c>
      <c r="B113" t="s">
        <v>1329</v>
      </c>
      <c r="C113" t="s">
        <v>950</v>
      </c>
      <c r="D113" t="str" cm="1">
        <f t="array" ref="D113">_xll.FDS(A113,"FF_MAJOR_IND_NAME")</f>
        <v>MISCELLANEOUS</v>
      </c>
      <c r="E113">
        <v>2016</v>
      </c>
      <c r="F113" s="4">
        <f t="shared" si="7"/>
        <v>42370</v>
      </c>
      <c r="G113" s="4">
        <f t="shared" si="8"/>
        <v>42735</v>
      </c>
      <c r="H113">
        <v>1</v>
      </c>
      <c r="I113" s="1" cm="1">
        <f t="array" ref="I113">_xll.FDS(A113,"FF_PTX_INC(ANN_R,"&amp;F113&amp;","&amp;G113&amp;",,,USD)")</f>
        <v>-552.94141781330097</v>
      </c>
      <c r="J113" s="1" cm="1">
        <f t="array" ref="J113">_xll.FDS(A113,"FF_MKT_VAL(ANN_R,"&amp;F113&amp;","&amp;G113&amp;",,,USD)")</f>
        <v>5609.65063665874</v>
      </c>
      <c r="K113" s="1" cm="1">
        <f t="array" ref="K113">_xll.FDS(A113,"FF_SHLDRS_EQ(ANN_R,"&amp;F113&amp;","&amp;G113&amp;",,,USD)")</f>
        <v>3736.5843536853799</v>
      </c>
      <c r="L113" s="1" cm="1">
        <f t="array" ref="L113">_xll.FDS(A113,"FF_ASSETS(ANN_R,"&amp;F113&amp;","&amp;G113&amp;",,,USD)")</f>
        <v>15522.9496998787</v>
      </c>
      <c r="M113" s="1" cm="1">
        <f t="array" ref="M113">_xll.FDS(A113,"FF_TAX_CF(ANN_R,"&amp;F113&amp;","&amp;G113&amp;",,,USD)")</f>
        <v>232.875527262688</v>
      </c>
      <c r="N113" s="1" cm="1">
        <f t="array" ref="N113">_xll.FDS(A113,"FF_INC_TAX(ANN_R,"&amp;F113&amp;","&amp;G113&amp;",,,USD)")</f>
        <v>658.89426434040104</v>
      </c>
      <c r="O113" s="1" cm="1">
        <f t="array" ref="O113">_xll.FDS(A113,"FF_NET_INC(ANN_R,"&amp;F113&amp;","&amp;G113&amp;")")</f>
        <v>-1083</v>
      </c>
      <c r="P113" s="1" cm="1">
        <f t="array" ref="P113">_xll.FDS(A113,"FF_ROA(ANN_R,"&amp;F113&amp;","&amp;G113&amp;")")</f>
        <v>-4.62277238288336</v>
      </c>
      <c r="Q113" t="e" cm="1">
        <f t="array" ref="Q113">_xll.FDS(A113,"FF_TAX_RATE(ANN_R,"&amp;F113&amp;","&amp;G113&amp;")")</f>
        <v>#N/A</v>
      </c>
      <c r="R113" t="e" cm="1">
        <f t="array" ref="R113">_xll.FDS(A113,"FF_TAX_REFUND(ANN_R,"&amp;F113&amp;","&amp;G113&amp;",,,,,""D=1"")")</f>
        <v>#N/A</v>
      </c>
      <c r="S113">
        <f t="shared" si="9"/>
        <v>1.7182765676405629</v>
      </c>
      <c r="T113" s="1" cm="1">
        <f t="array" ref="T113">_xll.FDS($A113,"FF_TAX_CF(ANN_R,"&amp;AE113&amp;","&amp;AF113&amp;",,,USD)")</f>
        <v>363.13551521301298</v>
      </c>
      <c r="U113" s="1" cm="1">
        <f t="array" ref="U113">_xll.FDS($A113,"FF_TAX_CF(ANN_R,"&amp;AG113&amp;","&amp;AH113&amp;",,,USD)")</f>
        <v>308.74797821044899</v>
      </c>
      <c r="V113" s="1" cm="1">
        <f t="array" ref="V113">_xll.FDS(A113,"FF_TAX_CF(ANN_R,"&amp;AI113&amp;","&amp;AJ113&amp;",,,USD)")</f>
        <v>350.95310974121099</v>
      </c>
      <c r="W113" s="1" cm="1">
        <f t="array" ref="W113">_xll.FDS(A113,"FF_TAX_CF(ANN_R,"&amp;AK113&amp;","&amp;AL113&amp;",,,USD)")</f>
        <v>314.03988611698202</v>
      </c>
      <c r="X113" s="1" cm="1">
        <f t="array" ref="X113">_xll.FDS(A113,"FF_TAX_CF(ANN_R,"&amp;F113&amp;","&amp;G113&amp;",,,USD)")</f>
        <v>232.875527262688</v>
      </c>
      <c r="Y113" s="1" cm="1">
        <f t="array" ref="Y113">_xll.FDS($A113,"FF_PTX_INC(ANN_R,"&amp;AE113&amp;","&amp;AF113&amp;",,,USD)")</f>
        <v>1231.0844171047199</v>
      </c>
      <c r="Z113" s="1" cm="1">
        <f t="array" ref="Z113">_xll.FDS($A113,"FF_PTX_INC(ANN_R,"&amp;AG113&amp;","&amp;AH113&amp;",,,USD)")</f>
        <v>1187.39326620102</v>
      </c>
      <c r="AA113" s="1" cm="1">
        <f t="array" ref="AA113">_xll.FDS(A113,"FF_PTX_INC(ANN_R,"&amp;AI113&amp;","&amp;AJ113&amp;",,,USD)")</f>
        <v>4.0185470581054696</v>
      </c>
      <c r="AB113" s="1" cm="1">
        <f t="array" ref="AB113">_xll.FDS(A113,"FF_PTX_INC(ANN_R,"&amp;AK113&amp;","&amp;AL113&amp;",,,USD)")</f>
        <v>-955.99290633201599</v>
      </c>
      <c r="AC113" s="1" cm="1">
        <f t="array" ref="AC113">_xll.FDS(A113,"FF_PTX_INC(ANN_R,"&amp;F113&amp;","&amp;G113&amp;",,,USD)")</f>
        <v>-552.94141781330097</v>
      </c>
      <c r="AE113" s="6">
        <f t="shared" si="10"/>
        <v>40909</v>
      </c>
      <c r="AF113" s="6">
        <f t="shared" si="11"/>
        <v>41274</v>
      </c>
      <c r="AG113" s="6">
        <f t="shared" si="12"/>
        <v>41275</v>
      </c>
      <c r="AH113" s="6">
        <f t="shared" si="13"/>
        <v>41639</v>
      </c>
      <c r="AI113" s="6">
        <f>DATE(YEAR(F113)+AO113,MONTH(F113),DAY(F113))</f>
        <v>41640</v>
      </c>
      <c r="AJ113" s="6">
        <f>DATE(YEAR(G113)+AO113,MONTH(G113),DAY(G113))</f>
        <v>42004</v>
      </c>
      <c r="AK113" s="6">
        <f>DATE(YEAR(F113)+AP113,MONTH(F113),DAY(F113))</f>
        <v>42005</v>
      </c>
      <c r="AL113" s="6">
        <f>DATE(YEAR(G113)+AP113,MONTH(G113),DAY(G113))</f>
        <v>42369</v>
      </c>
      <c r="AM113" s="8">
        <v>-4</v>
      </c>
      <c r="AN113" s="8">
        <v>-3</v>
      </c>
      <c r="AO113">
        <v>-2</v>
      </c>
      <c r="AP113">
        <v>-1</v>
      </c>
      <c r="AQ113" cm="1">
        <f t="array" ref="AQ113">_xll.FDS(A113,"FF_DEBT_LT(ANN_R,"&amp;F113&amp;","&amp;G113&amp;")")</f>
        <v>1818</v>
      </c>
      <c r="AR113" cm="1">
        <f t="array" ref="AR113">_xll.FDS(A113,"FF_RD_EXP(ANN_R,"&amp;F113&amp;","&amp;G113&amp;")")</f>
        <v>83</v>
      </c>
      <c r="AS113" t="e" cm="1">
        <f t="array" ref="AS113">_xll.FDS(A113,"FF_PTX_INC_FOR(ANN_R,"&amp;F113&amp;","&amp;G113&amp;")")</f>
        <v>#N/A</v>
      </c>
      <c r="AT113" cm="1">
        <f t="array" ref="AT113">_xll.FDS(A113,"FF_MKT_VAL_PUBLIC(ANN_R,"&amp;[1]sample_report!E113&amp;")")</f>
        <v>4266.4770721497098</v>
      </c>
    </row>
    <row r="114" spans="1:46" hidden="1" x14ac:dyDescent="0.25">
      <c r="A114" t="s">
        <v>1118</v>
      </c>
      <c r="B114" t="s">
        <v>1119</v>
      </c>
      <c r="C114" t="s">
        <v>1094</v>
      </c>
      <c r="D114" t="str" cm="1">
        <f t="array" ref="D114">_xll.FDS(A114,"FF_MAJOR_IND_NAME")</f>
        <v>ELECTRONICS</v>
      </c>
      <c r="E114">
        <v>2020</v>
      </c>
      <c r="F114" s="4">
        <f t="shared" si="7"/>
        <v>43831</v>
      </c>
      <c r="G114" s="4">
        <f t="shared" si="8"/>
        <v>44196</v>
      </c>
      <c r="H114">
        <v>1</v>
      </c>
      <c r="I114" s="1" cm="1">
        <f t="array" ref="I114">_xll.FDS(A114,"FF_PTX_INC(ANN_R,"&amp;F114&amp;","&amp;G114&amp;",,,USD)")</f>
        <v>-996.33769106864895</v>
      </c>
      <c r="J114" s="1" cm="1">
        <f t="array" ref="J114">_xll.FDS(A114,"FF_MKT_VAL(ANN_R,"&amp;F114&amp;","&amp;G114&amp;",,,USD)")</f>
        <v>32813.117140946801</v>
      </c>
      <c r="K114" s="1" cm="1">
        <f t="array" ref="K114">_xll.FDS(A114,"FF_SHLDRS_EQ(ANN_R,"&amp;F114&amp;","&amp;G114&amp;",,,USD)")</f>
        <v>4581.9498978614802</v>
      </c>
      <c r="L114" s="1" cm="1">
        <f t="array" ref="L114">_xll.FDS(A114,"FF_ASSETS(ANN_R,"&amp;F114&amp;","&amp;G114&amp;",,,USD)")</f>
        <v>14624.1138563395</v>
      </c>
      <c r="M114" s="1" cm="1">
        <f t="array" ref="M114">_xll.FDS(A114,"FF_TAX_CF(ANN_R,"&amp;F114&amp;","&amp;G114&amp;",,,USD)")</f>
        <v>41.723065781593299</v>
      </c>
      <c r="N114" s="1" cm="1">
        <f t="array" ref="N114">_xll.FDS(A114,"FF_INC_TAX(ANN_R,"&amp;F114&amp;","&amp;G114&amp;",,,USD)")</f>
        <v>-292.28945536613497</v>
      </c>
      <c r="O114" s="1" cm="1">
        <f t="array" ref="O114">_xll.FDS(A114,"FF_NET_INC(ANN_R,"&amp;F114&amp;","&amp;G114&amp;")")</f>
        <v>-625.4</v>
      </c>
      <c r="P114" s="1" cm="1">
        <f t="array" ref="P114">_xll.FDS(A114,"FF_ROA(ANN_R,"&amp;F114&amp;","&amp;G114&amp;")")</f>
        <v>-5.5955943865111601</v>
      </c>
      <c r="Q114" t="e" cm="1">
        <f t="array" ref="Q114">_xll.FDS(A114,"FF_TAX_RATE(ANN_R,"&amp;F114&amp;","&amp;G114&amp;")")</f>
        <v>#N/A</v>
      </c>
      <c r="R114" t="e" cm="1">
        <f t="array" ref="R114">_xll.FDS(A114,"FF_TAX_REFUND(ANN_R,"&amp;F114&amp;","&amp;G114&amp;",,,,,""D=1"")")</f>
        <v>#N/A</v>
      </c>
      <c r="S114">
        <f t="shared" si="9"/>
        <v>0.30949934997405709</v>
      </c>
      <c r="T114" s="1" cm="1">
        <f t="array" ref="T114">_xll.FDS($A114,"FF_TAX_CF(ANN_R,"&amp;AE114&amp;","&amp;AF114&amp;",,,USD)")</f>
        <v>332.74412918090798</v>
      </c>
      <c r="U114" s="1" cm="1">
        <f t="array" ref="U114">_xll.FDS($A114,"FF_TAX_CF(ANN_R,"&amp;AG114&amp;","&amp;AH114&amp;",,,USD)")</f>
        <v>409.89142458438903</v>
      </c>
      <c r="V114" s="1" cm="1">
        <f t="array" ref="V114">_xll.FDS(A114,"FF_TAX_CF(ANN_R,"&amp;AI114&amp;","&amp;AJ114&amp;",,,USD)")</f>
        <v>339.29602155685399</v>
      </c>
      <c r="W114" s="1" cm="1">
        <f t="array" ref="W114">_xll.FDS(A114,"FF_TAX_CF(ANN_R,"&amp;AK114&amp;","&amp;AL114&amp;",,,USD)")</f>
        <v>375.28406517505601</v>
      </c>
      <c r="X114" s="1" cm="1">
        <f t="array" ref="X114">_xll.FDS(A114,"FF_TAX_CF(ANN_R,"&amp;F114&amp;","&amp;G114&amp;",,,USD)")</f>
        <v>41.723065781593299</v>
      </c>
      <c r="Y114" s="1" cm="1">
        <f t="array" ref="Y114">_xll.FDS($A114,"FF_PTX_INC(ANN_R,"&amp;AE114&amp;","&amp;AF114&amp;",,,USD)")</f>
        <v>1265.2684007883099</v>
      </c>
      <c r="Z114" s="1" cm="1">
        <f t="array" ref="Z114">_xll.FDS($A114,"FF_PTX_INC(ANN_R,"&amp;AG114&amp;","&amp;AH114&amp;",,,USD)")</f>
        <v>1423.5662272095699</v>
      </c>
      <c r="AA114" s="1" cm="1">
        <f t="array" ref="AA114">_xll.FDS(A114,"FF_PTX_INC(ANN_R,"&amp;AI114&amp;","&amp;AJ114&amp;",,,USD)")</f>
        <v>1576.4995605230299</v>
      </c>
      <c r="AB114" s="1" cm="1">
        <f t="array" ref="AB114">_xll.FDS(A114,"FF_PTX_INC(ANN_R,"&amp;AK114&amp;","&amp;AL114&amp;",,,USD)")</f>
        <v>1574.1112712860099</v>
      </c>
      <c r="AC114" s="1" cm="1">
        <f t="array" ref="AC114">_xll.FDS(A114,"FF_PTX_INC(ANN_R,"&amp;F114&amp;","&amp;G114&amp;",,,USD)")</f>
        <v>-996.33769106864895</v>
      </c>
      <c r="AE114" s="6">
        <f t="shared" si="10"/>
        <v>42370</v>
      </c>
      <c r="AF114" s="6">
        <f t="shared" si="11"/>
        <v>42735</v>
      </c>
      <c r="AG114" s="6">
        <f t="shared" si="12"/>
        <v>42736</v>
      </c>
      <c r="AH114" s="6">
        <f t="shared" si="13"/>
        <v>43100</v>
      </c>
      <c r="AI114" s="6">
        <f>DATE(YEAR(F114)+AO114,MONTH(F114),DAY(F114))</f>
        <v>43101</v>
      </c>
      <c r="AJ114" s="6">
        <f>DATE(YEAR(G114)+AO114,MONTH(G114),DAY(G114))</f>
        <v>43465</v>
      </c>
      <c r="AK114" s="6">
        <f>DATE(YEAR(F114)+AP114,MONTH(F114),DAY(F114))</f>
        <v>43466</v>
      </c>
      <c r="AL114" s="6">
        <f>DATE(YEAR(G114)+AP114,MONTH(G114),DAY(G114))</f>
        <v>43830</v>
      </c>
      <c r="AM114" s="8">
        <v>-4</v>
      </c>
      <c r="AN114" s="8">
        <v>-3</v>
      </c>
      <c r="AO114">
        <v>-2</v>
      </c>
      <c r="AP114">
        <v>-1</v>
      </c>
      <c r="AQ114" cm="1">
        <f t="array" ref="AQ114">_xll.FDS(A114,"FF_DEBT_LT(ANN_R,"&amp;F114&amp;","&amp;G114&amp;")")</f>
        <v>4337.5</v>
      </c>
      <c r="AR114" t="e" cm="1">
        <f t="array" ref="AR114">_xll.FDS(A114,"FF_RD_EXP(ANN_R,"&amp;F114&amp;","&amp;G114&amp;")")</f>
        <v>#N/A</v>
      </c>
      <c r="AS114" t="e" cm="1">
        <f t="array" ref="AS114">_xll.FDS(A114,"FF_PTX_INC_FOR(ANN_R,"&amp;F114&amp;","&amp;G114&amp;")")</f>
        <v>#N/A</v>
      </c>
      <c r="AT114" cm="1">
        <f t="array" ref="AT114">_xll.FDS(A114,"FF_MKT_VAL_PUBLIC(ANN_R,"&amp;[1]sample_report!E114&amp;")")</f>
        <v>26786.692871629701</v>
      </c>
    </row>
    <row r="115" spans="1:46" hidden="1" x14ac:dyDescent="0.25">
      <c r="A115" t="s">
        <v>1118</v>
      </c>
      <c r="B115" t="s">
        <v>1119</v>
      </c>
      <c r="C115" t="s">
        <v>1094</v>
      </c>
      <c r="D115" t="str" cm="1">
        <f t="array" ref="D115">_xll.FDS(A115,"FF_MAJOR_IND_NAME")</f>
        <v>ELECTRONICS</v>
      </c>
      <c r="E115">
        <v>2016</v>
      </c>
      <c r="F115" s="4">
        <f t="shared" si="7"/>
        <v>42370</v>
      </c>
      <c r="G115" s="4">
        <f t="shared" si="8"/>
        <v>42735</v>
      </c>
      <c r="H115" s="5">
        <v>1</v>
      </c>
      <c r="I115" s="1" cm="1">
        <f t="array" ref="I115">_xll.FDS(A115,"FF_PTX_INC(ANN_R,"&amp;F115&amp;","&amp;G115&amp;",,,USD)")</f>
        <v>1265.2684007883099</v>
      </c>
      <c r="J115" s="1" cm="1">
        <f t="array" ref="J115">_xll.FDS(A115,"FF_MKT_VAL(ANN_R,"&amp;F115&amp;","&amp;G115&amp;",,,USD)")</f>
        <v>19911.8801894916</v>
      </c>
      <c r="K115" s="1" cm="1">
        <f t="array" ref="K115">_xll.FDS(A115,"FF_SHLDRS_EQ(ANN_R,"&amp;F115&amp;","&amp;G115&amp;",,,USD)")</f>
        <v>2885.5849560737602</v>
      </c>
      <c r="L115" s="1" cm="1">
        <f t="array" ref="L115">_xll.FDS(A115,"FF_ASSETS(ANN_R,"&amp;F115&amp;","&amp;G115&amp;",,,USD)")</f>
        <v>8273.5642056941997</v>
      </c>
      <c r="M115" s="1" cm="1">
        <f t="array" ref="M115">_xll.FDS(A115,"FF_TAX_CF(ANN_R,"&amp;F115&amp;","&amp;G115&amp;",,,USD)")</f>
        <v>332.74412918090798</v>
      </c>
      <c r="N115" s="1" cm="1">
        <f t="array" ref="N115">_xll.FDS(A115,"FF_INC_TAX(ANN_R,"&amp;F115&amp;","&amp;G115&amp;",,,USD)")</f>
        <v>357.191088140011</v>
      </c>
      <c r="O115" s="1" cm="1">
        <f t="array" ref="O115">_xll.FDS(A115,"FF_NET_INC(ANN_R,"&amp;F115&amp;","&amp;G115&amp;")")</f>
        <v>825.5</v>
      </c>
      <c r="P115" s="1" cm="1">
        <f t="array" ref="P115">_xll.FDS(A115,"FF_ROA(ANN_R,"&amp;F115&amp;","&amp;G115&amp;")")</f>
        <v>11.0651771101899</v>
      </c>
      <c r="Q115" cm="1">
        <f t="array" ref="Q115">_xll.FDS(A115,"FF_TAX_RATE(ANN_R,"&amp;F115&amp;","&amp;G115&amp;")")</f>
        <v>28.230459870606801</v>
      </c>
      <c r="R115" t="e" cm="1">
        <f t="array" ref="R115">_xll.FDS(A115,"FF_TAX_REFUND(ANN_R,"&amp;F115&amp;","&amp;G115&amp;",,,,,""D=1"")")</f>
        <v>#N/A</v>
      </c>
      <c r="S115">
        <f t="shared" si="9"/>
        <v>0.28273749182465474</v>
      </c>
      <c r="T115" s="1" cm="1">
        <f t="array" ref="T115">_xll.FDS($A115,"FF_TAX_CF(ANN_R,"&amp;AE115&amp;","&amp;AF115&amp;",,,USD)")</f>
        <v>249.61478531718299</v>
      </c>
      <c r="U115" s="1" cm="1">
        <f t="array" ref="U115">_xll.FDS($A115,"FF_TAX_CF(ANN_R,"&amp;AG115&amp;","&amp;AH115&amp;",,,USD)")</f>
        <v>306.79130612754801</v>
      </c>
      <c r="V115" s="1" cm="1">
        <f t="array" ref="V115">_xll.FDS(A115,"FF_TAX_CF(ANN_R,"&amp;AI115&amp;","&amp;AJ115&amp;",,,USD)")</f>
        <v>385.62541204297497</v>
      </c>
      <c r="W115" s="1" cm="1">
        <f t="array" ref="W115">_xll.FDS(A115,"FF_TAX_CF(ANN_R,"&amp;AK115&amp;","&amp;AL115&amp;",,,USD)")</f>
        <v>305.72503235244801</v>
      </c>
      <c r="X115" s="1" cm="1">
        <f t="array" ref="X115">_xll.FDS(A115,"FF_TAX_CF(ANN_R,"&amp;F115&amp;","&amp;G115&amp;",,,USD)")</f>
        <v>332.74412918090798</v>
      </c>
      <c r="Y115" s="1" cm="1">
        <f t="array" ref="Y115">_xll.FDS($A115,"FF_PTX_INC(ANN_R,"&amp;AE115&amp;","&amp;AF115&amp;",,,USD)")</f>
        <v>926.46720223903696</v>
      </c>
      <c r="Z115" s="1" cm="1">
        <f t="array" ref="Z115">_xll.FDS($A115,"FF_PTX_INC(ANN_R,"&amp;AG115&amp;","&amp;AH115&amp;",,,USD)")</f>
        <v>1093.86705457878</v>
      </c>
      <c r="AA115" s="1" cm="1">
        <f t="array" ref="AA115">_xll.FDS(A115,"FF_PTX_INC(ANN_R,"&amp;AI115&amp;","&amp;AJ115&amp;",,,USD)")</f>
        <v>1191.20595874643</v>
      </c>
      <c r="AB115" s="1" cm="1">
        <f t="array" ref="AB115">_xll.FDS(A115,"FF_PTX_INC(ANN_R,"&amp;AK115&amp;","&amp;AL115&amp;",,,USD)")</f>
        <v>1113.18461313128</v>
      </c>
      <c r="AC115" s="1" cm="1">
        <f t="array" ref="AC115">_xll.FDS(A115,"FF_PTX_INC(ANN_R,"&amp;F115&amp;","&amp;G115&amp;",,,USD)")</f>
        <v>1265.2684007883099</v>
      </c>
      <c r="AE115" s="6">
        <f t="shared" si="10"/>
        <v>40909</v>
      </c>
      <c r="AF115" s="6">
        <f t="shared" si="11"/>
        <v>41274</v>
      </c>
      <c r="AG115" s="6">
        <f t="shared" si="12"/>
        <v>41275</v>
      </c>
      <c r="AH115" s="6">
        <f t="shared" si="13"/>
        <v>41639</v>
      </c>
      <c r="AI115" s="6">
        <f>DATE(YEAR(F115)+AO115,MONTH(F115),DAY(F115))</f>
        <v>41640</v>
      </c>
      <c r="AJ115" s="6">
        <f>DATE(YEAR(G115)+AO115,MONTH(G115),DAY(G115))</f>
        <v>42004</v>
      </c>
      <c r="AK115" s="6">
        <f>DATE(YEAR(F115)+AP115,MONTH(F115),DAY(F115))</f>
        <v>42005</v>
      </c>
      <c r="AL115" s="6">
        <f>DATE(YEAR(G115)+AP115,MONTH(G115),DAY(G115))</f>
        <v>42369</v>
      </c>
      <c r="AM115" s="8">
        <v>-4</v>
      </c>
      <c r="AN115" s="8">
        <v>-3</v>
      </c>
      <c r="AO115">
        <v>-2</v>
      </c>
      <c r="AP115">
        <v>-1</v>
      </c>
      <c r="AQ115" cm="1">
        <f t="array" ref="AQ115">_xll.FDS(A115,"FF_DEBT_LT(ANN_R,"&amp;F115&amp;","&amp;G115&amp;")")</f>
        <v>1422.7</v>
      </c>
      <c r="AR115" cm="1">
        <f t="array" ref="AR115">_xll.FDS(A115,"FF_RD_EXP(ANN_R,"&amp;F115&amp;","&amp;G115&amp;")")</f>
        <v>291.89999999999998</v>
      </c>
      <c r="AS115" t="e" cm="1">
        <f t="array" ref="AS115">_xll.FDS(A115,"FF_PTX_INC_FOR(ANN_R,"&amp;F115&amp;","&amp;G115&amp;")")</f>
        <v>#N/A</v>
      </c>
      <c r="AT115" cm="1">
        <f t="array" ref="AT115">_xll.FDS(A115,"FF_MKT_VAL_PUBLIC(ANN_R,"&amp;[1]sample_report!E115&amp;")")</f>
        <v>18812.843182519398</v>
      </c>
    </row>
    <row r="116" spans="1:46" hidden="1" x14ac:dyDescent="0.25">
      <c r="A116" t="s">
        <v>683</v>
      </c>
      <c r="B116" t="s">
        <v>684</v>
      </c>
      <c r="C116" t="s">
        <v>502</v>
      </c>
      <c r="D116" t="str" cm="1">
        <f t="array" ref="D116">_xll.FDS(A116,"FF_MAJOR_IND_NAME")</f>
        <v>MACHINERY &amp; EQUIPMENT</v>
      </c>
      <c r="E116">
        <v>2020</v>
      </c>
      <c r="F116" s="4">
        <f t="shared" si="7"/>
        <v>43831</v>
      </c>
      <c r="G116" s="4">
        <f t="shared" si="8"/>
        <v>44196</v>
      </c>
      <c r="H116">
        <v>1</v>
      </c>
      <c r="I116" s="1" cm="1">
        <f t="array" ref="I116">_xll.FDS(A116,"FF_PTX_INC(ANN_R,"&amp;F116&amp;","&amp;G116&amp;",,,USD)")</f>
        <v>1082.309</v>
      </c>
      <c r="J116" s="1" cm="1">
        <f t="array" ref="J116">_xll.FDS(A116,"FF_MKT_VAL(ANN_R,"&amp;F116&amp;","&amp;G116&amp;",,,USD)")</f>
        <v>27878.99047578</v>
      </c>
      <c r="K116" s="1" cm="1">
        <f t="array" ref="K116">_xll.FDS(A116,"FF_SHLDRS_EQ(ANN_R,"&amp;F116&amp;","&amp;G116&amp;",,,USD)")</f>
        <v>5949.3459999999995</v>
      </c>
      <c r="L116" s="1" cm="1">
        <f t="array" ref="L116">_xll.FDS(A116,"FF_ASSETS(ANN_R,"&amp;F116&amp;","&amp;G116&amp;",,,USD)")</f>
        <v>10357.483</v>
      </c>
      <c r="M116" s="1" cm="1">
        <f t="array" ref="M116">_xll.FDS(A116,"FF_TAX_CF(ANN_R,"&amp;F116&amp;","&amp;G116&amp;",,,USD)")</f>
        <v>210.4</v>
      </c>
      <c r="N116" s="1" cm="1">
        <f t="array" ref="N116">_xll.FDS(A116,"FF_INC_TAX(ANN_R,"&amp;F116&amp;","&amp;G116&amp;",,,USD)")</f>
        <v>209.87</v>
      </c>
      <c r="O116" s="1" cm="1">
        <f t="array" ref="O116">_xll.FDS(A116,"FF_NET_INC(ANN_R,"&amp;F116&amp;","&amp;G116&amp;")")</f>
        <v>872.43899999999996</v>
      </c>
      <c r="P116" s="1" cm="1">
        <f t="array" ref="P116">_xll.FDS(A116,"FF_ROA(ANN_R,"&amp;F116&amp;","&amp;G116&amp;")")</f>
        <v>8.6371367805294099</v>
      </c>
      <c r="Q116" cm="1">
        <f t="array" ref="Q116">_xll.FDS(A116,"FF_TAX_RATE(ANN_R,"&amp;F116&amp;","&amp;G116&amp;")")</f>
        <v>19.390950273905101</v>
      </c>
      <c r="R116" t="e" cm="1">
        <f t="array" ref="R116">_xll.FDS(A116,"FF_TAX_REFUND(ANN_R,"&amp;F116&amp;","&amp;G116&amp;",,,,,""D=1"")")</f>
        <v>#N/A</v>
      </c>
      <c r="S116">
        <f t="shared" si="9"/>
        <v>0.21267339923631109</v>
      </c>
      <c r="T116" s="1" cm="1">
        <f t="array" ref="T116">_xll.FDS($A116,"FF_TAX_CF(ANN_R,"&amp;AE116&amp;","&amp;AF116&amp;",,,USD)")</f>
        <v>180.8</v>
      </c>
      <c r="U116" s="1" cm="1">
        <f t="array" ref="U116">_xll.FDS($A116,"FF_TAX_CF(ANN_R,"&amp;AG116&amp;","&amp;AH116&amp;",,,USD)")</f>
        <v>176.6</v>
      </c>
      <c r="V116" s="1" cm="1">
        <f t="array" ref="V116">_xll.FDS(A116,"FF_TAX_CF(ANN_R,"&amp;AI116&amp;","&amp;AJ116&amp;",,,USD)")</f>
        <v>195.2</v>
      </c>
      <c r="W116" s="1" cm="1">
        <f t="array" ref="W116">_xll.FDS(A116,"FF_TAX_CF(ANN_R,"&amp;AK116&amp;","&amp;AL116&amp;",,,USD)")</f>
        <v>221.6</v>
      </c>
      <c r="X116" s="1" cm="1">
        <f t="array" ref="X116">_xll.FDS(A116,"FF_TAX_CF(ANN_R,"&amp;F116&amp;","&amp;G116&amp;",,,USD)")</f>
        <v>210.4</v>
      </c>
      <c r="Y116" s="1" cm="1">
        <f t="array" ref="Y116">_xll.FDS($A116,"FF_PTX_INC(ANN_R,"&amp;AE116&amp;","&amp;AF116&amp;",,,USD)")</f>
        <v>693.10299999999995</v>
      </c>
      <c r="Z116" s="1" cm="1">
        <f t="array" ref="Z116">_xll.FDS($A116,"FF_PTX_INC(ANN_R,"&amp;AG116&amp;","&amp;AH116&amp;",,,USD)")</f>
        <v>796.72900000000004</v>
      </c>
      <c r="AA116" s="1" cm="1">
        <f t="array" ref="AA116">_xll.FDS(A116,"FF_PTX_INC(ANN_R,"&amp;AI116&amp;","&amp;AJ116&amp;",,,USD)")</f>
        <v>987.745</v>
      </c>
      <c r="AB116" s="1" cm="1">
        <f t="array" ref="AB116">_xll.FDS(A116,"FF_PTX_INC(ANN_R,"&amp;AK116&amp;","&amp;AL116&amp;",,,USD)")</f>
        <v>1069.748</v>
      </c>
      <c r="AC116" s="1" cm="1">
        <f t="array" ref="AC116">_xll.FDS(A116,"FF_PTX_INC(ANN_R,"&amp;F116&amp;","&amp;G116&amp;",,,USD)")</f>
        <v>1082.309</v>
      </c>
      <c r="AE116" s="6">
        <f t="shared" si="10"/>
        <v>42370</v>
      </c>
      <c r="AF116" s="6">
        <f t="shared" si="11"/>
        <v>42735</v>
      </c>
      <c r="AG116" s="6">
        <f t="shared" si="12"/>
        <v>42736</v>
      </c>
      <c r="AH116" s="6">
        <f t="shared" si="13"/>
        <v>43100</v>
      </c>
      <c r="AI116" s="6">
        <f>DATE(YEAR(F116)+AO116,MONTH(F116),DAY(F116))</f>
        <v>43101</v>
      </c>
      <c r="AJ116" s="6">
        <f>DATE(YEAR(G116)+AO116,MONTH(G116),DAY(G116))</f>
        <v>43465</v>
      </c>
      <c r="AK116" s="6">
        <f>DATE(YEAR(F116)+AP116,MONTH(F116),DAY(F116))</f>
        <v>43466</v>
      </c>
      <c r="AL116" s="6">
        <f>DATE(YEAR(G116)+AP116,MONTH(G116),DAY(G116))</f>
        <v>43830</v>
      </c>
      <c r="AM116" s="8">
        <v>-4</v>
      </c>
      <c r="AN116" s="8">
        <v>-3</v>
      </c>
      <c r="AO116">
        <v>-2</v>
      </c>
      <c r="AP116">
        <v>-1</v>
      </c>
      <c r="AQ116" cm="1">
        <f t="array" ref="AQ116">_xll.FDS(A116,"FF_DEBT_LT(ANN_R,"&amp;F116&amp;","&amp;G116&amp;")")</f>
        <v>2409.614</v>
      </c>
      <c r="AR116" cm="1">
        <f t="array" ref="AR116">_xll.FDS(A116,"FF_RD_EXP(ANN_R,"&amp;F116&amp;","&amp;G116&amp;")")</f>
        <v>158.9</v>
      </c>
      <c r="AS116" cm="1">
        <f t="array" ref="AS116">_xll.FDS(A116,"FF_PTX_INC_FOR(ANN_R,"&amp;F116&amp;","&amp;G116&amp;")")</f>
        <v>271.46499999999997</v>
      </c>
      <c r="AT116" cm="1">
        <f t="array" ref="AT116">_xll.FDS(A116,"FF_MKT_VAL_PUBLIC(ANN_R,"&amp;[1]sample_report!E116&amp;")")</f>
        <v>27745.868296258101</v>
      </c>
    </row>
    <row r="117" spans="1:46" hidden="1" x14ac:dyDescent="0.25">
      <c r="A117" t="s">
        <v>683</v>
      </c>
      <c r="B117" t="s">
        <v>684</v>
      </c>
      <c r="C117" t="s">
        <v>502</v>
      </c>
      <c r="D117" t="str" cm="1">
        <f t="array" ref="D117">_xll.FDS(A117,"FF_MAJOR_IND_NAME")</f>
        <v>MACHINERY &amp; EQUIPMENT</v>
      </c>
      <c r="E117">
        <v>2016</v>
      </c>
      <c r="F117" s="4">
        <f t="shared" si="7"/>
        <v>42370</v>
      </c>
      <c r="G117" s="4">
        <f t="shared" si="8"/>
        <v>42735</v>
      </c>
      <c r="H117">
        <v>0</v>
      </c>
      <c r="I117" s="1" cm="1">
        <f t="array" ref="I117">_xll.FDS(A117,"FF_PTX_INC(ANN_R,"&amp;F117&amp;","&amp;G117&amp;",,,USD)")</f>
        <v>693.10299999999995</v>
      </c>
      <c r="J117" s="1" cm="1">
        <f t="array" ref="J117">_xll.FDS(A117,"FF_MKT_VAL(ANN_R,"&amp;F117&amp;","&amp;G117&amp;",,,USD)")</f>
        <v>11147.8148802</v>
      </c>
      <c r="K117" s="1" cm="1">
        <f t="array" ref="K117">_xll.FDS(A117,"FF_SHLDRS_EQ(ANN_R,"&amp;F117&amp;","&amp;G117&amp;",,,USD)")</f>
        <v>3256.5129999999999</v>
      </c>
      <c r="L117" s="1" cm="1">
        <f t="array" ref="L117">_xll.FDS(A117,"FF_ASSETS(ANN_R,"&amp;F117&amp;","&amp;G117&amp;",,,USD)")</f>
        <v>7100.674</v>
      </c>
      <c r="M117" s="1" cm="1">
        <f t="array" ref="M117">_xll.FDS(A117,"FF_TAX_CF(ANN_R,"&amp;F117&amp;","&amp;G117&amp;",,,USD)")</f>
        <v>180.8</v>
      </c>
      <c r="N117" s="1" cm="1">
        <f t="array" ref="N117">_xll.FDS(A117,"FF_INC_TAX(ANN_R,"&amp;F117&amp;","&amp;G117&amp;",,,USD)")</f>
        <v>180.94499999999999</v>
      </c>
      <c r="O117" s="1" cm="1">
        <f t="array" ref="O117">_xll.FDS(A117,"FF_NET_INC(ANN_R,"&amp;F117&amp;","&amp;G117&amp;")")</f>
        <v>512.15800000000002</v>
      </c>
      <c r="P117" s="1" cm="1">
        <f t="array" ref="P117">_xll.FDS(A117,"FF_ROA(ANN_R,"&amp;F117&amp;","&amp;G117&amp;")")</f>
        <v>7.4435489426590404</v>
      </c>
      <c r="Q117" cm="1">
        <f t="array" ref="Q117">_xll.FDS(A117,"FF_TAX_RATE(ANN_R,"&amp;F117&amp;","&amp;G117&amp;")")</f>
        <v>26.106509422120499</v>
      </c>
      <c r="R117" t="e" cm="1">
        <f t="array" ref="R117">_xll.FDS(A117,"FF_TAX_REFUND(ANN_R,"&amp;F117&amp;","&amp;G117&amp;",,,,,""D=1"")")</f>
        <v>#N/A</v>
      </c>
      <c r="S117">
        <f t="shared" si="9"/>
        <v>0.2423891092850361</v>
      </c>
      <c r="T117" s="1" cm="1">
        <f t="array" ref="T117">_xll.FDS($A117,"FF_TAX_CF(ANN_R,"&amp;AE117&amp;","&amp;AF117&amp;",,,USD)")</f>
        <v>171.2</v>
      </c>
      <c r="U117" s="1" cm="1">
        <f t="array" ref="U117">_xll.FDS($A117,"FF_TAX_CF(ANN_R,"&amp;AG117&amp;","&amp;AH117&amp;",,,USD)")</f>
        <v>173.4</v>
      </c>
      <c r="V117" s="1" cm="1">
        <f t="array" ref="V117">_xll.FDS(A117,"FF_TAX_CF(ANN_R,"&amp;AI117&amp;","&amp;AJ117&amp;",,,USD)")</f>
        <v>211.6</v>
      </c>
      <c r="W117" s="1" cm="1">
        <f t="array" ref="W117">_xll.FDS(A117,"FF_TAX_CF(ANN_R,"&amp;AK117&amp;","&amp;AL117&amp;",,,USD)")</f>
        <v>157.80000000000001</v>
      </c>
      <c r="X117" s="1" cm="1">
        <f t="array" ref="X117">_xll.FDS(A117,"FF_TAX_CF(ANN_R,"&amp;F117&amp;","&amp;G117&amp;",,,USD)")</f>
        <v>180.8</v>
      </c>
      <c r="Y117" s="1" cm="1">
        <f t="array" ref="Y117">_xll.FDS($A117,"FF_PTX_INC(ANN_R,"&amp;AE117&amp;","&amp;AF117&amp;",,,USD)")</f>
        <v>662.47500000000002</v>
      </c>
      <c r="Z117" s="1" cm="1">
        <f t="array" ref="Z117">_xll.FDS($A117,"FF_PTX_INC(ANN_R,"&amp;AG117&amp;","&amp;AH117&amp;",,,USD)")</f>
        <v>724.79499999999996</v>
      </c>
      <c r="AA117" s="1" cm="1">
        <f t="array" ref="AA117">_xll.FDS(A117,"FF_PTX_INC(ANN_R,"&amp;AI117&amp;","&amp;AJ117&amp;",,,USD)")</f>
        <v>804.83199999999999</v>
      </c>
      <c r="AB117" s="1" cm="1">
        <f t="array" ref="AB117">_xll.FDS(A117,"FF_PTX_INC(ANN_R,"&amp;AK117&amp;","&amp;AL117&amp;",,,USD)")</f>
        <v>806.38</v>
      </c>
      <c r="AC117" s="1" cm="1">
        <f t="array" ref="AC117">_xll.FDS(A117,"FF_PTX_INC(ANN_R,"&amp;F117&amp;","&amp;G117&amp;",,,USD)")</f>
        <v>693.10299999999995</v>
      </c>
      <c r="AE117" s="6">
        <f t="shared" si="10"/>
        <v>40909</v>
      </c>
      <c r="AF117" s="6">
        <f t="shared" si="11"/>
        <v>41274</v>
      </c>
      <c r="AG117" s="6">
        <f t="shared" si="12"/>
        <v>41275</v>
      </c>
      <c r="AH117" s="6">
        <f t="shared" si="13"/>
        <v>41639</v>
      </c>
      <c r="AI117" s="6">
        <f>DATE(YEAR(F117)+AO117,MONTH(F117),DAY(F117))</f>
        <v>41640</v>
      </c>
      <c r="AJ117" s="6">
        <f>DATE(YEAR(G117)+AO117,MONTH(G117),DAY(G117))</f>
        <v>42004</v>
      </c>
      <c r="AK117" s="6">
        <f>DATE(YEAR(F117)+AP117,MONTH(F117),DAY(F117))</f>
        <v>42005</v>
      </c>
      <c r="AL117" s="6">
        <f>DATE(YEAR(G117)+AP117,MONTH(G117),DAY(G117))</f>
        <v>42369</v>
      </c>
      <c r="AM117" s="8">
        <v>-4</v>
      </c>
      <c r="AN117" s="8">
        <v>-3</v>
      </c>
      <c r="AO117">
        <v>-2</v>
      </c>
      <c r="AP117">
        <v>-1</v>
      </c>
      <c r="AQ117" cm="1">
        <f t="array" ref="AQ117">_xll.FDS(A117,"FF_DEBT_LT(ANN_R,"&amp;F117&amp;","&amp;G117&amp;")")</f>
        <v>2062.6439999999998</v>
      </c>
      <c r="AR117" cm="1">
        <f t="array" ref="AR117">_xll.FDS(A117,"FF_RD_EXP(ANN_R,"&amp;F117&amp;","&amp;G117&amp;")")</f>
        <v>112</v>
      </c>
      <c r="AS117" cm="1">
        <f t="array" ref="AS117">_xll.FDS(A117,"FF_PTX_INC_FOR(ANN_R,"&amp;F117&amp;","&amp;G117&amp;")")</f>
        <v>295.88799999999998</v>
      </c>
      <c r="AT117" cm="1">
        <f t="array" ref="AT117">_xll.FDS(A117,"FF_MKT_VAL_PUBLIC(ANN_R,"&amp;[1]sample_report!E117&amp;")")</f>
        <v>10948.146367880699</v>
      </c>
    </row>
    <row r="118" spans="1:46" hidden="1" x14ac:dyDescent="0.25">
      <c r="A118" t="s">
        <v>1004</v>
      </c>
      <c r="B118" t="s">
        <v>1005</v>
      </c>
      <c r="C118" t="s">
        <v>1006</v>
      </c>
      <c r="D118" t="str" cm="1">
        <f t="array" ref="D118">_xll.FDS(A118,"FF_MAJOR_IND_NAME")</f>
        <v>BEVERAGES</v>
      </c>
      <c r="E118">
        <v>2020</v>
      </c>
      <c r="F118" s="4">
        <f t="shared" si="7"/>
        <v>43831</v>
      </c>
      <c r="G118" s="4">
        <f t="shared" si="8"/>
        <v>44196</v>
      </c>
      <c r="H118">
        <v>1</v>
      </c>
      <c r="I118" s="1" cm="1">
        <f t="array" ref="I118">_xll.FDS(A118,"FF_PTX_INC(ANN_R,"&amp;F118&amp;","&amp;G118&amp;",,,USD)")</f>
        <v>1923.00008846885</v>
      </c>
      <c r="J118" s="1" cm="1">
        <f t="array" ref="J118">_xll.FDS(A118,"FF_MKT_VAL(ANN_R,"&amp;F118&amp;","&amp;G118&amp;",,,USD)")</f>
        <v>137573.43555043</v>
      </c>
      <c r="K118" s="1" cm="1">
        <f t="array" ref="K118">_xll.FDS(A118,"FF_SHLDRS_EQ(ANN_R,"&amp;F118&amp;","&amp;G118&amp;",,,USD)")</f>
        <v>68023.997890252605</v>
      </c>
      <c r="L118" s="1" cm="1">
        <f t="array" ref="L118">_xll.FDS(A118,"FF_ASSETS(ANN_R,"&amp;F118&amp;","&amp;G118&amp;",,,USD)")</f>
        <v>228180.99292302399</v>
      </c>
      <c r="M118" s="1" cm="1">
        <f t="array" ref="M118">_xll.FDS(A118,"FF_TAX_CF(ANN_R,"&amp;F118&amp;","&amp;G118&amp;",,,USD)")</f>
        <v>2306.0001060889999</v>
      </c>
      <c r="N118" s="1" cm="1">
        <f t="array" ref="N118">_xll.FDS(A118,"FF_INC_TAX(ANN_R,"&amp;F118&amp;","&amp;G118&amp;",,,USD)")</f>
        <v>1932.0000888828899</v>
      </c>
      <c r="O118" s="1" cm="1">
        <f t="array" ref="O118">_xll.FDS(A118,"FF_NET_INC(ANN_R,"&amp;F118&amp;","&amp;G118&amp;")")</f>
        <v>-570.188231588902</v>
      </c>
      <c r="P118" s="1" cm="1">
        <f t="array" ref="P118">_xll.FDS(A118,"FF_ROA(ANN_R,"&amp;F118&amp;","&amp;G118&amp;")")</f>
        <v>-0.28597619014409997</v>
      </c>
      <c r="Q118" cm="1">
        <f t="array" ref="Q118">_xll.FDS(A118,"FF_TAX_RATE(ANN_R,"&amp;F118&amp;","&amp;G118&amp;")")</f>
        <v>100.46801872074801</v>
      </c>
      <c r="R118" t="e" cm="1">
        <f t="array" ref="R118">_xll.FDS(A118,"FF_TAX_REFUND(ANN_R,"&amp;F118&amp;","&amp;G118&amp;",,,,,""D=1"")")</f>
        <v>#N/A</v>
      </c>
      <c r="S118">
        <f t="shared" si="9"/>
        <v>0.3743058938438027</v>
      </c>
      <c r="T118" s="1" cm="1">
        <f t="array" ref="T118">_xll.FDS($A118,"FF_TAX_CF(ANN_R,"&amp;AE118&amp;","&amp;AF118&amp;",,,USD)")</f>
        <v>3255.99998818943</v>
      </c>
      <c r="U118" s="1" cm="1">
        <f t="array" ref="U118">_xll.FDS($A118,"FF_TAX_CF(ANN_R,"&amp;AG118&amp;","&amp;AH118&amp;",,,USD)")</f>
        <v>2141.00001626529</v>
      </c>
      <c r="V118" s="1" cm="1">
        <f t="array" ref="V118">_xll.FDS(A118,"FF_TAX_CF(ANN_R,"&amp;AI118&amp;","&amp;AJ118&amp;",,,USD)")</f>
        <v>3046.9999343879399</v>
      </c>
      <c r="W118" s="1" cm="1">
        <f t="array" ref="W118">_xll.FDS(A118,"FF_TAX_CF(ANN_R,"&amp;AK118&amp;","&amp;AL118&amp;",,,USD)")</f>
        <v>3135.9999975371102</v>
      </c>
      <c r="X118" s="1" cm="1">
        <f t="array" ref="X118">_xll.FDS(A118,"FF_TAX_CF(ANN_R,"&amp;F118&amp;","&amp;G118&amp;",,,USD)")</f>
        <v>2306.0001060889999</v>
      </c>
      <c r="Y118" s="1" cm="1">
        <f t="array" ref="Y118">_xll.FDS($A118,"FF_PTX_INC(ANN_R,"&amp;AE118&amp;","&amp;AF118&amp;",,,USD)")</f>
        <v>4317.9999843372098</v>
      </c>
      <c r="Z118" s="1" cm="1">
        <f t="array" ref="Z118">_xll.FDS($A118,"FF_PTX_INC(ANN_R,"&amp;AG118&amp;","&amp;AH118&amp;",,,USD)")</f>
        <v>10645.000080870601</v>
      </c>
      <c r="AA118" s="1" cm="1">
        <f t="array" ref="AA118">_xll.FDS(A118,"FF_PTX_INC(ANN_R,"&amp;AI118&amp;","&amp;AJ118&amp;",,,USD)")</f>
        <v>7587.9998366050704</v>
      </c>
      <c r="AB118" s="1" cm="1">
        <f t="array" ref="AB118">_xll.FDS(A118,"FF_PTX_INC(ANN_R,"&amp;AK118&amp;","&amp;AL118&amp;",,,USD)")</f>
        <v>12623.9999900856</v>
      </c>
      <c r="AC118" s="1" cm="1">
        <f t="array" ref="AC118">_xll.FDS(A118,"FF_PTX_INC(ANN_R,"&amp;F118&amp;","&amp;G118&amp;",,,USD)")</f>
        <v>1923.00008846885</v>
      </c>
      <c r="AE118" s="6">
        <f t="shared" si="10"/>
        <v>42370</v>
      </c>
      <c r="AF118" s="6">
        <f t="shared" si="11"/>
        <v>42735</v>
      </c>
      <c r="AG118" s="6">
        <f t="shared" si="12"/>
        <v>42736</v>
      </c>
      <c r="AH118" s="6">
        <f t="shared" si="13"/>
        <v>43100</v>
      </c>
      <c r="AI118" s="6">
        <f>DATE(YEAR(F118)+AO118,MONTH(F118),DAY(F118))</f>
        <v>43101</v>
      </c>
      <c r="AJ118" s="6">
        <f>DATE(YEAR(G118)+AO118,MONTH(G118),DAY(G118))</f>
        <v>43465</v>
      </c>
      <c r="AK118" s="6">
        <f>DATE(YEAR(F118)+AP118,MONTH(F118),DAY(F118))</f>
        <v>43466</v>
      </c>
      <c r="AL118" s="6">
        <f>DATE(YEAR(G118)+AP118,MONTH(G118),DAY(G118))</f>
        <v>43830</v>
      </c>
      <c r="AM118" s="8">
        <v>-4</v>
      </c>
      <c r="AN118" s="8">
        <v>-3</v>
      </c>
      <c r="AO118">
        <v>-2</v>
      </c>
      <c r="AP118">
        <v>-1</v>
      </c>
      <c r="AQ118" cm="1">
        <f t="array" ref="AQ118">_xll.FDS(A118,"FF_DEBT_LT(ANN_R,"&amp;F118&amp;","&amp;G118&amp;")")</f>
        <v>78033.590781443505</v>
      </c>
      <c r="AR118" cm="1">
        <f t="array" ref="AR118">_xll.FDS(A118,"FF_RD_EXP(ANN_R,"&amp;F118&amp;","&amp;G118&amp;")")</f>
        <v>259.65494853894597</v>
      </c>
      <c r="AS118" t="e" cm="1">
        <f t="array" ref="AS118">_xll.FDS(A118,"FF_PTX_INC_FOR(ANN_R,"&amp;F118&amp;","&amp;G118&amp;")")</f>
        <v>#N/A</v>
      </c>
      <c r="AT118" cm="1">
        <f t="array" ref="AT118">_xll.FDS(A118,"FF_MKT_VAL_PUBLIC(ANN_R,"&amp;[1]sample_report!E118&amp;")")</f>
        <v>43322.964390333997</v>
      </c>
    </row>
    <row r="119" spans="1:46" hidden="1" x14ac:dyDescent="0.25">
      <c r="A119" t="s">
        <v>1004</v>
      </c>
      <c r="B119" t="s">
        <v>1005</v>
      </c>
      <c r="C119" t="s">
        <v>1006</v>
      </c>
      <c r="D119" t="str" cm="1">
        <f t="array" ref="D119">_xll.FDS(A119,"FF_MAJOR_IND_NAME")</f>
        <v>BEVERAGES</v>
      </c>
      <c r="E119">
        <v>2016</v>
      </c>
      <c r="F119" s="4">
        <f t="shared" si="7"/>
        <v>42370</v>
      </c>
      <c r="G119" s="4">
        <f t="shared" si="8"/>
        <v>42735</v>
      </c>
      <c r="H119" s="5">
        <v>1</v>
      </c>
      <c r="I119" s="1" cm="1">
        <f t="array" ref="I119">_xll.FDS(A119,"FF_PTX_INC(ANN_R,"&amp;F119&amp;","&amp;G119&amp;",,,USD)")</f>
        <v>4317.9999843372098</v>
      </c>
      <c r="J119" s="1" cm="1">
        <f t="array" ref="J119">_xll.FDS(A119,"FF_MKT_VAL(ANN_R,"&amp;F119&amp;","&amp;G119&amp;",,,USD)")</f>
        <v>205078.93203903199</v>
      </c>
      <c r="K119" s="1" cm="1">
        <f t="array" ref="K119">_xll.FDS(A119,"FF_SHLDRS_EQ(ANN_R,"&amp;F119&amp;","&amp;G119&amp;",,,USD)")</f>
        <v>71338.997677949505</v>
      </c>
      <c r="L119" s="1" cm="1">
        <f t="array" ref="L119">_xll.FDS(A119,"FF_ASSETS(ANN_R,"&amp;F119&amp;","&amp;G119&amp;",,,USD)")</f>
        <v>261138.99150005</v>
      </c>
      <c r="M119" s="1" cm="1">
        <f t="array" ref="M119">_xll.FDS(A119,"FF_TAX_CF(ANN_R,"&amp;F119&amp;","&amp;G119&amp;",,,USD)")</f>
        <v>3255.99998818943</v>
      </c>
      <c r="N119" s="1" cm="1">
        <f t="array" ref="N119">_xll.FDS(A119,"FF_INC_TAX(ANN_R,"&amp;F119&amp;","&amp;G119&amp;",,,USD)")</f>
        <v>1612.9999941491201</v>
      </c>
      <c r="O119" s="1" cm="1">
        <f t="array" ref="O119">_xll.FDS(A119,"FF_NET_INC(ANN_R,"&amp;F119&amp;","&amp;G119&amp;")")</f>
        <v>1078.4695122395799</v>
      </c>
      <c r="P119" s="1" cm="1">
        <f t="array" ref="P119">_xll.FDS(A119,"FF_ROA(ANN_R,"&amp;F119&amp;","&amp;G119&amp;")")</f>
        <v>0.57785088136097795</v>
      </c>
      <c r="Q119" cm="1">
        <f t="array" ref="Q119">_xll.FDS(A119,"FF_TAX_RATE(ANN_R,"&amp;F119&amp;","&amp;G119&amp;")")</f>
        <v>37.355257063455198</v>
      </c>
      <c r="R119" t="e" cm="1">
        <f t="array" ref="R119">_xll.FDS(A119,"FF_TAX_REFUND(ANN_R,"&amp;F119&amp;","&amp;G119&amp;",,,,,""D=1"")")</f>
        <v>#N/A</v>
      </c>
      <c r="S119">
        <f t="shared" si="9"/>
        <v>0.20360920556341811</v>
      </c>
      <c r="T119" s="1" cm="1">
        <f t="array" ref="T119">_xll.FDS($A119,"FF_TAX_CF(ANN_R,"&amp;AE119&amp;","&amp;AF119&amp;",,,USD)")</f>
        <v>1792.0000248840599</v>
      </c>
      <c r="U119" s="1" cm="1">
        <f t="array" ref="U119">_xll.FDS($A119,"FF_TAX_CF(ANN_R,"&amp;AG119&amp;","&amp;AH119&amp;",,,USD)")</f>
        <v>2275.9999767916602</v>
      </c>
      <c r="V119" s="1" cm="1">
        <f t="array" ref="V119">_xll.FDS(A119,"FF_TAX_CF(ANN_R,"&amp;AI119&amp;","&amp;AJ119&amp;",,,USD)")</f>
        <v>2370.9999751543801</v>
      </c>
      <c r="W119" s="1" cm="1">
        <f t="array" ref="W119">_xll.FDS(A119,"FF_TAX_CF(ANN_R,"&amp;AK119&amp;","&amp;AL119&amp;",,,USD)")</f>
        <v>2355.0000326877698</v>
      </c>
      <c r="X119" s="1" cm="1">
        <f t="array" ref="X119">_xll.FDS(A119,"FF_TAX_CF(ANN_R,"&amp;F119&amp;","&amp;G119&amp;",,,USD)")</f>
        <v>3255.99998818943</v>
      </c>
      <c r="Y119" s="1" cm="1">
        <f t="array" ref="Y119">_xll.FDS($A119,"FF_PTX_INC(ANN_R,"&amp;AE119&amp;","&amp;AF119&amp;",,,USD)")</f>
        <v>10381.0001441525</v>
      </c>
      <c r="Z119" s="1" cm="1">
        <f t="array" ref="Z119">_xll.FDS($A119,"FF_PTX_INC(ANN_R,"&amp;AG119&amp;","&amp;AH119&amp;",,,USD)")</f>
        <v>18239.9998140069</v>
      </c>
      <c r="AA119" s="1" cm="1">
        <f t="array" ref="AA119">_xll.FDS(A119,"FF_PTX_INC(ANN_R,"&amp;AI119&amp;","&amp;AJ119&amp;",,,USD)")</f>
        <v>13791.9998554741</v>
      </c>
      <c r="AB119" s="1" cm="1">
        <f t="array" ref="AB119">_xll.FDS(A119,"FF_PTX_INC(ANN_R,"&amp;AK119&amp;","&amp;AL119&amp;",,,USD)")</f>
        <v>12451.000172821799</v>
      </c>
      <c r="AC119" s="1" cm="1">
        <f t="array" ref="AC119">_xll.FDS(A119,"FF_PTX_INC(ANN_R,"&amp;F119&amp;","&amp;G119&amp;",,,USD)")</f>
        <v>4317.9999843372098</v>
      </c>
      <c r="AE119" s="6">
        <f t="shared" si="10"/>
        <v>40909</v>
      </c>
      <c r="AF119" s="6">
        <f t="shared" si="11"/>
        <v>41274</v>
      </c>
      <c r="AG119" s="6">
        <f t="shared" si="12"/>
        <v>41275</v>
      </c>
      <c r="AH119" s="6">
        <f t="shared" si="13"/>
        <v>41639</v>
      </c>
      <c r="AI119" s="6">
        <f>DATE(YEAR(F119)+AO119,MONTH(F119),DAY(F119))</f>
        <v>41640</v>
      </c>
      <c r="AJ119" s="6">
        <f>DATE(YEAR(G119)+AO119,MONTH(G119),DAY(G119))</f>
        <v>42004</v>
      </c>
      <c r="AK119" s="6">
        <f>DATE(YEAR(F119)+AP119,MONTH(F119),DAY(F119))</f>
        <v>42005</v>
      </c>
      <c r="AL119" s="6">
        <f>DATE(YEAR(G119)+AP119,MONTH(G119),DAY(G119))</f>
        <v>42369</v>
      </c>
      <c r="AM119" s="8">
        <v>-4</v>
      </c>
      <c r="AN119" s="8">
        <v>-3</v>
      </c>
      <c r="AO119">
        <v>-2</v>
      </c>
      <c r="AP119">
        <v>-1</v>
      </c>
      <c r="AQ119" cm="1">
        <f t="array" ref="AQ119">_xll.FDS(A119,"FF_DEBT_LT(ANN_R,"&amp;F119&amp;","&amp;G119&amp;")")</f>
        <v>108026.546575086</v>
      </c>
      <c r="AR119" cm="1">
        <f t="array" ref="AR119">_xll.FDS(A119,"FF_RD_EXP(ANN_R,"&amp;F119&amp;","&amp;G119&amp;")")</f>
        <v>220.57549118730699</v>
      </c>
      <c r="AS119" t="e" cm="1">
        <f t="array" ref="AS119">_xll.FDS(A119,"FF_PTX_INC_FOR(ANN_R,"&amp;F119&amp;","&amp;G119&amp;")")</f>
        <v>#N/A</v>
      </c>
      <c r="AT119" cm="1">
        <f t="array" ref="AT119">_xll.FDS(A119,"FF_MKT_VAL_PUBLIC(ANN_R,"&amp;[1]sample_report!E119&amp;")")</f>
        <v>71384.325340907104</v>
      </c>
    </row>
    <row r="120" spans="1:46" x14ac:dyDescent="0.25">
      <c r="A120" t="s">
        <v>1330</v>
      </c>
      <c r="B120" t="s">
        <v>1331</v>
      </c>
      <c r="C120" t="s">
        <v>1006</v>
      </c>
      <c r="D120" t="str" cm="1">
        <f t="array" ref="D120">_xll.FDS(A120,"FF_MAJOR_IND_NAME")</f>
        <v>DRUGS, COSMETICS &amp; HEALTH CARE</v>
      </c>
      <c r="E120">
        <v>2020</v>
      </c>
      <c r="F120" s="4">
        <f t="shared" si="7"/>
        <v>43831</v>
      </c>
      <c r="G120" s="4">
        <f t="shared" si="8"/>
        <v>44196</v>
      </c>
      <c r="H120">
        <v>0</v>
      </c>
      <c r="I120" s="1" cm="1">
        <f t="array" ref="I120">_xll.FDS(A120,"FF_PTX_INC(ANN_R,"&amp;F120&amp;","&amp;G120&amp;",,,USD)")</f>
        <v>-615.60902832148497</v>
      </c>
      <c r="J120" s="1" cm="1">
        <f t="array" ref="J120">_xll.FDS(A120,"FF_MKT_VAL(ANN_R,"&amp;F120&amp;","&amp;G120&amp;",,,USD)")</f>
        <v>14085.8136451836</v>
      </c>
      <c r="K120" s="1" cm="1">
        <f t="array" ref="K120">_xll.FDS(A120,"FF_SHLDRS_EQ(ANN_R,"&amp;F120&amp;","&amp;G120&amp;",,,USD)")</f>
        <v>1674.05094807972</v>
      </c>
      <c r="L120" s="1" cm="1">
        <f t="array" ref="L120">_xll.FDS(A120,"FF_ASSETS(ANN_R,"&amp;F120&amp;","&amp;G120&amp;",,,USD)")</f>
        <v>2279.4069293047601</v>
      </c>
      <c r="M120" s="1" cm="1">
        <f t="array" ref="M120">_xll.FDS(A120,"FF_TAX_CF(ANN_R,"&amp;F120&amp;","&amp;G120&amp;",,,USD)")</f>
        <v>2.7910001284017398</v>
      </c>
      <c r="N120" s="1" cm="1">
        <f t="array" ref="N120">_xll.FDS(A120,"FF_INC_TAX(ANN_R,"&amp;F120&amp;","&amp;G120&amp;",,,USD)")</f>
        <v>-7.1540003291243304</v>
      </c>
      <c r="O120" s="1" cm="1">
        <f t="array" ref="O120">_xll.FDS(A120,"FF_NET_INC(ANN_R,"&amp;F120&amp;","&amp;G120&amp;")")</f>
        <v>-533.74443146373096</v>
      </c>
      <c r="P120" s="1" cm="1">
        <f t="array" ref="P120">_xll.FDS(A120,"FF_ROA(ANN_R,"&amp;F120&amp;","&amp;G120&amp;")")</f>
        <v>-32.384609218754299</v>
      </c>
      <c r="Q120" t="e" cm="1">
        <f t="array" ref="Q120">_xll.FDS(A120,"FF_TAX_RATE(ANN_R,"&amp;F120&amp;","&amp;G120&amp;")")</f>
        <v>#N/A</v>
      </c>
      <c r="R120" t="e" cm="1">
        <f t="array" ref="R120">_xll.FDS(A120,"FF_TAX_REFUND(ANN_R,"&amp;F120&amp;","&amp;G120&amp;",,,,,""D=1"")")</f>
        <v>#N/A</v>
      </c>
      <c r="S120" t="e">
        <f t="shared" si="9"/>
        <v>#N/A</v>
      </c>
      <c r="T120" s="1" t="e" cm="1">
        <f t="array" ref="T120">_xll.FDS($A120,"FF_TAX_CF(ANN_R,"&amp;AE120&amp;","&amp;AF120&amp;",,,USD)")</f>
        <v>#N/A</v>
      </c>
      <c r="U120" s="1" t="e" cm="1">
        <f t="array" ref="U120">_xll.FDS($A120,"FF_TAX_CF(ANN_R,"&amp;AG120&amp;","&amp;AH120&amp;",,,USD)")</f>
        <v>#N/A</v>
      </c>
      <c r="V120" s="1" cm="1">
        <f t="array" ref="V120">_xll.FDS(A120,"FF_TAX_CF(ANN_R,"&amp;AI120&amp;","&amp;AJ120&amp;",,,USD)")</f>
        <v>0.66655859589576705</v>
      </c>
      <c r="W120" s="1" cm="1">
        <f t="array" ref="W120">_xll.FDS(A120,"FF_TAX_CF(ANN_R,"&amp;AK120&amp;","&amp;AL120&amp;",,,USD)")</f>
        <v>4.8754470262527496</v>
      </c>
      <c r="X120" s="1" cm="1">
        <f t="array" ref="X120">_xll.FDS(A120,"FF_TAX_CF(ANN_R,"&amp;F120&amp;","&amp;G120&amp;",,,USD)")</f>
        <v>2.7910001284017398</v>
      </c>
      <c r="Y120" s="1" cm="1">
        <f t="array" ref="Y120">_xll.FDS($A120,"FF_PTX_INC(ANN_R,"&amp;AE120&amp;","&amp;AF120&amp;",,,USD)")</f>
        <v>-24.352932193875301</v>
      </c>
      <c r="Z120" s="1" cm="1">
        <f t="array" ref="Z120">_xll.FDS($A120,"FF_PTX_INC(ANN_R,"&amp;AG120&amp;","&amp;AH120&amp;",,,USD)")</f>
        <v>-32.1032738759518</v>
      </c>
      <c r="AA120" s="1" cm="1">
        <f t="array" ref="AA120">_xll.FDS(A120,"FF_PTX_INC(ANN_R,"&amp;AI120&amp;","&amp;AJ120&amp;",,,USD)")</f>
        <v>-80.220621953487395</v>
      </c>
      <c r="AB120" s="1" cm="1">
        <f t="array" ref="AB120">_xll.FDS(A120,"FF_PTX_INC(ANN_R,"&amp;AK120&amp;","&amp;AL120&amp;",,,USD)")</f>
        <v>-182.472223171949</v>
      </c>
      <c r="AC120" s="1" cm="1">
        <f t="array" ref="AC120">_xll.FDS(A120,"FF_PTX_INC(ANN_R,"&amp;F120&amp;","&amp;G120&amp;",,,USD)")</f>
        <v>-615.60902832148497</v>
      </c>
      <c r="AE120" s="6">
        <f t="shared" si="10"/>
        <v>42370</v>
      </c>
      <c r="AF120" s="6">
        <f t="shared" si="11"/>
        <v>42735</v>
      </c>
      <c r="AG120" s="6">
        <f t="shared" si="12"/>
        <v>42736</v>
      </c>
      <c r="AH120" s="6">
        <f t="shared" si="13"/>
        <v>43100</v>
      </c>
      <c r="AI120" s="6">
        <f>DATE(YEAR(F120)+AO120,MONTH(F120),DAY(F120))</f>
        <v>43101</v>
      </c>
      <c r="AJ120" s="6">
        <f>DATE(YEAR(G120)+AO120,MONTH(G120),DAY(G120))</f>
        <v>43465</v>
      </c>
      <c r="AK120" s="6">
        <f>DATE(YEAR(F120)+AP120,MONTH(F120),DAY(F120))</f>
        <v>43466</v>
      </c>
      <c r="AL120" s="6">
        <f>DATE(YEAR(G120)+AP120,MONTH(G120),DAY(G120))</f>
        <v>43830</v>
      </c>
      <c r="AM120" s="8">
        <v>-4</v>
      </c>
      <c r="AN120" s="8">
        <v>-3</v>
      </c>
      <c r="AO120">
        <v>-2</v>
      </c>
      <c r="AP120">
        <v>-1</v>
      </c>
      <c r="AQ120" cm="1">
        <f t="array" ref="AQ120">_xll.FDS(A120,"FF_DEBT_LT(ANN_R,"&amp;F120&amp;","&amp;G120&amp;")")</f>
        <v>5.05169384172377</v>
      </c>
      <c r="AR120" cm="1">
        <f t="array" ref="AR120">_xll.FDS(A120,"FF_RD_EXP(ANN_R,"&amp;F120&amp;","&amp;G120&amp;")")</f>
        <v>322.85812097891602</v>
      </c>
      <c r="AS120" t="e" cm="1">
        <f t="array" ref="AS120">_xll.FDS(A120,"FF_PTX_INC_FOR(ANN_R,"&amp;F120&amp;","&amp;G120&amp;")")</f>
        <v>#N/A</v>
      </c>
      <c r="AT120" cm="1">
        <f t="array" ref="AT120">_xll.FDS(A120,"FF_MKT_VAL_PUBLIC(ANN_R,"&amp;[1]sample_report!E120&amp;")")</f>
        <v>11062.812227026599</v>
      </c>
    </row>
    <row r="121" spans="1:46" x14ac:dyDescent="0.25">
      <c r="A121" t="s">
        <v>1330</v>
      </c>
      <c r="B121" t="s">
        <v>1331</v>
      </c>
      <c r="C121" t="s">
        <v>1006</v>
      </c>
      <c r="D121" t="str" cm="1">
        <f t="array" ref="D121">_xll.FDS(A121,"FF_MAJOR_IND_NAME")</f>
        <v>DRUGS, COSMETICS &amp; HEALTH CARE</v>
      </c>
      <c r="E121">
        <v>2016</v>
      </c>
      <c r="F121" s="4">
        <f t="shared" si="7"/>
        <v>42370</v>
      </c>
      <c r="G121" s="4">
        <f t="shared" si="8"/>
        <v>42735</v>
      </c>
      <c r="H121" s="5">
        <v>0</v>
      </c>
      <c r="I121" s="1" cm="1">
        <f t="array" ref="I121">_xll.FDS(A121,"FF_PTX_INC(ANN_R,"&amp;F121&amp;","&amp;G121&amp;",,,USD)")</f>
        <v>-24.352932193875301</v>
      </c>
      <c r="J121" s="1" cm="1">
        <f t="array" ref="J121">_xll.FDS(A121,"FF_MKT_VAL(ANN_R,"&amp;F121&amp;","&amp;G121&amp;",,,USD)")</f>
        <v>338.38074436613903</v>
      </c>
      <c r="K121" s="1" cm="1">
        <f t="array" ref="K121">_xll.FDS(A121,"FF_SHLDRS_EQ(ANN_R,"&amp;F121&amp;","&amp;G121&amp;",,,USD)")</f>
        <v>66.8437243242264</v>
      </c>
      <c r="L121" s="1" cm="1">
        <f t="array" ref="L121">_xll.FDS(A121,"FF_ASSETS(ANN_R,"&amp;F121&amp;","&amp;G121&amp;",,,USD)")</f>
        <v>111.563013368607</v>
      </c>
      <c r="M121" s="1" t="e" cm="1">
        <f t="array" ref="M121">_xll.FDS(A121,"FF_TAX_CF(ANN_R,"&amp;F121&amp;","&amp;G121&amp;",,,USD)")</f>
        <v>#N/A</v>
      </c>
      <c r="N121" s="1" cm="1">
        <f t="array" ref="N121">_xll.FDS(A121,"FF_INC_TAX(ANN_R,"&amp;F121&amp;","&amp;G121&amp;",,,USD)")</f>
        <v>-0.70907242953777305</v>
      </c>
      <c r="O121" s="1" cm="1">
        <f t="array" ref="O121">_xll.FDS(A121,"FF_NET_INC(ANN_R,"&amp;F121&amp;","&amp;G121&amp;")")</f>
        <v>-21.373999999999999</v>
      </c>
      <c r="P121" s="1" cm="1">
        <f t="array" ref="P121">_xll.FDS(A121,"FF_ROA(ANN_R,"&amp;F121&amp;","&amp;G121&amp;")")</f>
        <v>-28.172986937667201</v>
      </c>
      <c r="Q121" t="e" cm="1">
        <f t="array" ref="Q121">_xll.FDS(A121,"FF_TAX_RATE(ANN_R,"&amp;F121&amp;","&amp;G121&amp;")")</f>
        <v>#N/A</v>
      </c>
      <c r="R121" t="e" cm="1">
        <f t="array" ref="R121">_xll.FDS(A121,"FF_TAX_REFUND(ANN_R,"&amp;F121&amp;","&amp;G121&amp;",,,,,""D=1"")")</f>
        <v>#N/A</v>
      </c>
      <c r="S121" t="e">
        <f t="shared" si="9"/>
        <v>#N/A</v>
      </c>
      <c r="T121" s="1" t="e" cm="1">
        <f t="array" ref="T121">_xll.FDS($A121,"FF_TAX_CF(ANN_R,"&amp;AE121&amp;","&amp;AF121&amp;",,,USD)")</f>
        <v>#N/A</v>
      </c>
      <c r="U121" s="1" t="e" cm="1">
        <f t="array" ref="U121">_xll.FDS($A121,"FF_TAX_CF(ANN_R,"&amp;AG121&amp;","&amp;AH121&amp;",,,USD)")</f>
        <v>#N/A</v>
      </c>
      <c r="V121" s="1" t="e" cm="1">
        <f t="array" ref="V121">_xll.FDS(A121,"FF_TAX_CF(ANN_R,"&amp;AI121&amp;","&amp;AJ121&amp;",,,USD)")</f>
        <v>#N/A</v>
      </c>
      <c r="W121" s="1" t="e" cm="1">
        <f t="array" ref="W121">_xll.FDS(A121,"FF_TAX_CF(ANN_R,"&amp;AK121&amp;","&amp;AL121&amp;",,,USD)")</f>
        <v>#N/A</v>
      </c>
      <c r="X121" s="1" t="e" cm="1">
        <f t="array" ref="X121">_xll.FDS(A121,"FF_TAX_CF(ANN_R,"&amp;F121&amp;","&amp;G121&amp;",,,USD)")</f>
        <v>#N/A</v>
      </c>
      <c r="Y121" s="1" cm="1">
        <f t="array" ref="Y121">_xll.FDS($A121,"FF_PTX_INC(ANN_R,"&amp;AE121&amp;","&amp;AF121&amp;",,,USD)")</f>
        <v>-12.6674368882179</v>
      </c>
      <c r="Z121" s="1" cm="1">
        <f t="array" ref="Z121">_xll.FDS($A121,"FF_PTX_INC(ANN_R,"&amp;AG121&amp;","&amp;AH121&amp;",,,USD)")</f>
        <v>-8.5418949975967404</v>
      </c>
      <c r="AA121" s="1" cm="1">
        <f t="array" ref="AA121">_xll.FDS(A121,"FF_PTX_INC(ANN_R,"&amp;AI121&amp;","&amp;AJ121&amp;",,,USD)")</f>
        <v>-14.3362173814774</v>
      </c>
      <c r="AB121" s="1" cm="1">
        <f t="array" ref="AB121">_xll.FDS(A121,"FF_PTX_INC(ANN_R,"&amp;AK121&amp;","&amp;AL121&amp;",,,USD)")</f>
        <v>-17.654019336700401</v>
      </c>
      <c r="AC121" s="1" cm="1">
        <f t="array" ref="AC121">_xll.FDS(A121,"FF_PTX_INC(ANN_R,"&amp;F121&amp;","&amp;G121&amp;",,,USD)")</f>
        <v>-24.352932193875301</v>
      </c>
      <c r="AE121" s="6">
        <f t="shared" si="10"/>
        <v>40909</v>
      </c>
      <c r="AF121" s="6">
        <f t="shared" si="11"/>
        <v>41274</v>
      </c>
      <c r="AG121" s="6">
        <f t="shared" si="12"/>
        <v>41275</v>
      </c>
      <c r="AH121" s="6">
        <f t="shared" si="13"/>
        <v>41639</v>
      </c>
      <c r="AI121" s="6">
        <f>DATE(YEAR(F121)+AO121,MONTH(F121),DAY(F121))</f>
        <v>41640</v>
      </c>
      <c r="AJ121" s="6">
        <f>DATE(YEAR(G121)+AO121,MONTH(G121),DAY(G121))</f>
        <v>42004</v>
      </c>
      <c r="AK121" s="6">
        <f>DATE(YEAR(F121)+AP121,MONTH(F121),DAY(F121))</f>
        <v>42005</v>
      </c>
      <c r="AL121" s="6">
        <f>DATE(YEAR(G121)+AP121,MONTH(G121),DAY(G121))</f>
        <v>42369</v>
      </c>
      <c r="AM121" s="8">
        <v>-4</v>
      </c>
      <c r="AN121" s="8">
        <v>-3</v>
      </c>
      <c r="AO121">
        <v>-2</v>
      </c>
      <c r="AP121">
        <v>-1</v>
      </c>
      <c r="AQ121" cm="1">
        <f t="array" ref="AQ121">_xll.FDS(A121,"FF_DEBT_LT(ANN_R,"&amp;F121&amp;","&amp;G121&amp;")")</f>
        <v>0</v>
      </c>
      <c r="AR121" cm="1">
        <f t="array" ref="AR121">_xll.FDS(A121,"FF_RD_EXP(ANN_R,"&amp;F121&amp;","&amp;G121&amp;")")</f>
        <v>31.222000000000001</v>
      </c>
      <c r="AS121" t="e" cm="1">
        <f t="array" ref="AS121">_xll.FDS(A121,"FF_PTX_INC_FOR(ANN_R,"&amp;F121&amp;","&amp;G121&amp;")")</f>
        <v>#N/A</v>
      </c>
      <c r="AT121" cm="1">
        <f t="array" ref="AT121">_xll.FDS(A121,"FF_MKT_VAL_PUBLIC(ANN_R,"&amp;[1]sample_report!E121&amp;")")</f>
        <v>161.48501719464801</v>
      </c>
    </row>
    <row r="122" spans="1:46" hidden="1" x14ac:dyDescent="0.25">
      <c r="A122" t="s">
        <v>816</v>
      </c>
      <c r="B122" t="s">
        <v>817</v>
      </c>
      <c r="C122" t="s">
        <v>502</v>
      </c>
      <c r="D122" t="str" cm="1">
        <f t="array" ref="D122">_xll.FDS(A122,"FF_MAJOR_IND_NAME")</f>
        <v>ELECTRONICS</v>
      </c>
      <c r="E122">
        <v>2020</v>
      </c>
      <c r="F122" s="4">
        <f t="shared" si="7"/>
        <v>43831</v>
      </c>
      <c r="G122" s="4">
        <f t="shared" si="8"/>
        <v>44196</v>
      </c>
      <c r="H122">
        <v>1</v>
      </c>
      <c r="I122" s="1" cm="1">
        <f t="array" ref="I122">_xll.FDS(A122,"FF_PTX_INC(ANN_R,"&amp;F122&amp;","&amp;G122&amp;",,,USD)")</f>
        <v>738.86300000000006</v>
      </c>
      <c r="J122" s="1" cm="1">
        <f t="array" ref="J122">_xll.FDS(A122,"FF_MKT_VAL(ANN_R,"&amp;F122&amp;","&amp;G122&amp;",,,USD)")</f>
        <v>22133.87918</v>
      </c>
      <c r="K122" s="1" cm="1">
        <f t="array" ref="K122">_xll.FDS(A122,"FF_SHLDRS_EQ(ANN_R,"&amp;F122&amp;","&amp;G122&amp;",,,USD)")</f>
        <v>3320.2910000000002</v>
      </c>
      <c r="L122" s="1" cm="1">
        <f t="array" ref="L122">_xll.FDS(A122,"FF_ASSETS(ANN_R,"&amp;F122&amp;","&amp;G122&amp;",,,USD)")</f>
        <v>4738.9189999999999</v>
      </c>
      <c r="M122" s="1" cm="1">
        <f t="array" ref="M122">_xll.FDS(A122,"FF_TAX_CF(ANN_R,"&amp;F122&amp;","&amp;G122&amp;",,,USD)")</f>
        <v>82.600999999999999</v>
      </c>
      <c r="N122" s="1" cm="1">
        <f t="array" ref="N122">_xll.FDS(A122,"FF_INC_TAX(ANN_R,"&amp;F122&amp;","&amp;G122&amp;",,,USD)")</f>
        <v>104.306</v>
      </c>
      <c r="O122" s="1" cm="1">
        <f t="array" ref="O122">_xll.FDS(A122,"FF_NET_INC(ANN_R,"&amp;F122&amp;","&amp;G122&amp;")")</f>
        <v>634.55700000000002</v>
      </c>
      <c r="P122" s="1" cm="1">
        <f t="array" ref="P122">_xll.FDS(A122,"FF_ROA(ANN_R,"&amp;F122&amp;","&amp;G122&amp;")")</f>
        <v>14.2210250790854</v>
      </c>
      <c r="Q122" cm="1">
        <f t="array" ref="Q122">_xll.FDS(A122,"FF_TAX_RATE(ANN_R,"&amp;F122&amp;","&amp;G122&amp;")")</f>
        <v>14.117096132841899</v>
      </c>
      <c r="R122" t="e" cm="1">
        <f t="array" ref="R122">_xll.FDS(A122,"FF_TAX_REFUND(ANN_R,"&amp;F122&amp;","&amp;G122&amp;",,,,,""D=1"")")</f>
        <v>#N/A</v>
      </c>
      <c r="S122">
        <f t="shared" si="9"/>
        <v>8.318632071038648E-2</v>
      </c>
      <c r="T122" s="1" cm="1">
        <f t="array" ref="T122">_xll.FDS($A122,"FF_TAX_CF(ANN_R,"&amp;AE122&amp;","&amp;AF122&amp;",,,USD)")</f>
        <v>39.637999999999998</v>
      </c>
      <c r="U122" s="1" cm="1">
        <f t="array" ref="U122">_xll.FDS($A122,"FF_TAX_CF(ANN_R,"&amp;AG122&amp;","&amp;AH122&amp;",,,USD)")</f>
        <v>44.216000000000001</v>
      </c>
      <c r="V122" s="1" cm="1">
        <f t="array" ref="V122">_xll.FDS(A122,"FF_TAX_CF(ANN_R,"&amp;AI122&amp;","&amp;AJ122&amp;",,,USD)")</f>
        <v>17.573</v>
      </c>
      <c r="W122" s="1" cm="1">
        <f t="array" ref="W122">_xll.FDS(A122,"FF_TAX_CF(ANN_R,"&amp;AK122&amp;","&amp;AL122&amp;",,,USD)")</f>
        <v>32.832000000000001</v>
      </c>
      <c r="X122" s="1" cm="1">
        <f t="array" ref="X122">_xll.FDS(A122,"FF_TAX_CF(ANN_R,"&amp;F122&amp;","&amp;G122&amp;",,,USD)")</f>
        <v>82.600999999999999</v>
      </c>
      <c r="Y122" s="1" cm="1">
        <f t="array" ref="Y122">_xll.FDS($A122,"FF_PTX_INC(ANN_R,"&amp;AE122&amp;","&amp;AF122&amp;",,,USD)")</f>
        <v>242.22499999999999</v>
      </c>
      <c r="Z122" s="1" cm="1">
        <f t="array" ref="Z122">_xll.FDS($A122,"FF_PTX_INC(ANN_R,"&amp;AG122&amp;","&amp;AH122&amp;",,,USD)")</f>
        <v>474.76</v>
      </c>
      <c r="AA122" s="1" cm="1">
        <f t="array" ref="AA122">_xll.FDS(A122,"FF_PTX_INC(ANN_R,"&amp;AI122&amp;","&amp;AJ122&amp;",,,USD)")</f>
        <v>288.80099999999999</v>
      </c>
      <c r="AB122" s="1" cm="1">
        <f t="array" ref="AB122">_xll.FDS(A122,"FF_PTX_INC(ANN_R,"&amp;AK122&amp;","&amp;AL122&amp;",,,USD)")</f>
        <v>862.27</v>
      </c>
      <c r="AC122" s="1" cm="1">
        <f t="array" ref="AC122">_xll.FDS(A122,"FF_PTX_INC(ANN_R,"&amp;F122&amp;","&amp;G122&amp;",,,USD)")</f>
        <v>738.86300000000006</v>
      </c>
      <c r="AE122" s="6">
        <f t="shared" si="10"/>
        <v>42370</v>
      </c>
      <c r="AF122" s="6">
        <f t="shared" si="11"/>
        <v>42735</v>
      </c>
      <c r="AG122" s="6">
        <f t="shared" si="12"/>
        <v>42736</v>
      </c>
      <c r="AH122" s="6">
        <f t="shared" si="13"/>
        <v>43100</v>
      </c>
      <c r="AI122" s="6">
        <f>DATE(YEAR(F122)+AO122,MONTH(F122),DAY(F122))</f>
        <v>43101</v>
      </c>
      <c r="AJ122" s="6">
        <f>DATE(YEAR(G122)+AO122,MONTH(G122),DAY(G122))</f>
        <v>43465</v>
      </c>
      <c r="AK122" s="6">
        <f>DATE(YEAR(F122)+AP122,MONTH(F122),DAY(F122))</f>
        <v>43466</v>
      </c>
      <c r="AL122" s="6">
        <f>DATE(YEAR(G122)+AP122,MONTH(G122),DAY(G122))</f>
        <v>43830</v>
      </c>
      <c r="AM122" s="8">
        <v>-4</v>
      </c>
      <c r="AN122" s="8">
        <v>-3</v>
      </c>
      <c r="AO122">
        <v>-2</v>
      </c>
      <c r="AP122">
        <v>-1</v>
      </c>
      <c r="AQ122" cm="1">
        <f t="array" ref="AQ122">_xll.FDS(A122,"FF_DEBT_LT(ANN_R,"&amp;F122&amp;","&amp;G122&amp;")")</f>
        <v>72.397000000000006</v>
      </c>
      <c r="AR122" cm="1">
        <f t="array" ref="AR122">_xll.FDS(A122,"FF_RD_EXP(ANN_R,"&amp;F122&amp;","&amp;G122&amp;")")</f>
        <v>486.59399999999999</v>
      </c>
      <c r="AS122" cm="1">
        <f t="array" ref="AS122">_xll.FDS(A122,"FF_PTX_INC_FOR(ANN_R,"&amp;F122&amp;","&amp;G122&amp;")")</f>
        <v>117.02500000000001</v>
      </c>
      <c r="AT122" cm="1">
        <f t="array" ref="AT122">_xll.FDS(A122,"FF_MKT_VAL_PUBLIC(ANN_R,"&amp;[1]sample_report!E122&amp;")")</f>
        <v>15943.1217088707</v>
      </c>
    </row>
    <row r="123" spans="1:46" hidden="1" x14ac:dyDescent="0.25">
      <c r="A123" t="s">
        <v>816</v>
      </c>
      <c r="B123" t="s">
        <v>817</v>
      </c>
      <c r="C123" t="s">
        <v>502</v>
      </c>
      <c r="D123" t="str" cm="1">
        <f t="array" ref="D123">_xll.FDS(A123,"FF_MAJOR_IND_NAME")</f>
        <v>ELECTRONICS</v>
      </c>
      <c r="E123">
        <v>2016</v>
      </c>
      <c r="F123" s="4">
        <f t="shared" si="7"/>
        <v>42370</v>
      </c>
      <c r="G123" s="4">
        <f t="shared" si="8"/>
        <v>42735</v>
      </c>
      <c r="H123">
        <v>0</v>
      </c>
      <c r="I123" s="1" cm="1">
        <f t="array" ref="I123">_xll.FDS(A123,"FF_PTX_INC(ANN_R,"&amp;F123&amp;","&amp;G123&amp;",,,USD)")</f>
        <v>242.22499999999999</v>
      </c>
      <c r="J123" s="1" cm="1">
        <f t="array" ref="J123">_xll.FDS(A123,"FF_MKT_VAL(ANN_R,"&amp;F123&amp;","&amp;G123&amp;",,,USD)")</f>
        <v>6852.3804700000001</v>
      </c>
      <c r="K123" s="1" cm="1">
        <f t="array" ref="K123">_xll.FDS(A123,"FF_SHLDRS_EQ(ANN_R,"&amp;F123&amp;","&amp;G123&amp;",,,USD)")</f>
        <v>1107.82</v>
      </c>
      <c r="L123" s="1" cm="1">
        <f t="array" ref="L123">_xll.FDS(A123,"FF_ASSETS(ANN_R,"&amp;F123&amp;","&amp;G123&amp;",,,USD)")</f>
        <v>1729.0070000000001</v>
      </c>
      <c r="M123" s="1" cm="1">
        <f t="array" ref="M123">_xll.FDS(A123,"FF_TAX_CF(ANN_R,"&amp;F123&amp;","&amp;G123&amp;",,,USD)")</f>
        <v>39.637999999999998</v>
      </c>
      <c r="N123" s="1" cm="1">
        <f t="array" ref="N123">_xll.FDS(A123,"FF_INC_TAX(ANN_R,"&amp;F123&amp;","&amp;G123&amp;",,,USD)")</f>
        <v>58.036000000000001</v>
      </c>
      <c r="O123" s="1" cm="1">
        <f t="array" ref="O123">_xll.FDS(A123,"FF_NET_INC(ANN_R,"&amp;F123&amp;","&amp;G123&amp;")")</f>
        <v>182.965</v>
      </c>
      <c r="P123" s="1" cm="1">
        <f t="array" ref="P123">_xll.FDS(A123,"FF_ROA(ANN_R,"&amp;F123&amp;","&amp;G123&amp;")")</f>
        <v>12.666772127909001</v>
      </c>
      <c r="Q123" cm="1">
        <f t="array" ref="Q123">_xll.FDS(A123,"FF_TAX_RATE(ANN_R,"&amp;F123&amp;","&amp;G123&amp;")")</f>
        <v>23.959541748374399</v>
      </c>
      <c r="R123" t="e" cm="1">
        <f t="array" ref="R123">_xll.FDS(A123,"FF_TAX_REFUND(ANN_R,"&amp;F123&amp;","&amp;G123&amp;",,,,,""D=1"")")</f>
        <v>#N/A</v>
      </c>
      <c r="S123">
        <f t="shared" si="9"/>
        <v>0.20452684894308076</v>
      </c>
      <c r="T123" s="1" cm="1">
        <f t="array" ref="T123">_xll.FDS($A123,"FF_TAX_CF(ANN_R,"&amp;AE123&amp;","&amp;AF123&amp;",,,USD)")</f>
        <v>15.114000000000001</v>
      </c>
      <c r="U123" s="1" cm="1">
        <f t="array" ref="U123">_xll.FDS($A123,"FF_TAX_CF(ANN_R,"&amp;AG123&amp;","&amp;AH123&amp;",,,USD)")</f>
        <v>16.806000000000001</v>
      </c>
      <c r="V123" s="1" cm="1">
        <f t="array" ref="V123">_xll.FDS(A123,"FF_TAX_CF(ANN_R,"&amp;AI123&amp;","&amp;AJ123&amp;",,,USD)")</f>
        <v>44.77</v>
      </c>
      <c r="W123" s="1" cm="1">
        <f t="array" ref="W123">_xll.FDS(A123,"FF_TAX_CF(ANN_R,"&amp;AK123&amp;","&amp;AL123&amp;",,,USD)")</f>
        <v>6.5910000000000002</v>
      </c>
      <c r="X123" s="1" cm="1">
        <f t="array" ref="X123">_xll.FDS(A123,"FF_TAX_CF(ANN_R,"&amp;F123&amp;","&amp;G123&amp;",,,USD)")</f>
        <v>39.637999999999998</v>
      </c>
      <c r="Y123" s="1" cm="1">
        <f t="array" ref="Y123">_xll.FDS($A123,"FF_PTX_INC(ANN_R,"&amp;AE123&amp;","&amp;AF123&amp;",,,USD)")</f>
        <v>32.975000000000001</v>
      </c>
      <c r="Z123" s="1" cm="1">
        <f t="array" ref="Z123">_xll.FDS($A123,"FF_PTX_INC(ANN_R,"&amp;AG123&amp;","&amp;AH123&amp;",,,USD)")</f>
        <v>58.274999999999999</v>
      </c>
      <c r="AA123" s="1" cm="1">
        <f t="array" ref="AA123">_xll.FDS(A123,"FF_PTX_INC(ANN_R,"&amp;AI123&amp;","&amp;AJ123&amp;",,,USD)")</f>
        <v>121.508</v>
      </c>
      <c r="AB123" s="1" cm="1">
        <f t="array" ref="AB123">_xll.FDS(A123,"FF_PTX_INC(ANN_R,"&amp;AK123&amp;","&amp;AL123&amp;",,,USD)")</f>
        <v>146.00899999999999</v>
      </c>
      <c r="AC123" s="1" cm="1">
        <f t="array" ref="AC123">_xll.FDS(A123,"FF_PTX_INC(ANN_R,"&amp;F123&amp;","&amp;G123&amp;",,,USD)")</f>
        <v>242.22499999999999</v>
      </c>
      <c r="AE123" s="6">
        <f t="shared" si="10"/>
        <v>40909</v>
      </c>
      <c r="AF123" s="6">
        <f t="shared" si="11"/>
        <v>41274</v>
      </c>
      <c r="AG123" s="6">
        <f t="shared" si="12"/>
        <v>41275</v>
      </c>
      <c r="AH123" s="6">
        <f t="shared" si="13"/>
        <v>41639</v>
      </c>
      <c r="AI123" s="6">
        <f>DATE(YEAR(F123)+AO123,MONTH(F123),DAY(F123))</f>
        <v>41640</v>
      </c>
      <c r="AJ123" s="6">
        <f>DATE(YEAR(G123)+AO123,MONTH(G123),DAY(G123))</f>
        <v>42004</v>
      </c>
      <c r="AK123" s="6">
        <f>DATE(YEAR(F123)+AP123,MONTH(F123),DAY(F123))</f>
        <v>42005</v>
      </c>
      <c r="AL123" s="6">
        <f>DATE(YEAR(G123)+AP123,MONTH(G123),DAY(G123))</f>
        <v>42369</v>
      </c>
      <c r="AM123" s="8">
        <v>-4</v>
      </c>
      <c r="AN123" s="8">
        <v>-3</v>
      </c>
      <c r="AO123">
        <v>-2</v>
      </c>
      <c r="AP123">
        <v>-1</v>
      </c>
      <c r="AQ123" cm="1">
        <f t="array" ref="AQ123">_xll.FDS(A123,"FF_DEBT_LT(ANN_R,"&amp;F123&amp;","&amp;G123&amp;")")</f>
        <v>39.593000000000004</v>
      </c>
      <c r="AR123" cm="1">
        <f t="array" ref="AR123">_xll.FDS(A123,"FF_RD_EXP(ANN_R,"&amp;F123&amp;","&amp;G123&amp;")")</f>
        <v>273.58100000000002</v>
      </c>
      <c r="AS123" cm="1">
        <f t="array" ref="AS123">_xll.FDS(A123,"FF_PTX_INC_FOR(ANN_R,"&amp;F123&amp;","&amp;G123&amp;")")</f>
        <v>46.023000000000003</v>
      </c>
      <c r="AT123" cm="1">
        <f t="array" ref="AT123">_xll.FDS(A123,"FF_MKT_VAL_PUBLIC(ANN_R,"&amp;[1]sample_report!E123&amp;")")</f>
        <v>4260.40588579827</v>
      </c>
    </row>
    <row r="124" spans="1:46" hidden="1" x14ac:dyDescent="0.25">
      <c r="A124" t="s">
        <v>742</v>
      </c>
      <c r="B124" t="s">
        <v>743</v>
      </c>
      <c r="C124" t="s">
        <v>502</v>
      </c>
      <c r="D124" t="str" cm="1">
        <f t="array" ref="D124">_xll.FDS(A124,"FF_MAJOR_IND_NAME")</f>
        <v>FINANCIAL</v>
      </c>
      <c r="E124">
        <v>2020</v>
      </c>
      <c r="F124" s="4">
        <f t="shared" si="7"/>
        <v>43831</v>
      </c>
      <c r="G124" s="4">
        <f t="shared" si="8"/>
        <v>44196</v>
      </c>
      <c r="H124">
        <v>1</v>
      </c>
      <c r="I124" s="1" cm="1">
        <f t="array" ref="I124">_xll.FDS(A124,"FF_PTX_INC(ANN_R,"&amp;F124&amp;","&amp;G124&amp;",,,USD)")</f>
        <v>870.9</v>
      </c>
      <c r="J124" s="1" cm="1">
        <f t="array" ref="J124">_xll.FDS(A124,"FF_MKT_VAL(ANN_R,"&amp;F124&amp;","&amp;G124&amp;",,,USD)")</f>
        <v>23962.627</v>
      </c>
      <c r="K124" s="1" cm="1">
        <f t="array" ref="K124">_xll.FDS(A124,"FF_SHLDRS_EQ(ANN_R,"&amp;F124&amp;","&amp;G124&amp;",,,USD)")</f>
        <v>6186.2</v>
      </c>
      <c r="L124" s="1" cm="1">
        <f t="array" ref="L124">_xll.FDS(A124,"FF_ASSETS(ANN_R,"&amp;F124&amp;","&amp;G124&amp;",,,USD)")</f>
        <v>22331.4</v>
      </c>
      <c r="M124" s="1" cm="1">
        <f t="array" ref="M124">_xll.FDS(A124,"FF_TAX_CF(ANN_R,"&amp;F124&amp;","&amp;G124&amp;",,,USD)")</f>
        <v>113</v>
      </c>
      <c r="N124" s="1" cm="1">
        <f t="array" ref="N124">_xll.FDS(A124,"FF_INC_TAX(ANN_R,"&amp;F124&amp;","&amp;G124&amp;",,,USD)")</f>
        <v>12.8</v>
      </c>
      <c r="O124" s="1" cm="1">
        <f t="array" ref="O124">_xll.FDS(A124,"FF_NET_INC(ANN_R,"&amp;F124&amp;","&amp;G124&amp;")")</f>
        <v>818.8</v>
      </c>
      <c r="P124" s="1" cm="1">
        <f t="array" ref="P124">_xll.FDS(A124,"FF_ROA(ANN_R,"&amp;F124&amp;","&amp;G124&amp;")")</f>
        <v>3.90218795125601</v>
      </c>
      <c r="Q124" cm="1">
        <f t="array" ref="Q124">_xll.FDS(A124,"FF_TAX_RATE(ANN_R,"&amp;F124&amp;","&amp;G124&amp;")")</f>
        <v>1.46974394304742</v>
      </c>
      <c r="R124" t="e" cm="1">
        <f t="array" ref="R124">_xll.FDS(A124,"FF_TAX_REFUND(ANN_R,"&amp;F124&amp;","&amp;G124&amp;",,,,,""D=1"")")</f>
        <v>#N/A</v>
      </c>
      <c r="S124">
        <f t="shared" si="9"/>
        <v>0.12075303553525676</v>
      </c>
      <c r="T124" s="1" cm="1">
        <f t="array" ref="T124">_xll.FDS($A124,"FF_TAX_CF(ANN_R,"&amp;AE124&amp;","&amp;AF124&amp;",,,USD)")</f>
        <v>66.099999999999994</v>
      </c>
      <c r="U124" s="1" cm="1">
        <f t="array" ref="U124">_xll.FDS($A124,"FF_TAX_CF(ANN_R,"&amp;AG124&amp;","&amp;AH124&amp;",,,USD)")</f>
        <v>55.8</v>
      </c>
      <c r="V124" s="1" cm="1">
        <f t="array" ref="V124">_xll.FDS(A124,"FF_TAX_CF(ANN_R,"&amp;AI124&amp;","&amp;AJ124&amp;",,,USD)")</f>
        <v>68.099999999999994</v>
      </c>
      <c r="W124" s="1" cm="1">
        <f t="array" ref="W124">_xll.FDS(A124,"FF_TAX_CF(ANN_R,"&amp;AK124&amp;","&amp;AL124&amp;",,,USD)")</f>
        <v>22.2</v>
      </c>
      <c r="X124" s="1" cm="1">
        <f t="array" ref="X124">_xll.FDS(A124,"FF_TAX_CF(ANN_R,"&amp;F124&amp;","&amp;G124&amp;",,,USD)")</f>
        <v>113</v>
      </c>
      <c r="Y124" s="1" cm="1">
        <f t="array" ref="Y124">_xll.FDS($A124,"FF_PTX_INC(ANN_R,"&amp;AE124&amp;","&amp;AF124&amp;",,,USD)")</f>
        <v>356.9</v>
      </c>
      <c r="Z124" s="1" cm="1">
        <f t="array" ref="Z124">_xll.FDS($A124,"FF_PTX_INC(ANN_R,"&amp;AG124&amp;","&amp;AH124&amp;",,,USD)")</f>
        <v>359.8</v>
      </c>
      <c r="AA124" s="1" cm="1">
        <f t="array" ref="AA124">_xll.FDS(A124,"FF_PTX_INC(ANN_R,"&amp;AI124&amp;","&amp;AJ124&amp;",,,USD)")</f>
        <v>479.4</v>
      </c>
      <c r="AB124" s="1" cm="1">
        <f t="array" ref="AB124">_xll.FDS(A124,"FF_PTX_INC(ANN_R,"&amp;AK124&amp;","&amp;AL124&amp;",,,USD)")</f>
        <v>626.1</v>
      </c>
      <c r="AC124" s="1" cm="1">
        <f t="array" ref="AC124">_xll.FDS(A124,"FF_PTX_INC(ANN_R,"&amp;F124&amp;","&amp;G124&amp;",,,USD)")</f>
        <v>870.9</v>
      </c>
      <c r="AE124" s="6">
        <f t="shared" si="10"/>
        <v>42370</v>
      </c>
      <c r="AF124" s="6">
        <f t="shared" si="11"/>
        <v>42735</v>
      </c>
      <c r="AG124" s="6">
        <f t="shared" si="12"/>
        <v>42736</v>
      </c>
      <c r="AH124" s="6">
        <f t="shared" si="13"/>
        <v>43100</v>
      </c>
      <c r="AI124" s="6">
        <f>DATE(YEAR(F124)+AO124,MONTH(F124),DAY(F124))</f>
        <v>43101</v>
      </c>
      <c r="AJ124" s="6">
        <f>DATE(YEAR(G124)+AO124,MONTH(G124),DAY(G124))</f>
        <v>43465</v>
      </c>
      <c r="AK124" s="6">
        <f>DATE(YEAR(F124)+AP124,MONTH(F124),DAY(F124))</f>
        <v>43466</v>
      </c>
      <c r="AL124" s="6">
        <f>DATE(YEAR(G124)+AP124,MONTH(G124),DAY(G124))</f>
        <v>43830</v>
      </c>
      <c r="AM124" s="8">
        <v>-4</v>
      </c>
      <c r="AN124" s="8">
        <v>-3</v>
      </c>
      <c r="AO124">
        <v>-2</v>
      </c>
      <c r="AP124">
        <v>-1</v>
      </c>
      <c r="AQ124" cm="1">
        <f t="array" ref="AQ124">_xll.FDS(A124,"FF_DEBT_LT(ANN_R,"&amp;F124&amp;","&amp;G124&amp;")")</f>
        <v>4586.8999999999996</v>
      </c>
      <c r="AR124" t="e" cm="1">
        <f t="array" ref="AR124">_xll.FDS(A124,"FF_RD_EXP(ANN_R,"&amp;F124&amp;","&amp;G124&amp;")")</f>
        <v>#N/A</v>
      </c>
      <c r="AS124" cm="1">
        <f t="array" ref="AS124">_xll.FDS(A124,"FF_PTX_INC_FOR(ANN_R,"&amp;F124&amp;","&amp;G124&amp;")")</f>
        <v>346.5</v>
      </c>
      <c r="AT124" cm="1">
        <f t="array" ref="AT124">_xll.FDS(A124,"FF_MKT_VAL_PUBLIC(ANN_R,"&amp;[1]sample_report!E124&amp;")")</f>
        <v>23707.760499227999</v>
      </c>
    </row>
    <row r="125" spans="1:46" hidden="1" x14ac:dyDescent="0.25">
      <c r="A125" t="s">
        <v>742</v>
      </c>
      <c r="B125" t="s">
        <v>743</v>
      </c>
      <c r="C125" t="s">
        <v>502</v>
      </c>
      <c r="D125" t="str" cm="1">
        <f t="array" ref="D125">_xll.FDS(A125,"FF_MAJOR_IND_NAME")</f>
        <v>FINANCIAL</v>
      </c>
      <c r="E125">
        <v>2016</v>
      </c>
      <c r="F125" s="4">
        <f t="shared" si="7"/>
        <v>42370</v>
      </c>
      <c r="G125" s="4">
        <f t="shared" si="8"/>
        <v>42735</v>
      </c>
      <c r="H125" s="5">
        <v>1</v>
      </c>
      <c r="I125" s="1" cm="1">
        <f t="array" ref="I125">_xll.FDS(A125,"FF_PTX_INC(ANN_R,"&amp;F125&amp;","&amp;G125&amp;",,,USD)")</f>
        <v>356.9</v>
      </c>
      <c r="J125" s="1" cm="1">
        <f t="array" ref="J125">_xll.FDS(A125,"FF_MKT_VAL(ANN_R,"&amp;F125&amp;","&amp;G125&amp;",,,USD)")</f>
        <v>9264.4680000000008</v>
      </c>
      <c r="K125" s="1" cm="1">
        <f t="array" ref="K125">_xll.FDS(A125,"FF_SHLDRS_EQ(ANN_R,"&amp;F125&amp;","&amp;G125&amp;",,,USD)")</f>
        <v>3596.6</v>
      </c>
      <c r="L125" s="1" cm="1">
        <f t="array" ref="L125">_xll.FDS(A125,"FF_ASSETS(ANN_R,"&amp;F125&amp;","&amp;G125&amp;",,,USD)")</f>
        <v>11489.6</v>
      </c>
      <c r="M125" s="1" cm="1">
        <f t="array" ref="M125">_xll.FDS(A125,"FF_TAX_CF(ANN_R,"&amp;F125&amp;","&amp;G125&amp;",,,USD)")</f>
        <v>66.099999999999994</v>
      </c>
      <c r="N125" s="1" cm="1">
        <f t="array" ref="N125">_xll.FDS(A125,"FF_INC_TAX(ANN_R,"&amp;F125&amp;","&amp;G125&amp;",,,USD)")</f>
        <v>-88.1</v>
      </c>
      <c r="O125" s="1" cm="1">
        <f t="array" ref="O125">_xll.FDS(A125,"FF_NET_INC(ANN_R,"&amp;F125&amp;","&amp;G125&amp;")")</f>
        <v>414.4</v>
      </c>
      <c r="P125" s="1" cm="1">
        <f t="array" ref="P125">_xll.FDS(A125,"FF_ROA(ANN_R,"&amp;F125&amp;","&amp;G125&amp;")")</f>
        <v>3.6999834822166</v>
      </c>
      <c r="Q125" cm="1">
        <f t="array" ref="Q125">_xll.FDS(A125,"FF_TAX_RATE(ANN_R,"&amp;F125&amp;","&amp;G125&amp;")")</f>
        <v>-24.684785654244902</v>
      </c>
      <c r="R125" t="e" cm="1">
        <f t="array" ref="R125">_xll.FDS(A125,"FF_TAX_REFUND(ANN_R,"&amp;F125&amp;","&amp;G125&amp;",,,,,""D=1"")")</f>
        <v>#N/A</v>
      </c>
      <c r="S125">
        <f t="shared" si="9"/>
        <v>0.21841958820255983</v>
      </c>
      <c r="T125" s="1" cm="1">
        <f t="array" ref="T125">_xll.FDS($A125,"FF_TAX_CF(ANN_R,"&amp;AE125&amp;","&amp;AF125&amp;",,,USD)")</f>
        <v>47.5</v>
      </c>
      <c r="U125" s="1" cm="1">
        <f t="array" ref="U125">_xll.FDS($A125,"FF_TAX_CF(ANN_R,"&amp;AG125&amp;","&amp;AH125&amp;",,,USD)")</f>
        <v>49.2</v>
      </c>
      <c r="V125" s="1" cm="1">
        <f t="array" ref="V125">_xll.FDS(A125,"FF_TAX_CF(ANN_R,"&amp;AI125&amp;","&amp;AJ125&amp;",,,USD)")</f>
        <v>72.900000000000006</v>
      </c>
      <c r="W125" s="1" cm="1">
        <f t="array" ref="W125">_xll.FDS(A125,"FF_TAX_CF(ANN_R,"&amp;AK125&amp;","&amp;AL125&amp;",,,USD)")</f>
        <v>78.3</v>
      </c>
      <c r="X125" s="1" cm="1">
        <f t="array" ref="X125">_xll.FDS(A125,"FF_TAX_CF(ANN_R,"&amp;F125&amp;","&amp;G125&amp;",,,USD)")</f>
        <v>66.099999999999994</v>
      </c>
      <c r="Y125" s="1" cm="1">
        <f t="array" ref="Y125">_xll.FDS($A125,"FF_PTX_INC(ANN_R,"&amp;AE125&amp;","&amp;AF125&amp;",,,USD)")</f>
        <v>245.3</v>
      </c>
      <c r="Z125" s="1" cm="1">
        <f t="array" ref="Z125">_xll.FDS($A125,"FF_PTX_INC(ANN_R,"&amp;AG125&amp;","&amp;AH125&amp;",,,USD)")</f>
        <v>274.5</v>
      </c>
      <c r="AA125" s="1" cm="1">
        <f t="array" ref="AA125">_xll.FDS(A125,"FF_PTX_INC(ANN_R,"&amp;AI125&amp;","&amp;AJ125&amp;",,,USD)")</f>
        <v>267.39999999999998</v>
      </c>
      <c r="AB125" s="1" cm="1">
        <f t="array" ref="AB125">_xll.FDS(A125,"FF_PTX_INC(ANN_R,"&amp;AK125&amp;","&amp;AL125&amp;",,,USD)")</f>
        <v>293.5</v>
      </c>
      <c r="AC125" s="1" cm="1">
        <f t="array" ref="AC125">_xll.FDS(A125,"FF_PTX_INC(ANN_R,"&amp;F125&amp;","&amp;G125&amp;",,,USD)")</f>
        <v>356.9</v>
      </c>
      <c r="AE125" s="6">
        <f t="shared" si="10"/>
        <v>40909</v>
      </c>
      <c r="AF125" s="6">
        <f t="shared" si="11"/>
        <v>41274</v>
      </c>
      <c r="AG125" s="6">
        <f t="shared" si="12"/>
        <v>41275</v>
      </c>
      <c r="AH125" s="6">
        <f t="shared" si="13"/>
        <v>41639</v>
      </c>
      <c r="AI125" s="6">
        <f>DATE(YEAR(F125)+AO125,MONTH(F125),DAY(F125))</f>
        <v>41640</v>
      </c>
      <c r="AJ125" s="6">
        <f>DATE(YEAR(G125)+AO125,MONTH(G125),DAY(G125))</f>
        <v>42004</v>
      </c>
      <c r="AK125" s="6">
        <f>DATE(YEAR(F125)+AP125,MONTH(F125),DAY(F125))</f>
        <v>42005</v>
      </c>
      <c r="AL125" s="6">
        <f>DATE(YEAR(G125)+AP125,MONTH(G125),DAY(G125))</f>
        <v>42369</v>
      </c>
      <c r="AM125" s="8">
        <v>-4</v>
      </c>
      <c r="AN125" s="8">
        <v>-3</v>
      </c>
      <c r="AO125">
        <v>-2</v>
      </c>
      <c r="AP125">
        <v>-1</v>
      </c>
      <c r="AQ125" cm="1">
        <f t="array" ref="AQ125">_xll.FDS(A125,"FF_DEBT_LT(ANN_R,"&amp;F125&amp;","&amp;G125&amp;")")</f>
        <v>2144.6</v>
      </c>
      <c r="AR125" t="e" cm="1">
        <f t="array" ref="AR125">_xll.FDS(A125,"FF_RD_EXP(ANN_R,"&amp;F125&amp;","&amp;G125&amp;")")</f>
        <v>#N/A</v>
      </c>
      <c r="AS125" cm="1">
        <f t="array" ref="AS125">_xll.FDS(A125,"FF_PTX_INC_FOR(ANN_R,"&amp;F125&amp;","&amp;G125&amp;")")</f>
        <v>5.6</v>
      </c>
      <c r="AT125" cm="1">
        <f t="array" ref="AT125">_xll.FDS(A125,"FF_MKT_VAL_PUBLIC(ANN_R,"&amp;[1]sample_report!E125&amp;")")</f>
        <v>9115.5416769000003</v>
      </c>
    </row>
    <row r="126" spans="1:46" hidden="1" x14ac:dyDescent="0.25">
      <c r="A126" t="s">
        <v>309</v>
      </c>
      <c r="B126" t="s">
        <v>310</v>
      </c>
      <c r="C126" t="s">
        <v>29</v>
      </c>
      <c r="D126" t="str" cm="1">
        <f t="array" ref="D126">_xll.FDS(A126,"FF_MAJOR_IND_NAME")</f>
        <v>BEVERAGES</v>
      </c>
      <c r="E126">
        <v>2020</v>
      </c>
      <c r="F126" s="4">
        <f t="shared" si="7"/>
        <v>43831</v>
      </c>
      <c r="G126" s="4">
        <f t="shared" si="8"/>
        <v>44196</v>
      </c>
      <c r="H126">
        <v>1</v>
      </c>
      <c r="I126" s="1" cm="1">
        <f t="array" ref="I126">_xll.FDS(A126,"FF_PTX_INC(ANN_R,"&amp;F126&amp;","&amp;G126&amp;",,,USD)")</f>
        <v>1174.4941669264799</v>
      </c>
      <c r="J126" s="1" cm="1">
        <f t="array" ref="J126">_xll.FDS(A126,"FF_MKT_VAL(ANN_R,"&amp;F126&amp;","&amp;G126&amp;",,,USD)")</f>
        <v>20829.097332553301</v>
      </c>
      <c r="K126" s="1" cm="1">
        <f t="array" ref="K126">_xll.FDS(A126,"FF_SHLDRS_EQ(ANN_R,"&amp;F126&amp;","&amp;G126&amp;",,,USD)")</f>
        <v>14684.720553979299</v>
      </c>
      <c r="L126" s="1" cm="1">
        <f t="array" ref="L126">_xll.FDS(A126,"FF_ASSETS(ANN_R,"&amp;F126&amp;","&amp;G126&amp;",,,USD)")</f>
        <v>42998.478596396701</v>
      </c>
      <c r="M126" s="1" cm="1">
        <f t="array" ref="M126">_xll.FDS(A126,"FF_TAX_CF(ANN_R,"&amp;F126&amp;","&amp;G126&amp;",,,USD)")</f>
        <v>517.53083906322695</v>
      </c>
      <c r="N126" s="1" cm="1">
        <f t="array" ref="N126">_xll.FDS(A126,"FF_INC_TAX(ANN_R,"&amp;F126&amp;","&amp;G126&amp;",,,USD)")</f>
        <v>307.34715657774399</v>
      </c>
      <c r="O126" s="1" cm="1">
        <f t="array" ref="O126">_xll.FDS(A126,"FF_NET_INC(ANN_R,"&amp;F126&amp;","&amp;G126&amp;")")</f>
        <v>92825</v>
      </c>
      <c r="P126" s="1" cm="1">
        <f t="array" ref="P126">_xll.FDS(A126,"FF_ROA(ANN_R,"&amp;F126&amp;","&amp;G126&amp;")")</f>
        <v>2.4491548074276999</v>
      </c>
      <c r="Q126" cm="1">
        <f t="array" ref="Q126">_xll.FDS(A126,"FF_TAX_RATE(ANN_R,"&amp;F126&amp;","&amp;G126&amp;")")</f>
        <v>26.168470242984402</v>
      </c>
      <c r="R126" t="e" cm="1">
        <f t="array" ref="R126">_xll.FDS(A126,"FF_TAX_REFUND(ANN_R,"&amp;F126&amp;","&amp;G126&amp;",,,,,""D=1"")")</f>
        <v>#N/A</v>
      </c>
      <c r="S126">
        <f t="shared" si="9"/>
        <v>0.39003540573957973</v>
      </c>
      <c r="T126" s="1" cm="1">
        <f t="array" ref="T126">_xll.FDS($A126,"FF_TAX_CF(ANN_R,"&amp;AE126&amp;","&amp;AF126&amp;",,,USD)")</f>
        <v>479.96988724730898</v>
      </c>
      <c r="U126" s="1" cm="1">
        <f t="array" ref="U126">_xll.FDS($A126,"FF_TAX_CF(ANN_R,"&amp;AG126&amp;","&amp;AH126&amp;",,,USD)")</f>
        <v>697.42653906345402</v>
      </c>
      <c r="V126" s="1" cm="1">
        <f t="array" ref="V126">_xll.FDS(A126,"FF_TAX_CF(ANN_R,"&amp;AI126&amp;","&amp;AJ126&amp;",,,USD)")</f>
        <v>933.08922839909803</v>
      </c>
      <c r="W126" s="1" cm="1">
        <f t="array" ref="W126">_xll.FDS(A126,"FF_TAX_CF(ANN_R,"&amp;AK126&amp;","&amp;AL126&amp;",,,USD)")</f>
        <v>492.29977195151201</v>
      </c>
      <c r="X126" s="1" cm="1">
        <f t="array" ref="X126">_xll.FDS(A126,"FF_TAX_CF(ANN_R,"&amp;F126&amp;","&amp;G126&amp;",,,USD)")</f>
        <v>517.53083906322695</v>
      </c>
      <c r="Y126" s="1" cm="1">
        <f t="array" ref="Y126">_xll.FDS($A126,"FF_PTX_INC(ANN_R,"&amp;AE126&amp;","&amp;AF126&amp;",,,USD)")</f>
        <v>1381.09257452935</v>
      </c>
      <c r="Z126" s="1" cm="1">
        <f t="array" ref="Z126">_xll.FDS($A126,"FF_PTX_INC(ANN_R,"&amp;AG126&amp;","&amp;AH126&amp;",,,USD)")</f>
        <v>1756.68907833099</v>
      </c>
      <c r="AA126" s="1" cm="1">
        <f t="array" ref="AA126">_xll.FDS(A126,"FF_PTX_INC(ANN_R,"&amp;AI126&amp;","&amp;AJ126&amp;",,,USD)")</f>
        <v>1877.0619172751899</v>
      </c>
      <c r="AB126" s="1" cm="1">
        <f t="array" ref="AB126">_xll.FDS(A126,"FF_PTX_INC(ANN_R,"&amp;AK126&amp;","&amp;AL126&amp;",,,USD)")</f>
        <v>1810.74692142662</v>
      </c>
      <c r="AC126" s="1" cm="1">
        <f t="array" ref="AC126">_xll.FDS(A126,"FF_PTX_INC(ANN_R,"&amp;F126&amp;","&amp;G126&amp;",,,USD)")</f>
        <v>1174.4941669264799</v>
      </c>
      <c r="AE126" s="6">
        <f t="shared" si="10"/>
        <v>42370</v>
      </c>
      <c r="AF126" s="6">
        <f t="shared" si="11"/>
        <v>42735</v>
      </c>
      <c r="AG126" s="6">
        <f t="shared" si="12"/>
        <v>42736</v>
      </c>
      <c r="AH126" s="6">
        <f t="shared" si="13"/>
        <v>43100</v>
      </c>
      <c r="AI126" s="6">
        <f>DATE(YEAR(F126)+AO126,MONTH(F126),DAY(F126))</f>
        <v>43101</v>
      </c>
      <c r="AJ126" s="6">
        <f>DATE(YEAR(G126)+AO126,MONTH(G126),DAY(G126))</f>
        <v>43465</v>
      </c>
      <c r="AK126" s="6">
        <f>DATE(YEAR(F126)+AP126,MONTH(F126),DAY(F126))</f>
        <v>43466</v>
      </c>
      <c r="AL126" s="6">
        <f>DATE(YEAR(G126)+AP126,MONTH(G126),DAY(G126))</f>
        <v>43830</v>
      </c>
      <c r="AM126" s="8">
        <v>-4</v>
      </c>
      <c r="AN126" s="8">
        <v>-3</v>
      </c>
      <c r="AO126">
        <v>-2</v>
      </c>
      <c r="AP126">
        <v>-1</v>
      </c>
      <c r="AQ126" cm="1">
        <f t="array" ref="AQ126">_xll.FDS(A126,"FF_DEBT_LT(ANN_R,"&amp;F126&amp;","&amp;G126&amp;")")</f>
        <v>982601</v>
      </c>
      <c r="AR126" cm="1">
        <f t="array" ref="AR126">_xll.FDS(A126,"FF_RD_EXP(ANN_R,"&amp;F126&amp;","&amp;G126&amp;")")</f>
        <v>13189</v>
      </c>
      <c r="AS126" t="e" cm="1">
        <f t="array" ref="AS126">_xll.FDS(A126,"FF_PTX_INC_FOR(ANN_R,"&amp;F126&amp;","&amp;G126&amp;")")</f>
        <v>#N/A</v>
      </c>
      <c r="AT126" cm="1">
        <f t="array" ref="AT126">_xll.FDS(A126,"FF_MKT_VAL_PUBLIC(ANN_R,"&amp;[1]sample_report!E126&amp;")")</f>
        <v>1813478.10253235</v>
      </c>
    </row>
    <row r="127" spans="1:46" hidden="1" x14ac:dyDescent="0.25">
      <c r="A127" t="s">
        <v>309</v>
      </c>
      <c r="B127" t="s">
        <v>310</v>
      </c>
      <c r="C127" t="s">
        <v>29</v>
      </c>
      <c r="D127" t="str" cm="1">
        <f t="array" ref="D127">_xll.FDS(A127,"FF_MAJOR_IND_NAME")</f>
        <v>BEVERAGES</v>
      </c>
      <c r="E127">
        <v>2016</v>
      </c>
      <c r="F127" s="4">
        <f t="shared" si="7"/>
        <v>42370</v>
      </c>
      <c r="G127" s="4">
        <f t="shared" si="8"/>
        <v>42735</v>
      </c>
      <c r="H127" s="5">
        <v>1</v>
      </c>
      <c r="I127" s="1" cm="1">
        <f t="array" ref="I127">_xll.FDS(A127,"FF_PTX_INC(ANN_R,"&amp;F127&amp;","&amp;G127&amp;",,,USD)")</f>
        <v>1381.09257452935</v>
      </c>
      <c r="J127" s="1" cm="1">
        <f t="array" ref="J127">_xll.FDS(A127,"FF_MKT_VAL(ANN_R,"&amp;F127&amp;","&amp;G127&amp;",,,USD)")</f>
        <v>14494.005748945699</v>
      </c>
      <c r="K127" s="1" cm="1">
        <f t="array" ref="K127">_xll.FDS(A127,"FF_SHLDRS_EQ(ANN_R,"&amp;F127&amp;","&amp;G127&amp;",,,USD)")</f>
        <v>7170.6948094070003</v>
      </c>
      <c r="L127" s="1" cm="1">
        <f t="array" ref="L127">_xll.FDS(A127,"FF_ASSETS(ANN_R,"&amp;F127&amp;","&amp;G127&amp;",,,USD)")</f>
        <v>17956.290759146199</v>
      </c>
      <c r="M127" s="1" cm="1">
        <f t="array" ref="M127">_xll.FDS(A127,"FF_TAX_CF(ANN_R,"&amp;F127&amp;","&amp;G127&amp;",,,USD)")</f>
        <v>479.96988724730898</v>
      </c>
      <c r="N127" s="1" cm="1">
        <f t="array" ref="N127">_xll.FDS(A127,"FF_INC_TAX(ANN_R,"&amp;F127&amp;","&amp;G127&amp;",,,USD)")</f>
        <v>579.35429106652703</v>
      </c>
      <c r="O127" s="1" cm="1">
        <f t="array" ref="O127">_xll.FDS(A127,"FF_NET_INC(ANN_R,"&amp;F127&amp;","&amp;G127&amp;")")</f>
        <v>89220</v>
      </c>
      <c r="P127" s="1" cm="1">
        <f t="array" ref="P127">_xll.FDS(A127,"FF_ROA(ANN_R,"&amp;F127&amp;","&amp;G127&amp;")")</f>
        <v>4.5765522229389299</v>
      </c>
      <c r="Q127" cm="1">
        <f t="array" ref="Q127">_xll.FDS(A127,"FF_TAX_RATE(ANN_R,"&amp;F127&amp;","&amp;G127&amp;")")</f>
        <v>41.948983127648802</v>
      </c>
      <c r="R127" t="e" cm="1">
        <f t="array" ref="R127">_xll.FDS(A127,"FF_TAX_REFUND(ANN_R,"&amp;F127&amp;","&amp;G127&amp;",,,,,""D=1"")")</f>
        <v>#N/A</v>
      </c>
      <c r="S127">
        <f t="shared" si="9"/>
        <v>0.44435907413377113</v>
      </c>
      <c r="T127" s="1" cm="1">
        <f t="array" ref="T127">_xll.FDS($A127,"FF_TAX_CF(ANN_R,"&amp;AE127&amp;","&amp;AF127&amp;",,,USD)")</f>
        <v>608.02208086941403</v>
      </c>
      <c r="U127" s="1" cm="1">
        <f t="array" ref="U127">_xll.FDS($A127,"FF_TAX_CF(ANN_R,"&amp;AG127&amp;","&amp;AH127&amp;",,,USD)")</f>
        <v>311.91070759668901</v>
      </c>
      <c r="V127" s="1" cm="1">
        <f t="array" ref="V127">_xll.FDS(A127,"FF_TAX_CF(ANN_R,"&amp;AI127&amp;","&amp;AJ127&amp;",,,USD)")</f>
        <v>614.28439141251101</v>
      </c>
      <c r="W127" s="1" cm="1">
        <f t="array" ref="W127">_xll.FDS(A127,"FF_TAX_CF(ANN_R,"&amp;AK127&amp;","&amp;AL127&amp;",,,USD)")</f>
        <v>567.27461255714297</v>
      </c>
      <c r="X127" s="1" cm="1">
        <f t="array" ref="X127">_xll.FDS(A127,"FF_TAX_CF(ANN_R,"&amp;F127&amp;","&amp;G127&amp;",,,USD)")</f>
        <v>479.96988724730898</v>
      </c>
      <c r="Y127" s="1" cm="1">
        <f t="array" ref="Y127">_xll.FDS($A127,"FF_PTX_INC(ANN_R,"&amp;AE127&amp;","&amp;AF127&amp;",,,USD)")</f>
        <v>1251.26094102859</v>
      </c>
      <c r="Z127" s="1" cm="1">
        <f t="array" ref="Z127">_xll.FDS($A127,"FF_PTX_INC(ANN_R,"&amp;AG127&amp;","&amp;AH127&amp;",,,USD)")</f>
        <v>1131.5854143910101</v>
      </c>
      <c r="AA127" s="1" cm="1">
        <f t="array" ref="AA127">_xll.FDS(A127,"FF_PTX_INC(ANN_R,"&amp;AI127&amp;","&amp;AJ127&amp;",,,USD)")</f>
        <v>1219.99060578644</v>
      </c>
      <c r="AB127" s="1" cm="1">
        <f t="array" ref="AB127">_xll.FDS(A127,"FF_PTX_INC(ANN_R,"&amp;AK127&amp;","&amp;AL127&amp;",,,USD)")</f>
        <v>825.47513258457195</v>
      </c>
      <c r="AC127" s="1" cm="1">
        <f t="array" ref="AC127">_xll.FDS(A127,"FF_PTX_INC(ANN_R,"&amp;F127&amp;","&amp;G127&amp;",,,USD)")</f>
        <v>1381.09257452935</v>
      </c>
      <c r="AE127" s="6">
        <f t="shared" si="10"/>
        <v>40909</v>
      </c>
      <c r="AF127" s="6">
        <f t="shared" si="11"/>
        <v>41274</v>
      </c>
      <c r="AG127" s="6">
        <f t="shared" si="12"/>
        <v>41275</v>
      </c>
      <c r="AH127" s="6">
        <f t="shared" si="13"/>
        <v>41639</v>
      </c>
      <c r="AI127" s="6">
        <f>DATE(YEAR(F127)+AO127,MONTH(F127),DAY(F127))</f>
        <v>41640</v>
      </c>
      <c r="AJ127" s="6">
        <f>DATE(YEAR(G127)+AO127,MONTH(G127),DAY(G127))</f>
        <v>42004</v>
      </c>
      <c r="AK127" s="6">
        <f>DATE(YEAR(F127)+AP127,MONTH(F127),DAY(F127))</f>
        <v>42005</v>
      </c>
      <c r="AL127" s="6">
        <f>DATE(YEAR(G127)+AP127,MONTH(G127),DAY(G127))</f>
        <v>42369</v>
      </c>
      <c r="AM127" s="8">
        <v>-4</v>
      </c>
      <c r="AN127" s="8">
        <v>-3</v>
      </c>
      <c r="AO127">
        <v>-2</v>
      </c>
      <c r="AP127">
        <v>-1</v>
      </c>
      <c r="AQ127" cm="1">
        <f t="array" ref="AQ127">_xll.FDS(A127,"FF_DEBT_LT(ANN_R,"&amp;F127&amp;","&amp;G127&amp;")")</f>
        <v>305427</v>
      </c>
      <c r="AR127" t="e" cm="1">
        <f t="array" ref="AR127">_xll.FDS(A127,"FF_RD_EXP(ANN_R,"&amp;F127&amp;","&amp;G127&amp;")")</f>
        <v>#N/A</v>
      </c>
      <c r="AS127" t="e" cm="1">
        <f t="array" ref="AS127">_xll.FDS(A127,"FF_PTX_INC_FOR(ANN_R,"&amp;F127&amp;","&amp;G127&amp;")")</f>
        <v>#N/A</v>
      </c>
      <c r="AT127" cm="1">
        <f t="array" ref="AT127">_xll.FDS(A127,"FF_MKT_VAL_PUBLIC(ANN_R,"&amp;[1]sample_report!E127&amp;")")</f>
        <v>1204668.10697806</v>
      </c>
    </row>
    <row r="128" spans="1:46" hidden="1" x14ac:dyDescent="0.25">
      <c r="A128" t="s">
        <v>1164</v>
      </c>
      <c r="B128" t="s">
        <v>1165</v>
      </c>
      <c r="C128" t="s">
        <v>1041</v>
      </c>
      <c r="D128" t="str" cm="1">
        <f t="array" ref="D128">_xll.FDS(A128,"FF_MAJOR_IND_NAME")</f>
        <v>FINANCIAL</v>
      </c>
      <c r="E128">
        <v>2020</v>
      </c>
      <c r="F128" s="4">
        <f t="shared" si="7"/>
        <v>43831</v>
      </c>
      <c r="G128" s="4">
        <f t="shared" si="8"/>
        <v>44196</v>
      </c>
      <c r="H128">
        <v>1</v>
      </c>
      <c r="I128" s="1" cm="1">
        <f t="array" ref="I128">_xll.FDS(A128,"FF_PTX_INC(ANN_R,"&amp;F128&amp;","&amp;G128&amp;",,,USD)")</f>
        <v>3817.7745164632802</v>
      </c>
      <c r="J128" s="1" cm="1">
        <f t="array" ref="J128">_xll.FDS(A128,"FF_MKT_VAL(ANN_R,"&amp;F128&amp;","&amp;G128&amp;",,,USD)")</f>
        <v>27388.597431573598</v>
      </c>
      <c r="K128" s="1" cm="1">
        <f t="array" ref="K128">_xll.FDS(A128,"FF_SHLDRS_EQ(ANN_R,"&amp;F128&amp;","&amp;G128&amp;",,,USD)")</f>
        <v>36741.981810212099</v>
      </c>
      <c r="L128" s="1" cm="1">
        <f t="array" ref="L128">_xll.FDS(A128,"FF_ASSETS(ANN_R,"&amp;F128&amp;","&amp;G128&amp;",,,USD)")</f>
        <v>668014.23147726106</v>
      </c>
      <c r="M128" s="1" cm="1">
        <f t="array" ref="M128">_xll.FDS(A128,"FF_TAX_CF(ANN_R,"&amp;F128&amp;","&amp;G128&amp;",,,USD)")</f>
        <v>1557.2051327228501</v>
      </c>
      <c r="N128" s="1" cm="1">
        <f t="array" ref="N128">_xll.FDS(A128,"FF_INC_TAX(ANN_R,"&amp;F128&amp;","&amp;G128&amp;",,,USD)")</f>
        <v>1339.4700080156299</v>
      </c>
      <c r="O128" s="1" cm="1">
        <f t="array" ref="O128">_xll.FDS(A128,"FF_NET_INC(ANN_R,"&amp;F128&amp;","&amp;G128&amp;")")</f>
        <v>1927</v>
      </c>
      <c r="P128" s="1" cm="1">
        <f t="array" ref="P128">_xll.FDS(A128,"FF_ROA(ANN_R,"&amp;F128&amp;","&amp;G128&amp;")")</f>
        <v>0.36310806940319901</v>
      </c>
      <c r="Q128" cm="1">
        <f t="array" ref="Q128">_xll.FDS(A128,"FF_TAX_RATE(ANN_R,"&amp;F128&amp;","&amp;G128&amp;")")</f>
        <v>35.085100029859703</v>
      </c>
      <c r="R128" t="e" cm="1">
        <f t="array" ref="R128">_xll.FDS(A128,"FF_TAX_REFUND(ANN_R,"&amp;F128&amp;","&amp;G128&amp;",,,,,""D=1"")")</f>
        <v>#N/A</v>
      </c>
      <c r="S128">
        <f t="shared" si="9"/>
        <v>0.33392149967049206</v>
      </c>
      <c r="T128" s="1" cm="1">
        <f t="array" ref="T128">_xll.FDS($A128,"FF_TAX_CF(ANN_R,"&amp;AE128&amp;","&amp;AF128&amp;",,,USD)")</f>
        <v>796.46201133728005</v>
      </c>
      <c r="U128" s="1" cm="1">
        <f t="array" ref="U128">_xll.FDS($A128,"FF_TAX_CF(ANN_R,"&amp;AG128&amp;","&amp;AH128&amp;",,,USD)")</f>
        <v>1244.1118363142</v>
      </c>
      <c r="V128" s="1" cm="1">
        <f t="array" ref="V128">_xll.FDS(A128,"FF_TAX_CF(ANN_R,"&amp;AI128&amp;","&amp;AJ128&amp;",,,USD)")</f>
        <v>1300.0841994285599</v>
      </c>
      <c r="W128" s="1" cm="1">
        <f t="array" ref="W128">_xll.FDS(A128,"FF_TAX_CF(ANN_R,"&amp;AK128&amp;","&amp;AL128&amp;",,,USD)")</f>
        <v>1381.1528077125499</v>
      </c>
      <c r="X128" s="1" cm="1">
        <f t="array" ref="X128">_xll.FDS(A128,"FF_TAX_CF(ANN_R,"&amp;F128&amp;","&amp;G128&amp;",,,USD)")</f>
        <v>1557.2051327228501</v>
      </c>
      <c r="Y128" s="1" cm="1">
        <f t="array" ref="Y128">_xll.FDS($A128,"FF_PTX_INC(ANN_R,"&amp;AE128&amp;","&amp;AF128&amp;",,,USD)")</f>
        <v>3348.4590393304802</v>
      </c>
      <c r="Z128" s="1" cm="1">
        <f t="array" ref="Z128">_xll.FDS($A128,"FF_PTX_INC(ANN_R,"&amp;AG128&amp;","&amp;AH128&amp;",,,USD)")</f>
        <v>3828.20994782448</v>
      </c>
      <c r="AA128" s="1" cm="1">
        <f t="array" ref="AA128">_xll.FDS(A128,"FF_PTX_INC(ANN_R,"&amp;AI128&amp;","&amp;AJ128&amp;",,,USD)")</f>
        <v>3893.1740999221802</v>
      </c>
      <c r="AB128" s="1" cm="1">
        <f t="array" ref="AB128">_xll.FDS(A128,"FF_PTX_INC(ANN_R,"&amp;AK128&amp;","&amp;AL128&amp;",,,USD)")</f>
        <v>3916.2509515285501</v>
      </c>
      <c r="AC128" s="1" cm="1">
        <f t="array" ref="AC128">_xll.FDS(A128,"FF_PTX_INC(ANN_R,"&amp;F128&amp;","&amp;G128&amp;",,,USD)")</f>
        <v>3817.7745164632802</v>
      </c>
      <c r="AE128" s="6">
        <f t="shared" si="10"/>
        <v>42370</v>
      </c>
      <c r="AF128" s="6">
        <f t="shared" si="11"/>
        <v>42735</v>
      </c>
      <c r="AG128" s="6">
        <f t="shared" si="12"/>
        <v>42736</v>
      </c>
      <c r="AH128" s="6">
        <f t="shared" si="13"/>
        <v>43100</v>
      </c>
      <c r="AI128" s="6">
        <f>DATE(YEAR(F128)+AO128,MONTH(F128),DAY(F128))</f>
        <v>43101</v>
      </c>
      <c r="AJ128" s="6">
        <f>DATE(YEAR(G128)+AO128,MONTH(G128),DAY(G128))</f>
        <v>43465</v>
      </c>
      <c r="AK128" s="6">
        <f>DATE(YEAR(F128)+AP128,MONTH(F128),DAY(F128))</f>
        <v>43466</v>
      </c>
      <c r="AL128" s="6">
        <f>DATE(YEAR(G128)+AP128,MONTH(G128),DAY(G128))</f>
        <v>43830</v>
      </c>
      <c r="AM128" s="8">
        <v>-4</v>
      </c>
      <c r="AN128" s="8">
        <v>-3</v>
      </c>
      <c r="AO128">
        <v>-2</v>
      </c>
      <c r="AP128">
        <v>-1</v>
      </c>
      <c r="AQ128" cm="1">
        <f t="array" ref="AQ128">_xll.FDS(A128,"FF_DEBT_LT(ANN_R,"&amp;F128&amp;","&amp;G128&amp;")")</f>
        <v>13522</v>
      </c>
      <c r="AR128" t="e" cm="1">
        <f t="array" ref="AR128">_xll.FDS(A128,"FF_RD_EXP(ANN_R,"&amp;F128&amp;","&amp;G128&amp;")")</f>
        <v>#N/A</v>
      </c>
      <c r="AS128" t="e" cm="1">
        <f t="array" ref="AS128">_xll.FDS(A128,"FF_PTX_INC_FOR(ANN_R,"&amp;F128&amp;","&amp;G128&amp;")")</f>
        <v>#N/A</v>
      </c>
      <c r="AT128" cm="1">
        <f t="array" ref="AT128">_xll.FDS(A128,"FF_MKT_VAL_PUBLIC(ANN_R,"&amp;[1]sample_report!E128&amp;")")</f>
        <v>15181.057596930599</v>
      </c>
    </row>
    <row r="129" spans="1:46" hidden="1" x14ac:dyDescent="0.25">
      <c r="A129" t="s">
        <v>1164</v>
      </c>
      <c r="B129" t="s">
        <v>1165</v>
      </c>
      <c r="C129" t="s">
        <v>1041</v>
      </c>
      <c r="D129" t="str" cm="1">
        <f t="array" ref="D129">_xll.FDS(A129,"FF_MAJOR_IND_NAME")</f>
        <v>FINANCIAL</v>
      </c>
      <c r="E129">
        <v>2016</v>
      </c>
      <c r="F129" s="4">
        <f t="shared" si="7"/>
        <v>42370</v>
      </c>
      <c r="G129" s="4">
        <f t="shared" si="8"/>
        <v>42735</v>
      </c>
      <c r="H129">
        <v>1</v>
      </c>
      <c r="I129" s="1" cm="1">
        <f t="array" ref="I129">_xll.FDS(A129,"FF_PTX_INC(ANN_R,"&amp;F129&amp;","&amp;G129&amp;",,,USD)")</f>
        <v>3348.4590393304802</v>
      </c>
      <c r="J129" s="1" cm="1">
        <f t="array" ref="J129">_xll.FDS(A129,"FF_MKT_VAL(ANN_R,"&amp;F129&amp;","&amp;G129&amp;",,,USD)")</f>
        <v>23226.833049736499</v>
      </c>
      <c r="K129" s="1" cm="1">
        <f t="array" ref="K129">_xll.FDS(A129,"FF_SHLDRS_EQ(ANN_R,"&amp;F129&amp;","&amp;G129&amp;",,,USD)")</f>
        <v>25888.837907314301</v>
      </c>
      <c r="L129" s="1" cm="1">
        <f t="array" ref="L129">_xll.FDS(A129,"FF_ASSETS(ANN_R,"&amp;F129&amp;","&amp;G129&amp;",,,USD)")</f>
        <v>553003.29749965703</v>
      </c>
      <c r="M129" s="1" cm="1">
        <f t="array" ref="M129">_xll.FDS(A129,"FF_TAX_CF(ANN_R,"&amp;F129&amp;","&amp;G129&amp;",,,USD)")</f>
        <v>796.46201133728005</v>
      </c>
      <c r="N129" s="1" cm="1">
        <f t="array" ref="N129">_xll.FDS(A129,"FF_INC_TAX(ANN_R,"&amp;F129&amp;","&amp;G129&amp;",,,USD)")</f>
        <v>1013.2766699791</v>
      </c>
      <c r="O129" s="1" cm="1">
        <f t="array" ref="O129">_xll.FDS(A129,"FF_NET_INC(ANN_R,"&amp;F129&amp;","&amp;G129&amp;")")</f>
        <v>2041</v>
      </c>
      <c r="P129" s="1" cm="1">
        <f t="array" ref="P129">_xll.FDS(A129,"FF_ROA(ANN_R,"&amp;F129&amp;","&amp;G129&amp;")")</f>
        <v>0.39690989795273401</v>
      </c>
      <c r="Q129" cm="1">
        <f t="array" ref="Q129">_xll.FDS(A129,"FF_TAX_RATE(ANN_R,"&amp;F129&amp;","&amp;G129&amp;")")</f>
        <v>30.260984473075698</v>
      </c>
      <c r="R129" t="e" cm="1">
        <f t="array" ref="R129">_xll.FDS(A129,"FF_TAX_REFUND(ANN_R,"&amp;F129&amp;","&amp;G129&amp;",,,,,""D=1"")")</f>
        <v>#N/A</v>
      </c>
      <c r="S129">
        <f t="shared" si="9"/>
        <v>0.47963011577510228</v>
      </c>
      <c r="T129" s="1" cm="1">
        <f t="array" ref="T129">_xll.FDS($A129,"FF_TAX_CF(ANN_R,"&amp;AE129&amp;","&amp;AF129&amp;",,,USD)")</f>
        <v>1209.97014284134</v>
      </c>
      <c r="U129" s="1" cm="1">
        <f t="array" ref="U129">_xll.FDS($A129,"FF_TAX_CF(ANN_R,"&amp;AG129&amp;","&amp;AH129&amp;",,,USD)")</f>
        <v>2324.6593317985498</v>
      </c>
      <c r="V129" s="1" cm="1">
        <f t="array" ref="V129">_xll.FDS(A129,"FF_TAX_CF(ANN_R,"&amp;AI129&amp;","&amp;AJ129&amp;",,,USD)")</f>
        <v>1610.3042099475899</v>
      </c>
      <c r="W129" s="1" cm="1">
        <f t="array" ref="W129">_xll.FDS(A129,"FF_TAX_CF(ANN_R,"&amp;AK129&amp;","&amp;AL129&amp;",,,USD)")</f>
        <v>1856.3334403038</v>
      </c>
      <c r="X129" s="1" cm="1">
        <f t="array" ref="X129">_xll.FDS(A129,"FF_TAX_CF(ANN_R,"&amp;F129&amp;","&amp;G129&amp;",,,USD)")</f>
        <v>796.46201133728005</v>
      </c>
      <c r="Y129" s="1" cm="1">
        <f t="array" ref="Y129">_xll.FDS($A129,"FF_PTX_INC(ANN_R,"&amp;AE129&amp;","&amp;AF129&amp;",,,USD)")</f>
        <v>2267.0884311199202</v>
      </c>
      <c r="Z129" s="1" cm="1">
        <f t="array" ref="Z129">_xll.FDS($A129,"FF_PTX_INC(ANN_R,"&amp;AG129&amp;","&amp;AH129&amp;",,,USD)")</f>
        <v>3238.06059980392</v>
      </c>
      <c r="AA129" s="1" cm="1">
        <f t="array" ref="AA129">_xll.FDS(A129,"FF_PTX_INC(ANN_R,"&amp;AI129&amp;","&amp;AJ129&amp;",,,USD)")</f>
        <v>3752.5128582716002</v>
      </c>
      <c r="AB129" s="1" cm="1">
        <f t="array" ref="AB129">_xll.FDS(A129,"FF_PTX_INC(ANN_R,"&amp;AK129&amp;","&amp;AL129&amp;",,,USD)")</f>
        <v>3651.6762359142299</v>
      </c>
      <c r="AC129" s="1" cm="1">
        <f t="array" ref="AC129">_xll.FDS(A129,"FF_PTX_INC(ANN_R,"&amp;F129&amp;","&amp;G129&amp;",,,USD)")</f>
        <v>3348.4590393304802</v>
      </c>
      <c r="AE129" s="6">
        <f t="shared" si="10"/>
        <v>40909</v>
      </c>
      <c r="AF129" s="6">
        <f t="shared" si="11"/>
        <v>41274</v>
      </c>
      <c r="AG129" s="6">
        <f t="shared" si="12"/>
        <v>41275</v>
      </c>
      <c r="AH129" s="6">
        <f t="shared" si="13"/>
        <v>41639</v>
      </c>
      <c r="AI129" s="6">
        <f>DATE(YEAR(F129)+AO129,MONTH(F129),DAY(F129))</f>
        <v>41640</v>
      </c>
      <c r="AJ129" s="6">
        <f>DATE(YEAR(G129)+AO129,MONTH(G129),DAY(G129))</f>
        <v>42004</v>
      </c>
      <c r="AK129" s="6">
        <f>DATE(YEAR(F129)+AP129,MONTH(F129),DAY(F129))</f>
        <v>42005</v>
      </c>
      <c r="AL129" s="6">
        <f>DATE(YEAR(G129)+AP129,MONTH(G129),DAY(G129))</f>
        <v>42369</v>
      </c>
      <c r="AM129" s="8">
        <v>-4</v>
      </c>
      <c r="AN129" s="8">
        <v>-3</v>
      </c>
      <c r="AO129">
        <v>-2</v>
      </c>
      <c r="AP129">
        <v>-1</v>
      </c>
      <c r="AQ129" cm="1">
        <f t="array" ref="AQ129">_xll.FDS(A129,"FF_DEBT_LT(ANN_R,"&amp;F129&amp;","&amp;G129&amp;")")</f>
        <v>19877</v>
      </c>
      <c r="AR129" t="e" cm="1">
        <f t="array" ref="AR129">_xll.FDS(A129,"FF_RD_EXP(ANN_R,"&amp;F129&amp;","&amp;G129&amp;")")</f>
        <v>#N/A</v>
      </c>
      <c r="AS129" t="e" cm="1">
        <f t="array" ref="AS129">_xll.FDS(A129,"FF_PTX_INC_FOR(ANN_R,"&amp;F129&amp;","&amp;G129&amp;")")</f>
        <v>#N/A</v>
      </c>
      <c r="AT129" cm="1">
        <f t="array" ref="AT129">_xll.FDS(A129,"FF_MKT_VAL_PUBLIC(ANN_R,"&amp;[1]sample_report!E129&amp;")")</f>
        <v>16382.9610670571</v>
      </c>
    </row>
    <row r="130" spans="1:46" hidden="1" x14ac:dyDescent="0.25">
      <c r="A130" t="s">
        <v>40</v>
      </c>
      <c r="B130" t="s">
        <v>41</v>
      </c>
      <c r="C130" t="s">
        <v>29</v>
      </c>
      <c r="D130" t="str" cm="1">
        <f t="array" ref="D130">_xll.FDS(A130,"FF_MAJOR_IND_NAME")</f>
        <v>DRUGS, COSMETICS &amp; HEALTH CARE</v>
      </c>
      <c r="E130">
        <v>2020</v>
      </c>
      <c r="F130" s="4">
        <f t="shared" ref="F130:F193" si="14">DATE(E130,1,1)</f>
        <v>43831</v>
      </c>
      <c r="G130" s="4">
        <f t="shared" ref="G130:G193" si="15">DATE(E130,12,31)</f>
        <v>44196</v>
      </c>
      <c r="H130">
        <v>0</v>
      </c>
      <c r="I130" s="1" cm="1">
        <f t="array" ref="I130">_xll.FDS(A130,"FF_PTX_INC(ANN_R,"&amp;F130&amp;","&amp;G130&amp;",,,USD)")</f>
        <v>2271.8624145537601</v>
      </c>
      <c r="J130" s="1" cm="1">
        <f t="array" ref="J130">_xll.FDS(A130,"FF_MKT_VAL(ANN_R,"&amp;F130&amp;","&amp;G130&amp;",,,USD)")</f>
        <v>28751.803544636499</v>
      </c>
      <c r="K130" s="1" cm="1">
        <f t="array" ref="K130">_xll.FDS(A130,"FF_SHLDRS_EQ(ANN_R,"&amp;F130&amp;","&amp;G130&amp;",,,USD)")</f>
        <v>11941.716245621399</v>
      </c>
      <c r="L130" s="1" cm="1">
        <f t="array" ref="L130">_xll.FDS(A130,"FF_ASSETS(ANN_R,"&amp;F130&amp;","&amp;G130&amp;",,,USD)")</f>
        <v>21445.685324689399</v>
      </c>
      <c r="M130" s="1" cm="1">
        <f t="array" ref="M130">_xll.FDS(A130,"FF_TAX_CF(ANN_R,"&amp;F130&amp;","&amp;G130&amp;",,,USD)")</f>
        <v>441.41327420622099</v>
      </c>
      <c r="N130" s="1" cm="1">
        <f t="array" ref="N130">_xll.FDS(A130,"FF_INC_TAX(ANN_R,"&amp;F130&amp;","&amp;G130&amp;",,,USD)")</f>
        <v>459.31151419132902</v>
      </c>
      <c r="O130" s="1" cm="1">
        <f t="array" ref="O130">_xll.FDS(A130,"FF_NET_INC(ANN_R,"&amp;F130&amp;","&amp;G130&amp;")")</f>
        <v>195411</v>
      </c>
      <c r="P130" s="1" cm="1">
        <f t="array" ref="P130">_xll.FDS(A130,"FF_ROA(ANN_R,"&amp;F130&amp;","&amp;G130&amp;")")</f>
        <v>9.2769754774536803</v>
      </c>
      <c r="Q130" cm="1">
        <f t="array" ref="Q130">_xll.FDS(A130,"FF_TAX_RATE(ANN_R,"&amp;F130&amp;","&amp;G130&amp;")")</f>
        <v>20.2174001052589</v>
      </c>
      <c r="R130" t="e" cm="1">
        <f t="array" ref="R130">_xll.FDS(A130,"FF_TAX_REFUND(ANN_R,"&amp;F130&amp;","&amp;G130&amp;",,,,,""D=1"")")</f>
        <v>#N/A</v>
      </c>
      <c r="S130">
        <f t="shared" si="9"/>
        <v>0.27304564985102769</v>
      </c>
      <c r="T130" s="1" cm="1">
        <f t="array" ref="T130">_xll.FDS($A130,"FF_TAX_CF(ANN_R,"&amp;AE130&amp;","&amp;AF130&amp;",,,USD)")</f>
        <v>752.90449523925804</v>
      </c>
      <c r="U130" s="1" cm="1">
        <f t="array" ref="U130">_xll.FDS($A130,"FF_TAX_CF(ANN_R,"&amp;AG130&amp;","&amp;AH130&amp;",,,USD)")</f>
        <v>664.93362060934305</v>
      </c>
      <c r="V130" s="1" cm="1">
        <f t="array" ref="V130">_xll.FDS(A130,"FF_TAX_CF(ANN_R,"&amp;AI130&amp;","&amp;AJ130&amp;",,,USD)")</f>
        <v>586.66047406941698</v>
      </c>
      <c r="W130" s="1" cm="1">
        <f t="array" ref="W130">_xll.FDS(A130,"FF_TAX_CF(ANN_R,"&amp;AK130&amp;","&amp;AL130&amp;",,,USD)")</f>
        <v>630.44510706700396</v>
      </c>
      <c r="X130" s="1" cm="1">
        <f t="array" ref="X130">_xll.FDS(A130,"FF_TAX_CF(ANN_R,"&amp;F130&amp;","&amp;G130&amp;",,,USD)")</f>
        <v>441.41327420622099</v>
      </c>
      <c r="Y130" s="1" cm="1">
        <f t="array" ref="Y130">_xll.FDS($A130,"FF_PTX_INC(ANN_R,"&amp;AE130&amp;","&amp;AF130&amp;",,,USD)")</f>
        <v>2179.88552093506</v>
      </c>
      <c r="Z130" s="1" cm="1">
        <f t="array" ref="Z130">_xll.FDS($A130,"FF_PTX_INC(ANN_R,"&amp;AG130&amp;","&amp;AH130&amp;",,,USD)")</f>
        <v>2602.0454606059898</v>
      </c>
      <c r="AA130" s="1" cm="1">
        <f t="array" ref="AA130">_xll.FDS(A130,"FF_PTX_INC(ANN_R,"&amp;AI130&amp;","&amp;AJ130&amp;",,,USD)")</f>
        <v>1967.9530610218601</v>
      </c>
      <c r="AB130" s="1" cm="1">
        <f t="array" ref="AB130">_xll.FDS(A130,"FF_PTX_INC(ANN_R,"&amp;AK130&amp;","&amp;AL130&amp;",,,USD)")</f>
        <v>2245.0764088388501</v>
      </c>
      <c r="AC130" s="1" cm="1">
        <f t="array" ref="AC130">_xll.FDS(A130,"FF_PTX_INC(ANN_R,"&amp;F130&amp;","&amp;G130&amp;",,,USD)")</f>
        <v>2271.8624145537601</v>
      </c>
      <c r="AE130" s="6">
        <f t="shared" si="10"/>
        <v>42370</v>
      </c>
      <c r="AF130" s="6">
        <f t="shared" si="11"/>
        <v>42735</v>
      </c>
      <c r="AG130" s="6">
        <f t="shared" si="12"/>
        <v>42736</v>
      </c>
      <c r="AH130" s="6">
        <f t="shared" si="13"/>
        <v>43100</v>
      </c>
      <c r="AI130" s="6">
        <f>DATE(YEAR(F130)+AO130,MONTH(F130),DAY(F130))</f>
        <v>43101</v>
      </c>
      <c r="AJ130" s="6">
        <f>DATE(YEAR(G130)+AO130,MONTH(G130),DAY(G130))</f>
        <v>43465</v>
      </c>
      <c r="AK130" s="6">
        <f>DATE(YEAR(F130)+AP130,MONTH(F130),DAY(F130))</f>
        <v>43466</v>
      </c>
      <c r="AL130" s="6">
        <f>DATE(YEAR(G130)+AP130,MONTH(G130),DAY(G130))</f>
        <v>43830</v>
      </c>
      <c r="AM130" s="8">
        <v>-4</v>
      </c>
      <c r="AN130" s="8">
        <v>-3</v>
      </c>
      <c r="AO130">
        <v>-2</v>
      </c>
      <c r="AP130">
        <v>-1</v>
      </c>
      <c r="AQ130" cm="1">
        <f t="array" ref="AQ130">_xll.FDS(A130,"FF_DEBT_LT(ANN_R,"&amp;F130&amp;","&amp;G130&amp;")")</f>
        <v>69227</v>
      </c>
      <c r="AR130" cm="1">
        <f t="array" ref="AR130">_xll.FDS(A130,"FF_RD_EXP(ANN_R,"&amp;F130&amp;","&amp;G130&amp;")")</f>
        <v>224226</v>
      </c>
      <c r="AS130" t="e" cm="1">
        <f t="array" ref="AS130">_xll.FDS(A130,"FF_PTX_INC_FOR(ANN_R,"&amp;F130&amp;","&amp;G130&amp;")")</f>
        <v>#N/A</v>
      </c>
      <c r="AT130" cm="1">
        <f t="array" ref="AT130">_xll.FDS(A130,"FF_MKT_VAL_PUBLIC(ANN_R,"&amp;[1]sample_report!E130&amp;")")</f>
        <v>2970397.3150443998</v>
      </c>
    </row>
    <row r="131" spans="1:46" hidden="1" x14ac:dyDescent="0.25">
      <c r="A131" t="s">
        <v>40</v>
      </c>
      <c r="B131" t="s">
        <v>41</v>
      </c>
      <c r="C131" t="s">
        <v>29</v>
      </c>
      <c r="D131" t="str" cm="1">
        <f t="array" ref="D131">_xll.FDS(A131,"FF_MAJOR_IND_NAME")</f>
        <v>DRUGS, COSMETICS &amp; HEALTH CARE</v>
      </c>
      <c r="E131">
        <v>2016</v>
      </c>
      <c r="F131" s="4">
        <f t="shared" si="14"/>
        <v>42370</v>
      </c>
      <c r="G131" s="4">
        <f t="shared" si="15"/>
        <v>42735</v>
      </c>
      <c r="I131" s="1" cm="1">
        <f t="array" ref="I131">_xll.FDS(A131,"FF_PTX_INC(ANN_R,"&amp;F131&amp;","&amp;G131&amp;",,,USD)")</f>
        <v>2179.88552093506</v>
      </c>
      <c r="J131" s="1" cm="1">
        <f t="array" ref="J131">_xll.FDS(A131,"FF_MKT_VAL(ANN_R,"&amp;F131&amp;","&amp;G131&amp;",,,USD)")</f>
        <v>28293.351825309299</v>
      </c>
      <c r="K131" s="1" cm="1">
        <f t="array" ref="K131">_xll.FDS(A131,"FF_SHLDRS_EQ(ANN_R,"&amp;F131&amp;","&amp;G131&amp;",,,USD)")</f>
        <v>11203.425218529999</v>
      </c>
      <c r="L131" s="1" cm="1">
        <f t="array" ref="L131">_xll.FDS(A131,"FF_ASSETS(ANN_R,"&amp;F131&amp;","&amp;G131&amp;",,,USD)")</f>
        <v>16009.057055547801</v>
      </c>
      <c r="M131" s="1" cm="1">
        <f t="array" ref="M131">_xll.FDS(A131,"FF_TAX_CF(ANN_R,"&amp;F131&amp;","&amp;G131&amp;",,,USD)")</f>
        <v>752.90449523925804</v>
      </c>
      <c r="N131" s="1" cm="1">
        <f t="array" ref="N131">_xll.FDS(A131,"FF_INC_TAX(ANN_R,"&amp;F131&amp;","&amp;G131&amp;",,,USD)")</f>
        <v>566.96010208129906</v>
      </c>
      <c r="O131" s="1" cm="1">
        <f t="array" ref="O131">_xll.FDS(A131,"FF_NET_INC(ANN_R,"&amp;F131&amp;","&amp;G131&amp;")")</f>
        <v>193687</v>
      </c>
      <c r="P131" s="1" cm="1">
        <f t="array" ref="P131">_xll.FDS(A131,"FF_ROA(ANN_R,"&amp;F131&amp;","&amp;G131&amp;")")</f>
        <v>10.781604691008599</v>
      </c>
      <c r="Q131" cm="1">
        <f t="array" ref="Q131">_xll.FDS(A131,"FF_TAX_RATE(ANN_R,"&amp;F131&amp;","&amp;G131&amp;")")</f>
        <v>26.008709936203498</v>
      </c>
      <c r="R131" t="e" cm="1">
        <f t="array" ref="R131">_xll.FDS(A131,"FF_TAX_REFUND(ANN_R,"&amp;F131&amp;","&amp;G131&amp;",,,,,""D=1"")")</f>
        <v>#N/A</v>
      </c>
      <c r="S131">
        <f t="shared" ref="S131:S194" si="16">SUM(T131:X131)/SUM(Y131:AC131)</f>
        <v>0.36008543625770045</v>
      </c>
      <c r="T131" s="1" cm="1">
        <f t="array" ref="T131">_xll.FDS($A131,"FF_TAX_CF(ANN_R,"&amp;AE131&amp;","&amp;AF131&amp;",,,USD)")</f>
        <v>636.43680646829296</v>
      </c>
      <c r="U131" s="1" cm="1">
        <f t="array" ref="U131">_xll.FDS($A131,"FF_TAX_CF(ANN_R,"&amp;AG131&amp;","&amp;AH131&amp;",,,USD)")</f>
        <v>535.61136391013895</v>
      </c>
      <c r="V131" s="1" cm="1">
        <f t="array" ref="V131">_xll.FDS(A131,"FF_TAX_CF(ANN_R,"&amp;AI131&amp;","&amp;AJ131&amp;",,,USD)")</f>
        <v>430.50164563208801</v>
      </c>
      <c r="W131" s="1" cm="1">
        <f t="array" ref="W131">_xll.FDS(A131,"FF_TAX_CF(ANN_R,"&amp;AK131&amp;","&amp;AL131&amp;",,,USD)")</f>
        <v>621.27418098133103</v>
      </c>
      <c r="X131" s="1" cm="1">
        <f t="array" ref="X131">_xll.FDS(A131,"FF_TAX_CF(ANN_R,"&amp;F131&amp;","&amp;G131&amp;",,,USD)")</f>
        <v>752.90449523925804</v>
      </c>
      <c r="Y131" s="1" cm="1">
        <f t="array" ref="Y131">_xll.FDS($A131,"FF_PTX_INC(ANN_R,"&amp;AE131&amp;","&amp;AF131&amp;",,,USD)")</f>
        <v>1609.31608917005</v>
      </c>
      <c r="Z131" s="1" cm="1">
        <f t="array" ref="Z131">_xll.FDS($A131,"FF_PTX_INC(ANN_R,"&amp;AG131&amp;","&amp;AH131&amp;",,,USD)")</f>
        <v>1533.22160346434</v>
      </c>
      <c r="AA131" s="1" cm="1">
        <f t="array" ref="AA131">_xll.FDS(A131,"FF_PTX_INC(ANN_R,"&amp;AI131&amp;","&amp;AJ131&amp;",,,USD)")</f>
        <v>1217.66158579849</v>
      </c>
      <c r="AB131" s="1" cm="1">
        <f t="array" ref="AB131">_xll.FDS(A131,"FF_PTX_INC(ANN_R,"&amp;AK131&amp;","&amp;AL131&amp;",,,USD)")</f>
        <v>1726.64357256424</v>
      </c>
      <c r="AC131" s="1" cm="1">
        <f t="array" ref="AC131">_xll.FDS(A131,"FF_PTX_INC(ANN_R,"&amp;F131&amp;","&amp;G131&amp;",,,USD)")</f>
        <v>2179.88552093506</v>
      </c>
      <c r="AE131" s="6">
        <f t="shared" ref="AE131:AE194" si="17">DATE(YEAR($F131)+AM131,MONTH($F131),DAY($F131))</f>
        <v>40909</v>
      </c>
      <c r="AF131" s="6">
        <f t="shared" ref="AF131:AF194" si="18">DATE(YEAR($G131)+AM131,MONTH($G131),DAY($G131))</f>
        <v>41274</v>
      </c>
      <c r="AG131" s="6">
        <f t="shared" ref="AG131:AG194" si="19">DATE(YEAR($F131)+AN131,MONTH($F131),DAY($F131))</f>
        <v>41275</v>
      </c>
      <c r="AH131" s="6">
        <f t="shared" ref="AH131:AH194" si="20">DATE(YEAR($G131)+AN131,MONTH($G131),DAY($G131))</f>
        <v>41639</v>
      </c>
      <c r="AI131" s="6">
        <f>DATE(YEAR(F131)+AO131,MONTH(F131),DAY(F131))</f>
        <v>41640</v>
      </c>
      <c r="AJ131" s="6">
        <f>DATE(YEAR(G131)+AO131,MONTH(G131),DAY(G131))</f>
        <v>42004</v>
      </c>
      <c r="AK131" s="6">
        <f>DATE(YEAR(F131)+AP131,MONTH(F131),DAY(F131))</f>
        <v>42005</v>
      </c>
      <c r="AL131" s="6">
        <f>DATE(YEAR(G131)+AP131,MONTH(G131),DAY(G131))</f>
        <v>42369</v>
      </c>
      <c r="AM131" s="8">
        <v>-4</v>
      </c>
      <c r="AN131" s="8">
        <v>-3</v>
      </c>
      <c r="AO131">
        <v>-2</v>
      </c>
      <c r="AP131">
        <v>-1</v>
      </c>
      <c r="AQ131" cm="1">
        <f t="array" ref="AQ131">_xll.FDS(A131,"FF_DEBT_LT(ANN_R,"&amp;F131&amp;","&amp;G131&amp;")")</f>
        <v>722</v>
      </c>
      <c r="AR131" cm="1">
        <f t="array" ref="AR131">_xll.FDS(A131,"FF_RD_EXP(ANN_R,"&amp;F131&amp;","&amp;G131&amp;")")</f>
        <v>225665</v>
      </c>
      <c r="AS131" t="e" cm="1">
        <f t="array" ref="AS131">_xll.FDS(A131,"FF_PTX_INC_FOR(ANN_R,"&amp;F131&amp;","&amp;G131&amp;")")</f>
        <v>#N/A</v>
      </c>
      <c r="AT131" cm="1">
        <f t="array" ref="AT131">_xll.FDS(A131,"FF_MKT_VAL_PUBLIC(ANN_R,"&amp;[1]sample_report!E131&amp;")")</f>
        <v>2710161.9745539101</v>
      </c>
    </row>
    <row r="132" spans="1:46" hidden="1" x14ac:dyDescent="0.25">
      <c r="A132" t="s">
        <v>1072</v>
      </c>
      <c r="B132" t="s">
        <v>1073</v>
      </c>
      <c r="C132" t="s">
        <v>1061</v>
      </c>
      <c r="D132" t="str" cm="1">
        <f t="array" ref="D132">_xll.FDS(A132,"FF_MAJOR_IND_NAME")</f>
        <v>CONSTRUCTION</v>
      </c>
      <c r="E132">
        <v>2020</v>
      </c>
      <c r="F132" s="4">
        <f t="shared" si="14"/>
        <v>43831</v>
      </c>
      <c r="G132" s="4">
        <f t="shared" si="15"/>
        <v>44196</v>
      </c>
      <c r="H132">
        <v>1</v>
      </c>
      <c r="I132" s="1" cm="1">
        <f t="array" ref="I132">_xll.FDS(A132,"FF_PTX_INC(ANN_R,"&amp;F132&amp;","&amp;G132&amp;",,,USD)")</f>
        <v>2041.5565837025599</v>
      </c>
      <c r="J132" s="1" cm="1">
        <f t="array" ref="J132">_xll.FDS(A132,"FF_MKT_VAL(ANN_R,"&amp;F132&amp;","&amp;G132&amp;",,,USD)")</f>
        <v>62360.500830025499</v>
      </c>
      <c r="K132" s="1" cm="1">
        <f t="array" ref="K132">_xll.FDS(A132,"FF_SHLDRS_EQ(ANN_R,"&amp;F132&amp;","&amp;G132&amp;",,,USD)")</f>
        <v>6479.7170806303602</v>
      </c>
      <c r="L132" s="1" cm="1">
        <f t="array" ref="L132">_xll.FDS(A132,"FF_ASSETS(ANN_R,"&amp;F132&amp;","&amp;G132&amp;",,,USD)")</f>
        <v>14216.2910569906</v>
      </c>
      <c r="M132" s="1" cm="1">
        <f t="array" ref="M132">_xll.FDS(A132,"FF_TAX_CF(ANN_R,"&amp;F132&amp;","&amp;G132&amp;",,,USD)")</f>
        <v>492.24632187932701</v>
      </c>
      <c r="N132" s="1" cm="1">
        <f t="array" ref="N132">_xll.FDS(A132,"FF_INC_TAX(ANN_R,"&amp;F132&amp;","&amp;G132&amp;",,,USD)")</f>
        <v>439.12152571976202</v>
      </c>
      <c r="O132" s="1" cm="1">
        <f t="array" ref="O132">_xll.FDS(A132,"FF_NET_INC(ANN_R,"&amp;F132&amp;","&amp;G132&amp;")")</f>
        <v>14779</v>
      </c>
      <c r="P132" s="1" cm="1">
        <f t="array" ref="P132">_xll.FDS(A132,"FF_ROA(ANN_R,"&amp;F132&amp;","&amp;G132&amp;")")</f>
        <v>12.753435592086801</v>
      </c>
      <c r="Q132" cm="1">
        <f t="array" ref="Q132">_xll.FDS(A132,"FF_TAX_RATE(ANN_R,"&amp;F132&amp;","&amp;G132&amp;")")</f>
        <v>21.509152830991901</v>
      </c>
      <c r="R132" t="e" cm="1">
        <f t="array" ref="R132">_xll.FDS(A132,"FF_TAX_REFUND(ANN_R,"&amp;F132&amp;","&amp;G132&amp;",,,,,""D=1"")")</f>
        <v>#N/A</v>
      </c>
      <c r="S132">
        <f t="shared" si="16"/>
        <v>0.31356144211085574</v>
      </c>
      <c r="T132" s="1" cm="1">
        <f t="array" ref="T132">_xll.FDS($A132,"FF_TAX_CF(ANN_R,"&amp;AE132&amp;","&amp;AF132&amp;",,,USD)")</f>
        <v>833.00391015410401</v>
      </c>
      <c r="U132" s="1" cm="1">
        <f t="array" ref="U132">_xll.FDS($A132,"FF_TAX_CF(ANN_R,"&amp;AG132&amp;","&amp;AH132&amp;",,,USD)")</f>
        <v>855.23620997369301</v>
      </c>
      <c r="V132" s="1" cm="1">
        <f t="array" ref="V132">_xll.FDS(A132,"FF_TAX_CF(ANN_R,"&amp;AI132&amp;","&amp;AJ132&amp;",,,USD)")</f>
        <v>677.643161118031</v>
      </c>
      <c r="W132" s="1" cm="1">
        <f t="array" ref="W132">_xll.FDS(A132,"FF_TAX_CF(ANN_R,"&amp;AK132&amp;","&amp;AL132&amp;",,,USD)")</f>
        <v>581.47128070890903</v>
      </c>
      <c r="X132" s="1" cm="1">
        <f t="array" ref="X132">_xll.FDS(A132,"FF_TAX_CF(ANN_R,"&amp;F132&amp;","&amp;G132&amp;",,,USD)")</f>
        <v>492.24632187932701</v>
      </c>
      <c r="Y132" s="1" cm="1">
        <f t="array" ref="Y132">_xll.FDS($A132,"FF_PTX_INC(ANN_R,"&amp;AE132&amp;","&amp;AF132&amp;",,,USD)")</f>
        <v>2195.5703173130801</v>
      </c>
      <c r="Z132" s="1" cm="1">
        <f t="array" ref="Z132">_xll.FDS($A132,"FF_PTX_INC(ANN_R,"&amp;AG132&amp;","&amp;AH132&amp;",,,USD)")</f>
        <v>2058.7242300584899</v>
      </c>
      <c r="AA132" s="1" cm="1">
        <f t="array" ref="AA132">_xll.FDS(A132,"FF_PTX_INC(ANN_R,"&amp;AI132&amp;","&amp;AJ132&amp;",,,USD)")</f>
        <v>2395.0824007019401</v>
      </c>
      <c r="AB132" s="1" cm="1">
        <f t="array" ref="AB132">_xll.FDS(A132,"FF_PTX_INC(ANN_R,"&amp;AK132&amp;","&amp;AL132&amp;",,,USD)")</f>
        <v>2278.5302539467798</v>
      </c>
      <c r="AC132" s="1" cm="1">
        <f t="array" ref="AC132">_xll.FDS(A132,"FF_PTX_INC(ANN_R,"&amp;F132&amp;","&amp;G132&amp;",,,USD)")</f>
        <v>2041.5565837025599</v>
      </c>
      <c r="AE132" s="6">
        <f t="shared" si="17"/>
        <v>42370</v>
      </c>
      <c r="AF132" s="6">
        <f t="shared" si="18"/>
        <v>42735</v>
      </c>
      <c r="AG132" s="6">
        <f t="shared" si="19"/>
        <v>42736</v>
      </c>
      <c r="AH132" s="6">
        <f t="shared" si="20"/>
        <v>43100</v>
      </c>
      <c r="AI132" s="6">
        <f>DATE(YEAR(F132)+AO132,MONTH(F132),DAY(F132))</f>
        <v>43101</v>
      </c>
      <c r="AJ132" s="6">
        <f>DATE(YEAR(G132)+AO132,MONTH(G132),DAY(G132))</f>
        <v>43465</v>
      </c>
      <c r="AK132" s="6">
        <f>DATE(YEAR(F132)+AP132,MONTH(F132),DAY(F132))</f>
        <v>43466</v>
      </c>
      <c r="AL132" s="6">
        <f>DATE(YEAR(G132)+AP132,MONTH(G132),DAY(G132))</f>
        <v>43830</v>
      </c>
      <c r="AM132" s="8">
        <v>-4</v>
      </c>
      <c r="AN132" s="8">
        <v>-3</v>
      </c>
      <c r="AO132">
        <v>-2</v>
      </c>
      <c r="AP132">
        <v>-1</v>
      </c>
      <c r="AQ132" cm="1">
        <f t="array" ref="AQ132">_xll.FDS(A132,"FF_DEBT_LT(ANN_R,"&amp;F132&amp;","&amp;G132&amp;")")</f>
        <v>21669</v>
      </c>
      <c r="AR132" cm="1">
        <f t="array" ref="AR132">_xll.FDS(A132,"FF_RD_EXP(ANN_R,"&amp;F132&amp;","&amp;G132&amp;")")</f>
        <v>3761</v>
      </c>
      <c r="AS132" t="e" cm="1">
        <f t="array" ref="AS132">_xll.FDS(A132,"FF_PTX_INC_FOR(ANN_R,"&amp;F132&amp;","&amp;G132&amp;")")</f>
        <v>#N/A</v>
      </c>
      <c r="AT132" cm="1">
        <f t="array" ref="AT132">_xll.FDS(A132,"FF_MKT_VAL_PUBLIC(ANN_R,"&amp;[1]sample_report!E132&amp;")")</f>
        <v>261392.852487533</v>
      </c>
    </row>
    <row r="133" spans="1:46" hidden="1" x14ac:dyDescent="0.25">
      <c r="A133" t="s">
        <v>1072</v>
      </c>
      <c r="B133" t="s">
        <v>1073</v>
      </c>
      <c r="C133" t="s">
        <v>1061</v>
      </c>
      <c r="D133" t="str" cm="1">
        <f t="array" ref="D133">_xll.FDS(A133,"FF_MAJOR_IND_NAME")</f>
        <v>CONSTRUCTION</v>
      </c>
      <c r="E133">
        <v>2016</v>
      </c>
      <c r="F133" s="4">
        <f t="shared" si="14"/>
        <v>42370</v>
      </c>
      <c r="G133" s="4">
        <f t="shared" si="15"/>
        <v>42735</v>
      </c>
      <c r="H133" s="5">
        <v>1</v>
      </c>
      <c r="I133" s="1" cm="1">
        <f t="array" ref="I133">_xll.FDS(A133,"FF_PTX_INC(ANN_R,"&amp;F133&amp;","&amp;G133&amp;",,,USD)")</f>
        <v>2195.5703173130801</v>
      </c>
      <c r="J133" s="1" cm="1">
        <f t="array" ref="J133">_xll.FDS(A133,"FF_MKT_VAL(ANN_R,"&amp;F133&amp;","&amp;G133&amp;",,,USD)")</f>
        <v>37097.351652738398</v>
      </c>
      <c r="K133" s="1" cm="1">
        <f t="array" ref="K133">_xll.FDS(A133,"FF_SHLDRS_EQ(ANN_R,"&amp;F133&amp;","&amp;G133&amp;",,,USD)")</f>
        <v>5845.6067019328502</v>
      </c>
      <c r="L133" s="1" cm="1">
        <f t="array" ref="L133">_xll.FDS(A133,"FF_ASSETS(ANN_R,"&amp;F133&amp;","&amp;G133&amp;",,,USD)")</f>
        <v>13160.5130603462</v>
      </c>
      <c r="M133" s="1" cm="1">
        <f t="array" ref="M133">_xll.FDS(A133,"FF_TAX_CF(ANN_R,"&amp;F133&amp;","&amp;G133&amp;",,,USD)")</f>
        <v>833.00391015410401</v>
      </c>
      <c r="N133" s="1" cm="1">
        <f t="array" ref="N133">_xll.FDS(A133,"FF_INC_TAX(ANN_R,"&amp;F133&amp;","&amp;G133&amp;",,,USD)")</f>
        <v>586.32636412978195</v>
      </c>
      <c r="O133" s="1" cm="1">
        <f t="array" ref="O133">_xll.FDS(A133,"FF_NET_INC(ANN_R,"&amp;F133&amp;","&amp;G133&amp;")")</f>
        <v>13768</v>
      </c>
      <c r="P133" s="1" cm="1">
        <f t="array" ref="P133">_xll.FDS(A133,"FF_ROA(ANN_R,"&amp;F133&amp;","&amp;G133&amp;")")</f>
        <v>12.228493776062599</v>
      </c>
      <c r="Q133" cm="1">
        <f t="array" ref="Q133">_xll.FDS(A133,"FF_TAX_RATE(ANN_R,"&amp;F133&amp;","&amp;G133&amp;")")</f>
        <v>26.704968613682301</v>
      </c>
      <c r="R133" t="e" cm="1">
        <f t="array" ref="R133">_xll.FDS(A133,"FF_TAX_REFUND(ANN_R,"&amp;F133&amp;","&amp;G133&amp;",,,,,""D=1"")")</f>
        <v>#N/A</v>
      </c>
      <c r="S133">
        <f t="shared" si="16"/>
        <v>0.27892536093284404</v>
      </c>
      <c r="T133" s="1" cm="1">
        <f t="array" ref="T133">_xll.FDS($A133,"FF_TAX_CF(ANN_R,"&amp;AE133&amp;","&amp;AF133&amp;",,,USD)")</f>
        <v>745.88602370023705</v>
      </c>
      <c r="U133" s="1" cm="1">
        <f t="array" ref="U133">_xll.FDS($A133,"FF_TAX_CF(ANN_R,"&amp;AG133&amp;","&amp;AH133&amp;",,,USD)")</f>
        <v>709.44072973728203</v>
      </c>
      <c r="V133" s="1" cm="1">
        <f t="array" ref="V133">_xll.FDS(A133,"FF_TAX_CF(ANN_R,"&amp;AI133&amp;","&amp;AJ133&amp;",,,USD)")</f>
        <v>557.57523536682095</v>
      </c>
      <c r="W133" s="1" cm="1">
        <f t="array" ref="W133">_xll.FDS(A133,"FF_TAX_CF(ANN_R,"&amp;AK133&amp;","&amp;AL133&amp;",,,USD)")</f>
        <v>502.34610776603199</v>
      </c>
      <c r="X133" s="1" cm="1">
        <f t="array" ref="X133">_xll.FDS(A133,"FF_TAX_CF(ANN_R,"&amp;F133&amp;","&amp;G133&amp;",,,USD)")</f>
        <v>833.00391015410401</v>
      </c>
      <c r="Y133" s="1" cm="1">
        <f t="array" ref="Y133">_xll.FDS($A133,"FF_PTX_INC(ANN_R,"&amp;AE133&amp;","&amp;AF133&amp;",,,USD)")</f>
        <v>2739.8358373045899</v>
      </c>
      <c r="Z133" s="1" cm="1">
        <f t="array" ref="Z133">_xll.FDS($A133,"FF_PTX_INC(ANN_R,"&amp;AG133&amp;","&amp;AH133&amp;",,,USD)")</f>
        <v>2495.62891060114</v>
      </c>
      <c r="AA133" s="1" cm="1">
        <f t="array" ref="AA133">_xll.FDS(A133,"FF_PTX_INC(ANN_R,"&amp;AI133&amp;","&amp;AJ133&amp;",,,USD)")</f>
        <v>2342.7481937408402</v>
      </c>
      <c r="AB133" s="1" cm="1">
        <f t="array" ref="AB133">_xll.FDS(A133,"FF_PTX_INC(ANN_R,"&amp;AK133&amp;","&amp;AL133&amp;",,,USD)")</f>
        <v>2230.3313741684001</v>
      </c>
      <c r="AC133" s="1" cm="1">
        <f t="array" ref="AC133">_xll.FDS(A133,"FF_PTX_INC(ANN_R,"&amp;F133&amp;","&amp;G133&amp;",,,USD)")</f>
        <v>2195.5703173130801</v>
      </c>
      <c r="AE133" s="6">
        <f t="shared" si="17"/>
        <v>40909</v>
      </c>
      <c r="AF133" s="6">
        <f t="shared" si="18"/>
        <v>41274</v>
      </c>
      <c r="AG133" s="6">
        <f t="shared" si="19"/>
        <v>41275</v>
      </c>
      <c r="AH133" s="6">
        <f t="shared" si="20"/>
        <v>41639</v>
      </c>
      <c r="AI133" s="6">
        <f>DATE(YEAR(F133)+AO133,MONTH(F133),DAY(F133))</f>
        <v>41640</v>
      </c>
      <c r="AJ133" s="6">
        <f>DATE(YEAR(G133)+AO133,MONTH(G133),DAY(G133))</f>
        <v>42004</v>
      </c>
      <c r="AK133" s="6">
        <f>DATE(YEAR(F133)+AP133,MONTH(F133),DAY(F133))</f>
        <v>42005</v>
      </c>
      <c r="AL133" s="6">
        <f>DATE(YEAR(G133)+AP133,MONTH(G133),DAY(G133))</f>
        <v>42369</v>
      </c>
      <c r="AM133" s="8">
        <v>-4</v>
      </c>
      <c r="AN133" s="8">
        <v>-3</v>
      </c>
      <c r="AO133">
        <v>-2</v>
      </c>
      <c r="AP133">
        <v>-1</v>
      </c>
      <c r="AQ133" cm="1">
        <f t="array" ref="AQ133">_xll.FDS(A133,"FF_DEBT_LT(ANN_R,"&amp;F133&amp;","&amp;G133&amp;")")</f>
        <v>23148</v>
      </c>
      <c r="AR133" cm="1">
        <f t="array" ref="AR133">_xll.FDS(A133,"FF_RD_EXP(ANN_R,"&amp;F133&amp;","&amp;G133&amp;")")</f>
        <v>2258</v>
      </c>
      <c r="AS133" t="e" cm="1">
        <f t="array" ref="AS133">_xll.FDS(A133,"FF_PTX_INC_FOR(ANN_R,"&amp;F133&amp;","&amp;G133&amp;")")</f>
        <v>#N/A</v>
      </c>
      <c r="AT133" cm="1">
        <f t="array" ref="AT133">_xll.FDS(A133,"FF_MKT_VAL_PUBLIC(ANN_R,"&amp;[1]sample_report!E133&amp;")")</f>
        <v>169456.017872992</v>
      </c>
    </row>
    <row r="134" spans="1:46" hidden="1" x14ac:dyDescent="0.25">
      <c r="A134" t="s">
        <v>694</v>
      </c>
      <c r="B134" t="s">
        <v>695</v>
      </c>
      <c r="C134" t="s">
        <v>502</v>
      </c>
      <c r="D134" t="str" cm="1">
        <f t="array" ref="D134">_xll.FDS(A134,"FF_MAJOR_IND_NAME")</f>
        <v>METAL PRODUCTS MANUFACTURERS</v>
      </c>
      <c r="E134">
        <v>2020</v>
      </c>
      <c r="F134" s="4">
        <f t="shared" si="14"/>
        <v>43831</v>
      </c>
      <c r="G134" s="4">
        <f t="shared" si="15"/>
        <v>44196</v>
      </c>
      <c r="H134">
        <v>1</v>
      </c>
      <c r="I134" s="1" cm="1">
        <f t="array" ref="I134">_xll.FDS(A134,"FF_PTX_INC(ANN_R,"&amp;F134&amp;","&amp;G134&amp;",,,USD)")</f>
        <v>687</v>
      </c>
      <c r="J134" s="1" cm="1">
        <f t="array" ref="J134">_xll.FDS(A134,"FF_MKT_VAL(ANN_R,"&amp;F134&amp;","&amp;G134&amp;",,,USD)")</f>
        <v>30524.427698880001</v>
      </c>
      <c r="K134" s="1" cm="1">
        <f t="array" ref="K134">_xll.FDS(A134,"FF_SHLDRS_EQ(ANN_R,"&amp;F134&amp;","&amp;G134&amp;",,,USD)")</f>
        <v>3275</v>
      </c>
      <c r="L134" s="1" cm="1">
        <f t="array" ref="L134">_xll.FDS(A134,"FF_ASSETS(ANN_R,"&amp;F134&amp;","&amp;G134&amp;",,,USD)")</f>
        <v>18252</v>
      </c>
      <c r="M134" s="1" cm="1">
        <f t="array" ref="M134">_xll.FDS(A134,"FF_TAX_CF(ANN_R,"&amp;F134&amp;","&amp;G134&amp;",,,USD)")</f>
        <v>157</v>
      </c>
      <c r="N134" s="1" cm="1">
        <f t="array" ref="N134">_xll.FDS(A134,"FF_INC_TAX(ANN_R,"&amp;F134&amp;","&amp;G134&amp;",,,USD)")</f>
        <v>99</v>
      </c>
      <c r="O134" s="1" cm="1">
        <f t="array" ref="O134">_xll.FDS(A134,"FF_NET_INC(ANN_R,"&amp;F134&amp;","&amp;G134&amp;")")</f>
        <v>585</v>
      </c>
      <c r="P134" s="1" cm="1">
        <f t="array" ref="P134">_xll.FDS(A134,"FF_ROA(ANN_R,"&amp;F134&amp;","&amp;G134&amp;")")</f>
        <v>3.2854094125575601</v>
      </c>
      <c r="Q134" cm="1">
        <f t="array" ref="Q134">_xll.FDS(A134,"FF_TAX_RATE(ANN_R,"&amp;F134&amp;","&amp;G134&amp;")")</f>
        <v>14.410480349345001</v>
      </c>
      <c r="R134" t="e" cm="1">
        <f t="array" ref="R134">_xll.FDS(A134,"FF_TAX_REFUND(ANN_R,"&amp;F134&amp;","&amp;G134&amp;",,,,,""D=1"")")</f>
        <v>#N/A</v>
      </c>
      <c r="S134">
        <f t="shared" si="16"/>
        <v>0.23490455784962991</v>
      </c>
      <c r="T134" s="1" cm="1">
        <f t="array" ref="T134">_xll.FDS($A134,"FF_TAX_CF(ANN_R,"&amp;AE134&amp;","&amp;AF134&amp;",,,USD)")</f>
        <v>68</v>
      </c>
      <c r="U134" s="1" cm="1">
        <f t="array" ref="U134">_xll.FDS($A134,"FF_TAX_CF(ANN_R,"&amp;AG134&amp;","&amp;AH134&amp;",,,USD)")</f>
        <v>107</v>
      </c>
      <c r="V134" s="1" cm="1">
        <f t="array" ref="V134">_xll.FDS(A134,"FF_TAX_CF(ANN_R,"&amp;AI134&amp;","&amp;AJ134&amp;",,,USD)")</f>
        <v>143</v>
      </c>
      <c r="W134" s="1" cm="1">
        <f t="array" ref="W134">_xll.FDS(A134,"FF_TAX_CF(ANN_R,"&amp;AK134&amp;","&amp;AL134&amp;",,,USD)")</f>
        <v>128</v>
      </c>
      <c r="X134" s="1" cm="1">
        <f t="array" ref="X134">_xll.FDS(A134,"FF_TAX_CF(ANN_R,"&amp;F134&amp;","&amp;G134&amp;",,,USD)")</f>
        <v>157</v>
      </c>
      <c r="Y134" s="1" cm="1">
        <f t="array" ref="Y134">_xll.FDS($A134,"FF_PTX_INC(ANN_R,"&amp;AE134&amp;","&amp;AF134&amp;",,,USD)")</f>
        <v>125</v>
      </c>
      <c r="Z134" s="1" cm="1">
        <f t="array" ref="Z134">_xll.FDS($A134,"FF_PTX_INC(ANN_R,"&amp;AG134&amp;","&amp;AH134&amp;",,,USD)")</f>
        <v>514</v>
      </c>
      <c r="AA134" s="1" cm="1">
        <f t="array" ref="AA134">_xll.FDS(A134,"FF_PTX_INC(ANN_R,"&amp;AI134&amp;","&amp;AJ134&amp;",,,USD)")</f>
        <v>633</v>
      </c>
      <c r="AB134" s="1" cm="1">
        <f t="array" ref="AB134">_xll.FDS(A134,"FF_PTX_INC(ANN_R,"&amp;AK134&amp;","&amp;AL134&amp;",,,USD)")</f>
        <v>608</v>
      </c>
      <c r="AC134" s="1" cm="1">
        <f t="array" ref="AC134">_xll.FDS(A134,"FF_PTX_INC(ANN_R,"&amp;F134&amp;","&amp;G134&amp;",,,USD)")</f>
        <v>687</v>
      </c>
      <c r="AE134" s="6">
        <f t="shared" si="17"/>
        <v>42370</v>
      </c>
      <c r="AF134" s="6">
        <f t="shared" si="18"/>
        <v>42735</v>
      </c>
      <c r="AG134" s="6">
        <f t="shared" si="19"/>
        <v>42736</v>
      </c>
      <c r="AH134" s="6">
        <f t="shared" si="20"/>
        <v>43100</v>
      </c>
      <c r="AI134" s="6">
        <f>DATE(YEAR(F134)+AO134,MONTH(F134),DAY(F134))</f>
        <v>43101</v>
      </c>
      <c r="AJ134" s="6">
        <f>DATE(YEAR(G134)+AO134,MONTH(G134),DAY(G134))</f>
        <v>43465</v>
      </c>
      <c r="AK134" s="6">
        <f>DATE(YEAR(F134)+AP134,MONTH(F134),DAY(F134))</f>
        <v>43466</v>
      </c>
      <c r="AL134" s="6">
        <f>DATE(YEAR(G134)+AP134,MONTH(G134),DAY(G134))</f>
        <v>43830</v>
      </c>
      <c r="AM134" s="8">
        <v>-4</v>
      </c>
      <c r="AN134" s="8">
        <v>-3</v>
      </c>
      <c r="AO134">
        <v>-2</v>
      </c>
      <c r="AP134">
        <v>-1</v>
      </c>
      <c r="AQ134" cm="1">
        <f t="array" ref="AQ134">_xll.FDS(A134,"FF_DEBT_LT(ANN_R,"&amp;F134&amp;","&amp;G134&amp;")")</f>
        <v>8015</v>
      </c>
      <c r="AR134" cm="1">
        <f t="array" ref="AR134">_xll.FDS(A134,"FF_RD_EXP(ANN_R,"&amp;F134&amp;","&amp;G134&amp;")")</f>
        <v>47</v>
      </c>
      <c r="AS134" cm="1">
        <f t="array" ref="AS134">_xll.FDS(A134,"FF_PTX_INC_FOR(ANN_R,"&amp;F134&amp;","&amp;G134&amp;")")</f>
        <v>491</v>
      </c>
      <c r="AT134" cm="1">
        <f t="array" ref="AT134">_xll.FDS(A134,"FF_MKT_VAL_PUBLIC(ANN_R,"&amp;[1]sample_report!E134&amp;")")</f>
        <v>30342.3494876562</v>
      </c>
    </row>
    <row r="135" spans="1:46" hidden="1" x14ac:dyDescent="0.25">
      <c r="A135" t="s">
        <v>694</v>
      </c>
      <c r="B135" t="s">
        <v>695</v>
      </c>
      <c r="C135" t="s">
        <v>502</v>
      </c>
      <c r="D135" t="str" cm="1">
        <f t="array" ref="D135">_xll.FDS(A135,"FF_MAJOR_IND_NAME")</f>
        <v>METAL PRODUCTS MANUFACTURERS</v>
      </c>
      <c r="E135">
        <v>2016</v>
      </c>
      <c r="F135" s="4">
        <f t="shared" si="14"/>
        <v>42370</v>
      </c>
      <c r="G135" s="4">
        <f t="shared" si="15"/>
        <v>42735</v>
      </c>
      <c r="H135" s="5">
        <v>1</v>
      </c>
      <c r="I135" s="1" cm="1">
        <f t="array" ref="I135">_xll.FDS(A135,"FF_PTX_INC(ANN_R,"&amp;F135&amp;","&amp;G135&amp;",,,USD)")</f>
        <v>125</v>
      </c>
      <c r="J135" s="1" cm="1">
        <f t="array" ref="J135">_xll.FDS(A135,"FF_MKT_VAL(ANN_R,"&amp;F135&amp;","&amp;G135&amp;",,,USD)")</f>
        <v>13127.125008819999</v>
      </c>
      <c r="K135" s="1" cm="1">
        <f t="array" ref="K135">_xll.FDS(A135,"FF_SHLDRS_EQ(ANN_R,"&amp;F135&amp;","&amp;G135&amp;",,,USD)")</f>
        <v>3435</v>
      </c>
      <c r="L135" s="1" cm="1">
        <f t="array" ref="L135">_xll.FDS(A135,"FF_ASSETS(ANN_R,"&amp;F135&amp;","&amp;G135&amp;",,,USD)")</f>
        <v>16173</v>
      </c>
      <c r="M135" s="1" cm="1">
        <f t="array" ref="M135">_xll.FDS(A135,"FF_TAX_CF(ANN_R,"&amp;F135&amp;","&amp;G135&amp;",,,USD)")</f>
        <v>68</v>
      </c>
      <c r="N135" s="1" cm="1">
        <f t="array" ref="N135">_xll.FDS(A135,"FF_INC_TAX(ANN_R,"&amp;F135&amp;","&amp;G135&amp;",,,USD)")</f>
        <v>-126</v>
      </c>
      <c r="O135" s="1" cm="1">
        <f t="array" ref="O135">_xll.FDS(A135,"FF_NET_INC(ANN_R,"&amp;F135&amp;","&amp;G135&amp;")")</f>
        <v>263</v>
      </c>
      <c r="P135" s="1" cm="1">
        <f t="array" ref="P135">_xll.FDS(A135,"FF_ROA(ANN_R,"&amp;F135&amp;","&amp;G135&amp;")")</f>
        <v>2.0269749518304399</v>
      </c>
      <c r="Q135" cm="1">
        <f t="array" ref="Q135">_xll.FDS(A135,"FF_TAX_RATE(ANN_R,"&amp;F135&amp;","&amp;G135&amp;")")</f>
        <v>-100.8</v>
      </c>
      <c r="R135" t="e" cm="1">
        <f t="array" ref="R135">_xll.FDS(A135,"FF_TAX_REFUND(ANN_R,"&amp;F135&amp;","&amp;G135&amp;",,,,,""D=1"")")</f>
        <v>#N/A</v>
      </c>
      <c r="S135">
        <f t="shared" si="16"/>
        <v>0.23739816146037551</v>
      </c>
      <c r="T135" s="1" cm="1">
        <f t="array" ref="T135">_xll.FDS($A135,"FF_TAX_CF(ANN_R,"&amp;AE135&amp;","&amp;AF135&amp;",,,USD)")</f>
        <v>143.9</v>
      </c>
      <c r="U135" s="1" cm="1">
        <f t="array" ref="U135">_xll.FDS($A135,"FF_TAX_CF(ANN_R,"&amp;AG135&amp;","&amp;AH135&amp;",,,USD)")</f>
        <v>111.4</v>
      </c>
      <c r="V135" s="1" cm="1">
        <f t="array" ref="V135">_xll.FDS(A135,"FF_TAX_CF(ANN_R,"&amp;AI135&amp;","&amp;AJ135&amp;",,,USD)")</f>
        <v>163.19999999999999</v>
      </c>
      <c r="W135" s="1" cm="1">
        <f t="array" ref="W135">_xll.FDS(A135,"FF_TAX_CF(ANN_R,"&amp;AK135&amp;","&amp;AL135&amp;",,,USD)")</f>
        <v>58.4</v>
      </c>
      <c r="X135" s="1" cm="1">
        <f t="array" ref="X135">_xll.FDS(A135,"FF_TAX_CF(ANN_R,"&amp;F135&amp;","&amp;G135&amp;",,,USD)")</f>
        <v>68</v>
      </c>
      <c r="Y135" s="1" cm="1">
        <f t="array" ref="Y135">_xll.FDS($A135,"FF_PTX_INC(ANN_R,"&amp;AE135&amp;","&amp;AF135&amp;",,,USD)")</f>
        <v>595.6</v>
      </c>
      <c r="Z135" s="1" cm="1">
        <f t="array" ref="Z135">_xll.FDS($A135,"FF_PTX_INC(ANN_R,"&amp;AG135&amp;","&amp;AH135&amp;",,,USD)")</f>
        <v>583.6</v>
      </c>
      <c r="AA135" s="1" cm="1">
        <f t="array" ref="AA135">_xll.FDS(A135,"FF_PTX_INC(ANN_R,"&amp;AI135&amp;","&amp;AJ135&amp;",,,USD)")</f>
        <v>645.6</v>
      </c>
      <c r="AB135" s="1" cm="1">
        <f t="array" ref="AB135">_xll.FDS(A135,"FF_PTX_INC(ANN_R,"&amp;AK135&amp;","&amp;AL135&amp;",,,USD)")</f>
        <v>345.5</v>
      </c>
      <c r="AC135" s="1" cm="1">
        <f t="array" ref="AC135">_xll.FDS(A135,"FF_PTX_INC(ANN_R,"&amp;F135&amp;","&amp;G135&amp;",,,USD)")</f>
        <v>125</v>
      </c>
      <c r="AE135" s="6">
        <f t="shared" si="17"/>
        <v>40909</v>
      </c>
      <c r="AF135" s="6">
        <f t="shared" si="18"/>
        <v>41274</v>
      </c>
      <c r="AG135" s="6">
        <f t="shared" si="19"/>
        <v>41275</v>
      </c>
      <c r="AH135" s="6">
        <f t="shared" si="20"/>
        <v>41639</v>
      </c>
      <c r="AI135" s="6">
        <f>DATE(YEAR(F135)+AO135,MONTH(F135),DAY(F135))</f>
        <v>41640</v>
      </c>
      <c r="AJ135" s="6">
        <f>DATE(YEAR(G135)+AO135,MONTH(G135),DAY(G135))</f>
        <v>42004</v>
      </c>
      <c r="AK135" s="6">
        <f>DATE(YEAR(F135)+AP135,MONTH(F135),DAY(F135))</f>
        <v>42005</v>
      </c>
      <c r="AL135" s="6">
        <f>DATE(YEAR(G135)+AP135,MONTH(G135),DAY(G135))</f>
        <v>42369</v>
      </c>
      <c r="AM135" s="8">
        <v>-4</v>
      </c>
      <c r="AN135" s="8">
        <v>-3</v>
      </c>
      <c r="AO135">
        <v>-2</v>
      </c>
      <c r="AP135">
        <v>-1</v>
      </c>
      <c r="AQ135" cm="1">
        <f t="array" ref="AQ135">_xll.FDS(A135,"FF_DEBT_LT(ANN_R,"&amp;F135&amp;","&amp;G135&amp;")")</f>
        <v>7310</v>
      </c>
      <c r="AR135" cm="1">
        <f t="array" ref="AR135">_xll.FDS(A135,"FF_RD_EXP(ANN_R,"&amp;F135&amp;","&amp;G135&amp;")")</f>
        <v>28</v>
      </c>
      <c r="AS135" t="e" cm="1">
        <f t="array" ref="AS135">_xll.FDS(A135,"FF_PTX_INC_FOR(ANN_R,"&amp;F135&amp;","&amp;G135&amp;")")</f>
        <v>#N/A</v>
      </c>
      <c r="AT135" cm="1">
        <f t="array" ref="AT135">_xll.FDS(A135,"FF_MKT_VAL_PUBLIC(ANN_R,"&amp;[1]sample_report!E135&amp;")")</f>
        <v>12424.1937188477</v>
      </c>
    </row>
    <row r="136" spans="1:46" hidden="1" x14ac:dyDescent="0.25">
      <c r="A136" t="s">
        <v>337</v>
      </c>
      <c r="B136" t="s">
        <v>338</v>
      </c>
      <c r="C136" t="s">
        <v>29</v>
      </c>
      <c r="D136" t="str" cm="1">
        <f t="array" ref="D136">_xll.FDS(A136,"FF_MAJOR_IND_NAME")</f>
        <v>ELECTRONICS</v>
      </c>
      <c r="E136">
        <v>2020</v>
      </c>
      <c r="F136" s="4">
        <f t="shared" si="14"/>
        <v>43831</v>
      </c>
      <c r="G136" s="4">
        <f t="shared" si="15"/>
        <v>44196</v>
      </c>
      <c r="H136">
        <v>1</v>
      </c>
      <c r="I136" s="1" cm="1">
        <f t="array" ref="I136">_xll.FDS(A136,"FF_PTX_INC(ANN_R,"&amp;F136&amp;","&amp;G136&amp;",,,USD)")</f>
        <v>724.326872326434</v>
      </c>
      <c r="J136" s="1" cm="1">
        <f t="array" ref="J136">_xll.FDS(A136,"FF_MKT_VAL(ANN_R,"&amp;F136&amp;","&amp;G136&amp;",,,USD)")</f>
        <v>10664.8160678407</v>
      </c>
      <c r="K136" s="1" cm="1">
        <f t="array" ref="K136">_xll.FDS(A136,"FF_SHLDRS_EQ(ANN_R,"&amp;F136&amp;","&amp;G136&amp;",,,USD)")</f>
        <v>4161.8451399877704</v>
      </c>
      <c r="L136" s="1" cm="1">
        <f t="array" ref="L136">_xll.FDS(A136,"FF_ASSETS(ANN_R,"&amp;F136&amp;","&amp;G136&amp;",,,USD)")</f>
        <v>5741.4569874871504</v>
      </c>
      <c r="M136" s="1" cm="1">
        <f t="array" ref="M136">_xll.FDS(A136,"FF_TAX_CF(ANN_R,"&amp;F136&amp;","&amp;G136&amp;",,,USD)")</f>
        <v>331.83484091609699</v>
      </c>
      <c r="N136" s="1" cm="1">
        <f t="array" ref="N136">_xll.FDS(A136,"FF_INC_TAX(ANN_R,"&amp;F136&amp;","&amp;G136&amp;",,,USD)")</f>
        <v>191.72086972743301</v>
      </c>
      <c r="O136" s="1" cm="1">
        <f t="array" ref="O136">_xll.FDS(A136,"FF_NET_INC(ANN_R,"&amp;F136&amp;","&amp;G136&amp;")")</f>
        <v>57666</v>
      </c>
      <c r="P136" s="1" cm="1">
        <f t="array" ref="P136">_xll.FDS(A136,"FF_ROA(ANN_R,"&amp;F136&amp;","&amp;G136&amp;")")</f>
        <v>9.3554860826071895</v>
      </c>
      <c r="Q136" cm="1">
        <f t="array" ref="Q136">_xll.FDS(A136,"FF_TAX_RATE(ANN_R,"&amp;F136&amp;","&amp;G136&amp;")")</f>
        <v>26.468832933348601</v>
      </c>
      <c r="R136" t="e" cm="1">
        <f t="array" ref="R136">_xll.FDS(A136,"FF_TAX_REFUND(ANN_R,"&amp;F136&amp;","&amp;G136&amp;",,,,,""D=1"")")</f>
        <v>#N/A</v>
      </c>
      <c r="S136">
        <f t="shared" si="16"/>
        <v>0.305285928824644</v>
      </c>
      <c r="T136" s="1" cm="1">
        <f t="array" ref="T136">_xll.FDS($A136,"FF_TAX_CF(ANN_R,"&amp;AE136&amp;","&amp;AF136&amp;",,,USD)")</f>
        <v>157.40610504150399</v>
      </c>
      <c r="U136" s="1" cm="1">
        <f t="array" ref="U136">_xll.FDS($A136,"FF_TAX_CF(ANN_R,"&amp;AG136&amp;","&amp;AH136&amp;",,,USD)")</f>
        <v>96.613181751221404</v>
      </c>
      <c r="V136" s="1" cm="1">
        <f t="array" ref="V136">_xll.FDS(A136,"FF_TAX_CF(ANN_R,"&amp;AI136&amp;","&amp;AJ136&amp;",,,USD)")</f>
        <v>177.82702947408001</v>
      </c>
      <c r="W136" s="1" cm="1">
        <f t="array" ref="W136">_xll.FDS(A136,"FF_TAX_CF(ANN_R,"&amp;AK136&amp;","&amp;AL136&amp;",,,USD)")</f>
        <v>191.04615791514499</v>
      </c>
      <c r="X136" s="1" cm="1">
        <f t="array" ref="X136">_xll.FDS(A136,"FF_TAX_CF(ANN_R,"&amp;F136&amp;","&amp;G136&amp;",,,USD)")</f>
        <v>331.83484091609699</v>
      </c>
      <c r="Y136" s="1" cm="1">
        <f t="array" ref="Y136">_xll.FDS($A136,"FF_PTX_INC(ANN_R,"&amp;AE136&amp;","&amp;AF136&amp;",,,USD)")</f>
        <v>403.79137802124001</v>
      </c>
      <c r="Z136" s="1" cm="1">
        <f t="array" ref="Z136">_xll.FDS($A136,"FF_PTX_INC(ANN_R,"&amp;AG136&amp;","&amp;AH136&amp;",,,USD)")</f>
        <v>562.02238973230101</v>
      </c>
      <c r="AA136" s="1" cm="1">
        <f t="array" ref="AA136">_xll.FDS(A136,"FF_PTX_INC(ANN_R,"&amp;AI136&amp;","&amp;AJ136&amp;",,,USD)")</f>
        <v>654.11366156488702</v>
      </c>
      <c r="AB136" s="1" cm="1">
        <f t="array" ref="AB136">_xll.FDS(A136,"FF_PTX_INC(ANN_R,"&amp;AK136&amp;","&amp;AL136&amp;",,,USD)")</f>
        <v>783.06741532310798</v>
      </c>
      <c r="AC136" s="1" cm="1">
        <f t="array" ref="AC136">_xll.FDS(A136,"FF_PTX_INC(ANN_R,"&amp;F136&amp;","&amp;G136&amp;",,,USD)")</f>
        <v>724.326872326434</v>
      </c>
      <c r="AE136" s="6">
        <f t="shared" si="17"/>
        <v>42370</v>
      </c>
      <c r="AF136" s="6">
        <f t="shared" si="18"/>
        <v>42735</v>
      </c>
      <c r="AG136" s="6">
        <f t="shared" si="19"/>
        <v>42736</v>
      </c>
      <c r="AH136" s="6">
        <f t="shared" si="20"/>
        <v>43100</v>
      </c>
      <c r="AI136" s="6">
        <f>DATE(YEAR(F136)+AO136,MONTH(F136),DAY(F136))</f>
        <v>43101</v>
      </c>
      <c r="AJ136" s="6">
        <f>DATE(YEAR(G136)+AO136,MONTH(G136),DAY(G136))</f>
        <v>43465</v>
      </c>
      <c r="AK136" s="6">
        <f>DATE(YEAR(F136)+AP136,MONTH(F136),DAY(F136))</f>
        <v>43466</v>
      </c>
      <c r="AL136" s="6">
        <f>DATE(YEAR(G136)+AP136,MONTH(G136),DAY(G136))</f>
        <v>43830</v>
      </c>
      <c r="AM136" s="8">
        <v>-4</v>
      </c>
      <c r="AN136" s="8">
        <v>-3</v>
      </c>
      <c r="AO136">
        <v>-2</v>
      </c>
      <c r="AP136">
        <v>-1</v>
      </c>
      <c r="AQ136" cm="1">
        <f t="array" ref="AQ136">_xll.FDS(A136,"FF_DEBT_LT(ANN_R,"&amp;F136&amp;","&amp;G136&amp;")")</f>
        <v>3936</v>
      </c>
      <c r="AR136" cm="1">
        <f t="array" ref="AR136">_xll.FDS(A136,"FF_RD_EXP(ANN_R,"&amp;F136&amp;","&amp;G136&amp;")")</f>
        <v>19035</v>
      </c>
      <c r="AS136" t="e" cm="1">
        <f t="array" ref="AS136">_xll.FDS(A136,"FF_PTX_INC_FOR(ANN_R,"&amp;F136&amp;","&amp;G136&amp;")")</f>
        <v>#N/A</v>
      </c>
      <c r="AT136" cm="1">
        <f t="array" ref="AT136">_xll.FDS(A136,"FF_MKT_VAL_PUBLIC(ANN_R,"&amp;[1]sample_report!E136&amp;")")</f>
        <v>1427414.0214146001</v>
      </c>
    </row>
    <row r="137" spans="1:46" hidden="1" x14ac:dyDescent="0.25">
      <c r="A137" t="s">
        <v>337</v>
      </c>
      <c r="B137" t="s">
        <v>338</v>
      </c>
      <c r="C137" t="s">
        <v>29</v>
      </c>
      <c r="D137" t="str" cm="1">
        <f t="array" ref="D137">_xll.FDS(A137,"FF_MAJOR_IND_NAME")</f>
        <v>ELECTRONICS</v>
      </c>
      <c r="E137">
        <v>2016</v>
      </c>
      <c r="F137" s="4">
        <f t="shared" si="14"/>
        <v>42370</v>
      </c>
      <c r="G137" s="4">
        <f t="shared" si="15"/>
        <v>42735</v>
      </c>
      <c r="H137" s="5">
        <v>1</v>
      </c>
      <c r="I137" s="1" cm="1">
        <f t="array" ref="I137">_xll.FDS(A137,"FF_PTX_INC(ANN_R,"&amp;F137&amp;","&amp;G137&amp;",,,USD)")</f>
        <v>403.79137802124001</v>
      </c>
      <c r="J137" s="1" cm="1">
        <f t="array" ref="J137">_xll.FDS(A137,"FF_MKT_VAL(ANN_R,"&amp;F137&amp;","&amp;G137&amp;",,,USD)")</f>
        <v>4796.3954787154298</v>
      </c>
      <c r="K137" s="1" cm="1">
        <f t="array" ref="K137">_xll.FDS(A137,"FF_SHLDRS_EQ(ANN_R,"&amp;F137&amp;","&amp;G137&amp;",,,USD)")</f>
        <v>2818.3014753684402</v>
      </c>
      <c r="L137" s="1" cm="1">
        <f t="array" ref="L137">_xll.FDS(A137,"FF_ASSETS(ANN_R,"&amp;F137&amp;","&amp;G137&amp;",,,USD)")</f>
        <v>3988.9318205118202</v>
      </c>
      <c r="M137" s="1" cm="1">
        <f t="array" ref="M137">_xll.FDS(A137,"FF_TAX_CF(ANN_R,"&amp;F137&amp;","&amp;G137&amp;",,,USD)")</f>
        <v>157.40610504150399</v>
      </c>
      <c r="N137" s="1" cm="1">
        <f t="array" ref="N137">_xll.FDS(A137,"FF_INC_TAX(ANN_R,"&amp;F137&amp;","&amp;G137&amp;",,,USD)")</f>
        <v>116.026836395264</v>
      </c>
      <c r="O137" s="1" cm="1">
        <f t="array" ref="O137">_xll.FDS(A137,"FF_NET_INC(ANN_R,"&amp;F137&amp;","&amp;G137&amp;")")</f>
        <v>34583</v>
      </c>
      <c r="P137" s="1" cm="1">
        <f t="array" ref="P137">_xll.FDS(A137,"FF_ROA(ANN_R,"&amp;F137&amp;","&amp;G137&amp;")")</f>
        <v>7.7705963044560198</v>
      </c>
      <c r="Q137" cm="1">
        <f t="array" ref="Q137">_xll.FDS(A137,"FF_TAX_RATE(ANN_R,"&amp;F137&amp;","&amp;G137&amp;")")</f>
        <v>28.734352121099601</v>
      </c>
      <c r="R137" t="e" cm="1">
        <f t="array" ref="R137">_xll.FDS(A137,"FF_TAX_REFUND(ANN_R,"&amp;F137&amp;","&amp;G137&amp;",,,,,""D=1"")")</f>
        <v>#N/A</v>
      </c>
      <c r="S137">
        <f t="shared" si="16"/>
        <v>0.40525514746272978</v>
      </c>
      <c r="T137" s="1" cm="1">
        <f t="array" ref="T137">_xll.FDS($A137,"FF_TAX_CF(ANN_R,"&amp;AE137&amp;","&amp;AF137&amp;",,,USD)")</f>
        <v>175.19932305254</v>
      </c>
      <c r="U137" s="1" cm="1">
        <f t="array" ref="U137">_xll.FDS($A137,"FF_TAX_CF(ANN_R,"&amp;AG137&amp;","&amp;AH137&amp;",,,USD)")</f>
        <v>245.79309944063399</v>
      </c>
      <c r="V137" s="1" cm="1">
        <f t="array" ref="V137">_xll.FDS(A137,"FF_TAX_CF(ANN_R,"&amp;AI137&amp;","&amp;AJ137&amp;",,,USD)")</f>
        <v>181.87806051783301</v>
      </c>
      <c r="W137" s="1" cm="1">
        <f t="array" ref="W137">_xll.FDS(A137,"FF_TAX_CF(ANN_R,"&amp;AK137&amp;","&amp;AL137&amp;",,,USD)")</f>
        <v>177.795597176999</v>
      </c>
      <c r="X137" s="1" cm="1">
        <f t="array" ref="X137">_xll.FDS(A137,"FF_TAX_CF(ANN_R,"&amp;F137&amp;","&amp;G137&amp;",,,USD)")</f>
        <v>157.40610504150399</v>
      </c>
      <c r="Y137" s="1" cm="1">
        <f t="array" ref="Y137">_xll.FDS($A137,"FF_PTX_INC(ANN_R,"&amp;AE137&amp;","&amp;AF137&amp;",,,USD)")</f>
        <v>385.09910476952803</v>
      </c>
      <c r="Z137" s="1" cm="1">
        <f t="array" ref="Z137">_xll.FDS($A137,"FF_PTX_INC(ANN_R,"&amp;AG137&amp;","&amp;AH137&amp;",,,USD)")</f>
        <v>584.85924029722798</v>
      </c>
      <c r="AA137" s="1" cm="1">
        <f t="array" ref="AA137">_xll.FDS(A137,"FF_PTX_INC(ANN_R,"&amp;AI137&amp;","&amp;AJ137&amp;",,,USD)")</f>
        <v>426.85789503715898</v>
      </c>
      <c r="AB137" s="1" cm="1">
        <f t="array" ref="AB137">_xll.FDS(A137,"FF_PTX_INC(ANN_R,"&amp;AK137&amp;","&amp;AL137&amp;",,,USD)")</f>
        <v>514.16170955076802</v>
      </c>
      <c r="AC137" s="1" cm="1">
        <f t="array" ref="AC137">_xll.FDS(A137,"FF_PTX_INC(ANN_R,"&amp;F137&amp;","&amp;G137&amp;",,,USD)")</f>
        <v>403.79137802124001</v>
      </c>
      <c r="AE137" s="6">
        <f t="shared" si="17"/>
        <v>40909</v>
      </c>
      <c r="AF137" s="6">
        <f t="shared" si="18"/>
        <v>41274</v>
      </c>
      <c r="AG137" s="6">
        <f t="shared" si="19"/>
        <v>41275</v>
      </c>
      <c r="AH137" s="6">
        <f t="shared" si="20"/>
        <v>41639</v>
      </c>
      <c r="AI137" s="6">
        <f>DATE(YEAR(F137)+AO137,MONTH(F137),DAY(F137))</f>
        <v>41640</v>
      </c>
      <c r="AJ137" s="6">
        <f>DATE(YEAR(G137)+AO137,MONTH(G137),DAY(G137))</f>
        <v>42004</v>
      </c>
      <c r="AK137" s="6">
        <f>DATE(YEAR(F137)+AP137,MONTH(F137),DAY(F137))</f>
        <v>42005</v>
      </c>
      <c r="AL137" s="6">
        <f>DATE(YEAR(G137)+AP137,MONTH(G137),DAY(G137))</f>
        <v>42369</v>
      </c>
      <c r="AM137" s="8">
        <v>-4</v>
      </c>
      <c r="AN137" s="8">
        <v>-3</v>
      </c>
      <c r="AO137">
        <v>-2</v>
      </c>
      <c r="AP137">
        <v>-1</v>
      </c>
      <c r="AQ137" cm="1">
        <f t="array" ref="AQ137">_xll.FDS(A137,"FF_DEBT_LT(ANN_R,"&amp;F137&amp;","&amp;G137&amp;")")</f>
        <v>195</v>
      </c>
      <c r="AR137" cm="1">
        <f t="array" ref="AR137">_xll.FDS(A137,"FF_RD_EXP(ANN_R,"&amp;F137&amp;","&amp;G137&amp;")")</f>
        <v>18194</v>
      </c>
      <c r="AS137" t="e" cm="1">
        <f t="array" ref="AS137">_xll.FDS(A137,"FF_PTX_INC_FOR(ANN_R,"&amp;F137&amp;","&amp;G137&amp;")")</f>
        <v>#N/A</v>
      </c>
      <c r="AT137" cm="1">
        <f t="array" ref="AT137">_xll.FDS(A137,"FF_MKT_VAL_PUBLIC(ANN_R,"&amp;[1]sample_report!E137&amp;")")</f>
        <v>608462.36412490602</v>
      </c>
    </row>
    <row r="138" spans="1:46" hidden="1" x14ac:dyDescent="0.25">
      <c r="A138" t="s">
        <v>500</v>
      </c>
      <c r="B138" t="s">
        <v>501</v>
      </c>
      <c r="C138" t="s">
        <v>502</v>
      </c>
      <c r="D138" t="str" cm="1">
        <f t="array" ref="D138">_xll.FDS(A138,"FF_MAJOR_IND_NAME")</f>
        <v>FINANCIAL</v>
      </c>
      <c r="E138">
        <v>2020</v>
      </c>
      <c r="F138" s="4">
        <f t="shared" si="14"/>
        <v>43831</v>
      </c>
      <c r="G138" s="4">
        <f t="shared" si="15"/>
        <v>44196</v>
      </c>
      <c r="H138">
        <v>1</v>
      </c>
      <c r="I138" s="1" cm="1">
        <f t="array" ref="I138">_xll.FDS(A138,"FF_PTX_INC(ANN_R,"&amp;F138&amp;","&amp;G138&amp;",,,USD)")</f>
        <v>18995</v>
      </c>
      <c r="J138" s="1" cm="1">
        <f t="array" ref="J138">_xll.FDS(A138,"FF_MKT_VAL(ANN_R,"&amp;F138&amp;","&amp;G138&amp;",,,USD)")</f>
        <v>262206.17552255001</v>
      </c>
      <c r="K138" s="1" cm="1">
        <f t="array" ref="K138">_xll.FDS(A138,"FF_SHLDRS_EQ(ANN_R,"&amp;F138&amp;","&amp;G138&amp;",,,USD)")</f>
        <v>272924</v>
      </c>
      <c r="L138" s="1" cm="1">
        <f t="array" ref="L138">_xll.FDS(A138,"FF_ASSETS(ANN_R,"&amp;F138&amp;","&amp;G138&amp;",,,USD)")</f>
        <v>2832182</v>
      </c>
      <c r="M138" s="1" cm="1">
        <f t="array" ref="M138">_xll.FDS(A138,"FF_TAX_CF(ANN_R,"&amp;F138&amp;","&amp;G138&amp;",,,USD)")</f>
        <v>2894</v>
      </c>
      <c r="N138" s="1" cm="1">
        <f t="array" ref="N138">_xll.FDS(A138,"FF_INC_TAX(ANN_R,"&amp;F138&amp;","&amp;G138&amp;",,,USD)")</f>
        <v>1101</v>
      </c>
      <c r="O138" s="1" cm="1">
        <f t="array" ref="O138">_xll.FDS(A138,"FF_NET_INC(ANN_R,"&amp;F138&amp;","&amp;G138&amp;")")</f>
        <v>17894</v>
      </c>
      <c r="P138" s="1" cm="1">
        <f t="array" ref="P138">_xll.FDS(A138,"FF_ROA(ANN_R,"&amp;F138&amp;","&amp;G138&amp;")")</f>
        <v>0.678251729790181</v>
      </c>
      <c r="Q138" cm="1">
        <f t="array" ref="Q138">_xll.FDS(A138,"FF_TAX_RATE(ANN_R,"&amp;F138&amp;","&amp;G138&amp;")")</f>
        <v>5.7962621742563796</v>
      </c>
      <c r="R138" t="e" cm="1">
        <f t="array" ref="R138">_xll.FDS(A138,"FF_TAX_REFUND(ANN_R,"&amp;F138&amp;","&amp;G138&amp;",,,,,""D=1"")")</f>
        <v>#N/A</v>
      </c>
      <c r="S138">
        <f t="shared" si="16"/>
        <v>0.10799832108531875</v>
      </c>
      <c r="T138" s="1" cm="1">
        <f t="array" ref="T138">_xll.FDS($A138,"FF_TAX_CF(ANN_R,"&amp;AE138&amp;","&amp;AF138&amp;",,,USD)")</f>
        <v>2223</v>
      </c>
      <c r="U138" s="1" cm="1">
        <f t="array" ref="U138">_xll.FDS($A138,"FF_TAX_CF(ANN_R,"&amp;AG138&amp;","&amp;AH138&amp;",,,USD)")</f>
        <v>3235</v>
      </c>
      <c r="V138" s="1" cm="1">
        <f t="array" ref="V138">_xll.FDS(A138,"FF_TAX_CF(ANN_R,"&amp;AI138&amp;","&amp;AJ138&amp;",,,USD)")</f>
        <v>2470</v>
      </c>
      <c r="W138" s="1" cm="1">
        <f t="array" ref="W138">_xll.FDS(A138,"FF_TAX_CF(ANN_R,"&amp;AK138&amp;","&amp;AL138&amp;",,,USD)")</f>
        <v>4359</v>
      </c>
      <c r="X138" s="1" cm="1">
        <f t="array" ref="X138">_xll.FDS(A138,"FF_TAX_CF(ANN_R,"&amp;F138&amp;","&amp;G138&amp;",,,USD)")</f>
        <v>2894</v>
      </c>
      <c r="Y138" s="1" cm="1">
        <f t="array" ref="Y138">_xll.FDS($A138,"FF_PTX_INC(ANN_R,"&amp;AE138&amp;","&amp;AF138&amp;",,,USD)")</f>
        <v>25021</v>
      </c>
      <c r="Z138" s="1" cm="1">
        <f t="array" ref="Z138">_xll.FDS($A138,"FF_PTX_INC(ANN_R,"&amp;AG138&amp;","&amp;AH138&amp;",,,USD)")</f>
        <v>29213</v>
      </c>
      <c r="AA138" s="1" cm="1">
        <f t="array" ref="AA138">_xll.FDS(A138,"FF_PTX_INC(ANN_R,"&amp;AI138&amp;","&amp;AJ138&amp;",,,USD)")</f>
        <v>34584</v>
      </c>
      <c r="AB138" s="1" cm="1">
        <f t="array" ref="AB138">_xll.FDS(A138,"FF_PTX_INC(ANN_R,"&amp;AK138&amp;","&amp;AL138&amp;",,,USD)")</f>
        <v>32754</v>
      </c>
      <c r="AC138" s="1" cm="1">
        <f t="array" ref="AC138">_xll.FDS(A138,"FF_PTX_INC(ANN_R,"&amp;F138&amp;","&amp;G138&amp;",,,USD)")</f>
        <v>18995</v>
      </c>
      <c r="AE138" s="6">
        <f t="shared" si="17"/>
        <v>42370</v>
      </c>
      <c r="AF138" s="6">
        <f t="shared" si="18"/>
        <v>42735</v>
      </c>
      <c r="AG138" s="6">
        <f t="shared" si="19"/>
        <v>42736</v>
      </c>
      <c r="AH138" s="6">
        <f t="shared" si="20"/>
        <v>43100</v>
      </c>
      <c r="AI138" s="6">
        <f>DATE(YEAR(F138)+AO138,MONTH(F138),DAY(F138))</f>
        <v>43101</v>
      </c>
      <c r="AJ138" s="6">
        <f>DATE(YEAR(G138)+AO138,MONTH(G138),DAY(G138))</f>
        <v>43465</v>
      </c>
      <c r="AK138" s="6">
        <f>DATE(YEAR(F138)+AP138,MONTH(F138),DAY(F138))</f>
        <v>43466</v>
      </c>
      <c r="AL138" s="6">
        <f>DATE(YEAR(G138)+AP138,MONTH(G138),DAY(G138))</f>
        <v>43830</v>
      </c>
      <c r="AM138" s="8">
        <v>-4</v>
      </c>
      <c r="AN138" s="8">
        <v>-3</v>
      </c>
      <c r="AO138">
        <v>-2</v>
      </c>
      <c r="AP138">
        <v>-1</v>
      </c>
      <c r="AQ138" cm="1">
        <f t="array" ref="AQ138">_xll.FDS(A138,"FF_DEBT_LT(ANN_R,"&amp;F138&amp;","&amp;G138&amp;")")</f>
        <v>251129</v>
      </c>
      <c r="AR138" t="e" cm="1">
        <f t="array" ref="AR138">_xll.FDS(A138,"FF_RD_EXP(ANN_R,"&amp;F138&amp;","&amp;G138&amp;")")</f>
        <v>#N/A</v>
      </c>
      <c r="AS138" cm="1">
        <f t="array" ref="AS138">_xll.FDS(A138,"FF_PTX_INC_FOR(ANN_R,"&amp;F138&amp;","&amp;G138&amp;")")</f>
        <v>748</v>
      </c>
      <c r="AT138" t="e" cm="1">
        <f t="array" ref="AT138">_xll.FDS(A138,"FF_MKT_VAL_PUBLIC(ANN_R,"&amp;[1]sample_report!E138&amp;")")</f>
        <v>#N/A</v>
      </c>
    </row>
    <row r="139" spans="1:46" hidden="1" x14ac:dyDescent="0.25">
      <c r="A139" t="s">
        <v>500</v>
      </c>
      <c r="B139" t="s">
        <v>501</v>
      </c>
      <c r="C139" t="s">
        <v>502</v>
      </c>
      <c r="D139" t="str" cm="1">
        <f t="array" ref="D139">_xll.FDS(A139,"FF_MAJOR_IND_NAME")</f>
        <v>FINANCIAL</v>
      </c>
      <c r="E139">
        <v>2016</v>
      </c>
      <c r="F139" s="4">
        <f t="shared" si="14"/>
        <v>42370</v>
      </c>
      <c r="G139" s="4">
        <f t="shared" si="15"/>
        <v>42735</v>
      </c>
      <c r="H139" s="5">
        <v>1</v>
      </c>
      <c r="I139" s="1" cm="1">
        <f t="array" ref="I139">_xll.FDS(A139,"FF_PTX_INC(ANN_R,"&amp;F139&amp;","&amp;G139&amp;",,,USD)")</f>
        <v>25021</v>
      </c>
      <c r="J139" s="1" cm="1">
        <f t="array" ref="J139">_xll.FDS(A139,"FF_MKT_VAL(ANN_R,"&amp;F139&amp;","&amp;G139&amp;",,,USD)")</f>
        <v>222163.02584839999</v>
      </c>
      <c r="K139" s="1" cm="1">
        <f t="array" ref="K139">_xll.FDS(A139,"FF_SHLDRS_EQ(ANN_R,"&amp;F139&amp;","&amp;G139&amp;",,,USD)")</f>
        <v>266195</v>
      </c>
      <c r="L139" s="1" cm="1">
        <f t="array" ref="L139">_xll.FDS(A139,"FF_ASSETS(ANN_R,"&amp;F139&amp;","&amp;G139&amp;",,,USD)")</f>
        <v>2197212</v>
      </c>
      <c r="M139" s="1" cm="1">
        <f t="array" ref="M139">_xll.FDS(A139,"FF_TAX_CF(ANN_R,"&amp;F139&amp;","&amp;G139&amp;",,,USD)")</f>
        <v>2223</v>
      </c>
      <c r="N139" s="1" cm="1">
        <f t="array" ref="N139">_xll.FDS(A139,"FF_INC_TAX(ANN_R,"&amp;F139&amp;","&amp;G139&amp;",,,USD)")</f>
        <v>7199</v>
      </c>
      <c r="O139" s="1" cm="1">
        <f t="array" ref="O139">_xll.FDS(A139,"FF_NET_INC(ANN_R,"&amp;F139&amp;","&amp;G139&amp;")")</f>
        <v>17822</v>
      </c>
      <c r="P139" s="1" cm="1">
        <f t="array" ref="P139">_xll.FDS(A139,"FF_ROA(ANN_R,"&amp;F139&amp;","&amp;G139&amp;")")</f>
        <v>0.819485566119592</v>
      </c>
      <c r="Q139" cm="1">
        <f t="array" ref="Q139">_xll.FDS(A139,"FF_TAX_RATE(ANN_R,"&amp;F139&amp;","&amp;G139&amp;")")</f>
        <v>28.771831661404399</v>
      </c>
      <c r="R139" cm="1">
        <f t="array" ref="R139">_xll.FDS(A139,"FF_TAX_REFUND(ANN_R,"&amp;F139&amp;","&amp;G139&amp;",,,,,""D=1"")")</f>
        <v>-590</v>
      </c>
      <c r="S139">
        <f t="shared" si="16"/>
        <v>0.12516737259188412</v>
      </c>
      <c r="T139" s="1" cm="1">
        <f t="array" ref="T139">_xll.FDS($A139,"FF_TAX_CF(ANN_R,"&amp;AE139&amp;","&amp;AF139&amp;",,,USD)")</f>
        <v>1034</v>
      </c>
      <c r="U139" s="1" cm="1">
        <f t="array" ref="U139">_xll.FDS($A139,"FF_TAX_CF(ANN_R,"&amp;AG139&amp;","&amp;AH139&amp;",,,USD)")</f>
        <v>1315</v>
      </c>
      <c r="V139" s="1" cm="1">
        <f t="array" ref="V139">_xll.FDS(A139,"FF_TAX_CF(ANN_R,"&amp;AI139&amp;","&amp;AJ139&amp;",,,USD)")</f>
        <v>2414</v>
      </c>
      <c r="W139" s="1" cm="1">
        <f t="array" ref="W139">_xll.FDS(A139,"FF_TAX_CF(ANN_R,"&amp;AK139&amp;","&amp;AL139&amp;",,,USD)")</f>
        <v>2175</v>
      </c>
      <c r="X139" s="1" cm="1">
        <f t="array" ref="X139">_xll.FDS(A139,"FF_TAX_CF(ANN_R,"&amp;F139&amp;","&amp;G139&amp;",,,USD)")</f>
        <v>2223</v>
      </c>
      <c r="Y139" s="1" cm="1">
        <f t="array" ref="Y139">_xll.FDS($A139,"FF_PTX_INC(ANN_R,"&amp;AE139&amp;","&amp;AF139&amp;",,,USD)")</f>
        <v>3072</v>
      </c>
      <c r="Z139" s="1" cm="1">
        <f t="array" ref="Z139">_xll.FDS($A139,"FF_PTX_INC(ANN_R,"&amp;AG139&amp;","&amp;AH139&amp;",,,USD)")</f>
        <v>16172</v>
      </c>
      <c r="AA139" s="1" cm="1">
        <f t="array" ref="AA139">_xll.FDS(A139,"FF_PTX_INC(ANN_R,"&amp;AI139&amp;","&amp;AJ139&amp;",,,USD)")</f>
        <v>6855</v>
      </c>
      <c r="AB139" s="1" cm="1">
        <f t="array" ref="AB139">_xll.FDS(A139,"FF_PTX_INC(ANN_R,"&amp;AK139&amp;","&amp;AL139&amp;",,,USD)")</f>
        <v>22070</v>
      </c>
      <c r="AC139" s="1" cm="1">
        <f t="array" ref="AC139">_xll.FDS(A139,"FF_PTX_INC(ANN_R,"&amp;F139&amp;","&amp;G139&amp;",,,USD)")</f>
        <v>25021</v>
      </c>
      <c r="AE139" s="6">
        <f t="shared" si="17"/>
        <v>40909</v>
      </c>
      <c r="AF139" s="6">
        <f t="shared" si="18"/>
        <v>41274</v>
      </c>
      <c r="AG139" s="6">
        <f t="shared" si="19"/>
        <v>41275</v>
      </c>
      <c r="AH139" s="6">
        <f t="shared" si="20"/>
        <v>41639</v>
      </c>
      <c r="AI139" s="6">
        <f>DATE(YEAR(F139)+AO139,MONTH(F139),DAY(F139))</f>
        <v>41640</v>
      </c>
      <c r="AJ139" s="6">
        <f>DATE(YEAR(G139)+AO139,MONTH(G139),DAY(G139))</f>
        <v>42004</v>
      </c>
      <c r="AK139" s="6">
        <f>DATE(YEAR(F139)+AP139,MONTH(F139),DAY(F139))</f>
        <v>42005</v>
      </c>
      <c r="AL139" s="6">
        <f>DATE(YEAR(G139)+AP139,MONTH(G139),DAY(G139))</f>
        <v>42369</v>
      </c>
      <c r="AM139" s="8">
        <v>-4</v>
      </c>
      <c r="AN139" s="8">
        <v>-3</v>
      </c>
      <c r="AO139">
        <v>-2</v>
      </c>
      <c r="AP139">
        <v>-1</v>
      </c>
      <c r="AQ139" cm="1">
        <f t="array" ref="AQ139">_xll.FDS(A139,"FF_DEBT_LT(ANN_R,"&amp;F139&amp;","&amp;G139&amp;")")</f>
        <v>216823</v>
      </c>
      <c r="AR139" t="e" cm="1">
        <f t="array" ref="AR139">_xll.FDS(A139,"FF_RD_EXP(ANN_R,"&amp;F139&amp;","&amp;G139&amp;")")</f>
        <v>#N/A</v>
      </c>
      <c r="AS139" cm="1">
        <f t="array" ref="AS139">_xll.FDS(A139,"FF_PTX_INC_FOR(ANN_R,"&amp;F139&amp;","&amp;G139&amp;")")</f>
        <v>2739</v>
      </c>
      <c r="AT139" t="e" cm="1">
        <f t="array" ref="AT139">_xll.FDS(A139,"FF_MKT_VAL_PUBLIC(ANN_R,"&amp;[1]sample_report!E139&amp;")")</f>
        <v>#N/A</v>
      </c>
    </row>
    <row r="140" spans="1:46" hidden="1" x14ac:dyDescent="0.25">
      <c r="A140" t="s">
        <v>978</v>
      </c>
      <c r="B140" t="s">
        <v>979</v>
      </c>
      <c r="C140" t="s">
        <v>940</v>
      </c>
      <c r="D140" t="str" cm="1">
        <f t="array" ref="D140">_xll.FDS(A140,"FF_MAJOR_IND_NAME")</f>
        <v>DRUGS, COSMETICS &amp; HEALTH CARE</v>
      </c>
      <c r="E140">
        <v>2020</v>
      </c>
      <c r="F140" s="4">
        <f t="shared" si="14"/>
        <v>43831</v>
      </c>
      <c r="G140" s="4">
        <f t="shared" si="15"/>
        <v>44196</v>
      </c>
      <c r="H140">
        <v>1</v>
      </c>
      <c r="I140" s="1" cm="1">
        <f t="array" ref="I140">_xll.FDS(A140,"FF_PTX_INC(ANN_R,"&amp;F140&amp;","&amp;G140&amp;",,,USD)")</f>
        <v>-19555.1221425533</v>
      </c>
      <c r="J140" s="1" cm="1">
        <f t="array" ref="J140">_xll.FDS(A140,"FF_MKT_VAL(ANN_R,"&amp;F140&amp;","&amp;G140&amp;",,,USD)")</f>
        <v>57884.474482592399</v>
      </c>
      <c r="K140" s="1" cm="1">
        <f t="array" ref="K140">_xll.FDS(A140,"FF_SHLDRS_EQ(ANN_R,"&amp;F140&amp;","&amp;G140&amp;",,,USD)")</f>
        <v>37346.415491461798</v>
      </c>
      <c r="L140" s="1" cm="1">
        <f t="array" ref="L140">_xll.FDS(A140,"FF_ASSETS(ANN_R,"&amp;F140&amp;","&amp;G140&amp;",,,USD)")</f>
        <v>150017.013746262</v>
      </c>
      <c r="M140" s="1" cm="1">
        <f t="array" ref="M140">_xll.FDS(A140,"FF_TAX_CF(ANN_R,"&amp;F140&amp;","&amp;G140&amp;",,,USD)")</f>
        <v>1211.7928668260599</v>
      </c>
      <c r="N140" s="1" cm="1">
        <f t="array" ref="N140">_xll.FDS(A140,"FF_INC_TAX(ANN_R,"&amp;F140&amp;","&amp;G140&amp;",,,USD)")</f>
        <v>-1925.41688811779</v>
      </c>
      <c r="O140" s="1" cm="1">
        <f t="array" ref="O140">_xll.FDS(A140,"FF_NET_INC(ANN_R,"&amp;F140&amp;","&amp;G140&amp;")")</f>
        <v>-15569</v>
      </c>
      <c r="P140" s="1" cm="1">
        <f t="array" ref="P140">_xll.FDS(A140,"FF_ROA(ANN_R,"&amp;F140&amp;","&amp;G140&amp;")")</f>
        <v>-12.266250674608299</v>
      </c>
      <c r="Q140" t="e" cm="1">
        <f t="array" ref="Q140">_xll.FDS(A140,"FF_TAX_RATE(ANN_R,"&amp;F140&amp;","&amp;G140&amp;")")</f>
        <v>#N/A</v>
      </c>
      <c r="R140" t="e" cm="1">
        <f t="array" ref="R140">_xll.FDS(A140,"FF_TAX_REFUND(ANN_R,"&amp;F140&amp;","&amp;G140&amp;",,,,,""D=1"")")</f>
        <v>#N/A</v>
      </c>
      <c r="S140">
        <f t="shared" si="16"/>
        <v>-2.6194757854616268</v>
      </c>
      <c r="T140" s="1" cm="1">
        <f t="array" ref="T140">_xll.FDS($A140,"FF_TAX_CF(ANN_R,"&amp;AE140&amp;","&amp;AF140&amp;",,,USD)")</f>
        <v>1881.6415017843201</v>
      </c>
      <c r="U140" s="1" cm="1">
        <f t="array" ref="U140">_xll.FDS($A140,"FF_TAX_CF(ANN_R,"&amp;AG140&amp;","&amp;AH140&amp;",,,USD)")</f>
        <v>2053.9688612222699</v>
      </c>
      <c r="V140" s="1" cm="1">
        <f t="array" ref="V140">_xll.FDS(A140,"FF_TAX_CF(ANN_R,"&amp;AI140&amp;","&amp;AJ140&amp;",,,USD)")</f>
        <v>2392.5324468612698</v>
      </c>
      <c r="W140" s="1" cm="1">
        <f t="array" ref="W140">_xll.FDS(A140,"FF_TAX_CF(ANN_R,"&amp;AK140&amp;","&amp;AL140&amp;",,,USD)")</f>
        <v>2858.56099748611</v>
      </c>
      <c r="X140" s="1" cm="1">
        <f t="array" ref="X140">_xll.FDS(A140,"FF_TAX_CF(ANN_R,"&amp;F140&amp;","&amp;G140&amp;",,,USD)")</f>
        <v>1211.7928668260599</v>
      </c>
      <c r="Y140" s="1" cm="1">
        <f t="array" ref="Y140">_xll.FDS($A140,"FF_PTX_INC(ANN_R,"&amp;AE140&amp;","&amp;AF140&amp;",,,USD)")</f>
        <v>5286.5166002511996</v>
      </c>
      <c r="Z140" s="1" cm="1">
        <f t="array" ref="Z140">_xll.FDS($A140,"FF_PTX_INC(ANN_R,"&amp;AG140&amp;","&amp;AH140&amp;",,,USD)")</f>
        <v>5139.99785864353</v>
      </c>
      <c r="AA140" s="1" cm="1">
        <f t="array" ref="AA140">_xll.FDS(A140,"FF_PTX_INC(ANN_R,"&amp;AI140&amp;","&amp;AJ140&amp;",,,USD)")</f>
        <v>2144.7850041389502</v>
      </c>
      <c r="AB140" s="1" cm="1">
        <f t="array" ref="AB140">_xll.FDS(A140,"FF_PTX_INC(ANN_R,"&amp;AK140&amp;","&amp;AL140&amp;",,,USD)")</f>
        <v>3014.1365568637798</v>
      </c>
      <c r="AC140" s="1" cm="1">
        <f t="array" ref="AC140">_xll.FDS(A140,"FF_PTX_INC(ANN_R,"&amp;F140&amp;","&amp;G140&amp;",,,USD)")</f>
        <v>-19555.1221425533</v>
      </c>
      <c r="AE140" s="6">
        <f t="shared" si="17"/>
        <v>42370</v>
      </c>
      <c r="AF140" s="6">
        <f t="shared" si="18"/>
        <v>42735</v>
      </c>
      <c r="AG140" s="6">
        <f t="shared" si="19"/>
        <v>42736</v>
      </c>
      <c r="AH140" s="6">
        <f t="shared" si="20"/>
        <v>43100</v>
      </c>
      <c r="AI140" s="6">
        <f>DATE(YEAR(F140)+AO140,MONTH(F140),DAY(F140))</f>
        <v>43101</v>
      </c>
      <c r="AJ140" s="6">
        <f>DATE(YEAR(G140)+AO140,MONTH(G140),DAY(G140))</f>
        <v>43465</v>
      </c>
      <c r="AK140" s="6">
        <f>DATE(YEAR(F140)+AP140,MONTH(F140),DAY(F140))</f>
        <v>43466</v>
      </c>
      <c r="AL140" s="6">
        <f>DATE(YEAR(G140)+AP140,MONTH(G140),DAY(G140))</f>
        <v>43830</v>
      </c>
      <c r="AM140" s="8">
        <v>-4</v>
      </c>
      <c r="AN140" s="8">
        <v>-3</v>
      </c>
      <c r="AO140">
        <v>-2</v>
      </c>
      <c r="AP140">
        <v>-1</v>
      </c>
      <c r="AQ140" cm="1">
        <f t="array" ref="AQ140">_xll.FDS(A140,"FF_DEBT_LT(ANN_R,"&amp;F140&amp;","&amp;G140&amp;")")</f>
        <v>33201</v>
      </c>
      <c r="AR140" cm="1">
        <f t="array" ref="AR140">_xll.FDS(A140,"FF_RD_EXP(ANN_R,"&amp;F140&amp;","&amp;G140&amp;")")</f>
        <v>7126</v>
      </c>
      <c r="AS140" t="e" cm="1">
        <f t="array" ref="AS140">_xll.FDS(A140,"FF_PTX_INC_FOR(ANN_R,"&amp;F140&amp;","&amp;G140&amp;")")</f>
        <v>#N/A</v>
      </c>
      <c r="AT140" cm="1">
        <f t="array" ref="AT140">_xll.FDS(A140,"FF_MKT_VAL_PUBLIC(ANN_R,"&amp;[1]sample_report!E140&amp;")")</f>
        <v>47308.395125551702</v>
      </c>
    </row>
    <row r="141" spans="1:46" hidden="1" x14ac:dyDescent="0.25">
      <c r="A141" t="s">
        <v>309</v>
      </c>
      <c r="B141" t="s">
        <v>310</v>
      </c>
      <c r="C141" t="s">
        <v>29</v>
      </c>
      <c r="D141" t="str" cm="1">
        <f t="array" ref="D141">_xll.FDS(A141,"FF_MAJOR_IND_NAME")</f>
        <v>BEVERAGES</v>
      </c>
      <c r="E141">
        <v>2018</v>
      </c>
      <c r="F141" s="4">
        <f t="shared" si="14"/>
        <v>43101</v>
      </c>
      <c r="G141" s="4">
        <f t="shared" si="15"/>
        <v>43465</v>
      </c>
      <c r="I141" s="1" cm="1">
        <f t="array" ref="I141">_xll.FDS(A141,"FF_PTX_INC(ANN_R,"&amp;F141&amp;","&amp;G141&amp;",,,USD)")</f>
        <v>1877.0619172751899</v>
      </c>
      <c r="J141" s="1" cm="1">
        <f t="array" ref="J141">_xll.FDS(A141,"FF_MKT_VAL(ANN_R,"&amp;F141&amp;","&amp;G141&amp;",,,USD)")</f>
        <v>17823.8366174248</v>
      </c>
      <c r="K141" s="1" cm="1">
        <f t="array" ref="K141">_xll.FDS(A141,"FF_SHLDRS_EQ(ANN_R,"&amp;F141&amp;","&amp;G141&amp;",,,USD)")</f>
        <v>10449.073004834399</v>
      </c>
      <c r="L141" s="1" cm="1">
        <f t="array" ref="L141">_xll.FDS(A141,"FF_ASSETS(ANN_R,"&amp;F141&amp;","&amp;G141&amp;",,,USD)")</f>
        <v>28066.491547497</v>
      </c>
      <c r="M141" s="1" cm="1">
        <f t="array" ref="M141">_xll.FDS(A141,"FF_TAX_CF(ANN_R,"&amp;F141&amp;","&amp;G141&amp;",,,USD)")</f>
        <v>933.08922839909803</v>
      </c>
      <c r="N141" s="1" cm="1">
        <f t="array" ref="N141">_xll.FDS(A141,"FF_INC_TAX(ANN_R,"&amp;F141&amp;","&amp;G141&amp;",,,USD)")</f>
        <v>510.39988942444302</v>
      </c>
      <c r="O141" s="1" cm="1">
        <f t="array" ref="O141">_xll.FDS(A141,"FF_NET_INC(ANN_R,"&amp;F141&amp;","&amp;G141&amp;")")</f>
        <v>151077</v>
      </c>
      <c r="P141" s="1" cm="1">
        <f t="array" ref="P141">_xll.FDS(A141,"FF_ROA(ANN_R,"&amp;F141&amp;","&amp;G141&amp;")")</f>
        <v>4.7019539110355097</v>
      </c>
      <c r="Q141" cm="1">
        <f t="array" ref="Q141">_xll.FDS(A141,"FF_TAX_RATE(ANN_R,"&amp;F141&amp;","&amp;G141&amp;")")</f>
        <v>27.191425318849198</v>
      </c>
      <c r="R141" t="e" cm="1">
        <f t="array" ref="R141">_xll.FDS(A141,"FF_TAX_REFUND(ANN_R,"&amp;F141&amp;","&amp;G141&amp;",,,,,""D=1"")")</f>
        <v>#N/A</v>
      </c>
      <c r="S141">
        <f t="shared" si="16"/>
        <v>0.46627484927793872</v>
      </c>
      <c r="T141" s="1" cm="1">
        <f t="array" ref="T141">_xll.FDS($A141,"FF_TAX_CF(ANN_R,"&amp;AE141&amp;","&amp;AF141&amp;",,,USD)")</f>
        <v>614.28439141251101</v>
      </c>
      <c r="U141" s="1" cm="1">
        <f t="array" ref="U141">_xll.FDS($A141,"FF_TAX_CF(ANN_R,"&amp;AG141&amp;","&amp;AH141&amp;",,,USD)")</f>
        <v>567.27461255714297</v>
      </c>
      <c r="V141" s="1" cm="1">
        <f t="array" ref="V141">_xll.FDS(A141,"FF_TAX_CF(ANN_R,"&amp;AI141&amp;","&amp;AJ141&amp;",,,USD)")</f>
        <v>479.96988724730898</v>
      </c>
      <c r="W141" s="1" cm="1">
        <f t="array" ref="W141">_xll.FDS(A141,"FF_TAX_CF(ANN_R,"&amp;AK141&amp;","&amp;AL141&amp;",,,USD)")</f>
        <v>697.42653906345402</v>
      </c>
      <c r="X141" s="1" cm="1">
        <f t="array" ref="X141">_xll.FDS(A141,"FF_TAX_CF(ANN_R,"&amp;F141&amp;","&amp;G141&amp;",,,USD)")</f>
        <v>933.08922839909803</v>
      </c>
      <c r="Y141" s="1" cm="1">
        <f t="array" ref="Y141">_xll.FDS($A141,"FF_PTX_INC(ANN_R,"&amp;AE141&amp;","&amp;AF141&amp;",,,USD)")</f>
        <v>1219.99060578644</v>
      </c>
      <c r="Z141" s="1" cm="1">
        <f t="array" ref="Z141">_xll.FDS($A141,"FF_PTX_INC(ANN_R,"&amp;AG141&amp;","&amp;AH141&amp;",,,USD)")</f>
        <v>825.47513258457195</v>
      </c>
      <c r="AA141" s="1" cm="1">
        <f t="array" ref="AA141">_xll.FDS(A141,"FF_PTX_INC(ANN_R,"&amp;AI141&amp;","&amp;AJ141&amp;",,,USD)")</f>
        <v>1381.09257452935</v>
      </c>
      <c r="AB141" s="1" cm="1">
        <f t="array" ref="AB141">_xll.FDS(A141,"FF_PTX_INC(ANN_R,"&amp;AK141&amp;","&amp;AL141&amp;",,,USD)")</f>
        <v>1756.68907833099</v>
      </c>
      <c r="AC141" s="1" cm="1">
        <f t="array" ref="AC141">_xll.FDS(A141,"FF_PTX_INC(ANN_R,"&amp;F141&amp;","&amp;G141&amp;",,,USD)")</f>
        <v>1877.0619172751899</v>
      </c>
      <c r="AE141" s="6">
        <f t="shared" si="17"/>
        <v>41640</v>
      </c>
      <c r="AF141" s="6">
        <f t="shared" si="18"/>
        <v>42004</v>
      </c>
      <c r="AG141" s="6">
        <f t="shared" si="19"/>
        <v>42005</v>
      </c>
      <c r="AH141" s="6">
        <f t="shared" si="20"/>
        <v>42369</v>
      </c>
      <c r="AI141" s="6">
        <f>DATE(YEAR(F141)+AO141,MONTH(F141),DAY(F141))</f>
        <v>42370</v>
      </c>
      <c r="AJ141" s="6">
        <f>DATE(YEAR(G141)+AO141,MONTH(G141),DAY(G141))</f>
        <v>42735</v>
      </c>
      <c r="AK141" s="6">
        <f>DATE(YEAR(F141)+AP141,MONTH(F141),DAY(F141))</f>
        <v>42736</v>
      </c>
      <c r="AL141" s="6">
        <f>DATE(YEAR(G141)+AP141,MONTH(G141),DAY(G141))</f>
        <v>43100</v>
      </c>
      <c r="AM141" s="8">
        <v>-4</v>
      </c>
      <c r="AN141" s="8">
        <v>-3</v>
      </c>
      <c r="AO141">
        <v>-2</v>
      </c>
      <c r="AP141">
        <v>-1</v>
      </c>
      <c r="AQ141" cm="1">
        <f t="array" ref="AQ141">_xll.FDS(A141,"FF_DEBT_LT(ANN_R,"&amp;F141&amp;","&amp;G141&amp;")")</f>
        <v>777257</v>
      </c>
      <c r="AR141" cm="1">
        <f t="array" ref="AR141">_xll.FDS(A141,"FF_RD_EXP(ANN_R,"&amp;F141&amp;","&amp;G141&amp;")")</f>
        <v>12365</v>
      </c>
      <c r="AS141" t="e" cm="1">
        <f t="array" ref="AS141">_xll.FDS(A141,"FF_PTX_INC_FOR(ANN_R,"&amp;F141&amp;","&amp;G141&amp;")")</f>
        <v>#N/A</v>
      </c>
      <c r="AT141" cm="1">
        <f t="array" ref="AT141">_xll.FDS(A141,"FF_MKT_VAL_PUBLIC(ANN_R,"&amp;[1]sample_report!E141&amp;")")</f>
        <v>1450390.4189699299</v>
      </c>
    </row>
    <row r="142" spans="1:46" hidden="1" x14ac:dyDescent="0.25">
      <c r="A142" t="s">
        <v>498</v>
      </c>
      <c r="B142" t="s">
        <v>499</v>
      </c>
      <c r="C142" t="s">
        <v>29</v>
      </c>
      <c r="D142" t="str" cm="1">
        <f t="array" ref="D142">_xll.FDS(A142,"FF_MAJOR_IND_NAME")</f>
        <v>BEVERAGES</v>
      </c>
      <c r="E142">
        <v>2018</v>
      </c>
      <c r="F142" s="4">
        <f t="shared" si="14"/>
        <v>43101</v>
      </c>
      <c r="G142" s="4">
        <f t="shared" si="15"/>
        <v>43465</v>
      </c>
      <c r="I142" s="1" cm="1">
        <f t="array" ref="I142">_xll.FDS(A142,"FF_PTX_INC(ANN_R,"&amp;F142&amp;","&amp;G142&amp;",,,USD)")</f>
        <v>2235.1114689409701</v>
      </c>
      <c r="J142" s="1" cm="1">
        <f t="array" ref="J142">_xll.FDS(A142,"FF_MKT_VAL(ANN_R,"&amp;F142&amp;","&amp;G142&amp;",,,USD)")</f>
        <v>18393.843158301799</v>
      </c>
      <c r="K142" s="1" cm="1">
        <f t="array" ref="K142">_xll.FDS(A142,"FF_SHLDRS_EQ(ANN_R,"&amp;F142&amp;","&amp;G142&amp;",,,USD)")</f>
        <v>8349.6334661543406</v>
      </c>
      <c r="L142" s="1" cm="1">
        <f t="array" ref="L142">_xll.FDS(A142,"FF_ASSETS(ANN_R,"&amp;F142&amp;","&amp;G142&amp;",,,USD)")</f>
        <v>20996.437040254499</v>
      </c>
      <c r="M142" s="1" cm="1">
        <f t="array" ref="M142">_xll.FDS(A142,"FF_TAX_CF(ANN_R,"&amp;F142&amp;","&amp;G142&amp;",,,USD)")</f>
        <v>361.44497402757401</v>
      </c>
      <c r="N142" s="1" cm="1">
        <f t="array" ref="N142">_xll.FDS(A142,"FF_INC_TAX(ANN_R,"&amp;F142&amp;","&amp;G142&amp;",,,USD)")</f>
        <v>467.58134982734902</v>
      </c>
      <c r="O142" s="1" cm="1">
        <f t="array" ref="O142">_xll.FDS(A142,"FF_NET_INC(ANN_R,"&amp;F142&amp;","&amp;G142&amp;")")</f>
        <v>164202</v>
      </c>
      <c r="P142" s="1" cm="1">
        <f t="array" ref="P142">_xll.FDS(A142,"FF_ROA(ANN_R,"&amp;F142&amp;","&amp;G142&amp;")")</f>
        <v>6.98405596023645</v>
      </c>
      <c r="Q142" cm="1">
        <f t="array" ref="Q142">_xll.FDS(A142,"FF_TAX_RATE(ANN_R,"&amp;F142&amp;","&amp;G142&amp;")")</f>
        <v>20.919822403707499</v>
      </c>
      <c r="R142" t="e" cm="1">
        <f t="array" ref="R142">_xll.FDS(A142,"FF_TAX_REFUND(ANN_R,"&amp;F142&amp;","&amp;G142&amp;",,,,,""D=1"")")</f>
        <v>#N/A</v>
      </c>
      <c r="S142">
        <f t="shared" si="16"/>
        <v>0.30546156189741136</v>
      </c>
      <c r="T142" s="1" cm="1">
        <f t="array" ref="T142">_xll.FDS($A142,"FF_TAX_CF(ANN_R,"&amp;AE142&amp;","&amp;AF142&amp;",,,USD)")</f>
        <v>596.36280348058801</v>
      </c>
      <c r="U142" s="1" cm="1">
        <f t="array" ref="U142">_xll.FDS($A142,"FF_TAX_CF(ANN_R,"&amp;AG142&amp;","&amp;AH142&amp;",,,USD)")</f>
        <v>272.06912340968802</v>
      </c>
      <c r="V142" s="1" cm="1">
        <f t="array" ref="V142">_xll.FDS(A142,"FF_TAX_CF(ANN_R,"&amp;AI142&amp;","&amp;AJ142&amp;",,,USD)")</f>
        <v>398.05298953503399</v>
      </c>
      <c r="W142" s="1" cm="1">
        <f t="array" ref="W142">_xll.FDS(A142,"FF_TAX_CF(ANN_R,"&amp;AK142&amp;","&amp;AL142&amp;",,,USD)")</f>
        <v>545.31344556808494</v>
      </c>
      <c r="X142" s="1" cm="1">
        <f t="array" ref="X142">_xll.FDS(A142,"FF_TAX_CF(ANN_R,"&amp;F142&amp;","&amp;G142&amp;",,,USD)")</f>
        <v>361.44497402757401</v>
      </c>
      <c r="Y142" s="1" cm="1">
        <f t="array" ref="Y142">_xll.FDS($A142,"FF_PTX_INC(ANN_R,"&amp;AE142&amp;","&amp;AF142&amp;",,,USD)")</f>
        <v>735.74873302597598</v>
      </c>
      <c r="Z142" s="1" cm="1">
        <f t="array" ref="Z142">_xll.FDS($A142,"FF_PTX_INC(ANN_R,"&amp;AG142&amp;","&amp;AH142&amp;",,,USD)")</f>
        <v>143.9063776806</v>
      </c>
      <c r="AA142" s="1" cm="1">
        <f t="array" ref="AA142">_xll.FDS(A142,"FF_PTX_INC(ANN_R,"&amp;AI142&amp;","&amp;AJ142&amp;",,,USD)")</f>
        <v>1915.63691447116</v>
      </c>
      <c r="AB142" s="1" cm="1">
        <f t="array" ref="AB142">_xll.FDS(A142,"FF_PTX_INC(ANN_R,"&amp;AK142&amp;","&amp;AL142&amp;",,,USD)")</f>
        <v>2084.21781051159</v>
      </c>
      <c r="AC142" s="1" cm="1">
        <f t="array" ref="AC142">_xll.FDS(A142,"FF_PTX_INC(ANN_R,"&amp;F142&amp;","&amp;G142&amp;",,,USD)")</f>
        <v>2235.1114689409701</v>
      </c>
      <c r="AE142" s="6">
        <f t="shared" si="17"/>
        <v>41640</v>
      </c>
      <c r="AF142" s="6">
        <f t="shared" si="18"/>
        <v>42004</v>
      </c>
      <c r="AG142" s="6">
        <f t="shared" si="19"/>
        <v>42005</v>
      </c>
      <c r="AH142" s="6">
        <f t="shared" si="20"/>
        <v>42369</v>
      </c>
      <c r="AI142" s="6">
        <f>DATE(YEAR(F142)+AO142,MONTH(F142),DAY(F142))</f>
        <v>42370</v>
      </c>
      <c r="AJ142" s="6">
        <f>DATE(YEAR(G142)+AO142,MONTH(G142),DAY(G142))</f>
        <v>42735</v>
      </c>
      <c r="AK142" s="6">
        <f>DATE(YEAR(F142)+AP142,MONTH(F142),DAY(F142))</f>
        <v>42736</v>
      </c>
      <c r="AL142" s="6">
        <f>DATE(YEAR(G142)+AP142,MONTH(G142),DAY(G142))</f>
        <v>43100</v>
      </c>
      <c r="AM142" s="8">
        <v>-4</v>
      </c>
      <c r="AN142" s="8">
        <v>-3</v>
      </c>
      <c r="AO142">
        <v>-2</v>
      </c>
      <c r="AP142">
        <v>-1</v>
      </c>
      <c r="AQ142" cm="1">
        <f t="array" ref="AQ142">_xll.FDS(A142,"FF_DEBT_LT(ANN_R,"&amp;F142&amp;","&amp;G142&amp;")")</f>
        <v>326817</v>
      </c>
      <c r="AR142" cm="1">
        <f t="array" ref="AR142">_xll.FDS(A142,"FF_RD_EXP(ANN_R,"&amp;F142&amp;","&amp;G142&amp;")")</f>
        <v>66206</v>
      </c>
      <c r="AS142" t="e" cm="1">
        <f t="array" ref="AS142">_xll.FDS(A142,"FF_PTX_INC_FOR(ANN_R,"&amp;F142&amp;","&amp;G142&amp;")")</f>
        <v>#N/A</v>
      </c>
      <c r="AT142" t="e" cm="1">
        <f t="array" ref="AT142">_xll.FDS(A142,"FF_MKT_VAL_PUBLIC(ANN_R,"&amp;[1]sample_report!E142&amp;")")</f>
        <v>#N/A</v>
      </c>
    </row>
    <row r="143" spans="1:46" hidden="1" x14ac:dyDescent="0.25">
      <c r="A143" t="s">
        <v>632</v>
      </c>
      <c r="B143" t="s">
        <v>633</v>
      </c>
      <c r="C143" t="s">
        <v>502</v>
      </c>
      <c r="D143" t="str" cm="1">
        <f t="array" ref="D143">_xll.FDS(A143,"FF_MAJOR_IND_NAME")</f>
        <v>BEVERAGES</v>
      </c>
      <c r="E143">
        <v>2018</v>
      </c>
      <c r="F143" s="4">
        <f t="shared" si="14"/>
        <v>43101</v>
      </c>
      <c r="G143" s="4">
        <f t="shared" si="15"/>
        <v>43465</v>
      </c>
      <c r="I143" s="1" cm="1">
        <f t="array" ref="I143">_xll.FDS(A143,"FF_PTX_INC(ANN_R,"&amp;F143&amp;","&amp;G143&amp;",,,USD)")</f>
        <v>2338</v>
      </c>
      <c r="J143" s="1" cm="1">
        <f t="array" ref="J143">_xll.FDS(A143,"FF_MKT_VAL(ANN_R,"&amp;F143&amp;","&amp;G143&amp;",,,USD)")</f>
        <v>40720.056172844001</v>
      </c>
      <c r="K143" s="1" cm="1">
        <f t="array" ref="K143">_xll.FDS(A143,"FF_SHLDRS_EQ(ANN_R,"&amp;F143&amp;","&amp;G143&amp;",,,USD)")</f>
        <v>7975.1</v>
      </c>
      <c r="L143" s="1" cm="1">
        <f t="array" ref="L143">_xll.FDS(A143,"FF_ASSETS(ANN_R,"&amp;F143&amp;","&amp;G143&amp;",,,USD)")</f>
        <v>20538.7</v>
      </c>
      <c r="M143" s="1" cm="1">
        <f t="array" ref="M143">_xll.FDS(A143,"FF_TAX_CF(ANN_R,"&amp;F143&amp;","&amp;G143&amp;",,,USD)")</f>
        <v>238.6</v>
      </c>
      <c r="N143" s="1" cm="1">
        <f t="array" ref="N143">_xll.FDS(A143,"FF_INC_TAX(ANN_R,"&amp;F143&amp;","&amp;G143&amp;",,,USD)")</f>
        <v>22.7</v>
      </c>
      <c r="O143" s="1" cm="1">
        <f t="array" ref="O143">_xll.FDS(A143,"FF_NET_INC(ANN_R,"&amp;F143&amp;","&amp;G143&amp;")")</f>
        <v>2303.4</v>
      </c>
      <c r="P143" s="1" cm="1">
        <f t="array" ref="P143">_xll.FDS(A143,"FF_ROA(ANN_R,"&amp;F143&amp;","&amp;G143&amp;")")</f>
        <v>11.7697254292802</v>
      </c>
      <c r="Q143" cm="1">
        <f t="array" ref="Q143">_xll.FDS(A143,"FF_TAX_RATE(ANN_R,"&amp;F143&amp;","&amp;G143&amp;")")</f>
        <v>0.97091531223267802</v>
      </c>
      <c r="R143" t="e" cm="1">
        <f t="array" ref="R143">_xll.FDS(A143,"FF_TAX_REFUND(ANN_R,"&amp;F143&amp;","&amp;G143&amp;",,,,,""D=1"")")</f>
        <v>#N/A</v>
      </c>
      <c r="S143">
        <f t="shared" si="16"/>
        <v>8.8657469536743777E-2</v>
      </c>
      <c r="T143" s="1" cm="1">
        <f t="array" ref="T143">_xll.FDS($A143,"FF_TAX_CF(ANN_R,"&amp;AE143&amp;","&amp;AF143&amp;",,,USD)")</f>
        <v>117.9</v>
      </c>
      <c r="U143" s="1" cm="1">
        <f t="array" ref="U143">_xll.FDS($A143,"FF_TAX_CF(ANN_R,"&amp;AG143&amp;","&amp;AH143&amp;",,,USD)")</f>
        <v>169.5</v>
      </c>
      <c r="V143" s="1" cm="1">
        <f t="array" ref="V143">_xll.FDS(A143,"FF_TAX_CF(ANN_R,"&amp;AI143&amp;","&amp;AJ143&amp;",,,USD)")</f>
        <v>80.2</v>
      </c>
      <c r="W143" s="1" cm="1">
        <f t="array" ref="W143">_xll.FDS(A143,"FF_TAX_CF(ANN_R,"&amp;AK143&amp;","&amp;AL143&amp;",,,USD)")</f>
        <v>219.6</v>
      </c>
      <c r="X143" s="1" cm="1">
        <f t="array" ref="X143">_xll.FDS(A143,"FF_TAX_CF(ANN_R,"&amp;F143&amp;","&amp;G143&amp;",,,USD)")</f>
        <v>238.6</v>
      </c>
      <c r="Y143" s="1" cm="1">
        <f t="array" ref="Y143">_xll.FDS($A143,"FF_PTX_INC(ANN_R,"&amp;AE143&amp;","&amp;AF143&amp;",,,USD)")</f>
        <v>2202.3000000000002</v>
      </c>
      <c r="Z143" s="1" cm="1">
        <f t="array" ref="Z143">_xll.FDS($A143,"FF_PTX_INC(ANN_R,"&amp;AG143&amp;","&amp;AH143&amp;",,,USD)")</f>
        <v>1179.5999999999999</v>
      </c>
      <c r="AA143" s="1" cm="1">
        <f t="array" ref="AA143">_xll.FDS(A143,"FF_PTX_INC(ANN_R,"&amp;AI143&amp;","&amp;AJ143&amp;",,,USD)")</f>
        <v>1501.2</v>
      </c>
      <c r="AB143" s="1" cm="1">
        <f t="array" ref="AB143">_xll.FDS(A143,"FF_PTX_INC(ANN_R,"&amp;AK143&amp;","&amp;AL143&amp;",,,USD)")</f>
        <v>2093.4</v>
      </c>
      <c r="AC143" s="1" cm="1">
        <f t="array" ref="AC143">_xll.FDS(A143,"FF_PTX_INC(ANN_R,"&amp;F143&amp;","&amp;G143&amp;",,,USD)")</f>
        <v>2338</v>
      </c>
      <c r="AE143" s="6">
        <f t="shared" si="17"/>
        <v>41640</v>
      </c>
      <c r="AF143" s="6">
        <f t="shared" si="18"/>
        <v>42004</v>
      </c>
      <c r="AG143" s="6">
        <f t="shared" si="19"/>
        <v>42005</v>
      </c>
      <c r="AH143" s="6">
        <f t="shared" si="20"/>
        <v>42369</v>
      </c>
      <c r="AI143" s="6">
        <f>DATE(YEAR(F143)+AO143,MONTH(F143),DAY(F143))</f>
        <v>42370</v>
      </c>
      <c r="AJ143" s="6">
        <f>DATE(YEAR(G143)+AO143,MONTH(G143),DAY(G143))</f>
        <v>42735</v>
      </c>
      <c r="AK143" s="6">
        <f>DATE(YEAR(F143)+AP143,MONTH(F143),DAY(F143))</f>
        <v>42736</v>
      </c>
      <c r="AL143" s="6">
        <f>DATE(YEAR(G143)+AP143,MONTH(G143),DAY(G143))</f>
        <v>43100</v>
      </c>
      <c r="AM143" s="8">
        <v>-4</v>
      </c>
      <c r="AN143" s="8">
        <v>-3</v>
      </c>
      <c r="AO143">
        <v>-2</v>
      </c>
      <c r="AP143">
        <v>-1</v>
      </c>
      <c r="AQ143" cm="1">
        <f t="array" ref="AQ143">_xll.FDS(A143,"FF_DEBT_LT(ANN_R,"&amp;F143&amp;","&amp;G143&amp;")")</f>
        <v>9417.6</v>
      </c>
      <c r="AR143" t="e" cm="1">
        <f t="array" ref="AR143">_xll.FDS(A143,"FF_RD_EXP(ANN_R,"&amp;F143&amp;","&amp;G143&amp;")")</f>
        <v>#N/A</v>
      </c>
      <c r="AS143" cm="1">
        <f t="array" ref="AS143">_xll.FDS(A143,"FF_PTX_INC_FOR(ANN_R,"&amp;F143&amp;","&amp;G143&amp;")")</f>
        <v>1746.5</v>
      </c>
      <c r="AT143" cm="1">
        <f t="array" ref="AT143">_xll.FDS(A143,"FF_MKT_VAL_PUBLIC(ANN_R,"&amp;[1]sample_report!E143&amp;")")</f>
        <v>30195.5839508067</v>
      </c>
    </row>
    <row r="144" spans="1:46" hidden="1" x14ac:dyDescent="0.25">
      <c r="A144" t="s">
        <v>685</v>
      </c>
      <c r="B144" t="s">
        <v>686</v>
      </c>
      <c r="C144" t="s">
        <v>502</v>
      </c>
      <c r="D144" t="str" cm="1">
        <f t="array" ref="D144">_xll.FDS(A144,"FF_MAJOR_IND_NAME")</f>
        <v>BEVERAGES</v>
      </c>
      <c r="E144">
        <v>2018</v>
      </c>
      <c r="F144" s="4">
        <f t="shared" si="14"/>
        <v>43101</v>
      </c>
      <c r="G144" s="4">
        <f t="shared" si="15"/>
        <v>43465</v>
      </c>
      <c r="I144" s="1" cm="1">
        <f t="array" ref="I144">_xll.FDS(A144,"FF_PTX_INC(ANN_R,"&amp;F144&amp;","&amp;G144&amp;",,,USD)")</f>
        <v>791</v>
      </c>
      <c r="J144" s="1" cm="1">
        <f t="array" ref="J144">_xll.FDS(A144,"FF_MKT_VAL(ANN_R,"&amp;F144&amp;","&amp;G144&amp;",,,USD)")</f>
        <v>36048.427800079997</v>
      </c>
      <c r="K144" s="1" cm="1">
        <f t="array" ref="K144">_xll.FDS(A144,"FF_SHLDRS_EQ(ANN_R,"&amp;F144&amp;","&amp;G144&amp;",,,USD)")</f>
        <v>22533</v>
      </c>
      <c r="L144" s="1" cm="1">
        <f t="array" ref="L144">_xll.FDS(A144,"FF_ASSETS(ANN_R,"&amp;F144&amp;","&amp;G144&amp;",,,USD)")</f>
        <v>48918</v>
      </c>
      <c r="M144" s="1" cm="1">
        <f t="array" ref="M144">_xll.FDS(A144,"FF_TAX_CF(ANN_R,"&amp;F144&amp;","&amp;G144&amp;",,,USD)")</f>
        <v>210</v>
      </c>
      <c r="N144" s="1" cm="1">
        <f t="array" ref="N144">_xll.FDS(A144,"FF_INC_TAX(ANN_R,"&amp;F144&amp;","&amp;G144&amp;",,,USD)")</f>
        <v>202</v>
      </c>
      <c r="O144" s="1" cm="1">
        <f t="array" ref="O144">_xll.FDS(A144,"FF_NET_INC(ANN_R,"&amp;F144&amp;","&amp;G144&amp;")")</f>
        <v>586</v>
      </c>
      <c r="P144" s="1" cm="1">
        <f t="array" ref="P144">_xll.FDS(A144,"FF_ROA(ANN_R,"&amp;F144&amp;","&amp;G144&amp;")")</f>
        <v>1.98846284356973</v>
      </c>
      <c r="Q144" cm="1">
        <f t="array" ref="Q144">_xll.FDS(A144,"FF_TAX_RATE(ANN_R,"&amp;F144&amp;","&amp;G144&amp;")")</f>
        <v>25.537294563843201</v>
      </c>
      <c r="R144" t="e" cm="1">
        <f t="array" ref="R144">_xll.FDS(A144,"FF_TAX_REFUND(ANN_R,"&amp;F144&amp;","&amp;G144&amp;",,,,,""D=1"")")</f>
        <v>#N/A</v>
      </c>
      <c r="S144">
        <f t="shared" si="16"/>
        <v>0.2948764534883721</v>
      </c>
      <c r="T144" s="1" cm="1">
        <f t="array" ref="T144">_xll.FDS($A144,"FF_TAX_CF(ANN_R,"&amp;AE144&amp;","&amp;AF144&amp;",,,USD)")</f>
        <v>345</v>
      </c>
      <c r="U144" s="1" cm="1">
        <f t="array" ref="U144">_xll.FDS($A144,"FF_TAX_CF(ANN_R,"&amp;AG144&amp;","&amp;AH144&amp;",,,USD)")</f>
        <v>346</v>
      </c>
      <c r="V144" s="1" cm="1">
        <f t="array" ref="V144">_xll.FDS(A144,"FF_TAX_CF(ANN_R,"&amp;AI144&amp;","&amp;AJ144&amp;",,,USD)")</f>
        <v>431</v>
      </c>
      <c r="W144" s="1" cm="1">
        <f t="array" ref="W144">_xll.FDS(A144,"FF_TAX_CF(ANN_R,"&amp;AK144&amp;","&amp;AL144&amp;",,,USD)")</f>
        <v>291</v>
      </c>
      <c r="X144" s="1" cm="1">
        <f t="array" ref="X144">_xll.FDS(A144,"FF_TAX_CF(ANN_R,"&amp;F144&amp;","&amp;G144&amp;",,,USD)")</f>
        <v>210</v>
      </c>
      <c r="Y144" s="1" cm="1">
        <f t="array" ref="Y144">_xll.FDS($A144,"FF_PTX_INC(ANN_R,"&amp;AE144&amp;","&amp;AF144&amp;",,,USD)")</f>
        <v>1073</v>
      </c>
      <c r="Z144" s="1" cm="1">
        <f t="array" ref="Z144">_xll.FDS($A144,"FF_PTX_INC(ANN_R,"&amp;AG144&amp;","&amp;AH144&amp;",,,USD)")</f>
        <v>1184</v>
      </c>
      <c r="AA144" s="1" cm="1">
        <f t="array" ref="AA144">_xll.FDS(A144,"FF_PTX_INC(ANN_R,"&amp;AI144&amp;","&amp;AJ144&amp;",,,USD)")</f>
        <v>1283</v>
      </c>
      <c r="AB144" s="1" cm="1">
        <f t="array" ref="AB144">_xll.FDS(A144,"FF_PTX_INC(ANN_R,"&amp;AK144&amp;","&amp;AL144&amp;",,,USD)")</f>
        <v>1173</v>
      </c>
      <c r="AC144" s="1" cm="1">
        <f t="array" ref="AC144">_xll.FDS(A144,"FF_PTX_INC(ANN_R,"&amp;F144&amp;","&amp;G144&amp;",,,USD)")</f>
        <v>791</v>
      </c>
      <c r="AE144" s="6">
        <f t="shared" si="17"/>
        <v>41640</v>
      </c>
      <c r="AF144" s="6">
        <f t="shared" si="18"/>
        <v>42004</v>
      </c>
      <c r="AG144" s="6">
        <f t="shared" si="19"/>
        <v>42005</v>
      </c>
      <c r="AH144" s="6">
        <f t="shared" si="20"/>
        <v>42369</v>
      </c>
      <c r="AI144" s="6">
        <f>DATE(YEAR(F144)+AO144,MONTH(F144),DAY(F144))</f>
        <v>42370</v>
      </c>
      <c r="AJ144" s="6">
        <f>DATE(YEAR(G144)+AO144,MONTH(G144),DAY(G144))</f>
        <v>42735</v>
      </c>
      <c r="AK144" s="6">
        <f>DATE(YEAR(F144)+AP144,MONTH(F144),DAY(F144))</f>
        <v>42736</v>
      </c>
      <c r="AL144" s="6">
        <f>DATE(YEAR(G144)+AP144,MONTH(G144),DAY(G144))</f>
        <v>43100</v>
      </c>
      <c r="AM144" s="8">
        <v>-4</v>
      </c>
      <c r="AN144" s="8">
        <v>-3</v>
      </c>
      <c r="AO144">
        <v>-2</v>
      </c>
      <c r="AP144">
        <v>-1</v>
      </c>
      <c r="AQ144" cm="1">
        <f t="array" ref="AQ144">_xll.FDS(A144,"FF_DEBT_LT(ANN_R,"&amp;F144&amp;","&amp;G144&amp;")")</f>
        <v>14506</v>
      </c>
      <c r="AR144" cm="1">
        <f t="array" ref="AR144">_xll.FDS(A144,"FF_RD_EXP(ANN_R,"&amp;F144&amp;","&amp;G144&amp;")")</f>
        <v>64</v>
      </c>
      <c r="AS144" t="e" cm="1">
        <f t="array" ref="AS144">_xll.FDS(A144,"FF_PTX_INC_FOR(ANN_R,"&amp;F144&amp;","&amp;G144&amp;")")</f>
        <v>#N/A</v>
      </c>
      <c r="AT144" cm="1">
        <f t="array" ref="AT144">_xll.FDS(A144,"FF_MKT_VAL_PUBLIC(ANN_R,"&amp;[1]sample_report!E144&amp;")")</f>
        <v>5187.2966635759103</v>
      </c>
    </row>
    <row r="145" spans="1:46" hidden="1" x14ac:dyDescent="0.25">
      <c r="A145" t="s">
        <v>776</v>
      </c>
      <c r="B145" t="s">
        <v>777</v>
      </c>
      <c r="C145" t="s">
        <v>502</v>
      </c>
      <c r="D145" t="str" cm="1">
        <f t="array" ref="D145">_xll.FDS(A145,"FF_MAJOR_IND_NAME")</f>
        <v>BEVERAGES</v>
      </c>
      <c r="E145">
        <v>2018</v>
      </c>
      <c r="F145" s="4">
        <f t="shared" si="14"/>
        <v>43101</v>
      </c>
      <c r="G145" s="4">
        <f t="shared" si="15"/>
        <v>43465</v>
      </c>
      <c r="I145" s="1" cm="1">
        <f t="array" ref="I145">_xll.FDS(A145,"FF_PTX_INC(ANN_R,"&amp;F145&amp;","&amp;G145&amp;",,,USD)")</f>
        <v>977</v>
      </c>
      <c r="J145" s="1" cm="1">
        <f t="array" ref="J145">_xll.FDS(A145,"FF_MKT_VAL(ANN_R,"&amp;F145&amp;","&amp;G145&amp;",,,USD)")</f>
        <v>26955.296040000001</v>
      </c>
      <c r="K145" s="1" cm="1">
        <f t="array" ref="K145">_xll.FDS(A145,"FF_SHLDRS_EQ(ANN_R,"&amp;F145&amp;","&amp;G145&amp;",,,USD)")</f>
        <v>1316</v>
      </c>
      <c r="L145" s="1" cm="1">
        <f t="array" ref="L145">_xll.FDS(A145,"FF_ASSETS(ANN_R,"&amp;F145&amp;","&amp;G145&amp;",,,USD)")</f>
        <v>4976</v>
      </c>
      <c r="M145" s="1" cm="1">
        <f t="array" ref="M145">_xll.FDS(A145,"FF_TAX_CF(ANN_R,"&amp;F145&amp;","&amp;G145&amp;",,,USD)")</f>
        <v>200</v>
      </c>
      <c r="N145" s="1" cm="1">
        <f t="array" ref="N145">_xll.FDS(A145,"FF_INC_TAX(ANN_R,"&amp;F145&amp;","&amp;G145&amp;",,,USD)")</f>
        <v>260</v>
      </c>
      <c r="O145" s="1" cm="1">
        <f t="array" ref="O145">_xll.FDS(A145,"FF_NET_INC(ANN_R,"&amp;F145&amp;","&amp;G145&amp;")")</f>
        <v>717</v>
      </c>
      <c r="P145" s="1" cm="1">
        <f t="array" ref="P145">_xll.FDS(A145,"FF_ROA(ANN_R,"&amp;F145&amp;","&amp;G145&amp;")")</f>
        <v>14.935944172481999</v>
      </c>
      <c r="Q145" cm="1">
        <f t="array" ref="Q145">_xll.FDS(A145,"FF_TAX_RATE(ANN_R,"&amp;F145&amp;","&amp;G145&amp;")")</f>
        <v>26.612077789150501</v>
      </c>
      <c r="R145" t="e" cm="1">
        <f t="array" ref="R145">_xll.FDS(A145,"FF_TAX_REFUND(ANN_R,"&amp;F145&amp;","&amp;G145&amp;",,,,,""D=1"")")</f>
        <v>#N/A</v>
      </c>
      <c r="S145">
        <f t="shared" si="16"/>
        <v>0.29020194465220644</v>
      </c>
      <c r="T145" s="1" cm="1">
        <f t="array" ref="T145">_xll.FDS($A145,"FF_TAX_CF(ANN_R,"&amp;AE145&amp;","&amp;AF145&amp;",,,USD)")</f>
        <v>281</v>
      </c>
      <c r="U145" s="1" cm="1">
        <f t="array" ref="U145">_xll.FDS($A145,"FF_TAX_CF(ANN_R,"&amp;AG145&amp;","&amp;AH145&amp;",,,USD)")</f>
        <v>375</v>
      </c>
      <c r="V145" s="1" cm="1">
        <f t="array" ref="V145">_xll.FDS(A145,"FF_TAX_CF(ANN_R,"&amp;AI145&amp;","&amp;AJ145&amp;",,,USD)")</f>
        <v>430</v>
      </c>
      <c r="W145" s="1" cm="1">
        <f t="array" ref="W145">_xll.FDS(A145,"FF_TAX_CF(ANN_R,"&amp;AK145&amp;","&amp;AL145&amp;",,,USD)")</f>
        <v>266</v>
      </c>
      <c r="X145" s="1" cm="1">
        <f t="array" ref="X145">_xll.FDS(A145,"FF_TAX_CF(ANN_R,"&amp;F145&amp;","&amp;G145&amp;",,,USD)")</f>
        <v>200</v>
      </c>
      <c r="Y145" s="1" cm="1">
        <f t="array" ref="Y145">_xll.FDS($A145,"FF_PTX_INC(ANN_R,"&amp;AE145&amp;","&amp;AF145&amp;",,,USD)")</f>
        <v>947</v>
      </c>
      <c r="Z145" s="1" cm="1">
        <f t="array" ref="Z145">_xll.FDS($A145,"FF_PTX_INC(ANN_R,"&amp;AG145&amp;","&amp;AH145&amp;",,,USD)")</f>
        <v>1002</v>
      </c>
      <c r="AA145" s="1" cm="1">
        <f t="array" ref="AA145">_xll.FDS(A145,"FF_PTX_INC(ANN_R,"&amp;AI145&amp;","&amp;AJ145&amp;",,,USD)")</f>
        <v>1489</v>
      </c>
      <c r="AB145" s="1" cm="1">
        <f t="array" ref="AB145">_xll.FDS(A145,"FF_PTX_INC(ANN_R,"&amp;AK145&amp;","&amp;AL145&amp;",,,USD)")</f>
        <v>933</v>
      </c>
      <c r="AC145" s="1" cm="1">
        <f t="array" ref="AC145">_xll.FDS(A145,"FF_PTX_INC(ANN_R,"&amp;F145&amp;","&amp;G145&amp;",,,USD)")</f>
        <v>977</v>
      </c>
      <c r="AE145" s="6">
        <f t="shared" si="17"/>
        <v>41640</v>
      </c>
      <c r="AF145" s="6">
        <f t="shared" si="18"/>
        <v>42004</v>
      </c>
      <c r="AG145" s="6">
        <f t="shared" si="19"/>
        <v>42005</v>
      </c>
      <c r="AH145" s="6">
        <f t="shared" si="20"/>
        <v>42369</v>
      </c>
      <c r="AI145" s="6">
        <f>DATE(YEAR(F145)+AO145,MONTH(F145),DAY(F145))</f>
        <v>42370</v>
      </c>
      <c r="AJ145" s="6">
        <f>DATE(YEAR(G145)+AO145,MONTH(G145),DAY(G145))</f>
        <v>42735</v>
      </c>
      <c r="AK145" s="6">
        <f>DATE(YEAR(F145)+AP145,MONTH(F145),DAY(F145))</f>
        <v>42736</v>
      </c>
      <c r="AL145" s="6">
        <f>DATE(YEAR(G145)+AP145,MONTH(G145),DAY(G145))</f>
        <v>43100</v>
      </c>
      <c r="AM145" s="8">
        <v>-4</v>
      </c>
      <c r="AN145" s="8">
        <v>-3</v>
      </c>
      <c r="AO145">
        <v>-2</v>
      </c>
      <c r="AP145">
        <v>-1</v>
      </c>
      <c r="AQ145" cm="1">
        <f t="array" ref="AQ145">_xll.FDS(A145,"FF_DEBT_LT(ANN_R,"&amp;F145&amp;","&amp;G145&amp;")")</f>
        <v>2341</v>
      </c>
      <c r="AR145" t="e" cm="1">
        <f t="array" ref="AR145">_xll.FDS(A145,"FF_RD_EXP(ANN_R,"&amp;F145&amp;","&amp;G145&amp;")")</f>
        <v>#N/A</v>
      </c>
      <c r="AS145" cm="1">
        <f t="array" ref="AS145">_xll.FDS(A145,"FF_PTX_INC_FOR(ANN_R,"&amp;F145&amp;","&amp;G145&amp;")")</f>
        <v>230</v>
      </c>
      <c r="AT145" cm="1">
        <f t="array" ref="AT145">_xll.FDS(A145,"FF_MKT_VAL_PUBLIC(ANN_R,"&amp;[1]sample_report!E145&amp;")")</f>
        <v>20378.6380682872</v>
      </c>
    </row>
    <row r="146" spans="1:46" hidden="1" x14ac:dyDescent="0.25">
      <c r="A146" t="s">
        <v>1004</v>
      </c>
      <c r="B146" t="s">
        <v>1005</v>
      </c>
      <c r="C146" t="s">
        <v>1006</v>
      </c>
      <c r="D146" t="str" cm="1">
        <f t="array" ref="D146">_xll.FDS(A146,"FF_MAJOR_IND_NAME")</f>
        <v>BEVERAGES</v>
      </c>
      <c r="E146">
        <v>2018</v>
      </c>
      <c r="F146" s="4">
        <f t="shared" si="14"/>
        <v>43101</v>
      </c>
      <c r="G146" s="4">
        <f t="shared" si="15"/>
        <v>43465</v>
      </c>
      <c r="I146" s="1" cm="1">
        <f t="array" ref="I146">_xll.FDS(A146,"FF_PTX_INC(ANN_R,"&amp;F146&amp;","&amp;G146&amp;",,,USD)")</f>
        <v>7587.9998366050704</v>
      </c>
      <c r="J146" s="1" cm="1">
        <f t="array" ref="J146">_xll.FDS(A146,"FF_MKT_VAL(ANN_R,"&amp;F146&amp;","&amp;G146&amp;",,,USD)")</f>
        <v>129066.05485322099</v>
      </c>
      <c r="K146" s="1" cm="1">
        <f t="array" ref="K146">_xll.FDS(A146,"FF_SHLDRS_EQ(ANN_R,"&amp;F146&amp;","&amp;G146&amp;",,,USD)")</f>
        <v>64484.998418475603</v>
      </c>
      <c r="L146" s="1" cm="1">
        <f t="array" ref="L146">_xll.FDS(A146,"FF_ASSETS(ANN_R,"&amp;F146&amp;","&amp;G146&amp;",,,USD)")</f>
        <v>235605.99422165399</v>
      </c>
      <c r="M146" s="1" cm="1">
        <f t="array" ref="M146">_xll.FDS(A146,"FF_TAX_CF(ANN_R,"&amp;F146&amp;","&amp;G146&amp;",,,USD)")</f>
        <v>3046.9999343879399</v>
      </c>
      <c r="N146" s="1" cm="1">
        <f t="array" ref="N146">_xll.FDS(A146,"FF_INC_TAX(ANN_R,"&amp;F146&amp;","&amp;G146&amp;",,,USD)")</f>
        <v>2583.9999443578699</v>
      </c>
      <c r="O146" s="1" cm="1">
        <f t="array" ref="O146">_xll.FDS(A146,"FF_NET_INC(ANN_R,"&amp;F146&amp;","&amp;G146&amp;")")</f>
        <v>3254.0799363311098</v>
      </c>
      <c r="P146" s="1" cm="1">
        <f t="array" ref="P146">_xll.FDS(A146,"FF_ROA(ANN_R,"&amp;F146&amp;","&amp;G146&amp;")")</f>
        <v>1.5752145011745899</v>
      </c>
      <c r="Q146" cm="1">
        <f t="array" ref="Q146">_xll.FDS(A146,"FF_TAX_RATE(ANN_R,"&amp;F146&amp;","&amp;G146&amp;")")</f>
        <v>34.053769109119699</v>
      </c>
      <c r="R146" t="e" cm="1">
        <f t="array" ref="R146">_xll.FDS(A146,"FF_TAX_REFUND(ANN_R,"&amp;F146&amp;","&amp;G146&amp;",,,,,""D=1"")")</f>
        <v>#N/A</v>
      </c>
      <c r="S146">
        <f t="shared" si="16"/>
        <v>0.26991023415889587</v>
      </c>
      <c r="T146" s="1" cm="1">
        <f t="array" ref="T146">_xll.FDS($A146,"FF_TAX_CF(ANN_R,"&amp;AE146&amp;","&amp;AF146&amp;",,,USD)")</f>
        <v>2370.9999751543801</v>
      </c>
      <c r="U146" s="1" cm="1">
        <f t="array" ref="U146">_xll.FDS($A146,"FF_TAX_CF(ANN_R,"&amp;AG146&amp;","&amp;AH146&amp;",,,USD)")</f>
        <v>2355.0000326877698</v>
      </c>
      <c r="V146" s="1" cm="1">
        <f t="array" ref="V146">_xll.FDS(A146,"FF_TAX_CF(ANN_R,"&amp;AI146&amp;","&amp;AJ146&amp;",,,USD)")</f>
        <v>3255.99998818943</v>
      </c>
      <c r="W146" s="1" cm="1">
        <f t="array" ref="W146">_xll.FDS(A146,"FF_TAX_CF(ANN_R,"&amp;AK146&amp;","&amp;AL146&amp;",,,USD)")</f>
        <v>2141.00001626529</v>
      </c>
      <c r="X146" s="1" cm="1">
        <f t="array" ref="X146">_xll.FDS(A146,"FF_TAX_CF(ANN_R,"&amp;F146&amp;","&amp;G146&amp;",,,USD)")</f>
        <v>3046.9999343879399</v>
      </c>
      <c r="Y146" s="1" cm="1">
        <f t="array" ref="Y146">_xll.FDS($A146,"FF_PTX_INC(ANN_R,"&amp;AE146&amp;","&amp;AF146&amp;",,,USD)")</f>
        <v>13791.9998554741</v>
      </c>
      <c r="Z146" s="1" cm="1">
        <f t="array" ref="Z146">_xll.FDS($A146,"FF_PTX_INC(ANN_R,"&amp;AG146&amp;","&amp;AH146&amp;",,,USD)")</f>
        <v>12451.000172821799</v>
      </c>
      <c r="AA146" s="1" cm="1">
        <f t="array" ref="AA146">_xll.FDS(A146,"FF_PTX_INC(ANN_R,"&amp;AI146&amp;","&amp;AJ146&amp;",,,USD)")</f>
        <v>4317.9999843372098</v>
      </c>
      <c r="AB146" s="1" cm="1">
        <f t="array" ref="AB146">_xll.FDS(A146,"FF_PTX_INC(ANN_R,"&amp;AK146&amp;","&amp;AL146&amp;",,,USD)")</f>
        <v>10645.000080870601</v>
      </c>
      <c r="AC146" s="1" cm="1">
        <f t="array" ref="AC146">_xll.FDS(A146,"FF_PTX_INC(ANN_R,"&amp;F146&amp;","&amp;G146&amp;",,,USD)")</f>
        <v>7587.9998366050704</v>
      </c>
      <c r="AE146" s="6">
        <f t="shared" si="17"/>
        <v>41640</v>
      </c>
      <c r="AF146" s="6">
        <f t="shared" si="18"/>
        <v>42004</v>
      </c>
      <c r="AG146" s="6">
        <f t="shared" si="19"/>
        <v>42005</v>
      </c>
      <c r="AH146" s="6">
        <f t="shared" si="20"/>
        <v>42369</v>
      </c>
      <c r="AI146" s="6">
        <f>DATE(YEAR(F146)+AO146,MONTH(F146),DAY(F146))</f>
        <v>42370</v>
      </c>
      <c r="AJ146" s="6">
        <f>DATE(YEAR(G146)+AO146,MONTH(G146),DAY(G146))</f>
        <v>42735</v>
      </c>
      <c r="AK146" s="6">
        <f>DATE(YEAR(F146)+AP146,MONTH(F146),DAY(F146))</f>
        <v>42736</v>
      </c>
      <c r="AL146" s="6">
        <f>DATE(YEAR(G146)+AP146,MONTH(G146),DAY(G146))</f>
        <v>43100</v>
      </c>
      <c r="AM146" s="8">
        <v>-4</v>
      </c>
      <c r="AN146" s="8">
        <v>-3</v>
      </c>
      <c r="AO146">
        <v>-2</v>
      </c>
      <c r="AP146">
        <v>-1</v>
      </c>
      <c r="AQ146" cm="1">
        <f t="array" ref="AQ146">_xll.FDS(A146,"FF_DEBT_LT(ANN_R,"&amp;F146&amp;","&amp;G146&amp;")")</f>
        <v>93598.390412599605</v>
      </c>
      <c r="AR146" cm="1">
        <f t="array" ref="AR146">_xll.FDS(A146,"FF_RD_EXP(ANN_R,"&amp;F146&amp;","&amp;G146&amp;")")</f>
        <v>233.94791936113199</v>
      </c>
      <c r="AS146" t="e" cm="1">
        <f t="array" ref="AS146">_xll.FDS(A146,"FF_PTX_INC_FOR(ANN_R,"&amp;F146&amp;","&amp;G146&amp;")")</f>
        <v>#N/A</v>
      </c>
      <c r="AT146" cm="1">
        <f t="array" ref="AT146">_xll.FDS(A146,"FF_MKT_VAL_PUBLIC(ANN_R,"&amp;[1]sample_report!E146&amp;")")</f>
        <v>42830.407973105503</v>
      </c>
    </row>
    <row r="147" spans="1:46" hidden="1" x14ac:dyDescent="0.25">
      <c r="A147" t="s">
        <v>1084</v>
      </c>
      <c r="B147" t="s">
        <v>1085</v>
      </c>
      <c r="C147" t="s">
        <v>950</v>
      </c>
      <c r="D147" t="str" cm="1">
        <f t="array" ref="D147">_xll.FDS(A147,"FF_MAJOR_IND_NAME")</f>
        <v>BEVERAGES</v>
      </c>
      <c r="E147">
        <v>2018</v>
      </c>
      <c r="F147" s="4">
        <f t="shared" si="14"/>
        <v>43101</v>
      </c>
      <c r="G147" s="4">
        <f t="shared" si="15"/>
        <v>43465</v>
      </c>
      <c r="I147" s="1" cm="1">
        <f t="array" ref="I147">_xll.FDS(A147,"FF_PTX_INC(ANN_R,"&amp;F147&amp;","&amp;G147&amp;",,,USD)")</f>
        <v>2378.7896794080698</v>
      </c>
      <c r="J147" s="1" cm="1">
        <f t="array" ref="J147">_xll.FDS(A147,"FF_MKT_VAL(ANN_R,"&amp;F147&amp;","&amp;G147&amp;",,,USD)")</f>
        <v>43158.807640088096</v>
      </c>
      <c r="K147" s="1" cm="1">
        <f t="array" ref="K147">_xll.FDS(A147,"FF_SHLDRS_EQ(ANN_R,"&amp;F147&amp;","&amp;G147&amp;",,,USD)")</f>
        <v>17276.236873030699</v>
      </c>
      <c r="L147" s="1" cm="1">
        <f t="array" ref="L147">_xll.FDS(A147,"FF_ASSETS(ANN_R,"&amp;F147&amp;","&amp;G147&amp;",,,USD)")</f>
        <v>34510.4419472218</v>
      </c>
      <c r="M147" s="1" cm="1">
        <f t="array" ref="M147">_xll.FDS(A147,"FF_TAX_CF(ANN_R,"&amp;F147&amp;","&amp;G147&amp;",,,USD)")</f>
        <v>442.37141406536102</v>
      </c>
      <c r="N147" s="1" cm="1">
        <f t="array" ref="N147">_xll.FDS(A147,"FF_INC_TAX(ANN_R,"&amp;F147&amp;","&amp;G147&amp;",,,USD)")</f>
        <v>467.41130542755099</v>
      </c>
      <c r="O147" s="1" cm="1">
        <f t="array" ref="O147">_xll.FDS(A147,"FF_NET_INC(ANN_R,"&amp;F147&amp;","&amp;G147&amp;")")</f>
        <v>1577</v>
      </c>
      <c r="P147" s="1" cm="1">
        <f t="array" ref="P147">_xll.FDS(A147,"FF_ROA(ANN_R,"&amp;F147&amp;","&amp;G147&amp;")")</f>
        <v>5.2878650705831101</v>
      </c>
      <c r="Q147" cm="1">
        <f t="array" ref="Q147">_xll.FDS(A147,"FF_TAX_RATE(ANN_R,"&amp;F147&amp;","&amp;G147&amp;")")</f>
        <v>19.649122807017498</v>
      </c>
      <c r="R147" t="e" cm="1">
        <f t="array" ref="R147">_xll.FDS(A147,"FF_TAX_REFUND(ANN_R,"&amp;F147&amp;","&amp;G147&amp;",,,,,""D=1"")")</f>
        <v>#N/A</v>
      </c>
      <c r="S147">
        <f t="shared" si="16"/>
        <v>0.26959438702263483</v>
      </c>
      <c r="T147" s="1" cm="1">
        <f t="array" ref="T147">_xll.FDS($A147,"FF_TAX_CF(ANN_R,"&amp;AE147&amp;","&amp;AF147&amp;",,,USD)")</f>
        <v>560.09267067909195</v>
      </c>
      <c r="U147" s="1" cm="1">
        <f t="array" ref="U147">_xll.FDS($A147,"FF_TAX_CF(ANN_R,"&amp;AG147&amp;","&amp;AH147&amp;",,,USD)")</f>
        <v>643.56650996208202</v>
      </c>
      <c r="V147" s="1" cm="1">
        <f t="array" ref="V147">_xll.FDS(A147,"FF_TAX_CF(ANN_R,"&amp;AI147&amp;","&amp;AJ147&amp;",,,USD)")</f>
        <v>435.96657228469797</v>
      </c>
      <c r="W147" s="1" cm="1">
        <f t="array" ref="W147">_xll.FDS(A147,"FF_TAX_CF(ANN_R,"&amp;AK147&amp;","&amp;AL147&amp;",,,USD)")</f>
        <v>444.75240612030001</v>
      </c>
      <c r="X147" s="1" cm="1">
        <f t="array" ref="X147">_xll.FDS(A147,"FF_TAX_CF(ANN_R,"&amp;F147&amp;","&amp;G147&amp;",,,USD)")</f>
        <v>442.37141406536102</v>
      </c>
      <c r="Y147" s="1" cm="1">
        <f t="array" ref="Y147">_xll.FDS($A147,"FF_PTX_INC(ANN_R,"&amp;AE147&amp;","&amp;AF147&amp;",,,USD)")</f>
        <v>1806.4005746841401</v>
      </c>
      <c r="Z147" s="1" cm="1">
        <f t="array" ref="Z147">_xll.FDS($A147,"FF_PTX_INC(ANN_R,"&amp;AG147&amp;","&amp;AH147&amp;",,,USD)")</f>
        <v>1317.03852689266</v>
      </c>
      <c r="AA147" s="1" cm="1">
        <f t="array" ref="AA147">_xll.FDS(A147,"FF_PTX_INC(ANN_R,"&amp;AI147&amp;","&amp;AJ147&amp;",,,USD)")</f>
        <v>1844.8152918815599</v>
      </c>
      <c r="AB147" s="1" cm="1">
        <f t="array" ref="AB147">_xll.FDS(A147,"FF_PTX_INC(ANN_R,"&amp;AK147&amp;","&amp;AL147&amp;",,,USD)")</f>
        <v>2025.3675749301899</v>
      </c>
      <c r="AC147" s="1" cm="1">
        <f t="array" ref="AC147">_xll.FDS(A147,"FF_PTX_INC(ANN_R,"&amp;F147&amp;","&amp;G147&amp;",,,USD)")</f>
        <v>2378.7896794080698</v>
      </c>
      <c r="AE147" s="6">
        <f t="shared" si="17"/>
        <v>41640</v>
      </c>
      <c r="AF147" s="6">
        <f t="shared" si="18"/>
        <v>42004</v>
      </c>
      <c r="AG147" s="6">
        <f t="shared" si="19"/>
        <v>42005</v>
      </c>
      <c r="AH147" s="6">
        <f t="shared" si="20"/>
        <v>42369</v>
      </c>
      <c r="AI147" s="6">
        <f>DATE(YEAR(F147)+AO147,MONTH(F147),DAY(F147))</f>
        <v>42370</v>
      </c>
      <c r="AJ147" s="6">
        <f>DATE(YEAR(G147)+AO147,MONTH(G147),DAY(G147))</f>
        <v>42735</v>
      </c>
      <c r="AK147" s="6">
        <f>DATE(YEAR(F147)+AP147,MONTH(F147),DAY(F147))</f>
        <v>42736</v>
      </c>
      <c r="AL147" s="6">
        <f>DATE(YEAR(G147)+AP147,MONTH(G147),DAY(G147))</f>
        <v>43100</v>
      </c>
      <c r="AM147" s="8">
        <v>-4</v>
      </c>
      <c r="AN147" s="8">
        <v>-3</v>
      </c>
      <c r="AO147">
        <v>-2</v>
      </c>
      <c r="AP147">
        <v>-1</v>
      </c>
      <c r="AQ147" cm="1">
        <f t="array" ref="AQ147">_xll.FDS(A147,"FF_DEBT_LT(ANN_R,"&amp;F147&amp;","&amp;G147&amp;")")</f>
        <v>7240</v>
      </c>
      <c r="AR147" t="e" cm="1">
        <f t="array" ref="AR147">_xll.FDS(A147,"FF_RD_EXP(ANN_R,"&amp;F147&amp;","&amp;G147&amp;")")</f>
        <v>#N/A</v>
      </c>
      <c r="AS147" t="e" cm="1">
        <f t="array" ref="AS147">_xll.FDS(A147,"FF_PTX_INC_FOR(ANN_R,"&amp;F147&amp;","&amp;G147&amp;")")</f>
        <v>#N/A</v>
      </c>
      <c r="AT147" cm="1">
        <f t="array" ref="AT147">_xll.FDS(A147,"FF_MKT_VAL_PUBLIC(ANN_R,"&amp;[1]sample_report!E147&amp;")")</f>
        <v>28109.579304917999</v>
      </c>
    </row>
    <row r="148" spans="1:46" hidden="1" x14ac:dyDescent="0.25">
      <c r="A148" t="s">
        <v>1188</v>
      </c>
      <c r="B148" t="s">
        <v>1189</v>
      </c>
      <c r="C148" t="s">
        <v>977</v>
      </c>
      <c r="D148" t="str" cm="1">
        <f t="array" ref="D148">_xll.FDS(A148,"FF_MAJOR_IND_NAME")</f>
        <v>BEVERAGES</v>
      </c>
      <c r="E148">
        <v>2018</v>
      </c>
      <c r="F148" s="4">
        <f t="shared" si="14"/>
        <v>43101</v>
      </c>
      <c r="G148" s="4">
        <f t="shared" si="15"/>
        <v>43465</v>
      </c>
      <c r="I148" s="1" cm="1">
        <f t="array" ref="I148">_xll.FDS(A148,"FF_PTX_INC(ANN_R,"&amp;F148&amp;","&amp;G148&amp;",,,USD)")</f>
        <v>3109.8202810287498</v>
      </c>
      <c r="J148" s="1" cm="1">
        <f t="array" ref="J148">_xll.FDS(A148,"FF_MKT_VAL(ANN_R,"&amp;F148&amp;","&amp;G148&amp;",,,USD)")</f>
        <v>50319.020130488701</v>
      </c>
      <c r="K148" s="1" cm="1">
        <f t="array" ref="K148">_xll.FDS(A148,"FF_SHLDRS_EQ(ANN_R,"&amp;F148&amp;","&amp;G148&amp;",,,USD)")</f>
        <v>16604.253342747699</v>
      </c>
      <c r="L148" s="1" cm="1">
        <f t="array" ref="L148">_xll.FDS(A148,"FF_ASSETS(ANN_R,"&amp;F148&amp;","&amp;G148&amp;",,,USD)")</f>
        <v>48986.262598514601</v>
      </c>
      <c r="M148" s="1" cm="1">
        <f t="array" ref="M148">_xll.FDS(A148,"FF_TAX_CF(ANN_R,"&amp;F148&amp;","&amp;G148&amp;",,,USD)")</f>
        <v>972.11377525329601</v>
      </c>
      <c r="N148" s="1" cm="1">
        <f t="array" ref="N148">_xll.FDS(A148,"FF_INC_TAX(ANN_R,"&amp;F148&amp;","&amp;G148&amp;",,,USD)")</f>
        <v>874.19454789161705</v>
      </c>
      <c r="O148" s="1" cm="1">
        <f t="array" ref="O148">_xll.FDS(A148,"FF_NET_INC(ANN_R,"&amp;F148&amp;","&amp;G148&amp;")")</f>
        <v>1913</v>
      </c>
      <c r="P148" s="1" cm="1">
        <f t="array" ref="P148">_xll.FDS(A148,"FF_ROA(ANN_R,"&amp;F148&amp;","&amp;G148&amp;")")</f>
        <v>4.4734934405911702</v>
      </c>
      <c r="Q148" cm="1">
        <f t="array" ref="Q148">_xll.FDS(A148,"FF_TAX_RATE(ANN_R,"&amp;F148&amp;","&amp;G148&amp;")")</f>
        <v>28.110773899848301</v>
      </c>
      <c r="R148" t="e" cm="1">
        <f t="array" ref="R148">_xll.FDS(A148,"FF_TAX_REFUND(ANN_R,"&amp;F148&amp;","&amp;G148&amp;",,,,,""D=1"")")</f>
        <v>#N/A</v>
      </c>
      <c r="S148">
        <f t="shared" si="16"/>
        <v>0.30797090975633779</v>
      </c>
      <c r="T148" s="1" cm="1">
        <f t="array" ref="T148">_xll.FDS($A148,"FF_TAX_CF(ANN_R,"&amp;AE148&amp;","&amp;AF148&amp;",,,USD)")</f>
        <v>988.20151269435905</v>
      </c>
      <c r="U148" s="1" cm="1">
        <f t="array" ref="U148">_xll.FDS($A148,"FF_TAX_CF(ANN_R,"&amp;AG148&amp;","&amp;AH148&amp;",,,USD)")</f>
        <v>883.80988764762901</v>
      </c>
      <c r="V148" s="1" cm="1">
        <f t="array" ref="V148">_xll.FDS(A148,"FF_TAX_CF(ANN_R,"&amp;AI148&amp;","&amp;AJ148&amp;",,,USD)")</f>
        <v>828.54173123836495</v>
      </c>
      <c r="W148" s="1" cm="1">
        <f t="array" ref="W148">_xll.FDS(A148,"FF_TAX_CF(ANN_R,"&amp;AK148&amp;","&amp;AL148&amp;",,,USD)")</f>
        <v>886.55657601356495</v>
      </c>
      <c r="X148" s="1" cm="1">
        <f t="array" ref="X148">_xll.FDS(A148,"FF_TAX_CF(ANN_R,"&amp;F148&amp;","&amp;G148&amp;",,,USD)")</f>
        <v>972.11377525329601</v>
      </c>
      <c r="Y148" s="1" cm="1">
        <f t="array" ref="Y148">_xll.FDS($A148,"FF_PTX_INC(ANN_R,"&amp;AE148&amp;","&amp;AF148&amp;",,,USD)")</f>
        <v>3040.2119021415701</v>
      </c>
      <c r="Z148" s="1" cm="1">
        <f t="array" ref="Z148">_xll.FDS($A148,"FF_PTX_INC(ANN_R,"&amp;AG148&amp;","&amp;AH148&amp;",,,USD)")</f>
        <v>2956.38288640976</v>
      </c>
      <c r="AA148" s="1" cm="1">
        <f t="array" ref="AA148">_xll.FDS(A148,"FF_PTX_INC(ANN_R,"&amp;AI148&amp;","&amp;AJ148&amp;",,,USD)")</f>
        <v>2502.2181522846199</v>
      </c>
      <c r="AB148" s="1" cm="1">
        <f t="array" ref="AB148">_xll.FDS(A148,"FF_PTX_INC(ANN_R,"&amp;AK148&amp;","&amp;AL148&amp;",,,USD)")</f>
        <v>3195.4386512041101</v>
      </c>
      <c r="AC148" s="1" cm="1">
        <f t="array" ref="AC148">_xll.FDS(A148,"FF_PTX_INC(ANN_R,"&amp;F148&amp;","&amp;G148&amp;",,,USD)")</f>
        <v>3109.8202810287498</v>
      </c>
      <c r="AE148" s="6">
        <f t="shared" si="17"/>
        <v>41640</v>
      </c>
      <c r="AF148" s="6">
        <f t="shared" si="18"/>
        <v>42004</v>
      </c>
      <c r="AG148" s="6">
        <f t="shared" si="19"/>
        <v>42005</v>
      </c>
      <c r="AH148" s="6">
        <f t="shared" si="20"/>
        <v>42369</v>
      </c>
      <c r="AI148" s="6">
        <f>DATE(YEAR(F148)+AO148,MONTH(F148),DAY(F148))</f>
        <v>42370</v>
      </c>
      <c r="AJ148" s="6">
        <f>DATE(YEAR(G148)+AO148,MONTH(G148),DAY(G148))</f>
        <v>42735</v>
      </c>
      <c r="AK148" s="6">
        <f>DATE(YEAR(F148)+AP148,MONTH(F148),DAY(F148))</f>
        <v>42736</v>
      </c>
      <c r="AL148" s="6">
        <f>DATE(YEAR(G148)+AP148,MONTH(G148),DAY(G148))</f>
        <v>43100</v>
      </c>
      <c r="AM148" s="8">
        <v>-4</v>
      </c>
      <c r="AN148" s="8">
        <v>-3</v>
      </c>
      <c r="AO148">
        <v>-2</v>
      </c>
      <c r="AP148">
        <v>-1</v>
      </c>
      <c r="AQ148" cm="1">
        <f t="array" ref="AQ148">_xll.FDS(A148,"FF_DEBT_LT(ANN_R,"&amp;F148&amp;","&amp;G148&amp;")")</f>
        <v>12628</v>
      </c>
      <c r="AR148" t="e" cm="1">
        <f t="array" ref="AR148">_xll.FDS(A148,"FF_RD_EXP(ANN_R,"&amp;F148&amp;","&amp;G148&amp;")")</f>
        <v>#N/A</v>
      </c>
      <c r="AS148" t="e" cm="1">
        <f t="array" ref="AS148">_xll.FDS(A148,"FF_PTX_INC_FOR(ANN_R,"&amp;F148&amp;","&amp;G148&amp;")")</f>
        <v>#N/A</v>
      </c>
      <c r="AT148" cm="1">
        <f t="array" ref="AT148">_xll.FDS(A148,"FF_MKT_VAL_PUBLIC(ANN_R,"&amp;[1]sample_report!E148&amp;")")</f>
        <v>17744.085221826099</v>
      </c>
    </row>
    <row r="149" spans="1:46" hidden="1" x14ac:dyDescent="0.25">
      <c r="A149" t="s">
        <v>1288</v>
      </c>
      <c r="B149" t="s">
        <v>1289</v>
      </c>
      <c r="C149" t="s">
        <v>1054</v>
      </c>
      <c r="D149" t="str" cm="1">
        <f t="array" ref="D149">_xll.FDS(A149,"FF_MAJOR_IND_NAME")</f>
        <v>BEVERAGES</v>
      </c>
      <c r="E149">
        <v>2018</v>
      </c>
      <c r="F149" s="4">
        <f t="shared" si="14"/>
        <v>43101</v>
      </c>
      <c r="G149" s="4">
        <f t="shared" si="15"/>
        <v>43465</v>
      </c>
      <c r="I149" s="1" cm="1">
        <f t="array" ref="I149">_xll.FDS(A149,"FF_PTX_INC(ANN_R,"&amp;F149&amp;","&amp;G149&amp;",,,USD)")</f>
        <v>1327.8371719867</v>
      </c>
      <c r="J149" s="1" cm="1">
        <f t="array" ref="J149">_xll.FDS(A149,"FF_MKT_VAL(ANN_R,"&amp;F149&amp;","&amp;G149&amp;",,,USD)")</f>
        <v>16175.3639002707</v>
      </c>
      <c r="K149" s="1" cm="1">
        <f t="array" ref="K149">_xll.FDS(A149,"FF_SHLDRS_EQ(ANN_R,"&amp;F149&amp;","&amp;G149&amp;",,,USD)")</f>
        <v>6939.6980296373404</v>
      </c>
      <c r="L149" s="1" cm="1">
        <f t="array" ref="L149">_xll.FDS(A149,"FF_ASSETS(ANN_R,"&amp;F149&amp;","&amp;G149&amp;",,,USD)")</f>
        <v>18295.637163341002</v>
      </c>
      <c r="M149" s="1" cm="1">
        <f t="array" ref="M149">_xll.FDS(A149,"FF_TAX_CF(ANN_R,"&amp;F149&amp;","&amp;G149&amp;",,,USD)")</f>
        <v>375.92243216931797</v>
      </c>
      <c r="N149" s="1" cm="1">
        <f t="array" ref="N149">_xll.FDS(A149,"FF_INC_TAX(ANN_R,"&amp;F149&amp;","&amp;G149&amp;",,,USD)")</f>
        <v>377.66354659199698</v>
      </c>
      <c r="O149" s="1" cm="1">
        <f t="array" ref="O149">_xll.FDS(A149,"FF_NET_INC(ANN_R,"&amp;F149&amp;","&amp;G149&amp;")")</f>
        <v>5309</v>
      </c>
      <c r="P149" s="1" cm="1">
        <f t="array" ref="P149">_xll.FDS(A149,"FF_ROA(ANN_R,"&amp;F149&amp;","&amp;G149&amp;")")</f>
        <v>4.4933834949196596</v>
      </c>
      <c r="Q149" cm="1">
        <f t="array" ref="Q149">_xll.FDS(A149,"FF_TAX_RATE(ANN_R,"&amp;F149&amp;","&amp;G149&amp;")")</f>
        <v>28.4420073906306</v>
      </c>
      <c r="R149" t="e" cm="1">
        <f t="array" ref="R149">_xll.FDS(A149,"FF_TAX_REFUND(ANN_R,"&amp;F149&amp;","&amp;G149&amp;",,,,,""D=1"")")</f>
        <v>#N/A</v>
      </c>
      <c r="S149">
        <f t="shared" si="16"/>
        <v>0.44671086467509619</v>
      </c>
      <c r="T149" s="1" cm="1">
        <f t="array" ref="T149">_xll.FDS($A149,"FF_TAX_CF(ANN_R,"&amp;AE149&amp;","&amp;AF149&amp;",,,USD)")</f>
        <v>385.777303695679</v>
      </c>
      <c r="U149" s="1" cm="1">
        <f t="array" ref="U149">_xll.FDS($A149,"FF_TAX_CF(ANN_R,"&amp;AG149&amp;","&amp;AH149&amp;",,,USD)")</f>
        <v>318.16066205501602</v>
      </c>
      <c r="V149" s="1" cm="1">
        <f t="array" ref="V149">_xll.FDS(A149,"FF_TAX_CF(ANN_R,"&amp;AI149&amp;","&amp;AJ149&amp;",,,USD)")</f>
        <v>260.30934011936199</v>
      </c>
      <c r="W149" s="1" cm="1">
        <f t="array" ref="W149">_xll.FDS(A149,"FF_TAX_CF(ANN_R,"&amp;AK149&amp;","&amp;AL149&amp;",,,USD)")</f>
        <v>293.25947922468202</v>
      </c>
      <c r="X149" s="1" cm="1">
        <f t="array" ref="X149">_xll.FDS(A149,"FF_TAX_CF(ANN_R,"&amp;F149&amp;","&amp;G149&amp;",,,USD)")</f>
        <v>375.92243216931797</v>
      </c>
      <c r="Y149" s="1" cm="1">
        <f t="array" ref="Y149">_xll.FDS($A149,"FF_PTX_INC(ANN_R,"&amp;AE149&amp;","&amp;AF149&amp;",,,USD)")</f>
        <v>1117.11711835861</v>
      </c>
      <c r="Z149" s="1" cm="1">
        <f t="array" ref="Z149">_xll.FDS($A149,"FF_PTX_INC(ANN_R,"&amp;AG149&amp;","&amp;AH149&amp;",,,USD)")</f>
        <v>-311.76771417260198</v>
      </c>
      <c r="AA149" s="1" cm="1">
        <f t="array" ref="AA149">_xll.FDS(A149,"FF_PTX_INC(ANN_R,"&amp;AI149&amp;","&amp;AJ149&amp;",,,USD)")</f>
        <v>1028.90535406768</v>
      </c>
      <c r="AB149" s="1" cm="1">
        <f t="array" ref="AB149">_xll.FDS(A149,"FF_PTX_INC(ANN_R,"&amp;AK149&amp;","&amp;AL149&amp;",,,USD)")</f>
        <v>494.477332860231</v>
      </c>
      <c r="AC149" s="1" cm="1">
        <f t="array" ref="AC149">_xll.FDS(A149,"FF_PTX_INC(ANN_R,"&amp;F149&amp;","&amp;G149&amp;",,,USD)")</f>
        <v>1327.8371719867</v>
      </c>
      <c r="AE149" s="6">
        <f t="shared" si="17"/>
        <v>41640</v>
      </c>
      <c r="AF149" s="6">
        <f t="shared" si="18"/>
        <v>42004</v>
      </c>
      <c r="AG149" s="6">
        <f t="shared" si="19"/>
        <v>42005</v>
      </c>
      <c r="AH149" s="6">
        <f t="shared" si="20"/>
        <v>42369</v>
      </c>
      <c r="AI149" s="6">
        <f>DATE(YEAR(F149)+AO149,MONTH(F149),DAY(F149))</f>
        <v>42370</v>
      </c>
      <c r="AJ149" s="6">
        <f>DATE(YEAR(G149)+AO149,MONTH(G149),DAY(G149))</f>
        <v>42735</v>
      </c>
      <c r="AK149" s="6">
        <f>DATE(YEAR(F149)+AP149,MONTH(F149),DAY(F149))</f>
        <v>42736</v>
      </c>
      <c r="AL149" s="6">
        <f>DATE(YEAR(G149)+AP149,MONTH(G149),DAY(G149))</f>
        <v>43100</v>
      </c>
      <c r="AM149" s="8">
        <v>-4</v>
      </c>
      <c r="AN149" s="8">
        <v>-3</v>
      </c>
      <c r="AO149">
        <v>-2</v>
      </c>
      <c r="AP149">
        <v>-1</v>
      </c>
      <c r="AQ149" cm="1">
        <f t="array" ref="AQ149">_xll.FDS(A149,"FF_DEBT_LT(ANN_R,"&amp;F149&amp;","&amp;G149&amp;")")</f>
        <v>16750</v>
      </c>
      <c r="AR149" cm="1">
        <f t="array" ref="AR149">_xll.FDS(A149,"FF_RD_EXP(ANN_R,"&amp;F149&amp;","&amp;G149&amp;")")</f>
        <v>127</v>
      </c>
      <c r="AS149" t="e" cm="1">
        <f t="array" ref="AS149">_xll.FDS(A149,"FF_PTX_INC_FOR(ANN_R,"&amp;F149&amp;","&amp;G149&amp;")")</f>
        <v>#N/A</v>
      </c>
      <c r="AT149" cm="1">
        <f t="array" ref="AT149">_xll.FDS(A149,"FF_MKT_VAL_PUBLIC(ANN_R,"&amp;[1]sample_report!E149&amp;")")</f>
        <v>73032.743192005597</v>
      </c>
    </row>
    <row r="150" spans="1:46" hidden="1" x14ac:dyDescent="0.25">
      <c r="A150" t="s">
        <v>309</v>
      </c>
      <c r="B150" t="s">
        <v>310</v>
      </c>
      <c r="C150" t="s">
        <v>29</v>
      </c>
      <c r="D150" t="str" cm="1">
        <f t="array" ref="D150">_xll.FDS(A150,"FF_MAJOR_IND_NAME")</f>
        <v>BEVERAGES</v>
      </c>
      <c r="E150">
        <v>2019</v>
      </c>
      <c r="F150" s="4">
        <f t="shared" si="14"/>
        <v>43466</v>
      </c>
      <c r="G150" s="4">
        <f t="shared" si="15"/>
        <v>43830</v>
      </c>
      <c r="I150" s="1" cm="1">
        <f t="array" ref="I150">_xll.FDS(A150,"FF_PTX_INC(ANN_R,"&amp;F150&amp;","&amp;G150&amp;",,,USD)")</f>
        <v>1810.74692142662</v>
      </c>
      <c r="J150" s="1" cm="1">
        <f t="array" ref="J150">_xll.FDS(A150,"FF_MKT_VAL(ANN_R,"&amp;F150&amp;","&amp;G150&amp;",,,USD)")</f>
        <v>21003.8660303455</v>
      </c>
      <c r="K150" s="1" cm="1">
        <f t="array" ref="K150">_xll.FDS(A150,"FF_SHLDRS_EQ(ANN_R,"&amp;F150&amp;","&amp;G150&amp;",,,USD)")</f>
        <v>11468.2677265517</v>
      </c>
      <c r="L150" s="1" cm="1">
        <f t="array" ref="L150">_xll.FDS(A150,"FF_ASSETS(ANN_R,"&amp;F150&amp;","&amp;G150&amp;",,,USD)")</f>
        <v>28900.740629039701</v>
      </c>
      <c r="M150" s="1" cm="1">
        <f t="array" ref="M150">_xll.FDS(A150,"FF_TAX_CF(ANN_R,"&amp;F150&amp;","&amp;G150&amp;",,,USD)")</f>
        <v>492.29977195151201</v>
      </c>
      <c r="N150" s="1" cm="1">
        <f t="array" ref="N150">_xll.FDS(A150,"FF_INC_TAX(ANN_R,"&amp;F150&amp;","&amp;G150&amp;",,,USD)")</f>
        <v>514.627831522375</v>
      </c>
      <c r="O150" s="1" cm="1">
        <f t="array" ref="O150">_xll.FDS(A150,"FF_NET_INC(ANN_R,"&amp;F150&amp;","&amp;G150&amp;")")</f>
        <v>142206</v>
      </c>
      <c r="P150" s="1" cm="1">
        <f t="array" ref="P150">_xll.FDS(A150,"FF_ROA(ANN_R,"&amp;F150&amp;","&amp;G150&amp;")")</f>
        <v>4.5724644752667301</v>
      </c>
      <c r="Q150" cm="1">
        <f t="array" ref="Q150">_xll.FDS(A150,"FF_TAX_RATE(ANN_R,"&amp;F150&amp;","&amp;G150&amp;")")</f>
        <v>28.420748666352601</v>
      </c>
      <c r="R150" t="e" cm="1">
        <f t="array" ref="R150">_xll.FDS(A150,"FF_TAX_REFUND(ANN_R,"&amp;F150&amp;","&amp;G150&amp;",,,,,""D=1"")")</f>
        <v>#N/A</v>
      </c>
      <c r="S150">
        <f t="shared" si="16"/>
        <v>0.41432921830049707</v>
      </c>
      <c r="T150" s="1" cm="1">
        <f t="array" ref="T150">_xll.FDS($A150,"FF_TAX_CF(ANN_R,"&amp;AE150&amp;","&amp;AF150&amp;",,,USD)")</f>
        <v>567.27461255714297</v>
      </c>
      <c r="U150" s="1" cm="1">
        <f t="array" ref="U150">_xll.FDS($A150,"FF_TAX_CF(ANN_R,"&amp;AG150&amp;","&amp;AH150&amp;",,,USD)")</f>
        <v>479.96988724730898</v>
      </c>
      <c r="V150" s="1" cm="1">
        <f t="array" ref="V150">_xll.FDS(A150,"FF_TAX_CF(ANN_R,"&amp;AI150&amp;","&amp;AJ150&amp;",,,USD)")</f>
        <v>697.42653906345402</v>
      </c>
      <c r="W150" s="1" cm="1">
        <f t="array" ref="W150">_xll.FDS(A150,"FF_TAX_CF(ANN_R,"&amp;AK150&amp;","&amp;AL150&amp;",,,USD)")</f>
        <v>933.08922839909803</v>
      </c>
      <c r="X150" s="1" cm="1">
        <f t="array" ref="X150">_xll.FDS(A150,"FF_TAX_CF(ANN_R,"&amp;F150&amp;","&amp;G150&amp;",,,USD)")</f>
        <v>492.29977195151201</v>
      </c>
      <c r="Y150" s="1" cm="1">
        <f t="array" ref="Y150">_xll.FDS($A150,"FF_PTX_INC(ANN_R,"&amp;AE150&amp;","&amp;AF150&amp;",,,USD)")</f>
        <v>825.47513258457195</v>
      </c>
      <c r="Z150" s="1" cm="1">
        <f t="array" ref="Z150">_xll.FDS($A150,"FF_PTX_INC(ANN_R,"&amp;AG150&amp;","&amp;AH150&amp;",,,USD)")</f>
        <v>1381.09257452935</v>
      </c>
      <c r="AA150" s="1" cm="1">
        <f t="array" ref="AA150">_xll.FDS(A150,"FF_PTX_INC(ANN_R,"&amp;AI150&amp;","&amp;AJ150&amp;",,,USD)")</f>
        <v>1756.68907833099</v>
      </c>
      <c r="AB150" s="1" cm="1">
        <f t="array" ref="AB150">_xll.FDS(A150,"FF_PTX_INC(ANN_R,"&amp;AK150&amp;","&amp;AL150&amp;",,,USD)")</f>
        <v>1877.0619172751899</v>
      </c>
      <c r="AC150" s="1" cm="1">
        <f t="array" ref="AC150">_xll.FDS(A150,"FF_PTX_INC(ANN_R,"&amp;F150&amp;","&amp;G150&amp;",,,USD)")</f>
        <v>1810.74692142662</v>
      </c>
      <c r="AE150" s="6">
        <f t="shared" si="17"/>
        <v>42005</v>
      </c>
      <c r="AF150" s="6">
        <f t="shared" si="18"/>
        <v>42369</v>
      </c>
      <c r="AG150" s="6">
        <f t="shared" si="19"/>
        <v>42370</v>
      </c>
      <c r="AH150" s="6">
        <f t="shared" si="20"/>
        <v>42735</v>
      </c>
      <c r="AI150" s="6">
        <f>DATE(YEAR(F150)+AO150,MONTH(F150),DAY(F150))</f>
        <v>42736</v>
      </c>
      <c r="AJ150" s="6">
        <f>DATE(YEAR(G150)+AO150,MONTH(G150),DAY(G150))</f>
        <v>43100</v>
      </c>
      <c r="AK150" s="6">
        <f>DATE(YEAR(F150)+AP150,MONTH(F150),DAY(F150))</f>
        <v>43101</v>
      </c>
      <c r="AL150" s="6">
        <f>DATE(YEAR(G150)+AP150,MONTH(G150),DAY(G150))</f>
        <v>43465</v>
      </c>
      <c r="AM150" s="8">
        <v>-4</v>
      </c>
      <c r="AN150" s="8">
        <v>-3</v>
      </c>
      <c r="AO150">
        <v>-2</v>
      </c>
      <c r="AP150">
        <v>-1</v>
      </c>
      <c r="AQ150" cm="1">
        <f t="array" ref="AQ150">_xll.FDS(A150,"FF_DEBT_LT(ANN_R,"&amp;F150&amp;","&amp;G150&amp;")")</f>
        <v>608616</v>
      </c>
      <c r="AR150" cm="1">
        <f t="array" ref="AR150">_xll.FDS(A150,"FF_RD_EXP(ANN_R,"&amp;F150&amp;","&amp;G150&amp;")")</f>
        <v>12828</v>
      </c>
      <c r="AS150" t="e" cm="1">
        <f t="array" ref="AS150">_xll.FDS(A150,"FF_PTX_INC_FOR(ANN_R,"&amp;F150&amp;","&amp;G150&amp;")")</f>
        <v>#N/A</v>
      </c>
      <c r="AT150" cm="1">
        <f t="array" ref="AT150">_xll.FDS(A150,"FF_MKT_VAL_PUBLIC(ANN_R,"&amp;[1]sample_report!E150&amp;")")</f>
        <v>1757835.65514147</v>
      </c>
    </row>
    <row r="151" spans="1:46" hidden="1" x14ac:dyDescent="0.25">
      <c r="A151" t="s">
        <v>498</v>
      </c>
      <c r="B151" t="s">
        <v>499</v>
      </c>
      <c r="C151" t="s">
        <v>29</v>
      </c>
      <c r="D151" t="str" cm="1">
        <f t="array" ref="D151">_xll.FDS(A151,"FF_MAJOR_IND_NAME")</f>
        <v>BEVERAGES</v>
      </c>
      <c r="E151">
        <v>2019</v>
      </c>
      <c r="F151" s="4">
        <f t="shared" si="14"/>
        <v>43466</v>
      </c>
      <c r="G151" s="4">
        <f t="shared" si="15"/>
        <v>43830</v>
      </c>
      <c r="I151" s="1" cm="1">
        <f t="array" ref="I151">_xll.FDS(A151,"FF_PTX_INC(ANN_R,"&amp;F151&amp;","&amp;G151&amp;",,,USD)")</f>
        <v>1071.6642987867799</v>
      </c>
      <c r="J151" s="1" cm="1">
        <f t="array" ref="J151">_xll.FDS(A151,"FF_MKT_VAL(ANN_R,"&amp;F151&amp;","&amp;G151&amp;",,,USD)")</f>
        <v>19105.2358949646</v>
      </c>
      <c r="K151" s="1" cm="1">
        <f t="array" ref="K151">_xll.FDS(A151,"FF_SHLDRS_EQ(ANN_R,"&amp;F151&amp;","&amp;G151&amp;",,,USD)")</f>
        <v>8342.0841637551803</v>
      </c>
      <c r="L151" s="1" cm="1">
        <f t="array" ref="L151">_xll.FDS(A151,"FF_ASSETS(ANN_R,"&amp;F151&amp;","&amp;G151&amp;",,,USD)")</f>
        <v>22202.659219454999</v>
      </c>
      <c r="M151" s="1" cm="1">
        <f t="array" ref="M151">_xll.FDS(A151,"FF_TAX_CF(ANN_R,"&amp;F151&amp;","&amp;G151&amp;",,,USD)")</f>
        <v>343.34207626059703</v>
      </c>
      <c r="N151" s="1" cm="1">
        <f t="array" ref="N151">_xll.FDS(A151,"FF_INC_TAX(ANN_R,"&amp;F151&amp;","&amp;G151&amp;",,,USD)")</f>
        <v>324.60081672761601</v>
      </c>
      <c r="O151" s="1" cm="1">
        <f t="array" ref="O151">_xll.FDS(A151,"FF_NET_INC(ANN_R,"&amp;F151&amp;","&amp;G151&amp;")")</f>
        <v>59642</v>
      </c>
      <c r="P151" s="1" cm="1">
        <f t="array" ref="P151">_xll.FDS(A151,"FF_ROA(ANN_R,"&amp;F151&amp;","&amp;G151&amp;")")</f>
        <v>2.5290798384733799</v>
      </c>
      <c r="Q151" cm="1">
        <f t="array" ref="Q151">_xll.FDS(A151,"FF_TAX_RATE(ANN_R,"&amp;F151&amp;","&amp;G151&amp;")")</f>
        <v>30.2894121876685</v>
      </c>
      <c r="R151" t="e" cm="1">
        <f t="array" ref="R151">_xll.FDS(A151,"FF_TAX_REFUND(ANN_R,"&amp;F151&amp;","&amp;G151&amp;",,,,,""D=1"")")</f>
        <v>#N/A</v>
      </c>
      <c r="S151">
        <f t="shared" si="16"/>
        <v>0.25772942838952495</v>
      </c>
      <c r="T151" s="1" cm="1">
        <f t="array" ref="T151">_xll.FDS($A151,"FF_TAX_CF(ANN_R,"&amp;AE151&amp;","&amp;AF151&amp;",,,USD)")</f>
        <v>272.06912340968802</v>
      </c>
      <c r="U151" s="1" cm="1">
        <f t="array" ref="U151">_xll.FDS($A151,"FF_TAX_CF(ANN_R,"&amp;AG151&amp;","&amp;AH151&amp;",,,USD)")</f>
        <v>398.05298953503399</v>
      </c>
      <c r="V151" s="1" cm="1">
        <f t="array" ref="V151">_xll.FDS(A151,"FF_TAX_CF(ANN_R,"&amp;AI151&amp;","&amp;AJ151&amp;",,,USD)")</f>
        <v>545.31344556808494</v>
      </c>
      <c r="W151" s="1" cm="1">
        <f t="array" ref="W151">_xll.FDS(A151,"FF_TAX_CF(ANN_R,"&amp;AK151&amp;","&amp;AL151&amp;",,,USD)")</f>
        <v>361.44497402757401</v>
      </c>
      <c r="X151" s="1" cm="1">
        <f t="array" ref="X151">_xll.FDS(A151,"FF_TAX_CF(ANN_R,"&amp;F151&amp;","&amp;G151&amp;",,,USD)")</f>
        <v>343.34207626059703</v>
      </c>
      <c r="Y151" s="1" cm="1">
        <f t="array" ref="Y151">_xll.FDS($A151,"FF_PTX_INC(ANN_R,"&amp;AE151&amp;","&amp;AF151&amp;",,,USD)")</f>
        <v>143.9063776806</v>
      </c>
      <c r="Z151" s="1" cm="1">
        <f t="array" ref="Z151">_xll.FDS($A151,"FF_PTX_INC(ANN_R,"&amp;AG151&amp;","&amp;AH151&amp;",,,USD)")</f>
        <v>1915.63691447116</v>
      </c>
      <c r="AA151" s="1" cm="1">
        <f t="array" ref="AA151">_xll.FDS(A151,"FF_PTX_INC(ANN_R,"&amp;AI151&amp;","&amp;AJ151&amp;",,,USD)")</f>
        <v>2084.21781051159</v>
      </c>
      <c r="AB151" s="1" cm="1">
        <f t="array" ref="AB151">_xll.FDS(A151,"FF_PTX_INC(ANN_R,"&amp;AK151&amp;","&amp;AL151&amp;",,,USD)")</f>
        <v>2235.1114689409701</v>
      </c>
      <c r="AC151" s="1" cm="1">
        <f t="array" ref="AC151">_xll.FDS(A151,"FF_PTX_INC(ANN_R,"&amp;F151&amp;","&amp;G151&amp;",,,USD)")</f>
        <v>1071.6642987867799</v>
      </c>
      <c r="AE151" s="6">
        <f t="shared" si="17"/>
        <v>42005</v>
      </c>
      <c r="AF151" s="6">
        <f t="shared" si="18"/>
        <v>42369</v>
      </c>
      <c r="AG151" s="6">
        <f t="shared" si="19"/>
        <v>42370</v>
      </c>
      <c r="AH151" s="6">
        <f t="shared" si="20"/>
        <v>42735</v>
      </c>
      <c r="AI151" s="6">
        <f>DATE(YEAR(F151)+AO151,MONTH(F151),DAY(F151))</f>
        <v>42736</v>
      </c>
      <c r="AJ151" s="6">
        <f>DATE(YEAR(G151)+AO151,MONTH(G151),DAY(G151))</f>
        <v>43100</v>
      </c>
      <c r="AK151" s="6">
        <f>DATE(YEAR(F151)+AP151,MONTH(F151),DAY(F151))</f>
        <v>43101</v>
      </c>
      <c r="AL151" s="6">
        <f>DATE(YEAR(G151)+AP151,MONTH(G151),DAY(G151))</f>
        <v>43465</v>
      </c>
      <c r="AM151" s="8">
        <v>-4</v>
      </c>
      <c r="AN151" s="8">
        <v>-3</v>
      </c>
      <c r="AO151">
        <v>-2</v>
      </c>
      <c r="AP151">
        <v>-1</v>
      </c>
      <c r="AQ151" cm="1">
        <f t="array" ref="AQ151">_xll.FDS(A151,"FF_DEBT_LT(ANN_R,"&amp;F151&amp;","&amp;G151&amp;")")</f>
        <v>350947</v>
      </c>
      <c r="AR151" cm="1">
        <f t="array" ref="AR151">_xll.FDS(A151,"FF_RD_EXP(ANN_R,"&amp;F151&amp;","&amp;G151&amp;")")</f>
        <v>77566</v>
      </c>
      <c r="AS151" t="e" cm="1">
        <f t="array" ref="AS151">_xll.FDS(A151,"FF_PTX_INC_FOR(ANN_R,"&amp;F151&amp;","&amp;G151&amp;")")</f>
        <v>#N/A</v>
      </c>
      <c r="AT151" t="e" cm="1">
        <f t="array" ref="AT151">_xll.FDS(A151,"FF_MKT_VAL_PUBLIC(ANN_R,"&amp;[1]sample_report!E151&amp;")")</f>
        <v>#N/A</v>
      </c>
    </row>
    <row r="152" spans="1:46" hidden="1" x14ac:dyDescent="0.25">
      <c r="A152" t="s">
        <v>632</v>
      </c>
      <c r="B152" t="s">
        <v>633</v>
      </c>
      <c r="C152" t="s">
        <v>502</v>
      </c>
      <c r="D152" t="str" cm="1">
        <f t="array" ref="D152">_xll.FDS(A152,"FF_MAJOR_IND_NAME")</f>
        <v>BEVERAGES</v>
      </c>
      <c r="E152">
        <v>2019</v>
      </c>
      <c r="F152" s="4">
        <f t="shared" si="14"/>
        <v>43466</v>
      </c>
      <c r="G152" s="4">
        <f t="shared" si="15"/>
        <v>43830</v>
      </c>
      <c r="I152" s="1" cm="1">
        <f t="array" ref="I152">_xll.FDS(A152,"FF_PTX_INC(ANN_R,"&amp;F152&amp;","&amp;G152&amp;",,,USD)")</f>
        <v>4145</v>
      </c>
      <c r="J152" s="1" cm="1">
        <f t="array" ref="J152">_xll.FDS(A152,"FF_MKT_VAL(ANN_R,"&amp;F152&amp;","&amp;G152&amp;",,,USD)")</f>
        <v>31962.239520796</v>
      </c>
      <c r="K152" s="1" cm="1">
        <f t="array" ref="K152">_xll.FDS(A152,"FF_SHLDRS_EQ(ANN_R,"&amp;F152&amp;","&amp;G152&amp;",,,USD)")</f>
        <v>12551</v>
      </c>
      <c r="L152" s="1" cm="1">
        <f t="array" ref="L152">_xll.FDS(A152,"FF_ASSETS(ANN_R,"&amp;F152&amp;","&amp;G152&amp;",,,USD)")</f>
        <v>29231.5</v>
      </c>
      <c r="M152" s="1" cm="1">
        <f t="array" ref="M152">_xll.FDS(A152,"FF_TAX_CF(ANN_R,"&amp;F152&amp;","&amp;G152&amp;",,,USD)")</f>
        <v>186.2</v>
      </c>
      <c r="N152" s="1" cm="1">
        <f t="array" ref="N152">_xll.FDS(A152,"FF_INC_TAX(ANN_R,"&amp;F152&amp;","&amp;G152&amp;",,,USD)")</f>
        <v>685.9</v>
      </c>
      <c r="O152" s="1" cm="1">
        <f t="array" ref="O152">_xll.FDS(A152,"FF_NET_INC(ANN_R,"&amp;F152&amp;","&amp;G152&amp;")")</f>
        <v>3435.9</v>
      </c>
      <c r="P152" s="1" cm="1">
        <f t="array" ref="P152">_xll.FDS(A152,"FF_ROA(ANN_R,"&amp;F152&amp;","&amp;G152&amp;")")</f>
        <v>13.8070572350523</v>
      </c>
      <c r="Q152" cm="1">
        <f t="array" ref="Q152">_xll.FDS(A152,"FF_TAX_RATE(ANN_R,"&amp;F152&amp;","&amp;G152&amp;")")</f>
        <v>16.547647768395699</v>
      </c>
      <c r="R152" t="e" cm="1">
        <f t="array" ref="R152">_xll.FDS(A152,"FF_TAX_REFUND(ANN_R,"&amp;F152&amp;","&amp;G152&amp;",,,,,""D=1"")")</f>
        <v>#N/A</v>
      </c>
      <c r="S152">
        <f t="shared" si="16"/>
        <v>7.9424723732366823E-2</v>
      </c>
      <c r="T152" s="1" cm="1">
        <f t="array" ref="T152">_xll.FDS($A152,"FF_TAX_CF(ANN_R,"&amp;AE152&amp;","&amp;AF152&amp;",,,USD)")</f>
        <v>169.5</v>
      </c>
      <c r="U152" s="1" cm="1">
        <f t="array" ref="U152">_xll.FDS($A152,"FF_TAX_CF(ANN_R,"&amp;AG152&amp;","&amp;AH152&amp;",,,USD)")</f>
        <v>80.2</v>
      </c>
      <c r="V152" s="1" cm="1">
        <f t="array" ref="V152">_xll.FDS(A152,"FF_TAX_CF(ANN_R,"&amp;AI152&amp;","&amp;AJ152&amp;",,,USD)")</f>
        <v>219.6</v>
      </c>
      <c r="W152" s="1" cm="1">
        <f t="array" ref="W152">_xll.FDS(A152,"FF_TAX_CF(ANN_R,"&amp;AK152&amp;","&amp;AL152&amp;",,,USD)")</f>
        <v>238.6</v>
      </c>
      <c r="X152" s="1" cm="1">
        <f t="array" ref="X152">_xll.FDS(A152,"FF_TAX_CF(ANN_R,"&amp;F152&amp;","&amp;G152&amp;",,,USD)")</f>
        <v>186.2</v>
      </c>
      <c r="Y152" s="1" cm="1">
        <f t="array" ref="Y152">_xll.FDS($A152,"FF_PTX_INC(ANN_R,"&amp;AE152&amp;","&amp;AF152&amp;",,,USD)")</f>
        <v>1179.5999999999999</v>
      </c>
      <c r="Z152" s="1" cm="1">
        <f t="array" ref="Z152">_xll.FDS($A152,"FF_PTX_INC(ANN_R,"&amp;AG152&amp;","&amp;AH152&amp;",,,USD)")</f>
        <v>1501.2</v>
      </c>
      <c r="AA152" s="1" cm="1">
        <f t="array" ref="AA152">_xll.FDS(A152,"FF_PTX_INC(ANN_R,"&amp;AI152&amp;","&amp;AJ152&amp;",,,USD)")</f>
        <v>2093.4</v>
      </c>
      <c r="AB152" s="1" cm="1">
        <f t="array" ref="AB152">_xll.FDS(A152,"FF_PTX_INC(ANN_R,"&amp;AK152&amp;","&amp;AL152&amp;",,,USD)")</f>
        <v>2338</v>
      </c>
      <c r="AC152" s="1" cm="1">
        <f t="array" ref="AC152">_xll.FDS(A152,"FF_PTX_INC(ANN_R,"&amp;F152&amp;","&amp;G152&amp;",,,USD)")</f>
        <v>4145</v>
      </c>
      <c r="AE152" s="6">
        <f t="shared" si="17"/>
        <v>42005</v>
      </c>
      <c r="AF152" s="6">
        <f t="shared" si="18"/>
        <v>42369</v>
      </c>
      <c r="AG152" s="6">
        <f t="shared" si="19"/>
        <v>42370</v>
      </c>
      <c r="AH152" s="6">
        <f t="shared" si="20"/>
        <v>42735</v>
      </c>
      <c r="AI152" s="6">
        <f>DATE(YEAR(F152)+AO152,MONTH(F152),DAY(F152))</f>
        <v>42736</v>
      </c>
      <c r="AJ152" s="6">
        <f>DATE(YEAR(G152)+AO152,MONTH(G152),DAY(G152))</f>
        <v>43100</v>
      </c>
      <c r="AK152" s="6">
        <f>DATE(YEAR(F152)+AP152,MONTH(F152),DAY(F152))</f>
        <v>43101</v>
      </c>
      <c r="AL152" s="6">
        <f>DATE(YEAR(G152)+AP152,MONTH(G152),DAY(G152))</f>
        <v>43465</v>
      </c>
      <c r="AM152" s="8">
        <v>-4</v>
      </c>
      <c r="AN152" s="8">
        <v>-3</v>
      </c>
      <c r="AO152">
        <v>-2</v>
      </c>
      <c r="AP152">
        <v>-1</v>
      </c>
      <c r="AQ152" cm="1">
        <f t="array" ref="AQ152">_xll.FDS(A152,"FF_DEBT_LT(ANN_R,"&amp;F152&amp;","&amp;G152&amp;")")</f>
        <v>11759.8</v>
      </c>
      <c r="AR152" t="e" cm="1">
        <f t="array" ref="AR152">_xll.FDS(A152,"FF_RD_EXP(ANN_R,"&amp;F152&amp;","&amp;G152&amp;")")</f>
        <v>#N/A</v>
      </c>
      <c r="AS152" cm="1">
        <f t="array" ref="AS152">_xll.FDS(A152,"FF_PTX_INC_FOR(ANN_R,"&amp;F152&amp;","&amp;G152&amp;")")</f>
        <v>2529.1</v>
      </c>
      <c r="AT152" cm="1">
        <f t="array" ref="AT152">_xll.FDS(A152,"FF_MKT_VAL_PUBLIC(ANN_R,"&amp;[1]sample_report!E152&amp;")")</f>
        <v>35124.969655209301</v>
      </c>
    </row>
    <row r="153" spans="1:46" hidden="1" x14ac:dyDescent="0.25">
      <c r="A153" t="s">
        <v>685</v>
      </c>
      <c r="B153" t="s">
        <v>686</v>
      </c>
      <c r="C153" t="s">
        <v>502</v>
      </c>
      <c r="D153" t="str" cm="1">
        <f t="array" ref="D153">_xll.FDS(A153,"FF_MAJOR_IND_NAME")</f>
        <v>BEVERAGES</v>
      </c>
      <c r="E153">
        <v>2019</v>
      </c>
      <c r="F153" s="4">
        <f t="shared" si="14"/>
        <v>43466</v>
      </c>
      <c r="G153" s="4">
        <f t="shared" si="15"/>
        <v>43830</v>
      </c>
      <c r="I153" s="1" cm="1">
        <f t="array" ref="I153">_xll.FDS(A153,"FF_PTX_INC(ANN_R,"&amp;F153&amp;","&amp;G153&amp;",,,USD)")</f>
        <v>1694</v>
      </c>
      <c r="J153" s="1" cm="1">
        <f t="array" ref="J153">_xll.FDS(A153,"FF_MKT_VAL(ANN_R,"&amp;F153&amp;","&amp;G153&amp;",,,USD)")</f>
        <v>40728.374229749999</v>
      </c>
      <c r="K153" s="1" cm="1">
        <f t="array" ref="K153">_xll.FDS(A153,"FF_SHLDRS_EQ(ANN_R,"&amp;F153&amp;","&amp;G153&amp;",,,USD)")</f>
        <v>23257</v>
      </c>
      <c r="L153" s="1" cm="1">
        <f t="array" ref="L153">_xll.FDS(A153,"FF_ASSETS(ANN_R,"&amp;F153&amp;","&amp;G153&amp;",,,USD)")</f>
        <v>49518</v>
      </c>
      <c r="M153" s="1" cm="1">
        <f t="array" ref="M153">_xll.FDS(A153,"FF_TAX_CF(ANN_R,"&amp;F153&amp;","&amp;G153&amp;",,,USD)")</f>
        <v>433</v>
      </c>
      <c r="N153" s="1" cm="1">
        <f t="array" ref="N153">_xll.FDS(A153,"FF_INC_TAX(ANN_R,"&amp;F153&amp;","&amp;G153&amp;",,,USD)")</f>
        <v>440</v>
      </c>
      <c r="O153" s="1" cm="1">
        <f t="array" ref="O153">_xll.FDS(A153,"FF_NET_INC(ANN_R,"&amp;F153&amp;","&amp;G153&amp;")")</f>
        <v>1254</v>
      </c>
      <c r="P153" s="1" cm="1">
        <f t="array" ref="P153">_xll.FDS(A153,"FF_ROA(ANN_R,"&amp;F153&amp;","&amp;G153&amp;")")</f>
        <v>2.54784834816531</v>
      </c>
      <c r="Q153" cm="1">
        <f t="array" ref="Q153">_xll.FDS(A153,"FF_TAX_RATE(ANN_R,"&amp;F153&amp;","&amp;G153&amp;")")</f>
        <v>25.974025974025999</v>
      </c>
      <c r="R153" t="e" cm="1">
        <f t="array" ref="R153">_xll.FDS(A153,"FF_TAX_REFUND(ANN_R,"&amp;F153&amp;","&amp;G153&amp;",,,,,""D=1"")")</f>
        <v>#N/A</v>
      </c>
      <c r="S153">
        <f t="shared" si="16"/>
        <v>0.2793469387755102</v>
      </c>
      <c r="T153" s="1" cm="1">
        <f t="array" ref="T153">_xll.FDS($A153,"FF_TAX_CF(ANN_R,"&amp;AE153&amp;","&amp;AF153&amp;",,,USD)")</f>
        <v>346</v>
      </c>
      <c r="U153" s="1" cm="1">
        <f t="array" ref="U153">_xll.FDS($A153,"FF_TAX_CF(ANN_R,"&amp;AG153&amp;","&amp;AH153&amp;",,,USD)")</f>
        <v>431</v>
      </c>
      <c r="V153" s="1" cm="1">
        <f t="array" ref="V153">_xll.FDS(A153,"FF_TAX_CF(ANN_R,"&amp;AI153&amp;","&amp;AJ153&amp;",,,USD)")</f>
        <v>291</v>
      </c>
      <c r="W153" s="1" cm="1">
        <f t="array" ref="W153">_xll.FDS(A153,"FF_TAX_CF(ANN_R,"&amp;AK153&amp;","&amp;AL153&amp;",,,USD)")</f>
        <v>210</v>
      </c>
      <c r="X153" s="1" cm="1">
        <f t="array" ref="X153">_xll.FDS(A153,"FF_TAX_CF(ANN_R,"&amp;F153&amp;","&amp;G153&amp;",,,USD)")</f>
        <v>433</v>
      </c>
      <c r="Y153" s="1" cm="1">
        <f t="array" ref="Y153">_xll.FDS($A153,"FF_PTX_INC(ANN_R,"&amp;AE153&amp;","&amp;AF153&amp;",,,USD)")</f>
        <v>1184</v>
      </c>
      <c r="Z153" s="1" cm="1">
        <f t="array" ref="Z153">_xll.FDS($A153,"FF_PTX_INC(ANN_R,"&amp;AG153&amp;","&amp;AH153&amp;",,,USD)")</f>
        <v>1283</v>
      </c>
      <c r="AA153" s="1" cm="1">
        <f t="array" ref="AA153">_xll.FDS(A153,"FF_PTX_INC(ANN_R,"&amp;AI153&amp;","&amp;AJ153&amp;",,,USD)")</f>
        <v>1173</v>
      </c>
      <c r="AB153" s="1" cm="1">
        <f t="array" ref="AB153">_xll.FDS(A153,"FF_PTX_INC(ANN_R,"&amp;AK153&amp;","&amp;AL153&amp;",,,USD)")</f>
        <v>791</v>
      </c>
      <c r="AC153" s="1" cm="1">
        <f t="array" ref="AC153">_xll.FDS(A153,"FF_PTX_INC(ANN_R,"&amp;F153&amp;","&amp;G153&amp;",,,USD)")</f>
        <v>1694</v>
      </c>
      <c r="AE153" s="6">
        <f t="shared" si="17"/>
        <v>42005</v>
      </c>
      <c r="AF153" s="6">
        <f t="shared" si="18"/>
        <v>42369</v>
      </c>
      <c r="AG153" s="6">
        <f t="shared" si="19"/>
        <v>42370</v>
      </c>
      <c r="AH153" s="6">
        <f t="shared" si="20"/>
        <v>42735</v>
      </c>
      <c r="AI153" s="6">
        <f>DATE(YEAR(F153)+AO153,MONTH(F153),DAY(F153))</f>
        <v>42736</v>
      </c>
      <c r="AJ153" s="6">
        <f>DATE(YEAR(G153)+AO153,MONTH(G153),DAY(G153))</f>
        <v>43100</v>
      </c>
      <c r="AK153" s="6">
        <f>DATE(YEAR(F153)+AP153,MONTH(F153),DAY(F153))</f>
        <v>43101</v>
      </c>
      <c r="AL153" s="6">
        <f>DATE(YEAR(G153)+AP153,MONTH(G153),DAY(G153))</f>
        <v>43465</v>
      </c>
      <c r="AM153" s="8">
        <v>-4</v>
      </c>
      <c r="AN153" s="8">
        <v>-3</v>
      </c>
      <c r="AO153">
        <v>-2</v>
      </c>
      <c r="AP153">
        <v>-1</v>
      </c>
      <c r="AQ153" cm="1">
        <f t="array" ref="AQ153">_xll.FDS(A153,"FF_DEBT_LT(ANN_R,"&amp;F153&amp;","&amp;G153&amp;")")</f>
        <v>13523</v>
      </c>
      <c r="AR153" cm="1">
        <f t="array" ref="AR153">_xll.FDS(A153,"FF_RD_EXP(ANN_R,"&amp;F153&amp;","&amp;G153&amp;")")</f>
        <v>81</v>
      </c>
      <c r="AS153" cm="1">
        <f t="array" ref="AS153">_xll.FDS(A153,"FF_PTX_INC_FOR(ANN_R,"&amp;F153&amp;","&amp;G153&amp;")")</f>
        <v>305</v>
      </c>
      <c r="AT153" cm="1">
        <f t="array" ref="AT153">_xll.FDS(A153,"FF_MKT_VAL_PUBLIC(ANN_R,"&amp;[1]sample_report!E153&amp;")")</f>
        <v>7714.6871898507798</v>
      </c>
    </row>
    <row r="154" spans="1:46" hidden="1" x14ac:dyDescent="0.25">
      <c r="A154" t="s">
        <v>776</v>
      </c>
      <c r="B154" t="s">
        <v>777</v>
      </c>
      <c r="C154" t="s">
        <v>502</v>
      </c>
      <c r="D154" t="str" cm="1">
        <f t="array" ref="D154">_xll.FDS(A154,"FF_MAJOR_IND_NAME")</f>
        <v>BEVERAGES</v>
      </c>
      <c r="E154">
        <v>2019</v>
      </c>
      <c r="F154" s="4">
        <f t="shared" si="14"/>
        <v>43466</v>
      </c>
      <c r="G154" s="4">
        <f t="shared" si="15"/>
        <v>43830</v>
      </c>
      <c r="I154" s="1" cm="1">
        <f t="array" ref="I154">_xll.FDS(A154,"FF_PTX_INC(ANN_R,"&amp;F154&amp;","&amp;G154&amp;",,,USD)")</f>
        <v>1042</v>
      </c>
      <c r="J154" s="1" cm="1">
        <f t="array" ref="J154">_xll.FDS(A154,"FF_MKT_VAL(ANN_R,"&amp;F154&amp;","&amp;G154&amp;",,,USD)")</f>
        <v>25428.495879999999</v>
      </c>
      <c r="K154" s="1" cm="1">
        <f t="array" ref="K154">_xll.FDS(A154,"FF_SHLDRS_EQ(ANN_R,"&amp;F154&amp;","&amp;G154&amp;",,,USD)")</f>
        <v>1647</v>
      </c>
      <c r="L154" s="1" cm="1">
        <f t="array" ref="L154">_xll.FDS(A154,"FF_ASSETS(ANN_R,"&amp;F154&amp;","&amp;G154&amp;",,,USD)")</f>
        <v>5139</v>
      </c>
      <c r="M154" s="1" cm="1">
        <f t="array" ref="M154">_xll.FDS(A154,"FF_TAX_CF(ANN_R,"&amp;F154&amp;","&amp;G154&amp;",,,USD)")</f>
        <v>201</v>
      </c>
      <c r="N154" s="1" cm="1">
        <f t="array" ref="N154">_xll.FDS(A154,"FF_INC_TAX(ANN_R,"&amp;F154&amp;","&amp;G154&amp;",,,USD)")</f>
        <v>207</v>
      </c>
      <c r="O154" s="1" cm="1">
        <f t="array" ref="O154">_xll.FDS(A154,"FF_NET_INC(ANN_R,"&amp;F154&amp;","&amp;G154&amp;")")</f>
        <v>835</v>
      </c>
      <c r="P154" s="1" cm="1">
        <f t="array" ref="P154">_xll.FDS(A154,"FF_ROA(ANN_R,"&amp;F154&amp;","&amp;G154&amp;")")</f>
        <v>16.510133465150801</v>
      </c>
      <c r="Q154" cm="1">
        <f t="array" ref="Q154">_xll.FDS(A154,"FF_TAX_RATE(ANN_R,"&amp;F154&amp;","&amp;G154&amp;")")</f>
        <v>19.865642994241799</v>
      </c>
      <c r="R154" t="e" cm="1">
        <f t="array" ref="R154">_xll.FDS(A154,"FF_TAX_REFUND(ANN_R,"&amp;F154&amp;","&amp;G154&amp;",,,,,""D=1"")")</f>
        <v>#N/A</v>
      </c>
      <c r="S154">
        <f t="shared" si="16"/>
        <v>0.2704390960867169</v>
      </c>
      <c r="T154" s="1" cm="1">
        <f t="array" ref="T154">_xll.FDS($A154,"FF_TAX_CF(ANN_R,"&amp;AE154&amp;","&amp;AF154&amp;",,,USD)")</f>
        <v>375</v>
      </c>
      <c r="U154" s="1" cm="1">
        <f t="array" ref="U154">_xll.FDS($A154,"FF_TAX_CF(ANN_R,"&amp;AG154&amp;","&amp;AH154&amp;",,,USD)")</f>
        <v>430</v>
      </c>
      <c r="V154" s="1" cm="1">
        <f t="array" ref="V154">_xll.FDS(A154,"FF_TAX_CF(ANN_R,"&amp;AI154&amp;","&amp;AJ154&amp;",,,USD)")</f>
        <v>266</v>
      </c>
      <c r="W154" s="1" cm="1">
        <f t="array" ref="W154">_xll.FDS(A154,"FF_TAX_CF(ANN_R,"&amp;AK154&amp;","&amp;AL154&amp;",,,USD)")</f>
        <v>200</v>
      </c>
      <c r="X154" s="1" cm="1">
        <f t="array" ref="X154">_xll.FDS(A154,"FF_TAX_CF(ANN_R,"&amp;F154&amp;","&amp;G154&amp;",,,USD)")</f>
        <v>201</v>
      </c>
      <c r="Y154" s="1" cm="1">
        <f t="array" ref="Y154">_xll.FDS($A154,"FF_PTX_INC(ANN_R,"&amp;AE154&amp;","&amp;AF154&amp;",,,USD)")</f>
        <v>1002</v>
      </c>
      <c r="Z154" s="1" cm="1">
        <f t="array" ref="Z154">_xll.FDS($A154,"FF_PTX_INC(ANN_R,"&amp;AG154&amp;","&amp;AH154&amp;",,,USD)")</f>
        <v>1489</v>
      </c>
      <c r="AA154" s="1" cm="1">
        <f t="array" ref="AA154">_xll.FDS(A154,"FF_PTX_INC(ANN_R,"&amp;AI154&amp;","&amp;AJ154&amp;",,,USD)")</f>
        <v>933</v>
      </c>
      <c r="AB154" s="1" cm="1">
        <f t="array" ref="AB154">_xll.FDS(A154,"FF_PTX_INC(ANN_R,"&amp;AK154&amp;","&amp;AL154&amp;",,,USD)")</f>
        <v>977</v>
      </c>
      <c r="AC154" s="1" cm="1">
        <f t="array" ref="AC154">_xll.FDS(A154,"FF_PTX_INC(ANN_R,"&amp;F154&amp;","&amp;G154&amp;",,,USD)")</f>
        <v>1042</v>
      </c>
      <c r="AE154" s="6">
        <f t="shared" si="17"/>
        <v>42005</v>
      </c>
      <c r="AF154" s="6">
        <f t="shared" si="18"/>
        <v>42369</v>
      </c>
      <c r="AG154" s="6">
        <f t="shared" si="19"/>
        <v>42370</v>
      </c>
      <c r="AH154" s="6">
        <f t="shared" si="20"/>
        <v>42735</v>
      </c>
      <c r="AI154" s="6">
        <f>DATE(YEAR(F154)+AO154,MONTH(F154),DAY(F154))</f>
        <v>42736</v>
      </c>
      <c r="AJ154" s="6">
        <f>DATE(YEAR(G154)+AO154,MONTH(G154),DAY(G154))</f>
        <v>43100</v>
      </c>
      <c r="AK154" s="6">
        <f>DATE(YEAR(F154)+AP154,MONTH(F154),DAY(F154))</f>
        <v>43101</v>
      </c>
      <c r="AL154" s="6">
        <f>DATE(YEAR(G154)+AP154,MONTH(G154),DAY(G154))</f>
        <v>43465</v>
      </c>
      <c r="AM154" s="8">
        <v>-4</v>
      </c>
      <c r="AN154" s="8">
        <v>-3</v>
      </c>
      <c r="AO154">
        <v>-2</v>
      </c>
      <c r="AP154">
        <v>-1</v>
      </c>
      <c r="AQ154" cm="1">
        <f t="array" ref="AQ154">_xll.FDS(A154,"FF_DEBT_LT(ANN_R,"&amp;F154&amp;","&amp;G154&amp;")")</f>
        <v>2290</v>
      </c>
      <c r="AR154" t="e" cm="1">
        <f t="array" ref="AR154">_xll.FDS(A154,"FF_RD_EXP(ANN_R,"&amp;F154&amp;","&amp;G154&amp;")")</f>
        <v>#N/A</v>
      </c>
      <c r="AS154" cm="1">
        <f t="array" ref="AS154">_xll.FDS(A154,"FF_PTX_INC_FOR(ANN_R,"&amp;F154&amp;","&amp;G154&amp;")")</f>
        <v>179</v>
      </c>
      <c r="AT154" cm="1">
        <f t="array" ref="AT154">_xll.FDS(A154,"FF_MKT_VAL_PUBLIC(ANN_R,"&amp;[1]sample_report!E154&amp;")")</f>
        <v>23908.784658762601</v>
      </c>
    </row>
    <row r="155" spans="1:46" hidden="1" x14ac:dyDescent="0.25">
      <c r="A155" t="s">
        <v>1004</v>
      </c>
      <c r="B155" t="s">
        <v>1005</v>
      </c>
      <c r="C155" t="s">
        <v>1006</v>
      </c>
      <c r="D155" t="str" cm="1">
        <f t="array" ref="D155">_xll.FDS(A155,"FF_MAJOR_IND_NAME")</f>
        <v>BEVERAGES</v>
      </c>
      <c r="E155">
        <v>2019</v>
      </c>
      <c r="F155" s="4">
        <f t="shared" si="14"/>
        <v>43466</v>
      </c>
      <c r="G155" s="4">
        <f t="shared" si="15"/>
        <v>43830</v>
      </c>
      <c r="I155" s="1" cm="1">
        <f t="array" ref="I155">_xll.FDS(A155,"FF_PTX_INC(ANN_R,"&amp;F155&amp;","&amp;G155&amp;",,,USD)")</f>
        <v>12623.9999900856</v>
      </c>
      <c r="J155" s="1" cm="1">
        <f t="array" ref="J155">_xll.FDS(A155,"FF_MKT_VAL(ANN_R,"&amp;F155&amp;","&amp;G155&amp;",,,USD)")</f>
        <v>159918.58899026801</v>
      </c>
      <c r="K155" s="1" cm="1">
        <f t="array" ref="K155">_xll.FDS(A155,"FF_SHLDRS_EQ(ANN_R,"&amp;F155&amp;","&amp;G155&amp;",,,USD)")</f>
        <v>75721.996140168703</v>
      </c>
      <c r="L155" s="1" cm="1">
        <f t="array" ref="L155">_xll.FDS(A155,"FF_ASSETS(ANN_R,"&amp;F155&amp;","&amp;G155&amp;",,,USD)")</f>
        <v>238278.98785403601</v>
      </c>
      <c r="M155" s="1" cm="1">
        <f t="array" ref="M155">_xll.FDS(A155,"FF_TAX_CF(ANN_R,"&amp;F155&amp;","&amp;G155&amp;",,,USD)")</f>
        <v>3135.9999975371102</v>
      </c>
      <c r="N155" s="1" cm="1">
        <f t="array" ref="N155">_xll.FDS(A155,"FF_INC_TAX(ANN_R,"&amp;F155&amp;","&amp;G155&amp;",,,USD)")</f>
        <v>2785.9999978119799</v>
      </c>
      <c r="O155" s="1" cm="1">
        <f t="array" ref="O155">_xll.FDS(A155,"FF_NET_INC(ANN_R,"&amp;F155&amp;","&amp;G155&amp;")")</f>
        <v>7815.0642935733504</v>
      </c>
      <c r="P155" s="1" cm="1">
        <f t="array" ref="P155">_xll.FDS(A155,"FF_ROA(ANN_R,"&amp;F155&amp;","&amp;G155&amp;")")</f>
        <v>3.7358893745809798</v>
      </c>
      <c r="Q155" cm="1">
        <f t="array" ref="Q155">_xll.FDS(A155,"FF_TAX_RATE(ANN_R,"&amp;F155&amp;","&amp;G155&amp;")")</f>
        <v>22.069074778200299</v>
      </c>
      <c r="R155" t="e" cm="1">
        <f t="array" ref="R155">_xll.FDS(A155,"FF_TAX_REFUND(ANN_R,"&amp;F155&amp;","&amp;G155&amp;",,,,,""D=1"")")</f>
        <v>#N/A</v>
      </c>
      <c r="S155">
        <f t="shared" si="16"/>
        <v>0.29259228047979852</v>
      </c>
      <c r="T155" s="1" cm="1">
        <f t="array" ref="T155">_xll.FDS($A155,"FF_TAX_CF(ANN_R,"&amp;AE155&amp;","&amp;AF155&amp;",,,USD)")</f>
        <v>2355.0000326877698</v>
      </c>
      <c r="U155" s="1" cm="1">
        <f t="array" ref="U155">_xll.FDS($A155,"FF_TAX_CF(ANN_R,"&amp;AG155&amp;","&amp;AH155&amp;",,,USD)")</f>
        <v>3255.99998818943</v>
      </c>
      <c r="V155" s="1" cm="1">
        <f t="array" ref="V155">_xll.FDS(A155,"FF_TAX_CF(ANN_R,"&amp;AI155&amp;","&amp;AJ155&amp;",,,USD)")</f>
        <v>2141.00001626529</v>
      </c>
      <c r="W155" s="1" cm="1">
        <f t="array" ref="W155">_xll.FDS(A155,"FF_TAX_CF(ANN_R,"&amp;AK155&amp;","&amp;AL155&amp;",,,USD)")</f>
        <v>3046.9999343879399</v>
      </c>
      <c r="X155" s="1" cm="1">
        <f t="array" ref="X155">_xll.FDS(A155,"FF_TAX_CF(ANN_R,"&amp;F155&amp;","&amp;G155&amp;",,,USD)")</f>
        <v>3135.9999975371102</v>
      </c>
      <c r="Y155" s="1" cm="1">
        <f t="array" ref="Y155">_xll.FDS($A155,"FF_PTX_INC(ANN_R,"&amp;AE155&amp;","&amp;AF155&amp;",,,USD)")</f>
        <v>12451.000172821799</v>
      </c>
      <c r="Z155" s="1" cm="1">
        <f t="array" ref="Z155">_xll.FDS($A155,"FF_PTX_INC(ANN_R,"&amp;AG155&amp;","&amp;AH155&amp;",,,USD)")</f>
        <v>4317.9999843372098</v>
      </c>
      <c r="AA155" s="1" cm="1">
        <f t="array" ref="AA155">_xll.FDS(A155,"FF_PTX_INC(ANN_R,"&amp;AI155&amp;","&amp;AJ155&amp;",,,USD)")</f>
        <v>10645.000080870601</v>
      </c>
      <c r="AB155" s="1" cm="1">
        <f t="array" ref="AB155">_xll.FDS(A155,"FF_PTX_INC(ANN_R,"&amp;AK155&amp;","&amp;AL155&amp;",,,USD)")</f>
        <v>7587.9998366050704</v>
      </c>
      <c r="AC155" s="1" cm="1">
        <f t="array" ref="AC155">_xll.FDS(A155,"FF_PTX_INC(ANN_R,"&amp;F155&amp;","&amp;G155&amp;",,,USD)")</f>
        <v>12623.9999900856</v>
      </c>
      <c r="AE155" s="6">
        <f t="shared" si="17"/>
        <v>42005</v>
      </c>
      <c r="AF155" s="6">
        <f t="shared" si="18"/>
        <v>42369</v>
      </c>
      <c r="AG155" s="6">
        <f t="shared" si="19"/>
        <v>42370</v>
      </c>
      <c r="AH155" s="6">
        <f t="shared" si="20"/>
        <v>42735</v>
      </c>
      <c r="AI155" s="6">
        <f>DATE(YEAR(F155)+AO155,MONTH(F155),DAY(F155))</f>
        <v>42736</v>
      </c>
      <c r="AJ155" s="6">
        <f>DATE(YEAR(G155)+AO155,MONTH(G155),DAY(G155))</f>
        <v>43100</v>
      </c>
      <c r="AK155" s="6">
        <f>DATE(YEAR(F155)+AP155,MONTH(F155),DAY(F155))</f>
        <v>43101</v>
      </c>
      <c r="AL155" s="6">
        <f>DATE(YEAR(G155)+AP155,MONTH(G155),DAY(G155))</f>
        <v>43465</v>
      </c>
      <c r="AM155" s="8">
        <v>-4</v>
      </c>
      <c r="AN155" s="8">
        <v>-3</v>
      </c>
      <c r="AO155">
        <v>-2</v>
      </c>
      <c r="AP155">
        <v>-1</v>
      </c>
      <c r="AQ155" cm="1">
        <f t="array" ref="AQ155">_xll.FDS(A155,"FF_DEBT_LT(ANN_R,"&amp;F155&amp;","&amp;G155&amp;")")</f>
        <v>86916.703786382801</v>
      </c>
      <c r="AR155" cm="1">
        <f t="array" ref="AR155">_xll.FDS(A155,"FF_RD_EXP(ANN_R,"&amp;F155&amp;","&amp;G155&amp;")")</f>
        <v>259.99585108378199</v>
      </c>
      <c r="AS155" t="e" cm="1">
        <f t="array" ref="AS155">_xll.FDS(A155,"FF_PTX_INC_FOR(ANN_R,"&amp;F155&amp;","&amp;G155&amp;")")</f>
        <v>#N/A</v>
      </c>
      <c r="AT155" cm="1">
        <f t="array" ref="AT155">_xll.FDS(A155,"FF_MKT_VAL_PUBLIC(ANN_R,"&amp;[1]sample_report!E155&amp;")")</f>
        <v>53715.915407759698</v>
      </c>
    </row>
    <row r="156" spans="1:46" hidden="1" x14ac:dyDescent="0.25">
      <c r="A156" t="s">
        <v>1084</v>
      </c>
      <c r="B156" t="s">
        <v>1085</v>
      </c>
      <c r="C156" t="s">
        <v>950</v>
      </c>
      <c r="D156" t="str" cm="1">
        <f t="array" ref="D156">_xll.FDS(A156,"FF_MAJOR_IND_NAME")</f>
        <v>BEVERAGES</v>
      </c>
      <c r="E156">
        <v>2019</v>
      </c>
      <c r="F156" s="4">
        <f t="shared" si="14"/>
        <v>43466</v>
      </c>
      <c r="G156" s="4">
        <f t="shared" si="15"/>
        <v>43830</v>
      </c>
      <c r="I156" s="1" cm="1">
        <f t="array" ref="I156">_xll.FDS(A156,"FF_PTX_INC(ANN_R,"&amp;F156&amp;","&amp;G156&amp;",,,USD)")</f>
        <v>2354.5255737304701</v>
      </c>
      <c r="J156" s="1" cm="1">
        <f t="array" ref="J156">_xll.FDS(A156,"FF_MKT_VAL(ANN_R,"&amp;F156&amp;","&amp;G156&amp;",,,USD)")</f>
        <v>48686.953108020301</v>
      </c>
      <c r="K156" s="1" cm="1">
        <f t="array" ref="K156">_xll.FDS(A156,"FF_SHLDRS_EQ(ANN_R,"&amp;F156&amp;","&amp;G156&amp;",,,USD)")</f>
        <v>18205.995999455499</v>
      </c>
      <c r="L156" s="1" cm="1">
        <f t="array" ref="L156">_xll.FDS(A156,"FF_ASSETS(ANN_R,"&amp;F156&amp;","&amp;G156&amp;",,,USD)")</f>
        <v>35354.046775698698</v>
      </c>
      <c r="M156" s="1" cm="1">
        <f t="array" ref="M156">_xll.FDS(A156,"FF_TAX_CF(ANN_R,"&amp;F156&amp;","&amp;G156&amp;",,,USD)")</f>
        <v>594.33518600463901</v>
      </c>
      <c r="N156" s="1" cm="1">
        <f t="array" ref="N156">_xll.FDS(A156,"FF_INC_TAX(ANN_R,"&amp;F156&amp;","&amp;G156&amp;",,,USD)")</f>
        <v>663.92145538330101</v>
      </c>
      <c r="O156" s="1" cm="1">
        <f t="array" ref="O156">_xll.FDS(A156,"FF_NET_INC(ANN_R,"&amp;F156&amp;","&amp;G156&amp;")")</f>
        <v>1455</v>
      </c>
      <c r="P156" s="1" cm="1">
        <f t="array" ref="P156">_xll.FDS(A156,"FF_ROA(ANN_R,"&amp;F156&amp;","&amp;G156&amp;")")</f>
        <v>4.8017424879956403</v>
      </c>
      <c r="Q156" cm="1">
        <f t="array" ref="Q156">_xll.FDS(A156,"FF_TAX_RATE(ANN_R,"&amp;F156&amp;","&amp;G156&amp;")")</f>
        <v>28.197674418604699</v>
      </c>
      <c r="R156" t="e" cm="1">
        <f t="array" ref="R156">_xll.FDS(A156,"FF_TAX_REFUND(ANN_R,"&amp;F156&amp;","&amp;G156&amp;",,,,,""D=1"")")</f>
        <v>#N/A</v>
      </c>
      <c r="S156">
        <f t="shared" si="16"/>
        <v>0.25815055975344581</v>
      </c>
      <c r="T156" s="1" cm="1">
        <f t="array" ref="T156">_xll.FDS($A156,"FF_TAX_CF(ANN_R,"&amp;AE156&amp;","&amp;AF156&amp;",,,USD)")</f>
        <v>643.56650996208202</v>
      </c>
      <c r="U156" s="1" cm="1">
        <f t="array" ref="U156">_xll.FDS($A156,"FF_TAX_CF(ANN_R,"&amp;AG156&amp;","&amp;AH156&amp;",,,USD)")</f>
        <v>435.96657228469797</v>
      </c>
      <c r="V156" s="1" cm="1">
        <f t="array" ref="V156">_xll.FDS(A156,"FF_TAX_CF(ANN_R,"&amp;AI156&amp;","&amp;AJ156&amp;",,,USD)")</f>
        <v>444.75240612030001</v>
      </c>
      <c r="W156" s="1" cm="1">
        <f t="array" ref="W156">_xll.FDS(A156,"FF_TAX_CF(ANN_R,"&amp;AK156&amp;","&amp;AL156&amp;",,,USD)")</f>
        <v>442.37141406536102</v>
      </c>
      <c r="X156" s="1" cm="1">
        <f t="array" ref="X156">_xll.FDS(A156,"FF_TAX_CF(ANN_R,"&amp;F156&amp;","&amp;G156&amp;",,,USD)")</f>
        <v>594.33518600463901</v>
      </c>
      <c r="Y156" s="1" cm="1">
        <f t="array" ref="Y156">_xll.FDS($A156,"FF_PTX_INC(ANN_R,"&amp;AE156&amp;","&amp;AF156&amp;",,,USD)")</f>
        <v>1317.03852689266</v>
      </c>
      <c r="Z156" s="1" cm="1">
        <f t="array" ref="Z156">_xll.FDS($A156,"FF_PTX_INC(ANN_R,"&amp;AG156&amp;","&amp;AH156&amp;",,,USD)")</f>
        <v>1844.8152918815599</v>
      </c>
      <c r="AA156" s="1" cm="1">
        <f t="array" ref="AA156">_xll.FDS(A156,"FF_PTX_INC(ANN_R,"&amp;AI156&amp;","&amp;AJ156&amp;",,,USD)")</f>
        <v>2025.3675749301899</v>
      </c>
      <c r="AB156" s="1" cm="1">
        <f t="array" ref="AB156">_xll.FDS(A156,"FF_PTX_INC(ANN_R,"&amp;AK156&amp;","&amp;AL156&amp;",,,USD)")</f>
        <v>2378.7896794080698</v>
      </c>
      <c r="AC156" s="1" cm="1">
        <f t="array" ref="AC156">_xll.FDS(A156,"FF_PTX_INC(ANN_R,"&amp;F156&amp;","&amp;G156&amp;",,,USD)")</f>
        <v>2354.5255737304701</v>
      </c>
      <c r="AE156" s="6">
        <f t="shared" si="17"/>
        <v>42005</v>
      </c>
      <c r="AF156" s="6">
        <f t="shared" si="18"/>
        <v>42369</v>
      </c>
      <c r="AG156" s="6">
        <f t="shared" si="19"/>
        <v>42370</v>
      </c>
      <c r="AH156" s="6">
        <f t="shared" si="20"/>
        <v>42735</v>
      </c>
      <c r="AI156" s="6">
        <f>DATE(YEAR(F156)+AO156,MONTH(F156),DAY(F156))</f>
        <v>42736</v>
      </c>
      <c r="AJ156" s="6">
        <f>DATE(YEAR(G156)+AO156,MONTH(G156),DAY(G156))</f>
        <v>43100</v>
      </c>
      <c r="AK156" s="6">
        <f>DATE(YEAR(F156)+AP156,MONTH(F156),DAY(F156))</f>
        <v>43101</v>
      </c>
      <c r="AL156" s="6">
        <f>DATE(YEAR(G156)+AP156,MONTH(G156),DAY(G156))</f>
        <v>43465</v>
      </c>
      <c r="AM156" s="8">
        <v>-4</v>
      </c>
      <c r="AN156" s="8">
        <v>-3</v>
      </c>
      <c r="AO156">
        <v>-2</v>
      </c>
      <c r="AP156">
        <v>-1</v>
      </c>
      <c r="AQ156" cm="1">
        <f t="array" ref="AQ156">_xll.FDS(A156,"FF_DEBT_LT(ANN_R,"&amp;F156&amp;","&amp;G156&amp;")")</f>
        <v>6434</v>
      </c>
      <c r="AR156" t="e" cm="1">
        <f t="array" ref="AR156">_xll.FDS(A156,"FF_RD_EXP(ANN_R,"&amp;F156&amp;","&amp;G156&amp;")")</f>
        <v>#N/A</v>
      </c>
      <c r="AS156" t="e" cm="1">
        <f t="array" ref="AS156">_xll.FDS(A156,"FF_PTX_INC_FOR(ANN_R,"&amp;F156&amp;","&amp;G156&amp;")")</f>
        <v>#N/A</v>
      </c>
      <c r="AT156" cm="1">
        <f t="array" ref="AT156">_xll.FDS(A156,"FF_MKT_VAL_PUBLIC(ANN_R,"&amp;[1]sample_report!E156&amp;")")</f>
        <v>31846.901460397701</v>
      </c>
    </row>
    <row r="157" spans="1:46" hidden="1" x14ac:dyDescent="0.25">
      <c r="A157" t="s">
        <v>1188</v>
      </c>
      <c r="B157" t="s">
        <v>1189</v>
      </c>
      <c r="C157" t="s">
        <v>977</v>
      </c>
      <c r="D157" t="str" cm="1">
        <f t="array" ref="D157">_xll.FDS(A157,"FF_MAJOR_IND_NAME")</f>
        <v>BEVERAGES</v>
      </c>
      <c r="E157">
        <v>2019</v>
      </c>
      <c r="F157" s="4">
        <f t="shared" si="14"/>
        <v>43466</v>
      </c>
      <c r="G157" s="4">
        <f t="shared" si="15"/>
        <v>43830</v>
      </c>
      <c r="I157" s="1" cm="1">
        <f t="array" ref="I157">_xll.FDS(A157,"FF_PTX_INC(ANN_R,"&amp;F157&amp;","&amp;G157&amp;",,,USD)")</f>
        <v>3492.0557212829599</v>
      </c>
      <c r="J157" s="1" cm="1">
        <f t="array" ref="J157">_xll.FDS(A157,"FF_MKT_VAL(ANN_R,"&amp;F157&amp;","&amp;G157&amp;",,,USD)")</f>
        <v>61297.7456484426</v>
      </c>
      <c r="K157" s="1" cm="1">
        <f t="array" ref="K157">_xll.FDS(A157,"FF_SHLDRS_EQ(ANN_R,"&amp;F157&amp;","&amp;G157&amp;",,,USD)")</f>
        <v>18125.006576061201</v>
      </c>
      <c r="L157" s="1" cm="1">
        <f t="array" ref="L157">_xll.FDS(A157,"FF_ASSETS(ANN_R,"&amp;F157&amp;","&amp;G157&amp;",,,USD)")</f>
        <v>53327.727281570398</v>
      </c>
      <c r="M157" s="1" cm="1">
        <f t="array" ref="M157">_xll.FDS(A157,"FF_TAX_CF(ANN_R,"&amp;F157&amp;","&amp;G157&amp;",,,USD)")</f>
        <v>1034.1857328414901</v>
      </c>
      <c r="N157" s="1" cm="1">
        <f t="array" ref="N157">_xll.FDS(A157,"FF_INC_TAX(ANN_R,"&amp;F157&amp;","&amp;G157&amp;",,,USD)")</f>
        <v>1018.51625204086</v>
      </c>
      <c r="O157" s="1" cm="1">
        <f t="array" ref="O157">_xll.FDS(A157,"FF_NET_INC(ANN_R,"&amp;F157&amp;","&amp;G157&amp;")")</f>
        <v>2166</v>
      </c>
      <c r="P157" s="1" cm="1">
        <f t="array" ref="P157">_xll.FDS(A157,"FF_ROA(ANN_R,"&amp;F157&amp;","&amp;G157&amp;")")</f>
        <v>4.7941567065072999</v>
      </c>
      <c r="Q157" cm="1">
        <f t="array" ref="Q157">_xll.FDS(A157,"FF_TAX_RATE(ANN_R,"&amp;F157&amp;","&amp;G157&amp;")")</f>
        <v>29.1666666666667</v>
      </c>
      <c r="R157" t="e" cm="1">
        <f t="array" ref="R157">_xll.FDS(A157,"FF_TAX_REFUND(ANN_R,"&amp;F157&amp;","&amp;G157&amp;",,,,,""D=1"")")</f>
        <v>#N/A</v>
      </c>
      <c r="S157">
        <f t="shared" si="16"/>
        <v>0.30186373574060865</v>
      </c>
      <c r="T157" s="1" cm="1">
        <f t="array" ref="T157">_xll.FDS($A157,"FF_TAX_CF(ANN_R,"&amp;AE157&amp;","&amp;AF157&amp;",,,USD)")</f>
        <v>883.80988764762901</v>
      </c>
      <c r="U157" s="1" cm="1">
        <f t="array" ref="U157">_xll.FDS($A157,"FF_TAX_CF(ANN_R,"&amp;AG157&amp;","&amp;AH157&amp;",,,USD)")</f>
        <v>828.54173123836495</v>
      </c>
      <c r="V157" s="1" cm="1">
        <f t="array" ref="V157">_xll.FDS(A157,"FF_TAX_CF(ANN_R,"&amp;AI157&amp;","&amp;AJ157&amp;",,,USD)")</f>
        <v>886.55657601356495</v>
      </c>
      <c r="W157" s="1" cm="1">
        <f t="array" ref="W157">_xll.FDS(A157,"FF_TAX_CF(ANN_R,"&amp;AK157&amp;","&amp;AL157&amp;",,,USD)")</f>
        <v>972.11377525329601</v>
      </c>
      <c r="X157" s="1" cm="1">
        <f t="array" ref="X157">_xll.FDS(A157,"FF_TAX_CF(ANN_R,"&amp;F157&amp;","&amp;G157&amp;",,,USD)")</f>
        <v>1034.1857328414901</v>
      </c>
      <c r="Y157" s="1" cm="1">
        <f t="array" ref="Y157">_xll.FDS($A157,"FF_PTX_INC(ANN_R,"&amp;AE157&amp;","&amp;AF157&amp;",,,USD)")</f>
        <v>2956.38288640976</v>
      </c>
      <c r="Z157" s="1" cm="1">
        <f t="array" ref="Z157">_xll.FDS($A157,"FF_PTX_INC(ANN_R,"&amp;AG157&amp;","&amp;AH157&amp;",,,USD)")</f>
        <v>2502.2181522846199</v>
      </c>
      <c r="AA157" s="1" cm="1">
        <f t="array" ref="AA157">_xll.FDS(A157,"FF_PTX_INC(ANN_R,"&amp;AI157&amp;","&amp;AJ157&amp;",,,USD)")</f>
        <v>3195.4386512041101</v>
      </c>
      <c r="AB157" s="1" cm="1">
        <f t="array" ref="AB157">_xll.FDS(A157,"FF_PTX_INC(ANN_R,"&amp;AK157&amp;","&amp;AL157&amp;",,,USD)")</f>
        <v>3109.8202810287498</v>
      </c>
      <c r="AC157" s="1" cm="1">
        <f t="array" ref="AC157">_xll.FDS(A157,"FF_PTX_INC(ANN_R,"&amp;F157&amp;","&amp;G157&amp;",,,USD)")</f>
        <v>3492.0557212829599</v>
      </c>
      <c r="AE157" s="6">
        <f t="shared" si="17"/>
        <v>42005</v>
      </c>
      <c r="AF157" s="6">
        <f t="shared" si="18"/>
        <v>42369</v>
      </c>
      <c r="AG157" s="6">
        <f t="shared" si="19"/>
        <v>42370</v>
      </c>
      <c r="AH157" s="6">
        <f t="shared" si="20"/>
        <v>42735</v>
      </c>
      <c r="AI157" s="6">
        <f>DATE(YEAR(F157)+AO157,MONTH(F157),DAY(F157))</f>
        <v>42736</v>
      </c>
      <c r="AJ157" s="6">
        <f>DATE(YEAR(G157)+AO157,MONTH(G157),DAY(G157))</f>
        <v>43100</v>
      </c>
      <c r="AK157" s="6">
        <f>DATE(YEAR(F157)+AP157,MONTH(F157),DAY(F157))</f>
        <v>43101</v>
      </c>
      <c r="AL157" s="6">
        <f>DATE(YEAR(G157)+AP157,MONTH(G157),DAY(G157))</f>
        <v>43465</v>
      </c>
      <c r="AM157" s="8">
        <v>-4</v>
      </c>
      <c r="AN157" s="8">
        <v>-3</v>
      </c>
      <c r="AO157">
        <v>-2</v>
      </c>
      <c r="AP157">
        <v>-1</v>
      </c>
      <c r="AQ157" cm="1">
        <f t="array" ref="AQ157">_xll.FDS(A157,"FF_DEBT_LT(ANN_R,"&amp;F157&amp;","&amp;G157&amp;")")</f>
        <v>13366</v>
      </c>
      <c r="AR157" t="e" cm="1">
        <f t="array" ref="AR157">_xll.FDS(A157,"FF_RD_EXP(ANN_R,"&amp;F157&amp;","&amp;G157&amp;")")</f>
        <v>#N/A</v>
      </c>
      <c r="AS157" t="e" cm="1">
        <f t="array" ref="AS157">_xll.FDS(A157,"FF_PTX_INC_FOR(ANN_R,"&amp;F157&amp;","&amp;G157&amp;")")</f>
        <v>#N/A</v>
      </c>
      <c r="AT157" cm="1">
        <f t="array" ref="AT157">_xll.FDS(A157,"FF_MKT_VAL_PUBLIC(ANN_R,"&amp;[1]sample_report!E157&amp;")")</f>
        <v>22489.911939851499</v>
      </c>
    </row>
    <row r="158" spans="1:46" hidden="1" x14ac:dyDescent="0.25">
      <c r="A158" t="s">
        <v>1288</v>
      </c>
      <c r="B158" t="s">
        <v>1289</v>
      </c>
      <c r="C158" t="s">
        <v>1054</v>
      </c>
      <c r="D158" t="str" cm="1">
        <f t="array" ref="D158">_xll.FDS(A158,"FF_MAJOR_IND_NAME")</f>
        <v>BEVERAGES</v>
      </c>
      <c r="E158">
        <v>2019</v>
      </c>
      <c r="F158" s="4">
        <f t="shared" si="14"/>
        <v>43466</v>
      </c>
      <c r="G158" s="4">
        <f t="shared" si="15"/>
        <v>43830</v>
      </c>
      <c r="I158" s="1" cm="1">
        <f t="array" ref="I158">_xll.FDS(A158,"FF_PTX_INC(ANN_R,"&amp;F158&amp;","&amp;G158&amp;",,,USD)")</f>
        <v>1491.59993305802</v>
      </c>
      <c r="J158" s="1" cm="1">
        <f t="array" ref="J158">_xll.FDS(A158,"FF_MKT_VAL(ANN_R,"&amp;F158&amp;","&amp;G158&amp;",,,USD)")</f>
        <v>22093.8611452763</v>
      </c>
      <c r="K158" s="1" cm="1">
        <f t="array" ref="K158">_xll.FDS(A158,"FF_SHLDRS_EQ(ANN_R,"&amp;F158&amp;","&amp;G158&amp;",,,USD)")</f>
        <v>6526.8138975352003</v>
      </c>
      <c r="L158" s="1" cm="1">
        <f t="array" ref="L158">_xll.FDS(A158,"FF_ASSETS(ANN_R,"&amp;F158&amp;","&amp;G158&amp;",,,USD)")</f>
        <v>18749.286515384902</v>
      </c>
      <c r="M158" s="1" cm="1">
        <f t="array" ref="M158">_xll.FDS(A158,"FF_TAX_CF(ANN_R,"&amp;F158&amp;","&amp;G158&amp;",,,USD)")</f>
        <v>334.89791461825399</v>
      </c>
      <c r="N158" s="1" cm="1">
        <f t="array" ref="N158">_xll.FDS(A158,"FF_INC_TAX(ANN_R,"&amp;F158&amp;","&amp;G158&amp;",,,USD)")</f>
        <v>412.40114732086698</v>
      </c>
      <c r="O158" s="1" cm="1">
        <f t="array" ref="O158">_xll.FDS(A158,"FF_NET_INC(ANN_R,"&amp;F158&amp;","&amp;G158&amp;")")</f>
        <v>6569</v>
      </c>
      <c r="P158" s="1" cm="1">
        <f t="array" ref="P158">_xll.FDS(A158,"FF_ROA(ANN_R,"&amp;F158&amp;","&amp;G158&amp;")")</f>
        <v>5.3789811133811298</v>
      </c>
      <c r="Q158" cm="1">
        <f t="array" ref="Q158">_xll.FDS(A158,"FF_TAX_RATE(ANN_R,"&amp;F158&amp;","&amp;G158&amp;")")</f>
        <v>27.6482412060301</v>
      </c>
      <c r="R158" t="e" cm="1">
        <f t="array" ref="R158">_xll.FDS(A158,"FF_TAX_REFUND(ANN_R,"&amp;F158&amp;","&amp;G158&amp;",,,,,""D=1"")")</f>
        <v>#N/A</v>
      </c>
      <c r="S158">
        <f t="shared" si="16"/>
        <v>0.3925897749875556</v>
      </c>
      <c r="T158" s="1" cm="1">
        <f t="array" ref="T158">_xll.FDS($A158,"FF_TAX_CF(ANN_R,"&amp;AE158&amp;","&amp;AF158&amp;",,,USD)")</f>
        <v>318.16066205501602</v>
      </c>
      <c r="U158" s="1" cm="1">
        <f t="array" ref="U158">_xll.FDS($A158,"FF_TAX_CF(ANN_R,"&amp;AG158&amp;","&amp;AH158&amp;",,,USD)")</f>
        <v>260.30934011936199</v>
      </c>
      <c r="V158" s="1" cm="1">
        <f t="array" ref="V158">_xll.FDS(A158,"FF_TAX_CF(ANN_R,"&amp;AI158&amp;","&amp;AJ158&amp;",,,USD)")</f>
        <v>293.25947922468202</v>
      </c>
      <c r="W158" s="1" cm="1">
        <f t="array" ref="W158">_xll.FDS(A158,"FF_TAX_CF(ANN_R,"&amp;AK158&amp;","&amp;AL158&amp;",,,USD)")</f>
        <v>375.92243216931797</v>
      </c>
      <c r="X158" s="1" cm="1">
        <f t="array" ref="X158">_xll.FDS(A158,"FF_TAX_CF(ANN_R,"&amp;F158&amp;","&amp;G158&amp;",,,USD)")</f>
        <v>334.89791461825399</v>
      </c>
      <c r="Y158" s="1" cm="1">
        <f t="array" ref="Y158">_xll.FDS($A158,"FF_PTX_INC(ANN_R,"&amp;AE158&amp;","&amp;AF158&amp;",,,USD)")</f>
        <v>-311.76771417260198</v>
      </c>
      <c r="Z158" s="1" cm="1">
        <f t="array" ref="Z158">_xll.FDS($A158,"FF_PTX_INC(ANN_R,"&amp;AG158&amp;","&amp;AH158&amp;",,,USD)")</f>
        <v>1028.90535406768</v>
      </c>
      <c r="AA158" s="1" cm="1">
        <f t="array" ref="AA158">_xll.FDS(A158,"FF_PTX_INC(ANN_R,"&amp;AI158&amp;","&amp;AJ158&amp;",,,USD)")</f>
        <v>494.477332860231</v>
      </c>
      <c r="AB158" s="1" cm="1">
        <f t="array" ref="AB158">_xll.FDS(A158,"FF_PTX_INC(ANN_R,"&amp;AK158&amp;","&amp;AL158&amp;",,,USD)")</f>
        <v>1327.8371719867</v>
      </c>
      <c r="AC158" s="1" cm="1">
        <f t="array" ref="AC158">_xll.FDS(A158,"FF_PTX_INC(ANN_R,"&amp;F158&amp;","&amp;G158&amp;",,,USD)")</f>
        <v>1491.59993305802</v>
      </c>
      <c r="AE158" s="6">
        <f t="shared" si="17"/>
        <v>42005</v>
      </c>
      <c r="AF158" s="6">
        <f t="shared" si="18"/>
        <v>42369</v>
      </c>
      <c r="AG158" s="6">
        <f t="shared" si="19"/>
        <v>42370</v>
      </c>
      <c r="AH158" s="6">
        <f t="shared" si="20"/>
        <v>42735</v>
      </c>
      <c r="AI158" s="6">
        <f>DATE(YEAR(F158)+AO158,MONTH(F158),DAY(F158))</f>
        <v>42736</v>
      </c>
      <c r="AJ158" s="6">
        <f>DATE(YEAR(G158)+AO158,MONTH(G158),DAY(G158))</f>
        <v>43100</v>
      </c>
      <c r="AK158" s="6">
        <f>DATE(YEAR(F158)+AP158,MONTH(F158),DAY(F158))</f>
        <v>43101</v>
      </c>
      <c r="AL158" s="6">
        <f>DATE(YEAR(G158)+AP158,MONTH(G158),DAY(G158))</f>
        <v>43465</v>
      </c>
      <c r="AM158" s="8">
        <v>-4</v>
      </c>
      <c r="AN158" s="8">
        <v>-3</v>
      </c>
      <c r="AO158">
        <v>-2</v>
      </c>
      <c r="AP158">
        <v>-1</v>
      </c>
      <c r="AQ158" cm="1">
        <f t="array" ref="AQ158">_xll.FDS(A158,"FF_DEBT_LT(ANN_R,"&amp;F158&amp;","&amp;G158&amp;")")</f>
        <v>20879</v>
      </c>
      <c r="AR158" cm="1">
        <f t="array" ref="AR158">_xll.FDS(A158,"FF_RD_EXP(ANN_R,"&amp;F158&amp;","&amp;G158&amp;")")</f>
        <v>133</v>
      </c>
      <c r="AS158" t="e" cm="1">
        <f t="array" ref="AS158">_xll.FDS(A158,"FF_PTX_INC_FOR(ANN_R,"&amp;F158&amp;","&amp;G158&amp;")")</f>
        <v>#N/A</v>
      </c>
      <c r="AT158" cm="1">
        <f t="array" ref="AT158">_xll.FDS(A158,"FF_MKT_VAL_PUBLIC(ANN_R,"&amp;[1]sample_report!E158&amp;")")</f>
        <v>97872.0686899094</v>
      </c>
    </row>
    <row r="159" spans="1:46" hidden="1" x14ac:dyDescent="0.25">
      <c r="A159" t="s">
        <v>309</v>
      </c>
      <c r="B159" t="s">
        <v>310</v>
      </c>
      <c r="C159" t="s">
        <v>29</v>
      </c>
      <c r="D159" t="str" cm="1">
        <f t="array" ref="D159">_xll.FDS(A159,"FF_MAJOR_IND_NAME")</f>
        <v>BEVERAGES</v>
      </c>
      <c r="E159">
        <v>2017</v>
      </c>
      <c r="F159" s="4">
        <f t="shared" si="14"/>
        <v>42736</v>
      </c>
      <c r="G159" s="4">
        <f t="shared" si="15"/>
        <v>43100</v>
      </c>
      <c r="I159" s="1" cm="1">
        <f t="array" ref="I159">_xll.FDS(A159,"FF_PTX_INC(ANN_R,"&amp;F159&amp;","&amp;G159&amp;",,,USD)")</f>
        <v>1756.68907833099</v>
      </c>
      <c r="J159" s="1" cm="1">
        <f t="array" ref="J159">_xll.FDS(A159,"FF_MKT_VAL(ANN_R,"&amp;F159&amp;","&amp;G159&amp;",,,USD)")</f>
        <v>22733.366273912299</v>
      </c>
      <c r="K159" s="1" cm="1">
        <f t="array" ref="K159">_xll.FDS(A159,"FF_SHLDRS_EQ(ANN_R,"&amp;F159&amp;","&amp;G159&amp;",,,USD)")</f>
        <v>10165.4240018735</v>
      </c>
      <c r="L159" s="1" cm="1">
        <f t="array" ref="L159">_xll.FDS(A159,"FF_ASSETS(ANN_R,"&amp;F159&amp;","&amp;G159&amp;",,,USD)")</f>
        <v>29709.916026318399</v>
      </c>
      <c r="M159" s="1" cm="1">
        <f t="array" ref="M159">_xll.FDS(A159,"FF_TAX_CF(ANN_R,"&amp;F159&amp;","&amp;G159&amp;",,,USD)")</f>
        <v>697.42653906345402</v>
      </c>
      <c r="N159" s="1" cm="1">
        <f t="array" ref="N159">_xll.FDS(A159,"FF_INC_TAX(ANN_R,"&amp;F159&amp;","&amp;G159&amp;",,,USD)")</f>
        <v>518.44372928142502</v>
      </c>
      <c r="O159" s="1" cm="1">
        <f t="array" ref="O159">_xll.FDS(A159,"FF_NET_INC(ANN_R,"&amp;F159&amp;","&amp;G159&amp;")")</f>
        <v>141003</v>
      </c>
      <c r="P159" s="1" cm="1">
        <f t="array" ref="P159">_xll.FDS(A159,"FF_ROA(ANN_R,"&amp;F159&amp;","&amp;G159&amp;")")</f>
        <v>5.1828343766781799</v>
      </c>
      <c r="Q159" cm="1">
        <f t="array" ref="Q159">_xll.FDS(A159,"FF_TAX_RATE(ANN_R,"&amp;F159&amp;","&amp;G159&amp;")")</f>
        <v>29.5125492425781</v>
      </c>
      <c r="R159" t="e" cm="1">
        <f t="array" ref="R159">_xll.FDS(A159,"FF_TAX_REFUND(ANN_R,"&amp;F159&amp;","&amp;G159&amp;",,,,,""D=1"")")</f>
        <v>#N/A</v>
      </c>
      <c r="S159">
        <f t="shared" si="16"/>
        <v>0.42295120394939378</v>
      </c>
      <c r="T159" s="1" cm="1">
        <f t="array" ref="T159">_xll.FDS($A159,"FF_TAX_CF(ANN_R,"&amp;AE159&amp;","&amp;AF159&amp;",,,USD)")</f>
        <v>311.91070759668901</v>
      </c>
      <c r="U159" s="1" cm="1">
        <f t="array" ref="U159">_xll.FDS($A159,"FF_TAX_CF(ANN_R,"&amp;AG159&amp;","&amp;AH159&amp;",,,USD)")</f>
        <v>614.28439141251101</v>
      </c>
      <c r="V159" s="1" cm="1">
        <f t="array" ref="V159">_xll.FDS(A159,"FF_TAX_CF(ANN_R,"&amp;AI159&amp;","&amp;AJ159&amp;",,,USD)")</f>
        <v>567.27461255714297</v>
      </c>
      <c r="W159" s="1" cm="1">
        <f t="array" ref="W159">_xll.FDS(A159,"FF_TAX_CF(ANN_R,"&amp;AK159&amp;","&amp;AL159&amp;",,,USD)")</f>
        <v>479.96988724730898</v>
      </c>
      <c r="X159" s="1" cm="1">
        <f t="array" ref="X159">_xll.FDS(A159,"FF_TAX_CF(ANN_R,"&amp;F159&amp;","&amp;G159&amp;",,,USD)")</f>
        <v>697.42653906345402</v>
      </c>
      <c r="Y159" s="1" cm="1">
        <f t="array" ref="Y159">_xll.FDS($A159,"FF_PTX_INC(ANN_R,"&amp;AE159&amp;","&amp;AF159&amp;",,,USD)")</f>
        <v>1131.5854143910101</v>
      </c>
      <c r="Z159" s="1" cm="1">
        <f t="array" ref="Z159">_xll.FDS($A159,"FF_PTX_INC(ANN_R,"&amp;AG159&amp;","&amp;AH159&amp;",,,USD)")</f>
        <v>1219.99060578644</v>
      </c>
      <c r="AA159" s="1" cm="1">
        <f t="array" ref="AA159">_xll.FDS(A159,"FF_PTX_INC(ANN_R,"&amp;AI159&amp;","&amp;AJ159&amp;",,,USD)")</f>
        <v>825.47513258457195</v>
      </c>
      <c r="AB159" s="1" cm="1">
        <f t="array" ref="AB159">_xll.FDS(A159,"FF_PTX_INC(ANN_R,"&amp;AK159&amp;","&amp;AL159&amp;",,,USD)")</f>
        <v>1381.09257452935</v>
      </c>
      <c r="AC159" s="1" cm="1">
        <f t="array" ref="AC159">_xll.FDS(A159,"FF_PTX_INC(ANN_R,"&amp;F159&amp;","&amp;G159&amp;",,,USD)")</f>
        <v>1756.68907833099</v>
      </c>
      <c r="AE159" s="6">
        <f t="shared" si="17"/>
        <v>41275</v>
      </c>
      <c r="AF159" s="6">
        <f t="shared" si="18"/>
        <v>41639</v>
      </c>
      <c r="AG159" s="6">
        <f t="shared" si="19"/>
        <v>41640</v>
      </c>
      <c r="AH159" s="6">
        <f t="shared" si="20"/>
        <v>42004</v>
      </c>
      <c r="AI159" s="6">
        <f>DATE(YEAR(F159)+AO159,MONTH(F159),DAY(F159))</f>
        <v>42005</v>
      </c>
      <c r="AJ159" s="6">
        <f>DATE(YEAR(G159)+AO159,MONTH(G159),DAY(G159))</f>
        <v>42369</v>
      </c>
      <c r="AK159" s="6">
        <f>DATE(YEAR(F159)+AP159,MONTH(F159),DAY(F159))</f>
        <v>42370</v>
      </c>
      <c r="AL159" s="6">
        <f>DATE(YEAR(G159)+AP159,MONTH(G159),DAY(G159))</f>
        <v>42735</v>
      </c>
      <c r="AM159" s="8">
        <v>-4</v>
      </c>
      <c r="AN159" s="8">
        <v>-3</v>
      </c>
      <c r="AO159">
        <v>-2</v>
      </c>
      <c r="AP159">
        <v>-1</v>
      </c>
      <c r="AQ159" cm="1">
        <f t="array" ref="AQ159">_xll.FDS(A159,"FF_DEBT_LT(ANN_R,"&amp;F159&amp;","&amp;G159&amp;")")</f>
        <v>916960</v>
      </c>
      <c r="AR159" cm="1">
        <f t="array" ref="AR159">_xll.FDS(A159,"FF_RD_EXP(ANN_R,"&amp;F159&amp;","&amp;G159&amp;")")</f>
        <v>11665</v>
      </c>
      <c r="AS159" t="e" cm="1">
        <f t="array" ref="AS159">_xll.FDS(A159,"FF_PTX_INC_FOR(ANN_R,"&amp;F159&amp;","&amp;G159&amp;")")</f>
        <v>#N/A</v>
      </c>
      <c r="AT159" cm="1">
        <f t="array" ref="AT159">_xll.FDS(A159,"FF_MKT_VAL_PUBLIC(ANN_R,"&amp;[1]sample_report!E159&amp;")")</f>
        <v>1848014.2124088299</v>
      </c>
    </row>
    <row r="160" spans="1:46" hidden="1" x14ac:dyDescent="0.25">
      <c r="A160" t="s">
        <v>498</v>
      </c>
      <c r="B160" t="s">
        <v>499</v>
      </c>
      <c r="C160" t="s">
        <v>29</v>
      </c>
      <c r="D160" t="str" cm="1">
        <f t="array" ref="D160">_xll.FDS(A160,"FF_MAJOR_IND_NAME")</f>
        <v>BEVERAGES</v>
      </c>
      <c r="E160">
        <v>2017</v>
      </c>
      <c r="F160" s="4">
        <f t="shared" si="14"/>
        <v>42736</v>
      </c>
      <c r="G160" s="4">
        <f t="shared" si="15"/>
        <v>43100</v>
      </c>
      <c r="I160" s="1" cm="1">
        <f t="array" ref="I160">_xll.FDS(A160,"FF_PTX_INC(ANN_R,"&amp;F160&amp;","&amp;G160&amp;",,,USD)")</f>
        <v>2084.21781051159</v>
      </c>
      <c r="J160" s="1" cm="1">
        <f t="array" ref="J160">_xll.FDS(A160,"FF_MKT_VAL(ANN_R,"&amp;F160&amp;","&amp;G160&amp;",,,USD)")</f>
        <v>23011.596401608898</v>
      </c>
      <c r="K160" s="1" cm="1">
        <f t="array" ref="K160">_xll.FDS(A160,"FF_SHLDRS_EQ(ANN_R,"&amp;F160&amp;","&amp;G160&amp;",,,USD)")</f>
        <v>8502.6898495517707</v>
      </c>
      <c r="L160" s="1" cm="1">
        <f t="array" ref="L160">_xll.FDS(A160,"FF_ASSETS(ANN_R,"&amp;F160&amp;","&amp;G160&amp;",,,USD)")</f>
        <v>21292.250589687399</v>
      </c>
      <c r="M160" s="1" cm="1">
        <f t="array" ref="M160">_xll.FDS(A160,"FF_TAX_CF(ANN_R,"&amp;F160&amp;","&amp;G160&amp;",,,USD)")</f>
        <v>545.31344556808494</v>
      </c>
      <c r="N160" s="1" cm="1">
        <f t="array" ref="N160">_xll.FDS(A160,"FF_INC_TAX(ANN_R,"&amp;F160&amp;","&amp;G160&amp;",,,USD)")</f>
        <v>463.25067448615999</v>
      </c>
      <c r="O160" s="1" cm="1">
        <f t="array" ref="O160">_xll.FDS(A160,"FF_NET_INC(ANN_R,"&amp;F160&amp;","&amp;G160&amp;")")</f>
        <v>157012</v>
      </c>
      <c r="P160" s="1" cm="1">
        <f t="array" ref="P160">_xll.FDS(A160,"FF_ROA(ANN_R,"&amp;F160&amp;","&amp;G160&amp;")")</f>
        <v>6.5131330193302901</v>
      </c>
      <c r="Q160" cm="1">
        <f t="array" ref="Q160">_xll.FDS(A160,"FF_TAX_RATE(ANN_R,"&amp;F160&amp;","&amp;G160&amp;")")</f>
        <v>22.226596095177399</v>
      </c>
      <c r="R160" t="e" cm="1">
        <f t="array" ref="R160">_xll.FDS(A160,"FF_TAX_REFUND(ANN_R,"&amp;F160&amp;","&amp;G160&amp;",,,,,""D=1"")")</f>
        <v>#N/A</v>
      </c>
      <c r="S160">
        <f t="shared" si="16"/>
        <v>0.37576989262286337</v>
      </c>
      <c r="T160" s="1" cm="1">
        <f t="array" ref="T160">_xll.FDS($A160,"FF_TAX_CF(ANN_R,"&amp;AE160&amp;","&amp;AF160&amp;",,,USD)")</f>
        <v>626.88418371789203</v>
      </c>
      <c r="U160" s="1" cm="1">
        <f t="array" ref="U160">_xll.FDS($A160,"FF_TAX_CF(ANN_R,"&amp;AG160&amp;","&amp;AH160&amp;",,,USD)")</f>
        <v>596.36280348058801</v>
      </c>
      <c r="V160" s="1" cm="1">
        <f t="array" ref="V160">_xll.FDS(A160,"FF_TAX_CF(ANN_R,"&amp;AI160&amp;","&amp;AJ160&amp;",,,USD)")</f>
        <v>272.06912340968802</v>
      </c>
      <c r="W160" s="1" cm="1">
        <f t="array" ref="W160">_xll.FDS(A160,"FF_TAX_CF(ANN_R,"&amp;AK160&amp;","&amp;AL160&amp;",,,USD)")</f>
        <v>398.05298953503399</v>
      </c>
      <c r="X160" s="1" cm="1">
        <f t="array" ref="X160">_xll.FDS(A160,"FF_TAX_CF(ANN_R,"&amp;F160&amp;","&amp;G160&amp;",,,USD)")</f>
        <v>545.31344556808494</v>
      </c>
      <c r="Y160" s="1" cm="1">
        <f t="array" ref="Y160">_xll.FDS($A160,"FF_PTX_INC(ANN_R,"&amp;AE160&amp;","&amp;AF160&amp;",,,USD)")</f>
        <v>1610.31969453022</v>
      </c>
      <c r="Z160" s="1" cm="1">
        <f t="array" ref="Z160">_xll.FDS($A160,"FF_PTX_INC(ANN_R,"&amp;AG160&amp;","&amp;AH160&amp;",,,USD)")</f>
        <v>735.74873302597598</v>
      </c>
      <c r="AA160" s="1" cm="1">
        <f t="array" ref="AA160">_xll.FDS(A160,"FF_PTX_INC(ANN_R,"&amp;AI160&amp;","&amp;AJ160&amp;",,,USD)")</f>
        <v>143.9063776806</v>
      </c>
      <c r="AB160" s="1" cm="1">
        <f t="array" ref="AB160">_xll.FDS(A160,"FF_PTX_INC(ANN_R,"&amp;AK160&amp;","&amp;AL160&amp;",,,USD)")</f>
        <v>1915.63691447116</v>
      </c>
      <c r="AC160" s="1" cm="1">
        <f t="array" ref="AC160">_xll.FDS(A160,"FF_PTX_INC(ANN_R,"&amp;F160&amp;","&amp;G160&amp;",,,USD)")</f>
        <v>2084.21781051159</v>
      </c>
      <c r="AE160" s="6">
        <f t="shared" si="17"/>
        <v>41275</v>
      </c>
      <c r="AF160" s="6">
        <f t="shared" si="18"/>
        <v>41639</v>
      </c>
      <c r="AG160" s="6">
        <f t="shared" si="19"/>
        <v>41640</v>
      </c>
      <c r="AH160" s="6">
        <f t="shared" si="20"/>
        <v>42004</v>
      </c>
      <c r="AI160" s="6">
        <f>DATE(YEAR(F160)+AO160,MONTH(F160),DAY(F160))</f>
        <v>42005</v>
      </c>
      <c r="AJ160" s="6">
        <f>DATE(YEAR(G160)+AO160,MONTH(G160),DAY(G160))</f>
        <v>42369</v>
      </c>
      <c r="AK160" s="6">
        <f>DATE(YEAR(F160)+AP160,MONTH(F160),DAY(F160))</f>
        <v>42370</v>
      </c>
      <c r="AL160" s="6">
        <f>DATE(YEAR(G160)+AP160,MONTH(G160),DAY(G160))</f>
        <v>42735</v>
      </c>
      <c r="AM160" s="8">
        <v>-4</v>
      </c>
      <c r="AN160" s="8">
        <v>-3</v>
      </c>
      <c r="AO160">
        <v>-2</v>
      </c>
      <c r="AP160">
        <v>-1</v>
      </c>
      <c r="AQ160" cm="1">
        <f t="array" ref="AQ160">_xll.FDS(A160,"FF_DEBT_LT(ANN_R,"&amp;F160&amp;","&amp;G160&amp;")")</f>
        <v>370923</v>
      </c>
      <c r="AR160" cm="1">
        <f t="array" ref="AR160">_xll.FDS(A160,"FF_RD_EXP(ANN_R,"&amp;F160&amp;","&amp;G160&amp;")")</f>
        <v>64082</v>
      </c>
      <c r="AS160" t="e" cm="1">
        <f t="array" ref="AS160">_xll.FDS(A160,"FF_PTX_INC_FOR(ANN_R,"&amp;F160&amp;","&amp;G160&amp;")")</f>
        <v>#N/A</v>
      </c>
      <c r="AT160" t="e" cm="1">
        <f t="array" ref="AT160">_xll.FDS(A160,"FF_MKT_VAL_PUBLIC(ANN_R,"&amp;[1]sample_report!E160&amp;")")</f>
        <v>#N/A</v>
      </c>
    </row>
    <row r="161" spans="1:46" hidden="1" x14ac:dyDescent="0.25">
      <c r="A161" t="s">
        <v>632</v>
      </c>
      <c r="B161" t="s">
        <v>633</v>
      </c>
      <c r="C161" t="s">
        <v>502</v>
      </c>
      <c r="D161" t="str" cm="1">
        <f t="array" ref="D161">_xll.FDS(A161,"FF_MAJOR_IND_NAME")</f>
        <v>BEVERAGES</v>
      </c>
      <c r="E161">
        <v>2017</v>
      </c>
      <c r="F161" s="4">
        <f t="shared" si="14"/>
        <v>42736</v>
      </c>
      <c r="G161" s="4">
        <f t="shared" si="15"/>
        <v>43100</v>
      </c>
      <c r="I161" s="1" cm="1">
        <f t="array" ref="I161">_xll.FDS(A161,"FF_PTX_INC(ANN_R,"&amp;F161&amp;","&amp;G161&amp;",,,USD)")</f>
        <v>2093.4</v>
      </c>
      <c r="J161" s="1" cm="1">
        <f t="array" ref="J161">_xll.FDS(A161,"FF_MKT_VAL(ANN_R,"&amp;F161&amp;","&amp;G161&amp;",,,USD)")</f>
        <v>30533.213866233</v>
      </c>
      <c r="K161" s="1" cm="1">
        <f t="array" ref="K161">_xll.FDS(A161,"FF_SHLDRS_EQ(ANN_R,"&amp;F161&amp;","&amp;G161&amp;",,,USD)")</f>
        <v>6891.2</v>
      </c>
      <c r="L161" s="1" cm="1">
        <f t="array" ref="L161">_xll.FDS(A161,"FF_ASSETS(ANN_R,"&amp;F161&amp;","&amp;G161&amp;",,,USD)")</f>
        <v>18602.400000000001</v>
      </c>
      <c r="M161" s="1" cm="1">
        <f t="array" ref="M161">_xll.FDS(A161,"FF_TAX_CF(ANN_R,"&amp;F161&amp;","&amp;G161&amp;",,,USD)")</f>
        <v>219.6</v>
      </c>
      <c r="N161" s="1" cm="1">
        <f t="array" ref="N161">_xll.FDS(A161,"FF_INC_TAX(ANN_R,"&amp;F161&amp;","&amp;G161&amp;",,,USD)")</f>
        <v>554.20000000000005</v>
      </c>
      <c r="O161" s="1" cm="1">
        <f t="array" ref="O161">_xll.FDS(A161,"FF_NET_INC(ANN_R,"&amp;F161&amp;","&amp;G161&amp;")")</f>
        <v>1535.1</v>
      </c>
      <c r="P161" s="1" cm="1">
        <f t="array" ref="P161">_xll.FDS(A161,"FF_ROA(ANN_R,"&amp;F161&amp;","&amp;G161&amp;")")</f>
        <v>8.6320619443647804</v>
      </c>
      <c r="Q161" cm="1">
        <f t="array" ref="Q161">_xll.FDS(A161,"FF_TAX_RATE(ANN_R,"&amp;F161&amp;","&amp;G161&amp;")")</f>
        <v>26.473679182191599</v>
      </c>
      <c r="R161" t="e" cm="1">
        <f t="array" ref="R161">_xll.FDS(A161,"FF_TAX_REFUND(ANN_R,"&amp;F161&amp;","&amp;G161&amp;",,,,,""D=1"")")</f>
        <v>#N/A</v>
      </c>
      <c r="S161">
        <f t="shared" si="16"/>
        <v>9.8333088657262216E-2</v>
      </c>
      <c r="T161" s="1" cm="1">
        <f t="array" ref="T161">_xll.FDS($A161,"FF_TAX_CF(ANN_R,"&amp;AE161&amp;","&amp;AF161&amp;",,,USD)")</f>
        <v>149.6</v>
      </c>
      <c r="U161" s="1" cm="1">
        <f t="array" ref="U161">_xll.FDS($A161,"FF_TAX_CF(ANN_R,"&amp;AG161&amp;","&amp;AH161&amp;",,,USD)")</f>
        <v>117.9</v>
      </c>
      <c r="V161" s="1" cm="1">
        <f t="array" ref="V161">_xll.FDS(A161,"FF_TAX_CF(ANN_R,"&amp;AI161&amp;","&amp;AJ161&amp;",,,USD)")</f>
        <v>169.5</v>
      </c>
      <c r="W161" s="1" cm="1">
        <f t="array" ref="W161">_xll.FDS(A161,"FF_TAX_CF(ANN_R,"&amp;AK161&amp;","&amp;AL161&amp;",,,USD)")</f>
        <v>80.2</v>
      </c>
      <c r="X161" s="1" cm="1">
        <f t="array" ref="X161">_xll.FDS(A161,"FF_TAX_CF(ANN_R,"&amp;F161&amp;","&amp;G161&amp;",,,USD)")</f>
        <v>219.6</v>
      </c>
      <c r="Y161" s="1" cm="1">
        <f t="array" ref="Y161">_xll.FDS($A161,"FF_PTX_INC(ANN_R,"&amp;AE161&amp;","&amp;AF161&amp;",,,USD)")</f>
        <v>516.4</v>
      </c>
      <c r="Z161" s="1" cm="1">
        <f t="array" ref="Z161">_xll.FDS($A161,"FF_PTX_INC(ANN_R,"&amp;AG161&amp;","&amp;AH161&amp;",,,USD)")</f>
        <v>2202.3000000000002</v>
      </c>
      <c r="AA161" s="1" cm="1">
        <f t="array" ref="AA161">_xll.FDS(A161,"FF_PTX_INC(ANN_R,"&amp;AI161&amp;","&amp;AJ161&amp;",,,USD)")</f>
        <v>1179.5999999999999</v>
      </c>
      <c r="AB161" s="1" cm="1">
        <f t="array" ref="AB161">_xll.FDS(A161,"FF_PTX_INC(ANN_R,"&amp;AK161&amp;","&amp;AL161&amp;",,,USD)")</f>
        <v>1501.2</v>
      </c>
      <c r="AC161" s="1" cm="1">
        <f t="array" ref="AC161">_xll.FDS(A161,"FF_PTX_INC(ANN_R,"&amp;F161&amp;","&amp;G161&amp;",,,USD)")</f>
        <v>2093.4</v>
      </c>
      <c r="AE161" s="6">
        <f t="shared" si="17"/>
        <v>41275</v>
      </c>
      <c r="AF161" s="6">
        <f t="shared" si="18"/>
        <v>41639</v>
      </c>
      <c r="AG161" s="6">
        <f t="shared" si="19"/>
        <v>41640</v>
      </c>
      <c r="AH161" s="6">
        <f t="shared" si="20"/>
        <v>42004</v>
      </c>
      <c r="AI161" s="6">
        <f>DATE(YEAR(F161)+AO161,MONTH(F161),DAY(F161))</f>
        <v>42005</v>
      </c>
      <c r="AJ161" s="6">
        <f>DATE(YEAR(G161)+AO161,MONTH(G161),DAY(G161))</f>
        <v>42369</v>
      </c>
      <c r="AK161" s="6">
        <f>DATE(YEAR(F161)+AP161,MONTH(F161),DAY(F161))</f>
        <v>42370</v>
      </c>
      <c r="AL161" s="6">
        <f>DATE(YEAR(G161)+AP161,MONTH(G161),DAY(G161))</f>
        <v>42735</v>
      </c>
      <c r="AM161" s="8">
        <v>-4</v>
      </c>
      <c r="AN161" s="8">
        <v>-3</v>
      </c>
      <c r="AO161">
        <v>-2</v>
      </c>
      <c r="AP161">
        <v>-1</v>
      </c>
      <c r="AQ161" cm="1">
        <f t="array" ref="AQ161">_xll.FDS(A161,"FF_DEBT_LT(ANN_R,"&amp;F161&amp;","&amp;G161&amp;")")</f>
        <v>7720.7</v>
      </c>
      <c r="AR161" t="e" cm="1">
        <f t="array" ref="AR161">_xll.FDS(A161,"FF_RD_EXP(ANN_R,"&amp;F161&amp;","&amp;G161&amp;")")</f>
        <v>#N/A</v>
      </c>
      <c r="AS161" t="e" cm="1">
        <f t="array" ref="AS161">_xll.FDS(A161,"FF_PTX_INC_FOR(ANN_R,"&amp;F161&amp;","&amp;G161&amp;")")</f>
        <v>#N/A</v>
      </c>
      <c r="AT161" cm="1">
        <f t="array" ref="AT161">_xll.FDS(A161,"FF_MKT_VAL_PUBLIC(ANN_R,"&amp;[1]sample_report!E161&amp;")")</f>
        <v>25800.6244574878</v>
      </c>
    </row>
    <row r="162" spans="1:46" hidden="1" x14ac:dyDescent="0.25">
      <c r="A162" t="s">
        <v>685</v>
      </c>
      <c r="B162" t="s">
        <v>686</v>
      </c>
      <c r="C162" t="s">
        <v>502</v>
      </c>
      <c r="D162" t="str" cm="1">
        <f t="array" ref="D162">_xll.FDS(A162,"FF_MAJOR_IND_NAME")</f>
        <v>BEVERAGES</v>
      </c>
      <c r="E162">
        <v>2017</v>
      </c>
      <c r="F162" s="4">
        <f t="shared" si="14"/>
        <v>42736</v>
      </c>
      <c r="G162" s="4">
        <f t="shared" si="15"/>
        <v>43100</v>
      </c>
      <c r="I162" s="1" cm="1">
        <f t="array" ref="I162">_xll.FDS(A162,"FF_PTX_INC(ANN_R,"&amp;F162&amp;","&amp;G162&amp;",,,USD)")</f>
        <v>1173</v>
      </c>
      <c r="J162" s="1" cm="1">
        <f t="array" ref="J162">_xll.FDS(A162,"FF_MKT_VAL(ANN_R,"&amp;F162&amp;","&amp;G162&amp;",,,USD)")</f>
        <v>17445.858297679999</v>
      </c>
      <c r="K162" s="1" cm="1">
        <f t="array" ref="K162">_xll.FDS(A162,"FF_SHLDRS_EQ(ANN_R,"&amp;F162&amp;","&amp;G162&amp;",,,USD)")</f>
        <v>2451</v>
      </c>
      <c r="L162" s="1" cm="1">
        <f t="array" ref="L162">_xll.FDS(A162,"FF_ASSETS(ANN_R,"&amp;F162&amp;","&amp;G162&amp;",,,USD)")</f>
        <v>10022</v>
      </c>
      <c r="M162" s="1" cm="1">
        <f t="array" ref="M162">_xll.FDS(A162,"FF_TAX_CF(ANN_R,"&amp;F162&amp;","&amp;G162&amp;",,,USD)")</f>
        <v>291</v>
      </c>
      <c r="N162" s="1" cm="1">
        <f t="array" ref="N162">_xll.FDS(A162,"FF_INC_TAX(ANN_R,"&amp;F162&amp;","&amp;G162&amp;",,,USD)")</f>
        <v>95</v>
      </c>
      <c r="O162" s="1" cm="1">
        <f t="array" ref="O162">_xll.FDS(A162,"FF_NET_INC(ANN_R,"&amp;F162&amp;","&amp;G162&amp;")")</f>
        <v>1076</v>
      </c>
      <c r="P162" s="1" cm="1">
        <f t="array" ref="P162">_xll.FDS(A162,"FF_ROA(ANN_R,"&amp;F162&amp;","&amp;G162&amp;")")</f>
        <v>10.8615555443396</v>
      </c>
      <c r="Q162" cm="1">
        <f t="array" ref="Q162">_xll.FDS(A162,"FF_TAX_RATE(ANN_R,"&amp;F162&amp;","&amp;G162&amp;")")</f>
        <v>8.0988917306052901</v>
      </c>
      <c r="R162" t="e" cm="1">
        <f t="array" ref="R162">_xll.FDS(A162,"FF_TAX_REFUND(ANN_R,"&amp;F162&amp;","&amp;G162&amp;",,,,,""D=1"")")</f>
        <v>#N/A</v>
      </c>
      <c r="S162">
        <f t="shared" si="16"/>
        <v>0.32787821122740246</v>
      </c>
      <c r="T162" s="1" cm="1">
        <f t="array" ref="T162">_xll.FDS($A162,"FF_TAX_CF(ANN_R,"&amp;AE162&amp;","&amp;AF162&amp;",,,USD)")</f>
        <v>310</v>
      </c>
      <c r="U162" s="1" cm="1">
        <f t="array" ref="U162">_xll.FDS($A162,"FF_TAX_CF(ANN_R,"&amp;AG162&amp;","&amp;AH162&amp;",,,USD)")</f>
        <v>345</v>
      </c>
      <c r="V162" s="1" cm="1">
        <f t="array" ref="V162">_xll.FDS(A162,"FF_TAX_CF(ANN_R,"&amp;AI162&amp;","&amp;AJ162&amp;",,,USD)")</f>
        <v>346</v>
      </c>
      <c r="W162" s="1" cm="1">
        <f t="array" ref="W162">_xll.FDS(A162,"FF_TAX_CF(ANN_R,"&amp;AK162&amp;","&amp;AL162&amp;",,,USD)")</f>
        <v>431</v>
      </c>
      <c r="X162" s="1" cm="1">
        <f t="array" ref="X162">_xll.FDS(A162,"FF_TAX_CF(ANN_R,"&amp;F162&amp;","&amp;G162&amp;",,,USD)")</f>
        <v>291</v>
      </c>
      <c r="Y162" s="1" cm="1">
        <f t="array" ref="Y162">_xll.FDS($A162,"FF_PTX_INC(ANN_R,"&amp;AE162&amp;","&amp;AF162&amp;",,,USD)")</f>
        <v>542</v>
      </c>
      <c r="Z162" s="1" cm="1">
        <f t="array" ref="Z162">_xll.FDS($A162,"FF_PTX_INC(ANN_R,"&amp;AG162&amp;","&amp;AH162&amp;",,,USD)")</f>
        <v>1073</v>
      </c>
      <c r="AA162" s="1" cm="1">
        <f t="array" ref="AA162">_xll.FDS(A162,"FF_PTX_INC(ANN_R,"&amp;AI162&amp;","&amp;AJ162&amp;",,,USD)")</f>
        <v>1184</v>
      </c>
      <c r="AB162" s="1" cm="1">
        <f t="array" ref="AB162">_xll.FDS(A162,"FF_PTX_INC(ANN_R,"&amp;AK162&amp;","&amp;AL162&amp;",,,USD)")</f>
        <v>1283</v>
      </c>
      <c r="AC162" s="1" cm="1">
        <f t="array" ref="AC162">_xll.FDS(A162,"FF_PTX_INC(ANN_R,"&amp;F162&amp;","&amp;G162&amp;",,,USD)")</f>
        <v>1173</v>
      </c>
      <c r="AE162" s="6">
        <f t="shared" si="17"/>
        <v>41275</v>
      </c>
      <c r="AF162" s="6">
        <f t="shared" si="18"/>
        <v>41639</v>
      </c>
      <c r="AG162" s="6">
        <f t="shared" si="19"/>
        <v>41640</v>
      </c>
      <c r="AH162" s="6">
        <f t="shared" si="20"/>
        <v>42004</v>
      </c>
      <c r="AI162" s="6">
        <f>DATE(YEAR(F162)+AO162,MONTH(F162),DAY(F162))</f>
        <v>42005</v>
      </c>
      <c r="AJ162" s="6">
        <f>DATE(YEAR(G162)+AO162,MONTH(G162),DAY(G162))</f>
        <v>42369</v>
      </c>
      <c r="AK162" s="6">
        <f>DATE(YEAR(F162)+AP162,MONTH(F162),DAY(F162))</f>
        <v>42370</v>
      </c>
      <c r="AL162" s="6">
        <f>DATE(YEAR(G162)+AP162,MONTH(G162),DAY(G162))</f>
        <v>42735</v>
      </c>
      <c r="AM162" s="8">
        <v>-4</v>
      </c>
      <c r="AN162" s="8">
        <v>-3</v>
      </c>
      <c r="AO162">
        <v>-2</v>
      </c>
      <c r="AP162">
        <v>-1</v>
      </c>
      <c r="AQ162" cm="1">
        <f t="array" ref="AQ162">_xll.FDS(A162,"FF_DEBT_LT(ANN_R,"&amp;F162&amp;","&amp;G162&amp;")")</f>
        <v>4400</v>
      </c>
      <c r="AR162" cm="1">
        <f t="array" ref="AR162">_xll.FDS(A162,"FF_RD_EXP(ANN_R,"&amp;F162&amp;","&amp;G162&amp;")")</f>
        <v>20</v>
      </c>
      <c r="AS162" cm="1">
        <f t="array" ref="AS162">_xll.FDS(A162,"FF_PTX_INC_FOR(ANN_R,"&amp;F162&amp;","&amp;G162&amp;")")</f>
        <v>88</v>
      </c>
      <c r="AT162" cm="1">
        <f t="array" ref="AT162">_xll.FDS(A162,"FF_MKT_VAL_PUBLIC(ANN_R,"&amp;[1]sample_report!E162&amp;")")</f>
        <v>17384.8850229296</v>
      </c>
    </row>
    <row r="163" spans="1:46" hidden="1" x14ac:dyDescent="0.25">
      <c r="A163" t="s">
        <v>776</v>
      </c>
      <c r="B163" t="s">
        <v>777</v>
      </c>
      <c r="C163" t="s">
        <v>502</v>
      </c>
      <c r="D163" t="str" cm="1">
        <f t="array" ref="D163">_xll.FDS(A163,"FF_MAJOR_IND_NAME")</f>
        <v>BEVERAGES</v>
      </c>
      <c r="E163">
        <v>2017</v>
      </c>
      <c r="F163" s="4">
        <f t="shared" si="14"/>
        <v>42736</v>
      </c>
      <c r="G163" s="4">
        <f t="shared" si="15"/>
        <v>43100</v>
      </c>
      <c r="I163" s="1" cm="1">
        <f t="array" ref="I163">_xll.FDS(A163,"FF_PTX_INC(ANN_R,"&amp;F163&amp;","&amp;G163&amp;",,,USD)")</f>
        <v>933</v>
      </c>
      <c r="J163" s="1" cm="1">
        <f t="array" ref="J163">_xll.FDS(A163,"FF_MKT_VAL(ANN_R,"&amp;F163&amp;","&amp;G163&amp;",,,USD)")</f>
        <v>18174.949519999998</v>
      </c>
      <c r="K163" s="1" cm="1">
        <f t="array" ref="K163">_xll.FDS(A163,"FF_SHLDRS_EQ(ANN_R,"&amp;F163&amp;","&amp;G163&amp;",,,USD)")</f>
        <v>1370</v>
      </c>
      <c r="L163" s="1" cm="1">
        <f t="array" ref="L163">_xll.FDS(A163,"FF_ASSETS(ANN_R,"&amp;F163&amp;","&amp;G163&amp;",,,USD)")</f>
        <v>4625</v>
      </c>
      <c r="M163" s="1" cm="1">
        <f t="array" ref="M163">_xll.FDS(A163,"FF_TAX_CF(ANN_R,"&amp;F163&amp;","&amp;G163&amp;",,,USD)")</f>
        <v>266</v>
      </c>
      <c r="N163" s="1" cm="1">
        <f t="array" ref="N163">_xll.FDS(A163,"FF_INC_TAX(ANN_R,"&amp;F163&amp;","&amp;G163&amp;",,,USD)")</f>
        <v>264</v>
      </c>
      <c r="O163" s="1" cm="1">
        <f t="array" ref="O163">_xll.FDS(A163,"FF_NET_INC(ANN_R,"&amp;F163&amp;","&amp;G163&amp;")")</f>
        <v>669</v>
      </c>
      <c r="P163" s="1" cm="1">
        <f t="array" ref="P163">_xll.FDS(A163,"FF_ROA(ANN_R,"&amp;F163&amp;","&amp;G163&amp;")")</f>
        <v>15.1907356948229</v>
      </c>
      <c r="Q163" cm="1">
        <f t="array" ref="Q163">_xll.FDS(A163,"FF_TAX_RATE(ANN_R,"&amp;F163&amp;","&amp;G163&amp;")")</f>
        <v>28.295819935691298</v>
      </c>
      <c r="R163" t="e" cm="1">
        <f t="array" ref="R163">_xll.FDS(A163,"FF_TAX_REFUND(ANN_R,"&amp;F163&amp;","&amp;G163&amp;",,,,,""D=1"")")</f>
        <v>#N/A</v>
      </c>
      <c r="S163">
        <f t="shared" si="16"/>
        <v>0.30634071810542401</v>
      </c>
      <c r="T163" s="1" cm="1">
        <f t="array" ref="T163">_xll.FDS($A163,"FF_TAX_CF(ANN_R,"&amp;AE163&amp;","&amp;AF163&amp;",,,USD)")</f>
        <v>252</v>
      </c>
      <c r="U163" s="1" cm="1">
        <f t="array" ref="U163">_xll.FDS($A163,"FF_TAX_CF(ANN_R,"&amp;AG163&amp;","&amp;AH163&amp;",,,USD)")</f>
        <v>281</v>
      </c>
      <c r="V163" s="1" cm="1">
        <f t="array" ref="V163">_xll.FDS(A163,"FF_TAX_CF(ANN_R,"&amp;AI163&amp;","&amp;AJ163&amp;",,,USD)")</f>
        <v>375</v>
      </c>
      <c r="W163" s="1" cm="1">
        <f t="array" ref="W163">_xll.FDS(A163,"FF_TAX_CF(ANN_R,"&amp;AK163&amp;","&amp;AL163&amp;",,,USD)")</f>
        <v>430</v>
      </c>
      <c r="X163" s="1" cm="1">
        <f t="array" ref="X163">_xll.FDS(A163,"FF_TAX_CF(ANN_R,"&amp;F163&amp;","&amp;G163&amp;",,,USD)")</f>
        <v>266</v>
      </c>
      <c r="Y163" s="1" cm="1">
        <f t="array" ref="Y163">_xll.FDS($A163,"FF_PTX_INC(ANN_R,"&amp;AE163&amp;","&amp;AF163&amp;",,,USD)")</f>
        <v>865</v>
      </c>
      <c r="Z163" s="1" cm="1">
        <f t="array" ref="Z163">_xll.FDS($A163,"FF_PTX_INC(ANN_R,"&amp;AG163&amp;","&amp;AH163&amp;",,,USD)")</f>
        <v>947</v>
      </c>
      <c r="AA163" s="1" cm="1">
        <f t="array" ref="AA163">_xll.FDS(A163,"FF_PTX_INC(ANN_R,"&amp;AI163&amp;","&amp;AJ163&amp;",,,USD)")</f>
        <v>1002</v>
      </c>
      <c r="AB163" s="1" cm="1">
        <f t="array" ref="AB163">_xll.FDS(A163,"FF_PTX_INC(ANN_R,"&amp;AK163&amp;","&amp;AL163&amp;",,,USD)")</f>
        <v>1489</v>
      </c>
      <c r="AC163" s="1" cm="1">
        <f t="array" ref="AC163">_xll.FDS(A163,"FF_PTX_INC(ANN_R,"&amp;F163&amp;","&amp;G163&amp;",,,USD)")</f>
        <v>933</v>
      </c>
      <c r="AE163" s="6">
        <f t="shared" si="17"/>
        <v>41275</v>
      </c>
      <c r="AF163" s="6">
        <f t="shared" si="18"/>
        <v>41639</v>
      </c>
      <c r="AG163" s="6">
        <f t="shared" si="19"/>
        <v>41640</v>
      </c>
      <c r="AH163" s="6">
        <f t="shared" si="20"/>
        <v>42004</v>
      </c>
      <c r="AI163" s="6">
        <f>DATE(YEAR(F163)+AO163,MONTH(F163),DAY(F163))</f>
        <v>42005</v>
      </c>
      <c r="AJ163" s="6">
        <f>DATE(YEAR(G163)+AO163,MONTH(G163),DAY(G163))</f>
        <v>42369</v>
      </c>
      <c r="AK163" s="6">
        <f>DATE(YEAR(F163)+AP163,MONTH(F163),DAY(F163))</f>
        <v>42370</v>
      </c>
      <c r="AL163" s="6">
        <f>DATE(YEAR(G163)+AP163,MONTH(G163),DAY(G163))</f>
        <v>42735</v>
      </c>
      <c r="AM163" s="8">
        <v>-4</v>
      </c>
      <c r="AN163" s="8">
        <v>-3</v>
      </c>
      <c r="AO163">
        <v>-2</v>
      </c>
      <c r="AP163">
        <v>-1</v>
      </c>
      <c r="AQ163" cm="1">
        <f t="array" ref="AQ163">_xll.FDS(A163,"FF_DEBT_LT(ANN_R,"&amp;F163&amp;","&amp;G163&amp;")")</f>
        <v>1689</v>
      </c>
      <c r="AR163" t="e" cm="1">
        <f t="array" ref="AR163">_xll.FDS(A163,"FF_RD_EXP(ANN_R,"&amp;F163&amp;","&amp;G163&amp;")")</f>
        <v>#N/A</v>
      </c>
      <c r="AS163" cm="1">
        <f t="array" ref="AS163">_xll.FDS(A163,"FF_PTX_INC_FOR(ANN_R,"&amp;F163&amp;","&amp;G163&amp;")")</f>
        <v>127</v>
      </c>
      <c r="AT163" cm="1">
        <f t="array" ref="AT163">_xll.FDS(A163,"FF_MKT_VAL_PUBLIC(ANN_R,"&amp;[1]sample_report!E163&amp;")")</f>
        <v>13545.2328354525</v>
      </c>
    </row>
    <row r="164" spans="1:46" hidden="1" x14ac:dyDescent="0.25">
      <c r="A164" t="s">
        <v>1004</v>
      </c>
      <c r="B164" t="s">
        <v>1005</v>
      </c>
      <c r="C164" t="s">
        <v>1006</v>
      </c>
      <c r="D164" t="str" cm="1">
        <f t="array" ref="D164">_xll.FDS(A164,"FF_MAJOR_IND_NAME")</f>
        <v>BEVERAGES</v>
      </c>
      <c r="E164">
        <v>2017</v>
      </c>
      <c r="F164" s="4">
        <f t="shared" si="14"/>
        <v>42736</v>
      </c>
      <c r="G164" s="4">
        <f t="shared" si="15"/>
        <v>43100</v>
      </c>
      <c r="I164" s="1" cm="1">
        <f t="array" ref="I164">_xll.FDS(A164,"FF_PTX_INC(ANN_R,"&amp;F164&amp;","&amp;G164&amp;",,,USD)")</f>
        <v>10645.000080870601</v>
      </c>
      <c r="J164" s="1" cm="1">
        <f t="array" ref="J164">_xll.FDS(A164,"FF_MKT_VAL(ANN_R,"&amp;F164&amp;","&amp;G164&amp;",,,USD)")</f>
        <v>216246.65616696599</v>
      </c>
      <c r="K164" s="1" cm="1">
        <f t="array" ref="K164">_xll.FDS(A164,"FF_SHLDRS_EQ(ANN_R,"&amp;F164&amp;","&amp;G164&amp;",,,USD)")</f>
        <v>72584.996495187705</v>
      </c>
      <c r="L164" s="1" cm="1">
        <f t="array" ref="L164">_xll.FDS(A164,"FF_ASSETS(ANN_R,"&amp;F164&amp;","&amp;G164&amp;",,,USD)")</f>
        <v>248634.987994503</v>
      </c>
      <c r="M164" s="1" cm="1">
        <f t="array" ref="M164">_xll.FDS(A164,"FF_TAX_CF(ANN_R,"&amp;F164&amp;","&amp;G164&amp;",,,USD)")</f>
        <v>2141.00001626529</v>
      </c>
      <c r="N164" s="1" cm="1">
        <f t="array" ref="N164">_xll.FDS(A164,"FF_INC_TAX(ANN_R,"&amp;F164&amp;","&amp;G164&amp;",,,USD)")</f>
        <v>1920.0000145863401</v>
      </c>
      <c r="O164" s="1" cm="1">
        <f t="array" ref="O164">_xll.FDS(A164,"FF_NET_INC(ANN_R,"&amp;F164&amp;","&amp;G164&amp;")")</f>
        <v>7064.2395725496799</v>
      </c>
      <c r="P164" s="1" cm="1">
        <f t="array" ref="P164">_xll.FDS(A164,"FF_ROA(ANN_R,"&amp;F164&amp;","&amp;G164&amp;")")</f>
        <v>3.1076082107452598</v>
      </c>
      <c r="Q164" cm="1">
        <f t="array" ref="Q164">_xll.FDS(A164,"FF_TAX_RATE(ANN_R,"&amp;F164&amp;","&amp;G164&amp;")")</f>
        <v>18.036636918741198</v>
      </c>
      <c r="R164" t="e" cm="1">
        <f t="array" ref="R164">_xll.FDS(A164,"FF_TAX_REFUND(ANN_R,"&amp;F164&amp;","&amp;G164&amp;",,,,,""D=1"")")</f>
        <v>#N/A</v>
      </c>
      <c r="S164">
        <f t="shared" si="16"/>
        <v>0.20857585049254085</v>
      </c>
      <c r="T164" s="1" cm="1">
        <f t="array" ref="T164">_xll.FDS($A164,"FF_TAX_CF(ANN_R,"&amp;AE164&amp;","&amp;AF164&amp;",,,USD)")</f>
        <v>2275.9999767916602</v>
      </c>
      <c r="U164" s="1" cm="1">
        <f t="array" ref="U164">_xll.FDS($A164,"FF_TAX_CF(ANN_R,"&amp;AG164&amp;","&amp;AH164&amp;",,,USD)")</f>
        <v>2370.9999751543801</v>
      </c>
      <c r="V164" s="1" cm="1">
        <f t="array" ref="V164">_xll.FDS(A164,"FF_TAX_CF(ANN_R,"&amp;AI164&amp;","&amp;AJ164&amp;",,,USD)")</f>
        <v>2355.0000326877698</v>
      </c>
      <c r="W164" s="1" cm="1">
        <f t="array" ref="W164">_xll.FDS(A164,"FF_TAX_CF(ANN_R,"&amp;AK164&amp;","&amp;AL164&amp;",,,USD)")</f>
        <v>3255.99998818943</v>
      </c>
      <c r="X164" s="1" cm="1">
        <f t="array" ref="X164">_xll.FDS(A164,"FF_TAX_CF(ANN_R,"&amp;F164&amp;","&amp;G164&amp;",,,USD)")</f>
        <v>2141.00001626529</v>
      </c>
      <c r="Y164" s="1" cm="1">
        <f t="array" ref="Y164">_xll.FDS($A164,"FF_PTX_INC(ANN_R,"&amp;AE164&amp;","&amp;AF164&amp;",,,USD)")</f>
        <v>18239.9998140069</v>
      </c>
      <c r="Z164" s="1" cm="1">
        <f t="array" ref="Z164">_xll.FDS($A164,"FF_PTX_INC(ANN_R,"&amp;AG164&amp;","&amp;AH164&amp;",,,USD)")</f>
        <v>13791.9998554741</v>
      </c>
      <c r="AA164" s="1" cm="1">
        <f t="array" ref="AA164">_xll.FDS(A164,"FF_PTX_INC(ANN_R,"&amp;AI164&amp;","&amp;AJ164&amp;",,,USD)")</f>
        <v>12451.000172821799</v>
      </c>
      <c r="AB164" s="1" cm="1">
        <f t="array" ref="AB164">_xll.FDS(A164,"FF_PTX_INC(ANN_R,"&amp;AK164&amp;","&amp;AL164&amp;",,,USD)")</f>
        <v>4317.9999843372098</v>
      </c>
      <c r="AC164" s="1" cm="1">
        <f t="array" ref="AC164">_xll.FDS(A164,"FF_PTX_INC(ANN_R,"&amp;F164&amp;","&amp;G164&amp;",,,USD)")</f>
        <v>10645.000080870601</v>
      </c>
      <c r="AE164" s="6">
        <f t="shared" si="17"/>
        <v>41275</v>
      </c>
      <c r="AF164" s="6">
        <f t="shared" si="18"/>
        <v>41639</v>
      </c>
      <c r="AG164" s="6">
        <f t="shared" si="19"/>
        <v>41640</v>
      </c>
      <c r="AH164" s="6">
        <f t="shared" si="20"/>
        <v>42004</v>
      </c>
      <c r="AI164" s="6">
        <f>DATE(YEAR(F164)+AO164,MONTH(F164),DAY(F164))</f>
        <v>42005</v>
      </c>
      <c r="AJ164" s="6">
        <f>DATE(YEAR(G164)+AO164,MONTH(G164),DAY(G164))</f>
        <v>42369</v>
      </c>
      <c r="AK164" s="6">
        <f>DATE(YEAR(F164)+AP164,MONTH(F164),DAY(F164))</f>
        <v>42370</v>
      </c>
      <c r="AL164" s="6">
        <f>DATE(YEAR(G164)+AP164,MONTH(G164),DAY(G164))</f>
        <v>42735</v>
      </c>
      <c r="AM164" s="8">
        <v>-4</v>
      </c>
      <c r="AN164" s="8">
        <v>-3</v>
      </c>
      <c r="AO164">
        <v>-2</v>
      </c>
      <c r="AP164">
        <v>-1</v>
      </c>
      <c r="AQ164" cm="1">
        <f t="array" ref="AQ164">_xll.FDS(A164,"FF_DEBT_LT(ANN_R,"&amp;F164&amp;","&amp;G164&amp;")")</f>
        <v>90730.346435861997</v>
      </c>
      <c r="AR164" cm="1">
        <f t="array" ref="AR164">_xll.FDS(A164,"FF_RD_EXP(ANN_R,"&amp;F164&amp;","&amp;G164&amp;")")</f>
        <v>244.69504543470299</v>
      </c>
      <c r="AS164" t="e" cm="1">
        <f t="array" ref="AS164">_xll.FDS(A164,"FF_PTX_INC_FOR(ANN_R,"&amp;F164&amp;","&amp;G164&amp;")")</f>
        <v>#N/A</v>
      </c>
      <c r="AT164" cm="1">
        <f t="array" ref="AT164">_xll.FDS(A164,"FF_MKT_VAL_PUBLIC(ANN_R,"&amp;[1]sample_report!E164&amp;")")</f>
        <v>66115.924806983196</v>
      </c>
    </row>
    <row r="165" spans="1:46" hidden="1" x14ac:dyDescent="0.25">
      <c r="A165" t="s">
        <v>1084</v>
      </c>
      <c r="B165" t="s">
        <v>1085</v>
      </c>
      <c r="C165" t="s">
        <v>950</v>
      </c>
      <c r="D165" t="str" cm="1">
        <f t="array" ref="D165">_xll.FDS(A165,"FF_MAJOR_IND_NAME")</f>
        <v>BEVERAGES</v>
      </c>
      <c r="E165">
        <v>2017</v>
      </c>
      <c r="F165" s="4">
        <f t="shared" si="14"/>
        <v>42736</v>
      </c>
      <c r="G165" s="4">
        <f t="shared" si="15"/>
        <v>43100</v>
      </c>
      <c r="I165" s="1" cm="1">
        <f t="array" ref="I165">_xll.FDS(A165,"FF_PTX_INC(ANN_R,"&amp;F165&amp;","&amp;G165&amp;",,,USD)")</f>
        <v>2025.3675749301899</v>
      </c>
      <c r="J165" s="1" cm="1">
        <f t="array" ref="J165">_xll.FDS(A165,"FF_MKT_VAL(ANN_R,"&amp;F165&amp;","&amp;G165&amp;",,,USD)")</f>
        <v>35311.502261381298</v>
      </c>
      <c r="K165" s="1" cm="1">
        <f t="array" ref="K165">_xll.FDS(A165,"FF_SHLDRS_EQ(ANN_R,"&amp;F165&amp;","&amp;G165&amp;",,,USD)")</f>
        <v>15632.378537893301</v>
      </c>
      <c r="L165" s="1" cm="1">
        <f t="array" ref="L165">_xll.FDS(A165,"FF_ASSETS(ANN_R,"&amp;F165&amp;","&amp;G165&amp;",,,USD)")</f>
        <v>34316.868922233603</v>
      </c>
      <c r="M165" s="1" cm="1">
        <f t="array" ref="M165">_xll.FDS(A165,"FF_TAX_CF(ANN_R,"&amp;F165&amp;","&amp;G165&amp;",,,USD)")</f>
        <v>444.75240612030001</v>
      </c>
      <c r="N165" s="1" cm="1">
        <f t="array" ref="N165">_xll.FDS(A165,"FF_INC_TAX(ANN_R,"&amp;F165&amp;","&amp;G165&amp;",,,USD)")</f>
        <v>477.454788923264</v>
      </c>
      <c r="O165" s="1" cm="1">
        <f t="array" ref="O165">_xll.FDS(A165,"FF_NET_INC(ANN_R,"&amp;F165&amp;","&amp;G165&amp;")")</f>
        <v>1393</v>
      </c>
      <c r="P165" s="1" cm="1">
        <f t="array" ref="P165">_xll.FDS(A165,"FF_ROA(ANN_R,"&amp;F165&amp;","&amp;G165&amp;")")</f>
        <v>4.5908446758725203</v>
      </c>
      <c r="Q165" cm="1">
        <f t="array" ref="Q165">_xll.FDS(A165,"FF_TAX_RATE(ANN_R,"&amp;F165&amp;","&amp;G165&amp;")")</f>
        <v>23.573735199138898</v>
      </c>
      <c r="R165" t="e" cm="1">
        <f t="array" ref="R165">_xll.FDS(A165,"FF_TAX_REFUND(ANN_R,"&amp;F165&amp;","&amp;G165&amp;",,,,,""D=1"")")</f>
        <v>#N/A</v>
      </c>
      <c r="S165">
        <f t="shared" si="16"/>
        <v>0.2893773295593054</v>
      </c>
      <c r="T165" s="1" cm="1">
        <f t="array" ref="T165">_xll.FDS($A165,"FF_TAX_CF(ANN_R,"&amp;AE165&amp;","&amp;AF165&amp;",,,USD)")</f>
        <v>524.71948289871204</v>
      </c>
      <c r="U165" s="1" cm="1">
        <f t="array" ref="U165">_xll.FDS($A165,"FF_TAX_CF(ANN_R,"&amp;AG165&amp;","&amp;AH165&amp;",,,USD)")</f>
        <v>560.09267067909195</v>
      </c>
      <c r="V165" s="1" cm="1">
        <f t="array" ref="V165">_xll.FDS(A165,"FF_TAX_CF(ANN_R,"&amp;AI165&amp;","&amp;AJ165&amp;",,,USD)")</f>
        <v>643.56650996208202</v>
      </c>
      <c r="W165" s="1" cm="1">
        <f t="array" ref="W165">_xll.FDS(A165,"FF_TAX_CF(ANN_R,"&amp;AK165&amp;","&amp;AL165&amp;",,,USD)")</f>
        <v>435.96657228469797</v>
      </c>
      <c r="X165" s="1" cm="1">
        <f t="array" ref="X165">_xll.FDS(A165,"FF_TAX_CF(ANN_R,"&amp;F165&amp;","&amp;G165&amp;",,,USD)")</f>
        <v>444.75240612030001</v>
      </c>
      <c r="Y165" s="1" cm="1">
        <f t="array" ref="Y165">_xll.FDS($A165,"FF_PTX_INC(ANN_R,"&amp;AE165&amp;","&amp;AF165&amp;",,,USD)")</f>
        <v>2022.6255929470101</v>
      </c>
      <c r="Z165" s="1" cm="1">
        <f t="array" ref="Z165">_xll.FDS($A165,"FF_PTX_INC(ANN_R,"&amp;AG165&amp;","&amp;AH165&amp;",,,USD)")</f>
        <v>1806.4005746841401</v>
      </c>
      <c r="AA165" s="1" cm="1">
        <f t="array" ref="AA165">_xll.FDS(A165,"FF_PTX_INC(ANN_R,"&amp;AI165&amp;","&amp;AJ165&amp;",,,USD)")</f>
        <v>1317.03852689266</v>
      </c>
      <c r="AB165" s="1" cm="1">
        <f t="array" ref="AB165">_xll.FDS(A165,"FF_PTX_INC(ANN_R,"&amp;AK165&amp;","&amp;AL165&amp;",,,USD)")</f>
        <v>1844.8152918815599</v>
      </c>
      <c r="AC165" s="1" cm="1">
        <f t="array" ref="AC165">_xll.FDS(A165,"FF_PTX_INC(ANN_R,"&amp;F165&amp;","&amp;G165&amp;",,,USD)")</f>
        <v>2025.3675749301899</v>
      </c>
      <c r="AE165" s="6">
        <f t="shared" si="17"/>
        <v>41275</v>
      </c>
      <c r="AF165" s="6">
        <f t="shared" si="18"/>
        <v>41639</v>
      </c>
      <c r="AG165" s="6">
        <f t="shared" si="19"/>
        <v>41640</v>
      </c>
      <c r="AH165" s="6">
        <f t="shared" si="20"/>
        <v>42004</v>
      </c>
      <c r="AI165" s="6">
        <f>DATE(YEAR(F165)+AO165,MONTH(F165),DAY(F165))</f>
        <v>42005</v>
      </c>
      <c r="AJ165" s="6">
        <f>DATE(YEAR(G165)+AO165,MONTH(G165),DAY(G165))</f>
        <v>42369</v>
      </c>
      <c r="AK165" s="6">
        <f>DATE(YEAR(F165)+AP165,MONTH(F165),DAY(F165))</f>
        <v>42370</v>
      </c>
      <c r="AL165" s="6">
        <f>DATE(YEAR(G165)+AP165,MONTH(G165),DAY(G165))</f>
        <v>42735</v>
      </c>
      <c r="AM165" s="8">
        <v>-4</v>
      </c>
      <c r="AN165" s="8">
        <v>-3</v>
      </c>
      <c r="AO165">
        <v>-2</v>
      </c>
      <c r="AP165">
        <v>-1</v>
      </c>
      <c r="AQ165" cm="1">
        <f t="array" ref="AQ165">_xll.FDS(A165,"FF_DEBT_LT(ANN_R,"&amp;F165&amp;","&amp;G165&amp;")")</f>
        <v>7380</v>
      </c>
      <c r="AR165" t="e" cm="1">
        <f t="array" ref="AR165">_xll.FDS(A165,"FF_RD_EXP(ANN_R,"&amp;F165&amp;","&amp;G165&amp;")")</f>
        <v>#N/A</v>
      </c>
      <c r="AS165" t="e" cm="1">
        <f t="array" ref="AS165">_xll.FDS(A165,"FF_PTX_INC_FOR(ANN_R,"&amp;F165&amp;","&amp;G165&amp;")")</f>
        <v>#N/A</v>
      </c>
      <c r="AT165" cm="1">
        <f t="array" ref="AT165">_xll.FDS(A165,"FF_MKT_VAL_PUBLIC(ANN_R,"&amp;[1]sample_report!E165&amp;")")</f>
        <v>23197.757232709901</v>
      </c>
    </row>
    <row r="166" spans="1:46" hidden="1" x14ac:dyDescent="0.25">
      <c r="A166" t="s">
        <v>1188</v>
      </c>
      <c r="B166" t="s">
        <v>1189</v>
      </c>
      <c r="C166" t="s">
        <v>977</v>
      </c>
      <c r="D166" t="str" cm="1">
        <f t="array" ref="D166">_xll.FDS(A166,"FF_MAJOR_IND_NAME")</f>
        <v>BEVERAGES</v>
      </c>
      <c r="E166">
        <v>2017</v>
      </c>
      <c r="F166" s="4">
        <f t="shared" si="14"/>
        <v>42736</v>
      </c>
      <c r="G166" s="4">
        <f t="shared" si="15"/>
        <v>43100</v>
      </c>
      <c r="I166" s="1" cm="1">
        <f t="array" ref="I166">_xll.FDS(A166,"FF_PTX_INC(ANN_R,"&amp;F166&amp;","&amp;G166&amp;",,,USD)")</f>
        <v>3195.4386512041101</v>
      </c>
      <c r="J166" s="1" cm="1">
        <f t="array" ref="J166">_xll.FDS(A166,"FF_MKT_VAL(ANN_R,"&amp;F166&amp;","&amp;G166&amp;",,,USD)")</f>
        <v>59518.503492701901</v>
      </c>
      <c r="K166" s="1" cm="1">
        <f t="array" ref="K166">_xll.FDS(A166,"FF_SHLDRS_EQ(ANN_R,"&amp;F166&amp;","&amp;G166&amp;",,,USD)")</f>
        <v>15995.8560276031</v>
      </c>
      <c r="L166" s="1" cm="1">
        <f t="array" ref="L166">_xll.FDS(A166,"FF_ASSETS(ANN_R,"&amp;F166&amp;","&amp;G166&amp;",,,USD)")</f>
        <v>51242.936725616499</v>
      </c>
      <c r="M166" s="1" cm="1">
        <f t="array" ref="M166">_xll.FDS(A166,"FF_TAX_CF(ANN_R,"&amp;F166&amp;","&amp;G166&amp;",,,USD)")</f>
        <v>886.55657601356495</v>
      </c>
      <c r="N166" s="1" cm="1">
        <f t="array" ref="N166">_xll.FDS(A166,"FF_INC_TAX(ANN_R,"&amp;F166&amp;","&amp;G166&amp;",,,USD)")</f>
        <v>851.59060418605804</v>
      </c>
      <c r="O166" s="1" cm="1">
        <f t="array" ref="O166">_xll.FDS(A166,"FF_NET_INC(ANN_R,"&amp;F166&amp;","&amp;G166&amp;")")</f>
        <v>1935</v>
      </c>
      <c r="P166" s="1" cm="1">
        <f t="array" ref="P166">_xll.FDS(A166,"FF_ROA(ANN_R,"&amp;F166&amp;","&amp;G166&amp;")")</f>
        <v>4.6885790092196604</v>
      </c>
      <c r="Q166" cm="1">
        <f t="array" ref="Q166">_xll.FDS(A166,"FF_TAX_RATE(ANN_R,"&amp;F166&amp;","&amp;G166&amp;")")</f>
        <v>26.650194140487098</v>
      </c>
      <c r="R166" t="e" cm="1">
        <f t="array" ref="R166">_xll.FDS(A166,"FF_TAX_REFUND(ANN_R,"&amp;F166&amp;","&amp;G166&amp;",,,,,""D=1"")")</f>
        <v>#N/A</v>
      </c>
      <c r="S166">
        <f t="shared" si="16"/>
        <v>0.31737138685160771</v>
      </c>
      <c r="T166" s="1" cm="1">
        <f t="array" ref="T166">_xll.FDS($A166,"FF_TAX_CF(ANN_R,"&amp;AE166&amp;","&amp;AF166&amp;",,,USD)")</f>
        <v>950.57457542419399</v>
      </c>
      <c r="U166" s="1" cm="1">
        <f t="array" ref="U166">_xll.FDS($A166,"FF_TAX_CF(ANN_R,"&amp;AG166&amp;","&amp;AH166&amp;",,,USD)")</f>
        <v>988.20151269435905</v>
      </c>
      <c r="V166" s="1" cm="1">
        <f t="array" ref="V166">_xll.FDS(A166,"FF_TAX_CF(ANN_R,"&amp;AI166&amp;","&amp;AJ166&amp;",,,USD)")</f>
        <v>883.80988764762901</v>
      </c>
      <c r="W166" s="1" cm="1">
        <f t="array" ref="W166">_xll.FDS(A166,"FF_TAX_CF(ANN_R,"&amp;AK166&amp;","&amp;AL166&amp;",,,USD)")</f>
        <v>828.54173123836495</v>
      </c>
      <c r="X166" s="1" cm="1">
        <f t="array" ref="X166">_xll.FDS(A166,"FF_TAX_CF(ANN_R,"&amp;F166&amp;","&amp;G166&amp;",,,USD)")</f>
        <v>886.55657601356495</v>
      </c>
      <c r="Y166" s="1" cm="1">
        <f t="array" ref="Y166">_xll.FDS($A166,"FF_PTX_INC(ANN_R,"&amp;AE166&amp;","&amp;AF166&amp;",,,USD)")</f>
        <v>2603.4591374397301</v>
      </c>
      <c r="Z166" s="1" cm="1">
        <f t="array" ref="Z166">_xll.FDS($A166,"FF_PTX_INC(ANN_R,"&amp;AG166&amp;","&amp;AH166&amp;",,,USD)")</f>
        <v>3040.2119021415701</v>
      </c>
      <c r="AA166" s="1" cm="1">
        <f t="array" ref="AA166">_xll.FDS(A166,"FF_PTX_INC(ANN_R,"&amp;AI166&amp;","&amp;AJ166&amp;",,,USD)")</f>
        <v>2956.38288640976</v>
      </c>
      <c r="AB166" s="1" cm="1">
        <f t="array" ref="AB166">_xll.FDS(A166,"FF_PTX_INC(ANN_R,"&amp;AK166&amp;","&amp;AL166&amp;",,,USD)")</f>
        <v>2502.2181522846199</v>
      </c>
      <c r="AC166" s="1" cm="1">
        <f t="array" ref="AC166">_xll.FDS(A166,"FF_PTX_INC(ANN_R,"&amp;F166&amp;","&amp;G166&amp;",,,USD)")</f>
        <v>3195.4386512041101</v>
      </c>
      <c r="AE166" s="6">
        <f t="shared" si="17"/>
        <v>41275</v>
      </c>
      <c r="AF166" s="6">
        <f t="shared" si="18"/>
        <v>41639</v>
      </c>
      <c r="AG166" s="6">
        <f t="shared" si="19"/>
        <v>41640</v>
      </c>
      <c r="AH166" s="6">
        <f t="shared" si="20"/>
        <v>42004</v>
      </c>
      <c r="AI166" s="6">
        <f>DATE(YEAR(F166)+AO166,MONTH(F166),DAY(F166))</f>
        <v>42005</v>
      </c>
      <c r="AJ166" s="6">
        <f>DATE(YEAR(G166)+AO166,MONTH(G166),DAY(G166))</f>
        <v>42369</v>
      </c>
      <c r="AK166" s="6">
        <f>DATE(YEAR(F166)+AP166,MONTH(F166),DAY(F166))</f>
        <v>42370</v>
      </c>
      <c r="AL166" s="6">
        <f>DATE(YEAR(G166)+AP166,MONTH(G166),DAY(G166))</f>
        <v>42735</v>
      </c>
      <c r="AM166" s="8">
        <v>-4</v>
      </c>
      <c r="AN166" s="8">
        <v>-3</v>
      </c>
      <c r="AO166">
        <v>-2</v>
      </c>
      <c r="AP166">
        <v>-1</v>
      </c>
      <c r="AQ166" cm="1">
        <f t="array" ref="AQ166">_xll.FDS(A166,"FF_DEBT_LT(ANN_R,"&amp;F166&amp;","&amp;G166&amp;")")</f>
        <v>12166</v>
      </c>
      <c r="AR166" t="e" cm="1">
        <f t="array" ref="AR166">_xll.FDS(A166,"FF_RD_EXP(ANN_R,"&amp;F166&amp;","&amp;G166&amp;")")</f>
        <v>#N/A</v>
      </c>
      <c r="AS166" t="e" cm="1">
        <f t="array" ref="AS166">_xll.FDS(A166,"FF_PTX_INC_FOR(ANN_R,"&amp;F166&amp;","&amp;G166&amp;")")</f>
        <v>#N/A</v>
      </c>
      <c r="AT166" cm="1">
        <f t="array" ref="AT166">_xll.FDS(A166,"FF_MKT_VAL_PUBLIC(ANN_R,"&amp;[1]sample_report!E166&amp;")")</f>
        <v>20003.2698702977</v>
      </c>
    </row>
    <row r="167" spans="1:46" hidden="1" x14ac:dyDescent="0.25">
      <c r="A167" t="s">
        <v>1288</v>
      </c>
      <c r="B167" t="s">
        <v>1289</v>
      </c>
      <c r="C167" t="s">
        <v>1054</v>
      </c>
      <c r="D167" t="str" cm="1">
        <f t="array" ref="D167">_xll.FDS(A167,"FF_MAJOR_IND_NAME")</f>
        <v>BEVERAGES</v>
      </c>
      <c r="E167">
        <v>2017</v>
      </c>
      <c r="F167" s="4">
        <f t="shared" si="14"/>
        <v>42736</v>
      </c>
      <c r="G167" s="4">
        <f t="shared" si="15"/>
        <v>43100</v>
      </c>
      <c r="I167" s="1" cm="1">
        <f t="array" ref="I167">_xll.FDS(A167,"FF_PTX_INC(ANN_R,"&amp;F167&amp;","&amp;G167&amp;",,,USD)")</f>
        <v>494.477332860231</v>
      </c>
      <c r="J167" s="1" cm="1">
        <f t="array" ref="J167">_xll.FDS(A167,"FF_MKT_VAL(ANN_R,"&amp;F167&amp;","&amp;G167&amp;",,,USD)")</f>
        <v>18310.2534053339</v>
      </c>
      <c r="K167" s="1" cm="1">
        <f t="array" ref="K167">_xll.FDS(A167,"FF_SHLDRS_EQ(ANN_R,"&amp;F167&amp;","&amp;G167&amp;",,,USD)")</f>
        <v>7568.8664937019303</v>
      </c>
      <c r="L167" s="1" cm="1">
        <f t="array" ref="L167">_xll.FDS(A167,"FF_ASSETS(ANN_R,"&amp;F167&amp;","&amp;G167&amp;",,,USD)")</f>
        <v>18848.7838721275</v>
      </c>
      <c r="M167" s="1" cm="1">
        <f t="array" ref="M167">_xll.FDS(A167,"FF_TAX_CF(ANN_R,"&amp;F167&amp;","&amp;G167&amp;",,,USD)")</f>
        <v>293.25947922468202</v>
      </c>
      <c r="N167" s="1" cm="1">
        <f t="array" ref="N167">_xll.FDS(A167,"FF_INC_TAX(ANN_R,"&amp;F167&amp;","&amp;G167&amp;",,,USD)")</f>
        <v>221.08186179399499</v>
      </c>
      <c r="O167" s="1" cm="1">
        <f t="array" ref="O167">_xll.FDS(A167,"FF_NET_INC(ANN_R,"&amp;F167&amp;","&amp;G167&amp;")")</f>
        <v>1259</v>
      </c>
      <c r="P167" s="1" cm="1">
        <f t="array" ref="P167">_xll.FDS(A167,"FF_ROA(ANN_R,"&amp;F167&amp;","&amp;G167&amp;")")</f>
        <v>1.02354811041962</v>
      </c>
      <c r="Q167" cm="1">
        <f t="array" ref="Q167">_xll.FDS(A167,"FF_TAX_RATE(ANN_R,"&amp;F167&amp;","&amp;G167&amp;")")</f>
        <v>44.7102115915363</v>
      </c>
      <c r="R167" t="e" cm="1">
        <f t="array" ref="R167">_xll.FDS(A167,"FF_TAX_REFUND(ANN_R,"&amp;F167&amp;","&amp;G167&amp;",,,,,""D=1"")")</f>
        <v>#N/A</v>
      </c>
      <c r="S167">
        <f t="shared" si="16"/>
        <v>0.45663121126505868</v>
      </c>
      <c r="T167" s="1" cm="1">
        <f t="array" ref="T167">_xll.FDS($A167,"FF_TAX_CF(ANN_R,"&amp;AE167&amp;","&amp;AF167&amp;",,,USD)")</f>
        <v>408.36783117055899</v>
      </c>
      <c r="U167" s="1" cm="1">
        <f t="array" ref="U167">_xll.FDS($A167,"FF_TAX_CF(ANN_R,"&amp;AG167&amp;","&amp;AH167&amp;",,,USD)")</f>
        <v>385.777303695679</v>
      </c>
      <c r="V167" s="1" cm="1">
        <f t="array" ref="V167">_xll.FDS(A167,"FF_TAX_CF(ANN_R,"&amp;AI167&amp;","&amp;AJ167&amp;",,,USD)")</f>
        <v>318.16066205501602</v>
      </c>
      <c r="W167" s="1" cm="1">
        <f t="array" ref="W167">_xll.FDS(A167,"FF_TAX_CF(ANN_R,"&amp;AK167&amp;","&amp;AL167&amp;",,,USD)")</f>
        <v>260.30934011936199</v>
      </c>
      <c r="X167" s="1" cm="1">
        <f t="array" ref="X167">_xll.FDS(A167,"FF_TAX_CF(ANN_R,"&amp;F167&amp;","&amp;G167&amp;",,,USD)")</f>
        <v>293.25947922468202</v>
      </c>
      <c r="Y167" s="1" cm="1">
        <f t="array" ref="Y167">_xll.FDS($A167,"FF_PTX_INC(ANN_R,"&amp;AE167&amp;","&amp;AF167&amp;",,,USD)")</f>
        <v>1319.45177185535</v>
      </c>
      <c r="Z167" s="1" cm="1">
        <f t="array" ref="Z167">_xll.FDS($A167,"FF_PTX_INC(ANN_R,"&amp;AG167&amp;","&amp;AH167&amp;",,,USD)")</f>
        <v>1117.11711835861</v>
      </c>
      <c r="AA167" s="1" cm="1">
        <f t="array" ref="AA167">_xll.FDS(A167,"FF_PTX_INC(ANN_R,"&amp;AI167&amp;","&amp;AJ167&amp;",,,USD)")</f>
        <v>-311.76771417260198</v>
      </c>
      <c r="AB167" s="1" cm="1">
        <f t="array" ref="AB167">_xll.FDS(A167,"FF_PTX_INC(ANN_R,"&amp;AK167&amp;","&amp;AL167&amp;",,,USD)")</f>
        <v>1028.90535406768</v>
      </c>
      <c r="AC167" s="1" cm="1">
        <f t="array" ref="AC167">_xll.FDS(A167,"FF_PTX_INC(ANN_R,"&amp;F167&amp;","&amp;G167&amp;",,,USD)")</f>
        <v>494.477332860231</v>
      </c>
      <c r="AE167" s="6">
        <f t="shared" si="17"/>
        <v>41275</v>
      </c>
      <c r="AF167" s="6">
        <f t="shared" si="18"/>
        <v>41639</v>
      </c>
      <c r="AG167" s="6">
        <f t="shared" si="19"/>
        <v>41640</v>
      </c>
      <c r="AH167" s="6">
        <f t="shared" si="20"/>
        <v>42004</v>
      </c>
      <c r="AI167" s="6">
        <f>DATE(YEAR(F167)+AO167,MONTH(F167),DAY(F167))</f>
        <v>42005</v>
      </c>
      <c r="AJ167" s="6">
        <f>DATE(YEAR(G167)+AO167,MONTH(G167),DAY(G167))</f>
        <v>42369</v>
      </c>
      <c r="AK167" s="6">
        <f>DATE(YEAR(F167)+AP167,MONTH(F167),DAY(F167))</f>
        <v>42370</v>
      </c>
      <c r="AL167" s="6">
        <f>DATE(YEAR(G167)+AP167,MONTH(G167),DAY(G167))</f>
        <v>42735</v>
      </c>
      <c r="AM167" s="8">
        <v>-4</v>
      </c>
      <c r="AN167" s="8">
        <v>-3</v>
      </c>
      <c r="AO167">
        <v>-2</v>
      </c>
      <c r="AP167">
        <v>-1</v>
      </c>
      <c r="AQ167" cm="1">
        <f t="array" ref="AQ167">_xll.FDS(A167,"FF_DEBT_LT(ANN_R,"&amp;F167&amp;","&amp;G167&amp;")")</f>
        <v>23340</v>
      </c>
      <c r="AR167" cm="1">
        <f t="array" ref="AR167">_xll.FDS(A167,"FF_RD_EXP(ANN_R,"&amp;F167&amp;","&amp;G167&amp;")")</f>
        <v>120</v>
      </c>
      <c r="AS167" t="e" cm="1">
        <f t="array" ref="AS167">_xll.FDS(A167,"FF_PTX_INC_FOR(ANN_R,"&amp;F167&amp;","&amp;G167&amp;")")</f>
        <v>#N/A</v>
      </c>
      <c r="AT167" cm="1">
        <f t="array" ref="AT167">_xll.FDS(A167,"FF_MKT_VAL_PUBLIC(ANN_R,"&amp;[1]sample_report!E167&amp;")")</f>
        <v>78449.557148932698</v>
      </c>
    </row>
    <row r="168" spans="1:46" hidden="1" x14ac:dyDescent="0.25">
      <c r="A168" t="s">
        <v>978</v>
      </c>
      <c r="B168" t="s">
        <v>979</v>
      </c>
      <c r="C168" t="s">
        <v>940</v>
      </c>
      <c r="D168" t="str" cm="1">
        <f t="array" ref="D168">_xll.FDS(A168,"FF_MAJOR_IND_NAME")</f>
        <v>DRUGS, COSMETICS &amp; HEALTH CARE</v>
      </c>
      <c r="E168">
        <v>2016</v>
      </c>
      <c r="F168" s="4">
        <f t="shared" si="14"/>
        <v>42370</v>
      </c>
      <c r="G168" s="4">
        <f t="shared" si="15"/>
        <v>42735</v>
      </c>
      <c r="H168">
        <v>1</v>
      </c>
      <c r="I168" s="1" cm="1">
        <f t="array" ref="I168">_xll.FDS(A168,"FF_PTX_INC(ANN_R,"&amp;F168&amp;","&amp;G168&amp;",,,USD)")</f>
        <v>5286.5166002511996</v>
      </c>
      <c r="J168" s="1" cm="1">
        <f t="array" ref="J168">_xll.FDS(A168,"FF_MKT_VAL(ANN_R,"&amp;F168&amp;","&amp;G168&amp;",,,USD)")</f>
        <v>86463.483049975199</v>
      </c>
      <c r="K168" s="1" cm="1">
        <f t="array" ref="K168">_xll.FDS(A168,"FF_SHLDRS_EQ(ANN_R,"&amp;F168&amp;","&amp;G168&amp;",,,USD)")</f>
        <v>31993.730708599101</v>
      </c>
      <c r="L168" s="1" cm="1">
        <f t="array" ref="L168">_xll.FDS(A168,"FF_ASSETS(ANN_R,"&amp;F168&amp;","&amp;G168&amp;",,,USD)")</f>
        <v>90086.194567680403</v>
      </c>
      <c r="M168" s="1" cm="1">
        <f t="array" ref="M168">_xll.FDS(A168,"FF_TAX_CF(ANN_R,"&amp;F168&amp;","&amp;G168&amp;",,,USD)")</f>
        <v>1881.6415017843201</v>
      </c>
      <c r="N168" s="1" cm="1">
        <f t="array" ref="N168">_xll.FDS(A168,"FF_INC_TAX(ANN_R,"&amp;F168&amp;","&amp;G168&amp;",,,USD)")</f>
        <v>1125.00259101391</v>
      </c>
      <c r="O168" s="1" cm="1">
        <f t="array" ref="O168">_xll.FDS(A168,"FF_NET_INC(ANN_R,"&amp;F168&amp;","&amp;G168&amp;")")</f>
        <v>3743</v>
      </c>
      <c r="P168" s="1" cm="1">
        <f t="array" ref="P168">_xll.FDS(A168,"FF_ROA(ANN_R,"&amp;F168&amp;","&amp;G168&amp;")")</f>
        <v>4.5835552861507596</v>
      </c>
      <c r="Q168" cm="1">
        <f t="array" ref="Q168">_xll.FDS(A168,"FF_TAX_RATE(ANN_R,"&amp;F168&amp;","&amp;G168&amp;")")</f>
        <v>21.280602636534802</v>
      </c>
      <c r="R168" t="e" cm="1">
        <f t="array" ref="R168">_xll.FDS(A168,"FF_TAX_REFUND(ANN_R,"&amp;F168&amp;","&amp;G168&amp;",,,,,""D=1"")")</f>
        <v>#N/A</v>
      </c>
      <c r="S168">
        <f t="shared" si="16"/>
        <v>0.30959015277477986</v>
      </c>
      <c r="T168" s="1" cm="1">
        <f t="array" ref="T168">_xll.FDS($A168,"FF_TAX_CF(ANN_R,"&amp;AE168&amp;","&amp;AF168&amp;",,,USD)")</f>
        <v>2003.77221107483</v>
      </c>
      <c r="U168" s="1" cm="1">
        <f t="array" ref="U168">_xll.FDS($A168,"FF_TAX_CF(ANN_R,"&amp;AG168&amp;","&amp;AH168&amp;",,,USD)")</f>
        <v>2182.6041927337601</v>
      </c>
      <c r="V168" s="1" cm="1">
        <f t="array" ref="V168">_xll.FDS(A168,"FF_TAX_CF(ANN_R,"&amp;AI168&amp;","&amp;AJ168&amp;",,,USD)")</f>
        <v>309.06168115139002</v>
      </c>
      <c r="W168" s="1" cm="1">
        <f t="array" ref="W168">_xll.FDS(A168,"FF_TAX_CF(ANN_R,"&amp;AK168&amp;","&amp;AL168&amp;",,,USD)")</f>
        <v>1884.05646061897</v>
      </c>
      <c r="X168" s="1" cm="1">
        <f t="array" ref="X168">_xll.FDS(A168,"FF_TAX_CF(ANN_R,"&amp;F168&amp;","&amp;G168&amp;",,,USD)")</f>
        <v>1881.6415017843201</v>
      </c>
      <c r="Y168" s="1" cm="1">
        <f t="array" ref="Y168">_xll.FDS($A168,"FF_PTX_INC(ANN_R,"&amp;AE168&amp;","&amp;AF168&amp;",,,USD)")</f>
        <v>4102.5951552391098</v>
      </c>
      <c r="Z168" s="1" cm="1">
        <f t="array" ref="Z168">_xll.FDS($A168,"FF_PTX_INC(ANN_R,"&amp;AG168&amp;","&amp;AH168&amp;",,,USD)")</f>
        <v>5606.53132963181</v>
      </c>
      <c r="AA168" s="1" cm="1">
        <f t="array" ref="AA168">_xll.FDS(A168,"FF_PTX_INC(ANN_R,"&amp;AI168&amp;","&amp;AJ168&amp;",,,USD)")</f>
        <v>5872.1719418764096</v>
      </c>
      <c r="AB168" s="1" cm="1">
        <f t="array" ref="AB168">_xll.FDS(A168,"FF_PTX_INC(ANN_R,"&amp;AK168&amp;","&amp;AL168&amp;",,,USD)")</f>
        <v>5816.2896621227301</v>
      </c>
      <c r="AC168" s="1" cm="1">
        <f t="array" ref="AC168">_xll.FDS(A168,"FF_PTX_INC(ANN_R,"&amp;F168&amp;","&amp;G168&amp;",,,USD)")</f>
        <v>5286.5166002511996</v>
      </c>
      <c r="AE168" s="6">
        <f t="shared" si="17"/>
        <v>40909</v>
      </c>
      <c r="AF168" s="6">
        <f t="shared" si="18"/>
        <v>41274</v>
      </c>
      <c r="AG168" s="6">
        <f t="shared" si="19"/>
        <v>41275</v>
      </c>
      <c r="AH168" s="6">
        <f t="shared" si="20"/>
        <v>41639</v>
      </c>
      <c r="AI168" s="6">
        <f>DATE(YEAR(F168)+AO168,MONTH(F168),DAY(F168))</f>
        <v>41640</v>
      </c>
      <c r="AJ168" s="6">
        <f>DATE(YEAR(G168)+AO168,MONTH(G168),DAY(G168))</f>
        <v>42004</v>
      </c>
      <c r="AK168" s="6">
        <f>DATE(YEAR(F168)+AP168,MONTH(F168),DAY(F168))</f>
        <v>42005</v>
      </c>
      <c r="AL168" s="6">
        <f>DATE(YEAR(G168)+AP168,MONTH(G168),DAY(G168))</f>
        <v>42369</v>
      </c>
      <c r="AM168" s="8">
        <v>-4</v>
      </c>
      <c r="AN168" s="8">
        <v>-3</v>
      </c>
      <c r="AO168">
        <v>-2</v>
      </c>
      <c r="AP168">
        <v>-1</v>
      </c>
      <c r="AQ168" cm="1">
        <f t="array" ref="AQ168">_xll.FDS(A168,"FF_DEBT_LT(ANN_R,"&amp;F168&amp;","&amp;G168&amp;")")</f>
        <v>15902</v>
      </c>
      <c r="AR168" cm="1">
        <f t="array" ref="AR168">_xll.FDS(A168,"FF_RD_EXP(ANN_R,"&amp;F168&amp;","&amp;G168&amp;")")</f>
        <v>4405</v>
      </c>
      <c r="AS168" t="e" cm="1">
        <f t="array" ref="AS168">_xll.FDS(A168,"FF_PTX_INC_FOR(ANN_R,"&amp;F168&amp;","&amp;G168&amp;")")</f>
        <v>#N/A</v>
      </c>
      <c r="AT168" t="e" cm="1">
        <f t="array" ref="AT168">_xll.FDS(A168,"FF_MKT_VAL_PUBLIC(ANN_R,"&amp;[1]sample_report!E168&amp;")")</f>
        <v>#N/A</v>
      </c>
    </row>
    <row r="169" spans="1:46" hidden="1" x14ac:dyDescent="0.25">
      <c r="A169" t="s">
        <v>1112</v>
      </c>
      <c r="B169" t="s">
        <v>1113</v>
      </c>
      <c r="C169" t="s">
        <v>940</v>
      </c>
      <c r="D169" t="str" cm="1">
        <f t="array" ref="D169">_xll.FDS(A169,"FF_MAJOR_IND_NAME")</f>
        <v>AUTOMOTIVE</v>
      </c>
      <c r="E169">
        <v>2020</v>
      </c>
      <c r="F169" s="4">
        <f t="shared" si="14"/>
        <v>43831</v>
      </c>
      <c r="G169" s="4">
        <f t="shared" si="15"/>
        <v>44196</v>
      </c>
      <c r="H169">
        <v>1</v>
      </c>
      <c r="I169" s="1" cm="1">
        <f t="array" ref="I169">_xll.FDS(A169,"FF_PTX_INC(ANN_R,"&amp;F169&amp;","&amp;G169&amp;",,,USD)")</f>
        <v>4904.1701910495804</v>
      </c>
      <c r="J169" s="1" cm="1">
        <f t="array" ref="J169">_xll.FDS(A169,"FF_MKT_VAL(ANN_R,"&amp;F169&amp;","&amp;G169&amp;",,,USD)")</f>
        <v>58354.613589699497</v>
      </c>
      <c r="K169" s="1" cm="1">
        <f t="array" ref="K169">_xll.FDS(A169,"FF_SHLDRS_EQ(ANN_R,"&amp;F169&amp;","&amp;G169&amp;",,,USD)")</f>
        <v>74503.180738806695</v>
      </c>
      <c r="L169" s="1" cm="1">
        <f t="array" ref="L169">_xll.FDS(A169,"FF_ASSETS(ANN_R,"&amp;F169&amp;","&amp;G169&amp;",,,USD)")</f>
        <v>282007.46590173198</v>
      </c>
      <c r="M169" s="1" cm="1">
        <f t="array" ref="M169">_xll.FDS(A169,"FF_TAX_CF(ANN_R,"&amp;F169&amp;","&amp;G169&amp;",,,USD)")</f>
        <v>1829.65903222561</v>
      </c>
      <c r="N169" s="1" cm="1">
        <f t="array" ref="N169">_xll.FDS(A169,"FF_INC_TAX(ANN_R,"&amp;F169&amp;","&amp;G169&amp;",,,USD)")</f>
        <v>1556.06515824795</v>
      </c>
      <c r="O169" s="1" cm="1">
        <f t="array" ref="O169">_xll.FDS(A169,"FF_NET_INC(ANN_R,"&amp;F169&amp;","&amp;G169&amp;")")</f>
        <v>3775</v>
      </c>
      <c r="P169" s="1" cm="1">
        <f t="array" ref="P169">_xll.FDS(A169,"FF_ROA(ANN_R,"&amp;F169&amp;","&amp;G169&amp;")")</f>
        <v>1.59908164000119</v>
      </c>
      <c r="Q169" cm="1">
        <f t="array" ref="Q169">_xll.FDS(A169,"FF_TAX_RATE(ANN_R,"&amp;F169&amp;","&amp;G169&amp;")")</f>
        <v>31.7294281729428</v>
      </c>
      <c r="R169" t="e" cm="1">
        <f t="array" ref="R169">_xll.FDS(A169,"FF_TAX_REFUND(ANN_R,"&amp;F169&amp;","&amp;G169&amp;",,,,,""D=1"")")</f>
        <v>#N/A</v>
      </c>
      <c r="S169">
        <f t="shared" si="16"/>
        <v>0.29225201588813771</v>
      </c>
      <c r="T169" s="1" cm="1">
        <f t="array" ref="T169">_xll.FDS($A169,"FF_TAX_CF(ANN_R,"&amp;AE169&amp;","&amp;AF169&amp;",,,USD)")</f>
        <v>2673.6787241697298</v>
      </c>
      <c r="U169" s="1" cm="1">
        <f t="array" ref="U169">_xll.FDS($A169,"FF_TAX_CF(ANN_R,"&amp;AG169&amp;","&amp;AH169&amp;",,,USD)")</f>
        <v>2595.3774572610901</v>
      </c>
      <c r="V169" s="1" cm="1">
        <f t="array" ref="V169">_xll.FDS(A169,"FF_TAX_CF(ANN_R,"&amp;AI169&amp;","&amp;AJ169&amp;",,,USD)")</f>
        <v>2326.4664621353099</v>
      </c>
      <c r="W169" s="1" cm="1">
        <f t="array" ref="W169">_xll.FDS(A169,"FF_TAX_CF(ANN_R,"&amp;AK169&amp;","&amp;AL169&amp;",,,USD)")</f>
        <v>3793.1336023807498</v>
      </c>
      <c r="X169" s="1" cm="1">
        <f t="array" ref="X169">_xll.FDS(A169,"FF_TAX_CF(ANN_R,"&amp;F169&amp;","&amp;G169&amp;",,,USD)")</f>
        <v>1829.65903222561</v>
      </c>
      <c r="Y169" s="1" cm="1">
        <f t="array" ref="Y169">_xll.FDS($A169,"FF_PTX_INC(ANN_R,"&amp;AE169&amp;","&amp;AF169&amp;",,,USD)")</f>
        <v>10691.396304964999</v>
      </c>
      <c r="Z169" s="1" cm="1">
        <f t="array" ref="Z169">_xll.FDS($A169,"FF_PTX_INC(ANN_R,"&amp;AG169&amp;","&amp;AH169&amp;",,,USD)")</f>
        <v>11207.1579380035</v>
      </c>
      <c r="AA169" s="1" cm="1">
        <f t="array" ref="AA169">_xll.FDS(A169,"FF_PTX_INC(ANN_R,"&amp;AI169&amp;","&amp;AJ169&amp;",,,USD)")</f>
        <v>10611.8487966061</v>
      </c>
      <c r="AB169" s="1" cm="1">
        <f t="array" ref="AB169">_xll.FDS(A169,"FF_PTX_INC(ANN_R,"&amp;AK169&amp;","&amp;AL169&amp;",,,USD)")</f>
        <v>7814.5939249992398</v>
      </c>
      <c r="AC169" s="1" cm="1">
        <f t="array" ref="AC169">_xll.FDS(A169,"FF_PTX_INC(ANN_R,"&amp;F169&amp;","&amp;G169&amp;",,,USD)")</f>
        <v>4904.1701910495804</v>
      </c>
      <c r="AE169" s="6">
        <f t="shared" si="17"/>
        <v>42370</v>
      </c>
      <c r="AF169" s="6">
        <f t="shared" si="18"/>
        <v>42735</v>
      </c>
      <c r="AG169" s="6">
        <f t="shared" si="19"/>
        <v>42736</v>
      </c>
      <c r="AH169" s="6">
        <f t="shared" si="20"/>
        <v>43100</v>
      </c>
      <c r="AI169" s="6">
        <f>DATE(YEAR(F169)+AO169,MONTH(F169),DAY(F169))</f>
        <v>43101</v>
      </c>
      <c r="AJ169" s="6">
        <f>DATE(YEAR(G169)+AO169,MONTH(G169),DAY(G169))</f>
        <v>43465</v>
      </c>
      <c r="AK169" s="6">
        <f>DATE(YEAR(F169)+AP169,MONTH(F169),DAY(F169))</f>
        <v>43466</v>
      </c>
      <c r="AL169" s="6">
        <f>DATE(YEAR(G169)+AP169,MONTH(G169),DAY(G169))</f>
        <v>43830</v>
      </c>
      <c r="AM169" s="8">
        <v>-4</v>
      </c>
      <c r="AN169" s="8">
        <v>-3</v>
      </c>
      <c r="AO169">
        <v>-2</v>
      </c>
      <c r="AP169">
        <v>-1</v>
      </c>
      <c r="AQ169" cm="1">
        <f t="array" ref="AQ169">_xll.FDS(A169,"FF_DEBT_LT(ANN_R,"&amp;F169&amp;","&amp;G169&amp;")")</f>
        <v>66188</v>
      </c>
      <c r="AR169" cm="1">
        <f t="array" ref="AR169">_xll.FDS(A169,"FF_RD_EXP(ANN_R,"&amp;F169&amp;","&amp;G169&amp;")")</f>
        <v>6279</v>
      </c>
      <c r="AS169" t="e" cm="1">
        <f t="array" ref="AS169">_xll.FDS(A169,"FF_PTX_INC_FOR(ANN_R,"&amp;F169&amp;","&amp;G169&amp;")")</f>
        <v>#N/A</v>
      </c>
      <c r="AT169" cm="1">
        <f t="array" ref="AT169">_xll.FDS(A169,"FF_MKT_VAL_PUBLIC(ANN_R,"&amp;[1]sample_report!E169&amp;")")</f>
        <v>23145.441789442699</v>
      </c>
    </row>
    <row r="170" spans="1:46" hidden="1" x14ac:dyDescent="0.25">
      <c r="A170" t="s">
        <v>1112</v>
      </c>
      <c r="B170" t="s">
        <v>1113</v>
      </c>
      <c r="C170" t="s">
        <v>940</v>
      </c>
      <c r="D170" t="str" cm="1">
        <f t="array" ref="D170">_xll.FDS(A170,"FF_MAJOR_IND_NAME")</f>
        <v>AUTOMOTIVE</v>
      </c>
      <c r="E170">
        <v>2016</v>
      </c>
      <c r="F170" s="4">
        <f t="shared" si="14"/>
        <v>42370</v>
      </c>
      <c r="G170" s="4">
        <f t="shared" si="15"/>
        <v>42735</v>
      </c>
      <c r="H170">
        <v>1</v>
      </c>
      <c r="I170" s="1" cm="1">
        <f t="array" ref="I170">_xll.FDS(A170,"FF_PTX_INC(ANN_R,"&amp;F170&amp;","&amp;G170&amp;",,,USD)")</f>
        <v>10691.396304964999</v>
      </c>
      <c r="J170" s="1" cm="1">
        <f t="array" ref="J170">_xll.FDS(A170,"FF_MKT_VAL(ANN_R,"&amp;F170&amp;","&amp;G170&amp;",,,USD)")</f>
        <v>61511.411613543998</v>
      </c>
      <c r="K170" s="1" cm="1">
        <f t="array" ref="K170">_xll.FDS(A170,"FF_SHLDRS_EQ(ANN_R,"&amp;F170&amp;","&amp;G170&amp;",,,USD)")</f>
        <v>49687.1613826752</v>
      </c>
      <c r="L170" s="1" cm="1">
        <f t="array" ref="L170">_xll.FDS(A170,"FF_ASSETS(ANN_R,"&amp;F170&amp;","&amp;G170&amp;",,,USD)")</f>
        <v>210341.40240335499</v>
      </c>
      <c r="M170" s="1" cm="1">
        <f t="array" ref="M170">_xll.FDS(A170,"FF_TAX_CF(ANN_R,"&amp;F170&amp;","&amp;G170&amp;",,,USD)")</f>
        <v>2673.6787241697298</v>
      </c>
      <c r="N170" s="1" cm="1">
        <f t="array" ref="N170">_xll.FDS(A170,"FF_INC_TAX(ANN_R,"&amp;F170&amp;","&amp;G170&amp;",,,USD)")</f>
        <v>3047.57339060307</v>
      </c>
      <c r="O170" s="1" cm="1">
        <f t="array" ref="O170">_xll.FDS(A170,"FF_NET_INC(ANN_R,"&amp;F170&amp;","&amp;G170&amp;")")</f>
        <v>6863</v>
      </c>
      <c r="P170" s="1" cm="1">
        <f t="array" ref="P170">_xll.FDS(A170,"FF_ROA(ANN_R,"&amp;F170&amp;","&amp;G170&amp;")")</f>
        <v>3.5971015632165799</v>
      </c>
      <c r="Q170" cm="1">
        <f t="array" ref="Q170">_xll.FDS(A170,"FF_TAX_RATE(ANN_R,"&amp;F170&amp;","&amp;G170&amp;")")</f>
        <v>28.504914640455301</v>
      </c>
      <c r="R170" t="e" cm="1">
        <f t="array" ref="R170">_xll.FDS(A170,"FF_TAX_REFUND(ANN_R,"&amp;F170&amp;","&amp;G170&amp;",,,,,""D=1"")")</f>
        <v>#N/A</v>
      </c>
      <c r="S170">
        <f t="shared" si="16"/>
        <v>0.35606438905510662</v>
      </c>
      <c r="T170" s="1" cm="1">
        <f t="array" ref="T170">_xll.FDS($A170,"FF_TAX_CF(ANN_R,"&amp;AE170&amp;","&amp;AF170&amp;",,,USD)")</f>
        <v>3162.3635792732198</v>
      </c>
      <c r="U170" s="1" cm="1">
        <f t="array" ref="U170">_xll.FDS($A170,"FF_TAX_CF(ANN_R,"&amp;AG170&amp;","&amp;AH170&amp;",,,USD)")</f>
        <v>3700.0717062950098</v>
      </c>
      <c r="V170" s="1" cm="1">
        <f t="array" ref="V170">_xll.FDS(A170,"FF_TAX_CF(ANN_R,"&amp;AI170&amp;","&amp;AJ170&amp;",,,USD)")</f>
        <v>5640.0440697670001</v>
      </c>
      <c r="W170" s="1" cm="1">
        <f t="array" ref="W170">_xll.FDS(A170,"FF_TAX_CF(ANN_R,"&amp;AK170&amp;","&amp;AL170&amp;",,,USD)")</f>
        <v>3684.9438602924301</v>
      </c>
      <c r="X170" s="1" cm="1">
        <f t="array" ref="X170">_xll.FDS(A170,"FF_TAX_CF(ANN_R,"&amp;F170&amp;","&amp;G170&amp;",,,USD)")</f>
        <v>2673.6787241697298</v>
      </c>
      <c r="Y170" s="1" cm="1">
        <f t="array" ref="Y170">_xll.FDS($A170,"FF_PTX_INC(ANN_R,"&amp;AE170&amp;","&amp;AF170&amp;",,,USD)")</f>
        <v>10022.714463472401</v>
      </c>
      <c r="Z170" s="1" cm="1">
        <f t="array" ref="Z170">_xll.FDS($A170,"FF_PTX_INC(ANN_R,"&amp;AG170&amp;","&amp;AH170&amp;",,,USD)")</f>
        <v>10478.889837741899</v>
      </c>
      <c r="AA170" s="1" cm="1">
        <f t="array" ref="AA170">_xll.FDS(A170,"FF_PTX_INC(ANN_R,"&amp;AI170&amp;","&amp;AJ170&amp;",,,USD)")</f>
        <v>11549.356471180899</v>
      </c>
      <c r="AB170" s="1" cm="1">
        <f t="array" ref="AB170">_xll.FDS(A170,"FF_PTX_INC(ANN_R,"&amp;AK170&amp;","&amp;AL170&amp;",,,USD)")</f>
        <v>10228.6855754852</v>
      </c>
      <c r="AC170" s="1" cm="1">
        <f t="array" ref="AC170">_xll.FDS(A170,"FF_PTX_INC(ANN_R,"&amp;F170&amp;","&amp;G170&amp;",,,USD)")</f>
        <v>10691.396304964999</v>
      </c>
      <c r="AE170" s="6">
        <f t="shared" si="17"/>
        <v>40909</v>
      </c>
      <c r="AF170" s="6">
        <f t="shared" si="18"/>
        <v>41274</v>
      </c>
      <c r="AG170" s="6">
        <f t="shared" si="19"/>
        <v>41275</v>
      </c>
      <c r="AH170" s="6">
        <f t="shared" si="20"/>
        <v>41639</v>
      </c>
      <c r="AI170" s="6">
        <f>DATE(YEAR(F170)+AO170,MONTH(F170),DAY(F170))</f>
        <v>41640</v>
      </c>
      <c r="AJ170" s="6">
        <f>DATE(YEAR(G170)+AO170,MONTH(G170),DAY(G170))</f>
        <v>42004</v>
      </c>
      <c r="AK170" s="6">
        <f>DATE(YEAR(F170)+AP170,MONTH(F170),DAY(F170))</f>
        <v>42005</v>
      </c>
      <c r="AL170" s="6">
        <f>DATE(YEAR(G170)+AP170,MONTH(G170),DAY(G170))</f>
        <v>42369</v>
      </c>
      <c r="AM170" s="8">
        <v>-4</v>
      </c>
      <c r="AN170" s="8">
        <v>-3</v>
      </c>
      <c r="AO170">
        <v>-2</v>
      </c>
      <c r="AP170">
        <v>-1</v>
      </c>
      <c r="AQ170" cm="1">
        <f t="array" ref="AQ170">_xll.FDS(A170,"FF_DEBT_LT(ANN_R,"&amp;F170&amp;","&amp;G170&amp;")")</f>
        <v>55405</v>
      </c>
      <c r="AR170" cm="1">
        <f t="array" ref="AR170">_xll.FDS(A170,"FF_RD_EXP(ANN_R,"&amp;F170&amp;","&amp;G170&amp;")")</f>
        <v>5164</v>
      </c>
      <c r="AS170" t="e" cm="1">
        <f t="array" ref="AS170">_xll.FDS(A170,"FF_PTX_INC_FOR(ANN_R,"&amp;F170&amp;","&amp;G170&amp;")")</f>
        <v>#N/A</v>
      </c>
      <c r="AT170" cm="1">
        <f t="array" ref="AT170">_xll.FDS(A170,"FF_MKT_VAL_PUBLIC(ANN_R,"&amp;[1]sample_report!E170&amp;")")</f>
        <v>28431.484375554999</v>
      </c>
    </row>
    <row r="171" spans="1:46" hidden="1" x14ac:dyDescent="0.25">
      <c r="A171" t="s">
        <v>524</v>
      </c>
      <c r="B171" t="s">
        <v>525</v>
      </c>
      <c r="C171" t="s">
        <v>502</v>
      </c>
      <c r="D171" t="str" cm="1">
        <f t="array" ref="D171">_xll.FDS(A171,"FF_MAJOR_IND_NAME")</f>
        <v>AEROSPACE</v>
      </c>
      <c r="E171">
        <v>2020</v>
      </c>
      <c r="F171" s="4">
        <f t="shared" si="14"/>
        <v>43831</v>
      </c>
      <c r="G171" s="4">
        <f t="shared" si="15"/>
        <v>44196</v>
      </c>
      <c r="H171">
        <v>1</v>
      </c>
      <c r="I171" s="1" cm="1">
        <f t="array" ref="I171">_xll.FDS(A171,"FF_PTX_INC(ANN_R,"&amp;F171&amp;","&amp;G171&amp;",,,USD)")</f>
        <v>-14476</v>
      </c>
      <c r="J171" s="1" cm="1">
        <f t="array" ref="J171">_xll.FDS(A171,"FF_MKT_VAL(ANN_R,"&amp;F171&amp;","&amp;G171&amp;",,,USD)")</f>
        <v>124651.44874028</v>
      </c>
      <c r="K171" s="1" cm="1">
        <f t="array" ref="K171">_xll.FDS(A171,"FF_SHLDRS_EQ(ANN_R,"&amp;F171&amp;","&amp;G171&amp;",,,USD)")</f>
        <v>-18316</v>
      </c>
      <c r="L171" s="1" cm="1">
        <f t="array" ref="L171">_xll.FDS(A171,"FF_ASSETS(ANN_R,"&amp;F171&amp;","&amp;G171&amp;",,,USD)")</f>
        <v>152136</v>
      </c>
      <c r="M171" s="1" cm="1">
        <f t="array" ref="M171">_xll.FDS(A171,"FF_TAX_CF(ANN_R,"&amp;F171&amp;","&amp;G171&amp;",,,USD)")</f>
        <v>37</v>
      </c>
      <c r="N171" s="1" cm="1">
        <f t="array" ref="N171">_xll.FDS(A171,"FF_INC_TAX(ANN_R,"&amp;F171&amp;","&amp;G171&amp;",,,USD)")</f>
        <v>-2535</v>
      </c>
      <c r="O171" s="1" cm="1">
        <f t="array" ref="O171">_xll.FDS(A171,"FF_NET_INC(ANN_R,"&amp;F171&amp;","&amp;G171&amp;")")</f>
        <v>-11873</v>
      </c>
      <c r="P171" s="1" cm="1">
        <f t="array" ref="P171">_xll.FDS(A171,"FF_ROA(ANN_R,"&amp;F171&amp;","&amp;G171&amp;")")</f>
        <v>-8.3097413572880807</v>
      </c>
      <c r="Q171" t="e" cm="1">
        <f t="array" ref="Q171">_xll.FDS(A171,"FF_TAX_RATE(ANN_R,"&amp;F171&amp;","&amp;G171&amp;")")</f>
        <v>#N/A</v>
      </c>
      <c r="R171" t="e" cm="1">
        <f t="array" ref="R171">_xll.FDS(A171,"FF_TAX_REFUND(ANN_R,"&amp;F171&amp;","&amp;G171&amp;",,,,,""D=1"")")</f>
        <v>#N/A</v>
      </c>
      <c r="S171">
        <f t="shared" si="16"/>
        <v>0.43209408194233689</v>
      </c>
      <c r="T171" s="1" cm="1">
        <f t="array" ref="T171">_xll.FDS($A171,"FF_TAX_CF(ANN_R,"&amp;AE171&amp;","&amp;AF171&amp;",,,USD)")</f>
        <v>1460</v>
      </c>
      <c r="U171" s="1" cm="1">
        <f t="array" ref="U171">_xll.FDS($A171,"FF_TAX_CF(ANN_R,"&amp;AG171&amp;","&amp;AH171&amp;",,,USD)")</f>
        <v>896</v>
      </c>
      <c r="V171" s="1" cm="1">
        <f t="array" ref="V171">_xll.FDS(A171,"FF_TAX_CF(ANN_R,"&amp;AI171&amp;","&amp;AJ171&amp;",,,USD)")</f>
        <v>1326</v>
      </c>
      <c r="W171" s="1" cm="1">
        <f t="array" ref="W171">_xll.FDS(A171,"FF_TAX_CF(ANN_R,"&amp;AK171&amp;","&amp;AL171&amp;",,,USD)")</f>
        <v>837</v>
      </c>
      <c r="X171" s="1" cm="1">
        <f t="array" ref="X171">_xll.FDS(A171,"FF_TAX_CF(ANN_R,"&amp;F171&amp;","&amp;G171&amp;",,,USD)")</f>
        <v>37</v>
      </c>
      <c r="Y171" s="1" cm="1">
        <f t="array" ref="Y171">_xll.FDS($A171,"FF_PTX_INC(ANN_R,"&amp;AE171&amp;","&amp;AF171&amp;",,,USD)")</f>
        <v>5568</v>
      </c>
      <c r="Z171" s="1" cm="1">
        <f t="array" ref="Z171">_xll.FDS($A171,"FF_PTX_INC(ANN_R,"&amp;AG171&amp;","&amp;AH171&amp;",,,USD)")</f>
        <v>10107</v>
      </c>
      <c r="AA171" s="1" cm="1">
        <f t="array" ref="AA171">_xll.FDS(A171,"FF_PTX_INC(ANN_R,"&amp;AI171&amp;","&amp;AJ171&amp;",,,USD)")</f>
        <v>11604</v>
      </c>
      <c r="AB171" s="1" cm="1">
        <f t="array" ref="AB171">_xll.FDS(A171,"FF_PTX_INC(ANN_R,"&amp;AK171&amp;","&amp;AL171&amp;",,,USD)")</f>
        <v>-2259</v>
      </c>
      <c r="AC171" s="1" cm="1">
        <f t="array" ref="AC171">_xll.FDS(A171,"FF_PTX_INC(ANN_R,"&amp;F171&amp;","&amp;G171&amp;",,,USD)")</f>
        <v>-14476</v>
      </c>
      <c r="AE171" s="6">
        <f t="shared" si="17"/>
        <v>42370</v>
      </c>
      <c r="AF171" s="6">
        <f t="shared" si="18"/>
        <v>42735</v>
      </c>
      <c r="AG171" s="6">
        <f t="shared" si="19"/>
        <v>42736</v>
      </c>
      <c r="AH171" s="6">
        <f t="shared" si="20"/>
        <v>43100</v>
      </c>
      <c r="AI171" s="6">
        <f>DATE(YEAR(F171)+AO171,MONTH(F171),DAY(F171))</f>
        <v>43101</v>
      </c>
      <c r="AJ171" s="6">
        <f>DATE(YEAR(G171)+AO171,MONTH(G171),DAY(G171))</f>
        <v>43465</v>
      </c>
      <c r="AK171" s="6">
        <f>DATE(YEAR(F171)+AP171,MONTH(F171),DAY(F171))</f>
        <v>43466</v>
      </c>
      <c r="AL171" s="6">
        <f>DATE(YEAR(G171)+AP171,MONTH(G171),DAY(G171))</f>
        <v>43830</v>
      </c>
      <c r="AM171" s="8">
        <v>-4</v>
      </c>
      <c r="AN171" s="8">
        <v>-3</v>
      </c>
      <c r="AO171">
        <v>-2</v>
      </c>
      <c r="AP171">
        <v>-1</v>
      </c>
      <c r="AQ171" cm="1">
        <f t="array" ref="AQ171">_xll.FDS(A171,"FF_DEBT_LT(ANN_R,"&amp;F171&amp;","&amp;G171&amp;")")</f>
        <v>62974</v>
      </c>
      <c r="AR171" cm="1">
        <f t="array" ref="AR171">_xll.FDS(A171,"FF_RD_EXP(ANN_R,"&amp;F171&amp;","&amp;G171&amp;")")</f>
        <v>2476</v>
      </c>
      <c r="AS171" cm="1">
        <f t="array" ref="AS171">_xll.FDS(A171,"FF_PTX_INC_FOR(ANN_R,"&amp;F171&amp;","&amp;G171&amp;")")</f>
        <v>406</v>
      </c>
      <c r="AT171" cm="1">
        <f t="array" ref="AT171">_xll.FDS(A171,"FF_MKT_VAL_PUBLIC(ANN_R,"&amp;[1]sample_report!E171&amp;")")</f>
        <v>124440.912443358</v>
      </c>
    </row>
    <row r="172" spans="1:46" hidden="1" x14ac:dyDescent="0.25">
      <c r="A172" t="s">
        <v>524</v>
      </c>
      <c r="B172" t="s">
        <v>525</v>
      </c>
      <c r="C172" t="s">
        <v>502</v>
      </c>
      <c r="D172" t="str" cm="1">
        <f t="array" ref="D172">_xll.FDS(A172,"FF_MAJOR_IND_NAME")</f>
        <v>AEROSPACE</v>
      </c>
      <c r="E172">
        <v>2016</v>
      </c>
      <c r="F172" s="4">
        <f t="shared" si="14"/>
        <v>42370</v>
      </c>
      <c r="G172" s="4">
        <f t="shared" si="15"/>
        <v>42735</v>
      </c>
      <c r="H172" s="5">
        <v>1</v>
      </c>
      <c r="I172" s="1" cm="1">
        <f t="array" ref="I172">_xll.FDS(A172,"FF_PTX_INC(ANN_R,"&amp;F172&amp;","&amp;G172&amp;",,,USD)")</f>
        <v>5568</v>
      </c>
      <c r="J172" s="1" cm="1">
        <f t="array" ref="J172">_xll.FDS(A172,"FF_MKT_VAL(ANN_R,"&amp;F172&amp;","&amp;G172&amp;",,,USD)")</f>
        <v>96078.159686879997</v>
      </c>
      <c r="K172" s="1" cm="1">
        <f t="array" ref="K172">_xll.FDS(A172,"FF_SHLDRS_EQ(ANN_R,"&amp;F172&amp;","&amp;G172&amp;",,,USD)")</f>
        <v>817</v>
      </c>
      <c r="L172" s="1" cm="1">
        <f t="array" ref="L172">_xll.FDS(A172,"FF_ASSETS(ANN_R,"&amp;F172&amp;","&amp;G172&amp;",,,USD)")</f>
        <v>89997</v>
      </c>
      <c r="M172" s="1" cm="1">
        <f t="array" ref="M172">_xll.FDS(A172,"FF_TAX_CF(ANN_R,"&amp;F172&amp;","&amp;G172&amp;",,,USD)")</f>
        <v>1460</v>
      </c>
      <c r="N172" s="1" cm="1">
        <f t="array" ref="N172">_xll.FDS(A172,"FF_INC_TAX(ANN_R,"&amp;F172&amp;","&amp;G172&amp;",,,USD)")</f>
        <v>673</v>
      </c>
      <c r="O172" s="1" cm="1">
        <f t="array" ref="O172">_xll.FDS(A172,"FF_NET_INC(ANN_R,"&amp;F172&amp;","&amp;G172&amp;")")</f>
        <v>4892</v>
      </c>
      <c r="P172" s="1" cm="1">
        <f t="array" ref="P172">_xll.FDS(A172,"FF_ROA(ANN_R,"&amp;F172&amp;","&amp;G172&amp;")")</f>
        <v>5.3057129687372901</v>
      </c>
      <c r="Q172" cm="1">
        <f t="array" ref="Q172">_xll.FDS(A172,"FF_TAX_RATE(ANN_R,"&amp;F172&amp;","&amp;G172&amp;")")</f>
        <v>12.0869252873563</v>
      </c>
      <c r="R172" t="e" cm="1">
        <f t="array" ref="R172">_xll.FDS(A172,"FF_TAX_REFUND(ANN_R,"&amp;F172&amp;","&amp;G172&amp;",,,,,""D=1"")")</f>
        <v>#N/A</v>
      </c>
      <c r="S172">
        <f t="shared" si="16"/>
        <v>0.12261733641647397</v>
      </c>
      <c r="T172" s="1" cm="1">
        <f t="array" ref="T172">_xll.FDS($A172,"FF_TAX_CF(ANN_R,"&amp;AE172&amp;","&amp;AF172&amp;",,,USD)")</f>
        <v>410</v>
      </c>
      <c r="U172" s="1" cm="1">
        <f t="array" ref="U172">_xll.FDS($A172,"FF_TAX_CF(ANN_R,"&amp;AG172&amp;","&amp;AH172&amp;",,,USD)")</f>
        <v>209</v>
      </c>
      <c r="V172" s="1" cm="1">
        <f t="array" ref="V172">_xll.FDS(A172,"FF_TAX_CF(ANN_R,"&amp;AI172&amp;","&amp;AJ172&amp;",,,USD)")</f>
        <v>355</v>
      </c>
      <c r="W172" s="1" cm="1">
        <f t="array" ref="W172">_xll.FDS(A172,"FF_TAX_CF(ANN_R,"&amp;AK172&amp;","&amp;AL172&amp;",,,USD)")</f>
        <v>1490</v>
      </c>
      <c r="X172" s="1" cm="1">
        <f t="array" ref="X172">_xll.FDS(A172,"FF_TAX_CF(ANN_R,"&amp;F172&amp;","&amp;G172&amp;",,,USD)")</f>
        <v>1460</v>
      </c>
      <c r="Y172" s="1" cm="1">
        <f t="array" ref="Y172">_xll.FDS($A172,"FF_PTX_INC(ANN_R,"&amp;AE172&amp;","&amp;AF172&amp;",,,USD)")</f>
        <v>5910</v>
      </c>
      <c r="Z172" s="1" cm="1">
        <f t="array" ref="Z172">_xll.FDS($A172,"FF_PTX_INC(ANN_R,"&amp;AG172&amp;","&amp;AH172&amp;",,,USD)")</f>
        <v>6232</v>
      </c>
      <c r="AA172" s="1" cm="1">
        <f t="array" ref="AA172">_xll.FDS(A172,"FF_PTX_INC(ANN_R,"&amp;AI172&amp;","&amp;AJ172&amp;",,,USD)")</f>
        <v>7137</v>
      </c>
      <c r="AB172" s="1" cm="1">
        <f t="array" ref="AB172">_xll.FDS(A172,"FF_PTX_INC(ANN_R,"&amp;AK172&amp;","&amp;AL172&amp;",,,USD)")</f>
        <v>7155</v>
      </c>
      <c r="AC172" s="1" cm="1">
        <f t="array" ref="AC172">_xll.FDS(A172,"FF_PTX_INC(ANN_R,"&amp;F172&amp;","&amp;G172&amp;",,,USD)")</f>
        <v>5568</v>
      </c>
      <c r="AE172" s="6">
        <f t="shared" si="17"/>
        <v>40909</v>
      </c>
      <c r="AF172" s="6">
        <f t="shared" si="18"/>
        <v>41274</v>
      </c>
      <c r="AG172" s="6">
        <f t="shared" si="19"/>
        <v>41275</v>
      </c>
      <c r="AH172" s="6">
        <f t="shared" si="20"/>
        <v>41639</v>
      </c>
      <c r="AI172" s="6">
        <f>DATE(YEAR(F172)+AO172,MONTH(F172),DAY(F172))</f>
        <v>41640</v>
      </c>
      <c r="AJ172" s="6">
        <f>DATE(YEAR(G172)+AO172,MONTH(G172),DAY(G172))</f>
        <v>42004</v>
      </c>
      <c r="AK172" s="6">
        <f>DATE(YEAR(F172)+AP172,MONTH(F172),DAY(F172))</f>
        <v>42005</v>
      </c>
      <c r="AL172" s="6">
        <f>DATE(YEAR(G172)+AP172,MONTH(G172),DAY(G172))</f>
        <v>42369</v>
      </c>
      <c r="AM172" s="8">
        <v>-4</v>
      </c>
      <c r="AN172" s="8">
        <v>-3</v>
      </c>
      <c r="AO172">
        <v>-2</v>
      </c>
      <c r="AP172">
        <v>-1</v>
      </c>
      <c r="AQ172" cm="1">
        <f t="array" ref="AQ172">_xll.FDS(A172,"FF_DEBT_LT(ANN_R,"&amp;F172&amp;","&amp;G172&amp;")")</f>
        <v>9568</v>
      </c>
      <c r="AR172" cm="1">
        <f t="array" ref="AR172">_xll.FDS(A172,"FF_RD_EXP(ANN_R,"&amp;F172&amp;","&amp;G172&amp;")")</f>
        <v>4627</v>
      </c>
      <c r="AS172" cm="1">
        <f t="array" ref="AS172">_xll.FDS(A172,"FF_PTX_INC_FOR(ANN_R,"&amp;F172&amp;","&amp;G172&amp;")")</f>
        <v>393</v>
      </c>
      <c r="AT172" cm="1">
        <f t="array" ref="AT172">_xll.FDS(A172,"FF_MKT_VAL_PUBLIC(ANN_R,"&amp;[1]sample_report!E172&amp;")")</f>
        <v>95863.424999979805</v>
      </c>
    </row>
    <row r="173" spans="1:46" hidden="1" x14ac:dyDescent="0.25">
      <c r="A173" t="s">
        <v>928</v>
      </c>
      <c r="B173" t="s">
        <v>929</v>
      </c>
      <c r="C173" t="s">
        <v>502</v>
      </c>
      <c r="D173" t="str" cm="1">
        <f t="array" ref="D173">_xll.FDS(A173,"FF_MAJOR_IND_NAME")</f>
        <v>MISCELLANEOUS</v>
      </c>
      <c r="E173">
        <v>2020</v>
      </c>
      <c r="F173" s="4">
        <f t="shared" si="14"/>
        <v>43831</v>
      </c>
      <c r="G173" s="4">
        <f t="shared" si="15"/>
        <v>44196</v>
      </c>
      <c r="H173">
        <v>1</v>
      </c>
      <c r="I173" s="1" cm="1">
        <f t="array" ref="I173">_xll.FDS(A173,"FF_PTX_INC(ANN_R,"&amp;F173&amp;","&amp;G173&amp;",,,USD)")</f>
        <v>579.43399999999997</v>
      </c>
      <c r="J173" s="1" cm="1">
        <f t="array" ref="J173">_xll.FDS(A173,"FF_MKT_VAL(ANN_R,"&amp;F173&amp;","&amp;G173&amp;",,,USD)")</f>
        <v>9521.7353774399999</v>
      </c>
      <c r="K173" s="1" cm="1">
        <f t="array" ref="K173">_xll.FDS(A173,"FF_SHLDRS_EQ(ANN_R,"&amp;F173&amp;","&amp;G173&amp;",,,USD)")</f>
        <v>856.35599999999999</v>
      </c>
      <c r="L173" s="1" cm="1">
        <f t="array" ref="L173">_xll.FDS(A173,"FF_ASSETS(ANN_R,"&amp;F173&amp;","&amp;G173&amp;",,,USD)")</f>
        <v>5063.3339999999998</v>
      </c>
      <c r="M173" s="1" cm="1">
        <f t="array" ref="M173">_xll.FDS(A173,"FF_TAX_CF(ANN_R,"&amp;F173&amp;","&amp;G173&amp;",,,USD)")</f>
        <v>109.754</v>
      </c>
      <c r="N173" s="1" cm="1">
        <f t="array" ref="N173">_xll.FDS(A173,"FF_INC_TAX(ANN_R,"&amp;F173&amp;","&amp;G173&amp;",,,USD)")</f>
        <v>96.831000000000003</v>
      </c>
      <c r="O173" s="1" cm="1">
        <f t="array" ref="O173">_xll.FDS(A173,"FF_NET_INC(ANN_R,"&amp;F173&amp;","&amp;G173&amp;")")</f>
        <v>481.08499999999998</v>
      </c>
      <c r="P173" s="1" cm="1">
        <f t="array" ref="P173">_xll.FDS(A173,"FF_ROA(ANN_R,"&amp;F173&amp;","&amp;G173&amp;")")</f>
        <v>10.6038614600106</v>
      </c>
      <c r="Q173" cm="1">
        <f t="array" ref="Q173">_xll.FDS(A173,"FF_TAX_RATE(ANN_R,"&amp;F173&amp;","&amp;G173&amp;")")</f>
        <v>16.711307931533199</v>
      </c>
      <c r="R173" t="e" cm="1">
        <f t="array" ref="R173">_xll.FDS(A173,"FF_TAX_REFUND(ANN_R,"&amp;F173&amp;","&amp;G173&amp;",,,,,""D=1"")")</f>
        <v>#N/A</v>
      </c>
      <c r="S173">
        <f t="shared" si="16"/>
        <v>0.22593605571110018</v>
      </c>
      <c r="T173" s="1" cm="1">
        <f t="array" ref="T173">_xll.FDS($A173,"FF_TAX_CF(ANN_R,"&amp;AE173&amp;","&amp;AF173&amp;",,,USD)")</f>
        <v>143.083</v>
      </c>
      <c r="U173" s="1" cm="1">
        <f t="array" ref="U173">_xll.FDS($A173,"FF_TAX_CF(ANN_R,"&amp;AG173&amp;","&amp;AH173&amp;",,,USD)")</f>
        <v>89.555999999999997</v>
      </c>
      <c r="V173" s="1" cm="1">
        <f t="array" ref="V173">_xll.FDS(A173,"FF_TAX_CF(ANN_R,"&amp;AI173&amp;","&amp;AJ173&amp;",,,USD)")</f>
        <v>128.416</v>
      </c>
      <c r="W173" s="1" cm="1">
        <f t="array" ref="W173">_xll.FDS(A173,"FF_TAX_CF(ANN_R,"&amp;AK173&amp;","&amp;AL173&amp;",,,USD)")</f>
        <v>52.512</v>
      </c>
      <c r="X173" s="1" cm="1">
        <f t="array" ref="X173">_xll.FDS(A173,"FF_TAX_CF(ANN_R,"&amp;F173&amp;","&amp;G173&amp;",,,USD)")</f>
        <v>109.754</v>
      </c>
      <c r="Y173" s="1" cm="1">
        <f t="array" ref="Y173">_xll.FDS($A173,"FF_PTX_INC(ANN_R,"&amp;AE173&amp;","&amp;AF173&amp;",,,USD)")</f>
        <v>379.46199999999999</v>
      </c>
      <c r="Z173" s="1" cm="1">
        <f t="array" ref="Z173">_xll.FDS($A173,"FF_PTX_INC(ANN_R,"&amp;AG173&amp;","&amp;AH173&amp;",,,USD)")</f>
        <v>411.9</v>
      </c>
      <c r="AA173" s="1" cm="1">
        <f t="array" ref="AA173">_xll.FDS(A173,"FF_PTX_INC(ANN_R,"&amp;AI173&amp;","&amp;AJ173&amp;",,,USD)")</f>
        <v>430.036</v>
      </c>
      <c r="AB173" s="1" cm="1">
        <f t="array" ref="AB173">_xll.FDS(A173,"FF_PTX_INC(ANN_R,"&amp;AK173&amp;","&amp;AL173&amp;",,,USD)")</f>
        <v>515.40300000000002</v>
      </c>
      <c r="AC173" s="1" cm="1">
        <f t="array" ref="AC173">_xll.FDS(A173,"FF_PTX_INC(ANN_R,"&amp;F173&amp;","&amp;G173&amp;",,,USD)")</f>
        <v>579.43399999999997</v>
      </c>
      <c r="AE173" s="6">
        <f t="shared" si="17"/>
        <v>42370</v>
      </c>
      <c r="AF173" s="6">
        <f t="shared" si="18"/>
        <v>42735</v>
      </c>
      <c r="AG173" s="6">
        <f t="shared" si="19"/>
        <v>42736</v>
      </c>
      <c r="AH173" s="6">
        <f t="shared" si="20"/>
        <v>43100</v>
      </c>
      <c r="AI173" s="6">
        <f>DATE(YEAR(F173)+AO173,MONTH(F173),DAY(F173))</f>
        <v>43101</v>
      </c>
      <c r="AJ173" s="6">
        <f>DATE(YEAR(G173)+AO173,MONTH(G173),DAY(G173))</f>
        <v>43465</v>
      </c>
      <c r="AK173" s="6">
        <f>DATE(YEAR(F173)+AP173,MONTH(F173),DAY(F173))</f>
        <v>43466</v>
      </c>
      <c r="AL173" s="6">
        <f>DATE(YEAR(G173)+AP173,MONTH(G173),DAY(G173))</f>
        <v>43830</v>
      </c>
      <c r="AM173" s="8">
        <v>-4</v>
      </c>
      <c r="AN173" s="8">
        <v>-3</v>
      </c>
      <c r="AO173">
        <v>-2</v>
      </c>
      <c r="AP173">
        <v>-1</v>
      </c>
      <c r="AQ173" cm="1">
        <f t="array" ref="AQ173">_xll.FDS(A173,"FF_DEBT_LT(ANN_R,"&amp;F173&amp;","&amp;G173&amp;")")</f>
        <v>2278.2449999999999</v>
      </c>
      <c r="AR173" t="e" cm="1">
        <f t="array" ref="AR173">_xll.FDS(A173,"FF_RD_EXP(ANN_R,"&amp;F173&amp;","&amp;G173&amp;")")</f>
        <v>#N/A</v>
      </c>
      <c r="AS173" t="e" cm="1">
        <f t="array" ref="AS173">_xll.FDS(A173,"FF_PTX_INC_FOR(ANN_R,"&amp;F173&amp;","&amp;G173&amp;")")</f>
        <v>#N/A</v>
      </c>
      <c r="AT173" cm="1">
        <f t="array" ref="AT173">_xll.FDS(A173,"FF_MKT_VAL_PUBLIC(ANN_R,"&amp;[1]sample_report!E173&amp;")")</f>
        <v>11330.3926528637</v>
      </c>
    </row>
    <row r="174" spans="1:46" hidden="1" x14ac:dyDescent="0.25">
      <c r="A174" t="s">
        <v>928</v>
      </c>
      <c r="B174" t="s">
        <v>929</v>
      </c>
      <c r="C174" t="s">
        <v>502</v>
      </c>
      <c r="D174" t="str" cm="1">
        <f t="array" ref="D174">_xll.FDS(A174,"FF_MAJOR_IND_NAME")</f>
        <v>MISCELLANEOUS</v>
      </c>
      <c r="E174">
        <v>2016</v>
      </c>
      <c r="F174" s="4">
        <f t="shared" si="14"/>
        <v>42370</v>
      </c>
      <c r="G174" s="4">
        <f t="shared" si="15"/>
        <v>42735</v>
      </c>
      <c r="H174">
        <v>1</v>
      </c>
      <c r="I174" s="1" cm="1">
        <f t="array" ref="I174">_xll.FDS(A174,"FF_PTX_INC(ANN_R,"&amp;F174&amp;","&amp;G174&amp;",,,USD)")</f>
        <v>379.46199999999999</v>
      </c>
      <c r="J174" s="1" cm="1">
        <f t="array" ref="J174">_xll.FDS(A174,"FF_MKT_VAL(ANN_R,"&amp;F174&amp;","&amp;G174&amp;",,,USD)")</f>
        <v>4481.2117493599999</v>
      </c>
      <c r="K174" s="1" cm="1">
        <f t="array" ref="K174">_xll.FDS(A174,"FF_SHLDRS_EQ(ANN_R,"&amp;F174&amp;","&amp;G174&amp;",,,USD)")</f>
        <v>408.488</v>
      </c>
      <c r="L174" s="1" cm="1">
        <f t="array" ref="L174">_xll.FDS(A174,"FF_ASSETS(ANN_R,"&amp;F174&amp;","&amp;G174&amp;",,,USD)")</f>
        <v>3217.0540000000001</v>
      </c>
      <c r="M174" s="1" cm="1">
        <f t="array" ref="M174">_xll.FDS(A174,"FF_TAX_CF(ANN_R,"&amp;F174&amp;","&amp;G174&amp;",,,USD)")</f>
        <v>143.083</v>
      </c>
      <c r="N174" s="1" cm="1">
        <f t="array" ref="N174">_xll.FDS(A174,"FF_INC_TAX(ANN_R,"&amp;F174&amp;","&amp;G174&amp;",,,USD)")</f>
        <v>85.367999999999995</v>
      </c>
      <c r="O174" s="1" cm="1">
        <f t="array" ref="O174">_xll.FDS(A174,"FF_NET_INC(ANN_R,"&amp;F174&amp;","&amp;G174&amp;")")</f>
        <v>290.54199999999997</v>
      </c>
      <c r="P174" s="1" cm="1">
        <f t="array" ref="P174">_xll.FDS(A174,"FF_ROA(ANN_R,"&amp;F174&amp;","&amp;G174&amp;")")</f>
        <v>9.5344904223398395</v>
      </c>
      <c r="Q174" cm="1">
        <f t="array" ref="Q174">_xll.FDS(A174,"FF_TAX_RATE(ANN_R,"&amp;F174&amp;","&amp;G174&amp;")")</f>
        <v>22.497114335559299</v>
      </c>
      <c r="R174" t="e" cm="1">
        <f t="array" ref="R174">_xll.FDS(A174,"FF_TAX_REFUND(ANN_R,"&amp;F174&amp;","&amp;G174&amp;",,,,,""D=1"")")</f>
        <v>#N/A</v>
      </c>
      <c r="S174">
        <f t="shared" si="16"/>
        <v>0.33570927359294689</v>
      </c>
      <c r="T174" s="1" cm="1">
        <f t="array" ref="T174">_xll.FDS($A174,"FF_TAX_CF(ANN_R,"&amp;AE174&amp;","&amp;AF174&amp;",,,USD)")</f>
        <v>89.313999999999993</v>
      </c>
      <c r="U174" s="1" cm="1">
        <f t="array" ref="U174">_xll.FDS($A174,"FF_TAX_CF(ANN_R,"&amp;AG174&amp;","&amp;AH174&amp;",,,USD)")</f>
        <v>90.146000000000001</v>
      </c>
      <c r="V174" s="1" cm="1">
        <f t="array" ref="V174">_xll.FDS(A174,"FF_TAX_CF(ANN_R,"&amp;AI174&amp;","&amp;AJ174&amp;",,,USD)")</f>
        <v>178.411</v>
      </c>
      <c r="W174" s="1" cm="1">
        <f t="array" ref="W174">_xll.FDS(A174,"FF_TAX_CF(ANN_R,"&amp;AK174&amp;","&amp;AL174&amp;",,,USD)")</f>
        <v>122.91200000000001</v>
      </c>
      <c r="X174" s="1" cm="1">
        <f t="array" ref="X174">_xll.FDS(A174,"FF_TAX_CF(ANN_R,"&amp;F174&amp;","&amp;G174&amp;",,,USD)")</f>
        <v>143.083</v>
      </c>
      <c r="Y174" s="1" cm="1">
        <f t="array" ref="Y174">_xll.FDS($A174,"FF_PTX_INC(ANN_R,"&amp;AE174&amp;","&amp;AF174&amp;",,,USD)")</f>
        <v>343.87400000000002</v>
      </c>
      <c r="Z174" s="1" cm="1">
        <f t="array" ref="Z174">_xll.FDS($A174,"FF_PTX_INC(ANN_R,"&amp;AG174&amp;","&amp;AH174&amp;",,,USD)")</f>
        <v>368.31099999999998</v>
      </c>
      <c r="AA174" s="1" cm="1">
        <f t="array" ref="AA174">_xll.FDS(A174,"FF_PTX_INC(ANN_R,"&amp;AI174&amp;","&amp;AJ174&amp;",,,USD)")</f>
        <v>380.78699999999998</v>
      </c>
      <c r="AB174" s="1" cm="1">
        <f t="array" ref="AB174">_xll.FDS(A174,"FF_PTX_INC(ANN_R,"&amp;AK174&amp;","&amp;AL174&amp;",,,USD)")</f>
        <v>385.91800000000001</v>
      </c>
      <c r="AC174" s="1" cm="1">
        <f t="array" ref="AC174">_xll.FDS(A174,"FF_PTX_INC(ANN_R,"&amp;F174&amp;","&amp;G174&amp;",,,USD)")</f>
        <v>379.46199999999999</v>
      </c>
      <c r="AE174" s="6">
        <f t="shared" si="17"/>
        <v>40909</v>
      </c>
      <c r="AF174" s="6">
        <f t="shared" si="18"/>
        <v>41274</v>
      </c>
      <c r="AG174" s="6">
        <f t="shared" si="19"/>
        <v>41275</v>
      </c>
      <c r="AH174" s="6">
        <f t="shared" si="20"/>
        <v>41639</v>
      </c>
      <c r="AI174" s="6">
        <f>DATE(YEAR(F174)+AO174,MONTH(F174),DAY(F174))</f>
        <v>41640</v>
      </c>
      <c r="AJ174" s="6">
        <f>DATE(YEAR(G174)+AO174,MONTH(G174),DAY(G174))</f>
        <v>42004</v>
      </c>
      <c r="AK174" s="6">
        <f>DATE(YEAR(F174)+AP174,MONTH(F174),DAY(F174))</f>
        <v>42005</v>
      </c>
      <c r="AL174" s="6">
        <f>DATE(YEAR(G174)+AP174,MONTH(G174),DAY(G174))</f>
        <v>42369</v>
      </c>
      <c r="AM174" s="8">
        <v>-4</v>
      </c>
      <c r="AN174" s="8">
        <v>-3</v>
      </c>
      <c r="AO174">
        <v>-2</v>
      </c>
      <c r="AP174">
        <v>-1</v>
      </c>
      <c r="AQ174" cm="1">
        <f t="array" ref="AQ174">_xll.FDS(A174,"FF_DEBT_LT(ANN_R,"&amp;F174&amp;","&amp;G174&amp;")")</f>
        <v>1484.4480000000001</v>
      </c>
      <c r="AR174" t="e" cm="1">
        <f t="array" ref="AR174">_xll.FDS(A174,"FF_RD_EXP(ANN_R,"&amp;F174&amp;","&amp;G174&amp;")")</f>
        <v>#N/A</v>
      </c>
      <c r="AS174" t="e" cm="1">
        <f t="array" ref="AS174">_xll.FDS(A174,"FF_PTX_INC_FOR(ANN_R,"&amp;F174&amp;","&amp;G174&amp;")")</f>
        <v>#N/A</v>
      </c>
      <c r="AT174" cm="1">
        <f t="array" ref="AT174">_xll.FDS(A174,"FF_MKT_VAL_PUBLIC(ANN_R,"&amp;[1]sample_report!E174&amp;")")</f>
        <v>5508.8648253554202</v>
      </c>
    </row>
    <row r="175" spans="1:46" x14ac:dyDescent="0.25">
      <c r="A175" t="s">
        <v>874</v>
      </c>
      <c r="B175" t="s">
        <v>875</v>
      </c>
      <c r="C175" t="s">
        <v>502</v>
      </c>
      <c r="D175" t="str" cm="1">
        <f t="array" ref="D175">_xll.FDS(A175,"FF_MAJOR_IND_NAME")</f>
        <v>FINANCIAL</v>
      </c>
      <c r="E175">
        <v>2020</v>
      </c>
      <c r="F175" s="4">
        <f t="shared" si="14"/>
        <v>43831</v>
      </c>
      <c r="G175" s="4">
        <f t="shared" si="15"/>
        <v>44196</v>
      </c>
      <c r="H175">
        <v>1</v>
      </c>
      <c r="I175" s="1" cm="1">
        <f t="array" ref="I175">_xll.FDS(A175,"FF_PTX_INC(ANN_R,"&amp;F175&amp;","&amp;G175&amp;",,,USD)")</f>
        <v>964.79100000000005</v>
      </c>
      <c r="J175" s="1" cm="1">
        <f t="array" ref="J175">_xll.FDS(A175,"FF_MKT_VAL(ANN_R,"&amp;F175&amp;","&amp;G175&amp;",,,USD)")</f>
        <v>14720.100527250001</v>
      </c>
      <c r="K175" s="1" cm="1">
        <f t="array" ref="K175">_xll.FDS(A175,"FF_SHLDRS_EQ(ANN_R,"&amp;F175&amp;","&amp;G175&amp;",,,USD)")</f>
        <v>5996.0829999999996</v>
      </c>
      <c r="L175" s="1" cm="1">
        <f t="array" ref="L175">_xll.FDS(A175,"FF_ASSETS(ANN_R,"&amp;F175&amp;","&amp;G175&amp;",,,USD)")</f>
        <v>22858.19</v>
      </c>
      <c r="M175" s="1" t="e" cm="1">
        <f t="array" ref="M175">_xll.FDS(A175,"FF_TAX_CF(ANN_R,"&amp;F175&amp;","&amp;G175&amp;",,,USD)")</f>
        <v>#N/A</v>
      </c>
      <c r="N175" s="1" cm="1">
        <f t="array" ref="N175">_xll.FDS(A175,"FF_INC_TAX(ANN_R,"&amp;F175&amp;","&amp;G175&amp;",,,USD)")</f>
        <v>0</v>
      </c>
      <c r="O175" s="1" cm="1">
        <f t="array" ref="O175">_xll.FDS(A175,"FF_NET_INC(ANN_R,"&amp;F175&amp;","&amp;G175&amp;")")</f>
        <v>818.07899999999995</v>
      </c>
      <c r="P175" s="1" cm="1">
        <f t="array" ref="P175">_xll.FDS(A175,"FF_ROA(ANN_R,"&amp;F175&amp;","&amp;G175&amp;")")</f>
        <v>3.7064868242700202</v>
      </c>
      <c r="Q175" cm="1">
        <f t="array" ref="Q175">_xll.FDS(A175,"FF_TAX_RATE(ANN_R,"&amp;F175&amp;","&amp;G175&amp;")")</f>
        <v>0</v>
      </c>
      <c r="R175" t="e" cm="1">
        <f t="array" ref="R175">_xll.FDS(A175,"FF_TAX_REFUND(ANN_R,"&amp;F175&amp;","&amp;G175&amp;",,,,,""D=1"")")</f>
        <v>#N/A</v>
      </c>
      <c r="S175" t="e">
        <f t="shared" si="16"/>
        <v>#N/A</v>
      </c>
      <c r="T175" s="1" t="e" cm="1">
        <f t="array" ref="T175">_xll.FDS($A175,"FF_TAX_CF(ANN_R,"&amp;AE175&amp;","&amp;AF175&amp;",,,USD)")</f>
        <v>#N/A</v>
      </c>
      <c r="U175" s="1" t="e" cm="1">
        <f t="array" ref="U175">_xll.FDS($A175,"FF_TAX_CF(ANN_R,"&amp;AG175&amp;","&amp;AH175&amp;",,,USD)")</f>
        <v>#N/A</v>
      </c>
      <c r="V175" s="1" t="e" cm="1">
        <f t="array" ref="V175">_xll.FDS(A175,"FF_TAX_CF(ANN_R,"&amp;AI175&amp;","&amp;AJ175&amp;",,,USD)")</f>
        <v>#N/A</v>
      </c>
      <c r="W175" s="1" t="e" cm="1">
        <f t="array" ref="W175">_xll.FDS(A175,"FF_TAX_CF(ANN_R,"&amp;AK175&amp;","&amp;AL175&amp;",,,USD)")</f>
        <v>#N/A</v>
      </c>
      <c r="X175" s="1" t="e" cm="1">
        <f t="array" ref="X175">_xll.FDS(A175,"FF_TAX_CF(ANN_R,"&amp;F175&amp;","&amp;G175&amp;",,,USD)")</f>
        <v>#N/A</v>
      </c>
      <c r="Y175" s="1" cm="1">
        <f t="array" ref="Y175">_xll.FDS($A175,"FF_PTX_INC(ANN_R,"&amp;AE175&amp;","&amp;AF175&amp;",,,USD)")</f>
        <v>569.97699999999998</v>
      </c>
      <c r="Z175" s="1" cm="1">
        <f t="array" ref="Z175">_xll.FDS($A175,"FF_PTX_INC(ANN_R,"&amp;AG175&amp;","&amp;AH175&amp;",,,USD)")</f>
        <v>562.48099999999999</v>
      </c>
      <c r="AA175" s="1" cm="1">
        <f t="array" ref="AA175">_xll.FDS(A175,"FF_PTX_INC(ANN_R,"&amp;AI175&amp;","&amp;AJ175&amp;",,,USD)")</f>
        <v>712.56299999999999</v>
      </c>
      <c r="AB175" s="1" cm="1">
        <f t="array" ref="AB175">_xll.FDS(A175,"FF_PTX_INC(ANN_R,"&amp;AK175&amp;","&amp;AL175&amp;",,,USD)")</f>
        <v>651.99900000000002</v>
      </c>
      <c r="AC175" s="1" cm="1">
        <f t="array" ref="AC175">_xll.FDS(A175,"FF_PTX_INC(ANN_R,"&amp;F175&amp;","&amp;G175&amp;",,,USD)")</f>
        <v>964.79100000000005</v>
      </c>
      <c r="AE175" s="6">
        <f t="shared" si="17"/>
        <v>42370</v>
      </c>
      <c r="AF175" s="6">
        <f t="shared" si="18"/>
        <v>42735</v>
      </c>
      <c r="AG175" s="6">
        <f t="shared" si="19"/>
        <v>42736</v>
      </c>
      <c r="AH175" s="6">
        <f t="shared" si="20"/>
        <v>43100</v>
      </c>
      <c r="AI175" s="6">
        <f>DATE(YEAR(F175)+AO175,MONTH(F175),DAY(F175))</f>
        <v>43101</v>
      </c>
      <c r="AJ175" s="6">
        <f>DATE(YEAR(G175)+AO175,MONTH(G175),DAY(G175))</f>
        <v>43465</v>
      </c>
      <c r="AK175" s="6">
        <f>DATE(YEAR(F175)+AP175,MONTH(F175),DAY(F175))</f>
        <v>43466</v>
      </c>
      <c r="AL175" s="6">
        <f>DATE(YEAR(G175)+AP175,MONTH(G175),DAY(G175))</f>
        <v>43830</v>
      </c>
      <c r="AM175" s="8">
        <v>-4</v>
      </c>
      <c r="AN175" s="8">
        <v>-3</v>
      </c>
      <c r="AO175">
        <v>-2</v>
      </c>
      <c r="AP175">
        <v>-1</v>
      </c>
      <c r="AQ175" cm="1">
        <f t="array" ref="AQ175">_xll.FDS(A175,"FF_DEBT_LT(ANN_R,"&amp;F175&amp;","&amp;G175&amp;")")</f>
        <v>12623.683000000001</v>
      </c>
      <c r="AR175" t="e" cm="1">
        <f t="array" ref="AR175">_xll.FDS(A175,"FF_RD_EXP(ANN_R,"&amp;F175&amp;","&amp;G175&amp;")")</f>
        <v>#N/A</v>
      </c>
      <c r="AS175" t="e" cm="1">
        <f t="array" ref="AS175">_xll.FDS(A175,"FF_PTX_INC_FOR(ANN_R,"&amp;F175&amp;","&amp;G175&amp;")")</f>
        <v>#N/A</v>
      </c>
      <c r="AT175" cm="1">
        <f t="array" ref="AT175">_xll.FDS(A175,"FF_MKT_VAL_PUBLIC(ANN_R,"&amp;[1]sample_report!E175&amp;")")</f>
        <v>13176.052742226901</v>
      </c>
    </row>
    <row r="176" spans="1:46" x14ac:dyDescent="0.25">
      <c r="A176" t="s">
        <v>874</v>
      </c>
      <c r="B176" t="s">
        <v>875</v>
      </c>
      <c r="C176" t="s">
        <v>502</v>
      </c>
      <c r="D176" t="str" cm="1">
        <f t="array" ref="D176">_xll.FDS(A176,"FF_MAJOR_IND_NAME")</f>
        <v>FINANCIAL</v>
      </c>
      <c r="E176">
        <v>2016</v>
      </c>
      <c r="F176" s="4">
        <f t="shared" si="14"/>
        <v>42370</v>
      </c>
      <c r="G176" s="4">
        <f t="shared" si="15"/>
        <v>42735</v>
      </c>
      <c r="H176" s="5">
        <v>1</v>
      </c>
      <c r="I176" s="1" cm="1">
        <f t="array" ref="I176">_xll.FDS(A176,"FF_PTX_INC(ANN_R,"&amp;F176&amp;","&amp;G176&amp;",,,USD)")</f>
        <v>569.97699999999998</v>
      </c>
      <c r="J176" s="1" cm="1">
        <f t="array" ref="J176">_xll.FDS(A176,"FF_MKT_VAL(ANN_R,"&amp;F176&amp;","&amp;G176&amp;",,,USD)")</f>
        <v>19343.728211500002</v>
      </c>
      <c r="K176" s="1" cm="1">
        <f t="array" ref="K176">_xll.FDS(A176,"FF_SHLDRS_EQ(ANN_R,"&amp;F176&amp;","&amp;G176&amp;",,,USD)")</f>
        <v>5786.2950000000001</v>
      </c>
      <c r="L176" s="1" cm="1">
        <f t="array" ref="L176">_xll.FDS(A176,"FF_ASSETS(ANN_R,"&amp;F176&amp;","&amp;G176&amp;",,,USD)")</f>
        <v>18851.643</v>
      </c>
      <c r="M176" s="1" t="e" cm="1">
        <f t="array" ref="M176">_xll.FDS(A176,"FF_TAX_CF(ANN_R,"&amp;F176&amp;","&amp;G176&amp;",,,USD)")</f>
        <v>#N/A</v>
      </c>
      <c r="N176" s="1" cm="1">
        <f t="array" ref="N176">_xll.FDS(A176,"FF_INC_TAX(ANN_R,"&amp;F176&amp;","&amp;G176&amp;",,,USD)")</f>
        <v>0</v>
      </c>
      <c r="O176" s="1" cm="1">
        <f t="array" ref="O176">_xll.FDS(A176,"FF_NET_INC(ANN_R,"&amp;F176&amp;","&amp;G176&amp;")")</f>
        <v>512.50199999999995</v>
      </c>
      <c r="P176" s="1" cm="1">
        <f t="array" ref="P176">_xll.FDS(A176,"FF_ROA(ANN_R,"&amp;F176&amp;","&amp;G176&amp;")")</f>
        <v>2.7551553526586399</v>
      </c>
      <c r="Q176" cm="1">
        <f t="array" ref="Q176">_xll.FDS(A176,"FF_TAX_RATE(ANN_R,"&amp;F176&amp;","&amp;G176&amp;")")</f>
        <v>0</v>
      </c>
      <c r="R176" t="e" cm="1">
        <f t="array" ref="R176">_xll.FDS(A176,"FF_TAX_REFUND(ANN_R,"&amp;F176&amp;","&amp;G176&amp;",,,,,""D=1"")")</f>
        <v>#N/A</v>
      </c>
      <c r="S176" t="e">
        <f t="shared" si="16"/>
        <v>#N/A</v>
      </c>
      <c r="T176" s="1" t="e" cm="1">
        <f t="array" ref="T176">_xll.FDS($A176,"FF_TAX_CF(ANN_R,"&amp;AE176&amp;","&amp;AF176&amp;",,,USD)")</f>
        <v>#N/A</v>
      </c>
      <c r="U176" s="1" t="e" cm="1">
        <f t="array" ref="U176">_xll.FDS($A176,"FF_TAX_CF(ANN_R,"&amp;AG176&amp;","&amp;AH176&amp;",,,USD)")</f>
        <v>#N/A</v>
      </c>
      <c r="V176" s="1" t="e" cm="1">
        <f t="array" ref="V176">_xll.FDS(A176,"FF_TAX_CF(ANN_R,"&amp;AI176&amp;","&amp;AJ176&amp;",,,USD)")</f>
        <v>#N/A</v>
      </c>
      <c r="W176" s="1" t="e" cm="1">
        <f t="array" ref="W176">_xll.FDS(A176,"FF_TAX_CF(ANN_R,"&amp;AK176&amp;","&amp;AL176&amp;",,,USD)")</f>
        <v>#N/A</v>
      </c>
      <c r="X176" s="1" t="e" cm="1">
        <f t="array" ref="X176">_xll.FDS(A176,"FF_TAX_CF(ANN_R,"&amp;F176&amp;","&amp;G176&amp;",,,USD)")</f>
        <v>#N/A</v>
      </c>
      <c r="Y176" s="1" cm="1">
        <f t="array" ref="Y176">_xll.FDS($A176,"FF_PTX_INC(ANN_R,"&amp;AE176&amp;","&amp;AF176&amp;",,,USD)")</f>
        <v>294.22199999999998</v>
      </c>
      <c r="Z176" s="1" cm="1">
        <f t="array" ref="Z176">_xll.FDS($A176,"FF_PTX_INC(ANN_R,"&amp;AG176&amp;","&amp;AH176&amp;",,,USD)")</f>
        <v>703.64800000000002</v>
      </c>
      <c r="AA176" s="1" cm="1">
        <f t="array" ref="AA176">_xll.FDS(A176,"FF_PTX_INC(ANN_R,"&amp;AI176&amp;","&amp;AJ176&amp;",,,USD)")</f>
        <v>526.05700000000002</v>
      </c>
      <c r="AB176" s="1" cm="1">
        <f t="array" ref="AB176">_xll.FDS(A176,"FF_PTX_INC(ANN_R,"&amp;AK176&amp;","&amp;AL176&amp;",,,USD)")</f>
        <v>799.91800000000001</v>
      </c>
      <c r="AC176" s="1" cm="1">
        <f t="array" ref="AC176">_xll.FDS(A176,"FF_PTX_INC(ANN_R,"&amp;F176&amp;","&amp;G176&amp;",,,USD)")</f>
        <v>569.97699999999998</v>
      </c>
      <c r="AE176" s="6">
        <f t="shared" si="17"/>
        <v>40909</v>
      </c>
      <c r="AF176" s="6">
        <f t="shared" si="18"/>
        <v>41274</v>
      </c>
      <c r="AG176" s="6">
        <f t="shared" si="19"/>
        <v>41275</v>
      </c>
      <c r="AH176" s="6">
        <f t="shared" si="20"/>
        <v>41639</v>
      </c>
      <c r="AI176" s="6">
        <f>DATE(YEAR(F176)+AO176,MONTH(F176),DAY(F176))</f>
        <v>41640</v>
      </c>
      <c r="AJ176" s="6">
        <f>DATE(YEAR(G176)+AO176,MONTH(G176),DAY(G176))</f>
        <v>42004</v>
      </c>
      <c r="AK176" s="6">
        <f>DATE(YEAR(F176)+AP176,MONTH(F176),DAY(F176))</f>
        <v>42005</v>
      </c>
      <c r="AL176" s="6">
        <f>DATE(YEAR(G176)+AP176,MONTH(G176),DAY(G176))</f>
        <v>42369</v>
      </c>
      <c r="AM176" s="8">
        <v>-4</v>
      </c>
      <c r="AN176" s="8">
        <v>-3</v>
      </c>
      <c r="AO176">
        <v>-2</v>
      </c>
      <c r="AP176">
        <v>-1</v>
      </c>
      <c r="AQ176" cm="1">
        <f t="array" ref="AQ176">_xll.FDS(A176,"FF_DEBT_LT(ANN_R,"&amp;F176&amp;","&amp;G176&amp;")")</f>
        <v>8183.1509999999998</v>
      </c>
      <c r="AR176" t="e" cm="1">
        <f t="array" ref="AR176">_xll.FDS(A176,"FF_RD_EXP(ANN_R,"&amp;F176&amp;","&amp;G176&amp;")")</f>
        <v>#N/A</v>
      </c>
      <c r="AS176" t="e" cm="1">
        <f t="array" ref="AS176">_xll.FDS(A176,"FF_PTX_INC_FOR(ANN_R,"&amp;F176&amp;","&amp;G176&amp;")")</f>
        <v>#N/A</v>
      </c>
      <c r="AT176" cm="1">
        <f t="array" ref="AT176">_xll.FDS(A176,"FF_MKT_VAL_PUBLIC(ANN_R,"&amp;[1]sample_report!E176&amp;")")</f>
        <v>17077.162502772699</v>
      </c>
    </row>
    <row r="177" spans="1:46" hidden="1" x14ac:dyDescent="0.25">
      <c r="A177" t="s">
        <v>1364</v>
      </c>
      <c r="B177" t="s">
        <v>1365</v>
      </c>
      <c r="C177" t="s">
        <v>950</v>
      </c>
      <c r="D177" t="str" cm="1">
        <f t="array" ref="D177">_xll.FDS(A177,"FF_MAJOR_IND_NAME")</f>
        <v>CONSTRUCTION</v>
      </c>
      <c r="E177">
        <v>2020</v>
      </c>
      <c r="F177" s="4">
        <f t="shared" si="14"/>
        <v>43831</v>
      </c>
      <c r="G177" s="4">
        <f t="shared" si="15"/>
        <v>44196</v>
      </c>
      <c r="H177">
        <v>1</v>
      </c>
      <c r="I177" s="1" cm="1">
        <f t="array" ref="I177">_xll.FDS(A177,"FF_PTX_INC(ANN_R,"&amp;F177&amp;","&amp;G177&amp;",,,USD)")</f>
        <v>992.91776764392898</v>
      </c>
      <c r="J177" s="1" cm="1">
        <f t="array" ref="J177">_xll.FDS(A177,"FF_MKT_VAL(ANN_R,"&amp;F177&amp;","&amp;G177&amp;",,,USD)")</f>
        <v>15675.520993763799</v>
      </c>
      <c r="K177" s="1" cm="1">
        <f t="array" ref="K177">_xll.FDS(A177,"FF_SHLDRS_EQ(ANN_R,"&amp;F177&amp;","&amp;G177&amp;",,,USD)")</f>
        <v>12726.1431552172</v>
      </c>
      <c r="L177" s="1" cm="1">
        <f t="array" ref="L177">_xll.FDS(A177,"FF_ASSETS(ANN_R,"&amp;F177&amp;","&amp;G177&amp;",,,USD)")</f>
        <v>49690.8110585213</v>
      </c>
      <c r="M177" s="1" cm="1">
        <f t="array" ref="M177">_xll.FDS(A177,"FF_TAX_CF(ANN_R,"&amp;F177&amp;","&amp;G177&amp;",,,USD)")</f>
        <v>418.37063229083998</v>
      </c>
      <c r="N177" s="1" cm="1">
        <f t="array" ref="N177">_xll.FDS(A177,"FF_INC_TAX(ANN_R,"&amp;F177&amp;","&amp;G177&amp;",,,USD)")</f>
        <v>361.37190854549402</v>
      </c>
      <c r="O177" s="1" cm="1">
        <f t="array" ref="O177">_xll.FDS(A177,"FF_NET_INC(ANN_R,"&amp;F177&amp;","&amp;G177&amp;")")</f>
        <v>696</v>
      </c>
      <c r="P177" s="1" cm="1">
        <f t="array" ref="P177">_xll.FDS(A177,"FF_ROA(ANN_R,"&amp;F177&amp;","&amp;G177&amp;")")</f>
        <v>1.7380012985067199</v>
      </c>
      <c r="Q177" cm="1">
        <f t="array" ref="Q177">_xll.FDS(A177,"FF_TAX_RATE(ANN_R,"&amp;F177&amp;","&amp;G177&amp;")")</f>
        <v>36.394948335246802</v>
      </c>
      <c r="R177" t="e" cm="1">
        <f t="array" ref="R177">_xll.FDS(A177,"FF_TAX_REFUND(ANN_R,"&amp;F177&amp;","&amp;G177&amp;",,,,,""D=1"")")</f>
        <v>#N/A</v>
      </c>
      <c r="S177">
        <f t="shared" si="16"/>
        <v>0.30634431593691425</v>
      </c>
      <c r="T177" s="1" cm="1">
        <f t="array" ref="T177">_xll.FDS($A177,"FF_TAX_CF(ANN_R,"&amp;AE177&amp;","&amp;AF177&amp;",,,USD)")</f>
        <v>309.73522663116501</v>
      </c>
      <c r="U177" s="1" cm="1">
        <f t="array" ref="U177">_xll.FDS($A177,"FF_TAX_CF(ANN_R,"&amp;AG177&amp;","&amp;AH177&amp;",,,USD)")</f>
        <v>266.19255971908598</v>
      </c>
      <c r="V177" s="1" cm="1">
        <f t="array" ref="V177">_xll.FDS(A177,"FF_TAX_CF(ANN_R,"&amp;AI177&amp;","&amp;AJ177&amp;",,,USD)")</f>
        <v>613.46985816955601</v>
      </c>
      <c r="W177" s="1" cm="1">
        <f t="array" ref="W177">_xll.FDS(A177,"FF_TAX_CF(ANN_R,"&amp;AK177&amp;","&amp;AL177&amp;",,,USD)")</f>
        <v>472.32292127609298</v>
      </c>
      <c r="X177" s="1" cm="1">
        <f t="array" ref="X177">_xll.FDS(A177,"FF_TAX_CF(ANN_R,"&amp;F177&amp;","&amp;G177&amp;",,,USD)")</f>
        <v>418.37063229083998</v>
      </c>
      <c r="Y177" s="1" cm="1">
        <f t="array" ref="Y177">_xll.FDS($A177,"FF_PTX_INC(ANN_R,"&amp;AE177&amp;","&amp;AF177&amp;",,,USD)")</f>
        <v>847.34708428382896</v>
      </c>
      <c r="Z177" s="1" cm="1">
        <f t="array" ref="Z177">_xll.FDS($A177,"FF_PTX_INC(ANN_R,"&amp;AG177&amp;","&amp;AH177&amp;",,,USD)")</f>
        <v>1501.2809194326401</v>
      </c>
      <c r="AA177" s="1" cm="1">
        <f t="array" ref="AA177">_xll.FDS(A177,"FF_PTX_INC(ANN_R,"&amp;AI177&amp;","&amp;AJ177&amp;",,,USD)")</f>
        <v>1856.92607069016</v>
      </c>
      <c r="AB177" s="1" cm="1">
        <f t="array" ref="AB177">_xll.FDS(A177,"FF_PTX_INC(ANN_R,"&amp;AK177&amp;","&amp;AL177&amp;",,,USD)")</f>
        <v>1591.5715498924301</v>
      </c>
      <c r="AC177" s="1" cm="1">
        <f t="array" ref="AC177">_xll.FDS(A177,"FF_PTX_INC(ANN_R,"&amp;F177&amp;","&amp;G177&amp;",,,USD)")</f>
        <v>992.91776764392898</v>
      </c>
      <c r="AE177" s="6">
        <f t="shared" si="17"/>
        <v>42370</v>
      </c>
      <c r="AF177" s="6">
        <f t="shared" si="18"/>
        <v>42735</v>
      </c>
      <c r="AG177" s="6">
        <f t="shared" si="19"/>
        <v>42736</v>
      </c>
      <c r="AH177" s="6">
        <f t="shared" si="20"/>
        <v>43100</v>
      </c>
      <c r="AI177" s="6">
        <f>DATE(YEAR(F177)+AO177,MONTH(F177),DAY(F177))</f>
        <v>43101</v>
      </c>
      <c r="AJ177" s="6">
        <f>DATE(YEAR(G177)+AO177,MONTH(G177),DAY(G177))</f>
        <v>43465</v>
      </c>
      <c r="AK177" s="6">
        <f>DATE(YEAR(F177)+AP177,MONTH(F177),DAY(F177))</f>
        <v>43466</v>
      </c>
      <c r="AL177" s="6">
        <f>DATE(YEAR(G177)+AP177,MONTH(G177),DAY(G177))</f>
        <v>43830</v>
      </c>
      <c r="AM177" s="8">
        <v>-4</v>
      </c>
      <c r="AN177" s="8">
        <v>-3</v>
      </c>
      <c r="AO177">
        <v>-2</v>
      </c>
      <c r="AP177">
        <v>-1</v>
      </c>
      <c r="AQ177" cm="1">
        <f t="array" ref="AQ177">_xll.FDS(A177,"FF_DEBT_LT(ANN_R,"&amp;F177&amp;","&amp;G177&amp;")")</f>
        <v>6918</v>
      </c>
      <c r="AR177" cm="1">
        <f t="array" ref="AR177">_xll.FDS(A177,"FF_RD_EXP(ANN_R,"&amp;F177&amp;","&amp;G177&amp;")")</f>
        <v>62</v>
      </c>
      <c r="AS177" t="e" cm="1">
        <f t="array" ref="AS177">_xll.FDS(A177,"FF_PTX_INC_FOR(ANN_R,"&amp;F177&amp;","&amp;G177&amp;")")</f>
        <v>#N/A</v>
      </c>
      <c r="AT177" cm="1">
        <f t="array" ref="AT177">_xll.FDS(A177,"FF_MKT_VAL_PUBLIC(ANN_R,"&amp;[1]sample_report!E177&amp;")")</f>
        <v>5663.3146129953102</v>
      </c>
    </row>
    <row r="178" spans="1:46" hidden="1" x14ac:dyDescent="0.25">
      <c r="A178" t="s">
        <v>1364</v>
      </c>
      <c r="B178" t="s">
        <v>1365</v>
      </c>
      <c r="C178" t="s">
        <v>950</v>
      </c>
      <c r="D178" t="str" cm="1">
        <f t="array" ref="D178">_xll.FDS(A178,"FF_MAJOR_IND_NAME")</f>
        <v>CONSTRUCTION</v>
      </c>
      <c r="E178">
        <v>2016</v>
      </c>
      <c r="F178" s="4">
        <f t="shared" si="14"/>
        <v>42370</v>
      </c>
      <c r="G178" s="4">
        <f t="shared" si="15"/>
        <v>42735</v>
      </c>
      <c r="H178">
        <v>0</v>
      </c>
      <c r="I178" s="1" cm="1">
        <f t="array" ref="I178">_xll.FDS(A178,"FF_PTX_INC(ANN_R,"&amp;F178&amp;","&amp;G178&amp;",,,USD)")</f>
        <v>847.34708428382896</v>
      </c>
      <c r="J178" s="1" cm="1">
        <f t="array" ref="J178">_xll.FDS(A178,"FF_MKT_VAL(ANN_R,"&amp;F178&amp;","&amp;G178&amp;",,,USD)")</f>
        <v>12744.397733956001</v>
      </c>
      <c r="K178" s="1" cm="1">
        <f t="array" ref="K178">_xll.FDS(A178,"FF_SHLDRS_EQ(ANN_R,"&amp;F178&amp;","&amp;G178&amp;",,,USD)")</f>
        <v>8585.6647205352801</v>
      </c>
      <c r="L178" s="1" cm="1">
        <f t="array" ref="L178">_xll.FDS(A178,"FF_ASSETS(ANN_R,"&amp;F178&amp;","&amp;G178&amp;",,,USD)")</f>
        <v>36762.255303382903</v>
      </c>
      <c r="M178" s="1" cm="1">
        <f t="array" ref="M178">_xll.FDS(A178,"FF_TAX_CF(ANN_R,"&amp;F178&amp;","&amp;G178&amp;",,,USD)")</f>
        <v>309.73522663116501</v>
      </c>
      <c r="N178" s="1" cm="1">
        <f t="array" ref="N178">_xll.FDS(A178,"FF_INC_TAX(ANN_R,"&amp;F178&amp;","&amp;G178&amp;",,,USD)")</f>
        <v>275.44311225414299</v>
      </c>
      <c r="O178" s="1" cm="1">
        <f t="array" ref="O178">_xll.FDS(A178,"FF_NET_INC(ANN_R,"&amp;F178&amp;","&amp;G178&amp;")")</f>
        <v>732</v>
      </c>
      <c r="P178" s="1" cm="1">
        <f t="array" ref="P178">_xll.FDS(A178,"FF_ROA(ANN_R,"&amp;F178&amp;","&amp;G178&amp;")")</f>
        <v>2.1313456303047098</v>
      </c>
      <c r="Q178" cm="1">
        <f t="array" ref="Q178">_xll.FDS(A178,"FF_TAX_RATE(ANN_R,"&amp;F178&amp;","&amp;G178&amp;")")</f>
        <v>32.506527415143601</v>
      </c>
      <c r="R178" t="e" cm="1">
        <f t="array" ref="R178">_xll.FDS(A178,"FF_TAX_REFUND(ANN_R,"&amp;F178&amp;","&amp;G178&amp;",,,,,""D=1"")")</f>
        <v>#N/A</v>
      </c>
      <c r="S178">
        <f t="shared" si="16"/>
        <v>0.3908937361333526</v>
      </c>
      <c r="T178" s="1" cm="1">
        <f t="array" ref="T178">_xll.FDS($A178,"FF_TAX_CF(ANN_R,"&amp;AE178&amp;","&amp;AF178&amp;",,,USD)")</f>
        <v>485.52942037582397</v>
      </c>
      <c r="U178" s="1" cm="1">
        <f t="array" ref="U178">_xll.FDS($A178,"FF_TAX_CF(ANN_R,"&amp;AG178&amp;","&amp;AH178&amp;",,,USD)")</f>
        <v>390.31972789764399</v>
      </c>
      <c r="V178" s="1" cm="1">
        <f t="array" ref="V178">_xll.FDS(A178,"FF_TAX_CF(ANN_R,"&amp;AI178&amp;","&amp;AJ178&amp;",,,USD)")</f>
        <v>423.13594973087299</v>
      </c>
      <c r="W178" s="1" cm="1">
        <f t="array" ref="W178">_xll.FDS(A178,"FF_TAX_CF(ANN_R,"&amp;AK178&amp;","&amp;AL178&amp;",,,USD)")</f>
        <v>215.13063764572101</v>
      </c>
      <c r="X178" s="1" cm="1">
        <f t="array" ref="X178">_xll.FDS(A178,"FF_TAX_CF(ANN_R,"&amp;F178&amp;","&amp;G178&amp;",,,USD)")</f>
        <v>309.73522663116501</v>
      </c>
      <c r="Y178" s="1" cm="1">
        <f t="array" ref="Y178">_xll.FDS($A178,"FF_PTX_INC(ANN_R,"&amp;AE178&amp;","&amp;AF178&amp;",,,USD)")</f>
        <v>1080.2387368678999</v>
      </c>
      <c r="Z178" s="1" cm="1">
        <f t="array" ref="Z178">_xll.FDS($A178,"FF_PTX_INC(ANN_R,"&amp;AG178&amp;","&amp;AH178&amp;",,,USD)")</f>
        <v>1192.20107364655</v>
      </c>
      <c r="AA178" s="1" cm="1">
        <f t="array" ref="AA178">_xll.FDS(A178,"FF_PTX_INC(ANN_R,"&amp;AI178&amp;","&amp;AJ178&amp;",,,USD)")</f>
        <v>1103.6022262573199</v>
      </c>
      <c r="AB178" s="1" cm="1">
        <f t="array" ref="AB178">_xll.FDS(A178,"FF_PTX_INC(ANN_R,"&amp;AK178&amp;","&amp;AL178&amp;",,,USD)")</f>
        <v>442.45940423011803</v>
      </c>
      <c r="AC178" s="1" cm="1">
        <f t="array" ref="AC178">_xll.FDS(A178,"FF_PTX_INC(ANN_R,"&amp;F178&amp;","&amp;G178&amp;",,,USD)")</f>
        <v>847.34708428382896</v>
      </c>
      <c r="AE178" s="6">
        <f t="shared" si="17"/>
        <v>40909</v>
      </c>
      <c r="AF178" s="6">
        <f t="shared" si="18"/>
        <v>41274</v>
      </c>
      <c r="AG178" s="6">
        <f t="shared" si="19"/>
        <v>41275</v>
      </c>
      <c r="AH178" s="6">
        <f t="shared" si="20"/>
        <v>41639</v>
      </c>
      <c r="AI178" s="6">
        <f>DATE(YEAR(F178)+AO178,MONTH(F178),DAY(F178))</f>
        <v>41640</v>
      </c>
      <c r="AJ178" s="6">
        <f>DATE(YEAR(G178)+AO178,MONTH(G178),DAY(G178))</f>
        <v>42004</v>
      </c>
      <c r="AK178" s="6">
        <f>DATE(YEAR(F178)+AP178,MONTH(F178),DAY(F178))</f>
        <v>42005</v>
      </c>
      <c r="AL178" s="6">
        <f>DATE(YEAR(G178)+AP178,MONTH(G178),DAY(G178))</f>
        <v>42369</v>
      </c>
      <c r="AM178" s="8">
        <v>-4</v>
      </c>
      <c r="AN178" s="8">
        <v>-3</v>
      </c>
      <c r="AO178">
        <v>-2</v>
      </c>
      <c r="AP178">
        <v>-1</v>
      </c>
      <c r="AQ178" cm="1">
        <f t="array" ref="AQ178">_xll.FDS(A178,"FF_DEBT_LT(ANN_R,"&amp;F178&amp;","&amp;G178&amp;")")</f>
        <v>6180</v>
      </c>
      <c r="AR178" cm="1">
        <f t="array" ref="AR178">_xll.FDS(A178,"FF_RD_EXP(ANN_R,"&amp;F178&amp;","&amp;G178&amp;")")</f>
        <v>59</v>
      </c>
      <c r="AS178" t="e" cm="1">
        <f t="array" ref="AS178">_xll.FDS(A178,"FF_PTX_INC_FOR(ANN_R,"&amp;F178&amp;","&amp;G178&amp;")")</f>
        <v>#N/A</v>
      </c>
      <c r="AT178" cm="1">
        <f t="array" ref="AT178">_xll.FDS(A178,"FF_MKT_VAL_PUBLIC(ANN_R,"&amp;[1]sample_report!E178&amp;")")</f>
        <v>7235.9303446173399</v>
      </c>
    </row>
    <row r="179" spans="1:46" hidden="1" x14ac:dyDescent="0.25">
      <c r="A179" t="s">
        <v>110</v>
      </c>
      <c r="B179" t="s">
        <v>111</v>
      </c>
      <c r="C179" t="s">
        <v>29</v>
      </c>
      <c r="D179" t="str" cm="1">
        <f t="array" ref="D179">_xll.FDS(A179,"FF_MAJOR_IND_NAME")</f>
        <v>AUTOMOTIVE</v>
      </c>
      <c r="E179">
        <v>2020</v>
      </c>
      <c r="F179" s="4">
        <f t="shared" si="14"/>
        <v>43831</v>
      </c>
      <c r="G179" s="4">
        <f t="shared" si="15"/>
        <v>44196</v>
      </c>
      <c r="H179">
        <v>1</v>
      </c>
      <c r="I179" s="1" cm="1">
        <f t="array" ref="I179">_xll.FDS(A179,"FF_PTX_INC(ANN_R,"&amp;F179&amp;","&amp;G179&amp;",,,USD)")</f>
        <v>270.12644652929202</v>
      </c>
      <c r="J179" s="1" cm="1">
        <f t="array" ref="J179">_xll.FDS(A179,"FF_MKT_VAL(ANN_R,"&amp;F179&amp;","&amp;G179&amp;",,,USD)")</f>
        <v>23078.906245281702</v>
      </c>
      <c r="K179" s="1" cm="1">
        <f t="array" ref="K179">_xll.FDS(A179,"FF_SHLDRS_EQ(ANN_R,"&amp;F179&amp;","&amp;G179&amp;",,,USD)")</f>
        <v>20823.845828436301</v>
      </c>
      <c r="L179" s="1" cm="1">
        <f t="array" ref="L179">_xll.FDS(A179,"FF_ASSETS(ANN_R,"&amp;F179&amp;","&amp;G179&amp;",,,USD)")</f>
        <v>40576.559901591398</v>
      </c>
      <c r="M179" s="1" cm="1">
        <f t="array" ref="M179">_xll.FDS(A179,"FF_TAX_CF(ANN_R,"&amp;F179&amp;","&amp;G179&amp;",,,USD)")</f>
        <v>671.72423350904103</v>
      </c>
      <c r="N179" s="1" cm="1">
        <f t="array" ref="N179">_xll.FDS(A179,"FF_INC_TAX(ANN_R,"&amp;F179&amp;","&amp;G179&amp;",,,USD)")</f>
        <v>408.65042781177902</v>
      </c>
      <c r="O179" s="1" cm="1">
        <f t="array" ref="O179">_xll.FDS(A179,"FF_NET_INC(ANN_R,"&amp;F179&amp;","&amp;G179&amp;")")</f>
        <v>-19790</v>
      </c>
      <c r="P179" s="1" cm="1">
        <f t="array" ref="P179">_xll.FDS(A179,"FF_ROA(ANN_R,"&amp;F179&amp;","&amp;G179&amp;")")</f>
        <v>-0.46749818664327702</v>
      </c>
      <c r="Q179" cm="1">
        <f t="array" ref="Q179">_xll.FDS(A179,"FF_TAX_RATE(ANN_R,"&amp;F179&amp;","&amp;G179&amp;")")</f>
        <v>151.281162234319</v>
      </c>
      <c r="R179" t="e" cm="1">
        <f t="array" ref="R179">_xll.FDS(A179,"FF_TAX_REFUND(ANN_R,"&amp;F179&amp;","&amp;G179&amp;",,,,,""D=1"")")</f>
        <v>#N/A</v>
      </c>
      <c r="S179">
        <f t="shared" si="16"/>
        <v>0.30218999587675699</v>
      </c>
      <c r="T179" s="1" cm="1">
        <f t="array" ref="T179">_xll.FDS($A179,"FF_TAX_CF(ANN_R,"&amp;AE179&amp;","&amp;AF179&amp;",,,USD)")</f>
        <v>1184.7809977289301</v>
      </c>
      <c r="U179" s="1" cm="1">
        <f t="array" ref="U179">_xll.FDS($A179,"FF_TAX_CF(ANN_R,"&amp;AG179&amp;","&amp;AH179&amp;",,,USD)")</f>
        <v>599.74847650528</v>
      </c>
      <c r="V179" s="1" cm="1">
        <f t="array" ref="V179">_xll.FDS(A179,"FF_TAX_CF(ANN_R,"&amp;AI179&amp;","&amp;AJ179&amp;",,,USD)")</f>
        <v>1301.2616659328301</v>
      </c>
      <c r="W179" s="1" cm="1">
        <f t="array" ref="W179">_xll.FDS(A179,"FF_TAX_CF(ANN_R,"&amp;AK179&amp;","&amp;AL179&amp;",,,USD)")</f>
        <v>730.10186244268004</v>
      </c>
      <c r="X179" s="1" cm="1">
        <f t="array" ref="X179">_xll.FDS(A179,"FF_TAX_CF(ANN_R,"&amp;F179&amp;","&amp;G179&amp;",,,USD)")</f>
        <v>671.72423350904103</v>
      </c>
      <c r="Y179" s="1" cm="1">
        <f t="array" ref="Y179">_xll.FDS($A179,"FF_PTX_INC(ANN_R,"&amp;AE179&amp;","&amp;AF179&amp;",,,USD)")</f>
        <v>3879.9214776679901</v>
      </c>
      <c r="Z179" s="1" cm="1">
        <f t="array" ref="Z179">_xll.FDS($A179,"FF_PTX_INC(ANN_R,"&amp;AG179&amp;","&amp;AH179&amp;",,,USD)")</f>
        <v>3749.2930171489702</v>
      </c>
      <c r="AA179" s="1" cm="1">
        <f t="array" ref="AA179">_xll.FDS(A179,"FF_PTX_INC(ANN_R,"&amp;AI179&amp;","&amp;AJ179&amp;",,,USD)")</f>
        <v>3873.2080876231198</v>
      </c>
      <c r="AB179" s="1" cm="1">
        <f t="array" ref="AB179">_xll.FDS(A179,"FF_PTX_INC(ANN_R,"&amp;AK179&amp;","&amp;AL179&amp;",,,USD)")</f>
        <v>3077.7679813560098</v>
      </c>
      <c r="AC179" s="1" cm="1">
        <f t="array" ref="AC179">_xll.FDS(A179,"FF_PTX_INC(ANN_R,"&amp;F179&amp;","&amp;G179&amp;",,,USD)")</f>
        <v>270.12644652929202</v>
      </c>
      <c r="AE179" s="6">
        <f t="shared" si="17"/>
        <v>42370</v>
      </c>
      <c r="AF179" s="6">
        <f t="shared" si="18"/>
        <v>42735</v>
      </c>
      <c r="AG179" s="6">
        <f t="shared" si="19"/>
        <v>42736</v>
      </c>
      <c r="AH179" s="6">
        <f t="shared" si="20"/>
        <v>43100</v>
      </c>
      <c r="AI179" s="6">
        <f>DATE(YEAR(F179)+AO179,MONTH(F179),DAY(F179))</f>
        <v>43101</v>
      </c>
      <c r="AJ179" s="6">
        <f>DATE(YEAR(G179)+AO179,MONTH(G179),DAY(G179))</f>
        <v>43465</v>
      </c>
      <c r="AK179" s="6">
        <f>DATE(YEAR(F179)+AP179,MONTH(F179),DAY(F179))</f>
        <v>43466</v>
      </c>
      <c r="AL179" s="6">
        <f>DATE(YEAR(G179)+AP179,MONTH(G179),DAY(G179))</f>
        <v>43830</v>
      </c>
      <c r="AM179" s="8">
        <v>-4</v>
      </c>
      <c r="AN179" s="8">
        <v>-3</v>
      </c>
      <c r="AO179">
        <v>-2</v>
      </c>
      <c r="AP179">
        <v>-1</v>
      </c>
      <c r="AQ179" cm="1">
        <f t="array" ref="AQ179">_xll.FDS(A179,"FF_DEBT_LT(ANN_R,"&amp;F179&amp;","&amp;G179&amp;")")</f>
        <v>658247</v>
      </c>
      <c r="AR179" cm="1">
        <f t="array" ref="AR179">_xll.FDS(A179,"FF_RD_EXP(ANN_R,"&amp;F179&amp;","&amp;G179&amp;")")</f>
        <v>87287</v>
      </c>
      <c r="AS179" t="e" cm="1">
        <f t="array" ref="AS179">_xll.FDS(A179,"FF_PTX_INC_FOR(ANN_R,"&amp;F179&amp;","&amp;G179&amp;")")</f>
        <v>#N/A</v>
      </c>
      <c r="AT179" cm="1">
        <f t="array" ref="AT179">_xll.FDS(A179,"FF_MKT_VAL_PUBLIC(ANN_R,"&amp;[1]sample_report!E179&amp;")")</f>
        <v>1788525.48775094</v>
      </c>
    </row>
    <row r="180" spans="1:46" hidden="1" x14ac:dyDescent="0.25">
      <c r="A180" t="s">
        <v>110</v>
      </c>
      <c r="B180" t="s">
        <v>111</v>
      </c>
      <c r="C180" t="s">
        <v>29</v>
      </c>
      <c r="D180" t="str" cm="1">
        <f t="array" ref="D180">_xll.FDS(A180,"FF_MAJOR_IND_NAME")</f>
        <v>AUTOMOTIVE</v>
      </c>
      <c r="E180">
        <v>2016</v>
      </c>
      <c r="F180" s="4">
        <f t="shared" si="14"/>
        <v>42370</v>
      </c>
      <c r="G180" s="4">
        <f t="shared" si="15"/>
        <v>42735</v>
      </c>
      <c r="H180">
        <v>1</v>
      </c>
      <c r="I180" s="1" cm="1">
        <f t="array" ref="I180">_xll.FDS(A180,"FF_PTX_INC(ANN_R,"&amp;F180&amp;","&amp;G180&amp;",,,USD)")</f>
        <v>3879.9214776679901</v>
      </c>
      <c r="J180" s="1" cm="1">
        <f t="array" ref="J180">_xll.FDS(A180,"FF_MKT_VAL(ANN_R,"&amp;F180&amp;","&amp;G180&amp;",,,USD)")</f>
        <v>28298.9597373381</v>
      </c>
      <c r="K180" s="1" cm="1">
        <f t="array" ref="K180">_xll.FDS(A180,"FF_SHLDRS_EQ(ANN_R,"&amp;F180&amp;","&amp;G180&amp;",,,USD)")</f>
        <v>19606.773011386402</v>
      </c>
      <c r="L180" s="1" cm="1">
        <f t="array" ref="L180">_xll.FDS(A180,"FF_ASSETS(ANN_R,"&amp;F180&amp;","&amp;G180&amp;",,,USD)")</f>
        <v>31860.3331036866</v>
      </c>
      <c r="M180" s="1" cm="1">
        <f t="array" ref="M180">_xll.FDS(A180,"FF_TAX_CF(ANN_R,"&amp;F180&amp;","&amp;G180&amp;",,,USD)")</f>
        <v>1184.7809977289301</v>
      </c>
      <c r="N180" s="1" cm="1">
        <f t="array" ref="N180">_xll.FDS(A180,"FF_INC_TAX(ANN_R,"&amp;F180&amp;","&amp;G180&amp;",,,USD)")</f>
        <v>1345.0347826816101</v>
      </c>
      <c r="O180" s="1" cm="1">
        <f t="array" ref="O180">_xll.FDS(A180,"FF_NET_INC(ANN_R,"&amp;F180&amp;","&amp;G180&amp;")")</f>
        <v>265551</v>
      </c>
      <c r="P180" s="1" cm="1">
        <f t="array" ref="P180">_xll.FDS(A180,"FF_ROA(ANN_R,"&amp;F180&amp;","&amp;G180&amp;")")</f>
        <v>7.0701646299805798</v>
      </c>
      <c r="Q180" cm="1">
        <f t="array" ref="Q180">_xll.FDS(A180,"FF_TAX_RATE(ANN_R,"&amp;F180&amp;","&amp;G180&amp;")")</f>
        <v>34.666546486142899</v>
      </c>
      <c r="R180" t="e" cm="1">
        <f t="array" ref="R180">_xll.FDS(A180,"FF_TAX_REFUND(ANN_R,"&amp;F180&amp;","&amp;G180&amp;",,,,,""D=1"")")</f>
        <v>#N/A</v>
      </c>
      <c r="S180">
        <f t="shared" si="16"/>
        <v>0.27880830295772741</v>
      </c>
      <c r="T180" s="1" cm="1">
        <f t="array" ref="T180">_xll.FDS($A180,"FF_TAX_CF(ANN_R,"&amp;AE180&amp;","&amp;AF180&amp;",,,USD)")</f>
        <v>701.26508368644897</v>
      </c>
      <c r="U180" s="1" cm="1">
        <f t="array" ref="U180">_xll.FDS($A180,"FF_TAX_CF(ANN_R,"&amp;AG180&amp;","&amp;AH180&amp;",,,USD)")</f>
        <v>1205.3069698121401</v>
      </c>
      <c r="V180" s="1" cm="1">
        <f t="array" ref="V180">_xll.FDS(A180,"FF_TAX_CF(ANN_R,"&amp;AI180&amp;","&amp;AJ180&amp;",,,USD)")</f>
        <v>1209.83472438063</v>
      </c>
      <c r="W180" s="1" cm="1">
        <f t="array" ref="W180">_xll.FDS(A180,"FF_TAX_CF(ANN_R,"&amp;AK180&amp;","&amp;AL180&amp;",,,USD)")</f>
        <v>1048.0748899094799</v>
      </c>
      <c r="X180" s="1" cm="1">
        <f t="array" ref="X180">_xll.FDS(A180,"FF_TAX_CF(ANN_R,"&amp;F180&amp;","&amp;G180&amp;",,,USD)")</f>
        <v>1184.7809977289301</v>
      </c>
      <c r="Y180" s="1" cm="1">
        <f t="array" ref="Y180">_xll.FDS($A180,"FF_PTX_INC(ANN_R,"&amp;AE180&amp;","&amp;AF180&amp;",,,USD)")</f>
        <v>3359.3924930254002</v>
      </c>
      <c r="Z180" s="1" cm="1">
        <f t="array" ref="Z180">_xll.FDS($A180,"FF_PTX_INC(ANN_R,"&amp;AG180&amp;","&amp;AH180&amp;",,,USD)")</f>
        <v>3483.7506677247602</v>
      </c>
      <c r="AA180" s="1" cm="1">
        <f t="array" ref="AA180">_xll.FDS(A180,"FF_PTX_INC(ANN_R,"&amp;AI180&amp;","&amp;AJ180&amp;",,,USD)")</f>
        <v>4513.4909853665204</v>
      </c>
      <c r="AB180" s="1" cm="1">
        <f t="array" ref="AB180">_xll.FDS(A180,"FF_PTX_INC(ANN_R,"&amp;AK180&amp;","&amp;AL180&amp;",,,USD)")</f>
        <v>3949.6113905049901</v>
      </c>
      <c r="AC180" s="1" cm="1">
        <f t="array" ref="AC180">_xll.FDS(A180,"FF_PTX_INC(ANN_R,"&amp;F180&amp;","&amp;G180&amp;",,,USD)")</f>
        <v>3879.9214776679901</v>
      </c>
      <c r="AE180" s="6">
        <f t="shared" si="17"/>
        <v>40909</v>
      </c>
      <c r="AF180" s="6">
        <f t="shared" si="18"/>
        <v>41274</v>
      </c>
      <c r="AG180" s="6">
        <f t="shared" si="19"/>
        <v>41275</v>
      </c>
      <c r="AH180" s="6">
        <f t="shared" si="20"/>
        <v>41639</v>
      </c>
      <c r="AI180" s="6">
        <f>DATE(YEAR(F180)+AO180,MONTH(F180),DAY(F180))</f>
        <v>41640</v>
      </c>
      <c r="AJ180" s="6">
        <f>DATE(YEAR(G180)+AO180,MONTH(G180),DAY(G180))</f>
        <v>42004</v>
      </c>
      <c r="AK180" s="6">
        <f>DATE(YEAR(F180)+AP180,MONTH(F180),DAY(F180))</f>
        <v>42005</v>
      </c>
      <c r="AL180" s="6">
        <f>DATE(YEAR(G180)+AP180,MONTH(G180),DAY(G180))</f>
        <v>42369</v>
      </c>
      <c r="AM180" s="8">
        <v>-4</v>
      </c>
      <c r="AN180" s="8">
        <v>-3</v>
      </c>
      <c r="AO180">
        <v>-2</v>
      </c>
      <c r="AP180">
        <v>-1</v>
      </c>
      <c r="AQ180" cm="1">
        <f t="array" ref="AQ180">_xll.FDS(A180,"FF_DEBT_LT(ANN_R,"&amp;F180&amp;","&amp;G180&amp;")")</f>
        <v>167074</v>
      </c>
      <c r="AR180" cm="1">
        <f t="array" ref="AR180">_xll.FDS(A180,"FF_RD_EXP(ANN_R,"&amp;F180&amp;","&amp;G180&amp;")")</f>
        <v>95403</v>
      </c>
      <c r="AS180" t="e" cm="1">
        <f t="array" ref="AS180">_xll.FDS(A180,"FF_PTX_INC_FOR(ANN_R,"&amp;F180&amp;","&amp;G180&amp;")")</f>
        <v>#N/A</v>
      </c>
      <c r="AT180" cm="1">
        <f t="array" ref="AT180">_xll.FDS(A180,"FF_MKT_VAL_PUBLIC(ANN_R,"&amp;[1]sample_report!E180&amp;")")</f>
        <v>2418266.4926369698</v>
      </c>
    </row>
    <row r="181" spans="1:46" hidden="1" x14ac:dyDescent="0.25">
      <c r="A181" t="s">
        <v>776</v>
      </c>
      <c r="B181" t="s">
        <v>777</v>
      </c>
      <c r="C181" t="s">
        <v>502</v>
      </c>
      <c r="D181" t="str" cm="1">
        <f t="array" ref="D181">_xll.FDS(A181,"FF_MAJOR_IND_NAME")</f>
        <v>BEVERAGES</v>
      </c>
      <c r="E181">
        <v>2020</v>
      </c>
      <c r="F181" s="4">
        <f t="shared" si="14"/>
        <v>43831</v>
      </c>
      <c r="G181" s="4">
        <f t="shared" si="15"/>
        <v>44196</v>
      </c>
      <c r="H181">
        <v>1</v>
      </c>
      <c r="I181" s="1" cm="1">
        <f t="array" ref="I181">_xll.FDS(A181,"FF_PTX_INC(ANN_R,"&amp;F181&amp;","&amp;G181&amp;",,,USD)")</f>
        <v>1009</v>
      </c>
      <c r="J181" s="1" cm="1">
        <f t="array" ref="J181">_xll.FDS(A181,"FF_MKT_VAL(ANN_R,"&amp;F181&amp;","&amp;G181&amp;",,,USD)")</f>
        <v>29744.5998</v>
      </c>
      <c r="K181" s="1" cm="1">
        <f t="array" ref="K181">_xll.FDS(A181,"FF_SHLDRS_EQ(ANN_R,"&amp;F181&amp;","&amp;G181&amp;",,,USD)")</f>
        <v>1975</v>
      </c>
      <c r="L181" s="1" cm="1">
        <f t="array" ref="L181">_xll.FDS(A181,"FF_ASSETS(ANN_R,"&amp;F181&amp;","&amp;G181&amp;",,,USD)")</f>
        <v>5766</v>
      </c>
      <c r="M181" s="1" cm="1">
        <f t="array" ref="M181">_xll.FDS(A181,"FF_TAX_CF(ANN_R,"&amp;F181&amp;","&amp;G181&amp;",,,USD)")</f>
        <v>143</v>
      </c>
      <c r="N181" s="1" cm="1">
        <f t="array" ref="N181">_xll.FDS(A181,"FF_INC_TAX(ANN_R,"&amp;F181&amp;","&amp;G181&amp;",,,USD)")</f>
        <v>182</v>
      </c>
      <c r="O181" s="1" cm="1">
        <f t="array" ref="O181">_xll.FDS(A181,"FF_NET_INC(ANN_R,"&amp;F181&amp;","&amp;G181&amp;")")</f>
        <v>827</v>
      </c>
      <c r="P181" s="1" cm="1">
        <f t="array" ref="P181">_xll.FDS(A181,"FF_ROA(ANN_R,"&amp;F181&amp;","&amp;G181&amp;")")</f>
        <v>15.167354424575899</v>
      </c>
      <c r="Q181" cm="1">
        <f t="array" ref="Q181">_xll.FDS(A181,"FF_TAX_RATE(ANN_R,"&amp;F181&amp;","&amp;G181&amp;")")</f>
        <v>18.0376610505451</v>
      </c>
      <c r="R181" t="e" cm="1">
        <f t="array" ref="R181">_xll.FDS(A181,"FF_TAX_REFUND(ANN_R,"&amp;F181&amp;","&amp;G181&amp;",,,,,""D=1"")")</f>
        <v>#N/A</v>
      </c>
      <c r="S181">
        <f t="shared" si="16"/>
        <v>0.22752293577981653</v>
      </c>
      <c r="T181" s="1" cm="1">
        <f t="array" ref="T181">_xll.FDS($A181,"FF_TAX_CF(ANN_R,"&amp;AE181&amp;","&amp;AF181&amp;",,,USD)")</f>
        <v>430</v>
      </c>
      <c r="U181" s="1" cm="1">
        <f t="array" ref="U181">_xll.FDS($A181,"FF_TAX_CF(ANN_R,"&amp;AG181&amp;","&amp;AH181&amp;",,,USD)")</f>
        <v>266</v>
      </c>
      <c r="V181" s="1" cm="1">
        <f t="array" ref="V181">_xll.FDS(A181,"FF_TAX_CF(ANN_R,"&amp;AI181&amp;","&amp;AJ181&amp;",,,USD)")</f>
        <v>200</v>
      </c>
      <c r="W181" s="1" cm="1">
        <f t="array" ref="W181">_xll.FDS(A181,"FF_TAX_CF(ANN_R,"&amp;AK181&amp;","&amp;AL181&amp;",,,USD)")</f>
        <v>201</v>
      </c>
      <c r="X181" s="1" cm="1">
        <f t="array" ref="X181">_xll.FDS(A181,"FF_TAX_CF(ANN_R,"&amp;F181&amp;","&amp;G181&amp;",,,USD)")</f>
        <v>143</v>
      </c>
      <c r="Y181" s="1" cm="1">
        <f t="array" ref="Y181">_xll.FDS($A181,"FF_PTX_INC(ANN_R,"&amp;AE181&amp;","&amp;AF181&amp;",,,USD)")</f>
        <v>1489</v>
      </c>
      <c r="Z181" s="1" cm="1">
        <f t="array" ref="Z181">_xll.FDS($A181,"FF_PTX_INC(ANN_R,"&amp;AG181&amp;","&amp;AH181&amp;",,,USD)")</f>
        <v>933</v>
      </c>
      <c r="AA181" s="1" cm="1">
        <f t="array" ref="AA181">_xll.FDS(A181,"FF_PTX_INC(ANN_R,"&amp;AI181&amp;","&amp;AJ181&amp;",,,USD)")</f>
        <v>977</v>
      </c>
      <c r="AB181" s="1" cm="1">
        <f t="array" ref="AB181">_xll.FDS(A181,"FF_PTX_INC(ANN_R,"&amp;AK181&amp;","&amp;AL181&amp;",,,USD)")</f>
        <v>1042</v>
      </c>
      <c r="AC181" s="1" cm="1">
        <f t="array" ref="AC181">_xll.FDS(A181,"FF_PTX_INC(ANN_R,"&amp;F181&amp;","&amp;G181&amp;",,,USD)")</f>
        <v>1009</v>
      </c>
      <c r="AE181" s="6">
        <f t="shared" si="17"/>
        <v>42370</v>
      </c>
      <c r="AF181" s="6">
        <f t="shared" si="18"/>
        <v>42735</v>
      </c>
      <c r="AG181" s="6">
        <f t="shared" si="19"/>
        <v>42736</v>
      </c>
      <c r="AH181" s="6">
        <f t="shared" si="20"/>
        <v>43100</v>
      </c>
      <c r="AI181" s="6">
        <f>DATE(YEAR(F181)+AO181,MONTH(F181),DAY(F181))</f>
        <v>43101</v>
      </c>
      <c r="AJ181" s="6">
        <f>DATE(YEAR(G181)+AO181,MONTH(G181),DAY(G181))</f>
        <v>43465</v>
      </c>
      <c r="AK181" s="6">
        <f>DATE(YEAR(F181)+AP181,MONTH(F181),DAY(F181))</f>
        <v>43466</v>
      </c>
      <c r="AL181" s="6">
        <f>DATE(YEAR(G181)+AP181,MONTH(G181),DAY(G181))</f>
        <v>43830</v>
      </c>
      <c r="AM181" s="8">
        <v>-4</v>
      </c>
      <c r="AN181" s="8">
        <v>-3</v>
      </c>
      <c r="AO181">
        <v>-2</v>
      </c>
      <c r="AP181">
        <v>-1</v>
      </c>
      <c r="AQ181" cm="1">
        <f t="array" ref="AQ181">_xll.FDS(A181,"FF_DEBT_LT(ANN_R,"&amp;F181&amp;","&amp;G181&amp;")")</f>
        <v>2306</v>
      </c>
      <c r="AR181" t="e" cm="1">
        <f t="array" ref="AR181">_xll.FDS(A181,"FF_RD_EXP(ANN_R,"&amp;F181&amp;","&amp;G181&amp;")")</f>
        <v>#N/A</v>
      </c>
      <c r="AS181" cm="1">
        <f t="array" ref="AS181">_xll.FDS(A181,"FF_PTX_INC_FOR(ANN_R,"&amp;F181&amp;","&amp;G181&amp;")")</f>
        <v>160</v>
      </c>
      <c r="AT181" cm="1">
        <f t="array" ref="AT181">_xll.FDS(A181,"FF_MKT_VAL_PUBLIC(ANN_R,"&amp;[1]sample_report!E181&amp;")")</f>
        <v>22051.943197560198</v>
      </c>
    </row>
    <row r="182" spans="1:46" hidden="1" x14ac:dyDescent="0.25">
      <c r="A182" t="s">
        <v>776</v>
      </c>
      <c r="B182" t="s">
        <v>777</v>
      </c>
      <c r="C182" t="s">
        <v>502</v>
      </c>
      <c r="D182" t="str" cm="1">
        <f t="array" ref="D182">_xll.FDS(A182,"FF_MAJOR_IND_NAME")</f>
        <v>BEVERAGES</v>
      </c>
      <c r="E182">
        <v>2016</v>
      </c>
      <c r="F182" s="4">
        <f t="shared" si="14"/>
        <v>42370</v>
      </c>
      <c r="G182" s="4">
        <f t="shared" si="15"/>
        <v>42735</v>
      </c>
      <c r="H182">
        <v>1</v>
      </c>
      <c r="I182" s="1" cm="1">
        <f t="array" ref="I182">_xll.FDS(A182,"FF_PTX_INC(ANN_R,"&amp;F182&amp;","&amp;G182&amp;",,,USD)")</f>
        <v>1489</v>
      </c>
      <c r="J182" s="1" cm="1">
        <f t="array" ref="J182">_xll.FDS(A182,"FF_MKT_VAL(ANN_R,"&amp;F182&amp;","&amp;G182&amp;",,,USD)")</f>
        <v>19046.509440000002</v>
      </c>
      <c r="K182" s="1" cm="1">
        <f t="array" ref="K182">_xll.FDS(A182,"FF_SHLDRS_EQ(ANN_R,"&amp;F182&amp;","&amp;G182&amp;",,,USD)")</f>
        <v>1562</v>
      </c>
      <c r="L182" s="1" cm="1">
        <f t="array" ref="L182">_xll.FDS(A182,"FF_ASSETS(ANN_R,"&amp;F182&amp;","&amp;G182&amp;",,,USD)")</f>
        <v>4183</v>
      </c>
      <c r="M182" s="1" cm="1">
        <f t="array" ref="M182">_xll.FDS(A182,"FF_TAX_CF(ANN_R,"&amp;F182&amp;","&amp;G182&amp;",,,USD)")</f>
        <v>430</v>
      </c>
      <c r="N182" s="1" cm="1">
        <f t="array" ref="N182">_xll.FDS(A182,"FF_INC_TAX(ANN_R,"&amp;F182&amp;","&amp;G182&amp;",,,USD)")</f>
        <v>422</v>
      </c>
      <c r="O182" s="1" cm="1">
        <f t="array" ref="O182">_xll.FDS(A182,"FF_NET_INC(ANN_R,"&amp;F182&amp;","&amp;G182&amp;")")</f>
        <v>1067</v>
      </c>
      <c r="P182" s="1" cm="1">
        <f t="array" ref="P182">_xll.FDS(A182,"FF_ROA(ANN_R,"&amp;F182&amp;","&amp;G182&amp;")")</f>
        <v>25.477554918815699</v>
      </c>
      <c r="Q182" cm="1">
        <f t="array" ref="Q182">_xll.FDS(A182,"FF_TAX_RATE(ANN_R,"&amp;F182&amp;","&amp;G182&amp;")")</f>
        <v>28.341168569509701</v>
      </c>
      <c r="R182" t="e" cm="1">
        <f t="array" ref="R182">_xll.FDS(A182,"FF_TAX_REFUND(ANN_R,"&amp;F182&amp;","&amp;G182&amp;",,,,,""D=1"")")</f>
        <v>#N/A</v>
      </c>
      <c r="S182">
        <f t="shared" si="16"/>
        <v>0.30436500098755681</v>
      </c>
      <c r="T182" s="1" cm="1">
        <f t="array" ref="T182">_xll.FDS($A182,"FF_TAX_CF(ANN_R,"&amp;AE182&amp;","&amp;AF182&amp;",,,USD)")</f>
        <v>203</v>
      </c>
      <c r="U182" s="1" cm="1">
        <f t="array" ref="U182">_xll.FDS($A182,"FF_TAX_CF(ANN_R,"&amp;AG182&amp;","&amp;AH182&amp;",,,USD)")</f>
        <v>252</v>
      </c>
      <c r="V182" s="1" cm="1">
        <f t="array" ref="V182">_xll.FDS(A182,"FF_TAX_CF(ANN_R,"&amp;AI182&amp;","&amp;AJ182&amp;",,,USD)")</f>
        <v>281</v>
      </c>
      <c r="W182" s="1" cm="1">
        <f t="array" ref="W182">_xll.FDS(A182,"FF_TAX_CF(ANN_R,"&amp;AK182&amp;","&amp;AL182&amp;",,,USD)")</f>
        <v>375</v>
      </c>
      <c r="X182" s="1" cm="1">
        <f t="array" ref="X182">_xll.FDS(A182,"FF_TAX_CF(ANN_R,"&amp;F182&amp;","&amp;G182&amp;",,,USD)")</f>
        <v>430</v>
      </c>
      <c r="Y182" s="1" cm="1">
        <f t="array" ref="Y182">_xll.FDS($A182,"FF_PTX_INC(ANN_R,"&amp;AE182&amp;","&amp;AF182&amp;",,,USD)")</f>
        <v>760</v>
      </c>
      <c r="Z182" s="1" cm="1">
        <f t="array" ref="Z182">_xll.FDS($A182,"FF_PTX_INC(ANN_R,"&amp;AG182&amp;","&amp;AH182&amp;",,,USD)")</f>
        <v>865</v>
      </c>
      <c r="AA182" s="1" cm="1">
        <f t="array" ref="AA182">_xll.FDS(A182,"FF_PTX_INC(ANN_R,"&amp;AI182&amp;","&amp;AJ182&amp;",,,USD)")</f>
        <v>947</v>
      </c>
      <c r="AB182" s="1" cm="1">
        <f t="array" ref="AB182">_xll.FDS(A182,"FF_PTX_INC(ANN_R,"&amp;AK182&amp;","&amp;AL182&amp;",,,USD)")</f>
        <v>1002</v>
      </c>
      <c r="AC182" s="1" cm="1">
        <f t="array" ref="AC182">_xll.FDS(A182,"FF_PTX_INC(ANN_R,"&amp;F182&amp;","&amp;G182&amp;",,,USD)")</f>
        <v>1489</v>
      </c>
      <c r="AE182" s="6">
        <f t="shared" si="17"/>
        <v>40909</v>
      </c>
      <c r="AF182" s="6">
        <f t="shared" si="18"/>
        <v>41274</v>
      </c>
      <c r="AG182" s="6">
        <f t="shared" si="19"/>
        <v>41275</v>
      </c>
      <c r="AH182" s="6">
        <f t="shared" si="20"/>
        <v>41639</v>
      </c>
      <c r="AI182" s="6">
        <f>DATE(YEAR(F182)+AO182,MONTH(F182),DAY(F182))</f>
        <v>41640</v>
      </c>
      <c r="AJ182" s="6">
        <f>DATE(YEAR(G182)+AO182,MONTH(G182),DAY(G182))</f>
        <v>42004</v>
      </c>
      <c r="AK182" s="6">
        <f>DATE(YEAR(F182)+AP182,MONTH(F182),DAY(F182))</f>
        <v>42005</v>
      </c>
      <c r="AL182" s="6">
        <f>DATE(YEAR(G182)+AP182,MONTH(G182),DAY(G182))</f>
        <v>42369</v>
      </c>
      <c r="AM182" s="8">
        <v>-4</v>
      </c>
      <c r="AN182" s="8">
        <v>-3</v>
      </c>
      <c r="AO182">
        <v>-2</v>
      </c>
      <c r="AP182">
        <v>-1</v>
      </c>
      <c r="AQ182" cm="1">
        <f t="array" ref="AQ182">_xll.FDS(A182,"FF_DEBT_LT(ANN_R,"&amp;F182&amp;","&amp;G182&amp;")")</f>
        <v>1230</v>
      </c>
      <c r="AR182" t="e" cm="1">
        <f t="array" ref="AR182">_xll.FDS(A182,"FF_RD_EXP(ANN_R,"&amp;F182&amp;","&amp;G182&amp;")")</f>
        <v>#N/A</v>
      </c>
      <c r="AS182" cm="1">
        <f t="array" ref="AS182">_xll.FDS(A182,"FF_PTX_INC_FOR(ANN_R,"&amp;F182&amp;","&amp;G182&amp;")")</f>
        <v>305</v>
      </c>
      <c r="AT182" cm="1">
        <f t="array" ref="AT182">_xll.FDS(A182,"FF_MKT_VAL_PUBLIC(ANN_R,"&amp;[1]sample_report!E182&amp;")")</f>
        <v>13238.598044435401</v>
      </c>
    </row>
    <row r="183" spans="1:46" hidden="1" x14ac:dyDescent="0.25">
      <c r="A183" t="s">
        <v>898</v>
      </c>
      <c r="B183" t="s">
        <v>899</v>
      </c>
      <c r="C183" t="s">
        <v>502</v>
      </c>
      <c r="D183" t="str" cm="1">
        <f t="array" ref="D183">_xll.FDS(A183,"FF_MAJOR_IND_NAME")</f>
        <v>TRANSPORTATION</v>
      </c>
      <c r="E183">
        <v>2020</v>
      </c>
      <c r="F183" s="4">
        <f t="shared" si="14"/>
        <v>43831</v>
      </c>
      <c r="G183" s="4">
        <f t="shared" si="15"/>
        <v>44196</v>
      </c>
      <c r="H183">
        <v>1</v>
      </c>
      <c r="I183" s="1" cm="1">
        <f t="array" ref="I183">_xll.FDS(A183,"FF_PTX_INC(ANN_R,"&amp;F183&amp;","&amp;G183&amp;",,,USD)")</f>
        <v>628.33100000000002</v>
      </c>
      <c r="J183" s="1" cm="1">
        <f t="array" ref="J183">_xll.FDS(A183,"FF_MKT_VAL(ANN_R,"&amp;F183&amp;","&amp;G183&amp;",,,USD)")</f>
        <v>12606.553260000001</v>
      </c>
      <c r="K183" s="1" cm="1">
        <f t="array" ref="K183">_xll.FDS(A183,"FF_SHLDRS_EQ(ANN_R,"&amp;F183&amp;","&amp;G183&amp;",,,USD)")</f>
        <v>1879.933</v>
      </c>
      <c r="L183" s="1" cm="1">
        <f t="array" ref="L183">_xll.FDS(A183,"FF_ASSETS(ANN_R,"&amp;F183&amp;","&amp;G183&amp;",,,USD)")</f>
        <v>5144.2579999999998</v>
      </c>
      <c r="M183" s="1" cm="1">
        <f t="array" ref="M183">_xll.FDS(A183,"FF_TAX_CF(ANN_R,"&amp;F183&amp;","&amp;G183&amp;",,,USD)")</f>
        <v>93.07</v>
      </c>
      <c r="N183" s="1" cm="1">
        <f t="array" ref="N183">_xll.FDS(A183,"FF_INC_TAX(ANN_R,"&amp;F183&amp;","&amp;G183&amp;",,,USD)")</f>
        <v>121.91</v>
      </c>
      <c r="O183" s="1" cm="1">
        <f t="array" ref="O183">_xll.FDS(A183,"FF_NET_INC(ANN_R,"&amp;F183&amp;","&amp;G183&amp;")")</f>
        <v>506.42099999999999</v>
      </c>
      <c r="P183" s="1" cm="1">
        <f t="array" ref="P183">_xll.FDS(A183,"FF_ROA(ANN_R,"&amp;F183&amp;","&amp;G183&amp;")")</f>
        <v>10.350629381692</v>
      </c>
      <c r="Q183" cm="1">
        <f t="array" ref="Q183">_xll.FDS(A183,"FF_TAX_RATE(ANN_R,"&amp;F183&amp;","&amp;G183&amp;")")</f>
        <v>19.402194066503199</v>
      </c>
      <c r="R183" t="e" cm="1">
        <f t="array" ref="R183">_xll.FDS(A183,"FF_TAX_REFUND(ANN_R,"&amp;F183&amp;","&amp;G183&amp;",,,,,""D=1"")")</f>
        <v>#N/A</v>
      </c>
      <c r="S183">
        <f t="shared" si="16"/>
        <v>0.27953426737291998</v>
      </c>
      <c r="T183" s="1" cm="1">
        <f t="array" ref="T183">_xll.FDS($A183,"FF_TAX_CF(ANN_R,"&amp;AE183&amp;","&amp;AF183&amp;",,,USD)")</f>
        <v>269.18700000000001</v>
      </c>
      <c r="U183" s="1" cm="1">
        <f t="array" ref="U183">_xll.FDS($A183,"FF_TAX_CF(ANN_R,"&amp;AG183&amp;","&amp;AH183&amp;",,,USD)")</f>
        <v>262.86099999999999</v>
      </c>
      <c r="V183" s="1" cm="1">
        <f t="array" ref="V183">_xll.FDS(A183,"FF_TAX_CF(ANN_R,"&amp;AI183&amp;","&amp;AJ183&amp;",,,USD)")</f>
        <v>215.64400000000001</v>
      </c>
      <c r="W183" s="1" cm="1">
        <f t="array" ref="W183">_xll.FDS(A183,"FF_TAX_CF(ANN_R,"&amp;AK183&amp;","&amp;AL183&amp;",,,USD)")</f>
        <v>219.029</v>
      </c>
      <c r="X183" s="1" cm="1">
        <f t="array" ref="X183">_xll.FDS(A183,"FF_TAX_CF(ANN_R,"&amp;F183&amp;","&amp;G183&amp;",,,USD)")</f>
        <v>93.07</v>
      </c>
      <c r="Y183" s="1" cm="1">
        <f t="array" ref="Y183">_xll.FDS($A183,"FF_PTX_INC(ANN_R,"&amp;AE183&amp;","&amp;AF183&amp;",,,USD)")</f>
        <v>811.95</v>
      </c>
      <c r="Z183" s="1" cm="1">
        <f t="array" ref="Z183">_xll.FDS($A183,"FF_PTX_INC(ANN_R,"&amp;AG183&amp;","&amp;AH183&amp;",,,USD)")</f>
        <v>728.46299999999997</v>
      </c>
      <c r="AA183" s="1" cm="1">
        <f t="array" ref="AA183">_xll.FDS(A183,"FF_PTX_INC(ANN_R,"&amp;AI183&amp;","&amp;AJ183&amp;",,,USD)")</f>
        <v>880.27300000000002</v>
      </c>
      <c r="AB183" s="1" cm="1">
        <f t="array" ref="AB183">_xll.FDS(A183,"FF_PTX_INC(ANN_R,"&amp;AK183&amp;","&amp;AL183&amp;",,,USD)")</f>
        <v>742.25699999999995</v>
      </c>
      <c r="AC183" s="1" cm="1">
        <f t="array" ref="AC183">_xll.FDS(A183,"FF_PTX_INC(ANN_R,"&amp;F183&amp;","&amp;G183&amp;",,,USD)")</f>
        <v>628.33100000000002</v>
      </c>
      <c r="AE183" s="6">
        <f t="shared" si="17"/>
        <v>42370</v>
      </c>
      <c r="AF183" s="6">
        <f t="shared" si="18"/>
        <v>42735</v>
      </c>
      <c r="AG183" s="6">
        <f t="shared" si="19"/>
        <v>42736</v>
      </c>
      <c r="AH183" s="6">
        <f t="shared" si="20"/>
        <v>43100</v>
      </c>
      <c r="AI183" s="6">
        <f>DATE(YEAR(F183)+AO183,MONTH(F183),DAY(F183))</f>
        <v>43101</v>
      </c>
      <c r="AJ183" s="6">
        <f>DATE(YEAR(G183)+AO183,MONTH(G183),DAY(G183))</f>
        <v>43465</v>
      </c>
      <c r="AK183" s="6">
        <f>DATE(YEAR(F183)+AP183,MONTH(F183),DAY(F183))</f>
        <v>43466</v>
      </c>
      <c r="AL183" s="6">
        <f>DATE(YEAR(G183)+AP183,MONTH(G183),DAY(G183))</f>
        <v>43830</v>
      </c>
      <c r="AM183" s="8">
        <v>-4</v>
      </c>
      <c r="AN183" s="8">
        <v>-3</v>
      </c>
      <c r="AO183">
        <v>-2</v>
      </c>
      <c r="AP183">
        <v>-1</v>
      </c>
      <c r="AQ183" cm="1">
        <f t="array" ref="AQ183">_xll.FDS(A183,"FF_DEBT_LT(ANN_R,"&amp;F183&amp;","&amp;G183&amp;")")</f>
        <v>1361.873</v>
      </c>
      <c r="AR183" t="e" cm="1">
        <f t="array" ref="AR183">_xll.FDS(A183,"FF_RD_EXP(ANN_R,"&amp;F183&amp;","&amp;G183&amp;")")</f>
        <v>#N/A</v>
      </c>
      <c r="AS183" cm="1">
        <f t="array" ref="AS183">_xll.FDS(A183,"FF_PTX_INC_FOR(ANN_R,"&amp;F183&amp;","&amp;G183&amp;")")</f>
        <v>128.947</v>
      </c>
      <c r="AT183" cm="1">
        <f t="array" ref="AT183">_xll.FDS(A183,"FF_MKT_VAL_PUBLIC(ANN_R,"&amp;[1]sample_report!E183&amp;")")</f>
        <v>12512.9496020445</v>
      </c>
    </row>
    <row r="184" spans="1:46" hidden="1" x14ac:dyDescent="0.25">
      <c r="A184" t="s">
        <v>898</v>
      </c>
      <c r="B184" t="s">
        <v>899</v>
      </c>
      <c r="C184" t="s">
        <v>502</v>
      </c>
      <c r="D184" t="str" cm="1">
        <f t="array" ref="D184">_xll.FDS(A184,"FF_MAJOR_IND_NAME")</f>
        <v>TRANSPORTATION</v>
      </c>
      <c r="E184">
        <v>2016</v>
      </c>
      <c r="F184" s="4">
        <f t="shared" si="14"/>
        <v>42370</v>
      </c>
      <c r="G184" s="4">
        <f t="shared" si="15"/>
        <v>42735</v>
      </c>
      <c r="H184" s="5">
        <v>0</v>
      </c>
      <c r="I184" s="1" cm="1">
        <f t="array" ref="I184">_xll.FDS(A184,"FF_PTX_INC(ANN_R,"&amp;F184&amp;","&amp;G184&amp;",,,USD)")</f>
        <v>811.95</v>
      </c>
      <c r="J184" s="1" cm="1">
        <f t="array" ref="J184">_xll.FDS(A184,"FF_MKT_VAL(ANN_R,"&amp;F184&amp;","&amp;G184&amp;",,,USD)")</f>
        <v>10348.561079999999</v>
      </c>
      <c r="K184" s="1" cm="1">
        <f t="array" ref="K184">_xll.FDS(A184,"FF_SHLDRS_EQ(ANN_R,"&amp;F184&amp;","&amp;G184&amp;",,,USD)")</f>
        <v>1257.847</v>
      </c>
      <c r="L184" s="1" cm="1">
        <f t="array" ref="L184">_xll.FDS(A184,"FF_ASSETS(ANN_R,"&amp;F184&amp;","&amp;G184&amp;",,,USD)")</f>
        <v>3687.7579999999998</v>
      </c>
      <c r="M184" s="1" cm="1">
        <f t="array" ref="M184">_xll.FDS(A184,"FF_TAX_CF(ANN_R,"&amp;F184&amp;","&amp;G184&amp;",,,USD)")</f>
        <v>269.18700000000001</v>
      </c>
      <c r="N184" s="1" cm="1">
        <f t="array" ref="N184">_xll.FDS(A184,"FF_INC_TAX(ANN_R,"&amp;F184&amp;","&amp;G184&amp;",,,USD)")</f>
        <v>298.56599999999997</v>
      </c>
      <c r="O184" s="1" cm="1">
        <f t="array" ref="O184">_xll.FDS(A184,"FF_NET_INC(ANN_R,"&amp;F184&amp;","&amp;G184&amp;")")</f>
        <v>513.38400000000001</v>
      </c>
      <c r="P184" s="1" cm="1">
        <f t="array" ref="P184">_xll.FDS(A184,"FF_ROA(ANN_R,"&amp;F184&amp;","&amp;G184&amp;")")</f>
        <v>14.941074917827301</v>
      </c>
      <c r="Q184" cm="1">
        <f t="array" ref="Q184">_xll.FDS(A184,"FF_TAX_RATE(ANN_R,"&amp;F184&amp;","&amp;G184&amp;")")</f>
        <v>36.771476076113103</v>
      </c>
      <c r="R184" t="e" cm="1">
        <f t="array" ref="R184">_xll.FDS(A184,"FF_TAX_REFUND(ANN_R,"&amp;F184&amp;","&amp;G184&amp;",,,,,""D=1"")")</f>
        <v>#N/A</v>
      </c>
      <c r="S184">
        <f t="shared" si="16"/>
        <v>0.35698003877207557</v>
      </c>
      <c r="T184" s="1" cm="1">
        <f t="array" ref="T184">_xll.FDS($A184,"FF_TAX_CF(ANN_R,"&amp;AE184&amp;","&amp;AF184&amp;",,,USD)")</f>
        <v>257.58</v>
      </c>
      <c r="U184" s="1" cm="1">
        <f t="array" ref="U184">_xll.FDS($A184,"FF_TAX_CF(ANN_R,"&amp;AG184&amp;","&amp;AH184&amp;",,,USD)")</f>
        <v>313.79899999999998</v>
      </c>
      <c r="V184" s="1" cm="1">
        <f t="array" ref="V184">_xll.FDS(A184,"FF_TAX_CF(ANN_R,"&amp;AI184&amp;","&amp;AJ184&amp;",,,USD)")</f>
        <v>271.97899999999998</v>
      </c>
      <c r="W184" s="1" cm="1">
        <f t="array" ref="W184">_xll.FDS(A184,"FF_TAX_CF(ANN_R,"&amp;AK184&amp;","&amp;AL184&amp;",,,USD)")</f>
        <v>311.8</v>
      </c>
      <c r="X184" s="1" cm="1">
        <f t="array" ref="X184">_xll.FDS(A184,"FF_TAX_CF(ANN_R,"&amp;F184&amp;","&amp;G184&amp;",,,USD)")</f>
        <v>269.18700000000001</v>
      </c>
      <c r="Y184" s="1" cm="1">
        <f t="array" ref="Y184">_xll.FDS($A184,"FF_PTX_INC(ANN_R,"&amp;AE184&amp;","&amp;AF184&amp;",,,USD)")</f>
        <v>958.46199999999999</v>
      </c>
      <c r="Z184" s="1" cm="1">
        <f t="array" ref="Z184">_xll.FDS($A184,"FF_PTX_INC(ANN_R,"&amp;AG184&amp;","&amp;AH184&amp;",,,USD)")</f>
        <v>673.36099999999999</v>
      </c>
      <c r="AA184" s="1" cm="1">
        <f t="array" ref="AA184">_xll.FDS(A184,"FF_PTX_INC(ANN_R,"&amp;AI184&amp;","&amp;AJ184&amp;",,,USD)")</f>
        <v>723.43100000000004</v>
      </c>
      <c r="AB184" s="1" cm="1">
        <f t="array" ref="AB184">_xll.FDS(A184,"FF_PTX_INC(ANN_R,"&amp;AK184&amp;","&amp;AL184&amp;",,,USD)")</f>
        <v>822.78099999999995</v>
      </c>
      <c r="AC184" s="1" cm="1">
        <f t="array" ref="AC184">_xll.FDS(A184,"FF_PTX_INC(ANN_R,"&amp;F184&amp;","&amp;G184&amp;",,,USD)")</f>
        <v>811.95</v>
      </c>
      <c r="AE184" s="6">
        <f t="shared" si="17"/>
        <v>40909</v>
      </c>
      <c r="AF184" s="6">
        <f t="shared" si="18"/>
        <v>41274</v>
      </c>
      <c r="AG184" s="6">
        <f t="shared" si="19"/>
        <v>41275</v>
      </c>
      <c r="AH184" s="6">
        <f t="shared" si="20"/>
        <v>41639</v>
      </c>
      <c r="AI184" s="6">
        <f>DATE(YEAR(F184)+AO184,MONTH(F184),DAY(F184))</f>
        <v>41640</v>
      </c>
      <c r="AJ184" s="6">
        <f>DATE(YEAR(G184)+AO184,MONTH(G184),DAY(G184))</f>
        <v>42004</v>
      </c>
      <c r="AK184" s="6">
        <f>DATE(YEAR(F184)+AP184,MONTH(F184),DAY(F184))</f>
        <v>42005</v>
      </c>
      <c r="AL184" s="6">
        <f>DATE(YEAR(G184)+AP184,MONTH(G184),DAY(G184))</f>
        <v>42369</v>
      </c>
      <c r="AM184" s="8">
        <v>-4</v>
      </c>
      <c r="AN184" s="8">
        <v>-3</v>
      </c>
      <c r="AO184">
        <v>-2</v>
      </c>
      <c r="AP184">
        <v>-1</v>
      </c>
      <c r="AQ184" cm="1">
        <f t="array" ref="AQ184">_xll.FDS(A184,"FF_DEBT_LT(ANN_R,"&amp;F184&amp;","&amp;G184&amp;")")</f>
        <v>500</v>
      </c>
      <c r="AR184" t="e" cm="1">
        <f t="array" ref="AR184">_xll.FDS(A184,"FF_RD_EXP(ANN_R,"&amp;F184&amp;","&amp;G184&amp;")")</f>
        <v>#N/A</v>
      </c>
      <c r="AS184" cm="1">
        <f t="array" ref="AS184">_xll.FDS(A184,"FF_PTX_INC_FOR(ANN_R,"&amp;F184&amp;","&amp;G184&amp;")")</f>
        <v>101.01900000000001</v>
      </c>
      <c r="AT184" cm="1">
        <f t="array" ref="AT184">_xll.FDS(A184,"FF_MKT_VAL_PUBLIC(ANN_R,"&amp;[1]sample_report!E184&amp;")")</f>
        <v>10226.147950984699</v>
      </c>
    </row>
    <row r="185" spans="1:46" hidden="1" x14ac:dyDescent="0.25">
      <c r="A185" t="s">
        <v>484</v>
      </c>
      <c r="B185" t="s">
        <v>485</v>
      </c>
      <c r="C185" t="s">
        <v>29</v>
      </c>
      <c r="D185" t="str" cm="1">
        <f t="array" ref="D185">_xll.FDS(A185,"FF_MAJOR_IND_NAME")</f>
        <v>ELECTRONICS</v>
      </c>
      <c r="E185">
        <v>2020</v>
      </c>
      <c r="F185" s="4">
        <f t="shared" si="14"/>
        <v>43831</v>
      </c>
      <c r="G185" s="4">
        <f t="shared" si="15"/>
        <v>44196</v>
      </c>
      <c r="H185">
        <v>1</v>
      </c>
      <c r="I185" s="1" cm="1">
        <f t="array" ref="I185">_xll.FDS(A185,"FF_PTX_INC(ANN_R,"&amp;F185&amp;","&amp;G185&amp;",,,USD)")</f>
        <v>1220.2098905667699</v>
      </c>
      <c r="J185" s="1" cm="1">
        <f t="array" ref="J185">_xll.FDS(A185,"FF_MKT_VAL(ANN_R,"&amp;F185&amp;","&amp;G185&amp;",,,USD)")</f>
        <v>20035.2582089676</v>
      </c>
      <c r="K185" s="1" cm="1">
        <f t="array" ref="K185">_xll.FDS(A185,"FF_SHLDRS_EQ(ANN_R,"&amp;F185&amp;","&amp;G185&amp;",,,USD)")</f>
        <v>24940.9749155305</v>
      </c>
      <c r="L185" s="1" cm="1">
        <f t="array" ref="L185">_xll.FDS(A185,"FF_ASSETS(ANN_R,"&amp;F185&amp;","&amp;G185&amp;",,,USD)")</f>
        <v>44802.304416112602</v>
      </c>
      <c r="M185" s="1" cm="1">
        <f t="array" ref="M185">_xll.FDS(A185,"FF_TAX_CF(ANN_R,"&amp;F185&amp;","&amp;G185&amp;",,,USD)")</f>
        <v>425.88397247437399</v>
      </c>
      <c r="N185" s="1" cm="1">
        <f t="array" ref="N185">_xll.FDS(A185,"FF_INC_TAX(ANN_R,"&amp;F185&amp;","&amp;G185&amp;",,,USD)")</f>
        <v>321.60229515191202</v>
      </c>
      <c r="O185" s="1" cm="1">
        <f t="array" ref="O185">_xll.FDS(A185,"FF_NET_INC(ANN_R,"&amp;F185&amp;","&amp;G185&amp;")")</f>
        <v>83318</v>
      </c>
      <c r="P185" s="1" cm="1">
        <f t="array" ref="P185">_xll.FDS(A185,"FF_ROA(ANN_R,"&amp;F185&amp;","&amp;G185&amp;")")</f>
        <v>1.77318896067606</v>
      </c>
      <c r="Q185" cm="1">
        <f t="array" ref="Q185">_xll.FDS(A185,"FF_TAX_RATE(ANN_R,"&amp;F185&amp;","&amp;G185&amp;")")</f>
        <v>26.356309487258201</v>
      </c>
      <c r="R185" t="e" cm="1">
        <f t="array" ref="R185">_xll.FDS(A185,"FF_TAX_REFUND(ANN_R,"&amp;F185&amp;","&amp;G185&amp;",,,,,""D=1"")")</f>
        <v>#N/A</v>
      </c>
      <c r="S185">
        <f t="shared" si="16"/>
        <v>0.3137788217247362</v>
      </c>
      <c r="T185" s="1" cm="1">
        <f t="array" ref="T185">_xll.FDS($A185,"FF_TAX_CF(ANN_R,"&amp;AE185&amp;","&amp;AF185&amp;",,,USD)")</f>
        <v>706.00751500949298</v>
      </c>
      <c r="U185" s="1" cm="1">
        <f t="array" ref="U185">_xll.FDS($A185,"FF_TAX_CF(ANN_R,"&amp;AG185&amp;","&amp;AH185&amp;",,,USD)")</f>
        <v>637.39104950427998</v>
      </c>
      <c r="V185" s="1" cm="1">
        <f t="array" ref="V185">_xll.FDS(A185,"FF_TAX_CF(ANN_R,"&amp;AI185&amp;","&amp;AJ185&amp;",,,USD)")</f>
        <v>1191.71175885201</v>
      </c>
      <c r="W185" s="1" cm="1">
        <f t="array" ref="W185">_xll.FDS(A185,"FF_TAX_CF(ANN_R,"&amp;AK185&amp;","&amp;AL185&amp;",,,USD)")</f>
        <v>712.351330285892</v>
      </c>
      <c r="X185" s="1" cm="1">
        <f t="array" ref="X185">_xll.FDS(A185,"FF_TAX_CF(ANN_R,"&amp;F185&amp;","&amp;G185&amp;",,,USD)")</f>
        <v>425.88397247437399</v>
      </c>
      <c r="Y185" s="1" cm="1">
        <f t="array" ref="Y185">_xll.FDS($A185,"FF_PTX_INC(ANN_R,"&amp;AE185&amp;","&amp;AF185&amp;",,,USD)")</f>
        <v>2251.5504934508399</v>
      </c>
      <c r="Z185" s="1" cm="1">
        <f t="array" ref="Z185">_xll.FDS($A185,"FF_PTX_INC(ANN_R,"&amp;AG185&amp;","&amp;AH185&amp;",,,USD)")</f>
        <v>3155.91194105148</v>
      </c>
      <c r="AA185" s="1" cm="1">
        <f t="array" ref="AA185">_xll.FDS(A185,"FF_PTX_INC(ANN_R,"&amp;AI185&amp;","&amp;AJ185&amp;",,,USD)")</f>
        <v>3285.7909645736199</v>
      </c>
      <c r="AB185" s="1" cm="1">
        <f t="array" ref="AB185">_xll.FDS(A185,"FF_PTX_INC(ANN_R,"&amp;AK185&amp;","&amp;AL185&amp;",,,USD)")</f>
        <v>1793.33580513019</v>
      </c>
      <c r="AC185" s="1" cm="1">
        <f t="array" ref="AC185">_xll.FDS(A185,"FF_PTX_INC(ANN_R,"&amp;F185&amp;","&amp;G185&amp;",,,USD)")</f>
        <v>1220.2098905667699</v>
      </c>
      <c r="AE185" s="6">
        <f t="shared" si="17"/>
        <v>42370</v>
      </c>
      <c r="AF185" s="6">
        <f t="shared" si="18"/>
        <v>42735</v>
      </c>
      <c r="AG185" s="6">
        <f t="shared" si="19"/>
        <v>42736</v>
      </c>
      <c r="AH185" s="6">
        <f t="shared" si="20"/>
        <v>43100</v>
      </c>
      <c r="AI185" s="6">
        <f>DATE(YEAR(F185)+AO185,MONTH(F185),DAY(F185))</f>
        <v>43101</v>
      </c>
      <c r="AJ185" s="6">
        <f>DATE(YEAR(G185)+AO185,MONTH(G185),DAY(G185))</f>
        <v>43465</v>
      </c>
      <c r="AK185" s="6">
        <f>DATE(YEAR(F185)+AP185,MONTH(F185),DAY(F185))</f>
        <v>43466</v>
      </c>
      <c r="AL185" s="6">
        <f>DATE(YEAR(G185)+AP185,MONTH(G185),DAY(G185))</f>
        <v>43830</v>
      </c>
      <c r="AM185" s="8">
        <v>-4</v>
      </c>
      <c r="AN185" s="8">
        <v>-3</v>
      </c>
      <c r="AO185">
        <v>-2</v>
      </c>
      <c r="AP185">
        <v>-1</v>
      </c>
      <c r="AQ185" cm="1">
        <f t="array" ref="AQ185">_xll.FDS(A185,"FF_DEBT_LT(ANN_R,"&amp;F185&amp;","&amp;G185&amp;")")</f>
        <v>81630</v>
      </c>
      <c r="AR185" cm="1">
        <f t="array" ref="AR185">_xll.FDS(A185,"FF_RD_EXP(ANN_R,"&amp;F185&amp;","&amp;G185&amp;")")</f>
        <v>272312</v>
      </c>
      <c r="AS185" cm="1">
        <f t="array" ref="AS185">_xll.FDS(A185,"FF_PTX_INC_FOR(ANN_R,"&amp;F185&amp;","&amp;G185&amp;")")</f>
        <v>82094</v>
      </c>
      <c r="AT185" cm="1">
        <f t="array" ref="AT185">_xll.FDS(A185,"FF_MKT_VAL_PUBLIC(ANN_R,"&amp;[1]sample_report!E185&amp;")")</f>
        <v>1447450.7110981999</v>
      </c>
    </row>
    <row r="186" spans="1:46" hidden="1" x14ac:dyDescent="0.25">
      <c r="A186" t="s">
        <v>484</v>
      </c>
      <c r="B186" t="s">
        <v>485</v>
      </c>
      <c r="C186" t="s">
        <v>29</v>
      </c>
      <c r="D186" t="str" cm="1">
        <f t="array" ref="D186">_xll.FDS(A186,"FF_MAJOR_IND_NAME")</f>
        <v>ELECTRONICS</v>
      </c>
      <c r="E186">
        <v>2016</v>
      </c>
      <c r="F186" s="4">
        <f t="shared" si="14"/>
        <v>42370</v>
      </c>
      <c r="G186" s="4">
        <f t="shared" si="15"/>
        <v>42735</v>
      </c>
      <c r="H186" s="5">
        <v>1</v>
      </c>
      <c r="I186" s="1" cm="1">
        <f t="array" ref="I186">_xll.FDS(A186,"FF_PTX_INC(ANN_R,"&amp;F186&amp;","&amp;G186&amp;",,,USD)")</f>
        <v>2251.5504934508399</v>
      </c>
      <c r="J186" s="1" cm="1">
        <f t="array" ref="J186">_xll.FDS(A186,"FF_MKT_VAL(ANN_R,"&amp;F186&amp;","&amp;G186&amp;",,,USD)")</f>
        <v>30851.4984396851</v>
      </c>
      <c r="K186" s="1" cm="1">
        <f t="array" ref="K186">_xll.FDS(A186,"FF_SHLDRS_EQ(ANN_R,"&amp;F186&amp;","&amp;G186&amp;",,,USD)")</f>
        <v>23861.867910251</v>
      </c>
      <c r="L186" s="1" cm="1">
        <f t="array" ref="L186">_xll.FDS(A186,"FF_ASSETS(ANN_R,"&amp;F186&amp;","&amp;G186&amp;",,,USD)")</f>
        <v>44056.491902098103</v>
      </c>
      <c r="M186" s="1" cm="1">
        <f t="array" ref="M186">_xll.FDS(A186,"FF_TAX_CF(ANN_R,"&amp;F186&amp;","&amp;G186&amp;",,,USD)")</f>
        <v>706.00751500949298</v>
      </c>
      <c r="N186" s="1" cm="1">
        <f t="array" ref="N186">_xll.FDS(A186,"FF_INC_TAX(ANN_R,"&amp;F186&amp;","&amp;G186&amp;",,,USD)")</f>
        <v>760.92248283885397</v>
      </c>
      <c r="O186" s="1" cm="1">
        <f t="array" ref="O186">_xll.FDS(A186,"FF_NET_INC(ANN_R,"&amp;F186&amp;","&amp;G186&amp;")")</f>
        <v>150650</v>
      </c>
      <c r="P186" s="1" cm="1">
        <f t="array" ref="P186">_xll.FDS(A186,"FF_ROA(ANN_R,"&amp;F186&amp;","&amp;G186&amp;")")</f>
        <v>3.1495974097409798</v>
      </c>
      <c r="Q186" cm="1">
        <f t="array" ref="Q186">_xll.FDS(A186,"FF_TAX_RATE(ANN_R,"&amp;F186&amp;","&amp;G186&amp;")")</f>
        <v>33.7954882669599</v>
      </c>
      <c r="R186" t="e" cm="1">
        <f t="array" ref="R186">_xll.FDS(A186,"FF_TAX_REFUND(ANN_R,"&amp;F186&amp;","&amp;G186&amp;",,,,,""D=1"")")</f>
        <v>#N/A</v>
      </c>
      <c r="S186">
        <f t="shared" si="16"/>
        <v>0.30607510201944116</v>
      </c>
      <c r="T186" s="1" cm="1">
        <f t="array" ref="T186">_xll.FDS($A186,"FF_TAX_CF(ANN_R,"&amp;AE186&amp;","&amp;AF186&amp;",,,USD)")</f>
        <v>1229.40397907794</v>
      </c>
      <c r="U186" s="1" cm="1">
        <f t="array" ref="U186">_xll.FDS($A186,"FF_TAX_CF(ANN_R,"&amp;AG186&amp;","&amp;AH186&amp;",,,USD)")</f>
        <v>1116.01548744366</v>
      </c>
      <c r="V186" s="1" cm="1">
        <f t="array" ref="V186">_xll.FDS(A186,"FF_TAX_CF(ANN_R,"&amp;AI186&amp;","&amp;AJ186&amp;",,,USD)")</f>
        <v>1056.3911655033</v>
      </c>
      <c r="W186" s="1" cm="1">
        <f t="array" ref="W186">_xll.FDS(A186,"FF_TAX_CF(ANN_R,"&amp;AK186&amp;","&amp;AL186&amp;",,,USD)")</f>
        <v>971.73562102392304</v>
      </c>
      <c r="X186" s="1" cm="1">
        <f t="array" ref="X186">_xll.FDS(A186,"FF_TAX_CF(ANN_R,"&amp;F186&amp;","&amp;G186&amp;",,,USD)")</f>
        <v>706.00751500949298</v>
      </c>
      <c r="Y186" s="1" cm="1">
        <f t="array" ref="Y186">_xll.FDS($A186,"FF_PTX_INC(ANN_R,"&amp;AE186&amp;","&amp;AF186&amp;",,,USD)")</f>
        <v>4293.15098333266</v>
      </c>
      <c r="Z186" s="1" cm="1">
        <f t="array" ref="Z186">_xll.FDS($A186,"FF_PTX_INC(ANN_R,"&amp;AG186&amp;","&amp;AH186&amp;",,,USD)")</f>
        <v>3560.6374254003199</v>
      </c>
      <c r="AA186" s="1" cm="1">
        <f t="array" ref="AA186">_xll.FDS(A186,"FF_PTX_INC(ANN_R,"&amp;AI186&amp;","&amp;AJ186&amp;",,,USD)")</f>
        <v>3620.58589216787</v>
      </c>
      <c r="AB186" s="1" cm="1">
        <f t="array" ref="AB186">_xll.FDS(A186,"FF_PTX_INC(ANN_R,"&amp;AK186&amp;","&amp;AL186&amp;",,,USD)")</f>
        <v>2869.8509957864899</v>
      </c>
      <c r="AC186" s="1" cm="1">
        <f t="array" ref="AC186">_xll.FDS(A186,"FF_PTX_INC(ANN_R,"&amp;F186&amp;","&amp;G186&amp;",,,USD)")</f>
        <v>2251.5504934508399</v>
      </c>
      <c r="AE186" s="6">
        <f t="shared" si="17"/>
        <v>40909</v>
      </c>
      <c r="AF186" s="6">
        <f t="shared" si="18"/>
        <v>41274</v>
      </c>
      <c r="AG186" s="6">
        <f t="shared" si="19"/>
        <v>41275</v>
      </c>
      <c r="AH186" s="6">
        <f t="shared" si="20"/>
        <v>41639</v>
      </c>
      <c r="AI186" s="6">
        <f>DATE(YEAR(F186)+AO186,MONTH(F186),DAY(F186))</f>
        <v>41640</v>
      </c>
      <c r="AJ186" s="6">
        <f>DATE(YEAR(G186)+AO186,MONTH(G186),DAY(G186))</f>
        <v>42004</v>
      </c>
      <c r="AK186" s="6">
        <f>DATE(YEAR(F186)+AP186,MONTH(F186),DAY(F186))</f>
        <v>42005</v>
      </c>
      <c r="AL186" s="6">
        <f>DATE(YEAR(G186)+AP186,MONTH(G186),DAY(G186))</f>
        <v>42369</v>
      </c>
      <c r="AM186" s="8">
        <v>-4</v>
      </c>
      <c r="AN186" s="8">
        <v>-3</v>
      </c>
      <c r="AO186">
        <v>-2</v>
      </c>
      <c r="AP186">
        <v>-1</v>
      </c>
      <c r="AQ186" cm="1">
        <f t="array" ref="AQ186">_xll.FDS(A186,"FF_DEBT_LT(ANN_R,"&amp;F186&amp;","&amp;G186&amp;")")</f>
        <v>611289</v>
      </c>
      <c r="AR186" cm="1">
        <f t="array" ref="AR186">_xll.FDS(A186,"FF_RD_EXP(ANN_R,"&amp;F186&amp;","&amp;G186&amp;")")</f>
        <v>302376</v>
      </c>
      <c r="AS186" t="e" cm="1">
        <f t="array" ref="AS186">_xll.FDS(A186,"FF_PTX_INC_FOR(ANN_R,"&amp;F186&amp;","&amp;G186&amp;")")</f>
        <v>#N/A</v>
      </c>
      <c r="AT186" cm="1">
        <f t="array" ref="AT186">_xll.FDS(A186,"FF_MKT_VAL_PUBLIC(ANN_R,"&amp;[1]sample_report!E186&amp;")")</f>
        <v>2591027.5953299399</v>
      </c>
    </row>
    <row r="187" spans="1:46" hidden="1" x14ac:dyDescent="0.25">
      <c r="A187" t="s">
        <v>1148</v>
      </c>
      <c r="B187" t="s">
        <v>1149</v>
      </c>
      <c r="C187" t="s">
        <v>950</v>
      </c>
      <c r="D187" t="str" cm="1">
        <f t="array" ref="D187">_xll.FDS(A187,"FF_MAJOR_IND_NAME")</f>
        <v>MISCELLANEOUS</v>
      </c>
      <c r="E187">
        <v>2020</v>
      </c>
      <c r="F187" s="4">
        <f t="shared" si="14"/>
        <v>43831</v>
      </c>
      <c r="G187" s="4">
        <f t="shared" si="15"/>
        <v>44196</v>
      </c>
      <c r="H187">
        <v>1</v>
      </c>
      <c r="I187" s="1" cm="1">
        <f t="array" ref="I187">_xll.FDS(A187,"FF_PTX_INC(ANN_R,"&amp;F187&amp;","&amp;G187&amp;",,,USD)")</f>
        <v>1544.6654134988801</v>
      </c>
      <c r="J187" s="1" cm="1">
        <f t="array" ref="J187">_xll.FDS(A187,"FF_MKT_VAL(ANN_R,"&amp;F187&amp;","&amp;G187&amp;",,,USD)")</f>
        <v>26124.167475640301</v>
      </c>
      <c r="K187" s="1" cm="1">
        <f t="array" ref="K187">_xll.FDS(A187,"FF_SHLDRS_EQ(ANN_R,"&amp;F187&amp;","&amp;G187&amp;",,,USD)")</f>
        <v>7467.3254183530798</v>
      </c>
      <c r="L187" s="1" cm="1">
        <f t="array" ref="L187">_xll.FDS(A187,"FF_ASSETS(ANN_R,"&amp;F187&amp;","&amp;G187&amp;",,,USD)")</f>
        <v>26861.815866708799</v>
      </c>
      <c r="M187" s="1" cm="1">
        <f t="array" ref="M187">_xll.FDS(A187,"FF_TAX_CF(ANN_R,"&amp;F187&amp;","&amp;G187&amp;",,,USD)")</f>
        <v>400.13104069232901</v>
      </c>
      <c r="N187" s="1" cm="1">
        <f t="array" ref="N187">_xll.FDS(A187,"FF_INC_TAX(ANN_R,"&amp;F187&amp;","&amp;G187&amp;",,,USD)")</f>
        <v>455.98978996276901</v>
      </c>
      <c r="O187" s="1" cm="1">
        <f t="array" ref="O187">_xll.FDS(A187,"FF_NET_INC(ANN_R,"&amp;F187&amp;","&amp;G187&amp;")")</f>
        <v>957</v>
      </c>
      <c r="P187" s="1" cm="1">
        <f t="array" ref="P187">_xll.FDS(A187,"FF_ROA(ANN_R,"&amp;F187&amp;","&amp;G187&amp;")")</f>
        <v>4.7743770111501904</v>
      </c>
      <c r="Q187" cm="1">
        <f t="array" ref="Q187">_xll.FDS(A187,"FF_TAX_RATE(ANN_R,"&amp;F187&amp;","&amp;G187&amp;")")</f>
        <v>29.520295202951999</v>
      </c>
      <c r="R187" t="e" cm="1">
        <f t="array" ref="R187">_xll.FDS(A187,"FF_TAX_REFUND(ANN_R,"&amp;F187&amp;","&amp;G187&amp;",,,,,""D=1"")")</f>
        <v>#N/A</v>
      </c>
      <c r="S187">
        <f t="shared" si="16"/>
        <v>0.18026542724448616</v>
      </c>
      <c r="T187" s="1" cm="1">
        <f t="array" ref="T187">_xll.FDS($A187,"FF_TAX_CF(ANN_R,"&amp;AE187&amp;","&amp;AF187&amp;",,,USD)")</f>
        <v>184.73493874073</v>
      </c>
      <c r="U187" s="1" cm="1">
        <f t="array" ref="U187">_xll.FDS($A187,"FF_TAX_CF(ANN_R,"&amp;AG187&amp;","&amp;AH187&amp;",,,USD)")</f>
        <v>156.78290593624101</v>
      </c>
      <c r="V187" s="1" cm="1">
        <f t="array" ref="V187">_xll.FDS(A187,"FF_TAX_CF(ANN_R,"&amp;AI187&amp;","&amp;AJ187&amp;",,,USD)")</f>
        <v>241.848694086075</v>
      </c>
      <c r="W187" s="1" cm="1">
        <f t="array" ref="W187">_xll.FDS(A187,"FF_TAX_CF(ANN_R,"&amp;AK187&amp;","&amp;AL187&amp;",,,USD)")</f>
        <v>242.87695240974401</v>
      </c>
      <c r="X187" s="1" cm="1">
        <f t="array" ref="X187">_xll.FDS(A187,"FF_TAX_CF(ANN_R,"&amp;F187&amp;","&amp;G187&amp;",,,USD)")</f>
        <v>400.13104069232901</v>
      </c>
      <c r="Y187" s="1" cm="1">
        <f t="array" ref="Y187">_xll.FDS($A187,"FF_PTX_INC(ANN_R,"&amp;AE187&amp;","&amp;AF187&amp;",,,USD)")</f>
        <v>1108.4096324443799</v>
      </c>
      <c r="Z187" s="1" cm="1">
        <f t="array" ref="Z187">_xll.FDS($A187,"FF_PTX_INC(ANN_R,"&amp;AG187&amp;","&amp;AH187&amp;",,,USD)")</f>
        <v>1253.1353129148499</v>
      </c>
      <c r="AA187" s="1" cm="1">
        <f t="array" ref="AA187">_xll.FDS(A187,"FF_PTX_INC(ANN_R,"&amp;AI187&amp;","&amp;AJ187&amp;",,,USD)")</f>
        <v>1381.4869306087501</v>
      </c>
      <c r="AB187" s="1" cm="1">
        <f t="array" ref="AB187">_xll.FDS(A187,"FF_PTX_INC(ANN_R,"&amp;AK187&amp;","&amp;AL187&amp;",,,USD)")</f>
        <v>1515.4626431465099</v>
      </c>
      <c r="AC187" s="1" cm="1">
        <f t="array" ref="AC187">_xll.FDS(A187,"FF_PTX_INC(ANN_R,"&amp;F187&amp;","&amp;G187&amp;",,,USD)")</f>
        <v>1544.6654134988801</v>
      </c>
      <c r="AE187" s="6">
        <f t="shared" si="17"/>
        <v>42370</v>
      </c>
      <c r="AF187" s="6">
        <f t="shared" si="18"/>
        <v>42735</v>
      </c>
      <c r="AG187" s="6">
        <f t="shared" si="19"/>
        <v>42736</v>
      </c>
      <c r="AH187" s="6">
        <f t="shared" si="20"/>
        <v>43100</v>
      </c>
      <c r="AI187" s="6">
        <f>DATE(YEAR(F187)+AO187,MONTH(F187),DAY(F187))</f>
        <v>43101</v>
      </c>
      <c r="AJ187" s="6">
        <f>DATE(YEAR(G187)+AO187,MONTH(G187),DAY(G187))</f>
        <v>43465</v>
      </c>
      <c r="AK187" s="6">
        <f>DATE(YEAR(F187)+AP187,MONTH(F187),DAY(F187))</f>
        <v>43466</v>
      </c>
      <c r="AL187" s="6">
        <f>DATE(YEAR(G187)+AP187,MONTH(G187),DAY(G187))</f>
        <v>43830</v>
      </c>
      <c r="AM187" s="8">
        <v>-4</v>
      </c>
      <c r="AN187" s="8">
        <v>-3</v>
      </c>
      <c r="AO187">
        <v>-2</v>
      </c>
      <c r="AP187">
        <v>-1</v>
      </c>
      <c r="AQ187" cm="1">
        <f t="array" ref="AQ187">_xll.FDS(A187,"FF_DEBT_LT(ANN_R,"&amp;F187&amp;","&amp;G187&amp;")")</f>
        <v>7808</v>
      </c>
      <c r="AR187" t="e" cm="1">
        <f t="array" ref="AR187">_xll.FDS(A187,"FF_RD_EXP(ANN_R,"&amp;F187&amp;","&amp;G187&amp;")")</f>
        <v>#N/A</v>
      </c>
      <c r="AS187" t="e" cm="1">
        <f t="array" ref="AS187">_xll.FDS(A187,"FF_PTX_INC_FOR(ANN_R,"&amp;F187&amp;","&amp;G187&amp;")")</f>
        <v>#N/A</v>
      </c>
      <c r="AT187" cm="1">
        <f t="array" ref="AT187">_xll.FDS(A187,"FF_MKT_VAL_PUBLIC(ANN_R,"&amp;[1]sample_report!E187&amp;")")</f>
        <v>20067.964546110699</v>
      </c>
    </row>
    <row r="188" spans="1:46" hidden="1" x14ac:dyDescent="0.25">
      <c r="A188" t="s">
        <v>1148</v>
      </c>
      <c r="B188" t="s">
        <v>1149</v>
      </c>
      <c r="C188" t="s">
        <v>950</v>
      </c>
      <c r="D188" t="str" cm="1">
        <f t="array" ref="D188">_xll.FDS(A188,"FF_MAJOR_IND_NAME")</f>
        <v>MISCELLANEOUS</v>
      </c>
      <c r="E188">
        <v>2016</v>
      </c>
      <c r="F188" s="4">
        <f t="shared" si="14"/>
        <v>42370</v>
      </c>
      <c r="G188" s="4">
        <f t="shared" si="15"/>
        <v>42735</v>
      </c>
      <c r="H188">
        <v>1</v>
      </c>
      <c r="I188" s="1" cm="1">
        <f t="array" ref="I188">_xll.FDS(A188,"FF_PTX_INC(ANN_R,"&amp;F188&amp;","&amp;G188&amp;",,,USD)")</f>
        <v>1108.4096324443799</v>
      </c>
      <c r="J188" s="1" cm="1">
        <f t="array" ref="J188">_xll.FDS(A188,"FF_MKT_VAL(ANN_R,"&amp;F188&amp;","&amp;G188&amp;",,,USD)")</f>
        <v>14237.4178874684</v>
      </c>
      <c r="K188" s="1" cm="1">
        <f t="array" ref="K188">_xll.FDS(A188,"FF_SHLDRS_EQ(ANN_R,"&amp;F188&amp;","&amp;G188&amp;",,,USD)")</f>
        <v>7670.1417503356897</v>
      </c>
      <c r="L188" s="1" cm="1">
        <f t="array" ref="L188">_xll.FDS(A188,"FF_ASSETS(ANN_R,"&amp;F188&amp;","&amp;G188&amp;",,,USD)")</f>
        <v>17360.129684925101</v>
      </c>
      <c r="M188" s="1" cm="1">
        <f t="array" ref="M188">_xll.FDS(A188,"FF_TAX_CF(ANN_R,"&amp;F188&amp;","&amp;G188&amp;",,,USD)")</f>
        <v>184.73493874073</v>
      </c>
      <c r="N188" s="1" cm="1">
        <f t="array" ref="N188">_xll.FDS(A188,"FF_INC_TAX(ANN_R,"&amp;F188&amp;","&amp;G188&amp;",,,USD)")</f>
        <v>103.982540369034</v>
      </c>
      <c r="O188" s="1" cm="1">
        <f t="array" ref="O188">_xll.FDS(A188,"FF_NET_INC(ANN_R,"&amp;F188&amp;","&amp;G188&amp;")")</f>
        <v>921</v>
      </c>
      <c r="P188" s="1" cm="1">
        <f t="array" ref="P188">_xll.FDS(A188,"FF_ROA(ANN_R,"&amp;F188&amp;","&amp;G188&amp;")")</f>
        <v>5.63475068828388</v>
      </c>
      <c r="Q188" cm="1">
        <f t="array" ref="Q188">_xll.FDS(A188,"FF_TAX_RATE(ANN_R,"&amp;F188&amp;","&amp;G188&amp;")")</f>
        <v>9.3812375249500999</v>
      </c>
      <c r="R188" t="e" cm="1">
        <f t="array" ref="R188">_xll.FDS(A188,"FF_TAX_REFUND(ANN_R,"&amp;F188&amp;","&amp;G188&amp;",,,,,""D=1"")")</f>
        <v>#N/A</v>
      </c>
      <c r="S188">
        <f t="shared" si="16"/>
        <v>0.17100271200368156</v>
      </c>
      <c r="T188" s="1" cm="1">
        <f t="array" ref="T188">_xll.FDS($A188,"FF_TAX_CF(ANN_R,"&amp;AE188&amp;","&amp;AF188&amp;",,,USD)")</f>
        <v>154.13632392883301</v>
      </c>
      <c r="U188" s="1" cm="1">
        <f t="array" ref="U188">_xll.FDS($A188,"FF_TAX_CF(ANN_R,"&amp;AG188&amp;","&amp;AH188&amp;",,,USD)")</f>
        <v>164.62464714050299</v>
      </c>
      <c r="V188" s="1" cm="1">
        <f t="array" ref="V188">_xll.FDS(A188,"FF_TAX_CF(ANN_R,"&amp;AI188&amp;","&amp;AJ188&amp;",,,USD)")</f>
        <v>128.665163397789</v>
      </c>
      <c r="W188" s="1" cm="1">
        <f t="array" ref="W188">_xll.FDS(A188,"FF_TAX_CF(ANN_R,"&amp;AK188&amp;","&amp;AL188&amp;",,,USD)")</f>
        <v>151.92215132713301</v>
      </c>
      <c r="X188" s="1" cm="1">
        <f t="array" ref="X188">_xll.FDS(A188,"FF_TAX_CF(ANN_R,"&amp;F188&amp;","&amp;G188&amp;",,,USD)")</f>
        <v>184.73493874073</v>
      </c>
      <c r="Y188" s="1" cm="1">
        <f t="array" ref="Y188">_xll.FDS($A188,"FF_PTX_INC(ANN_R,"&amp;AE188&amp;","&amp;AF188&amp;",,,USD)")</f>
        <v>615.26082634925797</v>
      </c>
      <c r="Z188" s="1" cm="1">
        <f t="array" ref="Z188">_xll.FDS($A188,"FF_PTX_INC(ANN_R,"&amp;AG188&amp;","&amp;AH188&amp;",,,USD)")</f>
        <v>820.46799945831299</v>
      </c>
      <c r="AA188" s="1" cm="1">
        <f t="array" ref="AA188">_xll.FDS(A188,"FF_PTX_INC(ANN_R,"&amp;AI188&amp;","&amp;AJ188&amp;",,,USD)")</f>
        <v>1038.6064220666899</v>
      </c>
      <c r="AB188" s="1" cm="1">
        <f t="array" ref="AB188">_xll.FDS(A188,"FF_PTX_INC(ANN_R,"&amp;AK188&amp;","&amp;AL188&amp;",,,USD)")</f>
        <v>1002.46441459656</v>
      </c>
      <c r="AC188" s="1" cm="1">
        <f t="array" ref="AC188">_xll.FDS(A188,"FF_PTX_INC(ANN_R,"&amp;F188&amp;","&amp;G188&amp;",,,USD)")</f>
        <v>1108.4096324443799</v>
      </c>
      <c r="AE188" s="6">
        <f t="shared" si="17"/>
        <v>40909</v>
      </c>
      <c r="AF188" s="6">
        <f t="shared" si="18"/>
        <v>41274</v>
      </c>
      <c r="AG188" s="6">
        <f t="shared" si="19"/>
        <v>41275</v>
      </c>
      <c r="AH188" s="6">
        <f t="shared" si="20"/>
        <v>41639</v>
      </c>
      <c r="AI188" s="6">
        <f>DATE(YEAR(F188)+AO188,MONTH(F188),DAY(F188))</f>
        <v>41640</v>
      </c>
      <c r="AJ188" s="6">
        <f>DATE(YEAR(G188)+AO188,MONTH(G188),DAY(G188))</f>
        <v>42004</v>
      </c>
      <c r="AK188" s="6">
        <f>DATE(YEAR(F188)+AP188,MONTH(F188),DAY(F188))</f>
        <v>42005</v>
      </c>
      <c r="AL188" s="6">
        <f>DATE(YEAR(G188)+AP188,MONTH(G188),DAY(G188))</f>
        <v>42369</v>
      </c>
      <c r="AM188" s="8">
        <v>-4</v>
      </c>
      <c r="AN188" s="8">
        <v>-3</v>
      </c>
      <c r="AO188">
        <v>-2</v>
      </c>
      <c r="AP188">
        <v>-1</v>
      </c>
      <c r="AQ188" cm="1">
        <f t="array" ref="AQ188">_xll.FDS(A188,"FF_DEBT_LT(ANN_R,"&amp;F188&amp;","&amp;G188&amp;")")</f>
        <v>3287</v>
      </c>
      <c r="AR188" t="e" cm="1">
        <f t="array" ref="AR188">_xll.FDS(A188,"FF_RD_EXP(ANN_R,"&amp;F188&amp;","&amp;G188&amp;")")</f>
        <v>#N/A</v>
      </c>
      <c r="AS188" t="e" cm="1">
        <f t="array" ref="AS188">_xll.FDS(A188,"FF_PTX_INC_FOR(ANN_R,"&amp;F188&amp;","&amp;G188&amp;")")</f>
        <v>#N/A</v>
      </c>
      <c r="AT188" cm="1">
        <f t="array" ref="AT188">_xll.FDS(A188,"FF_MKT_VAL_PUBLIC(ANN_R,"&amp;[1]sample_report!E188&amp;")")</f>
        <v>12523.852757181399</v>
      </c>
    </row>
    <row r="189" spans="1:46" hidden="1" x14ac:dyDescent="0.25">
      <c r="A189" t="s">
        <v>812</v>
      </c>
      <c r="B189" t="s">
        <v>813</v>
      </c>
      <c r="C189" t="s">
        <v>502</v>
      </c>
      <c r="D189" t="str" cm="1">
        <f t="array" ref="D189">_xll.FDS(A189,"FF_MAJOR_IND_NAME")</f>
        <v>DRUGS, COSMETICS &amp; HEALTH CARE</v>
      </c>
      <c r="E189">
        <v>2020</v>
      </c>
      <c r="F189" s="4">
        <f t="shared" si="14"/>
        <v>43831</v>
      </c>
      <c r="G189" s="4">
        <f t="shared" si="15"/>
        <v>44196</v>
      </c>
      <c r="H189">
        <v>1</v>
      </c>
      <c r="I189" s="1" cm="1">
        <f t="array" ref="I189">_xll.FDS(A189,"FF_PTX_INC(ANN_R,"&amp;F189&amp;","&amp;G189&amp;",,,USD)")</f>
        <v>-3772</v>
      </c>
      <c r="J189" s="1" cm="1">
        <f t="array" ref="J189">_xll.FDS(A189,"FF_MKT_VAL(ANN_R,"&amp;F189&amp;","&amp;G189&amp;",,,USD)")</f>
        <v>15291.67</v>
      </c>
      <c r="K189" s="1" cm="1">
        <f t="array" ref="K189">_xll.FDS(A189,"FF_SHLDRS_EQ(ANN_R,"&amp;F189&amp;","&amp;G189&amp;",,,USD)")</f>
        <v>1789</v>
      </c>
      <c r="L189" s="1" cm="1">
        <f t="array" ref="L189">_xll.FDS(A189,"FF_ASSETS(ANN_R,"&amp;F189&amp;","&amp;G189&amp;",,,USD)")</f>
        <v>40766</v>
      </c>
      <c r="M189" s="1" cm="1">
        <f t="array" ref="M189">_xll.FDS(A189,"FF_TAX_CF(ANN_R,"&amp;F189&amp;","&amp;G189&amp;",,,USD)")</f>
        <v>368</v>
      </c>
      <c r="N189" s="1" cm="1">
        <f t="array" ref="N189">_xll.FDS(A189,"FF_INC_TAX(ANN_R,"&amp;F189&amp;","&amp;G189&amp;",,,USD)")</f>
        <v>-79</v>
      </c>
      <c r="O189" s="1" cm="1">
        <f t="array" ref="O189">_xll.FDS(A189,"FF_NET_INC(ANN_R,"&amp;F189&amp;","&amp;G189&amp;")")</f>
        <v>-3696</v>
      </c>
      <c r="P189" s="1" cm="1">
        <f t="array" ref="P189">_xll.FDS(A189,"FF_ROA(ANN_R,"&amp;F189&amp;","&amp;G189&amp;")")</f>
        <v>-9.0445251991337194</v>
      </c>
      <c r="Q189" t="e" cm="1">
        <f t="array" ref="Q189">_xll.FDS(A189,"FF_TAX_RATE(ANN_R,"&amp;F189&amp;","&amp;G189&amp;")")</f>
        <v>#N/A</v>
      </c>
      <c r="R189" t="e" cm="1">
        <f t="array" ref="R189">_xll.FDS(A189,"FF_TAX_REFUND(ANN_R,"&amp;F189&amp;","&amp;G189&amp;",,,,,""D=1"")")</f>
        <v>#N/A</v>
      </c>
      <c r="S189">
        <f t="shared" si="16"/>
        <v>1.2429523321373654</v>
      </c>
      <c r="T189" s="1" cm="1">
        <f t="array" ref="T189">_xll.FDS($A189,"FF_TAX_CF(ANN_R,"&amp;AE189&amp;","&amp;AF189&amp;",,,USD)")</f>
        <v>635</v>
      </c>
      <c r="U189" s="1" cm="1">
        <f t="array" ref="U189">_xll.FDS($A189,"FF_TAX_CF(ANN_R,"&amp;AG189&amp;","&amp;AH189&amp;",,,USD)")</f>
        <v>686</v>
      </c>
      <c r="V189" s="1" cm="1">
        <f t="array" ref="V189">_xll.FDS(A189,"FF_TAX_CF(ANN_R,"&amp;AI189&amp;","&amp;AJ189&amp;",,,USD)")</f>
        <v>425</v>
      </c>
      <c r="W189" s="1" cm="1">
        <f t="array" ref="W189">_xll.FDS(A189,"FF_TAX_CF(ANN_R,"&amp;AK189&amp;","&amp;AL189&amp;",,,USD)")</f>
        <v>311</v>
      </c>
      <c r="X189" s="1" cm="1">
        <f t="array" ref="X189">_xll.FDS(A189,"FF_TAX_CF(ANN_R,"&amp;F189&amp;","&amp;G189&amp;",,,USD)")</f>
        <v>368</v>
      </c>
      <c r="Y189" s="1" cm="1">
        <f t="array" ref="Y189">_xll.FDS($A189,"FF_PTX_INC(ANN_R,"&amp;AE189&amp;","&amp;AF189&amp;",,,USD)")</f>
        <v>2276</v>
      </c>
      <c r="Z189" s="1" cm="1">
        <f t="array" ref="Z189">_xll.FDS($A189,"FF_PTX_INC(ANN_R,"&amp;AG189&amp;","&amp;AH189&amp;",,,USD)")</f>
        <v>1924</v>
      </c>
      <c r="AA189" s="1" cm="1">
        <f t="array" ref="AA189">_xll.FDS(A189,"FF_PTX_INC(ANN_R,"&amp;AI189&amp;","&amp;AJ189&amp;",,,USD)")</f>
        <v>-228</v>
      </c>
      <c r="AB189" s="1" cm="1">
        <f t="array" ref="AB189">_xll.FDS(A189,"FF_PTX_INC(ANN_R,"&amp;AK189&amp;","&amp;AL189&amp;",,,USD)")</f>
        <v>1751</v>
      </c>
      <c r="AC189" s="1" cm="1">
        <f t="array" ref="AC189">_xll.FDS(A189,"FF_PTX_INC(ANN_R,"&amp;F189&amp;","&amp;G189&amp;",,,USD)")</f>
        <v>-3772</v>
      </c>
      <c r="AE189" s="6">
        <f t="shared" si="17"/>
        <v>42370</v>
      </c>
      <c r="AF189" s="6">
        <f t="shared" si="18"/>
        <v>42735</v>
      </c>
      <c r="AG189" s="6">
        <f t="shared" si="19"/>
        <v>42736</v>
      </c>
      <c r="AH189" s="6">
        <f t="shared" si="20"/>
        <v>43100</v>
      </c>
      <c r="AI189" s="6">
        <f>DATE(YEAR(F189)+AO189,MONTH(F189),DAY(F189))</f>
        <v>43101</v>
      </c>
      <c r="AJ189" s="6">
        <f>DATE(YEAR(G189)+AO189,MONTH(G189),DAY(G189))</f>
        <v>43465</v>
      </c>
      <c r="AK189" s="6">
        <f>DATE(YEAR(F189)+AP189,MONTH(F189),DAY(F189))</f>
        <v>43466</v>
      </c>
      <c r="AL189" s="6">
        <f>DATE(YEAR(G189)+AP189,MONTH(G189),DAY(G189))</f>
        <v>43830</v>
      </c>
      <c r="AM189" s="8">
        <v>-4</v>
      </c>
      <c r="AN189" s="8">
        <v>-3</v>
      </c>
      <c r="AO189">
        <v>-2</v>
      </c>
      <c r="AP189">
        <v>-1</v>
      </c>
      <c r="AQ189" cm="1">
        <f t="array" ref="AQ189">_xll.FDS(A189,"FF_DEBT_LT(ANN_R,"&amp;F189&amp;","&amp;G189&amp;")")</f>
        <v>7106</v>
      </c>
      <c r="AR189" t="e" cm="1">
        <f t="array" ref="AR189">_xll.FDS(A189,"FF_RD_EXP(ANN_R,"&amp;F189&amp;","&amp;G189&amp;")")</f>
        <v>#N/A</v>
      </c>
      <c r="AS189" cm="1">
        <f t="array" ref="AS189">_xll.FDS(A189,"FF_PTX_INC_FOR(ANN_R,"&amp;F189&amp;","&amp;G189&amp;")")</f>
        <v>284</v>
      </c>
      <c r="AT189" cm="1">
        <f t="array" ref="AT189">_xll.FDS(A189,"FF_MKT_VAL_PUBLIC(ANN_R,"&amp;[1]sample_report!E189&amp;")")</f>
        <v>15636.851694360001</v>
      </c>
    </row>
    <row r="190" spans="1:46" hidden="1" x14ac:dyDescent="0.25">
      <c r="A190" t="s">
        <v>812</v>
      </c>
      <c r="B190" t="s">
        <v>813</v>
      </c>
      <c r="C190" t="s">
        <v>502</v>
      </c>
      <c r="D190" t="str" cm="1">
        <f t="array" ref="D190">_xll.FDS(A190,"FF_MAJOR_IND_NAME")</f>
        <v>DRUGS, COSMETICS &amp; HEALTH CARE</v>
      </c>
      <c r="E190">
        <v>2016</v>
      </c>
      <c r="F190" s="4">
        <f t="shared" si="14"/>
        <v>42370</v>
      </c>
      <c r="G190" s="4">
        <f t="shared" si="15"/>
        <v>42735</v>
      </c>
      <c r="H190">
        <v>1</v>
      </c>
      <c r="I190" s="1" cm="1">
        <f t="array" ref="I190">_xll.FDS(A190,"FF_PTX_INC(ANN_R,"&amp;F190&amp;","&amp;G190&amp;",,,USD)")</f>
        <v>2276</v>
      </c>
      <c r="J190" s="1" cm="1">
        <f t="array" ref="J190">_xll.FDS(A190,"FF_MKT_VAL(ANN_R,"&amp;F190&amp;","&amp;G190&amp;",,,USD)")</f>
        <v>25119.22</v>
      </c>
      <c r="K190" s="1" cm="1">
        <f t="array" ref="K190">_xll.FDS(A190,"FF_SHLDRS_EQ(ANN_R,"&amp;F190&amp;","&amp;G190&amp;",,,USD)")</f>
        <v>6554</v>
      </c>
      <c r="L190" s="1" cm="1">
        <f t="array" ref="L190">_xll.FDS(A190,"FF_ASSETS(ANN_R,"&amp;F190&amp;","&amp;G190&amp;",,,USD)")</f>
        <v>34122</v>
      </c>
      <c r="M190" s="1" cm="1">
        <f t="array" ref="M190">_xll.FDS(A190,"FF_TAX_CF(ANN_R,"&amp;F190&amp;","&amp;G190&amp;",,,USD)")</f>
        <v>635</v>
      </c>
      <c r="N190" s="1" cm="1">
        <f t="array" ref="N190">_xll.FDS(A190,"FF_INC_TAX(ANN_R,"&amp;F190&amp;","&amp;G190&amp;",,,USD)")</f>
        <v>845</v>
      </c>
      <c r="O190" s="1" cm="1">
        <f t="array" ref="O190">_xll.FDS(A190,"FF_NET_INC(ANN_R,"&amp;F190&amp;","&amp;G190&amp;")")</f>
        <v>1427</v>
      </c>
      <c r="P190" s="1" cm="1">
        <f t="array" ref="P190">_xll.FDS(A190,"FF_ROA(ANN_R,"&amp;F190&amp;","&amp;G190&amp;")")</f>
        <v>4.4410556454624697</v>
      </c>
      <c r="Q190" cm="1">
        <f t="array" ref="Q190">_xll.FDS(A190,"FF_TAX_RATE(ANN_R,"&amp;F190&amp;","&amp;G190&amp;")")</f>
        <v>37.126537785588802</v>
      </c>
      <c r="R190" t="e" cm="1">
        <f t="array" ref="R190">_xll.FDS(A190,"FF_TAX_REFUND(ANN_R,"&amp;F190&amp;","&amp;G190&amp;",,,,,""D=1"")")</f>
        <v>#N/A</v>
      </c>
      <c r="S190">
        <f t="shared" si="16"/>
        <v>0.37185580155326303</v>
      </c>
      <c r="T190" s="1" cm="1">
        <f t="array" ref="T190">_xll.FDS($A190,"FF_TAX_CF(ANN_R,"&amp;AE190&amp;","&amp;AF190&amp;",,,USD)")</f>
        <v>513</v>
      </c>
      <c r="U190" s="1" cm="1">
        <f t="array" ref="U190">_xll.FDS($A190,"FF_TAX_CF(ANN_R,"&amp;AG190&amp;","&amp;AH190&amp;",,,USD)")</f>
        <v>899</v>
      </c>
      <c r="V190" s="1" cm="1">
        <f t="array" ref="V190">_xll.FDS(A190,"FF_TAX_CF(ANN_R,"&amp;AI190&amp;","&amp;AJ190&amp;",,,USD)")</f>
        <v>632</v>
      </c>
      <c r="W190" s="1" cm="1">
        <f t="array" ref="W190">_xll.FDS(A190,"FF_TAX_CF(ANN_R,"&amp;AK190&amp;","&amp;AL190&amp;",,,USD)")</f>
        <v>529</v>
      </c>
      <c r="X190" s="1" cm="1">
        <f t="array" ref="X190">_xll.FDS(A190,"FF_TAX_CF(ANN_R,"&amp;F190&amp;","&amp;G190&amp;",,,USD)")</f>
        <v>635</v>
      </c>
      <c r="Y190" s="1" cm="1">
        <f t="array" ref="Y190">_xll.FDS($A190,"FF_PTX_INC(ANN_R,"&amp;AE190&amp;","&amp;AF190&amp;",,,USD)")</f>
        <v>1698</v>
      </c>
      <c r="Z190" s="1" cm="1">
        <f t="array" ref="Z190">_xll.FDS($A190,"FF_PTX_INC(ANN_R,"&amp;AG190&amp;","&amp;AH190&amp;",,,USD)")</f>
        <v>888</v>
      </c>
      <c r="AA190" s="1" cm="1">
        <f t="array" ref="AA190">_xll.FDS(A190,"FF_PTX_INC(ANN_R,"&amp;AI190&amp;","&amp;AJ190&amp;",,,USD)")</f>
        <v>1798</v>
      </c>
      <c r="AB190" s="1" cm="1">
        <f t="array" ref="AB190">_xll.FDS(A190,"FF_PTX_INC(ANN_R,"&amp;AK190&amp;","&amp;AL190&amp;",,,USD)")</f>
        <v>1967</v>
      </c>
      <c r="AC190" s="1" cm="1">
        <f t="array" ref="AC190">_xll.FDS(A190,"FF_PTX_INC(ANN_R,"&amp;F190&amp;","&amp;G190&amp;",,,USD)")</f>
        <v>2276</v>
      </c>
      <c r="AE190" s="6">
        <f t="shared" si="17"/>
        <v>40909</v>
      </c>
      <c r="AF190" s="6">
        <f t="shared" si="18"/>
        <v>41274</v>
      </c>
      <c r="AG190" s="6">
        <f t="shared" si="19"/>
        <v>41275</v>
      </c>
      <c r="AH190" s="6">
        <f t="shared" si="20"/>
        <v>41639</v>
      </c>
      <c r="AI190" s="6">
        <f>DATE(YEAR(F190)+AO190,MONTH(F190),DAY(F190))</f>
        <v>41640</v>
      </c>
      <c r="AJ190" s="6">
        <f>DATE(YEAR(G190)+AO190,MONTH(G190),DAY(G190))</f>
        <v>42004</v>
      </c>
      <c r="AK190" s="6">
        <f>DATE(YEAR(F190)+AP190,MONTH(F190),DAY(F190))</f>
        <v>42005</v>
      </c>
      <c r="AL190" s="6">
        <f>DATE(YEAR(G190)+AP190,MONTH(G190),DAY(G190))</f>
        <v>42369</v>
      </c>
      <c r="AM190" s="8">
        <v>-4</v>
      </c>
      <c r="AN190" s="8">
        <v>-3</v>
      </c>
      <c r="AO190">
        <v>-2</v>
      </c>
      <c r="AP190">
        <v>-1</v>
      </c>
      <c r="AQ190" cm="1">
        <f t="array" ref="AQ190">_xll.FDS(A190,"FF_DEBT_LT(ANN_R,"&amp;F190&amp;","&amp;G190&amp;")")</f>
        <v>4952</v>
      </c>
      <c r="AR190" t="e" cm="1">
        <f t="array" ref="AR190">_xll.FDS(A190,"FF_RD_EXP(ANN_R,"&amp;F190&amp;","&amp;G190&amp;")")</f>
        <v>#N/A</v>
      </c>
      <c r="AS190" cm="1">
        <f t="array" ref="AS190">_xll.FDS(A190,"FF_PTX_INC_FOR(ANN_R,"&amp;F190&amp;","&amp;G190&amp;")")</f>
        <v>226</v>
      </c>
      <c r="AT190" cm="1">
        <f t="array" ref="AT190">_xll.FDS(A190,"FF_MKT_VAL_PUBLIC(ANN_R,"&amp;[1]sample_report!E190&amp;")")</f>
        <v>23076.521110860001</v>
      </c>
    </row>
    <row r="191" spans="1:46" hidden="1" x14ac:dyDescent="0.25">
      <c r="A191" t="s">
        <v>1288</v>
      </c>
      <c r="B191" t="s">
        <v>1289</v>
      </c>
      <c r="C191" t="s">
        <v>1054</v>
      </c>
      <c r="D191" t="str" cm="1">
        <f t="array" ref="D191">_xll.FDS(A191,"FF_MAJOR_IND_NAME")</f>
        <v>BEVERAGES</v>
      </c>
      <c r="E191">
        <v>2020</v>
      </c>
      <c r="F191" s="4">
        <f t="shared" si="14"/>
        <v>43831</v>
      </c>
      <c r="G191" s="4">
        <f t="shared" si="15"/>
        <v>44196</v>
      </c>
      <c r="H191">
        <v>1</v>
      </c>
      <c r="I191" s="1" cm="1">
        <f t="array" ref="I191">_xll.FDS(A191,"FF_PTX_INC(ANN_R,"&amp;F191&amp;","&amp;G191&amp;",,,USD)")</f>
        <v>1334.39884123206</v>
      </c>
      <c r="J191" s="1" cm="1">
        <f t="array" ref="J191">_xll.FDS(A191,"FF_MKT_VAL(ANN_R,"&amp;F191&amp;","&amp;G191&amp;",,,USD)")</f>
        <v>23260.148337462098</v>
      </c>
      <c r="K191" s="1" cm="1">
        <f t="array" ref="K191">_xll.FDS(A191,"FF_SHLDRS_EQ(ANN_R,"&amp;F191&amp;","&amp;G191&amp;",,,USD)")</f>
        <v>6461.4121010303497</v>
      </c>
      <c r="L191" s="1" cm="1">
        <f t="array" ref="L191">_xll.FDS(A191,"FF_ASSETS(ANN_R,"&amp;F191&amp;","&amp;G191&amp;",,,USD)")</f>
        <v>19770.198336601301</v>
      </c>
      <c r="M191" s="1" cm="1">
        <f t="array" ref="M191">_xll.FDS(A191,"FF_TAX_CF(ANN_R,"&amp;F191&amp;","&amp;G191&amp;",,,USD)")</f>
        <v>299.42160567641298</v>
      </c>
      <c r="N191" s="1" cm="1">
        <f t="array" ref="N191">_xll.FDS(A191,"FF_INC_TAX(ANN_R,"&amp;F191&amp;","&amp;G191&amp;",,,USD)")</f>
        <v>341.47520197927997</v>
      </c>
      <c r="O191" s="1" cm="1">
        <f t="array" ref="O191">_xll.FDS(A191,"FF_NET_INC(ANN_R,"&amp;F191&amp;","&amp;G191&amp;")")</f>
        <v>6030</v>
      </c>
      <c r="P191" s="1" cm="1">
        <f t="array" ref="P191">_xll.FDS(A191,"FF_ROA(ANN_R,"&amp;F191&amp;","&amp;G191&amp;")")</f>
        <v>4.9207217058501902</v>
      </c>
      <c r="Q191" cm="1">
        <f t="array" ref="Q191">_xll.FDS(A191,"FF_TAX_RATE(ANN_R,"&amp;F191&amp;","&amp;G191&amp;")")</f>
        <v>25.590190236076101</v>
      </c>
      <c r="R191" t="e" cm="1">
        <f t="array" ref="R191">_xll.FDS(A191,"FF_TAX_REFUND(ANN_R,"&amp;F191&amp;","&amp;G191&amp;",,,,,""D=1"")")</f>
        <v>#N/A</v>
      </c>
      <c r="S191">
        <f t="shared" si="16"/>
        <v>0.27545368125540814</v>
      </c>
      <c r="T191" s="1" cm="1">
        <f t="array" ref="T191">_xll.FDS($A191,"FF_TAX_CF(ANN_R,"&amp;AE191&amp;","&amp;AF191&amp;",,,USD)")</f>
        <v>260.30934011936199</v>
      </c>
      <c r="U191" s="1" cm="1">
        <f t="array" ref="U191">_xll.FDS($A191,"FF_TAX_CF(ANN_R,"&amp;AG191&amp;","&amp;AH191&amp;",,,USD)")</f>
        <v>293.25947922468202</v>
      </c>
      <c r="V191" s="1" cm="1">
        <f t="array" ref="V191">_xll.FDS(A191,"FF_TAX_CF(ANN_R,"&amp;AI191&amp;","&amp;AJ191&amp;",,,USD)")</f>
        <v>375.92243216931797</v>
      </c>
      <c r="W191" s="1" cm="1">
        <f t="array" ref="W191">_xll.FDS(A191,"FF_TAX_CF(ANN_R,"&amp;AK191&amp;","&amp;AL191&amp;",,,USD)")</f>
        <v>334.89791461825399</v>
      </c>
      <c r="X191" s="1" cm="1">
        <f t="array" ref="X191">_xll.FDS(A191,"FF_TAX_CF(ANN_R,"&amp;F191&amp;","&amp;G191&amp;",,,USD)")</f>
        <v>299.42160567641298</v>
      </c>
      <c r="Y191" s="1" cm="1">
        <f t="array" ref="Y191">_xll.FDS($A191,"FF_PTX_INC(ANN_R,"&amp;AE191&amp;","&amp;AF191&amp;",,,USD)")</f>
        <v>1028.90535406768</v>
      </c>
      <c r="Z191" s="1" cm="1">
        <f t="array" ref="Z191">_xll.FDS($A191,"FF_PTX_INC(ANN_R,"&amp;AG191&amp;","&amp;AH191&amp;",,,USD)")</f>
        <v>494.477332860231</v>
      </c>
      <c r="AA191" s="1" cm="1">
        <f t="array" ref="AA191">_xll.FDS(A191,"FF_PTX_INC(ANN_R,"&amp;AI191&amp;","&amp;AJ191&amp;",,,USD)")</f>
        <v>1327.8371719867</v>
      </c>
      <c r="AB191" s="1" cm="1">
        <f t="array" ref="AB191">_xll.FDS(A191,"FF_PTX_INC(ANN_R,"&amp;AK191&amp;","&amp;AL191&amp;",,,USD)")</f>
        <v>1491.59993305802</v>
      </c>
      <c r="AC191" s="1" cm="1">
        <f t="array" ref="AC191">_xll.FDS(A191,"FF_PTX_INC(ANN_R,"&amp;F191&amp;","&amp;G191&amp;",,,USD)")</f>
        <v>1334.39884123206</v>
      </c>
      <c r="AE191" s="6">
        <f t="shared" si="17"/>
        <v>42370</v>
      </c>
      <c r="AF191" s="6">
        <f t="shared" si="18"/>
        <v>42735</v>
      </c>
      <c r="AG191" s="6">
        <f t="shared" si="19"/>
        <v>42736</v>
      </c>
      <c r="AH191" s="6">
        <f t="shared" si="20"/>
        <v>43100</v>
      </c>
      <c r="AI191" s="6">
        <f>DATE(YEAR(F191)+AO191,MONTH(F191),DAY(F191))</f>
        <v>43101</v>
      </c>
      <c r="AJ191" s="6">
        <f>DATE(YEAR(G191)+AO191,MONTH(G191),DAY(G191))</f>
        <v>43465</v>
      </c>
      <c r="AK191" s="6">
        <f>DATE(YEAR(F191)+AP191,MONTH(F191),DAY(F191))</f>
        <v>43466</v>
      </c>
      <c r="AL191" s="6">
        <f>DATE(YEAR(G191)+AP191,MONTH(G191),DAY(G191))</f>
        <v>43830</v>
      </c>
      <c r="AM191" s="8">
        <v>-4</v>
      </c>
      <c r="AN191" s="8">
        <v>-3</v>
      </c>
      <c r="AO191">
        <v>-2</v>
      </c>
      <c r="AP191">
        <v>-1</v>
      </c>
      <c r="AQ191" cm="1">
        <f t="array" ref="AQ191">_xll.FDS(A191,"FF_DEBT_LT(ANN_R,"&amp;F191&amp;","&amp;G191&amp;")")</f>
        <v>29291</v>
      </c>
      <c r="AR191" cm="1">
        <f t="array" ref="AR191">_xll.FDS(A191,"FF_RD_EXP(ANN_R,"&amp;F191&amp;","&amp;G191&amp;")")</f>
        <v>123</v>
      </c>
      <c r="AS191" t="e" cm="1">
        <f t="array" ref="AS191">_xll.FDS(A191,"FF_PTX_INC_FOR(ANN_R,"&amp;F191&amp;","&amp;G191&amp;")")</f>
        <v>#N/A</v>
      </c>
      <c r="AT191" cm="1">
        <f t="array" ref="AT191">_xll.FDS(A191,"FF_MKT_VAL_PUBLIC(ANN_R,"&amp;[1]sample_report!E191&amp;")")</f>
        <v>95460.747403902904</v>
      </c>
    </row>
    <row r="192" spans="1:46" hidden="1" x14ac:dyDescent="0.25">
      <c r="A192" t="s">
        <v>1288</v>
      </c>
      <c r="B192" t="s">
        <v>1289</v>
      </c>
      <c r="C192" t="s">
        <v>1054</v>
      </c>
      <c r="D192" t="str" cm="1">
        <f t="array" ref="D192">_xll.FDS(A192,"FF_MAJOR_IND_NAME")</f>
        <v>BEVERAGES</v>
      </c>
      <c r="E192">
        <v>2016</v>
      </c>
      <c r="F192" s="4">
        <f t="shared" si="14"/>
        <v>42370</v>
      </c>
      <c r="G192" s="4">
        <f t="shared" si="15"/>
        <v>42735</v>
      </c>
      <c r="H192">
        <v>1</v>
      </c>
      <c r="I192" s="1" cm="1">
        <f t="array" ref="I192">_xll.FDS(A192,"FF_PTX_INC(ANN_R,"&amp;F192&amp;","&amp;G192&amp;",,,USD)")</f>
        <v>1028.90535406768</v>
      </c>
      <c r="J192" s="1" cm="1">
        <f t="array" ref="J192">_xll.FDS(A192,"FF_MKT_VAL(ANN_R,"&amp;F192&amp;","&amp;G192&amp;",,,USD)")</f>
        <v>13189.591760760601</v>
      </c>
      <c r="K192" s="1" cm="1">
        <f t="array" ref="K192">_xll.FDS(A192,"FF_SHLDRS_EQ(ANN_R,"&amp;F192&amp;","&amp;G192&amp;",,,USD)")</f>
        <v>7207.6937786489698</v>
      </c>
      <c r="L192" s="1" cm="1">
        <f t="array" ref="L192">_xll.FDS(A192,"FF_ASSETS(ANN_R,"&amp;F192&amp;","&amp;G192&amp;",,,USD)")</f>
        <v>18318.473391458399</v>
      </c>
      <c r="M192" s="1" cm="1">
        <f t="array" ref="M192">_xll.FDS(A192,"FF_TAX_CF(ANN_R,"&amp;F192&amp;","&amp;G192&amp;",,,USD)")</f>
        <v>260.30934011936199</v>
      </c>
      <c r="N192" s="1" cm="1">
        <f t="array" ref="N192">_xll.FDS(A192,"FF_INC_TAX(ANN_R,"&amp;F192&amp;","&amp;G192&amp;",,,USD)")</f>
        <v>355.39951002597797</v>
      </c>
      <c r="O192" s="1" cm="1">
        <f t="array" ref="O192">_xll.FDS(A192,"FF_NET_INC(ANN_R,"&amp;F192&amp;","&amp;G192&amp;")")</f>
        <v>4486</v>
      </c>
      <c r="P192" s="1" cm="1">
        <f t="array" ref="P192">_xll.FDS(A192,"FF_ROA(ANN_R,"&amp;F192&amp;","&amp;G192&amp;")")</f>
        <v>3.5083465958636499</v>
      </c>
      <c r="Q192" cm="1">
        <f t="array" ref="Q192">_xll.FDS(A192,"FF_TAX_RATE(ANN_R,"&amp;F192&amp;","&amp;G192&amp;")")</f>
        <v>34.541516245487401</v>
      </c>
      <c r="R192" t="e" cm="1">
        <f t="array" ref="R192">_xll.FDS(A192,"FF_TAX_REFUND(ANN_R,"&amp;F192&amp;","&amp;G192&amp;",,,,,""D=1"")")</f>
        <v>#N/A</v>
      </c>
      <c r="S192">
        <f t="shared" si="16"/>
        <v>0.38967934871348353</v>
      </c>
      <c r="T192" s="1" cm="1">
        <f t="array" ref="T192">_xll.FDS($A192,"FF_TAX_CF(ANN_R,"&amp;AE192&amp;","&amp;AF192&amp;",,,USD)")</f>
        <v>394.12103050947201</v>
      </c>
      <c r="U192" s="1" cm="1">
        <f t="array" ref="U192">_xll.FDS($A192,"FF_TAX_CF(ANN_R,"&amp;AG192&amp;","&amp;AH192&amp;",,,USD)")</f>
        <v>408.36783117055899</v>
      </c>
      <c r="V192" s="1" cm="1">
        <f t="array" ref="V192">_xll.FDS(A192,"FF_TAX_CF(ANN_R,"&amp;AI192&amp;","&amp;AJ192&amp;",,,USD)")</f>
        <v>385.777303695679</v>
      </c>
      <c r="W192" s="1" cm="1">
        <f t="array" ref="W192">_xll.FDS(A192,"FF_TAX_CF(ANN_R,"&amp;AK192&amp;","&amp;AL192&amp;",,,USD)")</f>
        <v>318.16066205501602</v>
      </c>
      <c r="X192" s="1" cm="1">
        <f t="array" ref="X192">_xll.FDS(A192,"FF_TAX_CF(ANN_R,"&amp;F192&amp;","&amp;G192&amp;",,,USD)")</f>
        <v>260.30934011936199</v>
      </c>
      <c r="Y192" s="1" cm="1">
        <f t="array" ref="Y192">_xll.FDS($A192,"FF_PTX_INC(ANN_R,"&amp;AE192&amp;","&amp;AF192&amp;",,,USD)")</f>
        <v>1380.1138362586501</v>
      </c>
      <c r="Z192" s="1" cm="1">
        <f t="array" ref="Z192">_xll.FDS($A192,"FF_PTX_INC(ANN_R,"&amp;AG192&amp;","&amp;AH192&amp;",,,USD)")</f>
        <v>1319.45177185535</v>
      </c>
      <c r="AA192" s="1" cm="1">
        <f t="array" ref="AA192">_xll.FDS(A192,"FF_PTX_INC(ANN_R,"&amp;AI192&amp;","&amp;AJ192&amp;",,,USD)")</f>
        <v>1117.11711835861</v>
      </c>
      <c r="AB192" s="1" cm="1">
        <f t="array" ref="AB192">_xll.FDS(A192,"FF_PTX_INC(ANN_R,"&amp;AK192&amp;","&amp;AL192&amp;",,,USD)")</f>
        <v>-311.76771417260198</v>
      </c>
      <c r="AC192" s="1" cm="1">
        <f t="array" ref="AC192">_xll.FDS(A192,"FF_PTX_INC(ANN_R,"&amp;F192&amp;","&amp;G192&amp;",,,USD)")</f>
        <v>1028.90535406768</v>
      </c>
      <c r="AE192" s="6">
        <f t="shared" si="17"/>
        <v>40909</v>
      </c>
      <c r="AF192" s="6">
        <f t="shared" si="18"/>
        <v>41274</v>
      </c>
      <c r="AG192" s="6">
        <f t="shared" si="19"/>
        <v>41275</v>
      </c>
      <c r="AH192" s="6">
        <f t="shared" si="20"/>
        <v>41639</v>
      </c>
      <c r="AI192" s="6">
        <f>DATE(YEAR(F192)+AO192,MONTH(F192),DAY(F192))</f>
        <v>41640</v>
      </c>
      <c r="AJ192" s="6">
        <f>DATE(YEAR(G192)+AO192,MONTH(G192),DAY(G192))</f>
        <v>42004</v>
      </c>
      <c r="AK192" s="6">
        <f>DATE(YEAR(F192)+AP192,MONTH(F192),DAY(F192))</f>
        <v>42005</v>
      </c>
      <c r="AL192" s="6">
        <f>DATE(YEAR(G192)+AP192,MONTH(G192),DAY(G192))</f>
        <v>42369</v>
      </c>
      <c r="AM192" s="8">
        <v>-4</v>
      </c>
      <c r="AN192" s="8">
        <v>-3</v>
      </c>
      <c r="AO192">
        <v>-2</v>
      </c>
      <c r="AP192">
        <v>-1</v>
      </c>
      <c r="AQ192" cm="1">
        <f t="array" ref="AQ192">_xll.FDS(A192,"FF_DEBT_LT(ANN_R,"&amp;F192&amp;","&amp;G192&amp;")")</f>
        <v>21137</v>
      </c>
      <c r="AR192" cm="1">
        <f t="array" ref="AR192">_xll.FDS(A192,"FF_RD_EXP(ANN_R,"&amp;F192&amp;","&amp;G192&amp;")")</f>
        <v>104</v>
      </c>
      <c r="AS192" t="e" cm="1">
        <f t="array" ref="AS192">_xll.FDS(A192,"FF_PTX_INC_FOR(ANN_R,"&amp;F192&amp;","&amp;G192&amp;")")</f>
        <v>#N/A</v>
      </c>
      <c r="AT192" cm="1">
        <f t="array" ref="AT192">_xll.FDS(A192,"FF_MKT_VAL_PUBLIC(ANN_R,"&amp;[1]sample_report!E192&amp;")")</f>
        <v>64366.723255354897</v>
      </c>
    </row>
    <row r="193" spans="1:46" hidden="1" x14ac:dyDescent="0.25">
      <c r="A193" t="s">
        <v>1374</v>
      </c>
      <c r="B193" t="s">
        <v>1375</v>
      </c>
      <c r="C193" t="s">
        <v>950</v>
      </c>
      <c r="D193" t="str" cm="1">
        <f t="array" ref="D193">_xll.FDS(A193,"FF_MAJOR_IND_NAME")</f>
        <v>RETAILERS</v>
      </c>
      <c r="E193">
        <v>2020</v>
      </c>
      <c r="F193" s="4">
        <f t="shared" si="14"/>
        <v>43831</v>
      </c>
      <c r="G193" s="4">
        <f t="shared" si="15"/>
        <v>44196</v>
      </c>
      <c r="H193">
        <v>1</v>
      </c>
      <c r="I193" s="1" cm="1">
        <f t="array" ref="I193">_xll.FDS(A193,"FF_PTX_INC(ANN_R,"&amp;F193&amp;","&amp;G193&amp;",,,USD)")</f>
        <v>1554.9251837730401</v>
      </c>
      <c r="J193" s="1" cm="1">
        <f t="array" ref="J193">_xll.FDS(A193,"FF_MKT_VAL(ANN_R,"&amp;F193&amp;","&amp;G193&amp;",,,USD)")</f>
        <v>13873.3108121978</v>
      </c>
      <c r="K193" s="1" cm="1">
        <f t="array" ref="K193">_xll.FDS(A193,"FF_SHLDRS_EQ(ANN_R,"&amp;F193&amp;","&amp;G193&amp;",,,USD)")</f>
        <v>11984.6718782187</v>
      </c>
      <c r="L193" s="1" cm="1">
        <f t="array" ref="L193">_xll.FDS(A193,"FF_ASSETS(ANN_R,"&amp;F193&amp;","&amp;G193&amp;",,,USD)")</f>
        <v>58226.2955937386</v>
      </c>
      <c r="M193" s="1" cm="1">
        <f t="array" ref="M193">_xll.FDS(A193,"FF_TAX_CF(ANN_R,"&amp;F193&amp;","&amp;G193&amp;",,,USD)")</f>
        <v>543.76782453060196</v>
      </c>
      <c r="N193" s="1" cm="1">
        <f t="array" ref="N193">_xll.FDS(A193,"FF_INC_TAX(ANN_R,"&amp;F193&amp;","&amp;G193&amp;",,,USD)")</f>
        <v>567.70728850364696</v>
      </c>
      <c r="O193" s="1" cm="1">
        <f t="array" ref="O193">_xll.FDS(A193,"FF_NET_INC(ANN_R,"&amp;F193&amp;","&amp;G193&amp;")")</f>
        <v>663</v>
      </c>
      <c r="P193" s="1" cm="1">
        <f t="array" ref="P193">_xll.FDS(A193,"FF_ROA(ANN_R,"&amp;F193&amp;","&amp;G193&amp;")")</f>
        <v>1.3386907886766499</v>
      </c>
      <c r="Q193" cm="1">
        <f t="array" ref="Q193">_xll.FDS(A193,"FF_TAX_RATE(ANN_R,"&amp;F193&amp;","&amp;G193&amp;")")</f>
        <v>36.510263929618802</v>
      </c>
      <c r="R193" t="e" cm="1">
        <f t="array" ref="R193">_xll.FDS(A193,"FF_TAX_REFUND(ANN_R,"&amp;F193&amp;","&amp;G193&amp;",,,,,""D=1"")")</f>
        <v>#N/A</v>
      </c>
      <c r="S193">
        <f t="shared" si="16"/>
        <v>0.50832574017557042</v>
      </c>
      <c r="T193" s="1" cm="1">
        <f t="array" ref="T193">_xll.FDS($A193,"FF_TAX_CF(ANN_R,"&amp;AE193&amp;","&amp;AF193&amp;",,,USD)")</f>
        <v>297.567057013512</v>
      </c>
      <c r="U193" s="1" cm="1">
        <f t="array" ref="U193">_xll.FDS($A193,"FF_TAX_CF(ANN_R,"&amp;AG193&amp;","&amp;AH193&amp;",,,USD)")</f>
        <v>663.22553014755204</v>
      </c>
      <c r="V193" s="1" cm="1">
        <f t="array" ref="V193">_xll.FDS(A193,"FF_TAX_CF(ANN_R,"&amp;AI193&amp;","&amp;AJ193&amp;",,,USD)")</f>
        <v>592.23436307907104</v>
      </c>
      <c r="W193" s="1" cm="1">
        <f t="array" ref="W193">_xll.FDS(A193,"FF_TAX_CF(ANN_R,"&amp;AK193&amp;","&amp;AL193&amp;",,,USD)")</f>
        <v>558.50506567954994</v>
      </c>
      <c r="X193" s="1" cm="1">
        <f t="array" ref="X193">_xll.FDS(A193,"FF_TAX_CF(ANN_R,"&amp;F193&amp;","&amp;G193&amp;",,,USD)")</f>
        <v>543.76782453060196</v>
      </c>
      <c r="Y193" s="1" cm="1">
        <f t="array" ref="Y193">_xll.FDS($A193,"FF_PTX_INC(ANN_R,"&amp;AE193&amp;","&amp;AF193&amp;",,,USD)")</f>
        <v>1619.4727563858</v>
      </c>
      <c r="Z193" s="1" cm="1">
        <f t="array" ref="Z193">_xll.FDS($A193,"FF_PTX_INC(ANN_R,"&amp;AG193&amp;","&amp;AH193&amp;",,,USD)")</f>
        <v>596.67739021778095</v>
      </c>
      <c r="AA193" s="1" cm="1">
        <f t="array" ref="AA193">_xll.FDS(A193,"FF_PTX_INC(ANN_R,"&amp;AI193&amp;","&amp;AJ193&amp;",,,USD)")</f>
        <v>650.04209971427895</v>
      </c>
      <c r="AB193" s="1" cm="1">
        <f t="array" ref="AB193">_xll.FDS(A193,"FF_PTX_INC(ANN_R,"&amp;AK193&amp;","&amp;AL193&amp;",,,USD)")</f>
        <v>802.50126671791099</v>
      </c>
      <c r="AC193" s="1" cm="1">
        <f t="array" ref="AC193">_xll.FDS(A193,"FF_PTX_INC(ANN_R,"&amp;F193&amp;","&amp;G193&amp;",,,USD)")</f>
        <v>1554.9251837730401</v>
      </c>
      <c r="AE193" s="6">
        <f t="shared" si="17"/>
        <v>42370</v>
      </c>
      <c r="AF193" s="6">
        <f t="shared" si="18"/>
        <v>42735</v>
      </c>
      <c r="AG193" s="6">
        <f t="shared" si="19"/>
        <v>42736</v>
      </c>
      <c r="AH193" s="6">
        <f t="shared" si="20"/>
        <v>43100</v>
      </c>
      <c r="AI193" s="6">
        <f>DATE(YEAR(F193)+AO193,MONTH(F193),DAY(F193))</f>
        <v>43101</v>
      </c>
      <c r="AJ193" s="6">
        <f>DATE(YEAR(G193)+AO193,MONTH(G193),DAY(G193))</f>
        <v>43465</v>
      </c>
      <c r="AK193" s="6">
        <f>DATE(YEAR(F193)+AP193,MONTH(F193),DAY(F193))</f>
        <v>43466</v>
      </c>
      <c r="AL193" s="6">
        <f>DATE(YEAR(G193)+AP193,MONTH(G193),DAY(G193))</f>
        <v>43830</v>
      </c>
      <c r="AM193" s="8">
        <v>-4</v>
      </c>
      <c r="AN193" s="8">
        <v>-3</v>
      </c>
      <c r="AO193">
        <v>-2</v>
      </c>
      <c r="AP193">
        <v>-1</v>
      </c>
      <c r="AQ193" cm="1">
        <f t="array" ref="AQ193">_xll.FDS(A193,"FF_DEBT_LT(ANN_R,"&amp;F193&amp;","&amp;G193&amp;")")</f>
        <v>11598</v>
      </c>
      <c r="AR193" t="e" cm="1">
        <f t="array" ref="AR193">_xll.FDS(A193,"FF_RD_EXP(ANN_R,"&amp;F193&amp;","&amp;G193&amp;")")</f>
        <v>#N/A</v>
      </c>
      <c r="AS193" t="e" cm="1">
        <f t="array" ref="AS193">_xll.FDS(A193,"FF_PTX_INC_FOR(ANN_R,"&amp;F193&amp;","&amp;G193&amp;")")</f>
        <v>#N/A</v>
      </c>
      <c r="AT193" cm="1">
        <f t="array" ref="AT193">_xll.FDS(A193,"FF_MKT_VAL_PUBLIC(ANN_R,"&amp;[1]sample_report!E193&amp;")")</f>
        <v>8505.3699010692908</v>
      </c>
    </row>
    <row r="194" spans="1:46" hidden="1" x14ac:dyDescent="0.25">
      <c r="A194" t="s">
        <v>1374</v>
      </c>
      <c r="B194" t="s">
        <v>1375</v>
      </c>
      <c r="C194" t="s">
        <v>950</v>
      </c>
      <c r="D194" t="str" cm="1">
        <f t="array" ref="D194">_xll.FDS(A194,"FF_MAJOR_IND_NAME")</f>
        <v>RETAILERS</v>
      </c>
      <c r="E194">
        <v>2016</v>
      </c>
      <c r="F194" s="4">
        <f t="shared" ref="F194:F257" si="21">DATE(E194,1,1)</f>
        <v>42370</v>
      </c>
      <c r="G194" s="4">
        <f t="shared" ref="G194:G257" si="22">DATE(E194,12,31)</f>
        <v>42735</v>
      </c>
      <c r="H194" s="5">
        <v>1</v>
      </c>
      <c r="I194" s="1" cm="1">
        <f t="array" ref="I194">_xll.FDS(A194,"FF_PTX_INC(ANN_R,"&amp;F194&amp;","&amp;G194&amp;",,,USD)")</f>
        <v>1619.4727563858</v>
      </c>
      <c r="J194" s="1" cm="1">
        <f t="array" ref="J194">_xll.FDS(A194,"FF_MKT_VAL(ANN_R,"&amp;F194&amp;","&amp;G194&amp;",,,USD)")</f>
        <v>18029.247043971402</v>
      </c>
      <c r="K194" s="1" cm="1">
        <f t="array" ref="K194">_xll.FDS(A194,"FF_SHLDRS_EQ(ANN_R,"&amp;F194&amp;","&amp;G194&amp;",,,USD)")</f>
        <v>10996.8231420517</v>
      </c>
      <c r="L194" s="1" cm="1">
        <f t="array" ref="L194">_xll.FDS(A194,"FF_ASSETS(ANN_R,"&amp;F194&amp;","&amp;G194&amp;",,,USD)")</f>
        <v>52141.564552784002</v>
      </c>
      <c r="M194" s="1" cm="1">
        <f t="array" ref="M194">_xll.FDS(A194,"FF_TAX_CF(ANN_R,"&amp;F194&amp;","&amp;G194&amp;",,,USD)")</f>
        <v>297.567057013512</v>
      </c>
      <c r="N194" s="1" cm="1">
        <f t="array" ref="N194">_xll.FDS(A194,"FF_INC_TAX(ANN_R,"&amp;F194&amp;","&amp;G194&amp;",,,USD)")</f>
        <v>546.46143555641197</v>
      </c>
      <c r="O194" s="1" cm="1">
        <f t="array" ref="O194">_xll.FDS(A194,"FF_NET_INC(ANN_R,"&amp;F194&amp;","&amp;G194&amp;")")</f>
        <v>786</v>
      </c>
      <c r="P194" s="1" cm="1">
        <f t="array" ref="P194">_xll.FDS(A194,"FF_ROA(ANN_R,"&amp;F194&amp;","&amp;G194&amp;")")</f>
        <v>1.6518504507912499</v>
      </c>
      <c r="Q194" cm="1">
        <f t="array" ref="Q194">_xll.FDS(A194,"FF_TAX_RATE(ANN_R,"&amp;F194&amp;","&amp;G194&amp;")")</f>
        <v>33.743169398907099</v>
      </c>
      <c r="R194" t="e" cm="1">
        <f t="array" ref="R194">_xll.FDS(A194,"FF_TAX_REFUND(ANN_R,"&amp;F194&amp;","&amp;G194&amp;",,,,,""D=1"")")</f>
        <v>#N/A</v>
      </c>
      <c r="S194">
        <f t="shared" si="16"/>
        <v>0.46127489537116251</v>
      </c>
      <c r="T194" s="1" cm="1">
        <f t="array" ref="T194">_xll.FDS($A194,"FF_TAX_CF(ANN_R,"&amp;AE194&amp;","&amp;AF194&amp;",,,USD)")</f>
        <v>697.46686577796902</v>
      </c>
      <c r="U194" s="1" cm="1">
        <f t="array" ref="U194">_xll.FDS($A194,"FF_TAX_CF(ANN_R,"&amp;AG194&amp;","&amp;AH194&amp;",,,USD)")</f>
        <v>1379.39522886276</v>
      </c>
      <c r="V194" s="1" cm="1">
        <f t="array" ref="V194">_xll.FDS(A194,"FF_TAX_CF(ANN_R,"&amp;AI194&amp;","&amp;AJ194&amp;",,,USD)")</f>
        <v>1061.15598678589</v>
      </c>
      <c r="W194" s="1" cm="1">
        <f t="array" ref="W194">_xll.FDS(A194,"FF_TAX_CF(ANN_R,"&amp;AK194&amp;","&amp;AL194&amp;",,,USD)")</f>
        <v>735.21449875831604</v>
      </c>
      <c r="X194" s="1" cm="1">
        <f t="array" ref="X194">_xll.FDS(A194,"FF_TAX_CF(ANN_R,"&amp;F194&amp;","&amp;G194&amp;",,,USD)")</f>
        <v>297.567057013512</v>
      </c>
      <c r="Y194" s="1" cm="1">
        <f t="array" ref="Y194">_xll.FDS($A194,"FF_PTX_INC(ANN_R,"&amp;AE194&amp;","&amp;AF194&amp;",,,USD)")</f>
        <v>746.27670168876602</v>
      </c>
      <c r="Z194" s="1" cm="1">
        <f t="array" ref="Z194">_xll.FDS($A194,"FF_PTX_INC(ANN_R,"&amp;AG194&amp;","&amp;AH194&amp;",,,USD)")</f>
        <v>2203.8460826873802</v>
      </c>
      <c r="AA194" s="1" cm="1">
        <f t="array" ref="AA194">_xll.FDS(A194,"FF_PTX_INC(ANN_R,"&amp;AI194&amp;","&amp;AJ194&amp;",,,USD)")</f>
        <v>2617.0759524107002</v>
      </c>
      <c r="AB194" s="1" cm="1">
        <f t="array" ref="AB194">_xll.FDS(A194,"FF_PTX_INC(ANN_R,"&amp;AK194&amp;","&amp;AL194&amp;",,,USD)")</f>
        <v>1855.2245194912</v>
      </c>
      <c r="AC194" s="1" cm="1">
        <f t="array" ref="AC194">_xll.FDS(A194,"FF_PTX_INC(ANN_R,"&amp;F194&amp;","&amp;G194&amp;",,,USD)")</f>
        <v>1619.4727563858</v>
      </c>
      <c r="AE194" s="6">
        <f t="shared" si="17"/>
        <v>40909</v>
      </c>
      <c r="AF194" s="6">
        <f t="shared" si="18"/>
        <v>41274</v>
      </c>
      <c r="AG194" s="6">
        <f t="shared" si="19"/>
        <v>41275</v>
      </c>
      <c r="AH194" s="6">
        <f t="shared" si="20"/>
        <v>41639</v>
      </c>
      <c r="AI194" s="6">
        <f>DATE(YEAR(F194)+AO194,MONTH(F194),DAY(F194))</f>
        <v>41640</v>
      </c>
      <c r="AJ194" s="6">
        <f>DATE(YEAR(G194)+AO194,MONTH(G194),DAY(G194))</f>
        <v>42004</v>
      </c>
      <c r="AK194" s="6">
        <f>DATE(YEAR(F194)+AP194,MONTH(F194),DAY(F194))</f>
        <v>42005</v>
      </c>
      <c r="AL194" s="6">
        <f>DATE(YEAR(G194)+AP194,MONTH(G194),DAY(G194))</f>
        <v>42369</v>
      </c>
      <c r="AM194" s="8">
        <v>-4</v>
      </c>
      <c r="AN194" s="8">
        <v>-3</v>
      </c>
      <c r="AO194">
        <v>-2</v>
      </c>
      <c r="AP194">
        <v>-1</v>
      </c>
      <c r="AQ194" cm="1">
        <f t="array" ref="AQ194">_xll.FDS(A194,"FF_DEBT_LT(ANN_R,"&amp;F194&amp;","&amp;G194&amp;")")</f>
        <v>8135</v>
      </c>
      <c r="AR194" t="e" cm="1">
        <f t="array" ref="AR194">_xll.FDS(A194,"FF_RD_EXP(ANN_R,"&amp;F194&amp;","&amp;G194&amp;")")</f>
        <v>#N/A</v>
      </c>
      <c r="AS194" t="e" cm="1">
        <f t="array" ref="AS194">_xll.FDS(A194,"FF_PTX_INC_FOR(ANN_R,"&amp;F194&amp;","&amp;G194&amp;")")</f>
        <v>#N/A</v>
      </c>
      <c r="AT194" cm="1">
        <f t="array" ref="AT194">_xll.FDS(A194,"FF_MKT_VAL_PUBLIC(ANN_R,"&amp;[1]sample_report!E194&amp;")")</f>
        <v>11910.9440314025</v>
      </c>
    </row>
    <row r="195" spans="1:46" x14ac:dyDescent="0.25">
      <c r="A195" t="s">
        <v>48</v>
      </c>
      <c r="B195" t="s">
        <v>49</v>
      </c>
      <c r="C195" t="s">
        <v>29</v>
      </c>
      <c r="D195" t="str" cm="1">
        <f t="array" ref="D195">_xll.FDS(A195,"FF_MAJOR_IND_NAME")</f>
        <v>CHEMICALS</v>
      </c>
      <c r="E195">
        <v>2018</v>
      </c>
      <c r="F195" s="4">
        <f t="shared" si="21"/>
        <v>43101</v>
      </c>
      <c r="G195" s="4">
        <f t="shared" si="22"/>
        <v>43465</v>
      </c>
      <c r="I195" s="1" cm="1">
        <f t="array" ref="I195">_xll.FDS(A195,"FF_PTX_INC(ANN_R,"&amp;F195&amp;","&amp;G195&amp;",,,USD)")</f>
        <v>829.03537831455503</v>
      </c>
      <c r="J195" s="1" cm="1">
        <f t="array" ref="J195">_xll.FDS(A195,"FF_MKT_VAL(ANN_R,"&amp;F195&amp;","&amp;G195&amp;",,,USD)")</f>
        <v>19355.558691701499</v>
      </c>
      <c r="K195" s="1" cm="1">
        <f t="array" ref="K195">_xll.FDS(A195,"FF_SHLDRS_EQ(ANN_R,"&amp;F195&amp;","&amp;G195&amp;",,,USD)")</f>
        <v>4023.6614612639</v>
      </c>
      <c r="L195" s="1" cm="1">
        <f t="array" ref="L195">_xll.FDS(A195,"FF_ASSETS(ANN_R,"&amp;F195&amp;","&amp;G195&amp;",,,USD)")</f>
        <v>7250.4491731692096</v>
      </c>
      <c r="M195" s="1" cm="1">
        <f t="array" ref="M195">_xll.FDS(A195,"FF_TAX_CF(ANN_R,"&amp;F195&amp;","&amp;G195&amp;",,,USD)")</f>
        <v>199.97679542005099</v>
      </c>
      <c r="N195" s="1" cm="1">
        <f t="array" ref="N195">_xll.FDS(A195,"FF_INC_TAX(ANN_R,"&amp;F195&amp;","&amp;G195&amp;",,,USD)")</f>
        <v>219.978096745908</v>
      </c>
      <c r="O195" s="1" cm="1">
        <f t="array" ref="O195">_xll.FDS(A195,"FF_NET_INC(ANN_R,"&amp;F195&amp;","&amp;G195&amp;")")</f>
        <v>61352</v>
      </c>
      <c r="P195" s="1" cm="1">
        <f t="array" ref="P195">_xll.FDS(A195,"FF_ROA(ANN_R,"&amp;F195&amp;","&amp;G195&amp;")")</f>
        <v>8.0087355682655605</v>
      </c>
      <c r="Q195" cm="1">
        <f t="array" ref="Q195">_xll.FDS(A195,"FF_TAX_RATE(ANN_R,"&amp;F195&amp;","&amp;G195&amp;")")</f>
        <v>26.534223086248499</v>
      </c>
      <c r="R195" t="e" cm="1">
        <f t="array" ref="R195">_xll.FDS(A195,"FF_TAX_REFUND(ANN_R,"&amp;F195&amp;","&amp;G195&amp;",,,,,""D=1"")")</f>
        <v>#N/A</v>
      </c>
      <c r="S195" t="e" vm="2">
        <f t="shared" ref="S195:S258" ca="1" si="23">SUM(T195:X195)/SUM(Y195:AC195)</f>
        <v>#VALUE!</v>
      </c>
      <c r="T195" s="1" t="e" cm="1" vm="3">
        <f t="array" aca="1" ref="T195" ca="1">_xll.FDS($A195,"FF_TAX_CF(ANN_R,"&amp;AE195&amp;","&amp;AF195&amp;",,,USD)")</f>
        <v>#VALUE!</v>
      </c>
      <c r="U195" s="1" cm="1">
        <f t="array" ref="U195">_xll.FDS($A195,"FF_TAX_CF(ANN_R,"&amp;AG195&amp;","&amp;AH195&amp;",,,USD)")</f>
        <v>114.77322453633001</v>
      </c>
      <c r="V195" s="1" cm="1">
        <f t="array" ref="V195">_xll.FDS(A195,"FF_TAX_CF(ANN_R,"&amp;AI195&amp;","&amp;AJ195&amp;",,,USD)")</f>
        <v>148.52902057953199</v>
      </c>
      <c r="W195" s="1" cm="1">
        <f t="array" ref="W195">_xll.FDS(A195,"FF_TAX_CF(ANN_R,"&amp;AK195&amp;","&amp;AL195&amp;",,,USD)")</f>
        <v>177.69862818717999</v>
      </c>
      <c r="X195" s="1" cm="1">
        <f t="array" ref="X195">_xll.FDS(A195,"FF_TAX_CF(ANN_R,"&amp;F195&amp;","&amp;G195&amp;",,,USD)")</f>
        <v>199.97679542005099</v>
      </c>
      <c r="Y195" s="1" t="e" cm="1" vm="3">
        <f t="array" aca="1" ref="Y195" ca="1">_xll.FDS($A195,"FF_PTX_INC(ANN_R,"&amp;AE195&amp;","&amp;AF195&amp;",,,USD)")</f>
        <v>#VALUE!</v>
      </c>
      <c r="Z195" s="1" cm="1">
        <f t="array" ref="Z195">_xll.FDS($A195,"FF_PTX_INC(ANN_R,"&amp;AG195&amp;","&amp;AH195&amp;",,,USD)")</f>
        <v>638.831319585443</v>
      </c>
      <c r="AA195" s="1" cm="1">
        <f t="array" ref="AA195">_xll.FDS(A195,"FF_PTX_INC(ANN_R,"&amp;AI195&amp;","&amp;AJ195&amp;",,,USD)")</f>
        <v>697.91797977872204</v>
      </c>
      <c r="AB195" s="1" cm="1">
        <f t="array" ref="AB195">_xll.FDS(A195,"FF_PTX_INC(ANN_R,"&amp;AK195&amp;","&amp;AL195&amp;",,,USD)")</f>
        <v>828.70735335350003</v>
      </c>
      <c r="AC195" s="1" cm="1">
        <f t="array" ref="AC195">_xll.FDS(A195,"FF_PTX_INC(ANN_R,"&amp;F195&amp;","&amp;G195&amp;",,,USD)")</f>
        <v>829.03537831455503</v>
      </c>
      <c r="AE195" s="6">
        <f t="shared" ref="AE195:AE258" si="24">DATE(YEAR($F195)+AM195,MONTH($F195),DAY($F195))</f>
        <v>41640</v>
      </c>
      <c r="AF195" s="6">
        <f t="shared" ref="AF195:AF258" si="25">DATE(YEAR($G195)+AM195,MONTH($G195),DAY($G195))</f>
        <v>42004</v>
      </c>
      <c r="AG195" s="6">
        <f t="shared" ref="AG195:AG258" si="26">DATE(YEAR($F195)+AN195,MONTH($F195),DAY($F195))</f>
        <v>42005</v>
      </c>
      <c r="AH195" s="6">
        <f t="shared" ref="AH195:AH258" si="27">DATE(YEAR($G195)+AN195,MONTH($G195),DAY($G195))</f>
        <v>42369</v>
      </c>
      <c r="AI195" s="6">
        <f>DATE(YEAR(F195)+AO195,MONTH(F195),DAY(F195))</f>
        <v>42370</v>
      </c>
      <c r="AJ195" s="6">
        <f>DATE(YEAR(G195)+AO195,MONTH(G195),DAY(G195))</f>
        <v>42735</v>
      </c>
      <c r="AK195" s="6">
        <f>DATE(YEAR(F195)+AP195,MONTH(F195),DAY(F195))</f>
        <v>42736</v>
      </c>
      <c r="AL195" s="6">
        <f>DATE(YEAR(G195)+AP195,MONTH(G195),DAY(G195))</f>
        <v>43100</v>
      </c>
      <c r="AM195" s="8">
        <v>-4</v>
      </c>
      <c r="AN195" s="8">
        <v>-3</v>
      </c>
      <c r="AO195">
        <v>-2</v>
      </c>
      <c r="AP195">
        <v>-1</v>
      </c>
      <c r="AQ195" cm="1">
        <f t="array" ref="AQ195">_xll.FDS(A195,"FF_DEBT_LT(ANN_R,"&amp;F195&amp;","&amp;G195&amp;")")</f>
        <v>21541</v>
      </c>
      <c r="AR195" cm="1">
        <f t="array" ref="AR195">_xll.FDS(A195,"FF_RD_EXP(ANN_R,"&amp;F195&amp;","&amp;G195&amp;")")</f>
        <v>6621</v>
      </c>
      <c r="AS195" t="e" cm="1">
        <f t="array" ref="AS195">_xll.FDS(A195,"FF_PTX_INC_FOR(ANN_R,"&amp;F195&amp;","&amp;G195&amp;")")</f>
        <v>#N/A</v>
      </c>
      <c r="AT195" cm="1">
        <f t="array" ref="AT195">_xll.FDS(A195,"FF_MKT_VAL_PUBLIC(ANN_R,"&amp;[1]sample_report!E195&amp;")")</f>
        <v>1211995.14942524</v>
      </c>
    </row>
    <row r="196" spans="1:46" hidden="1" x14ac:dyDescent="0.25">
      <c r="A196" t="s">
        <v>65</v>
      </c>
      <c r="B196" t="s">
        <v>66</v>
      </c>
      <c r="C196" t="s">
        <v>67</v>
      </c>
      <c r="D196" t="str" cm="1">
        <f t="array" ref="D196">_xll.FDS(A196,"FF_MAJOR_IND_NAME")</f>
        <v>CHEMICALS</v>
      </c>
      <c r="E196">
        <v>2018</v>
      </c>
      <c r="F196" s="4">
        <f t="shared" si="21"/>
        <v>43101</v>
      </c>
      <c r="G196" s="4">
        <f t="shared" si="22"/>
        <v>43465</v>
      </c>
      <c r="I196" s="1" cm="1">
        <f t="array" ref="I196">_xll.FDS(A196,"FF_PTX_INC(ANN_R,"&amp;F196&amp;","&amp;G196&amp;",,,USD)")</f>
        <v>1556.24947669414</v>
      </c>
      <c r="J196" s="1" cm="1">
        <f t="array" ref="J196">_xll.FDS(A196,"FF_MKT_VAL(ANN_R,"&amp;F196&amp;","&amp;G196&amp;",,,USD)")</f>
        <v>19928.607683590501</v>
      </c>
      <c r="K196" s="1" cm="1">
        <f t="array" ref="K196">_xll.FDS(A196,"FF_SHLDRS_EQ(ANN_R,"&amp;F196&amp;","&amp;G196&amp;",,,USD)")</f>
        <v>12031.392042015001</v>
      </c>
      <c r="L196" s="1" cm="1">
        <f t="array" ref="L196">_xll.FDS(A196,"FF_ASSETS(ANN_R,"&amp;F196&amp;","&amp;G196&amp;",,,USD)")</f>
        <v>19243.9395224174</v>
      </c>
      <c r="M196" s="1" cm="1">
        <f t="array" ref="M196">_xll.FDS(A196,"FF_TAX_CF(ANN_R,"&amp;F196&amp;","&amp;G196&amp;",,,USD)")</f>
        <v>244.73003827721601</v>
      </c>
      <c r="N196" s="1" cm="1">
        <f t="array" ref="N196">_xll.FDS(A196,"FF_INC_TAX(ANN_R,"&amp;F196&amp;","&amp;G196&amp;",,,USD)")</f>
        <v>263.46238947636601</v>
      </c>
      <c r="O196" s="1" cm="1">
        <f t="array" ref="O196">_xll.FDS(A196,"FF_NET_INC(ANN_R,"&amp;F196&amp;","&amp;G196&amp;")")</f>
        <v>47349.023999999998</v>
      </c>
      <c r="P196" s="1" cm="1">
        <f t="array" ref="P196">_xll.FDS(A196,"FF_ROA(ANN_R,"&amp;F196&amp;","&amp;G196&amp;")")</f>
        <v>8.1367774951685803</v>
      </c>
      <c r="Q196" cm="1">
        <f t="array" ref="Q196">_xll.FDS(A196,"FF_TAX_RATE(ANN_R,"&amp;F196&amp;","&amp;G196&amp;")")</f>
        <v>16.929315859821301</v>
      </c>
      <c r="R196" t="e" cm="1">
        <f t="array" ref="R196">_xll.FDS(A196,"FF_TAX_REFUND(ANN_R,"&amp;F196&amp;","&amp;G196&amp;",,,,,""D=1"")")</f>
        <v>#N/A</v>
      </c>
      <c r="S196">
        <f t="shared" si="23"/>
        <v>0.12474368863850094</v>
      </c>
      <c r="T196" s="1" cm="1">
        <f t="array" ref="T196">_xll.FDS($A196,"FF_TAX_CF(ANN_R,"&amp;AE196&amp;","&amp;AF196&amp;",,,USD)")</f>
        <v>97.206186907589398</v>
      </c>
      <c r="U196" s="1" cm="1">
        <f t="array" ref="U196">_xll.FDS($A196,"FF_TAX_CF(ANN_R,"&amp;AG196&amp;","&amp;AH196&amp;",,,USD)")</f>
        <v>33.469219936370898</v>
      </c>
      <c r="V196" s="1" cm="1">
        <f t="array" ref="V196">_xll.FDS(A196,"FF_TAX_CF(ANN_R,"&amp;AI196&amp;","&amp;AJ196&amp;",,,USD)")</f>
        <v>158.59905331863999</v>
      </c>
      <c r="W196" s="1" cm="1">
        <f t="array" ref="W196">_xll.FDS(A196,"FF_TAX_CF(ANN_R,"&amp;AK196&amp;","&amp;AL196&amp;",,,USD)")</f>
        <v>210.96910433301301</v>
      </c>
      <c r="X196" s="1" cm="1">
        <f t="array" ref="X196">_xll.FDS(A196,"FF_TAX_CF(ANN_R,"&amp;F196&amp;","&amp;G196&amp;",,,USD)")</f>
        <v>244.73003827721601</v>
      </c>
      <c r="Y196" s="1" cm="1">
        <f t="array" ref="Y196">_xll.FDS($A196,"FF_PTX_INC(ANN_R,"&amp;AE196&amp;","&amp;AF196&amp;",,,USD)")</f>
        <v>368.26240808911598</v>
      </c>
      <c r="Z196" s="1" cm="1">
        <f t="array" ref="Z196">_xll.FDS($A196,"FF_PTX_INC(ANN_R,"&amp;AG196&amp;","&amp;AH196&amp;",,,USD)")</f>
        <v>749.33380008050801</v>
      </c>
      <c r="AA196" s="1" cm="1">
        <f t="array" ref="AA196">_xll.FDS(A196,"FF_PTX_INC(ANN_R,"&amp;AI196&amp;","&amp;AJ196&amp;",,,USD)")</f>
        <v>1105.52142770304</v>
      </c>
      <c r="AB196" s="1" cm="1">
        <f t="array" ref="AB196">_xll.FDS(A196,"FF_PTX_INC(ANN_R,"&amp;AK196&amp;","&amp;AL196&amp;",,,USD)")</f>
        <v>2192.6673118096801</v>
      </c>
      <c r="AC196" s="1" cm="1">
        <f t="array" ref="AC196">_xll.FDS(A196,"FF_PTX_INC(ANN_R,"&amp;F196&amp;","&amp;G196&amp;",,,USD)")</f>
        <v>1556.24947669414</v>
      </c>
      <c r="AE196" s="6">
        <f t="shared" si="24"/>
        <v>41640</v>
      </c>
      <c r="AF196" s="6">
        <f t="shared" si="25"/>
        <v>42004</v>
      </c>
      <c r="AG196" s="6">
        <f t="shared" si="26"/>
        <v>42005</v>
      </c>
      <c r="AH196" s="6">
        <f t="shared" si="27"/>
        <v>42369</v>
      </c>
      <c r="AI196" s="6">
        <f>DATE(YEAR(F196)+AO196,MONTH(F196),DAY(F196))</f>
        <v>42370</v>
      </c>
      <c r="AJ196" s="6">
        <f>DATE(YEAR(G196)+AO196,MONTH(G196),DAY(G196))</f>
        <v>42735</v>
      </c>
      <c r="AK196" s="6">
        <f>DATE(YEAR(F196)+AP196,MONTH(F196),DAY(F196))</f>
        <v>42736</v>
      </c>
      <c r="AL196" s="6">
        <f>DATE(YEAR(G196)+AP196,MONTH(G196),DAY(G196))</f>
        <v>43100</v>
      </c>
      <c r="AM196" s="8">
        <v>-4</v>
      </c>
      <c r="AN196" s="8">
        <v>-3</v>
      </c>
      <c r="AO196">
        <v>-2</v>
      </c>
      <c r="AP196">
        <v>-1</v>
      </c>
      <c r="AQ196" cm="1">
        <f t="array" ref="AQ196">_xll.FDS(A196,"FF_DEBT_LT(ANN_R,"&amp;F196&amp;","&amp;G196&amp;")")</f>
        <v>44601.957999999999</v>
      </c>
      <c r="AR196" t="e" cm="1">
        <f t="array" ref="AR196">_xll.FDS(A196,"FF_RD_EXP(ANN_R,"&amp;F196&amp;","&amp;G196&amp;")")</f>
        <v>#N/A</v>
      </c>
      <c r="AS196" t="e" cm="1">
        <f t="array" ref="AS196">_xll.FDS(A196,"FF_PTX_INC_FOR(ANN_R,"&amp;F196&amp;","&amp;G196&amp;")")</f>
        <v>#N/A</v>
      </c>
      <c r="AT196" cm="1">
        <f t="array" ref="AT196">_xll.FDS(A196,"FF_MKT_VAL_PUBLIC(ANN_R,"&amp;[1]sample_report!E196&amp;")")</f>
        <v>349536.26945877302</v>
      </c>
    </row>
    <row r="197" spans="1:46" hidden="1" x14ac:dyDescent="0.25">
      <c r="A197" t="s">
        <v>89</v>
      </c>
      <c r="B197" t="s">
        <v>90</v>
      </c>
      <c r="C197" t="s">
        <v>29</v>
      </c>
      <c r="D197" t="str" cm="1">
        <f t="array" ref="D197">_xll.FDS(A197,"FF_MAJOR_IND_NAME")</f>
        <v>CHEMICALS</v>
      </c>
      <c r="E197">
        <v>2018</v>
      </c>
      <c r="F197" s="4">
        <f t="shared" si="21"/>
        <v>43101</v>
      </c>
      <c r="G197" s="4">
        <f t="shared" si="22"/>
        <v>43465</v>
      </c>
      <c r="I197" s="1" cm="1">
        <f t="array" ref="I197">_xll.FDS(A197,"FF_PTX_INC(ANN_R,"&amp;F197&amp;","&amp;G197&amp;",,,USD)")</f>
        <v>3070.4734256565598</v>
      </c>
      <c r="J197" s="1" cm="1">
        <f t="array" ref="J197">_xll.FDS(A197,"FF_MKT_VAL(ANN_R,"&amp;F197&amp;","&amp;G197&amp;",,,USD)")</f>
        <v>44141.049983297897</v>
      </c>
      <c r="K197" s="1" cm="1">
        <f t="array" ref="K197">_xll.FDS(A197,"FF_SHLDRS_EQ(ANN_R,"&amp;F197&amp;","&amp;G197&amp;",,,USD)")</f>
        <v>22113.460594664299</v>
      </c>
      <c r="L197" s="1" cm="1">
        <f t="array" ref="L197">_xll.FDS(A197,"FF_ASSETS(ANN_R,"&amp;F197&amp;","&amp;G197&amp;",,,USD)")</f>
        <v>27297.944758308098</v>
      </c>
      <c r="M197" s="1" cm="1">
        <f t="array" ref="M197">_xll.FDS(A197,"FF_TAX_CF(ANN_R,"&amp;F197&amp;","&amp;G197&amp;",,,USD)")</f>
        <v>674.81157650798605</v>
      </c>
      <c r="N197" s="1" cm="1">
        <f t="array" ref="N197">_xll.FDS(A197,"FF_INC_TAX(ANN_R,"&amp;F197&amp;","&amp;G197&amp;",,,USD)")</f>
        <v>633.83078763634001</v>
      </c>
      <c r="O197" s="1" cm="1">
        <f t="array" ref="O197">_xll.FDS(A197,"FF_NET_INC(ANN_R,"&amp;F197&amp;","&amp;G197&amp;")")</f>
        <v>266236</v>
      </c>
      <c r="P197" s="1" cm="1">
        <f t="array" ref="P197">_xll.FDS(A197,"FF_ROA(ANN_R,"&amp;F197&amp;","&amp;G197&amp;")")</f>
        <v>9.5789484477959395</v>
      </c>
      <c r="Q197" cm="1">
        <f t="array" ref="Q197">_xll.FDS(A197,"FF_TAX_RATE(ANN_R,"&amp;F197&amp;","&amp;G197&amp;")")</f>
        <v>20.642770666572599</v>
      </c>
      <c r="R197" t="e" cm="1">
        <f t="array" ref="R197">_xll.FDS(A197,"FF_TAX_REFUND(ANN_R,"&amp;F197&amp;","&amp;G197&amp;",,,,,""D=1"")")</f>
        <v>#N/A</v>
      </c>
      <c r="S197">
        <f t="shared" si="23"/>
        <v>0.27080885770817548</v>
      </c>
      <c r="T197" s="1" cm="1">
        <f t="array" ref="T197">_xll.FDS($A197,"FF_TAX_CF(ANN_R,"&amp;AE197&amp;","&amp;AF197&amp;",,,USD)")</f>
        <v>414.828526634723</v>
      </c>
      <c r="U197" s="1" cm="1">
        <f t="array" ref="U197">_xll.FDS($A197,"FF_TAX_CF(ANN_R,"&amp;AG197&amp;","&amp;AH197&amp;",,,USD)")</f>
        <v>625.95301248598798</v>
      </c>
      <c r="V197" s="1" cm="1">
        <f t="array" ref="V197">_xll.FDS(A197,"FF_TAX_CF(ANN_R,"&amp;AI197&amp;","&amp;AJ197&amp;",,,USD)")</f>
        <v>613.19429397582996</v>
      </c>
      <c r="W197" s="1" cm="1">
        <f t="array" ref="W197">_xll.FDS(A197,"FF_TAX_CF(ANN_R,"&amp;AK197&amp;","&amp;AL197&amp;",,,USD)")</f>
        <v>580.81495567224897</v>
      </c>
      <c r="X197" s="1" cm="1">
        <f t="array" ref="X197">_xll.FDS(A197,"FF_TAX_CF(ANN_R,"&amp;F197&amp;","&amp;G197&amp;",,,USD)")</f>
        <v>674.81157650798605</v>
      </c>
      <c r="Y197" s="1" cm="1">
        <f t="array" ref="Y197">_xll.FDS($A197,"FF_PTX_INC(ANN_R,"&amp;AE197&amp;","&amp;AF197&amp;",,,USD)")</f>
        <v>1802.95774300583</v>
      </c>
      <c r="Z197" s="1" cm="1">
        <f t="array" ref="Z197">_xll.FDS($A197,"FF_PTX_INC(ANN_R,"&amp;AG197&amp;","&amp;AH197&amp;",,,USD)")</f>
        <v>1802.57900527213</v>
      </c>
      <c r="AA197" s="1" cm="1">
        <f t="array" ref="AA197">_xll.FDS(A197,"FF_PTX_INC(ANN_R,"&amp;AI197&amp;","&amp;AJ197&amp;",,,USD)")</f>
        <v>1832.08814620972</v>
      </c>
      <c r="AB197" s="1" cm="1">
        <f t="array" ref="AB197">_xll.FDS(A197,"FF_PTX_INC(ANN_R,"&amp;AK197&amp;","&amp;AL197&amp;",,,USD)")</f>
        <v>2236.01983721741</v>
      </c>
      <c r="AC197" s="1" cm="1">
        <f t="array" ref="AC197">_xll.FDS(A197,"FF_PTX_INC(ANN_R,"&amp;F197&amp;","&amp;G197&amp;",,,USD)")</f>
        <v>3070.4734256565598</v>
      </c>
      <c r="AE197" s="6">
        <f t="shared" si="24"/>
        <v>41640</v>
      </c>
      <c r="AF197" s="6">
        <f t="shared" si="25"/>
        <v>42004</v>
      </c>
      <c r="AG197" s="6">
        <f t="shared" si="26"/>
        <v>42005</v>
      </c>
      <c r="AH197" s="6">
        <f t="shared" si="27"/>
        <v>42369</v>
      </c>
      <c r="AI197" s="6">
        <f>DATE(YEAR(F197)+AO197,MONTH(F197),DAY(F197))</f>
        <v>42370</v>
      </c>
      <c r="AJ197" s="6">
        <f>DATE(YEAR(G197)+AO197,MONTH(G197),DAY(G197))</f>
        <v>42735</v>
      </c>
      <c r="AK197" s="6">
        <f>DATE(YEAR(F197)+AP197,MONTH(F197),DAY(F197))</f>
        <v>42736</v>
      </c>
      <c r="AL197" s="6">
        <f>DATE(YEAR(G197)+AP197,MONTH(G197),DAY(G197))</f>
        <v>43100</v>
      </c>
      <c r="AM197" s="8">
        <v>-4</v>
      </c>
      <c r="AN197" s="8">
        <v>-3</v>
      </c>
      <c r="AO197">
        <v>-2</v>
      </c>
      <c r="AP197">
        <v>-1</v>
      </c>
      <c r="AQ197" cm="1">
        <f t="array" ref="AQ197">_xll.FDS(A197,"FF_DEBT_LT(ANN_R,"&amp;F197&amp;","&amp;G197&amp;")")</f>
        <v>8633</v>
      </c>
      <c r="AR197" cm="1">
        <f t="array" ref="AR197">_xll.FDS(A197,"FF_RD_EXP(ANN_R,"&amp;F197&amp;","&amp;G197&amp;")")</f>
        <v>51768</v>
      </c>
      <c r="AS197" t="e" cm="1">
        <f t="array" ref="AS197">_xll.FDS(A197,"FF_PTX_INC_FOR(ANN_R,"&amp;F197&amp;","&amp;G197&amp;")")</f>
        <v>#N/A</v>
      </c>
      <c r="AT197" cm="1">
        <f t="array" ref="AT197">_xll.FDS(A197,"FF_MKT_VAL_PUBLIC(ANN_R,"&amp;[1]sample_report!E197&amp;")")</f>
        <v>3043324.7570324801</v>
      </c>
    </row>
    <row r="198" spans="1:46" hidden="1" x14ac:dyDescent="0.25">
      <c r="A198" t="s">
        <v>154</v>
      </c>
      <c r="B198" t="s">
        <v>155</v>
      </c>
      <c r="C198" t="s">
        <v>29</v>
      </c>
      <c r="D198" t="str" cm="1">
        <f t="array" ref="D198">_xll.FDS(A198,"FF_MAJOR_IND_NAME")</f>
        <v>CHEMICALS</v>
      </c>
      <c r="E198">
        <v>2018</v>
      </c>
      <c r="F198" s="4">
        <f t="shared" si="21"/>
        <v>43101</v>
      </c>
      <c r="G198" s="4">
        <f t="shared" si="22"/>
        <v>43465</v>
      </c>
      <c r="I198" s="1" cm="1">
        <f t="array" ref="I198">_xll.FDS(A198,"FF_PTX_INC(ANN_R,"&amp;F198&amp;","&amp;G198&amp;",,,USD)")</f>
        <v>1876.5458130761999</v>
      </c>
      <c r="J198" s="1" cm="1">
        <f t="array" ref="J198">_xll.FDS(A198,"FF_MKT_VAL(ANN_R,"&amp;F198&amp;","&amp;G198&amp;",,,USD)")</f>
        <v>36168.246045880303</v>
      </c>
      <c r="K198" s="1" cm="1">
        <f t="array" ref="K198">_xll.FDS(A198,"FF_SHLDRS_EQ(ANN_R,"&amp;F198&amp;","&amp;G198&amp;",,,USD)")</f>
        <v>7495.4202441126099</v>
      </c>
      <c r="L198" s="1" cm="1">
        <f t="array" ref="L198">_xll.FDS(A198,"FF_ASSETS(ANN_R,"&amp;F198&amp;","&amp;G198&amp;",,,USD)")</f>
        <v>13316.1924713813</v>
      </c>
      <c r="M198" s="1" cm="1">
        <f t="array" ref="M198">_xll.FDS(A198,"FF_TAX_CF(ANN_R,"&amp;F198&amp;","&amp;G198&amp;",,,USD)")</f>
        <v>468.18799862265598</v>
      </c>
      <c r="N198" s="1" cm="1">
        <f t="array" ref="N198">_xll.FDS(A198,"FF_INC_TAX(ANN_R,"&amp;F198&amp;","&amp;G198&amp;",,,USD)")</f>
        <v>470.10754406452202</v>
      </c>
      <c r="O198" s="1" cm="1">
        <f t="array" ref="O198">_xll.FDS(A198,"FF_NET_INC(ANN_R,"&amp;F198&amp;","&amp;G198&amp;")")</f>
        <v>153698</v>
      </c>
      <c r="P198" s="1" cm="1">
        <f t="array" ref="P198">_xll.FDS(A198,"FF_ROA(ANN_R,"&amp;F198&amp;","&amp;G198&amp;")")</f>
        <v>10.642575495237599</v>
      </c>
      <c r="Q198" cm="1">
        <f t="array" ref="Q198">_xll.FDS(A198,"FF_TAX_RATE(ANN_R,"&amp;F198&amp;","&amp;G198&amp;")")</f>
        <v>25.051748845602699</v>
      </c>
      <c r="R198" t="e" cm="1">
        <f t="array" ref="R198">_xll.FDS(A198,"FF_TAX_REFUND(ANN_R,"&amp;F198&amp;","&amp;G198&amp;",,,,,""D=1"")")</f>
        <v>#N/A</v>
      </c>
      <c r="S198">
        <f t="shared" si="23"/>
        <v>0.28460057370242131</v>
      </c>
      <c r="T198" s="1" cm="1">
        <f t="array" ref="T198">_xll.FDS($A198,"FF_TAX_CF(ANN_R,"&amp;AE198&amp;","&amp;AF198&amp;",,,USD)")</f>
        <v>465.69676094688498</v>
      </c>
      <c r="U198" s="1" cm="1">
        <f t="array" ref="U198">_xll.FDS($A198,"FF_TAX_CF(ANN_R,"&amp;AG198&amp;","&amp;AH198&amp;",,,USD)")</f>
        <v>388.82475700601901</v>
      </c>
      <c r="V198" s="1" cm="1">
        <f t="array" ref="V198">_xll.FDS(A198,"FF_TAX_CF(ANN_R,"&amp;AI198&amp;","&amp;AJ198&amp;",,,USD)")</f>
        <v>448.26516725867998</v>
      </c>
      <c r="W198" s="1" cm="1">
        <f t="array" ref="W198">_xll.FDS(A198,"FF_TAX_CF(ANN_R,"&amp;AK198&amp;","&amp;AL198&amp;",,,USD)")</f>
        <v>493.17923998832703</v>
      </c>
      <c r="X198" s="1" cm="1">
        <f t="array" ref="X198">_xll.FDS(A198,"FF_TAX_CF(ANN_R,"&amp;F198&amp;","&amp;G198&amp;",,,USD)")</f>
        <v>468.18799862265598</v>
      </c>
      <c r="Y198" s="1" cm="1">
        <f t="array" ref="Y198">_xll.FDS($A198,"FF_PTX_INC(ANN_R,"&amp;AE198&amp;","&amp;AF198&amp;",,,USD)")</f>
        <v>1197.5531933782599</v>
      </c>
      <c r="Z198" s="1" cm="1">
        <f t="array" ref="Z198">_xll.FDS($A198,"FF_PTX_INC(ANN_R,"&amp;AG198&amp;","&amp;AH198&amp;",,,USD)")</f>
        <v>1371.4801479354501</v>
      </c>
      <c r="AA198" s="1" cm="1">
        <f t="array" ref="AA198">_xll.FDS(A198,"FF_PTX_INC(ANN_R,"&amp;AI198&amp;","&amp;AJ198&amp;",,,USD)")</f>
        <v>1688.1267888285199</v>
      </c>
      <c r="AB198" s="1" cm="1">
        <f t="array" ref="AB198">_xll.FDS(A198,"FF_PTX_INC(ANN_R,"&amp;AK198&amp;","&amp;AL198&amp;",,,USD)")</f>
        <v>1821.84345841408</v>
      </c>
      <c r="AC198" s="1" cm="1">
        <f t="array" ref="AC198">_xll.FDS(A198,"FF_PTX_INC(ANN_R,"&amp;F198&amp;","&amp;G198&amp;",,,USD)")</f>
        <v>1876.5458130761999</v>
      </c>
      <c r="AE198" s="6">
        <f t="shared" si="24"/>
        <v>41640</v>
      </c>
      <c r="AF198" s="6">
        <f t="shared" si="25"/>
        <v>42004</v>
      </c>
      <c r="AG198" s="6">
        <f t="shared" si="26"/>
        <v>42005</v>
      </c>
      <c r="AH198" s="6">
        <f t="shared" si="27"/>
        <v>42369</v>
      </c>
      <c r="AI198" s="6">
        <f>DATE(YEAR(F198)+AO198,MONTH(F198),DAY(F198))</f>
        <v>42370</v>
      </c>
      <c r="AJ198" s="6">
        <f>DATE(YEAR(G198)+AO198,MONTH(G198),DAY(G198))</f>
        <v>42735</v>
      </c>
      <c r="AK198" s="6">
        <f>DATE(YEAR(F198)+AP198,MONTH(F198),DAY(F198))</f>
        <v>42736</v>
      </c>
      <c r="AL198" s="6">
        <f>DATE(YEAR(G198)+AP198,MONTH(G198),DAY(G198))</f>
        <v>43100</v>
      </c>
      <c r="AM198" s="8">
        <v>-4</v>
      </c>
      <c r="AN198" s="8">
        <v>-3</v>
      </c>
      <c r="AO198">
        <v>-2</v>
      </c>
      <c r="AP198">
        <v>-1</v>
      </c>
      <c r="AQ198" cm="1">
        <f t="array" ref="AQ198">_xll.FDS(A198,"FF_DEBT_LT(ANN_R,"&amp;F198&amp;","&amp;G198&amp;")")</f>
        <v>82095</v>
      </c>
      <c r="AR198" cm="1">
        <f t="array" ref="AR198">_xll.FDS(A198,"FF_RD_EXP(ANN_R,"&amp;F198&amp;","&amp;G198&amp;")")</f>
        <v>57673</v>
      </c>
      <c r="AS198" t="e" cm="1">
        <f t="array" ref="AS198">_xll.FDS(A198,"FF_PTX_INC_FOR(ANN_R,"&amp;F198&amp;","&amp;G198&amp;")")</f>
        <v>#N/A</v>
      </c>
      <c r="AT198" cm="1">
        <f t="array" ref="AT198">_xll.FDS(A198,"FF_MKT_VAL_PUBLIC(ANN_R,"&amp;[1]sample_report!E198&amp;")")</f>
        <v>3766852.5448759198</v>
      </c>
    </row>
    <row r="199" spans="1:46" hidden="1" x14ac:dyDescent="0.25">
      <c r="A199" t="s">
        <v>311</v>
      </c>
      <c r="B199" t="s">
        <v>312</v>
      </c>
      <c r="C199" t="s">
        <v>105</v>
      </c>
      <c r="D199" t="str" cm="1">
        <f t="array" ref="D199">_xll.FDS(A199,"FF_MAJOR_IND_NAME")</f>
        <v>CHEMICALS</v>
      </c>
      <c r="E199">
        <v>2018</v>
      </c>
      <c r="F199" s="4">
        <f t="shared" si="21"/>
        <v>43101</v>
      </c>
      <c r="G199" s="4">
        <f t="shared" si="22"/>
        <v>43465</v>
      </c>
      <c r="I199" s="1" cm="1">
        <f t="array" ref="I199">_xll.FDS(A199,"FF_PTX_INC(ANN_R,"&amp;F199&amp;","&amp;G199&amp;",,,USD)")</f>
        <v>2165.1053809395698</v>
      </c>
      <c r="J199" s="1" cm="1">
        <f t="array" ref="J199">_xll.FDS(A199,"FF_MKT_VAL(ANN_R,"&amp;F199&amp;","&amp;G199&amp;",,,USD)")</f>
        <v>15594.482841069301</v>
      </c>
      <c r="K199" s="1" cm="1">
        <f t="array" ref="K199">_xll.FDS(A199,"FF_SHLDRS_EQ(ANN_R,"&amp;F199&amp;","&amp;G199&amp;",,,USD)")</f>
        <v>17876.491842382999</v>
      </c>
      <c r="L199" s="1" cm="1">
        <f t="array" ref="L199">_xll.FDS(A199,"FF_ASSETS(ANN_R,"&amp;F199&amp;","&amp;G199&amp;",,,USD)")</f>
        <v>39141.665943099601</v>
      </c>
      <c r="M199" s="1" cm="1">
        <f t="array" ref="M199">_xll.FDS(A199,"FF_TAX_CF(ANN_R,"&amp;F199&amp;","&amp;G199&amp;",,,USD)")</f>
        <v>75.926788732869696</v>
      </c>
      <c r="N199" s="1" cm="1">
        <f t="array" ref="N199">_xll.FDS(A199,"FF_INC_TAX(ANN_R,"&amp;F199&amp;","&amp;G199&amp;",,,USD)")</f>
        <v>576.54120612179997</v>
      </c>
      <c r="O199" s="1" cm="1">
        <f t="array" ref="O199">_xll.FDS(A199,"FF_NET_INC(ANN_R,"&amp;F199&amp;","&amp;G199&amp;")")</f>
        <v>1712790.1568</v>
      </c>
      <c r="P199" s="1" cm="1">
        <f t="array" ref="P199">_xll.FDS(A199,"FF_ROA(ANN_R,"&amp;F199&amp;","&amp;G199&amp;")")</f>
        <v>3.6944165521330699</v>
      </c>
      <c r="Q199" cm="1">
        <f t="array" ref="Q199">_xll.FDS(A199,"FF_TAX_RATE(ANN_R,"&amp;F199&amp;","&amp;G199&amp;")")</f>
        <v>26.628782654062</v>
      </c>
      <c r="R199" t="e" cm="1">
        <f t="array" ref="R199">_xll.FDS(A199,"FF_TAX_REFUND(ANN_R,"&amp;F199&amp;","&amp;G199&amp;",,,,,""D=1"")")</f>
        <v>#N/A</v>
      </c>
      <c r="S199">
        <f t="shared" si="23"/>
        <v>0.14344616958585887</v>
      </c>
      <c r="T199" s="1" cm="1">
        <f t="array" ref="T199">_xll.FDS($A199,"FF_TAX_CF(ANN_R,"&amp;AE199&amp;","&amp;AF199&amp;",,,USD)")</f>
        <v>107.859437397055</v>
      </c>
      <c r="U199" s="1" cm="1">
        <f t="array" ref="U199">_xll.FDS($A199,"FF_TAX_CF(ANN_R,"&amp;AG199&amp;","&amp;AH199&amp;",,,USD)")</f>
        <v>256.90058170698001</v>
      </c>
      <c r="V199" s="1" cm="1">
        <f t="array" ref="V199">_xll.FDS(A199,"FF_TAX_CF(ANN_R,"&amp;AI199&amp;","&amp;AJ199&amp;",,,USD)")</f>
        <v>219.23876532873899</v>
      </c>
      <c r="W199" s="1" cm="1">
        <f t="array" ref="W199">_xll.FDS(A199,"FF_TAX_CF(ANN_R,"&amp;AK199&amp;","&amp;AL199&amp;",,,USD)")</f>
        <v>165.514881595144</v>
      </c>
      <c r="X199" s="1" cm="1">
        <f t="array" ref="X199">_xll.FDS(A199,"FF_TAX_CF(ANN_R,"&amp;F199&amp;","&amp;G199&amp;",,,USD)")</f>
        <v>75.926788732869696</v>
      </c>
      <c r="Y199" s="1" cm="1">
        <f t="array" ref="Y199">_xll.FDS($A199,"FF_PTX_INC(ANN_R,"&amp;AE199&amp;","&amp;AF199&amp;",,,USD)")</f>
        <v>139.52159606914299</v>
      </c>
      <c r="Z199" s="1" cm="1">
        <f t="array" ref="Z199">_xll.FDS($A199,"FF_PTX_INC(ANN_R,"&amp;AG199&amp;","&amp;AH199&amp;",,,USD)")</f>
        <v>2579.7534735434201</v>
      </c>
      <c r="AA199" s="1" cm="1">
        <f t="array" ref="AA199">_xll.FDS(A199,"FF_PTX_INC(ANN_R,"&amp;AI199&amp;","&amp;AJ199&amp;",,,USD)")</f>
        <v>140.20734915860501</v>
      </c>
      <c r="AB199" s="1" cm="1">
        <f t="array" ref="AB199">_xll.FDS(A199,"FF_PTX_INC(ANN_R,"&amp;AK199&amp;","&amp;AL199&amp;",,,USD)")</f>
        <v>729.76909349807602</v>
      </c>
      <c r="AC199" s="1" cm="1">
        <f t="array" ref="AC199">_xll.FDS(A199,"FF_PTX_INC(ANN_R,"&amp;F199&amp;","&amp;G199&amp;",,,USD)")</f>
        <v>2165.1053809395698</v>
      </c>
      <c r="AE199" s="6">
        <f t="shared" si="24"/>
        <v>41640</v>
      </c>
      <c r="AF199" s="6">
        <f t="shared" si="25"/>
        <v>42004</v>
      </c>
      <c r="AG199" s="6">
        <f t="shared" si="26"/>
        <v>42005</v>
      </c>
      <c r="AH199" s="6">
        <f t="shared" si="27"/>
        <v>42369</v>
      </c>
      <c r="AI199" s="6">
        <f>DATE(YEAR(F199)+AO199,MONTH(F199),DAY(F199))</f>
        <v>42370</v>
      </c>
      <c r="AJ199" s="6">
        <f>DATE(YEAR(G199)+AO199,MONTH(G199),DAY(G199))</f>
        <v>42735</v>
      </c>
      <c r="AK199" s="6">
        <f>DATE(YEAR(F199)+AP199,MONTH(F199),DAY(F199))</f>
        <v>42736</v>
      </c>
      <c r="AL199" s="6">
        <f>DATE(YEAR(G199)+AP199,MONTH(G199),DAY(G199))</f>
        <v>43100</v>
      </c>
      <c r="AM199" s="8">
        <v>-4</v>
      </c>
      <c r="AN199" s="8">
        <v>-3</v>
      </c>
      <c r="AO199">
        <v>-2</v>
      </c>
      <c r="AP199">
        <v>-1</v>
      </c>
      <c r="AQ199" cm="1">
        <f t="array" ref="AQ199">_xll.FDS(A199,"FF_DEBT_LT(ANN_R,"&amp;F199&amp;","&amp;G199&amp;")")</f>
        <v>1253311.935545</v>
      </c>
      <c r="AR199" cm="1">
        <f t="array" ref="AR199">_xll.FDS(A199,"FF_RD_EXP(ANN_R,"&amp;F199&amp;","&amp;G199&amp;")")</f>
        <v>79846</v>
      </c>
      <c r="AS199" t="e" cm="1">
        <f t="array" ref="AS199">_xll.FDS(A199,"FF_PTX_INC_FOR(ANN_R,"&amp;F199&amp;","&amp;G199&amp;")")</f>
        <v>#N/A</v>
      </c>
      <c r="AT199" cm="1">
        <f t="array" ref="AT199">_xll.FDS(A199,"FF_MKT_VAL_PUBLIC(ANN_R,"&amp;[1]sample_report!E199&amp;")")</f>
        <v>7304932.3925776901</v>
      </c>
    </row>
    <row r="200" spans="1:46" hidden="1" x14ac:dyDescent="0.25">
      <c r="A200" t="s">
        <v>358</v>
      </c>
      <c r="B200" t="s">
        <v>359</v>
      </c>
      <c r="C200" t="s">
        <v>67</v>
      </c>
      <c r="D200" t="str" cm="1">
        <f t="array" ref="D200">_xll.FDS(A200,"FF_MAJOR_IND_NAME")</f>
        <v>CHEMICALS</v>
      </c>
      <c r="E200">
        <v>2018</v>
      </c>
      <c r="F200" s="4">
        <f t="shared" si="21"/>
        <v>43101</v>
      </c>
      <c r="G200" s="4">
        <f t="shared" si="22"/>
        <v>43465</v>
      </c>
      <c r="I200" s="1" cm="1">
        <f t="array" ref="I200">_xll.FDS(A200,"FF_PTX_INC(ANN_R,"&amp;F200&amp;","&amp;G200&amp;",,,USD)")</f>
        <v>1172.14640650244</v>
      </c>
      <c r="J200" s="1" cm="1">
        <f t="array" ref="J200">_xll.FDS(A200,"FF_MKT_VAL(ANN_R,"&amp;F200&amp;","&amp;G200&amp;",,,USD)")</f>
        <v>19480.661696226802</v>
      </c>
      <c r="K200" s="1" cm="1">
        <f t="array" ref="K200">_xll.FDS(A200,"FF_SHLDRS_EQ(ANN_R,"&amp;F200&amp;","&amp;G200&amp;",,,USD)")</f>
        <v>12222.1498702925</v>
      </c>
      <c r="L200" s="1" cm="1">
        <f t="array" ref="L200">_xll.FDS(A200,"FF_ASSETS(ANN_R,"&amp;F200&amp;","&amp;G200&amp;",,,USD)")</f>
        <v>18552.538626657999</v>
      </c>
      <c r="M200" s="1" cm="1">
        <f t="array" ref="M200">_xll.FDS(A200,"FF_TAX_CF(ANN_R,"&amp;F200&amp;","&amp;G200&amp;",,,USD)")</f>
        <v>236.94585069883601</v>
      </c>
      <c r="N200" s="1" cm="1">
        <f t="array" ref="N200">_xll.FDS(A200,"FF_INC_TAX(ANN_R,"&amp;F200&amp;","&amp;G200&amp;",,,USD)")</f>
        <v>294.03060040880001</v>
      </c>
      <c r="O200" s="1" cm="1">
        <f t="array" ref="O200">_xll.FDS(A200,"FF_NET_INC(ANN_R,"&amp;F200&amp;","&amp;G200&amp;")")</f>
        <v>52746.021000000001</v>
      </c>
      <c r="P200" s="1" cm="1">
        <f t="array" ref="P200">_xll.FDS(A200,"FF_ROA(ANN_R,"&amp;F200&amp;","&amp;G200&amp;")")</f>
        <v>9.4669370205463093</v>
      </c>
      <c r="Q200" cm="1">
        <f t="array" ref="Q200">_xll.FDS(A200,"FF_TAX_RATE(ANN_R,"&amp;F200&amp;","&amp;G200&amp;")")</f>
        <v>25.084801589432502</v>
      </c>
      <c r="R200" t="e" cm="1">
        <f t="array" ref="R200">_xll.FDS(A200,"FF_TAX_REFUND(ANN_R,"&amp;F200&amp;","&amp;G200&amp;",,,,,""D=1"")")</f>
        <v>#N/A</v>
      </c>
      <c r="S200">
        <f t="shared" si="23"/>
        <v>0.15739425376167041</v>
      </c>
      <c r="T200" s="1" cm="1">
        <f t="array" ref="T200">_xll.FDS($A200,"FF_TAX_CF(ANN_R,"&amp;AE200&amp;","&amp;AF200&amp;",,,USD)")</f>
        <v>81.302824940130094</v>
      </c>
      <c r="U200" s="1" cm="1">
        <f t="array" ref="U200">_xll.FDS($A200,"FF_TAX_CF(ANN_R,"&amp;AG200&amp;","&amp;AH200&amp;",,,USD)")</f>
        <v>98.908293023019993</v>
      </c>
      <c r="V200" s="1" cm="1">
        <f t="array" ref="V200">_xll.FDS(A200,"FF_TAX_CF(ANN_R,"&amp;AI200&amp;","&amp;AJ200&amp;",,,USD)")</f>
        <v>85.109567841030696</v>
      </c>
      <c r="W200" s="1" cm="1">
        <f t="array" ref="W200">_xll.FDS(A200,"FF_TAX_CF(ANN_R,"&amp;AK200&amp;","&amp;AL200&amp;",,,USD)")</f>
        <v>189.58291001160401</v>
      </c>
      <c r="X200" s="1" cm="1">
        <f t="array" ref="X200">_xll.FDS(A200,"FF_TAX_CF(ANN_R,"&amp;F200&amp;","&amp;G200&amp;",,,USD)")</f>
        <v>236.94585069883601</v>
      </c>
      <c r="Y200" s="1" cm="1">
        <f t="array" ref="Y200">_xll.FDS($A200,"FF_PTX_INC(ANN_R,"&amp;AE200&amp;","&amp;AF200&amp;",,,USD)")</f>
        <v>625.25114510178605</v>
      </c>
      <c r="Z200" s="1" cm="1">
        <f t="array" ref="Z200">_xll.FDS($A200,"FF_PTX_INC(ANN_R,"&amp;AG200&amp;","&amp;AH200&amp;",,,USD)")</f>
        <v>758.14426083561796</v>
      </c>
      <c r="AA200" s="1" cm="1">
        <f t="array" ref="AA200">_xll.FDS(A200,"FF_PTX_INC(ANN_R,"&amp;AI200&amp;","&amp;AJ200&amp;",,,USD)")</f>
        <v>814.75980919777396</v>
      </c>
      <c r="AB200" s="1" cm="1">
        <f t="array" ref="AB200">_xll.FDS(A200,"FF_PTX_INC(ANN_R,"&amp;AK200&amp;","&amp;AL200&amp;",,,USD)")</f>
        <v>1025.34453430295</v>
      </c>
      <c r="AC200" s="1" cm="1">
        <f t="array" ref="AC200">_xll.FDS(A200,"FF_PTX_INC(ANN_R,"&amp;F200&amp;","&amp;G200&amp;",,,USD)")</f>
        <v>1172.14640650244</v>
      </c>
      <c r="AE200" s="6">
        <f t="shared" si="24"/>
        <v>41640</v>
      </c>
      <c r="AF200" s="6">
        <f t="shared" si="25"/>
        <v>42004</v>
      </c>
      <c r="AG200" s="6">
        <f t="shared" si="26"/>
        <v>42005</v>
      </c>
      <c r="AH200" s="6">
        <f t="shared" si="27"/>
        <v>42369</v>
      </c>
      <c r="AI200" s="6">
        <f>DATE(YEAR(F200)+AO200,MONTH(F200),DAY(F200))</f>
        <v>42370</v>
      </c>
      <c r="AJ200" s="6">
        <f>DATE(YEAR(G200)+AO200,MONTH(G200),DAY(G200))</f>
        <v>42735</v>
      </c>
      <c r="AK200" s="6">
        <f>DATE(YEAR(F200)+AP200,MONTH(F200),DAY(F200))</f>
        <v>42736</v>
      </c>
      <c r="AL200" s="6">
        <f>DATE(YEAR(G200)+AP200,MONTH(G200),DAY(G200))</f>
        <v>43100</v>
      </c>
      <c r="AM200" s="8">
        <v>-4</v>
      </c>
      <c r="AN200" s="8">
        <v>-3</v>
      </c>
      <c r="AO200">
        <v>-2</v>
      </c>
      <c r="AP200">
        <v>-1</v>
      </c>
      <c r="AQ200" cm="1">
        <f t="array" ref="AQ200">_xll.FDS(A200,"FF_DEBT_LT(ANN_R,"&amp;F200&amp;","&amp;G200&amp;")")</f>
        <v>65818.546000000002</v>
      </c>
      <c r="AR200" t="e" cm="1">
        <f t="array" ref="AR200">_xll.FDS(A200,"FF_RD_EXP(ANN_R,"&amp;F200&amp;","&amp;G200&amp;")")</f>
        <v>#N/A</v>
      </c>
      <c r="AS200" t="e" cm="1">
        <f t="array" ref="AS200">_xll.FDS(A200,"FF_PTX_INC_FOR(ANN_R,"&amp;F200&amp;","&amp;G200&amp;")")</f>
        <v>#N/A</v>
      </c>
      <c r="AT200" cm="1">
        <f t="array" ref="AT200">_xll.FDS(A200,"FF_MKT_VAL_PUBLIC(ANN_R,"&amp;[1]sample_report!E200&amp;")")</f>
        <v>366565.92775065103</v>
      </c>
    </row>
    <row r="201" spans="1:46" x14ac:dyDescent="0.25">
      <c r="A201" t="s">
        <v>381</v>
      </c>
      <c r="B201" t="s">
        <v>382</v>
      </c>
      <c r="C201" t="s">
        <v>29</v>
      </c>
      <c r="D201" t="str" cm="1">
        <f t="array" ref="D201">_xll.FDS(A201,"FF_MAJOR_IND_NAME")</f>
        <v>CHEMICALS</v>
      </c>
      <c r="E201">
        <v>2018</v>
      </c>
      <c r="F201" s="4">
        <f t="shared" si="21"/>
        <v>43101</v>
      </c>
      <c r="G201" s="4">
        <f t="shared" si="22"/>
        <v>43465</v>
      </c>
      <c r="I201" s="1" cm="1">
        <f t="array" ref="I201">_xll.FDS(A201,"FF_PTX_INC(ANN_R,"&amp;F201&amp;","&amp;G201&amp;",,,USD)")</f>
        <v>944.47068415582203</v>
      </c>
      <c r="J201" s="1" cm="1">
        <f t="array" ref="J201">_xll.FDS(A201,"FF_MKT_VAL(ANN_R,"&amp;F201&amp;","&amp;G201&amp;",,,USD)")</f>
        <v>25088.099634372302</v>
      </c>
      <c r="K201" s="1" cm="1">
        <f t="array" ref="K201">_xll.FDS(A201,"FF_SHLDRS_EQ(ANN_R,"&amp;F201&amp;","&amp;G201&amp;",,,USD)")</f>
        <v>4097.2794744353696</v>
      </c>
      <c r="L201" s="1" cm="1">
        <f t="array" ref="L201">_xll.FDS(A201,"FF_ASSETS(ANN_R,"&amp;F201&amp;","&amp;G201&amp;",,,USD)")</f>
        <v>9202.1878447644394</v>
      </c>
      <c r="M201" s="1" cm="1">
        <f t="array" ref="M201">_xll.FDS(A201,"FF_TAX_CF(ANN_R,"&amp;F201&amp;","&amp;G201&amp;",,,USD)")</f>
        <v>392.48366164416097</v>
      </c>
      <c r="N201" s="1" cm="1">
        <f t="array" ref="N201">_xll.FDS(A201,"FF_INC_TAX(ANN_R,"&amp;F201&amp;","&amp;G201&amp;",,,USD)")</f>
        <v>356.79098177701201</v>
      </c>
      <c r="O201" s="1" cm="1">
        <f t="array" ref="O201">_xll.FDS(A201,"FF_NET_INC(ANN_R,"&amp;F201&amp;","&amp;G201&amp;")")</f>
        <v>61404</v>
      </c>
      <c r="P201" s="1" cm="1">
        <f t="array" ref="P201">_xll.FDS(A201,"FF_ROA(ANN_R,"&amp;F201&amp;","&amp;G201&amp;")")</f>
        <v>6.2687751111129302</v>
      </c>
      <c r="Q201" cm="1">
        <f t="array" ref="Q201">_xll.FDS(A201,"FF_TAX_RATE(ANN_R,"&amp;F201&amp;","&amp;G201&amp;")")</f>
        <v>37.776819096922601</v>
      </c>
      <c r="R201" t="e" cm="1">
        <f t="array" ref="R201">_xll.FDS(A201,"FF_TAX_REFUND(ANN_R,"&amp;F201&amp;","&amp;G201&amp;",,,,,""D=1"")")</f>
        <v>#N/A</v>
      </c>
      <c r="S201" t="e" vm="2">
        <f t="shared" ca="1" si="23"/>
        <v>#VALUE!</v>
      </c>
      <c r="T201" s="1" cm="1">
        <f t="array" ref="T201">_xll.FDS($A201,"FF_TAX_CF(ANN_R,"&amp;AE201&amp;","&amp;AF201&amp;",,,USD)")</f>
        <v>175.74857321567799</v>
      </c>
      <c r="U201" s="1" t="e" cm="1" vm="3">
        <f t="array" aca="1" ref="U201" ca="1">_xll.FDS($A201,"FF_TAX_CF(ANN_R,"&amp;AG201&amp;","&amp;AH201&amp;",,,USD)")</f>
        <v>#VALUE!</v>
      </c>
      <c r="V201" s="1" cm="1">
        <f t="array" ref="V201">_xll.FDS(A201,"FF_TAX_CF(ANN_R,"&amp;AI201&amp;","&amp;AJ201&amp;",,,USD)")</f>
        <v>151.06907942332299</v>
      </c>
      <c r="W201" s="1" cm="1">
        <f t="array" ref="W201">_xll.FDS(A201,"FF_TAX_CF(ANN_R,"&amp;AK201&amp;","&amp;AL201&amp;",,,USD)")</f>
        <v>88.269648790359497</v>
      </c>
      <c r="X201" s="1" cm="1">
        <f t="array" ref="X201">_xll.FDS(A201,"FF_TAX_CF(ANN_R,"&amp;F201&amp;","&amp;G201&amp;",,,USD)")</f>
        <v>392.48366164416097</v>
      </c>
      <c r="Y201" s="1" cm="1">
        <f t="array" ref="Y201">_xll.FDS($A201,"FF_PTX_INC(ANN_R,"&amp;AE201&amp;","&amp;AF201&amp;",,,USD)")</f>
        <v>503.40660616569198</v>
      </c>
      <c r="Z201" s="1" t="e" cm="1" vm="3">
        <f t="array" aca="1" ref="Z201" ca="1">_xll.FDS($A201,"FF_PTX_INC(ANN_R,"&amp;AG201&amp;","&amp;AH201&amp;",,,USD)")</f>
        <v>#VALUE!</v>
      </c>
      <c r="AA201" s="1" cm="1">
        <f t="array" ref="AA201">_xll.FDS(A201,"FF_PTX_INC(ANN_R,"&amp;AI201&amp;","&amp;AJ201&amp;",,,USD)")</f>
        <v>458.922370668501</v>
      </c>
      <c r="AB201" s="1" cm="1">
        <f t="array" ref="AB201">_xll.FDS(A201,"FF_PTX_INC(ANN_R,"&amp;AK201&amp;","&amp;AL201&amp;",,,USD)")</f>
        <v>343.83070409297898</v>
      </c>
      <c r="AC201" s="1" cm="1">
        <f t="array" ref="AC201">_xll.FDS(A201,"FF_PTX_INC(ANN_R,"&amp;F201&amp;","&amp;G201&amp;",,,USD)")</f>
        <v>944.47068415582203</v>
      </c>
      <c r="AE201" s="6">
        <f t="shared" si="24"/>
        <v>41640</v>
      </c>
      <c r="AF201" s="6">
        <f t="shared" si="25"/>
        <v>42004</v>
      </c>
      <c r="AG201" s="6">
        <f t="shared" si="26"/>
        <v>42005</v>
      </c>
      <c r="AH201" s="6">
        <f t="shared" si="27"/>
        <v>42369</v>
      </c>
      <c r="AI201" s="6">
        <f>DATE(YEAR(F201)+AO201,MONTH(F201),DAY(F201))</f>
        <v>42370</v>
      </c>
      <c r="AJ201" s="6">
        <f>DATE(YEAR(G201)+AO201,MONTH(G201),DAY(G201))</f>
        <v>42735</v>
      </c>
      <c r="AK201" s="6">
        <f>DATE(YEAR(F201)+AP201,MONTH(F201),DAY(F201))</f>
        <v>42736</v>
      </c>
      <c r="AL201" s="6">
        <f>DATE(YEAR(G201)+AP201,MONTH(G201),DAY(G201))</f>
        <v>43100</v>
      </c>
      <c r="AM201" s="8">
        <v>-4</v>
      </c>
      <c r="AN201" s="8">
        <v>-3</v>
      </c>
      <c r="AO201">
        <v>-2</v>
      </c>
      <c r="AP201">
        <v>-1</v>
      </c>
      <c r="AQ201" cm="1">
        <f t="array" ref="AQ201">_xll.FDS(A201,"FF_DEBT_LT(ANN_R,"&amp;F201&amp;","&amp;G201&amp;")")</f>
        <v>115213</v>
      </c>
      <c r="AR201" cm="1">
        <f t="array" ref="AR201">_xll.FDS(A201,"FF_RD_EXP(ANN_R,"&amp;F201&amp;","&amp;G201&amp;")")</f>
        <v>29130</v>
      </c>
      <c r="AS201" t="e" cm="1">
        <f t="array" ref="AS201">_xll.FDS(A201,"FF_PTX_INC_FOR(ANN_R,"&amp;F201&amp;","&amp;G201&amp;")")</f>
        <v>#N/A</v>
      </c>
      <c r="AT201" cm="1">
        <f t="array" ref="AT201">_xll.FDS(A201,"FF_MKT_VAL_PUBLIC(ANN_R,"&amp;[1]sample_report!E201&amp;")")</f>
        <v>2396579.4661179101</v>
      </c>
    </row>
    <row r="202" spans="1:46" hidden="1" x14ac:dyDescent="0.25">
      <c r="A202" t="s">
        <v>470</v>
      </c>
      <c r="B202" t="s">
        <v>471</v>
      </c>
      <c r="C202" t="s">
        <v>67</v>
      </c>
      <c r="D202" t="str" cm="1">
        <f t="array" ref="D202">_xll.FDS(A202,"FF_MAJOR_IND_NAME")</f>
        <v>CHEMICALS</v>
      </c>
      <c r="E202">
        <v>2018</v>
      </c>
      <c r="F202" s="4">
        <f t="shared" si="21"/>
        <v>43101</v>
      </c>
      <c r="G202" s="4">
        <f t="shared" si="22"/>
        <v>43465</v>
      </c>
      <c r="I202" s="1" cm="1">
        <f t="array" ref="I202">_xll.FDS(A202,"FF_PTX_INC(ANN_R,"&amp;F202&amp;","&amp;G202&amp;",,,USD)")</f>
        <v>1094.78996465823</v>
      </c>
      <c r="J202" s="1" cm="1">
        <f t="array" ref="J202">_xll.FDS(A202,"FF_MKT_VAL(ANN_R,"&amp;F202&amp;","&amp;G202&amp;",,,USD)")</f>
        <v>20917.457179520799</v>
      </c>
      <c r="K202" s="1" cm="1">
        <f t="array" ref="K202">_xll.FDS(A202,"FF_SHLDRS_EQ(ANN_R,"&amp;F202&amp;","&amp;G202&amp;",,,USD)")</f>
        <v>11568.0783193607</v>
      </c>
      <c r="L202" s="1" cm="1">
        <f t="array" ref="L202">_xll.FDS(A202,"FF_ASSETS(ANN_R,"&amp;F202&amp;","&amp;G202&amp;",,,USD)")</f>
        <v>16316.2734963162</v>
      </c>
      <c r="M202" s="1" cm="1">
        <f t="array" ref="M202">_xll.FDS(A202,"FF_TAX_CF(ANN_R,"&amp;F202&amp;","&amp;G202&amp;",,,USD)")</f>
        <v>171.847958914049</v>
      </c>
      <c r="N202" s="1" cm="1">
        <f t="array" ref="N202">_xll.FDS(A202,"FF_INC_TAX(ANN_R,"&amp;F202&amp;","&amp;G202&amp;",,,USD)")</f>
        <v>250.13995048293501</v>
      </c>
      <c r="O202" s="1" cm="1">
        <f t="array" ref="O202">_xll.FDS(A202,"FF_NET_INC(ANN_R,"&amp;F202&amp;","&amp;G202&amp;")")</f>
        <v>49549.54</v>
      </c>
      <c r="P202" s="1" cm="1">
        <f t="array" ref="P202">_xll.FDS(A202,"FF_ROA(ANN_R,"&amp;F202&amp;","&amp;G202&amp;")")</f>
        <v>10.1371390371026</v>
      </c>
      <c r="Q202" cm="1">
        <f t="array" ref="Q202">_xll.FDS(A202,"FF_TAX_RATE(ANN_R,"&amp;F202&amp;","&amp;G202&amp;")")</f>
        <v>22.848213680970598</v>
      </c>
      <c r="R202" t="e" cm="1">
        <f t="array" ref="R202">_xll.FDS(A202,"FF_TAX_REFUND(ANN_R,"&amp;F202&amp;","&amp;G202&amp;",,,,,""D=1"")")</f>
        <v>#N/A</v>
      </c>
      <c r="S202">
        <f t="shared" si="23"/>
        <v>6.2101657953620583E-2</v>
      </c>
      <c r="T202" s="1" cm="1">
        <f t="array" ref="T202">_xll.FDS($A202,"FF_TAX_CF(ANN_R,"&amp;AE202&amp;","&amp;AF202&amp;",,,USD)")</f>
        <v>23.090949113219999</v>
      </c>
      <c r="U202" s="1" cm="1">
        <f t="array" ref="U202">_xll.FDS($A202,"FF_TAX_CF(ANN_R,"&amp;AG202&amp;","&amp;AH202&amp;",,,USD)")</f>
        <v>3.4474634315669501</v>
      </c>
      <c r="V202" s="1" cm="1">
        <f t="array" ref="V202">_xll.FDS(A202,"FF_TAX_CF(ANN_R,"&amp;AI202&amp;","&amp;AJ202&amp;",,,USD)")</f>
        <v>120.25724962499901</v>
      </c>
      <c r="W202" s="1" cm="1">
        <f t="array" ref="W202">_xll.FDS(A202,"FF_TAX_CF(ANN_R,"&amp;AK202&amp;","&amp;AL202&amp;",,,USD)")</f>
        <v>56.539307900659701</v>
      </c>
      <c r="X202" s="1" cm="1">
        <f t="array" ref="X202">_xll.FDS(A202,"FF_TAX_CF(ANN_R,"&amp;F202&amp;","&amp;G202&amp;",,,USD)")</f>
        <v>171.847958914049</v>
      </c>
      <c r="Y202" s="1" cm="1">
        <f t="array" ref="Y202">_xll.FDS($A202,"FF_PTX_INC(ANN_R,"&amp;AE202&amp;","&amp;AF202&amp;",,,USD)")</f>
        <v>678.19711105804095</v>
      </c>
      <c r="Z202" s="1" cm="1">
        <f t="array" ref="Z202">_xll.FDS($A202,"FF_PTX_INC(ANN_R,"&amp;AG202&amp;","&amp;AH202&amp;",,,USD)")</f>
        <v>1105.1908129655101</v>
      </c>
      <c r="AA202" s="1" cm="1">
        <f t="array" ref="AA202">_xll.FDS(A202,"FF_PTX_INC(ANN_R,"&amp;AI202&amp;","&amp;AJ202&amp;",,,USD)")</f>
        <v>1358.5381888710101</v>
      </c>
      <c r="AB202" s="1" cm="1">
        <f t="array" ref="AB202">_xll.FDS(A202,"FF_PTX_INC(ANN_R,"&amp;AK202&amp;","&amp;AL202&amp;",,,USD)")</f>
        <v>1804.71568687277</v>
      </c>
      <c r="AC202" s="1" cm="1">
        <f t="array" ref="AC202">_xll.FDS(A202,"FF_PTX_INC(ANN_R,"&amp;F202&amp;","&amp;G202&amp;",,,USD)")</f>
        <v>1094.78996465823</v>
      </c>
      <c r="AE202" s="6">
        <f t="shared" si="24"/>
        <v>41640</v>
      </c>
      <c r="AF202" s="6">
        <f t="shared" si="25"/>
        <v>42004</v>
      </c>
      <c r="AG202" s="6">
        <f t="shared" si="26"/>
        <v>42005</v>
      </c>
      <c r="AH202" s="6">
        <f t="shared" si="27"/>
        <v>42369</v>
      </c>
      <c r="AI202" s="6">
        <f>DATE(YEAR(F202)+AO202,MONTH(F202),DAY(F202))</f>
        <v>42370</v>
      </c>
      <c r="AJ202" s="6">
        <f>DATE(YEAR(G202)+AO202,MONTH(G202),DAY(G202))</f>
        <v>42735</v>
      </c>
      <c r="AK202" s="6">
        <f>DATE(YEAR(F202)+AP202,MONTH(F202),DAY(F202))</f>
        <v>42736</v>
      </c>
      <c r="AL202" s="6">
        <f>DATE(YEAR(G202)+AP202,MONTH(G202),DAY(G202))</f>
        <v>43100</v>
      </c>
      <c r="AM202" s="8">
        <v>-4</v>
      </c>
      <c r="AN202" s="8">
        <v>-3</v>
      </c>
      <c r="AO202">
        <v>-2</v>
      </c>
      <c r="AP202">
        <v>-1</v>
      </c>
      <c r="AQ202" cm="1">
        <f t="array" ref="AQ202">_xll.FDS(A202,"FF_DEBT_LT(ANN_R,"&amp;F202&amp;","&amp;G202&amp;")")</f>
        <v>38837.343000000001</v>
      </c>
      <c r="AR202" cm="1">
        <f t="array" ref="AR202">_xll.FDS(A202,"FF_RD_EXP(ANN_R,"&amp;F202&amp;","&amp;G202&amp;")")</f>
        <v>1138.174</v>
      </c>
      <c r="AS202" t="e" cm="1">
        <f t="array" ref="AS202">_xll.FDS(A202,"FF_PTX_INC_FOR(ANN_R,"&amp;F202&amp;","&amp;G202&amp;")")</f>
        <v>#N/A</v>
      </c>
      <c r="AT202" cm="1">
        <f t="array" ref="AT202">_xll.FDS(A202,"FF_MKT_VAL_PUBLIC(ANN_R,"&amp;[1]sample_report!E202&amp;")")</f>
        <v>424242.568204168</v>
      </c>
    </row>
    <row r="203" spans="1:46" hidden="1" x14ac:dyDescent="0.25">
      <c r="A203" t="s">
        <v>576</v>
      </c>
      <c r="B203" t="s">
        <v>577</v>
      </c>
      <c r="C203" t="s">
        <v>502</v>
      </c>
      <c r="D203" t="str" cm="1">
        <f t="array" ref="D203">_xll.FDS(A203,"FF_MAJOR_IND_NAME")</f>
        <v>CHEMICALS</v>
      </c>
      <c r="E203">
        <v>2018</v>
      </c>
      <c r="F203" s="4">
        <f t="shared" si="21"/>
        <v>43101</v>
      </c>
      <c r="G203" s="4">
        <f t="shared" si="22"/>
        <v>43465</v>
      </c>
      <c r="I203" s="1" cm="1">
        <f t="array" ref="I203">_xll.FDS(A203,"FF_PTX_INC(ANN_R,"&amp;F203&amp;","&amp;G203&amp;",,,USD)")</f>
        <v>3464</v>
      </c>
      <c r="J203" s="1" cm="1">
        <f t="array" ref="J203">_xll.FDS(A203,"FF_MKT_VAL(ANN_R,"&amp;F203&amp;","&amp;G203&amp;",,,USD)")</f>
        <v>51360.569379840003</v>
      </c>
      <c r="K203" s="1" cm="1">
        <f t="array" ref="K203">_xll.FDS(A203,"FF_SHLDRS_EQ(ANN_R,"&amp;F203&amp;","&amp;G203&amp;",,,USD)")</f>
        <v>-102</v>
      </c>
      <c r="L203" s="1" cm="1">
        <f t="array" ref="L203">_xll.FDS(A203,"FF_ASSETS(ANN_R,"&amp;F203&amp;","&amp;G203&amp;",,,USD)")</f>
        <v>12161</v>
      </c>
      <c r="M203" s="1" cm="1">
        <f t="array" ref="M203">_xll.FDS(A203,"FF_TAX_CF(ANN_R,"&amp;F203&amp;","&amp;G203&amp;",,,USD)")</f>
        <v>847</v>
      </c>
      <c r="N203" s="1" cm="1">
        <f t="array" ref="N203">_xll.FDS(A203,"FF_INC_TAX(ANN_R,"&amp;F203&amp;","&amp;G203&amp;",,,USD)")</f>
        <v>906</v>
      </c>
      <c r="O203" s="1" cm="1">
        <f t="array" ref="O203">_xll.FDS(A203,"FF_NET_INC(ANN_R,"&amp;F203&amp;","&amp;G203&amp;")")</f>
        <v>2400</v>
      </c>
      <c r="P203" s="1" cm="1">
        <f t="array" ref="P203">_xll.FDS(A203,"FF_ROA(ANN_R,"&amp;F203&amp;","&amp;G203&amp;")")</f>
        <v>19.326005556226601</v>
      </c>
      <c r="Q203" cm="1">
        <f t="array" ref="Q203">_xll.FDS(A203,"FF_TAX_RATE(ANN_R,"&amp;F203&amp;","&amp;G203&amp;")")</f>
        <v>26.1547344110854</v>
      </c>
      <c r="R203" t="e" cm="1">
        <f t="array" ref="R203">_xll.FDS(A203,"FF_TAX_REFUND(ANN_R,"&amp;F203&amp;","&amp;G203&amp;",,,,,""D=1"")")</f>
        <v>#N/A</v>
      </c>
      <c r="S203">
        <f t="shared" si="23"/>
        <v>0.29932293199882248</v>
      </c>
      <c r="T203" s="1" cm="1">
        <f t="array" ref="T203">_xll.FDS($A203,"FF_TAX_CF(ANN_R,"&amp;AE203&amp;","&amp;AF203&amp;",,,USD)")</f>
        <v>1009</v>
      </c>
      <c r="U203" s="1" cm="1">
        <f t="array" ref="U203">_xll.FDS($A203,"FF_TAX_CF(ANN_R,"&amp;AG203&amp;","&amp;AH203&amp;",,,USD)")</f>
        <v>1259</v>
      </c>
      <c r="V203" s="1" cm="1">
        <f t="array" ref="V203">_xll.FDS(A203,"FF_TAX_CF(ANN_R,"&amp;AI203&amp;","&amp;AJ203&amp;",,,USD)")</f>
        <v>932</v>
      </c>
      <c r="W203" s="1" cm="1">
        <f t="array" ref="W203">_xll.FDS(A203,"FF_TAX_CF(ANN_R,"&amp;AK203&amp;","&amp;AL203&amp;",,,USD)")</f>
        <v>1037</v>
      </c>
      <c r="X203" s="1" cm="1">
        <f t="array" ref="X203">_xll.FDS(A203,"FF_TAX_CF(ANN_R,"&amp;F203&amp;","&amp;G203&amp;",,,USD)")</f>
        <v>847</v>
      </c>
      <c r="Y203" s="1" cm="1">
        <f t="array" ref="Y203">_xll.FDS($A203,"FF_PTX_INC(ANN_R,"&amp;AE203&amp;","&amp;AF203&amp;",,,USD)")</f>
        <v>3533</v>
      </c>
      <c r="Z203" s="1" cm="1">
        <f t="array" ref="Z203">_xll.FDS($A203,"FF_PTX_INC(ANN_R,"&amp;AG203&amp;","&amp;AH203&amp;",,,USD)")</f>
        <v>2763</v>
      </c>
      <c r="AA203" s="1" cm="1">
        <f t="array" ref="AA203">_xll.FDS(A203,"FF_PTX_INC(ANN_R,"&amp;AI203&amp;","&amp;AJ203&amp;",,,USD)")</f>
        <v>3738</v>
      </c>
      <c r="AB203" s="1" cm="1">
        <f t="array" ref="AB203">_xll.FDS(A203,"FF_PTX_INC(ANN_R,"&amp;AK203&amp;","&amp;AL203&amp;",,,USD)")</f>
        <v>3487</v>
      </c>
      <c r="AC203" s="1" cm="1">
        <f t="array" ref="AC203">_xll.FDS(A203,"FF_PTX_INC(ANN_R,"&amp;F203&amp;","&amp;G203&amp;",,,USD)")</f>
        <v>3464</v>
      </c>
      <c r="AE203" s="6">
        <f t="shared" si="24"/>
        <v>41640</v>
      </c>
      <c r="AF203" s="6">
        <f t="shared" si="25"/>
        <v>42004</v>
      </c>
      <c r="AG203" s="6">
        <f t="shared" si="26"/>
        <v>42005</v>
      </c>
      <c r="AH203" s="6">
        <f t="shared" si="27"/>
        <v>42369</v>
      </c>
      <c r="AI203" s="6">
        <f>DATE(YEAR(F203)+AO203,MONTH(F203),DAY(F203))</f>
        <v>42370</v>
      </c>
      <c r="AJ203" s="6">
        <f>DATE(YEAR(G203)+AO203,MONTH(G203),DAY(G203))</f>
        <v>42735</v>
      </c>
      <c r="AK203" s="6">
        <f>DATE(YEAR(F203)+AP203,MONTH(F203),DAY(F203))</f>
        <v>42736</v>
      </c>
      <c r="AL203" s="6">
        <f>DATE(YEAR(G203)+AP203,MONTH(G203),DAY(G203))</f>
        <v>43100</v>
      </c>
      <c r="AM203" s="8">
        <v>-4</v>
      </c>
      <c r="AN203" s="8">
        <v>-3</v>
      </c>
      <c r="AO203">
        <v>-2</v>
      </c>
      <c r="AP203">
        <v>-1</v>
      </c>
      <c r="AQ203" cm="1">
        <f t="array" ref="AQ203">_xll.FDS(A203,"FF_DEBT_LT(ANN_R,"&amp;F203&amp;","&amp;G203&amp;")")</f>
        <v>6354</v>
      </c>
      <c r="AR203" cm="1">
        <f t="array" ref="AR203">_xll.FDS(A203,"FF_RD_EXP(ANN_R,"&amp;F203&amp;","&amp;G203&amp;")")</f>
        <v>277</v>
      </c>
      <c r="AS203" cm="1">
        <f t="array" ref="AS203">_xll.FDS(A203,"FF_PTX_INC_FOR(ANN_R,"&amp;F203&amp;","&amp;G203&amp;")")</f>
        <v>2289</v>
      </c>
      <c r="AT203" cm="1">
        <f t="array" ref="AT203">_xll.FDS(A203,"FF_MKT_VAL_PUBLIC(ANN_R,"&amp;[1]sample_report!E203&amp;")")</f>
        <v>51133.9151871668</v>
      </c>
    </row>
    <row r="204" spans="1:46" hidden="1" x14ac:dyDescent="0.25">
      <c r="A204" t="s">
        <v>588</v>
      </c>
      <c r="B204" t="s">
        <v>589</v>
      </c>
      <c r="C204" t="s">
        <v>502</v>
      </c>
      <c r="D204" t="str" cm="1">
        <f t="array" ref="D204">_xll.FDS(A204,"FF_MAJOR_IND_NAME")</f>
        <v>CHEMICALS</v>
      </c>
      <c r="E204">
        <v>2018</v>
      </c>
      <c r="F204" s="4">
        <f t="shared" si="21"/>
        <v>43101</v>
      </c>
      <c r="G204" s="4">
        <f t="shared" si="22"/>
        <v>43465</v>
      </c>
      <c r="I204" s="1" cm="1">
        <f t="array" ref="I204">_xll.FDS(A204,"FF_PTX_INC(ANN_R,"&amp;F204&amp;","&amp;G204&amp;",,,USD)")</f>
        <v>2015</v>
      </c>
      <c r="J204" s="1" cm="1">
        <f t="array" ref="J204">_xll.FDS(A204,"FF_MKT_VAL(ANN_R,"&amp;F204&amp;","&amp;G204&amp;",,,USD)")</f>
        <v>36670.021677249999</v>
      </c>
      <c r="K204" s="1" cm="1">
        <f t="array" ref="K204">_xll.FDS(A204,"FF_SHLDRS_EQ(ANN_R,"&amp;F204&amp;","&amp;G204&amp;",,,USD)")</f>
        <v>10857.5</v>
      </c>
      <c r="L204" s="1" cm="1">
        <f t="array" ref="L204">_xll.FDS(A204,"FF_ASSETS(ANN_R,"&amp;F204&amp;","&amp;G204&amp;",,,USD)")</f>
        <v>19178.3</v>
      </c>
      <c r="M204" s="1" cm="1">
        <f t="array" ref="M204">_xll.FDS(A204,"FF_TAX_CF(ANN_R,"&amp;F204&amp;","&amp;G204&amp;",,,USD)")</f>
        <v>372</v>
      </c>
      <c r="N204" s="1" cm="1">
        <f t="array" ref="N204">_xll.FDS(A204,"FF_INC_TAX(ANN_R,"&amp;F204&amp;","&amp;G204&amp;",,,USD)")</f>
        <v>524.29999999999995</v>
      </c>
      <c r="O204" s="1" cm="1">
        <f t="array" ref="O204">_xll.FDS(A204,"FF_NET_INC(ANN_R,"&amp;F204&amp;","&amp;G204&amp;")")</f>
        <v>1455.6</v>
      </c>
      <c r="P204" s="1" cm="1">
        <f t="array" ref="P204">_xll.FDS(A204,"FF_ROA(ANN_R,"&amp;F204&amp;","&amp;G204&amp;")")</f>
        <v>7.7331952026138602</v>
      </c>
      <c r="Q204" cm="1">
        <f t="array" ref="Q204">_xll.FDS(A204,"FF_TAX_RATE(ANN_R,"&amp;F204&amp;","&amp;G204&amp;")")</f>
        <v>26.019851116625301</v>
      </c>
      <c r="R204" t="e" cm="1">
        <f t="array" ref="R204">_xll.FDS(A204,"FF_TAX_REFUND(ANN_R,"&amp;F204&amp;","&amp;G204&amp;",,,,,""D=1"")")</f>
        <v>#N/A</v>
      </c>
      <c r="S204">
        <f t="shared" si="23"/>
        <v>0.33628943359302421</v>
      </c>
      <c r="T204" s="1" cm="1">
        <f t="array" ref="T204">_xll.FDS($A204,"FF_TAX_CF(ANN_R,"&amp;AE204&amp;","&amp;AF204&amp;",,,USD)")</f>
        <v>160.6</v>
      </c>
      <c r="U204" s="1" cm="1">
        <f t="array" ref="U204">_xll.FDS($A204,"FF_TAX_CF(ANN_R,"&amp;AG204&amp;","&amp;AH204&amp;",,,USD)")</f>
        <v>392.9</v>
      </c>
      <c r="V204" s="1" cm="1">
        <f t="array" ref="V204">_xll.FDS(A204,"FF_TAX_CF(ANN_R,"&amp;AI204&amp;","&amp;AJ204&amp;",,,USD)")</f>
        <v>440.8</v>
      </c>
      <c r="W204" s="1" cm="1">
        <f t="array" ref="W204">_xll.FDS(A204,"FF_TAX_CF(ANN_R,"&amp;AK204&amp;","&amp;AL204&amp;",,,USD)")</f>
        <v>1348.8</v>
      </c>
      <c r="X204" s="1" cm="1">
        <f t="array" ref="X204">_xll.FDS(A204,"FF_TAX_CF(ANN_R,"&amp;F204&amp;","&amp;G204&amp;",,,USD)")</f>
        <v>372</v>
      </c>
      <c r="Y204" s="1" cm="1">
        <f t="array" ref="Y204">_xll.FDS($A204,"FF_PTX_INC(ANN_R,"&amp;AE204&amp;","&amp;AF204&amp;",,,USD)")</f>
        <v>1354.5</v>
      </c>
      <c r="Z204" s="1" cm="1">
        <f t="array" ref="Z204">_xll.FDS($A204,"FF_PTX_INC(ANN_R,"&amp;AG204&amp;","&amp;AH204&amp;",,,USD)")</f>
        <v>1733.5</v>
      </c>
      <c r="AA204" s="1" cm="1">
        <f t="array" ref="AA204">_xll.FDS(A204,"FF_PTX_INC(ANN_R,"&amp;AI204&amp;","&amp;AJ204&amp;",,,USD)")</f>
        <v>1554.6</v>
      </c>
      <c r="AB204" s="1" cm="1">
        <f t="array" ref="AB204">_xll.FDS(A204,"FF_PTX_INC(ANN_R,"&amp;AK204&amp;","&amp;AL204&amp;",,,USD)")</f>
        <v>1416.1</v>
      </c>
      <c r="AC204" s="1" cm="1">
        <f t="array" ref="AC204">_xll.FDS(A204,"FF_PTX_INC(ANN_R,"&amp;F204&amp;","&amp;G204&amp;",,,USD)")</f>
        <v>2015</v>
      </c>
      <c r="AE204" s="6">
        <f t="shared" si="24"/>
        <v>41640</v>
      </c>
      <c r="AF204" s="6">
        <f t="shared" si="25"/>
        <v>42004</v>
      </c>
      <c r="AG204" s="6">
        <f t="shared" si="26"/>
        <v>42005</v>
      </c>
      <c r="AH204" s="6">
        <f t="shared" si="27"/>
        <v>42369</v>
      </c>
      <c r="AI204" s="6">
        <f>DATE(YEAR(F204)+AO204,MONTH(F204),DAY(F204))</f>
        <v>42370</v>
      </c>
      <c r="AJ204" s="6">
        <f>DATE(YEAR(G204)+AO204,MONTH(G204),DAY(G204))</f>
        <v>42735</v>
      </c>
      <c r="AK204" s="6">
        <f>DATE(YEAR(F204)+AP204,MONTH(F204),DAY(F204))</f>
        <v>42736</v>
      </c>
      <c r="AL204" s="6">
        <f>DATE(YEAR(G204)+AP204,MONTH(G204),DAY(G204))</f>
        <v>43100</v>
      </c>
      <c r="AM204" s="8">
        <v>-4</v>
      </c>
      <c r="AN204" s="8">
        <v>-3</v>
      </c>
      <c r="AO204">
        <v>-2</v>
      </c>
      <c r="AP204">
        <v>-1</v>
      </c>
      <c r="AQ204" cm="1">
        <f t="array" ref="AQ204">_xll.FDS(A204,"FF_DEBT_LT(ANN_R,"&amp;F204&amp;","&amp;G204&amp;")")</f>
        <v>3351.7</v>
      </c>
      <c r="AR204" cm="1">
        <f t="array" ref="AR204">_xll.FDS(A204,"FF_RD_EXP(ANN_R,"&amp;F204&amp;","&amp;G204&amp;")")</f>
        <v>64.5</v>
      </c>
      <c r="AS204" cm="1">
        <f t="array" ref="AS204">_xll.FDS(A204,"FF_PTX_INC_FOR(ANN_R,"&amp;F204&amp;","&amp;G204&amp;")")</f>
        <v>1151.7</v>
      </c>
      <c r="AT204" cm="1">
        <f t="array" ref="AT204">_xll.FDS(A204,"FF_MKT_VAL_PUBLIC(ANN_R,"&amp;[1]sample_report!E204&amp;")")</f>
        <v>34947.453796854803</v>
      </c>
    </row>
    <row r="205" spans="1:46" hidden="1" x14ac:dyDescent="0.25">
      <c r="A205" t="s">
        <v>619</v>
      </c>
      <c r="B205" t="s">
        <v>620</v>
      </c>
      <c r="C205" t="s">
        <v>502</v>
      </c>
      <c r="D205" t="str" cm="1">
        <f t="array" ref="D205">_xll.FDS(A205,"FF_MAJOR_IND_NAME")</f>
        <v>CHEMICALS</v>
      </c>
      <c r="E205">
        <v>2018</v>
      </c>
      <c r="F205" s="4">
        <f t="shared" si="21"/>
        <v>43101</v>
      </c>
      <c r="G205" s="4">
        <f t="shared" si="22"/>
        <v>43465</v>
      </c>
      <c r="I205" s="1" cm="1">
        <f t="array" ref="I205">_xll.FDS(A205,"FF_PTX_INC(ANN_R,"&amp;F205&amp;","&amp;G205&amp;",,,USD)")</f>
        <v>1813</v>
      </c>
      <c r="J205" s="1" cm="1">
        <f t="array" ref="J205">_xll.FDS(A205,"FF_MKT_VAL(ANN_R,"&amp;F205&amp;","&amp;G205&amp;",,,USD)")</f>
        <v>39304.970280000001</v>
      </c>
      <c r="K205" s="1" cm="1">
        <f t="array" ref="K205">_xll.FDS(A205,"FF_SHLDRS_EQ(ANN_R,"&amp;F205&amp;","&amp;G205&amp;",,,USD)")</f>
        <v>-287</v>
      </c>
      <c r="L205" s="1" cm="1">
        <f t="array" ref="L205">_xll.FDS(A205,"FF_ASSETS(ANN_R,"&amp;F205&amp;","&amp;G205&amp;",,,USD)")</f>
        <v>14518</v>
      </c>
      <c r="M205" s="1" cm="1">
        <f t="array" ref="M205">_xll.FDS(A205,"FF_TAX_CF(ANN_R,"&amp;F205&amp;","&amp;G205&amp;",,,USD)")</f>
        <v>395</v>
      </c>
      <c r="N205" s="1" cm="1">
        <f t="array" ref="N205">_xll.FDS(A205,"FF_INC_TAX(ANN_R,"&amp;F205&amp;","&amp;G205&amp;",,,USD)")</f>
        <v>471</v>
      </c>
      <c r="O205" s="1" cm="1">
        <f t="array" ref="O205">_xll.FDS(A205,"FF_NET_INC(ANN_R,"&amp;F205&amp;","&amp;G205&amp;")")</f>
        <v>1410</v>
      </c>
      <c r="P205" s="1" cm="1">
        <f t="array" ref="P205">_xll.FDS(A205,"FF_ROA(ANN_R,"&amp;F205&amp;","&amp;G205&amp;")")</f>
        <v>9.5048704034514095</v>
      </c>
      <c r="Q205" cm="1">
        <f t="array" ref="Q205">_xll.FDS(A205,"FF_TAX_RATE(ANN_R,"&amp;F205&amp;","&amp;G205&amp;")")</f>
        <v>25.979040264754499</v>
      </c>
      <c r="R205" t="e" cm="1">
        <f t="array" ref="R205">_xll.FDS(A205,"FF_TAX_REFUND(ANN_R,"&amp;F205&amp;","&amp;G205&amp;",,,,,""D=1"")")</f>
        <v>#N/A</v>
      </c>
      <c r="S205">
        <f t="shared" si="23"/>
        <v>0.32631763570990091</v>
      </c>
      <c r="T205" s="1" cm="1">
        <f t="array" ref="T205">_xll.FDS($A205,"FF_TAX_CF(ANN_R,"&amp;AE205&amp;","&amp;AF205&amp;",,,USD)")</f>
        <v>926</v>
      </c>
      <c r="U205" s="1" cm="1">
        <f t="array" ref="U205">_xll.FDS($A205,"FF_TAX_CF(ANN_R,"&amp;AG205&amp;","&amp;AH205&amp;",,,USD)")</f>
        <v>695</v>
      </c>
      <c r="V205" s="1" cm="1">
        <f t="array" ref="V205">_xll.FDS(A205,"FF_TAX_CF(ANN_R,"&amp;AI205&amp;","&amp;AJ205&amp;",,,USD)")</f>
        <v>744</v>
      </c>
      <c r="W205" s="1" cm="1">
        <f t="array" ref="W205">_xll.FDS(A205,"FF_TAX_CF(ANN_R,"&amp;AK205&amp;","&amp;AL205&amp;",,,USD)")</f>
        <v>961</v>
      </c>
      <c r="X205" s="1" cm="1">
        <f t="array" ref="X205">_xll.FDS(A205,"FF_TAX_CF(ANN_R,"&amp;F205&amp;","&amp;G205&amp;",,,USD)")</f>
        <v>395</v>
      </c>
      <c r="Y205" s="1" cm="1">
        <f t="array" ref="Y205">_xll.FDS($A205,"FF_PTX_INC(ANN_R,"&amp;AE205&amp;","&amp;AF205&amp;",,,USD)")</f>
        <v>2255</v>
      </c>
      <c r="Z205" s="1" cm="1">
        <f t="array" ref="Z205">_xll.FDS($A205,"FF_PTX_INC(ANN_R,"&amp;AG205&amp;","&amp;AH205&amp;",,,USD)")</f>
        <v>1335</v>
      </c>
      <c r="AA205" s="1" cm="1">
        <f t="array" ref="AA205">_xll.FDS(A205,"FF_PTX_INC(ANN_R,"&amp;AI205&amp;","&amp;AJ205&amp;",,,USD)")</f>
        <v>3009</v>
      </c>
      <c r="AB205" s="1" cm="1">
        <f t="array" ref="AB205">_xll.FDS(A205,"FF_PTX_INC(ANN_R,"&amp;AK205&amp;","&amp;AL205&amp;",,,USD)")</f>
        <v>2991</v>
      </c>
      <c r="AC205" s="1" cm="1">
        <f t="array" ref="AC205">_xll.FDS(A205,"FF_PTX_INC(ANN_R,"&amp;F205&amp;","&amp;G205&amp;",,,USD)")</f>
        <v>1813</v>
      </c>
      <c r="AE205" s="6">
        <f t="shared" si="24"/>
        <v>41640</v>
      </c>
      <c r="AF205" s="6">
        <f t="shared" si="25"/>
        <v>42004</v>
      </c>
      <c r="AG205" s="6">
        <f t="shared" si="26"/>
        <v>42005</v>
      </c>
      <c r="AH205" s="6">
        <f t="shared" si="27"/>
        <v>42369</v>
      </c>
      <c r="AI205" s="6">
        <f>DATE(YEAR(F205)+AO205,MONTH(F205),DAY(F205))</f>
        <v>42370</v>
      </c>
      <c r="AJ205" s="6">
        <f>DATE(YEAR(G205)+AO205,MONTH(G205),DAY(G205))</f>
        <v>42735</v>
      </c>
      <c r="AK205" s="6">
        <f>DATE(YEAR(F205)+AP205,MONTH(F205),DAY(F205))</f>
        <v>42736</v>
      </c>
      <c r="AL205" s="6">
        <f>DATE(YEAR(G205)+AP205,MONTH(G205),DAY(G205))</f>
        <v>43100</v>
      </c>
      <c r="AM205" s="8">
        <v>-4</v>
      </c>
      <c r="AN205" s="8">
        <v>-3</v>
      </c>
      <c r="AO205">
        <v>-2</v>
      </c>
      <c r="AP205">
        <v>-1</v>
      </c>
      <c r="AQ205" cm="1">
        <f t="array" ref="AQ205">_xll.FDS(A205,"FF_DEBT_LT(ANN_R,"&amp;F205&amp;","&amp;G205&amp;")")</f>
        <v>6247</v>
      </c>
      <c r="AR205" cm="1">
        <f t="array" ref="AR205">_xll.FDS(A205,"FF_RD_EXP(ANN_R,"&amp;F205&amp;","&amp;G205&amp;")")</f>
        <v>317</v>
      </c>
      <c r="AS205" cm="1">
        <f t="array" ref="AS205">_xll.FDS(A205,"FF_PTX_INC_FOR(ANN_R,"&amp;F205&amp;","&amp;G205&amp;")")</f>
        <v>207</v>
      </c>
      <c r="AT205" cm="1">
        <f t="array" ref="AT205">_xll.FDS(A205,"FF_MKT_VAL_PUBLIC(ANN_R,"&amp;[1]sample_report!E205&amp;")")</f>
        <v>39190.239071752701</v>
      </c>
    </row>
    <row r="206" spans="1:46" hidden="1" x14ac:dyDescent="0.25">
      <c r="A206" t="s">
        <v>710</v>
      </c>
      <c r="B206" t="s">
        <v>711</v>
      </c>
      <c r="C206" t="s">
        <v>502</v>
      </c>
      <c r="D206" t="str" cm="1">
        <f t="array" ref="D206">_xll.FDS(A206,"FF_MAJOR_IND_NAME")</f>
        <v>CHEMICALS</v>
      </c>
      <c r="E206">
        <v>2018</v>
      </c>
      <c r="F206" s="4">
        <f t="shared" si="21"/>
        <v>43101</v>
      </c>
      <c r="G206" s="4">
        <f t="shared" si="22"/>
        <v>43465</v>
      </c>
      <c r="I206" s="1" cm="1">
        <f t="array" ref="I206">_xll.FDS(A206,"FF_PTX_INC(ANN_R,"&amp;F206&amp;","&amp;G206&amp;",,,USD)")</f>
        <v>5311</v>
      </c>
      <c r="J206" s="1" cm="1">
        <f t="array" ref="J206">_xll.FDS(A206,"FF_MKT_VAL(ANN_R,"&amp;F206&amp;","&amp;G206&amp;",,,USD)")</f>
        <v>31242.934328759999</v>
      </c>
      <c r="K206" s="1" cm="1">
        <f t="array" ref="K206">_xll.FDS(A206,"FF_SHLDRS_EQ(ANN_R,"&amp;F206&amp;","&amp;G206&amp;",,,USD)")</f>
        <v>10257</v>
      </c>
      <c r="L206" s="1" cm="1">
        <f t="array" ref="L206">_xll.FDS(A206,"FF_ASSETS(ANN_R,"&amp;F206&amp;","&amp;G206&amp;",,,USD)")</f>
        <v>28278</v>
      </c>
      <c r="M206" s="1" cm="1">
        <f t="array" ref="M206">_xll.FDS(A206,"FF_TAX_CF(ANN_R,"&amp;F206&amp;","&amp;G206&amp;",,,USD)")</f>
        <v>1209</v>
      </c>
      <c r="N206" s="1" cm="1">
        <f t="array" ref="N206">_xll.FDS(A206,"FF_INC_TAX(ANN_R,"&amp;F206&amp;","&amp;G206&amp;",,,USD)")</f>
        <v>613</v>
      </c>
      <c r="O206" s="1" cm="1">
        <f t="array" ref="O206">_xll.FDS(A206,"FF_NET_INC(ANN_R,"&amp;F206&amp;","&amp;G206&amp;")")</f>
        <v>4692</v>
      </c>
      <c r="P206" s="1" cm="1">
        <f t="array" ref="P206">_xll.FDS(A206,"FF_ROA(ANN_R,"&amp;F206&amp;","&amp;G206&amp;")")</f>
        <v>17.2234050363409</v>
      </c>
      <c r="Q206" cm="1">
        <f t="array" ref="Q206">_xll.FDS(A206,"FF_TAX_RATE(ANN_R,"&amp;F206&amp;","&amp;G206&amp;")")</f>
        <v>11.542082470344599</v>
      </c>
      <c r="R206" t="e" cm="1">
        <f t="array" ref="R206">_xll.FDS(A206,"FF_TAX_REFUND(ANN_R,"&amp;F206&amp;","&amp;G206&amp;",,,,,""D=1"")")</f>
        <v>#N/A</v>
      </c>
      <c r="S206">
        <f t="shared" si="23"/>
        <v>0.19951355604835824</v>
      </c>
      <c r="T206" s="1" cm="1">
        <f t="array" ref="T206">_xll.FDS($A206,"FF_TAX_CF(ANN_R,"&amp;AE206&amp;","&amp;AF206&amp;",,,USD)")</f>
        <v>1167</v>
      </c>
      <c r="U206" s="1" cm="1">
        <f t="array" ref="U206">_xll.FDS($A206,"FF_TAX_CF(ANN_R,"&amp;AG206&amp;","&amp;AH206&amp;",,,USD)")</f>
        <v>1417</v>
      </c>
      <c r="V206" s="1" cm="1">
        <f t="array" ref="V206">_xll.FDS(A206,"FF_TAX_CF(ANN_R,"&amp;AI206&amp;","&amp;AJ206&amp;",,,USD)")</f>
        <v>741</v>
      </c>
      <c r="W206" s="1" cm="1">
        <f t="array" ref="W206">_xll.FDS(A206,"FF_TAX_CF(ANN_R,"&amp;AK206&amp;","&amp;AL206&amp;",,,USD)")</f>
        <v>1044</v>
      </c>
      <c r="X206" s="1" cm="1">
        <f t="array" ref="X206">_xll.FDS(A206,"FF_TAX_CF(ANN_R,"&amp;F206&amp;","&amp;G206&amp;",,,USD)")</f>
        <v>1209</v>
      </c>
      <c r="Y206" s="1" cm="1">
        <f t="array" ref="Y206">_xll.FDS($A206,"FF_PTX_INC(ANN_R,"&amp;AE206&amp;","&amp;AF206&amp;",,,USD)")</f>
        <v>5712</v>
      </c>
      <c r="Z206" s="1" cm="1">
        <f t="array" ref="Z206">_xll.FDS($A206,"FF_PTX_INC(ANN_R,"&amp;AG206&amp;","&amp;AH206&amp;",,,USD)")</f>
        <v>6209</v>
      </c>
      <c r="AA206" s="1" cm="1">
        <f t="array" ref="AA206">_xll.FDS(A206,"FF_PTX_INC(ANN_R,"&amp;AI206&amp;","&amp;AJ206&amp;",,,USD)")</f>
        <v>5233</v>
      </c>
      <c r="AB206" s="1" cm="1">
        <f t="array" ref="AB206">_xll.FDS(A206,"FF_PTX_INC(ANN_R,"&amp;AK206&amp;","&amp;AL206&amp;",,,USD)")</f>
        <v>5493</v>
      </c>
      <c r="AC206" s="1" cm="1">
        <f t="array" ref="AC206">_xll.FDS(A206,"FF_PTX_INC(ANN_R,"&amp;F206&amp;","&amp;G206&amp;",,,USD)")</f>
        <v>5311</v>
      </c>
      <c r="AE206" s="6">
        <f t="shared" si="24"/>
        <v>41640</v>
      </c>
      <c r="AF206" s="6">
        <f t="shared" si="25"/>
        <v>42004</v>
      </c>
      <c r="AG206" s="6">
        <f t="shared" si="26"/>
        <v>42005</v>
      </c>
      <c r="AH206" s="6">
        <f t="shared" si="27"/>
        <v>42369</v>
      </c>
      <c r="AI206" s="6">
        <f>DATE(YEAR(F206)+AO206,MONTH(F206),DAY(F206))</f>
        <v>42370</v>
      </c>
      <c r="AJ206" s="6">
        <f>DATE(YEAR(G206)+AO206,MONTH(G206),DAY(G206))</f>
        <v>42735</v>
      </c>
      <c r="AK206" s="6">
        <f>DATE(YEAR(F206)+AP206,MONTH(F206),DAY(F206))</f>
        <v>42736</v>
      </c>
      <c r="AL206" s="6">
        <f>DATE(YEAR(G206)+AP206,MONTH(G206),DAY(G206))</f>
        <v>43100</v>
      </c>
      <c r="AM206" s="8">
        <v>-4</v>
      </c>
      <c r="AN206" s="8">
        <v>-3</v>
      </c>
      <c r="AO206">
        <v>-2</v>
      </c>
      <c r="AP206">
        <v>-1</v>
      </c>
      <c r="AQ206" cm="1">
        <f t="array" ref="AQ206">_xll.FDS(A206,"FF_DEBT_LT(ANN_R,"&amp;F206&amp;","&amp;G206&amp;")")</f>
        <v>8497</v>
      </c>
      <c r="AR206" cm="1">
        <f t="array" ref="AR206">_xll.FDS(A206,"FF_RD_EXP(ANN_R,"&amp;F206&amp;","&amp;G206&amp;")")</f>
        <v>115</v>
      </c>
      <c r="AS206" cm="1">
        <f t="array" ref="AS206">_xll.FDS(A206,"FF_PTX_INC_FOR(ANN_R,"&amp;F206&amp;","&amp;G206&amp;")")</f>
        <v>2516</v>
      </c>
      <c r="AT206" cm="1">
        <f t="array" ref="AT206">_xll.FDS(A206,"FF_MKT_VAL_PUBLIC(ANN_R,"&amp;[1]sample_report!E206&amp;")")</f>
        <v>24813.857031390799</v>
      </c>
    </row>
    <row r="207" spans="1:46" hidden="1" x14ac:dyDescent="0.25">
      <c r="A207" t="s">
        <v>948</v>
      </c>
      <c r="B207" t="s">
        <v>949</v>
      </c>
      <c r="C207" t="s">
        <v>950</v>
      </c>
      <c r="D207" t="str" cm="1">
        <f t="array" ref="D207">_xll.FDS(A207,"FF_MAJOR_IND_NAME")</f>
        <v>CHEMICALS</v>
      </c>
      <c r="E207">
        <v>2018</v>
      </c>
      <c r="F207" s="4">
        <f t="shared" si="21"/>
        <v>43101</v>
      </c>
      <c r="G207" s="4">
        <f t="shared" si="22"/>
        <v>43465</v>
      </c>
      <c r="I207" s="1" cm="1">
        <f t="array" ref="I207">_xll.FDS(A207,"FF_PTX_INC(ANN_R,"&amp;F207&amp;","&amp;G207&amp;",,,USD)")</f>
        <v>6115.4686611413999</v>
      </c>
      <c r="J207" s="1" cm="1">
        <f t="array" ref="J207">_xll.FDS(A207,"FF_MKT_VAL(ANN_R,"&amp;F207&amp;","&amp;G207&amp;",,,USD)")</f>
        <v>128714.86418645</v>
      </c>
      <c r="K207" s="1" cm="1">
        <f t="array" ref="K207">_xll.FDS(A207,"FF_SHLDRS_EQ(ANN_R,"&amp;F207&amp;","&amp;G207&amp;",,,USD)")</f>
        <v>30783.1997049809</v>
      </c>
      <c r="L207" s="1" cm="1">
        <f t="array" ref="L207">_xll.FDS(A207,"FF_ASSETS(ANN_R,"&amp;F207&amp;","&amp;G207&amp;",,,USD)")</f>
        <v>43962.690046727701</v>
      </c>
      <c r="M207" s="1" cm="1">
        <f t="array" ref="M207">_xll.FDS(A207,"FF_TAX_CF(ANN_R,"&amp;F207&amp;","&amp;G207&amp;",,,USD)")</f>
        <v>1295.8371004104599</v>
      </c>
      <c r="N207" s="1" cm="1">
        <f t="array" ref="N207">_xll.FDS(A207,"FF_INC_TAX(ANN_R,"&amp;F207&amp;","&amp;G207&amp;",,,USD)")</f>
        <v>1515.15257470608</v>
      </c>
      <c r="O207" s="1" cm="1">
        <f t="array" ref="O207">_xll.FDS(A207,"FF_NET_INC(ANN_R,"&amp;F207&amp;","&amp;G207&amp;")")</f>
        <v>3895.4</v>
      </c>
      <c r="P207" s="1" cm="1">
        <f t="array" ref="P207">_xll.FDS(A207,"FF_ROA(ANN_R,"&amp;F207&amp;","&amp;G207&amp;")")</f>
        <v>10.5571259380513</v>
      </c>
      <c r="Q207" cm="1">
        <f t="array" ref="Q207">_xll.FDS(A207,"FF_TAX_RATE(ANN_R,"&amp;F207&amp;","&amp;G207&amp;")")</f>
        <v>24.775739336767199</v>
      </c>
      <c r="R207" t="e" cm="1">
        <f t="array" ref="R207">_xll.FDS(A207,"FF_TAX_REFUND(ANN_R,"&amp;F207&amp;","&amp;G207&amp;",,,,,""D=1"")")</f>
        <v>#N/A</v>
      </c>
      <c r="S207">
        <f t="shared" si="23"/>
        <v>0.24727683908450152</v>
      </c>
      <c r="T207" s="1" cm="1">
        <f t="array" ref="T207">_xll.FDS($A207,"FF_TAX_CF(ANN_R,"&amp;AE207&amp;","&amp;AF207&amp;",,,USD)")</f>
        <v>1406.42961598635</v>
      </c>
      <c r="U207" s="1" cm="1">
        <f t="array" ref="U207">_xll.FDS($A207,"FF_TAX_CF(ANN_R,"&amp;AG207&amp;","&amp;AH207&amp;",,,USD)")</f>
        <v>1551.2693247556699</v>
      </c>
      <c r="V207" s="1" cm="1">
        <f t="array" ref="V207">_xll.FDS(A207,"FF_TAX_CF(ANN_R,"&amp;AI207&amp;","&amp;AJ207&amp;",,,USD)")</f>
        <v>1151.5513247251499</v>
      </c>
      <c r="W207" s="1" cm="1">
        <f t="array" ref="W207">_xll.FDS(A207,"FF_TAX_CF(ANN_R,"&amp;AK207&amp;","&amp;AL207&amp;",,,USD)")</f>
        <v>1115.7528816700001</v>
      </c>
      <c r="X207" s="1" cm="1">
        <f t="array" ref="X207">_xll.FDS(A207,"FF_TAX_CF(ANN_R,"&amp;F207&amp;","&amp;G207&amp;",,,USD)")</f>
        <v>1295.8371004104599</v>
      </c>
      <c r="Y207" s="1" cm="1">
        <f t="array" ref="Y207">_xll.FDS($A207,"FF_PTX_INC(ANN_R,"&amp;AE207&amp;","&amp;AF207&amp;",,,USD)")</f>
        <v>5160.4015637397797</v>
      </c>
      <c r="Z207" s="1" cm="1">
        <f t="array" ref="Z207">_xll.FDS($A207,"FF_PTX_INC(ANN_R,"&amp;AG207&amp;","&amp;AH207&amp;",,,USD)")</f>
        <v>5009.4388788700098</v>
      </c>
      <c r="AA207" s="1" cm="1">
        <f t="array" ref="AA207">_xll.FDS(A207,"FF_PTX_INC(ANN_R,"&amp;AI207&amp;","&amp;AJ207&amp;",,,USD)")</f>
        <v>4753.5507709980002</v>
      </c>
      <c r="AB207" s="1" cm="1">
        <f t="array" ref="AB207">_xll.FDS(A207,"FF_PTX_INC(ANN_R,"&amp;AK207&amp;","&amp;AL207&amp;",,,USD)")</f>
        <v>5331.74673640728</v>
      </c>
      <c r="AC207" s="1" cm="1">
        <f t="array" ref="AC207">_xll.FDS(A207,"FF_PTX_INC(ANN_R,"&amp;F207&amp;","&amp;G207&amp;",,,USD)")</f>
        <v>6115.4686611413999</v>
      </c>
      <c r="AE207" s="6">
        <f t="shared" si="24"/>
        <v>41640</v>
      </c>
      <c r="AF207" s="6">
        <f t="shared" si="25"/>
        <v>42004</v>
      </c>
      <c r="AG207" s="6">
        <f t="shared" si="26"/>
        <v>42005</v>
      </c>
      <c r="AH207" s="6">
        <f t="shared" si="27"/>
        <v>42369</v>
      </c>
      <c r="AI207" s="6">
        <f>DATE(YEAR(F207)+AO207,MONTH(F207),DAY(F207))</f>
        <v>42370</v>
      </c>
      <c r="AJ207" s="6">
        <f>DATE(YEAR(G207)+AO207,MONTH(G207),DAY(G207))</f>
        <v>42735</v>
      </c>
      <c r="AK207" s="6">
        <f>DATE(YEAR(F207)+AP207,MONTH(F207),DAY(F207))</f>
        <v>42736</v>
      </c>
      <c r="AL207" s="6">
        <f>DATE(YEAR(G207)+AP207,MONTH(G207),DAY(G207))</f>
        <v>43100</v>
      </c>
      <c r="AM207" s="8">
        <v>-4</v>
      </c>
      <c r="AN207" s="8">
        <v>-3</v>
      </c>
      <c r="AO207">
        <v>-2</v>
      </c>
      <c r="AP207">
        <v>-1</v>
      </c>
      <c r="AQ207" cm="1">
        <f t="array" ref="AQ207">_xll.FDS(A207,"FF_DEBT_LT(ANN_R,"&amp;F207&amp;","&amp;G207&amp;")")</f>
        <v>13.5</v>
      </c>
      <c r="AR207" cm="1">
        <f t="array" ref="AR207">_xll.FDS(A207,"FF_RD_EXP(ANN_R,"&amp;F207&amp;","&amp;G207&amp;")")</f>
        <v>914.4</v>
      </c>
      <c r="AS207" t="e" cm="1">
        <f t="array" ref="AS207">_xll.FDS(A207,"FF_PTX_INC_FOR(ANN_R,"&amp;F207&amp;","&amp;G207&amp;")")</f>
        <v>#N/A</v>
      </c>
      <c r="AT207" cm="1">
        <f t="array" ref="AT207">_xll.FDS(A207,"FF_MKT_VAL_PUBLIC(ANN_R,"&amp;[1]sample_report!E207&amp;")")</f>
        <v>48078.997319146903</v>
      </c>
    </row>
    <row r="208" spans="1:46" x14ac:dyDescent="0.25">
      <c r="A208" t="s">
        <v>955</v>
      </c>
      <c r="B208" t="s">
        <v>956</v>
      </c>
      <c r="C208" t="s">
        <v>950</v>
      </c>
      <c r="D208" t="str" cm="1">
        <f t="array" ref="D208">_xll.FDS(A208,"FF_MAJOR_IND_NAME")</f>
        <v>CHEMICALS</v>
      </c>
      <c r="E208">
        <v>2018</v>
      </c>
      <c r="F208" s="4">
        <f t="shared" si="21"/>
        <v>43101</v>
      </c>
      <c r="G208" s="4">
        <f t="shared" si="22"/>
        <v>43465</v>
      </c>
      <c r="I208" s="1" cm="1">
        <f t="array" ref="I208">_xll.FDS(A208,"FF_PTX_INC(ANN_R,"&amp;F208&amp;","&amp;G208&amp;",,,USD)")</f>
        <v>3461.3856997489902</v>
      </c>
      <c r="J208" s="1" cm="1">
        <f t="array" ref="J208">_xll.FDS(A208,"FF_MKT_VAL(ANN_R,"&amp;F208&amp;","&amp;G208&amp;",,,USD)")</f>
        <v>53057.0355865581</v>
      </c>
      <c r="K208" s="1" cm="1">
        <f t="array" ref="K208">_xll.FDS(A208,"FF_SHLDRS_EQ(ANN_R,"&amp;F208&amp;","&amp;G208&amp;",,,USD)")</f>
        <v>20328.750266397001</v>
      </c>
      <c r="L208" s="1" cm="1">
        <f t="array" ref="L208">_xll.FDS(A208,"FF_ASSETS(ANN_R,"&amp;F208&amp;","&amp;G208&amp;",,,USD)")</f>
        <v>47990.121712946901</v>
      </c>
      <c r="M208" s="1" t="e" cm="1">
        <f t="array" ref="M208">_xll.FDS(A208,"FF_TAX_CF(ANN_R,"&amp;F208&amp;","&amp;G208&amp;",,,USD)")</f>
        <v>#N/A</v>
      </c>
      <c r="N208" s="1" cm="1">
        <f t="array" ref="N208">_xll.FDS(A208,"FF_INC_TAX(ANN_R,"&amp;F208&amp;","&amp;G208&amp;",,,USD)")</f>
        <v>862.04312570095101</v>
      </c>
      <c r="O208" s="1" cm="1">
        <f t="array" ref="O208">_xll.FDS(A208,"FF_NET_INC(ANN_R,"&amp;F208&amp;","&amp;G208&amp;")")</f>
        <v>2113.4</v>
      </c>
      <c r="P208" s="1" cm="1">
        <f t="array" ref="P208">_xll.FDS(A208,"FF_ROA(ANN_R,"&amp;F208&amp;","&amp;G208&amp;")")</f>
        <v>5.0920454559144401</v>
      </c>
      <c r="Q208" cm="1">
        <f t="array" ref="Q208">_xll.FDS(A208,"FF_TAX_RATE(ANN_R,"&amp;F208&amp;","&amp;G208&amp;")")</f>
        <v>24.904567143830899</v>
      </c>
      <c r="R208" t="e" cm="1">
        <f t="array" ref="R208">_xll.FDS(A208,"FF_TAX_REFUND(ANN_R,"&amp;F208&amp;","&amp;G208&amp;",,,,,""D=1"")")</f>
        <v>#N/A</v>
      </c>
      <c r="S208" t="e">
        <f t="shared" si="23"/>
        <v>#N/A</v>
      </c>
      <c r="T208" s="1" t="e" cm="1">
        <f t="array" ref="T208">_xll.FDS($A208,"FF_TAX_CF(ANN_R,"&amp;AE208&amp;","&amp;AF208&amp;",,,USD)")</f>
        <v>#N/A</v>
      </c>
      <c r="U208" s="1" t="e" cm="1">
        <f t="array" ref="U208">_xll.FDS($A208,"FF_TAX_CF(ANN_R,"&amp;AG208&amp;","&amp;AH208&amp;",,,USD)")</f>
        <v>#N/A</v>
      </c>
      <c r="V208" s="1" t="e" cm="1">
        <f t="array" ref="V208">_xll.FDS(A208,"FF_TAX_CF(ANN_R,"&amp;AI208&amp;","&amp;AJ208&amp;",,,USD)")</f>
        <v>#N/A</v>
      </c>
      <c r="W208" s="1" t="e" cm="1">
        <f t="array" ref="W208">_xll.FDS(A208,"FF_TAX_CF(ANN_R,"&amp;AK208&amp;","&amp;AL208&amp;",,,USD)")</f>
        <v>#N/A</v>
      </c>
      <c r="X208" s="1" t="e" cm="1">
        <f t="array" ref="X208">_xll.FDS(A208,"FF_TAX_CF(ANN_R,"&amp;F208&amp;","&amp;G208&amp;",,,USD)")</f>
        <v>#N/A</v>
      </c>
      <c r="Y208" s="1" cm="1">
        <f t="array" ref="Y208">_xll.FDS($A208,"FF_PTX_INC(ANN_R,"&amp;AE208&amp;","&amp;AF208&amp;",,,USD)")</f>
        <v>3182.4068043708799</v>
      </c>
      <c r="Z208" s="1" cm="1">
        <f t="array" ref="Z208">_xll.FDS($A208,"FF_PTX_INC(ANN_R,"&amp;AG208&amp;","&amp;AH208&amp;",,,USD)")</f>
        <v>2740.47600419521</v>
      </c>
      <c r="AA208" s="1" cm="1">
        <f t="array" ref="AA208">_xll.FDS(A208,"FF_PTX_INC(ANN_R,"&amp;AI208&amp;","&amp;AJ208&amp;",,,USD)")</f>
        <v>2938.50234293938</v>
      </c>
      <c r="AB208" s="1" cm="1">
        <f t="array" ref="AB208">_xll.FDS(A208,"FF_PTX_INC(ANN_R,"&amp;AK208&amp;","&amp;AL208&amp;",,,USD)")</f>
        <v>2854.6896160721799</v>
      </c>
      <c r="AC208" s="1" cm="1">
        <f t="array" ref="AC208">_xll.FDS(A208,"FF_PTX_INC(ANN_R,"&amp;F208&amp;","&amp;G208&amp;",,,USD)")</f>
        <v>3461.3856997489902</v>
      </c>
      <c r="AE208" s="6">
        <f t="shared" si="24"/>
        <v>41640</v>
      </c>
      <c r="AF208" s="6">
        <f t="shared" si="25"/>
        <v>42004</v>
      </c>
      <c r="AG208" s="6">
        <f t="shared" si="26"/>
        <v>42005</v>
      </c>
      <c r="AH208" s="6">
        <f t="shared" si="27"/>
        <v>42369</v>
      </c>
      <c r="AI208" s="6">
        <f>DATE(YEAR(F208)+AO208,MONTH(F208),DAY(F208))</f>
        <v>42370</v>
      </c>
      <c r="AJ208" s="6">
        <f>DATE(YEAR(G208)+AO208,MONTH(G208),DAY(G208))</f>
        <v>42735</v>
      </c>
      <c r="AK208" s="6">
        <f>DATE(YEAR(F208)+AP208,MONTH(F208),DAY(F208))</f>
        <v>42736</v>
      </c>
      <c r="AL208" s="6">
        <f>DATE(YEAR(G208)+AP208,MONTH(G208),DAY(G208))</f>
        <v>43100</v>
      </c>
      <c r="AM208" s="8">
        <v>-4</v>
      </c>
      <c r="AN208" s="8">
        <v>-3</v>
      </c>
      <c r="AO208">
        <v>-2</v>
      </c>
      <c r="AP208">
        <v>-1</v>
      </c>
      <c r="AQ208" cm="1">
        <f t="array" ref="AQ208">_xll.FDS(A208,"FF_DEBT_LT(ANN_R,"&amp;F208&amp;","&amp;G208&amp;")")</f>
        <v>11709.6</v>
      </c>
      <c r="AR208" cm="1">
        <f t="array" ref="AR208">_xll.FDS(A208,"FF_RD_EXP(ANN_R,"&amp;F208&amp;","&amp;G208&amp;")")</f>
        <v>300</v>
      </c>
      <c r="AS208" t="e" cm="1">
        <f t="array" ref="AS208">_xll.FDS(A208,"FF_PTX_INC_FOR(ANN_R,"&amp;F208&amp;","&amp;G208&amp;")")</f>
        <v>#N/A</v>
      </c>
      <c r="AT208" cm="1">
        <f t="array" ref="AT208">_xll.FDS(A208,"FF_MKT_VAL_PUBLIC(ANN_R,"&amp;[1]sample_report!E208&amp;")")</f>
        <v>45502.297406455204</v>
      </c>
    </row>
    <row r="209" spans="1:46" hidden="1" x14ac:dyDescent="0.25">
      <c r="A209" t="s">
        <v>1236</v>
      </c>
      <c r="B209" t="s">
        <v>1237</v>
      </c>
      <c r="C209" t="s">
        <v>977</v>
      </c>
      <c r="D209" t="str" cm="1">
        <f t="array" ref="D209">_xll.FDS(A209,"FF_MAJOR_IND_NAME")</f>
        <v>CHEMICALS</v>
      </c>
      <c r="E209">
        <v>2018</v>
      </c>
      <c r="F209" s="4">
        <f t="shared" si="21"/>
        <v>43101</v>
      </c>
      <c r="G209" s="4">
        <f t="shared" si="22"/>
        <v>43465</v>
      </c>
      <c r="I209" s="1" cm="1">
        <f t="array" ref="I209">_xll.FDS(A209,"FF_PTX_INC(ANN_R,"&amp;F209&amp;","&amp;G209&amp;",,,USD)")</f>
        <v>652.40159916877701</v>
      </c>
      <c r="J209" s="1" cm="1">
        <f t="array" ref="J209">_xll.FDS(A209,"FF_MKT_VAL(ANN_R,"&amp;F209&amp;","&amp;G209&amp;",,,USD)")</f>
        <v>20619.9549075004</v>
      </c>
      <c r="K209" s="1" cm="1">
        <f t="array" ref="K209">_xll.FDS(A209,"FF_SHLDRS_EQ(ANN_R,"&amp;F209&amp;","&amp;G209&amp;",,,USD)")</f>
        <v>13528.036768198001</v>
      </c>
      <c r="L209" s="1" cm="1">
        <f t="array" ref="L209">_xll.FDS(A209,"FF_ASSETS(ANN_R,"&amp;F209&amp;","&amp;G209&amp;",,,USD)")</f>
        <v>21765.575466155999</v>
      </c>
      <c r="M209" s="1" cm="1">
        <f t="array" ref="M209">_xll.FDS(A209,"FF_TAX_CF(ANN_R,"&amp;F209&amp;","&amp;G209&amp;",,,USD)")</f>
        <v>193.47895526886001</v>
      </c>
      <c r="N209" s="1" cm="1">
        <f t="array" ref="N209">_xll.FDS(A209,"FF_INC_TAX(ANN_R,"&amp;F209&amp;","&amp;G209&amp;",,,USD)")</f>
        <v>139.210467815399</v>
      </c>
      <c r="O209" s="1" cm="1">
        <f t="array" ref="O209">_xll.FDS(A209,"FF_NET_INC(ANN_R,"&amp;F209&amp;","&amp;G209&amp;")")</f>
        <v>400</v>
      </c>
      <c r="P209" s="1" cm="1">
        <f t="array" ref="P209">_xll.FDS(A209,"FF_ROA(ANN_R,"&amp;F209&amp;","&amp;G209&amp;")")</f>
        <v>2.2570815934996</v>
      </c>
      <c r="Q209" cm="1">
        <f t="array" ref="Q209">_xll.FDS(A209,"FF_TAX_RATE(ANN_R,"&amp;F209&amp;","&amp;G209&amp;")")</f>
        <v>21.338155515370701</v>
      </c>
      <c r="R209" t="e" cm="1">
        <f t="array" ref="R209">_xll.FDS(A209,"FF_TAX_REFUND(ANN_R,"&amp;F209&amp;","&amp;G209&amp;",,,,,""D=1"")")</f>
        <v>#N/A</v>
      </c>
      <c r="S209">
        <f t="shared" si="23"/>
        <v>0.2962970361483987</v>
      </c>
      <c r="T209" s="1" cm="1">
        <f t="array" ref="T209">_xll.FDS($A209,"FF_TAX_CF(ANN_R,"&amp;AE209&amp;","&amp;AF209&amp;",,,USD)")</f>
        <v>342.22280573844898</v>
      </c>
      <c r="U209" s="1" cm="1">
        <f t="array" ref="U209">_xll.FDS($A209,"FF_TAX_CF(ANN_R,"&amp;AG209&amp;","&amp;AH209&amp;",,,USD)")</f>
        <v>289.42833209037798</v>
      </c>
      <c r="V209" s="1" cm="1">
        <f t="array" ref="V209">_xll.FDS(A209,"FF_TAX_CF(ANN_R,"&amp;AI209&amp;","&amp;AJ209&amp;",,,USD)")</f>
        <v>315.266212821007</v>
      </c>
      <c r="W209" s="1" cm="1">
        <f t="array" ref="W209">_xll.FDS(A209,"FF_TAX_CF(ANN_R,"&amp;AK209&amp;","&amp;AL209&amp;",,,USD)")</f>
        <v>381.24188637733499</v>
      </c>
      <c r="X209" s="1" cm="1">
        <f t="array" ref="X209">_xll.FDS(A209,"FF_TAX_CF(ANN_R,"&amp;F209&amp;","&amp;G209&amp;",,,USD)")</f>
        <v>193.47895526886001</v>
      </c>
      <c r="Y209" s="1" cm="1">
        <f t="array" ref="Y209">_xll.FDS($A209,"FF_PTX_INC(ANN_R,"&amp;AE209&amp;","&amp;AF209&amp;",,,USD)")</f>
        <v>1102.27578127384</v>
      </c>
      <c r="Z209" s="1" cm="1">
        <f t="array" ref="Z209">_xll.FDS($A209,"FF_PTX_INC(ANN_R,"&amp;AG209&amp;","&amp;AH209&amp;",,,USD)")</f>
        <v>1617.9154655933401</v>
      </c>
      <c r="AA209" s="1" cm="1">
        <f t="array" ref="AA209">_xll.FDS(A209,"FF_PTX_INC(ANN_R,"&amp;AI209&amp;","&amp;AJ209&amp;",,,USD)")</f>
        <v>920.35610198974598</v>
      </c>
      <c r="AB209" s="1" cm="1">
        <f t="array" ref="AB209">_xll.FDS(A209,"FF_PTX_INC(ANN_R,"&amp;AK209&amp;","&amp;AL209&amp;",,,USD)")</f>
        <v>842.56712758541096</v>
      </c>
      <c r="AC209" s="1" cm="1">
        <f t="array" ref="AC209">_xll.FDS(A209,"FF_PTX_INC(ANN_R,"&amp;F209&amp;","&amp;G209&amp;",,,USD)")</f>
        <v>652.40159916877701</v>
      </c>
      <c r="AE209" s="6">
        <f t="shared" si="24"/>
        <v>41640</v>
      </c>
      <c r="AF209" s="6">
        <f t="shared" si="25"/>
        <v>42004</v>
      </c>
      <c r="AG209" s="6">
        <f t="shared" si="26"/>
        <v>42005</v>
      </c>
      <c r="AH209" s="6">
        <f t="shared" si="27"/>
        <v>42369</v>
      </c>
      <c r="AI209" s="6">
        <f>DATE(YEAR(F209)+AO209,MONTH(F209),DAY(F209))</f>
        <v>42370</v>
      </c>
      <c r="AJ209" s="6">
        <f>DATE(YEAR(G209)+AO209,MONTH(G209),DAY(G209))</f>
        <v>42735</v>
      </c>
      <c r="AK209" s="6">
        <f>DATE(YEAR(F209)+AP209,MONTH(F209),DAY(F209))</f>
        <v>42736</v>
      </c>
      <c r="AL209" s="6">
        <f>DATE(YEAR(G209)+AP209,MONTH(G209),DAY(G209))</f>
        <v>43100</v>
      </c>
      <c r="AM209" s="8">
        <v>-4</v>
      </c>
      <c r="AN209" s="8">
        <v>-3</v>
      </c>
      <c r="AO209">
        <v>-2</v>
      </c>
      <c r="AP209">
        <v>-1</v>
      </c>
      <c r="AQ209" cm="1">
        <f t="array" ref="AQ209">_xll.FDS(A209,"FF_DEBT_LT(ANN_R,"&amp;F209&amp;","&amp;G209&amp;")")</f>
        <v>1799</v>
      </c>
      <c r="AR209" cm="1">
        <f t="array" ref="AR209">_xll.FDS(A209,"FF_RD_EXP(ANN_R,"&amp;F209&amp;","&amp;G209&amp;")")</f>
        <v>250</v>
      </c>
      <c r="AS209" t="e" cm="1">
        <f t="array" ref="AS209">_xll.FDS(A209,"FF_PTX_INC_FOR(ANN_R,"&amp;F209&amp;","&amp;G209&amp;")")</f>
        <v>#N/A</v>
      </c>
      <c r="AT209" cm="1">
        <f t="array" ref="AT209">_xll.FDS(A209,"FF_MKT_VAL_PUBLIC(ANN_R,"&amp;[1]sample_report!E209&amp;")")</f>
        <v>18035.800514616702</v>
      </c>
    </row>
    <row r="210" spans="1:46" hidden="1" x14ac:dyDescent="0.25">
      <c r="A210" t="s">
        <v>1250</v>
      </c>
      <c r="B210" t="s">
        <v>1251</v>
      </c>
      <c r="C210" t="s">
        <v>940</v>
      </c>
      <c r="D210" t="str" cm="1">
        <f t="array" ref="D210">_xll.FDS(A210,"FF_MAJOR_IND_NAME")</f>
        <v>CHEMICALS</v>
      </c>
      <c r="E210">
        <v>2018</v>
      </c>
      <c r="F210" s="4">
        <f t="shared" si="21"/>
        <v>43101</v>
      </c>
      <c r="G210" s="4">
        <f t="shared" si="22"/>
        <v>43465</v>
      </c>
      <c r="I210" s="1" cm="1">
        <f t="array" ref="I210">_xll.FDS(A210,"FF_PTX_INC(ANN_R,"&amp;F210&amp;","&amp;G210&amp;",,,USD)")</f>
        <v>3598.2366681098902</v>
      </c>
      <c r="J210" s="1" cm="1">
        <f t="array" ref="J210">_xll.FDS(A210,"FF_MKT_VAL(ANN_R,"&amp;F210&amp;","&amp;G210&amp;",,,USD)")</f>
        <v>47360.863481349697</v>
      </c>
      <c r="K210" s="1" cm="1">
        <f t="array" ref="K210">_xll.FDS(A210,"FF_SHLDRS_EQ(ANN_R,"&amp;F210&amp;","&amp;G210&amp;",,,USD)")</f>
        <v>19336.381775736802</v>
      </c>
      <c r="L210" s="1" cm="1">
        <f t="array" ref="L210">_xll.FDS(A210,"FF_ASSETS(ANN_R,"&amp;F210&amp;","&amp;G210&amp;",,,USD)")</f>
        <v>34183.613611578898</v>
      </c>
      <c r="M210" s="1" cm="1">
        <f t="array" ref="M210">_xll.FDS(A210,"FF_TAX_CF(ANN_R,"&amp;F210&amp;","&amp;G210&amp;",,,USD)")</f>
        <v>691.33334016799904</v>
      </c>
      <c r="N210" s="1" cm="1">
        <f t="array" ref="N210">_xll.FDS(A210,"FF_INC_TAX(ANN_R,"&amp;F210&amp;","&amp;G210&amp;",,,USD)")</f>
        <v>850.59955334663402</v>
      </c>
      <c r="O210" s="1" cm="1">
        <f t="array" ref="O210">_xll.FDS(A210,"FF_NET_INC(ANN_R,"&amp;F210&amp;","&amp;G210&amp;")")</f>
        <v>2314</v>
      </c>
      <c r="P210" s="1" cm="1">
        <f t="array" ref="P210">_xll.FDS(A210,"FF_ROA(ANN_R,"&amp;F210&amp;","&amp;G210&amp;")")</f>
        <v>7.8912817364912096</v>
      </c>
      <c r="Q210" cm="1">
        <f t="array" ref="Q210">_xll.FDS(A210,"FF_TAX_RATE(ANN_R,"&amp;F210&amp;","&amp;G210&amp;")")</f>
        <v>23.639344262295101</v>
      </c>
      <c r="R210" t="e" cm="1">
        <f t="array" ref="R210">_xll.FDS(A210,"FF_TAX_REFUND(ANN_R,"&amp;F210&amp;","&amp;G210&amp;",,,,,""D=1"")")</f>
        <v>#N/A</v>
      </c>
      <c r="S210">
        <f t="shared" si="23"/>
        <v>0.24717569810074638</v>
      </c>
      <c r="T210" s="1" cm="1">
        <f t="array" ref="T210">_xll.FDS($A210,"FF_TAX_CF(ANN_R,"&amp;AE210&amp;","&amp;AF210&amp;",,,USD)")</f>
        <v>752.09430563449905</v>
      </c>
      <c r="U210" s="1" cm="1">
        <f t="array" ref="U210">_xll.FDS($A210,"FF_TAX_CF(ANN_R,"&amp;AG210&amp;","&amp;AH210&amp;",,,USD)")</f>
        <v>792.87838101387001</v>
      </c>
      <c r="V210" s="1" cm="1">
        <f t="array" ref="V210">_xll.FDS(A210,"FF_TAX_CF(ANN_R,"&amp;AI210&amp;","&amp;AJ210&amp;",,,USD)")</f>
        <v>850.66567599773396</v>
      </c>
      <c r="W210" s="1" cm="1">
        <f t="array" ref="W210">_xll.FDS(A210,"FF_TAX_CF(ANN_R,"&amp;AK210&amp;","&amp;AL210&amp;",,,USD)")</f>
        <v>820.00843608379398</v>
      </c>
      <c r="X210" s="1" cm="1">
        <f t="array" ref="X210">_xll.FDS(A210,"FF_TAX_CF(ANN_R,"&amp;F210&amp;","&amp;G210&amp;",,,USD)")</f>
        <v>691.33334016799904</v>
      </c>
      <c r="Y210" s="1" cm="1">
        <f t="array" ref="Y210">_xll.FDS($A210,"FF_PTX_INC(ANN_R,"&amp;AE210&amp;","&amp;AF210&amp;",,,USD)")</f>
        <v>2911.5467387437802</v>
      </c>
      <c r="Z210" s="1" cm="1">
        <f t="array" ref="Z210">_xll.FDS($A210,"FF_PTX_INC(ANN_R,"&amp;AG210&amp;","&amp;AH210&amp;",,,USD)")</f>
        <v>2886.5208752155299</v>
      </c>
      <c r="AA210" s="1" cm="1">
        <f t="array" ref="AA210">_xll.FDS(A210,"FF_PTX_INC(ANN_R,"&amp;AI210&amp;","&amp;AJ210&amp;",,,USD)")</f>
        <v>3035.4052209854099</v>
      </c>
      <c r="AB210" s="1" cm="1">
        <f t="array" ref="AB210">_xll.FDS(A210,"FF_PTX_INC(ANN_R,"&amp;AK210&amp;","&amp;AL210&amp;",,,USD)")</f>
        <v>3374.78024864197</v>
      </c>
      <c r="AC210" s="1" cm="1">
        <f t="array" ref="AC210">_xll.FDS(A210,"FF_PTX_INC(ANN_R,"&amp;F210&amp;","&amp;G210&amp;",,,USD)")</f>
        <v>3598.2366681098902</v>
      </c>
      <c r="AE210" s="6">
        <f t="shared" si="24"/>
        <v>41640</v>
      </c>
      <c r="AF210" s="6">
        <f t="shared" si="25"/>
        <v>42004</v>
      </c>
      <c r="AG210" s="6">
        <f t="shared" si="26"/>
        <v>42005</v>
      </c>
      <c r="AH210" s="6">
        <f t="shared" si="27"/>
        <v>42369</v>
      </c>
      <c r="AI210" s="6">
        <f>DATE(YEAR(F210)+AO210,MONTH(F210),DAY(F210))</f>
        <v>42370</v>
      </c>
      <c r="AJ210" s="6">
        <f>DATE(YEAR(G210)+AO210,MONTH(G210),DAY(G210))</f>
        <v>42735</v>
      </c>
      <c r="AK210" s="6">
        <f>DATE(YEAR(F210)+AP210,MONTH(F210),DAY(F210))</f>
        <v>42736</v>
      </c>
      <c r="AL210" s="6">
        <f>DATE(YEAR(G210)+AP210,MONTH(G210),DAY(G210))</f>
        <v>43100</v>
      </c>
      <c r="AM210" s="8">
        <v>-4</v>
      </c>
      <c r="AN210" s="8">
        <v>-3</v>
      </c>
      <c r="AO210">
        <v>-2</v>
      </c>
      <c r="AP210">
        <v>-1</v>
      </c>
      <c r="AQ210" cm="1">
        <f t="array" ref="AQ210">_xll.FDS(A210,"FF_DEBT_LT(ANN_R,"&amp;F210&amp;","&amp;G210&amp;")")</f>
        <v>1556</v>
      </c>
      <c r="AR210" cm="1">
        <f t="array" ref="AR210">_xll.FDS(A210,"FF_RD_EXP(ANN_R,"&amp;F210&amp;","&amp;G210&amp;")")</f>
        <v>471</v>
      </c>
      <c r="AS210" t="e" cm="1">
        <f t="array" ref="AS210">_xll.FDS(A210,"FF_PTX_INC_FOR(ANN_R,"&amp;F210&amp;","&amp;G210&amp;")")</f>
        <v>#N/A</v>
      </c>
      <c r="AT210" cm="1">
        <f t="array" ref="AT210">_xll.FDS(A210,"FF_MKT_VAL_PUBLIC(ANN_R,"&amp;[1]sample_report!E210&amp;")")</f>
        <v>16301.748528157899</v>
      </c>
    </row>
    <row r="211" spans="1:46" hidden="1" x14ac:dyDescent="0.25">
      <c r="A211" t="s">
        <v>1310</v>
      </c>
      <c r="B211" t="s">
        <v>1311</v>
      </c>
      <c r="C211" t="s">
        <v>940</v>
      </c>
      <c r="D211" t="str" cm="1">
        <f t="array" ref="D211">_xll.FDS(A211,"FF_MAJOR_IND_NAME")</f>
        <v>CHEMICALS</v>
      </c>
      <c r="E211">
        <v>2018</v>
      </c>
      <c r="F211" s="4">
        <f t="shared" si="21"/>
        <v>43101</v>
      </c>
      <c r="G211" s="4">
        <f t="shared" si="22"/>
        <v>43465</v>
      </c>
      <c r="I211" s="1" cm="1">
        <f t="array" ref="I211">_xll.FDS(A211,"FF_PTX_INC(ANN_R,"&amp;F211&amp;","&amp;G211&amp;",,,USD)")</f>
        <v>458.973373138189</v>
      </c>
      <c r="J211" s="1" cm="1">
        <f t="array" ref="J211">_xll.FDS(A211,"FF_MKT_VAL(ANN_R,"&amp;F211&amp;","&amp;G211&amp;",,,USD)")</f>
        <v>9571.49300118256</v>
      </c>
      <c r="K211" s="1" cm="1">
        <f t="array" ref="K211">_xll.FDS(A211,"FF_SHLDRS_EQ(ANN_R,"&amp;F211&amp;","&amp;G211&amp;",,,USD)")</f>
        <v>2162.83060175228</v>
      </c>
      <c r="L211" s="1" cm="1">
        <f t="array" ref="L211">_xll.FDS(A211,"FF_ASSETS(ANN_R,"&amp;F211&amp;","&amp;G211&amp;",,,USD)")</f>
        <v>5723.1231771290304</v>
      </c>
      <c r="M211" s="1" cm="1">
        <f t="array" ref="M211">_xll.FDS(A211,"FF_TAX_CF(ANN_R,"&amp;F211&amp;","&amp;G211&amp;",,,USD)")</f>
        <v>113.46478951764099</v>
      </c>
      <c r="N211" s="1" cm="1">
        <f t="array" ref="N211">_xll.FDS(A211,"FF_INC_TAX(ANN_R,"&amp;F211&amp;","&amp;G211&amp;",,,USD)")</f>
        <v>129.01271117305799</v>
      </c>
      <c r="O211" s="1" cm="1">
        <f t="array" ref="O211">_xll.FDS(A211,"FF_NET_INC(ANN_R,"&amp;F211&amp;","&amp;G211&amp;")")</f>
        <v>275.33</v>
      </c>
      <c r="P211" s="1" cm="1">
        <f t="array" ref="P211">_xll.FDS(A211,"FF_ROA(ANN_R,"&amp;F211&amp;","&amp;G211&amp;")")</f>
        <v>5.6422353891913897</v>
      </c>
      <c r="Q211" cm="1">
        <f t="array" ref="Q211">_xll.FDS(A211,"FF_TAX_RATE(ANN_R,"&amp;F211&amp;","&amp;G211&amp;")")</f>
        <v>28.108975100438801</v>
      </c>
      <c r="R211" t="e" cm="1">
        <f t="array" ref="R211">_xll.FDS(A211,"FF_TAX_REFUND(ANN_R,"&amp;F211&amp;","&amp;G211&amp;",,,,,""D=1"")")</f>
        <v>#N/A</v>
      </c>
      <c r="S211">
        <f t="shared" si="23"/>
        <v>0.30974992197417894</v>
      </c>
      <c r="T211" s="1" cm="1">
        <f t="array" ref="T211">_xll.FDS($A211,"FF_TAX_CF(ANN_R,"&amp;AE211&amp;","&amp;AF211&amp;",,,USD)")</f>
        <v>91.869579555988295</v>
      </c>
      <c r="U211" s="1" cm="1">
        <f t="array" ref="U211">_xll.FDS($A211,"FF_TAX_CF(ANN_R,"&amp;AG211&amp;","&amp;AH211&amp;",,,USD)")</f>
        <v>152.71392078733399</v>
      </c>
      <c r="V211" s="1" cm="1">
        <f t="array" ref="V211">_xll.FDS(A211,"FF_TAX_CF(ANN_R,"&amp;AI211&amp;","&amp;AJ211&amp;",,,USD)")</f>
        <v>133.04566040217901</v>
      </c>
      <c r="W211" s="1" cm="1">
        <f t="array" ref="W211">_xll.FDS(A211,"FF_TAX_CF(ANN_R,"&amp;AK211&amp;","&amp;AL211&amp;",,,USD)")</f>
        <v>132.057452115893</v>
      </c>
      <c r="X211" s="1" cm="1">
        <f t="array" ref="X211">_xll.FDS(A211,"FF_TAX_CF(ANN_R,"&amp;F211&amp;","&amp;G211&amp;",,,USD)")</f>
        <v>113.46478951764099</v>
      </c>
      <c r="Y211" s="1" cm="1">
        <f t="array" ref="Y211">_xll.FDS($A211,"FF_PTX_INC(ANN_R,"&amp;AE211&amp;","&amp;AF211&amp;",,,USD)")</f>
        <v>344.491026660204</v>
      </c>
      <c r="Z211" s="1" cm="1">
        <f t="array" ref="Z211">_xll.FDS($A211,"FF_PTX_INC(ANN_R,"&amp;AG211&amp;","&amp;AH211&amp;",,,USD)")</f>
        <v>389.11255069804201</v>
      </c>
      <c r="AA211" s="1" cm="1">
        <f t="array" ref="AA211">_xll.FDS(A211,"FF_PTX_INC(ANN_R,"&amp;AI211&amp;","&amp;AJ211&amp;",,,USD)")</f>
        <v>395.73099991083097</v>
      </c>
      <c r="AB211" s="1" cm="1">
        <f t="array" ref="AB211">_xll.FDS(A211,"FF_PTX_INC(ANN_R,"&amp;AK211&amp;","&amp;AL211&amp;",,,USD)")</f>
        <v>423.48078034496302</v>
      </c>
      <c r="AC211" s="1" cm="1">
        <f t="array" ref="AC211">_xll.FDS(A211,"FF_PTX_INC(ANN_R,"&amp;F211&amp;","&amp;G211&amp;",,,USD)")</f>
        <v>458.973373138189</v>
      </c>
      <c r="AE211" s="6">
        <f t="shared" si="24"/>
        <v>41640</v>
      </c>
      <c r="AF211" s="6">
        <f t="shared" si="25"/>
        <v>42004</v>
      </c>
      <c r="AG211" s="6">
        <f t="shared" si="26"/>
        <v>42005</v>
      </c>
      <c r="AH211" s="6">
        <f t="shared" si="27"/>
        <v>42369</v>
      </c>
      <c r="AI211" s="6">
        <f>DATE(YEAR(F211)+AO211,MONTH(F211),DAY(F211))</f>
        <v>42370</v>
      </c>
      <c r="AJ211" s="6">
        <f>DATE(YEAR(G211)+AO211,MONTH(G211),DAY(G211))</f>
        <v>42735</v>
      </c>
      <c r="AK211" s="6">
        <f>DATE(YEAR(F211)+AP211,MONTH(F211),DAY(F211))</f>
        <v>42736</v>
      </c>
      <c r="AL211" s="6">
        <f>DATE(YEAR(G211)+AP211,MONTH(G211),DAY(G211))</f>
        <v>43100</v>
      </c>
      <c r="AM211" s="8">
        <v>-4</v>
      </c>
      <c r="AN211" s="8">
        <v>-3</v>
      </c>
      <c r="AO211">
        <v>-2</v>
      </c>
      <c r="AP211">
        <v>-1</v>
      </c>
      <c r="AQ211" cm="1">
        <f t="array" ref="AQ211">_xll.FDS(A211,"FF_DEBT_LT(ANN_R,"&amp;F211&amp;","&amp;G211&amp;")")</f>
        <v>1036.0160000000001</v>
      </c>
      <c r="AR211" cm="1">
        <f t="array" ref="AR211">_xll.FDS(A211,"FF_RD_EXP(ANN_R,"&amp;F211&amp;","&amp;G211&amp;")")</f>
        <v>200.441</v>
      </c>
      <c r="AS211" t="e" cm="1">
        <f t="array" ref="AS211">_xll.FDS(A211,"FF_PTX_INC_FOR(ANN_R,"&amp;F211&amp;","&amp;G211&amp;")")</f>
        <v>#N/A</v>
      </c>
      <c r="AT211" cm="1">
        <f t="array" ref="AT211">_xll.FDS(A211,"FF_MKT_VAL_PUBLIC(ANN_R,"&amp;[1]sample_report!E211&amp;")")</f>
        <v>7637.5852311380904</v>
      </c>
    </row>
    <row r="212" spans="1:46" hidden="1" x14ac:dyDescent="0.25">
      <c r="A212" t="s">
        <v>1334</v>
      </c>
      <c r="B212" t="s">
        <v>1335</v>
      </c>
      <c r="C212" t="s">
        <v>1054</v>
      </c>
      <c r="D212" t="str" cm="1">
        <f t="array" ref="D212">_xll.FDS(A212,"FF_MAJOR_IND_NAME")</f>
        <v>CHEMICALS</v>
      </c>
      <c r="E212">
        <v>2018</v>
      </c>
      <c r="F212" s="4">
        <f t="shared" si="21"/>
        <v>43101</v>
      </c>
      <c r="G212" s="4">
        <f t="shared" si="22"/>
        <v>43465</v>
      </c>
      <c r="I212" s="1" cm="1">
        <f t="array" ref="I212">_xll.FDS(A212,"FF_PTX_INC(ANN_R,"&amp;F212&amp;","&amp;G212&amp;",,,USD)")</f>
        <v>625.69321025908005</v>
      </c>
      <c r="J212" s="1" cm="1">
        <f t="array" ref="J212">_xll.FDS(A212,"FF_MKT_VAL(ANN_R,"&amp;F212&amp;","&amp;G212&amp;",,,USD)")</f>
        <v>12815.8387045165</v>
      </c>
      <c r="K212" s="1" cm="1">
        <f t="array" ref="K212">_xll.FDS(A212,"FF_SHLDRS_EQ(ANN_R,"&amp;F212&amp;","&amp;G212&amp;",,,USD)")</f>
        <v>1750.1666590571399</v>
      </c>
      <c r="L212" s="1" cm="1">
        <f t="array" ref="L212">_xll.FDS(A212,"FF_ASSETS(ANN_R,"&amp;F212&amp;","&amp;G212&amp;",,,USD)")</f>
        <v>3017.3332764506299</v>
      </c>
      <c r="M212" s="1" cm="1">
        <f t="array" ref="M212">_xll.FDS(A212,"FF_TAX_CF(ANN_R,"&amp;F212&amp;","&amp;G212&amp;",,,USD)")</f>
        <v>120.453461423516</v>
      </c>
      <c r="N212" s="1" cm="1">
        <f t="array" ref="N212">_xll.FDS(A212,"FF_INC_TAX(ANN_R,"&amp;F212&amp;","&amp;G212&amp;",,,USD)")</f>
        <v>112.222738698125</v>
      </c>
      <c r="O212" s="1" cm="1">
        <f t="array" ref="O212">_xll.FDS(A212,"FF_NET_INC(ANN_R,"&amp;F212&amp;","&amp;G212&amp;")")</f>
        <v>3226</v>
      </c>
      <c r="P212" s="1" cm="1">
        <f t="array" ref="P212">_xll.FDS(A212,"FF_ROA(ANN_R,"&amp;F212&amp;","&amp;G212&amp;")")</f>
        <v>16.6554804068357</v>
      </c>
      <c r="Q212" cm="1">
        <f t="array" ref="Q212">_xll.FDS(A212,"FF_TAX_RATE(ANN_R,"&amp;F212&amp;","&amp;G212&amp;")")</f>
        <v>17.935745003794601</v>
      </c>
      <c r="R212" t="e" cm="1">
        <f t="array" ref="R212">_xll.FDS(A212,"FF_TAX_REFUND(ANN_R,"&amp;F212&amp;","&amp;G212&amp;",,,,,""D=1"")")</f>
        <v>#N/A</v>
      </c>
      <c r="S212">
        <f t="shared" si="23"/>
        <v>0.22411311205530021</v>
      </c>
      <c r="T212" s="1" cm="1">
        <f t="array" ref="T212">_xll.FDS($A212,"FF_TAX_CF(ANN_R,"&amp;AE212&amp;","&amp;AF212&amp;",,,USD)")</f>
        <v>138.26059269905099</v>
      </c>
      <c r="U212" s="1" cm="1">
        <f t="array" ref="U212">_xll.FDS($A212,"FF_TAX_CF(ANN_R,"&amp;AG212&amp;","&amp;AH212&amp;",,,USD)")</f>
        <v>132.76517346501399</v>
      </c>
      <c r="V212" s="1" cm="1">
        <f t="array" ref="V212">_xll.FDS(A212,"FF_TAX_CF(ANN_R,"&amp;AI212&amp;","&amp;AJ212&amp;",,,USD)")</f>
        <v>134.463443383574</v>
      </c>
      <c r="W212" s="1" cm="1">
        <f t="array" ref="W212">_xll.FDS(A212,"FF_TAX_CF(ANN_R,"&amp;AK212&amp;","&amp;AL212&amp;",,,USD)")</f>
        <v>129.19186985492701</v>
      </c>
      <c r="X212" s="1" cm="1">
        <f t="array" ref="X212">_xll.FDS(A212,"FF_TAX_CF(ANN_R,"&amp;F212&amp;","&amp;G212&amp;",,,USD)")</f>
        <v>120.453461423516</v>
      </c>
      <c r="Y212" s="1" cm="1">
        <f t="array" ref="Y212">_xll.FDS($A212,"FF_PTX_INC(ANN_R,"&amp;AE212&amp;","&amp;AF212&amp;",,,USD)")</f>
        <v>587.20715045929001</v>
      </c>
      <c r="Z212" s="1" cm="1">
        <f t="array" ref="Z212">_xll.FDS($A212,"FF_PTX_INC(ANN_R,"&amp;AG212&amp;","&amp;AH212&amp;",,,USD)")</f>
        <v>539.23772022128105</v>
      </c>
      <c r="AA212" s="1" cm="1">
        <f t="array" ref="AA212">_xll.FDS(A212,"FF_PTX_INC(ANN_R,"&amp;AI212&amp;","&amp;AJ212&amp;",,,USD)")</f>
        <v>581.23866355419204</v>
      </c>
      <c r="AB212" s="1" cm="1">
        <f t="array" ref="AB212">_xll.FDS(A212,"FF_PTX_INC(ANN_R,"&amp;AK212&amp;","&amp;AL212&amp;",,,USD)")</f>
        <v>589.85489875078201</v>
      </c>
      <c r="AC212" s="1" cm="1">
        <f t="array" ref="AC212">_xll.FDS(A212,"FF_PTX_INC(ANN_R,"&amp;F212&amp;","&amp;G212&amp;",,,USD)")</f>
        <v>625.69321025908005</v>
      </c>
      <c r="AE212" s="6">
        <f t="shared" si="24"/>
        <v>41640</v>
      </c>
      <c r="AF212" s="6">
        <f t="shared" si="25"/>
        <v>42004</v>
      </c>
      <c r="AG212" s="6">
        <f t="shared" si="26"/>
        <v>42005</v>
      </c>
      <c r="AH212" s="6">
        <f t="shared" si="27"/>
        <v>42369</v>
      </c>
      <c r="AI212" s="6">
        <f>DATE(YEAR(F212)+AO212,MONTH(F212),DAY(F212))</f>
        <v>42370</v>
      </c>
      <c r="AJ212" s="6">
        <f>DATE(YEAR(G212)+AO212,MONTH(G212),DAY(G212))</f>
        <v>42735</v>
      </c>
      <c r="AK212" s="6">
        <f>DATE(YEAR(F212)+AP212,MONTH(F212),DAY(F212))</f>
        <v>42736</v>
      </c>
      <c r="AL212" s="6">
        <f>DATE(YEAR(G212)+AP212,MONTH(G212),DAY(G212))</f>
        <v>43100</v>
      </c>
      <c r="AM212" s="8">
        <v>-4</v>
      </c>
      <c r="AN212" s="8">
        <v>-3</v>
      </c>
      <c r="AO212">
        <v>-2</v>
      </c>
      <c r="AP212">
        <v>-1</v>
      </c>
      <c r="AQ212" cm="1">
        <f t="array" ref="AQ212">_xll.FDS(A212,"FF_DEBT_LT(ANN_R,"&amp;F212&amp;","&amp;G212&amp;")")</f>
        <v>1469</v>
      </c>
      <c r="AR212" cm="1">
        <f t="array" ref="AR212">_xll.FDS(A212,"FF_RD_EXP(ANN_R,"&amp;F212&amp;","&amp;G212&amp;")")</f>
        <v>1621</v>
      </c>
      <c r="AS212" t="e" cm="1">
        <f t="array" ref="AS212">_xll.FDS(A212,"FF_PTX_INC_FOR(ANN_R,"&amp;F212&amp;","&amp;G212&amp;")")</f>
        <v>#N/A</v>
      </c>
      <c r="AT212" cm="1">
        <f t="array" ref="AT212">_xll.FDS(A212,"FF_MKT_VAL_PUBLIC(ANN_R,"&amp;[1]sample_report!E212&amp;")")</f>
        <v>59176.943221798101</v>
      </c>
    </row>
    <row r="213" spans="1:46" hidden="1" x14ac:dyDescent="0.25">
      <c r="A213" t="s">
        <v>48</v>
      </c>
      <c r="B213" t="s">
        <v>49</v>
      </c>
      <c r="C213" t="s">
        <v>29</v>
      </c>
      <c r="D213" t="str" cm="1">
        <f t="array" ref="D213">_xll.FDS(A213,"FF_MAJOR_IND_NAME")</f>
        <v>CHEMICALS</v>
      </c>
      <c r="E213">
        <v>2019</v>
      </c>
      <c r="F213" s="4">
        <f t="shared" si="21"/>
        <v>43466</v>
      </c>
      <c r="G213" s="4">
        <f t="shared" si="22"/>
        <v>43830</v>
      </c>
      <c r="I213" s="1" cm="1">
        <f t="array" ref="I213">_xll.FDS(A213,"FF_PTX_INC(ANN_R,"&amp;F213&amp;","&amp;G213&amp;",,,USD)")</f>
        <v>637.90000264532898</v>
      </c>
      <c r="J213" s="1" cm="1">
        <f t="array" ref="J213">_xll.FDS(A213,"FF_MKT_VAL(ANN_R,"&amp;F213&amp;","&amp;G213&amp;",,,USD)")</f>
        <v>20299.5049226929</v>
      </c>
      <c r="K213" s="1" cm="1">
        <f t="array" ref="K213">_xll.FDS(A213,"FF_SHLDRS_EQ(ANN_R,"&amp;F213&amp;","&amp;G213&amp;",,,USD)")</f>
        <v>4353.09867192619</v>
      </c>
      <c r="L213" s="1" cm="1">
        <f t="array" ref="L213">_xll.FDS(A213,"FF_ASSETS(ANN_R,"&amp;F213&amp;","&amp;G213&amp;",,,USD)")</f>
        <v>7950.3381335232398</v>
      </c>
      <c r="M213" s="1" cm="1">
        <f t="array" ref="M213">_xll.FDS(A213,"FF_TAX_CF(ANN_R,"&amp;F213&amp;","&amp;G213&amp;",,,USD)")</f>
        <v>274.22049496788497</v>
      </c>
      <c r="N213" s="1" cm="1">
        <f t="array" ref="N213">_xll.FDS(A213,"FF_INC_TAX(ANN_R,"&amp;F213&amp;","&amp;G213&amp;",,,USD)")</f>
        <v>155.03048757091199</v>
      </c>
      <c r="O213" s="1" cm="1">
        <f t="array" ref="O213">_xll.FDS(A213,"FF_NET_INC(ANN_R,"&amp;F213&amp;","&amp;G213&amp;")")</f>
        <v>46117</v>
      </c>
      <c r="P213" s="1" cm="1">
        <f t="array" ref="P213">_xll.FDS(A213,"FF_ROA(ANN_R,"&amp;F213&amp;","&amp;G213&amp;")")</f>
        <v>5.5579860269987202</v>
      </c>
      <c r="Q213" cm="1">
        <f t="array" ref="Q213">_xll.FDS(A213,"FF_TAX_RATE(ANN_R,"&amp;F213&amp;","&amp;G213&amp;")")</f>
        <v>24.303258649946802</v>
      </c>
      <c r="R213" t="e" cm="1">
        <f t="array" ref="R213">_xll.FDS(A213,"FF_TAX_REFUND(ANN_R,"&amp;F213&amp;","&amp;G213&amp;",,,,,""D=1"")")</f>
        <v>#N/A</v>
      </c>
      <c r="S213">
        <f t="shared" si="23"/>
        <v>0.25195467758043788</v>
      </c>
      <c r="T213" s="1" cm="1">
        <f t="array" ref="T213">_xll.FDS($A213,"FF_TAX_CF(ANN_R,"&amp;AE213&amp;","&amp;AF213&amp;",,,USD)")</f>
        <v>114.77322453633001</v>
      </c>
      <c r="U213" s="1" cm="1">
        <f t="array" ref="U213">_xll.FDS($A213,"FF_TAX_CF(ANN_R,"&amp;AG213&amp;","&amp;AH213&amp;",,,USD)")</f>
        <v>148.52902057953199</v>
      </c>
      <c r="V213" s="1" cm="1">
        <f t="array" ref="V213">_xll.FDS(A213,"FF_TAX_CF(ANN_R,"&amp;AI213&amp;","&amp;AJ213&amp;",,,USD)")</f>
        <v>177.69862818717999</v>
      </c>
      <c r="W213" s="1" cm="1">
        <f t="array" ref="W213">_xll.FDS(A213,"FF_TAX_CF(ANN_R,"&amp;AK213&amp;","&amp;AL213&amp;",,,USD)")</f>
        <v>199.97679542005099</v>
      </c>
      <c r="X213" s="1" cm="1">
        <f t="array" ref="X213">_xll.FDS(A213,"FF_TAX_CF(ANN_R,"&amp;F213&amp;","&amp;G213&amp;",,,USD)")</f>
        <v>274.22049496788497</v>
      </c>
      <c r="Y213" s="1" cm="1">
        <f t="array" ref="Y213">_xll.FDS($A213,"FF_PTX_INC(ANN_R,"&amp;AE213&amp;","&amp;AF213&amp;",,,USD)")</f>
        <v>638.831319585443</v>
      </c>
      <c r="Z213" s="1" cm="1">
        <f t="array" ref="Z213">_xll.FDS($A213,"FF_PTX_INC(ANN_R,"&amp;AG213&amp;","&amp;AH213&amp;",,,USD)")</f>
        <v>697.91797977872204</v>
      </c>
      <c r="AA213" s="1" cm="1">
        <f t="array" ref="AA213">_xll.FDS(A213,"FF_PTX_INC(ANN_R,"&amp;AI213&amp;","&amp;AJ213&amp;",,,USD)")</f>
        <v>828.70735335350003</v>
      </c>
      <c r="AB213" s="1" cm="1">
        <f t="array" ref="AB213">_xll.FDS(A213,"FF_PTX_INC(ANN_R,"&amp;AK213&amp;","&amp;AL213&amp;",,,USD)")</f>
        <v>829.03537831455503</v>
      </c>
      <c r="AC213" s="1" cm="1">
        <f t="array" ref="AC213">_xll.FDS(A213,"FF_PTX_INC(ANN_R,"&amp;F213&amp;","&amp;G213&amp;",,,USD)")</f>
        <v>637.90000264532898</v>
      </c>
      <c r="AE213" s="6">
        <f t="shared" si="24"/>
        <v>42005</v>
      </c>
      <c r="AF213" s="6">
        <f t="shared" si="25"/>
        <v>42369</v>
      </c>
      <c r="AG213" s="6">
        <f t="shared" si="26"/>
        <v>42370</v>
      </c>
      <c r="AH213" s="6">
        <f t="shared" si="27"/>
        <v>42735</v>
      </c>
      <c r="AI213" s="6">
        <f>DATE(YEAR(F213)+AO213,MONTH(F213),DAY(F213))</f>
        <v>42736</v>
      </c>
      <c r="AJ213" s="6">
        <f>DATE(YEAR(G213)+AO213,MONTH(G213),DAY(G213))</f>
        <v>43100</v>
      </c>
      <c r="AK213" s="6">
        <f>DATE(YEAR(F213)+AP213,MONTH(F213),DAY(F213))</f>
        <v>43101</v>
      </c>
      <c r="AL213" s="6">
        <f>DATE(YEAR(G213)+AP213,MONTH(G213),DAY(G213))</f>
        <v>43465</v>
      </c>
      <c r="AM213" s="8">
        <v>-4</v>
      </c>
      <c r="AN213" s="8">
        <v>-3</v>
      </c>
      <c r="AO213">
        <v>-2</v>
      </c>
      <c r="AP213">
        <v>-1</v>
      </c>
      <c r="AQ213" cm="1">
        <f t="array" ref="AQ213">_xll.FDS(A213,"FF_DEBT_LT(ANN_R,"&amp;F213&amp;","&amp;G213&amp;")")</f>
        <v>66996</v>
      </c>
      <c r="AR213" cm="1">
        <f t="array" ref="AR213">_xll.FDS(A213,"FF_RD_EXP(ANN_R,"&amp;F213&amp;","&amp;G213&amp;")")</f>
        <v>7584</v>
      </c>
      <c r="AS213" t="e" cm="1">
        <f t="array" ref="AS213">_xll.FDS(A213,"FF_PTX_INC_FOR(ANN_R,"&amp;F213&amp;","&amp;G213&amp;")")</f>
        <v>#N/A</v>
      </c>
      <c r="AT213" cm="1">
        <f t="array" ref="AT213">_xll.FDS(A213,"FF_MKT_VAL_PUBLIC(ANN_R,"&amp;[1]sample_report!E213&amp;")")</f>
        <v>1246975.64921262</v>
      </c>
    </row>
    <row r="214" spans="1:46" hidden="1" x14ac:dyDescent="0.25">
      <c r="A214" t="s">
        <v>65</v>
      </c>
      <c r="B214" t="s">
        <v>66</v>
      </c>
      <c r="C214" t="s">
        <v>67</v>
      </c>
      <c r="D214" t="str" cm="1">
        <f t="array" ref="D214">_xll.FDS(A214,"FF_MAJOR_IND_NAME")</f>
        <v>CHEMICALS</v>
      </c>
      <c r="E214">
        <v>2019</v>
      </c>
      <c r="F214" s="4">
        <f t="shared" si="21"/>
        <v>43466</v>
      </c>
      <c r="G214" s="4">
        <f t="shared" si="22"/>
        <v>43830</v>
      </c>
      <c r="I214" s="1" cm="1">
        <f t="array" ref="I214">_xll.FDS(A214,"FF_PTX_INC(ANN_R,"&amp;F214&amp;","&amp;G214&amp;",,,USD)")</f>
        <v>902.26417419984898</v>
      </c>
      <c r="J214" s="1" cm="1">
        <f t="array" ref="J214">_xll.FDS(A214,"FF_MKT_VAL(ANN_R,"&amp;F214&amp;","&amp;G214&amp;",,,USD)")</f>
        <v>17072.7205777698</v>
      </c>
      <c r="K214" s="1" cm="1">
        <f t="array" ref="K214">_xll.FDS(A214,"FF_SHLDRS_EQ(ANN_R,"&amp;F214&amp;","&amp;G214&amp;",,,USD)")</f>
        <v>11892.9405346852</v>
      </c>
      <c r="L214" s="1" cm="1">
        <f t="array" ref="L214">_xll.FDS(A214,"FF_ASSETS(ANN_R,"&amp;F214&amp;","&amp;G214&amp;",,,USD)")</f>
        <v>18365.714662582199</v>
      </c>
      <c r="M214" s="1" cm="1">
        <f t="array" ref="M214">_xll.FDS(A214,"FF_TAX_CF(ANN_R,"&amp;F214&amp;","&amp;G214&amp;",,,USD)")</f>
        <v>231.28904566861701</v>
      </c>
      <c r="N214" s="1" cm="1">
        <f t="array" ref="N214">_xll.FDS(A214,"FF_INC_TAX(ANN_R,"&amp;F214&amp;","&amp;G214&amp;",,,USD)")</f>
        <v>124.91887981616</v>
      </c>
      <c r="O214" s="1" cm="1">
        <f t="array" ref="O214">_xll.FDS(A214,"FF_NET_INC(ANN_R,"&amp;F214&amp;","&amp;G214&amp;")")</f>
        <v>28497.988000000001</v>
      </c>
      <c r="P214" s="1" cm="1">
        <f t="array" ref="P214">_xll.FDS(A214,"FF_ROA(ANN_R,"&amp;F214&amp;","&amp;G214&amp;")")</f>
        <v>4.9906727853634401</v>
      </c>
      <c r="Q214" cm="1">
        <f t="array" ref="Q214">_xll.FDS(A214,"FF_TAX_RATE(ANN_R,"&amp;F214&amp;","&amp;G214&amp;")")</f>
        <v>13.845044875791601</v>
      </c>
      <c r="R214" t="e" cm="1">
        <f t="array" ref="R214">_xll.FDS(A214,"FF_TAX_REFUND(ANN_R,"&amp;F214&amp;","&amp;G214&amp;",,,,,""D=1"")")</f>
        <v>#N/A</v>
      </c>
      <c r="S214">
        <f t="shared" si="23"/>
        <v>0.13511398273793296</v>
      </c>
      <c r="T214" s="1" cm="1">
        <f t="array" ref="T214">_xll.FDS($A214,"FF_TAX_CF(ANN_R,"&amp;AE214&amp;","&amp;AF214&amp;",,,USD)")</f>
        <v>33.469219936370898</v>
      </c>
      <c r="U214" s="1" cm="1">
        <f t="array" ref="U214">_xll.FDS($A214,"FF_TAX_CF(ANN_R,"&amp;AG214&amp;","&amp;AH214&amp;",,,USD)")</f>
        <v>158.59905331863999</v>
      </c>
      <c r="V214" s="1" cm="1">
        <f t="array" ref="V214">_xll.FDS(A214,"FF_TAX_CF(ANN_R,"&amp;AI214&amp;","&amp;AJ214&amp;",,,USD)")</f>
        <v>210.96910433301301</v>
      </c>
      <c r="W214" s="1" cm="1">
        <f t="array" ref="W214">_xll.FDS(A214,"FF_TAX_CF(ANN_R,"&amp;AK214&amp;","&amp;AL214&amp;",,,USD)")</f>
        <v>244.73003827721601</v>
      </c>
      <c r="X214" s="1" cm="1">
        <f t="array" ref="X214">_xll.FDS(A214,"FF_TAX_CF(ANN_R,"&amp;F214&amp;","&amp;G214&amp;",,,USD)")</f>
        <v>231.28904566861701</v>
      </c>
      <c r="Y214" s="1" cm="1">
        <f t="array" ref="Y214">_xll.FDS($A214,"FF_PTX_INC(ANN_R,"&amp;AE214&amp;","&amp;AF214&amp;",,,USD)")</f>
        <v>749.33380008050801</v>
      </c>
      <c r="Z214" s="1" cm="1">
        <f t="array" ref="Z214">_xll.FDS($A214,"FF_PTX_INC(ANN_R,"&amp;AG214&amp;","&amp;AH214&amp;",,,USD)")</f>
        <v>1105.52142770304</v>
      </c>
      <c r="AA214" s="1" cm="1">
        <f t="array" ref="AA214">_xll.FDS(A214,"FF_PTX_INC(ANN_R,"&amp;AI214&amp;","&amp;AJ214&amp;",,,USD)")</f>
        <v>2192.6673118096801</v>
      </c>
      <c r="AB214" s="1" cm="1">
        <f t="array" ref="AB214">_xll.FDS(A214,"FF_PTX_INC(ANN_R,"&amp;AK214&amp;","&amp;AL214&amp;",,,USD)")</f>
        <v>1556.24947669414</v>
      </c>
      <c r="AC214" s="1" cm="1">
        <f t="array" ref="AC214">_xll.FDS(A214,"FF_PTX_INC(ANN_R,"&amp;F214&amp;","&amp;G214&amp;",,,USD)")</f>
        <v>902.26417419984898</v>
      </c>
      <c r="AE214" s="6">
        <f t="shared" si="24"/>
        <v>42005</v>
      </c>
      <c r="AF214" s="6">
        <f t="shared" si="25"/>
        <v>42369</v>
      </c>
      <c r="AG214" s="6">
        <f t="shared" si="26"/>
        <v>42370</v>
      </c>
      <c r="AH214" s="6">
        <f t="shared" si="27"/>
        <v>42735</v>
      </c>
      <c r="AI214" s="6">
        <f>DATE(YEAR(F214)+AO214,MONTH(F214),DAY(F214))</f>
        <v>42736</v>
      </c>
      <c r="AJ214" s="6">
        <f>DATE(YEAR(G214)+AO214,MONTH(G214),DAY(G214))</f>
        <v>43100</v>
      </c>
      <c r="AK214" s="6">
        <f>DATE(YEAR(F214)+AP214,MONTH(F214),DAY(F214))</f>
        <v>43101</v>
      </c>
      <c r="AL214" s="6">
        <f>DATE(YEAR(G214)+AP214,MONTH(G214),DAY(G214))</f>
        <v>43465</v>
      </c>
      <c r="AM214" s="8">
        <v>-4</v>
      </c>
      <c r="AN214" s="8">
        <v>-3</v>
      </c>
      <c r="AO214">
        <v>-2</v>
      </c>
      <c r="AP214">
        <v>-1</v>
      </c>
      <c r="AQ214" cm="1">
        <f t="array" ref="AQ214">_xll.FDS(A214,"FF_DEBT_LT(ANN_R,"&amp;F214&amp;","&amp;G214&amp;")")</f>
        <v>46964.798999999999</v>
      </c>
      <c r="AR214" t="e" cm="1">
        <f t="array" ref="AR214">_xll.FDS(A214,"FF_RD_EXP(ANN_R,"&amp;F214&amp;","&amp;G214&amp;")")</f>
        <v>#N/A</v>
      </c>
      <c r="AS214" t="e" cm="1">
        <f t="array" ref="AS214">_xll.FDS(A214,"FF_PTX_INC_FOR(ANN_R,"&amp;F214&amp;","&amp;G214&amp;")")</f>
        <v>#N/A</v>
      </c>
      <c r="AT214" cm="1">
        <f t="array" ref="AT214">_xll.FDS(A214,"FF_MKT_VAL_PUBLIC(ANN_R,"&amp;[1]sample_report!E214&amp;")")</f>
        <v>291996.05847567698</v>
      </c>
    </row>
    <row r="215" spans="1:46" hidden="1" x14ac:dyDescent="0.25">
      <c r="A215" t="s">
        <v>89</v>
      </c>
      <c r="B215" t="s">
        <v>90</v>
      </c>
      <c r="C215" t="s">
        <v>29</v>
      </c>
      <c r="D215" t="str" cm="1">
        <f t="array" ref="D215">_xll.FDS(A215,"FF_MAJOR_IND_NAME")</f>
        <v>CHEMICALS</v>
      </c>
      <c r="E215">
        <v>2019</v>
      </c>
      <c r="F215" s="4">
        <f t="shared" si="21"/>
        <v>43466</v>
      </c>
      <c r="G215" s="4">
        <f t="shared" si="22"/>
        <v>43830</v>
      </c>
      <c r="I215" s="1" cm="1">
        <f t="array" ref="I215">_xll.FDS(A215,"FF_PTX_INC(ANN_R,"&amp;F215&amp;","&amp;G215&amp;",,,USD)")</f>
        <v>3745.09444396757</v>
      </c>
      <c r="J215" s="1" cm="1">
        <f t="array" ref="J215">_xll.FDS(A215,"FF_MKT_VAL(ANN_R,"&amp;F215&amp;","&amp;G215&amp;",,,USD)")</f>
        <v>34945.551464623197</v>
      </c>
      <c r="K215" s="1" cm="1">
        <f t="array" ref="K215">_xll.FDS(A215,"FF_SHLDRS_EQ(ANN_R,"&amp;F215&amp;","&amp;G215&amp;",,,USD)")</f>
        <v>22286.147003024798</v>
      </c>
      <c r="L215" s="1" cm="1">
        <f t="array" ref="L215">_xll.FDS(A215,"FF_ASSETS(ANN_R,"&amp;F215&amp;","&amp;G215&amp;",,,USD)")</f>
        <v>27453.740100339099</v>
      </c>
      <c r="M215" s="1" cm="1">
        <f t="array" ref="M215">_xll.FDS(A215,"FF_TAX_CF(ANN_R,"&amp;F215&amp;","&amp;G215&amp;",,,USD)")</f>
        <v>1096.43685899861</v>
      </c>
      <c r="N215" s="1" cm="1">
        <f t="array" ref="N215">_xll.FDS(A215,"FF_INC_TAX(ANN_R,"&amp;F215&amp;","&amp;G215&amp;",,,USD)")</f>
        <v>913.70489713735901</v>
      </c>
      <c r="O215" s="1" cm="1">
        <f t="array" ref="O215">_xll.FDS(A215,"FF_NET_INC(ANN_R,"&amp;F215&amp;","&amp;G215&amp;")")</f>
        <v>309126</v>
      </c>
      <c r="P215" s="1" cm="1">
        <f t="array" ref="P215">_xll.FDS(A215,"FF_ROA(ANN_R,"&amp;F215&amp;","&amp;G215&amp;")")</f>
        <v>10.405035196085301</v>
      </c>
      <c r="Q215" cm="1">
        <f t="array" ref="Q215">_xll.FDS(A215,"FF_TAX_RATE(ANN_R,"&amp;F215&amp;","&amp;G215&amp;")")</f>
        <v>24.3973793133339</v>
      </c>
      <c r="R215" t="e" cm="1">
        <f t="array" ref="R215">_xll.FDS(A215,"FF_TAX_REFUND(ANN_R,"&amp;F215&amp;","&amp;G215&amp;",,,,,""D=1"")")</f>
        <v>#N/A</v>
      </c>
      <c r="S215">
        <f t="shared" si="23"/>
        <v>0.28307887061597908</v>
      </c>
      <c r="T215" s="1" cm="1">
        <f t="array" ref="T215">_xll.FDS($A215,"FF_TAX_CF(ANN_R,"&amp;AE215&amp;","&amp;AF215&amp;",,,USD)")</f>
        <v>625.95301248598798</v>
      </c>
      <c r="U215" s="1" cm="1">
        <f t="array" ref="U215">_xll.FDS($A215,"FF_TAX_CF(ANN_R,"&amp;AG215&amp;","&amp;AH215&amp;",,,USD)")</f>
        <v>613.19429397582996</v>
      </c>
      <c r="V215" s="1" cm="1">
        <f t="array" ref="V215">_xll.FDS(A215,"FF_TAX_CF(ANN_R,"&amp;AI215&amp;","&amp;AJ215&amp;",,,USD)")</f>
        <v>580.81495567224897</v>
      </c>
      <c r="W215" s="1" cm="1">
        <f t="array" ref="W215">_xll.FDS(A215,"FF_TAX_CF(ANN_R,"&amp;AK215&amp;","&amp;AL215&amp;",,,USD)")</f>
        <v>674.81157650798605</v>
      </c>
      <c r="X215" s="1" cm="1">
        <f t="array" ref="X215">_xll.FDS(A215,"FF_TAX_CF(ANN_R,"&amp;F215&amp;","&amp;G215&amp;",,,USD)")</f>
        <v>1096.43685899861</v>
      </c>
      <c r="Y215" s="1" cm="1">
        <f t="array" ref="Y215">_xll.FDS($A215,"FF_PTX_INC(ANN_R,"&amp;AE215&amp;","&amp;AF215&amp;",,,USD)")</f>
        <v>1802.57900527213</v>
      </c>
      <c r="Z215" s="1" cm="1">
        <f t="array" ref="Z215">_xll.FDS($A215,"FF_PTX_INC(ANN_R,"&amp;AG215&amp;","&amp;AH215&amp;",,,USD)")</f>
        <v>1832.08814620972</v>
      </c>
      <c r="AA215" s="1" cm="1">
        <f t="array" ref="AA215">_xll.FDS(A215,"FF_PTX_INC(ANN_R,"&amp;AI215&amp;","&amp;AJ215&amp;",,,USD)")</f>
        <v>2236.01983721741</v>
      </c>
      <c r="AB215" s="1" cm="1">
        <f t="array" ref="AB215">_xll.FDS(A215,"FF_PTX_INC(ANN_R,"&amp;AK215&amp;","&amp;AL215&amp;",,,USD)")</f>
        <v>3070.4734256565598</v>
      </c>
      <c r="AC215" s="1" cm="1">
        <f t="array" ref="AC215">_xll.FDS(A215,"FF_PTX_INC(ANN_R,"&amp;F215&amp;","&amp;G215&amp;",,,USD)")</f>
        <v>3745.09444396757</v>
      </c>
      <c r="AE215" s="6">
        <f t="shared" si="24"/>
        <v>42005</v>
      </c>
      <c r="AF215" s="6">
        <f t="shared" si="25"/>
        <v>42369</v>
      </c>
      <c r="AG215" s="6">
        <f t="shared" si="26"/>
        <v>42370</v>
      </c>
      <c r="AH215" s="6">
        <f t="shared" si="27"/>
        <v>42735</v>
      </c>
      <c r="AI215" s="6">
        <f>DATE(YEAR(F215)+AO215,MONTH(F215),DAY(F215))</f>
        <v>42736</v>
      </c>
      <c r="AJ215" s="6">
        <f>DATE(YEAR(G215)+AO215,MONTH(G215),DAY(G215))</f>
        <v>43100</v>
      </c>
      <c r="AK215" s="6">
        <f>DATE(YEAR(F215)+AP215,MONTH(F215),DAY(F215))</f>
        <v>43101</v>
      </c>
      <c r="AL215" s="6">
        <f>DATE(YEAR(G215)+AP215,MONTH(G215),DAY(G215))</f>
        <v>43465</v>
      </c>
      <c r="AM215" s="8">
        <v>-4</v>
      </c>
      <c r="AN215" s="8">
        <v>-3</v>
      </c>
      <c r="AO215">
        <v>-2</v>
      </c>
      <c r="AP215">
        <v>-1</v>
      </c>
      <c r="AQ215" cm="1">
        <f t="array" ref="AQ215">_xll.FDS(A215,"FF_DEBT_LT(ANN_R,"&amp;F215&amp;","&amp;G215&amp;")")</f>
        <v>7826</v>
      </c>
      <c r="AR215" cm="1">
        <f t="array" ref="AR215">_xll.FDS(A215,"FF_RD_EXP(ANN_R,"&amp;F215&amp;","&amp;G215&amp;")")</f>
        <v>56436</v>
      </c>
      <c r="AS215" t="e" cm="1">
        <f t="array" ref="AS215">_xll.FDS(A215,"FF_PTX_INC_FOR(ANN_R,"&amp;F215&amp;","&amp;G215&amp;")")</f>
        <v>#N/A</v>
      </c>
      <c r="AT215" cm="1">
        <f t="array" ref="AT215">_xll.FDS(A215,"FF_MKT_VAL_PUBLIC(ANN_R,"&amp;[1]sample_report!E215&amp;")")</f>
        <v>3611539.1644278602</v>
      </c>
    </row>
    <row r="216" spans="1:46" hidden="1" x14ac:dyDescent="0.25">
      <c r="A216" t="s">
        <v>154</v>
      </c>
      <c r="B216" t="s">
        <v>155</v>
      </c>
      <c r="C216" t="s">
        <v>29</v>
      </c>
      <c r="D216" t="str" cm="1">
        <f t="array" ref="D216">_xll.FDS(A216,"FF_MAJOR_IND_NAME")</f>
        <v>CHEMICALS</v>
      </c>
      <c r="E216">
        <v>2019</v>
      </c>
      <c r="F216" s="4">
        <f t="shared" si="21"/>
        <v>43466</v>
      </c>
      <c r="G216" s="4">
        <f t="shared" si="22"/>
        <v>43830</v>
      </c>
      <c r="I216" s="1" cm="1">
        <f t="array" ref="I216">_xll.FDS(A216,"FF_PTX_INC(ANN_R,"&amp;F216&amp;","&amp;G216&amp;",,,USD)")</f>
        <v>1932.33118664939</v>
      </c>
      <c r="J216" s="1" cm="1">
        <f t="array" ref="J216">_xll.FDS(A216,"FF_MKT_VAL(ANN_R,"&amp;F216&amp;","&amp;G216&amp;",,,USD)")</f>
        <v>39938.087900390099</v>
      </c>
      <c r="K216" s="1" cm="1">
        <f t="array" ref="K216">_xll.FDS(A216,"FF_SHLDRS_EQ(ANN_R,"&amp;F216&amp;","&amp;G216&amp;",,,USD)")</f>
        <v>7892.2935052681696</v>
      </c>
      <c r="L216" s="1" cm="1">
        <f t="array" ref="L216">_xll.FDS(A216,"FF_ASSETS(ANN_R,"&amp;F216&amp;","&amp;G216&amp;",,,USD)")</f>
        <v>15218.9463409949</v>
      </c>
      <c r="M216" s="1" cm="1">
        <f t="array" ref="M216">_xll.FDS(A216,"FF_TAX_CF(ANN_R,"&amp;F216&amp;","&amp;G216&amp;",,,USD)")</f>
        <v>519.94840446859598</v>
      </c>
      <c r="N216" s="1" cm="1">
        <f t="array" ref="N216">_xll.FDS(A216,"FF_INC_TAX(ANN_R,"&amp;F216&amp;","&amp;G216&amp;",,,USD)")</f>
        <v>553.119424767792</v>
      </c>
      <c r="O216" s="1" cm="1">
        <f t="array" ref="O216">_xll.FDS(A216,"FF_NET_INC(ANN_R,"&amp;F216&amp;","&amp;G216&amp;")")</f>
        <v>148213</v>
      </c>
      <c r="P216" s="1" cm="1">
        <f t="array" ref="P216">_xll.FDS(A216,"FF_ROA(ANN_R,"&amp;F216&amp;","&amp;G216&amp;")")</f>
        <v>9.5163736935797392</v>
      </c>
      <c r="Q216" cm="1">
        <f t="array" ref="Q216">_xll.FDS(A216,"FF_TAX_RATE(ANN_R,"&amp;F216&amp;","&amp;G216&amp;")")</f>
        <v>28.624462959006902</v>
      </c>
      <c r="R216" t="e" cm="1">
        <f t="array" ref="R216">_xll.FDS(A216,"FF_TAX_REFUND(ANN_R,"&amp;F216&amp;","&amp;G216&amp;",,,,,""D=1"")")</f>
        <v>#N/A</v>
      </c>
      <c r="S216">
        <f t="shared" si="23"/>
        <v>0.26678000286892356</v>
      </c>
      <c r="T216" s="1" cm="1">
        <f t="array" ref="T216">_xll.FDS($A216,"FF_TAX_CF(ANN_R,"&amp;AE216&amp;","&amp;AF216&amp;",,,USD)")</f>
        <v>388.82475700601901</v>
      </c>
      <c r="U216" s="1" cm="1">
        <f t="array" ref="U216">_xll.FDS($A216,"FF_TAX_CF(ANN_R,"&amp;AG216&amp;","&amp;AH216&amp;",,,USD)")</f>
        <v>448.26516725867998</v>
      </c>
      <c r="V216" s="1" cm="1">
        <f t="array" ref="V216">_xll.FDS(A216,"FF_TAX_CF(ANN_R,"&amp;AI216&amp;","&amp;AJ216&amp;",,,USD)")</f>
        <v>493.17923998832703</v>
      </c>
      <c r="W216" s="1" cm="1">
        <f t="array" ref="W216">_xll.FDS(A216,"FF_TAX_CF(ANN_R,"&amp;AK216&amp;","&amp;AL216&amp;",,,USD)")</f>
        <v>468.18799862265598</v>
      </c>
      <c r="X216" s="1" cm="1">
        <f t="array" ref="X216">_xll.FDS(A216,"FF_TAX_CF(ANN_R,"&amp;F216&amp;","&amp;G216&amp;",,,USD)")</f>
        <v>519.94840446859598</v>
      </c>
      <c r="Y216" s="1" cm="1">
        <f t="array" ref="Y216">_xll.FDS($A216,"FF_PTX_INC(ANN_R,"&amp;AE216&amp;","&amp;AF216&amp;",,,USD)")</f>
        <v>1371.4801479354501</v>
      </c>
      <c r="Z216" s="1" cm="1">
        <f t="array" ref="Z216">_xll.FDS($A216,"FF_PTX_INC(ANN_R,"&amp;AG216&amp;","&amp;AH216&amp;",,,USD)")</f>
        <v>1688.1267888285199</v>
      </c>
      <c r="AA216" s="1" cm="1">
        <f t="array" ref="AA216">_xll.FDS(A216,"FF_PTX_INC(ANN_R,"&amp;AI216&amp;","&amp;AJ216&amp;",,,USD)")</f>
        <v>1821.84345841408</v>
      </c>
      <c r="AB216" s="1" cm="1">
        <f t="array" ref="AB216">_xll.FDS(A216,"FF_PTX_INC(ANN_R,"&amp;AK216&amp;","&amp;AL216&amp;",,,USD)")</f>
        <v>1876.5458130761999</v>
      </c>
      <c r="AC216" s="1" cm="1">
        <f t="array" ref="AC216">_xll.FDS(A216,"FF_PTX_INC(ANN_R,"&amp;F216&amp;","&amp;G216&amp;",,,USD)")</f>
        <v>1932.33118664939</v>
      </c>
      <c r="AE216" s="6">
        <f t="shared" si="24"/>
        <v>42005</v>
      </c>
      <c r="AF216" s="6">
        <f t="shared" si="25"/>
        <v>42369</v>
      </c>
      <c r="AG216" s="6">
        <f t="shared" si="26"/>
        <v>42370</v>
      </c>
      <c r="AH216" s="6">
        <f t="shared" si="27"/>
        <v>42735</v>
      </c>
      <c r="AI216" s="6">
        <f>DATE(YEAR(F216)+AO216,MONTH(F216),DAY(F216))</f>
        <v>42736</v>
      </c>
      <c r="AJ216" s="6">
        <f>DATE(YEAR(G216)+AO216,MONTH(G216),DAY(G216))</f>
        <v>43100</v>
      </c>
      <c r="AK216" s="6">
        <f>DATE(YEAR(F216)+AP216,MONTH(F216),DAY(F216))</f>
        <v>43101</v>
      </c>
      <c r="AL216" s="6">
        <f>DATE(YEAR(G216)+AP216,MONTH(G216),DAY(G216))</f>
        <v>43465</v>
      </c>
      <c r="AM216" s="8">
        <v>-4</v>
      </c>
      <c r="AN216" s="8">
        <v>-3</v>
      </c>
      <c r="AO216">
        <v>-2</v>
      </c>
      <c r="AP216">
        <v>-1</v>
      </c>
      <c r="AQ216" cm="1">
        <f t="array" ref="AQ216">_xll.FDS(A216,"FF_DEBT_LT(ANN_R,"&amp;F216&amp;","&amp;G216&amp;")")</f>
        <v>243074</v>
      </c>
      <c r="AR216" cm="1">
        <f t="array" ref="AR216">_xll.FDS(A216,"FF_RD_EXP(ANN_R,"&amp;F216&amp;","&amp;G216&amp;")")</f>
        <v>59143</v>
      </c>
      <c r="AS216" t="e" cm="1">
        <f t="array" ref="AS216">_xll.FDS(A216,"FF_PTX_INC_FOR(ANN_R,"&amp;F216&amp;","&amp;G216&amp;")")</f>
        <v>#N/A</v>
      </c>
      <c r="AT216" cm="1">
        <f t="array" ref="AT216">_xll.FDS(A216,"FF_MKT_VAL_PUBLIC(ANN_R,"&amp;[1]sample_report!E216&amp;")")</f>
        <v>4090640.9914115798</v>
      </c>
    </row>
    <row r="217" spans="1:46" hidden="1" x14ac:dyDescent="0.25">
      <c r="A217" t="s">
        <v>311</v>
      </c>
      <c r="B217" t="s">
        <v>312</v>
      </c>
      <c r="C217" t="s">
        <v>105</v>
      </c>
      <c r="D217" t="str" cm="1">
        <f t="array" ref="D217">_xll.FDS(A217,"FF_MAJOR_IND_NAME")</f>
        <v>CHEMICALS</v>
      </c>
      <c r="E217">
        <v>2019</v>
      </c>
      <c r="F217" s="4">
        <f t="shared" si="21"/>
        <v>43466</v>
      </c>
      <c r="G217" s="4">
        <f t="shared" si="22"/>
        <v>43830</v>
      </c>
      <c r="I217" s="1" cm="1">
        <f t="array" ref="I217">_xll.FDS(A217,"FF_PTX_INC(ANN_R,"&amp;F217&amp;","&amp;G217&amp;",,,USD)")</f>
        <v>1048.34540043368</v>
      </c>
      <c r="J217" s="1" cm="1">
        <f t="array" ref="J217">_xll.FDS(A217,"FF_MKT_VAL(ANN_R,"&amp;F217&amp;","&amp;G217&amp;",,,USD)")</f>
        <v>15474.184469411901</v>
      </c>
      <c r="K217" s="1" cm="1">
        <f t="array" ref="K217">_xll.FDS(A217,"FF_SHLDRS_EQ(ANN_R,"&amp;F217&amp;","&amp;G217&amp;",,,USD)")</f>
        <v>20836.296100228501</v>
      </c>
      <c r="L217" s="1" cm="1">
        <f t="array" ref="L217">_xll.FDS(A217,"FF_ASSETS(ANN_R,"&amp;F217&amp;","&amp;G217&amp;",,,USD)")</f>
        <v>39695.2032657991</v>
      </c>
      <c r="M217" s="1" cm="1">
        <f t="array" ref="M217">_xll.FDS(A217,"FF_TAX_CF(ANN_R,"&amp;F217&amp;","&amp;G217&amp;",,,USD)")</f>
        <v>679.76998033612495</v>
      </c>
      <c r="N217" s="1" cm="1">
        <f t="array" ref="N217">_xll.FDS(A217,"FF_INC_TAX(ANN_R,"&amp;F217&amp;","&amp;G217&amp;",,,USD)")</f>
        <v>410.45933641503598</v>
      </c>
      <c r="O217" s="1" cm="1">
        <f t="array" ref="O217">_xll.FDS(A217,"FF_NET_INC(ANN_R,"&amp;F217&amp;","&amp;G217&amp;")")</f>
        <v>1050076.0907459999</v>
      </c>
      <c r="P217" s="1" cm="1">
        <f t="array" ref="P217">_xll.FDS(A217,"FF_ROA(ANN_R,"&amp;F217&amp;","&amp;G217&amp;")")</f>
        <v>2.34444869761893</v>
      </c>
      <c r="Q217" cm="1">
        <f t="array" ref="Q217">_xll.FDS(A217,"FF_TAX_RATE(ANN_R,"&amp;F217&amp;","&amp;G217&amp;")")</f>
        <v>39.153063126450199</v>
      </c>
      <c r="R217" t="e" cm="1">
        <f t="array" ref="R217">_xll.FDS(A217,"FF_TAX_REFUND(ANN_R,"&amp;F217&amp;","&amp;G217&amp;",,,,,""D=1"")")</f>
        <v>#N/A</v>
      </c>
      <c r="S217">
        <f t="shared" si="23"/>
        <v>0.20971230724821191</v>
      </c>
      <c r="T217" s="1" cm="1">
        <f t="array" ref="T217">_xll.FDS($A217,"FF_TAX_CF(ANN_R,"&amp;AE217&amp;","&amp;AF217&amp;",,,USD)")</f>
        <v>256.90058170698001</v>
      </c>
      <c r="U217" s="1" cm="1">
        <f t="array" ref="U217">_xll.FDS($A217,"FF_TAX_CF(ANN_R,"&amp;AG217&amp;","&amp;AH217&amp;",,,USD)")</f>
        <v>219.23876532873899</v>
      </c>
      <c r="V217" s="1" cm="1">
        <f t="array" ref="V217">_xll.FDS(A217,"FF_TAX_CF(ANN_R,"&amp;AI217&amp;","&amp;AJ217&amp;",,,USD)")</f>
        <v>165.514881595144</v>
      </c>
      <c r="W217" s="1" cm="1">
        <f t="array" ref="W217">_xll.FDS(A217,"FF_TAX_CF(ANN_R,"&amp;AK217&amp;","&amp;AL217&amp;",,,USD)")</f>
        <v>75.926788732869696</v>
      </c>
      <c r="X217" s="1" cm="1">
        <f t="array" ref="X217">_xll.FDS(A217,"FF_TAX_CF(ANN_R,"&amp;F217&amp;","&amp;G217&amp;",,,USD)")</f>
        <v>679.76998033612495</v>
      </c>
      <c r="Y217" s="1" cm="1">
        <f t="array" ref="Y217">_xll.FDS($A217,"FF_PTX_INC(ANN_R,"&amp;AE217&amp;","&amp;AF217&amp;",,,USD)")</f>
        <v>2579.7534735434201</v>
      </c>
      <c r="Z217" s="1" cm="1">
        <f t="array" ref="Z217">_xll.FDS($A217,"FF_PTX_INC(ANN_R,"&amp;AG217&amp;","&amp;AH217&amp;",,,USD)")</f>
        <v>140.20734915860501</v>
      </c>
      <c r="AA217" s="1" cm="1">
        <f t="array" ref="AA217">_xll.FDS(A217,"FF_PTX_INC(ANN_R,"&amp;AI217&amp;","&amp;AJ217&amp;",,,USD)")</f>
        <v>729.76909349807602</v>
      </c>
      <c r="AB217" s="1" cm="1">
        <f t="array" ref="AB217">_xll.FDS(A217,"FF_PTX_INC(ANN_R,"&amp;AK217&amp;","&amp;AL217&amp;",,,USD)")</f>
        <v>2165.1053809395698</v>
      </c>
      <c r="AC217" s="1" cm="1">
        <f t="array" ref="AC217">_xll.FDS(A217,"FF_PTX_INC(ANN_R,"&amp;F217&amp;","&amp;G217&amp;",,,USD)")</f>
        <v>1048.34540043368</v>
      </c>
      <c r="AE217" s="6">
        <f t="shared" si="24"/>
        <v>42005</v>
      </c>
      <c r="AF217" s="6">
        <f t="shared" si="25"/>
        <v>42369</v>
      </c>
      <c r="AG217" s="6">
        <f t="shared" si="26"/>
        <v>42370</v>
      </c>
      <c r="AH217" s="6">
        <f t="shared" si="27"/>
        <v>42735</v>
      </c>
      <c r="AI217" s="6">
        <f>DATE(YEAR(F217)+AO217,MONTH(F217),DAY(F217))</f>
        <v>42736</v>
      </c>
      <c r="AJ217" s="6">
        <f>DATE(YEAR(G217)+AO217,MONTH(G217),DAY(G217))</f>
        <v>43100</v>
      </c>
      <c r="AK217" s="6">
        <f>DATE(YEAR(F217)+AP217,MONTH(F217),DAY(F217))</f>
        <v>43101</v>
      </c>
      <c r="AL217" s="6">
        <f>DATE(YEAR(G217)+AP217,MONTH(G217),DAY(G217))</f>
        <v>43465</v>
      </c>
      <c r="AM217" s="8">
        <v>-4</v>
      </c>
      <c r="AN217" s="8">
        <v>-3</v>
      </c>
      <c r="AO217">
        <v>-2</v>
      </c>
      <c r="AP217">
        <v>-1</v>
      </c>
      <c r="AQ217" cm="1">
        <f t="array" ref="AQ217">_xll.FDS(A217,"FF_DEBT_LT(ANN_R,"&amp;F217&amp;","&amp;G217&amp;")")</f>
        <v>1103270.4461600001</v>
      </c>
      <c r="AR217" cm="1">
        <f t="array" ref="AR217">_xll.FDS(A217,"FF_RD_EXP(ANN_R,"&amp;F217&amp;","&amp;G217&amp;")")</f>
        <v>143463</v>
      </c>
      <c r="AS217" t="e" cm="1">
        <f t="array" ref="AS217">_xll.FDS(A217,"FF_PTX_INC_FOR(ANN_R,"&amp;F217&amp;","&amp;G217&amp;")")</f>
        <v>#N/A</v>
      </c>
      <c r="AT217" cm="1">
        <f t="array" ref="AT217">_xll.FDS(A217,"FF_MKT_VAL_PUBLIC(ANN_R,"&amp;[1]sample_report!E217&amp;")")</f>
        <v>7676286.8327614497</v>
      </c>
    </row>
    <row r="218" spans="1:46" hidden="1" x14ac:dyDescent="0.25">
      <c r="A218" t="s">
        <v>358</v>
      </c>
      <c r="B218" t="s">
        <v>359</v>
      </c>
      <c r="C218" t="s">
        <v>67</v>
      </c>
      <c r="D218" t="str" cm="1">
        <f t="array" ref="D218">_xll.FDS(A218,"FF_MAJOR_IND_NAME")</f>
        <v>CHEMICALS</v>
      </c>
      <c r="E218">
        <v>2019</v>
      </c>
      <c r="F218" s="4">
        <f t="shared" si="21"/>
        <v>43466</v>
      </c>
      <c r="G218" s="4">
        <f t="shared" si="22"/>
        <v>43830</v>
      </c>
      <c r="I218" s="1" cm="1">
        <f t="array" ref="I218">_xll.FDS(A218,"FF_PTX_INC(ANN_R,"&amp;F218&amp;","&amp;G218&amp;",,,USD)")</f>
        <v>480.39390285991101</v>
      </c>
      <c r="J218" s="1" cm="1">
        <f t="array" ref="J218">_xll.FDS(A218,"FF_MKT_VAL(ANN_R,"&amp;F218&amp;","&amp;G218&amp;",,,USD)")</f>
        <v>19260.2279613514</v>
      </c>
      <c r="K218" s="1" cm="1">
        <f t="array" ref="K218">_xll.FDS(A218,"FF_SHLDRS_EQ(ANN_R,"&amp;F218&amp;","&amp;G218&amp;",,,USD)")</f>
        <v>11494.542187680199</v>
      </c>
      <c r="L218" s="1" cm="1">
        <f t="array" ref="L218">_xll.FDS(A218,"FF_ASSETS(ANN_R,"&amp;F218&amp;","&amp;G218&amp;",,,USD)")</f>
        <v>18503.475682224402</v>
      </c>
      <c r="M218" s="1" cm="1">
        <f t="array" ref="M218">_xll.FDS(A218,"FF_TAX_CF(ANN_R,"&amp;F218&amp;","&amp;G218&amp;",,,USD)")</f>
        <v>151.84980960838499</v>
      </c>
      <c r="N218" s="1" cm="1">
        <f t="array" ref="N218">_xll.FDS(A218,"FF_INC_TAX(ANN_R,"&amp;F218&amp;","&amp;G218&amp;",,,USD)")</f>
        <v>112.559109015837</v>
      </c>
      <c r="O218" s="1" cm="1">
        <f t="array" ref="O218">_xll.FDS(A218,"FF_NET_INC(ANN_R,"&amp;F218&amp;","&amp;G218&amp;")")</f>
        <v>23076.123</v>
      </c>
      <c r="P218" s="1" cm="1">
        <f t="array" ref="P218">_xll.FDS(A218,"FF_ROA(ANN_R,"&amp;F218&amp;","&amp;G218&amp;")")</f>
        <v>4.1026843545882601</v>
      </c>
      <c r="Q218" cm="1">
        <f t="array" ref="Q218">_xll.FDS(A218,"FF_TAX_RATE(ANN_R,"&amp;F218&amp;","&amp;G218&amp;")")</f>
        <v>23.430586513638801</v>
      </c>
      <c r="R218" t="e" cm="1">
        <f t="array" ref="R218">_xll.FDS(A218,"FF_TAX_REFUND(ANN_R,"&amp;F218&amp;","&amp;G218&amp;",,,,,""D=1"")")</f>
        <v>#N/A</v>
      </c>
      <c r="S218">
        <f t="shared" si="23"/>
        <v>0.17935410265279439</v>
      </c>
      <c r="T218" s="1" cm="1">
        <f t="array" ref="T218">_xll.FDS($A218,"FF_TAX_CF(ANN_R,"&amp;AE218&amp;","&amp;AF218&amp;",,,USD)")</f>
        <v>98.908293023019993</v>
      </c>
      <c r="U218" s="1" cm="1">
        <f t="array" ref="U218">_xll.FDS($A218,"FF_TAX_CF(ANN_R,"&amp;AG218&amp;","&amp;AH218&amp;",,,USD)")</f>
        <v>85.109567841030696</v>
      </c>
      <c r="V218" s="1" cm="1">
        <f t="array" ref="V218">_xll.FDS(A218,"FF_TAX_CF(ANN_R,"&amp;AI218&amp;","&amp;AJ218&amp;",,,USD)")</f>
        <v>189.58291001160401</v>
      </c>
      <c r="W218" s="1" cm="1">
        <f t="array" ref="W218">_xll.FDS(A218,"FF_TAX_CF(ANN_R,"&amp;AK218&amp;","&amp;AL218&amp;",,,USD)")</f>
        <v>236.94585069883601</v>
      </c>
      <c r="X218" s="1" cm="1">
        <f t="array" ref="X218">_xll.FDS(A218,"FF_TAX_CF(ANN_R,"&amp;F218&amp;","&amp;G218&amp;",,,USD)")</f>
        <v>151.84980960838499</v>
      </c>
      <c r="Y218" s="1" cm="1">
        <f t="array" ref="Y218">_xll.FDS($A218,"FF_PTX_INC(ANN_R,"&amp;AE218&amp;","&amp;AF218&amp;",,,USD)")</f>
        <v>758.14426083561796</v>
      </c>
      <c r="Z218" s="1" cm="1">
        <f t="array" ref="Z218">_xll.FDS($A218,"FF_PTX_INC(ANN_R,"&amp;AG218&amp;","&amp;AH218&amp;",,,USD)")</f>
        <v>814.75980919777396</v>
      </c>
      <c r="AA218" s="1" cm="1">
        <f t="array" ref="AA218">_xll.FDS(A218,"FF_PTX_INC(ANN_R,"&amp;AI218&amp;","&amp;AJ218&amp;",,,USD)")</f>
        <v>1025.34453430295</v>
      </c>
      <c r="AB218" s="1" cm="1">
        <f t="array" ref="AB218">_xll.FDS(A218,"FF_PTX_INC(ANN_R,"&amp;AK218&amp;","&amp;AL218&amp;",,,USD)")</f>
        <v>1172.14640650244</v>
      </c>
      <c r="AC218" s="1" cm="1">
        <f t="array" ref="AC218">_xll.FDS(A218,"FF_PTX_INC(ANN_R,"&amp;F218&amp;","&amp;G218&amp;",,,USD)")</f>
        <v>480.39390285991101</v>
      </c>
      <c r="AE218" s="6">
        <f t="shared" si="24"/>
        <v>42005</v>
      </c>
      <c r="AF218" s="6">
        <f t="shared" si="25"/>
        <v>42369</v>
      </c>
      <c r="AG218" s="6">
        <f t="shared" si="26"/>
        <v>42370</v>
      </c>
      <c r="AH218" s="6">
        <f t="shared" si="27"/>
        <v>42735</v>
      </c>
      <c r="AI218" s="6">
        <f>DATE(YEAR(F218)+AO218,MONTH(F218),DAY(F218))</f>
        <v>42736</v>
      </c>
      <c r="AJ218" s="6">
        <f>DATE(YEAR(G218)+AO218,MONTH(G218),DAY(G218))</f>
        <v>43100</v>
      </c>
      <c r="AK218" s="6">
        <f>DATE(YEAR(F218)+AP218,MONTH(F218),DAY(F218))</f>
        <v>43101</v>
      </c>
      <c r="AL218" s="6">
        <f>DATE(YEAR(G218)+AP218,MONTH(G218),DAY(G218))</f>
        <v>43465</v>
      </c>
      <c r="AM218" s="8">
        <v>-4</v>
      </c>
      <c r="AN218" s="8">
        <v>-3</v>
      </c>
      <c r="AO218">
        <v>-2</v>
      </c>
      <c r="AP218">
        <v>-1</v>
      </c>
      <c r="AQ218" cm="1">
        <f t="array" ref="AQ218">_xll.FDS(A218,"FF_DEBT_LT(ANN_R,"&amp;F218&amp;","&amp;G218&amp;")")</f>
        <v>79469.542000000001</v>
      </c>
      <c r="AR218" t="e" cm="1">
        <f t="array" ref="AR218">_xll.FDS(A218,"FF_RD_EXP(ANN_R,"&amp;F218&amp;","&amp;G218&amp;")")</f>
        <v>#N/A</v>
      </c>
      <c r="AS218" t="e" cm="1">
        <f t="array" ref="AS218">_xll.FDS(A218,"FF_PTX_INC_FOR(ANN_R,"&amp;F218&amp;","&amp;G218&amp;")")</f>
        <v>#N/A</v>
      </c>
      <c r="AT218" cm="1">
        <f t="array" ref="AT218">_xll.FDS(A218,"FF_MKT_VAL_PUBLIC(ANN_R,"&amp;[1]sample_report!E218&amp;")")</f>
        <v>344509.54009967</v>
      </c>
    </row>
    <row r="219" spans="1:46" x14ac:dyDescent="0.25">
      <c r="A219" t="s">
        <v>381</v>
      </c>
      <c r="B219" t="s">
        <v>382</v>
      </c>
      <c r="C219" t="s">
        <v>29</v>
      </c>
      <c r="D219" t="str" cm="1">
        <f t="array" ref="D219">_xll.FDS(A219,"FF_MAJOR_IND_NAME")</f>
        <v>CHEMICALS</v>
      </c>
      <c r="E219">
        <v>2019</v>
      </c>
      <c r="F219" s="4">
        <f t="shared" si="21"/>
        <v>43466</v>
      </c>
      <c r="G219" s="4">
        <f t="shared" si="22"/>
        <v>43830</v>
      </c>
      <c r="I219" s="1" cm="1">
        <f t="array" ref="I219">_xll.FDS(A219,"FF_PTX_INC(ANN_R,"&amp;F219&amp;","&amp;G219&amp;",,,USD)")</f>
        <v>985.02152037806798</v>
      </c>
      <c r="J219" s="1" cm="1">
        <f t="array" ref="J219">_xll.FDS(A219,"FF_MKT_VAL(ANN_R,"&amp;F219&amp;","&amp;G219&amp;",,,USD)")</f>
        <v>28602.782601113799</v>
      </c>
      <c r="K219" s="1" cm="1">
        <f t="array" ref="K219">_xll.FDS(A219,"FF_SHLDRS_EQ(ANN_R,"&amp;F219&amp;","&amp;G219&amp;",,,USD)")</f>
        <v>4579.7193289753004</v>
      </c>
      <c r="L219" s="1" cm="1">
        <f t="array" ref="L219">_xll.FDS(A219,"FF_ASSETS(ANN_R,"&amp;F219&amp;","&amp;G219&amp;",,,USD)")</f>
        <v>11215.0448151771</v>
      </c>
      <c r="M219" s="1" cm="1">
        <f t="array" ref="M219">_xll.FDS(A219,"FF_TAX_CF(ANN_R,"&amp;F219&amp;","&amp;G219&amp;",,,USD)")</f>
        <v>474.59510680288099</v>
      </c>
      <c r="N219" s="1" cm="1">
        <f t="array" ref="N219">_xll.FDS(A219,"FF_INC_TAX(ANN_R,"&amp;F219&amp;","&amp;G219&amp;",,,USD)")</f>
        <v>275.89922746643401</v>
      </c>
      <c r="O219" s="1" cm="1">
        <f t="array" ref="O219">_xll.FDS(A219,"FF_NET_INC(ANN_R,"&amp;F219&amp;","&amp;G219&amp;")")</f>
        <v>73562</v>
      </c>
      <c r="P219" s="1" cm="1">
        <f t="array" ref="P219">_xll.FDS(A219,"FF_ROA(ANN_R,"&amp;F219&amp;","&amp;G219&amp;")")</f>
        <v>6.6021872965199897</v>
      </c>
      <c r="Q219" cm="1">
        <f t="array" ref="Q219">_xll.FDS(A219,"FF_TAX_RATE(ANN_R,"&amp;F219&amp;","&amp;G219&amp;")")</f>
        <v>28.0094619009481</v>
      </c>
      <c r="R219" t="e" cm="1">
        <f t="array" ref="R219">_xll.FDS(A219,"FF_TAX_REFUND(ANN_R,"&amp;F219&amp;","&amp;G219&amp;",,,,,""D=1"")")</f>
        <v>#N/A</v>
      </c>
      <c r="S219" t="e" vm="2">
        <f t="shared" ca="1" si="23"/>
        <v>#VALUE!</v>
      </c>
      <c r="T219" s="1" t="e" cm="1" vm="3">
        <f t="array" aca="1" ref="T219" ca="1">_xll.FDS($A219,"FF_TAX_CF(ANN_R,"&amp;AE219&amp;","&amp;AF219&amp;",,,USD)")</f>
        <v>#VALUE!</v>
      </c>
      <c r="U219" s="1" cm="1">
        <f t="array" ref="U219">_xll.FDS($A219,"FF_TAX_CF(ANN_R,"&amp;AG219&amp;","&amp;AH219&amp;",,,USD)")</f>
        <v>151.06907942332299</v>
      </c>
      <c r="V219" s="1" cm="1">
        <f t="array" ref="V219">_xll.FDS(A219,"FF_TAX_CF(ANN_R,"&amp;AI219&amp;","&amp;AJ219&amp;",,,USD)")</f>
        <v>88.269648790359497</v>
      </c>
      <c r="W219" s="1" cm="1">
        <f t="array" ref="W219">_xll.FDS(A219,"FF_TAX_CF(ANN_R,"&amp;AK219&amp;","&amp;AL219&amp;",,,USD)")</f>
        <v>392.48366164416097</v>
      </c>
      <c r="X219" s="1" cm="1">
        <f t="array" ref="X219">_xll.FDS(A219,"FF_TAX_CF(ANN_R,"&amp;F219&amp;","&amp;G219&amp;",,,USD)")</f>
        <v>474.59510680288099</v>
      </c>
      <c r="Y219" s="1" t="e" cm="1" vm="3">
        <f t="array" aca="1" ref="Y219" ca="1">_xll.FDS($A219,"FF_PTX_INC(ANN_R,"&amp;AE219&amp;","&amp;AF219&amp;",,,USD)")</f>
        <v>#VALUE!</v>
      </c>
      <c r="Z219" s="1" cm="1">
        <f t="array" ref="Z219">_xll.FDS($A219,"FF_PTX_INC(ANN_R,"&amp;AG219&amp;","&amp;AH219&amp;",,,USD)")</f>
        <v>458.922370668501</v>
      </c>
      <c r="AA219" s="1" cm="1">
        <f t="array" ref="AA219">_xll.FDS(A219,"FF_PTX_INC(ANN_R,"&amp;AI219&amp;","&amp;AJ219&amp;",,,USD)")</f>
        <v>343.83070409297898</v>
      </c>
      <c r="AB219" s="1" cm="1">
        <f t="array" ref="AB219">_xll.FDS(A219,"FF_PTX_INC(ANN_R,"&amp;AK219&amp;","&amp;AL219&amp;",,,USD)")</f>
        <v>944.47068415582203</v>
      </c>
      <c r="AC219" s="1" cm="1">
        <f t="array" ref="AC219">_xll.FDS(A219,"FF_PTX_INC(ANN_R,"&amp;F219&amp;","&amp;G219&amp;",,,USD)")</f>
        <v>985.02152037806798</v>
      </c>
      <c r="AE219" s="6">
        <f t="shared" si="24"/>
        <v>42005</v>
      </c>
      <c r="AF219" s="6">
        <f t="shared" si="25"/>
        <v>42369</v>
      </c>
      <c r="AG219" s="6">
        <f t="shared" si="26"/>
        <v>42370</v>
      </c>
      <c r="AH219" s="6">
        <f t="shared" si="27"/>
        <v>42735</v>
      </c>
      <c r="AI219" s="6">
        <f>DATE(YEAR(F219)+AO219,MONTH(F219),DAY(F219))</f>
        <v>42736</v>
      </c>
      <c r="AJ219" s="6">
        <f>DATE(YEAR(G219)+AO219,MONTH(G219),DAY(G219))</f>
        <v>43100</v>
      </c>
      <c r="AK219" s="6">
        <f>DATE(YEAR(F219)+AP219,MONTH(F219),DAY(F219))</f>
        <v>43101</v>
      </c>
      <c r="AL219" s="6">
        <f>DATE(YEAR(G219)+AP219,MONTH(G219),DAY(G219))</f>
        <v>43465</v>
      </c>
      <c r="AM219" s="8">
        <v>-4</v>
      </c>
      <c r="AN219" s="8">
        <v>-3</v>
      </c>
      <c r="AO219">
        <v>-2</v>
      </c>
      <c r="AP219">
        <v>-1</v>
      </c>
      <c r="AQ219" cm="1">
        <f t="array" ref="AQ219">_xll.FDS(A219,"FF_DEBT_LT(ANN_R,"&amp;F219&amp;","&amp;G219&amp;")")</f>
        <v>152312</v>
      </c>
      <c r="AR219" cm="1">
        <f t="array" ref="AR219">_xll.FDS(A219,"FF_RD_EXP(ANN_R,"&amp;F219&amp;","&amp;G219&amp;")")</f>
        <v>31697</v>
      </c>
      <c r="AS219" t="e" cm="1">
        <f t="array" ref="AS219">_xll.FDS(A219,"FF_PTX_INC_FOR(ANN_R,"&amp;F219&amp;","&amp;G219&amp;")")</f>
        <v>#N/A</v>
      </c>
      <c r="AT219" cm="1">
        <f t="array" ref="AT219">_xll.FDS(A219,"FF_MKT_VAL_PUBLIC(ANN_R,"&amp;[1]sample_report!E219&amp;")")</f>
        <v>2861888.94463075</v>
      </c>
    </row>
    <row r="220" spans="1:46" hidden="1" x14ac:dyDescent="0.25">
      <c r="A220" t="s">
        <v>470</v>
      </c>
      <c r="B220" t="s">
        <v>471</v>
      </c>
      <c r="C220" t="s">
        <v>67</v>
      </c>
      <c r="D220" t="str" cm="1">
        <f t="array" ref="D220">_xll.FDS(A220,"FF_MAJOR_IND_NAME")</f>
        <v>CHEMICALS</v>
      </c>
      <c r="E220">
        <v>2019</v>
      </c>
      <c r="F220" s="4">
        <f t="shared" si="21"/>
        <v>43466</v>
      </c>
      <c r="G220" s="4">
        <f t="shared" si="22"/>
        <v>43830</v>
      </c>
      <c r="I220" s="1" cm="1">
        <f t="array" ref="I220">_xll.FDS(A220,"FF_PTX_INC(ANN_R,"&amp;F220&amp;","&amp;G220&amp;",,,USD)")</f>
        <v>889.11760726734997</v>
      </c>
      <c r="J220" s="1" cm="1">
        <f t="array" ref="J220">_xll.FDS(A220,"FF_MKT_VAL(ANN_R,"&amp;F220&amp;","&amp;G220&amp;",,,USD)")</f>
        <v>21192.946759226899</v>
      </c>
      <c r="K220" s="1" cm="1">
        <f t="array" ref="K220">_xll.FDS(A220,"FF_SHLDRS_EQ(ANN_R,"&amp;F220&amp;","&amp;G220&amp;",,,USD)")</f>
        <v>11647.3738951626</v>
      </c>
      <c r="L220" s="1" cm="1">
        <f t="array" ref="L220">_xll.FDS(A220,"FF_ASSETS(ANN_R,"&amp;F220&amp;","&amp;G220&amp;",,,USD)")</f>
        <v>16582.3120835749</v>
      </c>
      <c r="M220" s="1" cm="1">
        <f t="array" ref="M220">_xll.FDS(A220,"FF_TAX_CF(ANN_R,"&amp;F220&amp;","&amp;G220&amp;",,,USD)")</f>
        <v>232.39765118829899</v>
      </c>
      <c r="N220" s="1" cm="1">
        <f t="array" ref="N220">_xll.FDS(A220,"FF_INC_TAX(ANN_R,"&amp;F220&amp;","&amp;G220&amp;",,,USD)")</f>
        <v>158.34878706708599</v>
      </c>
      <c r="O220" s="1" cm="1">
        <f t="array" ref="O220">_xll.FDS(A220,"FF_NET_INC(ANN_R,"&amp;F220&amp;","&amp;G220&amp;")")</f>
        <v>37324.161999999997</v>
      </c>
      <c r="P220" s="1" cm="1">
        <f t="array" ref="P220">_xll.FDS(A220,"FF_ROA(ANN_R,"&amp;F220&amp;","&amp;G220&amp;")")</f>
        <v>7.4752886393912696</v>
      </c>
      <c r="Q220" cm="1">
        <f t="array" ref="Q220">_xll.FDS(A220,"FF_TAX_RATE(ANN_R,"&amp;F220&amp;","&amp;G220&amp;")")</f>
        <v>17.809655974957099</v>
      </c>
      <c r="R220" t="e" cm="1">
        <f t="array" ref="R220">_xll.FDS(A220,"FF_TAX_REFUND(ANN_R,"&amp;F220&amp;","&amp;G220&amp;",,,,,""D=1"")")</f>
        <v>#N/A</v>
      </c>
      <c r="S220">
        <f t="shared" si="23"/>
        <v>9.3483157489310117E-2</v>
      </c>
      <c r="T220" s="1" cm="1">
        <f t="array" ref="T220">_xll.FDS($A220,"FF_TAX_CF(ANN_R,"&amp;AE220&amp;","&amp;AF220&amp;",,,USD)")</f>
        <v>3.4474634315669501</v>
      </c>
      <c r="U220" s="1" cm="1">
        <f t="array" ref="U220">_xll.FDS($A220,"FF_TAX_CF(ANN_R,"&amp;AG220&amp;","&amp;AH220&amp;",,,USD)")</f>
        <v>120.25724962499901</v>
      </c>
      <c r="V220" s="1" cm="1">
        <f t="array" ref="V220">_xll.FDS(A220,"FF_TAX_CF(ANN_R,"&amp;AI220&amp;","&amp;AJ220&amp;",,,USD)")</f>
        <v>56.539307900659701</v>
      </c>
      <c r="W220" s="1" cm="1">
        <f t="array" ref="W220">_xll.FDS(A220,"FF_TAX_CF(ANN_R,"&amp;AK220&amp;","&amp;AL220&amp;",,,USD)")</f>
        <v>171.847958914049</v>
      </c>
      <c r="X220" s="1" cm="1">
        <f t="array" ref="X220">_xll.FDS(A220,"FF_TAX_CF(ANN_R,"&amp;F220&amp;","&amp;G220&amp;",,,USD)")</f>
        <v>232.39765118829899</v>
      </c>
      <c r="Y220" s="1" cm="1">
        <f t="array" ref="Y220">_xll.FDS($A220,"FF_PTX_INC(ANN_R,"&amp;AE220&amp;","&amp;AF220&amp;",,,USD)")</f>
        <v>1105.1908129655101</v>
      </c>
      <c r="Z220" s="1" cm="1">
        <f t="array" ref="Z220">_xll.FDS($A220,"FF_PTX_INC(ANN_R,"&amp;AG220&amp;","&amp;AH220&amp;",,,USD)")</f>
        <v>1358.5381888710101</v>
      </c>
      <c r="AA220" s="1" cm="1">
        <f t="array" ref="AA220">_xll.FDS(A220,"FF_PTX_INC(ANN_R,"&amp;AI220&amp;","&amp;AJ220&amp;",,,USD)")</f>
        <v>1804.71568687277</v>
      </c>
      <c r="AB220" s="1" cm="1">
        <f t="array" ref="AB220">_xll.FDS(A220,"FF_PTX_INC(ANN_R,"&amp;AK220&amp;","&amp;AL220&amp;",,,USD)")</f>
        <v>1094.78996465823</v>
      </c>
      <c r="AC220" s="1" cm="1">
        <f t="array" ref="AC220">_xll.FDS(A220,"FF_PTX_INC(ANN_R,"&amp;F220&amp;","&amp;G220&amp;",,,USD)")</f>
        <v>889.11760726734997</v>
      </c>
      <c r="AE220" s="6">
        <f t="shared" si="24"/>
        <v>42005</v>
      </c>
      <c r="AF220" s="6">
        <f t="shared" si="25"/>
        <v>42369</v>
      </c>
      <c r="AG220" s="6">
        <f t="shared" si="26"/>
        <v>42370</v>
      </c>
      <c r="AH220" s="6">
        <f t="shared" si="27"/>
        <v>42735</v>
      </c>
      <c r="AI220" s="6">
        <f>DATE(YEAR(F220)+AO220,MONTH(F220),DAY(F220))</f>
        <v>42736</v>
      </c>
      <c r="AJ220" s="6">
        <f>DATE(YEAR(G220)+AO220,MONTH(G220),DAY(G220))</f>
        <v>43100</v>
      </c>
      <c r="AK220" s="6">
        <f>DATE(YEAR(F220)+AP220,MONTH(F220),DAY(F220))</f>
        <v>43101</v>
      </c>
      <c r="AL220" s="6">
        <f>DATE(YEAR(G220)+AP220,MONTH(G220),DAY(G220))</f>
        <v>43465</v>
      </c>
      <c r="AM220" s="8">
        <v>-4</v>
      </c>
      <c r="AN220" s="8">
        <v>-3</v>
      </c>
      <c r="AO220">
        <v>-2</v>
      </c>
      <c r="AP220">
        <v>-1</v>
      </c>
      <c r="AQ220" cm="1">
        <f t="array" ref="AQ220">_xll.FDS(A220,"FF_DEBT_LT(ANN_R,"&amp;F220&amp;","&amp;G220&amp;")")</f>
        <v>34528.074999999997</v>
      </c>
      <c r="AR220" cm="1">
        <f t="array" ref="AR220">_xll.FDS(A220,"FF_RD_EXP(ANN_R,"&amp;F220&amp;","&amp;G220&amp;")")</f>
        <v>1246.402</v>
      </c>
      <c r="AS220" t="e" cm="1">
        <f t="array" ref="AS220">_xll.FDS(A220,"FF_PTX_INC_FOR(ANN_R,"&amp;F220&amp;","&amp;G220&amp;")")</f>
        <v>#N/A</v>
      </c>
      <c r="AT220" cm="1">
        <f t="array" ref="AT220">_xll.FDS(A220,"FF_MKT_VAL_PUBLIC(ANN_R,"&amp;[1]sample_report!E220&amp;")")</f>
        <v>419202.06244332599</v>
      </c>
    </row>
    <row r="221" spans="1:46" hidden="1" x14ac:dyDescent="0.25">
      <c r="A221" t="s">
        <v>576</v>
      </c>
      <c r="B221" t="s">
        <v>577</v>
      </c>
      <c r="C221" t="s">
        <v>502</v>
      </c>
      <c r="D221" t="str" cm="1">
        <f t="array" ref="D221">_xll.FDS(A221,"FF_MAJOR_IND_NAME")</f>
        <v>CHEMICALS</v>
      </c>
      <c r="E221">
        <v>2019</v>
      </c>
      <c r="F221" s="4">
        <f t="shared" si="21"/>
        <v>43466</v>
      </c>
      <c r="G221" s="4">
        <f t="shared" si="22"/>
        <v>43830</v>
      </c>
      <c r="I221" s="1" cm="1">
        <f t="array" ref="I221">_xll.FDS(A221,"FF_PTX_INC(ANN_R,"&amp;F221&amp;","&amp;G221&amp;",,,USD)")</f>
        <v>3301</v>
      </c>
      <c r="J221" s="1" cm="1">
        <f t="array" ref="J221">_xll.FDS(A221,"FF_MKT_VAL(ANN_R,"&amp;F221&amp;","&amp;G221&amp;",,,USD)")</f>
        <v>58837.670466360003</v>
      </c>
      <c r="K221" s="1" cm="1">
        <f t="array" ref="K221">_xll.FDS(A221,"FF_SHLDRS_EQ(ANN_R,"&amp;F221&amp;","&amp;G221&amp;",,,USD)")</f>
        <v>117</v>
      </c>
      <c r="L221" s="1" cm="1">
        <f t="array" ref="L221">_xll.FDS(A221,"FF_ASSETS(ANN_R,"&amp;F221&amp;","&amp;G221&amp;",,,USD)")</f>
        <v>15034</v>
      </c>
      <c r="M221" s="1" cm="1">
        <f t="array" ref="M221">_xll.FDS(A221,"FF_TAX_CF(ANN_R,"&amp;F221&amp;","&amp;G221&amp;",,,USD)")</f>
        <v>803</v>
      </c>
      <c r="N221" s="1" cm="1">
        <f t="array" ref="N221">_xll.FDS(A221,"FF_INC_TAX(ANN_R,"&amp;F221&amp;","&amp;G221&amp;",,,USD)")</f>
        <v>774</v>
      </c>
      <c r="O221" s="1" cm="1">
        <f t="array" ref="O221">_xll.FDS(A221,"FF_NET_INC(ANN_R,"&amp;F221&amp;","&amp;G221&amp;")")</f>
        <v>2367</v>
      </c>
      <c r="P221" s="1" cm="1">
        <f t="array" ref="P221">_xll.FDS(A221,"FF_ROA(ANN_R,"&amp;F221&amp;","&amp;G221&amp;")")</f>
        <v>17.407611693326</v>
      </c>
      <c r="Q221" cm="1">
        <f t="array" ref="Q221">_xll.FDS(A221,"FF_TAX_RATE(ANN_R,"&amp;F221&amp;","&amp;G221&amp;")")</f>
        <v>23.447440169645599</v>
      </c>
      <c r="R221" t="e" cm="1">
        <f t="array" ref="R221">_xll.FDS(A221,"FF_TAX_REFUND(ANN_R,"&amp;F221&amp;","&amp;G221&amp;",,,,,""D=1"")")</f>
        <v>#N/A</v>
      </c>
      <c r="S221">
        <f t="shared" si="23"/>
        <v>0.29117173043633976</v>
      </c>
      <c r="T221" s="1" cm="1">
        <f t="array" ref="T221">_xll.FDS($A221,"FF_TAX_CF(ANN_R,"&amp;AE221&amp;","&amp;AF221&amp;",,,USD)")</f>
        <v>1259</v>
      </c>
      <c r="U221" s="1" cm="1">
        <f t="array" ref="U221">_xll.FDS($A221,"FF_TAX_CF(ANN_R,"&amp;AG221&amp;","&amp;AH221&amp;",,,USD)")</f>
        <v>932</v>
      </c>
      <c r="V221" s="1" cm="1">
        <f t="array" ref="V221">_xll.FDS(A221,"FF_TAX_CF(ANN_R,"&amp;AI221&amp;","&amp;AJ221&amp;",,,USD)")</f>
        <v>1037</v>
      </c>
      <c r="W221" s="1" cm="1">
        <f t="array" ref="W221">_xll.FDS(A221,"FF_TAX_CF(ANN_R,"&amp;AK221&amp;","&amp;AL221&amp;",,,USD)")</f>
        <v>847</v>
      </c>
      <c r="X221" s="1" cm="1">
        <f t="array" ref="X221">_xll.FDS(A221,"FF_TAX_CF(ANN_R,"&amp;F221&amp;","&amp;G221&amp;",,,USD)")</f>
        <v>803</v>
      </c>
      <c r="Y221" s="1" cm="1">
        <f t="array" ref="Y221">_xll.FDS($A221,"FF_PTX_INC(ANN_R,"&amp;AE221&amp;","&amp;AF221&amp;",,,USD)")</f>
        <v>2763</v>
      </c>
      <c r="Z221" s="1" cm="1">
        <f t="array" ref="Z221">_xll.FDS($A221,"FF_PTX_INC(ANN_R,"&amp;AG221&amp;","&amp;AH221&amp;",,,USD)")</f>
        <v>3738</v>
      </c>
      <c r="AA221" s="1" cm="1">
        <f t="array" ref="AA221">_xll.FDS(A221,"FF_PTX_INC(ANN_R,"&amp;AI221&amp;","&amp;AJ221&amp;",,,USD)")</f>
        <v>3487</v>
      </c>
      <c r="AB221" s="1" cm="1">
        <f t="array" ref="AB221">_xll.FDS(A221,"FF_PTX_INC(ANN_R,"&amp;AK221&amp;","&amp;AL221&amp;",,,USD)")</f>
        <v>3464</v>
      </c>
      <c r="AC221" s="1" cm="1">
        <f t="array" ref="AC221">_xll.FDS(A221,"FF_PTX_INC(ANN_R,"&amp;F221&amp;","&amp;G221&amp;",,,USD)")</f>
        <v>3301</v>
      </c>
      <c r="AE221" s="6">
        <f t="shared" si="24"/>
        <v>42005</v>
      </c>
      <c r="AF221" s="6">
        <f t="shared" si="25"/>
        <v>42369</v>
      </c>
      <c r="AG221" s="6">
        <f t="shared" si="26"/>
        <v>42370</v>
      </c>
      <c r="AH221" s="6">
        <f t="shared" si="27"/>
        <v>42735</v>
      </c>
      <c r="AI221" s="6">
        <f>DATE(YEAR(F221)+AO221,MONTH(F221),DAY(F221))</f>
        <v>42736</v>
      </c>
      <c r="AJ221" s="6">
        <f>DATE(YEAR(G221)+AO221,MONTH(G221),DAY(G221))</f>
        <v>43100</v>
      </c>
      <c r="AK221" s="6">
        <f>DATE(YEAR(F221)+AP221,MONTH(F221),DAY(F221))</f>
        <v>43101</v>
      </c>
      <c r="AL221" s="6">
        <f>DATE(YEAR(G221)+AP221,MONTH(G221),DAY(G221))</f>
        <v>43465</v>
      </c>
      <c r="AM221" s="8">
        <v>-4</v>
      </c>
      <c r="AN221" s="8">
        <v>-3</v>
      </c>
      <c r="AO221">
        <v>-2</v>
      </c>
      <c r="AP221">
        <v>-1</v>
      </c>
      <c r="AQ221" cm="1">
        <f t="array" ref="AQ221">_xll.FDS(A221,"FF_DEBT_LT(ANN_R,"&amp;F221&amp;","&amp;G221&amp;")")</f>
        <v>7824</v>
      </c>
      <c r="AR221" cm="1">
        <f t="array" ref="AR221">_xll.FDS(A221,"FF_RD_EXP(ANN_R,"&amp;F221&amp;","&amp;G221&amp;")")</f>
        <v>281</v>
      </c>
      <c r="AS221" cm="1">
        <f t="array" ref="AS221">_xll.FDS(A221,"FF_PTX_INC_FOR(ANN_R,"&amp;F221&amp;","&amp;G221&amp;")")</f>
        <v>2251</v>
      </c>
      <c r="AT221" cm="1">
        <f t="array" ref="AT221">_xll.FDS(A221,"FF_MKT_VAL_PUBLIC(ANN_R,"&amp;[1]sample_report!E221&amp;")")</f>
        <v>58596.965556482101</v>
      </c>
    </row>
    <row r="222" spans="1:46" hidden="1" x14ac:dyDescent="0.25">
      <c r="A222" t="s">
        <v>588</v>
      </c>
      <c r="B222" t="s">
        <v>589</v>
      </c>
      <c r="C222" t="s">
        <v>502</v>
      </c>
      <c r="D222" t="str" cm="1">
        <f t="array" ref="D222">_xll.FDS(A222,"FF_MAJOR_IND_NAME")</f>
        <v>CHEMICALS</v>
      </c>
      <c r="E222">
        <v>2019</v>
      </c>
      <c r="F222" s="4">
        <f t="shared" si="21"/>
        <v>43466</v>
      </c>
      <c r="G222" s="4">
        <f t="shared" si="22"/>
        <v>43830</v>
      </c>
      <c r="I222" s="1" cm="1">
        <f t="array" ref="I222">_xll.FDS(A222,"FF_PTX_INC(ANN_R,"&amp;F222&amp;","&amp;G222&amp;",,,USD)")</f>
        <v>2289.5</v>
      </c>
      <c r="J222" s="1" cm="1">
        <f t="array" ref="J222">_xll.FDS(A222,"FF_MKT_VAL(ANN_R,"&amp;F222&amp;","&amp;G222&amp;",,,USD)")</f>
        <v>48901.33002732</v>
      </c>
      <c r="K222" s="1" cm="1">
        <f t="array" ref="K222">_xll.FDS(A222,"FF_SHLDRS_EQ(ANN_R,"&amp;F222&amp;","&amp;G222&amp;",,,USD)")</f>
        <v>11053.6</v>
      </c>
      <c r="L222" s="1" cm="1">
        <f t="array" ref="L222">_xll.FDS(A222,"FF_ASSETS(ANN_R,"&amp;F222&amp;","&amp;G222&amp;",,,USD)")</f>
        <v>18942.8</v>
      </c>
      <c r="M222" s="1" cm="1">
        <f t="array" ref="M222">_xll.FDS(A222,"FF_TAX_CF(ANN_R,"&amp;F222&amp;","&amp;G222&amp;",,,USD)")</f>
        <v>324.3</v>
      </c>
      <c r="N222" s="1" cm="1">
        <f t="array" ref="N222">_xll.FDS(A222,"FF_INC_TAX(ANN_R,"&amp;F222&amp;","&amp;G222&amp;",,,USD)")</f>
        <v>480.1</v>
      </c>
      <c r="O222" s="1" cm="1">
        <f t="array" ref="O222">_xll.FDS(A222,"FF_NET_INC(ANN_R,"&amp;F222&amp;","&amp;G222&amp;")")</f>
        <v>1760</v>
      </c>
      <c r="P222" s="1" cm="1">
        <f t="array" ref="P222">_xll.FDS(A222,"FF_ROA(ANN_R,"&amp;F222&amp;","&amp;G222&amp;")")</f>
        <v>9.2337314505614998</v>
      </c>
      <c r="Q222" cm="1">
        <f t="array" ref="Q222">_xll.FDS(A222,"FF_TAX_RATE(ANN_R,"&amp;F222&amp;","&amp;G222&amp;")")</f>
        <v>20.9696440270802</v>
      </c>
      <c r="R222" t="e" cm="1">
        <f t="array" ref="R222">_xll.FDS(A222,"FF_TAX_REFUND(ANN_R,"&amp;F222&amp;","&amp;G222&amp;",,,,,""D=1"")")</f>
        <v>#N/A</v>
      </c>
      <c r="S222">
        <f t="shared" si="23"/>
        <v>0.31955776083119652</v>
      </c>
      <c r="T222" s="1" cm="1">
        <f t="array" ref="T222">_xll.FDS($A222,"FF_TAX_CF(ANN_R,"&amp;AE222&amp;","&amp;AF222&amp;",,,USD)")</f>
        <v>392.9</v>
      </c>
      <c r="U222" s="1" cm="1">
        <f t="array" ref="U222">_xll.FDS($A222,"FF_TAX_CF(ANN_R,"&amp;AG222&amp;","&amp;AH222&amp;",,,USD)")</f>
        <v>440.8</v>
      </c>
      <c r="V222" s="1" cm="1">
        <f t="array" ref="V222">_xll.FDS(A222,"FF_TAX_CF(ANN_R,"&amp;AI222&amp;","&amp;AJ222&amp;",,,USD)")</f>
        <v>1348.8</v>
      </c>
      <c r="W222" s="1" cm="1">
        <f t="array" ref="W222">_xll.FDS(A222,"FF_TAX_CF(ANN_R,"&amp;AK222&amp;","&amp;AL222&amp;",,,USD)")</f>
        <v>372</v>
      </c>
      <c r="X222" s="1" cm="1">
        <f t="array" ref="X222">_xll.FDS(A222,"FF_TAX_CF(ANN_R,"&amp;F222&amp;","&amp;G222&amp;",,,USD)")</f>
        <v>324.3</v>
      </c>
      <c r="Y222" s="1" cm="1">
        <f t="array" ref="Y222">_xll.FDS($A222,"FF_PTX_INC(ANN_R,"&amp;AE222&amp;","&amp;AF222&amp;",,,USD)")</f>
        <v>1733.5</v>
      </c>
      <c r="Z222" s="1" cm="1">
        <f t="array" ref="Z222">_xll.FDS($A222,"FF_PTX_INC(ANN_R,"&amp;AG222&amp;","&amp;AH222&amp;",,,USD)")</f>
        <v>1554.6</v>
      </c>
      <c r="AA222" s="1" cm="1">
        <f t="array" ref="AA222">_xll.FDS(A222,"FF_PTX_INC(ANN_R,"&amp;AI222&amp;","&amp;AJ222&amp;",,,USD)")</f>
        <v>1416.1</v>
      </c>
      <c r="AB222" s="1" cm="1">
        <f t="array" ref="AB222">_xll.FDS(A222,"FF_PTX_INC(ANN_R,"&amp;AK222&amp;","&amp;AL222&amp;",,,USD)")</f>
        <v>2015</v>
      </c>
      <c r="AC222" s="1" cm="1">
        <f t="array" ref="AC222">_xll.FDS(A222,"FF_PTX_INC(ANN_R,"&amp;F222&amp;","&amp;G222&amp;",,,USD)")</f>
        <v>2289.5</v>
      </c>
      <c r="AE222" s="6">
        <f t="shared" si="24"/>
        <v>42005</v>
      </c>
      <c r="AF222" s="6">
        <f t="shared" si="25"/>
        <v>42369</v>
      </c>
      <c r="AG222" s="6">
        <f t="shared" si="26"/>
        <v>42370</v>
      </c>
      <c r="AH222" s="6">
        <f t="shared" si="27"/>
        <v>42735</v>
      </c>
      <c r="AI222" s="6">
        <f>DATE(YEAR(F222)+AO222,MONTH(F222),DAY(F222))</f>
        <v>42736</v>
      </c>
      <c r="AJ222" s="6">
        <f>DATE(YEAR(G222)+AO222,MONTH(G222),DAY(G222))</f>
        <v>43100</v>
      </c>
      <c r="AK222" s="6">
        <f>DATE(YEAR(F222)+AP222,MONTH(F222),DAY(F222))</f>
        <v>43101</v>
      </c>
      <c r="AL222" s="6">
        <f>DATE(YEAR(G222)+AP222,MONTH(G222),DAY(G222))</f>
        <v>43465</v>
      </c>
      <c r="AM222" s="8">
        <v>-4</v>
      </c>
      <c r="AN222" s="8">
        <v>-3</v>
      </c>
      <c r="AO222">
        <v>-2</v>
      </c>
      <c r="AP222">
        <v>-1</v>
      </c>
      <c r="AQ222" cm="1">
        <f t="array" ref="AQ222">_xll.FDS(A222,"FF_DEBT_LT(ANN_R,"&amp;F222&amp;","&amp;G222&amp;")")</f>
        <v>3227.4</v>
      </c>
      <c r="AR222" cm="1">
        <f t="array" ref="AR222">_xll.FDS(A222,"FF_RD_EXP(ANN_R,"&amp;F222&amp;","&amp;G222&amp;")")</f>
        <v>72.900000000000006</v>
      </c>
      <c r="AS222" cm="1">
        <f t="array" ref="AS222">_xll.FDS(A222,"FF_PTX_INC_FOR(ANN_R,"&amp;F222&amp;","&amp;G222&amp;")")</f>
        <v>1350.8</v>
      </c>
      <c r="AT222" cm="1">
        <f t="array" ref="AT222">_xll.FDS(A222,"FF_MKT_VAL_PUBLIC(ANN_R,"&amp;[1]sample_report!E222&amp;")")</f>
        <v>51566.964780919399</v>
      </c>
    </row>
    <row r="223" spans="1:46" hidden="1" x14ac:dyDescent="0.25">
      <c r="A223" t="s">
        <v>619</v>
      </c>
      <c r="B223" t="s">
        <v>620</v>
      </c>
      <c r="C223" t="s">
        <v>502</v>
      </c>
      <c r="D223" t="str" cm="1">
        <f t="array" ref="D223">_xll.FDS(A223,"FF_MAJOR_IND_NAME")</f>
        <v>CHEMICALS</v>
      </c>
      <c r="E223">
        <v>2019</v>
      </c>
      <c r="F223" s="4">
        <f t="shared" si="21"/>
        <v>43466</v>
      </c>
      <c r="G223" s="4">
        <f t="shared" si="22"/>
        <v>43830</v>
      </c>
      <c r="I223" s="1" cm="1">
        <f t="array" ref="I223">_xll.FDS(A223,"FF_PTX_INC(ANN_R,"&amp;F223&amp;","&amp;G223&amp;",,,USD)")</f>
        <v>2650</v>
      </c>
      <c r="J223" s="1" cm="1">
        <f t="array" ref="J223">_xll.FDS(A223,"FF_MKT_VAL(ANN_R,"&amp;F223&amp;","&amp;G223&amp;",,,USD)")</f>
        <v>46966.172400000003</v>
      </c>
      <c r="K223" s="1" cm="1">
        <f t="array" ref="K223">_xll.FDS(A223,"FF_SHLDRS_EQ(ANN_R,"&amp;F223&amp;","&amp;G223&amp;",,,USD)")</f>
        <v>-33</v>
      </c>
      <c r="L223" s="1" cm="1">
        <f t="array" ref="L223">_xll.FDS(A223,"FF_ASSETS(ANN_R,"&amp;F223&amp;","&amp;G223&amp;",,,USD)")</f>
        <v>15283</v>
      </c>
      <c r="M223" s="1" cm="1">
        <f t="array" ref="M223">_xll.FDS(A223,"FF_TAX_CF(ANN_R,"&amp;F223&amp;","&amp;G223&amp;",,,USD)")</f>
        <v>528</v>
      </c>
      <c r="N223" s="1" cm="1">
        <f t="array" ref="N223">_xll.FDS(A223,"FF_INC_TAX(ANN_R,"&amp;F223&amp;","&amp;G223&amp;",,,USD)")</f>
        <v>576</v>
      </c>
      <c r="O223" s="1" cm="1">
        <f t="array" ref="O223">_xll.FDS(A223,"FF_NET_INC(ANN_R,"&amp;F223&amp;","&amp;G223&amp;")")</f>
        <v>2157</v>
      </c>
      <c r="P223" s="1" cm="1">
        <f t="array" ref="P223">_xll.FDS(A223,"FF_ROA(ANN_R,"&amp;F223&amp;","&amp;G223&amp;")")</f>
        <v>14.4760242944868</v>
      </c>
      <c r="Q223" cm="1">
        <f t="array" ref="Q223">_xll.FDS(A223,"FF_TAX_RATE(ANN_R,"&amp;F223&amp;","&amp;G223&amp;")")</f>
        <v>21.735849056603801</v>
      </c>
      <c r="R223" t="e" cm="1">
        <f t="array" ref="R223">_xll.FDS(A223,"FF_TAX_REFUND(ANN_R,"&amp;F223&amp;","&amp;G223&amp;",,,,,""D=1"")")</f>
        <v>#N/A</v>
      </c>
      <c r="S223">
        <f t="shared" si="23"/>
        <v>0.28165790812002034</v>
      </c>
      <c r="T223" s="1" cm="1">
        <f t="array" ref="T223">_xll.FDS($A223,"FF_TAX_CF(ANN_R,"&amp;AE223&amp;","&amp;AF223&amp;",,,USD)")</f>
        <v>695</v>
      </c>
      <c r="U223" s="1" cm="1">
        <f t="array" ref="U223">_xll.FDS($A223,"FF_TAX_CF(ANN_R,"&amp;AG223&amp;","&amp;AH223&amp;",,,USD)")</f>
        <v>744</v>
      </c>
      <c r="V223" s="1" cm="1">
        <f t="array" ref="V223">_xll.FDS(A223,"FF_TAX_CF(ANN_R,"&amp;AI223&amp;","&amp;AJ223&amp;",,,USD)")</f>
        <v>961</v>
      </c>
      <c r="W223" s="1" cm="1">
        <f t="array" ref="W223">_xll.FDS(A223,"FF_TAX_CF(ANN_R,"&amp;AK223&amp;","&amp;AL223&amp;",,,USD)")</f>
        <v>395</v>
      </c>
      <c r="X223" s="1" cm="1">
        <f t="array" ref="X223">_xll.FDS(A223,"FF_TAX_CF(ANN_R,"&amp;F223&amp;","&amp;G223&amp;",,,USD)")</f>
        <v>528</v>
      </c>
      <c r="Y223" s="1" cm="1">
        <f t="array" ref="Y223">_xll.FDS($A223,"FF_PTX_INC(ANN_R,"&amp;AE223&amp;","&amp;AF223&amp;",,,USD)")</f>
        <v>1335</v>
      </c>
      <c r="Z223" s="1" cm="1">
        <f t="array" ref="Z223">_xll.FDS($A223,"FF_PTX_INC(ANN_R,"&amp;AG223&amp;","&amp;AH223&amp;",,,USD)")</f>
        <v>3009</v>
      </c>
      <c r="AA223" s="1" cm="1">
        <f t="array" ref="AA223">_xll.FDS(A223,"FF_PTX_INC(ANN_R,"&amp;AI223&amp;","&amp;AJ223&amp;",,,USD)")</f>
        <v>2991</v>
      </c>
      <c r="AB223" s="1" cm="1">
        <f t="array" ref="AB223">_xll.FDS(A223,"FF_PTX_INC(ANN_R,"&amp;AK223&amp;","&amp;AL223&amp;",,,USD)")</f>
        <v>1813</v>
      </c>
      <c r="AC223" s="1" cm="1">
        <f t="array" ref="AC223">_xll.FDS(A223,"FF_PTX_INC(ANN_R,"&amp;F223&amp;","&amp;G223&amp;",,,USD)")</f>
        <v>2650</v>
      </c>
      <c r="AE223" s="6">
        <f t="shared" si="24"/>
        <v>42005</v>
      </c>
      <c r="AF223" s="6">
        <f t="shared" si="25"/>
        <v>42369</v>
      </c>
      <c r="AG223" s="6">
        <f t="shared" si="26"/>
        <v>42370</v>
      </c>
      <c r="AH223" s="6">
        <f t="shared" si="27"/>
        <v>42735</v>
      </c>
      <c r="AI223" s="6">
        <f>DATE(YEAR(F223)+AO223,MONTH(F223),DAY(F223))</f>
        <v>42736</v>
      </c>
      <c r="AJ223" s="6">
        <f>DATE(YEAR(G223)+AO223,MONTH(G223),DAY(G223))</f>
        <v>43100</v>
      </c>
      <c r="AK223" s="6">
        <f>DATE(YEAR(F223)+AP223,MONTH(F223),DAY(F223))</f>
        <v>43101</v>
      </c>
      <c r="AL223" s="6">
        <f>DATE(YEAR(G223)+AP223,MONTH(G223),DAY(G223))</f>
        <v>43465</v>
      </c>
      <c r="AM223" s="8">
        <v>-4</v>
      </c>
      <c r="AN223" s="8">
        <v>-3</v>
      </c>
      <c r="AO223">
        <v>-2</v>
      </c>
      <c r="AP223">
        <v>-1</v>
      </c>
      <c r="AQ223" cm="1">
        <f t="array" ref="AQ223">_xll.FDS(A223,"FF_DEBT_LT(ANN_R,"&amp;F223&amp;","&amp;G223&amp;")")</f>
        <v>6487</v>
      </c>
      <c r="AR223" cm="1">
        <f t="array" ref="AR223">_xll.FDS(A223,"FF_RD_EXP(ANN_R,"&amp;F223&amp;","&amp;G223&amp;")")</f>
        <v>284</v>
      </c>
      <c r="AS223" cm="1">
        <f t="array" ref="AS223">_xll.FDS(A223,"FF_PTX_INC_FOR(ANN_R,"&amp;F223&amp;","&amp;G223&amp;")")</f>
        <v>398</v>
      </c>
      <c r="AT223" cm="1">
        <f t="array" ref="AT223">_xll.FDS(A223,"FF_MKT_VAL_PUBLIC(ANN_R,"&amp;[1]sample_report!E223&amp;")")</f>
        <v>46833.117233590798</v>
      </c>
    </row>
    <row r="224" spans="1:46" hidden="1" x14ac:dyDescent="0.25">
      <c r="A224" t="s">
        <v>710</v>
      </c>
      <c r="B224" t="s">
        <v>711</v>
      </c>
      <c r="C224" t="s">
        <v>502</v>
      </c>
      <c r="D224" t="str" cm="1">
        <f t="array" ref="D224">_xll.FDS(A224,"FF_MAJOR_IND_NAME")</f>
        <v>CHEMICALS</v>
      </c>
      <c r="E224">
        <v>2019</v>
      </c>
      <c r="F224" s="4">
        <f t="shared" si="21"/>
        <v>43466</v>
      </c>
      <c r="G224" s="4">
        <f t="shared" si="22"/>
        <v>43830</v>
      </c>
      <c r="I224" s="1" cm="1">
        <f t="array" ref="I224">_xll.FDS(A224,"FF_PTX_INC(ANN_R,"&amp;F224&amp;","&amp;G224&amp;",,,USD)")</f>
        <v>4052</v>
      </c>
      <c r="J224" s="1" cm="1">
        <f t="array" ref="J224">_xll.FDS(A224,"FF_MKT_VAL(ANN_R,"&amp;F224&amp;","&amp;G224&amp;",,,USD)")</f>
        <v>31506.89590584</v>
      </c>
      <c r="K224" s="1" cm="1">
        <f t="array" ref="K224">_xll.FDS(A224,"FF_SHLDRS_EQ(ANN_R,"&amp;F224&amp;","&amp;G224&amp;",,,USD)")</f>
        <v>8044</v>
      </c>
      <c r="L224" s="1" cm="1">
        <f t="array" ref="L224">_xll.FDS(A224,"FF_ASSETS(ANN_R,"&amp;F224&amp;","&amp;G224&amp;",,,USD)")</f>
        <v>30435</v>
      </c>
      <c r="M224" s="1" cm="1">
        <f t="array" ref="M224">_xll.FDS(A224,"FF_TAX_CF(ANN_R,"&amp;F224&amp;","&amp;G224&amp;",,,USD)")</f>
        <v>403</v>
      </c>
      <c r="N224" s="1" cm="1">
        <f t="array" ref="N224">_xll.FDS(A224,"FF_INC_TAX(ANN_R,"&amp;F224&amp;","&amp;G224&amp;",,,USD)")</f>
        <v>648</v>
      </c>
      <c r="O224" s="1" cm="1">
        <f t="array" ref="O224">_xll.FDS(A224,"FF_NET_INC(ANN_R,"&amp;F224&amp;","&amp;G224&amp;")")</f>
        <v>3398</v>
      </c>
      <c r="P224" s="1" cm="1">
        <f t="array" ref="P224">_xll.FDS(A224,"FF_ROA(ANN_R,"&amp;F224&amp;","&amp;G224&amp;")")</f>
        <v>11.5749493297907</v>
      </c>
      <c r="Q224" cm="1">
        <f t="array" ref="Q224">_xll.FDS(A224,"FF_TAX_RATE(ANN_R,"&amp;F224&amp;","&amp;G224&amp;")")</f>
        <v>15.9921026653504</v>
      </c>
      <c r="R224" t="e" cm="1">
        <f t="array" ref="R224">_xll.FDS(A224,"FF_TAX_REFUND(ANN_R,"&amp;F224&amp;","&amp;G224&amp;",,,,,""D=1"")")</f>
        <v>#N/A</v>
      </c>
      <c r="S224">
        <f t="shared" si="23"/>
        <v>0.18305574568408245</v>
      </c>
      <c r="T224" s="1" cm="1">
        <f t="array" ref="T224">_xll.FDS($A224,"FF_TAX_CF(ANN_R,"&amp;AE224&amp;","&amp;AF224&amp;",,,USD)")</f>
        <v>1417</v>
      </c>
      <c r="U224" s="1" cm="1">
        <f t="array" ref="U224">_xll.FDS($A224,"FF_TAX_CF(ANN_R,"&amp;AG224&amp;","&amp;AH224&amp;",,,USD)")</f>
        <v>741</v>
      </c>
      <c r="V224" s="1" cm="1">
        <f t="array" ref="V224">_xll.FDS(A224,"FF_TAX_CF(ANN_R,"&amp;AI224&amp;","&amp;AJ224&amp;",,,USD)")</f>
        <v>1044</v>
      </c>
      <c r="W224" s="1" cm="1">
        <f t="array" ref="W224">_xll.FDS(A224,"FF_TAX_CF(ANN_R,"&amp;AK224&amp;","&amp;AL224&amp;",,,USD)")</f>
        <v>1209</v>
      </c>
      <c r="X224" s="1" cm="1">
        <f t="array" ref="X224">_xll.FDS(A224,"FF_TAX_CF(ANN_R,"&amp;F224&amp;","&amp;G224&amp;",,,USD)")</f>
        <v>403</v>
      </c>
      <c r="Y224" s="1" cm="1">
        <f t="array" ref="Y224">_xll.FDS($A224,"FF_PTX_INC(ANN_R,"&amp;AE224&amp;","&amp;AF224&amp;",,,USD)")</f>
        <v>6209</v>
      </c>
      <c r="Z224" s="1" cm="1">
        <f t="array" ref="Z224">_xll.FDS($A224,"FF_PTX_INC(ANN_R,"&amp;AG224&amp;","&amp;AH224&amp;",,,USD)")</f>
        <v>5233</v>
      </c>
      <c r="AA224" s="1" cm="1">
        <f t="array" ref="AA224">_xll.FDS(A224,"FF_PTX_INC(ANN_R,"&amp;AI224&amp;","&amp;AJ224&amp;",,,USD)")</f>
        <v>5493</v>
      </c>
      <c r="AB224" s="1" cm="1">
        <f t="array" ref="AB224">_xll.FDS(A224,"FF_PTX_INC(ANN_R,"&amp;AK224&amp;","&amp;AL224&amp;",,,USD)")</f>
        <v>5311</v>
      </c>
      <c r="AC224" s="1" cm="1">
        <f t="array" ref="AC224">_xll.FDS(A224,"FF_PTX_INC(ANN_R,"&amp;F224&amp;","&amp;G224&amp;",,,USD)")</f>
        <v>4052</v>
      </c>
      <c r="AE224" s="6">
        <f t="shared" si="24"/>
        <v>42005</v>
      </c>
      <c r="AF224" s="6">
        <f t="shared" si="25"/>
        <v>42369</v>
      </c>
      <c r="AG224" s="6">
        <f t="shared" si="26"/>
        <v>42370</v>
      </c>
      <c r="AH224" s="6">
        <f t="shared" si="27"/>
        <v>42735</v>
      </c>
      <c r="AI224" s="6">
        <f>DATE(YEAR(F224)+AO224,MONTH(F224),DAY(F224))</f>
        <v>42736</v>
      </c>
      <c r="AJ224" s="6">
        <f>DATE(YEAR(G224)+AO224,MONTH(G224),DAY(G224))</f>
        <v>43100</v>
      </c>
      <c r="AK224" s="6">
        <f>DATE(YEAR(F224)+AP224,MONTH(F224),DAY(F224))</f>
        <v>43101</v>
      </c>
      <c r="AL224" s="6">
        <f>DATE(YEAR(G224)+AP224,MONTH(G224),DAY(G224))</f>
        <v>43465</v>
      </c>
      <c r="AM224" s="8">
        <v>-4</v>
      </c>
      <c r="AN224" s="8">
        <v>-3</v>
      </c>
      <c r="AO224">
        <v>-2</v>
      </c>
      <c r="AP224">
        <v>-1</v>
      </c>
      <c r="AQ224" cm="1">
        <f t="array" ref="AQ224">_xll.FDS(A224,"FF_DEBT_LT(ANN_R,"&amp;F224&amp;","&amp;G224&amp;")")</f>
        <v>12830</v>
      </c>
      <c r="AR224" cm="1">
        <f t="array" ref="AR224">_xll.FDS(A224,"FF_RD_EXP(ANN_R,"&amp;F224&amp;","&amp;G224&amp;")")</f>
        <v>111</v>
      </c>
      <c r="AS224" cm="1">
        <f t="array" ref="AS224">_xll.FDS(A224,"FF_PTX_INC_FOR(ANN_R,"&amp;F224&amp;","&amp;G224&amp;")")</f>
        <v>2471</v>
      </c>
      <c r="AT224" cm="1">
        <f t="array" ref="AT224">_xll.FDS(A224,"FF_MKT_VAL_PUBLIC(ANN_R,"&amp;[1]sample_report!E224&amp;")")</f>
        <v>24109.1712678365</v>
      </c>
    </row>
    <row r="225" spans="1:46" hidden="1" x14ac:dyDescent="0.25">
      <c r="A225" t="s">
        <v>948</v>
      </c>
      <c r="B225" t="s">
        <v>949</v>
      </c>
      <c r="C225" t="s">
        <v>950</v>
      </c>
      <c r="D225" t="str" cm="1">
        <f t="array" ref="D225">_xll.FDS(A225,"FF_MAJOR_IND_NAME")</f>
        <v>CHEMICALS</v>
      </c>
      <c r="E225">
        <v>2019</v>
      </c>
      <c r="F225" s="4">
        <f t="shared" si="21"/>
        <v>43466</v>
      </c>
      <c r="G225" s="4">
        <f t="shared" si="22"/>
        <v>43830</v>
      </c>
      <c r="I225" s="1" cm="1">
        <f t="array" ref="I225">_xll.FDS(A225,"FF_PTX_INC(ANN_R,"&amp;F225&amp;","&amp;G225&amp;",,,USD)")</f>
        <v>6056.7020288944204</v>
      </c>
      <c r="J225" s="1" cm="1">
        <f t="array" ref="J225">_xll.FDS(A225,"FF_MKT_VAL(ANN_R,"&amp;F225&amp;","&amp;G225&amp;",,,USD)")</f>
        <v>165392.44409866899</v>
      </c>
      <c r="K225" s="1" cm="1">
        <f t="array" ref="K225">_xll.FDS(A225,"FF_SHLDRS_EQ(ANN_R,"&amp;F225&amp;","&amp;G225&amp;",,,USD)")</f>
        <v>33023.162566614097</v>
      </c>
      <c r="L225" s="1" cm="1">
        <f t="array" ref="L225">_xll.FDS(A225,"FF_ASSETS(ANN_R,"&amp;F225&amp;","&amp;G225&amp;",,,USD)")</f>
        <v>49176.497993183097</v>
      </c>
      <c r="M225" s="1" cm="1">
        <f t="array" ref="M225">_xll.FDS(A225,"FF_TAX_CF(ANN_R,"&amp;F225&amp;","&amp;G225&amp;",,,USD)")</f>
        <v>1717.2631708860399</v>
      </c>
      <c r="N225" s="1" cm="1">
        <f t="array" ref="N225">_xll.FDS(A225,"FF_INC_TAX(ANN_R,"&amp;F225&amp;","&amp;G225&amp;",,,USD)")</f>
        <v>1854.8188273429901</v>
      </c>
      <c r="O225" s="1" cm="1">
        <f t="array" ref="O225">_xll.FDS(A225,"FF_NET_INC(ANN_R,"&amp;F225&amp;","&amp;G225&amp;")")</f>
        <v>3750</v>
      </c>
      <c r="P225" s="1" cm="1">
        <f t="array" ref="P225">_xll.FDS(A225,"FF_ROA(ANN_R,"&amp;F225&amp;","&amp;G225&amp;")")</f>
        <v>9.1166234943896303</v>
      </c>
      <c r="Q225" cm="1">
        <f t="array" ref="Q225">_xll.FDS(A225,"FF_TAX_RATE(ANN_R,"&amp;F225&amp;","&amp;G225&amp;")")</f>
        <v>30.6242377203681</v>
      </c>
      <c r="R225" t="e" cm="1">
        <f t="array" ref="R225">_xll.FDS(A225,"FF_TAX_REFUND(ANN_R,"&amp;F225&amp;","&amp;G225&amp;",,,,,""D=1"")")</f>
        <v>#N/A</v>
      </c>
      <c r="S225">
        <f t="shared" si="23"/>
        <v>0.25054817487468273</v>
      </c>
      <c r="T225" s="1" cm="1">
        <f t="array" ref="T225">_xll.FDS($A225,"FF_TAX_CF(ANN_R,"&amp;AE225&amp;","&amp;AF225&amp;",,,USD)")</f>
        <v>1551.2693247556699</v>
      </c>
      <c r="U225" s="1" cm="1">
        <f t="array" ref="U225">_xll.FDS($A225,"FF_TAX_CF(ANN_R,"&amp;AG225&amp;","&amp;AH225&amp;",,,USD)")</f>
        <v>1151.5513247251499</v>
      </c>
      <c r="V225" s="1" cm="1">
        <f t="array" ref="V225">_xll.FDS(A225,"FF_TAX_CF(ANN_R,"&amp;AI225&amp;","&amp;AJ225&amp;",,,USD)")</f>
        <v>1115.7528816700001</v>
      </c>
      <c r="W225" s="1" cm="1">
        <f t="array" ref="W225">_xll.FDS(A225,"FF_TAX_CF(ANN_R,"&amp;AK225&amp;","&amp;AL225&amp;",,,USD)")</f>
        <v>1295.8371004104599</v>
      </c>
      <c r="X225" s="1" cm="1">
        <f t="array" ref="X225">_xll.FDS(A225,"FF_TAX_CF(ANN_R,"&amp;F225&amp;","&amp;G225&amp;",,,USD)")</f>
        <v>1717.2631708860399</v>
      </c>
      <c r="Y225" s="1" cm="1">
        <f t="array" ref="Y225">_xll.FDS($A225,"FF_PTX_INC(ANN_R,"&amp;AE225&amp;","&amp;AF225&amp;",,,USD)")</f>
        <v>5009.4388788700098</v>
      </c>
      <c r="Z225" s="1" cm="1">
        <f t="array" ref="Z225">_xll.FDS($A225,"FF_PTX_INC(ANN_R,"&amp;AG225&amp;","&amp;AH225&amp;",,,USD)")</f>
        <v>4753.5507709980002</v>
      </c>
      <c r="AA225" s="1" cm="1">
        <f t="array" ref="AA225">_xll.FDS(A225,"FF_PTX_INC(ANN_R,"&amp;AI225&amp;","&amp;AJ225&amp;",,,USD)")</f>
        <v>5331.74673640728</v>
      </c>
      <c r="AB225" s="1" cm="1">
        <f t="array" ref="AB225">_xll.FDS(A225,"FF_PTX_INC(ANN_R,"&amp;AK225&amp;","&amp;AL225&amp;",,,USD)")</f>
        <v>6115.4686611413999</v>
      </c>
      <c r="AC225" s="1" cm="1">
        <f t="array" ref="AC225">_xll.FDS(A225,"FF_PTX_INC(ANN_R,"&amp;F225&amp;","&amp;G225&amp;",,,USD)")</f>
        <v>6056.7020288944204</v>
      </c>
      <c r="AE225" s="6">
        <f t="shared" si="24"/>
        <v>42005</v>
      </c>
      <c r="AF225" s="6">
        <f t="shared" si="25"/>
        <v>42369</v>
      </c>
      <c r="AG225" s="6">
        <f t="shared" si="26"/>
        <v>42370</v>
      </c>
      <c r="AH225" s="6">
        <f t="shared" si="27"/>
        <v>42735</v>
      </c>
      <c r="AI225" s="6">
        <f>DATE(YEAR(F225)+AO225,MONTH(F225),DAY(F225))</f>
        <v>42736</v>
      </c>
      <c r="AJ225" s="6">
        <f>DATE(YEAR(G225)+AO225,MONTH(G225),DAY(G225))</f>
        <v>43100</v>
      </c>
      <c r="AK225" s="6">
        <f>DATE(YEAR(F225)+AP225,MONTH(F225),DAY(F225))</f>
        <v>43101</v>
      </c>
      <c r="AL225" s="6">
        <f>DATE(YEAR(G225)+AP225,MONTH(G225),DAY(G225))</f>
        <v>43465</v>
      </c>
      <c r="AM225" s="8">
        <v>-4</v>
      </c>
      <c r="AN225" s="8">
        <v>-3</v>
      </c>
      <c r="AO225">
        <v>-2</v>
      </c>
      <c r="AP225">
        <v>-1</v>
      </c>
      <c r="AQ225" cm="1">
        <f t="array" ref="AQ225">_xll.FDS(A225,"FF_DEBT_LT(ANN_R,"&amp;F225&amp;","&amp;G225&amp;")")</f>
        <v>1637.6</v>
      </c>
      <c r="AR225" cm="1">
        <f t="array" ref="AR225">_xll.FDS(A225,"FF_RD_EXP(ANN_R,"&amp;F225&amp;","&amp;G225&amp;")")</f>
        <v>985.3</v>
      </c>
      <c r="AS225" t="e" cm="1">
        <f t="array" ref="AS225">_xll.FDS(A225,"FF_PTX_INC_FOR(ANN_R,"&amp;F225&amp;","&amp;G225&amp;")")</f>
        <v>#N/A</v>
      </c>
      <c r="AT225" cm="1">
        <f t="array" ref="AT225">_xll.FDS(A225,"FF_MKT_VAL_PUBLIC(ANN_R,"&amp;[1]sample_report!E225&amp;")")</f>
        <v>62795.793816238598</v>
      </c>
    </row>
    <row r="226" spans="1:46" x14ac:dyDescent="0.25">
      <c r="A226" t="s">
        <v>955</v>
      </c>
      <c r="B226" t="s">
        <v>956</v>
      </c>
      <c r="C226" t="s">
        <v>950</v>
      </c>
      <c r="D226" t="str" cm="1">
        <f t="array" ref="D226">_xll.FDS(A226,"FF_MAJOR_IND_NAME")</f>
        <v>CHEMICALS</v>
      </c>
      <c r="E226">
        <v>2019</v>
      </c>
      <c r="F226" s="4">
        <f t="shared" si="21"/>
        <v>43466</v>
      </c>
      <c r="G226" s="4">
        <f t="shared" si="22"/>
        <v>43830</v>
      </c>
      <c r="I226" s="1" cm="1">
        <f t="array" ref="I226">_xll.FDS(A226,"FF_PTX_INC(ANN_R,"&amp;F226&amp;","&amp;G226&amp;",,,USD)")</f>
        <v>3512.87374577522</v>
      </c>
      <c r="J226" s="1" cm="1">
        <f t="array" ref="J226">_xll.FDS(A226,"FF_MKT_VAL(ANN_R,"&amp;F226&amp;","&amp;G226&amp;",,,USD)")</f>
        <v>66790.900523704797</v>
      </c>
      <c r="K226" s="1" cm="1">
        <f t="array" ref="K226">_xll.FDS(A226,"FF_SHLDRS_EQ(ANN_R,"&amp;F226&amp;","&amp;G226&amp;",,,USD)")</f>
        <v>21182.0229202271</v>
      </c>
      <c r="L226" s="1" cm="1">
        <f t="array" ref="L226">_xll.FDS(A226,"FF_ASSETS(ANN_R,"&amp;F226&amp;","&amp;G226&amp;",,,USD)")</f>
        <v>49015.643751382799</v>
      </c>
      <c r="M226" s="1" t="e" cm="1">
        <f t="array" ref="M226">_xll.FDS(A226,"FF_TAX_CF(ANN_R,"&amp;F226&amp;","&amp;G226&amp;",,,USD)")</f>
        <v>#N/A</v>
      </c>
      <c r="N226" s="1" cm="1">
        <f t="array" ref="N226">_xll.FDS(A226,"FF_INC_TAX(ANN_R,"&amp;F226&amp;","&amp;G226&amp;",,,USD)")</f>
        <v>897.30162556171399</v>
      </c>
      <c r="O226" s="1" cm="1">
        <f t="array" ref="O226">_xll.FDS(A226,"FF_NET_INC(ANN_R,"&amp;F226&amp;","&amp;G226&amp;")")</f>
        <v>2241.5</v>
      </c>
      <c r="P226" s="1" cm="1">
        <f t="array" ref="P226">_xll.FDS(A226,"FF_ROA(ANN_R,"&amp;F226&amp;","&amp;G226&amp;")")</f>
        <v>5.2342694615462797</v>
      </c>
      <c r="Q226" cm="1">
        <f t="array" ref="Q226">_xll.FDS(A226,"FF_TAX_RATE(ANN_R,"&amp;F226&amp;","&amp;G226&amp;")")</f>
        <v>25.543235837634601</v>
      </c>
      <c r="R226" t="e" cm="1">
        <f t="array" ref="R226">_xll.FDS(A226,"FF_TAX_REFUND(ANN_R,"&amp;F226&amp;","&amp;G226&amp;",,,,,""D=1"")")</f>
        <v>#N/A</v>
      </c>
      <c r="S226" t="e">
        <f t="shared" si="23"/>
        <v>#N/A</v>
      </c>
      <c r="T226" s="1" t="e" cm="1">
        <f t="array" ref="T226">_xll.FDS($A226,"FF_TAX_CF(ANN_R,"&amp;AE226&amp;","&amp;AF226&amp;",,,USD)")</f>
        <v>#N/A</v>
      </c>
      <c r="U226" s="1" t="e" cm="1">
        <f t="array" ref="U226">_xll.FDS($A226,"FF_TAX_CF(ANN_R,"&amp;AG226&amp;","&amp;AH226&amp;",,,USD)")</f>
        <v>#N/A</v>
      </c>
      <c r="V226" s="1" t="e" cm="1">
        <f t="array" ref="V226">_xll.FDS(A226,"FF_TAX_CF(ANN_R,"&amp;AI226&amp;","&amp;AJ226&amp;",,,USD)")</f>
        <v>#N/A</v>
      </c>
      <c r="W226" s="1" t="e" cm="1">
        <f t="array" ref="W226">_xll.FDS(A226,"FF_TAX_CF(ANN_R,"&amp;AK226&amp;","&amp;AL226&amp;",,,USD)")</f>
        <v>#N/A</v>
      </c>
      <c r="X226" s="1" t="e" cm="1">
        <f t="array" ref="X226">_xll.FDS(A226,"FF_TAX_CF(ANN_R,"&amp;F226&amp;","&amp;G226&amp;",,,USD)")</f>
        <v>#N/A</v>
      </c>
      <c r="Y226" s="1" cm="1">
        <f t="array" ref="Y226">_xll.FDS($A226,"FF_PTX_INC(ANN_R,"&amp;AE226&amp;","&amp;AF226&amp;",,,USD)")</f>
        <v>2740.47600419521</v>
      </c>
      <c r="Z226" s="1" cm="1">
        <f t="array" ref="Z226">_xll.FDS($A226,"FF_PTX_INC(ANN_R,"&amp;AG226&amp;","&amp;AH226&amp;",,,USD)")</f>
        <v>2938.50234293938</v>
      </c>
      <c r="AA226" s="1" cm="1">
        <f t="array" ref="AA226">_xll.FDS(A226,"FF_PTX_INC(ANN_R,"&amp;AI226&amp;","&amp;AJ226&amp;",,,USD)")</f>
        <v>2854.6896160721799</v>
      </c>
      <c r="AB226" s="1" cm="1">
        <f t="array" ref="AB226">_xll.FDS(A226,"FF_PTX_INC(ANN_R,"&amp;AK226&amp;","&amp;AL226&amp;",,,USD)")</f>
        <v>3461.3856997489902</v>
      </c>
      <c r="AC226" s="1" cm="1">
        <f t="array" ref="AC226">_xll.FDS(A226,"FF_PTX_INC(ANN_R,"&amp;F226&amp;","&amp;G226&amp;",,,USD)")</f>
        <v>3512.87374577522</v>
      </c>
      <c r="AE226" s="6">
        <f t="shared" si="24"/>
        <v>42005</v>
      </c>
      <c r="AF226" s="6">
        <f t="shared" si="25"/>
        <v>42369</v>
      </c>
      <c r="AG226" s="6">
        <f t="shared" si="26"/>
        <v>42370</v>
      </c>
      <c r="AH226" s="6">
        <f t="shared" si="27"/>
        <v>42735</v>
      </c>
      <c r="AI226" s="6">
        <f>DATE(YEAR(F226)+AO226,MONTH(F226),DAY(F226))</f>
        <v>42736</v>
      </c>
      <c r="AJ226" s="6">
        <f>DATE(YEAR(G226)+AO226,MONTH(G226),DAY(G226))</f>
        <v>43100</v>
      </c>
      <c r="AK226" s="6">
        <f>DATE(YEAR(F226)+AP226,MONTH(F226),DAY(F226))</f>
        <v>43101</v>
      </c>
      <c r="AL226" s="6">
        <f>DATE(YEAR(G226)+AP226,MONTH(G226),DAY(G226))</f>
        <v>43465</v>
      </c>
      <c r="AM226" s="8">
        <v>-4</v>
      </c>
      <c r="AN226" s="8">
        <v>-3</v>
      </c>
      <c r="AO226">
        <v>-2</v>
      </c>
      <c r="AP226">
        <v>-1</v>
      </c>
      <c r="AQ226" cm="1">
        <f t="array" ref="AQ226">_xll.FDS(A226,"FF_DEBT_LT(ANN_R,"&amp;F226&amp;","&amp;G226&amp;")")</f>
        <v>12655</v>
      </c>
      <c r="AR226" cm="1">
        <f t="array" ref="AR226">_xll.FDS(A226,"FF_RD_EXP(ANN_R,"&amp;F226&amp;","&amp;G226&amp;")")</f>
        <v>317</v>
      </c>
      <c r="AS226" t="e" cm="1">
        <f t="array" ref="AS226">_xll.FDS(A226,"FF_PTX_INC_FOR(ANN_R,"&amp;F226&amp;","&amp;G226&amp;")")</f>
        <v>#N/A</v>
      </c>
      <c r="AT226" cm="1">
        <f t="array" ref="AT226">_xll.FDS(A226,"FF_MKT_VAL_PUBLIC(ANN_R,"&amp;[1]sample_report!E226&amp;")")</f>
        <v>58314.379570448298</v>
      </c>
    </row>
    <row r="227" spans="1:46" hidden="1" x14ac:dyDescent="0.25">
      <c r="A227" t="s">
        <v>1236</v>
      </c>
      <c r="B227" t="s">
        <v>1237</v>
      </c>
      <c r="C227" t="s">
        <v>977</v>
      </c>
      <c r="D227" t="str" cm="1">
        <f t="array" ref="D227">_xll.FDS(A227,"FF_MAJOR_IND_NAME")</f>
        <v>CHEMICALS</v>
      </c>
      <c r="E227">
        <v>2019</v>
      </c>
      <c r="F227" s="4">
        <f t="shared" si="21"/>
        <v>43466</v>
      </c>
      <c r="G227" s="4">
        <f t="shared" si="22"/>
        <v>43830</v>
      </c>
      <c r="I227" s="1" cm="1">
        <f t="array" ref="I227">_xll.FDS(A227,"FF_PTX_INC(ANN_R,"&amp;F227&amp;","&amp;G227&amp;",,,USD)")</f>
        <v>856.22520089149498</v>
      </c>
      <c r="J227" s="1" cm="1">
        <f t="array" ref="J227">_xll.FDS(A227,"FF_MKT_VAL(ANN_R,"&amp;F227&amp;","&amp;G227&amp;",,,USD)")</f>
        <v>19985.899051398199</v>
      </c>
      <c r="K227" s="1" cm="1">
        <f t="array" ref="K227">_xll.FDS(A227,"FF_SHLDRS_EQ(ANN_R,"&amp;F227&amp;","&amp;G227&amp;",,,USD)")</f>
        <v>7127.87463665009</v>
      </c>
      <c r="L227" s="1" cm="1">
        <f t="array" ref="L227">_xll.FDS(A227,"FF_ASSETS(ANN_R,"&amp;F227&amp;","&amp;G227&amp;",,,USD)")</f>
        <v>14969.659236908001</v>
      </c>
      <c r="M227" s="1" cm="1">
        <f t="array" ref="M227">_xll.FDS(A227,"FF_TAX_CF(ANN_R,"&amp;F227&amp;","&amp;G227&amp;",,,USD)")</f>
        <v>205.94174766540499</v>
      </c>
      <c r="N227" s="1" cm="1">
        <f t="array" ref="N227">_xll.FDS(A227,"FF_INC_TAX(ANN_R,"&amp;F227&amp;","&amp;G227&amp;",,,USD)")</f>
        <v>257.42718458175699</v>
      </c>
      <c r="O227" s="1" cm="1">
        <f t="array" ref="O227">_xll.FDS(A227,"FF_NET_INC(ANN_R,"&amp;F227&amp;","&amp;G227&amp;")")</f>
        <v>517</v>
      </c>
      <c r="P227" s="1" cm="1">
        <f t="array" ref="P227">_xll.FDS(A227,"FF_ROA(ANN_R,"&amp;F227&amp;","&amp;G227&amp;")")</f>
        <v>3.1937237459846801</v>
      </c>
      <c r="Q227" cm="1">
        <f t="array" ref="Q227">_xll.FDS(A227,"FF_TAX_RATE(ANN_R,"&amp;F227&amp;","&amp;G227&amp;")")</f>
        <v>30.065359477124201</v>
      </c>
      <c r="R227" t="e" cm="1">
        <f t="array" ref="R227">_xll.FDS(A227,"FF_TAX_REFUND(ANN_R,"&amp;F227&amp;","&amp;G227&amp;",,,,,""D=1"")")</f>
        <v>#N/A</v>
      </c>
      <c r="S227">
        <f t="shared" si="23"/>
        <v>0.28333508756219722</v>
      </c>
      <c r="T227" s="1" cm="1">
        <f t="array" ref="T227">_xll.FDS($A227,"FF_TAX_CF(ANN_R,"&amp;AE227&amp;","&amp;AF227&amp;",,,USD)")</f>
        <v>289.42833209037798</v>
      </c>
      <c r="U227" s="1" cm="1">
        <f t="array" ref="U227">_xll.FDS($A227,"FF_TAX_CF(ANN_R,"&amp;AG227&amp;","&amp;AH227&amp;",,,USD)")</f>
        <v>315.266212821007</v>
      </c>
      <c r="V227" s="1" cm="1">
        <f t="array" ref="V227">_xll.FDS(A227,"FF_TAX_CF(ANN_R,"&amp;AI227&amp;","&amp;AJ227&amp;",,,USD)")</f>
        <v>381.24188637733499</v>
      </c>
      <c r="W227" s="1" cm="1">
        <f t="array" ref="W227">_xll.FDS(A227,"FF_TAX_CF(ANN_R,"&amp;AK227&amp;","&amp;AL227&amp;",,,USD)")</f>
        <v>193.47895526886001</v>
      </c>
      <c r="X227" s="1" cm="1">
        <f t="array" ref="X227">_xll.FDS(A227,"FF_TAX_CF(ANN_R,"&amp;F227&amp;","&amp;G227&amp;",,,USD)")</f>
        <v>205.94174766540499</v>
      </c>
      <c r="Y227" s="1" cm="1">
        <f t="array" ref="Y227">_xll.FDS($A227,"FF_PTX_INC(ANN_R,"&amp;AE227&amp;","&amp;AF227&amp;",,,USD)")</f>
        <v>1617.9154655933401</v>
      </c>
      <c r="Z227" s="1" cm="1">
        <f t="array" ref="Z227">_xll.FDS($A227,"FF_PTX_INC(ANN_R,"&amp;AG227&amp;","&amp;AH227&amp;",,,USD)")</f>
        <v>920.35610198974598</v>
      </c>
      <c r="AA227" s="1" cm="1">
        <f t="array" ref="AA227">_xll.FDS(A227,"FF_PTX_INC(ANN_R,"&amp;AI227&amp;","&amp;AJ227&amp;",,,USD)")</f>
        <v>842.56712758541096</v>
      </c>
      <c r="AB227" s="1" cm="1">
        <f t="array" ref="AB227">_xll.FDS(A227,"FF_PTX_INC(ANN_R,"&amp;AK227&amp;","&amp;AL227&amp;",,,USD)")</f>
        <v>652.40159916877701</v>
      </c>
      <c r="AC227" s="1" cm="1">
        <f t="array" ref="AC227">_xll.FDS(A227,"FF_PTX_INC(ANN_R,"&amp;F227&amp;","&amp;G227&amp;",,,USD)")</f>
        <v>856.22520089149498</v>
      </c>
      <c r="AE227" s="6">
        <f t="shared" si="24"/>
        <v>42005</v>
      </c>
      <c r="AF227" s="6">
        <f t="shared" si="25"/>
        <v>42369</v>
      </c>
      <c r="AG227" s="6">
        <f t="shared" si="26"/>
        <v>42370</v>
      </c>
      <c r="AH227" s="6">
        <f t="shared" si="27"/>
        <v>42735</v>
      </c>
      <c r="AI227" s="6">
        <f>DATE(YEAR(F227)+AO227,MONTH(F227),DAY(F227))</f>
        <v>42736</v>
      </c>
      <c r="AJ227" s="6">
        <f>DATE(YEAR(G227)+AO227,MONTH(G227),DAY(G227))</f>
        <v>43100</v>
      </c>
      <c r="AK227" s="6">
        <f>DATE(YEAR(F227)+AP227,MONTH(F227),DAY(F227))</f>
        <v>43101</v>
      </c>
      <c r="AL227" s="6">
        <f>DATE(YEAR(G227)+AP227,MONTH(G227),DAY(G227))</f>
        <v>43465</v>
      </c>
      <c r="AM227" s="8">
        <v>-4</v>
      </c>
      <c r="AN227" s="8">
        <v>-3</v>
      </c>
      <c r="AO227">
        <v>-2</v>
      </c>
      <c r="AP227">
        <v>-1</v>
      </c>
      <c r="AQ227" cm="1">
        <f t="array" ref="AQ227">_xll.FDS(A227,"FF_DEBT_LT(ANN_R,"&amp;F227&amp;","&amp;G227&amp;")")</f>
        <v>2042</v>
      </c>
      <c r="AR227" cm="1">
        <f t="array" ref="AR227">_xll.FDS(A227,"FF_RD_EXP(ANN_R,"&amp;F227&amp;","&amp;G227&amp;")")</f>
        <v>240</v>
      </c>
      <c r="AS227" t="e" cm="1">
        <f t="array" ref="AS227">_xll.FDS(A227,"FF_PTX_INC_FOR(ANN_R,"&amp;F227&amp;","&amp;G227&amp;")")</f>
        <v>#N/A</v>
      </c>
      <c r="AT227" cm="1">
        <f t="array" ref="AT227">_xll.FDS(A227,"FF_MKT_VAL_PUBLIC(ANN_R,"&amp;[1]sample_report!E227&amp;")")</f>
        <v>17481.9917291981</v>
      </c>
    </row>
    <row r="228" spans="1:46" hidden="1" x14ac:dyDescent="0.25">
      <c r="A228" t="s">
        <v>1250</v>
      </c>
      <c r="B228" t="s">
        <v>1251</v>
      </c>
      <c r="C228" t="s">
        <v>940</v>
      </c>
      <c r="D228" t="str" cm="1">
        <f t="array" ref="D228">_xll.FDS(A228,"FF_MAJOR_IND_NAME")</f>
        <v>CHEMICALS</v>
      </c>
      <c r="E228">
        <v>2019</v>
      </c>
      <c r="F228" s="4">
        <f t="shared" si="21"/>
        <v>43466</v>
      </c>
      <c r="G228" s="4">
        <f t="shared" si="22"/>
        <v>43830</v>
      </c>
      <c r="I228" s="1" cm="1">
        <f t="array" ref="I228">_xll.FDS(A228,"FF_PTX_INC(ANN_R,"&amp;F228&amp;","&amp;G228&amp;",,,USD)")</f>
        <v>3146.2078950405098</v>
      </c>
      <c r="J228" s="1" cm="1">
        <f t="array" ref="J228">_xll.FDS(A228,"FF_MKT_VAL(ANN_R,"&amp;F228&amp;","&amp;G228&amp;",,,USD)")</f>
        <v>44945.402671778102</v>
      </c>
      <c r="K228" s="1" cm="1">
        <f t="array" ref="K228">_xll.FDS(A228,"FF_SHLDRS_EQ(ANN_R,"&amp;F228&amp;","&amp;G228&amp;",,,USD)")</f>
        <v>20792.066440105398</v>
      </c>
      <c r="L228" s="1" cm="1">
        <f t="array" ref="L228">_xll.FDS(A228,"FF_ASSETS(ANN_R,"&amp;F228&amp;","&amp;G228&amp;",,,USD)")</f>
        <v>35853.770672321298</v>
      </c>
      <c r="M228" s="1" cm="1">
        <f t="array" ref="M228">_xll.FDS(A228,"FF_TAX_CF(ANN_R,"&amp;F228&amp;","&amp;G228&amp;",,,USD)")</f>
        <v>679.38391757011402</v>
      </c>
      <c r="N228" s="1" cm="1">
        <f t="array" ref="N228">_xll.FDS(A228,"FF_INC_TAX(ANN_R,"&amp;F228&amp;","&amp;G228&amp;",,,USD)")</f>
        <v>792.428029060364</v>
      </c>
      <c r="O228" s="1" cm="1">
        <f t="array" ref="O228">_xll.FDS(A228,"FF_NET_INC(ANN_R,"&amp;F228&amp;","&amp;G228&amp;")")</f>
        <v>2085</v>
      </c>
      <c r="P228" s="1" cm="1">
        <f t="array" ref="P228">_xll.FDS(A228,"FF_ROA(ANN_R,"&amp;F228&amp;","&amp;G228&amp;")")</f>
        <v>6.7427721363430599</v>
      </c>
      <c r="Q228" cm="1">
        <f t="array" ref="Q228">_xll.FDS(A228,"FF_TAX_RATE(ANN_R,"&amp;F228&amp;","&amp;G228&amp;")")</f>
        <v>25.186766275346901</v>
      </c>
      <c r="R228" t="e" cm="1">
        <f t="array" ref="R228">_xll.FDS(A228,"FF_TAX_REFUND(ANN_R,"&amp;F228&amp;","&amp;G228&amp;",,,,,""D=1"")")</f>
        <v>#N/A</v>
      </c>
      <c r="S228">
        <f t="shared" si="23"/>
        <v>0.23902709804462308</v>
      </c>
      <c r="T228" s="1" cm="1">
        <f t="array" ref="T228">_xll.FDS($A228,"FF_TAX_CF(ANN_R,"&amp;AE228&amp;","&amp;AF228&amp;",,,USD)")</f>
        <v>792.87838101387001</v>
      </c>
      <c r="U228" s="1" cm="1">
        <f t="array" ref="U228">_xll.FDS($A228,"FF_TAX_CF(ANN_R,"&amp;AG228&amp;","&amp;AH228&amp;",,,USD)")</f>
        <v>850.66567599773396</v>
      </c>
      <c r="V228" s="1" cm="1">
        <f t="array" ref="V228">_xll.FDS(A228,"FF_TAX_CF(ANN_R,"&amp;AI228&amp;","&amp;AJ228&amp;",,,USD)")</f>
        <v>820.00843608379398</v>
      </c>
      <c r="W228" s="1" cm="1">
        <f t="array" ref="W228">_xll.FDS(A228,"FF_TAX_CF(ANN_R,"&amp;AK228&amp;","&amp;AL228&amp;",,,USD)")</f>
        <v>691.33334016799904</v>
      </c>
      <c r="X228" s="1" cm="1">
        <f t="array" ref="X228">_xll.FDS(A228,"FF_TAX_CF(ANN_R,"&amp;F228&amp;","&amp;G228&amp;",,,USD)")</f>
        <v>679.38391757011402</v>
      </c>
      <c r="Y228" s="1" cm="1">
        <f t="array" ref="Y228">_xll.FDS($A228,"FF_PTX_INC(ANN_R,"&amp;AE228&amp;","&amp;AF228&amp;",,,USD)")</f>
        <v>2886.5208752155299</v>
      </c>
      <c r="Z228" s="1" cm="1">
        <f t="array" ref="Z228">_xll.FDS($A228,"FF_PTX_INC(ANN_R,"&amp;AG228&amp;","&amp;AH228&amp;",,,USD)")</f>
        <v>3035.4052209854099</v>
      </c>
      <c r="AA228" s="1" cm="1">
        <f t="array" ref="AA228">_xll.FDS(A228,"FF_PTX_INC(ANN_R,"&amp;AI228&amp;","&amp;AJ228&amp;",,,USD)")</f>
        <v>3374.78024864197</v>
      </c>
      <c r="AB228" s="1" cm="1">
        <f t="array" ref="AB228">_xll.FDS(A228,"FF_PTX_INC(ANN_R,"&amp;AK228&amp;","&amp;AL228&amp;",,,USD)")</f>
        <v>3598.2366681098902</v>
      </c>
      <c r="AC228" s="1" cm="1">
        <f t="array" ref="AC228">_xll.FDS(A228,"FF_PTX_INC(ANN_R,"&amp;F228&amp;","&amp;G228&amp;",,,USD)")</f>
        <v>3146.2078950405098</v>
      </c>
      <c r="AE228" s="6">
        <f t="shared" si="24"/>
        <v>42005</v>
      </c>
      <c r="AF228" s="6">
        <f t="shared" si="25"/>
        <v>42369</v>
      </c>
      <c r="AG228" s="6">
        <f t="shared" si="26"/>
        <v>42370</v>
      </c>
      <c r="AH228" s="6">
        <f t="shared" si="27"/>
        <v>42735</v>
      </c>
      <c r="AI228" s="6">
        <f>DATE(YEAR(F228)+AO228,MONTH(F228),DAY(F228))</f>
        <v>42736</v>
      </c>
      <c r="AJ228" s="6">
        <f>DATE(YEAR(G228)+AO228,MONTH(G228),DAY(G228))</f>
        <v>43100</v>
      </c>
      <c r="AK228" s="6">
        <f>DATE(YEAR(F228)+AP228,MONTH(F228),DAY(F228))</f>
        <v>43101</v>
      </c>
      <c r="AL228" s="6">
        <f>DATE(YEAR(G228)+AP228,MONTH(G228),DAY(G228))</f>
        <v>43465</v>
      </c>
      <c r="AM228" s="8">
        <v>-4</v>
      </c>
      <c r="AN228" s="8">
        <v>-3</v>
      </c>
      <c r="AO228">
        <v>-2</v>
      </c>
      <c r="AP228">
        <v>-1</v>
      </c>
      <c r="AQ228" cm="1">
        <f t="array" ref="AQ228">_xll.FDS(A228,"FF_DEBT_LT(ANN_R,"&amp;F228&amp;","&amp;G228&amp;")")</f>
        <v>2355</v>
      </c>
      <c r="AR228" cm="1">
        <f t="array" ref="AR228">_xll.FDS(A228,"FF_RD_EXP(ANN_R,"&amp;F228&amp;","&amp;G228&amp;")")</f>
        <v>487</v>
      </c>
      <c r="AS228" t="e" cm="1">
        <f t="array" ref="AS228">_xll.FDS(A228,"FF_PTX_INC_FOR(ANN_R,"&amp;F228&amp;","&amp;G228&amp;")")</f>
        <v>#N/A</v>
      </c>
      <c r="AT228" cm="1">
        <f t="array" ref="AT228">_xll.FDS(A228,"FF_MKT_VAL_PUBLIC(ANN_R,"&amp;[1]sample_report!E228&amp;")")</f>
        <v>15754.9393532092</v>
      </c>
    </row>
    <row r="229" spans="1:46" hidden="1" x14ac:dyDescent="0.25">
      <c r="A229" t="s">
        <v>1310</v>
      </c>
      <c r="B229" t="s">
        <v>1311</v>
      </c>
      <c r="C229" t="s">
        <v>940</v>
      </c>
      <c r="D229" t="str" cm="1">
        <f t="array" ref="D229">_xll.FDS(A229,"FF_MAJOR_IND_NAME")</f>
        <v>CHEMICALS</v>
      </c>
      <c r="E229">
        <v>2019</v>
      </c>
      <c r="F229" s="4">
        <f t="shared" si="21"/>
        <v>43466</v>
      </c>
      <c r="G229" s="4">
        <f t="shared" si="22"/>
        <v>43830</v>
      </c>
      <c r="I229" s="1" cm="1">
        <f t="array" ref="I229">_xll.FDS(A229,"FF_PTX_INC(ANN_R,"&amp;F229&amp;","&amp;G229&amp;",,,USD)")</f>
        <v>459.68884275627101</v>
      </c>
      <c r="J229" s="1" cm="1">
        <f t="array" ref="J229">_xll.FDS(A229,"FF_MKT_VAL(ANN_R,"&amp;F229&amp;","&amp;G229&amp;",,,USD)")</f>
        <v>14259.134753332601</v>
      </c>
      <c r="K229" s="1" cm="1">
        <f t="array" ref="K229">_xll.FDS(A229,"FF_SHLDRS_EQ(ANN_R,"&amp;F229&amp;","&amp;G229&amp;",,,USD)")</f>
        <v>2693.8460801787401</v>
      </c>
      <c r="L229" s="1" cm="1">
        <f t="array" ref="L229">_xll.FDS(A229,"FF_ASSETS(ANN_R,"&amp;F229&amp;","&amp;G229&amp;",,,USD)")</f>
        <v>6819.3308323783904</v>
      </c>
      <c r="M229" s="1" cm="1">
        <f t="array" ref="M229">_xll.FDS(A229,"FF_TAX_CF(ANN_R,"&amp;F229&amp;","&amp;G229&amp;",,,USD)")</f>
        <v>137.838826359987</v>
      </c>
      <c r="N229" s="1" cm="1">
        <f t="array" ref="N229">_xll.FDS(A229,"FF_INC_TAX(ANN_R,"&amp;F229&amp;","&amp;G229&amp;",,,USD)")</f>
        <v>124.956274644613</v>
      </c>
      <c r="O229" s="1" cm="1">
        <f t="array" ref="O229">_xll.FDS(A229,"FF_NET_INC(ANN_R,"&amp;F229&amp;","&amp;G229&amp;")")</f>
        <v>291.05500000000001</v>
      </c>
      <c r="P229" s="1" cm="1">
        <f t="array" ref="P229">_xll.FDS(A229,"FF_ROA(ANN_R,"&amp;F229&amp;","&amp;G229&amp;")")</f>
        <v>5.2529522420001902</v>
      </c>
      <c r="Q229" cm="1">
        <f t="array" ref="Q229">_xll.FDS(A229,"FF_TAX_RATE(ANN_R,"&amp;F229&amp;","&amp;G229&amp;")")</f>
        <v>27.182794756423</v>
      </c>
      <c r="R229" t="e" cm="1">
        <f t="array" ref="R229">_xll.FDS(A229,"FF_TAX_REFUND(ANN_R,"&amp;F229&amp;","&amp;G229&amp;",,,,,""D=1"")")</f>
        <v>#N/A</v>
      </c>
      <c r="S229">
        <f t="shared" si="23"/>
        <v>0.31458621596573649</v>
      </c>
      <c r="T229" s="1" cm="1">
        <f t="array" ref="T229">_xll.FDS($A229,"FF_TAX_CF(ANN_R,"&amp;AE229&amp;","&amp;AF229&amp;",,,USD)")</f>
        <v>152.71392078733399</v>
      </c>
      <c r="U229" s="1" cm="1">
        <f t="array" ref="U229">_xll.FDS($A229,"FF_TAX_CF(ANN_R,"&amp;AG229&amp;","&amp;AH229&amp;",,,USD)")</f>
        <v>133.04566040217901</v>
      </c>
      <c r="V229" s="1" cm="1">
        <f t="array" ref="V229">_xll.FDS(A229,"FF_TAX_CF(ANN_R,"&amp;AI229&amp;","&amp;AJ229&amp;",,,USD)")</f>
        <v>132.057452115893</v>
      </c>
      <c r="W229" s="1" cm="1">
        <f t="array" ref="W229">_xll.FDS(A229,"FF_TAX_CF(ANN_R,"&amp;AK229&amp;","&amp;AL229&amp;",,,USD)")</f>
        <v>113.46478951764099</v>
      </c>
      <c r="X229" s="1" cm="1">
        <f t="array" ref="X229">_xll.FDS(A229,"FF_TAX_CF(ANN_R,"&amp;F229&amp;","&amp;G229&amp;",,,USD)")</f>
        <v>137.838826359987</v>
      </c>
      <c r="Y229" s="1" cm="1">
        <f t="array" ref="Y229">_xll.FDS($A229,"FF_PTX_INC(ANN_R,"&amp;AE229&amp;","&amp;AF229&amp;",,,USD)")</f>
        <v>389.11255069804201</v>
      </c>
      <c r="Z229" s="1" cm="1">
        <f t="array" ref="Z229">_xll.FDS($A229,"FF_PTX_INC(ANN_R,"&amp;AG229&amp;","&amp;AH229&amp;",,,USD)")</f>
        <v>395.73099991083097</v>
      </c>
      <c r="AA229" s="1" cm="1">
        <f t="array" ref="AA229">_xll.FDS(A229,"FF_PTX_INC(ANN_R,"&amp;AI229&amp;","&amp;AJ229&amp;",,,USD)")</f>
        <v>423.48078034496302</v>
      </c>
      <c r="AB229" s="1" cm="1">
        <f t="array" ref="AB229">_xll.FDS(A229,"FF_PTX_INC(ANN_R,"&amp;AK229&amp;","&amp;AL229&amp;",,,USD)")</f>
        <v>458.973373138189</v>
      </c>
      <c r="AC229" s="1" cm="1">
        <f t="array" ref="AC229">_xll.FDS(A229,"FF_PTX_INC(ANN_R,"&amp;F229&amp;","&amp;G229&amp;",,,USD)")</f>
        <v>459.68884275627101</v>
      </c>
      <c r="AE229" s="6">
        <f t="shared" si="24"/>
        <v>42005</v>
      </c>
      <c r="AF229" s="6">
        <f t="shared" si="25"/>
        <v>42369</v>
      </c>
      <c r="AG229" s="6">
        <f t="shared" si="26"/>
        <v>42370</v>
      </c>
      <c r="AH229" s="6">
        <f t="shared" si="27"/>
        <v>42735</v>
      </c>
      <c r="AI229" s="6">
        <f>DATE(YEAR(F229)+AO229,MONTH(F229),DAY(F229))</f>
        <v>42736</v>
      </c>
      <c r="AJ229" s="6">
        <f>DATE(YEAR(G229)+AO229,MONTH(G229),DAY(G229))</f>
        <v>43100</v>
      </c>
      <c r="AK229" s="6">
        <f>DATE(YEAR(F229)+AP229,MONTH(F229),DAY(F229))</f>
        <v>43101</v>
      </c>
      <c r="AL229" s="6">
        <f>DATE(YEAR(G229)+AP229,MONTH(G229),DAY(G229))</f>
        <v>43465</v>
      </c>
      <c r="AM229" s="8">
        <v>-4</v>
      </c>
      <c r="AN229" s="8">
        <v>-3</v>
      </c>
      <c r="AO229">
        <v>-2</v>
      </c>
      <c r="AP229">
        <v>-1</v>
      </c>
      <c r="AQ229" cm="1">
        <f t="array" ref="AQ229">_xll.FDS(A229,"FF_DEBT_LT(ANN_R,"&amp;F229&amp;","&amp;G229&amp;")")</f>
        <v>1538.21</v>
      </c>
      <c r="AR229" cm="1">
        <f t="array" ref="AR229">_xll.FDS(A229,"FF_RD_EXP(ANN_R,"&amp;F229&amp;","&amp;G229&amp;")")</f>
        <v>213.351</v>
      </c>
      <c r="AS229" t="e" cm="1">
        <f t="array" ref="AS229">_xll.FDS(A229,"FF_PTX_INC_FOR(ANN_R,"&amp;F229&amp;","&amp;G229&amp;")")</f>
        <v>#N/A</v>
      </c>
      <c r="AT229" cm="1">
        <f t="array" ref="AT229">_xll.FDS(A229,"FF_MKT_VAL_PUBLIC(ANN_R,"&amp;[1]sample_report!E229&amp;")")</f>
        <v>11685.809307342601</v>
      </c>
    </row>
    <row r="230" spans="1:46" hidden="1" x14ac:dyDescent="0.25">
      <c r="A230" t="s">
        <v>1334</v>
      </c>
      <c r="B230" t="s">
        <v>1335</v>
      </c>
      <c r="C230" t="s">
        <v>1054</v>
      </c>
      <c r="D230" t="str" cm="1">
        <f t="array" ref="D230">_xll.FDS(A230,"FF_MAJOR_IND_NAME")</f>
        <v>CHEMICALS</v>
      </c>
      <c r="E230">
        <v>2019</v>
      </c>
      <c r="F230" s="4">
        <f t="shared" si="21"/>
        <v>43466</v>
      </c>
      <c r="G230" s="4">
        <f t="shared" si="22"/>
        <v>43830</v>
      </c>
      <c r="I230" s="1" cm="1">
        <f t="array" ref="I230">_xll.FDS(A230,"FF_PTX_INC(ANN_R,"&amp;F230&amp;","&amp;G230&amp;",,,USD)")</f>
        <v>570.25589400529896</v>
      </c>
      <c r="J230" s="1" cm="1">
        <f t="array" ref="J230">_xll.FDS(A230,"FF_MKT_VAL(ANN_R,"&amp;F230&amp;","&amp;G230&amp;",,,USD)")</f>
        <v>13777.340979815899</v>
      </c>
      <c r="K230" s="1" cm="1">
        <f t="array" ref="K230">_xll.FDS(A230,"FF_SHLDRS_EQ(ANN_R,"&amp;F230&amp;","&amp;G230&amp;",,,USD)")</f>
        <v>1722.6979165673299</v>
      </c>
      <c r="L230" s="1" cm="1">
        <f t="array" ref="L230">_xll.FDS(A230,"FF_ASSETS(ANN_R,"&amp;F230&amp;","&amp;G230&amp;",,,USD)")</f>
        <v>3165.8404771238602</v>
      </c>
      <c r="M230" s="1" cm="1">
        <f t="array" ref="M230">_xll.FDS(A230,"FF_TAX_CF(ANN_R,"&amp;F230&amp;","&amp;G230&amp;",,,USD)")</f>
        <v>167.299047768116</v>
      </c>
      <c r="N230" s="1" cm="1">
        <f t="array" ref="N230">_xll.FDS(A230,"FF_INC_TAX(ANN_R,"&amp;F230&amp;","&amp;G230&amp;",,,USD)")</f>
        <v>96.541744410991697</v>
      </c>
      <c r="O230" s="1" cm="1">
        <f t="array" ref="O230">_xll.FDS(A230,"FF_NET_INC(ANN_R,"&amp;F230&amp;","&amp;G230&amp;")")</f>
        <v>3154</v>
      </c>
      <c r="P230" s="1" cm="1">
        <f t="array" ref="P230">_xll.FDS(A230,"FF_ROA(ANN_R,"&amp;F230&amp;","&amp;G230&amp;")")</f>
        <v>15.471401942509599</v>
      </c>
      <c r="Q230" cm="1">
        <f t="array" ref="Q230">_xll.FDS(A230,"FF_TAX_RATE(ANN_R,"&amp;F230&amp;","&amp;G230&amp;")")</f>
        <v>16.929547844374301</v>
      </c>
      <c r="R230" t="e" cm="1">
        <f t="array" ref="R230">_xll.FDS(A230,"FF_TAX_REFUND(ANN_R,"&amp;F230&amp;","&amp;G230&amp;",,,,,""D=1"")")</f>
        <v>#N/A</v>
      </c>
      <c r="S230">
        <f t="shared" si="23"/>
        <v>0.23541190278983024</v>
      </c>
      <c r="T230" s="1" cm="1">
        <f t="array" ref="T230">_xll.FDS($A230,"FF_TAX_CF(ANN_R,"&amp;AE230&amp;","&amp;AF230&amp;",,,USD)")</f>
        <v>132.76517346501399</v>
      </c>
      <c r="U230" s="1" cm="1">
        <f t="array" ref="U230">_xll.FDS($A230,"FF_TAX_CF(ANN_R,"&amp;AG230&amp;","&amp;AH230&amp;",,,USD)")</f>
        <v>134.463443383574</v>
      </c>
      <c r="V230" s="1" cm="1">
        <f t="array" ref="V230">_xll.FDS(A230,"FF_TAX_CF(ANN_R,"&amp;AI230&amp;","&amp;AJ230&amp;",,,USD)")</f>
        <v>129.19186985492701</v>
      </c>
      <c r="W230" s="1" cm="1">
        <f t="array" ref="W230">_xll.FDS(A230,"FF_TAX_CF(ANN_R,"&amp;AK230&amp;","&amp;AL230&amp;",,,USD)")</f>
        <v>120.453461423516</v>
      </c>
      <c r="X230" s="1" cm="1">
        <f t="array" ref="X230">_xll.FDS(A230,"FF_TAX_CF(ANN_R,"&amp;F230&amp;","&amp;G230&amp;",,,USD)")</f>
        <v>167.299047768116</v>
      </c>
      <c r="Y230" s="1" cm="1">
        <f t="array" ref="Y230">_xll.FDS($A230,"FF_PTX_INC(ANN_R,"&amp;AE230&amp;","&amp;AF230&amp;",,,USD)")</f>
        <v>539.23772022128105</v>
      </c>
      <c r="Z230" s="1" cm="1">
        <f t="array" ref="Z230">_xll.FDS($A230,"FF_PTX_INC(ANN_R,"&amp;AG230&amp;","&amp;AH230&amp;",,,USD)")</f>
        <v>581.23866355419204</v>
      </c>
      <c r="AA230" s="1" cm="1">
        <f t="array" ref="AA230">_xll.FDS(A230,"FF_PTX_INC(ANN_R,"&amp;AI230&amp;","&amp;AJ230&amp;",,,USD)")</f>
        <v>589.85489875078201</v>
      </c>
      <c r="AB230" s="1" cm="1">
        <f t="array" ref="AB230">_xll.FDS(A230,"FF_PTX_INC(ANN_R,"&amp;AK230&amp;","&amp;AL230&amp;",,,USD)")</f>
        <v>625.69321025908005</v>
      </c>
      <c r="AC230" s="1" cm="1">
        <f t="array" ref="AC230">_xll.FDS(A230,"FF_PTX_INC(ANN_R,"&amp;F230&amp;","&amp;G230&amp;",,,USD)")</f>
        <v>570.25589400529896</v>
      </c>
      <c r="AE230" s="6">
        <f t="shared" si="24"/>
        <v>42005</v>
      </c>
      <c r="AF230" s="6">
        <f t="shared" si="25"/>
        <v>42369</v>
      </c>
      <c r="AG230" s="6">
        <f t="shared" si="26"/>
        <v>42370</v>
      </c>
      <c r="AH230" s="6">
        <f t="shared" si="27"/>
        <v>42735</v>
      </c>
      <c r="AI230" s="6">
        <f>DATE(YEAR(F230)+AO230,MONTH(F230),DAY(F230))</f>
        <v>42736</v>
      </c>
      <c r="AJ230" s="6">
        <f>DATE(YEAR(G230)+AO230,MONTH(G230),DAY(G230))</f>
        <v>43100</v>
      </c>
      <c r="AK230" s="6">
        <f>DATE(YEAR(F230)+AP230,MONTH(F230),DAY(F230))</f>
        <v>43101</v>
      </c>
      <c r="AL230" s="6">
        <f>DATE(YEAR(G230)+AP230,MONTH(G230),DAY(G230))</f>
        <v>43465</v>
      </c>
      <c r="AM230" s="8">
        <v>-4</v>
      </c>
      <c r="AN230" s="8">
        <v>-3</v>
      </c>
      <c r="AO230">
        <v>-2</v>
      </c>
      <c r="AP230">
        <v>-1</v>
      </c>
      <c r="AQ230" cm="1">
        <f t="array" ref="AQ230">_xll.FDS(A230,"FF_DEBT_LT(ANN_R,"&amp;F230&amp;","&amp;G230&amp;")")</f>
        <v>3159</v>
      </c>
      <c r="AR230" cm="1">
        <f t="array" ref="AR230">_xll.FDS(A230,"FF_RD_EXP(ANN_R,"&amp;F230&amp;","&amp;G230&amp;")")</f>
        <v>1641</v>
      </c>
      <c r="AS230" t="e" cm="1">
        <f t="array" ref="AS230">_xll.FDS(A230,"FF_PTX_INC_FOR(ANN_R,"&amp;F230&amp;","&amp;G230&amp;")")</f>
        <v>#N/A</v>
      </c>
      <c r="AT230" cm="1">
        <f t="array" ref="AT230">_xll.FDS(A230,"FF_MKT_VAL_PUBLIC(ANN_R,"&amp;[1]sample_report!E230&amp;")")</f>
        <v>64698.118304540803</v>
      </c>
    </row>
    <row r="231" spans="1:46" x14ac:dyDescent="0.25">
      <c r="A231" t="s">
        <v>48</v>
      </c>
      <c r="B231" t="s">
        <v>49</v>
      </c>
      <c r="C231" t="s">
        <v>29</v>
      </c>
      <c r="D231" t="str" cm="1">
        <f t="array" ref="D231">_xll.FDS(A231,"FF_MAJOR_IND_NAME")</f>
        <v>CHEMICALS</v>
      </c>
      <c r="E231">
        <v>2017</v>
      </c>
      <c r="F231" s="4">
        <f t="shared" si="21"/>
        <v>42736</v>
      </c>
      <c r="G231" s="4">
        <f t="shared" si="22"/>
        <v>43100</v>
      </c>
      <c r="I231" s="1" cm="1">
        <f t="array" ref="I231">_xll.FDS(A231,"FF_PTX_INC(ANN_R,"&amp;F231&amp;","&amp;G231&amp;",,,USD)")</f>
        <v>828.70735335350003</v>
      </c>
      <c r="J231" s="1" cm="1">
        <f t="array" ref="J231">_xll.FDS(A231,"FF_MKT_VAL(ANN_R,"&amp;F231&amp;","&amp;G231&amp;",,,USD)")</f>
        <v>15232.2661434444</v>
      </c>
      <c r="K231" s="1" cm="1">
        <f t="array" ref="K231">_xll.FDS(A231,"FF_SHLDRS_EQ(ANN_R,"&amp;F231&amp;","&amp;G231&amp;",,,USD)")</f>
        <v>3440.46164824069</v>
      </c>
      <c r="L231" s="1" cm="1">
        <f t="array" ref="L231">_xll.FDS(A231,"FF_ASSETS(ANN_R,"&amp;F231&amp;","&amp;G231&amp;",,,USD)")</f>
        <v>6539.2277752719801</v>
      </c>
      <c r="M231" s="1" cm="1">
        <f t="array" ref="M231">_xll.FDS(A231,"FF_TAX_CF(ANN_R,"&amp;F231&amp;","&amp;G231&amp;",,,USD)")</f>
        <v>177.69862818717999</v>
      </c>
      <c r="N231" s="1" cm="1">
        <f t="array" ref="N231">_xll.FDS(A231,"FF_INC_TAX(ANN_R,"&amp;F231&amp;","&amp;G231&amp;",,,USD)")</f>
        <v>315.29333531856503</v>
      </c>
      <c r="O231" s="1" cm="1">
        <f t="array" ref="O231">_xll.FDS(A231,"FF_NET_INC(ANN_R,"&amp;F231&amp;","&amp;G231&amp;")")</f>
        <v>52771</v>
      </c>
      <c r="P231" s="1" cm="1">
        <f t="array" ref="P231">_xll.FDS(A231,"FF_ROA(ANN_R,"&amp;F231&amp;","&amp;G231&amp;")")</f>
        <v>7.5106245498976696</v>
      </c>
      <c r="Q231" cm="1">
        <f t="array" ref="Q231">_xll.FDS(A231,"FF_TAX_RATE(ANN_R,"&amp;F231&amp;","&amp;G231&amp;")")</f>
        <v>38.046402513828198</v>
      </c>
      <c r="R231" t="e" cm="1">
        <f t="array" ref="R231">_xll.FDS(A231,"FF_TAX_REFUND(ANN_R,"&amp;F231&amp;","&amp;G231&amp;",,,,,""D=1"")")</f>
        <v>#N/A</v>
      </c>
      <c r="S231" t="e" vm="2">
        <f t="shared" ca="1" si="23"/>
        <v>#VALUE!</v>
      </c>
      <c r="T231" s="1" cm="1">
        <f t="array" ref="T231">_xll.FDS($A231,"FF_TAX_CF(ANN_R,"&amp;AE231&amp;","&amp;AF231&amp;",,,USD)")</f>
        <v>129.66515171341601</v>
      </c>
      <c r="U231" s="1" t="e" cm="1" vm="3">
        <f t="array" aca="1" ref="U231" ca="1">_xll.FDS($A231,"FF_TAX_CF(ANN_R,"&amp;AG231&amp;","&amp;AH231&amp;",,,USD)")</f>
        <v>#VALUE!</v>
      </c>
      <c r="V231" s="1" cm="1">
        <f t="array" ref="V231">_xll.FDS(A231,"FF_TAX_CF(ANN_R,"&amp;AI231&amp;","&amp;AJ231&amp;",,,USD)")</f>
        <v>114.77322453633001</v>
      </c>
      <c r="W231" s="1" cm="1">
        <f t="array" ref="W231">_xll.FDS(A231,"FF_TAX_CF(ANN_R,"&amp;AK231&amp;","&amp;AL231&amp;",,,USD)")</f>
        <v>148.52902057953199</v>
      </c>
      <c r="X231" s="1" cm="1">
        <f t="array" ref="X231">_xll.FDS(A231,"FF_TAX_CF(ANN_R,"&amp;F231&amp;","&amp;G231&amp;",,,USD)")</f>
        <v>177.69862818717999</v>
      </c>
      <c r="Y231" s="1" cm="1">
        <f t="array" ref="Y231">_xll.FDS($A231,"FF_PTX_INC(ANN_R,"&amp;AE231&amp;","&amp;AF231&amp;",,,USD)")</f>
        <v>795.50152200739797</v>
      </c>
      <c r="Z231" s="1" t="e" cm="1" vm="3">
        <f t="array" aca="1" ref="Z231" ca="1">_xll.FDS($A231,"FF_PTX_INC(ANN_R,"&amp;AG231&amp;","&amp;AH231&amp;",,,USD)")</f>
        <v>#VALUE!</v>
      </c>
      <c r="AA231" s="1" cm="1">
        <f t="array" ref="AA231">_xll.FDS(A231,"FF_PTX_INC(ANN_R,"&amp;AI231&amp;","&amp;AJ231&amp;",,,USD)")</f>
        <v>638.831319585443</v>
      </c>
      <c r="AB231" s="1" cm="1">
        <f t="array" ref="AB231">_xll.FDS(A231,"FF_PTX_INC(ANN_R,"&amp;AK231&amp;","&amp;AL231&amp;",,,USD)")</f>
        <v>697.91797977872204</v>
      </c>
      <c r="AC231" s="1" cm="1">
        <f t="array" ref="AC231">_xll.FDS(A231,"FF_PTX_INC(ANN_R,"&amp;F231&amp;","&amp;G231&amp;",,,USD)")</f>
        <v>828.70735335350003</v>
      </c>
      <c r="AE231" s="6">
        <f t="shared" si="24"/>
        <v>41275</v>
      </c>
      <c r="AF231" s="6">
        <f t="shared" si="25"/>
        <v>41639</v>
      </c>
      <c r="AG231" s="6">
        <f t="shared" si="26"/>
        <v>41640</v>
      </c>
      <c r="AH231" s="6">
        <f t="shared" si="27"/>
        <v>42004</v>
      </c>
      <c r="AI231" s="6">
        <f>DATE(YEAR(F231)+AO231,MONTH(F231),DAY(F231))</f>
        <v>42005</v>
      </c>
      <c r="AJ231" s="6">
        <f>DATE(YEAR(G231)+AO231,MONTH(G231),DAY(G231))</f>
        <v>42369</v>
      </c>
      <c r="AK231" s="6">
        <f>DATE(YEAR(F231)+AP231,MONTH(F231),DAY(F231))</f>
        <v>42370</v>
      </c>
      <c r="AL231" s="6">
        <f>DATE(YEAR(G231)+AP231,MONTH(G231),DAY(G231))</f>
        <v>42735</v>
      </c>
      <c r="AM231" s="8">
        <v>-4</v>
      </c>
      <c r="AN231" s="8">
        <v>-3</v>
      </c>
      <c r="AO231">
        <v>-2</v>
      </c>
      <c r="AP231">
        <v>-1</v>
      </c>
      <c r="AQ231" cm="1">
        <f t="array" ref="AQ231">_xll.FDS(A231,"FF_DEBT_LT(ANN_R,"&amp;F231&amp;","&amp;G231&amp;")")</f>
        <v>58134</v>
      </c>
      <c r="AR231" cm="1">
        <f t="array" ref="AR231">_xll.FDS(A231,"FF_RD_EXP(ANN_R,"&amp;F231&amp;","&amp;G231&amp;")")</f>
        <v>6554</v>
      </c>
      <c r="AS231" t="e" cm="1">
        <f t="array" ref="AS231">_xll.FDS(A231,"FF_PTX_INC_FOR(ANN_R,"&amp;F231&amp;","&amp;G231&amp;")")</f>
        <v>#N/A</v>
      </c>
      <c r="AT231" cm="1">
        <f t="array" ref="AT231">_xll.FDS(A231,"FF_MKT_VAL_PUBLIC(ANN_R,"&amp;[1]sample_report!E231&amp;")")</f>
        <v>948736.13466429699</v>
      </c>
    </row>
    <row r="232" spans="1:46" hidden="1" x14ac:dyDescent="0.25">
      <c r="A232" t="s">
        <v>65</v>
      </c>
      <c r="B232" t="s">
        <v>66</v>
      </c>
      <c r="C232" t="s">
        <v>67</v>
      </c>
      <c r="D232" t="str" cm="1">
        <f t="array" ref="D232">_xll.FDS(A232,"FF_MAJOR_IND_NAME")</f>
        <v>CHEMICALS</v>
      </c>
      <c r="E232">
        <v>2017</v>
      </c>
      <c r="F232" s="4">
        <f t="shared" si="21"/>
        <v>42736</v>
      </c>
      <c r="G232" s="4">
        <f t="shared" si="22"/>
        <v>43100</v>
      </c>
      <c r="I232" s="1" cm="1">
        <f t="array" ref="I232">_xll.FDS(A232,"FF_PTX_INC(ANN_R,"&amp;F232&amp;","&amp;G232&amp;",,,USD)")</f>
        <v>2192.6673118096801</v>
      </c>
      <c r="J232" s="1" cm="1">
        <f t="array" ref="J232">_xll.FDS(A232,"FF_MKT_VAL(ANN_R,"&amp;F232&amp;","&amp;G232&amp;",,,USD)")</f>
        <v>20191.813777254902</v>
      </c>
      <c r="K232" s="1" cm="1">
        <f t="array" ref="K232">_xll.FDS(A232,"FF_SHLDRS_EQ(ANN_R,"&amp;F232&amp;","&amp;G232&amp;",,,USD)")</f>
        <v>12019.083799207399</v>
      </c>
      <c r="L232" s="1" cm="1">
        <f t="array" ref="L232">_xll.FDS(A232,"FF_ASSETS(ANN_R,"&amp;F232&amp;","&amp;G232&amp;",,,USD)")</f>
        <v>19232.371920171201</v>
      </c>
      <c r="M232" s="1" cm="1">
        <f t="array" ref="M232">_xll.FDS(A232,"FF_TAX_CF(ANN_R,"&amp;F232&amp;","&amp;G232&amp;",,,USD)")</f>
        <v>210.96910433301301</v>
      </c>
      <c r="N232" s="1" cm="1">
        <f t="array" ref="N232">_xll.FDS(A232,"FF_INC_TAX(ANN_R,"&amp;F232&amp;","&amp;G232&amp;",,,USD)")</f>
        <v>219.274905994959</v>
      </c>
      <c r="O232" s="1" cm="1">
        <f t="array" ref="O232">_xll.FDS(A232,"FF_NET_INC(ANN_R,"&amp;F232&amp;","&amp;G232&amp;")")</f>
        <v>54410.802000000003</v>
      </c>
      <c r="P232" s="1" cm="1">
        <f t="array" ref="P232">_xll.FDS(A232,"FF_ROA(ANN_R,"&amp;F232&amp;","&amp;G232&amp;")")</f>
        <v>9.7443769100666096</v>
      </c>
      <c r="Q232" cm="1">
        <f t="array" ref="Q232">_xll.FDS(A232,"FF_TAX_RATE(ANN_R,"&amp;F232&amp;","&amp;G232&amp;")")</f>
        <v>10.0003728250951</v>
      </c>
      <c r="R232" t="e" cm="1">
        <f t="array" ref="R232">_xll.FDS(A232,"FF_TAX_REFUND(ANN_R,"&amp;F232&amp;","&amp;G232&amp;",,,,,""D=1"")")</f>
        <v>#N/A</v>
      </c>
      <c r="S232">
        <f t="shared" si="23"/>
        <v>0.10373363496907784</v>
      </c>
      <c r="T232" s="1" cm="1">
        <f t="array" ref="T232">_xll.FDS($A232,"FF_TAX_CF(ANN_R,"&amp;AE232&amp;","&amp;AF232&amp;",,,USD)")</f>
        <v>31.879555704910299</v>
      </c>
      <c r="U232" s="1" cm="1">
        <f t="array" ref="U232">_xll.FDS($A232,"FF_TAX_CF(ANN_R,"&amp;AG232&amp;","&amp;AH232&amp;",,,USD)")</f>
        <v>97.206186907589398</v>
      </c>
      <c r="V232" s="1" cm="1">
        <f t="array" ref="V232">_xll.FDS(A232,"FF_TAX_CF(ANN_R,"&amp;AI232&amp;","&amp;AJ232&amp;",,,USD)")</f>
        <v>33.469219936370898</v>
      </c>
      <c r="W232" s="1" cm="1">
        <f t="array" ref="W232">_xll.FDS(A232,"FF_TAX_CF(ANN_R,"&amp;AK232&amp;","&amp;AL232&amp;",,,USD)")</f>
        <v>158.59905331863999</v>
      </c>
      <c r="X232" s="1" cm="1">
        <f t="array" ref="X232">_xll.FDS(A232,"FF_TAX_CF(ANN_R,"&amp;F232&amp;","&amp;G232&amp;",,,USD)")</f>
        <v>210.96910433301301</v>
      </c>
      <c r="Y232" s="1" cm="1">
        <f t="array" ref="Y232">_xll.FDS($A232,"FF_PTX_INC(ANN_R,"&amp;AE232&amp;","&amp;AF232&amp;",,,USD)")</f>
        <v>713.92173192205996</v>
      </c>
      <c r="Z232" s="1" cm="1">
        <f t="array" ref="Z232">_xll.FDS($A232,"FF_PTX_INC(ANN_R,"&amp;AG232&amp;","&amp;AH232&amp;",,,USD)")</f>
        <v>368.26240808911598</v>
      </c>
      <c r="AA232" s="1" cm="1">
        <f t="array" ref="AA232">_xll.FDS(A232,"FF_PTX_INC(ANN_R,"&amp;AI232&amp;","&amp;AJ232&amp;",,,USD)")</f>
        <v>749.33380008050801</v>
      </c>
      <c r="AB232" s="1" cm="1">
        <f t="array" ref="AB232">_xll.FDS(A232,"FF_PTX_INC(ANN_R,"&amp;AK232&amp;","&amp;AL232&amp;",,,USD)")</f>
        <v>1105.52142770304</v>
      </c>
      <c r="AC232" s="1" cm="1">
        <f t="array" ref="AC232">_xll.FDS(A232,"FF_PTX_INC(ANN_R,"&amp;F232&amp;","&amp;G232&amp;",,,USD)")</f>
        <v>2192.6673118096801</v>
      </c>
      <c r="AE232" s="6">
        <f t="shared" si="24"/>
        <v>41275</v>
      </c>
      <c r="AF232" s="6">
        <f t="shared" si="25"/>
        <v>41639</v>
      </c>
      <c r="AG232" s="6">
        <f t="shared" si="26"/>
        <v>41640</v>
      </c>
      <c r="AH232" s="6">
        <f t="shared" si="27"/>
        <v>42004</v>
      </c>
      <c r="AI232" s="6">
        <f>DATE(YEAR(F232)+AO232,MONTH(F232),DAY(F232))</f>
        <v>42005</v>
      </c>
      <c r="AJ232" s="6">
        <f>DATE(YEAR(G232)+AO232,MONTH(G232),DAY(G232))</f>
        <v>42369</v>
      </c>
      <c r="AK232" s="6">
        <f>DATE(YEAR(F232)+AP232,MONTH(F232),DAY(F232))</f>
        <v>42370</v>
      </c>
      <c r="AL232" s="6">
        <f>DATE(YEAR(G232)+AP232,MONTH(G232),DAY(G232))</f>
        <v>42735</v>
      </c>
      <c r="AM232" s="8">
        <v>-4</v>
      </c>
      <c r="AN232" s="8">
        <v>-3</v>
      </c>
      <c r="AO232">
        <v>-2</v>
      </c>
      <c r="AP232">
        <v>-1</v>
      </c>
      <c r="AQ232" cm="1">
        <f t="array" ref="AQ232">_xll.FDS(A232,"FF_DEBT_LT(ANN_R,"&amp;F232&amp;","&amp;G232&amp;")")</f>
        <v>63845.576000000001</v>
      </c>
      <c r="AR232" t="e" cm="1">
        <f t="array" ref="AR232">_xll.FDS(A232,"FF_RD_EXP(ANN_R,"&amp;F232&amp;","&amp;G232&amp;")")</f>
        <v>#N/A</v>
      </c>
      <c r="AS232" t="e" cm="1">
        <f t="array" ref="AS232">_xll.FDS(A232,"FF_PTX_INC_FOR(ANN_R,"&amp;F232&amp;","&amp;G232&amp;")")</f>
        <v>#N/A</v>
      </c>
      <c r="AT232" cm="1">
        <f t="array" ref="AT232">_xll.FDS(A232,"FF_MKT_VAL_PUBLIC(ANN_R,"&amp;[1]sample_report!E232&amp;")")</f>
        <v>350650.79321733001</v>
      </c>
    </row>
    <row r="233" spans="1:46" hidden="1" x14ac:dyDescent="0.25">
      <c r="A233" t="s">
        <v>89</v>
      </c>
      <c r="B233" t="s">
        <v>90</v>
      </c>
      <c r="C233" t="s">
        <v>29</v>
      </c>
      <c r="D233" t="str" cm="1">
        <f t="array" ref="D233">_xll.FDS(A233,"FF_MAJOR_IND_NAME")</f>
        <v>CHEMICALS</v>
      </c>
      <c r="E233">
        <v>2017</v>
      </c>
      <c r="F233" s="4">
        <f t="shared" si="21"/>
        <v>42736</v>
      </c>
      <c r="G233" s="4">
        <f t="shared" si="22"/>
        <v>43100</v>
      </c>
      <c r="I233" s="1" cm="1">
        <f t="array" ref="I233">_xll.FDS(A233,"FF_PTX_INC(ANN_R,"&amp;F233&amp;","&amp;G233&amp;",,,USD)")</f>
        <v>2236.01983721741</v>
      </c>
      <c r="J233" s="1" cm="1">
        <f t="array" ref="J233">_xll.FDS(A233,"FF_MKT_VAL(ANN_R,"&amp;F233&amp;","&amp;G233&amp;",,,USD)")</f>
        <v>36902.3995940803</v>
      </c>
      <c r="K233" s="1" cm="1">
        <f t="array" ref="K233">_xll.FDS(A233,"FF_SHLDRS_EQ(ANN_R,"&amp;F233&amp;","&amp;G233&amp;",,,USD)")</f>
        <v>19141.936571063499</v>
      </c>
      <c r="L233" s="1" cm="1">
        <f t="array" ref="L233">_xll.FDS(A233,"FF_ASSETS(ANN_R,"&amp;F233&amp;","&amp;G233&amp;",,,USD)")</f>
        <v>23832.3251384832</v>
      </c>
      <c r="M233" s="1" cm="1">
        <f t="array" ref="M233">_xll.FDS(A233,"FF_TAX_CF(ANN_R,"&amp;F233&amp;","&amp;G233&amp;",,,USD)")</f>
        <v>580.81495567224897</v>
      </c>
      <c r="N233" s="1" cm="1">
        <f t="array" ref="N233">_xll.FDS(A233,"FF_INC_TAX(ANN_R,"&amp;F233&amp;","&amp;G233&amp;",,,USD)")</f>
        <v>589.38473512791097</v>
      </c>
      <c r="O233" s="1" cm="1">
        <f t="array" ref="O233">_xll.FDS(A233,"FF_NET_INC(ANN_R,"&amp;F233&amp;","&amp;G233&amp;")")</f>
        <v>175912</v>
      </c>
      <c r="P233" s="1" cm="1">
        <f t="array" ref="P233">_xll.FDS(A233,"FF_ROA(ANN_R,"&amp;F233&amp;","&amp;G233&amp;")")</f>
        <v>6.8107433599298099</v>
      </c>
      <c r="Q233" cm="1">
        <f t="array" ref="Q233">_xll.FDS(A233,"FF_TAX_RATE(ANN_R,"&amp;F233&amp;","&amp;G233&amp;")")</f>
        <v>26.358654128103101</v>
      </c>
      <c r="R233" t="e" cm="1">
        <f t="array" ref="R233">_xll.FDS(A233,"FF_TAX_REFUND(ANN_R,"&amp;F233&amp;","&amp;G233&amp;",,,,,""D=1"")")</f>
        <v>#N/A</v>
      </c>
      <c r="S233">
        <f t="shared" si="23"/>
        <v>0.31150003614029137</v>
      </c>
      <c r="T233" s="1" cm="1">
        <f t="array" ref="T233">_xll.FDS($A233,"FF_TAX_CF(ANN_R,"&amp;AE233&amp;","&amp;AF233&amp;",,,USD)")</f>
        <v>771.99634589254902</v>
      </c>
      <c r="U233" s="1" cm="1">
        <f t="array" ref="U233">_xll.FDS($A233,"FF_TAX_CF(ANN_R,"&amp;AG233&amp;","&amp;AH233&amp;",,,USD)")</f>
        <v>414.828526634723</v>
      </c>
      <c r="V233" s="1" cm="1">
        <f t="array" ref="V233">_xll.FDS(A233,"FF_TAX_CF(ANN_R,"&amp;AI233&amp;","&amp;AJ233&amp;",,,USD)")</f>
        <v>625.95301248598798</v>
      </c>
      <c r="W233" s="1" cm="1">
        <f t="array" ref="W233">_xll.FDS(A233,"FF_TAX_CF(ANN_R,"&amp;AK233&amp;","&amp;AL233&amp;",,,USD)")</f>
        <v>613.19429397582996</v>
      </c>
      <c r="X233" s="1" cm="1">
        <f t="array" ref="X233">_xll.FDS(A233,"FF_TAX_CF(ANN_R,"&amp;F233&amp;","&amp;G233&amp;",,,USD)")</f>
        <v>580.81495567224897</v>
      </c>
      <c r="Y233" s="1" cm="1">
        <f t="array" ref="Y233">_xll.FDS($A233,"FF_PTX_INC(ANN_R,"&amp;AE233&amp;","&amp;AF233&amp;",,,USD)")</f>
        <v>1978.9613222703299</v>
      </c>
      <c r="Z233" s="1" cm="1">
        <f t="array" ref="Z233">_xll.FDS($A233,"FF_PTX_INC(ANN_R,"&amp;AG233&amp;","&amp;AH233&amp;",,,USD)")</f>
        <v>1802.95774300583</v>
      </c>
      <c r="AA233" s="1" cm="1">
        <f t="array" ref="AA233">_xll.FDS(A233,"FF_PTX_INC(ANN_R,"&amp;AI233&amp;","&amp;AJ233&amp;",,,USD)")</f>
        <v>1802.57900527213</v>
      </c>
      <c r="AB233" s="1" cm="1">
        <f t="array" ref="AB233">_xll.FDS(A233,"FF_PTX_INC(ANN_R,"&amp;AK233&amp;","&amp;AL233&amp;",,,USD)")</f>
        <v>1832.08814620972</v>
      </c>
      <c r="AC233" s="1" cm="1">
        <f t="array" ref="AC233">_xll.FDS(A233,"FF_PTX_INC(ANN_R,"&amp;F233&amp;","&amp;G233&amp;",,,USD)")</f>
        <v>2236.01983721741</v>
      </c>
      <c r="AE233" s="6">
        <f t="shared" si="24"/>
        <v>41275</v>
      </c>
      <c r="AF233" s="6">
        <f t="shared" si="25"/>
        <v>41639</v>
      </c>
      <c r="AG233" s="6">
        <f t="shared" si="26"/>
        <v>41640</v>
      </c>
      <c r="AH233" s="6">
        <f t="shared" si="27"/>
        <v>42004</v>
      </c>
      <c r="AI233" s="6">
        <f>DATE(YEAR(F233)+AO233,MONTH(F233),DAY(F233))</f>
        <v>42005</v>
      </c>
      <c r="AJ233" s="6">
        <f>DATE(YEAR(G233)+AO233,MONTH(G233),DAY(G233))</f>
        <v>42369</v>
      </c>
      <c r="AK233" s="6">
        <f>DATE(YEAR(F233)+AP233,MONTH(F233),DAY(F233))</f>
        <v>42370</v>
      </c>
      <c r="AL233" s="6">
        <f>DATE(YEAR(G233)+AP233,MONTH(G233),DAY(G233))</f>
        <v>42735</v>
      </c>
      <c r="AM233" s="8">
        <v>-4</v>
      </c>
      <c r="AN233" s="8">
        <v>-3</v>
      </c>
      <c r="AO233">
        <v>-2</v>
      </c>
      <c r="AP233">
        <v>-1</v>
      </c>
      <c r="AQ233" cm="1">
        <f t="array" ref="AQ233">_xll.FDS(A233,"FF_DEBT_LT(ANN_R,"&amp;F233&amp;","&amp;G233&amp;")")</f>
        <v>1742</v>
      </c>
      <c r="AR233" cm="1">
        <f t="array" ref="AR233">_xll.FDS(A233,"FF_RD_EXP(ANN_R,"&amp;F233&amp;","&amp;G233&amp;")")</f>
        <v>49020</v>
      </c>
      <c r="AS233" t="e" cm="1">
        <f t="array" ref="AS233">_xll.FDS(A233,"FF_PTX_INC_FOR(ANN_R,"&amp;F233&amp;","&amp;G233&amp;")")</f>
        <v>#N/A</v>
      </c>
      <c r="AT233" cm="1">
        <f t="array" ref="AT233">_xll.FDS(A233,"FF_MKT_VAL_PUBLIC(ANN_R,"&amp;[1]sample_report!E233&amp;")")</f>
        <v>3744667.8198553701</v>
      </c>
    </row>
    <row r="234" spans="1:46" hidden="1" x14ac:dyDescent="0.25">
      <c r="A234" t="s">
        <v>154</v>
      </c>
      <c r="B234" t="s">
        <v>155</v>
      </c>
      <c r="C234" t="s">
        <v>29</v>
      </c>
      <c r="D234" t="str" cm="1">
        <f t="array" ref="D234">_xll.FDS(A234,"FF_MAJOR_IND_NAME")</f>
        <v>CHEMICALS</v>
      </c>
      <c r="E234">
        <v>2017</v>
      </c>
      <c r="F234" s="4">
        <f t="shared" si="21"/>
        <v>42736</v>
      </c>
      <c r="G234" s="4">
        <f t="shared" si="22"/>
        <v>43100</v>
      </c>
      <c r="I234" s="1" cm="1">
        <f t="array" ref="I234">_xll.FDS(A234,"FF_PTX_INC(ANN_R,"&amp;F234&amp;","&amp;G234&amp;",,,USD)")</f>
        <v>1821.84345841408</v>
      </c>
      <c r="J234" s="1" cm="1">
        <f t="array" ref="J234">_xll.FDS(A234,"FF_MKT_VAL(ANN_R,"&amp;F234&amp;","&amp;G234&amp;",,,USD)")</f>
        <v>33328.437603391103</v>
      </c>
      <c r="K234" s="1" cm="1">
        <f t="array" ref="K234">_xll.FDS(A234,"FF_SHLDRS_EQ(ANN_R,"&amp;F234&amp;","&amp;G234&amp;",,,USD)")</f>
        <v>7158.2868151394696</v>
      </c>
      <c r="L234" s="1" cm="1">
        <f t="array" ref="L234">_xll.FDS(A234,"FF_ASSETS(ANN_R,"&amp;F234&amp;","&amp;G234&amp;",,,USD)")</f>
        <v>12670.8834195742</v>
      </c>
      <c r="M234" s="1" cm="1">
        <f t="array" ref="M234">_xll.FDS(A234,"FF_TAX_CF(ANN_R,"&amp;F234&amp;","&amp;G234&amp;",,,USD)")</f>
        <v>493.17923998832703</v>
      </c>
      <c r="N234" s="1" cm="1">
        <f t="array" ref="N234">_xll.FDS(A234,"FF_INC_TAX(ANN_R,"&amp;F234&amp;","&amp;G234&amp;",,,USD)")</f>
        <v>496.57697045803098</v>
      </c>
      <c r="O234" s="1" cm="1">
        <f t="array" ref="O234">_xll.FDS(A234,"FF_NET_INC(ANN_R,"&amp;F234&amp;","&amp;G234&amp;")")</f>
        <v>147010</v>
      </c>
      <c r="P234" s="1" cm="1">
        <f t="array" ref="P234">_xll.FDS(A234,"FF_ROA(ANN_R,"&amp;F234&amp;","&amp;G234&amp;")")</f>
        <v>10.6310048436481</v>
      </c>
      <c r="Q234" cm="1">
        <f t="array" ref="Q234">_xll.FDS(A234,"FF_TAX_RATE(ANN_R,"&amp;F234&amp;","&amp;G234&amp;")")</f>
        <v>27.2568407655783</v>
      </c>
      <c r="R234" t="e" cm="1">
        <f t="array" ref="R234">_xll.FDS(A234,"FF_TAX_REFUND(ANN_R,"&amp;F234&amp;","&amp;G234&amp;",,,,,""D=1"")")</f>
        <v>#N/A</v>
      </c>
      <c r="S234">
        <f t="shared" si="23"/>
        <v>0.28960988375331959</v>
      </c>
      <c r="T234" s="1" cm="1">
        <f t="array" ref="T234">_xll.FDS($A234,"FF_TAX_CF(ANN_R,"&amp;AE234&amp;","&amp;AF234&amp;",,,USD)")</f>
        <v>305.54957296885601</v>
      </c>
      <c r="U234" s="1" cm="1">
        <f t="array" ref="U234">_xll.FDS($A234,"FF_TAX_CF(ANN_R,"&amp;AG234&amp;","&amp;AH234&amp;",,,USD)")</f>
        <v>465.69676094688498</v>
      </c>
      <c r="V234" s="1" cm="1">
        <f t="array" ref="V234">_xll.FDS(A234,"FF_TAX_CF(ANN_R,"&amp;AI234&amp;","&amp;AJ234&amp;",,,USD)")</f>
        <v>388.82475700601901</v>
      </c>
      <c r="W234" s="1" cm="1">
        <f t="array" ref="W234">_xll.FDS(A234,"FF_TAX_CF(ANN_R,"&amp;AK234&amp;","&amp;AL234&amp;",,,USD)")</f>
        <v>448.26516725867998</v>
      </c>
      <c r="X234" s="1" cm="1">
        <f t="array" ref="X234">_xll.FDS(A234,"FF_TAX_CF(ANN_R,"&amp;F234&amp;","&amp;G234&amp;",,,USD)")</f>
        <v>493.17923998832703</v>
      </c>
      <c r="Y234" s="1" cm="1">
        <f t="array" ref="Y234">_xll.FDS($A234,"FF_PTX_INC(ANN_R,"&amp;AE234&amp;","&amp;AF234&amp;",,,USD)")</f>
        <v>1177.36304829083</v>
      </c>
      <c r="Z234" s="1" cm="1">
        <f t="array" ref="Z234">_xll.FDS($A234,"FF_PTX_INC(ANN_R,"&amp;AG234&amp;","&amp;AH234&amp;",,,USD)")</f>
        <v>1197.5531933782599</v>
      </c>
      <c r="AA234" s="1" cm="1">
        <f t="array" ref="AA234">_xll.FDS(A234,"FF_PTX_INC(ANN_R,"&amp;AI234&amp;","&amp;AJ234&amp;",,,USD)")</f>
        <v>1371.4801479354501</v>
      </c>
      <c r="AB234" s="1" cm="1">
        <f t="array" ref="AB234">_xll.FDS(A234,"FF_PTX_INC(ANN_R,"&amp;AK234&amp;","&amp;AL234&amp;",,,USD)")</f>
        <v>1688.1267888285199</v>
      </c>
      <c r="AC234" s="1" cm="1">
        <f t="array" ref="AC234">_xll.FDS(A234,"FF_PTX_INC(ANN_R,"&amp;F234&amp;","&amp;G234&amp;",,,USD)")</f>
        <v>1821.84345841408</v>
      </c>
      <c r="AE234" s="6">
        <f t="shared" si="24"/>
        <v>41275</v>
      </c>
      <c r="AF234" s="6">
        <f t="shared" si="25"/>
        <v>41639</v>
      </c>
      <c r="AG234" s="6">
        <f t="shared" si="26"/>
        <v>41640</v>
      </c>
      <c r="AH234" s="6">
        <f t="shared" si="27"/>
        <v>42004</v>
      </c>
      <c r="AI234" s="6">
        <f>DATE(YEAR(F234)+AO234,MONTH(F234),DAY(F234))</f>
        <v>42005</v>
      </c>
      <c r="AJ234" s="6">
        <f>DATE(YEAR(G234)+AO234,MONTH(G234),DAY(G234))</f>
        <v>42369</v>
      </c>
      <c r="AK234" s="6">
        <f>DATE(YEAR(F234)+AP234,MONTH(F234),DAY(F234))</f>
        <v>42370</v>
      </c>
      <c r="AL234" s="6">
        <f>DATE(YEAR(G234)+AP234,MONTH(G234),DAY(G234))</f>
        <v>42735</v>
      </c>
      <c r="AM234" s="8">
        <v>-4</v>
      </c>
      <c r="AN234" s="8">
        <v>-3</v>
      </c>
      <c r="AO234">
        <v>-2</v>
      </c>
      <c r="AP234">
        <v>-1</v>
      </c>
      <c r="AQ234" cm="1">
        <f t="array" ref="AQ234">_xll.FDS(A234,"FF_DEBT_LT(ANN_R,"&amp;F234&amp;","&amp;G234&amp;")")</f>
        <v>97745</v>
      </c>
      <c r="AR234" cm="1">
        <f t="array" ref="AR234">_xll.FDS(A234,"FF_RD_EXP(ANN_R,"&amp;F234&amp;","&amp;G234&amp;")")</f>
        <v>56703</v>
      </c>
      <c r="AS234" t="e" cm="1">
        <f t="array" ref="AS234">_xll.FDS(A234,"FF_PTX_INC_FOR(ANN_R,"&amp;F234&amp;","&amp;G234&amp;")")</f>
        <v>#N/A</v>
      </c>
      <c r="AT234" cm="1">
        <f t="array" ref="AT234">_xll.FDS(A234,"FF_MKT_VAL_PUBLIC(ANN_R,"&amp;[1]sample_report!E234&amp;")")</f>
        <v>3508085.2978518298</v>
      </c>
    </row>
    <row r="235" spans="1:46" hidden="1" x14ac:dyDescent="0.25">
      <c r="A235" t="s">
        <v>311</v>
      </c>
      <c r="B235" t="s">
        <v>312</v>
      </c>
      <c r="C235" t="s">
        <v>105</v>
      </c>
      <c r="D235" t="str" cm="1">
        <f t="array" ref="D235">_xll.FDS(A235,"FF_MAJOR_IND_NAME")</f>
        <v>CHEMICALS</v>
      </c>
      <c r="E235">
        <v>2017</v>
      </c>
      <c r="F235" s="4">
        <f t="shared" si="21"/>
        <v>42736</v>
      </c>
      <c r="G235" s="4">
        <f t="shared" si="22"/>
        <v>43100</v>
      </c>
      <c r="I235" s="1" cm="1">
        <f t="array" ref="I235">_xll.FDS(A235,"FF_PTX_INC(ANN_R,"&amp;F235&amp;","&amp;G235&amp;",,,USD)")</f>
        <v>729.76909349807602</v>
      </c>
      <c r="J235" s="1" cm="1">
        <f t="array" ref="J235">_xll.FDS(A235,"FF_MKT_VAL(ANN_R,"&amp;F235&amp;","&amp;G235&amp;",,,USD)")</f>
        <v>19411.935560293601</v>
      </c>
      <c r="K235" s="1" cm="1">
        <f t="array" ref="K235">_xll.FDS(A235,"FF_SHLDRS_EQ(ANN_R,"&amp;F235&amp;","&amp;G235&amp;",,,USD)")</f>
        <v>21070.244913546601</v>
      </c>
      <c r="L235" s="1" cm="1">
        <f t="array" ref="L235">_xll.FDS(A235,"FF_ASSETS(ANN_R,"&amp;F235&amp;","&amp;G235&amp;",,,USD)")</f>
        <v>45816.543675923203</v>
      </c>
      <c r="M235" s="1" cm="1">
        <f t="array" ref="M235">_xll.FDS(A235,"FF_TAX_CF(ANN_R,"&amp;F235&amp;","&amp;G235&amp;",,,USD)")</f>
        <v>165.514881595144</v>
      </c>
      <c r="N235" s="1" cm="1">
        <f t="array" ref="N235">_xll.FDS(A235,"FF_INC_TAX(ANN_R,"&amp;F235&amp;","&amp;G235&amp;",,,USD)")</f>
        <v>304.20508348668199</v>
      </c>
      <c r="O235" s="1" cm="1">
        <f t="array" ref="O235">_xll.FDS(A235,"FF_NET_INC(ANN_R,"&amp;F235&amp;","&amp;G235&amp;")")</f>
        <v>639797.943417</v>
      </c>
      <c r="P235" s="1" cm="1">
        <f t="array" ref="P235">_xll.FDS(A235,"FF_ROA(ANN_R,"&amp;F235&amp;","&amp;G235&amp;")")</f>
        <v>1.3684431778002799</v>
      </c>
      <c r="Q235" cm="1">
        <f t="array" ref="Q235">_xll.FDS(A235,"FF_TAX_RATE(ANN_R,"&amp;F235&amp;","&amp;G235&amp;")")</f>
        <v>41.685114674904199</v>
      </c>
      <c r="R235" t="e" cm="1">
        <f t="array" ref="R235">_xll.FDS(A235,"FF_TAX_REFUND(ANN_R,"&amp;F235&amp;","&amp;G235&amp;",,,,,""D=1"")")</f>
        <v>#N/A</v>
      </c>
      <c r="S235">
        <f t="shared" si="23"/>
        <v>0.21490617444009438</v>
      </c>
      <c r="T235" s="1" cm="1">
        <f t="array" ref="T235">_xll.FDS($A235,"FF_TAX_CF(ANN_R,"&amp;AE235&amp;","&amp;AF235&amp;",,,USD)")</f>
        <v>36.432301637618799</v>
      </c>
      <c r="U235" s="1" cm="1">
        <f t="array" ref="U235">_xll.FDS($A235,"FF_TAX_CF(ANN_R,"&amp;AG235&amp;","&amp;AH235&amp;",,,USD)")</f>
        <v>107.859437397055</v>
      </c>
      <c r="V235" s="1" cm="1">
        <f t="array" ref="V235">_xll.FDS(A235,"FF_TAX_CF(ANN_R,"&amp;AI235&amp;","&amp;AJ235&amp;",,,USD)")</f>
        <v>256.90058170698001</v>
      </c>
      <c r="W235" s="1" cm="1">
        <f t="array" ref="W235">_xll.FDS(A235,"FF_TAX_CF(ANN_R,"&amp;AK235&amp;","&amp;AL235&amp;",,,USD)")</f>
        <v>219.23876532873899</v>
      </c>
      <c r="X235" s="1" cm="1">
        <f t="array" ref="X235">_xll.FDS(A235,"FF_TAX_CF(ANN_R,"&amp;F235&amp;","&amp;G235&amp;",,,USD)")</f>
        <v>165.514881595144</v>
      </c>
      <c r="Y235" s="1" cm="1">
        <f t="array" ref="Y235">_xll.FDS($A235,"FF_PTX_INC(ANN_R,"&amp;AE235&amp;","&amp;AF235&amp;",,,USD)")</f>
        <v>67.907104569943399</v>
      </c>
      <c r="Z235" s="1" cm="1">
        <f t="array" ref="Z235">_xll.FDS($A235,"FF_PTX_INC(ANN_R,"&amp;AG235&amp;","&amp;AH235&amp;",,,USD)")</f>
        <v>139.52159606914299</v>
      </c>
      <c r="AA235" s="1" cm="1">
        <f t="array" ref="AA235">_xll.FDS(A235,"FF_PTX_INC(ANN_R,"&amp;AI235&amp;","&amp;AJ235&amp;",,,USD)")</f>
        <v>2579.7534735434201</v>
      </c>
      <c r="AB235" s="1" cm="1">
        <f t="array" ref="AB235">_xll.FDS(A235,"FF_PTX_INC(ANN_R,"&amp;AK235&amp;","&amp;AL235&amp;",,,USD)")</f>
        <v>140.20734915860501</v>
      </c>
      <c r="AC235" s="1" cm="1">
        <f t="array" ref="AC235">_xll.FDS(A235,"FF_PTX_INC(ANN_R,"&amp;F235&amp;","&amp;G235&amp;",,,USD)")</f>
        <v>729.76909349807602</v>
      </c>
      <c r="AE235" s="6">
        <f t="shared" si="24"/>
        <v>41275</v>
      </c>
      <c r="AF235" s="6">
        <f t="shared" si="25"/>
        <v>41639</v>
      </c>
      <c r="AG235" s="6">
        <f t="shared" si="26"/>
        <v>41640</v>
      </c>
      <c r="AH235" s="6">
        <f t="shared" si="27"/>
        <v>42004</v>
      </c>
      <c r="AI235" s="6">
        <f>DATE(YEAR(F235)+AO235,MONTH(F235),DAY(F235))</f>
        <v>42005</v>
      </c>
      <c r="AJ235" s="6">
        <f>DATE(YEAR(G235)+AO235,MONTH(G235),DAY(G235))</f>
        <v>42369</v>
      </c>
      <c r="AK235" s="6">
        <f>DATE(YEAR(F235)+AP235,MONTH(F235),DAY(F235))</f>
        <v>42370</v>
      </c>
      <c r="AL235" s="6">
        <f>DATE(YEAR(G235)+AP235,MONTH(G235),DAY(G235))</f>
        <v>42735</v>
      </c>
      <c r="AM235" s="8">
        <v>-4</v>
      </c>
      <c r="AN235" s="8">
        <v>-3</v>
      </c>
      <c r="AO235">
        <v>-2</v>
      </c>
      <c r="AP235">
        <v>-1</v>
      </c>
      <c r="AQ235" cm="1">
        <f t="array" ref="AQ235">_xll.FDS(A235,"FF_DEBT_LT(ANN_R,"&amp;F235&amp;","&amp;G235&amp;")")</f>
        <v>2594095.375918</v>
      </c>
      <c r="AR235" cm="1">
        <f t="array" ref="AR235">_xll.FDS(A235,"FF_RD_EXP(ANN_R,"&amp;F235&amp;","&amp;G235&amp;")")</f>
        <v>84335</v>
      </c>
      <c r="AS235" t="e" cm="1">
        <f t="array" ref="AS235">_xll.FDS(A235,"FF_PTX_INC_FOR(ANN_R,"&amp;F235&amp;","&amp;G235&amp;")")</f>
        <v>#N/A</v>
      </c>
      <c r="AT235" cm="1">
        <f t="array" ref="AT235">_xll.FDS(A235,"FF_MKT_VAL_PUBLIC(ANN_R,"&amp;[1]sample_report!E235&amp;")")</f>
        <v>7613899.4026947599</v>
      </c>
    </row>
    <row r="236" spans="1:46" hidden="1" x14ac:dyDescent="0.25">
      <c r="A236" t="s">
        <v>358</v>
      </c>
      <c r="B236" t="s">
        <v>359</v>
      </c>
      <c r="C236" t="s">
        <v>67</v>
      </c>
      <c r="D236" t="str" cm="1">
        <f t="array" ref="D236">_xll.FDS(A236,"FF_MAJOR_IND_NAME")</f>
        <v>CHEMICALS</v>
      </c>
      <c r="E236">
        <v>2017</v>
      </c>
      <c r="F236" s="4">
        <f t="shared" si="21"/>
        <v>42736</v>
      </c>
      <c r="G236" s="4">
        <f t="shared" si="22"/>
        <v>43100</v>
      </c>
      <c r="I236" s="1" cm="1">
        <f t="array" ref="I236">_xll.FDS(A236,"FF_PTX_INC(ANN_R,"&amp;F236&amp;","&amp;G236&amp;",,,USD)")</f>
        <v>1025.34453430295</v>
      </c>
      <c r="J236" s="1" cm="1">
        <f t="array" ref="J236">_xll.FDS(A236,"FF_MKT_VAL(ANN_R,"&amp;F236&amp;","&amp;G236&amp;",,,USD)")</f>
        <v>20760.827471299799</v>
      </c>
      <c r="K236" s="1" cm="1">
        <f t="array" ref="K236">_xll.FDS(A236,"FF_SHLDRS_EQ(ANN_R,"&amp;F236&amp;","&amp;G236&amp;",,,USD)")</f>
        <v>11647.8569933174</v>
      </c>
      <c r="L236" s="1" cm="1">
        <f t="array" ref="L236">_xll.FDS(A236,"FF_ASSETS(ANN_R,"&amp;F236&amp;","&amp;G236&amp;",,,USD)")</f>
        <v>18282.891727628201</v>
      </c>
      <c r="M236" s="1" cm="1">
        <f t="array" ref="M236">_xll.FDS(A236,"FF_TAX_CF(ANN_R,"&amp;F236&amp;","&amp;G236&amp;",,,USD)")</f>
        <v>189.58291001160401</v>
      </c>
      <c r="N236" s="1" cm="1">
        <f t="array" ref="N236">_xll.FDS(A236,"FF_INC_TAX(ANN_R,"&amp;F236&amp;","&amp;G236&amp;",,,USD)")</f>
        <v>289.30354447571898</v>
      </c>
      <c r="O236" s="1" cm="1">
        <f t="array" ref="O236">_xll.FDS(A236,"FF_NET_INC(ANN_R,"&amp;F236&amp;","&amp;G236&amp;")")</f>
        <v>54521.016000000003</v>
      </c>
      <c r="P236" s="1" cm="1">
        <f t="array" ref="P236">_xll.FDS(A236,"FF_ROA(ANN_R,"&amp;F236&amp;","&amp;G236&amp;")")</f>
        <v>10.0847544463498</v>
      </c>
      <c r="Q236" cm="1">
        <f t="array" ref="Q236">_xll.FDS(A236,"FF_TAX_RATE(ANN_R,"&amp;F236&amp;","&amp;G236&amp;")")</f>
        <v>28.215252024763899</v>
      </c>
      <c r="R236" t="e" cm="1">
        <f t="array" ref="R236">_xll.FDS(A236,"FF_TAX_REFUND(ANN_R,"&amp;F236&amp;","&amp;G236&amp;",,,,,""D=1"")")</f>
        <v>#N/A</v>
      </c>
      <c r="S236">
        <f t="shared" si="23"/>
        <v>0.12024737304309524</v>
      </c>
      <c r="T236" s="1" cm="1">
        <f t="array" ref="T236">_xll.FDS($A236,"FF_TAX_CF(ANN_R,"&amp;AE236&amp;","&amp;AF236&amp;",,,USD)")</f>
        <v>6.5724662182442799</v>
      </c>
      <c r="U236" s="1" cm="1">
        <f t="array" ref="U236">_xll.FDS($A236,"FF_TAX_CF(ANN_R,"&amp;AG236&amp;","&amp;AH236&amp;",,,USD)")</f>
        <v>81.302824940130094</v>
      </c>
      <c r="V236" s="1" cm="1">
        <f t="array" ref="V236">_xll.FDS(A236,"FF_TAX_CF(ANN_R,"&amp;AI236&amp;","&amp;AJ236&amp;",,,USD)")</f>
        <v>98.908293023019993</v>
      </c>
      <c r="W236" s="1" cm="1">
        <f t="array" ref="W236">_xll.FDS(A236,"FF_TAX_CF(ANN_R,"&amp;AK236&amp;","&amp;AL236&amp;",,,USD)")</f>
        <v>85.109567841030696</v>
      </c>
      <c r="X236" s="1" cm="1">
        <f t="array" ref="X236">_xll.FDS(A236,"FF_TAX_CF(ANN_R,"&amp;F236&amp;","&amp;G236&amp;",,,USD)")</f>
        <v>189.58291001160401</v>
      </c>
      <c r="Y236" s="1" cm="1">
        <f t="array" ref="Y236">_xll.FDS($A236,"FF_PTX_INC(ANN_R,"&amp;AE236&amp;","&amp;AF236&amp;",,,USD)")</f>
        <v>614.22285817876798</v>
      </c>
      <c r="Z236" s="1" cm="1">
        <f t="array" ref="Z236">_xll.FDS($A236,"FF_PTX_INC(ANN_R,"&amp;AG236&amp;","&amp;AH236&amp;",,,USD)")</f>
        <v>625.25114510178605</v>
      </c>
      <c r="AA236" s="1" cm="1">
        <f t="array" ref="AA236">_xll.FDS(A236,"FF_PTX_INC(ANN_R,"&amp;AI236&amp;","&amp;AJ236&amp;",,,USD)")</f>
        <v>758.14426083561796</v>
      </c>
      <c r="AB236" s="1" cm="1">
        <f t="array" ref="AB236">_xll.FDS(A236,"FF_PTX_INC(ANN_R,"&amp;AK236&amp;","&amp;AL236&amp;",,,USD)")</f>
        <v>814.75980919777396</v>
      </c>
      <c r="AC236" s="1" cm="1">
        <f t="array" ref="AC236">_xll.FDS(A236,"FF_PTX_INC(ANN_R,"&amp;F236&amp;","&amp;G236&amp;",,,USD)")</f>
        <v>1025.34453430295</v>
      </c>
      <c r="AE236" s="6">
        <f t="shared" si="24"/>
        <v>41275</v>
      </c>
      <c r="AF236" s="6">
        <f t="shared" si="25"/>
        <v>41639</v>
      </c>
      <c r="AG236" s="6">
        <f t="shared" si="26"/>
        <v>41640</v>
      </c>
      <c r="AH236" s="6">
        <f t="shared" si="27"/>
        <v>42004</v>
      </c>
      <c r="AI236" s="6">
        <f>DATE(YEAR(F236)+AO236,MONTH(F236),DAY(F236))</f>
        <v>42005</v>
      </c>
      <c r="AJ236" s="6">
        <f>DATE(YEAR(G236)+AO236,MONTH(G236),DAY(G236))</f>
        <v>42369</v>
      </c>
      <c r="AK236" s="6">
        <f>DATE(YEAR(F236)+AP236,MONTH(F236),DAY(F236))</f>
        <v>42370</v>
      </c>
      <c r="AL236" s="6">
        <f>DATE(YEAR(G236)+AP236,MONTH(G236),DAY(G236))</f>
        <v>42735</v>
      </c>
      <c r="AM236" s="8">
        <v>-4</v>
      </c>
      <c r="AN236" s="8">
        <v>-3</v>
      </c>
      <c r="AO236">
        <v>-2</v>
      </c>
      <c r="AP236">
        <v>-1</v>
      </c>
      <c r="AQ236" cm="1">
        <f t="array" ref="AQ236">_xll.FDS(A236,"FF_DEBT_LT(ANN_R,"&amp;F236&amp;","&amp;G236&amp;")")</f>
        <v>72521.824999999997</v>
      </c>
      <c r="AR236" t="e" cm="1">
        <f t="array" ref="AR236">_xll.FDS(A236,"FF_RD_EXP(ANN_R,"&amp;F236&amp;","&amp;G236&amp;")")</f>
        <v>#N/A</v>
      </c>
      <c r="AS236" t="e" cm="1">
        <f t="array" ref="AS236">_xll.FDS(A236,"FF_PTX_INC_FOR(ANN_R,"&amp;F236&amp;","&amp;G236&amp;")")</f>
        <v>#N/A</v>
      </c>
      <c r="AT236" cm="1">
        <f t="array" ref="AT236">_xll.FDS(A236,"FF_MKT_VAL_PUBLIC(ANN_R,"&amp;[1]sample_report!E236&amp;")")</f>
        <v>376036.86383270798</v>
      </c>
    </row>
    <row r="237" spans="1:46" x14ac:dyDescent="0.25">
      <c r="A237" t="s">
        <v>381</v>
      </c>
      <c r="B237" t="s">
        <v>382</v>
      </c>
      <c r="C237" t="s">
        <v>29</v>
      </c>
      <c r="D237" t="str" cm="1">
        <f t="array" ref="D237">_xll.FDS(A237,"FF_MAJOR_IND_NAME")</f>
        <v>CHEMICALS</v>
      </c>
      <c r="E237">
        <v>2017</v>
      </c>
      <c r="F237" s="4">
        <f t="shared" si="21"/>
        <v>42736</v>
      </c>
      <c r="G237" s="4">
        <f t="shared" si="22"/>
        <v>43100</v>
      </c>
      <c r="I237" s="1" cm="1">
        <f t="array" ref="I237">_xll.FDS(A237,"FF_PTX_INC(ANN_R,"&amp;F237&amp;","&amp;G237&amp;",,,USD)")</f>
        <v>343.83070409297898</v>
      </c>
      <c r="J237" s="1" cm="1">
        <f t="array" ref="J237">_xll.FDS(A237,"FF_MKT_VAL(ANN_R,"&amp;F237&amp;","&amp;G237&amp;",,,USD)")</f>
        <v>19315.532059695099</v>
      </c>
      <c r="K237" s="1" cm="1">
        <f t="array" ref="K237">_xll.FDS(A237,"FF_SHLDRS_EQ(ANN_R,"&amp;F237&amp;","&amp;G237&amp;",,,USD)")</f>
        <v>3766.7288514655102</v>
      </c>
      <c r="L237" s="1" cm="1">
        <f t="array" ref="L237">_xll.FDS(A237,"FF_ASSETS(ANN_R,"&amp;F237&amp;","&amp;G237&amp;",,,USD)")</f>
        <v>8428.0959738185593</v>
      </c>
      <c r="M237" s="1" cm="1">
        <f t="array" ref="M237">_xll.FDS(A237,"FF_TAX_CF(ANN_R,"&amp;F237&amp;","&amp;G237&amp;",,,USD)")</f>
        <v>88.269648790359497</v>
      </c>
      <c r="N237" s="1" cm="1">
        <f t="array" ref="N237">_xll.FDS(A237,"FF_INC_TAX(ANN_R,"&amp;F237&amp;","&amp;G237&amp;",,,USD)")</f>
        <v>117.71664619445799</v>
      </c>
      <c r="O237" s="1" cm="1">
        <f t="array" ref="O237">_xll.FDS(A237,"FF_NET_INC(ANN_R,"&amp;F237&amp;","&amp;G237&amp;")")</f>
        <v>22749</v>
      </c>
      <c r="P237" s="1" cm="1">
        <f t="array" ref="P237">_xll.FDS(A237,"FF_ROA(ANN_R,"&amp;F237&amp;","&amp;G237&amp;")")</f>
        <v>2.4149489255658798</v>
      </c>
      <c r="Q237" cm="1">
        <f t="array" ref="Q237">_xll.FDS(A237,"FF_TAX_RATE(ANN_R,"&amp;F237&amp;","&amp;G237&amp;")")</f>
        <v>34.236804564907303</v>
      </c>
      <c r="R237" t="e" cm="1">
        <f t="array" ref="R237">_xll.FDS(A237,"FF_TAX_REFUND(ANN_R,"&amp;F237&amp;","&amp;G237&amp;",,,,,""D=1"")")</f>
        <v>#N/A</v>
      </c>
      <c r="S237" t="e" vm="2">
        <f t="shared" ca="1" si="23"/>
        <v>#VALUE!</v>
      </c>
      <c r="T237" s="1" cm="1">
        <f t="array" ref="T237">_xll.FDS($A237,"FF_TAX_CF(ANN_R,"&amp;AE237&amp;","&amp;AF237&amp;",,,USD)")</f>
        <v>141.08557680621701</v>
      </c>
      <c r="U237" s="1" cm="1">
        <f t="array" ref="U237">_xll.FDS($A237,"FF_TAX_CF(ANN_R,"&amp;AG237&amp;","&amp;AH237&amp;",,,USD)")</f>
        <v>175.74857321567799</v>
      </c>
      <c r="V237" s="1" t="e" cm="1" vm="3">
        <f t="array" aca="1" ref="V237" ca="1">_xll.FDS(A237,"FF_TAX_CF(ANN_R,"&amp;AI237&amp;","&amp;AJ237&amp;",,,USD)")</f>
        <v>#VALUE!</v>
      </c>
      <c r="W237" s="1" cm="1">
        <f t="array" ref="W237">_xll.FDS(A237,"FF_TAX_CF(ANN_R,"&amp;AK237&amp;","&amp;AL237&amp;",,,USD)")</f>
        <v>151.06907942332299</v>
      </c>
      <c r="X237" s="1" cm="1">
        <f t="array" ref="X237">_xll.FDS(A237,"FF_TAX_CF(ANN_R,"&amp;F237&amp;","&amp;G237&amp;",,,USD)")</f>
        <v>88.269648790359497</v>
      </c>
      <c r="Y237" s="1" cm="1">
        <f t="array" ref="Y237">_xll.FDS($A237,"FF_PTX_INC(ANN_R,"&amp;AE237&amp;","&amp;AF237&amp;",,,USD)")</f>
        <v>-77.701400853693499</v>
      </c>
      <c r="Z237" s="1" cm="1">
        <f t="array" ref="Z237">_xll.FDS($A237,"FF_PTX_INC(ANN_R,"&amp;AG237&amp;","&amp;AH237&amp;",,,USD)")</f>
        <v>503.40660616569198</v>
      </c>
      <c r="AA237" s="1" t="e" cm="1" vm="3">
        <f t="array" aca="1" ref="AA237" ca="1">_xll.FDS(A237,"FF_PTX_INC(ANN_R,"&amp;AI237&amp;","&amp;AJ237&amp;",,,USD)")</f>
        <v>#VALUE!</v>
      </c>
      <c r="AB237" s="1" cm="1">
        <f t="array" ref="AB237">_xll.FDS(A237,"FF_PTX_INC(ANN_R,"&amp;AK237&amp;","&amp;AL237&amp;",,,USD)")</f>
        <v>458.922370668501</v>
      </c>
      <c r="AC237" s="1" cm="1">
        <f t="array" ref="AC237">_xll.FDS(A237,"FF_PTX_INC(ANN_R,"&amp;F237&amp;","&amp;G237&amp;",,,USD)")</f>
        <v>343.83070409297898</v>
      </c>
      <c r="AE237" s="6">
        <f t="shared" si="24"/>
        <v>41275</v>
      </c>
      <c r="AF237" s="6">
        <f t="shared" si="25"/>
        <v>41639</v>
      </c>
      <c r="AG237" s="6">
        <f t="shared" si="26"/>
        <v>41640</v>
      </c>
      <c r="AH237" s="6">
        <f t="shared" si="27"/>
        <v>42004</v>
      </c>
      <c r="AI237" s="6">
        <f>DATE(YEAR(F237)+AO237,MONTH(F237),DAY(F237))</f>
        <v>42005</v>
      </c>
      <c r="AJ237" s="6">
        <f>DATE(YEAR(G237)+AO237,MONTH(G237),DAY(G237))</f>
        <v>42369</v>
      </c>
      <c r="AK237" s="6">
        <f>DATE(YEAR(F237)+AP237,MONTH(F237),DAY(F237))</f>
        <v>42370</v>
      </c>
      <c r="AL237" s="6">
        <f>DATE(YEAR(G237)+AP237,MONTH(G237),DAY(G237))</f>
        <v>42735</v>
      </c>
      <c r="AM237" s="8">
        <v>-4</v>
      </c>
      <c r="AN237" s="8">
        <v>-3</v>
      </c>
      <c r="AO237">
        <v>-2</v>
      </c>
      <c r="AP237">
        <v>-1</v>
      </c>
      <c r="AQ237" cm="1">
        <f t="array" ref="AQ237">_xll.FDS(A237,"FF_DEBT_LT(ANN_R,"&amp;F237&amp;","&amp;G237&amp;")")</f>
        <v>128411</v>
      </c>
      <c r="AR237" cm="1">
        <f t="array" ref="AR237">_xll.FDS(A237,"FF_RD_EXP(ANN_R,"&amp;F237&amp;","&amp;G237&amp;")")</f>
        <v>24230</v>
      </c>
      <c r="AS237" t="e" cm="1">
        <f t="array" ref="AS237">_xll.FDS(A237,"FF_PTX_INC_FOR(ANN_R,"&amp;F237&amp;","&amp;G237&amp;")")</f>
        <v>#N/A</v>
      </c>
      <c r="AT237" cm="1">
        <f t="array" ref="AT237">_xll.FDS(A237,"FF_MKT_VAL_PUBLIC(ANN_R,"&amp;[1]sample_report!E237&amp;")")</f>
        <v>1852691.6192330299</v>
      </c>
    </row>
    <row r="238" spans="1:46" hidden="1" x14ac:dyDescent="0.25">
      <c r="A238" t="s">
        <v>470</v>
      </c>
      <c r="B238" t="s">
        <v>471</v>
      </c>
      <c r="C238" t="s">
        <v>67</v>
      </c>
      <c r="D238" t="str" cm="1">
        <f t="array" ref="D238">_xll.FDS(A238,"FF_MAJOR_IND_NAME")</f>
        <v>CHEMICALS</v>
      </c>
      <c r="E238">
        <v>2017</v>
      </c>
      <c r="F238" s="4">
        <f t="shared" si="21"/>
        <v>42736</v>
      </c>
      <c r="G238" s="4">
        <f t="shared" si="22"/>
        <v>43100</v>
      </c>
      <c r="I238" s="1" cm="1">
        <f t="array" ref="I238">_xll.FDS(A238,"FF_PTX_INC(ANN_R,"&amp;F238&amp;","&amp;G238&amp;",,,USD)")</f>
        <v>1804.71568687277</v>
      </c>
      <c r="J238" s="1" cm="1">
        <f t="array" ref="J238">_xll.FDS(A238,"FF_MKT_VAL(ANN_R,"&amp;F238&amp;","&amp;G238&amp;",,,USD)")</f>
        <v>21113.251274829501</v>
      </c>
      <c r="K238" s="1" cm="1">
        <f t="array" ref="K238">_xll.FDS(A238,"FF_SHLDRS_EQ(ANN_R,"&amp;F238&amp;","&amp;G238&amp;",,,USD)")</f>
        <v>11593.668840963501</v>
      </c>
      <c r="L238" s="1" cm="1">
        <f t="array" ref="L238">_xll.FDS(A238,"FF_ASSETS(ANN_R,"&amp;F238&amp;","&amp;G238&amp;",,,USD)")</f>
        <v>15997.8182676461</v>
      </c>
      <c r="M238" s="1" cm="1">
        <f t="array" ref="M238">_xll.FDS(A238,"FF_TAX_CF(ANN_R,"&amp;F238&amp;","&amp;G238&amp;",,,USD)")</f>
        <v>56.539307900659701</v>
      </c>
      <c r="N238" s="1" cm="1">
        <f t="array" ref="N238">_xll.FDS(A238,"FF_INC_TAX(ANN_R,"&amp;F238&amp;","&amp;G238&amp;",,,USD)")</f>
        <v>181.49237516440499</v>
      </c>
      <c r="O238" s="1" cm="1">
        <f t="array" ref="O238">_xll.FDS(A238,"FF_NET_INC(ANN_R,"&amp;F238&amp;","&amp;G238&amp;")")</f>
        <v>49382.853000000003</v>
      </c>
      <c r="P238" s="1" cm="1">
        <f t="array" ref="P238">_xll.FDS(A238,"FF_ROA(ANN_R,"&amp;F238&amp;","&amp;G238&amp;")")</f>
        <v>10.600168776362599</v>
      </c>
      <c r="Q238" cm="1">
        <f t="array" ref="Q238">_xll.FDS(A238,"FF_TAX_RATE(ANN_R,"&amp;F238&amp;","&amp;G238&amp;")")</f>
        <v>10.0565632849846</v>
      </c>
      <c r="R238" t="e" cm="1">
        <f t="array" ref="R238">_xll.FDS(A238,"FF_TAX_REFUND(ANN_R,"&amp;F238&amp;","&amp;G238&amp;",,,,,""D=1"")")</f>
        <v>#N/A</v>
      </c>
      <c r="S238">
        <f t="shared" si="23"/>
        <v>3.6921768567100798E-2</v>
      </c>
      <c r="T238" s="1" cm="1">
        <f t="array" ref="T238">_xll.FDS($A238,"FF_TAX_CF(ANN_R,"&amp;AE238&amp;","&amp;AF238&amp;",,,USD)")</f>
        <v>8.1190992962010196</v>
      </c>
      <c r="U238" s="1" cm="1">
        <f t="array" ref="U238">_xll.FDS($A238,"FF_TAX_CF(ANN_R,"&amp;AG238&amp;","&amp;AH238&amp;",,,USD)")</f>
        <v>23.090949113219999</v>
      </c>
      <c r="V238" s="1" cm="1">
        <f t="array" ref="V238">_xll.FDS(A238,"FF_TAX_CF(ANN_R,"&amp;AI238&amp;","&amp;AJ238&amp;",,,USD)")</f>
        <v>3.4474634315669501</v>
      </c>
      <c r="W238" s="1" cm="1">
        <f t="array" ref="W238">_xll.FDS(A238,"FF_TAX_CF(ANN_R,"&amp;AK238&amp;","&amp;AL238&amp;",,,USD)")</f>
        <v>120.25724962499901</v>
      </c>
      <c r="X238" s="1" cm="1">
        <f t="array" ref="X238">_xll.FDS(A238,"FF_TAX_CF(ANN_R,"&amp;F238&amp;","&amp;G238&amp;",,,USD)")</f>
        <v>56.539307900659701</v>
      </c>
      <c r="Y238" s="1" cm="1">
        <f t="array" ref="Y238">_xll.FDS($A238,"FF_PTX_INC(ANN_R,"&amp;AE238&amp;","&amp;AF238&amp;",,,USD)")</f>
        <v>780.44218274436196</v>
      </c>
      <c r="Z238" s="1" cm="1">
        <f t="array" ref="Z238">_xll.FDS($A238,"FF_PTX_INC(ANN_R,"&amp;AG238&amp;","&amp;AH238&amp;",,,USD)")</f>
        <v>678.19711105804095</v>
      </c>
      <c r="AA238" s="1" cm="1">
        <f t="array" ref="AA238">_xll.FDS(A238,"FF_PTX_INC(ANN_R,"&amp;AI238&amp;","&amp;AJ238&amp;",,,USD)")</f>
        <v>1105.1908129655101</v>
      </c>
      <c r="AB238" s="1" cm="1">
        <f t="array" ref="AB238">_xll.FDS(A238,"FF_PTX_INC(ANN_R,"&amp;AK238&amp;","&amp;AL238&amp;",,,USD)")</f>
        <v>1358.5381888710101</v>
      </c>
      <c r="AC238" s="1" cm="1">
        <f t="array" ref="AC238">_xll.FDS(A238,"FF_PTX_INC(ANN_R,"&amp;F238&amp;","&amp;G238&amp;",,,USD)")</f>
        <v>1804.71568687277</v>
      </c>
      <c r="AE238" s="6">
        <f t="shared" si="24"/>
        <v>41275</v>
      </c>
      <c r="AF238" s="6">
        <f t="shared" si="25"/>
        <v>41639</v>
      </c>
      <c r="AG238" s="6">
        <f t="shared" si="26"/>
        <v>41640</v>
      </c>
      <c r="AH238" s="6">
        <f t="shared" si="27"/>
        <v>42004</v>
      </c>
      <c r="AI238" s="6">
        <f>DATE(YEAR(F238)+AO238,MONTH(F238),DAY(F238))</f>
        <v>42005</v>
      </c>
      <c r="AJ238" s="6">
        <f>DATE(YEAR(G238)+AO238,MONTH(G238),DAY(G238))</f>
        <v>42369</v>
      </c>
      <c r="AK238" s="6">
        <f>DATE(YEAR(F238)+AP238,MONTH(F238),DAY(F238))</f>
        <v>42370</v>
      </c>
      <c r="AL238" s="6">
        <f>DATE(YEAR(G238)+AP238,MONTH(G238),DAY(G238))</f>
        <v>42735</v>
      </c>
      <c r="AM238" s="8">
        <v>-4</v>
      </c>
      <c r="AN238" s="8">
        <v>-3</v>
      </c>
      <c r="AO238">
        <v>-2</v>
      </c>
      <c r="AP238">
        <v>-1</v>
      </c>
      <c r="AQ238" cm="1">
        <f t="array" ref="AQ238">_xll.FDS(A238,"FF_DEBT_LT(ANN_R,"&amp;F238&amp;","&amp;G238&amp;")")</f>
        <v>37755.612999999998</v>
      </c>
      <c r="AR238" cm="1">
        <f t="array" ref="AR238">_xll.FDS(A238,"FF_RD_EXP(ANN_R,"&amp;F238&amp;","&amp;G238&amp;")")</f>
        <v>968.39499999999998</v>
      </c>
      <c r="AS238" t="e" cm="1">
        <f t="array" ref="AS238">_xll.FDS(A238,"FF_PTX_INC_FOR(ANN_R,"&amp;F238&amp;","&amp;G238&amp;")")</f>
        <v>#N/A</v>
      </c>
      <c r="AT238" cm="1">
        <f t="array" ref="AT238">_xll.FDS(A238,"FF_MKT_VAL_PUBLIC(ANN_R,"&amp;[1]sample_report!E238&amp;")")</f>
        <v>414581.59882922203</v>
      </c>
    </row>
    <row r="239" spans="1:46" hidden="1" x14ac:dyDescent="0.25">
      <c r="A239" t="s">
        <v>576</v>
      </c>
      <c r="B239" t="s">
        <v>577</v>
      </c>
      <c r="C239" t="s">
        <v>502</v>
      </c>
      <c r="D239" t="str" cm="1">
        <f t="array" ref="D239">_xll.FDS(A239,"FF_MAJOR_IND_NAME")</f>
        <v>CHEMICALS</v>
      </c>
      <c r="E239">
        <v>2017</v>
      </c>
      <c r="F239" s="4">
        <f t="shared" si="21"/>
        <v>42736</v>
      </c>
      <c r="G239" s="4">
        <f t="shared" si="22"/>
        <v>43100</v>
      </c>
      <c r="I239" s="1" cm="1">
        <f t="array" ref="I239">_xll.FDS(A239,"FF_PTX_INC(ANN_R,"&amp;F239&amp;","&amp;G239&amp;",,,USD)")</f>
        <v>3487</v>
      </c>
      <c r="J239" s="1" cm="1">
        <f t="array" ref="J239">_xll.FDS(A239,"FF_MKT_VAL(ANN_R,"&amp;F239&amp;","&amp;G239&amp;",,,USD)")</f>
        <v>65996.199353100004</v>
      </c>
      <c r="K239" s="1" cm="1">
        <f t="array" ref="K239">_xll.FDS(A239,"FF_SHLDRS_EQ(ANN_R,"&amp;F239&amp;","&amp;G239&amp;",,,USD)")</f>
        <v>-60</v>
      </c>
      <c r="L239" s="1" cm="1">
        <f t="array" ref="L239">_xll.FDS(A239,"FF_ASSETS(ANN_R,"&amp;F239&amp;","&amp;G239&amp;",,,USD)")</f>
        <v>12676</v>
      </c>
      <c r="M239" s="1" cm="1">
        <f t="array" ref="M239">_xll.FDS(A239,"FF_TAX_CF(ANN_R,"&amp;F239&amp;","&amp;G239&amp;",,,USD)")</f>
        <v>1037</v>
      </c>
      <c r="N239" s="1" cm="1">
        <f t="array" ref="N239">_xll.FDS(A239,"FF_INC_TAX(ANN_R,"&amp;F239&amp;","&amp;G239&amp;",,,USD)")</f>
        <v>1313</v>
      </c>
      <c r="O239" s="1" cm="1">
        <f t="array" ref="O239">_xll.FDS(A239,"FF_NET_INC(ANN_R,"&amp;F239&amp;","&amp;G239&amp;")")</f>
        <v>2024</v>
      </c>
      <c r="P239" s="1" cm="1">
        <f t="array" ref="P239">_xll.FDS(A239,"FF_ROA(ANN_R,"&amp;F239&amp;","&amp;G239&amp;")")</f>
        <v>16.323238840275799</v>
      </c>
      <c r="Q239" cm="1">
        <f t="array" ref="Q239">_xll.FDS(A239,"FF_TAX_RATE(ANN_R,"&amp;F239&amp;","&amp;G239&amp;")")</f>
        <v>37.654143963292199</v>
      </c>
      <c r="R239" t="e" cm="1">
        <f t="array" ref="R239">_xll.FDS(A239,"FF_TAX_REFUND(ANN_R,"&amp;F239&amp;","&amp;G239&amp;",,,,,""D=1"")")</f>
        <v>#N/A</v>
      </c>
      <c r="S239">
        <f t="shared" si="23"/>
        <v>0.31160014046587847</v>
      </c>
      <c r="T239" s="1" cm="1">
        <f t="array" ref="T239">_xll.FDS($A239,"FF_TAX_CF(ANN_R,"&amp;AE239&amp;","&amp;AF239&amp;",,,USD)")</f>
        <v>1087</v>
      </c>
      <c r="U239" s="1" cm="1">
        <f t="array" ref="U239">_xll.FDS($A239,"FF_TAX_CF(ANN_R,"&amp;AG239&amp;","&amp;AH239&amp;",,,USD)")</f>
        <v>1009</v>
      </c>
      <c r="V239" s="1" cm="1">
        <f t="array" ref="V239">_xll.FDS(A239,"FF_TAX_CF(ANN_R,"&amp;AI239&amp;","&amp;AJ239&amp;",,,USD)")</f>
        <v>1259</v>
      </c>
      <c r="W239" s="1" cm="1">
        <f t="array" ref="W239">_xll.FDS(A239,"FF_TAX_CF(ANN_R,"&amp;AK239&amp;","&amp;AL239&amp;",,,USD)")</f>
        <v>932</v>
      </c>
      <c r="X239" s="1" cm="1">
        <f t="array" ref="X239">_xll.FDS(A239,"FF_TAX_CF(ANN_R,"&amp;F239&amp;","&amp;G239&amp;",,,USD)")</f>
        <v>1037</v>
      </c>
      <c r="Y239" s="1" cm="1">
        <f t="array" ref="Y239">_xll.FDS($A239,"FF_PTX_INC(ANN_R,"&amp;AE239&amp;","&amp;AF239&amp;",,,USD)")</f>
        <v>3565</v>
      </c>
      <c r="Z239" s="1" cm="1">
        <f t="array" ref="Z239">_xll.FDS($A239,"FF_PTX_INC(ANN_R,"&amp;AG239&amp;","&amp;AH239&amp;",,,USD)")</f>
        <v>3533</v>
      </c>
      <c r="AA239" s="1" cm="1">
        <f t="array" ref="AA239">_xll.FDS(A239,"FF_PTX_INC(ANN_R,"&amp;AI239&amp;","&amp;AJ239&amp;",,,USD)")</f>
        <v>2763</v>
      </c>
      <c r="AB239" s="1" cm="1">
        <f t="array" ref="AB239">_xll.FDS(A239,"FF_PTX_INC(ANN_R,"&amp;AK239&amp;","&amp;AL239&amp;",,,USD)")</f>
        <v>3738</v>
      </c>
      <c r="AC239" s="1" cm="1">
        <f t="array" ref="AC239">_xll.FDS(A239,"FF_PTX_INC(ANN_R,"&amp;F239&amp;","&amp;G239&amp;",,,USD)")</f>
        <v>3487</v>
      </c>
      <c r="AE239" s="6">
        <f t="shared" si="24"/>
        <v>41275</v>
      </c>
      <c r="AF239" s="6">
        <f t="shared" si="25"/>
        <v>41639</v>
      </c>
      <c r="AG239" s="6">
        <f t="shared" si="26"/>
        <v>41640</v>
      </c>
      <c r="AH239" s="6">
        <f t="shared" si="27"/>
        <v>42004</v>
      </c>
      <c r="AI239" s="6">
        <f>DATE(YEAR(F239)+AO239,MONTH(F239),DAY(F239))</f>
        <v>42005</v>
      </c>
      <c r="AJ239" s="6">
        <f>DATE(YEAR(G239)+AO239,MONTH(G239),DAY(G239))</f>
        <v>42369</v>
      </c>
      <c r="AK239" s="6">
        <f>DATE(YEAR(F239)+AP239,MONTH(F239),DAY(F239))</f>
        <v>42370</v>
      </c>
      <c r="AL239" s="6">
        <f>DATE(YEAR(G239)+AP239,MONTH(G239),DAY(G239))</f>
        <v>42735</v>
      </c>
      <c r="AM239" s="8">
        <v>-4</v>
      </c>
      <c r="AN239" s="8">
        <v>-3</v>
      </c>
      <c r="AO239">
        <v>-2</v>
      </c>
      <c r="AP239">
        <v>-1</v>
      </c>
      <c r="AQ239" cm="1">
        <f t="array" ref="AQ239">_xll.FDS(A239,"FF_DEBT_LT(ANN_R,"&amp;F239&amp;","&amp;G239&amp;")")</f>
        <v>6566</v>
      </c>
      <c r="AR239" cm="1">
        <f t="array" ref="AR239">_xll.FDS(A239,"FF_RD_EXP(ANN_R,"&amp;F239&amp;","&amp;G239&amp;")")</f>
        <v>285</v>
      </c>
      <c r="AS239" cm="1">
        <f t="array" ref="AS239">_xll.FDS(A239,"FF_PTX_INC_FOR(ANN_R,"&amp;F239&amp;","&amp;G239&amp;")")</f>
        <v>2415</v>
      </c>
      <c r="AT239" cm="1">
        <f t="array" ref="AT239">_xll.FDS(A239,"FF_MKT_VAL_PUBLIC(ANN_R,"&amp;[1]sample_report!E239&amp;")")</f>
        <v>65708.191939123106</v>
      </c>
    </row>
    <row r="240" spans="1:46" hidden="1" x14ac:dyDescent="0.25">
      <c r="A240" t="s">
        <v>588</v>
      </c>
      <c r="B240" t="s">
        <v>589</v>
      </c>
      <c r="C240" t="s">
        <v>502</v>
      </c>
      <c r="D240" t="str" cm="1">
        <f t="array" ref="D240">_xll.FDS(A240,"FF_MAJOR_IND_NAME")</f>
        <v>CHEMICALS</v>
      </c>
      <c r="E240">
        <v>2017</v>
      </c>
      <c r="F240" s="4">
        <f t="shared" si="21"/>
        <v>42736</v>
      </c>
      <c r="G240" s="4">
        <f t="shared" si="22"/>
        <v>43100</v>
      </c>
      <c r="I240" s="1" cm="1">
        <f t="array" ref="I240">_xll.FDS(A240,"FF_PTX_INC(ANN_R,"&amp;F240&amp;","&amp;G240&amp;",,,USD)")</f>
        <v>1416.1</v>
      </c>
      <c r="J240" s="1" cm="1">
        <f t="array" ref="J240">_xll.FDS(A240,"FF_MKT_VAL(ANN_R,"&amp;F240&amp;","&amp;G240&amp;",,,USD)")</f>
        <v>33018.293310280002</v>
      </c>
      <c r="K240" s="1" cm="1">
        <f t="array" ref="K240">_xll.FDS(A240,"FF_SHLDRS_EQ(ANN_R,"&amp;F240&amp;","&amp;G240&amp;",,,USD)")</f>
        <v>10086.200000000001</v>
      </c>
      <c r="L240" s="1" cm="1">
        <f t="array" ref="L240">_xll.FDS(A240,"FF_ASSETS(ANN_R,"&amp;F240&amp;","&amp;G240&amp;",,,USD)")</f>
        <v>18467.2</v>
      </c>
      <c r="M240" s="1" cm="1">
        <f t="array" ref="M240">_xll.FDS(A240,"FF_TAX_CF(ANN_R,"&amp;F240&amp;","&amp;G240&amp;",,,USD)")</f>
        <v>1348.8</v>
      </c>
      <c r="N240" s="1" cm="1">
        <f t="array" ref="N240">_xll.FDS(A240,"FF_INC_TAX(ANN_R,"&amp;F240&amp;","&amp;G240&amp;",,,USD)")</f>
        <v>260.89999999999998</v>
      </c>
      <c r="O240" s="1" cm="1">
        <f t="array" ref="O240">_xll.FDS(A240,"FF_NET_INC(ANN_R,"&amp;F240&amp;","&amp;G240&amp;")")</f>
        <v>1134.4000000000001</v>
      </c>
      <c r="P240" s="1" cm="1">
        <f t="array" ref="P240">_xll.FDS(A240,"FF_ROA(ANN_R,"&amp;F240&amp;","&amp;G240&amp;")")</f>
        <v>6.2166057464146602</v>
      </c>
      <c r="Q240" cm="1">
        <f t="array" ref="Q240">_xll.FDS(A240,"FF_TAX_RATE(ANN_R,"&amp;F240&amp;","&amp;G240&amp;")")</f>
        <v>18.423840124285</v>
      </c>
      <c r="R240" t="e" cm="1">
        <f t="array" ref="R240">_xll.FDS(A240,"FF_TAX_REFUND(ANN_R,"&amp;F240&amp;","&amp;G240&amp;",,,,,""D=1"")")</f>
        <v>#N/A</v>
      </c>
      <c r="S240">
        <f t="shared" si="23"/>
        <v>0.36017869916724027</v>
      </c>
      <c r="T240" s="1" cm="1">
        <f t="array" ref="T240">_xll.FDS($A240,"FF_TAX_CF(ANN_R,"&amp;AE240&amp;","&amp;AF240&amp;",,,USD)")</f>
        <v>325.5</v>
      </c>
      <c r="U240" s="1" cm="1">
        <f t="array" ref="U240">_xll.FDS($A240,"FF_TAX_CF(ANN_R,"&amp;AG240&amp;","&amp;AH240&amp;",,,USD)")</f>
        <v>160.6</v>
      </c>
      <c r="V240" s="1" cm="1">
        <f t="array" ref="V240">_xll.FDS(A240,"FF_TAX_CF(ANN_R,"&amp;AI240&amp;","&amp;AJ240&amp;",,,USD)")</f>
        <v>392.9</v>
      </c>
      <c r="W240" s="1" cm="1">
        <f t="array" ref="W240">_xll.FDS(A240,"FF_TAX_CF(ANN_R,"&amp;AK240&amp;","&amp;AL240&amp;",,,USD)")</f>
        <v>440.8</v>
      </c>
      <c r="X240" s="1" cm="1">
        <f t="array" ref="X240">_xll.FDS(A240,"FF_TAX_CF(ANN_R,"&amp;F240&amp;","&amp;G240&amp;",,,USD)")</f>
        <v>1348.8</v>
      </c>
      <c r="Y240" s="1" cm="1">
        <f t="array" ref="Y240">_xll.FDS($A240,"FF_PTX_INC(ANN_R,"&amp;AE240&amp;","&amp;AF240&amp;",,,USD)")</f>
        <v>1350.4</v>
      </c>
      <c r="Z240" s="1" cm="1">
        <f t="array" ref="Z240">_xll.FDS($A240,"FF_PTX_INC(ANN_R,"&amp;AG240&amp;","&amp;AH240&amp;",,,USD)")</f>
        <v>1354.5</v>
      </c>
      <c r="AA240" s="1" cm="1">
        <f t="array" ref="AA240">_xll.FDS(A240,"FF_PTX_INC(ANN_R,"&amp;AI240&amp;","&amp;AJ240&amp;",,,USD)")</f>
        <v>1733.5</v>
      </c>
      <c r="AB240" s="1" cm="1">
        <f t="array" ref="AB240">_xll.FDS(A240,"FF_PTX_INC(ANN_R,"&amp;AK240&amp;","&amp;AL240&amp;",,,USD)")</f>
        <v>1554.6</v>
      </c>
      <c r="AC240" s="1" cm="1">
        <f t="array" ref="AC240">_xll.FDS(A240,"FF_PTX_INC(ANN_R,"&amp;F240&amp;","&amp;G240&amp;",,,USD)")</f>
        <v>1416.1</v>
      </c>
      <c r="AE240" s="6">
        <f t="shared" si="24"/>
        <v>41275</v>
      </c>
      <c r="AF240" s="6">
        <f t="shared" si="25"/>
        <v>41639</v>
      </c>
      <c r="AG240" s="6">
        <f t="shared" si="26"/>
        <v>41640</v>
      </c>
      <c r="AH240" s="6">
        <f t="shared" si="27"/>
        <v>42004</v>
      </c>
      <c r="AI240" s="6">
        <f>DATE(YEAR(F240)+AO240,MONTH(F240),DAY(F240))</f>
        <v>42005</v>
      </c>
      <c r="AJ240" s="6">
        <f>DATE(YEAR(G240)+AO240,MONTH(G240),DAY(G240))</f>
        <v>42369</v>
      </c>
      <c r="AK240" s="6">
        <f>DATE(YEAR(F240)+AP240,MONTH(F240),DAY(F240))</f>
        <v>42370</v>
      </c>
      <c r="AL240" s="6">
        <f>DATE(YEAR(G240)+AP240,MONTH(G240),DAY(G240))</f>
        <v>42735</v>
      </c>
      <c r="AM240" s="8">
        <v>-4</v>
      </c>
      <c r="AN240" s="8">
        <v>-3</v>
      </c>
      <c r="AO240">
        <v>-2</v>
      </c>
      <c r="AP240">
        <v>-1</v>
      </c>
      <c r="AQ240" cm="1">
        <f t="array" ref="AQ240">_xll.FDS(A240,"FF_DEBT_LT(ANN_R,"&amp;F240&amp;","&amp;G240&amp;")")</f>
        <v>3402.4</v>
      </c>
      <c r="AR240" cm="1">
        <f t="array" ref="AR240">_xll.FDS(A240,"FF_RD_EXP(ANN_R,"&amp;F240&amp;","&amp;G240&amp;")")</f>
        <v>57.6</v>
      </c>
      <c r="AS240" cm="1">
        <f t="array" ref="AS240">_xll.FDS(A240,"FF_PTX_INC_FOR(ANN_R,"&amp;F240&amp;","&amp;G240&amp;")")</f>
        <v>666.2</v>
      </c>
      <c r="AT240" cm="1">
        <f t="array" ref="AT240">_xll.FDS(A240,"FF_MKT_VAL_PUBLIC(ANN_R,"&amp;[1]sample_report!E240&amp;")")</f>
        <v>35676.076117882301</v>
      </c>
    </row>
    <row r="241" spans="1:46" hidden="1" x14ac:dyDescent="0.25">
      <c r="A241" t="s">
        <v>619</v>
      </c>
      <c r="B241" t="s">
        <v>620</v>
      </c>
      <c r="C241" t="s">
        <v>502</v>
      </c>
      <c r="D241" t="str" cm="1">
        <f t="array" ref="D241">_xll.FDS(A241,"FF_MAJOR_IND_NAME")</f>
        <v>CHEMICALS</v>
      </c>
      <c r="E241">
        <v>2017</v>
      </c>
      <c r="F241" s="4">
        <f t="shared" si="21"/>
        <v>42736</v>
      </c>
      <c r="G241" s="4">
        <f t="shared" si="22"/>
        <v>43100</v>
      </c>
      <c r="I241" s="1" cm="1">
        <f t="array" ref="I241">_xll.FDS(A241,"FF_PTX_INC(ANN_R,"&amp;F241&amp;","&amp;G241&amp;",,,USD)")</f>
        <v>2991</v>
      </c>
      <c r="J241" s="1" cm="1">
        <f t="array" ref="J241">_xll.FDS(A241,"FF_MKT_VAL(ANN_R,"&amp;F241&amp;","&amp;G241&amp;",,,USD)")</f>
        <v>42364.449959999998</v>
      </c>
      <c r="K241" s="1" cm="1">
        <f t="array" ref="K241">_xll.FDS(A241,"FF_SHLDRS_EQ(ANN_R,"&amp;F241&amp;","&amp;G241&amp;",,,USD)")</f>
        <v>629</v>
      </c>
      <c r="L241" s="1" cm="1">
        <f t="array" ref="L241">_xll.FDS(A241,"FF_ASSETS(ANN_R,"&amp;F241&amp;","&amp;G241&amp;",,,USD)")</f>
        <v>15151</v>
      </c>
      <c r="M241" s="1" cm="1">
        <f t="array" ref="M241">_xll.FDS(A241,"FF_TAX_CF(ANN_R,"&amp;F241&amp;","&amp;G241&amp;",,,USD)")</f>
        <v>961</v>
      </c>
      <c r="N241" s="1" cm="1">
        <f t="array" ref="N241">_xll.FDS(A241,"FF_INC_TAX(ANN_R,"&amp;F241&amp;","&amp;G241&amp;",,,USD)")</f>
        <v>776</v>
      </c>
      <c r="O241" s="1" cm="1">
        <f t="array" ref="O241">_xll.FDS(A241,"FF_NET_INC(ANN_R,"&amp;F241&amp;","&amp;G241&amp;")")</f>
        <v>2278</v>
      </c>
      <c r="P241" s="1" cm="1">
        <f t="array" ref="P241">_xll.FDS(A241,"FF_ROA(ANN_R,"&amp;F241&amp;","&amp;G241&amp;")")</f>
        <v>15.3127415722784</v>
      </c>
      <c r="Q241" cm="1">
        <f t="array" ref="Q241">_xll.FDS(A241,"FF_TAX_RATE(ANN_R,"&amp;F241&amp;","&amp;G241&amp;")")</f>
        <v>25.944500167168201</v>
      </c>
      <c r="R241" t="e" cm="1">
        <f t="array" ref="R241">_xll.FDS(A241,"FF_TAX_REFUND(ANN_R,"&amp;F241&amp;","&amp;G241&amp;",,,,,""D=1"")")</f>
        <v>#N/A</v>
      </c>
      <c r="S241">
        <f t="shared" si="23"/>
        <v>0.32724371759074589</v>
      </c>
      <c r="T241" s="1" cm="1">
        <f t="array" ref="T241">_xll.FDS($A241,"FF_TAX_CF(ANN_R,"&amp;AE241&amp;","&amp;AF241&amp;",,,USD)")</f>
        <v>776</v>
      </c>
      <c r="U241" s="1" cm="1">
        <f t="array" ref="U241">_xll.FDS($A241,"FF_TAX_CF(ANN_R,"&amp;AG241&amp;","&amp;AH241&amp;",,,USD)")</f>
        <v>926</v>
      </c>
      <c r="V241" s="1" cm="1">
        <f t="array" ref="V241">_xll.FDS(A241,"FF_TAX_CF(ANN_R,"&amp;AI241&amp;","&amp;AJ241&amp;",,,USD)")</f>
        <v>695</v>
      </c>
      <c r="W241" s="1" cm="1">
        <f t="array" ref="W241">_xll.FDS(A241,"FF_TAX_CF(ANN_R,"&amp;AK241&amp;","&amp;AL241&amp;",,,USD)")</f>
        <v>744</v>
      </c>
      <c r="X241" s="1" cm="1">
        <f t="array" ref="X241">_xll.FDS(A241,"FF_TAX_CF(ANN_R,"&amp;F241&amp;","&amp;G241&amp;",,,USD)")</f>
        <v>961</v>
      </c>
      <c r="Y241" s="1" cm="1">
        <f t="array" ref="Y241">_xll.FDS($A241,"FF_PTX_INC(ANN_R,"&amp;AE241&amp;","&amp;AF241&amp;",,,USD)")</f>
        <v>2945</v>
      </c>
      <c r="Z241" s="1" cm="1">
        <f t="array" ref="Z241">_xll.FDS($A241,"FF_PTX_INC(ANN_R,"&amp;AG241&amp;","&amp;AH241&amp;",,,USD)")</f>
        <v>2255</v>
      </c>
      <c r="AA241" s="1" cm="1">
        <f t="array" ref="AA241">_xll.FDS(A241,"FF_PTX_INC(ANN_R,"&amp;AI241&amp;","&amp;AJ241&amp;",,,USD)")</f>
        <v>1335</v>
      </c>
      <c r="AB241" s="1" cm="1">
        <f t="array" ref="AB241">_xll.FDS(A241,"FF_PTX_INC(ANN_R,"&amp;AK241&amp;","&amp;AL241&amp;",,,USD)")</f>
        <v>3009</v>
      </c>
      <c r="AC241" s="1" cm="1">
        <f t="array" ref="AC241">_xll.FDS(A241,"FF_PTX_INC(ANN_R,"&amp;F241&amp;","&amp;G241&amp;",,,USD)")</f>
        <v>2991</v>
      </c>
      <c r="AE241" s="6">
        <f t="shared" si="24"/>
        <v>41275</v>
      </c>
      <c r="AF241" s="6">
        <f t="shared" si="25"/>
        <v>41639</v>
      </c>
      <c r="AG241" s="6">
        <f t="shared" si="26"/>
        <v>41640</v>
      </c>
      <c r="AH241" s="6">
        <f t="shared" si="27"/>
        <v>42004</v>
      </c>
      <c r="AI241" s="6">
        <f>DATE(YEAR(F241)+AO241,MONTH(F241),DAY(F241))</f>
        <v>42005</v>
      </c>
      <c r="AJ241" s="6">
        <f>DATE(YEAR(G241)+AO241,MONTH(G241),DAY(G241))</f>
        <v>42369</v>
      </c>
      <c r="AK241" s="6">
        <f>DATE(YEAR(F241)+AP241,MONTH(F241),DAY(F241))</f>
        <v>42370</v>
      </c>
      <c r="AL241" s="6">
        <f>DATE(YEAR(G241)+AP241,MONTH(G241),DAY(G241))</f>
        <v>42735</v>
      </c>
      <c r="AM241" s="8">
        <v>-4</v>
      </c>
      <c r="AN241" s="8">
        <v>-3</v>
      </c>
      <c r="AO241">
        <v>-2</v>
      </c>
      <c r="AP241">
        <v>-1</v>
      </c>
      <c r="AQ241" cm="1">
        <f t="array" ref="AQ241">_xll.FDS(A241,"FF_DEBT_LT(ANN_R,"&amp;F241&amp;","&amp;G241&amp;")")</f>
        <v>6472</v>
      </c>
      <c r="AR241" cm="1">
        <f t="array" ref="AR241">_xll.FDS(A241,"FF_RD_EXP(ANN_R,"&amp;F241&amp;","&amp;G241&amp;")")</f>
        <v>309</v>
      </c>
      <c r="AS241" cm="1">
        <f t="array" ref="AS241">_xll.FDS(A241,"FF_PTX_INC_FOR(ANN_R,"&amp;F241&amp;","&amp;G241&amp;")")</f>
        <v>996</v>
      </c>
      <c r="AT241" cm="1">
        <f t="array" ref="AT241">_xll.FDS(A241,"FF_MKT_VAL_PUBLIC(ANN_R,"&amp;[1]sample_report!E241&amp;")")</f>
        <v>42244.5999070217</v>
      </c>
    </row>
    <row r="242" spans="1:46" hidden="1" x14ac:dyDescent="0.25">
      <c r="A242" t="s">
        <v>710</v>
      </c>
      <c r="B242" t="s">
        <v>711</v>
      </c>
      <c r="C242" t="s">
        <v>502</v>
      </c>
      <c r="D242" t="str" cm="1">
        <f t="array" ref="D242">_xll.FDS(A242,"FF_MAJOR_IND_NAME")</f>
        <v>CHEMICALS</v>
      </c>
      <c r="E242">
        <v>2017</v>
      </c>
      <c r="F242" s="4">
        <f t="shared" si="21"/>
        <v>42736</v>
      </c>
      <c r="G242" s="4">
        <f t="shared" si="22"/>
        <v>43100</v>
      </c>
      <c r="I242" s="1" cm="1">
        <f t="array" ref="I242">_xll.FDS(A242,"FF_PTX_INC(ANN_R,"&amp;F242&amp;","&amp;G242&amp;",,,USD)")</f>
        <v>5493</v>
      </c>
      <c r="J242" s="1" cm="1">
        <f t="array" ref="J242">_xll.FDS(A242,"FF_MKT_VAL(ANN_R,"&amp;F242&amp;","&amp;G242&amp;",,,USD)")</f>
        <v>43522.569797279997</v>
      </c>
      <c r="K242" s="1" cm="1">
        <f t="array" ref="K242">_xll.FDS(A242,"FF_SHLDRS_EQ(ANN_R,"&amp;F242&amp;","&amp;G242&amp;",,,USD)")</f>
        <v>8949</v>
      </c>
      <c r="L242" s="1" cm="1">
        <f t="array" ref="L242">_xll.FDS(A242,"FF_ASSETS(ANN_R,"&amp;F242&amp;","&amp;G242&amp;",,,USD)")</f>
        <v>26206</v>
      </c>
      <c r="M242" s="1" cm="1">
        <f t="array" ref="M242">_xll.FDS(A242,"FF_TAX_CF(ANN_R,"&amp;F242&amp;","&amp;G242&amp;",,,USD)")</f>
        <v>1044</v>
      </c>
      <c r="N242" s="1" cm="1">
        <f t="array" ref="N242">_xll.FDS(A242,"FF_INC_TAX(ANN_R,"&amp;F242&amp;","&amp;G242&amp;",,,USD)")</f>
        <v>598</v>
      </c>
      <c r="O242" s="1" cm="1">
        <f t="array" ref="O242">_xll.FDS(A242,"FF_NET_INC(ANN_R,"&amp;F242&amp;","&amp;G242&amp;")")</f>
        <v>4892</v>
      </c>
      <c r="P242" s="1" cm="1">
        <f t="array" ref="P242">_xll.FDS(A242,"FF_ROA(ANN_R,"&amp;F242&amp;","&amp;G242&amp;")")</f>
        <v>19.706735417338098</v>
      </c>
      <c r="Q242" cm="1">
        <f t="array" ref="Q242">_xll.FDS(A242,"FF_TAX_RATE(ANN_R,"&amp;F242&amp;","&amp;G242&amp;")")</f>
        <v>10.8865829237211</v>
      </c>
      <c r="R242" t="e" cm="1">
        <f t="array" ref="R242">_xll.FDS(A242,"FF_TAX_REFUND(ANN_R,"&amp;F242&amp;","&amp;G242&amp;",,,,,""D=1"")")</f>
        <v>#N/A</v>
      </c>
      <c r="S242">
        <f t="shared" si="23"/>
        <v>0.20193177296241363</v>
      </c>
      <c r="T242" s="1" cm="1">
        <f t="array" ref="T242">_xll.FDS($A242,"FF_TAX_CF(ANN_R,"&amp;AE242&amp;","&amp;AF242&amp;",,,USD)")</f>
        <v>1213</v>
      </c>
      <c r="U242" s="1" cm="1">
        <f t="array" ref="U242">_xll.FDS($A242,"FF_TAX_CF(ANN_R,"&amp;AG242&amp;","&amp;AH242&amp;",,,USD)")</f>
        <v>1167</v>
      </c>
      <c r="V242" s="1" cm="1">
        <f t="array" ref="V242">_xll.FDS(A242,"FF_TAX_CF(ANN_R,"&amp;AI242&amp;","&amp;AJ242&amp;",,,USD)")</f>
        <v>1417</v>
      </c>
      <c r="W242" s="1" cm="1">
        <f t="array" ref="W242">_xll.FDS(A242,"FF_TAX_CF(ANN_R,"&amp;AK242&amp;","&amp;AL242&amp;",,,USD)")</f>
        <v>741</v>
      </c>
      <c r="X242" s="1" cm="1">
        <f t="array" ref="X242">_xll.FDS(A242,"FF_TAX_CF(ANN_R,"&amp;F242&amp;","&amp;G242&amp;",,,USD)")</f>
        <v>1044</v>
      </c>
      <c r="Y242" s="1" cm="1">
        <f t="array" ref="Y242">_xll.FDS($A242,"FF_PTX_INC(ANN_R,"&amp;AE242&amp;","&amp;AF242&amp;",,,USD)")</f>
        <v>4996</v>
      </c>
      <c r="Z242" s="1" cm="1">
        <f t="array" ref="Z242">_xll.FDS($A242,"FF_PTX_INC(ANN_R,"&amp;AG242&amp;","&amp;AH242&amp;",,,USD)")</f>
        <v>5712</v>
      </c>
      <c r="AA242" s="1" cm="1">
        <f t="array" ref="AA242">_xll.FDS(A242,"FF_PTX_INC(ANN_R,"&amp;AI242&amp;","&amp;AJ242&amp;",,,USD)")</f>
        <v>6209</v>
      </c>
      <c r="AB242" s="1" cm="1">
        <f t="array" ref="AB242">_xll.FDS(A242,"FF_PTX_INC(ANN_R,"&amp;AK242&amp;","&amp;AL242&amp;",,,USD)")</f>
        <v>5233</v>
      </c>
      <c r="AC242" s="1" cm="1">
        <f t="array" ref="AC242">_xll.FDS(A242,"FF_PTX_INC(ANN_R,"&amp;F242&amp;","&amp;G242&amp;",,,USD)")</f>
        <v>5493</v>
      </c>
      <c r="AE242" s="6">
        <f t="shared" si="24"/>
        <v>41275</v>
      </c>
      <c r="AF242" s="6">
        <f t="shared" si="25"/>
        <v>41639</v>
      </c>
      <c r="AG242" s="6">
        <f t="shared" si="26"/>
        <v>41640</v>
      </c>
      <c r="AH242" s="6">
        <f t="shared" si="27"/>
        <v>42004</v>
      </c>
      <c r="AI242" s="6">
        <f>DATE(YEAR(F242)+AO242,MONTH(F242),DAY(F242))</f>
        <v>42005</v>
      </c>
      <c r="AJ242" s="6">
        <f>DATE(YEAR(G242)+AO242,MONTH(G242),DAY(G242))</f>
        <v>42369</v>
      </c>
      <c r="AK242" s="6">
        <f>DATE(YEAR(F242)+AP242,MONTH(F242),DAY(F242))</f>
        <v>42370</v>
      </c>
      <c r="AL242" s="6">
        <f>DATE(YEAR(G242)+AP242,MONTH(G242),DAY(G242))</f>
        <v>42735</v>
      </c>
      <c r="AM242" s="8">
        <v>-4</v>
      </c>
      <c r="AN242" s="8">
        <v>-3</v>
      </c>
      <c r="AO242">
        <v>-2</v>
      </c>
      <c r="AP242">
        <v>-1</v>
      </c>
      <c r="AQ242" cm="1">
        <f t="array" ref="AQ242">_xll.FDS(A242,"FF_DEBT_LT(ANN_R,"&amp;F242&amp;","&amp;G242&amp;")")</f>
        <v>8549</v>
      </c>
      <c r="AR242" cm="1">
        <f t="array" ref="AR242">_xll.FDS(A242,"FF_RD_EXP(ANN_R,"&amp;F242&amp;","&amp;G242&amp;")")</f>
        <v>106</v>
      </c>
      <c r="AS242" cm="1">
        <f t="array" ref="AS242">_xll.FDS(A242,"FF_PTX_INC_FOR(ANN_R,"&amp;F242&amp;","&amp;G242&amp;")")</f>
        <v>3055</v>
      </c>
      <c r="AT242" cm="1">
        <f t="array" ref="AT242">_xll.FDS(A242,"FF_MKT_VAL_PUBLIC(ANN_R,"&amp;[1]sample_report!E242&amp;")")</f>
        <v>35707.439551631403</v>
      </c>
    </row>
    <row r="243" spans="1:46" hidden="1" x14ac:dyDescent="0.25">
      <c r="A243" t="s">
        <v>948</v>
      </c>
      <c r="B243" t="s">
        <v>949</v>
      </c>
      <c r="C243" t="s">
        <v>950</v>
      </c>
      <c r="D243" t="str" cm="1">
        <f t="array" ref="D243">_xll.FDS(A243,"FF_MAJOR_IND_NAME")</f>
        <v>CHEMICALS</v>
      </c>
      <c r="E243">
        <v>2017</v>
      </c>
      <c r="F243" s="4">
        <f t="shared" si="21"/>
        <v>42736</v>
      </c>
      <c r="G243" s="4">
        <f t="shared" si="22"/>
        <v>43100</v>
      </c>
      <c r="I243" s="1" cm="1">
        <f t="array" ref="I243">_xll.FDS(A243,"FF_PTX_INC(ANN_R,"&amp;F243&amp;","&amp;G243&amp;",,,USD)")</f>
        <v>5331.74673640728</v>
      </c>
      <c r="J243" s="1" cm="1">
        <f t="array" ref="J243">_xll.FDS(A243,"FF_MKT_VAL(ANN_R,"&amp;F243&amp;","&amp;G243&amp;",,,USD)")</f>
        <v>124313.277214072</v>
      </c>
      <c r="K243" s="1" cm="1">
        <f t="array" ref="K243">_xll.FDS(A243,"FF_SHLDRS_EQ(ANN_R,"&amp;F243&amp;","&amp;G243&amp;",,,USD)")</f>
        <v>29798.691121101401</v>
      </c>
      <c r="L243" s="1" cm="1">
        <f t="array" ref="L243">_xll.FDS(A243,"FF_ASSETS(ANN_R,"&amp;F243&amp;","&amp;G243&amp;",,,USD)")</f>
        <v>42435.189230918899</v>
      </c>
      <c r="M243" s="1" cm="1">
        <f t="array" ref="M243">_xll.FDS(A243,"FF_TAX_CF(ANN_R,"&amp;F243&amp;","&amp;G243&amp;",,,USD)")</f>
        <v>1115.7528816700001</v>
      </c>
      <c r="N243" s="1" cm="1">
        <f t="array" ref="N243">_xll.FDS(A243,"FF_INC_TAX(ANN_R,"&amp;F243&amp;","&amp;G243&amp;",,,USD)")</f>
        <v>1016.60743252039</v>
      </c>
      <c r="O243" s="1" cm="1">
        <f t="array" ref="O243">_xll.FDS(A243,"FF_NET_INC(ANN_R,"&amp;F243&amp;","&amp;G243&amp;")")</f>
        <v>3821.5</v>
      </c>
      <c r="P243" s="1" cm="1">
        <f t="array" ref="P243">_xll.FDS(A243,"FF_ROA(ANN_R,"&amp;F243&amp;","&amp;G243&amp;")")</f>
        <v>10.769445379903701</v>
      </c>
      <c r="Q243" cm="1">
        <f t="array" ref="Q243">_xll.FDS(A243,"FF_TAX_RATE(ANN_R,"&amp;F243&amp;","&amp;G243&amp;")")</f>
        <v>19.0670615612439</v>
      </c>
      <c r="R243" t="e" cm="1">
        <f t="array" ref="R243">_xll.FDS(A243,"FF_TAX_REFUND(ANN_R,"&amp;F243&amp;","&amp;G243&amp;",,,,,""D=1"")")</f>
        <v>#N/A</v>
      </c>
      <c r="S243">
        <f t="shared" si="23"/>
        <v>0.25573551971891273</v>
      </c>
      <c r="T243" s="1" cm="1">
        <f t="array" ref="T243">_xll.FDS($A243,"FF_TAX_CF(ANN_R,"&amp;AE243&amp;","&amp;AF243&amp;",,,USD)")</f>
        <v>1288.5861493110699</v>
      </c>
      <c r="U243" s="1" cm="1">
        <f t="array" ref="U243">_xll.FDS($A243,"FF_TAX_CF(ANN_R,"&amp;AG243&amp;","&amp;AH243&amp;",,,USD)")</f>
        <v>1406.42961598635</v>
      </c>
      <c r="V243" s="1" cm="1">
        <f t="array" ref="V243">_xll.FDS(A243,"FF_TAX_CF(ANN_R,"&amp;AI243&amp;","&amp;AJ243&amp;",,,USD)")</f>
        <v>1551.2693247556699</v>
      </c>
      <c r="W243" s="1" cm="1">
        <f t="array" ref="W243">_xll.FDS(A243,"FF_TAX_CF(ANN_R,"&amp;AK243&amp;","&amp;AL243&amp;",,,USD)")</f>
        <v>1151.5513247251499</v>
      </c>
      <c r="X243" s="1" cm="1">
        <f t="array" ref="X243">_xll.FDS(A243,"FF_TAX_CF(ANN_R,"&amp;F243&amp;","&amp;G243&amp;",,,USD)")</f>
        <v>1115.7528816700001</v>
      </c>
      <c r="Y243" s="1" cm="1">
        <f t="array" ref="Y243">_xll.FDS($A243,"FF_PTX_INC(ANN_R,"&amp;AE243&amp;","&amp;AF243&amp;",,,USD)")</f>
        <v>5214.8839836120596</v>
      </c>
      <c r="Z243" s="1" cm="1">
        <f t="array" ref="Z243">_xll.FDS($A243,"FF_PTX_INC(ANN_R,"&amp;AG243&amp;","&amp;AH243&amp;",,,USD)")</f>
        <v>5160.4015637397797</v>
      </c>
      <c r="AA243" s="1" cm="1">
        <f t="array" ref="AA243">_xll.FDS(A243,"FF_PTX_INC(ANN_R,"&amp;AI243&amp;","&amp;AJ243&amp;",,,USD)")</f>
        <v>5009.4388788700098</v>
      </c>
      <c r="AB243" s="1" cm="1">
        <f t="array" ref="AB243">_xll.FDS(A243,"FF_PTX_INC(ANN_R,"&amp;AK243&amp;","&amp;AL243&amp;",,,USD)")</f>
        <v>4753.5507709980002</v>
      </c>
      <c r="AC243" s="1" cm="1">
        <f t="array" ref="AC243">_xll.FDS(A243,"FF_PTX_INC(ANN_R,"&amp;F243&amp;","&amp;G243&amp;",,,USD)")</f>
        <v>5331.74673640728</v>
      </c>
      <c r="AE243" s="6">
        <f t="shared" si="24"/>
        <v>41275</v>
      </c>
      <c r="AF243" s="6">
        <f t="shared" si="25"/>
        <v>41639</v>
      </c>
      <c r="AG243" s="6">
        <f t="shared" si="26"/>
        <v>41640</v>
      </c>
      <c r="AH243" s="6">
        <f t="shared" si="27"/>
        <v>42004</v>
      </c>
      <c r="AI243" s="6">
        <f>DATE(YEAR(F243)+AO243,MONTH(F243),DAY(F243))</f>
        <v>42005</v>
      </c>
      <c r="AJ243" s="6">
        <f>DATE(YEAR(G243)+AO243,MONTH(G243),DAY(G243))</f>
        <v>42369</v>
      </c>
      <c r="AK243" s="6">
        <f>DATE(YEAR(F243)+AP243,MONTH(F243),DAY(F243))</f>
        <v>42370</v>
      </c>
      <c r="AL243" s="6">
        <f>DATE(YEAR(G243)+AP243,MONTH(G243),DAY(G243))</f>
        <v>42735</v>
      </c>
      <c r="AM243" s="8">
        <v>-4</v>
      </c>
      <c r="AN243" s="8">
        <v>-3</v>
      </c>
      <c r="AO243">
        <v>-2</v>
      </c>
      <c r="AP243">
        <v>-1</v>
      </c>
      <c r="AQ243" cm="1">
        <f t="array" ref="AQ243">_xll.FDS(A243,"FF_DEBT_LT(ANN_R,"&amp;F243&amp;","&amp;G243&amp;")")</f>
        <v>13.4</v>
      </c>
      <c r="AR243" cm="1">
        <f t="array" ref="AR243">_xll.FDS(A243,"FF_RD_EXP(ANN_R,"&amp;F243&amp;","&amp;G243&amp;")")</f>
        <v>877.1</v>
      </c>
      <c r="AS243" t="e" cm="1">
        <f t="array" ref="AS243">_xll.FDS(A243,"FF_PTX_INC_FOR(ANN_R,"&amp;F243&amp;","&amp;G243&amp;")")</f>
        <v>#N/A</v>
      </c>
      <c r="AT243" cm="1">
        <f t="array" ref="AT243">_xll.FDS(A243,"FF_MKT_VAL_PUBLIC(ANN_R,"&amp;[1]sample_report!E243&amp;")")</f>
        <v>44229.461133056298</v>
      </c>
    </row>
    <row r="244" spans="1:46" x14ac:dyDescent="0.25">
      <c r="A244" t="s">
        <v>955</v>
      </c>
      <c r="B244" t="s">
        <v>956</v>
      </c>
      <c r="C244" t="s">
        <v>950</v>
      </c>
      <c r="D244" t="str" cm="1">
        <f t="array" ref="D244">_xll.FDS(A244,"FF_MAJOR_IND_NAME")</f>
        <v>CHEMICALS</v>
      </c>
      <c r="E244">
        <v>2017</v>
      </c>
      <c r="F244" s="4">
        <f t="shared" si="21"/>
        <v>42736</v>
      </c>
      <c r="G244" s="4">
        <f t="shared" si="22"/>
        <v>43100</v>
      </c>
      <c r="I244" s="1" cm="1">
        <f t="array" ref="I244">_xll.FDS(A244,"FF_PTX_INC(ANN_R,"&amp;F244&amp;","&amp;G244&amp;",,,USD)")</f>
        <v>2854.6896160721799</v>
      </c>
      <c r="J244" s="1" cm="1">
        <f t="array" ref="J244">_xll.FDS(A244,"FF_MKT_VAL(ANN_R,"&amp;F244&amp;","&amp;G244&amp;",,,USD)")</f>
        <v>53829.677653545499</v>
      </c>
      <c r="K244" s="1" cm="1">
        <f t="array" ref="K244">_xll.FDS(A244,"FF_SHLDRS_EQ(ANN_R,"&amp;F244&amp;","&amp;G244&amp;",,,USD)")</f>
        <v>19594.533373832699</v>
      </c>
      <c r="L244" s="1" cm="1">
        <f t="array" ref="L244">_xll.FDS(A244,"FF_ASSETS(ANN_R,"&amp;F244&amp;","&amp;G244&amp;",,,USD)")</f>
        <v>49265.579461097703</v>
      </c>
      <c r="M244" s="1" t="e" cm="1">
        <f t="array" ref="M244">_xll.FDS(A244,"FF_TAX_CF(ANN_R,"&amp;F244&amp;","&amp;G244&amp;",,,USD)")</f>
        <v>#N/A</v>
      </c>
      <c r="N244" s="1" cm="1">
        <f t="array" ref="N244">_xll.FDS(A244,"FF_INC_TAX(ANN_R,"&amp;F244&amp;","&amp;G244&amp;",,,USD)")</f>
        <v>233.82083741426499</v>
      </c>
      <c r="O244" s="1" cm="1">
        <f t="array" ref="O244">_xll.FDS(A244,"FF_NET_INC(ANN_R,"&amp;F244&amp;","&amp;G244&amp;")")</f>
        <v>2236.8000000000002</v>
      </c>
      <c r="P244" s="1" cm="1">
        <f t="array" ref="P244">_xll.FDS(A244,"FF_ROA(ANN_R,"&amp;F244&amp;","&amp;G244&amp;")")</f>
        <v>5.2540897832053801</v>
      </c>
      <c r="Q244" cm="1">
        <f t="array" ref="Q244">_xll.FDS(A244,"FF_TAX_RATE(ANN_R,"&amp;F244&amp;","&amp;G244&amp;")")</f>
        <v>8.1907621794618493</v>
      </c>
      <c r="R244" t="e" cm="1">
        <f t="array" ref="R244">_xll.FDS(A244,"FF_TAX_REFUND(ANN_R,"&amp;F244&amp;","&amp;G244&amp;",,,,,""D=1"")")</f>
        <v>#N/A</v>
      </c>
      <c r="S244" t="e">
        <f t="shared" si="23"/>
        <v>#N/A</v>
      </c>
      <c r="T244" s="1" t="e" cm="1">
        <f t="array" ref="T244">_xll.FDS($A244,"FF_TAX_CF(ANN_R,"&amp;AE244&amp;","&amp;AF244&amp;",,,USD)")</f>
        <v>#N/A</v>
      </c>
      <c r="U244" s="1" t="e" cm="1">
        <f t="array" ref="U244">_xll.FDS($A244,"FF_TAX_CF(ANN_R,"&amp;AG244&amp;","&amp;AH244&amp;",,,USD)")</f>
        <v>#N/A</v>
      </c>
      <c r="V244" s="1" t="e" cm="1">
        <f t="array" ref="V244">_xll.FDS(A244,"FF_TAX_CF(ANN_R,"&amp;AI244&amp;","&amp;AJ244&amp;",,,USD)")</f>
        <v>#N/A</v>
      </c>
      <c r="W244" s="1" t="e" cm="1">
        <f t="array" ref="W244">_xll.FDS(A244,"FF_TAX_CF(ANN_R,"&amp;AK244&amp;","&amp;AL244&amp;",,,USD)")</f>
        <v>#N/A</v>
      </c>
      <c r="X244" s="1" t="e" cm="1">
        <f t="array" ref="X244">_xll.FDS(A244,"FF_TAX_CF(ANN_R,"&amp;F244&amp;","&amp;G244&amp;",,,USD)")</f>
        <v>#N/A</v>
      </c>
      <c r="Y244" s="1" cm="1">
        <f t="array" ref="Y244">_xll.FDS($A244,"FF_PTX_INC(ANN_R,"&amp;AE244&amp;","&amp;AF244&amp;",,,USD)")</f>
        <v>3056.0441552638999</v>
      </c>
      <c r="Z244" s="1" cm="1">
        <f t="array" ref="Z244">_xll.FDS($A244,"FF_PTX_INC(ANN_R,"&amp;AG244&amp;","&amp;AH244&amp;",,,USD)")</f>
        <v>3182.4068043708799</v>
      </c>
      <c r="AA244" s="1" cm="1">
        <f t="array" ref="AA244">_xll.FDS(A244,"FF_PTX_INC(ANN_R,"&amp;AI244&amp;","&amp;AJ244&amp;",,,USD)")</f>
        <v>2740.47600419521</v>
      </c>
      <c r="AB244" s="1" cm="1">
        <f t="array" ref="AB244">_xll.FDS(A244,"FF_PTX_INC(ANN_R,"&amp;AK244&amp;","&amp;AL244&amp;",,,USD)")</f>
        <v>2938.50234293938</v>
      </c>
      <c r="AC244" s="1" cm="1">
        <f t="array" ref="AC244">_xll.FDS(A244,"FF_PTX_INC(ANN_R,"&amp;F244&amp;","&amp;G244&amp;",,,USD)")</f>
        <v>2854.6896160721799</v>
      </c>
      <c r="AE244" s="6">
        <f t="shared" si="24"/>
        <v>41275</v>
      </c>
      <c r="AF244" s="6">
        <f t="shared" si="25"/>
        <v>41639</v>
      </c>
      <c r="AG244" s="6">
        <f t="shared" si="26"/>
        <v>41640</v>
      </c>
      <c r="AH244" s="6">
        <f t="shared" si="27"/>
        <v>42004</v>
      </c>
      <c r="AI244" s="6">
        <f>DATE(YEAR(F244)+AO244,MONTH(F244),DAY(F244))</f>
        <v>42005</v>
      </c>
      <c r="AJ244" s="6">
        <f>DATE(YEAR(G244)+AO244,MONTH(G244),DAY(G244))</f>
        <v>42369</v>
      </c>
      <c r="AK244" s="6">
        <f>DATE(YEAR(F244)+AP244,MONTH(F244),DAY(F244))</f>
        <v>42370</v>
      </c>
      <c r="AL244" s="6">
        <f>DATE(YEAR(G244)+AP244,MONTH(G244),DAY(G244))</f>
        <v>42735</v>
      </c>
      <c r="AM244" s="8">
        <v>-4</v>
      </c>
      <c r="AN244" s="8">
        <v>-3</v>
      </c>
      <c r="AO244">
        <v>-2</v>
      </c>
      <c r="AP244">
        <v>-1</v>
      </c>
      <c r="AQ244" cm="1">
        <f t="array" ref="AQ244">_xll.FDS(A244,"FF_DEBT_LT(ANN_R,"&amp;F244&amp;","&amp;G244&amp;")")</f>
        <v>12522.4</v>
      </c>
      <c r="AR244" cm="1">
        <f t="array" ref="AR244">_xll.FDS(A244,"FF_RD_EXP(ANN_R,"&amp;F244&amp;","&amp;G244&amp;")")</f>
        <v>292</v>
      </c>
      <c r="AS244" t="e" cm="1">
        <f t="array" ref="AS244">_xll.FDS(A244,"FF_PTX_INC_FOR(ANN_R,"&amp;F244&amp;","&amp;G244&amp;")")</f>
        <v>#N/A</v>
      </c>
      <c r="AT244" cm="1">
        <f t="array" ref="AT244">_xll.FDS(A244,"FF_MKT_VAL_PUBLIC(ANN_R,"&amp;[1]sample_report!E244&amp;")")</f>
        <v>44005.359789379698</v>
      </c>
    </row>
    <row r="245" spans="1:46" hidden="1" x14ac:dyDescent="0.25">
      <c r="A245" t="s">
        <v>1236</v>
      </c>
      <c r="B245" t="s">
        <v>1237</v>
      </c>
      <c r="C245" t="s">
        <v>977</v>
      </c>
      <c r="D245" t="str" cm="1">
        <f t="array" ref="D245">_xll.FDS(A245,"FF_MAJOR_IND_NAME")</f>
        <v>CHEMICALS</v>
      </c>
      <c r="E245">
        <v>2017</v>
      </c>
      <c r="F245" s="4">
        <f t="shared" si="21"/>
        <v>42736</v>
      </c>
      <c r="G245" s="4">
        <f t="shared" si="22"/>
        <v>43100</v>
      </c>
      <c r="I245" s="1" cm="1">
        <f t="array" ref="I245">_xll.FDS(A245,"FF_PTX_INC(ANN_R,"&amp;F245&amp;","&amp;G245&amp;",,,USD)")</f>
        <v>842.56712758541096</v>
      </c>
      <c r="J245" s="1" cm="1">
        <f t="array" ref="J245">_xll.FDS(A245,"FF_MKT_VAL(ANN_R,"&amp;F245&amp;","&amp;G245&amp;",,,USD)")</f>
        <v>22150.382154551</v>
      </c>
      <c r="K245" s="1" cm="1">
        <f t="array" ref="K245">_xll.FDS(A245,"FF_SHLDRS_EQ(ANN_R,"&amp;F245&amp;","&amp;G245&amp;",,,USD)")</f>
        <v>7042.69165992737</v>
      </c>
      <c r="L245" s="1" cm="1">
        <f t="array" ref="L245">_xll.FDS(A245,"FF_ASSETS(ANN_R,"&amp;F245&amp;","&amp;G245&amp;",,,USD)")</f>
        <v>19697.922248840299</v>
      </c>
      <c r="M245" s="1" cm="1">
        <f t="array" ref="M245">_xll.FDS(A245,"FF_TAX_CF(ANN_R,"&amp;F245&amp;","&amp;G245&amp;",,,USD)")</f>
        <v>381.24188637733499</v>
      </c>
      <c r="N245" s="1" cm="1">
        <f t="array" ref="N245">_xll.FDS(A245,"FF_INC_TAX(ANN_R,"&amp;F245&amp;","&amp;G245&amp;",,,USD)")</f>
        <v>285.36744749546102</v>
      </c>
      <c r="O245" s="1" cm="1">
        <f t="array" ref="O245">_xll.FDS(A245,"FF_NET_INC(ANN_R,"&amp;F245&amp;","&amp;G245&amp;")")</f>
        <v>439</v>
      </c>
      <c r="P245" s="1" cm="1">
        <f t="array" ref="P245">_xll.FDS(A245,"FF_ROA(ANN_R,"&amp;F245&amp;","&amp;G245&amp;")")</f>
        <v>2.664886029077</v>
      </c>
      <c r="Q245" cm="1">
        <f t="array" ref="Q245">_xll.FDS(A245,"FF_TAX_RATE(ANN_R,"&amp;F245&amp;","&amp;G245&amp;")")</f>
        <v>33.8688085676038</v>
      </c>
      <c r="R245" t="e" cm="1">
        <f t="array" ref="R245">_xll.FDS(A245,"FF_TAX_REFUND(ANN_R,"&amp;F245&amp;","&amp;G245&amp;",,,,,""D=1"")")</f>
        <v>#N/A</v>
      </c>
      <c r="S245">
        <f t="shared" si="23"/>
        <v>0.29757292603382768</v>
      </c>
      <c r="T245" s="1" cm="1">
        <f t="array" ref="T245">_xll.FDS($A245,"FF_TAX_CF(ANN_R,"&amp;AE245&amp;","&amp;AF245&amp;",,,USD)")</f>
        <v>305.35216808319097</v>
      </c>
      <c r="U245" s="1" cm="1">
        <f t="array" ref="U245">_xll.FDS($A245,"FF_TAX_CF(ANN_R,"&amp;AG245&amp;","&amp;AH245&amp;",,,USD)")</f>
        <v>342.22280573844898</v>
      </c>
      <c r="V245" s="1" cm="1">
        <f t="array" ref="V245">_xll.FDS(A245,"FF_TAX_CF(ANN_R,"&amp;AI245&amp;","&amp;AJ245&amp;",,,USD)")</f>
        <v>289.42833209037798</v>
      </c>
      <c r="W245" s="1" cm="1">
        <f t="array" ref="W245">_xll.FDS(A245,"FF_TAX_CF(ANN_R,"&amp;AK245&amp;","&amp;AL245&amp;",,,USD)")</f>
        <v>315.266212821007</v>
      </c>
      <c r="X245" s="1" cm="1">
        <f t="array" ref="X245">_xll.FDS(A245,"FF_TAX_CF(ANN_R,"&amp;F245&amp;","&amp;G245&amp;",,,USD)")</f>
        <v>381.24188637733499</v>
      </c>
      <c r="Y245" s="1" cm="1">
        <f t="array" ref="Y245">_xll.FDS($A245,"FF_PTX_INC(ANN_R,"&amp;AE245&amp;","&amp;AF245&amp;",,,USD)")</f>
        <v>1006.33453655243</v>
      </c>
      <c r="Z245" s="1" cm="1">
        <f t="array" ref="Z245">_xll.FDS($A245,"FF_PTX_INC(ANN_R,"&amp;AG245&amp;","&amp;AH245&amp;",,,USD)")</f>
        <v>1102.27578127384</v>
      </c>
      <c r="AA245" s="1" cm="1">
        <f t="array" ref="AA245">_xll.FDS(A245,"FF_PTX_INC(ANN_R,"&amp;AI245&amp;","&amp;AJ245&amp;",,,USD)")</f>
        <v>1617.9154655933401</v>
      </c>
      <c r="AB245" s="1" cm="1">
        <f t="array" ref="AB245">_xll.FDS(A245,"FF_PTX_INC(ANN_R,"&amp;AK245&amp;","&amp;AL245&amp;",,,USD)")</f>
        <v>920.35610198974598</v>
      </c>
      <c r="AC245" s="1" cm="1">
        <f t="array" ref="AC245">_xll.FDS(A245,"FF_PTX_INC(ANN_R,"&amp;F245&amp;","&amp;G245&amp;",,,USD)")</f>
        <v>842.56712758541096</v>
      </c>
      <c r="AE245" s="6">
        <f t="shared" si="24"/>
        <v>41275</v>
      </c>
      <c r="AF245" s="6">
        <f t="shared" si="25"/>
        <v>41639</v>
      </c>
      <c r="AG245" s="6">
        <f t="shared" si="26"/>
        <v>41640</v>
      </c>
      <c r="AH245" s="6">
        <f t="shared" si="27"/>
        <v>42004</v>
      </c>
      <c r="AI245" s="6">
        <f>DATE(YEAR(F245)+AO245,MONTH(F245),DAY(F245))</f>
        <v>42005</v>
      </c>
      <c r="AJ245" s="6">
        <f>DATE(YEAR(G245)+AO245,MONTH(G245),DAY(G245))</f>
        <v>42369</v>
      </c>
      <c r="AK245" s="6">
        <f>DATE(YEAR(F245)+AP245,MONTH(F245),DAY(F245))</f>
        <v>42370</v>
      </c>
      <c r="AL245" s="6">
        <f>DATE(YEAR(G245)+AP245,MONTH(G245),DAY(G245))</f>
        <v>42735</v>
      </c>
      <c r="AM245" s="8">
        <v>-4</v>
      </c>
      <c r="AN245" s="8">
        <v>-3</v>
      </c>
      <c r="AO245">
        <v>-2</v>
      </c>
      <c r="AP245">
        <v>-1</v>
      </c>
      <c r="AQ245" cm="1">
        <f t="array" ref="AQ245">_xll.FDS(A245,"FF_DEBT_LT(ANN_R,"&amp;F245&amp;","&amp;G245&amp;")")</f>
        <v>2300</v>
      </c>
      <c r="AR245" cm="1">
        <f t="array" ref="AR245">_xll.FDS(A245,"FF_RD_EXP(ANN_R,"&amp;F245&amp;","&amp;G245&amp;")")</f>
        <v>251</v>
      </c>
      <c r="AS245" t="e" cm="1">
        <f t="array" ref="AS245">_xll.FDS(A245,"FF_PTX_INC_FOR(ANN_R,"&amp;F245&amp;","&amp;G245&amp;")")</f>
        <v>#N/A</v>
      </c>
      <c r="AT245" t="e" cm="1">
        <f t="array" ref="AT245">_xll.FDS(A245,"FF_MKT_VAL_PUBLIC(ANN_R,"&amp;[1]sample_report!E245&amp;")")</f>
        <v>#N/A</v>
      </c>
    </row>
    <row r="246" spans="1:46" hidden="1" x14ac:dyDescent="0.25">
      <c r="A246" t="s">
        <v>1250</v>
      </c>
      <c r="B246" t="s">
        <v>1251</v>
      </c>
      <c r="C246" t="s">
        <v>940</v>
      </c>
      <c r="D246" t="str" cm="1">
        <f t="array" ref="D246">_xll.FDS(A246,"FF_MAJOR_IND_NAME")</f>
        <v>CHEMICALS</v>
      </c>
      <c r="E246">
        <v>2017</v>
      </c>
      <c r="F246" s="4">
        <f t="shared" si="21"/>
        <v>42736</v>
      </c>
      <c r="G246" s="4">
        <f t="shared" si="22"/>
        <v>43100</v>
      </c>
      <c r="I246" s="1" cm="1">
        <f t="array" ref="I246">_xll.FDS(A246,"FF_PTX_INC(ANN_R,"&amp;F246&amp;","&amp;G246&amp;",,,USD)")</f>
        <v>3374.78024864197</v>
      </c>
      <c r="J246" s="1" cm="1">
        <f t="array" ref="J246">_xll.FDS(A246,"FF_MKT_VAL(ANN_R,"&amp;F246&amp;","&amp;G246&amp;",,,USD)")</f>
        <v>57545.454279764301</v>
      </c>
      <c r="K246" s="1" cm="1">
        <f t="array" ref="K246">_xll.FDS(A246,"FF_SHLDRS_EQ(ANN_R,"&amp;F246&amp;","&amp;G246&amp;",,,USD)")</f>
        <v>18700.0574970245</v>
      </c>
      <c r="L246" s="1" cm="1">
        <f t="array" ref="L246">_xll.FDS(A246,"FF_ASSETS(ANN_R,"&amp;F246&amp;","&amp;G246&amp;",,,USD)")</f>
        <v>34515.793533325203</v>
      </c>
      <c r="M246" s="1" cm="1">
        <f t="array" ref="M246">_xll.FDS(A246,"FF_TAX_CF(ANN_R,"&amp;F246&amp;","&amp;G246&amp;",,,USD)")</f>
        <v>820.00843608379398</v>
      </c>
      <c r="N246" s="1" cm="1">
        <f t="array" ref="N246">_xll.FDS(A246,"FF_INC_TAX(ANN_R,"&amp;F246&amp;","&amp;G246&amp;",,,USD)")</f>
        <v>504.18675506115</v>
      </c>
      <c r="O246" s="1" cm="1">
        <f t="array" ref="O246">_xll.FDS(A246,"FF_NET_INC(ANN_R,"&amp;F246&amp;","&amp;G246&amp;")")</f>
        <v>2519</v>
      </c>
      <c r="P246" s="1" cm="1">
        <f t="array" ref="P246">_xll.FDS(A246,"FF_ROA(ANN_R,"&amp;F246&amp;","&amp;G246&amp;")")</f>
        <v>8.8007686260808793</v>
      </c>
      <c r="Q246" cm="1">
        <f t="array" ref="Q246">_xll.FDS(A246,"FF_TAX_RATE(ANN_R,"&amp;F246&amp;","&amp;G246&amp;")")</f>
        <v>14.939839572192501</v>
      </c>
      <c r="R246" t="e" cm="1">
        <f t="array" ref="R246">_xll.FDS(A246,"FF_TAX_REFUND(ANN_R,"&amp;F246&amp;","&amp;G246&amp;",,,,,""D=1"")")</f>
        <v>#N/A</v>
      </c>
      <c r="S246">
        <f t="shared" si="23"/>
        <v>0.26004748051286564</v>
      </c>
      <c r="T246" s="1" cm="1">
        <f t="array" ref="T246">_xll.FDS($A246,"FF_TAX_CF(ANN_R,"&amp;AE246&amp;","&amp;AF246&amp;",,,USD)")</f>
        <v>708.94807720184303</v>
      </c>
      <c r="U246" s="1" cm="1">
        <f t="array" ref="U246">_xll.FDS($A246,"FF_TAX_CF(ANN_R,"&amp;AG246&amp;","&amp;AH246&amp;",,,USD)")</f>
        <v>752.09430563449905</v>
      </c>
      <c r="V246" s="1" cm="1">
        <f t="array" ref="V246">_xll.FDS(A246,"FF_TAX_CF(ANN_R,"&amp;AI246&amp;","&amp;AJ246&amp;",,,USD)")</f>
        <v>792.87838101387001</v>
      </c>
      <c r="W246" s="1" cm="1">
        <f t="array" ref="W246">_xll.FDS(A246,"FF_TAX_CF(ANN_R,"&amp;AK246&amp;","&amp;AL246&amp;",,,USD)")</f>
        <v>850.66567599773396</v>
      </c>
      <c r="X246" s="1" cm="1">
        <f t="array" ref="X246">_xll.FDS(A246,"FF_TAX_CF(ANN_R,"&amp;F246&amp;","&amp;G246&amp;",,,USD)")</f>
        <v>820.00843608379398</v>
      </c>
      <c r="Y246" s="1" cm="1">
        <f t="array" ref="Y246">_xll.FDS($A246,"FF_PTX_INC(ANN_R,"&amp;AE246&amp;","&amp;AF246&amp;",,,USD)")</f>
        <v>2883.5865612030002</v>
      </c>
      <c r="Z246" s="1" cm="1">
        <f t="array" ref="Z246">_xll.FDS($A246,"FF_PTX_INC(ANN_R,"&amp;AG246&amp;","&amp;AH246&amp;",,,USD)")</f>
        <v>2911.5467387437802</v>
      </c>
      <c r="AA246" s="1" cm="1">
        <f t="array" ref="AA246">_xll.FDS(A246,"FF_PTX_INC(ANN_R,"&amp;AI246&amp;","&amp;AJ246&amp;",,,USD)")</f>
        <v>2886.5208752155299</v>
      </c>
      <c r="AB246" s="1" cm="1">
        <f t="array" ref="AB246">_xll.FDS(A246,"FF_PTX_INC(ANN_R,"&amp;AK246&amp;","&amp;AL246&amp;",,,USD)")</f>
        <v>3035.4052209854099</v>
      </c>
      <c r="AC246" s="1" cm="1">
        <f t="array" ref="AC246">_xll.FDS(A246,"FF_PTX_INC(ANN_R,"&amp;F246&amp;","&amp;G246&amp;",,,USD)")</f>
        <v>3374.78024864197</v>
      </c>
      <c r="AE246" s="6">
        <f t="shared" si="24"/>
        <v>41275</v>
      </c>
      <c r="AF246" s="6">
        <f t="shared" si="25"/>
        <v>41639</v>
      </c>
      <c r="AG246" s="6">
        <f t="shared" si="26"/>
        <v>41640</v>
      </c>
      <c r="AH246" s="6">
        <f t="shared" si="27"/>
        <v>42004</v>
      </c>
      <c r="AI246" s="6">
        <f>DATE(YEAR(F246)+AO246,MONTH(F246),DAY(F246))</f>
        <v>42005</v>
      </c>
      <c r="AJ246" s="6">
        <f>DATE(YEAR(G246)+AO246,MONTH(G246),DAY(G246))</f>
        <v>42369</v>
      </c>
      <c r="AK246" s="6">
        <f>DATE(YEAR(F246)+AP246,MONTH(F246),DAY(F246))</f>
        <v>42370</v>
      </c>
      <c r="AL246" s="6">
        <f>DATE(YEAR(G246)+AP246,MONTH(G246),DAY(G246))</f>
        <v>42735</v>
      </c>
      <c r="AM246" s="8">
        <v>-4</v>
      </c>
      <c r="AN246" s="8">
        <v>-3</v>
      </c>
      <c r="AO246">
        <v>-2</v>
      </c>
      <c r="AP246">
        <v>-1</v>
      </c>
      <c r="AQ246" cm="1">
        <f t="array" ref="AQ246">_xll.FDS(A246,"FF_DEBT_LT(ANN_R,"&amp;F246&amp;","&amp;G246&amp;")")</f>
        <v>3076</v>
      </c>
      <c r="AR246" cm="1">
        <f t="array" ref="AR246">_xll.FDS(A246,"FF_RD_EXP(ANN_R,"&amp;F246&amp;","&amp;G246&amp;")")</f>
        <v>476</v>
      </c>
      <c r="AS246" t="e" cm="1">
        <f t="array" ref="AS246">_xll.FDS(A246,"FF_PTX_INC_FOR(ANN_R,"&amp;F246&amp;","&amp;G246&amp;")")</f>
        <v>#N/A</v>
      </c>
      <c r="AT246" cm="1">
        <f t="array" ref="AT246">_xll.FDS(A246,"FF_MKT_VAL_PUBLIC(ANN_R,"&amp;[1]sample_report!E246&amp;")")</f>
        <v>18856.372642371301</v>
      </c>
    </row>
    <row r="247" spans="1:46" hidden="1" x14ac:dyDescent="0.25">
      <c r="A247" t="s">
        <v>1310</v>
      </c>
      <c r="B247" t="s">
        <v>1311</v>
      </c>
      <c r="C247" t="s">
        <v>940</v>
      </c>
      <c r="D247" t="str" cm="1">
        <f t="array" ref="D247">_xll.FDS(A247,"FF_MAJOR_IND_NAME")</f>
        <v>CHEMICALS</v>
      </c>
      <c r="E247">
        <v>2017</v>
      </c>
      <c r="F247" s="4">
        <f t="shared" si="21"/>
        <v>42736</v>
      </c>
      <c r="G247" s="4">
        <f t="shared" si="22"/>
        <v>43100</v>
      </c>
      <c r="I247" s="1" cm="1">
        <f t="array" ref="I247">_xll.FDS(A247,"FF_PTX_INC(ANN_R,"&amp;F247&amp;","&amp;G247&amp;",,,USD)")</f>
        <v>423.48078034496302</v>
      </c>
      <c r="J247" s="1" cm="1">
        <f t="array" ref="J247">_xll.FDS(A247,"FF_MKT_VAL(ANN_R,"&amp;F247&amp;","&amp;G247&amp;",,,USD)")</f>
        <v>11164.049062014001</v>
      </c>
      <c r="K247" s="1" cm="1">
        <f t="array" ref="K247">_xll.FDS(A247,"FF_SHLDRS_EQ(ANN_R,"&amp;F247&amp;","&amp;G247&amp;",,,USD)")</f>
        <v>2056.6652974891699</v>
      </c>
      <c r="L247" s="1" cm="1">
        <f t="array" ref="L247">_xll.FDS(A247,"FF_ASSETS(ANN_R,"&amp;F247&amp;","&amp;G247&amp;",,,USD)")</f>
        <v>5707.5906499958</v>
      </c>
      <c r="M247" s="1" cm="1">
        <f t="array" ref="M247">_xll.FDS(A247,"FF_TAX_CF(ANN_R,"&amp;F247&amp;","&amp;G247&amp;",,,USD)")</f>
        <v>132.057452115893</v>
      </c>
      <c r="N247" s="1" cm="1">
        <f t="array" ref="N247">_xll.FDS(A247,"FF_INC_TAX(ANN_R,"&amp;F247&amp;","&amp;G247&amp;",,,USD)")</f>
        <v>112.566742658496</v>
      </c>
      <c r="O247" s="1" cm="1">
        <f t="array" ref="O247">_xll.FDS(A247,"FF_NET_INC(ANN_R,"&amp;F247&amp;","&amp;G247&amp;")")</f>
        <v>270.27</v>
      </c>
      <c r="P247" s="1" cm="1">
        <f t="array" ref="P247">_xll.FDS(A247,"FF_ROA(ANN_R,"&amp;F247&amp;","&amp;G247&amp;")")</f>
        <v>5.6199634609842199</v>
      </c>
      <c r="Q247" cm="1">
        <f t="array" ref="Q247">_xll.FDS(A247,"FF_TAX_RATE(ANN_R,"&amp;F247&amp;","&amp;G247&amp;")")</f>
        <v>26.581310860625202</v>
      </c>
      <c r="R247" t="e" cm="1">
        <f t="array" ref="R247">_xll.FDS(A247,"FF_TAX_REFUND(ANN_R,"&amp;F247&amp;","&amp;G247&amp;",,,,,""D=1"")")</f>
        <v>#N/A</v>
      </c>
      <c r="S247">
        <f t="shared" si="23"/>
        <v>0.30998549170605777</v>
      </c>
      <c r="T247" s="1" cm="1">
        <f t="array" ref="T247">_xll.FDS($A247,"FF_TAX_CF(ANN_R,"&amp;AE247&amp;","&amp;AF247&amp;",,,USD)")</f>
        <v>72.826492087841004</v>
      </c>
      <c r="U247" s="1" cm="1">
        <f t="array" ref="U247">_xll.FDS($A247,"FF_TAX_CF(ANN_R,"&amp;AG247&amp;","&amp;AH247&amp;",,,USD)")</f>
        <v>91.869579555988295</v>
      </c>
      <c r="V247" s="1" cm="1">
        <f t="array" ref="V247">_xll.FDS(A247,"FF_TAX_CF(ANN_R,"&amp;AI247&amp;","&amp;AJ247&amp;",,,USD)")</f>
        <v>152.71392078733399</v>
      </c>
      <c r="W247" s="1" cm="1">
        <f t="array" ref="W247">_xll.FDS(A247,"FF_TAX_CF(ANN_R,"&amp;AK247&amp;","&amp;AL247&amp;",,,USD)")</f>
        <v>133.04566040217901</v>
      </c>
      <c r="X247" s="1" cm="1">
        <f t="array" ref="X247">_xll.FDS(A247,"FF_TAX_CF(ANN_R,"&amp;F247&amp;","&amp;G247&amp;",,,USD)")</f>
        <v>132.057452115893</v>
      </c>
      <c r="Y247" s="1" cm="1">
        <f t="array" ref="Y247">_xll.FDS($A247,"FF_PTX_INC(ANN_R,"&amp;AE247&amp;","&amp;AF247&amp;",,,USD)")</f>
        <v>326.347121066093</v>
      </c>
      <c r="Z247" s="1" cm="1">
        <f t="array" ref="Z247">_xll.FDS($A247,"FF_PTX_INC(ANN_R,"&amp;AG247&amp;","&amp;AH247&amp;",,,USD)")</f>
        <v>344.491026660204</v>
      </c>
      <c r="AA247" s="1" cm="1">
        <f t="array" ref="AA247">_xll.FDS(A247,"FF_PTX_INC(ANN_R,"&amp;AI247&amp;","&amp;AJ247&amp;",,,USD)")</f>
        <v>389.11255069804201</v>
      </c>
      <c r="AB247" s="1" cm="1">
        <f t="array" ref="AB247">_xll.FDS(A247,"FF_PTX_INC(ANN_R,"&amp;AK247&amp;","&amp;AL247&amp;",,,USD)")</f>
        <v>395.73099991083097</v>
      </c>
      <c r="AC247" s="1" cm="1">
        <f t="array" ref="AC247">_xll.FDS(A247,"FF_PTX_INC(ANN_R,"&amp;F247&amp;","&amp;G247&amp;",,,USD)")</f>
        <v>423.48078034496302</v>
      </c>
      <c r="AE247" s="6">
        <f t="shared" si="24"/>
        <v>41275</v>
      </c>
      <c r="AF247" s="6">
        <f t="shared" si="25"/>
        <v>41639</v>
      </c>
      <c r="AG247" s="6">
        <f t="shared" si="26"/>
        <v>41640</v>
      </c>
      <c r="AH247" s="6">
        <f t="shared" si="27"/>
        <v>42004</v>
      </c>
      <c r="AI247" s="6">
        <f>DATE(YEAR(F247)+AO247,MONTH(F247),DAY(F247))</f>
        <v>42005</v>
      </c>
      <c r="AJ247" s="6">
        <f>DATE(YEAR(G247)+AO247,MONTH(G247),DAY(G247))</f>
        <v>42369</v>
      </c>
      <c r="AK247" s="6">
        <f>DATE(YEAR(F247)+AP247,MONTH(F247),DAY(F247))</f>
        <v>42370</v>
      </c>
      <c r="AL247" s="6">
        <f>DATE(YEAR(G247)+AP247,MONTH(G247),DAY(G247))</f>
        <v>42735</v>
      </c>
      <c r="AM247" s="8">
        <v>-4</v>
      </c>
      <c r="AN247" s="8">
        <v>-3</v>
      </c>
      <c r="AO247">
        <v>-2</v>
      </c>
      <c r="AP247">
        <v>-1</v>
      </c>
      <c r="AQ247" cm="1">
        <f t="array" ref="AQ247">_xll.FDS(A247,"FF_DEBT_LT(ANN_R,"&amp;F247&amp;","&amp;G247&amp;")")</f>
        <v>1543.1859999999999</v>
      </c>
      <c r="AR247" cm="1">
        <f t="array" ref="AR247">_xll.FDS(A247,"FF_RD_EXP(ANN_R,"&amp;F247&amp;","&amp;G247&amp;")")</f>
        <v>196.43199999999999</v>
      </c>
      <c r="AS247" t="e" cm="1">
        <f t="array" ref="AS247">_xll.FDS(A247,"FF_PTX_INC_FOR(ANN_R,"&amp;F247&amp;","&amp;G247&amp;")")</f>
        <v>#N/A</v>
      </c>
      <c r="AT247" cm="1">
        <f t="array" ref="AT247">_xll.FDS(A247,"FF_MKT_VAL_PUBLIC(ANN_R,"&amp;[1]sample_report!E247&amp;")")</f>
        <v>8480.6799109164403</v>
      </c>
    </row>
    <row r="248" spans="1:46" hidden="1" x14ac:dyDescent="0.25">
      <c r="A248" t="s">
        <v>1334</v>
      </c>
      <c r="B248" t="s">
        <v>1335</v>
      </c>
      <c r="C248" t="s">
        <v>1054</v>
      </c>
      <c r="D248" t="str" cm="1">
        <f t="array" ref="D248">_xll.FDS(A248,"FF_MAJOR_IND_NAME")</f>
        <v>CHEMICALS</v>
      </c>
      <c r="E248">
        <v>2017</v>
      </c>
      <c r="F248" s="4">
        <f t="shared" si="21"/>
        <v>42736</v>
      </c>
      <c r="G248" s="4">
        <f t="shared" si="22"/>
        <v>43100</v>
      </c>
      <c r="I248" s="1" cm="1">
        <f t="array" ref="I248">_xll.FDS(A248,"FF_PTX_INC(ANN_R,"&amp;F248&amp;","&amp;G248&amp;",,,USD)")</f>
        <v>589.85489875078201</v>
      </c>
      <c r="J248" s="1" cm="1">
        <f t="array" ref="J248">_xll.FDS(A248,"FF_MKT_VAL(ANN_R,"&amp;F248&amp;","&amp;G248&amp;",,,USD)")</f>
        <v>16748.9816853962</v>
      </c>
      <c r="K248" s="1" cm="1">
        <f t="array" ref="K248">_xll.FDS(A248,"FF_SHLDRS_EQ(ANN_R,"&amp;F248&amp;","&amp;G248&amp;",,,USD)")</f>
        <v>1815.0441832542399</v>
      </c>
      <c r="L248" s="1" cm="1">
        <f t="array" ref="L248">_xll.FDS(A248,"FF_ASSETS(ANN_R,"&amp;F248&amp;","&amp;G248&amp;",,,USD)")</f>
        <v>3070.9308950901</v>
      </c>
      <c r="M248" s="1" cm="1">
        <f t="array" ref="M248">_xll.FDS(A248,"FF_TAX_CF(ANN_R,"&amp;F248&amp;","&amp;G248&amp;",,,USD)")</f>
        <v>129.19186985492701</v>
      </c>
      <c r="N248" s="1" cm="1">
        <f t="array" ref="N248">_xll.FDS(A248,"FF_INC_TAX(ANN_R,"&amp;F248&amp;","&amp;G248&amp;",,,USD)")</f>
        <v>114.635039448738</v>
      </c>
      <c r="O248" s="1" cm="1">
        <f t="array" ref="O248">_xll.FDS(A248,"FF_NET_INC(ANN_R,"&amp;F248&amp;","&amp;G248&amp;")")</f>
        <v>3119</v>
      </c>
      <c r="P248" s="1" cm="1">
        <f t="array" ref="P248">_xll.FDS(A248,"FF_ROA(ANN_R,"&amp;F248&amp;","&amp;G248&amp;")")</f>
        <v>16.199231328555101</v>
      </c>
      <c r="Q248" cm="1">
        <f t="array" ref="Q248">_xll.FDS(A248,"FF_TAX_RATE(ANN_R,"&amp;F248&amp;","&amp;G248&amp;")")</f>
        <v>19.4344473007712</v>
      </c>
      <c r="R248" t="e" cm="1">
        <f t="array" ref="R248">_xll.FDS(A248,"FF_TAX_REFUND(ANN_R,"&amp;F248&amp;","&amp;G248&amp;",,,,,""D=1"")")</f>
        <v>#N/A</v>
      </c>
      <c r="S248">
        <f t="shared" si="23"/>
        <v>0.22985221913932463</v>
      </c>
      <c r="T248" s="1" cm="1">
        <f t="array" ref="T248">_xll.FDS($A248,"FF_TAX_CF(ANN_R,"&amp;AE248&amp;","&amp;AF248&amp;",,,USD)")</f>
        <v>106.63135609030699</v>
      </c>
      <c r="U248" s="1" cm="1">
        <f t="array" ref="U248">_xll.FDS($A248,"FF_TAX_CF(ANN_R,"&amp;AG248&amp;","&amp;AH248&amp;",,,USD)")</f>
        <v>138.26059269905099</v>
      </c>
      <c r="V248" s="1" cm="1">
        <f t="array" ref="V248">_xll.FDS(A248,"FF_TAX_CF(ANN_R,"&amp;AI248&amp;","&amp;AJ248&amp;",,,USD)")</f>
        <v>132.76517346501399</v>
      </c>
      <c r="W248" s="1" cm="1">
        <f t="array" ref="W248">_xll.FDS(A248,"FF_TAX_CF(ANN_R,"&amp;AK248&amp;","&amp;AL248&amp;",,,USD)")</f>
        <v>134.463443383574</v>
      </c>
      <c r="X248" s="1" cm="1">
        <f t="array" ref="X248">_xll.FDS(A248,"FF_TAX_CF(ANN_R,"&amp;F248&amp;","&amp;G248&amp;",,,USD)")</f>
        <v>129.19186985492701</v>
      </c>
      <c r="Y248" s="1" cm="1">
        <f t="array" ref="Y248">_xll.FDS($A248,"FF_PTX_INC(ANN_R,"&amp;AE248&amp;","&amp;AF248&amp;",,,USD)")</f>
        <v>492.56921920180298</v>
      </c>
      <c r="Z248" s="1" cm="1">
        <f t="array" ref="Z248">_xll.FDS($A248,"FF_PTX_INC(ANN_R,"&amp;AG248&amp;","&amp;AH248&amp;",,,USD)")</f>
        <v>587.20715045929001</v>
      </c>
      <c r="AA248" s="1" cm="1">
        <f t="array" ref="AA248">_xll.FDS(A248,"FF_PTX_INC(ANN_R,"&amp;AI248&amp;","&amp;AJ248&amp;",,,USD)")</f>
        <v>539.23772022128105</v>
      </c>
      <c r="AB248" s="1" cm="1">
        <f t="array" ref="AB248">_xll.FDS(A248,"FF_PTX_INC(ANN_R,"&amp;AK248&amp;","&amp;AL248&amp;",,,USD)")</f>
        <v>581.23866355419204</v>
      </c>
      <c r="AC248" s="1" cm="1">
        <f t="array" ref="AC248">_xll.FDS(A248,"FF_PTX_INC(ANN_R,"&amp;F248&amp;","&amp;G248&amp;",,,USD)")</f>
        <v>589.85489875078201</v>
      </c>
      <c r="AE248" s="6">
        <f t="shared" si="24"/>
        <v>41275</v>
      </c>
      <c r="AF248" s="6">
        <f t="shared" si="25"/>
        <v>41639</v>
      </c>
      <c r="AG248" s="6">
        <f t="shared" si="26"/>
        <v>41640</v>
      </c>
      <c r="AH248" s="6">
        <f t="shared" si="27"/>
        <v>42004</v>
      </c>
      <c r="AI248" s="6">
        <f>DATE(YEAR(F248)+AO248,MONTH(F248),DAY(F248))</f>
        <v>42005</v>
      </c>
      <c r="AJ248" s="6">
        <f>DATE(YEAR(G248)+AO248,MONTH(G248),DAY(G248))</f>
        <v>42369</v>
      </c>
      <c r="AK248" s="6">
        <f>DATE(YEAR(F248)+AP248,MONTH(F248),DAY(F248))</f>
        <v>42370</v>
      </c>
      <c r="AL248" s="6">
        <f>DATE(YEAR(G248)+AP248,MONTH(G248),DAY(G248))</f>
        <v>42735</v>
      </c>
      <c r="AM248" s="8">
        <v>-4</v>
      </c>
      <c r="AN248" s="8">
        <v>-3</v>
      </c>
      <c r="AO248">
        <v>-2</v>
      </c>
      <c r="AP248">
        <v>-1</v>
      </c>
      <c r="AQ248" cm="1">
        <f t="array" ref="AQ248">_xll.FDS(A248,"FF_DEBT_LT(ANN_R,"&amp;F248&amp;","&amp;G248&amp;")")</f>
        <v>1303</v>
      </c>
      <c r="AR248" cm="1">
        <f t="array" ref="AR248">_xll.FDS(A248,"FF_RD_EXP(ANN_R,"&amp;F248&amp;","&amp;G248&amp;")")</f>
        <v>1685</v>
      </c>
      <c r="AS248" t="e" cm="1">
        <f t="array" ref="AS248">_xll.FDS(A248,"FF_PTX_INC_FOR(ANN_R,"&amp;F248&amp;","&amp;G248&amp;")")</f>
        <v>#N/A</v>
      </c>
      <c r="AT248" cm="1">
        <f t="array" ref="AT248">_xll.FDS(A248,"FF_MKT_VAL_PUBLIC(ANN_R,"&amp;[1]sample_report!E248&amp;")")</f>
        <v>72544.7591727135</v>
      </c>
    </row>
    <row r="249" spans="1:46" hidden="1" x14ac:dyDescent="0.25">
      <c r="A249" t="s">
        <v>191</v>
      </c>
      <c r="B249" t="s">
        <v>192</v>
      </c>
      <c r="C249" t="s">
        <v>67</v>
      </c>
      <c r="D249" t="str" cm="1">
        <f t="array" ref="D249">_xll.FDS(A249,"FF_MAJOR_IND_NAME")</f>
        <v>FINANCIAL</v>
      </c>
      <c r="E249">
        <v>2020</v>
      </c>
      <c r="F249" s="4">
        <f t="shared" si="21"/>
        <v>43831</v>
      </c>
      <c r="G249" s="4">
        <f t="shared" si="22"/>
        <v>44196</v>
      </c>
      <c r="H249">
        <v>1</v>
      </c>
      <c r="I249" s="1" cm="1">
        <f t="array" ref="I249">_xll.FDS(A249,"FF_PTX_INC(ANN_R,"&amp;F249&amp;","&amp;G249&amp;",,,USD)")</f>
        <v>3182.2712831593499</v>
      </c>
      <c r="J249" s="1" cm="1">
        <f t="array" ref="J249">_xll.FDS(A249,"FF_MKT_VAL(ANN_R,"&amp;F249&amp;","&amp;G249&amp;",,,USD)")</f>
        <v>19802.089564375601</v>
      </c>
      <c r="K249" s="1" cm="1">
        <f t="array" ref="K249">_xll.FDS(A249,"FF_SHLDRS_EQ(ANN_R,"&amp;F249&amp;","&amp;G249&amp;",,,USD)")</f>
        <v>31783.799561442</v>
      </c>
      <c r="L249" s="1" cm="1">
        <f t="array" ref="L249">_xll.FDS(A249,"FF_ASSETS(ANN_R,"&amp;F249&amp;","&amp;G249&amp;",,,USD)")</f>
        <v>389437.47113335697</v>
      </c>
      <c r="M249" s="1" cm="1">
        <f t="array" ref="M249">_xll.FDS(A249,"FF_TAX_CF(ANN_R,"&amp;F249&amp;","&amp;G249&amp;",,,USD)")</f>
        <v>248.23809063771</v>
      </c>
      <c r="N249" s="1" cm="1">
        <f t="array" ref="N249">_xll.FDS(A249,"FF_INC_TAX(ANN_R,"&amp;F249&amp;","&amp;G249&amp;",,,USD)")</f>
        <v>192.142997359388</v>
      </c>
      <c r="O249" s="1" cm="1">
        <f t="array" ref="O249">_xll.FDS(A249,"FF_NET_INC(ANN_R,"&amp;F249&amp;","&amp;G249&amp;")")</f>
        <v>74579.460000000006</v>
      </c>
      <c r="P249" s="1" cm="1">
        <f t="array" ref="P249">_xll.FDS(A249,"FF_ROA(ANN_R,"&amp;F249&amp;","&amp;G249&amp;")")</f>
        <v>0.71029968383422604</v>
      </c>
      <c r="Q249" cm="1">
        <f t="array" ref="Q249">_xll.FDS(A249,"FF_TAX_RATE(ANN_R,"&amp;F249&amp;","&amp;G249&amp;")")</f>
        <v>6.0379200973912104</v>
      </c>
      <c r="R249" t="e" cm="1">
        <f t="array" ref="R249">_xll.FDS(A249,"FF_TAX_REFUND(ANN_R,"&amp;F249&amp;","&amp;G249&amp;",,,,,""D=1"")")</f>
        <v>#N/A</v>
      </c>
      <c r="S249">
        <f t="shared" si="23"/>
        <v>0.10812631574003058</v>
      </c>
      <c r="T249" s="1" cm="1">
        <f t="array" ref="T249">_xll.FDS($A249,"FF_TAX_CF(ANN_R,"&amp;AE249&amp;","&amp;AF249&amp;",,,USD)")</f>
        <v>84.806908720722404</v>
      </c>
      <c r="U249" s="1" cm="1">
        <f t="array" ref="U249">_xll.FDS($A249,"FF_TAX_CF(ANN_R,"&amp;AG249&amp;","&amp;AH249&amp;",,,USD)")</f>
        <v>281.09073255555302</v>
      </c>
      <c r="V249" s="1" cm="1">
        <f t="array" ref="V249">_xll.FDS(A249,"FF_TAX_CF(ANN_R,"&amp;AI249&amp;","&amp;AJ249&amp;",,,USD)")</f>
        <v>409.87832567562901</v>
      </c>
      <c r="W249" s="1" cm="1">
        <f t="array" ref="W249">_xll.FDS(A249,"FF_TAX_CF(ANN_R,"&amp;AK249&amp;","&amp;AL249&amp;",,,USD)")</f>
        <v>130.175196859539</v>
      </c>
      <c r="X249" s="1" cm="1">
        <f t="array" ref="X249">_xll.FDS(A249,"FF_TAX_CF(ANN_R,"&amp;F249&amp;","&amp;G249&amp;",,,USD)")</f>
        <v>248.23809063771</v>
      </c>
      <c r="Y249" s="1" cm="1">
        <f t="array" ref="Y249">_xll.FDS($A249,"FF_PTX_INC(ANN_R,"&amp;AE249&amp;","&amp;AF249&amp;",,,USD)")</f>
        <v>1518.79630159864</v>
      </c>
      <c r="Z249" s="1" cm="1">
        <f t="array" ref="Z249">_xll.FDS($A249,"FF_PTX_INC(ANN_R,"&amp;AG249&amp;","&amp;AH249&amp;",,,USD)")</f>
        <v>1917.5724946933501</v>
      </c>
      <c r="AA249" s="1" cm="1">
        <f t="array" ref="AA249">_xll.FDS(A249,"FF_PTX_INC(ANN_R,"&amp;AI249&amp;","&amp;AJ249&amp;",,,USD)")</f>
        <v>1810.5176717439499</v>
      </c>
      <c r="AB249" s="1" cm="1">
        <f t="array" ref="AB249">_xll.FDS(A249,"FF_PTX_INC(ANN_R,"&amp;AK249&amp;","&amp;AL249&amp;",,,USD)")</f>
        <v>2245.29505476348</v>
      </c>
      <c r="AC249" s="1" cm="1">
        <f t="array" ref="AC249">_xll.FDS(A249,"FF_PTX_INC(ANN_R,"&amp;F249&amp;","&amp;G249&amp;",,,USD)")</f>
        <v>3182.2712831593499</v>
      </c>
      <c r="AE249" s="6">
        <f t="shared" si="24"/>
        <v>42370</v>
      </c>
      <c r="AF249" s="6">
        <f t="shared" si="25"/>
        <v>42735</v>
      </c>
      <c r="AG249" s="6">
        <f t="shared" si="26"/>
        <v>42736</v>
      </c>
      <c r="AH249" s="6">
        <f t="shared" si="27"/>
        <v>43100</v>
      </c>
      <c r="AI249" s="6">
        <f>DATE(YEAR(F249)+AO249,MONTH(F249),DAY(F249))</f>
        <v>43101</v>
      </c>
      <c r="AJ249" s="6">
        <f>DATE(YEAR(G249)+AO249,MONTH(G249),DAY(G249))</f>
        <v>43465</v>
      </c>
      <c r="AK249" s="6">
        <f>DATE(YEAR(F249)+AP249,MONTH(F249),DAY(F249))</f>
        <v>43466</v>
      </c>
      <c r="AL249" s="6">
        <f>DATE(YEAR(G249)+AP249,MONTH(G249),DAY(G249))</f>
        <v>43830</v>
      </c>
      <c r="AM249" s="8">
        <v>-4</v>
      </c>
      <c r="AN249" s="8">
        <v>-3</v>
      </c>
      <c r="AO249">
        <v>-2</v>
      </c>
      <c r="AP249">
        <v>-1</v>
      </c>
      <c r="AQ249" cm="1">
        <f t="array" ref="AQ249">_xll.FDS(A249,"FF_DEBT_LT(ANN_R,"&amp;F249&amp;","&amp;G249&amp;")")</f>
        <v>163469.21299999999</v>
      </c>
      <c r="AR249" t="e" cm="1">
        <f t="array" ref="AR249">_xll.FDS(A249,"FF_RD_EXP(ANN_R,"&amp;F249&amp;","&amp;G249&amp;")")</f>
        <v>#N/A</v>
      </c>
      <c r="AS249" t="e" cm="1">
        <f t="array" ref="AS249">_xll.FDS(A249,"FF_PTX_INC_FOR(ANN_R,"&amp;F249&amp;","&amp;G249&amp;")")</f>
        <v>#N/A</v>
      </c>
      <c r="AT249" cm="1">
        <f t="array" ref="AT249">_xll.FDS(A249,"FF_MKT_VAL_PUBLIC(ANN_R,"&amp;[1]sample_report!E249&amp;")")</f>
        <v>340087.27924655197</v>
      </c>
    </row>
    <row r="250" spans="1:46" hidden="1" x14ac:dyDescent="0.25">
      <c r="A250" t="s">
        <v>191</v>
      </c>
      <c r="B250" t="s">
        <v>192</v>
      </c>
      <c r="C250" t="s">
        <v>67</v>
      </c>
      <c r="D250" t="str" cm="1">
        <f t="array" ref="D250">_xll.FDS(A250,"FF_MAJOR_IND_NAME")</f>
        <v>FINANCIAL</v>
      </c>
      <c r="E250">
        <v>2016</v>
      </c>
      <c r="F250" s="4">
        <f t="shared" si="21"/>
        <v>42370</v>
      </c>
      <c r="G250" s="4">
        <f t="shared" si="22"/>
        <v>42735</v>
      </c>
      <c r="H250" s="5">
        <v>1</v>
      </c>
      <c r="I250" s="1" cm="1">
        <f t="array" ref="I250">_xll.FDS(A250,"FF_PTX_INC(ANN_R,"&amp;F250&amp;","&amp;G250&amp;",,,USD)")</f>
        <v>1518.79630159864</v>
      </c>
      <c r="J250" s="1" cm="1">
        <f t="array" ref="J250">_xll.FDS(A250,"FF_MKT_VAL(ANN_R,"&amp;F250&amp;","&amp;G250&amp;",,,USD)")</f>
        <v>18788.877006439601</v>
      </c>
      <c r="K250" s="1" cm="1">
        <f t="array" ref="K250">_xll.FDS(A250,"FF_SHLDRS_EQ(ANN_R,"&amp;F250&amp;","&amp;G250&amp;",,,USD)")</f>
        <v>16202.180698231999</v>
      </c>
      <c r="L250" s="1" cm="1">
        <f t="array" ref="L250">_xll.FDS(A250,"FF_ASSETS(ANN_R,"&amp;F250&amp;","&amp;G250&amp;",,,USD)")</f>
        <v>252186.43251213501</v>
      </c>
      <c r="M250" s="1" cm="1">
        <f t="array" ref="M250">_xll.FDS(A250,"FF_TAX_CF(ANN_R,"&amp;F250&amp;","&amp;G250&amp;",,,USD)")</f>
        <v>84.806908720722404</v>
      </c>
      <c r="N250" s="1" cm="1">
        <f t="array" ref="N250">_xll.FDS(A250,"FF_INC_TAX(ANN_R,"&amp;F250&amp;","&amp;G250&amp;",,,USD)")</f>
        <v>66.519426707597404</v>
      </c>
      <c r="O250" s="1" cm="1">
        <f t="array" ref="O250">_xll.FDS(A250,"FF_NET_INC(ANN_R,"&amp;F250&amp;","&amp;G250&amp;")")</f>
        <v>47618.813000000002</v>
      </c>
      <c r="P250" s="1" cm="1">
        <f t="array" ref="P250">_xll.FDS(A250,"FF_ROA(ANN_R,"&amp;F250&amp;","&amp;G250&amp;")")</f>
        <v>0.60695883981852905</v>
      </c>
      <c r="Q250" cm="1">
        <f t="array" ref="Q250">_xll.FDS(A250,"FF_TAX_RATE(ANN_R,"&amp;F250&amp;","&amp;G250&amp;")")</f>
        <v>4.3797464240320396</v>
      </c>
      <c r="R250" t="e" cm="1">
        <f t="array" ref="R250">_xll.FDS(A250,"FF_TAX_REFUND(ANN_R,"&amp;F250&amp;","&amp;G250&amp;",,,,,""D=1"")")</f>
        <v>#N/A</v>
      </c>
      <c r="S250">
        <f t="shared" si="23"/>
        <v>6.3726166687682773E-2</v>
      </c>
      <c r="T250" s="1" cm="1">
        <f t="array" ref="T250">_xll.FDS($A250,"FF_TAX_CF(ANN_R,"&amp;AE250&amp;","&amp;AF250&amp;",,,USD)")</f>
        <v>124.282871253952</v>
      </c>
      <c r="U250" s="1" cm="1">
        <f t="array" ref="U250">_xll.FDS($A250,"FF_TAX_CF(ANN_R,"&amp;AG250&amp;","&amp;AH250&amp;",,,USD)")</f>
        <v>115.576979660723</v>
      </c>
      <c r="V250" s="1" cm="1">
        <f t="array" ref="V250">_xll.FDS(A250,"FF_TAX_CF(ANN_R,"&amp;AI250&amp;","&amp;AJ250&amp;",,,USD)")</f>
        <v>146.053247872844</v>
      </c>
      <c r="W250" s="1" cm="1">
        <f t="array" ref="W250">_xll.FDS(A250,"FF_TAX_CF(ANN_R,"&amp;AK250&amp;","&amp;AL250&amp;",,,USD)")</f>
        <v>-18.819098572462799</v>
      </c>
      <c r="X250" s="1" cm="1">
        <f t="array" ref="X250">_xll.FDS(A250,"FF_TAX_CF(ANN_R,"&amp;F250&amp;","&amp;G250&amp;",,,USD)")</f>
        <v>84.806908720722404</v>
      </c>
      <c r="Y250" s="1" cm="1">
        <f t="array" ref="Y250">_xll.FDS($A250,"FF_PTX_INC(ANN_R,"&amp;AE250&amp;","&amp;AF250&amp;",,,USD)")</f>
        <v>577.02061925869805</v>
      </c>
      <c r="Z250" s="1" cm="1">
        <f t="array" ref="Z250">_xll.FDS($A250,"FF_PTX_INC(ANN_R,"&amp;AG250&amp;","&amp;AH250&amp;",,,USD)")</f>
        <v>1071.8556364820599</v>
      </c>
      <c r="AA250" s="1" cm="1">
        <f t="array" ref="AA250">_xll.FDS(A250,"FF_PTX_INC(ANN_R,"&amp;AI250&amp;","&amp;AJ250&amp;",,,USD)")</f>
        <v>1844.3752797555801</v>
      </c>
      <c r="AB250" s="1" cm="1">
        <f t="array" ref="AB250">_xll.FDS(A250,"FF_PTX_INC(ANN_R,"&amp;AK250&amp;","&amp;AL250&amp;",,,USD)")</f>
        <v>2079.2449932193199</v>
      </c>
      <c r="AC250" s="1" cm="1">
        <f t="array" ref="AC250">_xll.FDS(A250,"FF_PTX_INC(ANN_R,"&amp;F250&amp;","&amp;G250&amp;",,,USD)")</f>
        <v>1518.79630159864</v>
      </c>
      <c r="AE250" s="6">
        <f t="shared" si="24"/>
        <v>40909</v>
      </c>
      <c r="AF250" s="6">
        <f t="shared" si="25"/>
        <v>41274</v>
      </c>
      <c r="AG250" s="6">
        <f t="shared" si="26"/>
        <v>41275</v>
      </c>
      <c r="AH250" s="6">
        <f t="shared" si="27"/>
        <v>41639</v>
      </c>
      <c r="AI250" s="6">
        <f>DATE(YEAR(F250)+AO250,MONTH(F250),DAY(F250))</f>
        <v>41640</v>
      </c>
      <c r="AJ250" s="6">
        <f>DATE(YEAR(G250)+AO250,MONTH(G250),DAY(G250))</f>
        <v>42004</v>
      </c>
      <c r="AK250" s="6">
        <f>DATE(YEAR(F250)+AP250,MONTH(F250),DAY(F250))</f>
        <v>42005</v>
      </c>
      <c r="AL250" s="6">
        <f>DATE(YEAR(G250)+AP250,MONTH(G250),DAY(G250))</f>
        <v>42369</v>
      </c>
      <c r="AM250" s="8">
        <v>-4</v>
      </c>
      <c r="AN250" s="8">
        <v>-3</v>
      </c>
      <c r="AO250">
        <v>-2</v>
      </c>
      <c r="AP250">
        <v>-1</v>
      </c>
      <c r="AQ250" cm="1">
        <f t="array" ref="AQ250">_xll.FDS(A250,"FF_DEBT_LT(ANN_R,"&amp;F250&amp;","&amp;G250&amp;")")</f>
        <v>53131.714999999997</v>
      </c>
      <c r="AR250" t="e" cm="1">
        <f t="array" ref="AR250">_xll.FDS(A250,"FF_RD_EXP(ANN_R,"&amp;F250&amp;","&amp;G250&amp;")")</f>
        <v>#N/A</v>
      </c>
      <c r="AS250" t="e" cm="1">
        <f t="array" ref="AS250">_xll.FDS(A250,"FF_PTX_INC_FOR(ANN_R,"&amp;F250&amp;","&amp;G250&amp;")")</f>
        <v>#N/A</v>
      </c>
      <c r="AT250" cm="1">
        <f t="array" ref="AT250">_xll.FDS(A250,"FF_MKT_VAL_PUBLIC(ANN_R,"&amp;[1]sample_report!E250&amp;")")</f>
        <v>359031.67920741002</v>
      </c>
    </row>
    <row r="251" spans="1:46" hidden="1" x14ac:dyDescent="0.25">
      <c r="A251" t="s">
        <v>1244</v>
      </c>
      <c r="B251" t="s">
        <v>1245</v>
      </c>
      <c r="C251" t="s">
        <v>1094</v>
      </c>
      <c r="D251" t="str" cm="1">
        <f t="array" ref="D251">_xll.FDS(A251,"FF_MAJOR_IND_NAME")</f>
        <v>UTILITIES</v>
      </c>
      <c r="E251">
        <v>2020</v>
      </c>
      <c r="F251" s="4">
        <f t="shared" si="21"/>
        <v>43831</v>
      </c>
      <c r="G251" s="4">
        <f t="shared" si="22"/>
        <v>44196</v>
      </c>
      <c r="H251">
        <v>1</v>
      </c>
      <c r="I251" s="1" cm="1">
        <f t="array" ref="I251">_xll.FDS(A251,"FF_PTX_INC(ANN_R,"&amp;F251&amp;","&amp;G251&amp;",,,USD)")</f>
        <v>-230.08104827046401</v>
      </c>
      <c r="J251" s="1" cm="1">
        <f t="array" ref="J251">_xll.FDS(A251,"FF_MKT_VAL(ANN_R,"&amp;F251&amp;","&amp;G251&amp;",,,USD)")</f>
        <v>29239.528398327599</v>
      </c>
      <c r="K251" s="1" cm="1">
        <f t="array" ref="K251">_xll.FDS(A251,"FF_SHLDRS_EQ(ANN_R,"&amp;F251&amp;","&amp;G251&amp;",,,USD)")</f>
        <v>9807.8724939960193</v>
      </c>
      <c r="L251" s="1" cm="1">
        <f t="array" ref="L251">_xll.FDS(A251,"FF_ASSETS(ANN_R,"&amp;F251&amp;","&amp;G251&amp;",,,USD)")</f>
        <v>29492.115479513199</v>
      </c>
      <c r="M251" s="1" cm="1">
        <f t="array" ref="M251">_xll.FDS(A251,"FF_TAX_CF(ANN_R,"&amp;F251&amp;","&amp;G251&amp;",,,USD)")</f>
        <v>43.976795318484299</v>
      </c>
      <c r="N251" s="1" cm="1">
        <f t="array" ref="N251">_xll.FDS(A251,"FF_INC_TAX(ANN_R,"&amp;F251&amp;","&amp;G251&amp;",,,USD)")</f>
        <v>-55.536136494040498</v>
      </c>
      <c r="O251" s="1" cm="1">
        <f t="array" ref="O251">_xll.FDS(A251,"FF_NET_INC(ANN_R,"&amp;F251&amp;","&amp;G251&amp;")")</f>
        <v>-135.42500000000001</v>
      </c>
      <c r="P251" s="1" cm="1">
        <f t="array" ref="P251">_xll.FDS(A251,"FF_ROA(ANN_R,"&amp;F251&amp;","&amp;G251&amp;")")</f>
        <v>-0.72914246062657595</v>
      </c>
      <c r="Q251" t="e" cm="1">
        <f t="array" ref="Q251">_xll.FDS(A251,"FF_TAX_RATE(ANN_R,"&amp;F251&amp;","&amp;G251&amp;")")</f>
        <v>#N/A</v>
      </c>
      <c r="R251" t="e" cm="1">
        <f t="array" ref="R251">_xll.FDS(A251,"FF_TAX_REFUND(ANN_R,"&amp;F251&amp;","&amp;G251&amp;",,,,,""D=1"")")</f>
        <v>#N/A</v>
      </c>
      <c r="S251">
        <f t="shared" si="23"/>
        <v>-0.46460200107706751</v>
      </c>
      <c r="T251" s="1" cm="1">
        <f t="array" ref="T251">_xll.FDS($A251,"FF_TAX_CF(ANN_R,"&amp;AE251&amp;","&amp;AF251&amp;",,,USD)")</f>
        <v>12.6958257001638</v>
      </c>
      <c r="U251" s="1" cm="1">
        <f t="array" ref="U251">_xll.FDS($A251,"FF_TAX_CF(ANN_R,"&amp;AG251&amp;","&amp;AH251&amp;",,,USD)")</f>
        <v>15.0567986427546</v>
      </c>
      <c r="V251" s="1" cm="1">
        <f t="array" ref="V251">_xll.FDS(A251,"FF_TAX_CF(ANN_R,"&amp;AI251&amp;","&amp;AJ251&amp;",,,USD)")</f>
        <v>23.8533597352505</v>
      </c>
      <c r="W251" s="1" cm="1">
        <f t="array" ref="W251">_xll.FDS(A251,"FF_TAX_CF(ANN_R,"&amp;AK251&amp;","&amp;AL251&amp;",,,USD)")</f>
        <v>28.274458856105799</v>
      </c>
      <c r="X251" s="1" cm="1">
        <f t="array" ref="X251">_xll.FDS(A251,"FF_TAX_CF(ANN_R,"&amp;F251&amp;","&amp;G251&amp;",,,USD)")</f>
        <v>43.976795318484299</v>
      </c>
      <c r="Y251" s="1" cm="1">
        <f t="array" ref="Y251">_xll.FDS($A251,"FF_PTX_INC(ANN_R,"&amp;AE251&amp;","&amp;AF251&amp;",,,USD)")</f>
        <v>45.303201683759703</v>
      </c>
      <c r="Z251" s="1" cm="1">
        <f t="array" ref="Z251">_xll.FDS($A251,"FF_PTX_INC(ANN_R,"&amp;AG251&amp;","&amp;AH251&amp;",,,USD)")</f>
        <v>21.977805195450799</v>
      </c>
      <c r="AA251" s="1" cm="1">
        <f t="array" ref="AA251">_xll.FDS(A251,"FF_PTX_INC(ANN_R,"&amp;AI251&amp;","&amp;AJ251&amp;",,,USD)")</f>
        <v>-42.817836600780502</v>
      </c>
      <c r="AB251" s="1" cm="1">
        <f t="array" ref="AB251">_xll.FDS(A251,"FF_PTX_INC(ANN_R,"&amp;AK251&amp;","&amp;AL251&amp;",,,USD)")</f>
        <v>-60.969949795246102</v>
      </c>
      <c r="AC251" s="1" cm="1">
        <f t="array" ref="AC251">_xll.FDS(A251,"FF_PTX_INC(ANN_R,"&amp;F251&amp;","&amp;G251&amp;",,,USD)")</f>
        <v>-230.08104827046401</v>
      </c>
      <c r="AE251" s="6">
        <f t="shared" si="24"/>
        <v>42370</v>
      </c>
      <c r="AF251" s="6">
        <f t="shared" si="25"/>
        <v>42735</v>
      </c>
      <c r="AG251" s="6">
        <f t="shared" si="26"/>
        <v>42736</v>
      </c>
      <c r="AH251" s="6">
        <f t="shared" si="27"/>
        <v>43100</v>
      </c>
      <c r="AI251" s="6">
        <f>DATE(YEAR(F251)+AO251,MONTH(F251),DAY(F251))</f>
        <v>43101</v>
      </c>
      <c r="AJ251" s="6">
        <f>DATE(YEAR(G251)+AO251,MONTH(G251),DAY(G251))</f>
        <v>43465</v>
      </c>
      <c r="AK251" s="6">
        <f>DATE(YEAR(F251)+AP251,MONTH(F251),DAY(F251))</f>
        <v>43466</v>
      </c>
      <c r="AL251" s="6">
        <f>DATE(YEAR(G251)+AP251,MONTH(G251),DAY(G251))</f>
        <v>43830</v>
      </c>
      <c r="AM251" s="8">
        <v>-4</v>
      </c>
      <c r="AN251" s="8">
        <v>-3</v>
      </c>
      <c r="AO251">
        <v>-2</v>
      </c>
      <c r="AP251">
        <v>-1</v>
      </c>
      <c r="AQ251" cm="1">
        <f t="array" ref="AQ251">_xll.FDS(A251,"FF_DEBT_LT(ANN_R,"&amp;F251&amp;","&amp;G251&amp;")")</f>
        <v>10798.484</v>
      </c>
      <c r="AR251" t="e" cm="1">
        <f t="array" ref="AR251">_xll.FDS(A251,"FF_RD_EXP(ANN_R,"&amp;F251&amp;","&amp;G251&amp;")")</f>
        <v>#N/A</v>
      </c>
      <c r="AS251" t="e" cm="1">
        <f t="array" ref="AS251">_xll.FDS(A251,"FF_PTX_INC_FOR(ANN_R,"&amp;F251&amp;","&amp;G251&amp;")")</f>
        <v>#N/A</v>
      </c>
      <c r="AT251" cm="1">
        <f t="array" ref="AT251">_xll.FDS(A251,"FF_MKT_VAL_PUBLIC(ANN_R,"&amp;[1]sample_report!E251&amp;")")</f>
        <v>16405.107298985498</v>
      </c>
    </row>
    <row r="252" spans="1:46" x14ac:dyDescent="0.25">
      <c r="A252" t="s">
        <v>1244</v>
      </c>
      <c r="B252" t="s">
        <v>1245</v>
      </c>
      <c r="C252" t="s">
        <v>1094</v>
      </c>
      <c r="D252" t="str" cm="1">
        <f t="array" ref="D252">_xll.FDS(A252,"FF_MAJOR_IND_NAME")</f>
        <v>UTILITIES</v>
      </c>
      <c r="E252">
        <v>2016</v>
      </c>
      <c r="F252" s="4">
        <f t="shared" si="21"/>
        <v>42370</v>
      </c>
      <c r="G252" s="4">
        <f t="shared" si="22"/>
        <v>42735</v>
      </c>
      <c r="H252">
        <v>1</v>
      </c>
      <c r="I252" s="1" cm="1">
        <f t="array" ref="I252">_xll.FDS(A252,"FF_PTX_INC(ANN_R,"&amp;F252&amp;","&amp;G252&amp;",,,USD)")</f>
        <v>45.303201683759703</v>
      </c>
      <c r="J252" s="1" cm="1">
        <f t="array" ref="J252">_xll.FDS(A252,"FF_MKT_VAL(ANN_R,"&amp;F252&amp;","&amp;G252&amp;",,,USD)")</f>
        <v>3336.4478169587001</v>
      </c>
      <c r="K252" s="1" cm="1">
        <f t="array" ref="K252">_xll.FDS(A252,"FF_SHLDRS_EQ(ANN_R,"&amp;F252&amp;","&amp;G252&amp;",,,USD)")</f>
        <v>495.49727462148701</v>
      </c>
      <c r="L252" s="1" cm="1">
        <f t="array" ref="L252">_xll.FDS(A252,"FF_ASSETS(ANN_R,"&amp;F252&amp;","&amp;G252&amp;",,,USD)")</f>
        <v>3054.00637584162</v>
      </c>
      <c r="M252" s="1" cm="1">
        <f t="array" ref="M252">_xll.FDS(A252,"FF_TAX_CF(ANN_R,"&amp;F252&amp;","&amp;G252&amp;",,,USD)")</f>
        <v>12.6958257001638</v>
      </c>
      <c r="N252" s="1" cm="1">
        <f t="array" ref="N252">_xll.FDS(A252,"FF_INC_TAX(ANN_R,"&amp;F252&amp;","&amp;G252&amp;",,,USD)")</f>
        <v>0.70022285163402598</v>
      </c>
      <c r="O252" s="1" cm="1">
        <f t="array" ref="O252">_xll.FDS(A252,"FF_NET_INC(ANN_R,"&amp;F252&amp;","&amp;G252&amp;")")</f>
        <v>39.817</v>
      </c>
      <c r="P252" s="1" cm="1">
        <f t="array" ref="P252">_xll.FDS(A252,"FF_ROA(ANN_R,"&amp;F252&amp;","&amp;G252&amp;")")</f>
        <v>1.61789686410329</v>
      </c>
      <c r="Q252" cm="1">
        <f t="array" ref="Q252">_xll.FDS(A252,"FF_TAX_RATE(ANN_R,"&amp;F252&amp;","&amp;G252&amp;")")</f>
        <v>1.54563656785662</v>
      </c>
      <c r="R252" t="e" cm="1">
        <f t="array" ref="R252">_xll.FDS(A252,"FF_TAX_REFUND(ANN_R,"&amp;F252&amp;","&amp;G252&amp;",,,,,""D=1"")")</f>
        <v>#N/A</v>
      </c>
      <c r="S252" t="e">
        <f t="shared" si="23"/>
        <v>#N/A</v>
      </c>
      <c r="T252" s="1" t="e" cm="1">
        <f t="array" ref="T252">_xll.FDS($A252,"FF_TAX_CF(ANN_R,"&amp;AE252&amp;","&amp;AF252&amp;",,,USD)")</f>
        <v>#N/A</v>
      </c>
      <c r="U252" s="1" cm="1">
        <f t="array" ref="U252">_xll.FDS($A252,"FF_TAX_CF(ANN_R,"&amp;AG252&amp;","&amp;AH252&amp;",,,USD)")</f>
        <v>42.586006502628301</v>
      </c>
      <c r="V252" s="1" cm="1">
        <f t="array" ref="V252">_xll.FDS(A252,"FF_TAX_CF(ANN_R,"&amp;AI252&amp;","&amp;AJ252&amp;",,,USD)")</f>
        <v>49.732401765704203</v>
      </c>
      <c r="W252" s="1" cm="1">
        <f t="array" ref="W252">_xll.FDS(A252,"FF_TAX_CF(ANN_R,"&amp;AK252&amp;","&amp;AL252&amp;",,,USD)")</f>
        <v>15.4284152657986</v>
      </c>
      <c r="X252" s="1" cm="1">
        <f t="array" ref="X252">_xll.FDS(A252,"FF_TAX_CF(ANN_R,"&amp;F252&amp;","&amp;G252&amp;",,,USD)")</f>
        <v>12.6958257001638</v>
      </c>
      <c r="Y252" s="1" t="e" cm="1">
        <f t="array" ref="Y252">_xll.FDS($A252,"FF_PTX_INC(ANN_R,"&amp;AE252&amp;","&amp;AF252&amp;",,,USD)")</f>
        <v>#N/A</v>
      </c>
      <c r="Z252" s="1" cm="1">
        <f t="array" ref="Z252">_xll.FDS($A252,"FF_PTX_INC(ANN_R,"&amp;AG252&amp;","&amp;AH252&amp;",,,USD)")</f>
        <v>124.17345057821299</v>
      </c>
      <c r="AA252" s="1" cm="1">
        <f t="array" ref="AA252">_xll.FDS(A252,"FF_PTX_INC(ANN_R,"&amp;AI252&amp;","&amp;AJ252&amp;",,,USD)")</f>
        <v>101.414677657127</v>
      </c>
      <c r="AB252" s="1" cm="1">
        <f t="array" ref="AB252">_xll.FDS(A252,"FF_PTX_INC(ANN_R,"&amp;AK252&amp;","&amp;AL252&amp;",,,USD)")</f>
        <v>39.732632715702103</v>
      </c>
      <c r="AC252" s="1" cm="1">
        <f t="array" ref="AC252">_xll.FDS(A252,"FF_PTX_INC(ANN_R,"&amp;F252&amp;","&amp;G252&amp;",,,USD)")</f>
        <v>45.303201683759703</v>
      </c>
      <c r="AE252" s="6">
        <f t="shared" si="24"/>
        <v>40909</v>
      </c>
      <c r="AF252" s="6">
        <f t="shared" si="25"/>
        <v>41274</v>
      </c>
      <c r="AG252" s="6">
        <f t="shared" si="26"/>
        <v>41275</v>
      </c>
      <c r="AH252" s="6">
        <f t="shared" si="27"/>
        <v>41639</v>
      </c>
      <c r="AI252" s="6">
        <f>DATE(YEAR(F252)+AO252,MONTH(F252),DAY(F252))</f>
        <v>41640</v>
      </c>
      <c r="AJ252" s="6">
        <f>DATE(YEAR(G252)+AO252,MONTH(G252),DAY(G252))</f>
        <v>42004</v>
      </c>
      <c r="AK252" s="6">
        <f>DATE(YEAR(F252)+AP252,MONTH(F252),DAY(F252))</f>
        <v>42005</v>
      </c>
      <c r="AL252" s="6">
        <f>DATE(YEAR(G252)+AP252,MONTH(G252),DAY(G252))</f>
        <v>42369</v>
      </c>
      <c r="AM252" s="8">
        <v>-4</v>
      </c>
      <c r="AN252" s="8">
        <v>-3</v>
      </c>
      <c r="AO252">
        <v>-2</v>
      </c>
      <c r="AP252">
        <v>-1</v>
      </c>
      <c r="AQ252" cm="1">
        <f t="array" ref="AQ252">_xll.FDS(A252,"FF_DEBT_LT(ANN_R,"&amp;F252&amp;","&amp;G252&amp;")")</f>
        <v>1676.5989999999999</v>
      </c>
      <c r="AR252" t="e" cm="1">
        <f t="array" ref="AR252">_xll.FDS(A252,"FF_RD_EXP(ANN_R,"&amp;F252&amp;","&amp;G252&amp;")")</f>
        <v>#N/A</v>
      </c>
      <c r="AS252" t="e" cm="1">
        <f t="array" ref="AS252">_xll.FDS(A252,"FF_PTX_INC_FOR(ANN_R,"&amp;F252&amp;","&amp;G252&amp;")")</f>
        <v>#N/A</v>
      </c>
      <c r="AT252" cm="1">
        <f t="array" ref="AT252">_xll.FDS(A252,"FF_MKT_VAL_PUBLIC(ANN_R,"&amp;[1]sample_report!E252&amp;")")</f>
        <v>1926.9596078367699</v>
      </c>
    </row>
    <row r="253" spans="1:46" hidden="1" x14ac:dyDescent="0.25">
      <c r="A253" t="s">
        <v>126</v>
      </c>
      <c r="B253" t="s">
        <v>127</v>
      </c>
      <c r="C253" t="s">
        <v>105</v>
      </c>
      <c r="D253" t="str" cm="1">
        <f t="array" ref="D253">_xll.FDS(A253,"FF_MAJOR_IND_NAME")</f>
        <v>DRUGS, COSMETICS &amp; HEALTH CARE</v>
      </c>
      <c r="E253">
        <v>2020</v>
      </c>
      <c r="F253" s="4">
        <f t="shared" si="21"/>
        <v>43831</v>
      </c>
      <c r="G253" s="4">
        <f t="shared" si="22"/>
        <v>44196</v>
      </c>
      <c r="H253">
        <v>0</v>
      </c>
      <c r="I253" s="1" cm="1">
        <f t="array" ref="I253">_xll.FDS(A253,"FF_PTX_INC(ANN_R,"&amp;F253&amp;","&amp;G253&amp;",,,USD)")</f>
        <v>554.76594343080001</v>
      </c>
      <c r="J253" s="1" cm="1">
        <f t="array" ref="J253">_xll.FDS(A253,"FF_MKT_VAL(ANN_R,"&amp;F253&amp;","&amp;G253&amp;",,,USD)")</f>
        <v>45097.439145573</v>
      </c>
      <c r="K253" s="1" cm="1">
        <f t="array" ref="K253">_xll.FDS(A253,"FF_SHLDRS_EQ(ANN_R,"&amp;F253&amp;","&amp;G253&amp;",,,USD)")</f>
        <v>3044.9018235752801</v>
      </c>
      <c r="L253" s="1" cm="1">
        <f t="array" ref="L253">_xll.FDS(A253,"FF_ASSETS(ANN_R,"&amp;F253&amp;","&amp;G253&amp;",,,USD)")</f>
        <v>4621.3025492656398</v>
      </c>
      <c r="M253" s="1" cm="1">
        <f t="array" ref="M253">_xll.FDS(A253,"FF_TAX_CF(ANN_R,"&amp;F253&amp;","&amp;G253&amp;",,,USD)")</f>
        <v>54.615415239436302</v>
      </c>
      <c r="N253" s="1" cm="1">
        <f t="array" ref="N253">_xll.FDS(A253,"FF_INC_TAX(ANN_R,"&amp;F253&amp;","&amp;G253&amp;",,,USD)")</f>
        <v>111.408135811592</v>
      </c>
      <c r="O253" s="1" cm="1">
        <f t="array" ref="O253">_xll.FDS(A253,"FF_NET_INC(ANN_R,"&amp;F253&amp;","&amp;G253&amp;")")</f>
        <v>517759.53340100002</v>
      </c>
      <c r="P253" s="1" cm="1">
        <f t="array" ref="P253">_xll.FDS(A253,"FF_ROA(ANN_R,"&amp;F253&amp;","&amp;G253&amp;")")</f>
        <v>11.661555577094401</v>
      </c>
      <c r="Q253" cm="1">
        <f t="array" ref="Q253">_xll.FDS(A253,"FF_TAX_RATE(ANN_R,"&amp;F253&amp;","&amp;G253&amp;")")</f>
        <v>20.0820070393324</v>
      </c>
      <c r="R253" t="e" cm="1">
        <f t="array" ref="R253">_xll.FDS(A253,"FF_TAX_REFUND(ANN_R,"&amp;F253&amp;","&amp;G253&amp;",,,,,""D=1"")")</f>
        <v>#N/A</v>
      </c>
      <c r="S253">
        <f t="shared" si="23"/>
        <v>0.14212593698606615</v>
      </c>
      <c r="T253" s="1" cm="1">
        <f t="array" ref="T253">_xll.FDS($A253,"FF_TAX_CF(ANN_R,"&amp;AE253&amp;","&amp;AF253&amp;",,,USD)")</f>
        <v>38.930575804190603</v>
      </c>
      <c r="U253" s="1" cm="1">
        <f t="array" ref="U253">_xll.FDS($A253,"FF_TAX_CF(ANN_R,"&amp;AG253&amp;","&amp;AH253&amp;",,,USD)")</f>
        <v>34.6017901384377</v>
      </c>
      <c r="V253" s="1" cm="1">
        <f t="array" ref="V253">_xll.FDS(A253,"FF_TAX_CF(ANN_R,"&amp;AI253&amp;","&amp;AJ253&amp;",,,USD)")</f>
        <v>69.464141558150004</v>
      </c>
      <c r="W253" s="1" cm="1">
        <f t="array" ref="W253">_xll.FDS(A253,"FF_TAX_CF(ANN_R,"&amp;AK253&amp;","&amp;AL253&amp;",,,USD)")</f>
        <v>56.688236503880397</v>
      </c>
      <c r="X253" s="1" cm="1">
        <f t="array" ref="X253">_xll.FDS(A253,"FF_TAX_CF(ANN_R,"&amp;F253&amp;","&amp;G253&amp;",,,USD)")</f>
        <v>54.615415239436302</v>
      </c>
      <c r="Y253" s="1" cm="1">
        <f t="array" ref="Y253">_xll.FDS($A253,"FF_PTX_INC(ANN_R,"&amp;AE253&amp;","&amp;AF253&amp;",,,USD)")</f>
        <v>197.16841814954699</v>
      </c>
      <c r="Z253" s="1" cm="1">
        <f t="array" ref="Z253">_xll.FDS($A253,"FF_PTX_INC(ANN_R,"&amp;AG253&amp;","&amp;AH253&amp;",,,USD)")</f>
        <v>434.76226393226102</v>
      </c>
      <c r="AA253" s="1" cm="1">
        <f t="array" ref="AA253">_xll.FDS(A253,"FF_PTX_INC(ANN_R,"&amp;AI253&amp;","&amp;AJ253&amp;",,,USD)")</f>
        <v>274.56097109223401</v>
      </c>
      <c r="AB253" s="1" cm="1">
        <f t="array" ref="AB253">_xll.FDS(A253,"FF_PTX_INC(ANN_R,"&amp;AK253&amp;","&amp;AL253&amp;",,,USD)")</f>
        <v>328.00173660909701</v>
      </c>
      <c r="AC253" s="1" cm="1">
        <f t="array" ref="AC253">_xll.FDS(A253,"FF_PTX_INC(ANN_R,"&amp;F253&amp;","&amp;G253&amp;",,,USD)")</f>
        <v>554.76594343080001</v>
      </c>
      <c r="AE253" s="6">
        <f t="shared" si="24"/>
        <v>42370</v>
      </c>
      <c r="AF253" s="6">
        <f t="shared" si="25"/>
        <v>42735</v>
      </c>
      <c r="AG253" s="6">
        <f t="shared" si="26"/>
        <v>42736</v>
      </c>
      <c r="AH253" s="6">
        <f t="shared" si="27"/>
        <v>43100</v>
      </c>
      <c r="AI253" s="6">
        <f>DATE(YEAR(F253)+AO253,MONTH(F253),DAY(F253))</f>
        <v>43101</v>
      </c>
      <c r="AJ253" s="6">
        <f>DATE(YEAR(G253)+AO253,MONTH(G253),DAY(G253))</f>
        <v>43465</v>
      </c>
      <c r="AK253" s="6">
        <f>DATE(YEAR(F253)+AP253,MONTH(F253),DAY(F253))</f>
        <v>43466</v>
      </c>
      <c r="AL253" s="6">
        <f>DATE(YEAR(G253)+AP253,MONTH(G253),DAY(G253))</f>
        <v>43830</v>
      </c>
      <c r="AM253" s="8">
        <v>-4</v>
      </c>
      <c r="AN253" s="8">
        <v>-3</v>
      </c>
      <c r="AO253">
        <v>-2</v>
      </c>
      <c r="AP253">
        <v>-1</v>
      </c>
      <c r="AQ253" cm="1">
        <f t="array" ref="AQ253">_xll.FDS(A253,"FF_DEBT_LT(ANN_R,"&amp;F253&amp;","&amp;G253&amp;")")</f>
        <v>202958.29392200001</v>
      </c>
      <c r="AR253" cm="1">
        <f t="array" ref="AR253">_xll.FDS(A253,"FF_RD_EXP(ANN_R,"&amp;F253&amp;","&amp;G253&amp;")")</f>
        <v>171437.18799999999</v>
      </c>
      <c r="AS253" t="e" cm="1">
        <f t="array" ref="AS253">_xll.FDS(A253,"FF_PTX_INC_FOR(ANN_R,"&amp;F253&amp;","&amp;G253&amp;")")</f>
        <v>#N/A</v>
      </c>
      <c r="AT253" cm="1">
        <f t="array" ref="AT253">_xll.FDS(A253,"FF_MKT_VAL_PUBLIC(ANN_R,"&amp;[1]sample_report!E253&amp;")")</f>
        <v>37465341.032963403</v>
      </c>
    </row>
    <row r="254" spans="1:46" hidden="1" x14ac:dyDescent="0.25">
      <c r="A254" t="s">
        <v>126</v>
      </c>
      <c r="B254" t="s">
        <v>127</v>
      </c>
      <c r="C254" t="s">
        <v>105</v>
      </c>
      <c r="D254" t="str" cm="1">
        <f t="array" ref="D254">_xll.FDS(A254,"FF_MAJOR_IND_NAME")</f>
        <v>DRUGS, COSMETICS &amp; HEALTH CARE</v>
      </c>
      <c r="E254">
        <v>2016</v>
      </c>
      <c r="F254" s="4">
        <f t="shared" si="21"/>
        <v>42370</v>
      </c>
      <c r="G254" s="4">
        <f t="shared" si="22"/>
        <v>42735</v>
      </c>
      <c r="H254" s="5">
        <v>0</v>
      </c>
      <c r="I254" s="1" cm="1">
        <f t="array" ref="I254">_xll.FDS(A254,"FF_PTX_INC(ANN_R,"&amp;F254&amp;","&amp;G254&amp;",,,USD)")</f>
        <v>197.16841814954699</v>
      </c>
      <c r="J254" s="1" cm="1">
        <f t="array" ref="J254">_xll.FDS(A254,"FF_MKT_VAL(ANN_R,"&amp;F254&amp;","&amp;G254&amp;",,,USD)")</f>
        <v>10883.391699701901</v>
      </c>
      <c r="K254" s="1" cm="1">
        <f t="array" ref="K254">_xll.FDS(A254,"FF_SHLDRS_EQ(ANN_R,"&amp;F254&amp;","&amp;G254&amp;",,,USD)")</f>
        <v>1700.31320186112</v>
      </c>
      <c r="L254" s="1" cm="1">
        <f t="array" ref="L254">_xll.FDS(A254,"FF_ASSETS(ANN_R,"&amp;F254&amp;","&amp;G254&amp;",,,USD)")</f>
        <v>2581.1948964949202</v>
      </c>
      <c r="M254" s="1" cm="1">
        <f t="array" ref="M254">_xll.FDS(A254,"FF_TAX_CF(ANN_R,"&amp;F254&amp;","&amp;G254&amp;",,,USD)")</f>
        <v>38.930575804190603</v>
      </c>
      <c r="N254" s="1" cm="1">
        <f t="array" ref="N254">_xll.FDS(A254,"FF_INC_TAX(ANN_R,"&amp;F254&amp;","&amp;G254&amp;",,,USD)")</f>
        <v>42.133881005602298</v>
      </c>
      <c r="O254" s="1" cm="1">
        <f t="array" ref="O254">_xll.FDS(A254,"FF_NET_INC(ANN_R,"&amp;F254&amp;","&amp;G254&amp;")")</f>
        <v>177994.50180999999</v>
      </c>
      <c r="P254" s="1" cm="1">
        <f t="array" ref="P254">_xll.FDS(A254,"FF_ROA(ANN_R,"&amp;F254&amp;","&amp;G254&amp;")")</f>
        <v>5.9894970240611096</v>
      </c>
      <c r="Q254" cm="1">
        <f t="array" ref="Q254">_xll.FDS(A254,"FF_TAX_RATE(ANN_R,"&amp;F254&amp;","&amp;G254&amp;")")</f>
        <v>21.3694877714365</v>
      </c>
      <c r="R254" t="e" cm="1">
        <f t="array" ref="R254">_xll.FDS(A254,"FF_TAX_REFUND(ANN_R,"&amp;F254&amp;","&amp;G254&amp;",,,,,""D=1"")")</f>
        <v>#N/A</v>
      </c>
      <c r="S254">
        <f t="shared" si="23"/>
        <v>0.17473507581559908</v>
      </c>
      <c r="T254" s="1" cm="1">
        <f t="array" ref="T254">_xll.FDS($A254,"FF_TAX_CF(ANN_R,"&amp;AE254&amp;","&amp;AF254&amp;",,,USD)")</f>
        <v>22.358119379048102</v>
      </c>
      <c r="U254" s="1" cm="1">
        <f t="array" ref="U254">_xll.FDS($A254,"FF_TAX_CF(ANN_R,"&amp;AG254&amp;","&amp;AH254&amp;",,,USD)")</f>
        <v>25.486696428793</v>
      </c>
      <c r="V254" s="1" cm="1">
        <f t="array" ref="V254">_xll.FDS(A254,"FF_TAX_CF(ANN_R,"&amp;AI254&amp;","&amp;AJ254&amp;",,,USD)")</f>
        <v>26.8504657527583</v>
      </c>
      <c r="W254" s="1" cm="1">
        <f t="array" ref="W254">_xll.FDS(A254,"FF_TAX_CF(ANN_R,"&amp;AK254&amp;","&amp;AL254&amp;",,,USD)")</f>
        <v>18.270116515261702</v>
      </c>
      <c r="X254" s="1" cm="1">
        <f t="array" ref="X254">_xll.FDS(A254,"FF_TAX_CF(ANN_R,"&amp;F254&amp;","&amp;G254&amp;",,,USD)")</f>
        <v>38.930575804190603</v>
      </c>
      <c r="Y254" s="1" cm="1">
        <f t="array" ref="Y254">_xll.FDS($A254,"FF_PTX_INC(ANN_R,"&amp;AE254&amp;","&amp;AF254&amp;",,,USD)")</f>
        <v>166.534507936057</v>
      </c>
      <c r="Z254" s="1" cm="1">
        <f t="array" ref="Z254">_xll.FDS($A254,"FF_PTX_INC(ANN_R,"&amp;AG254&amp;","&amp;AH254&amp;",,,USD)")</f>
        <v>105.295137456674</v>
      </c>
      <c r="AA254" s="1" cm="1">
        <f t="array" ref="AA254">_xll.FDS(A254,"FF_PTX_INC(ANN_R,"&amp;AI254&amp;","&amp;AJ254&amp;",,,USD)")</f>
        <v>141.905114621091</v>
      </c>
      <c r="AB254" s="1" cm="1">
        <f t="array" ref="AB254">_xll.FDS(A254,"FF_PTX_INC(ANN_R,"&amp;AK254&amp;","&amp;AL254&amp;",,,USD)")</f>
        <v>143.93080845557299</v>
      </c>
      <c r="AC254" s="1" cm="1">
        <f t="array" ref="AC254">_xll.FDS(A254,"FF_PTX_INC(ANN_R,"&amp;F254&amp;","&amp;G254&amp;",,,USD)")</f>
        <v>197.16841814954699</v>
      </c>
      <c r="AE254" s="6">
        <f t="shared" si="24"/>
        <v>40909</v>
      </c>
      <c r="AF254" s="6">
        <f t="shared" si="25"/>
        <v>41274</v>
      </c>
      <c r="AG254" s="6">
        <f t="shared" si="26"/>
        <v>41275</v>
      </c>
      <c r="AH254" s="6">
        <f t="shared" si="27"/>
        <v>41639</v>
      </c>
      <c r="AI254" s="6">
        <f>DATE(YEAR(F254)+AO254,MONTH(F254),DAY(F254))</f>
        <v>41640</v>
      </c>
      <c r="AJ254" s="6">
        <f>DATE(YEAR(G254)+AO254,MONTH(G254),DAY(G254))</f>
        <v>42004</v>
      </c>
      <c r="AK254" s="6">
        <f>DATE(YEAR(F254)+AP254,MONTH(F254),DAY(F254))</f>
        <v>42005</v>
      </c>
      <c r="AL254" s="6">
        <f>DATE(YEAR(G254)+AP254,MONTH(G254),DAY(G254))</f>
        <v>42369</v>
      </c>
      <c r="AM254" s="8">
        <v>-4</v>
      </c>
      <c r="AN254" s="8">
        <v>-3</v>
      </c>
      <c r="AO254">
        <v>-2</v>
      </c>
      <c r="AP254">
        <v>-1</v>
      </c>
      <c r="AQ254" cm="1">
        <f t="array" ref="AQ254">_xll.FDS(A254,"FF_DEBT_LT(ANN_R,"&amp;F254&amp;","&amp;G254&amp;")")</f>
        <v>207963.5</v>
      </c>
      <c r="AR254" cm="1">
        <f t="array" ref="AR254">_xll.FDS(A254,"FF_RD_EXP(ANN_R,"&amp;F254&amp;","&amp;G254&amp;")")</f>
        <v>65358.027000000002</v>
      </c>
      <c r="AS254" t="e" cm="1">
        <f t="array" ref="AS254">_xll.FDS(A254,"FF_PTX_INC_FOR(ANN_R,"&amp;F254&amp;","&amp;G254&amp;")")</f>
        <v>#N/A</v>
      </c>
      <c r="AT254" cm="1">
        <f t="array" ref="AT254">_xll.FDS(A254,"FF_MKT_VAL_PUBLIC(ANN_R,"&amp;[1]sample_report!E254&amp;")")</f>
        <v>10163855.0514466</v>
      </c>
    </row>
    <row r="255" spans="1:46" hidden="1" x14ac:dyDescent="0.25">
      <c r="A255" t="s">
        <v>323</v>
      </c>
      <c r="B255" t="s">
        <v>324</v>
      </c>
      <c r="C255" t="s">
        <v>29</v>
      </c>
      <c r="D255" t="str" cm="1">
        <f t="array" ref="D255">_xll.FDS(A255,"FF_MAJOR_IND_NAME")</f>
        <v>TRANSPORTATION</v>
      </c>
      <c r="E255">
        <v>2020</v>
      </c>
      <c r="F255" s="4">
        <f t="shared" si="21"/>
        <v>43831</v>
      </c>
      <c r="G255" s="4">
        <f t="shared" si="22"/>
        <v>44196</v>
      </c>
      <c r="H255">
        <v>1</v>
      </c>
      <c r="I255" s="1" cm="1">
        <f t="array" ref="I255">_xll.FDS(A255,"FF_PTX_INC(ANN_R,"&amp;F255&amp;","&amp;G255&amp;",,,USD)")</f>
        <v>5274.1496115624896</v>
      </c>
      <c r="J255" s="1" cm="1">
        <f t="array" ref="J255">_xll.FDS(A255,"FF_MKT_VAL(ANN_R,"&amp;F255&amp;","&amp;G255&amp;",,,USD)")</f>
        <v>31502.670640787499</v>
      </c>
      <c r="K255" s="1" cm="1">
        <f t="array" ref="K255">_xll.FDS(A255,"FF_SHLDRS_EQ(ANN_R,"&amp;F255&amp;","&amp;G255&amp;",,,USD)")</f>
        <v>35494.733291801102</v>
      </c>
      <c r="L255" s="1" cm="1">
        <f t="array" ref="L255">_xll.FDS(A255,"FF_ASSETS(ANN_R,"&amp;F255&amp;","&amp;G255&amp;",,,USD)")</f>
        <v>88954.896307501898</v>
      </c>
      <c r="M255" s="1" cm="1">
        <f t="array" ref="M255">_xll.FDS(A255,"FF_TAX_CF(ANN_R,"&amp;F255&amp;","&amp;G255&amp;",,,USD)")</f>
        <v>1784.2227507457101</v>
      </c>
      <c r="N255" s="1" cm="1">
        <f t="array" ref="N255">_xll.FDS(A255,"FF_INC_TAX(ANN_R,"&amp;F255&amp;","&amp;G255&amp;",,,USD)")</f>
        <v>1555.4361527860201</v>
      </c>
      <c r="O255" s="1" cm="1">
        <f t="array" ref="O255">_xll.FDS(A255,"FF_NET_INC(ANN_R,"&amp;F255&amp;","&amp;G255&amp;")")</f>
        <v>397881</v>
      </c>
      <c r="P255" s="1" cm="1">
        <f t="array" ref="P255">_xll.FDS(A255,"FF_ROA(ANN_R,"&amp;F255&amp;","&amp;G255&amp;")")</f>
        <v>4.2106324764055998</v>
      </c>
      <c r="Q255" cm="1">
        <f t="array" ref="Q255">_xll.FDS(A255,"FF_TAX_RATE(ANN_R,"&amp;F255&amp;","&amp;G255&amp;")")</f>
        <v>29.491695673100399</v>
      </c>
      <c r="R255" t="e" cm="1">
        <f t="array" ref="R255">_xll.FDS(A255,"FF_TAX_REFUND(ANN_R,"&amp;F255&amp;","&amp;G255&amp;",,,,,""D=1"")")</f>
        <v>#N/A</v>
      </c>
      <c r="S255">
        <f t="shared" si="23"/>
        <v>0.30520366869175147</v>
      </c>
      <c r="T255" s="1" cm="1">
        <f t="array" ref="T255">_xll.FDS($A255,"FF_TAX_CF(ANN_R,"&amp;AE255&amp;","&amp;AF255&amp;",,,USD)")</f>
        <v>1108.5463600158701</v>
      </c>
      <c r="U255" s="1" cm="1">
        <f t="array" ref="U255">_xll.FDS($A255,"FF_TAX_CF(ANN_R,"&amp;AG255&amp;","&amp;AH255&amp;",,,USD)")</f>
        <v>1695.13562116399</v>
      </c>
      <c r="V255" s="1" cm="1">
        <f t="array" ref="V255">_xll.FDS(A255,"FF_TAX_CF(ANN_R,"&amp;AI255&amp;","&amp;AJ255&amp;",,,USD)")</f>
        <v>1438.7757674679201</v>
      </c>
      <c r="X255" s="1" cm="1">
        <f t="array" ref="X255">_xll.FDS(A255,"FF_TAX_CF(ANN_R,"&amp;F255&amp;","&amp;G255&amp;",,,USD)")</f>
        <v>1784.2227507457101</v>
      </c>
      <c r="Y255" s="1" cm="1">
        <f t="array" ref="Y255">_xll.FDS($A255,"FF_PTX_INC(ANN_R,"&amp;AE255&amp;","&amp;AF255&amp;",,,USD)")</f>
        <v>4231.2030143737802</v>
      </c>
      <c r="Z255" s="1" cm="1">
        <f t="array" ref="Z255">_xll.FDS($A255,"FF_PTX_INC(ANN_R,"&amp;AG255&amp;","&amp;AH255&amp;",,,USD)")</f>
        <v>5171.6864426452703</v>
      </c>
      <c r="AA255" s="1" cm="1">
        <f t="array" ref="AA255">_xll.FDS(A255,"FF_PTX_INC(ANN_R,"&amp;AI255&amp;","&amp;AJ255&amp;",,,USD)")</f>
        <v>5069.3831327855596</v>
      </c>
      <c r="AC255" s="1" cm="1">
        <f t="array" ref="AC255">_xll.FDS(A255,"FF_PTX_INC(ANN_R,"&amp;F255&amp;","&amp;G255&amp;",,,USD)")</f>
        <v>5274.1496115624896</v>
      </c>
      <c r="AE255" s="6">
        <f t="shared" si="24"/>
        <v>42370</v>
      </c>
      <c r="AF255" s="6">
        <f t="shared" si="25"/>
        <v>42735</v>
      </c>
      <c r="AG255" s="6">
        <f t="shared" si="26"/>
        <v>42736</v>
      </c>
      <c r="AH255" s="6">
        <f t="shared" si="27"/>
        <v>43100</v>
      </c>
      <c r="AI255" s="6">
        <f>DATE(YEAR(F255)+AO255,MONTH(F255),DAY(F255))</f>
        <v>43101</v>
      </c>
      <c r="AJ255" s="6">
        <f>DATE(YEAR(G255)+AO255,MONTH(G255),DAY(G255))</f>
        <v>43465</v>
      </c>
      <c r="AK255" s="6">
        <f>DATE(YEAR(F255)+AP255,MONTH(F255),DAY(F255))</f>
        <v>43466</v>
      </c>
      <c r="AL255" s="6">
        <f>DATE(YEAR(G255)+AP255,MONTH(G255),DAY(G255))</f>
        <v>43830</v>
      </c>
      <c r="AM255" s="8">
        <v>-4</v>
      </c>
      <c r="AN255" s="8">
        <v>-3</v>
      </c>
      <c r="AO255">
        <v>-2</v>
      </c>
      <c r="AP255">
        <v>-1</v>
      </c>
      <c r="AQ255" cm="1">
        <f t="array" ref="AQ255">_xll.FDS(A255,"FF_DEBT_LT(ANN_R,"&amp;F255&amp;","&amp;G255&amp;")")</f>
        <v>4761586</v>
      </c>
      <c r="AR255" cm="1">
        <f t="array" ref="AR255">_xll.FDS(A255,"FF_RD_EXP(ANN_R,"&amp;F255&amp;","&amp;G255&amp;")")</f>
        <v>53986</v>
      </c>
      <c r="AS255" t="e" cm="1">
        <f t="array" ref="AS255">_xll.FDS(A255,"FF_PTX_INC_FOR(ANN_R,"&amp;F255&amp;","&amp;G255&amp;")")</f>
        <v>#N/A</v>
      </c>
      <c r="AT255" cm="1">
        <f t="array" ref="AT255">_xll.FDS(A255,"FF_MKT_VAL_PUBLIC(ANN_R,"&amp;[1]sample_report!E255&amp;")")</f>
        <v>1857000.5041763999</v>
      </c>
    </row>
    <row r="256" spans="1:46" hidden="1" x14ac:dyDescent="0.25">
      <c r="A256" t="s">
        <v>323</v>
      </c>
      <c r="B256" t="s">
        <v>324</v>
      </c>
      <c r="C256" t="s">
        <v>29</v>
      </c>
      <c r="D256" t="str" cm="1">
        <f t="array" ref="D256">_xll.FDS(A256,"FF_MAJOR_IND_NAME")</f>
        <v>TRANSPORTATION</v>
      </c>
      <c r="E256">
        <v>2016</v>
      </c>
      <c r="F256" s="4">
        <f t="shared" si="21"/>
        <v>42370</v>
      </c>
      <c r="G256" s="4">
        <f t="shared" si="22"/>
        <v>42735</v>
      </c>
      <c r="H256" s="5">
        <v>1</v>
      </c>
      <c r="I256" s="1" cm="1">
        <f t="array" ref="I256">_xll.FDS(A256,"FF_PTX_INC(ANN_R,"&amp;F256&amp;","&amp;G256&amp;",,,USD)")</f>
        <v>4231.2030143737802</v>
      </c>
      <c r="J256" s="1" cm="1">
        <f t="array" ref="J256">_xll.FDS(A256,"FF_MKT_VAL(ANN_R,"&amp;F256&amp;","&amp;G256&amp;",,,USD)")</f>
        <v>34852.871422460899</v>
      </c>
      <c r="K256" s="1" cm="1">
        <f t="array" ref="K256">_xll.FDS(A256,"FF_SHLDRS_EQ(ANN_R,"&amp;F256&amp;","&amp;G256&amp;",,,USD)")</f>
        <v>20609.439552411401</v>
      </c>
      <c r="L256" s="1" cm="1">
        <f t="array" ref="L256">_xll.FDS(A256,"FF_ASSETS(ANN_R,"&amp;F256&amp;","&amp;G256&amp;",,,USD)")</f>
        <v>46875.2516179085</v>
      </c>
      <c r="M256" s="1" cm="1">
        <f t="array" ref="M256">_xll.FDS(A256,"FF_TAX_CF(ANN_R,"&amp;F256&amp;","&amp;G256&amp;",,,USD)")</f>
        <v>1108.5463600158701</v>
      </c>
      <c r="N256" s="1" cm="1">
        <f t="array" ref="N256">_xll.FDS(A256,"FF_INC_TAX(ANN_R,"&amp;F256&amp;","&amp;G256&amp;",,,USD)")</f>
        <v>1474.78078460693</v>
      </c>
      <c r="O256" s="1" cm="1">
        <f t="array" ref="O256">_xll.FDS(A256,"FF_NET_INC(ANN_R,"&amp;F256&amp;","&amp;G256&amp;")")</f>
        <v>337440</v>
      </c>
      <c r="P256" s="1" cm="1">
        <f t="array" ref="P256">_xll.FDS(A256,"FF_ROA(ANN_R,"&amp;F256&amp;","&amp;G256&amp;")")</f>
        <v>6.4356870902718404</v>
      </c>
      <c r="Q256" cm="1">
        <f t="array" ref="Q256">_xll.FDS(A256,"FF_TAX_RATE(ANN_R,"&amp;F256&amp;","&amp;G256&amp;")")</f>
        <v>34.854881214561701</v>
      </c>
      <c r="R256" t="e" cm="1">
        <f t="array" ref="R256">_xll.FDS(A256,"FF_TAX_REFUND(ANN_R,"&amp;F256&amp;","&amp;G256&amp;",,,,,""D=1"")")</f>
        <v>#N/A</v>
      </c>
      <c r="S256">
        <f t="shared" si="23"/>
        <v>0.34257583333432284</v>
      </c>
      <c r="T256" s="1" cm="1">
        <f t="array" ref="T256">_xll.FDS($A256,"FF_TAX_CF(ANN_R,"&amp;AE256&amp;","&amp;AF256&amp;",,,USD)")</f>
        <v>1355.1288972524901</v>
      </c>
      <c r="U256" s="1" cm="1">
        <f t="array" ref="U256">_xll.FDS($A256,"FF_TAX_CF(ANN_R,"&amp;AG256&amp;","&amp;AH256&amp;",,,USD)")</f>
        <v>1375.2496619895101</v>
      </c>
      <c r="V256" s="1" cm="1">
        <f t="array" ref="V256">_xll.FDS(A256,"FF_TAX_CF(ANN_R,"&amp;AI256&amp;","&amp;AJ256&amp;",,,USD)")</f>
        <v>1392.7413061652301</v>
      </c>
      <c r="W256" s="1" cm="1">
        <f t="array" ref="W256">_xll.FDS(A256,"FF_TAX_CF(ANN_R,"&amp;AK256&amp;","&amp;AL256&amp;",,,USD)")</f>
        <v>1349.9066085889899</v>
      </c>
      <c r="X256" s="1" cm="1">
        <f t="array" ref="X256">_xll.FDS(A256,"FF_TAX_CF(ANN_R,"&amp;F256&amp;","&amp;G256&amp;",,,USD)")</f>
        <v>1108.5463600158701</v>
      </c>
      <c r="Y256" s="1" cm="1">
        <f t="array" ref="Y256">_xll.FDS($A256,"FF_PTX_INC(ANN_R,"&amp;AE256&amp;","&amp;AF256&amp;",,,USD)")</f>
        <v>3342.0847590193198</v>
      </c>
      <c r="Z256" s="1" cm="1">
        <f t="array" ref="Z256">_xll.FDS($A256,"FF_PTX_INC(ANN_R,"&amp;AG256&amp;","&amp;AH256&amp;",,,USD)")</f>
        <v>3934.3661658279598</v>
      </c>
      <c r="AA256" s="1" cm="1">
        <f t="array" ref="AA256">_xll.FDS(A256,"FF_PTX_INC(ANN_R,"&amp;AI256&amp;","&amp;AJ256&amp;",,,USD)")</f>
        <v>4020.4844578094799</v>
      </c>
      <c r="AB256" s="1" cm="1">
        <f t="array" ref="AB256">_xll.FDS(A256,"FF_PTX_INC(ANN_R,"&amp;AK256&amp;","&amp;AL256&amp;",,,USD)")</f>
        <v>3683.8788954708698</v>
      </c>
      <c r="AC256" s="1" cm="1">
        <f t="array" ref="AC256">_xll.FDS(A256,"FF_PTX_INC(ANN_R,"&amp;F256&amp;","&amp;G256&amp;",,,USD)")</f>
        <v>4231.2030143737802</v>
      </c>
      <c r="AE256" s="6">
        <f t="shared" si="24"/>
        <v>40909</v>
      </c>
      <c r="AF256" s="6">
        <f t="shared" si="25"/>
        <v>41274</v>
      </c>
      <c r="AG256" s="6">
        <f t="shared" si="26"/>
        <v>41275</v>
      </c>
      <c r="AH256" s="6">
        <f t="shared" si="27"/>
        <v>41639</v>
      </c>
      <c r="AI256" s="6">
        <f>DATE(YEAR(F256)+AO256,MONTH(F256),DAY(F256))</f>
        <v>41640</v>
      </c>
      <c r="AJ256" s="6">
        <f>DATE(YEAR(G256)+AO256,MONTH(G256),DAY(G256))</f>
        <v>42004</v>
      </c>
      <c r="AK256" s="6">
        <f>DATE(YEAR(F256)+AP256,MONTH(F256),DAY(F256))</f>
        <v>42005</v>
      </c>
      <c r="AL256" s="6">
        <f>DATE(YEAR(G256)+AP256,MONTH(G256),DAY(G256))</f>
        <v>42369</v>
      </c>
      <c r="AM256" s="8">
        <v>-4</v>
      </c>
      <c r="AN256" s="8">
        <v>-3</v>
      </c>
      <c r="AO256">
        <v>-2</v>
      </c>
      <c r="AP256">
        <v>-1</v>
      </c>
      <c r="AQ256" cm="1">
        <f t="array" ref="AQ256">_xll.FDS(A256,"FF_DEBT_LT(ANN_R,"&amp;F256&amp;","&amp;G256&amp;")")</f>
        <v>1758421</v>
      </c>
      <c r="AR256" cm="1">
        <f t="array" ref="AR256">_xll.FDS(A256,"FF_RD_EXP(ANN_R,"&amp;F256&amp;","&amp;G256&amp;")")</f>
        <v>75199</v>
      </c>
      <c r="AS256" t="e" cm="1">
        <f t="array" ref="AS256">_xll.FDS(A256,"FF_PTX_INC_FOR(ANN_R,"&amp;F256&amp;","&amp;G256&amp;")")</f>
        <v>#N/A</v>
      </c>
      <c r="AT256" cm="1">
        <f t="array" ref="AT256">_xll.FDS(A256,"FF_MKT_VAL_PUBLIC(ANN_R,"&amp;[1]sample_report!E256&amp;")")</f>
        <v>1970668.89108062</v>
      </c>
    </row>
    <row r="257" spans="1:46" hidden="1" x14ac:dyDescent="0.25">
      <c r="A257" t="s">
        <v>178</v>
      </c>
      <c r="B257" t="s">
        <v>179</v>
      </c>
      <c r="C257" t="s">
        <v>67</v>
      </c>
      <c r="D257" t="str" cm="1">
        <f t="array" ref="D257">_xll.FDS(A257,"FF_MAJOR_IND_NAME")</f>
        <v>METAL PRODUCERS</v>
      </c>
      <c r="E257">
        <v>2020</v>
      </c>
      <c r="F257" s="4">
        <f t="shared" si="21"/>
        <v>43831</v>
      </c>
      <c r="G257" s="4">
        <f t="shared" si="22"/>
        <v>44196</v>
      </c>
      <c r="H257">
        <v>1</v>
      </c>
      <c r="I257" s="1" cm="1">
        <f t="array" ref="I257">_xll.FDS(A257,"FF_PTX_INC(ANN_R,"&amp;F257&amp;","&amp;G257&amp;",,,USD)")</f>
        <v>74.204372389376204</v>
      </c>
      <c r="J257" s="1" cm="1">
        <f t="array" ref="J257">_xll.FDS(A257,"FF_MKT_VAL(ANN_R,"&amp;F257&amp;","&amp;G257&amp;",,,USD)")</f>
        <v>13577.438579193</v>
      </c>
      <c r="K257" s="1" cm="1">
        <f t="array" ref="K257">_xll.FDS(A257,"FF_SHLDRS_EQ(ANN_R,"&amp;F257&amp;","&amp;G257&amp;",,,USD)")</f>
        <v>10438.4276379352</v>
      </c>
      <c r="L257" s="1" cm="1">
        <f t="array" ref="L257">_xll.FDS(A257,"FF_ASSETS(ANN_R,"&amp;F257&amp;","&amp;G257&amp;",,,USD)")</f>
        <v>22638.005753403399</v>
      </c>
      <c r="M257" s="1" cm="1">
        <f t="array" ref="M257">_xll.FDS(A257,"FF_TAX_CF(ANN_R,"&amp;F257&amp;","&amp;G257&amp;",,,USD)")</f>
        <v>41.639838965404799</v>
      </c>
      <c r="N257" s="1" cm="1">
        <f t="array" ref="N257">_xll.FDS(A257,"FF_INC_TAX(ANN_R,"&amp;F257&amp;","&amp;G257&amp;",,,USD)")</f>
        <v>17.331884834308202</v>
      </c>
      <c r="O257" s="1" cm="1">
        <f t="array" ref="O257">_xll.FDS(A257,"FF_NET_INC(ANN_R,"&amp;F257&amp;","&amp;G257&amp;")")</f>
        <v>885.86500000000001</v>
      </c>
      <c r="P257" s="1" cm="1">
        <f t="array" ref="P257">_xll.FDS(A257,"FF_ROA(ANN_R,"&amp;F257&amp;","&amp;G257&amp;")")</f>
        <v>0.136002919896478</v>
      </c>
      <c r="Q257" cm="1">
        <f t="array" ref="Q257">_xll.FDS(A257,"FF_TAX_RATE(ANN_R,"&amp;F257&amp;","&amp;G257&amp;")")</f>
        <v>23.356958998806402</v>
      </c>
      <c r="R257" t="e" cm="1">
        <f t="array" ref="R257">_xll.FDS(A257,"FF_TAX_REFUND(ANN_R,"&amp;F257&amp;","&amp;G257&amp;",,,,,""D=1"")")</f>
        <v>#N/A</v>
      </c>
      <c r="S257">
        <f t="shared" si="23"/>
        <v>0.18796855864400078</v>
      </c>
      <c r="T257" s="1" cm="1">
        <f t="array" ref="T257">_xll.FDS($A257,"FF_TAX_CF(ANN_R,"&amp;AE257&amp;","&amp;AF257&amp;",,,USD)")</f>
        <v>69.028449420137306</v>
      </c>
      <c r="U257" s="1" cm="1">
        <f t="array" ref="U257">_xll.FDS($A257,"FF_TAX_CF(ANN_R,"&amp;AG257&amp;","&amp;AH257&amp;",,,USD)")</f>
        <v>91.959064387410905</v>
      </c>
      <c r="V257" s="1" cm="1">
        <f t="array" ref="V257">_xll.FDS(A257,"FF_TAX_CF(ANN_R,"&amp;AI257&amp;","&amp;AJ257&amp;",,,USD)")</f>
        <v>135.95934159656599</v>
      </c>
      <c r="W257" s="1" cm="1">
        <f t="array" ref="W257">_xll.FDS(A257,"FF_TAX_CF(ANN_R,"&amp;AK257&amp;","&amp;AL257&amp;",,,USD)")</f>
        <v>225.42935219824301</v>
      </c>
      <c r="X257" s="1" cm="1">
        <f t="array" ref="X257">_xll.FDS(A257,"FF_TAX_CF(ANN_R,"&amp;F257&amp;","&amp;G257&amp;",,,USD)")</f>
        <v>41.639838965404799</v>
      </c>
      <c r="Y257" s="1" cm="1">
        <f t="array" ref="Y257">_xll.FDS($A257,"FF_PTX_INC(ANN_R,"&amp;AE257&amp;","&amp;AF257&amp;",,,USD)")</f>
        <v>699.61198256445095</v>
      </c>
      <c r="Z257" s="1" cm="1">
        <f t="array" ref="Z257">_xll.FDS($A257,"FF_PTX_INC(ANN_R,"&amp;AG257&amp;","&amp;AH257&amp;",,,USD)")</f>
        <v>779.93089888045199</v>
      </c>
      <c r="AA257" s="1" cm="1">
        <f t="array" ref="AA257">_xll.FDS(A257,"FF_PTX_INC(ANN_R,"&amp;AI257&amp;","&amp;AJ257&amp;",,,USD)")</f>
        <v>1052.43159203656</v>
      </c>
      <c r="AB257" s="1" cm="1">
        <f t="array" ref="AB257">_xll.FDS(A257,"FF_PTX_INC(ANN_R,"&amp;AK257&amp;","&amp;AL257&amp;",,,USD)")</f>
        <v>394.40833017900599</v>
      </c>
      <c r="AC257" s="1" cm="1">
        <f t="array" ref="AC257">_xll.FDS(A257,"FF_PTX_INC(ANN_R,"&amp;F257&amp;","&amp;G257&amp;",,,USD)")</f>
        <v>74.204372389376204</v>
      </c>
      <c r="AE257" s="6">
        <f t="shared" si="24"/>
        <v>42370</v>
      </c>
      <c r="AF257" s="6">
        <f t="shared" si="25"/>
        <v>42735</v>
      </c>
      <c r="AG257" s="6">
        <f t="shared" si="26"/>
        <v>42736</v>
      </c>
      <c r="AH257" s="6">
        <f t="shared" si="27"/>
        <v>43100</v>
      </c>
      <c r="AI257" s="6">
        <f>DATE(YEAR(F257)+AO257,MONTH(F257),DAY(F257))</f>
        <v>43101</v>
      </c>
      <c r="AJ257" s="6">
        <f>DATE(YEAR(G257)+AO257,MONTH(G257),DAY(G257))</f>
        <v>43465</v>
      </c>
      <c r="AK257" s="6">
        <f>DATE(YEAR(F257)+AP257,MONTH(F257),DAY(F257))</f>
        <v>43466</v>
      </c>
      <c r="AL257" s="6">
        <f>DATE(YEAR(G257)+AP257,MONTH(G257),DAY(G257))</f>
        <v>43830</v>
      </c>
      <c r="AM257" s="8">
        <v>-4</v>
      </c>
      <c r="AN257" s="8">
        <v>-3</v>
      </c>
      <c r="AO257">
        <v>-2</v>
      </c>
      <c r="AP257">
        <v>-1</v>
      </c>
      <c r="AQ257" cm="1">
        <f t="array" ref="AQ257">_xll.FDS(A257,"FF_DEBT_LT(ANN_R,"&amp;F257&amp;","&amp;G257&amp;")")</f>
        <v>151933.4</v>
      </c>
      <c r="AR257" cm="1">
        <f t="array" ref="AR257">_xll.FDS(A257,"FF_RD_EXP(ANN_R,"&amp;F257&amp;","&amp;G257&amp;")")</f>
        <v>1947.816</v>
      </c>
      <c r="AS257" t="e" cm="1">
        <f t="array" ref="AS257">_xll.FDS(A257,"FF_PTX_INC_FOR(ANN_R,"&amp;F257&amp;","&amp;G257&amp;")")</f>
        <v>#N/A</v>
      </c>
      <c r="AT257" cm="1">
        <f t="array" ref="AT257">_xll.FDS(A257,"FF_MKT_VAL_PUBLIC(ANN_R,"&amp;[1]sample_report!E257&amp;")")</f>
        <v>270115.70116528799</v>
      </c>
    </row>
    <row r="258" spans="1:46" hidden="1" x14ac:dyDescent="0.25">
      <c r="A258" t="s">
        <v>178</v>
      </c>
      <c r="B258" t="s">
        <v>179</v>
      </c>
      <c r="C258" t="s">
        <v>67</v>
      </c>
      <c r="D258" t="str" cm="1">
        <f t="array" ref="D258">_xll.FDS(A258,"FF_MAJOR_IND_NAME")</f>
        <v>METAL PRODUCERS</v>
      </c>
      <c r="E258">
        <v>2016</v>
      </c>
      <c r="F258" s="4">
        <f t="shared" ref="F258:F321" si="28">DATE(E258,1,1)</f>
        <v>42370</v>
      </c>
      <c r="G258" s="4">
        <f t="shared" ref="G258:G321" si="29">DATE(E258,12,31)</f>
        <v>42735</v>
      </c>
      <c r="H258" s="5">
        <v>1</v>
      </c>
      <c r="I258" s="1" cm="1">
        <f t="array" ref="I258">_xll.FDS(A258,"FF_PTX_INC(ANN_R,"&amp;F258&amp;","&amp;G258&amp;",,,USD)")</f>
        <v>699.61198256445095</v>
      </c>
      <c r="J258" s="1" cm="1">
        <f t="array" ref="J258">_xll.FDS(A258,"FF_MKT_VAL(ANN_R,"&amp;F258&amp;","&amp;G258&amp;",,,USD)")</f>
        <v>11791.4129506833</v>
      </c>
      <c r="K258" s="1" cm="1">
        <f t="array" ref="K258">_xll.FDS(A258,"FF_SHLDRS_EQ(ANN_R,"&amp;F258&amp;","&amp;G258&amp;",,,USD)")</f>
        <v>9387.8148103266994</v>
      </c>
      <c r="L258" s="1" cm="1">
        <f t="array" ref="L258">_xll.FDS(A258,"FF_ASSETS(ANN_R,"&amp;F258&amp;","&amp;G258&amp;",,,USD)")</f>
        <v>20978.677199495101</v>
      </c>
      <c r="M258" s="1" cm="1">
        <f t="array" ref="M258">_xll.FDS(A258,"FF_TAX_CF(ANN_R,"&amp;F258&amp;","&amp;G258&amp;",,,USD)")</f>
        <v>69.028449420137306</v>
      </c>
      <c r="N258" s="1" cm="1">
        <f t="array" ref="N258">_xll.FDS(A258,"FF_INC_TAX(ANN_R,"&amp;F258&amp;","&amp;G258&amp;",,,USD)")</f>
        <v>84.086058477004997</v>
      </c>
      <c r="O258" s="1" cm="1">
        <f t="array" ref="O258">_xll.FDS(A258,"FF_NET_INC(ANN_R,"&amp;F258&amp;","&amp;G258&amp;")")</f>
        <v>16038.369000000001</v>
      </c>
      <c r="P258" s="1" cm="1">
        <f t="array" ref="P258">_xll.FDS(A258,"FF_ROA(ANN_R,"&amp;F258&amp;","&amp;G258&amp;")")</f>
        <v>2.3685790644481401</v>
      </c>
      <c r="Q258" cm="1">
        <f t="array" ref="Q258">_xll.FDS(A258,"FF_TAX_RATE(ANN_R,"&amp;F258&amp;","&amp;G258&amp;")")</f>
        <v>12.0189563032904</v>
      </c>
      <c r="R258" t="e" cm="1">
        <f t="array" ref="R258">_xll.FDS(A258,"FF_TAX_REFUND(ANN_R,"&amp;F258&amp;","&amp;G258&amp;",,,,,""D=1"")")</f>
        <v>#N/A</v>
      </c>
      <c r="S258">
        <f t="shared" si="23"/>
        <v>0.16877259834014907</v>
      </c>
      <c r="T258" s="1" cm="1">
        <f t="array" ref="T258">_xll.FDS($A258,"FF_TAX_CF(ANN_R,"&amp;AE258&amp;","&amp;AF258&amp;",,,USD)")</f>
        <v>97.893501110632002</v>
      </c>
      <c r="U258" s="1" cm="1">
        <f t="array" ref="U258">_xll.FDS($A258,"FF_TAX_CF(ANN_R,"&amp;AG258&amp;","&amp;AH258&amp;",,,USD)")</f>
        <v>42.171676834031899</v>
      </c>
      <c r="V258" s="1" cm="1">
        <f t="array" ref="V258">_xll.FDS(A258,"FF_TAX_CF(ANN_R,"&amp;AI258&amp;","&amp;AJ258&amp;",,,USD)")</f>
        <v>139.43708524060199</v>
      </c>
      <c r="W258" s="1" cm="1">
        <f t="array" ref="W258">_xll.FDS(A258,"FF_TAX_CF(ANN_R,"&amp;AK258&amp;","&amp;AL258&amp;",,,USD)")</f>
        <v>150.43091444426801</v>
      </c>
      <c r="X258" s="1" cm="1">
        <f t="array" ref="X258">_xll.FDS(A258,"FF_TAX_CF(ANN_R,"&amp;F258&amp;","&amp;G258&amp;",,,USD)")</f>
        <v>69.028449420137306</v>
      </c>
      <c r="Y258" s="1" cm="1">
        <f t="array" ref="Y258">_xll.FDS($A258,"FF_PTX_INC(ANN_R,"&amp;AE258&amp;","&amp;AF258&amp;",,,USD)")</f>
        <v>269.31145340551097</v>
      </c>
      <c r="Z258" s="1" cm="1">
        <f t="array" ref="Z258">_xll.FDS($A258,"FF_PTX_INC(ANN_R,"&amp;AG258&amp;","&amp;AH258&amp;",,,USD)")</f>
        <v>772.482982384857</v>
      </c>
      <c r="AA258" s="1" cm="1">
        <f t="array" ref="AA258">_xll.FDS(A258,"FF_PTX_INC(ANN_R,"&amp;AI258&amp;","&amp;AJ258&amp;",,,USD)")</f>
        <v>922.04447025132197</v>
      </c>
      <c r="AB258" s="1" cm="1">
        <f t="array" ref="AB258">_xll.FDS(A258,"FF_PTX_INC(ANN_R,"&amp;AK258&amp;","&amp;AL258&amp;",,,USD)")</f>
        <v>292.96284180316297</v>
      </c>
      <c r="AC258" s="1" cm="1">
        <f t="array" ref="AC258">_xll.FDS(A258,"FF_PTX_INC(ANN_R,"&amp;F258&amp;","&amp;G258&amp;",,,USD)")</f>
        <v>699.61198256445095</v>
      </c>
      <c r="AE258" s="6">
        <f t="shared" si="24"/>
        <v>40909</v>
      </c>
      <c r="AF258" s="6">
        <f t="shared" si="25"/>
        <v>41274</v>
      </c>
      <c r="AG258" s="6">
        <f t="shared" si="26"/>
        <v>41275</v>
      </c>
      <c r="AH258" s="6">
        <f t="shared" si="27"/>
        <v>41639</v>
      </c>
      <c r="AI258" s="6">
        <f>DATE(YEAR(F258)+AO258,MONTH(F258),DAY(F258))</f>
        <v>41640</v>
      </c>
      <c r="AJ258" s="6">
        <f>DATE(YEAR(G258)+AO258,MONTH(G258),DAY(G258))</f>
        <v>42004</v>
      </c>
      <c r="AK258" s="6">
        <f>DATE(YEAR(F258)+AP258,MONTH(F258),DAY(F258))</f>
        <v>42005</v>
      </c>
      <c r="AL258" s="6">
        <f>DATE(YEAR(G258)+AP258,MONTH(G258),DAY(G258))</f>
        <v>42369</v>
      </c>
      <c r="AM258" s="8">
        <v>-4</v>
      </c>
      <c r="AN258" s="8">
        <v>-3</v>
      </c>
      <c r="AO258">
        <v>-2</v>
      </c>
      <c r="AP258">
        <v>-1</v>
      </c>
      <c r="AQ258" cm="1">
        <f t="array" ref="AQ258">_xll.FDS(A258,"FF_DEBT_LT(ANN_R,"&amp;F258&amp;","&amp;G258&amp;")")</f>
        <v>201992.81400000001</v>
      </c>
      <c r="AR258" cm="1">
        <f t="array" ref="AR258">_xll.FDS(A258,"FF_RD_EXP(ANN_R,"&amp;F258&amp;","&amp;G258&amp;")")</f>
        <v>2175.9920000000002</v>
      </c>
      <c r="AS258" t="e" cm="1">
        <f t="array" ref="AS258">_xll.FDS(A258,"FF_PTX_INC_FOR(ANN_R,"&amp;F258&amp;","&amp;G258&amp;")")</f>
        <v>#N/A</v>
      </c>
      <c r="AT258" cm="1">
        <f t="array" ref="AT258">_xll.FDS(A258,"FF_MKT_VAL_PUBLIC(ANN_R,"&amp;[1]sample_report!E258&amp;")")</f>
        <v>267685.74747487798</v>
      </c>
    </row>
    <row r="259" spans="1:46" hidden="1" x14ac:dyDescent="0.25">
      <c r="A259" t="s">
        <v>344</v>
      </c>
      <c r="B259" t="s">
        <v>345</v>
      </c>
      <c r="C259" t="s">
        <v>29</v>
      </c>
      <c r="D259" t="str" cm="1">
        <f t="array" ref="D259">_xll.FDS(A259,"FF_MAJOR_IND_NAME")</f>
        <v>DRUGS, COSMETICS &amp; HEALTH CARE</v>
      </c>
      <c r="E259">
        <v>2020</v>
      </c>
      <c r="F259" s="4">
        <f t="shared" si="28"/>
        <v>43831</v>
      </c>
      <c r="G259" s="4">
        <f t="shared" si="29"/>
        <v>44196</v>
      </c>
      <c r="H259">
        <v>1</v>
      </c>
      <c r="I259" s="1" cm="1">
        <f t="array" ref="I259">_xll.FDS(A259,"FF_PTX_INC(ANN_R,"&amp;F259&amp;","&amp;G259&amp;",,,USD)")</f>
        <v>2792.8457694836002</v>
      </c>
      <c r="J259" s="1" cm="1">
        <f t="array" ref="J259">_xll.FDS(A259,"FF_MKT_VAL(ANN_R,"&amp;F259&amp;","&amp;G259&amp;",,,USD)")</f>
        <v>87618.987856035703</v>
      </c>
      <c r="K259" s="1" cm="1">
        <f t="array" ref="K259">_xll.FDS(A259,"FF_SHLDRS_EQ(ANN_R,"&amp;F259&amp;","&amp;G259&amp;",,,USD)")</f>
        <v>9492.0139758102596</v>
      </c>
      <c r="L259" s="1" cm="1">
        <f t="array" ref="L259">_xll.FDS(A259,"FF_ASSETS(ANN_R,"&amp;F259&amp;","&amp;G259&amp;",,,USD)")</f>
        <v>11966.661615409001</v>
      </c>
      <c r="M259" s="1" cm="1">
        <f t="array" ref="M259">_xll.FDS(A259,"FF_TAX_CF(ANN_R,"&amp;F259&amp;","&amp;G259&amp;",,,USD)")</f>
        <v>625.51210885401804</v>
      </c>
      <c r="N259" s="1" cm="1">
        <f t="array" ref="N259">_xll.FDS(A259,"FF_INC_TAX(ANN_R,"&amp;F259&amp;","&amp;G259&amp;",,,USD)")</f>
        <v>781.64427707437403</v>
      </c>
      <c r="O259" s="1" cm="1">
        <f t="array" ref="O259">_xll.FDS(A259,"FF_NET_INC(ANN_R,"&amp;F259&amp;","&amp;G259&amp;")")</f>
        <v>214733</v>
      </c>
      <c r="P259" s="1" cm="1">
        <f t="array" ref="P259">_xll.FDS(A259,"FF_ROA(ANN_R,"&amp;F259&amp;","&amp;G259&amp;")")</f>
        <v>18.7179030104868</v>
      </c>
      <c r="Q259" cm="1">
        <f t="array" ref="Q259">_xll.FDS(A259,"FF_TAX_RATE(ANN_R,"&amp;F259&amp;","&amp;G259&amp;")")</f>
        <v>27.987377090962799</v>
      </c>
      <c r="R259" t="e" cm="1">
        <f t="array" ref="R259">_xll.FDS(A259,"FF_TAX_REFUND(ANN_R,"&amp;F259&amp;","&amp;G259&amp;",,,,,""D=1"")")</f>
        <v>#N/A</v>
      </c>
      <c r="S259">
        <f t="shared" ref="S259:S322" si="30">SUM(T259:X259)/SUM(Y259:AC259)</f>
        <v>0.22661307480694953</v>
      </c>
      <c r="T259" s="1" cm="1">
        <f t="array" ref="T259">_xll.FDS($A259,"FF_TAX_CF(ANN_R,"&amp;AE259&amp;","&amp;AF259&amp;",,,USD)")</f>
        <v>233.19764870591499</v>
      </c>
      <c r="U259" s="1" cm="1">
        <f t="array" ref="U259">_xll.FDS($A259,"FF_TAX_CF(ANN_R,"&amp;AG259&amp;","&amp;AH259&amp;",,,USD)")</f>
        <v>202.03565299511001</v>
      </c>
      <c r="V259" s="1" cm="1">
        <f t="array" ref="V259">_xll.FDS(A259,"FF_TAX_CF(ANN_R,"&amp;AI259&amp;","&amp;AJ259&amp;",,,USD)")</f>
        <v>285.80401826649899</v>
      </c>
      <c r="W259" s="1" cm="1">
        <f t="array" ref="W259">_xll.FDS(A259,"FF_TAX_CF(ANN_R,"&amp;AK259&amp;","&amp;AL259&amp;",,,USD)")</f>
        <v>319.069255543873</v>
      </c>
      <c r="X259" s="1" cm="1">
        <f t="array" ref="X259">_xll.FDS(A259,"FF_TAX_CF(ANN_R,"&amp;F259&amp;","&amp;G259&amp;",,,USD)")</f>
        <v>625.51210885401804</v>
      </c>
      <c r="Y259" s="1" cm="1">
        <f t="array" ref="Y259">_xll.FDS($A259,"FF_PTX_INC(ANN_R,"&amp;AE259&amp;","&amp;AF259&amp;",,,USD)")</f>
        <v>685.15326377749398</v>
      </c>
      <c r="Z259" s="1" cm="1">
        <f t="array" ref="Z259">_xll.FDS($A259,"FF_PTX_INC(ANN_R,"&amp;AG259&amp;","&amp;AH259&amp;",,,USD)")</f>
        <v>865.31544673442795</v>
      </c>
      <c r="AA259" s="1" cm="1">
        <f t="array" ref="AA259">_xll.FDS(A259,"FF_PTX_INC(ANN_R,"&amp;AI259&amp;","&amp;AJ259&amp;",,,USD)")</f>
        <v>1099.6550677791199</v>
      </c>
      <c r="AB259" s="1" cm="1">
        <f t="array" ref="AB259">_xll.FDS(A259,"FF_PTX_INC(ANN_R,"&amp;AK259&amp;","&amp;AL259&amp;",,,USD)")</f>
        <v>1907.0859853597401</v>
      </c>
      <c r="AC259" s="1" cm="1">
        <f t="array" ref="AC259">_xll.FDS(A259,"FF_PTX_INC(ANN_R,"&amp;F259&amp;","&amp;G259&amp;",,,USD)")</f>
        <v>2792.8457694836002</v>
      </c>
      <c r="AE259" s="6">
        <f t="shared" ref="AE259:AE322" si="31">DATE(YEAR($F259)+AM259,MONTH($F259),DAY($F259))</f>
        <v>42370</v>
      </c>
      <c r="AF259" s="6">
        <f t="shared" ref="AF259:AF322" si="32">DATE(YEAR($G259)+AM259,MONTH($G259),DAY($G259))</f>
        <v>42735</v>
      </c>
      <c r="AG259" s="6">
        <f t="shared" ref="AG259:AG322" si="33">DATE(YEAR($F259)+AN259,MONTH($F259),DAY($F259))</f>
        <v>42736</v>
      </c>
      <c r="AH259" s="6">
        <f t="shared" ref="AH259:AH322" si="34">DATE(YEAR($G259)+AN259,MONTH($G259),DAY($G259))</f>
        <v>43100</v>
      </c>
      <c r="AI259" s="6">
        <f>DATE(YEAR(F259)+AO259,MONTH(F259),DAY(F259))</f>
        <v>43101</v>
      </c>
      <c r="AJ259" s="6">
        <f>DATE(YEAR(G259)+AO259,MONTH(G259),DAY(G259))</f>
        <v>43465</v>
      </c>
      <c r="AK259" s="6">
        <f>DATE(YEAR(F259)+AP259,MONTH(F259),DAY(F259))</f>
        <v>43466</v>
      </c>
      <c r="AL259" s="6">
        <f>DATE(YEAR(G259)+AP259,MONTH(G259),DAY(G259))</f>
        <v>43830</v>
      </c>
      <c r="AM259" s="8">
        <v>-4</v>
      </c>
      <c r="AN259" s="8">
        <v>-3</v>
      </c>
      <c r="AO259">
        <v>-2</v>
      </c>
      <c r="AP259">
        <v>-1</v>
      </c>
      <c r="AQ259" cm="1">
        <f t="array" ref="AQ259">_xll.FDS(A259,"FF_DEBT_LT(ANN_R,"&amp;F259&amp;","&amp;G259&amp;")")</f>
        <v>4635</v>
      </c>
      <c r="AR259" cm="1">
        <f t="array" ref="AR259">_xll.FDS(A259,"FF_RD_EXP(ANN_R,"&amp;F259&amp;","&amp;G259&amp;")")</f>
        <v>116601</v>
      </c>
      <c r="AS259" t="e" cm="1">
        <f t="array" ref="AS259">_xll.FDS(A259,"FF_PTX_INC_FOR(ANN_R,"&amp;F259&amp;","&amp;G259&amp;")")</f>
        <v>#N/A</v>
      </c>
      <c r="AT259" cm="1">
        <f t="array" ref="AT259">_xll.FDS(A259,"FF_MKT_VAL_PUBLIC(ANN_R,"&amp;[1]sample_report!E259&amp;")")</f>
        <v>3346767.6365002398</v>
      </c>
    </row>
    <row r="260" spans="1:46" hidden="1" x14ac:dyDescent="0.25">
      <c r="A260" t="s">
        <v>344</v>
      </c>
      <c r="B260" t="s">
        <v>345</v>
      </c>
      <c r="C260" t="s">
        <v>29</v>
      </c>
      <c r="D260" t="str" cm="1">
        <f t="array" ref="D260">_xll.FDS(A260,"FF_MAJOR_IND_NAME")</f>
        <v>DRUGS, COSMETICS &amp; HEALTH CARE</v>
      </c>
      <c r="E260">
        <v>2016</v>
      </c>
      <c r="F260" s="4">
        <f t="shared" si="28"/>
        <v>42370</v>
      </c>
      <c r="G260" s="4">
        <f t="shared" si="29"/>
        <v>42735</v>
      </c>
      <c r="H260">
        <v>1</v>
      </c>
      <c r="I260" s="1" cm="1">
        <f t="array" ref="I260">_xll.FDS(A260,"FF_PTX_INC(ANN_R,"&amp;F260&amp;","&amp;G260&amp;",,,USD)")</f>
        <v>685.15326377749398</v>
      </c>
      <c r="J260" s="1" cm="1">
        <f t="array" ref="J260">_xll.FDS(A260,"FF_MKT_VAL(ANN_R,"&amp;F260&amp;","&amp;G260&amp;",,,USD)")</f>
        <v>15713.369926556599</v>
      </c>
      <c r="K260" s="1" cm="1">
        <f t="array" ref="K260">_xll.FDS(A260,"FF_SHLDRS_EQ(ANN_R,"&amp;F260&amp;","&amp;G260&amp;",,,USD)")</f>
        <v>5534.4278439879399</v>
      </c>
      <c r="L260" s="1" cm="1">
        <f t="array" ref="L260">_xll.FDS(A260,"FF_ASSETS(ANN_R,"&amp;F260&amp;","&amp;G260&amp;",,,USD)")</f>
        <v>6912.8905516117802</v>
      </c>
      <c r="M260" s="1" cm="1">
        <f t="array" ref="M260">_xll.FDS(A260,"FF_TAX_CF(ANN_R,"&amp;F260&amp;","&amp;G260&amp;",,,USD)")</f>
        <v>233.19764870591499</v>
      </c>
      <c r="N260" s="1" cm="1">
        <f t="array" ref="N260">_xll.FDS(A260,"FF_INC_TAX(ANN_R,"&amp;F260&amp;","&amp;G260&amp;",,,USD)")</f>
        <v>184.761671550572</v>
      </c>
      <c r="O260" s="1" cm="1">
        <f t="array" ref="O260">_xll.FDS(A260,"FF_NET_INC(ANN_R,"&amp;F260&amp;","&amp;G260&amp;")")</f>
        <v>53592</v>
      </c>
      <c r="P260" s="1" cm="1">
        <f t="array" ref="P260">_xll.FDS(A260,"FF_ROA(ANN_R,"&amp;F260&amp;","&amp;G260&amp;")")</f>
        <v>6.7255406648486602</v>
      </c>
      <c r="Q260" cm="1">
        <f t="array" ref="Q260">_xll.FDS(A260,"FF_TAX_RATE(ANN_R,"&amp;F260&amp;","&amp;G260&amp;")")</f>
        <v>26.966473243069</v>
      </c>
      <c r="R260" t="e" cm="1">
        <f t="array" ref="R260">_xll.FDS(A260,"FF_TAX_REFUND(ANN_R,"&amp;F260&amp;","&amp;G260&amp;",,,,,""D=1"")")</f>
        <v>#N/A</v>
      </c>
      <c r="S260">
        <f t="shared" si="30"/>
        <v>0.33358843691063284</v>
      </c>
      <c r="T260" s="1" cm="1">
        <f t="array" ref="T260">_xll.FDS($A260,"FF_TAX_CF(ANN_R,"&amp;AE260&amp;","&amp;AF260&amp;",,,USD)")</f>
        <v>319.59540522005398</v>
      </c>
      <c r="U260" s="1" cm="1">
        <f t="array" ref="U260">_xll.FDS($A260,"FF_TAX_CF(ANN_R,"&amp;AG260&amp;","&amp;AH260&amp;",,,USD)")</f>
        <v>244.068848272786</v>
      </c>
      <c r="V260" s="1" cm="1">
        <f t="array" ref="V260">_xll.FDS(A260,"FF_TAX_CF(ANN_R,"&amp;AI260&amp;","&amp;AJ260&amp;",,,USD)")</f>
        <v>238.28059610910699</v>
      </c>
      <c r="W260" s="1" cm="1">
        <f t="array" ref="W260">_xll.FDS(A260,"FF_TAX_CF(ANN_R,"&amp;AK260&amp;","&amp;AL260&amp;",,,USD)")</f>
        <v>240.705760072917</v>
      </c>
      <c r="X260" s="1" cm="1">
        <f t="array" ref="X260">_xll.FDS(A260,"FF_TAX_CF(ANN_R,"&amp;F260&amp;","&amp;G260&amp;",,,USD)")</f>
        <v>233.19764870591499</v>
      </c>
      <c r="Y260" s="1" cm="1">
        <f t="array" ref="Y260">_xll.FDS($A260,"FF_PTX_INC(ANN_R,"&amp;AE260&amp;","&amp;AF260&amp;",,,USD)")</f>
        <v>910.84878477640495</v>
      </c>
      <c r="Z260" s="1" cm="1">
        <f t="array" ref="Z260">_xll.FDS($A260,"FF_PTX_INC(ANN_R,"&amp;AG260&amp;","&amp;AH260&amp;",,,USD)")</f>
        <v>788.16609147191002</v>
      </c>
      <c r="AA260" s="1" cm="1">
        <f t="array" ref="AA260">_xll.FDS(A260,"FF_PTX_INC(ANN_R,"&amp;AI260&amp;","&amp;AJ260&amp;",,,USD)")</f>
        <v>719.54655943438399</v>
      </c>
      <c r="AB260" s="1" cm="1">
        <f t="array" ref="AB260">_xll.FDS(A260,"FF_PTX_INC(ANN_R,"&amp;AK260&amp;","&amp;AL260&amp;",,,USD)")</f>
        <v>720.90305466949906</v>
      </c>
      <c r="AC260" s="1" cm="1">
        <f t="array" ref="AC260">_xll.FDS(A260,"FF_PTX_INC(ANN_R,"&amp;F260&amp;","&amp;G260&amp;",,,USD)")</f>
        <v>685.15326377749398</v>
      </c>
      <c r="AE260" s="6">
        <f t="shared" si="31"/>
        <v>40909</v>
      </c>
      <c r="AF260" s="6">
        <f t="shared" si="32"/>
        <v>41274</v>
      </c>
      <c r="AG260" s="6">
        <f t="shared" si="33"/>
        <v>41275</v>
      </c>
      <c r="AH260" s="6">
        <f t="shared" si="34"/>
        <v>41639</v>
      </c>
      <c r="AI260" s="6">
        <f>DATE(YEAR(F260)+AO260,MONTH(F260),DAY(F260))</f>
        <v>41640</v>
      </c>
      <c r="AJ260" s="6">
        <f>DATE(YEAR(G260)+AO260,MONTH(G260),DAY(G260))</f>
        <v>42004</v>
      </c>
      <c r="AK260" s="6">
        <f>DATE(YEAR(F260)+AP260,MONTH(F260),DAY(F260))</f>
        <v>42005</v>
      </c>
      <c r="AL260" s="6">
        <f>DATE(YEAR(G260)+AP260,MONTH(G260),DAY(G260))</f>
        <v>42369</v>
      </c>
      <c r="AM260" s="8">
        <v>-4</v>
      </c>
      <c r="AN260" s="8">
        <v>-3</v>
      </c>
      <c r="AO260">
        <v>-2</v>
      </c>
      <c r="AP260">
        <v>-1</v>
      </c>
      <c r="AQ260" cm="1">
        <f t="array" ref="AQ260">_xll.FDS(A260,"FF_DEBT_LT(ANN_R,"&amp;F260&amp;","&amp;G260&amp;")")</f>
        <v>510</v>
      </c>
      <c r="AR260" cm="1">
        <f t="array" ref="AR260">_xll.FDS(A260,"FF_RD_EXP(ANN_R,"&amp;F260&amp;","&amp;G260&amp;")")</f>
        <v>82527</v>
      </c>
      <c r="AS260" t="e" cm="1">
        <f t="array" ref="AS260">_xll.FDS(A260,"FF_PTX_INC_FOR(ANN_R,"&amp;F260&amp;","&amp;G260&amp;")")</f>
        <v>#N/A</v>
      </c>
      <c r="AT260" cm="1">
        <f t="array" ref="AT260">_xll.FDS(A260,"FF_MKT_VAL_PUBLIC(ANN_R,"&amp;[1]sample_report!E260&amp;")")</f>
        <v>644105.24987395504</v>
      </c>
    </row>
    <row r="261" spans="1:46" hidden="1" x14ac:dyDescent="0.25">
      <c r="A261" t="s">
        <v>403</v>
      </c>
      <c r="B261" t="s">
        <v>404</v>
      </c>
      <c r="C261" t="s">
        <v>67</v>
      </c>
      <c r="D261" t="s">
        <v>1464</v>
      </c>
      <c r="E261">
        <v>2020</v>
      </c>
      <c r="F261" s="4">
        <f t="shared" si="28"/>
        <v>43831</v>
      </c>
      <c r="G261" s="4">
        <f t="shared" si="29"/>
        <v>44196</v>
      </c>
      <c r="H261">
        <v>1</v>
      </c>
      <c r="I261" s="1" cm="1">
        <f t="array" ref="I261">_xll.FDS(A261,"FF_PTX_INC(ANN_R,"&amp;F261&amp;","&amp;G261&amp;",,,USD)")</f>
        <v>1446.38895365439</v>
      </c>
      <c r="J261" s="1" cm="1">
        <f t="array" ref="J261">_xll.FDS(A261,"FF_MKT_VAL(ANN_R,"&amp;F261&amp;","&amp;G261&amp;",,,USD)")</f>
        <v>30093.305855373299</v>
      </c>
      <c r="K261" s="1" cm="1">
        <f t="array" ref="K261">_xll.FDS(A261,"FF_SHLDRS_EQ(ANN_R,"&amp;F261&amp;","&amp;G261&amp;",,,USD)")</f>
        <v>13450.4594370339</v>
      </c>
      <c r="L261" s="1" cm="1">
        <f t="array" ref="L261">_xll.FDS(A261,"FF_ASSETS(ANN_R,"&amp;F261&amp;","&amp;G261&amp;",,,USD)")</f>
        <v>18021.851483082999</v>
      </c>
      <c r="M261" s="1" cm="1">
        <f t="array" ref="M261">_xll.FDS(A261,"FF_TAX_CF(ANN_R,"&amp;F261&amp;","&amp;G261&amp;",,,USD)")</f>
        <v>266.654795392849</v>
      </c>
      <c r="N261" s="1" cm="1">
        <f t="array" ref="N261">_xll.FDS(A261,"FF_INC_TAX(ANN_R,"&amp;F261&amp;","&amp;G261&amp;",,,USD)")</f>
        <v>275.95723998726902</v>
      </c>
      <c r="O261" s="1" cm="1">
        <f t="array" ref="O261">_xll.FDS(A261,"FF_NET_INC(ANN_R,"&amp;F261&amp;","&amp;G261&amp;")")</f>
        <v>33406.129999999997</v>
      </c>
      <c r="P261" s="1" cm="1">
        <f t="array" ref="P261">_xll.FDS(A261,"FF_ROA(ANN_R,"&amp;F261&amp;","&amp;G261&amp;")")</f>
        <v>6.7909940661567196</v>
      </c>
      <c r="Q261" cm="1">
        <f t="array" ref="Q261">_xll.FDS(A261,"FF_TAX_RATE(ANN_R,"&amp;F261&amp;","&amp;G261&amp;")")</f>
        <v>19.079047810068399</v>
      </c>
      <c r="R261" t="e" cm="1">
        <f t="array" ref="R261">_xll.FDS(A261,"FF_TAX_REFUND(ANN_R,"&amp;F261&amp;","&amp;G261&amp;",,,,,""D=1"")")</f>
        <v>#N/A</v>
      </c>
      <c r="S261">
        <f t="shared" si="30"/>
        <v>0.18675160490519391</v>
      </c>
      <c r="T261" s="1" cm="1">
        <f t="array" ref="T261">_xll.FDS($A261,"FF_TAX_CF(ANN_R,"&amp;AE261&amp;","&amp;AF261&amp;",,,USD)")</f>
        <v>279.78412477101199</v>
      </c>
      <c r="U261" s="1" cm="1">
        <f t="array" ref="U261">_xll.FDS($A261,"FF_TAX_CF(ANN_R,"&amp;AG261&amp;","&amp;AH261&amp;",,,USD)")</f>
        <v>190.31052433611501</v>
      </c>
      <c r="V261" s="1" cm="1">
        <f t="array" ref="V261">_xll.FDS(A261,"FF_TAX_CF(ANN_R,"&amp;AI261&amp;","&amp;AJ261&amp;",,,USD)")</f>
        <v>361.18298074568099</v>
      </c>
      <c r="W261" s="1" cm="1">
        <f t="array" ref="W261">_xll.FDS(A261,"FF_TAX_CF(ANN_R,"&amp;AK261&amp;","&amp;AL261&amp;",,,USD)")</f>
        <v>272.35917619466801</v>
      </c>
      <c r="X261" s="1" cm="1">
        <f t="array" ref="X261">_xll.FDS(A261,"FF_TAX_CF(ANN_R,"&amp;F261&amp;","&amp;G261&amp;",,,USD)")</f>
        <v>266.654795392849</v>
      </c>
      <c r="Y261" s="1" cm="1">
        <f t="array" ref="Y261">_xll.FDS($A261,"FF_PTX_INC(ANN_R,"&amp;AE261&amp;","&amp;AF261&amp;",,,USD)")</f>
        <v>1516.2377607409201</v>
      </c>
      <c r="Z261" s="1" cm="1">
        <f t="array" ref="Z261">_xll.FDS($A261,"FF_PTX_INC(ANN_R,"&amp;AG261&amp;","&amp;AH261&amp;",,,USD)")</f>
        <v>1564.2859597597901</v>
      </c>
      <c r="AA261" s="1" cm="1">
        <f t="array" ref="AA261">_xll.FDS(A261,"FF_PTX_INC(ANN_R,"&amp;AI261&amp;","&amp;AJ261&amp;",,,USD)")</f>
        <v>1474.9758038202499</v>
      </c>
      <c r="AB261" s="1" cm="1">
        <f t="array" ref="AB261">_xll.FDS(A261,"FF_PTX_INC(ANN_R,"&amp;AK261&amp;","&amp;AL261&amp;",,,USD)")</f>
        <v>1335.6206274268</v>
      </c>
      <c r="AC261" s="1" cm="1">
        <f t="array" ref="AC261">_xll.FDS(A261,"FF_PTX_INC(ANN_R,"&amp;F261&amp;","&amp;G261&amp;",,,USD)")</f>
        <v>1446.38895365439</v>
      </c>
      <c r="AE261" s="6">
        <f t="shared" si="31"/>
        <v>42370</v>
      </c>
      <c r="AF261" s="6">
        <f t="shared" si="32"/>
        <v>42735</v>
      </c>
      <c r="AG261" s="6">
        <f t="shared" si="33"/>
        <v>42736</v>
      </c>
      <c r="AH261" s="6">
        <f t="shared" si="34"/>
        <v>43100</v>
      </c>
      <c r="AI261" s="6">
        <f>DATE(YEAR(F261)+AO261,MONTH(F261),DAY(F261))</f>
        <v>43101</v>
      </c>
      <c r="AJ261" s="6">
        <f>DATE(YEAR(G261)+AO261,MONTH(G261),DAY(G261))</f>
        <v>43465</v>
      </c>
      <c r="AK261" s="6">
        <f>DATE(YEAR(F261)+AP261,MONTH(F261),DAY(F261))</f>
        <v>43466</v>
      </c>
      <c r="AL261" s="6">
        <f>DATE(YEAR(G261)+AP261,MONTH(G261),DAY(G261))</f>
        <v>43830</v>
      </c>
      <c r="AM261" s="8">
        <v>-4</v>
      </c>
      <c r="AN261" s="8">
        <v>-3</v>
      </c>
      <c r="AO261">
        <v>-2</v>
      </c>
      <c r="AP261">
        <v>-1</v>
      </c>
      <c r="AQ261" cm="1">
        <f t="array" ref="AQ261">_xll.FDS(A261,"FF_DEBT_LT(ANN_R,"&amp;F261&amp;","&amp;G261&amp;")")</f>
        <v>26195.367999999999</v>
      </c>
      <c r="AR261" cm="1">
        <f t="array" ref="AR261">_xll.FDS(A261,"FF_RD_EXP(ANN_R,"&amp;F261&amp;","&amp;G261&amp;")")</f>
        <v>3807.107</v>
      </c>
      <c r="AS261" t="e" cm="1">
        <f t="array" ref="AS261">_xll.FDS(A261,"FF_PTX_INC_FOR(ANN_R,"&amp;F261&amp;","&amp;G261&amp;")")</f>
        <v>#N/A</v>
      </c>
      <c r="AT261" cm="1">
        <f t="array" ref="AT261">_xll.FDS(A261,"FF_MKT_VAL_PUBLIC(ANN_R,"&amp;[1]sample_report!E261&amp;")")</f>
        <v>470606.67811460298</v>
      </c>
    </row>
    <row r="262" spans="1:46" hidden="1" x14ac:dyDescent="0.25">
      <c r="A262" t="s">
        <v>403</v>
      </c>
      <c r="B262" t="s">
        <v>404</v>
      </c>
      <c r="C262" t="s">
        <v>67</v>
      </c>
      <c r="D262" t="s">
        <v>1464</v>
      </c>
      <c r="E262">
        <v>2016</v>
      </c>
      <c r="F262" s="4">
        <f t="shared" si="28"/>
        <v>42370</v>
      </c>
      <c r="G262" s="4">
        <f t="shared" si="29"/>
        <v>42735</v>
      </c>
      <c r="H262" s="5">
        <v>1</v>
      </c>
      <c r="I262" s="1" cm="1">
        <f t="array" ref="I262">_xll.FDS(A262,"FF_PTX_INC(ANN_R,"&amp;F262&amp;","&amp;G262&amp;",,,USD)")</f>
        <v>1516.2377607409201</v>
      </c>
      <c r="J262" s="1" cm="1">
        <f t="array" ref="J262">_xll.FDS(A262,"FF_MKT_VAL(ANN_R,"&amp;F262&amp;","&amp;G262&amp;",,,USD)")</f>
        <v>24430.8189534677</v>
      </c>
      <c r="K262" s="1" cm="1">
        <f t="array" ref="K262">_xll.FDS(A262,"FF_SHLDRS_EQ(ANN_R,"&amp;F262&amp;","&amp;G262&amp;",,,USD)")</f>
        <v>11316.0118220565</v>
      </c>
      <c r="L262" s="1" cm="1">
        <f t="array" ref="L262">_xll.FDS(A262,"FF_ASSETS(ANN_R,"&amp;F262&amp;","&amp;G262&amp;",,,USD)")</f>
        <v>13873.607661980301</v>
      </c>
      <c r="M262" s="1" cm="1">
        <f t="array" ref="M262">_xll.FDS(A262,"FF_TAX_CF(ANN_R,"&amp;F262&amp;","&amp;G262&amp;",,,USD)")</f>
        <v>279.78412477101199</v>
      </c>
      <c r="N262" s="1" cm="1">
        <f t="array" ref="N262">_xll.FDS(A262,"FF_INC_TAX(ANN_R,"&amp;F262&amp;","&amp;G262&amp;",,,USD)")</f>
        <v>252.78631730133699</v>
      </c>
      <c r="O262" s="1" cm="1">
        <f t="array" ref="O262">_xll.FDS(A262,"FF_NET_INC(ANN_R,"&amp;F262&amp;","&amp;G262&amp;")")</f>
        <v>40067.01</v>
      </c>
      <c r="P262" s="1" cm="1">
        <f t="array" ref="P262">_xll.FDS(A262,"FF_ROA(ANN_R,"&amp;F262&amp;","&amp;G262&amp;")")</f>
        <v>8.9022607105129392</v>
      </c>
      <c r="Q262" cm="1">
        <f t="array" ref="Q262">_xll.FDS(A262,"FF_TAX_RATE(ANN_R,"&amp;F262&amp;","&amp;G262&amp;")")</f>
        <v>16.671944456640599</v>
      </c>
      <c r="R262" t="e" cm="1">
        <f t="array" ref="R262">_xll.FDS(A262,"FF_TAX_REFUND(ANN_R,"&amp;F262&amp;","&amp;G262&amp;",,,,,""D=1"")")</f>
        <v>#N/A</v>
      </c>
      <c r="S262">
        <f t="shared" si="30"/>
        <v>0.16556583619555446</v>
      </c>
      <c r="T262" s="1" cm="1">
        <f t="array" ref="T262">_xll.FDS($A262,"FF_TAX_CF(ANN_R,"&amp;AE262&amp;","&amp;AF262&amp;",,,USD)")</f>
        <v>277.62594305362597</v>
      </c>
      <c r="U262" s="1" cm="1">
        <f t="array" ref="U262">_xll.FDS($A262,"FF_TAX_CF(ANN_R,"&amp;AG262&amp;","&amp;AH262&amp;",,,USD)")</f>
        <v>254.17280270981001</v>
      </c>
      <c r="V262" s="1" cm="1">
        <f t="array" ref="V262">_xll.FDS(A262,"FF_TAX_CF(ANN_R,"&amp;AI262&amp;","&amp;AJ262&amp;",,,USD)")</f>
        <v>276.29596221184698</v>
      </c>
      <c r="W262" s="1" cm="1">
        <f t="array" ref="W262">_xll.FDS(A262,"FF_TAX_CF(ANN_R,"&amp;AK262&amp;","&amp;AL262&amp;",,,USD)")</f>
        <v>226.03406998199199</v>
      </c>
      <c r="X262" s="1" cm="1">
        <f t="array" ref="X262">_xll.FDS(A262,"FF_TAX_CF(ANN_R,"&amp;F262&amp;","&amp;G262&amp;",,,USD)")</f>
        <v>279.78412477101199</v>
      </c>
      <c r="Y262" s="1" cm="1">
        <f t="array" ref="Y262">_xll.FDS($A262,"FF_PTX_INC(ANN_R,"&amp;AE262&amp;","&amp;AF262&amp;",,,USD)")</f>
        <v>1669.68877054423</v>
      </c>
      <c r="Z262" s="1" cm="1">
        <f t="array" ref="Z262">_xll.FDS($A262,"FF_PTX_INC(ANN_R,"&amp;AG262&amp;","&amp;AH262&amp;",,,USD)")</f>
        <v>1631.8517317460301</v>
      </c>
      <c r="AA262" s="1" cm="1">
        <f t="array" ref="AA262">_xll.FDS(A262,"FF_PTX_INC(ANN_R,"&amp;AI262&amp;","&amp;AJ262&amp;",,,USD)")</f>
        <v>1510.1257311408999</v>
      </c>
      <c r="AB262" s="1" cm="1">
        <f t="array" ref="AB262">_xll.FDS(A262,"FF_PTX_INC(ANN_R,"&amp;AK262&amp;","&amp;AL262&amp;",,,USD)")</f>
        <v>1607.9898648507899</v>
      </c>
      <c r="AC262" s="1" cm="1">
        <f t="array" ref="AC262">_xll.FDS(A262,"FF_PTX_INC(ANN_R,"&amp;F262&amp;","&amp;G262&amp;",,,USD)")</f>
        <v>1516.2377607409201</v>
      </c>
      <c r="AE262" s="6">
        <f t="shared" si="31"/>
        <v>40909</v>
      </c>
      <c r="AF262" s="6">
        <f t="shared" si="32"/>
        <v>41274</v>
      </c>
      <c r="AG262" s="6">
        <f t="shared" si="33"/>
        <v>41275</v>
      </c>
      <c r="AH262" s="6">
        <f t="shared" si="34"/>
        <v>41639</v>
      </c>
      <c r="AI262" s="6">
        <f>DATE(YEAR(F262)+AO262,MONTH(F262),DAY(F262))</f>
        <v>41640</v>
      </c>
      <c r="AJ262" s="6">
        <f>DATE(YEAR(G262)+AO262,MONTH(G262),DAY(G262))</f>
        <v>42004</v>
      </c>
      <c r="AK262" s="6">
        <f>DATE(YEAR(F262)+AP262,MONTH(F262),DAY(F262))</f>
        <v>42005</v>
      </c>
      <c r="AL262" s="6">
        <f>DATE(YEAR(G262)+AP262,MONTH(G262),DAY(G262))</f>
        <v>42369</v>
      </c>
      <c r="AM262" s="8">
        <v>-4</v>
      </c>
      <c r="AN262" s="8">
        <v>-3</v>
      </c>
      <c r="AO262">
        <v>-2</v>
      </c>
      <c r="AP262">
        <v>-1</v>
      </c>
      <c r="AQ262" cm="1">
        <f t="array" ref="AQ262">_xll.FDS(A262,"FF_DEBT_LT(ANN_R,"&amp;F262&amp;","&amp;G262&amp;")")</f>
        <v>1600</v>
      </c>
      <c r="AR262" cm="1">
        <f t="array" ref="AR262">_xll.FDS(A262,"FF_RD_EXP(ANN_R,"&amp;F262&amp;","&amp;G262&amp;")")</f>
        <v>3746.8679999999999</v>
      </c>
      <c r="AS262" t="e" cm="1">
        <f t="array" ref="AS262">_xll.FDS(A262,"FF_PTX_INC_FOR(ANN_R,"&amp;F262&amp;","&amp;G262&amp;")")</f>
        <v>#N/A</v>
      </c>
      <c r="AT262" cm="1">
        <f t="array" ref="AT262">_xll.FDS(A262,"FF_MKT_VAL_PUBLIC(ANN_R,"&amp;[1]sample_report!E262&amp;")")</f>
        <v>429423.35391503101</v>
      </c>
    </row>
    <row r="263" spans="1:46" hidden="1" x14ac:dyDescent="0.25">
      <c r="A263" t="s">
        <v>1035</v>
      </c>
      <c r="B263" t="s">
        <v>1036</v>
      </c>
      <c r="C263" t="s">
        <v>932</v>
      </c>
      <c r="D263" t="str" cm="1">
        <f t="array" ref="D263">_xll.FDS(A263,"FF_MAJOR_IND_NAME")</f>
        <v>MISCELLANEOUS</v>
      </c>
      <c r="E263">
        <v>2020</v>
      </c>
      <c r="F263" s="4">
        <f t="shared" si="28"/>
        <v>43831</v>
      </c>
      <c r="G263" s="4">
        <f t="shared" si="29"/>
        <v>44196</v>
      </c>
      <c r="H263">
        <v>1</v>
      </c>
      <c r="I263" s="1" cm="1">
        <f t="array" ref="I263">_xll.FDS(A263,"FF_PTX_INC(ANN_R,"&amp;F263&amp;","&amp;G263&amp;",,,USD)")</f>
        <v>1312.1014888081299</v>
      </c>
      <c r="J263" s="1" cm="1">
        <f t="array" ref="J263">_xll.FDS(A263,"FF_MKT_VAL(ANN_R,"&amp;F263&amp;","&amp;G263&amp;",,,USD)")</f>
        <v>30989.826541100501</v>
      </c>
      <c r="K263" s="1" cm="1">
        <f t="array" ref="K263">_xll.FDS(A263,"FF_SHLDRS_EQ(ANN_R,"&amp;F263&amp;","&amp;G263&amp;",,,USD)")</f>
        <v>18802.476420043899</v>
      </c>
      <c r="L263" s="1" cm="1">
        <f t="array" ref="L263">_xll.FDS(A263,"FF_ASSETS(ANN_R,"&amp;F263&amp;","&amp;G263&amp;",,,USD)")</f>
        <v>33809.565005299599</v>
      </c>
      <c r="M263" s="1" cm="1">
        <f t="array" ref="M263">_xll.FDS(A263,"FF_TAX_CF(ANN_R,"&amp;F263&amp;","&amp;G263&amp;",,,USD)")</f>
        <v>414.406312722633</v>
      </c>
      <c r="N263" s="1" cm="1">
        <f t="array" ref="N263">_xll.FDS(A263,"FF_INC_TAX(ANN_R,"&amp;F263&amp;","&amp;G263&amp;",,,USD)")</f>
        <v>296.63937130547703</v>
      </c>
      <c r="O263" s="1" cm="1">
        <f t="array" ref="O263">_xll.FDS(A263,"FF_NET_INC(ANN_R,"&amp;F263&amp;","&amp;G263&amp;")")</f>
        <v>1022.81211947789</v>
      </c>
      <c r="P263" s="1" cm="1">
        <f t="array" ref="P263">_xll.FDS(A263,"FF_ROA(ANN_R,"&amp;F263&amp;","&amp;G263&amp;")")</f>
        <v>3.1775844847016601</v>
      </c>
      <c r="Q263" cm="1">
        <f t="array" ref="Q263">_xll.FDS(A263,"FF_TAX_RATE(ANN_R,"&amp;F263&amp;","&amp;G263&amp;")")</f>
        <v>22.607959356477501</v>
      </c>
      <c r="R263" t="e" cm="1">
        <f t="array" ref="R263">_xll.FDS(A263,"FF_TAX_REFUND(ANN_R,"&amp;F263&amp;","&amp;G263&amp;",,,,,""D=1"")")</f>
        <v>#N/A</v>
      </c>
      <c r="S263">
        <f t="shared" si="30"/>
        <v>0.21153735489613365</v>
      </c>
      <c r="T263" s="1" cm="1">
        <f t="array" ref="T263">_xll.FDS($A263,"FF_TAX_CF(ANN_R,"&amp;AE263&amp;","&amp;AF263&amp;",,,USD)")</f>
        <v>492.239252018267</v>
      </c>
      <c r="U263" s="1" cm="1">
        <f t="array" ref="U263">_xll.FDS($A263,"FF_TAX_CF(ANN_R,"&amp;AG263&amp;","&amp;AH263&amp;",,,USD)")</f>
        <v>315.88453492781798</v>
      </c>
      <c r="V263" s="1" cm="1">
        <f t="array" ref="V263">_xll.FDS(A263,"FF_TAX_CF(ANN_R,"&amp;AI263&amp;","&amp;AJ263&amp;",,,USD)")</f>
        <v>404.340142315501</v>
      </c>
      <c r="W263" s="1" cm="1">
        <f t="array" ref="W263">_xll.FDS(A263,"FF_TAX_CF(ANN_R,"&amp;AK263&amp;","&amp;AL263&amp;",,,USD)")</f>
        <v>354.16446952842398</v>
      </c>
      <c r="X263" s="1" cm="1">
        <f t="array" ref="X263">_xll.FDS(A263,"FF_TAX_CF(ANN_R,"&amp;F263&amp;","&amp;G263&amp;",,,USD)")</f>
        <v>414.406312722633</v>
      </c>
      <c r="Y263" s="1" cm="1">
        <f t="array" ref="Y263">_xll.FDS($A263,"FF_PTX_INC(ANN_R,"&amp;AE263&amp;","&amp;AF263&amp;",,,USD)")</f>
        <v>2276.8824594477201</v>
      </c>
      <c r="Z263" s="1" cm="1">
        <f t="array" ref="Z263">_xll.FDS($A263,"FF_PTX_INC(ANN_R,"&amp;AG263&amp;","&amp;AH263&amp;",,,USD)")</f>
        <v>1759.3013681396501</v>
      </c>
      <c r="AA263" s="1" cm="1">
        <f t="array" ref="AA263">_xll.FDS(A263,"FF_PTX_INC(ANN_R,"&amp;AI263&amp;","&amp;AJ263&amp;",,,USD)")</f>
        <v>1979.6306389666399</v>
      </c>
      <c r="AB263" s="1" cm="1">
        <f t="array" ref="AB263">_xll.FDS(A263,"FF_PTX_INC(ANN_R,"&amp;AK263&amp;","&amp;AL263&amp;",,,USD)")</f>
        <v>2037.0243999020399</v>
      </c>
      <c r="AC263" s="1" cm="1">
        <f t="array" ref="AC263">_xll.FDS(A263,"FF_PTX_INC(ANN_R,"&amp;F263&amp;","&amp;G263&amp;",,,USD)")</f>
        <v>1312.1014888081299</v>
      </c>
      <c r="AE263" s="6">
        <f t="shared" si="31"/>
        <v>42370</v>
      </c>
      <c r="AF263" s="6">
        <f t="shared" si="32"/>
        <v>42735</v>
      </c>
      <c r="AG263" s="6">
        <f t="shared" si="33"/>
        <v>42736</v>
      </c>
      <c r="AH263" s="6">
        <f t="shared" si="34"/>
        <v>43100</v>
      </c>
      <c r="AI263" s="6">
        <f>DATE(YEAR(F263)+AO263,MONTH(F263),DAY(F263))</f>
        <v>43101</v>
      </c>
      <c r="AJ263" s="6">
        <f>DATE(YEAR(G263)+AO263,MONTH(G263),DAY(G263))</f>
        <v>43465</v>
      </c>
      <c r="AK263" s="6">
        <f>DATE(YEAR(F263)+AP263,MONTH(F263),DAY(F263))</f>
        <v>43466</v>
      </c>
      <c r="AL263" s="6">
        <f>DATE(YEAR(G263)+AP263,MONTH(G263),DAY(G263))</f>
        <v>43830</v>
      </c>
      <c r="AM263" s="8">
        <v>-4</v>
      </c>
      <c r="AN263" s="8">
        <v>-3</v>
      </c>
      <c r="AO263">
        <v>-2</v>
      </c>
      <c r="AP263">
        <v>-1</v>
      </c>
      <c r="AQ263" cm="1">
        <f t="array" ref="AQ263">_xll.FDS(A263,"FF_DEBT_LT(ANN_R,"&amp;F263&amp;","&amp;G263&amp;")")</f>
        <v>7094.9684392125</v>
      </c>
      <c r="AR263" cm="1">
        <f t="array" ref="AR263">_xll.FDS(A263,"FF_RD_EXP(ANN_R,"&amp;F263&amp;","&amp;G263&amp;")")</f>
        <v>96.471025202630898</v>
      </c>
      <c r="AS263" t="e" cm="1">
        <f t="array" ref="AS263">_xll.FDS(A263,"FF_PTX_INC_FOR(ANN_R,"&amp;F263&amp;","&amp;G263&amp;")")</f>
        <v>#N/A</v>
      </c>
      <c r="AT263" cm="1">
        <f t="array" ref="AT263">_xll.FDS(A263,"FF_MKT_VAL_PUBLIC(ANN_R,"&amp;[1]sample_report!E263&amp;")")</f>
        <v>45107.444944249997</v>
      </c>
    </row>
    <row r="264" spans="1:46" hidden="1" x14ac:dyDescent="0.25">
      <c r="A264" t="s">
        <v>1035</v>
      </c>
      <c r="B264" t="s">
        <v>1036</v>
      </c>
      <c r="C264" t="s">
        <v>932</v>
      </c>
      <c r="D264" t="str" cm="1">
        <f t="array" ref="D264">_xll.FDS(A264,"FF_MAJOR_IND_NAME")</f>
        <v>MISCELLANEOUS</v>
      </c>
      <c r="E264">
        <v>2016</v>
      </c>
      <c r="F264" s="4">
        <f t="shared" si="28"/>
        <v>42370</v>
      </c>
      <c r="G264" s="4">
        <f t="shared" si="29"/>
        <v>42735</v>
      </c>
      <c r="H264">
        <v>1</v>
      </c>
      <c r="I264" s="1" cm="1">
        <f t="array" ref="I264">_xll.FDS(A264,"FF_PTX_INC(ANN_R,"&amp;F264&amp;","&amp;G264&amp;",,,USD)")</f>
        <v>2276.8824594477201</v>
      </c>
      <c r="J264" s="1" cm="1">
        <f t="array" ref="J264">_xll.FDS(A264,"FF_MKT_VAL(ANN_R,"&amp;F264&amp;","&amp;G264&amp;",,,USD)")</f>
        <v>37467.059795866</v>
      </c>
      <c r="K264" s="1" cm="1">
        <f t="array" ref="K264">_xll.FDS(A264,"FF_SHLDRS_EQ(ANN_R,"&amp;F264&amp;","&amp;G264&amp;",,,USD)")</f>
        <v>17146.808760879001</v>
      </c>
      <c r="L264" s="1" cm="1">
        <f t="array" ref="L264">_xll.FDS(A264,"FF_ASSETS(ANN_R,"&amp;F264&amp;","&amp;G264&amp;",,,USD)")</f>
        <v>23062.212780133599</v>
      </c>
      <c r="M264" s="1" cm="1">
        <f t="array" ref="M264">_xll.FDS(A264,"FF_TAX_CF(ANN_R,"&amp;F264&amp;","&amp;G264&amp;",,,USD)")</f>
        <v>492.239252018267</v>
      </c>
      <c r="N264" s="1" cm="1">
        <f t="array" ref="N264">_xll.FDS(A264,"FF_INC_TAX(ANN_R,"&amp;F264&amp;","&amp;G264&amp;",,,USD)")</f>
        <v>408.35991759362997</v>
      </c>
      <c r="O264" s="1" cm="1">
        <f t="array" ref="O264">_xll.FDS(A264,"FF_NET_INC(ANN_R,"&amp;F264&amp;","&amp;G264&amp;")")</f>
        <v>1812.4283737732101</v>
      </c>
      <c r="P264" s="1" cm="1">
        <f t="array" ref="P264">_xll.FDS(A264,"FF_ROA(ANN_R,"&amp;F264&amp;","&amp;G264&amp;")")</f>
        <v>8.3234518183688397</v>
      </c>
      <c r="Q264" cm="1">
        <f t="array" ref="Q264">_xll.FDS(A264,"FF_TAX_RATE(ANN_R,"&amp;F264&amp;","&amp;G264&amp;")")</f>
        <v>17.935046049442601</v>
      </c>
      <c r="R264" t="e" cm="1">
        <f t="array" ref="R264">_xll.FDS(A264,"FF_TAX_REFUND(ANN_R,"&amp;F264&amp;","&amp;G264&amp;",,,,,""D=1"")")</f>
        <v>#N/A</v>
      </c>
      <c r="S264">
        <f t="shared" si="30"/>
        <v>0.20338617740075968</v>
      </c>
      <c r="T264" s="1" cm="1">
        <f t="array" ref="T264">_xll.FDS($A264,"FF_TAX_CF(ANN_R,"&amp;AE264&amp;","&amp;AF264&amp;",,,USD)")</f>
        <v>436.03775009757402</v>
      </c>
      <c r="U264" s="1" cm="1">
        <f t="array" ref="U264">_xll.FDS($A264,"FF_TAX_CF(ANN_R,"&amp;AG264&amp;","&amp;AH264&amp;",,,USD)")</f>
        <v>464.408421410985</v>
      </c>
      <c r="V264" s="1" cm="1">
        <f t="array" ref="V264">_xll.FDS(A264,"FF_TAX_CF(ANN_R,"&amp;AI264&amp;","&amp;AJ264&amp;",,,USD)")</f>
        <v>488.92324050245099</v>
      </c>
      <c r="W264" s="1" cm="1">
        <f t="array" ref="W264">_xll.FDS(A264,"FF_TAX_CF(ANN_R,"&amp;AK264&amp;","&amp;AL264&amp;",,,USD)")</f>
        <v>832.39483277927798</v>
      </c>
      <c r="X264" s="1" cm="1">
        <f t="array" ref="X264">_xll.FDS(A264,"FF_TAX_CF(ANN_R,"&amp;F264&amp;","&amp;G264&amp;",,,USD)")</f>
        <v>492.239252018267</v>
      </c>
      <c r="Y264" s="1" cm="1">
        <f t="array" ref="Y264">_xll.FDS($A264,"FF_PTX_INC(ANN_R,"&amp;AE264&amp;","&amp;AF264&amp;",,,USD)")</f>
        <v>2493.8058073403899</v>
      </c>
      <c r="Z264" s="1" cm="1">
        <f t="array" ref="Z264">_xll.FDS($A264,"FF_PTX_INC(ANN_R,"&amp;AG264&amp;","&amp;AH264&amp;",,,USD)")</f>
        <v>3060.4643615976001</v>
      </c>
      <c r="AA264" s="1" cm="1">
        <f t="array" ref="AA264">_xll.FDS(A264,"FF_PTX_INC(ANN_R,"&amp;AI264&amp;","&amp;AJ264&amp;",,,USD)")</f>
        <v>3347.4498027825298</v>
      </c>
      <c r="AB264" s="1" cm="1">
        <f t="array" ref="AB264">_xll.FDS(A264,"FF_PTX_INC(ANN_R,"&amp;AK264&amp;","&amp;AL264&amp;",,,USD)")</f>
        <v>2165.4877695182199</v>
      </c>
      <c r="AC264" s="1" cm="1">
        <f t="array" ref="AC264">_xll.FDS(A264,"FF_PTX_INC(ANN_R,"&amp;F264&amp;","&amp;G264&amp;",,,USD)")</f>
        <v>2276.8824594477201</v>
      </c>
      <c r="AE264" s="6">
        <f t="shared" si="31"/>
        <v>40909</v>
      </c>
      <c r="AF264" s="6">
        <f t="shared" si="32"/>
        <v>41274</v>
      </c>
      <c r="AG264" s="6">
        <f t="shared" si="33"/>
        <v>41275</v>
      </c>
      <c r="AH264" s="6">
        <f t="shared" si="34"/>
        <v>41639</v>
      </c>
      <c r="AI264" s="6">
        <f>DATE(YEAR(F264)+AO264,MONTH(F264),DAY(F264))</f>
        <v>41640</v>
      </c>
      <c r="AJ264" s="6">
        <f>DATE(YEAR(G264)+AO264,MONTH(G264),DAY(G264))</f>
        <v>42004</v>
      </c>
      <c r="AK264" s="6">
        <f>DATE(YEAR(F264)+AP264,MONTH(F264),DAY(F264))</f>
        <v>42005</v>
      </c>
      <c r="AL264" s="6">
        <f>DATE(YEAR(G264)+AP264,MONTH(G264),DAY(G264))</f>
        <v>42369</v>
      </c>
      <c r="AM264" s="8">
        <v>-4</v>
      </c>
      <c r="AN264" s="8">
        <v>-3</v>
      </c>
      <c r="AO264">
        <v>-2</v>
      </c>
      <c r="AP264">
        <v>-1</v>
      </c>
      <c r="AQ264" cm="1">
        <f t="array" ref="AQ264">_xll.FDS(A264,"FF_DEBT_LT(ANN_R,"&amp;F264&amp;","&amp;G264&amp;")")</f>
        <v>413.59893179250003</v>
      </c>
      <c r="AR264" cm="1">
        <f t="array" ref="AR264">_xll.FDS(A264,"FF_RD_EXP(ANN_R,"&amp;F264&amp;","&amp;G264&amp;")")</f>
        <v>83.749652342600797</v>
      </c>
      <c r="AS264" t="e" cm="1">
        <f t="array" ref="AS264">_xll.FDS(A264,"FF_PTX_INC_FOR(ANN_R,"&amp;F264&amp;","&amp;G264&amp;")")</f>
        <v>#N/A</v>
      </c>
      <c r="AT264" cm="1">
        <f t="array" ref="AT264">_xll.FDS(A264,"FF_MKT_VAL_PUBLIC(ANN_R,"&amp;[1]sample_report!E264&amp;")")</f>
        <v>39646.223559359998</v>
      </c>
    </row>
    <row r="265" spans="1:46" hidden="1" x14ac:dyDescent="0.25">
      <c r="A265" t="s">
        <v>866</v>
      </c>
      <c r="B265" t="s">
        <v>867</v>
      </c>
      <c r="C265" t="s">
        <v>502</v>
      </c>
      <c r="D265" t="str" cm="1">
        <f t="array" ref="D265">_xll.FDS(A265,"FF_MAJOR_IND_NAME")</f>
        <v>MISCELLANEOUS</v>
      </c>
      <c r="E265">
        <v>2020</v>
      </c>
      <c r="F265" s="4">
        <f t="shared" si="28"/>
        <v>43831</v>
      </c>
      <c r="G265" s="4">
        <f t="shared" si="29"/>
        <v>44196</v>
      </c>
      <c r="H265">
        <v>0</v>
      </c>
      <c r="I265" s="1" cm="1">
        <f t="array" ref="I265">_xll.FDS(A265,"FF_PTX_INC(ANN_R,"&amp;F265&amp;","&amp;G265&amp;",,,USD)")</f>
        <v>-134.97300000000001</v>
      </c>
      <c r="J265" s="1" cm="1">
        <f t="array" ref="J265">_xll.FDS(A265,"FF_MKT_VAL(ANN_R,"&amp;F265&amp;","&amp;G265&amp;",,,USD)")</f>
        <v>23453.551624259999</v>
      </c>
      <c r="K265" s="1" cm="1">
        <f t="array" ref="K265">_xll.FDS(A265,"FF_SHLDRS_EQ(ANN_R,"&amp;F265&amp;","&amp;G265&amp;",,,USD)")</f>
        <v>816.94</v>
      </c>
      <c r="L265" s="1" cm="1">
        <f t="array" ref="L265">_xll.FDS(A265,"FF_ASSETS(ANN_R,"&amp;F265&amp;","&amp;G265&amp;",,,USD)")</f>
        <v>1380.6510000000001</v>
      </c>
      <c r="M265" s="1" cm="1">
        <f t="array" ref="M265">_xll.FDS(A265,"FF_TAX_CF(ANN_R,"&amp;F265&amp;","&amp;G265&amp;",,,USD)")</f>
        <v>0.70199999999999996</v>
      </c>
      <c r="N265" s="1" cm="1">
        <f t="array" ref="N265">_xll.FDS(A265,"FF_INC_TAX(ANN_R,"&amp;F265&amp;","&amp;G265&amp;",,,USD)")</f>
        <v>-15.603</v>
      </c>
      <c r="O265" s="1" cm="1">
        <f t="array" ref="O265">_xll.FDS(A265,"FF_NET_INC(ANN_R,"&amp;F265&amp;","&amp;G265&amp;")")</f>
        <v>-119.37</v>
      </c>
      <c r="P265" s="1" cm="1">
        <f t="array" ref="P265">_xll.FDS(A265,"FF_ROA(ANN_R,"&amp;F265&amp;","&amp;G265&amp;")")</f>
        <v>-10.795509784193801</v>
      </c>
      <c r="Q265" t="e" cm="1">
        <f t="array" ref="Q265">_xll.FDS(A265,"FF_TAX_RATE(ANN_R,"&amp;F265&amp;","&amp;G265&amp;")")</f>
        <v>#N/A</v>
      </c>
      <c r="R265" t="e" cm="1">
        <f t="array" ref="R265">_xll.FDS(A265,"FF_TAX_REFUND(ANN_R,"&amp;F265&amp;","&amp;G265&amp;",,,,,""D=1"")")</f>
        <v>#N/A</v>
      </c>
      <c r="S265">
        <f t="shared" si="30"/>
        <v>-1.8124075548198199E-2</v>
      </c>
      <c r="T265" s="1" cm="1">
        <f t="array" ref="T265">_xll.FDS($A265,"FF_TAX_CF(ANN_R,"&amp;AE265&amp;","&amp;AF265&amp;",,,USD)")</f>
        <v>4.0000000000000001E-3</v>
      </c>
      <c r="U265" s="1" cm="1">
        <f t="array" ref="U265">_xll.FDS($A265,"FF_TAX_CF(ANN_R,"&amp;AG265&amp;","&amp;AH265&amp;",,,USD)")</f>
        <v>0.82499999999999996</v>
      </c>
      <c r="V265" s="1" cm="1">
        <f t="array" ref="V265">_xll.FDS(A265,"FF_TAX_CF(ANN_R,"&amp;AI265&amp;","&amp;AJ265&amp;",,,USD)")</f>
        <v>2.6579999999999999</v>
      </c>
      <c r="W265" s="1" cm="1">
        <f t="array" ref="W265">_xll.FDS(A265,"FF_TAX_CF(ANN_R,"&amp;AK265&amp;","&amp;AL265&amp;",,,USD)")</f>
        <v>2.391</v>
      </c>
      <c r="X265" s="1" cm="1">
        <f t="array" ref="X265">_xll.FDS(A265,"FF_TAX_CF(ANN_R,"&amp;F265&amp;","&amp;G265&amp;",,,USD)")</f>
        <v>0.70199999999999996</v>
      </c>
      <c r="Y265" s="1" cm="1">
        <f t="array" ref="Y265">_xll.FDS($A265,"FF_PTX_INC(ANN_R,"&amp;AE265&amp;","&amp;AF265&amp;",,,USD)")</f>
        <v>-17.265000000000001</v>
      </c>
      <c r="Z265" s="1" cm="1">
        <f t="array" ref="Z265">_xll.FDS($A265,"FF_PTX_INC(ANN_R,"&amp;AG265&amp;","&amp;AH265&amp;",,,USD)")</f>
        <v>-9.7149999999999999</v>
      </c>
      <c r="AA265" s="1" cm="1">
        <f t="array" ref="AA265">_xll.FDS(A265,"FF_PTX_INC(ANN_R,"&amp;AI265&amp;","&amp;AJ265&amp;",,,USD)")</f>
        <v>-86.087000000000003</v>
      </c>
      <c r="AB265" s="1" cm="1">
        <f t="array" ref="AB265">_xll.FDS(A265,"FF_PTX_INC(ANN_R,"&amp;AK265&amp;","&amp;AL265&amp;",,,USD)")</f>
        <v>-115.01300000000001</v>
      </c>
      <c r="AC265" s="1" cm="1">
        <f t="array" ref="AC265">_xll.FDS(A265,"FF_PTX_INC(ANN_R,"&amp;F265&amp;","&amp;G265&amp;",,,USD)")</f>
        <v>-134.97300000000001</v>
      </c>
      <c r="AE265" s="6">
        <f t="shared" si="31"/>
        <v>42370</v>
      </c>
      <c r="AF265" s="6">
        <f t="shared" si="32"/>
        <v>42735</v>
      </c>
      <c r="AG265" s="6">
        <f t="shared" si="33"/>
        <v>42736</v>
      </c>
      <c r="AH265" s="6">
        <f t="shared" si="34"/>
        <v>43100</v>
      </c>
      <c r="AI265" s="6">
        <f>DATE(YEAR(F265)+AO265,MONTH(F265),DAY(F265))</f>
        <v>43101</v>
      </c>
      <c r="AJ265" s="6">
        <f>DATE(YEAR(G265)+AO265,MONTH(G265),DAY(G265))</f>
        <v>43465</v>
      </c>
      <c r="AK265" s="6">
        <f>DATE(YEAR(F265)+AP265,MONTH(F265),DAY(F265))</f>
        <v>43466</v>
      </c>
      <c r="AL265" s="6">
        <f>DATE(YEAR(G265)+AP265,MONTH(G265),DAY(G265))</f>
        <v>43830</v>
      </c>
      <c r="AM265" s="8">
        <v>-4</v>
      </c>
      <c r="AN265" s="8">
        <v>-3</v>
      </c>
      <c r="AO265">
        <v>-2</v>
      </c>
      <c r="AP265">
        <v>-1</v>
      </c>
      <c r="AQ265" cm="1">
        <f t="array" ref="AQ265">_xll.FDS(A265,"FF_DEBT_LT(ANN_R,"&amp;F265&amp;","&amp;G265&amp;")")</f>
        <v>410.584</v>
      </c>
      <c r="AR265" cm="1">
        <f t="array" ref="AR265">_xll.FDS(A265,"FF_RD_EXP(ANN_R,"&amp;F265&amp;","&amp;G265&amp;")")</f>
        <v>131.41900000000001</v>
      </c>
      <c r="AS265" cm="1">
        <f t="array" ref="AS265">_xll.FDS(A265,"FF_PTX_INC_FOR(ANN_R,"&amp;F265&amp;","&amp;G265&amp;")")</f>
        <v>18.347000000000001</v>
      </c>
      <c r="AT265" cm="1">
        <f t="array" ref="AT265">_xll.FDS(A265,"FF_MKT_VAL_PUBLIC(ANN_R,"&amp;[1]sample_report!E265&amp;")")</f>
        <v>15983.396303252601</v>
      </c>
    </row>
    <row r="266" spans="1:46" x14ac:dyDescent="0.25">
      <c r="A266" t="s">
        <v>866</v>
      </c>
      <c r="B266" t="s">
        <v>867</v>
      </c>
      <c r="C266" t="s">
        <v>502</v>
      </c>
      <c r="D266" t="str" cm="1">
        <f t="array" ref="D266">_xll.FDS(A266,"FF_MAJOR_IND_NAME")</f>
        <v>MISCELLANEOUS</v>
      </c>
      <c r="E266">
        <v>2016</v>
      </c>
      <c r="F266" s="4">
        <f t="shared" si="28"/>
        <v>42370</v>
      </c>
      <c r="G266" s="4">
        <f t="shared" si="29"/>
        <v>42735</v>
      </c>
      <c r="H266" s="5">
        <v>0</v>
      </c>
      <c r="I266" s="1" cm="1">
        <f t="array" ref="I266">_xll.FDS(A266,"FF_PTX_INC(ANN_R,"&amp;F266&amp;","&amp;G266&amp;",,,USD)")</f>
        <v>-17.265000000000001</v>
      </c>
      <c r="J266" s="1" t="e" cm="1">
        <f t="array" ref="J266">_xll.FDS(A266,"FF_MKT_VAL(ANN_R,"&amp;F266&amp;","&amp;G266&amp;",,,USD)")</f>
        <v>#N/A</v>
      </c>
      <c r="K266" s="1" t="e" cm="1">
        <f t="array" ref="K266">_xll.FDS(A266,"FF_SHLDRS_EQ(ANN_R,"&amp;F266&amp;","&amp;G266&amp;",,,USD)")</f>
        <v>#N/A</v>
      </c>
      <c r="L266" s="1" t="e" cm="1">
        <f t="array" ref="L266">_xll.FDS(A266,"FF_ASSETS(ANN_R,"&amp;F266&amp;","&amp;G266&amp;",,,USD)")</f>
        <v>#N/A</v>
      </c>
      <c r="M266" s="1" cm="1">
        <f t="array" ref="M266">_xll.FDS(A266,"FF_TAX_CF(ANN_R,"&amp;F266&amp;","&amp;G266&amp;",,,USD)")</f>
        <v>4.0000000000000001E-3</v>
      </c>
      <c r="N266" s="1" cm="1">
        <f t="array" ref="N266">_xll.FDS(A266,"FF_INC_TAX(ANN_R,"&amp;F266&amp;","&amp;G266&amp;",,,USD)")</f>
        <v>6.9000000000000006E-2</v>
      </c>
      <c r="O266" s="1" cm="1">
        <f t="array" ref="O266">_xll.FDS(A266,"FF_NET_INC(ANN_R,"&amp;F266&amp;","&amp;G266&amp;")")</f>
        <v>-17.334</v>
      </c>
      <c r="P266" s="1" t="e" cm="1">
        <f t="array" ref="P266">_xll.FDS(A266,"FF_ROA(ANN_R,"&amp;F266&amp;","&amp;G266&amp;")")</f>
        <v>#N/A</v>
      </c>
      <c r="Q266" t="e" cm="1">
        <f t="array" ref="Q266">_xll.FDS(A266,"FF_TAX_RATE(ANN_R,"&amp;F266&amp;","&amp;G266&amp;")")</f>
        <v>#N/A</v>
      </c>
      <c r="R266" t="e" cm="1">
        <f t="array" ref="R266">_xll.FDS(A266,"FF_TAX_REFUND(ANN_R,"&amp;F266&amp;","&amp;G266&amp;",,,,,""D=1"")")</f>
        <v>#N/A</v>
      </c>
      <c r="S266" t="e">
        <f t="shared" si="30"/>
        <v>#N/A</v>
      </c>
      <c r="T266" s="1" t="e" cm="1">
        <f t="array" ref="T266">_xll.FDS($A266,"FF_TAX_CF(ANN_R,"&amp;AE266&amp;","&amp;AF266&amp;",,,USD)")</f>
        <v>#N/A</v>
      </c>
      <c r="U266" s="1" t="e" cm="1">
        <f t="array" ref="U266">_xll.FDS($A266,"FF_TAX_CF(ANN_R,"&amp;AG266&amp;","&amp;AH266&amp;",,,USD)")</f>
        <v>#N/A</v>
      </c>
      <c r="V266" s="1" t="e" cm="1">
        <f t="array" ref="V266">_xll.FDS(A266,"FF_TAX_CF(ANN_R,"&amp;AI266&amp;","&amp;AJ266&amp;",,,USD)")</f>
        <v>#N/A</v>
      </c>
      <c r="W266" s="1" t="e" cm="1">
        <f t="array" ref="W266">_xll.FDS(A266,"FF_TAX_CF(ANN_R,"&amp;AK266&amp;","&amp;AL266&amp;",,,USD)")</f>
        <v>#N/A</v>
      </c>
      <c r="X266" s="1" cm="1">
        <f t="array" ref="X266">_xll.FDS(A266,"FF_TAX_CF(ANN_R,"&amp;F266&amp;","&amp;G266&amp;",,,USD)")</f>
        <v>4.0000000000000001E-3</v>
      </c>
      <c r="Y266" s="1" t="e" cm="1">
        <f t="array" ref="Y266">_xll.FDS($A266,"FF_PTX_INC(ANN_R,"&amp;AE266&amp;","&amp;AF266&amp;",,,USD)")</f>
        <v>#N/A</v>
      </c>
      <c r="Z266" s="1" t="e" cm="1">
        <f t="array" ref="Z266">_xll.FDS($A266,"FF_PTX_INC(ANN_R,"&amp;AG266&amp;","&amp;AH266&amp;",,,USD)")</f>
        <v>#N/A</v>
      </c>
      <c r="AA266" s="1" t="e" cm="1">
        <f t="array" ref="AA266">_xll.FDS(A266,"FF_PTX_INC(ANN_R,"&amp;AI266&amp;","&amp;AJ266&amp;",,,USD)")</f>
        <v>#N/A</v>
      </c>
      <c r="AB266" s="1" t="e" cm="1">
        <f t="array" ref="AB266">_xll.FDS(A266,"FF_PTX_INC(ANN_R,"&amp;AK266&amp;","&amp;AL266&amp;",,,USD)")</f>
        <v>#N/A</v>
      </c>
      <c r="AC266" s="1" cm="1">
        <f t="array" ref="AC266">_xll.FDS(A266,"FF_PTX_INC(ANN_R,"&amp;F266&amp;","&amp;G266&amp;",,,USD)")</f>
        <v>-17.265000000000001</v>
      </c>
      <c r="AE266" s="6">
        <f t="shared" si="31"/>
        <v>40909</v>
      </c>
      <c r="AF266" s="6">
        <f t="shared" si="32"/>
        <v>41274</v>
      </c>
      <c r="AG266" s="6">
        <f t="shared" si="33"/>
        <v>41275</v>
      </c>
      <c r="AH266" s="6">
        <f t="shared" si="34"/>
        <v>41639</v>
      </c>
      <c r="AI266" s="6">
        <f>DATE(YEAR(F266)+AO266,MONTH(F266),DAY(F266))</f>
        <v>41640</v>
      </c>
      <c r="AJ266" s="6">
        <f>DATE(YEAR(G266)+AO266,MONTH(G266),DAY(G266))</f>
        <v>42004</v>
      </c>
      <c r="AK266" s="6">
        <f>DATE(YEAR(F266)+AP266,MONTH(F266),DAY(F266))</f>
        <v>42005</v>
      </c>
      <c r="AL266" s="6">
        <f>DATE(YEAR(G266)+AP266,MONTH(G266),DAY(G266))</f>
        <v>42369</v>
      </c>
      <c r="AM266" s="8">
        <v>-4</v>
      </c>
      <c r="AN266" s="8">
        <v>-3</v>
      </c>
      <c r="AO266">
        <v>-2</v>
      </c>
      <c r="AP266">
        <v>-1</v>
      </c>
      <c r="AQ266" t="e" cm="1">
        <f t="array" ref="AQ266">_xll.FDS(A266,"FF_DEBT_LT(ANN_R,"&amp;F266&amp;","&amp;G266&amp;")")</f>
        <v>#N/A</v>
      </c>
      <c r="AR266" cm="1">
        <f t="array" ref="AR266">_xll.FDS(A266,"FF_RD_EXP(ANN_R,"&amp;F266&amp;","&amp;G266&amp;")")</f>
        <v>23.663</v>
      </c>
      <c r="AS266" cm="1">
        <f t="array" ref="AS266">_xll.FDS(A266,"FF_PTX_INC_FOR(ANN_R,"&amp;F266&amp;","&amp;G266&amp;")")</f>
        <v>2.4260000000000002</v>
      </c>
      <c r="AT266" t="e" cm="1">
        <f t="array" ref="AT266">_xll.FDS(A266,"FF_MKT_VAL_PUBLIC(ANN_R,"&amp;[1]sample_report!E266&amp;")")</f>
        <v>#N/A</v>
      </c>
    </row>
    <row r="267" spans="1:46" hidden="1" x14ac:dyDescent="0.25">
      <c r="A267" t="s">
        <v>1292</v>
      </c>
      <c r="B267" t="s">
        <v>1293</v>
      </c>
      <c r="C267" t="s">
        <v>1041</v>
      </c>
      <c r="D267" t="str" cm="1">
        <f t="array" ref="D267">_xll.FDS(A267,"FF_MAJOR_IND_NAME")</f>
        <v>MACHINERY &amp; EQUIPMENT</v>
      </c>
      <c r="E267">
        <v>2020</v>
      </c>
      <c r="F267" s="4">
        <f t="shared" si="28"/>
        <v>43831</v>
      </c>
      <c r="G267" s="4">
        <f t="shared" si="29"/>
        <v>44196</v>
      </c>
      <c r="H267">
        <v>1</v>
      </c>
      <c r="I267" s="1" cm="1">
        <f t="array" ref="I267">_xll.FDS(A267,"FF_PTX_INC(ANN_R,"&amp;F267&amp;","&amp;G267&amp;",,,USD)")</f>
        <v>-505</v>
      </c>
      <c r="J267" s="1" cm="1">
        <f t="array" ref="J267">_xll.FDS(A267,"FF_MKT_VAL(ANN_R,"&amp;F267&amp;","&amp;G267&amp;",,,USD)")</f>
        <v>17384.210447640002</v>
      </c>
      <c r="K267" s="1" cm="1">
        <f t="array" ref="K267">_xll.FDS(A267,"FF_SHLDRS_EQ(ANN_R,"&amp;F267&amp;","&amp;G267&amp;",,,USD)")</f>
        <v>4907</v>
      </c>
      <c r="L267" s="1" cm="1">
        <f t="array" ref="L267">_xll.FDS(A267,"FF_ASSETS(ANN_R,"&amp;F267&amp;","&amp;G267&amp;",,,USD)")</f>
        <v>48719</v>
      </c>
      <c r="M267" s="1" cm="1">
        <f t="array" ref="M267">_xll.FDS(A267,"FF_TAX_CF(ANN_R,"&amp;F267&amp;","&amp;G267&amp;",,,USD)")</f>
        <v>159</v>
      </c>
      <c r="N267" s="1" cm="1">
        <f t="array" ref="N267">_xll.FDS(A267,"FF_INC_TAX(ANN_R,"&amp;F267&amp;","&amp;G267&amp;",,,USD)")</f>
        <v>-50</v>
      </c>
      <c r="O267" s="1" cm="1">
        <f t="array" ref="O267">_xll.FDS(A267,"FF_NET_INC(ANN_R,"&amp;F267&amp;","&amp;G267&amp;")")</f>
        <v>-493</v>
      </c>
      <c r="P267" s="1" cm="1">
        <f t="array" ref="P267">_xll.FDS(A267,"FF_ROA(ANN_R,"&amp;F267&amp;","&amp;G267&amp;")")</f>
        <v>-1.02632428100051</v>
      </c>
      <c r="Q267" t="e" cm="1">
        <f t="array" ref="Q267">_xll.FDS(A267,"FF_TAX_RATE(ANN_R,"&amp;F267&amp;","&amp;G267&amp;")")</f>
        <v>#N/A</v>
      </c>
      <c r="R267" t="e" cm="1">
        <f t="array" ref="R267">_xll.FDS(A267,"FF_TAX_REFUND(ANN_R,"&amp;F267&amp;","&amp;G267&amp;",,,,,""D=1"")")</f>
        <v>#N/A</v>
      </c>
      <c r="S267">
        <f t="shared" si="30"/>
        <v>0.37756202804746491</v>
      </c>
      <c r="T267" s="1" cm="1">
        <f t="array" ref="T267">_xll.FDS($A267,"FF_TAX_CF(ANN_R,"&amp;AE267&amp;","&amp;AF267&amp;",,,USD)")</f>
        <v>104</v>
      </c>
      <c r="U267" s="1" cm="1">
        <f t="array" ref="U267">_xll.FDS($A267,"FF_TAX_CF(ANN_R,"&amp;AG267&amp;","&amp;AH267&amp;",,,USD)")</f>
        <v>224</v>
      </c>
      <c r="V267" s="1" cm="1">
        <f t="array" ref="V267">_xll.FDS(A267,"FF_TAX_CF(ANN_R,"&amp;AI267&amp;","&amp;AJ267&amp;",,,USD)")</f>
        <v>355</v>
      </c>
      <c r="W267" s="1" cm="1">
        <f t="array" ref="W267">_xll.FDS(A267,"FF_TAX_CF(ANN_R,"&amp;AK267&amp;","&amp;AL267&amp;",,,USD)")</f>
        <v>208</v>
      </c>
      <c r="X267" s="1" cm="1">
        <f t="array" ref="X267">_xll.FDS(A267,"FF_TAX_CF(ANN_R,"&amp;F267&amp;","&amp;G267&amp;",,,USD)")</f>
        <v>159</v>
      </c>
      <c r="Y267" s="1" cm="1">
        <f t="array" ref="Y267">_xll.FDS($A267,"FF_PTX_INC(ANN_R,"&amp;AE267&amp;","&amp;AF267&amp;",,,USD)")</f>
        <v>-9</v>
      </c>
      <c r="Z267" s="1" cm="1">
        <f t="array" ref="Z267">_xll.FDS($A267,"FF_PTX_INC(ANN_R,"&amp;AG267&amp;","&amp;AH267&amp;",,,USD)")</f>
        <v>659</v>
      </c>
      <c r="AA267" s="1" cm="1">
        <f t="array" ref="AA267">_xll.FDS(A267,"FF_PTX_INC(ANN_R,"&amp;AI267&amp;","&amp;AJ267&amp;",,,USD)")</f>
        <v>1466</v>
      </c>
      <c r="AB267" s="1" cm="1">
        <f t="array" ref="AB267">_xll.FDS(A267,"FF_PTX_INC(ANN_R,"&amp;AK267&amp;","&amp;AL267&amp;",,,USD)")</f>
        <v>1170</v>
      </c>
      <c r="AC267" s="1" cm="1">
        <f t="array" ref="AC267">_xll.FDS(A267,"FF_PTX_INC(ANN_R,"&amp;F267&amp;","&amp;G267&amp;",,,USD)")</f>
        <v>-505</v>
      </c>
      <c r="AE267" s="6">
        <f t="shared" si="31"/>
        <v>42370</v>
      </c>
      <c r="AF267" s="6">
        <f t="shared" si="32"/>
        <v>42735</v>
      </c>
      <c r="AG267" s="6">
        <f t="shared" si="33"/>
        <v>42736</v>
      </c>
      <c r="AH267" s="6">
        <f t="shared" si="34"/>
        <v>43100</v>
      </c>
      <c r="AI267" s="6">
        <f>DATE(YEAR(F267)+AO267,MONTH(F267),DAY(F267))</f>
        <v>43101</v>
      </c>
      <c r="AJ267" s="6">
        <f>DATE(YEAR(G267)+AO267,MONTH(G267),DAY(G267))</f>
        <v>43465</v>
      </c>
      <c r="AK267" s="6">
        <f>DATE(YEAR(F267)+AP267,MONTH(F267),DAY(F267))</f>
        <v>43466</v>
      </c>
      <c r="AL267" s="6">
        <f>DATE(YEAR(G267)+AP267,MONTH(G267),DAY(G267))</f>
        <v>43830</v>
      </c>
      <c r="AM267" s="8">
        <v>-4</v>
      </c>
      <c r="AN267" s="8">
        <v>-3</v>
      </c>
      <c r="AO267">
        <v>-2</v>
      </c>
      <c r="AP267">
        <v>-1</v>
      </c>
      <c r="AQ267" cm="1">
        <f t="array" ref="AQ267">_xll.FDS(A267,"FF_DEBT_LT(ANN_R,"&amp;F267&amp;","&amp;G267&amp;")")</f>
        <v>14831</v>
      </c>
      <c r="AR267" cm="1">
        <f t="array" ref="AR267">_xll.FDS(A267,"FF_RD_EXP(ANN_R,"&amp;F267&amp;","&amp;G267&amp;")")</f>
        <v>932</v>
      </c>
      <c r="AS267" cm="1">
        <f t="array" ref="AS267">_xll.FDS(A267,"FF_PTX_INC_FOR(ANN_R,"&amp;F267&amp;","&amp;G267&amp;")")</f>
        <v>-374</v>
      </c>
      <c r="AT267" cm="1">
        <f t="array" ref="AT267">_xll.FDS(A267,"FF_MKT_VAL_PUBLIC(ANN_R,"&amp;[1]sample_report!E267&amp;")")</f>
        <v>12651.376537480501</v>
      </c>
    </row>
    <row r="268" spans="1:46" hidden="1" x14ac:dyDescent="0.25">
      <c r="A268" t="s">
        <v>1292</v>
      </c>
      <c r="B268" t="s">
        <v>1293</v>
      </c>
      <c r="C268" t="s">
        <v>1041</v>
      </c>
      <c r="D268" t="str" cm="1">
        <f t="array" ref="D268">_xll.FDS(A268,"FF_MAJOR_IND_NAME")</f>
        <v>MACHINERY &amp; EQUIPMENT</v>
      </c>
      <c r="E268">
        <v>2016</v>
      </c>
      <c r="F268" s="4">
        <f t="shared" si="28"/>
        <v>42370</v>
      </c>
      <c r="G268" s="4">
        <f t="shared" si="29"/>
        <v>42735</v>
      </c>
      <c r="H268">
        <v>1</v>
      </c>
      <c r="I268" s="1" cm="1">
        <f t="array" ref="I268">_xll.FDS(A268,"FF_PTX_INC(ANN_R,"&amp;F268&amp;","&amp;G268&amp;",,,USD)")</f>
        <v>-9</v>
      </c>
      <c r="J268" s="1" cm="1">
        <f t="array" ref="J268">_xll.FDS(A268,"FF_MKT_VAL(ANN_R,"&amp;F268&amp;","&amp;G268&amp;",,,USD)")</f>
        <v>11832.57254707</v>
      </c>
      <c r="K268" s="1" cm="1">
        <f t="array" ref="K268">_xll.FDS(A268,"FF_SHLDRS_EQ(ANN_R,"&amp;F268&amp;","&amp;G268&amp;",,,USD)")</f>
        <v>4444</v>
      </c>
      <c r="L268" s="1" cm="1">
        <f t="array" ref="L268">_xll.FDS(A268,"FF_ASSETS(ANN_R,"&amp;F268&amp;","&amp;G268&amp;",,,USD)")</f>
        <v>45547</v>
      </c>
      <c r="M268" s="1" cm="1">
        <f t="array" ref="M268">_xll.FDS(A268,"FF_TAX_CF(ANN_R,"&amp;F268&amp;","&amp;G268&amp;",,,USD)")</f>
        <v>104</v>
      </c>
      <c r="N268" s="1" cm="1">
        <f t="array" ref="N268">_xll.FDS(A268,"FF_INC_TAX(ANN_R,"&amp;F268&amp;","&amp;G268&amp;",,,USD)")</f>
        <v>298</v>
      </c>
      <c r="O268" s="1" cm="1">
        <f t="array" ref="O268">_xll.FDS(A268,"FF_NET_INC(ANN_R,"&amp;F268&amp;","&amp;G268&amp;")")</f>
        <v>-252</v>
      </c>
      <c r="P268" s="1" cm="1">
        <f t="array" ref="P268">_xll.FDS(A268,"FF_ROA(ANN_R,"&amp;F268&amp;","&amp;G268&amp;")")</f>
        <v>-0.54608691883458105</v>
      </c>
      <c r="Q268" t="e" cm="1">
        <f t="array" ref="Q268">_xll.FDS(A268,"FF_TAX_RATE(ANN_R,"&amp;F268&amp;","&amp;G268&amp;")")</f>
        <v>#N/A</v>
      </c>
      <c r="R268" t="e" cm="1">
        <f t="array" ref="R268">_xll.FDS(A268,"FF_TAX_REFUND(ANN_R,"&amp;F268&amp;","&amp;G268&amp;",,,,,""D=1"")")</f>
        <v>#N/A</v>
      </c>
      <c r="S268">
        <f t="shared" si="30"/>
        <v>0.54647435897435892</v>
      </c>
      <c r="T268" s="1" cm="1">
        <f t="array" ref="T268">_xll.FDS($A268,"FF_TAX_CF(ANN_R,"&amp;AE268&amp;","&amp;AF268&amp;",,,USD)")</f>
        <v>673</v>
      </c>
      <c r="U268" s="1" cm="1">
        <f t="array" ref="U268">_xll.FDS($A268,"FF_TAX_CF(ANN_R,"&amp;AG268&amp;","&amp;AH268&amp;",,,USD)")</f>
        <v>521</v>
      </c>
      <c r="V268" s="1" cm="1">
        <f t="array" ref="V268">_xll.FDS(A268,"FF_TAX_CF(ANN_R,"&amp;AI268&amp;","&amp;AJ268&amp;",,,USD)")</f>
        <v>744</v>
      </c>
      <c r="W268" s="1" cm="1">
        <f t="array" ref="W268">_xll.FDS(A268,"FF_TAX_CF(ANN_R,"&amp;AK268&amp;","&amp;AL268&amp;",,,USD)")</f>
        <v>345</v>
      </c>
      <c r="X268" s="1" cm="1">
        <f t="array" ref="X268">_xll.FDS(A268,"FF_TAX_CF(ANN_R,"&amp;F268&amp;","&amp;G268&amp;",,,USD)")</f>
        <v>104</v>
      </c>
      <c r="Y268" s="1" cm="1">
        <f t="array" ref="Y268">_xll.FDS($A268,"FF_PTX_INC(ANN_R,"&amp;AE268&amp;","&amp;AF268&amp;",,,USD)")</f>
        <v>1347</v>
      </c>
      <c r="Z268" s="1" cm="1">
        <f t="array" ref="Z268">_xll.FDS($A268,"FF_PTX_INC(ANN_R,"&amp;AG268&amp;","&amp;AH268&amp;",,,USD)")</f>
        <v>1374</v>
      </c>
      <c r="AA268" s="1" cm="1">
        <f t="array" ref="AA268">_xll.FDS(A268,"FF_PTX_INC(ANN_R,"&amp;AI268&amp;","&amp;AJ268&amp;",,,USD)")</f>
        <v>1089</v>
      </c>
      <c r="AB268" s="1" cm="1">
        <f t="array" ref="AB268">_xll.FDS(A268,"FF_PTX_INC(ANN_R,"&amp;AK268&amp;","&amp;AL268&amp;",,,USD)")</f>
        <v>567</v>
      </c>
      <c r="AC268" s="1" cm="1">
        <f t="array" ref="AC268">_xll.FDS(A268,"FF_PTX_INC(ANN_R,"&amp;F268&amp;","&amp;G268&amp;",,,USD)")</f>
        <v>-9</v>
      </c>
      <c r="AE268" s="6">
        <f t="shared" si="31"/>
        <v>40909</v>
      </c>
      <c r="AF268" s="6">
        <f t="shared" si="32"/>
        <v>41274</v>
      </c>
      <c r="AG268" s="6">
        <f t="shared" si="33"/>
        <v>41275</v>
      </c>
      <c r="AH268" s="6">
        <f t="shared" si="34"/>
        <v>41639</v>
      </c>
      <c r="AI268" s="6">
        <f>DATE(YEAR(F268)+AO268,MONTH(F268),DAY(F268))</f>
        <v>41640</v>
      </c>
      <c r="AJ268" s="6">
        <f>DATE(YEAR(G268)+AO268,MONTH(G268),DAY(G268))</f>
        <v>42004</v>
      </c>
      <c r="AK268" s="6">
        <f>DATE(YEAR(F268)+AP268,MONTH(F268),DAY(F268))</f>
        <v>42005</v>
      </c>
      <c r="AL268" s="6">
        <f>DATE(YEAR(G268)+AP268,MONTH(G268),DAY(G268))</f>
        <v>42369</v>
      </c>
      <c r="AM268" s="8">
        <v>-4</v>
      </c>
      <c r="AN268" s="8">
        <v>-3</v>
      </c>
      <c r="AO268">
        <v>-2</v>
      </c>
      <c r="AP268">
        <v>-1</v>
      </c>
      <c r="AQ268" cm="1">
        <f t="array" ref="AQ268">_xll.FDS(A268,"FF_DEBT_LT(ANN_R,"&amp;F268&amp;","&amp;G268&amp;")")</f>
        <v>14997</v>
      </c>
      <c r="AR268" cm="1">
        <f t="array" ref="AR268">_xll.FDS(A268,"FF_RD_EXP(ANN_R,"&amp;F268&amp;","&amp;G268&amp;")")</f>
        <v>860</v>
      </c>
      <c r="AS268" t="e" cm="1">
        <f t="array" ref="AS268">_xll.FDS(A268,"FF_PTX_INC_FOR(ANN_R,"&amp;F268&amp;","&amp;G268&amp;")")</f>
        <v>#N/A</v>
      </c>
      <c r="AT268" cm="1">
        <f t="array" ref="AT268">_xll.FDS(A268,"FF_MKT_VAL_PUBLIC(ANN_R,"&amp;[1]sample_report!E268&amp;")")</f>
        <v>8536.6922920914803</v>
      </c>
    </row>
    <row r="269" spans="1:46" hidden="1" x14ac:dyDescent="0.25">
      <c r="A269" t="s">
        <v>576</v>
      </c>
      <c r="B269" t="s">
        <v>577</v>
      </c>
      <c r="C269" t="s">
        <v>502</v>
      </c>
      <c r="D269" t="str" cm="1">
        <f t="array" ref="D269">_xll.FDS(A269,"FF_MAJOR_IND_NAME")</f>
        <v>CHEMICALS</v>
      </c>
      <c r="E269">
        <v>2020</v>
      </c>
      <c r="F269" s="4">
        <f t="shared" si="28"/>
        <v>43831</v>
      </c>
      <c r="G269" s="4">
        <f t="shared" si="29"/>
        <v>44196</v>
      </c>
      <c r="H269">
        <v>1</v>
      </c>
      <c r="I269" s="1" cm="1">
        <f t="array" ref="I269">_xll.FDS(A269,"FF_PTX_INC(ANN_R,"&amp;F269&amp;","&amp;G269&amp;",,,USD)")</f>
        <v>3647</v>
      </c>
      <c r="J269" s="1" cm="1">
        <f t="array" ref="J269">_xll.FDS(A269,"FF_MKT_VAL(ANN_R,"&amp;F269&amp;","&amp;G269&amp;",,,USD)")</f>
        <v>72674.401821509993</v>
      </c>
      <c r="K269" s="1" cm="1">
        <f t="array" ref="K269">_xll.FDS(A269,"FF_SHLDRS_EQ(ANN_R,"&amp;F269&amp;","&amp;G269&amp;",,,USD)")</f>
        <v>743</v>
      </c>
      <c r="L269" s="1" cm="1">
        <f t="array" ref="L269">_xll.FDS(A269,"FF_ASSETS(ANN_R,"&amp;F269&amp;","&amp;G269&amp;",,,USD)")</f>
        <v>15920</v>
      </c>
      <c r="M269" s="1" cm="1">
        <f t="array" ref="M269">_xll.FDS(A269,"FF_TAX_CF(ANN_R,"&amp;F269&amp;","&amp;G269&amp;",,,USD)")</f>
        <v>845</v>
      </c>
      <c r="N269" s="1" cm="1">
        <f t="array" ref="N269">_xll.FDS(A269,"FF_INC_TAX(ANN_R,"&amp;F269&amp;","&amp;G269&amp;",,,USD)")</f>
        <v>787</v>
      </c>
      <c r="O269" s="1" cm="1">
        <f t="array" ref="O269">_xll.FDS(A269,"FF_NET_INC(ANN_R,"&amp;F269&amp;","&amp;G269&amp;")")</f>
        <v>2695</v>
      </c>
      <c r="P269" s="1" cm="1">
        <f t="array" ref="P269">_xll.FDS(A269,"FF_ROA(ANN_R,"&amp;F269&amp;","&amp;G269&amp;")")</f>
        <v>17.412935323383099</v>
      </c>
      <c r="Q269" cm="1">
        <f t="array" ref="Q269">_xll.FDS(A269,"FF_TAX_RATE(ANN_R,"&amp;F269&amp;","&amp;G269&amp;")")</f>
        <v>21.579380312585702</v>
      </c>
      <c r="R269" t="e" cm="1">
        <f t="array" ref="R269">_xll.FDS(A269,"FF_TAX_REFUND(ANN_R,"&amp;F269&amp;","&amp;G269&amp;",,,,,""D=1"")")</f>
        <v>#N/A</v>
      </c>
      <c r="S269">
        <f t="shared" si="30"/>
        <v>0.25310426943357711</v>
      </c>
      <c r="T269" s="1" cm="1">
        <f t="array" ref="T269">_xll.FDS($A269,"FF_TAX_CF(ANN_R,"&amp;AE269&amp;","&amp;AF269&amp;",,,USD)")</f>
        <v>932</v>
      </c>
      <c r="U269" s="1" cm="1">
        <f t="array" ref="U269">_xll.FDS($A269,"FF_TAX_CF(ANN_R,"&amp;AG269&amp;","&amp;AH269&amp;",,,USD)")</f>
        <v>1037</v>
      </c>
      <c r="V269" s="1" cm="1">
        <f t="array" ref="V269">_xll.FDS(A269,"FF_TAX_CF(ANN_R,"&amp;AI269&amp;","&amp;AJ269&amp;",,,USD)")</f>
        <v>847</v>
      </c>
      <c r="W269" s="1" cm="1">
        <f t="array" ref="W269">_xll.FDS(A269,"FF_TAX_CF(ANN_R,"&amp;AK269&amp;","&amp;AL269&amp;",,,USD)")</f>
        <v>803</v>
      </c>
      <c r="X269" s="1" cm="1">
        <f t="array" ref="X269">_xll.FDS(A269,"FF_TAX_CF(ANN_R,"&amp;F269&amp;","&amp;G269&amp;",,,USD)")</f>
        <v>845</v>
      </c>
      <c r="Y269" s="1" cm="1">
        <f t="array" ref="Y269">_xll.FDS($A269,"FF_PTX_INC(ANN_R,"&amp;AE269&amp;","&amp;AF269&amp;",,,USD)")</f>
        <v>3738</v>
      </c>
      <c r="Z269" s="1" cm="1">
        <f t="array" ref="Z269">_xll.FDS($A269,"FF_PTX_INC(ANN_R,"&amp;AG269&amp;","&amp;AH269&amp;",,,USD)")</f>
        <v>3487</v>
      </c>
      <c r="AA269" s="1" cm="1">
        <f t="array" ref="AA269">_xll.FDS(A269,"FF_PTX_INC(ANN_R,"&amp;AI269&amp;","&amp;AJ269&amp;",,,USD)")</f>
        <v>3464</v>
      </c>
      <c r="AB269" s="1" cm="1">
        <f t="array" ref="AB269">_xll.FDS(A269,"FF_PTX_INC(ANN_R,"&amp;AK269&amp;","&amp;AL269&amp;",,,USD)")</f>
        <v>3301</v>
      </c>
      <c r="AC269" s="1" cm="1">
        <f t="array" ref="AC269">_xll.FDS(A269,"FF_PTX_INC(ANN_R,"&amp;F269&amp;","&amp;G269&amp;",,,USD)")</f>
        <v>3647</v>
      </c>
      <c r="AE269" s="6">
        <f t="shared" si="31"/>
        <v>42370</v>
      </c>
      <c r="AF269" s="6">
        <f t="shared" si="32"/>
        <v>42735</v>
      </c>
      <c r="AG269" s="6">
        <f t="shared" si="33"/>
        <v>42736</v>
      </c>
      <c r="AH269" s="6">
        <f t="shared" si="34"/>
        <v>43100</v>
      </c>
      <c r="AI269" s="6">
        <f>DATE(YEAR(F269)+AO269,MONTH(F269),DAY(F269))</f>
        <v>43101</v>
      </c>
      <c r="AJ269" s="6">
        <f>DATE(YEAR(G269)+AO269,MONTH(G269),DAY(G269))</f>
        <v>43465</v>
      </c>
      <c r="AK269" s="6">
        <f>DATE(YEAR(F269)+AP269,MONTH(F269),DAY(F269))</f>
        <v>43466</v>
      </c>
      <c r="AL269" s="6">
        <f>DATE(YEAR(G269)+AP269,MONTH(G269),DAY(G269))</f>
        <v>43830</v>
      </c>
      <c r="AM269" s="8">
        <v>-4</v>
      </c>
      <c r="AN269" s="8">
        <v>-3</v>
      </c>
      <c r="AO269">
        <v>-2</v>
      </c>
      <c r="AP269">
        <v>-1</v>
      </c>
      <c r="AQ269" cm="1">
        <f t="array" ref="AQ269">_xll.FDS(A269,"FF_DEBT_LT(ANN_R,"&amp;F269&amp;","&amp;G269&amp;")")</f>
        <v>7810</v>
      </c>
      <c r="AR269" cm="1">
        <f t="array" ref="AR269">_xll.FDS(A269,"FF_RD_EXP(ANN_R,"&amp;F269&amp;","&amp;G269&amp;")")</f>
        <v>290</v>
      </c>
      <c r="AS269" cm="1">
        <f t="array" ref="AS269">_xll.FDS(A269,"FF_PTX_INC_FOR(ANN_R,"&amp;F269&amp;","&amp;G269&amp;")")</f>
        <v>2330</v>
      </c>
      <c r="AT269" cm="1">
        <f t="array" ref="AT269">_xll.FDS(A269,"FF_MKT_VAL_PUBLIC(ANN_R,"&amp;[1]sample_report!E269&amp;")")</f>
        <v>72493.878607385399</v>
      </c>
    </row>
    <row r="270" spans="1:46" hidden="1" x14ac:dyDescent="0.25">
      <c r="A270" t="s">
        <v>576</v>
      </c>
      <c r="B270" t="s">
        <v>577</v>
      </c>
      <c r="C270" t="s">
        <v>502</v>
      </c>
      <c r="D270" t="str" cm="1">
        <f t="array" ref="D270">_xll.FDS(A270,"FF_MAJOR_IND_NAME")</f>
        <v>CHEMICALS</v>
      </c>
      <c r="E270">
        <v>2016</v>
      </c>
      <c r="F270" s="4">
        <f t="shared" si="28"/>
        <v>42370</v>
      </c>
      <c r="G270" s="4">
        <f t="shared" si="29"/>
        <v>42735</v>
      </c>
      <c r="H270" s="5">
        <v>1</v>
      </c>
      <c r="I270" s="1" cm="1">
        <f t="array" ref="I270">_xll.FDS(A270,"FF_PTX_INC(ANN_R,"&amp;F270&amp;","&amp;G270&amp;",,,USD)")</f>
        <v>3738</v>
      </c>
      <c r="J270" s="1" cm="1">
        <f t="array" ref="J270">_xll.FDS(A270,"FF_MKT_VAL(ANN_R,"&amp;F270&amp;","&amp;G270&amp;",,,USD)")</f>
        <v>57790.650538720001</v>
      </c>
      <c r="K270" s="1" cm="1">
        <f t="array" ref="K270">_xll.FDS(A270,"FF_SHLDRS_EQ(ANN_R,"&amp;F270&amp;","&amp;G270&amp;",,,USD)")</f>
        <v>-243</v>
      </c>
      <c r="L270" s="1" cm="1">
        <f t="array" ref="L270">_xll.FDS(A270,"FF_ASSETS(ANN_R,"&amp;F270&amp;","&amp;G270&amp;",,,USD)")</f>
        <v>12123</v>
      </c>
      <c r="M270" s="1" cm="1">
        <f t="array" ref="M270">_xll.FDS(A270,"FF_TAX_CF(ANN_R,"&amp;F270&amp;","&amp;G270&amp;",,,USD)")</f>
        <v>932</v>
      </c>
      <c r="N270" s="1" cm="1">
        <f t="array" ref="N270">_xll.FDS(A270,"FF_INC_TAX(ANN_R,"&amp;F270&amp;","&amp;G270&amp;",,,USD)")</f>
        <v>1152</v>
      </c>
      <c r="O270" s="1" cm="1">
        <f t="array" ref="O270">_xll.FDS(A270,"FF_NET_INC(ANN_R,"&amp;F270&amp;","&amp;G270&amp;")")</f>
        <v>2441</v>
      </c>
      <c r="P270" s="1" cm="1">
        <f t="array" ref="P270">_xll.FDS(A270,"FF_ROA(ANN_R,"&amp;F270&amp;","&amp;G270&amp;")")</f>
        <v>20.2926261534625</v>
      </c>
      <c r="Q270" cm="1">
        <f t="array" ref="Q270">_xll.FDS(A270,"FF_TAX_RATE(ANN_R,"&amp;F270&amp;","&amp;G270&amp;")")</f>
        <v>30.8186195826645</v>
      </c>
      <c r="R270" t="e" cm="1">
        <f t="array" ref="R270">_xll.FDS(A270,"FF_TAX_REFUND(ANN_R,"&amp;F270&amp;","&amp;G270&amp;",,,,,""D=1"")")</f>
        <v>#N/A</v>
      </c>
      <c r="S270">
        <f t="shared" si="30"/>
        <v>0.3186058490242088</v>
      </c>
      <c r="T270" s="1" cm="1">
        <f t="array" ref="T270">_xll.FDS($A270,"FF_TAX_CF(ANN_R,"&amp;AE270&amp;","&amp;AF270&amp;",,,USD)")</f>
        <v>1280</v>
      </c>
      <c r="U270" s="1" cm="1">
        <f t="array" ref="U270">_xll.FDS($A270,"FF_TAX_CF(ANN_R,"&amp;AG270&amp;","&amp;AH270&amp;",,,USD)")</f>
        <v>1087</v>
      </c>
      <c r="V270" s="1" cm="1">
        <f t="array" ref="V270">_xll.FDS(A270,"FF_TAX_CF(ANN_R,"&amp;AI270&amp;","&amp;AJ270&amp;",,,USD)")</f>
        <v>1009</v>
      </c>
      <c r="W270" s="1" cm="1">
        <f t="array" ref="W270">_xll.FDS(A270,"FF_TAX_CF(ANN_R,"&amp;AK270&amp;","&amp;AL270&amp;",,,USD)")</f>
        <v>1259</v>
      </c>
      <c r="X270" s="1" cm="1">
        <f t="array" ref="X270">_xll.FDS(A270,"FF_TAX_CF(ANN_R,"&amp;F270&amp;","&amp;G270&amp;",,,USD)")</f>
        <v>932</v>
      </c>
      <c r="Y270" s="1" cm="1">
        <f t="array" ref="Y270">_xll.FDS($A270,"FF_PTX_INC(ANN_R,"&amp;AE270&amp;","&amp;AF270&amp;",,,USD)")</f>
        <v>3874</v>
      </c>
      <c r="Z270" s="1" cm="1">
        <f t="array" ref="Z270">_xll.FDS($A270,"FF_PTX_INC(ANN_R,"&amp;AG270&amp;","&amp;AH270&amp;",,,USD)")</f>
        <v>3565</v>
      </c>
      <c r="AA270" s="1" cm="1">
        <f t="array" ref="AA270">_xll.FDS(A270,"FF_PTX_INC(ANN_R,"&amp;AI270&amp;","&amp;AJ270&amp;",,,USD)")</f>
        <v>3533</v>
      </c>
      <c r="AB270" s="1" cm="1">
        <f t="array" ref="AB270">_xll.FDS(A270,"FF_PTX_INC(ANN_R,"&amp;AK270&amp;","&amp;AL270&amp;",,,USD)")</f>
        <v>2763</v>
      </c>
      <c r="AC270" s="1" cm="1">
        <f t="array" ref="AC270">_xll.FDS(A270,"FF_PTX_INC(ANN_R,"&amp;F270&amp;","&amp;G270&amp;",,,USD)")</f>
        <v>3738</v>
      </c>
      <c r="AE270" s="6">
        <f t="shared" si="31"/>
        <v>40909</v>
      </c>
      <c r="AF270" s="6">
        <f t="shared" si="32"/>
        <v>41274</v>
      </c>
      <c r="AG270" s="6">
        <f t="shared" si="33"/>
        <v>41275</v>
      </c>
      <c r="AH270" s="6">
        <f t="shared" si="34"/>
        <v>41639</v>
      </c>
      <c r="AI270" s="6">
        <f>DATE(YEAR(F270)+AO270,MONTH(F270),DAY(F270))</f>
        <v>41640</v>
      </c>
      <c r="AJ270" s="6">
        <f>DATE(YEAR(G270)+AO270,MONTH(G270),DAY(G270))</f>
        <v>42004</v>
      </c>
      <c r="AK270" s="6">
        <f>DATE(YEAR(F270)+AP270,MONTH(F270),DAY(F270))</f>
        <v>42005</v>
      </c>
      <c r="AL270" s="6">
        <f>DATE(YEAR(G270)+AP270,MONTH(G270),DAY(G270))</f>
        <v>42369</v>
      </c>
      <c r="AM270" s="8">
        <v>-4</v>
      </c>
      <c r="AN270" s="8">
        <v>-3</v>
      </c>
      <c r="AO270">
        <v>-2</v>
      </c>
      <c r="AP270">
        <v>-1</v>
      </c>
      <c r="AQ270" cm="1">
        <f t="array" ref="AQ270">_xll.FDS(A270,"FF_DEBT_LT(ANN_R,"&amp;F270&amp;","&amp;G270&amp;")")</f>
        <v>6520</v>
      </c>
      <c r="AR270" cm="1">
        <f t="array" ref="AR270">_xll.FDS(A270,"FF_RD_EXP(ANN_R,"&amp;F270&amp;","&amp;G270&amp;")")</f>
        <v>289</v>
      </c>
      <c r="AS270" cm="1">
        <f t="array" ref="AS270">_xll.FDS(A270,"FF_PTX_INC_FOR(ANN_R,"&amp;F270&amp;","&amp;G270&amp;")")</f>
        <v>2547</v>
      </c>
      <c r="AT270" cm="1">
        <f t="array" ref="AT270">_xll.FDS(A270,"FF_MKT_VAL_PUBLIC(ANN_R,"&amp;[1]sample_report!E270&amp;")")</f>
        <v>57547.698643855198</v>
      </c>
    </row>
    <row r="271" spans="1:46" hidden="1" x14ac:dyDescent="0.25">
      <c r="A271" t="s">
        <v>1280</v>
      </c>
      <c r="B271" t="s">
        <v>1281</v>
      </c>
      <c r="C271" t="s">
        <v>1054</v>
      </c>
      <c r="D271" t="str" cm="1">
        <f t="array" ref="D271">_xll.FDS(A271,"FF_MAJOR_IND_NAME")</f>
        <v>DRUGS, COSMETICS &amp; HEALTH CARE</v>
      </c>
      <c r="E271">
        <v>2020</v>
      </c>
      <c r="F271" s="4">
        <f t="shared" si="28"/>
        <v>43831</v>
      </c>
      <c r="G271" s="4">
        <f t="shared" si="29"/>
        <v>44196</v>
      </c>
      <c r="H271">
        <v>1</v>
      </c>
      <c r="I271" s="1" cm="1">
        <f t="array" ref="I271">_xll.FDS(A271,"FF_PTX_INC(ANN_R,"&amp;F271&amp;","&amp;G271&amp;",,,USD)")</f>
        <v>819.98327422141995</v>
      </c>
      <c r="J271" s="1" cm="1">
        <f t="array" ref="J271">_xll.FDS(A271,"FF_MKT_VAL(ANN_R,"&amp;F271&amp;","&amp;G271&amp;",,,USD)")</f>
        <v>33622.2106309175</v>
      </c>
      <c r="K271" s="1" cm="1">
        <f t="array" ref="K271">_xll.FDS(A271,"FF_SHLDRS_EQ(ANN_R,"&amp;F271&amp;","&amp;G271&amp;",,,USD)")</f>
        <v>1166.7126093208799</v>
      </c>
      <c r="L271" s="1" cm="1">
        <f t="array" ref="L271">_xll.FDS(A271,"FF_ASSETS(ANN_R,"&amp;F271&amp;","&amp;G271&amp;",,,USD)")</f>
        <v>2126.5802745372098</v>
      </c>
      <c r="M271" s="1" cm="1">
        <f t="array" ref="M271">_xll.FDS(A271,"FF_TAX_CF(ANN_R,"&amp;F271&amp;","&amp;G271&amp;",,,USD)")</f>
        <v>191.56945502758001</v>
      </c>
      <c r="N271" s="1" cm="1">
        <f t="array" ref="N271">_xll.FDS(A271,"FF_INC_TAX(ANN_R,"&amp;F271&amp;","&amp;G271&amp;",,,USD)")</f>
        <v>190.36933314800299</v>
      </c>
      <c r="O271" s="1" cm="1">
        <f t="array" ref="O271">_xll.FDS(A271,"FF_NET_INC(ANN_R,"&amp;F271&amp;","&amp;G271&amp;")")</f>
        <v>4197</v>
      </c>
      <c r="P271" s="1" cm="1">
        <f t="array" ref="P271">_xll.FDS(A271,"FF_ROA(ANN_R,"&amp;F271&amp;","&amp;G271&amp;")")</f>
        <v>32.0003049826541</v>
      </c>
      <c r="Q271" cm="1">
        <f t="array" ref="Q271">_xll.FDS(A271,"FF_TAX_RATE(ANN_R,"&amp;F271&amp;","&amp;G271&amp;")")</f>
        <v>23.216245883644302</v>
      </c>
      <c r="R271" t="e" cm="1">
        <f t="array" ref="R271">_xll.FDS(A271,"FF_TAX_REFUND(ANN_R,"&amp;F271&amp;","&amp;G271&amp;",,,,,""D=1"")")</f>
        <v>#N/A</v>
      </c>
      <c r="S271">
        <f t="shared" si="30"/>
        <v>0.16739626228205345</v>
      </c>
      <c r="T271" s="1" cm="1">
        <f t="array" ref="T271">_xll.FDS($A271,"FF_TAX_CF(ANN_R,"&amp;AE271&amp;","&amp;AF271&amp;",,,USD)")</f>
        <v>54.4014596194029</v>
      </c>
      <c r="U271" s="1" cm="1">
        <f t="array" ref="U271">_xll.FDS($A271,"FF_TAX_CF(ANN_R,"&amp;AG271&amp;","&amp;AH271&amp;",,,USD)")</f>
        <v>58.608874306082697</v>
      </c>
      <c r="V271" s="1" cm="1">
        <f t="array" ref="V271">_xll.FDS(A271,"FF_TAX_CF(ANN_R,"&amp;AI271&amp;","&amp;AJ271&amp;",,,USD)")</f>
        <v>139.55640766024601</v>
      </c>
      <c r="W271" s="1" cm="1">
        <f t="array" ref="W271">_xll.FDS(A271,"FF_TAX_CF(ANN_R,"&amp;AK271&amp;","&amp;AL271&amp;",,,USD)")</f>
        <v>179.05414715409299</v>
      </c>
      <c r="X271" s="1" cm="1">
        <f t="array" ref="X271">_xll.FDS(A271,"FF_TAX_CF(ANN_R,"&amp;F271&amp;","&amp;G271&amp;",,,USD)")</f>
        <v>191.56945502758001</v>
      </c>
      <c r="Y271" s="1" cm="1">
        <f t="array" ref="Y271">_xll.FDS($A271,"FF_PTX_INC(ANN_R,"&amp;AE271&amp;","&amp;AF271&amp;",,,USD)")</f>
        <v>608.55112226307403</v>
      </c>
      <c r="Z271" s="1" cm="1">
        <f t="array" ref="Z271">_xll.FDS($A271,"FF_PTX_INC(ANN_R,"&amp;AG271&amp;","&amp;AH271&amp;",,,USD)")</f>
        <v>734.76239383220695</v>
      </c>
      <c r="AA271" s="1" cm="1">
        <f t="array" ref="AA271">_xll.FDS(A271,"FF_PTX_INC(ANN_R,"&amp;AI271&amp;","&amp;AJ271&amp;",,,USD)")</f>
        <v>799.81469790637505</v>
      </c>
      <c r="AB271" s="1" cm="1">
        <f t="array" ref="AB271">_xll.FDS(A271,"FF_PTX_INC(ANN_R,"&amp;AK271&amp;","&amp;AL271&amp;",,,USD)")</f>
        <v>759.73354589939095</v>
      </c>
      <c r="AC271" s="1" cm="1">
        <f t="array" ref="AC271">_xll.FDS(A271,"FF_PTX_INC(ANN_R,"&amp;F271&amp;","&amp;G271&amp;",,,USD)")</f>
        <v>819.98327422141995</v>
      </c>
      <c r="AE271" s="6">
        <f t="shared" si="31"/>
        <v>42370</v>
      </c>
      <c r="AF271" s="6">
        <f t="shared" si="32"/>
        <v>42735</v>
      </c>
      <c r="AG271" s="6">
        <f t="shared" si="33"/>
        <v>42736</v>
      </c>
      <c r="AH271" s="6">
        <f t="shared" si="34"/>
        <v>43100</v>
      </c>
      <c r="AI271" s="6">
        <f>DATE(YEAR(F271)+AO271,MONTH(F271),DAY(F271))</f>
        <v>43101</v>
      </c>
      <c r="AJ271" s="6">
        <f>DATE(YEAR(G271)+AO271,MONTH(G271),DAY(G271))</f>
        <v>43465</v>
      </c>
      <c r="AK271" s="6">
        <f>DATE(YEAR(F271)+AP271,MONTH(F271),DAY(F271))</f>
        <v>43466</v>
      </c>
      <c r="AL271" s="6">
        <f>DATE(YEAR(G271)+AP271,MONTH(G271),DAY(G271))</f>
        <v>43830</v>
      </c>
      <c r="AM271" s="8">
        <v>-4</v>
      </c>
      <c r="AN271" s="8">
        <v>-3</v>
      </c>
      <c r="AO271">
        <v>-2</v>
      </c>
      <c r="AP271">
        <v>-1</v>
      </c>
      <c r="AQ271" cm="1">
        <f t="array" ref="AQ271">_xll.FDS(A271,"FF_DEBT_LT(ANN_R,"&amp;F271&amp;","&amp;G271&amp;")")</f>
        <v>430</v>
      </c>
      <c r="AR271" cm="1">
        <f t="array" ref="AR271">_xll.FDS(A271,"FF_RD_EXP(ANN_R,"&amp;F271&amp;","&amp;G271&amp;")")</f>
        <v>659</v>
      </c>
      <c r="AS271" t="e" cm="1">
        <f t="array" ref="AS271">_xll.FDS(A271,"FF_PTX_INC_FOR(ANN_R,"&amp;F271&amp;","&amp;G271&amp;")")</f>
        <v>#N/A</v>
      </c>
      <c r="AT271" cm="1">
        <f t="array" ref="AT271">_xll.FDS(A271,"FF_MKT_VAL_PUBLIC(ANN_R,"&amp;[1]sample_report!E271&amp;")")</f>
        <v>131821.35773934901</v>
      </c>
    </row>
    <row r="272" spans="1:46" hidden="1" x14ac:dyDescent="0.25">
      <c r="A272" t="s">
        <v>1280</v>
      </c>
      <c r="B272" t="s">
        <v>1281</v>
      </c>
      <c r="C272" t="s">
        <v>1054</v>
      </c>
      <c r="D272" t="str" cm="1">
        <f t="array" ref="D272">_xll.FDS(A272,"FF_MAJOR_IND_NAME")</f>
        <v>DRUGS, COSMETICS &amp; HEALTH CARE</v>
      </c>
      <c r="E272">
        <v>2016</v>
      </c>
      <c r="F272" s="4">
        <f t="shared" si="28"/>
        <v>42370</v>
      </c>
      <c r="G272" s="4">
        <f t="shared" si="29"/>
        <v>42735</v>
      </c>
      <c r="H272">
        <v>1</v>
      </c>
      <c r="I272" s="1" cm="1">
        <f t="array" ref="I272">_xll.FDS(A272,"FF_PTX_INC(ANN_R,"&amp;F272&amp;","&amp;G272&amp;",,,USD)")</f>
        <v>608.55112226307403</v>
      </c>
      <c r="J272" s="1" cm="1">
        <f t="array" ref="J272">_xll.FDS(A272,"FF_MKT_VAL(ANN_R,"&amp;F272&amp;","&amp;G272&amp;",,,USD)")</f>
        <v>16425.3958024241</v>
      </c>
      <c r="K272" s="1" cm="1">
        <f t="array" ref="K272">_xll.FDS(A272,"FF_SHLDRS_EQ(ANN_R,"&amp;F272&amp;","&amp;G272&amp;",,,USD)")</f>
        <v>764.87148976326</v>
      </c>
      <c r="L272" s="1" cm="1">
        <f t="array" ref="L272">_xll.FDS(A272,"FF_ASSETS(ANN_R,"&amp;F272&amp;","&amp;G272&amp;",,,USD)")</f>
        <v>1661.19583421946</v>
      </c>
      <c r="M272" s="1" cm="1">
        <f t="array" ref="M272">_xll.FDS(A272,"FF_TAX_CF(ANN_R,"&amp;F272&amp;","&amp;G272&amp;",,,USD)")</f>
        <v>54.4014596194029</v>
      </c>
      <c r="N272" s="1" cm="1">
        <f t="array" ref="N272">_xll.FDS(A272,"FF_INC_TAX(ANN_R,"&amp;F272&amp;","&amp;G272&amp;",,,USD)")</f>
        <v>139.95334406197099</v>
      </c>
      <c r="O272" s="1" cm="1">
        <f t="array" ref="O272">_xll.FDS(A272,"FF_NET_INC(ANN_R,"&amp;F272&amp;","&amp;G272&amp;")")</f>
        <v>3143</v>
      </c>
      <c r="P272" s="1" cm="1">
        <f t="array" ref="P272">_xll.FDS(A272,"FF_ROA(ANN_R,"&amp;F272&amp;","&amp;G272&amp;")")</f>
        <v>28.803152492668602</v>
      </c>
      <c r="Q272" cm="1">
        <f t="array" ref="Q272">_xll.FDS(A272,"FF_TAX_RATE(ANN_R,"&amp;F272&amp;","&amp;G272&amp;")")</f>
        <v>22.997795738427602</v>
      </c>
      <c r="R272" t="e" cm="1">
        <f t="array" ref="R272">_xll.FDS(A272,"FF_TAX_REFUND(ANN_R,"&amp;F272&amp;","&amp;G272&amp;",,,,,""D=1"")")</f>
        <v>#N/A</v>
      </c>
      <c r="S272">
        <f t="shared" si="30"/>
        <v>0.26936381418701694</v>
      </c>
      <c r="T272" s="1" cm="1">
        <f t="array" ref="T272">_xll.FDS($A272,"FF_TAX_CF(ANN_R,"&amp;AE272&amp;","&amp;AF272&amp;",,,USD)")</f>
        <v>103.689561858773</v>
      </c>
      <c r="U272" s="1" cm="1">
        <f t="array" ref="U272">_xll.FDS($A272,"FF_TAX_CF(ANN_R,"&amp;AG272&amp;","&amp;AH272&amp;",,,USD)")</f>
        <v>145.09455822408199</v>
      </c>
      <c r="V272" s="1" cm="1">
        <f t="array" ref="V272">_xll.FDS(A272,"FF_TAX_CF(ANN_R,"&amp;AI272&amp;","&amp;AJ272&amp;",,,USD)")</f>
        <v>198.20362120866801</v>
      </c>
      <c r="W272" s="1" cm="1">
        <f t="array" ref="W272">_xll.FDS(A272,"FF_TAX_CF(ANN_R,"&amp;AK272&amp;","&amp;AL272&amp;",,,USD)")</f>
        <v>180.98007592558901</v>
      </c>
      <c r="X272" s="1" cm="1">
        <f t="array" ref="X272">_xll.FDS(A272,"FF_TAX_CF(ANN_R,"&amp;F272&amp;","&amp;G272&amp;",,,USD)")</f>
        <v>54.4014596194029</v>
      </c>
      <c r="Y272" s="1" cm="1">
        <f t="array" ref="Y272">_xll.FDS($A272,"FF_PTX_INC(ANN_R,"&amp;AE272&amp;","&amp;AF272&amp;",,,USD)")</f>
        <v>514.96244587004196</v>
      </c>
      <c r="Z272" s="1" cm="1">
        <f t="array" ref="Z272">_xll.FDS($A272,"FF_PTX_INC(ANN_R,"&amp;AG272&amp;","&amp;AH272&amp;",,,USD)")</f>
        <v>637.71256741881405</v>
      </c>
      <c r="AA272" s="1" cm="1">
        <f t="array" ref="AA272">_xll.FDS(A272,"FF_PTX_INC(ANN_R,"&amp;AI272&amp;","&amp;AJ272&amp;",,,USD)")</f>
        <v>580.60932341217995</v>
      </c>
      <c r="AB272" s="1" cm="1">
        <f t="array" ref="AB272">_xll.FDS(A272,"FF_PTX_INC(ANN_R,"&amp;AK272&amp;","&amp;AL272&amp;",,,USD)")</f>
        <v>191.42714312672601</v>
      </c>
      <c r="AC272" s="1" cm="1">
        <f t="array" ref="AC272">_xll.FDS(A272,"FF_PTX_INC(ANN_R,"&amp;F272&amp;","&amp;G272&amp;",,,USD)")</f>
        <v>608.55112226307403</v>
      </c>
      <c r="AE272" s="6">
        <f t="shared" si="31"/>
        <v>40909</v>
      </c>
      <c r="AF272" s="6">
        <f t="shared" si="32"/>
        <v>41274</v>
      </c>
      <c r="AG272" s="6">
        <f t="shared" si="33"/>
        <v>41275</v>
      </c>
      <c r="AH272" s="6">
        <f t="shared" si="34"/>
        <v>41639</v>
      </c>
      <c r="AI272" s="6">
        <f>DATE(YEAR(F272)+AO272,MONTH(F272),DAY(F272))</f>
        <v>41640</v>
      </c>
      <c r="AJ272" s="6">
        <f>DATE(YEAR(G272)+AO272,MONTH(G272),DAY(G272))</f>
        <v>42004</v>
      </c>
      <c r="AK272" s="6">
        <f>DATE(YEAR(F272)+AP272,MONTH(F272),DAY(F272))</f>
        <v>42005</v>
      </c>
      <c r="AL272" s="6">
        <f>DATE(YEAR(G272)+AP272,MONTH(G272),DAY(G272))</f>
        <v>42369</v>
      </c>
      <c r="AM272" s="8">
        <v>-4</v>
      </c>
      <c r="AN272" s="8">
        <v>-3</v>
      </c>
      <c r="AO272">
        <v>-2</v>
      </c>
      <c r="AP272">
        <v>-1</v>
      </c>
      <c r="AQ272" cm="1">
        <f t="array" ref="AQ272">_xll.FDS(A272,"FF_DEBT_LT(ANN_R,"&amp;F272&amp;","&amp;G272&amp;")")</f>
        <v>0</v>
      </c>
      <c r="AR272" cm="1">
        <f t="array" ref="AR272">_xll.FDS(A272,"FF_RD_EXP(ANN_R,"&amp;F272&amp;","&amp;G272&amp;")")</f>
        <v>478</v>
      </c>
      <c r="AS272" t="e" cm="1">
        <f t="array" ref="AS272">_xll.FDS(A272,"FF_PTX_INC_FOR(ANN_R,"&amp;F272&amp;","&amp;G272&amp;")")</f>
        <v>#N/A</v>
      </c>
      <c r="AT272" cm="1">
        <f t="array" ref="AT272">_xll.FDS(A272,"FF_MKT_VAL_PUBLIC(ANN_R,"&amp;[1]sample_report!E272&amp;")")</f>
        <v>67328.580644597998</v>
      </c>
    </row>
    <row r="273" spans="1:46" hidden="1" x14ac:dyDescent="0.25">
      <c r="A273" t="s">
        <v>632</v>
      </c>
      <c r="B273" t="s">
        <v>633</v>
      </c>
      <c r="C273" t="s">
        <v>502</v>
      </c>
      <c r="D273" t="str" cm="1">
        <f t="array" ref="D273">_xll.FDS(A273,"FF_MAJOR_IND_NAME")</f>
        <v>BEVERAGES</v>
      </c>
      <c r="E273">
        <v>2020</v>
      </c>
      <c r="F273" s="4">
        <f t="shared" si="28"/>
        <v>43831</v>
      </c>
      <c r="G273" s="4">
        <f t="shared" si="29"/>
        <v>44196</v>
      </c>
      <c r="H273">
        <v>1</v>
      </c>
      <c r="I273" s="1" cm="1">
        <f t="array" ref="I273">_xll.FDS(A273,"FF_PTX_INC(ANN_R,"&amp;F273&amp;","&amp;G273&amp;",,,USD)")</f>
        <v>-945.2</v>
      </c>
      <c r="J273" s="1" cm="1">
        <f t="array" ref="J273">_xll.FDS(A273,"FF_MKT_VAL(ANN_R,"&amp;F273&amp;","&amp;G273&amp;",,,USD)")</f>
        <v>32836.857783132</v>
      </c>
      <c r="K273" s="1" cm="1">
        <f t="array" ref="K273">_xll.FDS(A273,"FF_SHLDRS_EQ(ANN_R,"&amp;F273&amp;","&amp;G273&amp;",,,USD)")</f>
        <v>12131.8</v>
      </c>
      <c r="L273" s="1" cm="1">
        <f t="array" ref="L273">_xll.FDS(A273,"FF_ASSETS(ANN_R,"&amp;F273&amp;","&amp;G273&amp;",,,USD)")</f>
        <v>27323.200000000001</v>
      </c>
      <c r="M273" s="1" cm="1">
        <f t="array" ref="M273">_xll.FDS(A273,"FF_TAX_CF(ANN_R,"&amp;F273&amp;","&amp;G273&amp;",,,USD)")</f>
        <v>85.3</v>
      </c>
      <c r="N273" s="1" cm="1">
        <f t="array" ref="N273">_xll.FDS(A273,"FF_INC_TAX(ANN_R,"&amp;F273&amp;","&amp;G273&amp;",,,USD)")</f>
        <v>-966.6</v>
      </c>
      <c r="O273" s="1" cm="1">
        <f t="array" ref="O273">_xll.FDS(A273,"FF_NET_INC(ANN_R,"&amp;F273&amp;","&amp;G273&amp;")")</f>
        <v>-11.8</v>
      </c>
      <c r="P273" s="1" cm="1">
        <f t="array" ref="P273">_xll.FDS(A273,"FF_ROA(ANN_R,"&amp;F273&amp;","&amp;G273&amp;")")</f>
        <v>-4.1729511428758401E-2</v>
      </c>
      <c r="Q273" t="e" cm="1">
        <f t="array" ref="Q273">_xll.FDS(A273,"FF_TAX_RATE(ANN_R,"&amp;F273&amp;","&amp;G273&amp;")")</f>
        <v>#N/A</v>
      </c>
      <c r="R273" t="e" cm="1">
        <f t="array" ref="R273">_xll.FDS(A273,"FF_TAX_REFUND(ANN_R,"&amp;F273&amp;","&amp;G273&amp;",,,,,""D=1"")")</f>
        <v>#N/A</v>
      </c>
      <c r="S273">
        <f t="shared" si="30"/>
        <v>8.8684245105339218E-2</v>
      </c>
      <c r="T273" s="1" cm="1">
        <f t="array" ref="T273">_xll.FDS($A273,"FF_TAX_CF(ANN_R,"&amp;AE273&amp;","&amp;AF273&amp;",,,USD)")</f>
        <v>80.2</v>
      </c>
      <c r="U273" s="1" cm="1">
        <f t="array" ref="U273">_xll.FDS($A273,"FF_TAX_CF(ANN_R,"&amp;AG273&amp;","&amp;AH273&amp;",,,USD)")</f>
        <v>219.6</v>
      </c>
      <c r="V273" s="1" cm="1">
        <f t="array" ref="V273">_xll.FDS(A273,"FF_TAX_CF(ANN_R,"&amp;AI273&amp;","&amp;AJ273&amp;",,,USD)")</f>
        <v>238.6</v>
      </c>
      <c r="W273" s="1" cm="1">
        <f t="array" ref="W273">_xll.FDS(A273,"FF_TAX_CF(ANN_R,"&amp;AK273&amp;","&amp;AL273&amp;",,,USD)")</f>
        <v>186.2</v>
      </c>
      <c r="X273" s="1" cm="1">
        <f t="array" ref="X273">_xll.FDS(A273,"FF_TAX_CF(ANN_R,"&amp;F273&amp;","&amp;G273&amp;",,,USD)")</f>
        <v>85.3</v>
      </c>
      <c r="Y273" s="1" cm="1">
        <f t="array" ref="Y273">_xll.FDS($A273,"FF_PTX_INC(ANN_R,"&amp;AE273&amp;","&amp;AF273&amp;",,,USD)")</f>
        <v>1501.2</v>
      </c>
      <c r="Z273" s="1" cm="1">
        <f t="array" ref="Z273">_xll.FDS($A273,"FF_PTX_INC(ANN_R,"&amp;AG273&amp;","&amp;AH273&amp;",,,USD)")</f>
        <v>2093.4</v>
      </c>
      <c r="AA273" s="1" cm="1">
        <f t="array" ref="AA273">_xll.FDS(A273,"FF_PTX_INC(ANN_R,"&amp;AI273&amp;","&amp;AJ273&amp;",,,USD)")</f>
        <v>2338</v>
      </c>
      <c r="AB273" s="1" cm="1">
        <f t="array" ref="AB273">_xll.FDS(A273,"FF_PTX_INC(ANN_R,"&amp;AK273&amp;","&amp;AL273&amp;",,,USD)")</f>
        <v>4145</v>
      </c>
      <c r="AC273" s="1" cm="1">
        <f t="array" ref="AC273">_xll.FDS(A273,"FF_PTX_INC(ANN_R,"&amp;F273&amp;","&amp;G273&amp;",,,USD)")</f>
        <v>-945.2</v>
      </c>
      <c r="AE273" s="6">
        <f t="shared" si="31"/>
        <v>42370</v>
      </c>
      <c r="AF273" s="6">
        <f t="shared" si="32"/>
        <v>42735</v>
      </c>
      <c r="AG273" s="6">
        <f t="shared" si="33"/>
        <v>42736</v>
      </c>
      <c r="AH273" s="6">
        <f t="shared" si="34"/>
        <v>43100</v>
      </c>
      <c r="AI273" s="6">
        <f>DATE(YEAR(F273)+AO273,MONTH(F273),DAY(F273))</f>
        <v>43101</v>
      </c>
      <c r="AJ273" s="6">
        <f>DATE(YEAR(G273)+AO273,MONTH(G273),DAY(G273))</f>
        <v>43465</v>
      </c>
      <c r="AK273" s="6">
        <f>DATE(YEAR(F273)+AP273,MONTH(F273),DAY(F273))</f>
        <v>43466</v>
      </c>
      <c r="AL273" s="6">
        <f>DATE(YEAR(G273)+AP273,MONTH(G273),DAY(G273))</f>
        <v>43830</v>
      </c>
      <c r="AM273" s="8">
        <v>-4</v>
      </c>
      <c r="AN273" s="8">
        <v>-3</v>
      </c>
      <c r="AO273">
        <v>-2</v>
      </c>
      <c r="AP273">
        <v>-1</v>
      </c>
      <c r="AQ273" cm="1">
        <f t="array" ref="AQ273">_xll.FDS(A273,"FF_DEBT_LT(ANN_R,"&amp;F273&amp;","&amp;G273&amp;")")</f>
        <v>11694.4</v>
      </c>
      <c r="AR273" t="e" cm="1">
        <f t="array" ref="AR273">_xll.FDS(A273,"FF_RD_EXP(ANN_R,"&amp;F273&amp;","&amp;G273&amp;")")</f>
        <v>#N/A</v>
      </c>
      <c r="AS273" cm="1">
        <f t="array" ref="AS273">_xll.FDS(A273,"FF_PTX_INC_FOR(ANN_R,"&amp;F273&amp;","&amp;G273&amp;")")</f>
        <v>1284.9000000000001</v>
      </c>
      <c r="AT273" cm="1">
        <f t="array" ref="AT273">_xll.FDS(A273,"FF_MKT_VAL_PUBLIC(ANN_R,"&amp;[1]sample_report!E273&amp;")")</f>
        <v>41051.326339574603</v>
      </c>
    </row>
    <row r="274" spans="1:46" hidden="1" x14ac:dyDescent="0.25">
      <c r="A274" t="s">
        <v>632</v>
      </c>
      <c r="B274" t="s">
        <v>633</v>
      </c>
      <c r="C274" t="s">
        <v>502</v>
      </c>
      <c r="D274" t="str" cm="1">
        <f t="array" ref="D274">_xll.FDS(A274,"FF_MAJOR_IND_NAME")</f>
        <v>BEVERAGES</v>
      </c>
      <c r="E274">
        <v>2016</v>
      </c>
      <c r="F274" s="4">
        <f t="shared" si="28"/>
        <v>42370</v>
      </c>
      <c r="G274" s="4">
        <f t="shared" si="29"/>
        <v>42735</v>
      </c>
      <c r="H274" s="5">
        <v>1</v>
      </c>
      <c r="I274" s="1" cm="1">
        <f t="array" ref="I274">_xll.FDS(A274,"FF_PTX_INC(ANN_R,"&amp;F274&amp;","&amp;G274&amp;",,,USD)")</f>
        <v>1501.2</v>
      </c>
      <c r="J274" s="1" cm="1">
        <f t="array" ref="J274">_xll.FDS(A274,"FF_MKT_VAL(ANN_R,"&amp;F274&amp;","&amp;G274&amp;",,,USD)")</f>
        <v>27878.889657673</v>
      </c>
      <c r="K274" s="1" cm="1">
        <f t="array" ref="K274">_xll.FDS(A274,"FF_SHLDRS_EQ(ANN_R,"&amp;F274&amp;","&amp;G274&amp;",,,USD)")</f>
        <v>6559.6</v>
      </c>
      <c r="L274" s="1" cm="1">
        <f t="array" ref="L274">_xll.FDS(A274,"FF_ASSETS(ANN_R,"&amp;F274&amp;","&amp;G274&amp;",,,USD)")</f>
        <v>16965</v>
      </c>
      <c r="M274" s="1" cm="1">
        <f t="array" ref="M274">_xll.FDS(A274,"FF_TAX_CF(ANN_R,"&amp;F274&amp;","&amp;G274&amp;",,,USD)")</f>
        <v>80.2</v>
      </c>
      <c r="N274" s="1" cm="1">
        <f t="array" ref="N274">_xll.FDS(A274,"FF_INC_TAX(ANN_R,"&amp;F274&amp;","&amp;G274&amp;",,,USD)")</f>
        <v>440.6</v>
      </c>
      <c r="O274" s="1" cm="1">
        <f t="array" ref="O274">_xll.FDS(A274,"FF_NET_INC(ANN_R,"&amp;F274&amp;","&amp;G274&amp;")")</f>
        <v>1054.9000000000001</v>
      </c>
      <c r="P274" s="1" cm="1">
        <f t="array" ref="P274">_xll.FDS(A274,"FF_ROA(ANN_R,"&amp;F274&amp;","&amp;G274&amp;")")</f>
        <v>6.58119658119658</v>
      </c>
      <c r="Q274" cm="1">
        <f t="array" ref="Q274">_xll.FDS(A274,"FF_TAX_RATE(ANN_R,"&amp;F274&amp;","&amp;G274&amp;")")</f>
        <v>29.349853450572901</v>
      </c>
      <c r="R274" t="e" cm="1">
        <f t="array" ref="R274">_xll.FDS(A274,"FF_TAX_REFUND(ANN_R,"&amp;F274&amp;","&amp;G274&amp;",,,,,""D=1"")")</f>
        <v>#N/A</v>
      </c>
      <c r="S274">
        <f t="shared" si="30"/>
        <v>9.776691665964439E-2</v>
      </c>
      <c r="T274" s="1" cm="1">
        <f t="array" ref="T274">_xll.FDS($A274,"FF_TAX_CF(ANN_R,"&amp;AE274&amp;","&amp;AF274&amp;",,,USD)")</f>
        <v>62.9</v>
      </c>
      <c r="U274" s="1" cm="1">
        <f t="array" ref="U274">_xll.FDS($A274,"FF_TAX_CF(ANN_R,"&amp;AG274&amp;","&amp;AH274&amp;",,,USD)")</f>
        <v>149.6</v>
      </c>
      <c r="V274" s="1" cm="1">
        <f t="array" ref="V274">_xll.FDS(A274,"FF_TAX_CF(ANN_R,"&amp;AI274&amp;","&amp;AJ274&amp;",,,USD)")</f>
        <v>117.9</v>
      </c>
      <c r="W274" s="1" cm="1">
        <f t="array" ref="W274">_xll.FDS(A274,"FF_TAX_CF(ANN_R,"&amp;AK274&amp;","&amp;AL274&amp;",,,USD)")</f>
        <v>169.5</v>
      </c>
      <c r="X274" s="1" cm="1">
        <f t="array" ref="X274">_xll.FDS(A274,"FF_TAX_CF(ANN_R,"&amp;F274&amp;","&amp;G274&amp;",,,USD)")</f>
        <v>80.2</v>
      </c>
      <c r="Y274" s="1" cm="1">
        <f t="array" ref="Y274">_xll.FDS($A274,"FF_PTX_INC(ANN_R,"&amp;AE274&amp;","&amp;AF274&amp;",,,USD)")</f>
        <v>534</v>
      </c>
      <c r="Z274" s="1" cm="1">
        <f t="array" ref="Z274">_xll.FDS($A274,"FF_PTX_INC(ANN_R,"&amp;AG274&amp;","&amp;AH274&amp;",,,USD)")</f>
        <v>516.4</v>
      </c>
      <c r="AA274" s="1" cm="1">
        <f t="array" ref="AA274">_xll.FDS(A274,"FF_PTX_INC(ANN_R,"&amp;AI274&amp;","&amp;AJ274&amp;",,,USD)")</f>
        <v>2202.3000000000002</v>
      </c>
      <c r="AB274" s="1" cm="1">
        <f t="array" ref="AB274">_xll.FDS(A274,"FF_PTX_INC(ANN_R,"&amp;AK274&amp;","&amp;AL274&amp;",,,USD)")</f>
        <v>1179.5999999999999</v>
      </c>
      <c r="AC274" s="1" cm="1">
        <f t="array" ref="AC274">_xll.FDS(A274,"FF_PTX_INC(ANN_R,"&amp;F274&amp;","&amp;G274&amp;",,,USD)")</f>
        <v>1501.2</v>
      </c>
      <c r="AE274" s="6">
        <f t="shared" si="31"/>
        <v>40909</v>
      </c>
      <c r="AF274" s="6">
        <f t="shared" si="32"/>
        <v>41274</v>
      </c>
      <c r="AG274" s="6">
        <f t="shared" si="33"/>
        <v>41275</v>
      </c>
      <c r="AH274" s="6">
        <f t="shared" si="34"/>
        <v>41639</v>
      </c>
      <c r="AI274" s="6">
        <f>DATE(YEAR(F274)+AO274,MONTH(F274),DAY(F274))</f>
        <v>41640</v>
      </c>
      <c r="AJ274" s="6">
        <f>DATE(YEAR(G274)+AO274,MONTH(G274),DAY(G274))</f>
        <v>42004</v>
      </c>
      <c r="AK274" s="6">
        <f>DATE(YEAR(F274)+AP274,MONTH(F274),DAY(F274))</f>
        <v>42005</v>
      </c>
      <c r="AL274" s="6">
        <f>DATE(YEAR(G274)+AP274,MONTH(G274),DAY(G274))</f>
        <v>42369</v>
      </c>
      <c r="AM274" s="8">
        <v>-4</v>
      </c>
      <c r="AN274" s="8">
        <v>-3</v>
      </c>
      <c r="AO274">
        <v>-2</v>
      </c>
      <c r="AP274">
        <v>-1</v>
      </c>
      <c r="AQ274" cm="1">
        <f t="array" ref="AQ274">_xll.FDS(A274,"FF_DEBT_LT(ANN_R,"&amp;F274&amp;","&amp;G274&amp;")")</f>
        <v>6816.2</v>
      </c>
      <c r="AR274" t="e" cm="1">
        <f t="array" ref="AR274">_xll.FDS(A274,"FF_RD_EXP(ANN_R,"&amp;F274&amp;","&amp;G274&amp;")")</f>
        <v>#N/A</v>
      </c>
      <c r="AS274" t="e" cm="1">
        <f t="array" ref="AS274">_xll.FDS(A274,"FF_PTX_INC_FOR(ANN_R,"&amp;F274&amp;","&amp;G274&amp;")")</f>
        <v>#N/A</v>
      </c>
      <c r="AT274" cm="1">
        <f t="array" ref="AT274">_xll.FDS(A274,"FF_MKT_VAL_PUBLIC(ANN_R,"&amp;[1]sample_report!E274&amp;")")</f>
        <v>37332.3918986313</v>
      </c>
    </row>
    <row r="275" spans="1:46" hidden="1" x14ac:dyDescent="0.25">
      <c r="A275" t="s">
        <v>1320</v>
      </c>
      <c r="B275" t="s">
        <v>1321</v>
      </c>
      <c r="C275" t="s">
        <v>940</v>
      </c>
      <c r="D275" t="str" cm="1">
        <f t="array" ref="D275">_xll.FDS(A275,"FF_MAJOR_IND_NAME")</f>
        <v>AUTOMOTIVE</v>
      </c>
      <c r="E275">
        <v>2020</v>
      </c>
      <c r="F275" s="4">
        <f t="shared" si="28"/>
        <v>43831</v>
      </c>
      <c r="G275" s="4">
        <f t="shared" si="29"/>
        <v>44196</v>
      </c>
      <c r="H275">
        <v>1</v>
      </c>
      <c r="I275" s="1" cm="1">
        <f t="array" ref="I275">_xll.FDS(A275,"FF_PTX_INC(ANN_R,"&amp;F275&amp;","&amp;G275&amp;",,,USD)")</f>
        <v>-622.882053089142</v>
      </c>
      <c r="J275" s="1" cm="1">
        <f t="array" ref="J275">_xll.FDS(A275,"FF_MKT_VAL(ANN_R,"&amp;F275&amp;","&amp;G275&amp;",,,USD)")</f>
        <v>29671.9741901163</v>
      </c>
      <c r="K275" s="1" cm="1">
        <f t="array" ref="K275">_xll.FDS(A275,"FF_SHLDRS_EQ(ANN_R,"&amp;F275&amp;","&amp;G275&amp;",,,USD)")</f>
        <v>15003.6590545654</v>
      </c>
      <c r="L275" s="1" cm="1">
        <f t="array" ref="L275">_xll.FDS(A275,"FF_ASSETS(ANN_R,"&amp;F275&amp;","&amp;G275&amp;",,,USD)")</f>
        <v>50896.007771134398</v>
      </c>
      <c r="M275" s="1" cm="1">
        <f t="array" ref="M275">_xll.FDS(A275,"FF_TAX_CF(ANN_R,"&amp;F275&amp;","&amp;G275&amp;",,,USD)")</f>
        <v>1009.44739753008</v>
      </c>
      <c r="N275" s="1" cm="1">
        <f t="array" ref="N275">_xll.FDS(A275,"FF_INC_TAX(ANN_R,"&amp;F275&amp;","&amp;G275&amp;",,,USD)")</f>
        <v>-57.340716087818102</v>
      </c>
      <c r="O275" s="1" cm="1">
        <f t="array" ref="O275">_xll.FDS(A275,"FF_NET_INC(ANN_R,"&amp;F275&amp;","&amp;G275&amp;")")</f>
        <v>-608.70000000000005</v>
      </c>
      <c r="P275" s="1" cm="1">
        <f t="array" ref="P275">_xll.FDS(A275,"FF_ROA(ANN_R,"&amp;F275&amp;","&amp;G275&amp;")")</f>
        <v>-1.4225452505871801</v>
      </c>
      <c r="Q275" t="e" cm="1">
        <f t="array" ref="Q275">_xll.FDS(A275,"FF_TAX_RATE(ANN_R,"&amp;F275&amp;","&amp;G275&amp;")")</f>
        <v>#N/A</v>
      </c>
      <c r="R275" t="e" cm="1">
        <f t="array" ref="R275">_xll.FDS(A275,"FF_TAX_REFUND(ANN_R,"&amp;F275&amp;","&amp;G275&amp;",,,,,""D=1"")")</f>
        <v>#N/A</v>
      </c>
      <c r="S275">
        <f t="shared" si="30"/>
        <v>0.4377569906819454</v>
      </c>
      <c r="T275" s="1" cm="1">
        <f t="array" ref="T275">_xll.FDS($A275,"FF_TAX_CF(ANN_R,"&amp;AE275&amp;","&amp;AF275&amp;",,,USD)")</f>
        <v>1158.52036732435</v>
      </c>
      <c r="U275" s="1" cm="1">
        <f t="array" ref="U275">_xll.FDS($A275,"FF_TAX_CF(ANN_R,"&amp;AG275&amp;","&amp;AH275&amp;",,,USD)")</f>
        <v>1265.6553866982499</v>
      </c>
      <c r="V275" s="1" cm="1">
        <f t="array" ref="V275">_xll.FDS(A275,"FF_TAX_CF(ANN_R,"&amp;AI275&amp;","&amp;AJ275&amp;",,,USD)")</f>
        <v>1015.52856521606</v>
      </c>
      <c r="W275" s="1" cm="1">
        <f t="array" ref="W275">_xll.FDS(A275,"FF_TAX_CF(ANN_R,"&amp;AK275&amp;","&amp;AL275&amp;",,,USD)")</f>
        <v>969.26931238174404</v>
      </c>
      <c r="X275" s="1" cm="1">
        <f t="array" ref="X275">_xll.FDS(A275,"FF_TAX_CF(ANN_R,"&amp;F275&amp;","&amp;G275&amp;",,,USD)")</f>
        <v>1009.44739753008</v>
      </c>
      <c r="Y275" s="1" cm="1">
        <f t="array" ref="Y275">_xll.FDS($A275,"FF_PTX_INC(ANN_R,"&amp;AE275&amp;","&amp;AF275&amp;",,,USD)")</f>
        <v>4324.2356229424504</v>
      </c>
      <c r="Z275" s="1" cm="1">
        <f t="array" ref="Z275">_xll.FDS($A275,"FF_PTX_INC(ANN_R,"&amp;AG275&amp;","&amp;AH275&amp;",,,USD)")</f>
        <v>4736.1972807645798</v>
      </c>
      <c r="AA275" s="1" cm="1">
        <f t="array" ref="AA275">_xll.FDS(A275,"FF_PTX_INC(ANN_R,"&amp;AI275&amp;","&amp;AJ275&amp;",,,USD)")</f>
        <v>4459.8078939199404</v>
      </c>
      <c r="AB275" s="1" cm="1">
        <f t="array" ref="AB275">_xll.FDS(A275,"FF_PTX_INC(ANN_R,"&amp;AK275&amp;","&amp;AL275&amp;",,,USD)")</f>
        <v>-519.66713826656303</v>
      </c>
      <c r="AC275" s="1" cm="1">
        <f t="array" ref="AC275">_xll.FDS(A275,"FF_PTX_INC(ANN_R,"&amp;F275&amp;","&amp;G275&amp;",,,USD)")</f>
        <v>-622.882053089142</v>
      </c>
      <c r="AE275" s="6">
        <f t="shared" si="31"/>
        <v>42370</v>
      </c>
      <c r="AF275" s="6">
        <f t="shared" si="32"/>
        <v>42735</v>
      </c>
      <c r="AG275" s="6">
        <f t="shared" si="33"/>
        <v>42736</v>
      </c>
      <c r="AH275" s="6">
        <f t="shared" si="34"/>
        <v>43100</v>
      </c>
      <c r="AI275" s="6">
        <f>DATE(YEAR(F275)+AO275,MONTH(F275),DAY(F275))</f>
        <v>43101</v>
      </c>
      <c r="AJ275" s="6">
        <f>DATE(YEAR(G275)+AO275,MONTH(G275),DAY(G275))</f>
        <v>43465</v>
      </c>
      <c r="AK275" s="6">
        <f>DATE(YEAR(F275)+AP275,MONTH(F275),DAY(F275))</f>
        <v>43466</v>
      </c>
      <c r="AL275" s="6">
        <f>DATE(YEAR(G275)+AP275,MONTH(G275),DAY(G275))</f>
        <v>43830</v>
      </c>
      <c r="AM275" s="8">
        <v>-4</v>
      </c>
      <c r="AN275" s="8">
        <v>-3</v>
      </c>
      <c r="AO275">
        <v>-2</v>
      </c>
      <c r="AP275">
        <v>-1</v>
      </c>
      <c r="AQ275" cm="1">
        <f t="array" ref="AQ275">_xll.FDS(A275,"FF_DEBT_LT(ANN_R,"&amp;F275&amp;","&amp;G275&amp;")")</f>
        <v>5144.3999999999996</v>
      </c>
      <c r="AR275" cm="1">
        <f t="array" ref="AR275">_xll.FDS(A275,"FF_RD_EXP(ANN_R,"&amp;F275&amp;","&amp;G275&amp;")")</f>
        <v>3352.8</v>
      </c>
      <c r="AS275" t="e" cm="1">
        <f t="array" ref="AS275">_xll.FDS(A275,"FF_PTX_INC_FOR(ANN_R,"&amp;F275&amp;","&amp;G275&amp;")")</f>
        <v>#N/A</v>
      </c>
      <c r="AT275" cm="1">
        <f t="array" ref="AT275">_xll.FDS(A275,"FF_MKT_VAL_PUBLIC(ANN_R,"&amp;[1]sample_report!E275&amp;")")</f>
        <v>13095.391736924999</v>
      </c>
    </row>
    <row r="276" spans="1:46" hidden="1" x14ac:dyDescent="0.25">
      <c r="A276" t="s">
        <v>1320</v>
      </c>
      <c r="B276" t="s">
        <v>1321</v>
      </c>
      <c r="C276" t="s">
        <v>940</v>
      </c>
      <c r="D276" t="str" cm="1">
        <f t="array" ref="D276">_xll.FDS(A276,"FF_MAJOR_IND_NAME")</f>
        <v>AUTOMOTIVE</v>
      </c>
      <c r="E276">
        <v>2016</v>
      </c>
      <c r="F276" s="4">
        <f t="shared" si="28"/>
        <v>42370</v>
      </c>
      <c r="G276" s="4">
        <f t="shared" si="29"/>
        <v>42735</v>
      </c>
      <c r="H276">
        <v>1</v>
      </c>
      <c r="I276" s="1" cm="1">
        <f t="array" ref="I276">_xll.FDS(A276,"FF_PTX_INC(ANN_R,"&amp;F276&amp;","&amp;G276&amp;",,,USD)")</f>
        <v>4324.2356229424504</v>
      </c>
      <c r="J276" s="1" cm="1">
        <f t="array" ref="J276">_xll.FDS(A276,"FF_MKT_VAL(ANN_R,"&amp;F276&amp;","&amp;G276&amp;",,,USD)")</f>
        <v>38752.672990165702</v>
      </c>
      <c r="K276" s="1" cm="1">
        <f t="array" ref="K276">_xll.FDS(A276,"FF_SHLDRS_EQ(ANN_R,"&amp;F276&amp;","&amp;G276&amp;",,,USD)")</f>
        <v>15051.282010078399</v>
      </c>
      <c r="L276" s="1" cm="1">
        <f t="array" ref="L276">_xll.FDS(A276,"FF_ASSETS(ANN_R,"&amp;F276&amp;","&amp;G276&amp;",,,USD)")</f>
        <v>39390.797692823398</v>
      </c>
      <c r="M276" s="1" cm="1">
        <f t="array" ref="M276">_xll.FDS(A276,"FF_TAX_CF(ANN_R,"&amp;F276&amp;","&amp;G276&amp;",,,USD)")</f>
        <v>1158.52036732435</v>
      </c>
      <c r="N276" s="1" cm="1">
        <f t="array" ref="N276">_xll.FDS(A276,"FF_INC_TAX(ANN_R,"&amp;F276&amp;","&amp;G276&amp;",,,USD)")</f>
        <v>1213.2771306037901</v>
      </c>
      <c r="O276" s="1" cm="1">
        <f t="array" ref="O276">_xll.FDS(A276,"FF_NET_INC(ANN_R,"&amp;F276&amp;","&amp;G276&amp;")")</f>
        <v>2802.5</v>
      </c>
      <c r="P276" s="1" cm="1">
        <f t="array" ref="P276">_xll.FDS(A276,"FF_ROA(ANN_R,"&amp;F276&amp;","&amp;G276&amp;")")</f>
        <v>7.8791184384023003</v>
      </c>
      <c r="Q276" cm="1">
        <f t="array" ref="Q276">_xll.FDS(A276,"FF_TAX_RATE(ANN_R,"&amp;F276&amp;","&amp;G276&amp;")")</f>
        <v>28.057609168350801</v>
      </c>
      <c r="R276" t="e" cm="1">
        <f t="array" ref="R276">_xll.FDS(A276,"FF_TAX_REFUND(ANN_R,"&amp;F276&amp;","&amp;G276&amp;",,,,,""D=1"")")</f>
        <v>#N/A</v>
      </c>
      <c r="S276">
        <f t="shared" si="30"/>
        <v>0.27228469330733546</v>
      </c>
      <c r="T276" s="1" cm="1">
        <f t="array" ref="T276">_xll.FDS($A276,"FF_TAX_CF(ANN_R,"&amp;AE276&amp;","&amp;AF276&amp;",,,USD)")</f>
        <v>877.934811711311</v>
      </c>
      <c r="U276" s="1" cm="1">
        <f t="array" ref="U276">_xll.FDS($A276,"FF_TAX_CF(ANN_R,"&amp;AG276&amp;","&amp;AH276&amp;",,,USD)")</f>
        <v>1069.26363554001</v>
      </c>
      <c r="V276" s="1" cm="1">
        <f t="array" ref="V276">_xll.FDS(A276,"FF_TAX_CF(ANN_R,"&amp;AI276&amp;","&amp;AJ276&amp;",,,USD)")</f>
        <v>1027.9948621988301</v>
      </c>
      <c r="W276" s="1" cm="1">
        <f t="array" ref="W276">_xll.FDS(A276,"FF_TAX_CF(ANN_R,"&amp;AK276&amp;","&amp;AL276&amp;",,,USD)")</f>
        <v>1125.8873010397001</v>
      </c>
      <c r="X276" s="1" cm="1">
        <f t="array" ref="X276">_xll.FDS(A276,"FF_TAX_CF(ANN_R,"&amp;F276&amp;","&amp;G276&amp;",,,USD)")</f>
        <v>1158.52036732435</v>
      </c>
      <c r="Y276" s="1" cm="1">
        <f t="array" ref="Y276">_xll.FDS($A276,"FF_PTX_INC(ANN_R,"&amp;AE276&amp;","&amp;AF276&amp;",,,USD)")</f>
        <v>3370.5760635137599</v>
      </c>
      <c r="Z276" s="1" cm="1">
        <f t="array" ref="Z276">_xll.FDS($A276,"FF_PTX_INC(ANN_R,"&amp;AG276&amp;","&amp;AH276&amp;",,,USD)")</f>
        <v>3215.62385354042</v>
      </c>
      <c r="AA276" s="1" cm="1">
        <f t="array" ref="AA276">_xll.FDS(A276,"FF_PTX_INC(ANN_R,"&amp;AI276&amp;","&amp;AJ276&amp;",,,USD)")</f>
        <v>4182.6789664149301</v>
      </c>
      <c r="AB276" s="1" cm="1">
        <f t="array" ref="AB276">_xll.FDS(A276,"FF_PTX_INC(ANN_R,"&amp;AK276&amp;","&amp;AL276&amp;",,,USD)")</f>
        <v>4223.4358068943002</v>
      </c>
      <c r="AC276" s="1" cm="1">
        <f t="array" ref="AC276">_xll.FDS(A276,"FF_PTX_INC(ANN_R,"&amp;F276&amp;","&amp;G276&amp;",,,USD)")</f>
        <v>4324.2356229424504</v>
      </c>
      <c r="AE276" s="6">
        <f t="shared" si="31"/>
        <v>40909</v>
      </c>
      <c r="AF276" s="6">
        <f t="shared" si="32"/>
        <v>41274</v>
      </c>
      <c r="AG276" s="6">
        <f t="shared" si="33"/>
        <v>41275</v>
      </c>
      <c r="AH276" s="6">
        <f t="shared" si="34"/>
        <v>41639</v>
      </c>
      <c r="AI276" s="6">
        <f>DATE(YEAR(F276)+AO276,MONTH(F276),DAY(F276))</f>
        <v>41640</v>
      </c>
      <c r="AJ276" s="6">
        <f>DATE(YEAR(G276)+AO276,MONTH(G276),DAY(G276))</f>
        <v>42004</v>
      </c>
      <c r="AK276" s="6">
        <f>DATE(YEAR(F276)+AP276,MONTH(F276),DAY(F276))</f>
        <v>42005</v>
      </c>
      <c r="AL276" s="6">
        <f>DATE(YEAR(G276)+AP276,MONTH(G276),DAY(G276))</f>
        <v>42369</v>
      </c>
      <c r="AM276" s="8">
        <v>-4</v>
      </c>
      <c r="AN276" s="8">
        <v>-3</v>
      </c>
      <c r="AO276">
        <v>-2</v>
      </c>
      <c r="AP276">
        <v>-1</v>
      </c>
      <c r="AQ276" cm="1">
        <f t="array" ref="AQ276">_xll.FDS(A276,"FF_DEBT_LT(ANN_R,"&amp;F276&amp;","&amp;G276&amp;")")</f>
        <v>2803.7</v>
      </c>
      <c r="AR276" cm="1">
        <f t="array" ref="AR276">_xll.FDS(A276,"FF_RD_EXP(ANN_R,"&amp;F276&amp;","&amp;G276&amp;")")</f>
        <v>2811.5</v>
      </c>
      <c r="AS276" t="e" cm="1">
        <f t="array" ref="AS276">_xll.FDS(A276,"FF_PTX_INC_FOR(ANN_R,"&amp;F276&amp;","&amp;G276&amp;")")</f>
        <v>#N/A</v>
      </c>
      <c r="AT276" cm="1">
        <f t="array" ref="AT276">_xll.FDS(A276,"FF_MKT_VAL_PUBLIC(ANN_R,"&amp;[1]sample_report!E276&amp;")")</f>
        <v>19840.193501633999</v>
      </c>
    </row>
    <row r="277" spans="1:46" hidden="1" x14ac:dyDescent="0.25">
      <c r="A277" t="s">
        <v>514</v>
      </c>
      <c r="B277" t="s">
        <v>515</v>
      </c>
      <c r="C277" t="s">
        <v>502</v>
      </c>
      <c r="D277" t="str" cm="1">
        <f t="array" ref="D277">_xll.FDS(A277,"FF_MAJOR_IND_NAME")</f>
        <v>RETAILERS</v>
      </c>
      <c r="E277">
        <v>2020</v>
      </c>
      <c r="F277" s="4">
        <f t="shared" si="28"/>
        <v>43831</v>
      </c>
      <c r="G277" s="4">
        <f t="shared" si="29"/>
        <v>44196</v>
      </c>
      <c r="H277">
        <v>0</v>
      </c>
      <c r="I277" s="1" cm="1">
        <f t="array" ref="I277">_xll.FDS(A277,"FF_PTX_INC(ANN_R,"&amp;F277&amp;","&amp;G277&amp;",,,USD)")</f>
        <v>5367</v>
      </c>
      <c r="J277" s="1" cm="1">
        <f t="array" ref="J277">_xll.FDS(A277,"FF_MKT_VAL(ANN_R,"&amp;F277&amp;","&amp;G277&amp;",,,USD)")</f>
        <v>153720.00435</v>
      </c>
      <c r="K277" s="1" cm="1">
        <f t="array" ref="K277">_xll.FDS(A277,"FF_SHLDRS_EQ(ANN_R,"&amp;F277&amp;","&amp;G277&amp;",,,USD)")</f>
        <v>18284</v>
      </c>
      <c r="L277" s="1" cm="1">
        <f t="array" ref="L277">_xll.FDS(A277,"FF_ASSETS(ANN_R,"&amp;F277&amp;","&amp;G277&amp;",,,USD)")</f>
        <v>55556</v>
      </c>
      <c r="M277" s="1" cm="1">
        <f t="array" ref="M277">_xll.FDS(A277,"FF_TAX_CF(ANN_R,"&amp;F277&amp;","&amp;G277&amp;",,,USD)")</f>
        <v>1052</v>
      </c>
      <c r="N277" s="1" cm="1">
        <f t="array" ref="N277">_xll.FDS(A277,"FF_INC_TAX(ANN_R,"&amp;F277&amp;","&amp;G277&amp;",,,USD)")</f>
        <v>1308</v>
      </c>
      <c r="O277" s="1" cm="1">
        <f t="array" ref="O277">_xll.FDS(A277,"FF_NET_INC(ANN_R,"&amp;F277&amp;","&amp;G277&amp;")")</f>
        <v>4002</v>
      </c>
      <c r="P277" s="1" cm="1">
        <f t="array" ref="P277">_xll.FDS(A277,"FF_ROA(ANN_R,"&amp;F277&amp;","&amp;G277&amp;")")</f>
        <v>7.9282063473196196</v>
      </c>
      <c r="Q277" cm="1">
        <f t="array" ref="Q277">_xll.FDS(A277,"FF_TAX_RATE(ANN_R,"&amp;F277&amp;","&amp;G277&amp;")")</f>
        <v>24.371157070989401</v>
      </c>
      <c r="R277" t="e" cm="1">
        <f t="array" ref="R277">_xll.FDS(A277,"FF_TAX_REFUND(ANN_R,"&amp;F277&amp;","&amp;G277&amp;",,,,,""D=1"")")</f>
        <v>#N/A</v>
      </c>
      <c r="S277">
        <f t="shared" si="30"/>
        <v>0.25103454480028786</v>
      </c>
      <c r="T277" s="1" cm="1">
        <f t="array" ref="T277">_xll.FDS($A277,"FF_TAX_CF(ANN_R,"&amp;AE277&amp;","&amp;AF277&amp;",,,USD)")</f>
        <v>953</v>
      </c>
      <c r="U277" s="1" cm="1">
        <f t="array" ref="U277">_xll.FDS($A277,"FF_TAX_CF(ANN_R,"&amp;AG277&amp;","&amp;AH277&amp;",,,USD)")</f>
        <v>1185</v>
      </c>
      <c r="V277" s="1" cm="1">
        <f t="array" ref="V277">_xll.FDS(A277,"FF_TAX_CF(ANN_R,"&amp;AI277&amp;","&amp;AJ277&amp;",,,USD)")</f>
        <v>1204</v>
      </c>
      <c r="W277" s="1" cm="1">
        <f t="array" ref="W277">_xll.FDS(A277,"FF_TAX_CF(ANN_R,"&amp;AK277&amp;","&amp;AL277&amp;",,,USD)")</f>
        <v>1187</v>
      </c>
      <c r="X277" s="1" cm="1">
        <f t="array" ref="X277">_xll.FDS(A277,"FF_TAX_CF(ANN_R,"&amp;F277&amp;","&amp;G277&amp;",,,USD)")</f>
        <v>1052</v>
      </c>
      <c r="Y277" s="1" cm="1">
        <f t="array" ref="Y277">_xll.FDS($A277,"FF_PTX_INC(ANN_R,"&amp;AE277&amp;","&amp;AF277&amp;",,,USD)")</f>
        <v>3619</v>
      </c>
      <c r="Z277" s="1" cm="1">
        <f t="array" ref="Z277">_xll.FDS($A277,"FF_PTX_INC(ANN_R,"&amp;AG277&amp;","&amp;AH277&amp;",,,USD)")</f>
        <v>4039</v>
      </c>
      <c r="AA277" s="1" cm="1">
        <f t="array" ref="AA277">_xll.FDS(A277,"FF_PTX_INC(ANN_R,"&amp;AI277&amp;","&amp;AJ277&amp;",,,USD)")</f>
        <v>4442</v>
      </c>
      <c r="AB277" s="1" cm="1">
        <f t="array" ref="AB277">_xll.FDS(A277,"FF_PTX_INC(ANN_R,"&amp;AK277&amp;","&amp;AL277&amp;",,,USD)")</f>
        <v>4765</v>
      </c>
      <c r="AC277" s="1" cm="1">
        <f t="array" ref="AC277">_xll.FDS(A277,"FF_PTX_INC(ANN_R,"&amp;F277&amp;","&amp;G277&amp;",,,USD)")</f>
        <v>5367</v>
      </c>
      <c r="AE277" s="6">
        <f t="shared" si="31"/>
        <v>42370</v>
      </c>
      <c r="AF277" s="6">
        <f t="shared" si="32"/>
        <v>42735</v>
      </c>
      <c r="AG277" s="6">
        <f t="shared" si="33"/>
        <v>42736</v>
      </c>
      <c r="AH277" s="6">
        <f t="shared" si="34"/>
        <v>43100</v>
      </c>
      <c r="AI277" s="6">
        <f>DATE(YEAR(F277)+AO277,MONTH(F277),DAY(F277))</f>
        <v>43101</v>
      </c>
      <c r="AJ277" s="6">
        <f>DATE(YEAR(G277)+AO277,MONTH(G277),DAY(G277))</f>
        <v>43465</v>
      </c>
      <c r="AK277" s="6">
        <f>DATE(YEAR(F277)+AP277,MONTH(F277),DAY(F277))</f>
        <v>43466</v>
      </c>
      <c r="AL277" s="6">
        <f>DATE(YEAR(G277)+AP277,MONTH(G277),DAY(G277))</f>
        <v>43830</v>
      </c>
      <c r="AM277" s="8">
        <v>-4</v>
      </c>
      <c r="AN277" s="8">
        <v>-3</v>
      </c>
      <c r="AO277">
        <v>-2</v>
      </c>
      <c r="AP277">
        <v>-1</v>
      </c>
      <c r="AQ277" cm="1">
        <f t="array" ref="AQ277">_xll.FDS(A277,"FF_DEBT_LT(ANN_R,"&amp;F277&amp;","&amp;G277&amp;")")</f>
        <v>10729</v>
      </c>
      <c r="AR277" cm="1">
        <f t="array" ref="AR277">_xll.FDS(A277,"FF_RD_EXP(ANN_R,"&amp;F277&amp;","&amp;G277&amp;")")</f>
        <v>0</v>
      </c>
      <c r="AS277" cm="1">
        <f t="array" ref="AS277">_xll.FDS(A277,"FF_PTX_INC_FOR(ANN_R,"&amp;F277&amp;","&amp;G277&amp;")")</f>
        <v>1163</v>
      </c>
      <c r="AT277" cm="1">
        <f t="array" ref="AT277">_xll.FDS(A277,"FF_MKT_VAL_PUBLIC(ANN_R,"&amp;[1]sample_report!E277&amp;")")</f>
        <v>165857.54312681701</v>
      </c>
    </row>
    <row r="278" spans="1:46" hidden="1" x14ac:dyDescent="0.25">
      <c r="A278" t="s">
        <v>514</v>
      </c>
      <c r="B278" t="s">
        <v>515</v>
      </c>
      <c r="C278" t="s">
        <v>502</v>
      </c>
      <c r="D278" t="str" cm="1">
        <f t="array" ref="D278">_xll.FDS(A278,"FF_MAJOR_IND_NAME")</f>
        <v>RETAILERS</v>
      </c>
      <c r="E278">
        <v>2016</v>
      </c>
      <c r="F278" s="4">
        <f t="shared" si="28"/>
        <v>42370</v>
      </c>
      <c r="G278" s="4">
        <f t="shared" si="29"/>
        <v>42735</v>
      </c>
      <c r="H278" s="5">
        <v>0</v>
      </c>
      <c r="I278" s="1" cm="1">
        <f t="array" ref="I278">_xll.FDS(A278,"FF_PTX_INC(ANN_R,"&amp;F278&amp;","&amp;G278&amp;",,,USD)")</f>
        <v>3619</v>
      </c>
      <c r="J278" s="1" cm="1">
        <f t="array" ref="J278">_xll.FDS(A278,"FF_MKT_VAL(ANN_R,"&amp;F278&amp;","&amp;G278&amp;",,,USD)")</f>
        <v>71723.30932</v>
      </c>
      <c r="K278" s="1" cm="1">
        <f t="array" ref="K278">_xll.FDS(A278,"FF_SHLDRS_EQ(ANN_R,"&amp;F278&amp;","&amp;G278&amp;",,,USD)")</f>
        <v>12079</v>
      </c>
      <c r="L278" s="1" cm="1">
        <f t="array" ref="L278">_xll.FDS(A278,"FF_ASSETS(ANN_R,"&amp;F278&amp;","&amp;G278&amp;",,,USD)")</f>
        <v>33163</v>
      </c>
      <c r="M278" s="1" cm="1">
        <f t="array" ref="M278">_xll.FDS(A278,"FF_TAX_CF(ANN_R,"&amp;F278&amp;","&amp;G278&amp;",,,USD)")</f>
        <v>953</v>
      </c>
      <c r="N278" s="1" cm="1">
        <f t="array" ref="N278">_xll.FDS(A278,"FF_INC_TAX(ANN_R,"&amp;F278&amp;","&amp;G278&amp;",,,USD)")</f>
        <v>1243</v>
      </c>
      <c r="O278" s="1" cm="1">
        <f t="array" ref="O278">_xll.FDS(A278,"FF_NET_INC(ANN_R,"&amp;F278&amp;","&amp;G278&amp;")")</f>
        <v>2350</v>
      </c>
      <c r="P278" s="1" cm="1">
        <f t="array" ref="P278">_xll.FDS(A278,"FF_ROA(ANN_R,"&amp;F278&amp;","&amp;G278&amp;")")</f>
        <v>7.0567391859225603</v>
      </c>
      <c r="Q278" cm="1">
        <f t="array" ref="Q278">_xll.FDS(A278,"FF_TAX_RATE(ANN_R,"&amp;F278&amp;","&amp;G278&amp;")")</f>
        <v>34.3465045592705</v>
      </c>
      <c r="R278" t="e" cm="1">
        <f t="array" ref="R278">_xll.FDS(A278,"FF_TAX_REFUND(ANN_R,"&amp;F278&amp;","&amp;G278&amp;",,,,,""D=1"")")</f>
        <v>#N/A</v>
      </c>
      <c r="S278">
        <f t="shared" si="30"/>
        <v>0.30576425668185736</v>
      </c>
      <c r="T278" s="1" cm="1">
        <f t="array" ref="T278">_xll.FDS($A278,"FF_TAX_CF(ANN_R,"&amp;AE278&amp;","&amp;AF278&amp;",,,USD)")</f>
        <v>956</v>
      </c>
      <c r="U278" s="1" cm="1">
        <f t="array" ref="U278">_xll.FDS($A278,"FF_TAX_CF(ANN_R,"&amp;AG278&amp;","&amp;AH278&amp;",,,USD)")</f>
        <v>1001</v>
      </c>
      <c r="V278" s="1" cm="1">
        <f t="array" ref="V278">_xll.FDS(A278,"FF_TAX_CF(ANN_R,"&amp;AI278&amp;","&amp;AJ278&amp;",,,USD)")</f>
        <v>869</v>
      </c>
      <c r="W278" s="1" cm="1">
        <f t="array" ref="W278">_xll.FDS(A278,"FF_TAX_CF(ANN_R,"&amp;AK278&amp;","&amp;AL278&amp;",,,USD)")</f>
        <v>1186</v>
      </c>
      <c r="X278" s="1" cm="1">
        <f t="array" ref="X278">_xll.FDS(A278,"FF_TAX_CF(ANN_R,"&amp;F278&amp;","&amp;G278&amp;",,,USD)")</f>
        <v>953</v>
      </c>
      <c r="Y278" s="1" cm="1">
        <f t="array" ref="Y278">_xll.FDS($A278,"FF_PTX_INC(ANN_R,"&amp;AE278&amp;","&amp;AF278&amp;",,,USD)")</f>
        <v>2767</v>
      </c>
      <c r="Z278" s="1" cm="1">
        <f t="array" ref="Z278">_xll.FDS($A278,"FF_PTX_INC(ANN_R,"&amp;AG278&amp;","&amp;AH278&amp;",,,USD)")</f>
        <v>3051</v>
      </c>
      <c r="AA278" s="1" cm="1">
        <f t="array" ref="AA278">_xll.FDS(A278,"FF_PTX_INC(ANN_R,"&amp;AI278&amp;","&amp;AJ278&amp;",,,USD)")</f>
        <v>3197</v>
      </c>
      <c r="AB278" s="1" cm="1">
        <f t="array" ref="AB278">_xll.FDS(A278,"FF_PTX_INC(ANN_R,"&amp;AK278&amp;","&amp;AL278&amp;",,,USD)")</f>
        <v>3604</v>
      </c>
      <c r="AC278" s="1" cm="1">
        <f t="array" ref="AC278">_xll.FDS(A278,"FF_PTX_INC(ANN_R,"&amp;F278&amp;","&amp;G278&amp;",,,USD)")</f>
        <v>3619</v>
      </c>
      <c r="AE278" s="6">
        <f t="shared" si="31"/>
        <v>40909</v>
      </c>
      <c r="AF278" s="6">
        <f t="shared" si="32"/>
        <v>41274</v>
      </c>
      <c r="AG278" s="6">
        <f t="shared" si="33"/>
        <v>41275</v>
      </c>
      <c r="AH278" s="6">
        <f t="shared" si="34"/>
        <v>41639</v>
      </c>
      <c r="AI278" s="6">
        <f>DATE(YEAR(F278)+AO278,MONTH(F278),DAY(F278))</f>
        <v>41640</v>
      </c>
      <c r="AJ278" s="6">
        <f>DATE(YEAR(G278)+AO278,MONTH(G278),DAY(G278))</f>
        <v>42004</v>
      </c>
      <c r="AK278" s="6">
        <f>DATE(YEAR(F278)+AP278,MONTH(F278),DAY(F278))</f>
        <v>42005</v>
      </c>
      <c r="AL278" s="6">
        <f>DATE(YEAR(G278)+AP278,MONTH(G278),DAY(G278))</f>
        <v>42369</v>
      </c>
      <c r="AM278" s="8">
        <v>-4</v>
      </c>
      <c r="AN278" s="8">
        <v>-3</v>
      </c>
      <c r="AO278">
        <v>-2</v>
      </c>
      <c r="AP278">
        <v>-1</v>
      </c>
      <c r="AQ278" cm="1">
        <f t="array" ref="AQ278">_xll.FDS(A278,"FF_DEBT_LT(ANN_R,"&amp;F278&amp;","&amp;G278&amp;")")</f>
        <v>4425</v>
      </c>
      <c r="AR278" cm="1">
        <f t="array" ref="AR278">_xll.FDS(A278,"FF_RD_EXP(ANN_R,"&amp;F278&amp;","&amp;G278&amp;")")</f>
        <v>0</v>
      </c>
      <c r="AS278" cm="1">
        <f t="array" ref="AS278">_xll.FDS(A278,"FF_PTX_INC_FOR(ANN_R,"&amp;F278&amp;","&amp;G278&amp;")")</f>
        <v>997</v>
      </c>
      <c r="AT278" cm="1">
        <f t="array" ref="AT278">_xll.FDS(A278,"FF_MKT_VAL_PUBLIC(ANN_R,"&amp;[1]sample_report!E278&amp;")")</f>
        <v>69515.089360006998</v>
      </c>
    </row>
    <row r="279" spans="1:46" hidden="1" x14ac:dyDescent="0.25">
      <c r="A279" t="s">
        <v>1266</v>
      </c>
      <c r="B279" t="s">
        <v>1267</v>
      </c>
      <c r="C279" t="s">
        <v>950</v>
      </c>
      <c r="D279" t="str" cm="1">
        <f t="array" ref="D279">_xll.FDS(A279,"FF_MAJOR_IND_NAME")</f>
        <v>FINANCIAL</v>
      </c>
      <c r="E279">
        <v>2020</v>
      </c>
      <c r="F279" s="4">
        <f t="shared" si="28"/>
        <v>43831</v>
      </c>
      <c r="G279" s="4">
        <f t="shared" si="29"/>
        <v>44196</v>
      </c>
      <c r="H279">
        <v>1</v>
      </c>
      <c r="I279" s="1" cm="1">
        <f t="array" ref="I279">_xll.FDS(A279,"FF_PTX_INC(ANN_R,"&amp;F279&amp;","&amp;G279&amp;",,,USD)")</f>
        <v>4759.3934327364004</v>
      </c>
      <c r="J279" s="1" cm="1">
        <f t="array" ref="J279">_xll.FDS(A279,"FF_MKT_VAL(ANN_R,"&amp;F279&amp;","&amp;G279&amp;",,,USD)")</f>
        <v>34681.134191553101</v>
      </c>
      <c r="K279" s="1" cm="1">
        <f t="array" ref="K279">_xll.FDS(A279,"FF_SHLDRS_EQ(ANN_R,"&amp;F279&amp;","&amp;G279&amp;",,,USD)")</f>
        <v>72591.995698094397</v>
      </c>
      <c r="L279" s="1" cm="1">
        <f t="array" ref="L279">_xll.FDS(A279,"FF_ASSETS(ANN_R,"&amp;F279&amp;","&amp;G279&amp;",,,USD)")</f>
        <v>2399457.3356654602</v>
      </c>
      <c r="M279" s="1" cm="1">
        <f t="array" ref="M279">_xll.FDS(A279,"FF_TAX_CF(ANN_R,"&amp;F279&amp;","&amp;G279&amp;",,,USD)")</f>
        <v>2112.3727020025299</v>
      </c>
      <c r="N279" s="1" cm="1">
        <f t="array" ref="N279">_xll.FDS(A279,"FF_INC_TAX(ANN_R,"&amp;F279&amp;","&amp;G279&amp;",,,USD)")</f>
        <v>1287.0311821699099</v>
      </c>
      <c r="O279" s="1" cm="1">
        <f t="array" ref="O279">_xll.FDS(A279,"FF_NET_INC(ANN_R,"&amp;F279&amp;","&amp;G279&amp;")")</f>
        <v>2540</v>
      </c>
      <c r="P279" s="1" cm="1">
        <f t="array" ref="P279">_xll.FDS(A279,"FF_ROA(ANN_R,"&amp;F279&amp;","&amp;G279&amp;")")</f>
        <v>0.13624033008779199</v>
      </c>
      <c r="Q279" cm="1">
        <f t="array" ref="Q279">_xll.FDS(A279,"FF_TAX_RATE(ANN_R,"&amp;F279&amp;","&amp;G279&amp;")")</f>
        <v>27.041916167664699</v>
      </c>
      <c r="R279" t="e" cm="1">
        <f t="array" ref="R279">_xll.FDS(A279,"FF_TAX_REFUND(ANN_R,"&amp;F279&amp;","&amp;G279&amp;",,,,,""D=1"")")</f>
        <v>#N/A</v>
      </c>
      <c r="S279">
        <f t="shared" si="30"/>
        <v>0.18976432654399381</v>
      </c>
      <c r="T279" s="1" cm="1">
        <f t="array" ref="T279">_xll.FDS($A279,"FF_TAX_CF(ANN_R,"&amp;AE279&amp;","&amp;AF279&amp;",,,USD)")</f>
        <v>-213.49606692790999</v>
      </c>
      <c r="U279" s="1" cm="1">
        <f t="array" ref="U279">_xll.FDS($A279,"FF_TAX_CF(ANN_R,"&amp;AG279&amp;","&amp;AH279&amp;",,,USD)")</f>
        <v>1438.1165832281099</v>
      </c>
      <c r="V279" s="1" cm="1">
        <f t="array" ref="V279">_xll.FDS(A279,"FF_TAX_CF(ANN_R,"&amp;AI279&amp;","&amp;AJ279&amp;",,,USD)")</f>
        <v>670.09784507751499</v>
      </c>
      <c r="W279" s="1" cm="1">
        <f t="array" ref="W279">_xll.FDS(A279,"FF_TAX_CF(ANN_R,"&amp;AK279&amp;","&amp;AL279&amp;",,,USD)")</f>
        <v>1189.7612922191599</v>
      </c>
      <c r="X279" s="1" cm="1">
        <f t="array" ref="X279">_xll.FDS(A279,"FF_TAX_CF(ANN_R,"&amp;F279&amp;","&amp;G279&amp;",,,USD)")</f>
        <v>2112.3727020025299</v>
      </c>
      <c r="Y279" s="1" cm="1">
        <f t="array" ref="Y279">_xll.FDS($A279,"FF_PTX_INC(ANN_R,"&amp;AE279&amp;","&amp;AF279&amp;",,,USD)")</f>
        <v>3129.43198621273</v>
      </c>
      <c r="Z279" s="1" cm="1">
        <f t="array" ref="Z279">_xll.FDS($A279,"FF_PTX_INC(ANN_R,"&amp;AG279&amp;","&amp;AH279&amp;",,,USD)")</f>
        <v>5866.3877249956104</v>
      </c>
      <c r="AA279" s="1" cm="1">
        <f t="array" ref="AA279">_xll.FDS(A279,"FF_PTX_INC(ANN_R,"&amp;AI279&amp;","&amp;AJ279&amp;",,,USD)")</f>
        <v>7362.8180477619198</v>
      </c>
      <c r="AB279" s="1" cm="1">
        <f t="array" ref="AB279">_xll.FDS(A279,"FF_PTX_INC(ANN_R,"&amp;AK279&amp;","&amp;AL279&amp;",,,USD)")</f>
        <v>6267.7923202514603</v>
      </c>
      <c r="AC279" s="1" cm="1">
        <f t="array" ref="AC279">_xll.FDS(A279,"FF_PTX_INC(ANN_R,"&amp;F279&amp;","&amp;G279&amp;",,,USD)")</f>
        <v>4759.3934327364004</v>
      </c>
      <c r="AE279" s="6">
        <f t="shared" si="31"/>
        <v>42370</v>
      </c>
      <c r="AF279" s="6">
        <f t="shared" si="32"/>
        <v>42735</v>
      </c>
      <c r="AG279" s="6">
        <f t="shared" si="33"/>
        <v>42736</v>
      </c>
      <c r="AH279" s="6">
        <f t="shared" si="34"/>
        <v>43100</v>
      </c>
      <c r="AI279" s="6">
        <f>DATE(YEAR(F279)+AO279,MONTH(F279),DAY(F279))</f>
        <v>43101</v>
      </c>
      <c r="AJ279" s="6">
        <f>DATE(YEAR(G279)+AO279,MONTH(G279),DAY(G279))</f>
        <v>43465</v>
      </c>
      <c r="AK279" s="6">
        <f>DATE(YEAR(F279)+AP279,MONTH(F279),DAY(F279))</f>
        <v>43466</v>
      </c>
      <c r="AL279" s="6">
        <f>DATE(YEAR(G279)+AP279,MONTH(G279),DAY(G279))</f>
        <v>43830</v>
      </c>
      <c r="AM279" s="8">
        <v>-4</v>
      </c>
      <c r="AN279" s="8">
        <v>-3</v>
      </c>
      <c r="AO279">
        <v>-2</v>
      </c>
      <c r="AP279">
        <v>-1</v>
      </c>
      <c r="AQ279" cm="1">
        <f t="array" ref="AQ279">_xll.FDS(A279,"FF_DEBT_LT(ANN_R,"&amp;F279&amp;","&amp;G279&amp;")")</f>
        <v>324760</v>
      </c>
      <c r="AR279" t="e" cm="1">
        <f t="array" ref="AR279">_xll.FDS(A279,"FF_RD_EXP(ANN_R,"&amp;F279&amp;","&amp;G279&amp;")")</f>
        <v>#N/A</v>
      </c>
      <c r="AS279" t="e" cm="1">
        <f t="array" ref="AS279">_xll.FDS(A279,"FF_PTX_INC_FOR(ANN_R,"&amp;F279&amp;","&amp;G279&amp;")")</f>
        <v>#N/A</v>
      </c>
      <c r="AT279" cm="1">
        <f t="array" ref="AT279">_xll.FDS(A279,"FF_MKT_VAL_PUBLIC(ANN_R,"&amp;[1]sample_report!E279&amp;")")</f>
        <v>11020.9224407699</v>
      </c>
    </row>
    <row r="280" spans="1:46" hidden="1" x14ac:dyDescent="0.25">
      <c r="A280" t="s">
        <v>677</v>
      </c>
      <c r="B280" t="s">
        <v>678</v>
      </c>
      <c r="C280" t="s">
        <v>502</v>
      </c>
      <c r="D280" t="str" cm="1">
        <f t="array" ref="D280">_xll.FDS(A280,"FF_MAJOR_IND_NAME")</f>
        <v>CONSTRUCTION</v>
      </c>
      <c r="E280">
        <v>2018</v>
      </c>
      <c r="F280" s="4">
        <f t="shared" si="28"/>
        <v>43101</v>
      </c>
      <c r="G280" s="4">
        <f t="shared" si="29"/>
        <v>43465</v>
      </c>
      <c r="I280" s="1" cm="1">
        <f t="array" ref="I280">_xll.FDS(A280,"FF_PTX_INC(ANN_R,"&amp;F280&amp;","&amp;G280&amp;",,,USD)")</f>
        <v>2060</v>
      </c>
      <c r="J280" s="1" cm="1">
        <f t="array" ref="J280">_xll.FDS(A280,"FF_MKT_VAL(ANN_R,"&amp;F280&amp;","&amp;G280&amp;",,,USD)")</f>
        <v>15870.715764299999</v>
      </c>
      <c r="K280" s="1" cm="1">
        <f t="array" ref="K280">_xll.FDS(A280,"FF_SHLDRS_EQ(ANN_R,"&amp;F280&amp;","&amp;G280&amp;",,,USD)")</f>
        <v>8984.4</v>
      </c>
      <c r="L280" s="1" cm="1">
        <f t="array" ref="L280">_xll.FDS(A280,"FF_ASSETS(ANN_R,"&amp;F280&amp;","&amp;G280&amp;",,,USD)")</f>
        <v>14202.1</v>
      </c>
      <c r="M280" s="1" cm="1">
        <f t="array" ref="M280">_xll.FDS(A280,"FF_TAX_CF(ANN_R,"&amp;F280&amp;","&amp;G280&amp;",,,USD)")</f>
        <v>387.2</v>
      </c>
      <c r="N280" s="1" cm="1">
        <f t="array" ref="N280">_xll.FDS(A280,"FF_INC_TAX(ANN_R,"&amp;F280&amp;","&amp;G280&amp;",,,USD)")</f>
        <v>597.70000000000005</v>
      </c>
      <c r="O280" s="1" cm="1">
        <f t="array" ref="O280">_xll.FDS(A280,"FF_NET_INC(ANN_R,"&amp;F280&amp;","&amp;G280&amp;")")</f>
        <v>1460.3</v>
      </c>
      <c r="P280" s="1" cm="1">
        <f t="array" ref="P280">_xll.FDS(A280,"FF_ROA(ANN_R,"&amp;F280&amp;","&amp;G280&amp;")")</f>
        <v>11.047144975338201</v>
      </c>
      <c r="Q280" cm="1">
        <f t="array" ref="Q280">_xll.FDS(A280,"FF_TAX_RATE(ANN_R,"&amp;F280&amp;","&amp;G280&amp;")")</f>
        <v>29.0145631067961</v>
      </c>
      <c r="R280" t="e" cm="1">
        <f t="array" ref="R280">_xll.FDS(A280,"FF_TAX_REFUND(ANN_R,"&amp;F280&amp;","&amp;G280&amp;",,,,,""D=1"")")</f>
        <v>#N/A</v>
      </c>
      <c r="S280">
        <f t="shared" si="30"/>
        <v>0.26423804866823902</v>
      </c>
      <c r="T280" s="1" cm="1">
        <f t="array" ref="T280">_xll.FDS($A280,"FF_TAX_CF(ANN_R,"&amp;AE280&amp;","&amp;AF280&amp;",,,USD)")</f>
        <v>279.8</v>
      </c>
      <c r="U280" s="1" cm="1">
        <f t="array" ref="U280">_xll.FDS($A280,"FF_TAX_CF(ANN_R,"&amp;AG280&amp;","&amp;AH280&amp;",,,USD)")</f>
        <v>334</v>
      </c>
      <c r="V280" s="1" cm="1">
        <f t="array" ref="V280">_xll.FDS(A280,"FF_TAX_CF(ANN_R,"&amp;AI280&amp;","&amp;AJ280&amp;",,,USD)")</f>
        <v>389.9</v>
      </c>
      <c r="W280" s="1" cm="1">
        <f t="array" ref="W280">_xll.FDS(A280,"FF_TAX_CF(ANN_R,"&amp;AK280&amp;","&amp;AL280&amp;",,,USD)")</f>
        <v>446.4</v>
      </c>
      <c r="X280" s="1" cm="1">
        <f t="array" ref="X280">_xll.FDS(A280,"FF_TAX_CF(ANN_R,"&amp;F280&amp;","&amp;G280&amp;",,,USD)")</f>
        <v>387.2</v>
      </c>
      <c r="Y280" s="1" cm="1">
        <f t="array" ref="Y280">_xll.FDS($A280,"FF_PTX_INC(ANN_R,"&amp;AE280&amp;","&amp;AF280&amp;",,,USD)")</f>
        <v>814.2</v>
      </c>
      <c r="Z280" s="1" cm="1">
        <f t="array" ref="Z280">_xll.FDS($A280,"FF_PTX_INC(ANN_R,"&amp;AG280&amp;","&amp;AH280&amp;",,,USD)")</f>
        <v>1123.4000000000001</v>
      </c>
      <c r="AA280" s="1" cm="1">
        <f t="array" ref="AA280">_xll.FDS(A280,"FF_PTX_INC(ANN_R,"&amp;AI280&amp;","&amp;AJ280&amp;",,,USD)")</f>
        <v>1353.5</v>
      </c>
      <c r="AB280" s="1" cm="1">
        <f t="array" ref="AB280">_xll.FDS(A280,"FF_PTX_INC(ANN_R,"&amp;AK280&amp;","&amp;AL280&amp;",,,USD)")</f>
        <v>1602.1</v>
      </c>
      <c r="AC280" s="1" cm="1">
        <f t="array" ref="AC280">_xll.FDS(A280,"FF_PTX_INC(ANN_R,"&amp;F280&amp;","&amp;G280&amp;",,,USD)")</f>
        <v>2060</v>
      </c>
      <c r="AE280" s="6">
        <f t="shared" si="31"/>
        <v>41640</v>
      </c>
      <c r="AF280" s="6">
        <f t="shared" si="32"/>
        <v>42004</v>
      </c>
      <c r="AG280" s="6">
        <f t="shared" si="33"/>
        <v>42005</v>
      </c>
      <c r="AH280" s="6">
        <f t="shared" si="34"/>
        <v>42369</v>
      </c>
      <c r="AI280" s="6">
        <f>DATE(YEAR(F280)+AO280,MONTH(F280),DAY(F280))</f>
        <v>42370</v>
      </c>
      <c r="AJ280" s="6">
        <f>DATE(YEAR(G280)+AO280,MONTH(G280),DAY(G280))</f>
        <v>42735</v>
      </c>
      <c r="AK280" s="6">
        <f>DATE(YEAR(F280)+AP280,MONTH(F280),DAY(F280))</f>
        <v>42736</v>
      </c>
      <c r="AL280" s="6">
        <f>DATE(YEAR(G280)+AP280,MONTH(G280),DAY(G280))</f>
        <v>43100</v>
      </c>
      <c r="AM280" s="8">
        <v>-4</v>
      </c>
      <c r="AN280" s="8">
        <v>-3</v>
      </c>
      <c r="AO280">
        <v>-2</v>
      </c>
      <c r="AP280">
        <v>-1</v>
      </c>
      <c r="AQ280" cm="1">
        <f t="array" ref="AQ280">_xll.FDS(A280,"FF_DEBT_LT(ANN_R,"&amp;F280&amp;","&amp;G280&amp;")")</f>
        <v>1567.4</v>
      </c>
      <c r="AR280" t="e" cm="1">
        <f t="array" ref="AR280">_xll.FDS(A280,"FF_RD_EXP(ANN_R,"&amp;F280&amp;","&amp;G280&amp;")")</f>
        <v>#N/A</v>
      </c>
      <c r="AS280" t="e" cm="1">
        <f t="array" ref="AS280">_xll.FDS(A280,"FF_PTX_INC_FOR(ANN_R,"&amp;F280&amp;","&amp;G280&amp;")")</f>
        <v>#N/A</v>
      </c>
      <c r="AT280" cm="1">
        <f t="array" ref="AT280">_xll.FDS(A280,"FF_MKT_VAL_PUBLIC(ANN_R,"&amp;[1]sample_report!E280&amp;")")</f>
        <v>11874.4295758636</v>
      </c>
    </row>
    <row r="281" spans="1:46" hidden="1" x14ac:dyDescent="0.25">
      <c r="A281" t="s">
        <v>687</v>
      </c>
      <c r="B281" t="s">
        <v>688</v>
      </c>
      <c r="C281" t="s">
        <v>502</v>
      </c>
      <c r="D281" t="str" cm="1">
        <f t="array" ref="D281">_xll.FDS(A281,"FF_MAJOR_IND_NAME")</f>
        <v>CONSTRUCTION</v>
      </c>
      <c r="E281">
        <v>2018</v>
      </c>
      <c r="F281" s="4">
        <f t="shared" si="28"/>
        <v>43101</v>
      </c>
      <c r="G281" s="4">
        <f t="shared" si="29"/>
        <v>43465</v>
      </c>
      <c r="I281" s="1" cm="1">
        <f t="array" ref="I281">_xll.FDS(A281,"FF_PTX_INC(ANN_R,"&amp;F281&amp;","&amp;G281&amp;",,,USD)")</f>
        <v>2262.6840000000002</v>
      </c>
      <c r="J281" s="1" cm="1">
        <f t="array" ref="J281">_xll.FDS(A281,"FF_MKT_VAL(ANN_R,"&amp;F281&amp;","&amp;G281&amp;",,,USD)")</f>
        <v>13854.69632042</v>
      </c>
      <c r="K281" s="1" cm="1">
        <f t="array" ref="K281">_xll.FDS(A281,"FF_SHLDRS_EQ(ANN_R,"&amp;F281&amp;","&amp;G281&amp;",,,USD)")</f>
        <v>14581.535</v>
      </c>
      <c r="L281" s="1" cm="1">
        <f t="array" ref="L281">_xll.FDS(A281,"FF_ASSETS(ANN_R,"&amp;F281&amp;","&amp;G281&amp;",,,USD)")</f>
        <v>28566.181</v>
      </c>
      <c r="M281" s="1" cm="1">
        <f t="array" ref="M281">_xll.FDS(A281,"FF_TAX_CF(ANN_R,"&amp;F281&amp;","&amp;G281&amp;",,,USD)")</f>
        <v>376.60899999999998</v>
      </c>
      <c r="N281" s="1" cm="1">
        <f t="array" ref="N281">_xll.FDS(A281,"FF_INC_TAX(ANN_R,"&amp;F281&amp;","&amp;G281&amp;",,,USD)")</f>
        <v>545.17100000000005</v>
      </c>
      <c r="O281" s="1" cm="1">
        <f t="array" ref="O281">_xll.FDS(A281,"FF_NET_INC(ANN_R,"&amp;F281&amp;","&amp;G281&amp;")")</f>
        <v>1680.9639999999999</v>
      </c>
      <c r="P281" s="1" cm="1">
        <f t="array" ref="P281">_xll.FDS(A281,"FF_ROA(ANN_R,"&amp;F281&amp;","&amp;G281&amp;")")</f>
        <v>7.1059853356122904</v>
      </c>
      <c r="Q281" cm="1">
        <f t="array" ref="Q281">_xll.FDS(A281,"FF_TAX_RATE(ANN_R,"&amp;F281&amp;","&amp;G281&amp;")")</f>
        <v>24.093996333557801</v>
      </c>
      <c r="R281" t="e" cm="1">
        <f t="array" ref="R281">_xll.FDS(A281,"FF_TAX_REFUND(ANN_R,"&amp;F281&amp;","&amp;G281&amp;",,,,,""D=1"")")</f>
        <v>#N/A</v>
      </c>
      <c r="S281">
        <f t="shared" si="30"/>
        <v>0.21402354210558666</v>
      </c>
      <c r="T281" s="1" cm="1">
        <f t="array" ref="T281">_xll.FDS($A281,"FF_TAX_CF(ANN_R,"&amp;AE281&amp;","&amp;AF281&amp;",,,USD)")</f>
        <v>202.374</v>
      </c>
      <c r="U281" s="1" cm="1">
        <f t="array" ref="U281">_xll.FDS($A281,"FF_TAX_CF(ANN_R,"&amp;AG281&amp;","&amp;AH281&amp;",,,USD)")</f>
        <v>336.79599999999999</v>
      </c>
      <c r="V281" s="1" cm="1">
        <f t="array" ref="V281">_xll.FDS(A281,"FF_TAX_CF(ANN_R,"&amp;AI281&amp;","&amp;AJ281&amp;",,,USD)")</f>
        <v>374.73099999999999</v>
      </c>
      <c r="W281" s="1" cm="1">
        <f t="array" ref="W281">_xll.FDS(A281,"FF_TAX_CF(ANN_R,"&amp;AK281&amp;","&amp;AL281&amp;",,,USD)")</f>
        <v>199.55699999999999</v>
      </c>
      <c r="X281" s="1" cm="1">
        <f t="array" ref="X281">_xll.FDS(A281,"FF_TAX_CF(ANN_R,"&amp;F281&amp;","&amp;G281&amp;",,,USD)")</f>
        <v>376.60899999999998</v>
      </c>
      <c r="Y281" s="1" cm="1">
        <f t="array" ref="Y281">_xll.FDS($A281,"FF_PTX_INC(ANN_R,"&amp;AE281&amp;","&amp;AF281&amp;",,,USD)")</f>
        <v>969.78399999999999</v>
      </c>
      <c r="Z281" s="1" cm="1">
        <f t="array" ref="Z281">_xll.FDS($A281,"FF_PTX_INC(ANN_R,"&amp;AG281&amp;","&amp;AH281&amp;",,,USD)")</f>
        <v>1209.616</v>
      </c>
      <c r="AA281" s="1" cm="1">
        <f t="array" ref="AA281">_xll.FDS(A281,"FF_PTX_INC(ANN_R,"&amp;AI281&amp;","&amp;AJ281&amp;",,,USD)")</f>
        <v>1330.4690000000001</v>
      </c>
      <c r="AB281" s="1" cm="1">
        <f t="array" ref="AB281">_xll.FDS(A281,"FF_PTX_INC(ANN_R,"&amp;AK281&amp;","&amp;AL281&amp;",,,USD)")</f>
        <v>1189.6110000000001</v>
      </c>
      <c r="AC281" s="1" cm="1">
        <f t="array" ref="AC281">_xll.FDS(A281,"FF_PTX_INC(ANN_R,"&amp;F281&amp;","&amp;G281&amp;",,,USD)")</f>
        <v>2262.6840000000002</v>
      </c>
      <c r="AE281" s="6">
        <f t="shared" si="31"/>
        <v>41640</v>
      </c>
      <c r="AF281" s="6">
        <f t="shared" si="32"/>
        <v>42004</v>
      </c>
      <c r="AG281" s="6">
        <f t="shared" si="33"/>
        <v>42005</v>
      </c>
      <c r="AH281" s="6">
        <f t="shared" si="34"/>
        <v>42369</v>
      </c>
      <c r="AI281" s="6">
        <f>DATE(YEAR(F281)+AO281,MONTH(F281),DAY(F281))</f>
        <v>42370</v>
      </c>
      <c r="AJ281" s="6">
        <f>DATE(YEAR(G281)+AO281,MONTH(G281),DAY(G281))</f>
        <v>42735</v>
      </c>
      <c r="AK281" s="6">
        <f>DATE(YEAR(F281)+AP281,MONTH(F281),DAY(F281))</f>
        <v>42736</v>
      </c>
      <c r="AL281" s="6">
        <f>DATE(YEAR(G281)+AP281,MONTH(G281),DAY(G281))</f>
        <v>43100</v>
      </c>
      <c r="AM281" s="8">
        <v>-4</v>
      </c>
      <c r="AN281" s="8">
        <v>-3</v>
      </c>
      <c r="AO281">
        <v>-2</v>
      </c>
      <c r="AP281">
        <v>-1</v>
      </c>
      <c r="AQ281" cm="1">
        <f t="array" ref="AQ281">_xll.FDS(A281,"FF_DEBT_LT(ANN_R,"&amp;F281&amp;","&amp;G281&amp;")")</f>
        <v>7546.1570000000002</v>
      </c>
      <c r="AR281" t="e" cm="1">
        <f t="array" ref="AR281">_xll.FDS(A281,"FF_RD_EXP(ANN_R,"&amp;F281&amp;","&amp;G281&amp;")")</f>
        <v>#N/A</v>
      </c>
      <c r="AS281" t="e" cm="1">
        <f t="array" ref="AS281">_xll.FDS(A281,"FF_PTX_INC_FOR(ANN_R,"&amp;F281&amp;","&amp;G281&amp;")")</f>
        <v>#N/A</v>
      </c>
      <c r="AT281" cm="1">
        <f t="array" ref="AT281">_xll.FDS(A281,"FF_MKT_VAL_PUBLIC(ANN_R,"&amp;[1]sample_report!E281&amp;")")</f>
        <v>11018.085376442101</v>
      </c>
    </row>
    <row r="282" spans="1:46" hidden="1" x14ac:dyDescent="0.25">
      <c r="A282" t="s">
        <v>762</v>
      </c>
      <c r="B282" t="s">
        <v>763</v>
      </c>
      <c r="C282" t="s">
        <v>502</v>
      </c>
      <c r="D282" t="str" cm="1">
        <f t="array" ref="D282">_xll.FDS(A282,"FF_MAJOR_IND_NAME")</f>
        <v>CONSTRUCTION</v>
      </c>
      <c r="E282">
        <v>2018</v>
      </c>
      <c r="F282" s="4">
        <f t="shared" si="28"/>
        <v>43101</v>
      </c>
      <c r="G282" s="4">
        <f t="shared" si="29"/>
        <v>43465</v>
      </c>
      <c r="I282" s="1" cm="1">
        <f t="array" ref="I282">_xll.FDS(A282,"FF_PTX_INC(ANN_R,"&amp;F282&amp;","&amp;G282&amp;",,,USD)")</f>
        <v>623.29</v>
      </c>
      <c r="J282" s="1" cm="1">
        <f t="array" ref="J282">_xll.FDS(A282,"FF_MKT_VAL(ANN_R,"&amp;F282&amp;","&amp;G282&amp;",,,USD)")</f>
        <v>13018.086917619999</v>
      </c>
      <c r="K282" s="1" cm="1">
        <f t="array" ref="K282">_xll.FDS(A282,"FF_SHLDRS_EQ(ANN_R,"&amp;F282&amp;","&amp;G282&amp;",,,USD)")</f>
        <v>5202.9030000000002</v>
      </c>
      <c r="L282" s="1" cm="1">
        <f t="array" ref="L282">_xll.FDS(A282,"FF_ASSETS(ANN_R,"&amp;F282&amp;","&amp;G282&amp;",,,USD)")</f>
        <v>10045.237999999999</v>
      </c>
      <c r="M282" s="1" cm="1">
        <f t="array" ref="M282">_xll.FDS(A282,"FF_TAX_CF(ANN_R,"&amp;F282&amp;","&amp;G282&amp;",,,USD)")</f>
        <v>-65.968000000000004</v>
      </c>
      <c r="N282" s="1" cm="1">
        <f t="array" ref="N282">_xll.FDS(A282,"FF_INC_TAX(ANN_R,"&amp;F282&amp;","&amp;G282&amp;",,,USD)")</f>
        <v>105.449</v>
      </c>
      <c r="O282" s="1" cm="1">
        <f t="array" ref="O282">_xll.FDS(A282,"FF_NET_INC(ANN_R,"&amp;F282&amp;","&amp;G282&amp;")")</f>
        <v>517.84100000000001</v>
      </c>
      <c r="P282" s="1" cm="1">
        <f t="array" ref="P282">_xll.FDS(A282,"FF_ROA(ANN_R,"&amp;F282&amp;","&amp;G282&amp;")")</f>
        <v>5.2259757864127696</v>
      </c>
      <c r="Q282" cm="1">
        <f t="array" ref="Q282">_xll.FDS(A282,"FF_TAX_RATE(ANN_R,"&amp;F282&amp;","&amp;G282&amp;")")</f>
        <v>16.918127998203101</v>
      </c>
      <c r="R282" t="e" cm="1">
        <f t="array" ref="R282">_xll.FDS(A282,"FF_TAX_REFUND(ANN_R,"&amp;F282&amp;","&amp;G282&amp;",,,,,""D=1"")")</f>
        <v>#N/A</v>
      </c>
      <c r="S282">
        <f t="shared" si="30"/>
        <v>0.13689741021552351</v>
      </c>
      <c r="T282" s="1" cm="1">
        <f t="array" ref="T282">_xll.FDS($A282,"FF_TAX_CF(ANN_R,"&amp;AE282&amp;","&amp;AF282&amp;",,,USD)")</f>
        <v>79.861999999999995</v>
      </c>
      <c r="U282" s="1" cm="1">
        <f t="array" ref="U282">_xll.FDS($A282,"FF_TAX_CF(ANN_R,"&amp;AG282&amp;","&amp;AH282&amp;",,,USD)")</f>
        <v>53.622999999999998</v>
      </c>
      <c r="V282" s="1" cm="1">
        <f t="array" ref="V282">_xll.FDS(A282,"FF_TAX_CF(ANN_R,"&amp;AI282&amp;","&amp;AJ282&amp;",,,USD)")</f>
        <v>102.849</v>
      </c>
      <c r="W282" s="1" cm="1">
        <f t="array" ref="W282">_xll.FDS(A282,"FF_TAX_CF(ANN_R,"&amp;AK282&amp;","&amp;AL282&amp;",,,USD)")</f>
        <v>125.13500000000001</v>
      </c>
      <c r="X282" s="1" cm="1">
        <f t="array" ref="X282">_xll.FDS(A282,"FF_TAX_CF(ANN_R,"&amp;F282&amp;","&amp;G282&amp;",,,USD)")</f>
        <v>-65.968000000000004</v>
      </c>
      <c r="Y282" s="1" cm="1">
        <f t="array" ref="Y282">_xll.FDS($A282,"FF_PTX_INC(ANN_R,"&amp;AE282&amp;","&amp;AF282&amp;",,,USD)")</f>
        <v>298.83800000000002</v>
      </c>
      <c r="Z282" s="1" cm="1">
        <f t="array" ref="Z282">_xll.FDS($A282,"FF_PTX_INC(ANN_R,"&amp;AG282&amp;","&amp;AH282&amp;",,,USD)")</f>
        <v>327.85700000000003</v>
      </c>
      <c r="AA282" s="1" cm="1">
        <f t="array" ref="AA282">_xll.FDS(A282,"FF_PTX_INC(ANN_R,"&amp;AI282&amp;","&amp;AJ282&amp;",,,USD)")</f>
        <v>547.25699999999995</v>
      </c>
      <c r="AB282" s="1" cm="1">
        <f t="array" ref="AB282">_xll.FDS(A282,"FF_PTX_INC(ANN_R,"&amp;AK282&amp;","&amp;AL282&amp;",,,USD)")</f>
        <v>361.31599999999997</v>
      </c>
      <c r="AC282" s="1" cm="1">
        <f t="array" ref="AC282">_xll.FDS(A282,"FF_PTX_INC(ANN_R,"&amp;F282&amp;","&amp;G282&amp;",,,USD)")</f>
        <v>623.29</v>
      </c>
      <c r="AE282" s="6">
        <f t="shared" si="31"/>
        <v>41640</v>
      </c>
      <c r="AF282" s="6">
        <f t="shared" si="32"/>
        <v>42004</v>
      </c>
      <c r="AG282" s="6">
        <f t="shared" si="33"/>
        <v>42005</v>
      </c>
      <c r="AH282" s="6">
        <f t="shared" si="34"/>
        <v>42369</v>
      </c>
      <c r="AI282" s="6">
        <f>DATE(YEAR(F282)+AO282,MONTH(F282),DAY(F282))</f>
        <v>42370</v>
      </c>
      <c r="AJ282" s="6">
        <f>DATE(YEAR(G282)+AO282,MONTH(G282),DAY(G282))</f>
        <v>42735</v>
      </c>
      <c r="AK282" s="6">
        <f>DATE(YEAR(F282)+AP282,MONTH(F282),DAY(F282))</f>
        <v>42736</v>
      </c>
      <c r="AL282" s="6">
        <f>DATE(YEAR(G282)+AP282,MONTH(G282),DAY(G282))</f>
        <v>43100</v>
      </c>
      <c r="AM282" s="8">
        <v>-4</v>
      </c>
      <c r="AN282" s="8">
        <v>-3</v>
      </c>
      <c r="AO282">
        <v>-2</v>
      </c>
      <c r="AP282">
        <v>-1</v>
      </c>
      <c r="AQ282" cm="1">
        <f t="array" ref="AQ282">_xll.FDS(A282,"FF_DEBT_LT(ANN_R,"&amp;F282&amp;","&amp;G282&amp;")")</f>
        <v>2779.357</v>
      </c>
      <c r="AR282" t="e" cm="1">
        <f t="array" ref="AR282">_xll.FDS(A282,"FF_RD_EXP(ANN_R,"&amp;F282&amp;","&amp;G282&amp;")")</f>
        <v>#N/A</v>
      </c>
      <c r="AS282" cm="1">
        <f t="array" ref="AS282">_xll.FDS(A282,"FF_PTX_INC_FOR(ANN_R,"&amp;F282&amp;","&amp;G282&amp;")")</f>
        <v>29.844000000000001</v>
      </c>
      <c r="AT282" cm="1">
        <f t="array" ref="AT282">_xll.FDS(A282,"FF_MKT_VAL_PUBLIC(ANN_R,"&amp;[1]sample_report!E282&amp;")")</f>
        <v>12984.3961086772</v>
      </c>
    </row>
    <row r="283" spans="1:46" hidden="1" x14ac:dyDescent="0.25">
      <c r="A283" t="s">
        <v>782</v>
      </c>
      <c r="B283" t="s">
        <v>783</v>
      </c>
      <c r="C283" t="s">
        <v>502</v>
      </c>
      <c r="D283" t="str" cm="1">
        <f t="array" ref="D283">_xll.FDS(A283,"FF_MAJOR_IND_NAME")</f>
        <v>CONSTRUCTION</v>
      </c>
      <c r="E283">
        <v>2018</v>
      </c>
      <c r="F283" s="4">
        <f t="shared" si="28"/>
        <v>43101</v>
      </c>
      <c r="G283" s="4">
        <f t="shared" si="29"/>
        <v>43465</v>
      </c>
      <c r="I283" s="1" cm="1">
        <f t="array" ref="I283">_xll.FDS(A283,"FF_PTX_INC(ANN_R,"&amp;F283&amp;","&amp;G283&amp;",,,USD)")</f>
        <v>576.08100000000002</v>
      </c>
      <c r="J283" s="1" cm="1">
        <f t="array" ref="J283">_xll.FDS(A283,"FF_MKT_VAL(ANN_R,"&amp;F283&amp;","&amp;G283&amp;",,,USD)")</f>
        <v>10744.45305</v>
      </c>
      <c r="K283" s="1" cm="1">
        <f t="array" ref="K283">_xll.FDS(A283,"FF_SHLDRS_EQ(ANN_R,"&amp;F283&amp;","&amp;G283&amp;",,,USD)")</f>
        <v>4946.3630000000003</v>
      </c>
      <c r="L283" s="1" cm="1">
        <f t="array" ref="L283">_xll.FDS(A283,"FF_ASSETS(ANN_R,"&amp;F283&amp;","&amp;G283&amp;",,,USD)")</f>
        <v>9716.0409999999993</v>
      </c>
      <c r="M283" s="1" cm="1">
        <f t="array" ref="M283">_xll.FDS(A283,"FF_TAX_CF(ANN_R,"&amp;F283&amp;","&amp;G283&amp;",,,USD)")</f>
        <v>28.86</v>
      </c>
      <c r="N283" s="1" cm="1">
        <f t="array" ref="N283">_xll.FDS(A283,"FF_INC_TAX(ANN_R,"&amp;F283&amp;","&amp;G283&amp;",,,USD)")</f>
        <v>105.705</v>
      </c>
      <c r="O283" s="1" cm="1">
        <f t="array" ref="O283">_xll.FDS(A283,"FF_NET_INC(ANN_R,"&amp;F283&amp;","&amp;G283&amp;")")</f>
        <v>469.19200000000001</v>
      </c>
      <c r="P283" s="1" cm="1">
        <f t="array" ref="P283">_xll.FDS(A283,"FF_ROA(ANN_R,"&amp;F283&amp;","&amp;G283&amp;")")</f>
        <v>4.96883596096432</v>
      </c>
      <c r="Q283" cm="1">
        <f t="array" ref="Q283">_xll.FDS(A283,"FF_TAX_RATE(ANN_R,"&amp;F283&amp;","&amp;G283&amp;")")</f>
        <v>18.3489821743817</v>
      </c>
      <c r="R283" t="e" cm="1">
        <f t="array" ref="R283">_xll.FDS(A283,"FF_TAX_REFUND(ANN_R,"&amp;F283&amp;","&amp;G283&amp;",,,,,""D=1"")")</f>
        <v>#N/A</v>
      </c>
      <c r="S283">
        <f t="shared" si="30"/>
        <v>0.15079090764522421</v>
      </c>
      <c r="T283" s="1" cm="1">
        <f t="array" ref="T283">_xll.FDS($A283,"FF_TAX_CF(ANN_R,"&amp;AE283&amp;","&amp;AF283&amp;",,,USD)")</f>
        <v>15.955</v>
      </c>
      <c r="U283" s="1" cm="1">
        <f t="array" ref="U283">_xll.FDS($A283,"FF_TAX_CF(ANN_R,"&amp;AG283&amp;","&amp;AH283&amp;",,,USD)")</f>
        <v>46.774000000000001</v>
      </c>
      <c r="V283" s="1" cm="1">
        <f t="array" ref="V283">_xll.FDS(A283,"FF_TAX_CF(ANN_R,"&amp;AI283&amp;","&amp;AJ283&amp;",,,USD)")</f>
        <v>124.342</v>
      </c>
      <c r="W283" s="1" cm="1">
        <f t="array" ref="W283">_xll.FDS(A283,"FF_TAX_CF(ANN_R,"&amp;AK283&amp;","&amp;AL283&amp;",,,USD)")</f>
        <v>155.77099999999999</v>
      </c>
      <c r="X283" s="1" cm="1">
        <f t="array" ref="X283">_xll.FDS(A283,"FF_TAX_CF(ANN_R,"&amp;F283&amp;","&amp;G283&amp;",,,USD)")</f>
        <v>28.86</v>
      </c>
      <c r="Y283" s="1" cm="1">
        <f t="array" ref="Y283">_xll.FDS($A283,"FF_PTX_INC(ANN_R,"&amp;AE283&amp;","&amp;AF283&amp;",,,USD)")</f>
        <v>249.178</v>
      </c>
      <c r="Z283" s="1" cm="1">
        <f t="array" ref="Z283">_xll.FDS($A283,"FF_PTX_INC(ANN_R,"&amp;AG283&amp;","&amp;AH283&amp;",,,USD)")</f>
        <v>413.80099999999999</v>
      </c>
      <c r="AA283" s="1" cm="1">
        <f t="array" ref="AA283">_xll.FDS(A283,"FF_PTX_INC(ANN_R,"&amp;AI283&amp;","&amp;AJ283&amp;",,,USD)")</f>
        <v>607.02800000000002</v>
      </c>
      <c r="AB283" s="1" cm="1">
        <f t="array" ref="AB283">_xll.FDS(A283,"FF_PTX_INC(ANN_R,"&amp;AK283&amp;","&amp;AL283&amp;",,,USD)")</f>
        <v>618.928</v>
      </c>
      <c r="AC283" s="1" cm="1">
        <f t="array" ref="AC283">_xll.FDS(A283,"FF_PTX_INC(ANN_R,"&amp;F283&amp;","&amp;G283&amp;",,,USD)")</f>
        <v>576.08100000000002</v>
      </c>
      <c r="AE283" s="6">
        <f t="shared" si="31"/>
        <v>41640</v>
      </c>
      <c r="AF283" s="6">
        <f t="shared" si="32"/>
        <v>42004</v>
      </c>
      <c r="AG283" s="6">
        <f t="shared" si="33"/>
        <v>42005</v>
      </c>
      <c r="AH283" s="6">
        <f t="shared" si="34"/>
        <v>42369</v>
      </c>
      <c r="AI283" s="6">
        <f>DATE(YEAR(F283)+AO283,MONTH(F283),DAY(F283))</f>
        <v>42370</v>
      </c>
      <c r="AJ283" s="6">
        <f>DATE(YEAR(G283)+AO283,MONTH(G283),DAY(G283))</f>
        <v>42735</v>
      </c>
      <c r="AK283" s="6">
        <f>DATE(YEAR(F283)+AP283,MONTH(F283),DAY(F283))</f>
        <v>42736</v>
      </c>
      <c r="AL283" s="6">
        <f>DATE(YEAR(G283)+AP283,MONTH(G283),DAY(G283))</f>
        <v>43100</v>
      </c>
      <c r="AM283" s="8">
        <v>-4</v>
      </c>
      <c r="AN283" s="8">
        <v>-3</v>
      </c>
      <c r="AO283">
        <v>-2</v>
      </c>
      <c r="AP283">
        <v>-1</v>
      </c>
      <c r="AQ283" cm="1">
        <f t="array" ref="AQ283">_xll.FDS(A283,"FF_DEBT_LT(ANN_R,"&amp;F283&amp;","&amp;G283&amp;")")</f>
        <v>2730.4389999999999</v>
      </c>
      <c r="AR283" t="e" cm="1">
        <f t="array" ref="AR283">_xll.FDS(A283,"FF_RD_EXP(ANN_R,"&amp;F283&amp;","&amp;G283&amp;")")</f>
        <v>#N/A</v>
      </c>
      <c r="AS283" cm="1">
        <f t="array" ref="AS283">_xll.FDS(A283,"FF_PTX_INC_FOR(ANN_R,"&amp;F283&amp;","&amp;G283&amp;")")</f>
        <v>5.718</v>
      </c>
      <c r="AT283" cm="1">
        <f t="array" ref="AT283">_xll.FDS(A283,"FF_MKT_VAL_PUBLIC(ANN_R,"&amp;[1]sample_report!E283&amp;")")</f>
        <v>10671.541191602701</v>
      </c>
    </row>
    <row r="284" spans="1:46" hidden="1" x14ac:dyDescent="0.25">
      <c r="A284" t="s">
        <v>824</v>
      </c>
      <c r="B284" t="s">
        <v>825</v>
      </c>
      <c r="C284" t="s">
        <v>502</v>
      </c>
      <c r="D284" t="str" cm="1">
        <f t="array" ref="D284">_xll.FDS(A284,"FF_MAJOR_IND_NAME")</f>
        <v>CONSTRUCTION</v>
      </c>
      <c r="E284">
        <v>2018</v>
      </c>
      <c r="F284" s="4">
        <f t="shared" si="28"/>
        <v>43101</v>
      </c>
      <c r="G284" s="4">
        <f t="shared" si="29"/>
        <v>43465</v>
      </c>
      <c r="I284" s="1" cm="1">
        <f t="array" ref="I284">_xll.FDS(A284,"FF_PTX_INC(ANN_R,"&amp;F284&amp;","&amp;G284&amp;",,,USD)")</f>
        <v>959.73199999999997</v>
      </c>
      <c r="J284" s="1" cm="1">
        <f t="array" ref="J284">_xll.FDS(A284,"FF_MKT_VAL(ANN_R,"&amp;F284&amp;","&amp;G284&amp;",,,USD)")</f>
        <v>8719.1383686900008</v>
      </c>
      <c r="K284" s="1" cm="1">
        <f t="array" ref="K284">_xll.FDS(A284,"FF_SHLDRS_EQ(ANN_R,"&amp;F284&amp;","&amp;G284&amp;",,,USD)")</f>
        <v>1808.5619999999999</v>
      </c>
      <c r="L284" s="1" cm="1">
        <f t="array" ref="L284">_xll.FDS(A284,"FF_ASSETS(ANN_R,"&amp;F284&amp;","&amp;G284&amp;",,,USD)")</f>
        <v>3165.933</v>
      </c>
      <c r="M284" s="1" cm="1">
        <f t="array" ref="M284">_xll.FDS(A284,"FF_TAX_CF(ANN_R,"&amp;F284&amp;","&amp;G284&amp;",,,USD)")</f>
        <v>181.166</v>
      </c>
      <c r="N284" s="1" cm="1">
        <f t="array" ref="N284">_xll.FDS(A284,"FF_INC_TAX(ANN_R,"&amp;F284&amp;","&amp;G284&amp;",,,USD)")</f>
        <v>162.535</v>
      </c>
      <c r="O284" s="1" cm="1">
        <f t="array" ref="O284">_xll.FDS(A284,"FF_NET_INC(ANN_R,"&amp;F284&amp;","&amp;G284&amp;")")</f>
        <v>797.197</v>
      </c>
      <c r="P284" s="1" cm="1">
        <f t="array" ref="P284">_xll.FDS(A284,"FF_ROA(ANN_R,"&amp;F284&amp;","&amp;G284&amp;")")</f>
        <v>25.903153295126099</v>
      </c>
      <c r="Q284" cm="1">
        <f t="array" ref="Q284">_xll.FDS(A284,"FF_TAX_RATE(ANN_R,"&amp;F284&amp;","&amp;G284&amp;")")</f>
        <v>16.9354569817407</v>
      </c>
      <c r="R284" t="e" cm="1">
        <f t="array" ref="R284">_xll.FDS(A284,"FF_TAX_REFUND(ANN_R,"&amp;F284&amp;","&amp;G284&amp;",,,,,""D=1"")")</f>
        <v>#N/A</v>
      </c>
      <c r="S284">
        <f t="shared" si="30"/>
        <v>0.29414558120086309</v>
      </c>
      <c r="T284" s="1" cm="1">
        <f t="array" ref="T284">_xll.FDS($A284,"FF_TAX_CF(ANN_R,"&amp;AE284&amp;","&amp;AF284&amp;",,,USD)")</f>
        <v>181.84</v>
      </c>
      <c r="U284" s="1" cm="1">
        <f t="array" ref="U284">_xll.FDS($A284,"FF_TAX_CF(ANN_R,"&amp;AG284&amp;","&amp;AH284&amp;",,,USD)")</f>
        <v>194.67</v>
      </c>
      <c r="V284" s="1" cm="1">
        <f t="array" ref="V284">_xll.FDS(A284,"FF_TAX_CF(ANN_R,"&amp;AI284&amp;","&amp;AJ284&amp;",,,USD)")</f>
        <v>218.98400000000001</v>
      </c>
      <c r="W284" s="1" cm="1">
        <f t="array" ref="W284">_xll.FDS(A284,"FF_TAX_CF(ANN_R,"&amp;AK284&amp;","&amp;AL284&amp;",,,USD)")</f>
        <v>260.23200000000003</v>
      </c>
      <c r="X284" s="1" cm="1">
        <f t="array" ref="X284">_xll.FDS(A284,"FF_TAX_CF(ANN_R,"&amp;F284&amp;","&amp;G284&amp;",,,USD)")</f>
        <v>181.166</v>
      </c>
      <c r="Y284" s="1" cm="1">
        <f t="array" ref="Y284">_xll.FDS($A284,"FF_PTX_INC(ANN_R,"&amp;AE284&amp;","&amp;AF284&amp;",,,USD)")</f>
        <v>453.54599999999999</v>
      </c>
      <c r="Z284" s="1" cm="1">
        <f t="array" ref="Z284">_xll.FDS($A284,"FF_PTX_INC(ANN_R,"&amp;AG284&amp;","&amp;AH284&amp;",,,USD)")</f>
        <v>603.21199999999999</v>
      </c>
      <c r="AA284" s="1" cm="1">
        <f t="array" ref="AA284">_xll.FDS(A284,"FF_PTX_INC(ANN_R,"&amp;AI284&amp;","&amp;AJ284&amp;",,,USD)")</f>
        <v>661.697</v>
      </c>
      <c r="AB284" s="1" cm="1">
        <f t="array" ref="AB284">_xll.FDS(A284,"FF_PTX_INC(ANN_R,"&amp;AK284&amp;","&amp;AL284&amp;",,,USD)")</f>
        <v>846.91099999999994</v>
      </c>
      <c r="AC284" s="1" cm="1">
        <f t="array" ref="AC284">_xll.FDS(A284,"FF_PTX_INC(ANN_R,"&amp;F284&amp;","&amp;G284&amp;",,,USD)")</f>
        <v>959.73199999999997</v>
      </c>
      <c r="AE284" s="6">
        <f t="shared" si="31"/>
        <v>41640</v>
      </c>
      <c r="AF284" s="6">
        <f t="shared" si="32"/>
        <v>42004</v>
      </c>
      <c r="AG284" s="6">
        <f t="shared" si="33"/>
        <v>42005</v>
      </c>
      <c r="AH284" s="6">
        <f t="shared" si="34"/>
        <v>42369</v>
      </c>
      <c r="AI284" s="6">
        <f>DATE(YEAR(F284)+AO284,MONTH(F284),DAY(F284))</f>
        <v>42370</v>
      </c>
      <c r="AJ284" s="6">
        <f>DATE(YEAR(G284)+AO284,MONTH(G284),DAY(G284))</f>
        <v>42735</v>
      </c>
      <c r="AK284" s="6">
        <f>DATE(YEAR(F284)+AP284,MONTH(F284),DAY(F284))</f>
        <v>42736</v>
      </c>
      <c r="AL284" s="6">
        <f>DATE(YEAR(G284)+AP284,MONTH(G284),DAY(G284))</f>
        <v>43100</v>
      </c>
      <c r="AM284" s="8">
        <v>-4</v>
      </c>
      <c r="AN284" s="8">
        <v>-3</v>
      </c>
      <c r="AO284">
        <v>-2</v>
      </c>
      <c r="AP284">
        <v>-1</v>
      </c>
      <c r="AQ284" cm="1">
        <f t="array" ref="AQ284">_xll.FDS(A284,"FF_DEBT_LT(ANN_R,"&amp;F284&amp;","&amp;G284&amp;")")</f>
        <v>597.68100000000004</v>
      </c>
      <c r="AR284" t="e" cm="1">
        <f t="array" ref="AR284">_xll.FDS(A284,"FF_RD_EXP(ANN_R,"&amp;F284&amp;","&amp;G284&amp;")")</f>
        <v>#N/A</v>
      </c>
      <c r="AS284" t="e" cm="1">
        <f t="array" ref="AS284">_xll.FDS(A284,"FF_PTX_INC_FOR(ANN_R,"&amp;F284&amp;","&amp;G284&amp;")")</f>
        <v>#N/A</v>
      </c>
      <c r="AT284" cm="1">
        <f t="array" ref="AT284">_xll.FDS(A284,"FF_MKT_VAL_PUBLIC(ANN_R,"&amp;[1]sample_report!E284&amp;")")</f>
        <v>8171.6113556897399</v>
      </c>
    </row>
    <row r="285" spans="1:46" hidden="1" x14ac:dyDescent="0.25">
      <c r="A285" t="s">
        <v>862</v>
      </c>
      <c r="B285" t="s">
        <v>863</v>
      </c>
      <c r="C285" t="s">
        <v>502</v>
      </c>
      <c r="D285" t="str" cm="1">
        <f t="array" ref="D285">_xll.FDS(A285,"FF_MAJOR_IND_NAME")</f>
        <v>CONSTRUCTION</v>
      </c>
      <c r="E285">
        <v>2018</v>
      </c>
      <c r="F285" s="4">
        <f t="shared" si="28"/>
        <v>43101</v>
      </c>
      <c r="G285" s="4">
        <f t="shared" si="29"/>
        <v>43465</v>
      </c>
      <c r="I285" s="1" cm="1">
        <f t="array" ref="I285">_xll.FDS(A285,"FF_PTX_INC(ANN_R,"&amp;F285&amp;","&amp;G285&amp;",,,USD)")</f>
        <v>528.93899999999996</v>
      </c>
      <c r="J285" s="1" cm="1">
        <f t="array" ref="J285">_xll.FDS(A285,"FF_MKT_VAL(ANN_R,"&amp;F285&amp;","&amp;G285&amp;",,,USD)")</f>
        <v>9589.7976240200005</v>
      </c>
      <c r="K285" s="1" cm="1">
        <f t="array" ref="K285">_xll.FDS(A285,"FF_SHLDRS_EQ(ANN_R,"&amp;F285&amp;","&amp;G285&amp;",,,USD)")</f>
        <v>1994.64</v>
      </c>
      <c r="L285" s="1" cm="1">
        <f t="array" ref="L285">_xll.FDS(A285,"FF_ASSETS(ANN_R,"&amp;F285&amp;","&amp;G285&amp;",,,USD)")</f>
        <v>3473.857</v>
      </c>
      <c r="M285" s="1" cm="1">
        <f t="array" ref="M285">_xll.FDS(A285,"FF_TAX_CF(ANN_R,"&amp;F285&amp;","&amp;G285&amp;",,,USD)")</f>
        <v>90.733000000000004</v>
      </c>
      <c r="N285" s="1" cm="1">
        <f t="array" ref="N285">_xll.FDS(A285,"FF_INC_TAX(ANN_R,"&amp;F285&amp;","&amp;G285&amp;",,,USD)")</f>
        <v>118.366</v>
      </c>
      <c r="O285" s="1" cm="1">
        <f t="array" ref="O285">_xll.FDS(A285,"FF_NET_INC(ANN_R,"&amp;F285&amp;","&amp;G285&amp;")")</f>
        <v>410.57299999999998</v>
      </c>
      <c r="P285" s="1" cm="1">
        <f t="array" ref="P285">_xll.FDS(A285,"FF_ROA(ANN_R,"&amp;F285&amp;","&amp;G285&amp;")")</f>
        <v>11.946574408760601</v>
      </c>
      <c r="Q285" cm="1">
        <f t="array" ref="Q285">_xll.FDS(A285,"FF_TAX_RATE(ANN_R,"&amp;F285&amp;","&amp;G285&amp;")")</f>
        <v>22.378005781384999</v>
      </c>
      <c r="R285" t="e" cm="1">
        <f t="array" ref="R285">_xll.FDS(A285,"FF_TAX_REFUND(ANN_R,"&amp;F285&amp;","&amp;G285&amp;",,,,,""D=1"")")</f>
        <v>#N/A</v>
      </c>
      <c r="S285">
        <f t="shared" si="30"/>
        <v>0.25257998913688789</v>
      </c>
      <c r="T285" s="1" cm="1">
        <f t="array" ref="T285">_xll.FDS($A285,"FF_TAX_CF(ANN_R,"&amp;AE285&amp;","&amp;AF285&amp;",,,USD)")</f>
        <v>122.295</v>
      </c>
      <c r="U285" s="1" cm="1">
        <f t="array" ref="U285">_xll.FDS($A285,"FF_TAX_CF(ANN_R,"&amp;AG285&amp;","&amp;AH285&amp;",,,USD)")</f>
        <v>112.613</v>
      </c>
      <c r="V285" s="1" cm="1">
        <f t="array" ref="V285">_xll.FDS(A285,"FF_TAX_CF(ANN_R,"&amp;AI285&amp;","&amp;AJ285&amp;",,,USD)")</f>
        <v>109.399</v>
      </c>
      <c r="W285" s="1" cm="1">
        <f t="array" ref="W285">_xll.FDS(A285,"FF_TAX_CF(ANN_R,"&amp;AK285&amp;","&amp;AL285&amp;",,,USD)")</f>
        <v>104.852</v>
      </c>
      <c r="X285" s="1" cm="1">
        <f t="array" ref="X285">_xll.FDS(A285,"FF_TAX_CF(ANN_R,"&amp;F285&amp;","&amp;G285&amp;",,,USD)")</f>
        <v>90.733000000000004</v>
      </c>
      <c r="Y285" s="1" cm="1">
        <f t="array" ref="Y285">_xll.FDS($A285,"FF_PTX_INC(ANN_R,"&amp;AE285&amp;","&amp;AF285&amp;",,,USD)")</f>
        <v>392.44</v>
      </c>
      <c r="Z285" s="1" cm="1">
        <f t="array" ref="Z285">_xll.FDS($A285,"FF_PTX_INC(ANN_R,"&amp;AG285&amp;","&amp;AH285&amp;",,,USD)")</f>
        <v>392.34500000000003</v>
      </c>
      <c r="AA285" s="1" cm="1">
        <f t="array" ref="AA285">_xll.FDS(A285,"FF_PTX_INC(ANN_R,"&amp;AI285&amp;","&amp;AJ285&amp;",,,USD)")</f>
        <v>368.512</v>
      </c>
      <c r="AB285" s="1" cm="1">
        <f t="array" ref="AB285">_xll.FDS(A285,"FF_PTX_INC(ANN_R,"&amp;AK285&amp;","&amp;AL285&amp;",,,USD)")</f>
        <v>455.27300000000002</v>
      </c>
      <c r="AC285" s="1" cm="1">
        <f t="array" ref="AC285">_xll.FDS(A285,"FF_PTX_INC(ANN_R,"&amp;F285&amp;","&amp;G285&amp;",,,USD)")</f>
        <v>528.93899999999996</v>
      </c>
      <c r="AE285" s="6">
        <f t="shared" si="31"/>
        <v>41640</v>
      </c>
      <c r="AF285" s="6">
        <f t="shared" si="32"/>
        <v>42004</v>
      </c>
      <c r="AG285" s="6">
        <f t="shared" si="33"/>
        <v>42005</v>
      </c>
      <c r="AH285" s="6">
        <f t="shared" si="34"/>
        <v>42369</v>
      </c>
      <c r="AI285" s="6">
        <f>DATE(YEAR(F285)+AO285,MONTH(F285),DAY(F285))</f>
        <v>42370</v>
      </c>
      <c r="AJ285" s="6">
        <f>DATE(YEAR(G285)+AO285,MONTH(G285),DAY(G285))</f>
        <v>42735</v>
      </c>
      <c r="AK285" s="6">
        <f>DATE(YEAR(F285)+AP285,MONTH(F285),DAY(F285))</f>
        <v>42736</v>
      </c>
      <c r="AL285" s="6">
        <f>DATE(YEAR(G285)+AP285,MONTH(G285),DAY(G285))</f>
        <v>43100</v>
      </c>
      <c r="AM285" s="8">
        <v>-4</v>
      </c>
      <c r="AN285" s="8">
        <v>-3</v>
      </c>
      <c r="AO285">
        <v>-2</v>
      </c>
      <c r="AP285">
        <v>-1</v>
      </c>
      <c r="AQ285" cm="1">
        <f t="array" ref="AQ285">_xll.FDS(A285,"FF_DEBT_LT(ANN_R,"&amp;F285&amp;","&amp;G285&amp;")")</f>
        <v>848.33500000000004</v>
      </c>
      <c r="AR285" cm="1">
        <f t="array" ref="AR285">_xll.FDS(A285,"FF_RD_EXP(ANN_R,"&amp;F285&amp;","&amp;G285&amp;")")</f>
        <v>48</v>
      </c>
      <c r="AS285" cm="1">
        <f t="array" ref="AS285">_xll.FDS(A285,"FF_PTX_INC_FOR(ANN_R,"&amp;F285&amp;","&amp;G285&amp;")")</f>
        <v>171.35400000000001</v>
      </c>
      <c r="AT285" cm="1">
        <f t="array" ref="AT285">_xll.FDS(A285,"FF_MKT_VAL_PUBLIC(ANN_R,"&amp;[1]sample_report!E285&amp;")")</f>
        <v>9553.1933664891203</v>
      </c>
    </row>
    <row r="286" spans="1:46" hidden="1" x14ac:dyDescent="0.25">
      <c r="A286" t="s">
        <v>882</v>
      </c>
      <c r="B286" t="s">
        <v>883</v>
      </c>
      <c r="C286" t="s">
        <v>502</v>
      </c>
      <c r="D286" t="str" cm="1">
        <f t="array" ref="D286">_xll.FDS(A286,"FF_MAJOR_IND_NAME")</f>
        <v>CONSTRUCTION</v>
      </c>
      <c r="E286">
        <v>2018</v>
      </c>
      <c r="F286" s="4">
        <f t="shared" si="28"/>
        <v>43101</v>
      </c>
      <c r="G286" s="4">
        <f t="shared" si="29"/>
        <v>43465</v>
      </c>
      <c r="I286" s="1" cm="1">
        <f t="array" ref="I286">_xll.FDS(A286,"FF_PTX_INC(ANN_R,"&amp;F286&amp;","&amp;G286&amp;",,,USD)")</f>
        <v>1347.54</v>
      </c>
      <c r="J286" s="1" cm="1">
        <f t="array" ref="J286">_xll.FDS(A286,"FF_MKT_VAL(ANN_R,"&amp;F286&amp;","&amp;G286&amp;",,,USD)")</f>
        <v>7202.0760869300002</v>
      </c>
      <c r="K286" s="1" cm="1">
        <f t="array" ref="K286">_xll.FDS(A286,"FF_SHLDRS_EQ(ANN_R,"&amp;F286&amp;","&amp;G286&amp;",,,USD)")</f>
        <v>4817.7820000000002</v>
      </c>
      <c r="L286" s="1" cm="1">
        <f t="array" ref="L286">_xll.FDS(A286,"FF_ASSETS(ANN_R,"&amp;F286&amp;","&amp;G286&amp;",,,USD)")</f>
        <v>10172.976000000001</v>
      </c>
      <c r="M286" s="1" cm="1">
        <f t="array" ref="M286">_xll.FDS(A286,"FF_TAX_CF(ANN_R,"&amp;F286&amp;","&amp;G286&amp;",,,USD)")</f>
        <v>89.203999999999994</v>
      </c>
      <c r="N286" s="1" cm="1">
        <f t="array" ref="N286">_xll.FDS(A286,"FF_INC_TAX(ANN_R,"&amp;F286&amp;","&amp;G286&amp;",,,USD)")</f>
        <v>325.517</v>
      </c>
      <c r="O286" s="1" cm="1">
        <f t="array" ref="O286">_xll.FDS(A286,"FF_NET_INC(ANN_R,"&amp;F286&amp;","&amp;G286&amp;")")</f>
        <v>1010.831</v>
      </c>
      <c r="P286" s="1" cm="1">
        <f t="array" ref="P286">_xll.FDS(A286,"FF_ROA(ANN_R,"&amp;F286&amp;","&amp;G286&amp;")")</f>
        <v>10.179759184778201</v>
      </c>
      <c r="Q286" cm="1">
        <f t="array" ref="Q286">_xll.FDS(A286,"FF_TAX_RATE(ANN_R,"&amp;F286&amp;","&amp;G286&amp;")")</f>
        <v>24.156388678629199</v>
      </c>
      <c r="R286" t="e" cm="1">
        <f t="array" ref="R286">_xll.FDS(A286,"FF_TAX_REFUND(ANN_R,"&amp;F286&amp;","&amp;G286&amp;",,,,,""D=1"")")</f>
        <v>#N/A</v>
      </c>
      <c r="S286">
        <f t="shared" si="30"/>
        <v>2.1624634283672086E-2</v>
      </c>
      <c r="T286" s="1" cm="1">
        <f t="array" ref="T286">_xll.FDS($A286,"FF_TAX_CF(ANN_R,"&amp;AE286&amp;","&amp;AF286&amp;",,,USD)")</f>
        <v>1.03</v>
      </c>
      <c r="U286" s="1" cm="1">
        <f t="array" ref="U286">_xll.FDS($A286,"FF_TAX_CF(ANN_R,"&amp;AG286&amp;","&amp;AH286&amp;",,,USD)")</f>
        <v>-5.6539999999999999</v>
      </c>
      <c r="V286" s="1" cm="1">
        <f t="array" ref="V286">_xll.FDS(A286,"FF_TAX_CF(ANN_R,"&amp;AI286&amp;","&amp;AJ286&amp;",,,USD)")</f>
        <v>2.7429999999999999</v>
      </c>
      <c r="W286" s="1" cm="1">
        <f t="array" ref="W286">_xll.FDS(A286,"FF_TAX_CF(ANN_R,"&amp;AK286&amp;","&amp;AL286&amp;",,,USD)")</f>
        <v>14.875</v>
      </c>
      <c r="X286" s="1" cm="1">
        <f t="array" ref="X286">_xll.FDS(A286,"FF_TAX_CF(ANN_R,"&amp;F286&amp;","&amp;G286&amp;",,,USD)")</f>
        <v>89.203999999999994</v>
      </c>
      <c r="Y286" s="1" cm="1">
        <f t="array" ref="Y286">_xll.FDS($A286,"FF_PTX_INC(ANN_R,"&amp;AE286&amp;","&amp;AF286&amp;",,,USD)")</f>
        <v>689.75800000000004</v>
      </c>
      <c r="Z286" s="1" cm="1">
        <f t="array" ref="Z286">_xll.FDS($A286,"FF_PTX_INC(ANN_R,"&amp;AG286&amp;","&amp;AH286&amp;",,,USD)")</f>
        <v>816.02300000000002</v>
      </c>
      <c r="AA286" s="1" cm="1">
        <f t="array" ref="AA286">_xll.FDS(A286,"FF_PTX_INC(ANN_R,"&amp;AI286&amp;","&amp;AJ286&amp;",,,USD)")</f>
        <v>933.85</v>
      </c>
      <c r="AB286" s="1" cm="1">
        <f t="array" ref="AB286">_xll.FDS(A286,"FF_PTX_INC(ANN_R,"&amp;AK286&amp;","&amp;AL286&amp;",,,USD)")</f>
        <v>938.82799999999997</v>
      </c>
      <c r="AC286" s="1" cm="1">
        <f t="array" ref="AC286">_xll.FDS(A286,"FF_PTX_INC(ANN_R,"&amp;F286&amp;","&amp;G286&amp;",,,USD)")</f>
        <v>1347.54</v>
      </c>
      <c r="AE286" s="6">
        <f t="shared" si="31"/>
        <v>41640</v>
      </c>
      <c r="AF286" s="6">
        <f t="shared" si="32"/>
        <v>42004</v>
      </c>
      <c r="AG286" s="6">
        <f t="shared" si="33"/>
        <v>42005</v>
      </c>
      <c r="AH286" s="6">
        <f t="shared" si="34"/>
        <v>42369</v>
      </c>
      <c r="AI286" s="6">
        <f>DATE(YEAR(F286)+AO286,MONTH(F286),DAY(F286))</f>
        <v>42370</v>
      </c>
      <c r="AJ286" s="6">
        <f>DATE(YEAR(G286)+AO286,MONTH(G286),DAY(G286))</f>
        <v>42735</v>
      </c>
      <c r="AK286" s="6">
        <f>DATE(YEAR(F286)+AP286,MONTH(F286),DAY(F286))</f>
        <v>42736</v>
      </c>
      <c r="AL286" s="6">
        <f>DATE(YEAR(G286)+AP286,MONTH(G286),DAY(G286))</f>
        <v>43100</v>
      </c>
      <c r="AM286" s="8">
        <v>-4</v>
      </c>
      <c r="AN286" s="8">
        <v>-3</v>
      </c>
      <c r="AO286">
        <v>-2</v>
      </c>
      <c r="AP286">
        <v>-1</v>
      </c>
      <c r="AQ286" cm="1">
        <f t="array" ref="AQ286">_xll.FDS(A286,"FF_DEBT_LT(ANN_R,"&amp;F286&amp;","&amp;G286&amp;")")</f>
        <v>3028.0659999999998</v>
      </c>
      <c r="AR286" t="e" cm="1">
        <f t="array" ref="AR286">_xll.FDS(A286,"FF_RD_EXP(ANN_R,"&amp;F286&amp;","&amp;G286&amp;")")</f>
        <v>#N/A</v>
      </c>
      <c r="AS286" t="e" cm="1">
        <f t="array" ref="AS286">_xll.FDS(A286,"FF_PTX_INC_FOR(ANN_R,"&amp;F286&amp;","&amp;G286&amp;")")</f>
        <v>#N/A</v>
      </c>
      <c r="AT286" cm="1">
        <f t="array" ref="AT286">_xll.FDS(A286,"FF_MKT_VAL_PUBLIC(ANN_R,"&amp;[1]sample_report!E286&amp;")")</f>
        <v>6553.3850937802199</v>
      </c>
    </row>
    <row r="287" spans="1:46" hidden="1" x14ac:dyDescent="0.25">
      <c r="A287" t="s">
        <v>984</v>
      </c>
      <c r="B287" t="s">
        <v>985</v>
      </c>
      <c r="C287" t="s">
        <v>950</v>
      </c>
      <c r="D287" t="str" cm="1">
        <f t="array" ref="D287">_xll.FDS(A287,"FF_MAJOR_IND_NAME")</f>
        <v>CONSTRUCTION</v>
      </c>
      <c r="E287">
        <v>2018</v>
      </c>
      <c r="F287" s="4">
        <f t="shared" si="28"/>
        <v>43101</v>
      </c>
      <c r="G287" s="4">
        <f t="shared" si="29"/>
        <v>43465</v>
      </c>
      <c r="I287" s="1" cm="1">
        <f t="array" ref="I287">_xll.FDS(A287,"FF_PTX_INC(ANN_R,"&amp;F287&amp;","&amp;G287&amp;",,,USD)")</f>
        <v>5153.1468086242703</v>
      </c>
      <c r="J287" s="1" cm="1">
        <f t="array" ref="J287">_xll.FDS(A287,"FF_MKT_VAL(ANN_R,"&amp;F287&amp;","&amp;G287&amp;",,,USD)")</f>
        <v>45673.7283182096</v>
      </c>
      <c r="K287" s="1" cm="1">
        <f t="array" ref="K287">_xll.FDS(A287,"FF_SHLDRS_EQ(ANN_R,"&amp;F287&amp;","&amp;G287&amp;",,,USD)")</f>
        <v>21931.3322120905</v>
      </c>
      <c r="L287" s="1" cm="1">
        <f t="array" ref="L287">_xll.FDS(A287,"FF_ASSETS(ANN_R,"&amp;F287&amp;","&amp;G287&amp;",,,USD)")</f>
        <v>86144.352437138601</v>
      </c>
      <c r="M287" s="1" cm="1">
        <f t="array" ref="M287">_xll.FDS(A287,"FF_TAX_CF(ANN_R,"&amp;F287&amp;","&amp;G287&amp;",,,USD)")</f>
        <v>1441.6541666984599</v>
      </c>
      <c r="N287" s="1" cm="1">
        <f t="array" ref="N287">_xll.FDS(A287,"FF_INC_TAX(ANN_R,"&amp;F287&amp;","&amp;G287&amp;",,,USD)")</f>
        <v>1672.8851132392899</v>
      </c>
      <c r="O287" s="1" cm="1">
        <f t="array" ref="O287">_xll.FDS(A287,"FF_NET_INC(ANN_R,"&amp;F287&amp;","&amp;G287&amp;")")</f>
        <v>2983</v>
      </c>
      <c r="P287" s="1" cm="1">
        <f t="array" ref="P287">_xll.FDS(A287,"FF_ROA(ANN_R,"&amp;F287&amp;","&amp;G287&amp;")")</f>
        <v>4.1099476439790603</v>
      </c>
      <c r="Q287" cm="1">
        <f t="array" ref="Q287">_xll.FDS(A287,"FF_TAX_RATE(ANN_R,"&amp;F287&amp;","&amp;G287&amp;")")</f>
        <v>32.463369963369999</v>
      </c>
      <c r="R287" t="e" cm="1">
        <f t="array" ref="R287">_xll.FDS(A287,"FF_TAX_REFUND(ANN_R,"&amp;F287&amp;","&amp;G287&amp;",,,,,""D=1"")")</f>
        <v>#N/A</v>
      </c>
      <c r="S287">
        <f t="shared" si="30"/>
        <v>0.35087112742928317</v>
      </c>
      <c r="T287" s="1" cm="1">
        <f t="array" ref="T287">_xll.FDS($A287,"FF_TAX_CF(ANN_R,"&amp;AE287&amp;","&amp;AF287&amp;",,,USD)")</f>
        <v>1700.50246882439</v>
      </c>
      <c r="U287" s="1" cm="1">
        <f t="array" ref="U287">_xll.FDS($A287,"FF_TAX_CF(ANN_R,"&amp;AG287&amp;","&amp;AH287&amp;",,,USD)")</f>
        <v>1154.3865659236901</v>
      </c>
      <c r="V287" s="1" cm="1">
        <f t="array" ref="V287">_xll.FDS(A287,"FF_TAX_CF(ANN_R,"&amp;AI287&amp;","&amp;AJ287&amp;",,,USD)")</f>
        <v>1341.8172496557199</v>
      </c>
      <c r="W287" s="1" cm="1">
        <f t="array" ref="W287">_xll.FDS(A287,"FF_TAX_CF(ANN_R,"&amp;AK287&amp;","&amp;AL287&amp;",,,USD)")</f>
        <v>1857.7082451582</v>
      </c>
      <c r="X287" s="1" cm="1">
        <f t="array" ref="X287">_xll.FDS(A287,"FF_TAX_CF(ANN_R,"&amp;F287&amp;","&amp;G287&amp;",,,USD)")</f>
        <v>1441.6541666984599</v>
      </c>
      <c r="Y287" s="1" cm="1">
        <f t="array" ref="Y287">_xll.FDS($A287,"FF_PTX_INC(ANN_R,"&amp;AE287&amp;","&amp;AF287&amp;",,,USD)")</f>
        <v>4582.8674179315603</v>
      </c>
      <c r="Z287" s="1" cm="1">
        <f t="array" ref="Z287">_xll.FDS($A287,"FF_PTX_INC(ANN_R,"&amp;AG287&amp;","&amp;AH287&amp;",,,USD)")</f>
        <v>3351.1586956977799</v>
      </c>
      <c r="AA287" s="1" cm="1">
        <f t="array" ref="AA287">_xll.FDS(A287,"FF_PTX_INC(ANN_R,"&amp;AI287&amp;","&amp;AJ287&amp;",,,USD)")</f>
        <v>3835.1858240366</v>
      </c>
      <c r="AB287" s="1" cm="1">
        <f t="array" ref="AB287">_xll.FDS(A287,"FF_PTX_INC(ANN_R,"&amp;AK287&amp;","&amp;AL287&amp;",,,USD)")</f>
        <v>4441.8063566684696</v>
      </c>
      <c r="AC287" s="1" cm="1">
        <f t="array" ref="AC287">_xll.FDS(A287,"FF_PTX_INC(ANN_R,"&amp;F287&amp;","&amp;G287&amp;",,,USD)")</f>
        <v>5153.1468086242703</v>
      </c>
      <c r="AE287" s="6">
        <f t="shared" si="31"/>
        <v>41640</v>
      </c>
      <c r="AF287" s="6">
        <f t="shared" si="32"/>
        <v>42004</v>
      </c>
      <c r="AG287" s="6">
        <f t="shared" si="33"/>
        <v>42005</v>
      </c>
      <c r="AH287" s="6">
        <f t="shared" si="34"/>
        <v>42369</v>
      </c>
      <c r="AI287" s="6">
        <f>DATE(YEAR(F287)+AO287,MONTH(F287),DAY(F287))</f>
        <v>42370</v>
      </c>
      <c r="AJ287" s="6">
        <f>DATE(YEAR(G287)+AO287,MONTH(G287),DAY(G287))</f>
        <v>42735</v>
      </c>
      <c r="AK287" s="6">
        <f>DATE(YEAR(F287)+AP287,MONTH(F287),DAY(F287))</f>
        <v>42736</v>
      </c>
      <c r="AL287" s="6">
        <f>DATE(YEAR(G287)+AP287,MONTH(G287),DAY(G287))</f>
        <v>43100</v>
      </c>
      <c r="AM287" s="8">
        <v>-4</v>
      </c>
      <c r="AN287" s="8">
        <v>-3</v>
      </c>
      <c r="AO287">
        <v>-2</v>
      </c>
      <c r="AP287">
        <v>-1</v>
      </c>
      <c r="AQ287" cm="1">
        <f t="array" ref="AQ287">_xll.FDS(A287,"FF_DEBT_LT(ANN_R,"&amp;F287&amp;","&amp;G287&amp;")")</f>
        <v>19611</v>
      </c>
      <c r="AR287" t="e" cm="1">
        <f t="array" ref="AR287">_xll.FDS(A287,"FF_RD_EXP(ANN_R,"&amp;F287&amp;","&amp;G287&amp;")")</f>
        <v>#N/A</v>
      </c>
      <c r="AS287" t="e" cm="1">
        <f t="array" ref="AS287">_xll.FDS(A287,"FF_PTX_INC_FOR(ANN_R,"&amp;F287&amp;","&amp;G287&amp;")")</f>
        <v>#N/A</v>
      </c>
      <c r="AT287" cm="1">
        <f t="array" ref="AT287">_xll.FDS(A287,"FF_MKT_VAL_PUBLIC(ANN_R,"&amp;[1]sample_report!E287&amp;")")</f>
        <v>32005.8913748431</v>
      </c>
    </row>
    <row r="288" spans="1:46" hidden="1" x14ac:dyDescent="0.25">
      <c r="A288" t="s">
        <v>1072</v>
      </c>
      <c r="B288" t="s">
        <v>1073</v>
      </c>
      <c r="C288" t="s">
        <v>1061</v>
      </c>
      <c r="D288" t="str" cm="1">
        <f t="array" ref="D288">_xll.FDS(A288,"FF_MAJOR_IND_NAME")</f>
        <v>CONSTRUCTION</v>
      </c>
      <c r="E288">
        <v>2018</v>
      </c>
      <c r="F288" s="4">
        <f t="shared" si="28"/>
        <v>43101</v>
      </c>
      <c r="G288" s="4">
        <f t="shared" si="29"/>
        <v>43465</v>
      </c>
      <c r="I288" s="1" cm="1">
        <f t="array" ref="I288">_xll.FDS(A288,"FF_PTX_INC(ANN_R,"&amp;F288&amp;","&amp;G288&amp;",,,USD)")</f>
        <v>2395.0824007019401</v>
      </c>
      <c r="J288" s="1" cm="1">
        <f t="array" ref="J288">_xll.FDS(A288,"FF_MKT_VAL(ANN_R,"&amp;F288&amp;","&amp;G288&amp;",,,USD)")</f>
        <v>28793.210721020601</v>
      </c>
      <c r="K288" s="1" cm="1">
        <f t="array" ref="K288">_xll.FDS(A288,"FF_SHLDRS_EQ(ANN_R,"&amp;F288&amp;","&amp;G288&amp;",,,USD)")</f>
        <v>4785.2148314937904</v>
      </c>
      <c r="L288" s="1" cm="1">
        <f t="array" ref="L288">_xll.FDS(A288,"FF_ASSETS(ANN_R,"&amp;F288&amp;","&amp;G288&amp;",,,USD)")</f>
        <v>11516.548618853099</v>
      </c>
      <c r="M288" s="1" cm="1">
        <f t="array" ref="M288">_xll.FDS(A288,"FF_TAX_CF(ANN_R,"&amp;F288&amp;","&amp;G288&amp;",,,USD)")</f>
        <v>677.643161118031</v>
      </c>
      <c r="N288" s="1" cm="1">
        <f t="array" ref="N288">_xll.FDS(A288,"FF_INC_TAX(ANN_R,"&amp;F288&amp;","&amp;G288&amp;",,,USD)")</f>
        <v>518.11658248305298</v>
      </c>
      <c r="O288" s="1" cm="1">
        <f t="array" ref="O288">_xll.FDS(A288,"FF_NET_INC(ANN_R,"&amp;F288&amp;","&amp;G288&amp;")")</f>
        <v>16322</v>
      </c>
      <c r="P288" s="1" cm="1">
        <f t="array" ref="P288">_xll.FDS(A288,"FF_ROA(ANN_R,"&amp;F288&amp;","&amp;G288&amp;")")</f>
        <v>13.8448162520941</v>
      </c>
      <c r="Q288" cm="1">
        <f t="array" ref="Q288">_xll.FDS(A288,"FF_TAX_RATE(ANN_R,"&amp;F288&amp;","&amp;G288&amp;")")</f>
        <v>21.6325159556601</v>
      </c>
      <c r="R288" t="e" cm="1">
        <f t="array" ref="R288">_xll.FDS(A288,"FF_TAX_REFUND(ANN_R,"&amp;F288&amp;","&amp;G288&amp;",,,,,""D=1"")")</f>
        <v>#N/A</v>
      </c>
      <c r="S288">
        <f t="shared" si="30"/>
        <v>0.305263345819138</v>
      </c>
      <c r="T288" s="1" cm="1">
        <f t="array" ref="T288">_xll.FDS($A288,"FF_TAX_CF(ANN_R,"&amp;AE288&amp;","&amp;AF288&amp;",,,USD)")</f>
        <v>557.57523536682095</v>
      </c>
      <c r="U288" s="1" cm="1">
        <f t="array" ref="U288">_xll.FDS($A288,"FF_TAX_CF(ANN_R,"&amp;AG288&amp;","&amp;AH288&amp;",,,USD)")</f>
        <v>502.34610776603199</v>
      </c>
      <c r="V288" s="1" cm="1">
        <f t="array" ref="V288">_xll.FDS(A288,"FF_TAX_CF(ANN_R,"&amp;AI288&amp;","&amp;AJ288&amp;",,,USD)")</f>
        <v>833.00391015410401</v>
      </c>
      <c r="W288" s="1" cm="1">
        <f t="array" ref="W288">_xll.FDS(A288,"FF_TAX_CF(ANN_R,"&amp;AK288&amp;","&amp;AL288&amp;",,,USD)")</f>
        <v>855.23620997369301</v>
      </c>
      <c r="X288" s="1" cm="1">
        <f t="array" ref="X288">_xll.FDS(A288,"FF_TAX_CF(ANN_R,"&amp;F288&amp;","&amp;G288&amp;",,,USD)")</f>
        <v>677.643161118031</v>
      </c>
      <c r="Y288" s="1" cm="1">
        <f t="array" ref="Y288">_xll.FDS($A288,"FF_PTX_INC(ANN_R,"&amp;AE288&amp;","&amp;AF288&amp;",,,USD)")</f>
        <v>2342.7481937408402</v>
      </c>
      <c r="Z288" s="1" cm="1">
        <f t="array" ref="Z288">_xll.FDS($A288,"FF_PTX_INC(ANN_R,"&amp;AG288&amp;","&amp;AH288&amp;",,,USD)")</f>
        <v>2230.3313741684001</v>
      </c>
      <c r="AA288" s="1" cm="1">
        <f t="array" ref="AA288">_xll.FDS(A288,"FF_PTX_INC(ANN_R,"&amp;AI288&amp;","&amp;AJ288&amp;",,,USD)")</f>
        <v>2195.5703173130801</v>
      </c>
      <c r="AB288" s="1" cm="1">
        <f t="array" ref="AB288">_xll.FDS(A288,"FF_PTX_INC(ANN_R,"&amp;AK288&amp;","&amp;AL288&amp;",,,USD)")</f>
        <v>2058.7242300584899</v>
      </c>
      <c r="AC288" s="1" cm="1">
        <f t="array" ref="AC288">_xll.FDS(A288,"FF_PTX_INC(ANN_R,"&amp;F288&amp;","&amp;G288&amp;",,,USD)")</f>
        <v>2395.0824007019401</v>
      </c>
      <c r="AE288" s="6">
        <f t="shared" si="31"/>
        <v>41640</v>
      </c>
      <c r="AF288" s="6">
        <f t="shared" si="32"/>
        <v>42004</v>
      </c>
      <c r="AG288" s="6">
        <f t="shared" si="33"/>
        <v>42005</v>
      </c>
      <c r="AH288" s="6">
        <f t="shared" si="34"/>
        <v>42369</v>
      </c>
      <c r="AI288" s="6">
        <f>DATE(YEAR(F288)+AO288,MONTH(F288),DAY(F288))</f>
        <v>42370</v>
      </c>
      <c r="AJ288" s="6">
        <f>DATE(YEAR(G288)+AO288,MONTH(G288),DAY(G288))</f>
        <v>42735</v>
      </c>
      <c r="AK288" s="6">
        <f>DATE(YEAR(F288)+AP288,MONTH(F288),DAY(F288))</f>
        <v>42736</v>
      </c>
      <c r="AL288" s="6">
        <f>DATE(YEAR(G288)+AP288,MONTH(G288),DAY(G288))</f>
        <v>43100</v>
      </c>
      <c r="AM288" s="8">
        <v>-4</v>
      </c>
      <c r="AN288" s="8">
        <v>-3</v>
      </c>
      <c r="AO288">
        <v>-2</v>
      </c>
      <c r="AP288">
        <v>-1</v>
      </c>
      <c r="AQ288" cm="1">
        <f t="array" ref="AQ288">_xll.FDS(A288,"FF_DEBT_LT(ANN_R,"&amp;F288&amp;","&amp;G288&amp;")")</f>
        <v>14415</v>
      </c>
      <c r="AR288" cm="1">
        <f t="array" ref="AR288">_xll.FDS(A288,"FF_RD_EXP(ANN_R,"&amp;F288&amp;","&amp;G288&amp;")")</f>
        <v>2432</v>
      </c>
      <c r="AS288" t="e" cm="1">
        <f t="array" ref="AS288">_xll.FDS(A288,"FF_PTX_INC_FOR(ANN_R,"&amp;F288&amp;","&amp;G288&amp;")")</f>
        <v>#N/A</v>
      </c>
      <c r="AT288" cm="1">
        <f t="array" ref="AT288">_xll.FDS(A288,"FF_MKT_VAL_PUBLIC(ANN_R,"&amp;[1]sample_report!E288&amp;")")</f>
        <v>129464.674326254</v>
      </c>
    </row>
    <row r="289" spans="1:46" hidden="1" x14ac:dyDescent="0.25">
      <c r="A289" t="s">
        <v>1130</v>
      </c>
      <c r="B289" t="s">
        <v>1131</v>
      </c>
      <c r="C289" t="s">
        <v>932</v>
      </c>
      <c r="D289" t="str" cm="1">
        <f t="array" ref="D289">_xll.FDS(A289,"FF_MAJOR_IND_NAME")</f>
        <v>CONSTRUCTION</v>
      </c>
      <c r="E289">
        <v>2018</v>
      </c>
      <c r="F289" s="4">
        <f t="shared" si="28"/>
        <v>43101</v>
      </c>
      <c r="G289" s="4">
        <f t="shared" si="29"/>
        <v>43465</v>
      </c>
      <c r="I289" s="1" cm="1">
        <f t="array" ref="I289">_xll.FDS(A289,"FF_PTX_INC(ANN_R,"&amp;F289&amp;","&amp;G289&amp;",,,USD)")</f>
        <v>1891.3569513559301</v>
      </c>
      <c r="J289" s="1" cm="1">
        <f t="array" ref="J289">_xll.FDS(A289,"FF_MKT_VAL(ANN_R,"&amp;F289&amp;","&amp;G289&amp;",,,USD)")</f>
        <v>24492.772587337698</v>
      </c>
      <c r="K289" s="1" cm="1">
        <f t="array" ref="K289">_xll.FDS(A289,"FF_SHLDRS_EQ(ANN_R,"&amp;F289&amp;","&amp;G289&amp;",,,USD)")</f>
        <v>27312.842112779599</v>
      </c>
      <c r="L289" s="1" cm="1">
        <f t="array" ref="L289">_xll.FDS(A289,"FF_ASSETS(ANN_R,"&amp;F289&amp;","&amp;G289&amp;",,,USD)")</f>
        <v>60554.878734350197</v>
      </c>
      <c r="M289" s="1" cm="1">
        <f t="array" ref="M289">_xll.FDS(A289,"FF_TAX_CF(ANN_R,"&amp;F289&amp;","&amp;G289&amp;",,,USD)")</f>
        <v>804.15879023075104</v>
      </c>
      <c r="N289" s="1" cm="1">
        <f t="array" ref="N289">_xll.FDS(A289,"FF_INC_TAX(ANN_R,"&amp;F289&amp;","&amp;G289&amp;",,,USD)")</f>
        <v>670.30262565612804</v>
      </c>
      <c r="O289" s="1" cm="1">
        <f t="array" ref="O289">_xll.FDS(A289,"FF_NET_INC(ANN_R,"&amp;F289&amp;","&amp;G289&amp;")")</f>
        <v>1502</v>
      </c>
      <c r="P289" s="1" cm="1">
        <f t="array" ref="P289">_xll.FDS(A289,"FF_ROA(ANN_R,"&amp;F289&amp;","&amp;G289&amp;")")</f>
        <v>2.4348728257169299</v>
      </c>
      <c r="Q289" cm="1">
        <f t="array" ref="Q289">_xll.FDS(A289,"FF_TAX_RATE(ANN_R,"&amp;F289&amp;","&amp;G289&amp;")")</f>
        <v>35.440302539168002</v>
      </c>
      <c r="R289" t="e" cm="1">
        <f t="array" ref="R289">_xll.FDS(A289,"FF_TAX_REFUND(ANN_R,"&amp;F289&amp;","&amp;G289&amp;",,,,,""D=1"")")</f>
        <v>#N/A</v>
      </c>
      <c r="S289">
        <f t="shared" si="30"/>
        <v>0.97394053416861559</v>
      </c>
      <c r="T289" s="1" cm="1">
        <f t="array" ref="T289">_xll.FDS($A289,"FF_TAX_CF(ANN_R,"&amp;AE289&amp;","&amp;AF289&amp;",,,USD)")</f>
        <v>730.81796228885696</v>
      </c>
      <c r="U289" s="1" cm="1">
        <f t="array" ref="U289">_xll.FDS($A289,"FF_TAX_CF(ANN_R,"&amp;AG289&amp;","&amp;AH289&amp;",,,USD)")</f>
        <v>976.23813867569004</v>
      </c>
      <c r="V289" s="1" cm="1">
        <f t="array" ref="V289">_xll.FDS(A289,"FF_TAX_CF(ANN_R,"&amp;AI289&amp;","&amp;AJ289&amp;",,,USD)")</f>
        <v>872.94878721237205</v>
      </c>
      <c r="W289" s="1" cm="1">
        <f t="array" ref="W289">_xll.FDS(A289,"FF_TAX_CF(ANN_R,"&amp;AK289&amp;","&amp;AL289&amp;",,,USD)")</f>
        <v>884.92689108848595</v>
      </c>
      <c r="X289" s="1" cm="1">
        <f t="array" ref="X289">_xll.FDS(A289,"FF_TAX_CF(ANN_R,"&amp;F289&amp;","&amp;G289&amp;",,,USD)")</f>
        <v>804.15879023075104</v>
      </c>
      <c r="Y289" s="1" cm="1">
        <f t="array" ref="Y289">_xll.FDS($A289,"FF_PTX_INC(ANN_R,"&amp;AE289&amp;","&amp;AF289&amp;",,,USD)")</f>
        <v>2191.36148333549</v>
      </c>
      <c r="Z289" s="1" cm="1">
        <f t="array" ref="Z289">_xll.FDS($A289,"FF_PTX_INC(ANN_R,"&amp;AG289&amp;","&amp;AH289&amp;",,,USD)")</f>
        <v>-873.42156875133503</v>
      </c>
      <c r="AA289" s="1" cm="1">
        <f t="array" ref="AA289">_xll.FDS(A289,"FF_PTX_INC(ANN_R,"&amp;AI289&amp;","&amp;AJ289&amp;",,,USD)")</f>
        <v>2715.2767509221999</v>
      </c>
      <c r="AB289" s="1" cm="1">
        <f t="array" ref="AB289">_xll.FDS(A289,"FF_PTX_INC(ANN_R,"&amp;AK289&amp;","&amp;AL289&amp;",,,USD)")</f>
        <v>-1541.2561352253001</v>
      </c>
      <c r="AC289" s="1" cm="1">
        <f t="array" ref="AC289">_xll.FDS(A289,"FF_PTX_INC(ANN_R,"&amp;F289&amp;","&amp;G289&amp;",,,USD)")</f>
        <v>1891.3569513559301</v>
      </c>
      <c r="AE289" s="6">
        <f t="shared" si="31"/>
        <v>41640</v>
      </c>
      <c r="AF289" s="6">
        <f t="shared" si="32"/>
        <v>42004</v>
      </c>
      <c r="AG289" s="6">
        <f t="shared" si="33"/>
        <v>42005</v>
      </c>
      <c r="AH289" s="6">
        <f t="shared" si="34"/>
        <v>42369</v>
      </c>
      <c r="AI289" s="6">
        <f>DATE(YEAR(F289)+AO289,MONTH(F289),DAY(F289))</f>
        <v>42370</v>
      </c>
      <c r="AJ289" s="6">
        <f>DATE(YEAR(G289)+AO289,MONTH(G289),DAY(G289))</f>
        <v>42735</v>
      </c>
      <c r="AK289" s="6">
        <f>DATE(YEAR(F289)+AP289,MONTH(F289),DAY(F289))</f>
        <v>42736</v>
      </c>
      <c r="AL289" s="6">
        <f>DATE(YEAR(G289)+AP289,MONTH(G289),DAY(G289))</f>
        <v>43100</v>
      </c>
      <c r="AM289" s="8">
        <v>-4</v>
      </c>
      <c r="AN289" s="8">
        <v>-3</v>
      </c>
      <c r="AO289">
        <v>-2</v>
      </c>
      <c r="AP289">
        <v>-1</v>
      </c>
      <c r="AQ289" cm="1">
        <f t="array" ref="AQ289">_xll.FDS(A289,"FF_DEBT_LT(ANN_R,"&amp;F289&amp;","&amp;G289&amp;")")</f>
        <v>13012</v>
      </c>
      <c r="AR289" cm="1">
        <f t="array" ref="AR289">_xll.FDS(A289,"FF_RD_EXP(ANN_R,"&amp;F289&amp;","&amp;G289&amp;")")</f>
        <v>98</v>
      </c>
      <c r="AS289" t="e" cm="1">
        <f t="array" ref="AS289">_xll.FDS(A289,"FF_PTX_INC_FOR(ANN_R,"&amp;F289&amp;","&amp;G289&amp;")")</f>
        <v>#N/A</v>
      </c>
      <c r="AT289" cm="1">
        <f t="array" ref="AT289">_xll.FDS(A289,"FF_MKT_VAL_PUBLIC(ANN_R,"&amp;[1]sample_report!E289&amp;")")</f>
        <v>18299.3078684953</v>
      </c>
    </row>
    <row r="290" spans="1:46" hidden="1" x14ac:dyDescent="0.25">
      <c r="A290" t="s">
        <v>1202</v>
      </c>
      <c r="B290" t="s">
        <v>1203</v>
      </c>
      <c r="C290" t="s">
        <v>932</v>
      </c>
      <c r="D290" t="str" cm="1">
        <f t="array" ref="D290">_xll.FDS(A290,"FF_MAJOR_IND_NAME")</f>
        <v>CONSTRUCTION</v>
      </c>
      <c r="E290">
        <v>2018</v>
      </c>
      <c r="F290" s="4">
        <f t="shared" si="28"/>
        <v>43101</v>
      </c>
      <c r="G290" s="4">
        <f t="shared" si="29"/>
        <v>43465</v>
      </c>
      <c r="I290" s="1" cm="1">
        <f t="array" ref="I290">_xll.FDS(A290,"FF_PTX_INC(ANN_R,"&amp;F290&amp;","&amp;G290&amp;",,,USD)")</f>
        <v>702.182872486115</v>
      </c>
      <c r="J290" s="1" cm="1">
        <f t="array" ref="J290">_xll.FDS(A290,"FF_MKT_VAL(ANN_R,"&amp;F290&amp;","&amp;G290&amp;",,,USD)")</f>
        <v>13977.429638879101</v>
      </c>
      <c r="K290" s="1" cm="1">
        <f t="array" ref="K290">_xll.FDS(A290,"FF_SHLDRS_EQ(ANN_R,"&amp;F290&amp;","&amp;G290&amp;",,,USD)")</f>
        <v>1770.5416759014099</v>
      </c>
      <c r="L290" s="1" cm="1">
        <f t="array" ref="L290">_xll.FDS(A290,"FF_ASSETS(ANN_R,"&amp;F290&amp;","&amp;G290&amp;",,,USD)")</f>
        <v>3552.2418016910601</v>
      </c>
      <c r="M290" s="1" cm="1">
        <f t="array" ref="M290">_xll.FDS(A290,"FF_TAX_CF(ANN_R,"&amp;F290&amp;","&amp;G290&amp;",,,USD)")</f>
        <v>104.939145815372</v>
      </c>
      <c r="N290" s="1" cm="1">
        <f t="array" ref="N290">_xll.FDS(A290,"FF_INC_TAX(ANN_R,"&amp;F290&amp;","&amp;G290&amp;",,,USD)")</f>
        <v>91.962250471115098</v>
      </c>
      <c r="O290" s="1" cm="1">
        <f t="array" ref="O290">_xll.FDS(A290,"FF_NET_INC(ANN_R,"&amp;F290&amp;","&amp;G290&amp;")")</f>
        <v>597.20000000000005</v>
      </c>
      <c r="P290" s="1" cm="1">
        <f t="array" ref="P290">_xll.FDS(A290,"FF_ROA(ANN_R,"&amp;F290&amp;","&amp;G290&amp;")")</f>
        <v>16.486762554178299</v>
      </c>
      <c r="Q290" cm="1">
        <f t="array" ref="Q290">_xll.FDS(A290,"FF_TAX_RATE(ANN_R,"&amp;F290&amp;","&amp;G290&amp;")")</f>
        <v>13.0966239813737</v>
      </c>
      <c r="R290" t="e" cm="1">
        <f t="array" ref="R290">_xll.FDS(A290,"FF_TAX_REFUND(ANN_R,"&amp;F290&amp;","&amp;G290&amp;",,,,,""D=1"")")</f>
        <v>#N/A</v>
      </c>
      <c r="S290">
        <f t="shared" si="30"/>
        <v>0.15976598766181802</v>
      </c>
      <c r="T290" s="1" cm="1">
        <f t="array" ref="T290">_xll.FDS($A290,"FF_TAX_CF(ANN_R,"&amp;AE290&amp;","&amp;AF290&amp;",,,USD)")</f>
        <v>70.460027754306793</v>
      </c>
      <c r="U290" s="1" cm="1">
        <f t="array" ref="U290">_xll.FDS($A290,"FF_TAX_CF(ANN_R,"&amp;AG290&amp;","&amp;AH290&amp;",,,USD)")</f>
        <v>85.784330058097794</v>
      </c>
      <c r="V290" s="1" cm="1">
        <f t="array" ref="V290">_xll.FDS(A290,"FF_TAX_CF(ANN_R,"&amp;AI290&amp;","&amp;AJ290&amp;",,,USD)")</f>
        <v>100.084593510628</v>
      </c>
      <c r="W290" s="1" cm="1">
        <f t="array" ref="W290">_xll.FDS(A290,"FF_TAX_CF(ANN_R,"&amp;AK290&amp;","&amp;AL290&amp;",,,USD)")</f>
        <v>131.773843598366</v>
      </c>
      <c r="X290" s="1" cm="1">
        <f t="array" ref="X290">_xll.FDS(A290,"FF_TAX_CF(ANN_R,"&amp;F290&amp;","&amp;G290&amp;",,,USD)")</f>
        <v>104.939145815372</v>
      </c>
      <c r="Y290" s="1" cm="1">
        <f t="array" ref="Y290">_xll.FDS($A290,"FF_PTX_INC(ANN_R,"&amp;AE290&amp;","&amp;AF290&amp;",,,USD)")</f>
        <v>628.35051107406605</v>
      </c>
      <c r="Z290" s="1" cm="1">
        <f t="array" ref="Z290">_xll.FDS($A290,"FF_PTX_INC(ANN_R,"&amp;AG290&amp;","&amp;AH290&amp;",,,USD)")</f>
        <v>493.10411515235899</v>
      </c>
      <c r="AA290" s="1" cm="1">
        <f t="array" ref="AA290">_xll.FDS(A290,"FF_PTX_INC(ANN_R,"&amp;AI290&amp;","&amp;AJ290&amp;",,,USD)")</f>
        <v>640.29778485298198</v>
      </c>
      <c r="AB290" s="1" cm="1">
        <f t="array" ref="AB290">_xll.FDS(A290,"FF_PTX_INC(ANN_R,"&amp;AK290&amp;","&amp;AL290&amp;",,,USD)")</f>
        <v>622.09039657115898</v>
      </c>
      <c r="AC290" s="1" cm="1">
        <f t="array" ref="AC290">_xll.FDS(A290,"FF_PTX_INC(ANN_R,"&amp;F290&amp;","&amp;G290&amp;",,,USD)")</f>
        <v>702.182872486115</v>
      </c>
      <c r="AE290" s="6">
        <f t="shared" si="31"/>
        <v>41640</v>
      </c>
      <c r="AF290" s="6">
        <f t="shared" si="32"/>
        <v>42004</v>
      </c>
      <c r="AG290" s="6">
        <f t="shared" si="33"/>
        <v>42005</v>
      </c>
      <c r="AH290" s="6">
        <f t="shared" si="34"/>
        <v>42369</v>
      </c>
      <c r="AI290" s="6">
        <f>DATE(YEAR(F290)+AO290,MONTH(F290),DAY(F290))</f>
        <v>42370</v>
      </c>
      <c r="AJ290" s="6">
        <f>DATE(YEAR(G290)+AO290,MONTH(G290),DAY(G290))</f>
        <v>42735</v>
      </c>
      <c r="AK290" s="6">
        <f>DATE(YEAR(F290)+AP290,MONTH(F290),DAY(F290))</f>
        <v>42736</v>
      </c>
      <c r="AL290" s="6">
        <f>DATE(YEAR(G290)+AP290,MONTH(G290),DAY(G290))</f>
        <v>43100</v>
      </c>
      <c r="AM290" s="8">
        <v>-4</v>
      </c>
      <c r="AN290" s="8">
        <v>-3</v>
      </c>
      <c r="AO290">
        <v>-2</v>
      </c>
      <c r="AP290">
        <v>-1</v>
      </c>
      <c r="AQ290" cm="1">
        <f t="array" ref="AQ290">_xll.FDS(A290,"FF_DEBT_LT(ANN_R,"&amp;F290&amp;","&amp;G290&amp;")")</f>
        <v>683.1</v>
      </c>
      <c r="AR290" cm="1">
        <f t="array" ref="AR290">_xll.FDS(A290,"FF_RD_EXP(ANN_R,"&amp;F290&amp;","&amp;G290&amp;")")</f>
        <v>76.099999999999994</v>
      </c>
      <c r="AS290" t="e" cm="1">
        <f t="array" ref="AS290">_xll.FDS(A290,"FF_PTX_INC_FOR(ANN_R,"&amp;F290&amp;","&amp;G290&amp;")")</f>
        <v>#N/A</v>
      </c>
      <c r="AT290" cm="1">
        <f t="array" ref="AT290">_xll.FDS(A290,"FF_MKT_VAL_PUBLIC(ANN_R,"&amp;[1]sample_report!E290&amp;")")</f>
        <v>13263.355723590101</v>
      </c>
    </row>
    <row r="291" spans="1:46" hidden="1" x14ac:dyDescent="0.25">
      <c r="A291" t="s">
        <v>1340</v>
      </c>
      <c r="B291" t="s">
        <v>1341</v>
      </c>
      <c r="C291" t="s">
        <v>940</v>
      </c>
      <c r="D291" t="str" cm="1">
        <f t="array" ref="D291">_xll.FDS(A291,"FF_MAJOR_IND_NAME")</f>
        <v>CONSTRUCTION</v>
      </c>
      <c r="E291">
        <v>2018</v>
      </c>
      <c r="F291" s="4">
        <f t="shared" si="28"/>
        <v>43101</v>
      </c>
      <c r="G291" s="4">
        <f t="shared" si="29"/>
        <v>43465</v>
      </c>
      <c r="I291" s="1" cm="1">
        <f t="array" ref="I291">_xll.FDS(A291,"FF_PTX_INC(ANN_R,"&amp;F291&amp;","&amp;G291&amp;",,,USD)")</f>
        <v>1791.9218607187299</v>
      </c>
      <c r="J291" s="1" cm="1">
        <f t="array" ref="J291">_xll.FDS(A291,"FF_MKT_VAL(ANN_R,"&amp;F291&amp;","&amp;G291&amp;",,,USD)")</f>
        <v>12107.640396570599</v>
      </c>
      <c r="K291" s="1" cm="1">
        <f t="array" ref="K291">_xll.FDS(A291,"FF_SHLDRS_EQ(ANN_R,"&amp;F291&amp;","&amp;G291&amp;",,,USD)")</f>
        <v>17638.461122381701</v>
      </c>
      <c r="L291" s="1" cm="1">
        <f t="array" ref="L291">_xll.FDS(A291,"FF_ASSETS(ANN_R,"&amp;F291&amp;","&amp;G291&amp;",,,USD)")</f>
        <v>41888.3301076055</v>
      </c>
      <c r="M291" s="1" cm="1">
        <f t="array" ref="M291">_xll.FDS(A291,"FF_TAX_CF(ANN_R,"&amp;F291&amp;","&amp;G291&amp;",,,USD)")</f>
        <v>307.67872886657699</v>
      </c>
      <c r="N291" s="1" cm="1">
        <f t="array" ref="N291">_xll.FDS(A291,"FF_INC_TAX(ANN_R,"&amp;F291&amp;","&amp;G291&amp;",,,USD)")</f>
        <v>547.521848416328</v>
      </c>
      <c r="O291" s="1" cm="1">
        <f t="array" ref="O291">_xll.FDS(A291,"FF_NET_INC(ANN_R,"&amp;F291&amp;","&amp;G291&amp;")")</f>
        <v>1157.2</v>
      </c>
      <c r="P291" s="1" cm="1">
        <f t="array" ref="P291">_xll.FDS(A291,"FF_ROA(ANN_R,"&amp;F291&amp;","&amp;G291&amp;")")</f>
        <v>3.2118883166590999</v>
      </c>
      <c r="Q291" cm="1">
        <f t="array" ref="Q291">_xll.FDS(A291,"FF_TAX_RATE(ANN_R,"&amp;F291&amp;","&amp;G291&amp;")")</f>
        <v>30.5550069128975</v>
      </c>
      <c r="R291" t="e" cm="1">
        <f t="array" ref="R291">_xll.FDS(A291,"FF_TAX_REFUND(ANN_R,"&amp;F291&amp;","&amp;G291&amp;",,,,,""D=1"")")</f>
        <v>#N/A</v>
      </c>
      <c r="S291">
        <f t="shared" si="30"/>
        <v>0.28684738446929281</v>
      </c>
      <c r="T291" s="1" cm="1">
        <f t="array" ref="T291">_xll.FDS($A291,"FF_TAX_CF(ANN_R,"&amp;AE291&amp;","&amp;AF291&amp;",,,USD)")</f>
        <v>417.83016979694401</v>
      </c>
      <c r="U291" s="1" cm="1">
        <f t="array" ref="U291">_xll.FDS($A291,"FF_TAX_CF(ANN_R,"&amp;AG291&amp;","&amp;AH291&amp;",,,USD)")</f>
        <v>391.55993893146501</v>
      </c>
      <c r="V291" s="1" cm="1">
        <f t="array" ref="V291">_xll.FDS(A291,"FF_TAX_CF(ANN_R,"&amp;AI291&amp;","&amp;AJ291&amp;",,,USD)")</f>
        <v>360.509679853916</v>
      </c>
      <c r="W291" s="1" cm="1">
        <f t="array" ref="W291">_xll.FDS(A291,"FF_TAX_CF(ANN_R,"&amp;AK291&amp;","&amp;AL291&amp;",,,USD)")</f>
        <v>408.31231617927602</v>
      </c>
      <c r="X291" s="1" cm="1">
        <f t="array" ref="X291">_xll.FDS(A291,"FF_TAX_CF(ANN_R,"&amp;F291&amp;","&amp;G291&amp;",,,USD)")</f>
        <v>307.67872886657699</v>
      </c>
      <c r="Y291" s="1" cm="1">
        <f t="array" ref="Y291">_xll.FDS($A291,"FF_PTX_INC(ANN_R,"&amp;AE291&amp;","&amp;AF291&amp;",,,USD)")</f>
        <v>971.09037240743601</v>
      </c>
      <c r="Z291" s="1" cm="1">
        <f t="array" ref="Z291">_xll.FDS($A291,"FF_PTX_INC(ANN_R,"&amp;AG291&amp;","&amp;AH291&amp;",,,USD)")</f>
        <v>1201.5157004594801</v>
      </c>
      <c r="AA291" s="1" cm="1">
        <f t="array" ref="AA291">_xll.FDS(A291,"FF_PTX_INC(ANN_R,"&amp;AI291&amp;","&amp;AJ291&amp;",,,USD)")</f>
        <v>994.25007748603798</v>
      </c>
      <c r="AB291" s="1" cm="1">
        <f t="array" ref="AB291">_xll.FDS(A291,"FF_PTX_INC(ANN_R,"&amp;AK291&amp;","&amp;AL291&amp;",,,USD)")</f>
        <v>1615.7662788033499</v>
      </c>
      <c r="AC291" s="1" cm="1">
        <f t="array" ref="AC291">_xll.FDS(A291,"FF_PTX_INC(ANN_R,"&amp;F291&amp;","&amp;G291&amp;",,,USD)")</f>
        <v>1791.9218607187299</v>
      </c>
      <c r="AE291" s="6">
        <f t="shared" si="31"/>
        <v>41640</v>
      </c>
      <c r="AF291" s="6">
        <f t="shared" si="32"/>
        <v>42004</v>
      </c>
      <c r="AG291" s="6">
        <f t="shared" si="33"/>
        <v>42005</v>
      </c>
      <c r="AH291" s="6">
        <f t="shared" si="34"/>
        <v>42369</v>
      </c>
      <c r="AI291" s="6">
        <f>DATE(YEAR(F291)+AO291,MONTH(F291),DAY(F291))</f>
        <v>42370</v>
      </c>
      <c r="AJ291" s="6">
        <f>DATE(YEAR(G291)+AO291,MONTH(G291),DAY(G291))</f>
        <v>42735</v>
      </c>
      <c r="AK291" s="6">
        <f>DATE(YEAR(F291)+AP291,MONTH(F291),DAY(F291))</f>
        <v>42736</v>
      </c>
      <c r="AL291" s="6">
        <f>DATE(YEAR(G291)+AP291,MONTH(G291),DAY(G291))</f>
        <v>43100</v>
      </c>
      <c r="AM291" s="8">
        <v>-4</v>
      </c>
      <c r="AN291" s="8">
        <v>-3</v>
      </c>
      <c r="AO291">
        <v>-2</v>
      </c>
      <c r="AP291">
        <v>-1</v>
      </c>
      <c r="AQ291" cm="1">
        <f t="array" ref="AQ291">_xll.FDS(A291,"FF_DEBT_LT(ANN_R,"&amp;F291&amp;","&amp;G291&amp;")")</f>
        <v>9508.9</v>
      </c>
      <c r="AR291" cm="1">
        <f t="array" ref="AR291">_xll.FDS(A291,"FF_RD_EXP(ANN_R,"&amp;F291&amp;","&amp;G291&amp;")")</f>
        <v>145.69999999999999</v>
      </c>
      <c r="AS291" t="e" cm="1">
        <f t="array" ref="AS291">_xll.FDS(A291,"FF_PTX_INC_FOR(ANN_R,"&amp;F291&amp;","&amp;G291&amp;")")</f>
        <v>#N/A</v>
      </c>
      <c r="AT291" cm="1">
        <f t="array" ref="AT291">_xll.FDS(A291,"FF_MKT_VAL_PUBLIC(ANN_R,"&amp;[1]sample_report!E291&amp;")")</f>
        <v>7887.5006319356498</v>
      </c>
    </row>
    <row r="292" spans="1:46" hidden="1" x14ac:dyDescent="0.25">
      <c r="A292" t="s">
        <v>1364</v>
      </c>
      <c r="B292" t="s">
        <v>1365</v>
      </c>
      <c r="C292" t="s">
        <v>950</v>
      </c>
      <c r="D292" t="str" cm="1">
        <f t="array" ref="D292">_xll.FDS(A292,"FF_MAJOR_IND_NAME")</f>
        <v>CONSTRUCTION</v>
      </c>
      <c r="E292">
        <v>2018</v>
      </c>
      <c r="F292" s="4">
        <f t="shared" si="28"/>
        <v>43101</v>
      </c>
      <c r="G292" s="4">
        <f t="shared" si="29"/>
        <v>43465</v>
      </c>
      <c r="I292" s="1" cm="1">
        <f t="array" ref="I292">_xll.FDS(A292,"FF_PTX_INC(ANN_R,"&amp;F292&amp;","&amp;G292&amp;",,,USD)")</f>
        <v>1856.92607069016</v>
      </c>
      <c r="J292" s="1" cm="1">
        <f t="array" ref="J292">_xll.FDS(A292,"FF_MKT_VAL(ANN_R,"&amp;F292&amp;","&amp;G292&amp;",,,USD)")</f>
        <v>13329.7176105216</v>
      </c>
      <c r="K292" s="1" cm="1">
        <f t="array" ref="K292">_xll.FDS(A292,"FF_SHLDRS_EQ(ANN_R,"&amp;F292&amp;","&amp;G292&amp;",,,USD)")</f>
        <v>11027.967779517199</v>
      </c>
      <c r="L292" s="1" cm="1">
        <f t="array" ref="L292">_xll.FDS(A292,"FF_ASSETS(ANN_R,"&amp;F292&amp;","&amp;G292&amp;",,,USD)")</f>
        <v>44796.617951273904</v>
      </c>
      <c r="M292" s="1" cm="1">
        <f t="array" ref="M292">_xll.FDS(A292,"FF_TAX_CF(ANN_R,"&amp;F292&amp;","&amp;G292&amp;",,,USD)")</f>
        <v>613.46985816955601</v>
      </c>
      <c r="N292" s="1" cm="1">
        <f t="array" ref="N292">_xll.FDS(A292,"FF_INC_TAX(ANN_R,"&amp;F292&amp;","&amp;G292&amp;",,,USD)")</f>
        <v>502.57338380813599</v>
      </c>
      <c r="O292" s="1" cm="1">
        <f t="array" ref="O292">_xll.FDS(A292,"FF_NET_INC(ANN_R,"&amp;F292&amp;","&amp;G292&amp;")")</f>
        <v>1308</v>
      </c>
      <c r="P292" s="1" cm="1">
        <f t="array" ref="P292">_xll.FDS(A292,"FF_ROA(ANN_R,"&amp;F292&amp;","&amp;G292&amp;")")</f>
        <v>3.4653596502848099</v>
      </c>
      <c r="Q292" cm="1">
        <f t="array" ref="Q292">_xll.FDS(A292,"FF_TAX_RATE(ANN_R,"&amp;F292&amp;","&amp;G292&amp;")")</f>
        <v>27.064803049555302</v>
      </c>
      <c r="R292" t="e" cm="1">
        <f t="array" ref="R292">_xll.FDS(A292,"FF_TAX_REFUND(ANN_R,"&amp;F292&amp;","&amp;G292&amp;",,,,,""D=1"")")</f>
        <v>#N/A</v>
      </c>
      <c r="S292">
        <f t="shared" si="30"/>
        <v>0.31776535945216849</v>
      </c>
      <c r="T292" s="1" cm="1">
        <f t="array" ref="T292">_xll.FDS($A292,"FF_TAX_CF(ANN_R,"&amp;AE292&amp;","&amp;AF292&amp;",,,USD)")</f>
        <v>423.13594973087299</v>
      </c>
      <c r="U292" s="1" cm="1">
        <f t="array" ref="U292">_xll.FDS($A292,"FF_TAX_CF(ANN_R,"&amp;AG292&amp;","&amp;AH292&amp;",,,USD)")</f>
        <v>215.13063764572101</v>
      </c>
      <c r="V292" s="1" cm="1">
        <f t="array" ref="V292">_xll.FDS(A292,"FF_TAX_CF(ANN_R,"&amp;AI292&amp;","&amp;AJ292&amp;",,,USD)")</f>
        <v>309.73522663116501</v>
      </c>
      <c r="W292" s="1" cm="1">
        <f t="array" ref="W292">_xll.FDS(A292,"FF_TAX_CF(ANN_R,"&amp;AK292&amp;","&amp;AL292&amp;",,,USD)")</f>
        <v>266.19255971908598</v>
      </c>
      <c r="X292" s="1" cm="1">
        <f t="array" ref="X292">_xll.FDS(A292,"FF_TAX_CF(ANN_R,"&amp;F292&amp;","&amp;G292&amp;",,,USD)")</f>
        <v>613.46985816955601</v>
      </c>
      <c r="Y292" s="1" cm="1">
        <f t="array" ref="Y292">_xll.FDS($A292,"FF_PTX_INC(ANN_R,"&amp;AE292&amp;","&amp;AF292&amp;",,,USD)")</f>
        <v>1103.6022262573199</v>
      </c>
      <c r="Z292" s="1" cm="1">
        <f t="array" ref="Z292">_xll.FDS($A292,"FF_PTX_INC(ANN_R,"&amp;AG292&amp;","&amp;AH292&amp;",,,USD)")</f>
        <v>442.45940423011803</v>
      </c>
      <c r="AA292" s="1" cm="1">
        <f t="array" ref="AA292">_xll.FDS(A292,"FF_PTX_INC(ANN_R,"&amp;AI292&amp;","&amp;AJ292&amp;",,,USD)")</f>
        <v>847.34708428382896</v>
      </c>
      <c r="AB292" s="1" cm="1">
        <f t="array" ref="AB292">_xll.FDS(A292,"FF_PTX_INC(ANN_R,"&amp;AK292&amp;","&amp;AL292&amp;",,,USD)")</f>
        <v>1501.2809194326401</v>
      </c>
      <c r="AC292" s="1" cm="1">
        <f t="array" ref="AC292">_xll.FDS(A292,"FF_PTX_INC(ANN_R,"&amp;F292&amp;","&amp;G292&amp;",,,USD)")</f>
        <v>1856.92607069016</v>
      </c>
      <c r="AE292" s="6">
        <f t="shared" si="31"/>
        <v>41640</v>
      </c>
      <c r="AF292" s="6">
        <f t="shared" si="32"/>
        <v>42004</v>
      </c>
      <c r="AG292" s="6">
        <f t="shared" si="33"/>
        <v>42005</v>
      </c>
      <c r="AH292" s="6">
        <f t="shared" si="34"/>
        <v>42369</v>
      </c>
      <c r="AI292" s="6">
        <f>DATE(YEAR(F292)+AO292,MONTH(F292),DAY(F292))</f>
        <v>42370</v>
      </c>
      <c r="AJ292" s="6">
        <f>DATE(YEAR(G292)+AO292,MONTH(G292),DAY(G292))</f>
        <v>42735</v>
      </c>
      <c r="AK292" s="6">
        <f>DATE(YEAR(F292)+AP292,MONTH(F292),DAY(F292))</f>
        <v>42736</v>
      </c>
      <c r="AL292" s="6">
        <f>DATE(YEAR(G292)+AP292,MONTH(G292),DAY(G292))</f>
        <v>43100</v>
      </c>
      <c r="AM292" s="8">
        <v>-4</v>
      </c>
      <c r="AN292" s="8">
        <v>-3</v>
      </c>
      <c r="AO292">
        <v>-2</v>
      </c>
      <c r="AP292">
        <v>-1</v>
      </c>
      <c r="AQ292" cm="1">
        <f t="array" ref="AQ292">_xll.FDS(A292,"FF_DEBT_LT(ANN_R,"&amp;F292&amp;","&amp;G292&amp;")")</f>
        <v>6374</v>
      </c>
      <c r="AR292" cm="1">
        <f t="array" ref="AR292">_xll.FDS(A292,"FF_RD_EXP(ANN_R,"&amp;F292&amp;","&amp;G292&amp;")")</f>
        <v>74</v>
      </c>
      <c r="AS292" t="e" cm="1">
        <f t="array" ref="AS292">_xll.FDS(A292,"FF_PTX_INC_FOR(ANN_R,"&amp;F292&amp;","&amp;G292&amp;")")</f>
        <v>#N/A</v>
      </c>
      <c r="AT292" cm="1">
        <f t="array" ref="AT292">_xll.FDS(A292,"FF_MKT_VAL_PUBLIC(ANN_R,"&amp;[1]sample_report!E292&amp;")")</f>
        <v>6846.0750352704599</v>
      </c>
    </row>
    <row r="293" spans="1:46" hidden="1" x14ac:dyDescent="0.25">
      <c r="A293" t="s">
        <v>677</v>
      </c>
      <c r="B293" t="s">
        <v>678</v>
      </c>
      <c r="C293" t="s">
        <v>502</v>
      </c>
      <c r="D293" t="str" cm="1">
        <f t="array" ref="D293">_xll.FDS(A293,"FF_MAJOR_IND_NAME")</f>
        <v>CONSTRUCTION</v>
      </c>
      <c r="E293">
        <v>2019</v>
      </c>
      <c r="F293" s="4">
        <f t="shared" si="28"/>
        <v>43466</v>
      </c>
      <c r="G293" s="4">
        <f t="shared" si="29"/>
        <v>43830</v>
      </c>
      <c r="I293" s="1" cm="1">
        <f t="array" ref="I293">_xll.FDS(A293,"FF_PTX_INC(ANN_R,"&amp;F293&amp;","&amp;G293&amp;",,,USD)")</f>
        <v>2125.3000000000002</v>
      </c>
      <c r="J293" s="1" cm="1">
        <f t="array" ref="J293">_xll.FDS(A293,"FF_MKT_VAL(ANN_R,"&amp;F293&amp;","&amp;G293&amp;",,,USD)")</f>
        <v>19420.021940340001</v>
      </c>
      <c r="K293" s="1" cm="1">
        <f t="array" ref="K293">_xll.FDS(A293,"FF_SHLDRS_EQ(ANN_R,"&amp;F293&amp;","&amp;G293&amp;",,,USD)")</f>
        <v>10020.9</v>
      </c>
      <c r="L293" s="1" cm="1">
        <f t="array" ref="L293">_xll.FDS(A293,"FF_ASSETS(ANN_R,"&amp;F293&amp;","&amp;G293&amp;",,,USD)")</f>
        <v>15734.9</v>
      </c>
      <c r="M293" s="1" cm="1">
        <f t="array" ref="M293">_xll.FDS(A293,"FF_TAX_CF(ANN_R,"&amp;F293&amp;","&amp;G293&amp;",,,USD)")</f>
        <v>488</v>
      </c>
      <c r="N293" s="1" cm="1">
        <f t="array" ref="N293">_xll.FDS(A293,"FF_INC_TAX(ANN_R,"&amp;F293&amp;","&amp;G293&amp;",,,USD)")</f>
        <v>506.7</v>
      </c>
      <c r="O293" s="1" cm="1">
        <f t="array" ref="O293">_xll.FDS(A293,"FF_NET_INC(ANN_R,"&amp;F293&amp;","&amp;G293&amp;")")</f>
        <v>1618.5</v>
      </c>
      <c r="P293" s="1" cm="1">
        <f t="array" ref="P293">_xll.FDS(A293,"FF_ROA(ANN_R,"&amp;F293&amp;","&amp;G293&amp;")")</f>
        <v>10.812706684036501</v>
      </c>
      <c r="Q293" cm="1">
        <f t="array" ref="Q293">_xll.FDS(A293,"FF_TAX_RATE(ANN_R,"&amp;F293&amp;","&amp;G293&amp;")")</f>
        <v>23.8413400461111</v>
      </c>
      <c r="R293" t="e" cm="1">
        <f t="array" ref="R293">_xll.FDS(A293,"FF_TAX_REFUND(ANN_R,"&amp;F293&amp;","&amp;G293&amp;",,,,,""D=1"")")</f>
        <v>#N/A</v>
      </c>
      <c r="S293">
        <f t="shared" si="30"/>
        <v>0.24751037595440634</v>
      </c>
      <c r="T293" s="1" cm="1">
        <f t="array" ref="T293">_xll.FDS($A293,"FF_TAX_CF(ANN_R,"&amp;AE293&amp;","&amp;AF293&amp;",,,USD)")</f>
        <v>334</v>
      </c>
      <c r="U293" s="1" cm="1">
        <f t="array" ref="U293">_xll.FDS($A293,"FF_TAX_CF(ANN_R,"&amp;AG293&amp;","&amp;AH293&amp;",,,USD)")</f>
        <v>389.9</v>
      </c>
      <c r="V293" s="1" cm="1">
        <f t="array" ref="V293">_xll.FDS(A293,"FF_TAX_CF(ANN_R,"&amp;AI293&amp;","&amp;AJ293&amp;",,,USD)")</f>
        <v>446.4</v>
      </c>
      <c r="W293" s="1" cm="1">
        <f t="array" ref="W293">_xll.FDS(A293,"FF_TAX_CF(ANN_R,"&amp;AK293&amp;","&amp;AL293&amp;",,,USD)")</f>
        <v>387.2</v>
      </c>
      <c r="X293" s="1" cm="1">
        <f t="array" ref="X293">_xll.FDS(A293,"FF_TAX_CF(ANN_R,"&amp;F293&amp;","&amp;G293&amp;",,,USD)")</f>
        <v>488</v>
      </c>
      <c r="Y293" s="1" cm="1">
        <f t="array" ref="Y293">_xll.FDS($A293,"FF_PTX_INC(ANN_R,"&amp;AE293&amp;","&amp;AF293&amp;",,,USD)")</f>
        <v>1123.4000000000001</v>
      </c>
      <c r="Z293" s="1" cm="1">
        <f t="array" ref="Z293">_xll.FDS($A293,"FF_PTX_INC(ANN_R,"&amp;AG293&amp;","&amp;AH293&amp;",,,USD)")</f>
        <v>1353.5</v>
      </c>
      <c r="AA293" s="1" cm="1">
        <f t="array" ref="AA293">_xll.FDS(A293,"FF_PTX_INC(ANN_R,"&amp;AI293&amp;","&amp;AJ293&amp;",,,USD)")</f>
        <v>1602.1</v>
      </c>
      <c r="AB293" s="1" cm="1">
        <f t="array" ref="AB293">_xll.FDS(A293,"FF_PTX_INC(ANN_R,"&amp;AK293&amp;","&amp;AL293&amp;",,,USD)")</f>
        <v>2060</v>
      </c>
      <c r="AC293" s="1" cm="1">
        <f t="array" ref="AC293">_xll.FDS(A293,"FF_PTX_INC(ANN_R,"&amp;F293&amp;","&amp;G293&amp;",,,USD)")</f>
        <v>2125.3000000000002</v>
      </c>
      <c r="AE293" s="6">
        <f t="shared" si="31"/>
        <v>42005</v>
      </c>
      <c r="AF293" s="6">
        <f t="shared" si="32"/>
        <v>42369</v>
      </c>
      <c r="AG293" s="6">
        <f t="shared" si="33"/>
        <v>42370</v>
      </c>
      <c r="AH293" s="6">
        <f t="shared" si="34"/>
        <v>42735</v>
      </c>
      <c r="AI293" s="6">
        <f>DATE(YEAR(F293)+AO293,MONTH(F293),DAY(F293))</f>
        <v>42736</v>
      </c>
      <c r="AJ293" s="6">
        <f>DATE(YEAR(G293)+AO293,MONTH(G293),DAY(G293))</f>
        <v>43100</v>
      </c>
      <c r="AK293" s="6">
        <f>DATE(YEAR(F293)+AP293,MONTH(F293),DAY(F293))</f>
        <v>43101</v>
      </c>
      <c r="AL293" s="6">
        <f>DATE(YEAR(G293)+AP293,MONTH(G293),DAY(G293))</f>
        <v>43465</v>
      </c>
      <c r="AM293" s="8">
        <v>-4</v>
      </c>
      <c r="AN293" s="8">
        <v>-3</v>
      </c>
      <c r="AO293">
        <v>-2</v>
      </c>
      <c r="AP293">
        <v>-1</v>
      </c>
      <c r="AQ293" cm="1">
        <f t="array" ref="AQ293">_xll.FDS(A293,"FF_DEBT_LT(ANN_R,"&amp;F293&amp;","&amp;G293&amp;")")</f>
        <v>1492.9</v>
      </c>
      <c r="AR293" t="e" cm="1">
        <f t="array" ref="AR293">_xll.FDS(A293,"FF_RD_EXP(ANN_R,"&amp;F293&amp;","&amp;G293&amp;")")</f>
        <v>#N/A</v>
      </c>
      <c r="AS293" t="e" cm="1">
        <f t="array" ref="AS293">_xll.FDS(A293,"FF_PTX_INC_FOR(ANN_R,"&amp;F293&amp;","&amp;G293&amp;")")</f>
        <v>#N/A</v>
      </c>
      <c r="AT293" cm="1">
        <f t="array" ref="AT293">_xll.FDS(A293,"FF_MKT_VAL_PUBLIC(ANN_R,"&amp;[1]sample_report!E293&amp;")")</f>
        <v>17634.109323999801</v>
      </c>
    </row>
    <row r="294" spans="1:46" hidden="1" x14ac:dyDescent="0.25">
      <c r="A294" t="s">
        <v>687</v>
      </c>
      <c r="B294" t="s">
        <v>688</v>
      </c>
      <c r="C294" t="s">
        <v>502</v>
      </c>
      <c r="D294" t="str" cm="1">
        <f t="array" ref="D294">_xll.FDS(A294,"FF_MAJOR_IND_NAME")</f>
        <v>CONSTRUCTION</v>
      </c>
      <c r="E294">
        <v>2019</v>
      </c>
      <c r="F294" s="4">
        <f t="shared" si="28"/>
        <v>43466</v>
      </c>
      <c r="G294" s="4">
        <f t="shared" si="29"/>
        <v>43830</v>
      </c>
      <c r="I294" s="1" cm="1">
        <f t="array" ref="I294">_xll.FDS(A294,"FF_PTX_INC(ANN_R,"&amp;F294&amp;","&amp;G294&amp;",,,USD)")</f>
        <v>2434.2919999999999</v>
      </c>
      <c r="J294" s="1" cm="1">
        <f t="array" ref="J294">_xll.FDS(A294,"FF_MKT_VAL(ANN_R,"&amp;F294&amp;","&amp;G294&amp;",,,USD)")</f>
        <v>18842.994425100002</v>
      </c>
      <c r="K294" s="1" cm="1">
        <f t="array" ref="K294">_xll.FDS(A294,"FF_SHLDRS_EQ(ANN_R,"&amp;F294&amp;","&amp;G294&amp;",,,USD)")</f>
        <v>15949.517</v>
      </c>
      <c r="L294" s="1" cm="1">
        <f t="array" ref="L294">_xll.FDS(A294,"FF_ASSETS(ANN_R,"&amp;F294&amp;","&amp;G294&amp;",,,USD)")</f>
        <v>29359.510999999999</v>
      </c>
      <c r="M294" s="1" cm="1">
        <f t="array" ref="M294">_xll.FDS(A294,"FF_TAX_CF(ANN_R,"&amp;F294&amp;","&amp;G294&amp;",,,USD)")</f>
        <v>261.44499999999999</v>
      </c>
      <c r="N294" s="1" cm="1">
        <f t="array" ref="N294">_xll.FDS(A294,"FF_INC_TAX(ANN_R,"&amp;F294&amp;","&amp;G294&amp;",,,USD)")</f>
        <v>592.173</v>
      </c>
      <c r="O294" s="1" cm="1">
        <f t="array" ref="O294">_xll.FDS(A294,"FF_NET_INC(ANN_R,"&amp;F294&amp;","&amp;G294&amp;")")</f>
        <v>1832.91</v>
      </c>
      <c r="P294" s="1" cm="1">
        <f t="array" ref="P294">_xll.FDS(A294,"FF_ROA(ANN_R,"&amp;F294&amp;","&amp;G294&amp;")")</f>
        <v>6.3284871935582601</v>
      </c>
      <c r="Q294" cm="1">
        <f t="array" ref="Q294">_xll.FDS(A294,"FF_TAX_RATE(ANN_R,"&amp;F294&amp;","&amp;G294&amp;")")</f>
        <v>24.3262928194317</v>
      </c>
      <c r="R294" t="e" cm="1">
        <f t="array" ref="R294">_xll.FDS(A294,"FF_TAX_REFUND(ANN_R,"&amp;F294&amp;","&amp;G294&amp;",,,,,""D=1"")")</f>
        <v>#N/A</v>
      </c>
      <c r="S294">
        <f t="shared" si="30"/>
        <v>0.1838374627610995</v>
      </c>
      <c r="T294" s="1" cm="1">
        <f t="array" ref="T294">_xll.FDS($A294,"FF_TAX_CF(ANN_R,"&amp;AE294&amp;","&amp;AF294&amp;",,,USD)")</f>
        <v>336.79599999999999</v>
      </c>
      <c r="U294" s="1" cm="1">
        <f t="array" ref="U294">_xll.FDS($A294,"FF_TAX_CF(ANN_R,"&amp;AG294&amp;","&amp;AH294&amp;",,,USD)")</f>
        <v>374.73099999999999</v>
      </c>
      <c r="V294" s="1" cm="1">
        <f t="array" ref="V294">_xll.FDS(A294,"FF_TAX_CF(ANN_R,"&amp;AI294&amp;","&amp;AJ294&amp;",,,USD)")</f>
        <v>199.55699999999999</v>
      </c>
      <c r="W294" s="1" cm="1">
        <f t="array" ref="W294">_xll.FDS(A294,"FF_TAX_CF(ANN_R,"&amp;AK294&amp;","&amp;AL294&amp;",,,USD)")</f>
        <v>376.60899999999998</v>
      </c>
      <c r="X294" s="1" cm="1">
        <f t="array" ref="X294">_xll.FDS(A294,"FF_TAX_CF(ANN_R,"&amp;F294&amp;","&amp;G294&amp;",,,USD)")</f>
        <v>261.44499999999999</v>
      </c>
      <c r="Y294" s="1" cm="1">
        <f t="array" ref="Y294">_xll.FDS($A294,"FF_PTX_INC(ANN_R,"&amp;AE294&amp;","&amp;AF294&amp;",,,USD)")</f>
        <v>1209.616</v>
      </c>
      <c r="Z294" s="1" cm="1">
        <f t="array" ref="Z294">_xll.FDS($A294,"FF_PTX_INC(ANN_R,"&amp;AG294&amp;","&amp;AH294&amp;",,,USD)")</f>
        <v>1330.4690000000001</v>
      </c>
      <c r="AA294" s="1" cm="1">
        <f t="array" ref="AA294">_xll.FDS(A294,"FF_PTX_INC(ANN_R,"&amp;AI294&amp;","&amp;AJ294&amp;",,,USD)")</f>
        <v>1189.6110000000001</v>
      </c>
      <c r="AB294" s="1" cm="1">
        <f t="array" ref="AB294">_xll.FDS(A294,"FF_PTX_INC(ANN_R,"&amp;AK294&amp;","&amp;AL294&amp;",,,USD)")</f>
        <v>2262.6840000000002</v>
      </c>
      <c r="AC294" s="1" cm="1">
        <f t="array" ref="AC294">_xll.FDS(A294,"FF_PTX_INC(ANN_R,"&amp;F294&amp;","&amp;G294&amp;",,,USD)")</f>
        <v>2434.2919999999999</v>
      </c>
      <c r="AE294" s="6">
        <f t="shared" si="31"/>
        <v>42005</v>
      </c>
      <c r="AF294" s="6">
        <f t="shared" si="32"/>
        <v>42369</v>
      </c>
      <c r="AG294" s="6">
        <f t="shared" si="33"/>
        <v>42370</v>
      </c>
      <c r="AH294" s="6">
        <f t="shared" si="34"/>
        <v>42735</v>
      </c>
      <c r="AI294" s="6">
        <f>DATE(YEAR(F294)+AO294,MONTH(F294),DAY(F294))</f>
        <v>42736</v>
      </c>
      <c r="AJ294" s="6">
        <f>DATE(YEAR(G294)+AO294,MONTH(G294),DAY(G294))</f>
        <v>43100</v>
      </c>
      <c r="AK294" s="6">
        <f>DATE(YEAR(F294)+AP294,MONTH(F294),DAY(F294))</f>
        <v>43101</v>
      </c>
      <c r="AL294" s="6">
        <f>DATE(YEAR(G294)+AP294,MONTH(G294),DAY(G294))</f>
        <v>43465</v>
      </c>
      <c r="AM294" s="8">
        <v>-4</v>
      </c>
      <c r="AN294" s="8">
        <v>-3</v>
      </c>
      <c r="AO294">
        <v>-2</v>
      </c>
      <c r="AP294">
        <v>-1</v>
      </c>
      <c r="AQ294" cm="1">
        <f t="array" ref="AQ294">_xll.FDS(A294,"FF_DEBT_LT(ANN_R,"&amp;F294&amp;","&amp;G294&amp;")")</f>
        <v>7776.6379999999999</v>
      </c>
      <c r="AR294" t="e" cm="1">
        <f t="array" ref="AR294">_xll.FDS(A294,"FF_RD_EXP(ANN_R,"&amp;F294&amp;","&amp;G294&amp;")")</f>
        <v>#N/A</v>
      </c>
      <c r="AS294" t="e" cm="1">
        <f t="array" ref="AS294">_xll.FDS(A294,"FF_PTX_INC_FOR(ANN_R,"&amp;F294&amp;","&amp;G294&amp;")")</f>
        <v>#N/A</v>
      </c>
      <c r="AT294" cm="1">
        <f t="array" ref="AT294">_xll.FDS(A294,"FF_MKT_VAL_PUBLIC(ANN_R,"&amp;[1]sample_report!E294&amp;")")</f>
        <v>15210.340183628399</v>
      </c>
    </row>
    <row r="295" spans="1:46" hidden="1" x14ac:dyDescent="0.25">
      <c r="A295" t="s">
        <v>762</v>
      </c>
      <c r="B295" t="s">
        <v>763</v>
      </c>
      <c r="C295" t="s">
        <v>502</v>
      </c>
      <c r="D295" t="str" cm="1">
        <f t="array" ref="D295">_xll.FDS(A295,"FF_MAJOR_IND_NAME")</f>
        <v>CONSTRUCTION</v>
      </c>
      <c r="E295">
        <v>2019</v>
      </c>
      <c r="F295" s="4">
        <f t="shared" si="28"/>
        <v>43466</v>
      </c>
      <c r="G295" s="4">
        <f t="shared" si="29"/>
        <v>43830</v>
      </c>
      <c r="I295" s="1" cm="1">
        <f t="array" ref="I295">_xll.FDS(A295,"FF_PTX_INC(ANN_R,"&amp;F295&amp;","&amp;G295&amp;",,,USD)")</f>
        <v>757.70100000000002</v>
      </c>
      <c r="J295" s="1" cm="1">
        <f t="array" ref="J295">_xll.FDS(A295,"FF_MKT_VAL(ANN_R,"&amp;F295&amp;","&amp;G295&amp;",,,USD)")</f>
        <v>19060.102937420001</v>
      </c>
      <c r="K295" s="1" cm="1">
        <f t="array" ref="K295">_xll.FDS(A295,"FF_SHLDRS_EQ(ANN_R,"&amp;F295&amp;","&amp;G295&amp;",,,USD)")</f>
        <v>5621.857</v>
      </c>
      <c r="L295" s="1" cm="1">
        <f t="array" ref="L295">_xll.FDS(A295,"FF_ASSETS(ANN_R,"&amp;F295&amp;","&amp;G295&amp;",,,USD)")</f>
        <v>10882.183000000001</v>
      </c>
      <c r="M295" s="1" cm="1">
        <f t="array" ref="M295">_xll.FDS(A295,"FF_TAX_CF(ANN_R,"&amp;F295&amp;","&amp;G295&amp;",,,USD)")</f>
        <v>-56.811999999999998</v>
      </c>
      <c r="N295" s="1" cm="1">
        <f t="array" ref="N295">_xll.FDS(A295,"FF_INC_TAX(ANN_R,"&amp;F295&amp;","&amp;G295&amp;",,,USD)")</f>
        <v>135.19800000000001</v>
      </c>
      <c r="O295" s="1" cm="1">
        <f t="array" ref="O295">_xll.FDS(A295,"FF_NET_INC(ANN_R,"&amp;F295&amp;","&amp;G295&amp;")")</f>
        <v>622.50300000000004</v>
      </c>
      <c r="P295" s="1" cm="1">
        <f t="array" ref="P295">_xll.FDS(A295,"FF_ROA(ANN_R,"&amp;F295&amp;","&amp;G295&amp;")")</f>
        <v>5.9491611508173898</v>
      </c>
      <c r="Q295" cm="1">
        <f t="array" ref="Q295">_xll.FDS(A295,"FF_TAX_RATE(ANN_R,"&amp;F295&amp;","&amp;G295&amp;")")</f>
        <v>17.843186164463301</v>
      </c>
      <c r="R295" t="e" cm="1">
        <f t="array" ref="R295">_xll.FDS(A295,"FF_TAX_REFUND(ANN_R,"&amp;F295&amp;","&amp;G295&amp;",,,,,""D=1"")")</f>
        <v>#N/A</v>
      </c>
      <c r="S295">
        <f t="shared" si="30"/>
        <v>6.0680723506077158E-2</v>
      </c>
      <c r="T295" s="1" cm="1">
        <f t="array" ref="T295">_xll.FDS($A295,"FF_TAX_CF(ANN_R,"&amp;AE295&amp;","&amp;AF295&amp;",,,USD)")</f>
        <v>53.622999999999998</v>
      </c>
      <c r="U295" s="1" cm="1">
        <f t="array" ref="U295">_xll.FDS($A295,"FF_TAX_CF(ANN_R,"&amp;AG295&amp;","&amp;AH295&amp;",,,USD)")</f>
        <v>102.849</v>
      </c>
      <c r="V295" s="1" cm="1">
        <f t="array" ref="V295">_xll.FDS(A295,"FF_TAX_CF(ANN_R,"&amp;AI295&amp;","&amp;AJ295&amp;",,,USD)")</f>
        <v>125.13500000000001</v>
      </c>
      <c r="W295" s="1" cm="1">
        <f t="array" ref="W295">_xll.FDS(A295,"FF_TAX_CF(ANN_R,"&amp;AK295&amp;","&amp;AL295&amp;",,,USD)")</f>
        <v>-65.968000000000004</v>
      </c>
      <c r="X295" s="1" cm="1">
        <f t="array" ref="X295">_xll.FDS(A295,"FF_TAX_CF(ANN_R,"&amp;F295&amp;","&amp;G295&amp;",,,USD)")</f>
        <v>-56.811999999999998</v>
      </c>
      <c r="Y295" s="1" cm="1">
        <f t="array" ref="Y295">_xll.FDS($A295,"FF_PTX_INC(ANN_R,"&amp;AE295&amp;","&amp;AF295&amp;",,,USD)")</f>
        <v>327.85700000000003</v>
      </c>
      <c r="Z295" s="1" cm="1">
        <f t="array" ref="Z295">_xll.FDS($A295,"FF_PTX_INC(ANN_R,"&amp;AG295&amp;","&amp;AH295&amp;",,,USD)")</f>
        <v>547.25699999999995</v>
      </c>
      <c r="AA295" s="1" cm="1">
        <f t="array" ref="AA295">_xll.FDS(A295,"FF_PTX_INC(ANN_R,"&amp;AI295&amp;","&amp;AJ295&amp;",,,USD)")</f>
        <v>361.31599999999997</v>
      </c>
      <c r="AB295" s="1" cm="1">
        <f t="array" ref="AB295">_xll.FDS(A295,"FF_PTX_INC(ANN_R,"&amp;AK295&amp;","&amp;AL295&amp;",,,USD)")</f>
        <v>623.29</v>
      </c>
      <c r="AC295" s="1" cm="1">
        <f t="array" ref="AC295">_xll.FDS(A295,"FF_PTX_INC(ANN_R,"&amp;F295&amp;","&amp;G295&amp;",,,USD)")</f>
        <v>757.70100000000002</v>
      </c>
      <c r="AE295" s="6">
        <f t="shared" si="31"/>
        <v>42005</v>
      </c>
      <c r="AF295" s="6">
        <f t="shared" si="32"/>
        <v>42369</v>
      </c>
      <c r="AG295" s="6">
        <f t="shared" si="33"/>
        <v>42370</v>
      </c>
      <c r="AH295" s="6">
        <f t="shared" si="34"/>
        <v>42735</v>
      </c>
      <c r="AI295" s="6">
        <f>DATE(YEAR(F295)+AO295,MONTH(F295),DAY(F295))</f>
        <v>42736</v>
      </c>
      <c r="AJ295" s="6">
        <f>DATE(YEAR(G295)+AO295,MONTH(G295),DAY(G295))</f>
        <v>43100</v>
      </c>
      <c r="AK295" s="6">
        <f>DATE(YEAR(F295)+AP295,MONTH(F295),DAY(F295))</f>
        <v>43101</v>
      </c>
      <c r="AL295" s="6">
        <f>DATE(YEAR(G295)+AP295,MONTH(G295),DAY(G295))</f>
        <v>43465</v>
      </c>
      <c r="AM295" s="8">
        <v>-4</v>
      </c>
      <c r="AN295" s="8">
        <v>-3</v>
      </c>
      <c r="AO295">
        <v>-2</v>
      </c>
      <c r="AP295">
        <v>-1</v>
      </c>
      <c r="AQ295" cm="1">
        <f t="array" ref="AQ295">_xll.FDS(A295,"FF_DEBT_LT(ANN_R,"&amp;F295&amp;","&amp;G295&amp;")")</f>
        <v>3172.357</v>
      </c>
      <c r="AR295" t="e" cm="1">
        <f t="array" ref="AR295">_xll.FDS(A295,"FF_RD_EXP(ANN_R,"&amp;F295&amp;","&amp;G295&amp;")")</f>
        <v>#N/A</v>
      </c>
      <c r="AS295" cm="1">
        <f t="array" ref="AS295">_xll.FDS(A295,"FF_PTX_INC_FOR(ANN_R,"&amp;F295&amp;","&amp;G295&amp;")")</f>
        <v>23.675999999999998</v>
      </c>
      <c r="AT295" cm="1">
        <f t="array" ref="AT295">_xll.FDS(A295,"FF_MKT_VAL_PUBLIC(ANN_R,"&amp;[1]sample_report!E295&amp;")")</f>
        <v>19013.2913246057</v>
      </c>
    </row>
    <row r="296" spans="1:46" hidden="1" x14ac:dyDescent="0.25">
      <c r="A296" t="s">
        <v>782</v>
      </c>
      <c r="B296" t="s">
        <v>783</v>
      </c>
      <c r="C296" t="s">
        <v>502</v>
      </c>
      <c r="D296" t="str" cm="1">
        <f t="array" ref="D296">_xll.FDS(A296,"FF_MAJOR_IND_NAME")</f>
        <v>CONSTRUCTION</v>
      </c>
      <c r="E296">
        <v>2019</v>
      </c>
      <c r="F296" s="4">
        <f t="shared" si="28"/>
        <v>43466</v>
      </c>
      <c r="G296" s="4">
        <f t="shared" si="29"/>
        <v>43830</v>
      </c>
      <c r="I296" s="1" cm="1">
        <f t="array" ref="I296">_xll.FDS(A296,"FF_PTX_INC(ANN_R,"&amp;F296&amp;","&amp;G296&amp;",,,USD)")</f>
        <v>748.3</v>
      </c>
      <c r="J296" s="1" cm="1">
        <f t="array" ref="J296">_xll.FDS(A296,"FF_MKT_VAL(ANN_R,"&amp;F296&amp;","&amp;G296&amp;",,,USD)")</f>
        <v>17449.536</v>
      </c>
      <c r="K296" s="1" cm="1">
        <f t="array" ref="K296">_xll.FDS(A296,"FF_SHLDRS_EQ(ANN_R,"&amp;F296&amp;","&amp;G296&amp;",,,USD)")</f>
        <v>5350.8</v>
      </c>
      <c r="L296" s="1" cm="1">
        <f t="array" ref="L296">_xll.FDS(A296,"FF_ASSETS(ANN_R,"&amp;F296&amp;","&amp;G296&amp;",,,USD)")</f>
        <v>10420.799999999999</v>
      </c>
      <c r="M296" s="1" cm="1">
        <f t="array" ref="M296">_xll.FDS(A296,"FF_TAX_CF(ANN_R,"&amp;F296&amp;","&amp;G296&amp;",,,USD)")</f>
        <v>101.7</v>
      </c>
      <c r="N296" s="1" cm="1">
        <f t="array" ref="N296">_xll.FDS(A296,"FF_INC_TAX(ANN_R,"&amp;F296&amp;","&amp;G296&amp;",,,USD)")</f>
        <v>136.30000000000001</v>
      </c>
      <c r="O296" s="1" cm="1">
        <f t="array" ref="O296">_xll.FDS(A296,"FF_NET_INC(ANN_R,"&amp;F296&amp;","&amp;G296&amp;")")</f>
        <v>611</v>
      </c>
      <c r="P296" s="1" cm="1">
        <f t="array" ref="P296">_xll.FDS(A296,"FF_ROA(ANN_R,"&amp;F296&amp;","&amp;G296&amp;")")</f>
        <v>6.0684791621486198</v>
      </c>
      <c r="Q296" cm="1">
        <f t="array" ref="Q296">_xll.FDS(A296,"FF_TAX_RATE(ANN_R,"&amp;F296&amp;","&amp;G296&amp;")")</f>
        <v>18.2146198048911</v>
      </c>
      <c r="R296" t="e" cm="1">
        <f t="array" ref="R296">_xll.FDS(A296,"FF_TAX_REFUND(ANN_R,"&amp;F296&amp;","&amp;G296&amp;",,,,,""D=1"")")</f>
        <v>#N/A</v>
      </c>
      <c r="S296">
        <f t="shared" si="30"/>
        <v>0.15432716020644111</v>
      </c>
      <c r="T296" s="1" cm="1">
        <f t="array" ref="T296">_xll.FDS($A296,"FF_TAX_CF(ANN_R,"&amp;AE296&amp;","&amp;AF296&amp;",,,USD)")</f>
        <v>46.774000000000001</v>
      </c>
      <c r="U296" s="1" cm="1">
        <f t="array" ref="U296">_xll.FDS($A296,"FF_TAX_CF(ANN_R,"&amp;AG296&amp;","&amp;AH296&amp;",,,USD)")</f>
        <v>124.342</v>
      </c>
      <c r="V296" s="1" cm="1">
        <f t="array" ref="V296">_xll.FDS(A296,"FF_TAX_CF(ANN_R,"&amp;AI296&amp;","&amp;AJ296&amp;",,,USD)")</f>
        <v>155.77099999999999</v>
      </c>
      <c r="W296" s="1" cm="1">
        <f t="array" ref="W296">_xll.FDS(A296,"FF_TAX_CF(ANN_R,"&amp;AK296&amp;","&amp;AL296&amp;",,,USD)")</f>
        <v>28.86</v>
      </c>
      <c r="X296" s="1" cm="1">
        <f t="array" ref="X296">_xll.FDS(A296,"FF_TAX_CF(ANN_R,"&amp;F296&amp;","&amp;G296&amp;",,,USD)")</f>
        <v>101.7</v>
      </c>
      <c r="Y296" s="1" cm="1">
        <f t="array" ref="Y296">_xll.FDS($A296,"FF_PTX_INC(ANN_R,"&amp;AE296&amp;","&amp;AF296&amp;",,,USD)")</f>
        <v>413.80099999999999</v>
      </c>
      <c r="Z296" s="1" cm="1">
        <f t="array" ref="Z296">_xll.FDS($A296,"FF_PTX_INC(ANN_R,"&amp;AG296&amp;","&amp;AH296&amp;",,,USD)")</f>
        <v>607.02800000000002</v>
      </c>
      <c r="AA296" s="1" cm="1">
        <f t="array" ref="AA296">_xll.FDS(A296,"FF_PTX_INC(ANN_R,"&amp;AI296&amp;","&amp;AJ296&amp;",,,USD)")</f>
        <v>618.928</v>
      </c>
      <c r="AB296" s="1" cm="1">
        <f t="array" ref="AB296">_xll.FDS(A296,"FF_PTX_INC(ANN_R,"&amp;AK296&amp;","&amp;AL296&amp;",,,USD)")</f>
        <v>576.08100000000002</v>
      </c>
      <c r="AC296" s="1" cm="1">
        <f t="array" ref="AC296">_xll.FDS(A296,"FF_PTX_INC(ANN_R,"&amp;F296&amp;","&amp;G296&amp;",,,USD)")</f>
        <v>748.3</v>
      </c>
      <c r="AE296" s="6">
        <f t="shared" si="31"/>
        <v>42005</v>
      </c>
      <c r="AF296" s="6">
        <f t="shared" si="32"/>
        <v>42369</v>
      </c>
      <c r="AG296" s="6">
        <f t="shared" si="33"/>
        <v>42370</v>
      </c>
      <c r="AH296" s="6">
        <f t="shared" si="34"/>
        <v>42735</v>
      </c>
      <c r="AI296" s="6">
        <f>DATE(YEAR(F296)+AO296,MONTH(F296),DAY(F296))</f>
        <v>42736</v>
      </c>
      <c r="AJ296" s="6">
        <f>DATE(YEAR(G296)+AO296,MONTH(G296),DAY(G296))</f>
        <v>43100</v>
      </c>
      <c r="AK296" s="6">
        <f>DATE(YEAR(F296)+AP296,MONTH(F296),DAY(F296))</f>
        <v>43101</v>
      </c>
      <c r="AL296" s="6">
        <f>DATE(YEAR(G296)+AP296,MONTH(G296),DAY(G296))</f>
        <v>43465</v>
      </c>
      <c r="AM296" s="8">
        <v>-4</v>
      </c>
      <c r="AN296" s="8">
        <v>-3</v>
      </c>
      <c r="AO296">
        <v>-2</v>
      </c>
      <c r="AP296">
        <v>-1</v>
      </c>
      <c r="AQ296" cm="1">
        <f t="array" ref="AQ296">_xll.FDS(A296,"FF_DEBT_LT(ANN_R,"&amp;F296&amp;","&amp;G296&amp;")")</f>
        <v>2867.5</v>
      </c>
      <c r="AR296" t="e" cm="1">
        <f t="array" ref="AR296">_xll.FDS(A296,"FF_RD_EXP(ANN_R,"&amp;F296&amp;","&amp;G296&amp;")")</f>
        <v>#N/A</v>
      </c>
      <c r="AS296" t="e" cm="1">
        <f t="array" ref="AS296">_xll.FDS(A296,"FF_PTX_INC_FOR(ANN_R,"&amp;F296&amp;","&amp;G296&amp;")")</f>
        <v>#N/A</v>
      </c>
      <c r="AT296" cm="1">
        <f t="array" ref="AT296">_xll.FDS(A296,"FF_MKT_VAL_PUBLIC(ANN_R,"&amp;[1]sample_report!E296&amp;")")</f>
        <v>17339.935464384002</v>
      </c>
    </row>
    <row r="297" spans="1:46" hidden="1" x14ac:dyDescent="0.25">
      <c r="A297" t="s">
        <v>824</v>
      </c>
      <c r="B297" t="s">
        <v>825</v>
      </c>
      <c r="C297" t="s">
        <v>502</v>
      </c>
      <c r="D297" t="str" cm="1">
        <f t="array" ref="D297">_xll.FDS(A297,"FF_MAJOR_IND_NAME")</f>
        <v>CONSTRUCTION</v>
      </c>
      <c r="E297">
        <v>2019</v>
      </c>
      <c r="F297" s="4">
        <f t="shared" si="28"/>
        <v>43466</v>
      </c>
      <c r="G297" s="4">
        <f t="shared" si="29"/>
        <v>43830</v>
      </c>
      <c r="I297" s="1" cm="1">
        <f t="array" ref="I297">_xll.FDS(A297,"FF_PTX_INC(ANN_R,"&amp;F297&amp;","&amp;G297&amp;",,,USD)")</f>
        <v>1025.7950000000001</v>
      </c>
      <c r="J297" s="1" cm="1">
        <f t="array" ref="J297">_xll.FDS(A297,"FF_MKT_VAL(ANN_R,"&amp;F297&amp;","&amp;G297&amp;",,,USD)")</f>
        <v>13426.46186157</v>
      </c>
      <c r="K297" s="1" cm="1">
        <f t="array" ref="K297">_xll.FDS(A297,"FF_SHLDRS_EQ(ANN_R,"&amp;F297&amp;","&amp;G297&amp;",,,USD)")</f>
        <v>2341.2440000000001</v>
      </c>
      <c r="L297" s="1" cm="1">
        <f t="array" ref="L297">_xll.FDS(A297,"FF_ASSETS(ANN_R,"&amp;F297&amp;","&amp;G297&amp;",,,USD)")</f>
        <v>3809.8150000000001</v>
      </c>
      <c r="M297" s="1" cm="1">
        <f t="array" ref="M297">_xll.FDS(A297,"FF_TAX_CF(ANN_R,"&amp;F297&amp;","&amp;G297&amp;",,,USD)")</f>
        <v>153.91499999999999</v>
      </c>
      <c r="N297" s="1" cm="1">
        <f t="array" ref="N297">_xll.FDS(A297,"FF_INC_TAX(ANN_R,"&amp;F297&amp;","&amp;G297&amp;",,,USD)")</f>
        <v>147.256</v>
      </c>
      <c r="O297" s="1" cm="1">
        <f t="array" ref="O297">_xll.FDS(A297,"FF_NET_INC(ANN_R,"&amp;F297&amp;","&amp;G297&amp;")")</f>
        <v>878.53899999999999</v>
      </c>
      <c r="P297" s="1" cm="1">
        <f t="array" ref="P297">_xll.FDS(A297,"FF_ROA(ANN_R,"&amp;F297&amp;","&amp;G297&amp;")")</f>
        <v>25.188381231661499</v>
      </c>
      <c r="Q297" cm="1">
        <f t="array" ref="Q297">_xll.FDS(A297,"FF_TAX_RATE(ANN_R,"&amp;F297&amp;","&amp;G297&amp;")")</f>
        <v>14.3553049098504</v>
      </c>
      <c r="R297" t="e" cm="1">
        <f t="array" ref="R297">_xll.FDS(A297,"FF_TAX_REFUND(ANN_R,"&amp;F297&amp;","&amp;G297&amp;",,,,,""D=1"")")</f>
        <v>#N/A</v>
      </c>
      <c r="S297">
        <f t="shared" si="30"/>
        <v>0.24624885322136492</v>
      </c>
      <c r="T297" s="1" cm="1">
        <f t="array" ref="T297">_xll.FDS($A297,"FF_TAX_CF(ANN_R,"&amp;AE297&amp;","&amp;AF297&amp;",,,USD)")</f>
        <v>194.67</v>
      </c>
      <c r="U297" s="1" cm="1">
        <f t="array" ref="U297">_xll.FDS($A297,"FF_TAX_CF(ANN_R,"&amp;AG297&amp;","&amp;AH297&amp;",,,USD)")</f>
        <v>218.98400000000001</v>
      </c>
      <c r="V297" s="1" cm="1">
        <f t="array" ref="V297">_xll.FDS(A297,"FF_TAX_CF(ANN_R,"&amp;AI297&amp;","&amp;AJ297&amp;",,,USD)")</f>
        <v>260.23200000000003</v>
      </c>
      <c r="W297" s="1" cm="1">
        <f t="array" ref="W297">_xll.FDS(A297,"FF_TAX_CF(ANN_R,"&amp;AK297&amp;","&amp;AL297&amp;",,,USD)")</f>
        <v>181.166</v>
      </c>
      <c r="X297" s="1" cm="1">
        <f t="array" ref="X297">_xll.FDS(A297,"FF_TAX_CF(ANN_R,"&amp;F297&amp;","&amp;G297&amp;",,,USD)")</f>
        <v>153.91499999999999</v>
      </c>
      <c r="Y297" s="1" cm="1">
        <f t="array" ref="Y297">_xll.FDS($A297,"FF_PTX_INC(ANN_R,"&amp;AE297&amp;","&amp;AF297&amp;",,,USD)")</f>
        <v>603.21199999999999</v>
      </c>
      <c r="Z297" s="1" cm="1">
        <f t="array" ref="Z297">_xll.FDS($A297,"FF_PTX_INC(ANN_R,"&amp;AG297&amp;","&amp;AH297&amp;",,,USD)")</f>
        <v>661.697</v>
      </c>
      <c r="AA297" s="1" cm="1">
        <f t="array" ref="AA297">_xll.FDS(A297,"FF_PTX_INC(ANN_R,"&amp;AI297&amp;","&amp;AJ297&amp;",,,USD)")</f>
        <v>846.91099999999994</v>
      </c>
      <c r="AB297" s="1" cm="1">
        <f t="array" ref="AB297">_xll.FDS(A297,"FF_PTX_INC(ANN_R,"&amp;AK297&amp;","&amp;AL297&amp;",,,USD)")</f>
        <v>959.73199999999997</v>
      </c>
      <c r="AC297" s="1" cm="1">
        <f t="array" ref="AC297">_xll.FDS(A297,"FF_PTX_INC(ANN_R,"&amp;F297&amp;","&amp;G297&amp;",,,USD)")</f>
        <v>1025.7950000000001</v>
      </c>
      <c r="AE297" s="6">
        <f t="shared" si="31"/>
        <v>42005</v>
      </c>
      <c r="AF297" s="6">
        <f t="shared" si="32"/>
        <v>42369</v>
      </c>
      <c r="AG297" s="6">
        <f t="shared" si="33"/>
        <v>42370</v>
      </c>
      <c r="AH297" s="6">
        <f t="shared" si="34"/>
        <v>42735</v>
      </c>
      <c r="AI297" s="6">
        <f>DATE(YEAR(F297)+AO297,MONTH(F297),DAY(F297))</f>
        <v>42736</v>
      </c>
      <c r="AJ297" s="6">
        <f>DATE(YEAR(G297)+AO297,MONTH(G297),DAY(G297))</f>
        <v>43100</v>
      </c>
      <c r="AK297" s="6">
        <f>DATE(YEAR(F297)+AP297,MONTH(F297),DAY(F297))</f>
        <v>43101</v>
      </c>
      <c r="AL297" s="6">
        <f>DATE(YEAR(G297)+AP297,MONTH(G297),DAY(G297))</f>
        <v>43465</v>
      </c>
      <c r="AM297" s="8">
        <v>-4</v>
      </c>
      <c r="AN297" s="8">
        <v>-3</v>
      </c>
      <c r="AO297">
        <v>-2</v>
      </c>
      <c r="AP297">
        <v>-1</v>
      </c>
      <c r="AQ297" cm="1">
        <f t="array" ref="AQ297">_xll.FDS(A297,"FF_DEBT_LT(ANN_R,"&amp;F297&amp;","&amp;G297&amp;")")</f>
        <v>683.678</v>
      </c>
      <c r="AR297" t="e" cm="1">
        <f t="array" ref="AR297">_xll.FDS(A297,"FF_RD_EXP(ANN_R,"&amp;F297&amp;","&amp;G297&amp;")")</f>
        <v>#N/A</v>
      </c>
      <c r="AS297" t="e" cm="1">
        <f t="array" ref="AS297">_xll.FDS(A297,"FF_PTX_INC_FOR(ANN_R,"&amp;F297&amp;","&amp;G297&amp;")")</f>
        <v>#N/A</v>
      </c>
      <c r="AT297" cm="1">
        <f t="array" ref="AT297">_xll.FDS(A297,"FF_MKT_VAL_PUBLIC(ANN_R,"&amp;[1]sample_report!E297&amp;")")</f>
        <v>12116.8984774399</v>
      </c>
    </row>
    <row r="298" spans="1:46" hidden="1" x14ac:dyDescent="0.25">
      <c r="A298" t="s">
        <v>862</v>
      </c>
      <c r="B298" t="s">
        <v>863</v>
      </c>
      <c r="C298" t="s">
        <v>502</v>
      </c>
      <c r="D298" t="str" cm="1">
        <f t="array" ref="D298">_xll.FDS(A298,"FF_MAJOR_IND_NAME")</f>
        <v>CONSTRUCTION</v>
      </c>
      <c r="E298">
        <v>2019</v>
      </c>
      <c r="F298" s="4">
        <f t="shared" si="28"/>
        <v>43466</v>
      </c>
      <c r="G298" s="4">
        <f t="shared" si="29"/>
        <v>43830</v>
      </c>
      <c r="I298" s="1" cm="1">
        <f t="array" ref="I298">_xll.FDS(A298,"FF_PTX_INC(ANN_R,"&amp;F298&amp;","&amp;G298&amp;",,,USD)")</f>
        <v>532.90300000000002</v>
      </c>
      <c r="J298" s="1" cm="1">
        <f t="array" ref="J298">_xll.FDS(A298,"FF_MKT_VAL(ANN_R,"&amp;F298&amp;","&amp;G298&amp;",,,USD)")</f>
        <v>13087.141847999999</v>
      </c>
      <c r="K298" s="1" cm="1">
        <f t="array" ref="K298">_xll.FDS(A298,"FF_SHLDRS_EQ(ANN_R,"&amp;F298&amp;","&amp;G298&amp;",,,USD)")</f>
        <v>2263.2289999999998</v>
      </c>
      <c r="L298" s="1" cm="1">
        <f t="array" ref="L298">_xll.FDS(A298,"FF_ASSETS(ANN_R,"&amp;F298&amp;","&amp;G298&amp;",,,USD)")</f>
        <v>3813.9119999999998</v>
      </c>
      <c r="M298" s="1" cm="1">
        <f t="array" ref="M298">_xll.FDS(A298,"FF_TAX_CF(ANN_R,"&amp;F298&amp;","&amp;G298&amp;",,,USD)")</f>
        <v>109.032</v>
      </c>
      <c r="N298" s="1" cm="1">
        <f t="array" ref="N298">_xll.FDS(A298,"FF_INC_TAX(ANN_R,"&amp;F298&amp;","&amp;G298&amp;",,,USD)")</f>
        <v>107.38200000000001</v>
      </c>
      <c r="O298" s="1" cm="1">
        <f t="array" ref="O298">_xll.FDS(A298,"FF_NET_INC(ANN_R,"&amp;F298&amp;","&amp;G298&amp;")")</f>
        <v>425.52100000000002</v>
      </c>
      <c r="P298" s="1" cm="1">
        <f t="array" ref="P298">_xll.FDS(A298,"FF_ROA(ANN_R,"&amp;F298&amp;","&amp;G298&amp;")")</f>
        <v>11.677675294044001</v>
      </c>
      <c r="Q298" cm="1">
        <f t="array" ref="Q298">_xll.FDS(A298,"FF_TAX_RATE(ANN_R,"&amp;F298&amp;","&amp;G298&amp;")")</f>
        <v>20.150383840961702</v>
      </c>
      <c r="R298" t="e" cm="1">
        <f t="array" ref="R298">_xll.FDS(A298,"FF_TAX_REFUND(ANN_R,"&amp;F298&amp;","&amp;G298&amp;",,,,,""D=1"")")</f>
        <v>#N/A</v>
      </c>
      <c r="S298">
        <f t="shared" si="30"/>
        <v>0.2311832630076226</v>
      </c>
      <c r="T298" s="1" cm="1">
        <f t="array" ref="T298">_xll.FDS($A298,"FF_TAX_CF(ANN_R,"&amp;AE298&amp;","&amp;AF298&amp;",,,USD)")</f>
        <v>112.613</v>
      </c>
      <c r="U298" s="1" cm="1">
        <f t="array" ref="U298">_xll.FDS($A298,"FF_TAX_CF(ANN_R,"&amp;AG298&amp;","&amp;AH298&amp;",,,USD)")</f>
        <v>109.399</v>
      </c>
      <c r="V298" s="1" cm="1">
        <f t="array" ref="V298">_xll.FDS(A298,"FF_TAX_CF(ANN_R,"&amp;AI298&amp;","&amp;AJ298&amp;",,,USD)")</f>
        <v>104.852</v>
      </c>
      <c r="W298" s="1" cm="1">
        <f t="array" ref="W298">_xll.FDS(A298,"FF_TAX_CF(ANN_R,"&amp;AK298&amp;","&amp;AL298&amp;",,,USD)")</f>
        <v>90.733000000000004</v>
      </c>
      <c r="X298" s="1" cm="1">
        <f t="array" ref="X298">_xll.FDS(A298,"FF_TAX_CF(ANN_R,"&amp;F298&amp;","&amp;G298&amp;",,,USD)")</f>
        <v>109.032</v>
      </c>
      <c r="Y298" s="1" cm="1">
        <f t="array" ref="Y298">_xll.FDS($A298,"FF_PTX_INC(ANN_R,"&amp;AE298&amp;","&amp;AF298&amp;",,,USD)")</f>
        <v>392.34500000000003</v>
      </c>
      <c r="Z298" s="1" cm="1">
        <f t="array" ref="Z298">_xll.FDS($A298,"FF_PTX_INC(ANN_R,"&amp;AG298&amp;","&amp;AH298&amp;",,,USD)")</f>
        <v>368.512</v>
      </c>
      <c r="AA298" s="1" cm="1">
        <f t="array" ref="AA298">_xll.FDS(A298,"FF_PTX_INC(ANN_R,"&amp;AI298&amp;","&amp;AJ298&amp;",,,USD)")</f>
        <v>455.27300000000002</v>
      </c>
      <c r="AB298" s="1" cm="1">
        <f t="array" ref="AB298">_xll.FDS(A298,"FF_PTX_INC(ANN_R,"&amp;AK298&amp;","&amp;AL298&amp;",,,USD)")</f>
        <v>528.93899999999996</v>
      </c>
      <c r="AC298" s="1" cm="1">
        <f t="array" ref="AC298">_xll.FDS(A298,"FF_PTX_INC(ANN_R,"&amp;F298&amp;","&amp;G298&amp;",,,USD)")</f>
        <v>532.90300000000002</v>
      </c>
      <c r="AE298" s="6">
        <f t="shared" si="31"/>
        <v>42005</v>
      </c>
      <c r="AF298" s="6">
        <f t="shared" si="32"/>
        <v>42369</v>
      </c>
      <c r="AG298" s="6">
        <f t="shared" si="33"/>
        <v>42370</v>
      </c>
      <c r="AH298" s="6">
        <f t="shared" si="34"/>
        <v>42735</v>
      </c>
      <c r="AI298" s="6">
        <f>DATE(YEAR(F298)+AO298,MONTH(F298),DAY(F298))</f>
        <v>42736</v>
      </c>
      <c r="AJ298" s="6">
        <f>DATE(YEAR(G298)+AO298,MONTH(G298),DAY(G298))</f>
        <v>43100</v>
      </c>
      <c r="AK298" s="6">
        <f>DATE(YEAR(F298)+AP298,MONTH(F298),DAY(F298))</f>
        <v>43101</v>
      </c>
      <c r="AL298" s="6">
        <f>DATE(YEAR(G298)+AP298,MONTH(G298),DAY(G298))</f>
        <v>43465</v>
      </c>
      <c r="AM298" s="8">
        <v>-4</v>
      </c>
      <c r="AN298" s="8">
        <v>-3</v>
      </c>
      <c r="AO298">
        <v>-2</v>
      </c>
      <c r="AP298">
        <v>-1</v>
      </c>
      <c r="AQ298" cm="1">
        <f t="array" ref="AQ298">_xll.FDS(A298,"FF_DEBT_LT(ANN_R,"&amp;F298&amp;","&amp;G298&amp;")")</f>
        <v>918.79200000000003</v>
      </c>
      <c r="AR298" cm="1">
        <f t="array" ref="AR298">_xll.FDS(A298,"FF_RD_EXP(ANN_R,"&amp;F298&amp;","&amp;G298&amp;")")</f>
        <v>148.80000000000001</v>
      </c>
      <c r="AS298" cm="1">
        <f t="array" ref="AS298">_xll.FDS(A298,"FF_PTX_INC_FOR(ANN_R,"&amp;F298&amp;","&amp;G298&amp;")")</f>
        <v>155.73699999999999</v>
      </c>
      <c r="AT298" cm="1">
        <f t="array" ref="AT298">_xll.FDS(A298,"FF_MKT_VAL_PUBLIC(ANN_R,"&amp;[1]sample_report!E298&amp;")")</f>
        <v>13033.8510063949</v>
      </c>
    </row>
    <row r="299" spans="1:46" hidden="1" x14ac:dyDescent="0.25">
      <c r="A299" t="s">
        <v>882</v>
      </c>
      <c r="B299" t="s">
        <v>883</v>
      </c>
      <c r="C299" t="s">
        <v>502</v>
      </c>
      <c r="D299" t="str" cm="1">
        <f t="array" ref="D299">_xll.FDS(A299,"FF_MAJOR_IND_NAME")</f>
        <v>CONSTRUCTION</v>
      </c>
      <c r="E299">
        <v>2019</v>
      </c>
      <c r="F299" s="4">
        <f t="shared" si="28"/>
        <v>43466</v>
      </c>
      <c r="G299" s="4">
        <f t="shared" si="29"/>
        <v>43830</v>
      </c>
      <c r="I299" s="1" cm="1">
        <f t="array" ref="I299">_xll.FDS(A299,"FF_PTX_INC(ANN_R,"&amp;F299&amp;","&amp;G299&amp;",,,USD)")</f>
        <v>1339.576</v>
      </c>
      <c r="J299" s="1" cm="1">
        <f t="array" ref="J299">_xll.FDS(A299,"FF_MKT_VAL(ANN_R,"&amp;F299&amp;","&amp;G299&amp;",,,USD)")</f>
        <v>10485.129523600001</v>
      </c>
      <c r="K299" s="1" cm="1">
        <f t="array" ref="K299">_xll.FDS(A299,"FF_SHLDRS_EQ(ANN_R,"&amp;F299&amp;","&amp;G299&amp;",,,USD)")</f>
        <v>5458.18</v>
      </c>
      <c r="L299" s="1" cm="1">
        <f t="array" ref="L299">_xll.FDS(A299,"FF_ASSETS(ANN_R,"&amp;F299&amp;","&amp;G299&amp;",,,USD)")</f>
        <v>10715.597</v>
      </c>
      <c r="M299" s="1" cm="1">
        <f t="array" ref="M299">_xll.FDS(A299,"FF_TAX_CF(ANN_R,"&amp;F299&amp;","&amp;G299&amp;",,,USD)")</f>
        <v>137.119</v>
      </c>
      <c r="N299" s="1" cm="1">
        <f t="array" ref="N299">_xll.FDS(A299,"FF_INC_TAX(ANN_R,"&amp;F299&amp;","&amp;G299&amp;",,,USD)")</f>
        <v>322.87599999999998</v>
      </c>
      <c r="O299" s="1" cm="1">
        <f t="array" ref="O299">_xll.FDS(A299,"FF_NET_INC(ANN_R,"&amp;F299&amp;","&amp;G299&amp;")")</f>
        <v>1006.329</v>
      </c>
      <c r="P299" s="1" cm="1">
        <f t="array" ref="P299">_xll.FDS(A299,"FF_ROA(ANN_R,"&amp;F299&amp;","&amp;G299&amp;")")</f>
        <v>9.6352106005517903</v>
      </c>
      <c r="Q299" cm="1">
        <f t="array" ref="Q299">_xll.FDS(A299,"FF_TAX_RATE(ANN_R,"&amp;F299&amp;","&amp;G299&amp;")")</f>
        <v>24.102850454173598</v>
      </c>
      <c r="R299" t="e" cm="1">
        <f t="array" ref="R299">_xll.FDS(A299,"FF_TAX_REFUND(ANN_R,"&amp;F299&amp;","&amp;G299&amp;",,,,,""D=1"")")</f>
        <v>#N/A</v>
      </c>
      <c r="S299">
        <f t="shared" si="30"/>
        <v>4.4325727605682999E-2</v>
      </c>
      <c r="T299" s="1" cm="1">
        <f t="array" ref="T299">_xll.FDS($A299,"FF_TAX_CF(ANN_R,"&amp;AE299&amp;","&amp;AF299&amp;",,,USD)")</f>
        <v>-5.6539999999999999</v>
      </c>
      <c r="U299" s="1" cm="1">
        <f t="array" ref="U299">_xll.FDS($A299,"FF_TAX_CF(ANN_R,"&amp;AG299&amp;","&amp;AH299&amp;",,,USD)")</f>
        <v>2.7429999999999999</v>
      </c>
      <c r="V299" s="1" cm="1">
        <f t="array" ref="V299">_xll.FDS(A299,"FF_TAX_CF(ANN_R,"&amp;AI299&amp;","&amp;AJ299&amp;",,,USD)")</f>
        <v>14.875</v>
      </c>
      <c r="W299" s="1" cm="1">
        <f t="array" ref="W299">_xll.FDS(A299,"FF_TAX_CF(ANN_R,"&amp;AK299&amp;","&amp;AL299&amp;",,,USD)")</f>
        <v>89.203999999999994</v>
      </c>
      <c r="X299" s="1" cm="1">
        <f t="array" ref="X299">_xll.FDS(A299,"FF_TAX_CF(ANN_R,"&amp;F299&amp;","&amp;G299&amp;",,,USD)")</f>
        <v>137.119</v>
      </c>
      <c r="Y299" s="1" cm="1">
        <f t="array" ref="Y299">_xll.FDS($A299,"FF_PTX_INC(ANN_R,"&amp;AE299&amp;","&amp;AF299&amp;",,,USD)")</f>
        <v>816.02300000000002</v>
      </c>
      <c r="Z299" s="1" cm="1">
        <f t="array" ref="Z299">_xll.FDS($A299,"FF_PTX_INC(ANN_R,"&amp;AG299&amp;","&amp;AH299&amp;",,,USD)")</f>
        <v>933.85</v>
      </c>
      <c r="AA299" s="1" cm="1">
        <f t="array" ref="AA299">_xll.FDS(A299,"FF_PTX_INC(ANN_R,"&amp;AI299&amp;","&amp;AJ299&amp;",,,USD)")</f>
        <v>938.82799999999997</v>
      </c>
      <c r="AB299" s="1" cm="1">
        <f t="array" ref="AB299">_xll.FDS(A299,"FF_PTX_INC(ANN_R,"&amp;AK299&amp;","&amp;AL299&amp;",,,USD)")</f>
        <v>1347.54</v>
      </c>
      <c r="AC299" s="1" cm="1">
        <f t="array" ref="AC299">_xll.FDS(A299,"FF_PTX_INC(ANN_R,"&amp;F299&amp;","&amp;G299&amp;",,,USD)")</f>
        <v>1339.576</v>
      </c>
      <c r="AE299" s="6">
        <f t="shared" si="31"/>
        <v>42005</v>
      </c>
      <c r="AF299" s="6">
        <f t="shared" si="32"/>
        <v>42369</v>
      </c>
      <c r="AG299" s="6">
        <f t="shared" si="33"/>
        <v>42370</v>
      </c>
      <c r="AH299" s="6">
        <f t="shared" si="34"/>
        <v>42735</v>
      </c>
      <c r="AI299" s="6">
        <f>DATE(YEAR(F299)+AO299,MONTH(F299),DAY(F299))</f>
        <v>42736</v>
      </c>
      <c r="AJ299" s="6">
        <f>DATE(YEAR(G299)+AO299,MONTH(G299),DAY(G299))</f>
        <v>43100</v>
      </c>
      <c r="AK299" s="6">
        <f>DATE(YEAR(F299)+AP299,MONTH(F299),DAY(F299))</f>
        <v>43101</v>
      </c>
      <c r="AL299" s="6">
        <f>DATE(YEAR(G299)+AP299,MONTH(G299),DAY(G299))</f>
        <v>43465</v>
      </c>
      <c r="AM299" s="8">
        <v>-4</v>
      </c>
      <c r="AN299" s="8">
        <v>-3</v>
      </c>
      <c r="AO299">
        <v>-2</v>
      </c>
      <c r="AP299">
        <v>-1</v>
      </c>
      <c r="AQ299" cm="1">
        <f t="array" ref="AQ299">_xll.FDS(A299,"FF_DEBT_LT(ANN_R,"&amp;F299&amp;","&amp;G299&amp;")")</f>
        <v>2837.453</v>
      </c>
      <c r="AR299" t="e" cm="1">
        <f t="array" ref="AR299">_xll.FDS(A299,"FF_RD_EXP(ANN_R,"&amp;F299&amp;","&amp;G299&amp;")")</f>
        <v>#N/A</v>
      </c>
      <c r="AS299" t="e" cm="1">
        <f t="array" ref="AS299">_xll.FDS(A299,"FF_PTX_INC_FOR(ANN_R,"&amp;F299&amp;","&amp;G299&amp;")")</f>
        <v>#N/A</v>
      </c>
      <c r="AT299" cm="1">
        <f t="array" ref="AT299">_xll.FDS(A299,"FF_MKT_VAL_PUBLIC(ANN_R,"&amp;[1]sample_report!E299&amp;")")</f>
        <v>10144.0587453268</v>
      </c>
    </row>
    <row r="300" spans="1:46" hidden="1" x14ac:dyDescent="0.25">
      <c r="A300" t="s">
        <v>984</v>
      </c>
      <c r="B300" t="s">
        <v>985</v>
      </c>
      <c r="C300" t="s">
        <v>950</v>
      </c>
      <c r="D300" t="str" cm="1">
        <f t="array" ref="D300">_xll.FDS(A300,"FF_MAJOR_IND_NAME")</f>
        <v>CONSTRUCTION</v>
      </c>
      <c r="E300">
        <v>2019</v>
      </c>
      <c r="F300" s="4">
        <f t="shared" si="28"/>
        <v>43466</v>
      </c>
      <c r="G300" s="4">
        <f t="shared" si="29"/>
        <v>43830</v>
      </c>
      <c r="I300" s="1" cm="1">
        <f t="array" ref="I300">_xll.FDS(A300,"FF_PTX_INC(ANN_R,"&amp;F300&amp;","&amp;G300&amp;",,,USD)")</f>
        <v>5388.0628981590298</v>
      </c>
      <c r="J300" s="1" cm="1">
        <f t="array" ref="J300">_xll.FDS(A300,"FF_MKT_VAL(ANN_R,"&amp;F300&amp;","&amp;G300&amp;",,,USD)")</f>
        <v>61647.531861185802</v>
      </c>
      <c r="K300" s="1" cm="1">
        <f t="array" ref="K300">_xll.FDS(A300,"FF_SHLDRS_EQ(ANN_R,"&amp;F300&amp;","&amp;G300&amp;",,,USD)")</f>
        <v>22941.653830528299</v>
      </c>
      <c r="L300" s="1" cm="1">
        <f t="array" ref="L300">_xll.FDS(A300,"FF_ASSETS(ANN_R,"&amp;F300&amp;","&amp;G300&amp;",,,USD)")</f>
        <v>102325.97228384</v>
      </c>
      <c r="M300" s="1" cm="1">
        <f t="array" ref="M300">_xll.FDS(A300,"FF_TAX_CF(ANN_R,"&amp;F300&amp;","&amp;G300&amp;",,,USD)")</f>
        <v>1731.4776284694699</v>
      </c>
      <c r="N300" s="1" cm="1">
        <f t="array" ref="N300">_xll.FDS(A300,"FF_INC_TAX(ANN_R,"&amp;F300&amp;","&amp;G300&amp;",,,USD)")</f>
        <v>1828.85225915909</v>
      </c>
      <c r="O300" s="1" cm="1">
        <f t="array" ref="O300">_xll.FDS(A300,"FF_NET_INC(ANN_R,"&amp;F300&amp;","&amp;G300&amp;")")</f>
        <v>3260</v>
      </c>
      <c r="P300" s="1" cm="1">
        <f t="array" ref="P300">_xll.FDS(A300,"FF_ROA(ANN_R,"&amp;F300&amp;","&amp;G300&amp;")")</f>
        <v>3.91553964784165</v>
      </c>
      <c r="Q300" cm="1">
        <f t="array" ref="Q300">_xll.FDS(A300,"FF_TAX_RATE(ANN_R,"&amp;F300&amp;","&amp;G300&amp;")")</f>
        <v>33.942667220606602</v>
      </c>
      <c r="R300" t="e" cm="1">
        <f t="array" ref="R300">_xll.FDS(A300,"FF_TAX_REFUND(ANN_R,"&amp;F300&amp;","&amp;G300&amp;",,,,,""D=1"")")</f>
        <v>#N/A</v>
      </c>
      <c r="S300">
        <f t="shared" si="30"/>
        <v>0.33952462578529463</v>
      </c>
      <c r="T300" s="1" cm="1">
        <f t="array" ref="T300">_xll.FDS($A300,"FF_TAX_CF(ANN_R,"&amp;AE300&amp;","&amp;AF300&amp;",,,USD)")</f>
        <v>1154.3865659236901</v>
      </c>
      <c r="U300" s="1" cm="1">
        <f t="array" ref="U300">_xll.FDS($A300,"FF_TAX_CF(ANN_R,"&amp;AG300&amp;","&amp;AH300&amp;",,,USD)")</f>
        <v>1341.8172496557199</v>
      </c>
      <c r="V300" s="1" cm="1">
        <f t="array" ref="V300">_xll.FDS(A300,"FF_TAX_CF(ANN_R,"&amp;AI300&amp;","&amp;AJ300&amp;",,,USD)")</f>
        <v>1857.7082451582</v>
      </c>
      <c r="W300" s="1" cm="1">
        <f t="array" ref="W300">_xll.FDS(A300,"FF_TAX_CF(ANN_R,"&amp;AK300&amp;","&amp;AL300&amp;",,,USD)")</f>
        <v>1441.6541666984599</v>
      </c>
      <c r="X300" s="1" cm="1">
        <f t="array" ref="X300">_xll.FDS(A300,"FF_TAX_CF(ANN_R,"&amp;F300&amp;","&amp;G300&amp;",,,USD)")</f>
        <v>1731.4776284694699</v>
      </c>
      <c r="Y300" s="1" cm="1">
        <f t="array" ref="Y300">_xll.FDS($A300,"FF_PTX_INC(ANN_R,"&amp;AE300&amp;","&amp;AF300&amp;",,,USD)")</f>
        <v>3351.1586956977799</v>
      </c>
      <c r="Z300" s="1" cm="1">
        <f t="array" ref="Z300">_xll.FDS($A300,"FF_PTX_INC(ANN_R,"&amp;AG300&amp;","&amp;AH300&amp;",,,USD)")</f>
        <v>3835.1858240366</v>
      </c>
      <c r="AA300" s="1" cm="1">
        <f t="array" ref="AA300">_xll.FDS(A300,"FF_PTX_INC(ANN_R,"&amp;AI300&amp;","&amp;AJ300&amp;",,,USD)")</f>
        <v>4441.8063566684696</v>
      </c>
      <c r="AB300" s="1" cm="1">
        <f t="array" ref="AB300">_xll.FDS(A300,"FF_PTX_INC(ANN_R,"&amp;AK300&amp;","&amp;AL300&amp;",,,USD)")</f>
        <v>5153.1468086242703</v>
      </c>
      <c r="AC300" s="1" cm="1">
        <f t="array" ref="AC300">_xll.FDS(A300,"FF_PTX_INC(ANN_R,"&amp;F300&amp;","&amp;G300&amp;",,,USD)")</f>
        <v>5388.0628981590298</v>
      </c>
      <c r="AE300" s="6">
        <f t="shared" si="31"/>
        <v>42005</v>
      </c>
      <c r="AF300" s="6">
        <f t="shared" si="32"/>
        <v>42369</v>
      </c>
      <c r="AG300" s="6">
        <f t="shared" si="33"/>
        <v>42370</v>
      </c>
      <c r="AH300" s="6">
        <f t="shared" si="34"/>
        <v>42735</v>
      </c>
      <c r="AI300" s="6">
        <f>DATE(YEAR(F300)+AO300,MONTH(F300),DAY(F300))</f>
        <v>42736</v>
      </c>
      <c r="AJ300" s="6">
        <f>DATE(YEAR(G300)+AO300,MONTH(G300),DAY(G300))</f>
        <v>43100</v>
      </c>
      <c r="AK300" s="6">
        <f>DATE(YEAR(F300)+AP300,MONTH(F300),DAY(F300))</f>
        <v>43101</v>
      </c>
      <c r="AL300" s="6">
        <f>DATE(YEAR(G300)+AP300,MONTH(G300),DAY(G300))</f>
        <v>43465</v>
      </c>
      <c r="AM300" s="8">
        <v>-4</v>
      </c>
      <c r="AN300" s="8">
        <v>-3</v>
      </c>
      <c r="AO300">
        <v>-2</v>
      </c>
      <c r="AP300">
        <v>-1</v>
      </c>
      <c r="AQ300" cm="1">
        <f t="array" ref="AQ300">_xll.FDS(A300,"FF_DEBT_LT(ANN_R,"&amp;F300&amp;","&amp;G300&amp;")")</f>
        <v>27733</v>
      </c>
      <c r="AR300" t="e" cm="1">
        <f t="array" ref="AR300">_xll.FDS(A300,"FF_RD_EXP(ANN_R,"&amp;F300&amp;","&amp;G300&amp;")")</f>
        <v>#N/A</v>
      </c>
      <c r="AS300" t="e" cm="1">
        <f t="array" ref="AS300">_xll.FDS(A300,"FF_PTX_INC_FOR(ANN_R,"&amp;F300&amp;","&amp;G300&amp;")")</f>
        <v>#N/A</v>
      </c>
      <c r="AT300" cm="1">
        <f t="array" ref="AT300">_xll.FDS(A300,"FF_MKT_VAL_PUBLIC(ANN_R,"&amp;[1]sample_report!E300&amp;")")</f>
        <v>43474.500722862998</v>
      </c>
    </row>
    <row r="301" spans="1:46" hidden="1" x14ac:dyDescent="0.25">
      <c r="A301" t="s">
        <v>1072</v>
      </c>
      <c r="B301" t="s">
        <v>1073</v>
      </c>
      <c r="C301" t="s">
        <v>1061</v>
      </c>
      <c r="D301" t="str" cm="1">
        <f t="array" ref="D301">_xll.FDS(A301,"FF_MAJOR_IND_NAME")</f>
        <v>CONSTRUCTION</v>
      </c>
      <c r="E301">
        <v>2019</v>
      </c>
      <c r="F301" s="4">
        <f t="shared" si="28"/>
        <v>43466</v>
      </c>
      <c r="G301" s="4">
        <f t="shared" si="29"/>
        <v>43830</v>
      </c>
      <c r="I301" s="1" cm="1">
        <f t="array" ref="I301">_xll.FDS(A301,"FF_PTX_INC(ANN_R,"&amp;F301&amp;","&amp;G301&amp;",,,USD)")</f>
        <v>2278.5302539467798</v>
      </c>
      <c r="J301" s="1" cm="1">
        <f t="array" ref="J301">_xll.FDS(A301,"FF_MKT_VAL(ANN_R,"&amp;F301&amp;","&amp;G301&amp;",,,USD)")</f>
        <v>48572.382593360999</v>
      </c>
      <c r="K301" s="1" cm="1">
        <f t="array" ref="K301">_xll.FDS(A301,"FF_SHLDRS_EQ(ANN_R,"&amp;F301&amp;","&amp;G301&amp;",,,USD)")</f>
        <v>5686.4349714145101</v>
      </c>
      <c r="L301" s="1" cm="1">
        <f t="array" ref="L301">_xll.FDS(A301,"FF_ASSETS(ANN_R,"&amp;F301&amp;","&amp;G301&amp;",,,USD)")</f>
        <v>12286.3358826116</v>
      </c>
      <c r="M301" s="1" cm="1">
        <f t="array" ref="M301">_xll.FDS(A301,"FF_TAX_CF(ANN_R,"&amp;F301&amp;","&amp;G301&amp;",,,USD)")</f>
        <v>581.47128070890903</v>
      </c>
      <c r="N301" s="1" cm="1">
        <f t="array" ref="N301">_xll.FDS(A301,"FF_INC_TAX(ANN_R,"&amp;F301&amp;","&amp;G301&amp;",,,USD)")</f>
        <v>531.57954384386505</v>
      </c>
      <c r="O301" s="1" cm="1">
        <f t="array" ref="O301">_xll.FDS(A301,"FF_NET_INC(ANN_R,"&amp;F301&amp;","&amp;G301&amp;")")</f>
        <v>16522</v>
      </c>
      <c r="P301" s="1" cm="1">
        <f t="array" ref="P301">_xll.FDS(A301,"FF_ROA(ANN_R,"&amp;F301&amp;","&amp;G301&amp;")")</f>
        <v>15.219443894305799</v>
      </c>
      <c r="Q301" cm="1">
        <f t="array" ref="Q301">_xll.FDS(A301,"FF_TAX_RATE(ANN_R,"&amp;F301&amp;","&amp;G301&amp;")")</f>
        <v>23.329931341621801</v>
      </c>
      <c r="R301" t="e" cm="1">
        <f t="array" ref="R301">_xll.FDS(A301,"FF_TAX_REFUND(ANN_R,"&amp;F301&amp;","&amp;G301&amp;",,,,,""D=1"")")</f>
        <v>#N/A</v>
      </c>
      <c r="S301">
        <f t="shared" si="30"/>
        <v>0.30916175937323259</v>
      </c>
      <c r="T301" s="1" cm="1">
        <f t="array" ref="T301">_xll.FDS($A301,"FF_TAX_CF(ANN_R,"&amp;AE301&amp;","&amp;AF301&amp;",,,USD)")</f>
        <v>502.34610776603199</v>
      </c>
      <c r="U301" s="1" cm="1">
        <f t="array" ref="U301">_xll.FDS($A301,"FF_TAX_CF(ANN_R,"&amp;AG301&amp;","&amp;AH301&amp;",,,USD)")</f>
        <v>833.00391015410401</v>
      </c>
      <c r="V301" s="1" cm="1">
        <f t="array" ref="V301">_xll.FDS(A301,"FF_TAX_CF(ANN_R,"&amp;AI301&amp;","&amp;AJ301&amp;",,,USD)")</f>
        <v>855.23620997369301</v>
      </c>
      <c r="W301" s="1" cm="1">
        <f t="array" ref="W301">_xll.FDS(A301,"FF_TAX_CF(ANN_R,"&amp;AK301&amp;","&amp;AL301&amp;",,,USD)")</f>
        <v>677.643161118031</v>
      </c>
      <c r="X301" s="1" cm="1">
        <f t="array" ref="X301">_xll.FDS(A301,"FF_TAX_CF(ANN_R,"&amp;F301&amp;","&amp;G301&amp;",,,USD)")</f>
        <v>581.47128070890903</v>
      </c>
      <c r="Y301" s="1" cm="1">
        <f t="array" ref="Y301">_xll.FDS($A301,"FF_PTX_INC(ANN_R,"&amp;AE301&amp;","&amp;AF301&amp;",,,USD)")</f>
        <v>2230.3313741684001</v>
      </c>
      <c r="Z301" s="1" cm="1">
        <f t="array" ref="Z301">_xll.FDS($A301,"FF_PTX_INC(ANN_R,"&amp;AG301&amp;","&amp;AH301&amp;",,,USD)")</f>
        <v>2195.5703173130801</v>
      </c>
      <c r="AA301" s="1" cm="1">
        <f t="array" ref="AA301">_xll.FDS(A301,"FF_PTX_INC(ANN_R,"&amp;AI301&amp;","&amp;AJ301&amp;",,,USD)")</f>
        <v>2058.7242300584899</v>
      </c>
      <c r="AB301" s="1" cm="1">
        <f t="array" ref="AB301">_xll.FDS(A301,"FF_PTX_INC(ANN_R,"&amp;AK301&amp;","&amp;AL301&amp;",,,USD)")</f>
        <v>2395.0824007019401</v>
      </c>
      <c r="AC301" s="1" cm="1">
        <f t="array" ref="AC301">_xll.FDS(A301,"FF_PTX_INC(ANN_R,"&amp;F301&amp;","&amp;G301&amp;",,,USD)")</f>
        <v>2278.5302539467798</v>
      </c>
      <c r="AE301" s="6">
        <f t="shared" si="31"/>
        <v>42005</v>
      </c>
      <c r="AF301" s="6">
        <f t="shared" si="32"/>
        <v>42369</v>
      </c>
      <c r="AG301" s="6">
        <f t="shared" si="33"/>
        <v>42370</v>
      </c>
      <c r="AH301" s="6">
        <f t="shared" si="34"/>
        <v>42735</v>
      </c>
      <c r="AI301" s="6">
        <f>DATE(YEAR(F301)+AO301,MONTH(F301),DAY(F301))</f>
        <v>42736</v>
      </c>
      <c r="AJ301" s="6">
        <f>DATE(YEAR(G301)+AO301,MONTH(G301),DAY(G301))</f>
        <v>43100</v>
      </c>
      <c r="AK301" s="6">
        <f>DATE(YEAR(F301)+AP301,MONTH(F301),DAY(F301))</f>
        <v>43101</v>
      </c>
      <c r="AL301" s="6">
        <f>DATE(YEAR(G301)+AP301,MONTH(G301),DAY(G301))</f>
        <v>43465</v>
      </c>
      <c r="AM301" s="8">
        <v>-4</v>
      </c>
      <c r="AN301" s="8">
        <v>-3</v>
      </c>
      <c r="AO301">
        <v>-2</v>
      </c>
      <c r="AP301">
        <v>-1</v>
      </c>
      <c r="AQ301" cm="1">
        <f t="array" ref="AQ301">_xll.FDS(A301,"FF_DEBT_LT(ANN_R,"&amp;F301&amp;","&amp;G301&amp;")")</f>
        <v>20400</v>
      </c>
      <c r="AR301" cm="1">
        <f t="array" ref="AR301">_xll.FDS(A301,"FF_RD_EXP(ANN_R,"&amp;F301&amp;","&amp;G301&amp;")")</f>
        <v>2839</v>
      </c>
      <c r="AS301" t="e" cm="1">
        <f t="array" ref="AS301">_xll.FDS(A301,"FF_PTX_INC_FOR(ANN_R,"&amp;F301&amp;","&amp;G301&amp;")")</f>
        <v>#N/A</v>
      </c>
      <c r="AT301" cm="1">
        <f t="array" ref="AT301">_xll.FDS(A301,"FF_MKT_VAL_PUBLIC(ANN_R,"&amp;[1]sample_report!E301&amp;")")</f>
        <v>232467.50980513301</v>
      </c>
    </row>
    <row r="302" spans="1:46" hidden="1" x14ac:dyDescent="0.25">
      <c r="A302" t="s">
        <v>1130</v>
      </c>
      <c r="B302" t="s">
        <v>1131</v>
      </c>
      <c r="C302" t="s">
        <v>932</v>
      </c>
      <c r="D302" t="str" cm="1">
        <f t="array" ref="D302">_xll.FDS(A302,"FF_MAJOR_IND_NAME")</f>
        <v>CONSTRUCTION</v>
      </c>
      <c r="E302">
        <v>2019</v>
      </c>
      <c r="F302" s="4">
        <f t="shared" si="28"/>
        <v>43466</v>
      </c>
      <c r="G302" s="4">
        <f t="shared" si="29"/>
        <v>43830</v>
      </c>
      <c r="I302" s="1" cm="1">
        <f t="array" ref="I302">_xll.FDS(A302,"FF_PTX_INC(ANN_R,"&amp;F302&amp;","&amp;G302&amp;",,,USD)")</f>
        <v>2776.2605895996098</v>
      </c>
      <c r="J302" s="1" cm="1">
        <f t="array" ref="J302">_xll.FDS(A302,"FF_MKT_VAL(ANN_R,"&amp;F302&amp;","&amp;G302&amp;",,,USD)")</f>
        <v>34032.472483165497</v>
      </c>
      <c r="K302" s="1" cm="1">
        <f t="array" ref="K302">_xll.FDS(A302,"FF_SHLDRS_EQ(ANN_R,"&amp;F302&amp;","&amp;G302&amp;",,,USD)")</f>
        <v>29499.663866758299</v>
      </c>
      <c r="L302" s="1" cm="1">
        <f t="array" ref="L302">_xll.FDS(A302,"FF_ASSETS(ANN_R,"&amp;F302&amp;","&amp;G302&amp;",,,USD)")</f>
        <v>60215.830010175698</v>
      </c>
      <c r="M302" s="1" cm="1">
        <f t="array" ref="M302">_xll.FDS(A302,"FF_TAX_CF(ANN_R,"&amp;F302&amp;","&amp;G302&amp;",,,USD)")</f>
        <v>715.44808959960903</v>
      </c>
      <c r="N302" s="1" cm="1">
        <f t="array" ref="N302">_xll.FDS(A302,"FF_INC_TAX(ANN_R,"&amp;F302&amp;","&amp;G302&amp;",,,USD)")</f>
        <v>811.04241943359398</v>
      </c>
      <c r="O302" s="1" cm="1">
        <f t="array" ref="O302">_xll.FDS(A302,"FF_NET_INC(ANN_R,"&amp;F302&amp;","&amp;G302&amp;")")</f>
        <v>2231</v>
      </c>
      <c r="P302" s="1" cm="1">
        <f t="array" ref="P302">_xll.FDS(A302,"FF_ROA(ANN_R,"&amp;F302&amp;","&amp;G302&amp;")")</f>
        <v>3.7811957120461002</v>
      </c>
      <c r="Q302" cm="1">
        <f t="array" ref="Q302">_xll.FDS(A302,"FF_TAX_RATE(ANN_R,"&amp;F302&amp;","&amp;G302&amp;")")</f>
        <v>29.2134831460674</v>
      </c>
      <c r="R302" t="e" cm="1">
        <f t="array" ref="R302">_xll.FDS(A302,"FF_TAX_REFUND(ANN_R,"&amp;F302&amp;","&amp;G302&amp;",,,,,""D=1"")")</f>
        <v>#N/A</v>
      </c>
      <c r="S302">
        <f t="shared" si="30"/>
        <v>0.85618664596181682</v>
      </c>
      <c r="T302" s="1" cm="1">
        <f t="array" ref="T302">_xll.FDS($A302,"FF_TAX_CF(ANN_R,"&amp;AE302&amp;","&amp;AF302&amp;",,,USD)")</f>
        <v>976.23813867569004</v>
      </c>
      <c r="U302" s="1" cm="1">
        <f t="array" ref="U302">_xll.FDS($A302,"FF_TAX_CF(ANN_R,"&amp;AG302&amp;","&amp;AH302&amp;",,,USD)")</f>
        <v>872.94878721237205</v>
      </c>
      <c r="V302" s="1" cm="1">
        <f t="array" ref="V302">_xll.FDS(A302,"FF_TAX_CF(ANN_R,"&amp;AI302&amp;","&amp;AJ302&amp;",,,USD)")</f>
        <v>884.92689108848595</v>
      </c>
      <c r="W302" s="1" cm="1">
        <f t="array" ref="W302">_xll.FDS(A302,"FF_TAX_CF(ANN_R,"&amp;AK302&amp;","&amp;AL302&amp;",,,USD)")</f>
        <v>804.15879023075104</v>
      </c>
      <c r="X302" s="1" cm="1">
        <f t="array" ref="X302">_xll.FDS(A302,"FF_TAX_CF(ANN_R,"&amp;F302&amp;","&amp;G302&amp;",,,USD)")</f>
        <v>715.44808959960903</v>
      </c>
      <c r="Y302" s="1" cm="1">
        <f t="array" ref="Y302">_xll.FDS($A302,"FF_PTX_INC(ANN_R,"&amp;AE302&amp;","&amp;AF302&amp;",,,USD)")</f>
        <v>-873.42156875133503</v>
      </c>
      <c r="Z302" s="1" cm="1">
        <f t="array" ref="Z302">_xll.FDS($A302,"FF_PTX_INC(ANN_R,"&amp;AG302&amp;","&amp;AH302&amp;",,,USD)")</f>
        <v>2715.2767509221999</v>
      </c>
      <c r="AA302" s="1" cm="1">
        <f t="array" ref="AA302">_xll.FDS(A302,"FF_PTX_INC(ANN_R,"&amp;AI302&amp;","&amp;AJ302&amp;",,,USD)")</f>
        <v>-1541.2561352253001</v>
      </c>
      <c r="AB302" s="1" cm="1">
        <f t="array" ref="AB302">_xll.FDS(A302,"FF_PTX_INC(ANN_R,"&amp;AK302&amp;","&amp;AL302&amp;",,,USD)")</f>
        <v>1891.3569513559301</v>
      </c>
      <c r="AC302" s="1" cm="1">
        <f t="array" ref="AC302">_xll.FDS(A302,"FF_PTX_INC(ANN_R,"&amp;F302&amp;","&amp;G302&amp;",,,USD)")</f>
        <v>2776.2605895996098</v>
      </c>
      <c r="AE302" s="6">
        <f t="shared" si="31"/>
        <v>42005</v>
      </c>
      <c r="AF302" s="6">
        <f t="shared" si="32"/>
        <v>42369</v>
      </c>
      <c r="AG302" s="6">
        <f t="shared" si="33"/>
        <v>42370</v>
      </c>
      <c r="AH302" s="6">
        <f t="shared" si="34"/>
        <v>42735</v>
      </c>
      <c r="AI302" s="6">
        <f>DATE(YEAR(F302)+AO302,MONTH(F302),DAY(F302))</f>
        <v>42736</v>
      </c>
      <c r="AJ302" s="6">
        <f>DATE(YEAR(G302)+AO302,MONTH(G302),DAY(G302))</f>
        <v>43100</v>
      </c>
      <c r="AK302" s="6">
        <f>DATE(YEAR(F302)+AP302,MONTH(F302),DAY(F302))</f>
        <v>43101</v>
      </c>
      <c r="AL302" s="6">
        <f>DATE(YEAR(G302)+AP302,MONTH(G302),DAY(G302))</f>
        <v>43465</v>
      </c>
      <c r="AM302" s="8">
        <v>-4</v>
      </c>
      <c r="AN302" s="8">
        <v>-3</v>
      </c>
      <c r="AO302">
        <v>-2</v>
      </c>
      <c r="AP302">
        <v>-1</v>
      </c>
      <c r="AQ302" cm="1">
        <f t="array" ref="AQ302">_xll.FDS(A302,"FF_DEBT_LT(ANN_R,"&amp;F302&amp;","&amp;G302&amp;")")</f>
        <v>12183</v>
      </c>
      <c r="AR302" cm="1">
        <f t="array" ref="AR302">_xll.FDS(A302,"FF_RD_EXP(ANN_R,"&amp;F302&amp;","&amp;G302&amp;")")</f>
        <v>83</v>
      </c>
      <c r="AS302" t="e" cm="1">
        <f t="array" ref="AS302">_xll.FDS(A302,"FF_PTX_INC_FOR(ANN_R,"&amp;F302&amp;","&amp;G302&amp;")")</f>
        <v>#N/A</v>
      </c>
      <c r="AT302" cm="1">
        <f t="array" ref="AT302">_xll.FDS(A302,"FF_MKT_VAL_PUBLIC(ANN_R,"&amp;[1]sample_report!E302&amp;")")</f>
        <v>26783.006857138</v>
      </c>
    </row>
    <row r="303" spans="1:46" hidden="1" x14ac:dyDescent="0.25">
      <c r="A303" t="s">
        <v>1202</v>
      </c>
      <c r="B303" t="s">
        <v>1203</v>
      </c>
      <c r="C303" t="s">
        <v>932</v>
      </c>
      <c r="D303" t="str" cm="1">
        <f t="array" ref="D303">_xll.FDS(A303,"FF_MAJOR_IND_NAME")</f>
        <v>CONSTRUCTION</v>
      </c>
      <c r="E303">
        <v>2019</v>
      </c>
      <c r="F303" s="4">
        <f t="shared" si="28"/>
        <v>43466</v>
      </c>
      <c r="G303" s="4">
        <f t="shared" si="29"/>
        <v>43830</v>
      </c>
      <c r="I303" s="1" cm="1">
        <f t="array" ref="I303">_xll.FDS(A303,"FF_PTX_INC(ANN_R,"&amp;F303&amp;","&amp;G303&amp;",,,USD)")</f>
        <v>747.44703369140598</v>
      </c>
      <c r="J303" s="1" cm="1">
        <f t="array" ref="J303">_xll.FDS(A303,"FF_MKT_VAL(ANN_R,"&amp;F303&amp;","&amp;G303&amp;",,,USD)")</f>
        <v>20198.448075726799</v>
      </c>
      <c r="K303" s="1" cm="1">
        <f t="array" ref="K303">_xll.FDS(A303,"FF_SHLDRS_EQ(ANN_R,"&amp;F303&amp;","&amp;G303&amp;",,,USD)")</f>
        <v>1961.0677617788299</v>
      </c>
      <c r="L303" s="1" cm="1">
        <f t="array" ref="L303">_xll.FDS(A303,"FF_ASSETS(ANN_R,"&amp;F303&amp;","&amp;G303&amp;",,,USD)")</f>
        <v>3847.05936437845</v>
      </c>
      <c r="M303" s="1" cm="1">
        <f t="array" ref="M303">_xll.FDS(A303,"FF_TAX_CF(ANN_R,"&amp;F303&amp;","&amp;G303&amp;",,,USD)")</f>
        <v>89.858670043945295</v>
      </c>
      <c r="N303" s="1" cm="1">
        <f t="array" ref="N303">_xll.FDS(A303,"FF_INC_TAX(ANN_R,"&amp;F303&amp;","&amp;G303&amp;",,,USD)")</f>
        <v>96.499960327148401</v>
      </c>
      <c r="O303" s="1" cm="1">
        <f t="array" ref="O303">_xll.FDS(A303,"FF_NET_INC(ANN_R,"&amp;F303&amp;","&amp;G303&amp;")")</f>
        <v>646.9</v>
      </c>
      <c r="P303" s="1" cm="1">
        <f t="array" ref="P303">_xll.FDS(A303,"FF_ROA(ANN_R,"&amp;F303&amp;","&amp;G303&amp;")")</f>
        <v>17.902063068174002</v>
      </c>
      <c r="Q303" cm="1">
        <f t="array" ref="Q303">_xll.FDS(A303,"FF_TAX_RATE(ANN_R,"&amp;F303&amp;","&amp;G303&amp;")")</f>
        <v>12.910608508346799</v>
      </c>
      <c r="R303" t="e" cm="1">
        <f t="array" ref="R303">_xll.FDS(A303,"FF_TAX_REFUND(ANN_R,"&amp;F303&amp;","&amp;G303&amp;",,,,,""D=1"")")</f>
        <v>#N/A</v>
      </c>
      <c r="S303">
        <f t="shared" si="30"/>
        <v>0.1598817613213285</v>
      </c>
      <c r="T303" s="1" cm="1">
        <f t="array" ref="T303">_xll.FDS($A303,"FF_TAX_CF(ANN_R,"&amp;AE303&amp;","&amp;AF303&amp;",,,USD)")</f>
        <v>85.784330058097794</v>
      </c>
      <c r="U303" s="1" cm="1">
        <f t="array" ref="U303">_xll.FDS($A303,"FF_TAX_CF(ANN_R,"&amp;AG303&amp;","&amp;AH303&amp;",,,USD)")</f>
        <v>100.084593510628</v>
      </c>
      <c r="V303" s="1" cm="1">
        <f t="array" ref="V303">_xll.FDS(A303,"FF_TAX_CF(ANN_R,"&amp;AI303&amp;","&amp;AJ303&amp;",,,USD)")</f>
        <v>131.773843598366</v>
      </c>
      <c r="W303" s="1" cm="1">
        <f t="array" ref="W303">_xll.FDS(A303,"FF_TAX_CF(ANN_R,"&amp;AK303&amp;","&amp;AL303&amp;",,,USD)")</f>
        <v>104.939145815372</v>
      </c>
      <c r="X303" s="1" cm="1">
        <f t="array" ref="X303">_xll.FDS(A303,"FF_TAX_CF(ANN_R,"&amp;F303&amp;","&amp;G303&amp;",,,USD)")</f>
        <v>89.858670043945295</v>
      </c>
      <c r="Y303" s="1" cm="1">
        <f t="array" ref="Y303">_xll.FDS($A303,"FF_PTX_INC(ANN_R,"&amp;AE303&amp;","&amp;AF303&amp;",,,USD)")</f>
        <v>493.10411515235899</v>
      </c>
      <c r="Z303" s="1" cm="1">
        <f t="array" ref="Z303">_xll.FDS($A303,"FF_PTX_INC(ANN_R,"&amp;AG303&amp;","&amp;AH303&amp;",,,USD)")</f>
        <v>640.29778485298198</v>
      </c>
      <c r="AA303" s="1" cm="1">
        <f t="array" ref="AA303">_xll.FDS(A303,"FF_PTX_INC(ANN_R,"&amp;AI303&amp;","&amp;AJ303&amp;",,,USD)")</f>
        <v>622.09039657115898</v>
      </c>
      <c r="AB303" s="1" cm="1">
        <f t="array" ref="AB303">_xll.FDS(A303,"FF_PTX_INC(ANN_R,"&amp;AK303&amp;","&amp;AL303&amp;",,,USD)")</f>
        <v>702.182872486115</v>
      </c>
      <c r="AC303" s="1" cm="1">
        <f t="array" ref="AC303">_xll.FDS(A303,"FF_PTX_INC(ANN_R,"&amp;F303&amp;","&amp;G303&amp;",,,USD)")</f>
        <v>747.44703369140598</v>
      </c>
      <c r="AE303" s="6">
        <f t="shared" si="31"/>
        <v>42005</v>
      </c>
      <c r="AF303" s="6">
        <f t="shared" si="32"/>
        <v>42369</v>
      </c>
      <c r="AG303" s="6">
        <f t="shared" si="33"/>
        <v>42370</v>
      </c>
      <c r="AH303" s="6">
        <f t="shared" si="34"/>
        <v>42735</v>
      </c>
      <c r="AI303" s="6">
        <f>DATE(YEAR(F303)+AO303,MONTH(F303),DAY(F303))</f>
        <v>42736</v>
      </c>
      <c r="AJ303" s="6">
        <f>DATE(YEAR(G303)+AO303,MONTH(G303),DAY(G303))</f>
        <v>43100</v>
      </c>
      <c r="AK303" s="6">
        <f>DATE(YEAR(F303)+AP303,MONTH(F303),DAY(F303))</f>
        <v>43101</v>
      </c>
      <c r="AL303" s="6">
        <f>DATE(YEAR(G303)+AP303,MONTH(G303),DAY(G303))</f>
        <v>43465</v>
      </c>
      <c r="AM303" s="8">
        <v>-4</v>
      </c>
      <c r="AN303" s="8">
        <v>-3</v>
      </c>
      <c r="AO303">
        <v>-2</v>
      </c>
      <c r="AP303">
        <v>-1</v>
      </c>
      <c r="AQ303" cm="1">
        <f t="array" ref="AQ303">_xll.FDS(A303,"FF_DEBT_LT(ANN_R,"&amp;F303&amp;","&amp;G303&amp;")")</f>
        <v>810.7</v>
      </c>
      <c r="AR303" cm="1">
        <f t="array" ref="AR303">_xll.FDS(A303,"FF_RD_EXP(ANN_R,"&amp;F303&amp;","&amp;G303&amp;")")</f>
        <v>77.3</v>
      </c>
      <c r="AS303" t="e" cm="1">
        <f t="array" ref="AS303">_xll.FDS(A303,"FF_PTX_INC_FOR(ANN_R,"&amp;F303&amp;","&amp;G303&amp;")")</f>
        <v>#N/A</v>
      </c>
      <c r="AT303" cm="1">
        <f t="array" ref="AT303">_xll.FDS(A303,"FF_MKT_VAL_PUBLIC(ANN_R,"&amp;[1]sample_report!E303&amp;")")</f>
        <v>18816.369027406901</v>
      </c>
    </row>
    <row r="304" spans="1:46" hidden="1" x14ac:dyDescent="0.25">
      <c r="A304" t="s">
        <v>1340</v>
      </c>
      <c r="B304" t="s">
        <v>1341</v>
      </c>
      <c r="C304" t="s">
        <v>940</v>
      </c>
      <c r="D304" t="str" cm="1">
        <f t="array" ref="D304">_xll.FDS(A304,"FF_MAJOR_IND_NAME")</f>
        <v>CONSTRUCTION</v>
      </c>
      <c r="E304">
        <v>2019</v>
      </c>
      <c r="F304" s="4">
        <f t="shared" si="28"/>
        <v>43466</v>
      </c>
      <c r="G304" s="4">
        <f t="shared" si="29"/>
        <v>43830</v>
      </c>
      <c r="I304" s="1" cm="1">
        <f t="array" ref="I304">_xll.FDS(A304,"FF_PTX_INC(ANN_R,"&amp;F304&amp;","&amp;G304&amp;",,,USD)")</f>
        <v>1503.59860768318</v>
      </c>
      <c r="J304" s="1" cm="1">
        <f t="array" ref="J304">_xll.FDS(A304,"FF_MKT_VAL(ANN_R,"&amp;F304&amp;","&amp;G304&amp;",,,USD)")</f>
        <v>14468.052565773</v>
      </c>
      <c r="K304" s="1" cm="1">
        <f t="array" ref="K304">_xll.FDS(A304,"FF_SHLDRS_EQ(ANN_R,"&amp;F304&amp;","&amp;G304&amp;",,,USD)")</f>
        <v>19068.1310279846</v>
      </c>
      <c r="L304" s="1" cm="1">
        <f t="array" ref="L304">_xll.FDS(A304,"FF_ASSETS(ANN_R,"&amp;F304&amp;","&amp;G304&amp;",,,USD)")</f>
        <v>44507.7962311745</v>
      </c>
      <c r="M304" s="1" cm="1">
        <f t="array" ref="M304">_xll.FDS(A304,"FF_TAX_CF(ANN_R,"&amp;F304&amp;","&amp;G304&amp;",,,USD)")</f>
        <v>329.17102167606402</v>
      </c>
      <c r="N304" s="1" cm="1">
        <f t="array" ref="N304">_xll.FDS(A304,"FF_INC_TAX(ANN_R,"&amp;F304&amp;","&amp;G304&amp;",,,USD)")</f>
        <v>401.13870849609401</v>
      </c>
      <c r="O304" s="1" cm="1">
        <f t="array" ref="O304">_xll.FDS(A304,"FF_NET_INC(ANN_R,"&amp;F304&amp;","&amp;G304&amp;")")</f>
        <v>1123.3</v>
      </c>
      <c r="P304" s="1" cm="1">
        <f t="array" ref="P304">_xll.FDS(A304,"FF_ROA(ANN_R,"&amp;F304&amp;","&amp;G304&amp;")")</f>
        <v>2.9446807395125401</v>
      </c>
      <c r="Q304" cm="1">
        <f t="array" ref="Q304">_xll.FDS(A304,"FF_TAX_RATE(ANN_R,"&amp;F304&amp;","&amp;G304&amp;")")</f>
        <v>26.678576745570901</v>
      </c>
      <c r="R304" t="e" cm="1">
        <f t="array" ref="R304">_xll.FDS(A304,"FF_TAX_REFUND(ANN_R,"&amp;F304&amp;","&amp;G304&amp;",,,,,""D=1"")")</f>
        <v>#N/A</v>
      </c>
      <c r="S304">
        <f t="shared" si="30"/>
        <v>0.25288003418395577</v>
      </c>
      <c r="T304" s="1" cm="1">
        <f t="array" ref="T304">_xll.FDS($A304,"FF_TAX_CF(ANN_R,"&amp;AE304&amp;","&amp;AF304&amp;",,,USD)")</f>
        <v>391.55993893146501</v>
      </c>
      <c r="U304" s="1" cm="1">
        <f t="array" ref="U304">_xll.FDS($A304,"FF_TAX_CF(ANN_R,"&amp;AG304&amp;","&amp;AH304&amp;",,,USD)")</f>
        <v>360.509679853916</v>
      </c>
      <c r="V304" s="1" cm="1">
        <f t="array" ref="V304">_xll.FDS(A304,"FF_TAX_CF(ANN_R,"&amp;AI304&amp;","&amp;AJ304&amp;",,,USD)")</f>
        <v>408.31231617927602</v>
      </c>
      <c r="W304" s="1" cm="1">
        <f t="array" ref="W304">_xll.FDS(A304,"FF_TAX_CF(ANN_R,"&amp;AK304&amp;","&amp;AL304&amp;",,,USD)")</f>
        <v>307.67872886657699</v>
      </c>
      <c r="X304" s="1" cm="1">
        <f t="array" ref="X304">_xll.FDS(A304,"FF_TAX_CF(ANN_R,"&amp;F304&amp;","&amp;G304&amp;",,,USD)")</f>
        <v>329.17102167606402</v>
      </c>
      <c r="Y304" s="1" cm="1">
        <f t="array" ref="Y304">_xll.FDS($A304,"FF_PTX_INC(ANN_R,"&amp;AE304&amp;","&amp;AF304&amp;",,,USD)")</f>
        <v>1201.5157004594801</v>
      </c>
      <c r="Z304" s="1" cm="1">
        <f t="array" ref="Z304">_xll.FDS($A304,"FF_PTX_INC(ANN_R,"&amp;AG304&amp;","&amp;AH304&amp;",,,USD)")</f>
        <v>994.25007748603798</v>
      </c>
      <c r="AA304" s="1" cm="1">
        <f t="array" ref="AA304">_xll.FDS(A304,"FF_PTX_INC(ANN_R,"&amp;AI304&amp;","&amp;AJ304&amp;",,,USD)")</f>
        <v>1615.7662788033499</v>
      </c>
      <c r="AB304" s="1" cm="1">
        <f t="array" ref="AB304">_xll.FDS(A304,"FF_PTX_INC(ANN_R,"&amp;AK304&amp;","&amp;AL304&amp;",,,USD)")</f>
        <v>1791.9218607187299</v>
      </c>
      <c r="AC304" s="1" cm="1">
        <f t="array" ref="AC304">_xll.FDS(A304,"FF_PTX_INC(ANN_R,"&amp;F304&amp;","&amp;G304&amp;",,,USD)")</f>
        <v>1503.59860768318</v>
      </c>
      <c r="AE304" s="6">
        <f t="shared" si="31"/>
        <v>42005</v>
      </c>
      <c r="AF304" s="6">
        <f t="shared" si="32"/>
        <v>42369</v>
      </c>
      <c r="AG304" s="6">
        <f t="shared" si="33"/>
        <v>42370</v>
      </c>
      <c r="AH304" s="6">
        <f t="shared" si="34"/>
        <v>42735</v>
      </c>
      <c r="AI304" s="6">
        <f>DATE(YEAR(F304)+AO304,MONTH(F304),DAY(F304))</f>
        <v>42736</v>
      </c>
      <c r="AJ304" s="6">
        <f>DATE(YEAR(G304)+AO304,MONTH(G304),DAY(G304))</f>
        <v>43100</v>
      </c>
      <c r="AK304" s="6">
        <f>DATE(YEAR(F304)+AP304,MONTH(F304),DAY(F304))</f>
        <v>43101</v>
      </c>
      <c r="AL304" s="6">
        <f>DATE(YEAR(G304)+AP304,MONTH(G304),DAY(G304))</f>
        <v>43465</v>
      </c>
      <c r="AM304" s="8">
        <v>-4</v>
      </c>
      <c r="AN304" s="8">
        <v>-3</v>
      </c>
      <c r="AO304">
        <v>-2</v>
      </c>
      <c r="AP304">
        <v>-1</v>
      </c>
      <c r="AQ304" cm="1">
        <f t="array" ref="AQ304">_xll.FDS(A304,"FF_DEBT_LT(ANN_R,"&amp;F304&amp;","&amp;G304&amp;")")</f>
        <v>9477.1</v>
      </c>
      <c r="AR304" cm="1">
        <f t="array" ref="AR304">_xll.FDS(A304,"FF_RD_EXP(ANN_R,"&amp;F304&amp;","&amp;G304&amp;")")</f>
        <v>134</v>
      </c>
      <c r="AS304" t="e" cm="1">
        <f t="array" ref="AS304">_xll.FDS(A304,"FF_PTX_INC_FOR(ANN_R,"&amp;F304&amp;","&amp;G304&amp;")")</f>
        <v>#N/A</v>
      </c>
      <c r="AT304" cm="1">
        <f t="array" ref="AT304">_xll.FDS(A304,"FF_MKT_VAL_PUBLIC(ANN_R,"&amp;[1]sample_report!E304&amp;")")</f>
        <v>9598.5770148096599</v>
      </c>
    </row>
    <row r="305" spans="1:46" hidden="1" x14ac:dyDescent="0.25">
      <c r="A305" t="s">
        <v>1364</v>
      </c>
      <c r="B305" t="s">
        <v>1365</v>
      </c>
      <c r="C305" t="s">
        <v>950</v>
      </c>
      <c r="D305" t="str" cm="1">
        <f t="array" ref="D305">_xll.FDS(A305,"FF_MAJOR_IND_NAME")</f>
        <v>CONSTRUCTION</v>
      </c>
      <c r="E305">
        <v>2019</v>
      </c>
      <c r="F305" s="4">
        <f t="shared" si="28"/>
        <v>43466</v>
      </c>
      <c r="G305" s="4">
        <f t="shared" si="29"/>
        <v>43830</v>
      </c>
      <c r="I305" s="1" cm="1">
        <f t="array" ref="I305">_xll.FDS(A305,"FF_PTX_INC(ANN_R,"&amp;F305&amp;","&amp;G305&amp;",,,USD)")</f>
        <v>1591.5715498924301</v>
      </c>
      <c r="J305" s="1" cm="1">
        <f t="array" ref="J305">_xll.FDS(A305,"FF_MKT_VAL(ANN_R,"&amp;F305&amp;","&amp;G305&amp;",,,USD)")</f>
        <v>16149.0016177259</v>
      </c>
      <c r="K305" s="1" cm="1">
        <f t="array" ref="K305">_xll.FDS(A305,"FF_SHLDRS_EQ(ANN_R,"&amp;F305&amp;","&amp;G305&amp;",,,USD)")</f>
        <v>11679.611904621101</v>
      </c>
      <c r="L305" s="1" cm="1">
        <f t="array" ref="L305">_xll.FDS(A305,"FF_ASSETS(ANN_R,"&amp;F305&amp;","&amp;G305&amp;",,,USD)")</f>
        <v>44316.297740936301</v>
      </c>
      <c r="M305" s="1" cm="1">
        <f t="array" ref="M305">_xll.FDS(A305,"FF_TAX_CF(ANN_R,"&amp;F305&amp;","&amp;G305&amp;",,,USD)")</f>
        <v>472.32292127609298</v>
      </c>
      <c r="N305" s="1" cm="1">
        <f t="array" ref="N305">_xll.FDS(A305,"FF_INC_TAX(ANN_R,"&amp;F305&amp;","&amp;G305&amp;",,,USD)")</f>
        <v>505.90038013458297</v>
      </c>
      <c r="O305" s="1" cm="1">
        <f t="array" ref="O305">_xll.FDS(A305,"FF_NET_INC(ANN_R,"&amp;F305&amp;","&amp;G305&amp;")")</f>
        <v>1184</v>
      </c>
      <c r="P305" s="1" cm="1">
        <f t="array" ref="P305">_xll.FDS(A305,"FF_ROA(ANN_R,"&amp;F305&amp;","&amp;G305&amp;")")</f>
        <v>3.0101567366239999</v>
      </c>
      <c r="Q305" cm="1">
        <f t="array" ref="Q305">_xll.FDS(A305,"FF_TAX_RATE(ANN_R,"&amp;F305&amp;","&amp;G305&amp;")")</f>
        <v>31.786216596343198</v>
      </c>
      <c r="R305" t="e" cm="1">
        <f t="array" ref="R305">_xll.FDS(A305,"FF_TAX_REFUND(ANN_R,"&amp;F305&amp;","&amp;G305&amp;",,,,,""D=1"")")</f>
        <v>#N/A</v>
      </c>
      <c r="S305">
        <f t="shared" si="30"/>
        <v>0.30079744003168757</v>
      </c>
      <c r="T305" s="1" cm="1">
        <f t="array" ref="T305">_xll.FDS($A305,"FF_TAX_CF(ANN_R,"&amp;AE305&amp;","&amp;AF305&amp;",,,USD)")</f>
        <v>215.13063764572101</v>
      </c>
      <c r="U305" s="1" cm="1">
        <f t="array" ref="U305">_xll.FDS($A305,"FF_TAX_CF(ANN_R,"&amp;AG305&amp;","&amp;AH305&amp;",,,USD)")</f>
        <v>309.73522663116501</v>
      </c>
      <c r="V305" s="1" cm="1">
        <f t="array" ref="V305">_xll.FDS(A305,"FF_TAX_CF(ANN_R,"&amp;AI305&amp;","&amp;AJ305&amp;",,,USD)")</f>
        <v>266.19255971908598</v>
      </c>
      <c r="W305" s="1" cm="1">
        <f t="array" ref="W305">_xll.FDS(A305,"FF_TAX_CF(ANN_R,"&amp;AK305&amp;","&amp;AL305&amp;",,,USD)")</f>
        <v>613.46985816955601</v>
      </c>
      <c r="X305" s="1" cm="1">
        <f t="array" ref="X305">_xll.FDS(A305,"FF_TAX_CF(ANN_R,"&amp;F305&amp;","&amp;G305&amp;",,,USD)")</f>
        <v>472.32292127609298</v>
      </c>
      <c r="Y305" s="1" cm="1">
        <f t="array" ref="Y305">_xll.FDS($A305,"FF_PTX_INC(ANN_R,"&amp;AE305&amp;","&amp;AF305&amp;",,,USD)")</f>
        <v>442.45940423011803</v>
      </c>
      <c r="Z305" s="1" cm="1">
        <f t="array" ref="Z305">_xll.FDS($A305,"FF_PTX_INC(ANN_R,"&amp;AG305&amp;","&amp;AH305&amp;",,,USD)")</f>
        <v>847.34708428382896</v>
      </c>
      <c r="AA305" s="1" cm="1">
        <f t="array" ref="AA305">_xll.FDS(A305,"FF_PTX_INC(ANN_R,"&amp;AI305&amp;","&amp;AJ305&amp;",,,USD)")</f>
        <v>1501.2809194326401</v>
      </c>
      <c r="AB305" s="1" cm="1">
        <f t="array" ref="AB305">_xll.FDS(A305,"FF_PTX_INC(ANN_R,"&amp;AK305&amp;","&amp;AL305&amp;",,,USD)")</f>
        <v>1856.92607069016</v>
      </c>
      <c r="AC305" s="1" cm="1">
        <f t="array" ref="AC305">_xll.FDS(A305,"FF_PTX_INC(ANN_R,"&amp;F305&amp;","&amp;G305&amp;",,,USD)")</f>
        <v>1591.5715498924301</v>
      </c>
      <c r="AE305" s="6">
        <f t="shared" si="31"/>
        <v>42005</v>
      </c>
      <c r="AF305" s="6">
        <f t="shared" si="32"/>
        <v>42369</v>
      </c>
      <c r="AG305" s="6">
        <f t="shared" si="33"/>
        <v>42370</v>
      </c>
      <c r="AH305" s="6">
        <f t="shared" si="34"/>
        <v>42735</v>
      </c>
      <c r="AI305" s="6">
        <f>DATE(YEAR(F305)+AO305,MONTH(F305),DAY(F305))</f>
        <v>42736</v>
      </c>
      <c r="AJ305" s="6">
        <f>DATE(YEAR(G305)+AO305,MONTH(G305),DAY(G305))</f>
        <v>43100</v>
      </c>
      <c r="AK305" s="6">
        <f>DATE(YEAR(F305)+AP305,MONTH(F305),DAY(F305))</f>
        <v>43101</v>
      </c>
      <c r="AL305" s="6">
        <f>DATE(YEAR(G305)+AP305,MONTH(G305),DAY(G305))</f>
        <v>43465</v>
      </c>
      <c r="AM305" s="8">
        <v>-4</v>
      </c>
      <c r="AN305" s="8">
        <v>-3</v>
      </c>
      <c r="AO305">
        <v>-2</v>
      </c>
      <c r="AP305">
        <v>-1</v>
      </c>
      <c r="AQ305" cm="1">
        <f t="array" ref="AQ305">_xll.FDS(A305,"FF_DEBT_LT(ANN_R,"&amp;F305&amp;","&amp;G305&amp;")")</f>
        <v>5687</v>
      </c>
      <c r="AR305" cm="1">
        <f t="array" ref="AR305">_xll.FDS(A305,"FF_RD_EXP(ANN_R,"&amp;F305&amp;","&amp;G305&amp;")")</f>
        <v>63</v>
      </c>
      <c r="AS305" t="e" cm="1">
        <f t="array" ref="AS305">_xll.FDS(A305,"FF_PTX_INC_FOR(ANN_R,"&amp;F305&amp;","&amp;G305&amp;")")</f>
        <v>#N/A</v>
      </c>
      <c r="AT305" cm="1">
        <f t="array" ref="AT305">_xll.FDS(A305,"FF_MKT_VAL_PUBLIC(ANN_R,"&amp;[1]sample_report!E305&amp;")")</f>
        <v>8501.3959638353899</v>
      </c>
    </row>
    <row r="306" spans="1:46" hidden="1" x14ac:dyDescent="0.25">
      <c r="A306" t="s">
        <v>677</v>
      </c>
      <c r="B306" t="s">
        <v>678</v>
      </c>
      <c r="C306" t="s">
        <v>502</v>
      </c>
      <c r="D306" t="str" cm="1">
        <f t="array" ref="D306">_xll.FDS(A306,"FF_MAJOR_IND_NAME")</f>
        <v>CONSTRUCTION</v>
      </c>
      <c r="E306">
        <v>2017</v>
      </c>
      <c r="F306" s="4">
        <f t="shared" si="28"/>
        <v>42736</v>
      </c>
      <c r="G306" s="4">
        <f t="shared" si="29"/>
        <v>43100</v>
      </c>
      <c r="I306" s="1" cm="1">
        <f t="array" ref="I306">_xll.FDS(A306,"FF_PTX_INC(ANN_R,"&amp;F306&amp;","&amp;G306&amp;",,,USD)")</f>
        <v>1602.1</v>
      </c>
      <c r="J306" s="1" cm="1">
        <f t="array" ref="J306">_xll.FDS(A306,"FF_MKT_VAL(ANN_R,"&amp;F306&amp;","&amp;G306&amp;",,,USD)")</f>
        <v>14973.194134470001</v>
      </c>
      <c r="K306" s="1" cm="1">
        <f t="array" ref="K306">_xll.FDS(A306,"FF_SHLDRS_EQ(ANN_R,"&amp;F306&amp;","&amp;G306&amp;",,,USD)")</f>
        <v>7747.1</v>
      </c>
      <c r="L306" s="1" cm="1">
        <f t="array" ref="L306">_xll.FDS(A306,"FF_ASSETS(ANN_R,"&amp;F306&amp;","&amp;G306&amp;",,,USD)")</f>
        <v>12235.5</v>
      </c>
      <c r="M306" s="1" cm="1">
        <f t="array" ref="M306">_xll.FDS(A306,"FF_TAX_CF(ANN_R,"&amp;F306&amp;","&amp;G306&amp;",,,USD)")</f>
        <v>446.4</v>
      </c>
      <c r="N306" s="1" cm="1">
        <f t="array" ref="N306">_xll.FDS(A306,"FF_INC_TAX(ANN_R,"&amp;F306&amp;","&amp;G306&amp;",,,USD)")</f>
        <v>563.70000000000005</v>
      </c>
      <c r="O306" s="1" cm="1">
        <f t="array" ref="O306">_xll.FDS(A306,"FF_NET_INC(ANN_R,"&amp;F306&amp;","&amp;G306&amp;")")</f>
        <v>1038.4000000000001</v>
      </c>
      <c r="P306" s="1" cm="1">
        <f t="array" ref="P306">_xll.FDS(A306,"FF_ROA(ANN_R,"&amp;F306&amp;","&amp;G306&amp;")")</f>
        <v>8.7256837947985399</v>
      </c>
      <c r="Q306" cm="1">
        <f t="array" ref="Q306">_xll.FDS(A306,"FF_TAX_RATE(ANN_R,"&amp;F306&amp;","&amp;G306&amp;")")</f>
        <v>35.185069596155103</v>
      </c>
      <c r="R306" t="e" cm="1">
        <f t="array" ref="R306">_xll.FDS(A306,"FF_TAX_REFUND(ANN_R,"&amp;F306&amp;","&amp;G306&amp;",,,,,""D=1"")")</f>
        <v>#N/A</v>
      </c>
      <c r="S306">
        <f t="shared" si="30"/>
        <v>0.26750135110790851</v>
      </c>
      <c r="T306" s="1" cm="1">
        <f t="array" ref="T306">_xll.FDS($A306,"FF_TAX_CF(ANN_R,"&amp;AE306&amp;","&amp;AF306&amp;",,,USD)")</f>
        <v>34.799999999999997</v>
      </c>
      <c r="U306" s="1" cm="1">
        <f t="array" ref="U306">_xll.FDS($A306,"FF_TAX_CF(ANN_R,"&amp;AG306&amp;","&amp;AH306&amp;",,,USD)")</f>
        <v>279.8</v>
      </c>
      <c r="V306" s="1" cm="1">
        <f t="array" ref="V306">_xll.FDS(A306,"FF_TAX_CF(ANN_R,"&amp;AI306&amp;","&amp;AJ306&amp;",,,USD)")</f>
        <v>334</v>
      </c>
      <c r="W306" s="1" cm="1">
        <f t="array" ref="W306">_xll.FDS(A306,"FF_TAX_CF(ANN_R,"&amp;AK306&amp;","&amp;AL306&amp;",,,USD)")</f>
        <v>389.9</v>
      </c>
      <c r="X306" s="1" cm="1">
        <f t="array" ref="X306">_xll.FDS(A306,"FF_TAX_CF(ANN_R,"&amp;F306&amp;","&amp;G306&amp;",,,USD)")</f>
        <v>446.4</v>
      </c>
      <c r="Y306" s="1" cm="1">
        <f t="array" ref="Y306">_xll.FDS($A306,"FF_PTX_INC(ANN_R,"&amp;AE306&amp;","&amp;AF306&amp;",,,USD)")</f>
        <v>657.8</v>
      </c>
      <c r="Z306" s="1" cm="1">
        <f t="array" ref="Z306">_xll.FDS($A306,"FF_PTX_INC(ANN_R,"&amp;AG306&amp;","&amp;AH306&amp;",,,USD)")</f>
        <v>814.2</v>
      </c>
      <c r="AA306" s="1" cm="1">
        <f t="array" ref="AA306">_xll.FDS(A306,"FF_PTX_INC(ANN_R,"&amp;AI306&amp;","&amp;AJ306&amp;",,,USD)")</f>
        <v>1123.4000000000001</v>
      </c>
      <c r="AB306" s="1" cm="1">
        <f t="array" ref="AB306">_xll.FDS(A306,"FF_PTX_INC(ANN_R,"&amp;AK306&amp;","&amp;AL306&amp;",,,USD)")</f>
        <v>1353.5</v>
      </c>
      <c r="AC306" s="1" cm="1">
        <f t="array" ref="AC306">_xll.FDS(A306,"FF_PTX_INC(ANN_R,"&amp;F306&amp;","&amp;G306&amp;",,,USD)")</f>
        <v>1602.1</v>
      </c>
      <c r="AE306" s="6">
        <f t="shared" si="31"/>
        <v>41275</v>
      </c>
      <c r="AF306" s="6">
        <f t="shared" si="32"/>
        <v>41639</v>
      </c>
      <c r="AG306" s="6">
        <f t="shared" si="33"/>
        <v>41640</v>
      </c>
      <c r="AH306" s="6">
        <f t="shared" si="34"/>
        <v>42004</v>
      </c>
      <c r="AI306" s="6">
        <f>DATE(YEAR(F306)+AO306,MONTH(F306),DAY(F306))</f>
        <v>42005</v>
      </c>
      <c r="AJ306" s="6">
        <f>DATE(YEAR(G306)+AO306,MONTH(G306),DAY(G306))</f>
        <v>42369</v>
      </c>
      <c r="AK306" s="6">
        <f>DATE(YEAR(F306)+AP306,MONTH(F306),DAY(F306))</f>
        <v>42370</v>
      </c>
      <c r="AL306" s="6">
        <f>DATE(YEAR(G306)+AP306,MONTH(G306),DAY(G306))</f>
        <v>42735</v>
      </c>
      <c r="AM306" s="8">
        <v>-4</v>
      </c>
      <c r="AN306" s="8">
        <v>-3</v>
      </c>
      <c r="AO306">
        <v>-2</v>
      </c>
      <c r="AP306">
        <v>-1</v>
      </c>
      <c r="AQ306" cm="1">
        <f t="array" ref="AQ306">_xll.FDS(A306,"FF_DEBT_LT(ANN_R,"&amp;F306&amp;","&amp;G306&amp;")")</f>
        <v>2471.9</v>
      </c>
      <c r="AR306" t="e" cm="1">
        <f t="array" ref="AR306">_xll.FDS(A306,"FF_RD_EXP(ANN_R,"&amp;F306&amp;","&amp;G306&amp;")")</f>
        <v>#N/A</v>
      </c>
      <c r="AS306" t="e" cm="1">
        <f t="array" ref="AS306">_xll.FDS(A306,"FF_PTX_INC_FOR(ANN_R,"&amp;F306&amp;","&amp;G306&amp;")")</f>
        <v>#N/A</v>
      </c>
      <c r="AT306" cm="1">
        <f t="array" ref="AT306">_xll.FDS(A306,"FF_MKT_VAL_PUBLIC(ANN_R,"&amp;[1]sample_report!E306&amp;")")</f>
        <v>17451.771337158902</v>
      </c>
    </row>
    <row r="307" spans="1:46" hidden="1" x14ac:dyDescent="0.25">
      <c r="A307" t="s">
        <v>687</v>
      </c>
      <c r="B307" t="s">
        <v>688</v>
      </c>
      <c r="C307" t="s">
        <v>502</v>
      </c>
      <c r="D307" t="str" cm="1">
        <f t="array" ref="D307">_xll.FDS(A307,"FF_MAJOR_IND_NAME")</f>
        <v>CONSTRUCTION</v>
      </c>
      <c r="E307">
        <v>2017</v>
      </c>
      <c r="F307" s="4">
        <f t="shared" si="28"/>
        <v>42736</v>
      </c>
      <c r="G307" s="4">
        <f t="shared" si="29"/>
        <v>43100</v>
      </c>
      <c r="I307" s="1" cm="1">
        <f t="array" ref="I307">_xll.FDS(A307,"FF_PTX_INC(ANN_R,"&amp;F307&amp;","&amp;G307&amp;",,,USD)")</f>
        <v>1189.6110000000001</v>
      </c>
      <c r="J307" s="1" cm="1">
        <f t="array" ref="J307">_xll.FDS(A307,"FF_MKT_VAL(ANN_R,"&amp;F307&amp;","&amp;G307&amp;",,,USD)")</f>
        <v>15064.95291546</v>
      </c>
      <c r="K307" s="1" cm="1">
        <f t="array" ref="K307">_xll.FDS(A307,"FF_SHLDRS_EQ(ANN_R,"&amp;F307&amp;","&amp;G307&amp;",,,USD)")</f>
        <v>7872.317</v>
      </c>
      <c r="L307" s="1" cm="1">
        <f t="array" ref="L307">_xll.FDS(A307,"FF_ASSETS(ANN_R,"&amp;F307&amp;","&amp;G307&amp;",,,USD)")</f>
        <v>18745.034</v>
      </c>
      <c r="M307" s="1" cm="1">
        <f t="array" ref="M307">_xll.FDS(A307,"FF_TAX_CF(ANN_R,"&amp;F307&amp;","&amp;G307&amp;",,,USD)")</f>
        <v>199.55699999999999</v>
      </c>
      <c r="N307" s="1" cm="1">
        <f t="array" ref="N307">_xll.FDS(A307,"FF_INC_TAX(ANN_R,"&amp;F307&amp;","&amp;G307&amp;",,,USD)")</f>
        <v>417.85700000000003</v>
      </c>
      <c r="O307" s="1" cm="1">
        <f t="array" ref="O307">_xll.FDS(A307,"FF_NET_INC(ANN_R,"&amp;F307&amp;","&amp;G307&amp;")")</f>
        <v>802.65599999999995</v>
      </c>
      <c r="P307" s="1" cm="1">
        <f t="array" ref="P307">_xll.FDS(A307,"FF_ROA(ANN_R,"&amp;F307&amp;","&amp;G307&amp;")")</f>
        <v>4.7067191703476299</v>
      </c>
      <c r="Q307" cm="1">
        <f t="array" ref="Q307">_xll.FDS(A307,"FF_TAX_RATE(ANN_R,"&amp;F307&amp;","&amp;G307&amp;")")</f>
        <v>35.1255158198773</v>
      </c>
      <c r="R307" t="e" cm="1">
        <f t="array" ref="R307">_xll.FDS(A307,"FF_TAX_REFUND(ANN_R,"&amp;F307&amp;","&amp;G307&amp;",,,,,""D=1"")")</f>
        <v>#N/A</v>
      </c>
      <c r="S307">
        <f t="shared" si="30"/>
        <v>0.20903233551138259</v>
      </c>
      <c r="T307" s="1" cm="1">
        <f t="array" ref="T307">_xll.FDS($A307,"FF_TAX_CF(ANN_R,"&amp;AE307&amp;","&amp;AF307&amp;",,,USD)")</f>
        <v>11.433</v>
      </c>
      <c r="U307" s="1" cm="1">
        <f t="array" ref="U307">_xll.FDS($A307,"FF_TAX_CF(ANN_R,"&amp;AG307&amp;","&amp;AH307&amp;",,,USD)")</f>
        <v>202.374</v>
      </c>
      <c r="V307" s="1" cm="1">
        <f t="array" ref="V307">_xll.FDS(A307,"FF_TAX_CF(ANN_R,"&amp;AI307&amp;","&amp;AJ307&amp;",,,USD)")</f>
        <v>336.79599999999999</v>
      </c>
      <c r="W307" s="1" cm="1">
        <f t="array" ref="W307">_xll.FDS(A307,"FF_TAX_CF(ANN_R,"&amp;AK307&amp;","&amp;AL307&amp;",,,USD)")</f>
        <v>374.73099999999999</v>
      </c>
      <c r="X307" s="1" cm="1">
        <f t="array" ref="X307">_xll.FDS(A307,"FF_TAX_CF(ANN_R,"&amp;F307&amp;","&amp;G307&amp;",,,USD)")</f>
        <v>199.55699999999999</v>
      </c>
      <c r="Y307" s="1" cm="1">
        <f t="array" ref="Y307">_xll.FDS($A307,"FF_PTX_INC(ANN_R,"&amp;AE307&amp;","&amp;AF307&amp;",,,USD)")</f>
        <v>681.94100000000003</v>
      </c>
      <c r="Z307" s="1" cm="1">
        <f t="array" ref="Z307">_xll.FDS($A307,"FF_PTX_INC(ANN_R,"&amp;AG307&amp;","&amp;AH307&amp;",,,USD)")</f>
        <v>969.78399999999999</v>
      </c>
      <c r="AA307" s="1" cm="1">
        <f t="array" ref="AA307">_xll.FDS(A307,"FF_PTX_INC(ANN_R,"&amp;AI307&amp;","&amp;AJ307&amp;",,,USD)")</f>
        <v>1209.616</v>
      </c>
      <c r="AB307" s="1" cm="1">
        <f t="array" ref="AB307">_xll.FDS(A307,"FF_PTX_INC(ANN_R,"&amp;AK307&amp;","&amp;AL307&amp;",,,USD)")</f>
        <v>1330.4690000000001</v>
      </c>
      <c r="AC307" s="1" cm="1">
        <f t="array" ref="AC307">_xll.FDS(A307,"FF_PTX_INC(ANN_R,"&amp;F307&amp;","&amp;G307&amp;",,,USD)")</f>
        <v>1189.6110000000001</v>
      </c>
      <c r="AE307" s="6">
        <f t="shared" si="31"/>
        <v>41275</v>
      </c>
      <c r="AF307" s="6">
        <f t="shared" si="32"/>
        <v>41639</v>
      </c>
      <c r="AG307" s="6">
        <f t="shared" si="33"/>
        <v>41640</v>
      </c>
      <c r="AH307" s="6">
        <f t="shared" si="34"/>
        <v>42004</v>
      </c>
      <c r="AI307" s="6">
        <f>DATE(YEAR(F307)+AO307,MONTH(F307),DAY(F307))</f>
        <v>42005</v>
      </c>
      <c r="AJ307" s="6">
        <f>DATE(YEAR(G307)+AO307,MONTH(G307),DAY(G307))</f>
        <v>42369</v>
      </c>
      <c r="AK307" s="6">
        <f>DATE(YEAR(F307)+AP307,MONTH(F307),DAY(F307))</f>
        <v>42370</v>
      </c>
      <c r="AL307" s="6">
        <f>DATE(YEAR(G307)+AP307,MONTH(G307),DAY(G307))</f>
        <v>42735</v>
      </c>
      <c r="AM307" s="8">
        <v>-4</v>
      </c>
      <c r="AN307" s="8">
        <v>-3</v>
      </c>
      <c r="AO307">
        <v>-2</v>
      </c>
      <c r="AP307">
        <v>-1</v>
      </c>
      <c r="AQ307" cm="1">
        <f t="array" ref="AQ307">_xll.FDS(A307,"FF_DEBT_LT(ANN_R,"&amp;F307&amp;","&amp;G307&amp;")")</f>
        <v>6493.6289999999999</v>
      </c>
      <c r="AR307" t="e" cm="1">
        <f t="array" ref="AR307">_xll.FDS(A307,"FF_RD_EXP(ANN_R,"&amp;F307&amp;","&amp;G307&amp;")")</f>
        <v>#N/A</v>
      </c>
      <c r="AS307" t="e" cm="1">
        <f t="array" ref="AS307">_xll.FDS(A307,"FF_PTX_INC_FOR(ANN_R,"&amp;F307&amp;","&amp;G307&amp;")")</f>
        <v>#N/A</v>
      </c>
      <c r="AT307" cm="1">
        <f t="array" ref="AT307">_xll.FDS(A307,"FF_MKT_VAL_PUBLIC(ANN_R,"&amp;[1]sample_report!E307&amp;")")</f>
        <v>12629.439913321101</v>
      </c>
    </row>
    <row r="308" spans="1:46" hidden="1" x14ac:dyDescent="0.25">
      <c r="A308" t="s">
        <v>762</v>
      </c>
      <c r="B308" t="s">
        <v>763</v>
      </c>
      <c r="C308" t="s">
        <v>502</v>
      </c>
      <c r="D308" t="str" cm="1">
        <f t="array" ref="D308">_xll.FDS(A308,"FF_MAJOR_IND_NAME")</f>
        <v>CONSTRUCTION</v>
      </c>
      <c r="E308">
        <v>2017</v>
      </c>
      <c r="F308" s="4">
        <f t="shared" si="28"/>
        <v>42736</v>
      </c>
      <c r="G308" s="4">
        <f t="shared" si="29"/>
        <v>43100</v>
      </c>
      <c r="I308" s="1" cm="1">
        <f t="array" ref="I308">_xll.FDS(A308,"FF_PTX_INC(ANN_R,"&amp;F308&amp;","&amp;G308&amp;",,,USD)")</f>
        <v>361.31599999999997</v>
      </c>
      <c r="J308" s="1" cm="1">
        <f t="array" ref="J308">_xll.FDS(A308,"FF_MKT_VAL(ANN_R,"&amp;F308&amp;","&amp;G308&amp;",,,USD)")</f>
        <v>16986.43188</v>
      </c>
      <c r="K308" s="1" cm="1">
        <f t="array" ref="K308">_xll.FDS(A308,"FF_SHLDRS_EQ(ANN_R,"&amp;F308&amp;","&amp;G308&amp;",,,USD)")</f>
        <v>4968.893</v>
      </c>
      <c r="L308" s="1" cm="1">
        <f t="array" ref="L308">_xll.FDS(A308,"FF_ASSETS(ANN_R,"&amp;F308&amp;","&amp;G308&amp;",,,USD)")</f>
        <v>9772.7260000000006</v>
      </c>
      <c r="M308" s="1" cm="1">
        <f t="array" ref="M308">_xll.FDS(A308,"FF_TAX_CF(ANN_R,"&amp;F308&amp;","&amp;G308&amp;",,,USD)")</f>
        <v>125.13500000000001</v>
      </c>
      <c r="N308" s="1" cm="1">
        <f t="array" ref="N308">_xll.FDS(A308,"FF_INC_TAX(ANN_R,"&amp;F308&amp;","&amp;G308&amp;",,,USD)")</f>
        <v>-232.07499999999999</v>
      </c>
      <c r="O308" s="1" cm="1">
        <f t="array" ref="O308">_xll.FDS(A308,"FF_NET_INC(ANN_R,"&amp;F308&amp;","&amp;G308&amp;")")</f>
        <v>593.39099999999996</v>
      </c>
      <c r="P308" s="1" cm="1">
        <f t="array" ref="P308">_xll.FDS(A308,"FF_ROA(ANN_R,"&amp;F308&amp;","&amp;G308&amp;")")</f>
        <v>6.3908111364427098</v>
      </c>
      <c r="Q308" cm="1">
        <f t="array" ref="Q308">_xll.FDS(A308,"FF_TAX_RATE(ANN_R,"&amp;F308&amp;","&amp;G308&amp;")")</f>
        <v>-64.2304796909077</v>
      </c>
      <c r="R308" t="e" cm="1">
        <f t="array" ref="R308">_xll.FDS(A308,"FF_TAX_REFUND(ANN_R,"&amp;F308&amp;","&amp;G308&amp;",,,,,""D=1"")")</f>
        <v>#N/A</v>
      </c>
      <c r="S308">
        <f t="shared" si="30"/>
        <v>0.25621308922572661</v>
      </c>
      <c r="T308" s="1" cm="1">
        <f t="array" ref="T308">_xll.FDS($A308,"FF_TAX_CF(ANN_R,"&amp;AE308&amp;","&amp;AF308&amp;",,,USD)")</f>
        <v>30.937999999999999</v>
      </c>
      <c r="U308" s="1" cm="1">
        <f t="array" ref="U308">_xll.FDS($A308,"FF_TAX_CF(ANN_R,"&amp;AG308&amp;","&amp;AH308&amp;",,,USD)")</f>
        <v>79.861999999999995</v>
      </c>
      <c r="V308" s="1" cm="1">
        <f t="array" ref="V308">_xll.FDS(A308,"FF_TAX_CF(ANN_R,"&amp;AI308&amp;","&amp;AJ308&amp;",,,USD)")</f>
        <v>53.622999999999998</v>
      </c>
      <c r="W308" s="1" cm="1">
        <f t="array" ref="W308">_xll.FDS(A308,"FF_TAX_CF(ANN_R,"&amp;AK308&amp;","&amp;AL308&amp;",,,USD)")</f>
        <v>102.849</v>
      </c>
      <c r="X308" s="1" cm="1">
        <f t="array" ref="X308">_xll.FDS(A308,"FF_TAX_CF(ANN_R,"&amp;F308&amp;","&amp;G308&amp;",,,USD)")</f>
        <v>125.13500000000001</v>
      </c>
      <c r="Y308" s="1" cm="1">
        <f t="array" ref="Y308">_xll.FDS($A308,"FF_PTX_INC(ANN_R,"&amp;AE308&amp;","&amp;AF308&amp;",,,USD)")</f>
        <v>-3.7029999999999998</v>
      </c>
      <c r="Z308" s="1" cm="1">
        <f t="array" ref="Z308">_xll.FDS($A308,"FF_PTX_INC(ANN_R,"&amp;AG308&amp;","&amp;AH308&amp;",,,USD)")</f>
        <v>298.83800000000002</v>
      </c>
      <c r="AA308" s="1" cm="1">
        <f t="array" ref="AA308">_xll.FDS(A308,"FF_PTX_INC(ANN_R,"&amp;AI308&amp;","&amp;AJ308&amp;",,,USD)")</f>
        <v>327.85700000000003</v>
      </c>
      <c r="AB308" s="1" cm="1">
        <f t="array" ref="AB308">_xll.FDS(A308,"FF_PTX_INC(ANN_R,"&amp;AK308&amp;","&amp;AL308&amp;",,,USD)")</f>
        <v>547.25699999999995</v>
      </c>
      <c r="AC308" s="1" cm="1">
        <f t="array" ref="AC308">_xll.FDS(A308,"FF_PTX_INC(ANN_R,"&amp;F308&amp;","&amp;G308&amp;",,,USD)")</f>
        <v>361.31599999999997</v>
      </c>
      <c r="AE308" s="6">
        <f t="shared" si="31"/>
        <v>41275</v>
      </c>
      <c r="AF308" s="6">
        <f t="shared" si="32"/>
        <v>41639</v>
      </c>
      <c r="AG308" s="6">
        <f t="shared" si="33"/>
        <v>41640</v>
      </c>
      <c r="AH308" s="6">
        <f t="shared" si="34"/>
        <v>42004</v>
      </c>
      <c r="AI308" s="6">
        <f>DATE(YEAR(F308)+AO308,MONTH(F308),DAY(F308))</f>
        <v>42005</v>
      </c>
      <c r="AJ308" s="6">
        <f>DATE(YEAR(G308)+AO308,MONTH(G308),DAY(G308))</f>
        <v>42369</v>
      </c>
      <c r="AK308" s="6">
        <f>DATE(YEAR(F308)+AP308,MONTH(F308),DAY(F308))</f>
        <v>42370</v>
      </c>
      <c r="AL308" s="6">
        <f>DATE(YEAR(G308)+AP308,MONTH(G308),DAY(G308))</f>
        <v>42735</v>
      </c>
      <c r="AM308" s="8">
        <v>-4</v>
      </c>
      <c r="AN308" s="8">
        <v>-3</v>
      </c>
      <c r="AO308">
        <v>-2</v>
      </c>
      <c r="AP308">
        <v>-1</v>
      </c>
      <c r="AQ308" cm="1">
        <f t="array" ref="AQ308">_xll.FDS(A308,"FF_DEBT_LT(ANN_R,"&amp;F308&amp;","&amp;G308&amp;")")</f>
        <v>2813.482</v>
      </c>
      <c r="AR308" t="e" cm="1">
        <f t="array" ref="AR308">_xll.FDS(A308,"FF_RD_EXP(ANN_R,"&amp;F308&amp;","&amp;G308&amp;")")</f>
        <v>#N/A</v>
      </c>
      <c r="AS308" cm="1">
        <f t="array" ref="AS308">_xll.FDS(A308,"FF_PTX_INC_FOR(ANN_R,"&amp;F308&amp;","&amp;G308&amp;")")</f>
        <v>14.648</v>
      </c>
      <c r="AT308" cm="1">
        <f t="array" ref="AT308">_xll.FDS(A308,"FF_MKT_VAL_PUBLIC(ANN_R,"&amp;[1]sample_report!E308&amp;")")</f>
        <v>16937.154241116099</v>
      </c>
    </row>
    <row r="309" spans="1:46" hidden="1" x14ac:dyDescent="0.25">
      <c r="A309" t="s">
        <v>782</v>
      </c>
      <c r="B309" t="s">
        <v>783</v>
      </c>
      <c r="C309" t="s">
        <v>502</v>
      </c>
      <c r="D309" t="str" cm="1">
        <f t="array" ref="D309">_xll.FDS(A309,"FF_MAJOR_IND_NAME")</f>
        <v>CONSTRUCTION</v>
      </c>
      <c r="E309">
        <v>2017</v>
      </c>
      <c r="F309" s="4">
        <f t="shared" si="28"/>
        <v>42736</v>
      </c>
      <c r="G309" s="4">
        <f t="shared" si="29"/>
        <v>43100</v>
      </c>
      <c r="I309" s="1" cm="1">
        <f t="array" ref="I309">_xll.FDS(A309,"FF_PTX_INC(ANN_R,"&amp;F309&amp;","&amp;G309&amp;",,,USD)")</f>
        <v>618.928</v>
      </c>
      <c r="J309" s="1" cm="1">
        <f t="array" ref="J309">_xll.FDS(A309,"FF_MKT_VAL(ANN_R,"&amp;F309&amp;","&amp;G309&amp;",,,USD)")</f>
        <v>13897.447920000001</v>
      </c>
      <c r="K309" s="1" cm="1">
        <f t="array" ref="K309">_xll.FDS(A309,"FF_SHLDRS_EQ(ANN_R,"&amp;F309&amp;","&amp;G309&amp;",,,USD)")</f>
        <v>4679.6000000000004</v>
      </c>
      <c r="L309" s="1" cm="1">
        <f t="array" ref="L309">_xll.FDS(A309,"FF_ASSETS(ANN_R,"&amp;F309&amp;","&amp;G309&amp;",,,USD)")</f>
        <v>9169.348</v>
      </c>
      <c r="M309" s="1" cm="1">
        <f t="array" ref="M309">_xll.FDS(A309,"FF_TAX_CF(ANN_R,"&amp;F309&amp;","&amp;G309&amp;",,,USD)")</f>
        <v>155.77099999999999</v>
      </c>
      <c r="N309" s="1" cm="1">
        <f t="array" ref="N309">_xll.FDS(A309,"FF_INC_TAX(ANN_R,"&amp;F309&amp;","&amp;G309&amp;",,,USD)")</f>
        <v>-94.456999999999994</v>
      </c>
      <c r="O309" s="1" cm="1">
        <f t="array" ref="O309">_xll.FDS(A309,"FF_NET_INC(ANN_R,"&amp;F309&amp;","&amp;G309&amp;")")</f>
        <v>711.31299999999999</v>
      </c>
      <c r="P309" s="1" cm="1">
        <f t="array" ref="P309">_xll.FDS(A309,"FF_ROA(ANN_R,"&amp;F309&amp;","&amp;G309&amp;")")</f>
        <v>8.5039710475743195</v>
      </c>
      <c r="Q309" cm="1">
        <f t="array" ref="Q309">_xll.FDS(A309,"FF_TAX_RATE(ANN_R,"&amp;F309&amp;","&amp;G309&amp;")")</f>
        <v>-15.2613874311713</v>
      </c>
      <c r="R309" t="e" cm="1">
        <f t="array" ref="R309">_xll.FDS(A309,"FF_TAX_REFUND(ANN_R,"&amp;F309&amp;","&amp;G309&amp;",,,,,""D=1"")")</f>
        <v>#N/A</v>
      </c>
      <c r="S309">
        <f t="shared" si="30"/>
        <v>0.17842390343475253</v>
      </c>
      <c r="T309" s="1" cm="1">
        <f t="array" ref="T309">_xll.FDS($A309,"FF_TAX_CF(ANN_R,"&amp;AE309&amp;","&amp;AF309&amp;",,,USD)")</f>
        <v>23.491</v>
      </c>
      <c r="U309" s="1" cm="1">
        <f t="array" ref="U309">_xll.FDS($A309,"FF_TAX_CF(ANN_R,"&amp;AG309&amp;","&amp;AH309&amp;",,,USD)")</f>
        <v>15.955</v>
      </c>
      <c r="V309" s="1" cm="1">
        <f t="array" ref="V309">_xll.FDS(A309,"FF_TAX_CF(ANN_R,"&amp;AI309&amp;","&amp;AJ309&amp;",,,USD)")</f>
        <v>46.774000000000001</v>
      </c>
      <c r="W309" s="1" cm="1">
        <f t="array" ref="W309">_xll.FDS(A309,"FF_TAX_CF(ANN_R,"&amp;AK309&amp;","&amp;AL309&amp;",,,USD)")</f>
        <v>124.342</v>
      </c>
      <c r="X309" s="1" cm="1">
        <f t="array" ref="X309">_xll.FDS(A309,"FF_TAX_CF(ANN_R,"&amp;F309&amp;","&amp;G309&amp;",,,USD)")</f>
        <v>155.77099999999999</v>
      </c>
      <c r="Y309" s="1" cm="1">
        <f t="array" ref="Y309">_xll.FDS($A309,"FF_PTX_INC(ANN_R,"&amp;AE309&amp;","&amp;AF309&amp;",,,USD)")</f>
        <v>164.226</v>
      </c>
      <c r="Z309" s="1" cm="1">
        <f t="array" ref="Z309">_xll.FDS($A309,"FF_PTX_INC(ANN_R,"&amp;AG309&amp;","&amp;AH309&amp;",,,USD)")</f>
        <v>249.178</v>
      </c>
      <c r="AA309" s="1" cm="1">
        <f t="array" ref="AA309">_xll.FDS(A309,"FF_PTX_INC(ANN_R,"&amp;AI309&amp;","&amp;AJ309&amp;",,,USD)")</f>
        <v>413.80099999999999</v>
      </c>
      <c r="AB309" s="1" cm="1">
        <f t="array" ref="AB309">_xll.FDS(A309,"FF_PTX_INC(ANN_R,"&amp;AK309&amp;","&amp;AL309&amp;",,,USD)")</f>
        <v>607.02800000000002</v>
      </c>
      <c r="AC309" s="1" cm="1">
        <f t="array" ref="AC309">_xll.FDS(A309,"FF_PTX_INC(ANN_R,"&amp;F309&amp;","&amp;G309&amp;",,,USD)")</f>
        <v>618.928</v>
      </c>
      <c r="AE309" s="6">
        <f t="shared" si="31"/>
        <v>41275</v>
      </c>
      <c r="AF309" s="6">
        <f t="shared" si="32"/>
        <v>41639</v>
      </c>
      <c r="AG309" s="6">
        <f t="shared" si="33"/>
        <v>41640</v>
      </c>
      <c r="AH309" s="6">
        <f t="shared" si="34"/>
        <v>42004</v>
      </c>
      <c r="AI309" s="6">
        <f>DATE(YEAR(F309)+AO309,MONTH(F309),DAY(F309))</f>
        <v>42005</v>
      </c>
      <c r="AJ309" s="6">
        <f>DATE(YEAR(G309)+AO309,MONTH(G309),DAY(G309))</f>
        <v>42369</v>
      </c>
      <c r="AK309" s="6">
        <f>DATE(YEAR(F309)+AP309,MONTH(F309),DAY(F309))</f>
        <v>42370</v>
      </c>
      <c r="AL309" s="6">
        <f>DATE(YEAR(G309)+AP309,MONTH(G309),DAY(G309))</f>
        <v>42735</v>
      </c>
      <c r="AM309" s="8">
        <v>-4</v>
      </c>
      <c r="AN309" s="8">
        <v>-3</v>
      </c>
      <c r="AO309">
        <v>-2</v>
      </c>
      <c r="AP309">
        <v>-1</v>
      </c>
      <c r="AQ309" cm="1">
        <f t="array" ref="AQ309">_xll.FDS(A309,"FF_DEBT_LT(ANN_R,"&amp;F309&amp;","&amp;G309&amp;")")</f>
        <v>2727.2939999999999</v>
      </c>
      <c r="AR309" t="e" cm="1">
        <f t="array" ref="AR309">_xll.FDS(A309,"FF_RD_EXP(ANN_R,"&amp;F309&amp;","&amp;G309&amp;")")</f>
        <v>#N/A</v>
      </c>
      <c r="AS309" cm="1">
        <f t="array" ref="AS309">_xll.FDS(A309,"FF_PTX_INC_FOR(ANN_R,"&amp;F309&amp;","&amp;G309&amp;")")</f>
        <v>10.566000000000001</v>
      </c>
      <c r="AT309" cm="1">
        <f t="array" ref="AT309">_xll.FDS(A309,"FF_MKT_VAL_PUBLIC(ANN_R,"&amp;[1]sample_report!E309&amp;")")</f>
        <v>13803.987582738</v>
      </c>
    </row>
    <row r="310" spans="1:46" hidden="1" x14ac:dyDescent="0.25">
      <c r="A310" t="s">
        <v>824</v>
      </c>
      <c r="B310" t="s">
        <v>825</v>
      </c>
      <c r="C310" t="s">
        <v>502</v>
      </c>
      <c r="D310" t="str" cm="1">
        <f t="array" ref="D310">_xll.FDS(A310,"FF_MAJOR_IND_NAME")</f>
        <v>CONSTRUCTION</v>
      </c>
      <c r="E310">
        <v>2017</v>
      </c>
      <c r="F310" s="4">
        <f t="shared" si="28"/>
        <v>42736</v>
      </c>
      <c r="G310" s="4">
        <f t="shared" si="29"/>
        <v>43100</v>
      </c>
      <c r="I310" s="1" cm="1">
        <f t="array" ref="I310">_xll.FDS(A310,"FF_PTX_INC(ANN_R,"&amp;F310&amp;","&amp;G310&amp;",,,USD)")</f>
        <v>846.91099999999994</v>
      </c>
      <c r="J310" s="1" cm="1">
        <f t="array" ref="J310">_xll.FDS(A310,"FF_MKT_VAL(ANN_R,"&amp;F310&amp;","&amp;G310&amp;",,,USD)")</f>
        <v>12948.861069320001</v>
      </c>
      <c r="K310" s="1" cm="1">
        <f t="array" ref="K310">_xll.FDS(A310,"FF_SHLDRS_EQ(ANN_R,"&amp;F310&amp;","&amp;G310&amp;",,,USD)")</f>
        <v>1605.492</v>
      </c>
      <c r="L310" s="1" cm="1">
        <f t="array" ref="L310">_xll.FDS(A310,"FF_ASSETS(ANN_R,"&amp;F310&amp;","&amp;G310&amp;",,,USD)")</f>
        <v>2989.279</v>
      </c>
      <c r="M310" s="1" cm="1">
        <f t="array" ref="M310">_xll.FDS(A310,"FF_TAX_CF(ANN_R,"&amp;F310&amp;","&amp;G310&amp;",,,USD)")</f>
        <v>260.23200000000003</v>
      </c>
      <c r="N310" s="1" cm="1">
        <f t="array" ref="N310">_xll.FDS(A310,"FF_INC_TAX(ANN_R,"&amp;F310&amp;","&amp;G310&amp;",,,USD)")</f>
        <v>309.39</v>
      </c>
      <c r="O310" s="1" cm="1">
        <f t="array" ref="O310">_xll.FDS(A310,"FF_NET_INC(ANN_R,"&amp;F310&amp;","&amp;G310&amp;")")</f>
        <v>537.52099999999996</v>
      </c>
      <c r="P310" s="1" cm="1">
        <f t="array" ref="P310">_xll.FDS(A310,"FF_ROA(ANN_R,"&amp;F310&amp;","&amp;G310&amp;")")</f>
        <v>19.0839629611615</v>
      </c>
      <c r="Q310" cm="1">
        <f t="array" ref="Q310">_xll.FDS(A310,"FF_TAX_RATE(ANN_R,"&amp;F310&amp;","&amp;G310&amp;")")</f>
        <v>36.531583602055001</v>
      </c>
      <c r="R310" t="e" cm="1">
        <f t="array" ref="R310">_xll.FDS(A310,"FF_TAX_REFUND(ANN_R,"&amp;F310&amp;","&amp;G310&amp;",,,,,""D=1"")")</f>
        <v>#N/A</v>
      </c>
      <c r="S310">
        <f t="shared" si="30"/>
        <v>0.32470840083081387</v>
      </c>
      <c r="T310" s="1" cm="1">
        <f t="array" ref="T310">_xll.FDS($A310,"FF_TAX_CF(ANN_R,"&amp;AE310&amp;","&amp;AF310&amp;",,,USD)")</f>
        <v>113.224</v>
      </c>
      <c r="U310" s="1" cm="1">
        <f t="array" ref="U310">_xll.FDS($A310,"FF_TAX_CF(ANN_R,"&amp;AG310&amp;","&amp;AH310&amp;",,,USD)")</f>
        <v>181.84</v>
      </c>
      <c r="V310" s="1" cm="1">
        <f t="array" ref="V310">_xll.FDS(A310,"FF_TAX_CF(ANN_R,"&amp;AI310&amp;","&amp;AJ310&amp;",,,USD)")</f>
        <v>194.67</v>
      </c>
      <c r="W310" s="1" cm="1">
        <f t="array" ref="W310">_xll.FDS(A310,"FF_TAX_CF(ANN_R,"&amp;AK310&amp;","&amp;AL310&amp;",,,USD)")</f>
        <v>218.98400000000001</v>
      </c>
      <c r="X310" s="1" cm="1">
        <f t="array" ref="X310">_xll.FDS(A310,"FF_TAX_CF(ANN_R,"&amp;F310&amp;","&amp;G310&amp;",,,USD)")</f>
        <v>260.23200000000003</v>
      </c>
      <c r="Y310" s="1" cm="1">
        <f t="array" ref="Y310">_xll.FDS($A310,"FF_PTX_INC(ANN_R,"&amp;AE310&amp;","&amp;AF310&amp;",,,USD)")</f>
        <v>418.69600000000003</v>
      </c>
      <c r="Z310" s="1" cm="1">
        <f t="array" ref="Z310">_xll.FDS($A310,"FF_PTX_INC(ANN_R,"&amp;AG310&amp;","&amp;AH310&amp;",,,USD)")</f>
        <v>453.54599999999999</v>
      </c>
      <c r="AA310" s="1" cm="1">
        <f t="array" ref="AA310">_xll.FDS(A310,"FF_PTX_INC(ANN_R,"&amp;AI310&amp;","&amp;AJ310&amp;",,,USD)")</f>
        <v>603.21199999999999</v>
      </c>
      <c r="AB310" s="1" cm="1">
        <f t="array" ref="AB310">_xll.FDS(A310,"FF_PTX_INC(ANN_R,"&amp;AK310&amp;","&amp;AL310&amp;",,,USD)")</f>
        <v>661.697</v>
      </c>
      <c r="AC310" s="1" cm="1">
        <f t="array" ref="AC310">_xll.FDS(A310,"FF_PTX_INC(ANN_R,"&amp;F310&amp;","&amp;G310&amp;",,,USD)")</f>
        <v>846.91099999999994</v>
      </c>
      <c r="AE310" s="6">
        <f t="shared" si="31"/>
        <v>41275</v>
      </c>
      <c r="AF310" s="6">
        <f t="shared" si="32"/>
        <v>41639</v>
      </c>
      <c r="AG310" s="6">
        <f t="shared" si="33"/>
        <v>41640</v>
      </c>
      <c r="AH310" s="6">
        <f t="shared" si="34"/>
        <v>42004</v>
      </c>
      <c r="AI310" s="6">
        <f>DATE(YEAR(F310)+AO310,MONTH(F310),DAY(F310))</f>
        <v>42005</v>
      </c>
      <c r="AJ310" s="6">
        <f>DATE(YEAR(G310)+AO310,MONTH(G310),DAY(G310))</f>
        <v>42369</v>
      </c>
      <c r="AK310" s="6">
        <f>DATE(YEAR(F310)+AP310,MONTH(F310),DAY(F310))</f>
        <v>42370</v>
      </c>
      <c r="AL310" s="6">
        <f>DATE(YEAR(G310)+AP310,MONTH(G310),DAY(G310))</f>
        <v>42735</v>
      </c>
      <c r="AM310" s="8">
        <v>-4</v>
      </c>
      <c r="AN310" s="8">
        <v>-3</v>
      </c>
      <c r="AO310">
        <v>-2</v>
      </c>
      <c r="AP310">
        <v>-1</v>
      </c>
      <c r="AQ310" cm="1">
        <f t="array" ref="AQ310">_xll.FDS(A310,"FF_DEBT_LT(ANN_R,"&amp;F310&amp;","&amp;G310&amp;")")</f>
        <v>597.06600000000003</v>
      </c>
      <c r="AR310" t="e" cm="1">
        <f t="array" ref="AR310">_xll.FDS(A310,"FF_RD_EXP(ANN_R,"&amp;F310&amp;","&amp;G310&amp;")")</f>
        <v>#N/A</v>
      </c>
      <c r="AS310" t="e" cm="1">
        <f t="array" ref="AS310">_xll.FDS(A310,"FF_PTX_INC_FOR(ANN_R,"&amp;F310&amp;","&amp;G310&amp;")")</f>
        <v>#N/A</v>
      </c>
      <c r="AT310" cm="1">
        <f t="array" ref="AT310">_xll.FDS(A310,"FF_MKT_VAL_PUBLIC(ANN_R,"&amp;[1]sample_report!E310&amp;")")</f>
        <v>12137.5242812996</v>
      </c>
    </row>
    <row r="311" spans="1:46" hidden="1" x14ac:dyDescent="0.25">
      <c r="A311" t="s">
        <v>862</v>
      </c>
      <c r="B311" t="s">
        <v>863</v>
      </c>
      <c r="C311" t="s">
        <v>502</v>
      </c>
      <c r="D311" t="str" cm="1">
        <f t="array" ref="D311">_xll.FDS(A311,"FF_MAJOR_IND_NAME")</f>
        <v>CONSTRUCTION</v>
      </c>
      <c r="E311">
        <v>2017</v>
      </c>
      <c r="F311" s="4">
        <f t="shared" si="28"/>
        <v>42736</v>
      </c>
      <c r="G311" s="4">
        <f t="shared" si="29"/>
        <v>43100</v>
      </c>
      <c r="I311" s="1" cm="1">
        <f t="array" ref="I311">_xll.FDS(A311,"FF_PTX_INC(ANN_R,"&amp;F311&amp;","&amp;G311&amp;",,,USD)")</f>
        <v>455.27300000000002</v>
      </c>
      <c r="J311" s="1" cm="1">
        <f t="array" ref="J311">_xll.FDS(A311,"FF_MKT_VAL(ANN_R,"&amp;F311&amp;","&amp;G311&amp;",,,USD)")</f>
        <v>10121.24594592</v>
      </c>
      <c r="K311" s="1" cm="1">
        <f t="array" ref="K311">_xll.FDS(A311,"FF_SHLDRS_EQ(ANN_R,"&amp;F311&amp;","&amp;G311&amp;",,,USD)")</f>
        <v>1886.5419999999999</v>
      </c>
      <c r="L311" s="1" cm="1">
        <f t="array" ref="L311">_xll.FDS(A311,"FF_ASSETS(ANN_R,"&amp;F311&amp;","&amp;G311&amp;",,,USD)")</f>
        <v>3399.6280000000002</v>
      </c>
      <c r="M311" s="1" cm="1">
        <f t="array" ref="M311">_xll.FDS(A311,"FF_TAX_CF(ANN_R,"&amp;F311&amp;","&amp;G311&amp;",,,USD)")</f>
        <v>104.852</v>
      </c>
      <c r="N311" s="1" cm="1">
        <f t="array" ref="N311">_xll.FDS(A311,"FF_INC_TAX(ANN_R,"&amp;F311&amp;","&amp;G311&amp;",,,USD)")</f>
        <v>118.01600000000001</v>
      </c>
      <c r="O311" s="1" cm="1">
        <f t="array" ref="O311">_xll.FDS(A311,"FF_NET_INC(ANN_R,"&amp;F311&amp;","&amp;G311&amp;")")</f>
        <v>337.25700000000001</v>
      </c>
      <c r="P311" s="1" cm="1">
        <f t="array" ref="P311">_xll.FDS(A311,"FF_ROA(ANN_R,"&amp;F311&amp;","&amp;G311&amp;")")</f>
        <v>10.2907405700937</v>
      </c>
      <c r="Q311" cm="1">
        <f t="array" ref="Q311">_xll.FDS(A311,"FF_TAX_RATE(ANN_R,"&amp;F311&amp;","&amp;G311&amp;")")</f>
        <v>25.922029200062401</v>
      </c>
      <c r="R311" t="e" cm="1">
        <f t="array" ref="R311">_xll.FDS(A311,"FF_TAX_REFUND(ANN_R,"&amp;F311&amp;","&amp;G311&amp;",,,,,""D=1"")")</f>
        <v>#N/A</v>
      </c>
      <c r="S311">
        <f t="shared" si="30"/>
        <v>0.26651183489414026</v>
      </c>
      <c r="T311" s="1" cm="1">
        <f t="array" ref="T311">_xll.FDS($A311,"FF_TAX_CF(ANN_R,"&amp;AE311&amp;","&amp;AF311&amp;",,,USD)")</f>
        <v>73.656999999999996</v>
      </c>
      <c r="U311" s="1" cm="1">
        <f t="array" ref="U311">_xll.FDS($A311,"FF_TAX_CF(ANN_R,"&amp;AG311&amp;","&amp;AH311&amp;",,,USD)")</f>
        <v>122.295</v>
      </c>
      <c r="V311" s="1" cm="1">
        <f t="array" ref="V311">_xll.FDS(A311,"FF_TAX_CF(ANN_R,"&amp;AI311&amp;","&amp;AJ311&amp;",,,USD)")</f>
        <v>112.613</v>
      </c>
      <c r="W311" s="1" cm="1">
        <f t="array" ref="W311">_xll.FDS(A311,"FF_TAX_CF(ANN_R,"&amp;AK311&amp;","&amp;AL311&amp;",,,USD)")</f>
        <v>109.399</v>
      </c>
      <c r="X311" s="1" cm="1">
        <f t="array" ref="X311">_xll.FDS(A311,"FF_TAX_CF(ANN_R,"&amp;F311&amp;","&amp;G311&amp;",,,USD)")</f>
        <v>104.852</v>
      </c>
      <c r="Y311" s="1" cm="1">
        <f t="array" ref="Y311">_xll.FDS($A311,"FF_PTX_INC(ANN_R,"&amp;AE311&amp;","&amp;AF311&amp;",,,USD)")</f>
        <v>353.12900000000002</v>
      </c>
      <c r="Z311" s="1" cm="1">
        <f t="array" ref="Z311">_xll.FDS($A311,"FF_PTX_INC(ANN_R,"&amp;AG311&amp;","&amp;AH311&amp;",,,USD)")</f>
        <v>392.44</v>
      </c>
      <c r="AA311" s="1" cm="1">
        <f t="array" ref="AA311">_xll.FDS(A311,"FF_PTX_INC(ANN_R,"&amp;AI311&amp;","&amp;AJ311&amp;",,,USD)")</f>
        <v>392.34500000000003</v>
      </c>
      <c r="AB311" s="1" cm="1">
        <f t="array" ref="AB311">_xll.FDS(A311,"FF_PTX_INC(ANN_R,"&amp;AK311&amp;","&amp;AL311&amp;",,,USD)")</f>
        <v>368.512</v>
      </c>
      <c r="AC311" s="1" cm="1">
        <f t="array" ref="AC311">_xll.FDS(A311,"FF_PTX_INC(ANN_R,"&amp;F311&amp;","&amp;G311&amp;",,,USD)")</f>
        <v>455.27300000000002</v>
      </c>
      <c r="AE311" s="6">
        <f t="shared" si="31"/>
        <v>41275</v>
      </c>
      <c r="AF311" s="6">
        <f t="shared" si="32"/>
        <v>41639</v>
      </c>
      <c r="AG311" s="6">
        <f t="shared" si="33"/>
        <v>41640</v>
      </c>
      <c r="AH311" s="6">
        <f t="shared" si="34"/>
        <v>42004</v>
      </c>
      <c r="AI311" s="6">
        <f>DATE(YEAR(F311)+AO311,MONTH(F311),DAY(F311))</f>
        <v>42005</v>
      </c>
      <c r="AJ311" s="6">
        <f>DATE(YEAR(G311)+AO311,MONTH(G311),DAY(G311))</f>
        <v>42369</v>
      </c>
      <c r="AK311" s="6">
        <f>DATE(YEAR(F311)+AP311,MONTH(F311),DAY(F311))</f>
        <v>42370</v>
      </c>
      <c r="AL311" s="6">
        <f>DATE(YEAR(G311)+AP311,MONTH(G311),DAY(G311))</f>
        <v>42735</v>
      </c>
      <c r="AM311" s="8">
        <v>-4</v>
      </c>
      <c r="AN311" s="8">
        <v>-3</v>
      </c>
      <c r="AO311">
        <v>-2</v>
      </c>
      <c r="AP311">
        <v>-1</v>
      </c>
      <c r="AQ311" cm="1">
        <f t="array" ref="AQ311">_xll.FDS(A311,"FF_DEBT_LT(ANN_R,"&amp;F311&amp;","&amp;G311&amp;")")</f>
        <v>858.78800000000001</v>
      </c>
      <c r="AR311" cm="1">
        <f t="array" ref="AR311">_xll.FDS(A311,"FF_RD_EXP(ANN_R,"&amp;F311&amp;","&amp;G311&amp;")")</f>
        <v>42.4</v>
      </c>
      <c r="AS311" cm="1">
        <f t="array" ref="AS311">_xll.FDS(A311,"FF_PTX_INC_FOR(ANN_R,"&amp;F311&amp;","&amp;G311&amp;")")</f>
        <v>152.75800000000001</v>
      </c>
      <c r="AT311" cm="1">
        <f t="array" ref="AT311">_xll.FDS(A311,"FF_MKT_VAL_PUBLIC(ANN_R,"&amp;[1]sample_report!E311&amp;")")</f>
        <v>10088.0988654471</v>
      </c>
    </row>
    <row r="312" spans="1:46" hidden="1" x14ac:dyDescent="0.25">
      <c r="A312" t="s">
        <v>882</v>
      </c>
      <c r="B312" t="s">
        <v>883</v>
      </c>
      <c r="C312" t="s">
        <v>502</v>
      </c>
      <c r="D312" t="str" cm="1">
        <f t="array" ref="D312">_xll.FDS(A312,"FF_MAJOR_IND_NAME")</f>
        <v>CONSTRUCTION</v>
      </c>
      <c r="E312">
        <v>2017</v>
      </c>
      <c r="F312" s="4">
        <f t="shared" si="28"/>
        <v>42736</v>
      </c>
      <c r="G312" s="4">
        <f t="shared" si="29"/>
        <v>43100</v>
      </c>
      <c r="I312" s="1" cm="1">
        <f t="array" ref="I312">_xll.FDS(A312,"FF_PTX_INC(ANN_R,"&amp;F312&amp;","&amp;G312&amp;",,,USD)")</f>
        <v>938.82799999999997</v>
      </c>
      <c r="J312" s="1" cm="1">
        <f t="array" ref="J312">_xll.FDS(A312,"FF_MKT_VAL(ANN_R,"&amp;F312&amp;","&amp;G312&amp;",,,USD)")</f>
        <v>9534.5184969999991</v>
      </c>
      <c r="K312" s="1" cm="1">
        <f t="array" ref="K312">_xll.FDS(A312,"FF_SHLDRS_EQ(ANN_R,"&amp;F312&amp;","&amp;G312&amp;",,,USD)")</f>
        <v>4154.0259999999998</v>
      </c>
      <c r="L312" s="1" cm="1">
        <f t="array" ref="L312">_xll.FDS(A312,"FF_ASSETS(ANN_R,"&amp;F312&amp;","&amp;G312&amp;",,,USD)")</f>
        <v>9686.6489999999994</v>
      </c>
      <c r="M312" s="1" cm="1">
        <f t="array" ref="M312">_xll.FDS(A312,"FF_TAX_CF(ANN_R,"&amp;F312&amp;","&amp;G312&amp;",,,USD)")</f>
        <v>14.875</v>
      </c>
      <c r="N312" s="1" cm="1">
        <f t="array" ref="N312">_xll.FDS(A312,"FF_INC_TAX(ANN_R,"&amp;F312&amp;","&amp;G312&amp;",,,USD)")</f>
        <v>491.60700000000003</v>
      </c>
      <c r="O312" s="1" cm="1">
        <f t="array" ref="O312">_xll.FDS(A312,"FF_NET_INC(ANN_R,"&amp;F312&amp;","&amp;G312&amp;")")</f>
        <v>442.649</v>
      </c>
      <c r="P312" s="1" cm="1">
        <f t="array" ref="P312">_xll.FDS(A312,"FF_ROA(ANN_R,"&amp;F312&amp;","&amp;G312&amp;")")</f>
        <v>4.4566057360919302</v>
      </c>
      <c r="Q312" cm="1">
        <f t="array" ref="Q312">_xll.FDS(A312,"FF_TAX_RATE(ANN_R,"&amp;F312&amp;","&amp;G312&amp;")")</f>
        <v>52.363904783410803</v>
      </c>
      <c r="R312" t="e" cm="1">
        <f t="array" ref="R312">_xll.FDS(A312,"FF_TAX_REFUND(ANN_R,"&amp;F312&amp;","&amp;G312&amp;",,,,,""D=1"")")</f>
        <v>#N/A</v>
      </c>
      <c r="S312">
        <f t="shared" si="30"/>
        <v>3.4219248436044413E-3</v>
      </c>
      <c r="T312" s="1" cm="1">
        <f t="array" ref="T312">_xll.FDS($A312,"FF_TAX_CF(ANN_R,"&amp;AE312&amp;","&amp;AF312&amp;",,,USD)")</f>
        <v>0.373</v>
      </c>
      <c r="U312" s="1" cm="1">
        <f t="array" ref="U312">_xll.FDS($A312,"FF_TAX_CF(ANN_R,"&amp;AG312&amp;","&amp;AH312&amp;",,,USD)")</f>
        <v>1.03</v>
      </c>
      <c r="V312" s="1" cm="1">
        <f t="array" ref="V312">_xll.FDS(A312,"FF_TAX_CF(ANN_R,"&amp;AI312&amp;","&amp;AJ312&amp;",,,USD)")</f>
        <v>-5.6539999999999999</v>
      </c>
      <c r="W312" s="1" cm="1">
        <f t="array" ref="W312">_xll.FDS(A312,"FF_TAX_CF(ANN_R,"&amp;AK312&amp;","&amp;AL312&amp;",,,USD)")</f>
        <v>2.7429999999999999</v>
      </c>
      <c r="X312" s="1" cm="1">
        <f t="array" ref="X312">_xll.FDS(A312,"FF_TAX_CF(ANN_R,"&amp;F312&amp;","&amp;G312&amp;",,,USD)")</f>
        <v>14.875</v>
      </c>
      <c r="Y312" s="1" cm="1">
        <f t="array" ref="Y312">_xll.FDS($A312,"FF_PTX_INC(ANN_R,"&amp;AE312&amp;","&amp;AF312&amp;",,,USD)")</f>
        <v>527.822</v>
      </c>
      <c r="Z312" s="1" cm="1">
        <f t="array" ref="Z312">_xll.FDS($A312,"FF_PTX_INC(ANN_R,"&amp;AG312&amp;","&amp;AH312&amp;",,,USD)")</f>
        <v>689.75800000000004</v>
      </c>
      <c r="AA312" s="1" cm="1">
        <f t="array" ref="AA312">_xll.FDS(A312,"FF_PTX_INC(ANN_R,"&amp;AI312&amp;","&amp;AJ312&amp;",,,USD)")</f>
        <v>816.02300000000002</v>
      </c>
      <c r="AB312" s="1" cm="1">
        <f t="array" ref="AB312">_xll.FDS(A312,"FF_PTX_INC(ANN_R,"&amp;AK312&amp;","&amp;AL312&amp;",,,USD)")</f>
        <v>933.85</v>
      </c>
      <c r="AC312" s="1" cm="1">
        <f t="array" ref="AC312">_xll.FDS(A312,"FF_PTX_INC(ANN_R,"&amp;F312&amp;","&amp;G312&amp;",,,USD)")</f>
        <v>938.82799999999997</v>
      </c>
      <c r="AE312" s="6">
        <f t="shared" si="31"/>
        <v>41275</v>
      </c>
      <c r="AF312" s="6">
        <f t="shared" si="32"/>
        <v>41639</v>
      </c>
      <c r="AG312" s="6">
        <f t="shared" si="33"/>
        <v>41640</v>
      </c>
      <c r="AH312" s="6">
        <f t="shared" si="34"/>
        <v>42004</v>
      </c>
      <c r="AI312" s="6">
        <f>DATE(YEAR(F312)+AO312,MONTH(F312),DAY(F312))</f>
        <v>42005</v>
      </c>
      <c r="AJ312" s="6">
        <f>DATE(YEAR(G312)+AO312,MONTH(G312),DAY(G312))</f>
        <v>42369</v>
      </c>
      <c r="AK312" s="6">
        <f>DATE(YEAR(F312)+AP312,MONTH(F312),DAY(F312))</f>
        <v>42370</v>
      </c>
      <c r="AL312" s="6">
        <f>DATE(YEAR(G312)+AP312,MONTH(G312),DAY(G312))</f>
        <v>42735</v>
      </c>
      <c r="AM312" s="8">
        <v>-4</v>
      </c>
      <c r="AN312" s="8">
        <v>-3</v>
      </c>
      <c r="AO312">
        <v>-2</v>
      </c>
      <c r="AP312">
        <v>-1</v>
      </c>
      <c r="AQ312" cm="1">
        <f t="array" ref="AQ312">_xll.FDS(A312,"FF_DEBT_LT(ANN_R,"&amp;F312&amp;","&amp;G312&amp;")")</f>
        <v>3006.9670000000001</v>
      </c>
      <c r="AR312" t="e" cm="1">
        <f t="array" ref="AR312">_xll.FDS(A312,"FF_RD_EXP(ANN_R,"&amp;F312&amp;","&amp;G312&amp;")")</f>
        <v>#N/A</v>
      </c>
      <c r="AS312" t="e" cm="1">
        <f t="array" ref="AS312">_xll.FDS(A312,"FF_PTX_INC_FOR(ANN_R,"&amp;F312&amp;","&amp;G312&amp;")")</f>
        <v>#N/A</v>
      </c>
      <c r="AT312" cm="1">
        <f t="array" ref="AT312">_xll.FDS(A312,"FF_MKT_VAL_PUBLIC(ANN_R,"&amp;[1]sample_report!E312&amp;")")</f>
        <v>8718.1444197313704</v>
      </c>
    </row>
    <row r="313" spans="1:46" hidden="1" x14ac:dyDescent="0.25">
      <c r="A313" t="s">
        <v>984</v>
      </c>
      <c r="B313" t="s">
        <v>985</v>
      </c>
      <c r="C313" t="s">
        <v>950</v>
      </c>
      <c r="D313" t="str" cm="1">
        <f t="array" ref="D313">_xll.FDS(A313,"FF_MAJOR_IND_NAME")</f>
        <v>CONSTRUCTION</v>
      </c>
      <c r="E313">
        <v>2017</v>
      </c>
      <c r="F313" s="4">
        <f t="shared" si="28"/>
        <v>42736</v>
      </c>
      <c r="G313" s="4">
        <f t="shared" si="29"/>
        <v>43100</v>
      </c>
      <c r="I313" s="1" cm="1">
        <f t="array" ref="I313">_xll.FDS(A313,"FF_PTX_INC(ANN_R,"&amp;F313&amp;","&amp;G313&amp;",,,USD)")</f>
        <v>4441.8063566684696</v>
      </c>
      <c r="J313" s="1" cm="1">
        <f t="array" ref="J313">_xll.FDS(A313,"FF_MKT_VAL(ANN_R,"&amp;F313&amp;","&amp;G313&amp;",,,USD)")</f>
        <v>56737.436104091503</v>
      </c>
      <c r="K313" s="1" cm="1">
        <f t="array" ref="K313">_xll.FDS(A313,"FF_SHLDRS_EQ(ANN_R,"&amp;F313&amp;","&amp;G313&amp;",,,USD)")</f>
        <v>21388.6485671997</v>
      </c>
      <c r="L313" s="1" cm="1">
        <f t="array" ref="L313">_xll.FDS(A313,"FF_ASSETS(ANN_R,"&amp;F313&amp;","&amp;G313&amp;",,,USD)")</f>
        <v>83819.438352584795</v>
      </c>
      <c r="M313" s="1" cm="1">
        <f t="array" ref="M313">_xll.FDS(A313,"FF_TAX_CF(ANN_R,"&amp;F313&amp;","&amp;G313&amp;",,,USD)")</f>
        <v>1857.7082451582</v>
      </c>
      <c r="N313" s="1" cm="1">
        <f t="array" ref="N313">_xll.FDS(A313,"FF_INC_TAX(ANN_R,"&amp;F313&amp;","&amp;G313&amp;",,,USD)")</f>
        <v>1433.6048449277901</v>
      </c>
      <c r="O313" s="1" cm="1">
        <f t="array" ref="O313">_xll.FDS(A313,"FF_NET_INC(ANN_R,"&amp;F313&amp;","&amp;G313&amp;")")</f>
        <v>2747</v>
      </c>
      <c r="P313" s="1" cm="1">
        <f t="array" ref="P313">_xll.FDS(A313,"FF_ROA(ANN_R,"&amp;F313&amp;","&amp;G313&amp;")")</f>
        <v>3.9559901496277301</v>
      </c>
      <c r="Q313" cm="1">
        <f t="array" ref="Q313">_xll.FDS(A313,"FF_TAX_RATE(ANN_R,"&amp;F313&amp;","&amp;G313&amp;")")</f>
        <v>32.275266632808503</v>
      </c>
      <c r="R313" t="e" cm="1">
        <f t="array" ref="R313">_xll.FDS(A313,"FF_TAX_REFUND(ANN_R,"&amp;F313&amp;","&amp;G313&amp;",,,,,""D=1"")")</f>
        <v>#N/A</v>
      </c>
      <c r="S313">
        <f t="shared" si="30"/>
        <v>0.39253628109746452</v>
      </c>
      <c r="T313" s="1" cm="1">
        <f t="array" ref="T313">_xll.FDS($A313,"FF_TAX_CF(ANN_R,"&amp;AE313&amp;","&amp;AF313&amp;",,,USD)")</f>
        <v>1869.2863159179699</v>
      </c>
      <c r="U313" s="1" cm="1">
        <f t="array" ref="U313">_xll.FDS($A313,"FF_TAX_CF(ANN_R,"&amp;AG313&amp;","&amp;AH313&amp;",,,USD)")</f>
        <v>1700.50246882439</v>
      </c>
      <c r="V313" s="1" cm="1">
        <f t="array" ref="V313">_xll.FDS(A313,"FF_TAX_CF(ANN_R,"&amp;AI313&amp;","&amp;AJ313&amp;",,,USD)")</f>
        <v>1154.3865659236901</v>
      </c>
      <c r="W313" s="1" cm="1">
        <f t="array" ref="W313">_xll.FDS(A313,"FF_TAX_CF(ANN_R,"&amp;AK313&amp;","&amp;AL313&amp;",,,USD)")</f>
        <v>1341.8172496557199</v>
      </c>
      <c r="X313" s="1" cm="1">
        <f t="array" ref="X313">_xll.FDS(A313,"FF_TAX_CF(ANN_R,"&amp;F313&amp;","&amp;G313&amp;",,,USD)")</f>
        <v>1857.7082451582</v>
      </c>
      <c r="Y313" s="1" cm="1">
        <f t="array" ref="Y313">_xll.FDS($A313,"FF_PTX_INC(ANN_R,"&amp;AE313&amp;","&amp;AF313&amp;",,,USD)")</f>
        <v>3974.8886575698898</v>
      </c>
      <c r="Z313" s="1" cm="1">
        <f t="array" ref="Z313">_xll.FDS($A313,"FF_PTX_INC(ANN_R,"&amp;AG313&amp;","&amp;AH313&amp;",,,USD)")</f>
        <v>4582.8674179315603</v>
      </c>
      <c r="AA313" s="1" cm="1">
        <f t="array" ref="AA313">_xll.FDS(A313,"FF_PTX_INC(ANN_R,"&amp;AI313&amp;","&amp;AJ313&amp;",,,USD)")</f>
        <v>3351.1586956977799</v>
      </c>
      <c r="AB313" s="1" cm="1">
        <f t="array" ref="AB313">_xll.FDS(A313,"FF_PTX_INC(ANN_R,"&amp;AK313&amp;","&amp;AL313&amp;",,,USD)")</f>
        <v>3835.1858240366</v>
      </c>
      <c r="AC313" s="1" cm="1">
        <f t="array" ref="AC313">_xll.FDS(A313,"FF_PTX_INC(ANN_R,"&amp;F313&amp;","&amp;G313&amp;",,,USD)")</f>
        <v>4441.8063566684696</v>
      </c>
      <c r="AE313" s="6">
        <f t="shared" si="31"/>
        <v>41275</v>
      </c>
      <c r="AF313" s="6">
        <f t="shared" si="32"/>
        <v>41639</v>
      </c>
      <c r="AG313" s="6">
        <f t="shared" si="33"/>
        <v>41640</v>
      </c>
      <c r="AH313" s="6">
        <f t="shared" si="34"/>
        <v>42004</v>
      </c>
      <c r="AI313" s="6">
        <f>DATE(YEAR(F313)+AO313,MONTH(F313),DAY(F313))</f>
        <v>42005</v>
      </c>
      <c r="AJ313" s="6">
        <f>DATE(YEAR(G313)+AO313,MONTH(G313),DAY(G313))</f>
        <v>42369</v>
      </c>
      <c r="AK313" s="6">
        <f>DATE(YEAR(F313)+AP313,MONTH(F313),DAY(F313))</f>
        <v>42370</v>
      </c>
      <c r="AL313" s="6">
        <f>DATE(YEAR(G313)+AP313,MONTH(G313),DAY(G313))</f>
        <v>42735</v>
      </c>
      <c r="AM313" s="8">
        <v>-4</v>
      </c>
      <c r="AN313" s="8">
        <v>-3</v>
      </c>
      <c r="AO313">
        <v>-2</v>
      </c>
      <c r="AP313">
        <v>-1</v>
      </c>
      <c r="AQ313" cm="1">
        <f t="array" ref="AQ313">_xll.FDS(A313,"FF_DEBT_LT(ANN_R,"&amp;F313&amp;","&amp;G313&amp;")")</f>
        <v>16642</v>
      </c>
      <c r="AR313" t="e" cm="1">
        <f t="array" ref="AR313">_xll.FDS(A313,"FF_RD_EXP(ANN_R,"&amp;F313&amp;","&amp;G313&amp;")")</f>
        <v>#N/A</v>
      </c>
      <c r="AS313" t="e" cm="1">
        <f t="array" ref="AS313">_xll.FDS(A313,"FF_PTX_INC_FOR(ANN_R,"&amp;F313&amp;","&amp;G313&amp;")")</f>
        <v>#N/A</v>
      </c>
      <c r="AT313" cm="1">
        <f t="array" ref="AT313">_xll.FDS(A313,"FF_MKT_VAL_PUBLIC(ANN_R,"&amp;[1]sample_report!E313&amp;")")</f>
        <v>38396.759339459502</v>
      </c>
    </row>
    <row r="314" spans="1:46" hidden="1" x14ac:dyDescent="0.25">
      <c r="A314" t="s">
        <v>1072</v>
      </c>
      <c r="B314" t="s">
        <v>1073</v>
      </c>
      <c r="C314" t="s">
        <v>1061</v>
      </c>
      <c r="D314" t="str" cm="1">
        <f t="array" ref="D314">_xll.FDS(A314,"FF_MAJOR_IND_NAME")</f>
        <v>CONSTRUCTION</v>
      </c>
      <c r="E314">
        <v>2017</v>
      </c>
      <c r="F314" s="4">
        <f t="shared" si="28"/>
        <v>42736</v>
      </c>
      <c r="G314" s="4">
        <f t="shared" si="29"/>
        <v>43100</v>
      </c>
      <c r="I314" s="1" cm="1">
        <f t="array" ref="I314">_xll.FDS(A314,"FF_PTX_INC(ANN_R,"&amp;F314&amp;","&amp;G314&amp;",,,USD)")</f>
        <v>2058.7242300584899</v>
      </c>
      <c r="J314" s="1" cm="1">
        <f t="array" ref="J314">_xll.FDS(A314,"FF_MKT_VAL(ANN_R,"&amp;F314&amp;","&amp;G314&amp;",,,USD)")</f>
        <v>52507.055879953499</v>
      </c>
      <c r="K314" s="1" cm="1">
        <f t="array" ref="K314">_xll.FDS(A314,"FF_SHLDRS_EQ(ANN_R,"&amp;F314&amp;","&amp;G314&amp;",,,USD)")</f>
        <v>7391.3893370702899</v>
      </c>
      <c r="L314" s="1" cm="1">
        <f t="array" ref="L314">_xll.FDS(A314,"FF_ASSETS(ANN_R,"&amp;F314&amp;","&amp;G314&amp;",,,USD)")</f>
        <v>16327.4504349008</v>
      </c>
      <c r="M314" s="1" cm="1">
        <f t="array" ref="M314">_xll.FDS(A314,"FF_TAX_CF(ANN_R,"&amp;F314&amp;","&amp;G314&amp;",,,USD)")</f>
        <v>855.23620997369301</v>
      </c>
      <c r="N314" s="1" cm="1">
        <f t="array" ref="N314">_xll.FDS(A314,"FF_INC_TAX(ANN_R,"&amp;F314&amp;","&amp;G314&amp;",,,USD)")</f>
        <v>577.10299961268902</v>
      </c>
      <c r="O314" s="1" cm="1">
        <f t="array" ref="O314">_xll.FDS(A314,"FF_NET_INC(ANN_R,"&amp;F314&amp;","&amp;G314&amp;")")</f>
        <v>12639</v>
      </c>
      <c r="P314" s="1" cm="1">
        <f t="array" ref="P314">_xll.FDS(A314,"FF_ROA(ANN_R,"&amp;F314&amp;","&amp;G314&amp;")")</f>
        <v>9.9818748297063191</v>
      </c>
      <c r="Q314" cm="1">
        <f t="array" ref="Q314">_xll.FDS(A314,"FF_TAX_RATE(ANN_R,"&amp;F314&amp;","&amp;G314&amp;")")</f>
        <v>28.0320691419799</v>
      </c>
      <c r="R314" t="e" cm="1">
        <f t="array" ref="R314">_xll.FDS(A314,"FF_TAX_REFUND(ANN_R,"&amp;F314&amp;","&amp;G314&amp;",,,,,""D=1"")")</f>
        <v>#N/A</v>
      </c>
      <c r="S314">
        <f t="shared" si="30"/>
        <v>0.30536088218775503</v>
      </c>
      <c r="T314" s="1" cm="1">
        <f t="array" ref="T314">_xll.FDS($A314,"FF_TAX_CF(ANN_R,"&amp;AE314&amp;","&amp;AF314&amp;",,,USD)")</f>
        <v>709.44072973728203</v>
      </c>
      <c r="U314" s="1" cm="1">
        <f t="array" ref="U314">_xll.FDS($A314,"FF_TAX_CF(ANN_R,"&amp;AG314&amp;","&amp;AH314&amp;",,,USD)")</f>
        <v>557.57523536682095</v>
      </c>
      <c r="V314" s="1" cm="1">
        <f t="array" ref="V314">_xll.FDS(A314,"FF_TAX_CF(ANN_R,"&amp;AI314&amp;","&amp;AJ314&amp;",,,USD)")</f>
        <v>502.34610776603199</v>
      </c>
      <c r="W314" s="1" cm="1">
        <f t="array" ref="W314">_xll.FDS(A314,"FF_TAX_CF(ANN_R,"&amp;AK314&amp;","&amp;AL314&amp;",,,USD)")</f>
        <v>833.00391015410401</v>
      </c>
      <c r="X314" s="1" cm="1">
        <f t="array" ref="X314">_xll.FDS(A314,"FF_TAX_CF(ANN_R,"&amp;F314&amp;","&amp;G314&amp;",,,USD)")</f>
        <v>855.23620997369301</v>
      </c>
      <c r="Y314" s="1" cm="1">
        <f t="array" ref="Y314">_xll.FDS($A314,"FF_PTX_INC(ANN_R,"&amp;AE314&amp;","&amp;AF314&amp;",,,USD)")</f>
        <v>2495.62891060114</v>
      </c>
      <c r="Z314" s="1" cm="1">
        <f t="array" ref="Z314">_xll.FDS($A314,"FF_PTX_INC(ANN_R,"&amp;AG314&amp;","&amp;AH314&amp;",,,USD)")</f>
        <v>2342.7481937408402</v>
      </c>
      <c r="AA314" s="1" cm="1">
        <f t="array" ref="AA314">_xll.FDS(A314,"FF_PTX_INC(ANN_R,"&amp;AI314&amp;","&amp;AJ314&amp;",,,USD)")</f>
        <v>2230.3313741684001</v>
      </c>
      <c r="AB314" s="1" cm="1">
        <f t="array" ref="AB314">_xll.FDS(A314,"FF_PTX_INC(ANN_R,"&amp;AK314&amp;","&amp;AL314&amp;",,,USD)")</f>
        <v>2195.5703173130801</v>
      </c>
      <c r="AC314" s="1" cm="1">
        <f t="array" ref="AC314">_xll.FDS(A314,"FF_PTX_INC(ANN_R,"&amp;F314&amp;","&amp;G314&amp;",,,USD)")</f>
        <v>2058.7242300584899</v>
      </c>
      <c r="AE314" s="6">
        <f t="shared" si="31"/>
        <v>41275</v>
      </c>
      <c r="AF314" s="6">
        <f t="shared" si="32"/>
        <v>41639</v>
      </c>
      <c r="AG314" s="6">
        <f t="shared" si="33"/>
        <v>41640</v>
      </c>
      <c r="AH314" s="6">
        <f t="shared" si="34"/>
        <v>42004</v>
      </c>
      <c r="AI314" s="6">
        <f>DATE(YEAR(F314)+AO314,MONTH(F314),DAY(F314))</f>
        <v>42005</v>
      </c>
      <c r="AJ314" s="6">
        <f>DATE(YEAR(G314)+AO314,MONTH(G314),DAY(G314))</f>
        <v>42369</v>
      </c>
      <c r="AK314" s="6">
        <f>DATE(YEAR(F314)+AP314,MONTH(F314),DAY(F314))</f>
        <v>42370</v>
      </c>
      <c r="AL314" s="6">
        <f>DATE(YEAR(G314)+AP314,MONTH(G314),DAY(G314))</f>
        <v>42735</v>
      </c>
      <c r="AM314" s="8">
        <v>-4</v>
      </c>
      <c r="AN314" s="8">
        <v>-3</v>
      </c>
      <c r="AO314">
        <v>-2</v>
      </c>
      <c r="AP314">
        <v>-1</v>
      </c>
      <c r="AQ314" cm="1">
        <f t="array" ref="AQ314">_xll.FDS(A314,"FF_DEBT_LT(ANN_R,"&amp;F314&amp;","&amp;G314&amp;")")</f>
        <v>23635</v>
      </c>
      <c r="AR314" cm="1">
        <f t="array" ref="AR314">_xll.FDS(A314,"FF_RD_EXP(ANN_R,"&amp;F314&amp;","&amp;G314&amp;")")</f>
        <v>2928</v>
      </c>
      <c r="AS314" t="e" cm="1">
        <f t="array" ref="AS314">_xll.FDS(A314,"FF_PTX_INC_FOR(ANN_R,"&amp;F314&amp;","&amp;G314&amp;")")</f>
        <v>#N/A</v>
      </c>
      <c r="AT314" cm="1">
        <f t="array" ref="AT314">_xll.FDS(A314,"FF_MKT_VAL_PUBLIC(ANN_R,"&amp;[1]sample_report!E314&amp;")")</f>
        <v>216374.28891663201</v>
      </c>
    </row>
    <row r="315" spans="1:46" hidden="1" x14ac:dyDescent="0.25">
      <c r="A315" t="s">
        <v>1130</v>
      </c>
      <c r="B315" t="s">
        <v>1131</v>
      </c>
      <c r="C315" t="s">
        <v>932</v>
      </c>
      <c r="D315" t="str" cm="1">
        <f t="array" ref="D315">_xll.FDS(A315,"FF_MAJOR_IND_NAME")</f>
        <v>CONSTRUCTION</v>
      </c>
      <c r="E315">
        <v>2017</v>
      </c>
      <c r="F315" s="4">
        <f t="shared" si="28"/>
        <v>42736</v>
      </c>
      <c r="G315" s="4">
        <f t="shared" si="29"/>
        <v>43100</v>
      </c>
      <c r="I315" s="1" cm="1">
        <f t="array" ref="I315">_xll.FDS(A315,"FF_PTX_INC(ANN_R,"&amp;F315&amp;","&amp;G315&amp;",,,USD)")</f>
        <v>-1541.2561352253001</v>
      </c>
      <c r="J315" s="1" cm="1">
        <f t="array" ref="J315">_xll.FDS(A315,"FF_MKT_VAL(ANN_R,"&amp;F315&amp;","&amp;G315&amp;",,,USD)")</f>
        <v>33675.4652873413</v>
      </c>
      <c r="K315" s="1" cm="1">
        <f t="array" ref="K315">_xll.FDS(A315,"FF_SHLDRS_EQ(ANN_R,"&amp;F315&amp;","&amp;G315&amp;",,,USD)")</f>
        <v>28514.110029339801</v>
      </c>
      <c r="L315" s="1" cm="1">
        <f t="array" ref="L315">_xll.FDS(A315,"FF_ASSETS(ANN_R,"&amp;F315&amp;","&amp;G315&amp;",,,USD)")</f>
        <v>65345.305810570702</v>
      </c>
      <c r="M315" s="1" cm="1">
        <f t="array" ref="M315">_xll.FDS(A315,"FF_TAX_CF(ANN_R,"&amp;F315&amp;","&amp;G315&amp;",,,USD)")</f>
        <v>884.92689108848595</v>
      </c>
      <c r="N315" s="1" cm="1">
        <f t="array" ref="N315">_xll.FDS(A315,"FF_INC_TAX(ANN_R,"&amp;F315&amp;","&amp;G315&amp;",,,USD)")</f>
        <v>544.57039451599098</v>
      </c>
      <c r="O315" s="1" cm="1">
        <f t="array" ref="O315">_xll.FDS(A315,"FF_NET_INC(ANN_R,"&amp;F315&amp;","&amp;G315&amp;")")</f>
        <v>-1675</v>
      </c>
      <c r="P315" s="1" cm="1">
        <f t="array" ref="P315">_xll.FDS(A315,"FF_ROA(ANN_R,"&amp;F315&amp;","&amp;G315&amp;")")</f>
        <v>-2.5132036970351699</v>
      </c>
      <c r="Q315" t="e" cm="1">
        <f t="array" ref="Q315">_xll.FDS(A315,"FF_TAX_RATE(ANN_R,"&amp;F315&amp;","&amp;G315&amp;")")</f>
        <v>#N/A</v>
      </c>
      <c r="R315" t="e" cm="1">
        <f t="array" ref="R315">_xll.FDS(A315,"FF_TAX_REFUND(ANN_R,"&amp;F315&amp;","&amp;G315&amp;",,,,,""D=1"")")</f>
        <v>#N/A</v>
      </c>
      <c r="S315">
        <f t="shared" si="30"/>
        <v>0.90508059583109857</v>
      </c>
      <c r="T315" s="1" cm="1">
        <f t="array" ref="T315">_xll.FDS($A315,"FF_TAX_CF(ANN_R,"&amp;AE315&amp;","&amp;AF315&amp;",,,USD)")</f>
        <v>710.84409630298603</v>
      </c>
      <c r="U315" s="1" cm="1">
        <f t="array" ref="U315">_xll.FDS($A315,"FF_TAX_CF(ANN_R,"&amp;AG315&amp;","&amp;AH315&amp;",,,USD)")</f>
        <v>730.81796228885696</v>
      </c>
      <c r="V315" s="1" cm="1">
        <f t="array" ref="V315">_xll.FDS(A315,"FF_TAX_CF(ANN_R,"&amp;AI315&amp;","&amp;AJ315&amp;",,,USD)")</f>
        <v>976.23813867569004</v>
      </c>
      <c r="W315" s="1" cm="1">
        <f t="array" ref="W315">_xll.FDS(A315,"FF_TAX_CF(ANN_R,"&amp;AK315&amp;","&amp;AL315&amp;",,,USD)")</f>
        <v>872.94878721237205</v>
      </c>
      <c r="X315" s="1" cm="1">
        <f t="array" ref="X315">_xll.FDS(A315,"FF_TAX_CF(ANN_R,"&amp;F315&amp;","&amp;G315&amp;",,,USD)")</f>
        <v>884.92689108848595</v>
      </c>
      <c r="Y315" s="1" cm="1">
        <f t="array" ref="Y315">_xll.FDS($A315,"FF_PTX_INC(ANN_R,"&amp;AE315&amp;","&amp;AF315&amp;",,,USD)")</f>
        <v>2121.7455803155899</v>
      </c>
      <c r="Z315" s="1" cm="1">
        <f t="array" ref="Z315">_xll.FDS($A315,"FF_PTX_INC(ANN_R,"&amp;AG315&amp;","&amp;AH315&amp;",,,USD)")</f>
        <v>2191.36148333549</v>
      </c>
      <c r="AA315" s="1" cm="1">
        <f t="array" ref="AA315">_xll.FDS(A315,"FF_PTX_INC(ANN_R,"&amp;AI315&amp;","&amp;AJ315&amp;",,,USD)")</f>
        <v>-873.42156875133503</v>
      </c>
      <c r="AB315" s="1" cm="1">
        <f t="array" ref="AB315">_xll.FDS(A315,"FF_PTX_INC(ANN_R,"&amp;AK315&amp;","&amp;AL315&amp;",,,USD)")</f>
        <v>2715.2767509221999</v>
      </c>
      <c r="AC315" s="1" cm="1">
        <f t="array" ref="AC315">_xll.FDS(A315,"FF_PTX_INC(ANN_R,"&amp;F315&amp;","&amp;G315&amp;",,,USD)")</f>
        <v>-1541.2561352253001</v>
      </c>
      <c r="AE315" s="6">
        <f t="shared" si="31"/>
        <v>41275</v>
      </c>
      <c r="AF315" s="6">
        <f t="shared" si="32"/>
        <v>41639</v>
      </c>
      <c r="AG315" s="6">
        <f t="shared" si="33"/>
        <v>41640</v>
      </c>
      <c r="AH315" s="6">
        <f t="shared" si="34"/>
        <v>42004</v>
      </c>
      <c r="AI315" s="6">
        <f>DATE(YEAR(F315)+AO315,MONTH(F315),DAY(F315))</f>
        <v>42005</v>
      </c>
      <c r="AJ315" s="6">
        <f>DATE(YEAR(G315)+AO315,MONTH(G315),DAY(G315))</f>
        <v>42369</v>
      </c>
      <c r="AK315" s="6">
        <f>DATE(YEAR(F315)+AP315,MONTH(F315),DAY(F315))</f>
        <v>42370</v>
      </c>
      <c r="AL315" s="6">
        <f>DATE(YEAR(G315)+AP315,MONTH(G315),DAY(G315))</f>
        <v>42735</v>
      </c>
      <c r="AM315" s="8">
        <v>-4</v>
      </c>
      <c r="AN315" s="8">
        <v>-3</v>
      </c>
      <c r="AO315">
        <v>-2</v>
      </c>
      <c r="AP315">
        <v>-1</v>
      </c>
      <c r="AQ315" cm="1">
        <f t="array" ref="AQ315">_xll.FDS(A315,"FF_DEBT_LT(ANN_R,"&amp;F315&amp;","&amp;G315&amp;")")</f>
        <v>14766</v>
      </c>
      <c r="AR315" cm="1">
        <f t="array" ref="AR315">_xll.FDS(A315,"FF_RD_EXP(ANN_R,"&amp;F315&amp;","&amp;G315&amp;")")</f>
        <v>96</v>
      </c>
      <c r="AS315" t="e" cm="1">
        <f t="array" ref="AS315">_xll.FDS(A315,"FF_PTX_INC_FOR(ANN_R,"&amp;F315&amp;","&amp;G315&amp;")")</f>
        <v>#N/A</v>
      </c>
      <c r="AT315" cm="1">
        <f t="array" ref="AT315">_xll.FDS(A315,"FF_MKT_VAL_PUBLIC(ANN_R,"&amp;[1]sample_report!E315&amp;")")</f>
        <v>24084.632586864998</v>
      </c>
    </row>
    <row r="316" spans="1:46" hidden="1" x14ac:dyDescent="0.25">
      <c r="A316" t="s">
        <v>1202</v>
      </c>
      <c r="B316" t="s">
        <v>1203</v>
      </c>
      <c r="C316" t="s">
        <v>932</v>
      </c>
      <c r="D316" t="str" cm="1">
        <f t="array" ref="D316">_xll.FDS(A316,"FF_MAJOR_IND_NAME")</f>
        <v>CONSTRUCTION</v>
      </c>
      <c r="E316">
        <v>2017</v>
      </c>
      <c r="F316" s="4">
        <f t="shared" si="28"/>
        <v>42736</v>
      </c>
      <c r="G316" s="4">
        <f t="shared" si="29"/>
        <v>43100</v>
      </c>
      <c r="I316" s="1" cm="1">
        <f t="array" ref="I316">_xll.FDS(A316,"FF_PTX_INC(ANN_R,"&amp;F316&amp;","&amp;G316&amp;",,,USD)")</f>
        <v>622.09039657115898</v>
      </c>
      <c r="J316" s="1" cm="1">
        <f t="array" ref="J316">_xll.FDS(A316,"FF_MKT_VAL(ANN_R,"&amp;F316&amp;","&amp;G316&amp;",,,USD)")</f>
        <v>16137.941229599501</v>
      </c>
      <c r="K316" s="1" cm="1">
        <f t="array" ref="K316">_xll.FDS(A316,"FF_SHLDRS_EQ(ANN_R,"&amp;F316&amp;","&amp;G316&amp;",,,USD)")</f>
        <v>1885.2745149135601</v>
      </c>
      <c r="L316" s="1" cm="1">
        <f t="array" ref="L316">_xll.FDS(A316,"FF_ASSETS(ANN_R,"&amp;F316&amp;","&amp;G316&amp;",,,USD)")</f>
        <v>3840.7388713359801</v>
      </c>
      <c r="M316" s="1" cm="1">
        <f t="array" ref="M316">_xll.FDS(A316,"FF_TAX_CF(ANN_R,"&amp;F316&amp;","&amp;G316&amp;",,,USD)")</f>
        <v>131.773843598366</v>
      </c>
      <c r="N316" s="1" cm="1">
        <f t="array" ref="N316">_xll.FDS(A316,"FF_INC_TAX(ANN_R,"&amp;F316&amp;","&amp;G316&amp;",,,USD)")</f>
        <v>86.257512116432196</v>
      </c>
      <c r="O316" s="1" cm="1">
        <f t="array" ref="O316">_xll.FDS(A316,"FF_NET_INC(ANN_R,"&amp;F316&amp;","&amp;G316&amp;")")</f>
        <v>527.4</v>
      </c>
      <c r="P316" s="1" cm="1">
        <f t="array" ref="P316">_xll.FDS(A316,"FF_ROA(ANN_R,"&amp;F316&amp;","&amp;G316&amp;")")</f>
        <v>14.362940671850099</v>
      </c>
      <c r="Q316" cm="1">
        <f t="array" ref="Q316">_xll.FDS(A316,"FF_TAX_RATE(ANN_R,"&amp;F316&amp;","&amp;G316&amp;")")</f>
        <v>13.8657520823126</v>
      </c>
      <c r="R316" t="e" cm="1">
        <f t="array" ref="R316">_xll.FDS(A316,"FF_TAX_REFUND(ANN_R,"&amp;F316&amp;","&amp;G316&amp;",,,,,""D=1"")")</f>
        <v>#N/A</v>
      </c>
      <c r="S316">
        <f t="shared" si="30"/>
        <v>0.15313790765727911</v>
      </c>
      <c r="T316" s="1" cm="1">
        <f t="array" ref="T316">_xll.FDS($A316,"FF_TAX_CF(ANN_R,"&amp;AE316&amp;","&amp;AF316&amp;",,,USD)")</f>
        <v>60.405568122863798</v>
      </c>
      <c r="U316" s="1" cm="1">
        <f t="array" ref="U316">_xll.FDS($A316,"FF_TAX_CF(ANN_R,"&amp;AG316&amp;","&amp;AH316&amp;",,,USD)")</f>
        <v>70.460027754306793</v>
      </c>
      <c r="V316" s="1" cm="1">
        <f t="array" ref="V316">_xll.FDS(A316,"FF_TAX_CF(ANN_R,"&amp;AI316&amp;","&amp;AJ316&amp;",,,USD)")</f>
        <v>85.784330058097794</v>
      </c>
      <c r="W316" s="1" cm="1">
        <f t="array" ref="W316">_xll.FDS(A316,"FF_TAX_CF(ANN_R,"&amp;AK316&amp;","&amp;AL316&amp;",,,USD)")</f>
        <v>100.084593510628</v>
      </c>
      <c r="X316" s="1" cm="1">
        <f t="array" ref="X316">_xll.FDS(A316,"FF_TAX_CF(ANN_R,"&amp;F316&amp;","&amp;G316&amp;",,,USD)")</f>
        <v>131.773843598366</v>
      </c>
      <c r="Y316" s="1" cm="1">
        <f t="array" ref="Y316">_xll.FDS($A316,"FF_PTX_INC(ANN_R,"&amp;AE316&amp;","&amp;AF316&amp;",,,USD)")</f>
        <v>544.94451813697799</v>
      </c>
      <c r="Z316" s="1" cm="1">
        <f t="array" ref="Z316">_xll.FDS($A316,"FF_PTX_INC(ANN_R,"&amp;AG316&amp;","&amp;AH316&amp;",,,USD)")</f>
        <v>628.35051107406605</v>
      </c>
      <c r="AA316" s="1" cm="1">
        <f t="array" ref="AA316">_xll.FDS(A316,"FF_PTX_INC(ANN_R,"&amp;AI316&amp;","&amp;AJ316&amp;",,,USD)")</f>
        <v>493.10411515235899</v>
      </c>
      <c r="AB316" s="1" cm="1">
        <f t="array" ref="AB316">_xll.FDS(A316,"FF_PTX_INC(ANN_R,"&amp;AK316&amp;","&amp;AL316&amp;",,,USD)")</f>
        <v>640.29778485298198</v>
      </c>
      <c r="AC316" s="1" cm="1">
        <f t="array" ref="AC316">_xll.FDS(A316,"FF_PTX_INC(ANN_R,"&amp;F316&amp;","&amp;G316&amp;",,,USD)")</f>
        <v>622.09039657115898</v>
      </c>
      <c r="AE316" s="6">
        <f t="shared" si="31"/>
        <v>41275</v>
      </c>
      <c r="AF316" s="6">
        <f t="shared" si="32"/>
        <v>41639</v>
      </c>
      <c r="AG316" s="6">
        <f t="shared" si="33"/>
        <v>41640</v>
      </c>
      <c r="AH316" s="6">
        <f t="shared" si="34"/>
        <v>42004</v>
      </c>
      <c r="AI316" s="6">
        <f>DATE(YEAR(F316)+AO316,MONTH(F316),DAY(F316))</f>
        <v>42005</v>
      </c>
      <c r="AJ316" s="6">
        <f>DATE(YEAR(G316)+AO316,MONTH(G316),DAY(G316))</f>
        <v>42369</v>
      </c>
      <c r="AK316" s="6">
        <f>DATE(YEAR(F316)+AP316,MONTH(F316),DAY(F316))</f>
        <v>42370</v>
      </c>
      <c r="AL316" s="6">
        <f>DATE(YEAR(G316)+AP316,MONTH(G316),DAY(G316))</f>
        <v>42735</v>
      </c>
      <c r="AM316" s="8">
        <v>-4</v>
      </c>
      <c r="AN316" s="8">
        <v>-3</v>
      </c>
      <c r="AO316">
        <v>-2</v>
      </c>
      <c r="AP316">
        <v>-1</v>
      </c>
      <c r="AQ316" cm="1">
        <f t="array" ref="AQ316">_xll.FDS(A316,"FF_DEBT_LT(ANN_R,"&amp;F316&amp;","&amp;G316&amp;")")</f>
        <v>890.7</v>
      </c>
      <c r="AR316" cm="1">
        <f t="array" ref="AR316">_xll.FDS(A316,"FF_RD_EXP(ANN_R,"&amp;F316&amp;","&amp;G316&amp;")")</f>
        <v>78.400000000000006</v>
      </c>
      <c r="AS316" t="e" cm="1">
        <f t="array" ref="AS316">_xll.FDS(A316,"FF_PTX_INC_FOR(ANN_R,"&amp;F316&amp;","&amp;G316&amp;")")</f>
        <v>#N/A</v>
      </c>
      <c r="AT316" cm="1">
        <f t="array" ref="AT316">_xll.FDS(A316,"FF_MKT_VAL_PUBLIC(ANN_R,"&amp;[1]sample_report!E316&amp;")")</f>
        <v>15406.327975710999</v>
      </c>
    </row>
    <row r="317" spans="1:46" hidden="1" x14ac:dyDescent="0.25">
      <c r="A317" t="s">
        <v>1340</v>
      </c>
      <c r="B317" t="s">
        <v>1341</v>
      </c>
      <c r="C317" t="s">
        <v>940</v>
      </c>
      <c r="D317" t="str" cm="1">
        <f t="array" ref="D317">_xll.FDS(A317,"FF_MAJOR_IND_NAME")</f>
        <v>CONSTRUCTION</v>
      </c>
      <c r="E317">
        <v>2017</v>
      </c>
      <c r="F317" s="4">
        <f t="shared" si="28"/>
        <v>42736</v>
      </c>
      <c r="G317" s="4">
        <f t="shared" si="29"/>
        <v>43100</v>
      </c>
      <c r="I317" s="1" cm="1">
        <f t="array" ref="I317">_xll.FDS(A317,"FF_PTX_INC(ANN_R,"&amp;F317&amp;","&amp;G317&amp;",,,USD)")</f>
        <v>1615.7662788033499</v>
      </c>
      <c r="J317" s="1" cm="1">
        <f t="array" ref="J317">_xll.FDS(A317,"FF_MKT_VAL(ANN_R,"&amp;F317&amp;","&amp;G317&amp;",,,USD)")</f>
        <v>21502.829090425599</v>
      </c>
      <c r="K317" s="1" cm="1">
        <f t="array" ref="K317">_xll.FDS(A317,"FF_SHLDRS_EQ(ANN_R,"&amp;F317&amp;","&amp;G317&amp;",,,USD)")</f>
        <v>17403.193559646599</v>
      </c>
      <c r="L317" s="1" cm="1">
        <f t="array" ref="L317">_xll.FDS(A317,"FF_ASSETS(ANN_R,"&amp;F317&amp;","&amp;G317&amp;",,,USD)")</f>
        <v>42525.609466552698</v>
      </c>
      <c r="M317" s="1" cm="1">
        <f t="array" ref="M317">_xll.FDS(A317,"FF_TAX_CF(ANN_R,"&amp;F317&amp;","&amp;G317&amp;",,,USD)")</f>
        <v>408.31231617927602</v>
      </c>
      <c r="N317" s="1" cm="1">
        <f t="array" ref="N317">_xll.FDS(A317,"FF_INC_TAX(ANN_R,"&amp;F317&amp;","&amp;G317&amp;",,,USD)")</f>
        <v>653.52529280185695</v>
      </c>
      <c r="O317" s="1" cm="1">
        <f t="array" ref="O317">_xll.FDS(A317,"FF_NET_INC(ANN_R,"&amp;F317&amp;","&amp;G317&amp;")")</f>
        <v>968.5</v>
      </c>
      <c r="P317" s="1" cm="1">
        <f t="array" ref="P317">_xll.FDS(A317,"FF_ROA(ANN_R,"&amp;F317&amp;","&amp;G317&amp;")")</f>
        <v>2.6271780689630901</v>
      </c>
      <c r="Q317" cm="1">
        <f t="array" ref="Q317">_xll.FDS(A317,"FF_TAX_RATE(ANN_R,"&amp;F317&amp;","&amp;G317&amp;")")</f>
        <v>40.446771378708597</v>
      </c>
      <c r="R317" t="e" cm="1">
        <f t="array" ref="R317">_xll.FDS(A317,"FF_TAX_REFUND(ANN_R,"&amp;F317&amp;","&amp;G317&amp;",,,,,""D=1"")")</f>
        <v>#N/A</v>
      </c>
      <c r="S317">
        <f t="shared" si="30"/>
        <v>0.35370299545609835</v>
      </c>
      <c r="T317" s="1" cm="1">
        <f t="array" ref="T317">_xll.FDS($A317,"FF_TAX_CF(ANN_R,"&amp;AE317&amp;","&amp;AF317&amp;",,,USD)")</f>
        <v>513.12440419197105</v>
      </c>
      <c r="U317" s="1" cm="1">
        <f t="array" ref="U317">_xll.FDS($A317,"FF_TAX_CF(ANN_R,"&amp;AG317&amp;","&amp;AH317&amp;",,,USD)")</f>
        <v>417.83016979694401</v>
      </c>
      <c r="V317" s="1" cm="1">
        <f t="array" ref="V317">_xll.FDS(A317,"FF_TAX_CF(ANN_R,"&amp;AI317&amp;","&amp;AJ317&amp;",,,USD)")</f>
        <v>391.55993893146501</v>
      </c>
      <c r="W317" s="1" cm="1">
        <f t="array" ref="W317">_xll.FDS(A317,"FF_TAX_CF(ANN_R,"&amp;AK317&amp;","&amp;AL317&amp;",,,USD)")</f>
        <v>360.509679853916</v>
      </c>
      <c r="X317" s="1" cm="1">
        <f t="array" ref="X317">_xll.FDS(A317,"FF_TAX_CF(ANN_R,"&amp;F317&amp;","&amp;G317&amp;",,,USD)")</f>
        <v>408.31231617927602</v>
      </c>
      <c r="Y317" s="1" cm="1">
        <f t="array" ref="Y317">_xll.FDS($A317,"FF_PTX_INC(ANN_R,"&amp;AE317&amp;","&amp;AF317&amp;",,,USD)")</f>
        <v>1130.06854553223</v>
      </c>
      <c r="Z317" s="1" cm="1">
        <f t="array" ref="Z317">_xll.FDS($A317,"FF_PTX_INC(ANN_R,"&amp;AG317&amp;","&amp;AH317&amp;",,,USD)")</f>
        <v>971.09037240743601</v>
      </c>
      <c r="AA317" s="1" cm="1">
        <f t="array" ref="AA317">_xll.FDS(A317,"FF_PTX_INC(ANN_R,"&amp;AI317&amp;","&amp;AJ317&amp;",,,USD)")</f>
        <v>1201.5157004594801</v>
      </c>
      <c r="AB317" s="1" cm="1">
        <f t="array" ref="AB317">_xll.FDS(A317,"FF_PTX_INC(ANN_R,"&amp;AK317&amp;","&amp;AL317&amp;",,,USD)")</f>
        <v>994.25007748603798</v>
      </c>
      <c r="AC317" s="1" cm="1">
        <f t="array" ref="AC317">_xll.FDS(A317,"FF_PTX_INC(ANN_R,"&amp;F317&amp;","&amp;G317&amp;",,,USD)")</f>
        <v>1615.7662788033499</v>
      </c>
      <c r="AE317" s="6">
        <f t="shared" si="31"/>
        <v>41275</v>
      </c>
      <c r="AF317" s="6">
        <f t="shared" si="32"/>
        <v>41639</v>
      </c>
      <c r="AG317" s="6">
        <f t="shared" si="33"/>
        <v>41640</v>
      </c>
      <c r="AH317" s="6">
        <f t="shared" si="34"/>
        <v>42004</v>
      </c>
      <c r="AI317" s="6">
        <f>DATE(YEAR(F317)+AO317,MONTH(F317),DAY(F317))</f>
        <v>42005</v>
      </c>
      <c r="AJ317" s="6">
        <f>DATE(YEAR(G317)+AO317,MONTH(G317),DAY(G317))</f>
        <v>42369</v>
      </c>
      <c r="AK317" s="6">
        <f>DATE(YEAR(F317)+AP317,MONTH(F317),DAY(F317))</f>
        <v>42370</v>
      </c>
      <c r="AL317" s="6">
        <f>DATE(YEAR(G317)+AP317,MONTH(G317),DAY(G317))</f>
        <v>42735</v>
      </c>
      <c r="AM317" s="8">
        <v>-4</v>
      </c>
      <c r="AN317" s="8">
        <v>-3</v>
      </c>
      <c r="AO317">
        <v>-2</v>
      </c>
      <c r="AP317">
        <v>-1</v>
      </c>
      <c r="AQ317" cm="1">
        <f t="array" ref="AQ317">_xll.FDS(A317,"FF_DEBT_LT(ANN_R,"&amp;F317&amp;","&amp;G317&amp;")")</f>
        <v>8880.9</v>
      </c>
      <c r="AR317" cm="1">
        <f t="array" ref="AR317">_xll.FDS(A317,"FF_RD_EXP(ANN_R,"&amp;F317&amp;","&amp;G317&amp;")")</f>
        <v>141</v>
      </c>
      <c r="AS317" t="e" cm="1">
        <f t="array" ref="AS317">_xll.FDS(A317,"FF_PTX_INC_FOR(ANN_R,"&amp;F317&amp;","&amp;G317&amp;")")</f>
        <v>#N/A</v>
      </c>
      <c r="AT317" cm="1">
        <f t="array" ref="AT317">_xll.FDS(A317,"FF_MKT_VAL_PUBLIC(ANN_R,"&amp;[1]sample_report!E317&amp;")")</f>
        <v>12819.5582689487</v>
      </c>
    </row>
    <row r="318" spans="1:46" hidden="1" x14ac:dyDescent="0.25">
      <c r="A318" t="s">
        <v>1364</v>
      </c>
      <c r="B318" t="s">
        <v>1365</v>
      </c>
      <c r="C318" t="s">
        <v>950</v>
      </c>
      <c r="D318" t="str" cm="1">
        <f t="array" ref="D318">_xll.FDS(A318,"FF_MAJOR_IND_NAME")</f>
        <v>CONSTRUCTION</v>
      </c>
      <c r="E318">
        <v>2017</v>
      </c>
      <c r="F318" s="4">
        <f t="shared" si="28"/>
        <v>42736</v>
      </c>
      <c r="G318" s="4">
        <f t="shared" si="29"/>
        <v>43100</v>
      </c>
      <c r="I318" s="1" cm="1">
        <f t="array" ref="I318">_xll.FDS(A318,"FF_PTX_INC(ANN_R,"&amp;F318&amp;","&amp;G318&amp;",,,USD)")</f>
        <v>1501.2809194326401</v>
      </c>
      <c r="J318" s="1" cm="1">
        <f t="array" ref="J318">_xll.FDS(A318,"FF_MKT_VAL(ANN_R,"&amp;F318&amp;","&amp;G318&amp;",,,USD)")</f>
        <v>19038.3735725068</v>
      </c>
      <c r="K318" s="1" cm="1">
        <f t="array" ref="K318">_xll.FDS(A318,"FF_SHLDRS_EQ(ANN_R,"&amp;F318&amp;","&amp;G318&amp;",,,USD)")</f>
        <v>10852.829875945999</v>
      </c>
      <c r="L318" s="1" cm="1">
        <f t="array" ref="L318">_xll.FDS(A318,"FF_ASSETS(ANN_R,"&amp;F318&amp;","&amp;G318&amp;",,,USD)")</f>
        <v>43592.640295028701</v>
      </c>
      <c r="M318" s="1" cm="1">
        <f t="array" ref="M318">_xll.FDS(A318,"FF_TAX_CF(ANN_R,"&amp;F318&amp;","&amp;G318&amp;",,,USD)")</f>
        <v>266.19255971908598</v>
      </c>
      <c r="N318" s="1" cm="1">
        <f t="array" ref="N318">_xll.FDS(A318,"FF_INC_TAX(ANN_R,"&amp;F318&amp;","&amp;G318&amp;",,,USD)")</f>
        <v>337.252437949181</v>
      </c>
      <c r="O318" s="1" cm="1">
        <f t="array" ref="O318">_xll.FDS(A318,"FF_NET_INC(ANN_R,"&amp;F318&amp;","&amp;G318&amp;")")</f>
        <v>1082</v>
      </c>
      <c r="P318" s="1" cm="1">
        <f t="array" ref="P318">_xll.FDS(A318,"FF_ROA(ANN_R,"&amp;F318&amp;","&amp;G318&amp;")")</f>
        <v>3.0411624998243298</v>
      </c>
      <c r="Q318" cm="1">
        <f t="array" ref="Q318">_xll.FDS(A318,"FF_TAX_RATE(ANN_R,"&amp;F318&amp;","&amp;G318&amp;")")</f>
        <v>22.464312546957199</v>
      </c>
      <c r="R318" t="e" cm="1">
        <f t="array" ref="R318">_xll.FDS(A318,"FF_TAX_REFUND(ANN_R,"&amp;F318&amp;","&amp;G318&amp;",,,,,""D=1"")")</f>
        <v>#N/A</v>
      </c>
      <c r="S318">
        <f t="shared" si="30"/>
        <v>0.31542138287899268</v>
      </c>
      <c r="T318" s="1" cm="1">
        <f t="array" ref="T318">_xll.FDS($A318,"FF_TAX_CF(ANN_R,"&amp;AE318&amp;","&amp;AF318&amp;",,,USD)")</f>
        <v>390.31972789764399</v>
      </c>
      <c r="U318" s="1" cm="1">
        <f t="array" ref="U318">_xll.FDS($A318,"FF_TAX_CF(ANN_R,"&amp;AG318&amp;","&amp;AH318&amp;",,,USD)")</f>
        <v>423.13594973087299</v>
      </c>
      <c r="V318" s="1" cm="1">
        <f t="array" ref="V318">_xll.FDS(A318,"FF_TAX_CF(ANN_R,"&amp;AI318&amp;","&amp;AJ318&amp;",,,USD)")</f>
        <v>215.13063764572101</v>
      </c>
      <c r="W318" s="1" cm="1">
        <f t="array" ref="W318">_xll.FDS(A318,"FF_TAX_CF(ANN_R,"&amp;AK318&amp;","&amp;AL318&amp;",,,USD)")</f>
        <v>309.73522663116501</v>
      </c>
      <c r="X318" s="1" cm="1">
        <f t="array" ref="X318">_xll.FDS(A318,"FF_TAX_CF(ANN_R,"&amp;F318&amp;","&amp;G318&amp;",,,USD)")</f>
        <v>266.19255971908598</v>
      </c>
      <c r="Y318" s="1" cm="1">
        <f t="array" ref="Y318">_xll.FDS($A318,"FF_PTX_INC(ANN_R,"&amp;AE318&amp;","&amp;AF318&amp;",,,USD)")</f>
        <v>1192.20107364655</v>
      </c>
      <c r="Z318" s="1" cm="1">
        <f t="array" ref="Z318">_xll.FDS($A318,"FF_PTX_INC(ANN_R,"&amp;AG318&amp;","&amp;AH318&amp;",,,USD)")</f>
        <v>1103.6022262573199</v>
      </c>
      <c r="AA318" s="1" cm="1">
        <f t="array" ref="AA318">_xll.FDS(A318,"FF_PTX_INC(ANN_R,"&amp;AI318&amp;","&amp;AJ318&amp;",,,USD)")</f>
        <v>442.45940423011803</v>
      </c>
      <c r="AB318" s="1" cm="1">
        <f t="array" ref="AB318">_xll.FDS(A318,"FF_PTX_INC(ANN_R,"&amp;AK318&amp;","&amp;AL318&amp;",,,USD)")</f>
        <v>847.34708428382896</v>
      </c>
      <c r="AC318" s="1" cm="1">
        <f t="array" ref="AC318">_xll.FDS(A318,"FF_PTX_INC(ANN_R,"&amp;F318&amp;","&amp;G318&amp;",,,USD)")</f>
        <v>1501.2809194326401</v>
      </c>
      <c r="AE318" s="6">
        <f t="shared" si="31"/>
        <v>41275</v>
      </c>
      <c r="AF318" s="6">
        <f t="shared" si="32"/>
        <v>41639</v>
      </c>
      <c r="AG318" s="6">
        <f t="shared" si="33"/>
        <v>41640</v>
      </c>
      <c r="AH318" s="6">
        <f t="shared" si="34"/>
        <v>42004</v>
      </c>
      <c r="AI318" s="6">
        <f>DATE(YEAR(F318)+AO318,MONTH(F318),DAY(F318))</f>
        <v>42005</v>
      </c>
      <c r="AJ318" s="6">
        <f>DATE(YEAR(G318)+AO318,MONTH(G318),DAY(G318))</f>
        <v>42369</v>
      </c>
      <c r="AK318" s="6">
        <f>DATE(YEAR(F318)+AP318,MONTH(F318),DAY(F318))</f>
        <v>42370</v>
      </c>
      <c r="AL318" s="6">
        <f>DATE(YEAR(G318)+AP318,MONTH(G318),DAY(G318))</f>
        <v>42735</v>
      </c>
      <c r="AM318" s="8">
        <v>-4</v>
      </c>
      <c r="AN318" s="8">
        <v>-3</v>
      </c>
      <c r="AO318">
        <v>-2</v>
      </c>
      <c r="AP318">
        <v>-1</v>
      </c>
      <c r="AQ318" cm="1">
        <f t="array" ref="AQ318">_xll.FDS(A318,"FF_DEBT_LT(ANN_R,"&amp;F318&amp;","&amp;G318&amp;")")</f>
        <v>5791</v>
      </c>
      <c r="AR318" cm="1">
        <f t="array" ref="AR318">_xll.FDS(A318,"FF_RD_EXP(ANN_R,"&amp;F318&amp;","&amp;G318&amp;")")</f>
        <v>72</v>
      </c>
      <c r="AS318" t="e" cm="1">
        <f t="array" ref="AS318">_xll.FDS(A318,"FF_PTX_INC_FOR(ANN_R,"&amp;F318&amp;","&amp;G318&amp;")")</f>
        <v>#N/A</v>
      </c>
      <c r="AT318" cm="1">
        <f t="array" ref="AT318">_xll.FDS(A318,"FF_MKT_VAL_PUBLIC(ANN_R,"&amp;[1]sample_report!E318&amp;")")</f>
        <v>9650.6072044059092</v>
      </c>
    </row>
    <row r="319" spans="1:46" hidden="1" x14ac:dyDescent="0.25">
      <c r="A319" t="s">
        <v>1266</v>
      </c>
      <c r="B319" t="s">
        <v>1267</v>
      </c>
      <c r="C319" t="s">
        <v>950</v>
      </c>
      <c r="D319" t="str" cm="1">
        <f t="array" ref="D319">_xll.FDS(A319,"FF_MAJOR_IND_NAME")</f>
        <v>FINANCIAL</v>
      </c>
      <c r="E319">
        <v>2016</v>
      </c>
      <c r="F319" s="4">
        <f t="shared" si="28"/>
        <v>42370</v>
      </c>
      <c r="G319" s="4">
        <f t="shared" si="29"/>
        <v>42735</v>
      </c>
      <c r="H319" s="5">
        <v>1</v>
      </c>
      <c r="I319" s="1" cm="1">
        <f t="array" ref="I319">_xll.FDS(A319,"FF_PTX_INC(ANN_R,"&amp;F319&amp;","&amp;G319&amp;",,,USD)")</f>
        <v>3129.43198621273</v>
      </c>
      <c r="J319" s="1" cm="1">
        <f t="array" ref="J319">_xll.FDS(A319,"FF_MKT_VAL(ANN_R,"&amp;F319&amp;","&amp;G319&amp;",,,USD)")</f>
        <v>33712.005869626897</v>
      </c>
      <c r="K319" s="1" cm="1">
        <f t="array" ref="K319">_xll.FDS(A319,"FF_SHLDRS_EQ(ANN_R,"&amp;F319&amp;","&amp;G319&amp;",,,USD)")</f>
        <v>56181.256921291402</v>
      </c>
      <c r="L319" s="1" cm="1">
        <f t="array" ref="L319">_xll.FDS(A319,"FF_ASSETS(ANN_R,"&amp;F319&amp;","&amp;G319&amp;",,,USD)")</f>
        <v>1607683.64966965</v>
      </c>
      <c r="M319" s="1" cm="1">
        <f t="array" ref="M319">_xll.FDS(A319,"FF_TAX_CF(ANN_R,"&amp;F319&amp;","&amp;G319&amp;",,,USD)")</f>
        <v>-213.49606692790999</v>
      </c>
      <c r="N319" s="1" cm="1">
        <f t="array" ref="N319">_xll.FDS(A319,"FF_INC_TAX(ANN_R,"&amp;F319&amp;","&amp;G319&amp;",,,USD)")</f>
        <v>768.80708038806904</v>
      </c>
      <c r="O319" s="1" cm="1">
        <f t="array" ref="O319">_xll.FDS(A319,"FF_NET_INC(ANN_R,"&amp;F319&amp;","&amp;G319&amp;")")</f>
        <v>1763</v>
      </c>
      <c r="P319" s="1" cm="1">
        <f t="array" ref="P319">_xll.FDS(A319,"FF_ROA(ANN_R,"&amp;F319&amp;","&amp;G319&amp;")")</f>
        <v>0.115473062944281</v>
      </c>
      <c r="Q319" cm="1">
        <f t="array" ref="Q319">_xll.FDS(A319,"FF_TAX_RATE(ANN_R,"&amp;F319&amp;","&amp;G319&amp;")")</f>
        <v>24.5669848002828</v>
      </c>
      <c r="R319" t="e" cm="1">
        <f t="array" ref="R319">_xll.FDS(A319,"FF_TAX_REFUND(ANN_R,"&amp;F319&amp;","&amp;G319&amp;",,,,,""D=1"")")</f>
        <v>#N/A</v>
      </c>
      <c r="S319">
        <f t="shared" si="30"/>
        <v>0.1376475376340886</v>
      </c>
      <c r="T319" s="1" cm="1">
        <f t="array" ref="T319">_xll.FDS($A319,"FF_TAX_CF(ANN_R,"&amp;AE319&amp;","&amp;AF319&amp;",,,USD)")</f>
        <v>-417.45254397392301</v>
      </c>
      <c r="U319" s="1" cm="1">
        <f t="array" ref="U319">_xll.FDS($A319,"FF_TAX_CF(ANN_R,"&amp;AG319&amp;","&amp;AH319&amp;",,,USD)")</f>
        <v>874.90034246444702</v>
      </c>
      <c r="V319" s="1" cm="1">
        <f t="array" ref="V319">_xll.FDS(A319,"FF_TAX_CF(ANN_R,"&amp;AI319&amp;","&amp;AJ319&amp;",,,USD)")</f>
        <v>-691.07783639431</v>
      </c>
      <c r="W319" s="1" cm="1">
        <f t="array" ref="W319">_xll.FDS(A319,"FF_TAX_CF(ANN_R,"&amp;AK319&amp;","&amp;AL319&amp;",,,USD)")</f>
        <v>1789.7981915473899</v>
      </c>
      <c r="X319" s="1" cm="1">
        <f t="array" ref="X319">_xll.FDS(A319,"FF_TAX_CF(ANN_R,"&amp;F319&amp;","&amp;G319&amp;",,,USD)")</f>
        <v>-213.49606692790999</v>
      </c>
      <c r="Y319" s="1" cm="1">
        <f t="array" ref="Y319">_xll.FDS($A319,"FF_PTX_INC(ANN_R,"&amp;AE319&amp;","&amp;AF319&amp;",,,USD)")</f>
        <v>-2855.3754007816301</v>
      </c>
      <c r="Z319" s="1" cm="1">
        <f t="array" ref="Z319">_xll.FDS($A319,"FF_PTX_INC(ANN_R,"&amp;AG319&amp;","&amp;AH319&amp;",,,USD)")</f>
        <v>2325.9869499206502</v>
      </c>
      <c r="AA319" s="1" cm="1">
        <f t="array" ref="AA319">_xll.FDS(A319,"FF_PTX_INC(ANN_R,"&amp;AI319&amp;","&amp;AJ319&amp;",,,USD)")</f>
        <v>3432.8396172523499</v>
      </c>
      <c r="AB319" s="1" cm="1">
        <f t="array" ref="AB319">_xll.FDS(A319,"FF_PTX_INC(ANN_R,"&amp;AK319&amp;","&amp;AL319&amp;",,,USD)")</f>
        <v>3721.5382471084599</v>
      </c>
      <c r="AC319" s="1" cm="1">
        <f t="array" ref="AC319">_xll.FDS(A319,"FF_PTX_INC(ANN_R,"&amp;F319&amp;","&amp;G319&amp;",,,USD)")</f>
        <v>3129.43198621273</v>
      </c>
      <c r="AE319" s="6">
        <f t="shared" si="31"/>
        <v>40909</v>
      </c>
      <c r="AF319" s="6">
        <f t="shared" si="32"/>
        <v>41274</v>
      </c>
      <c r="AG319" s="6">
        <f t="shared" si="33"/>
        <v>41275</v>
      </c>
      <c r="AH319" s="6">
        <f t="shared" si="34"/>
        <v>41639</v>
      </c>
      <c r="AI319" s="6">
        <f>DATE(YEAR(F319)+AO319,MONTH(F319),DAY(F319))</f>
        <v>41640</v>
      </c>
      <c r="AJ319" s="6">
        <f>DATE(YEAR(G319)+AO319,MONTH(G319),DAY(G319))</f>
        <v>42004</v>
      </c>
      <c r="AK319" s="6">
        <f>DATE(YEAR(F319)+AP319,MONTH(F319),DAY(F319))</f>
        <v>42005</v>
      </c>
      <c r="AL319" s="6">
        <f>DATE(YEAR(G319)+AP319,MONTH(G319),DAY(G319))</f>
        <v>42369</v>
      </c>
      <c r="AM319" s="8">
        <v>-4</v>
      </c>
      <c r="AN319" s="8">
        <v>-3</v>
      </c>
      <c r="AO319">
        <v>-2</v>
      </c>
      <c r="AP319">
        <v>-1</v>
      </c>
      <c r="AQ319" cm="1">
        <f t="array" ref="AQ319">_xll.FDS(A319,"FF_DEBT_LT(ANN_R,"&amp;F319&amp;","&amp;G319&amp;")")</f>
        <v>190637</v>
      </c>
      <c r="AR319" t="e" cm="1">
        <f t="array" ref="AR319">_xll.FDS(A319,"FF_RD_EXP(ANN_R,"&amp;F319&amp;","&amp;G319&amp;")")</f>
        <v>#N/A</v>
      </c>
      <c r="AS319" t="e" cm="1">
        <f t="array" ref="AS319">_xll.FDS(A319,"FF_PTX_INC_FOR(ANN_R,"&amp;F319&amp;","&amp;G319&amp;")")</f>
        <v>#N/A</v>
      </c>
      <c r="AT319" cm="1">
        <f t="array" ref="AT319">_xll.FDS(A319,"FF_MKT_VAL_PUBLIC(ANN_R,"&amp;[1]sample_report!E319&amp;")")</f>
        <v>12621.69869943</v>
      </c>
    </row>
    <row r="320" spans="1:46" hidden="1" x14ac:dyDescent="0.25">
      <c r="A320" t="s">
        <v>1190</v>
      </c>
      <c r="B320" t="s">
        <v>1191</v>
      </c>
      <c r="C320" t="s">
        <v>932</v>
      </c>
      <c r="D320" t="str" cm="1">
        <f t="array" ref="D320">_xll.FDS(A320,"FF_MAJOR_IND_NAME")</f>
        <v>FINANCIAL</v>
      </c>
      <c r="E320">
        <v>2020</v>
      </c>
      <c r="F320" s="4">
        <f t="shared" si="28"/>
        <v>43831</v>
      </c>
      <c r="G320" s="4">
        <f t="shared" si="29"/>
        <v>44196</v>
      </c>
      <c r="H320">
        <v>1</v>
      </c>
      <c r="I320" s="1" cm="1">
        <f t="array" ref="I320">_xll.FDS(A320,"FF_PTX_INC(ANN_R,"&amp;F320&amp;","&amp;G320&amp;",,,USD)")</f>
        <v>3693.74470829964</v>
      </c>
      <c r="J320" s="1" cm="1">
        <f t="array" ref="J320">_xll.FDS(A320,"FF_MKT_VAL(ANN_R,"&amp;F320&amp;","&amp;G320&amp;",,,USD)")</f>
        <v>31031.224254960001</v>
      </c>
      <c r="K320" s="1" cm="1">
        <f t="array" ref="K320">_xll.FDS(A320,"FF_SHLDRS_EQ(ANN_R,"&amp;F320&amp;","&amp;G320&amp;",,,USD)")</f>
        <v>48279.878428459197</v>
      </c>
      <c r="L320" s="1" cm="1">
        <f t="array" ref="L320">_xll.FDS(A320,"FF_ASSETS(ANN_R,"&amp;F320&amp;","&amp;G320&amp;",,,USD)")</f>
        <v>926483.36661815597</v>
      </c>
      <c r="M320" s="1" cm="1">
        <f t="array" ref="M320">_xll.FDS(A320,"FF_TAX_CF(ANN_R,"&amp;F320&amp;","&amp;G320&amp;",,,USD)")</f>
        <v>806.50843501091003</v>
      </c>
      <c r="N320" s="1" cm="1">
        <f t="array" ref="N320">_xll.FDS(A320,"FF_INC_TAX(ANN_R,"&amp;F320&amp;","&amp;G320&amp;",,,USD)")</f>
        <v>853.38607192039501</v>
      </c>
      <c r="O320" s="1" cm="1">
        <f t="array" ref="O320">_xll.FDS(A320,"FF_NET_INC(ANN_R,"&amp;F320&amp;","&amp;G320&amp;")")</f>
        <v>2669</v>
      </c>
      <c r="P320" s="1" cm="1">
        <f t="array" ref="P320">_xll.FDS(A320,"FF_ROA(ANN_R,"&amp;F320&amp;","&amp;G320&amp;")")</f>
        <v>0.33232477930098497</v>
      </c>
      <c r="Q320" cm="1">
        <f t="array" ref="Q320">_xll.FDS(A320,"FF_TAX_RATE(ANN_R,"&amp;F320&amp;","&amp;G320&amp;")")</f>
        <v>23.103547735794599</v>
      </c>
      <c r="R320" t="e" cm="1">
        <f t="array" ref="R320">_xll.FDS(A320,"FF_TAX_REFUND(ANN_R,"&amp;F320&amp;","&amp;G320&amp;",,,,,""D=1"")")</f>
        <v>#N/A</v>
      </c>
      <c r="S320">
        <f t="shared" si="30"/>
        <v>0.30265989969736495</v>
      </c>
      <c r="T320" s="1" cm="1">
        <f t="array" ref="T320">_xll.FDS($A320,"FF_TAX_CF(ANN_R,"&amp;AE320&amp;","&amp;AF320&amp;",,,USD)")</f>
        <v>671.96755480766296</v>
      </c>
      <c r="U320" s="1" cm="1">
        <f t="array" ref="U320">_xll.FDS($A320,"FF_TAX_CF(ANN_R,"&amp;AG320&amp;","&amp;AH320&amp;",,,USD)")</f>
        <v>548.634352684021</v>
      </c>
      <c r="V320" s="1" cm="1">
        <f t="array" ref="V320">_xll.FDS(A320,"FF_TAX_CF(ANN_R,"&amp;AI320&amp;","&amp;AJ320&amp;",,,USD)")</f>
        <v>692.78228688240097</v>
      </c>
      <c r="W320" s="1" cm="1">
        <f t="array" ref="W320">_xll.FDS(A320,"FF_TAX_CF(ANN_R,"&amp;AK320&amp;","&amp;AL320&amp;",,,USD)")</f>
        <v>733.56069946289097</v>
      </c>
      <c r="X320" s="1" cm="1">
        <f t="array" ref="X320">_xll.FDS(A320,"FF_TAX_CF(ANN_R,"&amp;F320&amp;","&amp;G320&amp;",,,USD)")</f>
        <v>806.50843501091003</v>
      </c>
      <c r="Y320" s="1" cm="1">
        <f t="array" ref="Y320">_xll.FDS($A320,"FF_PTX_INC(ANN_R,"&amp;AE320&amp;","&amp;AF320&amp;",,,USD)")</f>
        <v>-2300.1185486316699</v>
      </c>
      <c r="Z320" s="1" cm="1">
        <f t="array" ref="Z320">_xll.FDS($A320,"FF_PTX_INC(ANN_R,"&amp;AG320&amp;","&amp;AH320&amp;",,,USD)")</f>
        <v>1821.6692488193501</v>
      </c>
      <c r="AA320" s="1" cm="1">
        <f t="array" ref="AA320">_xll.FDS(A320,"FF_PTX_INC(ANN_R,"&amp;AI320&amp;","&amp;AJ320&amp;",,,USD)")</f>
        <v>3445.51898431778</v>
      </c>
      <c r="AB320" s="1" cm="1">
        <f t="array" ref="AB320">_xll.FDS(A320,"FF_PTX_INC(ANN_R,"&amp;AK320&amp;","&amp;AL320&amp;",,,USD)")</f>
        <v>4749.52880859375</v>
      </c>
      <c r="AC320" s="1" cm="1">
        <f t="array" ref="AC320">_xll.FDS(A320,"FF_PTX_INC(ANN_R,"&amp;F320&amp;","&amp;G320&amp;",,,USD)")</f>
        <v>3693.74470829964</v>
      </c>
      <c r="AE320" s="6">
        <f t="shared" si="31"/>
        <v>42370</v>
      </c>
      <c r="AF320" s="6">
        <f t="shared" si="32"/>
        <v>42735</v>
      </c>
      <c r="AG320" s="6">
        <f t="shared" si="33"/>
        <v>42736</v>
      </c>
      <c r="AH320" s="6">
        <f t="shared" si="34"/>
        <v>43100</v>
      </c>
      <c r="AI320" s="6">
        <f>DATE(YEAR(F320)+AO320,MONTH(F320),DAY(F320))</f>
        <v>43101</v>
      </c>
      <c r="AJ320" s="6">
        <f>DATE(YEAR(G320)+AO320,MONTH(G320),DAY(G320))</f>
        <v>43465</v>
      </c>
      <c r="AK320" s="6">
        <f>DATE(YEAR(F320)+AP320,MONTH(F320),DAY(F320))</f>
        <v>43466</v>
      </c>
      <c r="AL320" s="6">
        <f>DATE(YEAR(G320)+AP320,MONTH(G320),DAY(G320))</f>
        <v>43830</v>
      </c>
      <c r="AM320" s="8">
        <v>-4</v>
      </c>
      <c r="AN320" s="8">
        <v>-3</v>
      </c>
      <c r="AO320">
        <v>-2</v>
      </c>
      <c r="AP320">
        <v>-1</v>
      </c>
      <c r="AQ320" cm="1">
        <f t="array" ref="AQ320">_xll.FDS(A320,"FF_DEBT_LT(ANN_R,"&amp;F320&amp;","&amp;G320&amp;")")</f>
        <v>140035</v>
      </c>
      <c r="AR320" t="e" cm="1">
        <f t="array" ref="AR320">_xll.FDS(A320,"FF_RD_EXP(ANN_R,"&amp;F320&amp;","&amp;G320&amp;")")</f>
        <v>#N/A</v>
      </c>
      <c r="AS320" t="e" cm="1">
        <f t="array" ref="AS320">_xll.FDS(A320,"FF_PTX_INC_FOR(ANN_R,"&amp;F320&amp;","&amp;G320&amp;")")</f>
        <v>#N/A</v>
      </c>
      <c r="AT320" cm="1">
        <f t="array" ref="AT320">_xll.FDS(A320,"FF_MKT_VAL_PUBLIC(ANN_R,"&amp;[1]sample_report!E320&amp;")")</f>
        <v>27343.3726574789</v>
      </c>
    </row>
    <row r="321" spans="1:46" hidden="1" x14ac:dyDescent="0.25">
      <c r="A321" t="s">
        <v>1190</v>
      </c>
      <c r="B321" t="s">
        <v>1191</v>
      </c>
      <c r="C321" t="s">
        <v>932</v>
      </c>
      <c r="D321" t="str" cm="1">
        <f t="array" ref="D321">_xll.FDS(A321,"FF_MAJOR_IND_NAME")</f>
        <v>FINANCIAL</v>
      </c>
      <c r="E321">
        <v>2016</v>
      </c>
      <c r="F321" s="4">
        <f t="shared" si="28"/>
        <v>42370</v>
      </c>
      <c r="G321" s="4">
        <f t="shared" si="29"/>
        <v>42735</v>
      </c>
      <c r="H321" s="5">
        <v>1</v>
      </c>
      <c r="I321" s="1" cm="1">
        <f t="array" ref="I321">_xll.FDS(A321,"FF_PTX_INC(ANN_R,"&amp;F321&amp;","&amp;G321&amp;",,,USD)")</f>
        <v>-2300.1185486316699</v>
      </c>
      <c r="J321" s="1" cm="1">
        <f t="array" ref="J321">_xll.FDS(A321,"FF_MKT_VAL(ANN_R,"&amp;F321&amp;","&amp;G321&amp;",,,USD)")</f>
        <v>31134.405069619599</v>
      </c>
      <c r="K321" s="1" cm="1">
        <f t="array" ref="K321">_xll.FDS(A321,"FF_SHLDRS_EQ(ANN_R,"&amp;F321&amp;","&amp;G321&amp;",,,USD)")</f>
        <v>41223.0031452775</v>
      </c>
      <c r="L321" s="1" cm="1">
        <f t="array" ref="L321">_xll.FDS(A321,"FF_ASSETS(ANN_R,"&amp;F321&amp;","&amp;G321&amp;",,,USD)")</f>
        <v>806671.89969903196</v>
      </c>
      <c r="M321" s="1" cm="1">
        <f t="array" ref="M321">_xll.FDS(A321,"FF_TAX_CF(ANN_R,"&amp;F321&amp;","&amp;G321&amp;",,,USD)")</f>
        <v>671.96755480766296</v>
      </c>
      <c r="N321" s="1" cm="1">
        <f t="array" ref="N321">_xll.FDS(A321,"FF_INC_TAX(ANN_R,"&amp;F321&amp;","&amp;G321&amp;",,,USD)")</f>
        <v>447.64001762867002</v>
      </c>
      <c r="O321" s="1" cm="1">
        <f t="array" ref="O321">_xll.FDS(A321,"FF_NET_INC(ANN_R,"&amp;F321&amp;","&amp;G321&amp;")")</f>
        <v>-2713</v>
      </c>
      <c r="P321" s="1" cm="1">
        <f t="array" ref="P321">_xll.FDS(A321,"FF_ROA(ANN_R,"&amp;F321&amp;","&amp;G321&amp;")")</f>
        <v>-0.33071935421347198</v>
      </c>
      <c r="Q321" t="e" cm="1">
        <f t="array" ref="Q321">_xll.FDS(A321,"FF_TAX_RATE(ANN_R,"&amp;F321&amp;","&amp;G321&amp;")")</f>
        <v>#N/A</v>
      </c>
      <c r="R321" t="e" cm="1">
        <f t="array" ref="R321">_xll.FDS(A321,"FF_TAX_REFUND(ANN_R,"&amp;F321&amp;","&amp;G321&amp;",,,,,""D=1"")")</f>
        <v>#N/A</v>
      </c>
      <c r="S321">
        <f t="shared" si="30"/>
        <v>0.91753788614324217</v>
      </c>
      <c r="T321" s="1" cm="1">
        <f t="array" ref="T321">_xll.FDS($A321,"FF_TAX_CF(ANN_R,"&amp;AE321&amp;","&amp;AF321&amp;",,,USD)")</f>
        <v>1143.6954443454699</v>
      </c>
      <c r="U321" s="1" cm="1">
        <f t="array" ref="U321">_xll.FDS($A321,"FF_TAX_CF(ANN_R,"&amp;AG321&amp;","&amp;AH321&amp;",,,USD)")</f>
        <v>898.53282582759903</v>
      </c>
      <c r="V321" s="1" cm="1">
        <f t="array" ref="V321">_xll.FDS(A321,"FF_TAX_CF(ANN_R,"&amp;AI321&amp;","&amp;AJ321&amp;",,,USD)")</f>
        <v>1640.7901036739299</v>
      </c>
      <c r="W321" s="1" cm="1">
        <f t="array" ref="W321">_xll.FDS(A321,"FF_TAX_CF(ANN_R,"&amp;AK321&amp;","&amp;AL321&amp;",,,USD)")</f>
        <v>1048.9367234706899</v>
      </c>
      <c r="X321" s="1" cm="1">
        <f t="array" ref="X321">_xll.FDS(A321,"FF_TAX_CF(ANN_R,"&amp;F321&amp;","&amp;G321&amp;",,,USD)")</f>
        <v>671.96755480766296</v>
      </c>
      <c r="Y321" s="1" cm="1">
        <f t="array" ref="Y321">_xll.FDS($A321,"FF_PTX_INC(ANN_R,"&amp;AE321&amp;","&amp;AF321&amp;",,,USD)")</f>
        <v>2324.69689106941</v>
      </c>
      <c r="Z321" s="1" cm="1">
        <f t="array" ref="Z321">_xll.FDS($A321,"FF_PTX_INC(ANN_R,"&amp;AG321&amp;","&amp;AH321&amp;",,,USD)")</f>
        <v>4418.23583984375</v>
      </c>
      <c r="AA321" s="1" cm="1">
        <f t="array" ref="AA321">_xll.FDS(A321,"FF_PTX_INC(ANN_R,"&amp;AI321&amp;","&amp;AJ321&amp;",,,USD)")</f>
        <v>3962.1476072073001</v>
      </c>
      <c r="AB321" s="1" cm="1">
        <f t="array" ref="AB321">_xll.FDS(A321,"FF_PTX_INC(ANN_R,"&amp;AK321&amp;","&amp;AL321&amp;",,,USD)")</f>
        <v>-2515.3710339069398</v>
      </c>
      <c r="AC321" s="1" cm="1">
        <f t="array" ref="AC321">_xll.FDS(A321,"FF_PTX_INC(ANN_R,"&amp;F321&amp;","&amp;G321&amp;",,,USD)")</f>
        <v>-2300.1185486316699</v>
      </c>
      <c r="AE321" s="6">
        <f t="shared" si="31"/>
        <v>40909</v>
      </c>
      <c r="AF321" s="6">
        <f t="shared" si="32"/>
        <v>41274</v>
      </c>
      <c r="AG321" s="6">
        <f t="shared" si="33"/>
        <v>41275</v>
      </c>
      <c r="AH321" s="6">
        <f t="shared" si="34"/>
        <v>41639</v>
      </c>
      <c r="AI321" s="6">
        <f>DATE(YEAR(F321)+AO321,MONTH(F321),DAY(F321))</f>
        <v>41640</v>
      </c>
      <c r="AJ321" s="6">
        <f>DATE(YEAR(G321)+AO321,MONTH(G321),DAY(G321))</f>
        <v>42004</v>
      </c>
      <c r="AK321" s="6">
        <f>DATE(YEAR(F321)+AP321,MONTH(F321),DAY(F321))</f>
        <v>42005</v>
      </c>
      <c r="AL321" s="6">
        <f>DATE(YEAR(G321)+AP321,MONTH(G321),DAY(G321))</f>
        <v>42369</v>
      </c>
      <c r="AM321" s="8">
        <v>-4</v>
      </c>
      <c r="AN321" s="8">
        <v>-3</v>
      </c>
      <c r="AO321">
        <v>-2</v>
      </c>
      <c r="AP321">
        <v>-1</v>
      </c>
      <c r="AQ321" cm="1">
        <f t="array" ref="AQ321">_xll.FDS(A321,"FF_DEBT_LT(ANN_R,"&amp;F321&amp;","&amp;G321&amp;")")</f>
        <v>164460</v>
      </c>
      <c r="AR321" t="e" cm="1">
        <f t="array" ref="AR321">_xll.FDS(A321,"FF_RD_EXP(ANN_R,"&amp;F321&amp;","&amp;G321&amp;")")</f>
        <v>#N/A</v>
      </c>
      <c r="AS321" t="e" cm="1">
        <f t="array" ref="AS321">_xll.FDS(A321,"FF_PTX_INC_FOR(ANN_R,"&amp;F321&amp;","&amp;G321&amp;")")</f>
        <v>#N/A</v>
      </c>
      <c r="AT321" t="e" cm="1">
        <f t="array" ref="AT321">_xll.FDS(A321,"FF_MKT_VAL_PUBLIC(ANN_R,"&amp;[1]sample_report!E321&amp;")")</f>
        <v>#N/A</v>
      </c>
    </row>
    <row r="322" spans="1:46" hidden="1" x14ac:dyDescent="0.25">
      <c r="A322" t="s">
        <v>638</v>
      </c>
      <c r="B322" t="s">
        <v>639</v>
      </c>
      <c r="C322" t="s">
        <v>502</v>
      </c>
      <c r="D322" t="str" cm="1">
        <f t="array" ref="D322">_xll.FDS(A322,"FF_MAJOR_IND_NAME")</f>
        <v>MISCELLANEOUS</v>
      </c>
      <c r="E322">
        <v>2020</v>
      </c>
      <c r="F322" s="4">
        <f t="shared" ref="F322:F385" si="35">DATE(E322,1,1)</f>
        <v>43831</v>
      </c>
      <c r="G322" s="4">
        <f t="shared" ref="G322:G385" si="36">DATE(E322,12,31)</f>
        <v>44196</v>
      </c>
      <c r="H322">
        <v>1</v>
      </c>
      <c r="I322" s="1" cm="1">
        <f t="array" ref="I322">_xll.FDS(A322,"FF_PTX_INC(ANN_R,"&amp;F322&amp;","&amp;G322&amp;",,,USD)")</f>
        <v>2338</v>
      </c>
      <c r="J322" s="1" cm="1">
        <f t="array" ref="J322">_xll.FDS(A322,"FF_MKT_VAL(ANN_R,"&amp;F322&amp;","&amp;G322&amp;",,,USD)")</f>
        <v>33519.96</v>
      </c>
      <c r="K322" s="1" cm="1">
        <f t="array" ref="K322">_xll.FDS(A322,"FF_SHLDRS_EQ(ANN_R,"&amp;F322&amp;","&amp;G322&amp;",,,USD)")</f>
        <v>8062</v>
      </c>
      <c r="L322" s="1" cm="1">
        <f t="array" ref="L322">_xll.FDS(A322,"FF_ASSETS(ANN_R,"&amp;F322&amp;","&amp;G322&amp;",,,USD)")</f>
        <v>22624</v>
      </c>
      <c r="M322" s="1" cm="1">
        <f t="array" ref="M322">_xll.FDS(A322,"FF_TAX_CF(ANN_R,"&amp;F322&amp;","&amp;G322&amp;",,,USD)")</f>
        <v>432</v>
      </c>
      <c r="N322" s="1" cm="1">
        <f t="array" ref="N322">_xll.FDS(A322,"FF_INC_TAX(ANN_R,"&amp;F322&amp;","&amp;G322&amp;",,,USD)")</f>
        <v>527</v>
      </c>
      <c r="O322" s="1" cm="1">
        <f t="array" ref="O322">_xll.FDS(A322,"FF_NET_INC(ANN_R,"&amp;F322&amp;","&amp;G322&amp;")")</f>
        <v>1789</v>
      </c>
      <c r="P322" s="1" cm="1">
        <f t="array" ref="P322">_xll.FDS(A322,"FF_ROA(ANN_R,"&amp;F322&amp;","&amp;G322&amp;")")</f>
        <v>8.44644838412691</v>
      </c>
      <c r="Q322" cm="1">
        <f t="array" ref="Q322">_xll.FDS(A322,"FF_TAX_RATE(ANN_R,"&amp;F322&amp;","&amp;G322&amp;")")</f>
        <v>22.5406330196749</v>
      </c>
      <c r="R322" t="e" cm="1">
        <f t="array" ref="R322">_xll.FDS(A322,"FF_TAX_REFUND(ANN_R,"&amp;F322&amp;","&amp;G322&amp;",,,,,""D=1"")")</f>
        <v>#N/A</v>
      </c>
      <c r="S322">
        <f t="shared" si="30"/>
        <v>0.23518821603927986</v>
      </c>
      <c r="T322" s="1" cm="1">
        <f t="array" ref="T322">_xll.FDS($A322,"FF_TAX_CF(ANN_R,"&amp;AE322&amp;","&amp;AF322&amp;",,,USD)")</f>
        <v>430</v>
      </c>
      <c r="U322" s="1" cm="1">
        <f t="array" ref="U322">_xll.FDS($A322,"FF_TAX_CF(ANN_R,"&amp;AG322&amp;","&amp;AH322&amp;",,,USD)")</f>
        <v>622</v>
      </c>
      <c r="V322" s="1" cm="1">
        <f t="array" ref="V322">_xll.FDS(A322,"FF_TAX_CF(ANN_R,"&amp;AI322&amp;","&amp;AJ322&amp;",,,USD)")</f>
        <v>699</v>
      </c>
      <c r="W322" s="1" cm="1">
        <f t="array" ref="W322">_xll.FDS(A322,"FF_TAX_CF(ANN_R,"&amp;AK322&amp;","&amp;AL322&amp;",,,USD)")</f>
        <v>691</v>
      </c>
      <c r="X322" s="1" cm="1">
        <f t="array" ref="X322">_xll.FDS(A322,"FF_TAX_CF(ANN_R,"&amp;F322&amp;","&amp;G322&amp;",,,USD)")</f>
        <v>432</v>
      </c>
      <c r="Y322" s="1" cm="1">
        <f t="array" ref="Y322">_xll.FDS($A322,"FF_PTX_INC(ANN_R,"&amp;AE322&amp;","&amp;AF322&amp;",,,USD)")</f>
        <v>1930</v>
      </c>
      <c r="Z322" s="1" cm="1">
        <f t="array" ref="Z322">_xll.FDS($A322,"FF_PTX_INC(ANN_R,"&amp;AG322&amp;","&amp;AH322&amp;",,,USD)")</f>
        <v>2365</v>
      </c>
      <c r="AA322" s="1" cm="1">
        <f t="array" ref="AA322">_xll.FDS(A322,"FF_PTX_INC(ANN_R,"&amp;AI322&amp;","&amp;AJ322&amp;",,,USD)")</f>
        <v>2753</v>
      </c>
      <c r="AB322" s="1" cm="1">
        <f t="array" ref="AB322">_xll.FDS(A322,"FF_PTX_INC(ANN_R,"&amp;AK322&amp;","&amp;AL322&amp;",,,USD)")</f>
        <v>2834</v>
      </c>
      <c r="AC322" s="1" cm="1">
        <f t="array" ref="AC322">_xll.FDS(A322,"FF_PTX_INC(ANN_R,"&amp;F322&amp;","&amp;G322&amp;",,,USD)")</f>
        <v>2338</v>
      </c>
      <c r="AE322" s="6">
        <f t="shared" si="31"/>
        <v>42370</v>
      </c>
      <c r="AF322" s="6">
        <f t="shared" si="32"/>
        <v>42735</v>
      </c>
      <c r="AG322" s="6">
        <f t="shared" si="33"/>
        <v>42736</v>
      </c>
      <c r="AH322" s="6">
        <f t="shared" si="34"/>
        <v>43100</v>
      </c>
      <c r="AI322" s="6">
        <f>DATE(YEAR(F322)+AO322,MONTH(F322),DAY(F322))</f>
        <v>43101</v>
      </c>
      <c r="AJ322" s="6">
        <f>DATE(YEAR(G322)+AO322,MONTH(G322),DAY(G322))</f>
        <v>43465</v>
      </c>
      <c r="AK322" s="6">
        <f>DATE(YEAR(F322)+AP322,MONTH(F322),DAY(F322))</f>
        <v>43466</v>
      </c>
      <c r="AL322" s="6">
        <f>DATE(YEAR(G322)+AP322,MONTH(G322),DAY(G322))</f>
        <v>43830</v>
      </c>
      <c r="AM322" s="8">
        <v>-4</v>
      </c>
      <c r="AN322" s="8">
        <v>-3</v>
      </c>
      <c r="AO322">
        <v>-2</v>
      </c>
      <c r="AP322">
        <v>-1</v>
      </c>
      <c r="AQ322" cm="1">
        <f t="array" ref="AQ322">_xll.FDS(A322,"FF_DEBT_LT(ANN_R,"&amp;F322&amp;","&amp;G322&amp;")")</f>
        <v>3935</v>
      </c>
      <c r="AR322" cm="1">
        <f t="array" ref="AR322">_xll.FDS(A322,"FF_RD_EXP(ANN_R,"&amp;F322&amp;","&amp;G322&amp;")")</f>
        <v>906</v>
      </c>
      <c r="AS322" cm="1">
        <f t="array" ref="AS322">_xll.FDS(A322,"FF_PTX_INC_FOR(ANN_R,"&amp;F322&amp;","&amp;G322&amp;")")</f>
        <v>1204</v>
      </c>
      <c r="AT322" cm="1">
        <f t="array" ref="AT322">_xll.FDS(A322,"FF_MKT_VAL_PUBLIC(ANN_R,"&amp;[1]sample_report!E322&amp;")")</f>
        <v>33046.85928456</v>
      </c>
    </row>
    <row r="323" spans="1:46" hidden="1" x14ac:dyDescent="0.25">
      <c r="A323" t="s">
        <v>638</v>
      </c>
      <c r="B323" t="s">
        <v>639</v>
      </c>
      <c r="C323" t="s">
        <v>502</v>
      </c>
      <c r="D323" t="str" cm="1">
        <f t="array" ref="D323">_xll.FDS(A323,"FF_MAJOR_IND_NAME")</f>
        <v>MISCELLANEOUS</v>
      </c>
      <c r="E323">
        <v>2016</v>
      </c>
      <c r="F323" s="4">
        <f t="shared" si="35"/>
        <v>42370</v>
      </c>
      <c r="G323" s="4">
        <f t="shared" si="36"/>
        <v>42735</v>
      </c>
      <c r="H323">
        <v>1</v>
      </c>
      <c r="I323" s="1" cm="1">
        <f t="array" ref="I323">_xll.FDS(A323,"FF_PTX_INC(ANN_R,"&amp;F323&amp;","&amp;G323&amp;",,,USD)")</f>
        <v>1930</v>
      </c>
      <c r="J323" s="1" cm="1">
        <f t="array" ref="J323">_xll.FDS(A323,"FF_MKT_VAL(ANN_R,"&amp;F323&amp;","&amp;G323&amp;",,,USD)")</f>
        <v>22987.894</v>
      </c>
      <c r="K323" s="1" cm="1">
        <f t="array" ref="K323">_xll.FDS(A323,"FF_SHLDRS_EQ(ANN_R,"&amp;F323&amp;","&amp;G323&amp;",,,USD)")</f>
        <v>6875</v>
      </c>
      <c r="L323" s="1" cm="1">
        <f t="array" ref="L323">_xll.FDS(A323,"FF_ASSETS(ANN_R,"&amp;F323&amp;","&amp;G323&amp;",,,USD)")</f>
        <v>15011</v>
      </c>
      <c r="M323" s="1" cm="1">
        <f t="array" ref="M323">_xll.FDS(A323,"FF_TAX_CF(ANN_R,"&amp;F323&amp;","&amp;G323&amp;",,,USD)")</f>
        <v>430</v>
      </c>
      <c r="N323" s="1" cm="1">
        <f t="array" ref="N323">_xll.FDS(A323,"FF_INC_TAX(ANN_R,"&amp;F323&amp;","&amp;G323&amp;",,,USD)")</f>
        <v>474</v>
      </c>
      <c r="O323" s="1" cm="1">
        <f t="array" ref="O323">_xll.FDS(A323,"FF_NET_INC(ANN_R,"&amp;F323&amp;","&amp;G323&amp;")")</f>
        <v>1394</v>
      </c>
      <c r="P323" s="1" cm="1">
        <f t="array" ref="P323">_xll.FDS(A323,"FF_ROA(ANN_R,"&amp;F323&amp;","&amp;G323&amp;")")</f>
        <v>9.2486316138663103</v>
      </c>
      <c r="Q323" cm="1">
        <f t="array" ref="Q323">_xll.FDS(A323,"FF_TAX_RATE(ANN_R,"&amp;F323&amp;","&amp;G323&amp;")")</f>
        <v>24.559585492227999</v>
      </c>
      <c r="R323" t="e" cm="1">
        <f t="array" ref="R323">_xll.FDS(A323,"FF_TAX_REFUND(ANN_R,"&amp;F323&amp;","&amp;G323&amp;",,,,,""D=1"")")</f>
        <v>#N/A</v>
      </c>
      <c r="S323">
        <f t="shared" ref="S323:S386" si="37">SUM(T323:X323)/SUM(Y323:AC323)</f>
        <v>0.26829947119398834</v>
      </c>
      <c r="T323" s="1" cm="1">
        <f t="array" ref="T323">_xll.FDS($A323,"FF_TAX_CF(ANN_R,"&amp;AE323&amp;","&amp;AF323&amp;",,,USD)")</f>
        <v>691</v>
      </c>
      <c r="U323" s="1" cm="1">
        <f t="array" ref="U323">_xll.FDS($A323,"FF_TAX_CF(ANN_R,"&amp;AG323&amp;","&amp;AH323&amp;",,,USD)")</f>
        <v>380</v>
      </c>
      <c r="V323" s="1" cm="1">
        <f t="array" ref="V323">_xll.FDS(A323,"FF_TAX_CF(ANN_R,"&amp;AI323&amp;","&amp;AJ323&amp;",,,USD)")</f>
        <v>659</v>
      </c>
      <c r="W323" s="1" cm="1">
        <f t="array" ref="W323">_xll.FDS(A323,"FF_TAX_CF(ANN_R,"&amp;AK323&amp;","&amp;AL323&amp;",,,USD)")</f>
        <v>732</v>
      </c>
      <c r="X323" s="1" cm="1">
        <f t="array" ref="X323">_xll.FDS(A323,"FF_TAX_CF(ANN_R,"&amp;F323&amp;","&amp;G323&amp;",,,USD)")</f>
        <v>430</v>
      </c>
      <c r="Y323" s="1" cm="1">
        <f t="array" ref="Y323">_xll.FDS($A323,"FF_PTX_INC(ANN_R,"&amp;AE323&amp;","&amp;AF323&amp;",,,USD)")</f>
        <v>2271</v>
      </c>
      <c r="Z323" s="1" cm="1">
        <f t="array" ref="Z323">_xll.FDS($A323,"FF_PTX_INC(ANN_R,"&amp;AG323&amp;","&amp;AH323&amp;",,,USD)")</f>
        <v>2119</v>
      </c>
      <c r="AA323" s="1" cm="1">
        <f t="array" ref="AA323">_xll.FDS(A323,"FF_PTX_INC(ANN_R,"&amp;AI323&amp;","&amp;AJ323&amp;",,,USD)")</f>
        <v>2434</v>
      </c>
      <c r="AB323" s="1" cm="1">
        <f t="array" ref="AB323">_xll.FDS(A323,"FF_PTX_INC(ANN_R,"&amp;AK323&amp;","&amp;AL323&amp;",,,USD)")</f>
        <v>2025</v>
      </c>
      <c r="AC323" s="1" cm="1">
        <f t="array" ref="AC323">_xll.FDS(A323,"FF_PTX_INC(ANN_R,"&amp;F323&amp;","&amp;G323&amp;",,,USD)")</f>
        <v>1930</v>
      </c>
      <c r="AE323" s="6">
        <f t="shared" ref="AE323:AE386" si="38">DATE(YEAR($F323)+AM323,MONTH($F323),DAY($F323))</f>
        <v>40909</v>
      </c>
      <c r="AF323" s="6">
        <f t="shared" ref="AF323:AF386" si="39">DATE(YEAR($G323)+AM323,MONTH($G323),DAY($G323))</f>
        <v>41274</v>
      </c>
      <c r="AG323" s="6">
        <f t="shared" ref="AG323:AG386" si="40">DATE(YEAR($F323)+AN323,MONTH($F323),DAY($F323))</f>
        <v>41275</v>
      </c>
      <c r="AH323" s="6">
        <f t="shared" ref="AH323:AH386" si="41">DATE(YEAR($G323)+AN323,MONTH($G323),DAY($G323))</f>
        <v>41639</v>
      </c>
      <c r="AI323" s="6">
        <f>DATE(YEAR(F323)+AO323,MONTH(F323),DAY(F323))</f>
        <v>41640</v>
      </c>
      <c r="AJ323" s="6">
        <f>DATE(YEAR(G323)+AO323,MONTH(G323),DAY(G323))</f>
        <v>42004</v>
      </c>
      <c r="AK323" s="6">
        <f>DATE(YEAR(F323)+AP323,MONTH(F323),DAY(F323))</f>
        <v>42005</v>
      </c>
      <c r="AL323" s="6">
        <f>DATE(YEAR(G323)+AP323,MONTH(G323),DAY(G323))</f>
        <v>42369</v>
      </c>
      <c r="AM323" s="8">
        <v>-4</v>
      </c>
      <c r="AN323" s="8">
        <v>-3</v>
      </c>
      <c r="AO323">
        <v>-2</v>
      </c>
      <c r="AP323">
        <v>-1</v>
      </c>
      <c r="AQ323" cm="1">
        <f t="array" ref="AQ323">_xll.FDS(A323,"FF_DEBT_LT(ANN_R,"&amp;F323&amp;","&amp;G323&amp;")")</f>
        <v>1568</v>
      </c>
      <c r="AR323" cm="1">
        <f t="array" ref="AR323">_xll.FDS(A323,"FF_RD_EXP(ANN_R,"&amp;F323&amp;","&amp;G323&amp;")")</f>
        <v>636</v>
      </c>
      <c r="AS323" cm="1">
        <f t="array" ref="AS323">_xll.FDS(A323,"FF_PTX_INC_FOR(ANN_R,"&amp;F323&amp;","&amp;G323&amp;")")</f>
        <v>935</v>
      </c>
      <c r="AT323" cm="1">
        <f t="array" ref="AT323">_xll.FDS(A323,"FF_MKT_VAL_PUBLIC(ANN_R,"&amp;[1]sample_report!E323&amp;")")</f>
        <v>22363.7726779</v>
      </c>
    </row>
    <row r="324" spans="1:46" hidden="1" x14ac:dyDescent="0.25">
      <c r="A324" t="s">
        <v>677</v>
      </c>
      <c r="B324" t="s">
        <v>678</v>
      </c>
      <c r="C324" t="s">
        <v>502</v>
      </c>
      <c r="D324" t="str" cm="1">
        <f t="array" ref="D324">_xll.FDS(A324,"FF_MAJOR_IND_NAME")</f>
        <v>CONSTRUCTION</v>
      </c>
      <c r="E324">
        <v>2020</v>
      </c>
      <c r="F324" s="4">
        <f t="shared" si="35"/>
        <v>43831</v>
      </c>
      <c r="G324" s="4">
        <f t="shared" si="36"/>
        <v>44196</v>
      </c>
      <c r="H324">
        <v>0</v>
      </c>
      <c r="I324" s="1" cm="1">
        <f t="array" ref="I324">_xll.FDS(A324,"FF_PTX_INC(ANN_R,"&amp;F324&amp;","&amp;G324&amp;",,,USD)")</f>
        <v>2983</v>
      </c>
      <c r="J324" s="1" cm="1">
        <f t="array" ref="J324">_xll.FDS(A324,"FF_MKT_VAL(ANN_R,"&amp;F324&amp;","&amp;G324&amp;",,,USD)")</f>
        <v>27529.318638659999</v>
      </c>
      <c r="K324" s="1" cm="1">
        <f t="array" ref="K324">_xll.FDS(A324,"FF_SHLDRS_EQ(ANN_R,"&amp;F324&amp;","&amp;G324&amp;",,,USD)")</f>
        <v>11840</v>
      </c>
      <c r="L324" s="1" cm="1">
        <f t="array" ref="L324">_xll.FDS(A324,"FF_ASSETS(ANN_R,"&amp;F324&amp;","&amp;G324&amp;",,,USD)")</f>
        <v>19079.2</v>
      </c>
      <c r="M324" s="1" cm="1">
        <f t="array" ref="M324">_xll.FDS(A324,"FF_TAX_CF(ANN_R,"&amp;F324&amp;","&amp;G324&amp;",,,USD)")</f>
        <v>581.29999999999995</v>
      </c>
      <c r="N324" s="1" cm="1">
        <f t="array" ref="N324">_xll.FDS(A324,"FF_INC_TAX(ANN_R,"&amp;F324&amp;","&amp;G324&amp;",,,USD)")</f>
        <v>602.5</v>
      </c>
      <c r="O324" s="1" cm="1">
        <f t="array" ref="O324">_xll.FDS(A324,"FF_NET_INC(ANN_R,"&amp;F324&amp;","&amp;G324&amp;")")</f>
        <v>2373.6999999999998</v>
      </c>
      <c r="P324" s="1" cm="1">
        <f t="array" ref="P324">_xll.FDS(A324,"FF_ROA(ANN_R,"&amp;F324&amp;","&amp;G324&amp;")")</f>
        <v>13.6364289181682</v>
      </c>
      <c r="Q324" cm="1">
        <f t="array" ref="Q324">_xll.FDS(A324,"FF_TAX_RATE(ANN_R,"&amp;F324&amp;","&amp;G324&amp;")")</f>
        <v>20.1977874622863</v>
      </c>
      <c r="R324" t="e" cm="1">
        <f t="array" ref="R324">_xll.FDS(A324,"FF_TAX_REFUND(ANN_R,"&amp;F324&amp;","&amp;G324&amp;",,,,,""D=1"")")</f>
        <v>#N/A</v>
      </c>
      <c r="S324">
        <f t="shared" si="37"/>
        <v>0.22647398729738538</v>
      </c>
      <c r="T324" s="1" cm="1">
        <f t="array" ref="T324">_xll.FDS($A324,"FF_TAX_CF(ANN_R,"&amp;AE324&amp;","&amp;AF324&amp;",,,USD)")</f>
        <v>389.9</v>
      </c>
      <c r="U324" s="1" cm="1">
        <f t="array" ref="U324">_xll.FDS($A324,"FF_TAX_CF(ANN_R,"&amp;AG324&amp;","&amp;AH324&amp;",,,USD)")</f>
        <v>446.4</v>
      </c>
      <c r="V324" s="1" cm="1">
        <f t="array" ref="V324">_xll.FDS(A324,"FF_TAX_CF(ANN_R,"&amp;AI324&amp;","&amp;AJ324&amp;",,,USD)")</f>
        <v>387.2</v>
      </c>
      <c r="W324" s="1" cm="1">
        <f t="array" ref="W324">_xll.FDS(A324,"FF_TAX_CF(ANN_R,"&amp;AK324&amp;","&amp;AL324&amp;",,,USD)")</f>
        <v>488</v>
      </c>
      <c r="X324" s="1" cm="1">
        <f t="array" ref="X324">_xll.FDS(A324,"FF_TAX_CF(ANN_R,"&amp;F324&amp;","&amp;G324&amp;",,,USD)")</f>
        <v>581.29999999999995</v>
      </c>
      <c r="Y324" s="1" cm="1">
        <f t="array" ref="Y324">_xll.FDS($A324,"FF_PTX_INC(ANN_R,"&amp;AE324&amp;","&amp;AF324&amp;",,,USD)")</f>
        <v>1353.5</v>
      </c>
      <c r="Z324" s="1" cm="1">
        <f t="array" ref="Z324">_xll.FDS($A324,"FF_PTX_INC(ANN_R,"&amp;AG324&amp;","&amp;AH324&amp;",,,USD)")</f>
        <v>1602.1</v>
      </c>
      <c r="AA324" s="1" cm="1">
        <f t="array" ref="AA324">_xll.FDS(A324,"FF_PTX_INC(ANN_R,"&amp;AI324&amp;","&amp;AJ324&amp;",,,USD)")</f>
        <v>2060</v>
      </c>
      <c r="AB324" s="1" cm="1">
        <f t="array" ref="AB324">_xll.FDS(A324,"FF_PTX_INC(ANN_R,"&amp;AK324&amp;","&amp;AL324&amp;",,,USD)")</f>
        <v>2125.3000000000002</v>
      </c>
      <c r="AC324" s="1" cm="1">
        <f t="array" ref="AC324">_xll.FDS(A324,"FF_PTX_INC(ANN_R,"&amp;F324&amp;","&amp;G324&amp;",,,USD)")</f>
        <v>2983</v>
      </c>
      <c r="AE324" s="6">
        <f t="shared" si="38"/>
        <v>42370</v>
      </c>
      <c r="AF324" s="6">
        <f t="shared" si="39"/>
        <v>42735</v>
      </c>
      <c r="AG324" s="6">
        <f t="shared" si="40"/>
        <v>42736</v>
      </c>
      <c r="AH324" s="6">
        <f t="shared" si="41"/>
        <v>43100</v>
      </c>
      <c r="AI324" s="6">
        <f>DATE(YEAR(F324)+AO324,MONTH(F324),DAY(F324))</f>
        <v>43101</v>
      </c>
      <c r="AJ324" s="6">
        <f>DATE(YEAR(G324)+AO324,MONTH(G324),DAY(G324))</f>
        <v>43465</v>
      </c>
      <c r="AK324" s="6">
        <f>DATE(YEAR(F324)+AP324,MONTH(F324),DAY(F324))</f>
        <v>43466</v>
      </c>
      <c r="AL324" s="6">
        <f>DATE(YEAR(G324)+AP324,MONTH(G324),DAY(G324))</f>
        <v>43830</v>
      </c>
      <c r="AM324" s="8">
        <v>-4</v>
      </c>
      <c r="AN324" s="8">
        <v>-3</v>
      </c>
      <c r="AO324">
        <v>-2</v>
      </c>
      <c r="AP324">
        <v>-1</v>
      </c>
      <c r="AQ324" cm="1">
        <f t="array" ref="AQ324">_xll.FDS(A324,"FF_DEBT_LT(ANN_R,"&amp;F324&amp;","&amp;G324&amp;")")</f>
        <v>2779.9</v>
      </c>
      <c r="AR324" t="e" cm="1">
        <f t="array" ref="AR324">_xll.FDS(A324,"FF_RD_EXP(ANN_R,"&amp;F324&amp;","&amp;G324&amp;")")</f>
        <v>#N/A</v>
      </c>
      <c r="AS324" t="e" cm="1">
        <f t="array" ref="AS324">_xll.FDS(A324,"FF_PTX_INC_FOR(ANN_R,"&amp;F324&amp;","&amp;G324&amp;")")</f>
        <v>#N/A</v>
      </c>
      <c r="AT324" cm="1">
        <f t="array" ref="AT324">_xll.FDS(A324,"FF_MKT_VAL_PUBLIC(ANN_R,"&amp;[1]sample_report!E324&amp;")")</f>
        <v>22714.6384170686</v>
      </c>
    </row>
    <row r="325" spans="1:46" hidden="1" x14ac:dyDescent="0.25">
      <c r="A325" t="s">
        <v>677</v>
      </c>
      <c r="B325" t="s">
        <v>678</v>
      </c>
      <c r="C325" t="s">
        <v>502</v>
      </c>
      <c r="D325" t="str" cm="1">
        <f t="array" ref="D325">_xll.FDS(A325,"FF_MAJOR_IND_NAME")</f>
        <v>CONSTRUCTION</v>
      </c>
      <c r="E325">
        <v>2016</v>
      </c>
      <c r="F325" s="4">
        <f t="shared" si="35"/>
        <v>42370</v>
      </c>
      <c r="G325" s="4">
        <f t="shared" si="36"/>
        <v>42735</v>
      </c>
      <c r="H325" s="5">
        <v>0</v>
      </c>
      <c r="I325" s="1" cm="1">
        <f t="array" ref="I325">_xll.FDS(A325,"FF_PTX_INC(ANN_R,"&amp;F325&amp;","&amp;G325&amp;",,,USD)")</f>
        <v>1353.5</v>
      </c>
      <c r="J325" s="1" cm="1">
        <f t="array" ref="J325">_xll.FDS(A325,"FF_MKT_VAL(ANN_R,"&amp;F325&amp;","&amp;G325&amp;",,,USD)")</f>
        <v>11262.2802474</v>
      </c>
      <c r="K325" s="1" cm="1">
        <f t="array" ref="K325">_xll.FDS(A325,"FF_SHLDRS_EQ(ANN_R,"&amp;F325&amp;","&amp;G325&amp;",,,USD)")</f>
        <v>6792.5</v>
      </c>
      <c r="L325" s="1" cm="1">
        <f t="array" ref="L325">_xll.FDS(A325,"FF_ASSETS(ANN_R,"&amp;F325&amp;","&amp;G325&amp;",,,USD)")</f>
        <v>11565.5</v>
      </c>
      <c r="M325" s="1" cm="1">
        <f t="array" ref="M325">_xll.FDS(A325,"FF_TAX_CF(ANN_R,"&amp;F325&amp;","&amp;G325&amp;",,,USD)")</f>
        <v>389.9</v>
      </c>
      <c r="N325" s="1" cm="1">
        <f t="array" ref="N325">_xll.FDS(A325,"FF_INC_TAX(ANN_R,"&amp;F325&amp;","&amp;G325&amp;",,,USD)")</f>
        <v>467.2</v>
      </c>
      <c r="O325" s="1" cm="1">
        <f t="array" ref="O325">_xll.FDS(A325,"FF_NET_INC(ANN_R,"&amp;F325&amp;","&amp;G325&amp;")")</f>
        <v>886.3</v>
      </c>
      <c r="P325" s="1" cm="1">
        <f t="array" ref="P325">_xll.FDS(A325,"FF_ROA(ANN_R,"&amp;F325&amp;","&amp;G325&amp;")")</f>
        <v>7.79805818408978</v>
      </c>
      <c r="Q325" cm="1">
        <f t="array" ref="Q325">_xll.FDS(A325,"FF_TAX_RATE(ANN_R,"&amp;F325&amp;","&amp;G325&amp;")")</f>
        <v>34.517916512744698</v>
      </c>
      <c r="R325" t="e" cm="1">
        <f t="array" ref="R325">_xll.FDS(A325,"FF_TAX_REFUND(ANN_R,"&amp;F325&amp;","&amp;G325&amp;",,,,,""D=1"")")</f>
        <v>#N/A</v>
      </c>
      <c r="S325">
        <f t="shared" si="37"/>
        <v>0.24920082064984014</v>
      </c>
      <c r="T325" s="1" cm="1">
        <f t="array" ref="T325">_xll.FDS($A325,"FF_TAX_CF(ANN_R,"&amp;AE325&amp;","&amp;AF325&amp;",,,USD)")</f>
        <v>6.1</v>
      </c>
      <c r="U325" s="1" cm="1">
        <f t="array" ref="U325">_xll.FDS($A325,"FF_TAX_CF(ANN_R,"&amp;AG325&amp;","&amp;AH325&amp;",,,USD)")</f>
        <v>34.799999999999997</v>
      </c>
      <c r="V325" s="1" cm="1">
        <f t="array" ref="V325">_xll.FDS(A325,"FF_TAX_CF(ANN_R,"&amp;AI325&amp;","&amp;AJ325&amp;",,,USD)")</f>
        <v>279.8</v>
      </c>
      <c r="W325" s="1" cm="1">
        <f t="array" ref="W325">_xll.FDS(A325,"FF_TAX_CF(ANN_R,"&amp;AK325&amp;","&amp;AL325&amp;",,,USD)")</f>
        <v>334</v>
      </c>
      <c r="X325" s="1" cm="1">
        <f t="array" ref="X325">_xll.FDS(A325,"FF_TAX_CF(ANN_R,"&amp;F325&amp;","&amp;G325&amp;",,,USD)")</f>
        <v>389.9</v>
      </c>
      <c r="Y325" s="1" cm="1">
        <f t="array" ref="Y325">_xll.FDS($A325,"FF_PTX_INC(ANN_R,"&amp;AE325&amp;","&amp;AF325&amp;",,,USD)")</f>
        <v>242.9</v>
      </c>
      <c r="Z325" s="1" cm="1">
        <f t="array" ref="Z325">_xll.FDS($A325,"FF_PTX_INC(ANN_R,"&amp;AG325&amp;","&amp;AH325&amp;",,,USD)")</f>
        <v>657.8</v>
      </c>
      <c r="AA325" s="1" cm="1">
        <f t="array" ref="AA325">_xll.FDS(A325,"FF_PTX_INC(ANN_R,"&amp;AI325&amp;","&amp;AJ325&amp;",,,USD)")</f>
        <v>814.2</v>
      </c>
      <c r="AB325" s="1" cm="1">
        <f t="array" ref="AB325">_xll.FDS(A325,"FF_PTX_INC(ANN_R,"&amp;AK325&amp;","&amp;AL325&amp;",,,USD)")</f>
        <v>1123.4000000000001</v>
      </c>
      <c r="AC325" s="1" cm="1">
        <f t="array" ref="AC325">_xll.FDS(A325,"FF_PTX_INC(ANN_R,"&amp;F325&amp;","&amp;G325&amp;",,,USD)")</f>
        <v>1353.5</v>
      </c>
      <c r="AE325" s="6">
        <f t="shared" si="38"/>
        <v>40909</v>
      </c>
      <c r="AF325" s="6">
        <f t="shared" si="39"/>
        <v>41274</v>
      </c>
      <c r="AG325" s="6">
        <f t="shared" si="40"/>
        <v>41275</v>
      </c>
      <c r="AH325" s="6">
        <f t="shared" si="41"/>
        <v>41639</v>
      </c>
      <c r="AI325" s="6">
        <f>DATE(YEAR(F325)+AO325,MONTH(F325),DAY(F325))</f>
        <v>41640</v>
      </c>
      <c r="AJ325" s="6">
        <f>DATE(YEAR(G325)+AO325,MONTH(G325),DAY(G325))</f>
        <v>42004</v>
      </c>
      <c r="AK325" s="6">
        <f>DATE(YEAR(F325)+AP325,MONTH(F325),DAY(F325))</f>
        <v>42005</v>
      </c>
      <c r="AL325" s="6">
        <f>DATE(YEAR(G325)+AP325,MONTH(G325),DAY(G325))</f>
        <v>42369</v>
      </c>
      <c r="AM325" s="8">
        <v>-4</v>
      </c>
      <c r="AN325" s="8">
        <v>-3</v>
      </c>
      <c r="AO325">
        <v>-2</v>
      </c>
      <c r="AP325">
        <v>-1</v>
      </c>
      <c r="AQ325" cm="1">
        <f t="array" ref="AQ325">_xll.FDS(A325,"FF_DEBT_LT(ANN_R,"&amp;F325&amp;","&amp;G325&amp;")")</f>
        <v>2437.1999999999998</v>
      </c>
      <c r="AR325" t="e" cm="1">
        <f t="array" ref="AR325">_xll.FDS(A325,"FF_RD_EXP(ANN_R,"&amp;F325&amp;","&amp;G325&amp;")")</f>
        <v>#N/A</v>
      </c>
      <c r="AS325" t="e" cm="1">
        <f t="array" ref="AS325">_xll.FDS(A325,"FF_PTX_INC_FOR(ANN_R,"&amp;F325&amp;","&amp;G325&amp;")")</f>
        <v>#N/A</v>
      </c>
      <c r="AT325" cm="1">
        <f t="array" ref="AT325">_xll.FDS(A325,"FF_MKT_VAL_PUBLIC(ANN_R,"&amp;[1]sample_report!E325&amp;")")</f>
        <v>9236.7565642766494</v>
      </c>
    </row>
    <row r="326" spans="1:46" hidden="1" x14ac:dyDescent="0.25">
      <c r="A326" t="s">
        <v>292</v>
      </c>
      <c r="B326" t="s">
        <v>293</v>
      </c>
      <c r="C326" t="s">
        <v>29</v>
      </c>
      <c r="D326" t="str" cm="1">
        <f t="array" ref="D326">_xll.FDS(A326,"FF_MAJOR_IND_NAME")</f>
        <v>MACHINERY &amp; EQUIPMENT</v>
      </c>
      <c r="E326">
        <v>2020</v>
      </c>
      <c r="F326" s="4">
        <f t="shared" si="35"/>
        <v>43831</v>
      </c>
      <c r="G326" s="4">
        <f t="shared" si="36"/>
        <v>44196</v>
      </c>
      <c r="H326">
        <v>1</v>
      </c>
      <c r="I326" s="1" cm="1">
        <f t="array" ref="I326">_xll.FDS(A326,"FF_PTX_INC(ANN_R,"&amp;F326&amp;","&amp;G326&amp;",,,USD)")</f>
        <v>366.13213634491001</v>
      </c>
      <c r="J326" s="1" cm="1">
        <f t="array" ref="J326">_xll.FDS(A326,"FF_MKT_VAL(ANN_R,"&amp;F326&amp;","&amp;G326&amp;",,,USD)")</f>
        <v>7989.0504484367202</v>
      </c>
      <c r="K326" s="1" cm="1">
        <f t="array" ref="K326">_xll.FDS(A326,"FF_SHLDRS_EQ(ANN_R,"&amp;F326&amp;","&amp;G326&amp;",,,USD)")</f>
        <v>2157.9546653442098</v>
      </c>
      <c r="L326" s="1" cm="1">
        <f t="array" ref="L326">_xll.FDS(A326,"FF_ASSETS(ANN_R,"&amp;F326&amp;","&amp;G326&amp;",,,USD)")</f>
        <v>3830.6608560700001</v>
      </c>
      <c r="M326" s="1" cm="1">
        <f t="array" ref="M326">_xll.FDS(A326,"FF_TAX_CF(ANN_R,"&amp;F326&amp;","&amp;G326&amp;",,,USD)")</f>
        <v>205.25032040476799</v>
      </c>
      <c r="N326" s="1" cm="1">
        <f t="array" ref="N326">_xll.FDS(A326,"FF_INC_TAX(ANN_R,"&amp;F326&amp;","&amp;G326&amp;",,,USD)")</f>
        <v>102.220472350717</v>
      </c>
      <c r="O326" s="1" cm="1">
        <f t="array" ref="O326">_xll.FDS(A326,"FF_NET_INC(ANN_R,"&amp;F326&amp;","&amp;G326&amp;")")</f>
        <v>28063</v>
      </c>
      <c r="P326" s="1" cm="1">
        <f t="array" ref="P326">_xll.FDS(A326,"FF_ROA(ANN_R,"&amp;F326&amp;","&amp;G326&amp;")")</f>
        <v>6.7898598501115996</v>
      </c>
      <c r="Q326" cm="1">
        <f t="array" ref="Q326">_xll.FDS(A326,"FF_TAX_RATE(ANN_R,"&amp;F326&amp;","&amp;G326&amp;")")</f>
        <v>27.919011254019299</v>
      </c>
      <c r="R326" t="e" cm="1">
        <f t="array" ref="R326">_xll.FDS(A326,"FF_TAX_REFUND(ANN_R,"&amp;F326&amp;","&amp;G326&amp;",,,,,""D=1"")")</f>
        <v>#N/A</v>
      </c>
      <c r="S326">
        <f t="shared" si="37"/>
        <v>0.31550665150762419</v>
      </c>
      <c r="T326" s="1" cm="1">
        <f t="array" ref="T326">_xll.FDS($A326,"FF_TAX_CF(ANN_R,"&amp;AE326&amp;","&amp;AF326&amp;",,,USD)")</f>
        <v>25.2489318847656</v>
      </c>
      <c r="U326" s="1" cm="1">
        <f t="array" ref="U326">_xll.FDS($A326,"FF_TAX_CF(ANN_R,"&amp;AG326&amp;","&amp;AH326&amp;",,,USD)")</f>
        <v>105.025971712545</v>
      </c>
      <c r="V326" s="1" cm="1">
        <f t="array" ref="V326">_xll.FDS(A326,"FF_TAX_CF(ANN_R,"&amp;AI326&amp;","&amp;AJ326&amp;",,,USD)")</f>
        <v>31.516049213707401</v>
      </c>
      <c r="W326" s="1" cm="1">
        <f t="array" ref="W326">_xll.FDS(A326,"FF_TAX_CF(ANN_R,"&amp;AK326&amp;","&amp;AL326&amp;",,,USD)")</f>
        <v>146.78794291243</v>
      </c>
      <c r="X326" s="1" cm="1">
        <f t="array" ref="X326">_xll.FDS(A326,"FF_TAX_CF(ANN_R,"&amp;F326&amp;","&amp;G326&amp;",,,USD)")</f>
        <v>205.25032040476799</v>
      </c>
      <c r="Y326" s="1" cm="1">
        <f t="array" ref="Y326">_xll.FDS($A326,"FF_PTX_INC(ANN_R,"&amp;AE326&amp;","&amp;AF326&amp;",,,USD)")</f>
        <v>171.96254730224601</v>
      </c>
      <c r="Z326" s="1" cm="1">
        <f t="array" ref="Z326">_xll.FDS($A326,"FF_PTX_INC(ANN_R,"&amp;AG326&amp;","&amp;AH326&amp;",,,USD)")</f>
        <v>221.09661608561899</v>
      </c>
      <c r="AA326" s="1" cm="1">
        <f t="array" ref="AA326">_xll.FDS(A326,"FF_PTX_INC(ANN_R,"&amp;AI326&amp;","&amp;AJ326&amp;",,,USD)")</f>
        <v>370.46019601076802</v>
      </c>
      <c r="AB326" s="1" cm="1">
        <f t="array" ref="AB326">_xll.FDS(A326,"FF_PTX_INC(ANN_R,"&amp;AK326&amp;","&amp;AL326&amp;",,,USD)")</f>
        <v>498.93292132951302</v>
      </c>
      <c r="AC326" s="1" cm="1">
        <f t="array" ref="AC326">_xll.FDS(A326,"FF_PTX_INC(ANN_R,"&amp;F326&amp;","&amp;G326&amp;",,,USD)")</f>
        <v>366.13213634491001</v>
      </c>
      <c r="AE326" s="6">
        <f t="shared" si="38"/>
        <v>42370</v>
      </c>
      <c r="AF326" s="6">
        <f t="shared" si="39"/>
        <v>42735</v>
      </c>
      <c r="AG326" s="6">
        <f t="shared" si="40"/>
        <v>42736</v>
      </c>
      <c r="AH326" s="6">
        <f t="shared" si="41"/>
        <v>43100</v>
      </c>
      <c r="AI326" s="6">
        <f>DATE(YEAR(F326)+AO326,MONTH(F326),DAY(F326))</f>
        <v>43101</v>
      </c>
      <c r="AJ326" s="6">
        <f>DATE(YEAR(G326)+AO326,MONTH(G326),DAY(G326))</f>
        <v>43465</v>
      </c>
      <c r="AK326" s="6">
        <f>DATE(YEAR(F326)+AP326,MONTH(F326),DAY(F326))</f>
        <v>43466</v>
      </c>
      <c r="AL326" s="6">
        <f>DATE(YEAR(G326)+AP326,MONTH(G326),DAY(G326))</f>
        <v>43830</v>
      </c>
      <c r="AM326" s="8">
        <v>-4</v>
      </c>
      <c r="AN326" s="8">
        <v>-3</v>
      </c>
      <c r="AO326">
        <v>-2</v>
      </c>
      <c r="AP326">
        <v>-1</v>
      </c>
      <c r="AQ326" cm="1">
        <f t="array" ref="AQ326">_xll.FDS(A326,"FF_DEBT_LT(ANN_R,"&amp;F326&amp;","&amp;G326&amp;")")</f>
        <v>24489</v>
      </c>
      <c r="AR326" cm="1">
        <f t="array" ref="AR326">_xll.FDS(A326,"FF_RD_EXP(ANN_R,"&amp;F326&amp;","&amp;G326&amp;")")</f>
        <v>8936</v>
      </c>
      <c r="AS326" t="e" cm="1">
        <f t="array" ref="AS326">_xll.FDS(A326,"FF_PTX_INC_FOR(ANN_R,"&amp;F326&amp;","&amp;G326&amp;")")</f>
        <v>#N/A</v>
      </c>
      <c r="AT326" cm="1">
        <f t="array" ref="AT326">_xll.FDS(A326,"FF_MKT_VAL_PUBLIC(ANN_R,"&amp;[1]sample_report!E326&amp;")")</f>
        <v>1034808.36631032</v>
      </c>
    </row>
    <row r="327" spans="1:46" hidden="1" x14ac:dyDescent="0.25">
      <c r="A327" t="s">
        <v>292</v>
      </c>
      <c r="B327" t="s">
        <v>293</v>
      </c>
      <c r="C327" t="s">
        <v>29</v>
      </c>
      <c r="D327" t="str" cm="1">
        <f t="array" ref="D327">_xll.FDS(A327,"FF_MAJOR_IND_NAME")</f>
        <v>MACHINERY &amp; EQUIPMENT</v>
      </c>
      <c r="E327">
        <v>2016</v>
      </c>
      <c r="F327" s="4">
        <f t="shared" si="35"/>
        <v>42370</v>
      </c>
      <c r="G327" s="4">
        <f t="shared" si="36"/>
        <v>42735</v>
      </c>
      <c r="H327">
        <v>1</v>
      </c>
      <c r="I327" s="1" cm="1">
        <f t="array" ref="I327">_xll.FDS(A327,"FF_PTX_INC(ANN_R,"&amp;F327&amp;","&amp;G327&amp;",,,USD)")</f>
        <v>171.96254730224601</v>
      </c>
      <c r="J327" s="1" cm="1">
        <f t="array" ref="J327">_xll.FDS(A327,"FF_MKT_VAL(ANN_R,"&amp;F327&amp;","&amp;G327&amp;",,,USD)")</f>
        <v>2053.22656739064</v>
      </c>
      <c r="K327" s="1" cm="1">
        <f t="array" ref="K327">_xll.FDS(A327,"FF_SHLDRS_EQ(ANN_R,"&amp;F327&amp;","&amp;G327&amp;",,,USD)")</f>
        <v>1130.41503379494</v>
      </c>
      <c r="L327" s="1" cm="1">
        <f t="array" ref="L327">_xll.FDS(A327,"FF_ASSETS(ANN_R,"&amp;F327&amp;","&amp;G327&amp;",,,USD)")</f>
        <v>2651.4791108146301</v>
      </c>
      <c r="M327" s="1" cm="1">
        <f t="array" ref="M327">_xll.FDS(A327,"FF_TAX_CF(ANN_R,"&amp;F327&amp;","&amp;G327&amp;",,,USD)")</f>
        <v>25.2489318847656</v>
      </c>
      <c r="N327" s="1" cm="1">
        <f t="array" ref="N327">_xll.FDS(A327,"FF_INC_TAX(ANN_R,"&amp;F327&amp;","&amp;G327&amp;",,,USD)")</f>
        <v>55.919055938720703</v>
      </c>
      <c r="O327" s="1" cm="1">
        <f t="array" ref="O327">_xll.FDS(A327,"FF_NET_INC(ANN_R,"&amp;F327&amp;","&amp;G327&amp;")")</f>
        <v>13652</v>
      </c>
      <c r="P327" s="1" cm="1">
        <f t="array" ref="P327">_xll.FDS(A327,"FF_ROA(ANN_R,"&amp;F327&amp;","&amp;G327&amp;")")</f>
        <v>4.7797354900261704</v>
      </c>
      <c r="Q327" cm="1">
        <f t="array" ref="Q327">_xll.FDS(A327,"FF_TAX_RATE(ANN_R,"&amp;F327&amp;","&amp;G327&amp;")")</f>
        <v>32.518159806295401</v>
      </c>
      <c r="R327" t="e" cm="1">
        <f t="array" ref="R327">_xll.FDS(A327,"FF_TAX_REFUND(ANN_R,"&amp;F327&amp;","&amp;G327&amp;",,,,,""D=1"")")</f>
        <v>#N/A</v>
      </c>
      <c r="S327">
        <f t="shared" si="37"/>
        <v>0.28386777105501715</v>
      </c>
      <c r="T327" s="1" cm="1">
        <f t="array" ref="T327">_xll.FDS($A327,"FF_TAX_CF(ANN_R,"&amp;AE327&amp;","&amp;AF327&amp;",,,USD)")</f>
        <v>14.9059999445453</v>
      </c>
      <c r="U327" s="1" cm="1">
        <f t="array" ref="U327">_xll.FDS($A327,"FF_TAX_CF(ANN_R,"&amp;AG327&amp;","&amp;AH327&amp;",,,USD)")</f>
        <v>23.170504663139599</v>
      </c>
      <c r="V327" s="1" cm="1">
        <f t="array" ref="V327">_xll.FDS(A327,"FF_TAX_CF(ANN_R,"&amp;AI327&amp;","&amp;AJ327&amp;",,,USD)")</f>
        <v>31.575844196602699</v>
      </c>
      <c r="W327" s="1" cm="1">
        <f t="array" ref="W327">_xll.FDS(A327,"FF_TAX_CF(ANN_R,"&amp;AK327&amp;","&amp;AL327&amp;",,,USD)")</f>
        <v>63.9106536852196</v>
      </c>
      <c r="X327" s="1" cm="1">
        <f t="array" ref="X327">_xll.FDS(A327,"FF_TAX_CF(ANN_R,"&amp;F327&amp;","&amp;G327&amp;",,,USD)")</f>
        <v>25.2489318847656</v>
      </c>
      <c r="Y327" s="1" cm="1">
        <f t="array" ref="Y327">_xll.FDS($A327,"FF_PTX_INC(ANN_R,"&amp;AE327&amp;","&amp;AF327&amp;",,,USD)")</f>
        <v>39.626910642720802</v>
      </c>
      <c r="Z327" s="1" cm="1">
        <f t="array" ref="Z327">_xll.FDS($A327,"FF_PTX_INC(ANN_R,"&amp;AG327&amp;","&amp;AH327&amp;",,,USD)")</f>
        <v>88.2433170825243</v>
      </c>
      <c r="AA327" s="1" cm="1">
        <f t="array" ref="AA327">_xll.FDS(A327,"FF_PTX_INC(ANN_R,"&amp;AI327&amp;","&amp;AJ327&amp;",,,USD)")</f>
        <v>121.16219444014099</v>
      </c>
      <c r="AB327" s="1" cm="1">
        <f t="array" ref="AB327">_xll.FDS(A327,"FF_PTX_INC(ANN_R,"&amp;AK327&amp;","&amp;AL327&amp;",,,USD)")</f>
        <v>138.462463068776</v>
      </c>
      <c r="AC327" s="1" cm="1">
        <f t="array" ref="AC327">_xll.FDS(A327,"FF_PTX_INC(ANN_R,"&amp;F327&amp;","&amp;G327&amp;",,,USD)")</f>
        <v>171.96254730224601</v>
      </c>
      <c r="AE327" s="6">
        <f t="shared" si="38"/>
        <v>40909</v>
      </c>
      <c r="AF327" s="6">
        <f t="shared" si="39"/>
        <v>41274</v>
      </c>
      <c r="AG327" s="6">
        <f t="shared" si="40"/>
        <v>41275</v>
      </c>
      <c r="AH327" s="6">
        <f t="shared" si="41"/>
        <v>41639</v>
      </c>
      <c r="AI327" s="6">
        <f>DATE(YEAR(F327)+AO327,MONTH(F327),DAY(F327))</f>
        <v>41640</v>
      </c>
      <c r="AJ327" s="6">
        <f>DATE(YEAR(G327)+AO327,MONTH(G327),DAY(G327))</f>
        <v>42004</v>
      </c>
      <c r="AK327" s="6">
        <f>DATE(YEAR(F327)+AP327,MONTH(F327),DAY(F327))</f>
        <v>42005</v>
      </c>
      <c r="AL327" s="6">
        <f>DATE(YEAR(G327)+AP327,MONTH(G327),DAY(G327))</f>
        <v>42369</v>
      </c>
      <c r="AM327" s="8">
        <v>-4</v>
      </c>
      <c r="AN327" s="8">
        <v>-3</v>
      </c>
      <c r="AO327">
        <v>-2</v>
      </c>
      <c r="AP327">
        <v>-1</v>
      </c>
      <c r="AQ327" cm="1">
        <f t="array" ref="AQ327">_xll.FDS(A327,"FF_DEBT_LT(ANN_R,"&amp;F327&amp;","&amp;G327&amp;")")</f>
        <v>33612</v>
      </c>
      <c r="AR327" cm="1">
        <f t="array" ref="AR327">_xll.FDS(A327,"FF_RD_EXP(ANN_R,"&amp;F327&amp;","&amp;G327&amp;")")</f>
        <v>7009</v>
      </c>
      <c r="AS327" t="e" cm="1">
        <f t="array" ref="AS327">_xll.FDS(A327,"FF_PTX_INC_FOR(ANN_R,"&amp;F327&amp;","&amp;G327&amp;")")</f>
        <v>#N/A</v>
      </c>
      <c r="AT327" cm="1">
        <f t="array" ref="AT327">_xll.FDS(A327,"FF_MKT_VAL_PUBLIC(ANN_R,"&amp;[1]sample_report!E327&amp;")")</f>
        <v>242575.61176018501</v>
      </c>
    </row>
    <row r="328" spans="1:46" hidden="1" x14ac:dyDescent="0.25">
      <c r="A328" t="s">
        <v>81</v>
      </c>
      <c r="B328" t="s">
        <v>82</v>
      </c>
      <c r="C328" t="s">
        <v>29</v>
      </c>
      <c r="D328" t="str" cm="1">
        <f t="array" ref="D328">_xll.FDS(A328,"FF_MAJOR_IND_NAME")</f>
        <v>FINANCIAL</v>
      </c>
      <c r="E328">
        <v>2020</v>
      </c>
      <c r="F328" s="4">
        <f t="shared" si="35"/>
        <v>43831</v>
      </c>
      <c r="G328" s="4">
        <f t="shared" si="36"/>
        <v>44196</v>
      </c>
      <c r="H328">
        <v>1</v>
      </c>
      <c r="I328" s="1" cm="1">
        <f t="array" ref="I328">_xll.FDS(A328,"FF_PTX_INC(ANN_R,"&amp;F328&amp;","&amp;G328&amp;",,,USD)")</f>
        <v>931.37069571018196</v>
      </c>
      <c r="J328" s="1" cm="1">
        <f t="array" ref="J328">_xll.FDS(A328,"FF_MKT_VAL(ANN_R,"&amp;F328&amp;","&amp;G328&amp;",,,USD)")</f>
        <v>13549.198107914101</v>
      </c>
      <c r="K328" s="1" cm="1">
        <f t="array" ref="K328">_xll.FDS(A328,"FF_SHLDRS_EQ(ANN_R,"&amp;F328&amp;","&amp;G328&amp;",,,USD)")</f>
        <v>34986.039863679602</v>
      </c>
      <c r="L328" s="1" cm="1">
        <f t="array" ref="L328">_xll.FDS(A328,"FF_ASSETS(ANN_R,"&amp;F328&amp;","&amp;G328&amp;",,,USD)")</f>
        <v>555898.27190134895</v>
      </c>
      <c r="M328" s="1" cm="1">
        <f t="array" ref="M328">_xll.FDS(A328,"FF_TAX_CF(ANN_R,"&amp;F328&amp;","&amp;G328&amp;",,,USD)")</f>
        <v>1322.69465082139</v>
      </c>
      <c r="N328" s="1" cm="1">
        <f t="array" ref="N328">_xll.FDS(A328,"FF_INC_TAX(ANN_R,"&amp;F328&amp;","&amp;G328&amp;",,,USD)")</f>
        <v>633.06976177543402</v>
      </c>
      <c r="O328" s="1" cm="1">
        <f t="array" ref="O328">_xll.FDS(A328,"FF_NET_INC(ANN_R,"&amp;F328&amp;","&amp;G328&amp;")")</f>
        <v>32433</v>
      </c>
      <c r="P328" s="1" cm="1">
        <f t="array" ref="P328">_xll.FDS(A328,"FF_ROA(ANN_R,"&amp;F328&amp;","&amp;G328&amp;")")</f>
        <v>5.59415060861592E-2</v>
      </c>
      <c r="Q328" cm="1">
        <f t="array" ref="Q328">_xll.FDS(A328,"FF_TAX_RATE(ANN_R,"&amp;F328&amp;","&amp;G328&amp;")")</f>
        <v>67.971835993047904</v>
      </c>
      <c r="R328" t="e" cm="1">
        <f t="array" ref="R328">_xll.FDS(A328,"FF_TAX_REFUND(ANN_R,"&amp;F328&amp;","&amp;G328&amp;",,,,,""D=1"")")</f>
        <v>#N/A</v>
      </c>
      <c r="S328">
        <f t="shared" si="37"/>
        <v>0.43010767566846608</v>
      </c>
      <c r="T328" s="1" cm="1">
        <f t="array" ref="T328">_xll.FDS($A328,"FF_TAX_CF(ANN_R,"&amp;AE328&amp;","&amp;AF328&amp;",,,USD)")</f>
        <v>989.36340713500999</v>
      </c>
      <c r="U328" s="1" cm="1">
        <f t="array" ref="U328">_xll.FDS($A328,"FF_TAX_CF(ANN_R,"&amp;AG328&amp;","&amp;AH328&amp;",,,USD)")</f>
        <v>933.02550355903804</v>
      </c>
      <c r="V328" s="1" cm="1">
        <f t="array" ref="V328">_xll.FDS(A328,"FF_TAX_CF(ANN_R,"&amp;AI328&amp;","&amp;AJ328&amp;",,,USD)")</f>
        <v>511.45684675872297</v>
      </c>
      <c r="W328" s="1" cm="1">
        <f t="array" ref="W328">_xll.FDS(A328,"FF_TAX_CF(ANN_R,"&amp;AK328&amp;","&amp;AL328&amp;",,,USD)")</f>
        <v>1529.1628091484299</v>
      </c>
      <c r="X328" s="1" cm="1">
        <f t="array" ref="X328">_xll.FDS(A328,"FF_TAX_CF(ANN_R,"&amp;F328&amp;","&amp;G328&amp;",,,USD)")</f>
        <v>1322.69465082139</v>
      </c>
      <c r="Y328" s="1" cm="1">
        <f t="array" ref="Y328">_xll.FDS($A328,"FF_PTX_INC(ANN_R,"&amp;AE328&amp;","&amp;AF328&amp;",,,USD)")</f>
        <v>2212.6291885375999</v>
      </c>
      <c r="Z328" s="1" cm="1">
        <f t="array" ref="Z328">_xll.FDS($A328,"FF_PTX_INC(ANN_R,"&amp;AG328&amp;","&amp;AH328&amp;",,,USD)")</f>
        <v>2866.1387287881198</v>
      </c>
      <c r="AA328" s="1" cm="1">
        <f t="array" ref="AA328">_xll.FDS(A328,"FF_PTX_INC(ANN_R,"&amp;AI328&amp;","&amp;AJ328&amp;",,,USD)")</f>
        <v>3399.36636179686</v>
      </c>
      <c r="AB328" s="1" cm="1">
        <f t="array" ref="AB328">_xll.FDS(A328,"FF_PTX_INC(ANN_R,"&amp;AK328&amp;","&amp;AL328&amp;",,,USD)")</f>
        <v>2879.7507544625601</v>
      </c>
      <c r="AC328" s="1" cm="1">
        <f t="array" ref="AC328">_xll.FDS(A328,"FF_PTX_INC(ANN_R,"&amp;F328&amp;","&amp;G328&amp;",,,USD)")</f>
        <v>931.37069571018196</v>
      </c>
      <c r="AE328" s="6">
        <f t="shared" si="38"/>
        <v>42370</v>
      </c>
      <c r="AF328" s="6">
        <f t="shared" si="39"/>
        <v>42735</v>
      </c>
      <c r="AG328" s="6">
        <f t="shared" si="40"/>
        <v>42736</v>
      </c>
      <c r="AH328" s="6">
        <f t="shared" si="41"/>
        <v>43100</v>
      </c>
      <c r="AI328" s="6">
        <f>DATE(YEAR(F328)+AO328,MONTH(F328),DAY(F328))</f>
        <v>43101</v>
      </c>
      <c r="AJ328" s="6">
        <f>DATE(YEAR(G328)+AO328,MONTH(G328),DAY(G328))</f>
        <v>43465</v>
      </c>
      <c r="AK328" s="6">
        <f>DATE(YEAR(F328)+AP328,MONTH(F328),DAY(F328))</f>
        <v>43466</v>
      </c>
      <c r="AL328" s="6">
        <f>DATE(YEAR(G328)+AP328,MONTH(G328),DAY(G328))</f>
        <v>43830</v>
      </c>
      <c r="AM328" s="8">
        <v>-4</v>
      </c>
      <c r="AN328" s="8">
        <v>-3</v>
      </c>
      <c r="AO328">
        <v>-2</v>
      </c>
      <c r="AP328">
        <v>-1</v>
      </c>
      <c r="AQ328" cm="1">
        <f t="array" ref="AQ328">_xll.FDS(A328,"FF_DEBT_LT(ANN_R,"&amp;F328&amp;","&amp;G328&amp;")")</f>
        <v>1766804</v>
      </c>
      <c r="AR328" t="e" cm="1">
        <f t="array" ref="AR328">_xll.FDS(A328,"FF_RD_EXP(ANN_R,"&amp;F328&amp;","&amp;G328&amp;")")</f>
        <v>#N/A</v>
      </c>
      <c r="AS328" t="e" cm="1">
        <f t="array" ref="AS328">_xll.FDS(A328,"FF_PTX_INC_FOR(ANN_R,"&amp;F328&amp;","&amp;G328&amp;")")</f>
        <v>#N/A</v>
      </c>
      <c r="AT328" cm="1">
        <f t="array" ref="AT328">_xll.FDS(A328,"FF_MKT_VAL_PUBLIC(ANN_R,"&amp;[1]sample_report!E328&amp;")")</f>
        <v>1750550.6257611499</v>
      </c>
    </row>
    <row r="329" spans="1:46" hidden="1" x14ac:dyDescent="0.25">
      <c r="A329" t="s">
        <v>81</v>
      </c>
      <c r="B329" t="s">
        <v>82</v>
      </c>
      <c r="C329" t="s">
        <v>29</v>
      </c>
      <c r="D329" t="str" cm="1">
        <f t="array" ref="D329">_xll.FDS(A329,"FF_MAJOR_IND_NAME")</f>
        <v>FINANCIAL</v>
      </c>
      <c r="E329">
        <v>2016</v>
      </c>
      <c r="F329" s="4">
        <f t="shared" si="35"/>
        <v>42370</v>
      </c>
      <c r="G329" s="4">
        <f t="shared" si="36"/>
        <v>42735</v>
      </c>
      <c r="H329" s="5">
        <v>1</v>
      </c>
      <c r="I329" s="1" cm="1">
        <f t="array" ref="I329">_xll.FDS(A329,"FF_PTX_INC(ANN_R,"&amp;F329&amp;","&amp;G329&amp;",,,USD)")</f>
        <v>2212.6291885375999</v>
      </c>
      <c r="J329" s="1" cm="1">
        <f t="array" ref="J329">_xll.FDS(A329,"FF_MKT_VAL(ANN_R,"&amp;F329&amp;","&amp;G329&amp;",,,USD)")</f>
        <v>14373.0043022666</v>
      </c>
      <c r="K329" s="1" cm="1">
        <f t="array" ref="K329">_xll.FDS(A329,"FF_SHLDRS_EQ(ANN_R,"&amp;F329&amp;","&amp;G329&amp;",,,USD)")</f>
        <v>26094.461029820101</v>
      </c>
      <c r="L329" s="1" cm="1">
        <f t="array" ref="L329">_xll.FDS(A329,"FF_ASSETS(ANN_R,"&amp;F329&amp;","&amp;G329&amp;",,,USD)")</f>
        <v>444191.655370906</v>
      </c>
      <c r="M329" s="1" cm="1">
        <f t="array" ref="M329">_xll.FDS(A329,"FF_TAX_CF(ANN_R,"&amp;F329&amp;","&amp;G329&amp;",,,USD)")</f>
        <v>989.36340713500999</v>
      </c>
      <c r="N329" s="1" cm="1">
        <f t="array" ref="N329">_xll.FDS(A329,"FF_INC_TAX(ANN_R,"&amp;F329&amp;","&amp;G329&amp;",,,USD)")</f>
        <v>725.97341156005905</v>
      </c>
      <c r="O329" s="1" cm="1">
        <f t="array" ref="O329">_xll.FDS(A329,"FF_NET_INC(ANN_R,"&amp;F329&amp;","&amp;G329&amp;")")</f>
        <v>178515</v>
      </c>
      <c r="P329" s="1" cm="1">
        <f t="array" ref="P329">_xll.FDS(A329,"FF_ROA(ANN_R,"&amp;F329&amp;","&amp;G329&amp;")")</f>
        <v>0.35788131375390497</v>
      </c>
      <c r="Q329" cm="1">
        <f t="array" ref="Q329">_xll.FDS(A329,"FF_TAX_RATE(ANN_R,"&amp;F329&amp;","&amp;G329&amp;")")</f>
        <v>32.810441773114199</v>
      </c>
      <c r="R329" t="e" cm="1">
        <f t="array" ref="R329">_xll.FDS(A329,"FF_TAX_REFUND(ANN_R,"&amp;F329&amp;","&amp;G329&amp;",,,,,""D=1"")")</f>
        <v>#N/A</v>
      </c>
      <c r="S329">
        <f t="shared" si="37"/>
        <v>0.49388998573515192</v>
      </c>
      <c r="T329" s="1" cm="1">
        <f t="array" ref="T329">_xll.FDS($A329,"FF_TAX_CF(ANN_R,"&amp;AE329&amp;","&amp;AF329&amp;",,,USD)")</f>
        <v>451.48589466698502</v>
      </c>
      <c r="U329" s="1" cm="1">
        <f t="array" ref="U329">_xll.FDS($A329,"FF_TAX_CF(ANN_R,"&amp;AG329&amp;","&amp;AH329&amp;",,,USD)")</f>
        <v>409.10836916416901</v>
      </c>
      <c r="V329" s="1" cm="1">
        <f t="array" ref="V329">_xll.FDS(A329,"FF_TAX_CF(ANN_R,"&amp;AI329&amp;","&amp;AJ329&amp;",,,USD)")</f>
        <v>1169.7437697555899</v>
      </c>
      <c r="W329" s="1" cm="1">
        <f t="array" ref="W329">_xll.FDS(A329,"FF_TAX_CF(ANN_R,"&amp;AK329&amp;","&amp;AL329&amp;",,,USD)")</f>
        <v>1284.14808954298</v>
      </c>
      <c r="X329" s="1" cm="1">
        <f t="array" ref="X329">_xll.FDS(A329,"FF_TAX_CF(ANN_R,"&amp;F329&amp;","&amp;G329&amp;",,,USD)")</f>
        <v>989.36340713500999</v>
      </c>
      <c r="Y329" s="1" cm="1">
        <f t="array" ref="Y329">_xll.FDS($A329,"FF_PTX_INC(ANN_R,"&amp;AE329&amp;","&amp;AF329&amp;",,,USD)")</f>
        <v>1912.9324380829901</v>
      </c>
      <c r="Z329" s="1" cm="1">
        <f t="array" ref="Z329">_xll.FDS($A329,"FF_PTX_INC(ANN_R,"&amp;AG329&amp;","&amp;AH329&amp;",,,USD)")</f>
        <v>676.92611280828703</v>
      </c>
      <c r="AA329" s="1" cm="1">
        <f t="array" ref="AA329">_xll.FDS(A329,"FF_PTX_INC(ANN_R,"&amp;AI329&amp;","&amp;AJ329&amp;",,,USD)")</f>
        <v>1467.5829450972401</v>
      </c>
      <c r="AB329" s="1" cm="1">
        <f t="array" ref="AB329">_xll.FDS(A329,"FF_PTX_INC(ANN_R,"&amp;AK329&amp;","&amp;AL329&amp;",,,USD)")</f>
        <v>2444.1159857269399</v>
      </c>
      <c r="AC329" s="1" cm="1">
        <f t="array" ref="AC329">_xll.FDS(A329,"FF_PTX_INC(ANN_R,"&amp;F329&amp;","&amp;G329&amp;",,,USD)")</f>
        <v>2212.6291885375999</v>
      </c>
      <c r="AE329" s="6">
        <f t="shared" si="38"/>
        <v>40909</v>
      </c>
      <c r="AF329" s="6">
        <f t="shared" si="39"/>
        <v>41274</v>
      </c>
      <c r="AG329" s="6">
        <f t="shared" si="40"/>
        <v>41275</v>
      </c>
      <c r="AH329" s="6">
        <f t="shared" si="41"/>
        <v>41639</v>
      </c>
      <c r="AI329" s="6">
        <f>DATE(YEAR(F329)+AO329,MONTH(F329),DAY(F329))</f>
        <v>41640</v>
      </c>
      <c r="AJ329" s="6">
        <f>DATE(YEAR(G329)+AO329,MONTH(G329),DAY(G329))</f>
        <v>42004</v>
      </c>
      <c r="AK329" s="6">
        <f>DATE(YEAR(F329)+AP329,MONTH(F329),DAY(F329))</f>
        <v>42005</v>
      </c>
      <c r="AL329" s="6">
        <f>DATE(YEAR(G329)+AP329,MONTH(G329),DAY(G329))</f>
        <v>42369</v>
      </c>
      <c r="AM329" s="8">
        <v>-4</v>
      </c>
      <c r="AN329" s="8">
        <v>-3</v>
      </c>
      <c r="AO329">
        <v>-2</v>
      </c>
      <c r="AP329">
        <v>-1</v>
      </c>
      <c r="AQ329" cm="1">
        <f t="array" ref="AQ329">_xll.FDS(A329,"FF_DEBT_LT(ANN_R,"&amp;F329&amp;","&amp;G329&amp;")")</f>
        <v>849435</v>
      </c>
      <c r="AR329" t="e" cm="1">
        <f t="array" ref="AR329">_xll.FDS(A329,"FF_RD_EXP(ANN_R,"&amp;F329&amp;","&amp;G329&amp;")")</f>
        <v>#N/A</v>
      </c>
      <c r="AS329" t="e" cm="1">
        <f t="array" ref="AS329">_xll.FDS(A329,"FF_PTX_INC_FOR(ANN_R,"&amp;F329&amp;","&amp;G329&amp;")")</f>
        <v>#N/A</v>
      </c>
      <c r="AT329" cm="1">
        <f t="array" ref="AT329">_xll.FDS(A329,"FF_MKT_VAL_PUBLIC(ANN_R,"&amp;[1]sample_report!E329&amp;")")</f>
        <v>1996489.1332090199</v>
      </c>
    </row>
    <row r="330" spans="1:46" hidden="1" x14ac:dyDescent="0.25">
      <c r="A330" t="s">
        <v>279</v>
      </c>
      <c r="B330" t="s">
        <v>280</v>
      </c>
      <c r="C330" t="s">
        <v>29</v>
      </c>
      <c r="D330" t="str" cm="1">
        <f t="array" ref="D330">_xll.FDS(A330,"FF_MAJOR_IND_NAME")</f>
        <v>DRUGS, COSMETICS &amp; HEALTH CARE</v>
      </c>
      <c r="E330">
        <v>2020</v>
      </c>
      <c r="F330" s="4">
        <f t="shared" si="35"/>
        <v>43831</v>
      </c>
      <c r="G330" s="4">
        <f t="shared" si="36"/>
        <v>44196</v>
      </c>
      <c r="H330">
        <v>1</v>
      </c>
      <c r="I330" s="1" cm="1">
        <f t="array" ref="I330">_xll.FDS(A330,"FF_PTX_INC(ANN_R,"&amp;F330&amp;","&amp;G330&amp;",,,USD)")</f>
        <v>1298.3489975631201</v>
      </c>
      <c r="J330" s="1" cm="1">
        <f t="array" ref="J330">_xll.FDS(A330,"FF_MKT_VAL(ANN_R,"&amp;F330&amp;","&amp;G330&amp;",,,USD)")</f>
        <v>44627.254430582099</v>
      </c>
      <c r="K330" s="1" cm="1">
        <f t="array" ref="K330">_xll.FDS(A330,"FF_SHLDRS_EQ(ANN_R,"&amp;F330&amp;","&amp;G330&amp;",,,USD)")</f>
        <v>12095.863804390699</v>
      </c>
      <c r="L330" s="1" cm="1">
        <f t="array" ref="L330">_xll.FDS(A330,"FF_ASSETS(ANN_R,"&amp;F330&amp;","&amp;G330&amp;",,,USD)")</f>
        <v>19504.5987950284</v>
      </c>
      <c r="M330" s="1" cm="1">
        <f t="array" ref="M330">_xll.FDS(A330,"FF_TAX_CF(ANN_R,"&amp;F330&amp;","&amp;G330&amp;",,,USD)")</f>
        <v>240.79846919328</v>
      </c>
      <c r="N330" s="1" cm="1">
        <f t="array" ref="N330">_xll.FDS(A330,"FF_INC_TAX(ANN_R,"&amp;F330&amp;","&amp;G330&amp;",,,USD)")</f>
        <v>112.172114521265</v>
      </c>
      <c r="O330" s="1" cm="1">
        <f t="array" ref="O330">_xll.FDS(A330,"FF_NET_INC(ANN_R,"&amp;F330&amp;","&amp;G330&amp;")")</f>
        <v>129074</v>
      </c>
      <c r="P330" s="1" cm="1">
        <f t="array" ref="P330">_xll.FDS(A330,"FF_ROA(ANN_R,"&amp;F330&amp;","&amp;G330&amp;")")</f>
        <v>6.1556584089830597</v>
      </c>
      <c r="Q330" cm="1">
        <f t="array" ref="Q330">_xll.FDS(A330,"FF_TAX_RATE(ANN_R,"&amp;F330&amp;","&amp;G330&amp;")")</f>
        <v>8.6395964976906292</v>
      </c>
      <c r="R330" t="e" cm="1">
        <f t="array" ref="R330">_xll.FDS(A330,"FF_TAX_REFUND(ANN_R,"&amp;F330&amp;","&amp;G330&amp;",,,,,""D=1"")")</f>
        <v>#N/A</v>
      </c>
      <c r="S330">
        <f t="shared" si="37"/>
        <v>0.29333245659730778</v>
      </c>
      <c r="T330" s="1" cm="1">
        <f t="array" ref="T330">_xll.FDS($A330,"FF_TAX_CF(ANN_R,"&amp;AE330&amp;","&amp;AF330&amp;",,,USD)")</f>
        <v>311.80598831176798</v>
      </c>
      <c r="U330" s="1" cm="1">
        <f t="array" ref="U330">_xll.FDS($A330,"FF_TAX_CF(ANN_R,"&amp;AG330&amp;","&amp;AH330&amp;",,,USD)")</f>
        <v>280.46634897403402</v>
      </c>
      <c r="V330" s="1" cm="1">
        <f t="array" ref="V330">_xll.FDS(A330,"FF_TAX_CF(ANN_R,"&amp;AI330&amp;","&amp;AJ330&amp;",,,USD)")</f>
        <v>200.05879164487101</v>
      </c>
      <c r="W330" s="1" cm="1">
        <f t="array" ref="W330">_xll.FDS(A330,"FF_TAX_CF(ANN_R,"&amp;AK330&amp;","&amp;AL330&amp;",,,USD)")</f>
        <v>325.94894855096902</v>
      </c>
      <c r="X330" s="1" cm="1">
        <f t="array" ref="X330">_xll.FDS(A330,"FF_TAX_CF(ANN_R,"&amp;F330&amp;","&amp;G330&amp;",,,USD)")</f>
        <v>240.79846919328</v>
      </c>
      <c r="Y330" s="1" cm="1">
        <f t="array" ref="Y330">_xll.FDS($A330,"FF_PTX_INC(ANN_R,"&amp;AE330&amp;","&amp;AF330&amp;",,,USD)")</f>
        <v>1019.18412780762</v>
      </c>
      <c r="Z330" s="1" cm="1">
        <f t="array" ref="Z330">_xll.FDS($A330,"FF_PTX_INC(ANN_R,"&amp;AG330&amp;","&amp;AH330&amp;",,,USD)")</f>
        <v>810.69374876469396</v>
      </c>
      <c r="AA330" s="1" cm="1">
        <f t="array" ref="AA330">_xll.FDS(A330,"FF_PTX_INC(ANN_R,"&amp;AI330&amp;","&amp;AJ330&amp;",,,USD)")</f>
        <v>731.02256608754396</v>
      </c>
      <c r="AB330" s="1" cm="1">
        <f t="array" ref="AB330">_xll.FDS(A330,"FF_PTX_INC(ANN_R,"&amp;AK330&amp;","&amp;AL330&amp;",,,USD)")</f>
        <v>773.98672614060297</v>
      </c>
      <c r="AC330" s="1" cm="1">
        <f t="array" ref="AC330">_xll.FDS(A330,"FF_PTX_INC(ANN_R,"&amp;F330&amp;","&amp;G330&amp;",,,USD)")</f>
        <v>1298.3489975631201</v>
      </c>
      <c r="AE330" s="6">
        <f t="shared" si="38"/>
        <v>42370</v>
      </c>
      <c r="AF330" s="6">
        <f t="shared" si="39"/>
        <v>42735</v>
      </c>
      <c r="AG330" s="6">
        <f t="shared" si="40"/>
        <v>42736</v>
      </c>
      <c r="AH330" s="6">
        <f t="shared" si="41"/>
        <v>43100</v>
      </c>
      <c r="AI330" s="6">
        <f>DATE(YEAR(F330)+AO330,MONTH(F330),DAY(F330))</f>
        <v>43101</v>
      </c>
      <c r="AJ330" s="6">
        <f>DATE(YEAR(G330)+AO330,MONTH(G330),DAY(G330))</f>
        <v>43465</v>
      </c>
      <c r="AK330" s="6">
        <f>DATE(YEAR(F330)+AP330,MONTH(F330),DAY(F330))</f>
        <v>43466</v>
      </c>
      <c r="AL330" s="6">
        <f>DATE(YEAR(G330)+AP330,MONTH(G330),DAY(G330))</f>
        <v>43830</v>
      </c>
      <c r="AM330" s="8">
        <v>-4</v>
      </c>
      <c r="AN330" s="8">
        <v>-3</v>
      </c>
      <c r="AO330">
        <v>-2</v>
      </c>
      <c r="AP330">
        <v>-1</v>
      </c>
      <c r="AQ330" cm="1">
        <f t="array" ref="AQ330">_xll.FDS(A330,"FF_DEBT_LT(ANN_R,"&amp;F330&amp;","&amp;G330&amp;")")</f>
        <v>216452</v>
      </c>
      <c r="AR330" cm="1">
        <f t="array" ref="AR330">_xll.FDS(A330,"FF_RD_EXP(ANN_R,"&amp;F330&amp;","&amp;G330&amp;")")</f>
        <v>197465</v>
      </c>
      <c r="AS330" t="e" cm="1">
        <f t="array" ref="AS330">_xll.FDS(A330,"FF_PTX_INC_FOR(ANN_R,"&amp;F330&amp;","&amp;G330&amp;")")</f>
        <v>#N/A</v>
      </c>
      <c r="AT330" cm="1">
        <f t="array" ref="AT330">_xll.FDS(A330,"FF_MKT_VAL_PUBLIC(ANN_R,"&amp;[1]sample_report!E330&amp;")")</f>
        <v>4628620.6124661202</v>
      </c>
    </row>
    <row r="331" spans="1:46" hidden="1" x14ac:dyDescent="0.25">
      <c r="A331" t="s">
        <v>279</v>
      </c>
      <c r="B331" t="s">
        <v>280</v>
      </c>
      <c r="C331" t="s">
        <v>29</v>
      </c>
      <c r="D331" t="str" cm="1">
        <f t="array" ref="D331">_xll.FDS(A331,"FF_MAJOR_IND_NAME")</f>
        <v>DRUGS, COSMETICS &amp; HEALTH CARE</v>
      </c>
      <c r="E331">
        <v>2016</v>
      </c>
      <c r="F331" s="4">
        <f t="shared" si="35"/>
        <v>42370</v>
      </c>
      <c r="G331" s="4">
        <f t="shared" si="36"/>
        <v>42735</v>
      </c>
      <c r="H331">
        <v>1</v>
      </c>
      <c r="I331" s="1" cm="1">
        <f t="array" ref="I331">_xll.FDS(A331,"FF_PTX_INC(ANN_R,"&amp;F331&amp;","&amp;G331&amp;",,,USD)")</f>
        <v>1019.18412780762</v>
      </c>
      <c r="J331" s="1" cm="1">
        <f t="array" ref="J331">_xll.FDS(A331,"FF_MKT_VAL(ANN_R,"&amp;F331&amp;","&amp;G331&amp;",,,USD)")</f>
        <v>15215.9023288019</v>
      </c>
      <c r="K331" s="1" cm="1">
        <f t="array" ref="K331">_xll.FDS(A331,"FF_SHLDRS_EQ(ANN_R,"&amp;F331&amp;","&amp;G331&amp;",,,USD)")</f>
        <v>10956.056567773199</v>
      </c>
      <c r="L331" s="1" cm="1">
        <f t="array" ref="L331">_xll.FDS(A331,"FF_ASSETS(ANN_R,"&amp;F331&amp;","&amp;G331&amp;",,,USD)")</f>
        <v>16909.310609415199</v>
      </c>
      <c r="M331" s="1" cm="1">
        <f t="array" ref="M331">_xll.FDS(A331,"FF_TAX_CF(ANN_R,"&amp;F331&amp;","&amp;G331&amp;",,,USD)")</f>
        <v>311.80598831176798</v>
      </c>
      <c r="N331" s="1" cm="1">
        <f t="array" ref="N331">_xll.FDS(A331,"FF_INC_TAX(ANN_R,"&amp;F331&amp;","&amp;G331&amp;",,,USD)")</f>
        <v>349.66273117065401</v>
      </c>
      <c r="O331" s="1" cm="1">
        <f t="array" ref="O331">_xll.FDS(A331,"FF_NET_INC(ANN_R,"&amp;F331&amp;","&amp;G331&amp;")")</f>
        <v>82282</v>
      </c>
      <c r="P331" s="1" cm="1">
        <f t="array" ref="P331">_xll.FDS(A331,"FF_ROA(ANN_R,"&amp;F331&amp;","&amp;G331&amp;")")</f>
        <v>4.2382729200104698</v>
      </c>
      <c r="Q331" cm="1">
        <f t="array" ref="Q331">_xll.FDS(A331,"FF_TAX_RATE(ANN_R,"&amp;F331&amp;","&amp;G331&amp;")")</f>
        <v>34.3081021015132</v>
      </c>
      <c r="R331" t="e" cm="1">
        <f t="array" ref="R331">_xll.FDS(A331,"FF_TAX_REFUND(ANN_R,"&amp;F331&amp;","&amp;G331&amp;",,,,,""D=1"")")</f>
        <v>#N/A</v>
      </c>
      <c r="S331">
        <f t="shared" si="37"/>
        <v>0.40321562710410835</v>
      </c>
      <c r="T331" s="1" cm="1">
        <f t="array" ref="T331">_xll.FDS($A331,"FF_TAX_CF(ANN_R,"&amp;AE331&amp;","&amp;AF331&amp;",,,USD)")</f>
        <v>403.99439102038701</v>
      </c>
      <c r="U331" s="1" cm="1">
        <f t="array" ref="U331">_xll.FDS($A331,"FF_TAX_CF(ANN_R,"&amp;AG331&amp;","&amp;AH331&amp;",,,USD)")</f>
        <v>283.29289069399198</v>
      </c>
      <c r="V331" s="1" cm="1">
        <f t="array" ref="V331">_xll.FDS(A331,"FF_TAX_CF(ANN_R,"&amp;AI331&amp;","&amp;AJ331&amp;",,,USD)")</f>
        <v>547.16156193986501</v>
      </c>
      <c r="W331" s="1" cm="1">
        <f t="array" ref="W331">_xll.FDS(A331,"FF_TAX_CF(ANN_R,"&amp;AK331&amp;","&amp;AL331&amp;",,,USD)")</f>
        <v>199.11431971378599</v>
      </c>
      <c r="X331" s="1" cm="1">
        <f t="array" ref="X331">_xll.FDS(A331,"FF_TAX_CF(ANN_R,"&amp;F331&amp;","&amp;G331&amp;",,,USD)")</f>
        <v>311.80598831176798</v>
      </c>
      <c r="Y331" s="1" cm="1">
        <f t="array" ref="Y331">_xll.FDS($A331,"FF_PTX_INC(ANN_R,"&amp;AE331&amp;","&amp;AF331&amp;",,,USD)")</f>
        <v>429.51315897982602</v>
      </c>
      <c r="Z331" s="1" cm="1">
        <f t="array" ref="Z331">_xll.FDS($A331,"FF_PTX_INC(ANN_R,"&amp;AG331&amp;","&amp;AH331&amp;",,,USD)")</f>
        <v>1156.24557392672</v>
      </c>
      <c r="AA331" s="1" cm="1">
        <f t="array" ref="AA331">_xll.FDS(A331,"FF_PTX_INC(ANN_R,"&amp;AI331&amp;","&amp;AJ331&amp;",,,USD)")</f>
        <v>996.04168660007394</v>
      </c>
      <c r="AB331" s="1" cm="1">
        <f t="array" ref="AB331">_xll.FDS(A331,"FF_PTX_INC(ANN_R,"&amp;AK331&amp;","&amp;AL331&amp;",,,USD)")</f>
        <v>727.64022403955505</v>
      </c>
      <c r="AC331" s="1" cm="1">
        <f t="array" ref="AC331">_xll.FDS(A331,"FF_PTX_INC(ANN_R,"&amp;F331&amp;","&amp;G331&amp;",,,USD)")</f>
        <v>1019.18412780762</v>
      </c>
      <c r="AE331" s="6">
        <f t="shared" si="38"/>
        <v>40909</v>
      </c>
      <c r="AF331" s="6">
        <f t="shared" si="39"/>
        <v>41274</v>
      </c>
      <c r="AG331" s="6">
        <f t="shared" si="40"/>
        <v>41275</v>
      </c>
      <c r="AH331" s="6">
        <f t="shared" si="41"/>
        <v>41639</v>
      </c>
      <c r="AI331" s="6">
        <f>DATE(YEAR(F331)+AO331,MONTH(F331),DAY(F331))</f>
        <v>41640</v>
      </c>
      <c r="AJ331" s="6">
        <f>DATE(YEAR(G331)+AO331,MONTH(G331),DAY(G331))</f>
        <v>42004</v>
      </c>
      <c r="AK331" s="6">
        <f>DATE(YEAR(F331)+AP331,MONTH(F331),DAY(F331))</f>
        <v>42005</v>
      </c>
      <c r="AL331" s="6">
        <f>DATE(YEAR(G331)+AP331,MONTH(G331),DAY(G331))</f>
        <v>42369</v>
      </c>
      <c r="AM331" s="8">
        <v>-4</v>
      </c>
      <c r="AN331" s="8">
        <v>-3</v>
      </c>
      <c r="AO331">
        <v>-2</v>
      </c>
      <c r="AP331">
        <v>-1</v>
      </c>
      <c r="AQ331" cm="1">
        <f t="array" ref="AQ331">_xll.FDS(A331,"FF_DEBT_LT(ANN_R,"&amp;F331&amp;","&amp;G331&amp;")")</f>
        <v>182832</v>
      </c>
      <c r="AR331" cm="1">
        <f t="array" ref="AR331">_xll.FDS(A331,"FF_RD_EXP(ANN_R,"&amp;F331&amp;","&amp;G331&amp;")")</f>
        <v>208656</v>
      </c>
      <c r="AS331" t="e" cm="1">
        <f t="array" ref="AS331">_xll.FDS(A331,"FF_PTX_INC_FOR(ANN_R,"&amp;F331&amp;","&amp;G331&amp;")")</f>
        <v>#N/A</v>
      </c>
      <c r="AT331" cm="1">
        <f t="array" ref="AT331">_xll.FDS(A331,"FF_MKT_VAL_PUBLIC(ANN_R,"&amp;[1]sample_report!E331&amp;")")</f>
        <v>1214734.0792763799</v>
      </c>
    </row>
    <row r="332" spans="1:46" hidden="1" x14ac:dyDescent="0.25">
      <c r="A332" t="s">
        <v>961</v>
      </c>
      <c r="B332" t="s">
        <v>962</v>
      </c>
      <c r="C332" t="s">
        <v>940</v>
      </c>
      <c r="D332" t="str" cm="1">
        <f t="array" ref="D332">_xll.FDS(A332,"FF_MAJOR_IND_NAME")</f>
        <v>AUTOMOTIVE</v>
      </c>
      <c r="E332">
        <v>2020</v>
      </c>
      <c r="F332" s="4">
        <f t="shared" si="35"/>
        <v>43831</v>
      </c>
      <c r="G332" s="4">
        <f t="shared" si="36"/>
        <v>44196</v>
      </c>
      <c r="H332">
        <v>1</v>
      </c>
      <c r="I332" s="1" cm="1">
        <f t="array" ref="I332">_xll.FDS(A332,"FF_PTX_INC(ANN_R,"&amp;F332&amp;","&amp;G332&amp;",,,USD)")</f>
        <v>5939.2670142650604</v>
      </c>
      <c r="J332" s="1" cm="1">
        <f t="array" ref="J332">_xll.FDS(A332,"FF_MKT_VAL(ANN_R,"&amp;F332&amp;","&amp;G332&amp;",,,USD)")</f>
        <v>75647.085015640405</v>
      </c>
      <c r="K332" s="1" cm="1">
        <f t="array" ref="K332">_xll.FDS(A332,"FF_SHLDRS_EQ(ANN_R,"&amp;F332&amp;","&amp;G332&amp;",,,USD)")</f>
        <v>74258.470746398001</v>
      </c>
      <c r="L332" s="1" cm="1">
        <f t="array" ref="L332">_xll.FDS(A332,"FF_ASSETS(ANN_R,"&amp;F332&amp;","&amp;G332&amp;",,,USD)")</f>
        <v>349613.49550449802</v>
      </c>
      <c r="M332" s="1" cm="1">
        <f t="array" ref="M332">_xll.FDS(A332,"FF_TAX_CF(ANN_R,"&amp;F332&amp;","&amp;G332&amp;",,,USD)")</f>
        <v>2271.9691284894898</v>
      </c>
      <c r="N332" s="1" cm="1">
        <f t="array" ref="N332">_xll.FDS(A332,"FF_INC_TAX(ANN_R,"&amp;F332&amp;","&amp;G332&amp;",,,USD)")</f>
        <v>2195.5908386707301</v>
      </c>
      <c r="O332" s="1" cm="1">
        <f t="array" ref="O332">_xll.FDS(A332,"FF_NET_INC(ANN_R,"&amp;F332&amp;","&amp;G332&amp;")")</f>
        <v>3649</v>
      </c>
      <c r="P332" s="1" cm="1">
        <f t="array" ref="P332">_xll.FDS(A332,"FF_ROA(ANN_R,"&amp;F332&amp;","&amp;G332&amp;")")</f>
        <v>1.24078718068602</v>
      </c>
      <c r="Q332" cm="1">
        <f t="array" ref="Q332">_xll.FDS(A332,"FF_TAX_RATE(ANN_R,"&amp;F332&amp;","&amp;G332&amp;")")</f>
        <v>36.967370441458698</v>
      </c>
      <c r="R332" t="e" cm="1">
        <f t="array" ref="R332">_xll.FDS(A332,"FF_TAX_REFUND(ANN_R,"&amp;F332&amp;","&amp;G332&amp;",,,,,""D=1"")")</f>
        <v>#N/A</v>
      </c>
      <c r="S332">
        <f t="shared" si="37"/>
        <v>0.32028113543694176</v>
      </c>
      <c r="T332" s="1" cm="1">
        <f t="array" ref="T332">_xll.FDS($A332,"FF_TAX_CF(ANN_R,"&amp;AE332&amp;","&amp;AF332&amp;",,,USD)")</f>
        <v>3263.28185200691</v>
      </c>
      <c r="U332" s="1" cm="1">
        <f t="array" ref="U332">_xll.FDS($A332,"FF_TAX_CF(ANN_R,"&amp;AG332&amp;","&amp;AH332&amp;",,,USD)")</f>
        <v>4375.2582167387</v>
      </c>
      <c r="V332" s="1" cm="1">
        <f t="array" ref="V332">_xll.FDS(A332,"FF_TAX_CF(ANN_R,"&amp;AI332&amp;","&amp;AJ332&amp;",,,USD)")</f>
        <v>3371.7247204780601</v>
      </c>
      <c r="W332" s="1" cm="1">
        <f t="array" ref="W332">_xll.FDS(A332,"FF_TAX_CF(ANN_R,"&amp;AK332&amp;","&amp;AL332&amp;",,,USD)")</f>
        <v>2358.25686049461</v>
      </c>
      <c r="X332" s="1" cm="1">
        <f t="array" ref="X332">_xll.FDS(A332,"FF_TAX_CF(ANN_R,"&amp;F332&amp;","&amp;G332&amp;",,,USD)")</f>
        <v>2271.9691284894898</v>
      </c>
      <c r="Y332" s="1" cm="1">
        <f t="array" ref="Y332">_xll.FDS($A332,"FF_PTX_INC(ANN_R,"&amp;AE332&amp;","&amp;AF332&amp;",,,USD)")</f>
        <v>13354.0130567551</v>
      </c>
      <c r="Z332" s="1" cm="1">
        <f t="array" ref="Z332">_xll.FDS($A332,"FF_PTX_INC(ANN_R,"&amp;AG332&amp;","&amp;AH332&amp;",,,USD)")</f>
        <v>14064.2162166834</v>
      </c>
      <c r="AA332" s="1" cm="1">
        <f t="array" ref="AA332">_xll.FDS(A332,"FF_PTX_INC(ANN_R,"&amp;AI332&amp;","&amp;AJ332&amp;",,,USD)")</f>
        <v>11725.532539129301</v>
      </c>
      <c r="AB332" s="1" cm="1">
        <f t="array" ref="AB332">_xll.FDS(A332,"FF_PTX_INC(ANN_R,"&amp;AK332&amp;","&amp;AL332&amp;",,,USD)")</f>
        <v>3750.6021544933301</v>
      </c>
      <c r="AC332" s="1" cm="1">
        <f t="array" ref="AC332">_xll.FDS(A332,"FF_PTX_INC(ANN_R,"&amp;F332&amp;","&amp;G332&amp;",,,USD)")</f>
        <v>5939.2670142650604</v>
      </c>
      <c r="AE332" s="6">
        <f t="shared" si="38"/>
        <v>42370</v>
      </c>
      <c r="AF332" s="6">
        <f t="shared" si="39"/>
        <v>42735</v>
      </c>
      <c r="AG332" s="6">
        <f t="shared" si="40"/>
        <v>42736</v>
      </c>
      <c r="AH332" s="6">
        <f t="shared" si="41"/>
        <v>43100</v>
      </c>
      <c r="AI332" s="6">
        <f>DATE(YEAR(F332)+AO332,MONTH(F332),DAY(F332))</f>
        <v>43101</v>
      </c>
      <c r="AJ332" s="6">
        <f>DATE(YEAR(G332)+AO332,MONTH(G332),DAY(G332))</f>
        <v>43465</v>
      </c>
      <c r="AK332" s="6">
        <f>DATE(YEAR(F332)+AP332,MONTH(F332),DAY(F332))</f>
        <v>43466</v>
      </c>
      <c r="AL332" s="6">
        <f>DATE(YEAR(G332)+AP332,MONTH(G332),DAY(G332))</f>
        <v>43830</v>
      </c>
      <c r="AM332" s="8">
        <v>-4</v>
      </c>
      <c r="AN332" s="8">
        <v>-3</v>
      </c>
      <c r="AO332">
        <v>-2</v>
      </c>
      <c r="AP332">
        <v>-1</v>
      </c>
      <c r="AQ332" cm="1">
        <f t="array" ref="AQ332">_xll.FDS(A332,"FF_DEBT_LT(ANN_R,"&amp;F332&amp;","&amp;G332&amp;")")</f>
        <v>86539</v>
      </c>
      <c r="AR332" cm="1">
        <f t="array" ref="AR332">_xll.FDS(A332,"FF_RD_EXP(ANN_R,"&amp;F332&amp;","&amp;G332&amp;")")</f>
        <v>4808</v>
      </c>
      <c r="AS332" t="e" cm="1">
        <f t="array" ref="AS332">_xll.FDS(A332,"FF_PTX_INC_FOR(ANN_R,"&amp;F332&amp;","&amp;G332&amp;")")</f>
        <v>#N/A</v>
      </c>
      <c r="AT332" cm="1">
        <f t="array" ref="AT332">_xll.FDS(A332,"FF_MKT_VAL_PUBLIC(ANN_R,"&amp;[1]sample_report!E332&amp;")")</f>
        <v>47766.385894071303</v>
      </c>
    </row>
    <row r="333" spans="1:46" hidden="1" x14ac:dyDescent="0.25">
      <c r="A333" t="s">
        <v>961</v>
      </c>
      <c r="B333" t="s">
        <v>962</v>
      </c>
      <c r="C333" t="s">
        <v>940</v>
      </c>
      <c r="D333" t="str" cm="1">
        <f t="array" ref="D333">_xll.FDS(A333,"FF_MAJOR_IND_NAME")</f>
        <v>AUTOMOTIVE</v>
      </c>
      <c r="E333">
        <v>2016</v>
      </c>
      <c r="F333" s="4">
        <f t="shared" si="35"/>
        <v>42370</v>
      </c>
      <c r="G333" s="4">
        <f t="shared" si="36"/>
        <v>42735</v>
      </c>
      <c r="H333">
        <v>1</v>
      </c>
      <c r="I333" s="1" cm="1">
        <f t="array" ref="I333">_xll.FDS(A333,"FF_PTX_INC(ANN_R,"&amp;F333&amp;","&amp;G333&amp;",,,USD)")</f>
        <v>13354.0130567551</v>
      </c>
      <c r="J333" s="1" cm="1">
        <f t="array" ref="J333">_xll.FDS(A333,"FF_MKT_VAL(ANN_R,"&amp;F333&amp;","&amp;G333&amp;",,,USD)")</f>
        <v>79801.226662085901</v>
      </c>
      <c r="K333" s="1" cm="1">
        <f t="array" ref="K333">_xll.FDS(A333,"FF_SHLDRS_EQ(ANN_R,"&amp;F333&amp;","&amp;G333&amp;",,,USD)")</f>
        <v>61122.760510444597</v>
      </c>
      <c r="L333" s="1" cm="1">
        <f t="array" ref="L333">_xll.FDS(A333,"FF_ASSETS(ANN_R,"&amp;F333&amp;","&amp;G333&amp;",,,USD)")</f>
        <v>256291.58465766901</v>
      </c>
      <c r="M333" s="1" cm="1">
        <f t="array" ref="M333">_xll.FDS(A333,"FF_TAX_CF(ANN_R,"&amp;F333&amp;","&amp;G333&amp;",,,USD)")</f>
        <v>3263.28185200691</v>
      </c>
      <c r="N333" s="1" cm="1">
        <f t="array" ref="N333">_xll.FDS(A333,"FF_INC_TAX(ANN_R,"&amp;F333&amp;","&amp;G333&amp;",,,USD)")</f>
        <v>4192.4875319004104</v>
      </c>
      <c r="O333" s="1" cm="1">
        <f t="array" ref="O333">_xll.FDS(A333,"FF_NET_INC(ANN_R,"&amp;F333&amp;","&amp;G333&amp;")")</f>
        <v>8526</v>
      </c>
      <c r="P333" s="1" cm="1">
        <f t="array" ref="P333">_xll.FDS(A333,"FF_ROA(ANN_R,"&amp;F333&amp;","&amp;G333&amp;")")</f>
        <v>3.7057159124988601</v>
      </c>
      <c r="Q333" cm="1">
        <f t="array" ref="Q333">_xll.FDS(A333,"FF_TAX_RATE(ANN_R,"&amp;F333&amp;","&amp;G333&amp;")")</f>
        <v>31.394963552021199</v>
      </c>
      <c r="R333" t="e" cm="1">
        <f t="array" ref="R333">_xll.FDS(A333,"FF_TAX_REFUND(ANN_R,"&amp;F333&amp;","&amp;G333&amp;",,,,,""D=1"")")</f>
        <v>#N/A</v>
      </c>
      <c r="S333">
        <f t="shared" si="37"/>
        <v>0.23491403044397702</v>
      </c>
      <c r="T333" s="1" cm="1">
        <f t="array" ref="T333">_xll.FDS($A333,"FF_TAX_CF(ANN_R,"&amp;AE333&amp;","&amp;AF333&amp;",,,USD)")</f>
        <v>2699.9546074867199</v>
      </c>
      <c r="U333" s="1" cm="1">
        <f t="array" ref="U333">_xll.FDS($A333,"FF_TAX_CF(ANN_R,"&amp;AG333&amp;","&amp;AH333&amp;",,,USD)")</f>
        <v>1737.85212182999</v>
      </c>
      <c r="V333" s="1" cm="1">
        <f t="array" ref="V333">_xll.FDS(A333,"FF_TAX_CF(ANN_R,"&amp;AI333&amp;","&amp;AJ333&amp;",,,USD)")</f>
        <v>2878.3856141567198</v>
      </c>
      <c r="W333" s="1" cm="1">
        <f t="array" ref="W333">_xll.FDS(A333,"FF_TAX_CF(ANN_R,"&amp;AK333&amp;","&amp;AL333&amp;",,,USD)")</f>
        <v>2853.2532508373301</v>
      </c>
      <c r="X333" s="1" cm="1">
        <f t="array" ref="X333">_xll.FDS(A333,"FF_TAX_CF(ANN_R,"&amp;F333&amp;","&amp;G333&amp;",,,USD)")</f>
        <v>3263.28185200691</v>
      </c>
      <c r="Y333" s="1" cm="1">
        <f t="array" ref="Y333">_xll.FDS($A333,"FF_PTX_INC(ANN_R,"&amp;AE333&amp;","&amp;AF333&amp;",,,USD)")</f>
        <v>8885.9590744972193</v>
      </c>
      <c r="Z333" s="1" cm="1">
        <f t="array" ref="Z333">_xll.FDS($A333,"FF_PTX_INC(ANN_R,"&amp;AG333&amp;","&amp;AH333&amp;",,,USD)")</f>
        <v>9019.8375215530396</v>
      </c>
      <c r="AA333" s="1" cm="1">
        <f t="array" ref="AA333">_xll.FDS(A333,"FF_PTX_INC(ANN_R,"&amp;AI333&amp;","&amp;AJ333&amp;",,,USD)")</f>
        <v>12304.103666782399</v>
      </c>
      <c r="AB333" s="1" cm="1">
        <f t="array" ref="AB333">_xll.FDS(A333,"FF_PTX_INC(ANN_R,"&amp;AK333&amp;","&amp;AL333&amp;",,,USD)")</f>
        <v>13617.5475788116</v>
      </c>
      <c r="AC333" s="1" cm="1">
        <f t="array" ref="AC333">_xll.FDS(A333,"FF_PTX_INC(ANN_R,"&amp;F333&amp;","&amp;G333&amp;",,,USD)")</f>
        <v>13354.0130567551</v>
      </c>
      <c r="AE333" s="6">
        <f t="shared" si="38"/>
        <v>40909</v>
      </c>
      <c r="AF333" s="6">
        <f t="shared" si="39"/>
        <v>41274</v>
      </c>
      <c r="AG333" s="6">
        <f t="shared" si="40"/>
        <v>41275</v>
      </c>
      <c r="AH333" s="6">
        <f t="shared" si="41"/>
        <v>41639</v>
      </c>
      <c r="AI333" s="6">
        <f>DATE(YEAR(F333)+AO333,MONTH(F333),DAY(F333))</f>
        <v>41640</v>
      </c>
      <c r="AJ333" s="6">
        <f>DATE(YEAR(G333)+AO333,MONTH(G333),DAY(G333))</f>
        <v>42004</v>
      </c>
      <c r="AK333" s="6">
        <f>DATE(YEAR(F333)+AP333,MONTH(F333),DAY(F333))</f>
        <v>42005</v>
      </c>
      <c r="AL333" s="6">
        <f>DATE(YEAR(G333)+AP333,MONTH(G333),DAY(G333))</f>
        <v>42369</v>
      </c>
      <c r="AM333" s="8">
        <v>-4</v>
      </c>
      <c r="AN333" s="8">
        <v>-3</v>
      </c>
      <c r="AO333">
        <v>-2</v>
      </c>
      <c r="AP333">
        <v>-1</v>
      </c>
      <c r="AQ333" cm="1">
        <f t="array" ref="AQ333">_xll.FDS(A333,"FF_DEBT_LT(ANN_R,"&amp;F333&amp;","&amp;G333&amp;")")</f>
        <v>70398</v>
      </c>
      <c r="AR333" cm="1">
        <f t="array" ref="AR333">_xll.FDS(A333,"FF_RD_EXP(ANN_R,"&amp;F333&amp;","&amp;G333&amp;")")</f>
        <v>5219</v>
      </c>
      <c r="AS333" t="e" cm="1">
        <f t="array" ref="AS333">_xll.FDS(A333,"FF_PTX_INC_FOR(ANN_R,"&amp;F333&amp;","&amp;G333&amp;")")</f>
        <v>#N/A</v>
      </c>
      <c r="AT333" cm="1">
        <f t="array" ref="AT333">_xll.FDS(A333,"FF_MKT_VAL_PUBLIC(ANN_R,"&amp;[1]sample_report!E333&amp;")")</f>
        <v>73332.468605000206</v>
      </c>
    </row>
    <row r="334" spans="1:46" hidden="1" x14ac:dyDescent="0.25">
      <c r="A334" t="s">
        <v>318</v>
      </c>
      <c r="B334" t="s">
        <v>319</v>
      </c>
      <c r="C334" t="s">
        <v>29</v>
      </c>
      <c r="D334" t="str" cm="1">
        <f t="array" ref="D334">_xll.FDS(A334,"FF_MAJOR_IND_NAME")</f>
        <v>DIVERSIFIED</v>
      </c>
      <c r="E334">
        <v>2018</v>
      </c>
      <c r="F334" s="4">
        <f t="shared" si="35"/>
        <v>43101</v>
      </c>
      <c r="G334" s="4">
        <f t="shared" si="36"/>
        <v>43465</v>
      </c>
      <c r="I334" s="1" cm="1">
        <f t="array" ref="I334">_xll.FDS(A334,"FF_PTX_INC(ANN_R,"&amp;F334&amp;","&amp;G334&amp;",,,USD)")</f>
        <v>4911.7758188247699</v>
      </c>
      <c r="J334" s="1" cm="1">
        <f t="array" ref="J334">_xll.FDS(A334,"FF_MKT_VAL(ANN_R,"&amp;F334&amp;","&amp;G334&amp;",,,USD)")</f>
        <v>29781.7428815411</v>
      </c>
      <c r="K334" s="1" cm="1">
        <f t="array" ref="K334">_xll.FDS(A334,"FF_SHLDRS_EQ(ANN_R,"&amp;F334&amp;","&amp;G334&amp;",,,USD)")</f>
        <v>37373.899509399198</v>
      </c>
      <c r="L334" s="1" cm="1">
        <f t="array" ref="L334">_xll.FDS(A334,"FF_ASSETS(ANN_R,"&amp;F334&amp;","&amp;G334&amp;",,,USD)")</f>
        <v>106315.540768821</v>
      </c>
      <c r="M334" s="1" cm="1">
        <f t="array" ref="M334">_xll.FDS(A334,"FF_TAX_CF(ANN_R,"&amp;F334&amp;","&amp;G334&amp;",,,USD)")</f>
        <v>1125.0047604665201</v>
      </c>
      <c r="N334" s="1" cm="1">
        <f t="array" ref="N334">_xll.FDS(A334,"FF_INC_TAX(ANN_R,"&amp;F334&amp;","&amp;G334&amp;",,,USD)")</f>
        <v>930.07082308828797</v>
      </c>
      <c r="O334" s="1" cm="1">
        <f t="array" ref="O334">_xll.FDS(A334,"FF_NET_INC(ANN_R,"&amp;F334&amp;","&amp;G334&amp;")")</f>
        <v>418479</v>
      </c>
      <c r="P334" s="1" cm="1">
        <f t="array" ref="P334">_xll.FDS(A334,"FF_ROA(ANN_R,"&amp;F334&amp;","&amp;G334&amp;")")</f>
        <v>3.6696334606340599</v>
      </c>
      <c r="Q334" cm="1">
        <f t="array" ref="Q334">_xll.FDS(A334,"FF_TAX_RATE(ANN_R,"&amp;F334&amp;","&amp;G334&amp;")")</f>
        <v>18.935530801786999</v>
      </c>
      <c r="R334" t="e" cm="1">
        <f t="array" ref="R334">_xll.FDS(A334,"FF_TAX_REFUND(ANN_R,"&amp;F334&amp;","&amp;G334&amp;",,,,,""D=1"")")</f>
        <v>#N/A</v>
      </c>
      <c r="S334">
        <f t="shared" si="37"/>
        <v>0.25880522498533287</v>
      </c>
      <c r="T334" s="1" cm="1">
        <f t="array" ref="T334">_xll.FDS($A334,"FF_TAX_CF(ANN_R,"&amp;AE334&amp;","&amp;AF334&amp;",,,USD)")</f>
        <v>1763.5153906755099</v>
      </c>
      <c r="U334" s="1" cm="1">
        <f t="array" ref="U334">_xll.FDS($A334,"FF_TAX_CF(ANN_R,"&amp;AG334&amp;","&amp;AH334&amp;",,,USD)")</f>
        <v>288.17596843279898</v>
      </c>
      <c r="V334" s="1" cm="1">
        <f t="array" ref="V334">_xll.FDS(A334,"FF_TAX_CF(ANN_R,"&amp;AI334&amp;","&amp;AJ334&amp;",,,USD)")</f>
        <v>1101.81775283813</v>
      </c>
      <c r="W334" s="1" cm="1">
        <f t="array" ref="W334">_xll.FDS(A334,"FF_TAX_CF(ANN_R,"&amp;AK334&amp;","&amp;AL334&amp;",,,USD)")</f>
        <v>586.04178236611199</v>
      </c>
      <c r="X334" s="1" cm="1">
        <f t="array" ref="X334">_xll.FDS(A334,"FF_TAX_CF(ANN_R,"&amp;F334&amp;","&amp;G334&amp;",,,USD)")</f>
        <v>1125.0047604665201</v>
      </c>
      <c r="Y334" s="1" cm="1">
        <f t="array" ref="Y334">_xll.FDS($A334,"FF_PTX_INC(ANN_R,"&amp;AE334&amp;","&amp;AF334&amp;",,,USD)")</f>
        <v>5495.7442363519203</v>
      </c>
      <c r="Z334" s="1" cm="1">
        <f t="array" ref="Z334">_xll.FDS($A334,"FF_PTX_INC(ANN_R,"&amp;AG334&amp;","&amp;AH334&amp;",,,USD)")</f>
        <v>3930.8283505095201</v>
      </c>
      <c r="AA334" s="1" cm="1">
        <f t="array" ref="AA334">_xll.FDS(A334,"FF_PTX_INC(ANN_R,"&amp;AI334&amp;","&amp;AJ334&amp;",,,USD)")</f>
        <v>202.59936141967799</v>
      </c>
      <c r="AB334" s="1" cm="1">
        <f t="array" ref="AB334">_xll.FDS(A334,"FF_PTX_INC(ANN_R,"&amp;AK334&amp;","&amp;AL334&amp;",,,USD)")</f>
        <v>4255.2556521054403</v>
      </c>
      <c r="AC334" s="1" cm="1">
        <f t="array" ref="AC334">_xll.FDS(A334,"FF_PTX_INC(ANN_R,"&amp;F334&amp;","&amp;G334&amp;",,,USD)")</f>
        <v>4911.7758188247699</v>
      </c>
      <c r="AE334" s="6">
        <f t="shared" si="38"/>
        <v>41640</v>
      </c>
      <c r="AF334" s="6">
        <f t="shared" si="39"/>
        <v>42004</v>
      </c>
      <c r="AG334" s="6">
        <f t="shared" si="40"/>
        <v>42005</v>
      </c>
      <c r="AH334" s="6">
        <f t="shared" si="41"/>
        <v>42369</v>
      </c>
      <c r="AI334" s="6">
        <f>DATE(YEAR(F334)+AO334,MONTH(F334),DAY(F334))</f>
        <v>42370</v>
      </c>
      <c r="AJ334" s="6">
        <f>DATE(YEAR(G334)+AO334,MONTH(G334),DAY(G334))</f>
        <v>42735</v>
      </c>
      <c r="AK334" s="6">
        <f>DATE(YEAR(F334)+AP334,MONTH(F334),DAY(F334))</f>
        <v>42736</v>
      </c>
      <c r="AL334" s="6">
        <f>DATE(YEAR(G334)+AP334,MONTH(G334),DAY(G334))</f>
        <v>43100</v>
      </c>
      <c r="AM334" s="8">
        <v>-4</v>
      </c>
      <c r="AN334" s="8">
        <v>-3</v>
      </c>
      <c r="AO334">
        <v>-2</v>
      </c>
      <c r="AP334">
        <v>-1</v>
      </c>
      <c r="AQ334" cm="1">
        <f t="array" ref="AQ334">_xll.FDS(A334,"FF_DEBT_LT(ANN_R,"&amp;F334&amp;","&amp;G334&amp;")")</f>
        <v>3542829</v>
      </c>
      <c r="AR334" cm="1">
        <f t="array" ref="AR334">_xll.FDS(A334,"FF_RD_EXP(ANN_R,"&amp;F334&amp;","&amp;G334&amp;")")</f>
        <v>0</v>
      </c>
      <c r="AS334" t="e" cm="1">
        <f t="array" ref="AS334">_xll.FDS(A334,"FF_PTX_INC_FOR(ANN_R,"&amp;F334&amp;","&amp;G334&amp;")")</f>
        <v>#N/A</v>
      </c>
      <c r="AT334" cm="1">
        <f t="array" ref="AT334">_xll.FDS(A334,"FF_MKT_VAL_PUBLIC(ANN_R,"&amp;[1]sample_report!E334&amp;")")</f>
        <v>2657060.0346274599</v>
      </c>
    </row>
    <row r="335" spans="1:46" hidden="1" x14ac:dyDescent="0.25">
      <c r="A335" t="s">
        <v>530</v>
      </c>
      <c r="B335" t="s">
        <v>531</v>
      </c>
      <c r="C335" t="s">
        <v>502</v>
      </c>
      <c r="D335" t="str" cm="1">
        <f t="array" ref="D335">_xll.FDS(A335,"FF_MAJOR_IND_NAME")</f>
        <v>DIVERSIFIED</v>
      </c>
      <c r="E335">
        <v>2018</v>
      </c>
      <c r="F335" s="4">
        <f t="shared" si="35"/>
        <v>43101</v>
      </c>
      <c r="G335" s="4">
        <f t="shared" si="36"/>
        <v>43465</v>
      </c>
      <c r="I335" s="1" cm="1">
        <f t="array" ref="I335">_xll.FDS(A335,"FF_PTX_INC(ANN_R,"&amp;F335&amp;","&amp;G335&amp;",,,USD)")</f>
        <v>7000</v>
      </c>
      <c r="J335" s="1" cm="1">
        <f t="array" ref="J335">_xll.FDS(A335,"FF_MKT_VAL(ANN_R,"&amp;F335&amp;","&amp;G335&amp;",,,USD)")</f>
        <v>109860.63251072</v>
      </c>
      <c r="K335" s="1" cm="1">
        <f t="array" ref="K335">_xll.FDS(A335,"FF_SHLDRS_EQ(ANN_R,"&amp;F335&amp;","&amp;G335&amp;",,,USD)")</f>
        <v>9796</v>
      </c>
      <c r="L335" s="1" cm="1">
        <f t="array" ref="L335">_xll.FDS(A335,"FF_ASSETS(ANN_R,"&amp;F335&amp;","&amp;G335&amp;",,,USD)")</f>
        <v>36500</v>
      </c>
      <c r="M335" s="1" cm="1">
        <f t="array" ref="M335">_xll.FDS(A335,"FF_TAX_CF(ANN_R,"&amp;F335&amp;","&amp;G335&amp;",,,USD)")</f>
        <v>1560</v>
      </c>
      <c r="N335" s="1" cm="1">
        <f t="array" ref="N335">_xll.FDS(A335,"FF_INC_TAX(ANN_R,"&amp;F335&amp;","&amp;G335&amp;",,,USD)")</f>
        <v>1637</v>
      </c>
      <c r="O335" s="1" cm="1">
        <f t="array" ref="O335">_xll.FDS(A335,"FF_NET_INC(ANN_R,"&amp;F335&amp;","&amp;G335&amp;")")</f>
        <v>5349</v>
      </c>
      <c r="P335" s="1" cm="1">
        <f t="array" ref="P335">_xll.FDS(A335,"FF_ROA(ANN_R,"&amp;F335&amp;","&amp;G335&amp;")")</f>
        <v>14.362237705908401</v>
      </c>
      <c r="Q335" cm="1">
        <f t="array" ref="Q335">_xll.FDS(A335,"FF_TAX_RATE(ANN_R,"&amp;F335&amp;","&amp;G335&amp;")")</f>
        <v>23.3857142857143</v>
      </c>
      <c r="R335" t="e" cm="1">
        <f t="array" ref="R335">_xll.FDS(A335,"FF_TAX_REFUND(ANN_R,"&amp;F335&amp;","&amp;G335&amp;",,,,,""D=1"")")</f>
        <v>#N/A</v>
      </c>
      <c r="S335">
        <f t="shared" si="37"/>
        <v>0.26377997179125529</v>
      </c>
      <c r="T335" s="1" cm="1">
        <f t="array" ref="T335">_xll.FDS($A335,"FF_TAX_CF(ANN_R,"&amp;AE335&amp;","&amp;AF335&amp;",,,USD)")</f>
        <v>1968</v>
      </c>
      <c r="U335" s="1" cm="1">
        <f t="array" ref="U335">_xll.FDS($A335,"FF_TAX_CF(ANN_R,"&amp;AG335&amp;","&amp;AH335&amp;",,,USD)")</f>
        <v>2331</v>
      </c>
      <c r="V335" s="1" cm="1">
        <f t="array" ref="V335">_xll.FDS(A335,"FF_TAX_CF(ANN_R,"&amp;AI335&amp;","&amp;AJ335&amp;",,,USD)")</f>
        <v>1888</v>
      </c>
      <c r="W335" s="1" cm="1">
        <f t="array" ref="W335">_xll.FDS(A335,"FF_TAX_CF(ANN_R,"&amp;AK335&amp;","&amp;AL335&amp;",,,USD)")</f>
        <v>1604</v>
      </c>
      <c r="X335" s="1" cm="1">
        <f t="array" ref="X335">_xll.FDS(A335,"FF_TAX_CF(ANN_R,"&amp;F335&amp;","&amp;G335&amp;",,,USD)")</f>
        <v>1560</v>
      </c>
      <c r="Y335" s="1" cm="1">
        <f t="array" ref="Y335">_xll.FDS($A335,"FF_PTX_INC(ANN_R,"&amp;AE335&amp;","&amp;AF335&amp;",,,USD)")</f>
        <v>7026</v>
      </c>
      <c r="Z335" s="1" cm="1">
        <f t="array" ref="Z335">_xll.FDS($A335,"FF_PTX_INC(ANN_R,"&amp;AG335&amp;","&amp;AH335&amp;",,,USD)")</f>
        <v>6823</v>
      </c>
      <c r="AA335" s="1" cm="1">
        <f t="array" ref="AA335">_xll.FDS(A335,"FF_PTX_INC(ANN_R,"&amp;AI335&amp;","&amp;AJ335&amp;",,,USD)")</f>
        <v>7053</v>
      </c>
      <c r="AB335" s="1" cm="1">
        <f t="array" ref="AB335">_xll.FDS(A335,"FF_PTX_INC(ANN_R,"&amp;AK335&amp;","&amp;AL335&amp;",,,USD)")</f>
        <v>7548</v>
      </c>
      <c r="AC335" s="1" cm="1">
        <f t="array" ref="AC335">_xll.FDS(A335,"FF_PTX_INC(ANN_R,"&amp;F335&amp;","&amp;G335&amp;",,,USD)")</f>
        <v>7000</v>
      </c>
      <c r="AE335" s="6">
        <f t="shared" si="38"/>
        <v>41640</v>
      </c>
      <c r="AF335" s="6">
        <f t="shared" si="39"/>
        <v>42004</v>
      </c>
      <c r="AG335" s="6">
        <f t="shared" si="40"/>
        <v>42005</v>
      </c>
      <c r="AH335" s="6">
        <f t="shared" si="41"/>
        <v>42369</v>
      </c>
      <c r="AI335" s="6">
        <f>DATE(YEAR(F335)+AO335,MONTH(F335),DAY(F335))</f>
        <v>42370</v>
      </c>
      <c r="AJ335" s="6">
        <f>DATE(YEAR(G335)+AO335,MONTH(G335),DAY(G335))</f>
        <v>42735</v>
      </c>
      <c r="AK335" s="6">
        <f>DATE(YEAR(F335)+AP335,MONTH(F335),DAY(F335))</f>
        <v>42736</v>
      </c>
      <c r="AL335" s="6">
        <f>DATE(YEAR(G335)+AP335,MONTH(G335),DAY(G335))</f>
        <v>43100</v>
      </c>
      <c r="AM335" s="8">
        <v>-4</v>
      </c>
      <c r="AN335" s="8">
        <v>-3</v>
      </c>
      <c r="AO335">
        <v>-2</v>
      </c>
      <c r="AP335">
        <v>-1</v>
      </c>
      <c r="AQ335" cm="1">
        <f t="array" ref="AQ335">_xll.FDS(A335,"FF_DEBT_LT(ANN_R,"&amp;F335&amp;","&amp;G335&amp;")")</f>
        <v>13486</v>
      </c>
      <c r="AR335" cm="1">
        <f t="array" ref="AR335">_xll.FDS(A335,"FF_RD_EXP(ANN_R,"&amp;F335&amp;","&amp;G335&amp;")")</f>
        <v>1816</v>
      </c>
      <c r="AS335" cm="1">
        <f t="array" ref="AS335">_xll.FDS(A335,"FF_PTX_INC_FOR(ANN_R,"&amp;F335&amp;","&amp;G335&amp;")")</f>
        <v>3513</v>
      </c>
      <c r="AT335" cm="1">
        <f t="array" ref="AT335">_xll.FDS(A335,"FF_MKT_VAL_PUBLIC(ANN_R,"&amp;[1]sample_report!E335&amp;")")</f>
        <v>109711.331911138</v>
      </c>
    </row>
    <row r="336" spans="1:46" hidden="1" x14ac:dyDescent="0.25">
      <c r="A336" t="s">
        <v>318</v>
      </c>
      <c r="B336" t="s">
        <v>319</v>
      </c>
      <c r="C336" t="s">
        <v>29</v>
      </c>
      <c r="D336" t="str" cm="1">
        <f t="array" ref="D336">_xll.FDS(A336,"FF_MAJOR_IND_NAME")</f>
        <v>DIVERSIFIED</v>
      </c>
      <c r="E336">
        <v>2019</v>
      </c>
      <c r="F336" s="4">
        <f t="shared" si="35"/>
        <v>43466</v>
      </c>
      <c r="G336" s="4">
        <f t="shared" si="36"/>
        <v>43830</v>
      </c>
      <c r="I336" s="1" cm="1">
        <f t="array" ref="I336">_xll.FDS(A336,"FF_PTX_INC(ANN_R,"&amp;F336&amp;","&amp;G336&amp;",,,USD)")</f>
        <v>5269.3066092617801</v>
      </c>
      <c r="J336" s="1" cm="1">
        <f t="array" ref="J336">_xll.FDS(A336,"FF_MKT_VAL(ANN_R,"&amp;F336&amp;","&amp;G336&amp;",,,USD)")</f>
        <v>26985.413917241101</v>
      </c>
      <c r="K336" s="1" cm="1">
        <f t="array" ref="K336">_xll.FDS(A336,"FF_SHLDRS_EQ(ANN_R,"&amp;F336&amp;","&amp;G336&amp;",,,USD)")</f>
        <v>38516.206467598699</v>
      </c>
      <c r="L336" s="1" cm="1">
        <f t="array" ref="L336">_xll.FDS(A336,"FF_ASSETS(ANN_R,"&amp;F336&amp;","&amp;G336&amp;",,,USD)")</f>
        <v>107925.91477326999</v>
      </c>
      <c r="M336" s="1" cm="1">
        <f t="array" ref="M336">_xll.FDS(A336,"FF_TAX_CF(ANN_R,"&amp;F336&amp;","&amp;G336&amp;",,,USD)")</f>
        <v>1387.63210734166</v>
      </c>
      <c r="N336" s="1" cm="1">
        <f t="array" ref="N336">_xll.FDS(A336,"FF_INC_TAX(ANN_R,"&amp;F336&amp;","&amp;G336&amp;",,,USD)")</f>
        <v>1375.85516585968</v>
      </c>
      <c r="O336" s="1" cm="1">
        <f t="array" ref="O336">_xll.FDS(A336,"FF_NET_INC(ANN_R,"&amp;F336&amp;","&amp;G336&amp;")")</f>
        <v>414215</v>
      </c>
      <c r="P336" s="1" cm="1">
        <f t="array" ref="P336">_xll.FDS(A336,"FF_ROA(ANN_R,"&amp;F336&amp;","&amp;G336&amp;")")</f>
        <v>3.5627660392959202</v>
      </c>
      <c r="Q336" cm="1">
        <f t="array" ref="Q336">_xll.FDS(A336,"FF_TAX_RATE(ANN_R,"&amp;F336&amp;","&amp;G336&amp;")")</f>
        <v>26.110744124119901</v>
      </c>
      <c r="R336" t="e" cm="1">
        <f t="array" ref="R336">_xll.FDS(A336,"FF_TAX_REFUND(ANN_R,"&amp;F336&amp;","&amp;G336&amp;",,,,,""D=1"")")</f>
        <v>#N/A</v>
      </c>
      <c r="S336">
        <f t="shared" si="37"/>
        <v>0.24171938524661862</v>
      </c>
      <c r="T336" s="1" cm="1">
        <f t="array" ref="T336">_xll.FDS($A336,"FF_TAX_CF(ANN_R,"&amp;AE336&amp;","&amp;AF336&amp;",,,USD)")</f>
        <v>288.17596843279898</v>
      </c>
      <c r="U336" s="1" cm="1">
        <f t="array" ref="U336">_xll.FDS($A336,"FF_TAX_CF(ANN_R,"&amp;AG336&amp;","&amp;AH336&amp;",,,USD)")</f>
        <v>1101.81775283813</v>
      </c>
      <c r="V336" s="1" cm="1">
        <f t="array" ref="V336">_xll.FDS(A336,"FF_TAX_CF(ANN_R,"&amp;AI336&amp;","&amp;AJ336&amp;",,,USD)")</f>
        <v>586.04178236611199</v>
      </c>
      <c r="W336" s="1" cm="1">
        <f t="array" ref="W336">_xll.FDS(A336,"FF_TAX_CF(ANN_R,"&amp;AK336&amp;","&amp;AL336&amp;",,,USD)")</f>
        <v>1125.0047604665201</v>
      </c>
      <c r="X336" s="1" cm="1">
        <f t="array" ref="X336">_xll.FDS(A336,"FF_TAX_CF(ANN_R,"&amp;F336&amp;","&amp;G336&amp;",,,USD)")</f>
        <v>1387.63210734166</v>
      </c>
      <c r="Y336" s="1" cm="1">
        <f t="array" ref="Y336">_xll.FDS($A336,"FF_PTX_INC(ANN_R,"&amp;AE336&amp;","&amp;AF336&amp;",,,USD)")</f>
        <v>3930.8283505095201</v>
      </c>
      <c r="Z336" s="1" cm="1">
        <f t="array" ref="Z336">_xll.FDS($A336,"FF_PTX_INC(ANN_R,"&amp;AG336&amp;","&amp;AH336&amp;",,,USD)")</f>
        <v>202.59936141967799</v>
      </c>
      <c r="AA336" s="1" cm="1">
        <f t="array" ref="AA336">_xll.FDS(A336,"FF_PTX_INC(ANN_R,"&amp;AI336&amp;","&amp;AJ336&amp;",,,USD)")</f>
        <v>4255.2556521054403</v>
      </c>
      <c r="AB336" s="1" cm="1">
        <f t="array" ref="AB336">_xll.FDS(A336,"FF_PTX_INC(ANN_R,"&amp;AK336&amp;","&amp;AL336&amp;",,,USD)")</f>
        <v>4911.7758188247699</v>
      </c>
      <c r="AC336" s="1" cm="1">
        <f t="array" ref="AC336">_xll.FDS(A336,"FF_PTX_INC(ANN_R,"&amp;F336&amp;","&amp;G336&amp;",,,USD)")</f>
        <v>5269.3066092617801</v>
      </c>
      <c r="AE336" s="6">
        <f t="shared" si="38"/>
        <v>42005</v>
      </c>
      <c r="AF336" s="6">
        <f t="shared" si="39"/>
        <v>42369</v>
      </c>
      <c r="AG336" s="6">
        <f t="shared" si="40"/>
        <v>42370</v>
      </c>
      <c r="AH336" s="6">
        <f t="shared" si="41"/>
        <v>42735</v>
      </c>
      <c r="AI336" s="6">
        <f>DATE(YEAR(F336)+AO336,MONTH(F336),DAY(F336))</f>
        <v>42736</v>
      </c>
      <c r="AJ336" s="6">
        <f>DATE(YEAR(G336)+AO336,MONTH(G336),DAY(G336))</f>
        <v>43100</v>
      </c>
      <c r="AK336" s="6">
        <f>DATE(YEAR(F336)+AP336,MONTH(F336),DAY(F336))</f>
        <v>43101</v>
      </c>
      <c r="AL336" s="6">
        <f>DATE(YEAR(G336)+AP336,MONTH(G336),DAY(G336))</f>
        <v>43465</v>
      </c>
      <c r="AM336" s="8">
        <v>-4</v>
      </c>
      <c r="AN336" s="8">
        <v>-3</v>
      </c>
      <c r="AO336">
        <v>-2</v>
      </c>
      <c r="AP336">
        <v>-1</v>
      </c>
      <c r="AQ336" cm="1">
        <f t="array" ref="AQ336">_xll.FDS(A336,"FF_DEBT_LT(ANN_R,"&amp;F336&amp;","&amp;G336&amp;")")</f>
        <v>3809057</v>
      </c>
      <c r="AR336" cm="1">
        <f t="array" ref="AR336">_xll.FDS(A336,"FF_RD_EXP(ANN_R,"&amp;F336&amp;","&amp;G336&amp;")")</f>
        <v>0</v>
      </c>
      <c r="AS336" t="e" cm="1">
        <f t="array" ref="AS336">_xll.FDS(A336,"FF_PTX_INC_FOR(ANN_R,"&amp;F336&amp;","&amp;G336&amp;")")</f>
        <v>#N/A</v>
      </c>
      <c r="AT336" cm="1">
        <f t="array" ref="AT336">_xll.FDS(A336,"FF_MKT_VAL_PUBLIC(ANN_R,"&amp;[1]sample_report!E336&amp;")")</f>
        <v>2248595.4104080098</v>
      </c>
    </row>
    <row r="337" spans="1:46" hidden="1" x14ac:dyDescent="0.25">
      <c r="A337" t="s">
        <v>530</v>
      </c>
      <c r="B337" t="s">
        <v>531</v>
      </c>
      <c r="C337" t="s">
        <v>502</v>
      </c>
      <c r="D337" t="str" cm="1">
        <f t="array" ref="D337">_xll.FDS(A337,"FF_MAJOR_IND_NAME")</f>
        <v>DIVERSIFIED</v>
      </c>
      <c r="E337">
        <v>2019</v>
      </c>
      <c r="F337" s="4">
        <f t="shared" si="35"/>
        <v>43466</v>
      </c>
      <c r="G337" s="4">
        <f t="shared" si="36"/>
        <v>43830</v>
      </c>
      <c r="I337" s="1" cm="1">
        <f t="array" ref="I337">_xll.FDS(A337,"FF_PTX_INC(ANN_R,"&amp;F337&amp;","&amp;G337&amp;",,,USD)")</f>
        <v>5712</v>
      </c>
      <c r="J337" s="1" cm="1">
        <f t="array" ref="J337">_xll.FDS(A337,"FF_MKT_VAL(ANN_R,"&amp;F337&amp;","&amp;G337&amp;",,,USD)")</f>
        <v>101474.10859069999</v>
      </c>
      <c r="K337" s="1" cm="1">
        <f t="array" ref="K337">_xll.FDS(A337,"FF_SHLDRS_EQ(ANN_R,"&amp;F337&amp;","&amp;G337&amp;",,,USD)")</f>
        <v>10063</v>
      </c>
      <c r="L337" s="1" cm="1">
        <f t="array" ref="L337">_xll.FDS(A337,"FF_ASSETS(ANN_R,"&amp;F337&amp;","&amp;G337&amp;",,,USD)")</f>
        <v>44659</v>
      </c>
      <c r="M337" s="1" cm="1">
        <f t="array" ref="M337">_xll.FDS(A337,"FF_TAX_CF(ANN_R,"&amp;F337&amp;","&amp;G337&amp;",,,USD)")</f>
        <v>1198</v>
      </c>
      <c r="N337" s="1" cm="1">
        <f t="array" ref="N337">_xll.FDS(A337,"FF_INC_TAX(ANN_R,"&amp;F337&amp;","&amp;G337&amp;",,,USD)")</f>
        <v>1130</v>
      </c>
      <c r="O337" s="1" cm="1">
        <f t="array" ref="O337">_xll.FDS(A337,"FF_NET_INC(ANN_R,"&amp;F337&amp;","&amp;G337&amp;")")</f>
        <v>4570</v>
      </c>
      <c r="P337" s="1" cm="1">
        <f t="array" ref="P337">_xll.FDS(A337,"FF_ROA(ANN_R,"&amp;F337&amp;","&amp;G337&amp;")")</f>
        <v>11.261844034549499</v>
      </c>
      <c r="Q337" cm="1">
        <f t="array" ref="Q337">_xll.FDS(A337,"FF_TAX_RATE(ANN_R,"&amp;F337&amp;","&amp;G337&amp;")")</f>
        <v>19.782913165266098</v>
      </c>
      <c r="R337" t="e" cm="1">
        <f t="array" ref="R337">_xll.FDS(A337,"FF_TAX_REFUND(ANN_R,"&amp;F337&amp;","&amp;G337&amp;",,,,,""D=1"")")</f>
        <v>#N/A</v>
      </c>
      <c r="S337">
        <f t="shared" si="37"/>
        <v>0.25137684555894069</v>
      </c>
      <c r="T337" s="1" cm="1">
        <f t="array" ref="T337">_xll.FDS($A337,"FF_TAX_CF(ANN_R,"&amp;AE337&amp;","&amp;AF337&amp;",,,USD)")</f>
        <v>2331</v>
      </c>
      <c r="U337" s="1" cm="1">
        <f t="array" ref="U337">_xll.FDS($A337,"FF_TAX_CF(ANN_R,"&amp;AG337&amp;","&amp;AH337&amp;",,,USD)")</f>
        <v>1888</v>
      </c>
      <c r="V337" s="1" cm="1">
        <f t="array" ref="V337">_xll.FDS(A337,"FF_TAX_CF(ANN_R,"&amp;AI337&amp;","&amp;AJ337&amp;",,,USD)")</f>
        <v>1604</v>
      </c>
      <c r="W337" s="1" cm="1">
        <f t="array" ref="W337">_xll.FDS(A337,"FF_TAX_CF(ANN_R,"&amp;AK337&amp;","&amp;AL337&amp;",,,USD)")</f>
        <v>1560</v>
      </c>
      <c r="X337" s="1" cm="1">
        <f t="array" ref="X337">_xll.FDS(A337,"FF_TAX_CF(ANN_R,"&amp;F337&amp;","&amp;G337&amp;",,,USD)")</f>
        <v>1198</v>
      </c>
      <c r="Y337" s="1" cm="1">
        <f t="array" ref="Y337">_xll.FDS($A337,"FF_PTX_INC(ANN_R,"&amp;AE337&amp;","&amp;AF337&amp;",,,USD)")</f>
        <v>6823</v>
      </c>
      <c r="Z337" s="1" cm="1">
        <f t="array" ref="Z337">_xll.FDS($A337,"FF_PTX_INC(ANN_R,"&amp;AG337&amp;","&amp;AH337&amp;",,,USD)")</f>
        <v>7053</v>
      </c>
      <c r="AA337" s="1" cm="1">
        <f t="array" ref="AA337">_xll.FDS(A337,"FF_PTX_INC(ANN_R,"&amp;AI337&amp;","&amp;AJ337&amp;",,,USD)")</f>
        <v>7548</v>
      </c>
      <c r="AB337" s="1" cm="1">
        <f t="array" ref="AB337">_xll.FDS(A337,"FF_PTX_INC(ANN_R,"&amp;AK337&amp;","&amp;AL337&amp;",,,USD)")</f>
        <v>7000</v>
      </c>
      <c r="AC337" s="1" cm="1">
        <f t="array" ref="AC337">_xll.FDS(A337,"FF_PTX_INC(ANN_R,"&amp;F337&amp;","&amp;G337&amp;",,,USD)")</f>
        <v>5712</v>
      </c>
      <c r="AE337" s="6">
        <f t="shared" si="38"/>
        <v>42005</v>
      </c>
      <c r="AF337" s="6">
        <f t="shared" si="39"/>
        <v>42369</v>
      </c>
      <c r="AG337" s="6">
        <f t="shared" si="40"/>
        <v>42370</v>
      </c>
      <c r="AH337" s="6">
        <f t="shared" si="41"/>
        <v>42735</v>
      </c>
      <c r="AI337" s="6">
        <f>DATE(YEAR(F337)+AO337,MONTH(F337),DAY(F337))</f>
        <v>42736</v>
      </c>
      <c r="AJ337" s="6">
        <f>DATE(YEAR(G337)+AO337,MONTH(G337),DAY(G337))</f>
        <v>43100</v>
      </c>
      <c r="AK337" s="6">
        <f>DATE(YEAR(F337)+AP337,MONTH(F337),DAY(F337))</f>
        <v>43101</v>
      </c>
      <c r="AL337" s="6">
        <f>DATE(YEAR(G337)+AP337,MONTH(G337),DAY(G337))</f>
        <v>43465</v>
      </c>
      <c r="AM337" s="8">
        <v>-4</v>
      </c>
      <c r="AN337" s="8">
        <v>-3</v>
      </c>
      <c r="AO337">
        <v>-2</v>
      </c>
      <c r="AP337">
        <v>-1</v>
      </c>
      <c r="AQ337" cm="1">
        <f t="array" ref="AQ337">_xll.FDS(A337,"FF_DEBT_LT(ANN_R,"&amp;F337&amp;","&amp;G337&amp;")")</f>
        <v>18236</v>
      </c>
      <c r="AR337" cm="1">
        <f t="array" ref="AR337">_xll.FDS(A337,"FF_RD_EXP(ANN_R,"&amp;F337&amp;","&amp;G337&amp;")")</f>
        <v>1874</v>
      </c>
      <c r="AS337" cm="1">
        <f t="array" ref="AS337">_xll.FDS(A337,"FF_PTX_INC_FOR(ANN_R,"&amp;F337&amp;","&amp;G337&amp;")")</f>
        <v>2704</v>
      </c>
      <c r="AT337" cm="1">
        <f t="array" ref="AT337">_xll.FDS(A337,"FF_MKT_VAL_PUBLIC(ANN_R,"&amp;[1]sample_report!E337&amp;")")</f>
        <v>101315.403084864</v>
      </c>
    </row>
    <row r="338" spans="1:46" hidden="1" x14ac:dyDescent="0.25">
      <c r="A338" t="s">
        <v>318</v>
      </c>
      <c r="B338" t="s">
        <v>319</v>
      </c>
      <c r="C338" t="s">
        <v>29</v>
      </c>
      <c r="D338" t="str" cm="1">
        <f t="array" ref="D338">_xll.FDS(A338,"FF_MAJOR_IND_NAME")</f>
        <v>DIVERSIFIED</v>
      </c>
      <c r="E338">
        <v>2017</v>
      </c>
      <c r="F338" s="4">
        <f t="shared" si="35"/>
        <v>42736</v>
      </c>
      <c r="G338" s="4">
        <f t="shared" si="36"/>
        <v>43100</v>
      </c>
      <c r="I338" s="1" cm="1">
        <f t="array" ref="I338">_xll.FDS(A338,"FF_PTX_INC(ANN_R,"&amp;F338&amp;","&amp;G338&amp;",,,USD)")</f>
        <v>4255.2556521054403</v>
      </c>
      <c r="J338" s="1" cm="1">
        <f t="array" ref="J338">_xll.FDS(A338,"FF_MKT_VAL(ANN_R,"&amp;F338&amp;","&amp;G338&amp;",,,USD)")</f>
        <v>25526.148841051199</v>
      </c>
      <c r="K338" s="1" cm="1">
        <f t="array" ref="K338">_xll.FDS(A338,"FF_SHLDRS_EQ(ANN_R,"&amp;F338&amp;","&amp;G338&amp;",,,USD)")</f>
        <v>33493.484575076996</v>
      </c>
      <c r="L338" s="1" cm="1">
        <f t="array" ref="L338">_xll.FDS(A338,"FF_ASSETS(ANN_R,"&amp;F338&amp;","&amp;G338&amp;",,,USD)")</f>
        <v>103212.89560689899</v>
      </c>
      <c r="M338" s="1" cm="1">
        <f t="array" ref="M338">_xll.FDS(A338,"FF_TAX_CF(ANN_R,"&amp;F338&amp;","&amp;G338&amp;",,,USD)")</f>
        <v>586.04178236611199</v>
      </c>
      <c r="N338" s="1" cm="1">
        <f t="array" ref="N338">_xll.FDS(A338,"FF_INC_TAX(ANN_R,"&amp;F338&amp;","&amp;G338&amp;",,,USD)")</f>
        <v>1243.3660298381001</v>
      </c>
      <c r="O338" s="1" cm="1">
        <f t="array" ref="O338">_xll.FDS(A338,"FF_NET_INC(ANN_R,"&amp;F338&amp;","&amp;G338&amp;")")</f>
        <v>306136</v>
      </c>
      <c r="P338" s="1" cm="1">
        <f t="array" ref="P338">_xll.FDS(A338,"FF_ROA(ANN_R,"&amp;F338&amp;","&amp;G338&amp;")")</f>
        <v>2.7319516513022499</v>
      </c>
      <c r="Q338" cm="1">
        <f t="array" ref="Q338">_xll.FDS(A338,"FF_TAX_RATE(ANN_R,"&amp;F338&amp;","&amp;G338&amp;")")</f>
        <v>29.219537707984699</v>
      </c>
      <c r="R338" t="e" cm="1">
        <f t="array" ref="R338">_xll.FDS(A338,"FF_TAX_REFUND(ANN_R,"&amp;F338&amp;","&amp;G338&amp;",,,,,""D=1"")")</f>
        <v>#N/A</v>
      </c>
      <c r="S338">
        <f t="shared" si="37"/>
        <v>0.34149623991525324</v>
      </c>
      <c r="T338" s="1" cm="1">
        <f t="array" ref="T338">_xll.FDS($A338,"FF_TAX_CF(ANN_R,"&amp;AE338&amp;","&amp;AF338&amp;",,,USD)")</f>
        <v>2354.5743809454102</v>
      </c>
      <c r="U338" s="1" cm="1">
        <f t="array" ref="U338">_xll.FDS($A338,"FF_TAX_CF(ANN_R,"&amp;AG338&amp;","&amp;AH338&amp;",,,USD)")</f>
        <v>1763.5153906755099</v>
      </c>
      <c r="V338" s="1" cm="1">
        <f t="array" ref="V338">_xll.FDS(A338,"FF_TAX_CF(ANN_R,"&amp;AI338&amp;","&amp;AJ338&amp;",,,USD)")</f>
        <v>288.17596843279898</v>
      </c>
      <c r="W338" s="1" cm="1">
        <f t="array" ref="W338">_xll.FDS(A338,"FF_TAX_CF(ANN_R,"&amp;AK338&amp;","&amp;AL338&amp;",,,USD)")</f>
        <v>1101.81775283813</v>
      </c>
      <c r="X338" s="1" cm="1">
        <f t="array" ref="X338">_xll.FDS(A338,"FF_TAX_CF(ANN_R,"&amp;F338&amp;","&amp;G338&amp;",,,USD)")</f>
        <v>586.04178236611199</v>
      </c>
      <c r="Y338" s="1" cm="1">
        <f t="array" ref="Y338">_xll.FDS($A338,"FF_PTX_INC(ANN_R,"&amp;AE338&amp;","&amp;AF338&amp;",,,USD)")</f>
        <v>3960.9380668029198</v>
      </c>
      <c r="Z338" s="1" cm="1">
        <f t="array" ref="Z338">_xll.FDS($A338,"FF_PTX_INC(ANN_R,"&amp;AG338&amp;","&amp;AH338&amp;",,,USD)")</f>
        <v>5495.7442363519203</v>
      </c>
      <c r="AA338" s="1" cm="1">
        <f t="array" ref="AA338">_xll.FDS(A338,"FF_PTX_INC(ANN_R,"&amp;AI338&amp;","&amp;AJ338&amp;",,,USD)")</f>
        <v>3930.8283505095201</v>
      </c>
      <c r="AB338" s="1" cm="1">
        <f t="array" ref="AB338">_xll.FDS(A338,"FF_PTX_INC(ANN_R,"&amp;AK338&amp;","&amp;AL338&amp;",,,USD)")</f>
        <v>202.59936141967799</v>
      </c>
      <c r="AC338" s="1" cm="1">
        <f t="array" ref="AC338">_xll.FDS(A338,"FF_PTX_INC(ANN_R,"&amp;F338&amp;","&amp;G338&amp;",,,USD)")</f>
        <v>4255.2556521054403</v>
      </c>
      <c r="AE338" s="6">
        <f t="shared" si="38"/>
        <v>41275</v>
      </c>
      <c r="AF338" s="6">
        <f t="shared" si="39"/>
        <v>41639</v>
      </c>
      <c r="AG338" s="6">
        <f t="shared" si="40"/>
        <v>41640</v>
      </c>
      <c r="AH338" s="6">
        <f t="shared" si="41"/>
        <v>42004</v>
      </c>
      <c r="AI338" s="6">
        <f>DATE(YEAR(F338)+AO338,MONTH(F338),DAY(F338))</f>
        <v>42005</v>
      </c>
      <c r="AJ338" s="6">
        <f>DATE(YEAR(G338)+AO338,MONTH(G338),DAY(G338))</f>
        <v>42369</v>
      </c>
      <c r="AK338" s="6">
        <f>DATE(YEAR(F338)+AP338,MONTH(F338),DAY(F338))</f>
        <v>42370</v>
      </c>
      <c r="AL338" s="6">
        <f>DATE(YEAR(G338)+AP338,MONTH(G338),DAY(G338))</f>
        <v>42735</v>
      </c>
      <c r="AM338" s="8">
        <v>-4</v>
      </c>
      <c r="AN338" s="8">
        <v>-3</v>
      </c>
      <c r="AO338">
        <v>-2</v>
      </c>
      <c r="AP338">
        <v>-1</v>
      </c>
      <c r="AQ338" cm="1">
        <f t="array" ref="AQ338">_xll.FDS(A338,"FF_DEBT_LT(ANN_R,"&amp;F338&amp;","&amp;G338&amp;")")</f>
        <v>4108674</v>
      </c>
      <c r="AR338" cm="1">
        <f t="array" ref="AR338">_xll.FDS(A338,"FF_RD_EXP(ANN_R,"&amp;F338&amp;","&amp;G338&amp;")")</f>
        <v>0</v>
      </c>
      <c r="AS338" t="e" cm="1">
        <f t="array" ref="AS338">_xll.FDS(A338,"FF_PTX_INC_FOR(ANN_R,"&amp;F338&amp;","&amp;G338&amp;")")</f>
        <v>#N/A</v>
      </c>
      <c r="AT338" cm="1">
        <f t="array" ref="AT338">_xll.FDS(A338,"FF_MKT_VAL_PUBLIC(ANN_R,"&amp;[1]sample_report!E338&amp;")")</f>
        <v>2734387.0918508102</v>
      </c>
    </row>
    <row r="339" spans="1:46" hidden="1" x14ac:dyDescent="0.25">
      <c r="A339" t="s">
        <v>530</v>
      </c>
      <c r="B339" t="s">
        <v>531</v>
      </c>
      <c r="C339" t="s">
        <v>502</v>
      </c>
      <c r="D339" t="str" cm="1">
        <f t="array" ref="D339">_xll.FDS(A339,"FF_MAJOR_IND_NAME")</f>
        <v>DIVERSIFIED</v>
      </c>
      <c r="E339">
        <v>2017</v>
      </c>
      <c r="F339" s="4">
        <f t="shared" si="35"/>
        <v>42736</v>
      </c>
      <c r="G339" s="4">
        <f t="shared" si="36"/>
        <v>43100</v>
      </c>
      <c r="I339" s="1" cm="1">
        <f t="array" ref="I339">_xll.FDS(A339,"FF_PTX_INC(ANN_R,"&amp;F339&amp;","&amp;G339&amp;",,,USD)")</f>
        <v>7548</v>
      </c>
      <c r="J339" s="1" cm="1">
        <f t="array" ref="J339">_xll.FDS(A339,"FF_MKT_VAL(ANN_R,"&amp;F339&amp;","&amp;G339&amp;",,,USD)")</f>
        <v>140017.90286269001</v>
      </c>
      <c r="K339" s="1" cm="1">
        <f t="array" ref="K339">_xll.FDS(A339,"FF_SHLDRS_EQ(ANN_R,"&amp;F339&amp;","&amp;G339&amp;",,,USD)")</f>
        <v>11563</v>
      </c>
      <c r="L339" s="1" cm="1">
        <f t="array" ref="L339">_xll.FDS(A339,"FF_ASSETS(ANN_R,"&amp;F339&amp;","&amp;G339&amp;",,,USD)")</f>
        <v>37987</v>
      </c>
      <c r="M339" s="1" cm="1">
        <f t="array" ref="M339">_xll.FDS(A339,"FF_TAX_CF(ANN_R,"&amp;F339&amp;","&amp;G339&amp;",,,USD)")</f>
        <v>1604</v>
      </c>
      <c r="N339" s="1" cm="1">
        <f t="array" ref="N339">_xll.FDS(A339,"FF_INC_TAX(ANN_R,"&amp;F339&amp;","&amp;G339&amp;",,,USD)")</f>
        <v>2679</v>
      </c>
      <c r="O339" s="1" cm="1">
        <f t="array" ref="O339">_xll.FDS(A339,"FF_NET_INC(ANN_R,"&amp;F339&amp;","&amp;G339&amp;")")</f>
        <v>4858</v>
      </c>
      <c r="P339" s="1" cm="1">
        <f t="array" ref="P339">_xll.FDS(A339,"FF_ROA(ANN_R,"&amp;F339&amp;","&amp;G339&amp;")")</f>
        <v>13.7051612994231</v>
      </c>
      <c r="Q339" cm="1">
        <f t="array" ref="Q339">_xll.FDS(A339,"FF_TAX_RATE(ANN_R,"&amp;F339&amp;","&amp;G339&amp;")")</f>
        <v>35.4928457869634</v>
      </c>
      <c r="R339" t="e" cm="1">
        <f t="array" ref="R339">_xll.FDS(A339,"FF_TAX_REFUND(ANN_R,"&amp;F339&amp;","&amp;G339&amp;",,,,,""D=1"")")</f>
        <v>#N/A</v>
      </c>
      <c r="S339">
        <f t="shared" si="37"/>
        <v>0.27402033588483948</v>
      </c>
      <c r="T339" s="1" cm="1">
        <f t="array" ref="T339">_xll.FDS($A339,"FF_TAX_CF(ANN_R,"&amp;AE339&amp;","&amp;AF339&amp;",,,USD)")</f>
        <v>1803</v>
      </c>
      <c r="U339" s="1" cm="1">
        <f t="array" ref="U339">_xll.FDS($A339,"FF_TAX_CF(ANN_R,"&amp;AG339&amp;","&amp;AH339&amp;",,,USD)")</f>
        <v>1968</v>
      </c>
      <c r="V339" s="1" cm="1">
        <f t="array" ref="V339">_xll.FDS(A339,"FF_TAX_CF(ANN_R,"&amp;AI339&amp;","&amp;AJ339&amp;",,,USD)")</f>
        <v>2331</v>
      </c>
      <c r="W339" s="1" cm="1">
        <f t="array" ref="W339">_xll.FDS(A339,"FF_TAX_CF(ANN_R,"&amp;AK339&amp;","&amp;AL339&amp;",,,USD)")</f>
        <v>1888</v>
      </c>
      <c r="X339" s="1" cm="1">
        <f t="array" ref="X339">_xll.FDS(A339,"FF_TAX_CF(ANN_R,"&amp;F339&amp;","&amp;G339&amp;",,,USD)")</f>
        <v>1604</v>
      </c>
      <c r="Y339" s="1" cm="1">
        <f t="array" ref="Y339">_xll.FDS($A339,"FF_PTX_INC(ANN_R,"&amp;AE339&amp;","&amp;AF339&amp;",,,USD)")</f>
        <v>6562</v>
      </c>
      <c r="Z339" s="1" cm="1">
        <f t="array" ref="Z339">_xll.FDS($A339,"FF_PTX_INC(ANN_R,"&amp;AG339&amp;","&amp;AH339&amp;",,,USD)")</f>
        <v>7026</v>
      </c>
      <c r="AA339" s="1" cm="1">
        <f t="array" ref="AA339">_xll.FDS(A339,"FF_PTX_INC(ANN_R,"&amp;AI339&amp;","&amp;AJ339&amp;",,,USD)")</f>
        <v>6823</v>
      </c>
      <c r="AB339" s="1" cm="1">
        <f t="array" ref="AB339">_xll.FDS(A339,"FF_PTX_INC(ANN_R,"&amp;AK339&amp;","&amp;AL339&amp;",,,USD)")</f>
        <v>7053</v>
      </c>
      <c r="AC339" s="1" cm="1">
        <f t="array" ref="AC339">_xll.FDS(A339,"FF_PTX_INC(ANN_R,"&amp;F339&amp;","&amp;G339&amp;",,,USD)")</f>
        <v>7548</v>
      </c>
      <c r="AE339" s="6">
        <f t="shared" si="38"/>
        <v>41275</v>
      </c>
      <c r="AF339" s="6">
        <f t="shared" si="39"/>
        <v>41639</v>
      </c>
      <c r="AG339" s="6">
        <f t="shared" si="40"/>
        <v>41640</v>
      </c>
      <c r="AH339" s="6">
        <f t="shared" si="41"/>
        <v>42004</v>
      </c>
      <c r="AI339" s="6">
        <f>DATE(YEAR(F339)+AO339,MONTH(F339),DAY(F339))</f>
        <v>42005</v>
      </c>
      <c r="AJ339" s="6">
        <f>DATE(YEAR(G339)+AO339,MONTH(G339),DAY(G339))</f>
        <v>42369</v>
      </c>
      <c r="AK339" s="6">
        <f>DATE(YEAR(F339)+AP339,MONTH(F339),DAY(F339))</f>
        <v>42370</v>
      </c>
      <c r="AL339" s="6">
        <f>DATE(YEAR(G339)+AP339,MONTH(G339),DAY(G339))</f>
        <v>42735</v>
      </c>
      <c r="AM339" s="8">
        <v>-4</v>
      </c>
      <c r="AN339" s="8">
        <v>-3</v>
      </c>
      <c r="AO339">
        <v>-2</v>
      </c>
      <c r="AP339">
        <v>-1</v>
      </c>
      <c r="AQ339" cm="1">
        <f t="array" ref="AQ339">_xll.FDS(A339,"FF_DEBT_LT(ANN_R,"&amp;F339&amp;","&amp;G339&amp;")")</f>
        <v>12156</v>
      </c>
      <c r="AR339" cm="1">
        <f t="array" ref="AR339">_xll.FDS(A339,"FF_RD_EXP(ANN_R,"&amp;F339&amp;","&amp;G339&amp;")")</f>
        <v>1862</v>
      </c>
      <c r="AS339" cm="1">
        <f t="array" ref="AS339">_xll.FDS(A339,"FF_PTX_INC_FOR(ANN_R,"&amp;F339&amp;","&amp;G339&amp;")")</f>
        <v>3399</v>
      </c>
      <c r="AT339" cm="1">
        <f t="array" ref="AT339">_xll.FDS(A339,"FF_MKT_VAL_PUBLIC(ANN_R,"&amp;[1]sample_report!E339&amp;")")</f>
        <v>139852.681737312</v>
      </c>
    </row>
    <row r="340" spans="1:46" hidden="1" x14ac:dyDescent="0.25">
      <c r="A340" t="s">
        <v>221</v>
      </c>
      <c r="B340" t="s">
        <v>222</v>
      </c>
      <c r="C340" t="s">
        <v>29</v>
      </c>
      <c r="D340" t="str" cm="1">
        <f t="array" ref="D340">_xll.FDS(A340,"FF_MAJOR_IND_NAME")</f>
        <v>FINANCIAL</v>
      </c>
      <c r="E340">
        <v>2020</v>
      </c>
      <c r="F340" s="4">
        <f t="shared" si="35"/>
        <v>43831</v>
      </c>
      <c r="G340" s="4">
        <f t="shared" si="36"/>
        <v>44196</v>
      </c>
      <c r="H340">
        <v>1</v>
      </c>
      <c r="I340" s="1" cm="1">
        <f t="array" ref="I340">_xll.FDS(A340,"FF_PTX_INC(ANN_R,"&amp;F340&amp;","&amp;G340&amp;",,,USD)")</f>
        <v>3216.1923189684699</v>
      </c>
      <c r="J340" s="1" cm="1">
        <f t="array" ref="J340">_xll.FDS(A340,"FF_MKT_VAL(ANN_R,"&amp;F340&amp;","&amp;G340&amp;",,,USD)")</f>
        <v>16469.0102656073</v>
      </c>
      <c r="K340" s="1" cm="1">
        <f t="array" ref="K340">_xll.FDS(A340,"FF_SHLDRS_EQ(ANN_R,"&amp;F340&amp;","&amp;G340&amp;",,,USD)")</f>
        <v>15998.295304372899</v>
      </c>
      <c r="L340" s="1" cm="1">
        <f t="array" ref="L340">_xll.FDS(A340,"FF_ASSETS(ANN_R,"&amp;F340&amp;","&amp;G340&amp;",,,USD)")</f>
        <v>42864.044449128203</v>
      </c>
      <c r="M340" s="1" cm="1">
        <f t="array" ref="M340">_xll.FDS(A340,"FF_TAX_CF(ANN_R,"&amp;F340&amp;","&amp;G340&amp;",,,USD)")</f>
        <v>1201.56421885639</v>
      </c>
      <c r="N340" s="1" cm="1">
        <f t="array" ref="N340">_xll.FDS(A340,"FF_INC_TAX(ANN_R,"&amp;F340&amp;","&amp;G340&amp;",,,USD)")</f>
        <v>1033.12209805101</v>
      </c>
      <c r="O340" s="1" cm="1">
        <f t="array" ref="O340">_xll.FDS(A340,"FF_NET_INC(ANN_R,"&amp;F340&amp;","&amp;G340&amp;")")</f>
        <v>233603</v>
      </c>
      <c r="P340" s="1" cm="1">
        <f t="array" ref="P340">_xll.FDS(A340,"FF_ROA(ANN_R,"&amp;F340&amp;","&amp;G340&amp;")")</f>
        <v>5.2135235188599998</v>
      </c>
      <c r="Q340" cm="1">
        <f t="array" ref="Q340">_xll.FDS(A340,"FF_TAX_RATE(ANN_R,"&amp;F340&amp;","&amp;G340&amp;")")</f>
        <v>32.122522398858401</v>
      </c>
      <c r="R340" t="e" cm="1">
        <f t="array" ref="R340">_xll.FDS(A340,"FF_TAX_REFUND(ANN_R,"&amp;F340&amp;","&amp;G340&amp;",,,,,""D=1"")")</f>
        <v>#N/A</v>
      </c>
      <c r="S340">
        <f t="shared" si="37"/>
        <v>0.34053506116921389</v>
      </c>
      <c r="T340" s="1" cm="1">
        <f t="array" ref="T340">_xll.FDS($A340,"FF_TAX_CF(ANN_R,"&amp;AE340&amp;","&amp;AF340&amp;",,,USD)")</f>
        <v>484.21821975708002</v>
      </c>
      <c r="U340" s="1" cm="1">
        <f t="array" ref="U340">_xll.FDS($A340,"FF_TAX_CF(ANN_R,"&amp;AG340&amp;","&amp;AH340&amp;",,,USD)")</f>
        <v>984.18560936115705</v>
      </c>
      <c r="V340" s="1" cm="1">
        <f t="array" ref="V340">_xll.FDS(A340,"FF_TAX_CF(ANN_R,"&amp;AI340&amp;","&amp;AJ340&amp;",,,USD)")</f>
        <v>910.41051068157003</v>
      </c>
      <c r="W340" s="1" cm="1">
        <f t="array" ref="W340">_xll.FDS(A340,"FF_TAX_CF(ANN_R,"&amp;AK340&amp;","&amp;AL340&amp;",,,USD)")</f>
        <v>1030.7979944907099</v>
      </c>
      <c r="X340" s="1" cm="1">
        <f t="array" ref="X340">_xll.FDS(A340,"FF_TAX_CF(ANN_R,"&amp;F340&amp;","&amp;G340&amp;",,,USD)")</f>
        <v>1201.56421885639</v>
      </c>
      <c r="Y340" s="1" cm="1">
        <f t="array" ref="Y340">_xll.FDS($A340,"FF_PTX_INC(ANN_R,"&amp;AE340&amp;","&amp;AF340&amp;",,,USD)")</f>
        <v>1300.86960601807</v>
      </c>
      <c r="Z340" s="1" cm="1">
        <f t="array" ref="Z340">_xll.FDS($A340,"FF_PTX_INC(ANN_R,"&amp;AG340&amp;","&amp;AH340&amp;",,,USD)")</f>
        <v>2722.9827793035702</v>
      </c>
      <c r="AA340" s="1" cm="1">
        <f t="array" ref="AA340">_xll.FDS(A340,"FF_PTX_INC(ANN_R,"&amp;AI340&amp;","&amp;AJ340&amp;",,,USD)")</f>
        <v>3124.6723685786101</v>
      </c>
      <c r="AB340" s="1" cm="1">
        <f t="array" ref="AB340">_xll.FDS(A340,"FF_PTX_INC(ANN_R,"&amp;AK340&amp;","&amp;AL340&amp;",,,USD)")</f>
        <v>3176.2573493085802</v>
      </c>
      <c r="AC340" s="1" cm="1">
        <f t="array" ref="AC340">_xll.FDS(A340,"FF_PTX_INC(ANN_R,"&amp;F340&amp;","&amp;G340&amp;",,,USD)")</f>
        <v>3216.1923189684699</v>
      </c>
      <c r="AE340" s="6">
        <f t="shared" si="38"/>
        <v>42370</v>
      </c>
      <c r="AF340" s="6">
        <f t="shared" si="39"/>
        <v>42735</v>
      </c>
      <c r="AG340" s="6">
        <f t="shared" si="40"/>
        <v>42736</v>
      </c>
      <c r="AH340" s="6">
        <f t="shared" si="41"/>
        <v>43100</v>
      </c>
      <c r="AI340" s="6">
        <f>DATE(YEAR(F340)+AO340,MONTH(F340),DAY(F340))</f>
        <v>43101</v>
      </c>
      <c r="AJ340" s="6">
        <f>DATE(YEAR(G340)+AO340,MONTH(G340),DAY(G340))</f>
        <v>43465</v>
      </c>
      <c r="AK340" s="6">
        <f>DATE(YEAR(F340)+AP340,MONTH(F340),DAY(F340))</f>
        <v>43466</v>
      </c>
      <c r="AL340" s="6">
        <f>DATE(YEAR(G340)+AP340,MONTH(G340),DAY(G340))</f>
        <v>43830</v>
      </c>
      <c r="AM340" s="8">
        <v>-4</v>
      </c>
      <c r="AN340" s="8">
        <v>-3</v>
      </c>
      <c r="AO340">
        <v>-2</v>
      </c>
      <c r="AP340">
        <v>-1</v>
      </c>
      <c r="AQ340" cm="1">
        <f t="array" ref="AQ340">_xll.FDS(A340,"FF_DEBT_LT(ANN_R,"&amp;F340&amp;","&amp;G340&amp;")")</f>
        <v>838802</v>
      </c>
      <c r="AR340" cm="1">
        <f t="array" ref="AR340">_xll.FDS(A340,"FF_RD_EXP(ANN_R,"&amp;F340&amp;","&amp;G340&amp;")")</f>
        <v>10128</v>
      </c>
      <c r="AS340" t="e" cm="1">
        <f t="array" ref="AS340">_xll.FDS(A340,"FF_PTX_INC_FOR(ANN_R,"&amp;F340&amp;","&amp;G340&amp;")")</f>
        <v>#N/A</v>
      </c>
      <c r="AT340" cm="1">
        <f t="array" ref="AT340">_xll.FDS(A340,"FF_MKT_VAL_PUBLIC(ANN_R,"&amp;[1]sample_report!E340&amp;")")</f>
        <v>1639919.9160356601</v>
      </c>
    </row>
    <row r="341" spans="1:46" hidden="1" x14ac:dyDescent="0.25">
      <c r="A341" t="s">
        <v>221</v>
      </c>
      <c r="B341" t="s">
        <v>222</v>
      </c>
      <c r="C341" t="s">
        <v>29</v>
      </c>
      <c r="D341" t="str" cm="1">
        <f t="array" ref="D341">_xll.FDS(A341,"FF_MAJOR_IND_NAME")</f>
        <v>FINANCIAL</v>
      </c>
      <c r="E341">
        <v>2016</v>
      </c>
      <c r="F341" s="4">
        <f t="shared" si="35"/>
        <v>42370</v>
      </c>
      <c r="G341" s="4">
        <f t="shared" si="36"/>
        <v>42735</v>
      </c>
      <c r="H341" s="5">
        <v>1</v>
      </c>
      <c r="I341" s="1" cm="1">
        <f t="array" ref="I341">_xll.FDS(A341,"FF_PTX_INC(ANN_R,"&amp;F341&amp;","&amp;G341&amp;",,,USD)")</f>
        <v>1300.86960601807</v>
      </c>
      <c r="J341" s="1" cm="1">
        <f t="array" ref="J341">_xll.FDS(A341,"FF_MKT_VAL(ANN_R,"&amp;F341&amp;","&amp;G341&amp;",,,USD)")</f>
        <v>18698.505888338801</v>
      </c>
      <c r="K341" s="1" cm="1">
        <f t="array" ref="K341">_xll.FDS(A341,"FF_SHLDRS_EQ(ANN_R,"&amp;F341&amp;","&amp;G341&amp;",,,USD)")</f>
        <v>10412.535958267699</v>
      </c>
      <c r="L341" s="1" cm="1">
        <f t="array" ref="L341">_xll.FDS(A341,"FF_ASSETS(ANN_R,"&amp;F341&amp;","&amp;G341&amp;",,,USD)")</f>
        <v>28985.319112278499</v>
      </c>
      <c r="M341" s="1" cm="1">
        <f t="array" ref="M341">_xll.FDS(A341,"FF_TAX_CF(ANN_R,"&amp;F341&amp;","&amp;G341&amp;",,,USD)")</f>
        <v>484.21821975708002</v>
      </c>
      <c r="N341" s="1" cm="1">
        <f t="array" ref="N341">_xll.FDS(A341,"FF_INC_TAX(ANN_R,"&amp;F341&amp;","&amp;G341&amp;",,,USD)")</f>
        <v>429.248497009277</v>
      </c>
      <c r="O341" s="1" cm="1">
        <f t="array" ref="O341">_xll.FDS(A341,"FF_NET_INC(ANN_R,"&amp;F341&amp;","&amp;G341&amp;")")</f>
        <v>103577</v>
      </c>
      <c r="P341" s="1" cm="1">
        <f t="array" ref="P341">_xll.FDS(A341,"FF_ROA(ANN_R,"&amp;F341&amp;","&amp;G341&amp;")")</f>
        <v>3.2992546997744201</v>
      </c>
      <c r="Q341" cm="1">
        <f t="array" ref="Q341">_xll.FDS(A341,"FF_TAX_RATE(ANN_R,"&amp;F341&amp;","&amp;G341&amp;")")</f>
        <v>32.997042518596302</v>
      </c>
      <c r="R341" t="e" cm="1">
        <f t="array" ref="R341">_xll.FDS(A341,"FF_TAX_REFUND(ANN_R,"&amp;F341&amp;","&amp;G341&amp;",,,,,""D=1"")")</f>
        <v>#N/A</v>
      </c>
      <c r="S341">
        <f t="shared" si="37"/>
        <v>0.32429727473727987</v>
      </c>
      <c r="T341" s="1" cm="1">
        <f t="array" ref="T341">_xll.FDS($A341,"FF_TAX_CF(ANN_R,"&amp;AE341&amp;","&amp;AF341&amp;",,,USD)")</f>
        <v>155.772131960839</v>
      </c>
      <c r="U341" s="1" cm="1">
        <f t="array" ref="U341">_xll.FDS($A341,"FF_TAX_CF(ANN_R,"&amp;AG341&amp;","&amp;AH341&amp;",,,USD)")</f>
        <v>492.683812584728</v>
      </c>
      <c r="V341" s="1" cm="1">
        <f t="array" ref="V341">_xll.FDS(A341,"FF_TAX_CF(ANN_R,"&amp;AI341&amp;","&amp;AJ341&amp;",,,USD)")</f>
        <v>550.82527829147898</v>
      </c>
      <c r="W341" s="1" cm="1">
        <f t="array" ref="W341">_xll.FDS(A341,"FF_TAX_CF(ANN_R,"&amp;AK341&amp;","&amp;AL341&amp;",,,USD)")</f>
        <v>702.59846242610399</v>
      </c>
      <c r="X341" s="1" cm="1">
        <f t="array" ref="X341">_xll.FDS(A341,"FF_TAX_CF(ANN_R,"&amp;F341&amp;","&amp;G341&amp;",,,USD)")</f>
        <v>484.21821975708002</v>
      </c>
      <c r="Y341" s="1" cm="1">
        <f t="array" ref="Y341">_xll.FDS($A341,"FF_PTX_INC(ANN_R,"&amp;AE341&amp;","&amp;AF341&amp;",,,USD)")</f>
        <v>1178.05524285603</v>
      </c>
      <c r="Z341" s="1" cm="1">
        <f t="array" ref="Z341">_xll.FDS($A341,"FF_PTX_INC(ANN_R,"&amp;AG341&amp;","&amp;AH341&amp;",,,USD)")</f>
        <v>1366.1310250684601</v>
      </c>
      <c r="AA341" s="1" cm="1">
        <f t="array" ref="AA341">_xll.FDS(A341,"FF_PTX_INC(ANN_R,"&amp;AI341&amp;","&amp;AJ341&amp;",,,USD)")</f>
        <v>1682.20484657772</v>
      </c>
      <c r="AB341" s="1" cm="1">
        <f t="array" ref="AB341">_xll.FDS(A341,"FF_PTX_INC(ANN_R,"&amp;AK341&amp;","&amp;AL341&amp;",,,USD)")</f>
        <v>1830.48814416956</v>
      </c>
      <c r="AC341" s="1" cm="1">
        <f t="array" ref="AC341">_xll.FDS(A341,"FF_PTX_INC(ANN_R,"&amp;F341&amp;","&amp;G341&amp;",,,USD)")</f>
        <v>1300.86960601807</v>
      </c>
      <c r="AE341" s="6">
        <f t="shared" si="38"/>
        <v>40909</v>
      </c>
      <c r="AF341" s="6">
        <f t="shared" si="39"/>
        <v>41274</v>
      </c>
      <c r="AG341" s="6">
        <f t="shared" si="40"/>
        <v>41275</v>
      </c>
      <c r="AH341" s="6">
        <f t="shared" si="41"/>
        <v>41639</v>
      </c>
      <c r="AI341" s="6">
        <f>DATE(YEAR(F341)+AO341,MONTH(F341),DAY(F341))</f>
        <v>41640</v>
      </c>
      <c r="AJ341" s="6">
        <f>DATE(YEAR(G341)+AO341,MONTH(G341),DAY(G341))</f>
        <v>42004</v>
      </c>
      <c r="AK341" s="6">
        <f>DATE(YEAR(F341)+AP341,MONTH(F341),DAY(F341))</f>
        <v>42005</v>
      </c>
      <c r="AL341" s="6">
        <f>DATE(YEAR(G341)+AP341,MONTH(G341),DAY(G341))</f>
        <v>42369</v>
      </c>
      <c r="AM341" s="8">
        <v>-4</v>
      </c>
      <c r="AN341" s="8">
        <v>-3</v>
      </c>
      <c r="AO341">
        <v>-2</v>
      </c>
      <c r="AP341">
        <v>-1</v>
      </c>
      <c r="AQ341" cm="1">
        <f t="array" ref="AQ341">_xll.FDS(A341,"FF_DEBT_LT(ANN_R,"&amp;F341&amp;","&amp;G341&amp;")")</f>
        <v>417436</v>
      </c>
      <c r="AR341" cm="1">
        <f t="array" ref="AR341">_xll.FDS(A341,"FF_RD_EXP(ANN_R,"&amp;F341&amp;","&amp;G341&amp;")")</f>
        <v>7998</v>
      </c>
      <c r="AS341" t="e" cm="1">
        <f t="array" ref="AS341">_xll.FDS(A341,"FF_PTX_INC_FOR(ANN_R,"&amp;F341&amp;","&amp;G341&amp;")")</f>
        <v>#N/A</v>
      </c>
      <c r="AT341" cm="1">
        <f t="array" ref="AT341">_xll.FDS(A341,"FF_MKT_VAL_PUBLIC(ANN_R,"&amp;[1]sample_report!E341&amp;")")</f>
        <v>1649174.7636406</v>
      </c>
    </row>
    <row r="342" spans="1:46" hidden="1" x14ac:dyDescent="0.25">
      <c r="A342" t="s">
        <v>1046</v>
      </c>
      <c r="B342" t="s">
        <v>1047</v>
      </c>
      <c r="C342" t="s">
        <v>950</v>
      </c>
      <c r="D342" t="str" cm="1">
        <f t="array" ref="D342">_xll.FDS(A342,"FF_MAJOR_IND_NAME")</f>
        <v>FOOD</v>
      </c>
      <c r="E342">
        <v>2020</v>
      </c>
      <c r="F342" s="4">
        <f t="shared" si="35"/>
        <v>43831</v>
      </c>
      <c r="G342" s="4">
        <f t="shared" si="36"/>
        <v>44196</v>
      </c>
      <c r="H342">
        <v>1</v>
      </c>
      <c r="I342" s="1" cm="1">
        <f t="array" ref="I342">_xll.FDS(A342,"FF_PTX_INC(ANN_R,"&amp;F342&amp;","&amp;G342&amp;",,,USD)")</f>
        <v>2836.25649356842</v>
      </c>
      <c r="J342" s="1" cm="1">
        <f t="array" ref="J342">_xll.FDS(A342,"FF_MKT_VAL(ANN_R,"&amp;F342&amp;","&amp;G342&amp;",,,USD)")</f>
        <v>42742.3052322574</v>
      </c>
      <c r="K342" s="1" cm="1">
        <f t="array" ref="K342">_xll.FDS(A342,"FF_SHLDRS_EQ(ANN_R,"&amp;F342&amp;","&amp;G342&amp;",,,USD)")</f>
        <v>19827.627134919199</v>
      </c>
      <c r="L342" s="1" cm="1">
        <f t="array" ref="L342">_xll.FDS(A342,"FF_ASSETS(ANN_R,"&amp;F342&amp;","&amp;G342&amp;",,,USD)")</f>
        <v>52338.573176384001</v>
      </c>
      <c r="M342" s="1" cm="1">
        <f t="array" ref="M342">_xll.FDS(A342,"FF_TAX_CF(ANN_R,"&amp;F342&amp;","&amp;G342&amp;",,,USD)")</f>
        <v>858.40077960491203</v>
      </c>
      <c r="N342" s="1" cm="1">
        <f t="array" ref="N342">_xll.FDS(A342,"FF_INC_TAX(ANN_R,"&amp;F342&amp;","&amp;G342&amp;",,,USD)")</f>
        <v>868.66054987907398</v>
      </c>
      <c r="O342" s="1" cm="1">
        <f t="array" ref="O342">_xll.FDS(A342,"FF_NET_INC(ANN_R,"&amp;F342&amp;","&amp;G342&amp;")")</f>
        <v>1941</v>
      </c>
      <c r="P342" s="1" cm="1">
        <f t="array" ref="P342">_xll.FDS(A342,"FF_ROA(ANN_R,"&amp;F342&amp;","&amp;G342&amp;")")</f>
        <v>4.4044566475300098</v>
      </c>
      <c r="Q342" cm="1">
        <f t="array" ref="Q342">_xll.FDS(A342,"FF_TAX_RATE(ANN_R,"&amp;F342&amp;","&amp;G342&amp;")")</f>
        <v>30.627009646302199</v>
      </c>
      <c r="R342" t="e" cm="1">
        <f t="array" ref="R342">_xll.FDS(A342,"FF_TAX_REFUND(ANN_R,"&amp;F342&amp;","&amp;G342&amp;",,,,,""D=1"")")</f>
        <v>#N/A</v>
      </c>
      <c r="S342">
        <f t="shared" si="37"/>
        <v>0.29852348309825566</v>
      </c>
      <c r="T342" s="1" cm="1">
        <f t="array" ref="T342">_xll.FDS($A342,"FF_TAX_CF(ANN_R,"&amp;AE342&amp;","&amp;AF342&amp;",,,USD)")</f>
        <v>985.621739029884</v>
      </c>
      <c r="U342" s="1" cm="1">
        <f t="array" ref="U342">_xll.FDS($A342,"FF_TAX_CF(ANN_R,"&amp;AG342&amp;","&amp;AH342&amp;",,,USD)")</f>
        <v>1258.77498579025</v>
      </c>
      <c r="V342" s="1" cm="1">
        <f t="array" ref="V342">_xll.FDS(A342,"FF_TAX_CF(ANN_R,"&amp;AI342&amp;","&amp;AJ342&amp;",,,USD)")</f>
        <v>655.94084835052502</v>
      </c>
      <c r="W342" s="1" cm="1">
        <f t="array" ref="W342">_xll.FDS(A342,"FF_TAX_CF(ANN_R,"&amp;AK342&amp;","&amp;AL342&amp;",,,USD)")</f>
        <v>866.29843854904198</v>
      </c>
      <c r="X342" s="1" cm="1">
        <f t="array" ref="X342">_xll.FDS(A342,"FF_TAX_CF(ANN_R,"&amp;F342&amp;","&amp;G342&amp;",,,USD)")</f>
        <v>858.40077960491203</v>
      </c>
      <c r="Y342" s="1" cm="1">
        <f t="array" ref="Y342">_xll.FDS($A342,"FF_PTX_INC(ANN_R,"&amp;AE342&amp;","&amp;AF342&amp;",,,USD)")</f>
        <v>2909.2987358570099</v>
      </c>
      <c r="Z342" s="1" cm="1">
        <f t="array" ref="Z342">_xll.FDS($A342,"FF_PTX_INC(ANN_R,"&amp;AG342&amp;","&amp;AH342&amp;",,,USD)")</f>
        <v>3713.1606211662302</v>
      </c>
      <c r="AA342" s="1" cm="1">
        <f t="array" ref="AA342">_xll.FDS(A342,"FF_PTX_INC(ANN_R,"&amp;AI342&amp;","&amp;AJ342&amp;",,,USD)")</f>
        <v>2824.3208470344498</v>
      </c>
      <c r="AB342" s="1" cm="1">
        <f t="array" ref="AB342">_xll.FDS(A342,"FF_PTX_INC(ANN_R,"&amp;AK342&amp;","&amp;AL342&amp;",,,USD)")</f>
        <v>3210.0050668716399</v>
      </c>
      <c r="AC342" s="1" cm="1">
        <f t="array" ref="AC342">_xll.FDS(A342,"FF_PTX_INC(ANN_R,"&amp;F342&amp;","&amp;G342&amp;",,,USD)")</f>
        <v>2836.25649356842</v>
      </c>
      <c r="AE342" s="6">
        <f t="shared" si="38"/>
        <v>42370</v>
      </c>
      <c r="AF342" s="6">
        <f t="shared" si="39"/>
        <v>42735</v>
      </c>
      <c r="AG342" s="6">
        <f t="shared" si="40"/>
        <v>42736</v>
      </c>
      <c r="AH342" s="6">
        <f t="shared" si="41"/>
        <v>43100</v>
      </c>
      <c r="AI342" s="6">
        <f>DATE(YEAR(F342)+AO342,MONTH(F342),DAY(F342))</f>
        <v>43101</v>
      </c>
      <c r="AJ342" s="6">
        <f>DATE(YEAR(G342)+AO342,MONTH(G342),DAY(G342))</f>
        <v>43465</v>
      </c>
      <c r="AK342" s="6">
        <f>DATE(YEAR(F342)+AP342,MONTH(F342),DAY(F342))</f>
        <v>43466</v>
      </c>
      <c r="AL342" s="6">
        <f>DATE(YEAR(G342)+AP342,MONTH(G342),DAY(G342))</f>
        <v>43830</v>
      </c>
      <c r="AM342" s="8">
        <v>-4</v>
      </c>
      <c r="AN342" s="8">
        <v>-3</v>
      </c>
      <c r="AO342">
        <v>-2</v>
      </c>
      <c r="AP342">
        <v>-1</v>
      </c>
      <c r="AQ342" cm="1">
        <f t="array" ref="AQ342">_xll.FDS(A342,"FF_DEBT_LT(ANN_R,"&amp;F342&amp;","&amp;G342&amp;")")</f>
        <v>12342</v>
      </c>
      <c r="AR342" cm="1">
        <f t="array" ref="AR342">_xll.FDS(A342,"FF_RD_EXP(ANN_R,"&amp;F342&amp;","&amp;G342&amp;")")</f>
        <v>323</v>
      </c>
      <c r="AS342" t="e" cm="1">
        <f t="array" ref="AS342">_xll.FDS(A342,"FF_PTX_INC_FOR(ANN_R,"&amp;F342&amp;","&amp;G342&amp;")")</f>
        <v>#N/A</v>
      </c>
      <c r="AT342" cm="1">
        <f t="array" ref="AT342">_xll.FDS(A342,"FF_MKT_VAL_PUBLIC(ANN_R,"&amp;[1]sample_report!E342&amp;")")</f>
        <v>32232.1461193504</v>
      </c>
    </row>
    <row r="343" spans="1:46" hidden="1" x14ac:dyDescent="0.25">
      <c r="A343" t="s">
        <v>1046</v>
      </c>
      <c r="B343" t="s">
        <v>1047</v>
      </c>
      <c r="C343" t="s">
        <v>950</v>
      </c>
      <c r="D343" t="str" cm="1">
        <f t="array" ref="D343">_xll.FDS(A343,"FF_MAJOR_IND_NAME")</f>
        <v>FOOD</v>
      </c>
      <c r="E343">
        <v>2016</v>
      </c>
      <c r="F343" s="4">
        <f t="shared" si="35"/>
        <v>42370</v>
      </c>
      <c r="G343" s="4">
        <f t="shared" si="36"/>
        <v>42735</v>
      </c>
      <c r="H343" s="5">
        <v>1</v>
      </c>
      <c r="I343" s="1" cm="1">
        <f t="array" ref="I343">_xll.FDS(A343,"FF_PTX_INC(ANN_R,"&amp;F343&amp;","&amp;G343&amp;",,,USD)")</f>
        <v>2909.2987358570099</v>
      </c>
      <c r="J343" s="1" cm="1">
        <f t="array" ref="J343">_xll.FDS(A343,"FF_MKT_VAL(ANN_R,"&amp;F343&amp;","&amp;G343&amp;",,,USD)")</f>
        <v>39175.907553990299</v>
      </c>
      <c r="K343" s="1" cm="1">
        <f t="array" ref="K343">_xll.FDS(A343,"FF_SHLDRS_EQ(ANN_R,"&amp;F343&amp;","&amp;G343&amp;",,,USD)")</f>
        <v>13826.7172999382</v>
      </c>
      <c r="L343" s="1" cm="1">
        <f t="array" ref="L343">_xll.FDS(A343,"FF_ASSETS(ANN_R,"&amp;F343&amp;","&amp;G343&amp;",,,USD)")</f>
        <v>46355.2062411308</v>
      </c>
      <c r="M343" s="1" cm="1">
        <f t="array" ref="M343">_xll.FDS(A343,"FF_TAX_CF(ANN_R,"&amp;F343&amp;","&amp;G343&amp;",,,USD)")</f>
        <v>985.621739029884</v>
      </c>
      <c r="N343" s="1" cm="1">
        <f t="array" ref="N343">_xll.FDS(A343,"FF_INC_TAX(ANN_R,"&amp;F343&amp;","&amp;G343&amp;",,,USD)")</f>
        <v>889.38257932662998</v>
      </c>
      <c r="O343" s="1" cm="1">
        <f t="array" ref="O343">_xll.FDS(A343,"FF_NET_INC(ANN_R,"&amp;F343&amp;","&amp;G343&amp;")")</f>
        <v>1720</v>
      </c>
      <c r="P343" s="1" cm="1">
        <f t="array" ref="P343">_xll.FDS(A343,"FF_ROA(ANN_R,"&amp;F343&amp;","&amp;G343&amp;")")</f>
        <v>4.4872881908662796</v>
      </c>
      <c r="Q343" cm="1">
        <f t="array" ref="Q343">_xll.FDS(A343,"FF_TAX_RATE(ANN_R,"&amp;F343&amp;","&amp;G343&amp;")")</f>
        <v>30.5703422053232</v>
      </c>
      <c r="R343" t="e" cm="1">
        <f t="array" ref="R343">_xll.FDS(A343,"FF_TAX_REFUND(ANN_R,"&amp;F343&amp;","&amp;G343&amp;",,,,,""D=1"")")</f>
        <v>#N/A</v>
      </c>
      <c r="S343">
        <f t="shared" si="37"/>
        <v>0.32682632556173669</v>
      </c>
      <c r="T343" s="1" cm="1">
        <f t="array" ref="T343">_xll.FDS($A343,"FF_TAX_CF(ANN_R,"&amp;AE343&amp;","&amp;AF343&amp;",,,USD)")</f>
        <v>813.069108724594</v>
      </c>
      <c r="U343" s="1" cm="1">
        <f t="array" ref="U343">_xll.FDS($A343,"FF_TAX_CF(ANN_R,"&amp;AG343&amp;","&amp;AH343&amp;",,,USD)")</f>
        <v>793.91563701629605</v>
      </c>
      <c r="V343" s="1" cm="1">
        <f t="array" ref="V343">_xll.FDS(A343,"FF_TAX_CF(ANN_R,"&amp;AI343&amp;","&amp;AJ343&amp;",,,USD)")</f>
        <v>797.19343507289898</v>
      </c>
      <c r="W343" s="1" cm="1">
        <f t="array" ref="W343">_xll.FDS(A343,"FF_TAX_CF(ANN_R,"&amp;AK343&amp;","&amp;AL343&amp;",,,USD)")</f>
        <v>891.57233333587601</v>
      </c>
      <c r="X343" s="1" cm="1">
        <f t="array" ref="X343">_xll.FDS(A343,"FF_TAX_CF(ANN_R,"&amp;F343&amp;","&amp;G343&amp;",,,USD)")</f>
        <v>985.621739029884</v>
      </c>
      <c r="Y343" s="1" cm="1">
        <f t="array" ref="Y343">_xll.FDS($A343,"FF_PTX_INC(ANN_R,"&amp;AE343&amp;","&amp;AF343&amp;",,,USD)")</f>
        <v>3140.5276000499698</v>
      </c>
      <c r="Z343" s="1" cm="1">
        <f t="array" ref="Z343">_xll.FDS($A343,"FF_PTX_INC(ANN_R,"&amp;AG343&amp;","&amp;AH343&amp;",,,USD)")</f>
        <v>2476.0077977180499</v>
      </c>
      <c r="AA343" s="1" cm="1">
        <f t="array" ref="AA343">_xll.FDS(A343,"FF_PTX_INC(ANN_R,"&amp;AI343&amp;","&amp;AJ343&amp;",,,USD)")</f>
        <v>2439.3323246240602</v>
      </c>
      <c r="AB343" s="1" cm="1">
        <f t="array" ref="AB343">_xll.FDS(A343,"FF_PTX_INC(ANN_R,"&amp;AK343&amp;","&amp;AL343&amp;",,,USD)")</f>
        <v>2134.6725642681099</v>
      </c>
      <c r="AC343" s="1" cm="1">
        <f t="array" ref="AC343">_xll.FDS(A343,"FF_PTX_INC(ANN_R,"&amp;F343&amp;","&amp;G343&amp;",,,USD)")</f>
        <v>2909.2987358570099</v>
      </c>
      <c r="AE343" s="6">
        <f t="shared" si="38"/>
        <v>40909</v>
      </c>
      <c r="AF343" s="6">
        <f t="shared" si="39"/>
        <v>41274</v>
      </c>
      <c r="AG343" s="6">
        <f t="shared" si="40"/>
        <v>41275</v>
      </c>
      <c r="AH343" s="6">
        <f t="shared" si="41"/>
        <v>41639</v>
      </c>
      <c r="AI343" s="6">
        <f>DATE(YEAR(F343)+AO343,MONTH(F343),DAY(F343))</f>
        <v>41640</v>
      </c>
      <c r="AJ343" s="6">
        <f>DATE(YEAR(G343)+AO343,MONTH(G343),DAY(G343))</f>
        <v>42004</v>
      </c>
      <c r="AK343" s="6">
        <f>DATE(YEAR(F343)+AP343,MONTH(F343),DAY(F343))</f>
        <v>42005</v>
      </c>
      <c r="AL343" s="6">
        <f>DATE(YEAR(G343)+AP343,MONTH(G343),DAY(G343))</f>
        <v>42369</v>
      </c>
      <c r="AM343" s="8">
        <v>-4</v>
      </c>
      <c r="AN343" s="8">
        <v>-3</v>
      </c>
      <c r="AO343">
        <v>-2</v>
      </c>
      <c r="AP343">
        <v>-1</v>
      </c>
      <c r="AQ343" cm="1">
        <f t="array" ref="AQ343">_xll.FDS(A343,"FF_DEBT_LT(ANN_R,"&amp;F343&amp;","&amp;G343&amp;")")</f>
        <v>18437</v>
      </c>
      <c r="AR343" cm="1">
        <f t="array" ref="AR343">_xll.FDS(A343,"FF_RD_EXP(ANN_R,"&amp;F343&amp;","&amp;G343&amp;")")</f>
        <v>333</v>
      </c>
      <c r="AS343" t="e" cm="1">
        <f t="array" ref="AS343">_xll.FDS(A343,"FF_PTX_INC_FOR(ANN_R,"&amp;F343&amp;","&amp;G343&amp;")")</f>
        <v>#N/A</v>
      </c>
      <c r="AT343" cm="1">
        <f t="array" ref="AT343">_xll.FDS(A343,"FF_MKT_VAL_PUBLIC(ANN_R,"&amp;[1]sample_report!E343&amp;")")</f>
        <v>33667.436195156501</v>
      </c>
    </row>
    <row r="344" spans="1:46" hidden="1" x14ac:dyDescent="0.25">
      <c r="A344" t="s">
        <v>1346</v>
      </c>
      <c r="B344" t="s">
        <v>1347</v>
      </c>
      <c r="C344" t="s">
        <v>1054</v>
      </c>
      <c r="D344" t="str" cm="1">
        <f t="array" ref="D344">_xll.FDS(A344,"FF_MAJOR_IND_NAME")</f>
        <v>FINANCIAL</v>
      </c>
      <c r="E344">
        <v>2020</v>
      </c>
      <c r="F344" s="4">
        <f t="shared" si="35"/>
        <v>43831</v>
      </c>
      <c r="G344" s="4">
        <f t="shared" si="36"/>
        <v>44196</v>
      </c>
      <c r="H344">
        <v>1</v>
      </c>
      <c r="I344" s="1" cm="1">
        <f t="array" ref="I344">_xll.FDS(A344,"FF_PTX_INC(ANN_R,"&amp;F344&amp;","&amp;G344&amp;",,,USD)")</f>
        <v>978.24311108887196</v>
      </c>
      <c r="J344" s="1" cm="1">
        <f t="array" ref="J344">_xll.FDS(A344,"FF_MKT_VAL(ANN_R,"&amp;F344&amp;","&amp;G344&amp;",,,USD)")</f>
        <v>14123.4175760054</v>
      </c>
      <c r="K344" s="1" cm="1">
        <f t="array" ref="K344">_xll.FDS(A344,"FF_SHLDRS_EQ(ANN_R,"&amp;F344&amp;","&amp;G344&amp;",,,USD)")</f>
        <v>26328.7584622502</v>
      </c>
      <c r="L344" s="1" cm="1">
        <f t="array" ref="L344">_xll.FDS(A344,"FF_ASSETS(ANN_R,"&amp;F344&amp;","&amp;G344&amp;",,,USD)")</f>
        <v>675471.530205786</v>
      </c>
      <c r="M344" s="1" cm="1">
        <f t="array" ref="M344">_xll.FDS(A344,"FF_TAX_CF(ANN_R,"&amp;F344&amp;","&amp;G344&amp;",,,USD)")</f>
        <v>659.85915653407596</v>
      </c>
      <c r="N344" s="1" cm="1">
        <f t="array" ref="N344">_xll.FDS(A344,"FF_INC_TAX(ANN_R,"&amp;F344&amp;","&amp;G344&amp;",,,USD)")</f>
        <v>262.26151876151602</v>
      </c>
      <c r="O344" s="1" cm="1">
        <f t="array" ref="O344">_xll.FDS(A344,"FF_NET_INC(ANN_R,"&amp;F344&amp;","&amp;G344&amp;")")</f>
        <v>4038</v>
      </c>
      <c r="P344" s="1" cm="1">
        <f t="array" ref="P344">_xll.FDS(A344,"FF_ROA(ANN_R,"&amp;F344&amp;","&amp;G344&amp;")")</f>
        <v>0.10261387109304</v>
      </c>
      <c r="Q344" cm="1">
        <f t="array" ref="Q344">_xll.FDS(A344,"FF_TAX_RATE(ANN_R,"&amp;F344&amp;","&amp;G344&amp;")")</f>
        <v>26.809441925902799</v>
      </c>
      <c r="R344" t="e" cm="1">
        <f t="array" ref="R344">_xll.FDS(A344,"FF_TAX_REFUND(ANN_R,"&amp;F344&amp;","&amp;G344&amp;",,,,,""D=1"")")</f>
        <v>#N/A</v>
      </c>
      <c r="S344">
        <f t="shared" si="37"/>
        <v>0.28550867668050589</v>
      </c>
      <c r="T344" s="1" cm="1">
        <f t="array" ref="T344">_xll.FDS($A344,"FF_TAX_CF(ANN_R,"&amp;AE344&amp;","&amp;AF344&amp;",,,USD)")</f>
        <v>737.09739516675495</v>
      </c>
      <c r="U344" s="1" cm="1">
        <f t="array" ref="U344">_xll.FDS($A344,"FF_TAX_CF(ANN_R,"&amp;AG344&amp;","&amp;AH344&amp;",,,USD)")</f>
        <v>831.25566965341602</v>
      </c>
      <c r="V344" s="1" cm="1">
        <f t="array" ref="V344">_xll.FDS(A344,"FF_TAX_CF(ANN_R,"&amp;AI344&amp;","&amp;AJ344&amp;",,,USD)")</f>
        <v>859.002542898059</v>
      </c>
      <c r="W344" s="1" cm="1">
        <f t="array" ref="W344">_xll.FDS(A344,"FF_TAX_CF(ANN_R,"&amp;AK344&amp;","&amp;AL344&amp;",,,USD)")</f>
        <v>786.27554260194302</v>
      </c>
      <c r="X344" s="1" cm="1">
        <f t="array" ref="X344">_xll.FDS(A344,"FF_TAX_CF(ANN_R,"&amp;F344&amp;","&amp;G344&amp;",,,USD)")</f>
        <v>659.85915653407596</v>
      </c>
      <c r="Y344" s="1" cm="1">
        <f t="array" ref="Y344">_xll.FDS($A344,"FF_PTX_INC(ANN_R,"&amp;AE344&amp;","&amp;AF344&amp;",,,USD)")</f>
        <v>3687.2699165195199</v>
      </c>
      <c r="Z344" s="1" cm="1">
        <f t="array" ref="Z344">_xll.FDS($A344,"FF_PTX_INC(ANN_R,"&amp;AG344&amp;","&amp;AH344&amp;",,,USD)")</f>
        <v>3900.3207469582599</v>
      </c>
      <c r="AA344" s="1" cm="1">
        <f t="array" ref="AA344">_xll.FDS(A344,"FF_PTX_INC(ANN_R,"&amp;AI344&amp;","&amp;AJ344&amp;",,,USD)")</f>
        <v>2986.9609336704002</v>
      </c>
      <c r="AB344" s="1" cm="1">
        <f t="array" ref="AB344">_xll.FDS(A344,"FF_PTX_INC(ANN_R,"&amp;AK344&amp;","&amp;AL344&amp;",,,USD)")</f>
        <v>2014.1845930218699</v>
      </c>
      <c r="AC344" s="1" cm="1">
        <f t="array" ref="AC344">_xll.FDS(A344,"FF_PTX_INC(ANN_R,"&amp;F344&amp;","&amp;G344&amp;",,,USD)")</f>
        <v>978.24311108887196</v>
      </c>
      <c r="AE344" s="6">
        <f t="shared" si="38"/>
        <v>42370</v>
      </c>
      <c r="AF344" s="6">
        <f t="shared" si="39"/>
        <v>42735</v>
      </c>
      <c r="AG344" s="6">
        <f t="shared" si="40"/>
        <v>42736</v>
      </c>
      <c r="AH344" s="6">
        <f t="shared" si="41"/>
        <v>43100</v>
      </c>
      <c r="AI344" s="6">
        <f>DATE(YEAR(F344)+AO344,MONTH(F344),DAY(F344))</f>
        <v>43101</v>
      </c>
      <c r="AJ344" s="6">
        <f>DATE(YEAR(G344)+AO344,MONTH(G344),DAY(G344))</f>
        <v>43465</v>
      </c>
      <c r="AK344" s="6">
        <f>DATE(YEAR(F344)+AP344,MONTH(F344),DAY(F344))</f>
        <v>43466</v>
      </c>
      <c r="AL344" s="6">
        <f>DATE(YEAR(G344)+AP344,MONTH(G344),DAY(G344))</f>
        <v>43830</v>
      </c>
      <c r="AM344" s="8">
        <v>-4</v>
      </c>
      <c r="AN344" s="8">
        <v>-3</v>
      </c>
      <c r="AO344">
        <v>-2</v>
      </c>
      <c r="AP344">
        <v>-1</v>
      </c>
      <c r="AQ344" cm="1">
        <f t="array" ref="AQ344">_xll.FDS(A344,"FF_DEBT_LT(ANN_R,"&amp;F344&amp;","&amp;G344&amp;")")</f>
        <v>1057297</v>
      </c>
      <c r="AR344" t="e" cm="1">
        <f t="array" ref="AR344">_xll.FDS(A344,"FF_RD_EXP(ANN_R,"&amp;F344&amp;","&amp;G344&amp;")")</f>
        <v>#N/A</v>
      </c>
      <c r="AS344" t="e" cm="1">
        <f t="array" ref="AS344">_xll.FDS(A344,"FF_PTX_INC_FOR(ANN_R,"&amp;F344&amp;","&amp;G344&amp;")")</f>
        <v>#N/A</v>
      </c>
      <c r="AT344" cm="1">
        <f t="array" ref="AT344">_xll.FDS(A344,"FF_MKT_VAL_PUBLIC(ANN_R,"&amp;[1]sample_report!E344&amp;")")</f>
        <v>66992.706656440001</v>
      </c>
    </row>
    <row r="345" spans="1:46" hidden="1" x14ac:dyDescent="0.25">
      <c r="A345" t="s">
        <v>1346</v>
      </c>
      <c r="B345" t="s">
        <v>1347</v>
      </c>
      <c r="C345" t="s">
        <v>1054</v>
      </c>
      <c r="D345" t="str" cm="1">
        <f t="array" ref="D345">_xll.FDS(A345,"FF_MAJOR_IND_NAME")</f>
        <v>FINANCIAL</v>
      </c>
      <c r="E345">
        <v>2016</v>
      </c>
      <c r="F345" s="4">
        <f t="shared" si="35"/>
        <v>42370</v>
      </c>
      <c r="G345" s="4">
        <f t="shared" si="36"/>
        <v>42735</v>
      </c>
      <c r="H345" s="5">
        <v>1</v>
      </c>
      <c r="I345" s="1" cm="1">
        <f t="array" ref="I345">_xll.FDS(A345,"FF_PTX_INC(ANN_R,"&amp;F345&amp;","&amp;G345&amp;",,,USD)")</f>
        <v>3687.2699165195199</v>
      </c>
      <c r="J345" s="1" cm="1">
        <f t="array" ref="J345">_xll.FDS(A345,"FF_MKT_VAL(ANN_R,"&amp;F345&amp;","&amp;G345&amp;",,,USD)")</f>
        <v>28417.790994146599</v>
      </c>
      <c r="K345" s="1" cm="1">
        <f t="array" ref="K345">_xll.FDS(A345,"FF_SHLDRS_EQ(ANN_R,"&amp;F345&amp;","&amp;G345&amp;",,,USD)")</f>
        <v>21600.242999792099</v>
      </c>
      <c r="L345" s="1" cm="1">
        <f t="array" ref="L345">_xll.FDS(A345,"FF_ASSETS(ANN_R,"&amp;F345&amp;","&amp;G345&amp;",,,USD)")</f>
        <v>494169.10877302301</v>
      </c>
      <c r="M345" s="1" cm="1">
        <f t="array" ref="M345">_xll.FDS(A345,"FF_TAX_CF(ANN_R,"&amp;F345&amp;","&amp;G345&amp;",,,USD)")</f>
        <v>737.09739516675495</v>
      </c>
      <c r="N345" s="1" cm="1">
        <f t="array" ref="N345">_xll.FDS(A345,"FF_INC_TAX(ANN_R,"&amp;F345&amp;","&amp;G345&amp;",,,USD)")</f>
        <v>817.18114763498295</v>
      </c>
      <c r="O345" s="1" cm="1">
        <f t="array" ref="O345">_xll.FDS(A345,"FF_NET_INC(ANN_R,"&amp;F345&amp;","&amp;G345&amp;")")</f>
        <v>19195</v>
      </c>
      <c r="P345" s="1" cm="1">
        <f t="array" ref="P345">_xll.FDS(A345,"FF_ROA(ANN_R,"&amp;F345&amp;","&amp;G345&amp;")")</f>
        <v>0.56651262560229798</v>
      </c>
      <c r="Q345" cm="1">
        <f t="array" ref="Q345">_xll.FDS(A345,"FF_TAX_RATE(ANN_R,"&amp;F345&amp;","&amp;G345&amp;")")</f>
        <v>22.1622275053391</v>
      </c>
      <c r="R345" t="e" cm="1">
        <f t="array" ref="R345">_xll.FDS(A345,"FF_TAX_REFUND(ANN_R,"&amp;F345&amp;","&amp;G345&amp;",,,,,""D=1"")")</f>
        <v>#N/A</v>
      </c>
      <c r="S345">
        <f t="shared" si="37"/>
        <v>0.25978883871135994</v>
      </c>
      <c r="T345" s="1" cm="1">
        <f t="array" ref="T345">_xll.FDS($A345,"FF_TAX_CF(ANN_R,"&amp;AE345&amp;","&amp;AF345&amp;",,,USD)")</f>
        <v>329.23945981264097</v>
      </c>
      <c r="U345" s="1" cm="1">
        <f t="array" ref="U345">_xll.FDS($A345,"FF_TAX_CF(ANN_R,"&amp;AG345&amp;","&amp;AH345&amp;",,,USD)")</f>
        <v>303.51663127541502</v>
      </c>
      <c r="V345" s="1" cm="1">
        <f t="array" ref="V345">_xll.FDS(A345,"FF_TAX_CF(ANN_R,"&amp;AI345&amp;","&amp;AJ345&amp;",,,USD)")</f>
        <v>728.67069125175499</v>
      </c>
      <c r="W345" s="1" cm="1">
        <f t="array" ref="W345">_xll.FDS(A345,"FF_TAX_CF(ANN_R,"&amp;AK345&amp;","&amp;AL345&amp;",,,USD)")</f>
        <v>709.17119532823597</v>
      </c>
      <c r="X345" s="1" cm="1">
        <f t="array" ref="X345">_xll.FDS(A345,"FF_TAX_CF(ANN_R,"&amp;F345&amp;","&amp;G345&amp;",,,USD)")</f>
        <v>737.09739516675495</v>
      </c>
      <c r="Y345" s="1" cm="1">
        <f t="array" ref="Y345">_xll.FDS($A345,"FF_PTX_INC(ANN_R,"&amp;AE345&amp;","&amp;AF345&amp;",,,USD)")</f>
        <v>1449.82701328397</v>
      </c>
      <c r="Z345" s="1" cm="1">
        <f t="array" ref="Z345">_xll.FDS($A345,"FF_PTX_INC(ANN_R,"&amp;AG345&amp;","&amp;AH345&amp;",,,USD)")</f>
        <v>1727.6415874064</v>
      </c>
      <c r="AA345" s="1" cm="1">
        <f t="array" ref="AA345">_xll.FDS(A345,"FF_PTX_INC(ANN_R,"&amp;AI345&amp;","&amp;AJ345&amp;",,,USD)")</f>
        <v>1375.1323814392099</v>
      </c>
      <c r="AB345" s="1" cm="1">
        <f t="array" ref="AB345">_xll.FDS(A345,"FF_PTX_INC(ANN_R,"&amp;AK345&amp;","&amp;AL345&amp;",,,USD)")</f>
        <v>2567.7349506318601</v>
      </c>
      <c r="AC345" s="1" cm="1">
        <f t="array" ref="AC345">_xll.FDS(A345,"FF_PTX_INC(ANN_R,"&amp;F345&amp;","&amp;G345&amp;",,,USD)")</f>
        <v>3687.2699165195199</v>
      </c>
      <c r="AE345" s="6">
        <f t="shared" si="38"/>
        <v>40909</v>
      </c>
      <c r="AF345" s="6">
        <f t="shared" si="39"/>
        <v>41274</v>
      </c>
      <c r="AG345" s="6">
        <f t="shared" si="40"/>
        <v>41275</v>
      </c>
      <c r="AH345" s="6">
        <f t="shared" si="41"/>
        <v>41639</v>
      </c>
      <c r="AI345" s="6">
        <f>DATE(YEAR(F345)+AO345,MONTH(F345),DAY(F345))</f>
        <v>41640</v>
      </c>
      <c r="AJ345" s="6">
        <f>DATE(YEAR(G345)+AO345,MONTH(G345),DAY(G345))</f>
        <v>42004</v>
      </c>
      <c r="AK345" s="6">
        <f>DATE(YEAR(F345)+AP345,MONTH(F345),DAY(F345))</f>
        <v>42005</v>
      </c>
      <c r="AL345" s="6">
        <f>DATE(YEAR(G345)+AP345,MONTH(G345),DAY(G345))</f>
        <v>42369</v>
      </c>
      <c r="AM345" s="8">
        <v>-4</v>
      </c>
      <c r="AN345" s="8">
        <v>-3</v>
      </c>
      <c r="AO345">
        <v>-2</v>
      </c>
      <c r="AP345">
        <v>-1</v>
      </c>
      <c r="AQ345" cm="1">
        <f t="array" ref="AQ345">_xll.FDS(A345,"FF_DEBT_LT(ANN_R,"&amp;F345&amp;","&amp;G345&amp;")")</f>
        <v>885989</v>
      </c>
      <c r="AR345" t="e" cm="1">
        <f t="array" ref="AR345">_xll.FDS(A345,"FF_RD_EXP(ANN_R,"&amp;F345&amp;","&amp;G345&amp;")")</f>
        <v>#N/A</v>
      </c>
      <c r="AS345" t="e" cm="1">
        <f t="array" ref="AS345">_xll.FDS(A345,"FF_PTX_INC_FOR(ANN_R,"&amp;F345&amp;","&amp;G345&amp;")")</f>
        <v>#N/A</v>
      </c>
      <c r="AT345" cm="1">
        <f t="array" ref="AT345">_xll.FDS(A345,"FF_MKT_VAL_PUBLIC(ANN_R,"&amp;[1]sample_report!E345&amp;")")</f>
        <v>150398.73356795701</v>
      </c>
    </row>
    <row r="346" spans="1:46" hidden="1" x14ac:dyDescent="0.25">
      <c r="A346" t="s">
        <v>1136</v>
      </c>
      <c r="B346" t="s">
        <v>1137</v>
      </c>
      <c r="C346" t="s">
        <v>950</v>
      </c>
      <c r="D346" t="str" cm="1">
        <f t="array" ref="D346">_xll.FDS(A346,"FF_MAJOR_IND_NAME")</f>
        <v>ELECTRONICS</v>
      </c>
      <c r="E346">
        <v>2020</v>
      </c>
      <c r="F346" s="4">
        <f t="shared" si="35"/>
        <v>43831</v>
      </c>
      <c r="G346" s="4">
        <f t="shared" si="36"/>
        <v>44196</v>
      </c>
      <c r="H346">
        <v>1</v>
      </c>
      <c r="I346" s="1" cm="1">
        <f t="array" ref="I346">_xll.FDS(A346,"FF_PTX_INC(ANN_R,"&amp;F346&amp;","&amp;G346&amp;",,,USD)")</f>
        <v>736.76550313234304</v>
      </c>
      <c r="J346" s="1" cm="1">
        <f t="array" ref="J346">_xll.FDS(A346,"FF_MKT_VAL(ANN_R,"&amp;F346&amp;","&amp;G346&amp;",,,USD)")</f>
        <v>53074.938472574999</v>
      </c>
      <c r="K346" s="1" cm="1">
        <f t="array" ref="K346">_xll.FDS(A346,"FF_SHLDRS_EQ(ANN_R,"&amp;F346&amp;","&amp;G346&amp;",,,USD)")</f>
        <v>6192.7534228920904</v>
      </c>
      <c r="L346" s="1" cm="1">
        <f t="array" ref="L346">_xll.FDS(A346,"FF_ASSETS(ANN_R,"&amp;F346&amp;","&amp;G346&amp;",,,USD)")</f>
        <v>15862.3464179277</v>
      </c>
      <c r="M346" s="1" cm="1">
        <f t="array" ref="M346">_xll.FDS(A346,"FF_TAX_CF(ANN_R,"&amp;F346&amp;","&amp;G346&amp;",,,USD)")</f>
        <v>285.44960851669299</v>
      </c>
      <c r="N346" s="1" cm="1">
        <f t="array" ref="N346">_xll.FDS(A346,"FF_INC_TAX(ANN_R,"&amp;F346&amp;","&amp;G346&amp;",,,USD)")</f>
        <v>183.30789556503299</v>
      </c>
      <c r="O346" s="1" cm="1">
        <f t="array" ref="O346">_xll.FDS(A346,"FF_NET_INC(ANN_R,"&amp;F346&amp;","&amp;G346&amp;")")</f>
        <v>491</v>
      </c>
      <c r="P346" s="1" cm="1">
        <f t="array" ref="P346">_xll.FDS(A346,"FF_ROA(ANN_R,"&amp;F346&amp;","&amp;G346&amp;")")</f>
        <v>3.6591545936922398</v>
      </c>
      <c r="Q346" cm="1">
        <f t="array" ref="Q346">_xll.FDS(A346,"FF_TAX_RATE(ANN_R,"&amp;F346&amp;","&amp;G346&amp;")")</f>
        <v>24.880086647067898</v>
      </c>
      <c r="R346" t="e" cm="1">
        <f t="array" ref="R346">_xll.FDS(A346,"FF_TAX_REFUND(ANN_R,"&amp;F346&amp;","&amp;G346&amp;",,,,,""D=1"")")</f>
        <v>#N/A</v>
      </c>
      <c r="S346">
        <f t="shared" si="37"/>
        <v>0.29291787162484373</v>
      </c>
      <c r="T346" s="1" cm="1">
        <f t="array" ref="T346">_xll.FDS($A346,"FF_TAX_CF(ANN_R,"&amp;AE346&amp;","&amp;AF346&amp;",,,USD)")</f>
        <v>342.41118684351397</v>
      </c>
      <c r="U346" s="1" cm="1">
        <f t="array" ref="U346">_xll.FDS($A346,"FF_TAX_CF(ANN_R,"&amp;AG346&amp;","&amp;AH346&amp;",,,USD)")</f>
        <v>236.990333570242</v>
      </c>
      <c r="V346" s="1" cm="1">
        <f t="array" ref="V346">_xll.FDS(A346,"FF_TAX_CF(ANN_R,"&amp;AI346&amp;","&amp;AJ346&amp;",,,USD)")</f>
        <v>201.26530346870399</v>
      </c>
      <c r="W346" s="1" cm="1">
        <f t="array" ref="W346">_xll.FDS(A346,"FF_TAX_CF(ANN_R,"&amp;AK346&amp;","&amp;AL346&amp;",,,USD)")</f>
        <v>150.65086541175799</v>
      </c>
      <c r="X346" s="1" cm="1">
        <f t="array" ref="X346">_xll.FDS(A346,"FF_TAX_CF(ANN_R,"&amp;F346&amp;","&amp;G346&amp;",,,USD)")</f>
        <v>285.44960851669299</v>
      </c>
      <c r="Y346" s="1" cm="1">
        <f t="array" ref="Y346">_xll.FDS($A346,"FF_PTX_INC(ANN_R,"&amp;AE346&amp;","&amp;AF346&amp;",,,USD)")</f>
        <v>731.74836671888795</v>
      </c>
      <c r="Z346" s="1" cm="1">
        <f t="array" ref="Z346">_xll.FDS($A346,"FF_PTX_INC(ANN_R,"&amp;AG346&amp;","&amp;AH346&amp;",,,USD)")</f>
        <v>847.55711014556903</v>
      </c>
      <c r="AA346" s="1" cm="1">
        <f t="array" ref="AA346">_xll.FDS(A346,"FF_PTX_INC(ANN_R,"&amp;AI346&amp;","&amp;AJ346&amp;",,,USD)")</f>
        <v>924.68783621787998</v>
      </c>
      <c r="AB346" s="1" cm="1">
        <f t="array" ref="AB346">_xll.FDS(A346,"FF_PTX_INC(ANN_R,"&amp;AK346&amp;","&amp;AL346&amp;",,,USD)")</f>
        <v>913.19495608806596</v>
      </c>
      <c r="AC346" s="1" cm="1">
        <f t="array" ref="AC346">_xll.FDS(A346,"FF_PTX_INC(ANN_R,"&amp;F346&amp;","&amp;G346&amp;",,,USD)")</f>
        <v>736.76550313234304</v>
      </c>
      <c r="AE346" s="6">
        <f t="shared" si="38"/>
        <v>42370</v>
      </c>
      <c r="AF346" s="6">
        <f t="shared" si="39"/>
        <v>42735</v>
      </c>
      <c r="AG346" s="6">
        <f t="shared" si="40"/>
        <v>42736</v>
      </c>
      <c r="AH346" s="6">
        <f t="shared" si="41"/>
        <v>43100</v>
      </c>
      <c r="AI346" s="6">
        <f>DATE(YEAR(F346)+AO346,MONTH(F346),DAY(F346))</f>
        <v>43101</v>
      </c>
      <c r="AJ346" s="6">
        <f>DATE(YEAR(G346)+AO346,MONTH(G346),DAY(G346))</f>
        <v>43465</v>
      </c>
      <c r="AK346" s="6">
        <f>DATE(YEAR(F346)+AP346,MONTH(F346),DAY(F346))</f>
        <v>43466</v>
      </c>
      <c r="AL346" s="6">
        <f>DATE(YEAR(G346)+AP346,MONTH(G346),DAY(G346))</f>
        <v>43830</v>
      </c>
      <c r="AM346" s="8">
        <v>-4</v>
      </c>
      <c r="AN346" s="8">
        <v>-3</v>
      </c>
      <c r="AO346">
        <v>-2</v>
      </c>
      <c r="AP346">
        <v>-1</v>
      </c>
      <c r="AQ346" cm="1">
        <f t="array" ref="AQ346">_xll.FDS(A346,"FF_DEBT_LT(ANN_R,"&amp;F346&amp;","&amp;G346&amp;")")</f>
        <v>4738.8</v>
      </c>
      <c r="AR346" cm="1">
        <f t="array" ref="AR346">_xll.FDS(A346,"FF_RD_EXP(ANN_R,"&amp;F346&amp;","&amp;G346&amp;")")</f>
        <v>935.4</v>
      </c>
      <c r="AS346" t="e" cm="1">
        <f t="array" ref="AS346">_xll.FDS(A346,"FF_PTX_INC_FOR(ANN_R,"&amp;F346&amp;","&amp;G346&amp;")")</f>
        <v>#N/A</v>
      </c>
      <c r="AT346" cm="1">
        <f t="array" ref="AT346">_xll.FDS(A346,"FF_MKT_VAL_PUBLIC(ANN_R,"&amp;[1]sample_report!E346&amp;")")</f>
        <v>21740.272803414598</v>
      </c>
    </row>
    <row r="347" spans="1:46" x14ac:dyDescent="0.25">
      <c r="A347" t="s">
        <v>1136</v>
      </c>
      <c r="B347" t="s">
        <v>1137</v>
      </c>
      <c r="C347" t="s">
        <v>950</v>
      </c>
      <c r="D347" t="str" cm="1">
        <f t="array" ref="D347">_xll.FDS(A347,"FF_MAJOR_IND_NAME")</f>
        <v>ELECTRONICS</v>
      </c>
      <c r="E347">
        <v>2016</v>
      </c>
      <c r="F347" s="4">
        <f t="shared" si="35"/>
        <v>42370</v>
      </c>
      <c r="G347" s="4">
        <f t="shared" si="36"/>
        <v>42735</v>
      </c>
      <c r="H347">
        <v>1</v>
      </c>
      <c r="I347" s="1" cm="1">
        <f t="array" ref="I347">_xll.FDS(A347,"FF_PTX_INC(ANN_R,"&amp;F347&amp;","&amp;G347&amp;",,,USD)")</f>
        <v>731.74836671888795</v>
      </c>
      <c r="J347" s="1" cm="1">
        <f t="array" ref="J347">_xll.FDS(A347,"FF_MKT_VAL(ANN_R,"&amp;F347&amp;","&amp;G347&amp;",,,USD)")</f>
        <v>19365.2368978741</v>
      </c>
      <c r="K347" s="1" cm="1">
        <f t="array" ref="K347">_xll.FDS(A347,"FF_SHLDRS_EQ(ANN_R,"&amp;F347&amp;","&amp;G347&amp;",,,USD)")</f>
        <v>4071.5721862196901</v>
      </c>
      <c r="L347" s="1" cm="1">
        <f t="array" ref="L347">_xll.FDS(A347,"FF_ASSETS(ANN_R,"&amp;F347&amp;","&amp;G347&amp;",,,USD)")</f>
        <v>7323.1986251287499</v>
      </c>
      <c r="M347" s="1" cm="1">
        <f t="array" ref="M347">_xll.FDS(A347,"FF_TAX_CF(ANN_R,"&amp;F347&amp;","&amp;G347&amp;",,,USD)")</f>
        <v>342.41118684351397</v>
      </c>
      <c r="N347" s="1" cm="1">
        <f t="array" ref="N347">_xll.FDS(A347,"FF_INC_TAX(ANN_R,"&amp;F347&amp;","&amp;G347&amp;",,,USD)")</f>
        <v>231.518232328892</v>
      </c>
      <c r="O347" s="1" cm="1">
        <f t="array" ref="O347">_xll.FDS(A347,"FF_NET_INC(ANN_R,"&amp;F347&amp;","&amp;G347&amp;")")</f>
        <v>447.19200000000001</v>
      </c>
      <c r="P347" s="1" cm="1">
        <f t="array" ref="P347">_xll.FDS(A347,"FF_ROA(ANN_R,"&amp;F347&amp;","&amp;G347&amp;")")</f>
        <v>6.6910668544847196</v>
      </c>
      <c r="Q347" cm="1">
        <f t="array" ref="Q347">_xll.FDS(A347,"FF_TAX_RATE(ANN_R,"&amp;F347&amp;","&amp;G347&amp;")")</f>
        <v>31.6390500968255</v>
      </c>
      <c r="R347" t="e" cm="1">
        <f t="array" ref="R347">_xll.FDS(A347,"FF_TAX_REFUND(ANN_R,"&amp;F347&amp;","&amp;G347&amp;",,,,,""D=1"")")</f>
        <v>#N/A</v>
      </c>
      <c r="S347" t="e">
        <f t="shared" si="37"/>
        <v>#N/A</v>
      </c>
      <c r="T347" s="1" t="e" cm="1">
        <f t="array" ref="T347">_xll.FDS($A347,"FF_TAX_CF(ANN_R,"&amp;AE347&amp;","&amp;AF347&amp;",,,USD)")</f>
        <v>#N/A</v>
      </c>
      <c r="U347" s="1" cm="1">
        <f t="array" ref="U347">_xll.FDS($A347,"FF_TAX_CF(ANN_R,"&amp;AG347&amp;","&amp;AH347&amp;",,,USD)")</f>
        <v>190.07774177741999</v>
      </c>
      <c r="V347" s="1" t="e" cm="1">
        <f t="array" ref="V347">_xll.FDS(A347,"FF_TAX_CF(ANN_R,"&amp;AI347&amp;","&amp;AJ347&amp;",,,USD)")</f>
        <v>#N/A</v>
      </c>
      <c r="W347" s="1" cm="1">
        <f t="array" ref="W347">_xll.FDS(A347,"FF_TAX_CF(ANN_R,"&amp;AK347&amp;","&amp;AL347&amp;",,,USD)")</f>
        <v>232.070511979103</v>
      </c>
      <c r="X347" s="1" cm="1">
        <f t="array" ref="X347">_xll.FDS(A347,"FF_TAX_CF(ANN_R,"&amp;F347&amp;","&amp;G347&amp;",,,USD)")</f>
        <v>342.41118684351397</v>
      </c>
      <c r="Y347" s="1" cm="1">
        <f t="array" ref="Y347">_xll.FDS($A347,"FF_PTX_INC(ANN_R,"&amp;AE347&amp;","&amp;AF347&amp;",,,USD)")</f>
        <v>666.708962337971</v>
      </c>
      <c r="Z347" s="1" cm="1">
        <f t="array" ref="Z347">_xll.FDS($A347,"FF_PTX_INC(ANN_R,"&amp;AG347&amp;","&amp;AH347&amp;",,,USD)")</f>
        <v>691.69700732326498</v>
      </c>
      <c r="AA347" s="1" cm="1">
        <f t="array" ref="AA347">_xll.FDS(A347,"FF_PTX_INC(ANN_R,"&amp;AI347&amp;","&amp;AJ347&amp;",,,USD)")</f>
        <v>591.32917363643696</v>
      </c>
      <c r="AB347" s="1" cm="1">
        <f t="array" ref="AB347">_xll.FDS(A347,"FF_PTX_INC(ANN_R,"&amp;AK347&amp;","&amp;AL347&amp;",,,USD)")</f>
        <v>702.04335049080896</v>
      </c>
      <c r="AC347" s="1" cm="1">
        <f t="array" ref="AC347">_xll.FDS(A347,"FF_PTX_INC(ANN_R,"&amp;F347&amp;","&amp;G347&amp;",,,USD)")</f>
        <v>731.74836671888795</v>
      </c>
      <c r="AE347" s="6">
        <f t="shared" si="38"/>
        <v>40909</v>
      </c>
      <c r="AF347" s="6">
        <f t="shared" si="39"/>
        <v>41274</v>
      </c>
      <c r="AG347" s="6">
        <f t="shared" si="40"/>
        <v>41275</v>
      </c>
      <c r="AH347" s="6">
        <f t="shared" si="41"/>
        <v>41639</v>
      </c>
      <c r="AI347" s="6">
        <f>DATE(YEAR(F347)+AO347,MONTH(F347),DAY(F347))</f>
        <v>41640</v>
      </c>
      <c r="AJ347" s="6">
        <f>DATE(YEAR(G347)+AO347,MONTH(G347),DAY(G347))</f>
        <v>42004</v>
      </c>
      <c r="AK347" s="6">
        <f>DATE(YEAR(F347)+AP347,MONTH(F347),DAY(F347))</f>
        <v>42005</v>
      </c>
      <c r="AL347" s="6">
        <f>DATE(YEAR(G347)+AP347,MONTH(G347),DAY(G347))</f>
        <v>42369</v>
      </c>
      <c r="AM347" s="8">
        <v>-4</v>
      </c>
      <c r="AN347" s="8">
        <v>-3</v>
      </c>
      <c r="AO347">
        <v>-2</v>
      </c>
      <c r="AP347">
        <v>-1</v>
      </c>
      <c r="AQ347" cm="1">
        <f t="array" ref="AQ347">_xll.FDS(A347,"FF_DEBT_LT(ANN_R,"&amp;F347&amp;","&amp;G347&amp;")")</f>
        <v>1000</v>
      </c>
      <c r="AR347" cm="1">
        <f t="array" ref="AR347">_xll.FDS(A347,"FF_RD_EXP(ANN_R,"&amp;F347&amp;","&amp;G347&amp;")")</f>
        <v>540.50599999999997</v>
      </c>
      <c r="AS347" t="e" cm="1">
        <f t="array" ref="AS347">_xll.FDS(A347,"FF_PTX_INC_FOR(ANN_R,"&amp;F347&amp;","&amp;G347&amp;")")</f>
        <v>#N/A</v>
      </c>
      <c r="AT347" cm="1">
        <f t="array" ref="AT347">_xll.FDS(A347,"FF_MKT_VAL_PUBLIC(ANN_R,"&amp;[1]sample_report!E347&amp;")")</f>
        <v>9123.5926894369095</v>
      </c>
    </row>
    <row r="348" spans="1:46" x14ac:dyDescent="0.25">
      <c r="A348" t="s">
        <v>675</v>
      </c>
      <c r="B348" t="s">
        <v>676</v>
      </c>
      <c r="C348" t="s">
        <v>502</v>
      </c>
      <c r="D348" t="str" cm="1">
        <f t="array" ref="D348">_xll.FDS(A348,"FF_MAJOR_IND_NAME")</f>
        <v>AEROSPACE</v>
      </c>
      <c r="E348">
        <v>2020</v>
      </c>
      <c r="F348" s="4">
        <f t="shared" si="35"/>
        <v>43831</v>
      </c>
      <c r="G348" s="4">
        <f t="shared" si="36"/>
        <v>44196</v>
      </c>
      <c r="H348">
        <v>1</v>
      </c>
      <c r="I348" s="1" cm="1">
        <f t="array" ref="I348">_xll.FDS(A348,"FF_PTX_INC(ANN_R,"&amp;F348&amp;","&amp;G348&amp;",,,USD)")</f>
        <v>-15587</v>
      </c>
      <c r="J348" s="1" cm="1">
        <f t="array" ref="J348">_xll.FDS(A348,"FF_MKT_VAL(ANN_R,"&amp;F348&amp;","&amp;G348&amp;",,,USD)")</f>
        <v>25661.319129200001</v>
      </c>
      <c r="K348" s="1" cm="1">
        <f t="array" ref="K348">_xll.FDS(A348,"FF_SHLDRS_EQ(ANN_R,"&amp;F348&amp;","&amp;G348&amp;",,,USD)")</f>
        <v>1534</v>
      </c>
      <c r="L348" s="1" cm="1">
        <f t="array" ref="L348">_xll.FDS(A348,"FF_ASSETS(ANN_R,"&amp;F348&amp;","&amp;G348&amp;",,,USD)")</f>
        <v>71996</v>
      </c>
      <c r="M348" s="1" t="e" cm="1">
        <f t="array" ref="M348">_xll.FDS(A348,"FF_TAX_CF(ANN_R,"&amp;F348&amp;","&amp;G348&amp;",,,USD)")</f>
        <v>#N/A</v>
      </c>
      <c r="N348" s="1" cm="1">
        <f t="array" ref="N348">_xll.FDS(A348,"FF_INC_TAX(ANN_R,"&amp;F348&amp;","&amp;G348&amp;",,,USD)")</f>
        <v>-3202</v>
      </c>
      <c r="O348" s="1" cm="1">
        <f t="array" ref="O348">_xll.FDS(A348,"FF_NET_INC(ANN_R,"&amp;F348&amp;","&amp;G348&amp;")")</f>
        <v>-12385</v>
      </c>
      <c r="P348" s="1" cm="1">
        <f t="array" ref="P348">_xll.FDS(A348,"FF_ROA(ANN_R,"&amp;F348&amp;","&amp;G348&amp;")")</f>
        <v>-18.142798546818199</v>
      </c>
      <c r="Q348" t="e" cm="1">
        <f t="array" ref="Q348">_xll.FDS(A348,"FF_TAX_RATE(ANN_R,"&amp;F348&amp;","&amp;G348&amp;")")</f>
        <v>#N/A</v>
      </c>
      <c r="R348" t="e" cm="1">
        <f t="array" ref="R348">_xll.FDS(A348,"FF_TAX_REFUND(ANN_R,"&amp;F348&amp;","&amp;G348&amp;",,,,,""D=1"")")</f>
        <v>#N/A</v>
      </c>
      <c r="S348" t="e">
        <f t="shared" si="37"/>
        <v>#N/A</v>
      </c>
      <c r="T348" s="1" t="e" cm="1">
        <f t="array" ref="T348">_xll.FDS($A348,"FF_TAX_CF(ANN_R,"&amp;AE348&amp;","&amp;AF348&amp;",,,USD)")</f>
        <v>#N/A</v>
      </c>
      <c r="U348" s="1" t="e" cm="1">
        <f t="array" ref="U348">_xll.FDS($A348,"FF_TAX_CF(ANN_R,"&amp;AG348&amp;","&amp;AH348&amp;",,,USD)")</f>
        <v>#N/A</v>
      </c>
      <c r="V348" s="1" t="e" cm="1">
        <f t="array" ref="V348">_xll.FDS(A348,"FF_TAX_CF(ANN_R,"&amp;AI348&amp;","&amp;AJ348&amp;",,,USD)")</f>
        <v>#N/A</v>
      </c>
      <c r="W348" s="1" t="e" cm="1">
        <f t="array" ref="W348">_xll.FDS(A348,"FF_TAX_CF(ANN_R,"&amp;AK348&amp;","&amp;AL348&amp;",,,USD)")</f>
        <v>#N/A</v>
      </c>
      <c r="X348" s="1" t="e" cm="1">
        <f t="array" ref="X348">_xll.FDS(A348,"FF_TAX_CF(ANN_R,"&amp;F348&amp;","&amp;G348&amp;",,,USD)")</f>
        <v>#N/A</v>
      </c>
      <c r="Y348" s="1" cm="1">
        <f t="array" ref="Y348">_xll.FDS($A348,"FF_PTX_INC(ANN_R,"&amp;AE348&amp;","&amp;AF348&amp;",,,USD)")</f>
        <v>6636</v>
      </c>
      <c r="Z348" s="1" cm="1">
        <f t="array" ref="Z348">_xll.FDS($A348,"FF_PTX_INC(ANN_R,"&amp;AG348&amp;","&amp;AH348&amp;",,,USD)")</f>
        <v>5500</v>
      </c>
      <c r="AA348" s="1" cm="1">
        <f t="array" ref="AA348">_xll.FDS(A348,"FF_PTX_INC(ANN_R,"&amp;AI348&amp;","&amp;AJ348&amp;",,,USD)")</f>
        <v>5151</v>
      </c>
      <c r="AB348" s="1" cm="1">
        <f t="array" ref="AB348">_xll.FDS(A348,"FF_PTX_INC(ANN_R,"&amp;AK348&amp;","&amp;AL348&amp;",,,USD)")</f>
        <v>6198</v>
      </c>
      <c r="AC348" s="1" cm="1">
        <f t="array" ref="AC348">_xll.FDS(A348,"FF_PTX_INC(ANN_R,"&amp;F348&amp;","&amp;G348&amp;",,,USD)")</f>
        <v>-15587</v>
      </c>
      <c r="AE348" s="6">
        <f t="shared" si="38"/>
        <v>42370</v>
      </c>
      <c r="AF348" s="6">
        <f t="shared" si="39"/>
        <v>42735</v>
      </c>
      <c r="AG348" s="6">
        <f t="shared" si="40"/>
        <v>42736</v>
      </c>
      <c r="AH348" s="6">
        <f t="shared" si="41"/>
        <v>43100</v>
      </c>
      <c r="AI348" s="6">
        <f>DATE(YEAR(F348)+AO348,MONTH(F348),DAY(F348))</f>
        <v>43101</v>
      </c>
      <c r="AJ348" s="6">
        <f>DATE(YEAR(G348)+AO348,MONTH(G348),DAY(G348))</f>
        <v>43465</v>
      </c>
      <c r="AK348" s="6">
        <f>DATE(YEAR(F348)+AP348,MONTH(F348),DAY(F348))</f>
        <v>43466</v>
      </c>
      <c r="AL348" s="6">
        <f>DATE(YEAR(G348)+AP348,MONTH(G348),DAY(G348))</f>
        <v>43830</v>
      </c>
      <c r="AM348" s="8">
        <v>-4</v>
      </c>
      <c r="AN348" s="8">
        <v>-3</v>
      </c>
      <c r="AO348">
        <v>-2</v>
      </c>
      <c r="AP348">
        <v>-1</v>
      </c>
      <c r="AQ348" cm="1">
        <f t="array" ref="AQ348">_xll.FDS(A348,"FF_DEBT_LT(ANN_R,"&amp;F348&amp;","&amp;G348&amp;")")</f>
        <v>33138</v>
      </c>
      <c r="AR348" t="e" cm="1">
        <f t="array" ref="AR348">_xll.FDS(A348,"FF_RD_EXP(ANN_R,"&amp;F348&amp;","&amp;G348&amp;")")</f>
        <v>#N/A</v>
      </c>
      <c r="AS348" t="e" cm="1">
        <f t="array" ref="AS348">_xll.FDS(A348,"FF_PTX_INC_FOR(ANN_R,"&amp;F348&amp;","&amp;G348&amp;")")</f>
        <v>#N/A</v>
      </c>
      <c r="AT348" cm="1">
        <f t="array" ref="AT348">_xll.FDS(A348,"FF_MKT_VAL_PUBLIC(ANN_R,"&amp;[1]sample_report!E348&amp;")")</f>
        <v>25581.743378580399</v>
      </c>
    </row>
    <row r="349" spans="1:46" x14ac:dyDescent="0.25">
      <c r="A349" t="s">
        <v>675</v>
      </c>
      <c r="B349" t="s">
        <v>676</v>
      </c>
      <c r="C349" t="s">
        <v>502</v>
      </c>
      <c r="D349" t="str" cm="1">
        <f t="array" ref="D349">_xll.FDS(A349,"FF_MAJOR_IND_NAME")</f>
        <v>AEROSPACE</v>
      </c>
      <c r="E349">
        <v>2016</v>
      </c>
      <c r="F349" s="4">
        <f t="shared" si="35"/>
        <v>42370</v>
      </c>
      <c r="G349" s="4">
        <f t="shared" si="36"/>
        <v>42735</v>
      </c>
      <c r="H349">
        <v>1</v>
      </c>
      <c r="I349" s="1" cm="1">
        <f t="array" ref="I349">_xll.FDS(A349,"FF_PTX_INC(ANN_R,"&amp;F349&amp;","&amp;G349&amp;",,,USD)")</f>
        <v>6636</v>
      </c>
      <c r="J349" s="1" cm="1">
        <f t="array" ref="J349">_xll.FDS(A349,"FF_MKT_VAL(ANN_R,"&amp;F349&amp;","&amp;G349&amp;",,,USD)")</f>
        <v>35944.987905709997</v>
      </c>
      <c r="K349" s="1" cm="1">
        <f t="array" ref="K349">_xll.FDS(A349,"FF_SHLDRS_EQ(ANN_R,"&amp;F349&amp;","&amp;G349&amp;",,,USD)")</f>
        <v>12287</v>
      </c>
      <c r="L349" s="1" cm="1">
        <f t="array" ref="L349">_xll.FDS(A349,"FF_ASSETS(ANN_R,"&amp;F349&amp;","&amp;G349&amp;",,,USD)")</f>
        <v>58899</v>
      </c>
      <c r="M349" s="1" t="e" cm="1">
        <f t="array" ref="M349">_xll.FDS(A349,"FF_TAX_CF(ANN_R,"&amp;F349&amp;","&amp;G349&amp;",,,USD)")</f>
        <v>#N/A</v>
      </c>
      <c r="N349" s="1" cm="1">
        <f t="array" ref="N349">_xll.FDS(A349,"FF_INC_TAX(ANN_R,"&amp;F349&amp;","&amp;G349&amp;",,,USD)")</f>
        <v>2263</v>
      </c>
      <c r="O349" s="1" cm="1">
        <f t="array" ref="O349">_xll.FDS(A349,"FF_NET_INC(ANN_R,"&amp;F349&amp;","&amp;G349&amp;")")</f>
        <v>4373</v>
      </c>
      <c r="P349" s="1" cm="1">
        <f t="array" ref="P349">_xll.FDS(A349,"FF_ROA(ANN_R,"&amp;F349&amp;","&amp;G349&amp;")")</f>
        <v>7.3168079107861397</v>
      </c>
      <c r="Q349" cm="1">
        <f t="array" ref="Q349">_xll.FDS(A349,"FF_TAX_RATE(ANN_R,"&amp;F349&amp;","&amp;G349&amp;")")</f>
        <v>34.1018685955395</v>
      </c>
      <c r="R349" t="e" cm="1">
        <f t="array" ref="R349">_xll.FDS(A349,"FF_TAX_REFUND(ANN_R,"&amp;F349&amp;","&amp;G349&amp;",,,,,""D=1"")")</f>
        <v>#N/A</v>
      </c>
      <c r="S349" t="e">
        <f t="shared" si="37"/>
        <v>#N/A</v>
      </c>
      <c r="T349" s="1" t="e" cm="1">
        <f t="array" ref="T349">_xll.FDS($A349,"FF_TAX_CF(ANN_R,"&amp;AE349&amp;","&amp;AF349&amp;",,,USD)")</f>
        <v>#N/A</v>
      </c>
      <c r="U349" s="1" t="e" cm="1">
        <f t="array" ref="U349">_xll.FDS($A349,"FF_TAX_CF(ANN_R,"&amp;AG349&amp;","&amp;AH349&amp;",,,USD)")</f>
        <v>#N/A</v>
      </c>
      <c r="V349" s="1" t="e" cm="1">
        <f t="array" ref="V349">_xll.FDS(A349,"FF_TAX_CF(ANN_R,"&amp;AI349&amp;","&amp;AJ349&amp;",,,USD)")</f>
        <v>#N/A</v>
      </c>
      <c r="W349" s="1" t="e" cm="1">
        <f t="array" ref="W349">_xll.FDS(A349,"FF_TAX_CF(ANN_R,"&amp;AK349&amp;","&amp;AL349&amp;",,,USD)")</f>
        <v>#N/A</v>
      </c>
      <c r="X349" s="1" t="e" cm="1">
        <f t="array" ref="X349">_xll.FDS(A349,"FF_TAX_CF(ANN_R,"&amp;F349&amp;","&amp;G349&amp;",,,USD)")</f>
        <v>#N/A</v>
      </c>
      <c r="Y349" s="1" cm="1">
        <f t="array" ref="Y349">_xll.FDS($A349,"FF_PTX_INC(ANN_R,"&amp;AE349&amp;","&amp;AF349&amp;",,,USD)")</f>
        <v>1025</v>
      </c>
      <c r="Z349" s="1" cm="1">
        <f t="array" ref="Z349">_xll.FDS($A349,"FF_PTX_INC(ANN_R,"&amp;AG349&amp;","&amp;AH349&amp;",,,USD)")</f>
        <v>2527</v>
      </c>
      <c r="AA349" s="1" cm="1">
        <f t="array" ref="AA349">_xll.FDS(A349,"FF_PTX_INC(ANN_R,"&amp;AI349&amp;","&amp;AJ349&amp;",,,USD)")</f>
        <v>1072</v>
      </c>
      <c r="AB349" s="1" cm="1">
        <f t="array" ref="AB349">_xll.FDS(A349,"FF_PTX_INC(ANN_R,"&amp;AK349&amp;","&amp;AL349&amp;",,,USD)")</f>
        <v>7157</v>
      </c>
      <c r="AC349" s="1" cm="1">
        <f t="array" ref="AC349">_xll.FDS(A349,"FF_PTX_INC(ANN_R,"&amp;F349&amp;","&amp;G349&amp;",,,USD)")</f>
        <v>6636</v>
      </c>
      <c r="AE349" s="6">
        <f t="shared" si="38"/>
        <v>40909</v>
      </c>
      <c r="AF349" s="6">
        <f t="shared" si="39"/>
        <v>41274</v>
      </c>
      <c r="AG349" s="6">
        <f t="shared" si="40"/>
        <v>41275</v>
      </c>
      <c r="AH349" s="6">
        <f t="shared" si="41"/>
        <v>41639</v>
      </c>
      <c r="AI349" s="6">
        <f>DATE(YEAR(F349)+AO349,MONTH(F349),DAY(F349))</f>
        <v>41640</v>
      </c>
      <c r="AJ349" s="6">
        <f>DATE(YEAR(G349)+AO349,MONTH(G349),DAY(G349))</f>
        <v>42004</v>
      </c>
      <c r="AK349" s="6">
        <f>DATE(YEAR(F349)+AP349,MONTH(F349),DAY(F349))</f>
        <v>42005</v>
      </c>
      <c r="AL349" s="6">
        <f>DATE(YEAR(G349)+AP349,MONTH(G349),DAY(G349))</f>
        <v>42369</v>
      </c>
      <c r="AM349" s="8">
        <v>-4</v>
      </c>
      <c r="AN349" s="8">
        <v>-3</v>
      </c>
      <c r="AO349">
        <v>-2</v>
      </c>
      <c r="AP349">
        <v>-1</v>
      </c>
      <c r="AQ349" cm="1">
        <f t="array" ref="AQ349">_xll.FDS(A349,"FF_DEBT_LT(ANN_R,"&amp;F349&amp;","&amp;G349&amp;")")</f>
        <v>6201</v>
      </c>
      <c r="AR349" cm="1">
        <f t="array" ref="AR349">_xll.FDS(A349,"FF_RD_EXP(ANN_R,"&amp;F349&amp;","&amp;G349&amp;")")</f>
        <v>0</v>
      </c>
      <c r="AS349" t="e" cm="1">
        <f t="array" ref="AS349">_xll.FDS(A349,"FF_PTX_INC_FOR(ANN_R,"&amp;F349&amp;","&amp;G349&amp;")")</f>
        <v>#N/A</v>
      </c>
      <c r="AT349" cm="1">
        <f t="array" ref="AT349">_xll.FDS(A349,"FF_MKT_VAL_PUBLIC(ANN_R,"&amp;[1]sample_report!E349&amp;")")</f>
        <v>35841.106890662501</v>
      </c>
    </row>
    <row r="350" spans="1:46" hidden="1" x14ac:dyDescent="0.25">
      <c r="A350" t="s">
        <v>436</v>
      </c>
      <c r="B350" t="s">
        <v>437</v>
      </c>
      <c r="C350" t="s">
        <v>29</v>
      </c>
      <c r="D350" t="str" cm="1">
        <f t="array" ref="D350">_xll.FDS(A350,"FF_MAJOR_IND_NAME")</f>
        <v>AUTOMOTIVE</v>
      </c>
      <c r="E350">
        <v>2020</v>
      </c>
      <c r="F350" s="4">
        <f t="shared" si="35"/>
        <v>43831</v>
      </c>
      <c r="G350" s="4">
        <f t="shared" si="36"/>
        <v>44196</v>
      </c>
      <c r="H350">
        <v>1</v>
      </c>
      <c r="I350" s="1" cm="1">
        <f t="array" ref="I350">_xll.FDS(A350,"FF_PTX_INC(ANN_R,"&amp;F350&amp;","&amp;G350&amp;",,,USD)")</f>
        <v>824.37674620002497</v>
      </c>
      <c r="J350" s="1" cm="1">
        <f t="array" ref="J350">_xll.FDS(A350,"FF_MKT_VAL(ANN_R,"&amp;F350&amp;","&amp;G350&amp;",,,USD)")</f>
        <v>25057.4025000152</v>
      </c>
      <c r="K350" s="1" cm="1">
        <f t="array" ref="K350">_xll.FDS(A350,"FF_SHLDRS_EQ(ANN_R,"&amp;F350&amp;","&amp;G350&amp;",,,USD)")</f>
        <v>31468.0741065443</v>
      </c>
      <c r="L350" s="1" cm="1">
        <f t="array" ref="L350">_xll.FDS(A350,"FF_ASSETS(ANN_R,"&amp;F350&amp;","&amp;G350&amp;",,,USD)")</f>
        <v>52353.303695654497</v>
      </c>
      <c r="M350" s="1" cm="1">
        <f t="array" ref="M350">_xll.FDS(A350,"FF_TAX_CF(ANN_R,"&amp;F350&amp;","&amp;G350&amp;",,,USD)")</f>
        <v>731.39051482826505</v>
      </c>
      <c r="N350" s="1" cm="1">
        <f t="array" ref="N350">_xll.FDS(A350,"FF_INC_TAX(ANN_R,"&amp;F350&amp;","&amp;G350&amp;",,,USD)")</f>
        <v>46.070032931864297</v>
      </c>
      <c r="O350" s="1" cm="1">
        <f t="array" ref="O350">_xll.FDS(A350,"FF_NET_INC(ANN_R,"&amp;F350&amp;","&amp;G350&amp;")")</f>
        <v>68099</v>
      </c>
      <c r="P350" s="1" cm="1">
        <f t="array" ref="P350">_xll.FDS(A350,"FF_ROA(ANN_R,"&amp;F350&amp;","&amp;G350&amp;")")</f>
        <v>1.1901034714919301</v>
      </c>
      <c r="Q350" cm="1">
        <f t="array" ref="Q350">_xll.FDS(A350,"FF_TAX_RATE(ANN_R,"&amp;F350&amp;","&amp;G350&amp;")")</f>
        <v>5.5884682754850399</v>
      </c>
      <c r="R350" t="e" cm="1">
        <f t="array" ref="R350">_xll.FDS(A350,"FF_TAX_REFUND(ANN_R,"&amp;F350&amp;","&amp;G350&amp;",,,,,""D=1"")")</f>
        <v>#N/A</v>
      </c>
      <c r="S350">
        <f t="shared" si="37"/>
        <v>0.282858999250298</v>
      </c>
      <c r="T350" s="1" cm="1">
        <f t="array" ref="T350">_xll.FDS($A350,"FF_TAX_CF(ANN_R,"&amp;AE350&amp;","&amp;AF350&amp;",,,USD)")</f>
        <v>539.42943954467796</v>
      </c>
      <c r="U350" s="1" cm="1">
        <f t="array" ref="U350">_xll.FDS($A350,"FF_TAX_CF(ANN_R,"&amp;AG350&amp;","&amp;AH350&amp;",,,USD)")</f>
        <v>1001.14970942587</v>
      </c>
      <c r="V350" s="1" cm="1">
        <f t="array" ref="V350">_xll.FDS(A350,"FF_TAX_CF(ANN_R,"&amp;AI350&amp;","&amp;AJ350&amp;",,,USD)")</f>
        <v>631.854831501842</v>
      </c>
      <c r="W350" s="1" cm="1">
        <f t="array" ref="W350">_xll.FDS(A350,"FF_TAX_CF(ANN_R,"&amp;AK350&amp;","&amp;AL350&amp;",,,USD)")</f>
        <v>1134.2655492872</v>
      </c>
      <c r="X350" s="1" cm="1">
        <f t="array" ref="X350">_xll.FDS(A350,"FF_TAX_CF(ANN_R,"&amp;F350&amp;","&amp;G350&amp;",,,USD)")</f>
        <v>731.39051482826505</v>
      </c>
      <c r="Y350" s="1" cm="1">
        <f t="array" ref="Y350">_xll.FDS($A350,"FF_PTX_INC(ANN_R,"&amp;AE350&amp;","&amp;AF350&amp;",,,USD)")</f>
        <v>2849.35695266724</v>
      </c>
      <c r="Z350" s="1" cm="1">
        <f t="array" ref="Z350">_xll.FDS($A350,"FF_PTX_INC(ANN_R,"&amp;AG350&amp;","&amp;AH350&amp;",,,USD)")</f>
        <v>3332.4067616500001</v>
      </c>
      <c r="AA350" s="1" cm="1">
        <f t="array" ref="AA350">_xll.FDS(A350,"FF_PTX_INC(ANN_R,"&amp;AI350&amp;","&amp;AJ350&amp;",,,USD)")</f>
        <v>4059.3086428269698</v>
      </c>
      <c r="AB350" s="1" cm="1">
        <f t="array" ref="AB350">_xll.FDS(A350,"FF_PTX_INC(ANN_R,"&amp;AK350&amp;","&amp;AL350&amp;",,,USD)")</f>
        <v>3210.5331185068899</v>
      </c>
      <c r="AC350" s="1" cm="1">
        <f t="array" ref="AC350">_xll.FDS(A350,"FF_PTX_INC(ANN_R,"&amp;F350&amp;","&amp;G350&amp;",,,USD)")</f>
        <v>824.37674620002497</v>
      </c>
      <c r="AE350" s="6">
        <f t="shared" si="38"/>
        <v>42370</v>
      </c>
      <c r="AF350" s="6">
        <f t="shared" si="39"/>
        <v>42735</v>
      </c>
      <c r="AG350" s="6">
        <f t="shared" si="40"/>
        <v>42736</v>
      </c>
      <c r="AH350" s="6">
        <f t="shared" si="41"/>
        <v>43100</v>
      </c>
      <c r="AI350" s="6">
        <f>DATE(YEAR(F350)+AO350,MONTH(F350),DAY(F350))</f>
        <v>43101</v>
      </c>
      <c r="AJ350" s="6">
        <f>DATE(YEAR(G350)+AO350,MONTH(G350),DAY(G350))</f>
        <v>43465</v>
      </c>
      <c r="AK350" s="6">
        <f>DATE(YEAR(F350)+AP350,MONTH(F350),DAY(F350))</f>
        <v>43466</v>
      </c>
      <c r="AL350" s="6">
        <f>DATE(YEAR(G350)+AP350,MONTH(G350),DAY(G350))</f>
        <v>43830</v>
      </c>
      <c r="AM350" s="8">
        <v>-4</v>
      </c>
      <c r="AN350" s="8">
        <v>-3</v>
      </c>
      <c r="AO350">
        <v>-2</v>
      </c>
      <c r="AP350">
        <v>-1</v>
      </c>
      <c r="AQ350" cm="1">
        <f t="array" ref="AQ350">_xll.FDS(A350,"FF_DEBT_LT(ANN_R,"&amp;F350&amp;","&amp;G350&amp;")")</f>
        <v>386565</v>
      </c>
      <c r="AR350" cm="1">
        <f t="array" ref="AR350">_xll.FDS(A350,"FF_RD_EXP(ANN_R,"&amp;F350&amp;","&amp;G350&amp;")")</f>
        <v>507827</v>
      </c>
      <c r="AS350" t="e" cm="1">
        <f t="array" ref="AS350">_xll.FDS(A350,"FF_PTX_INC_FOR(ANN_R,"&amp;F350&amp;","&amp;G350&amp;")")</f>
        <v>#N/A</v>
      </c>
      <c r="AT350" cm="1">
        <f t="array" ref="AT350">_xll.FDS(A350,"FF_MKT_VAL_PUBLIC(ANN_R,"&amp;[1]sample_report!E350&amp;")")</f>
        <v>2857229.7540507601</v>
      </c>
    </row>
    <row r="351" spans="1:46" hidden="1" x14ac:dyDescent="0.25">
      <c r="A351" t="s">
        <v>436</v>
      </c>
      <c r="B351" t="s">
        <v>437</v>
      </c>
      <c r="C351" t="s">
        <v>29</v>
      </c>
      <c r="D351" t="str" cm="1">
        <f t="array" ref="D351">_xll.FDS(A351,"FF_MAJOR_IND_NAME")</f>
        <v>AUTOMOTIVE</v>
      </c>
      <c r="E351">
        <v>2016</v>
      </c>
      <c r="F351" s="4">
        <f t="shared" si="35"/>
        <v>42370</v>
      </c>
      <c r="G351" s="4">
        <f t="shared" si="36"/>
        <v>42735</v>
      </c>
      <c r="H351" s="5">
        <v>1</v>
      </c>
      <c r="I351" s="1" cm="1">
        <f t="array" ref="I351">_xll.FDS(A351,"FF_PTX_INC(ANN_R,"&amp;F351&amp;","&amp;G351&amp;",,,USD)")</f>
        <v>2849.35695266724</v>
      </c>
      <c r="J351" s="1" cm="1">
        <f t="array" ref="J351">_xll.FDS(A351,"FF_MKT_VAL(ANN_R,"&amp;F351&amp;","&amp;G351&amp;",,,USD)")</f>
        <v>31910.575869470798</v>
      </c>
      <c r="K351" s="1" cm="1">
        <f t="array" ref="K351">_xll.FDS(A351,"FF_SHLDRS_EQ(ANN_R,"&amp;F351&amp;","&amp;G351&amp;",,,USD)")</f>
        <v>27791.0756175071</v>
      </c>
      <c r="L351" s="1" cm="1">
        <f t="array" ref="L351">_xll.FDS(A351,"FF_ASSETS(ANN_R,"&amp;F351&amp;","&amp;G351&amp;",,,USD)")</f>
        <v>44867.617862343803</v>
      </c>
      <c r="M351" s="1" cm="1">
        <f t="array" ref="M351">_xll.FDS(A351,"FF_TAX_CF(ANN_R,"&amp;F351&amp;","&amp;G351&amp;",,,USD)")</f>
        <v>539.42943954467796</v>
      </c>
      <c r="N351" s="1" cm="1">
        <f t="array" ref="N351">_xll.FDS(A351,"FF_INC_TAX(ANN_R,"&amp;F351&amp;","&amp;G351&amp;",,,USD)")</f>
        <v>722.22604370117199</v>
      </c>
      <c r="O351" s="1" cm="1">
        <f t="array" ref="O351">_xll.FDS(A351,"FF_NET_INC(ANN_R,"&amp;F351&amp;","&amp;G351&amp;")")</f>
        <v>244251</v>
      </c>
      <c r="P351" s="1" cm="1">
        <f t="array" ref="P351">_xll.FDS(A351,"FF_ROA(ANN_R,"&amp;F351&amp;","&amp;G351&amp;")")</f>
        <v>4.7307259537990598</v>
      </c>
      <c r="Q351" cm="1">
        <f t="array" ref="Q351">_xll.FDS(A351,"FF_TAX_RATE(ANN_R,"&amp;F351&amp;","&amp;G351&amp;")")</f>
        <v>25.346983747512201</v>
      </c>
      <c r="R351" t="e" cm="1">
        <f t="array" ref="R351">_xll.FDS(A351,"FF_TAX_REFUND(ANN_R,"&amp;F351&amp;","&amp;G351&amp;",,,,,""D=1"")")</f>
        <v>#N/A</v>
      </c>
      <c r="S351">
        <f t="shared" si="37"/>
        <v>0.2740047394747131</v>
      </c>
      <c r="T351" s="1" cm="1">
        <f t="array" ref="T351">_xll.FDS($A351,"FF_TAX_CF(ANN_R,"&amp;AE351&amp;","&amp;AF351&amp;",,,USD)")</f>
        <v>609.46163239702605</v>
      </c>
      <c r="U351" s="1" cm="1">
        <f t="array" ref="U351">_xll.FDS($A351,"FF_TAX_CF(ANN_R,"&amp;AG351&amp;","&amp;AH351&amp;",,,USD)")</f>
        <v>641.66979571804404</v>
      </c>
      <c r="V351" s="1" cm="1">
        <f t="array" ref="V351">_xll.FDS(A351,"FF_TAX_CF(ANN_R,"&amp;AI351&amp;","&amp;AJ351&amp;",,,USD)")</f>
        <v>1096.4295112099501</v>
      </c>
      <c r="W351" s="1" cm="1">
        <f t="array" ref="W351">_xll.FDS(A351,"FF_TAX_CF(ANN_R,"&amp;AK351&amp;","&amp;AL351&amp;",,,USD)")</f>
        <v>1383.1135683730199</v>
      </c>
      <c r="X351" s="1" cm="1">
        <f t="array" ref="X351">_xll.FDS(A351,"FF_TAX_CF(ANN_R,"&amp;F351&amp;","&amp;G351&amp;",,,USD)")</f>
        <v>539.42943954467796</v>
      </c>
      <c r="Y351" s="1" cm="1">
        <f t="array" ref="Y351">_xll.FDS($A351,"FF_PTX_INC(ANN_R,"&amp;AE351&amp;","&amp;AF351&amp;",,,USD)")</f>
        <v>2070.41426417511</v>
      </c>
      <c r="Z351" s="1" cm="1">
        <f t="array" ref="Z351">_xll.FDS($A351,"FF_PTX_INC(ANN_R,"&amp;AG351&amp;","&amp;AH351&amp;",,,USD)")</f>
        <v>3400.06952602416</v>
      </c>
      <c r="AA351" s="1" cm="1">
        <f t="array" ref="AA351">_xll.FDS(A351,"FF_PTX_INC(ANN_R,"&amp;AI351&amp;","&amp;AJ351&amp;",,,USD)")</f>
        <v>3932.9645633827899</v>
      </c>
      <c r="AB351" s="1" cm="1">
        <f t="array" ref="AB351">_xll.FDS(A351,"FF_PTX_INC(ANN_R,"&amp;AK351&amp;","&amp;AL351&amp;",,,USD)")</f>
        <v>3331.2461062511402</v>
      </c>
      <c r="AC351" s="1" cm="1">
        <f t="array" ref="AC351">_xll.FDS(A351,"FF_PTX_INC(ANN_R,"&amp;F351&amp;","&amp;G351&amp;",,,USD)")</f>
        <v>2849.35695266724</v>
      </c>
      <c r="AE351" s="6">
        <f t="shared" si="38"/>
        <v>40909</v>
      </c>
      <c r="AF351" s="6">
        <f t="shared" si="39"/>
        <v>41274</v>
      </c>
      <c r="AG351" s="6">
        <f t="shared" si="40"/>
        <v>41275</v>
      </c>
      <c r="AH351" s="6">
        <f t="shared" si="41"/>
        <v>41639</v>
      </c>
      <c r="AI351" s="6">
        <f>DATE(YEAR(F351)+AO351,MONTH(F351),DAY(F351))</f>
        <v>41640</v>
      </c>
      <c r="AJ351" s="6">
        <f>DATE(YEAR(G351)+AO351,MONTH(G351),DAY(G351))</f>
        <v>42004</v>
      </c>
      <c r="AK351" s="6">
        <f>DATE(YEAR(F351)+AP351,MONTH(F351),DAY(F351))</f>
        <v>42005</v>
      </c>
      <c r="AL351" s="6">
        <f>DATE(YEAR(G351)+AP351,MONTH(G351),DAY(G351))</f>
        <v>42369</v>
      </c>
      <c r="AM351" s="8">
        <v>-4</v>
      </c>
      <c r="AN351" s="8">
        <v>-3</v>
      </c>
      <c r="AO351">
        <v>-2</v>
      </c>
      <c r="AP351">
        <v>-1</v>
      </c>
      <c r="AQ351" cm="1">
        <f t="array" ref="AQ351">_xll.FDS(A351,"FF_DEBT_LT(ANN_R,"&amp;F351&amp;","&amp;G351&amp;")")</f>
        <v>220089</v>
      </c>
      <c r="AR351" cm="1">
        <f t="array" ref="AR351">_xll.FDS(A351,"FF_RD_EXP(ANN_R,"&amp;F351&amp;","&amp;G351&amp;")")</f>
        <v>399238</v>
      </c>
      <c r="AS351" t="e" cm="1">
        <f t="array" ref="AS351">_xll.FDS(A351,"FF_PTX_INC_FOR(ANN_R,"&amp;F351&amp;","&amp;G351&amp;")")</f>
        <v>#N/A</v>
      </c>
      <c r="AT351" cm="1">
        <f t="array" ref="AT351">_xll.FDS(A351,"FF_MKT_VAL_PUBLIC(ANN_R,"&amp;[1]sample_report!E351&amp;")")</f>
        <v>1967547.25222524</v>
      </c>
    </row>
    <row r="352" spans="1:46" hidden="1" x14ac:dyDescent="0.25">
      <c r="A352" t="s">
        <v>884</v>
      </c>
      <c r="B352" t="s">
        <v>885</v>
      </c>
      <c r="C352" t="s">
        <v>502</v>
      </c>
      <c r="D352" t="str" cm="1">
        <f t="array" ref="D352">_xll.FDS(A352,"FF_MAJOR_IND_NAME")</f>
        <v>DRUGS, COSMETICS &amp; HEALTH CARE</v>
      </c>
      <c r="E352">
        <v>2020</v>
      </c>
      <c r="F352" s="4">
        <f t="shared" si="35"/>
        <v>43831</v>
      </c>
      <c r="G352" s="4">
        <f t="shared" si="36"/>
        <v>44196</v>
      </c>
      <c r="H352">
        <v>1</v>
      </c>
      <c r="I352" s="1" cm="1">
        <f t="array" ref="I352">_xll.FDS(A352,"FF_PTX_INC(ANN_R,"&amp;F352&amp;","&amp;G352&amp;",,,USD)")</f>
        <v>-60</v>
      </c>
      <c r="J352" s="1" cm="1">
        <f t="array" ref="J352">_xll.FDS(A352,"FF_MKT_VAL(ANN_R,"&amp;F352&amp;","&amp;G352&amp;",,,USD)")</f>
        <v>11451.132</v>
      </c>
      <c r="K352" s="1" cm="1">
        <f t="array" ref="K352">_xll.FDS(A352,"FF_SHLDRS_EQ(ANN_R,"&amp;F352&amp;","&amp;G352&amp;",,,USD)")</f>
        <v>4967</v>
      </c>
      <c r="L352" s="1" cm="1">
        <f t="array" ref="L352">_xll.FDS(A352,"FF_ASSETS(ANN_R,"&amp;F352&amp;","&amp;G352&amp;",,,USD)")</f>
        <v>9342</v>
      </c>
      <c r="M352" s="1" cm="1">
        <f t="array" ref="M352">_xll.FDS(A352,"FF_TAX_CF(ANN_R,"&amp;F352&amp;","&amp;G352&amp;",,,USD)")</f>
        <v>82</v>
      </c>
      <c r="N352" s="1" cm="1">
        <f t="array" ref="N352">_xll.FDS(A352,"FF_INC_TAX(ANN_R,"&amp;F352&amp;","&amp;G352&amp;",,,USD)")</f>
        <v>23</v>
      </c>
      <c r="O352" s="1" cm="1">
        <f t="array" ref="O352">_xll.FDS(A352,"FF_NET_INC(ANN_R,"&amp;F352&amp;","&amp;G352&amp;")")</f>
        <v>-83</v>
      </c>
      <c r="P352" s="1" cm="1">
        <f t="array" ref="P352">_xll.FDS(A352,"FF_ROA(ANN_R,"&amp;F352&amp;","&amp;G352&amp;")")</f>
        <v>-0.92505391503992795</v>
      </c>
      <c r="Q352" t="e" cm="1">
        <f t="array" ref="Q352">_xll.FDS(A352,"FF_TAX_RATE(ANN_R,"&amp;F352&amp;","&amp;G352&amp;")")</f>
        <v>#N/A</v>
      </c>
      <c r="R352" t="e" cm="1">
        <f t="array" ref="R352">_xll.FDS(A352,"FF_TAX_REFUND(ANN_R,"&amp;F352&amp;","&amp;G352&amp;",,,,,""D=1"")")</f>
        <v>#N/A</v>
      </c>
      <c r="S352">
        <f t="shared" si="37"/>
        <v>-0.29080409675310526</v>
      </c>
      <c r="T352" s="1" cm="1">
        <f t="array" ref="T352">_xll.FDS($A352,"FF_TAX_CF(ANN_R,"&amp;AE352&amp;","&amp;AF352&amp;",,,USD)")</f>
        <v>112.3</v>
      </c>
      <c r="U352" s="1" cm="1">
        <f t="array" ref="U352">_xll.FDS($A352,"FF_TAX_CF(ANN_R,"&amp;AG352&amp;","&amp;AH352&amp;",,,USD)")</f>
        <v>122.7</v>
      </c>
      <c r="V352" s="1" cm="1">
        <f t="array" ref="V352">_xll.FDS(A352,"FF_TAX_CF(ANN_R,"&amp;AI352&amp;","&amp;AJ352&amp;",,,USD)")</f>
        <v>104.7</v>
      </c>
      <c r="W352" s="1" cm="1">
        <f t="array" ref="W352">_xll.FDS(A352,"FF_TAX_CF(ANN_R,"&amp;AK352&amp;","&amp;AL352&amp;",,,USD)")</f>
        <v>112.1</v>
      </c>
      <c r="X352" s="1" cm="1">
        <f t="array" ref="X352">_xll.FDS(A352,"FF_TAX_CF(ANN_R,"&amp;F352&amp;","&amp;G352&amp;",,,USD)")</f>
        <v>82</v>
      </c>
      <c r="Y352" s="1" cm="1">
        <f t="array" ref="Y352">_xll.FDS($A352,"FF_PTX_INC(ANN_R,"&amp;AE352&amp;","&amp;AF352&amp;",,,USD)")</f>
        <v>440.9</v>
      </c>
      <c r="Z352" s="1" cm="1">
        <f t="array" ref="Z352">_xll.FDS($A352,"FF_PTX_INC(ANN_R,"&amp;AG352&amp;","&amp;AH352&amp;",,,USD)")</f>
        <v>-1603.5</v>
      </c>
      <c r="AA352" s="1" cm="1">
        <f t="array" ref="AA352">_xll.FDS(A352,"FF_PTX_INC(ANN_R,"&amp;AI352&amp;","&amp;AJ352&amp;",,,USD)")</f>
        <v>-958.4</v>
      </c>
      <c r="AB352" s="1" cm="1">
        <f t="array" ref="AB352">_xll.FDS(A352,"FF_PTX_INC(ANN_R,"&amp;AK352&amp;","&amp;AL352&amp;",,,USD)")</f>
        <v>345.4</v>
      </c>
      <c r="AC352" s="1" cm="1">
        <f t="array" ref="AC352">_xll.FDS(A352,"FF_PTX_INC(ANN_R,"&amp;F352&amp;","&amp;G352&amp;",,,USD)")</f>
        <v>-60</v>
      </c>
      <c r="AE352" s="6">
        <f t="shared" si="38"/>
        <v>42370</v>
      </c>
      <c r="AF352" s="6">
        <f t="shared" si="39"/>
        <v>42735</v>
      </c>
      <c r="AG352" s="6">
        <f t="shared" si="40"/>
        <v>42736</v>
      </c>
      <c r="AH352" s="6">
        <f t="shared" si="41"/>
        <v>43100</v>
      </c>
      <c r="AI352" s="6">
        <f>DATE(YEAR(F352)+AO352,MONTH(F352),DAY(F352))</f>
        <v>43101</v>
      </c>
      <c r="AJ352" s="6">
        <f>DATE(YEAR(G352)+AO352,MONTH(G352),DAY(G352))</f>
        <v>43465</v>
      </c>
      <c r="AK352" s="6">
        <f>DATE(YEAR(F352)+AP352,MONTH(F352),DAY(F352))</f>
        <v>43466</v>
      </c>
      <c r="AL352" s="6">
        <f>DATE(YEAR(G352)+AP352,MONTH(G352),DAY(G352))</f>
        <v>43830</v>
      </c>
      <c r="AM352" s="8">
        <v>-4</v>
      </c>
      <c r="AN352" s="8">
        <v>-3</v>
      </c>
      <c r="AO352">
        <v>-2</v>
      </c>
      <c r="AP352">
        <v>-1</v>
      </c>
      <c r="AQ352" cm="1">
        <f t="array" ref="AQ352">_xll.FDS(A352,"FF_DEBT_LT(ANN_R,"&amp;F352&amp;","&amp;G352&amp;")")</f>
        <v>2108</v>
      </c>
      <c r="AR352" cm="1">
        <f t="array" ref="AR352">_xll.FDS(A352,"FF_RD_EXP(ANN_R,"&amp;F352&amp;","&amp;G352&amp;")")</f>
        <v>115</v>
      </c>
      <c r="AS352" cm="1">
        <f t="array" ref="AS352">_xll.FDS(A352,"FF_PTX_INC_FOR(ANN_R,"&amp;F352&amp;","&amp;G352&amp;")")</f>
        <v>49</v>
      </c>
      <c r="AT352" cm="1">
        <f t="array" ref="AT352">_xll.FDS(A352,"FF_MKT_VAL_PUBLIC(ANN_R,"&amp;[1]sample_report!E352&amp;")")</f>
        <v>11402.212764096001</v>
      </c>
    </row>
    <row r="353" spans="1:46" hidden="1" x14ac:dyDescent="0.25">
      <c r="A353" t="s">
        <v>884</v>
      </c>
      <c r="B353" t="s">
        <v>885</v>
      </c>
      <c r="C353" t="s">
        <v>502</v>
      </c>
      <c r="D353" t="str" cm="1">
        <f t="array" ref="D353">_xll.FDS(A353,"FF_MAJOR_IND_NAME")</f>
        <v>DRUGS, COSMETICS &amp; HEALTH CARE</v>
      </c>
      <c r="E353">
        <v>2016</v>
      </c>
      <c r="F353" s="4">
        <f t="shared" si="35"/>
        <v>42370</v>
      </c>
      <c r="G353" s="4">
        <f t="shared" si="36"/>
        <v>42735</v>
      </c>
      <c r="H353">
        <v>1</v>
      </c>
      <c r="I353" s="1" cm="1">
        <f t="array" ref="I353">_xll.FDS(A353,"FF_PTX_INC(ANN_R,"&amp;F353&amp;","&amp;G353&amp;",,,USD)")</f>
        <v>440.9</v>
      </c>
      <c r="J353" s="1" cm="1">
        <f t="array" ref="J353">_xll.FDS(A353,"FF_MKT_VAL(ANN_R,"&amp;F353&amp;","&amp;G353&amp;",,,USD)")</f>
        <v>13283.673000000001</v>
      </c>
      <c r="K353" s="1" cm="1">
        <f t="array" ref="K353">_xll.FDS(A353,"FF_SHLDRS_EQ(ANN_R,"&amp;F353&amp;","&amp;G353&amp;",,,USD)")</f>
        <v>8114.3</v>
      </c>
      <c r="L353" s="1" cm="1">
        <f t="array" ref="L353">_xll.FDS(A353,"FF_ASSETS(ANN_R,"&amp;F353&amp;","&amp;G353&amp;",,,USD)")</f>
        <v>11555.8</v>
      </c>
      <c r="M353" s="1" cm="1">
        <f t="array" ref="M353">_xll.FDS(A353,"FF_TAX_CF(ANN_R,"&amp;F353&amp;","&amp;G353&amp;",,,USD)")</f>
        <v>112.3</v>
      </c>
      <c r="N353" s="1" cm="1">
        <f t="array" ref="N353">_xll.FDS(A353,"FF_INC_TAX(ANN_R,"&amp;F353&amp;","&amp;G353&amp;",,,USD)")</f>
        <v>9.5</v>
      </c>
      <c r="O353" s="1" cm="1">
        <f t="array" ref="O353">_xll.FDS(A353,"FF_NET_INC(ANN_R,"&amp;F353&amp;","&amp;G353&amp;")")</f>
        <v>429.9</v>
      </c>
      <c r="P353" s="1" cm="1">
        <f t="array" ref="P353">_xll.FDS(A353,"FF_ROA(ANN_R,"&amp;F353&amp;","&amp;G353&amp;")")</f>
        <v>5.38765688934562</v>
      </c>
      <c r="Q353" cm="1">
        <f t="array" ref="Q353">_xll.FDS(A353,"FF_TAX_RATE(ANN_R,"&amp;F353&amp;","&amp;G353&amp;")")</f>
        <v>2.1546836017237498</v>
      </c>
      <c r="R353" t="e" cm="1">
        <f t="array" ref="R353">_xll.FDS(A353,"FF_TAX_REFUND(ANN_R,"&amp;F353&amp;","&amp;G353&amp;",,,,,""D=1"")")</f>
        <v>#N/A</v>
      </c>
      <c r="S353">
        <f t="shared" si="37"/>
        <v>0.20893531528485265</v>
      </c>
      <c r="T353" s="1" cm="1">
        <f t="array" ref="T353">_xll.FDS($A353,"FF_TAX_CF(ANN_R,"&amp;AE353&amp;","&amp;AF353&amp;",,,USD)")</f>
        <v>109.544</v>
      </c>
      <c r="U353" s="1" cm="1">
        <f t="array" ref="U353">_xll.FDS($A353,"FF_TAX_CF(ANN_R,"&amp;AG353&amp;","&amp;AH353&amp;",,,USD)")</f>
        <v>49.832000000000001</v>
      </c>
      <c r="V353" s="1" cm="1">
        <f t="array" ref="V353">_xll.FDS(A353,"FF_TAX_CF(ANN_R,"&amp;AI353&amp;","&amp;AJ353&amp;",,,USD)")</f>
        <v>48.674999999999997</v>
      </c>
      <c r="W353" s="1" cm="1">
        <f t="array" ref="W353">_xll.FDS(A353,"FF_TAX_CF(ANN_R,"&amp;AK353&amp;","&amp;AL353&amp;",,,USD)")</f>
        <v>71.400000000000006</v>
      </c>
      <c r="X353" s="1" cm="1">
        <f t="array" ref="X353">_xll.FDS(A353,"FF_TAX_CF(ANN_R,"&amp;F353&amp;","&amp;G353&amp;",,,USD)")</f>
        <v>112.3</v>
      </c>
      <c r="Y353" s="1" cm="1">
        <f t="array" ref="Y353">_xll.FDS($A353,"FF_PTX_INC(ANN_R,"&amp;AE353&amp;","&amp;AF353&amp;",,,USD)")</f>
        <v>330.67899999999997</v>
      </c>
      <c r="Z353" s="1" cm="1">
        <f t="array" ref="Z353">_xll.FDS($A353,"FF_PTX_INC(ANN_R,"&amp;AG353&amp;","&amp;AH353&amp;",,,USD)")</f>
        <v>369.33499999999998</v>
      </c>
      <c r="AA353" s="1" cm="1">
        <f t="array" ref="AA353">_xll.FDS(A353,"FF_PTX_INC(ANN_R,"&amp;AI353&amp;","&amp;AJ353&amp;",,,USD)")</f>
        <v>404.37299999999999</v>
      </c>
      <c r="AB353" s="1" cm="1">
        <f t="array" ref="AB353">_xll.FDS(A353,"FF_PTX_INC(ANN_R,"&amp;AK353&amp;","&amp;AL353&amp;",,,USD)")</f>
        <v>329.7</v>
      </c>
      <c r="AC353" s="1" cm="1">
        <f t="array" ref="AC353">_xll.FDS(A353,"FF_PTX_INC(ANN_R,"&amp;F353&amp;","&amp;G353&amp;",,,USD)")</f>
        <v>440.9</v>
      </c>
      <c r="AE353" s="6">
        <f t="shared" si="38"/>
        <v>40909</v>
      </c>
      <c r="AF353" s="6">
        <f t="shared" si="39"/>
        <v>41274</v>
      </c>
      <c r="AG353" s="6">
        <f t="shared" si="40"/>
        <v>41275</v>
      </c>
      <c r="AH353" s="6">
        <f t="shared" si="41"/>
        <v>41639</v>
      </c>
      <c r="AI353" s="6">
        <f>DATE(YEAR(F353)+AO353,MONTH(F353),DAY(F353))</f>
        <v>41640</v>
      </c>
      <c r="AJ353" s="6">
        <f>DATE(YEAR(G353)+AO353,MONTH(G353),DAY(G353))</f>
        <v>42004</v>
      </c>
      <c r="AK353" s="6">
        <f>DATE(YEAR(F353)+AP353,MONTH(F353),DAY(F353))</f>
        <v>42005</v>
      </c>
      <c r="AL353" s="6">
        <f>DATE(YEAR(G353)+AP353,MONTH(G353),DAY(G353))</f>
        <v>42369</v>
      </c>
      <c r="AM353" s="8">
        <v>-4</v>
      </c>
      <c r="AN353" s="8">
        <v>-3</v>
      </c>
      <c r="AO353">
        <v>-2</v>
      </c>
      <c r="AP353">
        <v>-1</v>
      </c>
      <c r="AQ353" cm="1">
        <f t="array" ref="AQ353">_xll.FDS(A353,"FF_DEBT_LT(ANN_R,"&amp;F353&amp;","&amp;G353&amp;")")</f>
        <v>1511.1</v>
      </c>
      <c r="AR353" cm="1">
        <f t="array" ref="AR353">_xll.FDS(A353,"FF_RD_EXP(ANN_R,"&amp;F353&amp;","&amp;G353&amp;")")</f>
        <v>128.5</v>
      </c>
      <c r="AS353" cm="1">
        <f t="array" ref="AS353">_xll.FDS(A353,"FF_PTX_INC_FOR(ANN_R,"&amp;F353&amp;","&amp;G353&amp;")")</f>
        <v>412</v>
      </c>
      <c r="AT353" cm="1">
        <f t="array" ref="AT353">_xll.FDS(A353,"FF_MKT_VAL_PUBLIC(ANN_R,"&amp;[1]sample_report!E353&amp;")")</f>
        <v>13188.203242149</v>
      </c>
    </row>
    <row r="354" spans="1:46" hidden="1" x14ac:dyDescent="0.25">
      <c r="A354" t="s">
        <v>1124</v>
      </c>
      <c r="B354" t="s">
        <v>1125</v>
      </c>
      <c r="C354" t="s">
        <v>940</v>
      </c>
      <c r="D354" t="str" cm="1">
        <f t="array" ref="D354">_xll.FDS(A354,"FF_MAJOR_IND_NAME")</f>
        <v>FINANCIAL</v>
      </c>
      <c r="E354">
        <v>2020</v>
      </c>
      <c r="F354" s="4">
        <f t="shared" si="35"/>
        <v>43831</v>
      </c>
      <c r="G354" s="4">
        <f t="shared" si="36"/>
        <v>44196</v>
      </c>
      <c r="H354">
        <v>1</v>
      </c>
      <c r="I354" s="1" cm="1">
        <f t="array" ref="I354">_xll.FDS(A354,"FF_PTX_INC(ANN_R,"&amp;F354&amp;","&amp;G354&amp;",,,USD)")</f>
        <v>1717.0295541048099</v>
      </c>
      <c r="J354" s="1" cm="1">
        <f t="array" ref="J354">_xll.FDS(A354,"FF_MKT_VAL(ANN_R,"&amp;F354&amp;","&amp;G354&amp;",,,USD)")</f>
        <v>31268.229214842901</v>
      </c>
      <c r="K354" s="1" cm="1">
        <f t="array" ref="K354">_xll.FDS(A354,"FF_SHLDRS_EQ(ANN_R,"&amp;F354&amp;","&amp;G354&amp;",,,USD)")</f>
        <v>7547.2232308745397</v>
      </c>
      <c r="L354" s="1" cm="1">
        <f t="array" ref="L354">_xll.FDS(A354,"FF_ASSETS(ANN_R,"&amp;F354&amp;","&amp;G354&amp;",,,USD)")</f>
        <v>186926.49954627801</v>
      </c>
      <c r="M354" s="1" cm="1">
        <f t="array" ref="M354">_xll.FDS(A354,"FF_TAX_CF(ANN_R,"&amp;F354&amp;","&amp;G354&amp;",,,USD)")</f>
        <v>435.24225451946302</v>
      </c>
      <c r="N354" s="1" cm="1">
        <f t="array" ref="N354">_xll.FDS(A354,"FF_INC_TAX(ANN_R,"&amp;F354&amp;","&amp;G354&amp;",,,USD)")</f>
        <v>458.95372359752702</v>
      </c>
      <c r="O354" s="1" cm="1">
        <f t="array" ref="O354">_xll.FDS(A354,"FF_NET_INC(ANN_R,"&amp;F354&amp;","&amp;G354&amp;")")</f>
        <v>1079.9000000000001</v>
      </c>
      <c r="P354" s="1" cm="1">
        <f t="array" ref="P354">_xll.FDS(A354,"FF_ROA(ANN_R,"&amp;F354&amp;","&amp;G354&amp;")")</f>
        <v>0.74473191306242803</v>
      </c>
      <c r="Q354" cm="1">
        <f t="array" ref="Q354">_xll.FDS(A354,"FF_TAX_RATE(ANN_R,"&amp;F354&amp;","&amp;G354&amp;")")</f>
        <v>26.729517992298501</v>
      </c>
      <c r="R354" t="e" cm="1">
        <f t="array" ref="R354">_xll.FDS(A354,"FF_TAX_REFUND(ANN_R,"&amp;F354&amp;","&amp;G354&amp;",,,,,""D=1"")")</f>
        <v>#N/A</v>
      </c>
      <c r="S354">
        <f t="shared" si="37"/>
        <v>0.28716690781206533</v>
      </c>
      <c r="T354" s="1" cm="1">
        <f t="array" ref="T354">_xll.FDS($A354,"FF_TAX_CF(ANN_R,"&amp;AE354&amp;","&amp;AF354&amp;",,,USD)")</f>
        <v>307.30159270763397</v>
      </c>
      <c r="U354" s="1" cm="1">
        <f t="array" ref="U354">_xll.FDS($A354,"FF_TAX_CF(ANN_R,"&amp;AG354&amp;","&amp;AH354&amp;",,,USD)")</f>
        <v>348.306196784973</v>
      </c>
      <c r="V354" s="1" cm="1">
        <f t="array" ref="V354">_xll.FDS(A354,"FF_TAX_CF(ANN_R,"&amp;AI354&amp;","&amp;AJ354&amp;",,,USD)")</f>
        <v>357.81809227466601</v>
      </c>
      <c r="W354" s="1" cm="1">
        <f t="array" ref="W354">_xll.FDS(A354,"FF_TAX_CF(ANN_R,"&amp;AK354&amp;","&amp;AL354&amp;",,,USD)")</f>
        <v>553.02074739933005</v>
      </c>
      <c r="X354" s="1" cm="1">
        <f t="array" ref="X354">_xll.FDS(A354,"FF_TAX_CF(ANN_R,"&amp;F354&amp;","&amp;G354&amp;",,,USD)")</f>
        <v>435.24225451946302</v>
      </c>
      <c r="Y354" s="1" cm="1">
        <f t="array" ref="Y354">_xll.FDS($A354,"FF_PTX_INC(ANN_R,"&amp;AE354&amp;","&amp;AF354&amp;",,,USD)")</f>
        <v>1100.8874912261999</v>
      </c>
      <c r="Z354" s="1" cm="1">
        <f t="array" ref="Z354">_xll.FDS($A354,"FF_PTX_INC(ANN_R,"&amp;AG354&amp;","&amp;AH354&amp;",,,USD)")</f>
        <v>1228.99751300812</v>
      </c>
      <c r="AA354" s="1" cm="1">
        <f t="array" ref="AA354">_xll.FDS(A354,"FF_PTX_INC(ANN_R,"&amp;AI354&amp;","&amp;AJ354&amp;",,,USD)")</f>
        <v>1359.0716857910199</v>
      </c>
      <c r="AB354" s="1" cm="1">
        <f t="array" ref="AB354">_xll.FDS(A354,"FF_PTX_INC(ANN_R,"&amp;AK354&amp;","&amp;AL354&amp;",,,USD)")</f>
        <v>1564.48573307991</v>
      </c>
      <c r="AC354" s="1" cm="1">
        <f t="array" ref="AC354">_xll.FDS(A354,"FF_PTX_INC(ANN_R,"&amp;F354&amp;","&amp;G354&amp;",,,USD)")</f>
        <v>1717.0295541048099</v>
      </c>
      <c r="AE354" s="6">
        <f t="shared" si="38"/>
        <v>42370</v>
      </c>
      <c r="AF354" s="6">
        <f t="shared" si="39"/>
        <v>42735</v>
      </c>
      <c r="AG354" s="6">
        <f t="shared" si="40"/>
        <v>42736</v>
      </c>
      <c r="AH354" s="6">
        <f t="shared" si="41"/>
        <v>43100</v>
      </c>
      <c r="AI354" s="6">
        <f>DATE(YEAR(F354)+AO354,MONTH(F354),DAY(F354))</f>
        <v>43101</v>
      </c>
      <c r="AJ354" s="6">
        <f>DATE(YEAR(G354)+AO354,MONTH(G354),DAY(G354))</f>
        <v>43465</v>
      </c>
      <c r="AK354" s="6">
        <f>DATE(YEAR(F354)+AP354,MONTH(F354),DAY(F354))</f>
        <v>43466</v>
      </c>
      <c r="AL354" s="6">
        <f>DATE(YEAR(G354)+AP354,MONTH(G354),DAY(G354))</f>
        <v>43830</v>
      </c>
      <c r="AM354" s="8">
        <v>-4</v>
      </c>
      <c r="AN354" s="8">
        <v>-3</v>
      </c>
      <c r="AO354">
        <v>-2</v>
      </c>
      <c r="AP354">
        <v>-1</v>
      </c>
      <c r="AQ354" cm="1">
        <f t="array" ref="AQ354">_xll.FDS(A354,"FF_DEBT_LT(ANN_R,"&amp;F354&amp;","&amp;G354&amp;")")</f>
        <v>3474.4</v>
      </c>
      <c r="AR354" t="e" cm="1">
        <f t="array" ref="AR354">_xll.FDS(A354,"FF_RD_EXP(ANN_R,"&amp;F354&amp;","&amp;G354&amp;")")</f>
        <v>#N/A</v>
      </c>
      <c r="AS354" t="e" cm="1">
        <f t="array" ref="AS354">_xll.FDS(A354,"FF_PTX_INC_FOR(ANN_R,"&amp;F354&amp;","&amp;G354&amp;")")</f>
        <v>#N/A</v>
      </c>
      <c r="AT354" cm="1">
        <f t="array" ref="AT354">_xll.FDS(A354,"FF_MKT_VAL_PUBLIC(ANN_R,"&amp;[1]sample_report!E354&amp;")")</f>
        <v>24683.617003794399</v>
      </c>
    </row>
    <row r="355" spans="1:46" hidden="1" x14ac:dyDescent="0.25">
      <c r="A355" t="s">
        <v>1124</v>
      </c>
      <c r="B355" t="s">
        <v>1125</v>
      </c>
      <c r="C355" t="s">
        <v>940</v>
      </c>
      <c r="D355" t="str" cm="1">
        <f t="array" ref="D355">_xll.FDS(A355,"FF_MAJOR_IND_NAME")</f>
        <v>FINANCIAL</v>
      </c>
      <c r="E355">
        <v>2016</v>
      </c>
      <c r="F355" s="4">
        <f t="shared" si="35"/>
        <v>42370</v>
      </c>
      <c r="G355" s="4">
        <f t="shared" si="36"/>
        <v>42735</v>
      </c>
      <c r="H355">
        <v>1</v>
      </c>
      <c r="I355" s="1" cm="1">
        <f t="array" ref="I355">_xll.FDS(A355,"FF_PTX_INC(ANN_R,"&amp;F355&amp;","&amp;G355&amp;",,,USD)")</f>
        <v>1100.8874912261999</v>
      </c>
      <c r="J355" s="1" cm="1">
        <f t="array" ref="J355">_xll.FDS(A355,"FF_MKT_VAL(ANN_R,"&amp;F355&amp;","&amp;G355&amp;",,,USD)")</f>
        <v>15057.2300049197</v>
      </c>
      <c r="K355" s="1" cm="1">
        <f t="array" ref="K355">_xll.FDS(A355,"FF_SHLDRS_EQ(ANN_R,"&amp;F355&amp;","&amp;G355&amp;",,,USD)")</f>
        <v>4726.3345961570703</v>
      </c>
      <c r="L355" s="1" cm="1">
        <f t="array" ref="L355">_xll.FDS(A355,"FF_ASSETS(ANN_R,"&amp;F355&amp;","&amp;G355&amp;",,,USD)")</f>
        <v>172835.02099919299</v>
      </c>
      <c r="M355" s="1" cm="1">
        <f t="array" ref="M355">_xll.FDS(A355,"FF_TAX_CF(ANN_R,"&amp;F355&amp;","&amp;G355&amp;",,,USD)")</f>
        <v>307.30159270763397</v>
      </c>
      <c r="N355" s="1" cm="1">
        <f t="array" ref="N355">_xll.FDS(A355,"FF_INC_TAX(ANN_R,"&amp;F355&amp;","&amp;G355&amp;",,,USD)")</f>
        <v>314.71311420202301</v>
      </c>
      <c r="O355" s="1" cm="1">
        <f t="array" ref="O355">_xll.FDS(A355,"FF_NET_INC(ANN_R,"&amp;F355&amp;","&amp;G355&amp;")")</f>
        <v>722.1</v>
      </c>
      <c r="P355" s="1" cm="1">
        <f t="array" ref="P355">_xll.FDS(A355,"FF_ROA(ANN_R,"&amp;F355&amp;","&amp;G355&amp;")")</f>
        <v>0.41984693988792998</v>
      </c>
      <c r="Q355" cm="1">
        <f t="array" ref="Q355">_xll.FDS(A355,"FF_TAX_RATE(ANN_R,"&amp;F355&amp;","&amp;G355&amp;")")</f>
        <v>28.587218649517698</v>
      </c>
      <c r="R355" t="e" cm="1">
        <f t="array" ref="R355">_xll.FDS(A355,"FF_TAX_REFUND(ANN_R,"&amp;F355&amp;","&amp;G355&amp;",,,,,""D=1"")")</f>
        <v>#N/A</v>
      </c>
      <c r="S355">
        <f t="shared" si="37"/>
        <v>0.2515562829312617</v>
      </c>
      <c r="T355" s="1" cm="1">
        <f t="array" ref="T355">_xll.FDS($A355,"FF_TAX_CF(ANN_R,"&amp;AE355&amp;","&amp;AF355&amp;",,,USD)")</f>
        <v>331.90688419342001</v>
      </c>
      <c r="U355" s="1" cm="1">
        <f t="array" ref="U355">_xll.FDS($A355,"FF_TAX_CF(ANN_R,"&amp;AG355&amp;","&amp;AH355&amp;",,,USD)")</f>
        <v>123.866770792007</v>
      </c>
      <c r="V355" s="1" cm="1">
        <f t="array" ref="V355">_xll.FDS(A355,"FF_TAX_CF(ANN_R,"&amp;AI355&amp;","&amp;AJ355&amp;",,,USD)")</f>
        <v>314.36746108531997</v>
      </c>
      <c r="W355" s="1" cm="1">
        <f t="array" ref="W355">_xll.FDS(A355,"FF_TAX_CF(ANN_R,"&amp;AK355&amp;","&amp;AL355&amp;",,,USD)")</f>
        <v>230.32285277843499</v>
      </c>
      <c r="X355" s="1" cm="1">
        <f t="array" ref="X355">_xll.FDS(A355,"FF_TAX_CF(ANN_R,"&amp;F355&amp;","&amp;G355&amp;",,,USD)")</f>
        <v>307.30159270763397</v>
      </c>
      <c r="Y355" s="1" cm="1">
        <f t="array" ref="Y355">_xll.FDS($A355,"FF_PTX_INC(ANN_R,"&amp;AE355&amp;","&amp;AF355&amp;",,,USD)")</f>
        <v>1078.8258205652201</v>
      </c>
      <c r="Z355" s="1" cm="1">
        <f t="array" ref="Z355">_xll.FDS($A355,"FF_PTX_INC(ANN_R,"&amp;AG355&amp;","&amp;AH355&amp;",,,USD)")</f>
        <v>873.17443890571599</v>
      </c>
      <c r="AA355" s="1" cm="1">
        <f t="array" ref="AA355">_xll.FDS(A355,"FF_PTX_INC(ANN_R,"&amp;AI355&amp;","&amp;AJ355&amp;",,,USD)")</f>
        <v>1172.17943190336</v>
      </c>
      <c r="AB355" s="1" cm="1">
        <f t="array" ref="AB355">_xll.FDS(A355,"FF_PTX_INC(ANN_R,"&amp;AK355&amp;","&amp;AL355&amp;",,,USD)")</f>
        <v>973.63247346878097</v>
      </c>
      <c r="AC355" s="1" cm="1">
        <f t="array" ref="AC355">_xll.FDS(A355,"FF_PTX_INC(ANN_R,"&amp;F355&amp;","&amp;G355&amp;",,,USD)")</f>
        <v>1100.8874912261999</v>
      </c>
      <c r="AE355" s="6">
        <f t="shared" si="38"/>
        <v>40909</v>
      </c>
      <c r="AF355" s="6">
        <f t="shared" si="39"/>
        <v>41274</v>
      </c>
      <c r="AG355" s="6">
        <f t="shared" si="40"/>
        <v>41275</v>
      </c>
      <c r="AH355" s="6">
        <f t="shared" si="41"/>
        <v>41639</v>
      </c>
      <c r="AI355" s="6">
        <f>DATE(YEAR(F355)+AO355,MONTH(F355),DAY(F355))</f>
        <v>41640</v>
      </c>
      <c r="AJ355" s="6">
        <f>DATE(YEAR(G355)+AO355,MONTH(G355),DAY(G355))</f>
        <v>42004</v>
      </c>
      <c r="AK355" s="6">
        <f>DATE(YEAR(F355)+AP355,MONTH(F355),DAY(F355))</f>
        <v>42005</v>
      </c>
      <c r="AL355" s="6">
        <f>DATE(YEAR(G355)+AP355,MONTH(G355),DAY(G355))</f>
        <v>42369</v>
      </c>
      <c r="AM355" s="8">
        <v>-4</v>
      </c>
      <c r="AN355" s="8">
        <v>-3</v>
      </c>
      <c r="AO355">
        <v>-2</v>
      </c>
      <c r="AP355">
        <v>-1</v>
      </c>
      <c r="AQ355" cm="1">
        <f t="array" ref="AQ355">_xll.FDS(A355,"FF_DEBT_LT(ANN_R,"&amp;F355&amp;","&amp;G355&amp;")")</f>
        <v>2284.6999999999998</v>
      </c>
      <c r="AR355" t="e" cm="1">
        <f t="array" ref="AR355">_xll.FDS(A355,"FF_RD_EXP(ANN_R,"&amp;F355&amp;","&amp;G355&amp;")")</f>
        <v>#N/A</v>
      </c>
      <c r="AS355" t="e" cm="1">
        <f t="array" ref="AS355">_xll.FDS(A355,"FF_PTX_INC_FOR(ANN_R,"&amp;F355&amp;","&amp;G355&amp;")")</f>
        <v>#N/A</v>
      </c>
      <c r="AT355" cm="1">
        <f t="array" ref="AT355">_xll.FDS(A355,"FF_MKT_VAL_PUBLIC(ANN_R,"&amp;[1]sample_report!E355&amp;")")</f>
        <v>13817.4197777723</v>
      </c>
    </row>
    <row r="356" spans="1:46" hidden="1" x14ac:dyDescent="0.25">
      <c r="A356" t="s">
        <v>998</v>
      </c>
      <c r="B356" t="s">
        <v>999</v>
      </c>
      <c r="C356" t="s">
        <v>940</v>
      </c>
      <c r="D356" t="str" cm="1">
        <f t="array" ref="D356">_xll.FDS(A356,"FF_MAJOR_IND_NAME")</f>
        <v>TRANSPORTATION</v>
      </c>
      <c r="E356">
        <v>2020</v>
      </c>
      <c r="F356" s="4">
        <f t="shared" si="35"/>
        <v>43831</v>
      </c>
      <c r="G356" s="4">
        <f t="shared" si="36"/>
        <v>44196</v>
      </c>
      <c r="H356">
        <v>1</v>
      </c>
      <c r="I356" s="1" cm="1">
        <f t="array" ref="I356">_xll.FDS(A356,"FF_PTX_INC(ANN_R,"&amp;F356&amp;","&amp;G356&amp;",,,USD)")</f>
        <v>4793.5926669835999</v>
      </c>
      <c r="J356" s="1" cm="1">
        <f t="array" ref="J356">_xll.FDS(A356,"FF_MKT_VAL(ANN_R,"&amp;F356&amp;","&amp;G356&amp;",,,USD)")</f>
        <v>61400.069260502598</v>
      </c>
      <c r="K356" s="1" cm="1">
        <f t="array" ref="K356">_xll.FDS(A356,"FF_SHLDRS_EQ(ANN_R,"&amp;F356&amp;","&amp;G356&amp;",,,USD)")</f>
        <v>16856.847827076901</v>
      </c>
      <c r="L356" s="1" cm="1">
        <f t="array" ref="L356">_xll.FDS(A356,"FF_ASSETS(ANN_R,"&amp;F356&amp;","&amp;G356&amp;",,,USD)")</f>
        <v>70485.042663454995</v>
      </c>
      <c r="M356" s="1" cm="1">
        <f t="array" ref="M356">_xll.FDS(A356,"FF_TAX_CF(ANN_R,"&amp;F356&amp;","&amp;G356&amp;",,,USD)")</f>
        <v>859.54075407981895</v>
      </c>
      <c r="N356" s="1" cm="1">
        <f t="array" ref="N356">_xll.FDS(A356,"FF_INC_TAX(ANN_R,"&amp;F356&amp;","&amp;G356&amp;",,,USD)")</f>
        <v>1134.27460253239</v>
      </c>
      <c r="O356" s="1" cm="1">
        <f t="array" ref="O356">_xll.FDS(A356,"FF_NET_INC(ANN_R,"&amp;F356&amp;","&amp;G356&amp;")")</f>
        <v>2979</v>
      </c>
      <c r="P356" s="1" cm="1">
        <f t="array" ref="P356">_xll.FDS(A356,"FF_ROA(ANN_R,"&amp;F356&amp;","&amp;G356&amp;")")</f>
        <v>5.3208305425318096</v>
      </c>
      <c r="Q356" cm="1">
        <f t="array" ref="Q356">_xll.FDS(A356,"FF_TAX_RATE(ANN_R,"&amp;F356&amp;","&amp;G356&amp;")")</f>
        <v>23.6623067776457</v>
      </c>
      <c r="R356" t="e" cm="1">
        <f t="array" ref="R356">_xll.FDS(A356,"FF_TAX_REFUND(ANN_R,"&amp;F356&amp;","&amp;G356&amp;",,,,,""D=1"")")</f>
        <v>#N/A</v>
      </c>
      <c r="S356">
        <f t="shared" si="37"/>
        <v>0.19919345980377626</v>
      </c>
      <c r="T356" s="1" cm="1">
        <f t="array" ref="T356">_xll.FDS($A356,"FF_TAX_CF(ANN_R,"&amp;AE356&amp;","&amp;AF356&amp;",,,USD)")</f>
        <v>584.07214164733898</v>
      </c>
      <c r="U356" s="1" cm="1">
        <f t="array" ref="U356">_xll.FDS($A356,"FF_TAX_CF(ANN_R,"&amp;AG356&amp;","&amp;AH356&amp;",,,USD)")</f>
        <v>706.08704400062595</v>
      </c>
      <c r="V356" s="1" cm="1">
        <f t="array" ref="V356">_xll.FDS(A356,"FF_TAX_CF(ANN_R,"&amp;AI356&amp;","&amp;AJ356&amp;",,,USD)")</f>
        <v>683.07509207725502</v>
      </c>
      <c r="W356" s="1" cm="1">
        <f t="array" ref="W356">_xll.FDS(A356,"FF_TAX_CF(ANN_R,"&amp;AK356&amp;","&amp;AL356&amp;",,,USD)")</f>
        <v>943.52659392356895</v>
      </c>
      <c r="X356" s="1" cm="1">
        <f t="array" ref="X356">_xll.FDS(A356,"FF_TAX_CF(ANN_R,"&amp;F356&amp;","&amp;G356&amp;",,,USD)")</f>
        <v>859.54075407981895</v>
      </c>
      <c r="Y356" s="1" cm="1">
        <f t="array" ref="Y356">_xll.FDS($A356,"FF_PTX_INC(ANN_R,"&amp;AE356&amp;","&amp;AF356&amp;",,,USD)")</f>
        <v>3460.1849603653</v>
      </c>
      <c r="Z356" s="1" cm="1">
        <f t="array" ref="Z356">_xll.FDS($A356,"FF_PTX_INC(ANN_R,"&amp;AG356&amp;","&amp;AH356&amp;",,,USD)")</f>
        <v>3753.7662658691402</v>
      </c>
      <c r="AA356" s="1" cm="1">
        <f t="array" ref="AA356">_xll.FDS(A356,"FF_PTX_INC(ANN_R,"&amp;AI356&amp;","&amp;AJ356&amp;",,,USD)")</f>
        <v>3053.1922941207899</v>
      </c>
      <c r="AB356" s="1" cm="1">
        <f t="array" ref="AB356">_xll.FDS(A356,"FF_PTX_INC(ANN_R,"&amp;AK356&amp;","&amp;AL356&amp;",,,USD)")</f>
        <v>3897.2237248420702</v>
      </c>
      <c r="AC356" s="1" cm="1">
        <f t="array" ref="AC356">_xll.FDS(A356,"FF_PTX_INC(ANN_R,"&amp;F356&amp;","&amp;G356&amp;",,,USD)")</f>
        <v>4793.5926669835999</v>
      </c>
      <c r="AE356" s="6">
        <f t="shared" si="38"/>
        <v>42370</v>
      </c>
      <c r="AF356" s="6">
        <f t="shared" si="39"/>
        <v>42735</v>
      </c>
      <c r="AG356" s="6">
        <f t="shared" si="40"/>
        <v>42736</v>
      </c>
      <c r="AH356" s="6">
        <f t="shared" si="41"/>
        <v>43100</v>
      </c>
      <c r="AI356" s="6">
        <f>DATE(YEAR(F356)+AO356,MONTH(F356),DAY(F356))</f>
        <v>43101</v>
      </c>
      <c r="AJ356" s="6">
        <f>DATE(YEAR(G356)+AO356,MONTH(G356),DAY(G356))</f>
        <v>43465</v>
      </c>
      <c r="AK356" s="6">
        <f>DATE(YEAR(F356)+AP356,MONTH(F356),DAY(F356))</f>
        <v>43466</v>
      </c>
      <c r="AL356" s="6">
        <f>DATE(YEAR(G356)+AP356,MONTH(G356),DAY(G356))</f>
        <v>43830</v>
      </c>
      <c r="AM356" s="8">
        <v>-4</v>
      </c>
      <c r="AN356" s="8">
        <v>-3</v>
      </c>
      <c r="AO356">
        <v>-2</v>
      </c>
      <c r="AP356">
        <v>-1</v>
      </c>
      <c r="AQ356" cm="1">
        <f t="array" ref="AQ356">_xll.FDS(A356,"FF_DEBT_LT(ANN_R,"&amp;F356&amp;","&amp;G356&amp;")")</f>
        <v>15589</v>
      </c>
      <c r="AR356" t="e" cm="1">
        <f t="array" ref="AR356">_xll.FDS(A356,"FF_RD_EXP(ANN_R,"&amp;F356&amp;","&amp;G356&amp;")")</f>
        <v>#N/A</v>
      </c>
      <c r="AS356" t="e" cm="1">
        <f t="array" ref="AS356">_xll.FDS(A356,"FF_PTX_INC_FOR(ANN_R,"&amp;F356&amp;","&amp;G356&amp;")")</f>
        <v>#N/A</v>
      </c>
      <c r="AT356" cm="1">
        <f t="array" ref="AT356">_xll.FDS(A356,"FF_MKT_VAL_PUBLIC(ANN_R,"&amp;[1]sample_report!E356&amp;")")</f>
        <v>39898.6298737627</v>
      </c>
    </row>
    <row r="357" spans="1:46" hidden="1" x14ac:dyDescent="0.25">
      <c r="A357" t="s">
        <v>998</v>
      </c>
      <c r="B357" t="s">
        <v>999</v>
      </c>
      <c r="C357" t="s">
        <v>940</v>
      </c>
      <c r="D357" t="str" cm="1">
        <f t="array" ref="D357">_xll.FDS(A357,"FF_MAJOR_IND_NAME")</f>
        <v>TRANSPORTATION</v>
      </c>
      <c r="E357">
        <v>2016</v>
      </c>
      <c r="F357" s="4">
        <f t="shared" si="35"/>
        <v>42370</v>
      </c>
      <c r="G357" s="4">
        <f t="shared" si="36"/>
        <v>42735</v>
      </c>
      <c r="H357">
        <v>1</v>
      </c>
      <c r="I357" s="1" cm="1">
        <f t="array" ref="I357">_xll.FDS(A357,"FF_PTX_INC(ANN_R,"&amp;F357&amp;","&amp;G357&amp;",,,USD)")</f>
        <v>3460.1849603653</v>
      </c>
      <c r="J357" s="1" cm="1">
        <f t="array" ref="J357">_xll.FDS(A357,"FF_MKT_VAL(ANN_R,"&amp;F357&amp;","&amp;G357&amp;",,,USD)")</f>
        <v>39907.3620239952</v>
      </c>
      <c r="K357" s="1" cm="1">
        <f t="array" ref="K357">_xll.FDS(A357,"FF_SHLDRS_EQ(ANN_R,"&amp;F357&amp;","&amp;G357&amp;",,,USD)")</f>
        <v>11694.012869358099</v>
      </c>
      <c r="L357" s="1" cm="1">
        <f t="array" ref="L357">_xll.FDS(A357,"FF_ASSETS(ANN_R,"&amp;F357&amp;","&amp;G357&amp;",,,USD)")</f>
        <v>40636.351927280397</v>
      </c>
      <c r="M357" s="1" cm="1">
        <f t="array" ref="M357">_xll.FDS(A357,"FF_TAX_CF(ANN_R,"&amp;F357&amp;","&amp;G357&amp;",,,USD)")</f>
        <v>584.07214164733898</v>
      </c>
      <c r="N357" s="1" cm="1">
        <f t="array" ref="N357">_xll.FDS(A357,"FF_INC_TAX(ANN_R,"&amp;F357&amp;","&amp;G357&amp;",,,USD)")</f>
        <v>388.27523052692402</v>
      </c>
      <c r="O357" s="1" cm="1">
        <f t="array" ref="O357">_xll.FDS(A357,"FF_NET_INC(ANN_R,"&amp;F357&amp;","&amp;G357&amp;")")</f>
        <v>2639</v>
      </c>
      <c r="P357" s="1" cm="1">
        <f t="array" ref="P357">_xll.FDS(A357,"FF_ROA(ANN_R,"&amp;F357&amp;","&amp;G357&amp;")")</f>
        <v>6.8849465170884399</v>
      </c>
      <c r="Q357" cm="1">
        <f t="array" ref="Q357">_xll.FDS(A357,"FF_TAX_RATE(ANN_R,"&amp;F357&amp;","&amp;G357&amp;")")</f>
        <v>11.221227621483401</v>
      </c>
      <c r="R357" t="e" cm="1">
        <f t="array" ref="R357">_xll.FDS(A357,"FF_TAX_REFUND(ANN_R,"&amp;F357&amp;","&amp;G357&amp;",,,,,""D=1"")")</f>
        <v>#N/A</v>
      </c>
      <c r="S357">
        <f t="shared" si="37"/>
        <v>0.21966427650192411</v>
      </c>
      <c r="T357" s="1" cm="1">
        <f t="array" ref="T357">_xll.FDS($A357,"FF_TAX_CF(ANN_R,"&amp;AE357&amp;","&amp;AF357&amp;",,,USD)")</f>
        <v>676.91535592079197</v>
      </c>
      <c r="U357" s="1" cm="1">
        <f t="array" ref="U357">_xll.FDS($A357,"FF_TAX_CF(ANN_R,"&amp;AG357&amp;","&amp;AH357&amp;",,,USD)")</f>
        <v>744.79376649856601</v>
      </c>
      <c r="V357" s="1" cm="1">
        <f t="array" ref="V357">_xll.FDS(A357,"FF_TAX_CF(ANN_R,"&amp;AI357&amp;","&amp;AJ357&amp;",,,USD)")</f>
        <v>726.89185094833397</v>
      </c>
      <c r="W357" s="1" cm="1">
        <f t="array" ref="W357">_xll.FDS(A357,"FF_TAX_CF(ANN_R,"&amp;AK357&amp;","&amp;AL357&amp;",,,USD)")</f>
        <v>648.71867537498497</v>
      </c>
      <c r="X357" s="1" cm="1">
        <f t="array" ref="X357">_xll.FDS(A357,"FF_TAX_CF(ANN_R,"&amp;F357&amp;","&amp;G357&amp;",,,USD)")</f>
        <v>584.07214164733898</v>
      </c>
      <c r="Y357" s="1" cm="1">
        <f t="array" ref="Y357">_xll.FDS($A357,"FF_PTX_INC(ANN_R,"&amp;AE357&amp;","&amp;AF357&amp;",,,USD)")</f>
        <v>2834.8238909244501</v>
      </c>
      <c r="Z357" s="1" cm="1">
        <f t="array" ref="Z357">_xll.FDS($A357,"FF_PTX_INC(ANN_R,"&amp;AG357&amp;","&amp;AH357&amp;",,,USD)")</f>
        <v>3407.9957194328299</v>
      </c>
      <c r="AA357" s="1" cm="1">
        <f t="array" ref="AA357">_xll.FDS(A357,"FF_PTX_INC(ANN_R,"&amp;AI357&amp;","&amp;AJ357&amp;",,,USD)")</f>
        <v>3411.6164975166298</v>
      </c>
      <c r="AB357" s="1" cm="1">
        <f t="array" ref="AB357">_xll.FDS(A357,"FF_PTX_INC(ANN_R,"&amp;AK357&amp;","&amp;AL357&amp;",,,USD)")</f>
        <v>2278.832269907</v>
      </c>
      <c r="AC357" s="1" cm="1">
        <f t="array" ref="AC357">_xll.FDS(A357,"FF_PTX_INC(ANN_R,"&amp;F357&amp;","&amp;G357&amp;",,,USD)")</f>
        <v>3460.1849603653</v>
      </c>
      <c r="AE357" s="6">
        <f t="shared" si="38"/>
        <v>40909</v>
      </c>
      <c r="AF357" s="6">
        <f t="shared" si="39"/>
        <v>41274</v>
      </c>
      <c r="AG357" s="6">
        <f t="shared" si="40"/>
        <v>41275</v>
      </c>
      <c r="AH357" s="6">
        <f t="shared" si="41"/>
        <v>41639</v>
      </c>
      <c r="AI357" s="6">
        <f>DATE(YEAR(F357)+AO357,MONTH(F357),DAY(F357))</f>
        <v>41640</v>
      </c>
      <c r="AJ357" s="6">
        <f>DATE(YEAR(G357)+AO357,MONTH(G357),DAY(G357))</f>
        <v>42004</v>
      </c>
      <c r="AK357" s="6">
        <f>DATE(YEAR(F357)+AP357,MONTH(F357),DAY(F357))</f>
        <v>42005</v>
      </c>
      <c r="AL357" s="6">
        <f>DATE(YEAR(G357)+AP357,MONTH(G357),DAY(G357))</f>
        <v>42369</v>
      </c>
      <c r="AM357" s="8">
        <v>-4</v>
      </c>
      <c r="AN357" s="8">
        <v>-3</v>
      </c>
      <c r="AO357">
        <v>-2</v>
      </c>
      <c r="AP357">
        <v>-1</v>
      </c>
      <c r="AQ357" cm="1">
        <f t="array" ref="AQ357">_xll.FDS(A357,"FF_DEBT_LT(ANN_R,"&amp;F357&amp;","&amp;G357&amp;")")</f>
        <v>4571</v>
      </c>
      <c r="AR357" t="e" cm="1">
        <f t="array" ref="AR357">_xll.FDS(A357,"FF_RD_EXP(ANN_R,"&amp;F357&amp;","&amp;G357&amp;")")</f>
        <v>#N/A</v>
      </c>
      <c r="AS357" t="e" cm="1">
        <f t="array" ref="AS357">_xll.FDS(A357,"FF_PTX_INC_FOR(ANN_R,"&amp;F357&amp;","&amp;G357&amp;")")</f>
        <v>#N/A</v>
      </c>
      <c r="AT357" cm="1">
        <f t="array" ref="AT357">_xll.FDS(A357,"FF_MKT_VAL_PUBLIC(ANN_R,"&amp;[1]sample_report!E357&amp;")")</f>
        <v>29908.369601767299</v>
      </c>
    </row>
    <row r="358" spans="1:46" hidden="1" x14ac:dyDescent="0.25">
      <c r="A358" t="s">
        <v>969</v>
      </c>
      <c r="B358" t="s">
        <v>970</v>
      </c>
      <c r="C358" t="s">
        <v>940</v>
      </c>
      <c r="D358" t="str" cm="1">
        <f t="array" ref="D358">_xll.FDS(A358,"FF_MAJOR_IND_NAME")</f>
        <v>UTILITIES</v>
      </c>
      <c r="E358">
        <v>2020</v>
      </c>
      <c r="F358" s="4">
        <f t="shared" si="35"/>
        <v>43831</v>
      </c>
      <c r="G358" s="4">
        <f t="shared" si="36"/>
        <v>44196</v>
      </c>
      <c r="H358">
        <v>1</v>
      </c>
      <c r="I358" s="1" cm="1">
        <f t="array" ref="I358">_xll.FDS(A358,"FF_PTX_INC(ANN_R,"&amp;F358&amp;","&amp;G358&amp;",,,USD)")</f>
        <v>9905.2382124662399</v>
      </c>
      <c r="J358" s="1" cm="1">
        <f t="array" ref="J358">_xll.FDS(A358,"FF_MKT_VAL(ANN_R,"&amp;F358&amp;","&amp;G358&amp;",,,USD)")</f>
        <v>86796.662999319393</v>
      </c>
      <c r="K358" s="1" cm="1">
        <f t="array" ref="K358">_xll.FDS(A358,"FF_SHLDRS_EQ(ANN_R,"&amp;F358&amp;","&amp;G358&amp;",,,USD)")</f>
        <v>43952.361736535997</v>
      </c>
      <c r="L358" s="1" cm="1">
        <f t="array" ref="L358">_xll.FDS(A358,"FF_ASSETS(ANN_R,"&amp;F358&amp;","&amp;G358&amp;",,,USD)")</f>
        <v>345415.49558472598</v>
      </c>
      <c r="M358" s="1" cm="1">
        <f t="array" ref="M358">_xll.FDS(A358,"FF_TAX_CF(ANN_R,"&amp;F358&amp;","&amp;G358&amp;",,,USD)")</f>
        <v>786.58238768577598</v>
      </c>
      <c r="N358" s="1" cm="1">
        <f t="array" ref="N358">_xll.FDS(A358,"FF_INC_TAX(ANN_R,"&amp;F358&amp;","&amp;G358&amp;",,,USD)")</f>
        <v>2200.1507365703601</v>
      </c>
      <c r="O358" s="1" cm="1">
        <f t="array" ref="O358">_xll.FDS(A358,"FF_NET_INC(ANN_R,"&amp;F358&amp;","&amp;G358&amp;")")</f>
        <v>4158</v>
      </c>
      <c r="P358" s="1" cm="1">
        <f t="array" ref="P358">_xll.FDS(A358,"FF_ROA(ANN_R,"&amp;F358&amp;","&amp;G358&amp;")")</f>
        <v>1.78130783466996</v>
      </c>
      <c r="Q358" cm="1">
        <f t="array" ref="Q358">_xll.FDS(A358,"FF_TAX_RATE(ANN_R,"&amp;F358&amp;","&amp;G358&amp;")")</f>
        <v>22.211992174013101</v>
      </c>
      <c r="R358" t="e" cm="1">
        <f t="array" ref="R358">_xll.FDS(A358,"FF_TAX_REFUND(ANN_R,"&amp;F358&amp;","&amp;G358&amp;",,,,,""D=1"")")</f>
        <v>#N/A</v>
      </c>
      <c r="S358">
        <f t="shared" si="37"/>
        <v>0.10646595455180514</v>
      </c>
      <c r="T358" s="1" cm="1">
        <f t="array" ref="T358">_xll.FDS($A358,"FF_TAX_CF(ANN_R,"&amp;AE358&amp;","&amp;AF358&amp;",,,USD)")</f>
        <v>582.96594440936997</v>
      </c>
      <c r="U358" s="1" cm="1">
        <f t="array" ref="U358">_xll.FDS($A358,"FF_TAX_CF(ANN_R,"&amp;AG358&amp;","&amp;AH358&amp;",,,USD)")</f>
        <v>715.11052060127304</v>
      </c>
      <c r="V358" s="1" cm="1">
        <f t="array" ref="V358">_xll.FDS(A358,"FF_TAX_CF(ANN_R,"&amp;AI358&amp;","&amp;AJ358&amp;",,,USD)")</f>
        <v>822.28555989265396</v>
      </c>
      <c r="W358" s="1" cm="1">
        <f t="array" ref="W358">_xll.FDS(A358,"FF_TAX_CF(ANN_R,"&amp;AK358&amp;","&amp;AL358&amp;",,,USD)")</f>
        <v>848.39046049117997</v>
      </c>
      <c r="X358" s="1" cm="1">
        <f t="array" ref="X358">_xll.FDS(A358,"FF_TAX_CF(ANN_R,"&amp;F358&amp;","&amp;G358&amp;",,,USD)")</f>
        <v>786.58238768577598</v>
      </c>
      <c r="Y358" s="1" cm="1">
        <f t="array" ref="Y358">_xll.FDS($A358,"FF_PTX_INC(ANN_R,"&amp;AE358&amp;","&amp;AF358&amp;",,,USD)")</f>
        <v>5088.5072946548498</v>
      </c>
      <c r="Z358" s="1" cm="1">
        <f t="array" ref="Z358">_xll.FDS($A358,"FF_PTX_INC(ANN_R,"&amp;AG358&amp;","&amp;AH358&amp;",,,USD)")</f>
        <v>5547.1822402477301</v>
      </c>
      <c r="AA358" s="1" cm="1">
        <f t="array" ref="AA358">_xll.FDS(A358,"FF_PTX_INC(ANN_R,"&amp;AI358&amp;","&amp;AJ358&amp;",,,USD)")</f>
        <v>6703.3379502296402</v>
      </c>
      <c r="AB358" s="1" cm="1">
        <f t="array" ref="AB358">_xll.FDS(A358,"FF_PTX_INC(ANN_R,"&amp;AK358&amp;","&amp;AL358&amp;",,,USD)")</f>
        <v>8028.3704130649603</v>
      </c>
      <c r="AC358" s="1" cm="1">
        <f t="array" ref="AC358">_xll.FDS(A358,"FF_PTX_INC(ANN_R,"&amp;F358&amp;","&amp;G358&amp;",,,USD)")</f>
        <v>9905.2382124662399</v>
      </c>
      <c r="AE358" s="6">
        <f t="shared" si="38"/>
        <v>42370</v>
      </c>
      <c r="AF358" s="6">
        <f t="shared" si="39"/>
        <v>42735</v>
      </c>
      <c r="AG358" s="6">
        <f t="shared" si="40"/>
        <v>42736</v>
      </c>
      <c r="AH358" s="6">
        <f t="shared" si="41"/>
        <v>43100</v>
      </c>
      <c r="AI358" s="6">
        <f>DATE(YEAR(F358)+AO358,MONTH(F358),DAY(F358))</f>
        <v>43101</v>
      </c>
      <c r="AJ358" s="6">
        <f>DATE(YEAR(G358)+AO358,MONTH(G358),DAY(G358))</f>
        <v>43465</v>
      </c>
      <c r="AK358" s="6">
        <f>DATE(YEAR(F358)+AP358,MONTH(F358),DAY(F358))</f>
        <v>43466</v>
      </c>
      <c r="AL358" s="6">
        <f>DATE(YEAR(G358)+AP358,MONTH(G358),DAY(G358))</f>
        <v>43830</v>
      </c>
      <c r="AM358" s="8">
        <v>-4</v>
      </c>
      <c r="AN358" s="8">
        <v>-3</v>
      </c>
      <c r="AO358">
        <v>-2</v>
      </c>
      <c r="AP358">
        <v>-1</v>
      </c>
      <c r="AQ358" cm="1">
        <f t="array" ref="AQ358">_xll.FDS(A358,"FF_DEBT_LT(ANN_R,"&amp;F358&amp;","&amp;G358&amp;")")</f>
        <v>121144</v>
      </c>
      <c r="AR358" cm="1">
        <f t="array" ref="AR358">_xll.FDS(A358,"FF_RD_EXP(ANN_R,"&amp;F358&amp;","&amp;G358&amp;")")</f>
        <v>33.1</v>
      </c>
      <c r="AS358" t="e" cm="1">
        <f t="array" ref="AS358">_xll.FDS(A358,"FF_PTX_INC_FOR(ANN_R,"&amp;F358&amp;","&amp;G358&amp;")")</f>
        <v>#N/A</v>
      </c>
      <c r="AT358" cm="1">
        <f t="array" ref="AT358">_xll.FDS(A358,"FF_MKT_VAL_PUBLIC(ANN_R,"&amp;[1]sample_report!E358&amp;")")</f>
        <v>48042.669164719897</v>
      </c>
    </row>
    <row r="359" spans="1:46" hidden="1" x14ac:dyDescent="0.25">
      <c r="A359" t="s">
        <v>969</v>
      </c>
      <c r="B359" t="s">
        <v>970</v>
      </c>
      <c r="C359" t="s">
        <v>940</v>
      </c>
      <c r="D359" t="str" cm="1">
        <f t="array" ref="D359">_xll.FDS(A359,"FF_MAJOR_IND_NAME")</f>
        <v>UTILITIES</v>
      </c>
      <c r="E359">
        <v>2016</v>
      </c>
      <c r="F359" s="4">
        <f t="shared" si="35"/>
        <v>42370</v>
      </c>
      <c r="G359" s="4">
        <f t="shared" si="36"/>
        <v>42735</v>
      </c>
      <c r="H359">
        <v>1</v>
      </c>
      <c r="I359" s="1" cm="1">
        <f t="array" ref="I359">_xll.FDS(A359,"FF_PTX_INC(ANN_R,"&amp;F359&amp;","&amp;G359&amp;",,,USD)")</f>
        <v>5088.5072946548498</v>
      </c>
      <c r="J359" s="1" cm="1">
        <f t="array" ref="J359">_xll.FDS(A359,"FF_MKT_VAL(ANN_R,"&amp;F359&amp;","&amp;G359&amp;",,,USD)")</f>
        <v>80333.589027891096</v>
      </c>
      <c r="K359" s="1" cm="1">
        <f t="array" ref="K359">_xll.FDS(A359,"FF_SHLDRS_EQ(ANN_R,"&amp;F359&amp;","&amp;G359&amp;",,,USD)")</f>
        <v>30909.447743892699</v>
      </c>
      <c r="L359" s="1" cm="1">
        <f t="array" ref="L359">_xll.FDS(A359,"FF_ASSETS(ANN_R,"&amp;F359&amp;","&amp;G359&amp;",,,USD)")</f>
        <v>156614.548652172</v>
      </c>
      <c r="M359" s="1" cm="1">
        <f t="array" ref="M359">_xll.FDS(A359,"FF_TAX_CF(ANN_R,"&amp;F359&amp;","&amp;G359&amp;",,,USD)")</f>
        <v>582.96594440936997</v>
      </c>
      <c r="N359" s="1" cm="1">
        <f t="array" ref="N359">_xll.FDS(A359,"FF_INC_TAX(ANN_R,"&amp;F359&amp;","&amp;G359&amp;",,,USD)")</f>
        <v>1596.24261438847</v>
      </c>
      <c r="O359" s="1" cm="1">
        <f t="array" ref="O359">_xll.FDS(A359,"FF_NET_INC(ANN_R,"&amp;F359&amp;","&amp;G359&amp;")")</f>
        <v>2675</v>
      </c>
      <c r="P359" s="1" cm="1">
        <f t="array" ref="P359">_xll.FDS(A359,"FF_ROA(ANN_R,"&amp;F359&amp;","&amp;G359&amp;")")</f>
        <v>1.8296540756827</v>
      </c>
      <c r="Q359" cm="1">
        <f t="array" ref="Q359">_xll.FDS(A359,"FF_TAX_RATE(ANN_R,"&amp;F359&amp;","&amp;G359&amp;")")</f>
        <v>31.369565217391301</v>
      </c>
      <c r="R359" t="e" cm="1">
        <f t="array" ref="R359">_xll.FDS(A359,"FF_TAX_REFUND(ANN_R,"&amp;F359&amp;","&amp;G359&amp;",,,,,""D=1"")")</f>
        <v>#N/A</v>
      </c>
      <c r="S359">
        <f t="shared" si="37"/>
        <v>0.35379605750855914</v>
      </c>
      <c r="T359" s="1" cm="1">
        <f t="array" ref="T359">_xll.FDS($A359,"FF_TAX_CF(ANN_R,"&amp;AE359&amp;","&amp;AF359&amp;",,,USD)")</f>
        <v>891.421740055084</v>
      </c>
      <c r="U359" s="1" cm="1">
        <f t="array" ref="U359">_xll.FDS($A359,"FF_TAX_CF(ANN_R,"&amp;AG359&amp;","&amp;AH359&amp;",,,USD)")</f>
        <v>860.296543121338</v>
      </c>
      <c r="V359" s="1" cm="1">
        <f t="array" ref="V359">_xll.FDS(A359,"FF_TAX_CF(ANN_R,"&amp;AI359&amp;","&amp;AJ359&amp;",,,USD)")</f>
        <v>900.65614378452301</v>
      </c>
      <c r="W359" s="1" cm="1">
        <f t="array" ref="W359">_xll.FDS(A359,"FF_TAX_CF(ANN_R,"&amp;AK359&amp;","&amp;AL359&amp;",,,USD)")</f>
        <v>770.69996476173401</v>
      </c>
      <c r="X359" s="1" cm="1">
        <f t="array" ref="X359">_xll.FDS(A359,"FF_TAX_CF(ANN_R,"&amp;F359&amp;","&amp;G359&amp;",,,USD)")</f>
        <v>582.96594440936997</v>
      </c>
      <c r="Y359" s="1" cm="1">
        <f t="array" ref="Y359">_xll.FDS($A359,"FF_PTX_INC(ANN_R,"&amp;AE359&amp;","&amp;AF359&amp;",,,USD)")</f>
        <v>-7989.3994569778397</v>
      </c>
      <c r="Z359" s="1" cm="1">
        <f t="array" ref="Z359">_xll.FDS($A359,"FF_PTX_INC(ANN_R,"&amp;AG359&amp;","&amp;AH359&amp;",,,USD)")</f>
        <v>2919.4322504997299</v>
      </c>
      <c r="AA359" s="1" cm="1">
        <f t="array" ref="AA359">_xll.FDS(A359,"FF_PTX_INC(ANN_R,"&amp;AI359&amp;","&amp;AJ359&amp;",,,USD)")</f>
        <v>6032.6717848777798</v>
      </c>
      <c r="AB359" s="1" cm="1">
        <f t="array" ref="AB359">_xll.FDS(A359,"FF_PTX_INC(ANN_R,"&amp;AK359&amp;","&amp;AL359&amp;",,,USD)")</f>
        <v>5271.8095431327802</v>
      </c>
      <c r="AC359" s="1" cm="1">
        <f t="array" ref="AC359">_xll.FDS(A359,"FF_PTX_INC(ANN_R,"&amp;F359&amp;","&amp;G359&amp;",,,USD)")</f>
        <v>5088.5072946548498</v>
      </c>
      <c r="AE359" s="6">
        <f t="shared" si="38"/>
        <v>40909</v>
      </c>
      <c r="AF359" s="6">
        <f t="shared" si="39"/>
        <v>41274</v>
      </c>
      <c r="AG359" s="6">
        <f t="shared" si="40"/>
        <v>41275</v>
      </c>
      <c r="AH359" s="6">
        <f t="shared" si="41"/>
        <v>41639</v>
      </c>
      <c r="AI359" s="6">
        <f>DATE(YEAR(F359)+AO359,MONTH(F359),DAY(F359))</f>
        <v>41640</v>
      </c>
      <c r="AJ359" s="6">
        <f>DATE(YEAR(G359)+AO359,MONTH(G359),DAY(G359))</f>
        <v>42004</v>
      </c>
      <c r="AK359" s="6">
        <f>DATE(YEAR(F359)+AP359,MONTH(F359),DAY(F359))</f>
        <v>42005</v>
      </c>
      <c r="AL359" s="6">
        <f>DATE(YEAR(G359)+AP359,MONTH(G359),DAY(G359))</f>
        <v>42369</v>
      </c>
      <c r="AM359" s="8">
        <v>-4</v>
      </c>
      <c r="AN359" s="8">
        <v>-3</v>
      </c>
      <c r="AO359">
        <v>-2</v>
      </c>
      <c r="AP359">
        <v>-1</v>
      </c>
      <c r="AQ359" cm="1">
        <f t="array" ref="AQ359">_xll.FDS(A359,"FF_DEBT_LT(ANN_R,"&amp;F359&amp;","&amp;G359&amp;")")</f>
        <v>49772</v>
      </c>
      <c r="AR359" cm="1">
        <f t="array" ref="AR359">_xll.FDS(A359,"FF_RD_EXP(ANN_R,"&amp;F359&amp;","&amp;G359&amp;")")</f>
        <v>84.1</v>
      </c>
      <c r="AS359" t="e" cm="1">
        <f t="array" ref="AS359">_xll.FDS(A359,"FF_PTX_INC_FOR(ANN_R,"&amp;F359&amp;","&amp;G359&amp;")")</f>
        <v>#N/A</v>
      </c>
      <c r="AT359" cm="1">
        <f t="array" ref="AT359">_xll.FDS(A359,"FF_MKT_VAL_PUBLIC(ANN_R,"&amp;[1]sample_report!E359&amp;")")</f>
        <v>51801.780851125703</v>
      </c>
    </row>
    <row r="360" spans="1:46" hidden="1" x14ac:dyDescent="0.25">
      <c r="A360" t="s">
        <v>360</v>
      </c>
      <c r="B360" t="s">
        <v>361</v>
      </c>
      <c r="C360" t="s">
        <v>29</v>
      </c>
      <c r="D360" t="str" cm="1">
        <f t="array" ref="D360">_xll.FDS(A360,"FF_MAJOR_IND_NAME")</f>
        <v>TRANSPORTATION</v>
      </c>
      <c r="E360">
        <v>2020</v>
      </c>
      <c r="F360" s="4">
        <f t="shared" si="35"/>
        <v>43831</v>
      </c>
      <c r="G360" s="4">
        <f t="shared" si="36"/>
        <v>44196</v>
      </c>
      <c r="H360">
        <v>1</v>
      </c>
      <c r="I360" s="1" cm="1">
        <f t="array" ref="I360">_xll.FDS(A360,"FF_PTX_INC(ANN_R,"&amp;F360&amp;","&amp;G360&amp;",,,USD)")</f>
        <v>2613.6764899939299</v>
      </c>
      <c r="J360" s="1" cm="1">
        <f t="array" ref="J360">_xll.FDS(A360,"FF_MKT_VAL(ANN_R,"&amp;F360&amp;","&amp;G360&amp;",,,USD)")</f>
        <v>28570.457764374201</v>
      </c>
      <c r="K360" s="1" cm="1">
        <f t="array" ref="K360">_xll.FDS(A360,"FF_SHLDRS_EQ(ANN_R,"&amp;F360&amp;","&amp;G360&amp;",,,USD)")</f>
        <v>29143.587092690199</v>
      </c>
      <c r="L360" s="1" cm="1">
        <f t="array" ref="L360">_xll.FDS(A360,"FF_ASSETS(ANN_R,"&amp;F360&amp;","&amp;G360&amp;",,,USD)")</f>
        <v>79546.531876836001</v>
      </c>
      <c r="M360" s="1" cm="1">
        <f t="array" ref="M360">_xll.FDS(A360,"FF_TAX_CF(ANN_R,"&amp;F360&amp;","&amp;G360&amp;",,,USD)")</f>
        <v>1003.61667468399</v>
      </c>
      <c r="N360" s="1" cm="1">
        <f t="array" ref="N360">_xll.FDS(A360,"FF_INC_TAX(ANN_R,"&amp;F360&amp;","&amp;G360&amp;",,,USD)")</f>
        <v>788.09280131757305</v>
      </c>
      <c r="O360" s="1" cm="1">
        <f t="array" ref="O360">_xll.FDS(A360,"FF_NET_INC(ANN_R,"&amp;F360&amp;","&amp;G360&amp;")")</f>
        <v>198429</v>
      </c>
      <c r="P360" s="1" cm="1">
        <f t="array" ref="P360">_xll.FDS(A360,"FF_ROA(ANN_R,"&amp;F360&amp;","&amp;G360&amp;")")</f>
        <v>2.3338170238478502</v>
      </c>
      <c r="Q360" cm="1">
        <f t="array" ref="Q360">_xll.FDS(A360,"FF_TAX_RATE(ANN_R,"&amp;F360&amp;","&amp;G360&amp;")")</f>
        <v>30.152652952064599</v>
      </c>
      <c r="R360" t="e" cm="1">
        <f t="array" ref="R360">_xll.FDS(A360,"FF_TAX_REFUND(ANN_R,"&amp;F360&amp;","&amp;G360&amp;",,,,,""D=1"")")</f>
        <v>#N/A</v>
      </c>
      <c r="S360">
        <f t="shared" si="37"/>
        <v>0.29802041439320803</v>
      </c>
      <c r="T360" s="1" cm="1">
        <f t="array" ref="T360">_xll.FDS($A360,"FF_TAX_CF(ANN_R,"&amp;AE360&amp;","&amp;AF360&amp;",,,USD)")</f>
        <v>832.48193359375</v>
      </c>
      <c r="U360" s="1" cm="1">
        <f t="array" ref="U360">_xll.FDS($A360,"FF_TAX_CF(ANN_R,"&amp;AG360&amp;","&amp;AH360&amp;",,,USD)")</f>
        <v>1321.0204214789001</v>
      </c>
      <c r="V360" s="1" cm="1">
        <f t="array" ref="V360">_xll.FDS(A360,"FF_TAX_CF(ANN_R,"&amp;AI360&amp;","&amp;AJ360&amp;",,,USD)")</f>
        <v>929.80014416575398</v>
      </c>
      <c r="W360" s="1" cm="1">
        <f t="array" ref="W360">_xll.FDS(A360,"FF_TAX_CF(ANN_R,"&amp;AK360&amp;","&amp;AL360&amp;",,,USD)")</f>
        <v>1045.24413557351</v>
      </c>
      <c r="X360" s="1" cm="1">
        <f t="array" ref="X360">_xll.FDS(A360,"FF_TAX_CF(ANN_R,"&amp;F360&amp;","&amp;G360&amp;",,,USD)")</f>
        <v>1003.61667468399</v>
      </c>
      <c r="Y360" s="1" cm="1">
        <f t="array" ref="Y360">_xll.FDS($A360,"FF_PTX_INC(ANN_R,"&amp;AE360&amp;","&amp;AF360&amp;",,,USD)")</f>
        <v>3204.91554260254</v>
      </c>
      <c r="Z360" s="1" cm="1">
        <f t="array" ref="Z360">_xll.FDS($A360,"FF_PTX_INC(ANN_R,"&amp;AG360&amp;","&amp;AH360&amp;",,,USD)")</f>
        <v>3733.2655834294901</v>
      </c>
      <c r="AA360" s="1" cm="1">
        <f t="array" ref="AA360">_xll.FDS(A360,"FF_PTX_INC(ANN_R,"&amp;AI360&amp;","&amp;AJ360&amp;",,,USD)")</f>
        <v>3803.8869888931499</v>
      </c>
      <c r="AB360" s="1" cm="1">
        <f t="array" ref="AB360">_xll.FDS(A360,"FF_PTX_INC(ANN_R,"&amp;AK360&amp;","&amp;AL360&amp;",,,USD)")</f>
        <v>3865.1002152096498</v>
      </c>
      <c r="AC360" s="1" cm="1">
        <f t="array" ref="AC360">_xll.FDS(A360,"FF_PTX_INC(ANN_R,"&amp;F360&amp;","&amp;G360&amp;",,,USD)")</f>
        <v>2613.6764899939299</v>
      </c>
      <c r="AE360" s="6">
        <f t="shared" si="38"/>
        <v>42370</v>
      </c>
      <c r="AF360" s="6">
        <f t="shared" si="39"/>
        <v>42735</v>
      </c>
      <c r="AG360" s="6">
        <f t="shared" si="40"/>
        <v>42736</v>
      </c>
      <c r="AH360" s="6">
        <f t="shared" si="41"/>
        <v>43100</v>
      </c>
      <c r="AI360" s="6">
        <f>DATE(YEAR(F360)+AO360,MONTH(F360),DAY(F360))</f>
        <v>43101</v>
      </c>
      <c r="AJ360" s="6">
        <f>DATE(YEAR(G360)+AO360,MONTH(G360),DAY(G360))</f>
        <v>43465</v>
      </c>
      <c r="AK360" s="6">
        <f>DATE(YEAR(F360)+AP360,MONTH(F360),DAY(F360))</f>
        <v>43466</v>
      </c>
      <c r="AL360" s="6">
        <f>DATE(YEAR(G360)+AP360,MONTH(G360),DAY(G360))</f>
        <v>43830</v>
      </c>
      <c r="AM360" s="8">
        <v>-4</v>
      </c>
      <c r="AN360" s="8">
        <v>-3</v>
      </c>
      <c r="AO360">
        <v>-2</v>
      </c>
      <c r="AP360">
        <v>-1</v>
      </c>
      <c r="AQ360" cm="1">
        <f t="array" ref="AQ360">_xll.FDS(A360,"FF_DEBT_LT(ANN_R,"&amp;F360&amp;","&amp;G360&amp;")")</f>
        <v>2936666</v>
      </c>
      <c r="AR360" cm="1">
        <f t="array" ref="AR360">_xll.FDS(A360,"FF_RD_EXP(ANN_R,"&amp;F360&amp;","&amp;G360&amp;")")</f>
        <v>35624</v>
      </c>
      <c r="AS360" t="e" cm="1">
        <f t="array" ref="AS360">_xll.FDS(A360,"FF_PTX_INC_FOR(ANN_R,"&amp;F360&amp;","&amp;G360&amp;")")</f>
        <v>#N/A</v>
      </c>
      <c r="AT360" cm="1">
        <f t="array" ref="AT360">_xll.FDS(A360,"FF_MKT_VAL_PUBLIC(ANN_R,"&amp;[1]sample_report!E360&amp;")")</f>
        <v>2166058.3542938498</v>
      </c>
    </row>
    <row r="361" spans="1:46" hidden="1" x14ac:dyDescent="0.25">
      <c r="A361" t="s">
        <v>360</v>
      </c>
      <c r="B361" t="s">
        <v>361</v>
      </c>
      <c r="C361" t="s">
        <v>29</v>
      </c>
      <c r="D361" t="str" cm="1">
        <f t="array" ref="D361">_xll.FDS(A361,"FF_MAJOR_IND_NAME")</f>
        <v>TRANSPORTATION</v>
      </c>
      <c r="E361">
        <v>2016</v>
      </c>
      <c r="F361" s="4">
        <f t="shared" si="35"/>
        <v>42370</v>
      </c>
      <c r="G361" s="4">
        <f t="shared" si="36"/>
        <v>42735</v>
      </c>
      <c r="H361">
        <v>1</v>
      </c>
      <c r="I361" s="1" cm="1">
        <f t="array" ref="I361">_xll.FDS(A361,"FF_PTX_INC(ANN_R,"&amp;F361&amp;","&amp;G361&amp;",,,USD)")</f>
        <v>3204.91554260254</v>
      </c>
      <c r="J361" s="1" cm="1">
        <f t="array" ref="J361">_xll.FDS(A361,"FF_MKT_VAL(ANN_R,"&amp;F361&amp;","&amp;G361&amp;",,,USD)")</f>
        <v>33862.553013594603</v>
      </c>
      <c r="K361" s="1" cm="1">
        <f t="array" ref="K361">_xll.FDS(A361,"FF_SHLDRS_EQ(ANN_R,"&amp;F361&amp;","&amp;G361&amp;",,,USD)")</f>
        <v>21728.0924973562</v>
      </c>
      <c r="L361" s="1" cm="1">
        <f t="array" ref="L361">_xll.FDS(A361,"FF_ASSETS(ANN_R,"&amp;F361&amp;","&amp;G361&amp;",,,USD)")</f>
        <v>69307.014194741801</v>
      </c>
      <c r="M361" s="1" cm="1">
        <f t="array" ref="M361">_xll.FDS(A361,"FF_TAX_CF(ANN_R,"&amp;F361&amp;","&amp;G361&amp;",,,USD)")</f>
        <v>832.48193359375</v>
      </c>
      <c r="N361" s="1" cm="1">
        <f t="array" ref="N361">_xll.FDS(A361,"FF_INC_TAX(ANN_R,"&amp;F361&amp;","&amp;G361&amp;",,,USD)")</f>
        <v>1151.69105529785</v>
      </c>
      <c r="O361" s="1" cm="1">
        <f t="array" ref="O361">_xll.FDS(A361,"FF_NET_INC(ANN_R,"&amp;F361&amp;","&amp;G361&amp;")")</f>
        <v>245309</v>
      </c>
      <c r="P361" s="1" cm="1">
        <f t="array" ref="P361">_xll.FDS(A361,"FF_ROA(ANN_R,"&amp;F361&amp;","&amp;G361&amp;")")</f>
        <v>3.18677230132639</v>
      </c>
      <c r="Q361" cm="1">
        <f t="array" ref="Q361">_xll.FDS(A361,"FF_TAX_RATE(ANN_R,"&amp;F361&amp;","&amp;G361&amp;")")</f>
        <v>35.935145247622501</v>
      </c>
      <c r="R361" t="e" cm="1">
        <f t="array" ref="R361">_xll.FDS(A361,"FF_TAX_REFUND(ANN_R,"&amp;F361&amp;","&amp;G361&amp;",,,,,""D=1"")")</f>
        <v>#N/A</v>
      </c>
      <c r="S361">
        <f t="shared" si="37"/>
        <v>0.33213581882921356</v>
      </c>
      <c r="T361" s="1" cm="1">
        <f t="array" ref="T361">_xll.FDS($A361,"FF_TAX_CF(ANN_R,"&amp;AE361&amp;","&amp;AF361&amp;",,,USD)")</f>
        <v>537.37586206197705</v>
      </c>
      <c r="U361" s="1" cm="1">
        <f t="array" ref="U361">_xll.FDS($A361,"FF_TAX_CF(ANN_R,"&amp;AG361&amp;","&amp;AH361&amp;",,,USD)")</f>
        <v>1412.6288363523799</v>
      </c>
      <c r="V361" s="1" cm="1">
        <f t="array" ref="V361">_xll.FDS(A361,"FF_TAX_CF(ANN_R,"&amp;AI361&amp;","&amp;AJ361&amp;",,,USD)")</f>
        <v>1482.82680032589</v>
      </c>
      <c r="W361" s="1" cm="1">
        <f t="array" ref="W361">_xll.FDS(A361,"FF_TAX_CF(ANN_R,"&amp;AK361&amp;","&amp;AL361&amp;",,,USD)")</f>
        <v>1031.90991640277</v>
      </c>
      <c r="X361" s="1" cm="1">
        <f t="array" ref="X361">_xll.FDS(A361,"FF_TAX_CF(ANN_R,"&amp;F361&amp;","&amp;G361&amp;",,,USD)")</f>
        <v>832.48193359375</v>
      </c>
      <c r="Y361" s="1" cm="1">
        <f t="array" ref="Y361">_xll.FDS($A361,"FF_PTX_INC(ANN_R,"&amp;AE361&amp;","&amp;AF361&amp;",,,USD)")</f>
        <v>2962.1907230494498</v>
      </c>
      <c r="Z361" s="1" cm="1">
        <f t="array" ref="Z361">_xll.FDS($A361,"FF_PTX_INC(ANN_R,"&amp;AG361&amp;","&amp;AH361&amp;",,,USD)")</f>
        <v>3671.3007276691501</v>
      </c>
      <c r="AA361" s="1" cm="1">
        <f t="array" ref="AA361">_xll.FDS(A361,"FF_PTX_INC(ANN_R,"&amp;AI361&amp;","&amp;AJ361&amp;",,,USD)")</f>
        <v>3240.4522927794601</v>
      </c>
      <c r="AB361" s="1" cm="1">
        <f t="array" ref="AB361">_xll.FDS(A361,"FF_PTX_INC(ANN_R,"&amp;AK361&amp;","&amp;AL361&amp;",,,USD)")</f>
        <v>2870.10811949149</v>
      </c>
      <c r="AC361" s="1" cm="1">
        <f t="array" ref="AC361">_xll.FDS(A361,"FF_PTX_INC(ANN_R,"&amp;F361&amp;","&amp;G361&amp;",,,USD)")</f>
        <v>3204.91554260254</v>
      </c>
      <c r="AE361" s="6">
        <f t="shared" si="38"/>
        <v>40909</v>
      </c>
      <c r="AF361" s="6">
        <f t="shared" si="39"/>
        <v>41274</v>
      </c>
      <c r="AG361" s="6">
        <f t="shared" si="40"/>
        <v>41275</v>
      </c>
      <c r="AH361" s="6">
        <f t="shared" si="41"/>
        <v>41639</v>
      </c>
      <c r="AI361" s="6">
        <f>DATE(YEAR(F361)+AO361,MONTH(F361),DAY(F361))</f>
        <v>41640</v>
      </c>
      <c r="AJ361" s="6">
        <f>DATE(YEAR(G361)+AO361,MONTH(G361),DAY(G361))</f>
        <v>42004</v>
      </c>
      <c r="AK361" s="6">
        <f>DATE(YEAR(F361)+AP361,MONTH(F361),DAY(F361))</f>
        <v>42005</v>
      </c>
      <c r="AL361" s="6">
        <f>DATE(YEAR(G361)+AP361,MONTH(G361),DAY(G361))</f>
        <v>42369</v>
      </c>
      <c r="AM361" s="8">
        <v>-4</v>
      </c>
      <c r="AN361" s="8">
        <v>-3</v>
      </c>
      <c r="AO361">
        <v>-2</v>
      </c>
      <c r="AP361">
        <v>-1</v>
      </c>
      <c r="AQ361" cm="1">
        <f t="array" ref="AQ361">_xll.FDS(A361,"FF_DEBT_LT(ANN_R,"&amp;F361&amp;","&amp;G361&amp;")")</f>
        <v>2989947</v>
      </c>
      <c r="AR361" cm="1">
        <f t="array" ref="AR361">_xll.FDS(A361,"FF_RD_EXP(ANN_R,"&amp;F361&amp;","&amp;G361&amp;")")</f>
        <v>16886</v>
      </c>
      <c r="AS361" t="e" cm="1">
        <f t="array" ref="AS361">_xll.FDS(A361,"FF_PTX_INC_FOR(ANN_R,"&amp;F361&amp;","&amp;G361&amp;")")</f>
        <v>#N/A</v>
      </c>
      <c r="AT361" cm="1">
        <f t="array" ref="AT361">_xll.FDS(A361,"FF_MKT_VAL_PUBLIC(ANN_R,"&amp;[1]sample_report!E361&amp;")")</f>
        <v>2818958.2285519</v>
      </c>
    </row>
    <row r="362" spans="1:46" hidden="1" x14ac:dyDescent="0.25">
      <c r="A362" t="s">
        <v>476</v>
      </c>
      <c r="B362" t="s">
        <v>477</v>
      </c>
      <c r="C362" t="s">
        <v>29</v>
      </c>
      <c r="D362" t="str" cm="1">
        <f t="array" ref="D362">_xll.FDS(A362,"FF_MAJOR_IND_NAME")</f>
        <v>DRUGS, COSMETICS &amp; HEALTH CARE</v>
      </c>
      <c r="E362">
        <v>2020</v>
      </c>
      <c r="F362" s="4">
        <f t="shared" si="35"/>
        <v>43831</v>
      </c>
      <c r="G362" s="4">
        <f t="shared" si="36"/>
        <v>44196</v>
      </c>
      <c r="H362">
        <v>1</v>
      </c>
      <c r="I362" s="1" cm="1">
        <f t="array" ref="I362">_xll.FDS(A362,"FF_PTX_INC(ANN_R,"&amp;F362&amp;","&amp;G362&amp;",,,USD)")</f>
        <v>1177.85318972915</v>
      </c>
      <c r="J362" s="1" cm="1">
        <f t="array" ref="J362">_xll.FDS(A362,"FF_MKT_VAL(ANN_R,"&amp;F362&amp;","&amp;G362&amp;",,,USD)")</f>
        <v>21059.981290122301</v>
      </c>
      <c r="K362" s="1" cm="1">
        <f t="array" ref="K362">_xll.FDS(A362,"FF_SHLDRS_EQ(ANN_R,"&amp;F362&amp;","&amp;G362&amp;",,,USD)")</f>
        <v>6281.5709143374097</v>
      </c>
      <c r="L362" s="1" cm="1">
        <f t="array" ref="L362">_xll.FDS(A362,"FF_ASSETS(ANN_R,"&amp;F362&amp;","&amp;G362&amp;",,,USD)")</f>
        <v>9838.7289268150907</v>
      </c>
      <c r="M362" s="1" cm="1">
        <f t="array" ref="M362">_xll.FDS(A362,"FF_TAX_CF(ANN_R,"&amp;F362&amp;","&amp;G362&amp;",,,USD)")</f>
        <v>177.79592864960401</v>
      </c>
      <c r="N362" s="1" cm="1">
        <f t="array" ref="N362">_xll.FDS(A362,"FF_INC_TAX(ANN_R,"&amp;F362&amp;","&amp;G362&amp;",,,USD)")</f>
        <v>51.468936771154397</v>
      </c>
      <c r="O362" s="1" cm="1">
        <f t="array" ref="O362">_xll.FDS(A362,"FF_NET_INC(ANN_R,"&amp;F362&amp;","&amp;G362&amp;")")</f>
        <v>121767</v>
      </c>
      <c r="P362" s="1" cm="1">
        <f t="array" ref="P362">_xll.FDS(A362,"FF_ROA(ANN_R,"&amp;F362&amp;","&amp;G362&amp;")")</f>
        <v>11.413908495261699</v>
      </c>
      <c r="Q362" cm="1">
        <f t="array" ref="Q362">_xll.FDS(A362,"FF_TAX_RATE(ANN_R,"&amp;F362&amp;","&amp;G362&amp;")")</f>
        <v>4.3697242763327404</v>
      </c>
      <c r="R362" t="e" cm="1">
        <f t="array" ref="R362">_xll.FDS(A362,"FF_TAX_REFUND(ANN_R,"&amp;F362&amp;","&amp;G362&amp;",,,,,""D=1"")")</f>
        <v>#N/A</v>
      </c>
      <c r="S362">
        <f t="shared" si="37"/>
        <v>0.14506195011949513</v>
      </c>
      <c r="T362" s="1" cm="1">
        <f t="array" ref="T362">_xll.FDS($A362,"FF_TAX_CF(ANN_R,"&amp;AE362&amp;","&amp;AF362&amp;",,,USD)")</f>
        <v>65.778797149658203</v>
      </c>
      <c r="U362" s="1" cm="1">
        <f t="array" ref="U362">_xll.FDS($A362,"FF_TAX_CF(ANN_R,"&amp;AG362&amp;","&amp;AH362&amp;",,,USD)")</f>
        <v>14.2491052802652</v>
      </c>
      <c r="V362" s="1" cm="1">
        <f t="array" ref="V362">_xll.FDS(A362,"FF_TAX_CF(ANN_R,"&amp;AI362&amp;","&amp;AJ362&amp;",,,USD)")</f>
        <v>119.396472729743</v>
      </c>
      <c r="W362" s="1" cm="1">
        <f t="array" ref="W362">_xll.FDS(A362,"FF_TAX_CF(ANN_R,"&amp;AK362&amp;","&amp;AL362&amp;",,,USD)")</f>
        <v>149.40303711593199</v>
      </c>
      <c r="X362" s="1" cm="1">
        <f t="array" ref="X362">_xll.FDS(A362,"FF_TAX_CF(ANN_R,"&amp;F362&amp;","&amp;G362&amp;",,,USD)")</f>
        <v>177.79592864960401</v>
      </c>
      <c r="Y362" s="1" cm="1">
        <f t="array" ref="Y362">_xll.FDS($A362,"FF_PTX_INC(ANN_R,"&amp;AE362&amp;","&amp;AF362&amp;",,,USD)")</f>
        <v>420.31310653686501</v>
      </c>
      <c r="Z362" s="1" cm="1">
        <f t="array" ref="Z362">_xll.FDS($A362,"FF_PTX_INC(ANN_R,"&amp;AG362&amp;","&amp;AH362&amp;",,,USD)")</f>
        <v>532.54530350118898</v>
      </c>
      <c r="AA362" s="1" cm="1">
        <f t="array" ref="AA362">_xll.FDS(A362,"FF_PTX_INC(ANN_R,"&amp;AI362&amp;","&amp;AJ362&amp;",,,USD)")</f>
        <v>692.965109579265</v>
      </c>
      <c r="AB362" s="1" cm="1">
        <f t="array" ref="AB362">_xll.FDS(A362,"FF_PTX_INC(ANN_R,"&amp;AK362&amp;","&amp;AL362&amp;",,,USD)")</f>
        <v>806.65736855193995</v>
      </c>
      <c r="AC362" s="1" cm="1">
        <f t="array" ref="AC362">_xll.FDS(A362,"FF_PTX_INC(ANN_R,"&amp;F362&amp;","&amp;G362&amp;",,,USD)")</f>
        <v>1177.85318972915</v>
      </c>
      <c r="AE362" s="6">
        <f t="shared" si="38"/>
        <v>42370</v>
      </c>
      <c r="AF362" s="6">
        <f t="shared" si="39"/>
        <v>42735</v>
      </c>
      <c r="AG362" s="6">
        <f t="shared" si="40"/>
        <v>42736</v>
      </c>
      <c r="AH362" s="6">
        <f t="shared" si="41"/>
        <v>43100</v>
      </c>
      <c r="AI362" s="6">
        <f>DATE(YEAR(F362)+AO362,MONTH(F362),DAY(F362))</f>
        <v>43101</v>
      </c>
      <c r="AJ362" s="6">
        <f>DATE(YEAR(G362)+AO362,MONTH(G362),DAY(G362))</f>
        <v>43465</v>
      </c>
      <c r="AK362" s="6">
        <f>DATE(YEAR(F362)+AP362,MONTH(F362),DAY(F362))</f>
        <v>43466</v>
      </c>
      <c r="AL362" s="6">
        <f>DATE(YEAR(G362)+AP362,MONTH(G362),DAY(G362))</f>
        <v>43830</v>
      </c>
      <c r="AM362" s="8">
        <v>-4</v>
      </c>
      <c r="AN362" s="8">
        <v>-3</v>
      </c>
      <c r="AO362">
        <v>-2</v>
      </c>
      <c r="AP362">
        <v>-1</v>
      </c>
      <c r="AQ362" cm="1">
        <f t="array" ref="AQ362">_xll.FDS(A362,"FF_DEBT_LT(ANN_R,"&amp;F362&amp;","&amp;G362&amp;")")</f>
        <v>54945</v>
      </c>
      <c r="AR362" cm="1">
        <f t="array" ref="AR362">_xll.FDS(A362,"FF_RD_EXP(ANN_R,"&amp;F362&amp;","&amp;G362&amp;")")</f>
        <v>125490</v>
      </c>
      <c r="AS362" t="e" cm="1">
        <f t="array" ref="AS362">_xll.FDS(A362,"FF_PTX_INC_FOR(ANN_R,"&amp;F362&amp;","&amp;G362&amp;")")</f>
        <v>#N/A</v>
      </c>
      <c r="AT362" cm="1">
        <f t="array" ref="AT362">_xll.FDS(A362,"FF_MKT_VAL_PUBLIC(ANN_R,"&amp;[1]sample_report!E362&amp;")")</f>
        <v>1648098.32677482</v>
      </c>
    </row>
    <row r="363" spans="1:46" hidden="1" x14ac:dyDescent="0.25">
      <c r="A363" t="s">
        <v>476</v>
      </c>
      <c r="B363" t="s">
        <v>477</v>
      </c>
      <c r="C363" t="s">
        <v>29</v>
      </c>
      <c r="D363" t="str" cm="1">
        <f t="array" ref="D363">_xll.FDS(A363,"FF_MAJOR_IND_NAME")</f>
        <v>DRUGS, COSMETICS &amp; HEALTH CARE</v>
      </c>
      <c r="E363">
        <v>2016</v>
      </c>
      <c r="F363" s="4">
        <f t="shared" si="35"/>
        <v>42370</v>
      </c>
      <c r="G363" s="4">
        <f t="shared" si="36"/>
        <v>42735</v>
      </c>
      <c r="H363" s="5">
        <v>1</v>
      </c>
      <c r="I363" s="1" cm="1">
        <f t="array" ref="I363">_xll.FDS(A363,"FF_PTX_INC(ANN_R,"&amp;F363&amp;","&amp;G363&amp;",,,USD)")</f>
        <v>420.31310653686501</v>
      </c>
      <c r="J363" s="1" cm="1">
        <f t="array" ref="J363">_xll.FDS(A363,"FF_MKT_VAL(ANN_R,"&amp;F363&amp;","&amp;G363&amp;",,,USD)")</f>
        <v>17223.356262758502</v>
      </c>
      <c r="K363" s="1" cm="1">
        <f t="array" ref="K363">_xll.FDS(A363,"FF_SHLDRS_EQ(ANN_R,"&amp;F363&amp;","&amp;G363&amp;",,,USD)")</f>
        <v>5103.9636079967004</v>
      </c>
      <c r="L363" s="1" cm="1">
        <f t="array" ref="L363">_xll.FDS(A363,"FF_ASSETS(ANN_R,"&amp;F363&amp;","&amp;G363&amp;",,,USD)")</f>
        <v>8665.7501005157792</v>
      </c>
      <c r="M363" s="1" cm="1">
        <f t="array" ref="M363">_xll.FDS(A363,"FF_TAX_CF(ANN_R,"&amp;F363&amp;","&amp;G363&amp;",,,USD)")</f>
        <v>65.778797149658203</v>
      </c>
      <c r="N363" s="1" cm="1">
        <f t="array" ref="N363">_xll.FDS(A363,"FF_INC_TAX(ANN_R,"&amp;F363&amp;","&amp;G363&amp;",,,USD)")</f>
        <v>-38.064929962158203</v>
      </c>
      <c r="O363" s="1" cm="1">
        <f t="array" ref="O363">_xll.FDS(A363,"FF_NET_INC(ANN_R,"&amp;F363&amp;","&amp;G363&amp;")")</f>
        <v>54933</v>
      </c>
      <c r="P363" s="1" cm="1">
        <f t="array" ref="P363">_xll.FDS(A363,"FF_ROA(ANN_R,"&amp;F363&amp;","&amp;G363&amp;")")</f>
        <v>5.4179765805883697</v>
      </c>
      <c r="Q363" cm="1">
        <f t="array" ref="Q363">_xll.FDS(A363,"FF_TAX_RATE(ANN_R,"&amp;F363&amp;","&amp;G363&amp;")")</f>
        <v>-9.0563271452063496</v>
      </c>
      <c r="R363" t="e" cm="1">
        <f t="array" ref="R363">_xll.FDS(A363,"FF_TAX_REFUND(ANN_R,"&amp;F363&amp;","&amp;G363&amp;",,,,,""D=1"")")</f>
        <v>#N/A</v>
      </c>
      <c r="S363">
        <f t="shared" si="37"/>
        <v>0.35746421894720865</v>
      </c>
      <c r="T363" s="1" cm="1">
        <f t="array" ref="T363">_xll.FDS($A363,"FF_TAX_CF(ANN_R,"&amp;AE363&amp;","&amp;AF363&amp;",,,USD)")</f>
        <v>504.41042633075301</v>
      </c>
      <c r="U363" s="1" cm="1">
        <f t="array" ref="U363">_xll.FDS($A363,"FF_TAX_CF(ANN_R,"&amp;AG363&amp;","&amp;AH363&amp;",,,USD)")</f>
        <v>359.100606366992</v>
      </c>
      <c r="V363" s="1" cm="1">
        <f t="array" ref="V363">_xll.FDS(A363,"FF_TAX_CF(ANN_R,"&amp;AI363&amp;","&amp;AJ363&amp;",,,USD)")</f>
        <v>206.14643776789299</v>
      </c>
      <c r="W363" s="1" cm="1">
        <f t="array" ref="W363">_xll.FDS(A363,"FF_TAX_CF(ANN_R,"&amp;AK363&amp;","&amp;AL363&amp;",,,USD)")</f>
        <v>57.766273790970402</v>
      </c>
      <c r="X363" s="1" cm="1">
        <f t="array" ref="X363">_xll.FDS(A363,"FF_TAX_CF(ANN_R,"&amp;F363&amp;","&amp;G363&amp;",,,USD)")</f>
        <v>65.778797149658203</v>
      </c>
      <c r="Y363" s="1" cm="1">
        <f t="array" ref="Y363">_xll.FDS($A363,"FF_PTX_INC(ANN_R,"&amp;AE363&amp;","&amp;AF363&amp;",,,USD)")</f>
        <v>1198.6602232381699</v>
      </c>
      <c r="Z363" s="1" cm="1">
        <f t="array" ref="Z363">_xll.FDS($A363,"FF_PTX_INC(ANN_R,"&amp;AG363&amp;","&amp;AH363&amp;",,,USD)")</f>
        <v>861.542325392365</v>
      </c>
      <c r="AA363" s="1" cm="1">
        <f t="array" ref="AA363">_xll.FDS(A363,"FF_PTX_INC(ANN_R,"&amp;AI363&amp;","&amp;AJ363&amp;",,,USD)")</f>
        <v>621.91335496678903</v>
      </c>
      <c r="AB363" s="1" cm="1">
        <f t="array" ref="AB363">_xll.FDS(A363,"FF_PTX_INC(ANN_R,"&amp;AK363&amp;","&amp;AL363&amp;",,,USD)")</f>
        <v>235.534562612884</v>
      </c>
      <c r="AC363" s="1" cm="1">
        <f t="array" ref="AC363">_xll.FDS(A363,"FF_PTX_INC(ANN_R,"&amp;F363&amp;","&amp;G363&amp;",,,USD)")</f>
        <v>420.31310653686501</v>
      </c>
      <c r="AE363" s="6">
        <f t="shared" si="38"/>
        <v>40909</v>
      </c>
      <c r="AF363" s="6">
        <f t="shared" si="39"/>
        <v>41274</v>
      </c>
      <c r="AG363" s="6">
        <f t="shared" si="40"/>
        <v>41275</v>
      </c>
      <c r="AH363" s="6">
        <f t="shared" si="41"/>
        <v>41639</v>
      </c>
      <c r="AI363" s="6">
        <f>DATE(YEAR(F363)+AO363,MONTH(F363),DAY(F363))</f>
        <v>41640</v>
      </c>
      <c r="AJ363" s="6">
        <f>DATE(YEAR(G363)+AO363,MONTH(G363),DAY(G363))</f>
        <v>42004</v>
      </c>
      <c r="AK363" s="6">
        <f>DATE(YEAR(F363)+AP363,MONTH(F363),DAY(F363))</f>
        <v>42005</v>
      </c>
      <c r="AL363" s="6">
        <f>DATE(YEAR(G363)+AP363,MONTH(G363),DAY(G363))</f>
        <v>42369</v>
      </c>
      <c r="AM363" s="8">
        <v>-4</v>
      </c>
      <c r="AN363" s="8">
        <v>-3</v>
      </c>
      <c r="AO363">
        <v>-2</v>
      </c>
      <c r="AP363">
        <v>-1</v>
      </c>
      <c r="AQ363" cm="1">
        <f t="array" ref="AQ363">_xll.FDS(A363,"FF_DEBT_LT(ANN_R,"&amp;F363&amp;","&amp;G363&amp;")")</f>
        <v>203593</v>
      </c>
      <c r="AR363" cm="1">
        <f t="array" ref="AR363">_xll.FDS(A363,"FF_RD_EXP(ANN_R,"&amp;F363&amp;","&amp;G363&amp;")")</f>
        <v>110857</v>
      </c>
      <c r="AS363" t="e" cm="1">
        <f t="array" ref="AS363">_xll.FDS(A363,"FF_PTX_INC_FOR(ANN_R,"&amp;F363&amp;","&amp;G363&amp;")")</f>
        <v>#N/A</v>
      </c>
      <c r="AT363" cm="1">
        <f t="array" ref="AT363">_xll.FDS(A363,"FF_MKT_VAL_PUBLIC(ANN_R,"&amp;[1]sample_report!E363&amp;")")</f>
        <v>1306034.04511926</v>
      </c>
    </row>
    <row r="364" spans="1:46" hidden="1" x14ac:dyDescent="0.25">
      <c r="A364" t="s">
        <v>625</v>
      </c>
      <c r="B364" t="s">
        <v>626</v>
      </c>
      <c r="C364" t="s">
        <v>502</v>
      </c>
      <c r="D364" t="str" cm="1">
        <f t="array" ref="D364">_xll.FDS(A364,"FF_MAJOR_IND_NAME")</f>
        <v>ELECTRONICS</v>
      </c>
      <c r="E364">
        <v>2020</v>
      </c>
      <c r="F364" s="4">
        <f t="shared" si="35"/>
        <v>43831</v>
      </c>
      <c r="G364" s="4">
        <f t="shared" si="36"/>
        <v>44196</v>
      </c>
      <c r="H364">
        <v>1</v>
      </c>
      <c r="I364" s="1" cm="1">
        <f t="array" ref="I364">_xll.FDS(A364,"FF_PTX_INC(ANN_R,"&amp;F364&amp;","&amp;G364&amp;",,,USD)")</f>
        <v>1508</v>
      </c>
      <c r="J364" s="1" cm="1">
        <f t="array" ref="J364">_xll.FDS(A364,"FF_MKT_VAL(ANN_R,"&amp;F364&amp;","&amp;G364&amp;",,,USD)")</f>
        <v>28848.959999999999</v>
      </c>
      <c r="K364" s="1" cm="1">
        <f t="array" ref="K364">_xll.FDS(A364,"FF_SHLDRS_EQ(ANN_R,"&amp;F364&amp;","&amp;G364&amp;",,,USD)")</f>
        <v>7461</v>
      </c>
      <c r="L364" s="1" cm="1">
        <f t="array" ref="L364">_xll.FDS(A364,"FF_ASSETS(ANN_R,"&amp;F364&amp;","&amp;G364&amp;",,,USD)")</f>
        <v>11112</v>
      </c>
      <c r="M364" s="1" cm="1">
        <f t="array" ref="M364">_xll.FDS(A364,"FF_TAX_CF(ANN_R,"&amp;F364&amp;","&amp;G364&amp;",,,USD)")</f>
        <v>170</v>
      </c>
      <c r="N364" s="1" cm="1">
        <f t="array" ref="N364">_xll.FDS(A364,"FF_INC_TAX(ANN_R,"&amp;F364&amp;","&amp;G364&amp;",,,USD)")</f>
        <v>-1531</v>
      </c>
      <c r="O364" s="1" cm="1">
        <f t="array" ref="O364">_xll.FDS(A364,"FF_NET_INC(ANN_R,"&amp;F364&amp;","&amp;G364&amp;")")</f>
        <v>3039</v>
      </c>
      <c r="P364" s="1" cm="1">
        <f t="array" ref="P364">_xll.FDS(A364,"FF_ROA(ANN_R,"&amp;F364&amp;","&amp;G364&amp;")")</f>
        <v>30.285514973342</v>
      </c>
      <c r="Q364" cm="1">
        <f t="array" ref="Q364">_xll.FDS(A364,"FF_TAX_RATE(ANN_R,"&amp;F364&amp;","&amp;G364&amp;")")</f>
        <v>-101.52519893899201</v>
      </c>
      <c r="R364" t="e" cm="1">
        <f t="array" ref="R364">_xll.FDS(A364,"FF_TAX_REFUND(ANN_R,"&amp;F364&amp;","&amp;G364&amp;",,,,,""D=1"")")</f>
        <v>#N/A</v>
      </c>
      <c r="S364">
        <f t="shared" si="37"/>
        <v>6.74505961130165E-2</v>
      </c>
      <c r="T364" s="1" cm="1">
        <f t="array" ref="T364">_xll.FDS($A364,"FF_TAX_CF(ANN_R,"&amp;AE364&amp;","&amp;AF364&amp;",,,USD)")</f>
        <v>35</v>
      </c>
      <c r="U364" s="1" cm="1">
        <f t="array" ref="U364">_xll.FDS($A364,"FF_TAX_CF(ANN_R,"&amp;AG364&amp;","&amp;AH364&amp;",,,USD)")</f>
        <v>51</v>
      </c>
      <c r="V364" s="1" cm="1">
        <f t="array" ref="V364">_xll.FDS(A364,"FF_TAX_CF(ANN_R,"&amp;AI364&amp;","&amp;AJ364&amp;",,,USD)")</f>
        <v>57</v>
      </c>
      <c r="W364" s="1" cm="1">
        <f t="array" ref="W364">_xll.FDS(A364,"FF_TAX_CF(ANN_R,"&amp;AK364&amp;","&amp;AL364&amp;",,,USD)")</f>
        <v>100</v>
      </c>
      <c r="X364" s="1" cm="1">
        <f t="array" ref="X364">_xll.FDS(A364,"FF_TAX_CF(ANN_R,"&amp;F364&amp;","&amp;G364&amp;",,,USD)")</f>
        <v>170</v>
      </c>
      <c r="Y364" s="1" cm="1">
        <f t="array" ref="Y364">_xll.FDS($A364,"FF_PTX_INC(ANN_R,"&amp;AE364&amp;","&amp;AF364&amp;",,,USD)")</f>
        <v>877</v>
      </c>
      <c r="Z364" s="1" cm="1">
        <f t="array" ref="Z364">_xll.FDS($A364,"FF_PTX_INC(ANN_R,"&amp;AG364&amp;","&amp;AH364&amp;",,,USD)")</f>
        <v>1210</v>
      </c>
      <c r="AA364" s="1" cm="1">
        <f t="array" ref="AA364">_xll.FDS(A364,"FF_PTX_INC(ANN_R,"&amp;AI364&amp;","&amp;AJ364&amp;",,,USD)")</f>
        <v>1449</v>
      </c>
      <c r="AB364" s="1" cm="1">
        <f t="array" ref="AB364">_xll.FDS(A364,"FF_PTX_INC(ANN_R,"&amp;AK364&amp;","&amp;AL364&amp;",,,USD)")</f>
        <v>1079</v>
      </c>
      <c r="AC364" s="1" cm="1">
        <f t="array" ref="AC364">_xll.FDS(A364,"FF_PTX_INC(ANN_R,"&amp;F364&amp;","&amp;G364&amp;",,,USD)")</f>
        <v>1508</v>
      </c>
      <c r="AE364" s="6">
        <f t="shared" si="38"/>
        <v>42370</v>
      </c>
      <c r="AF364" s="6">
        <f t="shared" si="39"/>
        <v>42735</v>
      </c>
      <c r="AG364" s="6">
        <f t="shared" si="40"/>
        <v>42736</v>
      </c>
      <c r="AH364" s="6">
        <f t="shared" si="41"/>
        <v>43100</v>
      </c>
      <c r="AI364" s="6">
        <f>DATE(YEAR(F364)+AO364,MONTH(F364),DAY(F364))</f>
        <v>43101</v>
      </c>
      <c r="AJ364" s="6">
        <f>DATE(YEAR(G364)+AO364,MONTH(G364),DAY(G364))</f>
        <v>43465</v>
      </c>
      <c r="AK364" s="6">
        <f>DATE(YEAR(F364)+AP364,MONTH(F364),DAY(F364))</f>
        <v>43466</v>
      </c>
      <c r="AL364" s="6">
        <f>DATE(YEAR(G364)+AP364,MONTH(G364),DAY(G364))</f>
        <v>43830</v>
      </c>
      <c r="AM364" s="8">
        <v>-4</v>
      </c>
      <c r="AN364" s="8">
        <v>-3</v>
      </c>
      <c r="AO364">
        <v>-2</v>
      </c>
      <c r="AP364">
        <v>-1</v>
      </c>
      <c r="AQ364" cm="1">
        <f t="array" ref="AQ364">_xll.FDS(A364,"FF_DEBT_LT(ANN_R,"&amp;F364&amp;","&amp;G364&amp;")")</f>
        <v>552</v>
      </c>
      <c r="AR364" cm="1">
        <f t="array" ref="AR364">_xll.FDS(A364,"FF_RD_EXP(ANN_R,"&amp;F364&amp;","&amp;G364&amp;")")</f>
        <v>1550</v>
      </c>
      <c r="AS364" cm="1">
        <f t="array" ref="AS364">_xll.FDS(A364,"FF_PTX_INC_FOR(ANN_R,"&amp;F364&amp;","&amp;G364&amp;")")</f>
        <v>1128</v>
      </c>
      <c r="AT364" cm="1">
        <f t="array" ref="AT364">_xll.FDS(A364,"FF_MKT_VAL_PUBLIC(ANN_R,"&amp;[1]sample_report!E364&amp;")")</f>
        <v>35732.191206812997</v>
      </c>
    </row>
    <row r="365" spans="1:46" hidden="1" x14ac:dyDescent="0.25">
      <c r="A365" t="s">
        <v>625</v>
      </c>
      <c r="B365" t="s">
        <v>626</v>
      </c>
      <c r="C365" t="s">
        <v>502</v>
      </c>
      <c r="D365" t="str" cm="1">
        <f t="array" ref="D365">_xll.FDS(A365,"FF_MAJOR_IND_NAME")</f>
        <v>ELECTRONICS</v>
      </c>
      <c r="E365">
        <v>2016</v>
      </c>
      <c r="F365" s="4">
        <f t="shared" si="35"/>
        <v>42370</v>
      </c>
      <c r="G365" s="4">
        <f t="shared" si="36"/>
        <v>42735</v>
      </c>
      <c r="H365">
        <v>0</v>
      </c>
      <c r="I365" s="1" cm="1">
        <f t="array" ref="I365">_xll.FDS(A365,"FF_PTX_INC(ANN_R,"&amp;F365&amp;","&amp;G365&amp;",,,USD)")</f>
        <v>877</v>
      </c>
      <c r="J365" s="1" cm="1">
        <f t="array" ref="J365">_xll.FDS(A365,"FF_MKT_VAL(ANN_R,"&amp;F365&amp;","&amp;G365&amp;",,,USD)")</f>
        <v>19872.798220000001</v>
      </c>
      <c r="K365" s="1" cm="1">
        <f t="array" ref="K365">_xll.FDS(A365,"FF_SHLDRS_EQ(ANN_R,"&amp;F365&amp;","&amp;G365&amp;",,,USD)")</f>
        <v>3396</v>
      </c>
      <c r="L365" s="1" cm="1">
        <f t="array" ref="L365">_xll.FDS(A365,"FF_ASSETS(ANN_R,"&amp;F365&amp;","&amp;G365&amp;",,,USD)")</f>
        <v>7050</v>
      </c>
      <c r="M365" s="1" cm="1">
        <f t="array" ref="M365">_xll.FDS(A365,"FF_TAX_CF(ANN_R,"&amp;F365&amp;","&amp;G365&amp;",,,USD)")</f>
        <v>35</v>
      </c>
      <c r="N365" s="1" cm="1">
        <f t="array" ref="N365">_xll.FDS(A365,"FF_INC_TAX(ANN_R,"&amp;F365&amp;","&amp;G365&amp;",,,USD)")</f>
        <v>-279</v>
      </c>
      <c r="O365" s="1" cm="1">
        <f t="array" ref="O365">_xll.FDS(A365,"FF_NET_INC(ANN_R,"&amp;F365&amp;","&amp;G365&amp;")")</f>
        <v>1156</v>
      </c>
      <c r="P365" s="1" cm="1">
        <f t="array" ref="P365">_xll.FDS(A365,"FF_ROA(ANN_R,"&amp;F365&amp;","&amp;G365&amp;")")</f>
        <v>17.519133136318899</v>
      </c>
      <c r="Q365" cm="1">
        <f t="array" ref="Q365">_xll.FDS(A365,"FF_TAX_RATE(ANN_R,"&amp;F365&amp;","&amp;G365&amp;")")</f>
        <v>-31.812998859749101</v>
      </c>
      <c r="R365" t="e" cm="1">
        <f t="array" ref="R365">_xll.FDS(A365,"FF_TAX_REFUND(ANN_R,"&amp;F365&amp;","&amp;G365&amp;",,,,,""D=1"")")</f>
        <v>#N/A</v>
      </c>
      <c r="S365">
        <f t="shared" si="37"/>
        <v>4.4760935910478125E-2</v>
      </c>
      <c r="T365" s="1" cm="1">
        <f t="array" ref="T365">_xll.FDS($A365,"FF_TAX_CF(ANN_R,"&amp;AE365&amp;","&amp;AF365&amp;",,,USD)")</f>
        <v>-4</v>
      </c>
      <c r="U365" s="1" cm="1">
        <f t="array" ref="U365">_xll.FDS($A365,"FF_TAX_CF(ANN_R,"&amp;AG365&amp;","&amp;AH365&amp;",,,USD)")</f>
        <v>26</v>
      </c>
      <c r="V365" s="1" cm="1">
        <f t="array" ref="V365">_xll.FDS(A365,"FF_TAX_CF(ANN_R,"&amp;AI365&amp;","&amp;AJ365&amp;",,,USD)")</f>
        <v>29</v>
      </c>
      <c r="W365" s="1" cm="1">
        <f t="array" ref="W365">_xll.FDS(A365,"FF_TAX_CF(ANN_R,"&amp;AK365&amp;","&amp;AL365&amp;",,,USD)")</f>
        <v>2</v>
      </c>
      <c r="X365" s="1" cm="1">
        <f t="array" ref="X365">_xll.FDS(A365,"FF_TAX_CF(ANN_R,"&amp;F365&amp;","&amp;G365&amp;",,,USD)")</f>
        <v>35</v>
      </c>
      <c r="Y365" s="1" cm="1">
        <f t="array" ref="Y365">_xll.FDS($A365,"FF_PTX_INC(ANN_R,"&amp;AE365&amp;","&amp;AF365&amp;",,,USD)")</f>
        <v>18</v>
      </c>
      <c r="Z365" s="1" cm="1">
        <f t="array" ref="Z365">_xll.FDS($A365,"FF_PTX_INC(ANN_R,"&amp;AG365&amp;","&amp;AH365&amp;",,,USD)")</f>
        <v>139</v>
      </c>
      <c r="AA365" s="1" cm="1">
        <f t="array" ref="AA365">_xll.FDS(A365,"FF_PTX_INC(ANN_R,"&amp;AI365&amp;","&amp;AJ365&amp;",,,USD)")</f>
        <v>7</v>
      </c>
      <c r="AB365" s="1" cm="1">
        <f t="array" ref="AB365">_xll.FDS(A365,"FF_PTX_INC(ANN_R,"&amp;AK365&amp;","&amp;AL365&amp;",,,USD)")</f>
        <v>925</v>
      </c>
      <c r="AC365" s="1" cm="1">
        <f t="array" ref="AC365">_xll.FDS(A365,"FF_PTX_INC(ANN_R,"&amp;F365&amp;","&amp;G365&amp;",,,USD)")</f>
        <v>877</v>
      </c>
      <c r="AE365" s="6">
        <f t="shared" si="38"/>
        <v>40909</v>
      </c>
      <c r="AF365" s="6">
        <f t="shared" si="39"/>
        <v>41274</v>
      </c>
      <c r="AG365" s="6">
        <f t="shared" si="40"/>
        <v>41275</v>
      </c>
      <c r="AH365" s="6">
        <f t="shared" si="41"/>
        <v>41639</v>
      </c>
      <c r="AI365" s="6">
        <f>DATE(YEAR(F365)+AO365,MONTH(F365),DAY(F365))</f>
        <v>41640</v>
      </c>
      <c r="AJ365" s="6">
        <f>DATE(YEAR(G365)+AO365,MONTH(G365),DAY(G365))</f>
        <v>42004</v>
      </c>
      <c r="AK365" s="6">
        <f>DATE(YEAR(F365)+AP365,MONTH(F365),DAY(F365))</f>
        <v>42005</v>
      </c>
      <c r="AL365" s="6">
        <f>DATE(YEAR(G365)+AP365,MONTH(G365),DAY(G365))</f>
        <v>42369</v>
      </c>
      <c r="AM365" s="8">
        <v>-4</v>
      </c>
      <c r="AN365" s="8">
        <v>-3</v>
      </c>
      <c r="AO365">
        <v>-2</v>
      </c>
      <c r="AP365">
        <v>-1</v>
      </c>
      <c r="AQ365" cm="1">
        <f t="array" ref="AQ365">_xll.FDS(A365,"FF_DEBT_LT(ANN_R,"&amp;F365&amp;","&amp;G365&amp;")")</f>
        <v>991</v>
      </c>
      <c r="AR365" cm="1">
        <f t="array" ref="AR365">_xll.FDS(A365,"FF_RD_EXP(ANN_R,"&amp;F365&amp;","&amp;G365&amp;")")</f>
        <v>1120</v>
      </c>
      <c r="AS365" cm="1">
        <f t="array" ref="AS365">_xll.FDS(A365,"FF_PTX_INC_FOR(ANN_R,"&amp;F365&amp;","&amp;G365&amp;")")</f>
        <v>744</v>
      </c>
      <c r="AT365" cm="1">
        <f t="array" ref="AT365">_xll.FDS(A365,"FF_MKT_VAL_PUBLIC(ANN_R,"&amp;[1]sample_report!E365&amp;")")</f>
        <v>31842.432143254598</v>
      </c>
    </row>
    <row r="366" spans="1:46" hidden="1" x14ac:dyDescent="0.25">
      <c r="A366" t="s">
        <v>415</v>
      </c>
      <c r="B366" t="s">
        <v>416</v>
      </c>
      <c r="C366" t="s">
        <v>29</v>
      </c>
      <c r="D366" t="str" cm="1">
        <f t="array" ref="D366">_xll.FDS(A366,"FF_MAJOR_IND_NAME")</f>
        <v>OIL, GAS, COAL &amp; RELATED SERVICES</v>
      </c>
      <c r="E366">
        <v>2020</v>
      </c>
      <c r="F366" s="4">
        <f t="shared" si="35"/>
        <v>43831</v>
      </c>
      <c r="G366" s="4">
        <f t="shared" si="36"/>
        <v>44196</v>
      </c>
      <c r="H366">
        <v>0</v>
      </c>
      <c r="I366" s="1" cm="1">
        <f t="array" ref="I366">_xll.FDS(A366,"FF_PTX_INC(ANN_R,"&amp;F366&amp;","&amp;G366&amp;",,,USD)")</f>
        <v>-1248.68276122212</v>
      </c>
      <c r="J366" s="1" cm="1">
        <f t="array" ref="J366">_xll.FDS(A366,"FF_MKT_VAL(ANN_R,"&amp;F366&amp;","&amp;G366&amp;",,,USD)")</f>
        <v>11033.3440015088</v>
      </c>
      <c r="K366" s="1" cm="1">
        <f t="array" ref="K366">_xll.FDS(A366,"FF_SHLDRS_EQ(ANN_R,"&amp;F366&amp;","&amp;G366&amp;",,,USD)")</f>
        <v>21407.4934861697</v>
      </c>
      <c r="L366" s="1" cm="1">
        <f t="array" ref="L366">_xll.FDS(A366,"FF_ASSETS(ANN_R,"&amp;F366&amp;","&amp;G366&amp;",,,USD)")</f>
        <v>74209.548968650401</v>
      </c>
      <c r="M366" s="1" cm="1">
        <f t="array" ref="M366">_xll.FDS(A366,"FF_TAX_CF(ANN_R,"&amp;F366&amp;","&amp;G366&amp;",,,USD)")</f>
        <v>415.12695875018801</v>
      </c>
      <c r="N366" s="1" cm="1">
        <f t="array" ref="N366">_xll.FDS(A366,"FF_INC_TAX(ANN_R,"&amp;F366&amp;","&amp;G366&amp;",,,USD)")</f>
        <v>340.03896736353602</v>
      </c>
      <c r="O366" s="1" cm="1">
        <f t="array" ref="O366">_xll.FDS(A366,"FF_NET_INC(ANN_R,"&amp;F366&amp;","&amp;G366&amp;")")</f>
        <v>-187946</v>
      </c>
      <c r="P366" s="1" cm="1">
        <f t="array" ref="P366">_xll.FDS(A366,"FF_ROA(ANN_R,"&amp;F366&amp;","&amp;G366&amp;")")</f>
        <v>-2.27963886210184</v>
      </c>
      <c r="Q366" t="e" cm="1">
        <f t="array" ref="Q366">_xll.FDS(A366,"FF_TAX_RATE(ANN_R,"&amp;F366&amp;","&amp;G366&amp;")")</f>
        <v>#N/A</v>
      </c>
      <c r="R366" t="e" cm="1">
        <f t="array" ref="R366">_xll.FDS(A366,"FF_TAX_REFUND(ANN_R,"&amp;F366&amp;","&amp;G366&amp;",,,,,""D=1"")")</f>
        <v>#N/A</v>
      </c>
      <c r="S366">
        <f t="shared" si="37"/>
        <v>0.54282516619918142</v>
      </c>
      <c r="T366" s="1" cm="1">
        <f t="array" ref="T366">_xll.FDS($A366,"FF_TAX_CF(ANN_R,"&amp;AE366&amp;","&amp;AF366&amp;",,,USD)")</f>
        <v>504.38738632202097</v>
      </c>
      <c r="U366" s="1" cm="1">
        <f t="array" ref="U366">_xll.FDS($A366,"FF_TAX_CF(ANN_R,"&amp;AG366&amp;","&amp;AH366&amp;",,,USD)")</f>
        <v>337.39812736213202</v>
      </c>
      <c r="V366" s="1" cm="1">
        <f t="array" ref="V366">_xll.FDS(A366,"FF_TAX_CF(ANN_R,"&amp;AI366&amp;","&amp;AJ366&amp;",,,USD)")</f>
        <v>855.31832731515203</v>
      </c>
      <c r="W366" s="1" cm="1">
        <f t="array" ref="W366">_xll.FDS(A366,"FF_TAX_CF(ANN_R,"&amp;AK366&amp;","&amp;AL366&amp;",,,USD)")</f>
        <v>1621.38545886986</v>
      </c>
      <c r="X366" s="1" cm="1">
        <f t="array" ref="X366">_xll.FDS(A366,"FF_TAX_CF(ANN_R,"&amp;F366&amp;","&amp;G366&amp;",,,USD)")</f>
        <v>415.12695875018801</v>
      </c>
      <c r="Y366" s="1" cm="1">
        <f t="array" ref="Y366">_xll.FDS($A366,"FF_PTX_INC(ANN_R,"&amp;AE366&amp;","&amp;AF366&amp;",,,USD)")</f>
        <v>-2977.6751556396498</v>
      </c>
      <c r="Z366" s="1" cm="1">
        <f t="array" ref="Z366">_xll.FDS($A366,"FF_PTX_INC(ANN_R,"&amp;AG366&amp;","&amp;AH366&amp;",,,USD)")</f>
        <v>2300.4963460099002</v>
      </c>
      <c r="AA366" s="1" cm="1">
        <f t="array" ref="AA366">_xll.FDS(A366,"FF_PTX_INC(ANN_R,"&amp;AI366&amp;","&amp;AJ366&amp;",,,USD)")</f>
        <v>4217.4934051558403</v>
      </c>
      <c r="AB366" s="1" cm="1">
        <f t="array" ref="AB366">_xll.FDS(A366,"FF_PTX_INC(ANN_R,"&amp;AK366&amp;","&amp;AL366&amp;",,,USD)")</f>
        <v>4586.4874775949902</v>
      </c>
      <c r="AC366" s="1" cm="1">
        <f t="array" ref="AC366">_xll.FDS(A366,"FF_PTX_INC(ANN_R,"&amp;F366&amp;","&amp;G366&amp;",,,USD)")</f>
        <v>-1248.68276122212</v>
      </c>
      <c r="AE366" s="6">
        <f t="shared" si="38"/>
        <v>42370</v>
      </c>
      <c r="AF366" s="6">
        <f t="shared" si="39"/>
        <v>42735</v>
      </c>
      <c r="AG366" s="6">
        <f t="shared" si="40"/>
        <v>42736</v>
      </c>
      <c r="AH366" s="6">
        <f t="shared" si="41"/>
        <v>43100</v>
      </c>
      <c r="AI366" s="6">
        <f>DATE(YEAR(F366)+AO366,MONTH(F366),DAY(F366))</f>
        <v>43101</v>
      </c>
      <c r="AJ366" s="6">
        <f>DATE(YEAR(G366)+AO366,MONTH(G366),DAY(G366))</f>
        <v>43465</v>
      </c>
      <c r="AK366" s="6">
        <f>DATE(YEAR(F366)+AP366,MONTH(F366),DAY(F366))</f>
        <v>43466</v>
      </c>
      <c r="AL366" s="6">
        <f>DATE(YEAR(G366)+AP366,MONTH(G366),DAY(G366))</f>
        <v>43830</v>
      </c>
      <c r="AM366" s="8">
        <v>-4</v>
      </c>
      <c r="AN366" s="8">
        <v>-3</v>
      </c>
      <c r="AO366">
        <v>-2</v>
      </c>
      <c r="AP366">
        <v>-1</v>
      </c>
      <c r="AQ366" cm="1">
        <f t="array" ref="AQ366">_xll.FDS(A366,"FF_DEBT_LT(ANN_R,"&amp;F366&amp;","&amp;G366&amp;")")</f>
        <v>1831309</v>
      </c>
      <c r="AR366" cm="1">
        <f t="array" ref="AR366">_xll.FDS(A366,"FF_RD_EXP(ANN_R,"&amp;F366&amp;","&amp;G366&amp;")")</f>
        <v>20946</v>
      </c>
      <c r="AS366" t="e" cm="1">
        <f t="array" ref="AS366">_xll.FDS(A366,"FF_PTX_INC_FOR(ANN_R,"&amp;F366&amp;","&amp;G366&amp;")")</f>
        <v>#N/A</v>
      </c>
      <c r="AT366" cm="1">
        <f t="array" ref="AT366">_xll.FDS(A366,"FF_MKT_VAL_PUBLIC(ANN_R,"&amp;[1]sample_report!E366&amp;")")</f>
        <v>1512931.89986717</v>
      </c>
    </row>
    <row r="367" spans="1:46" hidden="1" x14ac:dyDescent="0.25">
      <c r="A367" t="s">
        <v>415</v>
      </c>
      <c r="B367" t="s">
        <v>416</v>
      </c>
      <c r="C367" t="s">
        <v>29</v>
      </c>
      <c r="D367" t="str" cm="1">
        <f t="array" ref="D367">_xll.FDS(A367,"FF_MAJOR_IND_NAME")</f>
        <v>OIL, GAS, COAL &amp; RELATED SERVICES</v>
      </c>
      <c r="E367">
        <v>2016</v>
      </c>
      <c r="F367" s="4">
        <f t="shared" si="35"/>
        <v>42370</v>
      </c>
      <c r="G367" s="4">
        <f t="shared" si="36"/>
        <v>42735</v>
      </c>
      <c r="H367" s="5">
        <v>0</v>
      </c>
      <c r="I367" s="1" cm="1">
        <f t="array" ref="I367">_xll.FDS(A367,"FF_PTX_INC(ANN_R,"&amp;F367&amp;","&amp;G367&amp;",,,USD)")</f>
        <v>-2977.6751556396498</v>
      </c>
      <c r="J367" s="1" cm="1">
        <f t="array" ref="J367">_xll.FDS(A367,"FF_MKT_VAL(ANN_R,"&amp;F367&amp;","&amp;G367&amp;",,,USD)")</f>
        <v>9596.3760298342604</v>
      </c>
      <c r="K367" s="1" cm="1">
        <f t="array" ref="K367">_xll.FDS(A367,"FF_SHLDRS_EQ(ANN_R,"&amp;F367&amp;","&amp;G367&amp;",,,USD)")</f>
        <v>14084.941248573399</v>
      </c>
      <c r="L367" s="1" cm="1">
        <f t="array" ref="L367">_xll.FDS(A367,"FF_ASSETS(ANN_R,"&amp;F367&amp;","&amp;G367&amp;",,,USD)")</f>
        <v>60754.6054330021</v>
      </c>
      <c r="M367" s="1" cm="1">
        <f t="array" ref="M367">_xll.FDS(A367,"FF_TAX_CF(ANN_R,"&amp;F367&amp;","&amp;G367&amp;",,,USD)")</f>
        <v>504.38738632202097</v>
      </c>
      <c r="N367" s="1" cm="1">
        <f t="array" ref="N367">_xll.FDS(A367,"FF_INC_TAX(ANN_R,"&amp;F367&amp;","&amp;G367&amp;",,,USD)")</f>
        <v>-397.903846740723</v>
      </c>
      <c r="O367" s="1" cm="1">
        <f t="array" ref="O367">_xll.FDS(A367,"FF_NET_INC(ANN_R,"&amp;F367&amp;","&amp;G367&amp;")")</f>
        <v>-273607</v>
      </c>
      <c r="P367" s="1" cm="1">
        <f t="array" ref="P367">_xll.FDS(A367,"FF_ROA(ANN_R,"&amp;F367&amp;","&amp;G367&amp;")")</f>
        <v>-3.8395814514228901</v>
      </c>
      <c r="Q367" t="e" cm="1">
        <f t="array" ref="Q367">_xll.FDS(A367,"FF_TAX_RATE(ANN_R,"&amp;F367&amp;","&amp;G367&amp;")")</f>
        <v>#N/A</v>
      </c>
      <c r="R367" t="e" cm="1">
        <f t="array" ref="R367">_xll.FDS(A367,"FF_TAX_REFUND(ANN_R,"&amp;F367&amp;","&amp;G367&amp;",,,,,""D=1"")")</f>
        <v>#N/A</v>
      </c>
      <c r="S367">
        <f t="shared" si="37"/>
        <v>0.82931704491210467</v>
      </c>
      <c r="T367" s="1" cm="1">
        <f t="array" ref="T367">_xll.FDS($A367,"FF_TAX_CF(ANN_R,"&amp;AE367&amp;","&amp;AF367&amp;",,,USD)")</f>
        <v>997.48621379118401</v>
      </c>
      <c r="U367" s="1" cm="1">
        <f t="array" ref="U367">_xll.FDS($A367,"FF_TAX_CF(ANN_R,"&amp;AG367&amp;","&amp;AH367&amp;",,,USD)")</f>
        <v>825.87591087445605</v>
      </c>
      <c r="V367" s="1" cm="1">
        <f t="array" ref="V367">_xll.FDS(A367,"FF_TAX_CF(ANN_R,"&amp;AI367&amp;","&amp;AJ367&amp;",,,USD)")</f>
        <v>877.64474946074199</v>
      </c>
      <c r="W367" s="1" cm="1">
        <f t="array" ref="W367">_xll.FDS(A367,"FF_TAX_CF(ANN_R,"&amp;AK367&amp;","&amp;AL367&amp;",,,USD)")</f>
        <v>668.77251326013402</v>
      </c>
      <c r="X367" s="1" cm="1">
        <f t="array" ref="X367">_xll.FDS(A367,"FF_TAX_CF(ANN_R,"&amp;F367&amp;","&amp;G367&amp;",,,USD)")</f>
        <v>504.38738632202097</v>
      </c>
      <c r="Y367" s="1" cm="1">
        <f t="array" ref="Y367">_xll.FDS($A367,"FF_PTX_INC(ANN_R,"&amp;AE367&amp;","&amp;AF367&amp;",,,USD)")</f>
        <v>4489.6187955318001</v>
      </c>
      <c r="Z367" s="1" cm="1">
        <f t="array" ref="Z367">_xll.FDS($A367,"FF_PTX_INC(ANN_R,"&amp;AG367&amp;","&amp;AH367&amp;",,,USD)")</f>
        <v>3281.2618888914599</v>
      </c>
      <c r="AA367" s="1" cm="1">
        <f t="array" ref="AA367">_xll.FDS(A367,"FF_PTX_INC(ANN_R,"&amp;AI367&amp;","&amp;AJ367&amp;",,,USD)")</f>
        <v>2199.5375680308798</v>
      </c>
      <c r="AB367" s="1" cm="1">
        <f t="array" ref="AB367">_xll.FDS(A367,"FF_PTX_INC(ANN_R,"&amp;AK367&amp;","&amp;AL367&amp;",,,USD)")</f>
        <v>-2321.2283878419498</v>
      </c>
      <c r="AC367" s="1" cm="1">
        <f t="array" ref="AC367">_xll.FDS(A367,"FF_PTX_INC(ANN_R,"&amp;F367&amp;","&amp;G367&amp;",,,USD)")</f>
        <v>-2977.6751556396498</v>
      </c>
      <c r="AE367" s="6">
        <f t="shared" si="38"/>
        <v>40909</v>
      </c>
      <c r="AF367" s="6">
        <f t="shared" si="39"/>
        <v>41274</v>
      </c>
      <c r="AG367" s="6">
        <f t="shared" si="40"/>
        <v>41275</v>
      </c>
      <c r="AH367" s="6">
        <f t="shared" si="41"/>
        <v>41639</v>
      </c>
      <c r="AI367" s="6">
        <f>DATE(YEAR(F367)+AO367,MONTH(F367),DAY(F367))</f>
        <v>41640</v>
      </c>
      <c r="AJ367" s="6">
        <f>DATE(YEAR(G367)+AO367,MONTH(G367),DAY(G367))</f>
        <v>42004</v>
      </c>
      <c r="AK367" s="6">
        <f>DATE(YEAR(F367)+AP367,MONTH(F367),DAY(F367))</f>
        <v>42005</v>
      </c>
      <c r="AL367" s="6">
        <f>DATE(YEAR(G367)+AP367,MONTH(G367),DAY(G367))</f>
        <v>42369</v>
      </c>
      <c r="AM367" s="8">
        <v>-4</v>
      </c>
      <c r="AN367" s="8">
        <v>-3</v>
      </c>
      <c r="AO367">
        <v>-2</v>
      </c>
      <c r="AP367">
        <v>-1</v>
      </c>
      <c r="AQ367" cm="1">
        <f t="array" ref="AQ367">_xll.FDS(A367,"FF_DEBT_LT(ANN_R,"&amp;F367&amp;","&amp;G367&amp;")")</f>
        <v>1576459</v>
      </c>
      <c r="AR367" cm="1">
        <f t="array" ref="AR367">_xll.FDS(A367,"FF_RD_EXP(ANN_R,"&amp;F367&amp;","&amp;G367&amp;")")</f>
        <v>20684</v>
      </c>
      <c r="AS367" t="e" cm="1">
        <f t="array" ref="AS367">_xll.FDS(A367,"FF_PTX_INC_FOR(ANN_R,"&amp;F367&amp;","&amp;G367&amp;")")</f>
        <v>#N/A</v>
      </c>
      <c r="AT367" cm="1">
        <f t="array" ref="AT367">_xll.FDS(A367,"FF_MKT_VAL_PUBLIC(ANN_R,"&amp;[1]sample_report!E367&amp;")")</f>
        <v>1145890.6497304901</v>
      </c>
    </row>
    <row r="368" spans="1:46" hidden="1" x14ac:dyDescent="0.25">
      <c r="A368" t="s">
        <v>822</v>
      </c>
      <c r="B368" t="s">
        <v>823</v>
      </c>
      <c r="C368" t="s">
        <v>502</v>
      </c>
      <c r="D368" t="str" cm="1">
        <f t="array" ref="D368">_xll.FDS(A368,"FF_MAJOR_IND_NAME")</f>
        <v>ELECTRICAL</v>
      </c>
      <c r="E368">
        <v>2020</v>
      </c>
      <c r="F368" s="4">
        <f t="shared" si="35"/>
        <v>43831</v>
      </c>
      <c r="G368" s="4">
        <f t="shared" si="36"/>
        <v>44196</v>
      </c>
      <c r="H368">
        <v>1</v>
      </c>
      <c r="I368" s="1" cm="1">
        <f t="array" ref="I368">_xll.FDS(A368,"FF_PTX_INC(ANN_R,"&amp;F368&amp;","&amp;G368&amp;",,,USD)")</f>
        <v>119.41</v>
      </c>
      <c r="J368" s="1" cm="1">
        <f t="array" ref="J368">_xll.FDS(A368,"FF_MKT_VAL(ANN_R,"&amp;F368&amp;","&amp;G368&amp;",,,USD)")</f>
        <v>22628.96214</v>
      </c>
      <c r="K368" s="1" cm="1">
        <f t="array" ref="K368">_xll.FDS(A368,"FF_SHLDRS_EQ(ANN_R,"&amp;F368&amp;","&amp;G368&amp;",,,USD)")</f>
        <v>483.99299999999999</v>
      </c>
      <c r="L368" s="1" cm="1">
        <f t="array" ref="L368">_xll.FDS(A368,"FF_ASSETS(ANN_R,"&amp;F368&amp;","&amp;G368&amp;",,,USD)")</f>
        <v>1200.1020000000001</v>
      </c>
      <c r="M368" s="1" cm="1">
        <f t="array" ref="M368">_xll.FDS(A368,"FF_TAX_CF(ANN_R,"&amp;F368&amp;","&amp;G368&amp;",,,USD)")</f>
        <v>3.452</v>
      </c>
      <c r="N368" s="1" cm="1">
        <f t="array" ref="N368">_xll.FDS(A368,"FF_INC_TAX(ANN_R,"&amp;F368&amp;","&amp;G368&amp;",,,USD)")</f>
        <v>-14.585000000000001</v>
      </c>
      <c r="O368" s="1" cm="1">
        <f t="array" ref="O368">_xll.FDS(A368,"FF_NET_INC(ANN_R,"&amp;F368&amp;","&amp;G368&amp;")")</f>
        <v>133.995</v>
      </c>
      <c r="P368" s="1" cm="1">
        <f t="array" ref="P368">_xll.FDS(A368,"FF_ROA(ANN_R,"&amp;F368&amp;","&amp;G368&amp;")")</f>
        <v>14.006506996981701</v>
      </c>
      <c r="Q368" cm="1">
        <f t="array" ref="Q368">_xll.FDS(A368,"FF_TAX_RATE(ANN_R,"&amp;F368&amp;","&amp;G368&amp;")")</f>
        <v>-12.214219914579999</v>
      </c>
      <c r="R368" t="e" cm="1">
        <f t="array" ref="R368">_xll.FDS(A368,"FF_TAX_REFUND(ANN_R,"&amp;F368&amp;","&amp;G368&amp;",,,,,""D=1"")")</f>
        <v>#N/A</v>
      </c>
      <c r="S368">
        <f t="shared" si="37"/>
        <v>9.1363806882126239E-2</v>
      </c>
      <c r="T368" s="1" cm="1">
        <f t="array" ref="T368">_xll.FDS($A368,"FF_TAX_CF(ANN_R,"&amp;AE368&amp;","&amp;AF368&amp;",,,USD)")</f>
        <v>1.1459999999999999</v>
      </c>
      <c r="U368" s="1" cm="1">
        <f t="array" ref="U368">_xll.FDS($A368,"FF_TAX_CF(ANN_R,"&amp;AG368&amp;","&amp;AH368&amp;",,,USD)")</f>
        <v>0.90900000000000003</v>
      </c>
      <c r="V368" s="1" cm="1">
        <f t="array" ref="V368">_xll.FDS(A368,"FF_TAX_CF(ANN_R,"&amp;AI368&amp;","&amp;AJ368&amp;",,,USD)")</f>
        <v>0.77500000000000002</v>
      </c>
      <c r="W368" s="1" cm="1">
        <f t="array" ref="W368">_xll.FDS(A368,"FF_TAX_CF(ANN_R,"&amp;AK368&amp;","&amp;AL368&amp;",,,USD)")</f>
        <v>1.7549999999999999</v>
      </c>
      <c r="X368" s="1" cm="1">
        <f t="array" ref="X368">_xll.FDS(A368,"FF_TAX_CF(ANN_R,"&amp;F368&amp;","&amp;G368&amp;",,,USD)")</f>
        <v>3.452</v>
      </c>
      <c r="Y368" s="1" cm="1">
        <f t="array" ref="Y368">_xll.FDS($A368,"FF_PTX_INC(ANN_R,"&amp;AE368&amp;","&amp;AF368&amp;",,,USD)")</f>
        <v>-65.986999999999995</v>
      </c>
      <c r="Z368" s="1" cm="1">
        <f t="array" ref="Z368">_xll.FDS($A368,"FF_PTX_INC(ANN_R,"&amp;AG368&amp;","&amp;AH368&amp;",,,USD)")</f>
        <v>-45.341000000000001</v>
      </c>
      <c r="AA368" s="1" cm="1">
        <f t="array" ref="AA368">_xll.FDS(A368,"FF_PTX_INC(ANN_R,"&amp;AI368&amp;","&amp;AJ368&amp;",,,USD)")</f>
        <v>-10.228999999999999</v>
      </c>
      <c r="AB368" s="1" cm="1">
        <f t="array" ref="AB368">_xll.FDS(A368,"FF_PTX_INC(ANN_R,"&amp;AK368&amp;","&amp;AL368&amp;",,,USD)")</f>
        <v>90.114000000000004</v>
      </c>
      <c r="AC368" s="1" cm="1">
        <f t="array" ref="AC368">_xll.FDS(A368,"FF_PTX_INC(ANN_R,"&amp;F368&amp;","&amp;G368&amp;",,,USD)")</f>
        <v>119.41</v>
      </c>
      <c r="AE368" s="6">
        <f t="shared" si="38"/>
        <v>42370</v>
      </c>
      <c r="AF368" s="6">
        <f t="shared" si="39"/>
        <v>42735</v>
      </c>
      <c r="AG368" s="6">
        <f t="shared" si="40"/>
        <v>42736</v>
      </c>
      <c r="AH368" s="6">
        <f t="shared" si="41"/>
        <v>43100</v>
      </c>
      <c r="AI368" s="6">
        <f>DATE(YEAR(F368)+AO368,MONTH(F368),DAY(F368))</f>
        <v>43101</v>
      </c>
      <c r="AJ368" s="6">
        <f>DATE(YEAR(G368)+AO368,MONTH(G368),DAY(G368))</f>
        <v>43465</v>
      </c>
      <c r="AK368" s="6">
        <f>DATE(YEAR(F368)+AP368,MONTH(F368),DAY(F368))</f>
        <v>43466</v>
      </c>
      <c r="AL368" s="6">
        <f>DATE(YEAR(G368)+AP368,MONTH(G368),DAY(G368))</f>
        <v>43830</v>
      </c>
      <c r="AM368" s="8">
        <v>-4</v>
      </c>
      <c r="AN368" s="8">
        <v>-3</v>
      </c>
      <c r="AO368">
        <v>-2</v>
      </c>
      <c r="AP368">
        <v>-1</v>
      </c>
      <c r="AQ368" cm="1">
        <f t="array" ref="AQ368">_xll.FDS(A368,"FF_DEBT_LT(ANN_R,"&amp;F368&amp;","&amp;G368&amp;")")</f>
        <v>20.106999999999999</v>
      </c>
      <c r="AR368" cm="1">
        <f t="array" ref="AR368">_xll.FDS(A368,"FF_RD_EXP(ANN_R,"&amp;F368&amp;","&amp;G368&amp;")")</f>
        <v>55.920999999999999</v>
      </c>
      <c r="AS368" cm="1">
        <f t="array" ref="AS368">_xll.FDS(A368,"FF_PTX_INC_FOR(ANN_R,"&amp;F368&amp;","&amp;G368&amp;")")</f>
        <v>6.6829999999999998</v>
      </c>
      <c r="AT368" cm="1">
        <f t="array" ref="AT368">_xll.FDS(A368,"FF_MKT_VAL_PUBLIC(ANN_R,"&amp;[1]sample_report!E368&amp;")")</f>
        <v>21003.840594953799</v>
      </c>
    </row>
    <row r="369" spans="1:46" x14ac:dyDescent="0.25">
      <c r="A369" t="s">
        <v>822</v>
      </c>
      <c r="B369" t="s">
        <v>823</v>
      </c>
      <c r="C369" t="s">
        <v>502</v>
      </c>
      <c r="D369" t="str" cm="1">
        <f t="array" ref="D369">_xll.FDS(A369,"FF_MAJOR_IND_NAME")</f>
        <v>ELECTRICAL</v>
      </c>
      <c r="E369">
        <v>2016</v>
      </c>
      <c r="F369" s="4">
        <f t="shared" si="35"/>
        <v>42370</v>
      </c>
      <c r="G369" s="4">
        <f t="shared" si="36"/>
        <v>42735</v>
      </c>
      <c r="H369" s="5">
        <v>0</v>
      </c>
      <c r="I369" s="1" cm="1">
        <f t="array" ref="I369">_xll.FDS(A369,"FF_PTX_INC(ANN_R,"&amp;F369&amp;","&amp;G369&amp;",,,USD)")</f>
        <v>-65.986999999999995</v>
      </c>
      <c r="J369" s="1" cm="1">
        <f t="array" ref="J369">_xll.FDS(A369,"FF_MKT_VAL(ANN_R,"&amp;F369&amp;","&amp;G369&amp;",,,USD)")</f>
        <v>62.891689999999997</v>
      </c>
      <c r="K369" s="1" cm="1">
        <f t="array" ref="K369">_xll.FDS(A369,"FF_SHLDRS_EQ(ANN_R,"&amp;F369&amp;","&amp;G369&amp;",,,USD)")</f>
        <v>1.3</v>
      </c>
      <c r="L369" s="1" cm="1">
        <f t="array" ref="L369">_xll.FDS(A369,"FF_ASSETS(ANN_R,"&amp;F369&amp;","&amp;G369&amp;",,,USD)")</f>
        <v>163.57599999999999</v>
      </c>
      <c r="M369" s="1" cm="1">
        <f t="array" ref="M369">_xll.FDS(A369,"FF_TAX_CF(ANN_R,"&amp;F369&amp;","&amp;G369&amp;",,,USD)")</f>
        <v>1.1459999999999999</v>
      </c>
      <c r="N369" s="1" cm="1">
        <f t="array" ref="N369">_xll.FDS(A369,"FF_INC_TAX(ANN_R,"&amp;F369&amp;","&amp;G369&amp;",,,USD)")</f>
        <v>1.4750000000000001</v>
      </c>
      <c r="O369" s="1" cm="1">
        <f t="array" ref="O369">_xll.FDS(A369,"FF_NET_INC(ANN_R,"&amp;F369&amp;","&amp;G369&amp;")")</f>
        <v>-67.462000000000003</v>
      </c>
      <c r="P369" s="1" cm="1">
        <f t="array" ref="P369">_xll.FDS(A369,"FF_ROA(ANN_R,"&amp;F369&amp;","&amp;G369&amp;")")</f>
        <v>-40.997374690067602</v>
      </c>
      <c r="Q369" t="e" cm="1">
        <f t="array" ref="Q369">_xll.FDS(A369,"FF_TAX_RATE(ANN_R,"&amp;F369&amp;","&amp;G369&amp;")")</f>
        <v>#N/A</v>
      </c>
      <c r="R369" t="e" cm="1">
        <f t="array" ref="R369">_xll.FDS(A369,"FF_TAX_REFUND(ANN_R,"&amp;F369&amp;","&amp;G369&amp;",,,,,""D=1"")")</f>
        <v>#N/A</v>
      </c>
      <c r="S369" t="e">
        <f t="shared" si="37"/>
        <v>#N/A</v>
      </c>
      <c r="T369" s="1" t="e" cm="1">
        <f t="array" ref="T369">_xll.FDS($A369,"FF_TAX_CF(ANN_R,"&amp;AE369&amp;","&amp;AF369&amp;",,,USD)")</f>
        <v>#N/A</v>
      </c>
      <c r="U369" s="1" cm="1">
        <f t="array" ref="U369">_xll.FDS($A369,"FF_TAX_CF(ANN_R,"&amp;AG369&amp;","&amp;AH369&amp;",,,USD)")</f>
        <v>0.89900000000000002</v>
      </c>
      <c r="V369" s="1" cm="1">
        <f t="array" ref="V369">_xll.FDS(A369,"FF_TAX_CF(ANN_R,"&amp;AI369&amp;","&amp;AJ369&amp;",,,USD)")</f>
        <v>0.47199999999999998</v>
      </c>
      <c r="W369" s="1" cm="1">
        <f t="array" ref="W369">_xll.FDS(A369,"FF_TAX_CF(ANN_R,"&amp;AK369&amp;","&amp;AL369&amp;",,,USD)")</f>
        <v>0.59399999999999997</v>
      </c>
      <c r="X369" s="1" cm="1">
        <f t="array" ref="X369">_xll.FDS(A369,"FF_TAX_CF(ANN_R,"&amp;F369&amp;","&amp;G369&amp;",,,USD)")</f>
        <v>1.1459999999999999</v>
      </c>
      <c r="Y369" s="1" cm="1">
        <f t="array" ref="Y369">_xll.FDS($A369,"FF_PTX_INC(ANN_R,"&amp;AE369&amp;","&amp;AF369&amp;",,,USD)")</f>
        <v>-37.567</v>
      </c>
      <c r="Z369" s="1" cm="1">
        <f t="array" ref="Z369">_xll.FDS($A369,"FF_PTX_INC(ANN_R,"&amp;AG369&amp;","&amp;AH369&amp;",,,USD)")</f>
        <v>-25.05</v>
      </c>
      <c r="AA369" s="1" cm="1">
        <f t="array" ref="AA369">_xll.FDS(A369,"FF_PTX_INC(ANN_R,"&amp;AI369&amp;","&amp;AJ369&amp;",,,USD)")</f>
        <v>-7.2859999999999996</v>
      </c>
      <c r="AB369" s="1" cm="1">
        <f t="array" ref="AB369">_xll.FDS(A369,"FF_PTX_INC(ANN_R,"&amp;AK369&amp;","&amp;AL369&amp;",,,USD)")</f>
        <v>-20.702999999999999</v>
      </c>
      <c r="AC369" s="1" cm="1">
        <f t="array" ref="AC369">_xll.FDS(A369,"FF_PTX_INC(ANN_R,"&amp;F369&amp;","&amp;G369&amp;",,,USD)")</f>
        <v>-65.986999999999995</v>
      </c>
      <c r="AE369" s="6">
        <f t="shared" si="38"/>
        <v>40909</v>
      </c>
      <c r="AF369" s="6">
        <f t="shared" si="39"/>
        <v>41274</v>
      </c>
      <c r="AG369" s="6">
        <f t="shared" si="40"/>
        <v>41275</v>
      </c>
      <c r="AH369" s="6">
        <f t="shared" si="41"/>
        <v>41639</v>
      </c>
      <c r="AI369" s="6">
        <f>DATE(YEAR(F369)+AO369,MONTH(F369),DAY(F369))</f>
        <v>41640</v>
      </c>
      <c r="AJ369" s="6">
        <f>DATE(YEAR(G369)+AO369,MONTH(G369),DAY(G369))</f>
        <v>42004</v>
      </c>
      <c r="AK369" s="6">
        <f>DATE(YEAR(F369)+AP369,MONTH(F369),DAY(F369))</f>
        <v>42005</v>
      </c>
      <c r="AL369" s="6">
        <f>DATE(YEAR(G369)+AP369,MONTH(G369),DAY(G369))</f>
        <v>42369</v>
      </c>
      <c r="AM369" s="8">
        <v>-4</v>
      </c>
      <c r="AN369" s="8">
        <v>-3</v>
      </c>
      <c r="AO369">
        <v>-2</v>
      </c>
      <c r="AP369">
        <v>-1</v>
      </c>
      <c r="AQ369" cm="1">
        <f t="array" ref="AQ369">_xll.FDS(A369,"FF_DEBT_LT(ANN_R,"&amp;F369&amp;","&amp;G369&amp;")")</f>
        <v>20.768000000000001</v>
      </c>
      <c r="AR369" cm="1">
        <f t="array" ref="AR369">_xll.FDS(A369,"FF_RD_EXP(ANN_R,"&amp;F369&amp;","&amp;G369&amp;")")</f>
        <v>50.703000000000003</v>
      </c>
      <c r="AS369" t="e" cm="1">
        <f t="array" ref="AS369">_xll.FDS(A369,"FF_PTX_INC_FOR(ANN_R,"&amp;F369&amp;","&amp;G369&amp;")")</f>
        <v>#N/A</v>
      </c>
      <c r="AT369" cm="1">
        <f t="array" ref="AT369">_xll.FDS(A369,"FF_MKT_VAL_PUBLIC(ANN_R,"&amp;[1]sample_report!E369&amp;")")</f>
        <v>48.20880737753</v>
      </c>
    </row>
    <row r="370" spans="1:46" hidden="1" x14ac:dyDescent="0.25">
      <c r="A370" t="s">
        <v>1242</v>
      </c>
      <c r="B370" t="s">
        <v>1243</v>
      </c>
      <c r="C370" t="s">
        <v>1061</v>
      </c>
      <c r="D370" t="str" cm="1">
        <f t="array" ref="D370">_xll.FDS(A370,"FF_MAJOR_IND_NAME")</f>
        <v>FINANCIAL</v>
      </c>
      <c r="E370">
        <v>2020</v>
      </c>
      <c r="F370" s="4">
        <f t="shared" si="35"/>
        <v>43831</v>
      </c>
      <c r="G370" s="4">
        <f t="shared" si="36"/>
        <v>44196</v>
      </c>
      <c r="H370">
        <v>1</v>
      </c>
      <c r="I370" s="1" cm="1">
        <f t="array" ref="I370">_xll.FDS(A370,"FF_PTX_INC(ANN_R,"&amp;F370&amp;","&amp;G370&amp;",,,USD)")</f>
        <v>354.76005946149598</v>
      </c>
      <c r="J370" s="1" cm="1">
        <f t="array" ref="J370">_xll.FDS(A370,"FF_MKT_VAL(ANN_R,"&amp;F370&amp;","&amp;G370&amp;",,,USD)")</f>
        <v>24414.805935259999</v>
      </c>
      <c r="K370" s="1" cm="1">
        <f t="array" ref="K370">_xll.FDS(A370,"FF_SHLDRS_EQ(ANN_R,"&amp;F370&amp;","&amp;G370&amp;",,,USD)")</f>
        <v>1545.0989548232801</v>
      </c>
      <c r="L370" s="1" cm="1">
        <f t="array" ref="L370">_xll.FDS(A370,"FF_ASSETS(ANN_R,"&amp;F370&amp;","&amp;G370&amp;",,,USD)")</f>
        <v>1985.4546040479299</v>
      </c>
      <c r="M370" s="1" cm="1">
        <f t="array" ref="M370">_xll.FDS(A370,"FF_TAX_CF(ANN_R,"&amp;F370&amp;","&amp;G370&amp;",,,USD)")</f>
        <v>40.355096738229399</v>
      </c>
      <c r="N370" s="1" cm="1">
        <f t="array" ref="N370">_xll.FDS(A370,"FF_INC_TAX(ANN_R,"&amp;F370&amp;","&amp;G370&amp;",,,USD)")</f>
        <v>32.375275349314002</v>
      </c>
      <c r="O370" s="1" cm="1">
        <f t="array" ref="O370">_xll.FDS(A370,"FF_NET_INC(ANN_R,"&amp;F370&amp;","&amp;G370&amp;")")</f>
        <v>2967.4685048645001</v>
      </c>
      <c r="P370" s="1" cm="1">
        <f t="array" ref="P370">_xll.FDS(A370,"FF_ROA(ANN_R,"&amp;F370&amp;","&amp;G370&amp;")")</f>
        <v>18.949224871497702</v>
      </c>
      <c r="Q370" cm="1">
        <f t="array" ref="Q370">_xll.FDS(A370,"FF_TAX_RATE(ANN_R,"&amp;F370&amp;","&amp;G370&amp;")")</f>
        <v>9.1259640102828001</v>
      </c>
      <c r="R370" t="e" cm="1">
        <f t="array" ref="R370">_xll.FDS(A370,"FF_TAX_REFUND(ANN_R,"&amp;F370&amp;","&amp;G370&amp;",,,,,""D=1"")")</f>
        <v>#N/A</v>
      </c>
      <c r="S370">
        <f t="shared" si="37"/>
        <v>0.11593955614924893</v>
      </c>
      <c r="T370" s="1" cm="1">
        <f t="array" ref="T370">_xll.FDS($A370,"FF_TAX_CF(ANN_R,"&amp;AE370&amp;","&amp;AF370&amp;",,,USD)")</f>
        <v>11.3938312757386</v>
      </c>
      <c r="U370" s="1" cm="1">
        <f t="array" ref="U370">_xll.FDS($A370,"FF_TAX_CF(ANN_R,"&amp;AG370&amp;","&amp;AH370&amp;",,,USD)")</f>
        <v>13.986388143995899</v>
      </c>
      <c r="V370" s="1" cm="1">
        <f t="array" ref="V370">_xll.FDS(A370,"FF_TAX_CF(ANN_R,"&amp;AI370&amp;","&amp;AJ370&amp;",,,USD)")</f>
        <v>15.6906715125857</v>
      </c>
      <c r="W370" s="1" cm="1">
        <f t="array" ref="W370">_xll.FDS(A370,"FF_TAX_CF(ANN_R,"&amp;AK370&amp;","&amp;AL370&amp;",,,USD)")</f>
        <v>11.528261431844101</v>
      </c>
      <c r="X370" s="1" cm="1">
        <f t="array" ref="X370">_xll.FDS(A370,"FF_TAX_CF(ANN_R,"&amp;F370&amp;","&amp;G370&amp;",,,USD)")</f>
        <v>40.355096738229399</v>
      </c>
      <c r="Y370" s="1" cm="1">
        <f t="array" ref="Y370">_xll.FDS($A370,"FF_PTX_INC(ANN_R,"&amp;AE370&amp;","&amp;AF370&amp;",,,USD)")</f>
        <v>15.3761412361909</v>
      </c>
      <c r="Z370" s="1" cm="1">
        <f t="array" ref="Z370">_xll.FDS($A370,"FF_PTX_INC(ANN_R,"&amp;AG370&amp;","&amp;AH370&amp;",,,USD)")</f>
        <v>99.596618799583695</v>
      </c>
      <c r="AA370" s="1" cm="1">
        <f t="array" ref="AA370">_xll.FDS(A370,"FF_PTX_INC(ANN_R,"&amp;AI370&amp;","&amp;AJ370&amp;",,,USD)")</f>
        <v>151.47986633203001</v>
      </c>
      <c r="AB370" s="1" cm="1">
        <f t="array" ref="AB370">_xll.FDS(A370,"FF_PTX_INC(ANN_R,"&amp;AK370&amp;","&amp;AL370&amp;",,,USD)")</f>
        <v>180.534812520044</v>
      </c>
      <c r="AC370" s="1" cm="1">
        <f t="array" ref="AC370">_xll.FDS(A370,"FF_PTX_INC(ANN_R,"&amp;F370&amp;","&amp;G370&amp;",,,USD)")</f>
        <v>354.76005946149598</v>
      </c>
      <c r="AE370" s="6">
        <f t="shared" si="38"/>
        <v>42370</v>
      </c>
      <c r="AF370" s="6">
        <f t="shared" si="39"/>
        <v>42735</v>
      </c>
      <c r="AG370" s="6">
        <f t="shared" si="40"/>
        <v>42736</v>
      </c>
      <c r="AH370" s="6">
        <f t="shared" si="41"/>
        <v>43100</v>
      </c>
      <c r="AI370" s="6">
        <f>DATE(YEAR(F370)+AO370,MONTH(F370),DAY(F370))</f>
        <v>43101</v>
      </c>
      <c r="AJ370" s="6">
        <f>DATE(YEAR(G370)+AO370,MONTH(G370),DAY(G370))</f>
        <v>43465</v>
      </c>
      <c r="AK370" s="6">
        <f>DATE(YEAR(F370)+AP370,MONTH(F370),DAY(F370))</f>
        <v>43466</v>
      </c>
      <c r="AL370" s="6">
        <f>DATE(YEAR(G370)+AP370,MONTH(G370),DAY(G370))</f>
        <v>43830</v>
      </c>
      <c r="AM370" s="8">
        <v>-4</v>
      </c>
      <c r="AN370" s="8">
        <v>-3</v>
      </c>
      <c r="AO370">
        <v>-2</v>
      </c>
      <c r="AP370">
        <v>-1</v>
      </c>
      <c r="AQ370" cm="1">
        <f t="array" ref="AQ370">_xll.FDS(A370,"FF_DEBT_LT(ANN_R,"&amp;F370&amp;","&amp;G370&amp;")")</f>
        <v>735.54767844299897</v>
      </c>
      <c r="AR370" t="e" cm="1">
        <f t="array" ref="AR370">_xll.FDS(A370,"FF_RD_EXP(ANN_R,"&amp;F370&amp;","&amp;G370&amp;")")</f>
        <v>#N/A</v>
      </c>
      <c r="AS370" t="e" cm="1">
        <f t="array" ref="AS370">_xll.FDS(A370,"FF_PTX_INC_FOR(ANN_R,"&amp;F370&amp;","&amp;G370&amp;")")</f>
        <v>#N/A</v>
      </c>
      <c r="AT370" cm="1">
        <f t="array" ref="AT370">_xll.FDS(A370,"FF_MKT_VAL_PUBLIC(ANN_R,"&amp;[1]sample_report!E370&amp;")")</f>
        <v>50875.448804286498</v>
      </c>
    </row>
    <row r="371" spans="1:46" x14ac:dyDescent="0.25">
      <c r="A371" t="s">
        <v>1242</v>
      </c>
      <c r="B371" t="s">
        <v>1243</v>
      </c>
      <c r="C371" t="s">
        <v>1061</v>
      </c>
      <c r="D371" t="str" cm="1">
        <f t="array" ref="D371">_xll.FDS(A371,"FF_MAJOR_IND_NAME")</f>
        <v>FINANCIAL</v>
      </c>
      <c r="E371">
        <v>2016</v>
      </c>
      <c r="F371" s="4">
        <f t="shared" si="35"/>
        <v>42370</v>
      </c>
      <c r="G371" s="4">
        <f t="shared" si="36"/>
        <v>42735</v>
      </c>
      <c r="H371" s="5">
        <v>1</v>
      </c>
      <c r="I371" s="1" cm="1">
        <f t="array" ref="I371">_xll.FDS(A371,"FF_PTX_INC(ANN_R,"&amp;F371&amp;","&amp;G371&amp;",,,USD)")</f>
        <v>15.3761412361909</v>
      </c>
      <c r="J371" s="1" t="e" cm="1">
        <f t="array" ref="J371">_xll.FDS(A371,"FF_MKT_VAL(ANN_R,"&amp;F371&amp;","&amp;G371&amp;",,,USD)")</f>
        <v>#N/A</v>
      </c>
      <c r="K371" s="1" cm="1">
        <f t="array" ref="K371">_xll.FDS(A371,"FF_SHLDRS_EQ(ANN_R,"&amp;F371&amp;","&amp;G371&amp;",,,USD)")</f>
        <v>-32.591774168023903</v>
      </c>
      <c r="L371" s="1" cm="1">
        <f t="array" ref="L371">_xll.FDS(A371,"FF_ASSETS(ANN_R,"&amp;F371&amp;","&amp;G371&amp;",,,USD)")</f>
        <v>252.29619355958999</v>
      </c>
      <c r="M371" s="1" cm="1">
        <f t="array" ref="M371">_xll.FDS(A371,"FF_TAX_CF(ANN_R,"&amp;F371&amp;","&amp;G371&amp;",,,USD)")</f>
        <v>11.3938312757386</v>
      </c>
      <c r="N371" s="1" cm="1">
        <f t="array" ref="N371">_xll.FDS(A371,"FF_INC_TAX(ANN_R,"&amp;F371&amp;","&amp;G371&amp;",,,USD)")</f>
        <v>14.712422909448801</v>
      </c>
      <c r="O371" s="1" cm="1">
        <f t="array" ref="O371">_xll.FDS(A371,"FF_NET_INC(ANN_R,"&amp;F371&amp;","&amp;G371&amp;")")</f>
        <v>5.6826133090402999</v>
      </c>
      <c r="P371" s="1" t="e" cm="1">
        <f t="array" ref="P371">_xll.FDS(A371,"FF_ROA(ANN_R,"&amp;F371&amp;","&amp;G371&amp;")")</f>
        <v>#N/A</v>
      </c>
      <c r="Q371" cm="1">
        <f t="array" ref="Q371">_xll.FDS(A371,"FF_TAX_RATE(ANN_R,"&amp;F371&amp;","&amp;G371&amp;")")</f>
        <v>95.683453237410305</v>
      </c>
      <c r="R371" t="e" cm="1">
        <f t="array" ref="R371">_xll.FDS(A371,"FF_TAX_REFUND(ANN_R,"&amp;F371&amp;","&amp;G371&amp;",,,,,""D=1"")")</f>
        <v>#N/A</v>
      </c>
      <c r="S371" t="e">
        <f t="shared" si="37"/>
        <v>#N/A</v>
      </c>
      <c r="T371" s="1" t="e" cm="1">
        <f t="array" ref="T371">_xll.FDS($A371,"FF_TAX_CF(ANN_R,"&amp;AE371&amp;","&amp;AF371&amp;",,,USD)")</f>
        <v>#N/A</v>
      </c>
      <c r="U371" s="1" t="e" cm="1">
        <f t="array" ref="U371">_xll.FDS($A371,"FF_TAX_CF(ANN_R,"&amp;AG371&amp;","&amp;AH371&amp;",,,USD)")</f>
        <v>#N/A</v>
      </c>
      <c r="V371" s="1" t="e" cm="1">
        <f t="array" ref="V371">_xll.FDS(A371,"FF_TAX_CF(ANN_R,"&amp;AI371&amp;","&amp;AJ371&amp;",,,USD)")</f>
        <v>#N/A</v>
      </c>
      <c r="W371" s="1" t="e" cm="1">
        <f t="array" ref="W371">_xll.FDS(A371,"FF_TAX_CF(ANN_R,"&amp;AK371&amp;","&amp;AL371&amp;",,,USD)")</f>
        <v>#N/A</v>
      </c>
      <c r="X371" s="1" cm="1">
        <f t="array" ref="X371">_xll.FDS(A371,"FF_TAX_CF(ANN_R,"&amp;F371&amp;","&amp;G371&amp;",,,USD)")</f>
        <v>11.3938312757386</v>
      </c>
      <c r="Y371" s="1" t="e" cm="1">
        <f t="array" ref="Y371">_xll.FDS($A371,"FF_PTX_INC(ANN_R,"&amp;AE371&amp;","&amp;AF371&amp;",,,USD)")</f>
        <v>#N/A</v>
      </c>
      <c r="Z371" s="1" t="e" cm="1">
        <f t="array" ref="Z371">_xll.FDS($A371,"FF_PTX_INC(ANN_R,"&amp;AG371&amp;","&amp;AH371&amp;",,,USD)")</f>
        <v>#N/A</v>
      </c>
      <c r="AA371" s="1" t="e" cm="1">
        <f t="array" ref="AA371">_xll.FDS(A371,"FF_PTX_INC(ANN_R,"&amp;AI371&amp;","&amp;AJ371&amp;",,,USD)")</f>
        <v>#N/A</v>
      </c>
      <c r="AB371" s="1" t="e" cm="1">
        <f t="array" ref="AB371">_xll.FDS(A371,"FF_PTX_INC(ANN_R,"&amp;AK371&amp;","&amp;AL371&amp;",,,USD)")</f>
        <v>#N/A</v>
      </c>
      <c r="AC371" s="1" cm="1">
        <f t="array" ref="AC371">_xll.FDS(A371,"FF_PTX_INC(ANN_R,"&amp;F371&amp;","&amp;G371&amp;",,,USD)")</f>
        <v>15.3761412361909</v>
      </c>
      <c r="AE371" s="6">
        <f t="shared" si="38"/>
        <v>40909</v>
      </c>
      <c r="AF371" s="6">
        <f t="shared" si="39"/>
        <v>41274</v>
      </c>
      <c r="AG371" s="6">
        <f t="shared" si="40"/>
        <v>41275</v>
      </c>
      <c r="AH371" s="6">
        <f t="shared" si="41"/>
        <v>41639</v>
      </c>
      <c r="AI371" s="6">
        <f>DATE(YEAR(F371)+AO371,MONTH(F371),DAY(F371))</f>
        <v>41640</v>
      </c>
      <c r="AJ371" s="6">
        <f>DATE(YEAR(G371)+AO371,MONTH(G371),DAY(G371))</f>
        <v>42004</v>
      </c>
      <c r="AK371" s="6">
        <f>DATE(YEAR(F371)+AP371,MONTH(F371),DAY(F371))</f>
        <v>42005</v>
      </c>
      <c r="AL371" s="6">
        <f>DATE(YEAR(G371)+AP371,MONTH(G371),DAY(G371))</f>
        <v>42369</v>
      </c>
      <c r="AM371" s="8">
        <v>-4</v>
      </c>
      <c r="AN371" s="8">
        <v>-3</v>
      </c>
      <c r="AO371">
        <v>-2</v>
      </c>
      <c r="AP371">
        <v>-1</v>
      </c>
      <c r="AQ371" cm="1">
        <f t="array" ref="AQ371">_xll.FDS(A371,"FF_DEBT_LT(ANN_R,"&amp;F371&amp;","&amp;G371&amp;")")</f>
        <v>441.72936328499998</v>
      </c>
      <c r="AR371" t="e" cm="1">
        <f t="array" ref="AR371">_xll.FDS(A371,"FF_RD_EXP(ANN_R,"&amp;F371&amp;","&amp;G371&amp;")")</f>
        <v>#N/A</v>
      </c>
      <c r="AS371" t="e" cm="1">
        <f t="array" ref="AS371">_xll.FDS(A371,"FF_PTX_INC_FOR(ANN_R,"&amp;F371&amp;","&amp;G371&amp;")")</f>
        <v>#N/A</v>
      </c>
      <c r="AT371" t="e" cm="1">
        <f t="array" ref="AT371">_xll.FDS(A371,"FF_MKT_VAL_PUBLIC(ANN_R,"&amp;[1]sample_report!E371&amp;")")</f>
        <v>#N/A</v>
      </c>
    </row>
    <row r="372" spans="1:46" x14ac:dyDescent="0.25">
      <c r="A372" t="s">
        <v>1059</v>
      </c>
      <c r="B372" t="s">
        <v>1060</v>
      </c>
      <c r="C372" t="s">
        <v>1061</v>
      </c>
      <c r="D372" t="str" cm="1">
        <f t="array" ref="D372">_xll.FDS(A372,"FF_MAJOR_IND_NAME")</f>
        <v>ELECTRONICS</v>
      </c>
      <c r="E372">
        <v>2020</v>
      </c>
      <c r="F372" s="4">
        <f t="shared" si="35"/>
        <v>43831</v>
      </c>
      <c r="G372" s="4">
        <f t="shared" si="36"/>
        <v>44196</v>
      </c>
      <c r="H372">
        <v>1</v>
      </c>
      <c r="I372" s="1" cm="1">
        <f t="array" ref="I372">_xll.FDS(A372,"FF_PTX_INC(ANN_R,"&amp;F372&amp;","&amp;G372&amp;",,,USD)")</f>
        <v>2988.6771827191101</v>
      </c>
      <c r="J372" s="1" cm="1">
        <f t="array" ref="J372">_xll.FDS(A372,"FF_MKT_VAL(ANN_R,"&amp;F372&amp;","&amp;G372&amp;",,,USD)")</f>
        <v>39568.276146695898</v>
      </c>
      <c r="K372" s="1" cm="1">
        <f t="array" ref="K372">_xll.FDS(A372,"FF_SHLDRS_EQ(ANN_R,"&amp;F372&amp;","&amp;G372&amp;",,,USD)")</f>
        <v>10553.847566410899</v>
      </c>
      <c r="L372" s="1" cm="1">
        <f t="array" ref="L372">_xll.FDS(A372,"FF_ASSETS(ANN_R,"&amp;F372&amp;","&amp;G372&amp;",,,USD)")</f>
        <v>33307.194796286502</v>
      </c>
      <c r="M372" s="1" cm="1">
        <f t="array" ref="M372">_xll.FDS(A372,"FF_TAX_CF(ANN_R,"&amp;F372&amp;","&amp;G372&amp;",,,USD)")</f>
        <v>468.56287492066599</v>
      </c>
      <c r="N372" s="1" cm="1">
        <f t="array" ref="N372">_xll.FDS(A372,"FF_INC_TAX(ANN_R,"&amp;F372&amp;","&amp;G372&amp;",,,USD)")</f>
        <v>1041.7457471862399</v>
      </c>
      <c r="O372" s="1" cm="1">
        <f t="array" ref="O372">_xll.FDS(A372,"FF_NET_INC(ANN_R,"&amp;F372&amp;","&amp;G372&amp;")")</f>
        <v>17483</v>
      </c>
      <c r="P372" s="1" cm="1">
        <f t="array" ref="P372">_xll.FDS(A372,"FF_ROA(ANN_R,"&amp;F372&amp;","&amp;G372&amp;")")</f>
        <v>6.3294438792688403</v>
      </c>
      <c r="Q372" cm="1">
        <f t="array" ref="Q372">_xll.FDS(A372,"FF_TAX_RATE(ANN_R,"&amp;F372&amp;","&amp;G372&amp;")")</f>
        <v>34.856415848782298</v>
      </c>
      <c r="R372" t="e" cm="1">
        <f t="array" ref="R372">_xll.FDS(A372,"FF_TAX_REFUND(ANN_R,"&amp;F372&amp;","&amp;G372&amp;",,,,,""D=1"")")</f>
        <v>#N/A</v>
      </c>
      <c r="S372" t="e">
        <f t="shared" si="37"/>
        <v>#N/A</v>
      </c>
      <c r="T372" s="1" cm="1">
        <f t="array" ref="T372">_xll.FDS($A372,"FF_TAX_CF(ANN_R,"&amp;AE372&amp;","&amp;AF372&amp;",,,USD)")</f>
        <v>724.14809912443195</v>
      </c>
      <c r="U372" s="1" t="e" cm="1">
        <f t="array" ref="U372">_xll.FDS($A372,"FF_TAX_CF(ANN_R,"&amp;AG372&amp;","&amp;AH372&amp;",,,USD)")</f>
        <v>#N/A</v>
      </c>
      <c r="V372" s="1" t="e" cm="1">
        <f t="array" ref="V372">_xll.FDS(A372,"FF_TAX_CF(ANN_R,"&amp;AI372&amp;","&amp;AJ372&amp;",,,USD)")</f>
        <v>#N/A</v>
      </c>
      <c r="W372" s="1" cm="1">
        <f t="array" ref="W372">_xll.FDS(A372,"FF_TAX_CF(ANN_R,"&amp;AK372&amp;","&amp;AL372&amp;",,,USD)")</f>
        <v>551.55737915635098</v>
      </c>
      <c r="X372" s="1" cm="1">
        <f t="array" ref="X372">_xll.FDS(A372,"FF_TAX_CF(ANN_R,"&amp;F372&amp;","&amp;G372&amp;",,,USD)")</f>
        <v>468.56287492066599</v>
      </c>
      <c r="Y372" s="1" cm="1">
        <f t="array" ref="Y372">_xll.FDS($A372,"FF_PTX_INC(ANN_R,"&amp;AE372&amp;","&amp;AF372&amp;",,,USD)")</f>
        <v>466.60833161324302</v>
      </c>
      <c r="Z372" s="1" cm="1">
        <f t="array" ref="Z372">_xll.FDS($A372,"FF_PTX_INC(ANN_R,"&amp;AG372&amp;","&amp;AH372&amp;",,,USD)")</f>
        <v>-4212.0324811488399</v>
      </c>
      <c r="AA372" s="1" cm="1">
        <f t="array" ref="AA372">_xll.FDS(A372,"FF_PTX_INC(ANN_R,"&amp;AI372&amp;","&amp;AJ372&amp;",,,USD)")</f>
        <v>-174.81262687593701</v>
      </c>
      <c r="AB372" s="1" cm="1">
        <f t="array" ref="AB372">_xll.FDS(A372,"FF_PTX_INC(ANN_R,"&amp;AK372&amp;","&amp;AL372&amp;",,,USD)")</f>
        <v>961.57866580784298</v>
      </c>
      <c r="AC372" s="1" cm="1">
        <f t="array" ref="AC372">_xll.FDS(A372,"FF_PTX_INC(ANN_R,"&amp;F372&amp;","&amp;G372&amp;",,,USD)")</f>
        <v>2988.6771827191101</v>
      </c>
      <c r="AE372" s="6">
        <f t="shared" si="38"/>
        <v>42370</v>
      </c>
      <c r="AF372" s="6">
        <f t="shared" si="39"/>
        <v>42735</v>
      </c>
      <c r="AG372" s="6">
        <f t="shared" si="40"/>
        <v>42736</v>
      </c>
      <c r="AH372" s="6">
        <f t="shared" si="41"/>
        <v>43100</v>
      </c>
      <c r="AI372" s="6">
        <f>DATE(YEAR(F372)+AO372,MONTH(F372),DAY(F372))</f>
        <v>43101</v>
      </c>
      <c r="AJ372" s="6">
        <f>DATE(YEAR(G372)+AO372,MONTH(G372),DAY(G372))</f>
        <v>43465</v>
      </c>
      <c r="AK372" s="6">
        <f>DATE(YEAR(F372)+AP372,MONTH(F372),DAY(F372))</f>
        <v>43466</v>
      </c>
      <c r="AL372" s="6">
        <f>DATE(YEAR(G372)+AP372,MONTH(G372),DAY(G372))</f>
        <v>43830</v>
      </c>
      <c r="AM372" s="8">
        <v>-4</v>
      </c>
      <c r="AN372" s="8">
        <v>-3</v>
      </c>
      <c r="AO372">
        <v>-2</v>
      </c>
      <c r="AP372">
        <v>-1</v>
      </c>
      <c r="AQ372" cm="1">
        <f t="array" ref="AQ372">_xll.FDS(A372,"FF_DEBT_LT(ANN_R,"&amp;F372&amp;","&amp;G372&amp;")")</f>
        <v>29322</v>
      </c>
      <c r="AR372" cm="1">
        <f t="array" ref="AR372">_xll.FDS(A372,"FF_RD_EXP(ANN_R,"&amp;F372&amp;","&amp;G372&amp;")")</f>
        <v>39303</v>
      </c>
      <c r="AS372" t="e" cm="1">
        <f t="array" ref="AS372">_xll.FDS(A372,"FF_PTX_INC_FOR(ANN_R,"&amp;F372&amp;","&amp;G372&amp;")")</f>
        <v>#N/A</v>
      </c>
      <c r="AT372" cm="1">
        <f t="array" ref="AT372">_xll.FDS(A372,"FF_MKT_VAL_PUBLIC(ANN_R,"&amp;[1]sample_report!E372&amp;")")</f>
        <v>276366.154919939</v>
      </c>
    </row>
    <row r="373" spans="1:46" hidden="1" x14ac:dyDescent="0.25">
      <c r="A373" t="s">
        <v>1059</v>
      </c>
      <c r="B373" t="s">
        <v>1060</v>
      </c>
      <c r="C373" t="s">
        <v>1061</v>
      </c>
      <c r="D373" t="str" cm="1">
        <f t="array" ref="D373">_xll.FDS(A373,"FF_MAJOR_IND_NAME")</f>
        <v>ELECTRONICS</v>
      </c>
      <c r="E373">
        <v>2016</v>
      </c>
      <c r="F373" s="4">
        <f t="shared" si="35"/>
        <v>42370</v>
      </c>
      <c r="G373" s="4">
        <f t="shared" si="36"/>
        <v>42735</v>
      </c>
      <c r="H373" s="5">
        <v>1</v>
      </c>
      <c r="I373" s="1" cm="1">
        <f t="array" ref="I373">_xll.FDS(A373,"FF_PTX_INC(ANN_R,"&amp;F373&amp;","&amp;G373&amp;",,,USD)")</f>
        <v>466.60833161324302</v>
      </c>
      <c r="J373" s="1" cm="1">
        <f t="array" ref="J373">_xll.FDS(A373,"FF_MKT_VAL(ANN_R,"&amp;F373&amp;","&amp;G373&amp;",,,USD)")</f>
        <v>19251.185577028002</v>
      </c>
      <c r="K373" s="1" cm="1">
        <f t="array" ref="K373">_xll.FDS(A373,"FF_SHLDRS_EQ(ANN_R,"&amp;F373&amp;","&amp;G373&amp;",,,USD)")</f>
        <v>15390.5506495461</v>
      </c>
      <c r="L373" s="1" cm="1">
        <f t="array" ref="L373">_xll.FDS(A373,"FF_ASSETS(ANN_R,"&amp;F373&amp;","&amp;G373&amp;",,,USD)")</f>
        <v>31575.742759995199</v>
      </c>
      <c r="M373" s="1" cm="1">
        <f t="array" ref="M373">_xll.FDS(A373,"FF_TAX_CF(ANN_R,"&amp;F373&amp;","&amp;G373&amp;",,,USD)")</f>
        <v>724.14809912443195</v>
      </c>
      <c r="N373" s="1" cm="1">
        <f t="array" ref="N373">_xll.FDS(A373,"FF_INC_TAX(ANN_R,"&amp;F373&amp;","&amp;G373&amp;",,,USD)")</f>
        <v>248.89670955389701</v>
      </c>
      <c r="O373" s="1" cm="1">
        <f t="array" ref="O373">_xll.FDS(A373,"FF_NET_INC(ANN_R,"&amp;F373&amp;","&amp;G373&amp;")")</f>
        <v>1716</v>
      </c>
      <c r="P373" s="1" cm="1">
        <f t="array" ref="P373">_xll.FDS(A373,"FF_ROA(ANN_R,"&amp;F373&amp;","&amp;G373&amp;")")</f>
        <v>0.597485754874157</v>
      </c>
      <c r="Q373" cm="1">
        <f t="array" ref="Q373">_xll.FDS(A373,"FF_TAX_RATE(ANN_R,"&amp;F373&amp;","&amp;G373&amp;")")</f>
        <v>53.341677096370503</v>
      </c>
      <c r="R373" t="e" cm="1">
        <f t="array" ref="R373">_xll.FDS(A373,"FF_TAX_REFUND(ANN_R,"&amp;F373&amp;","&amp;G373&amp;",,,,,""D=1"")")</f>
        <v>#N/A</v>
      </c>
      <c r="S373">
        <f t="shared" si="37"/>
        <v>0.24683821178177903</v>
      </c>
      <c r="T373" s="1" cm="1">
        <f t="array" ref="T373">_xll.FDS($A373,"FF_TAX_CF(ANN_R,"&amp;AE373&amp;","&amp;AF373&amp;",,,USD)")</f>
        <v>848.77194464206696</v>
      </c>
      <c r="U373" s="1" cm="1">
        <f t="array" ref="U373">_xll.FDS($A373,"FF_TAX_CF(ANN_R,"&amp;AG373&amp;","&amp;AH373&amp;",,,USD)")</f>
        <v>203.07011801004401</v>
      </c>
      <c r="V373" s="1" cm="1">
        <f t="array" ref="V373">_xll.FDS(A373,"FF_TAX_CF(ANN_R,"&amp;AI373&amp;","&amp;AJ373&amp;",,,USD)")</f>
        <v>179.88647222518901</v>
      </c>
      <c r="W373" s="1" cm="1">
        <f t="array" ref="W373">_xll.FDS(A373,"FF_TAX_CF(ANN_R,"&amp;AK373&amp;","&amp;AL373&amp;",,,USD)")</f>
        <v>336.04323159903299</v>
      </c>
      <c r="X373" s="1" cm="1">
        <f t="array" ref="X373">_xll.FDS(A373,"FF_TAX_CF(ANN_R,"&amp;F373&amp;","&amp;G373&amp;",,,USD)")</f>
        <v>724.14809912443195</v>
      </c>
      <c r="Y373" s="1" cm="1">
        <f t="array" ref="Y373">_xll.FDS($A373,"FF_PTX_INC(ANN_R,"&amp;AE373&amp;","&amp;AF373&amp;",,,USD)")</f>
        <v>1502.9905983209601</v>
      </c>
      <c r="Z373" s="1" cm="1">
        <f t="array" ref="Z373">_xll.FDS($A373,"FF_PTX_INC(ANN_R,"&amp;AG373&amp;","&amp;AH373&amp;",,,USD)")</f>
        <v>2644.3628065586099</v>
      </c>
      <c r="AA373" s="1" cm="1">
        <f t="array" ref="AA373">_xll.FDS(A373,"FF_PTX_INC(ANN_R,"&amp;AI373&amp;","&amp;AJ373&amp;",,,USD)")</f>
        <v>2311.1406111717201</v>
      </c>
      <c r="AB373" s="1" cm="1">
        <f t="array" ref="AB373">_xll.FDS(A373,"FF_PTX_INC(ANN_R,"&amp;AK373&amp;","&amp;AL373&amp;",,,USD)")</f>
        <v>2360.0073160976199</v>
      </c>
      <c r="AC373" s="1" cm="1">
        <f t="array" ref="AC373">_xll.FDS(A373,"FF_PTX_INC(ANN_R,"&amp;F373&amp;","&amp;G373&amp;",,,USD)")</f>
        <v>466.60833161324302</v>
      </c>
      <c r="AE373" s="6">
        <f t="shared" si="38"/>
        <v>40909</v>
      </c>
      <c r="AF373" s="6">
        <f t="shared" si="39"/>
        <v>41274</v>
      </c>
      <c r="AG373" s="6">
        <f t="shared" si="40"/>
        <v>41275</v>
      </c>
      <c r="AH373" s="6">
        <f t="shared" si="41"/>
        <v>41639</v>
      </c>
      <c r="AI373" s="6">
        <f>DATE(YEAR(F373)+AO373,MONTH(F373),DAY(F373))</f>
        <v>41640</v>
      </c>
      <c r="AJ373" s="6">
        <f>DATE(YEAR(G373)+AO373,MONTH(G373),DAY(G373))</f>
        <v>42004</v>
      </c>
      <c r="AK373" s="6">
        <f>DATE(YEAR(F373)+AP373,MONTH(F373),DAY(F373))</f>
        <v>42005</v>
      </c>
      <c r="AL373" s="6">
        <f>DATE(YEAR(G373)+AP373,MONTH(G373),DAY(G373))</f>
        <v>42369</v>
      </c>
      <c r="AM373" s="8">
        <v>-4</v>
      </c>
      <c r="AN373" s="8">
        <v>-3</v>
      </c>
      <c r="AO373">
        <v>-2</v>
      </c>
      <c r="AP373">
        <v>-1</v>
      </c>
      <c r="AQ373" cm="1">
        <f t="array" ref="AQ373">_xll.FDS(A373,"FF_DEBT_LT(ANN_R,"&amp;F373&amp;","&amp;G373&amp;")")</f>
        <v>18653</v>
      </c>
      <c r="AR373" cm="1">
        <f t="array" ref="AR373">_xll.FDS(A373,"FF_RD_EXP(ANN_R,"&amp;F373&amp;","&amp;G373&amp;")")</f>
        <v>27081</v>
      </c>
      <c r="AS373" t="e" cm="1">
        <f t="array" ref="AS373">_xll.FDS(A373,"FF_PTX_INC_FOR(ANN_R,"&amp;F373&amp;","&amp;G373&amp;")")</f>
        <v>#N/A</v>
      </c>
      <c r="AT373" cm="1">
        <f t="array" ref="AT373">_xll.FDS(A373,"FF_MKT_VAL_PUBLIC(ANN_R,"&amp;[1]sample_report!E373&amp;")")</f>
        <v>153417.24141895401</v>
      </c>
    </row>
    <row r="374" spans="1:46" hidden="1" x14ac:dyDescent="0.25">
      <c r="A374" t="s">
        <v>1258</v>
      </c>
      <c r="B374" t="s">
        <v>1259</v>
      </c>
      <c r="C374" t="s">
        <v>1061</v>
      </c>
      <c r="D374" t="str" cm="1">
        <f t="array" ref="D374">_xll.FDS(A374,"FF_MAJOR_IND_NAME")</f>
        <v>PAPER</v>
      </c>
      <c r="E374">
        <v>2020</v>
      </c>
      <c r="F374" s="4">
        <f t="shared" si="35"/>
        <v>43831</v>
      </c>
      <c r="G374" s="4">
        <f t="shared" si="36"/>
        <v>44196</v>
      </c>
      <c r="H374">
        <v>1</v>
      </c>
      <c r="I374" s="1" cm="1">
        <f t="array" ref="I374">_xll.FDS(A374,"FF_PTX_INC(ANN_R,"&amp;F374&amp;","&amp;G374&amp;",,,USD)")</f>
        <v>1706.2945776730801</v>
      </c>
      <c r="J374" s="1" cm="1">
        <f t="array" ref="J374">_xll.FDS(A374,"FF_MKT_VAL(ANN_R,"&amp;F374&amp;","&amp;G374&amp;",,,USD)")</f>
        <v>22620.208111089101</v>
      </c>
      <c r="K374" s="1" cm="1">
        <f t="array" ref="K374">_xll.FDS(A374,"FF_SHLDRS_EQ(ANN_R,"&amp;F374&amp;","&amp;G374&amp;",,,USD)")</f>
        <v>6618.1637276411102</v>
      </c>
      <c r="L374" s="1" cm="1">
        <f t="array" ref="L374">_xll.FDS(A374,"FF_ASSETS(ANN_R,"&amp;F374&amp;","&amp;G374&amp;",,,USD)")</f>
        <v>18830.326936654699</v>
      </c>
      <c r="M374" s="1" cm="1">
        <f t="array" ref="M374">_xll.FDS(A374,"FF_TAX_CF(ANN_R,"&amp;F374&amp;","&amp;G374&amp;",,,USD)")</f>
        <v>425.54156760126398</v>
      </c>
      <c r="N374" s="1" cm="1">
        <f t="array" ref="N374">_xll.FDS(A374,"FF_INC_TAX(ANN_R,"&amp;F374&amp;","&amp;G374&amp;",,,USD)")</f>
        <v>440.31656203418999</v>
      </c>
      <c r="O374" s="1" cm="1">
        <f t="array" ref="O374">_xll.FDS(A374,"FF_NET_INC(ANN_R,"&amp;F374&amp;","&amp;G374&amp;")")</f>
        <v>10228</v>
      </c>
      <c r="P374" s="1" cm="1">
        <f t="array" ref="P374">_xll.FDS(A374,"FF_ROA(ANN_R,"&amp;F374&amp;","&amp;G374&amp;")")</f>
        <v>6.4542184640625999</v>
      </c>
      <c r="Q374" cm="1">
        <f t="array" ref="Q374">_xll.FDS(A374,"FF_TAX_RATE(ANN_R,"&amp;F374&amp;","&amp;G374&amp;")")</f>
        <v>25.8054246784668</v>
      </c>
      <c r="R374" t="e" cm="1">
        <f t="array" ref="R374">_xll.FDS(A374,"FF_TAX_REFUND(ANN_R,"&amp;F374&amp;","&amp;G374&amp;",,,,,""D=1"")")</f>
        <v>#N/A</v>
      </c>
      <c r="S374">
        <f t="shared" si="37"/>
        <v>0.25493731328119762</v>
      </c>
      <c r="T374" s="1" cm="1">
        <f t="array" ref="T374">_xll.FDS($A374,"FF_TAX_CF(ANN_R,"&amp;AE374&amp;","&amp;AF374&amp;",,,USD)")</f>
        <v>441.730340465903</v>
      </c>
      <c r="U374" s="1" cm="1">
        <f t="array" ref="U374">_xll.FDS($A374,"FF_TAX_CF(ANN_R,"&amp;AG374&amp;","&amp;AH374&amp;",,,USD)")</f>
        <v>347.78357238322502</v>
      </c>
      <c r="V374" s="1" cm="1">
        <f t="array" ref="V374">_xll.FDS(A374,"FF_TAX_CF(ANN_R,"&amp;AI374&amp;","&amp;AJ374&amp;",,,USD)")</f>
        <v>283.42402227222902</v>
      </c>
      <c r="W374" s="1" cm="1">
        <f t="array" ref="W374">_xll.FDS(A374,"FF_TAX_CF(ANN_R,"&amp;AK374&amp;","&amp;AL374&amp;",,,USD)")</f>
        <v>119.44420054554899</v>
      </c>
      <c r="X374" s="1" cm="1">
        <f t="array" ref="X374">_xll.FDS(A374,"FF_TAX_CF(ANN_R,"&amp;F374&amp;","&amp;G374&amp;",,,USD)")</f>
        <v>425.54156760126398</v>
      </c>
      <c r="Y374" s="1" cm="1">
        <f t="array" ref="Y374">_xll.FDS($A374,"FF_PTX_INC(ANN_R,"&amp;AE374&amp;","&amp;AF374&amp;",,,USD)")</f>
        <v>936.25341331958805</v>
      </c>
      <c r="Z374" s="1" cm="1">
        <f t="array" ref="Z374">_xll.FDS($A374,"FF_PTX_INC(ANN_R,"&amp;AG374&amp;","&amp;AH374&amp;",,,USD)")</f>
        <v>1235.44524501264</v>
      </c>
      <c r="AA374" s="1" cm="1">
        <f t="array" ref="AA374">_xll.FDS(A374,"FF_PTX_INC(ANN_R,"&amp;AI374&amp;","&amp;AJ374&amp;",,,USD)")</f>
        <v>1096.3429636880801</v>
      </c>
      <c r="AB374" s="1" cm="1">
        <f t="array" ref="AB374">_xll.FDS(A374,"FF_PTX_INC(ANN_R,"&amp;AK374&amp;","&amp;AL374&amp;",,,USD)")</f>
        <v>1372.0227637887001</v>
      </c>
      <c r="AC374" s="1" cm="1">
        <f t="array" ref="AC374">_xll.FDS(A374,"FF_PTX_INC(ANN_R,"&amp;F374&amp;","&amp;G374&amp;",,,USD)")</f>
        <v>1706.2945776730801</v>
      </c>
      <c r="AE374" s="6">
        <f t="shared" si="38"/>
        <v>42370</v>
      </c>
      <c r="AF374" s="6">
        <f t="shared" si="39"/>
        <v>42735</v>
      </c>
      <c r="AG374" s="6">
        <f t="shared" si="40"/>
        <v>42736</v>
      </c>
      <c r="AH374" s="6">
        <f t="shared" si="41"/>
        <v>43100</v>
      </c>
      <c r="AI374" s="6">
        <f>DATE(YEAR(F374)+AO374,MONTH(F374),DAY(F374))</f>
        <v>43101</v>
      </c>
      <c r="AJ374" s="6">
        <f>DATE(YEAR(G374)+AO374,MONTH(G374),DAY(G374))</f>
        <v>43465</v>
      </c>
      <c r="AK374" s="6">
        <f>DATE(YEAR(F374)+AP374,MONTH(F374),DAY(F374))</f>
        <v>43466</v>
      </c>
      <c r="AL374" s="6">
        <f>DATE(YEAR(G374)+AP374,MONTH(G374),DAY(G374))</f>
        <v>43830</v>
      </c>
      <c r="AM374" s="8">
        <v>-4</v>
      </c>
      <c r="AN374" s="8">
        <v>-3</v>
      </c>
      <c r="AO374">
        <v>-2</v>
      </c>
      <c r="AP374">
        <v>-1</v>
      </c>
      <c r="AQ374" cm="1">
        <f t="array" ref="AQ374">_xll.FDS(A374,"FF_DEBT_LT(ANN_R,"&amp;F374&amp;","&amp;G374&amp;")")</f>
        <v>38202</v>
      </c>
      <c r="AR374" cm="1">
        <f t="array" ref="AR374">_xll.FDS(A374,"FF_RD_EXP(ANN_R,"&amp;F374&amp;","&amp;G374&amp;")")</f>
        <v>1616</v>
      </c>
      <c r="AS374" t="e" cm="1">
        <f t="array" ref="AS374">_xll.FDS(A374,"FF_PTX_INC_FOR(ANN_R,"&amp;F374&amp;","&amp;G374&amp;")")</f>
        <v>#N/A</v>
      </c>
      <c r="AT374" cm="1">
        <f t="array" ref="AT374">_xll.FDS(A374,"FF_MKT_VAL_PUBLIC(ANN_R,"&amp;[1]sample_report!E374&amp;")")</f>
        <v>160404.53570410601</v>
      </c>
    </row>
    <row r="375" spans="1:46" x14ac:dyDescent="0.25">
      <c r="A375" t="s">
        <v>1258</v>
      </c>
      <c r="B375" t="s">
        <v>1259</v>
      </c>
      <c r="C375" t="s">
        <v>1061</v>
      </c>
      <c r="D375" t="str" cm="1">
        <f t="array" ref="D375">_xll.FDS(A375,"FF_MAJOR_IND_NAME")</f>
        <v>PAPER</v>
      </c>
      <c r="E375">
        <v>2016</v>
      </c>
      <c r="F375" s="4">
        <f t="shared" si="35"/>
        <v>42370</v>
      </c>
      <c r="G375" s="4">
        <f t="shared" si="36"/>
        <v>42735</v>
      </c>
      <c r="H375" s="5">
        <v>0</v>
      </c>
      <c r="I375" s="1" cm="1">
        <f t="array" ref="I375">_xll.FDS(A375,"FF_PTX_INC(ANN_R,"&amp;F375&amp;","&amp;G375&amp;",,,USD)")</f>
        <v>936.25341331958805</v>
      </c>
      <c r="J375" s="1" t="e" cm="1">
        <f t="array" ref="J375">_xll.FDS(A375,"FF_MKT_VAL(ANN_R,"&amp;F375&amp;","&amp;G375&amp;",,,USD)")</f>
        <v>#N/A</v>
      </c>
      <c r="K375" s="1" cm="1">
        <f t="array" ref="K375">_xll.FDS(A375,"FF_SHLDRS_EQ(ANN_R,"&amp;F375&amp;","&amp;G375&amp;",,,USD)")</f>
        <v>3654.9764604270499</v>
      </c>
      <c r="L375" s="1" cm="1">
        <f t="array" ref="L375">_xll.FDS(A375,"FF_ASSETS(ANN_R,"&amp;F375&amp;","&amp;G375&amp;",,,USD)")</f>
        <v>12579.970178395501</v>
      </c>
      <c r="M375" s="1" cm="1">
        <f t="array" ref="M375">_xll.FDS(A375,"FF_TAX_CF(ANN_R,"&amp;F375&amp;","&amp;G375&amp;",,,USD)")</f>
        <v>441.730340465903</v>
      </c>
      <c r="N375" s="1" cm="1">
        <f t="array" ref="N375">_xll.FDS(A375,"FF_INC_TAX(ANN_R,"&amp;F375&amp;","&amp;G375&amp;",,,USD)")</f>
        <v>459.13325446098997</v>
      </c>
      <c r="O375" s="1" cm="1">
        <f t="array" ref="O375">_xll.FDS(A375,"FF_NET_INC(ANN_R,"&amp;F375&amp;","&amp;G375&amp;")")</f>
        <v>3800</v>
      </c>
      <c r="P375" s="1" cm="1">
        <f t="array" ref="P375">_xll.FDS(A375,"FF_ROA(ANN_R,"&amp;F375&amp;","&amp;G375&amp;")")</f>
        <v>3.3096000174189499</v>
      </c>
      <c r="Q375" cm="1">
        <f t="array" ref="Q375">_xll.FDS(A375,"FF_TAX_RATE(ANN_R,"&amp;F375&amp;","&amp;G375&amp;")")</f>
        <v>49.0394211576846</v>
      </c>
      <c r="R375" t="e" cm="1">
        <f t="array" ref="R375">_xll.FDS(A375,"FF_TAX_REFUND(ANN_R,"&amp;F375&amp;","&amp;G375&amp;",,,,,""D=1"")")</f>
        <v>#N/A</v>
      </c>
      <c r="S375" t="e">
        <f t="shared" si="37"/>
        <v>#N/A</v>
      </c>
      <c r="T375" s="1" t="e" cm="1">
        <f t="array" ref="T375">_xll.FDS($A375,"FF_TAX_CF(ANN_R,"&amp;AE375&amp;","&amp;AF375&amp;",,,USD)")</f>
        <v>#N/A</v>
      </c>
      <c r="U375" s="1" t="e" cm="1">
        <f t="array" ref="U375">_xll.FDS($A375,"FF_TAX_CF(ANN_R,"&amp;AG375&amp;","&amp;AH375&amp;",,,USD)")</f>
        <v>#N/A</v>
      </c>
      <c r="V375" s="1" cm="1">
        <f t="array" ref="V375">_xll.FDS(A375,"FF_TAX_CF(ANN_R,"&amp;AI375&amp;","&amp;AJ375&amp;",,,USD)")</f>
        <v>305.734174251556</v>
      </c>
      <c r="W375" s="1" cm="1">
        <f t="array" ref="W375">_xll.FDS(A375,"FF_TAX_CF(ANN_R,"&amp;AK375&amp;","&amp;AL375&amp;",,,USD)")</f>
        <v>260.06308646500099</v>
      </c>
      <c r="X375" s="1" cm="1">
        <f t="array" ref="X375">_xll.FDS(A375,"FF_TAX_CF(ANN_R,"&amp;F375&amp;","&amp;G375&amp;",,,USD)")</f>
        <v>441.730340465903</v>
      </c>
      <c r="Y375" s="1" t="e" cm="1">
        <f t="array" ref="Y375">_xll.FDS($A375,"FF_PTX_INC(ANN_R,"&amp;AE375&amp;","&amp;AF375&amp;",,,USD)")</f>
        <v>#N/A</v>
      </c>
      <c r="Z375" s="1" t="e" cm="1">
        <f t="array" ref="Z375">_xll.FDS($A375,"FF_PTX_INC(ANN_R,"&amp;AG375&amp;","&amp;AH375&amp;",,,USD)")</f>
        <v>#N/A</v>
      </c>
      <c r="AA375" s="1" cm="1">
        <f t="array" ref="AA375">_xll.FDS(A375,"FF_PTX_INC(ANN_R,"&amp;AI375&amp;","&amp;AJ375&amp;",,,USD)")</f>
        <v>1094.46716785431</v>
      </c>
      <c r="AB375" s="1" cm="1">
        <f t="array" ref="AB375">_xll.FDS(A375,"FF_PTX_INC(ANN_R,"&amp;AK375&amp;","&amp;AL375&amp;",,,USD)")</f>
        <v>1026.2653612643501</v>
      </c>
      <c r="AC375" s="1" cm="1">
        <f t="array" ref="AC375">_xll.FDS(A375,"FF_PTX_INC(ANN_R,"&amp;F375&amp;","&amp;G375&amp;",,,USD)")</f>
        <v>936.25341331958805</v>
      </c>
      <c r="AE375" s="6">
        <f t="shared" si="38"/>
        <v>40909</v>
      </c>
      <c r="AF375" s="6">
        <f t="shared" si="39"/>
        <v>41274</v>
      </c>
      <c r="AG375" s="6">
        <f t="shared" si="40"/>
        <v>41275</v>
      </c>
      <c r="AH375" s="6">
        <f t="shared" si="41"/>
        <v>41639</v>
      </c>
      <c r="AI375" s="6">
        <f>DATE(YEAR(F375)+AO375,MONTH(F375),DAY(F375))</f>
        <v>41640</v>
      </c>
      <c r="AJ375" s="6">
        <f>DATE(YEAR(G375)+AO375,MONTH(G375),DAY(G375))</f>
        <v>42004</v>
      </c>
      <c r="AK375" s="6">
        <f>DATE(YEAR(F375)+AP375,MONTH(F375),DAY(F375))</f>
        <v>42005</v>
      </c>
      <c r="AL375" s="6">
        <f>DATE(YEAR(G375)+AP375,MONTH(G375),DAY(G375))</f>
        <v>42369</v>
      </c>
      <c r="AM375" s="8">
        <v>-4</v>
      </c>
      <c r="AN375" s="8">
        <v>-3</v>
      </c>
      <c r="AO375">
        <v>-2</v>
      </c>
      <c r="AP375">
        <v>-1</v>
      </c>
      <c r="AQ375" cm="1">
        <f t="array" ref="AQ375">_xll.FDS(A375,"FF_DEBT_LT(ANN_R,"&amp;F375&amp;","&amp;G375&amp;")")</f>
        <v>31299</v>
      </c>
      <c r="AR375" cm="1">
        <f t="array" ref="AR375">_xll.FDS(A375,"FF_RD_EXP(ANN_R,"&amp;F375&amp;","&amp;G375&amp;")")</f>
        <v>1211</v>
      </c>
      <c r="AS375" t="e" cm="1">
        <f t="array" ref="AS375">_xll.FDS(A375,"FF_PTX_INC_FOR(ANN_R,"&amp;F375&amp;","&amp;G375&amp;")")</f>
        <v>#N/A</v>
      </c>
      <c r="AT375" t="e" cm="1">
        <f t="array" ref="AT375">_xll.FDS(A375,"FF_MKT_VAL_PUBLIC(ANN_R,"&amp;[1]sample_report!E375&amp;")")</f>
        <v>#N/A</v>
      </c>
    </row>
    <row r="376" spans="1:46" hidden="1" x14ac:dyDescent="0.25">
      <c r="A376" t="s">
        <v>582</v>
      </c>
      <c r="B376" t="s">
        <v>583</v>
      </c>
      <c r="C376" t="s">
        <v>502</v>
      </c>
      <c r="D376" t="str" cm="1">
        <f t="array" ref="D376">_xll.FDS(A376,"FF_MAJOR_IND_NAME")</f>
        <v>DRUGS, COSMETICS &amp; HEALTH CARE</v>
      </c>
      <c r="E376">
        <v>2020</v>
      </c>
      <c r="F376" s="4">
        <f t="shared" si="35"/>
        <v>43831</v>
      </c>
      <c r="G376" s="4">
        <f t="shared" si="36"/>
        <v>44196</v>
      </c>
      <c r="H376">
        <v>1</v>
      </c>
      <c r="I376" s="1" cm="1">
        <f t="array" ref="I376">_xll.FDS(A376,"FF_PTX_INC(ANN_R,"&amp;F376&amp;","&amp;G376&amp;",,,USD)")</f>
        <v>1046</v>
      </c>
      <c r="J376" s="1" cm="1">
        <f t="array" ref="J376">_xll.FDS(A376,"FF_MKT_VAL(ANN_R,"&amp;F376&amp;","&amp;G376&amp;",,,USD)")</f>
        <v>68023.976245760001</v>
      </c>
      <c r="K376" s="1" cm="1">
        <f t="array" ref="K376">_xll.FDS(A376,"FF_SHLDRS_EQ(ANN_R,"&amp;F376&amp;","&amp;G376&amp;",,,USD)")</f>
        <v>3935</v>
      </c>
      <c r="L376" s="1" cm="1">
        <f t="array" ref="L376">_xll.FDS(A376,"FF_ASSETS(ANN_R,"&amp;F376&amp;","&amp;G376&amp;",,,USD)")</f>
        <v>17781</v>
      </c>
      <c r="M376" s="1" cm="1">
        <f t="array" ref="M376">_xll.FDS(A376,"FF_TAX_CF(ANN_R,"&amp;F376&amp;","&amp;G376&amp;",,,USD)")</f>
        <v>537</v>
      </c>
      <c r="N376" s="1" cm="1">
        <f t="array" ref="N376">_xll.FDS(A376,"FF_INC_TAX(ANN_R,"&amp;F376&amp;","&amp;G376&amp;",,,USD)")</f>
        <v>350</v>
      </c>
      <c r="O376" s="1" cm="1">
        <f t="array" ref="O376">_xll.FDS(A376,"FF_NET_INC(ANN_R,"&amp;F376&amp;","&amp;G376&amp;")")</f>
        <v>684</v>
      </c>
      <c r="P376" s="1" cm="1">
        <f t="array" ref="P376">_xll.FDS(A376,"FF_ROA(ANN_R,"&amp;F376&amp;","&amp;G376&amp;")")</f>
        <v>4.4218896467013602</v>
      </c>
      <c r="Q376" cm="1">
        <f t="array" ref="Q376">_xll.FDS(A376,"FF_TAX_RATE(ANN_R,"&amp;F376&amp;","&amp;G376&amp;")")</f>
        <v>33.460803059273402</v>
      </c>
      <c r="R376" t="e" cm="1">
        <f t="array" ref="R376">_xll.FDS(A376,"FF_TAX_REFUND(ANN_R,"&amp;F376&amp;","&amp;G376&amp;",,,,,""D=1"")")</f>
        <v>#N/A</v>
      </c>
      <c r="S376">
        <f t="shared" si="37"/>
        <v>0.28016977848845409</v>
      </c>
      <c r="T376" s="1" cm="1">
        <f t="array" ref="T376">_xll.FDS($A376,"FF_TAX_CF(ANN_R,"&amp;AE376&amp;","&amp;AF376&amp;",,,USD)")</f>
        <v>450.9</v>
      </c>
      <c r="U376" s="1" cm="1">
        <f t="array" ref="U376">_xll.FDS($A376,"FF_TAX_CF(ANN_R,"&amp;AG376&amp;","&amp;AH376&amp;",,,USD)")</f>
        <v>456</v>
      </c>
      <c r="V376" s="1" cm="1">
        <f t="array" ref="V376">_xll.FDS(A376,"FF_TAX_CF(ANN_R,"&amp;AI376&amp;","&amp;AJ376&amp;",,,USD)")</f>
        <v>351</v>
      </c>
      <c r="W376" s="1" cm="1">
        <f t="array" ref="W376">_xll.FDS(A376,"FF_TAX_CF(ANN_R,"&amp;AK376&amp;","&amp;AL376&amp;",,,USD)")</f>
        <v>588</v>
      </c>
      <c r="X376" s="1" cm="1">
        <f t="array" ref="X376">_xll.FDS(A376,"FF_TAX_CF(ANN_R,"&amp;F376&amp;","&amp;G376&amp;",,,USD)")</f>
        <v>537</v>
      </c>
      <c r="Y376" s="1" cm="1">
        <f t="array" ref="Y376">_xll.FDS($A376,"FF_PTX_INC(ANN_R,"&amp;AE376&amp;","&amp;AF376&amp;",,,USD)")</f>
        <v>1555.2</v>
      </c>
      <c r="Z376" s="1" cm="1">
        <f t="array" ref="Z376">_xll.FDS($A376,"FF_PTX_INC(ANN_R,"&amp;AG376&amp;","&amp;AH376&amp;",,,USD)")</f>
        <v>1617</v>
      </c>
      <c r="AA376" s="1" cm="1">
        <f t="array" ref="AA376">_xll.FDS(A376,"FF_PTX_INC(ANN_R,"&amp;AI376&amp;","&amp;AJ376&amp;",,,USD)")</f>
        <v>1980</v>
      </c>
      <c r="AB376" s="1" cm="1">
        <f t="array" ref="AB376">_xll.FDS(A376,"FF_PTX_INC(ANN_R,"&amp;AK376&amp;","&amp;AL376&amp;",,,USD)")</f>
        <v>2307</v>
      </c>
      <c r="AC376" s="1" cm="1">
        <f t="array" ref="AC376">_xll.FDS(A376,"FF_PTX_INC(ANN_R,"&amp;F376&amp;","&amp;G376&amp;",,,USD)")</f>
        <v>1046</v>
      </c>
      <c r="AE376" s="6">
        <f t="shared" si="38"/>
        <v>42370</v>
      </c>
      <c r="AF376" s="6">
        <f t="shared" si="39"/>
        <v>42735</v>
      </c>
      <c r="AG376" s="6">
        <f t="shared" si="40"/>
        <v>42736</v>
      </c>
      <c r="AH376" s="6">
        <f t="shared" si="41"/>
        <v>43100</v>
      </c>
      <c r="AI376" s="6">
        <f>DATE(YEAR(F376)+AO376,MONTH(F376),DAY(F376))</f>
        <v>43101</v>
      </c>
      <c r="AJ376" s="6">
        <f>DATE(YEAR(G376)+AO376,MONTH(G376),DAY(G376))</f>
        <v>43465</v>
      </c>
      <c r="AK376" s="6">
        <f>DATE(YEAR(F376)+AP376,MONTH(F376),DAY(F376))</f>
        <v>43466</v>
      </c>
      <c r="AL376" s="6">
        <f>DATE(YEAR(G376)+AP376,MONTH(G376),DAY(G376))</f>
        <v>43830</v>
      </c>
      <c r="AM376" s="8">
        <v>-4</v>
      </c>
      <c r="AN376" s="8">
        <v>-3</v>
      </c>
      <c r="AO376">
        <v>-2</v>
      </c>
      <c r="AP376">
        <v>-1</v>
      </c>
      <c r="AQ376" cm="1">
        <f t="array" ref="AQ376">_xll.FDS(A376,"FF_DEBT_LT(ANN_R,"&amp;F376&amp;","&amp;G376&amp;")")</f>
        <v>7192</v>
      </c>
      <c r="AR376" cm="1">
        <f t="array" ref="AR376">_xll.FDS(A376,"FF_RD_EXP(ANN_R,"&amp;F376&amp;","&amp;G376&amp;")")</f>
        <v>228</v>
      </c>
      <c r="AS376" cm="1">
        <f t="array" ref="AS376">_xll.FDS(A376,"FF_PTX_INC_FOR(ANN_R,"&amp;F376&amp;","&amp;G376&amp;")")</f>
        <v>2277</v>
      </c>
      <c r="AT376" cm="1">
        <f t="array" ref="AT376">_xll.FDS(A376,"FF_MKT_VAL_PUBLIC(ANN_R,"&amp;[1]sample_report!E376&amp;")")</f>
        <v>59564.841822403301</v>
      </c>
    </row>
    <row r="377" spans="1:46" hidden="1" x14ac:dyDescent="0.25">
      <c r="A377" t="s">
        <v>582</v>
      </c>
      <c r="B377" t="s">
        <v>583</v>
      </c>
      <c r="C377" t="s">
        <v>502</v>
      </c>
      <c r="D377" t="str" cm="1">
        <f t="array" ref="D377">_xll.FDS(A377,"FF_MAJOR_IND_NAME")</f>
        <v>DRUGS, COSMETICS &amp; HEALTH CARE</v>
      </c>
      <c r="E377">
        <v>2016</v>
      </c>
      <c r="F377" s="4">
        <f t="shared" si="35"/>
        <v>42370</v>
      </c>
      <c r="G377" s="4">
        <f t="shared" si="36"/>
        <v>42735</v>
      </c>
      <c r="H377">
        <v>1</v>
      </c>
      <c r="I377" s="1" cm="1">
        <f t="array" ref="I377">_xll.FDS(A377,"FF_PTX_INC(ANN_R,"&amp;F377&amp;","&amp;G377&amp;",,,USD)")</f>
        <v>1555.2</v>
      </c>
      <c r="J377" s="1" cm="1">
        <f t="array" ref="J377">_xll.FDS(A377,"FF_MKT_VAL(ANN_R,"&amp;F377&amp;","&amp;G377&amp;",,,USD)")</f>
        <v>33473.497906199998</v>
      </c>
      <c r="K377" s="1" cm="1">
        <f t="array" ref="K377">_xll.FDS(A377,"FF_SHLDRS_EQ(ANN_R,"&amp;F377&amp;","&amp;G377&amp;",,,USD)")</f>
        <v>3571.9</v>
      </c>
      <c r="L377" s="1" cm="1">
        <f t="array" ref="L377">_xll.FDS(A377,"FF_ASSETS(ANN_R,"&amp;F377&amp;","&amp;G377&amp;",,,USD)")</f>
        <v>9223.2999999999993</v>
      </c>
      <c r="M377" s="1" cm="1">
        <f t="array" ref="M377">_xll.FDS(A377,"FF_TAX_CF(ANN_R,"&amp;F377&amp;","&amp;G377&amp;",,,USD)")</f>
        <v>450.9</v>
      </c>
      <c r="N377" s="1" cm="1">
        <f t="array" ref="N377">_xll.FDS(A377,"FF_INC_TAX(ANN_R,"&amp;F377&amp;","&amp;G377&amp;",,,USD)")</f>
        <v>434.4</v>
      </c>
      <c r="O377" s="1" cm="1">
        <f t="array" ref="O377">_xll.FDS(A377,"FF_NET_INC(ANN_R,"&amp;F377&amp;","&amp;G377&amp;")")</f>
        <v>1114.5999999999999</v>
      </c>
      <c r="P377" s="1" cm="1">
        <f t="array" ref="P377">_xll.FDS(A377,"FF_ROA(ANN_R,"&amp;F377&amp;","&amp;G377&amp;")")</f>
        <v>12.765640658554</v>
      </c>
      <c r="Q377" cm="1">
        <f t="array" ref="Q377">_xll.FDS(A377,"FF_TAX_RATE(ANN_R,"&amp;F377&amp;","&amp;G377&amp;")")</f>
        <v>27.932098765432102</v>
      </c>
      <c r="R377" t="e" cm="1">
        <f t="array" ref="R377">_xll.FDS(A377,"FF_TAX_REFUND(ANN_R,"&amp;F377&amp;","&amp;G377&amp;",,,,,""D=1"")")</f>
        <v>#N/A</v>
      </c>
      <c r="S377">
        <f t="shared" si="37"/>
        <v>0.29225707506980031</v>
      </c>
      <c r="T377" s="1" cm="1">
        <f t="array" ref="T377">_xll.FDS($A377,"FF_TAX_CF(ANN_R,"&amp;AE377&amp;","&amp;AF377&amp;",,,USD)")</f>
        <v>326.39999999999998</v>
      </c>
      <c r="U377" s="1" cm="1">
        <f t="array" ref="U377">_xll.FDS($A377,"FF_TAX_CF(ANN_R,"&amp;AG377&amp;","&amp;AH377&amp;",,,USD)")</f>
        <v>500.2</v>
      </c>
      <c r="V377" s="1" cm="1">
        <f t="array" ref="V377">_xll.FDS(A377,"FF_TAX_CF(ANN_R,"&amp;AI377&amp;","&amp;AJ377&amp;",,,USD)")</f>
        <v>534.70000000000005</v>
      </c>
      <c r="W377" s="1" cm="1">
        <f t="array" ref="W377">_xll.FDS(A377,"FF_TAX_CF(ANN_R,"&amp;AK377&amp;","&amp;AL377&amp;",,,USD)")</f>
        <v>417.4</v>
      </c>
      <c r="X377" s="1" cm="1">
        <f t="array" ref="X377">_xll.FDS(A377,"FF_TAX_CF(ANN_R,"&amp;F377&amp;","&amp;G377&amp;",,,USD)")</f>
        <v>450.9</v>
      </c>
      <c r="Y377" s="1" cm="1">
        <f t="array" ref="Y377">_xll.FDS($A377,"FF_PTX_INC(ANN_R,"&amp;AE377&amp;","&amp;AF377&amp;",,,USD)")</f>
        <v>1261.0999999999999</v>
      </c>
      <c r="Z377" s="1" cm="1">
        <f t="array" ref="Z377">_xll.FDS($A377,"FF_PTX_INC(ANN_R,"&amp;AG377&amp;","&amp;AH377&amp;",,,USD)")</f>
        <v>1475.2</v>
      </c>
      <c r="AA377" s="1" cm="1">
        <f t="array" ref="AA377">_xll.FDS(A377,"FF_PTX_INC(ANN_R,"&amp;AI377&amp;","&amp;AJ377&amp;",,,USD)")</f>
        <v>1776.8</v>
      </c>
      <c r="AB377" s="1" cm="1">
        <f t="array" ref="AB377">_xll.FDS(A377,"FF_PTX_INC(ANN_R,"&amp;AK377&amp;","&amp;AL377&amp;",,,USD)")</f>
        <v>1560.6</v>
      </c>
      <c r="AC377" s="1" cm="1">
        <f t="array" ref="AC377">_xll.FDS(A377,"FF_PTX_INC(ANN_R,"&amp;F377&amp;","&amp;G377&amp;",,,USD)")</f>
        <v>1555.2</v>
      </c>
      <c r="AE377" s="6">
        <f t="shared" si="38"/>
        <v>40909</v>
      </c>
      <c r="AF377" s="6">
        <f t="shared" si="39"/>
        <v>41274</v>
      </c>
      <c r="AG377" s="6">
        <f t="shared" si="40"/>
        <v>41275</v>
      </c>
      <c r="AH377" s="6">
        <f t="shared" si="41"/>
        <v>41639</v>
      </c>
      <c r="AI377" s="6">
        <f>DATE(YEAR(F377)+AO377,MONTH(F377),DAY(F377))</f>
        <v>41640</v>
      </c>
      <c r="AJ377" s="6">
        <f>DATE(YEAR(G377)+AO377,MONTH(G377),DAY(G377))</f>
        <v>42004</v>
      </c>
      <c r="AK377" s="6">
        <f>DATE(YEAR(F377)+AP377,MONTH(F377),DAY(F377))</f>
        <v>42005</v>
      </c>
      <c r="AL377" s="6">
        <f>DATE(YEAR(G377)+AP377,MONTH(G377),DAY(G377))</f>
        <v>42369</v>
      </c>
      <c r="AM377" s="8">
        <v>-4</v>
      </c>
      <c r="AN377" s="8">
        <v>-3</v>
      </c>
      <c r="AO377">
        <v>-2</v>
      </c>
      <c r="AP377">
        <v>-1</v>
      </c>
      <c r="AQ377" cm="1">
        <f t="array" ref="AQ377">_xll.FDS(A377,"FF_DEBT_LT(ANN_R,"&amp;F377&amp;","&amp;G377&amp;")")</f>
        <v>1910</v>
      </c>
      <c r="AR377" cm="1">
        <f t="array" ref="AR377">_xll.FDS(A377,"FF_RD_EXP(ANN_R,"&amp;F377&amp;","&amp;G377&amp;")")</f>
        <v>191.3</v>
      </c>
      <c r="AS377" t="e" cm="1">
        <f t="array" ref="AS377">_xll.FDS(A377,"FF_PTX_INC_FOR(ANN_R,"&amp;F377&amp;","&amp;G377&amp;")")</f>
        <v>#N/A</v>
      </c>
      <c r="AT377" cm="1">
        <f t="array" ref="AT377">_xll.FDS(A377,"FF_MKT_VAL_PUBLIC(ANN_R,"&amp;[1]sample_report!E377&amp;")")</f>
        <v>16834.328941727501</v>
      </c>
    </row>
    <row r="378" spans="1:46" hidden="1" x14ac:dyDescent="0.25">
      <c r="A378" t="s">
        <v>40</v>
      </c>
      <c r="B378" t="s">
        <v>41</v>
      </c>
      <c r="C378" t="s">
        <v>29</v>
      </c>
      <c r="D378" t="str" cm="1">
        <f t="array" ref="D378">_xll.FDS(A378,"FF_MAJOR_IND_NAME")</f>
        <v>DRUGS, COSMETICS &amp; HEALTH CARE</v>
      </c>
      <c r="E378">
        <v>2018</v>
      </c>
      <c r="F378" s="4">
        <f t="shared" si="35"/>
        <v>43101</v>
      </c>
      <c r="G378" s="4">
        <f t="shared" si="36"/>
        <v>43465</v>
      </c>
      <c r="I378" s="1" cm="1">
        <f t="array" ref="I378">_xll.FDS(A378,"FF_PTX_INC(ANN_R,"&amp;F378&amp;","&amp;G378&amp;",,,USD)")</f>
        <v>1967.9530610218601</v>
      </c>
      <c r="J378" s="1" cm="1">
        <f t="array" ref="J378">_xll.FDS(A378,"FF_MKT_VAL(ANN_R,"&amp;F378&amp;","&amp;G378&amp;",,,USD)")</f>
        <v>29990.696688113501</v>
      </c>
      <c r="K378" s="1" cm="1">
        <f t="array" ref="K378">_xll.FDS(A378,"FF_SHLDRS_EQ(ANN_R,"&amp;F378&amp;","&amp;G378&amp;",,,USD)")</f>
        <v>11925.611178380401</v>
      </c>
      <c r="L378" s="1" cm="1">
        <f t="array" ref="L378">_xll.FDS(A378,"FF_ASSETS(ANN_R,"&amp;F378&amp;","&amp;G378&amp;",,,USD)")</f>
        <v>17472.540028118499</v>
      </c>
      <c r="M378" s="1" cm="1">
        <f t="array" ref="M378">_xll.FDS(A378,"FF_TAX_CF(ANN_R,"&amp;F378&amp;","&amp;G378&amp;",,,USD)")</f>
        <v>586.66047406941698</v>
      </c>
      <c r="N378" s="1" cm="1">
        <f t="array" ref="N378">_xll.FDS(A378,"FF_INC_TAX(ANN_R,"&amp;F378&amp;","&amp;G378&amp;",,,USD)")</f>
        <v>482.11525155603903</v>
      </c>
      <c r="O378" s="1" cm="1">
        <f t="array" ref="O378">_xll.FDS(A378,"FF_NET_INC(ANN_R,"&amp;F378&amp;","&amp;G378&amp;")")</f>
        <v>164679</v>
      </c>
      <c r="P378" s="1" cm="1">
        <f t="array" ref="P378">_xll.FDS(A378,"FF_ROA(ANN_R,"&amp;F378&amp;","&amp;G378&amp;")")</f>
        <v>8.9687678788936704</v>
      </c>
      <c r="Q378" cm="1">
        <f t="array" ref="Q378">_xll.FDS(A378,"FF_TAX_RATE(ANN_R,"&amp;F378&amp;","&amp;G378&amp;")")</f>
        <v>24.498310508772999</v>
      </c>
      <c r="R378" t="e" cm="1">
        <f t="array" ref="R378">_xll.FDS(A378,"FF_TAX_REFUND(ANN_R,"&amp;F378&amp;","&amp;G378&amp;",,,,,""D=1"")")</f>
        <v>#N/A</v>
      </c>
      <c r="S378">
        <f t="shared" si="37"/>
        <v>0.31526869892735448</v>
      </c>
      <c r="T378" s="1" cm="1">
        <f t="array" ref="T378">_xll.FDS($A378,"FF_TAX_CF(ANN_R,"&amp;AE378&amp;","&amp;AF378&amp;",,,USD)")</f>
        <v>430.50164563208801</v>
      </c>
      <c r="U378" s="1" cm="1">
        <f t="array" ref="U378">_xll.FDS($A378,"FF_TAX_CF(ANN_R,"&amp;AG378&amp;","&amp;AH378&amp;",,,USD)")</f>
        <v>621.27418098133103</v>
      </c>
      <c r="V378" s="1" cm="1">
        <f t="array" ref="V378">_xll.FDS(A378,"FF_TAX_CF(ANN_R,"&amp;AI378&amp;","&amp;AJ378&amp;",,,USD)")</f>
        <v>752.90449523925804</v>
      </c>
      <c r="W378" s="1" cm="1">
        <f t="array" ref="W378">_xll.FDS(A378,"FF_TAX_CF(ANN_R,"&amp;AK378&amp;","&amp;AL378&amp;",,,USD)")</f>
        <v>664.93362060934305</v>
      </c>
      <c r="X378" s="1" cm="1">
        <f t="array" ref="X378">_xll.FDS(A378,"FF_TAX_CF(ANN_R,"&amp;F378&amp;","&amp;G378&amp;",,,USD)")</f>
        <v>586.66047406941698</v>
      </c>
      <c r="Y378" s="1" cm="1">
        <f t="array" ref="Y378">_xll.FDS($A378,"FF_PTX_INC(ANN_R,"&amp;AE378&amp;","&amp;AF378&amp;",,,USD)")</f>
        <v>1217.66158579849</v>
      </c>
      <c r="Z378" s="1" cm="1">
        <f t="array" ref="Z378">_xll.FDS($A378,"FF_PTX_INC(ANN_R,"&amp;AG378&amp;","&amp;AH378&amp;",,,USD)")</f>
        <v>1726.64357256424</v>
      </c>
      <c r="AA378" s="1" cm="1">
        <f t="array" ref="AA378">_xll.FDS(A378,"FF_PTX_INC(ANN_R,"&amp;AI378&amp;","&amp;AJ378&amp;",,,USD)")</f>
        <v>2179.88552093506</v>
      </c>
      <c r="AB378" s="1" cm="1">
        <f t="array" ref="AB378">_xll.FDS(A378,"FF_PTX_INC(ANN_R,"&amp;AK378&amp;","&amp;AL378&amp;",,,USD)")</f>
        <v>2602.0454606059898</v>
      </c>
      <c r="AC378" s="1" cm="1">
        <f t="array" ref="AC378">_xll.FDS(A378,"FF_PTX_INC(ANN_R,"&amp;F378&amp;","&amp;G378&amp;",,,USD)")</f>
        <v>1967.9530610218601</v>
      </c>
      <c r="AE378" s="6">
        <f t="shared" si="38"/>
        <v>41640</v>
      </c>
      <c r="AF378" s="6">
        <f t="shared" si="39"/>
        <v>42004</v>
      </c>
      <c r="AG378" s="6">
        <f t="shared" si="40"/>
        <v>42005</v>
      </c>
      <c r="AH378" s="6">
        <f t="shared" si="41"/>
        <v>42369</v>
      </c>
      <c r="AI378" s="6">
        <f>DATE(YEAR(F378)+AO378,MONTH(F378),DAY(F378))</f>
        <v>42370</v>
      </c>
      <c r="AJ378" s="6">
        <f>DATE(YEAR(G378)+AO378,MONTH(G378),DAY(G378))</f>
        <v>42735</v>
      </c>
      <c r="AK378" s="6">
        <f>DATE(YEAR(F378)+AP378,MONTH(F378),DAY(F378))</f>
        <v>42736</v>
      </c>
      <c r="AL378" s="6">
        <f>DATE(YEAR(G378)+AP378,MONTH(G378),DAY(G378))</f>
        <v>43100</v>
      </c>
      <c r="AM378" s="8">
        <v>-4</v>
      </c>
      <c r="AN378" s="8">
        <v>-3</v>
      </c>
      <c r="AO378">
        <v>-2</v>
      </c>
      <c r="AP378">
        <v>-1</v>
      </c>
      <c r="AQ378" cm="1">
        <f t="array" ref="AQ378">_xll.FDS(A378,"FF_DEBT_LT(ANN_R,"&amp;F378&amp;","&amp;G378&amp;")")</f>
        <v>904</v>
      </c>
      <c r="AR378" cm="1">
        <f t="array" ref="AR378">_xll.FDS(A378,"FF_RD_EXP(ANN_R,"&amp;F378&amp;","&amp;G378&amp;")")</f>
        <v>220781</v>
      </c>
      <c r="AS378" t="e" cm="1">
        <f t="array" ref="AS378">_xll.FDS(A378,"FF_PTX_INC_FOR(ANN_R,"&amp;F378&amp;","&amp;G378&amp;")")</f>
        <v>#N/A</v>
      </c>
      <c r="AT378" cm="1">
        <f t="array" ref="AT378">_xll.FDS(A378,"FF_MKT_VAL_PUBLIC(ANN_R,"&amp;[1]sample_report!E378&amp;")")</f>
        <v>2829294.61029936</v>
      </c>
    </row>
    <row r="379" spans="1:46" hidden="1" x14ac:dyDescent="0.25">
      <c r="A379" t="s">
        <v>70</v>
      </c>
      <c r="B379" t="s">
        <v>71</v>
      </c>
      <c r="C379" t="s">
        <v>29</v>
      </c>
      <c r="D379" t="str" cm="1">
        <f t="array" ref="D379">_xll.FDS(A379,"FF_MAJOR_IND_NAME")</f>
        <v>DRUGS, COSMETICS &amp; HEALTH CARE</v>
      </c>
      <c r="E379">
        <v>2018</v>
      </c>
      <c r="F379" s="4">
        <f t="shared" si="35"/>
        <v>43101</v>
      </c>
      <c r="G379" s="4">
        <f t="shared" si="36"/>
        <v>43465</v>
      </c>
      <c r="I379" s="1" cm="1">
        <f t="array" ref="I379">_xll.FDS(A379,"FF_PTX_INC(ANN_R,"&amp;F379&amp;","&amp;G379&amp;",,,USD)")</f>
        <v>576.74460287392105</v>
      </c>
      <c r="J379" s="1" cm="1">
        <f t="array" ref="J379">_xll.FDS(A379,"FF_MKT_VAL(ANN_R,"&amp;F379&amp;","&amp;G379&amp;",,,USD)")</f>
        <v>15923.989260256199</v>
      </c>
      <c r="K379" s="1" cm="1">
        <f t="array" ref="K379">_xll.FDS(A379,"FF_SHLDRS_EQ(ANN_R,"&amp;F379&amp;","&amp;G379&amp;",,,USD)")</f>
        <v>4930.7935697864696</v>
      </c>
      <c r="L379" s="1" cm="1">
        <f t="array" ref="L379">_xll.FDS(A379,"FF_ASSETS(ANN_R,"&amp;F379&amp;","&amp;G379&amp;",,,USD)")</f>
        <v>5728.4991005677703</v>
      </c>
      <c r="M379" s="1" cm="1">
        <f t="array" ref="M379">_xll.FDS(A379,"FF_TAX_CF(ANN_R,"&amp;F379&amp;","&amp;G379&amp;",,,USD)")</f>
        <v>328.153080418706</v>
      </c>
      <c r="N379" s="1" cm="1">
        <f t="array" ref="N379">_xll.FDS(A379,"FF_INC_TAX(ANN_R,"&amp;F379&amp;","&amp;G379&amp;",,,USD)")</f>
        <v>122.031080909073</v>
      </c>
      <c r="O379" s="1" cm="1">
        <f t="array" ref="O379">_xll.FDS(A379,"FF_NET_INC(ANN_R,"&amp;F379&amp;","&amp;G379&amp;")")</f>
        <v>50284</v>
      </c>
      <c r="P379" s="1" cm="1">
        <f t="array" ref="P379">_xll.FDS(A379,"FF_ROA(ANN_R,"&amp;F379&amp;","&amp;G379&amp;")")</f>
        <v>8.1983423644336302</v>
      </c>
      <c r="Q379" cm="1">
        <f t="array" ref="Q379">_xll.FDS(A379,"FF_TAX_RATE(ANN_R,"&amp;F379&amp;","&amp;G379&amp;")")</f>
        <v>21.158599543193301</v>
      </c>
      <c r="R379" t="e" cm="1">
        <f t="array" ref="R379">_xll.FDS(A379,"FF_TAX_REFUND(ANN_R,"&amp;F379&amp;","&amp;G379&amp;",,,,,""D=1"")")</f>
        <v>#N/A</v>
      </c>
      <c r="S379">
        <f t="shared" si="37"/>
        <v>0.33348968393638601</v>
      </c>
      <c r="T379" s="1" cm="1">
        <f t="array" ref="T379">_xll.FDS($A379,"FF_TAX_CF(ANN_R,"&amp;AE379&amp;","&amp;AF379&amp;",,,USD)")</f>
        <v>108.434024553746</v>
      </c>
      <c r="U379" s="1" cm="1">
        <f t="array" ref="U379">_xll.FDS($A379,"FF_TAX_CF(ANN_R,"&amp;AG379&amp;","&amp;AH379&amp;",,,USD)")</f>
        <v>42.601033933460698</v>
      </c>
      <c r="V379" s="1" cm="1">
        <f t="array" ref="V379">_xll.FDS(A379,"FF_TAX_CF(ANN_R,"&amp;AI379&amp;","&amp;AJ379&amp;",,,USD)")</f>
        <v>82.708572387695298</v>
      </c>
      <c r="W379" s="1" cm="1">
        <f t="array" ref="W379">_xll.FDS(A379,"FF_TAX_CF(ANN_R,"&amp;AK379&amp;","&amp;AL379&amp;",,,USD)")</f>
        <v>106.060255439952</v>
      </c>
      <c r="X379" s="1" cm="1">
        <f t="array" ref="X379">_xll.FDS(A379,"FF_TAX_CF(ANN_R,"&amp;F379&amp;","&amp;G379&amp;",,,USD)")</f>
        <v>328.153080418706</v>
      </c>
      <c r="Y379" s="1" cm="1">
        <f t="array" ref="Y379">_xll.FDS($A379,"FF_PTX_INC(ANN_R,"&amp;AE379&amp;","&amp;AF379&amp;",,,USD)")</f>
        <v>294.13552747666802</v>
      </c>
      <c r="Z379" s="1" cm="1">
        <f t="array" ref="Z379">_xll.FDS($A379,"FF_PTX_INC(ANN_R,"&amp;AG379&amp;","&amp;AH379&amp;",,,USD)")</f>
        <v>166.62647994700799</v>
      </c>
      <c r="AA379" s="1" cm="1">
        <f t="array" ref="AA379">_xll.FDS(A379,"FF_PTX_INC(ANN_R,"&amp;AI379&amp;","&amp;AJ379&amp;",,,USD)")</f>
        <v>277.07205200195301</v>
      </c>
      <c r="AB379" s="1" cm="1">
        <f t="array" ref="AB379">_xll.FDS(A379,"FF_PTX_INC(ANN_R,"&amp;AK379&amp;","&amp;AL379&amp;",,,USD)")</f>
        <v>688.35275929421198</v>
      </c>
      <c r="AC379" s="1" cm="1">
        <f t="array" ref="AC379">_xll.FDS(A379,"FF_PTX_INC(ANN_R,"&amp;F379&amp;","&amp;G379&amp;",,,USD)")</f>
        <v>576.74460287392105</v>
      </c>
      <c r="AE379" s="6">
        <f t="shared" si="38"/>
        <v>41640</v>
      </c>
      <c r="AF379" s="6">
        <f t="shared" si="39"/>
        <v>42004</v>
      </c>
      <c r="AG379" s="6">
        <f t="shared" si="40"/>
        <v>42005</v>
      </c>
      <c r="AH379" s="6">
        <f t="shared" si="41"/>
        <v>42369</v>
      </c>
      <c r="AI379" s="6">
        <f>DATE(YEAR(F379)+AO379,MONTH(F379),DAY(F379))</f>
        <v>42370</v>
      </c>
      <c r="AJ379" s="6">
        <f>DATE(YEAR(G379)+AO379,MONTH(G379),DAY(G379))</f>
        <v>42735</v>
      </c>
      <c r="AK379" s="6">
        <f>DATE(YEAR(F379)+AP379,MONTH(F379),DAY(F379))</f>
        <v>42736</v>
      </c>
      <c r="AL379" s="6">
        <f>DATE(YEAR(G379)+AP379,MONTH(G379),DAY(G379))</f>
        <v>43100</v>
      </c>
      <c r="AM379" s="8">
        <v>-4</v>
      </c>
      <c r="AN379" s="8">
        <v>-3</v>
      </c>
      <c r="AO379">
        <v>-2</v>
      </c>
      <c r="AP379">
        <v>-1</v>
      </c>
      <c r="AQ379" cm="1">
        <f t="array" ref="AQ379">_xll.FDS(A379,"FF_DEBT_LT(ANN_R,"&amp;F379&amp;","&amp;G379&amp;")")</f>
        <v>320</v>
      </c>
      <c r="AR379" cm="1">
        <f t="array" ref="AR379">_xll.FDS(A379,"FF_RD_EXP(ANN_R,"&amp;F379&amp;","&amp;G379&amp;")")</f>
        <v>68821</v>
      </c>
      <c r="AS379" t="e" cm="1">
        <f t="array" ref="AS379">_xll.FDS(A379,"FF_PTX_INC_FOR(ANN_R,"&amp;F379&amp;","&amp;G379&amp;")")</f>
        <v>#N/A</v>
      </c>
      <c r="AT379" cm="1">
        <f t="array" ref="AT379">_xll.FDS(A379,"FF_MKT_VAL_PUBLIC(ANN_R,"&amp;[1]sample_report!E379&amp;")")</f>
        <v>730068.36670266604</v>
      </c>
    </row>
    <row r="380" spans="1:46" hidden="1" x14ac:dyDescent="0.25">
      <c r="A380" t="s">
        <v>126</v>
      </c>
      <c r="B380" t="s">
        <v>127</v>
      </c>
      <c r="C380" t="s">
        <v>105</v>
      </c>
      <c r="D380" t="str" cm="1">
        <f t="array" ref="D380">_xll.FDS(A380,"FF_MAJOR_IND_NAME")</f>
        <v>DRUGS, COSMETICS &amp; HEALTH CARE</v>
      </c>
      <c r="E380">
        <v>2018</v>
      </c>
      <c r="F380" s="4">
        <f t="shared" si="35"/>
        <v>43101</v>
      </c>
      <c r="G380" s="4">
        <f t="shared" si="36"/>
        <v>43465</v>
      </c>
      <c r="I380" s="1" cm="1">
        <f t="array" ref="I380">_xll.FDS(A380,"FF_PTX_INC(ANN_R,"&amp;F380&amp;","&amp;G380&amp;",,,USD)")</f>
        <v>274.56097109223401</v>
      </c>
      <c r="J380" s="1" cm="1">
        <f t="array" ref="J380">_xll.FDS(A380,"FF_MKT_VAL(ANN_R,"&amp;F380&amp;","&amp;G380&amp;",,,USD)")</f>
        <v>25343.742488260799</v>
      </c>
      <c r="K380" s="1" cm="1">
        <f t="array" ref="K380">_xll.FDS(A380,"FF_SHLDRS_EQ(ANN_R,"&amp;F380&amp;","&amp;G380&amp;",,,USD)")</f>
        <v>2228.4493642141601</v>
      </c>
      <c r="L380" s="1" cm="1">
        <f t="array" ref="L380">_xll.FDS(A380,"FF_ASSETS(ANN_R,"&amp;F380&amp;","&amp;G380&amp;",,,USD)")</f>
        <v>3218.1581977636702</v>
      </c>
      <c r="M380" s="1" cm="1">
        <f t="array" ref="M380">_xll.FDS(A380,"FF_TAX_CF(ANN_R,"&amp;F380&amp;","&amp;G380&amp;",,,USD)")</f>
        <v>69.464141558150004</v>
      </c>
      <c r="N380" s="1" cm="1">
        <f t="array" ref="N380">_xll.FDS(A380,"FF_INC_TAX(ANN_R,"&amp;F380&amp;","&amp;G380&amp;",,,USD)")</f>
        <v>58.302286019245798</v>
      </c>
      <c r="O380" s="1" cm="1">
        <f t="array" ref="O380">_xll.FDS(A380,"FF_NET_INC(ANN_R,"&amp;F380&amp;","&amp;G380&amp;")")</f>
        <v>245755.018366</v>
      </c>
      <c r="P380" s="1" cm="1">
        <f t="array" ref="P380">_xll.FDS(A380,"FF_ROA(ANN_R,"&amp;F380&amp;","&amp;G380&amp;")")</f>
        <v>7.0199534162243697</v>
      </c>
      <c r="Q380" cm="1">
        <f t="array" ref="Q380">_xll.FDS(A380,"FF_TAX_RATE(ANN_R,"&amp;F380&amp;","&amp;G380&amp;")")</f>
        <v>21.234731865680999</v>
      </c>
      <c r="R380" t="e" cm="1">
        <f t="array" ref="R380">_xll.FDS(A380,"FF_TAX_REFUND(ANN_R,"&amp;F380&amp;","&amp;G380&amp;",,,,,""D=1"")")</f>
        <v>#N/A</v>
      </c>
      <c r="S380">
        <f t="shared" si="37"/>
        <v>0.1577729925196695</v>
      </c>
      <c r="T380" s="1" cm="1">
        <f t="array" ref="T380">_xll.FDS($A380,"FF_TAX_CF(ANN_R,"&amp;AE380&amp;","&amp;AF380&amp;",,,USD)")</f>
        <v>26.8504657527583</v>
      </c>
      <c r="U380" s="1" cm="1">
        <f t="array" ref="U380">_xll.FDS($A380,"FF_TAX_CF(ANN_R,"&amp;AG380&amp;","&amp;AH380&amp;",,,USD)")</f>
        <v>18.270116515261702</v>
      </c>
      <c r="V380" s="1" cm="1">
        <f t="array" ref="V380">_xll.FDS(A380,"FF_TAX_CF(ANN_R,"&amp;AI380&amp;","&amp;AJ380&amp;",,,USD)")</f>
        <v>38.930575804190603</v>
      </c>
      <c r="W380" s="1" cm="1">
        <f t="array" ref="W380">_xll.FDS(A380,"FF_TAX_CF(ANN_R,"&amp;AK380&amp;","&amp;AL380&amp;",,,USD)")</f>
        <v>34.6017901384377</v>
      </c>
      <c r="X380" s="1" cm="1">
        <f t="array" ref="X380">_xll.FDS(A380,"FF_TAX_CF(ANN_R,"&amp;F380&amp;","&amp;G380&amp;",,,USD)")</f>
        <v>69.464141558150004</v>
      </c>
      <c r="Y380" s="1" cm="1">
        <f t="array" ref="Y380">_xll.FDS($A380,"FF_PTX_INC(ANN_R,"&amp;AE380&amp;","&amp;AF380&amp;",,,USD)")</f>
        <v>141.905114621091</v>
      </c>
      <c r="Z380" s="1" cm="1">
        <f t="array" ref="Z380">_xll.FDS($A380,"FF_PTX_INC(ANN_R,"&amp;AG380&amp;","&amp;AH380&amp;",,,USD)")</f>
        <v>143.93080845557299</v>
      </c>
      <c r="AA380" s="1" cm="1">
        <f t="array" ref="AA380">_xll.FDS(A380,"FF_PTX_INC(ANN_R,"&amp;AI380&amp;","&amp;AJ380&amp;",,,USD)")</f>
        <v>197.16841814954699</v>
      </c>
      <c r="AB380" s="1" cm="1">
        <f t="array" ref="AB380">_xll.FDS(A380,"FF_PTX_INC(ANN_R,"&amp;AK380&amp;","&amp;AL380&amp;",,,USD)")</f>
        <v>434.76226393226102</v>
      </c>
      <c r="AC380" s="1" cm="1">
        <f t="array" ref="AC380">_xll.FDS(A380,"FF_PTX_INC(ANN_R,"&amp;F380&amp;","&amp;G380&amp;",,,USD)")</f>
        <v>274.56097109223401</v>
      </c>
      <c r="AE380" s="6">
        <f t="shared" si="38"/>
        <v>41640</v>
      </c>
      <c r="AF380" s="6">
        <f t="shared" si="39"/>
        <v>42004</v>
      </c>
      <c r="AG380" s="6">
        <f t="shared" si="40"/>
        <v>42005</v>
      </c>
      <c r="AH380" s="6">
        <f t="shared" si="41"/>
        <v>42369</v>
      </c>
      <c r="AI380" s="6">
        <f>DATE(YEAR(F380)+AO380,MONTH(F380),DAY(F380))</f>
        <v>42370</v>
      </c>
      <c r="AJ380" s="6">
        <f>DATE(YEAR(G380)+AO380,MONTH(G380),DAY(G380))</f>
        <v>42735</v>
      </c>
      <c r="AK380" s="6">
        <f>DATE(YEAR(F380)+AP380,MONTH(F380),DAY(F380))</f>
        <v>42736</v>
      </c>
      <c r="AL380" s="6">
        <f>DATE(YEAR(G380)+AP380,MONTH(G380),DAY(G380))</f>
        <v>43100</v>
      </c>
      <c r="AM380" s="8">
        <v>-4</v>
      </c>
      <c r="AN380" s="8">
        <v>-3</v>
      </c>
      <c r="AO380">
        <v>-2</v>
      </c>
      <c r="AP380">
        <v>-1</v>
      </c>
      <c r="AQ380" cm="1">
        <f t="array" ref="AQ380">_xll.FDS(A380,"FF_DEBT_LT(ANN_R,"&amp;F380&amp;","&amp;G380&amp;")")</f>
        <v>103082.54</v>
      </c>
      <c r="AR380" cm="1">
        <f t="array" ref="AR380">_xll.FDS(A380,"FF_RD_EXP(ANN_R,"&amp;F380&amp;","&amp;G380&amp;")")</f>
        <v>108059.663</v>
      </c>
      <c r="AS380" t="e" cm="1">
        <f t="array" ref="AS380">_xll.FDS(A380,"FF_PTX_INC_FOR(ANN_R,"&amp;F380&amp;","&amp;G380&amp;")")</f>
        <v>#N/A</v>
      </c>
      <c r="AT380" cm="1">
        <f t="array" ref="AT380">_xll.FDS(A380,"FF_MKT_VAL_PUBLIC(ANN_R,"&amp;[1]sample_report!E380&amp;")")</f>
        <v>21695641.713504001</v>
      </c>
    </row>
    <row r="381" spans="1:46" x14ac:dyDescent="0.25">
      <c r="A381" t="s">
        <v>237</v>
      </c>
      <c r="B381" t="s">
        <v>238</v>
      </c>
      <c r="C381" t="s">
        <v>29</v>
      </c>
      <c r="D381" t="str" cm="1">
        <f t="array" ref="D381">_xll.FDS(A381,"FF_MAJOR_IND_NAME")</f>
        <v>DRUGS, COSMETICS &amp; HEALTH CARE</v>
      </c>
      <c r="E381">
        <v>2018</v>
      </c>
      <c r="F381" s="4">
        <f t="shared" si="35"/>
        <v>43101</v>
      </c>
      <c r="G381" s="4">
        <f t="shared" si="36"/>
        <v>43465</v>
      </c>
      <c r="I381" s="1" cm="1">
        <f t="array" ref="I381">_xll.FDS(A381,"FF_PTX_INC(ANN_R,"&amp;F381&amp;","&amp;G381&amp;",,,USD)")</f>
        <v>991.43616626411699</v>
      </c>
      <c r="J381" s="1" cm="1">
        <f t="array" ref="J381">_xll.FDS(A381,"FF_MKT_VAL(ANN_R,"&amp;F381&amp;","&amp;G381&amp;",,,USD)")</f>
        <v>22189.5361270416</v>
      </c>
      <c r="K381" s="1" cm="1">
        <f t="array" ref="K381">_xll.FDS(A381,"FF_SHLDRS_EQ(ANN_R,"&amp;F381&amp;","&amp;G381&amp;",,,USD)")</f>
        <v>15535.697639318199</v>
      </c>
      <c r="L381" s="1" cm="1">
        <f t="array" ref="L381">_xll.FDS(A381,"FF_ASSETS(ANN_R,"&amp;F381&amp;","&amp;G381&amp;",,,USD)")</f>
        <v>22579.9853862245</v>
      </c>
      <c r="M381" s="1" cm="1">
        <f t="array" ref="M381">_xll.FDS(A381,"FF_TAX_CF(ANN_R,"&amp;F381&amp;","&amp;G381&amp;",,,USD)")</f>
        <v>267.91240603476803</v>
      </c>
      <c r="N381" s="1" cm="1">
        <f t="array" ref="N381">_xll.FDS(A381,"FF_INC_TAX(ANN_R,"&amp;F381&amp;","&amp;G381&amp;",,,USD)")</f>
        <v>218.221531577408</v>
      </c>
      <c r="O381" s="1" cm="1">
        <f t="array" ref="O381">_xll.FDS(A381,"FF_NET_INC(ANN_R,"&amp;F381&amp;","&amp;G381&amp;")")</f>
        <v>82492</v>
      </c>
      <c r="P381" s="1" cm="1">
        <f t="array" ref="P381">_xll.FDS(A381,"FF_ROA(ANN_R,"&amp;F381&amp;","&amp;G381&amp;")")</f>
        <v>3.3278878429342802</v>
      </c>
      <c r="Q381" cm="1">
        <f t="array" ref="Q381">_xll.FDS(A381,"FF_TAX_RATE(ANN_R,"&amp;F381&amp;","&amp;G381&amp;")")</f>
        <v>22.0106486935715</v>
      </c>
      <c r="R381" t="e" cm="1">
        <f t="array" ref="R381">_xll.FDS(A381,"FF_TAX_REFUND(ANN_R,"&amp;F381&amp;","&amp;G381&amp;",,,,,""D=1"")")</f>
        <v>#N/A</v>
      </c>
      <c r="S381" t="e" vm="2">
        <f t="shared" ca="1" si="37"/>
        <v>#VALUE!</v>
      </c>
      <c r="T381" s="1" t="e" cm="1" vm="3">
        <f t="array" aca="1" ref="T381" ca="1">_xll.FDS($A381,"FF_TAX_CF(ANN_R,"&amp;AE381&amp;","&amp;AF381&amp;",,,USD)")</f>
        <v>#VALUE!</v>
      </c>
      <c r="U381" s="1" cm="1">
        <f t="array" ref="U381">_xll.FDS($A381,"FF_TAX_CF(ANN_R,"&amp;AG381&amp;","&amp;AH381&amp;",,,USD)")</f>
        <v>150.28312682360399</v>
      </c>
      <c r="V381" s="1" cm="1">
        <f t="array" ref="V381">_xll.FDS(A381,"FF_TAX_CF(ANN_R,"&amp;AI381&amp;","&amp;AJ381&amp;",,,USD)")</f>
        <v>404.28349619172502</v>
      </c>
      <c r="W381" s="1" cm="1">
        <f t="array" ref="W381">_xll.FDS(A381,"FF_TAX_CF(ANN_R,"&amp;AK381&amp;","&amp;AL381&amp;",,,USD)")</f>
        <v>385.34365773201</v>
      </c>
      <c r="X381" s="1" cm="1">
        <f t="array" ref="X381">_xll.FDS(A381,"FF_TAX_CF(ANN_R,"&amp;F381&amp;","&amp;G381&amp;",,,USD)")</f>
        <v>267.91240603476803</v>
      </c>
      <c r="Y381" s="1" t="e" cm="1" vm="3">
        <f t="array" aca="1" ref="Y381" ca="1">_xll.FDS($A381,"FF_PTX_INC(ANN_R,"&amp;AE381&amp;","&amp;AF381&amp;",,,USD)")</f>
        <v>#VALUE!</v>
      </c>
      <c r="Z381" s="1" cm="1">
        <f t="array" ref="Z381">_xll.FDS($A381,"FF_PTX_INC(ANN_R,"&amp;AG381&amp;","&amp;AH381&amp;",,,USD)")</f>
        <v>1139.2987468205399</v>
      </c>
      <c r="AA381" s="1" cm="1">
        <f t="array" ref="AA381">_xll.FDS(A381,"FF_PTX_INC(ANN_R,"&amp;AI381&amp;","&amp;AJ381&amp;",,,USD)")</f>
        <v>926.80857218429401</v>
      </c>
      <c r="AB381" s="1" cm="1">
        <f t="array" ref="AB381">_xll.FDS(A381,"FF_PTX_INC(ANN_R,"&amp;AK381&amp;","&amp;AL381&amp;",,,USD)")</f>
        <v>924.89612197875999</v>
      </c>
      <c r="AC381" s="1" cm="1">
        <f t="array" ref="AC381">_xll.FDS(A381,"FF_PTX_INC(ANN_R,"&amp;F381&amp;","&amp;G381&amp;",,,USD)")</f>
        <v>991.43616626411699</v>
      </c>
      <c r="AE381" s="6">
        <f t="shared" si="38"/>
        <v>41640</v>
      </c>
      <c r="AF381" s="6">
        <f t="shared" si="39"/>
        <v>42004</v>
      </c>
      <c r="AG381" s="6">
        <f t="shared" si="40"/>
        <v>42005</v>
      </c>
      <c r="AH381" s="6">
        <f t="shared" si="41"/>
        <v>42369</v>
      </c>
      <c r="AI381" s="6">
        <f>DATE(YEAR(F381)+AO381,MONTH(F381),DAY(F381))</f>
        <v>42370</v>
      </c>
      <c r="AJ381" s="6">
        <f>DATE(YEAR(G381)+AO381,MONTH(G381),DAY(G381))</f>
        <v>42735</v>
      </c>
      <c r="AK381" s="6">
        <f>DATE(YEAR(F381)+AP381,MONTH(F381),DAY(F381))</f>
        <v>42736</v>
      </c>
      <c r="AL381" s="6">
        <f>DATE(YEAR(G381)+AP381,MONTH(G381),DAY(G381))</f>
        <v>43100</v>
      </c>
      <c r="AM381" s="8">
        <v>-4</v>
      </c>
      <c r="AN381" s="8">
        <v>-3</v>
      </c>
      <c r="AO381">
        <v>-2</v>
      </c>
      <c r="AP381">
        <v>-1</v>
      </c>
      <c r="AQ381" cm="1">
        <f t="array" ref="AQ381">_xll.FDS(A381,"FF_DEBT_LT(ANN_R,"&amp;F381&amp;","&amp;G381&amp;")")</f>
        <v>146132</v>
      </c>
      <c r="AR381" cm="1">
        <f t="array" ref="AR381">_xll.FDS(A381,"FF_RD_EXP(ANN_R,"&amp;F381&amp;","&amp;G381&amp;")")</f>
        <v>192931</v>
      </c>
      <c r="AS381" t="e" cm="1">
        <f t="array" ref="AS381">_xll.FDS(A381,"FF_PTX_INC_FOR(ANN_R,"&amp;F381&amp;","&amp;G381&amp;")")</f>
        <v>#N/A</v>
      </c>
      <c r="AT381" cm="1">
        <f t="array" ref="AT381">_xll.FDS(A381,"FF_MKT_VAL_PUBLIC(ANN_R,"&amp;[1]sample_report!E381&amp;")")</f>
        <v>1695395.8097651</v>
      </c>
    </row>
    <row r="382" spans="1:46" hidden="1" x14ac:dyDescent="0.25">
      <c r="A382" t="s">
        <v>279</v>
      </c>
      <c r="B382" t="s">
        <v>280</v>
      </c>
      <c r="C382" t="s">
        <v>29</v>
      </c>
      <c r="D382" t="str" cm="1">
        <f t="array" ref="D382">_xll.FDS(A382,"FF_MAJOR_IND_NAME")</f>
        <v>DRUGS, COSMETICS &amp; HEALTH CARE</v>
      </c>
      <c r="E382">
        <v>2018</v>
      </c>
      <c r="F382" s="4">
        <f t="shared" si="35"/>
        <v>43101</v>
      </c>
      <c r="G382" s="4">
        <f t="shared" si="36"/>
        <v>43465</v>
      </c>
      <c r="I382" s="1" cm="1">
        <f t="array" ref="I382">_xll.FDS(A382,"FF_PTX_INC(ANN_R,"&amp;F382&amp;","&amp;G382&amp;",,,USD)")</f>
        <v>731.02256608754396</v>
      </c>
      <c r="J382" s="1" cm="1">
        <f t="array" ref="J382">_xll.FDS(A382,"FF_MKT_VAL(ANN_R,"&amp;F382&amp;","&amp;G382&amp;",,,USD)")</f>
        <v>21473.207529451702</v>
      </c>
      <c r="K382" s="1" cm="1">
        <f t="array" ref="K382">_xll.FDS(A382,"FF_SHLDRS_EQ(ANN_R,"&amp;F382&amp;","&amp;G382&amp;",,,USD)")</f>
        <v>10653.331223486</v>
      </c>
      <c r="L382" s="1" cm="1">
        <f t="array" ref="L382">_xll.FDS(A382,"FF_ASSETS(ANN_R,"&amp;F382&amp;","&amp;G382&amp;",,,USD)")</f>
        <v>17844.415835993401</v>
      </c>
      <c r="M382" s="1" cm="1">
        <f t="array" ref="M382">_xll.FDS(A382,"FF_TAX_CF(ANN_R,"&amp;F382&amp;","&amp;G382&amp;",,,USD)")</f>
        <v>200.05879164487101</v>
      </c>
      <c r="N382" s="1" cm="1">
        <f t="array" ref="N382">_xll.FDS(A382,"FF_INC_TAX(ANN_R,"&amp;F382&amp;","&amp;G382&amp;",,,USD)")</f>
        <v>191.36999823152999</v>
      </c>
      <c r="O382" s="1" cm="1">
        <f t="array" ref="O382">_xll.FDS(A382,"FF_NET_INC(ANN_R,"&amp;F382&amp;","&amp;G382&amp;")")</f>
        <v>60282</v>
      </c>
      <c r="P382" s="1" cm="1">
        <f t="array" ref="P382">_xll.FDS(A382,"FF_ROA(ANN_R,"&amp;F382&amp;","&amp;G382&amp;")")</f>
        <v>3.1621411727493101</v>
      </c>
      <c r="Q382" cm="1">
        <f t="array" ref="Q382">_xll.FDS(A382,"FF_TAX_RATE(ANN_R,"&amp;F382&amp;","&amp;G382&amp;")")</f>
        <v>26.178398193061099</v>
      </c>
      <c r="R382" t="e" cm="1">
        <f t="array" ref="R382">_xll.FDS(A382,"FF_TAX_REFUND(ANN_R,"&amp;F382&amp;","&amp;G382&amp;",,,,,""D=1"")")</f>
        <v>#N/A</v>
      </c>
      <c r="S382">
        <f t="shared" si="37"/>
        <v>0.35910314791813203</v>
      </c>
      <c r="T382" s="1" cm="1">
        <f t="array" ref="T382">_xll.FDS($A382,"FF_TAX_CF(ANN_R,"&amp;AE382&amp;","&amp;AF382&amp;",,,USD)")</f>
        <v>547.16156193986501</v>
      </c>
      <c r="U382" s="1" cm="1">
        <f t="array" ref="U382">_xll.FDS($A382,"FF_TAX_CF(ANN_R,"&amp;AG382&amp;","&amp;AH382&amp;",,,USD)")</f>
        <v>199.11431971378599</v>
      </c>
      <c r="V382" s="1" cm="1">
        <f t="array" ref="V382">_xll.FDS(A382,"FF_TAX_CF(ANN_R,"&amp;AI382&amp;","&amp;AJ382&amp;",,,USD)")</f>
        <v>311.80598831176798</v>
      </c>
      <c r="W382" s="1" cm="1">
        <f t="array" ref="W382">_xll.FDS(A382,"FF_TAX_CF(ANN_R,"&amp;AK382&amp;","&amp;AL382&amp;",,,USD)")</f>
        <v>280.46634897403402</v>
      </c>
      <c r="X382" s="1" cm="1">
        <f t="array" ref="X382">_xll.FDS(A382,"FF_TAX_CF(ANN_R,"&amp;F382&amp;","&amp;G382&amp;",,,USD)")</f>
        <v>200.05879164487101</v>
      </c>
      <c r="Y382" s="1" cm="1">
        <f t="array" ref="Y382">_xll.FDS($A382,"FF_PTX_INC(ANN_R,"&amp;AE382&amp;","&amp;AF382&amp;",,,USD)")</f>
        <v>996.04168660007394</v>
      </c>
      <c r="Z382" s="1" cm="1">
        <f t="array" ref="Z382">_xll.FDS($A382,"FF_PTX_INC(ANN_R,"&amp;AG382&amp;","&amp;AH382&amp;",,,USD)")</f>
        <v>727.64022403955505</v>
      </c>
      <c r="AA382" s="1" cm="1">
        <f t="array" ref="AA382">_xll.FDS(A382,"FF_PTX_INC(ANN_R,"&amp;AI382&amp;","&amp;AJ382&amp;",,,USD)")</f>
        <v>1019.18412780762</v>
      </c>
      <c r="AB382" s="1" cm="1">
        <f t="array" ref="AB382">_xll.FDS(A382,"FF_PTX_INC(ANN_R,"&amp;AK382&amp;","&amp;AL382&amp;",,,USD)")</f>
        <v>810.69374876469396</v>
      </c>
      <c r="AC382" s="1" cm="1">
        <f t="array" ref="AC382">_xll.FDS(A382,"FF_PTX_INC(ANN_R,"&amp;F382&amp;","&amp;G382&amp;",,,USD)")</f>
        <v>731.02256608754396</v>
      </c>
      <c r="AE382" s="6">
        <f t="shared" si="38"/>
        <v>41640</v>
      </c>
      <c r="AF382" s="6">
        <f t="shared" si="39"/>
        <v>42004</v>
      </c>
      <c r="AG382" s="6">
        <f t="shared" si="40"/>
        <v>42005</v>
      </c>
      <c r="AH382" s="6">
        <f t="shared" si="41"/>
        <v>42369</v>
      </c>
      <c r="AI382" s="6">
        <f>DATE(YEAR(F382)+AO382,MONTH(F382),DAY(F382))</f>
        <v>42370</v>
      </c>
      <c r="AJ382" s="6">
        <f>DATE(YEAR(G382)+AO382,MONTH(G382),DAY(G382))</f>
        <v>42735</v>
      </c>
      <c r="AK382" s="6">
        <f>DATE(YEAR(F382)+AP382,MONTH(F382),DAY(F382))</f>
        <v>42736</v>
      </c>
      <c r="AL382" s="6">
        <f>DATE(YEAR(G382)+AP382,MONTH(G382),DAY(G382))</f>
        <v>43100</v>
      </c>
      <c r="AM382" s="8">
        <v>-4</v>
      </c>
      <c r="AN382" s="8">
        <v>-3</v>
      </c>
      <c r="AO382">
        <v>-2</v>
      </c>
      <c r="AP382">
        <v>-1</v>
      </c>
      <c r="AQ382" cm="1">
        <f t="array" ref="AQ382">_xll.FDS(A382,"FF_DEBT_LT(ANN_R,"&amp;F382&amp;","&amp;G382&amp;")")</f>
        <v>261585</v>
      </c>
      <c r="AR382" cm="1">
        <f t="array" ref="AR382">_xll.FDS(A382,"FF_RD_EXP(ANN_R,"&amp;F382&amp;","&amp;G382&amp;")")</f>
        <v>236046</v>
      </c>
      <c r="AS382" t="e" cm="1">
        <f t="array" ref="AS382">_xll.FDS(A382,"FF_PTX_INC_FOR(ANN_R,"&amp;F382&amp;","&amp;G382&amp;")")</f>
        <v>#N/A</v>
      </c>
      <c r="AT382" cm="1">
        <f t="array" ref="AT382">_xll.FDS(A382,"FF_MKT_VAL_PUBLIC(ANN_R,"&amp;[1]sample_report!E382&amp;")")</f>
        <v>2406729.12501506</v>
      </c>
    </row>
    <row r="383" spans="1:46" hidden="1" x14ac:dyDescent="0.25">
      <c r="A383" t="s">
        <v>344</v>
      </c>
      <c r="B383" t="s">
        <v>345</v>
      </c>
      <c r="C383" t="s">
        <v>29</v>
      </c>
      <c r="D383" t="str" cm="1">
        <f t="array" ref="D383">_xll.FDS(A383,"FF_MAJOR_IND_NAME")</f>
        <v>DRUGS, COSMETICS &amp; HEALTH CARE</v>
      </c>
      <c r="E383">
        <v>2018</v>
      </c>
      <c r="F383" s="4">
        <f t="shared" si="35"/>
        <v>43101</v>
      </c>
      <c r="G383" s="4">
        <f t="shared" si="36"/>
        <v>43465</v>
      </c>
      <c r="I383" s="1" cm="1">
        <f t="array" ref="I383">_xll.FDS(A383,"FF_PTX_INC(ANN_R,"&amp;F383&amp;","&amp;G383&amp;",,,USD)")</f>
        <v>1099.6550677791199</v>
      </c>
      <c r="J383" s="1" cm="1">
        <f t="array" ref="J383">_xll.FDS(A383,"FF_MKT_VAL(ANN_R,"&amp;F383&amp;","&amp;G383&amp;",,,USD)")</f>
        <v>31821.583676677099</v>
      </c>
      <c r="K383" s="1" cm="1">
        <f t="array" ref="K383">_xll.FDS(A383,"FF_SHLDRS_EQ(ANN_R,"&amp;F383&amp;","&amp;G383&amp;",,,USD)")</f>
        <v>6889.34994748794</v>
      </c>
      <c r="L383" s="1" cm="1">
        <f t="array" ref="L383">_xll.FDS(A383,"FF_ASSETS(ANN_R,"&amp;F383&amp;","&amp;G383&amp;",,,USD)")</f>
        <v>8381.2426365986503</v>
      </c>
      <c r="M383" s="1" cm="1">
        <f t="array" ref="M383">_xll.FDS(A383,"FF_TAX_CF(ANN_R,"&amp;F383&amp;","&amp;G383&amp;",,,USD)")</f>
        <v>285.80401826649899</v>
      </c>
      <c r="N383" s="1" cm="1">
        <f t="array" ref="N383">_xll.FDS(A383,"FF_INC_TAX(ANN_R,"&amp;F383&amp;","&amp;G383&amp;",,,USD)")</f>
        <v>256.87501974403898</v>
      </c>
      <c r="O383" s="1" cm="1">
        <f t="array" ref="O383">_xll.FDS(A383,"FF_NET_INC(ANN_R,"&amp;F383&amp;","&amp;G383&amp;")")</f>
        <v>92488</v>
      </c>
      <c r="P383" s="1" cm="1">
        <f t="array" ref="P383">_xll.FDS(A383,"FF_ROA(ANN_R,"&amp;F383&amp;","&amp;G383&amp;")")</f>
        <v>10.438702475873599</v>
      </c>
      <c r="Q383" cm="1">
        <f t="array" ref="Q383">_xll.FDS(A383,"FF_TAX_RATE(ANN_R,"&amp;F383&amp;","&amp;G383&amp;")")</f>
        <v>23.359599502671902</v>
      </c>
      <c r="R383" t="e" cm="1">
        <f t="array" ref="R383">_xll.FDS(A383,"FF_TAX_REFUND(ANN_R,"&amp;F383&amp;","&amp;G383&amp;",,,,,""D=1"")")</f>
        <v>#N/A</v>
      </c>
      <c r="S383">
        <f t="shared" si="37"/>
        <v>0.29336319411371453</v>
      </c>
      <c r="T383" s="1" cm="1">
        <f t="array" ref="T383">_xll.FDS($A383,"FF_TAX_CF(ANN_R,"&amp;AE383&amp;","&amp;AF383&amp;",,,USD)")</f>
        <v>238.28059610910699</v>
      </c>
      <c r="U383" s="1" cm="1">
        <f t="array" ref="U383">_xll.FDS($A383,"FF_TAX_CF(ANN_R,"&amp;AG383&amp;","&amp;AH383&amp;",,,USD)")</f>
        <v>240.705760072917</v>
      </c>
      <c r="V383" s="1" cm="1">
        <f t="array" ref="V383">_xll.FDS(A383,"FF_TAX_CF(ANN_R,"&amp;AI383&amp;","&amp;AJ383&amp;",,,USD)")</f>
        <v>233.19764870591499</v>
      </c>
      <c r="W383" s="1" cm="1">
        <f t="array" ref="W383">_xll.FDS(A383,"FF_TAX_CF(ANN_R,"&amp;AK383&amp;","&amp;AL383&amp;",,,USD)")</f>
        <v>202.03565299511001</v>
      </c>
      <c r="X383" s="1" cm="1">
        <f t="array" ref="X383">_xll.FDS(A383,"FF_TAX_CF(ANN_R,"&amp;F383&amp;","&amp;G383&amp;",,,USD)")</f>
        <v>285.80401826649899</v>
      </c>
      <c r="Y383" s="1" cm="1">
        <f t="array" ref="Y383">_xll.FDS($A383,"FF_PTX_INC(ANN_R,"&amp;AE383&amp;","&amp;AF383&amp;",,,USD)")</f>
        <v>719.54655943438399</v>
      </c>
      <c r="Z383" s="1" cm="1">
        <f t="array" ref="Z383">_xll.FDS($A383,"FF_PTX_INC(ANN_R,"&amp;AG383&amp;","&amp;AH383&amp;",,,USD)")</f>
        <v>720.90305466949906</v>
      </c>
      <c r="AA383" s="1" cm="1">
        <f t="array" ref="AA383">_xll.FDS(A383,"FF_PTX_INC(ANN_R,"&amp;AI383&amp;","&amp;AJ383&amp;",,,USD)")</f>
        <v>685.15326377749398</v>
      </c>
      <c r="AB383" s="1" cm="1">
        <f t="array" ref="AB383">_xll.FDS(A383,"FF_PTX_INC(ANN_R,"&amp;AK383&amp;","&amp;AL383&amp;",,,USD)")</f>
        <v>865.31544673442795</v>
      </c>
      <c r="AC383" s="1" cm="1">
        <f t="array" ref="AC383">_xll.FDS(A383,"FF_PTX_INC(ANN_R,"&amp;F383&amp;","&amp;G383&amp;",,,USD)")</f>
        <v>1099.6550677791199</v>
      </c>
      <c r="AE383" s="6">
        <f t="shared" si="38"/>
        <v>41640</v>
      </c>
      <c r="AF383" s="6">
        <f t="shared" si="39"/>
        <v>42004</v>
      </c>
      <c r="AG383" s="6">
        <f t="shared" si="40"/>
        <v>42005</v>
      </c>
      <c r="AH383" s="6">
        <f t="shared" si="41"/>
        <v>42369</v>
      </c>
      <c r="AI383" s="6">
        <f>DATE(YEAR(F383)+AO383,MONTH(F383),DAY(F383))</f>
        <v>42370</v>
      </c>
      <c r="AJ383" s="6">
        <f>DATE(YEAR(G383)+AO383,MONTH(G383),DAY(G383))</f>
        <v>42735</v>
      </c>
      <c r="AK383" s="6">
        <f>DATE(YEAR(F383)+AP383,MONTH(F383),DAY(F383))</f>
        <v>42736</v>
      </c>
      <c r="AL383" s="6">
        <f>DATE(YEAR(G383)+AP383,MONTH(G383),DAY(G383))</f>
        <v>43100</v>
      </c>
      <c r="AM383" s="8">
        <v>-4</v>
      </c>
      <c r="AN383" s="8">
        <v>-3</v>
      </c>
      <c r="AO383">
        <v>-2</v>
      </c>
      <c r="AP383">
        <v>-1</v>
      </c>
      <c r="AQ383" cm="1">
        <f t="array" ref="AQ383">_xll.FDS(A383,"FF_DEBT_LT(ANN_R,"&amp;F383&amp;","&amp;G383&amp;")")</f>
        <v>82</v>
      </c>
      <c r="AR383" cm="1">
        <f t="array" ref="AR383">_xll.FDS(A383,"FF_RD_EXP(ANN_R,"&amp;F383&amp;","&amp;G383&amp;")")</f>
        <v>93930</v>
      </c>
      <c r="AS383" t="e" cm="1">
        <f t="array" ref="AS383">_xll.FDS(A383,"FF_PTX_INC_FOR(ANN_R,"&amp;F383&amp;","&amp;G383&amp;")")</f>
        <v>#N/A</v>
      </c>
      <c r="AT383" cm="1">
        <f t="array" ref="AT383">_xll.FDS(A383,"FF_MKT_VAL_PUBLIC(ANN_R,"&amp;[1]sample_report!E383&amp;")")</f>
        <v>1282991.7134648899</v>
      </c>
    </row>
    <row r="384" spans="1:46" hidden="1" x14ac:dyDescent="0.25">
      <c r="A384" t="s">
        <v>352</v>
      </c>
      <c r="B384" t="s">
        <v>353</v>
      </c>
      <c r="C384" t="s">
        <v>29</v>
      </c>
      <c r="D384" t="str" cm="1">
        <f t="array" ref="D384">_xll.FDS(A384,"FF_MAJOR_IND_NAME")</f>
        <v>DRUGS, COSMETICS &amp; HEALTH CARE</v>
      </c>
      <c r="E384">
        <v>2018</v>
      </c>
      <c r="F384" s="4">
        <f t="shared" si="35"/>
        <v>43101</v>
      </c>
      <c r="G384" s="4">
        <f t="shared" si="36"/>
        <v>43465</v>
      </c>
      <c r="I384" s="1" cm="1">
        <f t="array" ref="I384">_xll.FDS(A384,"FF_PTX_INC(ANN_R,"&amp;F384&amp;","&amp;G384&amp;",,,USD)")</f>
        <v>962.08311699330795</v>
      </c>
      <c r="J384" s="1" cm="1">
        <f t="array" ref="J384">_xll.FDS(A384,"FF_MKT_VAL(ANN_R,"&amp;F384&amp;","&amp;G384&amp;",,,USD)")</f>
        <v>18590.980526315201</v>
      </c>
      <c r="K384" s="1" cm="1">
        <f t="array" ref="K384">_xll.FDS(A384,"FF_SHLDRS_EQ(ANN_R,"&amp;F384&amp;","&amp;G384&amp;",,,USD)")</f>
        <v>5174.4888670807704</v>
      </c>
      <c r="L384" s="1" cm="1">
        <f t="array" ref="L384">_xll.FDS(A384,"FF_ASSETS(ANN_R,"&amp;F384&amp;","&amp;G384&amp;",,,USD)")</f>
        <v>10164.9721288541</v>
      </c>
      <c r="M384" s="1" cm="1">
        <f t="array" ref="M384">_xll.FDS(A384,"FF_TAX_CF(ANN_R,"&amp;F384&amp;","&amp;G384&amp;",,,USD)")</f>
        <v>217.60780845582499</v>
      </c>
      <c r="N384" s="1" cm="1">
        <f t="array" ref="N384">_xll.FDS(A384,"FF_INC_TAX(ANN_R,"&amp;F384&amp;","&amp;G384&amp;",,,USD)")</f>
        <v>139.210169859231</v>
      </c>
      <c r="O384" s="1" cm="1">
        <f t="array" ref="O384">_xll.FDS(A384,"FF_NET_INC(ANN_R,"&amp;F384&amp;","&amp;G384&amp;")")</f>
        <v>91295</v>
      </c>
      <c r="P384" s="1" cm="1">
        <f t="array" ref="P384">_xll.FDS(A384,"FF_ROA(ANN_R,"&amp;F384&amp;","&amp;G384&amp;")")</f>
        <v>8.6810912529649702</v>
      </c>
      <c r="Q384" cm="1">
        <f t="array" ref="Q384">_xll.FDS(A384,"FF_TAX_RATE(ANN_R,"&amp;F384&amp;","&amp;G384&amp;")")</f>
        <v>14.4696614461221</v>
      </c>
      <c r="R384" t="e" cm="1">
        <f t="array" ref="R384">_xll.FDS(A384,"FF_TAX_REFUND(ANN_R,"&amp;F384&amp;","&amp;G384&amp;",,,,,""D=1"")")</f>
        <v>#N/A</v>
      </c>
      <c r="S384">
        <f t="shared" si="37"/>
        <v>0.31354090288608666</v>
      </c>
      <c r="T384" s="1" cm="1">
        <f t="array" ref="T384">_xll.FDS($A384,"FF_TAX_CF(ANN_R,"&amp;AE384&amp;","&amp;AF384&amp;",,,USD)")</f>
        <v>28.700775234028701</v>
      </c>
      <c r="U384" s="1" cm="1">
        <f t="array" ref="U384">_xll.FDS($A384,"FF_TAX_CF(ANN_R,"&amp;AG384&amp;","&amp;AH384&amp;",,,USD)")</f>
        <v>282.19543866906298</v>
      </c>
      <c r="V384" s="1" cm="1">
        <f t="array" ref="V384">_xll.FDS(A384,"FF_TAX_CF(ANN_R,"&amp;AI384&amp;","&amp;AJ384&amp;",,,USD)")</f>
        <v>303.54512405395502</v>
      </c>
      <c r="W384" s="1" cm="1">
        <f t="array" ref="W384">_xll.FDS(A384,"FF_TAX_CF(ANN_R,"&amp;AK384&amp;","&amp;AL384&amp;",,,USD)")</f>
        <v>235.65046567842401</v>
      </c>
      <c r="X384" s="1" cm="1">
        <f t="array" ref="X384">_xll.FDS(A384,"FF_TAX_CF(ANN_R,"&amp;F384&amp;","&amp;G384&amp;",,,USD)")</f>
        <v>217.60780845582499</v>
      </c>
      <c r="Y384" s="1" cm="1">
        <f t="array" ref="Y384">_xll.FDS($A384,"FF_PTX_INC(ANN_R,"&amp;AE384&amp;","&amp;AF384&amp;",,,USD)")</f>
        <v>528.16414445452403</v>
      </c>
      <c r="Z384" s="1" cm="1">
        <f t="array" ref="Z384">_xll.FDS($A384,"FF_PTX_INC(ANN_R,"&amp;AG384&amp;","&amp;AH384&amp;",,,USD)")</f>
        <v>582.99696993641601</v>
      </c>
      <c r="AA384" s="1" cm="1">
        <f t="array" ref="AA384">_xll.FDS(A384,"FF_PTX_INC(ANN_R,"&amp;AI384&amp;","&amp;AJ384&amp;",,,USD)")</f>
        <v>640.55007934570301</v>
      </c>
      <c r="AB384" s="1" cm="1">
        <f t="array" ref="AB384">_xll.FDS(A384,"FF_PTX_INC(ANN_R,"&amp;AK384&amp;","&amp;AL384&amp;",,,USD)")</f>
        <v>691.50178385712195</v>
      </c>
      <c r="AC384" s="1" cm="1">
        <f t="array" ref="AC384">_xll.FDS(A384,"FF_PTX_INC(ANN_R,"&amp;F384&amp;","&amp;G384&amp;",,,USD)")</f>
        <v>962.08311699330795</v>
      </c>
      <c r="AE384" s="6">
        <f t="shared" si="38"/>
        <v>41640</v>
      </c>
      <c r="AF384" s="6">
        <f t="shared" si="39"/>
        <v>42004</v>
      </c>
      <c r="AG384" s="6">
        <f t="shared" si="40"/>
        <v>42005</v>
      </c>
      <c r="AH384" s="6">
        <f t="shared" si="41"/>
        <v>42369</v>
      </c>
      <c r="AI384" s="6">
        <f>DATE(YEAR(F384)+AO384,MONTH(F384),DAY(F384))</f>
        <v>42370</v>
      </c>
      <c r="AJ384" s="6">
        <f>DATE(YEAR(G384)+AO384,MONTH(G384),DAY(G384))</f>
        <v>42735</v>
      </c>
      <c r="AK384" s="6">
        <f>DATE(YEAR(F384)+AP384,MONTH(F384),DAY(F384))</f>
        <v>42736</v>
      </c>
      <c r="AL384" s="6">
        <f>DATE(YEAR(G384)+AP384,MONTH(G384),DAY(G384))</f>
        <v>43100</v>
      </c>
      <c r="AM384" s="8">
        <v>-4</v>
      </c>
      <c r="AN384" s="8">
        <v>-3</v>
      </c>
      <c r="AO384">
        <v>-2</v>
      </c>
      <c r="AP384">
        <v>-1</v>
      </c>
      <c r="AQ384" cm="1">
        <f t="array" ref="AQ384">_xll.FDS(A384,"FF_DEBT_LT(ANN_R,"&amp;F384&amp;","&amp;G384&amp;")")</f>
        <v>288776</v>
      </c>
      <c r="AR384" cm="1">
        <f t="array" ref="AR384">_xll.FDS(A384,"FF_RD_EXP(ANN_R,"&amp;F384&amp;","&amp;G384&amp;")")</f>
        <v>41342</v>
      </c>
      <c r="AS384" t="e" cm="1">
        <f t="array" ref="AS384">_xll.FDS(A384,"FF_PTX_INC_FOR(ANN_R,"&amp;F384&amp;","&amp;G384&amp;")")</f>
        <v>#N/A</v>
      </c>
      <c r="AT384" cm="1">
        <f t="array" ref="AT384">_xll.FDS(A384,"FF_MKT_VAL_PUBLIC(ANN_R,"&amp;[1]sample_report!E384&amp;")")</f>
        <v>1902392.2902522101</v>
      </c>
    </row>
    <row r="385" spans="1:46" hidden="1" x14ac:dyDescent="0.25">
      <c r="A385" t="s">
        <v>418</v>
      </c>
      <c r="B385" t="s">
        <v>419</v>
      </c>
      <c r="C385" t="s">
        <v>29</v>
      </c>
      <c r="D385" t="str" cm="1">
        <f t="array" ref="D385">_xll.FDS(A385,"FF_MAJOR_IND_NAME")</f>
        <v>DRUGS, COSMETICS &amp; HEALTH CARE</v>
      </c>
      <c r="E385">
        <v>2018</v>
      </c>
      <c r="F385" s="4">
        <f t="shared" si="35"/>
        <v>43101</v>
      </c>
      <c r="G385" s="4">
        <f t="shared" si="36"/>
        <v>43465</v>
      </c>
      <c r="I385" s="1" cm="1">
        <f t="array" ref="I385">_xll.FDS(A385,"FF_PTX_INC(ANN_R,"&amp;F385&amp;","&amp;G385&amp;",,,USD)")</f>
        <v>1959.76051229984</v>
      </c>
      <c r="J385" s="1" cm="1">
        <f t="array" ref="J385">_xll.FDS(A385,"FF_MKT_VAL(ANN_R,"&amp;F385&amp;","&amp;G385&amp;",,,USD)")</f>
        <v>38077.341551420701</v>
      </c>
      <c r="K385" s="1" cm="1">
        <f t="array" ref="K385">_xll.FDS(A385,"FF_SHLDRS_EQ(ANN_R,"&amp;F385&amp;","&amp;G385&amp;",,,USD)")</f>
        <v>18781.604178830999</v>
      </c>
      <c r="L385" s="1" cm="1">
        <f t="array" ref="L385">_xll.FDS(A385,"FF_ASSETS(ANN_R,"&amp;F385&amp;","&amp;G385&amp;",,,USD)")</f>
        <v>38612.714496779299</v>
      </c>
      <c r="M385" s="1" cm="1">
        <f t="array" ref="M385">_xll.FDS(A385,"FF_TAX_CF(ANN_R,"&amp;F385&amp;","&amp;G385&amp;",,,USD)")</f>
        <v>269.623274736106</v>
      </c>
      <c r="N385" s="1" cm="1">
        <f t="array" ref="N385">_xll.FDS(A385,"FF_INC_TAX(ANN_R,"&amp;F385&amp;","&amp;G385&amp;",,,USD)")</f>
        <v>275.16317001730198</v>
      </c>
      <c r="O385" s="1" cm="1">
        <f t="array" ref="O385">_xll.FDS(A385,"FF_NET_INC(ANN_R,"&amp;F385&amp;","&amp;G385&amp;")")</f>
        <v>186886</v>
      </c>
      <c r="P385" s="1" cm="1">
        <f t="array" ref="P385">_xll.FDS(A385,"FF_ROA(ANN_R,"&amp;F385&amp;","&amp;G385&amp;")")</f>
        <v>4.4216329871433002</v>
      </c>
      <c r="Q385" cm="1">
        <f t="array" ref="Q385">_xll.FDS(A385,"FF_TAX_RATE(ANN_R,"&amp;F385&amp;","&amp;G385&amp;")")</f>
        <v>14.0406528394834</v>
      </c>
      <c r="R385" t="e" cm="1">
        <f t="array" ref="R385">_xll.FDS(A385,"FF_TAX_REFUND(ANN_R,"&amp;F385&amp;","&amp;G385&amp;",,,,,""D=1"")")</f>
        <v>#N/A</v>
      </c>
      <c r="S385">
        <f t="shared" si="37"/>
        <v>0.71914637968238582</v>
      </c>
      <c r="T385" s="1" cm="1">
        <f t="array" ref="T385">_xll.FDS($A385,"FF_TAX_CF(ANN_R,"&amp;AE385&amp;","&amp;AF385&amp;",,,USD)")</f>
        <v>1670.9641255643201</v>
      </c>
      <c r="U385" s="1" cm="1">
        <f t="array" ref="U385">_xll.FDS($A385,"FF_TAX_CF(ANN_R,"&amp;AG385&amp;","&amp;AH385&amp;",,,USD)")</f>
        <v>674.53457618318498</v>
      </c>
      <c r="V385" s="1" cm="1">
        <f t="array" ref="V385">_xll.FDS(A385,"FF_TAX_CF(ANN_R,"&amp;AI385&amp;","&amp;AJ385&amp;",,,USD)")</f>
        <v>280.10325622558599</v>
      </c>
      <c r="W385" s="1" cm="1">
        <f t="array" ref="W385">_xll.FDS(A385,"FF_TAX_CF(ANN_R,"&amp;AK385&amp;","&amp;AL385&amp;",,,USD)")</f>
        <v>376.32228728197498</v>
      </c>
      <c r="X385" s="1" cm="1">
        <f t="array" ref="X385">_xll.FDS(A385,"FF_TAX_CF(ANN_R,"&amp;F385&amp;","&amp;G385&amp;",,,USD)")</f>
        <v>269.623274736106</v>
      </c>
      <c r="Y385" s="1" cm="1">
        <f t="array" ref="Y385">_xll.FDS($A385,"FF_PTX_INC(ANN_R,"&amp;AE385&amp;","&amp;AF385&amp;",,,USD)")</f>
        <v>1585.7902075480699</v>
      </c>
      <c r="Z385" s="1" cm="1">
        <f t="array" ref="Z385">_xll.FDS($A385,"FF_PTX_INC(ANN_R,"&amp;AG385&amp;","&amp;AH385&amp;",,,USD)")</f>
        <v>-1323.88174619246</v>
      </c>
      <c r="AA385" s="1" cm="1">
        <f t="array" ref="AA385">_xll.FDS(A385,"FF_PTX_INC(ANN_R,"&amp;AI385&amp;","&amp;AJ385&amp;",,,USD)")</f>
        <v>1003.78660964966</v>
      </c>
      <c r="AB385" s="1" cm="1">
        <f t="array" ref="AB385">_xll.FDS(A385,"FF_PTX_INC(ANN_R,"&amp;AK385&amp;","&amp;AL385&amp;",,,USD)")</f>
        <v>1323.75388561562</v>
      </c>
      <c r="AC385" s="1" cm="1">
        <f t="array" ref="AC385">_xll.FDS(A385,"FF_PTX_INC(ANN_R,"&amp;F385&amp;","&amp;G385&amp;",,,USD)")</f>
        <v>1959.76051229984</v>
      </c>
      <c r="AE385" s="6">
        <f t="shared" si="38"/>
        <v>41640</v>
      </c>
      <c r="AF385" s="6">
        <f t="shared" si="39"/>
        <v>42004</v>
      </c>
      <c r="AG385" s="6">
        <f t="shared" si="40"/>
        <v>42005</v>
      </c>
      <c r="AH385" s="6">
        <f t="shared" si="41"/>
        <v>42369</v>
      </c>
      <c r="AI385" s="6">
        <f>DATE(YEAR(F385)+AO385,MONTH(F385),DAY(F385))</f>
        <v>42370</v>
      </c>
      <c r="AJ385" s="6">
        <f>DATE(YEAR(G385)+AO385,MONTH(G385),DAY(G385))</f>
        <v>42735</v>
      </c>
      <c r="AK385" s="6">
        <f>DATE(YEAR(F385)+AP385,MONTH(F385),DAY(F385))</f>
        <v>42736</v>
      </c>
      <c r="AL385" s="6">
        <f>DATE(YEAR(G385)+AP385,MONTH(G385),DAY(G385))</f>
        <v>43100</v>
      </c>
      <c r="AM385" s="8">
        <v>-4</v>
      </c>
      <c r="AN385" s="8">
        <v>-3</v>
      </c>
      <c r="AO385">
        <v>-2</v>
      </c>
      <c r="AP385">
        <v>-1</v>
      </c>
      <c r="AQ385" cm="1">
        <f t="array" ref="AQ385">_xll.FDS(A385,"FF_DEBT_LT(ANN_R,"&amp;F385&amp;","&amp;G385&amp;")")</f>
        <v>1036666</v>
      </c>
      <c r="AR385" cm="1">
        <f t="array" ref="AR385">_xll.FDS(A385,"FF_RD_EXP(ANN_R,"&amp;F385&amp;","&amp;G385&amp;")")</f>
        <v>325441</v>
      </c>
      <c r="AS385" t="e" cm="1">
        <f t="array" ref="AS385">_xll.FDS(A385,"FF_PTX_INC_FOR(ANN_R,"&amp;F385&amp;","&amp;G385&amp;")")</f>
        <v>#N/A</v>
      </c>
      <c r="AT385" cm="1">
        <f t="array" ref="AT385">_xll.FDS(A385,"FF_MKT_VAL_PUBLIC(ANN_R,"&amp;[1]sample_report!E385&amp;")")</f>
        <v>6686573.1475178599</v>
      </c>
    </row>
    <row r="386" spans="1:46" hidden="1" x14ac:dyDescent="0.25">
      <c r="A386" t="s">
        <v>424</v>
      </c>
      <c r="B386" t="s">
        <v>425</v>
      </c>
      <c r="C386" t="s">
        <v>29</v>
      </c>
      <c r="D386" t="str" cm="1">
        <f t="array" ref="D386">_xll.FDS(A386,"FF_MAJOR_IND_NAME")</f>
        <v>DRUGS, COSMETICS &amp; HEALTH CARE</v>
      </c>
      <c r="E386">
        <v>2018</v>
      </c>
      <c r="F386" s="4">
        <f t="shared" ref="F386:F449" si="42">DATE(E386,1,1)</f>
        <v>43101</v>
      </c>
      <c r="G386" s="4">
        <f t="shared" ref="G386:G449" si="43">DATE(E386,12,31)</f>
        <v>43465</v>
      </c>
      <c r="I386" s="1" cm="1">
        <f t="array" ref="I386">_xll.FDS(A386,"FF_PTX_INC(ANN_R,"&amp;F386&amp;","&amp;G386&amp;",,,USD)")</f>
        <v>691.719986535609</v>
      </c>
      <c r="J386" s="1" cm="1">
        <f t="array" ref="J386">_xll.FDS(A386,"FF_MKT_VAL(ANN_R,"&amp;F386&amp;","&amp;G386&amp;",,,USD)")</f>
        <v>12968.8674543255</v>
      </c>
      <c r="K386" s="1" cm="1">
        <f t="array" ref="K386">_xll.FDS(A386,"FF_SHLDRS_EQ(ANN_R,"&amp;F386&amp;","&amp;G386&amp;",,,USD)")</f>
        <v>4163.5440743463096</v>
      </c>
      <c r="L386" s="1" cm="1">
        <f t="array" ref="L386">_xll.FDS(A386,"FF_ASSETS(ANN_R,"&amp;F386&amp;","&amp;G386&amp;",,,USD)")</f>
        <v>9202.2830858481993</v>
      </c>
      <c r="M386" s="1" cm="1">
        <f t="array" ref="M386">_xll.FDS(A386,"FF_TAX_CF(ANN_R,"&amp;F386&amp;","&amp;G386&amp;",,,USD)")</f>
        <v>173.96534351259501</v>
      </c>
      <c r="N386" s="1" cm="1">
        <f t="array" ref="N386">_xll.FDS(A386,"FF_INC_TAX(ANN_R,"&amp;F386&amp;","&amp;G386&amp;",,,USD)")</f>
        <v>176.59995169192601</v>
      </c>
      <c r="O386" s="1" cm="1">
        <f t="array" ref="O386">_xll.FDS(A386,"FF_NET_INC(ANN_R,"&amp;F386&amp;","&amp;G386&amp;")")</f>
        <v>57064</v>
      </c>
      <c r="P386" s="1" cm="1">
        <f t="array" ref="P386">_xll.FDS(A386,"FF_ROA(ANN_R,"&amp;F386&amp;","&amp;G386&amp;")")</f>
        <v>5.8868465643125898</v>
      </c>
      <c r="Q386" cm="1">
        <f t="array" ref="Q386">_xll.FDS(A386,"FF_TAX_RATE(ANN_R,"&amp;F386&amp;","&amp;G386&amp;")")</f>
        <v>25.530555012065498</v>
      </c>
      <c r="R386" t="e" cm="1">
        <f t="array" ref="R386">_xll.FDS(A386,"FF_TAX_REFUND(ANN_R,"&amp;F386&amp;","&amp;G386&amp;",,,,,""D=1"")")</f>
        <v>#N/A</v>
      </c>
      <c r="S386">
        <f t="shared" si="37"/>
        <v>0.35554288390316413</v>
      </c>
      <c r="T386" s="1" cm="1">
        <f t="array" ref="T386">_xll.FDS($A386,"FF_TAX_CF(ANN_R,"&amp;AE386&amp;","&amp;AF386&amp;",,,USD)")</f>
        <v>161.64276611804999</v>
      </c>
      <c r="U386" s="1" cm="1">
        <f t="array" ref="U386">_xll.FDS($A386,"FF_TAX_CF(ANN_R,"&amp;AG386&amp;","&amp;AH386&amp;",,,USD)")</f>
        <v>239.294012829661</v>
      </c>
      <c r="V386" s="1" cm="1">
        <f t="array" ref="V386">_xll.FDS(A386,"FF_TAX_CF(ANN_R,"&amp;AI386&amp;","&amp;AJ386&amp;",,,USD)")</f>
        <v>106.866603851318</v>
      </c>
      <c r="W386" s="1" cm="1">
        <f t="array" ref="W386">_xll.FDS(A386,"FF_TAX_CF(ANN_R,"&amp;AK386&amp;","&amp;AL386&amp;",,,USD)")</f>
        <v>66.147985173389301</v>
      </c>
      <c r="X386" s="1" cm="1">
        <f t="array" ref="X386">_xll.FDS(A386,"FF_TAX_CF(ANN_R,"&amp;F386&amp;","&amp;G386&amp;",,,USD)")</f>
        <v>173.96534351259501</v>
      </c>
      <c r="Y386" s="1" cm="1">
        <f t="array" ref="Y386">_xll.FDS($A386,"FF_PTX_INC(ANN_R,"&amp;AE386&amp;","&amp;AF386&amp;",,,USD)")</f>
        <v>163.96877677179901</v>
      </c>
      <c r="Z386" s="1" cm="1">
        <f t="array" ref="Z386">_xll.FDS($A386,"FF_PTX_INC(ANN_R,"&amp;AG386&amp;","&amp;AH386&amp;",,,USD)")</f>
        <v>81.324281444773106</v>
      </c>
      <c r="AA386" s="1" cm="1">
        <f t="array" ref="AA386">_xll.FDS(A386,"FF_PTX_INC(ANN_R,"&amp;AI386&amp;","&amp;AJ386&amp;",,,USD)")</f>
        <v>589.58587646484398</v>
      </c>
      <c r="AB386" s="1" cm="1">
        <f t="array" ref="AB386">_xll.FDS(A386,"FF_PTX_INC(ANN_R,"&amp;AK386&amp;","&amp;AL386&amp;",,,USD)")</f>
        <v>576.99179975129698</v>
      </c>
      <c r="AC386" s="1" cm="1">
        <f t="array" ref="AC386">_xll.FDS(A386,"FF_PTX_INC(ANN_R,"&amp;F386&amp;","&amp;G386&amp;",,,USD)")</f>
        <v>691.719986535609</v>
      </c>
      <c r="AE386" s="6">
        <f t="shared" si="38"/>
        <v>41640</v>
      </c>
      <c r="AF386" s="6">
        <f t="shared" si="39"/>
        <v>42004</v>
      </c>
      <c r="AG386" s="6">
        <f t="shared" si="40"/>
        <v>42005</v>
      </c>
      <c r="AH386" s="6">
        <f t="shared" si="41"/>
        <v>42369</v>
      </c>
      <c r="AI386" s="6">
        <f>DATE(YEAR(F386)+AO386,MONTH(F386),DAY(F386))</f>
        <v>42370</v>
      </c>
      <c r="AJ386" s="6">
        <f>DATE(YEAR(G386)+AO386,MONTH(G386),DAY(G386))</f>
        <v>42735</v>
      </c>
      <c r="AK386" s="6">
        <f>DATE(YEAR(F386)+AP386,MONTH(F386),DAY(F386))</f>
        <v>42736</v>
      </c>
      <c r="AL386" s="6">
        <f>DATE(YEAR(G386)+AP386,MONTH(G386),DAY(G386))</f>
        <v>43100</v>
      </c>
      <c r="AM386" s="8">
        <v>-4</v>
      </c>
      <c r="AN386" s="8">
        <v>-3</v>
      </c>
      <c r="AO386">
        <v>-2</v>
      </c>
      <c r="AP386">
        <v>-1</v>
      </c>
      <c r="AQ386" cm="1">
        <f t="array" ref="AQ386">_xll.FDS(A386,"FF_DEBT_LT(ANN_R,"&amp;F386&amp;","&amp;G386&amp;")")</f>
        <v>164489</v>
      </c>
      <c r="AR386" cm="1">
        <f t="array" ref="AR386">_xll.FDS(A386,"FF_RD_EXP(ANN_R,"&amp;F386&amp;","&amp;G386&amp;")")</f>
        <v>89500</v>
      </c>
      <c r="AS386" t="e" cm="1">
        <f t="array" ref="AS386">_xll.FDS(A386,"FF_PTX_INC_FOR(ANN_R,"&amp;F386&amp;","&amp;G386&amp;")")</f>
        <v>#N/A</v>
      </c>
      <c r="AT386" cm="1">
        <f t="array" ref="AT386">_xll.FDS(A386,"FF_MKT_VAL_PUBLIC(ANN_R,"&amp;[1]sample_report!E386&amp;")")</f>
        <v>1261857.2364383701</v>
      </c>
    </row>
    <row r="387" spans="1:46" hidden="1" x14ac:dyDescent="0.25">
      <c r="A387" t="s">
        <v>476</v>
      </c>
      <c r="B387" t="s">
        <v>477</v>
      </c>
      <c r="C387" t="s">
        <v>29</v>
      </c>
      <c r="D387" t="str" cm="1">
        <f t="array" ref="D387">_xll.FDS(A387,"FF_MAJOR_IND_NAME")</f>
        <v>DRUGS, COSMETICS &amp; HEALTH CARE</v>
      </c>
      <c r="E387">
        <v>2018</v>
      </c>
      <c r="F387" s="4">
        <f t="shared" si="42"/>
        <v>43101</v>
      </c>
      <c r="G387" s="4">
        <f t="shared" si="43"/>
        <v>43465</v>
      </c>
      <c r="I387" s="1" cm="1">
        <f t="array" ref="I387">_xll.FDS(A387,"FF_PTX_INC(ANN_R,"&amp;F387&amp;","&amp;G387&amp;",,,USD)")</f>
        <v>692.965109579265</v>
      </c>
      <c r="J387" s="1" cm="1">
        <f t="array" ref="J387">_xll.FDS(A387,"FF_MKT_VAL(ANN_R,"&amp;F387&amp;","&amp;G387&amp;",,,USD)")</f>
        <v>18252.9792640495</v>
      </c>
      <c r="K387" s="1" cm="1">
        <f t="array" ref="K387">_xll.FDS(A387,"FF_SHLDRS_EQ(ANN_R,"&amp;F387&amp;","&amp;G387&amp;",,,USD)")</f>
        <v>5581.3999289479098</v>
      </c>
      <c r="L387" s="1" cm="1">
        <f t="array" ref="L387">_xll.FDS(A387,"FF_ASSETS(ANN_R,"&amp;F387&amp;","&amp;G387&amp;",,,USD)")</f>
        <v>9863.9472707463392</v>
      </c>
      <c r="M387" s="1" cm="1">
        <f t="array" ref="M387">_xll.FDS(A387,"FF_TAX_CF(ANN_R,"&amp;F387&amp;","&amp;G387&amp;",,,USD)")</f>
        <v>119.396472729743</v>
      </c>
      <c r="N387" s="1" cm="1">
        <f t="array" ref="N387">_xll.FDS(A387,"FF_INC_TAX(ANN_R,"&amp;F387&amp;","&amp;G387&amp;",,,USD)")</f>
        <v>201.90843094885301</v>
      </c>
      <c r="O387" s="1" cm="1">
        <f t="array" ref="O387">_xll.FDS(A387,"FF_NET_INC(ANN_R,"&amp;F387&amp;","&amp;G387&amp;")")</f>
        <v>51845</v>
      </c>
      <c r="P387" s="1" cm="1">
        <f t="array" ref="P387">_xll.FDS(A387,"FF_ROA(ANN_R,"&amp;F387&amp;","&amp;G387&amp;")")</f>
        <v>4.9855875218471102</v>
      </c>
      <c r="Q387" cm="1">
        <f t="array" ref="Q387">_xll.FDS(A387,"FF_TAX_RATE(ANN_R,"&amp;F387&amp;","&amp;G387&amp;")")</f>
        <v>29.136882673853901</v>
      </c>
      <c r="R387" t="e" cm="1">
        <f t="array" ref="R387">_xll.FDS(A387,"FF_TAX_REFUND(ANN_R,"&amp;F387&amp;","&amp;G387&amp;",,,,,""D=1"")")</f>
        <v>#N/A</v>
      </c>
      <c r="S387">
        <f t="shared" ref="S387:S450" si="44">SUM(T387:X387)/SUM(Y387:AC387)</f>
        <v>0.18509262712530525</v>
      </c>
      <c r="T387" s="1" cm="1">
        <f t="array" ref="T387">_xll.FDS($A387,"FF_TAX_CF(ANN_R,"&amp;AE387&amp;","&amp;AF387&amp;",,,USD)")</f>
        <v>206.14643776789299</v>
      </c>
      <c r="U387" s="1" cm="1">
        <f t="array" ref="U387">_xll.FDS($A387,"FF_TAX_CF(ANN_R,"&amp;AG387&amp;","&amp;AH387&amp;",,,USD)")</f>
        <v>57.766273790970402</v>
      </c>
      <c r="V387" s="1" cm="1">
        <f t="array" ref="V387">_xll.FDS(A387,"FF_TAX_CF(ANN_R,"&amp;AI387&amp;","&amp;AJ387&amp;",,,USD)")</f>
        <v>65.778797149658203</v>
      </c>
      <c r="W387" s="1" cm="1">
        <f t="array" ref="W387">_xll.FDS(A387,"FF_TAX_CF(ANN_R,"&amp;AK387&amp;","&amp;AL387&amp;",,,USD)")</f>
        <v>14.2491052802652</v>
      </c>
      <c r="X387" s="1" cm="1">
        <f t="array" ref="X387">_xll.FDS(A387,"FF_TAX_CF(ANN_R,"&amp;F387&amp;","&amp;G387&amp;",,,USD)")</f>
        <v>119.396472729743</v>
      </c>
      <c r="Y387" s="1" cm="1">
        <f t="array" ref="Y387">_xll.FDS($A387,"FF_PTX_INC(ANN_R,"&amp;AE387&amp;","&amp;AF387&amp;",,,USD)")</f>
        <v>621.91335496678903</v>
      </c>
      <c r="Z387" s="1" cm="1">
        <f t="array" ref="Z387">_xll.FDS($A387,"FF_PTX_INC(ANN_R,"&amp;AG387&amp;","&amp;AH387&amp;",,,USD)")</f>
        <v>235.534562612884</v>
      </c>
      <c r="AA387" s="1" cm="1">
        <f t="array" ref="AA387">_xll.FDS(A387,"FF_PTX_INC(ANN_R,"&amp;AI387&amp;","&amp;AJ387&amp;",,,USD)")</f>
        <v>420.31310653686501</v>
      </c>
      <c r="AB387" s="1" cm="1">
        <f t="array" ref="AB387">_xll.FDS(A387,"FF_PTX_INC(ANN_R,"&amp;AK387&amp;","&amp;AL387&amp;",,,USD)")</f>
        <v>532.54530350118898</v>
      </c>
      <c r="AC387" s="1" cm="1">
        <f t="array" ref="AC387">_xll.FDS(A387,"FF_PTX_INC(ANN_R,"&amp;F387&amp;","&amp;G387&amp;",,,USD)")</f>
        <v>692.965109579265</v>
      </c>
      <c r="AE387" s="6">
        <f t="shared" ref="AE387:AE450" si="45">DATE(YEAR($F387)+AM387,MONTH($F387),DAY($F387))</f>
        <v>41640</v>
      </c>
      <c r="AF387" s="6">
        <f t="shared" ref="AF387:AF450" si="46">DATE(YEAR($G387)+AM387,MONTH($G387),DAY($G387))</f>
        <v>42004</v>
      </c>
      <c r="AG387" s="6">
        <f t="shared" ref="AG387:AG450" si="47">DATE(YEAR($F387)+AN387,MONTH($F387),DAY($F387))</f>
        <v>42005</v>
      </c>
      <c r="AH387" s="6">
        <f t="shared" ref="AH387:AH450" si="48">DATE(YEAR($G387)+AN387,MONTH($G387),DAY($G387))</f>
        <v>42369</v>
      </c>
      <c r="AI387" s="6">
        <f>DATE(YEAR(F387)+AO387,MONTH(F387),DAY(F387))</f>
        <v>42370</v>
      </c>
      <c r="AJ387" s="6">
        <f>DATE(YEAR(G387)+AO387,MONTH(G387),DAY(G387))</f>
        <v>42735</v>
      </c>
      <c r="AK387" s="6">
        <f>DATE(YEAR(F387)+AP387,MONTH(F387),DAY(F387))</f>
        <v>42736</v>
      </c>
      <c r="AL387" s="6">
        <f>DATE(YEAR(G387)+AP387,MONTH(G387),DAY(G387))</f>
        <v>43100</v>
      </c>
      <c r="AM387" s="8">
        <v>-4</v>
      </c>
      <c r="AN387" s="8">
        <v>-3</v>
      </c>
      <c r="AO387">
        <v>-2</v>
      </c>
      <c r="AP387">
        <v>-1</v>
      </c>
      <c r="AQ387" cm="1">
        <f t="array" ref="AQ387">_xll.FDS(A387,"FF_DEBT_LT(ANN_R,"&amp;F387&amp;","&amp;G387&amp;")")</f>
        <v>156738</v>
      </c>
      <c r="AR387" cm="1">
        <f t="array" ref="AR387">_xll.FDS(A387,"FF_RD_EXP(ANN_R,"&amp;F387&amp;","&amp;G387&amp;")")</f>
        <v>131089</v>
      </c>
      <c r="AS387" t="e" cm="1">
        <f t="array" ref="AS387">_xll.FDS(A387,"FF_PTX_INC_FOR(ANN_R,"&amp;F387&amp;","&amp;G387&amp;")")</f>
        <v>#N/A</v>
      </c>
      <c r="AT387" cm="1">
        <f t="array" ref="AT387">_xll.FDS(A387,"FF_MKT_VAL_PUBLIC(ANN_R,"&amp;[1]sample_report!E387&amp;")")</f>
        <v>1432206.14255397</v>
      </c>
    </row>
    <row r="388" spans="1:46" hidden="1" x14ac:dyDescent="0.25">
      <c r="A388" t="s">
        <v>582</v>
      </c>
      <c r="B388" t="s">
        <v>583</v>
      </c>
      <c r="C388" t="s">
        <v>502</v>
      </c>
      <c r="D388" t="str" cm="1">
        <f t="array" ref="D388">_xll.FDS(A388,"FF_MAJOR_IND_NAME")</f>
        <v>DRUGS, COSMETICS &amp; HEALTH CARE</v>
      </c>
      <c r="E388">
        <v>2018</v>
      </c>
      <c r="F388" s="4">
        <f t="shared" si="42"/>
        <v>43101</v>
      </c>
      <c r="G388" s="4">
        <f t="shared" si="43"/>
        <v>43465</v>
      </c>
      <c r="I388" s="1" cm="1">
        <f t="array" ref="I388">_xll.FDS(A388,"FF_PTX_INC(ANN_R,"&amp;F388&amp;","&amp;G388&amp;",,,USD)")</f>
        <v>1980</v>
      </c>
      <c r="J388" s="1" cm="1">
        <f t="array" ref="J388">_xll.FDS(A388,"FF_MKT_VAL(ANN_R,"&amp;F388&amp;","&amp;G388&amp;",,,USD)")</f>
        <v>52387.98383243</v>
      </c>
      <c r="K388" s="1" cm="1">
        <f t="array" ref="K388">_xll.FDS(A388,"FF_SHLDRS_EQ(ANN_R,"&amp;F388&amp;","&amp;G388&amp;",,,USD)")</f>
        <v>4688</v>
      </c>
      <c r="L388" s="1" cm="1">
        <f t="array" ref="L388">_xll.FDS(A388,"FF_ASSETS(ANN_R,"&amp;F388&amp;","&amp;G388&amp;",,,USD)")</f>
        <v>12567</v>
      </c>
      <c r="M388" s="1" cm="1">
        <f t="array" ref="M388">_xll.FDS(A388,"FF_TAX_CF(ANN_R,"&amp;F388&amp;","&amp;G388&amp;",,,USD)")</f>
        <v>351</v>
      </c>
      <c r="N388" s="1" cm="1">
        <f t="array" ref="N388">_xll.FDS(A388,"FF_INC_TAX(ANN_R,"&amp;F388&amp;","&amp;G388&amp;",,,USD)")</f>
        <v>863</v>
      </c>
      <c r="O388" s="1" cm="1">
        <f t="array" ref="O388">_xll.FDS(A388,"FF_NET_INC(ANN_R,"&amp;F388&amp;","&amp;G388&amp;")")</f>
        <v>1108</v>
      </c>
      <c r="P388" s="1" cm="1">
        <f t="array" ref="P388">_xll.FDS(A388,"FF_ROA(ANN_R,"&amp;F388&amp;","&amp;G388&amp;")")</f>
        <v>9.1816863476279291</v>
      </c>
      <c r="Q388" cm="1">
        <f t="array" ref="Q388">_xll.FDS(A388,"FF_TAX_RATE(ANN_R,"&amp;F388&amp;","&amp;G388&amp;")")</f>
        <v>43.585858585858603</v>
      </c>
      <c r="R388" t="e" cm="1">
        <f t="array" ref="R388">_xll.FDS(A388,"FF_TAX_REFUND(ANN_R,"&amp;F388&amp;","&amp;G388&amp;",,,,,""D=1"")")</f>
        <v>#N/A</v>
      </c>
      <c r="S388">
        <f t="shared" si="44"/>
        <v>0.26031850735016965</v>
      </c>
      <c r="T388" s="1" cm="1">
        <f t="array" ref="T388">_xll.FDS($A388,"FF_TAX_CF(ANN_R,"&amp;AE388&amp;","&amp;AF388&amp;",,,USD)")</f>
        <v>534.70000000000005</v>
      </c>
      <c r="U388" s="1" cm="1">
        <f t="array" ref="U388">_xll.FDS($A388,"FF_TAX_CF(ANN_R,"&amp;AG388&amp;","&amp;AH388&amp;",,,USD)")</f>
        <v>417.4</v>
      </c>
      <c r="V388" s="1" cm="1">
        <f t="array" ref="V388">_xll.FDS(A388,"FF_TAX_CF(ANN_R,"&amp;AI388&amp;","&amp;AJ388&amp;",,,USD)")</f>
        <v>450.9</v>
      </c>
      <c r="W388" s="1" cm="1">
        <f t="array" ref="W388">_xll.FDS(A388,"FF_TAX_CF(ANN_R,"&amp;AK388&amp;","&amp;AL388&amp;",,,USD)")</f>
        <v>456</v>
      </c>
      <c r="X388" s="1" cm="1">
        <f t="array" ref="X388">_xll.FDS(A388,"FF_TAX_CF(ANN_R,"&amp;F388&amp;","&amp;G388&amp;",,,USD)")</f>
        <v>351</v>
      </c>
      <c r="Y388" s="1" cm="1">
        <f t="array" ref="Y388">_xll.FDS($A388,"FF_PTX_INC(ANN_R,"&amp;AE388&amp;","&amp;AF388&amp;",,,USD)")</f>
        <v>1776.8</v>
      </c>
      <c r="Z388" s="1" cm="1">
        <f t="array" ref="Z388">_xll.FDS($A388,"FF_PTX_INC(ANN_R,"&amp;AG388&amp;","&amp;AH388&amp;",,,USD)")</f>
        <v>1560.6</v>
      </c>
      <c r="AA388" s="1" cm="1">
        <f t="array" ref="AA388">_xll.FDS(A388,"FF_PTX_INC(ANN_R,"&amp;AI388&amp;","&amp;AJ388&amp;",,,USD)")</f>
        <v>1555.2</v>
      </c>
      <c r="AB388" s="1" cm="1">
        <f t="array" ref="AB388">_xll.FDS(A388,"FF_PTX_INC(ANN_R,"&amp;AK388&amp;","&amp;AL388&amp;",,,USD)")</f>
        <v>1617</v>
      </c>
      <c r="AC388" s="1" cm="1">
        <f t="array" ref="AC388">_xll.FDS(A388,"FF_PTX_INC(ANN_R,"&amp;F388&amp;","&amp;G388&amp;",,,USD)")</f>
        <v>1980</v>
      </c>
      <c r="AE388" s="6">
        <f t="shared" si="45"/>
        <v>41640</v>
      </c>
      <c r="AF388" s="6">
        <f t="shared" si="46"/>
        <v>42004</v>
      </c>
      <c r="AG388" s="6">
        <f t="shared" si="47"/>
        <v>42005</v>
      </c>
      <c r="AH388" s="6">
        <f t="shared" si="48"/>
        <v>42369</v>
      </c>
      <c r="AI388" s="6">
        <f>DATE(YEAR(F388)+AO388,MONTH(F388),DAY(F388))</f>
        <v>42370</v>
      </c>
      <c r="AJ388" s="6">
        <f>DATE(YEAR(G388)+AO388,MONTH(G388),DAY(G388))</f>
        <v>42735</v>
      </c>
      <c r="AK388" s="6">
        <f>DATE(YEAR(F388)+AP388,MONTH(F388),DAY(F388))</f>
        <v>42736</v>
      </c>
      <c r="AL388" s="6">
        <f>DATE(YEAR(G388)+AP388,MONTH(G388),DAY(G388))</f>
        <v>43100</v>
      </c>
      <c r="AM388" s="8">
        <v>-4</v>
      </c>
      <c r="AN388" s="8">
        <v>-3</v>
      </c>
      <c r="AO388">
        <v>-2</v>
      </c>
      <c r="AP388">
        <v>-1</v>
      </c>
      <c r="AQ388" cm="1">
        <f t="array" ref="AQ388">_xll.FDS(A388,"FF_DEBT_LT(ANN_R,"&amp;F388&amp;","&amp;G388&amp;")")</f>
        <v>3361</v>
      </c>
      <c r="AR388" cm="1">
        <f t="array" ref="AR388">_xll.FDS(A388,"FF_RD_EXP(ANN_R,"&amp;F388&amp;","&amp;G388&amp;")")</f>
        <v>181</v>
      </c>
      <c r="AS388" cm="1">
        <f t="array" ref="AS388">_xll.FDS(A388,"FF_PTX_INC_FOR(ANN_R,"&amp;F388&amp;","&amp;G388&amp;")")</f>
        <v>2004</v>
      </c>
      <c r="AT388" cm="1">
        <f t="array" ref="AT388">_xll.FDS(A388,"FF_MKT_VAL_PUBLIC(ANN_R,"&amp;[1]sample_report!E388&amp;")")</f>
        <v>28832.149349462201</v>
      </c>
    </row>
    <row r="389" spans="1:46" hidden="1" x14ac:dyDescent="0.25">
      <c r="A389" t="s">
        <v>600</v>
      </c>
      <c r="B389" t="s">
        <v>601</v>
      </c>
      <c r="C389" t="s">
        <v>502</v>
      </c>
      <c r="D389" t="str" cm="1">
        <f t="array" ref="D389">_xll.FDS(A389,"FF_MAJOR_IND_NAME")</f>
        <v>DRUGS, COSMETICS &amp; HEALTH CARE</v>
      </c>
      <c r="E389">
        <v>2018</v>
      </c>
      <c r="F389" s="4">
        <f t="shared" si="42"/>
        <v>43101</v>
      </c>
      <c r="G389" s="4">
        <f t="shared" si="43"/>
        <v>43465</v>
      </c>
      <c r="I389" s="1" cm="1">
        <f t="array" ref="I389">_xll.FDS(A389,"FF_PTX_INC(ANN_R,"&amp;F389&amp;","&amp;G389&amp;",,,USD)")</f>
        <v>2553.5</v>
      </c>
      <c r="J389" s="1" cm="1">
        <f t="array" ref="J389">_xll.FDS(A389,"FF_MKT_VAL(ANN_R,"&amp;F389&amp;","&amp;G389&amp;",,,USD)")</f>
        <v>40713.847073999998</v>
      </c>
      <c r="K389" s="1" cm="1">
        <f t="array" ref="K389">_xll.FDS(A389,"FF_SHLDRS_EQ(ANN_R,"&amp;F389&amp;","&amp;G389&amp;",,,USD)")</f>
        <v>8757.2999999999993</v>
      </c>
      <c r="L389" s="1" cm="1">
        <f t="array" ref="L389">_xll.FDS(A389,"FF_ASSETS(ANN_R,"&amp;F389&amp;","&amp;G389&amp;",,,USD)")</f>
        <v>11734.5</v>
      </c>
      <c r="M389" s="1" cm="1">
        <f t="array" ref="M389">_xll.FDS(A389,"FF_TAX_CF(ANN_R,"&amp;F389&amp;","&amp;G389&amp;",,,USD)")</f>
        <v>205.6</v>
      </c>
      <c r="N389" s="1" cm="1">
        <f t="array" ref="N389">_xll.FDS(A389,"FF_INC_TAX(ANN_R,"&amp;F389&amp;","&amp;G389&amp;",,,USD)")</f>
        <v>109.1</v>
      </c>
      <c r="O389" s="1" cm="1">
        <f t="array" ref="O389">_xll.FDS(A389,"FF_NET_INC(ANN_R,"&amp;F389&amp;","&amp;G389&amp;")")</f>
        <v>2444.4</v>
      </c>
      <c r="P389" s="1" cm="1">
        <f t="array" ref="P389">_xll.FDS(A389,"FF_ROA(ANN_R,"&amp;F389&amp;","&amp;G389&amp;")")</f>
        <v>23.793854344505299</v>
      </c>
      <c r="Q389" cm="1">
        <f t="array" ref="Q389">_xll.FDS(A389,"FF_TAX_RATE(ANN_R,"&amp;F389&amp;","&amp;G389&amp;")")</f>
        <v>4.2725670648129999</v>
      </c>
      <c r="R389" t="e" cm="1">
        <f t="array" ref="R389">_xll.FDS(A389,"FF_TAX_REFUND(ANN_R,"&amp;F389&amp;","&amp;G389&amp;",,,,,""D=1"")")</f>
        <v>#N/A</v>
      </c>
      <c r="S389">
        <f t="shared" si="44"/>
        <v>0.22325953480428043</v>
      </c>
      <c r="T389" s="1" cm="1">
        <f t="array" ref="T389">_xll.FDS($A389,"FF_TAX_CF(ANN_R,"&amp;AE389&amp;","&amp;AF389&amp;",,,USD)")</f>
        <v>59.847000000000001</v>
      </c>
      <c r="U389" s="1" cm="1">
        <f t="array" ref="U389">_xll.FDS($A389,"FF_TAX_CF(ANN_R,"&amp;AG389&amp;","&amp;AH389&amp;",,,USD)")</f>
        <v>276.09199999999998</v>
      </c>
      <c r="V389" s="1" cm="1">
        <f t="array" ref="V389">_xll.FDS(A389,"FF_TAX_CF(ANN_R,"&amp;AI389&amp;","&amp;AJ389&amp;",,,USD)")</f>
        <v>481.36</v>
      </c>
      <c r="W389" s="1" cm="1">
        <f t="array" ref="W389">_xll.FDS(A389,"FF_TAX_CF(ANN_R,"&amp;AK389&amp;","&amp;AL389&amp;",,,USD)")</f>
        <v>754.84299999999996</v>
      </c>
      <c r="X389" s="1" cm="1">
        <f t="array" ref="X389">_xll.FDS(A389,"FF_TAX_CF(ANN_R,"&amp;F389&amp;","&amp;G389&amp;",,,USD)")</f>
        <v>205.6</v>
      </c>
      <c r="Y389" s="1" cm="1">
        <f t="array" ref="Y389">_xll.FDS($A389,"FF_PTX_INC(ANN_R,"&amp;AE389&amp;","&amp;AF389&amp;",,,USD)")</f>
        <v>775.74699999999996</v>
      </c>
      <c r="Z389" s="1" cm="1">
        <f t="array" ref="Z389">_xll.FDS($A389,"FF_PTX_INC(ANN_R,"&amp;AG389&amp;","&amp;AH389&amp;",,,USD)")</f>
        <v>1225.097</v>
      </c>
      <c r="AA389" s="1" cm="1">
        <f t="array" ref="AA389">_xll.FDS(A389,"FF_PTX_INC(ANN_R,"&amp;AI389&amp;","&amp;AJ389&amp;",,,USD)")</f>
        <v>1329.8150000000001</v>
      </c>
      <c r="AB389" s="1" cm="1">
        <f t="array" ref="AB389">_xll.FDS(A389,"FF_PTX_INC(ANN_R,"&amp;AK389&amp;","&amp;AL389&amp;",,,USD)")</f>
        <v>2078.511</v>
      </c>
      <c r="AC389" s="1" cm="1">
        <f t="array" ref="AC389">_xll.FDS(A389,"FF_PTX_INC(ANN_R,"&amp;F389&amp;","&amp;G389&amp;",,,USD)")</f>
        <v>2553.5</v>
      </c>
      <c r="AE389" s="6">
        <f t="shared" si="45"/>
        <v>41640</v>
      </c>
      <c r="AF389" s="6">
        <f t="shared" si="46"/>
        <v>42004</v>
      </c>
      <c r="AG389" s="6">
        <f t="shared" si="47"/>
        <v>42005</v>
      </c>
      <c r="AH389" s="6">
        <f t="shared" si="48"/>
        <v>42369</v>
      </c>
      <c r="AI389" s="6">
        <f>DATE(YEAR(F389)+AO389,MONTH(F389),DAY(F389))</f>
        <v>42370</v>
      </c>
      <c r="AJ389" s="6">
        <f>DATE(YEAR(G389)+AO389,MONTH(G389),DAY(G389))</f>
        <v>42735</v>
      </c>
      <c r="AK389" s="6">
        <f>DATE(YEAR(F389)+AP389,MONTH(F389),DAY(F389))</f>
        <v>42736</v>
      </c>
      <c r="AL389" s="6">
        <f>DATE(YEAR(G389)+AP389,MONTH(G389),DAY(G389))</f>
        <v>43100</v>
      </c>
      <c r="AM389" s="8">
        <v>-4</v>
      </c>
      <c r="AN389" s="8">
        <v>-3</v>
      </c>
      <c r="AO389">
        <v>-2</v>
      </c>
      <c r="AP389">
        <v>-1</v>
      </c>
      <c r="AQ389" cm="1">
        <f t="array" ref="AQ389">_xll.FDS(A389,"FF_DEBT_LT(ANN_R,"&amp;F389&amp;","&amp;G389&amp;")")</f>
        <v>708.5</v>
      </c>
      <c r="AR389" cm="1">
        <f t="array" ref="AR389">_xll.FDS(A389,"FF_RD_EXP(ANN_R,"&amp;F389&amp;","&amp;G389&amp;")")</f>
        <v>2037.9</v>
      </c>
      <c r="AS389" cm="1">
        <f t="array" ref="AS389">_xll.FDS(A389,"FF_PTX_INC_FOR(ANN_R,"&amp;F389&amp;","&amp;G389&amp;")")</f>
        <v>401.8</v>
      </c>
      <c r="AT389" cm="1">
        <f t="array" ref="AT389">_xll.FDS(A389,"FF_MKT_VAL_PUBLIC(ANN_R,"&amp;[1]sample_report!E389&amp;")")</f>
        <v>29986.127281351201</v>
      </c>
    </row>
    <row r="390" spans="1:46" hidden="1" x14ac:dyDescent="0.25">
      <c r="A390" t="s">
        <v>653</v>
      </c>
      <c r="B390" t="s">
        <v>654</v>
      </c>
      <c r="C390" t="s">
        <v>502</v>
      </c>
      <c r="D390" t="str" cm="1">
        <f t="array" ref="D390">_xll.FDS(A390,"FF_MAJOR_IND_NAME")</f>
        <v>DRUGS, COSMETICS &amp; HEALTH CARE</v>
      </c>
      <c r="E390">
        <v>2018</v>
      </c>
      <c r="F390" s="4">
        <f t="shared" si="42"/>
        <v>43101</v>
      </c>
      <c r="G390" s="4">
        <f t="shared" si="43"/>
        <v>43465</v>
      </c>
      <c r="I390" s="1" cm="1">
        <f t="array" ref="I390">_xll.FDS(A390,"FF_PTX_INC(ANN_R,"&amp;F390&amp;","&amp;G390&amp;",,,USD)")</f>
        <v>-271.10000000000002</v>
      </c>
      <c r="J390" s="1" cm="1">
        <f t="array" ref="J390">_xll.FDS(A390,"FF_MKT_VAL(ANN_R,"&amp;F390&amp;","&amp;G390&amp;",,,USD)")</f>
        <v>21158.880000000001</v>
      </c>
      <c r="K390" s="1" cm="1">
        <f t="array" ref="K390">_xll.FDS(A390,"FF_SHLDRS_EQ(ANN_R,"&amp;F390&amp;","&amp;G390&amp;",,,USD)")</f>
        <v>11271.3</v>
      </c>
      <c r="L390" s="1" cm="1">
        <f t="array" ref="L390">_xll.FDS(A390,"FF_ASSETS(ANN_R,"&amp;F390&amp;","&amp;G390&amp;",,,USD)")</f>
        <v>24126.799999999999</v>
      </c>
      <c r="M390" s="1" cm="1">
        <f t="array" ref="M390">_xll.FDS(A390,"FF_TAX_CF(ANN_R,"&amp;F390&amp;","&amp;G390&amp;",,,USD)")</f>
        <v>237.1</v>
      </c>
      <c r="N390" s="1" cm="1">
        <f t="array" ref="N390">_xll.FDS(A390,"FF_INC_TAX(ANN_R,"&amp;F390&amp;","&amp;G390&amp;",,,USD)")</f>
        <v>108.2</v>
      </c>
      <c r="O390" s="1" cm="1">
        <f t="array" ref="O390">_xll.FDS(A390,"FF_NET_INC(ANN_R,"&amp;F390&amp;","&amp;G390&amp;")")</f>
        <v>-379.2</v>
      </c>
      <c r="P390" s="1" cm="1">
        <f t="array" ref="P390">_xll.FDS(A390,"FF_ROA(ANN_R,"&amp;F390&amp;","&amp;G390&amp;")")</f>
        <v>-1.51254068542983</v>
      </c>
      <c r="Q390" t="e" cm="1">
        <f t="array" ref="Q390">_xll.FDS(A390,"FF_TAX_RATE(ANN_R,"&amp;F390&amp;","&amp;G390&amp;")")</f>
        <v>#N/A</v>
      </c>
      <c r="R390" t="e" cm="1">
        <f t="array" ref="R390">_xll.FDS(A390,"FF_TAX_REFUND(ANN_R,"&amp;F390&amp;","&amp;G390&amp;",,,,,""D=1"")")</f>
        <v>#N/A</v>
      </c>
      <c r="S390">
        <f t="shared" si="44"/>
        <v>0.77345876227665367</v>
      </c>
      <c r="T390" s="1" cm="1">
        <f t="array" ref="T390">_xll.FDS($A390,"FF_TAX_CF(ANN_R,"&amp;AE390&amp;","&amp;AF390&amp;",,,USD)")</f>
        <v>340.1</v>
      </c>
      <c r="U390" s="1" cm="1">
        <f t="array" ref="U390">_xll.FDS($A390,"FF_TAX_CF(ANN_R,"&amp;AG390&amp;","&amp;AH390&amp;",,,USD)")</f>
        <v>193.6</v>
      </c>
      <c r="V390" s="1" cm="1">
        <f t="array" ref="V390">_xll.FDS(A390,"FF_TAX_CF(ANN_R,"&amp;AI390&amp;","&amp;AJ390&amp;",,,USD)")</f>
        <v>269.60000000000002</v>
      </c>
      <c r="W390" s="1" cm="1">
        <f t="array" ref="W390">_xll.FDS(A390,"FF_TAX_CF(ANN_R,"&amp;AK390&amp;","&amp;AL390&amp;",,,USD)")</f>
        <v>266.89999999999998</v>
      </c>
      <c r="X390" s="1" cm="1">
        <f t="array" ref="X390">_xll.FDS(A390,"FF_TAX_CF(ANN_R,"&amp;F390&amp;","&amp;G390&amp;",,,USD)")</f>
        <v>237.1</v>
      </c>
      <c r="Y390" s="1" cm="1">
        <f t="array" ref="Y390">_xll.FDS($A390,"FF_PTX_INC(ANN_R,"&amp;AE390&amp;","&amp;AF390&amp;",,,USD)")</f>
        <v>943.9</v>
      </c>
      <c r="Z390" s="1" cm="1">
        <f t="array" ref="Z390">_xll.FDS($A390,"FF_PTX_INC(ANN_R,"&amp;AG390&amp;","&amp;AH390&amp;",,,USD)")</f>
        <v>153.19999999999999</v>
      </c>
      <c r="AA390" s="1" cm="1">
        <f t="array" ref="AA390">_xll.FDS(A390,"FF_PTX_INC(ANN_R,"&amp;AI390&amp;","&amp;AJ390&amp;",,,USD)")</f>
        <v>399.6</v>
      </c>
      <c r="AB390" s="1" cm="1">
        <f t="array" ref="AB390">_xll.FDS(A390,"FF_PTX_INC(ANN_R,"&amp;AK390&amp;","&amp;AL390&amp;",,,USD)")</f>
        <v>464.6</v>
      </c>
      <c r="AC390" s="1" cm="1">
        <f t="array" ref="AC390">_xll.FDS(A390,"FF_PTX_INC(ANN_R,"&amp;F390&amp;","&amp;G390&amp;",,,USD)")</f>
        <v>-271.10000000000002</v>
      </c>
      <c r="AE390" s="6">
        <f t="shared" si="45"/>
        <v>41640</v>
      </c>
      <c r="AF390" s="6">
        <f t="shared" si="46"/>
        <v>42004</v>
      </c>
      <c r="AG390" s="6">
        <f t="shared" si="47"/>
        <v>42005</v>
      </c>
      <c r="AH390" s="6">
        <f t="shared" si="48"/>
        <v>42369</v>
      </c>
      <c r="AI390" s="6">
        <f>DATE(YEAR(F390)+AO390,MONTH(F390),DAY(F390))</f>
        <v>42370</v>
      </c>
      <c r="AJ390" s="6">
        <f>DATE(YEAR(G390)+AO390,MONTH(G390),DAY(G390))</f>
        <v>42735</v>
      </c>
      <c r="AK390" s="6">
        <f>DATE(YEAR(F390)+AP390,MONTH(F390),DAY(F390))</f>
        <v>42736</v>
      </c>
      <c r="AL390" s="6">
        <f>DATE(YEAR(G390)+AP390,MONTH(G390),DAY(G390))</f>
        <v>43100</v>
      </c>
      <c r="AM390" s="8">
        <v>-4</v>
      </c>
      <c r="AN390" s="8">
        <v>-3</v>
      </c>
      <c r="AO390">
        <v>-2</v>
      </c>
      <c r="AP390">
        <v>-1</v>
      </c>
      <c r="AQ390" cm="1">
        <f t="array" ref="AQ390">_xll.FDS(A390,"FF_DEBT_LT(ANN_R,"&amp;F390&amp;","&amp;G390&amp;")")</f>
        <v>8413.7000000000007</v>
      </c>
      <c r="AR390" cm="1">
        <f t="array" ref="AR390">_xll.FDS(A390,"FF_RD_EXP(ANN_R,"&amp;F390&amp;","&amp;G390&amp;")")</f>
        <v>391.7</v>
      </c>
      <c r="AS390" cm="1">
        <f t="array" ref="AS390">_xll.FDS(A390,"FF_PTX_INC_FOR(ANN_R,"&amp;F390&amp;","&amp;G390&amp;")")</f>
        <v>111.7</v>
      </c>
      <c r="AT390" cm="1">
        <f t="array" ref="AT390">_xll.FDS(A390,"FF_MKT_VAL_PUBLIC(ANN_R,"&amp;[1]sample_report!E390&amp;")")</f>
        <v>21153.801868800001</v>
      </c>
    </row>
    <row r="391" spans="1:46" hidden="1" x14ac:dyDescent="0.25">
      <c r="A391" t="s">
        <v>669</v>
      </c>
      <c r="B391" t="s">
        <v>670</v>
      </c>
      <c r="C391" t="s">
        <v>502</v>
      </c>
      <c r="D391" t="str" cm="1">
        <f t="array" ref="D391">_xll.FDS(A391,"FF_MAJOR_IND_NAME")</f>
        <v>DRUGS, COSMETICS &amp; HEALTH CARE</v>
      </c>
      <c r="E391">
        <v>2018</v>
      </c>
      <c r="F391" s="4">
        <f t="shared" si="42"/>
        <v>43101</v>
      </c>
      <c r="G391" s="4">
        <f t="shared" si="43"/>
        <v>43465</v>
      </c>
      <c r="I391" s="1" cm="1">
        <f t="array" ref="I391">_xll.FDS(A391,"FF_PTX_INC(ANN_R,"&amp;F391&amp;","&amp;G391&amp;",,,USD)")</f>
        <v>239</v>
      </c>
      <c r="J391" s="1" cm="1">
        <f t="array" ref="J391">_xll.FDS(A391,"FF_MKT_VAL(ANN_R,"&amp;F391&amp;","&amp;G391&amp;",,,USD)")</f>
        <v>28455.74</v>
      </c>
      <c r="K391" s="1" cm="1">
        <f t="array" ref="K391">_xll.FDS(A391,"FF_SHLDRS_EQ(ANN_R,"&amp;F391&amp;","&amp;G391&amp;",,,USD)")</f>
        <v>9804</v>
      </c>
      <c r="L391" s="1" cm="1">
        <f t="array" ref="L391">_xll.FDS(A391,"FF_ASSETS(ANN_R,"&amp;F391&amp;","&amp;G391&amp;",,,USD)")</f>
        <v>60381</v>
      </c>
      <c r="M391" s="1" cm="1">
        <f t="array" ref="M391">_xll.FDS(A391,"FF_TAX_CF(ANN_R,"&amp;F391&amp;","&amp;G391&amp;",,,USD)")</f>
        <v>144</v>
      </c>
      <c r="N391" s="1" cm="1">
        <f t="array" ref="N391">_xll.FDS(A391,"FF_INC_TAX(ANN_R,"&amp;F391&amp;","&amp;G391&amp;",,,USD)")</f>
        <v>-53</v>
      </c>
      <c r="O391" s="1" cm="1">
        <f t="array" ref="O391">_xll.FDS(A391,"FF_NET_INC(ANN_R,"&amp;F391&amp;","&amp;G391&amp;")")</f>
        <v>62</v>
      </c>
      <c r="P391" s="1" cm="1">
        <f t="array" ref="P391">_xll.FDS(A391,"FF_ROA(ANN_R,"&amp;F391&amp;","&amp;G391&amp;")")</f>
        <v>0.10218376596621299</v>
      </c>
      <c r="Q391" cm="1">
        <f t="array" ref="Q391">_xll.FDS(A391,"FF_TAX_RATE(ANN_R,"&amp;F391&amp;","&amp;G391&amp;")")</f>
        <v>-22.175732217573199</v>
      </c>
      <c r="R391" t="e" cm="1">
        <f t="array" ref="R391">_xll.FDS(A391,"FF_TAX_REFUND(ANN_R,"&amp;F391&amp;","&amp;G391&amp;",,,,,""D=1"")")</f>
        <v>#N/A</v>
      </c>
      <c r="S391">
        <f t="shared" si="44"/>
        <v>0.20009251305094825</v>
      </c>
      <c r="T391" s="1" cm="1">
        <f t="array" ref="T391">_xll.FDS($A391,"FF_TAX_CF(ANN_R,"&amp;AE391&amp;","&amp;AF391&amp;",,,USD)")</f>
        <v>508</v>
      </c>
      <c r="U391" s="1" cm="1">
        <f t="array" ref="U391">_xll.FDS($A391,"FF_TAX_CF(ANN_R,"&amp;AG391&amp;","&amp;AH391&amp;",,,USD)")</f>
        <v>866</v>
      </c>
      <c r="V391" s="1" cm="1">
        <f t="array" ref="V391">_xll.FDS(A391,"FF_TAX_CF(ANN_R,"&amp;AI391&amp;","&amp;AJ391&amp;",,,USD)")</f>
        <v>923</v>
      </c>
      <c r="W391" s="1" cm="1">
        <f t="array" ref="W391">_xll.FDS(A391,"FF_TAX_CF(ANN_R,"&amp;AK391&amp;","&amp;AL391&amp;",,,USD)")</f>
        <v>587</v>
      </c>
      <c r="X391" s="1" cm="1">
        <f t="array" ref="X391">_xll.FDS(A391,"FF_TAX_CF(ANN_R,"&amp;F391&amp;","&amp;G391&amp;",,,USD)")</f>
        <v>144</v>
      </c>
      <c r="Y391" s="1" cm="1">
        <f t="array" ref="Y391">_xll.FDS($A391,"FF_PTX_INC(ANN_R,"&amp;AE391&amp;","&amp;AF391&amp;",,,USD)")</f>
        <v>2096</v>
      </c>
      <c r="Z391" s="1" cm="1">
        <f t="array" ref="Z391">_xll.FDS($A391,"FF_PTX_INC(ANN_R,"&amp;AG391&amp;","&amp;AH391&amp;",,,USD)")</f>
        <v>2657</v>
      </c>
      <c r="AA391" s="1" cm="1">
        <f t="array" ref="AA391">_xll.FDS(A391,"FF_PTX_INC(ANN_R,"&amp;AI391&amp;","&amp;AJ391&amp;",,,USD)")</f>
        <v>3250</v>
      </c>
      <c r="AB391" s="1" cm="1">
        <f t="array" ref="AB391">_xll.FDS(A391,"FF_PTX_INC(ANN_R,"&amp;AK391&amp;","&amp;AL391&amp;",,,USD)")</f>
        <v>6891</v>
      </c>
      <c r="AC391" s="1" cm="1">
        <f t="array" ref="AC391">_xll.FDS(A391,"FF_PTX_INC(ANN_R,"&amp;F391&amp;","&amp;G391&amp;",,,USD)")</f>
        <v>239</v>
      </c>
      <c r="AE391" s="6">
        <f t="shared" si="45"/>
        <v>41640</v>
      </c>
      <c r="AF391" s="6">
        <f t="shared" si="46"/>
        <v>42004</v>
      </c>
      <c r="AG391" s="6">
        <f t="shared" si="47"/>
        <v>42005</v>
      </c>
      <c r="AH391" s="6">
        <f t="shared" si="48"/>
        <v>42369</v>
      </c>
      <c r="AI391" s="6">
        <f>DATE(YEAR(F391)+AO391,MONTH(F391),DAY(F391))</f>
        <v>42370</v>
      </c>
      <c r="AJ391" s="6">
        <f>DATE(YEAR(G391)+AO391,MONTH(G391),DAY(G391))</f>
        <v>42735</v>
      </c>
      <c r="AK391" s="6">
        <f>DATE(YEAR(F391)+AP391,MONTH(F391),DAY(F391))</f>
        <v>42736</v>
      </c>
      <c r="AL391" s="6">
        <f>DATE(YEAR(G391)+AP391,MONTH(G391),DAY(G391))</f>
        <v>43100</v>
      </c>
      <c r="AM391" s="8">
        <v>-4</v>
      </c>
      <c r="AN391" s="8">
        <v>-3</v>
      </c>
      <c r="AO391">
        <v>-2</v>
      </c>
      <c r="AP391">
        <v>-1</v>
      </c>
      <c r="AQ391" cm="1">
        <f t="array" ref="AQ391">_xll.FDS(A391,"FF_DEBT_LT(ANN_R,"&amp;F391&amp;","&amp;G391&amp;")")</f>
        <v>6751</v>
      </c>
      <c r="AR391" cm="1">
        <f t="array" ref="AR391">_xll.FDS(A391,"FF_RD_EXP(ANN_R,"&amp;F391&amp;","&amp;G391&amp;")")</f>
        <v>125</v>
      </c>
      <c r="AS391" cm="1">
        <f t="array" ref="AS391">_xll.FDS(A391,"FF_PTX_INC_FOR(ANN_R,"&amp;F391&amp;","&amp;G391&amp;")")</f>
        <v>-936</v>
      </c>
      <c r="AT391" cm="1">
        <f t="array" ref="AT391">_xll.FDS(A391,"FF_MKT_VAL_PUBLIC(ANN_R,"&amp;[1]sample_report!E391&amp;")")</f>
        <v>26202.693462399999</v>
      </c>
    </row>
    <row r="392" spans="1:46" hidden="1" x14ac:dyDescent="0.25">
      <c r="A392" t="s">
        <v>700</v>
      </c>
      <c r="B392" t="s">
        <v>701</v>
      </c>
      <c r="C392" t="s">
        <v>502</v>
      </c>
      <c r="D392" t="str" cm="1">
        <f t="array" ref="D392">_xll.FDS(A392,"FF_MAJOR_IND_NAME")</f>
        <v>DRUGS, COSMETICS &amp; HEALTH CARE</v>
      </c>
      <c r="E392">
        <v>2018</v>
      </c>
      <c r="F392" s="4">
        <f t="shared" si="42"/>
        <v>43101</v>
      </c>
      <c r="G392" s="4">
        <f t="shared" si="43"/>
        <v>43465</v>
      </c>
      <c r="I392" s="1" cm="1">
        <f t="array" ref="I392">_xll.FDS(A392,"FF_PTX_INC(ANN_R,"&amp;F392&amp;","&amp;G392&amp;",,,USD)")</f>
        <v>651.85799999999995</v>
      </c>
      <c r="J392" s="1" cm="1">
        <f t="array" ref="J392">_xll.FDS(A392,"FF_MKT_VAL(ANN_R,"&amp;F392&amp;","&amp;G392&amp;",,,USD)")</f>
        <v>14095.363833539999</v>
      </c>
      <c r="K392" s="1" cm="1">
        <f t="array" ref="K392">_xll.FDS(A392,"FF_SHLDRS_EQ(ANN_R,"&amp;F392&amp;","&amp;G392&amp;",,,USD)")</f>
        <v>590.06299999999999</v>
      </c>
      <c r="L392" s="1" cm="1">
        <f t="array" ref="L392">_xll.FDS(A392,"FF_ASSETS(ANN_R,"&amp;F392&amp;","&amp;G392&amp;",,,USD)")</f>
        <v>2618.8470000000002</v>
      </c>
      <c r="M392" s="1" cm="1">
        <f t="array" ref="M392">_xll.FDS(A392,"FF_TAX_CF(ANN_R,"&amp;F392&amp;","&amp;G392&amp;",,,USD)")</f>
        <v>132.41</v>
      </c>
      <c r="N392" s="1" cm="1">
        <f t="array" ref="N392">_xll.FDS(A392,"FF_INC_TAX(ANN_R,"&amp;F392&amp;","&amp;G392&amp;",,,USD)")</f>
        <v>139.24700000000001</v>
      </c>
      <c r="O392" s="1" cm="1">
        <f t="array" ref="O392">_xll.FDS(A392,"FF_NET_INC(ANN_R,"&amp;F392&amp;","&amp;G392&amp;")")</f>
        <v>512.61099999999999</v>
      </c>
      <c r="P392" s="1" cm="1">
        <f t="array" ref="P392">_xll.FDS(A392,"FF_ROA(ANN_R,"&amp;F392&amp;","&amp;G392&amp;")")</f>
        <v>19.835384545138702</v>
      </c>
      <c r="Q392" cm="1">
        <f t="array" ref="Q392">_xll.FDS(A392,"FF_TAX_RATE(ANN_R,"&amp;F392&amp;","&amp;G392&amp;")")</f>
        <v>21.3615542035229</v>
      </c>
      <c r="R392" t="e" cm="1">
        <f t="array" ref="R392">_xll.FDS(A392,"FF_TAX_REFUND(ANN_R,"&amp;F392&amp;","&amp;G392&amp;",,,,,""D=1"")")</f>
        <v>#N/A</v>
      </c>
      <c r="S392">
        <f t="shared" si="44"/>
        <v>0.19529571558126518</v>
      </c>
      <c r="T392" s="1" cm="1">
        <f t="array" ref="T392">_xll.FDS($A392,"FF_TAX_CF(ANN_R,"&amp;AE392&amp;","&amp;AF392&amp;",,,USD)")</f>
        <v>95.143000000000001</v>
      </c>
      <c r="U392" s="1" cm="1">
        <f t="array" ref="U392">_xll.FDS($A392,"FF_TAX_CF(ANN_R,"&amp;AG392&amp;","&amp;AH392&amp;",,,USD)")</f>
        <v>85.457999999999998</v>
      </c>
      <c r="V392" s="1" cm="1">
        <f t="array" ref="V392">_xll.FDS(A392,"FF_TAX_CF(ANN_R,"&amp;AI392&amp;","&amp;AJ392&amp;",,,USD)")</f>
        <v>92.585999999999999</v>
      </c>
      <c r="W392" s="1" cm="1">
        <f t="array" ref="W392">_xll.FDS(A392,"FF_TAX_CF(ANN_R,"&amp;AK392&amp;","&amp;AL392&amp;",,,USD)")</f>
        <v>109.73</v>
      </c>
      <c r="X392" s="1" cm="1">
        <f t="array" ref="X392">_xll.FDS(A392,"FF_TAX_CF(ANN_R,"&amp;F392&amp;","&amp;G392&amp;",,,USD)")</f>
        <v>132.41</v>
      </c>
      <c r="Y392" s="1" cm="1">
        <f t="array" ref="Y392">_xll.FDS($A392,"FF_PTX_INC(ANN_R,"&amp;AE392&amp;","&amp;AF392&amp;",,,USD)")</f>
        <v>445.00400000000002</v>
      </c>
      <c r="Z392" s="1" cm="1">
        <f t="array" ref="Z392">_xll.FDS($A392,"FF_PTX_INC(ANN_R,"&amp;AG392&amp;","&amp;AH392&amp;",,,USD)")</f>
        <v>463.42399999999998</v>
      </c>
      <c r="AA392" s="1" cm="1">
        <f t="array" ref="AA392">_xll.FDS(A392,"FF_PTX_INC(ANN_R,"&amp;AI392&amp;","&amp;AJ392&amp;",,,USD)")</f>
        <v>504.19299999999998</v>
      </c>
      <c r="AB392" s="1" cm="1">
        <f t="array" ref="AB392">_xll.FDS(A392,"FF_PTX_INC(ANN_R,"&amp;AK392&amp;","&amp;AL392&amp;",,,USD)")</f>
        <v>574.22199999999998</v>
      </c>
      <c r="AC392" s="1" cm="1">
        <f t="array" ref="AC392">_xll.FDS(A392,"FF_PTX_INC(ANN_R,"&amp;F392&amp;","&amp;G392&amp;",,,USD)")</f>
        <v>651.85799999999995</v>
      </c>
      <c r="AE392" s="6">
        <f t="shared" si="45"/>
        <v>41640</v>
      </c>
      <c r="AF392" s="6">
        <f t="shared" si="46"/>
        <v>42004</v>
      </c>
      <c r="AG392" s="6">
        <f t="shared" si="47"/>
        <v>42005</v>
      </c>
      <c r="AH392" s="6">
        <f t="shared" si="48"/>
        <v>42369</v>
      </c>
      <c r="AI392" s="6">
        <f>DATE(YEAR(F392)+AO392,MONTH(F392),DAY(F392))</f>
        <v>42370</v>
      </c>
      <c r="AJ392" s="6">
        <f>DATE(YEAR(G392)+AO392,MONTH(G392),DAY(G392))</f>
        <v>42735</v>
      </c>
      <c r="AK392" s="6">
        <f>DATE(YEAR(F392)+AP392,MONTH(F392),DAY(F392))</f>
        <v>42736</v>
      </c>
      <c r="AL392" s="6">
        <f>DATE(YEAR(G392)+AP392,MONTH(G392),DAY(G392))</f>
        <v>43100</v>
      </c>
      <c r="AM392" s="8">
        <v>-4</v>
      </c>
      <c r="AN392" s="8">
        <v>-3</v>
      </c>
      <c r="AO392">
        <v>-2</v>
      </c>
      <c r="AP392">
        <v>-1</v>
      </c>
      <c r="AQ392" cm="1">
        <f t="array" ref="AQ392">_xll.FDS(A392,"FF_DEBT_LT(ANN_R,"&amp;F392&amp;","&amp;G392&amp;")")</f>
        <v>985.02099999999996</v>
      </c>
      <c r="AR392" cm="1">
        <f t="array" ref="AR392">_xll.FDS(A392,"FF_RD_EXP(ANN_R,"&amp;F392&amp;","&amp;G392&amp;")")</f>
        <v>141.071</v>
      </c>
      <c r="AS392" cm="1">
        <f t="array" ref="AS392">_xll.FDS(A392,"FF_PTX_INC_FOR(ANN_R,"&amp;F392&amp;","&amp;G392&amp;")")</f>
        <v>591.81500000000005</v>
      </c>
      <c r="AT392" cm="1">
        <f t="array" ref="AT392">_xll.FDS(A392,"FF_MKT_VAL_PUBLIC(ANN_R,"&amp;[1]sample_report!E392&amp;")")</f>
        <v>13769.295781978701</v>
      </c>
    </row>
    <row r="393" spans="1:46" x14ac:dyDescent="0.25">
      <c r="A393" t="s">
        <v>768</v>
      </c>
      <c r="B393" t="s">
        <v>769</v>
      </c>
      <c r="C393" t="s">
        <v>502</v>
      </c>
      <c r="D393" t="str" cm="1">
        <f t="array" ref="D393">_xll.FDS(A393,"FF_MAJOR_IND_NAME")</f>
        <v>DRUGS, COSMETICS &amp; HEALTH CARE</v>
      </c>
      <c r="E393">
        <v>2018</v>
      </c>
      <c r="F393" s="4">
        <f t="shared" si="42"/>
        <v>43101</v>
      </c>
      <c r="G393" s="4">
        <f t="shared" si="43"/>
        <v>43465</v>
      </c>
      <c r="I393" s="1" cm="1">
        <f t="array" ref="I393">_xll.FDS(A393,"FF_PTX_INC(ANN_R,"&amp;F393&amp;","&amp;G393&amp;",,,USD)")</f>
        <v>-175.05699999999999</v>
      </c>
      <c r="J393" s="1" cm="1">
        <f t="array" ref="J393">_xll.FDS(A393,"FF_MKT_VAL(ANN_R,"&amp;F393&amp;","&amp;G393&amp;",,,USD)")</f>
        <v>7773.4492739999996</v>
      </c>
      <c r="K393" s="1" cm="1">
        <f t="array" ref="K393">_xll.FDS(A393,"FF_SHLDRS_EQ(ANN_R,"&amp;F393&amp;","&amp;G393&amp;",,,USD)")</f>
        <v>680.94100000000003</v>
      </c>
      <c r="L393" s="1" cm="1">
        <f t="array" ref="L393">_xll.FDS(A393,"FF_ASSETS(ANN_R,"&amp;F393&amp;","&amp;G393&amp;",,,USD)")</f>
        <v>1524.0219999999999</v>
      </c>
      <c r="M393" s="1" t="e" cm="1">
        <f t="array" ref="M393">_xll.FDS(A393,"FF_TAX_CF(ANN_R,"&amp;F393&amp;","&amp;G393&amp;",,,USD)")</f>
        <v>#N/A</v>
      </c>
      <c r="N393" s="1" cm="1">
        <f t="array" ref="N393">_xll.FDS(A393,"FF_INC_TAX(ANN_R,"&amp;F393&amp;","&amp;G393&amp;",,,USD)")</f>
        <v>9.1999999999999998E-2</v>
      </c>
      <c r="O393" s="1" cm="1">
        <f t="array" ref="O393">_xll.FDS(A393,"FF_NET_INC(ANN_R,"&amp;F393&amp;","&amp;G393&amp;")")</f>
        <v>-175.149</v>
      </c>
      <c r="P393" s="1" cm="1">
        <f t="array" ref="P393">_xll.FDS(A393,"FF_ROA(ANN_R,"&amp;F393&amp;","&amp;G393&amp;")")</f>
        <v>-16.503390681726302</v>
      </c>
      <c r="Q393" t="e" cm="1">
        <f t="array" ref="Q393">_xll.FDS(A393,"FF_TAX_RATE(ANN_R,"&amp;F393&amp;","&amp;G393&amp;")")</f>
        <v>#N/A</v>
      </c>
      <c r="R393" t="e" cm="1">
        <f t="array" ref="R393">_xll.FDS(A393,"FF_TAX_REFUND(ANN_R,"&amp;F393&amp;","&amp;G393&amp;",,,,,""D=1"")")</f>
        <v>#N/A</v>
      </c>
      <c r="S393" t="e">
        <f t="shared" si="44"/>
        <v>#N/A</v>
      </c>
      <c r="T393" s="1" t="e" cm="1">
        <f t="array" ref="T393">_xll.FDS($A393,"FF_TAX_CF(ANN_R,"&amp;AE393&amp;","&amp;AF393&amp;",,,USD)")</f>
        <v>#N/A</v>
      </c>
      <c r="U393" s="1" t="e" cm="1">
        <f t="array" ref="U393">_xll.FDS($A393,"FF_TAX_CF(ANN_R,"&amp;AG393&amp;","&amp;AH393&amp;",,,USD)")</f>
        <v>#N/A</v>
      </c>
      <c r="V393" s="1" t="e" cm="1">
        <f t="array" ref="V393">_xll.FDS(A393,"FF_TAX_CF(ANN_R,"&amp;AI393&amp;","&amp;AJ393&amp;",,,USD)")</f>
        <v>#N/A</v>
      </c>
      <c r="W393" s="1" t="e" cm="1">
        <f t="array" ref="W393">_xll.FDS(A393,"FF_TAX_CF(ANN_R,"&amp;AK393&amp;","&amp;AL393&amp;",,,USD)")</f>
        <v>#N/A</v>
      </c>
      <c r="X393" s="1" t="e" cm="1">
        <f t="array" ref="X393">_xll.FDS(A393,"FF_TAX_CF(ANN_R,"&amp;F393&amp;","&amp;G393&amp;",,,USD)")</f>
        <v>#N/A</v>
      </c>
      <c r="Y393" s="1" cm="1">
        <f t="array" ref="Y393">_xll.FDS($A393,"FF_PTX_INC(ANN_R,"&amp;AE393&amp;","&amp;AF393&amp;",,,USD)")</f>
        <v>-100.048</v>
      </c>
      <c r="Z393" s="1" cm="1">
        <f t="array" ref="Z393">_xll.FDS($A393,"FF_PTX_INC(ANN_R,"&amp;AG393&amp;","&amp;AH393&amp;",,,USD)")</f>
        <v>-157.803</v>
      </c>
      <c r="AA393" s="1" cm="1">
        <f t="array" ref="AA393">_xll.FDS(A393,"FF_PTX_INC(ANN_R,"&amp;AI393&amp;","&amp;AJ393&amp;",,,USD)")</f>
        <v>-167.21100000000001</v>
      </c>
      <c r="AB393" s="1" cm="1">
        <f t="array" ref="AB393">_xll.FDS(A393,"FF_PTX_INC(ANN_R,"&amp;AK393&amp;","&amp;AL393&amp;",,,USD)")</f>
        <v>-114.584</v>
      </c>
      <c r="AC393" s="1" cm="1">
        <f t="array" ref="AC393">_xll.FDS(A393,"FF_PTX_INC(ANN_R,"&amp;F393&amp;","&amp;G393&amp;",,,USD)")</f>
        <v>-175.05699999999999</v>
      </c>
      <c r="AE393" s="6">
        <f t="shared" si="45"/>
        <v>41640</v>
      </c>
      <c r="AF393" s="6">
        <f t="shared" si="46"/>
        <v>42004</v>
      </c>
      <c r="AG393" s="6">
        <f t="shared" si="47"/>
        <v>42005</v>
      </c>
      <c r="AH393" s="6">
        <f t="shared" si="48"/>
        <v>42369</v>
      </c>
      <c r="AI393" s="6">
        <f>DATE(YEAR(F393)+AO393,MONTH(F393),DAY(F393))</f>
        <v>42370</v>
      </c>
      <c r="AJ393" s="6">
        <f>DATE(YEAR(G393)+AO393,MONTH(G393),DAY(G393))</f>
        <v>42735</v>
      </c>
      <c r="AK393" s="6">
        <f>DATE(YEAR(F393)+AP393,MONTH(F393),DAY(F393))</f>
        <v>42736</v>
      </c>
      <c r="AL393" s="6">
        <f>DATE(YEAR(G393)+AP393,MONTH(G393),DAY(G393))</f>
        <v>43100</v>
      </c>
      <c r="AM393" s="8">
        <v>-4</v>
      </c>
      <c r="AN393" s="8">
        <v>-3</v>
      </c>
      <c r="AO393">
        <v>-2</v>
      </c>
      <c r="AP393">
        <v>-1</v>
      </c>
      <c r="AQ393" cm="1">
        <f t="array" ref="AQ393">_xll.FDS(A393,"FF_DEBT_LT(ANN_R,"&amp;F393&amp;","&amp;G393&amp;")")</f>
        <v>696.58399999999995</v>
      </c>
      <c r="AR393" cm="1">
        <f t="array" ref="AR393">_xll.FDS(A393,"FF_RD_EXP(ANN_R,"&amp;F393&amp;","&amp;G393&amp;")")</f>
        <v>68.209999999999994</v>
      </c>
      <c r="AS393" t="e" cm="1">
        <f t="array" ref="AS393">_xll.FDS(A393,"FF_PTX_INC_FOR(ANN_R,"&amp;F393&amp;","&amp;G393&amp;")")</f>
        <v>#N/A</v>
      </c>
      <c r="AT393" cm="1">
        <f t="array" ref="AT393">_xll.FDS(A393,"FF_MKT_VAL_PUBLIC(ANN_R,"&amp;[1]sample_report!E393&amp;")")</f>
        <v>7625.7848315910996</v>
      </c>
    </row>
    <row r="394" spans="1:46" hidden="1" x14ac:dyDescent="0.25">
      <c r="A394" t="s">
        <v>792</v>
      </c>
      <c r="B394" t="s">
        <v>793</v>
      </c>
      <c r="C394" t="s">
        <v>502</v>
      </c>
      <c r="D394" t="str" cm="1">
        <f t="array" ref="D394">_xll.FDS(A394,"FF_MAJOR_IND_NAME")</f>
        <v>DRUGS, COSMETICS &amp; HEALTH CARE</v>
      </c>
      <c r="E394">
        <v>2018</v>
      </c>
      <c r="F394" s="4">
        <f t="shared" si="42"/>
        <v>43101</v>
      </c>
      <c r="G394" s="4">
        <f t="shared" si="43"/>
        <v>43465</v>
      </c>
      <c r="I394" s="1" cm="1">
        <f t="array" ref="I394">_xll.FDS(A394,"FF_PTX_INC(ANN_R,"&amp;F394&amp;","&amp;G394&amp;",,,USD)")</f>
        <v>-83.132000000000005</v>
      </c>
      <c r="J394" s="1" cm="1">
        <f t="array" ref="J394">_xll.FDS(A394,"FF_MKT_VAL(ANN_R,"&amp;F394&amp;","&amp;G394&amp;",,,USD)")</f>
        <v>3299.5274091599999</v>
      </c>
      <c r="K394" s="1" cm="1">
        <f t="array" ref="K394">_xll.FDS(A394,"FF_SHLDRS_EQ(ANN_R,"&amp;F394&amp;","&amp;G394&amp;",,,USD)")</f>
        <v>1190.106</v>
      </c>
      <c r="L394" s="1" cm="1">
        <f t="array" ref="L394">_xll.FDS(A394,"FF_ASSETS(ANN_R,"&amp;F394&amp;","&amp;G394&amp;",,,USD)")</f>
        <v>3941.962</v>
      </c>
      <c r="M394" s="1" cm="1">
        <f t="array" ref="M394">_xll.FDS(A394,"FF_TAX_CF(ANN_R,"&amp;F394&amp;","&amp;G394&amp;",,,USD)")</f>
        <v>53.058</v>
      </c>
      <c r="N394" s="1" cm="1">
        <f t="array" ref="N394">_xll.FDS(A394,"FF_INC_TAX(ANN_R,"&amp;F394&amp;","&amp;G394&amp;",,,USD)")</f>
        <v>-44.752000000000002</v>
      </c>
      <c r="O394" s="1" cm="1">
        <f t="array" ref="O394">_xll.FDS(A394,"FF_NET_INC(ANN_R,"&amp;F394&amp;","&amp;G394&amp;")")</f>
        <v>-38.380000000000003</v>
      </c>
      <c r="P394" s="1" cm="1">
        <f t="array" ref="P394">_xll.FDS(A394,"FF_ROA(ANN_R,"&amp;F394&amp;","&amp;G394&amp;")")</f>
        <v>-0.94250429136594405</v>
      </c>
      <c r="Q394" t="e" cm="1">
        <f t="array" ref="Q394">_xll.FDS(A394,"FF_TAX_RATE(ANN_R,"&amp;F394&amp;","&amp;G394&amp;")")</f>
        <v>#N/A</v>
      </c>
      <c r="R394" t="e" cm="1">
        <f t="array" ref="R394">_xll.FDS(A394,"FF_TAX_REFUND(ANN_R,"&amp;F394&amp;","&amp;G394&amp;",,,,,""D=1"")")</f>
        <v>#N/A</v>
      </c>
      <c r="S394">
        <f t="shared" si="44"/>
        <v>-6.5570836241225006E-2</v>
      </c>
      <c r="T394" s="1" cm="1">
        <f t="array" ref="T394">_xll.FDS($A394,"FF_TAX_CF(ANN_R,"&amp;AE394&amp;","&amp;AF394&amp;",,,USD)")</f>
        <v>3.6999999999999998E-2</v>
      </c>
      <c r="U394" s="1" cm="1">
        <f t="array" ref="U394">_xll.FDS($A394,"FF_TAX_CF(ANN_R,"&amp;AG394&amp;","&amp;AH394&amp;",,,USD)")</f>
        <v>1.88</v>
      </c>
      <c r="V394" s="1" cm="1">
        <f t="array" ref="V394">_xll.FDS(A394,"FF_TAX_CF(ANN_R,"&amp;AI394&amp;","&amp;AJ394&amp;",,,USD)")</f>
        <v>22.338999999999999</v>
      </c>
      <c r="W394" s="1" cm="1">
        <f t="array" ref="W394">_xll.FDS(A394,"FF_TAX_CF(ANN_R,"&amp;AK394&amp;","&amp;AL394&amp;",,,USD)")</f>
        <v>2.548</v>
      </c>
      <c r="X394" s="1" cm="1">
        <f t="array" ref="X394">_xll.FDS(A394,"FF_TAX_CF(ANN_R,"&amp;F394&amp;","&amp;G394&amp;",,,USD)")</f>
        <v>53.058</v>
      </c>
      <c r="Y394" s="1" cm="1">
        <f t="array" ref="Y394">_xll.FDS($A394,"FF_PTX_INC(ANN_R,"&amp;AE394&amp;","&amp;AF394&amp;",,,USD)")</f>
        <v>-269.68700000000001</v>
      </c>
      <c r="Z394" s="1" cm="1">
        <f t="array" ref="Z394">_xll.FDS($A394,"FF_PTX_INC(ANN_R,"&amp;AG394&amp;","&amp;AH394&amp;",,,USD)")</f>
        <v>-132.71199999999999</v>
      </c>
      <c r="AA394" s="1" cm="1">
        <f t="array" ref="AA394">_xll.FDS(A394,"FF_PTX_INC(ANN_R,"&amp;AI394&amp;","&amp;AJ394&amp;",,,USD)")</f>
        <v>-228.08500000000001</v>
      </c>
      <c r="AB394" s="1" cm="1">
        <f t="array" ref="AB394">_xll.FDS(A394,"FF_PTX_INC(ANN_R,"&amp;AK394&amp;","&amp;AL394&amp;",,,USD)")</f>
        <v>-504.334</v>
      </c>
      <c r="AC394" s="1" cm="1">
        <f t="array" ref="AC394">_xll.FDS(A394,"FF_PTX_INC(ANN_R,"&amp;F394&amp;","&amp;G394&amp;",,,USD)")</f>
        <v>-83.132000000000005</v>
      </c>
      <c r="AE394" s="6">
        <f t="shared" si="45"/>
        <v>41640</v>
      </c>
      <c r="AF394" s="6">
        <f t="shared" si="46"/>
        <v>42004</v>
      </c>
      <c r="AG394" s="6">
        <f t="shared" si="47"/>
        <v>42005</v>
      </c>
      <c r="AH394" s="6">
        <f t="shared" si="48"/>
        <v>42369</v>
      </c>
      <c r="AI394" s="6">
        <f>DATE(YEAR(F394)+AO394,MONTH(F394),DAY(F394))</f>
        <v>42370</v>
      </c>
      <c r="AJ394" s="6">
        <f>DATE(YEAR(G394)+AO394,MONTH(G394),DAY(G394))</f>
        <v>42735</v>
      </c>
      <c r="AK394" s="6">
        <f>DATE(YEAR(F394)+AP394,MONTH(F394),DAY(F394))</f>
        <v>42736</v>
      </c>
      <c r="AL394" s="6">
        <f>DATE(YEAR(G394)+AP394,MONTH(G394),DAY(G394))</f>
        <v>43100</v>
      </c>
      <c r="AM394" s="8">
        <v>-4</v>
      </c>
      <c r="AN394" s="8">
        <v>-3</v>
      </c>
      <c r="AO394">
        <v>-2</v>
      </c>
      <c r="AP394">
        <v>-1</v>
      </c>
      <c r="AQ394" cm="1">
        <f t="array" ref="AQ394">_xll.FDS(A394,"FF_DEBT_LT(ANN_R,"&amp;F394&amp;","&amp;G394&amp;")")</f>
        <v>1896.684</v>
      </c>
      <c r="AR394" cm="1">
        <f t="array" ref="AR394">_xll.FDS(A394,"FF_RD_EXP(ANN_R,"&amp;F394&amp;","&amp;G394&amp;")")</f>
        <v>82.762</v>
      </c>
      <c r="AS394" cm="1">
        <f t="array" ref="AS394">_xll.FDS(A394,"FF_PTX_INC_FOR(ANN_R,"&amp;F394&amp;","&amp;G394&amp;")")</f>
        <v>96.256</v>
      </c>
      <c r="AT394" cm="1">
        <f t="array" ref="AT394">_xll.FDS(A394,"FF_MKT_VAL_PUBLIC(ANN_R,"&amp;[1]sample_report!E394&amp;")")</f>
        <v>3266.7301067129501</v>
      </c>
    </row>
    <row r="395" spans="1:46" hidden="1" x14ac:dyDescent="0.25">
      <c r="A395" t="s">
        <v>806</v>
      </c>
      <c r="B395" t="s">
        <v>807</v>
      </c>
      <c r="C395" t="s">
        <v>502</v>
      </c>
      <c r="D395" t="str" cm="1">
        <f t="array" ref="D395">_xll.FDS(A395,"FF_MAJOR_IND_NAME")</f>
        <v>DRUGS, COSMETICS &amp; HEALTH CARE</v>
      </c>
      <c r="E395">
        <v>2018</v>
      </c>
      <c r="F395" s="4">
        <f t="shared" si="42"/>
        <v>43101</v>
      </c>
      <c r="G395" s="4">
        <f t="shared" si="43"/>
        <v>43465</v>
      </c>
      <c r="I395" s="1" cm="1">
        <f t="array" ref="I395">_xll.FDS(A395,"FF_PTX_INC(ANN_R,"&amp;F395&amp;","&amp;G395&amp;",,,USD)")</f>
        <v>-418.6</v>
      </c>
      <c r="J395" s="1" cm="1">
        <f t="array" ref="J395">_xll.FDS(A395,"FF_MKT_VAL(ANN_R,"&amp;F395&amp;","&amp;G395&amp;",,,USD)")</f>
        <v>11068.20624</v>
      </c>
      <c r="K395" s="1" cm="1">
        <f t="array" ref="K395">_xll.FDS(A395,"FF_SHLDRS_EQ(ANN_R,"&amp;F395&amp;","&amp;G395&amp;",,,USD)")</f>
        <v>2428.8000000000002</v>
      </c>
      <c r="L395" s="1" cm="1">
        <f t="array" ref="L395">_xll.FDS(A395,"FF_ASSETS(ANN_R,"&amp;F395&amp;","&amp;G395&amp;",,,USD)")</f>
        <v>7230.9</v>
      </c>
      <c r="M395" s="1" cm="1">
        <f t="array" ref="M395">_xll.FDS(A395,"FF_TAX_CF(ANN_R,"&amp;F395&amp;","&amp;G395&amp;",,,USD)")</f>
        <v>178.2</v>
      </c>
      <c r="N395" s="1" cm="1">
        <f t="array" ref="N395">_xll.FDS(A395,"FF_INC_TAX(ANN_R,"&amp;F395&amp;","&amp;G395&amp;",,,USD)")</f>
        <v>-307.3</v>
      </c>
      <c r="O395" s="1" cm="1">
        <f t="array" ref="O395">_xll.FDS(A395,"FF_NET_INC(ANN_R,"&amp;F395&amp;","&amp;G395&amp;")")</f>
        <v>-111.3</v>
      </c>
      <c r="P395" s="1" cm="1">
        <f t="array" ref="P395">_xll.FDS(A395,"FF_ROA(ANN_R,"&amp;F395&amp;","&amp;G395&amp;")")</f>
        <v>-1.46346273955491</v>
      </c>
      <c r="Q395" t="e" cm="1">
        <f t="array" ref="Q395">_xll.FDS(A395,"FF_TAX_RATE(ANN_R,"&amp;F395&amp;","&amp;G395&amp;")")</f>
        <v>#N/A</v>
      </c>
      <c r="R395" t="e" cm="1">
        <f t="array" ref="R395">_xll.FDS(A395,"FF_TAX_REFUND(ANN_R,"&amp;F395&amp;","&amp;G395&amp;",,,,,""D=1"")")</f>
        <v>#N/A</v>
      </c>
      <c r="S395">
        <f t="shared" si="44"/>
        <v>1.1230981067125645</v>
      </c>
      <c r="T395" s="1" cm="1">
        <f t="array" ref="T395">_xll.FDS($A395,"FF_TAX_CF(ANN_R,"&amp;AE395&amp;","&amp;AF395&amp;",,,USD)")</f>
        <v>231.8</v>
      </c>
      <c r="U395" s="1" cm="1">
        <f t="array" ref="U395">_xll.FDS($A395,"FF_TAX_CF(ANN_R,"&amp;AG395&amp;","&amp;AH395&amp;",,,USD)")</f>
        <v>168.7</v>
      </c>
      <c r="V395" s="1" cm="1">
        <f t="array" ref="V395">_xll.FDS(A395,"FF_TAX_CF(ANN_R,"&amp;AI395&amp;","&amp;AJ395&amp;",,,USD)")</f>
        <v>184.8</v>
      </c>
      <c r="W395" s="1" cm="1">
        <f t="array" ref="W395">_xll.FDS(A395,"FF_TAX_CF(ANN_R,"&amp;AK395&amp;","&amp;AL395&amp;",,,USD)")</f>
        <v>867.8</v>
      </c>
      <c r="X395" s="1" cm="1">
        <f t="array" ref="X395">_xll.FDS(A395,"FF_TAX_CF(ANN_R,"&amp;F395&amp;","&amp;G395&amp;",,,USD)")</f>
        <v>178.2</v>
      </c>
      <c r="Y395" s="1" cm="1">
        <f t="array" ref="Y395">_xll.FDS($A395,"FF_PTX_INC(ANN_R,"&amp;AE395&amp;","&amp;AF395&amp;",,,USD)")</f>
        <v>48.1</v>
      </c>
      <c r="Z395" s="1" cm="1">
        <f t="array" ref="Z395">_xll.FDS($A395,"FF_PTX_INC(ANN_R,"&amp;AG395&amp;","&amp;AH395&amp;",,,USD)")</f>
        <v>177.2</v>
      </c>
      <c r="AA395" s="1" cm="1">
        <f t="array" ref="AA395">_xll.FDS(A395,"FF_PTX_INC(ANN_R,"&amp;AI395&amp;","&amp;AJ395&amp;",,,USD)")</f>
        <v>415.3</v>
      </c>
      <c r="AB395" s="1" cm="1">
        <f t="array" ref="AB395">_xll.FDS(A395,"FF_PTX_INC(ANN_R,"&amp;AK395&amp;","&amp;AL395&amp;",,,USD)")</f>
        <v>1230.5</v>
      </c>
      <c r="AC395" s="1" cm="1">
        <f t="array" ref="AC395">_xll.FDS(A395,"FF_PTX_INC(ANN_R,"&amp;F395&amp;","&amp;G395&amp;",,,USD)")</f>
        <v>-418.6</v>
      </c>
      <c r="AE395" s="6">
        <f t="shared" si="45"/>
        <v>41640</v>
      </c>
      <c r="AF395" s="6">
        <f t="shared" si="46"/>
        <v>42004</v>
      </c>
      <c r="AG395" s="6">
        <f t="shared" si="47"/>
        <v>42005</v>
      </c>
      <c r="AH395" s="6">
        <f t="shared" si="48"/>
        <v>42369</v>
      </c>
      <c r="AI395" s="6">
        <f>DATE(YEAR(F395)+AO395,MONTH(F395),DAY(F395))</f>
        <v>42370</v>
      </c>
      <c r="AJ395" s="6">
        <f>DATE(YEAR(G395)+AO395,MONTH(G395),DAY(G395))</f>
        <v>42735</v>
      </c>
      <c r="AK395" s="6">
        <f>DATE(YEAR(F395)+AP395,MONTH(F395),DAY(F395))</f>
        <v>42736</v>
      </c>
      <c r="AL395" s="6">
        <f>DATE(YEAR(G395)+AP395,MONTH(G395),DAY(G395))</f>
        <v>43100</v>
      </c>
      <c r="AM395" s="8">
        <v>-4</v>
      </c>
      <c r="AN395" s="8">
        <v>-3</v>
      </c>
      <c r="AO395">
        <v>-2</v>
      </c>
      <c r="AP395">
        <v>-1</v>
      </c>
      <c r="AQ395" cm="1">
        <f t="array" ref="AQ395">_xll.FDS(A395,"FF_DEBT_LT(ANN_R,"&amp;F395&amp;","&amp;G395&amp;")")</f>
        <v>2761</v>
      </c>
      <c r="AR395" cm="1">
        <f t="array" ref="AR395">_xll.FDS(A395,"FF_RD_EXP(ANN_R,"&amp;F395&amp;","&amp;G395&amp;")")</f>
        <v>218.7</v>
      </c>
      <c r="AS395" cm="1">
        <f t="array" ref="AS395">_xll.FDS(A395,"FF_PTX_INC_FOR(ANN_R,"&amp;F395&amp;","&amp;G395&amp;")")</f>
        <v>163.30000000000001</v>
      </c>
      <c r="AT395" cm="1">
        <f t="array" ref="AT395">_xll.FDS(A395,"FF_MKT_VAL_PUBLIC(ANN_R,"&amp;[1]sample_report!E395&amp;")")</f>
        <v>11011.689758815201</v>
      </c>
    </row>
    <row r="396" spans="1:46" hidden="1" x14ac:dyDescent="0.25">
      <c r="A396" t="s">
        <v>812</v>
      </c>
      <c r="B396" t="s">
        <v>813</v>
      </c>
      <c r="C396" t="s">
        <v>502</v>
      </c>
      <c r="D396" t="str" cm="1">
        <f t="array" ref="D396">_xll.FDS(A396,"FF_MAJOR_IND_NAME")</f>
        <v>DRUGS, COSMETICS &amp; HEALTH CARE</v>
      </c>
      <c r="E396">
        <v>2018</v>
      </c>
      <c r="F396" s="4">
        <f t="shared" si="42"/>
        <v>43101</v>
      </c>
      <c r="G396" s="4">
        <f t="shared" si="43"/>
        <v>43465</v>
      </c>
      <c r="I396" s="1" cm="1">
        <f t="array" ref="I396">_xll.FDS(A396,"FF_PTX_INC(ANN_R,"&amp;F396&amp;","&amp;G396&amp;",,,USD)")</f>
        <v>-228</v>
      </c>
      <c r="J396" s="1" cm="1">
        <f t="array" ref="J396">_xll.FDS(A396,"FF_MKT_VAL(ANN_R,"&amp;F396&amp;","&amp;G396&amp;",,,USD)")</f>
        <v>15088.47</v>
      </c>
      <c r="K396" s="1" cm="1">
        <f t="array" ref="K396">_xll.FDS(A396,"FF_SHLDRS_EQ(ANN_R,"&amp;F396&amp;","&amp;G396&amp;",,,USD)")</f>
        <v>6059</v>
      </c>
      <c r="L396" s="1" cm="1">
        <f t="array" ref="L396">_xll.FDS(A396,"FF_ASSETS(ANN_R,"&amp;F396&amp;","&amp;G396&amp;",,,USD)")</f>
        <v>39951</v>
      </c>
      <c r="M396" s="1" cm="1">
        <f t="array" ref="M396">_xll.FDS(A396,"FF_TAX_CF(ANN_R,"&amp;F396&amp;","&amp;G396&amp;",,,USD)")</f>
        <v>425</v>
      </c>
      <c r="N396" s="1" cm="1">
        <f t="array" ref="N396">_xll.FDS(A396,"FF_INC_TAX(ANN_R,"&amp;F396&amp;","&amp;G396&amp;",,,USD)")</f>
        <v>-487</v>
      </c>
      <c r="O396" s="1" cm="1">
        <f t="array" ref="O396">_xll.FDS(A396,"FF_NET_INC(ANN_R,"&amp;F396&amp;","&amp;G396&amp;")")</f>
        <v>256</v>
      </c>
      <c r="P396" s="1" cm="1">
        <f t="array" ref="P396">_xll.FDS(A396,"FF_ROA(ANN_R,"&amp;F396&amp;","&amp;G396&amp;")")</f>
        <v>0.63949639658768698</v>
      </c>
      <c r="Q396" t="e" cm="1">
        <f t="array" ref="Q396">_xll.FDS(A396,"FF_TAX_RATE(ANN_R,"&amp;F396&amp;","&amp;G396&amp;")")</f>
        <v>#N/A</v>
      </c>
      <c r="R396" t="e" cm="1">
        <f t="array" ref="R396">_xll.FDS(A396,"FF_TAX_REFUND(ANN_R,"&amp;F396&amp;","&amp;G396&amp;",,,,,""D=1"")")</f>
        <v>#N/A</v>
      </c>
      <c r="S396">
        <f t="shared" si="44"/>
        <v>0.37572702597906166</v>
      </c>
      <c r="T396" s="1" cm="1">
        <f t="array" ref="T396">_xll.FDS($A396,"FF_TAX_CF(ANN_R,"&amp;AE396&amp;","&amp;AF396&amp;",,,USD)")</f>
        <v>632</v>
      </c>
      <c r="U396" s="1" cm="1">
        <f t="array" ref="U396">_xll.FDS($A396,"FF_TAX_CF(ANN_R,"&amp;AG396&amp;","&amp;AH396&amp;",,,USD)")</f>
        <v>529</v>
      </c>
      <c r="V396" s="1" cm="1">
        <f t="array" ref="V396">_xll.FDS(A396,"FF_TAX_CF(ANN_R,"&amp;AI396&amp;","&amp;AJ396&amp;",,,USD)")</f>
        <v>635</v>
      </c>
      <c r="W396" s="1" cm="1">
        <f t="array" ref="W396">_xll.FDS(A396,"FF_TAX_CF(ANN_R,"&amp;AK396&amp;","&amp;AL396&amp;",,,USD)")</f>
        <v>686</v>
      </c>
      <c r="X396" s="1" cm="1">
        <f t="array" ref="X396">_xll.FDS(A396,"FF_TAX_CF(ANN_R,"&amp;F396&amp;","&amp;G396&amp;",,,USD)")</f>
        <v>425</v>
      </c>
      <c r="Y396" s="1" cm="1">
        <f t="array" ref="Y396">_xll.FDS($A396,"FF_PTX_INC(ANN_R,"&amp;AE396&amp;","&amp;AF396&amp;",,,USD)")</f>
        <v>1798</v>
      </c>
      <c r="Z396" s="1" cm="1">
        <f t="array" ref="Z396">_xll.FDS($A396,"FF_PTX_INC(ANN_R,"&amp;AG396&amp;","&amp;AH396&amp;",,,USD)")</f>
        <v>1967</v>
      </c>
      <c r="AA396" s="1" cm="1">
        <f t="array" ref="AA396">_xll.FDS(A396,"FF_PTX_INC(ANN_R,"&amp;AI396&amp;","&amp;AJ396&amp;",,,USD)")</f>
        <v>2276</v>
      </c>
      <c r="AB396" s="1" cm="1">
        <f t="array" ref="AB396">_xll.FDS(A396,"FF_PTX_INC(ANN_R,"&amp;AK396&amp;","&amp;AL396&amp;",,,USD)")</f>
        <v>1924</v>
      </c>
      <c r="AC396" s="1" cm="1">
        <f t="array" ref="AC396">_xll.FDS(A396,"FF_PTX_INC(ANN_R,"&amp;F396&amp;","&amp;G396&amp;",,,USD)")</f>
        <v>-228</v>
      </c>
      <c r="AE396" s="6">
        <f t="shared" si="45"/>
        <v>41640</v>
      </c>
      <c r="AF396" s="6">
        <f t="shared" si="46"/>
        <v>42004</v>
      </c>
      <c r="AG396" s="6">
        <f t="shared" si="47"/>
        <v>42005</v>
      </c>
      <c r="AH396" s="6">
        <f t="shared" si="48"/>
        <v>42369</v>
      </c>
      <c r="AI396" s="6">
        <f>DATE(YEAR(F396)+AO396,MONTH(F396),DAY(F396))</f>
        <v>42370</v>
      </c>
      <c r="AJ396" s="6">
        <f>DATE(YEAR(G396)+AO396,MONTH(G396),DAY(G396))</f>
        <v>42735</v>
      </c>
      <c r="AK396" s="6">
        <f>DATE(YEAR(F396)+AP396,MONTH(F396),DAY(F396))</f>
        <v>42736</v>
      </c>
      <c r="AL396" s="6">
        <f>DATE(YEAR(G396)+AP396,MONTH(G396),DAY(G396))</f>
        <v>43100</v>
      </c>
      <c r="AM396" s="8">
        <v>-4</v>
      </c>
      <c r="AN396" s="8">
        <v>-3</v>
      </c>
      <c r="AO396">
        <v>-2</v>
      </c>
      <c r="AP396">
        <v>-1</v>
      </c>
      <c r="AQ396" cm="1">
        <f t="array" ref="AQ396">_xll.FDS(A396,"FF_DEBT_LT(ANN_R,"&amp;F396&amp;","&amp;G396&amp;")")</f>
        <v>8012</v>
      </c>
      <c r="AR396" t="e" cm="1">
        <f t="array" ref="AR396">_xll.FDS(A396,"FF_RD_EXP(ANN_R,"&amp;F396&amp;","&amp;G396&amp;")")</f>
        <v>#N/A</v>
      </c>
      <c r="AS396" cm="1">
        <f t="array" ref="AS396">_xll.FDS(A396,"FF_PTX_INC_FOR(ANN_R,"&amp;F396&amp;","&amp;G396&amp;")")</f>
        <v>-619</v>
      </c>
      <c r="AT396" cm="1">
        <f t="array" ref="AT396">_xll.FDS(A396,"FF_MKT_VAL_PUBLIC(ANN_R,"&amp;[1]sample_report!E396&amp;")")</f>
        <v>13718.9840394</v>
      </c>
    </row>
    <row r="397" spans="1:46" hidden="1" x14ac:dyDescent="0.25">
      <c r="A397" t="s">
        <v>831</v>
      </c>
      <c r="B397" t="s">
        <v>832</v>
      </c>
      <c r="C397" t="s">
        <v>502</v>
      </c>
      <c r="D397" t="str" cm="1">
        <f t="array" ref="D397">_xll.FDS(A397,"FF_MAJOR_IND_NAME")</f>
        <v>DRUGS, COSMETICS &amp; HEALTH CARE</v>
      </c>
      <c r="E397">
        <v>2018</v>
      </c>
      <c r="F397" s="4">
        <f t="shared" si="42"/>
        <v>43101</v>
      </c>
      <c r="G397" s="4">
        <f t="shared" si="43"/>
        <v>43465</v>
      </c>
      <c r="I397" s="1" cm="1">
        <f t="array" ref="I397">_xll.FDS(A397,"FF_PTX_INC(ANN_R,"&amp;F397&amp;","&amp;G397&amp;",,,USD)")</f>
        <v>298.39999999999998</v>
      </c>
      <c r="J397" s="1" cm="1">
        <f t="array" ref="J397">_xll.FDS(A397,"FF_MKT_VAL(ANN_R,"&amp;F397&amp;","&amp;G397&amp;",,,USD)")</f>
        <v>14132.887065200001</v>
      </c>
      <c r="K397" s="1" cm="1">
        <f t="array" ref="K397">_xll.FDS(A397,"FF_SHLDRS_EQ(ANN_R,"&amp;F397&amp;","&amp;G397&amp;",,,USD)")</f>
        <v>12167.1</v>
      </c>
      <c r="L397" s="1" cm="1">
        <f t="array" ref="L397">_xll.FDS(A397,"FF_ASSETS(ANN_R,"&amp;F397&amp;","&amp;G397&amp;",,,USD)")</f>
        <v>32734.9</v>
      </c>
      <c r="M397" s="1" cm="1">
        <f t="array" ref="M397">_xll.FDS(A397,"FF_TAX_CF(ANN_R,"&amp;F397&amp;","&amp;G397&amp;",,,USD)")</f>
        <v>228.6</v>
      </c>
      <c r="N397" s="1" cm="1">
        <f t="array" ref="N397">_xll.FDS(A397,"FF_INC_TAX(ANN_R,"&amp;F397&amp;","&amp;G397&amp;",,,USD)")</f>
        <v>-54.1</v>
      </c>
      <c r="O397" s="1" cm="1">
        <f t="array" ref="O397">_xll.FDS(A397,"FF_NET_INC(ANN_R,"&amp;F397&amp;","&amp;G397&amp;")")</f>
        <v>352.5</v>
      </c>
      <c r="P397" s="1" cm="1">
        <f t="array" ref="P397">_xll.FDS(A397,"FF_ROA(ANN_R,"&amp;F397&amp;","&amp;G397&amp;")")</f>
        <v>1.02857843165862</v>
      </c>
      <c r="Q397" cm="1">
        <f t="array" ref="Q397">_xll.FDS(A397,"FF_TAX_RATE(ANN_R,"&amp;F397&amp;","&amp;G397&amp;")")</f>
        <v>-18.1300268096515</v>
      </c>
      <c r="R397" t="e" cm="1">
        <f t="array" ref="R397">_xll.FDS(A397,"FF_TAX_REFUND(ANN_R,"&amp;F397&amp;","&amp;G397&amp;",,,,,""D=1"")")</f>
        <v>#N/A</v>
      </c>
      <c r="S397">
        <f t="shared" si="44"/>
        <v>0.40874572051042635</v>
      </c>
      <c r="T397" s="1" cm="1">
        <f t="array" ref="T397">_xll.FDS($A397,"FF_TAX_CF(ANN_R,"&amp;AE397&amp;","&amp;AF397&amp;",,,USD)")</f>
        <v>210.5</v>
      </c>
      <c r="U397" s="1" cm="1">
        <f t="array" ref="U397">_xll.FDS($A397,"FF_TAX_CF(ANN_R,"&amp;AG397&amp;","&amp;AH397&amp;",,,USD)")</f>
        <v>302.89999999999998</v>
      </c>
      <c r="V397" s="1" cm="1">
        <f t="array" ref="V397">_xll.FDS(A397,"FF_TAX_CF(ANN_R,"&amp;AI397&amp;","&amp;AJ397&amp;",,,USD)")</f>
        <v>285.60000000000002</v>
      </c>
      <c r="W397" s="1" cm="1">
        <f t="array" ref="W397">_xll.FDS(A397,"FF_TAX_CF(ANN_R,"&amp;AK397&amp;","&amp;AL397&amp;",,,USD)")</f>
        <v>285.7</v>
      </c>
      <c r="X397" s="1" cm="1">
        <f t="array" ref="X397">_xll.FDS(A397,"FF_TAX_CF(ANN_R,"&amp;F397&amp;","&amp;G397&amp;",,,USD)")</f>
        <v>228.6</v>
      </c>
      <c r="Y397" s="1" cm="1">
        <f t="array" ref="Y397">_xll.FDS($A397,"FF_PTX_INC(ANN_R,"&amp;AE397&amp;","&amp;AF397&amp;",,,USD)")</f>
        <v>974.5</v>
      </c>
      <c r="Z397" s="1" cm="1">
        <f t="array" ref="Z397">_xll.FDS($A397,"FF_PTX_INC(ANN_R,"&amp;AG397&amp;","&amp;AH397&amp;",,,USD)")</f>
        <v>915.4</v>
      </c>
      <c r="AA397" s="1" cm="1">
        <f t="array" ref="AA397">_xll.FDS(A397,"FF_PTX_INC(ANN_R,"&amp;AI397&amp;","&amp;AJ397&amp;",,,USD)")</f>
        <v>121.7</v>
      </c>
      <c r="AB397" s="1" cm="1">
        <f t="array" ref="AB397">_xll.FDS(A397,"FF_PTX_INC(ANN_R,"&amp;AK397&amp;","&amp;AL397&amp;",,,USD)")</f>
        <v>903</v>
      </c>
      <c r="AC397" s="1" cm="1">
        <f t="array" ref="AC397">_xll.FDS(A397,"FF_PTX_INC(ANN_R,"&amp;F397&amp;","&amp;G397&amp;",,,USD)")</f>
        <v>298.39999999999998</v>
      </c>
      <c r="AE397" s="6">
        <f t="shared" si="45"/>
        <v>41640</v>
      </c>
      <c r="AF397" s="6">
        <f t="shared" si="46"/>
        <v>42004</v>
      </c>
      <c r="AG397" s="6">
        <f t="shared" si="47"/>
        <v>42005</v>
      </c>
      <c r="AH397" s="6">
        <f t="shared" si="48"/>
        <v>42369</v>
      </c>
      <c r="AI397" s="6">
        <f>DATE(YEAR(F397)+AO397,MONTH(F397),DAY(F397))</f>
        <v>42370</v>
      </c>
      <c r="AJ397" s="6">
        <f>DATE(YEAR(G397)+AO397,MONTH(G397),DAY(G397))</f>
        <v>42735</v>
      </c>
      <c r="AK397" s="6">
        <f>DATE(YEAR(F397)+AP397,MONTH(F397),DAY(F397))</f>
        <v>42736</v>
      </c>
      <c r="AL397" s="6">
        <f>DATE(YEAR(G397)+AP397,MONTH(G397),DAY(G397))</f>
        <v>43100</v>
      </c>
      <c r="AM397" s="8">
        <v>-4</v>
      </c>
      <c r="AN397" s="8">
        <v>-3</v>
      </c>
      <c r="AO397">
        <v>-2</v>
      </c>
      <c r="AP397">
        <v>-1</v>
      </c>
      <c r="AQ397" cm="1">
        <f t="array" ref="AQ397">_xll.FDS(A397,"FF_DEBT_LT(ANN_R,"&amp;F397&amp;","&amp;G397&amp;")")</f>
        <v>13161.2</v>
      </c>
      <c r="AR397" cm="1">
        <f t="array" ref="AR397">_xll.FDS(A397,"FF_RD_EXP(ANN_R,"&amp;F397&amp;","&amp;G397&amp;")")</f>
        <v>686.9</v>
      </c>
      <c r="AS397" t="e" cm="1">
        <f t="array" ref="AS397">_xll.FDS(A397,"FF_PTX_INC_FOR(ANN_R,"&amp;F397&amp;","&amp;G397&amp;")")</f>
        <v>#N/A</v>
      </c>
      <c r="AT397" cm="1">
        <f t="array" ref="AT397">_xll.FDS(A397,"FF_MKT_VAL_PUBLIC(ANN_R,"&amp;[1]sample_report!E397&amp;")")</f>
        <v>13927.394887271999</v>
      </c>
    </row>
    <row r="398" spans="1:46" hidden="1" x14ac:dyDescent="0.25">
      <c r="A398" t="s">
        <v>833</v>
      </c>
      <c r="B398" t="s">
        <v>834</v>
      </c>
      <c r="C398" t="s">
        <v>502</v>
      </c>
      <c r="D398" t="str" cm="1">
        <f t="array" ref="D398">_xll.FDS(A398,"FF_MAJOR_IND_NAME")</f>
        <v>DRUGS, COSMETICS &amp; HEALTH CARE</v>
      </c>
      <c r="E398">
        <v>2018</v>
      </c>
      <c r="F398" s="4">
        <f t="shared" si="42"/>
        <v>43101</v>
      </c>
      <c r="G398" s="4">
        <f t="shared" si="43"/>
        <v>43465</v>
      </c>
      <c r="I398" s="1" cm="1">
        <f t="array" ref="I398">_xll.FDS(A398,"FF_PTX_INC(ANN_R,"&amp;F398&amp;","&amp;G398&amp;",,,USD)")</f>
        <v>5.226</v>
      </c>
      <c r="J398" s="1" cm="1">
        <f t="array" ref="J398">_xll.FDS(A398,"FF_MKT_VAL(ANN_R,"&amp;F398&amp;","&amp;G398&amp;",,,USD)")</f>
        <v>4694.85228456</v>
      </c>
      <c r="K398" s="1" cm="1">
        <f t="array" ref="K398">_xll.FDS(A398,"FF_SHLDRS_EQ(ANN_R,"&amp;F398&amp;","&amp;G398&amp;",,,USD)")</f>
        <v>212.09899999999999</v>
      </c>
      <c r="L398" s="1" cm="1">
        <f t="array" ref="L398">_xll.FDS(A398,"FF_ASSETS(ANN_R,"&amp;F398&amp;","&amp;G398&amp;",,,USD)")</f>
        <v>928.74400000000003</v>
      </c>
      <c r="M398" s="1" cm="1">
        <f t="array" ref="M398">_xll.FDS(A398,"FF_TAX_CF(ANN_R,"&amp;F398&amp;","&amp;G398&amp;",,,USD)")</f>
        <v>0.79500000000000004</v>
      </c>
      <c r="N398" s="1" cm="1">
        <f t="array" ref="N398">_xll.FDS(A398,"FF_INC_TAX(ANN_R,"&amp;F398&amp;","&amp;G398&amp;",,,USD)")</f>
        <v>1.9339999999999999</v>
      </c>
      <c r="O398" s="1" cm="1">
        <f t="array" ref="O398">_xll.FDS(A398,"FF_NET_INC(ANN_R,"&amp;F398&amp;","&amp;G398&amp;")")</f>
        <v>3.2919999999999998</v>
      </c>
      <c r="P398" s="1" cm="1">
        <f t="array" ref="P398">_xll.FDS(A398,"FF_ROA(ANN_R,"&amp;F398&amp;","&amp;G398&amp;")")</f>
        <v>0.37720110364551301</v>
      </c>
      <c r="Q398" cm="1">
        <f t="array" ref="Q398">_xll.FDS(A398,"FF_TAX_RATE(ANN_R,"&amp;F398&amp;","&amp;G398&amp;")")</f>
        <v>37.007271335629497</v>
      </c>
      <c r="R398" t="e" cm="1">
        <f t="array" ref="R398">_xll.FDS(A398,"FF_TAX_REFUND(ANN_R,"&amp;F398&amp;","&amp;G398&amp;",,,,,""D=1"")")</f>
        <v>#N/A</v>
      </c>
      <c r="S398">
        <f t="shared" si="44"/>
        <v>-1.5051518202269534E-2</v>
      </c>
      <c r="T398" s="1" cm="1">
        <f t="array" ref="T398">_xll.FDS($A398,"FF_TAX_CF(ANN_R,"&amp;AE398&amp;","&amp;AF398&amp;",,,USD)")</f>
        <v>0.124</v>
      </c>
      <c r="U398" s="1" cm="1">
        <f t="array" ref="U398">_xll.FDS($A398,"FF_TAX_CF(ANN_R,"&amp;AG398&amp;","&amp;AH398&amp;",,,USD)")</f>
        <v>0.109</v>
      </c>
      <c r="V398" s="1" cm="1">
        <f t="array" ref="V398">_xll.FDS(A398,"FF_TAX_CF(ANN_R,"&amp;AI398&amp;","&amp;AJ398&amp;",,,USD)")</f>
        <v>0.93200000000000005</v>
      </c>
      <c r="W398" s="1" cm="1">
        <f t="array" ref="W398">_xll.FDS(A398,"FF_TAX_CF(ANN_R,"&amp;AK398&amp;","&amp;AL398&amp;",,,USD)")</f>
        <v>0.46200000000000002</v>
      </c>
      <c r="X398" s="1" cm="1">
        <f t="array" ref="X398">_xll.FDS(A398,"FF_TAX_CF(ANN_R,"&amp;F398&amp;","&amp;G398&amp;",,,USD)")</f>
        <v>0.79500000000000004</v>
      </c>
      <c r="Y398" s="1" cm="1">
        <f t="array" ref="Y398">_xll.FDS($A398,"FF_PTX_INC(ANN_R,"&amp;AE398&amp;","&amp;AF398&amp;",,,USD)")</f>
        <v>-51.357999999999997</v>
      </c>
      <c r="Z398" s="1" cm="1">
        <f t="array" ref="Z398">_xll.FDS($A398,"FF_PTX_INC(ANN_R,"&amp;AG398&amp;","&amp;AH398&amp;",,,USD)")</f>
        <v>-61.39</v>
      </c>
      <c r="AA398" s="1" cm="1">
        <f t="array" ref="AA398">_xll.FDS(A398,"FF_PTX_INC(ANN_R,"&amp;AI398&amp;","&amp;AJ398&amp;",,,USD)")</f>
        <v>-26.818000000000001</v>
      </c>
      <c r="AB398" s="1" cm="1">
        <f t="array" ref="AB398">_xll.FDS(A398,"FF_PTX_INC(ANN_R,"&amp;AK398&amp;","&amp;AL398&amp;",,,USD)")</f>
        <v>-26.574000000000002</v>
      </c>
      <c r="AC398" s="1" cm="1">
        <f t="array" ref="AC398">_xll.FDS(A398,"FF_PTX_INC(ANN_R,"&amp;F398&amp;","&amp;G398&amp;",,,USD)")</f>
        <v>5.226</v>
      </c>
      <c r="AE398" s="6">
        <f t="shared" si="45"/>
        <v>41640</v>
      </c>
      <c r="AF398" s="6">
        <f t="shared" si="46"/>
        <v>42004</v>
      </c>
      <c r="AG398" s="6">
        <f t="shared" si="47"/>
        <v>42005</v>
      </c>
      <c r="AH398" s="6">
        <f t="shared" si="48"/>
        <v>42369</v>
      </c>
      <c r="AI398" s="6">
        <f>DATE(YEAR(F398)+AO398,MONTH(F398),DAY(F398))</f>
        <v>42370</v>
      </c>
      <c r="AJ398" s="6">
        <f>DATE(YEAR(G398)+AO398,MONTH(G398),DAY(G398))</f>
        <v>42735</v>
      </c>
      <c r="AK398" s="6">
        <f>DATE(YEAR(F398)+AP398,MONTH(F398),DAY(F398))</f>
        <v>42736</v>
      </c>
      <c r="AL398" s="6">
        <f>DATE(YEAR(G398)+AP398,MONTH(G398),DAY(G398))</f>
        <v>43100</v>
      </c>
      <c r="AM398" s="8">
        <v>-4</v>
      </c>
      <c r="AN398" s="8">
        <v>-3</v>
      </c>
      <c r="AO398">
        <v>-2</v>
      </c>
      <c r="AP398">
        <v>-1</v>
      </c>
      <c r="AQ398" cm="1">
        <f t="array" ref="AQ398">_xll.FDS(A398,"FF_DEBT_LT(ANN_R,"&amp;F398&amp;","&amp;G398&amp;")")</f>
        <v>591.97799999999995</v>
      </c>
      <c r="AR398" cm="1">
        <f t="array" ref="AR398">_xll.FDS(A398,"FF_RD_EXP(ANN_R,"&amp;F398&amp;","&amp;G398&amp;")")</f>
        <v>88.605999999999995</v>
      </c>
      <c r="AS398" t="e" cm="1">
        <f t="array" ref="AS398">_xll.FDS(A398,"FF_PTX_INC_FOR(ANN_R,"&amp;F398&amp;","&amp;G398&amp;")")</f>
        <v>#N/A</v>
      </c>
      <c r="AT398" cm="1">
        <f t="array" ref="AT398">_xll.FDS(A398,"FF_MKT_VAL_PUBLIC(ANN_R,"&amp;[1]sample_report!E398&amp;")")</f>
        <v>4629.2745878492697</v>
      </c>
    </row>
    <row r="399" spans="1:46" hidden="1" x14ac:dyDescent="0.25">
      <c r="A399" t="s">
        <v>884</v>
      </c>
      <c r="B399" t="s">
        <v>885</v>
      </c>
      <c r="C399" t="s">
        <v>502</v>
      </c>
      <c r="D399" t="str" cm="1">
        <f t="array" ref="D399">_xll.FDS(A399,"FF_MAJOR_IND_NAME")</f>
        <v>DRUGS, COSMETICS &amp; HEALTH CARE</v>
      </c>
      <c r="E399">
        <v>2018</v>
      </c>
      <c r="F399" s="4">
        <f t="shared" si="42"/>
        <v>43101</v>
      </c>
      <c r="G399" s="4">
        <f t="shared" si="43"/>
        <v>43465</v>
      </c>
      <c r="I399" s="1" cm="1">
        <f t="array" ref="I399">_xll.FDS(A399,"FF_PTX_INC(ANN_R,"&amp;F399&amp;","&amp;G399&amp;",,,USD)")</f>
        <v>-958.4</v>
      </c>
      <c r="J399" s="1" cm="1">
        <f t="array" ref="J399">_xll.FDS(A399,"FF_MKT_VAL(ANN_R,"&amp;F399&amp;","&amp;G399&amp;",,,USD)")</f>
        <v>8297.83</v>
      </c>
      <c r="K399" s="1" cm="1">
        <f t="array" ref="K399">_xll.FDS(A399,"FF_SHLDRS_EQ(ANN_R,"&amp;F399&amp;","&amp;G399&amp;",,,USD)")</f>
        <v>5121.1000000000004</v>
      </c>
      <c r="L399" s="1" cm="1">
        <f t="array" ref="L399">_xll.FDS(A399,"FF_ASSETS(ANN_R,"&amp;F399&amp;","&amp;G399&amp;",,,USD)")</f>
        <v>8687</v>
      </c>
      <c r="M399" s="1" cm="1">
        <f t="array" ref="M399">_xll.FDS(A399,"FF_TAX_CF(ANN_R,"&amp;F399&amp;","&amp;G399&amp;",,,USD)")</f>
        <v>104.7</v>
      </c>
      <c r="N399" s="1" cm="1">
        <f t="array" ref="N399">_xll.FDS(A399,"FF_INC_TAX(ANN_R,"&amp;F399&amp;","&amp;G399&amp;",,,USD)")</f>
        <v>52.5</v>
      </c>
      <c r="O399" s="1" cm="1">
        <f t="array" ref="O399">_xll.FDS(A399,"FF_NET_INC(ANN_R,"&amp;F399&amp;","&amp;G399&amp;")")</f>
        <v>-1011</v>
      </c>
      <c r="P399" s="1" cm="1">
        <f t="array" ref="P399">_xll.FDS(A399,"FF_ROA(ANN_R,"&amp;F399&amp;","&amp;G399&amp;")")</f>
        <v>-10.6077695879128</v>
      </c>
      <c r="Q399" t="e" cm="1">
        <f t="array" ref="Q399">_xll.FDS(A399,"FF_TAX_RATE(ANN_R,"&amp;F399&amp;","&amp;G399&amp;")")</f>
        <v>#N/A</v>
      </c>
      <c r="R399" t="e" cm="1">
        <f t="array" ref="R399">_xll.FDS(A399,"FF_TAX_REFUND(ANN_R,"&amp;F399&amp;","&amp;G399&amp;",,,,,""D=1"")")</f>
        <v>#N/A</v>
      </c>
      <c r="S399">
        <f t="shared" si="44"/>
        <v>-0.33150627250028297</v>
      </c>
      <c r="T399" s="1" cm="1">
        <f t="array" ref="T399">_xll.FDS($A399,"FF_TAX_CF(ANN_R,"&amp;AE399&amp;","&amp;AF399&amp;",,,USD)")</f>
        <v>48.674999999999997</v>
      </c>
      <c r="U399" s="1" cm="1">
        <f t="array" ref="U399">_xll.FDS($A399,"FF_TAX_CF(ANN_R,"&amp;AG399&amp;","&amp;AH399&amp;",,,USD)")</f>
        <v>71.400000000000006</v>
      </c>
      <c r="V399" s="1" cm="1">
        <f t="array" ref="V399">_xll.FDS(A399,"FF_TAX_CF(ANN_R,"&amp;AI399&amp;","&amp;AJ399&amp;",,,USD)")</f>
        <v>112.3</v>
      </c>
      <c r="W399" s="1" cm="1">
        <f t="array" ref="W399">_xll.FDS(A399,"FF_TAX_CF(ANN_R,"&amp;AK399&amp;","&amp;AL399&amp;",,,USD)")</f>
        <v>122.7</v>
      </c>
      <c r="X399" s="1" cm="1">
        <f t="array" ref="X399">_xll.FDS(A399,"FF_TAX_CF(ANN_R,"&amp;F399&amp;","&amp;G399&amp;",,,USD)")</f>
        <v>104.7</v>
      </c>
      <c r="Y399" s="1" cm="1">
        <f t="array" ref="Y399">_xll.FDS($A399,"FF_PTX_INC(ANN_R,"&amp;AE399&amp;","&amp;AF399&amp;",,,USD)")</f>
        <v>404.37299999999999</v>
      </c>
      <c r="Z399" s="1" cm="1">
        <f t="array" ref="Z399">_xll.FDS($A399,"FF_PTX_INC(ANN_R,"&amp;AG399&amp;","&amp;AH399&amp;",,,USD)")</f>
        <v>329.7</v>
      </c>
      <c r="AA399" s="1" cm="1">
        <f t="array" ref="AA399">_xll.FDS(A399,"FF_PTX_INC(ANN_R,"&amp;AI399&amp;","&amp;AJ399&amp;",,,USD)")</f>
        <v>440.9</v>
      </c>
      <c r="AB399" s="1" cm="1">
        <f t="array" ref="AB399">_xll.FDS(A399,"FF_PTX_INC(ANN_R,"&amp;AK399&amp;","&amp;AL399&amp;",,,USD)")</f>
        <v>-1603.5</v>
      </c>
      <c r="AC399" s="1" cm="1">
        <f t="array" ref="AC399">_xll.FDS(A399,"FF_PTX_INC(ANN_R,"&amp;F399&amp;","&amp;G399&amp;",,,USD)")</f>
        <v>-958.4</v>
      </c>
      <c r="AE399" s="6">
        <f t="shared" si="45"/>
        <v>41640</v>
      </c>
      <c r="AF399" s="6">
        <f t="shared" si="46"/>
        <v>42004</v>
      </c>
      <c r="AG399" s="6">
        <f t="shared" si="47"/>
        <v>42005</v>
      </c>
      <c r="AH399" s="6">
        <f t="shared" si="48"/>
        <v>42369</v>
      </c>
      <c r="AI399" s="6">
        <f>DATE(YEAR(F399)+AO399,MONTH(F399),DAY(F399))</f>
        <v>42370</v>
      </c>
      <c r="AJ399" s="6">
        <f>DATE(YEAR(G399)+AO399,MONTH(G399),DAY(G399))</f>
        <v>42735</v>
      </c>
      <c r="AK399" s="6">
        <f>DATE(YEAR(F399)+AP399,MONTH(F399),DAY(F399))</f>
        <v>42736</v>
      </c>
      <c r="AL399" s="6">
        <f>DATE(YEAR(G399)+AP399,MONTH(G399),DAY(G399))</f>
        <v>43100</v>
      </c>
      <c r="AM399" s="8">
        <v>-4</v>
      </c>
      <c r="AN399" s="8">
        <v>-3</v>
      </c>
      <c r="AO399">
        <v>-2</v>
      </c>
      <c r="AP399">
        <v>-1</v>
      </c>
      <c r="AQ399" cm="1">
        <f t="array" ref="AQ399">_xll.FDS(A399,"FF_DEBT_LT(ANN_R,"&amp;F399&amp;","&amp;G399&amp;")")</f>
        <v>1564.9</v>
      </c>
      <c r="AR399" cm="1">
        <f t="array" ref="AR399">_xll.FDS(A399,"FF_RD_EXP(ANN_R,"&amp;F399&amp;","&amp;G399&amp;")")</f>
        <v>160.5</v>
      </c>
      <c r="AS399" cm="1">
        <f t="array" ref="AS399">_xll.FDS(A399,"FF_PTX_INC_FOR(ANN_R,"&amp;F399&amp;","&amp;G399&amp;")")</f>
        <v>-678.8</v>
      </c>
      <c r="AT399" cm="1">
        <f t="array" ref="AT399">_xll.FDS(A399,"FF_MKT_VAL_PUBLIC(ANN_R,"&amp;[1]sample_report!E399&amp;")")</f>
        <v>8105.3286418300004</v>
      </c>
    </row>
    <row r="400" spans="1:46" hidden="1" x14ac:dyDescent="0.25">
      <c r="A400" t="s">
        <v>916</v>
      </c>
      <c r="B400" t="s">
        <v>917</v>
      </c>
      <c r="C400" t="s">
        <v>502</v>
      </c>
      <c r="D400" t="str" cm="1">
        <f t="array" ref="D400">_xll.FDS(A400,"FF_MAJOR_IND_NAME")</f>
        <v>DRUGS, COSMETICS &amp; HEALTH CARE</v>
      </c>
      <c r="E400">
        <v>2018</v>
      </c>
      <c r="F400" s="4">
        <f t="shared" si="42"/>
        <v>43101</v>
      </c>
      <c r="G400" s="4">
        <f t="shared" si="43"/>
        <v>43465</v>
      </c>
      <c r="I400" s="1" cm="1">
        <f t="array" ref="I400">_xll.FDS(A400,"FF_PTX_INC(ANN_R,"&amp;F400&amp;","&amp;G400&amp;",,,USD)")</f>
        <v>-45.942</v>
      </c>
      <c r="J400" s="1" cm="1">
        <f t="array" ref="J400">_xll.FDS(A400,"FF_MKT_VAL(ANN_R,"&amp;F400&amp;","&amp;G400&amp;",,,USD)")</f>
        <v>3122.1501137999999</v>
      </c>
      <c r="K400" s="1" cm="1">
        <f t="array" ref="K400">_xll.FDS(A400,"FF_SHLDRS_EQ(ANN_R,"&amp;F400&amp;","&amp;G400&amp;",,,USD)")</f>
        <v>112.259</v>
      </c>
      <c r="L400" s="1" cm="1">
        <f t="array" ref="L400">_xll.FDS(A400,"FF_ASSETS(ANN_R,"&amp;F400&amp;","&amp;G400&amp;",,,USD)")</f>
        <v>339.79300000000001</v>
      </c>
      <c r="M400" s="1" cm="1">
        <f t="array" ref="M400">_xll.FDS(A400,"FF_TAX_CF(ANN_R,"&amp;F400&amp;","&amp;G400&amp;",,,USD)")</f>
        <v>20.350000000000001</v>
      </c>
      <c r="N400" s="1" cm="1">
        <f t="array" ref="N400">_xll.FDS(A400,"FF_INC_TAX(ANN_R,"&amp;F400&amp;","&amp;G400&amp;",,,USD)")</f>
        <v>17.617000000000001</v>
      </c>
      <c r="O400" s="1" cm="1">
        <f t="array" ref="O400">_xll.FDS(A400,"FF_NET_INC(ANN_R,"&amp;F400&amp;","&amp;G400&amp;")")</f>
        <v>-63.558999999999997</v>
      </c>
      <c r="P400" s="1" cm="1">
        <f t="array" ref="P400">_xll.FDS(A400,"FF_ROA(ANN_R,"&amp;F400&amp;","&amp;G400&amp;")")</f>
        <v>-21.0080797764303</v>
      </c>
      <c r="Q400" t="e" cm="1">
        <f t="array" ref="Q400">_xll.FDS(A400,"FF_TAX_RATE(ANN_R,"&amp;F400&amp;","&amp;G400&amp;")")</f>
        <v>#N/A</v>
      </c>
      <c r="R400" t="e" cm="1">
        <f t="array" ref="R400">_xll.FDS(A400,"FF_TAX_REFUND(ANN_R,"&amp;F400&amp;","&amp;G400&amp;",,,,,""D=1"")")</f>
        <v>#N/A</v>
      </c>
      <c r="S400">
        <f t="shared" si="44"/>
        <v>-0.10425932812693689</v>
      </c>
      <c r="T400" s="1" cm="1">
        <f t="array" ref="T400">_xll.FDS($A400,"FF_TAX_CF(ANN_R,"&amp;AE400&amp;","&amp;AF400&amp;",,,USD)")</f>
        <v>0.28199999999999997</v>
      </c>
      <c r="U400" s="1" cm="1">
        <f t="array" ref="U400">_xll.FDS($A400,"FF_TAX_CF(ANN_R,"&amp;AG400&amp;","&amp;AH400&amp;",,,USD)")</f>
        <v>1.6879999999999999</v>
      </c>
      <c r="V400" s="1" cm="1">
        <f t="array" ref="V400">_xll.FDS(A400,"FF_TAX_CF(ANN_R,"&amp;AI400&amp;","&amp;AJ400&amp;",,,USD)")</f>
        <v>9.4469999999999992</v>
      </c>
      <c r="W400" s="1" cm="1">
        <f t="array" ref="W400">_xll.FDS(A400,"FF_TAX_CF(ANN_R,"&amp;AK400&amp;","&amp;AL400&amp;",,,USD)")</f>
        <v>10.286</v>
      </c>
      <c r="X400" s="1" cm="1">
        <f t="array" ref="X400">_xll.FDS(A400,"FF_TAX_CF(ANN_R,"&amp;F400&amp;","&amp;G400&amp;",,,USD)")</f>
        <v>20.350000000000001</v>
      </c>
      <c r="Y400" s="1" cm="1">
        <f t="array" ref="Y400">_xll.FDS($A400,"FF_PTX_INC(ANN_R,"&amp;AE400&amp;","&amp;AF400&amp;",,,USD)")</f>
        <v>-80.3</v>
      </c>
      <c r="Z400" s="1" cm="1">
        <f t="array" ref="Z400">_xll.FDS($A400,"FF_PTX_INC(ANN_R,"&amp;AG400&amp;","&amp;AH400&amp;",,,USD)")</f>
        <v>-107.14700000000001</v>
      </c>
      <c r="AA400" s="1" cm="1">
        <f t="array" ref="AA400">_xll.FDS(A400,"FF_PTX_INC(ANN_R,"&amp;AI400&amp;","&amp;AJ400&amp;",,,USD)")</f>
        <v>-121.464</v>
      </c>
      <c r="AB400" s="1" cm="1">
        <f t="array" ref="AB400">_xll.FDS(A400,"FF_PTX_INC(ANN_R,"&amp;AK400&amp;","&amp;AL400&amp;",,,USD)")</f>
        <v>-48.497</v>
      </c>
      <c r="AC400" s="1" cm="1">
        <f t="array" ref="AC400">_xll.FDS(A400,"FF_PTX_INC(ANN_R,"&amp;F400&amp;","&amp;G400&amp;",,,USD)")</f>
        <v>-45.942</v>
      </c>
      <c r="AE400" s="6">
        <f t="shared" si="45"/>
        <v>41640</v>
      </c>
      <c r="AF400" s="6">
        <f t="shared" si="46"/>
        <v>42004</v>
      </c>
      <c r="AG400" s="6">
        <f t="shared" si="47"/>
        <v>42005</v>
      </c>
      <c r="AH400" s="6">
        <f t="shared" si="48"/>
        <v>42369</v>
      </c>
      <c r="AI400" s="6">
        <f>DATE(YEAR(F400)+AO400,MONTH(F400),DAY(F400))</f>
        <v>42370</v>
      </c>
      <c r="AJ400" s="6">
        <f>DATE(YEAR(G400)+AO400,MONTH(G400),DAY(G400))</f>
        <v>42735</v>
      </c>
      <c r="AK400" s="6">
        <f>DATE(YEAR(F400)+AP400,MONTH(F400),DAY(F400))</f>
        <v>42736</v>
      </c>
      <c r="AL400" s="6">
        <f>DATE(YEAR(G400)+AP400,MONTH(G400),DAY(G400))</f>
        <v>43100</v>
      </c>
      <c r="AM400" s="8">
        <v>-4</v>
      </c>
      <c r="AN400" s="8">
        <v>-3</v>
      </c>
      <c r="AO400">
        <v>-2</v>
      </c>
      <c r="AP400">
        <v>-1</v>
      </c>
      <c r="AQ400" cm="1">
        <f t="array" ref="AQ400">_xll.FDS(A400,"FF_DEBT_LT(ANN_R,"&amp;F400&amp;","&amp;G400&amp;")")</f>
        <v>149.268</v>
      </c>
      <c r="AR400" cm="1">
        <f t="array" ref="AR400">_xll.FDS(A400,"FF_RD_EXP(ANN_R,"&amp;F400&amp;","&amp;G400&amp;")")</f>
        <v>50.573999999999998</v>
      </c>
      <c r="AS400" cm="1">
        <f t="array" ref="AS400">_xll.FDS(A400,"FF_PTX_INC_FOR(ANN_R,"&amp;F400&amp;","&amp;G400&amp;")")</f>
        <v>68.947999999999993</v>
      </c>
      <c r="AT400" cm="1">
        <f t="array" ref="AT400">_xll.FDS(A400,"FF_MKT_VAL_PUBLIC(ANN_R,"&amp;[1]sample_report!E400&amp;")")</f>
        <v>2459.3707211921901</v>
      </c>
    </row>
    <row r="401" spans="1:46" x14ac:dyDescent="0.25">
      <c r="A401" t="s">
        <v>920</v>
      </c>
      <c r="B401" t="s">
        <v>921</v>
      </c>
      <c r="C401" t="s">
        <v>502</v>
      </c>
      <c r="D401" t="str" cm="1">
        <f t="array" ref="D401">_xll.FDS(A401,"FF_MAJOR_IND_NAME")</f>
        <v>DRUGS, COSMETICS &amp; HEALTH CARE</v>
      </c>
      <c r="E401">
        <v>2018</v>
      </c>
      <c r="F401" s="4">
        <f t="shared" si="42"/>
        <v>43101</v>
      </c>
      <c r="G401" s="4">
        <f t="shared" si="43"/>
        <v>43465</v>
      </c>
      <c r="I401" s="1" cm="1">
        <f t="array" ref="I401">_xll.FDS(A401,"FF_PTX_INC(ANN_R,"&amp;F401&amp;","&amp;G401&amp;",,,USD)")</f>
        <v>-184.74799999999999</v>
      </c>
      <c r="J401" s="1" cm="1">
        <f t="array" ref="J401">_xll.FDS(A401,"FF_MKT_VAL(ANN_R,"&amp;F401&amp;","&amp;G401&amp;",,,USD)")</f>
        <v>707.38911687999996</v>
      </c>
      <c r="K401" s="1" cm="1">
        <f t="array" ref="K401">_xll.FDS(A401,"FF_SHLDRS_EQ(ANN_R,"&amp;F401&amp;","&amp;G401&amp;",,,USD)")</f>
        <v>-167.935</v>
      </c>
      <c r="L401" s="1" cm="1">
        <f t="array" ref="L401">_xll.FDS(A401,"FF_ASSETS(ANN_R,"&amp;F401&amp;","&amp;G401&amp;",,,USD)")</f>
        <v>207.97800000000001</v>
      </c>
      <c r="M401" s="1" t="e" cm="1">
        <f t="array" ref="M401">_xll.FDS(A401,"FF_TAX_CF(ANN_R,"&amp;F401&amp;","&amp;G401&amp;",,,USD)")</f>
        <v>#N/A</v>
      </c>
      <c r="N401" s="1" cm="1">
        <f t="array" ref="N401">_xll.FDS(A401,"FF_INC_TAX(ANN_R,"&amp;F401&amp;","&amp;G401&amp;",,,USD)")</f>
        <v>0</v>
      </c>
      <c r="O401" s="1" cm="1">
        <f t="array" ref="O401">_xll.FDS(A401,"FF_NET_INC(ANN_R,"&amp;F401&amp;","&amp;G401&amp;")")</f>
        <v>-184.74799999999999</v>
      </c>
      <c r="P401" s="1" cm="1">
        <f t="array" ref="P401">_xll.FDS(A401,"FF_ROA(ANN_R,"&amp;F401&amp;","&amp;G401&amp;")")</f>
        <v>-72.383347927698097</v>
      </c>
      <c r="Q401" t="e" cm="1">
        <f t="array" ref="Q401">_xll.FDS(A401,"FF_TAX_RATE(ANN_R,"&amp;F401&amp;","&amp;G401&amp;")")</f>
        <v>#N/A</v>
      </c>
      <c r="R401" t="e" cm="1">
        <f t="array" ref="R401">_xll.FDS(A401,"FF_TAX_REFUND(ANN_R,"&amp;F401&amp;","&amp;G401&amp;",,,,,""D=1"")")</f>
        <v>#N/A</v>
      </c>
      <c r="S401" t="e">
        <f t="shared" si="44"/>
        <v>#N/A</v>
      </c>
      <c r="T401" s="1" t="e" cm="1">
        <f t="array" ref="T401">_xll.FDS($A401,"FF_TAX_CF(ANN_R,"&amp;AE401&amp;","&amp;AF401&amp;",,,USD)")</f>
        <v>#N/A</v>
      </c>
      <c r="U401" s="1" t="e" cm="1">
        <f t="array" ref="U401">_xll.FDS($A401,"FF_TAX_CF(ANN_R,"&amp;AG401&amp;","&amp;AH401&amp;",,,USD)")</f>
        <v>#N/A</v>
      </c>
      <c r="V401" s="1" t="e" cm="1">
        <f t="array" ref="V401">_xll.FDS(A401,"FF_TAX_CF(ANN_R,"&amp;AI401&amp;","&amp;AJ401&amp;",,,USD)")</f>
        <v>#N/A</v>
      </c>
      <c r="W401" s="1" t="e" cm="1">
        <f t="array" ref="W401">_xll.FDS(A401,"FF_TAX_CF(ANN_R,"&amp;AK401&amp;","&amp;AL401&amp;",,,USD)")</f>
        <v>#N/A</v>
      </c>
      <c r="X401" s="1" t="e" cm="1">
        <f t="array" ref="X401">_xll.FDS(A401,"FF_TAX_CF(ANN_R,"&amp;F401&amp;","&amp;G401&amp;",,,USD)")</f>
        <v>#N/A</v>
      </c>
      <c r="Y401" s="1" cm="1">
        <f t="array" ref="Y401">_xll.FDS($A401,"FF_PTX_INC(ANN_R,"&amp;AE401&amp;","&amp;AF401&amp;",,,USD)")</f>
        <v>-82.947000000000003</v>
      </c>
      <c r="Z401" s="1" cm="1">
        <f t="array" ref="Z401">_xll.FDS($A401,"FF_PTX_INC(ANN_R,"&amp;AG401&amp;","&amp;AH401&amp;",,,USD)")</f>
        <v>-156.93700000000001</v>
      </c>
      <c r="AA401" s="1" cm="1">
        <f t="array" ref="AA401">_xll.FDS(A401,"FF_PTX_INC(ANN_R,"&amp;AI401&amp;","&amp;AJ401&amp;",,,USD)")</f>
        <v>-279.96600000000001</v>
      </c>
      <c r="AB401" s="1" cm="1">
        <f t="array" ref="AB401">_xll.FDS(A401,"FF_PTX_INC(ANN_R,"&amp;AK401&amp;","&amp;AL401&amp;",,,USD)")</f>
        <v>-183.76900000000001</v>
      </c>
      <c r="AC401" s="1" cm="1">
        <f t="array" ref="AC401">_xll.FDS(A401,"FF_PTX_INC(ANN_R,"&amp;F401&amp;","&amp;G401&amp;",,,USD)")</f>
        <v>-184.74799999999999</v>
      </c>
      <c r="AE401" s="6">
        <f t="shared" si="45"/>
        <v>41640</v>
      </c>
      <c r="AF401" s="6">
        <f t="shared" si="46"/>
        <v>42004</v>
      </c>
      <c r="AG401" s="6">
        <f t="shared" si="47"/>
        <v>42005</v>
      </c>
      <c r="AH401" s="6">
        <f t="shared" si="48"/>
        <v>42369</v>
      </c>
      <c r="AI401" s="6">
        <f>DATE(YEAR(F401)+AO401,MONTH(F401),DAY(F401))</f>
        <v>42370</v>
      </c>
      <c r="AJ401" s="6">
        <f>DATE(YEAR(G401)+AO401,MONTH(G401),DAY(G401))</f>
        <v>42735</v>
      </c>
      <c r="AK401" s="6">
        <f>DATE(YEAR(F401)+AP401,MONTH(F401),DAY(F401))</f>
        <v>42736</v>
      </c>
      <c r="AL401" s="6">
        <f>DATE(YEAR(G401)+AP401,MONTH(G401),DAY(G401))</f>
        <v>43100</v>
      </c>
      <c r="AM401" s="8">
        <v>-4</v>
      </c>
      <c r="AN401" s="8">
        <v>-3</v>
      </c>
      <c r="AO401">
        <v>-2</v>
      </c>
      <c r="AP401">
        <v>-1</v>
      </c>
      <c r="AQ401" cm="1">
        <f t="array" ref="AQ401">_xll.FDS(A401,"FF_DEBT_LT(ANN_R,"&amp;F401&amp;","&amp;G401&amp;")")</f>
        <v>319.18700000000001</v>
      </c>
      <c r="AR401" cm="1">
        <f t="array" ref="AR401">_xll.FDS(A401,"FF_RD_EXP(ANN_R,"&amp;F401&amp;","&amp;G401&amp;")")</f>
        <v>173.797</v>
      </c>
      <c r="AS401" cm="1">
        <f t="array" ref="AS401">_xll.FDS(A401,"FF_PTX_INC_FOR(ANN_R,"&amp;F401&amp;","&amp;G401&amp;")")</f>
        <v>-8.4580000000000002</v>
      </c>
      <c r="AT401" cm="1">
        <f t="array" ref="AT401">_xll.FDS(A401,"FF_MKT_VAL_PUBLIC(ANN_R,"&amp;[1]sample_report!E401&amp;")")</f>
        <v>699.25131247942704</v>
      </c>
    </row>
    <row r="402" spans="1:46" hidden="1" x14ac:dyDescent="0.25">
      <c r="A402" t="s">
        <v>930</v>
      </c>
      <c r="B402" t="s">
        <v>931</v>
      </c>
      <c r="C402" t="s">
        <v>932</v>
      </c>
      <c r="D402" t="str" cm="1">
        <f t="array" ref="D402">_xll.FDS(A402,"FF_MAJOR_IND_NAME")</f>
        <v>DRUGS, COSMETICS &amp; HEALTH CARE</v>
      </c>
      <c r="E402">
        <v>2018</v>
      </c>
      <c r="F402" s="4">
        <f t="shared" si="42"/>
        <v>43101</v>
      </c>
      <c r="G402" s="4">
        <f t="shared" si="43"/>
        <v>43465</v>
      </c>
      <c r="I402" s="1" cm="1">
        <f t="array" ref="I402">_xll.FDS(A402,"FF_PTX_INC(ANN_R,"&amp;F402&amp;","&amp;G402&amp;",,,USD)")</f>
        <v>14450.334957361199</v>
      </c>
      <c r="J402" s="1" cm="1">
        <f t="array" ref="J402">_xll.FDS(A402,"FF_MKT_VAL(ANN_R,"&amp;F402&amp;","&amp;G402&amp;",,,USD)")</f>
        <v>210963.45460470201</v>
      </c>
      <c r="K402" s="1" cm="1">
        <f t="array" ref="K402">_xll.FDS(A402,"FF_SHLDRS_EQ(ANN_R,"&amp;F402&amp;","&amp;G402&amp;",,,USD)")</f>
        <v>28019.882073879198</v>
      </c>
      <c r="L402" s="1" cm="1">
        <f t="array" ref="L402">_xll.FDS(A402,"FF_ASSETS(ANN_R,"&amp;F402&amp;","&amp;G402&amp;",,,USD)")</f>
        <v>79648.000897645994</v>
      </c>
      <c r="M402" s="1" cm="1">
        <f t="array" ref="M402">_xll.FDS(A402,"FF_TAX_CF(ANN_R,"&amp;F402&amp;","&amp;G402&amp;",,,USD)")</f>
        <v>3359.6875505447401</v>
      </c>
      <c r="N402" s="1" cm="1">
        <f t="array" ref="N402">_xll.FDS(A402,"FF_INC_TAX(ANN_R,"&amp;F402&amp;","&amp;G402&amp;",,,USD)")</f>
        <v>3354.57853662968</v>
      </c>
      <c r="O402" s="1" cm="1">
        <f t="array" ref="O402">_xll.FDS(A402,"FF_NET_INC(ANN_R,"&amp;F402&amp;","&amp;G402&amp;")")</f>
        <v>10500</v>
      </c>
      <c r="P402" s="1" cm="1">
        <f t="array" ref="P402">_xll.FDS(A402,"FF_ROA(ANN_R,"&amp;F402&amp;","&amp;G402&amp;")")</f>
        <v>13.531538149272199</v>
      </c>
      <c r="Q402" cm="1">
        <f t="array" ref="Q402">_xll.FDS(A402,"FF_TAX_RATE(ANN_R,"&amp;F402&amp;","&amp;G402&amp;")")</f>
        <v>23.214538254843699</v>
      </c>
      <c r="R402" t="e" cm="1">
        <f t="array" ref="R402">_xll.FDS(A402,"FF_TAX_REFUND(ANN_R,"&amp;F402&amp;","&amp;G402&amp;",,,,,""D=1"")")</f>
        <v>#N/A</v>
      </c>
      <c r="S402">
        <f t="shared" si="44"/>
        <v>0.27516788350351667</v>
      </c>
      <c r="T402" s="1" cm="1">
        <f t="array" ref="T402">_xll.FDS($A402,"FF_TAX_CF(ANN_R,"&amp;AE402&amp;","&amp;AF402&amp;",,,USD)")</f>
        <v>3257.5473296642299</v>
      </c>
      <c r="U402" s="1" cm="1">
        <f t="array" ref="U402">_xll.FDS($A402,"FF_TAX_CF(ANN_R,"&amp;AG402&amp;","&amp;AH402&amp;",,,USD)")</f>
        <v>3838.4852771759001</v>
      </c>
      <c r="V402" s="1" cm="1">
        <f t="array" ref="V402">_xll.FDS(A402,"FF_TAX_CF(ANN_R,"&amp;AI402&amp;","&amp;AJ402&amp;",,,USD)")</f>
        <v>3794.28205418587</v>
      </c>
      <c r="W402" s="1" cm="1">
        <f t="array" ref="W402">_xll.FDS(A402,"FF_TAX_CF(ANN_R,"&amp;AK402&amp;","&amp;AL402&amp;",,,USD)")</f>
        <v>3971.5031197071098</v>
      </c>
      <c r="X402" s="1" cm="1">
        <f t="array" ref="X402">_xll.FDS(A402,"FF_TAX_CF(ANN_R,"&amp;F402&amp;","&amp;G402&amp;",,,USD)")</f>
        <v>3359.6875505447401</v>
      </c>
      <c r="Y402" s="1" cm="1">
        <f t="array" ref="Y402">_xll.FDS($A402,"FF_PTX_INC(ANN_R,"&amp;AE402&amp;","&amp;AF402&amp;",,,USD)")</f>
        <v>13671.4301913977</v>
      </c>
      <c r="Z402" s="1" cm="1">
        <f t="array" ref="Z402">_xll.FDS($A402,"FF_PTX_INC(ANN_R,"&amp;AG402&amp;","&amp;AH402&amp;",,,USD)")</f>
        <v>12449.1133705378</v>
      </c>
      <c r="AA402" s="1" cm="1">
        <f t="array" ref="AA402">_xll.FDS(A402,"FF_PTX_INC(ANN_R,"&amp;AI402&amp;","&amp;AJ402&amp;",,,USD)")</f>
        <v>13202.8428782225</v>
      </c>
      <c r="AB402" s="1" cm="1">
        <f t="array" ref="AB402">_xll.FDS(A402,"FF_PTX_INC(ANN_R,"&amp;AK402&amp;","&amp;AL402&amp;",,,USD)")</f>
        <v>12445.871889591201</v>
      </c>
      <c r="AC402" s="1" cm="1">
        <f t="array" ref="AC402">_xll.FDS(A402,"FF_PTX_INC(ANN_R,"&amp;F402&amp;","&amp;G402&amp;",,,USD)")</f>
        <v>14450.334957361199</v>
      </c>
      <c r="AE402" s="6">
        <f t="shared" si="45"/>
        <v>41640</v>
      </c>
      <c r="AF402" s="6">
        <f t="shared" si="46"/>
        <v>42004</v>
      </c>
      <c r="AG402" s="6">
        <f t="shared" si="47"/>
        <v>42005</v>
      </c>
      <c r="AH402" s="6">
        <f t="shared" si="48"/>
        <v>42369</v>
      </c>
      <c r="AI402" s="6">
        <f>DATE(YEAR(F402)+AO402,MONTH(F402),DAY(F402))</f>
        <v>42370</v>
      </c>
      <c r="AJ402" s="6">
        <f>DATE(YEAR(G402)+AO402,MONTH(G402),DAY(G402))</f>
        <v>42735</v>
      </c>
      <c r="AK402" s="6">
        <f>DATE(YEAR(F402)+AP402,MONTH(F402),DAY(F402))</f>
        <v>42736</v>
      </c>
      <c r="AL402" s="6">
        <f>DATE(YEAR(G402)+AP402,MONTH(G402),DAY(G402))</f>
        <v>43100</v>
      </c>
      <c r="AM402" s="8">
        <v>-4</v>
      </c>
      <c r="AN402" s="8">
        <v>-3</v>
      </c>
      <c r="AO402">
        <v>-2</v>
      </c>
      <c r="AP402">
        <v>-1</v>
      </c>
      <c r="AQ402" cm="1">
        <f t="array" ref="AQ402">_xll.FDS(A402,"FF_DEBT_LT(ANN_R,"&amp;F402&amp;","&amp;G402&amp;")")</f>
        <v>16077</v>
      </c>
      <c r="AR402" cm="1">
        <f t="array" ref="AR402">_xll.FDS(A402,"FF_RD_EXP(ANN_R,"&amp;F402&amp;","&amp;G402&amp;")")</f>
        <v>11048</v>
      </c>
      <c r="AS402" t="e" cm="1">
        <f t="array" ref="AS402">_xll.FDS(A402,"FF_PTX_INC_FOR(ANN_R,"&amp;F402&amp;","&amp;G402&amp;")")</f>
        <v>#N/A</v>
      </c>
      <c r="AT402" cm="1">
        <f t="array" ref="AT402">_xll.FDS(A402,"FF_MKT_VAL_PUBLIC(ANN_R,"&amp;[1]sample_report!E402&amp;")")</f>
        <v>167075.10033631299</v>
      </c>
    </row>
    <row r="403" spans="1:46" hidden="1" x14ac:dyDescent="0.25">
      <c r="A403" t="s">
        <v>978</v>
      </c>
      <c r="B403" t="s">
        <v>979</v>
      </c>
      <c r="C403" t="s">
        <v>940</v>
      </c>
      <c r="D403" t="str" cm="1">
        <f t="array" ref="D403">_xll.FDS(A403,"FF_MAJOR_IND_NAME")</f>
        <v>DRUGS, COSMETICS &amp; HEALTH CARE</v>
      </c>
      <c r="E403">
        <v>2018</v>
      </c>
      <c r="F403" s="4">
        <f t="shared" si="42"/>
        <v>43101</v>
      </c>
      <c r="G403" s="4">
        <f t="shared" si="43"/>
        <v>43465</v>
      </c>
      <c r="I403" s="1" cm="1">
        <f t="array" ref="I403">_xll.FDS(A403,"FF_PTX_INC(ANN_R,"&amp;F403&amp;","&amp;G403&amp;",,,USD)")</f>
        <v>2144.7850041389502</v>
      </c>
      <c r="J403" s="1" cm="1">
        <f t="array" ref="J403">_xll.FDS(A403,"FF_MKT_VAL(ANN_R,"&amp;F403&amp;","&amp;G403&amp;",,,USD)")</f>
        <v>64559.791270820897</v>
      </c>
      <c r="K403" s="1" cm="1">
        <f t="array" ref="K403">_xll.FDS(A403,"FF_SHLDRS_EQ(ANN_R,"&amp;F403&amp;","&amp;G403&amp;",,,USD)")</f>
        <v>52558.6062608957</v>
      </c>
      <c r="L403" s="1" cm="1">
        <f t="array" ref="L403">_xll.FDS(A403,"FF_ASSETS(ANN_R,"&amp;F403&amp;","&amp;G403&amp;",,,USD)")</f>
        <v>150765.47720217699</v>
      </c>
      <c r="M403" s="1" cm="1">
        <f t="array" ref="M403">_xll.FDS(A403,"FF_TAX_CF(ANN_R,"&amp;F403&amp;","&amp;G403&amp;",,,USD)")</f>
        <v>2392.5324468612698</v>
      </c>
      <c r="N403" s="1" cm="1">
        <f t="array" ref="N403">_xll.FDS(A403,"FF_INC_TAX(ANN_R,"&amp;F403&amp;","&amp;G403&amp;",,,USD)")</f>
        <v>585.15586471557594</v>
      </c>
      <c r="O403" s="1" cm="1">
        <f t="array" ref="O403">_xll.FDS(A403,"FF_NET_INC(ANN_R,"&amp;F403&amp;","&amp;G403&amp;")")</f>
        <v>1374</v>
      </c>
      <c r="P403" s="1" cm="1">
        <f t="array" ref="P403">_xll.FDS(A403,"FF_ROA(ANN_R,"&amp;F403&amp;","&amp;G403&amp;")")</f>
        <v>1.3166847143829099</v>
      </c>
      <c r="Q403" cm="1">
        <f t="array" ref="Q403">_xll.FDS(A403,"FF_TAX_RATE(ANN_R,"&amp;F403&amp;","&amp;G403&amp;")")</f>
        <v>27.282728272827299</v>
      </c>
      <c r="R403" t="e" cm="1">
        <f t="array" ref="R403">_xll.FDS(A403,"FF_TAX_REFUND(ANN_R,"&amp;F403&amp;","&amp;G403&amp;",,,,,""D=1"")")</f>
        <v>#N/A</v>
      </c>
      <c r="S403">
        <f t="shared" si="44"/>
        <v>0.35125081933382968</v>
      </c>
      <c r="T403" s="1" cm="1">
        <f t="array" ref="T403">_xll.FDS($A403,"FF_TAX_CF(ANN_R,"&amp;AE403&amp;","&amp;AF403&amp;",,,USD)")</f>
        <v>309.06168115139002</v>
      </c>
      <c r="U403" s="1" cm="1">
        <f t="array" ref="U403">_xll.FDS($A403,"FF_TAX_CF(ANN_R,"&amp;AG403&amp;","&amp;AH403&amp;",,,USD)")</f>
        <v>1884.05646061897</v>
      </c>
      <c r="V403" s="1" cm="1">
        <f t="array" ref="V403">_xll.FDS(A403,"FF_TAX_CF(ANN_R,"&amp;AI403&amp;","&amp;AJ403&amp;",,,USD)")</f>
        <v>1881.6415017843201</v>
      </c>
      <c r="W403" s="1" cm="1">
        <f t="array" ref="W403">_xll.FDS(A403,"FF_TAX_CF(ANN_R,"&amp;AK403&amp;","&amp;AL403&amp;",,,USD)")</f>
        <v>2053.9688612222699</v>
      </c>
      <c r="X403" s="1" cm="1">
        <f t="array" ref="X403">_xll.FDS(A403,"FF_TAX_CF(ANN_R,"&amp;F403&amp;","&amp;G403&amp;",,,USD)")</f>
        <v>2392.5324468612698</v>
      </c>
      <c r="Y403" s="1" cm="1">
        <f t="array" ref="Y403">_xll.FDS($A403,"FF_PTX_INC(ANN_R,"&amp;AE403&amp;","&amp;AF403&amp;",,,USD)")</f>
        <v>5872.1719418764096</v>
      </c>
      <c r="Z403" s="1" cm="1">
        <f t="array" ref="Z403">_xll.FDS($A403,"FF_PTX_INC(ANN_R,"&amp;AG403&amp;","&amp;AH403&amp;",,,USD)")</f>
        <v>5816.2896621227301</v>
      </c>
      <c r="AA403" s="1" cm="1">
        <f t="array" ref="AA403">_xll.FDS(A403,"FF_PTX_INC(ANN_R,"&amp;AI403&amp;","&amp;AJ403&amp;",,,USD)")</f>
        <v>5286.5166002511996</v>
      </c>
      <c r="AB403" s="1" cm="1">
        <f t="array" ref="AB403">_xll.FDS(A403,"FF_PTX_INC(ANN_R,"&amp;AK403&amp;","&amp;AL403&amp;",,,USD)")</f>
        <v>5139.99785864353</v>
      </c>
      <c r="AC403" s="1" cm="1">
        <f t="array" ref="AC403">_xll.FDS(A403,"FF_PTX_INC(ANN_R,"&amp;F403&amp;","&amp;G403&amp;",,,USD)")</f>
        <v>2144.7850041389502</v>
      </c>
      <c r="AE403" s="6">
        <f t="shared" si="45"/>
        <v>41640</v>
      </c>
      <c r="AF403" s="6">
        <f t="shared" si="46"/>
        <v>42004</v>
      </c>
      <c r="AG403" s="6">
        <f t="shared" si="47"/>
        <v>42005</v>
      </c>
      <c r="AH403" s="6">
        <f t="shared" si="48"/>
        <v>42369</v>
      </c>
      <c r="AI403" s="6">
        <f>DATE(YEAR(F403)+AO403,MONTH(F403),DAY(F403))</f>
        <v>42370</v>
      </c>
      <c r="AJ403" s="6">
        <f>DATE(YEAR(G403)+AO403,MONTH(G403),DAY(G403))</f>
        <v>42735</v>
      </c>
      <c r="AK403" s="6">
        <f>DATE(YEAR(F403)+AP403,MONTH(F403),DAY(F403))</f>
        <v>42736</v>
      </c>
      <c r="AL403" s="6">
        <f>DATE(YEAR(G403)+AP403,MONTH(G403),DAY(G403))</f>
        <v>43100</v>
      </c>
      <c r="AM403" s="8">
        <v>-4</v>
      </c>
      <c r="AN403" s="8">
        <v>-3</v>
      </c>
      <c r="AO403">
        <v>-2</v>
      </c>
      <c r="AP403">
        <v>-1</v>
      </c>
      <c r="AQ403" cm="1">
        <f t="array" ref="AQ403">_xll.FDS(A403,"FF_DEBT_LT(ANN_R,"&amp;F403&amp;","&amp;G403&amp;")")</f>
        <v>37712</v>
      </c>
      <c r="AR403" cm="1">
        <f t="array" ref="AR403">_xll.FDS(A403,"FF_RD_EXP(ANN_R,"&amp;F403&amp;","&amp;G403&amp;")")</f>
        <v>5105</v>
      </c>
      <c r="AS403" t="e" cm="1">
        <f t="array" ref="AS403">_xll.FDS(A403,"FF_PTX_INC_FOR(ANN_R,"&amp;F403&amp;","&amp;G403&amp;")")</f>
        <v>#N/A</v>
      </c>
      <c r="AT403" t="e" cm="1">
        <f t="array" ref="AT403">_xll.FDS(A403,"FF_MKT_VAL_PUBLIC(ANN_R,"&amp;[1]sample_report!E403&amp;")")</f>
        <v>#N/A</v>
      </c>
    </row>
    <row r="404" spans="1:46" hidden="1" x14ac:dyDescent="0.25">
      <c r="A404" t="s">
        <v>1011</v>
      </c>
      <c r="B404" t="s">
        <v>1012</v>
      </c>
      <c r="C404" t="s">
        <v>977</v>
      </c>
      <c r="D404" t="str" cm="1">
        <f t="array" ref="D404">_xll.FDS(A404,"FF_MAJOR_IND_NAME")</f>
        <v>DRUGS, COSMETICS &amp; HEALTH CARE</v>
      </c>
      <c r="E404">
        <v>2018</v>
      </c>
      <c r="F404" s="4">
        <f t="shared" si="42"/>
        <v>43101</v>
      </c>
      <c r="G404" s="4">
        <f t="shared" si="43"/>
        <v>43465</v>
      </c>
      <c r="I404" s="1" cm="1">
        <f t="array" ref="I404">_xll.FDS(A404,"FF_PTX_INC(ANN_R,"&amp;F404&amp;","&amp;G404&amp;",,,USD)")</f>
        <v>1775.5233395099599</v>
      </c>
      <c r="J404" s="1" cm="1">
        <f t="array" ref="J404">_xll.FDS(A404,"FF_MKT_VAL(ANN_R,"&amp;F404&amp;","&amp;G404&amp;",,,USD)")</f>
        <v>32323.381450146499</v>
      </c>
      <c r="K404" s="1" cm="1">
        <f t="array" ref="K404">_xll.FDS(A404,"FF_SHLDRS_EQ(ANN_R,"&amp;F404&amp;","&amp;G404&amp;",,,USD)")</f>
        <v>13818.3968610764</v>
      </c>
      <c r="L404" s="1" cm="1">
        <f t="array" ref="L404">_xll.FDS(A404,"FF_ASSETS(ANN_R,"&amp;F404&amp;","&amp;G404&amp;",,,USD)")</f>
        <v>29743.619120478601</v>
      </c>
      <c r="M404" s="1" cm="1">
        <f t="array" ref="M404">_xll.FDS(A404,"FF_TAX_CF(ANN_R,"&amp;F404&amp;","&amp;G404&amp;",,,USD)")</f>
        <v>355.10466790199303</v>
      </c>
      <c r="N404" s="1" cm="1">
        <f t="array" ref="N404">_xll.FDS(A404,"FF_INC_TAX(ANN_R,"&amp;F404&amp;","&amp;G404&amp;",,,USD)")</f>
        <v>227.691697359085</v>
      </c>
      <c r="O404" s="1" cm="1">
        <f t="array" ref="O404">_xll.FDS(A404,"FF_NET_INC(ANN_R,"&amp;F404&amp;","&amp;G404&amp;")")</f>
        <v>1303</v>
      </c>
      <c r="P404" s="1" cm="1">
        <f t="array" ref="P404">_xll.FDS(A404,"FF_ROA(ANN_R,"&amp;F404&amp;","&amp;G404&amp;")")</f>
        <v>5.0765574473058797</v>
      </c>
      <c r="Q404" cm="1">
        <f t="array" ref="Q404">_xll.FDS(A404,"FF_TAX_RATE(ANN_R,"&amp;F404&amp;","&amp;G404&amp;")")</f>
        <v>12.8239202657807</v>
      </c>
      <c r="R404" t="e" cm="1">
        <f t="array" ref="R404">_xll.FDS(A404,"FF_TAX_REFUND(ANN_R,"&amp;F404&amp;","&amp;G404&amp;",,,,,""D=1"")")</f>
        <v>#N/A</v>
      </c>
      <c r="S404">
        <f t="shared" si="44"/>
        <v>0.32744518765274577</v>
      </c>
      <c r="T404" s="1" cm="1">
        <f t="array" ref="T404">_xll.FDS($A404,"FF_TAX_CF(ANN_R,"&amp;AE404&amp;","&amp;AF404&amp;",,,USD)")</f>
        <v>456.29707431793202</v>
      </c>
      <c r="U404" s="1" cm="1">
        <f t="array" ref="U404">_xll.FDS($A404,"FF_TAX_CF(ANN_R,"&amp;AG404&amp;","&amp;AH404&amp;",,,USD)")</f>
        <v>310.497827529907</v>
      </c>
      <c r="V404" s="1" cm="1">
        <f t="array" ref="V404">_xll.FDS(A404,"FF_TAX_CF(ANN_R,"&amp;AI404&amp;","&amp;AJ404&amp;",,,USD)")</f>
        <v>326.328185200691</v>
      </c>
      <c r="W404" s="1" cm="1">
        <f t="array" ref="W404">_xll.FDS(A404,"FF_TAX_CF(ANN_R,"&amp;AK404&amp;","&amp;AL404&amp;",,,USD)")</f>
        <v>320.33341932296798</v>
      </c>
      <c r="X404" s="1" cm="1">
        <f t="array" ref="X404">_xll.FDS(A404,"FF_TAX_CF(ANN_R,"&amp;F404&amp;","&amp;G404&amp;",,,USD)")</f>
        <v>355.10466790199303</v>
      </c>
      <c r="Y404" s="1" cm="1">
        <f t="array" ref="Y404">_xll.FDS($A404,"FF_PTX_INC(ANN_R,"&amp;AE404&amp;","&amp;AF404&amp;",,,USD)")</f>
        <v>245.39232194423701</v>
      </c>
      <c r="Z404" s="1" cm="1">
        <f t="array" ref="Z404">_xll.FDS($A404,"FF_PTX_INC(ANN_R,"&amp;AG404&amp;","&amp;AH404&amp;",,,USD)")</f>
        <v>690.85766625404403</v>
      </c>
      <c r="AA404" s="1" cm="1">
        <f t="array" ref="AA404">_xll.FDS(A404,"FF_PTX_INC(ANN_R,"&amp;AI404&amp;","&amp;AJ404&amp;",,,USD)")</f>
        <v>1131.63977444172</v>
      </c>
      <c r="AB404" s="1" cm="1">
        <f t="array" ref="AB404">_xll.FDS(A404,"FF_PTX_INC(ANN_R,"&amp;AK404&amp;","&amp;AL404&amp;",,,USD)")</f>
        <v>1557.67764818668</v>
      </c>
      <c r="AC404" s="1" cm="1">
        <f t="array" ref="AC404">_xll.FDS(A404,"FF_PTX_INC(ANN_R,"&amp;F404&amp;","&amp;G404&amp;",,,USD)")</f>
        <v>1775.5233395099599</v>
      </c>
      <c r="AE404" s="6">
        <f t="shared" si="45"/>
        <v>41640</v>
      </c>
      <c r="AF404" s="6">
        <f t="shared" si="46"/>
        <v>42004</v>
      </c>
      <c r="AG404" s="6">
        <f t="shared" si="47"/>
        <v>42005</v>
      </c>
      <c r="AH404" s="6">
        <f t="shared" si="48"/>
        <v>42369</v>
      </c>
      <c r="AI404" s="6">
        <f>DATE(YEAR(F404)+AO404,MONTH(F404),DAY(F404))</f>
        <v>42370</v>
      </c>
      <c r="AJ404" s="6">
        <f>DATE(YEAR(G404)+AO404,MONTH(G404),DAY(G404))</f>
        <v>42735</v>
      </c>
      <c r="AK404" s="6">
        <f>DATE(YEAR(F404)+AP404,MONTH(F404),DAY(F404))</f>
        <v>42736</v>
      </c>
      <c r="AL404" s="6">
        <f>DATE(YEAR(G404)+AP404,MONTH(G404),DAY(G404))</f>
        <v>43100</v>
      </c>
      <c r="AM404" s="8">
        <v>-4</v>
      </c>
      <c r="AN404" s="8">
        <v>-3</v>
      </c>
      <c r="AO404">
        <v>-2</v>
      </c>
      <c r="AP404">
        <v>-1</v>
      </c>
      <c r="AQ404" cm="1">
        <f t="array" ref="AQ404">_xll.FDS(A404,"FF_DEBT_LT(ANN_R,"&amp;F404&amp;","&amp;G404&amp;")")</f>
        <v>3427</v>
      </c>
      <c r="AR404" cm="1">
        <f t="array" ref="AR404">_xll.FDS(A404,"FF_RD_EXP(ANN_R,"&amp;F404&amp;","&amp;G404&amp;")")</f>
        <v>1460</v>
      </c>
      <c r="AS404" cm="1">
        <f t="array" ref="AS404">_xll.FDS(A404,"FF_PTX_INC_FOR(ANN_R,"&amp;F404&amp;","&amp;G404&amp;")")</f>
        <v>867</v>
      </c>
      <c r="AT404" cm="1">
        <f t="array" ref="AT404">_xll.FDS(A404,"FF_MKT_VAL_PUBLIC(ANN_R,"&amp;[1]sample_report!E404&amp;")")</f>
        <v>28035.030934951399</v>
      </c>
    </row>
    <row r="405" spans="1:46" x14ac:dyDescent="0.25">
      <c r="A405" t="s">
        <v>1102</v>
      </c>
      <c r="B405" t="s">
        <v>1103</v>
      </c>
      <c r="C405" t="s">
        <v>932</v>
      </c>
      <c r="D405" t="str" cm="1">
        <f t="array" ref="D405">_xll.FDS(A405,"FF_MAJOR_IND_NAME")</f>
        <v>DRUGS, COSMETICS &amp; HEALTH CARE</v>
      </c>
      <c r="E405">
        <v>2018</v>
      </c>
      <c r="F405" s="4">
        <f t="shared" si="42"/>
        <v>43101</v>
      </c>
      <c r="G405" s="4">
        <f t="shared" si="43"/>
        <v>43465</v>
      </c>
      <c r="I405" s="1" cm="1">
        <f t="array" ref="I405">_xll.FDS(A405,"FF_PTX_INC(ANN_R,"&amp;F405&amp;","&amp;G405&amp;",,,USD)")</f>
        <v>-299.999990135389</v>
      </c>
      <c r="J405" s="1" t="e" cm="1">
        <f t="array" ref="J405">_xll.FDS(A405,"FF_MKT_VAL(ANN_R,"&amp;F405&amp;","&amp;G405&amp;",,,USD)")</f>
        <v>#N/A</v>
      </c>
      <c r="K405" s="1" cm="1">
        <f t="array" ref="K405">_xll.FDS(A405,"FF_SHLDRS_EQ(ANN_R,"&amp;F405&amp;","&amp;G405&amp;",,,USD)")</f>
        <v>22638.999793813298</v>
      </c>
      <c r="L405" s="1" cm="1">
        <f t="array" ref="L405">_xll.FDS(A405,"FF_ASSETS(ANN_R,"&amp;F405&amp;","&amp;G405&amp;",,,USD)")</f>
        <v>27061.999753530399</v>
      </c>
      <c r="M405" s="1" t="e" cm="1">
        <f t="array" ref="M405">_xll.FDS(A405,"FF_TAX_CF(ANN_R,"&amp;F405&amp;","&amp;G405&amp;",,,USD)")</f>
        <v>#N/A</v>
      </c>
      <c r="N405" s="1" cm="1">
        <f t="array" ref="N405">_xll.FDS(A405,"FF_INC_TAX(ANN_R,"&amp;F405&amp;","&amp;G405&amp;",,,USD)")</f>
        <v>-72.999997599611504</v>
      </c>
      <c r="O405" s="1" cm="1">
        <f t="array" ref="O405">_xll.FDS(A405,"FF_NET_INC(ANN_R,"&amp;F405&amp;","&amp;G405&amp;")")</f>
        <v>-222.156365503876</v>
      </c>
      <c r="P405" s="1" cm="1">
        <f t="array" ref="P405">_xll.FDS(A405,"FF_ROA(ANN_R,"&amp;F405&amp;","&amp;G405&amp;")")</f>
        <v>-0.83255573707773001</v>
      </c>
      <c r="Q405" t="e" cm="1">
        <f t="array" ref="Q405">_xll.FDS(A405,"FF_TAX_RATE(ANN_R,"&amp;F405&amp;","&amp;G405&amp;")")</f>
        <v>#N/A</v>
      </c>
      <c r="R405" t="e" cm="1">
        <f t="array" ref="R405">_xll.FDS(A405,"FF_TAX_REFUND(ANN_R,"&amp;F405&amp;","&amp;G405&amp;",,,,,""D=1"")")</f>
        <v>#N/A</v>
      </c>
      <c r="S405" t="e">
        <f t="shared" si="44"/>
        <v>#N/A</v>
      </c>
      <c r="T405" s="1" t="e" cm="1">
        <f t="array" ref="T405">_xll.FDS($A405,"FF_TAX_CF(ANN_R,"&amp;AE405&amp;","&amp;AF405&amp;",,,USD)")</f>
        <v>#N/A</v>
      </c>
      <c r="U405" s="1" t="e" cm="1">
        <f t="array" ref="U405">_xll.FDS($A405,"FF_TAX_CF(ANN_R,"&amp;AG405&amp;","&amp;AH405&amp;",,,USD)")</f>
        <v>#N/A</v>
      </c>
      <c r="V405" s="1" t="e" cm="1">
        <f t="array" ref="V405">_xll.FDS(A405,"FF_TAX_CF(ANN_R,"&amp;AI405&amp;","&amp;AJ405&amp;",,,USD)")</f>
        <v>#N/A</v>
      </c>
      <c r="W405" s="1" t="e" cm="1">
        <f t="array" ref="W405">_xll.FDS(A405,"FF_TAX_CF(ANN_R,"&amp;AK405&amp;","&amp;AL405&amp;",,,USD)")</f>
        <v>#N/A</v>
      </c>
      <c r="X405" s="1" t="e" cm="1">
        <f t="array" ref="X405">_xll.FDS(A405,"FF_TAX_CF(ANN_R,"&amp;F405&amp;","&amp;G405&amp;",,,USD)")</f>
        <v>#N/A</v>
      </c>
      <c r="Y405" s="1" t="e" cm="1">
        <f t="array" ref="Y405">_xll.FDS($A405,"FF_PTX_INC(ANN_R,"&amp;AE405&amp;","&amp;AF405&amp;",,,USD)")</f>
        <v>#N/A</v>
      </c>
      <c r="Z405" s="1" cm="1">
        <f t="array" ref="Z405">_xll.FDS($A405,"FF_PTX_INC(ANN_R,"&amp;AG405&amp;","&amp;AH405&amp;",,,USD)")</f>
        <v>350.99998172280601</v>
      </c>
      <c r="AA405" s="1" cm="1">
        <f t="array" ref="AA405">_xll.FDS(A405,"FF_PTX_INC(ANN_R,"&amp;AI405&amp;","&amp;AJ405&amp;",,,USD)")</f>
        <v>-113.000006158332</v>
      </c>
      <c r="AB405" s="1" cm="1">
        <f t="array" ref="AB405">_xll.FDS(A405,"FF_PTX_INC(ANN_R,"&amp;AK405&amp;","&amp;AL405&amp;",,,USD)")</f>
        <v>-126.99999515464501</v>
      </c>
      <c r="AC405" s="1" cm="1">
        <f t="array" ref="AC405">_xll.FDS(A405,"FF_PTX_INC(ANN_R,"&amp;F405&amp;","&amp;G405&amp;",,,USD)")</f>
        <v>-299.999990135389</v>
      </c>
      <c r="AE405" s="6">
        <f t="shared" si="45"/>
        <v>41640</v>
      </c>
      <c r="AF405" s="6">
        <f t="shared" si="46"/>
        <v>42004</v>
      </c>
      <c r="AG405" s="6">
        <f t="shared" si="47"/>
        <v>42005</v>
      </c>
      <c r="AH405" s="6">
        <f t="shared" si="48"/>
        <v>42369</v>
      </c>
      <c r="AI405" s="6">
        <f>DATE(YEAR(F405)+AO405,MONTH(F405),DAY(F405))</f>
        <v>42370</v>
      </c>
      <c r="AJ405" s="6">
        <f>DATE(YEAR(G405)+AO405,MONTH(G405),DAY(G405))</f>
        <v>42735</v>
      </c>
      <c r="AK405" s="6">
        <f>DATE(YEAR(F405)+AP405,MONTH(F405),DAY(F405))</f>
        <v>42736</v>
      </c>
      <c r="AL405" s="6">
        <f>DATE(YEAR(G405)+AP405,MONTH(G405),DAY(G405))</f>
        <v>43100</v>
      </c>
      <c r="AM405" s="8">
        <v>-4</v>
      </c>
      <c r="AN405" s="8">
        <v>-3</v>
      </c>
      <c r="AO405">
        <v>-2</v>
      </c>
      <c r="AP405">
        <v>-1</v>
      </c>
      <c r="AQ405" cm="1">
        <f t="array" ref="AQ405">_xll.FDS(A405,"FF_DEBT_LT(ANN_R,"&amp;F405&amp;","&amp;G405&amp;")")</f>
        <v>87.736199999999997</v>
      </c>
      <c r="AR405" cm="1">
        <f t="array" ref="AR405">_xll.FDS(A405,"FF_RD_EXP(ANN_R,"&amp;F405&amp;","&amp;G405&amp;")")</f>
        <v>574.47483062015499</v>
      </c>
      <c r="AS405" t="e" cm="1">
        <f t="array" ref="AS405">_xll.FDS(A405,"FF_PTX_INC_FOR(ANN_R,"&amp;F405&amp;","&amp;G405&amp;")")</f>
        <v>#N/A</v>
      </c>
      <c r="AT405" t="e" cm="1">
        <f t="array" ref="AT405">_xll.FDS(A405,"FF_MKT_VAL_PUBLIC(ANN_R,"&amp;[1]sample_report!E405&amp;")")</f>
        <v>#N/A</v>
      </c>
    </row>
    <row r="406" spans="1:46" hidden="1" x14ac:dyDescent="0.25">
      <c r="A406" t="s">
        <v>1226</v>
      </c>
      <c r="B406" t="s">
        <v>1227</v>
      </c>
      <c r="C406" t="s">
        <v>940</v>
      </c>
      <c r="D406" t="str" cm="1">
        <f t="array" ref="D406">_xll.FDS(A406,"FF_MAJOR_IND_NAME")</f>
        <v>DRUGS, COSMETICS &amp; HEALTH CARE</v>
      </c>
      <c r="E406">
        <v>2018</v>
      </c>
      <c r="F406" s="4">
        <f t="shared" si="42"/>
        <v>43101</v>
      </c>
      <c r="G406" s="4">
        <f t="shared" si="43"/>
        <v>43465</v>
      </c>
      <c r="I406" s="1" cm="1">
        <f t="array" ref="I406">_xll.FDS(A406,"FF_PTX_INC(ANN_R,"&amp;F406&amp;","&amp;G406&amp;",,,USD)")</f>
        <v>1723.614351511</v>
      </c>
      <c r="J406" s="1" cm="1">
        <f t="array" ref="J406">_xll.FDS(A406,"FF_MKT_VAL(ANN_R,"&amp;F406&amp;","&amp;G406&amp;",,,USD)")</f>
        <v>44721.528387703896</v>
      </c>
      <c r="K406" s="1" cm="1">
        <f t="array" ref="K406">_xll.FDS(A406,"FF_SHLDRS_EQ(ANN_R,"&amp;F406&amp;","&amp;G406&amp;",,,USD)")</f>
        <v>19662.179517746001</v>
      </c>
      <c r="L406" s="1" cm="1">
        <f t="array" ref="L406">_xll.FDS(A406,"FF_ASSETS(ANN_R,"&amp;F406&amp;","&amp;G406&amp;",,,USD)")</f>
        <v>42757.238401293798</v>
      </c>
      <c r="M406" s="1" cm="1">
        <f t="array" ref="M406">_xll.FDS(A406,"FF_TAX_CF(ANN_R,"&amp;F406&amp;","&amp;G406&amp;",,,USD)")</f>
        <v>1061.77475452423</v>
      </c>
      <c r="N406" s="1" cm="1">
        <f t="array" ref="N406">_xll.FDS(A406,"FF_INC_TAX(ANN_R,"&amp;F406&amp;","&amp;G406&amp;",,,USD)")</f>
        <v>434.147899627686</v>
      </c>
      <c r="O406" s="1" cm="1">
        <f t="array" ref="O406">_xll.FDS(A406,"FF_NET_INC(ANN_R,"&amp;F406&amp;","&amp;G406&amp;")")</f>
        <v>1093</v>
      </c>
      <c r="P406" s="1" cm="1">
        <f t="array" ref="P406">_xll.FDS(A406,"FF_ROA(ANN_R,"&amp;F406&amp;","&amp;G406&amp;")")</f>
        <v>2.97552609370321</v>
      </c>
      <c r="Q406" cm="1">
        <f t="array" ref="Q406">_xll.FDS(A406,"FF_TAX_RATE(ANN_R,"&amp;F406&amp;","&amp;G406&amp;")")</f>
        <v>25.188227241615301</v>
      </c>
      <c r="R406" t="e" cm="1">
        <f t="array" ref="R406">_xll.FDS(A406,"FF_TAX_REFUND(ANN_R,"&amp;F406&amp;","&amp;G406&amp;",,,,,""D=1"")")</f>
        <v>#N/A</v>
      </c>
      <c r="S406">
        <f t="shared" si="44"/>
        <v>0.42150879929072943</v>
      </c>
      <c r="T406" s="1" cm="1">
        <f t="array" ref="T406">_xll.FDS($A406,"FF_TAX_CF(ANN_R,"&amp;AE406&amp;","&amp;AF406&amp;",,,USD)")</f>
        <v>812.97813037633898</v>
      </c>
      <c r="U406" s="1" cm="1">
        <f t="array" ref="U406">_xll.FDS($A406,"FF_TAX_CF(ANN_R,"&amp;AG406&amp;","&amp;AH406&amp;",,,USD)")</f>
        <v>781.23471248149895</v>
      </c>
      <c r="V406" s="1" cm="1">
        <f t="array" ref="V406">_xll.FDS(A406,"FF_TAX_CF(ANN_R,"&amp;AI406&amp;","&amp;AJ406&amp;",,,USD)")</f>
        <v>860.62145113944996</v>
      </c>
      <c r="W406" s="1" cm="1">
        <f t="array" ref="W406">_xll.FDS(A406,"FF_TAX_CF(ANN_R,"&amp;AK406&amp;","&amp;AL406&amp;",,,USD)")</f>
        <v>791.81007170677196</v>
      </c>
      <c r="X406" s="1" cm="1">
        <f t="array" ref="X406">_xll.FDS(A406,"FF_TAX_CF(ANN_R,"&amp;F406&amp;","&amp;G406&amp;",,,USD)")</f>
        <v>1061.77475452423</v>
      </c>
      <c r="Y406" s="1" cm="1">
        <f t="array" ref="Y406">_xll.FDS($A406,"FF_PTX_INC(ANN_R,"&amp;AE406&amp;","&amp;AF406&amp;",,,USD)")</f>
        <v>2065.2748392820399</v>
      </c>
      <c r="Z406" s="1" cm="1">
        <f t="array" ref="Z406">_xll.FDS($A406,"FF_PTX_INC(ANN_R,"&amp;AG406&amp;","&amp;AH406&amp;",,,USD)")</f>
        <v>1648.4107879400301</v>
      </c>
      <c r="AA406" s="1" cm="1">
        <f t="array" ref="AA406">_xll.FDS(A406,"FF_PTX_INC(ANN_R,"&amp;AI406&amp;","&amp;AJ406&amp;",,,USD)")</f>
        <v>2382.7488505840302</v>
      </c>
      <c r="AB406" s="1" cm="1">
        <f t="array" ref="AB406">_xll.FDS(A406,"FF_PTX_INC(ANN_R,"&amp;AK406&amp;","&amp;AL406&amp;",,,USD)")</f>
        <v>2401.3727103471801</v>
      </c>
      <c r="AC406" s="1" cm="1">
        <f t="array" ref="AC406">_xll.FDS(A406,"FF_PTX_INC(ANN_R,"&amp;F406&amp;","&amp;G406&amp;",,,USD)")</f>
        <v>1723.614351511</v>
      </c>
      <c r="AE406" s="6">
        <f t="shared" si="45"/>
        <v>41640</v>
      </c>
      <c r="AF406" s="6">
        <f t="shared" si="46"/>
        <v>42004</v>
      </c>
      <c r="AG406" s="6">
        <f t="shared" si="47"/>
        <v>42005</v>
      </c>
      <c r="AH406" s="6">
        <f t="shared" si="48"/>
        <v>42369</v>
      </c>
      <c r="AI406" s="6">
        <f>DATE(YEAR(F406)+AO406,MONTH(F406),DAY(F406))</f>
        <v>42370</v>
      </c>
      <c r="AJ406" s="6">
        <f>DATE(YEAR(G406)+AO406,MONTH(G406),DAY(G406))</f>
        <v>42735</v>
      </c>
      <c r="AK406" s="6">
        <f>DATE(YEAR(F406)+AP406,MONTH(F406),DAY(F406))</f>
        <v>42736</v>
      </c>
      <c r="AL406" s="6">
        <f>DATE(YEAR(G406)+AP406,MONTH(G406),DAY(G406))</f>
        <v>43100</v>
      </c>
      <c r="AM406" s="8">
        <v>-4</v>
      </c>
      <c r="AN406" s="8">
        <v>-3</v>
      </c>
      <c r="AO406">
        <v>-2</v>
      </c>
      <c r="AP406">
        <v>-1</v>
      </c>
      <c r="AQ406" cm="1">
        <f t="array" ref="AQ406">_xll.FDS(A406,"FF_DEBT_LT(ANN_R,"&amp;F406&amp;","&amp;G406&amp;")")</f>
        <v>6608</v>
      </c>
      <c r="AR406" cm="1">
        <f t="array" ref="AR406">_xll.FDS(A406,"FF_RD_EXP(ANN_R,"&amp;F406&amp;","&amp;G406&amp;")")</f>
        <v>2200.3000000000002</v>
      </c>
      <c r="AS406" t="e" cm="1">
        <f t="array" ref="AS406">_xll.FDS(A406,"FF_PTX_INC_FOR(ANN_R,"&amp;F406&amp;","&amp;G406&amp;")")</f>
        <v>#N/A</v>
      </c>
      <c r="AT406" t="e" cm="1">
        <f t="array" ref="AT406">_xll.FDS(A406,"FF_MKT_VAL_PUBLIC(ANN_R,"&amp;[1]sample_report!E406&amp;")")</f>
        <v>#N/A</v>
      </c>
    </row>
    <row r="407" spans="1:46" hidden="1" x14ac:dyDescent="0.25">
      <c r="A407" t="s">
        <v>1232</v>
      </c>
      <c r="B407" t="s">
        <v>1233</v>
      </c>
      <c r="C407" t="s">
        <v>1054</v>
      </c>
      <c r="D407" t="str" cm="1">
        <f t="array" ref="D407">_xll.FDS(A407,"FF_MAJOR_IND_NAME")</f>
        <v>DRUGS, COSMETICS &amp; HEALTH CARE</v>
      </c>
      <c r="E407">
        <v>2018</v>
      </c>
      <c r="F407" s="4">
        <f t="shared" si="42"/>
        <v>43101</v>
      </c>
      <c r="G407" s="4">
        <f t="shared" si="43"/>
        <v>43465</v>
      </c>
      <c r="I407" s="1" cm="1">
        <f t="array" ref="I407">_xll.FDS(A407,"FF_PTX_INC(ANN_R,"&amp;F407&amp;","&amp;G407&amp;",,,USD)")</f>
        <v>255.14781427638201</v>
      </c>
      <c r="J407" s="1" cm="1">
        <f t="array" ref="J407">_xll.FDS(A407,"FF_MKT_VAL(ANN_R,"&amp;F407&amp;","&amp;G407&amp;",,,USD)")</f>
        <v>10027.516287636599</v>
      </c>
      <c r="K407" s="1" cm="1">
        <f t="array" ref="K407">_xll.FDS(A407,"FF_SHLDRS_EQ(ANN_R,"&amp;F407&amp;","&amp;G407&amp;",,,USD)")</f>
        <v>1227.69940181017</v>
      </c>
      <c r="L407" s="1" cm="1">
        <f t="array" ref="L407">_xll.FDS(A407,"FF_ASSETS(ANN_R,"&amp;F407&amp;","&amp;G407&amp;",,,USD)")</f>
        <v>1296.1188929641801</v>
      </c>
      <c r="M407" s="1" cm="1">
        <f t="array" ref="M407">_xll.FDS(A407,"FF_TAX_CF(ANN_R,"&amp;F407&amp;","&amp;G407&amp;",,,USD)")</f>
        <v>-7.33816415907443</v>
      </c>
      <c r="N407" s="1" cm="1">
        <f t="array" ref="N407">_xll.FDS(A407,"FF_INC_TAX(ANN_R,"&amp;F407&amp;","&amp;G407&amp;",,,USD)")</f>
        <v>22.132729974836099</v>
      </c>
      <c r="O407" s="1" cm="1">
        <f t="array" ref="O407">_xll.FDS(A407,"FF_NET_INC(ANN_R,"&amp;F407&amp;","&amp;G407&amp;")")</f>
        <v>1472.1410000000001</v>
      </c>
      <c r="P407" s="1" cm="1">
        <f t="array" ref="P407">_xll.FDS(A407,"FF_ROA(ANN_R,"&amp;F407&amp;","&amp;G407&amp;")")</f>
        <v>19.545230560847301</v>
      </c>
      <c r="Q407" cm="1">
        <f t="array" ref="Q407">_xll.FDS(A407,"FF_TAX_RATE(ANN_R,"&amp;F407&amp;","&amp;G407&amp;")")</f>
        <v>8.6744736722931108</v>
      </c>
      <c r="R407" t="e" cm="1">
        <f t="array" ref="R407">_xll.FDS(A407,"FF_TAX_REFUND(ANN_R,"&amp;F407&amp;","&amp;G407&amp;",,,,,""D=1"")")</f>
        <v>#N/A</v>
      </c>
      <c r="S407">
        <f t="shared" si="44"/>
        <v>2.3403766515883571E-2</v>
      </c>
      <c r="T407" s="1" cm="1">
        <f t="array" ref="T407">_xll.FDS($A407,"FF_TAX_CF(ANN_R,"&amp;AE407&amp;","&amp;AF407&amp;",,,USD)")</f>
        <v>-0.77813844513893105</v>
      </c>
      <c r="U407" s="1" cm="1">
        <f t="array" ref="U407">_xll.FDS($A407,"FF_TAX_CF(ANN_R,"&amp;AG407&amp;","&amp;AH407&amp;",,,USD)")</f>
        <v>-0.88995781451463696</v>
      </c>
      <c r="V407" s="1" cm="1">
        <f t="array" ref="V407">_xll.FDS(A407,"FF_TAX_CF(ANN_R,"&amp;AI407&amp;","&amp;AJ407&amp;",,,USD)")</f>
        <v>-0.87081794659793399</v>
      </c>
      <c r="W407" s="1" cm="1">
        <f t="array" ref="W407">_xll.FDS(A407,"FF_TAX_CF(ANN_R,"&amp;AK407&amp;","&amp;AL407&amp;",,,USD)")</f>
        <v>27.4276462573111</v>
      </c>
      <c r="X407" s="1" cm="1">
        <f t="array" ref="X407">_xll.FDS(A407,"FF_TAX_CF(ANN_R,"&amp;F407&amp;","&amp;G407&amp;",,,USD)")</f>
        <v>-7.33816415907443</v>
      </c>
      <c r="Y407" s="1" cm="1">
        <f t="array" ref="Y407">_xll.FDS($A407,"FF_PTX_INC(ANN_R,"&amp;AE407&amp;","&amp;AF407&amp;",,,USD)")</f>
        <v>52.910211321353898</v>
      </c>
      <c r="Z407" s="1" cm="1">
        <f t="array" ref="Z407">_xll.FDS($A407,"FF_PTX_INC(ANN_R,"&amp;AG407&amp;","&amp;AH407&amp;",,,USD)")</f>
        <v>112.623968151659</v>
      </c>
      <c r="AA407" s="1" cm="1">
        <f t="array" ref="AA407">_xll.FDS(A407,"FF_PTX_INC(ANN_R,"&amp;AI407&amp;","&amp;AJ407&amp;",,,USD)")</f>
        <v>167.92582275210299</v>
      </c>
      <c r="AB407" s="1" cm="1">
        <f t="array" ref="AB407">_xll.FDS(A407,"FF_PTX_INC(ANN_R,"&amp;AK407&amp;","&amp;AL407&amp;",,,USD)")</f>
        <v>161.29574624657599</v>
      </c>
      <c r="AC407" s="1" cm="1">
        <f t="array" ref="AC407">_xll.FDS(A407,"FF_PTX_INC(ANN_R,"&amp;F407&amp;","&amp;G407&amp;",,,USD)")</f>
        <v>255.14781427638201</v>
      </c>
      <c r="AE407" s="6">
        <f t="shared" si="45"/>
        <v>41640</v>
      </c>
      <c r="AF407" s="6">
        <f t="shared" si="46"/>
        <v>42004</v>
      </c>
      <c r="AG407" s="6">
        <f t="shared" si="47"/>
        <v>42005</v>
      </c>
      <c r="AH407" s="6">
        <f t="shared" si="48"/>
        <v>42369</v>
      </c>
      <c r="AI407" s="6">
        <f>DATE(YEAR(F407)+AO407,MONTH(F407),DAY(F407))</f>
        <v>42370</v>
      </c>
      <c r="AJ407" s="6">
        <f>DATE(YEAR(G407)+AO407,MONTH(G407),DAY(G407))</f>
        <v>42735</v>
      </c>
      <c r="AK407" s="6">
        <f>DATE(YEAR(F407)+AP407,MONTH(F407),DAY(F407))</f>
        <v>42736</v>
      </c>
      <c r="AL407" s="6">
        <f>DATE(YEAR(G407)+AP407,MONTH(G407),DAY(G407))</f>
        <v>43100</v>
      </c>
      <c r="AM407" s="8">
        <v>-4</v>
      </c>
      <c r="AN407" s="8">
        <v>-3</v>
      </c>
      <c r="AO407">
        <v>-2</v>
      </c>
      <c r="AP407">
        <v>-1</v>
      </c>
      <c r="AQ407" cm="1">
        <f t="array" ref="AQ407">_xll.FDS(A407,"FF_DEBT_LT(ANN_R,"&amp;F407&amp;","&amp;G407&amp;")")</f>
        <v>0</v>
      </c>
      <c r="AR407" cm="1">
        <f t="array" ref="AR407">_xll.FDS(A407,"FF_RD_EXP(ANN_R,"&amp;F407&amp;","&amp;G407&amp;")")</f>
        <v>1345.1990000000001</v>
      </c>
      <c r="AS407" t="e" cm="1">
        <f t="array" ref="AS407">_xll.FDS(A407,"FF_PTX_INC_FOR(ANN_R,"&amp;F407&amp;","&amp;G407&amp;")")</f>
        <v>#N/A</v>
      </c>
      <c r="AT407" cm="1">
        <f t="array" ref="AT407">_xll.FDS(A407,"FF_MKT_VAL_PUBLIC(ANN_R,"&amp;[1]sample_report!E407&amp;")")</f>
        <v>64487.447204334603</v>
      </c>
    </row>
    <row r="408" spans="1:46" hidden="1" x14ac:dyDescent="0.25">
      <c r="A408" t="s">
        <v>1280</v>
      </c>
      <c r="B408" t="s">
        <v>1281</v>
      </c>
      <c r="C408" t="s">
        <v>1054</v>
      </c>
      <c r="D408" t="str" cm="1">
        <f t="array" ref="D408">_xll.FDS(A408,"FF_MAJOR_IND_NAME")</f>
        <v>DRUGS, COSMETICS &amp; HEALTH CARE</v>
      </c>
      <c r="E408">
        <v>2018</v>
      </c>
      <c r="F408" s="4">
        <f t="shared" si="42"/>
        <v>43101</v>
      </c>
      <c r="G408" s="4">
        <f t="shared" si="43"/>
        <v>43465</v>
      </c>
      <c r="I408" s="1" cm="1">
        <f t="array" ref="I408">_xll.FDS(A408,"FF_PTX_INC(ANN_R,"&amp;F408&amp;","&amp;G408&amp;",,,USD)")</f>
        <v>799.81469790637505</v>
      </c>
      <c r="J408" s="1" cm="1">
        <f t="array" ref="J408">_xll.FDS(A408,"FF_MKT_VAL(ANN_R,"&amp;F408&amp;","&amp;G408&amp;",,,USD)")</f>
        <v>21725.0399093905</v>
      </c>
      <c r="K408" s="1" cm="1">
        <f t="array" ref="K408">_xll.FDS(A408,"FF_SHLDRS_EQ(ANN_R,"&amp;F408&amp;","&amp;G408&amp;",,,USD)")</f>
        <v>999.63395345210995</v>
      </c>
      <c r="L408" s="1" cm="1">
        <f t="array" ref="L408">_xll.FDS(A408,"FF_ASSETS(ANN_R,"&amp;F408&amp;","&amp;G408&amp;",,,USD)")</f>
        <v>1833.0775939822199</v>
      </c>
      <c r="M408" s="1" cm="1">
        <f t="array" ref="M408">_xll.FDS(A408,"FF_TAX_CF(ANN_R,"&amp;F408&amp;","&amp;G408&amp;",,,USD)")</f>
        <v>139.55640766024601</v>
      </c>
      <c r="N408" s="1" cm="1">
        <f t="array" ref="N408">_xll.FDS(A408,"FF_INC_TAX(ANN_R,"&amp;F408&amp;","&amp;G408&amp;",,,USD)")</f>
        <v>185.862309515476</v>
      </c>
      <c r="O408" s="1" cm="1">
        <f t="array" ref="O408">_xll.FDS(A408,"FF_NET_INC(ANN_R,"&amp;F408&amp;","&amp;G408&amp;")")</f>
        <v>3845</v>
      </c>
      <c r="P408" s="1" cm="1">
        <f t="array" ref="P408">_xll.FDS(A408,"FF_ROA(ANN_R,"&amp;F408&amp;","&amp;G408&amp;")")</f>
        <v>32.285150510096997</v>
      </c>
      <c r="Q408" cm="1">
        <f t="array" ref="Q408">_xll.FDS(A408,"FF_TAX_RATE(ANN_R,"&amp;F408&amp;","&amp;G408&amp;")")</f>
        <v>23.238171291674998</v>
      </c>
      <c r="R408" t="e" cm="1">
        <f t="array" ref="R408">_xll.FDS(A408,"FF_TAX_REFUND(ANN_R,"&amp;F408&amp;","&amp;G408&amp;",,,,,""D=1"")")</f>
        <v>#N/A</v>
      </c>
      <c r="S408">
        <f t="shared" si="44"/>
        <v>0.2167117497467905</v>
      </c>
      <c r="T408" s="1" cm="1">
        <f t="array" ref="T408">_xll.FDS($A408,"FF_TAX_CF(ANN_R,"&amp;AE408&amp;","&amp;AF408&amp;",,,USD)")</f>
        <v>198.20362120866801</v>
      </c>
      <c r="U408" s="1" cm="1">
        <f t="array" ref="U408">_xll.FDS($A408,"FF_TAX_CF(ANN_R,"&amp;AG408&amp;","&amp;AH408&amp;",,,USD)")</f>
        <v>180.98007592558901</v>
      </c>
      <c r="V408" s="1" cm="1">
        <f t="array" ref="V408">_xll.FDS(A408,"FF_TAX_CF(ANN_R,"&amp;AI408&amp;","&amp;AJ408&amp;",,,USD)")</f>
        <v>54.4014596194029</v>
      </c>
      <c r="W408" s="1" cm="1">
        <f t="array" ref="W408">_xll.FDS(A408,"FF_TAX_CF(ANN_R,"&amp;AK408&amp;","&amp;AL408&amp;",,,USD)")</f>
        <v>58.608874306082697</v>
      </c>
      <c r="X408" s="1" cm="1">
        <f t="array" ref="X408">_xll.FDS(A408,"FF_TAX_CF(ANN_R,"&amp;F408&amp;","&amp;G408&amp;",,,USD)")</f>
        <v>139.55640766024601</v>
      </c>
      <c r="Y408" s="1" cm="1">
        <f t="array" ref="Y408">_xll.FDS($A408,"FF_PTX_INC(ANN_R,"&amp;AE408&amp;","&amp;AF408&amp;",,,USD)")</f>
        <v>580.60932341217995</v>
      </c>
      <c r="Z408" s="1" cm="1">
        <f t="array" ref="Z408">_xll.FDS($A408,"FF_PTX_INC(ANN_R,"&amp;AG408&amp;","&amp;AH408&amp;",,,USD)")</f>
        <v>191.42714312672601</v>
      </c>
      <c r="AA408" s="1" cm="1">
        <f t="array" ref="AA408">_xll.FDS(A408,"FF_PTX_INC(ANN_R,"&amp;AI408&amp;","&amp;AJ408&amp;",,,USD)")</f>
        <v>608.55112226307403</v>
      </c>
      <c r="AB408" s="1" cm="1">
        <f t="array" ref="AB408">_xll.FDS(A408,"FF_PTX_INC(ANN_R,"&amp;AK408&amp;","&amp;AL408&amp;",,,USD)")</f>
        <v>734.76239383220695</v>
      </c>
      <c r="AC408" s="1" cm="1">
        <f t="array" ref="AC408">_xll.FDS(A408,"FF_PTX_INC(ANN_R,"&amp;F408&amp;","&amp;G408&amp;",,,USD)")</f>
        <v>799.81469790637505</v>
      </c>
      <c r="AE408" s="6">
        <f t="shared" si="45"/>
        <v>41640</v>
      </c>
      <c r="AF408" s="6">
        <f t="shared" si="46"/>
        <v>42004</v>
      </c>
      <c r="AG408" s="6">
        <f t="shared" si="47"/>
        <v>42005</v>
      </c>
      <c r="AH408" s="6">
        <f t="shared" si="48"/>
        <v>42369</v>
      </c>
      <c r="AI408" s="6">
        <f>DATE(YEAR(F408)+AO408,MONTH(F408),DAY(F408))</f>
        <v>42370</v>
      </c>
      <c r="AJ408" s="6">
        <f>DATE(YEAR(G408)+AO408,MONTH(G408),DAY(G408))</f>
        <v>42735</v>
      </c>
      <c r="AK408" s="6">
        <f>DATE(YEAR(F408)+AP408,MONTH(F408),DAY(F408))</f>
        <v>42736</v>
      </c>
      <c r="AL408" s="6">
        <f>DATE(YEAR(G408)+AP408,MONTH(G408),DAY(G408))</f>
        <v>43100</v>
      </c>
      <c r="AM408" s="8">
        <v>-4</v>
      </c>
      <c r="AN408" s="8">
        <v>-3</v>
      </c>
      <c r="AO408">
        <v>-2</v>
      </c>
      <c r="AP408">
        <v>-1</v>
      </c>
      <c r="AQ408" cm="1">
        <f t="array" ref="AQ408">_xll.FDS(A408,"FF_DEBT_LT(ANN_R,"&amp;F408&amp;","&amp;G408&amp;")")</f>
        <v>91</v>
      </c>
      <c r="AR408" cm="1">
        <f t="array" ref="AR408">_xll.FDS(A408,"FF_RD_EXP(ANN_R,"&amp;F408&amp;","&amp;G408&amp;")")</f>
        <v>608</v>
      </c>
      <c r="AS408" t="e" cm="1">
        <f t="array" ref="AS408">_xll.FDS(A408,"FF_PTX_INC_FOR(ANN_R,"&amp;F408&amp;","&amp;G408&amp;")")</f>
        <v>#N/A</v>
      </c>
      <c r="AT408" cm="1">
        <f t="array" ref="AT408">_xll.FDS(A408,"FF_MKT_VAL_PUBLIC(ANN_R,"&amp;[1]sample_report!E408&amp;")")</f>
        <v>85743.835546865797</v>
      </c>
    </row>
    <row r="409" spans="1:46" hidden="1" x14ac:dyDescent="0.25">
      <c r="A409" t="s">
        <v>1312</v>
      </c>
      <c r="B409" t="s">
        <v>1313</v>
      </c>
      <c r="C409" t="s">
        <v>932</v>
      </c>
      <c r="D409" t="str" cm="1">
        <f t="array" ref="D409">_xll.FDS(A409,"FF_MAJOR_IND_NAME")</f>
        <v>DRUGS, COSMETICS &amp; HEALTH CARE</v>
      </c>
      <c r="E409">
        <v>2018</v>
      </c>
      <c r="F409" s="4">
        <f t="shared" si="42"/>
        <v>43101</v>
      </c>
      <c r="G409" s="4">
        <f t="shared" si="43"/>
        <v>43465</v>
      </c>
      <c r="I409" s="1" cm="1">
        <f t="array" ref="I409">_xll.FDS(A409,"FF_PTX_INC(ANN_R,"&amp;F409&amp;","&amp;G409&amp;",,,USD)")</f>
        <v>490.159157231927</v>
      </c>
      <c r="J409" s="1" cm="1">
        <f t="array" ref="J409">_xll.FDS(A409,"FF_MKT_VAL(ANN_R,"&amp;F409&amp;","&amp;G409&amp;",,,USD)")</f>
        <v>10355.927013549601</v>
      </c>
      <c r="K409" s="1" cm="1">
        <f t="array" ref="K409">_xll.FDS(A409,"FF_SHLDRS_EQ(ANN_R,"&amp;F409&amp;","&amp;G409&amp;",,,USD)")</f>
        <v>2560.3287241344501</v>
      </c>
      <c r="L409" s="1" cm="1">
        <f t="array" ref="L409">_xll.FDS(A409,"FF_ASSETS(ANN_R,"&amp;F409&amp;","&amp;G409&amp;",,,USD)")</f>
        <v>4492.52929928494</v>
      </c>
      <c r="M409" s="1" cm="1">
        <f t="array" ref="M409">_xll.FDS(A409,"FF_TAX_CF(ANN_R,"&amp;F409&amp;","&amp;G409&amp;",,,USD)")</f>
        <v>48.168698055267299</v>
      </c>
      <c r="N409" s="1" cm="1">
        <f t="array" ref="N409">_xll.FDS(A409,"FF_INC_TAX(ANN_R,"&amp;F409&amp;","&amp;G409&amp;",,,USD)")</f>
        <v>73.671773495078099</v>
      </c>
      <c r="O409" s="1" cm="1">
        <f t="array" ref="O409">_xll.FDS(A409,"FF_NET_INC(ANN_R,"&amp;F409&amp;","&amp;G409&amp;")")</f>
        <v>400.13499999999999</v>
      </c>
      <c r="P409" s="1" cm="1">
        <f t="array" ref="P409">_xll.FDS(A409,"FF_ROA(ANN_R,"&amp;F409&amp;","&amp;G409&amp;")")</f>
        <v>9.7147757287326097</v>
      </c>
      <c r="Q409" cm="1">
        <f t="array" ref="Q409">_xll.FDS(A409,"FF_TAX_RATE(ANN_R,"&amp;F409&amp;","&amp;G409&amp;")")</f>
        <v>15.030173854371</v>
      </c>
      <c r="R409" t="e" cm="1">
        <f t="array" ref="R409">_xll.FDS(A409,"FF_TAX_REFUND(ANN_R,"&amp;F409&amp;","&amp;G409&amp;",,,,,""D=1"")")</f>
        <v>#N/A</v>
      </c>
      <c r="S409">
        <f t="shared" si="44"/>
        <v>8.7358586188629142E-2</v>
      </c>
      <c r="T409" s="1" cm="1">
        <f t="array" ref="T409">_xll.FDS($A409,"FF_TAX_CF(ANN_R,"&amp;AE409&amp;","&amp;AF409&amp;",,,USD)")</f>
        <v>40.634861863493903</v>
      </c>
      <c r="U409" s="1" cm="1">
        <f t="array" ref="U409">_xll.FDS($A409,"FF_TAX_CF(ANN_R,"&amp;AG409&amp;","&amp;AH409&amp;",,,USD)")</f>
        <v>24.830372051596601</v>
      </c>
      <c r="V409" s="1" cm="1">
        <f t="array" ref="V409">_xll.FDS(A409,"FF_TAX_CF(ANN_R,"&amp;AI409&amp;","&amp;AJ409&amp;",,,USD)")</f>
        <v>41.676407711505902</v>
      </c>
      <c r="W409" s="1" cm="1">
        <f t="array" ref="W409">_xll.FDS(A409,"FF_TAX_CF(ANN_R,"&amp;AK409&amp;","&amp;AL409&amp;",,,USD)")</f>
        <v>36.810343757391003</v>
      </c>
      <c r="X409" s="1" cm="1">
        <f t="array" ref="X409">_xll.FDS(A409,"FF_TAX_CF(ANN_R,"&amp;F409&amp;","&amp;G409&amp;",,,USD)")</f>
        <v>48.168698055267299</v>
      </c>
      <c r="Y409" s="1" cm="1">
        <f t="array" ref="Y409">_xll.FDS($A409,"FF_PTX_INC(ANN_R,"&amp;AE409&amp;","&amp;AF409&amp;",,,USD)")</f>
        <v>429.83324418556703</v>
      </c>
      <c r="Z409" s="1" cm="1">
        <f t="array" ref="Z409">_xll.FDS($A409,"FF_PTX_INC(ANN_R,"&amp;AG409&amp;","&amp;AH409&amp;",,,USD)")</f>
        <v>449.98074368905998</v>
      </c>
      <c r="AA409" s="1" cm="1">
        <f t="array" ref="AA409">_xll.FDS(A409,"FF_PTX_INC(ANN_R,"&amp;AI409&amp;","&amp;AJ409&amp;",,,USD)")</f>
        <v>406.52203182125101</v>
      </c>
      <c r="AB409" s="1" cm="1">
        <f t="array" ref="AB409">_xll.FDS(A409,"FF_PTX_INC(ANN_R,"&amp;AK409&amp;","&amp;AL409&amp;",,,USD)")</f>
        <v>422.724062088013</v>
      </c>
      <c r="AC409" s="1" cm="1">
        <f t="array" ref="AC409">_xll.FDS(A409,"FF_PTX_INC(ANN_R,"&amp;F409&amp;","&amp;G409&amp;",,,USD)")</f>
        <v>490.159157231927</v>
      </c>
      <c r="AE409" s="6">
        <f t="shared" si="45"/>
        <v>41640</v>
      </c>
      <c r="AF409" s="6">
        <f t="shared" si="46"/>
        <v>42004</v>
      </c>
      <c r="AG409" s="6">
        <f t="shared" si="47"/>
        <v>42005</v>
      </c>
      <c r="AH409" s="6">
        <f t="shared" si="48"/>
        <v>42369</v>
      </c>
      <c r="AI409" s="6">
        <f>DATE(YEAR(F409)+AO409,MONTH(F409),DAY(F409))</f>
        <v>42370</v>
      </c>
      <c r="AJ409" s="6">
        <f>DATE(YEAR(G409)+AO409,MONTH(G409),DAY(G409))</f>
        <v>42735</v>
      </c>
      <c r="AK409" s="6">
        <f>DATE(YEAR(F409)+AP409,MONTH(F409),DAY(F409))</f>
        <v>42736</v>
      </c>
      <c r="AL409" s="6">
        <f>DATE(YEAR(G409)+AP409,MONTH(G409),DAY(G409))</f>
        <v>43100</v>
      </c>
      <c r="AM409" s="8">
        <v>-4</v>
      </c>
      <c r="AN409" s="8">
        <v>-3</v>
      </c>
      <c r="AO409">
        <v>-2</v>
      </c>
      <c r="AP409">
        <v>-1</v>
      </c>
      <c r="AQ409" cm="1">
        <f t="array" ref="AQ409">_xll.FDS(A409,"FF_DEBT_LT(ANN_R,"&amp;F409&amp;","&amp;G409&amp;")")</f>
        <v>609.28899999999999</v>
      </c>
      <c r="AR409" cm="1">
        <f t="array" ref="AR409">_xll.FDS(A409,"FF_RD_EXP(ANN_R,"&amp;F409&amp;","&amp;G409&amp;")")</f>
        <v>142.899</v>
      </c>
      <c r="AS409" t="e" cm="1">
        <f t="array" ref="AS409">_xll.FDS(A409,"FF_PTX_INC_FOR(ANN_R,"&amp;F409&amp;","&amp;G409&amp;")")</f>
        <v>#N/A</v>
      </c>
      <c r="AT409" cm="1">
        <f t="array" ref="AT409">_xll.FDS(A409,"FF_MKT_VAL_PUBLIC(ANN_R,"&amp;[1]sample_report!E409&amp;")")</f>
        <v>10474.5701656367</v>
      </c>
    </row>
    <row r="410" spans="1:46" hidden="1" x14ac:dyDescent="0.25">
      <c r="A410" t="s">
        <v>1326</v>
      </c>
      <c r="B410" t="s">
        <v>1327</v>
      </c>
      <c r="C410" t="s">
        <v>932</v>
      </c>
      <c r="D410" t="str" cm="1">
        <f t="array" ref="D410">_xll.FDS(A410,"FF_MAJOR_IND_NAME")</f>
        <v>DRUGS, COSMETICS &amp; HEALTH CARE</v>
      </c>
      <c r="E410">
        <v>2018</v>
      </c>
      <c r="F410" s="4">
        <f t="shared" si="42"/>
        <v>43101</v>
      </c>
      <c r="G410" s="4">
        <f t="shared" si="43"/>
        <v>43465</v>
      </c>
      <c r="I410" s="1" cm="1">
        <f t="array" ref="I410">_xll.FDS(A410,"FF_PTX_INC(ANN_R,"&amp;F410&amp;","&amp;G410&amp;",,,USD)")</f>
        <v>343.744674233198</v>
      </c>
      <c r="J410" s="1" cm="1">
        <f t="array" ref="J410">_xll.FDS(A410,"FF_MKT_VAL(ANN_R,"&amp;F410&amp;","&amp;G410&amp;",,,USD)")</f>
        <v>9926.0158742966396</v>
      </c>
      <c r="K410" s="1" cm="1">
        <f t="array" ref="K410">_xll.FDS(A410,"FF_SHLDRS_EQ(ANN_R,"&amp;F410&amp;","&amp;G410&amp;",,,USD)")</f>
        <v>1218.2227521429099</v>
      </c>
      <c r="L410" s="1" cm="1">
        <f t="array" ref="L410">_xll.FDS(A410,"FF_ASSETS(ANN_R,"&amp;F410&amp;","&amp;G410&amp;",,,USD)")</f>
        <v>1938.14057881808</v>
      </c>
      <c r="M410" s="1" cm="1">
        <f t="array" ref="M410">_xll.FDS(A410,"FF_TAX_CF(ANN_R,"&amp;F410&amp;","&amp;G410&amp;",,,USD)")</f>
        <v>40.7801490700245</v>
      </c>
      <c r="N410" s="1" cm="1">
        <f t="array" ref="N410">_xll.FDS(A410,"FF_INC_TAX(ANN_R,"&amp;F410&amp;","&amp;G410&amp;",,,USD)")</f>
        <v>49.699465562939601</v>
      </c>
      <c r="O410" s="1" cm="1">
        <f t="array" ref="O410">_xll.FDS(A410,"FF_NET_INC(ANN_R,"&amp;F410&amp;","&amp;G410&amp;")")</f>
        <v>272.77</v>
      </c>
      <c r="P410" s="1" cm="1">
        <f t="array" ref="P410">_xll.FDS(A410,"FF_ROA(ANN_R,"&amp;F410&amp;","&amp;G410&amp;")")</f>
        <v>14.9505366725807</v>
      </c>
      <c r="Q410" cm="1">
        <f t="array" ref="Q410">_xll.FDS(A410,"FF_TAX_RATE(ANN_R,"&amp;F410&amp;","&amp;G410&amp;")")</f>
        <v>14.4582503492762</v>
      </c>
      <c r="R410" t="e" cm="1">
        <f t="array" ref="R410">_xll.FDS(A410,"FF_TAX_REFUND(ANN_R,"&amp;F410&amp;","&amp;G410&amp;",,,,,""D=1"")")</f>
        <v>#N/A</v>
      </c>
      <c r="S410">
        <f t="shared" si="44"/>
        <v>0.12618423155712266</v>
      </c>
      <c r="T410" s="1" cm="1">
        <f t="array" ref="T410">_xll.FDS($A410,"FF_TAX_CF(ANN_R,"&amp;AE410&amp;","&amp;AF410&amp;",,,USD)")</f>
        <v>21.872103499174099</v>
      </c>
      <c r="U410" s="1" cm="1">
        <f t="array" ref="U410">_xll.FDS($A410,"FF_TAX_CF(ANN_R,"&amp;AG410&amp;","&amp;AH410&amp;",,,USD)")</f>
        <v>27.170576791524901</v>
      </c>
      <c r="V410" s="1" cm="1">
        <f t="array" ref="V410">_xll.FDS(A410,"FF_TAX_CF(ANN_R,"&amp;AI410&amp;","&amp;AJ410&amp;",,,USD)")</f>
        <v>29.619355361461601</v>
      </c>
      <c r="W410" s="1" cm="1">
        <f t="array" ref="W410">_xll.FDS(A410,"FF_TAX_CF(ANN_R,"&amp;AK410&amp;","&amp;AL410&amp;",,,USD)")</f>
        <v>26.843459689378701</v>
      </c>
      <c r="X410" s="1" cm="1">
        <f t="array" ref="X410">_xll.FDS(A410,"FF_TAX_CF(ANN_R,"&amp;F410&amp;","&amp;G410&amp;",,,USD)")</f>
        <v>40.7801490700245</v>
      </c>
      <c r="Y410" s="1" cm="1">
        <f t="array" ref="Y410">_xll.FDS($A410,"FF_PTX_INC(ANN_R,"&amp;AE410&amp;","&amp;AF410&amp;",,,USD)")</f>
        <v>154.18292677938899</v>
      </c>
      <c r="Z410" s="1" cm="1">
        <f t="array" ref="Z410">_xll.FDS($A410,"FF_PTX_INC(ANN_R,"&amp;AG410&amp;","&amp;AH410&amp;",,,USD)")</f>
        <v>96.030676309347101</v>
      </c>
      <c r="AA410" s="1" cm="1">
        <f t="array" ref="AA410">_xll.FDS(A410,"FF_PTX_INC(ANN_R,"&amp;AI410&amp;","&amp;AJ410&amp;",,,USD)")</f>
        <v>227.198117609501</v>
      </c>
      <c r="AB410" s="1" cm="1">
        <f t="array" ref="AB410">_xll.FDS(A410,"FF_PTX_INC(ANN_R,"&amp;AK410&amp;","&amp;AL410&amp;",,,USD)")</f>
        <v>338.14570332908602</v>
      </c>
      <c r="AC410" s="1" cm="1">
        <f t="array" ref="AC410">_xll.FDS(A410,"FF_PTX_INC(ANN_R,"&amp;F410&amp;","&amp;G410&amp;",,,USD)")</f>
        <v>343.744674233198</v>
      </c>
      <c r="AE410" s="6">
        <f t="shared" si="45"/>
        <v>41640</v>
      </c>
      <c r="AF410" s="6">
        <f t="shared" si="46"/>
        <v>42004</v>
      </c>
      <c r="AG410" s="6">
        <f t="shared" si="47"/>
        <v>42005</v>
      </c>
      <c r="AH410" s="6">
        <f t="shared" si="48"/>
        <v>42369</v>
      </c>
      <c r="AI410" s="6">
        <f>DATE(YEAR(F410)+AO410,MONTH(F410),DAY(F410))</f>
        <v>42370</v>
      </c>
      <c r="AJ410" s="6">
        <f>DATE(YEAR(G410)+AO410,MONTH(G410),DAY(G410))</f>
        <v>42735</v>
      </c>
      <c r="AK410" s="6">
        <f>DATE(YEAR(F410)+AP410,MONTH(F410),DAY(F410))</f>
        <v>42736</v>
      </c>
      <c r="AL410" s="6">
        <f>DATE(YEAR(G410)+AP410,MONTH(G410),DAY(G410))</f>
        <v>43100</v>
      </c>
      <c r="AM410" s="8">
        <v>-4</v>
      </c>
      <c r="AN410" s="8">
        <v>-3</v>
      </c>
      <c r="AO410">
        <v>-2</v>
      </c>
      <c r="AP410">
        <v>-1</v>
      </c>
      <c r="AQ410" cm="1">
        <f t="array" ref="AQ410">_xll.FDS(A410,"FF_DEBT_LT(ANN_R,"&amp;F410&amp;","&amp;G410&amp;")")</f>
        <v>201.191</v>
      </c>
      <c r="AR410" t="e" cm="1">
        <f t="array" ref="AR410">_xll.FDS(A410,"FF_RD_EXP(ANN_R,"&amp;F410&amp;","&amp;G410&amp;")")</f>
        <v>#N/A</v>
      </c>
      <c r="AS410" t="e" cm="1">
        <f t="array" ref="AS410">_xll.FDS(A410,"FF_PTX_INC_FOR(ANN_R,"&amp;F410&amp;","&amp;G410&amp;")")</f>
        <v>#N/A</v>
      </c>
      <c r="AT410" cm="1">
        <f t="array" ref="AT410">_xll.FDS(A410,"FF_MKT_VAL_PUBLIC(ANN_R,"&amp;[1]sample_report!E410&amp;")")</f>
        <v>6268.1864183778098</v>
      </c>
    </row>
    <row r="411" spans="1:46" x14ac:dyDescent="0.25">
      <c r="A411" t="s">
        <v>1330</v>
      </c>
      <c r="B411" t="s">
        <v>1331</v>
      </c>
      <c r="C411" t="s">
        <v>1006</v>
      </c>
      <c r="D411" t="str" cm="1">
        <f t="array" ref="D411">_xll.FDS(A411,"FF_MAJOR_IND_NAME")</f>
        <v>DRUGS, COSMETICS &amp; HEALTH CARE</v>
      </c>
      <c r="E411">
        <v>2018</v>
      </c>
      <c r="F411" s="4">
        <f t="shared" si="42"/>
        <v>43101</v>
      </c>
      <c r="G411" s="4">
        <f t="shared" si="43"/>
        <v>43465</v>
      </c>
      <c r="I411" s="1" cm="1">
        <f t="array" ref="I411">_xll.FDS(A411,"FF_PTX_INC(ANN_R,"&amp;F411&amp;","&amp;G411&amp;",,,USD)")</f>
        <v>-80.220621953487395</v>
      </c>
      <c r="J411" s="1" cm="1">
        <f t="array" ref="J411">_xll.FDS(A411,"FF_MKT_VAL(ANN_R,"&amp;F411&amp;","&amp;G411&amp;",,,USD)")</f>
        <v>3503.86507223131</v>
      </c>
      <c r="K411" s="1" cm="1">
        <f t="array" ref="K411">_xll.FDS(A411,"FF_SHLDRS_EQ(ANN_R,"&amp;F411&amp;","&amp;G411&amp;",,,USD)")</f>
        <v>615.46622915446801</v>
      </c>
      <c r="L411" s="1" cm="1">
        <f t="array" ref="L411">_xll.FDS(A411,"FF_ASSETS(ANN_R,"&amp;F411&amp;","&amp;G411&amp;",,,USD)")</f>
        <v>661.26424648117995</v>
      </c>
      <c r="M411" s="1" cm="1">
        <f t="array" ref="M411">_xll.FDS(A411,"FF_TAX_CF(ANN_R,"&amp;F411&amp;","&amp;G411&amp;",,,USD)")</f>
        <v>0.66655859589576705</v>
      </c>
      <c r="N411" s="1" cm="1">
        <f t="array" ref="N411">_xll.FDS(A411,"FF_INC_TAX(ANN_R,"&amp;F411&amp;","&amp;G411&amp;",,,USD)")</f>
        <v>-1.6009203798770899</v>
      </c>
      <c r="O411" s="1" cm="1">
        <f t="array" ref="O411">_xll.FDS(A411,"FF_NET_INC(ANN_R,"&amp;F411&amp;","&amp;G411&amp;")")</f>
        <v>-66.641000000000005</v>
      </c>
      <c r="P411" s="1" cm="1">
        <f t="array" ref="P411">_xll.FDS(A411,"FF_ROA(ANN_R,"&amp;F411&amp;","&amp;G411&amp;")")</f>
        <v>-14.039053431447901</v>
      </c>
      <c r="Q411" t="e" cm="1">
        <f t="array" ref="Q411">_xll.FDS(A411,"FF_TAX_RATE(ANN_R,"&amp;F411&amp;","&amp;G411&amp;")")</f>
        <v>#N/A</v>
      </c>
      <c r="R411" t="e" cm="1">
        <f t="array" ref="R411">_xll.FDS(A411,"FF_TAX_REFUND(ANN_R,"&amp;F411&amp;","&amp;G411&amp;",,,,,""D=1"")")</f>
        <v>#N/A</v>
      </c>
      <c r="S411" t="e">
        <f t="shared" si="44"/>
        <v>#N/A</v>
      </c>
      <c r="T411" s="1" t="e" cm="1">
        <f t="array" ref="T411">_xll.FDS($A411,"FF_TAX_CF(ANN_R,"&amp;AE411&amp;","&amp;AF411&amp;",,,USD)")</f>
        <v>#N/A</v>
      </c>
      <c r="U411" s="1" t="e" cm="1">
        <f t="array" ref="U411">_xll.FDS($A411,"FF_TAX_CF(ANN_R,"&amp;AG411&amp;","&amp;AH411&amp;",,,USD)")</f>
        <v>#N/A</v>
      </c>
      <c r="V411" s="1" t="e" cm="1">
        <f t="array" ref="V411">_xll.FDS(A411,"FF_TAX_CF(ANN_R,"&amp;AI411&amp;","&amp;AJ411&amp;",,,USD)")</f>
        <v>#N/A</v>
      </c>
      <c r="W411" s="1" t="e" cm="1">
        <f t="array" ref="W411">_xll.FDS(A411,"FF_TAX_CF(ANN_R,"&amp;AK411&amp;","&amp;AL411&amp;",,,USD)")</f>
        <v>#N/A</v>
      </c>
      <c r="X411" s="1" cm="1">
        <f t="array" ref="X411">_xll.FDS(A411,"FF_TAX_CF(ANN_R,"&amp;F411&amp;","&amp;G411&amp;",,,USD)")</f>
        <v>0.66655859589576705</v>
      </c>
      <c r="Y411" s="1" cm="1">
        <f t="array" ref="Y411">_xll.FDS($A411,"FF_PTX_INC(ANN_R,"&amp;AE411&amp;","&amp;AF411&amp;",,,USD)")</f>
        <v>-14.3362173814774</v>
      </c>
      <c r="Z411" s="1" cm="1">
        <f t="array" ref="Z411">_xll.FDS($A411,"FF_PTX_INC(ANN_R,"&amp;AG411&amp;","&amp;AH411&amp;",,,USD)")</f>
        <v>-17.654019336700401</v>
      </c>
      <c r="AA411" s="1" cm="1">
        <f t="array" ref="AA411">_xll.FDS(A411,"FF_PTX_INC(ANN_R,"&amp;AI411&amp;","&amp;AJ411&amp;",,,USD)")</f>
        <v>-24.352932193875301</v>
      </c>
      <c r="AB411" s="1" cm="1">
        <f t="array" ref="AB411">_xll.FDS(A411,"FF_PTX_INC(ANN_R,"&amp;AK411&amp;","&amp;AL411&amp;",,,USD)")</f>
        <v>-32.1032738759518</v>
      </c>
      <c r="AC411" s="1" cm="1">
        <f t="array" ref="AC411">_xll.FDS(A411,"FF_PTX_INC(ANN_R,"&amp;F411&amp;","&amp;G411&amp;",,,USD)")</f>
        <v>-80.220621953487395</v>
      </c>
      <c r="AE411" s="6">
        <f t="shared" si="45"/>
        <v>41640</v>
      </c>
      <c r="AF411" s="6">
        <f t="shared" si="46"/>
        <v>42004</v>
      </c>
      <c r="AG411" s="6">
        <f t="shared" si="47"/>
        <v>42005</v>
      </c>
      <c r="AH411" s="6">
        <f t="shared" si="48"/>
        <v>42369</v>
      </c>
      <c r="AI411" s="6">
        <f>DATE(YEAR(F411)+AO411,MONTH(F411),DAY(F411))</f>
        <v>42370</v>
      </c>
      <c r="AJ411" s="6">
        <f>DATE(YEAR(G411)+AO411,MONTH(G411),DAY(G411))</f>
        <v>42735</v>
      </c>
      <c r="AK411" s="6">
        <f>DATE(YEAR(F411)+AP411,MONTH(F411),DAY(F411))</f>
        <v>42736</v>
      </c>
      <c r="AL411" s="6">
        <f>DATE(YEAR(G411)+AP411,MONTH(G411),DAY(G411))</f>
        <v>43100</v>
      </c>
      <c r="AM411" s="8">
        <v>-4</v>
      </c>
      <c r="AN411" s="8">
        <v>-3</v>
      </c>
      <c r="AO411">
        <v>-2</v>
      </c>
      <c r="AP411">
        <v>-1</v>
      </c>
      <c r="AQ411" cm="1">
        <f t="array" ref="AQ411">_xll.FDS(A411,"FF_DEBT_LT(ANN_R,"&amp;F411&amp;","&amp;G411&amp;")")</f>
        <v>0</v>
      </c>
      <c r="AR411" cm="1">
        <f t="array" ref="AR411">_xll.FDS(A411,"FF_RD_EXP(ANN_R,"&amp;F411&amp;","&amp;G411&amp;")")</f>
        <v>83.116</v>
      </c>
      <c r="AS411" t="e" cm="1">
        <f t="array" ref="AS411">_xll.FDS(A411,"FF_PTX_INC_FOR(ANN_R,"&amp;F411&amp;","&amp;G411&amp;")")</f>
        <v>#N/A</v>
      </c>
      <c r="AT411" cm="1">
        <f t="array" ref="AT411">_xll.FDS(A411,"FF_MKT_VAL_PUBLIC(ANN_R,"&amp;[1]sample_report!E411&amp;")")</f>
        <v>2684.23074616756</v>
      </c>
    </row>
    <row r="412" spans="1:46" hidden="1" x14ac:dyDescent="0.25">
      <c r="A412" t="s">
        <v>1356</v>
      </c>
      <c r="B412" t="s">
        <v>1357</v>
      </c>
      <c r="C412" t="s">
        <v>940</v>
      </c>
      <c r="D412" t="str" cm="1">
        <f t="array" ref="D412">_xll.FDS(A412,"FF_MAJOR_IND_NAME")</f>
        <v>DRUGS, COSMETICS &amp; HEALTH CARE</v>
      </c>
      <c r="E412">
        <v>2018</v>
      </c>
      <c r="F412" s="4">
        <f t="shared" si="42"/>
        <v>43101</v>
      </c>
      <c r="G412" s="4">
        <f t="shared" si="43"/>
        <v>43465</v>
      </c>
      <c r="I412" s="1" cm="1">
        <f t="array" ref="I412">_xll.FDS(A412,"FF_PTX_INC(ANN_R,"&amp;F412&amp;","&amp;G412&amp;",,,USD)")</f>
        <v>319.35235241770698</v>
      </c>
      <c r="J412" s="1" cm="1">
        <f t="array" ref="J412">_xll.FDS(A412,"FF_MKT_VAL(ANN_R,"&amp;F412&amp;","&amp;G412&amp;",,,USD)")</f>
        <v>8513.5922675654492</v>
      </c>
      <c r="K412" s="1" cm="1">
        <f t="array" ref="K412">_xll.FDS(A412,"FF_SHLDRS_EQ(ANN_R,"&amp;F412&amp;","&amp;G412&amp;",,,USD)")</f>
        <v>846.57914528596405</v>
      </c>
      <c r="L412" s="1" cm="1">
        <f t="array" ref="L412">_xll.FDS(A412,"FF_ASSETS(ANN_R,"&amp;F412&amp;","&amp;G412&amp;",,,USD)")</f>
        <v>2908.5096147630202</v>
      </c>
      <c r="M412" s="1" cm="1">
        <f t="array" ref="M412">_xll.FDS(A412,"FF_TAX_CF(ANN_R,"&amp;F412&amp;","&amp;G412&amp;",,,USD)")</f>
        <v>82.076368274450303</v>
      </c>
      <c r="N412" s="1" cm="1">
        <f t="array" ref="N412">_xll.FDS(A412,"FF_INC_TAX(ANN_R,"&amp;F412&amp;","&amp;G412&amp;",,,USD)")</f>
        <v>86.377735780000705</v>
      </c>
      <c r="O412" s="1" cm="1">
        <f t="array" ref="O412">_xll.FDS(A412,"FF_NET_INC(ANN_R,"&amp;F412&amp;","&amp;G412&amp;")")</f>
        <v>141.34200000000001</v>
      </c>
      <c r="P412" s="1" cm="1">
        <f t="array" ref="P412">_xll.FDS(A412,"FF_ROA(ANN_R,"&amp;F412&amp;","&amp;G412&amp;")")</f>
        <v>5.8135012893459299</v>
      </c>
      <c r="Q412" cm="1">
        <f t="array" ref="Q412">_xll.FDS(A412,"FF_TAX_RATE(ANN_R,"&amp;F412&amp;","&amp;G412&amp;")")</f>
        <v>27.047784406804698</v>
      </c>
      <c r="R412" t="e" cm="1">
        <f t="array" ref="R412">_xll.FDS(A412,"FF_TAX_REFUND(ANN_R,"&amp;F412&amp;","&amp;G412&amp;",,,,,""D=1"")")</f>
        <v>#N/A</v>
      </c>
      <c r="S412">
        <f t="shared" si="44"/>
        <v>0.2846323940825975</v>
      </c>
      <c r="T412" s="1" cm="1">
        <f t="array" ref="T412">_xll.FDS($A412,"FF_TAX_CF(ANN_R,"&amp;AE412&amp;","&amp;AF412&amp;",,,USD)")</f>
        <v>42.870701866149901</v>
      </c>
      <c r="U412" s="1" cm="1">
        <f t="array" ref="U412">_xll.FDS($A412,"FF_TAX_CF(ANN_R,"&amp;AG412&amp;","&amp;AH412&amp;",,,USD)")</f>
        <v>51.096853203296703</v>
      </c>
      <c r="V412" s="1" cm="1">
        <f t="array" ref="V412">_xll.FDS(A412,"FF_TAX_CF(ANN_R,"&amp;AI412&amp;","&amp;AJ412&amp;",,,USD)")</f>
        <v>72.875167840123197</v>
      </c>
      <c r="W412" s="1" cm="1">
        <f t="array" ref="W412">_xll.FDS(A412,"FF_TAX_CF(ANN_R,"&amp;AK412&amp;","&amp;AL412&amp;",,,USD)")</f>
        <v>61.5750763882399</v>
      </c>
      <c r="X412" s="1" cm="1">
        <f t="array" ref="X412">_xll.FDS(A412,"FF_TAX_CF(ANN_R,"&amp;F412&amp;","&amp;G412&amp;",,,USD)")</f>
        <v>82.076368274450303</v>
      </c>
      <c r="Y412" s="1" cm="1">
        <f t="array" ref="Y412">_xll.FDS($A412,"FF_PTX_INC(ANN_R,"&amp;AE412&amp;","&amp;AF412&amp;",,,USD)")</f>
        <v>127.643800760508</v>
      </c>
      <c r="Z412" s="1" cm="1">
        <f t="array" ref="Z412">_xll.FDS($A412,"FF_PTX_INC(ANN_R,"&amp;AG412&amp;","&amp;AH412&amp;",,,USD)")</f>
        <v>191.15909643960001</v>
      </c>
      <c r="AA412" s="1" cm="1">
        <f t="array" ref="AA412">_xll.FDS(A412,"FF_PTX_INC(ANN_R,"&amp;AI412&amp;","&amp;AJ412&amp;",,,USD)")</f>
        <v>225.781493452787</v>
      </c>
      <c r="AB412" s="1" cm="1">
        <f t="array" ref="AB412">_xll.FDS(A412,"FF_PTX_INC(ANN_R,"&amp;AK412&amp;","&amp;AL412&amp;",,,USD)")</f>
        <v>226.923517487645</v>
      </c>
      <c r="AC412" s="1" cm="1">
        <f t="array" ref="AC412">_xll.FDS(A412,"FF_PTX_INC(ANN_R,"&amp;F412&amp;","&amp;G412&amp;",,,USD)")</f>
        <v>319.35235241770698</v>
      </c>
      <c r="AE412" s="6">
        <f t="shared" si="45"/>
        <v>41640</v>
      </c>
      <c r="AF412" s="6">
        <f t="shared" si="46"/>
        <v>42004</v>
      </c>
      <c r="AG412" s="6">
        <f t="shared" si="47"/>
        <v>42005</v>
      </c>
      <c r="AH412" s="6">
        <f t="shared" si="48"/>
        <v>42369</v>
      </c>
      <c r="AI412" s="6">
        <f>DATE(YEAR(F412)+AO412,MONTH(F412),DAY(F412))</f>
        <v>42370</v>
      </c>
      <c r="AJ412" s="6">
        <f>DATE(YEAR(G412)+AO412,MONTH(G412),DAY(G412))</f>
        <v>42735</v>
      </c>
      <c r="AK412" s="6">
        <f>DATE(YEAR(F412)+AP412,MONTH(F412),DAY(F412))</f>
        <v>42736</v>
      </c>
      <c r="AL412" s="6">
        <f>DATE(YEAR(G412)+AP412,MONTH(G412),DAY(G412))</f>
        <v>43100</v>
      </c>
      <c r="AM412" s="8">
        <v>-4</v>
      </c>
      <c r="AN412" s="8">
        <v>-3</v>
      </c>
      <c r="AO412">
        <v>-2</v>
      </c>
      <c r="AP412">
        <v>-1</v>
      </c>
      <c r="AQ412" cm="1">
        <f t="array" ref="AQ412">_xll.FDS(A412,"FF_DEBT_LT(ANN_R,"&amp;F412&amp;","&amp;G412&amp;")")</f>
        <v>894.64599999999996</v>
      </c>
      <c r="AR412" cm="1">
        <f t="array" ref="AR412">_xll.FDS(A412,"FF_RD_EXP(ANN_R,"&amp;F412&amp;","&amp;G412&amp;")")</f>
        <v>78.200999999999993</v>
      </c>
      <c r="AS412" t="e" cm="1">
        <f t="array" ref="AS412">_xll.FDS(A412,"FF_PTX_INC_FOR(ANN_R,"&amp;F412&amp;","&amp;G412&amp;")")</f>
        <v>#N/A</v>
      </c>
      <c r="AT412" cm="1">
        <f t="array" ref="AT412">_xll.FDS(A412,"FF_MKT_VAL_PUBLIC(ANN_R,"&amp;[1]sample_report!E412&amp;")")</f>
        <v>3397.3542261483299</v>
      </c>
    </row>
    <row r="413" spans="1:46" hidden="1" x14ac:dyDescent="0.25">
      <c r="A413" t="s">
        <v>1362</v>
      </c>
      <c r="B413" t="s">
        <v>1363</v>
      </c>
      <c r="C413" t="s">
        <v>1006</v>
      </c>
      <c r="D413" t="str" cm="1">
        <f t="array" ref="D413">_xll.FDS(A413,"FF_MAJOR_IND_NAME")</f>
        <v>DRUGS, COSMETICS &amp; HEALTH CARE</v>
      </c>
      <c r="E413">
        <v>2018</v>
      </c>
      <c r="F413" s="4">
        <f t="shared" si="42"/>
        <v>43101</v>
      </c>
      <c r="G413" s="4">
        <f t="shared" si="43"/>
        <v>43465</v>
      </c>
      <c r="I413" s="1" cm="1">
        <f t="array" ref="I413">_xll.FDS(A413,"FF_PTX_INC(ANN_R,"&amp;F413&amp;","&amp;G413&amp;",,,USD)")</f>
        <v>1198.62572288513</v>
      </c>
      <c r="J413" s="1" cm="1">
        <f t="array" ref="J413">_xll.FDS(A413,"FF_MKT_VAL(ANN_R,"&amp;F413&amp;","&amp;G413&amp;",,,USD)")</f>
        <v>15397.286104737001</v>
      </c>
      <c r="K413" s="1" cm="1">
        <f t="array" ref="K413">_xll.FDS(A413,"FF_SHLDRS_EQ(ANN_R,"&amp;F413&amp;","&amp;G413&amp;",,,USD)")</f>
        <v>7213.2763230800601</v>
      </c>
      <c r="L413" s="1" cm="1">
        <f t="array" ref="L413">_xll.FDS(A413,"FF_ASSETS(ANN_R,"&amp;F413&amp;","&amp;G413&amp;",,,USD)")</f>
        <v>12019.078805208201</v>
      </c>
      <c r="M413" s="1" cm="1">
        <f t="array" ref="M413">_xll.FDS(A413,"FF_TAX_CF(ANN_R,"&amp;F413&amp;","&amp;G413&amp;",,,USD)")</f>
        <v>198.19795417785599</v>
      </c>
      <c r="N413" s="1" cm="1">
        <f t="array" ref="N413">_xll.FDS(A413,"FF_INC_TAX(ANN_R,"&amp;F413&amp;","&amp;G413&amp;",,,USD)")</f>
        <v>235.94994544982899</v>
      </c>
      <c r="O413" s="1" cm="1">
        <f t="array" ref="O413">_xll.FDS(A413,"FF_NET_INC(ANN_R,"&amp;F413&amp;","&amp;G413&amp;")")</f>
        <v>792</v>
      </c>
      <c r="P413" s="1" cm="1">
        <f t="array" ref="P413">_xll.FDS(A413,"FF_ROA(ANN_R,"&amp;F413&amp;","&amp;G413&amp;")")</f>
        <v>7.7529244775096702</v>
      </c>
      <c r="Q413" cm="1">
        <f t="array" ref="Q413">_xll.FDS(A413,"FF_TAX_RATE(ANN_R,"&amp;F413&amp;","&amp;G413&amp;")")</f>
        <v>19.685039370078702</v>
      </c>
      <c r="R413" t="e" cm="1">
        <f t="array" ref="R413">_xll.FDS(A413,"FF_TAX_REFUND(ANN_R,"&amp;F413&amp;","&amp;G413&amp;",,,,,""D=1"")")</f>
        <v>#N/A</v>
      </c>
      <c r="S413">
        <f t="shared" si="44"/>
        <v>0.41949238779362019</v>
      </c>
      <c r="T413" s="1" cm="1">
        <f t="array" ref="T413">_xll.FDS($A413,"FF_TAX_CF(ANN_R,"&amp;AE413&amp;","&amp;AF413&amp;",,,USD)")</f>
        <v>273.24766659736599</v>
      </c>
      <c r="U413" s="1" cm="1">
        <f t="array" ref="U413">_xll.FDS($A413,"FF_TAX_CF(ANN_R,"&amp;AG413&amp;","&amp;AH413&amp;",,,USD)")</f>
        <v>367.05278897285501</v>
      </c>
      <c r="V413" s="1" cm="1">
        <f t="array" ref="V413">_xll.FDS(A413,"FF_TAX_CF(ANN_R,"&amp;AI413&amp;","&amp;AJ413&amp;",,,USD)")</f>
        <v>538.71805489063297</v>
      </c>
      <c r="W413" s="1" cm="1">
        <f t="array" ref="W413">_xll.FDS(A413,"FF_TAX_CF(ANN_R,"&amp;AK413&amp;","&amp;AL413&amp;",,,USD)")</f>
        <v>207.53996181488</v>
      </c>
      <c r="X413" s="1" cm="1">
        <f t="array" ref="X413">_xll.FDS(A413,"FF_TAX_CF(ANN_R,"&amp;F413&amp;","&amp;G413&amp;",,,USD)")</f>
        <v>198.19795417785599</v>
      </c>
      <c r="Y413" s="1" cm="1">
        <f t="array" ref="Y413">_xll.FDS($A413,"FF_PTX_INC(ANN_R,"&amp;AE413&amp;","&amp;AF413&amp;",,,USD)")</f>
        <v>147.235393166542</v>
      </c>
      <c r="Z413" s="1" cm="1">
        <f t="array" ref="Z413">_xll.FDS($A413,"FF_PTX_INC(ANN_R,"&amp;AG413&amp;","&amp;AH413&amp;",,,USD)")</f>
        <v>472.40026617050199</v>
      </c>
      <c r="AA413" s="1" cm="1">
        <f t="array" ref="AA413">_xll.FDS(A413,"FF_PTX_INC(ANN_R,"&amp;AI413&amp;","&amp;AJ413&amp;",,,USD)")</f>
        <v>845.13468980789196</v>
      </c>
      <c r="AB413" s="1" cm="1">
        <f t="array" ref="AB413">_xll.FDS(A413,"FF_PTX_INC(ANN_R,"&amp;AK413&amp;","&amp;AL413&amp;",,,USD)")</f>
        <v>1114.3993601799</v>
      </c>
      <c r="AC413" s="1" cm="1">
        <f t="array" ref="AC413">_xll.FDS(A413,"FF_PTX_INC(ANN_R,"&amp;F413&amp;","&amp;G413&amp;",,,USD)")</f>
        <v>1198.62572288513</v>
      </c>
      <c r="AE413" s="6">
        <f t="shared" si="45"/>
        <v>41640</v>
      </c>
      <c r="AF413" s="6">
        <f t="shared" si="46"/>
        <v>42004</v>
      </c>
      <c r="AG413" s="6">
        <f t="shared" si="47"/>
        <v>42005</v>
      </c>
      <c r="AH413" s="6">
        <f t="shared" si="48"/>
        <v>42369</v>
      </c>
      <c r="AI413" s="6">
        <f>DATE(YEAR(F413)+AO413,MONTH(F413),DAY(F413))</f>
        <v>42370</v>
      </c>
      <c r="AJ413" s="6">
        <f>DATE(YEAR(G413)+AO413,MONTH(G413),DAY(G413))</f>
        <v>42735</v>
      </c>
      <c r="AK413" s="6">
        <f>DATE(YEAR(F413)+AP413,MONTH(F413),DAY(F413))</f>
        <v>42736</v>
      </c>
      <c r="AL413" s="6">
        <f>DATE(YEAR(G413)+AP413,MONTH(G413),DAY(G413))</f>
        <v>43100</v>
      </c>
      <c r="AM413" s="8">
        <v>-4</v>
      </c>
      <c r="AN413" s="8">
        <v>-3</v>
      </c>
      <c r="AO413">
        <v>-2</v>
      </c>
      <c r="AP413">
        <v>-1</v>
      </c>
      <c r="AQ413" cm="1">
        <f t="array" ref="AQ413">_xll.FDS(A413,"FF_DEBT_LT(ANN_R,"&amp;F413&amp;","&amp;G413&amp;")")</f>
        <v>1350</v>
      </c>
      <c r="AR413" cm="1">
        <f t="array" ref="AR413">_xll.FDS(A413,"FF_RD_EXP(ANN_R,"&amp;F413&amp;","&amp;G413&amp;")")</f>
        <v>1161</v>
      </c>
      <c r="AS413" t="e" cm="1">
        <f t="array" ref="AS413">_xll.FDS(A413,"FF_PTX_INC_FOR(ANN_R,"&amp;F413&amp;","&amp;G413&amp;")")</f>
        <v>#N/A</v>
      </c>
      <c r="AT413" cm="1">
        <f t="array" ref="AT413">_xll.FDS(A413,"FF_MKT_VAL_PUBLIC(ANN_R,"&amp;[1]sample_report!E413&amp;")")</f>
        <v>8367.3742708601494</v>
      </c>
    </row>
    <row r="414" spans="1:46" hidden="1" x14ac:dyDescent="0.25">
      <c r="A414" t="s">
        <v>40</v>
      </c>
      <c r="B414" t="s">
        <v>41</v>
      </c>
      <c r="C414" t="s">
        <v>29</v>
      </c>
      <c r="D414" t="str" cm="1">
        <f t="array" ref="D414">_xll.FDS(A414,"FF_MAJOR_IND_NAME")</f>
        <v>DRUGS, COSMETICS &amp; HEALTH CARE</v>
      </c>
      <c r="E414">
        <v>2019</v>
      </c>
      <c r="F414" s="4">
        <f t="shared" si="42"/>
        <v>43466</v>
      </c>
      <c r="G414" s="4">
        <f t="shared" si="43"/>
        <v>43830</v>
      </c>
      <c r="I414" s="1" cm="1">
        <f t="array" ref="I414">_xll.FDS(A414,"FF_PTX_INC(ANN_R,"&amp;F414&amp;","&amp;G414&amp;",,,USD)")</f>
        <v>2245.0764088388501</v>
      </c>
      <c r="J414" s="1" cm="1">
        <f t="array" ref="J414">_xll.FDS(A414,"FF_MKT_VAL(ANN_R,"&amp;F414&amp;","&amp;G414&amp;",,,USD)")</f>
        <v>28257.317470939801</v>
      </c>
      <c r="K414" s="1" cm="1">
        <f t="array" ref="K414">_xll.FDS(A414,"FF_SHLDRS_EQ(ANN_R,"&amp;F414&amp;","&amp;G414&amp;",,,USD)")</f>
        <v>11369.165581166701</v>
      </c>
      <c r="L414" s="1" cm="1">
        <f t="array" ref="L414">_xll.FDS(A414,"FF_ASSETS(ANN_R,"&amp;F414&amp;","&amp;G414&amp;",,,USD)")</f>
        <v>17144.582728147499</v>
      </c>
      <c r="M414" s="1" cm="1">
        <f t="array" ref="M414">_xll.FDS(A414,"FF_TAX_CF(ANN_R,"&amp;F414&amp;","&amp;G414&amp;",,,USD)")</f>
        <v>630.44510706700396</v>
      </c>
      <c r="N414" s="1" cm="1">
        <f t="array" ref="N414">_xll.FDS(A414,"FF_INC_TAX(ANN_R,"&amp;F414&amp;","&amp;G414&amp;",,,USD)")</f>
        <v>240.78705317899599</v>
      </c>
      <c r="O414" s="1" cm="1">
        <f t="array" ref="O414">_xll.FDS(A414,"FF_NET_INC(ANN_R,"&amp;F414&amp;","&amp;G414&amp;")")</f>
        <v>222265</v>
      </c>
      <c r="P414" s="1" cm="1">
        <f t="array" ref="P414">_xll.FDS(A414,"FF_ROA(ANN_R,"&amp;F414&amp;","&amp;G414&amp;")")</f>
        <v>11.8356602348388</v>
      </c>
      <c r="Q414" cm="1">
        <f t="array" ref="Q414">_xll.FDS(A414,"FF_TAX_RATE(ANN_R,"&amp;F414&amp;","&amp;G414&amp;")")</f>
        <v>10.725116180056</v>
      </c>
      <c r="R414" t="e" cm="1">
        <f t="array" ref="R414">_xll.FDS(A414,"FF_TAX_REFUND(ANN_R,"&amp;F414&amp;","&amp;G414&amp;",,,,,""D=1"")")</f>
        <v>#N/A</v>
      </c>
      <c r="S414">
        <f t="shared" si="44"/>
        <v>0.30370622443131917</v>
      </c>
      <c r="T414" s="1" cm="1">
        <f t="array" ref="T414">_xll.FDS($A414,"FF_TAX_CF(ANN_R,"&amp;AE414&amp;","&amp;AF414&amp;",,,USD)")</f>
        <v>621.27418098133103</v>
      </c>
      <c r="U414" s="1" cm="1">
        <f t="array" ref="U414">_xll.FDS($A414,"FF_TAX_CF(ANN_R,"&amp;AG414&amp;","&amp;AH414&amp;",,,USD)")</f>
        <v>752.90449523925804</v>
      </c>
      <c r="V414" s="1" cm="1">
        <f t="array" ref="V414">_xll.FDS(A414,"FF_TAX_CF(ANN_R,"&amp;AI414&amp;","&amp;AJ414&amp;",,,USD)")</f>
        <v>664.93362060934305</v>
      </c>
      <c r="W414" s="1" cm="1">
        <f t="array" ref="W414">_xll.FDS(A414,"FF_TAX_CF(ANN_R,"&amp;AK414&amp;","&amp;AL414&amp;",,,USD)")</f>
        <v>586.66047406941698</v>
      </c>
      <c r="X414" s="1" cm="1">
        <f t="array" ref="X414">_xll.FDS(A414,"FF_TAX_CF(ANN_R,"&amp;F414&amp;","&amp;G414&amp;",,,USD)")</f>
        <v>630.44510706700396</v>
      </c>
      <c r="Y414" s="1" cm="1">
        <f t="array" ref="Y414">_xll.FDS($A414,"FF_PTX_INC(ANN_R,"&amp;AE414&amp;","&amp;AF414&amp;",,,USD)")</f>
        <v>1726.64357256424</v>
      </c>
      <c r="Z414" s="1" cm="1">
        <f t="array" ref="Z414">_xll.FDS($A414,"FF_PTX_INC(ANN_R,"&amp;AG414&amp;","&amp;AH414&amp;",,,USD)")</f>
        <v>2179.88552093506</v>
      </c>
      <c r="AA414" s="1" cm="1">
        <f t="array" ref="AA414">_xll.FDS(A414,"FF_PTX_INC(ANN_R,"&amp;AI414&amp;","&amp;AJ414&amp;",,,USD)")</f>
        <v>2602.0454606059898</v>
      </c>
      <c r="AB414" s="1" cm="1">
        <f t="array" ref="AB414">_xll.FDS(A414,"FF_PTX_INC(ANN_R,"&amp;AK414&amp;","&amp;AL414&amp;",,,USD)")</f>
        <v>1967.9530610218601</v>
      </c>
      <c r="AC414" s="1" cm="1">
        <f t="array" ref="AC414">_xll.FDS(A414,"FF_PTX_INC(ANN_R,"&amp;F414&amp;","&amp;G414&amp;",,,USD)")</f>
        <v>2245.0764088388501</v>
      </c>
      <c r="AE414" s="6">
        <f t="shared" si="45"/>
        <v>42005</v>
      </c>
      <c r="AF414" s="6">
        <f t="shared" si="46"/>
        <v>42369</v>
      </c>
      <c r="AG414" s="6">
        <f t="shared" si="47"/>
        <v>42370</v>
      </c>
      <c r="AH414" s="6">
        <f t="shared" si="48"/>
        <v>42735</v>
      </c>
      <c r="AI414" s="6">
        <f>DATE(YEAR(F414)+AO414,MONTH(F414),DAY(F414))</f>
        <v>42736</v>
      </c>
      <c r="AJ414" s="6">
        <f>DATE(YEAR(G414)+AO414,MONTH(G414),DAY(G414))</f>
        <v>43100</v>
      </c>
      <c r="AK414" s="6">
        <f>DATE(YEAR(F414)+AP414,MONTH(F414),DAY(F414))</f>
        <v>43101</v>
      </c>
      <c r="AL414" s="6">
        <f>DATE(YEAR(G414)+AP414,MONTH(G414),DAY(G414))</f>
        <v>43465</v>
      </c>
      <c r="AM414" s="8">
        <v>-4</v>
      </c>
      <c r="AN414" s="8">
        <v>-3</v>
      </c>
      <c r="AO414">
        <v>-2</v>
      </c>
      <c r="AP414">
        <v>-1</v>
      </c>
      <c r="AQ414" cm="1">
        <f t="array" ref="AQ414">_xll.FDS(A414,"FF_DEBT_LT(ANN_R,"&amp;F414&amp;","&amp;G414&amp;")")</f>
        <v>769</v>
      </c>
      <c r="AR414" cm="1">
        <f t="array" ref="AR414">_xll.FDS(A414,"FF_RD_EXP(ANN_R,"&amp;F414&amp;","&amp;G414&amp;")")</f>
        <v>208682</v>
      </c>
      <c r="AS414" t="e" cm="1">
        <f t="array" ref="AS414">_xll.FDS(A414,"FF_PTX_INC_FOR(ANN_R,"&amp;F414&amp;","&amp;G414&amp;")")</f>
        <v>#N/A</v>
      </c>
      <c r="AT414" cm="1">
        <f t="array" ref="AT414">_xll.FDS(A414,"FF_MKT_VAL_PUBLIC(ANN_R,"&amp;[1]sample_report!E414&amp;")")</f>
        <v>2919100.9482104201</v>
      </c>
    </row>
    <row r="415" spans="1:46" hidden="1" x14ac:dyDescent="0.25">
      <c r="A415" t="s">
        <v>70</v>
      </c>
      <c r="B415" t="s">
        <v>71</v>
      </c>
      <c r="C415" t="s">
        <v>29</v>
      </c>
      <c r="D415" t="str" cm="1">
        <f t="array" ref="D415">_xll.FDS(A415,"FF_MAJOR_IND_NAME")</f>
        <v>DRUGS, COSMETICS &amp; HEALTH CARE</v>
      </c>
      <c r="E415">
        <v>2019</v>
      </c>
      <c r="F415" s="4">
        <f t="shared" si="42"/>
        <v>43466</v>
      </c>
      <c r="G415" s="4">
        <f t="shared" si="43"/>
        <v>43830</v>
      </c>
      <c r="I415" s="1" cm="1">
        <f t="array" ref="I415">_xll.FDS(A415,"FF_PTX_INC(ANN_R,"&amp;F415&amp;","&amp;G415&amp;",,,USD)")</f>
        <v>587.41328107006802</v>
      </c>
      <c r="J415" s="1" cm="1">
        <f t="array" ref="J415">_xll.FDS(A415,"FF_MKT_VAL(ANN_R,"&amp;F415&amp;","&amp;G415&amp;",,,USD)")</f>
        <v>10074.7845968037</v>
      </c>
      <c r="K415" s="1" cm="1">
        <f t="array" ref="K415">_xll.FDS(A415,"FF_SHLDRS_EQ(ANN_R,"&amp;F415&amp;","&amp;G415&amp;",,,USD)")</f>
        <v>5035.4613624513104</v>
      </c>
      <c r="L415" s="1" cm="1">
        <f t="array" ref="L415">_xll.FDS(A415,"FF_ASSETS(ANN_R,"&amp;F415&amp;","&amp;G415&amp;",,,USD)")</f>
        <v>5918.2007324695596</v>
      </c>
      <c r="M415" s="1" cm="1">
        <f t="array" ref="M415">_xll.FDS(A415,"FF_TAX_CF(ANN_R,"&amp;F415&amp;","&amp;G415&amp;",,,USD)")</f>
        <v>166.365079173818</v>
      </c>
      <c r="N415" s="1" cm="1">
        <f t="array" ref="N415">_xll.FDS(A415,"FF_INC_TAX(ANN_R,"&amp;F415&amp;","&amp;G415&amp;",,,USD)")</f>
        <v>121.394476439804</v>
      </c>
      <c r="O415" s="1" cm="1">
        <f t="array" ref="O415">_xll.FDS(A415,"FF_NET_INC(ANN_R,"&amp;F415&amp;","&amp;G415&amp;")")</f>
        <v>51539</v>
      </c>
      <c r="P415" s="1" cm="1">
        <f t="array" ref="P415">_xll.FDS(A415,"FF_ROA(ANN_R,"&amp;F415&amp;","&amp;G415&amp;")")</f>
        <v>8.1530860994619907</v>
      </c>
      <c r="Q415" cm="1">
        <f t="array" ref="Q415">_xll.FDS(A415,"FF_TAX_RATE(ANN_R,"&amp;F415&amp;","&amp;G415&amp;")")</f>
        <v>20.665940037764202</v>
      </c>
      <c r="R415" t="e" cm="1">
        <f t="array" ref="R415">_xll.FDS(A415,"FF_TAX_REFUND(ANN_R,"&amp;F415&amp;","&amp;G415&amp;",,,,,""D=1"")")</f>
        <v>#N/A</v>
      </c>
      <c r="S415">
        <f t="shared" si="44"/>
        <v>0.31612451914119083</v>
      </c>
      <c r="T415" s="1" cm="1">
        <f t="array" ref="T415">_xll.FDS($A415,"FF_TAX_CF(ANN_R,"&amp;AE415&amp;","&amp;AF415&amp;",,,USD)")</f>
        <v>42.601033933460698</v>
      </c>
      <c r="U415" s="1" cm="1">
        <f t="array" ref="U415">_xll.FDS($A415,"FF_TAX_CF(ANN_R,"&amp;AG415&amp;","&amp;AH415&amp;",,,USD)")</f>
        <v>82.708572387695298</v>
      </c>
      <c r="V415" s="1" cm="1">
        <f t="array" ref="V415">_xll.FDS(A415,"FF_TAX_CF(ANN_R,"&amp;AI415&amp;","&amp;AJ415&amp;",,,USD)")</f>
        <v>106.060255439952</v>
      </c>
      <c r="W415" s="1" cm="1">
        <f t="array" ref="W415">_xll.FDS(A415,"FF_TAX_CF(ANN_R,"&amp;AK415&amp;","&amp;AL415&amp;",,,USD)")</f>
        <v>328.153080418706</v>
      </c>
      <c r="X415" s="1" cm="1">
        <f t="array" ref="X415">_xll.FDS(A415,"FF_TAX_CF(ANN_R,"&amp;F415&amp;","&amp;G415&amp;",,,USD)")</f>
        <v>166.365079173818</v>
      </c>
      <c r="Y415" s="1" cm="1">
        <f t="array" ref="Y415">_xll.FDS($A415,"FF_PTX_INC(ANN_R,"&amp;AE415&amp;","&amp;AF415&amp;",,,USD)")</f>
        <v>166.62647994700799</v>
      </c>
      <c r="Z415" s="1" cm="1">
        <f t="array" ref="Z415">_xll.FDS($A415,"FF_PTX_INC(ANN_R,"&amp;AG415&amp;","&amp;AH415&amp;",,,USD)")</f>
        <v>277.07205200195301</v>
      </c>
      <c r="AA415" s="1" cm="1">
        <f t="array" ref="AA415">_xll.FDS(A415,"FF_PTX_INC(ANN_R,"&amp;AI415&amp;","&amp;AJ415&amp;",,,USD)")</f>
        <v>688.35275929421198</v>
      </c>
      <c r="AB415" s="1" cm="1">
        <f t="array" ref="AB415">_xll.FDS(A415,"FF_PTX_INC(ANN_R,"&amp;AK415&amp;","&amp;AL415&amp;",,,USD)")</f>
        <v>576.74460287392105</v>
      </c>
      <c r="AC415" s="1" cm="1">
        <f t="array" ref="AC415">_xll.FDS(A415,"FF_PTX_INC(ANN_R,"&amp;F415&amp;","&amp;G415&amp;",,,USD)")</f>
        <v>587.41328107006802</v>
      </c>
      <c r="AE415" s="6">
        <f t="shared" si="45"/>
        <v>42005</v>
      </c>
      <c r="AF415" s="6">
        <f t="shared" si="46"/>
        <v>42369</v>
      </c>
      <c r="AG415" s="6">
        <f t="shared" si="47"/>
        <v>42370</v>
      </c>
      <c r="AH415" s="6">
        <f t="shared" si="48"/>
        <v>42735</v>
      </c>
      <c r="AI415" s="6">
        <f>DATE(YEAR(F415)+AO415,MONTH(F415),DAY(F415))</f>
        <v>42736</v>
      </c>
      <c r="AJ415" s="6">
        <f>DATE(YEAR(G415)+AO415,MONTH(G415),DAY(G415))</f>
        <v>43100</v>
      </c>
      <c r="AK415" s="6">
        <f>DATE(YEAR(F415)+AP415,MONTH(F415),DAY(F415))</f>
        <v>43101</v>
      </c>
      <c r="AL415" s="6">
        <f>DATE(YEAR(G415)+AP415,MONTH(G415),DAY(G415))</f>
        <v>43465</v>
      </c>
      <c r="AM415" s="8">
        <v>-4</v>
      </c>
      <c r="AN415" s="8">
        <v>-3</v>
      </c>
      <c r="AO415">
        <v>-2</v>
      </c>
      <c r="AP415">
        <v>-1</v>
      </c>
      <c r="AQ415" cm="1">
        <f t="array" ref="AQ415">_xll.FDS(A415,"FF_DEBT_LT(ANN_R,"&amp;F415&amp;","&amp;G415&amp;")")</f>
        <v>1765</v>
      </c>
      <c r="AR415" cm="1">
        <f t="array" ref="AR415">_xll.FDS(A415,"FF_RD_EXP(ANN_R,"&amp;F415&amp;","&amp;G415&amp;")")</f>
        <v>70008</v>
      </c>
      <c r="AS415" t="e" cm="1">
        <f t="array" ref="AS415">_xll.FDS(A415,"FF_PTX_INC_FOR(ANN_R,"&amp;F415&amp;","&amp;G415&amp;")")</f>
        <v>#N/A</v>
      </c>
      <c r="AT415" cm="1">
        <f t="array" ref="AT415">_xll.FDS(A415,"FF_MKT_VAL_PUBLIC(ANN_R,"&amp;[1]sample_report!E415&amp;")")</f>
        <v>815658.96165545098</v>
      </c>
    </row>
    <row r="416" spans="1:46" hidden="1" x14ac:dyDescent="0.25">
      <c r="A416" t="s">
        <v>126</v>
      </c>
      <c r="B416" t="s">
        <v>127</v>
      </c>
      <c r="C416" t="s">
        <v>105</v>
      </c>
      <c r="D416" t="str" cm="1">
        <f t="array" ref="D416">_xll.FDS(A416,"FF_MAJOR_IND_NAME")</f>
        <v>DRUGS, COSMETICS &amp; HEALTH CARE</v>
      </c>
      <c r="E416">
        <v>2019</v>
      </c>
      <c r="F416" s="4">
        <f t="shared" si="42"/>
        <v>43466</v>
      </c>
      <c r="G416" s="4">
        <f t="shared" si="43"/>
        <v>43830</v>
      </c>
      <c r="I416" s="1" cm="1">
        <f t="array" ref="I416">_xll.FDS(A416,"FF_PTX_INC(ANN_R,"&amp;F416&amp;","&amp;G416&amp;",,,USD)")</f>
        <v>328.00173660909701</v>
      </c>
      <c r="J416" s="1" cm="1">
        <f t="array" ref="J416">_xll.FDS(A416,"FF_MKT_VAL(ANN_R,"&amp;F416&amp;","&amp;G416&amp;",,,USD)")</f>
        <v>20904.970231491599</v>
      </c>
      <c r="K416" s="1" cm="1">
        <f t="array" ref="K416">_xll.FDS(A416,"FF_SHLDRS_EQ(ANN_R,"&amp;F416&amp;","&amp;G416&amp;",,,USD)")</f>
        <v>2386.7088385050902</v>
      </c>
      <c r="L416" s="1" cm="1">
        <f t="array" ref="L416">_xll.FDS(A416,"FF_ASSETS(ANN_R,"&amp;F416&amp;","&amp;G416&amp;",,,USD)")</f>
        <v>3337.4955521844299</v>
      </c>
      <c r="M416" s="1" cm="1">
        <f t="array" ref="M416">_xll.FDS(A416,"FF_TAX_CF(ANN_R,"&amp;F416&amp;","&amp;G416&amp;",,,USD)")</f>
        <v>56.688236503880397</v>
      </c>
      <c r="N416" s="1" cm="1">
        <f t="array" ref="N416">_xll.FDS(A416,"FF_INC_TAX(ANN_R,"&amp;F416&amp;","&amp;G416&amp;",,,USD)")</f>
        <v>69.104500674087603</v>
      </c>
      <c r="O416" s="1" cm="1">
        <f t="array" ref="O416">_xll.FDS(A416,"FF_NET_INC(ANN_R,"&amp;F416&amp;","&amp;G416&amp;")")</f>
        <v>301030.34662700002</v>
      </c>
      <c r="P416" s="1" cm="1">
        <f t="array" ref="P416">_xll.FDS(A416,"FF_ROA(ANN_R,"&amp;F416&amp;","&amp;G416&amp;")")</f>
        <v>8.0808443706110609</v>
      </c>
      <c r="Q416" cm="1">
        <f t="array" ref="Q416">_xll.FDS(A416,"FF_TAX_RATE(ANN_R,"&amp;F416&amp;","&amp;G416&amp;")")</f>
        <v>21.068333780331301</v>
      </c>
      <c r="R416" t="e" cm="1">
        <f t="array" ref="R416">_xll.FDS(A416,"FF_TAX_REFUND(ANN_R,"&amp;F416&amp;","&amp;G416&amp;",,,,,""D=1"")")</f>
        <v>#N/A</v>
      </c>
      <c r="S416">
        <f t="shared" si="44"/>
        <v>0.15811885832997799</v>
      </c>
      <c r="T416" s="1" cm="1">
        <f t="array" ref="T416">_xll.FDS($A416,"FF_TAX_CF(ANN_R,"&amp;AE416&amp;","&amp;AF416&amp;",,,USD)")</f>
        <v>18.270116515261702</v>
      </c>
      <c r="U416" s="1" cm="1">
        <f t="array" ref="U416">_xll.FDS($A416,"FF_TAX_CF(ANN_R,"&amp;AG416&amp;","&amp;AH416&amp;",,,USD)")</f>
        <v>38.930575804190603</v>
      </c>
      <c r="V416" s="1" cm="1">
        <f t="array" ref="V416">_xll.FDS(A416,"FF_TAX_CF(ANN_R,"&amp;AI416&amp;","&amp;AJ416&amp;",,,USD)")</f>
        <v>34.6017901384377</v>
      </c>
      <c r="W416" s="1" cm="1">
        <f t="array" ref="W416">_xll.FDS(A416,"FF_TAX_CF(ANN_R,"&amp;AK416&amp;","&amp;AL416&amp;",,,USD)")</f>
        <v>69.464141558150004</v>
      </c>
      <c r="X416" s="1" cm="1">
        <f t="array" ref="X416">_xll.FDS(A416,"FF_TAX_CF(ANN_R,"&amp;F416&amp;","&amp;G416&amp;",,,USD)")</f>
        <v>56.688236503880397</v>
      </c>
      <c r="Y416" s="1" cm="1">
        <f t="array" ref="Y416">_xll.FDS($A416,"FF_PTX_INC(ANN_R,"&amp;AE416&amp;","&amp;AF416&amp;",,,USD)")</f>
        <v>143.93080845557299</v>
      </c>
      <c r="Z416" s="1" cm="1">
        <f t="array" ref="Z416">_xll.FDS($A416,"FF_PTX_INC(ANN_R,"&amp;AG416&amp;","&amp;AH416&amp;",,,USD)")</f>
        <v>197.16841814954699</v>
      </c>
      <c r="AA416" s="1" cm="1">
        <f t="array" ref="AA416">_xll.FDS(A416,"FF_PTX_INC(ANN_R,"&amp;AI416&amp;","&amp;AJ416&amp;",,,USD)")</f>
        <v>434.76226393226102</v>
      </c>
      <c r="AB416" s="1" cm="1">
        <f t="array" ref="AB416">_xll.FDS(A416,"FF_PTX_INC(ANN_R,"&amp;AK416&amp;","&amp;AL416&amp;",,,USD)")</f>
        <v>274.56097109223401</v>
      </c>
      <c r="AC416" s="1" cm="1">
        <f t="array" ref="AC416">_xll.FDS(A416,"FF_PTX_INC(ANN_R,"&amp;F416&amp;","&amp;G416&amp;",,,USD)")</f>
        <v>328.00173660909701</v>
      </c>
      <c r="AE416" s="6">
        <f t="shared" si="45"/>
        <v>42005</v>
      </c>
      <c r="AF416" s="6">
        <f t="shared" si="46"/>
        <v>42369</v>
      </c>
      <c r="AG416" s="6">
        <f t="shared" si="47"/>
        <v>42370</v>
      </c>
      <c r="AH416" s="6">
        <f t="shared" si="48"/>
        <v>42735</v>
      </c>
      <c r="AI416" s="6">
        <f>DATE(YEAR(F416)+AO416,MONTH(F416),DAY(F416))</f>
        <v>42736</v>
      </c>
      <c r="AJ416" s="6">
        <f>DATE(YEAR(G416)+AO416,MONTH(G416),DAY(G416))</f>
        <v>43100</v>
      </c>
      <c r="AK416" s="6">
        <f>DATE(YEAR(F416)+AP416,MONTH(F416),DAY(F416))</f>
        <v>43101</v>
      </c>
      <c r="AL416" s="6">
        <f>DATE(YEAR(G416)+AP416,MONTH(G416),DAY(G416))</f>
        <v>43465</v>
      </c>
      <c r="AM416" s="8">
        <v>-4</v>
      </c>
      <c r="AN416" s="8">
        <v>-3</v>
      </c>
      <c r="AO416">
        <v>-2</v>
      </c>
      <c r="AP416">
        <v>-1</v>
      </c>
      <c r="AQ416" cm="1">
        <f t="array" ref="AQ416">_xll.FDS(A416,"FF_DEBT_LT(ANN_R,"&amp;F416&amp;","&amp;G416&amp;")")</f>
        <v>143065.68203699999</v>
      </c>
      <c r="AR416" cm="1">
        <f t="array" ref="AR416">_xll.FDS(A416,"FF_RD_EXP(ANN_R,"&amp;F416&amp;","&amp;G416&amp;")")</f>
        <v>113568.073</v>
      </c>
      <c r="AS416" t="e" cm="1">
        <f t="array" ref="AS416">_xll.FDS(A416,"FF_PTX_INC_FOR(ANN_R,"&amp;F416&amp;","&amp;G416&amp;")")</f>
        <v>#N/A</v>
      </c>
      <c r="AT416" cm="1">
        <f t="array" ref="AT416">_xll.FDS(A416,"FF_MKT_VAL_PUBLIC(ANN_R,"&amp;[1]sample_report!E416&amp;")")</f>
        <v>18439104.634856898</v>
      </c>
    </row>
    <row r="417" spans="1:46" hidden="1" x14ac:dyDescent="0.25">
      <c r="A417" t="s">
        <v>237</v>
      </c>
      <c r="B417" t="s">
        <v>238</v>
      </c>
      <c r="C417" t="s">
        <v>29</v>
      </c>
      <c r="D417" t="str" cm="1">
        <f t="array" ref="D417">_xll.FDS(A417,"FF_MAJOR_IND_NAME")</f>
        <v>DRUGS, COSMETICS &amp; HEALTH CARE</v>
      </c>
      <c r="E417">
        <v>2019</v>
      </c>
      <c r="F417" s="4">
        <f t="shared" si="42"/>
        <v>43466</v>
      </c>
      <c r="G417" s="4">
        <f t="shared" si="43"/>
        <v>43830</v>
      </c>
      <c r="I417" s="1" cm="1">
        <f t="array" ref="I417">_xll.FDS(A417,"FF_PTX_INC(ANN_R,"&amp;F417&amp;","&amp;G417&amp;",,,USD)")</f>
        <v>1591.7227840749499</v>
      </c>
      <c r="J417" s="1" cm="1">
        <f t="array" ref="J417">_xll.FDS(A417,"FF_MKT_VAL(ANN_R,"&amp;F417&amp;","&amp;G417&amp;",,,USD)")</f>
        <v>24365.414147281801</v>
      </c>
      <c r="K417" s="1" cm="1">
        <f t="array" ref="K417">_xll.FDS(A417,"FF_SHLDRS_EQ(ANN_R,"&amp;F417&amp;","&amp;G417&amp;",,,USD)")</f>
        <v>16252.7903673649</v>
      </c>
      <c r="L417" s="1" cm="1">
        <f t="array" ref="L417">_xll.FDS(A417,"FF_ASSETS(ANN_R,"&amp;F417&amp;","&amp;G417&amp;",,,USD)")</f>
        <v>23752.555693795901</v>
      </c>
      <c r="M417" s="1" cm="1">
        <f t="array" ref="M417">_xll.FDS(A417,"FF_TAX_CF(ANN_R,"&amp;F417&amp;","&amp;G417&amp;",,,USD)")</f>
        <v>220.161639153957</v>
      </c>
      <c r="N417" s="1" cm="1">
        <f t="array" ref="N417">_xll.FDS(A417,"FF_INC_TAX(ANN_R,"&amp;F417&amp;","&amp;G417&amp;",,,USD)")</f>
        <v>388.29174425452902</v>
      </c>
      <c r="O417" s="1" cm="1">
        <f t="array" ref="O417">_xll.FDS(A417,"FF_NET_INC(ANN_R,"&amp;F417&amp;","&amp;G417&amp;")")</f>
        <v>127152</v>
      </c>
      <c r="P417" s="1" cm="1">
        <f t="array" ref="P417">_xll.FDS(A417,"FF_ROA(ANN_R,"&amp;F417&amp;","&amp;G417&amp;")")</f>
        <v>5.0270901137689901</v>
      </c>
      <c r="Q417" cm="1">
        <f t="array" ref="Q417">_xll.FDS(A417,"FF_TAX_RATE(ANN_R,"&amp;F417&amp;","&amp;G417&amp;")")</f>
        <v>24.394432757974801</v>
      </c>
      <c r="R417" t="e" cm="1">
        <f t="array" ref="R417">_xll.FDS(A417,"FF_TAX_REFUND(ANN_R,"&amp;F417&amp;","&amp;G417&amp;",,,,,""D=1"")")</f>
        <v>#N/A</v>
      </c>
      <c r="S417">
        <f t="shared" si="44"/>
        <v>0.25617917557605024</v>
      </c>
      <c r="T417" s="1" cm="1">
        <f t="array" ref="T417">_xll.FDS($A417,"FF_TAX_CF(ANN_R,"&amp;AE417&amp;","&amp;AF417&amp;",,,USD)")</f>
        <v>150.28312682360399</v>
      </c>
      <c r="U417" s="1" cm="1">
        <f t="array" ref="U417">_xll.FDS($A417,"FF_TAX_CF(ANN_R,"&amp;AG417&amp;","&amp;AH417&amp;",,,USD)")</f>
        <v>404.28349619172502</v>
      </c>
      <c r="V417" s="1" cm="1">
        <f t="array" ref="V417">_xll.FDS(A417,"FF_TAX_CF(ANN_R,"&amp;AI417&amp;","&amp;AJ417&amp;",,,USD)")</f>
        <v>385.34365773201</v>
      </c>
      <c r="W417" s="1" cm="1">
        <f t="array" ref="W417">_xll.FDS(A417,"FF_TAX_CF(ANN_R,"&amp;AK417&amp;","&amp;AL417&amp;",,,USD)")</f>
        <v>267.91240603476803</v>
      </c>
      <c r="X417" s="1" cm="1">
        <f t="array" ref="X417">_xll.FDS(A417,"FF_TAX_CF(ANN_R,"&amp;F417&amp;","&amp;G417&amp;",,,USD)")</f>
        <v>220.161639153957</v>
      </c>
      <c r="Y417" s="1" cm="1">
        <f t="array" ref="Y417">_xll.FDS($A417,"FF_PTX_INC(ANN_R,"&amp;AE417&amp;","&amp;AF417&amp;",,,USD)")</f>
        <v>1139.2987468205399</v>
      </c>
      <c r="Z417" s="1" cm="1">
        <f t="array" ref="Z417">_xll.FDS($A417,"FF_PTX_INC(ANN_R,"&amp;AG417&amp;","&amp;AH417&amp;",,,USD)")</f>
        <v>926.80857218429401</v>
      </c>
      <c r="AA417" s="1" cm="1">
        <f t="array" ref="AA417">_xll.FDS(A417,"FF_PTX_INC(ANN_R,"&amp;AI417&amp;","&amp;AJ417&amp;",,,USD)")</f>
        <v>924.89612197875999</v>
      </c>
      <c r="AB417" s="1" cm="1">
        <f t="array" ref="AB417">_xll.FDS(A417,"FF_PTX_INC(ANN_R,"&amp;AK417&amp;","&amp;AL417&amp;",,,USD)")</f>
        <v>991.43616626411699</v>
      </c>
      <c r="AC417" s="1" cm="1">
        <f t="array" ref="AC417">_xll.FDS(A417,"FF_PTX_INC(ANN_R,"&amp;F417&amp;","&amp;G417&amp;",,,USD)")</f>
        <v>1591.7227840749499</v>
      </c>
      <c r="AE417" s="6">
        <f t="shared" si="45"/>
        <v>42005</v>
      </c>
      <c r="AF417" s="6">
        <f t="shared" si="46"/>
        <v>42369</v>
      </c>
      <c r="AG417" s="6">
        <f t="shared" si="47"/>
        <v>42370</v>
      </c>
      <c r="AH417" s="6">
        <f t="shared" si="48"/>
        <v>42735</v>
      </c>
      <c r="AI417" s="6">
        <f>DATE(YEAR(F417)+AO417,MONTH(F417),DAY(F417))</f>
        <v>42736</v>
      </c>
      <c r="AJ417" s="6">
        <f>DATE(YEAR(G417)+AO417,MONTH(G417),DAY(G417))</f>
        <v>43100</v>
      </c>
      <c r="AK417" s="6">
        <f>DATE(YEAR(F417)+AP417,MONTH(F417),DAY(F417))</f>
        <v>43101</v>
      </c>
      <c r="AL417" s="6">
        <f>DATE(YEAR(G417)+AP417,MONTH(G417),DAY(G417))</f>
        <v>43465</v>
      </c>
      <c r="AM417" s="8">
        <v>-4</v>
      </c>
      <c r="AN417" s="8">
        <v>-3</v>
      </c>
      <c r="AO417">
        <v>-2</v>
      </c>
      <c r="AP417">
        <v>-1</v>
      </c>
      <c r="AQ417" cm="1">
        <f t="array" ref="AQ417">_xll.FDS(A417,"FF_DEBT_LT(ANN_R,"&amp;F417&amp;","&amp;G417&amp;")")</f>
        <v>188487</v>
      </c>
      <c r="AR417" cm="1">
        <f t="array" ref="AR417">_xll.FDS(A417,"FF_RD_EXP(ANN_R,"&amp;F417&amp;","&amp;G417&amp;")")</f>
        <v>215789</v>
      </c>
      <c r="AS417" t="e" cm="1">
        <f t="array" ref="AS417">_xll.FDS(A417,"FF_PTX_INC_FOR(ANN_R,"&amp;F417&amp;","&amp;G417&amp;")")</f>
        <v>#N/A</v>
      </c>
      <c r="AT417" cm="1">
        <f t="array" ref="AT417">_xll.FDS(A417,"FF_MKT_VAL_PUBLIC(ANN_R,"&amp;[1]sample_report!E417&amp;")")</f>
        <v>1842999.28754009</v>
      </c>
    </row>
    <row r="418" spans="1:46" hidden="1" x14ac:dyDescent="0.25">
      <c r="A418" t="s">
        <v>279</v>
      </c>
      <c r="B418" t="s">
        <v>280</v>
      </c>
      <c r="C418" t="s">
        <v>29</v>
      </c>
      <c r="D418" t="str" cm="1">
        <f t="array" ref="D418">_xll.FDS(A418,"FF_MAJOR_IND_NAME")</f>
        <v>DRUGS, COSMETICS &amp; HEALTH CARE</v>
      </c>
      <c r="E418">
        <v>2019</v>
      </c>
      <c r="F418" s="4">
        <f t="shared" si="42"/>
        <v>43466</v>
      </c>
      <c r="G418" s="4">
        <f t="shared" si="43"/>
        <v>43830</v>
      </c>
      <c r="I418" s="1" cm="1">
        <f t="array" ref="I418">_xll.FDS(A418,"FF_PTX_INC(ANN_R,"&amp;F418&amp;","&amp;G418&amp;",,,USD)")</f>
        <v>773.98672614060297</v>
      </c>
      <c r="J418" s="1" cm="1">
        <f t="array" ref="J418">_xll.FDS(A418,"FF_MKT_VAL(ANN_R,"&amp;F418&amp;","&amp;G418&amp;",,,USD)")</f>
        <v>29852.4832776886</v>
      </c>
      <c r="K418" s="1" cm="1">
        <f t="array" ref="K418">_xll.FDS(A418,"FF_SHLDRS_EQ(ANN_R,"&amp;F418&amp;","&amp;G418&amp;",,,USD)")</f>
        <v>11290.0762678683</v>
      </c>
      <c r="L418" s="1" cm="1">
        <f t="array" ref="L418">_xll.FDS(A418,"FF_ASSETS(ANN_R,"&amp;F418&amp;","&amp;G418&amp;",,,USD)")</f>
        <v>18864.806913658998</v>
      </c>
      <c r="M418" s="1" cm="1">
        <f t="array" ref="M418">_xll.FDS(A418,"FF_TAX_CF(ANN_R,"&amp;F418&amp;","&amp;G418&amp;",,,USD)")</f>
        <v>325.94894855096902</v>
      </c>
      <c r="N418" s="1" cm="1">
        <f t="array" ref="N418">_xll.FDS(A418,"FF_INC_TAX(ANN_R,"&amp;F418&amp;","&amp;G418&amp;",,,USD)")</f>
        <v>-68.452345168218002</v>
      </c>
      <c r="O418" s="1" cm="1">
        <f t="array" ref="O418">_xll.FDS(A418,"FF_NET_INC(ANN_R,"&amp;F418&amp;","&amp;G418&amp;")")</f>
        <v>93410</v>
      </c>
      <c r="P418" s="1" cm="1">
        <f t="array" ref="P418">_xll.FDS(A418,"FF_ROA(ANN_R,"&amp;F418&amp;","&amp;G418&amp;")")</f>
        <v>4.6871334648835097</v>
      </c>
      <c r="Q418" cm="1">
        <f t="array" ref="Q418">_xll.FDS(A418,"FF_TAX_RATE(ANN_R,"&amp;F418&amp;","&amp;G418&amp;")")</f>
        <v>-8.8441239179317499</v>
      </c>
      <c r="R418" t="e" cm="1">
        <f t="array" ref="R418">_xll.FDS(A418,"FF_TAX_REFUND(ANN_R,"&amp;F418&amp;","&amp;G418&amp;",,,,,""D=1"")")</f>
        <v>#N/A</v>
      </c>
      <c r="S418">
        <f t="shared" si="44"/>
        <v>0.32427951120213105</v>
      </c>
      <c r="T418" s="1" cm="1">
        <f t="array" ref="T418">_xll.FDS($A418,"FF_TAX_CF(ANN_R,"&amp;AE418&amp;","&amp;AF418&amp;",,,USD)")</f>
        <v>199.11431971378599</v>
      </c>
      <c r="U418" s="1" cm="1">
        <f t="array" ref="U418">_xll.FDS($A418,"FF_TAX_CF(ANN_R,"&amp;AG418&amp;","&amp;AH418&amp;",,,USD)")</f>
        <v>311.80598831176798</v>
      </c>
      <c r="V418" s="1" cm="1">
        <f t="array" ref="V418">_xll.FDS(A418,"FF_TAX_CF(ANN_R,"&amp;AI418&amp;","&amp;AJ418&amp;",,,USD)")</f>
        <v>280.46634897403402</v>
      </c>
      <c r="W418" s="1" cm="1">
        <f t="array" ref="W418">_xll.FDS(A418,"FF_TAX_CF(ANN_R,"&amp;AK418&amp;","&amp;AL418&amp;",,,USD)")</f>
        <v>200.05879164487101</v>
      </c>
      <c r="X418" s="1" cm="1">
        <f t="array" ref="X418">_xll.FDS(A418,"FF_TAX_CF(ANN_R,"&amp;F418&amp;","&amp;G418&amp;",,,USD)")</f>
        <v>325.94894855096902</v>
      </c>
      <c r="Y418" s="1" cm="1">
        <f t="array" ref="Y418">_xll.FDS($A418,"FF_PTX_INC(ANN_R,"&amp;AE418&amp;","&amp;AF418&amp;",,,USD)")</f>
        <v>727.64022403955505</v>
      </c>
      <c r="Z418" s="1" cm="1">
        <f t="array" ref="Z418">_xll.FDS($A418,"FF_PTX_INC(ANN_R,"&amp;AG418&amp;","&amp;AH418&amp;",,,USD)")</f>
        <v>1019.18412780762</v>
      </c>
      <c r="AA418" s="1" cm="1">
        <f t="array" ref="AA418">_xll.FDS(A418,"FF_PTX_INC(ANN_R,"&amp;AI418&amp;","&amp;AJ418&amp;",,,USD)")</f>
        <v>810.69374876469396</v>
      </c>
      <c r="AB418" s="1" cm="1">
        <f t="array" ref="AB418">_xll.FDS(A418,"FF_PTX_INC(ANN_R,"&amp;AK418&amp;","&amp;AL418&amp;",,,USD)")</f>
        <v>731.02256608754396</v>
      </c>
      <c r="AC418" s="1" cm="1">
        <f t="array" ref="AC418">_xll.FDS(A418,"FF_PTX_INC(ANN_R,"&amp;F418&amp;","&amp;G418&amp;",,,USD)")</f>
        <v>773.98672614060297</v>
      </c>
      <c r="AE418" s="6">
        <f t="shared" si="45"/>
        <v>42005</v>
      </c>
      <c r="AF418" s="6">
        <f t="shared" si="46"/>
        <v>42369</v>
      </c>
      <c r="AG418" s="6">
        <f t="shared" si="47"/>
        <v>42370</v>
      </c>
      <c r="AH418" s="6">
        <f t="shared" si="48"/>
        <v>42735</v>
      </c>
      <c r="AI418" s="6">
        <f>DATE(YEAR(F418)+AO418,MONTH(F418),DAY(F418))</f>
        <v>42736</v>
      </c>
      <c r="AJ418" s="6">
        <f>DATE(YEAR(G418)+AO418,MONTH(G418),DAY(G418))</f>
        <v>43100</v>
      </c>
      <c r="AK418" s="6">
        <f>DATE(YEAR(F418)+AP418,MONTH(F418),DAY(F418))</f>
        <v>43101</v>
      </c>
      <c r="AL418" s="6">
        <f>DATE(YEAR(G418)+AP418,MONTH(G418),DAY(G418))</f>
        <v>43465</v>
      </c>
      <c r="AM418" s="8">
        <v>-4</v>
      </c>
      <c r="AN418" s="8">
        <v>-3</v>
      </c>
      <c r="AO418">
        <v>-2</v>
      </c>
      <c r="AP418">
        <v>-1</v>
      </c>
      <c r="AQ418" cm="1">
        <f t="array" ref="AQ418">_xll.FDS(A418,"FF_DEBT_LT(ANN_R,"&amp;F418&amp;","&amp;G418&amp;")")</f>
        <v>221501</v>
      </c>
      <c r="AR418" cm="1">
        <f t="array" ref="AR418">_xll.FDS(A418,"FF_RD_EXP(ANN_R,"&amp;F418&amp;","&amp;G418&amp;")")</f>
        <v>203711</v>
      </c>
      <c r="AS418" t="e" cm="1">
        <f t="array" ref="AS418">_xll.FDS(A418,"FF_PTX_INC_FOR(ANN_R,"&amp;F418&amp;","&amp;G418&amp;")")</f>
        <v>#N/A</v>
      </c>
      <c r="AT418" cm="1">
        <f t="array" ref="AT418">_xll.FDS(A418,"FF_MKT_VAL_PUBLIC(ANN_R,"&amp;[1]sample_report!E418&amp;")")</f>
        <v>3640468.7122398699</v>
      </c>
    </row>
    <row r="419" spans="1:46" hidden="1" x14ac:dyDescent="0.25">
      <c r="A419" t="s">
        <v>344</v>
      </c>
      <c r="B419" t="s">
        <v>345</v>
      </c>
      <c r="C419" t="s">
        <v>29</v>
      </c>
      <c r="D419" t="str" cm="1">
        <f t="array" ref="D419">_xll.FDS(A419,"FF_MAJOR_IND_NAME")</f>
        <v>DRUGS, COSMETICS &amp; HEALTH CARE</v>
      </c>
      <c r="E419">
        <v>2019</v>
      </c>
      <c r="F419" s="4">
        <f t="shared" si="42"/>
        <v>43466</v>
      </c>
      <c r="G419" s="4">
        <f t="shared" si="43"/>
        <v>43830</v>
      </c>
      <c r="I419" s="1" cm="1">
        <f t="array" ref="I419">_xll.FDS(A419,"FF_PTX_INC(ANN_R,"&amp;F419&amp;","&amp;G419&amp;",,,USD)")</f>
        <v>1907.0859853597401</v>
      </c>
      <c r="J419" s="1" cm="1">
        <f t="array" ref="J419">_xll.FDS(A419,"FF_MKT_VAL(ANN_R,"&amp;F419&amp;","&amp;G419&amp;",,,USD)")</f>
        <v>50784.791455891303</v>
      </c>
      <c r="K419" s="1" cm="1">
        <f t="array" ref="K419">_xll.FDS(A419,"FF_SHLDRS_EQ(ANN_R,"&amp;F419&amp;","&amp;G419&amp;",,,USD)")</f>
        <v>7858.1550190877197</v>
      </c>
      <c r="L419" s="1" cm="1">
        <f t="array" ref="L419">_xll.FDS(A419,"FF_ASSETS(ANN_R,"&amp;F419&amp;","&amp;G419&amp;",,,USD)")</f>
        <v>9743.8692975137401</v>
      </c>
      <c r="M419" s="1" cm="1">
        <f t="array" ref="M419">_xll.FDS(A419,"FF_TAX_CF(ANN_R,"&amp;F419&amp;","&amp;G419&amp;",,,USD)")</f>
        <v>319.069255543873</v>
      </c>
      <c r="N419" s="1" cm="1">
        <f t="array" ref="N419">_xll.FDS(A419,"FF_INC_TAX(ANN_R,"&amp;F419&amp;","&amp;G419&amp;",,,USD)")</f>
        <v>461.72482431400601</v>
      </c>
      <c r="O419" s="1" cm="1">
        <f t="array" ref="O419">_xll.FDS(A419,"FF_NET_INC(ANN_R,"&amp;F419&amp;","&amp;G419&amp;")")</f>
        <v>157560</v>
      </c>
      <c r="P419" s="1" cm="1">
        <f t="array" ref="P419">_xll.FDS(A419,"FF_ROA(ANN_R,"&amp;F419&amp;","&amp;G419&amp;")")</f>
        <v>15.9275154501247</v>
      </c>
      <c r="Q419" cm="1">
        <f t="array" ref="Q419">_xll.FDS(A419,"FF_TAX_RATE(ANN_R,"&amp;F419&amp;","&amp;G419&amp;")")</f>
        <v>24.211012395799798</v>
      </c>
      <c r="R419" t="e" cm="1">
        <f t="array" ref="R419">_xll.FDS(A419,"FF_TAX_REFUND(ANN_R,"&amp;F419&amp;","&amp;G419&amp;",,,,,""D=1"")")</f>
        <v>#N/A</v>
      </c>
      <c r="S419">
        <f t="shared" si="44"/>
        <v>0.24266482731074376</v>
      </c>
      <c r="T419" s="1" cm="1">
        <f t="array" ref="T419">_xll.FDS($A419,"FF_TAX_CF(ANN_R,"&amp;AE419&amp;","&amp;AF419&amp;",,,USD)")</f>
        <v>240.705760072917</v>
      </c>
      <c r="U419" s="1" cm="1">
        <f t="array" ref="U419">_xll.FDS($A419,"FF_TAX_CF(ANN_R,"&amp;AG419&amp;","&amp;AH419&amp;",,,USD)")</f>
        <v>233.19764870591499</v>
      </c>
      <c r="V419" s="1" cm="1">
        <f t="array" ref="V419">_xll.FDS(A419,"FF_TAX_CF(ANN_R,"&amp;AI419&amp;","&amp;AJ419&amp;",,,USD)")</f>
        <v>202.03565299511001</v>
      </c>
      <c r="W419" s="1" cm="1">
        <f t="array" ref="W419">_xll.FDS(A419,"FF_TAX_CF(ANN_R,"&amp;AK419&amp;","&amp;AL419&amp;",,,USD)")</f>
        <v>285.80401826649899</v>
      </c>
      <c r="X419" s="1" cm="1">
        <f t="array" ref="X419">_xll.FDS(A419,"FF_TAX_CF(ANN_R,"&amp;F419&amp;","&amp;G419&amp;",,,USD)")</f>
        <v>319.069255543873</v>
      </c>
      <c r="Y419" s="1" cm="1">
        <f t="array" ref="Y419">_xll.FDS($A419,"FF_PTX_INC(ANN_R,"&amp;AE419&amp;","&amp;AF419&amp;",,,USD)")</f>
        <v>720.90305466949906</v>
      </c>
      <c r="Z419" s="1" cm="1">
        <f t="array" ref="Z419">_xll.FDS($A419,"FF_PTX_INC(ANN_R,"&amp;AG419&amp;","&amp;AH419&amp;",,,USD)")</f>
        <v>685.15326377749398</v>
      </c>
      <c r="AA419" s="1" cm="1">
        <f t="array" ref="AA419">_xll.FDS(A419,"FF_PTX_INC(ANN_R,"&amp;AI419&amp;","&amp;AJ419&amp;",,,USD)")</f>
        <v>865.31544673442795</v>
      </c>
      <c r="AB419" s="1" cm="1">
        <f t="array" ref="AB419">_xll.FDS(A419,"FF_PTX_INC(ANN_R,"&amp;AK419&amp;","&amp;AL419&amp;",,,USD)")</f>
        <v>1099.6550677791199</v>
      </c>
      <c r="AC419" s="1" cm="1">
        <f t="array" ref="AC419">_xll.FDS(A419,"FF_PTX_INC(ANN_R,"&amp;F419&amp;","&amp;G419&amp;",,,USD)")</f>
        <v>1907.0859853597401</v>
      </c>
      <c r="AE419" s="6">
        <f t="shared" si="45"/>
        <v>42005</v>
      </c>
      <c r="AF419" s="6">
        <f t="shared" si="46"/>
        <v>42369</v>
      </c>
      <c r="AG419" s="6">
        <f t="shared" si="47"/>
        <v>42370</v>
      </c>
      <c r="AH419" s="6">
        <f t="shared" si="48"/>
        <v>42735</v>
      </c>
      <c r="AI419" s="6">
        <f>DATE(YEAR(F419)+AO419,MONTH(F419),DAY(F419))</f>
        <v>42736</v>
      </c>
      <c r="AJ419" s="6">
        <f>DATE(YEAR(G419)+AO419,MONTH(G419),DAY(G419))</f>
        <v>43100</v>
      </c>
      <c r="AK419" s="6">
        <f>DATE(YEAR(F419)+AP419,MONTH(F419),DAY(F419))</f>
        <v>43101</v>
      </c>
      <c r="AL419" s="6">
        <f>DATE(YEAR(G419)+AP419,MONTH(G419),DAY(G419))</f>
        <v>43465</v>
      </c>
      <c r="AM419" s="8">
        <v>-4</v>
      </c>
      <c r="AN419" s="8">
        <v>-3</v>
      </c>
      <c r="AO419">
        <v>-2</v>
      </c>
      <c r="AP419">
        <v>-1</v>
      </c>
      <c r="AQ419" cm="1">
        <f t="array" ref="AQ419">_xll.FDS(A419,"FF_DEBT_LT(ANN_R,"&amp;F419&amp;","&amp;G419&amp;")")</f>
        <v>5489</v>
      </c>
      <c r="AR419" cm="1">
        <f t="array" ref="AR419">_xll.FDS(A419,"FF_RD_EXP(ANN_R,"&amp;F419&amp;","&amp;G419&amp;")")</f>
        <v>104733</v>
      </c>
      <c r="AS419" t="e" cm="1">
        <f t="array" ref="AS419">_xll.FDS(A419,"FF_PTX_INC_FOR(ANN_R,"&amp;F419&amp;","&amp;G419&amp;")")</f>
        <v>#N/A</v>
      </c>
      <c r="AT419" cm="1">
        <f t="array" ref="AT419">_xll.FDS(A419,"FF_MKT_VAL_PUBLIC(ANN_R,"&amp;[1]sample_report!E419&amp;")")</f>
        <v>2032484.8036487901</v>
      </c>
    </row>
    <row r="420" spans="1:46" hidden="1" x14ac:dyDescent="0.25">
      <c r="A420" t="s">
        <v>352</v>
      </c>
      <c r="B420" t="s">
        <v>353</v>
      </c>
      <c r="C420" t="s">
        <v>29</v>
      </c>
      <c r="D420" t="str" cm="1">
        <f t="array" ref="D420">_xll.FDS(A420,"FF_MAJOR_IND_NAME")</f>
        <v>DRUGS, COSMETICS &amp; HEALTH CARE</v>
      </c>
      <c r="E420">
        <v>2019</v>
      </c>
      <c r="F420" s="4">
        <f t="shared" si="42"/>
        <v>43466</v>
      </c>
      <c r="G420" s="4">
        <f t="shared" si="43"/>
        <v>43830</v>
      </c>
      <c r="I420" s="1" cm="1">
        <f t="array" ref="I420">_xll.FDS(A420,"FF_PTX_INC(ANN_R,"&amp;F420&amp;","&amp;G420&amp;",,,USD)")</f>
        <v>926.18520878441598</v>
      </c>
      <c r="J420" s="1" cm="1">
        <f t="array" ref="J420">_xll.FDS(A420,"FF_MKT_VAL(ANN_R,"&amp;F420&amp;","&amp;G420&amp;",,,USD)")</f>
        <v>22686.103486096901</v>
      </c>
      <c r="K420" s="1" cm="1">
        <f t="array" ref="K420">_xll.FDS(A420,"FF_SHLDRS_EQ(ANN_R,"&amp;F420&amp;","&amp;G420&amp;",,,USD)")</f>
        <v>6306.4918573200703</v>
      </c>
      <c r="L420" s="1" cm="1">
        <f t="array" ref="L420">_xll.FDS(A420,"FF_ASSETS(ANN_R,"&amp;F420&amp;","&amp;G420&amp;",,,USD)")</f>
        <v>10125.943734496799</v>
      </c>
      <c r="M420" s="1" cm="1">
        <f t="array" ref="M420">_xll.FDS(A420,"FF_TAX_CF(ANN_R,"&amp;F420&amp;","&amp;G420&amp;",,,USD)")</f>
        <v>272.77236055768998</v>
      </c>
      <c r="N420" s="1" cm="1">
        <f t="array" ref="N420">_xll.FDS(A420,"FF_INC_TAX(ANN_R,"&amp;F420&amp;","&amp;G420&amp;",,,USD)")</f>
        <v>211.20943598076701</v>
      </c>
      <c r="O420" s="1" cm="1">
        <f t="array" ref="O420">_xll.FDS(A420,"FF_NET_INC(ANN_R,"&amp;F420&amp;","&amp;G420&amp;")")</f>
        <v>79470</v>
      </c>
      <c r="P420" s="1" cm="1">
        <f t="array" ref="P420">_xll.FDS(A420,"FF_ROA(ANN_R,"&amp;F420&amp;","&amp;G420&amp;")")</f>
        <v>7.2185245488422201</v>
      </c>
      <c r="Q420" cm="1">
        <f t="array" ref="Q420">_xll.FDS(A420,"FF_TAX_RATE(ANN_R,"&amp;F420&amp;","&amp;G420&amp;")")</f>
        <v>22.804233319378</v>
      </c>
      <c r="R420" t="e" cm="1">
        <f t="array" ref="R420">_xll.FDS(A420,"FF_TAX_REFUND(ANN_R,"&amp;F420&amp;","&amp;G420&amp;",,,,,""D=1"")")</f>
        <v>#N/A</v>
      </c>
      <c r="S420">
        <f t="shared" si="44"/>
        <v>0.34490186923787808</v>
      </c>
      <c r="T420" s="1" cm="1">
        <f t="array" ref="T420">_xll.FDS($A420,"FF_TAX_CF(ANN_R,"&amp;AE420&amp;","&amp;AF420&amp;",,,USD)")</f>
        <v>282.19543866906298</v>
      </c>
      <c r="U420" s="1" cm="1">
        <f t="array" ref="U420">_xll.FDS($A420,"FF_TAX_CF(ANN_R,"&amp;AG420&amp;","&amp;AH420&amp;",,,USD)")</f>
        <v>303.54512405395502</v>
      </c>
      <c r="V420" s="1" cm="1">
        <f t="array" ref="V420">_xll.FDS(A420,"FF_TAX_CF(ANN_R,"&amp;AI420&amp;","&amp;AJ420&amp;",,,USD)")</f>
        <v>235.65046567842401</v>
      </c>
      <c r="W420" s="1" cm="1">
        <f t="array" ref="W420">_xll.FDS(A420,"FF_TAX_CF(ANN_R,"&amp;AK420&amp;","&amp;AL420&amp;",,,USD)")</f>
        <v>217.60780845582499</v>
      </c>
      <c r="X420" s="1" cm="1">
        <f t="array" ref="X420">_xll.FDS(A420,"FF_TAX_CF(ANN_R,"&amp;F420&amp;","&amp;G420&amp;",,,USD)")</f>
        <v>272.77236055768998</v>
      </c>
      <c r="Y420" s="1" cm="1">
        <f t="array" ref="Y420">_xll.FDS($A420,"FF_PTX_INC(ANN_R,"&amp;AE420&amp;","&amp;AF420&amp;",,,USD)")</f>
        <v>582.99696993641601</v>
      </c>
      <c r="Z420" s="1" cm="1">
        <f t="array" ref="Z420">_xll.FDS($A420,"FF_PTX_INC(ANN_R,"&amp;AG420&amp;","&amp;AH420&amp;",,,USD)")</f>
        <v>640.55007934570301</v>
      </c>
      <c r="AA420" s="1" cm="1">
        <f t="array" ref="AA420">_xll.FDS(A420,"FF_PTX_INC(ANN_R,"&amp;AI420&amp;","&amp;AJ420&amp;",,,USD)")</f>
        <v>691.50178385712195</v>
      </c>
      <c r="AB420" s="1" cm="1">
        <f t="array" ref="AB420">_xll.FDS(A420,"FF_PTX_INC(ANN_R,"&amp;AK420&amp;","&amp;AL420&amp;",,,USD)")</f>
        <v>962.08311699330795</v>
      </c>
      <c r="AC420" s="1" cm="1">
        <f t="array" ref="AC420">_xll.FDS(A420,"FF_PTX_INC(ANN_R,"&amp;F420&amp;","&amp;G420&amp;",,,USD)")</f>
        <v>926.18520878441598</v>
      </c>
      <c r="AE420" s="6">
        <f t="shared" si="45"/>
        <v>42005</v>
      </c>
      <c r="AF420" s="6">
        <f t="shared" si="46"/>
        <v>42369</v>
      </c>
      <c r="AG420" s="6">
        <f t="shared" si="47"/>
        <v>42370</v>
      </c>
      <c r="AH420" s="6">
        <f t="shared" si="48"/>
        <v>42735</v>
      </c>
      <c r="AI420" s="6">
        <f>DATE(YEAR(F420)+AO420,MONTH(F420),DAY(F420))</f>
        <v>42736</v>
      </c>
      <c r="AJ420" s="6">
        <f>DATE(YEAR(G420)+AO420,MONTH(G420),DAY(G420))</f>
        <v>43100</v>
      </c>
      <c r="AK420" s="6">
        <f>DATE(YEAR(F420)+AP420,MONTH(F420),DAY(F420))</f>
        <v>43101</v>
      </c>
      <c r="AL420" s="6">
        <f>DATE(YEAR(G420)+AP420,MONTH(G420),DAY(G420))</f>
        <v>43465</v>
      </c>
      <c r="AM420" s="8">
        <v>-4</v>
      </c>
      <c r="AN420" s="8">
        <v>-3</v>
      </c>
      <c r="AO420">
        <v>-2</v>
      </c>
      <c r="AP420">
        <v>-1</v>
      </c>
      <c r="AQ420" cm="1">
        <f t="array" ref="AQ420">_xll.FDS(A420,"FF_DEBT_LT(ANN_R,"&amp;F420&amp;","&amp;G420&amp;")")</f>
        <v>225135</v>
      </c>
      <c r="AR420" cm="1">
        <f t="array" ref="AR420">_xll.FDS(A420,"FF_RD_EXP(ANN_R,"&amp;F420&amp;","&amp;G420&amp;")")</f>
        <v>47681</v>
      </c>
      <c r="AS420" t="e" cm="1">
        <f t="array" ref="AS420">_xll.FDS(A420,"FF_PTX_INC_FOR(ANN_R,"&amp;F420&amp;","&amp;G420&amp;")")</f>
        <v>#N/A</v>
      </c>
      <c r="AT420" cm="1">
        <f t="array" ref="AT420">_xll.FDS(A420,"FF_MKT_VAL_PUBLIC(ANN_R,"&amp;[1]sample_report!E420&amp;")")</f>
        <v>2170483.40668293</v>
      </c>
    </row>
    <row r="421" spans="1:46" hidden="1" x14ac:dyDescent="0.25">
      <c r="A421" t="s">
        <v>418</v>
      </c>
      <c r="B421" t="s">
        <v>419</v>
      </c>
      <c r="C421" t="s">
        <v>29</v>
      </c>
      <c r="D421" t="str" cm="1">
        <f t="array" ref="D421">_xll.FDS(A421,"FF_MAJOR_IND_NAME")</f>
        <v>DRUGS, COSMETICS &amp; HEALTH CARE</v>
      </c>
      <c r="E421">
        <v>2019</v>
      </c>
      <c r="F421" s="4">
        <f t="shared" si="42"/>
        <v>43466</v>
      </c>
      <c r="G421" s="4">
        <f t="shared" si="43"/>
        <v>43830</v>
      </c>
      <c r="I421" s="1" cm="1">
        <f t="array" ref="I421">_xll.FDS(A421,"FF_PTX_INC(ANN_R,"&amp;F421&amp;","&amp;G421&amp;",,,USD)")</f>
        <v>1150.74966033548</v>
      </c>
      <c r="J421" s="1" cm="1">
        <f t="array" ref="J421">_xll.FDS(A421,"FF_MKT_VAL(ANN_R,"&amp;F421&amp;","&amp;G421&amp;",,,USD)")</f>
        <v>63505.993547974504</v>
      </c>
      <c r="K421" s="1" cm="1">
        <f t="array" ref="K421">_xll.FDS(A421,"FF_SHLDRS_EQ(ANN_R,"&amp;F421&amp;","&amp;G421&amp;",,,USD)")</f>
        <v>46817.413202300697</v>
      </c>
      <c r="L421" s="1" cm="1">
        <f t="array" ref="L421">_xll.FDS(A421,"FF_ASSETS(ANN_R,"&amp;F421&amp;","&amp;G421&amp;",,,USD)")</f>
        <v>124612.856414393</v>
      </c>
      <c r="M421" s="1" cm="1">
        <f t="array" ref="M421">_xll.FDS(A421,"FF_TAX_CF(ANN_R,"&amp;F421&amp;","&amp;G421&amp;",,,USD)")</f>
        <v>404.96988132782297</v>
      </c>
      <c r="N421" s="1" cm="1">
        <f t="array" ref="N421">_xll.FDS(A421,"FF_INC_TAX(ANN_R,"&amp;F421&amp;","&amp;G421&amp;",,,USD)")</f>
        <v>-67.343184523284407</v>
      </c>
      <c r="O421" s="1" cm="1">
        <f t="array" ref="O421">_xll.FDS(A421,"FF_NET_INC(ANN_R,"&amp;F421&amp;","&amp;G421&amp;")")</f>
        <v>135192</v>
      </c>
      <c r="P421" s="1" cm="1">
        <f t="array" ref="P421">_xll.FDS(A421,"FF_ROA(ANN_R,"&amp;F421&amp;","&amp;G421&amp;")")</f>
        <v>1.5105896139924599</v>
      </c>
      <c r="Q421" cm="1">
        <f t="array" ref="Q421">_xll.FDS(A421,"FF_TAX_RATE(ANN_R,"&amp;F421&amp;","&amp;G421&amp;")")</f>
        <v>-5.8521142212331103</v>
      </c>
      <c r="R421" t="e" cm="1">
        <f t="array" ref="R421">_xll.FDS(A421,"FF_TAX_REFUND(ANN_R,"&amp;F421&amp;","&amp;G421&amp;",,,,,""D=1"")")</f>
        <v>#N/A</v>
      </c>
      <c r="S421">
        <f t="shared" si="44"/>
        <v>0.48747470362057949</v>
      </c>
      <c r="T421" s="1" cm="1">
        <f t="array" ref="T421">_xll.FDS($A421,"FF_TAX_CF(ANN_R,"&amp;AE421&amp;","&amp;AF421&amp;",,,USD)")</f>
        <v>674.53457618318498</v>
      </c>
      <c r="U421" s="1" cm="1">
        <f t="array" ref="U421">_xll.FDS($A421,"FF_TAX_CF(ANN_R,"&amp;AG421&amp;","&amp;AH421&amp;",,,USD)")</f>
        <v>280.10325622558599</v>
      </c>
      <c r="V421" s="1" cm="1">
        <f t="array" ref="V421">_xll.FDS(A421,"FF_TAX_CF(ANN_R,"&amp;AI421&amp;","&amp;AJ421&amp;",,,USD)")</f>
        <v>376.32228728197498</v>
      </c>
      <c r="W421" s="1" cm="1">
        <f t="array" ref="W421">_xll.FDS(A421,"FF_TAX_CF(ANN_R,"&amp;AK421&amp;","&amp;AL421&amp;",,,USD)")</f>
        <v>269.623274736106</v>
      </c>
      <c r="X421" s="1" cm="1">
        <f t="array" ref="X421">_xll.FDS(A421,"FF_TAX_CF(ANN_R,"&amp;F421&amp;","&amp;G421&amp;",,,USD)")</f>
        <v>404.96988132782297</v>
      </c>
      <c r="Y421" s="1" cm="1">
        <f t="array" ref="Y421">_xll.FDS($A421,"FF_PTX_INC(ANN_R,"&amp;AE421&amp;","&amp;AF421&amp;",,,USD)")</f>
        <v>-1323.88174619246</v>
      </c>
      <c r="Z421" s="1" cm="1">
        <f t="array" ref="Z421">_xll.FDS($A421,"FF_PTX_INC(ANN_R,"&amp;AG421&amp;","&amp;AH421&amp;",,,USD)")</f>
        <v>1003.78660964966</v>
      </c>
      <c r="AA421" s="1" cm="1">
        <f t="array" ref="AA421">_xll.FDS(A421,"FF_PTX_INC(ANN_R,"&amp;AI421&amp;","&amp;AJ421&amp;",,,USD)")</f>
        <v>1323.75388561562</v>
      </c>
      <c r="AB421" s="1" cm="1">
        <f t="array" ref="AB421">_xll.FDS(A421,"FF_PTX_INC(ANN_R,"&amp;AK421&amp;","&amp;AL421&amp;",,,USD)")</f>
        <v>1959.76051229984</v>
      </c>
      <c r="AC421" s="1" cm="1">
        <f t="array" ref="AC421">_xll.FDS(A421,"FF_PTX_INC(ANN_R,"&amp;F421&amp;","&amp;G421&amp;",,,USD)")</f>
        <v>1150.74966033548</v>
      </c>
      <c r="AE421" s="6">
        <f t="shared" si="45"/>
        <v>42005</v>
      </c>
      <c r="AF421" s="6">
        <f t="shared" si="46"/>
        <v>42369</v>
      </c>
      <c r="AG421" s="6">
        <f t="shared" si="47"/>
        <v>42370</v>
      </c>
      <c r="AH421" s="6">
        <f t="shared" si="48"/>
        <v>42735</v>
      </c>
      <c r="AI421" s="6">
        <f>DATE(YEAR(F421)+AO421,MONTH(F421),DAY(F421))</f>
        <v>42736</v>
      </c>
      <c r="AJ421" s="6">
        <f>DATE(YEAR(G421)+AO421,MONTH(G421),DAY(G421))</f>
        <v>43100</v>
      </c>
      <c r="AK421" s="6">
        <f>DATE(YEAR(F421)+AP421,MONTH(F421),DAY(F421))</f>
        <v>43101</v>
      </c>
      <c r="AL421" s="6">
        <f>DATE(YEAR(G421)+AP421,MONTH(G421),DAY(G421))</f>
        <v>43465</v>
      </c>
      <c r="AM421" s="8">
        <v>-4</v>
      </c>
      <c r="AN421" s="8">
        <v>-3</v>
      </c>
      <c r="AO421">
        <v>-2</v>
      </c>
      <c r="AP421">
        <v>-1</v>
      </c>
      <c r="AQ421" cm="1">
        <f t="array" ref="AQ421">_xll.FDS(A421,"FF_DEBT_LT(ANN_R,"&amp;F421&amp;","&amp;G421&amp;")")</f>
        <v>4943271</v>
      </c>
      <c r="AR421" cm="1">
        <f t="array" ref="AR421">_xll.FDS(A421,"FF_RD_EXP(ANN_R,"&amp;F421&amp;","&amp;G421&amp;")")</f>
        <v>368257</v>
      </c>
      <c r="AS421" t="e" cm="1">
        <f t="array" ref="AS421">_xll.FDS(A421,"FF_PTX_INC_FOR(ANN_R,"&amp;F421&amp;","&amp;G421&amp;")")</f>
        <v>#N/A</v>
      </c>
      <c r="AT421" cm="1">
        <f t="array" ref="AT421">_xll.FDS(A421,"FF_MKT_VAL_PUBLIC(ANN_R,"&amp;[1]sample_report!E421&amp;")")</f>
        <v>4938767.4731261898</v>
      </c>
    </row>
    <row r="422" spans="1:46" hidden="1" x14ac:dyDescent="0.25">
      <c r="A422" t="s">
        <v>424</v>
      </c>
      <c r="B422" t="s">
        <v>425</v>
      </c>
      <c r="C422" t="s">
        <v>29</v>
      </c>
      <c r="D422" t="str" cm="1">
        <f t="array" ref="D422">_xll.FDS(A422,"FF_MAJOR_IND_NAME")</f>
        <v>DRUGS, COSMETICS &amp; HEALTH CARE</v>
      </c>
      <c r="E422">
        <v>2019</v>
      </c>
      <c r="F422" s="4">
        <f t="shared" si="42"/>
        <v>43466</v>
      </c>
      <c r="G422" s="4">
        <f t="shared" si="43"/>
        <v>43830</v>
      </c>
      <c r="I422" s="1" cm="1">
        <f t="array" ref="I422">_xll.FDS(A422,"FF_PTX_INC(ANN_R,"&amp;F422&amp;","&amp;G422&amp;",,,USD)")</f>
        <v>181.40637962706401</v>
      </c>
      <c r="J422" s="1" cm="1">
        <f t="array" ref="J422">_xll.FDS(A422,"FF_MKT_VAL(ANN_R,"&amp;F422&amp;","&amp;G422&amp;",,,USD)")</f>
        <v>14830.8394660752</v>
      </c>
      <c r="K422" s="1" cm="1">
        <f t="array" ref="K422">_xll.FDS(A422,"FF_SHLDRS_EQ(ANN_R,"&amp;F422&amp;","&amp;G422&amp;",,,USD)")</f>
        <v>3986.0236922651502</v>
      </c>
      <c r="L422" s="1" cm="1">
        <f t="array" ref="L422">_xll.FDS(A422,"FF_ASSETS(ANN_R,"&amp;F422&amp;","&amp;G422&amp;",,,USD)")</f>
        <v>8420.5634765326995</v>
      </c>
      <c r="M422" s="1" cm="1">
        <f t="array" ref="M422">_xll.FDS(A422,"FF_TAX_CF(ANN_R,"&amp;F422&amp;","&amp;G422&amp;",,,USD)")</f>
        <v>191.10928087867799</v>
      </c>
      <c r="N422" s="1" cm="1">
        <f t="array" ref="N422">_xll.FDS(A422,"FF_INC_TAX(ANN_R,"&amp;F422&amp;","&amp;G422&amp;",,,USD)")</f>
        <v>108.823989130557</v>
      </c>
      <c r="O422" s="1" cm="1">
        <f t="array" ref="O422">_xll.FDS(A422,"FF_NET_INC(ANN_R,"&amp;F422&amp;","&amp;G422&amp;")")</f>
        <v>8147</v>
      </c>
      <c r="P422" s="1" cm="1">
        <f t="array" ref="P422">_xll.FDS(A422,"FF_ROA(ANN_R,"&amp;F422&amp;","&amp;G422&amp;")")</f>
        <v>0.85277959358201405</v>
      </c>
      <c r="Q422" cm="1">
        <f t="array" ref="Q422">_xll.FDS(A422,"FF_TAX_RATE(ANN_R,"&amp;F422&amp;","&amp;G422&amp;")")</f>
        <v>59.9890639757419</v>
      </c>
      <c r="R422" t="e" cm="1">
        <f t="array" ref="R422">_xll.FDS(A422,"FF_TAX_REFUND(ANN_R,"&amp;F422&amp;","&amp;G422&amp;",,,,,""D=1"")")</f>
        <v>#N/A</v>
      </c>
      <c r="S422">
        <f t="shared" si="44"/>
        <v>0.36651242112799753</v>
      </c>
      <c r="T422" s="1" cm="1">
        <f t="array" ref="T422">_xll.FDS($A422,"FF_TAX_CF(ANN_R,"&amp;AE422&amp;","&amp;AF422&amp;",,,USD)")</f>
        <v>239.294012829661</v>
      </c>
      <c r="U422" s="1" cm="1">
        <f t="array" ref="U422">_xll.FDS($A422,"FF_TAX_CF(ANN_R,"&amp;AG422&amp;","&amp;AH422&amp;",,,USD)")</f>
        <v>106.866603851318</v>
      </c>
      <c r="V422" s="1" cm="1">
        <f t="array" ref="V422">_xll.FDS(A422,"FF_TAX_CF(ANN_R,"&amp;AI422&amp;","&amp;AJ422&amp;",,,USD)")</f>
        <v>66.147985173389301</v>
      </c>
      <c r="W422" s="1" cm="1">
        <f t="array" ref="W422">_xll.FDS(A422,"FF_TAX_CF(ANN_R,"&amp;AK422&amp;","&amp;AL422&amp;",,,USD)")</f>
        <v>173.96534351259501</v>
      </c>
      <c r="X422" s="1" cm="1">
        <f t="array" ref="X422">_xll.FDS(A422,"FF_TAX_CF(ANN_R,"&amp;F422&amp;","&amp;G422&amp;",,,USD)")</f>
        <v>191.10928087867799</v>
      </c>
      <c r="Y422" s="1" cm="1">
        <f t="array" ref="Y422">_xll.FDS($A422,"FF_PTX_INC(ANN_R,"&amp;AE422&amp;","&amp;AF422&amp;",,,USD)")</f>
        <v>81.324281444773106</v>
      </c>
      <c r="Z422" s="1" cm="1">
        <f t="array" ref="Z422">_xll.FDS($A422,"FF_PTX_INC(ANN_R,"&amp;AG422&amp;","&amp;AH422&amp;",,,USD)")</f>
        <v>589.58587646484398</v>
      </c>
      <c r="AA422" s="1" cm="1">
        <f t="array" ref="AA422">_xll.FDS(A422,"FF_PTX_INC(ANN_R,"&amp;AI422&amp;","&amp;AJ422&amp;",,,USD)")</f>
        <v>576.99179975129698</v>
      </c>
      <c r="AB422" s="1" cm="1">
        <f t="array" ref="AB422">_xll.FDS(A422,"FF_PTX_INC(ANN_R,"&amp;AK422&amp;","&amp;AL422&amp;",,,USD)")</f>
        <v>691.719986535609</v>
      </c>
      <c r="AC422" s="1" cm="1">
        <f t="array" ref="AC422">_xll.FDS(A422,"FF_PTX_INC(ANN_R,"&amp;F422&amp;","&amp;G422&amp;",,,USD)")</f>
        <v>181.40637962706401</v>
      </c>
      <c r="AE422" s="6">
        <f t="shared" si="45"/>
        <v>42005</v>
      </c>
      <c r="AF422" s="6">
        <f t="shared" si="46"/>
        <v>42369</v>
      </c>
      <c r="AG422" s="6">
        <f t="shared" si="47"/>
        <v>42370</v>
      </c>
      <c r="AH422" s="6">
        <f t="shared" si="48"/>
        <v>42735</v>
      </c>
      <c r="AI422" s="6">
        <f>DATE(YEAR(F422)+AO422,MONTH(F422),DAY(F422))</f>
        <v>42736</v>
      </c>
      <c r="AJ422" s="6">
        <f>DATE(YEAR(G422)+AO422,MONTH(G422),DAY(G422))</f>
        <v>43100</v>
      </c>
      <c r="AK422" s="6">
        <f>DATE(YEAR(F422)+AP422,MONTH(F422),DAY(F422))</f>
        <v>43101</v>
      </c>
      <c r="AL422" s="6">
        <f>DATE(YEAR(G422)+AP422,MONTH(G422),DAY(G422))</f>
        <v>43465</v>
      </c>
      <c r="AM422" s="8">
        <v>-4</v>
      </c>
      <c r="AN422" s="8">
        <v>-3</v>
      </c>
      <c r="AO422">
        <v>-2</v>
      </c>
      <c r="AP422">
        <v>-1</v>
      </c>
      <c r="AQ422" cm="1">
        <f t="array" ref="AQ422">_xll.FDS(A422,"FF_DEBT_LT(ANN_R,"&amp;F422&amp;","&amp;G422&amp;")")</f>
        <v>127344</v>
      </c>
      <c r="AR422" cm="1">
        <f t="array" ref="AR422">_xll.FDS(A422,"FF_RD_EXP(ANN_R,"&amp;F422&amp;","&amp;G422&amp;")")</f>
        <v>94000</v>
      </c>
      <c r="AS422" t="e" cm="1">
        <f t="array" ref="AS422">_xll.FDS(A422,"FF_PTX_INC_FOR(ANN_R,"&amp;F422&amp;","&amp;G422&amp;")")</f>
        <v>#N/A</v>
      </c>
      <c r="AT422" cm="1">
        <f t="array" ref="AT422">_xll.FDS(A422,"FF_MKT_VAL_PUBLIC(ANN_R,"&amp;[1]sample_report!E422&amp;")")</f>
        <v>1556353.49897911</v>
      </c>
    </row>
    <row r="423" spans="1:46" hidden="1" x14ac:dyDescent="0.25">
      <c r="A423" t="s">
        <v>476</v>
      </c>
      <c r="B423" t="s">
        <v>477</v>
      </c>
      <c r="C423" t="s">
        <v>29</v>
      </c>
      <c r="D423" t="str" cm="1">
        <f t="array" ref="D423">_xll.FDS(A423,"FF_MAJOR_IND_NAME")</f>
        <v>DRUGS, COSMETICS &amp; HEALTH CARE</v>
      </c>
      <c r="E423">
        <v>2019</v>
      </c>
      <c r="F423" s="4">
        <f t="shared" si="42"/>
        <v>43466</v>
      </c>
      <c r="G423" s="4">
        <f t="shared" si="43"/>
        <v>43830</v>
      </c>
      <c r="I423" s="1" cm="1">
        <f t="array" ref="I423">_xll.FDS(A423,"FF_PTX_INC(ANN_R,"&amp;F423&amp;","&amp;G423&amp;",,,USD)")</f>
        <v>806.65736855193995</v>
      </c>
      <c r="J423" s="1" cm="1">
        <f t="array" ref="J423">_xll.FDS(A423,"FF_MKT_VAL(ANN_R,"&amp;F423&amp;","&amp;G423&amp;",,,USD)")</f>
        <v>16083.0574593691</v>
      </c>
      <c r="K423" s="1" cm="1">
        <f t="array" ref="K423">_xll.FDS(A423,"FF_SHLDRS_EQ(ANN_R,"&amp;F423&amp;","&amp;G423&amp;",,,USD)")</f>
        <v>5674.8434394597998</v>
      </c>
      <c r="L423" s="1" cm="1">
        <f t="array" ref="L423">_xll.FDS(A423,"FF_ASSETS(ANN_R,"&amp;F423&amp;","&amp;G423&amp;",,,USD)")</f>
        <v>9680.8066010475195</v>
      </c>
      <c r="M423" s="1" cm="1">
        <f t="array" ref="M423">_xll.FDS(A423,"FF_TAX_CF(ANN_R,"&amp;F423&amp;","&amp;G423&amp;",,,USD)")</f>
        <v>149.40303711593199</v>
      </c>
      <c r="N423" s="1" cm="1">
        <f t="array" ref="N423">_xll.FDS(A423,"FF_INC_TAX(ANN_R,"&amp;F423&amp;","&amp;G423&amp;",,,USD)")</f>
        <v>207.142513616011</v>
      </c>
      <c r="O423" s="1" cm="1">
        <f t="array" ref="O423">_xll.FDS(A423,"FF_NET_INC(ANN_R,"&amp;F423&amp;","&amp;G423&amp;")")</f>
        <v>63386</v>
      </c>
      <c r="P423" s="1" cm="1">
        <f t="array" ref="P423">_xll.FDS(A423,"FF_ROA(ANN_R,"&amp;F423&amp;","&amp;G423&amp;")")</f>
        <v>5.9782575377814497</v>
      </c>
      <c r="Q423" cm="1">
        <f t="array" ref="Q423">_xll.FDS(A423,"FF_TAX_RATE(ANN_R,"&amp;F423&amp;","&amp;G423&amp;")")</f>
        <v>25.6791199946341</v>
      </c>
      <c r="R423" t="e" cm="1">
        <f t="array" ref="R423">_xll.FDS(A423,"FF_TAX_REFUND(ANN_R,"&amp;F423&amp;","&amp;G423&amp;",,,,,""D=1"")")</f>
        <v>#N/A</v>
      </c>
      <c r="S423">
        <f t="shared" si="44"/>
        <v>0.15126166255787726</v>
      </c>
      <c r="T423" s="1" cm="1">
        <f t="array" ref="T423">_xll.FDS($A423,"FF_TAX_CF(ANN_R,"&amp;AE423&amp;","&amp;AF423&amp;",,,USD)")</f>
        <v>57.766273790970402</v>
      </c>
      <c r="U423" s="1" cm="1">
        <f t="array" ref="U423">_xll.FDS($A423,"FF_TAX_CF(ANN_R,"&amp;AG423&amp;","&amp;AH423&amp;",,,USD)")</f>
        <v>65.778797149658203</v>
      </c>
      <c r="V423" s="1" cm="1">
        <f t="array" ref="V423">_xll.FDS(A423,"FF_TAX_CF(ANN_R,"&amp;AI423&amp;","&amp;AJ423&amp;",,,USD)")</f>
        <v>14.2491052802652</v>
      </c>
      <c r="W423" s="1" cm="1">
        <f t="array" ref="W423">_xll.FDS(A423,"FF_TAX_CF(ANN_R,"&amp;AK423&amp;","&amp;AL423&amp;",,,USD)")</f>
        <v>119.396472729743</v>
      </c>
      <c r="X423" s="1" cm="1">
        <f t="array" ref="X423">_xll.FDS(A423,"FF_TAX_CF(ANN_R,"&amp;F423&amp;","&amp;G423&amp;",,,USD)")</f>
        <v>149.40303711593199</v>
      </c>
      <c r="Y423" s="1" cm="1">
        <f t="array" ref="Y423">_xll.FDS($A423,"FF_PTX_INC(ANN_R,"&amp;AE423&amp;","&amp;AF423&amp;",,,USD)")</f>
        <v>235.534562612884</v>
      </c>
      <c r="Z423" s="1" cm="1">
        <f t="array" ref="Z423">_xll.FDS($A423,"FF_PTX_INC(ANN_R,"&amp;AG423&amp;","&amp;AH423&amp;",,,USD)")</f>
        <v>420.31310653686501</v>
      </c>
      <c r="AA423" s="1" cm="1">
        <f t="array" ref="AA423">_xll.FDS(A423,"FF_PTX_INC(ANN_R,"&amp;AI423&amp;","&amp;AJ423&amp;",,,USD)")</f>
        <v>532.54530350118898</v>
      </c>
      <c r="AB423" s="1" cm="1">
        <f t="array" ref="AB423">_xll.FDS(A423,"FF_PTX_INC(ANN_R,"&amp;AK423&amp;","&amp;AL423&amp;",,,USD)")</f>
        <v>692.965109579265</v>
      </c>
      <c r="AC423" s="1" cm="1">
        <f t="array" ref="AC423">_xll.FDS(A423,"FF_PTX_INC(ANN_R,"&amp;F423&amp;","&amp;G423&amp;",,,USD)")</f>
        <v>806.65736855193995</v>
      </c>
      <c r="AE423" s="6">
        <f t="shared" si="45"/>
        <v>42005</v>
      </c>
      <c r="AF423" s="6">
        <f t="shared" si="46"/>
        <v>42369</v>
      </c>
      <c r="AG423" s="6">
        <f t="shared" si="47"/>
        <v>42370</v>
      </c>
      <c r="AH423" s="6">
        <f t="shared" si="48"/>
        <v>42735</v>
      </c>
      <c r="AI423" s="6">
        <f>DATE(YEAR(F423)+AO423,MONTH(F423),DAY(F423))</f>
        <v>42736</v>
      </c>
      <c r="AJ423" s="6">
        <f>DATE(YEAR(G423)+AO423,MONTH(G423),DAY(G423))</f>
        <v>43100</v>
      </c>
      <c r="AK423" s="6">
        <f>DATE(YEAR(F423)+AP423,MONTH(F423),DAY(F423))</f>
        <v>43101</v>
      </c>
      <c r="AL423" s="6">
        <f>DATE(YEAR(G423)+AP423,MONTH(G423),DAY(G423))</f>
        <v>43465</v>
      </c>
      <c r="AM423" s="8">
        <v>-4</v>
      </c>
      <c r="AN423" s="8">
        <v>-3</v>
      </c>
      <c r="AO423">
        <v>-2</v>
      </c>
      <c r="AP423">
        <v>-1</v>
      </c>
      <c r="AQ423" cm="1">
        <f t="array" ref="AQ423">_xll.FDS(A423,"FF_DEBT_LT(ANN_R,"&amp;F423&amp;","&amp;G423&amp;")")</f>
        <v>89905</v>
      </c>
      <c r="AR423" cm="1">
        <f t="array" ref="AR423">_xll.FDS(A423,"FF_RD_EXP(ANN_R,"&amp;F423&amp;","&amp;G423&amp;")")</f>
        <v>127625</v>
      </c>
      <c r="AS423" t="e" cm="1">
        <f t="array" ref="AS423">_xll.FDS(A423,"FF_PTX_INC_FOR(ANN_R,"&amp;F423&amp;","&amp;G423&amp;")")</f>
        <v>#N/A</v>
      </c>
      <c r="AT423" cm="1">
        <f t="array" ref="AT423">_xll.FDS(A423,"FF_MKT_VAL_PUBLIC(ANN_R,"&amp;[1]sample_report!E423&amp;")")</f>
        <v>1834998.15087001</v>
      </c>
    </row>
    <row r="424" spans="1:46" hidden="1" x14ac:dyDescent="0.25">
      <c r="A424" t="s">
        <v>582</v>
      </c>
      <c r="B424" t="s">
        <v>583</v>
      </c>
      <c r="C424" t="s">
        <v>502</v>
      </c>
      <c r="D424" t="str" cm="1">
        <f t="array" ref="D424">_xll.FDS(A424,"FF_MAJOR_IND_NAME")</f>
        <v>DRUGS, COSMETICS &amp; HEALTH CARE</v>
      </c>
      <c r="E424">
        <v>2019</v>
      </c>
      <c r="F424" s="4">
        <f t="shared" si="42"/>
        <v>43466</v>
      </c>
      <c r="G424" s="4">
        <f t="shared" si="43"/>
        <v>43830</v>
      </c>
      <c r="I424" s="1" cm="1">
        <f t="array" ref="I424">_xll.FDS(A424,"FF_PTX_INC(ANN_R,"&amp;F424&amp;","&amp;G424&amp;",,,USD)")</f>
        <v>2307</v>
      </c>
      <c r="J424" s="1" cm="1">
        <f t="array" ref="J424">_xll.FDS(A424,"FF_MKT_VAL(ANN_R,"&amp;F424&amp;","&amp;G424&amp;",,,USD)")</f>
        <v>66121.443617879995</v>
      </c>
      <c r="K424" s="1" cm="1">
        <f t="array" ref="K424">_xll.FDS(A424,"FF_SHLDRS_EQ(ANN_R,"&amp;F424&amp;","&amp;G424&amp;",,,USD)")</f>
        <v>4386</v>
      </c>
      <c r="L424" s="1" cm="1">
        <f t="array" ref="L424">_xll.FDS(A424,"FF_ASSETS(ANN_R,"&amp;F424&amp;","&amp;G424&amp;",,,USD)")</f>
        <v>13156</v>
      </c>
      <c r="M424" s="1" cm="1">
        <f t="array" ref="M424">_xll.FDS(A424,"FF_TAX_CF(ANN_R,"&amp;F424&amp;","&amp;G424&amp;",,,USD)")</f>
        <v>588</v>
      </c>
      <c r="N424" s="1" cm="1">
        <f t="array" ref="N424">_xll.FDS(A424,"FF_INC_TAX(ANN_R,"&amp;F424&amp;","&amp;G424&amp;",,,USD)")</f>
        <v>513</v>
      </c>
      <c r="O424" s="1" cm="1">
        <f t="array" ref="O424">_xll.FDS(A424,"FF_NET_INC(ANN_R,"&amp;F424&amp;","&amp;G424&amp;")")</f>
        <v>1785</v>
      </c>
      <c r="P424" s="1" cm="1">
        <f t="array" ref="P424">_xll.FDS(A424,"FF_ROA(ANN_R,"&amp;F424&amp;","&amp;G424&amp;")")</f>
        <v>13.8786300198266</v>
      </c>
      <c r="Q424" cm="1">
        <f t="array" ref="Q424">_xll.FDS(A424,"FF_TAX_RATE(ANN_R,"&amp;F424&amp;","&amp;G424&amp;")")</f>
        <v>22.236671001300401</v>
      </c>
      <c r="R424" t="e" cm="1">
        <f t="array" ref="R424">_xll.FDS(A424,"FF_TAX_REFUND(ANN_R,"&amp;F424&amp;","&amp;G424&amp;",,,,,""D=1"")")</f>
        <v>#N/A</v>
      </c>
      <c r="S424">
        <f t="shared" si="44"/>
        <v>0.25092574114725386</v>
      </c>
      <c r="T424" s="1" cm="1">
        <f t="array" ref="T424">_xll.FDS($A424,"FF_TAX_CF(ANN_R,"&amp;AE424&amp;","&amp;AF424&amp;",,,USD)")</f>
        <v>417.4</v>
      </c>
      <c r="U424" s="1" cm="1">
        <f t="array" ref="U424">_xll.FDS($A424,"FF_TAX_CF(ANN_R,"&amp;AG424&amp;","&amp;AH424&amp;",,,USD)")</f>
        <v>450.9</v>
      </c>
      <c r="V424" s="1" cm="1">
        <f t="array" ref="V424">_xll.FDS(A424,"FF_TAX_CF(ANN_R,"&amp;AI424&amp;","&amp;AJ424&amp;",,,USD)")</f>
        <v>456</v>
      </c>
      <c r="W424" s="1" cm="1">
        <f t="array" ref="W424">_xll.FDS(A424,"FF_TAX_CF(ANN_R,"&amp;AK424&amp;","&amp;AL424&amp;",,,USD)")</f>
        <v>351</v>
      </c>
      <c r="X424" s="1" cm="1">
        <f t="array" ref="X424">_xll.FDS(A424,"FF_TAX_CF(ANN_R,"&amp;F424&amp;","&amp;G424&amp;",,,USD)")</f>
        <v>588</v>
      </c>
      <c r="Y424" s="1" cm="1">
        <f t="array" ref="Y424">_xll.FDS($A424,"FF_PTX_INC(ANN_R,"&amp;AE424&amp;","&amp;AF424&amp;",,,USD)")</f>
        <v>1560.6</v>
      </c>
      <c r="Z424" s="1" cm="1">
        <f t="array" ref="Z424">_xll.FDS($A424,"FF_PTX_INC(ANN_R,"&amp;AG424&amp;","&amp;AH424&amp;",,,USD)")</f>
        <v>1555.2</v>
      </c>
      <c r="AA424" s="1" cm="1">
        <f t="array" ref="AA424">_xll.FDS(A424,"FF_PTX_INC(ANN_R,"&amp;AI424&amp;","&amp;AJ424&amp;",,,USD)")</f>
        <v>1617</v>
      </c>
      <c r="AB424" s="1" cm="1">
        <f t="array" ref="AB424">_xll.FDS(A424,"FF_PTX_INC(ANN_R,"&amp;AK424&amp;","&amp;AL424&amp;",,,USD)")</f>
        <v>1980</v>
      </c>
      <c r="AC424" s="1" cm="1">
        <f t="array" ref="AC424">_xll.FDS(A424,"FF_PTX_INC(ANN_R,"&amp;F424&amp;","&amp;G424&amp;",,,USD)")</f>
        <v>2307</v>
      </c>
      <c r="AE424" s="6">
        <f t="shared" si="45"/>
        <v>42005</v>
      </c>
      <c r="AF424" s="6">
        <f t="shared" si="46"/>
        <v>42369</v>
      </c>
      <c r="AG424" s="6">
        <f t="shared" si="47"/>
        <v>42370</v>
      </c>
      <c r="AH424" s="6">
        <f t="shared" si="48"/>
        <v>42735</v>
      </c>
      <c r="AI424" s="6">
        <f>DATE(YEAR(F424)+AO424,MONTH(F424),DAY(F424))</f>
        <v>42736</v>
      </c>
      <c r="AJ424" s="6">
        <f>DATE(YEAR(G424)+AO424,MONTH(G424),DAY(G424))</f>
        <v>43100</v>
      </c>
      <c r="AK424" s="6">
        <f>DATE(YEAR(F424)+AP424,MONTH(F424),DAY(F424))</f>
        <v>43101</v>
      </c>
      <c r="AL424" s="6">
        <f>DATE(YEAR(G424)+AP424,MONTH(G424),DAY(G424))</f>
        <v>43465</v>
      </c>
      <c r="AM424" s="8">
        <v>-4</v>
      </c>
      <c r="AN424" s="8">
        <v>-3</v>
      </c>
      <c r="AO424">
        <v>-2</v>
      </c>
      <c r="AP424">
        <v>-1</v>
      </c>
      <c r="AQ424" cm="1">
        <f t="array" ref="AQ424">_xll.FDS(A424,"FF_DEBT_LT(ANN_R,"&amp;F424&amp;","&amp;G424&amp;")")</f>
        <v>2896</v>
      </c>
      <c r="AR424" cm="1">
        <f t="array" ref="AR424">_xll.FDS(A424,"FF_RD_EXP(ANN_R,"&amp;F424&amp;","&amp;G424&amp;")")</f>
        <v>202</v>
      </c>
      <c r="AS424" cm="1">
        <f t="array" ref="AS424">_xll.FDS(A424,"FF_PTX_INC_FOR(ANN_R,"&amp;F424&amp;","&amp;G424&amp;")")</f>
        <v>2021</v>
      </c>
      <c r="AT424" cm="1">
        <f t="array" ref="AT424">_xll.FDS(A424,"FF_MKT_VAL_PUBLIC(ANN_R,"&amp;[1]sample_report!E424&amp;")")</f>
        <v>45249.396968143497</v>
      </c>
    </row>
    <row r="425" spans="1:46" hidden="1" x14ac:dyDescent="0.25">
      <c r="A425" t="s">
        <v>600</v>
      </c>
      <c r="B425" t="s">
        <v>601</v>
      </c>
      <c r="C425" t="s">
        <v>502</v>
      </c>
      <c r="D425" t="str" cm="1">
        <f t="array" ref="D425">_xll.FDS(A425,"FF_MAJOR_IND_NAME")</f>
        <v>DRUGS, COSMETICS &amp; HEALTH CARE</v>
      </c>
      <c r="E425">
        <v>2019</v>
      </c>
      <c r="F425" s="4">
        <f t="shared" si="42"/>
        <v>43466</v>
      </c>
      <c r="G425" s="4">
        <f t="shared" si="43"/>
        <v>43830</v>
      </c>
      <c r="I425" s="1" cm="1">
        <f t="array" ref="I425">_xll.FDS(A425,"FF_PTX_INC(ANN_R,"&amp;F425&amp;","&amp;G425&amp;",,,USD)")</f>
        <v>2429.1</v>
      </c>
      <c r="J425" s="1" cm="1">
        <f t="array" ref="J425">_xll.FDS(A425,"FF_MKT_VAL(ANN_R,"&amp;F425&amp;","&amp;G425&amp;",,,USD)")</f>
        <v>41406.789186000002</v>
      </c>
      <c r="K425" s="1" cm="1">
        <f t="array" ref="K425">_xll.FDS(A425,"FF_SHLDRS_EQ(ANN_R,"&amp;F425&amp;","&amp;G425&amp;",,,USD)")</f>
        <v>11089.7</v>
      </c>
      <c r="L425" s="1" cm="1">
        <f t="array" ref="L425">_xll.FDS(A425,"FF_ASSETS(ANN_R,"&amp;F425&amp;","&amp;G425&amp;",,,USD)")</f>
        <v>14805.2</v>
      </c>
      <c r="M425" s="1" cm="1">
        <f t="array" ref="M425">_xll.FDS(A425,"FF_TAX_CF(ANN_R,"&amp;F425&amp;","&amp;G425&amp;",,,USD)")</f>
        <v>342.3</v>
      </c>
      <c r="N425" s="1" cm="1">
        <f t="array" ref="N425">_xll.FDS(A425,"FF_INC_TAX(ANN_R,"&amp;F425&amp;","&amp;G425&amp;",,,USD)")</f>
        <v>313.3</v>
      </c>
      <c r="O425" s="1" cm="1">
        <f t="array" ref="O425">_xll.FDS(A425,"FF_NET_INC(ANN_R,"&amp;F425&amp;","&amp;G425&amp;")")</f>
        <v>2115.8000000000002</v>
      </c>
      <c r="P425" s="1" cm="1">
        <f t="array" ref="P425">_xll.FDS(A425,"FF_ROA(ANN_R,"&amp;F425&amp;","&amp;G425&amp;")")</f>
        <v>15.944415347573599</v>
      </c>
      <c r="Q425" cm="1">
        <f t="array" ref="Q425">_xll.FDS(A425,"FF_TAX_RATE(ANN_R,"&amp;F425&amp;","&amp;G425&amp;")")</f>
        <v>12.897781071178599</v>
      </c>
      <c r="R425" t="e" cm="1">
        <f t="array" ref="R425">_xll.FDS(A425,"FF_TAX_REFUND(ANN_R,"&amp;F425&amp;","&amp;G425&amp;",,,,,""D=1"")")</f>
        <v>#N/A</v>
      </c>
      <c r="S425">
        <f t="shared" si="44"/>
        <v>0.21424605577586492</v>
      </c>
      <c r="T425" s="1" cm="1">
        <f t="array" ref="T425">_xll.FDS($A425,"FF_TAX_CF(ANN_R,"&amp;AE425&amp;","&amp;AF425&amp;",,,USD)")</f>
        <v>276.09199999999998</v>
      </c>
      <c r="U425" s="1" cm="1">
        <f t="array" ref="U425">_xll.FDS($A425,"FF_TAX_CF(ANN_R,"&amp;AG425&amp;","&amp;AH425&amp;",,,USD)")</f>
        <v>481.36</v>
      </c>
      <c r="V425" s="1" cm="1">
        <f t="array" ref="V425">_xll.FDS(A425,"FF_TAX_CF(ANN_R,"&amp;AI425&amp;","&amp;AJ425&amp;",,,USD)")</f>
        <v>754.84299999999996</v>
      </c>
      <c r="W425" s="1" cm="1">
        <f t="array" ref="W425">_xll.FDS(A425,"FF_TAX_CF(ANN_R,"&amp;AK425&amp;","&amp;AL425&amp;",,,USD)")</f>
        <v>205.6</v>
      </c>
      <c r="X425" s="1" cm="1">
        <f t="array" ref="X425">_xll.FDS(A425,"FF_TAX_CF(ANN_R,"&amp;F425&amp;","&amp;G425&amp;",,,USD)")</f>
        <v>342.3</v>
      </c>
      <c r="Y425" s="1" cm="1">
        <f t="array" ref="Y425">_xll.FDS($A425,"FF_PTX_INC(ANN_R,"&amp;AE425&amp;","&amp;AF425&amp;",,,USD)")</f>
        <v>1225.097</v>
      </c>
      <c r="Z425" s="1" cm="1">
        <f t="array" ref="Z425">_xll.FDS($A425,"FF_PTX_INC(ANN_R,"&amp;AG425&amp;","&amp;AH425&amp;",,,USD)")</f>
        <v>1329.8150000000001</v>
      </c>
      <c r="AA425" s="1" cm="1">
        <f t="array" ref="AA425">_xll.FDS(A425,"FF_PTX_INC(ANN_R,"&amp;AI425&amp;","&amp;AJ425&amp;",,,USD)")</f>
        <v>2078.511</v>
      </c>
      <c r="AB425" s="1" cm="1">
        <f t="array" ref="AB425">_xll.FDS(A425,"FF_PTX_INC(ANN_R,"&amp;AK425&amp;","&amp;AL425&amp;",,,USD)")</f>
        <v>2553.5</v>
      </c>
      <c r="AC425" s="1" cm="1">
        <f t="array" ref="AC425">_xll.FDS(A425,"FF_PTX_INC(ANN_R,"&amp;F425&amp;","&amp;G425&amp;",,,USD)")</f>
        <v>2429.1</v>
      </c>
      <c r="AE425" s="6">
        <f t="shared" si="45"/>
        <v>42005</v>
      </c>
      <c r="AF425" s="6">
        <f t="shared" si="46"/>
        <v>42369</v>
      </c>
      <c r="AG425" s="6">
        <f t="shared" si="47"/>
        <v>42370</v>
      </c>
      <c r="AH425" s="6">
        <f t="shared" si="48"/>
        <v>42735</v>
      </c>
      <c r="AI425" s="6">
        <f>DATE(YEAR(F425)+AO425,MONTH(F425),DAY(F425))</f>
        <v>42736</v>
      </c>
      <c r="AJ425" s="6">
        <f>DATE(YEAR(G425)+AO425,MONTH(G425),DAY(G425))</f>
        <v>43100</v>
      </c>
      <c r="AK425" s="6">
        <f>DATE(YEAR(F425)+AP425,MONTH(F425),DAY(F425))</f>
        <v>43101</v>
      </c>
      <c r="AL425" s="6">
        <f>DATE(YEAR(G425)+AP425,MONTH(G425),DAY(G425))</f>
        <v>43465</v>
      </c>
      <c r="AM425" s="8">
        <v>-4</v>
      </c>
      <c r="AN425" s="8">
        <v>-3</v>
      </c>
      <c r="AO425">
        <v>-2</v>
      </c>
      <c r="AP425">
        <v>-1</v>
      </c>
      <c r="AQ425" cm="1">
        <f t="array" ref="AQ425">_xll.FDS(A425,"FF_DEBT_LT(ANN_R,"&amp;F425&amp;","&amp;G425&amp;")")</f>
        <v>713.9</v>
      </c>
      <c r="AR425" cm="1">
        <f t="array" ref="AR425">_xll.FDS(A425,"FF_RD_EXP(ANN_R,"&amp;F425&amp;","&amp;G425&amp;")")</f>
        <v>2239.6999999999998</v>
      </c>
      <c r="AS425" cm="1">
        <f t="array" ref="AS425">_xll.FDS(A425,"FF_PTX_INC_FOR(ANN_R,"&amp;F425&amp;","&amp;G425&amp;")")</f>
        <v>417.9</v>
      </c>
      <c r="AT425" cm="1">
        <f t="array" ref="AT425">_xll.FDS(A425,"FF_MKT_VAL_PUBLIC(ANN_R,"&amp;[1]sample_report!E425&amp;")")</f>
        <v>30718.709107010902</v>
      </c>
    </row>
    <row r="426" spans="1:46" hidden="1" x14ac:dyDescent="0.25">
      <c r="A426" t="s">
        <v>653</v>
      </c>
      <c r="B426" t="s">
        <v>654</v>
      </c>
      <c r="C426" t="s">
        <v>502</v>
      </c>
      <c r="D426" t="str" cm="1">
        <f t="array" ref="D426">_xll.FDS(A426,"FF_MAJOR_IND_NAME")</f>
        <v>DRUGS, COSMETICS &amp; HEALTH CARE</v>
      </c>
      <c r="E426">
        <v>2019</v>
      </c>
      <c r="F426" s="4">
        <f t="shared" si="42"/>
        <v>43466</v>
      </c>
      <c r="G426" s="4">
        <f t="shared" si="43"/>
        <v>43830</v>
      </c>
      <c r="I426" s="1" cm="1">
        <f t="array" ref="I426">_xll.FDS(A426,"FF_PTX_INC(ANN_R,"&amp;F426&amp;","&amp;G426&amp;",,,USD)")</f>
        <v>905.8</v>
      </c>
      <c r="J426" s="1" cm="1">
        <f t="array" ref="J426">_xll.FDS(A426,"FF_MKT_VAL(ANN_R,"&amp;F426&amp;","&amp;G426&amp;",,,USD)")</f>
        <v>30834.080000000002</v>
      </c>
      <c r="K426" s="1" cm="1">
        <f t="array" ref="K426">_xll.FDS(A426,"FF_SHLDRS_EQ(ANN_R,"&amp;F426&amp;","&amp;G426&amp;",,,USD)")</f>
        <v>12388.1</v>
      </c>
      <c r="L426" s="1" cm="1">
        <f t="array" ref="L426">_xll.FDS(A426,"FF_ASSETS(ANN_R,"&amp;F426&amp;","&amp;G426&amp;",,,USD)")</f>
        <v>24638.7</v>
      </c>
      <c r="M426" s="1" cm="1">
        <f t="array" ref="M426">_xll.FDS(A426,"FF_TAX_CF(ANN_R,"&amp;F426&amp;","&amp;G426&amp;",,,USD)")</f>
        <v>192.5</v>
      </c>
      <c r="N426" s="1" cm="1">
        <f t="array" ref="N426">_xll.FDS(A426,"FF_INC_TAX(ANN_R,"&amp;F426&amp;","&amp;G426&amp;",,,USD)")</f>
        <v>-225.7</v>
      </c>
      <c r="O426" s="1" cm="1">
        <f t="array" ref="O426">_xll.FDS(A426,"FF_NET_INC(ANN_R,"&amp;F426&amp;","&amp;G426&amp;")")</f>
        <v>1131.5999999999999</v>
      </c>
      <c r="P426" s="1" cm="1">
        <f t="array" ref="P426">_xll.FDS(A426,"FF_ROA(ANN_R,"&amp;F426&amp;","&amp;G426&amp;")")</f>
        <v>4.6409859429309703</v>
      </c>
      <c r="Q426" cm="1">
        <f t="array" ref="Q426">_xll.FDS(A426,"FF_TAX_RATE(ANN_R,"&amp;F426&amp;","&amp;G426&amp;")")</f>
        <v>-24.917200264959199</v>
      </c>
      <c r="R426" t="e" cm="1">
        <f t="array" ref="R426">_xll.FDS(A426,"FF_TAX_REFUND(ANN_R,"&amp;F426&amp;","&amp;G426&amp;",,,,,""D=1"")")</f>
        <v>#N/A</v>
      </c>
      <c r="S426">
        <f t="shared" si="44"/>
        <v>0.70195508746443924</v>
      </c>
      <c r="T426" s="1" cm="1">
        <f t="array" ref="T426">_xll.FDS($A426,"FF_TAX_CF(ANN_R,"&amp;AE426&amp;","&amp;AF426&amp;",,,USD)")</f>
        <v>193.6</v>
      </c>
      <c r="U426" s="1" cm="1">
        <f t="array" ref="U426">_xll.FDS($A426,"FF_TAX_CF(ANN_R,"&amp;AG426&amp;","&amp;AH426&amp;",,,USD)")</f>
        <v>269.60000000000002</v>
      </c>
      <c r="V426" s="1" cm="1">
        <f t="array" ref="V426">_xll.FDS(A426,"FF_TAX_CF(ANN_R,"&amp;AI426&amp;","&amp;AJ426&amp;",,,USD)")</f>
        <v>266.89999999999998</v>
      </c>
      <c r="W426" s="1" cm="1">
        <f t="array" ref="W426">_xll.FDS(A426,"FF_TAX_CF(ANN_R,"&amp;AK426&amp;","&amp;AL426&amp;",,,USD)")</f>
        <v>237.1</v>
      </c>
      <c r="X426" s="1" cm="1">
        <f t="array" ref="X426">_xll.FDS(A426,"FF_TAX_CF(ANN_R,"&amp;F426&amp;","&amp;G426&amp;",,,USD)")</f>
        <v>192.5</v>
      </c>
      <c r="Y426" s="1" cm="1">
        <f t="array" ref="Y426">_xll.FDS($A426,"FF_PTX_INC(ANN_R,"&amp;AE426&amp;","&amp;AF426&amp;",,,USD)")</f>
        <v>153.19999999999999</v>
      </c>
      <c r="Z426" s="1" cm="1">
        <f t="array" ref="Z426">_xll.FDS($A426,"FF_PTX_INC(ANN_R,"&amp;AG426&amp;","&amp;AH426&amp;",,,USD)")</f>
        <v>399.6</v>
      </c>
      <c r="AA426" s="1" cm="1">
        <f t="array" ref="AA426">_xll.FDS(A426,"FF_PTX_INC(ANN_R,"&amp;AI426&amp;","&amp;AJ426&amp;",,,USD)")</f>
        <v>464.6</v>
      </c>
      <c r="AB426" s="1" cm="1">
        <f t="array" ref="AB426">_xll.FDS(A426,"FF_PTX_INC(ANN_R,"&amp;AK426&amp;","&amp;AL426&amp;",,,USD)")</f>
        <v>-271.10000000000002</v>
      </c>
      <c r="AC426" s="1" cm="1">
        <f t="array" ref="AC426">_xll.FDS(A426,"FF_PTX_INC(ANN_R,"&amp;F426&amp;","&amp;G426&amp;",,,USD)")</f>
        <v>905.8</v>
      </c>
      <c r="AE426" s="6">
        <f t="shared" si="45"/>
        <v>42005</v>
      </c>
      <c r="AF426" s="6">
        <f t="shared" si="46"/>
        <v>42369</v>
      </c>
      <c r="AG426" s="6">
        <f t="shared" si="47"/>
        <v>42370</v>
      </c>
      <c r="AH426" s="6">
        <f t="shared" si="48"/>
        <v>42735</v>
      </c>
      <c r="AI426" s="6">
        <f>DATE(YEAR(F426)+AO426,MONTH(F426),DAY(F426))</f>
        <v>42736</v>
      </c>
      <c r="AJ426" s="6">
        <f>DATE(YEAR(G426)+AO426,MONTH(G426),DAY(G426))</f>
        <v>43100</v>
      </c>
      <c r="AK426" s="6">
        <f>DATE(YEAR(F426)+AP426,MONTH(F426),DAY(F426))</f>
        <v>43101</v>
      </c>
      <c r="AL426" s="6">
        <f>DATE(YEAR(G426)+AP426,MONTH(G426),DAY(G426))</f>
        <v>43465</v>
      </c>
      <c r="AM426" s="8">
        <v>-4</v>
      </c>
      <c r="AN426" s="8">
        <v>-3</v>
      </c>
      <c r="AO426">
        <v>-2</v>
      </c>
      <c r="AP426">
        <v>-1</v>
      </c>
      <c r="AQ426" cm="1">
        <f t="array" ref="AQ426">_xll.FDS(A426,"FF_DEBT_LT(ANN_R,"&amp;F426&amp;","&amp;G426&amp;")")</f>
        <v>6936.9</v>
      </c>
      <c r="AR426" cm="1">
        <f t="array" ref="AR426">_xll.FDS(A426,"FF_RD_EXP(ANN_R,"&amp;F426&amp;","&amp;G426&amp;")")</f>
        <v>449.3</v>
      </c>
      <c r="AS426" cm="1">
        <f t="array" ref="AS426">_xll.FDS(A426,"FF_PTX_INC_FOR(ANN_R,"&amp;F426&amp;","&amp;G426&amp;")")</f>
        <v>1031.7</v>
      </c>
      <c r="AT426" cm="1">
        <f t="array" ref="AT426">_xll.FDS(A426,"FF_MKT_VAL_PUBLIC(ANN_R,"&amp;[1]sample_report!E426&amp;")")</f>
        <v>30807.285184479999</v>
      </c>
    </row>
    <row r="427" spans="1:46" hidden="1" x14ac:dyDescent="0.25">
      <c r="A427" t="s">
        <v>669</v>
      </c>
      <c r="B427" t="s">
        <v>670</v>
      </c>
      <c r="C427" t="s">
        <v>502</v>
      </c>
      <c r="D427" t="str" cm="1">
        <f t="array" ref="D427">_xll.FDS(A427,"FF_MAJOR_IND_NAME")</f>
        <v>DRUGS, COSMETICS &amp; HEALTH CARE</v>
      </c>
      <c r="E427">
        <v>2019</v>
      </c>
      <c r="F427" s="4">
        <f t="shared" si="42"/>
        <v>43466</v>
      </c>
      <c r="G427" s="4">
        <f t="shared" si="43"/>
        <v>43830</v>
      </c>
      <c r="I427" s="1" cm="1">
        <f t="array" ref="I427">_xll.FDS(A427,"FF_PTX_INC(ANN_R,"&amp;F427&amp;","&amp;G427&amp;",,,USD)")</f>
        <v>610</v>
      </c>
      <c r="J427" s="1" cm="1">
        <f t="array" ref="J427">_xll.FDS(A427,"FF_MKT_VAL(ANN_R,"&amp;F427&amp;","&amp;G427&amp;",,,USD)")</f>
        <v>22241.4</v>
      </c>
      <c r="K427" s="1" cm="1">
        <f t="array" ref="K427">_xll.FDS(A427,"FF_SHLDRS_EQ(ANN_R,"&amp;F427&amp;","&amp;G427&amp;",,,USD)")</f>
        <v>8094</v>
      </c>
      <c r="L427" s="1" cm="1">
        <f t="array" ref="L427">_xll.FDS(A427,"FF_ASSETS(ANN_R,"&amp;F427&amp;","&amp;G427&amp;",,,USD)")</f>
        <v>59672</v>
      </c>
      <c r="M427" s="1" cm="1">
        <f t="array" ref="M427">_xll.FDS(A427,"FF_TAX_CF(ANN_R,"&amp;F427&amp;","&amp;G427&amp;",,,USD)")</f>
        <v>262</v>
      </c>
      <c r="N427" s="1" cm="1">
        <f t="array" ref="N427">_xll.FDS(A427,"FF_INC_TAX(ANN_R,"&amp;F427&amp;","&amp;G427&amp;",,,USD)")</f>
        <v>356</v>
      </c>
      <c r="O427" s="1" cm="1">
        <f t="array" ref="O427">_xll.FDS(A427,"FF_NET_INC(ANN_R,"&amp;F427&amp;","&amp;G427&amp;")")</f>
        <v>33</v>
      </c>
      <c r="P427" s="1" cm="1">
        <f t="array" ref="P427">_xll.FDS(A427,"FF_ROA(ANN_R,"&amp;F427&amp;","&amp;G427&amp;")")</f>
        <v>5.49757190574163E-2</v>
      </c>
      <c r="Q427" cm="1">
        <f t="array" ref="Q427">_xll.FDS(A427,"FF_TAX_RATE(ANN_R,"&amp;F427&amp;","&amp;G427&amp;")")</f>
        <v>58.360655737704903</v>
      </c>
      <c r="R427" t="e" cm="1">
        <f t="array" ref="R427">_xll.FDS(A427,"FF_TAX_REFUND(ANN_R,"&amp;F427&amp;","&amp;G427&amp;",,,,,""D=1"")")</f>
        <v>#N/A</v>
      </c>
      <c r="S427">
        <f t="shared" si="44"/>
        <v>0.20385432695830585</v>
      </c>
      <c r="T427" s="1" cm="1">
        <f t="array" ref="T427">_xll.FDS($A427,"FF_TAX_CF(ANN_R,"&amp;AE427&amp;","&amp;AF427&amp;",,,USD)")</f>
        <v>866</v>
      </c>
      <c r="U427" s="1" cm="1">
        <f t="array" ref="U427">_xll.FDS($A427,"FF_TAX_CF(ANN_R,"&amp;AG427&amp;","&amp;AH427&amp;",,,USD)")</f>
        <v>923</v>
      </c>
      <c r="V427" s="1" cm="1">
        <f t="array" ref="V427">_xll.FDS(A427,"FF_TAX_CF(ANN_R,"&amp;AI427&amp;","&amp;AJ427&amp;",,,USD)")</f>
        <v>587</v>
      </c>
      <c r="W427" s="1" cm="1">
        <f t="array" ref="W427">_xll.FDS(A427,"FF_TAX_CF(ANN_R,"&amp;AK427&amp;","&amp;AL427&amp;",,,USD)")</f>
        <v>144</v>
      </c>
      <c r="X427" s="1" cm="1">
        <f t="array" ref="X427">_xll.FDS(A427,"FF_TAX_CF(ANN_R,"&amp;F427&amp;","&amp;G427&amp;",,,USD)")</f>
        <v>262</v>
      </c>
      <c r="Y427" s="1" cm="1">
        <f t="array" ref="Y427">_xll.FDS($A427,"FF_PTX_INC(ANN_R,"&amp;AE427&amp;","&amp;AF427&amp;",,,USD)")</f>
        <v>2657</v>
      </c>
      <c r="Z427" s="1" cm="1">
        <f t="array" ref="Z427">_xll.FDS($A427,"FF_PTX_INC(ANN_R,"&amp;AG427&amp;","&amp;AH427&amp;",,,USD)")</f>
        <v>3250</v>
      </c>
      <c r="AA427" s="1" cm="1">
        <f t="array" ref="AA427">_xll.FDS(A427,"FF_PTX_INC(ANN_R,"&amp;AI427&amp;","&amp;AJ427&amp;",,,USD)")</f>
        <v>6891</v>
      </c>
      <c r="AB427" s="1" cm="1">
        <f t="array" ref="AB427">_xll.FDS(A427,"FF_PTX_INC(ANN_R,"&amp;AK427&amp;","&amp;AL427&amp;",,,USD)")</f>
        <v>239</v>
      </c>
      <c r="AC427" s="1" cm="1">
        <f t="array" ref="AC427">_xll.FDS(A427,"FF_PTX_INC(ANN_R,"&amp;F427&amp;","&amp;G427&amp;",,,USD)")</f>
        <v>610</v>
      </c>
      <c r="AE427" s="6">
        <f t="shared" si="45"/>
        <v>42005</v>
      </c>
      <c r="AF427" s="6">
        <f t="shared" si="46"/>
        <v>42369</v>
      </c>
      <c r="AG427" s="6">
        <f t="shared" si="47"/>
        <v>42370</v>
      </c>
      <c r="AH427" s="6">
        <f t="shared" si="48"/>
        <v>42735</v>
      </c>
      <c r="AI427" s="6">
        <f>DATE(YEAR(F427)+AO427,MONTH(F427),DAY(F427))</f>
        <v>42736</v>
      </c>
      <c r="AJ427" s="6">
        <f>DATE(YEAR(G427)+AO427,MONTH(G427),DAY(G427))</f>
        <v>43100</v>
      </c>
      <c r="AK427" s="6">
        <f>DATE(YEAR(F427)+AP427,MONTH(F427),DAY(F427))</f>
        <v>43101</v>
      </c>
      <c r="AL427" s="6">
        <f>DATE(YEAR(G427)+AP427,MONTH(G427),DAY(G427))</f>
        <v>43465</v>
      </c>
      <c r="AM427" s="8">
        <v>-4</v>
      </c>
      <c r="AN427" s="8">
        <v>-3</v>
      </c>
      <c r="AO427">
        <v>-2</v>
      </c>
      <c r="AP427">
        <v>-1</v>
      </c>
      <c r="AQ427" cm="1">
        <f t="array" ref="AQ427">_xll.FDS(A427,"FF_DEBT_LT(ANN_R,"&amp;F427&amp;","&amp;G427&amp;")")</f>
        <v>7265</v>
      </c>
      <c r="AR427" cm="1">
        <f t="array" ref="AR427">_xll.FDS(A427,"FF_RD_EXP(ANN_R,"&amp;F427&amp;","&amp;G427&amp;")")</f>
        <v>71</v>
      </c>
      <c r="AS427" cm="1">
        <f t="array" ref="AS427">_xll.FDS(A427,"FF_PTX_INC_FOR(ANN_R,"&amp;F427&amp;","&amp;G427&amp;")")</f>
        <v>-902</v>
      </c>
      <c r="AT427" cm="1">
        <f t="array" ref="AT427">_xll.FDS(A427,"FF_MKT_VAL_PUBLIC(ANN_R,"&amp;[1]sample_report!E427&amp;")")</f>
        <v>28100.376144000002</v>
      </c>
    </row>
    <row r="428" spans="1:46" hidden="1" x14ac:dyDescent="0.25">
      <c r="A428" t="s">
        <v>700</v>
      </c>
      <c r="B428" t="s">
        <v>701</v>
      </c>
      <c r="C428" t="s">
        <v>502</v>
      </c>
      <c r="D428" t="str" cm="1">
        <f t="array" ref="D428">_xll.FDS(A428,"FF_MAJOR_IND_NAME")</f>
        <v>DRUGS, COSMETICS &amp; HEALTH CARE</v>
      </c>
      <c r="E428">
        <v>2019</v>
      </c>
      <c r="F428" s="4">
        <f t="shared" si="42"/>
        <v>43466</v>
      </c>
      <c r="G428" s="4">
        <f t="shared" si="43"/>
        <v>43830</v>
      </c>
      <c r="I428" s="1" cm="1">
        <f t="array" ref="I428">_xll.FDS(A428,"FF_PTX_INC(ANN_R,"&amp;F428&amp;","&amp;G428&amp;",,,USD)")</f>
        <v>681.39400000000001</v>
      </c>
      <c r="J428" s="1" cm="1">
        <f t="array" ref="J428">_xll.FDS(A428,"FF_MKT_VAL(ANN_R,"&amp;F428&amp;","&amp;G428&amp;",,,USD)")</f>
        <v>19138.131469759999</v>
      </c>
      <c r="K428" s="1" cm="1">
        <f t="array" ref="K428">_xll.FDS(A428,"FF_SHLDRS_EQ(ANN_R,"&amp;F428&amp;","&amp;G428&amp;",,,USD)")</f>
        <v>420.78</v>
      </c>
      <c r="L428" s="1" cm="1">
        <f t="array" ref="L428">_xll.FDS(A428,"FF_ASSETS(ANN_R,"&amp;F428&amp;","&amp;G428&amp;",,,USD)")</f>
        <v>2789.3209999999999</v>
      </c>
      <c r="M428" s="1" cm="1">
        <f t="array" ref="M428">_xll.FDS(A428,"FF_TAX_CF(ANN_R,"&amp;F428&amp;","&amp;G428&amp;",,,USD)")</f>
        <v>129.34700000000001</v>
      </c>
      <c r="N428" s="1" cm="1">
        <f t="array" ref="N428">_xll.FDS(A428,"FF_INC_TAX(ANN_R,"&amp;F428&amp;","&amp;G428&amp;",,,USD)")</f>
        <v>120.285</v>
      </c>
      <c r="O428" s="1" cm="1">
        <f t="array" ref="O428">_xll.FDS(A428,"FF_NET_INC(ANN_R,"&amp;F428&amp;","&amp;G428&amp;")")</f>
        <v>561.10900000000004</v>
      </c>
      <c r="P428" s="1" cm="1">
        <f t="array" ref="P428">_xll.FDS(A428,"FF_ROA(ANN_R,"&amp;F428&amp;","&amp;G428&amp;")")</f>
        <v>20.750427871323499</v>
      </c>
      <c r="Q428" cm="1">
        <f t="array" ref="Q428">_xll.FDS(A428,"FF_TAX_RATE(ANN_R,"&amp;F428&amp;","&amp;G428&amp;")")</f>
        <v>17.6527823843474</v>
      </c>
      <c r="R428" t="e" cm="1">
        <f t="array" ref="R428">_xll.FDS(A428,"FF_TAX_REFUND(ANN_R,"&amp;F428&amp;","&amp;G428&amp;",,,,,""D=1"")")</f>
        <v>#N/A</v>
      </c>
      <c r="S428">
        <f t="shared" si="44"/>
        <v>0.19113516754774018</v>
      </c>
      <c r="T428" s="1" cm="1">
        <f t="array" ref="T428">_xll.FDS($A428,"FF_TAX_CF(ANN_R,"&amp;AE428&amp;","&amp;AF428&amp;",,,USD)")</f>
        <v>85.457999999999998</v>
      </c>
      <c r="U428" s="1" cm="1">
        <f t="array" ref="U428">_xll.FDS($A428,"FF_TAX_CF(ANN_R,"&amp;AG428&amp;","&amp;AH428&amp;",,,USD)")</f>
        <v>92.585999999999999</v>
      </c>
      <c r="V428" s="1" cm="1">
        <f t="array" ref="V428">_xll.FDS(A428,"FF_TAX_CF(ANN_R,"&amp;AI428&amp;","&amp;AJ428&amp;",,,USD)")</f>
        <v>109.73</v>
      </c>
      <c r="W428" s="1" cm="1">
        <f t="array" ref="W428">_xll.FDS(A428,"FF_TAX_CF(ANN_R,"&amp;AK428&amp;","&amp;AL428&amp;",,,USD)")</f>
        <v>132.41</v>
      </c>
      <c r="X428" s="1" cm="1">
        <f t="array" ref="X428">_xll.FDS(A428,"FF_TAX_CF(ANN_R,"&amp;F428&amp;","&amp;G428&amp;",,,USD)")</f>
        <v>129.34700000000001</v>
      </c>
      <c r="Y428" s="1" cm="1">
        <f t="array" ref="Y428">_xll.FDS($A428,"FF_PTX_INC(ANN_R,"&amp;AE428&amp;","&amp;AF428&amp;",,,USD)")</f>
        <v>463.42399999999998</v>
      </c>
      <c r="Z428" s="1" cm="1">
        <f t="array" ref="Z428">_xll.FDS($A428,"FF_PTX_INC(ANN_R,"&amp;AG428&amp;","&amp;AH428&amp;",,,USD)")</f>
        <v>504.19299999999998</v>
      </c>
      <c r="AA428" s="1" cm="1">
        <f t="array" ref="AA428">_xll.FDS(A428,"FF_PTX_INC(ANN_R,"&amp;AI428&amp;","&amp;AJ428&amp;",,,USD)")</f>
        <v>574.22199999999998</v>
      </c>
      <c r="AB428" s="1" cm="1">
        <f t="array" ref="AB428">_xll.FDS(A428,"FF_PTX_INC(ANN_R,"&amp;AK428&amp;","&amp;AL428&amp;",,,USD)")</f>
        <v>651.85799999999995</v>
      </c>
      <c r="AC428" s="1" cm="1">
        <f t="array" ref="AC428">_xll.FDS(A428,"FF_PTX_INC(ANN_R,"&amp;F428&amp;","&amp;G428&amp;",,,USD)")</f>
        <v>681.39400000000001</v>
      </c>
      <c r="AE428" s="6">
        <f t="shared" si="45"/>
        <v>42005</v>
      </c>
      <c r="AF428" s="6">
        <f t="shared" si="46"/>
        <v>42369</v>
      </c>
      <c r="AG428" s="6">
        <f t="shared" si="47"/>
        <v>42370</v>
      </c>
      <c r="AH428" s="6">
        <f t="shared" si="48"/>
        <v>42735</v>
      </c>
      <c r="AI428" s="6">
        <f>DATE(YEAR(F428)+AO428,MONTH(F428),DAY(F428))</f>
        <v>42736</v>
      </c>
      <c r="AJ428" s="6">
        <f>DATE(YEAR(G428)+AO428,MONTH(G428),DAY(G428))</f>
        <v>43100</v>
      </c>
      <c r="AK428" s="6">
        <f>DATE(YEAR(F428)+AP428,MONTH(F428),DAY(F428))</f>
        <v>43101</v>
      </c>
      <c r="AL428" s="6">
        <f>DATE(YEAR(G428)+AP428,MONTH(G428),DAY(G428))</f>
        <v>43465</v>
      </c>
      <c r="AM428" s="8">
        <v>-4</v>
      </c>
      <c r="AN428" s="8">
        <v>-3</v>
      </c>
      <c r="AO428">
        <v>-2</v>
      </c>
      <c r="AP428">
        <v>-1</v>
      </c>
      <c r="AQ428" cm="1">
        <f t="array" ref="AQ428">_xll.FDS(A428,"FF_DEBT_LT(ANN_R,"&amp;F428&amp;","&amp;G428&amp;")")</f>
        <v>1296.287</v>
      </c>
      <c r="AR428" cm="1">
        <f t="array" ref="AR428">_xll.FDS(A428,"FF_RD_EXP(ANN_R,"&amp;F428&amp;","&amp;G428&amp;")")</f>
        <v>143.94999999999999</v>
      </c>
      <c r="AS428" cm="1">
        <f t="array" ref="AS428">_xll.FDS(A428,"FF_PTX_INC_FOR(ANN_R,"&amp;F428&amp;","&amp;G428&amp;")")</f>
        <v>579.13199999999995</v>
      </c>
      <c r="AT428" cm="1">
        <f t="array" ref="AT428">_xll.FDS(A428,"FF_MKT_VAL_PUBLIC(ANN_R,"&amp;[1]sample_report!E428&amp;")")</f>
        <v>18788.9179848313</v>
      </c>
    </row>
    <row r="429" spans="1:46" x14ac:dyDescent="0.25">
      <c r="A429" t="s">
        <v>768</v>
      </c>
      <c r="B429" t="s">
        <v>769</v>
      </c>
      <c r="C429" t="s">
        <v>502</v>
      </c>
      <c r="D429" t="str" cm="1">
        <f t="array" ref="D429">_xll.FDS(A429,"FF_MAJOR_IND_NAME")</f>
        <v>DRUGS, COSMETICS &amp; HEALTH CARE</v>
      </c>
      <c r="E429">
        <v>2019</v>
      </c>
      <c r="F429" s="4">
        <f t="shared" si="42"/>
        <v>43466</v>
      </c>
      <c r="G429" s="4">
        <f t="shared" si="43"/>
        <v>43830</v>
      </c>
      <c r="I429" s="1" cm="1">
        <f t="array" ref="I429">_xll.FDS(A429,"FF_PTX_INC(ANN_R,"&amp;F429&amp;","&amp;G429&amp;",,,USD)")</f>
        <v>-268.851</v>
      </c>
      <c r="J429" s="1" cm="1">
        <f t="array" ref="J429">_xll.FDS(A429,"FF_MKT_VAL(ANN_R,"&amp;F429&amp;","&amp;G429&amp;",,,USD)")</f>
        <v>13652.42436608</v>
      </c>
      <c r="K429" s="1" cm="1">
        <f t="array" ref="K429">_xll.FDS(A429,"FF_SHLDRS_EQ(ANN_R,"&amp;F429&amp;","&amp;G429&amp;",,,USD)")</f>
        <v>2288.0610000000001</v>
      </c>
      <c r="L429" s="1" cm="1">
        <f t="array" ref="L429">_xll.FDS(A429,"FF_ASSETS(ANN_R,"&amp;F429&amp;","&amp;G429&amp;",,,USD)")</f>
        <v>3505.768</v>
      </c>
      <c r="M429" s="1" t="e" cm="1">
        <f t="array" ref="M429">_xll.FDS(A429,"FF_TAX_CF(ANN_R,"&amp;F429&amp;","&amp;G429&amp;",,,USD)")</f>
        <v>#N/A</v>
      </c>
      <c r="N429" s="1" cm="1">
        <f t="array" ref="N429">_xll.FDS(A429,"FF_INC_TAX(ANN_R,"&amp;F429&amp;","&amp;G429&amp;",,,USD)")</f>
        <v>-184.858</v>
      </c>
      <c r="O429" s="1" cm="1">
        <f t="array" ref="O429">_xll.FDS(A429,"FF_NET_INC(ANN_R,"&amp;F429&amp;","&amp;G429&amp;")")</f>
        <v>-83.992999999999995</v>
      </c>
      <c r="P429" s="1" cm="1">
        <f t="array" ref="P429">_xll.FDS(A429,"FF_ROA(ANN_R,"&amp;F429&amp;","&amp;G429&amp;")")</f>
        <v>-3.3398213444298901</v>
      </c>
      <c r="Q429" t="e" cm="1">
        <f t="array" ref="Q429">_xll.FDS(A429,"FF_TAX_RATE(ANN_R,"&amp;F429&amp;","&amp;G429&amp;")")</f>
        <v>#N/A</v>
      </c>
      <c r="R429" t="e" cm="1">
        <f t="array" ref="R429">_xll.FDS(A429,"FF_TAX_REFUND(ANN_R,"&amp;F429&amp;","&amp;G429&amp;",,,,,""D=1"")")</f>
        <v>#N/A</v>
      </c>
      <c r="S429" t="e">
        <f t="shared" si="44"/>
        <v>#N/A</v>
      </c>
      <c r="T429" s="1" t="e" cm="1">
        <f t="array" ref="T429">_xll.FDS($A429,"FF_TAX_CF(ANN_R,"&amp;AE429&amp;","&amp;AF429&amp;",,,USD)")</f>
        <v>#N/A</v>
      </c>
      <c r="U429" s="1" t="e" cm="1">
        <f t="array" ref="U429">_xll.FDS($A429,"FF_TAX_CF(ANN_R,"&amp;AG429&amp;","&amp;AH429&amp;",,,USD)")</f>
        <v>#N/A</v>
      </c>
      <c r="V429" s="1" t="e" cm="1">
        <f t="array" ref="V429">_xll.FDS(A429,"FF_TAX_CF(ANN_R,"&amp;AI429&amp;","&amp;AJ429&amp;",,,USD)")</f>
        <v>#N/A</v>
      </c>
      <c r="W429" s="1" t="e" cm="1">
        <f t="array" ref="W429">_xll.FDS(A429,"FF_TAX_CF(ANN_R,"&amp;AK429&amp;","&amp;AL429&amp;",,,USD)")</f>
        <v>#N/A</v>
      </c>
      <c r="X429" s="1" t="e" cm="1">
        <f t="array" ref="X429">_xll.FDS(A429,"FF_TAX_CF(ANN_R,"&amp;F429&amp;","&amp;G429&amp;",,,USD)")</f>
        <v>#N/A</v>
      </c>
      <c r="Y429" s="1" cm="1">
        <f t="array" ref="Y429">_xll.FDS($A429,"FF_PTX_INC(ANN_R,"&amp;AE429&amp;","&amp;AF429&amp;",,,USD)")</f>
        <v>-157.803</v>
      </c>
      <c r="Z429" s="1" cm="1">
        <f t="array" ref="Z429">_xll.FDS($A429,"FF_PTX_INC(ANN_R,"&amp;AG429&amp;","&amp;AH429&amp;",,,USD)")</f>
        <v>-167.21100000000001</v>
      </c>
      <c r="AA429" s="1" cm="1">
        <f t="array" ref="AA429">_xll.FDS(A429,"FF_PTX_INC(ANN_R,"&amp;AI429&amp;","&amp;AJ429&amp;",,,USD)")</f>
        <v>-114.584</v>
      </c>
      <c r="AB429" s="1" cm="1">
        <f t="array" ref="AB429">_xll.FDS(A429,"FF_PTX_INC(ANN_R,"&amp;AK429&amp;","&amp;AL429&amp;",,,USD)")</f>
        <v>-175.05699999999999</v>
      </c>
      <c r="AC429" s="1" cm="1">
        <f t="array" ref="AC429">_xll.FDS(A429,"FF_PTX_INC(ANN_R,"&amp;F429&amp;","&amp;G429&amp;",,,USD)")</f>
        <v>-268.851</v>
      </c>
      <c r="AE429" s="6">
        <f t="shared" si="45"/>
        <v>42005</v>
      </c>
      <c r="AF429" s="6">
        <f t="shared" si="46"/>
        <v>42369</v>
      </c>
      <c r="AG429" s="6">
        <f t="shared" si="47"/>
        <v>42370</v>
      </c>
      <c r="AH429" s="6">
        <f t="shared" si="48"/>
        <v>42735</v>
      </c>
      <c r="AI429" s="6">
        <f>DATE(YEAR(F429)+AO429,MONTH(F429),DAY(F429))</f>
        <v>42736</v>
      </c>
      <c r="AJ429" s="6">
        <f>DATE(YEAR(G429)+AO429,MONTH(G429),DAY(G429))</f>
        <v>43100</v>
      </c>
      <c r="AK429" s="6">
        <f>DATE(YEAR(F429)+AP429,MONTH(F429),DAY(F429))</f>
        <v>43101</v>
      </c>
      <c r="AL429" s="6">
        <f>DATE(YEAR(G429)+AP429,MONTH(G429),DAY(G429))</f>
        <v>43465</v>
      </c>
      <c r="AM429" s="8">
        <v>-4</v>
      </c>
      <c r="AN429" s="8">
        <v>-3</v>
      </c>
      <c r="AO429">
        <v>-2</v>
      </c>
      <c r="AP429">
        <v>-1</v>
      </c>
      <c r="AQ429" cm="1">
        <f t="array" ref="AQ429">_xll.FDS(A429,"FF_DEBT_LT(ANN_R,"&amp;F429&amp;","&amp;G429&amp;")")</f>
        <v>946.30200000000002</v>
      </c>
      <c r="AR429" cm="1">
        <f t="array" ref="AR429">_xll.FDS(A429,"FF_RD_EXP(ANN_R,"&amp;F429&amp;","&amp;G429&amp;")")</f>
        <v>139.69399999999999</v>
      </c>
      <c r="AS429" t="e" cm="1">
        <f t="array" ref="AS429">_xll.FDS(A429,"FF_PTX_INC_FOR(ANN_R,"&amp;F429&amp;","&amp;G429&amp;")")</f>
        <v>#N/A</v>
      </c>
      <c r="AT429" cm="1">
        <f t="array" ref="AT429">_xll.FDS(A429,"FF_MKT_VAL_PUBLIC(ANN_R,"&amp;[1]sample_report!E429&amp;")")</f>
        <v>13488.349530048499</v>
      </c>
    </row>
    <row r="430" spans="1:46" hidden="1" x14ac:dyDescent="0.25">
      <c r="A430" t="s">
        <v>792</v>
      </c>
      <c r="B430" t="s">
        <v>793</v>
      </c>
      <c r="C430" t="s">
        <v>502</v>
      </c>
      <c r="D430" t="str" cm="1">
        <f t="array" ref="D430">_xll.FDS(A430,"FF_MAJOR_IND_NAME")</f>
        <v>DRUGS, COSMETICS &amp; HEALTH CARE</v>
      </c>
      <c r="E430">
        <v>2019</v>
      </c>
      <c r="F430" s="4">
        <f t="shared" si="42"/>
        <v>43466</v>
      </c>
      <c r="G430" s="4">
        <f t="shared" si="43"/>
        <v>43830</v>
      </c>
      <c r="I430" s="1" cm="1">
        <f t="array" ref="I430">_xll.FDS(A430,"FF_PTX_INC(ANN_R,"&amp;F430&amp;","&amp;G430&amp;",,,USD)")</f>
        <v>-20.224</v>
      </c>
      <c r="J430" s="1" cm="1">
        <f t="array" ref="J430">_xll.FDS(A430,"FF_MKT_VAL(ANN_R,"&amp;F430&amp;","&amp;G430&amp;",,,USD)")</f>
        <v>6806.2397988000002</v>
      </c>
      <c r="K430" s="1" cm="1">
        <f t="array" ref="K430">_xll.FDS(A430,"FF_SHLDRS_EQ(ANN_R,"&amp;F430&amp;","&amp;G430&amp;",,,USD)")</f>
        <v>2185.4490000000001</v>
      </c>
      <c r="L430" s="1" cm="1">
        <f t="array" ref="L430">_xll.FDS(A430,"FF_ASSETS(ANN_R,"&amp;F430&amp;","&amp;G430&amp;",,,USD)")</f>
        <v>4436.0339999999997</v>
      </c>
      <c r="M430" s="1" cm="1">
        <f t="array" ref="M430">_xll.FDS(A430,"FF_TAX_CF(ANN_R,"&amp;F430&amp;","&amp;G430&amp;",,,USD)")</f>
        <v>9.9250000000000007</v>
      </c>
      <c r="N430" s="1" cm="1">
        <f t="array" ref="N430">_xll.FDS(A430,"FF_INC_TAX(ANN_R,"&amp;F430&amp;","&amp;G430&amp;",,,USD)")</f>
        <v>-593.24400000000003</v>
      </c>
      <c r="O430" s="1" cm="1">
        <f t="array" ref="O430">_xll.FDS(A430,"FF_NET_INC(ANN_R,"&amp;F430&amp;","&amp;G430&amp;")")</f>
        <v>573.02</v>
      </c>
      <c r="P430" s="1" cm="1">
        <f t="array" ref="P430">_xll.FDS(A430,"FF_ROA(ANN_R,"&amp;F430&amp;","&amp;G430&amp;")")</f>
        <v>13.6791662349803</v>
      </c>
      <c r="Q430" t="e" cm="1">
        <f t="array" ref="Q430">_xll.FDS(A430,"FF_TAX_RATE(ANN_R,"&amp;F430&amp;","&amp;G430&amp;")")</f>
        <v>#N/A</v>
      </c>
      <c r="R430" t="e" cm="1">
        <f t="array" ref="R430">_xll.FDS(A430,"FF_TAX_REFUND(ANN_R,"&amp;F430&amp;","&amp;G430&amp;",,,,,""D=1"")")</f>
        <v>#N/A</v>
      </c>
      <c r="S430">
        <f t="shared" si="44"/>
        <v>-9.2670319787462263E-2</v>
      </c>
      <c r="T430" s="1" cm="1">
        <f t="array" ref="T430">_xll.FDS($A430,"FF_TAX_CF(ANN_R,"&amp;AE430&amp;","&amp;AF430&amp;",,,USD)")</f>
        <v>1.88</v>
      </c>
      <c r="U430" s="1" cm="1">
        <f t="array" ref="U430">_xll.FDS($A430,"FF_TAX_CF(ANN_R,"&amp;AG430&amp;","&amp;AH430&amp;",,,USD)")</f>
        <v>22.338999999999999</v>
      </c>
      <c r="V430" s="1" cm="1">
        <f t="array" ref="V430">_xll.FDS(A430,"FF_TAX_CF(ANN_R,"&amp;AI430&amp;","&amp;AJ430&amp;",,,USD)")</f>
        <v>2.548</v>
      </c>
      <c r="W430" s="1" cm="1">
        <f t="array" ref="W430">_xll.FDS(A430,"FF_TAX_CF(ANN_R,"&amp;AK430&amp;","&amp;AL430&amp;",,,USD)")</f>
        <v>53.058</v>
      </c>
      <c r="X430" s="1" cm="1">
        <f t="array" ref="X430">_xll.FDS(A430,"FF_TAX_CF(ANN_R,"&amp;F430&amp;","&amp;G430&amp;",,,USD)")</f>
        <v>9.9250000000000007</v>
      </c>
      <c r="Y430" s="1" cm="1">
        <f t="array" ref="Y430">_xll.FDS($A430,"FF_PTX_INC(ANN_R,"&amp;AE430&amp;","&amp;AF430&amp;",,,USD)")</f>
        <v>-132.71199999999999</v>
      </c>
      <c r="Z430" s="1" cm="1">
        <f t="array" ref="Z430">_xll.FDS($A430,"FF_PTX_INC(ANN_R,"&amp;AG430&amp;","&amp;AH430&amp;",,,USD)")</f>
        <v>-228.08500000000001</v>
      </c>
      <c r="AA430" s="1" cm="1">
        <f t="array" ref="AA430">_xll.FDS(A430,"FF_PTX_INC(ANN_R,"&amp;AI430&amp;","&amp;AJ430&amp;",,,USD)")</f>
        <v>-504.334</v>
      </c>
      <c r="AB430" s="1" cm="1">
        <f t="array" ref="AB430">_xll.FDS(A430,"FF_PTX_INC(ANN_R,"&amp;AK430&amp;","&amp;AL430&amp;",,,USD)")</f>
        <v>-83.132000000000005</v>
      </c>
      <c r="AC430" s="1" cm="1">
        <f t="array" ref="AC430">_xll.FDS(A430,"FF_PTX_INC(ANN_R,"&amp;F430&amp;","&amp;G430&amp;",,,USD)")</f>
        <v>-20.224</v>
      </c>
      <c r="AE430" s="6">
        <f t="shared" si="45"/>
        <v>42005</v>
      </c>
      <c r="AF430" s="6">
        <f t="shared" si="46"/>
        <v>42369</v>
      </c>
      <c r="AG430" s="6">
        <f t="shared" si="47"/>
        <v>42370</v>
      </c>
      <c r="AH430" s="6">
        <f t="shared" si="48"/>
        <v>42735</v>
      </c>
      <c r="AI430" s="6">
        <f>DATE(YEAR(F430)+AO430,MONTH(F430),DAY(F430))</f>
        <v>42736</v>
      </c>
      <c r="AJ430" s="6">
        <f>DATE(YEAR(G430)+AO430,MONTH(G430),DAY(G430))</f>
        <v>43100</v>
      </c>
      <c r="AK430" s="6">
        <f>DATE(YEAR(F430)+AP430,MONTH(F430),DAY(F430))</f>
        <v>43101</v>
      </c>
      <c r="AL430" s="6">
        <f>DATE(YEAR(G430)+AP430,MONTH(G430),DAY(G430))</f>
        <v>43465</v>
      </c>
      <c r="AM430" s="8">
        <v>-4</v>
      </c>
      <c r="AN430" s="8">
        <v>-3</v>
      </c>
      <c r="AO430">
        <v>-2</v>
      </c>
      <c r="AP430">
        <v>-1</v>
      </c>
      <c r="AQ430" cm="1">
        <f t="array" ref="AQ430">_xll.FDS(A430,"FF_DEBT_LT(ANN_R,"&amp;F430&amp;","&amp;G430&amp;")")</f>
        <v>1399.3409999999999</v>
      </c>
      <c r="AR430" cm="1">
        <f t="array" ref="AR430">_xll.FDS(A430,"FF_RD_EXP(ANN_R,"&amp;F430&amp;","&amp;G430&amp;")")</f>
        <v>103.169</v>
      </c>
      <c r="AS430" cm="1">
        <f t="array" ref="AS430">_xll.FDS(A430,"FF_PTX_INC_FOR(ANN_R,"&amp;F430&amp;","&amp;G430&amp;")")</f>
        <v>1.0449999999999999</v>
      </c>
      <c r="AT430" cm="1">
        <f t="array" ref="AT430">_xll.FDS(A430,"FF_MKT_VAL_PUBLIC(ANN_R,"&amp;[1]sample_report!E430&amp;")")</f>
        <v>6672.7966613047302</v>
      </c>
    </row>
    <row r="431" spans="1:46" hidden="1" x14ac:dyDescent="0.25">
      <c r="A431" t="s">
        <v>806</v>
      </c>
      <c r="B431" t="s">
        <v>807</v>
      </c>
      <c r="C431" t="s">
        <v>502</v>
      </c>
      <c r="D431" t="str" cm="1">
        <f t="array" ref="D431">_xll.FDS(A431,"FF_MAJOR_IND_NAME")</f>
        <v>DRUGS, COSMETICS &amp; HEALTH CARE</v>
      </c>
      <c r="E431">
        <v>2019</v>
      </c>
      <c r="F431" s="4">
        <f t="shared" si="42"/>
        <v>43466</v>
      </c>
      <c r="G431" s="4">
        <f t="shared" si="43"/>
        <v>43830</v>
      </c>
      <c r="I431" s="1" cm="1">
        <f t="array" ref="I431">_xll.FDS(A431,"FF_PTX_INC(ANN_R,"&amp;F431&amp;","&amp;G431&amp;",,,USD)")</f>
        <v>-257.7</v>
      </c>
      <c r="J431" s="1" cm="1">
        <f t="array" ref="J431">_xll.FDS(A431,"FF_MKT_VAL(ANN_R,"&amp;F431&amp;","&amp;G431&amp;",,,USD)")</f>
        <v>13279.803239999999</v>
      </c>
      <c r="K431" s="1" cm="1">
        <f t="array" ref="K431">_xll.FDS(A431,"FF_SHLDRS_EQ(ANN_R,"&amp;F431&amp;","&amp;G431&amp;",,,USD)")</f>
        <v>2115.6999999999998</v>
      </c>
      <c r="L431" s="1" cm="1">
        <f t="array" ref="L431">_xll.FDS(A431,"FF_ASSETS(ANN_R,"&amp;F431&amp;","&amp;G431&amp;",,,USD)")</f>
        <v>6442.1</v>
      </c>
      <c r="M431" s="1" cm="1">
        <f t="array" ref="M431">_xll.FDS(A431,"FF_TAX_CF(ANN_R,"&amp;F431&amp;","&amp;G431&amp;",,,USD)")</f>
        <v>180.6</v>
      </c>
      <c r="N431" s="1" cm="1">
        <f t="array" ref="N431">_xll.FDS(A431,"FF_INC_TAX(ANN_R,"&amp;F431&amp;","&amp;G431&amp;",,,USD)")</f>
        <v>-54.1</v>
      </c>
      <c r="O431" s="1" cm="1">
        <f t="array" ref="O431">_xll.FDS(A431,"FF_NET_INC(ANN_R,"&amp;F431&amp;","&amp;G431&amp;")")</f>
        <v>-203.6</v>
      </c>
      <c r="P431" s="1" cm="1">
        <f t="array" ref="P431">_xll.FDS(A431,"FF_ROA(ANN_R,"&amp;F431&amp;","&amp;G431&amp;")")</f>
        <v>-2.9781320851312798</v>
      </c>
      <c r="Q431" t="e" cm="1">
        <f t="array" ref="Q431">_xll.FDS(A431,"FF_TAX_RATE(ANN_R,"&amp;F431&amp;","&amp;G431&amp;")")</f>
        <v>#N/A</v>
      </c>
      <c r="R431" t="e" cm="1">
        <f t="array" ref="R431">_xll.FDS(A431,"FF_TAX_REFUND(ANN_R,"&amp;F431&amp;","&amp;G431&amp;",,,,,""D=1"")")</f>
        <v>#N/A</v>
      </c>
      <c r="S431">
        <f t="shared" si="44"/>
        <v>1.3779541292404289</v>
      </c>
      <c r="T431" s="1" cm="1">
        <f t="array" ref="T431">_xll.FDS($A431,"FF_TAX_CF(ANN_R,"&amp;AE431&amp;","&amp;AF431&amp;",,,USD)")</f>
        <v>168.7</v>
      </c>
      <c r="U431" s="1" cm="1">
        <f t="array" ref="U431">_xll.FDS($A431,"FF_TAX_CF(ANN_R,"&amp;AG431&amp;","&amp;AH431&amp;",,,USD)")</f>
        <v>184.8</v>
      </c>
      <c r="V431" s="1" cm="1">
        <f t="array" ref="V431">_xll.FDS(A431,"FF_TAX_CF(ANN_R,"&amp;AI431&amp;","&amp;AJ431&amp;",,,USD)")</f>
        <v>867.8</v>
      </c>
      <c r="W431" s="1" cm="1">
        <f t="array" ref="W431">_xll.FDS(A431,"FF_TAX_CF(ANN_R,"&amp;AK431&amp;","&amp;AL431&amp;",,,USD)")</f>
        <v>178.2</v>
      </c>
      <c r="X431" s="1" cm="1">
        <f t="array" ref="X431">_xll.FDS(A431,"FF_TAX_CF(ANN_R,"&amp;F431&amp;","&amp;G431&amp;",,,USD)")</f>
        <v>180.6</v>
      </c>
      <c r="Y431" s="1" cm="1">
        <f t="array" ref="Y431">_xll.FDS($A431,"FF_PTX_INC(ANN_R,"&amp;AE431&amp;","&amp;AF431&amp;",,,USD)")</f>
        <v>177.2</v>
      </c>
      <c r="Z431" s="1" cm="1">
        <f t="array" ref="Z431">_xll.FDS($A431,"FF_PTX_INC(ANN_R,"&amp;AG431&amp;","&amp;AH431&amp;",,,USD)")</f>
        <v>415.3</v>
      </c>
      <c r="AA431" s="1" cm="1">
        <f t="array" ref="AA431">_xll.FDS(A431,"FF_PTX_INC(ANN_R,"&amp;AI431&amp;","&amp;AJ431&amp;",,,USD)")</f>
        <v>1230.5</v>
      </c>
      <c r="AB431" s="1" cm="1">
        <f t="array" ref="AB431">_xll.FDS(A431,"FF_PTX_INC(ANN_R,"&amp;AK431&amp;","&amp;AL431&amp;",,,USD)")</f>
        <v>-418.6</v>
      </c>
      <c r="AC431" s="1" cm="1">
        <f t="array" ref="AC431">_xll.FDS(A431,"FF_PTX_INC(ANN_R,"&amp;F431&amp;","&amp;G431&amp;",,,USD)")</f>
        <v>-257.7</v>
      </c>
      <c r="AE431" s="6">
        <f t="shared" si="45"/>
        <v>42005</v>
      </c>
      <c r="AF431" s="6">
        <f t="shared" si="46"/>
        <v>42369</v>
      </c>
      <c r="AG431" s="6">
        <f t="shared" si="47"/>
        <v>42370</v>
      </c>
      <c r="AH431" s="6">
        <f t="shared" si="48"/>
        <v>42735</v>
      </c>
      <c r="AI431" s="6">
        <f>DATE(YEAR(F431)+AO431,MONTH(F431),DAY(F431))</f>
        <v>42736</v>
      </c>
      <c r="AJ431" s="6">
        <f>DATE(YEAR(G431)+AO431,MONTH(G431),DAY(G431))</f>
        <v>43100</v>
      </c>
      <c r="AK431" s="6">
        <f>DATE(YEAR(F431)+AP431,MONTH(F431),DAY(F431))</f>
        <v>43101</v>
      </c>
      <c r="AL431" s="6">
        <f>DATE(YEAR(G431)+AP431,MONTH(G431),DAY(G431))</f>
        <v>43465</v>
      </c>
      <c r="AM431" s="8">
        <v>-4</v>
      </c>
      <c r="AN431" s="8">
        <v>-3</v>
      </c>
      <c r="AO431">
        <v>-2</v>
      </c>
      <c r="AP431">
        <v>-1</v>
      </c>
      <c r="AQ431" cm="1">
        <f t="array" ref="AQ431">_xll.FDS(A431,"FF_DEBT_LT(ANN_R,"&amp;F431&amp;","&amp;G431&amp;")")</f>
        <v>2836.5</v>
      </c>
      <c r="AR431" cm="1">
        <f t="array" ref="AR431">_xll.FDS(A431,"FF_RD_EXP(ANN_R,"&amp;F431&amp;","&amp;G431&amp;")")</f>
        <v>232.2</v>
      </c>
      <c r="AS431" cm="1">
        <f t="array" ref="AS431">_xll.FDS(A431,"FF_PTX_INC_FOR(ANN_R,"&amp;F431&amp;","&amp;G431&amp;")")</f>
        <v>-83.4</v>
      </c>
      <c r="AT431" cm="1">
        <f t="array" ref="AT431">_xll.FDS(A431,"FF_MKT_VAL_PUBLIC(ANN_R,"&amp;[1]sample_report!E431&amp;")")</f>
        <v>13859.475185191901</v>
      </c>
    </row>
    <row r="432" spans="1:46" hidden="1" x14ac:dyDescent="0.25">
      <c r="A432" t="s">
        <v>812</v>
      </c>
      <c r="B432" t="s">
        <v>813</v>
      </c>
      <c r="C432" t="s">
        <v>502</v>
      </c>
      <c r="D432" t="str" cm="1">
        <f t="array" ref="D432">_xll.FDS(A432,"FF_MAJOR_IND_NAME")</f>
        <v>DRUGS, COSMETICS &amp; HEALTH CARE</v>
      </c>
      <c r="E432">
        <v>2019</v>
      </c>
      <c r="F432" s="4">
        <f t="shared" si="42"/>
        <v>43466</v>
      </c>
      <c r="G432" s="4">
        <f t="shared" si="43"/>
        <v>43830</v>
      </c>
      <c r="I432" s="1" cm="1">
        <f t="array" ref="I432">_xll.FDS(A432,"FF_PTX_INC(ANN_R,"&amp;F432&amp;","&amp;G432&amp;",,,USD)")</f>
        <v>1751</v>
      </c>
      <c r="J432" s="1" cm="1">
        <f t="array" ref="J432">_xll.FDS(A432,"FF_MKT_VAL(ANN_R,"&amp;F432&amp;","&amp;G432&amp;",,,USD)")</f>
        <v>14082.9</v>
      </c>
      <c r="K432" s="1" cm="1">
        <f t="array" ref="K432">_xll.FDS(A432,"FF_SHLDRS_EQ(ANN_R,"&amp;F432&amp;","&amp;G432&amp;",,,USD)")</f>
        <v>6328</v>
      </c>
      <c r="L432" s="1" cm="1">
        <f t="array" ref="L432">_xll.FDS(A432,"FF_ASSETS(ANN_R,"&amp;F432&amp;","&amp;G432&amp;",,,USD)")</f>
        <v>40963</v>
      </c>
      <c r="M432" s="1" cm="1">
        <f t="array" ref="M432">_xll.FDS(A432,"FF_TAX_CF(ANN_R,"&amp;F432&amp;","&amp;G432&amp;",,,USD)")</f>
        <v>311</v>
      </c>
      <c r="N432" s="1" cm="1">
        <f t="array" ref="N432">_xll.FDS(A432,"FF_INC_TAX(ANN_R,"&amp;F432&amp;","&amp;G432&amp;",,,USD)")</f>
        <v>386</v>
      </c>
      <c r="O432" s="1" cm="1">
        <f t="array" ref="O432">_xll.FDS(A432,"FF_NET_INC(ANN_R,"&amp;F432&amp;","&amp;G432&amp;")")</f>
        <v>1363</v>
      </c>
      <c r="P432" s="1" cm="1">
        <f t="array" ref="P432">_xll.FDS(A432,"FF_ROA(ANN_R,"&amp;F432&amp;","&amp;G432&amp;")")</f>
        <v>3.3690090713597201</v>
      </c>
      <c r="Q432" cm="1">
        <f t="array" ref="Q432">_xll.FDS(A432,"FF_TAX_RATE(ANN_R,"&amp;F432&amp;","&amp;G432&amp;")")</f>
        <v>22.044545973729299</v>
      </c>
      <c r="R432" t="e" cm="1">
        <f t="array" ref="R432">_xll.FDS(A432,"FF_TAX_REFUND(ANN_R,"&amp;F432&amp;","&amp;G432&amp;",,,,,""D=1"")")</f>
        <v>#N/A</v>
      </c>
      <c r="S432">
        <f t="shared" si="44"/>
        <v>0.33628088426527958</v>
      </c>
      <c r="T432" s="1" cm="1">
        <f t="array" ref="T432">_xll.FDS($A432,"FF_TAX_CF(ANN_R,"&amp;AE432&amp;","&amp;AF432&amp;",,,USD)")</f>
        <v>529</v>
      </c>
      <c r="U432" s="1" cm="1">
        <f t="array" ref="U432">_xll.FDS($A432,"FF_TAX_CF(ANN_R,"&amp;AG432&amp;","&amp;AH432&amp;",,,USD)")</f>
        <v>635</v>
      </c>
      <c r="V432" s="1" cm="1">
        <f t="array" ref="V432">_xll.FDS(A432,"FF_TAX_CF(ANN_R,"&amp;AI432&amp;","&amp;AJ432&amp;",,,USD)")</f>
        <v>686</v>
      </c>
      <c r="W432" s="1" cm="1">
        <f t="array" ref="W432">_xll.FDS(A432,"FF_TAX_CF(ANN_R,"&amp;AK432&amp;","&amp;AL432&amp;",,,USD)")</f>
        <v>425</v>
      </c>
      <c r="X432" s="1" cm="1">
        <f t="array" ref="X432">_xll.FDS(A432,"FF_TAX_CF(ANN_R,"&amp;F432&amp;","&amp;G432&amp;",,,USD)")</f>
        <v>311</v>
      </c>
      <c r="Y432" s="1" cm="1">
        <f t="array" ref="Y432">_xll.FDS($A432,"FF_PTX_INC(ANN_R,"&amp;AE432&amp;","&amp;AF432&amp;",,,USD)")</f>
        <v>1967</v>
      </c>
      <c r="Z432" s="1" cm="1">
        <f t="array" ref="Z432">_xll.FDS($A432,"FF_PTX_INC(ANN_R,"&amp;AG432&amp;","&amp;AH432&amp;",,,USD)")</f>
        <v>2276</v>
      </c>
      <c r="AA432" s="1" cm="1">
        <f t="array" ref="AA432">_xll.FDS(A432,"FF_PTX_INC(ANN_R,"&amp;AI432&amp;","&amp;AJ432&amp;",,,USD)")</f>
        <v>1924</v>
      </c>
      <c r="AB432" s="1" cm="1">
        <f t="array" ref="AB432">_xll.FDS(A432,"FF_PTX_INC(ANN_R,"&amp;AK432&amp;","&amp;AL432&amp;",,,USD)")</f>
        <v>-228</v>
      </c>
      <c r="AC432" s="1" cm="1">
        <f t="array" ref="AC432">_xll.FDS(A432,"FF_PTX_INC(ANN_R,"&amp;F432&amp;","&amp;G432&amp;",,,USD)")</f>
        <v>1751</v>
      </c>
      <c r="AE432" s="6">
        <f t="shared" si="45"/>
        <v>42005</v>
      </c>
      <c r="AF432" s="6">
        <f t="shared" si="46"/>
        <v>42369</v>
      </c>
      <c r="AG432" s="6">
        <f t="shared" si="47"/>
        <v>42370</v>
      </c>
      <c r="AH432" s="6">
        <f t="shared" si="48"/>
        <v>42735</v>
      </c>
      <c r="AI432" s="6">
        <f>DATE(YEAR(F432)+AO432,MONTH(F432),DAY(F432))</f>
        <v>42736</v>
      </c>
      <c r="AJ432" s="6">
        <f>DATE(YEAR(G432)+AO432,MONTH(G432),DAY(G432))</f>
        <v>43100</v>
      </c>
      <c r="AK432" s="6">
        <f>DATE(YEAR(F432)+AP432,MONTH(F432),DAY(F432))</f>
        <v>43101</v>
      </c>
      <c r="AL432" s="6">
        <f>DATE(YEAR(G432)+AP432,MONTH(G432),DAY(G432))</f>
        <v>43465</v>
      </c>
      <c r="AM432" s="8">
        <v>-4</v>
      </c>
      <c r="AN432" s="8">
        <v>-3</v>
      </c>
      <c r="AO432">
        <v>-2</v>
      </c>
      <c r="AP432">
        <v>-1</v>
      </c>
      <c r="AQ432" cm="1">
        <f t="array" ref="AQ432">_xll.FDS(A432,"FF_DEBT_LT(ANN_R,"&amp;F432&amp;","&amp;G432&amp;")")</f>
        <v>7579</v>
      </c>
      <c r="AR432" t="e" cm="1">
        <f t="array" ref="AR432">_xll.FDS(A432,"FF_RD_EXP(ANN_R,"&amp;F432&amp;","&amp;G432&amp;")")</f>
        <v>#N/A</v>
      </c>
      <c r="AS432" cm="1">
        <f t="array" ref="AS432">_xll.FDS(A432,"FF_PTX_INC_FOR(ANN_R,"&amp;F432&amp;","&amp;G432&amp;")")</f>
        <v>273</v>
      </c>
      <c r="AT432" cm="1">
        <f t="array" ref="AT432">_xll.FDS(A432,"FF_MKT_VAL_PUBLIC(ANN_R,"&amp;[1]sample_report!E432&amp;")")</f>
        <v>15043.70445318</v>
      </c>
    </row>
    <row r="433" spans="1:46" hidden="1" x14ac:dyDescent="0.25">
      <c r="A433" t="s">
        <v>831</v>
      </c>
      <c r="B433" t="s">
        <v>832</v>
      </c>
      <c r="C433" t="s">
        <v>502</v>
      </c>
      <c r="D433" t="str" cm="1">
        <f t="array" ref="D433">_xll.FDS(A433,"FF_MAJOR_IND_NAME")</f>
        <v>DRUGS, COSMETICS &amp; HEALTH CARE</v>
      </c>
      <c r="E433">
        <v>2019</v>
      </c>
      <c r="F433" s="4">
        <f t="shared" si="42"/>
        <v>43466</v>
      </c>
      <c r="G433" s="4">
        <f t="shared" si="43"/>
        <v>43830</v>
      </c>
      <c r="I433" s="1" cm="1">
        <f t="array" ref="I433">_xll.FDS(A433,"FF_PTX_INC(ANN_R,"&amp;F433&amp;","&amp;G433&amp;",,,USD)")</f>
        <v>154.4</v>
      </c>
      <c r="J433" s="1" cm="1">
        <f t="array" ref="J433">_xll.FDS(A433,"FF_MKT_VAL(ANN_R,"&amp;F433&amp;","&amp;G433&amp;",,,USD)")</f>
        <v>10374.590819700001</v>
      </c>
      <c r="K433" s="1" cm="1">
        <f t="array" ref="K433">_xll.FDS(A433,"FF_SHLDRS_EQ(ANN_R,"&amp;F433&amp;","&amp;G433&amp;",,,USD)")</f>
        <v>11883.8</v>
      </c>
      <c r="L433" s="1" cm="1">
        <f t="array" ref="L433">_xll.FDS(A433,"FF_ASSETS(ANN_R,"&amp;F433&amp;","&amp;G433&amp;",,,USD)")</f>
        <v>31255.5</v>
      </c>
      <c r="M433" s="1" cm="1">
        <f t="array" ref="M433">_xll.FDS(A433,"FF_TAX_CF(ANN_R,"&amp;F433&amp;","&amp;G433&amp;",,,USD)")</f>
        <v>278.60000000000002</v>
      </c>
      <c r="N433" s="1" cm="1">
        <f t="array" ref="N433">_xll.FDS(A433,"FF_INC_TAX(ANN_R,"&amp;F433&amp;","&amp;G433&amp;",,,USD)")</f>
        <v>137.6</v>
      </c>
      <c r="O433" s="1" cm="1">
        <f t="array" ref="O433">_xll.FDS(A433,"FF_NET_INC(ANN_R,"&amp;F433&amp;","&amp;G433&amp;")")</f>
        <v>16.8</v>
      </c>
      <c r="P433" s="1" cm="1">
        <f t="array" ref="P433">_xll.FDS(A433,"FF_ROA(ANN_R,"&amp;F433&amp;","&amp;G433&amp;")")</f>
        <v>5.2507876181427202E-2</v>
      </c>
      <c r="Q433" cm="1">
        <f t="array" ref="Q433">_xll.FDS(A433,"FF_TAX_RATE(ANN_R,"&amp;F433&amp;","&amp;G433&amp;")")</f>
        <v>89.119170984455906</v>
      </c>
      <c r="R433" t="e" cm="1">
        <f t="array" ref="R433">_xll.FDS(A433,"FF_TAX_REFUND(ANN_R,"&amp;F433&amp;","&amp;G433&amp;",,,,,""D=1"")")</f>
        <v>#N/A</v>
      </c>
      <c r="S433">
        <f t="shared" si="44"/>
        <v>0.57729115299427469</v>
      </c>
      <c r="T433" s="1" cm="1">
        <f t="array" ref="T433">_xll.FDS($A433,"FF_TAX_CF(ANN_R,"&amp;AE433&amp;","&amp;AF433&amp;",,,USD)")</f>
        <v>302.89999999999998</v>
      </c>
      <c r="U433" s="1" cm="1">
        <f t="array" ref="U433">_xll.FDS($A433,"FF_TAX_CF(ANN_R,"&amp;AG433&amp;","&amp;AH433&amp;",,,USD)")</f>
        <v>285.60000000000002</v>
      </c>
      <c r="V433" s="1" cm="1">
        <f t="array" ref="V433">_xll.FDS(A433,"FF_TAX_CF(ANN_R,"&amp;AI433&amp;","&amp;AJ433&amp;",,,USD)")</f>
        <v>285.7</v>
      </c>
      <c r="W433" s="1" cm="1">
        <f t="array" ref="W433">_xll.FDS(A433,"FF_TAX_CF(ANN_R,"&amp;AK433&amp;","&amp;AL433&amp;",,,USD)")</f>
        <v>228.6</v>
      </c>
      <c r="X433" s="1" cm="1">
        <f t="array" ref="X433">_xll.FDS(A433,"FF_TAX_CF(ANN_R,"&amp;F433&amp;","&amp;G433&amp;",,,USD)")</f>
        <v>278.60000000000002</v>
      </c>
      <c r="Y433" s="1" cm="1">
        <f t="array" ref="Y433">_xll.FDS($A433,"FF_PTX_INC(ANN_R,"&amp;AE433&amp;","&amp;AF433&amp;",,,USD)")</f>
        <v>915.4</v>
      </c>
      <c r="Z433" s="1" cm="1">
        <f t="array" ref="Z433">_xll.FDS($A433,"FF_PTX_INC(ANN_R,"&amp;AG433&amp;","&amp;AH433&amp;",,,USD)")</f>
        <v>121.7</v>
      </c>
      <c r="AA433" s="1" cm="1">
        <f t="array" ref="AA433">_xll.FDS(A433,"FF_PTX_INC(ANN_R,"&amp;AI433&amp;","&amp;AJ433&amp;",,,USD)")</f>
        <v>903</v>
      </c>
      <c r="AB433" s="1" cm="1">
        <f t="array" ref="AB433">_xll.FDS(A433,"FF_PTX_INC(ANN_R,"&amp;AK433&amp;","&amp;AL433&amp;",,,USD)")</f>
        <v>298.39999999999998</v>
      </c>
      <c r="AC433" s="1" cm="1">
        <f t="array" ref="AC433">_xll.FDS(A433,"FF_PTX_INC(ANN_R,"&amp;F433&amp;","&amp;G433&amp;",,,USD)")</f>
        <v>154.4</v>
      </c>
      <c r="AE433" s="6">
        <f t="shared" si="45"/>
        <v>42005</v>
      </c>
      <c r="AF433" s="6">
        <f t="shared" si="46"/>
        <v>42369</v>
      </c>
      <c r="AG433" s="6">
        <f t="shared" si="47"/>
        <v>42370</v>
      </c>
      <c r="AH433" s="6">
        <f t="shared" si="48"/>
        <v>42735</v>
      </c>
      <c r="AI433" s="6">
        <f>DATE(YEAR(F433)+AO433,MONTH(F433),DAY(F433))</f>
        <v>42736</v>
      </c>
      <c r="AJ433" s="6">
        <f>DATE(YEAR(G433)+AO433,MONTH(G433),DAY(G433))</f>
        <v>43100</v>
      </c>
      <c r="AK433" s="6">
        <f>DATE(YEAR(F433)+AP433,MONTH(F433),DAY(F433))</f>
        <v>43101</v>
      </c>
      <c r="AL433" s="6">
        <f>DATE(YEAR(G433)+AP433,MONTH(G433),DAY(G433))</f>
        <v>43465</v>
      </c>
      <c r="AM433" s="8">
        <v>-4</v>
      </c>
      <c r="AN433" s="8">
        <v>-3</v>
      </c>
      <c r="AO433">
        <v>-2</v>
      </c>
      <c r="AP433">
        <v>-1</v>
      </c>
      <c r="AQ433" cm="1">
        <f t="array" ref="AQ433">_xll.FDS(A433,"FF_DEBT_LT(ANN_R,"&amp;F433&amp;","&amp;G433&amp;")")</f>
        <v>11390</v>
      </c>
      <c r="AR433" cm="1">
        <f t="array" ref="AR433">_xll.FDS(A433,"FF_RD_EXP(ANN_R,"&amp;F433&amp;","&amp;G433&amp;")")</f>
        <v>639.9</v>
      </c>
      <c r="AS433" cm="1">
        <f t="array" ref="AS433">_xll.FDS(A433,"FF_PTX_INC_FOR(ANN_R,"&amp;F433&amp;","&amp;G433&amp;")")</f>
        <v>1185.8</v>
      </c>
      <c r="AT433" cm="1">
        <f t="array" ref="AT433">_xll.FDS(A433,"FF_MKT_VAL_PUBLIC(ANN_R,"&amp;[1]sample_report!E433&amp;")")</f>
        <v>10287.257514179801</v>
      </c>
    </row>
    <row r="434" spans="1:46" hidden="1" x14ac:dyDescent="0.25">
      <c r="A434" t="s">
        <v>833</v>
      </c>
      <c r="B434" t="s">
        <v>834</v>
      </c>
      <c r="C434" t="s">
        <v>502</v>
      </c>
      <c r="D434" t="str" cm="1">
        <f t="array" ref="D434">_xll.FDS(A434,"FF_MAJOR_IND_NAME")</f>
        <v>DRUGS, COSMETICS &amp; HEALTH CARE</v>
      </c>
      <c r="E434">
        <v>2019</v>
      </c>
      <c r="F434" s="4">
        <f t="shared" si="42"/>
        <v>43466</v>
      </c>
      <c r="G434" s="4">
        <f t="shared" si="43"/>
        <v>43830</v>
      </c>
      <c r="I434" s="1" cm="1">
        <f t="array" ref="I434">_xll.FDS(A434,"FF_PTX_INC(ANN_R,"&amp;F434&amp;","&amp;G434&amp;",,,USD)")</f>
        <v>14.5</v>
      </c>
      <c r="J434" s="1" cm="1">
        <f t="array" ref="J434">_xll.FDS(A434,"FF_MKT_VAL(ANN_R,"&amp;F434&amp;","&amp;G434&amp;",,,USD)")</f>
        <v>10731.7562304</v>
      </c>
      <c r="K434" s="1" cm="1">
        <f t="array" ref="K434">_xll.FDS(A434,"FF_SHLDRS_EQ(ANN_R,"&amp;F434&amp;","&amp;G434&amp;",,,USD)")</f>
        <v>75.900000000000006</v>
      </c>
      <c r="L434" s="1" cm="1">
        <f t="array" ref="L434">_xll.FDS(A434,"FF_ASSETS(ANN_R,"&amp;F434&amp;","&amp;G434&amp;",,,USD)")</f>
        <v>1142.9000000000001</v>
      </c>
      <c r="M434" s="1" cm="1">
        <f t="array" ref="M434">_xll.FDS(A434,"FF_TAX_CF(ANN_R,"&amp;F434&amp;","&amp;G434&amp;",,,USD)")</f>
        <v>2.5</v>
      </c>
      <c r="N434" s="1" cm="1">
        <f t="array" ref="N434">_xll.FDS(A434,"FF_INC_TAX(ANN_R,"&amp;F434&amp;","&amp;G434&amp;",,,USD)")</f>
        <v>2.9</v>
      </c>
      <c r="O434" s="1" cm="1">
        <f t="array" ref="O434">_xll.FDS(A434,"FF_NET_INC(ANN_R,"&amp;F434&amp;","&amp;G434&amp;")")</f>
        <v>11.6</v>
      </c>
      <c r="P434" s="1" cm="1">
        <f t="array" ref="P434">_xll.FDS(A434,"FF_ROA(ANN_R,"&amp;F434&amp;","&amp;G434&amp;")")</f>
        <v>1.1198835321126599</v>
      </c>
      <c r="Q434" cm="1">
        <f t="array" ref="Q434">_xll.FDS(A434,"FF_TAX_RATE(ANN_R,"&amp;F434&amp;","&amp;G434&amp;")")</f>
        <v>20</v>
      </c>
      <c r="R434" t="e" cm="1">
        <f t="array" ref="R434">_xll.FDS(A434,"FF_TAX_REFUND(ANN_R,"&amp;F434&amp;","&amp;G434&amp;",,,,,""D=1"")")</f>
        <v>#N/A</v>
      </c>
      <c r="S434">
        <f t="shared" si="44"/>
        <v>-5.0475509173539809E-2</v>
      </c>
      <c r="T434" s="1" cm="1">
        <f t="array" ref="T434">_xll.FDS($A434,"FF_TAX_CF(ANN_R,"&amp;AE434&amp;","&amp;AF434&amp;",,,USD)")</f>
        <v>0.109</v>
      </c>
      <c r="U434" s="1" cm="1">
        <f t="array" ref="U434">_xll.FDS($A434,"FF_TAX_CF(ANN_R,"&amp;AG434&amp;","&amp;AH434&amp;",,,USD)")</f>
        <v>0.93200000000000005</v>
      </c>
      <c r="V434" s="1" cm="1">
        <f t="array" ref="V434">_xll.FDS(A434,"FF_TAX_CF(ANN_R,"&amp;AI434&amp;","&amp;AJ434&amp;",,,USD)")</f>
        <v>0.46200000000000002</v>
      </c>
      <c r="W434" s="1" cm="1">
        <f t="array" ref="W434">_xll.FDS(A434,"FF_TAX_CF(ANN_R,"&amp;AK434&amp;","&amp;AL434&amp;",,,USD)")</f>
        <v>0.79500000000000004</v>
      </c>
      <c r="X434" s="1" cm="1">
        <f t="array" ref="X434">_xll.FDS(A434,"FF_TAX_CF(ANN_R,"&amp;F434&amp;","&amp;G434&amp;",,,USD)")</f>
        <v>2.5</v>
      </c>
      <c r="Y434" s="1" cm="1">
        <f t="array" ref="Y434">_xll.FDS($A434,"FF_PTX_INC(ANN_R,"&amp;AE434&amp;","&amp;AF434&amp;",,,USD)")</f>
        <v>-61.39</v>
      </c>
      <c r="Z434" s="1" cm="1">
        <f t="array" ref="Z434">_xll.FDS($A434,"FF_PTX_INC(ANN_R,"&amp;AG434&amp;","&amp;AH434&amp;",,,USD)")</f>
        <v>-26.818000000000001</v>
      </c>
      <c r="AA434" s="1" cm="1">
        <f t="array" ref="AA434">_xll.FDS(A434,"FF_PTX_INC(ANN_R,"&amp;AI434&amp;","&amp;AJ434&amp;",,,USD)")</f>
        <v>-26.574000000000002</v>
      </c>
      <c r="AB434" s="1" cm="1">
        <f t="array" ref="AB434">_xll.FDS(A434,"FF_PTX_INC(ANN_R,"&amp;AK434&amp;","&amp;AL434&amp;",,,USD)")</f>
        <v>5.226</v>
      </c>
      <c r="AC434" s="1" cm="1">
        <f t="array" ref="AC434">_xll.FDS(A434,"FF_PTX_INC(ANN_R,"&amp;F434&amp;","&amp;G434&amp;",,,USD)")</f>
        <v>14.5</v>
      </c>
      <c r="AE434" s="6">
        <f t="shared" si="45"/>
        <v>42005</v>
      </c>
      <c r="AF434" s="6">
        <f t="shared" si="46"/>
        <v>42369</v>
      </c>
      <c r="AG434" s="6">
        <f t="shared" si="47"/>
        <v>42370</v>
      </c>
      <c r="AH434" s="6">
        <f t="shared" si="48"/>
        <v>42735</v>
      </c>
      <c r="AI434" s="6">
        <f>DATE(YEAR(F434)+AO434,MONTH(F434),DAY(F434))</f>
        <v>42736</v>
      </c>
      <c r="AJ434" s="6">
        <f>DATE(YEAR(G434)+AO434,MONTH(G434),DAY(G434))</f>
        <v>43100</v>
      </c>
      <c r="AK434" s="6">
        <f>DATE(YEAR(F434)+AP434,MONTH(F434),DAY(F434))</f>
        <v>43101</v>
      </c>
      <c r="AL434" s="6">
        <f>DATE(YEAR(G434)+AP434,MONTH(G434),DAY(G434))</f>
        <v>43465</v>
      </c>
      <c r="AM434" s="8">
        <v>-4</v>
      </c>
      <c r="AN434" s="8">
        <v>-3</v>
      </c>
      <c r="AO434">
        <v>-2</v>
      </c>
      <c r="AP434">
        <v>-1</v>
      </c>
      <c r="AQ434" cm="1">
        <f t="array" ref="AQ434">_xll.FDS(A434,"FF_DEBT_LT(ANN_R,"&amp;F434&amp;","&amp;G434&amp;")")</f>
        <v>902.3</v>
      </c>
      <c r="AR434" cm="1">
        <f t="array" ref="AR434">_xll.FDS(A434,"FF_RD_EXP(ANN_R,"&amp;F434&amp;","&amp;G434&amp;")")</f>
        <v>129.69999999999999</v>
      </c>
      <c r="AS434" t="e" cm="1">
        <f t="array" ref="AS434">_xll.FDS(A434,"FF_PTX_INC_FOR(ANN_R,"&amp;F434&amp;","&amp;G434&amp;")")</f>
        <v>#N/A</v>
      </c>
      <c r="AT434" cm="1">
        <f t="array" ref="AT434">_xll.FDS(A434,"FF_MKT_VAL_PUBLIC(ANN_R,"&amp;[1]sample_report!E434&amp;")")</f>
        <v>10596.0424411104</v>
      </c>
    </row>
    <row r="435" spans="1:46" hidden="1" x14ac:dyDescent="0.25">
      <c r="A435" t="s">
        <v>884</v>
      </c>
      <c r="B435" t="s">
        <v>885</v>
      </c>
      <c r="C435" t="s">
        <v>502</v>
      </c>
      <c r="D435" t="str" cm="1">
        <f t="array" ref="D435">_xll.FDS(A435,"FF_MAJOR_IND_NAME")</f>
        <v>DRUGS, COSMETICS &amp; HEALTH CARE</v>
      </c>
      <c r="E435">
        <v>2019</v>
      </c>
      <c r="F435" s="4">
        <f t="shared" si="42"/>
        <v>43466</v>
      </c>
      <c r="G435" s="4">
        <f t="shared" si="43"/>
        <v>43830</v>
      </c>
      <c r="I435" s="1" cm="1">
        <f t="array" ref="I435">_xll.FDS(A435,"FF_PTX_INC(ANN_R,"&amp;F435&amp;","&amp;G435&amp;",,,USD)")</f>
        <v>345.4</v>
      </c>
      <c r="J435" s="1" cm="1">
        <f t="array" ref="J435">_xll.FDS(A435,"FF_MKT_VAL(ANN_R,"&amp;F435&amp;","&amp;G435&amp;",,,USD)")</f>
        <v>12523.367</v>
      </c>
      <c r="K435" s="1" cm="1">
        <f t="array" ref="K435">_xll.FDS(A435,"FF_SHLDRS_EQ(ANN_R,"&amp;F435&amp;","&amp;G435&amp;",,,USD)")</f>
        <v>5092.5</v>
      </c>
      <c r="L435" s="1" cm="1">
        <f t="array" ref="L435">_xll.FDS(A435,"FF_ASSETS(ANN_R,"&amp;F435&amp;","&amp;G435&amp;",,,USD)")</f>
        <v>8602.9</v>
      </c>
      <c r="M435" s="1" cm="1">
        <f t="array" ref="M435">_xll.FDS(A435,"FF_TAX_CF(ANN_R,"&amp;F435&amp;","&amp;G435&amp;",,,USD)")</f>
        <v>112.1</v>
      </c>
      <c r="N435" s="1" cm="1">
        <f t="array" ref="N435">_xll.FDS(A435,"FF_INC_TAX(ANN_R,"&amp;F435&amp;","&amp;G435&amp;",,,USD)")</f>
        <v>82.3</v>
      </c>
      <c r="O435" s="1" cm="1">
        <f t="array" ref="O435">_xll.FDS(A435,"FF_NET_INC(ANN_R,"&amp;F435&amp;","&amp;G435&amp;")")</f>
        <v>262.89999999999998</v>
      </c>
      <c r="P435" s="1" cm="1">
        <f t="array" ref="P435">_xll.FDS(A435,"FF_ROA(ANN_R,"&amp;F435&amp;","&amp;G435&amp;")")</f>
        <v>3.0410817876332401</v>
      </c>
      <c r="Q435" cm="1">
        <f t="array" ref="Q435">_xll.FDS(A435,"FF_TAX_RATE(ANN_R,"&amp;F435&amp;","&amp;G435&amp;")")</f>
        <v>23.827446438911402</v>
      </c>
      <c r="R435" t="e" cm="1">
        <f t="array" ref="R435">_xll.FDS(A435,"FF_TAX_REFUND(ANN_R,"&amp;F435&amp;","&amp;G435&amp;",,,,,""D=1"")")</f>
        <v>#N/A</v>
      </c>
      <c r="S435">
        <f t="shared" si="44"/>
        <v>-0.36185075039767611</v>
      </c>
      <c r="T435" s="1" cm="1">
        <f t="array" ref="T435">_xll.FDS($A435,"FF_TAX_CF(ANN_R,"&amp;AE435&amp;","&amp;AF435&amp;",,,USD)")</f>
        <v>71.400000000000006</v>
      </c>
      <c r="U435" s="1" cm="1">
        <f t="array" ref="U435">_xll.FDS($A435,"FF_TAX_CF(ANN_R,"&amp;AG435&amp;","&amp;AH435&amp;",,,USD)")</f>
        <v>112.3</v>
      </c>
      <c r="V435" s="1" cm="1">
        <f t="array" ref="V435">_xll.FDS(A435,"FF_TAX_CF(ANN_R,"&amp;AI435&amp;","&amp;AJ435&amp;",,,USD)")</f>
        <v>122.7</v>
      </c>
      <c r="W435" s="1" cm="1">
        <f t="array" ref="W435">_xll.FDS(A435,"FF_TAX_CF(ANN_R,"&amp;AK435&amp;","&amp;AL435&amp;",,,USD)")</f>
        <v>104.7</v>
      </c>
      <c r="X435" s="1" cm="1">
        <f t="array" ref="X435">_xll.FDS(A435,"FF_TAX_CF(ANN_R,"&amp;F435&amp;","&amp;G435&amp;",,,USD)")</f>
        <v>112.1</v>
      </c>
      <c r="Y435" s="1" cm="1">
        <f t="array" ref="Y435">_xll.FDS($A435,"FF_PTX_INC(ANN_R,"&amp;AE435&amp;","&amp;AF435&amp;",,,USD)")</f>
        <v>329.7</v>
      </c>
      <c r="Z435" s="1" cm="1">
        <f t="array" ref="Z435">_xll.FDS($A435,"FF_PTX_INC(ANN_R,"&amp;AG435&amp;","&amp;AH435&amp;",,,USD)")</f>
        <v>440.9</v>
      </c>
      <c r="AA435" s="1" cm="1">
        <f t="array" ref="AA435">_xll.FDS(A435,"FF_PTX_INC(ANN_R,"&amp;AI435&amp;","&amp;AJ435&amp;",,,USD)")</f>
        <v>-1603.5</v>
      </c>
      <c r="AB435" s="1" cm="1">
        <f t="array" ref="AB435">_xll.FDS(A435,"FF_PTX_INC(ANN_R,"&amp;AK435&amp;","&amp;AL435&amp;",,,USD)")</f>
        <v>-958.4</v>
      </c>
      <c r="AC435" s="1" cm="1">
        <f t="array" ref="AC435">_xll.FDS(A435,"FF_PTX_INC(ANN_R,"&amp;F435&amp;","&amp;G435&amp;",,,USD)")</f>
        <v>345.4</v>
      </c>
      <c r="AE435" s="6">
        <f t="shared" si="45"/>
        <v>42005</v>
      </c>
      <c r="AF435" s="6">
        <f t="shared" si="46"/>
        <v>42369</v>
      </c>
      <c r="AG435" s="6">
        <f t="shared" si="47"/>
        <v>42370</v>
      </c>
      <c r="AH435" s="6">
        <f t="shared" si="48"/>
        <v>42735</v>
      </c>
      <c r="AI435" s="6">
        <f>DATE(YEAR(F435)+AO435,MONTH(F435),DAY(F435))</f>
        <v>42736</v>
      </c>
      <c r="AJ435" s="6">
        <f>DATE(YEAR(G435)+AO435,MONTH(G435),DAY(G435))</f>
        <v>43100</v>
      </c>
      <c r="AK435" s="6">
        <f>DATE(YEAR(F435)+AP435,MONTH(F435),DAY(F435))</f>
        <v>43101</v>
      </c>
      <c r="AL435" s="6">
        <f>DATE(YEAR(G435)+AP435,MONTH(G435),DAY(G435))</f>
        <v>43465</v>
      </c>
      <c r="AM435" s="8">
        <v>-4</v>
      </c>
      <c r="AN435" s="8">
        <v>-3</v>
      </c>
      <c r="AO435">
        <v>-2</v>
      </c>
      <c r="AP435">
        <v>-1</v>
      </c>
      <c r="AQ435" cm="1">
        <f t="array" ref="AQ435">_xll.FDS(A435,"FF_DEBT_LT(ANN_R,"&amp;F435&amp;","&amp;G435&amp;")")</f>
        <v>1552.6</v>
      </c>
      <c r="AR435" cm="1">
        <f t="array" ref="AR435">_xll.FDS(A435,"FF_RD_EXP(ANN_R,"&amp;F435&amp;","&amp;G435&amp;")")</f>
        <v>131.30000000000001</v>
      </c>
      <c r="AS435" cm="1">
        <f t="array" ref="AS435">_xll.FDS(A435,"FF_PTX_INC_FOR(ANN_R,"&amp;F435&amp;","&amp;G435&amp;")")</f>
        <v>455.2</v>
      </c>
      <c r="AT435" cm="1">
        <f t="array" ref="AT435">_xll.FDS(A435,"FF_MKT_VAL_PUBLIC(ANN_R,"&amp;[1]sample_report!E435&amp;")")</f>
        <v>12365.985846911</v>
      </c>
    </row>
    <row r="436" spans="1:46" hidden="1" x14ac:dyDescent="0.25">
      <c r="A436" t="s">
        <v>916</v>
      </c>
      <c r="B436" t="s">
        <v>917</v>
      </c>
      <c r="C436" t="s">
        <v>502</v>
      </c>
      <c r="D436" t="str" cm="1">
        <f t="array" ref="D436">_xll.FDS(A436,"FF_MAJOR_IND_NAME")</f>
        <v>DRUGS, COSMETICS &amp; HEALTH CARE</v>
      </c>
      <c r="E436">
        <v>2019</v>
      </c>
      <c r="F436" s="4">
        <f t="shared" si="42"/>
        <v>43466</v>
      </c>
      <c r="G436" s="4">
        <f t="shared" si="43"/>
        <v>43830</v>
      </c>
      <c r="I436" s="1" cm="1">
        <f t="array" ref="I436">_xll.FDS(A436,"FF_PTX_INC(ANN_R,"&amp;F436&amp;","&amp;G436&amp;",,,USD)")</f>
        <v>-8.8239999999999998</v>
      </c>
      <c r="J436" s="1" cm="1">
        <f t="array" ref="J436">_xll.FDS(A436,"FF_MKT_VAL(ANN_R,"&amp;F436&amp;","&amp;G436&amp;",,,USD)")</f>
        <v>8387.2612174499991</v>
      </c>
      <c r="K436" s="1" cm="1">
        <f t="array" ref="K436">_xll.FDS(A436,"FF_SHLDRS_EQ(ANN_R,"&amp;F436&amp;","&amp;G436&amp;",,,USD)")</f>
        <v>217.79</v>
      </c>
      <c r="L436" s="1" cm="1">
        <f t="array" ref="L436">_xll.FDS(A436,"FF_ASSETS(ANN_R,"&amp;F436&amp;","&amp;G436&amp;",,,USD)")</f>
        <v>479.44799999999998</v>
      </c>
      <c r="M436" s="1" cm="1">
        <f t="array" ref="M436">_xll.FDS(A436,"FF_TAX_CF(ANN_R,"&amp;F436&amp;","&amp;G436&amp;",,,USD)")</f>
        <v>11.241</v>
      </c>
      <c r="N436" s="1" cm="1">
        <f t="array" ref="N436">_xll.FDS(A436,"FF_INC_TAX(ANN_R,"&amp;F436&amp;","&amp;G436&amp;",,,USD)")</f>
        <v>-1.5940000000000001</v>
      </c>
      <c r="O436" s="1" cm="1">
        <f t="array" ref="O436">_xll.FDS(A436,"FF_NET_INC(ANN_R,"&amp;F436&amp;","&amp;G436&amp;")")</f>
        <v>-7.23</v>
      </c>
      <c r="P436" s="1" cm="1">
        <f t="array" ref="P436">_xll.FDS(A436,"FF_ROA(ANN_R,"&amp;F436&amp;","&amp;G436&amp;")")</f>
        <v>-1.7650483801469901</v>
      </c>
      <c r="Q436" t="e" cm="1">
        <f t="array" ref="Q436">_xll.FDS(A436,"FF_TAX_RATE(ANN_R,"&amp;F436&amp;","&amp;G436&amp;")")</f>
        <v>#N/A</v>
      </c>
      <c r="R436" t="e" cm="1">
        <f t="array" ref="R436">_xll.FDS(A436,"FF_TAX_REFUND(ANN_R,"&amp;F436&amp;","&amp;G436&amp;",,,,,""D=1"")")</f>
        <v>#N/A</v>
      </c>
      <c r="S436">
        <f t="shared" si="44"/>
        <v>-0.15973532123637282</v>
      </c>
      <c r="T436" s="1" cm="1">
        <f t="array" ref="T436">_xll.FDS($A436,"FF_TAX_CF(ANN_R,"&amp;AE436&amp;","&amp;AF436&amp;",,,USD)")</f>
        <v>1.6879999999999999</v>
      </c>
      <c r="U436" s="1" cm="1">
        <f t="array" ref="U436">_xll.FDS($A436,"FF_TAX_CF(ANN_R,"&amp;AG436&amp;","&amp;AH436&amp;",,,USD)")</f>
        <v>9.4469999999999992</v>
      </c>
      <c r="V436" s="1" cm="1">
        <f t="array" ref="V436">_xll.FDS(A436,"FF_TAX_CF(ANN_R,"&amp;AI436&amp;","&amp;AJ436&amp;",,,USD)")</f>
        <v>10.286</v>
      </c>
      <c r="W436" s="1" cm="1">
        <f t="array" ref="W436">_xll.FDS(A436,"FF_TAX_CF(ANN_R,"&amp;AK436&amp;","&amp;AL436&amp;",,,USD)")</f>
        <v>20.350000000000001</v>
      </c>
      <c r="X436" s="1" cm="1">
        <f t="array" ref="X436">_xll.FDS(A436,"FF_TAX_CF(ANN_R,"&amp;F436&amp;","&amp;G436&amp;",,,USD)")</f>
        <v>11.241</v>
      </c>
      <c r="Y436" s="1" cm="1">
        <f t="array" ref="Y436">_xll.FDS($A436,"FF_PTX_INC(ANN_R,"&amp;AE436&amp;","&amp;AF436&amp;",,,USD)")</f>
        <v>-107.14700000000001</v>
      </c>
      <c r="Z436" s="1" cm="1">
        <f t="array" ref="Z436">_xll.FDS($A436,"FF_PTX_INC(ANN_R,"&amp;AG436&amp;","&amp;AH436&amp;",,,USD)")</f>
        <v>-121.464</v>
      </c>
      <c r="AA436" s="1" cm="1">
        <f t="array" ref="AA436">_xll.FDS(A436,"FF_PTX_INC(ANN_R,"&amp;AI436&amp;","&amp;AJ436&amp;",,,USD)")</f>
        <v>-48.497</v>
      </c>
      <c r="AB436" s="1" cm="1">
        <f t="array" ref="AB436">_xll.FDS(A436,"FF_PTX_INC(ANN_R,"&amp;AK436&amp;","&amp;AL436&amp;",,,USD)")</f>
        <v>-45.942</v>
      </c>
      <c r="AC436" s="1" cm="1">
        <f t="array" ref="AC436">_xll.FDS(A436,"FF_PTX_INC(ANN_R,"&amp;F436&amp;","&amp;G436&amp;",,,USD)")</f>
        <v>-8.8239999999999998</v>
      </c>
      <c r="AE436" s="6">
        <f t="shared" si="45"/>
        <v>42005</v>
      </c>
      <c r="AF436" s="6">
        <f t="shared" si="46"/>
        <v>42369</v>
      </c>
      <c r="AG436" s="6">
        <f t="shared" si="47"/>
        <v>42370</v>
      </c>
      <c r="AH436" s="6">
        <f t="shared" si="48"/>
        <v>42735</v>
      </c>
      <c r="AI436" s="6">
        <f>DATE(YEAR(F436)+AO436,MONTH(F436),DAY(F436))</f>
        <v>42736</v>
      </c>
      <c r="AJ436" s="6">
        <f>DATE(YEAR(G436)+AO436,MONTH(G436),DAY(G436))</f>
        <v>43100</v>
      </c>
      <c r="AK436" s="6">
        <f>DATE(YEAR(F436)+AP436,MONTH(F436),DAY(F436))</f>
        <v>43101</v>
      </c>
      <c r="AL436" s="6">
        <f>DATE(YEAR(G436)+AP436,MONTH(G436),DAY(G436))</f>
        <v>43465</v>
      </c>
      <c r="AM436" s="8">
        <v>-4</v>
      </c>
      <c r="AN436" s="8">
        <v>-3</v>
      </c>
      <c r="AO436">
        <v>-2</v>
      </c>
      <c r="AP436">
        <v>-1</v>
      </c>
      <c r="AQ436" cm="1">
        <f t="array" ref="AQ436">_xll.FDS(A436,"FF_DEBT_LT(ANN_R,"&amp;F436&amp;","&amp;G436&amp;")")</f>
        <v>163.56399999999999</v>
      </c>
      <c r="AR436" cm="1">
        <f t="array" ref="AR436">_xll.FDS(A436,"FF_RD_EXP(ANN_R,"&amp;F436&amp;","&amp;G436&amp;")")</f>
        <v>79.003</v>
      </c>
      <c r="AS436" cm="1">
        <f t="array" ref="AS436">_xll.FDS(A436,"FF_PTX_INC_FOR(ANN_R,"&amp;F436&amp;","&amp;G436&amp;")")</f>
        <v>79.100999999999999</v>
      </c>
      <c r="AT436" cm="1">
        <f t="array" ref="AT436">_xll.FDS(A436,"FF_MKT_VAL_PUBLIC(ANN_R,"&amp;[1]sample_report!E436&amp;")")</f>
        <v>6784.8330255500896</v>
      </c>
    </row>
    <row r="437" spans="1:46" x14ac:dyDescent="0.25">
      <c r="A437" t="s">
        <v>920</v>
      </c>
      <c r="B437" t="s">
        <v>921</v>
      </c>
      <c r="C437" t="s">
        <v>502</v>
      </c>
      <c r="D437" t="str" cm="1">
        <f t="array" ref="D437">_xll.FDS(A437,"FF_MAJOR_IND_NAME")</f>
        <v>DRUGS, COSMETICS &amp; HEALTH CARE</v>
      </c>
      <c r="E437">
        <v>2019</v>
      </c>
      <c r="F437" s="4">
        <f t="shared" si="42"/>
        <v>43466</v>
      </c>
      <c r="G437" s="4">
        <f t="shared" si="43"/>
        <v>43830</v>
      </c>
      <c r="I437" s="1" cm="1">
        <f t="array" ref="I437">_xll.FDS(A437,"FF_PTX_INC(ANN_R,"&amp;F437&amp;","&amp;G437&amp;",,,USD)")</f>
        <v>-132.69399999999999</v>
      </c>
      <c r="J437" s="1" cm="1">
        <f t="array" ref="J437">_xll.FDS(A437,"FF_MKT_VAL(ANN_R,"&amp;F437&amp;","&amp;G437&amp;",,,USD)")</f>
        <v>128.76261568000001</v>
      </c>
      <c r="K437" s="1" cm="1">
        <f t="array" ref="K437">_xll.FDS(A437,"FF_SHLDRS_EQ(ANN_R,"&amp;F437&amp;","&amp;G437&amp;",,,USD)")</f>
        <v>-186.017</v>
      </c>
      <c r="L437" s="1" cm="1">
        <f t="array" ref="L437">_xll.FDS(A437,"FF_ASSETS(ANN_R,"&amp;F437&amp;","&amp;G437&amp;",,,USD)")</f>
        <v>172.95699999999999</v>
      </c>
      <c r="M437" s="1" t="e" cm="1">
        <f t="array" ref="M437">_xll.FDS(A437,"FF_TAX_CF(ANN_R,"&amp;F437&amp;","&amp;G437&amp;",,,USD)")</f>
        <v>#N/A</v>
      </c>
      <c r="N437" s="1" cm="1">
        <f t="array" ref="N437">_xll.FDS(A437,"FF_INC_TAX(ANN_R,"&amp;F437&amp;","&amp;G437&amp;",,,USD)")</f>
        <v>0</v>
      </c>
      <c r="O437" s="1" cm="1">
        <f t="array" ref="O437">_xll.FDS(A437,"FF_NET_INC(ANN_R,"&amp;F437&amp;","&amp;G437&amp;")")</f>
        <v>-132.69399999999999</v>
      </c>
      <c r="P437" s="1" cm="1">
        <f t="array" ref="P437">_xll.FDS(A437,"FF_ROA(ANN_R,"&amp;F437&amp;","&amp;G437&amp;")")</f>
        <v>-69.667528580991501</v>
      </c>
      <c r="Q437" t="e" cm="1">
        <f t="array" ref="Q437">_xll.FDS(A437,"FF_TAX_RATE(ANN_R,"&amp;F437&amp;","&amp;G437&amp;")")</f>
        <v>#N/A</v>
      </c>
      <c r="R437" t="e" cm="1">
        <f t="array" ref="R437">_xll.FDS(A437,"FF_TAX_REFUND(ANN_R,"&amp;F437&amp;","&amp;G437&amp;",,,,,""D=1"")")</f>
        <v>#N/A</v>
      </c>
      <c r="S437" t="e">
        <f t="shared" si="44"/>
        <v>#N/A</v>
      </c>
      <c r="T437" s="1" t="e" cm="1">
        <f t="array" ref="T437">_xll.FDS($A437,"FF_TAX_CF(ANN_R,"&amp;AE437&amp;","&amp;AF437&amp;",,,USD)")</f>
        <v>#N/A</v>
      </c>
      <c r="U437" s="1" t="e" cm="1">
        <f t="array" ref="U437">_xll.FDS($A437,"FF_TAX_CF(ANN_R,"&amp;AG437&amp;","&amp;AH437&amp;",,,USD)")</f>
        <v>#N/A</v>
      </c>
      <c r="V437" s="1" t="e" cm="1">
        <f t="array" ref="V437">_xll.FDS(A437,"FF_TAX_CF(ANN_R,"&amp;AI437&amp;","&amp;AJ437&amp;",,,USD)")</f>
        <v>#N/A</v>
      </c>
      <c r="W437" s="1" t="e" cm="1">
        <f t="array" ref="W437">_xll.FDS(A437,"FF_TAX_CF(ANN_R,"&amp;AK437&amp;","&amp;AL437&amp;",,,USD)")</f>
        <v>#N/A</v>
      </c>
      <c r="X437" s="1" t="e" cm="1">
        <f t="array" ref="X437">_xll.FDS(A437,"FF_TAX_CF(ANN_R,"&amp;F437&amp;","&amp;G437&amp;",,,USD)")</f>
        <v>#N/A</v>
      </c>
      <c r="Y437" s="1" cm="1">
        <f t="array" ref="Y437">_xll.FDS($A437,"FF_PTX_INC(ANN_R,"&amp;AE437&amp;","&amp;AF437&amp;",,,USD)")</f>
        <v>-156.93700000000001</v>
      </c>
      <c r="Z437" s="1" cm="1">
        <f t="array" ref="Z437">_xll.FDS($A437,"FF_PTX_INC(ANN_R,"&amp;AG437&amp;","&amp;AH437&amp;",,,USD)")</f>
        <v>-279.96600000000001</v>
      </c>
      <c r="AA437" s="1" cm="1">
        <f t="array" ref="AA437">_xll.FDS(A437,"FF_PTX_INC(ANN_R,"&amp;AI437&amp;","&amp;AJ437&amp;",,,USD)")</f>
        <v>-183.76900000000001</v>
      </c>
      <c r="AB437" s="1" cm="1">
        <f t="array" ref="AB437">_xll.FDS(A437,"FF_PTX_INC(ANN_R,"&amp;AK437&amp;","&amp;AL437&amp;",,,USD)")</f>
        <v>-184.74799999999999</v>
      </c>
      <c r="AC437" s="1" cm="1">
        <f t="array" ref="AC437">_xll.FDS(A437,"FF_PTX_INC(ANN_R,"&amp;F437&amp;","&amp;G437&amp;",,,USD)")</f>
        <v>-132.69399999999999</v>
      </c>
      <c r="AE437" s="6">
        <f t="shared" si="45"/>
        <v>42005</v>
      </c>
      <c r="AF437" s="6">
        <f t="shared" si="46"/>
        <v>42369</v>
      </c>
      <c r="AG437" s="6">
        <f t="shared" si="47"/>
        <v>42370</v>
      </c>
      <c r="AH437" s="6">
        <f t="shared" si="48"/>
        <v>42735</v>
      </c>
      <c r="AI437" s="6">
        <f>DATE(YEAR(F437)+AO437,MONTH(F437),DAY(F437))</f>
        <v>42736</v>
      </c>
      <c r="AJ437" s="6">
        <f>DATE(YEAR(G437)+AO437,MONTH(G437),DAY(G437))</f>
        <v>43100</v>
      </c>
      <c r="AK437" s="6">
        <f>DATE(YEAR(F437)+AP437,MONTH(F437),DAY(F437))</f>
        <v>43101</v>
      </c>
      <c r="AL437" s="6">
        <f>DATE(YEAR(G437)+AP437,MONTH(G437),DAY(G437))</f>
        <v>43465</v>
      </c>
      <c r="AM437" s="8">
        <v>-4</v>
      </c>
      <c r="AN437" s="8">
        <v>-3</v>
      </c>
      <c r="AO437">
        <v>-2</v>
      </c>
      <c r="AP437">
        <v>-1</v>
      </c>
      <c r="AQ437" cm="1">
        <f t="array" ref="AQ437">_xll.FDS(A437,"FF_DEBT_LT(ANN_R,"&amp;F437&amp;","&amp;G437&amp;")")</f>
        <v>330.61500000000001</v>
      </c>
      <c r="AR437" cm="1">
        <f t="array" ref="AR437">_xll.FDS(A437,"FF_RD_EXP(ANN_R,"&amp;F437&amp;","&amp;G437&amp;")")</f>
        <v>113.842</v>
      </c>
      <c r="AS437" cm="1">
        <f t="array" ref="AS437">_xll.FDS(A437,"FF_PTX_INC_FOR(ANN_R,"&amp;F437&amp;","&amp;G437&amp;")")</f>
        <v>-8.5050000000000008</v>
      </c>
      <c r="AT437" cm="1">
        <f t="array" ref="AT437">_xll.FDS(A437,"FF_MKT_VAL_PUBLIC(ANN_R,"&amp;[1]sample_report!E437&amp;")")</f>
        <v>127.944200494738</v>
      </c>
    </row>
    <row r="438" spans="1:46" hidden="1" x14ac:dyDescent="0.25">
      <c r="A438" t="s">
        <v>930</v>
      </c>
      <c r="B438" t="s">
        <v>931</v>
      </c>
      <c r="C438" t="s">
        <v>932</v>
      </c>
      <c r="D438" t="str" cm="1">
        <f t="array" ref="D438">_xll.FDS(A438,"FF_MAJOR_IND_NAME")</f>
        <v>DRUGS, COSMETICS &amp; HEALTH CARE</v>
      </c>
      <c r="E438">
        <v>2019</v>
      </c>
      <c r="F438" s="4">
        <f t="shared" si="42"/>
        <v>43466</v>
      </c>
      <c r="G438" s="4">
        <f t="shared" si="43"/>
        <v>43830</v>
      </c>
      <c r="I438" s="1" cm="1">
        <f t="array" ref="I438">_xll.FDS(A438,"FF_PTX_INC(ANN_R,"&amp;F438&amp;","&amp;G438&amp;",,,USD)")</f>
        <v>16733.032745361299</v>
      </c>
      <c r="J438" s="1" cm="1">
        <f t="array" ref="J438">_xll.FDS(A438,"FF_MKT_VAL(ANN_R,"&amp;F438&amp;","&amp;G438&amp;",,,USD)")</f>
        <v>277490.08335549</v>
      </c>
      <c r="K438" s="1" cm="1">
        <f t="array" ref="K438">_xll.FDS(A438,"FF_SHLDRS_EQ(ANN_R,"&amp;F438&amp;","&amp;G438&amp;",,,USD)")</f>
        <v>33817.317532897003</v>
      </c>
      <c r="L438" s="1" cm="1">
        <f t="array" ref="L438">_xll.FDS(A438,"FF_ASSETS(ANN_R,"&amp;F438&amp;","&amp;G438&amp;",,,USD)")</f>
        <v>85806.7832511663</v>
      </c>
      <c r="M438" s="1" cm="1">
        <f t="array" ref="M438">_xll.FDS(A438,"FF_TAX_CF(ANN_R,"&amp;F438&amp;","&amp;G438&amp;",,,USD)")</f>
        <v>3565.1653747558598</v>
      </c>
      <c r="N438" s="1" cm="1">
        <f t="array" ref="N438">_xll.FDS(A438,"FF_INC_TAX(ANN_R,"&amp;F438&amp;","&amp;G438&amp;",,,USD)")</f>
        <v>2521.6777954101599</v>
      </c>
      <c r="O438" s="1" cm="1">
        <f t="array" ref="O438">_xll.FDS(A438,"FF_NET_INC(ANN_R,"&amp;F438&amp;","&amp;G438&amp;")")</f>
        <v>13497</v>
      </c>
      <c r="P438" s="1" cm="1">
        <f t="array" ref="P438">_xll.FDS(A438,"FF_ROA(ANN_R,"&amp;F438&amp;","&amp;G438&amp;")")</f>
        <v>16.703381020741499</v>
      </c>
      <c r="Q438" cm="1">
        <f t="array" ref="Q438">_xll.FDS(A438,"FF_TAX_RATE(ANN_R,"&amp;F438&amp;","&amp;G438&amp;")")</f>
        <v>15.0700583318299</v>
      </c>
      <c r="R438" t="e" cm="1">
        <f t="array" ref="R438">_xll.FDS(A438,"FF_TAX_REFUND(ANN_R,"&amp;F438&amp;","&amp;G438&amp;",,,,,""D=1"")")</f>
        <v>#N/A</v>
      </c>
      <c r="S438">
        <f t="shared" si="44"/>
        <v>0.26744808820670385</v>
      </c>
      <c r="T438" s="1" cm="1">
        <f t="array" ref="T438">_xll.FDS($A438,"FF_TAX_CF(ANN_R,"&amp;AE438&amp;","&amp;AF438&amp;",,,USD)")</f>
        <v>3838.4852771759001</v>
      </c>
      <c r="U438" s="1" cm="1">
        <f t="array" ref="U438">_xll.FDS($A438,"FF_TAX_CF(ANN_R,"&amp;AG438&amp;","&amp;AH438&amp;",,,USD)")</f>
        <v>3794.28205418587</v>
      </c>
      <c r="V438" s="1" cm="1">
        <f t="array" ref="V438">_xll.FDS(A438,"FF_TAX_CF(ANN_R,"&amp;AI438&amp;","&amp;AJ438&amp;",,,USD)")</f>
        <v>3971.5031197071098</v>
      </c>
      <c r="W438" s="1" cm="1">
        <f t="array" ref="W438">_xll.FDS(A438,"FF_TAX_CF(ANN_R,"&amp;AK438&amp;","&amp;AL438&amp;",,,USD)")</f>
        <v>3359.6875505447401</v>
      </c>
      <c r="X438" s="1" cm="1">
        <f t="array" ref="X438">_xll.FDS(A438,"FF_TAX_CF(ANN_R,"&amp;F438&amp;","&amp;G438&amp;",,,USD)")</f>
        <v>3565.1653747558598</v>
      </c>
      <c r="Y438" s="1" cm="1">
        <f t="array" ref="Y438">_xll.FDS($A438,"FF_PTX_INC(ANN_R,"&amp;AE438&amp;","&amp;AF438&amp;",,,USD)")</f>
        <v>12449.1133705378</v>
      </c>
      <c r="Z438" s="1" cm="1">
        <f t="array" ref="Z438">_xll.FDS($A438,"FF_PTX_INC(ANN_R,"&amp;AG438&amp;","&amp;AH438&amp;",,,USD)")</f>
        <v>13202.8428782225</v>
      </c>
      <c r="AA438" s="1" cm="1">
        <f t="array" ref="AA438">_xll.FDS(A438,"FF_PTX_INC(ANN_R,"&amp;AI438&amp;","&amp;AJ438&amp;",,,USD)")</f>
        <v>12445.871889591201</v>
      </c>
      <c r="AB438" s="1" cm="1">
        <f t="array" ref="AB438">_xll.FDS(A438,"FF_PTX_INC(ANN_R,"&amp;AK438&amp;","&amp;AL438&amp;",,,USD)")</f>
        <v>14450.334957361199</v>
      </c>
      <c r="AC438" s="1" cm="1">
        <f t="array" ref="AC438">_xll.FDS(A438,"FF_PTX_INC(ANN_R,"&amp;F438&amp;","&amp;G438&amp;",,,USD)")</f>
        <v>16733.032745361299</v>
      </c>
      <c r="AE438" s="6">
        <f t="shared" si="45"/>
        <v>42005</v>
      </c>
      <c r="AF438" s="6">
        <f t="shared" si="46"/>
        <v>42369</v>
      </c>
      <c r="AG438" s="6">
        <f t="shared" si="47"/>
        <v>42370</v>
      </c>
      <c r="AH438" s="6">
        <f t="shared" si="48"/>
        <v>42735</v>
      </c>
      <c r="AI438" s="6">
        <f>DATE(YEAR(F438)+AO438,MONTH(F438),DAY(F438))</f>
        <v>42736</v>
      </c>
      <c r="AJ438" s="6">
        <f>DATE(YEAR(G438)+AO438,MONTH(G438),DAY(G438))</f>
        <v>43100</v>
      </c>
      <c r="AK438" s="6">
        <f>DATE(YEAR(F438)+AP438,MONTH(F438),DAY(F438))</f>
        <v>43101</v>
      </c>
      <c r="AL438" s="6">
        <f>DATE(YEAR(G438)+AP438,MONTH(G438),DAY(G438))</f>
        <v>43465</v>
      </c>
      <c r="AM438" s="8">
        <v>-4</v>
      </c>
      <c r="AN438" s="8">
        <v>-3</v>
      </c>
      <c r="AO438">
        <v>-2</v>
      </c>
      <c r="AP438">
        <v>-1</v>
      </c>
      <c r="AQ438" cm="1">
        <f t="array" ref="AQ438">_xll.FDS(A438,"FF_DEBT_LT(ANN_R,"&amp;F438&amp;","&amp;G438&amp;")")</f>
        <v>13547</v>
      </c>
      <c r="AR438" cm="1">
        <f t="array" ref="AR438">_xll.FDS(A438,"FF_RD_EXP(ANN_R,"&amp;F438&amp;","&amp;G438&amp;")")</f>
        <v>11690</v>
      </c>
      <c r="AS438" t="e" cm="1">
        <f t="array" ref="AS438">_xll.FDS(A438,"FF_PTX_INC_FOR(ANN_R,"&amp;F438&amp;","&amp;G438&amp;")")</f>
        <v>#N/A</v>
      </c>
      <c r="AT438" cm="1">
        <f t="array" ref="AT438">_xll.FDS(A438,"FF_MKT_VAL_PUBLIC(ANN_R,"&amp;[1]sample_report!E438&amp;")")</f>
        <v>216352.979677425</v>
      </c>
    </row>
    <row r="439" spans="1:46" hidden="1" x14ac:dyDescent="0.25">
      <c r="A439" t="s">
        <v>978</v>
      </c>
      <c r="B439" t="s">
        <v>979</v>
      </c>
      <c r="C439" t="s">
        <v>940</v>
      </c>
      <c r="D439" t="str" cm="1">
        <f t="array" ref="D439">_xll.FDS(A439,"FF_MAJOR_IND_NAME")</f>
        <v>DRUGS, COSMETICS &amp; HEALTH CARE</v>
      </c>
      <c r="E439">
        <v>2019</v>
      </c>
      <c r="F439" s="4">
        <f t="shared" si="42"/>
        <v>43466</v>
      </c>
      <c r="G439" s="4">
        <f t="shared" si="43"/>
        <v>43830</v>
      </c>
      <c r="I439" s="1" cm="1">
        <f t="array" ref="I439">_xll.FDS(A439,"FF_PTX_INC(ANN_R,"&amp;F439&amp;","&amp;G439&amp;",,,USD)")</f>
        <v>3014.1365568637798</v>
      </c>
      <c r="J439" s="1" cm="1">
        <f t="array" ref="J439">_xll.FDS(A439,"FF_MKT_VAL(ANN_R,"&amp;F439&amp;","&amp;G439&amp;",,,USD)")</f>
        <v>80292.754750199994</v>
      </c>
      <c r="K439" s="1" cm="1">
        <f t="array" ref="K439">_xll.FDS(A439,"FF_SHLDRS_EQ(ANN_R,"&amp;F439&amp;","&amp;G439&amp;",,,USD)")</f>
        <v>53041.489796161703</v>
      </c>
      <c r="L439" s="1" cm="1">
        <f t="array" ref="L439">_xll.FDS(A439,"FF_ASSETS(ANN_R,"&amp;F439&amp;","&amp;G439&amp;",,,USD)")</f>
        <v>147320.25999021501</v>
      </c>
      <c r="M439" s="1" cm="1">
        <f t="array" ref="M439">_xll.FDS(A439,"FF_TAX_CF(ANN_R,"&amp;F439&amp;","&amp;G439&amp;",,,USD)")</f>
        <v>2858.56099748611</v>
      </c>
      <c r="N439" s="1" cm="1">
        <f t="array" ref="N439">_xll.FDS(A439,"FF_INC_TAX(ANN_R,"&amp;F439&amp;","&amp;G439&amp;",,,USD)")</f>
        <v>495.82714247703598</v>
      </c>
      <c r="O439" s="1" cm="1">
        <f t="array" ref="O439">_xll.FDS(A439,"FF_NET_INC(ANN_R,"&amp;F439&amp;","&amp;G439&amp;")")</f>
        <v>2391</v>
      </c>
      <c r="P439" s="1" cm="1">
        <f t="array" ref="P439">_xll.FDS(A439,"FF_ROA(ANN_R,"&amp;F439&amp;","&amp;G439&amp;")")</f>
        <v>1.81735954607816</v>
      </c>
      <c r="Q439" cm="1">
        <f t="array" ref="Q439">_xll.FDS(A439,"FF_TAX_RATE(ANN_R,"&amp;F439&amp;","&amp;G439&amp;")")</f>
        <v>16.450055699962899</v>
      </c>
      <c r="R439" t="e" cm="1">
        <f t="array" ref="R439">_xll.FDS(A439,"FF_TAX_REFUND(ANN_R,"&amp;F439&amp;","&amp;G439&amp;",,,,,""D=1"")")</f>
        <v>#N/A</v>
      </c>
      <c r="S439">
        <f t="shared" si="44"/>
        <v>0.51728353276079964</v>
      </c>
      <c r="T439" s="1" cm="1">
        <f t="array" ref="T439">_xll.FDS($A439,"FF_TAX_CF(ANN_R,"&amp;AE439&amp;","&amp;AF439&amp;",,,USD)")</f>
        <v>1884.05646061897</v>
      </c>
      <c r="U439" s="1" cm="1">
        <f t="array" ref="U439">_xll.FDS($A439,"FF_TAX_CF(ANN_R,"&amp;AG439&amp;","&amp;AH439&amp;",,,USD)")</f>
        <v>1881.6415017843201</v>
      </c>
      <c r="V439" s="1" cm="1">
        <f t="array" ref="V439">_xll.FDS(A439,"FF_TAX_CF(ANN_R,"&amp;AI439&amp;","&amp;AJ439&amp;",,,USD)")</f>
        <v>2053.9688612222699</v>
      </c>
      <c r="W439" s="1" cm="1">
        <f t="array" ref="W439">_xll.FDS(A439,"FF_TAX_CF(ANN_R,"&amp;AK439&amp;","&amp;AL439&amp;",,,USD)")</f>
        <v>2392.5324468612698</v>
      </c>
      <c r="X439" s="1" cm="1">
        <f t="array" ref="X439">_xll.FDS(A439,"FF_TAX_CF(ANN_R,"&amp;F439&amp;","&amp;G439&amp;",,,USD)")</f>
        <v>2858.56099748611</v>
      </c>
      <c r="Y439" s="1" cm="1">
        <f t="array" ref="Y439">_xll.FDS($A439,"FF_PTX_INC(ANN_R,"&amp;AE439&amp;","&amp;AF439&amp;",,,USD)")</f>
        <v>5816.2896621227301</v>
      </c>
      <c r="Z439" s="1" cm="1">
        <f t="array" ref="Z439">_xll.FDS($A439,"FF_PTX_INC(ANN_R,"&amp;AG439&amp;","&amp;AH439&amp;",,,USD)")</f>
        <v>5286.5166002511996</v>
      </c>
      <c r="AA439" s="1" cm="1">
        <f t="array" ref="AA439">_xll.FDS(A439,"FF_PTX_INC(ANN_R,"&amp;AI439&amp;","&amp;AJ439&amp;",,,USD)")</f>
        <v>5139.99785864353</v>
      </c>
      <c r="AB439" s="1" cm="1">
        <f t="array" ref="AB439">_xll.FDS(A439,"FF_PTX_INC(ANN_R,"&amp;AK439&amp;","&amp;AL439&amp;",,,USD)")</f>
        <v>2144.7850041389502</v>
      </c>
      <c r="AC439" s="1" cm="1">
        <f t="array" ref="AC439">_xll.FDS(A439,"FF_PTX_INC(ANN_R,"&amp;F439&amp;","&amp;G439&amp;",,,USD)")</f>
        <v>3014.1365568637798</v>
      </c>
      <c r="AE439" s="6">
        <f t="shared" si="45"/>
        <v>42005</v>
      </c>
      <c r="AF439" s="6">
        <f t="shared" si="46"/>
        <v>42369</v>
      </c>
      <c r="AG439" s="6">
        <f t="shared" si="47"/>
        <v>42370</v>
      </c>
      <c r="AH439" s="6">
        <f t="shared" si="48"/>
        <v>42735</v>
      </c>
      <c r="AI439" s="6">
        <f>DATE(YEAR(F439)+AO439,MONTH(F439),DAY(F439))</f>
        <v>42736</v>
      </c>
      <c r="AJ439" s="6">
        <f>DATE(YEAR(G439)+AO439,MONTH(G439),DAY(G439))</f>
        <v>43100</v>
      </c>
      <c r="AK439" s="6">
        <f>DATE(YEAR(F439)+AP439,MONTH(F439),DAY(F439))</f>
        <v>43101</v>
      </c>
      <c r="AL439" s="6">
        <f>DATE(YEAR(G439)+AP439,MONTH(G439),DAY(G439))</f>
        <v>43465</v>
      </c>
      <c r="AM439" s="8">
        <v>-4</v>
      </c>
      <c r="AN439" s="8">
        <v>-3</v>
      </c>
      <c r="AO439">
        <v>-2</v>
      </c>
      <c r="AP439">
        <v>-1</v>
      </c>
      <c r="AQ439" cm="1">
        <f t="array" ref="AQ439">_xll.FDS(A439,"FF_DEBT_LT(ANN_R,"&amp;F439&amp;","&amp;G439&amp;")")</f>
        <v>36911</v>
      </c>
      <c r="AR439" cm="1">
        <f t="array" ref="AR439">_xll.FDS(A439,"FF_RD_EXP(ANN_R,"&amp;F439&amp;","&amp;G439&amp;")")</f>
        <v>5301</v>
      </c>
      <c r="AS439" t="e" cm="1">
        <f t="array" ref="AS439">_xll.FDS(A439,"FF_PTX_INC_FOR(ANN_R,"&amp;F439&amp;","&amp;G439&amp;")")</f>
        <v>#N/A</v>
      </c>
      <c r="AT439" cm="1">
        <f t="array" ref="AT439">_xll.FDS(A439,"FF_MKT_VAL_PUBLIC(ANN_R,"&amp;[1]sample_report!E439&amp;")")</f>
        <v>71529.939758932902</v>
      </c>
    </row>
    <row r="440" spans="1:46" hidden="1" x14ac:dyDescent="0.25">
      <c r="A440" t="s">
        <v>1011</v>
      </c>
      <c r="B440" t="s">
        <v>1012</v>
      </c>
      <c r="C440" t="s">
        <v>977</v>
      </c>
      <c r="D440" t="str" cm="1">
        <f t="array" ref="D440">_xll.FDS(A440,"FF_MAJOR_IND_NAME")</f>
        <v>DRUGS, COSMETICS &amp; HEALTH CARE</v>
      </c>
      <c r="E440">
        <v>2019</v>
      </c>
      <c r="F440" s="4">
        <f t="shared" si="42"/>
        <v>43466</v>
      </c>
      <c r="G440" s="4">
        <f t="shared" si="43"/>
        <v>43830</v>
      </c>
      <c r="I440" s="1" cm="1">
        <f t="array" ref="I440">_xll.FDS(A440,"FF_PTX_INC(ANN_R,"&amp;F440&amp;","&amp;G440&amp;",,,USD)")</f>
        <v>1710.21190452576</v>
      </c>
      <c r="J440" s="1" cm="1">
        <f t="array" ref="J440">_xll.FDS(A440,"FF_MKT_VAL(ANN_R,"&amp;F440&amp;","&amp;G440&amp;",,,USD)")</f>
        <v>43525.136591314404</v>
      </c>
      <c r="K440" s="1" cm="1">
        <f t="array" ref="K440">_xll.FDS(A440,"FF_SHLDRS_EQ(ANN_R,"&amp;F440&amp;","&amp;G440&amp;",,,USD)")</f>
        <v>14140.1317791939</v>
      </c>
      <c r="L440" s="1" cm="1">
        <f t="array" ref="L440">_xll.FDS(A440,"FF_ASSETS(ANN_R,"&amp;F440&amp;","&amp;G440&amp;",,,USD)")</f>
        <v>30325.458454132098</v>
      </c>
      <c r="M440" s="1" cm="1">
        <f t="array" ref="M440">_xll.FDS(A440,"FF_TAX_CF(ANN_R,"&amp;F440&amp;","&amp;G440&amp;",,,USD)")</f>
        <v>406.287252187729</v>
      </c>
      <c r="N440" s="1" cm="1">
        <f t="array" ref="N440">_xll.FDS(A440,"FF_INC_TAX(ANN_R,"&amp;F440&amp;","&amp;G440&amp;",,,USD)")</f>
        <v>377.186787843704</v>
      </c>
      <c r="O440" s="1" cm="1">
        <f t="array" ref="O440">_xll.FDS(A440,"FF_NET_INC(ANN_R,"&amp;F440&amp;","&amp;G440&amp;")")</f>
        <v>1186</v>
      </c>
      <c r="P440" s="1" cm="1">
        <f t="array" ref="P440">_xll.FDS(A440,"FF_ROA(ANN_R,"&amp;F440&amp;","&amp;G440&amp;")")</f>
        <v>4.4725181483925702</v>
      </c>
      <c r="Q440" cm="1">
        <f t="array" ref="Q440">_xll.FDS(A440,"FF_TAX_RATE(ANN_R,"&amp;F440&amp;","&amp;G440&amp;")")</f>
        <v>22.054973821989499</v>
      </c>
      <c r="R440" t="e" cm="1">
        <f t="array" ref="R440">_xll.FDS(A440,"FF_TAX_REFUND(ANN_R,"&amp;F440&amp;","&amp;G440&amp;",,,,,""D=1"")")</f>
        <v>#N/A</v>
      </c>
      <c r="S440">
        <f t="shared" si="44"/>
        <v>0.25030203844984761</v>
      </c>
      <c r="T440" s="1" cm="1">
        <f t="array" ref="T440">_xll.FDS($A440,"FF_TAX_CF(ANN_R,"&amp;AE440&amp;","&amp;AF440&amp;",,,USD)")</f>
        <v>310.497827529907</v>
      </c>
      <c r="U440" s="1" cm="1">
        <f t="array" ref="U440">_xll.FDS($A440,"FF_TAX_CF(ANN_R,"&amp;AG440&amp;","&amp;AH440&amp;",,,USD)")</f>
        <v>326.328185200691</v>
      </c>
      <c r="V440" s="1" cm="1">
        <f t="array" ref="V440">_xll.FDS(A440,"FF_TAX_CF(ANN_R,"&amp;AI440&amp;","&amp;AJ440&amp;",,,USD)")</f>
        <v>320.33341932296798</v>
      </c>
      <c r="W440" s="1" cm="1">
        <f t="array" ref="W440">_xll.FDS(A440,"FF_TAX_CF(ANN_R,"&amp;AK440&amp;","&amp;AL440&amp;",,,USD)")</f>
        <v>355.10466790199303</v>
      </c>
      <c r="X440" s="1" cm="1">
        <f t="array" ref="X440">_xll.FDS(A440,"FF_TAX_CF(ANN_R,"&amp;F440&amp;","&amp;G440&amp;",,,USD)")</f>
        <v>406.287252187729</v>
      </c>
      <c r="Y440" s="1" cm="1">
        <f t="array" ref="Y440">_xll.FDS($A440,"FF_PTX_INC(ANN_R,"&amp;AE440&amp;","&amp;AF440&amp;",,,USD)")</f>
        <v>690.85766625404403</v>
      </c>
      <c r="Z440" s="1" cm="1">
        <f t="array" ref="Z440">_xll.FDS($A440,"FF_PTX_INC(ANN_R,"&amp;AG440&amp;","&amp;AH440&amp;",,,USD)")</f>
        <v>1131.63977444172</v>
      </c>
      <c r="AA440" s="1" cm="1">
        <f t="array" ref="AA440">_xll.FDS(A440,"FF_PTX_INC(ANN_R,"&amp;AI440&amp;","&amp;AJ440&amp;",,,USD)")</f>
        <v>1557.67764818668</v>
      </c>
      <c r="AB440" s="1" cm="1">
        <f t="array" ref="AB440">_xll.FDS(A440,"FF_PTX_INC(ANN_R,"&amp;AK440&amp;","&amp;AL440&amp;",,,USD)")</f>
        <v>1775.5233395099599</v>
      </c>
      <c r="AC440" s="1" cm="1">
        <f t="array" ref="AC440">_xll.FDS(A440,"FF_PTX_INC(ANN_R,"&amp;F440&amp;","&amp;G440&amp;",,,USD)")</f>
        <v>1710.21190452576</v>
      </c>
      <c r="AE440" s="6">
        <f t="shared" si="45"/>
        <v>42005</v>
      </c>
      <c r="AF440" s="6">
        <f t="shared" si="46"/>
        <v>42369</v>
      </c>
      <c r="AG440" s="6">
        <f t="shared" si="47"/>
        <v>42370</v>
      </c>
      <c r="AH440" s="6">
        <f t="shared" si="48"/>
        <v>42735</v>
      </c>
      <c r="AI440" s="6">
        <f>DATE(YEAR(F440)+AO440,MONTH(F440),DAY(F440))</f>
        <v>42736</v>
      </c>
      <c r="AJ440" s="6">
        <f>DATE(YEAR(G440)+AO440,MONTH(G440),DAY(G440))</f>
        <v>43100</v>
      </c>
      <c r="AK440" s="6">
        <f>DATE(YEAR(F440)+AP440,MONTH(F440),DAY(F440))</f>
        <v>43101</v>
      </c>
      <c r="AL440" s="6">
        <f>DATE(YEAR(G440)+AP440,MONTH(G440),DAY(G440))</f>
        <v>43465</v>
      </c>
      <c r="AM440" s="8">
        <v>-4</v>
      </c>
      <c r="AN440" s="8">
        <v>-3</v>
      </c>
      <c r="AO440">
        <v>-2</v>
      </c>
      <c r="AP440">
        <v>-1</v>
      </c>
      <c r="AQ440" cm="1">
        <f t="array" ref="AQ440">_xll.FDS(A440,"FF_DEBT_LT(ANN_R,"&amp;F440&amp;","&amp;G440&amp;")")</f>
        <v>4939</v>
      </c>
      <c r="AR440" cm="1">
        <f t="array" ref="AR440">_xll.FDS(A440,"FF_RD_EXP(ANN_R,"&amp;F440&amp;","&amp;G440&amp;")")</f>
        <v>1629</v>
      </c>
      <c r="AS440" cm="1">
        <f t="array" ref="AS440">_xll.FDS(A440,"FF_PTX_INC_FOR(ANN_R,"&amp;F440&amp;","&amp;G440&amp;")")</f>
        <v>744</v>
      </c>
      <c r="AT440" cm="1">
        <f t="array" ref="AT440">_xll.FDS(A440,"FF_MKT_VAL_PUBLIC(ANN_R,"&amp;[1]sample_report!E440&amp;")")</f>
        <v>38647.337574513404</v>
      </c>
    </row>
    <row r="441" spans="1:46" x14ac:dyDescent="0.25">
      <c r="A441" t="s">
        <v>1102</v>
      </c>
      <c r="B441" t="s">
        <v>1103</v>
      </c>
      <c r="C441" t="s">
        <v>932</v>
      </c>
      <c r="D441" t="str" cm="1">
        <f t="array" ref="D441">_xll.FDS(A441,"FF_MAJOR_IND_NAME")</f>
        <v>DRUGS, COSMETICS &amp; HEALTH CARE</v>
      </c>
      <c r="E441">
        <v>2019</v>
      </c>
      <c r="F441" s="4">
        <f t="shared" si="42"/>
        <v>43466</v>
      </c>
      <c r="G441" s="4">
        <f t="shared" si="43"/>
        <v>43830</v>
      </c>
      <c r="I441" s="1" cm="1">
        <f t="array" ref="I441">_xll.FDS(A441,"FF_PTX_INC(ANN_R,"&amp;F441&amp;","&amp;G441&amp;",,,USD)")</f>
        <v>-331.99998662244201</v>
      </c>
      <c r="J441" s="1" cm="1">
        <f t="array" ref="J441">_xll.FDS(A441,"FF_MKT_VAL(ANN_R,"&amp;F441&amp;","&amp;G441&amp;",,,USD)")</f>
        <v>27802.878048389</v>
      </c>
      <c r="K441" s="1" cm="1">
        <f t="array" ref="K441">_xll.FDS(A441,"FF_SHLDRS_EQ(ANN_R,"&amp;F441&amp;","&amp;G441&amp;",,,USD)")</f>
        <v>19302.999665765699</v>
      </c>
      <c r="L441" s="1" cm="1">
        <f t="array" ref="L441">_xll.FDS(A441,"FF_ASSETS(ANN_R,"&amp;F441&amp;","&amp;G441&amp;",,,USD)")</f>
        <v>27654.999521149501</v>
      </c>
      <c r="M441" s="1" cm="1">
        <f t="array" ref="M441">_xll.FDS(A441,"FF_TAX_CF(ANN_R,"&amp;F441&amp;","&amp;G441&amp;",,,USD)")</f>
        <v>-223.99999097417799</v>
      </c>
      <c r="N441" s="1" cm="1">
        <f t="array" ref="N441">_xll.FDS(A441,"FF_INC_TAX(ANN_R,"&amp;F441&amp;","&amp;G441&amp;",,,USD)")</f>
        <v>323.99998694479302</v>
      </c>
      <c r="O441" s="1" cm="1">
        <f t="array" ref="O441">_xll.FDS(A441,"FF_NET_INC(ANN_R,"&amp;F441&amp;","&amp;G441&amp;")")</f>
        <v>-651.92148527131803</v>
      </c>
      <c r="P441" s="1" cm="1">
        <f t="array" ref="P441">_xll.FDS(A441,"FF_ROA(ANN_R,"&amp;F441&amp;","&amp;G441&amp;")")</f>
        <v>-2.4390299995500699</v>
      </c>
      <c r="Q441" t="e" cm="1">
        <f t="array" ref="Q441">_xll.FDS(A441,"FF_TAX_RATE(ANN_R,"&amp;F441&amp;","&amp;G441&amp;")")</f>
        <v>#N/A</v>
      </c>
      <c r="R441" t="e" cm="1">
        <f t="array" ref="R441">_xll.FDS(A441,"FF_TAX_REFUND(ANN_R,"&amp;F441&amp;","&amp;G441&amp;",,,,,""D=1"")")</f>
        <v>#N/A</v>
      </c>
      <c r="S441" t="e">
        <f t="shared" si="44"/>
        <v>#N/A</v>
      </c>
      <c r="T441" s="1" t="e" cm="1">
        <f t="array" ref="T441">_xll.FDS($A441,"FF_TAX_CF(ANN_R,"&amp;AE441&amp;","&amp;AF441&amp;",,,USD)")</f>
        <v>#N/A</v>
      </c>
      <c r="U441" s="1" t="e" cm="1">
        <f t="array" ref="U441">_xll.FDS($A441,"FF_TAX_CF(ANN_R,"&amp;AG441&amp;","&amp;AH441&amp;",,,USD)")</f>
        <v>#N/A</v>
      </c>
      <c r="V441" s="1" t="e" cm="1">
        <f t="array" ref="V441">_xll.FDS(A441,"FF_TAX_CF(ANN_R,"&amp;AI441&amp;","&amp;AJ441&amp;",,,USD)")</f>
        <v>#N/A</v>
      </c>
      <c r="W441" s="1" t="e" cm="1">
        <f t="array" ref="W441">_xll.FDS(A441,"FF_TAX_CF(ANN_R,"&amp;AK441&amp;","&amp;AL441&amp;",,,USD)")</f>
        <v>#N/A</v>
      </c>
      <c r="X441" s="1" cm="1">
        <f t="array" ref="X441">_xll.FDS(A441,"FF_TAX_CF(ANN_R,"&amp;F441&amp;","&amp;G441&amp;",,,USD)")</f>
        <v>-223.99999097417799</v>
      </c>
      <c r="Y441" s="1" cm="1">
        <f t="array" ref="Y441">_xll.FDS($A441,"FF_PTX_INC(ANN_R,"&amp;AE441&amp;","&amp;AF441&amp;",,,USD)")</f>
        <v>350.99998172280601</v>
      </c>
      <c r="Z441" s="1" cm="1">
        <f t="array" ref="Z441">_xll.FDS($A441,"FF_PTX_INC(ANN_R,"&amp;AG441&amp;","&amp;AH441&amp;",,,USD)")</f>
        <v>-113.000006158332</v>
      </c>
      <c r="AA441" s="1" cm="1">
        <f t="array" ref="AA441">_xll.FDS(A441,"FF_PTX_INC(ANN_R,"&amp;AI441&amp;","&amp;AJ441&amp;",,,USD)")</f>
        <v>-126.99999515464501</v>
      </c>
      <c r="AB441" s="1" cm="1">
        <f t="array" ref="AB441">_xll.FDS(A441,"FF_PTX_INC(ANN_R,"&amp;AK441&amp;","&amp;AL441&amp;",,,USD)")</f>
        <v>-299.999990135389</v>
      </c>
      <c r="AC441" s="1" cm="1">
        <f t="array" ref="AC441">_xll.FDS(A441,"FF_PTX_INC(ANN_R,"&amp;F441&amp;","&amp;G441&amp;",,,USD)")</f>
        <v>-331.99998662244201</v>
      </c>
      <c r="AE441" s="6">
        <f t="shared" si="45"/>
        <v>42005</v>
      </c>
      <c r="AF441" s="6">
        <f t="shared" si="46"/>
        <v>42369</v>
      </c>
      <c r="AG441" s="6">
        <f t="shared" si="47"/>
        <v>42370</v>
      </c>
      <c r="AH441" s="6">
        <f t="shared" si="48"/>
        <v>42735</v>
      </c>
      <c r="AI441" s="6">
        <f>DATE(YEAR(F441)+AO441,MONTH(F441),DAY(F441))</f>
        <v>42736</v>
      </c>
      <c r="AJ441" s="6">
        <f>DATE(YEAR(G441)+AO441,MONTH(G441),DAY(G441))</f>
        <v>43100</v>
      </c>
      <c r="AK441" s="6">
        <f>DATE(YEAR(F441)+AP441,MONTH(F441),DAY(F441))</f>
        <v>43101</v>
      </c>
      <c r="AL441" s="6">
        <f>DATE(YEAR(G441)+AP441,MONTH(G441),DAY(G441))</f>
        <v>43465</v>
      </c>
      <c r="AM441" s="8">
        <v>-4</v>
      </c>
      <c r="AN441" s="8">
        <v>-3</v>
      </c>
      <c r="AO441">
        <v>-2</v>
      </c>
      <c r="AP441">
        <v>-1</v>
      </c>
      <c r="AQ441" cm="1">
        <f t="array" ref="AQ441">_xll.FDS(A441,"FF_DEBT_LT(ANN_R,"&amp;F441&amp;","&amp;G441&amp;")")</f>
        <v>3387.2883000000002</v>
      </c>
      <c r="AR441" cm="1">
        <f t="array" ref="AR441">_xll.FDS(A441,"FF_RD_EXP(ANN_R,"&amp;F441&amp;","&amp;G441&amp;")")</f>
        <v>615.15152344961302</v>
      </c>
      <c r="AS441" cm="1">
        <f t="array" ref="AS441">_xll.FDS(A441,"FF_PTX_INC_FOR(ANN_R,"&amp;F441&amp;","&amp;G441&amp;")")</f>
        <v>-57.639399612403103</v>
      </c>
      <c r="AT441" cm="1">
        <f t="array" ref="AT441">_xll.FDS(A441,"FF_MKT_VAL_PUBLIC(ANN_R,"&amp;[1]sample_report!E441&amp;")")</f>
        <v>26903.6675383734</v>
      </c>
    </row>
    <row r="442" spans="1:46" hidden="1" x14ac:dyDescent="0.25">
      <c r="A442" t="s">
        <v>1226</v>
      </c>
      <c r="B442" t="s">
        <v>1227</v>
      </c>
      <c r="C442" t="s">
        <v>940</v>
      </c>
      <c r="D442" t="str" cm="1">
        <f t="array" ref="D442">_xll.FDS(A442,"FF_MAJOR_IND_NAME")</f>
        <v>DRUGS, COSMETICS &amp; HEALTH CARE</v>
      </c>
      <c r="E442">
        <v>2019</v>
      </c>
      <c r="F442" s="4">
        <f t="shared" si="42"/>
        <v>43466</v>
      </c>
      <c r="G442" s="4">
        <f t="shared" si="43"/>
        <v>43830</v>
      </c>
      <c r="I442" s="1" cm="1">
        <f t="array" ref="I442">_xll.FDS(A442,"FF_PTX_INC(ANN_R,"&amp;F442&amp;","&amp;G442&amp;",,,USD)")</f>
        <v>1941.89637064934</v>
      </c>
      <c r="J442" s="1" cm="1">
        <f t="array" ref="J442">_xll.FDS(A442,"FF_MKT_VAL(ANN_R,"&amp;F442&amp;","&amp;G442&amp;",,,USD)")</f>
        <v>51414.818383676997</v>
      </c>
      <c r="K442" s="1" cm="1">
        <f t="array" ref="K442">_xll.FDS(A442,"FF_SHLDRS_EQ(ANN_R,"&amp;F442&amp;","&amp;G442&amp;",,,USD)")</f>
        <v>20053.4614777565</v>
      </c>
      <c r="L442" s="1" cm="1">
        <f t="array" ref="L442">_xll.FDS(A442,"FF_ASSETS(ANN_R,"&amp;F442&amp;","&amp;G442&amp;",,,USD)")</f>
        <v>49615.6199707985</v>
      </c>
      <c r="M442" s="1" cm="1">
        <f t="array" ref="M442">_xll.FDS(A442,"FF_TAX_CF(ANN_R,"&amp;F442&amp;","&amp;G442&amp;",,,USD)")</f>
        <v>1139.39510393143</v>
      </c>
      <c r="N442" s="1" cm="1">
        <f t="array" ref="N442">_xll.FDS(A442,"FF_INC_TAX(ANN_R,"&amp;F442&amp;","&amp;G442&amp;",,,USD)")</f>
        <v>491.35014796257002</v>
      </c>
      <c r="O442" s="1" cm="1">
        <f t="array" ref="O442">_xll.FDS(A442,"FF_NET_INC(ANN_R,"&amp;F442&amp;","&amp;G442&amp;")")</f>
        <v>1292</v>
      </c>
      <c r="P442" s="1" cm="1">
        <f t="array" ref="P442">_xll.FDS(A442,"FF_ROA(ANN_R,"&amp;F442&amp;","&amp;G442&amp;")")</f>
        <v>3.1665114455173802</v>
      </c>
      <c r="Q442" cm="1">
        <f t="array" ref="Q442">_xll.FDS(A442,"FF_TAX_RATE(ANN_R,"&amp;F442&amp;","&amp;G442&amp;")")</f>
        <v>25.302593659942399</v>
      </c>
      <c r="R442" t="e" cm="1">
        <f t="array" ref="R442">_xll.FDS(A442,"FF_TAX_REFUND(ANN_R,"&amp;F442&amp;","&amp;G442&amp;",,,,,""D=1"")")</f>
        <v>#N/A</v>
      </c>
      <c r="S442">
        <f t="shared" si="44"/>
        <v>0.45898359327456328</v>
      </c>
      <c r="T442" s="1" cm="1">
        <f t="array" ref="T442">_xll.FDS($A442,"FF_TAX_CF(ANN_R,"&amp;AE442&amp;","&amp;AF442&amp;",,,USD)")</f>
        <v>781.23471248149895</v>
      </c>
      <c r="U442" s="1" cm="1">
        <f t="array" ref="U442">_xll.FDS($A442,"FF_TAX_CF(ANN_R,"&amp;AG442&amp;","&amp;AH442&amp;",,,USD)")</f>
        <v>860.62145113944996</v>
      </c>
      <c r="V442" s="1" cm="1">
        <f t="array" ref="V442">_xll.FDS(A442,"FF_TAX_CF(ANN_R,"&amp;AI442&amp;","&amp;AJ442&amp;",,,USD)")</f>
        <v>791.81007170677196</v>
      </c>
      <c r="W442" s="1" cm="1">
        <f t="array" ref="W442">_xll.FDS(A442,"FF_TAX_CF(ANN_R,"&amp;AK442&amp;","&amp;AL442&amp;",,,USD)")</f>
        <v>1061.77475452423</v>
      </c>
      <c r="X442" s="1" cm="1">
        <f t="array" ref="X442">_xll.FDS(A442,"FF_TAX_CF(ANN_R,"&amp;F442&amp;","&amp;G442&amp;",,,USD)")</f>
        <v>1139.39510393143</v>
      </c>
      <c r="Y442" s="1" cm="1">
        <f t="array" ref="Y442">_xll.FDS($A442,"FF_PTX_INC(ANN_R,"&amp;AE442&amp;","&amp;AF442&amp;",,,USD)")</f>
        <v>1648.4107879400301</v>
      </c>
      <c r="Z442" s="1" cm="1">
        <f t="array" ref="Z442">_xll.FDS($A442,"FF_PTX_INC(ANN_R,"&amp;AG442&amp;","&amp;AH442&amp;",,,USD)")</f>
        <v>2382.7488505840302</v>
      </c>
      <c r="AA442" s="1" cm="1">
        <f t="array" ref="AA442">_xll.FDS(A442,"FF_PTX_INC(ANN_R,"&amp;AI442&amp;","&amp;AJ442&amp;",,,USD)")</f>
        <v>2401.3727103471801</v>
      </c>
      <c r="AB442" s="1" cm="1">
        <f t="array" ref="AB442">_xll.FDS(A442,"FF_PTX_INC(ANN_R,"&amp;AK442&amp;","&amp;AL442&amp;",,,USD)")</f>
        <v>1723.614351511</v>
      </c>
      <c r="AC442" s="1" cm="1">
        <f t="array" ref="AC442">_xll.FDS(A442,"FF_PTX_INC(ANN_R,"&amp;F442&amp;","&amp;G442&amp;",,,USD)")</f>
        <v>1941.89637064934</v>
      </c>
      <c r="AE442" s="6">
        <f t="shared" si="45"/>
        <v>42005</v>
      </c>
      <c r="AF442" s="6">
        <f t="shared" si="46"/>
        <v>42369</v>
      </c>
      <c r="AG442" s="6">
        <f t="shared" si="47"/>
        <v>42370</v>
      </c>
      <c r="AH442" s="6">
        <f t="shared" si="48"/>
        <v>42735</v>
      </c>
      <c r="AI442" s="6">
        <f>DATE(YEAR(F442)+AO442,MONTH(F442),DAY(F442))</f>
        <v>42736</v>
      </c>
      <c r="AJ442" s="6">
        <f>DATE(YEAR(G442)+AO442,MONTH(G442),DAY(G442))</f>
        <v>43100</v>
      </c>
      <c r="AK442" s="6">
        <f>DATE(YEAR(F442)+AP442,MONTH(F442),DAY(F442))</f>
        <v>43101</v>
      </c>
      <c r="AL442" s="6">
        <f>DATE(YEAR(G442)+AP442,MONTH(G442),DAY(G442))</f>
        <v>43465</v>
      </c>
      <c r="AM442" s="8">
        <v>-4</v>
      </c>
      <c r="AN442" s="8">
        <v>-3</v>
      </c>
      <c r="AO442">
        <v>-2</v>
      </c>
      <c r="AP442">
        <v>-1</v>
      </c>
      <c r="AQ442" cm="1">
        <f t="array" ref="AQ442">_xll.FDS(A442,"FF_DEBT_LT(ANN_R,"&amp;F442&amp;","&amp;G442&amp;")")</f>
        <v>8644</v>
      </c>
      <c r="AR442" cm="1">
        <f t="array" ref="AR442">_xll.FDS(A442,"FF_RD_EXP(ANN_R,"&amp;F442&amp;","&amp;G442&amp;")")</f>
        <v>2259.4</v>
      </c>
      <c r="AS442" t="e" cm="1">
        <f t="array" ref="AS442">_xll.FDS(A442,"FF_PTX_INC_FOR(ANN_R,"&amp;F442&amp;","&amp;G442&amp;")")</f>
        <v>#N/A</v>
      </c>
      <c r="AT442" t="e" cm="1">
        <f t="array" ref="AT442">_xll.FDS(A442,"FF_MKT_VAL_PUBLIC(ANN_R,"&amp;[1]sample_report!E442&amp;")")</f>
        <v>#N/A</v>
      </c>
    </row>
    <row r="443" spans="1:46" hidden="1" x14ac:dyDescent="0.25">
      <c r="A443" t="s">
        <v>1232</v>
      </c>
      <c r="B443" t="s">
        <v>1233</v>
      </c>
      <c r="C443" t="s">
        <v>1054</v>
      </c>
      <c r="D443" t="str" cm="1">
        <f t="array" ref="D443">_xll.FDS(A443,"FF_MAJOR_IND_NAME")</f>
        <v>DRUGS, COSMETICS &amp; HEALTH CARE</v>
      </c>
      <c r="E443">
        <v>2019</v>
      </c>
      <c r="F443" s="4">
        <f t="shared" si="42"/>
        <v>43466</v>
      </c>
      <c r="G443" s="4">
        <f t="shared" si="43"/>
        <v>43830</v>
      </c>
      <c r="I443" s="1" cm="1">
        <f t="array" ref="I443">_xll.FDS(A443,"FF_PTX_INC(ANN_R,"&amp;F443&amp;","&amp;G443&amp;",,,USD)")</f>
        <v>428.59137775003899</v>
      </c>
      <c r="J443" s="1" cm="1">
        <f t="array" ref="J443">_xll.FDS(A443,"FF_MKT_VAL(ANN_R,"&amp;F443&amp;","&amp;G443&amp;",,,USD)")</f>
        <v>14445.7001664416</v>
      </c>
      <c r="K443" s="1" cm="1">
        <f t="array" ref="K443">_xll.FDS(A443,"FF_SHLDRS_EQ(ANN_R,"&amp;F443&amp;","&amp;G443&amp;",,,USD)")</f>
        <v>2110.2598824501001</v>
      </c>
      <c r="L443" s="1" cm="1">
        <f t="array" ref="L443">_xll.FDS(A443,"FF_ASSETS(ANN_R,"&amp;F443&amp;","&amp;G443&amp;",,,USD)")</f>
        <v>2274.8986090421699</v>
      </c>
      <c r="M443" s="1" cm="1">
        <f t="array" ref="M443">_xll.FDS(A443,"FF_TAX_CF(ANN_R,"&amp;F443&amp;","&amp;G443&amp;",,,USD)")</f>
        <v>71.356941521167798</v>
      </c>
      <c r="N443" s="1" cm="1">
        <f t="array" ref="N443">_xll.FDS(A443,"FF_INC_TAX(ANN_R,"&amp;F443&amp;","&amp;G443&amp;",,,USD)")</f>
        <v>103.887311920524</v>
      </c>
      <c r="O443" s="1" cm="1">
        <f t="array" ref="O443">_xll.FDS(A443,"FF_NET_INC(ANN_R,"&amp;F443&amp;","&amp;G443&amp;")")</f>
        <v>2166</v>
      </c>
      <c r="P443" s="1" cm="1">
        <f t="array" ref="P443">_xll.FDS(A443,"FF_ROA(ANN_R,"&amp;F443&amp;","&amp;G443&amp;")")</f>
        <v>18.352044835926499</v>
      </c>
      <c r="Q443" cm="1">
        <f t="array" ref="Q443">_xll.FDS(A443,"FF_TAX_RATE(ANN_R,"&amp;F443&amp;","&amp;G443&amp;")")</f>
        <v>24.2392444910808</v>
      </c>
      <c r="R443" t="e" cm="1">
        <f t="array" ref="R443">_xll.FDS(A443,"FF_TAX_REFUND(ANN_R,"&amp;F443&amp;","&amp;G443&amp;",,,,,""D=1"")")</f>
        <v>#N/A</v>
      </c>
      <c r="S443">
        <f t="shared" si="44"/>
        <v>7.9679161891159492E-2</v>
      </c>
      <c r="T443" s="1" cm="1">
        <f t="array" ref="T443">_xll.FDS($A443,"FF_TAX_CF(ANN_R,"&amp;AE443&amp;","&amp;AF443&amp;",,,USD)")</f>
        <v>-0.88995781451463696</v>
      </c>
      <c r="U443" s="1" cm="1">
        <f t="array" ref="U443">_xll.FDS($A443,"FF_TAX_CF(ANN_R,"&amp;AG443&amp;","&amp;AH443&amp;",,,USD)")</f>
        <v>-0.87081794659793399</v>
      </c>
      <c r="V443" s="1" cm="1">
        <f t="array" ref="V443">_xll.FDS(A443,"FF_TAX_CF(ANN_R,"&amp;AI443&amp;","&amp;AJ443&amp;",,,USD)")</f>
        <v>27.4276462573111</v>
      </c>
      <c r="W443" s="1" cm="1">
        <f t="array" ref="W443">_xll.FDS(A443,"FF_TAX_CF(ANN_R,"&amp;AK443&amp;","&amp;AL443&amp;",,,USD)")</f>
        <v>-7.33816415907443</v>
      </c>
      <c r="X443" s="1" cm="1">
        <f t="array" ref="X443">_xll.FDS(A443,"FF_TAX_CF(ANN_R,"&amp;F443&amp;","&amp;G443&amp;",,,USD)")</f>
        <v>71.356941521167798</v>
      </c>
      <c r="Y443" s="1" cm="1">
        <f t="array" ref="Y443">_xll.FDS($A443,"FF_PTX_INC(ANN_R,"&amp;AE443&amp;","&amp;AF443&amp;",,,USD)")</f>
        <v>112.623968151659</v>
      </c>
      <c r="Z443" s="1" cm="1">
        <f t="array" ref="Z443">_xll.FDS($A443,"FF_PTX_INC(ANN_R,"&amp;AG443&amp;","&amp;AH443&amp;",,,USD)")</f>
        <v>167.92582275210299</v>
      </c>
      <c r="AA443" s="1" cm="1">
        <f t="array" ref="AA443">_xll.FDS(A443,"FF_PTX_INC(ANN_R,"&amp;AI443&amp;","&amp;AJ443&amp;",,,USD)")</f>
        <v>161.29574624657599</v>
      </c>
      <c r="AB443" s="1" cm="1">
        <f t="array" ref="AB443">_xll.FDS(A443,"FF_PTX_INC(ANN_R,"&amp;AK443&amp;","&amp;AL443&amp;",,,USD)")</f>
        <v>255.14781427638201</v>
      </c>
      <c r="AC443" s="1" cm="1">
        <f t="array" ref="AC443">_xll.FDS(A443,"FF_PTX_INC(ANN_R,"&amp;F443&amp;","&amp;G443&amp;",,,USD)")</f>
        <v>428.59137775003899</v>
      </c>
      <c r="AE443" s="6">
        <f t="shared" si="45"/>
        <v>42005</v>
      </c>
      <c r="AF443" s="6">
        <f t="shared" si="46"/>
        <v>42369</v>
      </c>
      <c r="AG443" s="6">
        <f t="shared" si="47"/>
        <v>42370</v>
      </c>
      <c r="AH443" s="6">
        <f t="shared" si="48"/>
        <v>42735</v>
      </c>
      <c r="AI443" s="6">
        <f>DATE(YEAR(F443)+AO443,MONTH(F443),DAY(F443))</f>
        <v>42736</v>
      </c>
      <c r="AJ443" s="6">
        <f>DATE(YEAR(G443)+AO443,MONTH(G443),DAY(G443))</f>
        <v>43100</v>
      </c>
      <c r="AK443" s="6">
        <f>DATE(YEAR(F443)+AP443,MONTH(F443),DAY(F443))</f>
        <v>43101</v>
      </c>
      <c r="AL443" s="6">
        <f>DATE(YEAR(G443)+AP443,MONTH(G443),DAY(G443))</f>
        <v>43465</v>
      </c>
      <c r="AM443" s="8">
        <v>-4</v>
      </c>
      <c r="AN443" s="8">
        <v>-3</v>
      </c>
      <c r="AO443">
        <v>-2</v>
      </c>
      <c r="AP443">
        <v>-1</v>
      </c>
      <c r="AQ443" cm="1">
        <f t="array" ref="AQ443">_xll.FDS(A443,"FF_DEBT_LT(ANN_R,"&amp;F443&amp;","&amp;G443&amp;")")</f>
        <v>155</v>
      </c>
      <c r="AR443" cm="1">
        <f t="array" ref="AR443">_xll.FDS(A443,"FF_RD_EXP(ANN_R,"&amp;F443&amp;","&amp;G443&amp;")")</f>
        <v>2250</v>
      </c>
      <c r="AS443" t="e" cm="1">
        <f t="array" ref="AS443">_xll.FDS(A443,"FF_PTX_INC_FOR(ANN_R,"&amp;F443&amp;","&amp;G443&amp;")")</f>
        <v>#N/A</v>
      </c>
      <c r="AT443" cm="1">
        <f t="array" ref="AT443">_xll.FDS(A443,"FF_MKT_VAL_PUBLIC(ANN_R,"&amp;[1]sample_report!E443&amp;")")</f>
        <v>94741.398710274807</v>
      </c>
    </row>
    <row r="444" spans="1:46" hidden="1" x14ac:dyDescent="0.25">
      <c r="A444" t="s">
        <v>1280</v>
      </c>
      <c r="B444" t="s">
        <v>1281</v>
      </c>
      <c r="C444" t="s">
        <v>1054</v>
      </c>
      <c r="D444" t="str" cm="1">
        <f t="array" ref="D444">_xll.FDS(A444,"FF_MAJOR_IND_NAME")</f>
        <v>DRUGS, COSMETICS &amp; HEALTH CARE</v>
      </c>
      <c r="E444">
        <v>2019</v>
      </c>
      <c r="F444" s="4">
        <f t="shared" si="42"/>
        <v>43466</v>
      </c>
      <c r="G444" s="4">
        <f t="shared" si="43"/>
        <v>43830</v>
      </c>
      <c r="I444" s="1" cm="1">
        <f t="array" ref="I444">_xll.FDS(A444,"FF_PTX_INC(ANN_R,"&amp;F444&amp;","&amp;G444&amp;",,,USD)")</f>
        <v>759.73354589939095</v>
      </c>
      <c r="J444" s="1" cm="1">
        <f t="array" ref="J444">_xll.FDS(A444,"FF_MKT_VAL(ANN_R,"&amp;F444&amp;","&amp;G444&amp;",,,USD)")</f>
        <v>25589.190799602198</v>
      </c>
      <c r="K444" s="1" cm="1">
        <f t="array" ref="K444">_xll.FDS(A444,"FF_SHLDRS_EQ(ANN_R,"&amp;F444&amp;","&amp;G444&amp;",,,USD)")</f>
        <v>1009.41078300774</v>
      </c>
      <c r="L444" s="1" cm="1">
        <f t="array" ref="L444">_xll.FDS(A444,"FF_ASSETS(ANN_R,"&amp;F444&amp;","&amp;G444&amp;",,,USD)")</f>
        <v>1859.0797178149201</v>
      </c>
      <c r="M444" s="1" cm="1">
        <f t="array" ref="M444">_xll.FDS(A444,"FF_TAX_CF(ANN_R,"&amp;F444&amp;","&amp;G444&amp;",,,USD)")</f>
        <v>179.05414715409299</v>
      </c>
      <c r="N444" s="1" cm="1">
        <f t="array" ref="N444">_xll.FDS(A444,"FF_INC_TAX(ANN_R,"&amp;F444&amp;","&amp;G444&amp;",,,USD)")</f>
        <v>174.52113077044501</v>
      </c>
      <c r="O444" s="1" cm="1">
        <f t="array" ref="O444">_xll.FDS(A444,"FF_NET_INC(ANN_R,"&amp;F444&amp;","&amp;G444&amp;")")</f>
        <v>3873</v>
      </c>
      <c r="P444" s="1" cm="1">
        <f t="array" ref="P444">_xll.FDS(A444,"FF_ROA(ANN_R,"&amp;F444&amp;","&amp;G444&amp;")")</f>
        <v>31.6150361209747</v>
      </c>
      <c r="Q444" cm="1">
        <f t="array" ref="Q444">_xll.FDS(A444,"FF_TAX_RATE(ANN_R,"&amp;F444&amp;","&amp;G444&amp;")")</f>
        <v>22.971360381861601</v>
      </c>
      <c r="R444" t="e" cm="1">
        <f t="array" ref="R444">_xll.FDS(A444,"FF_TAX_REFUND(ANN_R,"&amp;F444&amp;","&amp;G444&amp;",,,,,""D=1"")")</f>
        <v>#N/A</v>
      </c>
      <c r="S444">
        <f t="shared" si="44"/>
        <v>0.1979779470708056</v>
      </c>
      <c r="T444" s="1" cm="1">
        <f t="array" ref="T444">_xll.FDS($A444,"FF_TAX_CF(ANN_R,"&amp;AE444&amp;","&amp;AF444&amp;",,,USD)")</f>
        <v>180.98007592558901</v>
      </c>
      <c r="U444" s="1" cm="1">
        <f t="array" ref="U444">_xll.FDS($A444,"FF_TAX_CF(ANN_R,"&amp;AG444&amp;","&amp;AH444&amp;",,,USD)")</f>
        <v>54.4014596194029</v>
      </c>
      <c r="V444" s="1" cm="1">
        <f t="array" ref="V444">_xll.FDS(A444,"FF_TAX_CF(ANN_R,"&amp;AI444&amp;","&amp;AJ444&amp;",,,USD)")</f>
        <v>58.608874306082697</v>
      </c>
      <c r="W444" s="1" cm="1">
        <f t="array" ref="W444">_xll.FDS(A444,"FF_TAX_CF(ANN_R,"&amp;AK444&amp;","&amp;AL444&amp;",,,USD)")</f>
        <v>139.55640766024601</v>
      </c>
      <c r="X444" s="1" cm="1">
        <f t="array" ref="X444">_xll.FDS(A444,"FF_TAX_CF(ANN_R,"&amp;F444&amp;","&amp;G444&amp;",,,USD)")</f>
        <v>179.05414715409299</v>
      </c>
      <c r="Y444" s="1" cm="1">
        <f t="array" ref="Y444">_xll.FDS($A444,"FF_PTX_INC(ANN_R,"&amp;AE444&amp;","&amp;AF444&amp;",,,USD)")</f>
        <v>191.42714312672601</v>
      </c>
      <c r="Z444" s="1" cm="1">
        <f t="array" ref="Z444">_xll.FDS($A444,"FF_PTX_INC(ANN_R,"&amp;AG444&amp;","&amp;AH444&amp;",,,USD)")</f>
        <v>608.55112226307403</v>
      </c>
      <c r="AA444" s="1" cm="1">
        <f t="array" ref="AA444">_xll.FDS(A444,"FF_PTX_INC(ANN_R,"&amp;AI444&amp;","&amp;AJ444&amp;",,,USD)")</f>
        <v>734.76239383220695</v>
      </c>
      <c r="AB444" s="1" cm="1">
        <f t="array" ref="AB444">_xll.FDS(A444,"FF_PTX_INC(ANN_R,"&amp;AK444&amp;","&amp;AL444&amp;",,,USD)")</f>
        <v>799.81469790637505</v>
      </c>
      <c r="AC444" s="1" cm="1">
        <f t="array" ref="AC444">_xll.FDS(A444,"FF_PTX_INC(ANN_R,"&amp;F444&amp;","&amp;G444&amp;",,,USD)")</f>
        <v>759.73354589939095</v>
      </c>
      <c r="AE444" s="6">
        <f t="shared" si="45"/>
        <v>42005</v>
      </c>
      <c r="AF444" s="6">
        <f t="shared" si="46"/>
        <v>42369</v>
      </c>
      <c r="AG444" s="6">
        <f t="shared" si="47"/>
        <v>42370</v>
      </c>
      <c r="AH444" s="6">
        <f t="shared" si="48"/>
        <v>42735</v>
      </c>
      <c r="AI444" s="6">
        <f>DATE(YEAR(F444)+AO444,MONTH(F444),DAY(F444))</f>
        <v>42736</v>
      </c>
      <c r="AJ444" s="6">
        <f>DATE(YEAR(G444)+AO444,MONTH(G444),DAY(G444))</f>
        <v>43100</v>
      </c>
      <c r="AK444" s="6">
        <f>DATE(YEAR(F444)+AP444,MONTH(F444),DAY(F444))</f>
        <v>43101</v>
      </c>
      <c r="AL444" s="6">
        <f>DATE(YEAR(G444)+AP444,MONTH(G444),DAY(G444))</f>
        <v>43465</v>
      </c>
      <c r="AM444" s="8">
        <v>-4</v>
      </c>
      <c r="AN444" s="8">
        <v>-3</v>
      </c>
      <c r="AO444">
        <v>-2</v>
      </c>
      <c r="AP444">
        <v>-1</v>
      </c>
      <c r="AQ444" cm="1">
        <f t="array" ref="AQ444">_xll.FDS(A444,"FF_DEBT_LT(ANN_R,"&amp;F444&amp;","&amp;G444&amp;")")</f>
        <v>134</v>
      </c>
      <c r="AR444" cm="1">
        <f t="array" ref="AR444">_xll.FDS(A444,"FF_RD_EXP(ANN_R,"&amp;F444&amp;","&amp;G444&amp;")")</f>
        <v>636</v>
      </c>
      <c r="AS444" t="e" cm="1">
        <f t="array" ref="AS444">_xll.FDS(A444,"FF_PTX_INC_FOR(ANN_R,"&amp;F444&amp;","&amp;G444&amp;")")</f>
        <v>#N/A</v>
      </c>
      <c r="AT444" cm="1">
        <f t="array" ref="AT444">_xll.FDS(A444,"FF_MKT_VAL_PUBLIC(ANN_R,"&amp;[1]sample_report!E444&amp;")")</f>
        <v>108020.443197484</v>
      </c>
    </row>
    <row r="445" spans="1:46" hidden="1" x14ac:dyDescent="0.25">
      <c r="A445" t="s">
        <v>1312</v>
      </c>
      <c r="B445" t="s">
        <v>1313</v>
      </c>
      <c r="C445" t="s">
        <v>932</v>
      </c>
      <c r="D445" t="str" cm="1">
        <f t="array" ref="D445">_xll.FDS(A445,"FF_MAJOR_IND_NAME")</f>
        <v>DRUGS, COSMETICS &amp; HEALTH CARE</v>
      </c>
      <c r="E445">
        <v>2019</v>
      </c>
      <c r="F445" s="4">
        <f t="shared" si="42"/>
        <v>43466</v>
      </c>
      <c r="G445" s="4">
        <f t="shared" si="43"/>
        <v>43830</v>
      </c>
      <c r="I445" s="1" cm="1">
        <f t="array" ref="I445">_xll.FDS(A445,"FF_PTX_INC(ANN_R,"&amp;F445&amp;","&amp;G445&amp;",,,USD)")</f>
        <v>532.52302318811405</v>
      </c>
      <c r="J445" s="1" cm="1">
        <f t="array" ref="J445">_xll.FDS(A445,"FF_MKT_VAL(ANN_R,"&amp;F445&amp;","&amp;G445&amp;",,,USD)")</f>
        <v>12732.020366365599</v>
      </c>
      <c r="K445" s="1" cm="1">
        <f t="array" ref="K445">_xll.FDS(A445,"FF_SHLDRS_EQ(ANN_R,"&amp;F445&amp;","&amp;G445&amp;",,,USD)")</f>
        <v>2363.49034230709</v>
      </c>
      <c r="L445" s="1" cm="1">
        <f t="array" ref="L445">_xll.FDS(A445,"FF_ASSETS(ANN_R,"&amp;F445&amp;","&amp;G445&amp;",,,USD)")</f>
        <v>4310.1717624068297</v>
      </c>
      <c r="M445" s="1" cm="1">
        <f t="array" ref="M445">_xll.FDS(A445,"FF_TAX_CF(ANN_R,"&amp;F445&amp;","&amp;G445&amp;",,,USD)")</f>
        <v>65.013237333297695</v>
      </c>
      <c r="N445" s="1" cm="1">
        <f t="array" ref="N445">_xll.FDS(A445,"FF_INC_TAX(ANN_R,"&amp;F445&amp;","&amp;G445&amp;",,,USD)")</f>
        <v>70.060848927497901</v>
      </c>
      <c r="O445" s="1" cm="1">
        <f t="array" ref="O445">_xll.FDS(A445,"FF_NET_INC(ANN_R,"&amp;F445&amp;","&amp;G445&amp;")")</f>
        <v>454.1</v>
      </c>
      <c r="P445" s="1" cm="1">
        <f t="array" ref="P445">_xll.FDS(A445,"FF_ROA(ANN_R,"&amp;F445&amp;","&amp;G445&amp;")")</f>
        <v>10.567250273955</v>
      </c>
      <c r="Q445" cm="1">
        <f t="array" ref="Q445">_xll.FDS(A445,"FF_TAX_RATE(ANN_R,"&amp;F445&amp;","&amp;G445&amp;")")</f>
        <v>13.156398104265399</v>
      </c>
      <c r="R445" t="e" cm="1">
        <f t="array" ref="R445">_xll.FDS(A445,"FF_TAX_REFUND(ANN_R,"&amp;F445&amp;","&amp;G445&amp;",,,,,""D=1"")")</f>
        <v>#N/A</v>
      </c>
      <c r="S445">
        <f t="shared" si="44"/>
        <v>9.4051961747573826E-2</v>
      </c>
      <c r="T445" s="1" cm="1">
        <f t="array" ref="T445">_xll.FDS($A445,"FF_TAX_CF(ANN_R,"&amp;AE445&amp;","&amp;AF445&amp;",,,USD)")</f>
        <v>24.830372051596601</v>
      </c>
      <c r="U445" s="1" cm="1">
        <f t="array" ref="U445">_xll.FDS($A445,"FF_TAX_CF(ANN_R,"&amp;AG445&amp;","&amp;AH445&amp;",,,USD)")</f>
        <v>41.676407711505902</v>
      </c>
      <c r="V445" s="1" cm="1">
        <f t="array" ref="V445">_xll.FDS(A445,"FF_TAX_CF(ANN_R,"&amp;AI445&amp;","&amp;AJ445&amp;",,,USD)")</f>
        <v>36.810343757391003</v>
      </c>
      <c r="W445" s="1" cm="1">
        <f t="array" ref="W445">_xll.FDS(A445,"FF_TAX_CF(ANN_R,"&amp;AK445&amp;","&amp;AL445&amp;",,,USD)")</f>
        <v>48.168698055267299</v>
      </c>
      <c r="X445" s="1" cm="1">
        <f t="array" ref="X445">_xll.FDS(A445,"FF_TAX_CF(ANN_R,"&amp;F445&amp;","&amp;G445&amp;",,,USD)")</f>
        <v>65.013237333297695</v>
      </c>
      <c r="Y445" s="1" cm="1">
        <f t="array" ref="Y445">_xll.FDS($A445,"FF_PTX_INC(ANN_R,"&amp;AE445&amp;","&amp;AF445&amp;",,,USD)")</f>
        <v>449.98074368905998</v>
      </c>
      <c r="Z445" s="1" cm="1">
        <f t="array" ref="Z445">_xll.FDS($A445,"FF_PTX_INC(ANN_R,"&amp;AG445&amp;","&amp;AH445&amp;",,,USD)")</f>
        <v>406.52203182125101</v>
      </c>
      <c r="AA445" s="1" cm="1">
        <f t="array" ref="AA445">_xll.FDS(A445,"FF_PTX_INC(ANN_R,"&amp;AI445&amp;","&amp;AJ445&amp;",,,USD)")</f>
        <v>422.724062088013</v>
      </c>
      <c r="AB445" s="1" cm="1">
        <f t="array" ref="AB445">_xll.FDS(A445,"FF_PTX_INC(ANN_R,"&amp;AK445&amp;","&amp;AL445&amp;",,,USD)")</f>
        <v>490.159157231927</v>
      </c>
      <c r="AC445" s="1" cm="1">
        <f t="array" ref="AC445">_xll.FDS(A445,"FF_PTX_INC(ANN_R,"&amp;F445&amp;","&amp;G445&amp;",,,USD)")</f>
        <v>532.52302318811405</v>
      </c>
      <c r="AE445" s="6">
        <f t="shared" si="45"/>
        <v>42005</v>
      </c>
      <c r="AF445" s="6">
        <f t="shared" si="46"/>
        <v>42369</v>
      </c>
      <c r="AG445" s="6">
        <f t="shared" si="47"/>
        <v>42370</v>
      </c>
      <c r="AH445" s="6">
        <f t="shared" si="48"/>
        <v>42735</v>
      </c>
      <c r="AI445" s="6">
        <f>DATE(YEAR(F445)+AO445,MONTH(F445),DAY(F445))</f>
        <v>42736</v>
      </c>
      <c r="AJ445" s="6">
        <f>DATE(YEAR(G445)+AO445,MONTH(G445),DAY(G445))</f>
        <v>43100</v>
      </c>
      <c r="AK445" s="6">
        <f>DATE(YEAR(F445)+AP445,MONTH(F445),DAY(F445))</f>
        <v>43101</v>
      </c>
      <c r="AL445" s="6">
        <f>DATE(YEAR(G445)+AP445,MONTH(G445),DAY(G445))</f>
        <v>43465</v>
      </c>
      <c r="AM445" s="8">
        <v>-4</v>
      </c>
      <c r="AN445" s="8">
        <v>-3</v>
      </c>
      <c r="AO445">
        <v>-2</v>
      </c>
      <c r="AP445">
        <v>-1</v>
      </c>
      <c r="AQ445" cm="1">
        <f t="array" ref="AQ445">_xll.FDS(A445,"FF_DEBT_LT(ANN_R,"&amp;F445&amp;","&amp;G445&amp;")")</f>
        <v>359.5</v>
      </c>
      <c r="AR445" cm="1">
        <f t="array" ref="AR445">_xll.FDS(A445,"FF_RD_EXP(ANN_R,"&amp;F445&amp;","&amp;G445&amp;")")</f>
        <v>148.4</v>
      </c>
      <c r="AS445" t="e" cm="1">
        <f t="array" ref="AS445">_xll.FDS(A445,"FF_PTX_INC_FOR(ANN_R,"&amp;F445&amp;","&amp;G445&amp;")")</f>
        <v>#N/A</v>
      </c>
      <c r="AT445" cm="1">
        <f t="array" ref="AT445">_xll.FDS(A445,"FF_MKT_VAL_PUBLIC(ANN_R,"&amp;[1]sample_report!E445&amp;")")</f>
        <v>8785.0636302652001</v>
      </c>
    </row>
    <row r="446" spans="1:46" hidden="1" x14ac:dyDescent="0.25">
      <c r="A446" t="s">
        <v>1326</v>
      </c>
      <c r="B446" t="s">
        <v>1327</v>
      </c>
      <c r="C446" t="s">
        <v>932</v>
      </c>
      <c r="D446" t="str" cm="1">
        <f t="array" ref="D446">_xll.FDS(A446,"FF_MAJOR_IND_NAME")</f>
        <v>DRUGS, COSMETICS &amp; HEALTH CARE</v>
      </c>
      <c r="E446">
        <v>2019</v>
      </c>
      <c r="F446" s="4">
        <f t="shared" si="42"/>
        <v>43466</v>
      </c>
      <c r="G446" s="4">
        <f t="shared" si="43"/>
        <v>43830</v>
      </c>
      <c r="I446" s="1" cm="1">
        <f t="array" ref="I446">_xll.FDS(A446,"FF_PTX_INC(ANN_R,"&amp;F446&amp;","&amp;G446&amp;",,,USD)")</f>
        <v>370.810405426025</v>
      </c>
      <c r="J446" s="1" cm="1">
        <f t="array" ref="J446">_xll.FDS(A446,"FF_MKT_VAL(ANN_R,"&amp;F446&amp;","&amp;G446&amp;",,,USD)")</f>
        <v>15571.3882704731</v>
      </c>
      <c r="K446" s="1" cm="1">
        <f t="array" ref="K446">_xll.FDS(A446,"FF_SHLDRS_EQ(ANN_R,"&amp;F446&amp;","&amp;G446&amp;",,,USD)")</f>
        <v>1407.9753977304699</v>
      </c>
      <c r="L446" s="1" cm="1">
        <f t="array" ref="L446">_xll.FDS(A446,"FF_ASSETS(ANN_R,"&amp;F446&amp;","&amp;G446&amp;",,,USD)")</f>
        <v>2542.0074945813399</v>
      </c>
      <c r="M446" s="1" cm="1">
        <f t="array" ref="M446">_xll.FDS(A446,"FF_TAX_CF(ANN_R,"&amp;F446&amp;","&amp;G446&amp;",,,USD)")</f>
        <v>35.000606048583997</v>
      </c>
      <c r="N446" s="1" cm="1">
        <f t="array" ref="N446">_xll.FDS(A446,"FF_INC_TAX(ANN_R,"&amp;F446&amp;","&amp;G446&amp;",,,USD)")</f>
        <v>57.799350585937503</v>
      </c>
      <c r="O446" s="1" cm="1">
        <f t="array" ref="O446">_xll.FDS(A446,"FF_NET_INC(ANN_R,"&amp;F446&amp;","&amp;G446&amp;")")</f>
        <v>306.47300000000001</v>
      </c>
      <c r="P446" s="1" cm="1">
        <f t="array" ref="P446">_xll.FDS(A446,"FF_ROA(ANN_R,"&amp;F446&amp;","&amp;G446&amp;")")</f>
        <v>14.019256333007901</v>
      </c>
      <c r="Q446" cm="1">
        <f t="array" ref="Q446">_xll.FDS(A446,"FF_TAX_RATE(ANN_R,"&amp;F446&amp;","&amp;G446&amp;")")</f>
        <v>15.587305463969299</v>
      </c>
      <c r="R446" t="e" cm="1">
        <f t="array" ref="R446">_xll.FDS(A446,"FF_TAX_REFUND(ANN_R,"&amp;F446&amp;","&amp;G446&amp;",,,,,""D=1"")")</f>
        <v>#N/A</v>
      </c>
      <c r="S446">
        <f t="shared" si="44"/>
        <v>0.11585923410361457</v>
      </c>
      <c r="T446" s="1" cm="1">
        <f t="array" ref="T446">_xll.FDS($A446,"FF_TAX_CF(ANN_R,"&amp;AE446&amp;","&amp;AF446&amp;",,,USD)")</f>
        <v>27.170576791524901</v>
      </c>
      <c r="U446" s="1" cm="1">
        <f t="array" ref="U446">_xll.FDS($A446,"FF_TAX_CF(ANN_R,"&amp;AG446&amp;","&amp;AH446&amp;",,,USD)")</f>
        <v>29.619355361461601</v>
      </c>
      <c r="V446" s="1" cm="1">
        <f t="array" ref="V446">_xll.FDS(A446,"FF_TAX_CF(ANN_R,"&amp;AI446&amp;","&amp;AJ446&amp;",,,USD)")</f>
        <v>26.843459689378701</v>
      </c>
      <c r="W446" s="1" cm="1">
        <f t="array" ref="W446">_xll.FDS(A446,"FF_TAX_CF(ANN_R,"&amp;AK446&amp;","&amp;AL446&amp;",,,USD)")</f>
        <v>40.7801490700245</v>
      </c>
      <c r="X446" s="1" cm="1">
        <f t="array" ref="X446">_xll.FDS(A446,"FF_TAX_CF(ANN_R,"&amp;F446&amp;","&amp;G446&amp;",,,USD)")</f>
        <v>35.000606048583997</v>
      </c>
      <c r="Y446" s="1" cm="1">
        <f t="array" ref="Y446">_xll.FDS($A446,"FF_PTX_INC(ANN_R,"&amp;AE446&amp;","&amp;AF446&amp;",,,USD)")</f>
        <v>96.030676309347101</v>
      </c>
      <c r="Z446" s="1" cm="1">
        <f t="array" ref="Z446">_xll.FDS($A446,"FF_PTX_INC(ANN_R,"&amp;AG446&amp;","&amp;AH446&amp;",,,USD)")</f>
        <v>227.198117609501</v>
      </c>
      <c r="AA446" s="1" cm="1">
        <f t="array" ref="AA446">_xll.FDS(A446,"FF_PTX_INC(ANN_R,"&amp;AI446&amp;","&amp;AJ446&amp;",,,USD)")</f>
        <v>338.14570332908602</v>
      </c>
      <c r="AB446" s="1" cm="1">
        <f t="array" ref="AB446">_xll.FDS(A446,"FF_PTX_INC(ANN_R,"&amp;AK446&amp;","&amp;AL446&amp;",,,USD)")</f>
        <v>343.744674233198</v>
      </c>
      <c r="AC446" s="1" cm="1">
        <f t="array" ref="AC446">_xll.FDS(A446,"FF_PTX_INC(ANN_R,"&amp;F446&amp;","&amp;G446&amp;",,,USD)")</f>
        <v>370.810405426025</v>
      </c>
      <c r="AE446" s="6">
        <f t="shared" si="45"/>
        <v>42005</v>
      </c>
      <c r="AF446" s="6">
        <f t="shared" si="46"/>
        <v>42369</v>
      </c>
      <c r="AG446" s="6">
        <f t="shared" si="47"/>
        <v>42370</v>
      </c>
      <c r="AH446" s="6">
        <f t="shared" si="48"/>
        <v>42735</v>
      </c>
      <c r="AI446" s="6">
        <f>DATE(YEAR(F446)+AO446,MONTH(F446),DAY(F446))</f>
        <v>42736</v>
      </c>
      <c r="AJ446" s="6">
        <f>DATE(YEAR(G446)+AO446,MONTH(G446),DAY(G446))</f>
        <v>43100</v>
      </c>
      <c r="AK446" s="6">
        <f>DATE(YEAR(F446)+AP446,MONTH(F446),DAY(F446))</f>
        <v>43101</v>
      </c>
      <c r="AL446" s="6">
        <f>DATE(YEAR(G446)+AP446,MONTH(G446),DAY(G446))</f>
        <v>43465</v>
      </c>
      <c r="AM446" s="8">
        <v>-4</v>
      </c>
      <c r="AN446" s="8">
        <v>-3</v>
      </c>
      <c r="AO446">
        <v>-2</v>
      </c>
      <c r="AP446">
        <v>-1</v>
      </c>
      <c r="AQ446" cm="1">
        <f t="array" ref="AQ446">_xll.FDS(A446,"FF_DEBT_LT(ANN_R,"&amp;F446&amp;","&amp;G446&amp;")")</f>
        <v>231.642</v>
      </c>
      <c r="AR446" t="e" cm="1">
        <f t="array" ref="AR446">_xll.FDS(A446,"FF_RD_EXP(ANN_R,"&amp;F446&amp;","&amp;G446&amp;")")</f>
        <v>#N/A</v>
      </c>
      <c r="AS446" t="e" cm="1">
        <f t="array" ref="AS446">_xll.FDS(A446,"FF_PTX_INC_FOR(ANN_R,"&amp;F446&amp;","&amp;G446&amp;")")</f>
        <v>#N/A</v>
      </c>
      <c r="AT446" cm="1">
        <f t="array" ref="AT446">_xll.FDS(A446,"FF_MKT_VAL_PUBLIC(ANN_R,"&amp;[1]sample_report!E446&amp;")")</f>
        <v>9703.2606584741006</v>
      </c>
    </row>
    <row r="447" spans="1:46" x14ac:dyDescent="0.25">
      <c r="A447" t="s">
        <v>1330</v>
      </c>
      <c r="B447" t="s">
        <v>1331</v>
      </c>
      <c r="C447" t="s">
        <v>1006</v>
      </c>
      <c r="D447" t="str" cm="1">
        <f t="array" ref="D447">_xll.FDS(A447,"FF_MAJOR_IND_NAME")</f>
        <v>DRUGS, COSMETICS &amp; HEALTH CARE</v>
      </c>
      <c r="E447">
        <v>2019</v>
      </c>
      <c r="F447" s="4">
        <f t="shared" si="42"/>
        <v>43466</v>
      </c>
      <c r="G447" s="4">
        <f t="shared" si="43"/>
        <v>43830</v>
      </c>
      <c r="I447" s="1" cm="1">
        <f t="array" ref="I447">_xll.FDS(A447,"FF_PTX_INC(ANN_R,"&amp;F447&amp;","&amp;G447&amp;",,,USD)")</f>
        <v>-182.472223171949</v>
      </c>
      <c r="J447" s="1" cm="1">
        <f t="array" ref="J447">_xll.FDS(A447,"FF_MKT_VAL(ANN_R,"&amp;F447&amp;","&amp;G447&amp;",,,USD)")</f>
        <v>6892.7731084826</v>
      </c>
      <c r="K447" s="1" cm="1">
        <f t="array" ref="K447">_xll.FDS(A447,"FF_SHLDRS_EQ(ANN_R,"&amp;F447&amp;","&amp;G447&amp;",,,USD)")</f>
        <v>1179.4623248758301</v>
      </c>
      <c r="L447" s="1" cm="1">
        <f t="array" ref="L447">_xll.FDS(A447,"FF_ASSETS(ANN_R,"&amp;F447&amp;","&amp;G447&amp;",,,USD)")</f>
        <v>1608.92294548368</v>
      </c>
      <c r="M447" s="1" cm="1">
        <f t="array" ref="M447">_xll.FDS(A447,"FF_TAX_CF(ANN_R,"&amp;F447&amp;","&amp;G447&amp;",,,USD)")</f>
        <v>4.8754470262527496</v>
      </c>
      <c r="N447" s="1" cm="1">
        <f t="array" ref="N447">_xll.FDS(A447,"FF_INC_TAX(ANN_R,"&amp;F447&amp;","&amp;G447&amp;",,,USD)")</f>
        <v>-7.3870409488677999E-2</v>
      </c>
      <c r="O447" s="1" cm="1">
        <f t="array" ref="O447">_xll.FDS(A447,"FF_NET_INC(ANN_R,"&amp;F447&amp;","&amp;G447&amp;")")</f>
        <v>-162.965</v>
      </c>
      <c r="P447" s="1" cm="1">
        <f t="array" ref="P447">_xll.FDS(A447,"FF_ROA(ANN_R,"&amp;F447&amp;","&amp;G447&amp;")")</f>
        <v>-16.200938762708201</v>
      </c>
      <c r="Q447" t="e" cm="1">
        <f t="array" ref="Q447">_xll.FDS(A447,"FF_TAX_RATE(ANN_R,"&amp;F447&amp;","&amp;G447&amp;")")</f>
        <v>#N/A</v>
      </c>
      <c r="R447" t="e" cm="1">
        <f t="array" ref="R447">_xll.FDS(A447,"FF_TAX_REFUND(ANN_R,"&amp;F447&amp;","&amp;G447&amp;",,,,,""D=1"")")</f>
        <v>#N/A</v>
      </c>
      <c r="S447" t="e">
        <f t="shared" si="44"/>
        <v>#N/A</v>
      </c>
      <c r="T447" s="1" t="e" cm="1">
        <f t="array" ref="T447">_xll.FDS($A447,"FF_TAX_CF(ANN_R,"&amp;AE447&amp;","&amp;AF447&amp;",,,USD)")</f>
        <v>#N/A</v>
      </c>
      <c r="U447" s="1" t="e" cm="1">
        <f t="array" ref="U447">_xll.FDS($A447,"FF_TAX_CF(ANN_R,"&amp;AG447&amp;","&amp;AH447&amp;",,,USD)")</f>
        <v>#N/A</v>
      </c>
      <c r="V447" s="1" t="e" cm="1">
        <f t="array" ref="V447">_xll.FDS(A447,"FF_TAX_CF(ANN_R,"&amp;AI447&amp;","&amp;AJ447&amp;",,,USD)")</f>
        <v>#N/A</v>
      </c>
      <c r="W447" s="1" cm="1">
        <f t="array" ref="W447">_xll.FDS(A447,"FF_TAX_CF(ANN_R,"&amp;AK447&amp;","&amp;AL447&amp;",,,USD)")</f>
        <v>0.66655859589576705</v>
      </c>
      <c r="X447" s="1" cm="1">
        <f t="array" ref="X447">_xll.FDS(A447,"FF_TAX_CF(ANN_R,"&amp;F447&amp;","&amp;G447&amp;",,,USD)")</f>
        <v>4.8754470262527496</v>
      </c>
      <c r="Y447" s="1" cm="1">
        <f t="array" ref="Y447">_xll.FDS($A447,"FF_PTX_INC(ANN_R,"&amp;AE447&amp;","&amp;AF447&amp;",,,USD)")</f>
        <v>-17.654019336700401</v>
      </c>
      <c r="Z447" s="1" cm="1">
        <f t="array" ref="Z447">_xll.FDS($A447,"FF_PTX_INC(ANN_R,"&amp;AG447&amp;","&amp;AH447&amp;",,,USD)")</f>
        <v>-24.352932193875301</v>
      </c>
      <c r="AA447" s="1" cm="1">
        <f t="array" ref="AA447">_xll.FDS(A447,"FF_PTX_INC(ANN_R,"&amp;AI447&amp;","&amp;AJ447&amp;",,,USD)")</f>
        <v>-32.1032738759518</v>
      </c>
      <c r="AB447" s="1" cm="1">
        <f t="array" ref="AB447">_xll.FDS(A447,"FF_PTX_INC(ANN_R,"&amp;AK447&amp;","&amp;AL447&amp;",,,USD)")</f>
        <v>-80.220621953487395</v>
      </c>
      <c r="AC447" s="1" cm="1">
        <f t="array" ref="AC447">_xll.FDS(A447,"FF_PTX_INC(ANN_R,"&amp;F447&amp;","&amp;G447&amp;",,,USD)")</f>
        <v>-182.472223171949</v>
      </c>
      <c r="AE447" s="6">
        <f t="shared" si="45"/>
        <v>42005</v>
      </c>
      <c r="AF447" s="6">
        <f t="shared" si="46"/>
        <v>42369</v>
      </c>
      <c r="AG447" s="6">
        <f t="shared" si="47"/>
        <v>42370</v>
      </c>
      <c r="AH447" s="6">
        <f t="shared" si="48"/>
        <v>42735</v>
      </c>
      <c r="AI447" s="6">
        <f>DATE(YEAR(F447)+AO447,MONTH(F447),DAY(F447))</f>
        <v>42736</v>
      </c>
      <c r="AJ447" s="6">
        <f>DATE(YEAR(G447)+AO447,MONTH(G447),DAY(G447))</f>
        <v>43100</v>
      </c>
      <c r="AK447" s="6">
        <f>DATE(YEAR(F447)+AP447,MONTH(F447),DAY(F447))</f>
        <v>43101</v>
      </c>
      <c r="AL447" s="6">
        <f>DATE(YEAR(G447)+AP447,MONTH(G447),DAY(G447))</f>
        <v>43465</v>
      </c>
      <c r="AM447" s="8">
        <v>-4</v>
      </c>
      <c r="AN447" s="8">
        <v>-3</v>
      </c>
      <c r="AO447">
        <v>-2</v>
      </c>
      <c r="AP447">
        <v>-1</v>
      </c>
      <c r="AQ447" cm="1">
        <f t="array" ref="AQ447">_xll.FDS(A447,"FF_DEBT_LT(ANN_R,"&amp;F447&amp;","&amp;G447&amp;")")</f>
        <v>4.54</v>
      </c>
      <c r="AR447" cm="1">
        <f t="array" ref="AR447">_xll.FDS(A447,"FF_RD_EXP(ANN_R,"&amp;F447&amp;","&amp;G447&amp;")")</f>
        <v>196.024</v>
      </c>
      <c r="AS447" t="e" cm="1">
        <f t="array" ref="AS447">_xll.FDS(A447,"FF_PTX_INC_FOR(ANN_R,"&amp;F447&amp;","&amp;G447&amp;")")</f>
        <v>#N/A</v>
      </c>
      <c r="AT447" cm="1">
        <f t="array" ref="AT447">_xll.FDS(A447,"FF_MKT_VAL_PUBLIC(ANN_R,"&amp;[1]sample_report!E447&amp;")")</f>
        <v>5781.8180325614403</v>
      </c>
    </row>
    <row r="448" spans="1:46" hidden="1" x14ac:dyDescent="0.25">
      <c r="A448" t="s">
        <v>1356</v>
      </c>
      <c r="B448" t="s">
        <v>1357</v>
      </c>
      <c r="C448" t="s">
        <v>940</v>
      </c>
      <c r="D448" t="str" cm="1">
        <f t="array" ref="D448">_xll.FDS(A448,"FF_MAJOR_IND_NAME")</f>
        <v>DRUGS, COSMETICS &amp; HEALTH CARE</v>
      </c>
      <c r="E448">
        <v>2019</v>
      </c>
      <c r="F448" s="4">
        <f t="shared" si="42"/>
        <v>43466</v>
      </c>
      <c r="G448" s="4">
        <f t="shared" si="43"/>
        <v>43830</v>
      </c>
      <c r="I448" s="1" cm="1">
        <f t="array" ref="I448">_xll.FDS(A448,"FF_PTX_INC(ANN_R,"&amp;F448&amp;","&amp;G448&amp;",,,USD)")</f>
        <v>339.12002273583403</v>
      </c>
      <c r="J448" s="1" cm="1">
        <f t="array" ref="J448">_xll.FDS(A448,"FF_MKT_VAL(ANN_R,"&amp;F448&amp;","&amp;G448&amp;",,,USD)")</f>
        <v>14646.924915875599</v>
      </c>
      <c r="K448" s="1" cm="1">
        <f t="array" ref="K448">_xll.FDS(A448,"FF_SHLDRS_EQ(ANN_R,"&amp;F448&amp;","&amp;G448&amp;",,,USD)")</f>
        <v>909.61782863140104</v>
      </c>
      <c r="L448" s="1" cm="1">
        <f t="array" ref="L448">_xll.FDS(A448,"FF_ASSETS(ANN_R,"&amp;F448&amp;","&amp;G448&amp;",,,USD)")</f>
        <v>3243.9282996377901</v>
      </c>
      <c r="M448" s="1" cm="1">
        <f t="array" ref="M448">_xll.FDS(A448,"FF_TAX_CF(ANN_R,"&amp;F448&amp;","&amp;G448&amp;",,,USD)")</f>
        <v>77.584076438427005</v>
      </c>
      <c r="N448" s="1" cm="1">
        <f t="array" ref="N448">_xll.FDS(A448,"FF_INC_TAX(ANN_R,"&amp;F448&amp;","&amp;G448&amp;",,,USD)")</f>
        <v>94.455630266189601</v>
      </c>
      <c r="O448" s="1" cm="1">
        <f t="array" ref="O448">_xll.FDS(A448,"FF_NET_INC(ANN_R,"&amp;F448&amp;","&amp;G448&amp;")")</f>
        <v>156.69200000000001</v>
      </c>
      <c r="P448" s="1" cm="1">
        <f t="array" ref="P448">_xll.FDS(A448,"FF_ROA(ANN_R,"&amp;F448&amp;","&amp;G448&amp;")")</f>
        <v>5.7668753201938499</v>
      </c>
      <c r="Q448" cm="1">
        <f t="array" ref="Q448">_xll.FDS(A448,"FF_TAX_RATE(ANN_R,"&amp;F448&amp;","&amp;G448&amp;")")</f>
        <v>27.8531563852153</v>
      </c>
      <c r="R448" t="e" cm="1">
        <f t="array" ref="R448">_xll.FDS(A448,"FF_TAX_REFUND(ANN_R,"&amp;F448&amp;","&amp;G448&amp;",,,,,""D=1"")")</f>
        <v>#N/A</v>
      </c>
      <c r="S448">
        <f t="shared" si="44"/>
        <v>0.26506785824886697</v>
      </c>
      <c r="T448" s="1" cm="1">
        <f t="array" ref="T448">_xll.FDS($A448,"FF_TAX_CF(ANN_R,"&amp;AE448&amp;","&amp;AF448&amp;",,,USD)")</f>
        <v>51.096853203296703</v>
      </c>
      <c r="U448" s="1" cm="1">
        <f t="array" ref="U448">_xll.FDS($A448,"FF_TAX_CF(ANN_R,"&amp;AG448&amp;","&amp;AH448&amp;",,,USD)")</f>
        <v>72.875167840123197</v>
      </c>
      <c r="V448" s="1" cm="1">
        <f t="array" ref="V448">_xll.FDS(A448,"FF_TAX_CF(ANN_R,"&amp;AI448&amp;","&amp;AJ448&amp;",,,USD)")</f>
        <v>61.5750763882399</v>
      </c>
      <c r="W448" s="1" cm="1">
        <f t="array" ref="W448">_xll.FDS(A448,"FF_TAX_CF(ANN_R,"&amp;AK448&amp;","&amp;AL448&amp;",,,USD)")</f>
        <v>82.076368274450303</v>
      </c>
      <c r="X448" s="1" cm="1">
        <f t="array" ref="X448">_xll.FDS(A448,"FF_TAX_CF(ANN_R,"&amp;F448&amp;","&amp;G448&amp;",,,USD)")</f>
        <v>77.584076438427005</v>
      </c>
      <c r="Y448" s="1" cm="1">
        <f t="array" ref="Y448">_xll.FDS($A448,"FF_PTX_INC(ANN_R,"&amp;AE448&amp;","&amp;AF448&amp;",,,USD)")</f>
        <v>191.15909643960001</v>
      </c>
      <c r="Z448" s="1" cm="1">
        <f t="array" ref="Z448">_xll.FDS($A448,"FF_PTX_INC(ANN_R,"&amp;AG448&amp;","&amp;AH448&amp;",,,USD)")</f>
        <v>225.781493452787</v>
      </c>
      <c r="AA448" s="1" cm="1">
        <f t="array" ref="AA448">_xll.FDS(A448,"FF_PTX_INC(ANN_R,"&amp;AI448&amp;","&amp;AJ448&amp;",,,USD)")</f>
        <v>226.923517487645</v>
      </c>
      <c r="AB448" s="1" cm="1">
        <f t="array" ref="AB448">_xll.FDS(A448,"FF_PTX_INC(ANN_R,"&amp;AK448&amp;","&amp;AL448&amp;",,,USD)")</f>
        <v>319.35235241770698</v>
      </c>
      <c r="AC448" s="1" cm="1">
        <f t="array" ref="AC448">_xll.FDS(A448,"FF_PTX_INC(ANN_R,"&amp;F448&amp;","&amp;G448&amp;",,,USD)")</f>
        <v>339.12002273583403</v>
      </c>
      <c r="AE448" s="6">
        <f t="shared" si="45"/>
        <v>42005</v>
      </c>
      <c r="AF448" s="6">
        <f t="shared" si="46"/>
        <v>42369</v>
      </c>
      <c r="AG448" s="6">
        <f t="shared" si="47"/>
        <v>42370</v>
      </c>
      <c r="AH448" s="6">
        <f t="shared" si="48"/>
        <v>42735</v>
      </c>
      <c r="AI448" s="6">
        <f>DATE(YEAR(F448)+AO448,MONTH(F448),DAY(F448))</f>
        <v>42736</v>
      </c>
      <c r="AJ448" s="6">
        <f>DATE(YEAR(G448)+AO448,MONTH(G448),DAY(G448))</f>
        <v>43100</v>
      </c>
      <c r="AK448" s="6">
        <f>DATE(YEAR(F448)+AP448,MONTH(F448),DAY(F448))</f>
        <v>43101</v>
      </c>
      <c r="AL448" s="6">
        <f>DATE(YEAR(G448)+AP448,MONTH(G448),DAY(G448))</f>
        <v>43465</v>
      </c>
      <c r="AM448" s="8">
        <v>-4</v>
      </c>
      <c r="AN448" s="8">
        <v>-3</v>
      </c>
      <c r="AO448">
        <v>-2</v>
      </c>
      <c r="AP448">
        <v>-1</v>
      </c>
      <c r="AQ448" cm="1">
        <f t="array" ref="AQ448">_xll.FDS(A448,"FF_DEBT_LT(ANN_R,"&amp;F448&amp;","&amp;G448&amp;")")</f>
        <v>880.94899999999996</v>
      </c>
      <c r="AR448" cm="1">
        <f t="array" ref="AR448">_xll.FDS(A448,"FF_RD_EXP(ANN_R,"&amp;F448&amp;","&amp;G448&amp;")")</f>
        <v>95.590999999999994</v>
      </c>
      <c r="AS448" t="e" cm="1">
        <f t="array" ref="AS448">_xll.FDS(A448,"FF_PTX_INC_FOR(ANN_R,"&amp;F448&amp;","&amp;G448&amp;")")</f>
        <v>#N/A</v>
      </c>
      <c r="AT448" cm="1">
        <f t="array" ref="AT448">_xll.FDS(A448,"FF_MKT_VAL_PUBLIC(ANN_R,"&amp;[1]sample_report!E448&amp;")")</f>
        <v>5952.3240147353599</v>
      </c>
    </row>
    <row r="449" spans="1:46" hidden="1" x14ac:dyDescent="0.25">
      <c r="A449" t="s">
        <v>1362</v>
      </c>
      <c r="B449" t="s">
        <v>1363</v>
      </c>
      <c r="C449" t="s">
        <v>1006</v>
      </c>
      <c r="D449" t="str" cm="1">
        <f t="array" ref="D449">_xll.FDS(A449,"FF_MAJOR_IND_NAME")</f>
        <v>DRUGS, COSMETICS &amp; HEALTH CARE</v>
      </c>
      <c r="E449">
        <v>2019</v>
      </c>
      <c r="F449" s="4">
        <f t="shared" si="42"/>
        <v>43466</v>
      </c>
      <c r="G449" s="4">
        <f t="shared" si="43"/>
        <v>43830</v>
      </c>
      <c r="I449" s="1" cm="1">
        <f t="array" ref="I449">_xll.FDS(A449,"FF_PTX_INC(ANN_R,"&amp;F449&amp;","&amp;G449&amp;",,,USD)")</f>
        <v>1075.5979321003001</v>
      </c>
      <c r="J449" s="1" cm="1">
        <f t="array" ref="J449">_xll.FDS(A449,"FF_MKT_VAL(ANN_R,"&amp;F449&amp;","&amp;G449&amp;",,,USD)")</f>
        <v>15008.4260273868</v>
      </c>
      <c r="K449" s="1" cm="1">
        <f t="array" ref="K449">_xll.FDS(A449,"FF_SHLDRS_EQ(ANN_R,"&amp;F449&amp;","&amp;G449&amp;",,,USD)")</f>
        <v>7901.2770972251901</v>
      </c>
      <c r="L449" s="1" cm="1">
        <f t="array" ref="L449">_xll.FDS(A449,"FF_ASSETS(ANN_R,"&amp;F449&amp;","&amp;G449&amp;",,,USD)")</f>
        <v>12438.421865940099</v>
      </c>
      <c r="M449" s="1" cm="1">
        <f t="array" ref="M449">_xll.FDS(A449,"FF_TAX_CF(ANN_R,"&amp;F449&amp;","&amp;G449&amp;",,,USD)")</f>
        <v>99.613127946853595</v>
      </c>
      <c r="N449" s="1" cm="1">
        <f t="array" ref="N449">_xll.FDS(A449,"FF_INC_TAX(ANN_R,"&amp;F449&amp;","&amp;G449&amp;",,,USD)")</f>
        <v>163.41029977798499</v>
      </c>
      <c r="O449" s="1" cm="1">
        <f t="array" ref="O449">_xll.FDS(A449,"FF_NET_INC(ANN_R,"&amp;F449&amp;","&amp;G449&amp;")")</f>
        <v>789</v>
      </c>
      <c r="P449" s="1" cm="1">
        <f t="array" ref="P449">_xll.FDS(A449,"FF_ROA(ANN_R,"&amp;F449&amp;","&amp;G449&amp;")")</f>
        <v>7.3072470479277598</v>
      </c>
      <c r="Q449" cm="1">
        <f t="array" ref="Q449">_xll.FDS(A449,"FF_TAX_RATE(ANN_R,"&amp;F449&amp;","&amp;G449&amp;")")</f>
        <v>15.1925078043704</v>
      </c>
      <c r="R449" t="e" cm="1">
        <f t="array" ref="R449">_xll.FDS(A449,"FF_TAX_REFUND(ANN_R,"&amp;F449&amp;","&amp;G449&amp;",,,,,""D=1"")")</f>
        <v>#N/A</v>
      </c>
      <c r="S449">
        <f t="shared" si="44"/>
        <v>0.29984583952674593</v>
      </c>
      <c r="T449" s="1" cm="1">
        <f t="array" ref="T449">_xll.FDS($A449,"FF_TAX_CF(ANN_R,"&amp;AE449&amp;","&amp;AF449&amp;",,,USD)")</f>
        <v>367.05278897285501</v>
      </c>
      <c r="U449" s="1" cm="1">
        <f t="array" ref="U449">_xll.FDS($A449,"FF_TAX_CF(ANN_R,"&amp;AG449&amp;","&amp;AH449&amp;",,,USD)")</f>
        <v>538.71805489063297</v>
      </c>
      <c r="V449" s="1" cm="1">
        <f t="array" ref="V449">_xll.FDS(A449,"FF_TAX_CF(ANN_R,"&amp;AI449&amp;","&amp;AJ449&amp;",,,USD)")</f>
        <v>207.53996181488</v>
      </c>
      <c r="W449" s="1" cm="1">
        <f t="array" ref="W449">_xll.FDS(A449,"FF_TAX_CF(ANN_R,"&amp;AK449&amp;","&amp;AL449&amp;",,,USD)")</f>
        <v>198.19795417785599</v>
      </c>
      <c r="X449" s="1" cm="1">
        <f t="array" ref="X449">_xll.FDS(A449,"FF_TAX_CF(ANN_R,"&amp;F449&amp;","&amp;G449&amp;",,,USD)")</f>
        <v>99.613127946853595</v>
      </c>
      <c r="Y449" s="1" cm="1">
        <f t="array" ref="Y449">_xll.FDS($A449,"FF_PTX_INC(ANN_R,"&amp;AE449&amp;","&amp;AF449&amp;",,,USD)")</f>
        <v>472.40026617050199</v>
      </c>
      <c r="Z449" s="1" cm="1">
        <f t="array" ref="Z449">_xll.FDS($A449,"FF_PTX_INC(ANN_R,"&amp;AG449&amp;","&amp;AH449&amp;",,,USD)")</f>
        <v>845.13468980789196</v>
      </c>
      <c r="AA449" s="1" cm="1">
        <f t="array" ref="AA449">_xll.FDS(A449,"FF_PTX_INC(ANN_R,"&amp;AI449&amp;","&amp;AJ449&amp;",,,USD)")</f>
        <v>1114.3993601799</v>
      </c>
      <c r="AB449" s="1" cm="1">
        <f t="array" ref="AB449">_xll.FDS(A449,"FF_PTX_INC(ANN_R,"&amp;AK449&amp;","&amp;AL449&amp;",,,USD)")</f>
        <v>1198.62572288513</v>
      </c>
      <c r="AC449" s="1" cm="1">
        <f t="array" ref="AC449">_xll.FDS(A449,"FF_PTX_INC(ANN_R,"&amp;F449&amp;","&amp;G449&amp;",,,USD)")</f>
        <v>1075.5979321003001</v>
      </c>
      <c r="AE449" s="6">
        <f t="shared" si="45"/>
        <v>42005</v>
      </c>
      <c r="AF449" s="6">
        <f t="shared" si="46"/>
        <v>42369</v>
      </c>
      <c r="AG449" s="6">
        <f t="shared" si="47"/>
        <v>42370</v>
      </c>
      <c r="AH449" s="6">
        <f t="shared" si="48"/>
        <v>42735</v>
      </c>
      <c r="AI449" s="6">
        <f>DATE(YEAR(F449)+AO449,MONTH(F449),DAY(F449))</f>
        <v>42736</v>
      </c>
      <c r="AJ449" s="6">
        <f>DATE(YEAR(G449)+AO449,MONTH(G449),DAY(G449))</f>
        <v>43100</v>
      </c>
      <c r="AK449" s="6">
        <f>DATE(YEAR(F449)+AP449,MONTH(F449),DAY(F449))</f>
        <v>43101</v>
      </c>
      <c r="AL449" s="6">
        <f>DATE(YEAR(G449)+AP449,MONTH(G449),DAY(G449))</f>
        <v>43465</v>
      </c>
      <c r="AM449" s="8">
        <v>-4</v>
      </c>
      <c r="AN449" s="8">
        <v>-3</v>
      </c>
      <c r="AO449">
        <v>-2</v>
      </c>
      <c r="AP449">
        <v>-1</v>
      </c>
      <c r="AQ449" cm="1">
        <f t="array" ref="AQ449">_xll.FDS(A449,"FF_DEBT_LT(ANN_R,"&amp;F449&amp;","&amp;G449&amp;")")</f>
        <v>975</v>
      </c>
      <c r="AR449" cm="1">
        <f t="array" ref="AR449">_xll.FDS(A449,"FF_RD_EXP(ANN_R,"&amp;F449&amp;","&amp;G449&amp;")")</f>
        <v>1272</v>
      </c>
      <c r="AS449" t="e" cm="1">
        <f t="array" ref="AS449">_xll.FDS(A449,"FF_PTX_INC_FOR(ANN_R,"&amp;F449&amp;","&amp;G449&amp;")")</f>
        <v>#N/A</v>
      </c>
      <c r="AT449" cm="1">
        <f t="array" ref="AT449">_xll.FDS(A449,"FF_MKT_VAL_PUBLIC(ANN_R,"&amp;[1]sample_report!E449&amp;")")</f>
        <v>8283.7156519068994</v>
      </c>
    </row>
    <row r="450" spans="1:46" hidden="1" x14ac:dyDescent="0.25">
      <c r="A450" t="s">
        <v>40</v>
      </c>
      <c r="B450" t="s">
        <v>41</v>
      </c>
      <c r="C450" t="s">
        <v>29</v>
      </c>
      <c r="D450" t="str" cm="1">
        <f t="array" ref="D450">_xll.FDS(A450,"FF_MAJOR_IND_NAME")</f>
        <v>DRUGS, COSMETICS &amp; HEALTH CARE</v>
      </c>
      <c r="E450">
        <v>2017</v>
      </c>
      <c r="F450" s="4">
        <f t="shared" ref="F450:F513" si="49">DATE(E450,1,1)</f>
        <v>42736</v>
      </c>
      <c r="G450" s="4">
        <f t="shared" ref="G450:G513" si="50">DATE(E450,12,31)</f>
        <v>43100</v>
      </c>
      <c r="I450" s="1" cm="1">
        <f t="array" ref="I450">_xll.FDS(A450,"FF_PTX_INC(ANN_R,"&amp;F450&amp;","&amp;G450&amp;",,,USD)")</f>
        <v>2602.0454606059898</v>
      </c>
      <c r="J450" s="1" cm="1">
        <f t="array" ref="J450">_xll.FDS(A450,"FF_MKT_VAL(ANN_R,"&amp;F450&amp;","&amp;G450&amp;",,,USD)")</f>
        <v>27167.717713425602</v>
      </c>
      <c r="K450" s="1" cm="1">
        <f t="array" ref="K450">_xll.FDS(A450,"FF_SHLDRS_EQ(ANN_R,"&amp;F450&amp;","&amp;G450&amp;",,,USD)")</f>
        <v>11413.533117631499</v>
      </c>
      <c r="L450" s="1" cm="1">
        <f t="array" ref="L450">_xll.FDS(A450,"FF_ASSETS(ANN_R,"&amp;F450&amp;","&amp;G450&amp;",,,USD)")</f>
        <v>16279.924556158499</v>
      </c>
      <c r="M450" s="1" cm="1">
        <f t="array" ref="M450">_xll.FDS(A450,"FF_TAX_CF(ANN_R,"&amp;F450&amp;","&amp;G450&amp;",,,USD)")</f>
        <v>664.93362060934305</v>
      </c>
      <c r="N450" s="1" cm="1">
        <f t="array" ref="N450">_xll.FDS(A450,"FF_INC_TAX(ANN_R,"&amp;F450&amp;","&amp;G450&amp;",,,USD)")</f>
        <v>582.42178932018601</v>
      </c>
      <c r="O450" s="1" cm="1">
        <f t="array" ref="O450">_xll.FDS(A450,"FF_NET_INC(ANN_R,"&amp;F450&amp;","&amp;G450&amp;")")</f>
        <v>218701</v>
      </c>
      <c r="P450" s="1" cm="1">
        <f t="array" ref="P450">_xll.FDS(A450,"FF_ROA(ANN_R,"&amp;F450&amp;","&amp;G450&amp;")")</f>
        <v>12.104964562559999</v>
      </c>
      <c r="Q450" cm="1">
        <f t="array" ref="Q450">_xll.FDS(A450,"FF_TAX_RATE(ANN_R,"&amp;F450&amp;","&amp;G450&amp;")")</f>
        <v>22.383228815093201</v>
      </c>
      <c r="R450" t="e" cm="1">
        <f t="array" ref="R450">_xll.FDS(A450,"FF_TAX_REFUND(ANN_R,"&amp;F450&amp;","&amp;G450&amp;",,,,,""D=1"")")</f>
        <v>#N/A</v>
      </c>
      <c r="S450">
        <f t="shared" si="44"/>
        <v>0.32455737578419042</v>
      </c>
      <c r="T450" s="1" cm="1">
        <f t="array" ref="T450">_xll.FDS($A450,"FF_TAX_CF(ANN_R,"&amp;AE450&amp;","&amp;AF450&amp;",,,USD)")</f>
        <v>535.61136391013895</v>
      </c>
      <c r="U450" s="1" cm="1">
        <f t="array" ref="U450">_xll.FDS($A450,"FF_TAX_CF(ANN_R,"&amp;AG450&amp;","&amp;AH450&amp;",,,USD)")</f>
        <v>430.50164563208801</v>
      </c>
      <c r="V450" s="1" cm="1">
        <f t="array" ref="V450">_xll.FDS(A450,"FF_TAX_CF(ANN_R,"&amp;AI450&amp;","&amp;AJ450&amp;",,,USD)")</f>
        <v>621.27418098133103</v>
      </c>
      <c r="W450" s="1" cm="1">
        <f t="array" ref="W450">_xll.FDS(A450,"FF_TAX_CF(ANN_R,"&amp;AK450&amp;","&amp;AL450&amp;",,,USD)")</f>
        <v>752.90449523925804</v>
      </c>
      <c r="X450" s="1" cm="1">
        <f t="array" ref="X450">_xll.FDS(A450,"FF_TAX_CF(ANN_R,"&amp;F450&amp;","&amp;G450&amp;",,,USD)")</f>
        <v>664.93362060934305</v>
      </c>
      <c r="Y450" s="1" cm="1">
        <f t="array" ref="Y450">_xll.FDS($A450,"FF_PTX_INC(ANN_R,"&amp;AE450&amp;","&amp;AF450&amp;",,,USD)")</f>
        <v>1533.22160346434</v>
      </c>
      <c r="Z450" s="1" cm="1">
        <f t="array" ref="Z450">_xll.FDS($A450,"FF_PTX_INC(ANN_R,"&amp;AG450&amp;","&amp;AH450&amp;",,,USD)")</f>
        <v>1217.66158579849</v>
      </c>
      <c r="AA450" s="1" cm="1">
        <f t="array" ref="AA450">_xll.FDS(A450,"FF_PTX_INC(ANN_R,"&amp;AI450&amp;","&amp;AJ450&amp;",,,USD)")</f>
        <v>1726.64357256424</v>
      </c>
      <c r="AB450" s="1" cm="1">
        <f t="array" ref="AB450">_xll.FDS(A450,"FF_PTX_INC(ANN_R,"&amp;AK450&amp;","&amp;AL450&amp;",,,USD)")</f>
        <v>2179.88552093506</v>
      </c>
      <c r="AC450" s="1" cm="1">
        <f t="array" ref="AC450">_xll.FDS(A450,"FF_PTX_INC(ANN_R,"&amp;F450&amp;","&amp;G450&amp;",,,USD)")</f>
        <v>2602.0454606059898</v>
      </c>
      <c r="AE450" s="6">
        <f t="shared" si="45"/>
        <v>41275</v>
      </c>
      <c r="AF450" s="6">
        <f t="shared" si="46"/>
        <v>41639</v>
      </c>
      <c r="AG450" s="6">
        <f t="shared" si="47"/>
        <v>41640</v>
      </c>
      <c r="AH450" s="6">
        <f t="shared" si="48"/>
        <v>42004</v>
      </c>
      <c r="AI450" s="6">
        <f>DATE(YEAR(F450)+AO450,MONTH(F450),DAY(F450))</f>
        <v>42005</v>
      </c>
      <c r="AJ450" s="6">
        <f>DATE(YEAR(G450)+AO450,MONTH(G450),DAY(G450))</f>
        <v>42369</v>
      </c>
      <c r="AK450" s="6">
        <f>DATE(YEAR(F450)+AP450,MONTH(F450),DAY(F450))</f>
        <v>42370</v>
      </c>
      <c r="AL450" s="6">
        <f>DATE(YEAR(G450)+AP450,MONTH(G450),DAY(G450))</f>
        <v>42735</v>
      </c>
      <c r="AM450" s="8">
        <v>-4</v>
      </c>
      <c r="AN450" s="8">
        <v>-3</v>
      </c>
      <c r="AO450">
        <v>-2</v>
      </c>
      <c r="AP450">
        <v>-1</v>
      </c>
      <c r="AQ450" cm="1">
        <f t="array" ref="AQ450">_xll.FDS(A450,"FF_DEBT_LT(ANN_R,"&amp;F450&amp;","&amp;G450&amp;")")</f>
        <v>1136</v>
      </c>
      <c r="AR450" cm="1">
        <f t="array" ref="AR450">_xll.FDS(A450,"FF_RD_EXP(ANN_R,"&amp;F450&amp;","&amp;G450&amp;")")</f>
        <v>208129</v>
      </c>
      <c r="AS450" t="e" cm="1">
        <f t="array" ref="AS450">_xll.FDS(A450,"FF_PTX_INC_FOR(ANN_R,"&amp;F450&amp;","&amp;G450&amp;")")</f>
        <v>#N/A</v>
      </c>
      <c r="AT450" cm="1">
        <f t="array" ref="AT450">_xll.FDS(A450,"FF_MKT_VAL_PUBLIC(ANN_R,"&amp;[1]sample_report!E450&amp;")")</f>
        <v>2857314.0618898598</v>
      </c>
    </row>
    <row r="451" spans="1:46" hidden="1" x14ac:dyDescent="0.25">
      <c r="A451" t="s">
        <v>70</v>
      </c>
      <c r="B451" t="s">
        <v>71</v>
      </c>
      <c r="C451" t="s">
        <v>29</v>
      </c>
      <c r="D451" t="str" cm="1">
        <f t="array" ref="D451">_xll.FDS(A451,"FF_MAJOR_IND_NAME")</f>
        <v>DRUGS, COSMETICS &amp; HEALTH CARE</v>
      </c>
      <c r="E451">
        <v>2017</v>
      </c>
      <c r="F451" s="4">
        <f t="shared" si="49"/>
        <v>42736</v>
      </c>
      <c r="G451" s="4">
        <f t="shared" si="50"/>
        <v>43100</v>
      </c>
      <c r="I451" s="1" cm="1">
        <f t="array" ref="I451">_xll.FDS(A451,"FF_PTX_INC(ANN_R,"&amp;F451&amp;","&amp;G451&amp;",,,USD)")</f>
        <v>688.35275929421198</v>
      </c>
      <c r="J451" s="1" cm="1">
        <f t="array" ref="J451">_xll.FDS(A451,"FF_MKT_VAL(ANN_R,"&amp;F451&amp;","&amp;G451&amp;",,,USD)")</f>
        <v>10961.4024792645</v>
      </c>
      <c r="K451" s="1" cm="1">
        <f t="array" ref="K451">_xll.FDS(A451,"FF_SHLDRS_EQ(ANN_R,"&amp;F451&amp;","&amp;G451&amp;",,,USD)")</f>
        <v>4658.6197440605602</v>
      </c>
      <c r="L451" s="1" cm="1">
        <f t="array" ref="L451">_xll.FDS(A451,"FF_ASSETS(ANN_R,"&amp;F451&amp;","&amp;G451&amp;",,,USD)")</f>
        <v>5541.2456045681602</v>
      </c>
      <c r="M451" s="1" cm="1">
        <f t="array" ref="M451">_xll.FDS(A451,"FF_TAX_CF(ANN_R,"&amp;F451&amp;","&amp;G451&amp;",,,USD)")</f>
        <v>106.060255439952</v>
      </c>
      <c r="N451" s="1" cm="1">
        <f t="array" ref="N451">_xll.FDS(A451,"FF_INC_TAX(ANN_R,"&amp;F451&amp;","&amp;G451&amp;",,,USD)")</f>
        <v>170.878447249532</v>
      </c>
      <c r="O451" s="1" cm="1">
        <f t="array" ref="O451">_xll.FDS(A451,"FF_NET_INC(ANN_R,"&amp;F451&amp;","&amp;G451&amp;")")</f>
        <v>55793</v>
      </c>
      <c r="P451" s="1" cm="1">
        <f t="array" ref="P451">_xll.FDS(A451,"FF_ROA(ANN_R,"&amp;F451&amp;","&amp;G451&amp;")")</f>
        <v>9.6368373735114297</v>
      </c>
      <c r="Q451" cm="1">
        <f t="array" ref="Q451">_xll.FDS(A451,"FF_TAX_RATE(ANN_R,"&amp;F451&amp;","&amp;G451&amp;")")</f>
        <v>24.824255433324399</v>
      </c>
      <c r="R451" t="e" cm="1">
        <f t="array" ref="R451">_xll.FDS(A451,"FF_TAX_REFUND(ANN_R,"&amp;F451&amp;","&amp;G451&amp;",,,,,""D=1"")")</f>
        <v>#N/A</v>
      </c>
      <c r="S451">
        <f t="shared" ref="S451:S514" si="51">SUM(T451:X451)/SUM(Y451:AC451)</f>
        <v>0.28753504727697682</v>
      </c>
      <c r="T451" s="1" cm="1">
        <f t="array" ref="T451">_xll.FDS($A451,"FF_TAX_CF(ANN_R,"&amp;AE451&amp;","&amp;AF451&amp;",,,USD)")</f>
        <v>184.56796582788201</v>
      </c>
      <c r="U451" s="1" cm="1">
        <f t="array" ref="U451">_xll.FDS($A451,"FF_TAX_CF(ANN_R,"&amp;AG451&amp;","&amp;AH451&amp;",,,USD)")</f>
        <v>108.434024553746</v>
      </c>
      <c r="V451" s="1" cm="1">
        <f t="array" ref="V451">_xll.FDS(A451,"FF_TAX_CF(ANN_R,"&amp;AI451&amp;","&amp;AJ451&amp;",,,USD)")</f>
        <v>42.601033933460698</v>
      </c>
      <c r="W451" s="1" cm="1">
        <f t="array" ref="W451">_xll.FDS(A451,"FF_TAX_CF(ANN_R,"&amp;AK451&amp;","&amp;AL451&amp;",,,USD)")</f>
        <v>82.708572387695298</v>
      </c>
      <c r="X451" s="1" cm="1">
        <f t="array" ref="X451">_xll.FDS(A451,"FF_TAX_CF(ANN_R,"&amp;F451&amp;","&amp;G451&amp;",,,USD)")</f>
        <v>106.060255439952</v>
      </c>
      <c r="Y451" s="1" cm="1">
        <f t="array" ref="Y451">_xll.FDS($A451,"FF_PTX_INC(ANN_R,"&amp;AE451&amp;","&amp;AF451&amp;",,,USD)")</f>
        <v>397.49296260997698</v>
      </c>
      <c r="Z451" s="1" cm="1">
        <f t="array" ref="Z451">_xll.FDS($A451,"FF_PTX_INC(ANN_R,"&amp;AG451&amp;","&amp;AH451&amp;",,,USD)")</f>
        <v>294.13552747666802</v>
      </c>
      <c r="AA451" s="1" cm="1">
        <f t="array" ref="AA451">_xll.FDS(A451,"FF_PTX_INC(ANN_R,"&amp;AI451&amp;","&amp;AJ451&amp;",,,USD)")</f>
        <v>166.62647994700799</v>
      </c>
      <c r="AB451" s="1" cm="1">
        <f t="array" ref="AB451">_xll.FDS(A451,"FF_PTX_INC(ANN_R,"&amp;AK451&amp;","&amp;AL451&amp;",,,USD)")</f>
        <v>277.07205200195301</v>
      </c>
      <c r="AC451" s="1" cm="1">
        <f t="array" ref="AC451">_xll.FDS(A451,"FF_PTX_INC(ANN_R,"&amp;F451&amp;","&amp;G451&amp;",,,USD)")</f>
        <v>688.35275929421198</v>
      </c>
      <c r="AE451" s="6">
        <f t="shared" ref="AE451:AE514" si="52">DATE(YEAR($F451)+AM451,MONTH($F451),DAY($F451))</f>
        <v>41275</v>
      </c>
      <c r="AF451" s="6">
        <f t="shared" ref="AF451:AF514" si="53">DATE(YEAR($G451)+AM451,MONTH($G451),DAY($G451))</f>
        <v>41639</v>
      </c>
      <c r="AG451" s="6">
        <f t="shared" ref="AG451:AG514" si="54">DATE(YEAR($F451)+AN451,MONTH($F451),DAY($F451))</f>
        <v>41640</v>
      </c>
      <c r="AH451" s="6">
        <f t="shared" ref="AH451:AH514" si="55">DATE(YEAR($G451)+AN451,MONTH($G451),DAY($G451))</f>
        <v>42004</v>
      </c>
      <c r="AI451" s="6">
        <f>DATE(YEAR(F451)+AO451,MONTH(F451),DAY(F451))</f>
        <v>42005</v>
      </c>
      <c r="AJ451" s="6">
        <f>DATE(YEAR(G451)+AO451,MONTH(G451),DAY(G451))</f>
        <v>42369</v>
      </c>
      <c r="AK451" s="6">
        <f>DATE(YEAR(F451)+AP451,MONTH(F451),DAY(F451))</f>
        <v>42370</v>
      </c>
      <c r="AL451" s="6">
        <f>DATE(YEAR(G451)+AP451,MONTH(G451),DAY(G451))</f>
        <v>42735</v>
      </c>
      <c r="AM451" s="8">
        <v>-4</v>
      </c>
      <c r="AN451" s="8">
        <v>-3</v>
      </c>
      <c r="AO451">
        <v>-2</v>
      </c>
      <c r="AP451">
        <v>-1</v>
      </c>
      <c r="AQ451" cm="1">
        <f t="array" ref="AQ451">_xll.FDS(A451,"FF_DEBT_LT(ANN_R,"&amp;F451&amp;","&amp;G451&amp;")")</f>
        <v>542</v>
      </c>
      <c r="AR451" cm="1">
        <f t="array" ref="AR451">_xll.FDS(A451,"FF_RD_EXP(ANN_R,"&amp;F451&amp;","&amp;G451&amp;")")</f>
        <v>57506</v>
      </c>
      <c r="AS451" t="e" cm="1">
        <f t="array" ref="AS451">_xll.FDS(A451,"FF_PTX_INC_FOR(ANN_R,"&amp;F451&amp;","&amp;G451&amp;")")</f>
        <v>#N/A</v>
      </c>
      <c r="AT451" cm="1">
        <f t="array" ref="AT451">_xll.FDS(A451,"FF_MKT_VAL_PUBLIC(ANN_R,"&amp;[1]sample_report!E451&amp;")")</f>
        <v>1094824.6071861601</v>
      </c>
    </row>
    <row r="452" spans="1:46" hidden="1" x14ac:dyDescent="0.25">
      <c r="A452" t="s">
        <v>126</v>
      </c>
      <c r="B452" t="s">
        <v>127</v>
      </c>
      <c r="C452" t="s">
        <v>105</v>
      </c>
      <c r="D452" t="str" cm="1">
        <f t="array" ref="D452">_xll.FDS(A452,"FF_MAJOR_IND_NAME")</f>
        <v>DRUGS, COSMETICS &amp; HEALTH CARE</v>
      </c>
      <c r="E452">
        <v>2017</v>
      </c>
      <c r="F452" s="4">
        <f t="shared" si="49"/>
        <v>42736</v>
      </c>
      <c r="G452" s="4">
        <f t="shared" si="50"/>
        <v>43100</v>
      </c>
      <c r="I452" s="1" cm="1">
        <f t="array" ref="I452">_xll.FDS(A452,"FF_PTX_INC(ANN_R,"&amp;F452&amp;","&amp;G452&amp;",,,USD)")</f>
        <v>434.76226393226102</v>
      </c>
      <c r="J452" s="1" cm="1">
        <f t="array" ref="J452">_xll.FDS(A452,"FF_MKT_VAL(ANN_R,"&amp;F452&amp;","&amp;G452&amp;",,,USD)")</f>
        <v>25721.088357038501</v>
      </c>
      <c r="K452" s="1" cm="1">
        <f t="array" ref="K452">_xll.FDS(A452,"FF_SHLDRS_EQ(ANN_R,"&amp;F452&amp;","&amp;G452&amp;",,,USD)")</f>
        <v>2156.73464836736</v>
      </c>
      <c r="L452" s="1" cm="1">
        <f t="array" ref="L452">_xll.FDS(A452,"FF_ASSETS(ANN_R,"&amp;F452&amp;","&amp;G452&amp;",,,USD)")</f>
        <v>3186.0191483478102</v>
      </c>
      <c r="M452" s="1" cm="1">
        <f t="array" ref="M452">_xll.FDS(A452,"FF_TAX_CF(ANN_R,"&amp;F452&amp;","&amp;G452&amp;",,,USD)")</f>
        <v>34.6017901384377</v>
      </c>
      <c r="N452" s="1" cm="1">
        <f t="array" ref="N452">_xll.FDS(A452,"FF_INC_TAX(ANN_R,"&amp;F452&amp;","&amp;G452&amp;",,,USD)")</f>
        <v>93.184823431930795</v>
      </c>
      <c r="O452" s="1" cm="1">
        <f t="array" ref="O452">_xll.FDS(A452,"FF_NET_INC(ANN_R,"&amp;F452&amp;","&amp;G452&amp;")")</f>
        <v>382467.03168800002</v>
      </c>
      <c r="P452" s="1" cm="1">
        <f t="array" ref="P452">_xll.FDS(A452,"FF_ROA(ANN_R,"&amp;F452&amp;","&amp;G452&amp;")")</f>
        <v>11.717093131809801</v>
      </c>
      <c r="Q452" cm="1">
        <f t="array" ref="Q452">_xll.FDS(A452,"FF_TAX_RATE(ANN_R,"&amp;F452&amp;","&amp;G452&amp;")")</f>
        <v>21.433512326738999</v>
      </c>
      <c r="R452" t="e" cm="1">
        <f t="array" ref="R452">_xll.FDS(A452,"FF_TAX_REFUND(ANN_R,"&amp;F452&amp;","&amp;G452&amp;",,,,,""D=1"")")</f>
        <v>#N/A</v>
      </c>
      <c r="S452">
        <f t="shared" si="51"/>
        <v>0.14089046499871277</v>
      </c>
      <c r="T452" s="1" cm="1">
        <f t="array" ref="T452">_xll.FDS($A452,"FF_TAX_CF(ANN_R,"&amp;AE452&amp;","&amp;AF452&amp;",,,USD)")</f>
        <v>25.486696428793</v>
      </c>
      <c r="U452" s="1" cm="1">
        <f t="array" ref="U452">_xll.FDS($A452,"FF_TAX_CF(ANN_R,"&amp;AG452&amp;","&amp;AH452&amp;",,,USD)")</f>
        <v>26.8504657527583</v>
      </c>
      <c r="V452" s="1" cm="1">
        <f t="array" ref="V452">_xll.FDS(A452,"FF_TAX_CF(ANN_R,"&amp;AI452&amp;","&amp;AJ452&amp;",,,USD)")</f>
        <v>18.270116515261702</v>
      </c>
      <c r="W452" s="1" cm="1">
        <f t="array" ref="W452">_xll.FDS(A452,"FF_TAX_CF(ANN_R,"&amp;AK452&amp;","&amp;AL452&amp;",,,USD)")</f>
        <v>38.930575804190603</v>
      </c>
      <c r="X452" s="1" cm="1">
        <f t="array" ref="X452">_xll.FDS(A452,"FF_TAX_CF(ANN_R,"&amp;F452&amp;","&amp;G452&amp;",,,USD)")</f>
        <v>34.6017901384377</v>
      </c>
      <c r="Y452" s="1" cm="1">
        <f t="array" ref="Y452">_xll.FDS($A452,"FF_PTX_INC(ANN_R,"&amp;AE452&amp;","&amp;AF452&amp;",,,USD)")</f>
        <v>105.295137456674</v>
      </c>
      <c r="Z452" s="1" cm="1">
        <f t="array" ref="Z452">_xll.FDS($A452,"FF_PTX_INC(ANN_R,"&amp;AG452&amp;","&amp;AH452&amp;",,,USD)")</f>
        <v>141.905114621091</v>
      </c>
      <c r="AA452" s="1" cm="1">
        <f t="array" ref="AA452">_xll.FDS(A452,"FF_PTX_INC(ANN_R,"&amp;AI452&amp;","&amp;AJ452&amp;",,,USD)")</f>
        <v>143.93080845557299</v>
      </c>
      <c r="AB452" s="1" cm="1">
        <f t="array" ref="AB452">_xll.FDS(A452,"FF_PTX_INC(ANN_R,"&amp;AK452&amp;","&amp;AL452&amp;",,,USD)")</f>
        <v>197.16841814954699</v>
      </c>
      <c r="AC452" s="1" cm="1">
        <f t="array" ref="AC452">_xll.FDS(A452,"FF_PTX_INC(ANN_R,"&amp;F452&amp;","&amp;G452&amp;",,,USD)")</f>
        <v>434.76226393226102</v>
      </c>
      <c r="AE452" s="6">
        <f t="shared" si="52"/>
        <v>41275</v>
      </c>
      <c r="AF452" s="6">
        <f t="shared" si="53"/>
        <v>41639</v>
      </c>
      <c r="AG452" s="6">
        <f t="shared" si="54"/>
        <v>41640</v>
      </c>
      <c r="AH452" s="6">
        <f t="shared" si="55"/>
        <v>42004</v>
      </c>
      <c r="AI452" s="6">
        <f>DATE(YEAR(F452)+AO452,MONTH(F452),DAY(F452))</f>
        <v>42005</v>
      </c>
      <c r="AJ452" s="6">
        <f>DATE(YEAR(G452)+AO452,MONTH(G452),DAY(G452))</f>
        <v>42369</v>
      </c>
      <c r="AK452" s="6">
        <f>DATE(YEAR(F452)+AP452,MONTH(F452),DAY(F452))</f>
        <v>42370</v>
      </c>
      <c r="AL452" s="6">
        <f>DATE(YEAR(G452)+AP452,MONTH(G452),DAY(G452))</f>
        <v>42735</v>
      </c>
      <c r="AM452" s="8">
        <v>-4</v>
      </c>
      <c r="AN452" s="8">
        <v>-3</v>
      </c>
      <c r="AO452">
        <v>-2</v>
      </c>
      <c r="AP452">
        <v>-1</v>
      </c>
      <c r="AQ452" cm="1">
        <f t="array" ref="AQ452">_xll.FDS(A452,"FF_DEBT_LT(ANN_R,"&amp;F452&amp;","&amp;G452&amp;")")</f>
        <v>224103.12</v>
      </c>
      <c r="AR452" cm="1">
        <f t="array" ref="AR452">_xll.FDS(A452,"FF_RD_EXP(ANN_R,"&amp;F452&amp;","&amp;G452&amp;")")</f>
        <v>79660.106</v>
      </c>
      <c r="AS452" t="e" cm="1">
        <f t="array" ref="AS452">_xll.FDS(A452,"FF_PTX_INC_FOR(ANN_R,"&amp;F452&amp;","&amp;G452&amp;")")</f>
        <v>#N/A</v>
      </c>
      <c r="AT452" cm="1">
        <f t="array" ref="AT452">_xll.FDS(A452,"FF_MKT_VAL_PUBLIC(ANN_R,"&amp;[1]sample_report!E452&amp;")")</f>
        <v>21105958.297400702</v>
      </c>
    </row>
    <row r="453" spans="1:46" x14ac:dyDescent="0.25">
      <c r="A453" t="s">
        <v>237</v>
      </c>
      <c r="B453" t="s">
        <v>238</v>
      </c>
      <c r="C453" t="s">
        <v>29</v>
      </c>
      <c r="D453" t="str" cm="1">
        <f t="array" ref="D453">_xll.FDS(A453,"FF_MAJOR_IND_NAME")</f>
        <v>DRUGS, COSMETICS &amp; HEALTH CARE</v>
      </c>
      <c r="E453">
        <v>2017</v>
      </c>
      <c r="F453" s="4">
        <f t="shared" si="49"/>
        <v>42736</v>
      </c>
      <c r="G453" s="4">
        <f t="shared" si="50"/>
        <v>43100</v>
      </c>
      <c r="I453" s="1" cm="1">
        <f t="array" ref="I453">_xll.FDS(A453,"FF_PTX_INC(ANN_R,"&amp;F453&amp;","&amp;G453&amp;",,,USD)")</f>
        <v>924.89612197875999</v>
      </c>
      <c r="J453" s="1" cm="1">
        <f t="array" ref="J453">_xll.FDS(A453,"FF_MKT_VAL(ANN_R,"&amp;F453&amp;","&amp;G453&amp;",,,USD)")</f>
        <v>23799.978632111499</v>
      </c>
      <c r="K453" s="1" cm="1">
        <f t="array" ref="K453">_xll.FDS(A453,"FF_SHLDRS_EQ(ANN_R,"&amp;F453&amp;","&amp;G453&amp;",,,USD)")</f>
        <v>15919.023716183399</v>
      </c>
      <c r="L453" s="1" cm="1">
        <f t="array" ref="L453">_xll.FDS(A453,"FF_ASSETS(ANN_R,"&amp;F453&amp;","&amp;G453&amp;",,,USD)")</f>
        <v>22017.3637808561</v>
      </c>
      <c r="M453" s="1" cm="1">
        <f t="array" ref="M453">_xll.FDS(A453,"FF_TAX_CF(ANN_R,"&amp;F453&amp;","&amp;G453&amp;",,,USD)")</f>
        <v>385.34365773201</v>
      </c>
      <c r="N453" s="1" cm="1">
        <f t="array" ref="N453">_xll.FDS(A453,"FF_INC_TAX(ANN_R,"&amp;F453&amp;","&amp;G453&amp;",,,USD)")</f>
        <v>-95.189960718154893</v>
      </c>
      <c r="O453" s="1" cm="1">
        <f t="array" ref="O453">_xll.FDS(A453,"FF_NET_INC(ANN_R,"&amp;F453&amp;","&amp;G453&amp;")")</f>
        <v>112492</v>
      </c>
      <c r="P453" s="1" cm="1">
        <f t="array" ref="P453">_xll.FDS(A453,"FF_ROA(ANN_R,"&amp;F453&amp;","&amp;G453&amp;")")</f>
        <v>4.53729782883934</v>
      </c>
      <c r="Q453" cm="1">
        <f t="array" ref="Q453">_xll.FDS(A453,"FF_TAX_RATE(ANN_R,"&amp;F453&amp;","&amp;G453&amp;")")</f>
        <v>-10.2919623572971</v>
      </c>
      <c r="R453" t="e" cm="1">
        <f t="array" ref="R453">_xll.FDS(A453,"FF_TAX_REFUND(ANN_R,"&amp;F453&amp;","&amp;G453&amp;",,,,,""D=1"")")</f>
        <v>#N/A</v>
      </c>
      <c r="S453" t="e" vm="2">
        <f t="shared" ca="1" si="51"/>
        <v>#VALUE!</v>
      </c>
      <c r="T453" s="1" cm="1">
        <f t="array" ref="T453">_xll.FDS($A453,"FF_TAX_CF(ANN_R,"&amp;AE453&amp;","&amp;AF453&amp;",,,USD)")</f>
        <v>806.05855576694</v>
      </c>
      <c r="U453" s="1" t="e" cm="1" vm="3">
        <f t="array" aca="1" ref="U453" ca="1">_xll.FDS($A453,"FF_TAX_CF(ANN_R,"&amp;AG453&amp;","&amp;AH453&amp;",,,USD)")</f>
        <v>#VALUE!</v>
      </c>
      <c r="V453" s="1" cm="1">
        <f t="array" ref="V453">_xll.FDS(A453,"FF_TAX_CF(ANN_R,"&amp;AI453&amp;","&amp;AJ453&amp;",,,USD)")</f>
        <v>150.28312682360399</v>
      </c>
      <c r="W453" s="1" cm="1">
        <f t="array" ref="W453">_xll.FDS(A453,"FF_TAX_CF(ANN_R,"&amp;AK453&amp;","&amp;AL453&amp;",,,USD)")</f>
        <v>404.28349619172502</v>
      </c>
      <c r="X453" s="1" cm="1">
        <f t="array" ref="X453">_xll.FDS(A453,"FF_TAX_CF(ANN_R,"&amp;F453&amp;","&amp;G453&amp;",,,USD)")</f>
        <v>385.34365773201</v>
      </c>
      <c r="Y453" s="1" cm="1">
        <f t="array" ref="Y453">_xll.FDS($A453,"FF_PTX_INC(ANN_R,"&amp;AE453&amp;","&amp;AF453&amp;",,,USD)")</f>
        <v>2134.1831986419902</v>
      </c>
      <c r="Z453" s="1" t="e" cm="1" vm="3">
        <f t="array" aca="1" ref="Z453" ca="1">_xll.FDS($A453,"FF_PTX_INC(ANN_R,"&amp;AG453&amp;","&amp;AH453&amp;",,,USD)")</f>
        <v>#VALUE!</v>
      </c>
      <c r="AA453" s="1" cm="1">
        <f t="array" ref="AA453">_xll.FDS(A453,"FF_PTX_INC(ANN_R,"&amp;AI453&amp;","&amp;AJ453&amp;",,,USD)")</f>
        <v>1139.2987468205399</v>
      </c>
      <c r="AB453" s="1" cm="1">
        <f t="array" ref="AB453">_xll.FDS(A453,"FF_PTX_INC(ANN_R,"&amp;AK453&amp;","&amp;AL453&amp;",,,USD)")</f>
        <v>926.80857218429401</v>
      </c>
      <c r="AC453" s="1" cm="1">
        <f t="array" ref="AC453">_xll.FDS(A453,"FF_PTX_INC(ANN_R,"&amp;F453&amp;","&amp;G453&amp;",,,USD)")</f>
        <v>924.89612197875999</v>
      </c>
      <c r="AE453" s="6">
        <f t="shared" si="52"/>
        <v>41275</v>
      </c>
      <c r="AF453" s="6">
        <f t="shared" si="53"/>
        <v>41639</v>
      </c>
      <c r="AG453" s="6">
        <f t="shared" si="54"/>
        <v>41640</v>
      </c>
      <c r="AH453" s="6">
        <f t="shared" si="55"/>
        <v>42004</v>
      </c>
      <c r="AI453" s="6">
        <f>DATE(YEAR(F453)+AO453,MONTH(F453),DAY(F453))</f>
        <v>42005</v>
      </c>
      <c r="AJ453" s="6">
        <f>DATE(YEAR(G453)+AO453,MONTH(G453),DAY(G453))</f>
        <v>42369</v>
      </c>
      <c r="AK453" s="6">
        <f>DATE(YEAR(F453)+AP453,MONTH(F453),DAY(F453))</f>
        <v>42370</v>
      </c>
      <c r="AL453" s="6">
        <f>DATE(YEAR(G453)+AP453,MONTH(G453),DAY(G453))</f>
        <v>42735</v>
      </c>
      <c r="AM453" s="8">
        <v>-4</v>
      </c>
      <c r="AN453" s="8">
        <v>-3</v>
      </c>
      <c r="AO453">
        <v>-2</v>
      </c>
      <c r="AP453">
        <v>-1</v>
      </c>
      <c r="AQ453" cm="1">
        <f t="array" ref="AQ453">_xll.FDS(A453,"FF_DEBT_LT(ANN_R,"&amp;F453&amp;","&amp;G453&amp;")")</f>
        <v>183254</v>
      </c>
      <c r="AR453" cm="1">
        <f t="array" ref="AR453">_xll.FDS(A453,"FF_RD_EXP(ANN_R,"&amp;F453&amp;","&amp;G453&amp;")")</f>
        <v>175558</v>
      </c>
      <c r="AS453" t="e" cm="1">
        <f t="array" ref="AS453">_xll.FDS(A453,"FF_PTX_INC_FOR(ANN_R,"&amp;F453&amp;","&amp;G453&amp;")")</f>
        <v>#N/A</v>
      </c>
      <c r="AT453" cm="1">
        <f t="array" ref="AT453">_xll.FDS(A453,"FF_MKT_VAL_PUBLIC(ANN_R,"&amp;[1]sample_report!E453&amp;")")</f>
        <v>1847571.91520626</v>
      </c>
    </row>
    <row r="454" spans="1:46" hidden="1" x14ac:dyDescent="0.25">
      <c r="A454" t="s">
        <v>279</v>
      </c>
      <c r="B454" t="s">
        <v>280</v>
      </c>
      <c r="C454" t="s">
        <v>29</v>
      </c>
      <c r="D454" t="str" cm="1">
        <f t="array" ref="D454">_xll.FDS(A454,"FF_MAJOR_IND_NAME")</f>
        <v>DRUGS, COSMETICS &amp; HEALTH CARE</v>
      </c>
      <c r="E454">
        <v>2017</v>
      </c>
      <c r="F454" s="4">
        <f t="shared" si="49"/>
        <v>42736</v>
      </c>
      <c r="G454" s="4">
        <f t="shared" si="50"/>
        <v>43100</v>
      </c>
      <c r="I454" s="1" cm="1">
        <f t="array" ref="I454">_xll.FDS(A454,"FF_PTX_INC(ANN_R,"&amp;F454&amp;","&amp;G454&amp;",,,USD)")</f>
        <v>810.69374876469396</v>
      </c>
      <c r="J454" s="1" cm="1">
        <f t="array" ref="J454">_xll.FDS(A454,"FF_MKT_VAL(ANN_R,"&amp;F454&amp;","&amp;G454&amp;",,,USD)")</f>
        <v>14921.5820505463</v>
      </c>
      <c r="K454" s="1" cm="1">
        <f t="array" ref="K454">_xll.FDS(A454,"FF_SHLDRS_EQ(ANN_R,"&amp;F454&amp;","&amp;G454&amp;",,,USD)")</f>
        <v>10552.7864637198</v>
      </c>
      <c r="L454" s="1" cm="1">
        <f t="array" ref="L454">_xll.FDS(A454,"FF_ASSETS(ANN_R,"&amp;F454&amp;","&amp;G454&amp;",,,USD)")</f>
        <v>17185.488584040701</v>
      </c>
      <c r="M454" s="1" cm="1">
        <f t="array" ref="M454">_xll.FDS(A454,"FF_TAX_CF(ANN_R,"&amp;F454&amp;","&amp;G454&amp;",,,USD)")</f>
        <v>280.46634897403402</v>
      </c>
      <c r="N454" s="1" cm="1">
        <f t="array" ref="N454">_xll.FDS(A454,"FF_INC_TAX(ANN_R,"&amp;F454&amp;","&amp;G454&amp;",,,USD)")</f>
        <v>372.24056042917101</v>
      </c>
      <c r="O454" s="1" cm="1">
        <f t="array" ref="O454">_xll.FDS(A454,"FF_NET_INC(ANN_R,"&amp;F454&amp;","&amp;G454&amp;")")</f>
        <v>53466</v>
      </c>
      <c r="P454" s="1" cm="1">
        <f t="array" ref="P454">_xll.FDS(A454,"FF_ROA(ANN_R,"&amp;F454&amp;","&amp;G454&amp;")")</f>
        <v>2.80256773618982</v>
      </c>
      <c r="Q454" cm="1">
        <f t="array" ref="Q454">_xll.FDS(A454,"FF_TAX_RATE(ANN_R,"&amp;F454&amp;","&amp;G454&amp;")")</f>
        <v>45.916298355128298</v>
      </c>
      <c r="R454" t="e" cm="1">
        <f t="array" ref="R454">_xll.FDS(A454,"FF_TAX_REFUND(ANN_R,"&amp;F454&amp;","&amp;G454&amp;",,,,,""D=1"")")</f>
        <v>#N/A</v>
      </c>
      <c r="S454">
        <f t="shared" si="51"/>
        <v>0.34435416864898671</v>
      </c>
      <c r="T454" s="1" cm="1">
        <f t="array" ref="T454">_xll.FDS($A454,"FF_TAX_CF(ANN_R,"&amp;AE454&amp;","&amp;AF454&amp;",,,USD)")</f>
        <v>283.29289069399198</v>
      </c>
      <c r="U454" s="1" cm="1">
        <f t="array" ref="U454">_xll.FDS($A454,"FF_TAX_CF(ANN_R,"&amp;AG454&amp;","&amp;AH454&amp;",,,USD)")</f>
        <v>547.16156193986501</v>
      </c>
      <c r="V454" s="1" cm="1">
        <f t="array" ref="V454">_xll.FDS(A454,"FF_TAX_CF(ANN_R,"&amp;AI454&amp;","&amp;AJ454&amp;",,,USD)")</f>
        <v>199.11431971378599</v>
      </c>
      <c r="W454" s="1" cm="1">
        <f t="array" ref="W454">_xll.FDS(A454,"FF_TAX_CF(ANN_R,"&amp;AK454&amp;","&amp;AL454&amp;",,,USD)")</f>
        <v>311.80598831176798</v>
      </c>
      <c r="X454" s="1" cm="1">
        <f t="array" ref="X454">_xll.FDS(A454,"FF_TAX_CF(ANN_R,"&amp;F454&amp;","&amp;G454&amp;",,,USD)")</f>
        <v>280.46634897403402</v>
      </c>
      <c r="Y454" s="1" cm="1">
        <f t="array" ref="Y454">_xll.FDS($A454,"FF_PTX_INC(ANN_R,"&amp;AE454&amp;","&amp;AF454&amp;",,,USD)")</f>
        <v>1156.24557392672</v>
      </c>
      <c r="Z454" s="1" cm="1">
        <f t="array" ref="Z454">_xll.FDS($A454,"FF_PTX_INC(ANN_R,"&amp;AG454&amp;","&amp;AH454&amp;",,,USD)")</f>
        <v>996.04168660007394</v>
      </c>
      <c r="AA454" s="1" cm="1">
        <f t="array" ref="AA454">_xll.FDS(A454,"FF_PTX_INC(ANN_R,"&amp;AI454&amp;","&amp;AJ454&amp;",,,USD)")</f>
        <v>727.64022403955505</v>
      </c>
      <c r="AB454" s="1" cm="1">
        <f t="array" ref="AB454">_xll.FDS(A454,"FF_PTX_INC(ANN_R,"&amp;AK454&amp;","&amp;AL454&amp;",,,USD)")</f>
        <v>1019.18412780762</v>
      </c>
      <c r="AC454" s="1" cm="1">
        <f t="array" ref="AC454">_xll.FDS(A454,"FF_PTX_INC(ANN_R,"&amp;F454&amp;","&amp;G454&amp;",,,USD)")</f>
        <v>810.69374876469396</v>
      </c>
      <c r="AE454" s="6">
        <f t="shared" si="52"/>
        <v>41275</v>
      </c>
      <c r="AF454" s="6">
        <f t="shared" si="53"/>
        <v>41639</v>
      </c>
      <c r="AG454" s="6">
        <f t="shared" si="54"/>
        <v>41640</v>
      </c>
      <c r="AH454" s="6">
        <f t="shared" si="55"/>
        <v>42004</v>
      </c>
      <c r="AI454" s="6">
        <f>DATE(YEAR(F454)+AO454,MONTH(F454),DAY(F454))</f>
        <v>42005</v>
      </c>
      <c r="AJ454" s="6">
        <f>DATE(YEAR(G454)+AO454,MONTH(G454),DAY(G454))</f>
        <v>42369</v>
      </c>
      <c r="AK454" s="6">
        <f>DATE(YEAR(F454)+AP454,MONTH(F454),DAY(F454))</f>
        <v>42370</v>
      </c>
      <c r="AL454" s="6">
        <f>DATE(YEAR(G454)+AP454,MONTH(G454),DAY(G454))</f>
        <v>42735</v>
      </c>
      <c r="AM454" s="8">
        <v>-4</v>
      </c>
      <c r="AN454" s="8">
        <v>-3</v>
      </c>
      <c r="AO454">
        <v>-2</v>
      </c>
      <c r="AP454">
        <v>-1</v>
      </c>
      <c r="AQ454" cm="1">
        <f t="array" ref="AQ454">_xll.FDS(A454,"FF_DEBT_LT(ANN_R,"&amp;F454&amp;","&amp;G454&amp;")")</f>
        <v>281608</v>
      </c>
      <c r="AR454" cm="1">
        <f t="array" ref="AR454">_xll.FDS(A454,"FF_RD_EXP(ANN_R,"&amp;F454&amp;","&amp;G454&amp;")")</f>
        <v>214347</v>
      </c>
      <c r="AS454" t="e" cm="1">
        <f t="array" ref="AS454">_xll.FDS(A454,"FF_PTX_INC_FOR(ANN_R,"&amp;F454&amp;","&amp;G454&amp;")")</f>
        <v>#N/A</v>
      </c>
      <c r="AT454" cm="1">
        <f t="array" ref="AT454">_xll.FDS(A454,"FF_MKT_VAL_PUBLIC(ANN_R,"&amp;[1]sample_report!E454&amp;")")</f>
        <v>1639076.52995191</v>
      </c>
    </row>
    <row r="455" spans="1:46" hidden="1" x14ac:dyDescent="0.25">
      <c r="A455" t="s">
        <v>344</v>
      </c>
      <c r="B455" t="s">
        <v>345</v>
      </c>
      <c r="C455" t="s">
        <v>29</v>
      </c>
      <c r="D455" t="str" cm="1">
        <f t="array" ref="D455">_xll.FDS(A455,"FF_MAJOR_IND_NAME")</f>
        <v>DRUGS, COSMETICS &amp; HEALTH CARE</v>
      </c>
      <c r="E455">
        <v>2017</v>
      </c>
      <c r="F455" s="4">
        <f t="shared" si="49"/>
        <v>42736</v>
      </c>
      <c r="G455" s="4">
        <f t="shared" si="50"/>
        <v>43100</v>
      </c>
      <c r="I455" s="1" cm="1">
        <f t="array" ref="I455">_xll.FDS(A455,"FF_PTX_INC(ANN_R,"&amp;F455&amp;","&amp;G455&amp;",,,USD)")</f>
        <v>865.31544673442795</v>
      </c>
      <c r="J455" s="1" cm="1">
        <f t="array" ref="J455">_xll.FDS(A455,"FF_MKT_VAL(ANN_R,"&amp;F455&amp;","&amp;G455&amp;",,,USD)")</f>
        <v>28006.189288859601</v>
      </c>
      <c r="K455" s="1" cm="1">
        <f t="array" ref="K455">_xll.FDS(A455,"FF_SHLDRS_EQ(ANN_R,"&amp;F455&amp;","&amp;G455&amp;",,,USD)")</f>
        <v>6142.2459684424102</v>
      </c>
      <c r="L455" s="1" cm="1">
        <f t="array" ref="L455">_xll.FDS(A455,"FF_ASSETS(ANN_R,"&amp;F455&amp;","&amp;G455&amp;",,,USD)")</f>
        <v>7567.4479385828599</v>
      </c>
      <c r="M455" s="1" cm="1">
        <f t="array" ref="M455">_xll.FDS(A455,"FF_TAX_CF(ANN_R,"&amp;F455&amp;","&amp;G455&amp;",,,USD)")</f>
        <v>202.03565299511001</v>
      </c>
      <c r="N455" s="1" cm="1">
        <f t="array" ref="N455">_xll.FDS(A455,"FF_INC_TAX(ANN_R,"&amp;F455&amp;","&amp;G455&amp;",,,USD)")</f>
        <v>209.482122659683</v>
      </c>
      <c r="O455" s="1" cm="1">
        <f t="array" ref="O455">_xll.FDS(A455,"FF_NET_INC(ANN_R,"&amp;F455&amp;","&amp;G455&amp;")")</f>
        <v>72714</v>
      </c>
      <c r="P455" s="1" cm="1">
        <f t="array" ref="P455">_xll.FDS(A455,"FF_ROA(ANN_R,"&amp;F455&amp;","&amp;G455&amp;")")</f>
        <v>8.7672825089615198</v>
      </c>
      <c r="Q455" cm="1">
        <f t="array" ref="Q455">_xll.FDS(A455,"FF_TAX_RATE(ANN_R,"&amp;F455&amp;","&amp;G455&amp;")")</f>
        <v>24.208758025785599</v>
      </c>
      <c r="R455" t="e" cm="1">
        <f t="array" ref="R455">_xll.FDS(A455,"FF_TAX_REFUND(ANN_R,"&amp;F455&amp;","&amp;G455&amp;",,,,,""D=1"")")</f>
        <v>#N/A</v>
      </c>
      <c r="S455">
        <f t="shared" si="51"/>
        <v>0.30649977048010729</v>
      </c>
      <c r="T455" s="1" cm="1">
        <f t="array" ref="T455">_xll.FDS($A455,"FF_TAX_CF(ANN_R,"&amp;AE455&amp;","&amp;AF455&amp;",,,USD)")</f>
        <v>244.068848272786</v>
      </c>
      <c r="U455" s="1" cm="1">
        <f t="array" ref="U455">_xll.FDS($A455,"FF_TAX_CF(ANN_R,"&amp;AG455&amp;","&amp;AH455&amp;",,,USD)")</f>
        <v>238.28059610910699</v>
      </c>
      <c r="V455" s="1" cm="1">
        <f t="array" ref="V455">_xll.FDS(A455,"FF_TAX_CF(ANN_R,"&amp;AI455&amp;","&amp;AJ455&amp;",,,USD)")</f>
        <v>240.705760072917</v>
      </c>
      <c r="W455" s="1" cm="1">
        <f t="array" ref="W455">_xll.FDS(A455,"FF_TAX_CF(ANN_R,"&amp;AK455&amp;","&amp;AL455&amp;",,,USD)")</f>
        <v>233.19764870591499</v>
      </c>
      <c r="X455" s="1" cm="1">
        <f t="array" ref="X455">_xll.FDS(A455,"FF_TAX_CF(ANN_R,"&amp;F455&amp;","&amp;G455&amp;",,,USD)")</f>
        <v>202.03565299511001</v>
      </c>
      <c r="Y455" s="1" cm="1">
        <f t="array" ref="Y455">_xll.FDS($A455,"FF_PTX_INC(ANN_R,"&amp;AE455&amp;","&amp;AF455&amp;",,,USD)")</f>
        <v>788.16609147191002</v>
      </c>
      <c r="Z455" s="1" cm="1">
        <f t="array" ref="Z455">_xll.FDS($A455,"FF_PTX_INC(ANN_R,"&amp;AG455&amp;","&amp;AH455&amp;",,,USD)")</f>
        <v>719.54655943438399</v>
      </c>
      <c r="AA455" s="1" cm="1">
        <f t="array" ref="AA455">_xll.FDS(A455,"FF_PTX_INC(ANN_R,"&amp;AI455&amp;","&amp;AJ455&amp;",,,USD)")</f>
        <v>720.90305466949906</v>
      </c>
      <c r="AB455" s="1" cm="1">
        <f t="array" ref="AB455">_xll.FDS(A455,"FF_PTX_INC(ANN_R,"&amp;AK455&amp;","&amp;AL455&amp;",,,USD)")</f>
        <v>685.15326377749398</v>
      </c>
      <c r="AC455" s="1" cm="1">
        <f t="array" ref="AC455">_xll.FDS(A455,"FF_PTX_INC(ANN_R,"&amp;F455&amp;","&amp;G455&amp;",,,USD)")</f>
        <v>865.31544673442795</v>
      </c>
      <c r="AE455" s="6">
        <f t="shared" si="52"/>
        <v>41275</v>
      </c>
      <c r="AF455" s="6">
        <f t="shared" si="53"/>
        <v>41639</v>
      </c>
      <c r="AG455" s="6">
        <f t="shared" si="54"/>
        <v>41640</v>
      </c>
      <c r="AH455" s="6">
        <f t="shared" si="55"/>
        <v>42004</v>
      </c>
      <c r="AI455" s="6">
        <f>DATE(YEAR(F455)+AO455,MONTH(F455),DAY(F455))</f>
        <v>42005</v>
      </c>
      <c r="AJ455" s="6">
        <f>DATE(YEAR(G455)+AO455,MONTH(G455),DAY(G455))</f>
        <v>42369</v>
      </c>
      <c r="AK455" s="6">
        <f>DATE(YEAR(F455)+AP455,MONTH(F455),DAY(F455))</f>
        <v>42370</v>
      </c>
      <c r="AL455" s="6">
        <f>DATE(YEAR(G455)+AP455,MONTH(G455),DAY(G455))</f>
        <v>42735</v>
      </c>
      <c r="AM455" s="8">
        <v>-4</v>
      </c>
      <c r="AN455" s="8">
        <v>-3</v>
      </c>
      <c r="AO455">
        <v>-2</v>
      </c>
      <c r="AP455">
        <v>-1</v>
      </c>
      <c r="AQ455" cm="1">
        <f t="array" ref="AQ455">_xll.FDS(A455,"FF_DEBT_LT(ANN_R,"&amp;F455&amp;","&amp;G455&amp;")")</f>
        <v>207</v>
      </c>
      <c r="AR455" cm="1">
        <f t="array" ref="AR455">_xll.FDS(A455,"FF_RD_EXP(ANN_R,"&amp;F455&amp;","&amp;G455&amp;")")</f>
        <v>88819</v>
      </c>
      <c r="AS455" t="e" cm="1">
        <f t="array" ref="AS455">_xll.FDS(A455,"FF_PTX_INC_FOR(ANN_R,"&amp;F455&amp;","&amp;G455&amp;")")</f>
        <v>#N/A</v>
      </c>
      <c r="AT455" cm="1">
        <f t="array" ref="AT455">_xll.FDS(A455,"FF_MKT_VAL_PUBLIC(ANN_R,"&amp;[1]sample_report!E455&amp;")")</f>
        <v>1132267.3606410399</v>
      </c>
    </row>
    <row r="456" spans="1:46" hidden="1" x14ac:dyDescent="0.25">
      <c r="A456" t="s">
        <v>352</v>
      </c>
      <c r="B456" t="s">
        <v>353</v>
      </c>
      <c r="C456" t="s">
        <v>29</v>
      </c>
      <c r="D456" t="str" cm="1">
        <f t="array" ref="D456">_xll.FDS(A456,"FF_MAJOR_IND_NAME")</f>
        <v>DRUGS, COSMETICS &amp; HEALTH CARE</v>
      </c>
      <c r="E456">
        <v>2017</v>
      </c>
      <c r="F456" s="4">
        <f t="shared" si="49"/>
        <v>42736</v>
      </c>
      <c r="G456" s="4">
        <f t="shared" si="50"/>
        <v>43100</v>
      </c>
      <c r="I456" s="1" cm="1">
        <f t="array" ref="I456">_xll.FDS(A456,"FF_PTX_INC(ANN_R,"&amp;F456&amp;","&amp;G456&amp;",,,USD)")</f>
        <v>691.50178385712195</v>
      </c>
      <c r="J456" s="1" cm="1">
        <f t="array" ref="J456">_xll.FDS(A456,"FF_MKT_VAL(ANN_R,"&amp;F456&amp;","&amp;G456&amp;",,,USD)")</f>
        <v>12208.550928566199</v>
      </c>
      <c r="K456" s="1" cm="1">
        <f t="array" ref="K456">_xll.FDS(A456,"FF_SHLDRS_EQ(ANN_R,"&amp;F456&amp;","&amp;G456&amp;",,,USD)")</f>
        <v>4410.1319050798202</v>
      </c>
      <c r="L456" s="1" cm="1">
        <f t="array" ref="L456">_xll.FDS(A456,"FF_ASSETS(ANN_R,"&amp;F456&amp;","&amp;G456&amp;",,,USD)")</f>
        <v>9174.0285041760708</v>
      </c>
      <c r="M456" s="1" cm="1">
        <f t="array" ref="M456">_xll.FDS(A456,"FF_TAX_CF(ANN_R,"&amp;F456&amp;","&amp;G456&amp;",,,USD)")</f>
        <v>235.65046567842401</v>
      </c>
      <c r="N456" s="1" cm="1">
        <f t="array" ref="N456">_xll.FDS(A456,"FF_INC_TAX(ANN_R,"&amp;F456&amp;","&amp;G456&amp;",,,USD)")</f>
        <v>184.59194131381801</v>
      </c>
      <c r="O456" s="1" cm="1">
        <f t="array" ref="O456">_xll.FDS(A456,"FF_NET_INC(ANN_R,"&amp;F456&amp;","&amp;G456&amp;")")</f>
        <v>55002</v>
      </c>
      <c r="P456" s="1" cm="1">
        <f t="array" ref="P456">_xll.FDS(A456,"FF_ROA(ANN_R,"&amp;F456&amp;","&amp;G456&amp;")")</f>
        <v>5.7176211195006896</v>
      </c>
      <c r="Q456" cm="1">
        <f t="array" ref="Q456">_xll.FDS(A456,"FF_TAX_RATE(ANN_R,"&amp;F456&amp;","&amp;G456&amp;")")</f>
        <v>26.694355043335399</v>
      </c>
      <c r="R456" t="e" cm="1">
        <f t="array" ref="R456">_xll.FDS(A456,"FF_TAX_REFUND(ANN_R,"&amp;F456&amp;","&amp;G456&amp;",,,,,""D=1"")")</f>
        <v>#N/A</v>
      </c>
      <c r="S456">
        <f t="shared" si="51"/>
        <v>0.37198985707812982</v>
      </c>
      <c r="T456" s="1" cm="1">
        <f t="array" ref="T456">_xll.FDS($A456,"FF_TAX_CF(ANN_R,"&amp;AE456&amp;","&amp;AF456&amp;",,,USD)")</f>
        <v>293.35233936086303</v>
      </c>
      <c r="U456" s="1" cm="1">
        <f t="array" ref="U456">_xll.FDS($A456,"FF_TAX_CF(ANN_R,"&amp;AG456&amp;","&amp;AH456&amp;",,,USD)")</f>
        <v>28.700775234028701</v>
      </c>
      <c r="V456" s="1" cm="1">
        <f t="array" ref="V456">_xll.FDS(A456,"FF_TAX_CF(ANN_R,"&amp;AI456&amp;","&amp;AJ456&amp;",,,USD)")</f>
        <v>282.19543866906298</v>
      </c>
      <c r="W456" s="1" cm="1">
        <f t="array" ref="W456">_xll.FDS(A456,"FF_TAX_CF(ANN_R,"&amp;AK456&amp;","&amp;AL456&amp;",,,USD)")</f>
        <v>303.54512405395502</v>
      </c>
      <c r="X456" s="1" cm="1">
        <f t="array" ref="X456">_xll.FDS(A456,"FF_TAX_CF(ANN_R,"&amp;F456&amp;","&amp;G456&amp;",,,USD)")</f>
        <v>235.65046567842401</v>
      </c>
      <c r="Y456" s="1" cm="1">
        <f t="array" ref="Y456">_xll.FDS($A456,"FF_PTX_INC(ANN_R,"&amp;AE456&amp;","&amp;AF456&amp;",,,USD)")</f>
        <v>630.64541192725301</v>
      </c>
      <c r="Z456" s="1" cm="1">
        <f t="array" ref="Z456">_xll.FDS($A456,"FF_PTX_INC(ANN_R,"&amp;AG456&amp;","&amp;AH456&amp;",,,USD)")</f>
        <v>528.16414445452403</v>
      </c>
      <c r="AA456" s="1" cm="1">
        <f t="array" ref="AA456">_xll.FDS(A456,"FF_PTX_INC(ANN_R,"&amp;AI456&amp;","&amp;AJ456&amp;",,,USD)")</f>
        <v>582.99696993641601</v>
      </c>
      <c r="AB456" s="1" cm="1">
        <f t="array" ref="AB456">_xll.FDS(A456,"FF_PTX_INC(ANN_R,"&amp;AK456&amp;","&amp;AL456&amp;",,,USD)")</f>
        <v>640.55007934570301</v>
      </c>
      <c r="AC456" s="1" cm="1">
        <f t="array" ref="AC456">_xll.FDS(A456,"FF_PTX_INC(ANN_R,"&amp;F456&amp;","&amp;G456&amp;",,,USD)")</f>
        <v>691.50178385712195</v>
      </c>
      <c r="AE456" s="6">
        <f t="shared" si="52"/>
        <v>41275</v>
      </c>
      <c r="AF456" s="6">
        <f t="shared" si="53"/>
        <v>41639</v>
      </c>
      <c r="AG456" s="6">
        <f t="shared" si="54"/>
        <v>41640</v>
      </c>
      <c r="AH456" s="6">
        <f t="shared" si="55"/>
        <v>42004</v>
      </c>
      <c r="AI456" s="6">
        <f>DATE(YEAR(F456)+AO456,MONTH(F456),DAY(F456))</f>
        <v>42005</v>
      </c>
      <c r="AJ456" s="6">
        <f>DATE(YEAR(G456)+AO456,MONTH(G456),DAY(G456))</f>
        <v>42369</v>
      </c>
      <c r="AK456" s="6">
        <f>DATE(YEAR(F456)+AP456,MONTH(F456),DAY(F456))</f>
        <v>42370</v>
      </c>
      <c r="AL456" s="6">
        <f>DATE(YEAR(G456)+AP456,MONTH(G456),DAY(G456))</f>
        <v>42735</v>
      </c>
      <c r="AM456" s="8">
        <v>-4</v>
      </c>
      <c r="AN456" s="8">
        <v>-3</v>
      </c>
      <c r="AO456">
        <v>-2</v>
      </c>
      <c r="AP456">
        <v>-1</v>
      </c>
      <c r="AQ456" cm="1">
        <f t="array" ref="AQ456">_xll.FDS(A456,"FF_DEBT_LT(ANN_R,"&amp;F456&amp;","&amp;G456&amp;")")</f>
        <v>210335</v>
      </c>
      <c r="AR456" cm="1">
        <f t="array" ref="AR456">_xll.FDS(A456,"FF_RD_EXP(ANN_R,"&amp;F456&amp;","&amp;G456&amp;")")</f>
        <v>32378</v>
      </c>
      <c r="AS456" t="e" cm="1">
        <f t="array" ref="AS456">_xll.FDS(A456,"FF_PTX_INC_FOR(ANN_R,"&amp;F456&amp;","&amp;G456&amp;")")</f>
        <v>#N/A</v>
      </c>
      <c r="AT456" cm="1">
        <f t="array" ref="AT456">_xll.FDS(A456,"FF_MKT_VAL_PUBLIC(ANN_R,"&amp;[1]sample_report!E456&amp;")")</f>
        <v>1431619.5738669401</v>
      </c>
    </row>
    <row r="457" spans="1:46" hidden="1" x14ac:dyDescent="0.25">
      <c r="A457" t="s">
        <v>418</v>
      </c>
      <c r="B457" t="s">
        <v>419</v>
      </c>
      <c r="C457" t="s">
        <v>29</v>
      </c>
      <c r="D457" t="str" cm="1">
        <f t="array" ref="D457">_xll.FDS(A457,"FF_MAJOR_IND_NAME")</f>
        <v>DRUGS, COSMETICS &amp; HEALTH CARE</v>
      </c>
      <c r="E457">
        <v>2017</v>
      </c>
      <c r="F457" s="4">
        <f t="shared" si="49"/>
        <v>42736</v>
      </c>
      <c r="G457" s="4">
        <f t="shared" si="50"/>
        <v>43100</v>
      </c>
      <c r="I457" s="1" cm="1">
        <f t="array" ref="I457">_xll.FDS(A457,"FF_PTX_INC(ANN_R,"&amp;F457&amp;","&amp;G457&amp;",,,USD)")</f>
        <v>1323.75388561562</v>
      </c>
      <c r="J457" s="1" cm="1">
        <f t="array" ref="J457">_xll.FDS(A457,"FF_MKT_VAL(ANN_R,"&amp;F457&amp;","&amp;G457&amp;",,,USD)")</f>
        <v>36642.0047882855</v>
      </c>
      <c r="K457" s="1" cm="1">
        <f t="array" ref="K457">_xll.FDS(A457,"FF_SHLDRS_EQ(ANN_R,"&amp;F457&amp;","&amp;G457&amp;",,,USD)")</f>
        <v>16999.560199194599</v>
      </c>
      <c r="L457" s="1" cm="1">
        <f t="array" ref="L457">_xll.FDS(A457,"FF_ASSETS(ANN_R,"&amp;F457&amp;","&amp;G457&amp;",,,USD)")</f>
        <v>39009.189481543399</v>
      </c>
      <c r="M457" s="1" cm="1">
        <f t="array" ref="M457">_xll.FDS(A457,"FF_TAX_CF(ANN_R,"&amp;F457&amp;","&amp;G457&amp;",,,USD)")</f>
        <v>376.32228728197498</v>
      </c>
      <c r="N457" s="1" cm="1">
        <f t="array" ref="N457">_xll.FDS(A457,"FF_INC_TAX(ANN_R,"&amp;F457&amp;","&amp;G457&amp;",,,USD)")</f>
        <v>257.02874093689002</v>
      </c>
      <c r="O457" s="1" cm="1">
        <f t="array" ref="O457">_xll.FDS(A457,"FF_NET_INC(ANN_R,"&amp;F457&amp;","&amp;G457&amp;")")</f>
        <v>114940</v>
      </c>
      <c r="P457" s="1" cm="1">
        <f t="array" ref="P457">_xll.FDS(A457,"FF_ROA(ANN_R,"&amp;F457&amp;","&amp;G457&amp;")")</f>
        <v>2.8134059995258802</v>
      </c>
      <c r="Q457" cm="1">
        <f t="array" ref="Q457">_xll.FDS(A457,"FF_TAX_RATE(ANN_R,"&amp;F457&amp;","&amp;G457&amp;")")</f>
        <v>19.416656202475099</v>
      </c>
      <c r="R457" t="e" cm="1">
        <f t="array" ref="R457">_xll.FDS(A457,"FF_TAX_REFUND(ANN_R,"&amp;F457&amp;","&amp;G457&amp;",,,,,""D=1"")")</f>
        <v>#N/A</v>
      </c>
      <c r="S457">
        <f t="shared" si="51"/>
        <v>0.61643658675460133</v>
      </c>
      <c r="T457" s="1" cm="1">
        <f t="array" ref="T457">_xll.FDS($A457,"FF_TAX_CF(ANN_R,"&amp;AE457&amp;","&amp;AF457&amp;",,,USD)")</f>
        <v>-416.297135837376</v>
      </c>
      <c r="U457" s="1" cm="1">
        <f t="array" ref="U457">_xll.FDS($A457,"FF_TAX_CF(ANN_R,"&amp;AG457&amp;","&amp;AH457&amp;",,,USD)")</f>
        <v>1670.9641255643201</v>
      </c>
      <c r="V457" s="1" cm="1">
        <f t="array" ref="V457">_xll.FDS(A457,"FF_TAX_CF(ANN_R,"&amp;AI457&amp;","&amp;AJ457&amp;",,,USD)")</f>
        <v>674.53457618318498</v>
      </c>
      <c r="W457" s="1" cm="1">
        <f t="array" ref="W457">_xll.FDS(A457,"FF_TAX_CF(ANN_R,"&amp;AK457&amp;","&amp;AL457&amp;",,,USD)")</f>
        <v>280.10325622558599</v>
      </c>
      <c r="X457" s="1" cm="1">
        <f t="array" ref="X457">_xll.FDS(A457,"FF_TAX_CF(ANN_R,"&amp;F457&amp;","&amp;G457&amp;",,,USD)")</f>
        <v>376.32228728197498</v>
      </c>
      <c r="Y457" s="1" cm="1">
        <f t="array" ref="Y457">_xll.FDS($A457,"FF_PTX_INC(ANN_R,"&amp;AE457&amp;","&amp;AF457&amp;",,,USD)")</f>
        <v>1605.02483837306</v>
      </c>
      <c r="Z457" s="1" cm="1">
        <f t="array" ref="Z457">_xll.FDS($A457,"FF_PTX_INC(ANN_R,"&amp;AG457&amp;","&amp;AH457&amp;",,,USD)")</f>
        <v>1585.7902075480699</v>
      </c>
      <c r="AA457" s="1" cm="1">
        <f t="array" ref="AA457">_xll.FDS(A457,"FF_PTX_INC(ANN_R,"&amp;AI457&amp;","&amp;AJ457&amp;",,,USD)")</f>
        <v>-1323.88174619246</v>
      </c>
      <c r="AB457" s="1" cm="1">
        <f t="array" ref="AB457">_xll.FDS(A457,"FF_PTX_INC(ANN_R,"&amp;AK457&amp;","&amp;AL457&amp;",,,USD)")</f>
        <v>1003.78660964966</v>
      </c>
      <c r="AC457" s="1" cm="1">
        <f t="array" ref="AC457">_xll.FDS(A457,"FF_PTX_INC(ANN_R,"&amp;F457&amp;","&amp;G457&amp;",,,USD)")</f>
        <v>1323.75388561562</v>
      </c>
      <c r="AE457" s="6">
        <f t="shared" si="52"/>
        <v>41275</v>
      </c>
      <c r="AF457" s="6">
        <f t="shared" si="53"/>
        <v>41639</v>
      </c>
      <c r="AG457" s="6">
        <f t="shared" si="54"/>
        <v>41640</v>
      </c>
      <c r="AH457" s="6">
        <f t="shared" si="55"/>
        <v>42004</v>
      </c>
      <c r="AI457" s="6">
        <f>DATE(YEAR(F457)+AO457,MONTH(F457),DAY(F457))</f>
        <v>42005</v>
      </c>
      <c r="AJ457" s="6">
        <f>DATE(YEAR(G457)+AO457,MONTH(G457),DAY(G457))</f>
        <v>42369</v>
      </c>
      <c r="AK457" s="6">
        <f>DATE(YEAR(F457)+AP457,MONTH(F457),DAY(F457))</f>
        <v>42370</v>
      </c>
      <c r="AL457" s="6">
        <f>DATE(YEAR(G457)+AP457,MONTH(G457),DAY(G457))</f>
        <v>42735</v>
      </c>
      <c r="AM457" s="8">
        <v>-4</v>
      </c>
      <c r="AN457" s="8">
        <v>-3</v>
      </c>
      <c r="AO457">
        <v>-2</v>
      </c>
      <c r="AP457">
        <v>-1</v>
      </c>
      <c r="AQ457" cm="1">
        <f t="array" ref="AQ457">_xll.FDS(A457,"FF_DEBT_LT(ANN_R,"&amp;F457&amp;","&amp;G457&amp;")")</f>
        <v>656562</v>
      </c>
      <c r="AR457" cm="1">
        <f t="array" ref="AR457">_xll.FDS(A457,"FF_RD_EXP(ANN_R,"&amp;F457&amp;","&amp;G457&amp;")")</f>
        <v>311625</v>
      </c>
      <c r="AS457" t="e" cm="1">
        <f t="array" ref="AS457">_xll.FDS(A457,"FF_PTX_INC_FOR(ANN_R,"&amp;F457&amp;","&amp;G457&amp;")")</f>
        <v>#N/A</v>
      </c>
      <c r="AT457" cm="1">
        <f t="array" ref="AT457">_xll.FDS(A457,"FF_MKT_VAL_PUBLIC(ANN_R,"&amp;[1]sample_report!E457&amp;")")</f>
        <v>3600773.7943486501</v>
      </c>
    </row>
    <row r="458" spans="1:46" hidden="1" x14ac:dyDescent="0.25">
      <c r="A458" t="s">
        <v>424</v>
      </c>
      <c r="B458" t="s">
        <v>425</v>
      </c>
      <c r="C458" t="s">
        <v>29</v>
      </c>
      <c r="D458" t="str" cm="1">
        <f t="array" ref="D458">_xll.FDS(A458,"FF_MAJOR_IND_NAME")</f>
        <v>DRUGS, COSMETICS &amp; HEALTH CARE</v>
      </c>
      <c r="E458">
        <v>2017</v>
      </c>
      <c r="F458" s="4">
        <f t="shared" si="49"/>
        <v>42736</v>
      </c>
      <c r="G458" s="4">
        <f t="shared" si="50"/>
        <v>43100</v>
      </c>
      <c r="I458" s="1" cm="1">
        <f t="array" ref="I458">_xll.FDS(A458,"FF_PTX_INC(ANN_R,"&amp;F458&amp;","&amp;G458&amp;",,,USD)")</f>
        <v>576.99179975129698</v>
      </c>
      <c r="J458" s="1" cm="1">
        <f t="array" ref="J458">_xll.FDS(A458,"FF_MKT_VAL(ANN_R,"&amp;F458&amp;","&amp;G458&amp;",,,USD)")</f>
        <v>13145.212347700201</v>
      </c>
      <c r="K458" s="1" cm="1">
        <f t="array" ref="K458">_xll.FDS(A458,"FF_SHLDRS_EQ(ANN_R,"&amp;F458&amp;","&amp;G458&amp;",,,USD)")</f>
        <v>3542.5917485458799</v>
      </c>
      <c r="L458" s="1" cm="1">
        <f t="array" ref="L458">_xll.FDS(A458,"FF_ASSETS(ANN_R,"&amp;F458&amp;","&amp;G458&amp;",,,USD)")</f>
        <v>8615.56130710244</v>
      </c>
      <c r="M458" s="1" cm="1">
        <f t="array" ref="M458">_xll.FDS(A458,"FF_TAX_CF(ANN_R,"&amp;F458&amp;","&amp;G458&amp;",,,USD)")</f>
        <v>66.147985173389301</v>
      </c>
      <c r="N458" s="1" cm="1">
        <f t="array" ref="N458">_xll.FDS(A458,"FF_INC_TAX(ANN_R,"&amp;F458&amp;","&amp;G458&amp;",,,USD)")</f>
        <v>181.65531430207199</v>
      </c>
      <c r="O458" s="1" cm="1">
        <f t="array" ref="O458">_xll.FDS(A458,"FF_NET_INC(ANN_R,"&amp;F458&amp;","&amp;G458&amp;")")</f>
        <v>42783</v>
      </c>
      <c r="P458" s="1" cm="1">
        <f t="array" ref="P458">_xll.FDS(A458,"FF_ROA(ANN_R,"&amp;F458&amp;","&amp;G458&amp;")")</f>
        <v>4.3641738488232997</v>
      </c>
      <c r="Q458" cm="1">
        <f t="array" ref="Q458">_xll.FDS(A458,"FF_TAX_RATE(ANN_R,"&amp;F458&amp;","&amp;G458&amp;")")</f>
        <v>31.483170883948699</v>
      </c>
      <c r="R458" t="e" cm="1">
        <f t="array" ref="R458">_xll.FDS(A458,"FF_TAX_REFUND(ANN_R,"&amp;F458&amp;","&amp;G458&amp;",,,,,""D=1"")")</f>
        <v>#N/A</v>
      </c>
      <c r="S458">
        <f t="shared" si="51"/>
        <v>0.49992353423645963</v>
      </c>
      <c r="T458" s="1" cm="1">
        <f t="array" ref="T458">_xll.FDS($A458,"FF_TAX_CF(ANN_R,"&amp;AE458&amp;","&amp;AF458&amp;",,,USD)")</f>
        <v>247.30081057176</v>
      </c>
      <c r="U458" s="1" cm="1">
        <f t="array" ref="U458">_xll.FDS($A458,"FF_TAX_CF(ANN_R,"&amp;AG458&amp;","&amp;AH458&amp;",,,USD)")</f>
        <v>161.64276611804999</v>
      </c>
      <c r="V458" s="1" cm="1">
        <f t="array" ref="V458">_xll.FDS(A458,"FF_TAX_CF(ANN_R,"&amp;AI458&amp;","&amp;AJ458&amp;",,,USD)")</f>
        <v>239.294012829661</v>
      </c>
      <c r="W458" s="1" cm="1">
        <f t="array" ref="W458">_xll.FDS(A458,"FF_TAX_CF(ANN_R,"&amp;AK458&amp;","&amp;AL458&amp;",,,USD)")</f>
        <v>106.866603851318</v>
      </c>
      <c r="X458" s="1" cm="1">
        <f t="array" ref="X458">_xll.FDS(A458,"FF_TAX_CF(ANN_R,"&amp;F458&amp;","&amp;G458&amp;",,,USD)")</f>
        <v>66.147985173389301</v>
      </c>
      <c r="Y458" s="1" cm="1">
        <f t="array" ref="Y458">_xll.FDS($A458,"FF_PTX_INC(ANN_R,"&amp;AE458&amp;","&amp;AF458&amp;",,,USD)")</f>
        <v>230.88485177606299</v>
      </c>
      <c r="Z458" s="1" cm="1">
        <f t="array" ref="Z458">_xll.FDS($A458,"FF_PTX_INC(ANN_R,"&amp;AG458&amp;","&amp;AH458&amp;",,,USD)")</f>
        <v>163.96877677179901</v>
      </c>
      <c r="AA458" s="1" cm="1">
        <f t="array" ref="AA458">_xll.FDS(A458,"FF_PTX_INC(ANN_R,"&amp;AI458&amp;","&amp;AJ458&amp;",,,USD)")</f>
        <v>81.324281444773106</v>
      </c>
      <c r="AB458" s="1" cm="1">
        <f t="array" ref="AB458">_xll.FDS(A458,"FF_PTX_INC(ANN_R,"&amp;AK458&amp;","&amp;AL458&amp;",,,USD)")</f>
        <v>589.58587646484398</v>
      </c>
      <c r="AC458" s="1" cm="1">
        <f t="array" ref="AC458">_xll.FDS(A458,"FF_PTX_INC(ANN_R,"&amp;F458&amp;","&amp;G458&amp;",,,USD)")</f>
        <v>576.99179975129698</v>
      </c>
      <c r="AE458" s="6">
        <f t="shared" si="52"/>
        <v>41275</v>
      </c>
      <c r="AF458" s="6">
        <f t="shared" si="53"/>
        <v>41639</v>
      </c>
      <c r="AG458" s="6">
        <f t="shared" si="54"/>
        <v>41640</v>
      </c>
      <c r="AH458" s="6">
        <f t="shared" si="55"/>
        <v>42004</v>
      </c>
      <c r="AI458" s="6">
        <f>DATE(YEAR(F458)+AO458,MONTH(F458),DAY(F458))</f>
        <v>42005</v>
      </c>
      <c r="AJ458" s="6">
        <f>DATE(YEAR(G458)+AO458,MONTH(G458),DAY(G458))</f>
        <v>42369</v>
      </c>
      <c r="AK458" s="6">
        <f>DATE(YEAR(F458)+AP458,MONTH(F458),DAY(F458))</f>
        <v>42370</v>
      </c>
      <c r="AL458" s="6">
        <f>DATE(YEAR(G458)+AP458,MONTH(G458),DAY(G458))</f>
        <v>42735</v>
      </c>
      <c r="AM458" s="8">
        <v>-4</v>
      </c>
      <c r="AN458" s="8">
        <v>-3</v>
      </c>
      <c r="AO458">
        <v>-2</v>
      </c>
      <c r="AP458">
        <v>-1</v>
      </c>
      <c r="AQ458" cm="1">
        <f t="array" ref="AQ458">_xll.FDS(A458,"FF_DEBT_LT(ANN_R,"&amp;F458&amp;","&amp;G458&amp;")")</f>
        <v>223326</v>
      </c>
      <c r="AR458" t="e" cm="1">
        <f t="array" ref="AR458">_xll.FDS(A458,"FF_RD_EXP(ANN_R,"&amp;F458&amp;","&amp;G458&amp;")")</f>
        <v>#N/A</v>
      </c>
      <c r="AS458" t="e" cm="1">
        <f t="array" ref="AS458">_xll.FDS(A458,"FF_PTX_INC_FOR(ANN_R,"&amp;F458&amp;","&amp;G458&amp;")")</f>
        <v>#N/A</v>
      </c>
      <c r="AT458" cm="1">
        <f t="array" ref="AT458">_xll.FDS(A458,"FF_MKT_VAL_PUBLIC(ANN_R,"&amp;[1]sample_report!E458&amp;")")</f>
        <v>1081334.6662198999</v>
      </c>
    </row>
    <row r="459" spans="1:46" hidden="1" x14ac:dyDescent="0.25">
      <c r="A459" t="s">
        <v>476</v>
      </c>
      <c r="B459" t="s">
        <v>477</v>
      </c>
      <c r="C459" t="s">
        <v>29</v>
      </c>
      <c r="D459" t="str" cm="1">
        <f t="array" ref="D459">_xll.FDS(A459,"FF_MAJOR_IND_NAME")</f>
        <v>DRUGS, COSMETICS &amp; HEALTH CARE</v>
      </c>
      <c r="E459">
        <v>2017</v>
      </c>
      <c r="F459" s="4">
        <f t="shared" si="49"/>
        <v>42736</v>
      </c>
      <c r="G459" s="4">
        <f t="shared" si="50"/>
        <v>43100</v>
      </c>
      <c r="I459" s="1" cm="1">
        <f t="array" ref="I459">_xll.FDS(A459,"FF_PTX_INC(ANN_R,"&amp;F459&amp;","&amp;G459&amp;",,,USD)")</f>
        <v>532.54530350118898</v>
      </c>
      <c r="J459" s="1" cm="1">
        <f t="array" ref="J459">_xll.FDS(A459,"FF_MKT_VAL(ANN_R,"&amp;F459&amp;","&amp;G459&amp;",,,USD)")</f>
        <v>14802.7295654073</v>
      </c>
      <c r="K459" s="1" cm="1">
        <f t="array" ref="K459">_xll.FDS(A459,"FF_SHLDRS_EQ(ANN_R,"&amp;F459&amp;","&amp;G459&amp;",,,USD)")</f>
        <v>5246.6122035216504</v>
      </c>
      <c r="L459" s="1" cm="1">
        <f t="array" ref="L459">_xll.FDS(A459,"FF_ASSETS(ANN_R,"&amp;F459&amp;","&amp;G459&amp;",,,USD)")</f>
        <v>9250.3275257013702</v>
      </c>
      <c r="M459" s="1" cm="1">
        <f t="array" ref="M459">_xll.FDS(A459,"FF_TAX_CF(ANN_R,"&amp;F459&amp;","&amp;G459&amp;",,,USD)")</f>
        <v>14.2491052802652</v>
      </c>
      <c r="N459" s="1" cm="1">
        <f t="array" ref="N459">_xll.FDS(A459,"FF_INC_TAX(ANN_R,"&amp;F459&amp;","&amp;G459&amp;",,,USD)")</f>
        <v>142.41717539355199</v>
      </c>
      <c r="O459" s="1" cm="1">
        <f t="array" ref="O459">_xll.FDS(A459,"FF_NET_INC(ANN_R,"&amp;F459&amp;","&amp;G459&amp;")")</f>
        <v>39359</v>
      </c>
      <c r="P459" s="1" cm="1">
        <f t="array" ref="P459">_xll.FDS(A459,"FF_ROA(ANN_R,"&amp;F459&amp;","&amp;G459&amp;")")</f>
        <v>3.92657242719919</v>
      </c>
      <c r="Q459" cm="1">
        <f t="array" ref="Q459">_xll.FDS(A459,"FF_TAX_RATE(ANN_R,"&amp;F459&amp;","&amp;G459&amp;")")</f>
        <v>26.74273427204</v>
      </c>
      <c r="R459" t="e" cm="1">
        <f t="array" ref="R459">_xll.FDS(A459,"FF_TAX_REFUND(ANN_R,"&amp;F459&amp;","&amp;G459&amp;",,,,,""D=1"")")</f>
        <v>#N/A</v>
      </c>
      <c r="S459">
        <f t="shared" si="51"/>
        <v>0.26312913329268706</v>
      </c>
      <c r="T459" s="1" cm="1">
        <f t="array" ref="T459">_xll.FDS($A459,"FF_TAX_CF(ANN_R,"&amp;AE459&amp;","&amp;AF459&amp;",,,USD)")</f>
        <v>359.100606366992</v>
      </c>
      <c r="U459" s="1" cm="1">
        <f t="array" ref="U459">_xll.FDS($A459,"FF_TAX_CF(ANN_R,"&amp;AG459&amp;","&amp;AH459&amp;",,,USD)")</f>
        <v>206.14643776789299</v>
      </c>
      <c r="V459" s="1" cm="1">
        <f t="array" ref="V459">_xll.FDS(A459,"FF_TAX_CF(ANN_R,"&amp;AI459&amp;","&amp;AJ459&amp;",,,USD)")</f>
        <v>57.766273790970402</v>
      </c>
      <c r="W459" s="1" cm="1">
        <f t="array" ref="W459">_xll.FDS(A459,"FF_TAX_CF(ANN_R,"&amp;AK459&amp;","&amp;AL459&amp;",,,USD)")</f>
        <v>65.778797149658203</v>
      </c>
      <c r="X459" s="1" cm="1">
        <f t="array" ref="X459">_xll.FDS(A459,"FF_TAX_CF(ANN_R,"&amp;F459&amp;","&amp;G459&amp;",,,USD)")</f>
        <v>14.2491052802652</v>
      </c>
      <c r="Y459" s="1" cm="1">
        <f t="array" ref="Y459">_xll.FDS($A459,"FF_PTX_INC(ANN_R,"&amp;AE459&amp;","&amp;AF459&amp;",,,USD)")</f>
        <v>861.542325392365</v>
      </c>
      <c r="Z459" s="1" cm="1">
        <f t="array" ref="Z459">_xll.FDS($A459,"FF_PTX_INC(ANN_R,"&amp;AG459&amp;","&amp;AH459&amp;",,,USD)")</f>
        <v>621.91335496678903</v>
      </c>
      <c r="AA459" s="1" cm="1">
        <f t="array" ref="AA459">_xll.FDS(A459,"FF_PTX_INC(ANN_R,"&amp;AI459&amp;","&amp;AJ459&amp;",,,USD)")</f>
        <v>235.534562612884</v>
      </c>
      <c r="AB459" s="1" cm="1">
        <f t="array" ref="AB459">_xll.FDS(A459,"FF_PTX_INC(ANN_R,"&amp;AK459&amp;","&amp;AL459&amp;",,,USD)")</f>
        <v>420.31310653686501</v>
      </c>
      <c r="AC459" s="1" cm="1">
        <f t="array" ref="AC459">_xll.FDS(A459,"FF_PTX_INC(ANN_R,"&amp;F459&amp;","&amp;G459&amp;",,,USD)")</f>
        <v>532.54530350118898</v>
      </c>
      <c r="AE459" s="6">
        <f t="shared" si="52"/>
        <v>41275</v>
      </c>
      <c r="AF459" s="6">
        <f t="shared" si="53"/>
        <v>41639</v>
      </c>
      <c r="AG459" s="6">
        <f t="shared" si="54"/>
        <v>41640</v>
      </c>
      <c r="AH459" s="6">
        <f t="shared" si="55"/>
        <v>42004</v>
      </c>
      <c r="AI459" s="6">
        <f>DATE(YEAR(F459)+AO459,MONTH(F459),DAY(F459))</f>
        <v>42005</v>
      </c>
      <c r="AJ459" s="6">
        <f>DATE(YEAR(G459)+AO459,MONTH(G459),DAY(G459))</f>
        <v>42369</v>
      </c>
      <c r="AK459" s="6">
        <f>DATE(YEAR(F459)+AP459,MONTH(F459),DAY(F459))</f>
        <v>42370</v>
      </c>
      <c r="AL459" s="6">
        <f>DATE(YEAR(G459)+AP459,MONTH(G459),DAY(G459))</f>
        <v>42735</v>
      </c>
      <c r="AM459" s="8">
        <v>-4</v>
      </c>
      <c r="AN459" s="8">
        <v>-3</v>
      </c>
      <c r="AO459">
        <v>-2</v>
      </c>
      <c r="AP459">
        <v>-1</v>
      </c>
      <c r="AQ459" cm="1">
        <f t="array" ref="AQ459">_xll.FDS(A459,"FF_DEBT_LT(ANN_R,"&amp;F459&amp;","&amp;G459&amp;")")</f>
        <v>163474</v>
      </c>
      <c r="AR459" cm="1">
        <f t="array" ref="AR459">_xll.FDS(A459,"FF_RD_EXP(ANN_R,"&amp;F459&amp;","&amp;G459&amp;")")</f>
        <v>104273</v>
      </c>
      <c r="AS459" t="e" cm="1">
        <f t="array" ref="AS459">_xll.FDS(A459,"FF_PTX_INC_FOR(ANN_R,"&amp;F459&amp;","&amp;G459&amp;")")</f>
        <v>#N/A</v>
      </c>
      <c r="AT459" cm="1">
        <f t="array" ref="AT459">_xll.FDS(A459,"FF_MKT_VAL_PUBLIC(ANN_R,"&amp;[1]sample_report!E459&amp;")")</f>
        <v>1555982.3566970699</v>
      </c>
    </row>
    <row r="460" spans="1:46" hidden="1" x14ac:dyDescent="0.25">
      <c r="A460" t="s">
        <v>582</v>
      </c>
      <c r="B460" t="s">
        <v>583</v>
      </c>
      <c r="C460" t="s">
        <v>502</v>
      </c>
      <c r="D460" t="str" cm="1">
        <f t="array" ref="D460">_xll.FDS(A460,"FF_MAJOR_IND_NAME")</f>
        <v>DRUGS, COSMETICS &amp; HEALTH CARE</v>
      </c>
      <c r="E460">
        <v>2017</v>
      </c>
      <c r="F460" s="4">
        <f t="shared" si="49"/>
        <v>42736</v>
      </c>
      <c r="G460" s="4">
        <f t="shared" si="50"/>
        <v>43100</v>
      </c>
      <c r="I460" s="1" cm="1">
        <f t="array" ref="I460">_xll.FDS(A460,"FF_PTX_INC(ANN_R,"&amp;F460&amp;","&amp;G460&amp;",,,USD)")</f>
        <v>1617</v>
      </c>
      <c r="J460" s="1" cm="1">
        <f t="array" ref="J460">_xll.FDS(A460,"FF_MKT_VAL(ANN_R,"&amp;F460&amp;","&amp;G460&amp;",,,USD)")</f>
        <v>35330.570666680003</v>
      </c>
      <c r="K460" s="1" cm="1">
        <f t="array" ref="K460">_xll.FDS(A460,"FF_SHLDRS_EQ(ANN_R,"&amp;F460&amp;","&amp;G460&amp;",,,USD)")</f>
        <v>4384</v>
      </c>
      <c r="L460" s="1" cm="1">
        <f t="array" ref="L460">_xll.FDS(A460,"FF_ASSETS(ANN_R,"&amp;F460&amp;","&amp;G460&amp;",,,USD)")</f>
        <v>11568</v>
      </c>
      <c r="M460" s="1" cm="1">
        <f t="array" ref="M460">_xll.FDS(A460,"FF_TAX_CF(ANN_R,"&amp;F460&amp;","&amp;G460&amp;",,,USD)")</f>
        <v>456</v>
      </c>
      <c r="N460" s="1" cm="1">
        <f t="array" ref="N460">_xll.FDS(A460,"FF_INC_TAX(ANN_R,"&amp;F460&amp;","&amp;G460&amp;",,,USD)")</f>
        <v>361</v>
      </c>
      <c r="O460" s="1" cm="1">
        <f t="array" ref="O460">_xll.FDS(A460,"FF_NET_INC(ANN_R,"&amp;F460&amp;","&amp;G460&amp;")")</f>
        <v>1249</v>
      </c>
      <c r="P460" s="1" cm="1">
        <f t="array" ref="P460">_xll.FDS(A460,"FF_ROA(ANN_R,"&amp;F460&amp;","&amp;G460&amp;")")</f>
        <v>12.014640739155301</v>
      </c>
      <c r="Q460" cm="1">
        <f t="array" ref="Q460">_xll.FDS(A460,"FF_TAX_RATE(ANN_R,"&amp;F460&amp;","&amp;G460&amp;")")</f>
        <v>22.3252937538652</v>
      </c>
      <c r="R460" t="e" cm="1">
        <f t="array" ref="R460">_xll.FDS(A460,"FF_TAX_REFUND(ANN_R,"&amp;F460&amp;","&amp;G460&amp;",,,,,""D=1"")")</f>
        <v>#N/A</v>
      </c>
      <c r="S460">
        <f t="shared" si="51"/>
        <v>0.29546137661556959</v>
      </c>
      <c r="T460" s="1" cm="1">
        <f t="array" ref="T460">_xll.FDS($A460,"FF_TAX_CF(ANN_R,"&amp;AE460&amp;","&amp;AF460&amp;",,,USD)")</f>
        <v>500.2</v>
      </c>
      <c r="U460" s="1" cm="1">
        <f t="array" ref="U460">_xll.FDS($A460,"FF_TAX_CF(ANN_R,"&amp;AG460&amp;","&amp;AH460&amp;",,,USD)")</f>
        <v>534.70000000000005</v>
      </c>
      <c r="V460" s="1" cm="1">
        <f t="array" ref="V460">_xll.FDS(A460,"FF_TAX_CF(ANN_R,"&amp;AI460&amp;","&amp;AJ460&amp;",,,USD)")</f>
        <v>417.4</v>
      </c>
      <c r="W460" s="1" cm="1">
        <f t="array" ref="W460">_xll.FDS(A460,"FF_TAX_CF(ANN_R,"&amp;AK460&amp;","&amp;AL460&amp;",,,USD)")</f>
        <v>450.9</v>
      </c>
      <c r="X460" s="1" cm="1">
        <f t="array" ref="X460">_xll.FDS(A460,"FF_TAX_CF(ANN_R,"&amp;F460&amp;","&amp;G460&amp;",,,USD)")</f>
        <v>456</v>
      </c>
      <c r="Y460" s="1" cm="1">
        <f t="array" ref="Y460">_xll.FDS($A460,"FF_PTX_INC(ANN_R,"&amp;AE460&amp;","&amp;AF460&amp;",,,USD)")</f>
        <v>1475.2</v>
      </c>
      <c r="Z460" s="1" cm="1">
        <f t="array" ref="Z460">_xll.FDS($A460,"FF_PTX_INC(ANN_R,"&amp;AG460&amp;","&amp;AH460&amp;",,,USD)")</f>
        <v>1776.8</v>
      </c>
      <c r="AA460" s="1" cm="1">
        <f t="array" ref="AA460">_xll.FDS(A460,"FF_PTX_INC(ANN_R,"&amp;AI460&amp;","&amp;AJ460&amp;",,,USD)")</f>
        <v>1560.6</v>
      </c>
      <c r="AB460" s="1" cm="1">
        <f t="array" ref="AB460">_xll.FDS(A460,"FF_PTX_INC(ANN_R,"&amp;AK460&amp;","&amp;AL460&amp;",,,USD)")</f>
        <v>1555.2</v>
      </c>
      <c r="AC460" s="1" cm="1">
        <f t="array" ref="AC460">_xll.FDS(A460,"FF_PTX_INC(ANN_R,"&amp;F460&amp;","&amp;G460&amp;",,,USD)")</f>
        <v>1617</v>
      </c>
      <c r="AE460" s="6">
        <f t="shared" si="52"/>
        <v>41275</v>
      </c>
      <c r="AF460" s="6">
        <f t="shared" si="53"/>
        <v>41639</v>
      </c>
      <c r="AG460" s="6">
        <f t="shared" si="54"/>
        <v>41640</v>
      </c>
      <c r="AH460" s="6">
        <f t="shared" si="55"/>
        <v>42004</v>
      </c>
      <c r="AI460" s="6">
        <f>DATE(YEAR(F460)+AO460,MONTH(F460),DAY(F460))</f>
        <v>42005</v>
      </c>
      <c r="AJ460" s="6">
        <f>DATE(YEAR(G460)+AO460,MONTH(G460),DAY(G460))</f>
        <v>42369</v>
      </c>
      <c r="AK460" s="6">
        <f>DATE(YEAR(F460)+AP460,MONTH(F460),DAY(F460))</f>
        <v>42370</v>
      </c>
      <c r="AL460" s="6">
        <f>DATE(YEAR(G460)+AP460,MONTH(G460),DAY(G460))</f>
        <v>42735</v>
      </c>
      <c r="AM460" s="8">
        <v>-4</v>
      </c>
      <c r="AN460" s="8">
        <v>-3</v>
      </c>
      <c r="AO460">
        <v>-2</v>
      </c>
      <c r="AP460">
        <v>-1</v>
      </c>
      <c r="AQ460" cm="1">
        <f t="array" ref="AQ460">_xll.FDS(A460,"FF_DEBT_LT(ANN_R,"&amp;F460&amp;","&amp;G460&amp;")")</f>
        <v>3383</v>
      </c>
      <c r="AR460" cm="1">
        <f t="array" ref="AR460">_xll.FDS(A460,"FF_RD_EXP(ANN_R,"&amp;F460&amp;","&amp;G460&amp;")")</f>
        <v>179</v>
      </c>
      <c r="AS460" cm="1">
        <f t="array" ref="AS460">_xll.FDS(A460,"FF_PTX_INC_FOR(ANN_R,"&amp;F460&amp;","&amp;G460&amp;")")</f>
        <v>1676</v>
      </c>
      <c r="AT460" cm="1">
        <f t="array" ref="AT460">_xll.FDS(A460,"FF_MKT_VAL_PUBLIC(ANN_R,"&amp;[1]sample_report!E460&amp;")")</f>
        <v>28068.124582800501</v>
      </c>
    </row>
    <row r="461" spans="1:46" hidden="1" x14ac:dyDescent="0.25">
      <c r="A461" t="s">
        <v>600</v>
      </c>
      <c r="B461" t="s">
        <v>601</v>
      </c>
      <c r="C461" t="s">
        <v>502</v>
      </c>
      <c r="D461" t="str" cm="1">
        <f t="array" ref="D461">_xll.FDS(A461,"FF_MAJOR_IND_NAME")</f>
        <v>DRUGS, COSMETICS &amp; HEALTH CARE</v>
      </c>
      <c r="E461">
        <v>2017</v>
      </c>
      <c r="F461" s="4">
        <f t="shared" si="49"/>
        <v>42736</v>
      </c>
      <c r="G461" s="4">
        <f t="shared" si="50"/>
        <v>43100</v>
      </c>
      <c r="I461" s="1" cm="1">
        <f t="array" ref="I461">_xll.FDS(A461,"FF_PTX_INC(ANN_R,"&amp;F461&amp;","&amp;G461&amp;",,,USD)")</f>
        <v>2078.511</v>
      </c>
      <c r="J461" s="1" cm="1">
        <f t="array" ref="J461">_xll.FDS(A461,"FF_MKT_VAL(ANN_R,"&amp;F461&amp;","&amp;G461&amp;",,,USD)")</f>
        <v>40462.585219679997</v>
      </c>
      <c r="K461" s="1" cm="1">
        <f t="array" ref="K461">_xll.FDS(A461,"FF_SHLDRS_EQ(ANN_R,"&amp;F461&amp;","&amp;G461&amp;",,,USD)")</f>
        <v>6144.0780000000004</v>
      </c>
      <c r="L461" s="1" cm="1">
        <f t="array" ref="L461">_xll.FDS(A461,"FF_ASSETS(ANN_R,"&amp;F461&amp;","&amp;G461&amp;",,,USD)")</f>
        <v>8811.982</v>
      </c>
      <c r="M461" s="1" cm="1">
        <f t="array" ref="M461">_xll.FDS(A461,"FF_TAX_CF(ANN_R,"&amp;F461&amp;","&amp;G461&amp;",,,USD)")</f>
        <v>754.84299999999996</v>
      </c>
      <c r="N461" s="1" cm="1">
        <f t="array" ref="N461">_xll.FDS(A461,"FF_INC_TAX(ANN_R,"&amp;F461&amp;","&amp;G461&amp;",,,USD)")</f>
        <v>880</v>
      </c>
      <c r="O461" s="1" cm="1">
        <f t="array" ref="O461">_xll.FDS(A461,"FF_NET_INC(ANN_R,"&amp;F461&amp;","&amp;G461&amp;")")</f>
        <v>1198.511</v>
      </c>
      <c r="P461" s="1" cm="1">
        <f t="array" ref="P461">_xll.FDS(A461,"FF_ROA(ANN_R,"&amp;F461&amp;","&amp;G461&amp;")")</f>
        <v>15.1760939397291</v>
      </c>
      <c r="Q461" cm="1">
        <f t="array" ref="Q461">_xll.FDS(A461,"FF_TAX_RATE(ANN_R,"&amp;F461&amp;","&amp;G461&amp;")")</f>
        <v>42.338000616787703</v>
      </c>
      <c r="R461" t="e" cm="1">
        <f t="array" ref="R461">_xll.FDS(A461,"FF_TAX_REFUND(ANN_R,"&amp;F461&amp;","&amp;G461&amp;",,,,,""D=1"")")</f>
        <v>#N/A</v>
      </c>
      <c r="S461">
        <f t="shared" si="51"/>
        <v>0.25695243632942594</v>
      </c>
      <c r="T461" s="1" cm="1">
        <f t="array" ref="T461">_xll.FDS($A461,"FF_TAX_CF(ANN_R,"&amp;AE461&amp;","&amp;AF461&amp;",,,USD)")</f>
        <v>1.0569999999999999</v>
      </c>
      <c r="U461" s="1" cm="1">
        <f t="array" ref="U461">_xll.FDS($A461,"FF_TAX_CF(ANN_R,"&amp;AG461&amp;","&amp;AH461&amp;",,,USD)")</f>
        <v>59.847000000000001</v>
      </c>
      <c r="V461" s="1" cm="1">
        <f t="array" ref="V461">_xll.FDS(A461,"FF_TAX_CF(ANN_R,"&amp;AI461&amp;","&amp;AJ461&amp;",,,USD)")</f>
        <v>276.09199999999998</v>
      </c>
      <c r="W461" s="1" cm="1">
        <f t="array" ref="W461">_xll.FDS(A461,"FF_TAX_CF(ANN_R,"&amp;AK461&amp;","&amp;AL461&amp;",,,USD)")</f>
        <v>481.36</v>
      </c>
      <c r="X461" s="1" cm="1">
        <f t="array" ref="X461">_xll.FDS(A461,"FF_TAX_CF(ANN_R,"&amp;F461&amp;","&amp;G461&amp;",,,USD)")</f>
        <v>754.84299999999996</v>
      </c>
      <c r="Y461" s="1" cm="1">
        <f t="array" ref="Y461">_xll.FDS($A461,"FF_PTX_INC(ANN_R,"&amp;AE461&amp;","&amp;AF461&amp;",,,USD)")</f>
        <v>713.36</v>
      </c>
      <c r="Z461" s="1" cm="1">
        <f t="array" ref="Z461">_xll.FDS($A461,"FF_PTX_INC(ANN_R,"&amp;AG461&amp;","&amp;AH461&amp;",,,USD)")</f>
        <v>775.74699999999996</v>
      </c>
      <c r="AA461" s="1" cm="1">
        <f t="array" ref="AA461">_xll.FDS(A461,"FF_PTX_INC(ANN_R,"&amp;AI461&amp;","&amp;AJ461&amp;",,,USD)")</f>
        <v>1225.097</v>
      </c>
      <c r="AB461" s="1" cm="1">
        <f t="array" ref="AB461">_xll.FDS(A461,"FF_PTX_INC(ANN_R,"&amp;AK461&amp;","&amp;AL461&amp;",,,USD)")</f>
        <v>1329.8150000000001</v>
      </c>
      <c r="AC461" s="1" cm="1">
        <f t="array" ref="AC461">_xll.FDS(A461,"FF_PTX_INC(ANN_R,"&amp;F461&amp;","&amp;G461&amp;",,,USD)")</f>
        <v>2078.511</v>
      </c>
      <c r="AE461" s="6">
        <f t="shared" si="52"/>
        <v>41275</v>
      </c>
      <c r="AF461" s="6">
        <f t="shared" si="53"/>
        <v>41639</v>
      </c>
      <c r="AG461" s="6">
        <f t="shared" si="54"/>
        <v>41640</v>
      </c>
      <c r="AH461" s="6">
        <f t="shared" si="55"/>
        <v>42004</v>
      </c>
      <c r="AI461" s="6">
        <f>DATE(YEAR(F461)+AO461,MONTH(F461),DAY(F461))</f>
        <v>42005</v>
      </c>
      <c r="AJ461" s="6">
        <f>DATE(YEAR(G461)+AO461,MONTH(G461),DAY(G461))</f>
        <v>42369</v>
      </c>
      <c r="AK461" s="6">
        <f>DATE(YEAR(F461)+AP461,MONTH(F461),DAY(F461))</f>
        <v>42370</v>
      </c>
      <c r="AL461" s="6">
        <f>DATE(YEAR(G461)+AP461,MONTH(G461),DAY(G461))</f>
        <v>42735</v>
      </c>
      <c r="AM461" s="8">
        <v>-4</v>
      </c>
      <c r="AN461" s="8">
        <v>-3</v>
      </c>
      <c r="AO461">
        <v>-2</v>
      </c>
      <c r="AP461">
        <v>-1</v>
      </c>
      <c r="AQ461" cm="1">
        <f t="array" ref="AQ461">_xll.FDS(A461,"FF_DEBT_LT(ANN_R,"&amp;F461&amp;","&amp;G461&amp;")")</f>
        <v>703.45299999999997</v>
      </c>
      <c r="AR461" cm="1">
        <f t="array" ref="AR461">_xll.FDS(A461,"FF_RD_EXP(ANN_R,"&amp;F461&amp;","&amp;G461&amp;")")</f>
        <v>1929.675</v>
      </c>
      <c r="AS461" cm="1">
        <f t="array" ref="AS461">_xll.FDS(A461,"FF_PTX_INC_FOR(ANN_R,"&amp;F461&amp;","&amp;G461&amp;")")</f>
        <v>113.752</v>
      </c>
      <c r="AT461" cm="1">
        <f t="array" ref="AT461">_xll.FDS(A461,"FF_MKT_VAL_PUBLIC(ANN_R,"&amp;[1]sample_report!E461&amp;")")</f>
        <v>29450.298494251401</v>
      </c>
    </row>
    <row r="462" spans="1:46" hidden="1" x14ac:dyDescent="0.25">
      <c r="A462" t="s">
        <v>653</v>
      </c>
      <c r="B462" t="s">
        <v>654</v>
      </c>
      <c r="C462" t="s">
        <v>502</v>
      </c>
      <c r="D462" t="str" cm="1">
        <f t="array" ref="D462">_xll.FDS(A462,"FF_MAJOR_IND_NAME")</f>
        <v>DRUGS, COSMETICS &amp; HEALTH CARE</v>
      </c>
      <c r="E462">
        <v>2017</v>
      </c>
      <c r="F462" s="4">
        <f t="shared" si="49"/>
        <v>42736</v>
      </c>
      <c r="G462" s="4">
        <f t="shared" si="50"/>
        <v>43100</v>
      </c>
      <c r="I462" s="1" cm="1">
        <f t="array" ref="I462">_xll.FDS(A462,"FF_PTX_INC(ANN_R,"&amp;F462&amp;","&amp;G462&amp;",,,USD)")</f>
        <v>464.6</v>
      </c>
      <c r="J462" s="1" cm="1">
        <f t="array" ref="J462">_xll.FDS(A462,"FF_MKT_VAL(ANN_R,"&amp;F462&amp;","&amp;G462&amp;",,,USD)")</f>
        <v>24447.741999999998</v>
      </c>
      <c r="K462" s="1" cm="1">
        <f t="array" ref="K462">_xll.FDS(A462,"FF_SHLDRS_EQ(ANN_R,"&amp;F462&amp;","&amp;G462&amp;",,,USD)")</f>
        <v>11735.8</v>
      </c>
      <c r="L462" s="1" cm="1">
        <f t="array" ref="L462">_xll.FDS(A462,"FF_ASSETS(ANN_R,"&amp;F462&amp;","&amp;G462&amp;",,,USD)")</f>
        <v>26014</v>
      </c>
      <c r="M462" s="1" cm="1">
        <f t="array" ref="M462">_xll.FDS(A462,"FF_TAX_CF(ANN_R,"&amp;F462&amp;","&amp;G462&amp;",,,USD)")</f>
        <v>266.89999999999998</v>
      </c>
      <c r="N462" s="1" cm="1">
        <f t="array" ref="N462">_xll.FDS(A462,"FF_INC_TAX(ANN_R,"&amp;F462&amp;","&amp;G462&amp;",,,USD)")</f>
        <v>-1348.8</v>
      </c>
      <c r="O462" s="1" cm="1">
        <f t="array" ref="O462">_xll.FDS(A462,"FF_NET_INC(ANN_R,"&amp;F462&amp;","&amp;G462&amp;")")</f>
        <v>1813.8</v>
      </c>
      <c r="P462" s="1" cm="1">
        <f t="array" ref="P462">_xll.FDS(A462,"FF_ROA(ANN_R,"&amp;F462&amp;","&amp;G462&amp;")")</f>
        <v>6.8837004539037201</v>
      </c>
      <c r="Q462" cm="1">
        <f t="array" ref="Q462">_xll.FDS(A462,"FF_TAX_RATE(ANN_R,"&amp;F462&amp;","&amp;G462&amp;")")</f>
        <v>-290.31424881618602</v>
      </c>
      <c r="R462" t="e" cm="1">
        <f t="array" ref="R462">_xll.FDS(A462,"FF_TAX_REFUND(ANN_R,"&amp;F462&amp;","&amp;G462&amp;",,,,,""D=1"")")</f>
        <v>#N/A</v>
      </c>
      <c r="S462">
        <f t="shared" si="51"/>
        <v>0.45626019575856447</v>
      </c>
      <c r="T462" s="1" cm="1">
        <f t="array" ref="T462">_xll.FDS($A462,"FF_TAX_CF(ANN_R,"&amp;AE462&amp;","&amp;AF462&amp;",,,USD)")</f>
        <v>272.3</v>
      </c>
      <c r="U462" s="1" cm="1">
        <f t="array" ref="U462">_xll.FDS($A462,"FF_TAX_CF(ANN_R,"&amp;AG462&amp;","&amp;AH462&amp;",,,USD)")</f>
        <v>340.1</v>
      </c>
      <c r="V462" s="1" cm="1">
        <f t="array" ref="V462">_xll.FDS(A462,"FF_TAX_CF(ANN_R,"&amp;AI462&amp;","&amp;AJ462&amp;",,,USD)")</f>
        <v>193.6</v>
      </c>
      <c r="W462" s="1" cm="1">
        <f t="array" ref="W462">_xll.FDS(A462,"FF_TAX_CF(ANN_R,"&amp;AK462&amp;","&amp;AL462&amp;",,,USD)")</f>
        <v>269.60000000000002</v>
      </c>
      <c r="X462" s="1" cm="1">
        <f t="array" ref="X462">_xll.FDS(A462,"FF_TAX_CF(ANN_R,"&amp;F462&amp;","&amp;G462&amp;",,,USD)")</f>
        <v>266.89999999999998</v>
      </c>
      <c r="Y462" s="1" cm="1">
        <f t="array" ref="Y462">_xll.FDS($A462,"FF_PTX_INC(ANN_R,"&amp;AE462&amp;","&amp;AF462&amp;",,,USD)")</f>
        <v>981.1</v>
      </c>
      <c r="Z462" s="1" cm="1">
        <f t="array" ref="Z462">_xll.FDS($A462,"FF_PTX_INC(ANN_R,"&amp;AG462&amp;","&amp;AH462&amp;",,,USD)")</f>
        <v>943.9</v>
      </c>
      <c r="AA462" s="1" cm="1">
        <f t="array" ref="AA462">_xll.FDS(A462,"FF_PTX_INC(ANN_R,"&amp;AI462&amp;","&amp;AJ462&amp;",,,USD)")</f>
        <v>153.19999999999999</v>
      </c>
      <c r="AB462" s="1" cm="1">
        <f t="array" ref="AB462">_xll.FDS(A462,"FF_PTX_INC(ANN_R,"&amp;AK462&amp;","&amp;AL462&amp;",,,USD)")</f>
        <v>399.6</v>
      </c>
      <c r="AC462" s="1" cm="1">
        <f t="array" ref="AC462">_xll.FDS(A462,"FF_PTX_INC(ANN_R,"&amp;F462&amp;","&amp;G462&amp;",,,USD)")</f>
        <v>464.6</v>
      </c>
      <c r="AE462" s="6">
        <f t="shared" si="52"/>
        <v>41275</v>
      </c>
      <c r="AF462" s="6">
        <f t="shared" si="53"/>
        <v>41639</v>
      </c>
      <c r="AG462" s="6">
        <f t="shared" si="54"/>
        <v>41640</v>
      </c>
      <c r="AH462" s="6">
        <f t="shared" si="55"/>
        <v>42004</v>
      </c>
      <c r="AI462" s="6">
        <f>DATE(YEAR(F462)+AO462,MONTH(F462),DAY(F462))</f>
        <v>42005</v>
      </c>
      <c r="AJ462" s="6">
        <f>DATE(YEAR(G462)+AO462,MONTH(G462),DAY(G462))</f>
        <v>42369</v>
      </c>
      <c r="AK462" s="6">
        <f>DATE(YEAR(F462)+AP462,MONTH(F462),DAY(F462))</f>
        <v>42370</v>
      </c>
      <c r="AL462" s="6">
        <f>DATE(YEAR(G462)+AP462,MONTH(G462),DAY(G462))</f>
        <v>42735</v>
      </c>
      <c r="AM462" s="8">
        <v>-4</v>
      </c>
      <c r="AN462" s="8">
        <v>-3</v>
      </c>
      <c r="AO462">
        <v>-2</v>
      </c>
      <c r="AP462">
        <v>-1</v>
      </c>
      <c r="AQ462" cm="1">
        <f t="array" ref="AQ462">_xll.FDS(A462,"FF_DEBT_LT(ANN_R,"&amp;F462&amp;","&amp;G462&amp;")")</f>
        <v>8917.5</v>
      </c>
      <c r="AR462" cm="1">
        <f t="array" ref="AR462">_xll.FDS(A462,"FF_RD_EXP(ANN_R,"&amp;F462&amp;","&amp;G462&amp;")")</f>
        <v>369.9</v>
      </c>
      <c r="AS462" cm="1">
        <f t="array" ref="AS462">_xll.FDS(A462,"FF_PTX_INC_FOR(ANN_R,"&amp;F462&amp;","&amp;G462&amp;")")</f>
        <v>578.6</v>
      </c>
      <c r="AT462" cm="1">
        <f t="array" ref="AT462">_xll.FDS(A462,"FF_MKT_VAL_PUBLIC(ANN_R,"&amp;[1]sample_report!E462&amp;")")</f>
        <v>24441.825646435998</v>
      </c>
    </row>
    <row r="463" spans="1:46" hidden="1" x14ac:dyDescent="0.25">
      <c r="A463" t="s">
        <v>669</v>
      </c>
      <c r="B463" t="s">
        <v>670</v>
      </c>
      <c r="C463" t="s">
        <v>502</v>
      </c>
      <c r="D463" t="str" cm="1">
        <f t="array" ref="D463">_xll.FDS(A463,"FF_MAJOR_IND_NAME")</f>
        <v>DRUGS, COSMETICS &amp; HEALTH CARE</v>
      </c>
      <c r="E463">
        <v>2017</v>
      </c>
      <c r="F463" s="4">
        <f t="shared" si="49"/>
        <v>42736</v>
      </c>
      <c r="G463" s="4">
        <f t="shared" si="50"/>
        <v>43100</v>
      </c>
      <c r="I463" s="1" cm="1">
        <f t="array" ref="I463">_xll.FDS(A463,"FF_PTX_INC(ANN_R,"&amp;F463&amp;","&amp;G463&amp;",,,USD)")</f>
        <v>6891</v>
      </c>
      <c r="J463" s="1" cm="1">
        <f t="array" ref="J463">_xll.FDS(A463,"FF_MKT_VAL(ANN_R,"&amp;F463&amp;","&amp;G463&amp;",,,USD)")</f>
        <v>31282.86</v>
      </c>
      <c r="K463" s="1" cm="1">
        <f t="array" ref="K463">_xll.FDS(A463,"FF_SHLDRS_EQ(ANN_R,"&amp;F463&amp;","&amp;G463&amp;",,,USD)")</f>
        <v>11095</v>
      </c>
      <c r="L463" s="1" cm="1">
        <f t="array" ref="L463">_xll.FDS(A463,"FF_ASSETS(ANN_R,"&amp;F463&amp;","&amp;G463&amp;",,,USD)")</f>
        <v>60969</v>
      </c>
      <c r="M463" s="1" cm="1">
        <f t="array" ref="M463">_xll.FDS(A463,"FF_TAX_CF(ANN_R,"&amp;F463&amp;","&amp;G463&amp;",,,USD)")</f>
        <v>587</v>
      </c>
      <c r="N463" s="1" cm="1">
        <f t="array" ref="N463">_xll.FDS(A463,"FF_INC_TAX(ANN_R,"&amp;F463&amp;","&amp;G463&amp;",,,USD)")</f>
        <v>1614</v>
      </c>
      <c r="O463" s="1" cm="1">
        <f t="array" ref="O463">_xll.FDS(A463,"FF_NET_INC(ANN_R,"&amp;F463&amp;","&amp;G463&amp;")")</f>
        <v>5194</v>
      </c>
      <c r="P463" s="1" cm="1">
        <f t="array" ref="P463">_xll.FDS(A463,"FF_ROA(ANN_R,"&amp;F463&amp;","&amp;G463&amp;")")</f>
        <v>8.84145303510026</v>
      </c>
      <c r="Q463" cm="1">
        <f t="array" ref="Q463">_xll.FDS(A463,"FF_TAX_RATE(ANN_R,"&amp;F463&amp;","&amp;G463&amp;")")</f>
        <v>23.421854592947302</v>
      </c>
      <c r="R463" t="e" cm="1">
        <f t="array" ref="R463">_xll.FDS(A463,"FF_TAX_REFUND(ANN_R,"&amp;F463&amp;","&amp;G463&amp;",,,,,""D=1"")")</f>
        <v>#N/A</v>
      </c>
      <c r="S463">
        <f t="shared" si="51"/>
        <v>0.17480521025397014</v>
      </c>
      <c r="T463" s="1" cm="1">
        <f t="array" ref="T463">_xll.FDS($A463,"FF_TAX_CF(ANN_R,"&amp;AE463&amp;","&amp;AF463&amp;",,,USD)")</f>
        <v>55</v>
      </c>
      <c r="U463" s="1" cm="1">
        <f t="array" ref="U463">_xll.FDS($A463,"FF_TAX_CF(ANN_R,"&amp;AG463&amp;","&amp;AH463&amp;",,,USD)")</f>
        <v>508</v>
      </c>
      <c r="V463" s="1" cm="1">
        <f t="array" ref="V463">_xll.FDS(A463,"FF_TAX_CF(ANN_R,"&amp;AI463&amp;","&amp;AJ463&amp;",,,USD)")</f>
        <v>866</v>
      </c>
      <c r="W463" s="1" cm="1">
        <f t="array" ref="W463">_xll.FDS(A463,"FF_TAX_CF(ANN_R,"&amp;AK463&amp;","&amp;AL463&amp;",,,USD)")</f>
        <v>923</v>
      </c>
      <c r="X463" s="1" cm="1">
        <f t="array" ref="X463">_xll.FDS(A463,"FF_TAX_CF(ANN_R,"&amp;F463&amp;","&amp;G463&amp;",,,USD)")</f>
        <v>587</v>
      </c>
      <c r="Y463" s="1" cm="1">
        <f t="array" ref="Y463">_xll.FDS($A463,"FF_PTX_INC(ANN_R,"&amp;AE463&amp;","&amp;AF463&amp;",,,USD)")</f>
        <v>1919</v>
      </c>
      <c r="Z463" s="1" cm="1">
        <f t="array" ref="Z463">_xll.FDS($A463,"FF_PTX_INC(ANN_R,"&amp;AG463&amp;","&amp;AH463&amp;",,,USD)")</f>
        <v>2096</v>
      </c>
      <c r="AA463" s="1" cm="1">
        <f t="array" ref="AA463">_xll.FDS(A463,"FF_PTX_INC(ANN_R,"&amp;AI463&amp;","&amp;AJ463&amp;",,,USD)")</f>
        <v>2657</v>
      </c>
      <c r="AB463" s="1" cm="1">
        <f t="array" ref="AB463">_xll.FDS(A463,"FF_PTX_INC(ANN_R,"&amp;AK463&amp;","&amp;AL463&amp;",,,USD)")</f>
        <v>3250</v>
      </c>
      <c r="AC463" s="1" cm="1">
        <f t="array" ref="AC463">_xll.FDS(A463,"FF_PTX_INC(ANN_R,"&amp;F463&amp;","&amp;G463&amp;",,,USD)")</f>
        <v>6891</v>
      </c>
      <c r="AE463" s="6">
        <f t="shared" si="52"/>
        <v>41275</v>
      </c>
      <c r="AF463" s="6">
        <f t="shared" si="53"/>
        <v>41639</v>
      </c>
      <c r="AG463" s="6">
        <f t="shared" si="54"/>
        <v>41640</v>
      </c>
      <c r="AH463" s="6">
        <f t="shared" si="55"/>
        <v>42004</v>
      </c>
      <c r="AI463" s="6">
        <f>DATE(YEAR(F463)+AO463,MONTH(F463),DAY(F463))</f>
        <v>42005</v>
      </c>
      <c r="AJ463" s="6">
        <f>DATE(YEAR(G463)+AO463,MONTH(G463),DAY(G463))</f>
        <v>42369</v>
      </c>
      <c r="AK463" s="6">
        <f>DATE(YEAR(F463)+AP463,MONTH(F463),DAY(F463))</f>
        <v>42370</v>
      </c>
      <c r="AL463" s="6">
        <f>DATE(YEAR(G463)+AP463,MONTH(G463),DAY(G463))</f>
        <v>42735</v>
      </c>
      <c r="AM463" s="8">
        <v>-4</v>
      </c>
      <c r="AN463" s="8">
        <v>-3</v>
      </c>
      <c r="AO463">
        <v>-2</v>
      </c>
      <c r="AP463">
        <v>-1</v>
      </c>
      <c r="AQ463" cm="1">
        <f t="array" ref="AQ463">_xll.FDS(A463,"FF_DEBT_LT(ANN_R,"&amp;F463&amp;","&amp;G463&amp;")")</f>
        <v>7305</v>
      </c>
      <c r="AR463" cm="1">
        <f t="array" ref="AR463">_xll.FDS(A463,"FF_RD_EXP(ANN_R,"&amp;F463&amp;","&amp;G463&amp;")")</f>
        <v>341</v>
      </c>
      <c r="AS463" cm="1">
        <f t="array" ref="AS463">_xll.FDS(A463,"FF_PTX_INC_FOR(ANN_R,"&amp;F463&amp;","&amp;G463&amp;")")</f>
        <v>1119</v>
      </c>
      <c r="AT463" cm="1">
        <f t="array" ref="AT463">_xll.FDS(A463,"FF_MKT_VAL_PUBLIC(ANN_R,"&amp;[1]sample_report!E463&amp;")")</f>
        <v>22248.508423619998</v>
      </c>
    </row>
    <row r="464" spans="1:46" hidden="1" x14ac:dyDescent="0.25">
      <c r="A464" t="s">
        <v>700</v>
      </c>
      <c r="B464" t="s">
        <v>701</v>
      </c>
      <c r="C464" t="s">
        <v>502</v>
      </c>
      <c r="D464" t="str" cm="1">
        <f t="array" ref="D464">_xll.FDS(A464,"FF_MAJOR_IND_NAME")</f>
        <v>DRUGS, COSMETICS &amp; HEALTH CARE</v>
      </c>
      <c r="E464">
        <v>2017</v>
      </c>
      <c r="F464" s="4">
        <f t="shared" si="49"/>
        <v>42736</v>
      </c>
      <c r="G464" s="4">
        <f t="shared" si="50"/>
        <v>43100</v>
      </c>
      <c r="I464" s="1" cm="1">
        <f t="array" ref="I464">_xll.FDS(A464,"FF_PTX_INC(ANN_R,"&amp;F464&amp;","&amp;G464&amp;",,,USD)")</f>
        <v>574.22199999999998</v>
      </c>
      <c r="J464" s="1" cm="1">
        <f t="array" ref="J464">_xll.FDS(A464,"FF_MKT_VAL(ANN_R,"&amp;F464&amp;","&amp;G464&amp;",,,USD)")</f>
        <v>15823.40379136</v>
      </c>
      <c r="K464" s="1" cm="1">
        <f t="array" ref="K464">_xll.FDS(A464,"FF_SHLDRS_EQ(ANN_R,"&amp;F464&amp;","&amp;G464&amp;",,,USD)")</f>
        <v>547.28</v>
      </c>
      <c r="L464" s="1" cm="1">
        <f t="array" ref="L464">_xll.FDS(A464,"FF_ASSETS(ANN_R,"&amp;F464&amp;","&amp;G464&amp;",,,USD)")</f>
        <v>2549.8049999999998</v>
      </c>
      <c r="M464" s="1" cm="1">
        <f t="array" ref="M464">_xll.FDS(A464,"FF_TAX_CF(ANN_R,"&amp;F464&amp;","&amp;G464&amp;",,,USD)")</f>
        <v>109.73</v>
      </c>
      <c r="N464" s="1" cm="1">
        <f t="array" ref="N464">_xll.FDS(A464,"FF_INC_TAX(ANN_R,"&amp;F464&amp;","&amp;G464&amp;",,,USD)")</f>
        <v>198.25</v>
      </c>
      <c r="O464" s="1" cm="1">
        <f t="array" ref="O464">_xll.FDS(A464,"FF_NET_INC(ANN_R,"&amp;F464&amp;","&amp;G464&amp;")")</f>
        <v>375.97199999999998</v>
      </c>
      <c r="P464" s="1" cm="1">
        <f t="array" ref="P464">_xll.FDS(A464,"FF_ROA(ANN_R,"&amp;F464&amp;","&amp;G464&amp;")")</f>
        <v>15.942561795808899</v>
      </c>
      <c r="Q464" cm="1">
        <f t="array" ref="Q464">_xll.FDS(A464,"FF_TAX_RATE(ANN_R,"&amp;F464&amp;","&amp;G464&amp;")")</f>
        <v>34.524974661367899</v>
      </c>
      <c r="R464" t="e" cm="1">
        <f t="array" ref="R464">_xll.FDS(A464,"FF_TAX_REFUND(ANN_R,"&amp;F464&amp;","&amp;G464&amp;",,,,,""D=1"")")</f>
        <v>#N/A</v>
      </c>
      <c r="S464">
        <f t="shared" si="51"/>
        <v>0.1950645978827831</v>
      </c>
      <c r="T464" s="1" cm="1">
        <f t="array" ref="T464">_xll.FDS($A464,"FF_TAX_CF(ANN_R,"&amp;AE464&amp;","&amp;AF464&amp;",,,USD)")</f>
        <v>83.2</v>
      </c>
      <c r="U464" s="1" cm="1">
        <f t="array" ref="U464">_xll.FDS($A464,"FF_TAX_CF(ANN_R,"&amp;AG464&amp;","&amp;AH464&amp;",,,USD)")</f>
        <v>95.143000000000001</v>
      </c>
      <c r="V464" s="1" cm="1">
        <f t="array" ref="V464">_xll.FDS(A464,"FF_TAX_CF(ANN_R,"&amp;AI464&amp;","&amp;AJ464&amp;",,,USD)")</f>
        <v>85.457999999999998</v>
      </c>
      <c r="W464" s="1" cm="1">
        <f t="array" ref="W464">_xll.FDS(A464,"FF_TAX_CF(ANN_R,"&amp;AK464&amp;","&amp;AL464&amp;",,,USD)")</f>
        <v>92.585999999999999</v>
      </c>
      <c r="X464" s="1" cm="1">
        <f t="array" ref="X464">_xll.FDS(A464,"FF_TAX_CF(ANN_R,"&amp;F464&amp;","&amp;G464&amp;",,,USD)")</f>
        <v>109.73</v>
      </c>
      <c r="Y464" s="1" cm="1">
        <f t="array" ref="Y464">_xll.FDS($A464,"FF_PTX_INC(ANN_R,"&amp;AE464&amp;","&amp;AF464&amp;",,,USD)")</f>
        <v>402.709</v>
      </c>
      <c r="Z464" s="1" cm="1">
        <f t="array" ref="Z464">_xll.FDS($A464,"FF_PTX_INC(ANN_R,"&amp;AG464&amp;","&amp;AH464&amp;",,,USD)")</f>
        <v>445.00400000000002</v>
      </c>
      <c r="AA464" s="1" cm="1">
        <f t="array" ref="AA464">_xll.FDS(A464,"FF_PTX_INC(ANN_R,"&amp;AI464&amp;","&amp;AJ464&amp;",,,USD)")</f>
        <v>463.42399999999998</v>
      </c>
      <c r="AB464" s="1" cm="1">
        <f t="array" ref="AB464">_xll.FDS(A464,"FF_PTX_INC(ANN_R,"&amp;AK464&amp;","&amp;AL464&amp;",,,USD)")</f>
        <v>504.19299999999998</v>
      </c>
      <c r="AC464" s="1" cm="1">
        <f t="array" ref="AC464">_xll.FDS(A464,"FF_PTX_INC(ANN_R,"&amp;F464&amp;","&amp;G464&amp;",,,USD)")</f>
        <v>574.22199999999998</v>
      </c>
      <c r="AE464" s="6">
        <f t="shared" si="52"/>
        <v>41275</v>
      </c>
      <c r="AF464" s="6">
        <f t="shared" si="53"/>
        <v>41639</v>
      </c>
      <c r="AG464" s="6">
        <f t="shared" si="54"/>
        <v>41640</v>
      </c>
      <c r="AH464" s="6">
        <f t="shared" si="55"/>
        <v>42004</v>
      </c>
      <c r="AI464" s="6">
        <f>DATE(YEAR(F464)+AO464,MONTH(F464),DAY(F464))</f>
        <v>42005</v>
      </c>
      <c r="AJ464" s="6">
        <f>DATE(YEAR(G464)+AO464,MONTH(G464),DAY(G464))</f>
        <v>42369</v>
      </c>
      <c r="AK464" s="6">
        <f>DATE(YEAR(F464)+AP464,MONTH(F464),DAY(F464))</f>
        <v>42370</v>
      </c>
      <c r="AL464" s="6">
        <f>DATE(YEAR(G464)+AP464,MONTH(G464),DAY(G464))</f>
        <v>42735</v>
      </c>
      <c r="AM464" s="8">
        <v>-4</v>
      </c>
      <c r="AN464" s="8">
        <v>-3</v>
      </c>
      <c r="AO464">
        <v>-2</v>
      </c>
      <c r="AP464">
        <v>-1</v>
      </c>
      <c r="AQ464" cm="1">
        <f t="array" ref="AQ464">_xll.FDS(A464,"FF_DEBT_LT(ANN_R,"&amp;F464&amp;","&amp;G464&amp;")")</f>
        <v>960.17</v>
      </c>
      <c r="AR464" cm="1">
        <f t="array" ref="AR464">_xll.FDS(A464,"FF_RD_EXP(ANN_R,"&amp;F464&amp;","&amp;G464&amp;")")</f>
        <v>128.30799999999999</v>
      </c>
      <c r="AS464" cm="1">
        <f t="array" ref="AS464">_xll.FDS(A464,"FF_PTX_INC_FOR(ANN_R,"&amp;F464&amp;","&amp;G464&amp;")")</f>
        <v>529.11699999999996</v>
      </c>
      <c r="AT464" cm="1">
        <f t="array" ref="AT464">_xll.FDS(A464,"FF_MKT_VAL_PUBLIC(ANN_R,"&amp;[1]sample_report!E464&amp;")")</f>
        <v>15481.871443927301</v>
      </c>
    </row>
    <row r="465" spans="1:46" x14ac:dyDescent="0.25">
      <c r="A465" t="s">
        <v>768</v>
      </c>
      <c r="B465" t="s">
        <v>769</v>
      </c>
      <c r="C465" t="s">
        <v>502</v>
      </c>
      <c r="D465" t="str" cm="1">
        <f t="array" ref="D465">_xll.FDS(A465,"FF_MAJOR_IND_NAME")</f>
        <v>DRUGS, COSMETICS &amp; HEALTH CARE</v>
      </c>
      <c r="E465">
        <v>2017</v>
      </c>
      <c r="F465" s="4">
        <f t="shared" si="49"/>
        <v>42736</v>
      </c>
      <c r="G465" s="4">
        <f t="shared" si="50"/>
        <v>43100</v>
      </c>
      <c r="I465" s="1" cm="1">
        <f t="array" ref="I465">_xll.FDS(A465,"FF_PTX_INC(ANN_R,"&amp;F465&amp;","&amp;G465&amp;",,,USD)")</f>
        <v>-114.584</v>
      </c>
      <c r="J465" s="1" cm="1">
        <f t="array" ref="J465">_xll.FDS(A465,"FF_MKT_VAL(ANN_R,"&amp;F465&amp;","&amp;G465&amp;",,,USD)")</f>
        <v>6330.9347620400004</v>
      </c>
      <c r="K465" s="1" cm="1">
        <f t="array" ref="K465">_xll.FDS(A465,"FF_SHLDRS_EQ(ANN_R,"&amp;F465&amp;","&amp;G465&amp;",,,USD)")</f>
        <v>520.41800000000001</v>
      </c>
      <c r="L465" s="1" cm="1">
        <f t="array" ref="L465">_xll.FDS(A465,"FF_ASSETS(ANN_R,"&amp;F465&amp;","&amp;G465&amp;",,,USD)")</f>
        <v>598.55999999999995</v>
      </c>
      <c r="M465" s="1" t="e" cm="1">
        <f t="array" ref="M465">_xll.FDS(A465,"FF_TAX_CF(ANN_R,"&amp;F465&amp;","&amp;G465&amp;",,,USD)")</f>
        <v>#N/A</v>
      </c>
      <c r="N465" s="1" cm="1">
        <f t="array" ref="N465">_xll.FDS(A465,"FF_INC_TAX(ANN_R,"&amp;F465&amp;","&amp;G465&amp;",,,USD)")</f>
        <v>-0.187</v>
      </c>
      <c r="O465" s="1" cm="1">
        <f t="array" ref="O465">_xll.FDS(A465,"FF_NET_INC(ANN_R,"&amp;F465&amp;","&amp;G465&amp;")")</f>
        <v>-114.39700000000001</v>
      </c>
      <c r="P465" s="1" cm="1">
        <f t="array" ref="P465">_xll.FDS(A465,"FF_ROA(ANN_R,"&amp;F465&amp;","&amp;G465&amp;")")</f>
        <v>-23.451619516195201</v>
      </c>
      <c r="Q465" t="e" cm="1">
        <f t="array" ref="Q465">_xll.FDS(A465,"FF_TAX_RATE(ANN_R,"&amp;F465&amp;","&amp;G465&amp;")")</f>
        <v>#N/A</v>
      </c>
      <c r="R465" t="e" cm="1">
        <f t="array" ref="R465">_xll.FDS(A465,"FF_TAX_REFUND(ANN_R,"&amp;F465&amp;","&amp;G465&amp;",,,,,""D=1"")")</f>
        <v>#N/A</v>
      </c>
      <c r="S465" t="e">
        <f t="shared" si="51"/>
        <v>#N/A</v>
      </c>
      <c r="T465" s="1" t="e" cm="1">
        <f t="array" ref="T465">_xll.FDS($A465,"FF_TAX_CF(ANN_R,"&amp;AE465&amp;","&amp;AF465&amp;",,,USD)")</f>
        <v>#N/A</v>
      </c>
      <c r="U465" s="1" t="e" cm="1">
        <f t="array" ref="U465">_xll.FDS($A465,"FF_TAX_CF(ANN_R,"&amp;AG465&amp;","&amp;AH465&amp;",,,USD)")</f>
        <v>#N/A</v>
      </c>
      <c r="V465" s="1" t="e" cm="1">
        <f t="array" ref="V465">_xll.FDS(A465,"FF_TAX_CF(ANN_R,"&amp;AI465&amp;","&amp;AJ465&amp;",,,USD)")</f>
        <v>#N/A</v>
      </c>
      <c r="W465" s="1" t="e" cm="1">
        <f t="array" ref="W465">_xll.FDS(A465,"FF_TAX_CF(ANN_R,"&amp;AK465&amp;","&amp;AL465&amp;",,,USD)")</f>
        <v>#N/A</v>
      </c>
      <c r="X465" s="1" t="e" cm="1">
        <f t="array" ref="X465">_xll.FDS(A465,"FF_TAX_CF(ANN_R,"&amp;F465&amp;","&amp;G465&amp;",,,USD)")</f>
        <v>#N/A</v>
      </c>
      <c r="Y465" s="1" cm="1">
        <f t="array" ref="Y465">_xll.FDS($A465,"FF_PTX_INC(ANN_R,"&amp;AE465&amp;","&amp;AF465&amp;",,,USD)")</f>
        <v>-46.514000000000003</v>
      </c>
      <c r="Z465" s="1" cm="1">
        <f t="array" ref="Z465">_xll.FDS($A465,"FF_PTX_INC(ANN_R,"&amp;AG465&amp;","&amp;AH465&amp;",,,USD)")</f>
        <v>-100.048</v>
      </c>
      <c r="AA465" s="1" cm="1">
        <f t="array" ref="AA465">_xll.FDS(A465,"FF_PTX_INC(ANN_R,"&amp;AI465&amp;","&amp;AJ465&amp;",,,USD)")</f>
        <v>-157.803</v>
      </c>
      <c r="AB465" s="1" cm="1">
        <f t="array" ref="AB465">_xll.FDS(A465,"FF_PTX_INC(ANN_R,"&amp;AK465&amp;","&amp;AL465&amp;",,,USD)")</f>
        <v>-167.21100000000001</v>
      </c>
      <c r="AC465" s="1" cm="1">
        <f t="array" ref="AC465">_xll.FDS(A465,"FF_PTX_INC(ANN_R,"&amp;F465&amp;","&amp;G465&amp;",,,USD)")</f>
        <v>-114.584</v>
      </c>
      <c r="AE465" s="6">
        <f t="shared" si="52"/>
        <v>41275</v>
      </c>
      <c r="AF465" s="6">
        <f t="shared" si="53"/>
        <v>41639</v>
      </c>
      <c r="AG465" s="6">
        <f t="shared" si="54"/>
        <v>41640</v>
      </c>
      <c r="AH465" s="6">
        <f t="shared" si="55"/>
        <v>42004</v>
      </c>
      <c r="AI465" s="6">
        <f>DATE(YEAR(F465)+AO465,MONTH(F465),DAY(F465))</f>
        <v>42005</v>
      </c>
      <c r="AJ465" s="6">
        <f>DATE(YEAR(G465)+AO465,MONTH(G465),DAY(G465))</f>
        <v>42369</v>
      </c>
      <c r="AK465" s="6">
        <f>DATE(YEAR(F465)+AP465,MONTH(F465),DAY(F465))</f>
        <v>42370</v>
      </c>
      <c r="AL465" s="6">
        <f>DATE(YEAR(G465)+AP465,MONTH(G465),DAY(G465))</f>
        <v>42735</v>
      </c>
      <c r="AM465" s="8">
        <v>-4</v>
      </c>
      <c r="AN465" s="8">
        <v>-3</v>
      </c>
      <c r="AO465">
        <v>-2</v>
      </c>
      <c r="AP465">
        <v>-1</v>
      </c>
      <c r="AQ465" cm="1">
        <f t="array" ref="AQ465">_xll.FDS(A465,"FF_DEBT_LT(ANN_R,"&amp;F465&amp;","&amp;G465&amp;")")</f>
        <v>4.2690000000000001</v>
      </c>
      <c r="AR465" cm="1">
        <f t="array" ref="AR465">_xll.FDS(A465,"FF_RD_EXP(ANN_R,"&amp;F465&amp;","&amp;G465&amp;")")</f>
        <v>42.139000000000003</v>
      </c>
      <c r="AS465" t="e" cm="1">
        <f t="array" ref="AS465">_xll.FDS(A465,"FF_PTX_INC_FOR(ANN_R,"&amp;F465&amp;","&amp;G465&amp;")")</f>
        <v>#N/A</v>
      </c>
      <c r="AT465" cm="1">
        <f t="array" ref="AT465">_xll.FDS(A465,"FF_MKT_VAL_PUBLIC(ANN_R,"&amp;[1]sample_report!E465&amp;")")</f>
        <v>6168.4829760460498</v>
      </c>
    </row>
    <row r="466" spans="1:46" hidden="1" x14ac:dyDescent="0.25">
      <c r="A466" t="s">
        <v>792</v>
      </c>
      <c r="B466" t="s">
        <v>793</v>
      </c>
      <c r="C466" t="s">
        <v>502</v>
      </c>
      <c r="D466" t="str" cm="1">
        <f t="array" ref="D466">_xll.FDS(A466,"FF_MAJOR_IND_NAME")</f>
        <v>DRUGS, COSMETICS &amp; HEALTH CARE</v>
      </c>
      <c r="E466">
        <v>2017</v>
      </c>
      <c r="F466" s="4">
        <f t="shared" si="49"/>
        <v>42736</v>
      </c>
      <c r="G466" s="4">
        <f t="shared" si="50"/>
        <v>43100</v>
      </c>
      <c r="I466" s="1" cm="1">
        <f t="array" ref="I466">_xll.FDS(A466,"FF_PTX_INC(ANN_R,"&amp;F466&amp;","&amp;G466&amp;",,,USD)")</f>
        <v>-504.334</v>
      </c>
      <c r="J466" s="1" cm="1">
        <f t="array" ref="J466">_xll.FDS(A466,"FF_MKT_VAL(ANN_R,"&amp;F466&amp;","&amp;G466&amp;",,,USD)")</f>
        <v>2400.2504681999999</v>
      </c>
      <c r="K466" s="1" cm="1">
        <f t="array" ref="K466">_xll.FDS(A466,"FF_SHLDRS_EQ(ANN_R,"&amp;F466&amp;","&amp;G466&amp;",,,USD)")</f>
        <v>1001.31</v>
      </c>
      <c r="L466" s="1" cm="1">
        <f t="array" ref="L466">_xll.FDS(A466,"FF_ASSETS(ANN_R,"&amp;F466&amp;","&amp;G466&amp;",,,USD)")</f>
        <v>4202.2979999999998</v>
      </c>
      <c r="M466" s="1" cm="1">
        <f t="array" ref="M466">_xll.FDS(A466,"FF_TAX_CF(ANN_R,"&amp;F466&amp;","&amp;G466&amp;",,,USD)")</f>
        <v>2.548</v>
      </c>
      <c r="N466" s="1" cm="1">
        <f t="array" ref="N466">_xll.FDS(A466,"FF_INC_TAX(ANN_R,"&amp;F466&amp;","&amp;G466&amp;",,,USD)")</f>
        <v>-102.749</v>
      </c>
      <c r="O466" s="1" cm="1">
        <f t="array" ref="O466">_xll.FDS(A466,"FF_NET_INC(ANN_R,"&amp;F466&amp;","&amp;G466&amp;")")</f>
        <v>-401.58499999999998</v>
      </c>
      <c r="P466" s="1" cm="1">
        <f t="array" ref="P466">_xll.FDS(A466,"FF_ROA(ANN_R,"&amp;F466&amp;","&amp;G466&amp;")")</f>
        <v>-9.4553360542769695</v>
      </c>
      <c r="Q466" t="e" cm="1">
        <f t="array" ref="Q466">_xll.FDS(A466,"FF_TAX_RATE(ANN_R,"&amp;F466&amp;","&amp;G466&amp;")")</f>
        <v>#N/A</v>
      </c>
      <c r="R466" t="e" cm="1">
        <f t="array" ref="R466">_xll.FDS(A466,"FF_TAX_REFUND(ANN_R,"&amp;F466&amp;","&amp;G466&amp;",,,,,""D=1"")")</f>
        <v>#N/A</v>
      </c>
      <c r="S466">
        <f t="shared" si="51"/>
        <v>-2.0894295782539939E-2</v>
      </c>
      <c r="T466" s="1" cm="1">
        <f t="array" ref="T466">_xll.FDS($A466,"FF_TAX_CF(ANN_R,"&amp;AE466&amp;","&amp;AF466&amp;",,,USD)")</f>
        <v>4.3999999999999997E-2</v>
      </c>
      <c r="U466" s="1" cm="1">
        <f t="array" ref="U466">_xll.FDS($A466,"FF_TAX_CF(ANN_R,"&amp;AG466&amp;","&amp;AH466&amp;",,,USD)")</f>
        <v>3.6999999999999998E-2</v>
      </c>
      <c r="V466" s="1" cm="1">
        <f t="array" ref="V466">_xll.FDS(A466,"FF_TAX_CF(ANN_R,"&amp;AI466&amp;","&amp;AJ466&amp;",,,USD)")</f>
        <v>1.88</v>
      </c>
      <c r="W466" s="1" cm="1">
        <f t="array" ref="W466">_xll.FDS(A466,"FF_TAX_CF(ANN_R,"&amp;AK466&amp;","&amp;AL466&amp;",,,USD)")</f>
        <v>22.338999999999999</v>
      </c>
      <c r="X466" s="1" cm="1">
        <f t="array" ref="X466">_xll.FDS(A466,"FF_TAX_CF(ANN_R,"&amp;F466&amp;","&amp;G466&amp;",,,USD)")</f>
        <v>2.548</v>
      </c>
      <c r="Y466" s="1" cm="1">
        <f t="array" ref="Y466">_xll.FDS($A466,"FF_PTX_INC(ANN_R,"&amp;AE466&amp;","&amp;AF466&amp;",,,USD)")</f>
        <v>-150.126</v>
      </c>
      <c r="Z466" s="1" cm="1">
        <f t="array" ref="Z466">_xll.FDS($A466,"FF_PTX_INC(ANN_R,"&amp;AG466&amp;","&amp;AH466&amp;",,,USD)")</f>
        <v>-269.68700000000001</v>
      </c>
      <c r="AA466" s="1" cm="1">
        <f t="array" ref="AA466">_xll.FDS(A466,"FF_PTX_INC(ANN_R,"&amp;AI466&amp;","&amp;AJ466&amp;",,,USD)")</f>
        <v>-132.71199999999999</v>
      </c>
      <c r="AB466" s="1" cm="1">
        <f t="array" ref="AB466">_xll.FDS(A466,"FF_PTX_INC(ANN_R,"&amp;AK466&amp;","&amp;AL466&amp;",,,USD)")</f>
        <v>-228.08500000000001</v>
      </c>
      <c r="AC466" s="1" cm="1">
        <f t="array" ref="AC466">_xll.FDS(A466,"FF_PTX_INC(ANN_R,"&amp;F466&amp;","&amp;G466&amp;",,,USD)")</f>
        <v>-504.334</v>
      </c>
      <c r="AE466" s="6">
        <f t="shared" si="52"/>
        <v>41275</v>
      </c>
      <c r="AF466" s="6">
        <f t="shared" si="53"/>
        <v>41639</v>
      </c>
      <c r="AG466" s="6">
        <f t="shared" si="54"/>
        <v>41640</v>
      </c>
      <c r="AH466" s="6">
        <f t="shared" si="55"/>
        <v>42004</v>
      </c>
      <c r="AI466" s="6">
        <f>DATE(YEAR(F466)+AO466,MONTH(F466),DAY(F466))</f>
        <v>42005</v>
      </c>
      <c r="AJ466" s="6">
        <f>DATE(YEAR(G466)+AO466,MONTH(G466),DAY(G466))</f>
        <v>42369</v>
      </c>
      <c r="AK466" s="6">
        <f>DATE(YEAR(F466)+AP466,MONTH(F466),DAY(F466))</f>
        <v>42370</v>
      </c>
      <c r="AL466" s="6">
        <f>DATE(YEAR(G466)+AP466,MONTH(G466),DAY(G466))</f>
        <v>42735</v>
      </c>
      <c r="AM466" s="8">
        <v>-4</v>
      </c>
      <c r="AN466" s="8">
        <v>-3</v>
      </c>
      <c r="AO466">
        <v>-2</v>
      </c>
      <c r="AP466">
        <v>-1</v>
      </c>
      <c r="AQ466" cm="1">
        <f t="array" ref="AQ466">_xll.FDS(A466,"FF_DEBT_LT(ANN_R,"&amp;F466&amp;","&amp;G466&amp;")")</f>
        <v>1891.03</v>
      </c>
      <c r="AR466" cm="1">
        <f t="array" ref="AR466">_xll.FDS(A466,"FF_RD_EXP(ANN_R,"&amp;F466&amp;","&amp;G466&amp;")")</f>
        <v>224.96199999999999</v>
      </c>
      <c r="AS466" cm="1">
        <f t="array" ref="AS466">_xll.FDS(A466,"FF_PTX_INC_FOR(ANN_R,"&amp;F466&amp;","&amp;G466&amp;")")</f>
        <v>-233.232</v>
      </c>
      <c r="AT466" cm="1">
        <f t="array" ref="AT466">_xll.FDS(A466,"FF_MKT_VAL_PUBLIC(ANN_R,"&amp;[1]sample_report!E466&amp;")")</f>
        <v>2379.0250533097101</v>
      </c>
    </row>
    <row r="467" spans="1:46" hidden="1" x14ac:dyDescent="0.25">
      <c r="A467" t="s">
        <v>806</v>
      </c>
      <c r="B467" t="s">
        <v>807</v>
      </c>
      <c r="C467" t="s">
        <v>502</v>
      </c>
      <c r="D467" t="str" cm="1">
        <f t="array" ref="D467">_xll.FDS(A467,"FF_MAJOR_IND_NAME")</f>
        <v>DRUGS, COSMETICS &amp; HEALTH CARE</v>
      </c>
      <c r="E467">
        <v>2017</v>
      </c>
      <c r="F467" s="4">
        <f t="shared" si="49"/>
        <v>42736</v>
      </c>
      <c r="G467" s="4">
        <f t="shared" si="50"/>
        <v>43100</v>
      </c>
      <c r="I467" s="1" cm="1">
        <f t="array" ref="I467">_xll.FDS(A467,"FF_PTX_INC(ANN_R,"&amp;F467&amp;","&amp;G467&amp;",,,USD)")</f>
        <v>1230.5</v>
      </c>
      <c r="J467" s="1" cm="1">
        <f t="array" ref="J467">_xll.FDS(A467,"FF_MKT_VAL(ANN_R,"&amp;F467&amp;","&amp;G467&amp;",,,USD)")</f>
        <v>10100.500169999999</v>
      </c>
      <c r="K467" s="1" cm="1">
        <f t="array" ref="K467">_xll.FDS(A467,"FF_SHLDRS_EQ(ANN_R,"&amp;F467&amp;","&amp;G467&amp;",,,USD)")</f>
        <v>2784.7</v>
      </c>
      <c r="L467" s="1" cm="1">
        <f t="array" ref="L467">_xll.FDS(A467,"FF_ASSETS(ANN_R,"&amp;F467&amp;","&amp;G467&amp;",,,USD)")</f>
        <v>7979.6</v>
      </c>
      <c r="M467" s="1" cm="1">
        <f t="array" ref="M467">_xll.FDS(A467,"FF_TAX_CF(ANN_R,"&amp;F467&amp;","&amp;G467&amp;",,,USD)")</f>
        <v>867.8</v>
      </c>
      <c r="N467" s="1" cm="1">
        <f t="array" ref="N467">_xll.FDS(A467,"FF_INC_TAX(ANN_R,"&amp;F467&amp;","&amp;G467&amp;",,,USD)")</f>
        <v>475</v>
      </c>
      <c r="O467" s="1" cm="1">
        <f t="array" ref="O467">_xll.FDS(A467,"FF_NET_INC(ANN_R,"&amp;F467&amp;","&amp;G467&amp;")")</f>
        <v>755.5</v>
      </c>
      <c r="P467" s="1" cm="1">
        <f t="array" ref="P467">_xll.FDS(A467,"FF_ROA(ANN_R,"&amp;F467&amp;","&amp;G467&amp;")")</f>
        <v>9.8780121072656701</v>
      </c>
      <c r="Q467" cm="1">
        <f t="array" ref="Q467">_xll.FDS(A467,"FF_TAX_RATE(ANN_R,"&amp;F467&amp;","&amp;G467&amp;")")</f>
        <v>38.602194229987802</v>
      </c>
      <c r="R467" t="e" cm="1">
        <f t="array" ref="R467">_xll.FDS(A467,"FF_TAX_REFUND(ANN_R,"&amp;F467&amp;","&amp;G467&amp;",,,,,""D=1"")")</f>
        <v>#N/A</v>
      </c>
      <c r="S467">
        <f t="shared" si="51"/>
        <v>2.2605881685023279</v>
      </c>
      <c r="T467" s="1" cm="1">
        <f t="array" ref="T467">_xll.FDS($A467,"FF_TAX_CF(ANN_R,"&amp;AE467&amp;","&amp;AF467&amp;",,,USD)")</f>
        <v>79.893000000000001</v>
      </c>
      <c r="U467" s="1" cm="1">
        <f t="array" ref="U467">_xll.FDS($A467,"FF_TAX_CF(ANN_R,"&amp;AG467&amp;","&amp;AH467&amp;",,,USD)")</f>
        <v>231.8</v>
      </c>
      <c r="V467" s="1" cm="1">
        <f t="array" ref="V467">_xll.FDS(A467,"FF_TAX_CF(ANN_R,"&amp;AI467&amp;","&amp;AJ467&amp;",,,USD)")</f>
        <v>168.7</v>
      </c>
      <c r="W467" s="1" cm="1">
        <f t="array" ref="W467">_xll.FDS(A467,"FF_TAX_CF(ANN_R,"&amp;AK467&amp;","&amp;AL467&amp;",,,USD)")</f>
        <v>184.8</v>
      </c>
      <c r="X467" s="1" cm="1">
        <f t="array" ref="X467">_xll.FDS(A467,"FF_TAX_CF(ANN_R,"&amp;F467&amp;","&amp;G467&amp;",,,USD)")</f>
        <v>867.8</v>
      </c>
      <c r="Y467" s="1" cm="1">
        <f t="array" ref="Y467">_xll.FDS($A467,"FF_PTX_INC(ANN_R,"&amp;AE467&amp;","&amp;AF467&amp;",,,USD)")</f>
        <v>-1192.961</v>
      </c>
      <c r="Z467" s="1" cm="1">
        <f t="array" ref="Z467">_xll.FDS($A467,"FF_PTX_INC(ANN_R,"&amp;AG467&amp;","&amp;AH467&amp;",,,USD)")</f>
        <v>48.1</v>
      </c>
      <c r="AA467" s="1" cm="1">
        <f t="array" ref="AA467">_xll.FDS(A467,"FF_PTX_INC(ANN_R,"&amp;AI467&amp;","&amp;AJ467&amp;",,,USD)")</f>
        <v>177.2</v>
      </c>
      <c r="AB467" s="1" cm="1">
        <f t="array" ref="AB467">_xll.FDS(A467,"FF_PTX_INC(ANN_R,"&amp;AK467&amp;","&amp;AL467&amp;",,,USD)")</f>
        <v>415.3</v>
      </c>
      <c r="AC467" s="1" cm="1">
        <f t="array" ref="AC467">_xll.FDS(A467,"FF_PTX_INC(ANN_R,"&amp;F467&amp;","&amp;G467&amp;",,,USD)")</f>
        <v>1230.5</v>
      </c>
      <c r="AE467" s="6">
        <f t="shared" si="52"/>
        <v>41275</v>
      </c>
      <c r="AF467" s="6">
        <f t="shared" si="53"/>
        <v>41639</v>
      </c>
      <c r="AG467" s="6">
        <f t="shared" si="54"/>
        <v>41640</v>
      </c>
      <c r="AH467" s="6">
        <f t="shared" si="55"/>
        <v>42004</v>
      </c>
      <c r="AI467" s="6">
        <f>DATE(YEAR(F467)+AO467,MONTH(F467),DAY(F467))</f>
        <v>42005</v>
      </c>
      <c r="AJ467" s="6">
        <f>DATE(YEAR(G467)+AO467,MONTH(G467),DAY(G467))</f>
        <v>42369</v>
      </c>
      <c r="AK467" s="6">
        <f>DATE(YEAR(F467)+AP467,MONTH(F467),DAY(F467))</f>
        <v>42370</v>
      </c>
      <c r="AL467" s="6">
        <f>DATE(YEAR(G467)+AP467,MONTH(G467),DAY(G467))</f>
        <v>42735</v>
      </c>
      <c r="AM467" s="8">
        <v>-4</v>
      </c>
      <c r="AN467" s="8">
        <v>-3</v>
      </c>
      <c r="AO467">
        <v>-2</v>
      </c>
      <c r="AP467">
        <v>-1</v>
      </c>
      <c r="AQ467" cm="1">
        <f t="array" ref="AQ467">_xll.FDS(A467,"FF_DEBT_LT(ANN_R,"&amp;F467&amp;","&amp;G467&amp;")")</f>
        <v>2228.9</v>
      </c>
      <c r="AR467" cm="1">
        <f t="array" ref="AR467">_xll.FDS(A467,"FF_RD_EXP(ANN_R,"&amp;F467&amp;","&amp;G467&amp;")")</f>
        <v>232.8</v>
      </c>
      <c r="AS467" cm="1">
        <f t="array" ref="AS467">_xll.FDS(A467,"FF_PTX_INC_FOR(ANN_R,"&amp;F467&amp;","&amp;G467&amp;")")</f>
        <v>124.7</v>
      </c>
      <c r="AT467" cm="1">
        <f t="array" ref="AT467">_xll.FDS(A467,"FF_MKT_VAL_PUBLIC(ANN_R,"&amp;[1]sample_report!E467&amp;")")</f>
        <v>11714.274549501801</v>
      </c>
    </row>
    <row r="468" spans="1:46" hidden="1" x14ac:dyDescent="0.25">
      <c r="A468" t="s">
        <v>812</v>
      </c>
      <c r="B468" t="s">
        <v>813</v>
      </c>
      <c r="C468" t="s">
        <v>502</v>
      </c>
      <c r="D468" t="str" cm="1">
        <f t="array" ref="D468">_xll.FDS(A468,"FF_MAJOR_IND_NAME")</f>
        <v>DRUGS, COSMETICS &amp; HEALTH CARE</v>
      </c>
      <c r="E468">
        <v>2017</v>
      </c>
      <c r="F468" s="4">
        <f t="shared" si="49"/>
        <v>42736</v>
      </c>
      <c r="G468" s="4">
        <f t="shared" si="50"/>
        <v>43100</v>
      </c>
      <c r="I468" s="1" cm="1">
        <f t="array" ref="I468">_xll.FDS(A468,"FF_PTX_INC(ANN_R,"&amp;F468&amp;","&amp;G468&amp;",,,USD)")</f>
        <v>1924</v>
      </c>
      <c r="J468" s="1" cm="1">
        <f t="array" ref="J468">_xll.FDS(A468,"FF_MKT_VAL(ANN_R,"&amp;F468&amp;","&amp;G468&amp;",,,USD)")</f>
        <v>24622.720000000001</v>
      </c>
      <c r="K468" s="1" cm="1">
        <f t="array" ref="K468">_xll.FDS(A468,"FF_SHLDRS_EQ(ANN_R,"&amp;F468&amp;","&amp;G468&amp;",,,USD)")</f>
        <v>6808</v>
      </c>
      <c r="L468" s="1" cm="1">
        <f t="array" ref="L468">_xll.FDS(A468,"FF_ASSETS(ANN_R,"&amp;F468&amp;","&amp;G468&amp;",,,USD)")</f>
        <v>40112</v>
      </c>
      <c r="M468" s="1" cm="1">
        <f t="array" ref="M468">_xll.FDS(A468,"FF_TAX_CF(ANN_R,"&amp;F468&amp;","&amp;G468&amp;",,,USD)")</f>
        <v>686</v>
      </c>
      <c r="N468" s="1" cm="1">
        <f t="array" ref="N468">_xll.FDS(A468,"FF_INC_TAX(ANN_R,"&amp;F468&amp;","&amp;G468&amp;",,,USD)")</f>
        <v>630</v>
      </c>
      <c r="O468" s="1" cm="1">
        <f t="array" ref="O468">_xll.FDS(A468,"FF_NET_INC(ANN_R,"&amp;F468&amp;","&amp;G468&amp;")")</f>
        <v>1288</v>
      </c>
      <c r="P468" s="1" cm="1">
        <f t="array" ref="P468">_xll.FDS(A468,"FF_ROA(ANN_R,"&amp;F468&amp;","&amp;G468&amp;")")</f>
        <v>3.4701080367486599</v>
      </c>
      <c r="Q468" cm="1">
        <f t="array" ref="Q468">_xll.FDS(A468,"FF_TAX_RATE(ANN_R,"&amp;F468&amp;","&amp;G468&amp;")")</f>
        <v>32.7442827442827</v>
      </c>
      <c r="R468" t="e" cm="1">
        <f t="array" ref="R468">_xll.FDS(A468,"FF_TAX_REFUND(ANN_R,"&amp;F468&amp;","&amp;G468&amp;",,,,,""D=1"")")</f>
        <v>#N/A</v>
      </c>
      <c r="S468">
        <f t="shared" si="51"/>
        <v>0.38190443917316164</v>
      </c>
      <c r="T468" s="1" cm="1">
        <f t="array" ref="T468">_xll.FDS($A468,"FF_TAX_CF(ANN_R,"&amp;AE468&amp;","&amp;AF468&amp;",,,USD)")</f>
        <v>899</v>
      </c>
      <c r="U468" s="1" cm="1">
        <f t="array" ref="U468">_xll.FDS($A468,"FF_TAX_CF(ANN_R,"&amp;AG468&amp;","&amp;AH468&amp;",,,USD)")</f>
        <v>632</v>
      </c>
      <c r="V468" s="1" cm="1">
        <f t="array" ref="V468">_xll.FDS(A468,"FF_TAX_CF(ANN_R,"&amp;AI468&amp;","&amp;AJ468&amp;",,,USD)")</f>
        <v>529</v>
      </c>
      <c r="W468" s="1" cm="1">
        <f t="array" ref="W468">_xll.FDS(A468,"FF_TAX_CF(ANN_R,"&amp;AK468&amp;","&amp;AL468&amp;",,,USD)")</f>
        <v>635</v>
      </c>
      <c r="X468" s="1" cm="1">
        <f t="array" ref="X468">_xll.FDS(A468,"FF_TAX_CF(ANN_R,"&amp;F468&amp;","&amp;G468&amp;",,,USD)")</f>
        <v>686</v>
      </c>
      <c r="Y468" s="1" cm="1">
        <f t="array" ref="Y468">_xll.FDS($A468,"FF_PTX_INC(ANN_R,"&amp;AE468&amp;","&amp;AF468&amp;",,,USD)")</f>
        <v>888</v>
      </c>
      <c r="Z468" s="1" cm="1">
        <f t="array" ref="Z468">_xll.FDS($A468,"FF_PTX_INC(ANN_R,"&amp;AG468&amp;","&amp;AH468&amp;",,,USD)")</f>
        <v>1798</v>
      </c>
      <c r="AA468" s="1" cm="1">
        <f t="array" ref="AA468">_xll.FDS(A468,"FF_PTX_INC(ANN_R,"&amp;AI468&amp;","&amp;AJ468&amp;",,,USD)")</f>
        <v>1967</v>
      </c>
      <c r="AB468" s="1" cm="1">
        <f t="array" ref="AB468">_xll.FDS(A468,"FF_PTX_INC(ANN_R,"&amp;AK468&amp;","&amp;AL468&amp;",,,USD)")</f>
        <v>2276</v>
      </c>
      <c r="AC468" s="1" cm="1">
        <f t="array" ref="AC468">_xll.FDS(A468,"FF_PTX_INC(ANN_R,"&amp;F468&amp;","&amp;G468&amp;",,,USD)")</f>
        <v>1924</v>
      </c>
      <c r="AE468" s="6">
        <f t="shared" si="52"/>
        <v>41275</v>
      </c>
      <c r="AF468" s="6">
        <f t="shared" si="53"/>
        <v>41639</v>
      </c>
      <c r="AG468" s="6">
        <f t="shared" si="54"/>
        <v>41640</v>
      </c>
      <c r="AH468" s="6">
        <f t="shared" si="55"/>
        <v>42004</v>
      </c>
      <c r="AI468" s="6">
        <f>DATE(YEAR(F468)+AO468,MONTH(F468),DAY(F468))</f>
        <v>42005</v>
      </c>
      <c r="AJ468" s="6">
        <f>DATE(YEAR(G468)+AO468,MONTH(G468),DAY(G468))</f>
        <v>42369</v>
      </c>
      <c r="AK468" s="6">
        <f>DATE(YEAR(F468)+AP468,MONTH(F468),DAY(F468))</f>
        <v>42370</v>
      </c>
      <c r="AL468" s="6">
        <f>DATE(YEAR(G468)+AP468,MONTH(G468),DAY(G468))</f>
        <v>42735</v>
      </c>
      <c r="AM468" s="8">
        <v>-4</v>
      </c>
      <c r="AN468" s="8">
        <v>-3</v>
      </c>
      <c r="AO468">
        <v>-2</v>
      </c>
      <c r="AP468">
        <v>-1</v>
      </c>
      <c r="AQ468" cm="1">
        <f t="array" ref="AQ468">_xll.FDS(A468,"FF_DEBT_LT(ANN_R,"&amp;F468&amp;","&amp;G468&amp;")")</f>
        <v>9068</v>
      </c>
      <c r="AR468" t="e" cm="1">
        <f t="array" ref="AR468">_xll.FDS(A468,"FF_RD_EXP(ANN_R,"&amp;F468&amp;","&amp;G468&amp;")")</f>
        <v>#N/A</v>
      </c>
      <c r="AS468" cm="1">
        <f t="array" ref="AS468">_xll.FDS(A468,"FF_PTX_INC_FOR(ANN_R,"&amp;F468&amp;","&amp;G468&amp;")")</f>
        <v>152</v>
      </c>
      <c r="AT468" cm="1">
        <f t="array" ref="AT468">_xll.FDS(A468,"FF_MKT_VAL_PUBLIC(ANN_R,"&amp;[1]sample_report!E468&amp;")")</f>
        <v>19277.950156080002</v>
      </c>
    </row>
    <row r="469" spans="1:46" hidden="1" x14ac:dyDescent="0.25">
      <c r="A469" t="s">
        <v>831</v>
      </c>
      <c r="B469" t="s">
        <v>832</v>
      </c>
      <c r="C469" t="s">
        <v>502</v>
      </c>
      <c r="D469" t="str" cm="1">
        <f t="array" ref="D469">_xll.FDS(A469,"FF_MAJOR_IND_NAME")</f>
        <v>DRUGS, COSMETICS &amp; HEALTH CARE</v>
      </c>
      <c r="E469">
        <v>2017</v>
      </c>
      <c r="F469" s="4">
        <f t="shared" si="49"/>
        <v>42736</v>
      </c>
      <c r="G469" s="4">
        <f t="shared" si="50"/>
        <v>43100</v>
      </c>
      <c r="I469" s="1" cm="1">
        <f t="array" ref="I469">_xll.FDS(A469,"FF_PTX_INC(ANN_R,"&amp;F469&amp;","&amp;G469&amp;",,,USD)")</f>
        <v>903</v>
      </c>
      <c r="J469" s="1" cm="1">
        <f t="array" ref="J469">_xll.FDS(A469,"FF_MKT_VAL(ANN_R,"&amp;F469&amp;","&amp;G469&amp;",,,USD)")</f>
        <v>22179.205574250002</v>
      </c>
      <c r="K469" s="1" cm="1">
        <f t="array" ref="K469">_xll.FDS(A469,"FF_SHLDRS_EQ(ANN_R,"&amp;F469&amp;","&amp;G469&amp;",,,USD)")</f>
        <v>13307.6</v>
      </c>
      <c r="L469" s="1" cm="1">
        <f t="array" ref="L469">_xll.FDS(A469,"FF_ASSETS(ANN_R,"&amp;F469&amp;","&amp;G469&amp;",,,USD)")</f>
        <v>35806.300000000003</v>
      </c>
      <c r="M469" s="1" cm="1">
        <f t="array" ref="M469">_xll.FDS(A469,"FF_TAX_CF(ANN_R,"&amp;F469&amp;","&amp;G469&amp;",,,USD)")</f>
        <v>285.7</v>
      </c>
      <c r="N469" s="1" cm="1">
        <f t="array" ref="N469">_xll.FDS(A469,"FF_INC_TAX(ANN_R,"&amp;F469&amp;","&amp;G469&amp;",,,USD)")</f>
        <v>207</v>
      </c>
      <c r="O469" s="1" cm="1">
        <f t="array" ref="O469">_xll.FDS(A469,"FF_NET_INC(ANN_R,"&amp;F469&amp;","&amp;G469&amp;")")</f>
        <v>696</v>
      </c>
      <c r="P469" s="1" cm="1">
        <f t="array" ref="P469">_xll.FDS(A469,"FF_ROA(ANN_R,"&amp;F469&amp;","&amp;G469&amp;")")</f>
        <v>1.9735582887321399</v>
      </c>
      <c r="Q469" cm="1">
        <f t="array" ref="Q469">_xll.FDS(A469,"FF_TAX_RATE(ANN_R,"&amp;F469&amp;","&amp;G469&amp;")")</f>
        <v>22.923588039867099</v>
      </c>
      <c r="R469" t="e" cm="1">
        <f t="array" ref="R469">_xll.FDS(A469,"FF_TAX_REFUND(ANN_R,"&amp;F469&amp;","&amp;G469&amp;",,,,,""D=1"")")</f>
        <v>#N/A</v>
      </c>
      <c r="S469">
        <f t="shared" si="51"/>
        <v>0.34799040945509757</v>
      </c>
      <c r="T469" s="1" cm="1">
        <f t="array" ref="T469">_xll.FDS($A469,"FF_TAX_CF(ANN_R,"&amp;AE469&amp;","&amp;AF469&amp;",,,USD)")</f>
        <v>189.62</v>
      </c>
      <c r="U469" s="1" cm="1">
        <f t="array" ref="U469">_xll.FDS($A469,"FF_TAX_CF(ANN_R,"&amp;AG469&amp;","&amp;AH469&amp;",,,USD)")</f>
        <v>210.5</v>
      </c>
      <c r="V469" s="1" cm="1">
        <f t="array" ref="V469">_xll.FDS(A469,"FF_TAX_CF(ANN_R,"&amp;AI469&amp;","&amp;AJ469&amp;",,,USD)")</f>
        <v>302.89999999999998</v>
      </c>
      <c r="W469" s="1" cm="1">
        <f t="array" ref="W469">_xll.FDS(A469,"FF_TAX_CF(ANN_R,"&amp;AK469&amp;","&amp;AL469&amp;",,,USD)")</f>
        <v>285.60000000000002</v>
      </c>
      <c r="X469" s="1" cm="1">
        <f t="array" ref="X469">_xll.FDS(A469,"FF_TAX_CF(ANN_R,"&amp;F469&amp;","&amp;G469&amp;",,,USD)")</f>
        <v>285.7</v>
      </c>
      <c r="Y469" s="1" cm="1">
        <f t="array" ref="Y469">_xll.FDS($A469,"FF_PTX_INC(ANN_R,"&amp;AE469&amp;","&amp;AF469&amp;",,,USD)")</f>
        <v>747.34</v>
      </c>
      <c r="Z469" s="1" cm="1">
        <f t="array" ref="Z469">_xll.FDS($A469,"FF_PTX_INC(ANN_R,"&amp;AG469&amp;","&amp;AH469&amp;",,,USD)")</f>
        <v>974.5</v>
      </c>
      <c r="AA469" s="1" cm="1">
        <f t="array" ref="AA469">_xll.FDS(A469,"FF_PTX_INC(ANN_R,"&amp;AI469&amp;","&amp;AJ469&amp;",,,USD)")</f>
        <v>915.4</v>
      </c>
      <c r="AB469" s="1" cm="1">
        <f t="array" ref="AB469">_xll.FDS(A469,"FF_PTX_INC(ANN_R,"&amp;AK469&amp;","&amp;AL469&amp;",,,USD)")</f>
        <v>121.7</v>
      </c>
      <c r="AC469" s="1" cm="1">
        <f t="array" ref="AC469">_xll.FDS(A469,"FF_PTX_INC(ANN_R,"&amp;F469&amp;","&amp;G469&amp;",,,USD)")</f>
        <v>903</v>
      </c>
      <c r="AE469" s="6">
        <f t="shared" si="52"/>
        <v>41275</v>
      </c>
      <c r="AF469" s="6">
        <f t="shared" si="53"/>
        <v>41639</v>
      </c>
      <c r="AG469" s="6">
        <f t="shared" si="54"/>
        <v>41640</v>
      </c>
      <c r="AH469" s="6">
        <f t="shared" si="55"/>
        <v>42004</v>
      </c>
      <c r="AI469" s="6">
        <f>DATE(YEAR(F469)+AO469,MONTH(F469),DAY(F469))</f>
        <v>42005</v>
      </c>
      <c r="AJ469" s="6">
        <f>DATE(YEAR(G469)+AO469,MONTH(G469),DAY(G469))</f>
        <v>42369</v>
      </c>
      <c r="AK469" s="6">
        <f>DATE(YEAR(F469)+AP469,MONTH(F469),DAY(F469))</f>
        <v>42370</v>
      </c>
      <c r="AL469" s="6">
        <f>DATE(YEAR(G469)+AP469,MONTH(G469),DAY(G469))</f>
        <v>42735</v>
      </c>
      <c r="AM469" s="8">
        <v>-4</v>
      </c>
      <c r="AN469" s="8">
        <v>-3</v>
      </c>
      <c r="AO469">
        <v>-2</v>
      </c>
      <c r="AP469">
        <v>-1</v>
      </c>
      <c r="AQ469" cm="1">
        <f t="array" ref="AQ469">_xll.FDS(A469,"FF_DEBT_LT(ANN_R,"&amp;F469&amp;","&amp;G469&amp;")")</f>
        <v>12865.3</v>
      </c>
      <c r="AR469" cm="1">
        <f t="array" ref="AR469">_xll.FDS(A469,"FF_RD_EXP(ANN_R,"&amp;F469&amp;","&amp;G469&amp;")")</f>
        <v>774.9</v>
      </c>
      <c r="AS469" cm="1">
        <f t="array" ref="AS469">_xll.FDS(A469,"FF_PTX_INC_FOR(ANN_R,"&amp;F469&amp;","&amp;G469&amp;")")</f>
        <v>1317.5</v>
      </c>
      <c r="AT469" cm="1">
        <f t="array" ref="AT469">_xll.FDS(A469,"FF_MKT_VAL_PUBLIC(ANN_R,"&amp;[1]sample_report!E469&amp;")")</f>
        <v>20880.7905215223</v>
      </c>
    </row>
    <row r="470" spans="1:46" hidden="1" x14ac:dyDescent="0.25">
      <c r="A470" t="s">
        <v>833</v>
      </c>
      <c r="B470" t="s">
        <v>834</v>
      </c>
      <c r="C470" t="s">
        <v>502</v>
      </c>
      <c r="D470" t="str" cm="1">
        <f t="array" ref="D470">_xll.FDS(A470,"FF_MAJOR_IND_NAME")</f>
        <v>DRUGS, COSMETICS &amp; HEALTH CARE</v>
      </c>
      <c r="E470">
        <v>2017</v>
      </c>
      <c r="F470" s="4">
        <f t="shared" si="49"/>
        <v>42736</v>
      </c>
      <c r="G470" s="4">
        <f t="shared" si="50"/>
        <v>43100</v>
      </c>
      <c r="I470" s="1" cm="1">
        <f t="array" ref="I470">_xll.FDS(A470,"FF_PTX_INC(ANN_R,"&amp;F470&amp;","&amp;G470&amp;",,,USD)")</f>
        <v>-26.574000000000002</v>
      </c>
      <c r="J470" s="1" cm="1">
        <f t="array" ref="J470">_xll.FDS(A470,"FF_MKT_VAL(ANN_R,"&amp;F470&amp;","&amp;G470&amp;",,,USD)")</f>
        <v>4024.0350119999998</v>
      </c>
      <c r="K470" s="1" cm="1">
        <f t="array" ref="K470">_xll.FDS(A470,"FF_SHLDRS_EQ(ANN_R,"&amp;F470&amp;","&amp;G470&amp;",,,USD)")</f>
        <v>158.51599999999999</v>
      </c>
      <c r="L470" s="1" cm="1">
        <f t="array" ref="L470">_xll.FDS(A470,"FF_ASSETS(ANN_R,"&amp;F470&amp;","&amp;G470&amp;",,,USD)")</f>
        <v>816.74400000000003</v>
      </c>
      <c r="M470" s="1" cm="1">
        <f t="array" ref="M470">_xll.FDS(A470,"FF_TAX_CF(ANN_R,"&amp;F470&amp;","&amp;G470&amp;",,,USD)")</f>
        <v>0.46200000000000002</v>
      </c>
      <c r="N470" s="1" cm="1">
        <f t="array" ref="N470">_xll.FDS(A470,"FF_INC_TAX(ANN_R,"&amp;F470&amp;","&amp;G470&amp;",,,USD)")</f>
        <v>0.25700000000000001</v>
      </c>
      <c r="O470" s="1" cm="1">
        <f t="array" ref="O470">_xll.FDS(A470,"FF_NET_INC(ANN_R,"&amp;F470&amp;","&amp;G470&amp;")")</f>
        <v>-26.831</v>
      </c>
      <c r="P470" s="1" cm="1">
        <f t="array" ref="P470">_xll.FDS(A470,"FF_ROA(ANN_R,"&amp;F470&amp;","&amp;G470&amp;")")</f>
        <v>-4.2141023456267597</v>
      </c>
      <c r="Q470" t="e" cm="1">
        <f t="array" ref="Q470">_xll.FDS(A470,"FF_TAX_RATE(ANN_R,"&amp;F470&amp;","&amp;G470&amp;")")</f>
        <v>#N/A</v>
      </c>
      <c r="R470" t="e" cm="1">
        <f t="array" ref="R470">_xll.FDS(A470,"FF_TAX_REFUND(ANN_R,"&amp;F470&amp;","&amp;G470&amp;",,,,,""D=1"")")</f>
        <v>#N/A</v>
      </c>
      <c r="S470">
        <f t="shared" si="51"/>
        <v>-9.2316149639360412E-3</v>
      </c>
      <c r="T470" s="1" cm="1">
        <f t="array" ref="T470">_xll.FDS($A470,"FF_TAX_CF(ANN_R,"&amp;AE470&amp;","&amp;AF470&amp;",,,USD)")</f>
        <v>0.32100000000000001</v>
      </c>
      <c r="U470" s="1" cm="1">
        <f t="array" ref="U470">_xll.FDS($A470,"FF_TAX_CF(ANN_R,"&amp;AG470&amp;","&amp;AH470&amp;",,,USD)")</f>
        <v>0.124</v>
      </c>
      <c r="V470" s="1" cm="1">
        <f t="array" ref="V470">_xll.FDS(A470,"FF_TAX_CF(ANN_R,"&amp;AI470&amp;","&amp;AJ470&amp;",,,USD)")</f>
        <v>0.109</v>
      </c>
      <c r="W470" s="1" cm="1">
        <f t="array" ref="W470">_xll.FDS(A470,"FF_TAX_CF(ANN_R,"&amp;AK470&amp;","&amp;AL470&amp;",,,USD)")</f>
        <v>0.93200000000000005</v>
      </c>
      <c r="X470" s="1" cm="1">
        <f t="array" ref="X470">_xll.FDS(A470,"FF_TAX_CF(ANN_R,"&amp;F470&amp;","&amp;G470&amp;",,,USD)")</f>
        <v>0.46200000000000002</v>
      </c>
      <c r="Y470" s="1" cm="1">
        <f t="array" ref="Y470">_xll.FDS($A470,"FF_PTX_INC(ANN_R,"&amp;AE470&amp;","&amp;AF470&amp;",,,USD)")</f>
        <v>-44.874000000000002</v>
      </c>
      <c r="Z470" s="1" cm="1">
        <f t="array" ref="Z470">_xll.FDS($A470,"FF_PTX_INC(ANN_R,"&amp;AG470&amp;","&amp;AH470&amp;",,,USD)")</f>
        <v>-51.357999999999997</v>
      </c>
      <c r="AA470" s="1" cm="1">
        <f t="array" ref="AA470">_xll.FDS(A470,"FF_PTX_INC(ANN_R,"&amp;AI470&amp;","&amp;AJ470&amp;",,,USD)")</f>
        <v>-61.39</v>
      </c>
      <c r="AB470" s="1" cm="1">
        <f t="array" ref="AB470">_xll.FDS(A470,"FF_PTX_INC(ANN_R,"&amp;AK470&amp;","&amp;AL470&amp;",,,USD)")</f>
        <v>-26.818000000000001</v>
      </c>
      <c r="AC470" s="1" cm="1">
        <f t="array" ref="AC470">_xll.FDS(A470,"FF_PTX_INC(ANN_R,"&amp;F470&amp;","&amp;G470&amp;",,,USD)")</f>
        <v>-26.574000000000002</v>
      </c>
      <c r="AE470" s="6">
        <f t="shared" si="52"/>
        <v>41275</v>
      </c>
      <c r="AF470" s="6">
        <f t="shared" si="53"/>
        <v>41639</v>
      </c>
      <c r="AG470" s="6">
        <f t="shared" si="54"/>
        <v>41640</v>
      </c>
      <c r="AH470" s="6">
        <f t="shared" si="55"/>
        <v>42004</v>
      </c>
      <c r="AI470" s="6">
        <f>DATE(YEAR(F470)+AO470,MONTH(F470),DAY(F470))</f>
        <v>42005</v>
      </c>
      <c r="AJ470" s="6">
        <f>DATE(YEAR(G470)+AO470,MONTH(G470),DAY(G470))</f>
        <v>42369</v>
      </c>
      <c r="AK470" s="6">
        <f>DATE(YEAR(F470)+AP470,MONTH(F470),DAY(F470))</f>
        <v>42370</v>
      </c>
      <c r="AL470" s="6">
        <f>DATE(YEAR(G470)+AP470,MONTH(G470),DAY(G470))</f>
        <v>42735</v>
      </c>
      <c r="AM470" s="8">
        <v>-4</v>
      </c>
      <c r="AN470" s="8">
        <v>-3</v>
      </c>
      <c r="AO470">
        <v>-2</v>
      </c>
      <c r="AP470">
        <v>-1</v>
      </c>
      <c r="AQ470" cm="1">
        <f t="array" ref="AQ470">_xll.FDS(A470,"FF_DEBT_LT(ANN_R,"&amp;F470&amp;","&amp;G470&amp;")")</f>
        <v>566.173</v>
      </c>
      <c r="AR470" cm="1">
        <f t="array" ref="AR470">_xll.FDS(A470,"FF_RD_EXP(ANN_R,"&amp;F470&amp;","&amp;G470&amp;")")</f>
        <v>74.451999999999998</v>
      </c>
      <c r="AS470" t="e" cm="1">
        <f t="array" ref="AS470">_xll.FDS(A470,"FF_PTX_INC_FOR(ANN_R,"&amp;F470&amp;","&amp;G470&amp;")")</f>
        <v>#N/A</v>
      </c>
      <c r="AT470" cm="1">
        <f t="array" ref="AT470">_xll.FDS(A470,"FF_MKT_VAL_PUBLIC(ANN_R,"&amp;[1]sample_report!E470&amp;")")</f>
        <v>3971.5133070233801</v>
      </c>
    </row>
    <row r="471" spans="1:46" hidden="1" x14ac:dyDescent="0.25">
      <c r="A471" t="s">
        <v>884</v>
      </c>
      <c r="B471" t="s">
        <v>885</v>
      </c>
      <c r="C471" t="s">
        <v>502</v>
      </c>
      <c r="D471" t="str" cm="1">
        <f t="array" ref="D471">_xll.FDS(A471,"FF_MAJOR_IND_NAME")</f>
        <v>DRUGS, COSMETICS &amp; HEALTH CARE</v>
      </c>
      <c r="E471">
        <v>2017</v>
      </c>
      <c r="F471" s="4">
        <f t="shared" si="49"/>
        <v>42736</v>
      </c>
      <c r="G471" s="4">
        <f t="shared" si="50"/>
        <v>43100</v>
      </c>
      <c r="I471" s="1" cm="1">
        <f t="array" ref="I471">_xll.FDS(A471,"FF_PTX_INC(ANN_R,"&amp;F471&amp;","&amp;G471&amp;",,,USD)")</f>
        <v>-1603.5</v>
      </c>
      <c r="J471" s="1" cm="1">
        <f t="array" ref="J471">_xll.FDS(A471,"FF_MKT_VAL(ANN_R,"&amp;F471&amp;","&amp;G471&amp;",,,USD)")</f>
        <v>14930.244000000001</v>
      </c>
      <c r="K471" s="1" cm="1">
        <f t="array" ref="K471">_xll.FDS(A471,"FF_SHLDRS_EQ(ANN_R,"&amp;F471&amp;","&amp;G471&amp;",,,USD)")</f>
        <v>6616.3</v>
      </c>
      <c r="L471" s="1" cm="1">
        <f t="array" ref="L471">_xll.FDS(A471,"FF_ASSETS(ANN_R,"&amp;F471&amp;","&amp;G471&amp;",,,USD)")</f>
        <v>10374.5</v>
      </c>
      <c r="M471" s="1" cm="1">
        <f t="array" ref="M471">_xll.FDS(A471,"FF_TAX_CF(ANN_R,"&amp;F471&amp;","&amp;G471&amp;",,,USD)")</f>
        <v>122.7</v>
      </c>
      <c r="N471" s="1" cm="1">
        <f t="array" ref="N471">_xll.FDS(A471,"FF_INC_TAX(ANN_R,"&amp;F471&amp;","&amp;G471&amp;",,,USD)")</f>
        <v>-53.2</v>
      </c>
      <c r="O471" s="1" cm="1">
        <f t="array" ref="O471">_xll.FDS(A471,"FF_NET_INC(ANN_R,"&amp;F471&amp;","&amp;G471&amp;")")</f>
        <v>-1550</v>
      </c>
      <c r="P471" s="1" cm="1">
        <f t="array" ref="P471">_xll.FDS(A471,"FF_ROA(ANN_R,"&amp;F471&amp;","&amp;G471&amp;")")</f>
        <v>-14.1356935381641</v>
      </c>
      <c r="Q471" t="e" cm="1">
        <f t="array" ref="Q471">_xll.FDS(A471,"FF_TAX_RATE(ANN_R,"&amp;F471&amp;","&amp;G471&amp;")")</f>
        <v>#N/A</v>
      </c>
      <c r="R471" t="e" cm="1">
        <f t="array" ref="R471">_xll.FDS(A471,"FF_TAX_REFUND(ANN_R,"&amp;F471&amp;","&amp;G471&amp;",,,,,""D=1"")")</f>
        <v>#N/A</v>
      </c>
      <c r="S471">
        <f t="shared" si="51"/>
        <v>-6.8405696715772386</v>
      </c>
      <c r="T471" s="1" cm="1">
        <f t="array" ref="T471">_xll.FDS($A471,"FF_TAX_CF(ANN_R,"&amp;AE471&amp;","&amp;AF471&amp;",,,USD)")</f>
        <v>49.832000000000001</v>
      </c>
      <c r="U471" s="1" cm="1">
        <f t="array" ref="U471">_xll.FDS($A471,"FF_TAX_CF(ANN_R,"&amp;AG471&amp;","&amp;AH471&amp;",,,USD)")</f>
        <v>48.674999999999997</v>
      </c>
      <c r="V471" s="1" cm="1">
        <f t="array" ref="V471">_xll.FDS(A471,"FF_TAX_CF(ANN_R,"&amp;AI471&amp;","&amp;AJ471&amp;",,,USD)")</f>
        <v>71.400000000000006</v>
      </c>
      <c r="W471" s="1" cm="1">
        <f t="array" ref="W471">_xll.FDS(A471,"FF_TAX_CF(ANN_R,"&amp;AK471&amp;","&amp;AL471&amp;",,,USD)")</f>
        <v>112.3</v>
      </c>
      <c r="X471" s="1" cm="1">
        <f t="array" ref="X471">_xll.FDS(A471,"FF_TAX_CF(ANN_R,"&amp;F471&amp;","&amp;G471&amp;",,,USD)")</f>
        <v>122.7</v>
      </c>
      <c r="Y471" s="1" cm="1">
        <f t="array" ref="Y471">_xll.FDS($A471,"FF_PTX_INC(ANN_R,"&amp;AE471&amp;","&amp;AF471&amp;",,,USD)")</f>
        <v>369.33499999999998</v>
      </c>
      <c r="Z471" s="1" cm="1">
        <f t="array" ref="Z471">_xll.FDS($A471,"FF_PTX_INC(ANN_R,"&amp;AG471&amp;","&amp;AH471&amp;",,,USD)")</f>
        <v>404.37299999999999</v>
      </c>
      <c r="AA471" s="1" cm="1">
        <f t="array" ref="AA471">_xll.FDS(A471,"FF_PTX_INC(ANN_R,"&amp;AI471&amp;","&amp;AJ471&amp;",,,USD)")</f>
        <v>329.7</v>
      </c>
      <c r="AB471" s="1" cm="1">
        <f t="array" ref="AB471">_xll.FDS(A471,"FF_PTX_INC(ANN_R,"&amp;AK471&amp;","&amp;AL471&amp;",,,USD)")</f>
        <v>440.9</v>
      </c>
      <c r="AC471" s="1" cm="1">
        <f t="array" ref="AC471">_xll.FDS(A471,"FF_PTX_INC(ANN_R,"&amp;F471&amp;","&amp;G471&amp;",,,USD)")</f>
        <v>-1603.5</v>
      </c>
      <c r="AE471" s="6">
        <f t="shared" si="52"/>
        <v>41275</v>
      </c>
      <c r="AF471" s="6">
        <f t="shared" si="53"/>
        <v>41639</v>
      </c>
      <c r="AG471" s="6">
        <f t="shared" si="54"/>
        <v>41640</v>
      </c>
      <c r="AH471" s="6">
        <f t="shared" si="55"/>
        <v>42004</v>
      </c>
      <c r="AI471" s="6">
        <f>DATE(YEAR(F471)+AO471,MONTH(F471),DAY(F471))</f>
        <v>42005</v>
      </c>
      <c r="AJ471" s="6">
        <f>DATE(YEAR(G471)+AO471,MONTH(G471),DAY(G471))</f>
        <v>42369</v>
      </c>
      <c r="AK471" s="6">
        <f>DATE(YEAR(F471)+AP471,MONTH(F471),DAY(F471))</f>
        <v>42370</v>
      </c>
      <c r="AL471" s="6">
        <f>DATE(YEAR(G471)+AP471,MONTH(G471),DAY(G471))</f>
        <v>42735</v>
      </c>
      <c r="AM471" s="8">
        <v>-4</v>
      </c>
      <c r="AN471" s="8">
        <v>-3</v>
      </c>
      <c r="AO471">
        <v>-2</v>
      </c>
      <c r="AP471">
        <v>-1</v>
      </c>
      <c r="AQ471" cm="1">
        <f t="array" ref="AQ471">_xll.FDS(A471,"FF_DEBT_LT(ANN_R,"&amp;F471&amp;","&amp;G471&amp;")")</f>
        <v>1611.6</v>
      </c>
      <c r="AR471" cm="1">
        <f t="array" ref="AR471">_xll.FDS(A471,"FF_RD_EXP(ANN_R,"&amp;F471&amp;","&amp;G471&amp;")")</f>
        <v>151.69999999999999</v>
      </c>
      <c r="AS471" cm="1">
        <f t="array" ref="AS471">_xll.FDS(A471,"FF_PTX_INC_FOR(ANN_R,"&amp;F471&amp;","&amp;G471&amp;")")</f>
        <v>-1458.5</v>
      </c>
      <c r="AT471" cm="1">
        <f t="array" ref="AT471">_xll.FDS(A471,"FF_MKT_VAL_PUBLIC(ANN_R,"&amp;[1]sample_report!E471&amp;")")</f>
        <v>14792.482638612</v>
      </c>
    </row>
    <row r="472" spans="1:46" hidden="1" x14ac:dyDescent="0.25">
      <c r="A472" t="s">
        <v>916</v>
      </c>
      <c r="B472" t="s">
        <v>917</v>
      </c>
      <c r="C472" t="s">
        <v>502</v>
      </c>
      <c r="D472" t="str" cm="1">
        <f t="array" ref="D472">_xll.FDS(A472,"FF_MAJOR_IND_NAME")</f>
        <v>DRUGS, COSMETICS &amp; HEALTH CARE</v>
      </c>
      <c r="E472">
        <v>2017</v>
      </c>
      <c r="F472" s="4">
        <f t="shared" si="49"/>
        <v>42736</v>
      </c>
      <c r="G472" s="4">
        <f t="shared" si="50"/>
        <v>43100</v>
      </c>
      <c r="I472" s="1" cm="1">
        <f t="array" ref="I472">_xll.FDS(A472,"FF_PTX_INC(ANN_R,"&amp;F472&amp;","&amp;G472&amp;",,,USD)")</f>
        <v>-48.497</v>
      </c>
      <c r="J472" s="1" cm="1">
        <f t="array" ref="J472">_xll.FDS(A472,"FF_MKT_VAL(ANN_R,"&amp;F472&amp;","&amp;G472&amp;",,,USD)")</f>
        <v>1807.4562464000001</v>
      </c>
      <c r="K472" s="1" cm="1">
        <f t="array" ref="K472">_xll.FDS(A472,"FF_SHLDRS_EQ(ANN_R,"&amp;F472&amp;","&amp;G472&amp;",,,USD)")</f>
        <v>113.56399999999999</v>
      </c>
      <c r="L472" s="1" cm="1">
        <f t="array" ref="L472">_xll.FDS(A472,"FF_ASSETS(ANN_R,"&amp;F472&amp;","&amp;G472&amp;",,,USD)")</f>
        <v>265.298</v>
      </c>
      <c r="M472" s="1" cm="1">
        <f t="array" ref="M472">_xll.FDS(A472,"FF_TAX_CF(ANN_R,"&amp;F472&amp;","&amp;G472&amp;",,,USD)")</f>
        <v>10.286</v>
      </c>
      <c r="N472" s="1" cm="1">
        <f t="array" ref="N472">_xll.FDS(A472,"FF_INC_TAX(ANN_R,"&amp;F472&amp;","&amp;G472&amp;",,,USD)")</f>
        <v>13.164999999999999</v>
      </c>
      <c r="O472" s="1" cm="1">
        <f t="array" ref="O472">_xll.FDS(A472,"FF_NET_INC(ANN_R,"&amp;F472&amp;","&amp;G472&amp;")")</f>
        <v>-61.661999999999999</v>
      </c>
      <c r="P472" s="1" cm="1">
        <f t="array" ref="P472">_xll.FDS(A472,"FF_ROA(ANN_R,"&amp;F472&amp;","&amp;G472&amp;")")</f>
        <v>-22.5299107199947</v>
      </c>
      <c r="Q472" t="e" cm="1">
        <f t="array" ref="Q472">_xll.FDS(A472,"FF_TAX_RATE(ANN_R,"&amp;F472&amp;","&amp;G472&amp;")")</f>
        <v>#N/A</v>
      </c>
      <c r="R472" t="e" cm="1">
        <f t="array" ref="R472">_xll.FDS(A472,"FF_TAX_REFUND(ANN_R,"&amp;F472&amp;","&amp;G472&amp;",,,,,""D=1"")")</f>
        <v>#N/A</v>
      </c>
      <c r="S472">
        <f t="shared" si="51"/>
        <v>-5.1543994935834711E-2</v>
      </c>
      <c r="T472" s="1" cm="1">
        <f t="array" ref="T472">_xll.FDS($A472,"FF_TAX_CF(ANN_R,"&amp;AE472&amp;","&amp;AF472&amp;",,,USD)")</f>
        <v>0.68899999999999995</v>
      </c>
      <c r="U472" s="1" cm="1">
        <f t="array" ref="U472">_xll.FDS($A472,"FF_TAX_CF(ANN_R,"&amp;AG472&amp;","&amp;AH472&amp;",,,USD)")</f>
        <v>0.28199999999999997</v>
      </c>
      <c r="V472" s="1" cm="1">
        <f t="array" ref="V472">_xll.FDS(A472,"FF_TAX_CF(ANN_R,"&amp;AI472&amp;","&amp;AJ472&amp;",,,USD)")</f>
        <v>1.6879999999999999</v>
      </c>
      <c r="W472" s="1" cm="1">
        <f t="array" ref="W472">_xll.FDS(A472,"FF_TAX_CF(ANN_R,"&amp;AK472&amp;","&amp;AL472&amp;",,,USD)")</f>
        <v>9.4469999999999992</v>
      </c>
      <c r="X472" s="1" cm="1">
        <f t="array" ref="X472">_xll.FDS(A472,"FF_TAX_CF(ANN_R,"&amp;F472&amp;","&amp;G472&amp;",,,USD)")</f>
        <v>10.286</v>
      </c>
      <c r="Y472" s="1" cm="1">
        <f t="array" ref="Y472">_xll.FDS($A472,"FF_PTX_INC(ANN_R,"&amp;AE472&amp;","&amp;AF472&amp;",,,USD)")</f>
        <v>-77.016999999999996</v>
      </c>
      <c r="Z472" s="1" cm="1">
        <f t="array" ref="Z472">_xll.FDS($A472,"FF_PTX_INC(ANN_R,"&amp;AG472&amp;","&amp;AH472&amp;",,,USD)")</f>
        <v>-80.3</v>
      </c>
      <c r="AA472" s="1" cm="1">
        <f t="array" ref="AA472">_xll.FDS(A472,"FF_PTX_INC(ANN_R,"&amp;AI472&amp;","&amp;AJ472&amp;",,,USD)")</f>
        <v>-107.14700000000001</v>
      </c>
      <c r="AB472" s="1" cm="1">
        <f t="array" ref="AB472">_xll.FDS(A472,"FF_PTX_INC(ANN_R,"&amp;AK472&amp;","&amp;AL472&amp;",,,USD)")</f>
        <v>-121.464</v>
      </c>
      <c r="AC472" s="1" cm="1">
        <f t="array" ref="AC472">_xll.FDS(A472,"FF_PTX_INC(ANN_R,"&amp;F472&amp;","&amp;G472&amp;",,,USD)")</f>
        <v>-48.497</v>
      </c>
      <c r="AE472" s="6">
        <f t="shared" si="52"/>
        <v>41275</v>
      </c>
      <c r="AF472" s="6">
        <f t="shared" si="53"/>
        <v>41639</v>
      </c>
      <c r="AG472" s="6">
        <f t="shared" si="54"/>
        <v>41640</v>
      </c>
      <c r="AH472" s="6">
        <f t="shared" si="55"/>
        <v>42004</v>
      </c>
      <c r="AI472" s="6">
        <f>DATE(YEAR(F472)+AO472,MONTH(F472),DAY(F472))</f>
        <v>42005</v>
      </c>
      <c r="AJ472" s="6">
        <f>DATE(YEAR(G472)+AO472,MONTH(G472),DAY(G472))</f>
        <v>42369</v>
      </c>
      <c r="AK472" s="6">
        <f>DATE(YEAR(F472)+AP472,MONTH(F472),DAY(F472))</f>
        <v>42370</v>
      </c>
      <c r="AL472" s="6">
        <f>DATE(YEAR(G472)+AP472,MONTH(G472),DAY(G472))</f>
        <v>42735</v>
      </c>
      <c r="AM472" s="8">
        <v>-4</v>
      </c>
      <c r="AN472" s="8">
        <v>-3</v>
      </c>
      <c r="AO472">
        <v>-2</v>
      </c>
      <c r="AP472">
        <v>-1</v>
      </c>
      <c r="AQ472" cm="1">
        <f t="array" ref="AQ472">_xll.FDS(A472,"FF_DEBT_LT(ANN_R,"&amp;F472&amp;","&amp;G472&amp;")")</f>
        <v>97.341999999999999</v>
      </c>
      <c r="AR472" cm="1">
        <f t="array" ref="AR472">_xll.FDS(A472,"FF_RD_EXP(ANN_R,"&amp;F472&amp;","&amp;G472&amp;")")</f>
        <v>38.103000000000002</v>
      </c>
      <c r="AS472" cm="1">
        <f t="array" ref="AS472">_xll.FDS(A472,"FF_PTX_INC_FOR(ANN_R,"&amp;F472&amp;","&amp;G472&amp;")")</f>
        <v>29.157</v>
      </c>
      <c r="AT472" cm="1">
        <f t="array" ref="AT472">_xll.FDS(A472,"FF_MKT_VAL_PUBLIC(ANN_R,"&amp;[1]sample_report!E472&amp;")")</f>
        <v>1254.6096043136299</v>
      </c>
    </row>
    <row r="473" spans="1:46" x14ac:dyDescent="0.25">
      <c r="A473" t="s">
        <v>920</v>
      </c>
      <c r="B473" t="s">
        <v>921</v>
      </c>
      <c r="C473" t="s">
        <v>502</v>
      </c>
      <c r="D473" t="str" cm="1">
        <f t="array" ref="D473">_xll.FDS(A473,"FF_MAJOR_IND_NAME")</f>
        <v>DRUGS, COSMETICS &amp; HEALTH CARE</v>
      </c>
      <c r="E473">
        <v>2017</v>
      </c>
      <c r="F473" s="4">
        <f t="shared" si="49"/>
        <v>42736</v>
      </c>
      <c r="G473" s="4">
        <f t="shared" si="50"/>
        <v>43100</v>
      </c>
      <c r="I473" s="1" cm="1">
        <f t="array" ref="I473">_xll.FDS(A473,"FF_PTX_INC(ANN_R,"&amp;F473&amp;","&amp;G473&amp;",,,USD)")</f>
        <v>-183.76900000000001</v>
      </c>
      <c r="J473" s="1" cm="1">
        <f t="array" ref="J473">_xll.FDS(A473,"FF_MKT_VAL(ANN_R,"&amp;F473&amp;","&amp;G473&amp;",,,USD)")</f>
        <v>400.80444360000001</v>
      </c>
      <c r="K473" s="1" cm="1">
        <f t="array" ref="K473">_xll.FDS(A473,"FF_SHLDRS_EQ(ANN_R,"&amp;F473&amp;","&amp;G473&amp;",,,USD)")</f>
        <v>-101.732</v>
      </c>
      <c r="L473" s="1" cm="1">
        <f t="array" ref="L473">_xll.FDS(A473,"FF_ASSETS(ANN_R,"&amp;F473&amp;","&amp;G473&amp;",,,USD)")</f>
        <v>302.49299999999999</v>
      </c>
      <c r="M473" s="1" t="e" cm="1">
        <f t="array" ref="M473">_xll.FDS(A473,"FF_TAX_CF(ANN_R,"&amp;F473&amp;","&amp;G473&amp;",,,USD)")</f>
        <v>#N/A</v>
      </c>
      <c r="N473" s="1" cm="1">
        <f t="array" ref="N473">_xll.FDS(A473,"FF_INC_TAX(ANN_R,"&amp;F473&amp;","&amp;G473&amp;",,,USD)")</f>
        <v>0</v>
      </c>
      <c r="O473" s="1" cm="1">
        <f t="array" ref="O473">_xll.FDS(A473,"FF_NET_INC(ANN_R,"&amp;F473&amp;","&amp;G473&amp;")")</f>
        <v>-183.76900000000001</v>
      </c>
      <c r="P473" s="1" cm="1">
        <f t="array" ref="P473">_xll.FDS(A473,"FF_ROA(ANN_R,"&amp;F473&amp;","&amp;G473&amp;")")</f>
        <v>-52.747009876663697</v>
      </c>
      <c r="Q473" t="e" cm="1">
        <f t="array" ref="Q473">_xll.FDS(A473,"FF_TAX_RATE(ANN_R,"&amp;F473&amp;","&amp;G473&amp;")")</f>
        <v>#N/A</v>
      </c>
      <c r="R473" t="e" cm="1">
        <f t="array" ref="R473">_xll.FDS(A473,"FF_TAX_REFUND(ANN_R,"&amp;F473&amp;","&amp;G473&amp;",,,,,""D=1"")")</f>
        <v>#N/A</v>
      </c>
      <c r="S473" t="e">
        <f t="shared" si="51"/>
        <v>#N/A</v>
      </c>
      <c r="T473" s="1" t="e" cm="1">
        <f t="array" ref="T473">_xll.FDS($A473,"FF_TAX_CF(ANN_R,"&amp;AE473&amp;","&amp;AF473&amp;",,,USD)")</f>
        <v>#N/A</v>
      </c>
      <c r="U473" s="1" t="e" cm="1">
        <f t="array" ref="U473">_xll.FDS($A473,"FF_TAX_CF(ANN_R,"&amp;AG473&amp;","&amp;AH473&amp;",,,USD)")</f>
        <v>#N/A</v>
      </c>
      <c r="V473" s="1" t="e" cm="1">
        <f t="array" ref="V473">_xll.FDS(A473,"FF_TAX_CF(ANN_R,"&amp;AI473&amp;","&amp;AJ473&amp;",,,USD)")</f>
        <v>#N/A</v>
      </c>
      <c r="W473" s="1" t="e" cm="1">
        <f t="array" ref="W473">_xll.FDS(A473,"FF_TAX_CF(ANN_R,"&amp;AK473&amp;","&amp;AL473&amp;",,,USD)")</f>
        <v>#N/A</v>
      </c>
      <c r="X473" s="1" t="e" cm="1">
        <f t="array" ref="X473">_xll.FDS(A473,"FF_TAX_CF(ANN_R,"&amp;F473&amp;","&amp;G473&amp;",,,USD)")</f>
        <v>#N/A</v>
      </c>
      <c r="Y473" s="1" cm="1">
        <f t="array" ref="Y473">_xll.FDS($A473,"FF_PTX_INC(ANN_R,"&amp;AE473&amp;","&amp;AF473&amp;",,,USD)")</f>
        <v>-51.957999999999998</v>
      </c>
      <c r="Z473" s="1" cm="1">
        <f t="array" ref="Z473">_xll.FDS($A473,"FF_PTX_INC(ANN_R,"&amp;AG473&amp;","&amp;AH473&amp;",,,USD)")</f>
        <v>-82.947000000000003</v>
      </c>
      <c r="AA473" s="1" cm="1">
        <f t="array" ref="AA473">_xll.FDS(A473,"FF_PTX_INC(ANN_R,"&amp;AI473&amp;","&amp;AJ473&amp;",,,USD)")</f>
        <v>-156.93700000000001</v>
      </c>
      <c r="AB473" s="1" cm="1">
        <f t="array" ref="AB473">_xll.FDS(A473,"FF_PTX_INC(ANN_R,"&amp;AK473&amp;","&amp;AL473&amp;",,,USD)")</f>
        <v>-279.96600000000001</v>
      </c>
      <c r="AC473" s="1" cm="1">
        <f t="array" ref="AC473">_xll.FDS(A473,"FF_PTX_INC(ANN_R,"&amp;F473&amp;","&amp;G473&amp;",,,USD)")</f>
        <v>-183.76900000000001</v>
      </c>
      <c r="AE473" s="6">
        <f t="shared" si="52"/>
        <v>41275</v>
      </c>
      <c r="AF473" s="6">
        <f t="shared" si="53"/>
        <v>41639</v>
      </c>
      <c r="AG473" s="6">
        <f t="shared" si="54"/>
        <v>41640</v>
      </c>
      <c r="AH473" s="6">
        <f t="shared" si="55"/>
        <v>42004</v>
      </c>
      <c r="AI473" s="6">
        <f>DATE(YEAR(F473)+AO473,MONTH(F473),DAY(F473))</f>
        <v>42005</v>
      </c>
      <c r="AJ473" s="6">
        <f>DATE(YEAR(G473)+AO473,MONTH(G473),DAY(G473))</f>
        <v>42369</v>
      </c>
      <c r="AK473" s="6">
        <f>DATE(YEAR(F473)+AP473,MONTH(F473),DAY(F473))</f>
        <v>42370</v>
      </c>
      <c r="AL473" s="6">
        <f>DATE(YEAR(G473)+AP473,MONTH(G473),DAY(G473))</f>
        <v>42735</v>
      </c>
      <c r="AM473" s="8">
        <v>-4</v>
      </c>
      <c r="AN473" s="8">
        <v>-3</v>
      </c>
      <c r="AO473">
        <v>-2</v>
      </c>
      <c r="AP473">
        <v>-1</v>
      </c>
      <c r="AQ473" cm="1">
        <f t="array" ref="AQ473">_xll.FDS(A473,"FF_DEBT_LT(ANN_R,"&amp;F473&amp;","&amp;G473&amp;")")</f>
        <v>317.76299999999998</v>
      </c>
      <c r="AR473" cm="1">
        <f t="array" ref="AR473">_xll.FDS(A473,"FF_RD_EXP(ANN_R,"&amp;F473&amp;","&amp;G473&amp;")")</f>
        <v>168.435</v>
      </c>
      <c r="AS473" t="e" cm="1">
        <f t="array" ref="AS473">_xll.FDS(A473,"FF_PTX_INC_FOR(ANN_R,"&amp;F473&amp;","&amp;G473&amp;")")</f>
        <v>#N/A</v>
      </c>
      <c r="AT473" cm="1">
        <f t="array" ref="AT473">_xll.FDS(A473,"FF_MKT_VAL_PUBLIC(ANN_R,"&amp;[1]sample_report!E473&amp;")")</f>
        <v>395.56312389102999</v>
      </c>
    </row>
    <row r="474" spans="1:46" hidden="1" x14ac:dyDescent="0.25">
      <c r="A474" t="s">
        <v>930</v>
      </c>
      <c r="B474" t="s">
        <v>931</v>
      </c>
      <c r="C474" t="s">
        <v>932</v>
      </c>
      <c r="D474" t="str" cm="1">
        <f t="array" ref="D474">_xll.FDS(A474,"FF_MAJOR_IND_NAME")</f>
        <v>DRUGS, COSMETICS &amp; HEALTH CARE</v>
      </c>
      <c r="E474">
        <v>2017</v>
      </c>
      <c r="F474" s="4">
        <f t="shared" si="49"/>
        <v>42736</v>
      </c>
      <c r="G474" s="4">
        <f t="shared" si="50"/>
        <v>43100</v>
      </c>
      <c r="I474" s="1" cm="1">
        <f t="array" ref="I474">_xll.FDS(A474,"FF_PTX_INC(ANN_R,"&amp;F474&amp;","&amp;G474&amp;",,,USD)")</f>
        <v>12445.871889591201</v>
      </c>
      <c r="J474" s="1" cm="1">
        <f t="array" ref="J474">_xll.FDS(A474,"FF_MKT_VAL(ANN_R,"&amp;F474&amp;","&amp;G474&amp;",,,USD)")</f>
        <v>215981.486314115</v>
      </c>
      <c r="K474" s="1" cm="1">
        <f t="array" ref="K474">_xll.FDS(A474,"FF_SHLDRS_EQ(ANN_R,"&amp;F474&amp;","&amp;G474&amp;",,,USD)")</f>
        <v>27132.888879179998</v>
      </c>
      <c r="L474" s="1" cm="1">
        <f t="array" ref="L474">_xll.FDS(A474,"FF_ASSETS(ANN_R,"&amp;F474&amp;","&amp;G474&amp;",,,USD)")</f>
        <v>78682.4018645287</v>
      </c>
      <c r="M474" s="1" cm="1">
        <f t="array" ref="M474">_xll.FDS(A474,"FF_TAX_CF(ANN_R,"&amp;F474&amp;","&amp;G474&amp;",,,USD)")</f>
        <v>3971.5031197071098</v>
      </c>
      <c r="N474" s="1" cm="1">
        <f t="array" ref="N474">_xll.FDS(A474,"FF_INC_TAX(ANN_R,"&amp;F474&amp;","&amp;G474&amp;",,,USD)")</f>
        <v>3477.73220229149</v>
      </c>
      <c r="O474" s="1" cm="1">
        <f t="array" ref="O474">_xll.FDS(A474,"FF_NET_INC(ANN_R,"&amp;F474&amp;","&amp;G474&amp;")")</f>
        <v>8633</v>
      </c>
      <c r="P474" s="1" cm="1">
        <f t="array" ref="P474">_xll.FDS(A474,"FF_ROA(ANN_R,"&amp;F474&amp;","&amp;G474&amp;")")</f>
        <v>11.248574872145699</v>
      </c>
      <c r="Q474" cm="1">
        <f t="array" ref="Q474">_xll.FDS(A474,"FF_TAX_RATE(ANN_R,"&amp;F474&amp;","&amp;G474&amp;")")</f>
        <v>27.9428571428571</v>
      </c>
      <c r="R474" t="e" cm="1">
        <f t="array" ref="R474">_xll.FDS(A474,"FF_TAX_REFUND(ANN_R,"&amp;F474&amp;","&amp;G474&amp;",,,,,""D=1"")")</f>
        <v>#N/A</v>
      </c>
      <c r="S474">
        <f t="shared" si="51"/>
        <v>0.2731307798538416</v>
      </c>
      <c r="T474" s="1" cm="1">
        <f t="array" ref="T474">_xll.FDS($A474,"FF_TAX_CF(ANN_R,"&amp;AE474&amp;","&amp;AF474&amp;",,,USD)")</f>
        <v>3603.8393410444301</v>
      </c>
      <c r="U474" s="1" cm="1">
        <f t="array" ref="U474">_xll.FDS($A474,"FF_TAX_CF(ANN_R,"&amp;AG474&amp;","&amp;AH474&amp;",,,USD)")</f>
        <v>3257.5473296642299</v>
      </c>
      <c r="V474" s="1" cm="1">
        <f t="array" ref="V474">_xll.FDS(A474,"FF_TAX_CF(ANN_R,"&amp;AI474&amp;","&amp;AJ474&amp;",,,USD)")</f>
        <v>3838.4852771759001</v>
      </c>
      <c r="W474" s="1" cm="1">
        <f t="array" ref="W474">_xll.FDS(A474,"FF_TAX_CF(ANN_R,"&amp;AK474&amp;","&amp;AL474&amp;",,,USD)")</f>
        <v>3794.28205418587</v>
      </c>
      <c r="X474" s="1" cm="1">
        <f t="array" ref="X474">_xll.FDS(A474,"FF_TAX_CF(ANN_R,"&amp;F474&amp;","&amp;G474&amp;",,,USD)")</f>
        <v>3971.5031197071098</v>
      </c>
      <c r="Y474" s="1" cm="1">
        <f t="array" ref="Y474">_xll.FDS($A474,"FF_PTX_INC(ANN_R,"&amp;AE474&amp;","&amp;AF474&amp;",,,USD)")</f>
        <v>15838.124227643</v>
      </c>
      <c r="Z474" s="1" cm="1">
        <f t="array" ref="Z474">_xll.FDS($A474,"FF_PTX_INC(ANN_R,"&amp;AG474&amp;","&amp;AH474&amp;",,,USD)")</f>
        <v>13671.4301913977</v>
      </c>
      <c r="AA474" s="1" cm="1">
        <f t="array" ref="AA474">_xll.FDS(A474,"FF_PTX_INC(ANN_R,"&amp;AI474&amp;","&amp;AJ474&amp;",,,USD)")</f>
        <v>12449.1133705378</v>
      </c>
      <c r="AB474" s="1" cm="1">
        <f t="array" ref="AB474">_xll.FDS(A474,"FF_PTX_INC(ANN_R,"&amp;AK474&amp;","&amp;AL474&amp;",,,USD)")</f>
        <v>13202.8428782225</v>
      </c>
      <c r="AC474" s="1" cm="1">
        <f t="array" ref="AC474">_xll.FDS(A474,"FF_PTX_INC(ANN_R,"&amp;F474&amp;","&amp;G474&amp;",,,USD)")</f>
        <v>12445.871889591201</v>
      </c>
      <c r="AE474" s="6">
        <f t="shared" si="52"/>
        <v>41275</v>
      </c>
      <c r="AF474" s="6">
        <f t="shared" si="53"/>
        <v>41639</v>
      </c>
      <c r="AG474" s="6">
        <f t="shared" si="54"/>
        <v>41640</v>
      </c>
      <c r="AH474" s="6">
        <f t="shared" si="55"/>
        <v>42004</v>
      </c>
      <c r="AI474" s="6">
        <f>DATE(YEAR(F474)+AO474,MONTH(F474),DAY(F474))</f>
        <v>42005</v>
      </c>
      <c r="AJ474" s="6">
        <f>DATE(YEAR(G474)+AO474,MONTH(G474),DAY(G474))</f>
        <v>42369</v>
      </c>
      <c r="AK474" s="6">
        <f>DATE(YEAR(F474)+AP474,MONTH(F474),DAY(F474))</f>
        <v>42370</v>
      </c>
      <c r="AL474" s="6">
        <f>DATE(YEAR(G474)+AP474,MONTH(G474),DAY(G474))</f>
        <v>42735</v>
      </c>
      <c r="AM474" s="8">
        <v>-4</v>
      </c>
      <c r="AN474" s="8">
        <v>-3</v>
      </c>
      <c r="AO474">
        <v>-2</v>
      </c>
      <c r="AP474">
        <v>-1</v>
      </c>
      <c r="AQ474" cm="1">
        <f t="array" ref="AQ474">_xll.FDS(A474,"FF_DEBT_LT(ANN_R,"&amp;F474&amp;","&amp;G474&amp;")")</f>
        <v>15839</v>
      </c>
      <c r="AR474" cm="1">
        <f t="array" ref="AR474">_xll.FDS(A474,"FF_RD_EXP(ANN_R,"&amp;F474&amp;","&amp;G474&amp;")")</f>
        <v>10391</v>
      </c>
      <c r="AS474" t="e" cm="1">
        <f t="array" ref="AS474">_xll.FDS(A474,"FF_PTX_INC_FOR(ANN_R,"&amp;F474&amp;","&amp;G474&amp;")")</f>
        <v>#N/A</v>
      </c>
      <c r="AT474" cm="1">
        <f t="array" ref="AT474">_xll.FDS(A474,"FF_MKT_VAL_PUBLIC(ANN_R,"&amp;[1]sample_report!E474&amp;")")</f>
        <v>168778.189864327</v>
      </c>
    </row>
    <row r="475" spans="1:46" hidden="1" x14ac:dyDescent="0.25">
      <c r="A475" t="s">
        <v>978</v>
      </c>
      <c r="B475" t="s">
        <v>979</v>
      </c>
      <c r="C475" t="s">
        <v>940</v>
      </c>
      <c r="D475" t="str" cm="1">
        <f t="array" ref="D475">_xll.FDS(A475,"FF_MAJOR_IND_NAME")</f>
        <v>DRUGS, COSMETICS &amp; HEALTH CARE</v>
      </c>
      <c r="E475">
        <v>2017</v>
      </c>
      <c r="F475" s="4">
        <f t="shared" si="49"/>
        <v>42736</v>
      </c>
      <c r="G475" s="4">
        <f t="shared" si="50"/>
        <v>43100</v>
      </c>
      <c r="I475" s="1" cm="1">
        <f t="array" ref="I475">_xll.FDS(A475,"FF_PTX_INC(ANN_R,"&amp;F475&amp;","&amp;G475&amp;",,,USD)")</f>
        <v>5139.99785864353</v>
      </c>
      <c r="J475" s="1" cm="1">
        <f t="array" ref="J475">_xll.FDS(A475,"FF_MKT_VAL(ANN_R,"&amp;F475&amp;","&amp;G475&amp;",,,USD)")</f>
        <v>103271.883509304</v>
      </c>
      <c r="K475" s="1" cm="1">
        <f t="array" ref="K475">_xll.FDS(A475,"FF_SHLDRS_EQ(ANN_R,"&amp;F475&amp;","&amp;G475&amp;",,,USD)")</f>
        <v>44190.638666152998</v>
      </c>
      <c r="L475" s="1" cm="1">
        <f t="array" ref="L475">_xll.FDS(A475,"FF_ASSETS(ANN_R,"&amp;F475&amp;","&amp;G475&amp;",,,USD)")</f>
        <v>92245.451545715303</v>
      </c>
      <c r="M475" s="1" cm="1">
        <f t="array" ref="M475">_xll.FDS(A475,"FF_TAX_CF(ANN_R,"&amp;F475&amp;","&amp;G475&amp;",,,USD)")</f>
        <v>2053.9688612222699</v>
      </c>
      <c r="N475" s="1" cm="1">
        <f t="array" ref="N475">_xll.FDS(A475,"FF_INC_TAX(ANN_R,"&amp;F475&amp;","&amp;G475&amp;",,,USD)")</f>
        <v>1499.0250502824799</v>
      </c>
      <c r="O475" s="1" cm="1">
        <f t="array" ref="O475">_xll.FDS(A475,"FF_NET_INC(ANN_R,"&amp;F475&amp;","&amp;G475&amp;")")</f>
        <v>3249</v>
      </c>
      <c r="P475" s="1" cm="1">
        <f t="array" ref="P475">_xll.FDS(A475,"FF_ROA(ANN_R,"&amp;F475&amp;","&amp;G475&amp;")")</f>
        <v>4.0054243974604002</v>
      </c>
      <c r="Q475" cm="1">
        <f t="array" ref="Q475">_xll.FDS(A475,"FF_TAX_RATE(ANN_R,"&amp;F475&amp;","&amp;G475&amp;")")</f>
        <v>29.163923633969699</v>
      </c>
      <c r="R475" t="e" cm="1">
        <f t="array" ref="R475">_xll.FDS(A475,"FF_TAX_REFUND(ANN_R,"&amp;F475&amp;","&amp;G475&amp;",,,,,""D=1"")")</f>
        <v>#N/A</v>
      </c>
      <c r="S475">
        <f t="shared" si="51"/>
        <v>0.29981532316498871</v>
      </c>
      <c r="T475" s="1" cm="1">
        <f t="array" ref="T475">_xll.FDS($A475,"FF_TAX_CF(ANN_R,"&amp;AE475&amp;","&amp;AF475&amp;",,,USD)")</f>
        <v>2182.6041927337601</v>
      </c>
      <c r="U475" s="1" cm="1">
        <f t="array" ref="U475">_xll.FDS($A475,"FF_TAX_CF(ANN_R,"&amp;AG475&amp;","&amp;AH475&amp;",,,USD)")</f>
        <v>309.06168115139002</v>
      </c>
      <c r="V475" s="1" cm="1">
        <f t="array" ref="V475">_xll.FDS(A475,"FF_TAX_CF(ANN_R,"&amp;AI475&amp;","&amp;AJ475&amp;",,,USD)")</f>
        <v>1884.05646061897</v>
      </c>
      <c r="W475" s="1" cm="1">
        <f t="array" ref="W475">_xll.FDS(A475,"FF_TAX_CF(ANN_R,"&amp;AK475&amp;","&amp;AL475&amp;",,,USD)")</f>
        <v>1881.6415017843201</v>
      </c>
      <c r="X475" s="1" cm="1">
        <f t="array" ref="X475">_xll.FDS(A475,"FF_TAX_CF(ANN_R,"&amp;F475&amp;","&amp;G475&amp;",,,USD)")</f>
        <v>2053.9688612222699</v>
      </c>
      <c r="Y475" s="1" cm="1">
        <f t="array" ref="Y475">_xll.FDS($A475,"FF_PTX_INC(ANN_R,"&amp;AE475&amp;","&amp;AF475&amp;",,,USD)")</f>
        <v>5606.53132963181</v>
      </c>
      <c r="Z475" s="1" cm="1">
        <f t="array" ref="Z475">_xll.FDS($A475,"FF_PTX_INC(ANN_R,"&amp;AG475&amp;","&amp;AH475&amp;",,,USD)")</f>
        <v>5872.1719418764096</v>
      </c>
      <c r="AA475" s="1" cm="1">
        <f t="array" ref="AA475">_xll.FDS(A475,"FF_PTX_INC(ANN_R,"&amp;AI475&amp;","&amp;AJ475&amp;",,,USD)")</f>
        <v>5816.2896621227301</v>
      </c>
      <c r="AB475" s="1" cm="1">
        <f t="array" ref="AB475">_xll.FDS(A475,"FF_PTX_INC(ANN_R,"&amp;AK475&amp;","&amp;AL475&amp;",,,USD)")</f>
        <v>5286.5166002511996</v>
      </c>
      <c r="AC475" s="1" cm="1">
        <f t="array" ref="AC475">_xll.FDS(A475,"FF_PTX_INC(ANN_R,"&amp;F475&amp;","&amp;G475&amp;",,,USD)")</f>
        <v>5139.99785864353</v>
      </c>
      <c r="AE475" s="6">
        <f t="shared" si="52"/>
        <v>41275</v>
      </c>
      <c r="AF475" s="6">
        <f t="shared" si="53"/>
        <v>41639</v>
      </c>
      <c r="AG475" s="6">
        <f t="shared" si="54"/>
        <v>41640</v>
      </c>
      <c r="AH475" s="6">
        <f t="shared" si="55"/>
        <v>42004</v>
      </c>
      <c r="AI475" s="6">
        <f>DATE(YEAR(F475)+AO475,MONTH(F475),DAY(F475))</f>
        <v>42005</v>
      </c>
      <c r="AJ475" s="6">
        <f>DATE(YEAR(G475)+AO475,MONTH(G475),DAY(G475))</f>
        <v>42369</v>
      </c>
      <c r="AK475" s="6">
        <f>DATE(YEAR(F475)+AP475,MONTH(F475),DAY(F475))</f>
        <v>42370</v>
      </c>
      <c r="AL475" s="6">
        <f>DATE(YEAR(G475)+AP475,MONTH(G475),DAY(G475))</f>
        <v>42735</v>
      </c>
      <c r="AM475" s="8">
        <v>-4</v>
      </c>
      <c r="AN475" s="8">
        <v>-3</v>
      </c>
      <c r="AO475">
        <v>-2</v>
      </c>
      <c r="AP475">
        <v>-1</v>
      </c>
      <c r="AQ475" cm="1">
        <f t="array" ref="AQ475">_xll.FDS(A475,"FF_DEBT_LT(ANN_R,"&amp;F475&amp;","&amp;G475&amp;")")</f>
        <v>12464</v>
      </c>
      <c r="AR475" cm="1">
        <f t="array" ref="AR475">_xll.FDS(A475,"FF_RD_EXP(ANN_R,"&amp;F475&amp;","&amp;G475&amp;")")</f>
        <v>4504</v>
      </c>
      <c r="AS475" t="e" cm="1">
        <f t="array" ref="AS475">_xll.FDS(A475,"FF_PTX_INC_FOR(ANN_R,"&amp;F475&amp;","&amp;G475&amp;")")</f>
        <v>#N/A</v>
      </c>
      <c r="AT475" t="e" cm="1">
        <f t="array" ref="AT475">_xll.FDS(A475,"FF_MKT_VAL_PUBLIC(ANN_R,"&amp;[1]sample_report!E475&amp;")")</f>
        <v>#N/A</v>
      </c>
    </row>
    <row r="476" spans="1:46" hidden="1" x14ac:dyDescent="0.25">
      <c r="A476" t="s">
        <v>1011</v>
      </c>
      <c r="B476" t="s">
        <v>1012</v>
      </c>
      <c r="C476" t="s">
        <v>977</v>
      </c>
      <c r="D476" t="str" cm="1">
        <f t="array" ref="D476">_xll.FDS(A476,"FF_MAJOR_IND_NAME")</f>
        <v>DRUGS, COSMETICS &amp; HEALTH CARE</v>
      </c>
      <c r="E476">
        <v>2017</v>
      </c>
      <c r="F476" s="4">
        <f t="shared" si="49"/>
        <v>42736</v>
      </c>
      <c r="G476" s="4">
        <f t="shared" si="50"/>
        <v>43100</v>
      </c>
      <c r="I476" s="1" cm="1">
        <f t="array" ref="I476">_xll.FDS(A476,"FF_PTX_INC(ANN_R,"&amp;F476&amp;","&amp;G476&amp;",,,USD)")</f>
        <v>1557.67764818668</v>
      </c>
      <c r="J476" s="1" cm="1">
        <f t="array" ref="J476">_xll.FDS(A476,"FF_MKT_VAL(ANN_R,"&amp;F476&amp;","&amp;G476&amp;",,,USD)")</f>
        <v>35077.872307842801</v>
      </c>
      <c r="K476" s="1" cm="1">
        <f t="array" ref="K476">_xll.FDS(A476,"FF_SHLDRS_EQ(ANN_R,"&amp;F476&amp;","&amp;G476&amp;",,,USD)")</f>
        <v>14408.3985042572</v>
      </c>
      <c r="L476" s="1" cm="1">
        <f t="array" ref="L476">_xll.FDS(A476,"FF_ASSETS(ANN_R,"&amp;F476&amp;","&amp;G476&amp;",,,USD)")</f>
        <v>30398.250532150301</v>
      </c>
      <c r="M476" s="1" cm="1">
        <f t="array" ref="M476">_xll.FDS(A476,"FF_TAX_CF(ANN_R,"&amp;F476&amp;","&amp;G476&amp;",,,USD)")</f>
        <v>320.33341932296798</v>
      </c>
      <c r="N476" s="1" cm="1">
        <f t="array" ref="N476">_xll.FDS(A476,"FF_INC_TAX(ANN_R,"&amp;F476&amp;","&amp;G476&amp;",,,USD)")</f>
        <v>393.64916670322401</v>
      </c>
      <c r="O476" s="1" cm="1">
        <f t="array" ref="O476">_xll.FDS(A476,"FF_NET_INC(ANN_R,"&amp;F476&amp;","&amp;G476&amp;")")</f>
        <v>814</v>
      </c>
      <c r="P476" s="1" cm="1">
        <f t="array" ref="P476">_xll.FDS(A476,"FF_ROA(ANN_R,"&amp;F476&amp;","&amp;G476&amp;")")</f>
        <v>2.8271251193887301</v>
      </c>
      <c r="Q476" cm="1">
        <f t="array" ref="Q476">_xll.FDS(A476,"FF_TAX_RATE(ANN_R,"&amp;F476&amp;","&amp;G476&amp;")")</f>
        <v>25.271542360608301</v>
      </c>
      <c r="R476" t="e" cm="1">
        <f t="array" ref="R476">_xll.FDS(A476,"FF_TAX_REFUND(ANN_R,"&amp;F476&amp;","&amp;G476&amp;",,,,,""D=1"")")</f>
        <v>#N/A</v>
      </c>
      <c r="S476">
        <f t="shared" si="51"/>
        <v>0.35260756789807185</v>
      </c>
      <c r="T476" s="1" cm="1">
        <f t="array" ref="T476">_xll.FDS($A476,"FF_TAX_CF(ANN_R,"&amp;AE476&amp;","&amp;AF476&amp;",,,USD)")</f>
        <v>578.84150123596203</v>
      </c>
      <c r="U476" s="1" cm="1">
        <f t="array" ref="U476">_xll.FDS($A476,"FF_TAX_CF(ANN_R,"&amp;AG476&amp;","&amp;AH476&amp;",,,USD)")</f>
        <v>456.29707431793202</v>
      </c>
      <c r="V476" s="1" cm="1">
        <f t="array" ref="V476">_xll.FDS(A476,"FF_TAX_CF(ANN_R,"&amp;AI476&amp;","&amp;AJ476&amp;",,,USD)")</f>
        <v>310.497827529907</v>
      </c>
      <c r="W476" s="1" cm="1">
        <f t="array" ref="W476">_xll.FDS(A476,"FF_TAX_CF(ANN_R,"&amp;AK476&amp;","&amp;AL476&amp;",,,USD)")</f>
        <v>326.328185200691</v>
      </c>
      <c r="X476" s="1" cm="1">
        <f t="array" ref="X476">_xll.FDS(A476,"FF_TAX_CF(ANN_R,"&amp;F476&amp;","&amp;G476&amp;",,,USD)")</f>
        <v>320.33341932296798</v>
      </c>
      <c r="Y476" s="1" cm="1">
        <f t="array" ref="Y476">_xll.FDS($A476,"FF_PTX_INC(ANN_R,"&amp;AE476&amp;","&amp;AF476&amp;",,,USD)")</f>
        <v>2024.61763620377</v>
      </c>
      <c r="Z476" s="1" cm="1">
        <f t="array" ref="Z476">_xll.FDS($A476,"FF_PTX_INC(ANN_R,"&amp;AG476&amp;","&amp;AH476&amp;",,,USD)")</f>
        <v>245.39232194423701</v>
      </c>
      <c r="AA476" s="1" cm="1">
        <f t="array" ref="AA476">_xll.FDS(A476,"FF_PTX_INC(ANN_R,"&amp;AI476&amp;","&amp;AJ476&amp;",,,USD)")</f>
        <v>690.85766625404403</v>
      </c>
      <c r="AB476" s="1" cm="1">
        <f t="array" ref="AB476">_xll.FDS(A476,"FF_PTX_INC(ANN_R,"&amp;AK476&amp;","&amp;AL476&amp;",,,USD)")</f>
        <v>1131.63977444172</v>
      </c>
      <c r="AC476" s="1" cm="1">
        <f t="array" ref="AC476">_xll.FDS(A476,"FF_PTX_INC(ANN_R,"&amp;F476&amp;","&amp;G476&amp;",,,USD)")</f>
        <v>1557.67764818668</v>
      </c>
      <c r="AE476" s="6">
        <f t="shared" si="52"/>
        <v>41275</v>
      </c>
      <c r="AF476" s="6">
        <f t="shared" si="53"/>
        <v>41639</v>
      </c>
      <c r="AG476" s="6">
        <f t="shared" si="54"/>
        <v>41640</v>
      </c>
      <c r="AH476" s="6">
        <f t="shared" si="55"/>
        <v>42004</v>
      </c>
      <c r="AI476" s="6">
        <f>DATE(YEAR(F476)+AO476,MONTH(F476),DAY(F476))</f>
        <v>42005</v>
      </c>
      <c r="AJ476" s="6">
        <f>DATE(YEAR(G476)+AO476,MONTH(G476),DAY(G476))</f>
        <v>42369</v>
      </c>
      <c r="AK476" s="6">
        <f>DATE(YEAR(F476)+AP476,MONTH(F476),DAY(F476))</f>
        <v>42370</v>
      </c>
      <c r="AL476" s="6">
        <f>DATE(YEAR(G476)+AP476,MONTH(G476),DAY(G476))</f>
        <v>42735</v>
      </c>
      <c r="AM476" s="8">
        <v>-4</v>
      </c>
      <c r="AN476" s="8">
        <v>-3</v>
      </c>
      <c r="AO476">
        <v>-2</v>
      </c>
      <c r="AP476">
        <v>-1</v>
      </c>
      <c r="AQ476" cm="1">
        <f t="array" ref="AQ476">_xll.FDS(A476,"FF_DEBT_LT(ANN_R,"&amp;F476&amp;","&amp;G476&amp;")")</f>
        <v>4044</v>
      </c>
      <c r="AR476" cm="1">
        <f t="array" ref="AR476">_xll.FDS(A476,"FF_RD_EXP(ANN_R,"&amp;F476&amp;","&amp;G476&amp;")")</f>
        <v>1384</v>
      </c>
      <c r="AS476" t="e" cm="1">
        <f t="array" ref="AS476">_xll.FDS(A476,"FF_PTX_INC_FOR(ANN_R,"&amp;F476&amp;","&amp;G476&amp;")")</f>
        <v>#N/A</v>
      </c>
      <c r="AT476" cm="1">
        <f t="array" ref="AT476">_xll.FDS(A476,"FF_MKT_VAL_PUBLIC(ANN_R,"&amp;[1]sample_report!E476&amp;")")</f>
        <v>28898.553614256401</v>
      </c>
    </row>
    <row r="477" spans="1:46" x14ac:dyDescent="0.25">
      <c r="A477" t="s">
        <v>1102</v>
      </c>
      <c r="B477" t="s">
        <v>1103</v>
      </c>
      <c r="C477" t="s">
        <v>932</v>
      </c>
      <c r="D477" t="str" cm="1">
        <f t="array" ref="D477">_xll.FDS(A477,"FF_MAJOR_IND_NAME")</f>
        <v>DRUGS, COSMETICS &amp; HEALTH CARE</v>
      </c>
      <c r="E477">
        <v>2017</v>
      </c>
      <c r="F477" s="4">
        <f t="shared" si="49"/>
        <v>42736</v>
      </c>
      <c r="G477" s="4">
        <f t="shared" si="50"/>
        <v>43100</v>
      </c>
      <c r="I477" s="1" cm="1">
        <f t="array" ref="I477">_xll.FDS(A477,"FF_PTX_INC(ANN_R,"&amp;F477&amp;","&amp;G477&amp;",,,USD)")</f>
        <v>-126.99999515464501</v>
      </c>
      <c r="J477" s="1" t="e" cm="1">
        <f t="array" ref="J477">_xll.FDS(A477,"FF_MKT_VAL(ANN_R,"&amp;F477&amp;","&amp;G477&amp;",,,USD)")</f>
        <v>#N/A</v>
      </c>
      <c r="K477" s="1" cm="1">
        <f t="array" ref="K477">_xll.FDS(A477,"FF_SHLDRS_EQ(ANN_R,"&amp;F477&amp;","&amp;G477&amp;",,,USD)")</f>
        <v>23029.000185305798</v>
      </c>
      <c r="L477" s="1" cm="1">
        <f t="array" ref="L477">_xll.FDS(A477,"FF_ASSETS(ANN_R,"&amp;F477&amp;","&amp;G477&amp;",,,USD)")</f>
        <v>27388.000220381</v>
      </c>
      <c r="M477" s="1" t="e" cm="1">
        <f t="array" ref="M477">_xll.FDS(A477,"FF_TAX_CF(ANN_R,"&amp;F477&amp;","&amp;G477&amp;",,,USD)")</f>
        <v>#N/A</v>
      </c>
      <c r="N477" s="1" cm="1">
        <f t="array" ref="N477">_xll.FDS(A477,"FF_INC_TAX(ANN_R,"&amp;F477&amp;","&amp;G477&amp;",,,USD)")</f>
        <v>-382.999985387631</v>
      </c>
      <c r="O477" s="1" cm="1">
        <f t="array" ref="O477">_xll.FDS(A477,"FF_NET_INC(ANN_R,"&amp;F477&amp;","&amp;G477&amp;")")</f>
        <v>251.97108793774299</v>
      </c>
      <c r="P477" s="1" cm="1">
        <f t="array" ref="P477">_xll.FDS(A477,"FF_ROA(ANN_R,"&amp;F477&amp;","&amp;G477&amp;")")</f>
        <v>0.91820919529040601</v>
      </c>
      <c r="Q477" t="e" cm="1">
        <f t="array" ref="Q477">_xll.FDS(A477,"FF_TAX_RATE(ANN_R,"&amp;F477&amp;","&amp;G477&amp;")")</f>
        <v>#N/A</v>
      </c>
      <c r="R477" t="e" cm="1">
        <f t="array" ref="R477">_xll.FDS(A477,"FF_TAX_REFUND(ANN_R,"&amp;F477&amp;","&amp;G477&amp;",,,,,""D=1"")")</f>
        <v>#N/A</v>
      </c>
      <c r="S477" t="e">
        <f t="shared" si="51"/>
        <v>#N/A</v>
      </c>
      <c r="T477" s="1" t="e" cm="1">
        <f t="array" ref="T477">_xll.FDS($A477,"FF_TAX_CF(ANN_R,"&amp;AE477&amp;","&amp;AF477&amp;",,,USD)")</f>
        <v>#N/A</v>
      </c>
      <c r="U477" s="1" t="e" cm="1">
        <f t="array" ref="U477">_xll.FDS($A477,"FF_TAX_CF(ANN_R,"&amp;AG477&amp;","&amp;AH477&amp;",,,USD)")</f>
        <v>#N/A</v>
      </c>
      <c r="V477" s="1" t="e" cm="1">
        <f t="array" ref="V477">_xll.FDS(A477,"FF_TAX_CF(ANN_R,"&amp;AI477&amp;","&amp;AJ477&amp;",,,USD)")</f>
        <v>#N/A</v>
      </c>
      <c r="W477" s="1" t="e" cm="1">
        <f t="array" ref="W477">_xll.FDS(A477,"FF_TAX_CF(ANN_R,"&amp;AK477&amp;","&amp;AL477&amp;",,,USD)")</f>
        <v>#N/A</v>
      </c>
      <c r="X477" s="1" t="e" cm="1">
        <f t="array" ref="X477">_xll.FDS(A477,"FF_TAX_CF(ANN_R,"&amp;F477&amp;","&amp;G477&amp;",,,USD)")</f>
        <v>#N/A</v>
      </c>
      <c r="Y477" s="1" t="e" cm="1">
        <f t="array" ref="Y477">_xll.FDS($A477,"FF_PTX_INC(ANN_R,"&amp;AE477&amp;","&amp;AF477&amp;",,,USD)")</f>
        <v>#N/A</v>
      </c>
      <c r="Z477" s="1" t="e" cm="1">
        <f t="array" ref="Z477">_xll.FDS($A477,"FF_PTX_INC(ANN_R,"&amp;AG477&amp;","&amp;AH477&amp;",,,USD)")</f>
        <v>#N/A</v>
      </c>
      <c r="AA477" s="1" cm="1">
        <f t="array" ref="AA477">_xll.FDS(A477,"FF_PTX_INC(ANN_R,"&amp;AI477&amp;","&amp;AJ477&amp;",,,USD)")</f>
        <v>350.99998172280601</v>
      </c>
      <c r="AB477" s="1" cm="1">
        <f t="array" ref="AB477">_xll.FDS(A477,"FF_PTX_INC(ANN_R,"&amp;AK477&amp;","&amp;AL477&amp;",,,USD)")</f>
        <v>-113.000006158332</v>
      </c>
      <c r="AC477" s="1" cm="1">
        <f t="array" ref="AC477">_xll.FDS(A477,"FF_PTX_INC(ANN_R,"&amp;F477&amp;","&amp;G477&amp;",,,USD)")</f>
        <v>-126.99999515464501</v>
      </c>
      <c r="AE477" s="6">
        <f t="shared" si="52"/>
        <v>41275</v>
      </c>
      <c r="AF477" s="6">
        <f t="shared" si="53"/>
        <v>41639</v>
      </c>
      <c r="AG477" s="6">
        <f t="shared" si="54"/>
        <v>41640</v>
      </c>
      <c r="AH477" s="6">
        <f t="shared" si="55"/>
        <v>42004</v>
      </c>
      <c r="AI477" s="6">
        <f>DATE(YEAR(F477)+AO477,MONTH(F477),DAY(F477))</f>
        <v>42005</v>
      </c>
      <c r="AJ477" s="6">
        <f>DATE(YEAR(G477)+AO477,MONTH(G477),DAY(G477))</f>
        <v>42369</v>
      </c>
      <c r="AK477" s="6">
        <f>DATE(YEAR(F477)+AP477,MONTH(F477),DAY(F477))</f>
        <v>42370</v>
      </c>
      <c r="AL477" s="6">
        <f>DATE(YEAR(G477)+AP477,MONTH(G477),DAY(G477))</f>
        <v>42735</v>
      </c>
      <c r="AM477" s="8">
        <v>-4</v>
      </c>
      <c r="AN477" s="8">
        <v>-3</v>
      </c>
      <c r="AO477">
        <v>-2</v>
      </c>
      <c r="AP477">
        <v>-1</v>
      </c>
      <c r="AQ477" cm="1">
        <f t="array" ref="AQ477">_xll.FDS(A477,"FF_DEBT_LT(ANN_R,"&amp;F477&amp;","&amp;G477&amp;")")</f>
        <v>81.858000000000004</v>
      </c>
      <c r="AR477" cm="1">
        <f t="array" ref="AR477">_xll.FDS(A477,"FF_RD_EXP(ANN_R,"&amp;F477&amp;","&amp;G477&amp;")")</f>
        <v>574.80904435797697</v>
      </c>
      <c r="AS477" t="e" cm="1">
        <f t="array" ref="AS477">_xll.FDS(A477,"FF_PTX_INC_FOR(ANN_R,"&amp;F477&amp;","&amp;G477&amp;")")</f>
        <v>#N/A</v>
      </c>
      <c r="AT477" t="e" cm="1">
        <f t="array" ref="AT477">_xll.FDS(A477,"FF_MKT_VAL_PUBLIC(ANN_R,"&amp;[1]sample_report!E477&amp;")")</f>
        <v>#N/A</v>
      </c>
    </row>
    <row r="478" spans="1:46" hidden="1" x14ac:dyDescent="0.25">
      <c r="A478" t="s">
        <v>1226</v>
      </c>
      <c r="B478" t="s">
        <v>1227</v>
      </c>
      <c r="C478" t="s">
        <v>940</v>
      </c>
      <c r="D478" t="str" cm="1">
        <f t="array" ref="D478">_xll.FDS(A478,"FF_MAJOR_IND_NAME")</f>
        <v>DRUGS, COSMETICS &amp; HEALTH CARE</v>
      </c>
      <c r="E478">
        <v>2017</v>
      </c>
      <c r="F478" s="4">
        <f t="shared" si="49"/>
        <v>42736</v>
      </c>
      <c r="G478" s="4">
        <f t="shared" si="50"/>
        <v>43100</v>
      </c>
      <c r="I478" s="1" cm="1">
        <f t="array" ref="I478">_xll.FDS(A478,"FF_PTX_INC(ANN_R,"&amp;F478&amp;","&amp;G478&amp;",,,USD)")</f>
        <v>2401.3727103471801</v>
      </c>
      <c r="J478" s="1" cm="1">
        <f t="array" ref="J478">_xll.FDS(A478,"FF_MKT_VAL(ANN_R,"&amp;F478&amp;","&amp;G478&amp;",,,USD)")</f>
        <v>46856.792249651997</v>
      </c>
      <c r="K478" s="1" cm="1">
        <f t="array" ref="K478">_xll.FDS(A478,"FF_SHLDRS_EQ(ANN_R,"&amp;F478&amp;","&amp;G478&amp;",,,USD)")</f>
        <v>16814.801588058501</v>
      </c>
      <c r="L478" s="1" cm="1">
        <f t="array" ref="L478">_xll.FDS(A478,"FF_ASSETS(ANN_R,"&amp;F478&amp;","&amp;G478&amp;",,,USD)")</f>
        <v>43304.448308944702</v>
      </c>
      <c r="M478" s="1" cm="1">
        <f t="array" ref="M478">_xll.FDS(A478,"FF_TAX_CF(ANN_R,"&amp;F478&amp;","&amp;G478&amp;",,,USD)")</f>
        <v>791.81007170677196</v>
      </c>
      <c r="N478" s="1" cm="1">
        <f t="array" ref="N478">_xll.FDS(A478,"FF_INC_TAX(ANN_R,"&amp;F478&amp;","&amp;G478&amp;",,,USD)")</f>
        <v>-482.75599813461298</v>
      </c>
      <c r="O478" s="1" cm="1">
        <f t="array" ref="O478">_xll.FDS(A478,"FF_NET_INC(ANN_R,"&amp;F478&amp;","&amp;G478&amp;")")</f>
        <v>2551</v>
      </c>
      <c r="P478" s="1" cm="1">
        <f t="array" ref="P478">_xll.FDS(A478,"FF_ROA(ANN_R,"&amp;F478&amp;","&amp;G478&amp;")")</f>
        <v>6.79614236999147</v>
      </c>
      <c r="Q478" cm="1">
        <f t="array" ref="Q478">_xll.FDS(A478,"FF_TAX_RATE(ANN_R,"&amp;F478&amp;","&amp;G478&amp;")")</f>
        <v>-20.1033348990136</v>
      </c>
      <c r="R478" t="e" cm="1">
        <f t="array" ref="R478">_xll.FDS(A478,"FF_TAX_REFUND(ANN_R,"&amp;F478&amp;","&amp;G478&amp;",,,,,""D=1"")")</f>
        <v>#N/A</v>
      </c>
      <c r="S478">
        <f t="shared" si="51"/>
        <v>0.36600618019078501</v>
      </c>
      <c r="T478" s="1" cm="1">
        <f t="array" ref="T478">_xll.FDS($A478,"FF_TAX_CF(ANN_R,"&amp;AE478&amp;","&amp;AF478&amp;",,,USD)")</f>
        <v>538.34914851188705</v>
      </c>
      <c r="U478" s="1" cm="1">
        <f t="array" ref="U478">_xll.FDS($A478,"FF_TAX_CF(ANN_R,"&amp;AG478&amp;","&amp;AH478&amp;",,,USD)")</f>
        <v>812.97813037633898</v>
      </c>
      <c r="V478" s="1" cm="1">
        <f t="array" ref="V478">_xll.FDS(A478,"FF_TAX_CF(ANN_R,"&amp;AI478&amp;","&amp;AJ478&amp;",,,USD)")</f>
        <v>781.23471248149895</v>
      </c>
      <c r="W478" s="1" cm="1">
        <f t="array" ref="W478">_xll.FDS(A478,"FF_TAX_CF(ANN_R,"&amp;AK478&amp;","&amp;AL478&amp;",,,USD)")</f>
        <v>860.62145113944996</v>
      </c>
      <c r="X478" s="1" cm="1">
        <f t="array" ref="X478">_xll.FDS(A478,"FF_TAX_CF(ANN_R,"&amp;F478&amp;","&amp;G478&amp;",,,USD)")</f>
        <v>791.81007170677196</v>
      </c>
      <c r="Y478" s="1" cm="1">
        <f t="array" ref="Y478">_xll.FDS($A478,"FF_PTX_INC(ANN_R,"&amp;AE478&amp;","&amp;AF478&amp;",,,USD)")</f>
        <v>1843.5305243492101</v>
      </c>
      <c r="Z478" s="1" cm="1">
        <f t="array" ref="Z478">_xll.FDS($A478,"FF_PTX_INC(ANN_R,"&amp;AG478&amp;","&amp;AH478&amp;",,,USD)")</f>
        <v>2065.2748392820399</v>
      </c>
      <c r="AA478" s="1" cm="1">
        <f t="array" ref="AA478">_xll.FDS(A478,"FF_PTX_INC(ANN_R,"&amp;AI478&amp;","&amp;AJ478&amp;",,,USD)")</f>
        <v>1648.4107879400301</v>
      </c>
      <c r="AB478" s="1" cm="1">
        <f t="array" ref="AB478">_xll.FDS(A478,"FF_PTX_INC(ANN_R,"&amp;AK478&amp;","&amp;AL478&amp;",,,USD)")</f>
        <v>2382.7488505840302</v>
      </c>
      <c r="AC478" s="1" cm="1">
        <f t="array" ref="AC478">_xll.FDS(A478,"FF_PTX_INC(ANN_R,"&amp;F478&amp;","&amp;G478&amp;",,,USD)")</f>
        <v>2401.3727103471801</v>
      </c>
      <c r="AE478" s="6">
        <f t="shared" si="52"/>
        <v>41275</v>
      </c>
      <c r="AF478" s="6">
        <f t="shared" si="53"/>
        <v>41639</v>
      </c>
      <c r="AG478" s="6">
        <f t="shared" si="54"/>
        <v>41640</v>
      </c>
      <c r="AH478" s="6">
        <f t="shared" si="55"/>
        <v>42004</v>
      </c>
      <c r="AI478" s="6">
        <f>DATE(YEAR(F478)+AO478,MONTH(F478),DAY(F478))</f>
        <v>42005</v>
      </c>
      <c r="AJ478" s="6">
        <f>DATE(YEAR(G478)+AO478,MONTH(G478),DAY(G478))</f>
        <v>42369</v>
      </c>
      <c r="AK478" s="6">
        <f>DATE(YEAR(F478)+AP478,MONTH(F478),DAY(F478))</f>
        <v>42370</v>
      </c>
      <c r="AL478" s="6">
        <f>DATE(YEAR(G478)+AP478,MONTH(G478),DAY(G478))</f>
        <v>42735</v>
      </c>
      <c r="AM478" s="8">
        <v>-4</v>
      </c>
      <c r="AN478" s="8">
        <v>-3</v>
      </c>
      <c r="AO478">
        <v>-2</v>
      </c>
      <c r="AP478">
        <v>-1</v>
      </c>
      <c r="AQ478" cm="1">
        <f t="array" ref="AQ478">_xll.FDS(A478,"FF_DEBT_LT(ANN_R,"&amp;F478&amp;","&amp;G478&amp;")")</f>
        <v>7947</v>
      </c>
      <c r="AR478" cm="1">
        <f t="array" ref="AR478">_xll.FDS(A478,"FF_RD_EXP(ANN_R,"&amp;F478&amp;","&amp;G478&amp;")")</f>
        <v>2108</v>
      </c>
      <c r="AS478" t="e" cm="1">
        <f t="array" ref="AS478">_xll.FDS(A478,"FF_PTX_INC_FOR(ANN_R,"&amp;F478&amp;","&amp;G478&amp;")")</f>
        <v>#N/A</v>
      </c>
      <c r="AT478" t="e" cm="1">
        <f t="array" ref="AT478">_xll.FDS(A478,"FF_MKT_VAL_PUBLIC(ANN_R,"&amp;[1]sample_report!E478&amp;")")</f>
        <v>#N/A</v>
      </c>
    </row>
    <row r="479" spans="1:46" hidden="1" x14ac:dyDescent="0.25">
      <c r="A479" t="s">
        <v>1232</v>
      </c>
      <c r="B479" t="s">
        <v>1233</v>
      </c>
      <c r="C479" t="s">
        <v>1054</v>
      </c>
      <c r="D479" t="str" cm="1">
        <f t="array" ref="D479">_xll.FDS(A479,"FF_MAJOR_IND_NAME")</f>
        <v>DRUGS, COSMETICS &amp; HEALTH CARE</v>
      </c>
      <c r="E479">
        <v>2017</v>
      </c>
      <c r="F479" s="4">
        <f t="shared" si="49"/>
        <v>42736</v>
      </c>
      <c r="G479" s="4">
        <f t="shared" si="50"/>
        <v>43100</v>
      </c>
      <c r="I479" s="1" cm="1">
        <f t="array" ref="I479">_xll.FDS(A479,"FF_PTX_INC(ANN_R,"&amp;F479&amp;","&amp;G479&amp;",,,USD)")</f>
        <v>161.29574624657599</v>
      </c>
      <c r="J479" s="1" cm="1">
        <f t="array" ref="J479">_xll.FDS(A479,"FF_MKT_VAL(ANN_R,"&amp;F479&amp;","&amp;G479&amp;",,,USD)")</f>
        <v>10137.5972982768</v>
      </c>
      <c r="K479" s="1" cm="1">
        <f t="array" ref="K479">_xll.FDS(A479,"FF_SHLDRS_EQ(ANN_R,"&amp;F479&amp;","&amp;G479&amp;",,,USD)")</f>
        <v>1011.57860368347</v>
      </c>
      <c r="L479" s="1" cm="1">
        <f t="array" ref="L479">_xll.FDS(A479,"FF_ASSETS(ANN_R,"&amp;F479&amp;","&amp;G479&amp;",,,USD)")</f>
        <v>1064.9219361529399</v>
      </c>
      <c r="M479" s="1" cm="1">
        <f t="array" ref="M479">_xll.FDS(A479,"FF_TAX_CF(ANN_R,"&amp;F479&amp;","&amp;G479&amp;",,,USD)")</f>
        <v>27.4276462573111</v>
      </c>
      <c r="N479" s="1" cm="1">
        <f t="array" ref="N479">_xll.FDS(A479,"FF_INC_TAX(ANN_R,"&amp;F479&amp;","&amp;G479&amp;",,,USD)")</f>
        <v>-6.0397199157178401</v>
      </c>
      <c r="O479" s="1" cm="1">
        <f t="array" ref="O479">_xll.FDS(A479,"FF_NET_INC(ANN_R,"&amp;F479&amp;","&amp;G479&amp;")")</f>
        <v>1103.5509999999999</v>
      </c>
      <c r="P479" s="1" cm="1">
        <f t="array" ref="P479">_xll.FDS(A479,"FF_ROA(ANN_R,"&amp;F479&amp;","&amp;G479&amp;")")</f>
        <v>18.6392097137633</v>
      </c>
      <c r="Q479" cm="1">
        <f t="array" ref="Q479">_xll.FDS(A479,"FF_TAX_RATE(ANN_R,"&amp;F479&amp;","&amp;G479&amp;")")</f>
        <v>-3.7445004324446298</v>
      </c>
      <c r="R479" t="e" cm="1">
        <f t="array" ref="R479">_xll.FDS(A479,"FF_TAX_REFUND(ANN_R,"&amp;F479&amp;","&amp;G479&amp;",,,,,""D=1"")")</f>
        <v>#N/A</v>
      </c>
      <c r="S479">
        <f t="shared" si="51"/>
        <v>4.916680720292399E-2</v>
      </c>
      <c r="T479" s="1" cm="1">
        <f t="array" ref="T479">_xll.FDS($A479,"FF_TAX_CF(ANN_R,"&amp;AE479&amp;","&amp;AF479&amp;",,,USD)")</f>
        <v>9.2568122148513794E-3</v>
      </c>
      <c r="U479" s="1" cm="1">
        <f t="array" ref="U479">_xll.FDS($A479,"FF_TAX_CF(ANN_R,"&amp;AG479&amp;","&amp;AH479&amp;",,,USD)")</f>
        <v>-0.77813844513893105</v>
      </c>
      <c r="V479" s="1" cm="1">
        <f t="array" ref="V479">_xll.FDS(A479,"FF_TAX_CF(ANN_R,"&amp;AI479&amp;","&amp;AJ479&amp;",,,USD)")</f>
        <v>-0.88995781451463696</v>
      </c>
      <c r="W479" s="1" cm="1">
        <f t="array" ref="W479">_xll.FDS(A479,"FF_TAX_CF(ANN_R,"&amp;AK479&amp;","&amp;AL479&amp;",,,USD)")</f>
        <v>-0.87081794659793399</v>
      </c>
      <c r="X479" s="1" cm="1">
        <f t="array" ref="X479">_xll.FDS(A479,"FF_TAX_CF(ANN_R,"&amp;F479&amp;","&amp;G479&amp;",,,USD)")</f>
        <v>27.4276462573111</v>
      </c>
      <c r="Y479" s="1" cm="1">
        <f t="array" ref="Y479">_xll.FDS($A479,"FF_PTX_INC(ANN_R,"&amp;AE479&amp;","&amp;AF479&amp;",,,USD)")</f>
        <v>11.6425775476098</v>
      </c>
      <c r="Z479" s="1" cm="1">
        <f t="array" ref="Z479">_xll.FDS($A479,"FF_PTX_INC(ANN_R,"&amp;AG479&amp;","&amp;AH479&amp;",,,USD)")</f>
        <v>52.910211321353898</v>
      </c>
      <c r="AA479" s="1" cm="1">
        <f t="array" ref="AA479">_xll.FDS(A479,"FF_PTX_INC(ANN_R,"&amp;AI479&amp;","&amp;AJ479&amp;",,,USD)")</f>
        <v>112.623968151659</v>
      </c>
      <c r="AB479" s="1" cm="1">
        <f t="array" ref="AB479">_xll.FDS(A479,"FF_PTX_INC(ANN_R,"&amp;AK479&amp;","&amp;AL479&amp;",,,USD)")</f>
        <v>167.92582275210299</v>
      </c>
      <c r="AC479" s="1" cm="1">
        <f t="array" ref="AC479">_xll.FDS(A479,"FF_PTX_INC(ANN_R,"&amp;F479&amp;","&amp;G479&amp;",,,USD)")</f>
        <v>161.29574624657599</v>
      </c>
      <c r="AE479" s="6">
        <f t="shared" si="52"/>
        <v>41275</v>
      </c>
      <c r="AF479" s="6">
        <f t="shared" si="53"/>
        <v>41639</v>
      </c>
      <c r="AG479" s="6">
        <f t="shared" si="54"/>
        <v>41640</v>
      </c>
      <c r="AH479" s="6">
        <f t="shared" si="55"/>
        <v>42004</v>
      </c>
      <c r="AI479" s="6">
        <f>DATE(YEAR(F479)+AO479,MONTH(F479),DAY(F479))</f>
        <v>42005</v>
      </c>
      <c r="AJ479" s="6">
        <f>DATE(YEAR(G479)+AO479,MONTH(G479),DAY(G479))</f>
        <v>42369</v>
      </c>
      <c r="AK479" s="6">
        <f>DATE(YEAR(F479)+AP479,MONTH(F479),DAY(F479))</f>
        <v>42370</v>
      </c>
      <c r="AL479" s="6">
        <f>DATE(YEAR(G479)+AP479,MONTH(G479),DAY(G479))</f>
        <v>42735</v>
      </c>
      <c r="AM479" s="8">
        <v>-4</v>
      </c>
      <c r="AN479" s="8">
        <v>-3</v>
      </c>
      <c r="AO479">
        <v>-2</v>
      </c>
      <c r="AP479">
        <v>-1</v>
      </c>
      <c r="AQ479" cm="1">
        <f t="array" ref="AQ479">_xll.FDS(A479,"FF_DEBT_LT(ANN_R,"&amp;F479&amp;","&amp;G479&amp;")")</f>
        <v>0</v>
      </c>
      <c r="AR479" cm="1">
        <f t="array" ref="AR479">_xll.FDS(A479,"FF_RD_EXP(ANN_R,"&amp;F479&amp;","&amp;G479&amp;")")</f>
        <v>804.976</v>
      </c>
      <c r="AS479" t="e" cm="1">
        <f t="array" ref="AS479">_xll.FDS(A479,"FF_PTX_INC_FOR(ANN_R,"&amp;F479&amp;","&amp;G479&amp;")")</f>
        <v>#N/A</v>
      </c>
      <c r="AT479" cm="1">
        <f t="array" ref="AT479">_xll.FDS(A479,"FF_MKT_VAL_PUBLIC(ANN_R,"&amp;[1]sample_report!E479&amp;")")</f>
        <v>62059.752632685399</v>
      </c>
    </row>
    <row r="480" spans="1:46" hidden="1" x14ac:dyDescent="0.25">
      <c r="A480" t="s">
        <v>1280</v>
      </c>
      <c r="B480" t="s">
        <v>1281</v>
      </c>
      <c r="C480" t="s">
        <v>1054</v>
      </c>
      <c r="D480" t="str" cm="1">
        <f t="array" ref="D480">_xll.FDS(A480,"FF_MAJOR_IND_NAME")</f>
        <v>DRUGS, COSMETICS &amp; HEALTH CARE</v>
      </c>
      <c r="E480">
        <v>2017</v>
      </c>
      <c r="F480" s="4">
        <f t="shared" si="49"/>
        <v>42736</v>
      </c>
      <c r="G480" s="4">
        <f t="shared" si="50"/>
        <v>43100</v>
      </c>
      <c r="I480" s="1" cm="1">
        <f t="array" ref="I480">_xll.FDS(A480,"FF_PTX_INC(ANN_R,"&amp;F480&amp;","&amp;G480&amp;",,,USD)")</f>
        <v>734.76239383220695</v>
      </c>
      <c r="J480" s="1" cm="1">
        <f t="array" ref="J480">_xll.FDS(A480,"FF_MKT_VAL(ANN_R,"&amp;F480&amp;","&amp;G480&amp;",,,USD)")</f>
        <v>17225.185586796601</v>
      </c>
      <c r="K480" s="1" cm="1">
        <f t="array" ref="K480">_xll.FDS(A480,"FF_SHLDRS_EQ(ANN_R,"&amp;F480&amp;","&amp;G480&amp;",,,USD)")</f>
        <v>945.54242420196499</v>
      </c>
      <c r="L480" s="1" cm="1">
        <f t="array" ref="L480">_xll.FDS(A480,"FF_ASSETS(ANN_R,"&amp;F480&amp;","&amp;G480&amp;",,,USD)")</f>
        <v>1914.2785973846901</v>
      </c>
      <c r="M480" s="1" cm="1">
        <f t="array" ref="M480">_xll.FDS(A480,"FF_TAX_CF(ANN_R,"&amp;F480&amp;","&amp;G480&amp;",,,USD)")</f>
        <v>58.608874306082697</v>
      </c>
      <c r="N480" s="1" cm="1">
        <f t="array" ref="N480">_xll.FDS(A480,"FF_INC_TAX(ANN_R,"&amp;F480&amp;","&amp;G480&amp;",,,USD)")</f>
        <v>171.07856221497099</v>
      </c>
      <c r="O480" s="1" cm="1">
        <f t="array" ref="O480">_xll.FDS(A480,"FF_NET_INC(ANN_R,"&amp;F480&amp;","&amp;G480&amp;")")</f>
        <v>3797</v>
      </c>
      <c r="P480" s="1" cm="1">
        <f t="array" ref="P480">_xll.FDS(A480,"FF_ROA(ANN_R,"&amp;F480&amp;","&amp;G480&amp;")")</f>
        <v>32.9357678796027</v>
      </c>
      <c r="Q480" cm="1">
        <f t="array" ref="Q480">_xll.FDS(A480,"FF_TAX_RATE(ANN_R,"&amp;F480&amp;","&amp;G480&amp;")")</f>
        <v>23.283521809370001</v>
      </c>
      <c r="R480" t="e" cm="1">
        <f t="array" ref="R480">_xll.FDS(A480,"FF_TAX_REFUND(ANN_R,"&amp;F480&amp;","&amp;G480&amp;",,,,,""D=1"")")</f>
        <v>#N/A</v>
      </c>
      <c r="S480">
        <f t="shared" si="51"/>
        <v>0.23148351252373678</v>
      </c>
      <c r="T480" s="1" cm="1">
        <f t="array" ref="T480">_xll.FDS($A480,"FF_TAX_CF(ANN_R,"&amp;AE480&amp;","&amp;AF480&amp;",,,USD)")</f>
        <v>145.09455822408199</v>
      </c>
      <c r="U480" s="1" cm="1">
        <f t="array" ref="U480">_xll.FDS($A480,"FF_TAX_CF(ANN_R,"&amp;AG480&amp;","&amp;AH480&amp;",,,USD)")</f>
        <v>198.20362120866801</v>
      </c>
      <c r="V480" s="1" cm="1">
        <f t="array" ref="V480">_xll.FDS(A480,"FF_TAX_CF(ANN_R,"&amp;AI480&amp;","&amp;AJ480&amp;",,,USD)")</f>
        <v>180.98007592558901</v>
      </c>
      <c r="W480" s="1" cm="1">
        <f t="array" ref="W480">_xll.FDS(A480,"FF_TAX_CF(ANN_R,"&amp;AK480&amp;","&amp;AL480&amp;",,,USD)")</f>
        <v>54.4014596194029</v>
      </c>
      <c r="X480" s="1" cm="1">
        <f t="array" ref="X480">_xll.FDS(A480,"FF_TAX_CF(ANN_R,"&amp;F480&amp;","&amp;G480&amp;",,,USD)")</f>
        <v>58.608874306082697</v>
      </c>
      <c r="Y480" s="1" cm="1">
        <f t="array" ref="Y480">_xll.FDS($A480,"FF_PTX_INC(ANN_R,"&amp;AE480&amp;","&amp;AF480&amp;",,,USD)")</f>
        <v>637.71256741881405</v>
      </c>
      <c r="Z480" s="1" cm="1">
        <f t="array" ref="Z480">_xll.FDS($A480,"FF_PTX_INC(ANN_R,"&amp;AG480&amp;","&amp;AH480&amp;",,,USD)")</f>
        <v>580.60932341217995</v>
      </c>
      <c r="AA480" s="1" cm="1">
        <f t="array" ref="AA480">_xll.FDS(A480,"FF_PTX_INC(ANN_R,"&amp;AI480&amp;","&amp;AJ480&amp;",,,USD)")</f>
        <v>191.42714312672601</v>
      </c>
      <c r="AB480" s="1" cm="1">
        <f t="array" ref="AB480">_xll.FDS(A480,"FF_PTX_INC(ANN_R,"&amp;AK480&amp;","&amp;AL480&amp;",,,USD)")</f>
        <v>608.55112226307403</v>
      </c>
      <c r="AC480" s="1" cm="1">
        <f t="array" ref="AC480">_xll.FDS(A480,"FF_PTX_INC(ANN_R,"&amp;F480&amp;","&amp;G480&amp;",,,USD)")</f>
        <v>734.76239383220695</v>
      </c>
      <c r="AE480" s="6">
        <f t="shared" si="52"/>
        <v>41275</v>
      </c>
      <c r="AF480" s="6">
        <f t="shared" si="53"/>
        <v>41639</v>
      </c>
      <c r="AG480" s="6">
        <f t="shared" si="54"/>
        <v>41640</v>
      </c>
      <c r="AH480" s="6">
        <f t="shared" si="55"/>
        <v>42004</v>
      </c>
      <c r="AI480" s="6">
        <f>DATE(YEAR(F480)+AO480,MONTH(F480),DAY(F480))</f>
        <v>42005</v>
      </c>
      <c r="AJ480" s="6">
        <f>DATE(YEAR(G480)+AO480,MONTH(G480),DAY(G480))</f>
        <v>42369</v>
      </c>
      <c r="AK480" s="6">
        <f>DATE(YEAR(F480)+AP480,MONTH(F480),DAY(F480))</f>
        <v>42370</v>
      </c>
      <c r="AL480" s="6">
        <f>DATE(YEAR(G480)+AP480,MONTH(G480),DAY(G480))</f>
        <v>42735</v>
      </c>
      <c r="AM480" s="8">
        <v>-4</v>
      </c>
      <c r="AN480" s="8">
        <v>-3</v>
      </c>
      <c r="AO480">
        <v>-2</v>
      </c>
      <c r="AP480">
        <v>-1</v>
      </c>
      <c r="AQ480" cm="1">
        <f t="array" ref="AQ480">_xll.FDS(A480,"FF_DEBT_LT(ANN_R,"&amp;F480&amp;","&amp;G480&amp;")")</f>
        <v>98</v>
      </c>
      <c r="AR480" cm="1">
        <f t="array" ref="AR480">_xll.FDS(A480,"FF_RD_EXP(ANN_R,"&amp;F480&amp;","&amp;G480&amp;")")</f>
        <v>538</v>
      </c>
      <c r="AS480" t="e" cm="1">
        <f t="array" ref="AS480">_xll.FDS(A480,"FF_PTX_INC_FOR(ANN_R,"&amp;F480&amp;","&amp;G480&amp;")")</f>
        <v>#N/A</v>
      </c>
      <c r="AT480" cm="1">
        <f t="array" ref="AT480">_xll.FDS(A480,"FF_MKT_VAL_PUBLIC(ANN_R,"&amp;[1]sample_report!E480&amp;")")</f>
        <v>66589.717562129998</v>
      </c>
    </row>
    <row r="481" spans="1:46" hidden="1" x14ac:dyDescent="0.25">
      <c r="A481" t="s">
        <v>1312</v>
      </c>
      <c r="B481" t="s">
        <v>1313</v>
      </c>
      <c r="C481" t="s">
        <v>932</v>
      </c>
      <c r="D481" t="str" cm="1">
        <f t="array" ref="D481">_xll.FDS(A481,"FF_MAJOR_IND_NAME")</f>
        <v>DRUGS, COSMETICS &amp; HEALTH CARE</v>
      </c>
      <c r="E481">
        <v>2017</v>
      </c>
      <c r="F481" s="4">
        <f t="shared" si="49"/>
        <v>42736</v>
      </c>
      <c r="G481" s="4">
        <f t="shared" si="50"/>
        <v>43100</v>
      </c>
      <c r="I481" s="1" cm="1">
        <f t="array" ref="I481">_xll.FDS(A481,"FF_PTX_INC(ANN_R,"&amp;F481&amp;","&amp;G481&amp;",,,USD)")</f>
        <v>422.724062088013</v>
      </c>
      <c r="J481" s="1" cm="1">
        <f t="array" ref="J481">_xll.FDS(A481,"FF_MKT_VAL(ANN_R,"&amp;F481&amp;","&amp;G481&amp;",,,USD)")</f>
        <v>9077.4779329321009</v>
      </c>
      <c r="K481" s="1" cm="1">
        <f t="array" ref="K481">_xll.FDS(A481,"FF_SHLDRS_EQ(ANN_R,"&amp;F481&amp;","&amp;G481&amp;",,,USD)")</f>
        <v>2106.4109383056202</v>
      </c>
      <c r="L481" s="1" cm="1">
        <f t="array" ref="L481">_xll.FDS(A481,"FF_ASSETS(ANN_R,"&amp;F481&amp;","&amp;G481&amp;",,,USD)")</f>
        <v>3931.94470609665</v>
      </c>
      <c r="M481" s="1" cm="1">
        <f t="array" ref="M481">_xll.FDS(A481,"FF_TAX_CF(ANN_R,"&amp;F481&amp;","&amp;G481&amp;",,,USD)")</f>
        <v>36.810343757391003</v>
      </c>
      <c r="N481" s="1" cm="1">
        <f t="array" ref="N481">_xll.FDS(A481,"FF_INC_TAX(ANN_R,"&amp;F481&amp;","&amp;G481&amp;",,,USD)")</f>
        <v>61.922343459844598</v>
      </c>
      <c r="O481" s="1" cm="1">
        <f t="array" ref="O481">_xll.FDS(A481,"FF_NET_INC(ANN_R,"&amp;F481&amp;","&amp;G481&amp;")")</f>
        <v>349.17200000000003</v>
      </c>
      <c r="P481" s="1" cm="1">
        <f t="array" ref="P481">_xll.FDS(A481,"FF_ROA(ANN_R,"&amp;F481&amp;","&amp;G481&amp;")")</f>
        <v>10.4428534663738</v>
      </c>
      <c r="Q481" cm="1">
        <f t="array" ref="Q481">_xll.FDS(A481,"FF_TAX_RATE(ANN_R,"&amp;F481&amp;","&amp;G481&amp;")")</f>
        <v>14.648407557872099</v>
      </c>
      <c r="R481" t="e" cm="1">
        <f t="array" ref="R481">_xll.FDS(A481,"FF_TAX_REFUND(ANN_R,"&amp;F481&amp;","&amp;G481&amp;",,,,,""D=1"")")</f>
        <v>#N/A</v>
      </c>
      <c r="S481">
        <f t="shared" si="51"/>
        <v>0.10578887037134189</v>
      </c>
      <c r="T481" s="1" cm="1">
        <f t="array" ref="T481">_xll.FDS($A481,"FF_TAX_CF(ANN_R,"&amp;AE481&amp;","&amp;AF481&amp;",,,USD)")</f>
        <v>53.3103500319719</v>
      </c>
      <c r="U481" s="1" cm="1">
        <f t="array" ref="U481">_xll.FDS($A481,"FF_TAX_CF(ANN_R,"&amp;AG481&amp;","&amp;AH481&amp;",,,USD)")</f>
        <v>40.634861863493903</v>
      </c>
      <c r="V481" s="1" cm="1">
        <f t="array" ref="V481">_xll.FDS(A481,"FF_TAX_CF(ANN_R,"&amp;AI481&amp;","&amp;AJ481&amp;",,,USD)")</f>
        <v>24.830372051596601</v>
      </c>
      <c r="W481" s="1" cm="1">
        <f t="array" ref="W481">_xll.FDS(A481,"FF_TAX_CF(ANN_R,"&amp;AK481&amp;","&amp;AL481&amp;",,,USD)")</f>
        <v>41.676407711505902</v>
      </c>
      <c r="X481" s="1" cm="1">
        <f t="array" ref="X481">_xll.FDS(A481,"FF_TAX_CF(ANN_R,"&amp;F481&amp;","&amp;G481&amp;",,,USD)")</f>
        <v>36.810343757391003</v>
      </c>
      <c r="Y481" s="1" cm="1">
        <f t="array" ref="Y481">_xll.FDS($A481,"FF_PTX_INC(ANN_R,"&amp;AE481&amp;","&amp;AF481&amp;",,,USD)")</f>
        <v>155.61939464426001</v>
      </c>
      <c r="Z481" s="1" cm="1">
        <f t="array" ref="Z481">_xll.FDS($A481,"FF_PTX_INC(ANN_R,"&amp;AG481&amp;","&amp;AH481&amp;",,,USD)")</f>
        <v>429.83324418556703</v>
      </c>
      <c r="AA481" s="1" cm="1">
        <f t="array" ref="AA481">_xll.FDS(A481,"FF_PTX_INC(ANN_R,"&amp;AI481&amp;","&amp;AJ481&amp;",,,USD)")</f>
        <v>449.98074368905998</v>
      </c>
      <c r="AB481" s="1" cm="1">
        <f t="array" ref="AB481">_xll.FDS(A481,"FF_PTX_INC(ANN_R,"&amp;AK481&amp;","&amp;AL481&amp;",,,USD)")</f>
        <v>406.52203182125101</v>
      </c>
      <c r="AC481" s="1" cm="1">
        <f t="array" ref="AC481">_xll.FDS(A481,"FF_PTX_INC(ANN_R,"&amp;F481&amp;","&amp;G481&amp;",,,USD)")</f>
        <v>422.724062088013</v>
      </c>
      <c r="AE481" s="6">
        <f t="shared" si="52"/>
        <v>41275</v>
      </c>
      <c r="AF481" s="6">
        <f t="shared" si="53"/>
        <v>41639</v>
      </c>
      <c r="AG481" s="6">
        <f t="shared" si="54"/>
        <v>41640</v>
      </c>
      <c r="AH481" s="6">
        <f t="shared" si="55"/>
        <v>42004</v>
      </c>
      <c r="AI481" s="6">
        <f>DATE(YEAR(F481)+AO481,MONTH(F481),DAY(F481))</f>
        <v>42005</v>
      </c>
      <c r="AJ481" s="6">
        <f>DATE(YEAR(G481)+AO481,MONTH(G481),DAY(G481))</f>
        <v>42369</v>
      </c>
      <c r="AK481" s="6">
        <f>DATE(YEAR(F481)+AP481,MONTH(F481),DAY(F481))</f>
        <v>42370</v>
      </c>
      <c r="AL481" s="6">
        <f>DATE(YEAR(G481)+AP481,MONTH(G481),DAY(G481))</f>
        <v>42735</v>
      </c>
      <c r="AM481" s="8">
        <v>-4</v>
      </c>
      <c r="AN481" s="8">
        <v>-3</v>
      </c>
      <c r="AO481">
        <v>-2</v>
      </c>
      <c r="AP481">
        <v>-1</v>
      </c>
      <c r="AQ481" cm="1">
        <f t="array" ref="AQ481">_xll.FDS(A481,"FF_DEBT_LT(ANN_R,"&amp;F481&amp;","&amp;G481&amp;")")</f>
        <v>766.96</v>
      </c>
      <c r="AR481" cm="1">
        <f t="array" ref="AR481">_xll.FDS(A481,"FF_RD_EXP(ANN_R,"&amp;F481&amp;","&amp;G481&amp;")")</f>
        <v>132.03399999999999</v>
      </c>
      <c r="AS481" t="e" cm="1">
        <f t="array" ref="AS481">_xll.FDS(A481,"FF_PTX_INC_FOR(ANN_R,"&amp;F481&amp;","&amp;G481&amp;")")</f>
        <v>#N/A</v>
      </c>
      <c r="AT481" cm="1">
        <f t="array" ref="AT481">_xll.FDS(A481,"FF_MKT_VAL_PUBLIC(ANN_R,"&amp;[1]sample_report!E481&amp;")")</f>
        <v>8033.83868483282</v>
      </c>
    </row>
    <row r="482" spans="1:46" hidden="1" x14ac:dyDescent="0.25">
      <c r="A482" t="s">
        <v>1326</v>
      </c>
      <c r="B482" t="s">
        <v>1327</v>
      </c>
      <c r="C482" t="s">
        <v>932</v>
      </c>
      <c r="D482" t="str" cm="1">
        <f t="array" ref="D482">_xll.FDS(A482,"FF_MAJOR_IND_NAME")</f>
        <v>DRUGS, COSMETICS &amp; HEALTH CARE</v>
      </c>
      <c r="E482">
        <v>2017</v>
      </c>
      <c r="F482" s="4">
        <f t="shared" si="49"/>
        <v>42736</v>
      </c>
      <c r="G482" s="4">
        <f t="shared" si="50"/>
        <v>43100</v>
      </c>
      <c r="I482" s="1" cm="1">
        <f t="array" ref="I482">_xll.FDS(A482,"FF_PTX_INC(ANN_R,"&amp;F482&amp;","&amp;G482&amp;",,,USD)")</f>
        <v>338.14570332908602</v>
      </c>
      <c r="J482" s="1" cm="1">
        <f t="array" ref="J482">_xll.FDS(A482,"FF_MKT_VAL(ANN_R,"&amp;F482&amp;","&amp;G482&amp;",,,USD)")</f>
        <v>11172.141574762099</v>
      </c>
      <c r="K482" s="1" cm="1">
        <f t="array" ref="K482">_xll.FDS(A482,"FF_SHLDRS_EQ(ANN_R,"&amp;F482&amp;","&amp;G482&amp;",,,USD)")</f>
        <v>1105.38225620091</v>
      </c>
      <c r="L482" s="1" cm="1">
        <f t="array" ref="L482">_xll.FDS(A482,"FF_ASSETS(ANN_R,"&amp;F482&amp;","&amp;G482&amp;",,,USD)")</f>
        <v>1783.8348014241501</v>
      </c>
      <c r="M482" s="1" cm="1">
        <f t="array" ref="M482">_xll.FDS(A482,"FF_TAX_CF(ANN_R,"&amp;F482&amp;","&amp;G482&amp;",,,USD)")</f>
        <v>26.843459689378701</v>
      </c>
      <c r="N482" s="1" cm="1">
        <f t="array" ref="N482">_xll.FDS(A482,"FF_INC_TAX(ANN_R,"&amp;F482&amp;","&amp;G482&amp;",,,USD)")</f>
        <v>41.520444613218302</v>
      </c>
      <c r="O482" s="1" cm="1">
        <f t="array" ref="O482">_xll.FDS(A482,"FF_NET_INC(ANN_R,"&amp;F482&amp;","&amp;G482&amp;")")</f>
        <v>279.54399999999998</v>
      </c>
      <c r="P482" s="1" cm="1">
        <f t="array" ref="P482">_xll.FDS(A482,"FF_ROA(ANN_R,"&amp;F482&amp;","&amp;G482&amp;")")</f>
        <v>19.471130321459899</v>
      </c>
      <c r="Q482" cm="1">
        <f t="array" ref="Q482">_xll.FDS(A482,"FF_TAX_RATE(ANN_R,"&amp;F482&amp;","&amp;G482&amp;")")</f>
        <v>12.2788621012908</v>
      </c>
      <c r="R482" t="e" cm="1">
        <f t="array" ref="R482">_xll.FDS(A482,"FF_TAX_REFUND(ANN_R,"&amp;F482&amp;","&amp;G482&amp;",,,,,""D=1"")")</f>
        <v>#N/A</v>
      </c>
      <c r="S482">
        <f t="shared" si="51"/>
        <v>0.13298389735822216</v>
      </c>
      <c r="T482" s="1" cm="1">
        <f t="array" ref="T482">_xll.FDS($A482,"FF_TAX_CF(ANN_R,"&amp;AE482&amp;","&amp;AF482&amp;",,,USD)")</f>
        <v>19.3103657238483</v>
      </c>
      <c r="U482" s="1" cm="1">
        <f t="array" ref="U482">_xll.FDS($A482,"FF_TAX_CF(ANN_R,"&amp;AG482&amp;","&amp;AH482&amp;",,,USD)")</f>
        <v>21.872103499174099</v>
      </c>
      <c r="V482" s="1" cm="1">
        <f t="array" ref="V482">_xll.FDS(A482,"FF_TAX_CF(ANN_R,"&amp;AI482&amp;","&amp;AJ482&amp;",,,USD)")</f>
        <v>27.170576791524901</v>
      </c>
      <c r="W482" s="1" cm="1">
        <f t="array" ref="W482">_xll.FDS(A482,"FF_TAX_CF(ANN_R,"&amp;AK482&amp;","&amp;AL482&amp;",,,USD)")</f>
        <v>29.619355361461601</v>
      </c>
      <c r="X482" s="1" cm="1">
        <f t="array" ref="X482">_xll.FDS(A482,"FF_TAX_CF(ANN_R,"&amp;F482&amp;","&amp;G482&amp;",,,USD)")</f>
        <v>26.843459689378701</v>
      </c>
      <c r="Y482" s="1" cm="1">
        <f t="array" ref="Y482">_xll.FDS($A482,"FF_PTX_INC(ANN_R,"&amp;AE482&amp;","&amp;AF482&amp;",,,USD)")</f>
        <v>123.021332836509</v>
      </c>
      <c r="Z482" s="1" cm="1">
        <f t="array" ref="Z482">_xll.FDS($A482,"FF_PTX_INC(ANN_R,"&amp;AG482&amp;","&amp;AH482&amp;",,,USD)")</f>
        <v>154.18292677938899</v>
      </c>
      <c r="AA482" s="1" cm="1">
        <f t="array" ref="AA482">_xll.FDS(A482,"FF_PTX_INC(ANN_R,"&amp;AI482&amp;","&amp;AJ482&amp;",,,USD)")</f>
        <v>96.030676309347101</v>
      </c>
      <c r="AB482" s="1" cm="1">
        <f t="array" ref="AB482">_xll.FDS(A482,"FF_PTX_INC(ANN_R,"&amp;AK482&amp;","&amp;AL482&amp;",,,USD)")</f>
        <v>227.198117609501</v>
      </c>
      <c r="AC482" s="1" cm="1">
        <f t="array" ref="AC482">_xll.FDS(A482,"FF_PTX_INC(ANN_R,"&amp;F482&amp;","&amp;G482&amp;",,,USD)")</f>
        <v>338.14570332908602</v>
      </c>
      <c r="AE482" s="6">
        <f t="shared" si="52"/>
        <v>41275</v>
      </c>
      <c r="AF482" s="6">
        <f t="shared" si="53"/>
        <v>41639</v>
      </c>
      <c r="AG482" s="6">
        <f t="shared" si="54"/>
        <v>41640</v>
      </c>
      <c r="AH482" s="6">
        <f t="shared" si="55"/>
        <v>42004</v>
      </c>
      <c r="AI482" s="6">
        <f>DATE(YEAR(F482)+AO482,MONTH(F482),DAY(F482))</f>
        <v>42005</v>
      </c>
      <c r="AJ482" s="6">
        <f>DATE(YEAR(G482)+AO482,MONTH(G482),DAY(G482))</f>
        <v>42369</v>
      </c>
      <c r="AK482" s="6">
        <f>DATE(YEAR(F482)+AP482,MONTH(F482),DAY(F482))</f>
        <v>42370</v>
      </c>
      <c r="AL482" s="6">
        <f>DATE(YEAR(G482)+AP482,MONTH(G482),DAY(G482))</f>
        <v>42735</v>
      </c>
      <c r="AM482" s="8">
        <v>-4</v>
      </c>
      <c r="AN482" s="8">
        <v>-3</v>
      </c>
      <c r="AO482">
        <v>-2</v>
      </c>
      <c r="AP482">
        <v>-1</v>
      </c>
      <c r="AQ482" cm="1">
        <f t="array" ref="AQ482">_xll.FDS(A482,"FF_DEBT_LT(ANN_R,"&amp;F482&amp;","&amp;G482&amp;")")</f>
        <v>200.822</v>
      </c>
      <c r="AR482" t="e" cm="1">
        <f t="array" ref="AR482">_xll.FDS(A482,"FF_RD_EXP(ANN_R,"&amp;F482&amp;","&amp;G482&amp;")")</f>
        <v>#N/A</v>
      </c>
      <c r="AS482" t="e" cm="1">
        <f t="array" ref="AS482">_xll.FDS(A482,"FF_PTX_INC_FOR(ANN_R,"&amp;F482&amp;","&amp;G482&amp;")")</f>
        <v>#N/A</v>
      </c>
      <c r="AT482" cm="1">
        <f t="array" ref="AT482">_xll.FDS(A482,"FF_MKT_VAL_PUBLIC(ANN_R,"&amp;[1]sample_report!E482&amp;")")</f>
        <v>6888.4840223485498</v>
      </c>
    </row>
    <row r="483" spans="1:46" x14ac:dyDescent="0.25">
      <c r="A483" t="s">
        <v>1330</v>
      </c>
      <c r="B483" t="s">
        <v>1331</v>
      </c>
      <c r="C483" t="s">
        <v>1006</v>
      </c>
      <c r="D483" t="str" cm="1">
        <f t="array" ref="D483">_xll.FDS(A483,"FF_MAJOR_IND_NAME")</f>
        <v>DRUGS, COSMETICS &amp; HEALTH CARE</v>
      </c>
      <c r="E483">
        <v>2017</v>
      </c>
      <c r="F483" s="4">
        <f t="shared" si="49"/>
        <v>42736</v>
      </c>
      <c r="G483" s="4">
        <f t="shared" si="50"/>
        <v>43100</v>
      </c>
      <c r="I483" s="1" cm="1">
        <f t="array" ref="I483">_xll.FDS(A483,"FF_PTX_INC(ANN_R,"&amp;F483&amp;","&amp;G483&amp;",,,USD)")</f>
        <v>-32.1032738759518</v>
      </c>
      <c r="J483" s="1" cm="1">
        <f t="array" ref="J483">_xll.FDS(A483,"FF_MKT_VAL(ANN_R,"&amp;F483&amp;","&amp;G483&amp;",,,USD)")</f>
        <v>2029.5047221969301</v>
      </c>
      <c r="K483" s="1" cm="1">
        <f t="array" ref="K483">_xll.FDS(A483,"FF_SHLDRS_EQ(ANN_R,"&amp;F483&amp;","&amp;G483&amp;",,,USD)")</f>
        <v>414.19312479972803</v>
      </c>
      <c r="L483" s="1" cm="1">
        <f t="array" ref="L483">_xll.FDS(A483,"FF_ASSETS(ANN_R,"&amp;F483&amp;","&amp;G483&amp;",,,USD)")</f>
        <v>445.38630489349401</v>
      </c>
      <c r="M483" s="1" t="e" cm="1">
        <f t="array" ref="M483">_xll.FDS(A483,"FF_TAX_CF(ANN_R,"&amp;F483&amp;","&amp;G483&amp;",,,USD)")</f>
        <v>#N/A</v>
      </c>
      <c r="N483" s="1" cm="1">
        <f t="array" ref="N483">_xll.FDS(A483,"FF_INC_TAX(ANN_R,"&amp;F483&amp;","&amp;G483&amp;",,,USD)")</f>
        <v>-0.43538274598121601</v>
      </c>
      <c r="O483" s="1" cm="1">
        <f t="array" ref="O483">_xll.FDS(A483,"FF_NET_INC(ANN_R,"&amp;F483&amp;","&amp;G483&amp;")")</f>
        <v>-28.076000000000001</v>
      </c>
      <c r="P483" s="1" cm="1">
        <f t="array" ref="P483">_xll.FDS(A483,"FF_ROA(ANN_R,"&amp;F483&amp;","&amp;G483&amp;")")</f>
        <v>-11.779810354955099</v>
      </c>
      <c r="Q483" t="e" cm="1">
        <f t="array" ref="Q483">_xll.FDS(A483,"FF_TAX_RATE(ANN_R,"&amp;F483&amp;","&amp;G483&amp;")")</f>
        <v>#N/A</v>
      </c>
      <c r="R483" t="e" cm="1">
        <f t="array" ref="R483">_xll.FDS(A483,"FF_TAX_REFUND(ANN_R,"&amp;F483&amp;","&amp;G483&amp;",,,,,""D=1"")")</f>
        <v>#N/A</v>
      </c>
      <c r="S483" t="e">
        <f t="shared" si="51"/>
        <v>#N/A</v>
      </c>
      <c r="T483" s="1" t="e" cm="1">
        <f t="array" ref="T483">_xll.FDS($A483,"FF_TAX_CF(ANN_R,"&amp;AE483&amp;","&amp;AF483&amp;",,,USD)")</f>
        <v>#N/A</v>
      </c>
      <c r="U483" s="1" t="e" cm="1">
        <f t="array" ref="U483">_xll.FDS($A483,"FF_TAX_CF(ANN_R,"&amp;AG483&amp;","&amp;AH483&amp;",,,USD)")</f>
        <v>#N/A</v>
      </c>
      <c r="V483" s="1" t="e" cm="1">
        <f t="array" ref="V483">_xll.FDS(A483,"FF_TAX_CF(ANN_R,"&amp;AI483&amp;","&amp;AJ483&amp;",,,USD)")</f>
        <v>#N/A</v>
      </c>
      <c r="W483" s="1" t="e" cm="1">
        <f t="array" ref="W483">_xll.FDS(A483,"FF_TAX_CF(ANN_R,"&amp;AK483&amp;","&amp;AL483&amp;",,,USD)")</f>
        <v>#N/A</v>
      </c>
      <c r="X483" s="1" t="e" cm="1">
        <f t="array" ref="X483">_xll.FDS(A483,"FF_TAX_CF(ANN_R,"&amp;F483&amp;","&amp;G483&amp;",,,USD)")</f>
        <v>#N/A</v>
      </c>
      <c r="Y483" s="1" cm="1">
        <f t="array" ref="Y483">_xll.FDS($A483,"FF_PTX_INC(ANN_R,"&amp;AE483&amp;","&amp;AF483&amp;",,,USD)")</f>
        <v>-8.5418949975967404</v>
      </c>
      <c r="Z483" s="1" cm="1">
        <f t="array" ref="Z483">_xll.FDS($A483,"FF_PTX_INC(ANN_R,"&amp;AG483&amp;","&amp;AH483&amp;",,,USD)")</f>
        <v>-14.3362173814774</v>
      </c>
      <c r="AA483" s="1" cm="1">
        <f t="array" ref="AA483">_xll.FDS(A483,"FF_PTX_INC(ANN_R,"&amp;AI483&amp;","&amp;AJ483&amp;",,,USD)")</f>
        <v>-17.654019336700401</v>
      </c>
      <c r="AB483" s="1" cm="1">
        <f t="array" ref="AB483">_xll.FDS(A483,"FF_PTX_INC(ANN_R,"&amp;AK483&amp;","&amp;AL483&amp;",,,USD)")</f>
        <v>-24.352932193875301</v>
      </c>
      <c r="AC483" s="1" cm="1">
        <f t="array" ref="AC483">_xll.FDS(A483,"FF_PTX_INC(ANN_R,"&amp;F483&amp;","&amp;G483&amp;",,,USD)")</f>
        <v>-32.1032738759518</v>
      </c>
      <c r="AE483" s="6">
        <f t="shared" si="52"/>
        <v>41275</v>
      </c>
      <c r="AF483" s="6">
        <f t="shared" si="53"/>
        <v>41639</v>
      </c>
      <c r="AG483" s="6">
        <f t="shared" si="54"/>
        <v>41640</v>
      </c>
      <c r="AH483" s="6">
        <f t="shared" si="55"/>
        <v>42004</v>
      </c>
      <c r="AI483" s="6">
        <f>DATE(YEAR(F483)+AO483,MONTH(F483),DAY(F483))</f>
        <v>42005</v>
      </c>
      <c r="AJ483" s="6">
        <f>DATE(YEAR(G483)+AO483,MONTH(G483),DAY(G483))</f>
        <v>42369</v>
      </c>
      <c r="AK483" s="6">
        <f>DATE(YEAR(F483)+AP483,MONTH(F483),DAY(F483))</f>
        <v>42370</v>
      </c>
      <c r="AL483" s="6">
        <f>DATE(YEAR(G483)+AP483,MONTH(G483),DAY(G483))</f>
        <v>42735</v>
      </c>
      <c r="AM483" s="8">
        <v>-4</v>
      </c>
      <c r="AN483" s="8">
        <v>-3</v>
      </c>
      <c r="AO483">
        <v>-2</v>
      </c>
      <c r="AP483">
        <v>-1</v>
      </c>
      <c r="AQ483" cm="1">
        <f t="array" ref="AQ483">_xll.FDS(A483,"FF_DEBT_LT(ANN_R,"&amp;F483&amp;","&amp;G483&amp;")")</f>
        <v>0</v>
      </c>
      <c r="AR483" cm="1">
        <f t="array" ref="AR483">_xll.FDS(A483,"FF_RD_EXP(ANN_R,"&amp;F483&amp;","&amp;G483&amp;")")</f>
        <v>51.293999999999997</v>
      </c>
      <c r="AS483" t="e" cm="1">
        <f t="array" ref="AS483">_xll.FDS(A483,"FF_PTX_INC_FOR(ANN_R,"&amp;F483&amp;","&amp;G483&amp;")")</f>
        <v>#N/A</v>
      </c>
      <c r="AT483" cm="1">
        <f t="array" ref="AT483">_xll.FDS(A483,"FF_MKT_VAL_PUBLIC(ANN_R,"&amp;[1]sample_report!E483&amp;")")</f>
        <v>1428.5361277028301</v>
      </c>
    </row>
    <row r="484" spans="1:46" hidden="1" x14ac:dyDescent="0.25">
      <c r="A484" t="s">
        <v>1356</v>
      </c>
      <c r="B484" t="s">
        <v>1357</v>
      </c>
      <c r="C484" t="s">
        <v>940</v>
      </c>
      <c r="D484" t="str" cm="1">
        <f t="array" ref="D484">_xll.FDS(A484,"FF_MAJOR_IND_NAME")</f>
        <v>DRUGS, COSMETICS &amp; HEALTH CARE</v>
      </c>
      <c r="E484">
        <v>2017</v>
      </c>
      <c r="F484" s="4">
        <f t="shared" si="49"/>
        <v>42736</v>
      </c>
      <c r="G484" s="4">
        <f t="shared" si="50"/>
        <v>43100</v>
      </c>
      <c r="I484" s="1" cm="1">
        <f t="array" ref="I484">_xll.FDS(A484,"FF_PTX_INC(ANN_R,"&amp;F484&amp;","&amp;G484&amp;",,,USD)")</f>
        <v>226.923517487645</v>
      </c>
      <c r="J484" s="1" cm="1">
        <f t="array" ref="J484">_xll.FDS(A484,"FF_MKT_VAL(ANN_R,"&amp;F484&amp;","&amp;G484&amp;",,,USD)")</f>
        <v>6531.8770632057804</v>
      </c>
      <c r="K484" s="1" cm="1">
        <f t="array" ref="K484">_xll.FDS(A484,"FF_SHLDRS_EQ(ANN_R,"&amp;F484&amp;","&amp;G484&amp;",,,USD)")</f>
        <v>741.84579857826202</v>
      </c>
      <c r="L484" s="1" cm="1">
        <f t="array" ref="L484">_xll.FDS(A484,"FF_ASSETS(ANN_R,"&amp;F484&amp;","&amp;G484&amp;",,,USD)")</f>
        <v>2783.7532647800399</v>
      </c>
      <c r="M484" s="1" cm="1">
        <f t="array" ref="M484">_xll.FDS(A484,"FF_TAX_CF(ANN_R,"&amp;F484&amp;","&amp;G484&amp;",,,USD)")</f>
        <v>61.5750763882399</v>
      </c>
      <c r="N484" s="1" cm="1">
        <f t="array" ref="N484">_xll.FDS(A484,"FF_INC_TAX(ANN_R,"&amp;F484&amp;","&amp;G484&amp;",,,USD)")</f>
        <v>47.214213378310198</v>
      </c>
      <c r="O484" s="1" cm="1">
        <f t="array" ref="O484">_xll.FDS(A484,"FF_NET_INC(ANN_R,"&amp;F484&amp;","&amp;G484&amp;")")</f>
        <v>114.73</v>
      </c>
      <c r="P484" s="1" cm="1">
        <f t="array" ref="P484">_xll.FDS(A484,"FF_ROA(ANN_R,"&amp;F484&amp;","&amp;G484&amp;")")</f>
        <v>5.6168196160314103</v>
      </c>
      <c r="Q484" cm="1">
        <f t="array" ref="Q484">_xll.FDS(A484,"FF_TAX_RATE(ANN_R,"&amp;F484&amp;","&amp;G484&amp;")")</f>
        <v>20.806223127966799</v>
      </c>
      <c r="R484" t="e" cm="1">
        <f t="array" ref="R484">_xll.FDS(A484,"FF_TAX_REFUND(ANN_R,"&amp;F484&amp;","&amp;G484&amp;",,,,,""D=1"")")</f>
        <v>#N/A</v>
      </c>
      <c r="S484">
        <f t="shared" si="51"/>
        <v>0.30939189100357695</v>
      </c>
      <c r="T484" s="1" cm="1">
        <f t="array" ref="T484">_xll.FDS($A484,"FF_TAX_CF(ANN_R,"&amp;AE484&amp;","&amp;AF484&amp;",,,USD)")</f>
        <v>49.464395993232699</v>
      </c>
      <c r="U484" s="1" cm="1">
        <f t="array" ref="U484">_xll.FDS($A484,"FF_TAX_CF(ANN_R,"&amp;AG484&amp;","&amp;AH484&amp;",,,USD)")</f>
        <v>42.870701866149901</v>
      </c>
      <c r="V484" s="1" cm="1">
        <f t="array" ref="V484">_xll.FDS(A484,"FF_TAX_CF(ANN_R,"&amp;AI484&amp;","&amp;AJ484&amp;",,,USD)")</f>
        <v>51.096853203296703</v>
      </c>
      <c r="W484" s="1" cm="1">
        <f t="array" ref="W484">_xll.FDS(A484,"FF_TAX_CF(ANN_R,"&amp;AK484&amp;","&amp;AL484&amp;",,,USD)")</f>
        <v>72.875167840123197</v>
      </c>
      <c r="X484" s="1" cm="1">
        <f t="array" ref="X484">_xll.FDS(A484,"FF_TAX_CF(ANN_R,"&amp;F484&amp;","&amp;G484&amp;",,,USD)")</f>
        <v>61.5750763882399</v>
      </c>
      <c r="Y484" s="1" cm="1">
        <f t="array" ref="Y484">_xll.FDS($A484,"FF_PTX_INC(ANN_R,"&amp;AE484&amp;","&amp;AF484&amp;",,,USD)")</f>
        <v>126.648130757809</v>
      </c>
      <c r="Z484" s="1" cm="1">
        <f t="array" ref="Z484">_xll.FDS($A484,"FF_PTX_INC(ANN_R,"&amp;AG484&amp;","&amp;AH484&amp;",,,USD)")</f>
        <v>127.643800760508</v>
      </c>
      <c r="AA484" s="1" cm="1">
        <f t="array" ref="AA484">_xll.FDS(A484,"FF_PTX_INC(ANN_R,"&amp;AI484&amp;","&amp;AJ484&amp;",,,USD)")</f>
        <v>191.15909643960001</v>
      </c>
      <c r="AB484" s="1" cm="1">
        <f t="array" ref="AB484">_xll.FDS(A484,"FF_PTX_INC(ANN_R,"&amp;AK484&amp;","&amp;AL484&amp;",,,USD)")</f>
        <v>225.781493452787</v>
      </c>
      <c r="AC484" s="1" cm="1">
        <f t="array" ref="AC484">_xll.FDS(A484,"FF_PTX_INC(ANN_R,"&amp;F484&amp;","&amp;G484&amp;",,,USD)")</f>
        <v>226.923517487645</v>
      </c>
      <c r="AE484" s="6">
        <f t="shared" si="52"/>
        <v>41275</v>
      </c>
      <c r="AF484" s="6">
        <f t="shared" si="53"/>
        <v>41639</v>
      </c>
      <c r="AG484" s="6">
        <f t="shared" si="54"/>
        <v>41640</v>
      </c>
      <c r="AH484" s="6">
        <f t="shared" si="55"/>
        <v>42004</v>
      </c>
      <c r="AI484" s="6">
        <f>DATE(YEAR(F484)+AO484,MONTH(F484),DAY(F484))</f>
        <v>42005</v>
      </c>
      <c r="AJ484" s="6">
        <f>DATE(YEAR(G484)+AO484,MONTH(G484),DAY(G484))</f>
        <v>42369</v>
      </c>
      <c r="AK484" s="6">
        <f>DATE(YEAR(F484)+AP484,MONTH(F484),DAY(F484))</f>
        <v>42370</v>
      </c>
      <c r="AL484" s="6">
        <f>DATE(YEAR(G484)+AP484,MONTH(G484),DAY(G484))</f>
        <v>42735</v>
      </c>
      <c r="AM484" s="8">
        <v>-4</v>
      </c>
      <c r="AN484" s="8">
        <v>-3</v>
      </c>
      <c r="AO484">
        <v>-2</v>
      </c>
      <c r="AP484">
        <v>-1</v>
      </c>
      <c r="AQ484" cm="1">
        <f t="array" ref="AQ484">_xll.FDS(A484,"FF_DEBT_LT(ANN_R,"&amp;F484&amp;","&amp;G484&amp;")")</f>
        <v>887.39800000000002</v>
      </c>
      <c r="AR484" cm="1">
        <f t="array" ref="AR484">_xll.FDS(A484,"FF_RD_EXP(ANN_R,"&amp;F484&amp;","&amp;G484&amp;")")</f>
        <v>68.778999999999996</v>
      </c>
      <c r="AS484" t="e" cm="1">
        <f t="array" ref="AS484">_xll.FDS(A484,"FF_PTX_INC_FOR(ANN_R,"&amp;F484&amp;","&amp;G484&amp;")")</f>
        <v>#N/A</v>
      </c>
      <c r="AT484" cm="1">
        <f t="array" ref="AT484">_xll.FDS(A484,"FF_MKT_VAL_PUBLIC(ANN_R,"&amp;[1]sample_report!E484&amp;")")</f>
        <v>2481.4100564539799</v>
      </c>
    </row>
    <row r="485" spans="1:46" hidden="1" x14ac:dyDescent="0.25">
      <c r="A485" t="s">
        <v>1362</v>
      </c>
      <c r="B485" t="s">
        <v>1363</v>
      </c>
      <c r="C485" t="s">
        <v>1006</v>
      </c>
      <c r="D485" t="str" cm="1">
        <f t="array" ref="D485">_xll.FDS(A485,"FF_MAJOR_IND_NAME")</f>
        <v>DRUGS, COSMETICS &amp; HEALTH CARE</v>
      </c>
      <c r="E485">
        <v>2017</v>
      </c>
      <c r="F485" s="4">
        <f t="shared" si="49"/>
        <v>42736</v>
      </c>
      <c r="G485" s="4">
        <f t="shared" si="50"/>
        <v>43100</v>
      </c>
      <c r="I485" s="1" cm="1">
        <f t="array" ref="I485">_xll.FDS(A485,"FF_PTX_INC(ANN_R,"&amp;F485&amp;","&amp;G485&amp;",,,USD)")</f>
        <v>1114.3993601799</v>
      </c>
      <c r="J485" s="1" cm="1">
        <f t="array" ref="J485">_xll.FDS(A485,"FF_MKT_VAL(ANN_R,"&amp;F485&amp;","&amp;G485&amp;",,,USD)")</f>
        <v>14956.927187044301</v>
      </c>
      <c r="K485" s="1" cm="1">
        <f t="array" ref="K485">_xll.FDS(A485,"FF_SHLDRS_EQ(ANN_R,"&amp;F485&amp;","&amp;G485&amp;",,,USD)")</f>
        <v>6980.2500629425003</v>
      </c>
      <c r="L485" s="1" cm="1">
        <f t="array" ref="L485">_xll.FDS(A485,"FF_ASSETS(ANN_R,"&amp;F485&amp;","&amp;G485&amp;",,,USD)")</f>
        <v>11908.333024978599</v>
      </c>
      <c r="M485" s="1" cm="1">
        <f t="array" ref="M485">_xll.FDS(A485,"FF_TAX_CF(ANN_R,"&amp;F485&amp;","&amp;G485&amp;",,,USD)")</f>
        <v>207.53996181488</v>
      </c>
      <c r="N485" s="1" cm="1">
        <f t="array" ref="N485">_xll.FDS(A485,"FF_INC_TAX(ANN_R,"&amp;F485&amp;","&amp;G485&amp;",,,USD)")</f>
        <v>245.88973736763</v>
      </c>
      <c r="O485" s="1" cm="1">
        <f t="array" ref="O485">_xll.FDS(A485,"FF_NET_INC(ANN_R,"&amp;F485&amp;","&amp;G485&amp;")")</f>
        <v>752</v>
      </c>
      <c r="P485" s="1" cm="1">
        <f t="array" ref="P485">_xll.FDS(A485,"FF_ROA(ANN_R,"&amp;F485&amp;","&amp;G485&amp;")")</f>
        <v>7.4718068458443003</v>
      </c>
      <c r="Q485" cm="1">
        <f t="array" ref="Q485">_xll.FDS(A485,"FF_TAX_RATE(ANN_R,"&amp;F485&amp;","&amp;G485&amp;")")</f>
        <v>22.0647773279352</v>
      </c>
      <c r="R485" t="e" cm="1">
        <f t="array" ref="R485">_xll.FDS(A485,"FF_TAX_REFUND(ANN_R,"&amp;F485&amp;","&amp;G485&amp;",,,,,""D=1"")")</f>
        <v>#N/A</v>
      </c>
      <c r="S485">
        <f t="shared" si="51"/>
        <v>0.55405003782221685</v>
      </c>
      <c r="T485" s="1" cm="1">
        <f t="array" ref="T485">_xll.FDS($A485,"FF_TAX_CF(ANN_R,"&amp;AE485&amp;","&amp;AF485&amp;",,,USD)")</f>
        <v>131.43419408798201</v>
      </c>
      <c r="U485" s="1" cm="1">
        <f t="array" ref="U485">_xll.FDS($A485,"FF_TAX_CF(ANN_R,"&amp;AG485&amp;","&amp;AH485&amp;",,,USD)")</f>
        <v>273.24766659736599</v>
      </c>
      <c r="V485" s="1" cm="1">
        <f t="array" ref="V485">_xll.FDS(A485,"FF_TAX_CF(ANN_R,"&amp;AI485&amp;","&amp;AJ485&amp;",,,USD)")</f>
        <v>367.05278897285501</v>
      </c>
      <c r="W485" s="1" cm="1">
        <f t="array" ref="W485">_xll.FDS(A485,"FF_TAX_CF(ANN_R,"&amp;AK485&amp;","&amp;AL485&amp;",,,USD)")</f>
        <v>538.71805489063297</v>
      </c>
      <c r="X485" s="1" cm="1">
        <f t="array" ref="X485">_xll.FDS(A485,"FF_TAX_CF(ANN_R,"&amp;F485&amp;","&amp;G485&amp;",,,USD)")</f>
        <v>207.53996181488</v>
      </c>
      <c r="Y485" s="1" cm="1">
        <f t="array" ref="Y485">_xll.FDS($A485,"FF_PTX_INC(ANN_R,"&amp;AE485&amp;","&amp;AF485&amp;",,,USD)")</f>
        <v>160.64179277420001</v>
      </c>
      <c r="Z485" s="1" cm="1">
        <f t="array" ref="Z485">_xll.FDS($A485,"FF_PTX_INC(ANN_R,"&amp;AG485&amp;","&amp;AH485&amp;",,,USD)")</f>
        <v>147.235393166542</v>
      </c>
      <c r="AA485" s="1" cm="1">
        <f t="array" ref="AA485">_xll.FDS(A485,"FF_PTX_INC(ANN_R,"&amp;AI485&amp;","&amp;AJ485&amp;",,,USD)")</f>
        <v>472.40026617050199</v>
      </c>
      <c r="AB485" s="1" cm="1">
        <f t="array" ref="AB485">_xll.FDS(A485,"FF_PTX_INC(ANN_R,"&amp;AK485&amp;","&amp;AL485&amp;",,,USD)")</f>
        <v>845.13468980789196</v>
      </c>
      <c r="AC485" s="1" cm="1">
        <f t="array" ref="AC485">_xll.FDS(A485,"FF_PTX_INC(ANN_R,"&amp;F485&amp;","&amp;G485&amp;",,,USD)")</f>
        <v>1114.3993601799</v>
      </c>
      <c r="AE485" s="6">
        <f t="shared" si="52"/>
        <v>41275</v>
      </c>
      <c r="AF485" s="6">
        <f t="shared" si="53"/>
        <v>41639</v>
      </c>
      <c r="AG485" s="6">
        <f t="shared" si="54"/>
        <v>41640</v>
      </c>
      <c r="AH485" s="6">
        <f t="shared" si="55"/>
        <v>42004</v>
      </c>
      <c r="AI485" s="6">
        <f>DATE(YEAR(F485)+AO485,MONTH(F485),DAY(F485))</f>
        <v>42005</v>
      </c>
      <c r="AJ485" s="6">
        <f>DATE(YEAR(G485)+AO485,MONTH(G485),DAY(G485))</f>
        <v>42369</v>
      </c>
      <c r="AK485" s="6">
        <f>DATE(YEAR(F485)+AP485,MONTH(F485),DAY(F485))</f>
        <v>42370</v>
      </c>
      <c r="AL485" s="6">
        <f>DATE(YEAR(G485)+AP485,MONTH(G485),DAY(G485))</f>
        <v>42735</v>
      </c>
      <c r="AM485" s="8">
        <v>-4</v>
      </c>
      <c r="AN485" s="8">
        <v>-3</v>
      </c>
      <c r="AO485">
        <v>-2</v>
      </c>
      <c r="AP485">
        <v>-1</v>
      </c>
      <c r="AQ485" cm="1">
        <f t="array" ref="AQ485">_xll.FDS(A485,"FF_DEBT_LT(ANN_R,"&amp;F485&amp;","&amp;G485&amp;")")</f>
        <v>1534</v>
      </c>
      <c r="AR485" cm="1">
        <f t="array" ref="AR485">_xll.FDS(A485,"FF_RD_EXP(ANN_R,"&amp;F485&amp;","&amp;G485&amp;")")</f>
        <v>1057</v>
      </c>
      <c r="AS485" t="e" cm="1">
        <f t="array" ref="AS485">_xll.FDS(A485,"FF_PTX_INC_FOR(ANN_R,"&amp;F485&amp;","&amp;G485&amp;")")</f>
        <v>#N/A</v>
      </c>
      <c r="AT485" cm="1">
        <f t="array" ref="AT485">_xll.FDS(A485,"FF_MKT_VAL_PUBLIC(ANN_R,"&amp;[1]sample_report!E485&amp;")")</f>
        <v>7665.31345127846</v>
      </c>
    </row>
    <row r="486" spans="1:46" hidden="1" x14ac:dyDescent="0.25">
      <c r="A486" t="s">
        <v>1182</v>
      </c>
      <c r="B486" t="s">
        <v>1183</v>
      </c>
      <c r="C486" t="s">
        <v>1061</v>
      </c>
      <c r="D486" t="str" cm="1">
        <f t="array" ref="D486">_xll.FDS(A486,"FF_MAJOR_IND_NAME")</f>
        <v>RECREATION</v>
      </c>
      <c r="E486">
        <v>2020</v>
      </c>
      <c r="F486" s="4">
        <f t="shared" si="49"/>
        <v>43831</v>
      </c>
      <c r="G486" s="4">
        <f t="shared" si="50"/>
        <v>44196</v>
      </c>
      <c r="H486">
        <v>0</v>
      </c>
      <c r="I486" s="1" cm="1">
        <f t="array" ref="I486">_xll.FDS(A486,"FF_PTX_INC(ANN_R,"&amp;F486&amp;","&amp;G486&amp;",,,USD)")</f>
        <v>340.48985886914699</v>
      </c>
      <c r="J486" s="1" cm="1">
        <f t="array" ref="J486">_xll.FDS(A486,"FF_MKT_VAL(ANN_R,"&amp;F486&amp;","&amp;G486&amp;",,,USD)")</f>
        <v>21582.8930087361</v>
      </c>
      <c r="K486" s="1" cm="1">
        <f t="array" ref="K486">_xll.FDS(A486,"FF_SHLDRS_EQ(ANN_R,"&amp;F486&amp;","&amp;G486&amp;",,,USD)")</f>
        <v>3335.6065590509502</v>
      </c>
      <c r="L486" s="1" cm="1">
        <f t="array" ref="L486">_xll.FDS(A486,"FF_ASSETS(ANN_R,"&amp;F486&amp;","&amp;G486&amp;",,,USD)")</f>
        <v>3877.5670248003698</v>
      </c>
      <c r="M486" s="1" cm="1">
        <f t="array" ref="M486">_xll.FDS(A486,"FF_TAX_CF(ANN_R,"&amp;F486&amp;","&amp;G486&amp;",,,USD)")</f>
        <v>7.4292137130802498</v>
      </c>
      <c r="N486" s="1" cm="1">
        <f t="array" ref="N486">_xll.FDS(A486,"FF_INC_TAX(ANN_R,"&amp;F486&amp;","&amp;G486&amp;",,,USD)")</f>
        <v>16.028041246878701</v>
      </c>
      <c r="O486" s="1" cm="1">
        <f t="array" ref="O486">_xll.FDS(A486,"FF_NET_INC(ANN_R,"&amp;F486&amp;","&amp;G486&amp;")")</f>
        <v>2986.5870607904699</v>
      </c>
      <c r="P486" s="1" cm="1">
        <f t="array" ref="P486">_xll.FDS(A486,"FF_ROA(ANN_R,"&amp;F486&amp;","&amp;G486&amp;")")</f>
        <v>16.406767567578999</v>
      </c>
      <c r="Q486" cm="1">
        <f t="array" ref="Q486">_xll.FDS(A486,"FF_TAX_RATE(ANN_R,"&amp;F486&amp;","&amp;G486&amp;")")</f>
        <v>4.7073476138501897</v>
      </c>
      <c r="R486" t="e" cm="1">
        <f t="array" ref="R486">_xll.FDS(A486,"FF_TAX_REFUND(ANN_R,"&amp;F486&amp;","&amp;G486&amp;",,,,,""D=1"")")</f>
        <v>#N/A</v>
      </c>
      <c r="S486">
        <f t="shared" si="51"/>
        <v>2.8233351944658806E-2</v>
      </c>
      <c r="T486" s="1" cm="1">
        <f t="array" ref="T486">_xll.FDS($A486,"FF_TAX_CF(ANN_R,"&amp;AE486&amp;","&amp;AF486&amp;",,,USD)")</f>
        <v>0.61947043829258197</v>
      </c>
      <c r="U486" s="1" cm="1">
        <f t="array" ref="U486">_xll.FDS($A486,"FF_TAX_CF(ANN_R,"&amp;AG486&amp;","&amp;AH486&amp;",,,USD)")</f>
        <v>3.35447728550036</v>
      </c>
      <c r="V486" s="1" cm="1">
        <f t="array" ref="V486">_xll.FDS(A486,"FF_TAX_CF(ANN_R,"&amp;AI486&amp;","&amp;AJ486&amp;",,,USD)")</f>
        <v>3.4354312364398298</v>
      </c>
      <c r="W486" s="1" cm="1">
        <f t="array" ref="W486">_xll.FDS(A486,"FF_TAX_CF(ANN_R,"&amp;AK486&amp;","&amp;AL486&amp;",,,USD)")</f>
        <v>5.9241832775486198</v>
      </c>
      <c r="X486" s="1" cm="1">
        <f t="array" ref="X486">_xll.FDS(A486,"FF_TAX_CF(ANN_R,"&amp;F486&amp;","&amp;G486&amp;",,,USD)")</f>
        <v>7.4292137130802498</v>
      </c>
      <c r="Y486" s="1" cm="1">
        <f t="array" ref="Y486">_xll.FDS($A486,"FF_PTX_INC(ANN_R,"&amp;AE486&amp;","&amp;AF486&amp;",,,USD)")</f>
        <v>38.307609425128902</v>
      </c>
      <c r="Z486" s="1" cm="1">
        <f t="array" ref="Z486">_xll.FDS($A486,"FF_PTX_INC(ANN_R,"&amp;AG486&amp;","&amp;AH486&amp;",,,USD)")</f>
        <v>75.192627357295294</v>
      </c>
      <c r="AA486" s="1" cm="1">
        <f t="array" ref="AA486">_xll.FDS(A486,"FF_PTX_INC(ANN_R,"&amp;AI486&amp;","&amp;AJ486&amp;",,,USD)")</f>
        <v>105.382325077687</v>
      </c>
      <c r="AB486" s="1" cm="1">
        <f t="array" ref="AB486">_xll.FDS(A486,"FF_PTX_INC(ANN_R,"&amp;AK486&amp;","&amp;AL486&amp;",,,USD)")</f>
        <v>176.02647882611501</v>
      </c>
      <c r="AC486" s="1" cm="1">
        <f t="array" ref="AC486">_xll.FDS(A486,"FF_PTX_INC(ANN_R,"&amp;F486&amp;","&amp;G486&amp;",,,USD)")</f>
        <v>340.48985886914699</v>
      </c>
      <c r="AE486" s="6">
        <f t="shared" si="52"/>
        <v>42370</v>
      </c>
      <c r="AF486" s="6">
        <f t="shared" si="53"/>
        <v>42735</v>
      </c>
      <c r="AG486" s="6">
        <f t="shared" si="54"/>
        <v>42736</v>
      </c>
      <c r="AH486" s="6">
        <f t="shared" si="55"/>
        <v>43100</v>
      </c>
      <c r="AI486" s="6">
        <f>DATE(YEAR(F486)+AO486,MONTH(F486),DAY(F486))</f>
        <v>43101</v>
      </c>
      <c r="AJ486" s="6">
        <f>DATE(YEAR(G486)+AO486,MONTH(G486),DAY(G486))</f>
        <v>43465</v>
      </c>
      <c r="AK486" s="6">
        <f>DATE(YEAR(F486)+AP486,MONTH(F486),DAY(F486))</f>
        <v>43466</v>
      </c>
      <c r="AL486" s="6">
        <f>DATE(YEAR(G486)+AP486,MONTH(G486),DAY(G486))</f>
        <v>43830</v>
      </c>
      <c r="AM486" s="8">
        <v>-4</v>
      </c>
      <c r="AN486" s="8">
        <v>-3</v>
      </c>
      <c r="AO486">
        <v>-2</v>
      </c>
      <c r="AP486">
        <v>-1</v>
      </c>
      <c r="AQ486" cm="1">
        <f t="array" ref="AQ486">_xll.FDS(A486,"FF_DEBT_LT(ANN_R,"&amp;F486&amp;","&amp;G486&amp;")")</f>
        <v>382.62547130809497</v>
      </c>
      <c r="AR486" t="e" cm="1">
        <f t="array" ref="AR486">_xll.FDS(A486,"FF_RD_EXP(ANN_R,"&amp;F486&amp;","&amp;G486&amp;")")</f>
        <v>#N/A</v>
      </c>
      <c r="AS486" t="e" cm="1">
        <f t="array" ref="AS486">_xll.FDS(A486,"FF_PTX_INC_FOR(ANN_R,"&amp;F486&amp;","&amp;G486&amp;")")</f>
        <v>#N/A</v>
      </c>
      <c r="AT486" cm="1">
        <f t="array" ref="AT486">_xll.FDS(A486,"FF_MKT_VAL_PUBLIC(ANN_R,"&amp;[1]sample_report!E486&amp;")")</f>
        <v>139006.822532386</v>
      </c>
    </row>
    <row r="487" spans="1:46" x14ac:dyDescent="0.25">
      <c r="A487" t="s">
        <v>1182</v>
      </c>
      <c r="B487" t="s">
        <v>1183</v>
      </c>
      <c r="C487" t="s">
        <v>1061</v>
      </c>
      <c r="D487" t="str" cm="1">
        <f t="array" ref="D487">_xll.FDS(A487,"FF_MAJOR_IND_NAME")</f>
        <v>RECREATION</v>
      </c>
      <c r="E487">
        <v>2016</v>
      </c>
      <c r="F487" s="4">
        <f t="shared" si="49"/>
        <v>42370</v>
      </c>
      <c r="G487" s="4">
        <f t="shared" si="50"/>
        <v>42735</v>
      </c>
      <c r="H487" s="5">
        <v>0</v>
      </c>
      <c r="I487" s="1" cm="1">
        <f t="array" ref="I487">_xll.FDS(A487,"FF_PTX_INC(ANN_R,"&amp;F487&amp;","&amp;G487&amp;",,,USD)")</f>
        <v>38.307609425128902</v>
      </c>
      <c r="J487" s="1" cm="1">
        <f t="array" ref="J487">_xll.FDS(A487,"FF_MKT_VAL(ANN_R,"&amp;F487&amp;","&amp;G487&amp;",,,USD)")</f>
        <v>1027.4874615526601</v>
      </c>
      <c r="K487" s="1" cm="1">
        <f t="array" ref="K487">_xll.FDS(A487,"FF_SHLDRS_EQ(ANN_R,"&amp;F487&amp;","&amp;G487&amp;",,,USD)")</f>
        <v>67.394304279613493</v>
      </c>
      <c r="L487" s="1" cm="1">
        <f t="array" ref="L487">_xll.FDS(A487,"FF_ASSETS(ANN_R,"&amp;F487&amp;","&amp;G487&amp;",,,USD)")</f>
        <v>108.97465771818401</v>
      </c>
      <c r="M487" s="1" cm="1">
        <f t="array" ref="M487">_xll.FDS(A487,"FF_TAX_CF(ANN_R,"&amp;F487&amp;","&amp;G487&amp;",,,USD)")</f>
        <v>0.61947043829258197</v>
      </c>
      <c r="N487" s="1" cm="1">
        <f t="array" ref="N487">_xll.FDS(A487,"FF_INC_TAX(ANN_R,"&amp;F487&amp;","&amp;G487&amp;",,,USD)")</f>
        <v>3.1969099404742201</v>
      </c>
      <c r="O487" s="1" cm="1">
        <f t="array" ref="O487">_xll.FDS(A487,"FF_NET_INC(ANN_R,"&amp;F487&amp;","&amp;G487&amp;")")</f>
        <v>300.610244048232</v>
      </c>
      <c r="P487" s="1" cm="1">
        <f t="array" ref="P487">_xll.FDS(A487,"FF_ROA(ANN_R,"&amp;F487&amp;","&amp;G487&amp;")")</f>
        <v>39.143573549256303</v>
      </c>
      <c r="Q487" cm="1">
        <f t="array" ref="Q487">_xll.FDS(A487,"FF_TAX_RATE(ANN_R,"&amp;F487&amp;","&amp;G487&amp;")")</f>
        <v>8.3453652902108004</v>
      </c>
      <c r="R487" t="e" cm="1">
        <f t="array" ref="R487">_xll.FDS(A487,"FF_TAX_REFUND(ANN_R,"&amp;F487&amp;","&amp;G487&amp;",,,,,""D=1"")")</f>
        <v>#N/A</v>
      </c>
      <c r="S487" t="e">
        <f t="shared" si="51"/>
        <v>#N/A</v>
      </c>
      <c r="T487" s="1" t="e" cm="1">
        <f t="array" ref="T487">_xll.FDS($A487,"FF_TAX_CF(ANN_R,"&amp;AE487&amp;","&amp;AF487&amp;",,,USD)")</f>
        <v>#N/A</v>
      </c>
      <c r="U487" s="1" cm="1">
        <f t="array" ref="U487">_xll.FDS($A487,"FF_TAX_CF(ANN_R,"&amp;AG487&amp;","&amp;AH487&amp;",,,USD)")</f>
        <v>1.20282196708504</v>
      </c>
      <c r="V487" s="1" cm="1">
        <f t="array" ref="V487">_xll.FDS(A487,"FF_TAX_CF(ANN_R,"&amp;AI487&amp;","&amp;AJ487&amp;",,,USD)")</f>
        <v>0.96034621451847901</v>
      </c>
      <c r="W487" s="1" cm="1">
        <f t="array" ref="W487">_xll.FDS(A487,"FF_TAX_CF(ANN_R,"&amp;AK487&amp;","&amp;AL487&amp;",,,USD)")</f>
        <v>1.1654758208445199</v>
      </c>
      <c r="X487" s="1" cm="1">
        <f t="array" ref="X487">_xll.FDS(A487,"FF_TAX_CF(ANN_R,"&amp;F487&amp;","&amp;G487&amp;",,,USD)")</f>
        <v>0.61947043829258197</v>
      </c>
      <c r="Y487" s="1" t="e" cm="1">
        <f t="array" ref="Y487">_xll.FDS($A487,"FF_PTX_INC(ANN_R,"&amp;AE487&amp;","&amp;AF487&amp;",,,USD)")</f>
        <v>#N/A</v>
      </c>
      <c r="Z487" s="1" cm="1">
        <f t="array" ref="Z487">_xll.FDS($A487,"FF_PTX_INC(ANN_R,"&amp;AG487&amp;","&amp;AH487&amp;",,,USD)")</f>
        <v>10.4576474997008</v>
      </c>
      <c r="AA487" s="1" cm="1">
        <f t="array" ref="AA487">_xll.FDS(A487,"FF_PTX_INC(ANN_R,"&amp;AI487&amp;","&amp;AJ487&amp;",,,USD)")</f>
        <v>17.377756569622399</v>
      </c>
      <c r="AB487" s="1" cm="1">
        <f t="array" ref="AB487">_xll.FDS(A487,"FF_PTX_INC(ANN_R,"&amp;AK487&amp;","&amp;AL487&amp;",,,USD)")</f>
        <v>23.371615984889601</v>
      </c>
      <c r="AC487" s="1" cm="1">
        <f t="array" ref="AC487">_xll.FDS(A487,"FF_PTX_INC(ANN_R,"&amp;F487&amp;","&amp;G487&amp;",,,USD)")</f>
        <v>38.307609425128902</v>
      </c>
      <c r="AE487" s="6">
        <f t="shared" si="52"/>
        <v>40909</v>
      </c>
      <c r="AF487" s="6">
        <f t="shared" si="53"/>
        <v>41274</v>
      </c>
      <c r="AG487" s="6">
        <f t="shared" si="54"/>
        <v>41275</v>
      </c>
      <c r="AH487" s="6">
        <f t="shared" si="55"/>
        <v>41639</v>
      </c>
      <c r="AI487" s="6">
        <f>DATE(YEAR(F487)+AO487,MONTH(F487),DAY(F487))</f>
        <v>41640</v>
      </c>
      <c r="AJ487" s="6">
        <f>DATE(YEAR(G487)+AO487,MONTH(G487),DAY(G487))</f>
        <v>42004</v>
      </c>
      <c r="AK487" s="6">
        <f>DATE(YEAR(F487)+AP487,MONTH(F487),DAY(F487))</f>
        <v>42005</v>
      </c>
      <c r="AL487" s="6">
        <f>DATE(YEAR(G487)+AP487,MONTH(G487),DAY(G487))</f>
        <v>42369</v>
      </c>
      <c r="AM487" s="8">
        <v>-4</v>
      </c>
      <c r="AN487" s="8">
        <v>-3</v>
      </c>
      <c r="AO487">
        <v>-2</v>
      </c>
      <c r="AP487">
        <v>-1</v>
      </c>
      <c r="AQ487" cm="1">
        <f t="array" ref="AQ487">_xll.FDS(A487,"FF_DEBT_LT(ANN_R,"&amp;F487&amp;","&amp;G487&amp;")")</f>
        <v>71.299526945850104</v>
      </c>
      <c r="AR487" t="e" cm="1">
        <f t="array" ref="AR487">_xll.FDS(A487,"FF_RD_EXP(ANN_R,"&amp;F487&amp;","&amp;G487&amp;")")</f>
        <v>#N/A</v>
      </c>
      <c r="AS487" t="e" cm="1">
        <f t="array" ref="AS487">_xll.FDS(A487,"FF_PTX_INC_FOR(ANN_R,"&amp;F487&amp;","&amp;G487&amp;")")</f>
        <v>#N/A</v>
      </c>
      <c r="AT487" cm="1">
        <f t="array" ref="AT487">_xll.FDS(A487,"FF_MKT_VAL_PUBLIC(ANN_R,"&amp;[1]sample_report!E487&amp;")")</f>
        <v>5117.6116843725304</v>
      </c>
    </row>
    <row r="488" spans="1:46" x14ac:dyDescent="0.25">
      <c r="A488" t="s">
        <v>768</v>
      </c>
      <c r="B488" t="s">
        <v>769</v>
      </c>
      <c r="C488" t="s">
        <v>502</v>
      </c>
      <c r="D488" t="str" cm="1">
        <f t="array" ref="D488">_xll.FDS(A488,"FF_MAJOR_IND_NAME")</f>
        <v>DRUGS, COSMETICS &amp; HEALTH CARE</v>
      </c>
      <c r="E488">
        <v>2020</v>
      </c>
      <c r="F488" s="4">
        <f t="shared" si="49"/>
        <v>43831</v>
      </c>
      <c r="G488" s="4">
        <f t="shared" si="50"/>
        <v>44196</v>
      </c>
      <c r="H488">
        <v>1</v>
      </c>
      <c r="I488" s="1" cm="1">
        <f t="array" ref="I488">_xll.FDS(A488,"FF_PTX_INC(ANN_R,"&amp;F488&amp;","&amp;G488&amp;",,,USD)")</f>
        <v>-829.06299999999999</v>
      </c>
      <c r="J488" s="1" cm="1">
        <f t="array" ref="J488">_xll.FDS(A488,"FF_MKT_VAL(ANN_R,"&amp;F488&amp;","&amp;G488&amp;",,,USD)")</f>
        <v>21122.007590900001</v>
      </c>
      <c r="K488" s="1" cm="1">
        <f t="array" ref="K488">_xll.FDS(A488,"FF_SHLDRS_EQ(ANN_R,"&amp;F488&amp;","&amp;G488&amp;",,,USD)")</f>
        <v>2235.5529999999999</v>
      </c>
      <c r="L488" s="1" cm="1">
        <f t="array" ref="L488">_xll.FDS(A488,"FF_ASSETS(ANN_R,"&amp;F488&amp;","&amp;G488&amp;",,,USD)")</f>
        <v>5152.5200000000004</v>
      </c>
      <c r="M488" s="1" t="e" cm="1">
        <f t="array" ref="M488">_xll.FDS(A488,"FF_TAX_CF(ANN_R,"&amp;F488&amp;","&amp;G488&amp;",,,USD)")</f>
        <v>#N/A</v>
      </c>
      <c r="N488" s="1" cm="1">
        <f t="array" ref="N488">_xll.FDS(A488,"FF_INC_TAX(ANN_R,"&amp;F488&amp;","&amp;G488&amp;",,,USD)")</f>
        <v>-5.4580000000000002</v>
      </c>
      <c r="O488" s="1" cm="1">
        <f t="array" ref="O488">_xll.FDS(A488,"FF_NET_INC(ANN_R,"&amp;F488&amp;","&amp;G488&amp;")")</f>
        <v>-823.60500000000002</v>
      </c>
      <c r="P488" s="1" cm="1">
        <f t="array" ref="P488">_xll.FDS(A488,"FF_ROA(ANN_R,"&amp;F488&amp;","&amp;G488&amp;")")</f>
        <v>-19.024661688315302</v>
      </c>
      <c r="Q488" t="e" cm="1">
        <f t="array" ref="Q488">_xll.FDS(A488,"FF_TAX_RATE(ANN_R,"&amp;F488&amp;","&amp;G488&amp;")")</f>
        <v>#N/A</v>
      </c>
      <c r="R488" t="e" cm="1">
        <f t="array" ref="R488">_xll.FDS(A488,"FF_TAX_REFUND(ANN_R,"&amp;F488&amp;","&amp;G488&amp;",,,,,""D=1"")")</f>
        <v>#N/A</v>
      </c>
      <c r="S488" t="e">
        <f t="shared" si="51"/>
        <v>#N/A</v>
      </c>
      <c r="T488" s="1" t="e" cm="1">
        <f t="array" ref="T488">_xll.FDS($A488,"FF_TAX_CF(ANN_R,"&amp;AE488&amp;","&amp;AF488&amp;",,,USD)")</f>
        <v>#N/A</v>
      </c>
      <c r="U488" s="1" t="e" cm="1">
        <f t="array" ref="U488">_xll.FDS($A488,"FF_TAX_CF(ANN_R,"&amp;AG488&amp;","&amp;AH488&amp;",,,USD)")</f>
        <v>#N/A</v>
      </c>
      <c r="V488" s="1" t="e" cm="1">
        <f t="array" ref="V488">_xll.FDS(A488,"FF_TAX_CF(ANN_R,"&amp;AI488&amp;","&amp;AJ488&amp;",,,USD)")</f>
        <v>#N/A</v>
      </c>
      <c r="W488" s="1" t="e" cm="1">
        <f t="array" ref="W488">_xll.FDS(A488,"FF_TAX_CF(ANN_R,"&amp;AK488&amp;","&amp;AL488&amp;",,,USD)")</f>
        <v>#N/A</v>
      </c>
      <c r="X488" s="1" t="e" cm="1">
        <f t="array" ref="X488">_xll.FDS(A488,"FF_TAX_CF(ANN_R,"&amp;F488&amp;","&amp;G488&amp;",,,USD)")</f>
        <v>#N/A</v>
      </c>
      <c r="Y488" s="1" cm="1">
        <f t="array" ref="Y488">_xll.FDS($A488,"FF_PTX_INC(ANN_R,"&amp;AE488&amp;","&amp;AF488&amp;",,,USD)")</f>
        <v>-167.21100000000001</v>
      </c>
      <c r="Z488" s="1" cm="1">
        <f t="array" ref="Z488">_xll.FDS($A488,"FF_PTX_INC(ANN_R,"&amp;AG488&amp;","&amp;AH488&amp;",,,USD)")</f>
        <v>-114.584</v>
      </c>
      <c r="AA488" s="1" cm="1">
        <f t="array" ref="AA488">_xll.FDS(A488,"FF_PTX_INC(ANN_R,"&amp;AI488&amp;","&amp;AJ488&amp;",,,USD)")</f>
        <v>-175.05699999999999</v>
      </c>
      <c r="AB488" s="1" cm="1">
        <f t="array" ref="AB488">_xll.FDS(A488,"FF_PTX_INC(ANN_R,"&amp;AK488&amp;","&amp;AL488&amp;",,,USD)")</f>
        <v>-268.851</v>
      </c>
      <c r="AC488" s="1" cm="1">
        <f t="array" ref="AC488">_xll.FDS(A488,"FF_PTX_INC(ANN_R,"&amp;F488&amp;","&amp;G488&amp;",,,USD)")</f>
        <v>-829.06299999999999</v>
      </c>
      <c r="AE488" s="6">
        <f t="shared" si="52"/>
        <v>42370</v>
      </c>
      <c r="AF488" s="6">
        <f t="shared" si="53"/>
        <v>42735</v>
      </c>
      <c r="AG488" s="6">
        <f t="shared" si="54"/>
        <v>42736</v>
      </c>
      <c r="AH488" s="6">
        <f t="shared" si="55"/>
        <v>43100</v>
      </c>
      <c r="AI488" s="6">
        <f>DATE(YEAR(F488)+AO488,MONTH(F488),DAY(F488))</f>
        <v>43101</v>
      </c>
      <c r="AJ488" s="6">
        <f>DATE(YEAR(G488)+AO488,MONTH(G488),DAY(G488))</f>
        <v>43465</v>
      </c>
      <c r="AK488" s="6">
        <f>DATE(YEAR(F488)+AP488,MONTH(F488),DAY(F488))</f>
        <v>43466</v>
      </c>
      <c r="AL488" s="6">
        <f>DATE(YEAR(G488)+AP488,MONTH(G488),DAY(G488))</f>
        <v>43830</v>
      </c>
      <c r="AM488" s="8">
        <v>-4</v>
      </c>
      <c r="AN488" s="8">
        <v>-3</v>
      </c>
      <c r="AO488">
        <v>-2</v>
      </c>
      <c r="AP488">
        <v>-1</v>
      </c>
      <c r="AQ488" cm="1">
        <f t="array" ref="AQ488">_xll.FDS(A488,"FF_DEBT_LT(ANN_R,"&amp;F488&amp;","&amp;G488&amp;")")</f>
        <v>2019.1020000000001</v>
      </c>
      <c r="AR488" cm="1">
        <f t="array" ref="AR488">_xll.FDS(A488,"FF_RD_EXP(ANN_R,"&amp;F488&amp;","&amp;G488&amp;")")</f>
        <v>141.452</v>
      </c>
      <c r="AS488" cm="1">
        <f t="array" ref="AS488">_xll.FDS(A488,"FF_PTX_INC_FOR(ANN_R,"&amp;F488&amp;","&amp;G488&amp;")")</f>
        <v>-406.03800000000001</v>
      </c>
      <c r="AT488" cm="1">
        <f t="array" ref="AT488">_xll.FDS(A488,"FF_MKT_VAL_PUBLIC(ANN_R,"&amp;[1]sample_report!E488&amp;")")</f>
        <v>20905.253549002198</v>
      </c>
    </row>
    <row r="489" spans="1:46" x14ac:dyDescent="0.25">
      <c r="A489" t="s">
        <v>768</v>
      </c>
      <c r="B489" t="s">
        <v>769</v>
      </c>
      <c r="C489" t="s">
        <v>502</v>
      </c>
      <c r="D489" t="str" cm="1">
        <f t="array" ref="D489">_xll.FDS(A489,"FF_MAJOR_IND_NAME")</f>
        <v>DRUGS, COSMETICS &amp; HEALTH CARE</v>
      </c>
      <c r="E489">
        <v>2016</v>
      </c>
      <c r="F489" s="4">
        <f t="shared" si="49"/>
        <v>42370</v>
      </c>
      <c r="G489" s="4">
        <f t="shared" si="50"/>
        <v>42735</v>
      </c>
      <c r="H489">
        <v>0</v>
      </c>
      <c r="I489" s="1" cm="1">
        <f t="array" ref="I489">_xll.FDS(A489,"FF_PTX_INC(ANN_R,"&amp;F489&amp;","&amp;G489&amp;",,,USD)")</f>
        <v>-167.21100000000001</v>
      </c>
      <c r="J489" s="1" cm="1">
        <f t="array" ref="J489">_xll.FDS(A489,"FF_MKT_VAL(ANN_R,"&amp;F489&amp;","&amp;G489&amp;",,,USD)")</f>
        <v>1472.75465672</v>
      </c>
      <c r="K489" s="1" cm="1">
        <f t="array" ref="K489">_xll.FDS(A489,"FF_SHLDRS_EQ(ANN_R,"&amp;F489&amp;","&amp;G489&amp;",,,USD)")</f>
        <v>335.29500000000002</v>
      </c>
      <c r="L489" s="1" cm="1">
        <f t="array" ref="L489">_xll.FDS(A489,"FF_ASSETS(ANN_R,"&amp;F489&amp;","&amp;G489&amp;",,,USD)")</f>
        <v>377.04</v>
      </c>
      <c r="M489" s="1" t="e" cm="1">
        <f t="array" ref="M489">_xll.FDS(A489,"FF_TAX_CF(ANN_R,"&amp;F489&amp;","&amp;G489&amp;",,,USD)")</f>
        <v>#N/A</v>
      </c>
      <c r="N489" s="1" cm="1">
        <f t="array" ref="N489">_xll.FDS(A489,"FF_INC_TAX(ANN_R,"&amp;F489&amp;","&amp;G489&amp;",,,USD)")</f>
        <v>0</v>
      </c>
      <c r="O489" s="1" cm="1">
        <f t="array" ref="O489">_xll.FDS(A489,"FF_NET_INC(ANN_R,"&amp;F489&amp;","&amp;G489&amp;")")</f>
        <v>-167.21100000000001</v>
      </c>
      <c r="P489" s="1" cm="1">
        <f t="array" ref="P489">_xll.FDS(A489,"FF_ROA(ANN_R,"&amp;F489&amp;","&amp;G489&amp;")")</f>
        <v>-45.126911088021401</v>
      </c>
      <c r="Q489" t="e" cm="1">
        <f t="array" ref="Q489">_xll.FDS(A489,"FF_TAX_RATE(ANN_R,"&amp;F489&amp;","&amp;G489&amp;")")</f>
        <v>#N/A</v>
      </c>
      <c r="R489" t="e" cm="1">
        <f t="array" ref="R489">_xll.FDS(A489,"FF_TAX_REFUND(ANN_R,"&amp;F489&amp;","&amp;G489&amp;",,,,,""D=1"")")</f>
        <v>#N/A</v>
      </c>
      <c r="S489" t="e">
        <f t="shared" si="51"/>
        <v>#N/A</v>
      </c>
      <c r="T489" s="1" t="e" cm="1">
        <f t="array" ref="T489">_xll.FDS($A489,"FF_TAX_CF(ANN_R,"&amp;AE489&amp;","&amp;AF489&amp;",,,USD)")</f>
        <v>#N/A</v>
      </c>
      <c r="U489" s="1" t="e" cm="1">
        <f t="array" ref="U489">_xll.FDS($A489,"FF_TAX_CF(ANN_R,"&amp;AG489&amp;","&amp;AH489&amp;",,,USD)")</f>
        <v>#N/A</v>
      </c>
      <c r="V489" s="1" t="e" cm="1">
        <f t="array" ref="V489">_xll.FDS(A489,"FF_TAX_CF(ANN_R,"&amp;AI489&amp;","&amp;AJ489&amp;",,,USD)")</f>
        <v>#N/A</v>
      </c>
      <c r="W489" s="1" t="e" cm="1">
        <f t="array" ref="W489">_xll.FDS(A489,"FF_TAX_CF(ANN_R,"&amp;AK489&amp;","&amp;AL489&amp;",,,USD)")</f>
        <v>#N/A</v>
      </c>
      <c r="X489" s="1" t="e" cm="1">
        <f t="array" ref="X489">_xll.FDS(A489,"FF_TAX_CF(ANN_R,"&amp;F489&amp;","&amp;G489&amp;",,,USD)")</f>
        <v>#N/A</v>
      </c>
      <c r="Y489" s="1" cm="1">
        <f t="array" ref="Y489">_xll.FDS($A489,"FF_PTX_INC(ANN_R,"&amp;AE489&amp;","&amp;AF489&amp;",,,USD)")</f>
        <v>-52.420999999999999</v>
      </c>
      <c r="Z489" s="1" cm="1">
        <f t="array" ref="Z489">_xll.FDS($A489,"FF_PTX_INC(ANN_R,"&amp;AG489&amp;","&amp;AH489&amp;",,,USD)")</f>
        <v>-46.514000000000003</v>
      </c>
      <c r="AA489" s="1" cm="1">
        <f t="array" ref="AA489">_xll.FDS(A489,"FF_PTX_INC(ANN_R,"&amp;AI489&amp;","&amp;AJ489&amp;",,,USD)")</f>
        <v>-100.048</v>
      </c>
      <c r="AB489" s="1" cm="1">
        <f t="array" ref="AB489">_xll.FDS(A489,"FF_PTX_INC(ANN_R,"&amp;AK489&amp;","&amp;AL489&amp;",,,USD)")</f>
        <v>-157.803</v>
      </c>
      <c r="AC489" s="1" cm="1">
        <f t="array" ref="AC489">_xll.FDS(A489,"FF_PTX_INC(ANN_R,"&amp;F489&amp;","&amp;G489&amp;",,,USD)")</f>
        <v>-167.21100000000001</v>
      </c>
      <c r="AE489" s="6">
        <f t="shared" si="52"/>
        <v>40909</v>
      </c>
      <c r="AF489" s="6">
        <f t="shared" si="53"/>
        <v>41274</v>
      </c>
      <c r="AG489" s="6">
        <f t="shared" si="54"/>
        <v>41275</v>
      </c>
      <c r="AH489" s="6">
        <f t="shared" si="55"/>
        <v>41639</v>
      </c>
      <c r="AI489" s="6">
        <f>DATE(YEAR(F489)+AO489,MONTH(F489),DAY(F489))</f>
        <v>41640</v>
      </c>
      <c r="AJ489" s="6">
        <f>DATE(YEAR(G489)+AO489,MONTH(G489),DAY(G489))</f>
        <v>42004</v>
      </c>
      <c r="AK489" s="6">
        <f>DATE(YEAR(F489)+AP489,MONTH(F489),DAY(F489))</f>
        <v>42005</v>
      </c>
      <c r="AL489" s="6">
        <f>DATE(YEAR(G489)+AP489,MONTH(G489),DAY(G489))</f>
        <v>42369</v>
      </c>
      <c r="AM489" s="8">
        <v>-4</v>
      </c>
      <c r="AN489" s="8">
        <v>-3</v>
      </c>
      <c r="AO489">
        <v>-2</v>
      </c>
      <c r="AP489">
        <v>-1</v>
      </c>
      <c r="AQ489" cm="1">
        <f t="array" ref="AQ489">_xll.FDS(A489,"FF_DEBT_LT(ANN_R,"&amp;F489&amp;","&amp;G489&amp;")")</f>
        <v>4.633</v>
      </c>
      <c r="AR489" cm="1">
        <f t="array" ref="AR489">_xll.FDS(A489,"FF_RD_EXP(ANN_R,"&amp;F489&amp;","&amp;G489&amp;")")</f>
        <v>33.472999999999999</v>
      </c>
      <c r="AS489" t="e" cm="1">
        <f t="array" ref="AS489">_xll.FDS(A489,"FF_PTX_INC_FOR(ANN_R,"&amp;F489&amp;","&amp;G489&amp;")")</f>
        <v>#N/A</v>
      </c>
      <c r="AT489" cm="1">
        <f t="array" ref="AT489">_xll.FDS(A489,"FF_MKT_VAL_PUBLIC(ANN_R,"&amp;[1]sample_report!E489&amp;")")</f>
        <v>1423.4939589620301</v>
      </c>
    </row>
    <row r="490" spans="1:46" hidden="1" x14ac:dyDescent="0.25">
      <c r="A490" t="s">
        <v>57</v>
      </c>
      <c r="B490" t="s">
        <v>58</v>
      </c>
      <c r="C490" t="s">
        <v>29</v>
      </c>
      <c r="D490" t="str" cm="1">
        <f t="array" ref="D490">_xll.FDS(A490,"FF_MAJOR_IND_NAME")</f>
        <v>MACHINERY &amp; EQUIPMENT</v>
      </c>
      <c r="E490">
        <v>2020</v>
      </c>
      <c r="F490" s="4">
        <f t="shared" si="49"/>
        <v>43831</v>
      </c>
      <c r="G490" s="4">
        <f t="shared" si="50"/>
        <v>44196</v>
      </c>
      <c r="H490">
        <v>1</v>
      </c>
      <c r="I490" s="1" cm="1">
        <f t="array" ref="I490">_xll.FDS(A490,"FF_PTX_INC(ANN_R,"&amp;F490&amp;","&amp;G490&amp;",,,USD)")</f>
        <v>927.49856876581896</v>
      </c>
      <c r="J490" s="1" cm="1">
        <f t="array" ref="J490">_xll.FDS(A490,"FF_MKT_VAL(ANN_R,"&amp;F490&amp;","&amp;G490&amp;",,,USD)")</f>
        <v>26040.571329775499</v>
      </c>
      <c r="K490" s="1" cm="1">
        <f t="array" ref="K490">_xll.FDS(A490,"FF_SHLDRS_EQ(ANN_R,"&amp;F490&amp;","&amp;G490&amp;",,,USD)")</f>
        <v>12552.452189661601</v>
      </c>
      <c r="L490" s="1" cm="1">
        <f t="array" ref="L490">_xll.FDS(A490,"FF_ASSETS(ANN_R,"&amp;F490&amp;","&amp;G490&amp;",,,USD)")</f>
        <v>14010.457814486699</v>
      </c>
      <c r="M490" s="1" cm="1">
        <f t="array" ref="M490">_xll.FDS(A490,"FF_TAX_CF(ANN_R,"&amp;F490&amp;","&amp;G490&amp;",,,USD)")</f>
        <v>272.75041457265598</v>
      </c>
      <c r="N490" s="1" cm="1">
        <f t="array" ref="N490">_xll.FDS(A490,"FF_INC_TAX(ANN_R,"&amp;F490&amp;","&amp;G490&amp;",,,USD)")</f>
        <v>241.21235449612101</v>
      </c>
      <c r="O490" s="1" cm="1">
        <f t="array" ref="O490">_xll.FDS(A490,"FF_NET_INC(ANN_R,"&amp;F490&amp;","&amp;G490&amp;")")</f>
        <v>73371</v>
      </c>
      <c r="P490" s="1" cm="1">
        <f t="array" ref="P490">_xll.FDS(A490,"FF_ROA(ANN_R,"&amp;F490&amp;","&amp;G490&amp;")")</f>
        <v>4.6765305676932396</v>
      </c>
      <c r="Q490" cm="1">
        <f t="array" ref="Q490">_xll.FDS(A490,"FF_TAX_RATE(ANN_R,"&amp;F490&amp;","&amp;G490&amp;")")</f>
        <v>26.006762988011101</v>
      </c>
      <c r="R490" t="e" cm="1">
        <f t="array" ref="R490">_xll.FDS(A490,"FF_TAX_REFUND(ANN_R,"&amp;F490&amp;","&amp;G490&amp;",,,,,""D=1"")")</f>
        <v>#N/A</v>
      </c>
      <c r="S490">
        <f t="shared" si="51"/>
        <v>0.32916814314344051</v>
      </c>
      <c r="T490" s="1" cm="1">
        <f t="array" ref="T490">_xll.FDS($A490,"FF_TAX_CF(ANN_R,"&amp;AE490&amp;","&amp;AF490&amp;",,,USD)")</f>
        <v>1009.96560287476</v>
      </c>
      <c r="U490" s="1" cm="1">
        <f t="array" ref="U490">_xll.FDS($A490,"FF_TAX_CF(ANN_R,"&amp;AG490&amp;","&amp;AH490&amp;",,,USD)")</f>
        <v>397.451226284727</v>
      </c>
      <c r="V490" s="1" cm="1">
        <f t="array" ref="V490">_xll.FDS(A490,"FF_TAX_CF(ANN_R,"&amp;AI490&amp;","&amp;AJ490&amp;",,,USD)")</f>
        <v>405.864999078214</v>
      </c>
      <c r="W490" s="1" cm="1">
        <f t="array" ref="W490">_xll.FDS(A490,"FF_TAX_CF(ANN_R,"&amp;AK490&amp;","&amp;AL490&amp;",,,USD)")</f>
        <v>721.27003402449202</v>
      </c>
      <c r="X490" s="1" cm="1">
        <f t="array" ref="X490">_xll.FDS(A490,"FF_TAX_CF(ANN_R,"&amp;F490&amp;","&amp;G490&amp;",,,USD)")</f>
        <v>272.75041457265598</v>
      </c>
      <c r="Y490" s="1" cm="1">
        <f t="array" ref="Y490">_xll.FDS($A490,"FF_PTX_INC(ANN_R,"&amp;AE490&amp;","&amp;AF490&amp;",,,USD)")</f>
        <v>1910.0000877380401</v>
      </c>
      <c r="Z490" s="1" cm="1">
        <f t="array" ref="Z490">_xll.FDS($A490,"FF_PTX_INC(ANN_R,"&amp;AG490&amp;","&amp;AH490&amp;",,,USD)")</f>
        <v>1559.0811376292299</v>
      </c>
      <c r="AA490" s="1" cm="1">
        <f t="array" ref="AA490">_xll.FDS(A490,"FF_PTX_INC(ANN_R,"&amp;AI490&amp;","&amp;AJ490&amp;",,,USD)")</f>
        <v>2251.3719381764499</v>
      </c>
      <c r="AB490" s="1" cm="1">
        <f t="array" ref="AB490">_xll.FDS(A490,"FF_PTX_INC(ANN_R,"&amp;AK490&amp;","&amp;AL490&amp;",,,USD)")</f>
        <v>1880.52325930446</v>
      </c>
      <c r="AC490" s="1" cm="1">
        <f t="array" ref="AC490">_xll.FDS(A490,"FF_PTX_INC(ANN_R,"&amp;F490&amp;","&amp;G490&amp;",,,USD)")</f>
        <v>927.49856876581896</v>
      </c>
      <c r="AE490" s="6">
        <f t="shared" si="52"/>
        <v>42370</v>
      </c>
      <c r="AF490" s="6">
        <f t="shared" si="53"/>
        <v>42735</v>
      </c>
      <c r="AG490" s="6">
        <f t="shared" si="54"/>
        <v>42736</v>
      </c>
      <c r="AH490" s="6">
        <f t="shared" si="55"/>
        <v>43100</v>
      </c>
      <c r="AI490" s="6">
        <f>DATE(YEAR(F490)+AO490,MONTH(F490),DAY(F490))</f>
        <v>43101</v>
      </c>
      <c r="AJ490" s="6">
        <f>DATE(YEAR(G490)+AO490,MONTH(G490),DAY(G490))</f>
        <v>43465</v>
      </c>
      <c r="AK490" s="6">
        <f>DATE(YEAR(F490)+AP490,MONTH(F490),DAY(F490))</f>
        <v>43466</v>
      </c>
      <c r="AL490" s="6">
        <f>DATE(YEAR(G490)+AP490,MONTH(G490),DAY(G490))</f>
        <v>43830</v>
      </c>
      <c r="AM490" s="8">
        <v>-4</v>
      </c>
      <c r="AN490" s="8">
        <v>-3</v>
      </c>
      <c r="AO490">
        <v>-2</v>
      </c>
      <c r="AP490">
        <v>-1</v>
      </c>
      <c r="AQ490" cm="1">
        <f t="array" ref="AQ490">_xll.FDS(A490,"FF_DEBT_LT(ANN_R,"&amp;F490&amp;","&amp;G490&amp;")")</f>
        <v>966</v>
      </c>
      <c r="AR490" cm="1">
        <f t="array" ref="AR490">_xll.FDS(A490,"FF_RD_EXP(ANN_R,"&amp;F490&amp;","&amp;G490&amp;")")</f>
        <v>51315</v>
      </c>
      <c r="AS490" t="e" cm="1">
        <f t="array" ref="AS490">_xll.FDS(A490,"FF_PTX_INC_FOR(ANN_R,"&amp;F490&amp;","&amp;G490&amp;")")</f>
        <v>#N/A</v>
      </c>
      <c r="AT490" cm="1">
        <f t="array" ref="AT490">_xll.FDS(A490,"FF_MKT_VAL_PUBLIC(ANN_R,"&amp;[1]sample_report!E490&amp;")")</f>
        <v>4733529.0348555101</v>
      </c>
    </row>
    <row r="491" spans="1:46" hidden="1" x14ac:dyDescent="0.25">
      <c r="A491" t="s">
        <v>57</v>
      </c>
      <c r="B491" t="s">
        <v>58</v>
      </c>
      <c r="C491" t="s">
        <v>29</v>
      </c>
      <c r="D491" t="str" cm="1">
        <f t="array" ref="D491">_xll.FDS(A491,"FF_MAJOR_IND_NAME")</f>
        <v>MACHINERY &amp; EQUIPMENT</v>
      </c>
      <c r="E491">
        <v>2016</v>
      </c>
      <c r="F491" s="4">
        <f t="shared" si="49"/>
        <v>42370</v>
      </c>
      <c r="G491" s="4">
        <f t="shared" si="50"/>
        <v>42735</v>
      </c>
      <c r="H491" s="5">
        <v>1</v>
      </c>
      <c r="I491" s="1" cm="1">
        <f t="array" ref="I491">_xll.FDS(A491,"FF_PTX_INC(ANN_R,"&amp;F491&amp;","&amp;G491&amp;",,,USD)")</f>
        <v>1910.0000877380401</v>
      </c>
      <c r="J491" s="1" cm="1">
        <f t="array" ref="J491">_xll.FDS(A491,"FF_MKT_VAL(ANN_R,"&amp;F491&amp;","&amp;G491&amp;",,,USD)")</f>
        <v>30279.949502621999</v>
      </c>
      <c r="K491" s="1" cm="1">
        <f t="array" ref="K491">_xll.FDS(A491,"FF_SHLDRS_EQ(ANN_R,"&amp;F491&amp;","&amp;G491&amp;",,,USD)")</f>
        <v>11819.7693509087</v>
      </c>
      <c r="L491" s="1" cm="1">
        <f t="array" ref="L491">_xll.FDS(A491,"FF_ASSETS(ANN_R,"&amp;F491&amp;","&amp;G491&amp;",,,USD)")</f>
        <v>13460.5184651539</v>
      </c>
      <c r="M491" s="1" cm="1">
        <f t="array" ref="M491">_xll.FDS(A491,"FF_TAX_CF(ANN_R,"&amp;F491&amp;","&amp;G491&amp;",,,USD)")</f>
        <v>1009.96560287476</v>
      </c>
      <c r="N491" s="1" cm="1">
        <f t="array" ref="N491">_xll.FDS(A491,"FF_INC_TAX(ANN_R,"&amp;F491&amp;","&amp;G491&amp;",,,USD)")</f>
        <v>574.83790206909202</v>
      </c>
      <c r="O491" s="1" cm="1">
        <f t="array" ref="O491">_xll.FDS(A491,"FF_NET_INC(ANN_R,"&amp;F491&amp;","&amp;G491&amp;")")</f>
        <v>159700</v>
      </c>
      <c r="P491" s="1" cm="1">
        <f t="array" ref="P491">_xll.FDS(A491,"FF_ROA(ANN_R,"&amp;F491&amp;","&amp;G491&amp;")")</f>
        <v>10.222366884395999</v>
      </c>
      <c r="Q491" cm="1">
        <f t="array" ref="Q491">_xll.FDS(A491,"FF_TAX_RATE(ANN_R,"&amp;F491&amp;","&amp;G491&amp;")")</f>
        <v>30.096223856715</v>
      </c>
      <c r="R491" t="e" cm="1">
        <f t="array" ref="R491">_xll.FDS(A491,"FF_TAX_REFUND(ANN_R,"&amp;F491&amp;","&amp;G491&amp;",,,,,""D=1"")")</f>
        <v>#N/A</v>
      </c>
      <c r="S491">
        <f t="shared" si="51"/>
        <v>0.37509388435328461</v>
      </c>
      <c r="T491" s="1" cm="1">
        <f t="array" ref="T491">_xll.FDS($A491,"FF_TAX_CF(ANN_R,"&amp;AE491&amp;","&amp;AF491&amp;",,,USD)")</f>
        <v>1066.5705210957699</v>
      </c>
      <c r="U491" s="1" cm="1">
        <f t="array" ref="U491">_xll.FDS($A491,"FF_TAX_CF(ANN_R,"&amp;AG491&amp;","&amp;AH491&amp;",,,USD)")</f>
        <v>1070.2939777634999</v>
      </c>
      <c r="V491" s="1" cm="1">
        <f t="array" ref="V491">_xll.FDS(A491,"FF_TAX_CF(ANN_R,"&amp;AI491&amp;","&amp;AJ491&amp;",,,USD)")</f>
        <v>611.571093004197</v>
      </c>
      <c r="W491" s="1" cm="1">
        <f t="array" ref="W491">_xll.FDS(A491,"FF_TAX_CF(ANN_R,"&amp;AK491&amp;","&amp;AL491&amp;",,,USD)")</f>
        <v>627.09996339958195</v>
      </c>
      <c r="X491" s="1" cm="1">
        <f t="array" ref="X491">_xll.FDS(A491,"FF_TAX_CF(ANN_R,"&amp;F491&amp;","&amp;G491&amp;",,,USD)")</f>
        <v>1009.96560287476</v>
      </c>
      <c r="Y491" s="1" cm="1">
        <f t="array" ref="Y491">_xll.FDS($A491,"FF_PTX_INC(ANN_R,"&amp;AE491&amp;","&amp;AF491&amp;",,,USD)")</f>
        <v>2894.8034454751801</v>
      </c>
      <c r="Z491" s="1" cm="1">
        <f t="array" ref="Z491">_xll.FDS($A491,"FF_PTX_INC(ANN_R,"&amp;AG491&amp;","&amp;AH491&amp;",,,USD)")</f>
        <v>2306.7015371099101</v>
      </c>
      <c r="AA491" s="1" cm="1">
        <f t="array" ref="AA491">_xll.FDS(A491,"FF_PTX_INC(ANN_R,"&amp;AI491&amp;","&amp;AJ491&amp;",,,USD)")</f>
        <v>1740.6146677583499</v>
      </c>
      <c r="AB491" s="1" cm="1">
        <f t="array" ref="AB491">_xll.FDS(A491,"FF_PTX_INC(ANN_R,"&amp;AK491&amp;","&amp;AL491&amp;",,,USD)")</f>
        <v>2839.6228924309798</v>
      </c>
      <c r="AC491" s="1" cm="1">
        <f t="array" ref="AC491">_xll.FDS(A491,"FF_PTX_INC(ANN_R,"&amp;F491&amp;","&amp;G491&amp;",,,USD)")</f>
        <v>1910.0000877380401</v>
      </c>
      <c r="AE491" s="6">
        <f t="shared" si="52"/>
        <v>40909</v>
      </c>
      <c r="AF491" s="6">
        <f t="shared" si="53"/>
        <v>41274</v>
      </c>
      <c r="AG491" s="6">
        <f t="shared" si="54"/>
        <v>41275</v>
      </c>
      <c r="AH491" s="6">
        <f t="shared" si="55"/>
        <v>41639</v>
      </c>
      <c r="AI491" s="6">
        <f>DATE(YEAR(F491)+AO491,MONTH(F491),DAY(F491))</f>
        <v>41640</v>
      </c>
      <c r="AJ491" s="6">
        <f>DATE(YEAR(G491)+AO491,MONTH(G491),DAY(G491))</f>
        <v>42004</v>
      </c>
      <c r="AK491" s="6">
        <f>DATE(YEAR(F491)+AP491,MONTH(F491),DAY(F491))</f>
        <v>42005</v>
      </c>
      <c r="AL491" s="6">
        <f>DATE(YEAR(G491)+AP491,MONTH(G491),DAY(G491))</f>
        <v>42369</v>
      </c>
      <c r="AM491" s="8">
        <v>-4</v>
      </c>
      <c r="AN491" s="8">
        <v>-3</v>
      </c>
      <c r="AO491">
        <v>-2</v>
      </c>
      <c r="AP491">
        <v>-1</v>
      </c>
      <c r="AQ491" cm="1">
        <f t="array" ref="AQ491">_xll.FDS(A491,"FF_DEBT_LT(ANN_R,"&amp;F491&amp;","&amp;G491&amp;")")</f>
        <v>0</v>
      </c>
      <c r="AR491" cm="1">
        <f t="array" ref="AR491">_xll.FDS(A491,"FF_RD_EXP(ANN_R,"&amp;F491&amp;","&amp;G491&amp;")")</f>
        <v>34567</v>
      </c>
      <c r="AS491" t="e" cm="1">
        <f t="array" ref="AS491">_xll.FDS(A491,"FF_PTX_INC_FOR(ANN_R,"&amp;F491&amp;","&amp;G491&amp;")")</f>
        <v>#N/A</v>
      </c>
      <c r="AT491" cm="1">
        <f t="array" ref="AT491">_xll.FDS(A491,"FF_MKT_VAL_PUBLIC(ANN_R,"&amp;[1]sample_report!E491&amp;")")</f>
        <v>4165131.7052450301</v>
      </c>
    </row>
    <row r="492" spans="1:46" hidden="1" x14ac:dyDescent="0.25">
      <c r="A492" t="s">
        <v>140</v>
      </c>
      <c r="B492" t="s">
        <v>141</v>
      </c>
      <c r="C492" t="s">
        <v>29</v>
      </c>
      <c r="D492" t="str" cm="1">
        <f t="array" ref="D492">_xll.FDS(A492,"FF_MAJOR_IND_NAME")</f>
        <v>RETAILERS</v>
      </c>
      <c r="E492">
        <v>2020</v>
      </c>
      <c r="F492" s="4">
        <f t="shared" si="49"/>
        <v>43831</v>
      </c>
      <c r="G492" s="4">
        <f t="shared" si="50"/>
        <v>44196</v>
      </c>
      <c r="H492">
        <v>1</v>
      </c>
      <c r="I492" s="1" cm="1">
        <f t="array" ref="I492">_xll.FDS(A492,"FF_PTX_INC(ANN_R,"&amp;F492&amp;","&amp;G492&amp;",,,USD)")</f>
        <v>1415.58112963289</v>
      </c>
      <c r="J492" s="1" cm="1">
        <f t="array" ref="J492">_xll.FDS(A492,"FF_MKT_VAL(ANN_R,"&amp;F492&amp;","&amp;G492&amp;",,,USD)")</f>
        <v>60926.2367160781</v>
      </c>
      <c r="K492" s="1" cm="1">
        <f t="array" ref="K492">_xll.FDS(A492,"FF_SHLDRS_EQ(ANN_R,"&amp;F492&amp;","&amp;G492&amp;",,,USD)")</f>
        <v>9020.3409960530698</v>
      </c>
      <c r="L492" s="1" cm="1">
        <f t="array" ref="L492">_xll.FDS(A492,"FF_ASSETS(ANN_R,"&amp;F492&amp;","&amp;G492&amp;",,,USD)")</f>
        <v>22744.9682080932</v>
      </c>
      <c r="M492" s="1" cm="1">
        <f t="array" ref="M492">_xll.FDS(A492,"FF_TAX_CF(ANN_R,"&amp;F492&amp;","&amp;G492&amp;",,,USD)")</f>
        <v>691.11302854679502</v>
      </c>
      <c r="N492" s="1" cm="1">
        <f t="array" ref="N492">_xll.FDS(A492,"FF_INC_TAX(ANN_R,"&amp;F492&amp;","&amp;G492&amp;",,,USD)")</f>
        <v>578.48178276792203</v>
      </c>
      <c r="O492" s="1" cm="1">
        <f t="array" ref="O492">_xll.FDS(A492,"FF_NET_INC(ANN_R,"&amp;F492&amp;","&amp;G492&amp;")")</f>
        <v>90358</v>
      </c>
      <c r="P492" s="1" cm="1">
        <f t="array" ref="P492">_xll.FDS(A492,"FF_ROA(ANN_R,"&amp;F492&amp;","&amp;G492&amp;")")</f>
        <v>4.0862416869189397</v>
      </c>
      <c r="Q492" cm="1">
        <f t="array" ref="Q492">_xll.FDS(A492,"FF_TAX_RATE(ANN_R,"&amp;F492&amp;","&amp;G492&amp;")")</f>
        <v>40.865321715466898</v>
      </c>
      <c r="R492" t="e" cm="1">
        <f t="array" ref="R492">_xll.FDS(A492,"FF_TAX_REFUND(ANN_R,"&amp;F492&amp;","&amp;G492&amp;",,,,,""D=1"")")</f>
        <v>#N/A</v>
      </c>
      <c r="S492">
        <f t="shared" si="51"/>
        <v>0.16959109045252635</v>
      </c>
      <c r="T492" s="1" cm="1">
        <f t="array" ref="T492">_xll.FDS($A492,"FF_TAX_CF(ANN_R,"&amp;AE492&amp;","&amp;AF492&amp;",,,USD)")</f>
        <v>622.95254461932905</v>
      </c>
      <c r="U492" s="1" cm="1">
        <f t="array" ref="U492">_xll.FDS($A492,"FF_TAX_CF(ANN_R,"&amp;AG492&amp;","&amp;AH492&amp;",,,USD)")</f>
        <v>-1318.2501367321199</v>
      </c>
      <c r="V492" s="1" cm="1">
        <f t="array" ref="V492">_xll.FDS(A492,"FF_TAX_CF(ANN_R,"&amp;AI492&amp;","&amp;AJ492&amp;",,,USD)")</f>
        <v>777.72212787810702</v>
      </c>
      <c r="W492" s="1" cm="1">
        <f t="array" ref="W492">_xll.FDS(A492,"FF_TAX_CF(ANN_R,"&amp;AK492&amp;","&amp;AL492&amp;",,,USD)")</f>
        <v>659.15754283778404</v>
      </c>
      <c r="X492" s="1" cm="1">
        <f t="array" ref="X492">_xll.FDS(A492,"FF_TAX_CF(ANN_R,"&amp;F492&amp;","&amp;G492&amp;",,,USD)")</f>
        <v>691.11302854679502</v>
      </c>
      <c r="Y492" s="1" cm="1">
        <f t="array" ref="Y492">_xll.FDS($A492,"FF_PTX_INC(ANN_R,"&amp;AE492&amp;","&amp;AF492&amp;",,,USD)")</f>
        <v>797.07009952236001</v>
      </c>
      <c r="Z492" s="1" cm="1">
        <f t="array" ref="Z492">_xll.FDS($A492,"FF_PTX_INC(ANN_R,"&amp;AG492&amp;","&amp;AH492&amp;",,,USD)")</f>
        <v>1749.72334852628</v>
      </c>
      <c r="AA492" s="1" cm="1">
        <f t="array" ref="AA492">_xll.FDS(A492,"FF_PTX_INC(ANN_R,"&amp;AI492&amp;","&amp;AJ492&amp;",,,USD)")</f>
        <v>2198.8751476611901</v>
      </c>
      <c r="AB492" s="1" cm="1">
        <f t="array" ref="AB492">_xll.FDS(A492,"FF_PTX_INC(ANN_R,"&amp;AK492&amp;","&amp;AL492&amp;",,,USD)")</f>
        <v>2286.6888033086402</v>
      </c>
      <c r="AC492" s="1" cm="1">
        <f t="array" ref="AC492">_xll.FDS(A492,"FF_PTX_INC(ANN_R,"&amp;F492&amp;","&amp;G492&amp;",,,USD)")</f>
        <v>1415.58112963289</v>
      </c>
      <c r="AE492" s="6">
        <f t="shared" si="52"/>
        <v>42370</v>
      </c>
      <c r="AF492" s="6">
        <f t="shared" si="53"/>
        <v>42735</v>
      </c>
      <c r="AG492" s="6">
        <f t="shared" si="54"/>
        <v>42736</v>
      </c>
      <c r="AH492" s="6">
        <f t="shared" si="55"/>
        <v>43100</v>
      </c>
      <c r="AI492" s="6">
        <f>DATE(YEAR(F492)+AO492,MONTH(F492),DAY(F492))</f>
        <v>43101</v>
      </c>
      <c r="AJ492" s="6">
        <f>DATE(YEAR(G492)+AO492,MONTH(G492),DAY(G492))</f>
        <v>43465</v>
      </c>
      <c r="AK492" s="6">
        <f>DATE(YEAR(F492)+AP492,MONTH(F492),DAY(F492))</f>
        <v>43466</v>
      </c>
      <c r="AL492" s="6">
        <f>DATE(YEAR(G492)+AP492,MONTH(G492),DAY(G492))</f>
        <v>43830</v>
      </c>
      <c r="AM492" s="8">
        <v>-4</v>
      </c>
      <c r="AN492" s="8">
        <v>-3</v>
      </c>
      <c r="AO492">
        <v>-2</v>
      </c>
      <c r="AP492">
        <v>-1</v>
      </c>
      <c r="AQ492" cm="1">
        <f t="array" ref="AQ492">_xll.FDS(A492,"FF_DEBT_LT(ANN_R,"&amp;F492&amp;","&amp;G492&amp;")")</f>
        <v>720878</v>
      </c>
      <c r="AR492" cm="1">
        <f t="array" ref="AR492">_xll.FDS(A492,"FF_RD_EXP(ANN_R,"&amp;F492&amp;","&amp;G492&amp;")")</f>
        <v>0</v>
      </c>
      <c r="AS492" t="e" cm="1">
        <f t="array" ref="AS492">_xll.FDS(A492,"FF_PTX_INC_FOR(ANN_R,"&amp;F492&amp;","&amp;G492&amp;")")</f>
        <v>#N/A</v>
      </c>
      <c r="AT492" cm="1">
        <f t="array" ref="AT492">_xll.FDS(A492,"FF_MKT_VAL_PUBLIC(ANN_R,"&amp;[1]sample_report!E492&amp;")")</f>
        <v>3317470.4219561298</v>
      </c>
    </row>
    <row r="493" spans="1:46" hidden="1" x14ac:dyDescent="0.25">
      <c r="A493" t="s">
        <v>140</v>
      </c>
      <c r="B493" t="s">
        <v>141</v>
      </c>
      <c r="C493" t="s">
        <v>29</v>
      </c>
      <c r="D493" t="str" cm="1">
        <f t="array" ref="D493">_xll.FDS(A493,"FF_MAJOR_IND_NAME")</f>
        <v>RETAILERS</v>
      </c>
      <c r="E493">
        <v>2016</v>
      </c>
      <c r="F493" s="4">
        <f t="shared" si="49"/>
        <v>42370</v>
      </c>
      <c r="G493" s="4">
        <f t="shared" si="50"/>
        <v>42735</v>
      </c>
      <c r="H493">
        <v>1</v>
      </c>
      <c r="I493" s="1" cm="1">
        <f t="array" ref="I493">_xll.FDS(A493,"FF_PTX_INC(ANN_R,"&amp;F493&amp;","&amp;G493&amp;",,,USD)")</f>
        <v>797.07009952236001</v>
      </c>
      <c r="J493" s="1" cm="1">
        <f t="array" ref="J493">_xll.FDS(A493,"FF_MKT_VAL(ANN_R,"&amp;F493&amp;","&amp;G493&amp;",,,USD)")</f>
        <v>35823.246447951002</v>
      </c>
      <c r="K493" s="1" cm="1">
        <f t="array" ref="K493">_xll.FDS(A493,"FF_SHLDRS_EQ(ANN_R,"&amp;F493&amp;","&amp;G493&amp;",,,USD)")</f>
        <v>5554.2227228516704</v>
      </c>
      <c r="L493" s="1" cm="1">
        <f t="array" ref="L493">_xll.FDS(A493,"FF_ASSETS(ANN_R,"&amp;F493&amp;","&amp;G493&amp;",,,USD)")</f>
        <v>11970.020388814601</v>
      </c>
      <c r="M493" s="1" cm="1">
        <f t="array" ref="M493">_xll.FDS(A493,"FF_TAX_CF(ANN_R,"&amp;F493&amp;","&amp;G493&amp;",,,USD)")</f>
        <v>622.95254461932905</v>
      </c>
      <c r="N493" s="1" cm="1">
        <f t="array" ref="N493">_xll.FDS(A493,"FF_INC_TAX(ANN_R,"&amp;F493&amp;","&amp;G493&amp;",,,USD)")</f>
        <v>319.42162238247698</v>
      </c>
      <c r="O493" s="1" cm="1">
        <f t="array" ref="O493">_xll.FDS(A493,"FF_NET_INC(ANN_R,"&amp;F493&amp;","&amp;G493&amp;")")</f>
        <v>48053</v>
      </c>
      <c r="P493" s="1" cm="1">
        <f t="array" ref="P493">_xll.FDS(A493,"FF_ROA(ANN_R,"&amp;F493&amp;","&amp;G493&amp;")")</f>
        <v>4.0013739552215499</v>
      </c>
      <c r="Q493" cm="1">
        <f t="array" ref="Q493">_xll.FDS(A493,"FF_TAX_RATE(ANN_R,"&amp;F493&amp;","&amp;G493&amp;")")</f>
        <v>40.074470560856398</v>
      </c>
      <c r="R493" t="e" cm="1">
        <f t="array" ref="R493">_xll.FDS(A493,"FF_TAX_REFUND(ANN_R,"&amp;F493&amp;","&amp;G493&amp;",,,,,""D=1"")")</f>
        <v>#N/A</v>
      </c>
      <c r="S493">
        <f t="shared" si="51"/>
        <v>0.40257953154783294</v>
      </c>
      <c r="T493" s="1" cm="1">
        <f t="array" ref="T493">_xll.FDS($A493,"FF_TAX_CF(ANN_R,"&amp;AE493&amp;","&amp;AF493&amp;",,,USD)")</f>
        <v>414.58327392581901</v>
      </c>
      <c r="U493" s="1" cm="1">
        <f t="array" ref="U493">_xll.FDS($A493,"FF_TAX_CF(ANN_R,"&amp;AG493&amp;","&amp;AH493&amp;",,,USD)")</f>
        <v>608.25661560520496</v>
      </c>
      <c r="V493" s="1" cm="1">
        <f t="array" ref="V493">_xll.FDS(A493,"FF_TAX_CF(ANN_R,"&amp;AI493&amp;","&amp;AJ493&amp;",,,USD)")</f>
        <v>546.87844321131695</v>
      </c>
      <c r="W493" s="1" cm="1">
        <f t="array" ref="W493">_xll.FDS(A493,"FF_TAX_CF(ANN_R,"&amp;AK493&amp;","&amp;AL493&amp;",,,USD)")</f>
        <v>599.41841627657402</v>
      </c>
      <c r="X493" s="1" cm="1">
        <f t="array" ref="X493">_xll.FDS(A493,"FF_TAX_CF(ANN_R,"&amp;F493&amp;","&amp;G493&amp;",,,USD)")</f>
        <v>622.95254461932905</v>
      </c>
      <c r="Y493" s="1" cm="1">
        <f t="array" ref="Y493">_xll.FDS($A493,"FF_PTX_INC(ANN_R,"&amp;AE493&amp;","&amp;AF493&amp;",,,USD)")</f>
        <v>1567.59814205579</v>
      </c>
      <c r="Z493" s="1" cm="1">
        <f t="array" ref="Z493">_xll.FDS($A493,"FF_PTX_INC(ANN_R,"&amp;AG493&amp;","&amp;AH493&amp;",,,USD)")</f>
        <v>1709.2208455689299</v>
      </c>
      <c r="AA493" s="1" cm="1">
        <f t="array" ref="AA493">_xll.FDS(A493,"FF_PTX_INC(ANN_R,"&amp;AI493&amp;","&amp;AJ493&amp;",,,USD)")</f>
        <v>1332.9547085613001</v>
      </c>
      <c r="AB493" s="1" cm="1">
        <f t="array" ref="AB493">_xll.FDS(A493,"FF_PTX_INC(ANN_R,"&amp;AK493&amp;","&amp;AL493&amp;",,,USD)")</f>
        <v>1528.6536025404901</v>
      </c>
      <c r="AC493" s="1" cm="1">
        <f t="array" ref="AC493">_xll.FDS(A493,"FF_PTX_INC(ANN_R,"&amp;F493&amp;","&amp;G493&amp;",,,USD)")</f>
        <v>797.07009952236001</v>
      </c>
      <c r="AE493" s="6">
        <f t="shared" si="52"/>
        <v>40909</v>
      </c>
      <c r="AF493" s="6">
        <f t="shared" si="53"/>
        <v>41274</v>
      </c>
      <c r="AG493" s="6">
        <f t="shared" si="54"/>
        <v>41275</v>
      </c>
      <c r="AH493" s="6">
        <f t="shared" si="55"/>
        <v>41639</v>
      </c>
      <c r="AI493" s="6">
        <f>DATE(YEAR(F493)+AO493,MONTH(F493),DAY(F493))</f>
        <v>41640</v>
      </c>
      <c r="AJ493" s="6">
        <f>DATE(YEAR(G493)+AO493,MONTH(G493),DAY(G493))</f>
        <v>42004</v>
      </c>
      <c r="AK493" s="6">
        <f>DATE(YEAR(F493)+AP493,MONTH(F493),DAY(F493))</f>
        <v>42005</v>
      </c>
      <c r="AL493" s="6">
        <f>DATE(YEAR(G493)+AP493,MONTH(G493),DAY(G493))</f>
        <v>42369</v>
      </c>
      <c r="AM493" s="8">
        <v>-4</v>
      </c>
      <c r="AN493" s="8">
        <v>-3</v>
      </c>
      <c r="AO493">
        <v>-2</v>
      </c>
      <c r="AP493">
        <v>-1</v>
      </c>
      <c r="AQ493" cm="1">
        <f t="array" ref="AQ493">_xll.FDS(A493,"FF_DEBT_LT(ANN_R,"&amp;F493&amp;","&amp;G493&amp;")")</f>
        <v>272688</v>
      </c>
      <c r="AR493" cm="1">
        <f t="array" ref="AR493">_xll.FDS(A493,"FF_RD_EXP(ANN_R,"&amp;F493&amp;","&amp;G493&amp;")")</f>
        <v>0</v>
      </c>
      <c r="AS493" t="e" cm="1">
        <f t="array" ref="AS493">_xll.FDS(A493,"FF_PTX_INC_FOR(ANN_R,"&amp;F493&amp;","&amp;G493&amp;")")</f>
        <v>#N/A</v>
      </c>
      <c r="AT493" cm="1">
        <f t="array" ref="AT493">_xll.FDS(A493,"FF_MKT_VAL_PUBLIC(ANN_R,"&amp;[1]sample_report!E493&amp;")")</f>
        <v>1863834.43498862</v>
      </c>
    </row>
    <row r="494" spans="1:46" hidden="1" x14ac:dyDescent="0.25">
      <c r="A494" t="s">
        <v>570</v>
      </c>
      <c r="B494" t="s">
        <v>571</v>
      </c>
      <c r="C494" t="s">
        <v>502</v>
      </c>
      <c r="D494" t="str" cm="1">
        <f t="array" ref="D494">_xll.FDS(A494,"FF_MAJOR_IND_NAME")</f>
        <v>TRANSPORTATION</v>
      </c>
      <c r="E494">
        <v>2020</v>
      </c>
      <c r="F494" s="4">
        <f t="shared" si="49"/>
        <v>43831</v>
      </c>
      <c r="G494" s="4">
        <f t="shared" si="50"/>
        <v>44196</v>
      </c>
      <c r="H494">
        <v>1</v>
      </c>
      <c r="I494" s="1" cm="1">
        <f t="array" ref="I494">_xll.FDS(A494,"FF_PTX_INC(ANN_R,"&amp;F494&amp;","&amp;G494&amp;",,,USD)")</f>
        <v>1669</v>
      </c>
      <c r="J494" s="1" cm="1">
        <f t="array" ref="J494">_xll.FDS(A494,"FF_MKT_VAL(ANN_R,"&amp;F494&amp;","&amp;G494&amp;",,,USD)")</f>
        <v>34200.778997759997</v>
      </c>
      <c r="K494" s="1" cm="1">
        <f t="array" ref="K494">_xll.FDS(A494,"FF_SHLDRS_EQ(ANN_R,"&amp;F494&amp;","&amp;G494&amp;",,,USD)")</f>
        <v>18295</v>
      </c>
      <c r="L494" s="1" cm="1">
        <f t="array" ref="L494">_xll.FDS(A494,"FF_ASSETS(ANN_R,"&amp;F494&amp;","&amp;G494&amp;",,,USD)")</f>
        <v>73537</v>
      </c>
      <c r="M494" s="1" cm="1">
        <f t="array" ref="M494">_xll.FDS(A494,"FF_TAX_CF(ANN_R,"&amp;F494&amp;","&amp;G494&amp;",,,USD)")</f>
        <v>36</v>
      </c>
      <c r="N494" s="1" cm="1">
        <f t="array" ref="N494">_xll.FDS(A494,"FF_INC_TAX(ANN_R,"&amp;F494&amp;","&amp;G494&amp;",,,USD)")</f>
        <v>383</v>
      </c>
      <c r="O494" s="1" cm="1">
        <f t="array" ref="O494">_xll.FDS(A494,"FF_NET_INC(ANN_R,"&amp;F494&amp;","&amp;G494&amp;")")</f>
        <v>1284</v>
      </c>
      <c r="P494" s="1" cm="1">
        <f t="array" ref="P494">_xll.FDS(A494,"FF_ROA(ANN_R,"&amp;F494&amp;","&amp;G494&amp;")")</f>
        <v>2.0071908707206498</v>
      </c>
      <c r="Q494" cm="1">
        <f t="array" ref="Q494">_xll.FDS(A494,"FF_TAX_RATE(ANN_R,"&amp;F494&amp;","&amp;G494&amp;")")</f>
        <v>22.947872977831</v>
      </c>
      <c r="R494" t="e" cm="1">
        <f t="array" ref="R494">_xll.FDS(A494,"FF_TAX_REFUND(ANN_R,"&amp;F494&amp;","&amp;G494&amp;",,,,,""D=1"")")</f>
        <v>#N/A</v>
      </c>
      <c r="S494">
        <f t="shared" si="51"/>
        <v>0.14032580737353528</v>
      </c>
      <c r="T494" s="1" cm="1">
        <f t="array" ref="T494">_xll.FDS($A494,"FF_TAX_CF(ANN_R,"&amp;AE494&amp;","&amp;AF494&amp;",,,USD)")</f>
        <v>991</v>
      </c>
      <c r="U494" s="1" cm="1">
        <f t="array" ref="U494">_xll.FDS($A494,"FF_TAX_CF(ANN_R,"&amp;AG494&amp;","&amp;AH494&amp;",,,USD)")</f>
        <v>377</v>
      </c>
      <c r="V494" s="1" cm="1">
        <f t="array" ref="V494">_xll.FDS(A494,"FF_TAX_CF(ANN_R,"&amp;AI494&amp;","&amp;AJ494&amp;",,,USD)")</f>
        <v>189</v>
      </c>
      <c r="W494" s="1" cm="1">
        <f t="array" ref="W494">_xll.FDS(A494,"FF_TAX_CF(ANN_R,"&amp;AK494&amp;","&amp;AL494&amp;",,,USD)")</f>
        <v>371</v>
      </c>
      <c r="X494" s="1" cm="1">
        <f t="array" ref="X494">_xll.FDS(A494,"FF_TAX_CF(ANN_R,"&amp;F494&amp;","&amp;G494&amp;",,,USD)")</f>
        <v>36</v>
      </c>
      <c r="Y494" s="1" cm="1">
        <f t="array" ref="Y494">_xll.FDS($A494,"FF_PTX_INC(ANN_R,"&amp;AE494&amp;","&amp;AF494&amp;",,,USD)")</f>
        <v>2740</v>
      </c>
      <c r="Z494" s="1" cm="1">
        <f t="array" ref="Z494">_xll.FDS($A494,"FF_PTX_INC(ANN_R,"&amp;AG494&amp;","&amp;AH494&amp;",,,USD)")</f>
        <v>4579</v>
      </c>
      <c r="AA494" s="1" cm="1">
        <f t="array" ref="AA494">_xll.FDS(A494,"FF_PTX_INC(ANN_R,"&amp;AI494&amp;","&amp;AJ494&amp;",,,USD)")</f>
        <v>4353</v>
      </c>
      <c r="AB494" s="1" cm="1">
        <f t="array" ref="AB494">_xll.FDS(A494,"FF_PTX_INC(ANN_R,"&amp;AK494&amp;","&amp;AL494&amp;",,,USD)")</f>
        <v>655</v>
      </c>
      <c r="AC494" s="1" cm="1">
        <f t="array" ref="AC494">_xll.FDS(A494,"FF_PTX_INC(ANN_R,"&amp;F494&amp;","&amp;G494&amp;",,,USD)")</f>
        <v>1669</v>
      </c>
      <c r="AE494" s="6">
        <f t="shared" si="52"/>
        <v>42370</v>
      </c>
      <c r="AF494" s="6">
        <f t="shared" si="53"/>
        <v>42735</v>
      </c>
      <c r="AG494" s="6">
        <f t="shared" si="54"/>
        <v>42736</v>
      </c>
      <c r="AH494" s="6">
        <f t="shared" si="55"/>
        <v>43100</v>
      </c>
      <c r="AI494" s="6">
        <f>DATE(YEAR(F494)+AO494,MONTH(F494),DAY(F494))</f>
        <v>43101</v>
      </c>
      <c r="AJ494" s="6">
        <f>DATE(YEAR(G494)+AO494,MONTH(G494),DAY(G494))</f>
        <v>43465</v>
      </c>
      <c r="AK494" s="6">
        <f>DATE(YEAR(F494)+AP494,MONTH(F494),DAY(F494))</f>
        <v>43466</v>
      </c>
      <c r="AL494" s="6">
        <f>DATE(YEAR(G494)+AP494,MONTH(G494),DAY(G494))</f>
        <v>43830</v>
      </c>
      <c r="AM494" s="8">
        <v>-4</v>
      </c>
      <c r="AN494" s="8">
        <v>-3</v>
      </c>
      <c r="AO494">
        <v>-2</v>
      </c>
      <c r="AP494">
        <v>-1</v>
      </c>
      <c r="AQ494" cm="1">
        <f t="array" ref="AQ494">_xll.FDS(A494,"FF_DEBT_LT(ANN_R,"&amp;F494&amp;","&amp;G494&amp;")")</f>
        <v>34147</v>
      </c>
      <c r="AR494" t="e" cm="1">
        <f t="array" ref="AR494">_xll.FDS(A494,"FF_RD_EXP(ANN_R,"&amp;F494&amp;","&amp;G494&amp;")")</f>
        <v>#N/A</v>
      </c>
      <c r="AS494" t="e" cm="1">
        <f t="array" ref="AS494">_xll.FDS(A494,"FF_PTX_INC_FOR(ANN_R,"&amp;F494&amp;","&amp;G494&amp;")")</f>
        <v>#N/A</v>
      </c>
      <c r="AT494" cm="1">
        <f t="array" ref="AT494">_xll.FDS(A494,"FF_MKT_VAL_PUBLIC(ANN_R,"&amp;[1]sample_report!E494&amp;")")</f>
        <v>63866.1252561847</v>
      </c>
    </row>
    <row r="495" spans="1:46" hidden="1" x14ac:dyDescent="0.25">
      <c r="A495" t="s">
        <v>570</v>
      </c>
      <c r="B495" t="s">
        <v>571</v>
      </c>
      <c r="C495" t="s">
        <v>502</v>
      </c>
      <c r="D495" t="str" cm="1">
        <f t="array" ref="D495">_xll.FDS(A495,"FF_MAJOR_IND_NAME")</f>
        <v>TRANSPORTATION</v>
      </c>
      <c r="E495">
        <v>2016</v>
      </c>
      <c r="F495" s="4">
        <f t="shared" si="49"/>
        <v>42370</v>
      </c>
      <c r="G495" s="4">
        <f t="shared" si="50"/>
        <v>42735</v>
      </c>
      <c r="H495">
        <v>1</v>
      </c>
      <c r="I495" s="1" cm="1">
        <f t="array" ref="I495">_xll.FDS(A495,"FF_PTX_INC(ANN_R,"&amp;F495&amp;","&amp;G495&amp;",,,USD)")</f>
        <v>2740</v>
      </c>
      <c r="J495" s="1" cm="1">
        <f t="array" ref="J495">_xll.FDS(A495,"FF_MKT_VAL(ANN_R,"&amp;F495&amp;","&amp;G495&amp;",,,USD)")</f>
        <v>43803.54756531</v>
      </c>
      <c r="K495" s="1" cm="1">
        <f t="array" ref="K495">_xll.FDS(A495,"FF_SHLDRS_EQ(ANN_R,"&amp;F495&amp;","&amp;G495&amp;",,,USD)")</f>
        <v>13784</v>
      </c>
      <c r="L495" s="1" cm="1">
        <f t="array" ref="L495">_xll.FDS(A495,"FF_ASSETS(ANN_R,"&amp;F495&amp;","&amp;G495&amp;",,,USD)")</f>
        <v>45959</v>
      </c>
      <c r="M495" s="1" cm="1">
        <f t="array" ref="M495">_xll.FDS(A495,"FF_TAX_CF(ANN_R,"&amp;F495&amp;","&amp;G495&amp;",,,USD)")</f>
        <v>991</v>
      </c>
      <c r="N495" s="1" cm="1">
        <f t="array" ref="N495">_xll.FDS(A495,"FF_INC_TAX(ANN_R,"&amp;F495&amp;","&amp;G495&amp;",,,USD)")</f>
        <v>920</v>
      </c>
      <c r="O495" s="1" cm="1">
        <f t="array" ref="O495">_xll.FDS(A495,"FF_NET_INC(ANN_R,"&amp;F495&amp;","&amp;G495&amp;")")</f>
        <v>1818</v>
      </c>
      <c r="P495" s="1" cm="1">
        <f t="array" ref="P495">_xll.FDS(A495,"FF_ROA(ANN_R,"&amp;F495&amp;","&amp;G495&amp;")")</f>
        <v>4.3792455557161398</v>
      </c>
      <c r="Q495" cm="1">
        <f t="array" ref="Q495">_xll.FDS(A495,"FF_TAX_RATE(ANN_R,"&amp;F495&amp;","&amp;G495&amp;")")</f>
        <v>33.576642335766401</v>
      </c>
      <c r="R495" t="e" cm="1">
        <f t="array" ref="R495">_xll.FDS(A495,"FF_TAX_REFUND(ANN_R,"&amp;F495&amp;","&amp;G495&amp;",,,,,""D=1"")")</f>
        <v>#N/A</v>
      </c>
      <c r="S495">
        <f t="shared" si="51"/>
        <v>0.27127980682161185</v>
      </c>
      <c r="T495" s="1" cm="1">
        <f t="array" ref="T495">_xll.FDS($A495,"FF_TAX_CF(ANN_R,"&amp;AE495&amp;","&amp;AF495&amp;",,,USD)")</f>
        <v>257</v>
      </c>
      <c r="U495" s="1" cm="1">
        <f t="array" ref="U495">_xll.FDS($A495,"FF_TAX_CF(ANN_R,"&amp;AG495&amp;","&amp;AH495&amp;",,,USD)")</f>
        <v>468</v>
      </c>
      <c r="V495" s="1" cm="1">
        <f t="array" ref="V495">_xll.FDS(A495,"FF_TAX_CF(ANN_R,"&amp;AI495&amp;","&amp;AJ495&amp;",,,USD)")</f>
        <v>766</v>
      </c>
      <c r="W495" s="1" cm="1">
        <f t="array" ref="W495">_xll.FDS(A495,"FF_TAX_CF(ANN_R,"&amp;AK495&amp;","&amp;AL495&amp;",,,USD)")</f>
        <v>1113</v>
      </c>
      <c r="X495" s="1" cm="1">
        <f t="array" ref="X495">_xll.FDS(A495,"FF_TAX_CF(ANN_R,"&amp;F495&amp;","&amp;G495&amp;",,,USD)")</f>
        <v>991</v>
      </c>
      <c r="Y495" s="1" cm="1">
        <f t="array" ref="Y495">_xll.FDS($A495,"FF_PTX_INC(ANN_R,"&amp;AE495&amp;","&amp;AF495&amp;",,,USD)")</f>
        <v>3141</v>
      </c>
      <c r="Z495" s="1" cm="1">
        <f t="array" ref="Z495">_xll.FDS($A495,"FF_PTX_INC(ANN_R,"&amp;AG495&amp;","&amp;AH495&amp;",,,USD)")</f>
        <v>2455</v>
      </c>
      <c r="AA495" s="1" cm="1">
        <f t="array" ref="AA495">_xll.FDS(A495,"FF_PTX_INC(ANN_R,"&amp;AI495&amp;","&amp;AJ495&amp;",,,USD)")</f>
        <v>3289</v>
      </c>
      <c r="AB495" s="1" cm="1">
        <f t="array" ref="AB495">_xll.FDS(A495,"FF_PTX_INC(ANN_R,"&amp;AK495&amp;","&amp;AL495&amp;",,,USD)")</f>
        <v>1627</v>
      </c>
      <c r="AC495" s="1" cm="1">
        <f t="array" ref="AC495">_xll.FDS(A495,"FF_PTX_INC(ANN_R,"&amp;F495&amp;","&amp;G495&amp;",,,USD)")</f>
        <v>2740</v>
      </c>
      <c r="AE495" s="6">
        <f t="shared" si="52"/>
        <v>40909</v>
      </c>
      <c r="AF495" s="6">
        <f t="shared" si="53"/>
        <v>41274</v>
      </c>
      <c r="AG495" s="6">
        <f t="shared" si="54"/>
        <v>41275</v>
      </c>
      <c r="AH495" s="6">
        <f t="shared" si="55"/>
        <v>41639</v>
      </c>
      <c r="AI495" s="6">
        <f>DATE(YEAR(F495)+AO495,MONTH(F495),DAY(F495))</f>
        <v>41640</v>
      </c>
      <c r="AJ495" s="6">
        <f>DATE(YEAR(G495)+AO495,MONTH(G495),DAY(G495))</f>
        <v>42004</v>
      </c>
      <c r="AK495" s="6">
        <f>DATE(YEAR(F495)+AP495,MONTH(F495),DAY(F495))</f>
        <v>42005</v>
      </c>
      <c r="AL495" s="6">
        <f>DATE(YEAR(G495)+AP495,MONTH(G495),DAY(G495))</f>
        <v>42369</v>
      </c>
      <c r="AM495" s="8">
        <v>-4</v>
      </c>
      <c r="AN495" s="8">
        <v>-3</v>
      </c>
      <c r="AO495">
        <v>-2</v>
      </c>
      <c r="AP495">
        <v>-1</v>
      </c>
      <c r="AQ495" cm="1">
        <f t="array" ref="AQ495">_xll.FDS(A495,"FF_DEBT_LT(ANN_R,"&amp;F495&amp;","&amp;G495&amp;")")</f>
        <v>13733</v>
      </c>
      <c r="AR495" t="e" cm="1">
        <f t="array" ref="AR495">_xll.FDS(A495,"FF_RD_EXP(ANN_R,"&amp;F495&amp;","&amp;G495&amp;")")</f>
        <v>#N/A</v>
      </c>
      <c r="AS495" t="e" cm="1">
        <f t="array" ref="AS495">_xll.FDS(A495,"FF_PTX_INC_FOR(ANN_R,"&amp;F495&amp;","&amp;G495&amp;")")</f>
        <v>#N/A</v>
      </c>
      <c r="AT495" cm="1">
        <f t="array" ref="AT495">_xll.FDS(A495,"FF_MKT_VAL_PUBLIC(ANN_R,"&amp;[1]sample_report!E495&amp;")")</f>
        <v>61814.956062206402</v>
      </c>
    </row>
    <row r="496" spans="1:46" hidden="1" x14ac:dyDescent="0.25">
      <c r="A496" t="s">
        <v>1166</v>
      </c>
      <c r="B496" t="s">
        <v>1167</v>
      </c>
      <c r="C496" t="s">
        <v>1041</v>
      </c>
      <c r="D496" t="str" cm="1">
        <f t="array" ref="D496">_xll.FDS(A496,"FF_MAJOR_IND_NAME")</f>
        <v>AUTOMOTIVE</v>
      </c>
      <c r="E496">
        <v>2020</v>
      </c>
      <c r="F496" s="4">
        <f t="shared" si="49"/>
        <v>43831</v>
      </c>
      <c r="G496" s="4">
        <f t="shared" si="50"/>
        <v>44196</v>
      </c>
      <c r="H496">
        <v>1</v>
      </c>
      <c r="I496" s="1" cm="1">
        <f t="array" ref="I496">_xll.FDS(A496,"FF_PTX_INC(ANN_R,"&amp;F496&amp;","&amp;G496&amp;",,,USD)")</f>
        <v>755.10541248464597</v>
      </c>
      <c r="J496" s="1" cm="1">
        <f t="array" ref="J496">_xll.FDS(A496,"FF_MKT_VAL(ANN_R,"&amp;F496&amp;","&amp;G496&amp;",,,USD)")</f>
        <v>42644.006851835198</v>
      </c>
      <c r="K496" s="1" cm="1">
        <f t="array" ref="K496">_xll.FDS(A496,"FF_SHLDRS_EQ(ANN_R,"&amp;F496&amp;","&amp;G496&amp;",,,USD)")</f>
        <v>2184.2642625410599</v>
      </c>
      <c r="L496" s="1" cm="1">
        <f t="array" ref="L496">_xll.FDS(A496,"FF_ASSETS(ANN_R,"&amp;F496&amp;","&amp;G496&amp;",,,USD)")</f>
        <v>7661.9273691662502</v>
      </c>
      <c r="M496" s="1" cm="1">
        <f t="array" ref="M496">_xll.FDS(A496,"FF_TAX_CF(ANN_R,"&amp;F496&amp;","&amp;G496&amp;",,,USD)")</f>
        <v>103.79581591474999</v>
      </c>
      <c r="N496" s="1" cm="1">
        <f t="array" ref="N496">_xll.FDS(A496,"FF_INC_TAX(ANN_R,"&amp;F496&amp;","&amp;G496&amp;",,,USD)")</f>
        <v>66.295215588212002</v>
      </c>
      <c r="O496" s="1" cm="1">
        <f t="array" ref="O496">_xll.FDS(A496,"FF_NET_INC(ANN_R,"&amp;F496&amp;","&amp;G496&amp;")")</f>
        <v>607.81700000000001</v>
      </c>
      <c r="P496" s="1" cm="1">
        <f t="array" ref="P496">_xll.FDS(A496,"FF_ROA(ANN_R,"&amp;F496&amp;","&amp;G496&amp;")")</f>
        <v>10.3825631795377</v>
      </c>
      <c r="Q496" cm="1">
        <f t="array" ref="Q496">_xll.FDS(A496,"FF_TAX_RATE(ANN_R,"&amp;F496&amp;","&amp;G496&amp;")")</f>
        <v>8.7795974564756598</v>
      </c>
      <c r="R496" t="e" cm="1">
        <f t="array" ref="R496">_xll.FDS(A496,"FF_TAX_REFUND(ANN_R,"&amp;F496&amp;","&amp;G496&amp;",,,,,""D=1"")")</f>
        <v>#N/A</v>
      </c>
      <c r="S496">
        <f t="shared" si="51"/>
        <v>0.1851540225154234</v>
      </c>
      <c r="T496" s="1" cm="1">
        <f t="array" ref="T496">_xll.FDS($A496,"FF_TAX_CF(ANN_R,"&amp;AE496&amp;","&amp;AF496&amp;",,,USD)")</f>
        <v>278.79046509623498</v>
      </c>
      <c r="U496" s="1" cm="1">
        <f t="array" ref="U496">_xll.FDS($A496,"FF_TAX_CF(ANN_R,"&amp;AG496&amp;","&amp;AH496&amp;",,,USD)")</f>
        <v>243.05410984587701</v>
      </c>
      <c r="V496" s="1" cm="1">
        <f t="array" ref="V496">_xll.FDS(A496,"FF_TAX_CF(ANN_R,"&amp;AI496&amp;","&amp;AJ496&amp;",,,USD)")</f>
        <v>103.51713981747599</v>
      </c>
      <c r="W496" s="1" cm="1">
        <f t="array" ref="W496">_xll.FDS(A496,"FF_TAX_CF(ANN_R,"&amp;AK496&amp;","&amp;AL496&amp;",,,USD)")</f>
        <v>37.472444086074802</v>
      </c>
      <c r="X496" s="1" cm="1">
        <f t="array" ref="X496">_xll.FDS(A496,"FF_TAX_CF(ANN_R,"&amp;F496&amp;","&amp;G496&amp;",,,USD)")</f>
        <v>103.79581591474999</v>
      </c>
      <c r="Y496" s="1" cm="1">
        <f t="array" ref="Y496">_xll.FDS($A496,"FF_PTX_INC(ANN_R,"&amp;AE496&amp;","&amp;AF496&amp;",,,USD)")</f>
        <v>626.58993868589403</v>
      </c>
      <c r="Z496" s="1" cm="1">
        <f t="array" ref="Z496">_xll.FDS($A496,"FF_PTX_INC(ANN_R,"&amp;AG496&amp;","&amp;AH496&amp;",,,USD)")</f>
        <v>838.86637424457103</v>
      </c>
      <c r="AA496" s="1" cm="1">
        <f t="array" ref="AA496">_xll.FDS(A496,"FF_PTX_INC(ANN_R,"&amp;AI496&amp;","&amp;AJ496&amp;",,,USD)")</f>
        <v>944.12893197321898</v>
      </c>
      <c r="AB496" s="1" cm="1">
        <f t="array" ref="AB496">_xll.FDS(A496,"FF_PTX_INC(ANN_R,"&amp;AK496&amp;","&amp;AL496&amp;",,,USD)")</f>
        <v>975.80796287012095</v>
      </c>
      <c r="AC496" s="1" cm="1">
        <f t="array" ref="AC496">_xll.FDS(A496,"FF_PTX_INC(ANN_R,"&amp;F496&amp;","&amp;G496&amp;",,,USD)")</f>
        <v>755.10541248464597</v>
      </c>
      <c r="AE496" s="6">
        <f t="shared" si="52"/>
        <v>42370</v>
      </c>
      <c r="AF496" s="6">
        <f t="shared" si="53"/>
        <v>42735</v>
      </c>
      <c r="AG496" s="6">
        <f t="shared" si="54"/>
        <v>42736</v>
      </c>
      <c r="AH496" s="6">
        <f t="shared" si="55"/>
        <v>43100</v>
      </c>
      <c r="AI496" s="6">
        <f>DATE(YEAR(F496)+AO496,MONTH(F496),DAY(F496))</f>
        <v>43101</v>
      </c>
      <c r="AJ496" s="6">
        <f>DATE(YEAR(G496)+AO496,MONTH(G496),DAY(G496))</f>
        <v>43465</v>
      </c>
      <c r="AK496" s="6">
        <f>DATE(YEAR(F496)+AP496,MONTH(F496),DAY(F496))</f>
        <v>43466</v>
      </c>
      <c r="AL496" s="6">
        <f>DATE(YEAR(G496)+AP496,MONTH(G496),DAY(G496))</f>
        <v>43830</v>
      </c>
      <c r="AM496" s="8">
        <v>-4</v>
      </c>
      <c r="AN496" s="8">
        <v>-3</v>
      </c>
      <c r="AO496">
        <v>-2</v>
      </c>
      <c r="AP496">
        <v>-1</v>
      </c>
      <c r="AQ496" cm="1">
        <f t="array" ref="AQ496">_xll.FDS(A496,"FF_DEBT_LT(ANN_R,"&amp;F496&amp;","&amp;G496&amp;")")</f>
        <v>1835.5170000000001</v>
      </c>
      <c r="AR496" cm="1">
        <f t="array" ref="AR496">_xll.FDS(A496,"FF_RD_EXP(ANN_R,"&amp;F496&amp;","&amp;G496&amp;")")</f>
        <v>707.38499999999999</v>
      </c>
      <c r="AS496" t="e" cm="1">
        <f t="array" ref="AS496">_xll.FDS(A496,"FF_PTX_INC_FOR(ANN_R,"&amp;F496&amp;","&amp;G496&amp;")")</f>
        <v>#N/A</v>
      </c>
      <c r="AT496" cm="1">
        <f t="array" ref="AT496">_xll.FDS(A496,"FF_MKT_VAL_PUBLIC(ANN_R,"&amp;[1]sample_report!E496&amp;")")</f>
        <v>22894.243761067399</v>
      </c>
    </row>
    <row r="497" spans="1:46" hidden="1" x14ac:dyDescent="0.25">
      <c r="A497" t="s">
        <v>1166</v>
      </c>
      <c r="B497" t="s">
        <v>1167</v>
      </c>
      <c r="C497" t="s">
        <v>1041</v>
      </c>
      <c r="D497" t="str" cm="1">
        <f t="array" ref="D497">_xll.FDS(A497,"FF_MAJOR_IND_NAME")</f>
        <v>AUTOMOTIVE</v>
      </c>
      <c r="E497">
        <v>2016</v>
      </c>
      <c r="F497" s="4">
        <f t="shared" si="49"/>
        <v>42370</v>
      </c>
      <c r="G497" s="4">
        <f t="shared" si="50"/>
        <v>42735</v>
      </c>
      <c r="H497" s="5">
        <v>1</v>
      </c>
      <c r="I497" s="1" cm="1">
        <f t="array" ref="I497">_xll.FDS(A497,"FF_PTX_INC(ANN_R,"&amp;F497&amp;","&amp;G497&amp;",,,USD)")</f>
        <v>626.58993868589403</v>
      </c>
      <c r="J497" s="1" cm="1">
        <f t="array" ref="J497">_xll.FDS(A497,"FF_MKT_VAL(ANN_R,"&amp;F497&amp;","&amp;G497&amp;",,,USD)")</f>
        <v>11019.468090849399</v>
      </c>
      <c r="K497" s="1" cm="1">
        <f t="array" ref="K497">_xll.FDS(A497,"FF_SHLDRS_EQ(ANN_R,"&amp;F497&amp;","&amp;G497&amp;",,,USD)")</f>
        <v>342.78846509218198</v>
      </c>
      <c r="L497" s="1" cm="1">
        <f t="array" ref="L497">_xll.FDS(A497,"FF_ASSETS(ANN_R,"&amp;F497&amp;","&amp;G497&amp;",,,USD)")</f>
        <v>4060.36968683433</v>
      </c>
      <c r="M497" s="1" cm="1">
        <f t="array" ref="M497">_xll.FDS(A497,"FF_TAX_CF(ANN_R,"&amp;F497&amp;","&amp;G497&amp;",,,USD)")</f>
        <v>278.79046509623498</v>
      </c>
      <c r="N497" s="1" cm="1">
        <f t="array" ref="N497">_xll.FDS(A497,"FF_INC_TAX(ANN_R,"&amp;F497&amp;","&amp;G497&amp;",,,USD)")</f>
        <v>185.43737398683999</v>
      </c>
      <c r="O497" s="1" cm="1">
        <f t="array" ref="O497">_xll.FDS(A497,"FF_NET_INC(ANN_R,"&amp;F497&amp;","&amp;G497&amp;")")</f>
        <v>398.762</v>
      </c>
      <c r="P497" s="1" cm="1">
        <f t="array" ref="P497">_xll.FDS(A497,"FF_ROA(ANN_R,"&amp;F497&amp;","&amp;G497&amp;")")</f>
        <v>10.3239312657872</v>
      </c>
      <c r="Q497" cm="1">
        <f t="array" ref="Q497">_xll.FDS(A497,"FF_TAX_RATE(ANN_R,"&amp;F497&amp;","&amp;G497&amp;")")</f>
        <v>29.594693840080801</v>
      </c>
      <c r="R497" t="e" cm="1">
        <f t="array" ref="R497">_xll.FDS(A497,"FF_TAX_REFUND(ANN_R,"&amp;F497&amp;","&amp;G497&amp;",,,,,""D=1"")")</f>
        <v>#N/A</v>
      </c>
      <c r="S497">
        <f t="shared" si="51"/>
        <v>0.3852334343947762</v>
      </c>
      <c r="T497" s="1" cm="1">
        <f t="array" ref="T497">_xll.FDS($A497,"FF_TAX_CF(ANN_R,"&amp;AE497&amp;","&amp;AF497&amp;",,,USD)")</f>
        <v>172.532494189739</v>
      </c>
      <c r="U497" s="1" cm="1">
        <f t="array" ref="U497">_xll.FDS($A497,"FF_TAX_CF(ANN_R,"&amp;AG497&amp;","&amp;AH497&amp;",,,USD)")</f>
        <v>184.25215345764201</v>
      </c>
      <c r="V497" s="1" cm="1">
        <f t="array" ref="V497">_xll.FDS(A497,"FF_TAX_CF(ANN_R,"&amp;AI497&amp;","&amp;AJ497&amp;",,,USD)")</f>
        <v>186.922627072334</v>
      </c>
      <c r="W497" s="1" cm="1">
        <f t="array" ref="W497">_xll.FDS(A497,"FF_TAX_CF(ANN_R,"&amp;AK497&amp;","&amp;AL497&amp;",,,USD)")</f>
        <v>160.81236948180199</v>
      </c>
      <c r="X497" s="1" cm="1">
        <f t="array" ref="X497">_xll.FDS(A497,"FF_TAX_CF(ANN_R,"&amp;F497&amp;","&amp;G497&amp;",,,USD)")</f>
        <v>278.79046509623498</v>
      </c>
      <c r="Y497" s="1" cm="1">
        <f t="array" ref="Y497">_xll.FDS($A497,"FF_PTX_INC(ANN_R,"&amp;AE497&amp;","&amp;AF497&amp;",,,USD)")</f>
        <v>429.78216541886297</v>
      </c>
      <c r="Z497" s="1" cm="1">
        <f t="array" ref="Z497">_xll.FDS($A497,"FF_PTX_INC(ANN_R,"&amp;AG497&amp;","&amp;AH497&amp;",,,USD)")</f>
        <v>486.439279937744</v>
      </c>
      <c r="AA497" s="1" cm="1">
        <f t="array" ref="AA497">_xll.FDS(A497,"FF_PTX_INC(ANN_R,"&amp;AI497&amp;","&amp;AJ497&amp;",,,USD)")</f>
        <v>528.23416510713105</v>
      </c>
      <c r="AB497" s="1" cm="1">
        <f t="array" ref="AB497">_xll.FDS(A497,"FF_PTX_INC(ANN_R,"&amp;AK497&amp;","&amp;AL497&amp;",,,USD)")</f>
        <v>481.45904028868699</v>
      </c>
      <c r="AC497" s="1" cm="1">
        <f t="array" ref="AC497">_xll.FDS(A497,"FF_PTX_INC(ANN_R,"&amp;F497&amp;","&amp;G497&amp;",,,USD)")</f>
        <v>626.58993868589403</v>
      </c>
      <c r="AE497" s="6">
        <f t="shared" si="52"/>
        <v>40909</v>
      </c>
      <c r="AF497" s="6">
        <f t="shared" si="53"/>
        <v>41274</v>
      </c>
      <c r="AG497" s="6">
        <f t="shared" si="54"/>
        <v>41275</v>
      </c>
      <c r="AH497" s="6">
        <f t="shared" si="55"/>
        <v>41639</v>
      </c>
      <c r="AI497" s="6">
        <f>DATE(YEAR(F497)+AO497,MONTH(F497),DAY(F497))</f>
        <v>41640</v>
      </c>
      <c r="AJ497" s="6">
        <f>DATE(YEAR(G497)+AO497,MONTH(G497),DAY(G497))</f>
        <v>42004</v>
      </c>
      <c r="AK497" s="6">
        <f>DATE(YEAR(F497)+AP497,MONTH(F497),DAY(F497))</f>
        <v>42005</v>
      </c>
      <c r="AL497" s="6">
        <f>DATE(YEAR(G497)+AP497,MONTH(G497),DAY(G497))</f>
        <v>42369</v>
      </c>
      <c r="AM497" s="8">
        <v>-4</v>
      </c>
      <c r="AN497" s="8">
        <v>-3</v>
      </c>
      <c r="AO497">
        <v>-2</v>
      </c>
      <c r="AP497">
        <v>-1</v>
      </c>
      <c r="AQ497" cm="1">
        <f t="array" ref="AQ497">_xll.FDS(A497,"FF_DEBT_LT(ANN_R,"&amp;F497&amp;","&amp;G497&amp;")")</f>
        <v>1448.165</v>
      </c>
      <c r="AR497" cm="1">
        <f t="array" ref="AR497">_xll.FDS(A497,"FF_RD_EXP(ANN_R,"&amp;F497&amp;","&amp;G497&amp;")")</f>
        <v>613.63499999999999</v>
      </c>
      <c r="AS497" t="e" cm="1">
        <f t="array" ref="AS497">_xll.FDS(A497,"FF_PTX_INC_FOR(ANN_R,"&amp;F497&amp;","&amp;G497&amp;")")</f>
        <v>#N/A</v>
      </c>
      <c r="AT497" cm="1">
        <f t="array" ref="AT497">_xll.FDS(A497,"FF_MKT_VAL_PUBLIC(ANN_R,"&amp;[1]sample_report!E497&amp;")")</f>
        <v>6587.2548860422903</v>
      </c>
    </row>
    <row r="498" spans="1:46" hidden="1" x14ac:dyDescent="0.25">
      <c r="A498" t="s">
        <v>612</v>
      </c>
      <c r="B498" t="s">
        <v>613</v>
      </c>
      <c r="C498" t="s">
        <v>502</v>
      </c>
      <c r="D498" t="str" cm="1">
        <f t="array" ref="D498">_xll.FDS(A498,"FF_MAJOR_IND_NAME")</f>
        <v>AUTOMOTIVE</v>
      </c>
      <c r="E498">
        <v>2020</v>
      </c>
      <c r="F498" s="4">
        <f t="shared" si="49"/>
        <v>43831</v>
      </c>
      <c r="G498" s="4">
        <f t="shared" si="50"/>
        <v>44196</v>
      </c>
      <c r="H498">
        <v>1</v>
      </c>
      <c r="I498" s="1" cm="1">
        <f t="array" ref="I498">_xll.FDS(A498,"FF_PTX_INC(ANN_R,"&amp;F498&amp;","&amp;G498&amp;",,,USD)")</f>
        <v>-1116</v>
      </c>
      <c r="J498" s="1" cm="1">
        <f t="array" ref="J498">_xll.FDS(A498,"FF_MKT_VAL(ANN_R,"&amp;F498&amp;","&amp;G498&amp;",,,USD)")</f>
        <v>36003.839999999997</v>
      </c>
      <c r="K498" s="1" cm="1">
        <f t="array" ref="K498">_xll.FDS(A498,"FF_SHLDRS_EQ(ANN_R,"&amp;F498&amp;","&amp;G498&amp;",,,USD)")</f>
        <v>30690</v>
      </c>
      <c r="L498" s="1" cm="1">
        <f t="array" ref="L498">_xll.FDS(A498,"FF_ASSETS(ANN_R,"&amp;F498&amp;","&amp;G498&amp;",,,USD)")</f>
        <v>267261</v>
      </c>
      <c r="M498" s="1" cm="1">
        <f t="array" ref="M498">_xll.FDS(A498,"FF_TAX_CF(ANN_R,"&amp;F498&amp;","&amp;G498&amp;",,,USD)")</f>
        <v>421</v>
      </c>
      <c r="N498" s="1" cm="1">
        <f t="array" ref="N498">_xll.FDS(A498,"FF_INC_TAX(ANN_R,"&amp;F498&amp;","&amp;G498&amp;",,,USD)")</f>
        <v>160</v>
      </c>
      <c r="O498" s="1" cm="1">
        <f t="array" ref="O498">_xll.FDS(A498,"FF_NET_INC(ANN_R,"&amp;F498&amp;","&amp;G498&amp;")")</f>
        <v>-1279</v>
      </c>
      <c r="P498" s="1" cm="1">
        <f t="array" ref="P498">_xll.FDS(A498,"FF_ROA(ANN_R,"&amp;F498&amp;","&amp;G498&amp;")")</f>
        <v>-0.48649861733973898</v>
      </c>
      <c r="Q498" t="e" cm="1">
        <f t="array" ref="Q498">_xll.FDS(A498,"FF_TAX_RATE(ANN_R,"&amp;F498&amp;","&amp;G498&amp;")")</f>
        <v>#N/A</v>
      </c>
      <c r="R498" t="e" cm="1">
        <f t="array" ref="R498">_xll.FDS(A498,"FF_TAX_REFUND(ANN_R,"&amp;F498&amp;","&amp;G498&amp;",,,,,""D=1"")")</f>
        <v>#N/A</v>
      </c>
      <c r="S498">
        <f t="shared" si="51"/>
        <v>0.18051755585955312</v>
      </c>
      <c r="T498" s="1" cm="1">
        <f t="array" ref="T498">_xll.FDS($A498,"FF_TAX_CF(ANN_R,"&amp;AE498&amp;","&amp;AF498&amp;",,,USD)")</f>
        <v>740</v>
      </c>
      <c r="U498" s="1" cm="1">
        <f t="array" ref="U498">_xll.FDS($A498,"FF_TAX_CF(ANN_R,"&amp;AG498&amp;","&amp;AH498&amp;",,,USD)")</f>
        <v>586</v>
      </c>
      <c r="V498" s="1" cm="1">
        <f t="array" ref="V498">_xll.FDS(A498,"FF_TAX_CF(ANN_R,"&amp;AI498&amp;","&amp;AJ498&amp;",,,USD)")</f>
        <v>821</v>
      </c>
      <c r="W498" s="1" cm="1">
        <f t="array" ref="W498">_xll.FDS(A498,"FF_TAX_CF(ANN_R,"&amp;AK498&amp;","&amp;AL498&amp;",,,USD)")</f>
        <v>599</v>
      </c>
      <c r="X498" s="1" cm="1">
        <f t="array" ref="X498">_xll.FDS(A498,"FF_TAX_CF(ANN_R,"&amp;F498&amp;","&amp;G498&amp;",,,USD)")</f>
        <v>421</v>
      </c>
      <c r="Y498" s="1" cm="1">
        <f t="array" ref="Y498">_xll.FDS($A498,"FF_PTX_INC(ANN_R,"&amp;AE498&amp;","&amp;AF498&amp;",,,USD)")</f>
        <v>6796</v>
      </c>
      <c r="Z498" s="1" cm="1">
        <f t="array" ref="Z498">_xll.FDS($A498,"FF_PTX_INC(ANN_R,"&amp;AG498&amp;","&amp;AH498&amp;",,,USD)")</f>
        <v>8159</v>
      </c>
      <c r="AA498" s="1" cm="1">
        <f t="array" ref="AA498">_xll.FDS(A498,"FF_PTX_INC(ANN_R,"&amp;AI498&amp;","&amp;AJ498&amp;",,,USD)")</f>
        <v>4345</v>
      </c>
      <c r="AB498" s="1" cm="1">
        <f t="array" ref="AB498">_xll.FDS(A498,"FF_PTX_INC(ANN_R,"&amp;AK498&amp;","&amp;AL498&amp;",,,USD)")</f>
        <v>-640</v>
      </c>
      <c r="AC498" s="1" cm="1">
        <f t="array" ref="AC498">_xll.FDS(A498,"FF_PTX_INC(ANN_R,"&amp;F498&amp;","&amp;G498&amp;",,,USD)")</f>
        <v>-1116</v>
      </c>
      <c r="AE498" s="6">
        <f t="shared" si="52"/>
        <v>42370</v>
      </c>
      <c r="AF498" s="6">
        <f t="shared" si="53"/>
        <v>42735</v>
      </c>
      <c r="AG498" s="6">
        <f t="shared" si="54"/>
        <v>42736</v>
      </c>
      <c r="AH498" s="6">
        <f t="shared" si="55"/>
        <v>43100</v>
      </c>
      <c r="AI498" s="6">
        <f>DATE(YEAR(F498)+AO498,MONTH(F498),DAY(F498))</f>
        <v>43101</v>
      </c>
      <c r="AJ498" s="6">
        <f>DATE(YEAR(G498)+AO498,MONTH(G498),DAY(G498))</f>
        <v>43465</v>
      </c>
      <c r="AK498" s="6">
        <f>DATE(YEAR(F498)+AP498,MONTH(F498),DAY(F498))</f>
        <v>43466</v>
      </c>
      <c r="AL498" s="6">
        <f>DATE(YEAR(G498)+AP498,MONTH(G498),DAY(G498))</f>
        <v>43830</v>
      </c>
      <c r="AM498" s="8">
        <v>-4</v>
      </c>
      <c r="AN498" s="8">
        <v>-3</v>
      </c>
      <c r="AO498">
        <v>-2</v>
      </c>
      <c r="AP498">
        <v>-1</v>
      </c>
      <c r="AQ498" cm="1">
        <f t="array" ref="AQ498">_xll.FDS(A498,"FF_DEBT_LT(ANN_R,"&amp;F498&amp;","&amp;G498&amp;")")</f>
        <v>111332</v>
      </c>
      <c r="AR498" cm="1">
        <f t="array" ref="AR498">_xll.FDS(A498,"FF_RD_EXP(ANN_R,"&amp;F498&amp;","&amp;G498&amp;")")</f>
        <v>7100</v>
      </c>
      <c r="AS498" t="e" cm="1">
        <f t="array" ref="AS498">_xll.FDS(A498,"FF_PTX_INC_FOR(ANN_R,"&amp;F498&amp;","&amp;G498&amp;")")</f>
        <v>#N/A</v>
      </c>
      <c r="AT498" cm="1">
        <f t="array" ref="AT498">_xll.FDS(A498,"FF_MKT_VAL_PUBLIC(ANN_R,"&amp;[1]sample_report!E498&amp;")")</f>
        <v>35312.351576250003</v>
      </c>
    </row>
    <row r="499" spans="1:46" hidden="1" x14ac:dyDescent="0.25">
      <c r="A499" t="s">
        <v>612</v>
      </c>
      <c r="B499" t="s">
        <v>613</v>
      </c>
      <c r="C499" t="s">
        <v>502</v>
      </c>
      <c r="D499" t="str" cm="1">
        <f t="array" ref="D499">_xll.FDS(A499,"FF_MAJOR_IND_NAME")</f>
        <v>AUTOMOTIVE</v>
      </c>
      <c r="E499">
        <v>2016</v>
      </c>
      <c r="F499" s="4">
        <f t="shared" si="49"/>
        <v>42370</v>
      </c>
      <c r="G499" s="4">
        <f t="shared" si="50"/>
        <v>42735</v>
      </c>
      <c r="H499" s="5">
        <v>1</v>
      </c>
      <c r="I499" s="1" cm="1">
        <f t="array" ref="I499">_xll.FDS(A499,"FF_PTX_INC(ANN_R,"&amp;F499&amp;","&amp;G499&amp;",,,USD)")</f>
        <v>6796</v>
      </c>
      <c r="J499" s="1" cm="1">
        <f t="array" ref="J499">_xll.FDS(A499,"FF_MKT_VAL(ANN_R,"&amp;F499&amp;","&amp;G499&amp;",,,USD)")</f>
        <v>49090.11</v>
      </c>
      <c r="K499" s="1" cm="1">
        <f t="array" ref="K499">_xll.FDS(A499,"FF_SHLDRS_EQ(ANN_R,"&amp;F499&amp;","&amp;G499&amp;",,,USD)")</f>
        <v>29170</v>
      </c>
      <c r="L499" s="1" cm="1">
        <f t="array" ref="L499">_xll.FDS(A499,"FF_ASSETS(ANN_R,"&amp;F499&amp;","&amp;G499&amp;",,,USD)")</f>
        <v>237951</v>
      </c>
      <c r="M499" s="1" cm="1">
        <f t="array" ref="M499">_xll.FDS(A499,"FF_TAX_CF(ANN_R,"&amp;F499&amp;","&amp;G499&amp;",,,USD)")</f>
        <v>740</v>
      </c>
      <c r="N499" s="1" cm="1">
        <f t="array" ref="N499">_xll.FDS(A499,"FF_INC_TAX(ANN_R,"&amp;F499&amp;","&amp;G499&amp;",,,USD)")</f>
        <v>2189</v>
      </c>
      <c r="O499" s="1" cm="1">
        <f t="array" ref="O499">_xll.FDS(A499,"FF_NET_INC(ANN_R,"&amp;F499&amp;","&amp;G499&amp;")")</f>
        <v>4596</v>
      </c>
      <c r="P499" s="1" cm="1">
        <f t="array" ref="P499">_xll.FDS(A499,"FF_ROA(ANN_R,"&amp;F499&amp;","&amp;G499&amp;")")</f>
        <v>1.9858450211287699</v>
      </c>
      <c r="Q499" cm="1">
        <f t="array" ref="Q499">_xll.FDS(A499,"FF_TAX_RATE(ANN_R,"&amp;F499&amp;","&amp;G499&amp;")")</f>
        <v>32.210123602118898</v>
      </c>
      <c r="R499" t="e" cm="1">
        <f t="array" ref="R499">_xll.FDS(A499,"FF_TAX_REFUND(ANN_R,"&amp;F499&amp;","&amp;G499&amp;",,,,,""D=1"")")</f>
        <v>#N/A</v>
      </c>
      <c r="S499">
        <f t="shared" si="51"/>
        <v>8.1022937308729504E-2</v>
      </c>
      <c r="T499" s="1" cm="1">
        <f t="array" ref="T499">_xll.FDS($A499,"FF_TAX_CF(ANN_R,"&amp;AE499&amp;","&amp;AF499&amp;",,,USD)")</f>
        <v>344</v>
      </c>
      <c r="U499" s="1" cm="1">
        <f t="array" ref="U499">_xll.FDS($A499,"FF_TAX_CF(ANN_R,"&amp;AG499&amp;","&amp;AH499&amp;",,,USD)")</f>
        <v>538</v>
      </c>
      <c r="V499" s="1" cm="1">
        <f t="array" ref="V499">_xll.FDS(A499,"FF_TAX_CF(ANN_R,"&amp;AI499&amp;","&amp;AJ499&amp;",,,USD)")</f>
        <v>467</v>
      </c>
      <c r="W499" s="1" cm="1">
        <f t="array" ref="W499">_xll.FDS(A499,"FF_TAX_CF(ANN_R,"&amp;AK499&amp;","&amp;AL499&amp;",,,USD)")</f>
        <v>585</v>
      </c>
      <c r="X499" s="1" cm="1">
        <f t="array" ref="X499">_xll.FDS(A499,"FF_TAX_CF(ANN_R,"&amp;F499&amp;","&amp;G499&amp;",,,USD)")</f>
        <v>740</v>
      </c>
      <c r="Y499" s="1" cm="1">
        <f t="array" ref="Y499">_xll.FDS($A499,"FF_PTX_INC(ANN_R,"&amp;AE499&amp;","&amp;AF499&amp;",,,USD)")</f>
        <v>7720</v>
      </c>
      <c r="Z499" s="1" cm="1">
        <f t="array" ref="Z499">_xll.FDS($A499,"FF_PTX_INC(ANN_R,"&amp;AG499&amp;","&amp;AH499&amp;",,,USD)")</f>
        <v>7001</v>
      </c>
      <c r="AA499" s="1" cm="1">
        <f t="array" ref="AA499">_xll.FDS(A499,"FF_PTX_INC(ANN_R,"&amp;AI499&amp;","&amp;AJ499&amp;",,,USD)")</f>
        <v>1234</v>
      </c>
      <c r="AB499" s="1" cm="1">
        <f t="array" ref="AB499">_xll.FDS(A499,"FF_PTX_INC(ANN_R,"&amp;AK499&amp;","&amp;AL499&amp;",,,USD)")</f>
        <v>10252</v>
      </c>
      <c r="AC499" s="1" cm="1">
        <f t="array" ref="AC499">_xll.FDS(A499,"FF_PTX_INC(ANN_R,"&amp;F499&amp;","&amp;G499&amp;",,,USD)")</f>
        <v>6796</v>
      </c>
      <c r="AE499" s="6">
        <f t="shared" si="52"/>
        <v>40909</v>
      </c>
      <c r="AF499" s="6">
        <f t="shared" si="53"/>
        <v>41274</v>
      </c>
      <c r="AG499" s="6">
        <f t="shared" si="54"/>
        <v>41275</v>
      </c>
      <c r="AH499" s="6">
        <f t="shared" si="55"/>
        <v>41639</v>
      </c>
      <c r="AI499" s="6">
        <f>DATE(YEAR(F499)+AO499,MONTH(F499),DAY(F499))</f>
        <v>41640</v>
      </c>
      <c r="AJ499" s="6">
        <f>DATE(YEAR(G499)+AO499,MONTH(G499),DAY(G499))</f>
        <v>42004</v>
      </c>
      <c r="AK499" s="6">
        <f>DATE(YEAR(F499)+AP499,MONTH(F499),DAY(F499))</f>
        <v>42005</v>
      </c>
      <c r="AL499" s="6">
        <f>DATE(YEAR(G499)+AP499,MONTH(G499),DAY(G499))</f>
        <v>42369</v>
      </c>
      <c r="AM499" s="8">
        <v>-4</v>
      </c>
      <c r="AN499" s="8">
        <v>-3</v>
      </c>
      <c r="AO499">
        <v>-2</v>
      </c>
      <c r="AP499">
        <v>-1</v>
      </c>
      <c r="AQ499" cm="1">
        <f t="array" ref="AQ499">_xll.FDS(A499,"FF_DEBT_LT(ANN_R,"&amp;F499&amp;","&amp;G499&amp;")")</f>
        <v>93301</v>
      </c>
      <c r="AR499" cm="1">
        <f t="array" ref="AR499">_xll.FDS(A499,"FF_RD_EXP(ANN_R,"&amp;F499&amp;","&amp;G499&amp;")")</f>
        <v>7300</v>
      </c>
      <c r="AS499" t="e" cm="1">
        <f t="array" ref="AS499">_xll.FDS(A499,"FF_PTX_INC_FOR(ANN_R,"&amp;F499&amp;","&amp;G499&amp;")")</f>
        <v>#N/A</v>
      </c>
      <c r="AT499" cm="1">
        <f t="array" ref="AT499">_xll.FDS(A499,"FF_MKT_VAL_PUBLIC(ANN_R,"&amp;[1]sample_report!E499&amp;")")</f>
        <v>48121.136682080003</v>
      </c>
    </row>
    <row r="500" spans="1:46" hidden="1" x14ac:dyDescent="0.25">
      <c r="A500" t="s">
        <v>65</v>
      </c>
      <c r="B500" t="s">
        <v>66</v>
      </c>
      <c r="C500" t="s">
        <v>67</v>
      </c>
      <c r="D500" t="str" cm="1">
        <f t="array" ref="D500">_xll.FDS(A500,"FF_MAJOR_IND_NAME")</f>
        <v>CHEMICALS</v>
      </c>
      <c r="E500">
        <v>2020</v>
      </c>
      <c r="F500" s="4">
        <f t="shared" si="49"/>
        <v>43831</v>
      </c>
      <c r="G500" s="4">
        <f t="shared" si="50"/>
        <v>44196</v>
      </c>
      <c r="H500">
        <v>0</v>
      </c>
      <c r="I500" s="1" cm="1">
        <f t="array" ref="I500">_xll.FDS(A500,"FF_PTX_INC(ANN_R,"&amp;F500&amp;","&amp;G500&amp;",,,USD)")</f>
        <v>712.789416130159</v>
      </c>
      <c r="J500" s="1" cm="1">
        <f t="array" ref="J500">_xll.FDS(A500,"FF_MKT_VAL(ANN_R,"&amp;F500&amp;","&amp;G500&amp;",,,USD)")</f>
        <v>17631.5637910238</v>
      </c>
      <c r="K500" s="1" cm="1">
        <f t="array" ref="K500">_xll.FDS(A500,"FF_SHLDRS_EQ(ANN_R,"&amp;F500&amp;","&amp;G500&amp;",,,USD)")</f>
        <v>12255.4577500332</v>
      </c>
      <c r="L500" s="1" cm="1">
        <f t="array" ref="L500">_xll.FDS(A500,"FF_ASSETS(ANN_R,"&amp;F500&amp;","&amp;G500&amp;",,,USD)")</f>
        <v>18927.3406832531</v>
      </c>
      <c r="M500" s="1" cm="1">
        <f t="array" ref="M500">_xll.FDS(A500,"FF_TAX_CF(ANN_R,"&amp;F500&amp;","&amp;G500&amp;",,,USD)")</f>
        <v>58.0620128736794</v>
      </c>
      <c r="N500" s="1" cm="1">
        <f t="array" ref="N500">_xll.FDS(A500,"FF_INC_TAX(ANN_R,"&amp;F500&amp;","&amp;G500&amp;",,,USD)")</f>
        <v>109.137258364193</v>
      </c>
      <c r="O500" s="1" cm="1">
        <f t="array" ref="O500">_xll.FDS(A500,"FF_NET_INC(ANN_R,"&amp;F500&amp;","&amp;G500&amp;")")</f>
        <v>19544.625</v>
      </c>
      <c r="P500" s="1" cm="1">
        <f t="array" ref="P500">_xll.FDS(A500,"FF_ROA(ANN_R,"&amp;F500&amp;","&amp;G500&amp;")")</f>
        <v>3.6114517257090499</v>
      </c>
      <c r="Q500" cm="1">
        <f t="array" ref="Q500">_xll.FDS(A500,"FF_TAX_RATE(ANN_R,"&amp;F500&amp;","&amp;G500&amp;")")</f>
        <v>15.311290529076</v>
      </c>
      <c r="R500" t="e" cm="1">
        <f t="array" ref="R500">_xll.FDS(A500,"FF_TAX_REFUND(ANN_R,"&amp;F500&amp;","&amp;G500&amp;",,,,,""D=1"")")</f>
        <v>#N/A</v>
      </c>
      <c r="S500">
        <f t="shared" si="51"/>
        <v>0.139678553044631</v>
      </c>
      <c r="T500" s="1" cm="1">
        <f t="array" ref="T500">_xll.FDS($A500,"FF_TAX_CF(ANN_R,"&amp;AE500&amp;","&amp;AF500&amp;",,,USD)")</f>
        <v>158.59905331863999</v>
      </c>
      <c r="U500" s="1" cm="1">
        <f t="array" ref="U500">_xll.FDS($A500,"FF_TAX_CF(ANN_R,"&amp;AG500&amp;","&amp;AH500&amp;",,,USD)")</f>
        <v>210.96910433301301</v>
      </c>
      <c r="V500" s="1" cm="1">
        <f t="array" ref="V500">_xll.FDS(A500,"FF_TAX_CF(ANN_R,"&amp;AI500&amp;","&amp;AJ500&amp;",,,USD)")</f>
        <v>244.73003827721601</v>
      </c>
      <c r="W500" s="1" cm="1">
        <f t="array" ref="W500">_xll.FDS(A500,"FF_TAX_CF(ANN_R,"&amp;AK500&amp;","&amp;AL500&amp;",,,USD)")</f>
        <v>231.28904566861701</v>
      </c>
      <c r="X500" s="1" cm="1">
        <f t="array" ref="X500">_xll.FDS(A500,"FF_TAX_CF(ANN_R,"&amp;F500&amp;","&amp;G500&amp;",,,USD)")</f>
        <v>58.0620128736794</v>
      </c>
      <c r="Y500" s="1" cm="1">
        <f t="array" ref="Y500">_xll.FDS($A500,"FF_PTX_INC(ANN_R,"&amp;AE500&amp;","&amp;AF500&amp;",,,USD)")</f>
        <v>1105.52142770304</v>
      </c>
      <c r="Z500" s="1" cm="1">
        <f t="array" ref="Z500">_xll.FDS($A500,"FF_PTX_INC(ANN_R,"&amp;AG500&amp;","&amp;AH500&amp;",,,USD)")</f>
        <v>2192.6673118096801</v>
      </c>
      <c r="AA500" s="1" cm="1">
        <f t="array" ref="AA500">_xll.FDS(A500,"FF_PTX_INC(ANN_R,"&amp;AI500&amp;","&amp;AJ500&amp;",,,USD)")</f>
        <v>1556.24947669414</v>
      </c>
      <c r="AB500" s="1" cm="1">
        <f t="array" ref="AB500">_xll.FDS(A500,"FF_PTX_INC(ANN_R,"&amp;AK500&amp;","&amp;AL500&amp;",,,USD)")</f>
        <v>902.26417419984898</v>
      </c>
      <c r="AC500" s="1" cm="1">
        <f t="array" ref="AC500">_xll.FDS(A500,"FF_PTX_INC(ANN_R,"&amp;F500&amp;","&amp;G500&amp;",,,USD)")</f>
        <v>712.789416130159</v>
      </c>
      <c r="AE500" s="6">
        <f t="shared" si="52"/>
        <v>42370</v>
      </c>
      <c r="AF500" s="6">
        <f t="shared" si="53"/>
        <v>42735</v>
      </c>
      <c r="AG500" s="6">
        <f t="shared" si="54"/>
        <v>42736</v>
      </c>
      <c r="AH500" s="6">
        <f t="shared" si="55"/>
        <v>43100</v>
      </c>
      <c r="AI500" s="6">
        <f>DATE(YEAR(F500)+AO500,MONTH(F500),DAY(F500))</f>
        <v>43101</v>
      </c>
      <c r="AJ500" s="6">
        <f>DATE(YEAR(G500)+AO500,MONTH(G500),DAY(G500))</f>
        <v>43465</v>
      </c>
      <c r="AK500" s="6">
        <f>DATE(YEAR(F500)+AP500,MONTH(F500),DAY(F500))</f>
        <v>43466</v>
      </c>
      <c r="AL500" s="6">
        <f>DATE(YEAR(G500)+AP500,MONTH(G500),DAY(G500))</f>
        <v>43830</v>
      </c>
      <c r="AM500" s="8">
        <v>-4</v>
      </c>
      <c r="AN500" s="8">
        <v>-3</v>
      </c>
      <c r="AO500">
        <v>-2</v>
      </c>
      <c r="AP500">
        <v>-1</v>
      </c>
      <c r="AQ500" cm="1">
        <f t="array" ref="AQ500">_xll.FDS(A500,"FF_DEBT_LT(ANN_R,"&amp;F500&amp;","&amp;G500&amp;")")</f>
        <v>57003.071000000004</v>
      </c>
      <c r="AR500" t="e" cm="1">
        <f t="array" ref="AR500">_xll.FDS(A500,"FF_RD_EXP(ANN_R,"&amp;F500&amp;","&amp;G500&amp;")")</f>
        <v>#N/A</v>
      </c>
      <c r="AS500" t="e" cm="1">
        <f t="array" ref="AS500">_xll.FDS(A500,"FF_PTX_INC_FOR(ANN_R,"&amp;F500&amp;","&amp;G500&amp;")")</f>
        <v>#N/A</v>
      </c>
      <c r="AT500" cm="1">
        <f t="array" ref="AT500">_xll.FDS(A500,"FF_MKT_VAL_PUBLIC(ANN_R,"&amp;[1]sample_report!E500&amp;")")</f>
        <v>276121.66773016797</v>
      </c>
    </row>
    <row r="501" spans="1:46" hidden="1" x14ac:dyDescent="0.25">
      <c r="A501" t="s">
        <v>65</v>
      </c>
      <c r="B501" t="s">
        <v>66</v>
      </c>
      <c r="C501" t="s">
        <v>67</v>
      </c>
      <c r="D501" t="str" cm="1">
        <f t="array" ref="D501">_xll.FDS(A501,"FF_MAJOR_IND_NAME")</f>
        <v>CHEMICALS</v>
      </c>
      <c r="E501">
        <v>2016</v>
      </c>
      <c r="F501" s="4">
        <f t="shared" si="49"/>
        <v>42370</v>
      </c>
      <c r="G501" s="4">
        <f t="shared" si="50"/>
        <v>42735</v>
      </c>
      <c r="H501">
        <v>1</v>
      </c>
      <c r="I501" s="1" cm="1">
        <f t="array" ref="I501">_xll.FDS(A501,"FF_PTX_INC(ANN_R,"&amp;F501&amp;","&amp;G501&amp;",,,USD)")</f>
        <v>1105.52142770304</v>
      </c>
      <c r="J501" s="1" cm="1">
        <f t="array" ref="J501">_xll.FDS(A501,"FF_MKT_VAL(ANN_R,"&amp;F501&amp;","&amp;G501&amp;",,,USD)")</f>
        <v>17457.7935383937</v>
      </c>
      <c r="K501" s="1" cm="1">
        <f t="array" ref="K501">_xll.FDS(A501,"FF_SHLDRS_EQ(ANN_R,"&amp;F501&amp;","&amp;G501&amp;",,,USD)")</f>
        <v>9928.6531812734192</v>
      </c>
      <c r="L501" s="1" cm="1">
        <f t="array" ref="L501">_xll.FDS(A501,"FF_ASSETS(ANN_R,"&amp;F501&amp;","&amp;G501&amp;",,,USD)")</f>
        <v>16892.754523597901</v>
      </c>
      <c r="M501" s="1" cm="1">
        <f t="array" ref="M501">_xll.FDS(A501,"FF_TAX_CF(ANN_R,"&amp;F501&amp;","&amp;G501&amp;",,,USD)")</f>
        <v>158.59905331863999</v>
      </c>
      <c r="N501" s="1" cm="1">
        <f t="array" ref="N501">_xll.FDS(A501,"FF_INC_TAX(ANN_R,"&amp;F501&amp;","&amp;G501&amp;",,,USD)")</f>
        <v>183.21831544266999</v>
      </c>
      <c r="O501" s="1" cm="1">
        <f t="array" ref="O501">_xll.FDS(A501,"FF_NET_INC(ANN_R,"&amp;F501&amp;","&amp;G501&amp;")")</f>
        <v>43833.044999999998</v>
      </c>
      <c r="P501" s="1" cm="1">
        <f t="array" ref="P501">_xll.FDS(A501,"FF_ROA(ANN_R,"&amp;F501&amp;","&amp;G501&amp;")")</f>
        <v>8.2905489333388402</v>
      </c>
      <c r="Q501" cm="1">
        <f t="array" ref="Q501">_xll.FDS(A501,"FF_TAX_RATE(ANN_R,"&amp;F501&amp;","&amp;G501&amp;")")</f>
        <v>16.573022544062798</v>
      </c>
      <c r="R501" t="e" cm="1">
        <f t="array" ref="R501">_xll.FDS(A501,"FF_TAX_REFUND(ANN_R,"&amp;F501&amp;","&amp;G501&amp;",,,,,""D=1"")")</f>
        <v>#N/A</v>
      </c>
      <c r="S501">
        <f t="shared" si="51"/>
        <v>0.13080501911163733</v>
      </c>
      <c r="T501" s="1" cm="1">
        <f t="array" ref="T501">_xll.FDS($A501,"FF_TAX_CF(ANN_R,"&amp;AE501&amp;","&amp;AF501&amp;",,,USD)")</f>
        <v>91.297130418900394</v>
      </c>
      <c r="U501" s="1" cm="1">
        <f t="array" ref="U501">_xll.FDS($A501,"FF_TAX_CF(ANN_R,"&amp;AG501&amp;","&amp;AH501&amp;",,,USD)")</f>
        <v>31.879555704910299</v>
      </c>
      <c r="V501" s="1" cm="1">
        <f t="array" ref="V501">_xll.FDS(A501,"FF_TAX_CF(ANN_R,"&amp;AI501&amp;","&amp;AJ501&amp;",,,USD)")</f>
        <v>97.206186907589398</v>
      </c>
      <c r="W501" s="1" cm="1">
        <f t="array" ref="W501">_xll.FDS(A501,"FF_TAX_CF(ANN_R,"&amp;AK501&amp;","&amp;AL501&amp;",,,USD)")</f>
        <v>33.469219936370898</v>
      </c>
      <c r="X501" s="1" cm="1">
        <f t="array" ref="X501">_xll.FDS(A501,"FF_TAX_CF(ANN_R,"&amp;F501&amp;","&amp;G501&amp;",,,USD)")</f>
        <v>158.59905331863999</v>
      </c>
      <c r="Y501" s="1" cm="1">
        <f t="array" ref="Y501">_xll.FDS($A501,"FF_PTX_INC(ANN_R,"&amp;AE501&amp;","&amp;AF501&amp;",,,USD)")</f>
        <v>216.135862693939</v>
      </c>
      <c r="Z501" s="1" cm="1">
        <f t="array" ref="Z501">_xll.FDS($A501,"FF_PTX_INC(ANN_R,"&amp;AG501&amp;","&amp;AH501&amp;",,,USD)")</f>
        <v>713.92173192205996</v>
      </c>
      <c r="AA501" s="1" cm="1">
        <f t="array" ref="AA501">_xll.FDS(A501,"FF_PTX_INC(ANN_R,"&amp;AI501&amp;","&amp;AJ501&amp;",,,USD)")</f>
        <v>368.26240808911598</v>
      </c>
      <c r="AB501" s="1" cm="1">
        <f t="array" ref="AB501">_xll.FDS(A501,"FF_PTX_INC(ANN_R,"&amp;AK501&amp;","&amp;AL501&amp;",,,USD)")</f>
        <v>749.33380008050801</v>
      </c>
      <c r="AC501" s="1" cm="1">
        <f t="array" ref="AC501">_xll.FDS(A501,"FF_PTX_INC(ANN_R,"&amp;F501&amp;","&amp;G501&amp;",,,USD)")</f>
        <v>1105.52142770304</v>
      </c>
      <c r="AE501" s="6">
        <f t="shared" si="52"/>
        <v>40909</v>
      </c>
      <c r="AF501" s="6">
        <f t="shared" si="53"/>
        <v>41274</v>
      </c>
      <c r="AG501" s="6">
        <f t="shared" si="54"/>
        <v>41275</v>
      </c>
      <c r="AH501" s="6">
        <f t="shared" si="55"/>
        <v>41639</v>
      </c>
      <c r="AI501" s="6">
        <f>DATE(YEAR(F501)+AO501,MONTH(F501),DAY(F501))</f>
        <v>41640</v>
      </c>
      <c r="AJ501" s="6">
        <f>DATE(YEAR(G501)+AO501,MONTH(G501),DAY(G501))</f>
        <v>42004</v>
      </c>
      <c r="AK501" s="6">
        <f>DATE(YEAR(F501)+AP501,MONTH(F501),DAY(F501))</f>
        <v>42005</v>
      </c>
      <c r="AL501" s="6">
        <f>DATE(YEAR(G501)+AP501,MONTH(G501),DAY(G501))</f>
        <v>42369</v>
      </c>
      <c r="AM501" s="8">
        <v>-4</v>
      </c>
      <c r="AN501" s="8">
        <v>-3</v>
      </c>
      <c r="AO501">
        <v>-2</v>
      </c>
      <c r="AP501">
        <v>-1</v>
      </c>
      <c r="AQ501" cm="1">
        <f t="array" ref="AQ501">_xll.FDS(A501,"FF_DEBT_LT(ANN_R,"&amp;F501&amp;","&amp;G501&amp;")")</f>
        <v>78364.62</v>
      </c>
      <c r="AR501" t="e" cm="1">
        <f t="array" ref="AR501">_xll.FDS(A501,"FF_RD_EXP(ANN_R,"&amp;F501&amp;","&amp;G501&amp;")")</f>
        <v>#N/A</v>
      </c>
      <c r="AS501" t="e" cm="1">
        <f t="array" ref="AS501">_xll.FDS(A501,"FF_PTX_INC_FOR(ANN_R,"&amp;F501&amp;","&amp;G501&amp;")")</f>
        <v>#N/A</v>
      </c>
      <c r="AT501" cm="1">
        <f t="array" ref="AT501">_xll.FDS(A501,"FF_MKT_VAL_PUBLIC(ANN_R,"&amp;[1]sample_report!E501&amp;")")</f>
        <v>279651.99135057302</v>
      </c>
    </row>
    <row r="502" spans="1:46" hidden="1" x14ac:dyDescent="0.25">
      <c r="A502" t="s">
        <v>470</v>
      </c>
      <c r="B502" t="s">
        <v>471</v>
      </c>
      <c r="C502" t="s">
        <v>67</v>
      </c>
      <c r="D502" t="str" cm="1">
        <f t="array" ref="D502">_xll.FDS(A502,"FF_MAJOR_IND_NAME")</f>
        <v>CHEMICALS</v>
      </c>
      <c r="E502">
        <v>2020</v>
      </c>
      <c r="F502" s="4">
        <f t="shared" si="49"/>
        <v>43831</v>
      </c>
      <c r="G502" s="4">
        <f t="shared" si="50"/>
        <v>44196</v>
      </c>
      <c r="H502">
        <v>1</v>
      </c>
      <c r="I502" s="1" cm="1">
        <f t="array" ref="I502">_xll.FDS(A502,"FF_PTX_INC(ANN_R,"&amp;F502&amp;","&amp;G502&amp;",,,USD)")</f>
        <v>643.71183843018503</v>
      </c>
      <c r="J502" s="1" cm="1">
        <f t="array" ref="J502">_xll.FDS(A502,"FF_MKT_VAL(ANN_R,"&amp;F502&amp;","&amp;G502&amp;",,,USD)")</f>
        <v>21839.896841730901</v>
      </c>
      <c r="K502" s="1" cm="1">
        <f t="array" ref="K502">_xll.FDS(A502,"FF_SHLDRS_EQ(ANN_R,"&amp;F502&amp;","&amp;G502&amp;",,,USD)")</f>
        <v>11834.8684629203</v>
      </c>
      <c r="L502" s="1" cm="1">
        <f t="array" ref="L502">_xll.FDS(A502,"FF_ASSETS(ANN_R,"&amp;F502&amp;","&amp;G502&amp;",,,USD)")</f>
        <v>17057.456561135801</v>
      </c>
      <c r="M502" s="1" cm="1">
        <f t="array" ref="M502">_xll.FDS(A502,"FF_TAX_CF(ANN_R,"&amp;F502&amp;","&amp;G502&amp;",,,USD)")</f>
        <v>77.105082095660293</v>
      </c>
      <c r="N502" s="1" cm="1">
        <f t="array" ref="N502">_xll.FDS(A502,"FF_INC_TAX(ANN_R,"&amp;F502&amp;","&amp;G502&amp;",,,USD)")</f>
        <v>140.27969346793</v>
      </c>
      <c r="O502" s="1" cm="1">
        <f t="array" ref="O502">_xll.FDS(A502,"FF_NET_INC(ANN_R,"&amp;F502&amp;","&amp;G502&amp;")")</f>
        <v>20036.199000000001</v>
      </c>
      <c r="P502" s="1" cm="1">
        <f t="array" ref="P502">_xll.FDS(A502,"FF_ROA(ANN_R,"&amp;F502&amp;","&amp;G502&amp;")")</f>
        <v>4.1042293809141404</v>
      </c>
      <c r="Q502" cm="1">
        <f t="array" ref="Q502">_xll.FDS(A502,"FF_TAX_RATE(ANN_R,"&amp;F502&amp;","&amp;G502&amp;")")</f>
        <v>21.792312195163099</v>
      </c>
      <c r="R502" t="e" cm="1">
        <f t="array" ref="R502">_xll.FDS(A502,"FF_TAX_REFUND(ANN_R,"&amp;F502&amp;","&amp;G502&amp;",,,,,""D=1"")")</f>
        <v>#N/A</v>
      </c>
      <c r="S502">
        <f t="shared" si="51"/>
        <v>0.11365250407110244</v>
      </c>
      <c r="T502" s="1" cm="1">
        <f t="array" ref="T502">_xll.FDS($A502,"FF_TAX_CF(ANN_R,"&amp;AE502&amp;","&amp;AF502&amp;",,,USD)")</f>
        <v>120.25724962499901</v>
      </c>
      <c r="U502" s="1" cm="1">
        <f t="array" ref="U502">_xll.FDS($A502,"FF_TAX_CF(ANN_R,"&amp;AG502&amp;","&amp;AH502&amp;",,,USD)")</f>
        <v>56.539307900659701</v>
      </c>
      <c r="V502" s="1" cm="1">
        <f t="array" ref="V502">_xll.FDS(A502,"FF_TAX_CF(ANN_R,"&amp;AI502&amp;","&amp;AJ502&amp;",,,USD)")</f>
        <v>171.847958914049</v>
      </c>
      <c r="W502" s="1" cm="1">
        <f t="array" ref="W502">_xll.FDS(A502,"FF_TAX_CF(ANN_R,"&amp;AK502&amp;","&amp;AL502&amp;",,,USD)")</f>
        <v>232.39765118829899</v>
      </c>
      <c r="X502" s="1" cm="1">
        <f t="array" ref="X502">_xll.FDS(A502,"FF_TAX_CF(ANN_R,"&amp;F502&amp;","&amp;G502&amp;",,,USD)")</f>
        <v>77.105082095660293</v>
      </c>
      <c r="Y502" s="1" cm="1">
        <f t="array" ref="Y502">_xll.FDS($A502,"FF_PTX_INC(ANN_R,"&amp;AE502&amp;","&amp;AF502&amp;",,,USD)")</f>
        <v>1358.5381888710101</v>
      </c>
      <c r="Z502" s="1" cm="1">
        <f t="array" ref="Z502">_xll.FDS($A502,"FF_PTX_INC(ANN_R,"&amp;AG502&amp;","&amp;AH502&amp;",,,USD)")</f>
        <v>1804.71568687277</v>
      </c>
      <c r="AA502" s="1" cm="1">
        <f t="array" ref="AA502">_xll.FDS(A502,"FF_PTX_INC(ANN_R,"&amp;AI502&amp;","&amp;AJ502&amp;",,,USD)")</f>
        <v>1094.78996465823</v>
      </c>
      <c r="AB502" s="1" cm="1">
        <f t="array" ref="AB502">_xll.FDS(A502,"FF_PTX_INC(ANN_R,"&amp;AK502&amp;","&amp;AL502&amp;",,,USD)")</f>
        <v>889.11760726734997</v>
      </c>
      <c r="AC502" s="1" cm="1">
        <f t="array" ref="AC502">_xll.FDS(A502,"FF_PTX_INC(ANN_R,"&amp;F502&amp;","&amp;G502&amp;",,,USD)")</f>
        <v>643.71183843018503</v>
      </c>
      <c r="AE502" s="6">
        <f t="shared" si="52"/>
        <v>42370</v>
      </c>
      <c r="AF502" s="6">
        <f t="shared" si="53"/>
        <v>42735</v>
      </c>
      <c r="AG502" s="6">
        <f t="shared" si="54"/>
        <v>42736</v>
      </c>
      <c r="AH502" s="6">
        <f t="shared" si="55"/>
        <v>43100</v>
      </c>
      <c r="AI502" s="6">
        <f>DATE(YEAR(F502)+AO502,MONTH(F502),DAY(F502))</f>
        <v>43101</v>
      </c>
      <c r="AJ502" s="6">
        <f>DATE(YEAR(G502)+AO502,MONTH(G502),DAY(G502))</f>
        <v>43465</v>
      </c>
      <c r="AK502" s="6">
        <f>DATE(YEAR(F502)+AP502,MONTH(F502),DAY(F502))</f>
        <v>43466</v>
      </c>
      <c r="AL502" s="6">
        <f>DATE(YEAR(G502)+AP502,MONTH(G502),DAY(G502))</f>
        <v>43830</v>
      </c>
      <c r="AM502" s="8">
        <v>-4</v>
      </c>
      <c r="AN502" s="8">
        <v>-3</v>
      </c>
      <c r="AO502">
        <v>-2</v>
      </c>
      <c r="AP502">
        <v>-1</v>
      </c>
      <c r="AQ502" cm="1">
        <f t="array" ref="AQ502">_xll.FDS(A502,"FF_DEBT_LT(ANN_R,"&amp;F502&amp;","&amp;G502&amp;")")</f>
        <v>54100.292999999998</v>
      </c>
      <c r="AR502" cm="1">
        <f t="array" ref="AR502">_xll.FDS(A502,"FF_RD_EXP(ANN_R,"&amp;F502&amp;","&amp;G502&amp;")")</f>
        <v>1068.377</v>
      </c>
      <c r="AS502" t="e" cm="1">
        <f t="array" ref="AS502">_xll.FDS(A502,"FF_PTX_INC_FOR(ANN_R,"&amp;F502&amp;","&amp;G502&amp;")")</f>
        <v>#N/A</v>
      </c>
      <c r="AT502" cm="1">
        <f t="array" ref="AT502">_xll.FDS(A502,"FF_MKT_VAL_PUBLIC(ANN_R,"&amp;[1]sample_report!E502&amp;")")</f>
        <v>404920.62945427501</v>
      </c>
    </row>
    <row r="503" spans="1:46" hidden="1" x14ac:dyDescent="0.25">
      <c r="A503" t="s">
        <v>470</v>
      </c>
      <c r="B503" t="s">
        <v>471</v>
      </c>
      <c r="C503" t="s">
        <v>67</v>
      </c>
      <c r="D503" t="str" cm="1">
        <f t="array" ref="D503">_xll.FDS(A503,"FF_MAJOR_IND_NAME")</f>
        <v>CHEMICALS</v>
      </c>
      <c r="E503">
        <v>2016</v>
      </c>
      <c r="F503" s="4">
        <f t="shared" si="49"/>
        <v>42370</v>
      </c>
      <c r="G503" s="4">
        <f t="shared" si="50"/>
        <v>42735</v>
      </c>
      <c r="H503">
        <v>1</v>
      </c>
      <c r="I503" s="1" cm="1">
        <f t="array" ref="I503">_xll.FDS(A503,"FF_PTX_INC(ANN_R,"&amp;F503&amp;","&amp;G503&amp;",,,USD)")</f>
        <v>1358.5381888710101</v>
      </c>
      <c r="J503" s="1" cm="1">
        <f t="array" ref="J503">_xll.FDS(A503,"FF_MKT_VAL(ANN_R,"&amp;F503&amp;","&amp;G503&amp;",,,USD)")</f>
        <v>17618.4210664151</v>
      </c>
      <c r="K503" s="1" cm="1">
        <f t="array" ref="K503">_xll.FDS(A503,"FF_SHLDRS_EQ(ANN_R,"&amp;F503&amp;","&amp;G503&amp;",,,USD)")</f>
        <v>9713.9372749988197</v>
      </c>
      <c r="L503" s="1" cm="1">
        <f t="array" ref="L503">_xll.FDS(A503,"FF_ASSETS(ANN_R,"&amp;F503&amp;","&amp;G503&amp;",,,USD)")</f>
        <v>14138.386802819599</v>
      </c>
      <c r="M503" s="1" cm="1">
        <f t="array" ref="M503">_xll.FDS(A503,"FF_TAX_CF(ANN_R,"&amp;F503&amp;","&amp;G503&amp;",,,USD)")</f>
        <v>120.25724962499901</v>
      </c>
      <c r="N503" s="1" cm="1">
        <f t="array" ref="N503">_xll.FDS(A503,"FF_INC_TAX(ANN_R,"&amp;F503&amp;","&amp;G503&amp;",,,USD)")</f>
        <v>137.09444221755501</v>
      </c>
      <c r="O503" s="1" cm="1">
        <f t="array" ref="O503">_xll.FDS(A503,"FF_NET_INC(ANN_R,"&amp;F503&amp;","&amp;G503&amp;")")</f>
        <v>39392.542999999998</v>
      </c>
      <c r="P503" s="1" cm="1">
        <f t="array" ref="P503">_xll.FDS(A503,"FF_ROA(ANN_R,"&amp;F503&amp;","&amp;G503&amp;")")</f>
        <v>8.9613321550029497</v>
      </c>
      <c r="Q503" cm="1">
        <f t="array" ref="Q503">_xll.FDS(A503,"FF_TAX_RATE(ANN_R,"&amp;F503&amp;","&amp;G503&amp;")")</f>
        <v>10.0913204605227</v>
      </c>
      <c r="R503" t="e" cm="1">
        <f t="array" ref="R503">_xll.FDS(A503,"FF_TAX_REFUND(ANN_R,"&amp;F503&amp;","&amp;G503&amp;",,,,,""D=1"")")</f>
        <v>#N/A</v>
      </c>
      <c r="S503">
        <f t="shared" si="51"/>
        <v>5.0807224842544955E-2</v>
      </c>
      <c r="T503" s="1" cm="1">
        <f t="array" ref="T503">_xll.FDS($A503,"FF_TAX_CF(ANN_R,"&amp;AE503&amp;","&amp;AF503&amp;",,,USD)")</f>
        <v>73.564305243104698</v>
      </c>
      <c r="U503" s="1" cm="1">
        <f t="array" ref="U503">_xll.FDS($A503,"FF_TAX_CF(ANN_R,"&amp;AG503&amp;","&amp;AH503&amp;",,,USD)")</f>
        <v>8.1190992962010196</v>
      </c>
      <c r="V503" s="1" cm="1">
        <f t="array" ref="V503">_xll.FDS(A503,"FF_TAX_CF(ANN_R,"&amp;AI503&amp;","&amp;AJ503&amp;",,,USD)")</f>
        <v>23.090949113219999</v>
      </c>
      <c r="W503" s="1" cm="1">
        <f t="array" ref="W503">_xll.FDS(A503,"FF_TAX_CF(ANN_R,"&amp;AK503&amp;","&amp;AL503&amp;",,,USD)")</f>
        <v>3.4474634315669501</v>
      </c>
      <c r="X503" s="1" cm="1">
        <f t="array" ref="X503">_xll.FDS(A503,"FF_TAX_CF(ANN_R,"&amp;F503&amp;","&amp;G503&amp;",,,USD)")</f>
        <v>120.25724962499901</v>
      </c>
      <c r="Y503" s="1" cm="1">
        <f t="array" ref="Y503">_xll.FDS($A503,"FF_PTX_INC(ANN_R,"&amp;AE503&amp;","&amp;AF503&amp;",,,USD)")</f>
        <v>574.61156140235096</v>
      </c>
      <c r="Z503" s="1" cm="1">
        <f t="array" ref="Z503">_xll.FDS($A503,"FF_PTX_INC(ANN_R,"&amp;AG503&amp;","&amp;AH503&amp;",,,USD)")</f>
        <v>780.44218274436196</v>
      </c>
      <c r="AA503" s="1" cm="1">
        <f t="array" ref="AA503">_xll.FDS(A503,"FF_PTX_INC(ANN_R,"&amp;AI503&amp;","&amp;AJ503&amp;",,,USD)")</f>
        <v>678.19711105804095</v>
      </c>
      <c r="AB503" s="1" cm="1">
        <f t="array" ref="AB503">_xll.FDS(A503,"FF_PTX_INC(ANN_R,"&amp;AK503&amp;","&amp;AL503&amp;",,,USD)")</f>
        <v>1105.1908129655101</v>
      </c>
      <c r="AC503" s="1" cm="1">
        <f t="array" ref="AC503">_xll.FDS(A503,"FF_PTX_INC(ANN_R,"&amp;F503&amp;","&amp;G503&amp;",,,USD)")</f>
        <v>1358.5381888710101</v>
      </c>
      <c r="AE503" s="6">
        <f t="shared" si="52"/>
        <v>40909</v>
      </c>
      <c r="AF503" s="6">
        <f t="shared" si="53"/>
        <v>41274</v>
      </c>
      <c r="AG503" s="6">
        <f t="shared" si="54"/>
        <v>41275</v>
      </c>
      <c r="AH503" s="6">
        <f t="shared" si="55"/>
        <v>41639</v>
      </c>
      <c r="AI503" s="6">
        <f>DATE(YEAR(F503)+AO503,MONTH(F503),DAY(F503))</f>
        <v>41640</v>
      </c>
      <c r="AJ503" s="6">
        <f>DATE(YEAR(G503)+AO503,MONTH(G503),DAY(G503))</f>
        <v>42004</v>
      </c>
      <c r="AK503" s="6">
        <f>DATE(YEAR(F503)+AP503,MONTH(F503),DAY(F503))</f>
        <v>42005</v>
      </c>
      <c r="AL503" s="6">
        <f>DATE(YEAR(G503)+AP503,MONTH(G503),DAY(G503))</f>
        <v>42369</v>
      </c>
      <c r="AM503" s="8">
        <v>-4</v>
      </c>
      <c r="AN503" s="8">
        <v>-3</v>
      </c>
      <c r="AO503">
        <v>-2</v>
      </c>
      <c r="AP503">
        <v>-1</v>
      </c>
      <c r="AQ503" cm="1">
        <f t="array" ref="AQ503">_xll.FDS(A503,"FF_DEBT_LT(ANN_R,"&amp;F503&amp;","&amp;G503&amp;")")</f>
        <v>41408.483</v>
      </c>
      <c r="AR503" cm="1">
        <f t="array" ref="AR503">_xll.FDS(A503,"FF_RD_EXP(ANN_R,"&amp;F503&amp;","&amp;G503&amp;")")</f>
        <v>788.40899999999999</v>
      </c>
      <c r="AS503" t="e" cm="1">
        <f t="array" ref="AS503">_xll.FDS(A503,"FF_PTX_INC_FOR(ANN_R,"&amp;F503&amp;","&amp;G503&amp;")")</f>
        <v>#N/A</v>
      </c>
      <c r="AT503" cm="1">
        <f t="array" ref="AT503">_xll.FDS(A503,"FF_MKT_VAL_PUBLIC(ANN_R,"&amp;[1]sample_report!E503&amp;")")</f>
        <v>357654.22845517</v>
      </c>
    </row>
    <row r="504" spans="1:46" hidden="1" x14ac:dyDescent="0.25">
      <c r="A504" t="s">
        <v>724</v>
      </c>
      <c r="B504" t="s">
        <v>725</v>
      </c>
      <c r="C504" t="s">
        <v>502</v>
      </c>
      <c r="D504" t="str" cm="1">
        <f t="array" ref="D504">_xll.FDS(A504,"FF_MAJOR_IND_NAME")</f>
        <v>ELECTRONICS</v>
      </c>
      <c r="E504">
        <v>2020</v>
      </c>
      <c r="F504" s="4">
        <f t="shared" si="49"/>
        <v>43831</v>
      </c>
      <c r="G504" s="4">
        <f t="shared" si="50"/>
        <v>44196</v>
      </c>
      <c r="H504">
        <v>1</v>
      </c>
      <c r="I504" s="1" cm="1">
        <f t="array" ref="I504">_xll.FDS(A504,"FF_PTX_INC(ANN_R,"&amp;F504&amp;","&amp;G504&amp;",,,USD)")</f>
        <v>541.70000000000005</v>
      </c>
      <c r="J504" s="1" cm="1">
        <f t="array" ref="J504">_xll.FDS(A504,"FF_MKT_VAL(ANN_R,"&amp;F504&amp;","&amp;G504&amp;",,,USD)")</f>
        <v>24136.125</v>
      </c>
      <c r="K504" s="1" cm="1">
        <f t="array" ref="K504">_xll.FDS(A504,"FF_SHLDRS_EQ(ANN_R,"&amp;F504&amp;","&amp;G504&amp;",,,USD)")</f>
        <v>856</v>
      </c>
      <c r="L504" s="1" cm="1">
        <f t="array" ref="L504">_xll.FDS(A504,"FF_ASSETS(ANN_R,"&amp;F504&amp;","&amp;G504&amp;",,,USD)")</f>
        <v>4044.5</v>
      </c>
      <c r="M504" s="1" cm="1">
        <f t="array" ref="M504">_xll.FDS(A504,"FF_TAX_CF(ANN_R,"&amp;F504&amp;","&amp;G504&amp;",,,USD)")</f>
        <v>58.7</v>
      </c>
      <c r="N504" s="1" cm="1">
        <f t="array" ref="N504">_xll.FDS(A504,"FF_INC_TAX(ANN_R,"&amp;F504&amp;","&amp;G504&amp;",,,USD)")</f>
        <v>53.2</v>
      </c>
      <c r="O504" s="1" cm="1">
        <f t="array" ref="O504">_xll.FDS(A504,"FF_NET_INC(ANN_R,"&amp;F504&amp;","&amp;G504&amp;")")</f>
        <v>488.5</v>
      </c>
      <c r="P504" s="1" cm="1">
        <f t="array" ref="P504">_xll.FDS(A504,"FF_ROA(ANN_R,"&amp;F504&amp;","&amp;G504&amp;")")</f>
        <v>12.330098312657</v>
      </c>
      <c r="Q504" cm="1">
        <f t="array" ref="Q504">_xll.FDS(A504,"FF_TAX_RATE(ANN_R,"&amp;F504&amp;","&amp;G504&amp;")")</f>
        <v>9.8209340963633007</v>
      </c>
      <c r="R504" t="e" cm="1">
        <f t="array" ref="R504">_xll.FDS(A504,"FF_TAX_REFUND(ANN_R,"&amp;F504&amp;","&amp;G504&amp;",,,,,""D=1"")")</f>
        <v>#N/A</v>
      </c>
      <c r="S504">
        <f t="shared" si="51"/>
        <v>0.16166917581527512</v>
      </c>
      <c r="T504" s="1" cm="1">
        <f t="array" ref="T504">_xll.FDS($A504,"FF_TAX_CF(ANN_R,"&amp;AE504&amp;","&amp;AF504&amp;",,,USD)")</f>
        <v>26.608000000000001</v>
      </c>
      <c r="U504" s="1" cm="1">
        <f t="array" ref="U504">_xll.FDS($A504,"FF_TAX_CF(ANN_R,"&amp;AG504&amp;","&amp;AH504&amp;",,,USD)")</f>
        <v>32.156999999999996</v>
      </c>
      <c r="V504" s="1" cm="1">
        <f t="array" ref="V504">_xll.FDS(A504,"FF_TAX_CF(ANN_R,"&amp;AI504&amp;","&amp;AJ504&amp;",,,USD)")</f>
        <v>41.4</v>
      </c>
      <c r="W504" s="1" cm="1">
        <f t="array" ref="W504">_xll.FDS(A504,"FF_TAX_CF(ANN_R,"&amp;AK504&amp;","&amp;AL504&amp;",,,USD)")</f>
        <v>58.7</v>
      </c>
      <c r="X504" s="1" cm="1">
        <f t="array" ref="X504">_xll.FDS(A504,"FF_TAX_CF(ANN_R,"&amp;F504&amp;","&amp;G504&amp;",,,USD)")</f>
        <v>58.7</v>
      </c>
      <c r="Y504" s="1" cm="1">
        <f t="array" ref="Y504">_xll.FDS($A504,"FF_PTX_INC(ANN_R,"&amp;AE504&amp;","&amp;AF504&amp;",,,USD)")</f>
        <v>43.148000000000003</v>
      </c>
      <c r="Z504" s="1" cm="1">
        <f t="array" ref="Z504">_xll.FDS($A504,"FF_PTX_INC(ANN_R,"&amp;AG504&amp;","&amp;AH504&amp;",,,USD)")</f>
        <v>123.994</v>
      </c>
      <c r="AA504" s="1" cm="1">
        <f t="array" ref="AA504">_xll.FDS(A504,"FF_PTX_INC(ANN_R,"&amp;AI504&amp;","&amp;AJ504&amp;",,,USD)")</f>
        <v>250.9</v>
      </c>
      <c r="AB504" s="1" cm="1">
        <f t="array" ref="AB504">_xll.FDS(A504,"FF_PTX_INC(ANN_R,"&amp;AK504&amp;","&amp;AL504&amp;",,,USD)")</f>
        <v>386</v>
      </c>
      <c r="AC504" s="1" cm="1">
        <f t="array" ref="AC504">_xll.FDS(A504,"FF_PTX_INC(ANN_R,"&amp;F504&amp;","&amp;G504&amp;",,,USD)")</f>
        <v>541.70000000000005</v>
      </c>
      <c r="AE504" s="6">
        <f t="shared" si="52"/>
        <v>42370</v>
      </c>
      <c r="AF504" s="6">
        <f t="shared" si="53"/>
        <v>42735</v>
      </c>
      <c r="AG504" s="6">
        <f t="shared" si="54"/>
        <v>42736</v>
      </c>
      <c r="AH504" s="6">
        <f t="shared" si="55"/>
        <v>43100</v>
      </c>
      <c r="AI504" s="6">
        <f>DATE(YEAR(F504)+AO504,MONTH(F504),DAY(F504))</f>
        <v>43101</v>
      </c>
      <c r="AJ504" s="6">
        <f>DATE(YEAR(G504)+AO504,MONTH(G504),DAY(G504))</f>
        <v>43465</v>
      </c>
      <c r="AK504" s="6">
        <f>DATE(YEAR(F504)+AP504,MONTH(F504),DAY(F504))</f>
        <v>43466</v>
      </c>
      <c r="AL504" s="6">
        <f>DATE(YEAR(G504)+AP504,MONTH(G504),DAY(G504))</f>
        <v>43830</v>
      </c>
      <c r="AM504" s="8">
        <v>-4</v>
      </c>
      <c r="AN504" s="8">
        <v>-3</v>
      </c>
      <c r="AO504">
        <v>-2</v>
      </c>
      <c r="AP504">
        <v>-1</v>
      </c>
      <c r="AQ504" cm="1">
        <f t="array" ref="AQ504">_xll.FDS(A504,"FF_DEBT_LT(ANN_R,"&amp;F504&amp;","&amp;G504&amp;")")</f>
        <v>34</v>
      </c>
      <c r="AR504" cm="1">
        <f t="array" ref="AR504">_xll.FDS(A504,"FF_RD_EXP(ANN_R,"&amp;F504&amp;","&amp;G504&amp;")")</f>
        <v>341.4</v>
      </c>
      <c r="AS504" cm="1">
        <f t="array" ref="AS504">_xll.FDS(A504,"FF_PTX_INC_FOR(ANN_R,"&amp;F504&amp;","&amp;G504&amp;")")</f>
        <v>51.1</v>
      </c>
      <c r="AT504" cm="1">
        <f t="array" ref="AT504">_xll.FDS(A504,"FF_MKT_VAL_PUBLIC(ANN_R,"&amp;[1]sample_report!E504&amp;")")</f>
        <v>20081.159455500001</v>
      </c>
    </row>
    <row r="505" spans="1:46" hidden="1" x14ac:dyDescent="0.25">
      <c r="A505" t="s">
        <v>724</v>
      </c>
      <c r="B505" t="s">
        <v>725</v>
      </c>
      <c r="C505" t="s">
        <v>502</v>
      </c>
      <c r="D505" t="str" cm="1">
        <f t="array" ref="D505">_xll.FDS(A505,"FF_MAJOR_IND_NAME")</f>
        <v>ELECTRONICS</v>
      </c>
      <c r="E505">
        <v>2016</v>
      </c>
      <c r="F505" s="4">
        <f t="shared" si="49"/>
        <v>42370</v>
      </c>
      <c r="G505" s="4">
        <f t="shared" si="50"/>
        <v>42735</v>
      </c>
      <c r="H505">
        <v>0</v>
      </c>
      <c r="I505" s="1" cm="1">
        <f t="array" ref="I505">_xll.FDS(A505,"FF_PTX_INC(ANN_R,"&amp;F505&amp;","&amp;G505&amp;",,,USD)")</f>
        <v>43.148000000000003</v>
      </c>
      <c r="J505" s="1" cm="1">
        <f t="array" ref="J505">_xll.FDS(A505,"FF_MKT_VAL(ANN_R,"&amp;F505&amp;","&amp;G505&amp;",,,USD)")</f>
        <v>5213.1093600000004</v>
      </c>
      <c r="K505" s="1" cm="1">
        <f t="array" ref="K505">_xll.FDS(A505,"FF_SHLDRS_EQ(ANN_R,"&amp;F505&amp;","&amp;G505&amp;",,,USD)")</f>
        <v>837.68100000000004</v>
      </c>
      <c r="L505" s="1" cm="1">
        <f t="array" ref="L505">_xll.FDS(A505,"FF_ASSETS(ANN_R,"&amp;F505&amp;","&amp;G505&amp;",,,USD)")</f>
        <v>2139.9409999999998</v>
      </c>
      <c r="M505" s="1" cm="1">
        <f t="array" ref="M505">_xll.FDS(A505,"FF_TAX_CF(ANN_R,"&amp;F505&amp;","&amp;G505&amp;",,,USD)")</f>
        <v>26.608000000000001</v>
      </c>
      <c r="N505" s="1" cm="1">
        <f t="array" ref="N505">_xll.FDS(A505,"FF_INC_TAX(ANN_R,"&amp;F505&amp;","&amp;G505&amp;",,,USD)")</f>
        <v>10.961</v>
      </c>
      <c r="O505" s="1" cm="1">
        <f t="array" ref="O505">_xll.FDS(A505,"FF_NET_INC(ANN_R,"&amp;F505&amp;","&amp;G505&amp;")")</f>
        <v>32.186999999999998</v>
      </c>
      <c r="P505" s="1" cm="1">
        <f t="array" ref="P505">_xll.FDS(A505,"FF_ROA(ANN_R,"&amp;F505&amp;","&amp;G505&amp;")")</f>
        <v>1.63782731294704</v>
      </c>
      <c r="Q505" cm="1">
        <f t="array" ref="Q505">_xll.FDS(A505,"FF_TAX_RATE(ANN_R,"&amp;F505&amp;","&amp;G505&amp;")")</f>
        <v>25.403263187169699</v>
      </c>
      <c r="R505" t="e" cm="1">
        <f t="array" ref="R505">_xll.FDS(A505,"FF_TAX_REFUND(ANN_R,"&amp;F505&amp;","&amp;G505&amp;",,,,,""D=1"")")</f>
        <v>#N/A</v>
      </c>
      <c r="S505">
        <f t="shared" si="51"/>
        <v>0.42487914644180025</v>
      </c>
      <c r="T505" s="1" cm="1">
        <f t="array" ref="T505">_xll.FDS($A505,"FF_TAX_CF(ANN_R,"&amp;AE505&amp;","&amp;AF505&amp;",,,USD)")</f>
        <v>17.088000000000001</v>
      </c>
      <c r="U505" s="1" cm="1">
        <f t="array" ref="U505">_xll.FDS($A505,"FF_TAX_CF(ANN_R,"&amp;AG505&amp;","&amp;AH505&amp;",,,USD)")</f>
        <v>25.445</v>
      </c>
      <c r="V505" s="1" cm="1">
        <f t="array" ref="V505">_xll.FDS(A505,"FF_TAX_CF(ANN_R,"&amp;AI505&amp;","&amp;AJ505&amp;",,,USD)")</f>
        <v>40.551000000000002</v>
      </c>
      <c r="W505" s="1" cm="1">
        <f t="array" ref="W505">_xll.FDS(A505,"FF_TAX_CF(ANN_R,"&amp;AK505&amp;","&amp;AL505&amp;",,,USD)")</f>
        <v>18.893000000000001</v>
      </c>
      <c r="X505" s="1" cm="1">
        <f t="array" ref="X505">_xll.FDS(A505,"FF_TAX_CF(ANN_R,"&amp;F505&amp;","&amp;G505&amp;",,,USD)")</f>
        <v>26.608000000000001</v>
      </c>
      <c r="Y505" s="1" cm="1">
        <f t="array" ref="Y505">_xll.FDS($A505,"FF_PTX_INC(ANN_R,"&amp;AE505&amp;","&amp;AF505&amp;",,,USD)")</f>
        <v>104.996</v>
      </c>
      <c r="Z505" s="1" cm="1">
        <f t="array" ref="Z505">_xll.FDS($A505,"FF_PTX_INC(ANN_R,"&amp;AG505&amp;","&amp;AH505&amp;",,,USD)")</f>
        <v>75.941000000000003</v>
      </c>
      <c r="AA505" s="1" cm="1">
        <f t="array" ref="AA505">_xll.FDS(A505,"FF_PTX_INC(ANN_R,"&amp;AI505&amp;","&amp;AJ505&amp;",,,USD)")</f>
        <v>61.548999999999999</v>
      </c>
      <c r="AB505" s="1" cm="1">
        <f t="array" ref="AB505">_xll.FDS(A505,"FF_PTX_INC(ANN_R,"&amp;AK505&amp;","&amp;AL505&amp;",,,USD)")</f>
        <v>17.004999999999999</v>
      </c>
      <c r="AC505" s="1" cm="1">
        <f t="array" ref="AC505">_xll.FDS(A505,"FF_PTX_INC(ANN_R,"&amp;F505&amp;","&amp;G505&amp;",,,USD)")</f>
        <v>43.148000000000003</v>
      </c>
      <c r="AE505" s="6">
        <f t="shared" si="52"/>
        <v>40909</v>
      </c>
      <c r="AF505" s="6">
        <f t="shared" si="53"/>
        <v>41274</v>
      </c>
      <c r="AG505" s="6">
        <f t="shared" si="54"/>
        <v>41275</v>
      </c>
      <c r="AH505" s="6">
        <f t="shared" si="55"/>
        <v>41639</v>
      </c>
      <c r="AI505" s="6">
        <f>DATE(YEAR(F505)+AO505,MONTH(F505),DAY(F505))</f>
        <v>41640</v>
      </c>
      <c r="AJ505" s="6">
        <f>DATE(YEAR(G505)+AO505,MONTH(G505),DAY(G505))</f>
        <v>42004</v>
      </c>
      <c r="AK505" s="6">
        <f>DATE(YEAR(F505)+AP505,MONTH(F505),DAY(F505))</f>
        <v>42005</v>
      </c>
      <c r="AL505" s="6">
        <f>DATE(YEAR(G505)+AP505,MONTH(G505),DAY(G505))</f>
        <v>42369</v>
      </c>
      <c r="AM505" s="8">
        <v>-4</v>
      </c>
      <c r="AN505" s="8">
        <v>-3</v>
      </c>
      <c r="AO505">
        <v>-2</v>
      </c>
      <c r="AP505">
        <v>-1</v>
      </c>
      <c r="AQ505" cm="1">
        <f t="array" ref="AQ505">_xll.FDS(A505,"FF_DEBT_LT(ANN_R,"&amp;F505&amp;","&amp;G505&amp;")")</f>
        <v>0</v>
      </c>
      <c r="AR505" cm="1">
        <f t="array" ref="AR505">_xll.FDS(A505,"FF_RD_EXP(ANN_R,"&amp;F505&amp;","&amp;G505&amp;")")</f>
        <v>183.084</v>
      </c>
      <c r="AS505" cm="1">
        <f t="array" ref="AS505">_xll.FDS(A505,"FF_PTX_INC_FOR(ANN_R,"&amp;F505&amp;","&amp;G505&amp;")")</f>
        <v>92.855000000000004</v>
      </c>
      <c r="AT505" cm="1">
        <f t="array" ref="AT505">_xll.FDS(A505,"FF_MKT_VAL_PUBLIC(ANN_R,"&amp;[1]sample_report!E505&amp;")")</f>
        <v>4405.8645887133598</v>
      </c>
    </row>
    <row r="506" spans="1:46" hidden="1" x14ac:dyDescent="0.25">
      <c r="A506" t="s">
        <v>614</v>
      </c>
      <c r="B506" t="s">
        <v>1411</v>
      </c>
      <c r="C506" t="s">
        <v>502</v>
      </c>
      <c r="D506" t="str" cm="1">
        <f t="array" ref="D506">_xll.FDS(A506,"FF_MAJOR_IND_NAME")</f>
        <v>METAL PRODUCERS</v>
      </c>
      <c r="E506">
        <v>2020</v>
      </c>
      <c r="F506" s="4">
        <f t="shared" si="49"/>
        <v>43831</v>
      </c>
      <c r="G506" s="4">
        <f t="shared" si="50"/>
        <v>44196</v>
      </c>
      <c r="H506">
        <v>1</v>
      </c>
      <c r="I506" s="1" cm="1">
        <f t="array" ref="I506">_xll.FDS(A506,"FF_PTX_INC(ANN_R,"&amp;F506&amp;","&amp;G506&amp;",,,USD)")</f>
        <v>1797</v>
      </c>
      <c r="J506" s="1" cm="1">
        <f t="array" ref="J506">_xll.FDS(A506,"FF_MKT_VAL(ANN_R,"&amp;F506&amp;","&amp;G506&amp;",,,USD)")</f>
        <v>37937.160000000003</v>
      </c>
      <c r="K506" s="1" cm="1">
        <f t="array" ref="K506">_xll.FDS(A506,"FF_SHLDRS_EQ(ANN_R,"&amp;F506&amp;","&amp;G506&amp;",,,USD)")</f>
        <v>10174</v>
      </c>
      <c r="L506" s="1" cm="1">
        <f t="array" ref="L506">_xll.FDS(A506,"FF_ASSETS(ANN_R,"&amp;F506&amp;","&amp;G506&amp;",,,USD)")</f>
        <v>42144</v>
      </c>
      <c r="M506" s="1" cm="1">
        <f t="array" ref="M506">_xll.FDS(A506,"FF_TAX_CF(ANN_R,"&amp;F506&amp;","&amp;G506&amp;",,,USD)")</f>
        <v>132</v>
      </c>
      <c r="N506" s="1" cm="1">
        <f t="array" ref="N506">_xll.FDS(A506,"FF_INC_TAX(ANN_R,"&amp;F506&amp;","&amp;G506&amp;",,,USD)")</f>
        <v>944</v>
      </c>
      <c r="O506" s="1" cm="1">
        <f t="array" ref="O506">_xll.FDS(A506,"FF_NET_INC(ANN_R,"&amp;F506&amp;","&amp;G506&amp;")")</f>
        <v>596</v>
      </c>
      <c r="P506" s="1" cm="1">
        <f t="array" ref="P506">_xll.FDS(A506,"FF_ROA(ANN_R,"&amp;F506&amp;","&amp;G506&amp;")")</f>
        <v>1.4369582775788701</v>
      </c>
      <c r="Q506" cm="1">
        <f t="array" ref="Q506">_xll.FDS(A506,"FF_TAX_RATE(ANN_R,"&amp;F506&amp;","&amp;G506&amp;")")</f>
        <v>52.531997774067897</v>
      </c>
      <c r="R506" t="e" cm="1">
        <f t="array" ref="R506">_xll.FDS(A506,"FF_TAX_REFUND(ANN_R,"&amp;F506&amp;","&amp;G506&amp;",,,,,""D=1"")")</f>
        <v>#N/A</v>
      </c>
      <c r="S506">
        <f t="shared" si="51"/>
        <v>0.57032258064516128</v>
      </c>
      <c r="T506" s="1" cm="1">
        <f t="array" ref="T506">_xll.FDS($A506,"FF_TAX_CF(ANN_R,"&amp;AE506&amp;","&amp;AF506&amp;",,,USD)")</f>
        <v>-44</v>
      </c>
      <c r="U506" s="1" cm="1">
        <f t="array" ref="U506">_xll.FDS($A506,"FF_TAX_CF(ANN_R,"&amp;AG506&amp;","&amp;AH506&amp;",,,USD)")</f>
        <v>702</v>
      </c>
      <c r="V506" s="1" cm="1">
        <f t="array" ref="V506">_xll.FDS(A506,"FF_TAX_CF(ANN_R,"&amp;AI506&amp;","&amp;AJ506&amp;",,,USD)")</f>
        <v>2000</v>
      </c>
      <c r="W506" s="1" cm="1">
        <f t="array" ref="W506">_xll.FDS(A506,"FF_TAX_CF(ANN_R,"&amp;AK506&amp;","&amp;AL506&amp;",,,USD)")</f>
        <v>304</v>
      </c>
      <c r="X506" s="1" cm="1">
        <f t="array" ref="X506">_xll.FDS(A506,"FF_TAX_CF(ANN_R,"&amp;F506&amp;","&amp;G506&amp;",,,USD)")</f>
        <v>132</v>
      </c>
      <c r="Y506" s="1" cm="1">
        <f t="array" ref="Y506">_xll.FDS($A506,"FF_PTX_INC(ANN_R,"&amp;AE506&amp;","&amp;AF506&amp;",,,USD)")</f>
        <v>-3472</v>
      </c>
      <c r="Z506" s="1" cm="1">
        <f t="array" ref="Z506">_xll.FDS($A506,"FF_PTX_INC(ANN_R,"&amp;AG506&amp;","&amp;AH506&amp;",,,USD)")</f>
        <v>2902</v>
      </c>
      <c r="AA506" s="1" cm="1">
        <f t="array" ref="AA506">_xll.FDS(A506,"FF_PTX_INC(ANN_R,"&amp;AI506&amp;","&amp;AJ506&amp;",,,USD)")</f>
        <v>3892</v>
      </c>
      <c r="AB506" s="1" cm="1">
        <f t="array" ref="AB506">_xll.FDS(A506,"FF_PTX_INC(ANN_R,"&amp;AK506&amp;","&amp;AL506&amp;",,,USD)")</f>
        <v>306</v>
      </c>
      <c r="AC506" s="1" cm="1">
        <f t="array" ref="AC506">_xll.FDS(A506,"FF_PTX_INC(ANN_R,"&amp;F506&amp;","&amp;G506&amp;",,,USD)")</f>
        <v>1797</v>
      </c>
      <c r="AE506" s="6">
        <f t="shared" si="52"/>
        <v>42370</v>
      </c>
      <c r="AF506" s="6">
        <f t="shared" si="53"/>
        <v>42735</v>
      </c>
      <c r="AG506" s="6">
        <f t="shared" si="54"/>
        <v>42736</v>
      </c>
      <c r="AH506" s="6">
        <f t="shared" si="55"/>
        <v>43100</v>
      </c>
      <c r="AI506" s="6">
        <f>DATE(YEAR(F506)+AO506,MONTH(F506),DAY(F506))</f>
        <v>43101</v>
      </c>
      <c r="AJ506" s="6">
        <f>DATE(YEAR(G506)+AO506,MONTH(G506),DAY(G506))</f>
        <v>43465</v>
      </c>
      <c r="AK506" s="6">
        <f>DATE(YEAR(F506)+AP506,MONTH(F506),DAY(F506))</f>
        <v>43466</v>
      </c>
      <c r="AL506" s="6">
        <f>DATE(YEAR(G506)+AP506,MONTH(G506),DAY(G506))</f>
        <v>43830</v>
      </c>
      <c r="AM506" s="8">
        <v>-4</v>
      </c>
      <c r="AN506" s="8">
        <v>-3</v>
      </c>
      <c r="AO506">
        <v>-2</v>
      </c>
      <c r="AP506">
        <v>-1</v>
      </c>
      <c r="AQ506" cm="1">
        <f t="array" ref="AQ506">_xll.FDS(A506,"FF_DEBT_LT(ANN_R,"&amp;F506&amp;","&amp;G506&amp;")")</f>
        <v>9867</v>
      </c>
      <c r="AR506" t="e" cm="1">
        <f t="array" ref="AR506">_xll.FDS(A506,"FF_RD_EXP(ANN_R,"&amp;F506&amp;","&amp;G506&amp;")")</f>
        <v>#N/A</v>
      </c>
      <c r="AS506" cm="1">
        <f t="array" ref="AS506">_xll.FDS(A506,"FF_PTX_INC_FOR(ANN_R,"&amp;F506&amp;","&amp;G506&amp;")")</f>
        <v>1837</v>
      </c>
      <c r="AT506" cm="1">
        <f t="array" ref="AT506">_xll.FDS(A506,"FF_MKT_VAL_PUBLIC(ANN_R,"&amp;[1]sample_report!E506&amp;")")</f>
        <v>37752.595716600001</v>
      </c>
    </row>
    <row r="507" spans="1:46" hidden="1" x14ac:dyDescent="0.25">
      <c r="A507" t="s">
        <v>614</v>
      </c>
      <c r="B507" t="s">
        <v>1411</v>
      </c>
      <c r="C507" t="s">
        <v>502</v>
      </c>
      <c r="D507" t="str" cm="1">
        <f t="array" ref="D507">_xll.FDS(A507,"FF_MAJOR_IND_NAME")</f>
        <v>METAL PRODUCERS</v>
      </c>
      <c r="E507">
        <v>2016</v>
      </c>
      <c r="F507" s="4">
        <f t="shared" si="49"/>
        <v>42370</v>
      </c>
      <c r="G507" s="4">
        <f t="shared" si="50"/>
        <v>42735</v>
      </c>
      <c r="H507">
        <v>1</v>
      </c>
      <c r="I507" s="1" cm="1">
        <f t="array" ref="I507">_xll.FDS(A507,"FF_PTX_INC(ANN_R,"&amp;F507&amp;","&amp;G507&amp;",,,USD)")</f>
        <v>-3472</v>
      </c>
      <c r="J507" s="1" cm="1">
        <f t="array" ref="J507">_xll.FDS(A507,"FF_MKT_VAL(ANN_R,"&amp;F507&amp;","&amp;G507&amp;",,,USD)")</f>
        <v>19059.55</v>
      </c>
      <c r="K507" s="1" cm="1">
        <f t="array" ref="K507">_xll.FDS(A507,"FF_SHLDRS_EQ(ANN_R,"&amp;F507&amp;","&amp;G507&amp;",,,USD)")</f>
        <v>6051</v>
      </c>
      <c r="L507" s="1" cm="1">
        <f t="array" ref="L507">_xll.FDS(A507,"FF_ASSETS(ANN_R,"&amp;F507&amp;","&amp;G507&amp;",,,USD)")</f>
        <v>37317</v>
      </c>
      <c r="M507" s="1" cm="1">
        <f t="array" ref="M507">_xll.FDS(A507,"FF_TAX_CF(ANN_R,"&amp;F507&amp;","&amp;G507&amp;",,,USD)")</f>
        <v>-44</v>
      </c>
      <c r="N507" s="1" cm="1">
        <f t="array" ref="N507">_xll.FDS(A507,"FF_INC_TAX(ANN_R,"&amp;F507&amp;","&amp;G507&amp;",,,USD)")</f>
        <v>371</v>
      </c>
      <c r="O507" s="1" cm="1">
        <f t="array" ref="O507">_xll.FDS(A507,"FF_NET_INC(ANN_R,"&amp;F507&amp;","&amp;G507&amp;")")</f>
        <v>-3901</v>
      </c>
      <c r="P507" s="1" cm="1">
        <f t="array" ref="P507">_xll.FDS(A507,"FF_ROA(ANN_R,"&amp;F507&amp;","&amp;G507&amp;")")</f>
        <v>-9.2998307387894208</v>
      </c>
      <c r="Q507" t="e" cm="1">
        <f t="array" ref="Q507">_xll.FDS(A507,"FF_TAX_RATE(ANN_R,"&amp;F507&amp;","&amp;G507&amp;")")</f>
        <v>#N/A</v>
      </c>
      <c r="R507" t="e" cm="1">
        <f t="array" ref="R507">_xll.FDS(A507,"FF_TAX_REFUND(ANN_R,"&amp;F507&amp;","&amp;G507&amp;",,,,,""D=1"")")</f>
        <v>#N/A</v>
      </c>
      <c r="S507">
        <f t="shared" si="51"/>
        <v>-0.59273347324239245</v>
      </c>
      <c r="T507" s="1" cm="1">
        <f t="array" ref="T507">_xll.FDS($A507,"FF_TAX_CF(ANN_R,"&amp;AE507&amp;","&amp;AF507&amp;",,,USD)")</f>
        <v>1731</v>
      </c>
      <c r="U507" s="1" cm="1">
        <f t="array" ref="U507">_xll.FDS($A507,"FF_TAX_CF(ANN_R,"&amp;AG507&amp;","&amp;AH507&amp;",,,USD)")</f>
        <v>1030</v>
      </c>
      <c r="V507" s="1" cm="1">
        <f t="array" ref="V507">_xll.FDS(A507,"FF_TAX_CF(ANN_R,"&amp;AI507&amp;","&amp;AJ507&amp;",,,USD)")</f>
        <v>1243</v>
      </c>
      <c r="W507" s="1" cm="1">
        <f t="array" ref="W507">_xll.FDS(A507,"FF_TAX_CF(ANN_R,"&amp;AK507&amp;","&amp;AL507&amp;",,,USD)")</f>
        <v>559</v>
      </c>
      <c r="X507" s="1" cm="1">
        <f t="array" ref="X507">_xll.FDS(A507,"FF_TAX_CF(ANN_R,"&amp;F507&amp;","&amp;G507&amp;",,,USD)")</f>
        <v>-44</v>
      </c>
      <c r="Y507" s="1" cm="1">
        <f t="array" ref="Y507">_xll.FDS($A507,"FF_PTX_INC(ANN_R,"&amp;AE507&amp;","&amp;AF507&amp;",,,USD)")</f>
        <v>5487</v>
      </c>
      <c r="Z507" s="1" cm="1">
        <f t="array" ref="Z507">_xll.FDS($A507,"FF_PTX_INC(ANN_R,"&amp;AG507&amp;","&amp;AH507&amp;",,,USD)")</f>
        <v>4913</v>
      </c>
      <c r="AA507" s="1" cm="1">
        <f t="array" ref="AA507">_xll.FDS(A507,"FF_PTX_INC(ANN_R,"&amp;AI507&amp;","&amp;AJ507&amp;",,,USD)")</f>
        <v>-424</v>
      </c>
      <c r="AB507" s="1" cm="1">
        <f t="array" ref="AB507">_xll.FDS(A507,"FF_PTX_INC(ANN_R,"&amp;AK507&amp;","&amp;AL507&amp;",,,USD)")</f>
        <v>-14128</v>
      </c>
      <c r="AC507" s="1" cm="1">
        <f t="array" ref="AC507">_xll.FDS(A507,"FF_PTX_INC(ANN_R,"&amp;F507&amp;","&amp;G507&amp;",,,USD)")</f>
        <v>-3472</v>
      </c>
      <c r="AE507" s="6">
        <f t="shared" si="52"/>
        <v>40909</v>
      </c>
      <c r="AF507" s="6">
        <f t="shared" si="53"/>
        <v>41274</v>
      </c>
      <c r="AG507" s="6">
        <f t="shared" si="54"/>
        <v>41275</v>
      </c>
      <c r="AH507" s="6">
        <f t="shared" si="55"/>
        <v>41639</v>
      </c>
      <c r="AI507" s="6">
        <f>DATE(YEAR(F507)+AO507,MONTH(F507),DAY(F507))</f>
        <v>41640</v>
      </c>
      <c r="AJ507" s="6">
        <f>DATE(YEAR(G507)+AO507,MONTH(G507),DAY(G507))</f>
        <v>42004</v>
      </c>
      <c r="AK507" s="6">
        <f>DATE(YEAR(F507)+AP507,MONTH(F507),DAY(F507))</f>
        <v>42005</v>
      </c>
      <c r="AL507" s="6">
        <f>DATE(YEAR(G507)+AP507,MONTH(G507),DAY(G507))</f>
        <v>42369</v>
      </c>
      <c r="AM507" s="8">
        <v>-4</v>
      </c>
      <c r="AN507" s="8">
        <v>-3</v>
      </c>
      <c r="AO507">
        <v>-2</v>
      </c>
      <c r="AP507">
        <v>-1</v>
      </c>
      <c r="AQ507" cm="1">
        <f t="array" ref="AQ507">_xll.FDS(A507,"FF_DEBT_LT(ANN_R,"&amp;F507&amp;","&amp;G507&amp;")")</f>
        <v>14795</v>
      </c>
      <c r="AR507" t="e" cm="1">
        <f t="array" ref="AR507">_xll.FDS(A507,"FF_RD_EXP(ANN_R,"&amp;F507&amp;","&amp;G507&amp;")")</f>
        <v>#N/A</v>
      </c>
      <c r="AS507" cm="1">
        <f t="array" ref="AS507">_xll.FDS(A507,"FF_PTX_INC_FOR(ANN_R,"&amp;F507&amp;","&amp;G507&amp;")")</f>
        <v>1707</v>
      </c>
      <c r="AT507" cm="1">
        <f t="array" ref="AT507">_xll.FDS(A507,"FF_MKT_VAL_PUBLIC(ANN_R,"&amp;[1]sample_report!E507&amp;")")</f>
        <v>18793.154669650001</v>
      </c>
    </row>
    <row r="508" spans="1:46" hidden="1" x14ac:dyDescent="0.25">
      <c r="A508" t="s">
        <v>1268</v>
      </c>
      <c r="B508" t="s">
        <v>1269</v>
      </c>
      <c r="C508" t="s">
        <v>940</v>
      </c>
      <c r="D508" t="str" cm="1">
        <f t="array" ref="D508">_xll.FDS(A508,"FF_MAJOR_IND_NAME")</f>
        <v>MISCELLANEOUS</v>
      </c>
      <c r="E508">
        <v>2020</v>
      </c>
      <c r="F508" s="4">
        <f t="shared" si="49"/>
        <v>43831</v>
      </c>
      <c r="G508" s="4">
        <f t="shared" si="50"/>
        <v>44196</v>
      </c>
      <c r="H508">
        <v>1</v>
      </c>
      <c r="I508" s="1" cm="1">
        <f t="array" ref="I508">_xll.FDS(A508,"FF_PTX_INC(ANN_R,"&amp;F508&amp;","&amp;G508&amp;",,,USD)")</f>
        <v>4247.54489350319</v>
      </c>
      <c r="J508" s="1" cm="1">
        <f t="array" ref="J508">_xll.FDS(A508,"FF_MKT_VAL(ANN_R,"&amp;F508&amp;","&amp;G508&amp;",,,USD)")</f>
        <v>25550.334285410299</v>
      </c>
      <c r="K508" s="1" cm="1">
        <f t="array" ref="K508">_xll.FDS(A508,"FF_SHLDRS_EQ(ANN_R,"&amp;F508&amp;","&amp;G508&amp;",,,USD)")</f>
        <v>20737.9483066797</v>
      </c>
      <c r="L508" s="1" cm="1">
        <f t="array" ref="L508">_xll.FDS(A508,"FF_ASSETS(ANN_R,"&amp;F508&amp;","&amp;G508&amp;",,,USD)")</f>
        <v>81544.710770368605</v>
      </c>
      <c r="M508" s="1" cm="1">
        <f t="array" ref="M508">_xll.FDS(A508,"FF_TAX_CF(ANN_R,"&amp;F508&amp;","&amp;G508&amp;",,,USD)")</f>
        <v>872.08047330379497</v>
      </c>
      <c r="N508" s="1" cm="1">
        <f t="array" ref="N508">_xll.FDS(A508,"FF_INC_TAX(ANN_R,"&amp;F508&amp;","&amp;G508&amp;",,,USD)")</f>
        <v>1029.39695084095</v>
      </c>
      <c r="O508" s="1" cm="1">
        <f t="array" ref="O508">_xll.FDS(A508,"FF_NET_INC(ANN_R,"&amp;F508&amp;","&amp;G508&amp;")")</f>
        <v>1707</v>
      </c>
      <c r="P508" s="1" cm="1">
        <f t="array" ref="P508">_xll.FDS(A508,"FF_ROA(ANN_R,"&amp;F508&amp;","&amp;G508&amp;")")</f>
        <v>2.5543949959596599</v>
      </c>
      <c r="Q508" cm="1">
        <f t="array" ref="Q508">_xll.FDS(A508,"FF_TAX_RATE(ANN_R,"&amp;F508&amp;","&amp;G508&amp;")")</f>
        <v>24.235104669887299</v>
      </c>
      <c r="R508" t="e" cm="1">
        <f t="array" ref="R508">_xll.FDS(A508,"FF_TAX_REFUND(ANN_R,"&amp;F508&amp;","&amp;G508&amp;",,,,,""D=1"")")</f>
        <v>#N/A</v>
      </c>
      <c r="S508">
        <f t="shared" si="51"/>
        <v>0.22693453640233738</v>
      </c>
      <c r="T508" s="1" cm="1">
        <f t="array" ref="T508">_xll.FDS($A508,"FF_TAX_CF(ANN_R,"&amp;AE508&amp;","&amp;AF508&amp;",,,USD)")</f>
        <v>988.94033074379001</v>
      </c>
      <c r="U508" s="1" cm="1">
        <f t="array" ref="U508">_xll.FDS($A508,"FF_TAX_CF(ANN_R,"&amp;AG508&amp;","&amp;AH508&amp;",,,USD)")</f>
        <v>1338.85834062099</v>
      </c>
      <c r="V508" s="1" cm="1">
        <f t="array" ref="V508">_xll.FDS(A508,"FF_TAX_CF(ANN_R,"&amp;AI508&amp;","&amp;AJ508&amp;",,,USD)")</f>
        <v>1083.0102496147199</v>
      </c>
      <c r="W508" s="1" cm="1">
        <f t="array" ref="W508">_xll.FDS(A508,"FF_TAX_CF(ANN_R,"&amp;AK508&amp;","&amp;AL508&amp;",,,USD)")</f>
        <v>865.17918992042496</v>
      </c>
      <c r="X508" s="1" cm="1">
        <f t="array" ref="X508">_xll.FDS(A508,"FF_TAX_CF(ANN_R,"&amp;F508&amp;","&amp;G508&amp;",,,USD)")</f>
        <v>872.08047330379497</v>
      </c>
      <c r="Y508" s="1" cm="1">
        <f t="array" ref="Y508">_xll.FDS($A508,"FF_PTX_INC(ANN_R,"&amp;AE508&amp;","&amp;AF508&amp;",,,USD)")</f>
        <v>4115.0537252426102</v>
      </c>
      <c r="Z508" s="1" cm="1">
        <f t="array" ref="Z508">_xll.FDS($A508,"FF_PTX_INC(ANN_R,"&amp;AG508&amp;","&amp;AH508&amp;",,,USD)")</f>
        <v>4441.8063566684696</v>
      </c>
      <c r="AA508" s="1" cm="1">
        <f t="array" ref="AA508">_xll.FDS(A508,"FF_PTX_INC(ANN_R,"&amp;AI508&amp;","&amp;AJ508&amp;",,,USD)")</f>
        <v>5502.3527278900101</v>
      </c>
      <c r="AB508" s="1" cm="1">
        <f t="array" ref="AB508">_xll.FDS(A508,"FF_PTX_INC(ANN_R,"&amp;AK508&amp;","&amp;AL508&amp;",,,USD)")</f>
        <v>4378.5006351470902</v>
      </c>
      <c r="AC508" s="1" cm="1">
        <f t="array" ref="AC508">_xll.FDS(A508,"FF_PTX_INC(ANN_R,"&amp;F508&amp;","&amp;G508&amp;",,,USD)")</f>
        <v>4247.54489350319</v>
      </c>
      <c r="AE508" s="6">
        <f t="shared" si="52"/>
        <v>42370</v>
      </c>
      <c r="AF508" s="6">
        <f t="shared" si="53"/>
        <v>42735</v>
      </c>
      <c r="AG508" s="6">
        <f t="shared" si="54"/>
        <v>42736</v>
      </c>
      <c r="AH508" s="6">
        <f t="shared" si="55"/>
        <v>43100</v>
      </c>
      <c r="AI508" s="6">
        <f>DATE(YEAR(F508)+AO508,MONTH(F508),DAY(F508))</f>
        <v>43101</v>
      </c>
      <c r="AJ508" s="6">
        <f>DATE(YEAR(G508)+AO508,MONTH(G508),DAY(G508))</f>
        <v>43465</v>
      </c>
      <c r="AK508" s="6">
        <f>DATE(YEAR(F508)+AP508,MONTH(F508),DAY(F508))</f>
        <v>43466</v>
      </c>
      <c r="AL508" s="6">
        <f>DATE(YEAR(G508)+AP508,MONTH(G508),DAY(G508))</f>
        <v>43830</v>
      </c>
      <c r="AM508" s="8">
        <v>-4</v>
      </c>
      <c r="AN508" s="8">
        <v>-3</v>
      </c>
      <c r="AO508">
        <v>-2</v>
      </c>
      <c r="AP508">
        <v>-1</v>
      </c>
      <c r="AQ508" cm="1">
        <f t="array" ref="AQ508">_xll.FDS(A508,"FF_DEBT_LT(ANN_R,"&amp;F508&amp;","&amp;G508&amp;")")</f>
        <v>22243</v>
      </c>
      <c r="AR508" cm="1">
        <f t="array" ref="AR508">_xll.FDS(A508,"FF_RD_EXP(ANN_R,"&amp;F508&amp;","&amp;G508&amp;")")</f>
        <v>744</v>
      </c>
      <c r="AS508" t="e" cm="1">
        <f t="array" ref="AS508">_xll.FDS(A508,"FF_PTX_INC_FOR(ANN_R,"&amp;F508&amp;","&amp;G508&amp;")")</f>
        <v>#N/A</v>
      </c>
      <c r="AT508" cm="1">
        <f t="array" ref="AT508">_xll.FDS(A508,"FF_MKT_VAL_PUBLIC(ANN_R,"&amp;[1]sample_report!E508&amp;")")</f>
        <v>15313.1403433176</v>
      </c>
    </row>
    <row r="509" spans="1:46" hidden="1" x14ac:dyDescent="0.25">
      <c r="A509" t="s">
        <v>1268</v>
      </c>
      <c r="B509" t="s">
        <v>1269</v>
      </c>
      <c r="C509" t="s">
        <v>940</v>
      </c>
      <c r="D509" t="str" cm="1">
        <f t="array" ref="D509">_xll.FDS(A509,"FF_MAJOR_IND_NAME")</f>
        <v>MISCELLANEOUS</v>
      </c>
      <c r="E509">
        <v>2016</v>
      </c>
      <c r="F509" s="4">
        <f t="shared" si="49"/>
        <v>42370</v>
      </c>
      <c r="G509" s="4">
        <f t="shared" si="50"/>
        <v>42735</v>
      </c>
      <c r="H509">
        <v>1</v>
      </c>
      <c r="I509" s="1" cm="1">
        <f t="array" ref="I509">_xll.FDS(A509,"FF_PTX_INC(ANN_R,"&amp;F509&amp;","&amp;G509&amp;",,,USD)")</f>
        <v>4115.0537252426102</v>
      </c>
      <c r="J509" s="1" cm="1">
        <f t="array" ref="J509">_xll.FDS(A509,"FF_MKT_VAL(ANN_R,"&amp;F509&amp;","&amp;G509&amp;",,,USD)")</f>
        <v>42860.496461611903</v>
      </c>
      <c r="K509" s="1" cm="1">
        <f t="array" ref="K509">_xll.FDS(A509,"FF_SHLDRS_EQ(ANN_R,"&amp;F509&amp;","&amp;G509&amp;",,,USD)")</f>
        <v>13357.353565216101</v>
      </c>
      <c r="L509" s="1" cm="1">
        <f t="array" ref="L509">_xll.FDS(A509,"FF_ASSETS(ANN_R,"&amp;F509&amp;","&amp;G509&amp;",,,USD)")</f>
        <v>49253.6591467857</v>
      </c>
      <c r="M509" s="1" cm="1">
        <f t="array" ref="M509">_xll.FDS(A509,"FF_TAX_CF(ANN_R,"&amp;F509&amp;","&amp;G509&amp;",,,USD)")</f>
        <v>988.94033074379001</v>
      </c>
      <c r="N509" s="1" cm="1">
        <f t="array" ref="N509">_xll.FDS(A509,"FF_INC_TAX(ANN_R,"&amp;F509&amp;","&amp;G509&amp;",,,USD)")</f>
        <v>1154.86991643906</v>
      </c>
      <c r="O509" s="1" cm="1">
        <f t="array" ref="O509">_xll.FDS(A509,"FF_NET_INC(ANN_R,"&amp;F509&amp;","&amp;G509&amp;")")</f>
        <v>1560</v>
      </c>
      <c r="P509" s="1" cm="1">
        <f t="array" ref="P509">_xll.FDS(A509,"FF_ROA(ANN_R,"&amp;F509&amp;","&amp;G509&amp;")")</f>
        <v>3.4693650617146701</v>
      </c>
      <c r="Q509" cm="1">
        <f t="array" ref="Q509">_xll.FDS(A509,"FF_TAX_RATE(ANN_R,"&amp;F509&amp;","&amp;G509&amp;")")</f>
        <v>28.064516129032299</v>
      </c>
      <c r="R509" t="e" cm="1">
        <f t="array" ref="R509">_xll.FDS(A509,"FF_TAX_REFUND(ANN_R,"&amp;F509&amp;","&amp;G509&amp;",,,,,""D=1"")")</f>
        <v>#N/A</v>
      </c>
      <c r="S509">
        <f t="shared" si="51"/>
        <v>0.26993121486172389</v>
      </c>
      <c r="T509" s="1" cm="1">
        <f t="array" ref="T509">_xll.FDS($A509,"FF_TAX_CF(ANN_R,"&amp;AE509&amp;","&amp;AF509&amp;",,,USD)")</f>
        <v>846.46531224250805</v>
      </c>
      <c r="U509" s="1" cm="1">
        <f t="array" ref="U509">_xll.FDS($A509,"FF_TAX_CF(ANN_R,"&amp;AG509&amp;","&amp;AH509&amp;",,,USD)")</f>
        <v>860.296543121338</v>
      </c>
      <c r="V509" s="1" cm="1">
        <f t="array" ref="V509">_xll.FDS(A509,"FF_TAX_CF(ANN_R,"&amp;AI509&amp;","&amp;AJ509&amp;",,,USD)")</f>
        <v>1035.95353209972</v>
      </c>
      <c r="W509" s="1" cm="1">
        <f t="array" ref="W509">_xll.FDS(A509,"FF_TAX_CF(ANN_R,"&amp;AK509&amp;","&amp;AL509&amp;",,,USD)")</f>
        <v>953.67189884185802</v>
      </c>
      <c r="X509" s="1" cm="1">
        <f t="array" ref="X509">_xll.FDS(A509,"FF_TAX_CF(ANN_R,"&amp;F509&amp;","&amp;G509&amp;",,,USD)")</f>
        <v>988.94033074379001</v>
      </c>
      <c r="Y509" s="1" cm="1">
        <f t="array" ref="Y509">_xll.FDS($A509,"FF_PTX_INC(ANN_R,"&amp;AE509&amp;","&amp;AF509&amp;",,,USD)")</f>
        <v>3087.86435604095</v>
      </c>
      <c r="Z509" s="1" cm="1">
        <f t="array" ref="Z509">_xll.FDS($A509,"FF_PTX_INC(ANN_R,"&amp;AG509&amp;","&amp;AH509&amp;",,,USD)")</f>
        <v>3135.8340044021602</v>
      </c>
      <c r="AA509" s="1" cm="1">
        <f t="array" ref="AA509">_xll.FDS(A509,"FF_PTX_INC(ANN_R,"&amp;AI509&amp;","&amp;AJ509&amp;",,,USD)")</f>
        <v>3336.0091334581398</v>
      </c>
      <c r="AB509" s="1" cm="1">
        <f t="array" ref="AB509">_xll.FDS(A509,"FF_PTX_INC(ANN_R,"&amp;AK509&amp;","&amp;AL509&amp;",,,USD)")</f>
        <v>3682.7260186672202</v>
      </c>
      <c r="AC509" s="1" cm="1">
        <f t="array" ref="AC509">_xll.FDS(A509,"FF_PTX_INC(ANN_R,"&amp;F509&amp;","&amp;G509&amp;",,,USD)")</f>
        <v>4115.0537252426102</v>
      </c>
      <c r="AE509" s="6">
        <f t="shared" si="52"/>
        <v>40909</v>
      </c>
      <c r="AF509" s="6">
        <f t="shared" si="53"/>
        <v>41274</v>
      </c>
      <c r="AG509" s="6">
        <f t="shared" si="54"/>
        <v>41275</v>
      </c>
      <c r="AH509" s="6">
        <f t="shared" si="55"/>
        <v>41639</v>
      </c>
      <c r="AI509" s="6">
        <f>DATE(YEAR(F509)+AO509,MONTH(F509),DAY(F509))</f>
        <v>41640</v>
      </c>
      <c r="AJ509" s="6">
        <f>DATE(YEAR(G509)+AO509,MONTH(G509),DAY(G509))</f>
        <v>42004</v>
      </c>
      <c r="AK509" s="6">
        <f>DATE(YEAR(F509)+AP509,MONTH(F509),DAY(F509))</f>
        <v>42005</v>
      </c>
      <c r="AL509" s="6">
        <f>DATE(YEAR(G509)+AP509,MONTH(G509),DAY(G509))</f>
        <v>42369</v>
      </c>
      <c r="AM509" s="8">
        <v>-4</v>
      </c>
      <c r="AN509" s="8">
        <v>-3</v>
      </c>
      <c r="AO509">
        <v>-2</v>
      </c>
      <c r="AP509">
        <v>-1</v>
      </c>
      <c r="AQ509" cm="1">
        <f t="array" ref="AQ509">_xll.FDS(A509,"FF_DEBT_LT(ANN_R,"&amp;F509&amp;","&amp;G509&amp;")")</f>
        <v>12843</v>
      </c>
      <c r="AR509" cm="1">
        <f t="array" ref="AR509">_xll.FDS(A509,"FF_RD_EXP(ANN_R,"&amp;F509&amp;","&amp;G509&amp;")")</f>
        <v>486</v>
      </c>
      <c r="AS509" t="e" cm="1">
        <f t="array" ref="AS509">_xll.FDS(A509,"FF_PTX_INC_FOR(ANN_R,"&amp;F509&amp;","&amp;G509&amp;")")</f>
        <v>#N/A</v>
      </c>
      <c r="AT509" cm="1">
        <f t="array" ref="AT509">_xll.FDS(A509,"FF_MKT_VAL_PUBLIC(ANN_R,"&amp;[1]sample_report!E509&amp;")")</f>
        <v>29886.0085088454</v>
      </c>
    </row>
    <row r="510" spans="1:46" hidden="1" x14ac:dyDescent="0.25">
      <c r="A510" t="s">
        <v>250</v>
      </c>
      <c r="B510" t="s">
        <v>251</v>
      </c>
      <c r="C510" t="s">
        <v>67</v>
      </c>
      <c r="D510" t="str" cm="1">
        <f t="array" ref="D510">_xll.FDS(A510,"FF_MAJOR_IND_NAME")</f>
        <v>FINANCIAL</v>
      </c>
      <c r="E510">
        <v>2020</v>
      </c>
      <c r="F510" s="4">
        <f t="shared" si="49"/>
        <v>43831</v>
      </c>
      <c r="G510" s="4">
        <f t="shared" si="50"/>
        <v>44196</v>
      </c>
      <c r="H510">
        <v>1</v>
      </c>
      <c r="I510" s="1" cm="1">
        <f t="array" ref="I510">_xll.FDS(A510,"FF_PTX_INC(ANN_R,"&amp;F510&amp;","&amp;G510&amp;",,,USD)")</f>
        <v>3475.0117489795798</v>
      </c>
      <c r="J510" s="1" cm="1">
        <f t="array" ref="J510">_xll.FDS(A510,"FF_MKT_VAL(ANN_R,"&amp;F510&amp;","&amp;G510&amp;",,,USD)")</f>
        <v>17026.871176060198</v>
      </c>
      <c r="K510" s="1" cm="1">
        <f t="array" ref="K510">_xll.FDS(A510,"FF_SHLDRS_EQ(ANN_R,"&amp;F510&amp;","&amp;G510&amp;",,,USD)")</f>
        <v>27150.2916719563</v>
      </c>
      <c r="L510" s="1" cm="1">
        <f t="array" ref="L510">_xll.FDS(A510,"FF_ASSETS(ANN_R,"&amp;F510&amp;","&amp;G510&amp;",,,USD)")</f>
        <v>328415.390898821</v>
      </c>
      <c r="M510" s="1" cm="1">
        <f t="array" ref="M510">_xll.FDS(A510,"FF_TAX_CF(ANN_R,"&amp;F510&amp;","&amp;G510&amp;",,,USD)")</f>
        <v>213.69115086476901</v>
      </c>
      <c r="N510" s="1" cm="1">
        <f t="array" ref="N510">_xll.FDS(A510,"FF_INC_TAX(ANN_R,"&amp;F510&amp;","&amp;G510&amp;",,,USD)")</f>
        <v>412.852228736337</v>
      </c>
      <c r="O510" s="1" cm="1">
        <f t="array" ref="O510">_xll.FDS(A510,"FF_NET_INC(ANN_R,"&amp;F510&amp;","&amp;G510&amp;")")</f>
        <v>90272.445000000007</v>
      </c>
      <c r="P510" s="1" cm="1">
        <f t="array" ref="P510">_xll.FDS(A510,"FF_ROA(ANN_R,"&amp;F510&amp;","&amp;G510&amp;")")</f>
        <v>1.0165632357805301</v>
      </c>
      <c r="Q510" cm="1">
        <f t="array" ref="Q510">_xll.FDS(A510,"FF_TAX_RATE(ANN_R,"&amp;F510&amp;","&amp;G510&amp;")")</f>
        <v>11.8805995075432</v>
      </c>
      <c r="R510" t="e" cm="1">
        <f t="array" ref="R510">_xll.FDS(A510,"FF_TAX_REFUND(ANN_R,"&amp;F510&amp;","&amp;G510&amp;",,,,,""D=1"")")</f>
        <v>#N/A</v>
      </c>
      <c r="S510">
        <f t="shared" si="51"/>
        <v>0.12163006998680832</v>
      </c>
      <c r="T510" s="1" cm="1">
        <f t="array" ref="T510">_xll.FDS($A510,"FF_TAX_CF(ANN_R,"&amp;AE510&amp;","&amp;AF510&amp;",,,USD)")</f>
        <v>178.299895440554</v>
      </c>
      <c r="U510" s="1" cm="1">
        <f t="array" ref="U510">_xll.FDS($A510,"FF_TAX_CF(ANN_R,"&amp;AG510&amp;","&amp;AH510&amp;",,,USD)")</f>
        <v>321.72570481485099</v>
      </c>
      <c r="V510" s="1" cm="1">
        <f t="array" ref="V510">_xll.FDS(A510,"FF_TAX_CF(ANN_R,"&amp;AI510&amp;","&amp;AJ510&amp;",,,USD)")</f>
        <v>449.62053501950197</v>
      </c>
      <c r="W510" s="1" cm="1">
        <f t="array" ref="W510">_xll.FDS(A510,"FF_TAX_CF(ANN_R,"&amp;AK510&amp;","&amp;AL510&amp;",,,USD)")</f>
        <v>171.05427327998001</v>
      </c>
      <c r="X510" s="1" cm="1">
        <f t="array" ref="X510">_xll.FDS(A510,"FF_TAX_CF(ANN_R,"&amp;F510&amp;","&amp;G510&amp;",,,USD)")</f>
        <v>213.69115086476901</v>
      </c>
      <c r="Y510" s="1" cm="1">
        <f t="array" ref="Y510">_xll.FDS($A510,"FF_PTX_INC(ANN_R,"&amp;AE510&amp;","&amp;AF510&amp;",,,USD)")</f>
        <v>1651.0499342820799</v>
      </c>
      <c r="Z510" s="1" cm="1">
        <f t="array" ref="Z510">_xll.FDS($A510,"FF_PTX_INC(ANN_R,"&amp;AG510&amp;","&amp;AH510&amp;",,,USD)")</f>
        <v>1885.3937380438099</v>
      </c>
      <c r="AA510" s="1" cm="1">
        <f t="array" ref="AA510">_xll.FDS(A510,"FF_PTX_INC(ANN_R,"&amp;AI510&amp;","&amp;AJ510&amp;",,,USD)")</f>
        <v>1852.2555392116601</v>
      </c>
      <c r="AB510" s="1" cm="1">
        <f t="array" ref="AB510">_xll.FDS(A510,"FF_PTX_INC(ANN_R,"&amp;AK510&amp;","&amp;AL510&amp;",,,USD)")</f>
        <v>2107.19088607706</v>
      </c>
      <c r="AC510" s="1" cm="1">
        <f t="array" ref="AC510">_xll.FDS(A510,"FF_PTX_INC(ANN_R,"&amp;F510&amp;","&amp;G510&amp;",,,USD)")</f>
        <v>3475.0117489795798</v>
      </c>
      <c r="AE510" s="6">
        <f t="shared" si="52"/>
        <v>42370</v>
      </c>
      <c r="AF510" s="6">
        <f t="shared" si="53"/>
        <v>42735</v>
      </c>
      <c r="AG510" s="6">
        <f t="shared" si="54"/>
        <v>42736</v>
      </c>
      <c r="AH510" s="6">
        <f t="shared" si="55"/>
        <v>43100</v>
      </c>
      <c r="AI510" s="6">
        <f>DATE(YEAR(F510)+AO510,MONTH(F510),DAY(F510))</f>
        <v>43101</v>
      </c>
      <c r="AJ510" s="6">
        <f>DATE(YEAR(G510)+AO510,MONTH(G510),DAY(G510))</f>
        <v>43465</v>
      </c>
      <c r="AK510" s="6">
        <f>DATE(YEAR(F510)+AP510,MONTH(F510),DAY(F510))</f>
        <v>43466</v>
      </c>
      <c r="AL510" s="6">
        <f>DATE(YEAR(G510)+AP510,MONTH(G510),DAY(G510))</f>
        <v>43830</v>
      </c>
      <c r="AM510" s="8">
        <v>-4</v>
      </c>
      <c r="AN510" s="8">
        <v>-3</v>
      </c>
      <c r="AO510">
        <v>-2</v>
      </c>
      <c r="AP510">
        <v>-1</v>
      </c>
      <c r="AQ510" cm="1">
        <f t="array" ref="AQ510">_xll.FDS(A510,"FF_DEBT_LT(ANN_R,"&amp;F510&amp;","&amp;G510&amp;")")</f>
        <v>292194.565</v>
      </c>
      <c r="AR510" t="e" cm="1">
        <f t="array" ref="AR510">_xll.FDS(A510,"FF_RD_EXP(ANN_R,"&amp;F510&amp;","&amp;G510&amp;")")</f>
        <v>#N/A</v>
      </c>
      <c r="AS510" t="e" cm="1">
        <f t="array" ref="AS510">_xll.FDS(A510,"FF_PTX_INC_FOR(ANN_R,"&amp;F510&amp;","&amp;G510&amp;")")</f>
        <v>#N/A</v>
      </c>
      <c r="AT510" cm="1">
        <f t="array" ref="AT510">_xll.FDS(A510,"FF_MKT_VAL_PUBLIC(ANN_R,"&amp;[1]sample_report!E510&amp;")")</f>
        <v>266464.20171104203</v>
      </c>
    </row>
    <row r="511" spans="1:46" x14ac:dyDescent="0.25">
      <c r="A511" t="s">
        <v>250</v>
      </c>
      <c r="B511" t="s">
        <v>251</v>
      </c>
      <c r="C511" t="s">
        <v>67</v>
      </c>
      <c r="D511" t="str" cm="1">
        <f t="array" ref="D511">_xll.FDS(A511,"FF_MAJOR_IND_NAME")</f>
        <v>FINANCIAL</v>
      </c>
      <c r="E511">
        <v>2016</v>
      </c>
      <c r="F511" s="4">
        <f t="shared" si="49"/>
        <v>42370</v>
      </c>
      <c r="G511" s="4">
        <f t="shared" si="50"/>
        <v>42735</v>
      </c>
      <c r="H511">
        <v>1</v>
      </c>
      <c r="I511" s="1" cm="1">
        <f t="array" ref="I511">_xll.FDS(A511,"FF_PTX_INC(ANN_R,"&amp;F511&amp;","&amp;G511&amp;",,,USD)")</f>
        <v>1651.0499342820799</v>
      </c>
      <c r="J511" s="1" cm="1">
        <f t="array" ref="J511">_xll.FDS(A511,"FF_MKT_VAL(ANN_R,"&amp;F511&amp;","&amp;G511&amp;",,,USD)")</f>
        <v>16193.919811158001</v>
      </c>
      <c r="K511" s="1" cm="1">
        <f t="array" ref="K511">_xll.FDS(A511,"FF_SHLDRS_EQ(ANN_R,"&amp;F511&amp;","&amp;G511&amp;",,,USD)")</f>
        <v>13243.3416334458</v>
      </c>
      <c r="L511" s="1" cm="1">
        <f t="array" ref="L511">_xll.FDS(A511,"FF_ASSETS(ANN_R,"&amp;F511&amp;","&amp;G511&amp;",,,USD)")</f>
        <v>196520.93270430001</v>
      </c>
      <c r="M511" s="1" cm="1">
        <f t="array" ref="M511">_xll.FDS(A511,"FF_TAX_CF(ANN_R,"&amp;F511&amp;","&amp;G511&amp;",,,USD)")</f>
        <v>178.299895440554</v>
      </c>
      <c r="N511" s="1" cm="1">
        <f t="array" ref="N511">_xll.FDS(A511,"FF_INC_TAX(ANN_R,"&amp;F511&amp;","&amp;G511&amp;",,,USD)")</f>
        <v>189.30569854647899</v>
      </c>
      <c r="O511" s="1" cm="1">
        <f t="array" ref="O511">_xll.FDS(A511,"FF_NET_INC(ANN_R,"&amp;F511&amp;","&amp;G511&amp;")")</f>
        <v>48421.046000000002</v>
      </c>
      <c r="P511" s="1" cm="1">
        <f t="array" ref="P511">_xll.FDS(A511,"FF_ROA(ANN_R,"&amp;F511&amp;","&amp;G511&amp;")")</f>
        <v>0.78675206559731903</v>
      </c>
      <c r="Q511" cm="1">
        <f t="array" ref="Q511">_xll.FDS(A511,"FF_TAX_RATE(ANN_R,"&amp;F511&amp;","&amp;G511&amp;")")</f>
        <v>11.4657766925017</v>
      </c>
      <c r="R511" t="e" cm="1">
        <f t="array" ref="R511">_xll.FDS(A511,"FF_TAX_REFUND(ANN_R,"&amp;F511&amp;","&amp;G511&amp;",,,,,""D=1"")")</f>
        <v>#N/A</v>
      </c>
      <c r="S511" t="e">
        <f t="shared" si="51"/>
        <v>#N/A</v>
      </c>
      <c r="T511" s="1" t="e" cm="1">
        <f t="array" ref="T511">_xll.FDS($A511,"FF_TAX_CF(ANN_R,"&amp;AE511&amp;","&amp;AF511&amp;",,,USD)")</f>
        <v>#N/A</v>
      </c>
      <c r="U511" s="1" cm="1">
        <f t="array" ref="U511">_xll.FDS($A511,"FF_TAX_CF(ANN_R,"&amp;AG511&amp;","&amp;AH511&amp;",,,USD)")</f>
        <v>205.275498981971</v>
      </c>
      <c r="V511" s="1" cm="1">
        <f t="array" ref="V511">_xll.FDS(A511,"FF_TAX_CF(ANN_R,"&amp;AI511&amp;","&amp;AJ511&amp;",,,USD)")</f>
        <v>219.72183339241101</v>
      </c>
      <c r="W511" s="1" cm="1">
        <f t="array" ref="W511">_xll.FDS(A511,"FF_TAX_CF(ANN_R,"&amp;AK511&amp;","&amp;AL511&amp;",,,USD)")</f>
        <v>212.013285238892</v>
      </c>
      <c r="X511" s="1" cm="1">
        <f t="array" ref="X511">_xll.FDS(A511,"FF_TAX_CF(ANN_R,"&amp;F511&amp;","&amp;G511&amp;",,,USD)")</f>
        <v>178.299895440554</v>
      </c>
      <c r="Y511" s="1" cm="1">
        <f t="array" ref="Y511">_xll.FDS($A511,"FF_PTX_INC(ANN_R,"&amp;AE511&amp;","&amp;AF511&amp;",,,USD)")</f>
        <v>1119.63143339772</v>
      </c>
      <c r="Z511" s="1" cm="1">
        <f t="array" ref="Z511">_xll.FDS($A511,"FF_PTX_INC(ANN_R,"&amp;AG511&amp;","&amp;AH511&amp;",,,USD)")</f>
        <v>1273.4686210075699</v>
      </c>
      <c r="AA511" s="1" cm="1">
        <f t="array" ref="AA511">_xll.FDS(A511,"FF_PTX_INC(ANN_R,"&amp;AI511&amp;","&amp;AJ511&amp;",,,USD)")</f>
        <v>2350.3950503339302</v>
      </c>
      <c r="AB511" s="1" cm="1">
        <f t="array" ref="AB511">_xll.FDS(A511,"FF_PTX_INC(ANN_R,"&amp;AK511&amp;","&amp;AL511&amp;",,,USD)")</f>
        <v>2414.79068943536</v>
      </c>
      <c r="AC511" s="1" cm="1">
        <f t="array" ref="AC511">_xll.FDS(A511,"FF_PTX_INC(ANN_R,"&amp;F511&amp;","&amp;G511&amp;",,,USD)")</f>
        <v>1651.0499342820799</v>
      </c>
      <c r="AE511" s="6">
        <f t="shared" si="52"/>
        <v>40909</v>
      </c>
      <c r="AF511" s="6">
        <f t="shared" si="53"/>
        <v>41274</v>
      </c>
      <c r="AG511" s="6">
        <f t="shared" si="54"/>
        <v>41275</v>
      </c>
      <c r="AH511" s="6">
        <f t="shared" si="55"/>
        <v>41639</v>
      </c>
      <c r="AI511" s="6">
        <f>DATE(YEAR(F511)+AO511,MONTH(F511),DAY(F511))</f>
        <v>41640</v>
      </c>
      <c r="AJ511" s="6">
        <f>DATE(YEAR(G511)+AO511,MONTH(G511),DAY(G511))</f>
        <v>42004</v>
      </c>
      <c r="AK511" s="6">
        <f>DATE(YEAR(F511)+AP511,MONTH(F511),DAY(F511))</f>
        <v>42005</v>
      </c>
      <c r="AL511" s="6">
        <f>DATE(YEAR(G511)+AP511,MONTH(G511),DAY(G511))</f>
        <v>42369</v>
      </c>
      <c r="AM511" s="8">
        <v>-4</v>
      </c>
      <c r="AN511" s="8">
        <v>-3</v>
      </c>
      <c r="AO511">
        <v>-2</v>
      </c>
      <c r="AP511">
        <v>-1</v>
      </c>
      <c r="AQ511" cm="1">
        <f t="array" ref="AQ511">_xll.FDS(A511,"FF_DEBT_LT(ANN_R,"&amp;F511&amp;","&amp;G511&amp;")")</f>
        <v>161321.095</v>
      </c>
      <c r="AR511" t="e" cm="1">
        <f t="array" ref="AR511">_xll.FDS(A511,"FF_RD_EXP(ANN_R,"&amp;F511&amp;","&amp;G511&amp;")")</f>
        <v>#N/A</v>
      </c>
      <c r="AS511" t="e" cm="1">
        <f t="array" ref="AS511">_xll.FDS(A511,"FF_PTX_INC_FOR(ANN_R,"&amp;F511&amp;","&amp;G511&amp;")")</f>
        <v>#N/A</v>
      </c>
      <c r="AT511" cm="1">
        <f t="array" ref="AT511">_xll.FDS(A511,"FF_MKT_VAL_PUBLIC(ANN_R,"&amp;[1]sample_report!E511&amp;")")</f>
        <v>312494.35727933602</v>
      </c>
    </row>
    <row r="512" spans="1:46" hidden="1" x14ac:dyDescent="0.25">
      <c r="A512" t="s">
        <v>252</v>
      </c>
      <c r="B512" t="s">
        <v>253</v>
      </c>
      <c r="C512" t="s">
        <v>29</v>
      </c>
      <c r="D512" t="str" cm="1">
        <f t="array" ref="D512">_xll.FDS(A512,"FF_MAJOR_IND_NAME")</f>
        <v>ELECTRONICS</v>
      </c>
      <c r="E512">
        <v>2020</v>
      </c>
      <c r="F512" s="4">
        <f t="shared" si="49"/>
        <v>43831</v>
      </c>
      <c r="G512" s="4">
        <f t="shared" si="50"/>
        <v>44196</v>
      </c>
      <c r="H512">
        <v>1</v>
      </c>
      <c r="I512" s="1" cm="1">
        <f t="array" ref="I512">_xll.FDS(A512,"FF_PTX_INC(ANN_R,"&amp;F512&amp;","&amp;G512&amp;",,,USD)")</f>
        <v>1591.81207218021</v>
      </c>
      <c r="J512" s="1" cm="1">
        <f t="array" ref="J512">_xll.FDS(A512,"FF_MKT_VAL(ANN_R,"&amp;F512&amp;","&amp;G512&amp;",,,USD)")</f>
        <v>20138.302847227798</v>
      </c>
      <c r="K512" s="1" cm="1">
        <f t="array" ref="K512">_xll.FDS(A512,"FF_SHLDRS_EQ(ANN_R,"&amp;F512&amp;","&amp;G512&amp;",,,USD)")</f>
        <v>18093.205183647598</v>
      </c>
      <c r="L512" s="1" cm="1">
        <f t="array" ref="L512">_xll.FDS(A512,"FF_ASSETS(ANN_R,"&amp;F512&amp;","&amp;G512&amp;",,,USD)")</f>
        <v>30769.2273771539</v>
      </c>
      <c r="M512" s="1" cm="1">
        <f t="array" ref="M512">_xll.FDS(A512,"FF_TAX_CF(ANN_R,"&amp;F512&amp;","&amp;G512&amp;",,,USD)")</f>
        <v>983.47425661236002</v>
      </c>
      <c r="N512" s="1" cm="1">
        <f t="array" ref="N512">_xll.FDS(A512,"FF_INC_TAX(ANN_R,"&amp;F512&amp;","&amp;G512&amp;",,,USD)")</f>
        <v>332.15675170719601</v>
      </c>
      <c r="O512" s="1" cm="1">
        <f t="array" ref="O512">_xll.FDS(A512,"FF_NET_INC(ANN_R,"&amp;F512&amp;","&amp;G512&amp;")")</f>
        <v>124987</v>
      </c>
      <c r="P512" s="1" cm="1">
        <f t="array" ref="P512">_xll.FDS(A512,"FF_ROA(ANN_R,"&amp;F512&amp;","&amp;G512&amp;")")</f>
        <v>3.7108038971650101</v>
      </c>
      <c r="Q512" cm="1">
        <f t="array" ref="Q512">_xll.FDS(A512,"FF_TAX_RATE(ANN_R,"&amp;F512&amp;","&amp;G512&amp;")")</f>
        <v>20.866580767430701</v>
      </c>
      <c r="R512" t="e" cm="1">
        <f t="array" ref="R512">_xll.FDS(A512,"FF_TAX_REFUND(ANN_R,"&amp;F512&amp;","&amp;G512&amp;",,,,,""D=1"")")</f>
        <v>#N/A</v>
      </c>
      <c r="S512">
        <f t="shared" si="51"/>
        <v>0.30434626662185277</v>
      </c>
      <c r="T512" s="1" cm="1">
        <f t="array" ref="T512">_xll.FDS($A512,"FF_TAX_CF(ANN_R,"&amp;AE512&amp;","&amp;AF512&amp;",,,USD)")</f>
        <v>374.986610412598</v>
      </c>
      <c r="U512" s="1" cm="1">
        <f t="array" ref="U512">_xll.FDS($A512,"FF_TAX_CF(ANN_R,"&amp;AG512&amp;","&amp;AH512&amp;",,,USD)")</f>
        <v>274.64850300736703</v>
      </c>
      <c r="V512" s="1" cm="1">
        <f t="array" ref="V512">_xll.FDS(A512,"FF_TAX_CF(ANN_R,"&amp;AI512&amp;","&amp;AJ512&amp;",,,USD)")</f>
        <v>559.87228336930298</v>
      </c>
      <c r="W512" s="1" cm="1">
        <f t="array" ref="W512">_xll.FDS(A512,"FF_TAX_CF(ANN_R,"&amp;AK512&amp;","&amp;AL512&amp;",,,USD)")</f>
        <v>459.02117324434198</v>
      </c>
      <c r="X512" s="1" cm="1">
        <f t="array" ref="X512">_xll.FDS(A512,"FF_TAX_CF(ANN_R,"&amp;F512&amp;","&amp;G512&amp;",,,USD)")</f>
        <v>983.47425661236002</v>
      </c>
      <c r="Y512" s="1" cm="1">
        <f t="array" ref="Y512">_xll.FDS($A512,"FF_PTX_INC(ANN_R,"&amp;AE512&amp;","&amp;AF512&amp;",,,USD)")</f>
        <v>1619.9371604919399</v>
      </c>
      <c r="Z512" s="1" cm="1">
        <f t="array" ref="Z512">_xll.FDS($A512,"FF_PTX_INC(ANN_R,"&amp;AG512&amp;","&amp;AH512&amp;",,,USD)")</f>
        <v>1798.68404469453</v>
      </c>
      <c r="AA512" s="1" cm="1">
        <f t="array" ref="AA512">_xll.FDS(A512,"FF_PTX_INC(ANN_R,"&amp;AI512&amp;","&amp;AJ512&amp;",,,USD)")</f>
        <v>1784.73952098936</v>
      </c>
      <c r="AB512" s="1" cm="1">
        <f t="array" ref="AB512">_xll.FDS(A512,"FF_PTX_INC(ANN_R,"&amp;AK512&amp;","&amp;AL512&amp;",,,USD)")</f>
        <v>1918.59542388096</v>
      </c>
      <c r="AC512" s="1" cm="1">
        <f t="array" ref="AC512">_xll.FDS(A512,"FF_PTX_INC(ANN_R,"&amp;F512&amp;","&amp;G512&amp;",,,USD)")</f>
        <v>1591.81207218021</v>
      </c>
      <c r="AE512" s="6">
        <f t="shared" si="52"/>
        <v>42370</v>
      </c>
      <c r="AF512" s="6">
        <f t="shared" si="53"/>
        <v>42735</v>
      </c>
      <c r="AG512" s="6">
        <f t="shared" si="54"/>
        <v>42736</v>
      </c>
      <c r="AH512" s="6">
        <f t="shared" si="55"/>
        <v>43100</v>
      </c>
      <c r="AI512" s="6">
        <f>DATE(YEAR(F512)+AO512,MONTH(F512),DAY(F512))</f>
        <v>43101</v>
      </c>
      <c r="AJ512" s="6">
        <f>DATE(YEAR(G512)+AO512,MONTH(G512),DAY(G512))</f>
        <v>43465</v>
      </c>
      <c r="AK512" s="6">
        <f>DATE(YEAR(F512)+AP512,MONTH(F512),DAY(F512))</f>
        <v>43466</v>
      </c>
      <c r="AL512" s="6">
        <f>DATE(YEAR(G512)+AP512,MONTH(G512),DAY(G512))</f>
        <v>43830</v>
      </c>
      <c r="AM512" s="8">
        <v>-4</v>
      </c>
      <c r="AN512" s="8">
        <v>-3</v>
      </c>
      <c r="AO512">
        <v>-2</v>
      </c>
      <c r="AP512">
        <v>-1</v>
      </c>
      <c r="AQ512" cm="1">
        <f t="array" ref="AQ512">_xll.FDS(A512,"FF_DEBT_LT(ANN_R,"&amp;F512&amp;","&amp;G512&amp;")")</f>
        <v>555823</v>
      </c>
      <c r="AR512" cm="1">
        <f t="array" ref="AR512">_xll.FDS(A512,"FF_RD_EXP(ANN_R,"&amp;F512&amp;","&amp;G512&amp;")")</f>
        <v>157880</v>
      </c>
      <c r="AS512" t="e" cm="1">
        <f t="array" ref="AS512">_xll.FDS(A512,"FF_PTX_INC_FOR(ANN_R,"&amp;F512&amp;","&amp;G512&amp;")")</f>
        <v>#N/A</v>
      </c>
      <c r="AT512" cm="1">
        <f t="array" ref="AT512">_xll.FDS(A512,"FF_MKT_VAL_PUBLIC(ANN_R,"&amp;[1]sample_report!E512&amp;")")</f>
        <v>1685031.1699466601</v>
      </c>
    </row>
    <row r="513" spans="1:46" hidden="1" x14ac:dyDescent="0.25">
      <c r="A513" t="s">
        <v>252</v>
      </c>
      <c r="B513" t="s">
        <v>253</v>
      </c>
      <c r="C513" t="s">
        <v>29</v>
      </c>
      <c r="D513" t="str" cm="1">
        <f t="array" ref="D513">_xll.FDS(A513,"FF_MAJOR_IND_NAME")</f>
        <v>ELECTRONICS</v>
      </c>
      <c r="E513">
        <v>2016</v>
      </c>
      <c r="F513" s="4">
        <f t="shared" si="49"/>
        <v>42370</v>
      </c>
      <c r="G513" s="4">
        <f t="shared" si="50"/>
        <v>42735</v>
      </c>
      <c r="H513" s="5">
        <v>1</v>
      </c>
      <c r="I513" s="1" cm="1">
        <f t="array" ref="I513">_xll.FDS(A513,"FF_PTX_INC(ANN_R,"&amp;F513&amp;","&amp;G513&amp;",,,USD)")</f>
        <v>1619.9371604919399</v>
      </c>
      <c r="J513" s="1" cm="1">
        <f t="array" ref="J513">_xll.FDS(A513,"FF_MKT_VAL(ANN_R,"&amp;F513&amp;","&amp;G513&amp;",,,USD)")</f>
        <v>17840.331000001599</v>
      </c>
      <c r="K513" s="1" cm="1">
        <f t="array" ref="K513">_xll.FDS(A513,"FF_SHLDRS_EQ(ANN_R,"&amp;F513&amp;","&amp;G513&amp;",,,USD)")</f>
        <v>18278.864390648901</v>
      </c>
      <c r="L513" s="1" cm="1">
        <f t="array" ref="L513">_xll.FDS(A513,"FF_ASSETS(ANN_R,"&amp;F513&amp;","&amp;G513&amp;",,,USD)")</f>
        <v>29927.256014302398</v>
      </c>
      <c r="M513" s="1" cm="1">
        <f t="array" ref="M513">_xll.FDS(A513,"FF_TAX_CF(ANN_R,"&amp;F513&amp;","&amp;G513&amp;",,,USD)")</f>
        <v>374.986610412598</v>
      </c>
      <c r="N513" s="1" cm="1">
        <f t="array" ref="N513">_xll.FDS(A513,"FF_INC_TAX(ANN_R,"&amp;F513&amp;","&amp;G513&amp;",,,USD)")</f>
        <v>436.99305725097702</v>
      </c>
      <c r="O513" s="1" cm="1">
        <f t="array" ref="O513">_xll.FDS(A513,"FF_NET_INC(ANN_R,"&amp;F513&amp;","&amp;G513&amp;")")</f>
        <v>123313</v>
      </c>
      <c r="P513" s="1" cm="1">
        <f t="array" ref="P513">_xll.FDS(A513,"FF_ROA(ANN_R,"&amp;F513&amp;","&amp;G513&amp;")")</f>
        <v>3.5638343913645798</v>
      </c>
      <c r="Q513" cm="1">
        <f t="array" ref="Q513">_xll.FDS(A513,"FF_TAX_RATE(ANN_R,"&amp;F513&amp;","&amp;G513&amp;")")</f>
        <v>26.975926468547101</v>
      </c>
      <c r="R513" t="e" cm="1">
        <f t="array" ref="R513">_xll.FDS(A513,"FF_TAX_REFUND(ANN_R,"&amp;F513&amp;","&amp;G513&amp;",,,,,""D=1"")")</f>
        <v>#N/A</v>
      </c>
      <c r="S513">
        <f t="shared" si="51"/>
        <v>0.20372550942547629</v>
      </c>
      <c r="T513" s="1" cm="1">
        <f t="array" ref="T513">_xll.FDS($A513,"FF_TAX_CF(ANN_R,"&amp;AE513&amp;","&amp;AF513&amp;",,,USD)")</f>
        <v>261.51988008059601</v>
      </c>
      <c r="U513" s="1" cm="1">
        <f t="array" ref="U513">_xll.FDS($A513,"FF_TAX_CF(ANN_R,"&amp;AG513&amp;","&amp;AH513&amp;",,,USD)")</f>
        <v>193.891651462764</v>
      </c>
      <c r="V513" s="1" cm="1">
        <f t="array" ref="V513">_xll.FDS(A513,"FF_TAX_CF(ANN_R,"&amp;AI513&amp;","&amp;AJ513&amp;",,,USD)")</f>
        <v>342.15317230299098</v>
      </c>
      <c r="W513" s="1" cm="1">
        <f t="array" ref="W513">_xll.FDS(A513,"FF_TAX_CF(ANN_R,"&amp;AK513&amp;","&amp;AL513&amp;",,,USD)")</f>
        <v>365.58605231530998</v>
      </c>
      <c r="X513" s="1" cm="1">
        <f t="array" ref="X513">_xll.FDS(A513,"FF_TAX_CF(ANN_R,"&amp;F513&amp;","&amp;G513&amp;",,,USD)")</f>
        <v>374.986610412598</v>
      </c>
      <c r="Y513" s="1" cm="1">
        <f t="array" ref="Y513">_xll.FDS($A513,"FF_PTX_INC(ANN_R,"&amp;AE513&amp;","&amp;AF513&amp;",,,USD)")</f>
        <v>1129.4999295277501</v>
      </c>
      <c r="Z513" s="1" cm="1">
        <f t="array" ref="Z513">_xll.FDS($A513,"FF_PTX_INC(ANN_R,"&amp;AG513&amp;","&amp;AH513&amp;",,,USD)")</f>
        <v>1437.5844709947701</v>
      </c>
      <c r="AA513" s="1" cm="1">
        <f t="array" ref="AA513">_xll.FDS(A513,"FF_PTX_INC(ANN_R,"&amp;AI513&amp;","&amp;AJ513&amp;",,,USD)")</f>
        <v>1568.8492630012299</v>
      </c>
      <c r="AB513" s="1" cm="1">
        <f t="array" ref="AB513">_xll.FDS(A513,"FF_PTX_INC(ANN_R,"&amp;AK513&amp;","&amp;AL513&amp;",,,USD)")</f>
        <v>1794.1771346908099</v>
      </c>
      <c r="AC513" s="1" cm="1">
        <f t="array" ref="AC513">_xll.FDS(A513,"FF_PTX_INC(ANN_R,"&amp;F513&amp;","&amp;G513&amp;",,,USD)")</f>
        <v>1619.9371604919399</v>
      </c>
      <c r="AE513" s="6">
        <f t="shared" si="52"/>
        <v>40909</v>
      </c>
      <c r="AF513" s="6">
        <f t="shared" si="53"/>
        <v>41274</v>
      </c>
      <c r="AG513" s="6">
        <f t="shared" si="54"/>
        <v>41275</v>
      </c>
      <c r="AH513" s="6">
        <f t="shared" si="55"/>
        <v>41639</v>
      </c>
      <c r="AI513" s="6">
        <f>DATE(YEAR(F513)+AO513,MONTH(F513),DAY(F513))</f>
        <v>41640</v>
      </c>
      <c r="AJ513" s="6">
        <f>DATE(YEAR(G513)+AO513,MONTH(G513),DAY(G513))</f>
        <v>42004</v>
      </c>
      <c r="AK513" s="6">
        <f>DATE(YEAR(F513)+AP513,MONTH(F513),DAY(F513))</f>
        <v>42005</v>
      </c>
      <c r="AL513" s="6">
        <f>DATE(YEAR(G513)+AP513,MONTH(G513),DAY(G513))</f>
        <v>42369</v>
      </c>
      <c r="AM513" s="8">
        <v>-4</v>
      </c>
      <c r="AN513" s="8">
        <v>-3</v>
      </c>
      <c r="AO513">
        <v>-2</v>
      </c>
      <c r="AP513">
        <v>-1</v>
      </c>
      <c r="AQ513" cm="1">
        <f t="array" ref="AQ513">_xll.FDS(A513,"FF_DEBT_LT(ANN_R,"&amp;F513&amp;","&amp;G513&amp;")")</f>
        <v>310388</v>
      </c>
      <c r="AR513" cm="1">
        <f t="array" ref="AR513">_xll.FDS(A513,"FF_RD_EXP(ANN_R,"&amp;F513&amp;","&amp;G513&amp;")")</f>
        <v>163033</v>
      </c>
      <c r="AS513" t="e" cm="1">
        <f t="array" ref="AS513">_xll.FDS(A513,"FF_PTX_INC_FOR(ANN_R,"&amp;F513&amp;","&amp;G513&amp;")")</f>
        <v>#N/A</v>
      </c>
      <c r="AT513" cm="1">
        <f t="array" ref="AT513">_xll.FDS(A513,"FF_MKT_VAL_PUBLIC(ANN_R,"&amp;[1]sample_report!E513&amp;")")</f>
        <v>1347398.90363747</v>
      </c>
    </row>
    <row r="514" spans="1:46" hidden="1" x14ac:dyDescent="0.25">
      <c r="A514" t="s">
        <v>1202</v>
      </c>
      <c r="B514" t="s">
        <v>1203</v>
      </c>
      <c r="C514" t="s">
        <v>932</v>
      </c>
      <c r="D514" t="str" cm="1">
        <f t="array" ref="D514">_xll.FDS(A514,"FF_MAJOR_IND_NAME")</f>
        <v>CONSTRUCTION</v>
      </c>
      <c r="E514">
        <v>2020</v>
      </c>
      <c r="F514" s="4">
        <f t="shared" ref="F514:F577" si="56">DATE(E514,1,1)</f>
        <v>43831</v>
      </c>
      <c r="G514" s="4">
        <f t="shared" ref="G514:G577" si="57">DATE(E514,12,31)</f>
        <v>44196</v>
      </c>
      <c r="H514">
        <v>1</v>
      </c>
      <c r="I514" s="1" cm="1">
        <f t="array" ref="I514">_xll.FDS(A514,"FF_PTX_INC(ANN_R,"&amp;F514&amp;","&amp;G514&amp;",,,USD)")</f>
        <v>803.63185274601005</v>
      </c>
      <c r="J514" s="1" cm="1">
        <f t="array" ref="J514">_xll.FDS(A514,"FF_MKT_VAL(ANN_R,"&amp;F514&amp;","&amp;G514&amp;",,,USD)")</f>
        <v>22335.768950387701</v>
      </c>
      <c r="K514" s="1" cm="1">
        <f t="array" ref="K514">_xll.FDS(A514,"FF_SHLDRS_EQ(ANN_R,"&amp;F514&amp;","&amp;G514&amp;",,,USD)")</f>
        <v>2174.33105278015</v>
      </c>
      <c r="L514" s="1" cm="1">
        <f t="array" ref="L514">_xll.FDS(A514,"FF_ASSETS(ANN_R,"&amp;F514&amp;","&amp;G514&amp;",,,USD)")</f>
        <v>4243.4525384903</v>
      </c>
      <c r="M514" s="1" cm="1">
        <f t="array" ref="M514">_xll.FDS(A514,"FF_TAX_CF(ANN_R,"&amp;F514&amp;","&amp;G514&amp;",,,USD)")</f>
        <v>100.147678852081</v>
      </c>
      <c r="N514" s="1" cm="1">
        <f t="array" ref="N514">_xll.FDS(A514,"FF_INC_TAX(ANN_R,"&amp;F514&amp;","&amp;G514&amp;",,,USD)")</f>
        <v>119.324893951416</v>
      </c>
      <c r="O514" s="1" cm="1">
        <f t="array" ref="O514">_xll.FDS(A514,"FF_NET_INC(ANN_R,"&amp;F514&amp;","&amp;G514&amp;")")</f>
        <v>642.29999999999995</v>
      </c>
      <c r="P514" s="1" cm="1">
        <f t="array" ref="P514">_xll.FDS(A514,"FF_ROA(ANN_R,"&amp;F514&amp;","&amp;G514&amp;")")</f>
        <v>17.182296055535499</v>
      </c>
      <c r="Q514" cm="1">
        <f t="array" ref="Q514">_xll.FDS(A514,"FF_TAX_RATE(ANN_R,"&amp;F514&amp;","&amp;G514&amp;")")</f>
        <v>14.848203632506999</v>
      </c>
      <c r="R514" t="e" cm="1">
        <f t="array" ref="R514">_xll.FDS(A514,"FF_TAX_REFUND(ANN_R,"&amp;F514&amp;","&amp;G514&amp;",,,,,""D=1"")")</f>
        <v>#N/A</v>
      </c>
      <c r="S514">
        <f t="shared" si="51"/>
        <v>0.14984538869313457</v>
      </c>
      <c r="T514" s="1" cm="1">
        <f t="array" ref="T514">_xll.FDS($A514,"FF_TAX_CF(ANN_R,"&amp;AE514&amp;","&amp;AF514&amp;",,,USD)")</f>
        <v>100.084593510628</v>
      </c>
      <c r="U514" s="1" cm="1">
        <f t="array" ref="U514">_xll.FDS($A514,"FF_TAX_CF(ANN_R,"&amp;AG514&amp;","&amp;AH514&amp;",,,USD)")</f>
        <v>131.773843598366</v>
      </c>
      <c r="V514" s="1" cm="1">
        <f t="array" ref="V514">_xll.FDS(A514,"FF_TAX_CF(ANN_R,"&amp;AI514&amp;","&amp;AJ514&amp;",,,USD)")</f>
        <v>104.939145815372</v>
      </c>
      <c r="W514" s="1" cm="1">
        <f t="array" ref="W514">_xll.FDS(A514,"FF_TAX_CF(ANN_R,"&amp;AK514&amp;","&amp;AL514&amp;",,,USD)")</f>
        <v>89.858670043945295</v>
      </c>
      <c r="X514" s="1" cm="1">
        <f t="array" ref="X514">_xll.FDS(A514,"FF_TAX_CF(ANN_R,"&amp;F514&amp;","&amp;G514&amp;",,,USD)")</f>
        <v>100.147678852081</v>
      </c>
      <c r="Y514" s="1" cm="1">
        <f t="array" ref="Y514">_xll.FDS($A514,"FF_PTX_INC(ANN_R,"&amp;AE514&amp;","&amp;AF514&amp;",,,USD)")</f>
        <v>640.29778485298198</v>
      </c>
      <c r="Z514" s="1" cm="1">
        <f t="array" ref="Z514">_xll.FDS($A514,"FF_PTX_INC(ANN_R,"&amp;AG514&amp;","&amp;AH514&amp;",,,USD)")</f>
        <v>622.09039657115898</v>
      </c>
      <c r="AA514" s="1" cm="1">
        <f t="array" ref="AA514">_xll.FDS(A514,"FF_PTX_INC(ANN_R,"&amp;AI514&amp;","&amp;AJ514&amp;",,,USD)")</f>
        <v>702.182872486115</v>
      </c>
      <c r="AB514" s="1" cm="1">
        <f t="array" ref="AB514">_xll.FDS(A514,"FF_PTX_INC(ANN_R,"&amp;AK514&amp;","&amp;AL514&amp;",,,USD)")</f>
        <v>747.44703369140598</v>
      </c>
      <c r="AC514" s="1" cm="1">
        <f t="array" ref="AC514">_xll.FDS(A514,"FF_PTX_INC(ANN_R,"&amp;F514&amp;","&amp;G514&amp;",,,USD)")</f>
        <v>803.63185274601005</v>
      </c>
      <c r="AE514" s="6">
        <f t="shared" si="52"/>
        <v>42370</v>
      </c>
      <c r="AF514" s="6">
        <f t="shared" si="53"/>
        <v>42735</v>
      </c>
      <c r="AG514" s="6">
        <f t="shared" si="54"/>
        <v>42736</v>
      </c>
      <c r="AH514" s="6">
        <f t="shared" si="55"/>
        <v>43100</v>
      </c>
      <c r="AI514" s="6">
        <f>DATE(YEAR(F514)+AO514,MONTH(F514),DAY(F514))</f>
        <v>43101</v>
      </c>
      <c r="AJ514" s="6">
        <f>DATE(YEAR(G514)+AO514,MONTH(G514),DAY(G514))</f>
        <v>43465</v>
      </c>
      <c r="AK514" s="6">
        <f>DATE(YEAR(F514)+AP514,MONTH(F514),DAY(F514))</f>
        <v>43466</v>
      </c>
      <c r="AL514" s="6">
        <f>DATE(YEAR(G514)+AP514,MONTH(G514),DAY(G514))</f>
        <v>43830</v>
      </c>
      <c r="AM514" s="8">
        <v>-4</v>
      </c>
      <c r="AN514" s="8">
        <v>-3</v>
      </c>
      <c r="AO514">
        <v>-2</v>
      </c>
      <c r="AP514">
        <v>-1</v>
      </c>
      <c r="AQ514" cm="1">
        <f t="array" ref="AQ514">_xll.FDS(A514,"FF_DEBT_LT(ANN_R,"&amp;F514&amp;","&amp;G514&amp;")")</f>
        <v>761.5</v>
      </c>
      <c r="AR514" cm="1">
        <f t="array" ref="AR514">_xll.FDS(A514,"FF_RD_EXP(ANN_R,"&amp;F514&amp;","&amp;G514&amp;")")</f>
        <v>76</v>
      </c>
      <c r="AS514" t="e" cm="1">
        <f t="array" ref="AS514">_xll.FDS(A514,"FF_PTX_INC_FOR(ANN_R,"&amp;F514&amp;","&amp;G514&amp;")")</f>
        <v>#N/A</v>
      </c>
      <c r="AT514" cm="1">
        <f t="array" ref="AT514">_xll.FDS(A514,"FF_MKT_VAL_PUBLIC(ANN_R,"&amp;[1]sample_report!E514&amp;")")</f>
        <v>18778.1575577601</v>
      </c>
    </row>
    <row r="515" spans="1:46" hidden="1" x14ac:dyDescent="0.25">
      <c r="A515" t="s">
        <v>1202</v>
      </c>
      <c r="B515" t="s">
        <v>1203</v>
      </c>
      <c r="C515" t="s">
        <v>932</v>
      </c>
      <c r="D515" t="str" cm="1">
        <f t="array" ref="D515">_xll.FDS(A515,"FF_MAJOR_IND_NAME")</f>
        <v>CONSTRUCTION</v>
      </c>
      <c r="E515">
        <v>2016</v>
      </c>
      <c r="F515" s="4">
        <f t="shared" si="56"/>
        <v>42370</v>
      </c>
      <c r="G515" s="4">
        <f t="shared" si="57"/>
        <v>42735</v>
      </c>
      <c r="H515" s="5">
        <v>1</v>
      </c>
      <c r="I515" s="1" cm="1">
        <f t="array" ref="I515">_xll.FDS(A515,"FF_PTX_INC(ANN_R,"&amp;F515&amp;","&amp;G515&amp;",,,USD)")</f>
        <v>640.29778485298198</v>
      </c>
      <c r="J515" s="1" cm="1">
        <f t="array" ref="J515">_xll.FDS(A515,"FF_MKT_VAL(ANN_R,"&amp;F515&amp;","&amp;G515&amp;",,,USD)")</f>
        <v>14780.730757614199</v>
      </c>
      <c r="K515" s="1" cm="1">
        <f t="array" ref="K515">_xll.FDS(A515,"FF_SHLDRS_EQ(ANN_R,"&amp;F515&amp;","&amp;G515&amp;",,,USD)")</f>
        <v>1608.8945447921801</v>
      </c>
      <c r="L515" s="1" cm="1">
        <f t="array" ref="L515">_xll.FDS(A515,"FF_ASSETS(ANN_R,"&amp;F515&amp;","&amp;G515&amp;",,,USD)")</f>
        <v>3543.1691201388799</v>
      </c>
      <c r="M515" s="1" cm="1">
        <f t="array" ref="M515">_xll.FDS(A515,"FF_TAX_CF(ANN_R,"&amp;F515&amp;","&amp;G515&amp;",,,USD)")</f>
        <v>100.084593510628</v>
      </c>
      <c r="N515" s="1" cm="1">
        <f t="array" ref="N515">_xll.FDS(A515,"FF_INC_TAX(ANN_R,"&amp;F515&amp;","&amp;G515&amp;",,,USD)")</f>
        <v>83.843685841560401</v>
      </c>
      <c r="O515" s="1" cm="1">
        <f t="array" ref="O515">_xll.FDS(A515,"FF_NET_INC(ANN_R,"&amp;F515&amp;","&amp;G515&amp;")")</f>
        <v>548.20000000000005</v>
      </c>
      <c r="P515" s="1" cm="1">
        <f t="array" ref="P515">_xll.FDS(A515,"FF_ROA(ANN_R,"&amp;F515&amp;","&amp;G515&amp;")")</f>
        <v>15.323764133670601</v>
      </c>
      <c r="Q515" cm="1">
        <f t="array" ref="Q515">_xll.FDS(A515,"FF_TAX_RATE(ANN_R,"&amp;F515&amp;","&amp;G515&amp;")")</f>
        <v>13.094483195941701</v>
      </c>
      <c r="R515" t="e" cm="1">
        <f t="array" ref="R515">_xll.FDS(A515,"FF_TAX_REFUND(ANN_R,"&amp;F515&amp;","&amp;G515&amp;",,,,,""D=1"")")</f>
        <v>#N/A</v>
      </c>
      <c r="S515">
        <f t="shared" ref="S515:S578" si="58">SUM(T515:X515)/SUM(Y515:AC515)</f>
        <v>0.13608878440521349</v>
      </c>
      <c r="T515" s="1" cm="1">
        <f t="array" ref="T515">_xll.FDS($A515,"FF_TAX_CF(ANN_R,"&amp;AE515&amp;","&amp;AF515&amp;",,,USD)")</f>
        <v>62.354318261146503</v>
      </c>
      <c r="U515" s="1" cm="1">
        <f t="array" ref="U515">_xll.FDS($A515,"FF_TAX_CF(ANN_R,"&amp;AG515&amp;","&amp;AH515&amp;",,,USD)")</f>
        <v>60.405568122863798</v>
      </c>
      <c r="V515" s="1" cm="1">
        <f t="array" ref="V515">_xll.FDS(A515,"FF_TAX_CF(ANN_R,"&amp;AI515&amp;","&amp;AJ515&amp;",,,USD)")</f>
        <v>70.460027754306793</v>
      </c>
      <c r="W515" s="1" cm="1">
        <f t="array" ref="W515">_xll.FDS(A515,"FF_TAX_CF(ANN_R,"&amp;AK515&amp;","&amp;AL515&amp;",,,USD)")</f>
        <v>85.784330058097794</v>
      </c>
      <c r="X515" s="1" cm="1">
        <f t="array" ref="X515">_xll.FDS(A515,"FF_TAX_CF(ANN_R,"&amp;F515&amp;","&amp;G515&amp;",,,USD)")</f>
        <v>100.084593510628</v>
      </c>
      <c r="Y515" s="1" cm="1">
        <f t="array" ref="Y515">_xll.FDS($A515,"FF_PTX_INC(ANN_R,"&amp;AE515&amp;","&amp;AF515&amp;",,,USD)")</f>
        <v>478.90248196124998</v>
      </c>
      <c r="Z515" s="1" cm="1">
        <f t="array" ref="Z515">_xll.FDS($A515,"FF_PTX_INC(ANN_R,"&amp;AG515&amp;","&amp;AH515&amp;",,,USD)")</f>
        <v>544.94451813697799</v>
      </c>
      <c r="AA515" s="1" cm="1">
        <f t="array" ref="AA515">_xll.FDS(A515,"FF_PTX_INC(ANN_R,"&amp;AI515&amp;","&amp;AJ515&amp;",,,USD)")</f>
        <v>628.35051107406605</v>
      </c>
      <c r="AB515" s="1" cm="1">
        <f t="array" ref="AB515">_xll.FDS(A515,"FF_PTX_INC(ANN_R,"&amp;AK515&amp;","&amp;AL515&amp;",,,USD)")</f>
        <v>493.10411515235899</v>
      </c>
      <c r="AC515" s="1" cm="1">
        <f t="array" ref="AC515">_xll.FDS(A515,"FF_PTX_INC(ANN_R,"&amp;F515&amp;","&amp;G515&amp;",,,USD)")</f>
        <v>640.29778485298198</v>
      </c>
      <c r="AE515" s="6">
        <f t="shared" ref="AE515:AE578" si="59">DATE(YEAR($F515)+AM515,MONTH($F515),DAY($F515))</f>
        <v>40909</v>
      </c>
      <c r="AF515" s="6">
        <f t="shared" ref="AF515:AF578" si="60">DATE(YEAR($G515)+AM515,MONTH($G515),DAY($G515))</f>
        <v>41274</v>
      </c>
      <c r="AG515" s="6">
        <f t="shared" ref="AG515:AG578" si="61">DATE(YEAR($F515)+AN515,MONTH($F515),DAY($F515))</f>
        <v>41275</v>
      </c>
      <c r="AH515" s="6">
        <f t="shared" ref="AH515:AH578" si="62">DATE(YEAR($G515)+AN515,MONTH($G515),DAY($G515))</f>
        <v>41639</v>
      </c>
      <c r="AI515" s="6">
        <f>DATE(YEAR(F515)+AO515,MONTH(F515),DAY(F515))</f>
        <v>41640</v>
      </c>
      <c r="AJ515" s="6">
        <f>DATE(YEAR(G515)+AO515,MONTH(G515),DAY(G515))</f>
        <v>42004</v>
      </c>
      <c r="AK515" s="6">
        <f>DATE(YEAR(F515)+AP515,MONTH(F515),DAY(F515))</f>
        <v>42005</v>
      </c>
      <c r="AL515" s="6">
        <f>DATE(YEAR(G515)+AP515,MONTH(G515),DAY(G515))</f>
        <v>42369</v>
      </c>
      <c r="AM515" s="8">
        <v>-4</v>
      </c>
      <c r="AN515" s="8">
        <v>-3</v>
      </c>
      <c r="AO515">
        <v>-2</v>
      </c>
      <c r="AP515">
        <v>-1</v>
      </c>
      <c r="AQ515" cm="1">
        <f t="array" ref="AQ515">_xll.FDS(A515,"FF_DEBT_LT(ANN_R,"&amp;F515&amp;","&amp;G515&amp;")")</f>
        <v>966.7</v>
      </c>
      <c r="AR515" cm="1">
        <f t="array" ref="AR515">_xll.FDS(A515,"FF_RD_EXP(ANN_R,"&amp;F515&amp;","&amp;G515&amp;")")</f>
        <v>68.7</v>
      </c>
      <c r="AS515" t="e" cm="1">
        <f t="array" ref="AS515">_xll.FDS(A515,"FF_PTX_INC_FOR(ANN_R,"&amp;F515&amp;","&amp;G515&amp;")")</f>
        <v>#N/A</v>
      </c>
      <c r="AT515" cm="1">
        <f t="array" ref="AT515">_xll.FDS(A515,"FF_MKT_VAL_PUBLIC(ANN_R,"&amp;[1]sample_report!E515&amp;")")</f>
        <v>14781.5569233192</v>
      </c>
    </row>
    <row r="516" spans="1:46" hidden="1" x14ac:dyDescent="0.25">
      <c r="A516" t="s">
        <v>566</v>
      </c>
      <c r="B516" t="s">
        <v>567</v>
      </c>
      <c r="C516" t="s">
        <v>502</v>
      </c>
      <c r="D516" t="str" cm="1">
        <f t="array" ref="D516">_xll.FDS(A516,"FF_MAJOR_IND_NAME")</f>
        <v>AUTOMOTIVE</v>
      </c>
      <c r="E516">
        <v>2020</v>
      </c>
      <c r="F516" s="4">
        <f t="shared" si="56"/>
        <v>43831</v>
      </c>
      <c r="G516" s="4">
        <f t="shared" si="57"/>
        <v>44196</v>
      </c>
      <c r="H516">
        <v>1</v>
      </c>
      <c r="I516" s="1" cm="1">
        <f t="array" ref="I516">_xll.FDS(A516,"FF_PTX_INC(ANN_R,"&amp;F516&amp;","&amp;G516&amp;",,,USD)")</f>
        <v>8095</v>
      </c>
      <c r="J516" s="1" cm="1">
        <f t="array" ref="J516">_xll.FDS(A516,"FF_MKT_VAL(ANN_R,"&amp;F516&amp;","&amp;G516&amp;",,,USD)")</f>
        <v>58296</v>
      </c>
      <c r="K516" s="1" cm="1">
        <f t="array" ref="K516">_xll.FDS(A516,"FF_SHLDRS_EQ(ANN_R,"&amp;F516&amp;","&amp;G516&amp;",,,USD)")</f>
        <v>45030</v>
      </c>
      <c r="L516" s="1" cm="1">
        <f t="array" ref="L516">_xll.FDS(A516,"FF_ASSETS(ANN_R,"&amp;F516&amp;","&amp;G516&amp;",,,USD)")</f>
        <v>235194</v>
      </c>
      <c r="M516" s="1" cm="1">
        <f t="array" ref="M516">_xll.FDS(A516,"FF_TAX_CF(ANN_R,"&amp;F516&amp;","&amp;G516&amp;",,,USD)")</f>
        <v>719</v>
      </c>
      <c r="N516" s="1" cm="1">
        <f t="array" ref="N516">_xll.FDS(A516,"FF_INC_TAX(ANN_R,"&amp;F516&amp;","&amp;G516&amp;",,,USD)")</f>
        <v>1774</v>
      </c>
      <c r="O516" s="1" cm="1">
        <f t="array" ref="O516">_xll.FDS(A516,"FF_NET_INC(ANN_R,"&amp;F516&amp;","&amp;G516&amp;")")</f>
        <v>6427</v>
      </c>
      <c r="P516" s="1" cm="1">
        <f t="array" ref="P516">_xll.FDS(A516,"FF_ROA(ANN_R,"&amp;F516&amp;","&amp;G516&amp;")")</f>
        <v>2.7748574685200298</v>
      </c>
      <c r="Q516" cm="1">
        <f t="array" ref="Q516">_xll.FDS(A516,"FF_TAX_RATE(ANN_R,"&amp;F516&amp;","&amp;G516&amp;")")</f>
        <v>21.914762198888202</v>
      </c>
      <c r="R516" t="e" cm="1">
        <f t="array" ref="R516">_xll.FDS(A516,"FF_TAX_REFUND(ANN_R,"&amp;F516&amp;","&amp;G516&amp;",,,,,""D=1"")")</f>
        <v>#N/A</v>
      </c>
      <c r="S516">
        <f t="shared" si="58"/>
        <v>7.0905716252007256E-2</v>
      </c>
      <c r="T516" s="1" cm="1">
        <f t="array" ref="T516">_xll.FDS($A516,"FF_TAX_CF(ANN_R,"&amp;AE516&amp;","&amp;AF516&amp;",,,USD)")</f>
        <v>676</v>
      </c>
      <c r="U516" s="1" cm="1">
        <f t="array" ref="U516">_xll.FDS($A516,"FF_TAX_CF(ANN_R,"&amp;AG516&amp;","&amp;AH516&amp;",,,USD)")</f>
        <v>656</v>
      </c>
      <c r="V516" s="1" cm="1">
        <f t="array" ref="V516">_xll.FDS(A516,"FF_TAX_CF(ANN_R,"&amp;AI516&amp;","&amp;AJ516&amp;",,,USD)")</f>
        <v>660</v>
      </c>
      <c r="W516" s="1" cm="1">
        <f t="array" ref="W516">_xll.FDS(A516,"FF_TAX_CF(ANN_R,"&amp;AK516&amp;","&amp;AL516&amp;",,,USD)")</f>
        <v>689</v>
      </c>
      <c r="X516" s="1" cm="1">
        <f t="array" ref="X516">_xll.FDS(A516,"FF_TAX_CF(ANN_R,"&amp;F516&amp;","&amp;G516&amp;",,,USD)")</f>
        <v>719</v>
      </c>
      <c r="Y516" s="1" cm="1">
        <f t="array" ref="Y516">_xll.FDS($A516,"FF_PTX_INC(ANN_R,"&amp;AE516&amp;","&amp;AF516&amp;",,,USD)")</f>
        <v>12008</v>
      </c>
      <c r="Z516" s="1" cm="1">
        <f t="array" ref="Z516">_xll.FDS($A516,"FF_PTX_INC(ANN_R,"&amp;AG516&amp;","&amp;AH516&amp;",,,USD)")</f>
        <v>11863</v>
      </c>
      <c r="AA516" s="1" cm="1">
        <f t="array" ref="AA516">_xll.FDS(A516,"FF_PTX_INC(ANN_R,"&amp;AI516&amp;","&amp;AJ516&amp;",,,USD)")</f>
        <v>8549</v>
      </c>
      <c r="AB516" s="1" cm="1">
        <f t="array" ref="AB516">_xll.FDS(A516,"FF_PTX_INC(ANN_R,"&amp;AK516&amp;","&amp;AL516&amp;",,,USD)")</f>
        <v>7436</v>
      </c>
      <c r="AC516" s="1" cm="1">
        <f t="array" ref="AC516">_xll.FDS(A516,"FF_PTX_INC(ANN_R,"&amp;F516&amp;","&amp;G516&amp;",,,USD)")</f>
        <v>8095</v>
      </c>
      <c r="AE516" s="6">
        <f t="shared" si="59"/>
        <v>42370</v>
      </c>
      <c r="AF516" s="6">
        <f t="shared" si="60"/>
        <v>42735</v>
      </c>
      <c r="AG516" s="6">
        <f t="shared" si="61"/>
        <v>42736</v>
      </c>
      <c r="AH516" s="6">
        <f t="shared" si="62"/>
        <v>43100</v>
      </c>
      <c r="AI516" s="6">
        <f>DATE(YEAR(F516)+AO516,MONTH(F516),DAY(F516))</f>
        <v>43101</v>
      </c>
      <c r="AJ516" s="6">
        <f>DATE(YEAR(G516)+AO516,MONTH(G516),DAY(G516))</f>
        <v>43465</v>
      </c>
      <c r="AK516" s="6">
        <f>DATE(YEAR(F516)+AP516,MONTH(F516),DAY(F516))</f>
        <v>43466</v>
      </c>
      <c r="AL516" s="6">
        <f>DATE(YEAR(G516)+AP516,MONTH(G516),DAY(G516))</f>
        <v>43830</v>
      </c>
      <c r="AM516" s="8">
        <v>-4</v>
      </c>
      <c r="AN516" s="8">
        <v>-3</v>
      </c>
      <c r="AO516">
        <v>-2</v>
      </c>
      <c r="AP516">
        <v>-1</v>
      </c>
      <c r="AQ516" cm="1">
        <f t="array" ref="AQ516">_xll.FDS(A516,"FF_DEBT_LT(ANN_R,"&amp;F516&amp;","&amp;G516&amp;")")</f>
        <v>73950</v>
      </c>
      <c r="AR516" cm="1">
        <f t="array" ref="AR516">_xll.FDS(A516,"FF_RD_EXP(ANN_R,"&amp;F516&amp;","&amp;G516&amp;")")</f>
        <v>6200</v>
      </c>
      <c r="AS516" t="e" cm="1">
        <f t="array" ref="AS516">_xll.FDS(A516,"FF_PTX_INC_FOR(ANN_R,"&amp;F516&amp;","&amp;G516&amp;")")</f>
        <v>#N/A</v>
      </c>
      <c r="AT516" cm="1">
        <f t="array" ref="AT516">_xll.FDS(A516,"FF_MKT_VAL_PUBLIC(ANN_R,"&amp;[1]sample_report!E516&amp;")")</f>
        <v>54117.401016000003</v>
      </c>
    </row>
    <row r="517" spans="1:46" hidden="1" x14ac:dyDescent="0.25">
      <c r="A517" t="s">
        <v>566</v>
      </c>
      <c r="B517" t="s">
        <v>567</v>
      </c>
      <c r="C517" t="s">
        <v>502</v>
      </c>
      <c r="D517" t="str" cm="1">
        <f t="array" ref="D517">_xll.FDS(A517,"FF_MAJOR_IND_NAME")</f>
        <v>AUTOMOTIVE</v>
      </c>
      <c r="E517">
        <v>2016</v>
      </c>
      <c r="F517" s="4">
        <f t="shared" si="56"/>
        <v>42370</v>
      </c>
      <c r="G517" s="4">
        <f t="shared" si="57"/>
        <v>42735</v>
      </c>
      <c r="H517">
        <v>1</v>
      </c>
      <c r="I517" s="1" cm="1">
        <f t="array" ref="I517">_xll.FDS(A517,"FF_PTX_INC(ANN_R,"&amp;F517&amp;","&amp;G517&amp;",,,USD)")</f>
        <v>12008</v>
      </c>
      <c r="J517" s="1" cm="1">
        <f t="array" ref="J517">_xll.FDS(A517,"FF_MKT_VAL(ANN_R,"&amp;F517&amp;","&amp;G517&amp;",,,USD)")</f>
        <v>52260</v>
      </c>
      <c r="K517" s="1" cm="1">
        <f t="array" ref="K517">_xll.FDS(A517,"FF_SHLDRS_EQ(ANN_R,"&amp;F517&amp;","&amp;G517&amp;",,,USD)")</f>
        <v>43836</v>
      </c>
      <c r="L517" s="1" cm="1">
        <f t="array" ref="L517">_xll.FDS(A517,"FF_ASSETS(ANN_R,"&amp;F517&amp;","&amp;G517&amp;",,,USD)")</f>
        <v>221690</v>
      </c>
      <c r="M517" s="1" cm="1">
        <f t="array" ref="M517">_xll.FDS(A517,"FF_TAX_CF(ANN_R,"&amp;F517&amp;","&amp;G517&amp;",,,USD)")</f>
        <v>676</v>
      </c>
      <c r="N517" s="1" cm="1">
        <f t="array" ref="N517">_xll.FDS(A517,"FF_INC_TAX(ANN_R,"&amp;F517&amp;","&amp;G517&amp;",,,USD)")</f>
        <v>2739</v>
      </c>
      <c r="O517" s="1" cm="1">
        <f t="array" ref="O517">_xll.FDS(A517,"FF_NET_INC(ANN_R,"&amp;F517&amp;","&amp;G517&amp;")")</f>
        <v>9428</v>
      </c>
      <c r="P517" s="1" cm="1">
        <f t="array" ref="P517">_xll.FDS(A517,"FF_ROA(ANN_R,"&amp;F517&amp;","&amp;G517&amp;")")</f>
        <v>4.5323872431663297</v>
      </c>
      <c r="Q517" cm="1">
        <f t="array" ref="Q517">_xll.FDS(A517,"FF_TAX_RATE(ANN_R,"&amp;F517&amp;","&amp;G517&amp;")")</f>
        <v>22.809793471019301</v>
      </c>
      <c r="R517" t="e" cm="1">
        <f t="array" ref="R517">_xll.FDS(A517,"FF_TAX_REFUND(ANN_R,"&amp;F517&amp;","&amp;G517&amp;",,,,,""D=1"")")</f>
        <v>#N/A</v>
      </c>
      <c r="S517">
        <f t="shared" si="58"/>
        <v>3.1756180733162829</v>
      </c>
      <c r="T517" s="1" cm="1">
        <f t="array" ref="T517">_xll.FDS($A517,"FF_TAX_CF(ANN_R,"&amp;AE517&amp;","&amp;AF517&amp;",,,USD)")</f>
        <v>575</v>
      </c>
      <c r="U517" s="1" cm="1">
        <f t="array" ref="U517">_xll.FDS($A517,"FF_TAX_CF(ANN_R,"&amp;AG517&amp;","&amp;AH517&amp;",,,USD)")</f>
        <v>727</v>
      </c>
      <c r="V517" s="1" cm="1">
        <f t="array" ref="V517">_xll.FDS(A517,"FF_TAX_CF(ANN_R,"&amp;AI517&amp;","&amp;AJ517&amp;",,,USD)")</f>
        <v>947</v>
      </c>
      <c r="W517" s="1" cm="1">
        <f t="array" ref="W517">_xll.FDS(A517,"FF_TAX_CF(ANN_R,"&amp;AK517&amp;","&amp;AL517&amp;",,,USD)")</f>
        <v>800</v>
      </c>
      <c r="X517" s="1" cm="1">
        <f t="array" ref="X517">_xll.FDS(A517,"FF_TAX_CF(ANN_R,"&amp;F517&amp;","&amp;G517&amp;",,,USD)")</f>
        <v>676</v>
      </c>
      <c r="Y517" s="1" cm="1">
        <f t="array" ref="Y517">_xll.FDS($A517,"FF_PTX_INC(ANN_R,"&amp;AE517&amp;","&amp;AF517&amp;",,,USD)")</f>
        <v>-30257</v>
      </c>
      <c r="Z517" s="1" cm="1">
        <f t="array" ref="Z517">_xll.FDS($A517,"FF_PTX_INC(ANN_R,"&amp;AG517&amp;","&amp;AH517&amp;",,,USD)")</f>
        <v>7458</v>
      </c>
      <c r="AA517" s="1" cm="1">
        <f t="array" ref="AA517">_xll.FDS(A517,"FF_PTX_INC(ANN_R,"&amp;AI517&amp;","&amp;AJ517&amp;",,,USD)")</f>
        <v>4246</v>
      </c>
      <c r="AB517" s="1" cm="1">
        <f t="array" ref="AB517">_xll.FDS(A517,"FF_PTX_INC(ANN_R,"&amp;AK517&amp;","&amp;AL517&amp;",,,USD)")</f>
        <v>7718</v>
      </c>
      <c r="AC517" s="1" cm="1">
        <f t="array" ref="AC517">_xll.FDS(A517,"FF_PTX_INC(ANN_R,"&amp;F517&amp;","&amp;G517&amp;",,,USD)")</f>
        <v>12008</v>
      </c>
      <c r="AE517" s="6">
        <f t="shared" si="59"/>
        <v>40909</v>
      </c>
      <c r="AF517" s="6">
        <f t="shared" si="60"/>
        <v>41274</v>
      </c>
      <c r="AG517" s="6">
        <f t="shared" si="61"/>
        <v>41275</v>
      </c>
      <c r="AH517" s="6">
        <f t="shared" si="62"/>
        <v>41639</v>
      </c>
      <c r="AI517" s="6">
        <f>DATE(YEAR(F517)+AO517,MONTH(F517),DAY(F517))</f>
        <v>41640</v>
      </c>
      <c r="AJ517" s="6">
        <f>DATE(YEAR(G517)+AO517,MONTH(G517),DAY(G517))</f>
        <v>42004</v>
      </c>
      <c r="AK517" s="6">
        <f>DATE(YEAR(F517)+AP517,MONTH(F517),DAY(F517))</f>
        <v>42005</v>
      </c>
      <c r="AL517" s="6">
        <f>DATE(YEAR(G517)+AP517,MONTH(G517),DAY(G517))</f>
        <v>42369</v>
      </c>
      <c r="AM517" s="8">
        <v>-4</v>
      </c>
      <c r="AN517" s="8">
        <v>-3</v>
      </c>
      <c r="AO517">
        <v>-2</v>
      </c>
      <c r="AP517">
        <v>-1</v>
      </c>
      <c r="AQ517" cm="1">
        <f t="array" ref="AQ517">_xll.FDS(A517,"FF_DEBT_LT(ANN_R,"&amp;F517&amp;","&amp;G517&amp;")")</f>
        <v>51326</v>
      </c>
      <c r="AR517" cm="1">
        <f t="array" ref="AR517">_xll.FDS(A517,"FF_RD_EXP(ANN_R,"&amp;F517&amp;","&amp;G517&amp;")")</f>
        <v>6600</v>
      </c>
      <c r="AS517" t="e" cm="1">
        <f t="array" ref="AS517">_xll.FDS(A517,"FF_PTX_INC_FOR(ANN_R,"&amp;F517&amp;","&amp;G517&amp;")")</f>
        <v>#N/A</v>
      </c>
      <c r="AT517" cm="1">
        <f t="array" ref="AT517">_xll.FDS(A517,"FF_MKT_VAL_PUBLIC(ANN_R,"&amp;[1]sample_report!E517&amp;")")</f>
        <v>47434.729679999997</v>
      </c>
    </row>
    <row r="518" spans="1:46" hidden="1" x14ac:dyDescent="0.25">
      <c r="A518" t="s">
        <v>1232</v>
      </c>
      <c r="B518" t="s">
        <v>1233</v>
      </c>
      <c r="C518" t="s">
        <v>1054</v>
      </c>
      <c r="D518" t="str" cm="1">
        <f t="array" ref="D518">_xll.FDS(A518,"FF_MAJOR_IND_NAME")</f>
        <v>DRUGS, COSMETICS &amp; HEALTH CARE</v>
      </c>
      <c r="E518">
        <v>2020</v>
      </c>
      <c r="F518" s="4">
        <f t="shared" si="56"/>
        <v>43831</v>
      </c>
      <c r="G518" s="4">
        <f t="shared" si="57"/>
        <v>44196</v>
      </c>
      <c r="H518">
        <v>1</v>
      </c>
      <c r="I518" s="1" cm="1">
        <f t="array" ref="I518">_xll.FDS(A518,"FF_PTX_INC(ANN_R,"&amp;F518&amp;","&amp;G518&amp;",,,USD)")</f>
        <v>902.85248208046005</v>
      </c>
      <c r="J518" s="1" cm="1">
        <f t="array" ref="J518">_xll.FDS(A518,"FF_MKT_VAL(ANN_R,"&amp;F518&amp;","&amp;G518&amp;",,,USD)")</f>
        <v>26483.735080708499</v>
      </c>
      <c r="K518" s="1" cm="1">
        <f t="array" ref="K518">_xll.FDS(A518,"FF_SHLDRS_EQ(ANN_R,"&amp;F518&amp;","&amp;G518&amp;",,,USD)")</f>
        <v>3143.0920113921202</v>
      </c>
      <c r="L518" s="1" cm="1">
        <f t="array" ref="L518">_xll.FDS(A518,"FF_ASSETS(ANN_R,"&amp;F518&amp;","&amp;G518&amp;",,,USD)")</f>
        <v>3475.4664712548301</v>
      </c>
      <c r="M518" s="1" cm="1">
        <f t="array" ref="M518">_xll.FDS(A518,"FF_TAX_CF(ANN_R,"&amp;F518&amp;","&amp;G518&amp;",,,USD)")</f>
        <v>225.71312052011501</v>
      </c>
      <c r="N518" s="1" cm="1">
        <f t="array" ref="N518">_xll.FDS(A518,"FF_INC_TAX(ANN_R,"&amp;F518&amp;","&amp;G518&amp;",,,USD)")</f>
        <v>175.248804956675</v>
      </c>
      <c r="O518" s="1" cm="1">
        <f t="array" ref="O518">_xll.FDS(A518,"FF_NET_INC(ANN_R,"&amp;F518&amp;","&amp;G518&amp;")")</f>
        <v>4758</v>
      </c>
      <c r="P518" s="1" cm="1">
        <f t="array" ref="P518">_xll.FDS(A518,"FF_ROA(ANN_R,"&amp;F518&amp;","&amp;G518&amp;")")</f>
        <v>26.2242676440599</v>
      </c>
      <c r="Q518" cm="1">
        <f t="array" ref="Q518">_xll.FDS(A518,"FF_TAX_RATE(ANN_R,"&amp;F518&amp;","&amp;G518&amp;")")</f>
        <v>19.410569105691099</v>
      </c>
      <c r="R518" t="e" cm="1">
        <f t="array" ref="R518">_xll.FDS(A518,"FF_TAX_REFUND(ANN_R,"&amp;F518&amp;","&amp;G518&amp;",,,,,""D=1"")")</f>
        <v>#N/A</v>
      </c>
      <c r="S518">
        <f t="shared" si="58"/>
        <v>0.16509371533532835</v>
      </c>
      <c r="T518" s="1" cm="1">
        <f t="array" ref="T518">_xll.FDS($A518,"FF_TAX_CF(ANN_R,"&amp;AE518&amp;","&amp;AF518&amp;",,,USD)")</f>
        <v>-0.87081794659793399</v>
      </c>
      <c r="U518" s="1" cm="1">
        <f t="array" ref="U518">_xll.FDS($A518,"FF_TAX_CF(ANN_R,"&amp;AG518&amp;","&amp;AH518&amp;",,,USD)")</f>
        <v>27.4276462573111</v>
      </c>
      <c r="V518" s="1" cm="1">
        <f t="array" ref="V518">_xll.FDS(A518,"FF_TAX_CF(ANN_R,"&amp;AI518&amp;","&amp;AJ518&amp;",,,USD)")</f>
        <v>-7.33816415907443</v>
      </c>
      <c r="W518" s="1" cm="1">
        <f t="array" ref="W518">_xll.FDS(A518,"FF_TAX_CF(ANN_R,"&amp;AK518&amp;","&amp;AL518&amp;",,,USD)")</f>
        <v>71.356941521167798</v>
      </c>
      <c r="X518" s="1" cm="1">
        <f t="array" ref="X518">_xll.FDS(A518,"FF_TAX_CF(ANN_R,"&amp;F518&amp;","&amp;G518&amp;",,,USD)")</f>
        <v>225.71312052011501</v>
      </c>
      <c r="Y518" s="1" cm="1">
        <f t="array" ref="Y518">_xll.FDS($A518,"FF_PTX_INC(ANN_R,"&amp;AE518&amp;","&amp;AF518&amp;",,,USD)")</f>
        <v>167.92582275210299</v>
      </c>
      <c r="Z518" s="1" cm="1">
        <f t="array" ref="Z518">_xll.FDS($A518,"FF_PTX_INC(ANN_R,"&amp;AG518&amp;","&amp;AH518&amp;",,,USD)")</f>
        <v>161.29574624657599</v>
      </c>
      <c r="AA518" s="1" cm="1">
        <f t="array" ref="AA518">_xll.FDS(A518,"FF_PTX_INC(ANN_R,"&amp;AI518&amp;","&amp;AJ518&amp;",,,USD)")</f>
        <v>255.14781427638201</v>
      </c>
      <c r="AB518" s="1" cm="1">
        <f t="array" ref="AB518">_xll.FDS(A518,"FF_PTX_INC(ANN_R,"&amp;AK518&amp;","&amp;AL518&amp;",,,USD)")</f>
        <v>428.59137775003899</v>
      </c>
      <c r="AC518" s="1" cm="1">
        <f t="array" ref="AC518">_xll.FDS(A518,"FF_PTX_INC(ANN_R,"&amp;F518&amp;","&amp;G518&amp;",,,USD)")</f>
        <v>902.85248208046005</v>
      </c>
      <c r="AE518" s="6">
        <f t="shared" si="59"/>
        <v>42370</v>
      </c>
      <c r="AF518" s="6">
        <f t="shared" si="60"/>
        <v>42735</v>
      </c>
      <c r="AG518" s="6">
        <f t="shared" si="61"/>
        <v>42736</v>
      </c>
      <c r="AH518" s="6">
        <f t="shared" si="62"/>
        <v>43100</v>
      </c>
      <c r="AI518" s="6">
        <f>DATE(YEAR(F518)+AO518,MONTH(F518),DAY(F518))</f>
        <v>43101</v>
      </c>
      <c r="AJ518" s="6">
        <f>DATE(YEAR(G518)+AO518,MONTH(G518),DAY(G518))</f>
        <v>43465</v>
      </c>
      <c r="AK518" s="6">
        <f>DATE(YEAR(F518)+AP518,MONTH(F518),DAY(F518))</f>
        <v>43466</v>
      </c>
      <c r="AL518" s="6">
        <f>DATE(YEAR(G518)+AP518,MONTH(G518),DAY(G518))</f>
        <v>43830</v>
      </c>
      <c r="AM518" s="8">
        <v>-4</v>
      </c>
      <c r="AN518" s="8">
        <v>-3</v>
      </c>
      <c r="AO518">
        <v>-2</v>
      </c>
      <c r="AP518">
        <v>-1</v>
      </c>
      <c r="AQ518" cm="1">
        <f t="array" ref="AQ518">_xll.FDS(A518,"FF_DEBT_LT(ANN_R,"&amp;F518&amp;","&amp;G518&amp;")")</f>
        <v>277</v>
      </c>
      <c r="AR518" cm="1">
        <f t="array" ref="AR518">_xll.FDS(A518,"FF_RD_EXP(ANN_R,"&amp;F518&amp;","&amp;G518&amp;")")</f>
        <v>2937</v>
      </c>
      <c r="AS518" t="e" cm="1">
        <f t="array" ref="AS518">_xll.FDS(A518,"FF_PTX_INC_FOR(ANN_R,"&amp;F518&amp;","&amp;G518&amp;")")</f>
        <v>#N/A</v>
      </c>
      <c r="AT518" cm="1">
        <f t="array" ref="AT518">_xll.FDS(A518,"FF_MKT_VAL_PUBLIC(ANN_R,"&amp;[1]sample_report!E518&amp;")")</f>
        <v>158734.63275776699</v>
      </c>
    </row>
    <row r="519" spans="1:46" hidden="1" x14ac:dyDescent="0.25">
      <c r="A519" t="s">
        <v>1232</v>
      </c>
      <c r="B519" t="s">
        <v>1233</v>
      </c>
      <c r="C519" t="s">
        <v>1054</v>
      </c>
      <c r="D519" t="str" cm="1">
        <f t="array" ref="D519">_xll.FDS(A519,"FF_MAJOR_IND_NAME")</f>
        <v>DRUGS, COSMETICS &amp; HEALTH CARE</v>
      </c>
      <c r="E519">
        <v>2016</v>
      </c>
      <c r="F519" s="4">
        <f t="shared" si="56"/>
        <v>42370</v>
      </c>
      <c r="G519" s="4">
        <f t="shared" si="57"/>
        <v>42735</v>
      </c>
      <c r="H519">
        <v>1</v>
      </c>
      <c r="I519" s="1" cm="1">
        <f t="array" ref="I519">_xll.FDS(A519,"FF_PTX_INC(ANN_R,"&amp;F519&amp;","&amp;G519&amp;",,,USD)")</f>
        <v>167.92582275210299</v>
      </c>
      <c r="J519" s="1" cm="1">
        <f t="array" ref="J519">_xll.FDS(A519,"FF_MKT_VAL(ANN_R,"&amp;F519&amp;","&amp;G519&amp;",,,USD)")</f>
        <v>10025.2232351438</v>
      </c>
      <c r="K519" s="1" cm="1">
        <f t="array" ref="K519">_xll.FDS(A519,"FF_SHLDRS_EQ(ANN_R,"&amp;F519&amp;","&amp;G519&amp;",,,USD)")</f>
        <v>684.68140226781395</v>
      </c>
      <c r="L519" s="1" cm="1">
        <f t="array" ref="L519">_xll.FDS(A519,"FF_ASSETS(ANN_R,"&amp;F519&amp;","&amp;G519&amp;",,,USD)")</f>
        <v>743.059593952</v>
      </c>
      <c r="M519" s="1" cm="1">
        <f t="array" ref="M519">_xll.FDS(A519,"FF_TAX_CF(ANN_R,"&amp;F519&amp;","&amp;G519&amp;",,,USD)")</f>
        <v>-0.87081794659793399</v>
      </c>
      <c r="N519" s="1" cm="1">
        <f t="array" ref="N519">_xll.FDS(A519,"FF_INC_TAX(ANN_R,"&amp;F519&amp;","&amp;G519&amp;",,,USD)")</f>
        <v>-8.4478701258599695</v>
      </c>
      <c r="O519" s="1" cm="1">
        <f t="array" ref="O519">_xll.FDS(A519,"FF_NET_INC(ANN_R,"&amp;F519&amp;","&amp;G519&amp;")")</f>
        <v>1187.075</v>
      </c>
      <c r="P519" s="1" cm="1">
        <f t="array" ref="P519">_xll.FDS(A519,"FF_ROA(ANN_R,"&amp;F519&amp;","&amp;G519&amp;")")</f>
        <v>25.9731550379048</v>
      </c>
      <c r="Q519" cm="1">
        <f t="array" ref="Q519">_xll.FDS(A519,"FF_TAX_RATE(ANN_R,"&amp;F519&amp;","&amp;G519&amp;")")</f>
        <v>-5.0307153405054104</v>
      </c>
      <c r="R519" t="e" cm="1">
        <f t="array" ref="R519">_xll.FDS(A519,"FF_TAX_REFUND(ANN_R,"&amp;F519&amp;","&amp;G519&amp;",,,,,""D=1"")")</f>
        <v>#N/A</v>
      </c>
      <c r="S519">
        <f t="shared" si="58"/>
        <v>-1.0395217137643601E-2</v>
      </c>
      <c r="T519" s="1" cm="1">
        <f t="array" ref="T519">_xll.FDS($A519,"FF_TAX_CF(ANN_R,"&amp;AE519&amp;","&amp;AF519&amp;",,,USD)")</f>
        <v>-0.85312363171577499</v>
      </c>
      <c r="U519" s="1" cm="1">
        <f t="array" ref="U519">_xll.FDS($A519,"FF_TAX_CF(ANN_R,"&amp;AG519&amp;","&amp;AH519&amp;",,,USD)")</f>
        <v>9.2568122148513794E-3</v>
      </c>
      <c r="V519" s="1" cm="1">
        <f t="array" ref="V519">_xll.FDS(A519,"FF_TAX_CF(ANN_R,"&amp;AI519&amp;","&amp;AJ519&amp;",,,USD)")</f>
        <v>-0.77813844513893105</v>
      </c>
      <c r="W519" s="1" cm="1">
        <f t="array" ref="W519">_xll.FDS(A519,"FF_TAX_CF(ANN_R,"&amp;AK519&amp;","&amp;AL519&amp;",,,USD)")</f>
        <v>-0.88995781451463696</v>
      </c>
      <c r="X519" s="1" cm="1">
        <f t="array" ref="X519">_xll.FDS(A519,"FF_TAX_CF(ANN_R,"&amp;F519&amp;","&amp;G519&amp;",,,USD)")</f>
        <v>-0.87081794659793399</v>
      </c>
      <c r="Y519" s="1" cm="1">
        <f t="array" ref="Y519">_xll.FDS($A519,"FF_PTX_INC(ANN_R,"&amp;AE519&amp;","&amp;AF519&amp;",,,USD)")</f>
        <v>-19.6855171985775</v>
      </c>
      <c r="Z519" s="1" cm="1">
        <f t="array" ref="Z519">_xll.FDS($A519,"FF_PTX_INC(ANN_R,"&amp;AG519&amp;","&amp;AH519&amp;",,,USD)")</f>
        <v>11.6425775476098</v>
      </c>
      <c r="AA519" s="1" cm="1">
        <f t="array" ref="AA519">_xll.FDS(A519,"FF_PTX_INC(ANN_R,"&amp;AI519&amp;","&amp;AJ519&amp;",,,USD)")</f>
        <v>52.910211321353898</v>
      </c>
      <c r="AB519" s="1" cm="1">
        <f t="array" ref="AB519">_xll.FDS(A519,"FF_PTX_INC(ANN_R,"&amp;AK519&amp;","&amp;AL519&amp;",,,USD)")</f>
        <v>112.623968151659</v>
      </c>
      <c r="AC519" s="1" cm="1">
        <f t="array" ref="AC519">_xll.FDS(A519,"FF_PTX_INC(ANN_R,"&amp;F519&amp;","&amp;G519&amp;",,,USD)")</f>
        <v>167.92582275210299</v>
      </c>
      <c r="AE519" s="6">
        <f t="shared" si="59"/>
        <v>40909</v>
      </c>
      <c r="AF519" s="6">
        <f t="shared" si="60"/>
        <v>41274</v>
      </c>
      <c r="AG519" s="6">
        <f t="shared" si="61"/>
        <v>41275</v>
      </c>
      <c r="AH519" s="6">
        <f t="shared" si="62"/>
        <v>41639</v>
      </c>
      <c r="AI519" s="6">
        <f>DATE(YEAR(F519)+AO519,MONTH(F519),DAY(F519))</f>
        <v>41640</v>
      </c>
      <c r="AJ519" s="6">
        <f>DATE(YEAR(G519)+AO519,MONTH(G519),DAY(G519))</f>
        <v>42004</v>
      </c>
      <c r="AK519" s="6">
        <f>DATE(YEAR(F519)+AP519,MONTH(F519),DAY(F519))</f>
        <v>42005</v>
      </c>
      <c r="AL519" s="6">
        <f>DATE(YEAR(G519)+AP519,MONTH(G519),DAY(G519))</f>
        <v>42369</v>
      </c>
      <c r="AM519" s="8">
        <v>-4</v>
      </c>
      <c r="AN519" s="8">
        <v>-3</v>
      </c>
      <c r="AO519">
        <v>-2</v>
      </c>
      <c r="AP519">
        <v>-1</v>
      </c>
      <c r="AQ519" cm="1">
        <f t="array" ref="AQ519">_xll.FDS(A519,"FF_DEBT_LT(ANN_R,"&amp;F519&amp;","&amp;G519&amp;")")</f>
        <v>0</v>
      </c>
      <c r="AR519" cm="1">
        <f t="array" ref="AR519">_xll.FDS(A519,"FF_RD_EXP(ANN_R,"&amp;F519&amp;","&amp;G519&amp;")")</f>
        <v>620.07899999999995</v>
      </c>
      <c r="AS519" t="e" cm="1">
        <f t="array" ref="AS519">_xll.FDS(A519,"FF_PTX_INC_FOR(ANN_R,"&amp;F519&amp;","&amp;G519&amp;")")</f>
        <v>#N/A</v>
      </c>
      <c r="AT519" cm="1">
        <f t="array" ref="AT519">_xll.FDS(A519,"FF_MKT_VAL_PUBLIC(ANN_R,"&amp;[1]sample_report!E519&amp;")")</f>
        <v>66371.925675281294</v>
      </c>
    </row>
    <row r="520" spans="1:46" hidden="1" x14ac:dyDescent="0.25">
      <c r="A520" t="s">
        <v>839</v>
      </c>
      <c r="B520" t="s">
        <v>840</v>
      </c>
      <c r="C520" t="s">
        <v>502</v>
      </c>
      <c r="D520" t="str" cm="1">
        <f t="array" ref="D520">_xll.FDS(A520,"FF_MAJOR_IND_NAME")</f>
        <v>MISCELLANEOUS</v>
      </c>
      <c r="E520">
        <v>2020</v>
      </c>
      <c r="F520" s="4">
        <f t="shared" si="56"/>
        <v>43831</v>
      </c>
      <c r="G520" s="4">
        <f t="shared" si="57"/>
        <v>44196</v>
      </c>
      <c r="H520">
        <v>1</v>
      </c>
      <c r="I520" s="1" cm="1">
        <f t="array" ref="I520">_xll.FDS(A520,"FF_PTX_INC(ANN_R,"&amp;F520&amp;","&amp;G520&amp;",,,USD)")</f>
        <v>379.36799999999999</v>
      </c>
      <c r="J520" s="1" cm="1">
        <f t="array" ref="J520">_xll.FDS(A520,"FF_MKT_VAL(ANN_R,"&amp;F520&amp;","&amp;G520&amp;",,,USD)")</f>
        <v>14497.505864049999</v>
      </c>
      <c r="K520" s="1" cm="1">
        <f t="array" ref="K520">_xll.FDS(A520,"FF_SHLDRS_EQ(ANN_R,"&amp;F520&amp;","&amp;G520&amp;",,,USD)")</f>
        <v>3204.7959999999998</v>
      </c>
      <c r="L520" s="1" cm="1">
        <f t="array" ref="L520">_xll.FDS(A520,"FF_ASSETS(ANN_R,"&amp;F520&amp;","&amp;G520&amp;",,,USD)")</f>
        <v>13440.215</v>
      </c>
      <c r="M520" s="1" cm="1">
        <f t="array" ref="M520">_xll.FDS(A520,"FF_TAX_CF(ANN_R,"&amp;F520&amp;","&amp;G520&amp;",,,USD)")</f>
        <v>223.01900000000001</v>
      </c>
      <c r="N520" s="1" cm="1">
        <f t="array" ref="N520">_xll.FDS(A520,"FF_INC_TAX(ANN_R,"&amp;F520&amp;","&amp;G520&amp;",,,USD)")</f>
        <v>215.97300000000001</v>
      </c>
      <c r="O520" s="1" cm="1">
        <f t="array" ref="O520">_xll.FDS(A520,"FF_NET_INC(ANN_R,"&amp;F520&amp;","&amp;G520&amp;")")</f>
        <v>163.39500000000001</v>
      </c>
      <c r="P520" s="1" cm="1">
        <f t="array" ref="P520">_xll.FDS(A520,"FF_ROA(ANN_R,"&amp;F520&amp;","&amp;G520&amp;")")</f>
        <v>1.16353989575674</v>
      </c>
      <c r="Q520" cm="1">
        <f t="array" ref="Q520">_xll.FDS(A520,"FF_TAX_RATE(ANN_R,"&amp;F520&amp;","&amp;G520&amp;")")</f>
        <v>56.929683051812503</v>
      </c>
      <c r="R520" t="e" cm="1">
        <f t="array" ref="R520">_xll.FDS(A520,"FF_TAX_REFUND(ANN_R,"&amp;F520&amp;","&amp;G520&amp;",,,,,""D=1"")")</f>
        <v>#N/A</v>
      </c>
      <c r="S520">
        <f t="shared" si="58"/>
        <v>0.32674514554883488</v>
      </c>
      <c r="T520" s="1" cm="1">
        <f t="array" ref="T520">_xll.FDS($A520,"FF_TAX_CF(ANN_R,"&amp;AE520&amp;","&amp;AF520&amp;",,,USD)")</f>
        <v>374.86500000000001</v>
      </c>
      <c r="U520" s="1" cm="1">
        <f t="array" ref="U520">_xll.FDS($A520,"FF_TAX_CF(ANN_R,"&amp;AG520&amp;","&amp;AH520&amp;",,,USD)")</f>
        <v>298.827</v>
      </c>
      <c r="V520" s="1" cm="1">
        <f t="array" ref="V520">_xll.FDS(A520,"FF_TAX_CF(ANN_R,"&amp;AI520&amp;","&amp;AJ520&amp;",,,USD)")</f>
        <v>236.536</v>
      </c>
      <c r="W520" s="1" cm="1">
        <f t="array" ref="W520">_xll.FDS(A520,"FF_TAX_CF(ANN_R,"&amp;AK520&amp;","&amp;AL520&amp;",,,USD)")</f>
        <v>303.73599999999999</v>
      </c>
      <c r="X520" s="1" cm="1">
        <f t="array" ref="X520">_xll.FDS(A520,"FF_TAX_CF(ANN_R,"&amp;F520&amp;","&amp;G520&amp;",,,USD)")</f>
        <v>223.01900000000001</v>
      </c>
      <c r="Y520" s="1" cm="1">
        <f t="array" ref="Y520">_xll.FDS($A520,"FF_PTX_INC(ANN_R,"&amp;AE520&amp;","&amp;AF520&amp;",,,USD)")</f>
        <v>1074.3399999999999</v>
      </c>
      <c r="Z520" s="1" cm="1">
        <f t="array" ref="Z520">_xll.FDS($A520,"FF_PTX_INC(ANN_R,"&amp;AG520&amp;","&amp;AH520&amp;",,,USD)")</f>
        <v>1009.268</v>
      </c>
      <c r="AA520" s="1" cm="1">
        <f t="array" ref="AA520">_xll.FDS(A520,"FF_PTX_INC(ANN_R,"&amp;AI520&amp;","&amp;AJ520&amp;",,,USD)")</f>
        <v>1075.6120000000001</v>
      </c>
      <c r="AB520" s="1" cm="1">
        <f t="array" ref="AB520">_xll.FDS(A520,"FF_PTX_INC(ANN_R,"&amp;AK520&amp;","&amp;AL520&amp;",,,USD)")</f>
        <v>859.28300000000002</v>
      </c>
      <c r="AC520" s="1" cm="1">
        <f t="array" ref="AC520">_xll.FDS(A520,"FF_PTX_INC(ANN_R,"&amp;F520&amp;","&amp;G520&amp;",,,USD)")</f>
        <v>379.36799999999999</v>
      </c>
      <c r="AE520" s="6">
        <f t="shared" si="59"/>
        <v>42370</v>
      </c>
      <c r="AF520" s="6">
        <f t="shared" si="60"/>
        <v>42735</v>
      </c>
      <c r="AG520" s="6">
        <f t="shared" si="61"/>
        <v>42736</v>
      </c>
      <c r="AH520" s="6">
        <f t="shared" si="62"/>
        <v>43100</v>
      </c>
      <c r="AI520" s="6">
        <f>DATE(YEAR(F520)+AO520,MONTH(F520),DAY(F520))</f>
        <v>43101</v>
      </c>
      <c r="AJ520" s="6">
        <f>DATE(YEAR(G520)+AO520,MONTH(G520),DAY(G520))</f>
        <v>43465</v>
      </c>
      <c r="AK520" s="6">
        <f>DATE(YEAR(F520)+AP520,MONTH(F520),DAY(F520))</f>
        <v>43466</v>
      </c>
      <c r="AL520" s="6">
        <f>DATE(YEAR(G520)+AP520,MONTH(G520),DAY(G520))</f>
        <v>43830</v>
      </c>
      <c r="AM520" s="8">
        <v>-4</v>
      </c>
      <c r="AN520" s="8">
        <v>-3</v>
      </c>
      <c r="AO520">
        <v>-2</v>
      </c>
      <c r="AP520">
        <v>-1</v>
      </c>
      <c r="AQ520" cm="1">
        <f t="array" ref="AQ520">_xll.FDS(A520,"FF_DEBT_LT(ANN_R,"&amp;F520&amp;","&amp;G520&amp;")")</f>
        <v>3305.9079999999999</v>
      </c>
      <c r="AR520" cm="1">
        <f t="array" ref="AR520">_xll.FDS(A520,"FF_RD_EXP(ANN_R,"&amp;F520&amp;","&amp;G520&amp;")")</f>
        <v>0</v>
      </c>
      <c r="AS520" cm="1">
        <f t="array" ref="AS520">_xll.FDS(A520,"FF_PTX_INC_FOR(ANN_R,"&amp;F520&amp;","&amp;G520&amp;")")</f>
        <v>-327.226</v>
      </c>
      <c r="AT520" cm="1">
        <f t="array" ref="AT520">_xll.FDS(A520,"FF_MKT_VAL_PUBLIC(ANN_R,"&amp;[1]sample_report!E520&amp;")")</f>
        <v>14099.7377956581</v>
      </c>
    </row>
    <row r="521" spans="1:46" hidden="1" x14ac:dyDescent="0.25">
      <c r="A521" t="s">
        <v>839</v>
      </c>
      <c r="B521" t="s">
        <v>840</v>
      </c>
      <c r="C521" t="s">
        <v>502</v>
      </c>
      <c r="D521" t="str" cm="1">
        <f t="array" ref="D521">_xll.FDS(A521,"FF_MAJOR_IND_NAME")</f>
        <v>MISCELLANEOUS</v>
      </c>
      <c r="E521">
        <v>2016</v>
      </c>
      <c r="F521" s="4">
        <f t="shared" si="56"/>
        <v>42370</v>
      </c>
      <c r="G521" s="4">
        <f t="shared" si="57"/>
        <v>42735</v>
      </c>
      <c r="H521" s="5">
        <v>0</v>
      </c>
      <c r="I521" s="1" cm="1">
        <f t="array" ref="I521">_xll.FDS(A521,"FF_PTX_INC(ANN_R,"&amp;F521&amp;","&amp;G521&amp;",,,USD)")</f>
        <v>1074.3399999999999</v>
      </c>
      <c r="J521" s="1" cm="1">
        <f t="array" ref="J521">_xll.FDS(A521,"FF_MKT_VAL(ANN_R,"&amp;F521&amp;","&amp;G521&amp;",,,USD)")</f>
        <v>14179.13171788</v>
      </c>
      <c r="K521" s="1" cm="1">
        <f t="array" ref="K521">_xll.FDS(A521,"FF_SHLDRS_EQ(ANN_R,"&amp;F521&amp;","&amp;G521&amp;",,,USD)")</f>
        <v>3193.7280000000001</v>
      </c>
      <c r="L521" s="1" cm="1">
        <f t="array" ref="L521">_xll.FDS(A521,"FF_ASSETS(ANN_R,"&amp;F521&amp;","&amp;G521&amp;",,,USD)")</f>
        <v>8859.4</v>
      </c>
      <c r="M521" s="1" cm="1">
        <f t="array" ref="M521">_xll.FDS(A521,"FF_TAX_CF(ANN_R,"&amp;F521&amp;","&amp;G521&amp;",,,USD)")</f>
        <v>374.86500000000001</v>
      </c>
      <c r="N521" s="1" cm="1">
        <f t="array" ref="N521">_xll.FDS(A521,"FF_INC_TAX(ANN_R,"&amp;F521&amp;","&amp;G521&amp;",,,USD)")</f>
        <v>387.1</v>
      </c>
      <c r="O521" s="1" cm="1">
        <f t="array" ref="O521">_xll.FDS(A521,"FF_NET_INC(ANN_R,"&amp;F521&amp;","&amp;G521&amp;")")</f>
        <v>687.24</v>
      </c>
      <c r="P521" s="1" cm="1">
        <f t="array" ref="P521">_xll.FDS(A521,"FF_ROA(ANN_R,"&amp;F521&amp;","&amp;G521&amp;")")</f>
        <v>8.0831932353538392</v>
      </c>
      <c r="Q521" cm="1">
        <f t="array" ref="Q521">_xll.FDS(A521,"FF_TAX_RATE(ANN_R,"&amp;F521&amp;","&amp;G521&amp;")")</f>
        <v>36.031423944002803</v>
      </c>
      <c r="R521" t="e" cm="1">
        <f t="array" ref="R521">_xll.FDS(A521,"FF_TAX_REFUND(ANN_R,"&amp;F521&amp;","&amp;G521&amp;",,,,,""D=1"")")</f>
        <v>#N/A</v>
      </c>
      <c r="S521">
        <f t="shared" si="58"/>
        <v>0.34567807821385255</v>
      </c>
      <c r="T521" s="1" cm="1">
        <f t="array" ref="T521">_xll.FDS($A521,"FF_TAX_CF(ANN_R,"&amp;AE521&amp;","&amp;AF521&amp;",,,USD)")</f>
        <v>381.40699999999998</v>
      </c>
      <c r="U521" s="1" cm="1">
        <f t="array" ref="U521">_xll.FDS($A521,"FF_TAX_CF(ANN_R,"&amp;AG521&amp;","&amp;AH521&amp;",,,USD)")</f>
        <v>342.37200000000001</v>
      </c>
      <c r="V521" s="1" cm="1">
        <f t="array" ref="V521">_xll.FDS(A521,"FF_TAX_CF(ANN_R,"&amp;AI521&amp;","&amp;AJ521&amp;",,,USD)")</f>
        <v>408.60399999999998</v>
      </c>
      <c r="W521" s="1" cm="1">
        <f t="array" ref="W521">_xll.FDS(A521,"FF_TAX_CF(ANN_R,"&amp;AK521&amp;","&amp;AL521&amp;",,,USD)")</f>
        <v>352.15300000000002</v>
      </c>
      <c r="X521" s="1" cm="1">
        <f t="array" ref="X521">_xll.FDS(A521,"FF_TAX_CF(ANN_R,"&amp;F521&amp;","&amp;G521&amp;",,,USD)")</f>
        <v>374.86500000000001</v>
      </c>
      <c r="Y521" s="1" cm="1">
        <f t="array" ref="Y521">_xll.FDS($A521,"FF_PTX_INC(ANN_R,"&amp;AE521&amp;","&amp;AF521&amp;",,,USD)")</f>
        <v>1018.932</v>
      </c>
      <c r="Z521" s="1" cm="1">
        <f t="array" ref="Z521">_xll.FDS($A521,"FF_PTX_INC(ANN_R,"&amp;AG521&amp;","&amp;AH521&amp;",,,USD)")</f>
        <v>1044.3040000000001</v>
      </c>
      <c r="AA521" s="1" cm="1">
        <f t="array" ref="AA521">_xll.FDS(A521,"FF_PTX_INC(ANN_R,"&amp;AI521&amp;","&amp;AJ521&amp;",,,USD)")</f>
        <v>1117.739</v>
      </c>
      <c r="AB521" s="1" cm="1">
        <f t="array" ref="AB521">_xll.FDS(A521,"FF_PTX_INC(ANN_R,"&amp;AK521&amp;","&amp;AL521&amp;",,,USD)")</f>
        <v>1123.681</v>
      </c>
      <c r="AC521" s="1" cm="1">
        <f t="array" ref="AC521">_xll.FDS(A521,"FF_PTX_INC(ANN_R,"&amp;F521&amp;","&amp;G521&amp;",,,USD)")</f>
        <v>1074.3399999999999</v>
      </c>
      <c r="AE521" s="6">
        <f t="shared" si="59"/>
        <v>40909</v>
      </c>
      <c r="AF521" s="6">
        <f t="shared" si="60"/>
        <v>41274</v>
      </c>
      <c r="AG521" s="6">
        <f t="shared" si="61"/>
        <v>41275</v>
      </c>
      <c r="AH521" s="6">
        <f t="shared" si="62"/>
        <v>41639</v>
      </c>
      <c r="AI521" s="6">
        <f>DATE(YEAR(F521)+AO521,MONTH(F521),DAY(F521))</f>
        <v>41640</v>
      </c>
      <c r="AJ521" s="6">
        <f>DATE(YEAR(G521)+AO521,MONTH(G521),DAY(G521))</f>
        <v>42004</v>
      </c>
      <c r="AK521" s="6">
        <f>DATE(YEAR(F521)+AP521,MONTH(F521),DAY(F521))</f>
        <v>42005</v>
      </c>
      <c r="AL521" s="6">
        <f>DATE(YEAR(G521)+AP521,MONTH(G521),DAY(G521))</f>
        <v>42369</v>
      </c>
      <c r="AM521" s="8">
        <v>-4</v>
      </c>
      <c r="AN521" s="8">
        <v>-3</v>
      </c>
      <c r="AO521">
        <v>-2</v>
      </c>
      <c r="AP521">
        <v>-1</v>
      </c>
      <c r="AQ521" cm="1">
        <f t="array" ref="AQ521">_xll.FDS(A521,"FF_DEBT_LT(ANN_R,"&amp;F521&amp;","&amp;G521&amp;")")</f>
        <v>589.221</v>
      </c>
      <c r="AR521" cm="1">
        <f t="array" ref="AR521">_xll.FDS(A521,"FF_RD_EXP(ANN_R,"&amp;F521&amp;","&amp;G521&amp;")")</f>
        <v>0</v>
      </c>
      <c r="AS521" cm="1">
        <f t="array" ref="AS521">_xll.FDS(A521,"FF_PTX_INC_FOR(ANN_R,"&amp;F521&amp;","&amp;G521&amp;")")</f>
        <v>139.864</v>
      </c>
      <c r="AT521" cm="1">
        <f t="array" ref="AT521">_xll.FDS(A521,"FF_MKT_VAL_PUBLIC(ANN_R,"&amp;[1]sample_report!E521&amp;")")</f>
        <v>13790.708583600401</v>
      </c>
    </row>
    <row r="522" spans="1:46" hidden="1" x14ac:dyDescent="0.25">
      <c r="A522" t="s">
        <v>892</v>
      </c>
      <c r="B522" t="s">
        <v>893</v>
      </c>
      <c r="C522" t="s">
        <v>502</v>
      </c>
      <c r="D522" t="str" cm="1">
        <f t="array" ref="D522">_xll.FDS(A522,"FF_MAJOR_IND_NAME")</f>
        <v>MISCELLANEOUS</v>
      </c>
      <c r="E522">
        <v>2020</v>
      </c>
      <c r="F522" s="4">
        <f t="shared" si="56"/>
        <v>43831</v>
      </c>
      <c r="G522" s="4">
        <f t="shared" si="57"/>
        <v>44196</v>
      </c>
      <c r="H522">
        <v>1</v>
      </c>
      <c r="I522" s="1" cm="1">
        <f t="array" ref="I522">_xll.FDS(A522,"FF_PTX_INC(ANN_R,"&amp;F522&amp;","&amp;G522&amp;",,,USD)")</f>
        <v>-495.4</v>
      </c>
      <c r="J522" s="1" cm="1">
        <f t="array" ref="J522">_xll.FDS(A522,"FF_MKT_VAL(ANN_R,"&amp;F522&amp;","&amp;G522&amp;",,,USD)")</f>
        <v>14031.57315</v>
      </c>
      <c r="K522" s="1" cm="1">
        <f t="array" ref="K522">_xll.FDS(A522,"FF_SHLDRS_EQ(ANN_R,"&amp;F522&amp;","&amp;G522&amp;",,,USD)")</f>
        <v>-12.9</v>
      </c>
      <c r="L522" s="1" cm="1">
        <f t="array" ref="L522">_xll.FDS(A522,"FF_ASSETS(ANN_R,"&amp;F522&amp;","&amp;G522&amp;",,,USD)")</f>
        <v>6432.9</v>
      </c>
      <c r="M522" s="1" cm="1">
        <f t="array" ref="M522">_xll.FDS(A522,"FF_TAX_CF(ANN_R,"&amp;F522&amp;","&amp;G522&amp;",,,USD)")</f>
        <v>16.2</v>
      </c>
      <c r="N522" s="1" cm="1">
        <f t="array" ref="N522">_xll.FDS(A522,"FF_INC_TAX(ANN_R,"&amp;F522&amp;","&amp;G522&amp;",,,USD)")</f>
        <v>-1.3</v>
      </c>
      <c r="O522" s="1" cm="1">
        <f t="array" ref="O522">_xll.FDS(A522,"FF_NET_INC(ANN_R,"&amp;F522&amp;","&amp;G522&amp;")")</f>
        <v>-495.1</v>
      </c>
      <c r="P522" s="1" cm="1">
        <f t="array" ref="P522">_xll.FDS(A522,"FF_ROA(ANN_R,"&amp;F522&amp;","&amp;G522&amp;")")</f>
        <v>-7.7759716038039599</v>
      </c>
      <c r="Q522" t="e" cm="1">
        <f t="array" ref="Q522">_xll.FDS(A522,"FF_TAX_RATE(ANN_R,"&amp;F522&amp;","&amp;G522&amp;")")</f>
        <v>#N/A</v>
      </c>
      <c r="R522" t="e" cm="1">
        <f t="array" ref="R522">_xll.FDS(A522,"FF_TAX_REFUND(ANN_R,"&amp;F522&amp;","&amp;G522&amp;",,,,,""D=1"")")</f>
        <v>#N/A</v>
      </c>
      <c r="S522">
        <f t="shared" si="58"/>
        <v>-0.31181775035595644</v>
      </c>
      <c r="T522" s="1" cm="1">
        <f t="array" ref="T522">_xll.FDS($A522,"FF_TAX_CF(ANN_R,"&amp;AE522&amp;","&amp;AF522&amp;",,,USD)")</f>
        <v>4</v>
      </c>
      <c r="U522" s="1" cm="1">
        <f t="array" ref="U522">_xll.FDS($A522,"FF_TAX_CF(ANN_R,"&amp;AG522&amp;","&amp;AH522&amp;",,,USD)")</f>
        <v>16.600000000000001</v>
      </c>
      <c r="V522" s="1" cm="1">
        <f t="array" ref="V522">_xll.FDS(A522,"FF_TAX_CF(ANN_R,"&amp;AI522&amp;","&amp;AJ522&amp;",,,USD)")</f>
        <v>22.8</v>
      </c>
      <c r="W522" s="1" cm="1">
        <f t="array" ref="W522">_xll.FDS(A522,"FF_TAX_CF(ANN_R,"&amp;AK522&amp;","&amp;AL522&amp;",,,USD)")</f>
        <v>6.1</v>
      </c>
      <c r="X522" s="1" cm="1">
        <f t="array" ref="X522">_xll.FDS(A522,"FF_TAX_CF(ANN_R,"&amp;F522&amp;","&amp;G522&amp;",,,USD)")</f>
        <v>16.2</v>
      </c>
      <c r="Y522" s="1" cm="1">
        <f t="array" ref="Y522">_xll.FDS($A522,"FF_PTX_INC(ANN_R,"&amp;AE522&amp;","&amp;AF522&amp;",,,USD)")</f>
        <v>-21.5</v>
      </c>
      <c r="Z522" s="1" cm="1">
        <f t="array" ref="Z522">_xll.FDS($A522,"FF_PTX_INC(ANN_R,"&amp;AG522&amp;","&amp;AH522&amp;",,,USD)")</f>
        <v>106.8</v>
      </c>
      <c r="AA522" s="1" cm="1">
        <f t="array" ref="AA522">_xll.FDS(A522,"FF_PTX_INC(ANN_R,"&amp;AI522&amp;","&amp;AJ522&amp;",,,USD)")</f>
        <v>73</v>
      </c>
      <c r="AB522" s="1" cm="1">
        <f t="array" ref="AB522">_xll.FDS(A522,"FF_PTX_INC(ANN_R,"&amp;AK522&amp;","&amp;AL522&amp;",,,USD)")</f>
        <v>126.4</v>
      </c>
      <c r="AC522" s="1" cm="1">
        <f t="array" ref="AC522">_xll.FDS(A522,"FF_PTX_INC(ANN_R,"&amp;F522&amp;","&amp;G522&amp;",,,USD)")</f>
        <v>-495.4</v>
      </c>
      <c r="AE522" s="6">
        <f t="shared" si="59"/>
        <v>42370</v>
      </c>
      <c r="AF522" s="6">
        <f t="shared" si="60"/>
        <v>42735</v>
      </c>
      <c r="AG522" s="6">
        <f t="shared" si="61"/>
        <v>42736</v>
      </c>
      <c r="AH522" s="6">
        <f t="shared" si="62"/>
        <v>43100</v>
      </c>
      <c r="AI522" s="6">
        <f>DATE(YEAR(F522)+AO522,MONTH(F522),DAY(F522))</f>
        <v>43101</v>
      </c>
      <c r="AJ522" s="6">
        <f>DATE(YEAR(G522)+AO522,MONTH(G522),DAY(G522))</f>
        <v>43465</v>
      </c>
      <c r="AK522" s="6">
        <f>DATE(YEAR(F522)+AP522,MONTH(F522),DAY(F522))</f>
        <v>43466</v>
      </c>
      <c r="AL522" s="6">
        <f>DATE(YEAR(G522)+AP522,MONTH(G522),DAY(G522))</f>
        <v>43830</v>
      </c>
      <c r="AM522" s="8">
        <v>-4</v>
      </c>
      <c r="AN522" s="8">
        <v>-3</v>
      </c>
      <c r="AO522">
        <v>-2</v>
      </c>
      <c r="AP522">
        <v>-1</v>
      </c>
      <c r="AQ522" cm="1">
        <f t="array" ref="AQ522">_xll.FDS(A522,"FF_DEBT_LT(ANN_R,"&amp;F522&amp;","&amp;G522&amp;")")</f>
        <v>3256.8</v>
      </c>
      <c r="AR522" cm="1">
        <f t="array" ref="AR522">_xll.FDS(A522,"FF_RD_EXP(ANN_R,"&amp;F522&amp;","&amp;G522&amp;")")</f>
        <v>560.4</v>
      </c>
      <c r="AS522" cm="1">
        <f t="array" ref="AS522">_xll.FDS(A522,"FF_PTX_INC_FOR(ANN_R,"&amp;F522&amp;","&amp;G522&amp;")")</f>
        <v>-72</v>
      </c>
      <c r="AT522" cm="1">
        <f t="array" ref="AT522">_xll.FDS(A522,"FF_MKT_VAL_PUBLIC(ANN_R,"&amp;[1]sample_report!E522&amp;")")</f>
        <v>13920.162459188999</v>
      </c>
    </row>
    <row r="523" spans="1:46" hidden="1" x14ac:dyDescent="0.25">
      <c r="A523" t="s">
        <v>892</v>
      </c>
      <c r="B523" t="s">
        <v>893</v>
      </c>
      <c r="C523" t="s">
        <v>502</v>
      </c>
      <c r="D523" t="str" cm="1">
        <f t="array" ref="D523">_xll.FDS(A523,"FF_MAJOR_IND_NAME")</f>
        <v>MISCELLANEOUS</v>
      </c>
      <c r="E523">
        <v>2016</v>
      </c>
      <c r="F523" s="4">
        <f t="shared" si="56"/>
        <v>42370</v>
      </c>
      <c r="G523" s="4">
        <f t="shared" si="57"/>
        <v>42735</v>
      </c>
      <c r="H523">
        <v>0</v>
      </c>
      <c r="I523" s="1" cm="1">
        <f t="array" ref="I523">_xll.FDS(A523,"FF_PTX_INC(ANN_R,"&amp;F523&amp;","&amp;G523&amp;",,,USD)")</f>
        <v>-21.5</v>
      </c>
      <c r="J523" s="1" cm="1">
        <f t="array" ref="J523">_xll.FDS(A523,"FF_MKT_VAL(ANN_R,"&amp;F523&amp;","&amp;G523&amp;",,,USD)")</f>
        <v>3095.1021000000001</v>
      </c>
      <c r="K523" s="1" cm="1">
        <f t="array" ref="K523">_xll.FDS(A523,"FF_SHLDRS_EQ(ANN_R,"&amp;F523&amp;","&amp;G523&amp;",,,USD)")</f>
        <v>562.5</v>
      </c>
      <c r="L523" s="1" cm="1">
        <f t="array" ref="L523">_xll.FDS(A523,"FF_ASSETS(ANN_R,"&amp;F523&amp;","&amp;G523&amp;",,,USD)")</f>
        <v>3786.9</v>
      </c>
      <c r="M523" s="1" cm="1">
        <f t="array" ref="M523">_xll.FDS(A523,"FF_TAX_CF(ANN_R,"&amp;F523&amp;","&amp;G523&amp;",,,USD)")</f>
        <v>4</v>
      </c>
      <c r="N523" s="1" cm="1">
        <f t="array" ref="N523">_xll.FDS(A523,"FF_INC_TAX(ANN_R,"&amp;F523&amp;","&amp;G523&amp;",,,USD)")</f>
        <v>0.4</v>
      </c>
      <c r="O523" s="1" cm="1">
        <f t="array" ref="O523">_xll.FDS(A523,"FF_NET_INC(ANN_R,"&amp;F523&amp;","&amp;G523&amp;")")</f>
        <v>-16.5</v>
      </c>
      <c r="P523" s="1" cm="1">
        <f t="array" ref="P523">_xll.FDS(A523,"FF_ROA(ANN_R,"&amp;F523&amp;","&amp;G523&amp;")")</f>
        <v>-0.45294206459228298</v>
      </c>
      <c r="Q523" t="e" cm="1">
        <f t="array" ref="Q523">_xll.FDS(A523,"FF_TAX_RATE(ANN_R,"&amp;F523&amp;","&amp;G523&amp;")")</f>
        <v>#N/A</v>
      </c>
      <c r="R523" t="e" cm="1">
        <f t="array" ref="R523">_xll.FDS(A523,"FF_TAX_REFUND(ANN_R,"&amp;F523&amp;","&amp;G523&amp;",,,,,""D=1"")")</f>
        <v>#N/A</v>
      </c>
      <c r="S523">
        <f t="shared" si="58"/>
        <v>-1.4572069874109495E-2</v>
      </c>
      <c r="T523" s="1" cm="1">
        <f t="array" ref="T523">_xll.FDS($A523,"FF_TAX_CF(ANN_R,"&amp;AE523&amp;","&amp;AF523&amp;",,,USD)")</f>
        <v>6.3E-2</v>
      </c>
      <c r="U523" s="1" cm="1">
        <f t="array" ref="U523">_xll.FDS($A523,"FF_TAX_CF(ANN_R,"&amp;AG523&amp;","&amp;AH523&amp;",,,USD)")</f>
        <v>2.5459999999999998</v>
      </c>
      <c r="V523" s="1" cm="1">
        <f t="array" ref="V523">_xll.FDS(A523,"FF_TAX_CF(ANN_R,"&amp;AI523&amp;","&amp;AJ523&amp;",,,USD)")</f>
        <v>2.29</v>
      </c>
      <c r="W523" s="1" cm="1">
        <f t="array" ref="W523">_xll.FDS(A523,"FF_TAX_CF(ANN_R,"&amp;AK523&amp;","&amp;AL523&amp;",,,USD)")</f>
        <v>2.2999999999999998</v>
      </c>
      <c r="X523" s="1" cm="1">
        <f t="array" ref="X523">_xll.FDS(A523,"FF_TAX_CF(ANN_R,"&amp;F523&amp;","&amp;G523&amp;",,,USD)")</f>
        <v>4</v>
      </c>
      <c r="Y523" s="1" cm="1">
        <f t="array" ref="Y523">_xll.FDS($A523,"FF_PTX_INC(ANN_R,"&amp;AE523&amp;","&amp;AF523&amp;",,,USD)")</f>
        <v>-279.27</v>
      </c>
      <c r="Z523" s="1" cm="1">
        <f t="array" ref="Z523">_xll.FDS($A523,"FF_PTX_INC(ANN_R,"&amp;AG523&amp;","&amp;AH523&amp;",,,USD)")</f>
        <v>-201.02600000000001</v>
      </c>
      <c r="AA523" s="1" cm="1">
        <f t="array" ref="AA523">_xll.FDS(A523,"FF_PTX_INC(ANN_R,"&amp;AI523&amp;","&amp;AJ523&amp;",,,USD)")</f>
        <v>-146.12899999999999</v>
      </c>
      <c r="AB523" s="1" cm="1">
        <f t="array" ref="AB523">_xll.FDS(A523,"FF_PTX_INC(ANN_R,"&amp;AK523&amp;","&amp;AL523&amp;",,,USD)")</f>
        <v>-120.6</v>
      </c>
      <c r="AC523" s="1" cm="1">
        <f t="array" ref="AC523">_xll.FDS(A523,"FF_PTX_INC(ANN_R,"&amp;F523&amp;","&amp;G523&amp;",,,USD)")</f>
        <v>-21.5</v>
      </c>
      <c r="AE523" s="6">
        <f t="shared" si="59"/>
        <v>40909</v>
      </c>
      <c r="AF523" s="6">
        <f t="shared" si="60"/>
        <v>41274</v>
      </c>
      <c r="AG523" s="6">
        <f t="shared" si="61"/>
        <v>41275</v>
      </c>
      <c r="AH523" s="6">
        <f t="shared" si="62"/>
        <v>41639</v>
      </c>
      <c r="AI523" s="6">
        <f>DATE(YEAR(F523)+AO523,MONTH(F523),DAY(F523))</f>
        <v>41640</v>
      </c>
      <c r="AJ523" s="6">
        <f>DATE(YEAR(G523)+AO523,MONTH(G523),DAY(G523))</f>
        <v>42004</v>
      </c>
      <c r="AK523" s="6">
        <f>DATE(YEAR(F523)+AP523,MONTH(F523),DAY(F523))</f>
        <v>42005</v>
      </c>
      <c r="AL523" s="6">
        <f>DATE(YEAR(G523)+AP523,MONTH(G523),DAY(G523))</f>
        <v>42369</v>
      </c>
      <c r="AM523" s="8">
        <v>-4</v>
      </c>
      <c r="AN523" s="8">
        <v>-3</v>
      </c>
      <c r="AO523">
        <v>-2</v>
      </c>
      <c r="AP523">
        <v>-1</v>
      </c>
      <c r="AQ523" cm="1">
        <f t="array" ref="AQ523">_xll.FDS(A523,"FF_DEBT_LT(ANN_R,"&amp;F523&amp;","&amp;G523&amp;")")</f>
        <v>1055.3</v>
      </c>
      <c r="AR523" cm="1">
        <f t="array" ref="AR523">_xll.FDS(A523,"FF_RD_EXP(ANN_R,"&amp;F523&amp;","&amp;G523&amp;")")</f>
        <v>287.8</v>
      </c>
      <c r="AS523" t="e" cm="1">
        <f t="array" ref="AS523">_xll.FDS(A523,"FF_PTX_INC_FOR(ANN_R,"&amp;F523&amp;","&amp;G523&amp;")")</f>
        <v>#N/A</v>
      </c>
      <c r="AT523" cm="1">
        <f t="array" ref="AT523">_xll.FDS(A523,"FF_MKT_VAL_PUBLIC(ANN_R,"&amp;[1]sample_report!E523&amp;")")</f>
        <v>1827.6515998458001</v>
      </c>
    </row>
    <row r="524" spans="1:46" x14ac:dyDescent="0.25">
      <c r="A524" t="s">
        <v>1220</v>
      </c>
      <c r="B524" t="s">
        <v>1221</v>
      </c>
      <c r="C524" t="s">
        <v>950</v>
      </c>
      <c r="D524" t="str" cm="1">
        <f t="array" ref="D524">_xll.FDS(A524,"FF_MAJOR_IND_NAME")</f>
        <v>FINANCIAL</v>
      </c>
      <c r="E524">
        <v>2020</v>
      </c>
      <c r="F524" s="4">
        <f t="shared" si="56"/>
        <v>43831</v>
      </c>
      <c r="G524" s="4">
        <f t="shared" si="57"/>
        <v>44196</v>
      </c>
      <c r="H524">
        <v>1</v>
      </c>
      <c r="I524" s="1" cm="1">
        <f t="array" ref="I524">_xll.FDS(A524,"FF_PTX_INC(ANN_R,"&amp;F524&amp;","&amp;G524&amp;",,,USD)")</f>
        <v>1592.5443414449701</v>
      </c>
      <c r="J524" s="1" cm="1">
        <f t="array" ref="J524">_xll.FDS(A524,"FF_MKT_VAL(ANN_R,"&amp;F524&amp;","&amp;G524&amp;",,,USD)")</f>
        <v>16241.6532086916</v>
      </c>
      <c r="K524" s="1" cm="1">
        <f t="array" ref="K524">_xll.FDS(A524,"FF_SHLDRS_EQ(ANN_R,"&amp;F524&amp;","&amp;G524&amp;",,,USD)")</f>
        <v>75505.268157720595</v>
      </c>
      <c r="L524" s="1" cm="1">
        <f t="array" ref="L524">_xll.FDS(A524,"FF_ASSETS(ANN_R,"&amp;F524&amp;","&amp;G524&amp;",,,USD)")</f>
        <v>1767300.4593758599</v>
      </c>
      <c r="M524" s="1" t="e" cm="1">
        <f t="array" ref="M524">_xll.FDS(A524,"FF_TAX_CF(ANN_R,"&amp;F524&amp;","&amp;G524&amp;",,,USD)")</f>
        <v>#N/A</v>
      </c>
      <c r="N524" s="1" cm="1">
        <f t="array" ref="N524">_xll.FDS(A524,"FF_INC_TAX(ANN_R,"&amp;F524&amp;","&amp;G524&amp;",,,USD)")</f>
        <v>1372.5292677879299</v>
      </c>
      <c r="O524" s="1" cm="1">
        <f t="array" ref="O524">_xll.FDS(A524,"FF_NET_INC(ANN_R,"&amp;F524&amp;","&amp;G524&amp;")")</f>
        <v>-869</v>
      </c>
      <c r="P524" s="1" cm="1">
        <f t="array" ref="P524">_xll.FDS(A524,"FF_ROA(ANN_R,"&amp;F524&amp;","&amp;G524&amp;")")</f>
        <v>-6.2051505605878701E-2</v>
      </c>
      <c r="Q524" cm="1">
        <f t="array" ref="Q524">_xll.FDS(A524,"FF_TAX_RATE(ANN_R,"&amp;F524&amp;","&amp;G524&amp;")")</f>
        <v>86.184681460272003</v>
      </c>
      <c r="R524" t="e" cm="1">
        <f t="array" ref="R524">_xll.FDS(A524,"FF_TAX_REFUND(ANN_R,"&amp;F524&amp;","&amp;G524&amp;",,,,,""D=1"")")</f>
        <v>#N/A</v>
      </c>
      <c r="S524" t="e">
        <f t="shared" si="58"/>
        <v>#N/A</v>
      </c>
      <c r="T524" s="1" t="e" cm="1">
        <f t="array" ref="T524">_xll.FDS($A524,"FF_TAX_CF(ANN_R,"&amp;AE524&amp;","&amp;AF524&amp;",,,USD)")</f>
        <v>#N/A</v>
      </c>
      <c r="U524" s="1" t="e" cm="1">
        <f t="array" ref="U524">_xll.FDS($A524,"FF_TAX_CF(ANN_R,"&amp;AG524&amp;","&amp;AH524&amp;",,,USD)")</f>
        <v>#N/A</v>
      </c>
      <c r="V524" s="1" t="e" cm="1">
        <f t="array" ref="V524">_xll.FDS(A524,"FF_TAX_CF(ANN_R,"&amp;AI524&amp;","&amp;AJ524&amp;",,,USD)")</f>
        <v>#N/A</v>
      </c>
      <c r="W524" s="1" t="e" cm="1">
        <f t="array" ref="W524">_xll.FDS(A524,"FF_TAX_CF(ANN_R,"&amp;AK524&amp;","&amp;AL524&amp;",,,USD)")</f>
        <v>#N/A</v>
      </c>
      <c r="X524" s="1" t="e" cm="1">
        <f t="array" ref="X524">_xll.FDS(A524,"FF_TAX_CF(ANN_R,"&amp;F524&amp;","&amp;G524&amp;",,,USD)")</f>
        <v>#N/A</v>
      </c>
      <c r="Y524" s="1" cm="1">
        <f t="array" ref="Y524">_xll.FDS($A524,"FF_PTX_INC(ANN_R,"&amp;AE524&amp;","&amp;AF524&amp;",,,USD)")</f>
        <v>6834.0865361690503</v>
      </c>
      <c r="Z524" s="1" cm="1">
        <f t="array" ref="Z524">_xll.FDS($A524,"FF_PTX_INC(ANN_R,"&amp;AG524&amp;","&amp;AH524&amp;",,,USD)")</f>
        <v>5691.5578658580798</v>
      </c>
      <c r="AA524" s="1" cm="1">
        <f t="array" ref="AA524">_xll.FDS(A524,"FF_PTX_INC(ANN_R,"&amp;AI524&amp;","&amp;AJ524&amp;",,,USD)")</f>
        <v>7150.46309685707</v>
      </c>
      <c r="AB524" s="1" cm="1">
        <f t="array" ref="AB524">_xll.FDS(A524,"FF_PTX_INC(ANN_R,"&amp;AK524&amp;","&amp;AL524&amp;",,,USD)")</f>
        <v>5975.6684281826001</v>
      </c>
      <c r="AC524" s="1" cm="1">
        <f t="array" ref="AC524">_xll.FDS(A524,"FF_PTX_INC(ANN_R,"&amp;F524&amp;","&amp;G524&amp;",,,USD)")</f>
        <v>1592.5443414449701</v>
      </c>
      <c r="AE524" s="6">
        <f t="shared" si="59"/>
        <v>42370</v>
      </c>
      <c r="AF524" s="6">
        <f t="shared" si="60"/>
        <v>42735</v>
      </c>
      <c r="AG524" s="6">
        <f t="shared" si="61"/>
        <v>42736</v>
      </c>
      <c r="AH524" s="6">
        <f t="shared" si="62"/>
        <v>43100</v>
      </c>
      <c r="AI524" s="6">
        <f>DATE(YEAR(F524)+AO524,MONTH(F524),DAY(F524))</f>
        <v>43101</v>
      </c>
      <c r="AJ524" s="6">
        <f>DATE(YEAR(G524)+AO524,MONTH(G524),DAY(G524))</f>
        <v>43465</v>
      </c>
      <c r="AK524" s="6">
        <f>DATE(YEAR(F524)+AP524,MONTH(F524),DAY(F524))</f>
        <v>43466</v>
      </c>
      <c r="AL524" s="6">
        <f>DATE(YEAR(G524)+AP524,MONTH(G524),DAY(G524))</f>
        <v>43830</v>
      </c>
      <c r="AM524" s="8">
        <v>-4</v>
      </c>
      <c r="AN524" s="8">
        <v>-3</v>
      </c>
      <c r="AO524">
        <v>-2</v>
      </c>
      <c r="AP524">
        <v>-1</v>
      </c>
      <c r="AQ524" cm="1">
        <f t="array" ref="AQ524">_xll.FDS(A524,"FF_DEBT_LT(ANN_R,"&amp;F524&amp;","&amp;G524&amp;")")</f>
        <v>154653</v>
      </c>
      <c r="AR524" t="e" cm="1">
        <f t="array" ref="AR524">_xll.FDS(A524,"FF_RD_EXP(ANN_R,"&amp;F524&amp;","&amp;G524&amp;")")</f>
        <v>#N/A</v>
      </c>
      <c r="AS524" t="e" cm="1">
        <f t="array" ref="AS524">_xll.FDS(A524,"FF_PTX_INC_FOR(ANN_R,"&amp;F524&amp;","&amp;G524&amp;")")</f>
        <v>#N/A</v>
      </c>
      <c r="AT524" cm="1">
        <f t="array" ref="AT524">_xll.FDS(A524,"FF_MKT_VAL_PUBLIC(ANN_R,"&amp;[1]sample_report!E524&amp;")")</f>
        <v>13203.4934601805</v>
      </c>
    </row>
    <row r="525" spans="1:46" x14ac:dyDescent="0.25">
      <c r="A525" t="s">
        <v>1220</v>
      </c>
      <c r="B525" t="s">
        <v>1221</v>
      </c>
      <c r="C525" t="s">
        <v>950</v>
      </c>
      <c r="D525" t="str" cm="1">
        <f t="array" ref="D525">_xll.FDS(A525,"FF_MAJOR_IND_NAME")</f>
        <v>FINANCIAL</v>
      </c>
      <c r="E525">
        <v>2016</v>
      </c>
      <c r="F525" s="4">
        <f t="shared" si="56"/>
        <v>42370</v>
      </c>
      <c r="G525" s="4">
        <f t="shared" si="57"/>
        <v>42735</v>
      </c>
      <c r="H525">
        <v>1</v>
      </c>
      <c r="I525" s="1" cm="1">
        <f t="array" ref="I525">_xll.FDS(A525,"FF_PTX_INC(ANN_R,"&amp;F525&amp;","&amp;G525&amp;",,,USD)")</f>
        <v>6834.0865361690503</v>
      </c>
      <c r="J525" s="1" cm="1">
        <f t="array" ref="J525">_xll.FDS(A525,"FF_MKT_VAL(ANN_R,"&amp;F525&amp;","&amp;G525&amp;",,,USD)")</f>
        <v>36667.237590369899</v>
      </c>
      <c r="K525" s="1" cm="1">
        <f t="array" ref="K525">_xll.FDS(A525,"FF_SHLDRS_EQ(ANN_R,"&amp;F525&amp;","&amp;G525&amp;",,,USD)")</f>
        <v>55134.944955348998</v>
      </c>
      <c r="L525" s="1" cm="1">
        <f t="array" ref="L525">_xll.FDS(A525,"FF_ASSETS(ANN_R,"&amp;F525&amp;","&amp;G525&amp;",,,USD)")</f>
        <v>1428576.55799961</v>
      </c>
      <c r="M525" s="1" t="e" cm="1">
        <f t="array" ref="M525">_xll.FDS(A525,"FF_TAX_CF(ANN_R,"&amp;F525&amp;","&amp;G525&amp;",,,USD)")</f>
        <v>#N/A</v>
      </c>
      <c r="N525" s="1" cm="1">
        <f t="array" ref="N525">_xll.FDS(A525,"FF_INC_TAX(ANN_R,"&amp;F525&amp;","&amp;G525&amp;",,,USD)")</f>
        <v>2178.1023615598701</v>
      </c>
      <c r="O525" s="1" cm="1">
        <f t="array" ref="O525">_xll.FDS(A525,"FF_NET_INC(ANN_R,"&amp;F525&amp;","&amp;G525&amp;")")</f>
        <v>3402</v>
      </c>
      <c r="P525" s="1" cm="1">
        <f t="array" ref="P525">_xll.FDS(A525,"FF_ROA(ANN_R,"&amp;F525&amp;","&amp;G525&amp;")")</f>
        <v>0.25304846413640503</v>
      </c>
      <c r="Q525" cm="1">
        <f t="array" ref="Q525">_xll.FDS(A525,"FF_TAX_RATE(ANN_R,"&amp;F525&amp;","&amp;G525&amp;")")</f>
        <v>31.8711557138232</v>
      </c>
      <c r="R525" t="e" cm="1">
        <f t="array" ref="R525">_xll.FDS(A525,"FF_TAX_REFUND(ANN_R,"&amp;F525&amp;","&amp;G525&amp;",,,,,""D=1"")")</f>
        <v>#N/A</v>
      </c>
      <c r="S525" t="e">
        <f t="shared" si="58"/>
        <v>#N/A</v>
      </c>
      <c r="T525" s="1" t="e" cm="1">
        <f t="array" ref="T525">_xll.FDS($A525,"FF_TAX_CF(ANN_R,"&amp;AE525&amp;","&amp;AF525&amp;",,,USD)")</f>
        <v>#N/A</v>
      </c>
      <c r="U525" s="1" t="e" cm="1">
        <f t="array" ref="U525">_xll.FDS($A525,"FF_TAX_CF(ANN_R,"&amp;AG525&amp;","&amp;AH525&amp;",,,USD)")</f>
        <v>#N/A</v>
      </c>
      <c r="V525" s="1" t="e" cm="1">
        <f t="array" ref="V525">_xll.FDS(A525,"FF_TAX_CF(ANN_R,"&amp;AI525&amp;","&amp;AJ525&amp;",,,USD)")</f>
        <v>#N/A</v>
      </c>
      <c r="W525" s="1" t="e" cm="1">
        <f t="array" ref="W525">_xll.FDS(A525,"FF_TAX_CF(ANN_R,"&amp;AK525&amp;","&amp;AL525&amp;",,,USD)")</f>
        <v>#N/A</v>
      </c>
      <c r="X525" s="1" t="e" cm="1">
        <f t="array" ref="X525">_xll.FDS(A525,"FF_TAX_CF(ANN_R,"&amp;F525&amp;","&amp;G525&amp;",,,USD)")</f>
        <v>#N/A</v>
      </c>
      <c r="Y525" s="1" cm="1">
        <f t="array" ref="Y525">_xll.FDS($A525,"FF_PTX_INC(ANN_R,"&amp;AE525&amp;","&amp;AF525&amp;",,,USD)")</f>
        <v>1812.3862755298601</v>
      </c>
      <c r="Z525" s="1" cm="1">
        <f t="array" ref="Z525">_xll.FDS($A525,"FF_PTX_INC(ANN_R,"&amp;AG525&amp;","&amp;AH525&amp;",,,USD)")</f>
        <v>3798.3154473304699</v>
      </c>
      <c r="AA525" s="1" cm="1">
        <f t="array" ref="AA525">_xll.FDS(A525,"FF_PTX_INC(ANN_R,"&amp;AI525&amp;","&amp;AJ525&amp;",,,USD)")</f>
        <v>5492.8086766004599</v>
      </c>
      <c r="AB525" s="1" cm="1">
        <f t="array" ref="AB525">_xll.FDS(A525,"FF_PTX_INC(ANN_R,"&amp;AK525&amp;","&amp;AL525&amp;",,,USD)")</f>
        <v>6518.23653650284</v>
      </c>
      <c r="AC525" s="1" cm="1">
        <f t="array" ref="AC525">_xll.FDS(A525,"FF_PTX_INC(ANN_R,"&amp;F525&amp;","&amp;G525&amp;",,,USD)")</f>
        <v>6834.0865361690503</v>
      </c>
      <c r="AE525" s="6">
        <f t="shared" si="59"/>
        <v>40909</v>
      </c>
      <c r="AF525" s="6">
        <f t="shared" si="60"/>
        <v>41274</v>
      </c>
      <c r="AG525" s="6">
        <f t="shared" si="61"/>
        <v>41275</v>
      </c>
      <c r="AH525" s="6">
        <f t="shared" si="62"/>
        <v>41639</v>
      </c>
      <c r="AI525" s="6">
        <f>DATE(YEAR(F525)+AO525,MONTH(F525),DAY(F525))</f>
        <v>41640</v>
      </c>
      <c r="AJ525" s="6">
        <f>DATE(YEAR(G525)+AO525,MONTH(G525),DAY(G525))</f>
        <v>42004</v>
      </c>
      <c r="AK525" s="6">
        <f>DATE(YEAR(F525)+AP525,MONTH(F525),DAY(F525))</f>
        <v>42005</v>
      </c>
      <c r="AL525" s="6">
        <f>DATE(YEAR(G525)+AP525,MONTH(G525),DAY(G525))</f>
        <v>42369</v>
      </c>
      <c r="AM525" s="8">
        <v>-4</v>
      </c>
      <c r="AN525" s="8">
        <v>-3</v>
      </c>
      <c r="AO525">
        <v>-2</v>
      </c>
      <c r="AP525">
        <v>-1</v>
      </c>
      <c r="AQ525" cm="1">
        <f t="array" ref="AQ525">_xll.FDS(A525,"FF_DEBT_LT(ANN_R,"&amp;F525&amp;","&amp;G525&amp;")")</f>
        <v>95824</v>
      </c>
      <c r="AR525" t="e" cm="1">
        <f t="array" ref="AR525">_xll.FDS(A525,"FF_RD_EXP(ANN_R,"&amp;F525&amp;","&amp;G525&amp;")")</f>
        <v>#N/A</v>
      </c>
      <c r="AS525" t="e" cm="1">
        <f t="array" ref="AS525">_xll.FDS(A525,"FF_PTX_INC_FOR(ANN_R,"&amp;F525&amp;","&amp;G525&amp;")")</f>
        <v>#N/A</v>
      </c>
      <c r="AT525" cm="1">
        <f t="array" ref="AT525">_xll.FDS(A525,"FF_MKT_VAL_PUBLIC(ANN_R,"&amp;[1]sample_report!E525&amp;")")</f>
        <v>33932.257341044897</v>
      </c>
    </row>
    <row r="526" spans="1:46" hidden="1" x14ac:dyDescent="0.25">
      <c r="A526" t="s">
        <v>748</v>
      </c>
      <c r="B526" t="s">
        <v>749</v>
      </c>
      <c r="C526" t="s">
        <v>502</v>
      </c>
      <c r="D526" t="str" cm="1">
        <f t="array" ref="D526">_xll.FDS(A526,"FF_MAJOR_IND_NAME")</f>
        <v>FINANCIAL</v>
      </c>
      <c r="E526">
        <v>2020</v>
      </c>
      <c r="F526" s="4">
        <f t="shared" si="56"/>
        <v>43831</v>
      </c>
      <c r="G526" s="4">
        <f t="shared" si="57"/>
        <v>44196</v>
      </c>
      <c r="H526">
        <v>1</v>
      </c>
      <c r="I526" s="1" cm="1">
        <f t="array" ref="I526">_xll.FDS(A526,"FF_PTX_INC(ANN_R,"&amp;F526&amp;","&amp;G526&amp;",,,USD)")</f>
        <v>2120</v>
      </c>
      <c r="J526" s="1" cm="1">
        <f t="array" ref="J526">_xll.FDS(A526,"FF_MKT_VAL(ANN_R,"&amp;F526&amp;","&amp;G526&amp;",,,USD)")</f>
        <v>17558.768689199998</v>
      </c>
      <c r="K526" s="1" cm="1">
        <f t="array" ref="K526">_xll.FDS(A526,"FF_SHLDRS_EQ(ANN_R,"&amp;F526&amp;","&amp;G526&amp;",,,USD)")</f>
        <v>18556</v>
      </c>
      <c r="L526" s="1" cm="1">
        <f t="array" ref="L526">_xll.FDS(A526,"FF_ASSETS(ANN_R,"&amp;F526&amp;","&amp;G526&amp;",,,USD)")</f>
        <v>69198</v>
      </c>
      <c r="M526" s="1" cm="1">
        <f t="array" ref="M526">_xll.FDS(A526,"FF_TAX_CF(ANN_R,"&amp;F526&amp;","&amp;G526&amp;",,,USD)")</f>
        <v>-71</v>
      </c>
      <c r="N526" s="1" cm="1">
        <f t="array" ref="N526">_xll.FDS(A526,"FF_INC_TAX(ANN_R,"&amp;F526&amp;","&amp;G526&amp;",,,USD)")</f>
        <v>383</v>
      </c>
      <c r="O526" s="1" cm="1">
        <f t="array" ref="O526">_xll.FDS(A526,"FF_NET_INC(ANN_R,"&amp;F526&amp;","&amp;G526&amp;")")</f>
        <v>1737</v>
      </c>
      <c r="P526" s="1" cm="1">
        <f t="array" ref="P526">_xll.FDS(A526,"FF_ROA(ANN_R,"&amp;F526&amp;","&amp;G526&amp;")")</f>
        <v>2.5673997871585699</v>
      </c>
      <c r="Q526" cm="1">
        <f t="array" ref="Q526">_xll.FDS(A526,"FF_TAX_RATE(ANN_R,"&amp;F526&amp;","&amp;G526&amp;")")</f>
        <v>18.0660377358491</v>
      </c>
      <c r="R526" cm="1">
        <f t="array" ref="R526">_xll.FDS(A526,"FF_TAX_REFUND(ANN_R,"&amp;F526&amp;","&amp;G526&amp;",,,,,""D=1"")")</f>
        <v>71</v>
      </c>
      <c r="S526">
        <f t="shared" si="58"/>
        <v>-4.6297514139155595E-2</v>
      </c>
      <c r="T526" s="1" cm="1">
        <f t="array" ref="T526">_xll.FDS($A526,"FF_TAX_CF(ANN_R,"&amp;AE526&amp;","&amp;AF526&amp;",,,USD)")</f>
        <v>130</v>
      </c>
      <c r="U526" s="1" cm="1">
        <f t="array" ref="U526">_xll.FDS($A526,"FF_TAX_CF(ANN_R,"&amp;AG526&amp;","&amp;AH526&amp;",,,USD)")</f>
        <v>-6</v>
      </c>
      <c r="V526" s="1" cm="1">
        <f t="array" ref="V526">_xll.FDS(A526,"FF_TAX_CF(ANN_R,"&amp;AI526&amp;","&amp;AJ526&amp;",,,USD)")</f>
        <v>-9</v>
      </c>
      <c r="W526" s="1" cm="1">
        <f t="array" ref="W526">_xll.FDS(A526,"FF_TAX_CF(ANN_R,"&amp;AK526&amp;","&amp;AL526&amp;",,,USD)")</f>
        <v>-396</v>
      </c>
      <c r="X526" s="1" cm="1">
        <f t="array" ref="X526">_xll.FDS(A526,"FF_TAX_CF(ANN_R,"&amp;F526&amp;","&amp;G526&amp;",,,USD)")</f>
        <v>-71</v>
      </c>
      <c r="Y526" s="1" cm="1">
        <f t="array" ref="Y526">_xll.FDS($A526,"FF_PTX_INC(ANN_R,"&amp;AE526&amp;","&amp;AF526&amp;",,,USD)")</f>
        <v>447</v>
      </c>
      <c r="Z526" s="1" cm="1">
        <f t="array" ref="Z526">_xll.FDS($A526,"FF_PTX_INC(ANN_R,"&amp;AG526&amp;","&amp;AH526&amp;",,,USD)")</f>
        <v>723</v>
      </c>
      <c r="AA526" s="1" cm="1">
        <f t="array" ref="AA526">_xll.FDS(A526,"FF_PTX_INC(ANN_R,"&amp;AI526&amp;","&amp;AJ526&amp;",,,USD)")</f>
        <v>1753</v>
      </c>
      <c r="AB526" s="1" cm="1">
        <f t="array" ref="AB526">_xll.FDS(A526,"FF_PTX_INC(ANN_R,"&amp;AK526&amp;","&amp;AL526&amp;",,,USD)")</f>
        <v>2560</v>
      </c>
      <c r="AC526" s="1" cm="1">
        <f t="array" ref="AC526">_xll.FDS(A526,"FF_PTX_INC(ANN_R,"&amp;F526&amp;","&amp;G526&amp;",,,USD)")</f>
        <v>2120</v>
      </c>
      <c r="AE526" s="6">
        <f t="shared" si="59"/>
        <v>42370</v>
      </c>
      <c r="AF526" s="6">
        <f t="shared" si="60"/>
        <v>42735</v>
      </c>
      <c r="AG526" s="6">
        <f t="shared" si="61"/>
        <v>42736</v>
      </c>
      <c r="AH526" s="6">
        <f t="shared" si="62"/>
        <v>43100</v>
      </c>
      <c r="AI526" s="6">
        <f>DATE(YEAR(F526)+AO526,MONTH(F526),DAY(F526))</f>
        <v>43101</v>
      </c>
      <c r="AJ526" s="6">
        <f>DATE(YEAR(G526)+AO526,MONTH(G526),DAY(G526))</f>
        <v>43465</v>
      </c>
      <c r="AK526" s="6">
        <f>DATE(YEAR(F526)+AP526,MONTH(F526),DAY(F526))</f>
        <v>43466</v>
      </c>
      <c r="AL526" s="6">
        <f>DATE(YEAR(G526)+AP526,MONTH(G526),DAY(G526))</f>
        <v>43830</v>
      </c>
      <c r="AM526" s="8">
        <v>-4</v>
      </c>
      <c r="AN526" s="8">
        <v>-3</v>
      </c>
      <c r="AO526">
        <v>-2</v>
      </c>
      <c r="AP526">
        <v>-1</v>
      </c>
      <c r="AQ526" cm="1">
        <f t="array" ref="AQ526">_xll.FDS(A526,"FF_DEBT_LT(ANN_R,"&amp;F526&amp;","&amp;G526&amp;")")</f>
        <v>4352</v>
      </c>
      <c r="AR526" t="e" cm="1">
        <f t="array" ref="AR526">_xll.FDS(A526,"FF_RD_EXP(ANN_R,"&amp;F526&amp;","&amp;G526&amp;")")</f>
        <v>#N/A</v>
      </c>
      <c r="AS526" cm="1">
        <f t="array" ref="AS526">_xll.FDS(A526,"FF_PTX_INC_FOR(ANN_R,"&amp;F526&amp;","&amp;G526&amp;")")</f>
        <v>-102</v>
      </c>
      <c r="AT526" cm="1">
        <f t="array" ref="AT526">_xll.FDS(A526,"FF_MKT_VAL_PUBLIC(ANN_R,"&amp;[1]sample_report!E526&amp;")")</f>
        <v>17482.282692789799</v>
      </c>
    </row>
    <row r="527" spans="1:46" hidden="1" x14ac:dyDescent="0.25">
      <c r="A527" t="s">
        <v>748</v>
      </c>
      <c r="B527" t="s">
        <v>749</v>
      </c>
      <c r="C527" t="s">
        <v>502</v>
      </c>
      <c r="D527" t="str" cm="1">
        <f t="array" ref="D527">_xll.FDS(A527,"FF_MAJOR_IND_NAME")</f>
        <v>FINANCIAL</v>
      </c>
      <c r="E527">
        <v>2016</v>
      </c>
      <c r="F527" s="4">
        <f t="shared" si="56"/>
        <v>42370</v>
      </c>
      <c r="G527" s="4">
        <f t="shared" si="57"/>
        <v>42735</v>
      </c>
      <c r="H527">
        <v>1</v>
      </c>
      <c r="I527" s="1" cm="1">
        <f t="array" ref="I527">_xll.FDS(A527,"FF_PTX_INC(ANN_R,"&amp;F527&amp;","&amp;G527&amp;",,,USD)")</f>
        <v>447</v>
      </c>
      <c r="J527" s="1" cm="1">
        <f t="array" ref="J527">_xll.FDS(A527,"FF_MKT_VAL(ANN_R,"&amp;F527&amp;","&amp;G527&amp;",,,USD)")</f>
        <v>17818.67714045</v>
      </c>
      <c r="K527" s="1" cm="1">
        <f t="array" ref="K527">_xll.FDS(A527,"FF_SHLDRS_EQ(ANN_R,"&amp;F527&amp;","&amp;G527&amp;",,,USD)")</f>
        <v>16903</v>
      </c>
      <c r="L527" s="1" cm="1">
        <f t="array" ref="L527">_xll.FDS(A527,"FF_ASSETS(ANN_R,"&amp;F527&amp;","&amp;G527&amp;",,,USD)")</f>
        <v>221783</v>
      </c>
      <c r="M527" s="1" cm="1">
        <f t="array" ref="M527">_xll.FDS(A527,"FF_TAX_CF(ANN_R,"&amp;F527&amp;","&amp;G527&amp;",,,USD)")</f>
        <v>130</v>
      </c>
      <c r="N527" s="1" cm="1">
        <f t="array" ref="N527">_xll.FDS(A527,"FF_INC_TAX(ANN_R,"&amp;F527&amp;","&amp;G527&amp;",,,USD)")</f>
        <v>-166</v>
      </c>
      <c r="O527" s="1" cm="1">
        <f t="array" ref="O527">_xll.FDS(A527,"FF_NET_INC(ANN_R,"&amp;F527&amp;","&amp;G527&amp;")")</f>
        <v>613</v>
      </c>
      <c r="P527" s="1" cm="1">
        <f t="array" ref="P527">_xll.FDS(A527,"FF_ROA(ANN_R,"&amp;F527&amp;","&amp;G527&amp;")")</f>
        <v>0.28578221809891902</v>
      </c>
      <c r="Q527" cm="1">
        <f t="array" ref="Q527">_xll.FDS(A527,"FF_TAX_RATE(ANN_R,"&amp;F527&amp;","&amp;G527&amp;")")</f>
        <v>-37.136465324384801</v>
      </c>
      <c r="R527" t="e" cm="1">
        <f t="array" ref="R527">_xll.FDS(A527,"FF_TAX_REFUND(ANN_R,"&amp;F527&amp;","&amp;G527&amp;",,,,,""D=1"")")</f>
        <v>#N/A</v>
      </c>
      <c r="S527">
        <f t="shared" si="58"/>
        <v>-0.13562026326286397</v>
      </c>
      <c r="T527" s="1" cm="1">
        <f t="array" ref="T527">_xll.FDS($A527,"FF_TAX_CF(ANN_R,"&amp;AE527&amp;","&amp;AF527&amp;",,,USD)")</f>
        <v>-486</v>
      </c>
      <c r="U527" s="1" cm="1">
        <f t="array" ref="U527">_xll.FDS($A527,"FF_TAX_CF(ANN_R,"&amp;AG527&amp;","&amp;AH527&amp;",,,USD)")</f>
        <v>69</v>
      </c>
      <c r="V527" s="1" cm="1">
        <f t="array" ref="V527">_xll.FDS(A527,"FF_TAX_CF(ANN_R,"&amp;AI527&amp;","&amp;AJ527&amp;",,,USD)")</f>
        <v>-313</v>
      </c>
      <c r="W527" s="1" cm="1">
        <f t="array" ref="W527">_xll.FDS(A527,"FF_TAX_CF(ANN_R,"&amp;AK527&amp;","&amp;AL527&amp;",,,USD)")</f>
        <v>-80</v>
      </c>
      <c r="X527" s="1" cm="1">
        <f t="array" ref="X527">_xll.FDS(A527,"FF_TAX_CF(ANN_R,"&amp;F527&amp;","&amp;G527&amp;",,,USD)")</f>
        <v>130</v>
      </c>
      <c r="Y527" s="1" cm="1">
        <f t="array" ref="Y527">_xll.FDS($A527,"FF_PTX_INC(ANN_R,"&amp;AE527&amp;","&amp;AF527&amp;",,,USD)")</f>
        <v>-581</v>
      </c>
      <c r="Z527" s="1" cm="1">
        <f t="array" ref="Z527">_xll.FDS($A527,"FF_PTX_INC(ANN_R,"&amp;AG527&amp;","&amp;AH527&amp;",,,USD)")</f>
        <v>1471</v>
      </c>
      <c r="AA527" s="1" cm="1">
        <f t="array" ref="AA527">_xll.FDS(A527,"FF_PTX_INC(ANN_R,"&amp;AI527&amp;","&amp;AJ527&amp;",,,USD)")</f>
        <v>1699</v>
      </c>
      <c r="AB527" s="1" cm="1">
        <f t="array" ref="AB527">_xll.FDS(A527,"FF_PTX_INC(ANN_R,"&amp;AK527&amp;","&amp;AL527&amp;",,,USD)")</f>
        <v>1978</v>
      </c>
      <c r="AC527" s="1" cm="1">
        <f t="array" ref="AC527">_xll.FDS(A527,"FF_PTX_INC(ANN_R,"&amp;F527&amp;","&amp;G527&amp;",,,USD)")</f>
        <v>447</v>
      </c>
      <c r="AE527" s="6">
        <f t="shared" si="59"/>
        <v>40909</v>
      </c>
      <c r="AF527" s="6">
        <f t="shared" si="60"/>
        <v>41274</v>
      </c>
      <c r="AG527" s="6">
        <f t="shared" si="61"/>
        <v>41275</v>
      </c>
      <c r="AH527" s="6">
        <f t="shared" si="62"/>
        <v>41639</v>
      </c>
      <c r="AI527" s="6">
        <f>DATE(YEAR(F527)+AO527,MONTH(F527),DAY(F527))</f>
        <v>41640</v>
      </c>
      <c r="AJ527" s="6">
        <f>DATE(YEAR(G527)+AO527,MONTH(G527),DAY(G527))</f>
        <v>42004</v>
      </c>
      <c r="AK527" s="6">
        <f>DATE(YEAR(F527)+AP527,MONTH(F527),DAY(F527))</f>
        <v>42005</v>
      </c>
      <c r="AL527" s="6">
        <f>DATE(YEAR(G527)+AP527,MONTH(G527),DAY(G527))</f>
        <v>42369</v>
      </c>
      <c r="AM527" s="8">
        <v>-4</v>
      </c>
      <c r="AN527" s="8">
        <v>-3</v>
      </c>
      <c r="AO527">
        <v>-2</v>
      </c>
      <c r="AP527">
        <v>-1</v>
      </c>
      <c r="AQ527" cm="1">
        <f t="array" ref="AQ527">_xll.FDS(A527,"FF_DEBT_LT(ANN_R,"&amp;F527&amp;","&amp;G527&amp;")")</f>
        <v>4494</v>
      </c>
      <c r="AR527" t="e" cm="1">
        <f t="array" ref="AR527">_xll.FDS(A527,"FF_RD_EXP(ANN_R,"&amp;F527&amp;","&amp;G527&amp;")")</f>
        <v>#N/A</v>
      </c>
      <c r="AS527" cm="1">
        <f t="array" ref="AS527">_xll.FDS(A527,"FF_PTX_INC_FOR(ANN_R,"&amp;F527&amp;","&amp;G527&amp;")")</f>
        <v>-74</v>
      </c>
      <c r="AT527" cm="1">
        <f t="array" ref="AT527">_xll.FDS(A527,"FF_MKT_VAL_PUBLIC(ANN_R,"&amp;[1]sample_report!E527&amp;")")</f>
        <v>17780.117523118101</v>
      </c>
    </row>
    <row r="528" spans="1:46" hidden="1" x14ac:dyDescent="0.25">
      <c r="A528" t="s">
        <v>918</v>
      </c>
      <c r="B528" t="s">
        <v>919</v>
      </c>
      <c r="C528" t="s">
        <v>502</v>
      </c>
      <c r="D528" t="str" cm="1">
        <f t="array" ref="D528">_xll.FDS(A528,"FF_MAJOR_IND_NAME")</f>
        <v>RECREATION</v>
      </c>
      <c r="E528">
        <v>2020</v>
      </c>
      <c r="F528" s="4">
        <f t="shared" si="56"/>
        <v>43831</v>
      </c>
      <c r="G528" s="4">
        <f t="shared" si="57"/>
        <v>44196</v>
      </c>
      <c r="H528">
        <v>1</v>
      </c>
      <c r="I528" s="1" cm="1">
        <f t="array" ref="I528">_xll.FDS(A528,"FF_PTX_INC(ANN_R,"&amp;F528&amp;","&amp;G528&amp;",,,USD)")</f>
        <v>322.06200000000001</v>
      </c>
      <c r="J528" s="1" cm="1">
        <f t="array" ref="J528">_xll.FDS(A528,"FF_MKT_VAL(ANN_R,"&amp;F528&amp;","&amp;G528&amp;",,,USD)")</f>
        <v>12790.178068949999</v>
      </c>
      <c r="K528" s="1" cm="1">
        <f t="array" ref="K528">_xll.FDS(A528,"FF_SHLDRS_EQ(ANN_R,"&amp;F528&amp;","&amp;G528&amp;",,,USD)")</f>
        <v>2896.6889999999999</v>
      </c>
      <c r="L528" s="1" cm="1">
        <f t="array" ref="L528">_xll.FDS(A528,"FF_ASSETS(ANN_R,"&amp;F528&amp;","&amp;G528&amp;",,,USD)")</f>
        <v>10818.385</v>
      </c>
      <c r="M528" s="1" cm="1">
        <f t="array" ref="M528">_xll.FDS(A528,"FF_TAX_CF(ANN_R,"&amp;F528&amp;","&amp;G528&amp;",,,USD)")</f>
        <v>81.572999999999993</v>
      </c>
      <c r="N528" s="1" cm="1">
        <f t="array" ref="N528">_xll.FDS(A528,"FF_INC_TAX(ANN_R,"&amp;F528&amp;","&amp;G528&amp;",,,USD)")</f>
        <v>96.620999999999995</v>
      </c>
      <c r="O528" s="1" cm="1">
        <f t="array" ref="O528">_xll.FDS(A528,"FF_NET_INC(ANN_R,"&amp;F528&amp;","&amp;G528&amp;")")</f>
        <v>222.51900000000001</v>
      </c>
      <c r="P528" s="1" cm="1">
        <f t="array" ref="P528">_xll.FDS(A528,"FF_ROA(ANN_R,"&amp;F528&amp;","&amp;G528&amp;")")</f>
        <v>2.2620601094448798</v>
      </c>
      <c r="Q528" cm="1">
        <f t="array" ref="Q528">_xll.FDS(A528,"FF_TAX_RATE(ANN_R,"&amp;F528&amp;","&amp;G528&amp;")")</f>
        <v>30.0007451981296</v>
      </c>
      <c r="R528" t="e" cm="1">
        <f t="array" ref="R528">_xll.FDS(A528,"FF_TAX_REFUND(ANN_R,"&amp;F528&amp;","&amp;G528&amp;",,,,,""D=1"")")</f>
        <v>#N/A</v>
      </c>
      <c r="S528">
        <f t="shared" si="58"/>
        <v>0.1940642618709322</v>
      </c>
      <c r="T528" s="1" cm="1">
        <f t="array" ref="T528">_xll.FDS($A528,"FF_TAX_CF(ANN_R,"&amp;AE528&amp;","&amp;AF528&amp;",,,USD)")</f>
        <v>98.912999999999997</v>
      </c>
      <c r="U528" s="1" cm="1">
        <f t="array" ref="U528">_xll.FDS($A528,"FF_TAX_CF(ANN_R,"&amp;AG528&amp;","&amp;AH528&amp;",,,USD)")</f>
        <v>115.753</v>
      </c>
      <c r="V528" s="1" cm="1">
        <f t="array" ref="V528">_xll.FDS(A528,"FF_TAX_CF(ANN_R,"&amp;AI528&amp;","&amp;AJ528&amp;",,,USD)")</f>
        <v>117.854</v>
      </c>
      <c r="W528" s="1" cm="1">
        <f t="array" ref="W528">_xll.FDS(A528,"FF_TAX_CF(ANN_R,"&amp;AK528&amp;","&amp;AL528&amp;",,,USD)")</f>
        <v>103.149</v>
      </c>
      <c r="X528" s="1" cm="1">
        <f t="array" ref="X528">_xll.FDS(A528,"FF_TAX_CF(ANN_R,"&amp;F528&amp;","&amp;G528&amp;",,,USD)")</f>
        <v>81.572999999999993</v>
      </c>
      <c r="Y528" s="1" cm="1">
        <f t="array" ref="Y528">_xll.FDS($A528,"FF_PTX_INC(ANN_R,"&amp;AE528&amp;","&amp;AF528&amp;",,,USD)")</f>
        <v>692.48900000000003</v>
      </c>
      <c r="Z528" s="1" cm="1">
        <f t="array" ref="Z528">_xll.FDS($A528,"FF_PTX_INC(ANN_R,"&amp;AG528&amp;","&amp;AH528&amp;",,,USD)")</f>
        <v>786.15</v>
      </c>
      <c r="AA528" s="1" cm="1">
        <f t="array" ref="AA528">_xll.FDS(A528,"FF_PTX_INC(ANN_R,"&amp;AI528&amp;","&amp;AJ528&amp;",,,USD)")</f>
        <v>270.40199999999999</v>
      </c>
      <c r="AB528" s="1" cm="1">
        <f t="array" ref="AB528">_xll.FDS(A528,"FF_PTX_INC(ANN_R,"&amp;AK528&amp;","&amp;AL528&amp;",,,USD)")</f>
        <v>594.21</v>
      </c>
      <c r="AC528" s="1" cm="1">
        <f t="array" ref="AC528">_xll.FDS(A528,"FF_PTX_INC(ANN_R,"&amp;F528&amp;","&amp;G528&amp;",,,USD)")</f>
        <v>322.06200000000001</v>
      </c>
      <c r="AE528" s="6">
        <f t="shared" si="59"/>
        <v>42370</v>
      </c>
      <c r="AF528" s="6">
        <f t="shared" si="60"/>
        <v>42735</v>
      </c>
      <c r="AG528" s="6">
        <f t="shared" si="61"/>
        <v>42736</v>
      </c>
      <c r="AH528" s="6">
        <f t="shared" si="62"/>
        <v>43100</v>
      </c>
      <c r="AI528" s="6">
        <f>DATE(YEAR(F528)+AO528,MONTH(F528),DAY(F528))</f>
        <v>43101</v>
      </c>
      <c r="AJ528" s="6">
        <f>DATE(YEAR(G528)+AO528,MONTH(G528),DAY(G528))</f>
        <v>43465</v>
      </c>
      <c r="AK528" s="6">
        <f>DATE(YEAR(F528)+AP528,MONTH(F528),DAY(F528))</f>
        <v>43466</v>
      </c>
      <c r="AL528" s="6">
        <f>DATE(YEAR(G528)+AP528,MONTH(G528),DAY(G528))</f>
        <v>43830</v>
      </c>
      <c r="AM528" s="8">
        <v>-4</v>
      </c>
      <c r="AN528" s="8">
        <v>-3</v>
      </c>
      <c r="AO528">
        <v>-2</v>
      </c>
      <c r="AP528">
        <v>-1</v>
      </c>
      <c r="AQ528" cm="1">
        <f t="array" ref="AQ528">_xll.FDS(A528,"FF_DEBT_LT(ANN_R,"&amp;F528&amp;","&amp;G528&amp;")")</f>
        <v>4822.8410000000003</v>
      </c>
      <c r="AR528" cm="1">
        <f t="array" ref="AR528">_xll.FDS(A528,"FF_RD_EXP(ANN_R,"&amp;F528&amp;","&amp;G528&amp;")")</f>
        <v>259.52199999999999</v>
      </c>
      <c r="AS528" cm="1">
        <f t="array" ref="AS528">_xll.FDS(A528,"FF_PTX_INC_FOR(ANN_R,"&amp;F528&amp;","&amp;G528&amp;")")</f>
        <v>130.601</v>
      </c>
      <c r="AT528" cm="1">
        <f t="array" ref="AT528">_xll.FDS(A528,"FF_MKT_VAL_PUBLIC(ANN_R,"&amp;[1]sample_report!E528&amp;")")</f>
        <v>11888.8224447681</v>
      </c>
    </row>
    <row r="529" spans="1:46" hidden="1" x14ac:dyDescent="0.25">
      <c r="A529" t="s">
        <v>918</v>
      </c>
      <c r="B529" t="s">
        <v>919</v>
      </c>
      <c r="C529" t="s">
        <v>502</v>
      </c>
      <c r="D529" t="str" cm="1">
        <f t="array" ref="D529">_xll.FDS(A529,"FF_MAJOR_IND_NAME")</f>
        <v>RECREATION</v>
      </c>
      <c r="E529">
        <v>2016</v>
      </c>
      <c r="F529" s="4">
        <f t="shared" si="56"/>
        <v>42370</v>
      </c>
      <c r="G529" s="4">
        <f t="shared" si="57"/>
        <v>42735</v>
      </c>
      <c r="H529" s="5">
        <v>1</v>
      </c>
      <c r="I529" s="1" cm="1">
        <f t="array" ref="I529">_xll.FDS(A529,"FF_PTX_INC(ANN_R,"&amp;F529&amp;","&amp;G529&amp;",,,USD)")</f>
        <v>692.48900000000003</v>
      </c>
      <c r="J529" s="1" cm="1">
        <f t="array" ref="J529">_xll.FDS(A529,"FF_MKT_VAL(ANN_R,"&amp;F529&amp;","&amp;G529&amp;",,,USD)")</f>
        <v>9754.7976370800006</v>
      </c>
      <c r="K529" s="1" cm="1">
        <f t="array" ref="K529">_xll.FDS(A529,"FF_SHLDRS_EQ(ANN_R,"&amp;F529&amp;","&amp;G529&amp;",,,USD)")</f>
        <v>1862.7360000000001</v>
      </c>
      <c r="L529" s="1" cm="1">
        <f t="array" ref="L529">_xll.FDS(A529,"FF_ASSETS(ANN_R,"&amp;F529&amp;","&amp;G529&amp;",,,USD)")</f>
        <v>5091.366</v>
      </c>
      <c r="M529" s="1" cm="1">
        <f t="array" ref="M529">_xll.FDS(A529,"FF_TAX_CF(ANN_R,"&amp;F529&amp;","&amp;G529&amp;",,,USD)")</f>
        <v>98.912999999999997</v>
      </c>
      <c r="N529" s="1" cm="1">
        <f t="array" ref="N529">_xll.FDS(A529,"FF_INC_TAX(ANN_R,"&amp;F529&amp;","&amp;G529&amp;",,,USD)")</f>
        <v>159.33799999999999</v>
      </c>
      <c r="O529" s="1" cm="1">
        <f t="array" ref="O529">_xll.FDS(A529,"FF_NET_INC(ANN_R,"&amp;F529&amp;","&amp;G529&amp;")")</f>
        <v>551.38</v>
      </c>
      <c r="P529" s="1" cm="1">
        <f t="array" ref="P529">_xll.FDS(A529,"FF_ROA(ANN_R,"&amp;F529&amp;","&amp;G529&amp;")")</f>
        <v>11.2387960843788</v>
      </c>
      <c r="Q529" cm="1">
        <f t="array" ref="Q529">_xll.FDS(A529,"FF_TAX_RATE(ANN_R,"&amp;F529&amp;","&amp;G529&amp;")")</f>
        <v>23.009462966198701</v>
      </c>
      <c r="R529" t="e" cm="1">
        <f t="array" ref="R529">_xll.FDS(A529,"FF_TAX_REFUND(ANN_R,"&amp;F529&amp;","&amp;G529&amp;",,,,,""D=1"")")</f>
        <v>#N/A</v>
      </c>
      <c r="S529">
        <f t="shared" si="58"/>
        <v>0.2361967068642831</v>
      </c>
      <c r="T529" s="1" cm="1">
        <f t="array" ref="T529">_xll.FDS($A529,"FF_TAX_CF(ANN_R,"&amp;AE529&amp;","&amp;AF529&amp;",,,USD)")</f>
        <v>110.544</v>
      </c>
      <c r="U529" s="1" cm="1">
        <f t="array" ref="U529">_xll.FDS($A529,"FF_TAX_CF(ANN_R,"&amp;AG529&amp;","&amp;AH529&amp;",,,USD)")</f>
        <v>88.188999999999993</v>
      </c>
      <c r="V529" s="1" cm="1">
        <f t="array" ref="V529">_xll.FDS(A529,"FF_TAX_CF(ANN_R,"&amp;AI529&amp;","&amp;AJ529&amp;",,,USD)")</f>
        <v>182.15799999999999</v>
      </c>
      <c r="W529" s="1" cm="1">
        <f t="array" ref="W529">_xll.FDS(A529,"FF_TAX_CF(ANN_R,"&amp;AK529&amp;","&amp;AL529&amp;",,,USD)")</f>
        <v>144.137</v>
      </c>
      <c r="X529" s="1" cm="1">
        <f t="array" ref="X529">_xll.FDS(A529,"FF_TAX_CF(ANN_R,"&amp;F529&amp;","&amp;G529&amp;",,,USD)")</f>
        <v>98.912999999999997</v>
      </c>
      <c r="Y529" s="1" cm="1">
        <f t="array" ref="Y529">_xll.FDS($A529,"FF_PTX_INC(ANN_R,"&amp;AE529&amp;","&amp;AF529&amp;",,,USD)")</f>
        <v>453.40199999999999</v>
      </c>
      <c r="Z529" s="1" cm="1">
        <f t="array" ref="Z529">_xll.FDS($A529,"FF_PTX_INC(ANN_R,"&amp;AG529&amp;","&amp;AH529&amp;",,,USD)")</f>
        <v>351.822</v>
      </c>
      <c r="AA529" s="1" cm="1">
        <f t="array" ref="AA529">_xll.FDS(A529,"FF_PTX_INC(ANN_R,"&amp;AI529&amp;","&amp;AJ529&amp;",,,USD)")</f>
        <v>539.98800000000006</v>
      </c>
      <c r="AB529" s="1" cm="1">
        <f t="array" ref="AB529">_xll.FDS(A529,"FF_PTX_INC(ANN_R,"&amp;AK529&amp;","&amp;AL529&amp;",,,USD)")</f>
        <v>603.91499999999996</v>
      </c>
      <c r="AC529" s="1" cm="1">
        <f t="array" ref="AC529">_xll.FDS(A529,"FF_PTX_INC(ANN_R,"&amp;F529&amp;","&amp;G529&amp;",,,USD)")</f>
        <v>692.48900000000003</v>
      </c>
      <c r="AE529" s="6">
        <f t="shared" si="59"/>
        <v>40909</v>
      </c>
      <c r="AF529" s="6">
        <f t="shared" si="60"/>
        <v>41274</v>
      </c>
      <c r="AG529" s="6">
        <f t="shared" si="61"/>
        <v>41275</v>
      </c>
      <c r="AH529" s="6">
        <f t="shared" si="62"/>
        <v>41639</v>
      </c>
      <c r="AI529" s="6">
        <f>DATE(YEAR(F529)+AO529,MONTH(F529),DAY(F529))</f>
        <v>41640</v>
      </c>
      <c r="AJ529" s="6">
        <f>DATE(YEAR(G529)+AO529,MONTH(G529),DAY(G529))</f>
        <v>42004</v>
      </c>
      <c r="AK529" s="6">
        <f>DATE(YEAR(F529)+AP529,MONTH(F529),DAY(F529))</f>
        <v>42005</v>
      </c>
      <c r="AL529" s="6">
        <f>DATE(YEAR(G529)+AP529,MONTH(G529),DAY(G529))</f>
        <v>42369</v>
      </c>
      <c r="AM529" s="8">
        <v>-4</v>
      </c>
      <c r="AN529" s="8">
        <v>-3</v>
      </c>
      <c r="AO529">
        <v>-2</v>
      </c>
      <c r="AP529">
        <v>-1</v>
      </c>
      <c r="AQ529" cm="1">
        <f t="array" ref="AQ529">_xll.FDS(A529,"FF_DEBT_LT(ANN_R,"&amp;F529&amp;","&amp;G529&amp;")")</f>
        <v>1198.6790000000001</v>
      </c>
      <c r="AR529" cm="1">
        <f t="array" ref="AR529">_xll.FDS(A529,"FF_RD_EXP(ANN_R,"&amp;F529&amp;","&amp;G529&amp;")")</f>
        <v>266.375</v>
      </c>
      <c r="AS529" cm="1">
        <f t="array" ref="AS529">_xll.FDS(A529,"FF_PTX_INC_FOR(ANN_R,"&amp;F529&amp;","&amp;G529&amp;")")</f>
        <v>546.476</v>
      </c>
      <c r="AT529" cm="1">
        <f t="array" ref="AT529">_xll.FDS(A529,"FF_MKT_VAL_PUBLIC(ANN_R,"&amp;[1]sample_report!E529&amp;")")</f>
        <v>8660.5293255840097</v>
      </c>
    </row>
    <row r="530" spans="1:46" hidden="1" x14ac:dyDescent="0.25">
      <c r="A530" t="s">
        <v>1340</v>
      </c>
      <c r="B530" t="s">
        <v>1341</v>
      </c>
      <c r="C530" t="s">
        <v>940</v>
      </c>
      <c r="D530" t="str" cm="1">
        <f t="array" ref="D530">_xll.FDS(A530,"FF_MAJOR_IND_NAME")</f>
        <v>CONSTRUCTION</v>
      </c>
      <c r="E530">
        <v>2020</v>
      </c>
      <c r="F530" s="4">
        <f t="shared" si="56"/>
        <v>43831</v>
      </c>
      <c r="G530" s="4">
        <f t="shared" si="57"/>
        <v>44196</v>
      </c>
      <c r="H530">
        <v>1</v>
      </c>
      <c r="I530" s="1" cm="1">
        <f t="array" ref="I530">_xll.FDS(A530,"FF_PTX_INC(ANN_R,"&amp;F530&amp;","&amp;G530&amp;",,,USD)")</f>
        <v>-2144.1779898524301</v>
      </c>
      <c r="J530" s="1" cm="1">
        <f t="array" ref="J530">_xll.FDS(A530,"FF_MKT_VAL(ANN_R,"&amp;F530&amp;","&amp;G530&amp;",,,USD)")</f>
        <v>14862.530791073101</v>
      </c>
      <c r="K530" s="1" cm="1">
        <f t="array" ref="K530">_xll.FDS(A530,"FF_SHLDRS_EQ(ANN_R,"&amp;F530&amp;","&amp;G530&amp;",,,USD)")</f>
        <v>16237.4868362904</v>
      </c>
      <c r="L530" s="1" cm="1">
        <f t="array" ref="L530">_xll.FDS(A530,"FF_ASSETS(ANN_R,"&amp;F530&amp;","&amp;G530&amp;",,,USD)")</f>
        <v>40708.975497150401</v>
      </c>
      <c r="M530" s="1" cm="1">
        <f t="array" ref="M530">_xll.FDS(A530,"FF_TAX_CF(ANN_R,"&amp;F530&amp;","&amp;G530&amp;",,,USD)")</f>
        <v>388.61729849576898</v>
      </c>
      <c r="N530" s="1" cm="1">
        <f t="array" ref="N530">_xll.FDS(A530,"FF_INC_TAX(ANN_R,"&amp;F530&amp;","&amp;G530&amp;",,,USD)")</f>
        <v>381.32146185636498</v>
      </c>
      <c r="O530" s="1" cm="1">
        <f t="array" ref="O530">_xll.FDS(A530,"FF_NET_INC(ANN_R,"&amp;F530&amp;","&amp;G530&amp;")")</f>
        <v>-2066.9</v>
      </c>
      <c r="P530" s="1" cm="1">
        <f t="array" ref="P530">_xll.FDS(A530,"FF_ROA(ANN_R,"&amp;F530&amp;","&amp;G530&amp;")")</f>
        <v>-5.6688123441823999</v>
      </c>
      <c r="Q530" t="e" cm="1">
        <f t="array" ref="Q530">_xll.FDS(A530,"FF_TAX_RATE(ANN_R,"&amp;F530&amp;","&amp;G530&amp;")")</f>
        <v>#N/A</v>
      </c>
      <c r="R530" t="e" cm="1">
        <f t="array" ref="R530">_xll.FDS(A530,"FF_TAX_REFUND(ANN_R,"&amp;F530&amp;","&amp;G530&amp;",,,,,""D=1"")")</f>
        <v>#N/A</v>
      </c>
      <c r="S530">
        <f t="shared" si="58"/>
        <v>0.47703213754889395</v>
      </c>
      <c r="T530" s="1" cm="1">
        <f t="array" ref="T530">_xll.FDS($A530,"FF_TAX_CF(ANN_R,"&amp;AE530&amp;","&amp;AF530&amp;",,,USD)")</f>
        <v>360.509679853916</v>
      </c>
      <c r="U530" s="1" cm="1">
        <f t="array" ref="U530">_xll.FDS($A530,"FF_TAX_CF(ANN_R,"&amp;AG530&amp;","&amp;AH530&amp;",,,USD)")</f>
        <v>408.31231617927602</v>
      </c>
      <c r="V530" s="1" cm="1">
        <f t="array" ref="V530">_xll.FDS(A530,"FF_TAX_CF(ANN_R,"&amp;AI530&amp;","&amp;AJ530&amp;",,,USD)")</f>
        <v>307.67872886657699</v>
      </c>
      <c r="W530" s="1" cm="1">
        <f t="array" ref="W530">_xll.FDS(A530,"FF_TAX_CF(ANN_R,"&amp;AK530&amp;","&amp;AL530&amp;",,,USD)")</f>
        <v>329.17102167606402</v>
      </c>
      <c r="X530" s="1" cm="1">
        <f t="array" ref="X530">_xll.FDS(A530,"FF_TAX_CF(ANN_R,"&amp;F530&amp;","&amp;G530&amp;",,,USD)")</f>
        <v>388.61729849576898</v>
      </c>
      <c r="Y530" s="1" cm="1">
        <f t="array" ref="Y530">_xll.FDS($A530,"FF_PTX_INC(ANN_R,"&amp;AE530&amp;","&amp;AF530&amp;",,,USD)")</f>
        <v>994.25007748603798</v>
      </c>
      <c r="Z530" s="1" cm="1">
        <f t="array" ref="Z530">_xll.FDS($A530,"FF_PTX_INC(ANN_R,"&amp;AG530&amp;","&amp;AH530&amp;",,,USD)")</f>
        <v>1615.7662788033499</v>
      </c>
      <c r="AA530" s="1" cm="1">
        <f t="array" ref="AA530">_xll.FDS(A530,"FF_PTX_INC(ANN_R,"&amp;AI530&amp;","&amp;AJ530&amp;",,,USD)")</f>
        <v>1791.9218607187299</v>
      </c>
      <c r="AB530" s="1" cm="1">
        <f t="array" ref="AB530">_xll.FDS(A530,"FF_PTX_INC(ANN_R,"&amp;AK530&amp;","&amp;AL530&amp;",,,USD)")</f>
        <v>1503.59860768318</v>
      </c>
      <c r="AC530" s="1" cm="1">
        <f t="array" ref="AC530">_xll.FDS(A530,"FF_PTX_INC(ANN_R,"&amp;F530&amp;","&amp;G530&amp;",,,USD)")</f>
        <v>-2144.1779898524301</v>
      </c>
      <c r="AE530" s="6">
        <f t="shared" si="59"/>
        <v>42370</v>
      </c>
      <c r="AF530" s="6">
        <f t="shared" si="60"/>
        <v>42735</v>
      </c>
      <c r="AG530" s="6">
        <f t="shared" si="61"/>
        <v>42736</v>
      </c>
      <c r="AH530" s="6">
        <f t="shared" si="62"/>
        <v>43100</v>
      </c>
      <c r="AI530" s="6">
        <f>DATE(YEAR(F530)+AO530,MONTH(F530),DAY(F530))</f>
        <v>43101</v>
      </c>
      <c r="AJ530" s="6">
        <f>DATE(YEAR(G530)+AO530,MONTH(G530),DAY(G530))</f>
        <v>43465</v>
      </c>
      <c r="AK530" s="6">
        <f>DATE(YEAR(F530)+AP530,MONTH(F530),DAY(F530))</f>
        <v>43466</v>
      </c>
      <c r="AL530" s="6">
        <f>DATE(YEAR(G530)+AP530,MONTH(G530),DAY(G530))</f>
        <v>43830</v>
      </c>
      <c r="AM530" s="8">
        <v>-4</v>
      </c>
      <c r="AN530" s="8">
        <v>-3</v>
      </c>
      <c r="AO530">
        <v>-2</v>
      </c>
      <c r="AP530">
        <v>-1</v>
      </c>
      <c r="AQ530" cm="1">
        <f t="array" ref="AQ530">_xll.FDS(A530,"FF_DEBT_LT(ANN_R,"&amp;F530&amp;","&amp;G530&amp;")")</f>
        <v>8715.7000000000007</v>
      </c>
      <c r="AR530" cm="1">
        <f t="array" ref="AR530">_xll.FDS(A530,"FF_RD_EXP(ANN_R,"&amp;F530&amp;","&amp;G530&amp;")")</f>
        <v>120</v>
      </c>
      <c r="AS530" t="e" cm="1">
        <f t="array" ref="AS530">_xll.FDS(A530,"FF_PTX_INC_FOR(ANN_R,"&amp;F530&amp;","&amp;G530&amp;")")</f>
        <v>#N/A</v>
      </c>
      <c r="AT530" cm="1">
        <f t="array" ref="AT530">_xll.FDS(A530,"FF_MKT_VAL_PUBLIC(ANN_R,"&amp;[1]sample_report!E530&amp;")")</f>
        <v>8780.7671867022109</v>
      </c>
    </row>
    <row r="531" spans="1:46" hidden="1" x14ac:dyDescent="0.25">
      <c r="A531" t="s">
        <v>164</v>
      </c>
      <c r="B531" t="s">
        <v>165</v>
      </c>
      <c r="C531" t="s">
        <v>105</v>
      </c>
      <c r="D531" t="str" cm="1">
        <f t="array" ref="D531">_xll.FDS(A531,"FF_MAJOR_IND_NAME")</f>
        <v>ELECTRICAL</v>
      </c>
      <c r="E531">
        <v>2018</v>
      </c>
      <c r="F531" s="4">
        <f t="shared" si="56"/>
        <v>43101</v>
      </c>
      <c r="G531" s="4">
        <f t="shared" si="57"/>
        <v>43465</v>
      </c>
      <c r="I531" s="1" cm="1">
        <f t="array" ref="I531">_xll.FDS(A531,"FF_PTX_INC(ANN_R,"&amp;F531&amp;","&amp;G531&amp;",,,USD)")</f>
        <v>941.58713720071501</v>
      </c>
      <c r="J531" s="1" cm="1">
        <f t="array" ref="J531">_xll.FDS(A531,"FF_MKT_VAL(ANN_R,"&amp;F531&amp;","&amp;G531&amp;",,,USD)")</f>
        <v>13125.207710827701</v>
      </c>
      <c r="K531" s="1" cm="1">
        <f t="array" ref="K531">_xll.FDS(A531,"FF_SHLDRS_EQ(ANN_R,"&amp;F531&amp;","&amp;G531&amp;",,,USD)")</f>
        <v>10695.485300917</v>
      </c>
      <c r="L531" s="1" cm="1">
        <f t="array" ref="L531">_xll.FDS(A531,"FF_ASSETS(ANN_R,"&amp;F531&amp;","&amp;G531&amp;",,,USD)")</f>
        <v>17341.5672933266</v>
      </c>
      <c r="M531" s="1" cm="1">
        <f t="array" ref="M531">_xll.FDS(A531,"FF_TAX_CF(ANN_R,"&amp;F531&amp;","&amp;G531&amp;",,,USD)")</f>
        <v>117.06879519260799</v>
      </c>
      <c r="N531" s="1" cm="1">
        <f t="array" ref="N531">_xll.FDS(A531,"FF_INC_TAX(ANN_R,"&amp;F531&amp;","&amp;G531&amp;",,,USD)")</f>
        <v>264.58852968916898</v>
      </c>
      <c r="O531" s="1" cm="1">
        <f t="array" ref="O531">_xll.FDS(A531,"FF_NET_INC(ANN_R,"&amp;F531&amp;","&amp;G531&amp;")")</f>
        <v>701166.33692499995</v>
      </c>
      <c r="P531" s="1" cm="1">
        <f t="array" ref="P531">_xll.FDS(A531,"FF_ROA(ANN_R,"&amp;F531&amp;","&amp;G531&amp;")")</f>
        <v>3.9962258911444</v>
      </c>
      <c r="Q531" cm="1">
        <f t="array" ref="Q531">_xll.FDS(A531,"FF_TAX_RATE(ANN_R,"&amp;F531&amp;","&amp;G531&amp;")")</f>
        <v>28.1002701965296</v>
      </c>
      <c r="R531" t="e" cm="1">
        <f t="array" ref="R531">_xll.FDS(A531,"FF_TAX_REFUND(ANN_R,"&amp;F531&amp;","&amp;G531&amp;",,,,,""D=1"")")</f>
        <v>#N/A</v>
      </c>
      <c r="S531">
        <f t="shared" si="58"/>
        <v>0.53251098986180401</v>
      </c>
      <c r="T531" s="1" cm="1">
        <f t="array" ref="T531">_xll.FDS($A531,"FF_TAX_CF(ANN_R,"&amp;AE531&amp;","&amp;AF531&amp;",,,USD)")</f>
        <v>47.637443189435999</v>
      </c>
      <c r="U531" s="1" cm="1">
        <f t="array" ref="U531">_xll.FDS($A531,"FF_TAX_CF(ANN_R,"&amp;AG531&amp;","&amp;AH531&amp;",,,USD)")</f>
        <v>64.827159149314596</v>
      </c>
      <c r="V531" s="1" cm="1">
        <f t="array" ref="V531">_xll.FDS(A531,"FF_TAX_CF(ANN_R,"&amp;AI531&amp;","&amp;AJ531&amp;",,,USD)")</f>
        <v>219.28609135048799</v>
      </c>
      <c r="W531" s="1" cm="1">
        <f t="array" ref="W531">_xll.FDS(A531,"FF_TAX_CF(ANN_R,"&amp;AK531&amp;","&amp;AL531&amp;",,,USD)")</f>
        <v>84.878564322616896</v>
      </c>
      <c r="X531" s="1" cm="1">
        <f t="array" ref="X531">_xll.FDS(A531,"FF_TAX_CF(ANN_R,"&amp;F531&amp;","&amp;G531&amp;",,,USD)")</f>
        <v>117.06879519260799</v>
      </c>
      <c r="Y531" s="1" cm="1">
        <f t="array" ref="Y531">_xll.FDS($A531,"FF_PTX_INC(ANN_R,"&amp;AE531&amp;","&amp;AF531&amp;",,,USD)")</f>
        <v>189.394771616372</v>
      </c>
      <c r="Z531" s="1" cm="1">
        <f t="array" ref="Z531">_xll.FDS($A531,"FF_PTX_INC(ANN_R,"&amp;AG531&amp;","&amp;AH531&amp;",,,USD)")</f>
        <v>-150.30545140076501</v>
      </c>
      <c r="AA531" s="1" cm="1">
        <f t="array" ref="AA531">_xll.FDS(A531,"FF_PTX_INC(ANN_R,"&amp;AI531&amp;","&amp;AJ531&amp;",,,USD)")</f>
        <v>-707.379079453278</v>
      </c>
      <c r="AB531" s="1" cm="1">
        <f t="array" ref="AB531">_xll.FDS(A531,"FF_PTX_INC(ANN_R,"&amp;AK531&amp;","&amp;AL531&amp;",,,USD)")</f>
        <v>728.93180296516095</v>
      </c>
      <c r="AC531" s="1" cm="1">
        <f t="array" ref="AC531">_xll.FDS(A531,"FF_PTX_INC(ANN_R,"&amp;F531&amp;","&amp;G531&amp;",,,USD)")</f>
        <v>941.58713720071501</v>
      </c>
      <c r="AE531" s="6">
        <f t="shared" si="59"/>
        <v>41640</v>
      </c>
      <c r="AF531" s="6">
        <f t="shared" si="60"/>
        <v>42004</v>
      </c>
      <c r="AG531" s="6">
        <f t="shared" si="61"/>
        <v>42005</v>
      </c>
      <c r="AH531" s="6">
        <f t="shared" si="62"/>
        <v>42369</v>
      </c>
      <c r="AI531" s="6">
        <f>DATE(YEAR(F531)+AO531,MONTH(F531),DAY(F531))</f>
        <v>42370</v>
      </c>
      <c r="AJ531" s="6">
        <f>DATE(YEAR(G531)+AO531,MONTH(G531),DAY(G531))</f>
        <v>42735</v>
      </c>
      <c r="AK531" s="6">
        <f>DATE(YEAR(F531)+AP531,MONTH(F531),DAY(F531))</f>
        <v>42736</v>
      </c>
      <c r="AL531" s="6">
        <f>DATE(YEAR(G531)+AP531,MONTH(G531),DAY(G531))</f>
        <v>43100</v>
      </c>
      <c r="AM531" s="8">
        <v>-4</v>
      </c>
      <c r="AN531" s="8">
        <v>-3</v>
      </c>
      <c r="AO531">
        <v>-2</v>
      </c>
      <c r="AP531">
        <v>-1</v>
      </c>
      <c r="AQ531" cm="1">
        <f t="array" ref="AQ531">_xll.FDS(A531,"FF_DEBT_LT(ANN_R,"&amp;F531&amp;","&amp;G531&amp;")")</f>
        <v>1514282.000856</v>
      </c>
      <c r="AR531" cm="1">
        <f t="array" ref="AR531">_xll.FDS(A531,"FF_RD_EXP(ANN_R,"&amp;F531&amp;","&amp;G531&amp;")")</f>
        <v>603952.11100000003</v>
      </c>
      <c r="AS531" t="e" cm="1">
        <f t="array" ref="AS531">_xll.FDS(A531,"FF_PTX_INC_FOR(ANN_R,"&amp;F531&amp;","&amp;G531&amp;")")</f>
        <v>#N/A</v>
      </c>
      <c r="AT531" cm="1">
        <f t="array" ref="AT531">_xll.FDS(A531,"FF_MKT_VAL_PUBLIC(ANN_R,"&amp;[1]sample_report!E531&amp;")")</f>
        <v>10711181.5309966</v>
      </c>
    </row>
    <row r="532" spans="1:46" hidden="1" x14ac:dyDescent="0.25">
      <c r="A532" t="s">
        <v>367</v>
      </c>
      <c r="B532" t="s">
        <v>368</v>
      </c>
      <c r="C532" t="s">
        <v>29</v>
      </c>
      <c r="D532" t="str" cm="1">
        <f t="array" ref="D532">_xll.FDS(A532,"FF_MAJOR_IND_NAME")</f>
        <v>ELECTRICAL</v>
      </c>
      <c r="E532">
        <v>2018</v>
      </c>
      <c r="F532" s="4">
        <f t="shared" si="56"/>
        <v>43101</v>
      </c>
      <c r="G532" s="4">
        <f t="shared" si="57"/>
        <v>43465</v>
      </c>
      <c r="I532" s="1" cm="1">
        <f t="array" ref="I532">_xll.FDS(A532,"FF_PTX_INC(ANN_R,"&amp;F532&amp;","&amp;G532&amp;",,,USD)")</f>
        <v>810.33149039000295</v>
      </c>
      <c r="J532" s="1" cm="1">
        <f t="array" ref="J532">_xll.FDS(A532,"FF_MKT_VAL(ANN_R,"&amp;F532&amp;","&amp;G532&amp;",,,USD)")</f>
        <v>11384.0156825382</v>
      </c>
      <c r="K532" s="1" cm="1">
        <f t="array" ref="K532">_xll.FDS(A532,"FF_SHLDRS_EQ(ANN_R,"&amp;F532&amp;","&amp;G532&amp;",,,USD)")</f>
        <v>7753.9617929924298</v>
      </c>
      <c r="L532" s="1" cm="1">
        <f t="array" ref="L532">_xll.FDS(A532,"FF_ASSETS(ANN_R,"&amp;F532&amp;","&amp;G532&amp;",,,USD)")</f>
        <v>17914.514552717101</v>
      </c>
      <c r="M532" s="1" cm="1">
        <f t="array" ref="M532">_xll.FDS(A532,"FF_TAX_CF(ANN_R,"&amp;F532&amp;","&amp;G532&amp;",,,USD)")</f>
        <v>283.00383614003698</v>
      </c>
      <c r="N532" s="1" cm="1">
        <f t="array" ref="N532">_xll.FDS(A532,"FF_INC_TAX(ANN_R,"&amp;F532&amp;","&amp;G532&amp;",,,USD)")</f>
        <v>233.09064282476899</v>
      </c>
      <c r="O532" s="1" cm="1">
        <f t="array" ref="O532">_xll.FDS(A532,"FF_NET_INC(ANN_R,"&amp;F532&amp;","&amp;G532&amp;")")</f>
        <v>63463</v>
      </c>
      <c r="P532" s="1" cm="1">
        <f t="array" ref="P532">_xll.FDS(A532,"FF_ROA(ANN_R,"&amp;F532&amp;","&amp;G532&amp;")")</f>
        <v>3.5558063191300202</v>
      </c>
      <c r="Q532" cm="1">
        <f t="array" ref="Q532">_xll.FDS(A532,"FF_TAX_RATE(ANN_R,"&amp;F532&amp;","&amp;G532&amp;")")</f>
        <v>28.7648506307691</v>
      </c>
      <c r="R532" t="e" cm="1">
        <f t="array" ref="R532">_xll.FDS(A532,"FF_TAX_REFUND(ANN_R,"&amp;F532&amp;","&amp;G532&amp;",,,,,""D=1"")")</f>
        <v>#N/A</v>
      </c>
      <c r="S532">
        <f t="shared" si="58"/>
        <v>0.21656471936196334</v>
      </c>
      <c r="T532" s="1" cm="1">
        <f t="array" ref="T532">_xll.FDS($A532,"FF_TAX_CF(ANN_R,"&amp;AE532&amp;","&amp;AF532&amp;",,,USD)")</f>
        <v>140.069766020402</v>
      </c>
      <c r="U532" s="1" cm="1">
        <f t="array" ref="U532">_xll.FDS($A532,"FF_TAX_CF(ANN_R,"&amp;AG532&amp;","&amp;AH532&amp;",,,USD)")</f>
        <v>190.448468366638</v>
      </c>
      <c r="V532" s="1" cm="1">
        <f t="array" ref="V532">_xll.FDS(A532,"FF_TAX_CF(ANN_R,"&amp;AI532&amp;","&amp;AJ532&amp;",,,USD)")</f>
        <v>176.78416061401401</v>
      </c>
      <c r="W532" s="1" cm="1">
        <f t="array" ref="W532">_xll.FDS(A532,"FF_TAX_CF(ANN_R,"&amp;AK532&amp;","&amp;AL532&amp;",,,USD)")</f>
        <v>207.10608173720499</v>
      </c>
      <c r="X532" s="1" cm="1">
        <f t="array" ref="X532">_xll.FDS(A532,"FF_TAX_CF(ANN_R,"&amp;F532&amp;","&amp;G532&amp;",,,USD)")</f>
        <v>283.00383614003698</v>
      </c>
      <c r="Y532" s="1" cm="1">
        <f t="array" ref="Y532">_xll.FDS($A532,"FF_PTX_INC(ANN_R,"&amp;AE532&amp;","&amp;AF532&amp;",,,USD)")</f>
        <v>397.03903742879601</v>
      </c>
      <c r="Z532" s="1" cm="1">
        <f t="array" ref="Z532">_xll.FDS($A532,"FF_PTX_INC(ANN_R,"&amp;AG532&amp;","&amp;AH532&amp;",,,USD)")</f>
        <v>678.31223197001998</v>
      </c>
      <c r="AA532" s="1" cm="1">
        <f t="array" ref="AA532">_xll.FDS(A532,"FF_PTX_INC(ANN_R,"&amp;AI532&amp;","&amp;AJ532&amp;",,,USD)")</f>
        <v>764.78781509399403</v>
      </c>
      <c r="AB532" s="1" cm="1">
        <f t="array" ref="AB532">_xll.FDS(A532,"FF_PTX_INC(ANN_R,"&amp;AK532&amp;","&amp;AL532&amp;",,,USD)")</f>
        <v>1955.1379278171801</v>
      </c>
      <c r="AC532" s="1" cm="1">
        <f t="array" ref="AC532">_xll.FDS(A532,"FF_PTX_INC(ANN_R,"&amp;F532&amp;","&amp;G532&amp;",,,USD)")</f>
        <v>810.33149039000295</v>
      </c>
      <c r="AE532" s="6">
        <f t="shared" si="59"/>
        <v>41640</v>
      </c>
      <c r="AF532" s="6">
        <f t="shared" si="60"/>
        <v>42004</v>
      </c>
      <c r="AG532" s="6">
        <f t="shared" si="61"/>
        <v>42005</v>
      </c>
      <c r="AH532" s="6">
        <f t="shared" si="62"/>
        <v>42369</v>
      </c>
      <c r="AI532" s="6">
        <f>DATE(YEAR(F532)+AO532,MONTH(F532),DAY(F532))</f>
        <v>42370</v>
      </c>
      <c r="AJ532" s="6">
        <f>DATE(YEAR(G532)+AO532,MONTH(G532),DAY(G532))</f>
        <v>42735</v>
      </c>
      <c r="AK532" s="6">
        <f>DATE(YEAR(F532)+AP532,MONTH(F532),DAY(F532))</f>
        <v>42736</v>
      </c>
      <c r="AL532" s="6">
        <f>DATE(YEAR(G532)+AP532,MONTH(G532),DAY(G532))</f>
        <v>43100</v>
      </c>
      <c r="AM532" s="8">
        <v>-4</v>
      </c>
      <c r="AN532" s="8">
        <v>-3</v>
      </c>
      <c r="AO532">
        <v>-2</v>
      </c>
      <c r="AP532">
        <v>-1</v>
      </c>
      <c r="AQ532" cm="1">
        <f t="array" ref="AQ532">_xll.FDS(A532,"FF_DEBT_LT(ANN_R,"&amp;F532&amp;","&amp;G532&amp;")")</f>
        <v>293880</v>
      </c>
      <c r="AR532" cm="1">
        <f t="array" ref="AR532">_xll.FDS(A532,"FF_RD_EXP(ANN_R,"&amp;F532&amp;","&amp;G532&amp;")")</f>
        <v>102641</v>
      </c>
      <c r="AS532" t="e" cm="1">
        <f t="array" ref="AS532">_xll.FDS(A532,"FF_PTX_INC_FOR(ANN_R,"&amp;F532&amp;","&amp;G532&amp;")")</f>
        <v>#N/A</v>
      </c>
      <c r="AT532" cm="1">
        <f t="array" ref="AT532">_xll.FDS(A532,"FF_MKT_VAL_PUBLIC(ANN_R,"&amp;[1]sample_report!E532&amp;")")</f>
        <v>1028464.35194806</v>
      </c>
    </row>
    <row r="533" spans="1:46" hidden="1" x14ac:dyDescent="0.25">
      <c r="A533" t="s">
        <v>448</v>
      </c>
      <c r="B533" t="s">
        <v>449</v>
      </c>
      <c r="C533" t="s">
        <v>29</v>
      </c>
      <c r="D533" t="str" cm="1">
        <f t="array" ref="D533">_xll.FDS(A533,"FF_MAJOR_IND_NAME")</f>
        <v>ELECTRICAL</v>
      </c>
      <c r="E533">
        <v>2018</v>
      </c>
      <c r="F533" s="4">
        <f t="shared" si="56"/>
        <v>43101</v>
      </c>
      <c r="G533" s="4">
        <f t="shared" si="57"/>
        <v>43465</v>
      </c>
      <c r="I533" s="1" cm="1">
        <f t="array" ref="I533">_xll.FDS(A533,"FF_PTX_INC(ANN_R,"&amp;F533&amp;","&amp;G533&amp;",,,USD)")</f>
        <v>1476.6888618841799</v>
      </c>
      <c r="J533" s="1" cm="1">
        <f t="array" ref="J533">_xll.FDS(A533,"FF_MKT_VAL(ANN_R,"&amp;F533&amp;","&amp;G533&amp;",,,USD)")</f>
        <v>45611.507748685501</v>
      </c>
      <c r="K533" s="1" cm="1">
        <f t="array" ref="K533">_xll.FDS(A533,"FF_SHLDRS_EQ(ANN_R,"&amp;F533&amp;","&amp;G533&amp;",,,USD)")</f>
        <v>8768.2258140305094</v>
      </c>
      <c r="L533" s="1" cm="1">
        <f t="array" ref="L533">_xll.FDS(A533,"FF_ASSETS(ANN_R,"&amp;F533&amp;","&amp;G533&amp;",,,USD)")</f>
        <v>16673.2360021202</v>
      </c>
      <c r="M533" s="1" cm="1">
        <f t="array" ref="M533">_xll.FDS(A533,"FF_TAX_CF(ANN_R,"&amp;F533&amp;","&amp;G533&amp;",,,USD)")</f>
        <v>311.38000985234999</v>
      </c>
      <c r="N533" s="1" cm="1">
        <f t="array" ref="N533">_xll.FDS(A533,"FF_INC_TAX(ANN_R,"&amp;F533&amp;","&amp;G533&amp;",,,USD)")</f>
        <v>290.02344286441797</v>
      </c>
      <c r="O533" s="1" cm="1">
        <f t="array" ref="O533">_xll.FDS(A533,"FF_NET_INC(ANN_R,"&amp;F533&amp;","&amp;G533&amp;")")</f>
        <v>130834</v>
      </c>
      <c r="P533" s="1" cm="1">
        <f t="array" ref="P533">_xll.FDS(A533,"FF_ROA(ANN_R,"&amp;F533&amp;","&amp;G533&amp;")")</f>
        <v>7.5797550312902304</v>
      </c>
      <c r="Q533" cm="1">
        <f t="array" ref="Q533">_xll.FDS(A533,"FF_TAX_RATE(ANN_R,"&amp;F533&amp;","&amp;G533&amp;")")</f>
        <v>19.640118534812</v>
      </c>
      <c r="R533" t="e" cm="1">
        <f t="array" ref="R533">_xll.FDS(A533,"FF_TAX_REFUND(ANN_R,"&amp;F533&amp;","&amp;G533&amp;",,,,,""D=1"")")</f>
        <v>#N/A</v>
      </c>
      <c r="S533">
        <f t="shared" si="58"/>
        <v>0.19262855257161721</v>
      </c>
      <c r="T533" s="1" cm="1">
        <f t="array" ref="T533">_xll.FDS($A533,"FF_TAX_CF(ANN_R,"&amp;AE533&amp;","&amp;AF533&amp;",,,USD)")</f>
        <v>125.914044531062</v>
      </c>
      <c r="U533" s="1" cm="1">
        <f t="array" ref="U533">_xll.FDS($A533,"FF_TAX_CF(ANN_R,"&amp;AG533&amp;","&amp;AH533&amp;",,,USD)")</f>
        <v>202.90107828564899</v>
      </c>
      <c r="V533" s="1" cm="1">
        <f t="array" ref="V533">_xll.FDS(A533,"FF_TAX_CF(ANN_R,"&amp;AI533&amp;","&amp;AJ533&amp;",,,USD)")</f>
        <v>203.75688171386699</v>
      </c>
      <c r="W533" s="1" cm="1">
        <f t="array" ref="W533">_xll.FDS(A533,"FF_TAX_CF(ANN_R,"&amp;AK533&amp;","&amp;AL533&amp;",,,USD)")</f>
        <v>230.50675106979901</v>
      </c>
      <c r="X533" s="1" cm="1">
        <f t="array" ref="X533">_xll.FDS(A533,"FF_TAX_CF(ANN_R,"&amp;F533&amp;","&amp;G533&amp;",,,USD)")</f>
        <v>311.38000985234999</v>
      </c>
      <c r="Y533" s="1" cm="1">
        <f t="array" ref="Y533">_xll.FDS($A533,"FF_PTX_INC(ANN_R,"&amp;AE533&amp;","&amp;AF533&amp;",,,USD)")</f>
        <v>843.15390478819597</v>
      </c>
      <c r="Z533" s="1" cm="1">
        <f t="array" ref="Z533">_xll.FDS($A533,"FF_PTX_INC(ANN_R,"&amp;AG533&amp;","&amp;AH533&amp;",,,USD)")</f>
        <v>977.37513129692502</v>
      </c>
      <c r="AA533" s="1" cm="1">
        <f t="array" ref="AA533">_xll.FDS(A533,"FF_PTX_INC(ANN_R,"&amp;AI533&amp;","&amp;AJ533&amp;",,,USD)")</f>
        <v>975.68135070800804</v>
      </c>
      <c r="AB533" s="1" cm="1">
        <f t="array" ref="AB533">_xll.FDS(A533,"FF_PTX_INC(ANN_R,"&amp;AK533&amp;","&amp;AL533&amp;",,,USD)")</f>
        <v>1304.9797890279399</v>
      </c>
      <c r="AC533" s="1" cm="1">
        <f t="array" ref="AC533">_xll.FDS(A533,"FF_PTX_INC(ANN_R,"&amp;F533&amp;","&amp;G533&amp;",,,USD)")</f>
        <v>1476.6888618841799</v>
      </c>
      <c r="AE533" s="6">
        <f t="shared" si="59"/>
        <v>41640</v>
      </c>
      <c r="AF533" s="6">
        <f t="shared" si="60"/>
        <v>42004</v>
      </c>
      <c r="AG533" s="6">
        <f t="shared" si="61"/>
        <v>42005</v>
      </c>
      <c r="AH533" s="6">
        <f t="shared" si="62"/>
        <v>42369</v>
      </c>
      <c r="AI533" s="6">
        <f>DATE(YEAR(F533)+AO533,MONTH(F533),DAY(F533))</f>
        <v>42370</v>
      </c>
      <c r="AJ533" s="6">
        <f>DATE(YEAR(G533)+AO533,MONTH(G533),DAY(G533))</f>
        <v>42735</v>
      </c>
      <c r="AK533" s="6">
        <f>DATE(YEAR(F533)+AP533,MONTH(F533),DAY(F533))</f>
        <v>42736</v>
      </c>
      <c r="AL533" s="6">
        <f>DATE(YEAR(G533)+AP533,MONTH(G533),DAY(G533))</f>
        <v>43100</v>
      </c>
      <c r="AM533" s="8">
        <v>-4</v>
      </c>
      <c r="AN533" s="8">
        <v>-3</v>
      </c>
      <c r="AO533">
        <v>-2</v>
      </c>
      <c r="AP533">
        <v>-1</v>
      </c>
      <c r="AQ533" cm="1">
        <f t="array" ref="AQ533">_xll.FDS(A533,"FF_DEBT_LT(ANN_R,"&amp;F533&amp;","&amp;G533&amp;")")</f>
        <v>314631</v>
      </c>
      <c r="AR533" cm="1">
        <f t="array" ref="AR533">_xll.FDS(A533,"FF_RD_EXP(ANN_R,"&amp;F533&amp;","&amp;G533&amp;")")</f>
        <v>55438</v>
      </c>
      <c r="AS533" t="e" cm="1">
        <f t="array" ref="AS533">_xll.FDS(A533,"FF_PTX_INC_FOR(ANN_R,"&amp;F533&amp;","&amp;G533&amp;")")</f>
        <v>#N/A</v>
      </c>
      <c r="AT533" cm="1">
        <f t="array" ref="AT533">_xll.FDS(A533,"FF_MKT_VAL_PUBLIC(ANN_R,"&amp;[1]sample_report!E533&amp;")")</f>
        <v>2857885.3068094202</v>
      </c>
    </row>
    <row r="534" spans="1:46" x14ac:dyDescent="0.25">
      <c r="A534" t="s">
        <v>814</v>
      </c>
      <c r="B534" t="s">
        <v>815</v>
      </c>
      <c r="C534" t="s">
        <v>502</v>
      </c>
      <c r="D534" t="str" cm="1">
        <f t="array" ref="D534">_xll.FDS(A534,"FF_MAJOR_IND_NAME")</f>
        <v>ELECTRICAL</v>
      </c>
      <c r="E534">
        <v>2018</v>
      </c>
      <c r="F534" s="4">
        <f t="shared" si="56"/>
        <v>43101</v>
      </c>
      <c r="G534" s="4">
        <f t="shared" si="57"/>
        <v>43465</v>
      </c>
      <c r="I534" s="1" cm="1">
        <f t="array" ref="I534">_xll.FDS(A534,"FF_PTX_INC(ANN_R,"&amp;F534&amp;","&amp;G534&amp;",,,USD)")</f>
        <v>-87.331999999999994</v>
      </c>
      <c r="J534" s="1" cm="1">
        <f t="array" ref="J534">_xll.FDS(A534,"FF_MKT_VAL(ANN_R,"&amp;F534&amp;","&amp;G534&amp;",,,USD)")</f>
        <v>271.75591752000003</v>
      </c>
      <c r="K534" s="1" cm="1">
        <f t="array" ref="K534">_xll.FDS(A534,"FF_SHLDRS_EQ(ANN_R,"&amp;F534&amp;","&amp;G534&amp;",,,USD)")</f>
        <v>34.356000000000002</v>
      </c>
      <c r="L534" s="1" cm="1">
        <f t="array" ref="L534">_xll.FDS(A534,"FF_ASSETS(ANN_R,"&amp;F534&amp;","&amp;G534&amp;",,,USD)")</f>
        <v>390.32600000000002</v>
      </c>
      <c r="M534" s="1" t="e" cm="1">
        <f t="array" ref="M534">_xll.FDS(A534,"FF_TAX_CF(ANN_R,"&amp;F534&amp;","&amp;G534&amp;",,,USD)")</f>
        <v>#N/A</v>
      </c>
      <c r="N534" s="1" cm="1">
        <f t="array" ref="N534">_xll.FDS(A534,"FF_INC_TAX(ANN_R,"&amp;F534&amp;","&amp;G534&amp;",,,USD)")</f>
        <v>-9.2170000000000005</v>
      </c>
      <c r="O534" s="1" cm="1">
        <f t="array" ref="O534">_xll.FDS(A534,"FF_NET_INC(ANN_R,"&amp;F534&amp;","&amp;G534&amp;")")</f>
        <v>-78.114999999999995</v>
      </c>
      <c r="P534" s="1" cm="1">
        <f t="array" ref="P534">_xll.FDS(A534,"FF_ROA(ANN_R,"&amp;F534&amp;","&amp;G534&amp;")")</f>
        <v>-23.6305389511386</v>
      </c>
      <c r="Q534" t="e" cm="1">
        <f t="array" ref="Q534">_xll.FDS(A534,"FF_TAX_RATE(ANN_R,"&amp;F534&amp;","&amp;G534&amp;")")</f>
        <v>#N/A</v>
      </c>
      <c r="R534" t="e" cm="1">
        <f t="array" ref="R534">_xll.FDS(A534,"FF_TAX_REFUND(ANN_R,"&amp;F534&amp;","&amp;G534&amp;",,,,,""D=1"")")</f>
        <v>#N/A</v>
      </c>
      <c r="S534" t="e">
        <f t="shared" si="58"/>
        <v>#N/A</v>
      </c>
      <c r="T534" s="1" t="e" cm="1">
        <f t="array" ref="T534">_xll.FDS($A534,"FF_TAX_CF(ANN_R,"&amp;AE534&amp;","&amp;AF534&amp;",,,USD)")</f>
        <v>#N/A</v>
      </c>
      <c r="U534" s="1" t="e" cm="1">
        <f t="array" ref="U534">_xll.FDS($A534,"FF_TAX_CF(ANN_R,"&amp;AG534&amp;","&amp;AH534&amp;",,,USD)")</f>
        <v>#N/A</v>
      </c>
      <c r="V534" s="1" t="e" cm="1">
        <f t="array" ref="V534">_xll.FDS(A534,"FF_TAX_CF(ANN_R,"&amp;AI534&amp;","&amp;AJ534&amp;",,,USD)")</f>
        <v>#N/A</v>
      </c>
      <c r="W534" s="1" t="e" cm="1">
        <f t="array" ref="W534">_xll.FDS(A534,"FF_TAX_CF(ANN_R,"&amp;AK534&amp;","&amp;AL534&amp;",,,USD)")</f>
        <v>#N/A</v>
      </c>
      <c r="X534" s="1" t="e" cm="1">
        <f t="array" ref="X534">_xll.FDS(A534,"FF_TAX_CF(ANN_R,"&amp;F534&amp;","&amp;G534&amp;",,,USD)")</f>
        <v>#N/A</v>
      </c>
      <c r="Y534" s="1" cm="1">
        <f t="array" ref="Y534">_xll.FDS($A534,"FF_PTX_INC(ANN_R,"&amp;AE534&amp;","&amp;AF534&amp;",,,USD)")</f>
        <v>-88.812503000000007</v>
      </c>
      <c r="Z534" s="1" cm="1">
        <f t="array" ref="Z534">_xll.FDS($A534,"FF_PTX_INC(ANN_R,"&amp;AG534&amp;","&amp;AH534&amp;",,,USD)")</f>
        <v>-55.69</v>
      </c>
      <c r="AA534" s="1" cm="1">
        <f t="array" ref="AA534">_xll.FDS(A534,"FF_PTX_INC(ANN_R,"&amp;AI534&amp;","&amp;AJ534&amp;",,,USD)")</f>
        <v>-57.878999999999998</v>
      </c>
      <c r="AB534" s="1" cm="1">
        <f t="array" ref="AB534">_xll.FDS(A534,"FF_PTX_INC(ANN_R,"&amp;AK534&amp;","&amp;AL534&amp;",,,USD)")</f>
        <v>-127.08</v>
      </c>
      <c r="AC534" s="1" cm="1">
        <f t="array" ref="AC534">_xll.FDS(A534,"FF_PTX_INC(ANN_R,"&amp;F534&amp;","&amp;G534&amp;",,,USD)")</f>
        <v>-87.331999999999994</v>
      </c>
      <c r="AE534" s="6">
        <f t="shared" si="59"/>
        <v>41640</v>
      </c>
      <c r="AF534" s="6">
        <f t="shared" si="60"/>
        <v>42004</v>
      </c>
      <c r="AG534" s="6">
        <f t="shared" si="61"/>
        <v>42005</v>
      </c>
      <c r="AH534" s="6">
        <f t="shared" si="62"/>
        <v>42369</v>
      </c>
      <c r="AI534" s="6">
        <f>DATE(YEAR(F534)+AO534,MONTH(F534),DAY(F534))</f>
        <v>42370</v>
      </c>
      <c r="AJ534" s="6">
        <f>DATE(YEAR(G534)+AO534,MONTH(G534),DAY(G534))</f>
        <v>42735</v>
      </c>
      <c r="AK534" s="6">
        <f>DATE(YEAR(F534)+AP534,MONTH(F534),DAY(F534))</f>
        <v>42736</v>
      </c>
      <c r="AL534" s="6">
        <f>DATE(YEAR(G534)+AP534,MONTH(G534),DAY(G534))</f>
        <v>43100</v>
      </c>
      <c r="AM534" s="8">
        <v>-4</v>
      </c>
      <c r="AN534" s="8">
        <v>-3</v>
      </c>
      <c r="AO534">
        <v>-2</v>
      </c>
      <c r="AP534">
        <v>-1</v>
      </c>
      <c r="AQ534" cm="1">
        <f t="array" ref="AQ534">_xll.FDS(A534,"FF_DEBT_LT(ANN_R,"&amp;F534&amp;","&amp;G534&amp;")")</f>
        <v>181.45599999999999</v>
      </c>
      <c r="AR534" cm="1">
        <f t="array" ref="AR534">_xll.FDS(A534,"FF_RD_EXP(ANN_R,"&amp;F534&amp;","&amp;G534&amp;")")</f>
        <v>33.906999999999996</v>
      </c>
      <c r="AS534" t="e" cm="1">
        <f t="array" ref="AS534">_xll.FDS(A534,"FF_PTX_INC_FOR(ANN_R,"&amp;F534&amp;","&amp;G534&amp;")")</f>
        <v>#N/A</v>
      </c>
      <c r="AT534" cm="1">
        <f t="array" ref="AT534">_xll.FDS(A534,"FF_MKT_VAL_PUBLIC(ANN_R,"&amp;[1]sample_report!E534&amp;")")</f>
        <v>268.30570439116599</v>
      </c>
    </row>
    <row r="535" spans="1:46" hidden="1" x14ac:dyDescent="0.25">
      <c r="A535" t="s">
        <v>822</v>
      </c>
      <c r="B535" t="s">
        <v>823</v>
      </c>
      <c r="C535" t="s">
        <v>502</v>
      </c>
      <c r="D535" t="str" cm="1">
        <f t="array" ref="D535">_xll.FDS(A535,"FF_MAJOR_IND_NAME")</f>
        <v>ELECTRICAL</v>
      </c>
      <c r="E535">
        <v>2018</v>
      </c>
      <c r="F535" s="4">
        <f t="shared" si="56"/>
        <v>43101</v>
      </c>
      <c r="G535" s="4">
        <f t="shared" si="57"/>
        <v>43465</v>
      </c>
      <c r="I535" s="1" cm="1">
        <f t="array" ref="I535">_xll.FDS(A535,"FF_PTX_INC(ANN_R,"&amp;F535&amp;","&amp;G535&amp;",,,USD)")</f>
        <v>-10.228999999999999</v>
      </c>
      <c r="J535" s="1" cm="1">
        <f t="array" ref="J535">_xll.FDS(A535,"FF_MKT_VAL(ANN_R,"&amp;F535&amp;","&amp;G535&amp;",,,USD)")</f>
        <v>506.27555000000001</v>
      </c>
      <c r="K535" s="1" cm="1">
        <f t="array" ref="K535">_xll.FDS(A535,"FF_SHLDRS_EQ(ANN_R,"&amp;F535&amp;","&amp;G535&amp;",,,USD)")</f>
        <v>7.7759999999999998</v>
      </c>
      <c r="L535" s="1" cm="1">
        <f t="array" ref="L535">_xll.FDS(A535,"FF_ASSETS(ANN_R,"&amp;F535&amp;","&amp;G535&amp;",,,USD)")</f>
        <v>339.93700000000001</v>
      </c>
      <c r="M535" s="1" cm="1">
        <f t="array" ref="M535">_xll.FDS(A535,"FF_TAX_CF(ANN_R,"&amp;F535&amp;","&amp;G535&amp;",,,USD)")</f>
        <v>0.77500000000000002</v>
      </c>
      <c r="N535" s="1" cm="1">
        <f t="array" ref="N535">_xll.FDS(A535,"FF_INC_TAX(ANN_R,"&amp;F535&amp;","&amp;G535&amp;",,,USD)")</f>
        <v>1.3979999999999999</v>
      </c>
      <c r="O535" s="1" cm="1">
        <f t="array" ref="O535">_xll.FDS(A535,"FF_NET_INC(ANN_R,"&amp;F535&amp;","&amp;G535&amp;")")</f>
        <v>-11.627000000000001</v>
      </c>
      <c r="P535" s="1" cm="1">
        <f t="array" ref="P535">_xll.FDS(A535,"FF_ROA(ANN_R,"&amp;F535&amp;","&amp;G535&amp;")")</f>
        <v>-4.5678119917341702</v>
      </c>
      <c r="Q535" t="e" cm="1">
        <f t="array" ref="Q535">_xll.FDS(A535,"FF_TAX_RATE(ANN_R,"&amp;F535&amp;","&amp;G535&amp;")")</f>
        <v>#N/A</v>
      </c>
      <c r="R535" t="e" cm="1">
        <f t="array" ref="R535">_xll.FDS(A535,"FF_TAX_REFUND(ANN_R,"&amp;F535&amp;","&amp;G535&amp;",,,,,""D=1"")")</f>
        <v>#N/A</v>
      </c>
      <c r="S535">
        <f t="shared" si="58"/>
        <v>-2.6052184612092598E-2</v>
      </c>
      <c r="T535" s="1" cm="1">
        <f t="array" ref="T535">_xll.FDS($A535,"FF_TAX_CF(ANN_R,"&amp;AE535&amp;","&amp;AF535&amp;",,,USD)")</f>
        <v>0.47199999999999998</v>
      </c>
      <c r="U535" s="1" cm="1">
        <f t="array" ref="U535">_xll.FDS($A535,"FF_TAX_CF(ANN_R,"&amp;AG535&amp;","&amp;AH535&amp;",,,USD)")</f>
        <v>0.59399999999999997</v>
      </c>
      <c r="V535" s="1" cm="1">
        <f t="array" ref="V535">_xll.FDS(A535,"FF_TAX_CF(ANN_R,"&amp;AI535&amp;","&amp;AJ535&amp;",,,USD)")</f>
        <v>1.1459999999999999</v>
      </c>
      <c r="W535" s="1" cm="1">
        <f t="array" ref="W535">_xll.FDS(A535,"FF_TAX_CF(ANN_R,"&amp;AK535&amp;","&amp;AL535&amp;",,,USD)")</f>
        <v>0.90900000000000003</v>
      </c>
      <c r="X535" s="1" cm="1">
        <f t="array" ref="X535">_xll.FDS(A535,"FF_TAX_CF(ANN_R,"&amp;F535&amp;","&amp;G535&amp;",,,USD)")</f>
        <v>0.77500000000000002</v>
      </c>
      <c r="Y535" s="1" cm="1">
        <f t="array" ref="Y535">_xll.FDS($A535,"FF_PTX_INC(ANN_R,"&amp;AE535&amp;","&amp;AF535&amp;",,,USD)")</f>
        <v>-7.2859999999999996</v>
      </c>
      <c r="Z535" s="1" cm="1">
        <f t="array" ref="Z535">_xll.FDS($A535,"FF_PTX_INC(ANN_R,"&amp;AG535&amp;","&amp;AH535&amp;",,,USD)")</f>
        <v>-20.702999999999999</v>
      </c>
      <c r="AA535" s="1" cm="1">
        <f t="array" ref="AA535">_xll.FDS(A535,"FF_PTX_INC(ANN_R,"&amp;AI535&amp;","&amp;AJ535&amp;",,,USD)")</f>
        <v>-65.986999999999995</v>
      </c>
      <c r="AB535" s="1" cm="1">
        <f t="array" ref="AB535">_xll.FDS(A535,"FF_PTX_INC(ANN_R,"&amp;AK535&amp;","&amp;AL535&amp;",,,USD)")</f>
        <v>-45.341000000000001</v>
      </c>
      <c r="AC535" s="1" cm="1">
        <f t="array" ref="AC535">_xll.FDS(A535,"FF_PTX_INC(ANN_R,"&amp;F535&amp;","&amp;G535&amp;",,,USD)")</f>
        <v>-10.228999999999999</v>
      </c>
      <c r="AE535" s="6">
        <f t="shared" si="59"/>
        <v>41640</v>
      </c>
      <c r="AF535" s="6">
        <f t="shared" si="60"/>
        <v>42004</v>
      </c>
      <c r="AG535" s="6">
        <f t="shared" si="61"/>
        <v>42005</v>
      </c>
      <c r="AH535" s="6">
        <f t="shared" si="62"/>
        <v>42369</v>
      </c>
      <c r="AI535" s="6">
        <f>DATE(YEAR(F535)+AO535,MONTH(F535),DAY(F535))</f>
        <v>42370</v>
      </c>
      <c r="AJ535" s="6">
        <f>DATE(YEAR(G535)+AO535,MONTH(G535),DAY(G535))</f>
        <v>42735</v>
      </c>
      <c r="AK535" s="6">
        <f>DATE(YEAR(F535)+AP535,MONTH(F535),DAY(F535))</f>
        <v>42736</v>
      </c>
      <c r="AL535" s="6">
        <f>DATE(YEAR(G535)+AP535,MONTH(G535),DAY(G535))</f>
        <v>43100</v>
      </c>
      <c r="AM535" s="8">
        <v>-4</v>
      </c>
      <c r="AN535" s="8">
        <v>-3</v>
      </c>
      <c r="AO535">
        <v>-2</v>
      </c>
      <c r="AP535">
        <v>-1</v>
      </c>
      <c r="AQ535" cm="1">
        <f t="array" ref="AQ535">_xll.FDS(A535,"FF_DEBT_LT(ANN_R,"&amp;F535&amp;","&amp;G535&amp;")")</f>
        <v>81.628</v>
      </c>
      <c r="AR535" cm="1">
        <f t="array" ref="AR535">_xll.FDS(A535,"FF_RD_EXP(ANN_R,"&amp;F535&amp;","&amp;G535&amp;")")</f>
        <v>32.587000000000003</v>
      </c>
      <c r="AS535" cm="1">
        <f t="array" ref="AS535">_xll.FDS(A535,"FF_PTX_INC_FOR(ANN_R,"&amp;F535&amp;","&amp;G535&amp;")")</f>
        <v>4.093</v>
      </c>
      <c r="AT535" cm="1">
        <f t="array" ref="AT535">_xll.FDS(A535,"FF_MKT_VAL_PUBLIC(ANN_R,"&amp;[1]sample_report!E535&amp;")")</f>
        <v>340.19033699584998</v>
      </c>
    </row>
    <row r="536" spans="1:46" hidden="1" x14ac:dyDescent="0.25">
      <c r="A536" t="s">
        <v>864</v>
      </c>
      <c r="B536" t="s">
        <v>865</v>
      </c>
      <c r="C536" t="s">
        <v>502</v>
      </c>
      <c r="D536" t="str" cm="1">
        <f t="array" ref="D536">_xll.FDS(A536,"FF_MAJOR_IND_NAME")</f>
        <v>ELECTRICAL</v>
      </c>
      <c r="E536">
        <v>2018</v>
      </c>
      <c r="F536" s="4">
        <f t="shared" si="56"/>
        <v>43101</v>
      </c>
      <c r="G536" s="4">
        <f t="shared" si="57"/>
        <v>43465</v>
      </c>
      <c r="I536" s="1" cm="1">
        <f t="array" ref="I536">_xll.FDS(A536,"FF_PTX_INC(ANN_R,"&amp;F536&amp;","&amp;G536&amp;",,,USD)")</f>
        <v>907</v>
      </c>
      <c r="J536" s="1" cm="1">
        <f t="array" ref="J536">_xll.FDS(A536,"FF_MKT_VAL(ANN_R,"&amp;F536&amp;","&amp;G536&amp;",,,USD)")</f>
        <v>8593.6360000000004</v>
      </c>
      <c r="K536" s="1" cm="1">
        <f t="array" ref="K536">_xll.FDS(A536,"FF_SHLDRS_EQ(ANN_R,"&amp;F536&amp;","&amp;G536&amp;",,,USD)")</f>
        <v>-111</v>
      </c>
      <c r="L536" s="1" cm="1">
        <f t="array" ref="L536">_xll.FDS(A536,"FF_ASSETS(ANN_R,"&amp;F536&amp;","&amp;G536&amp;",,,USD)")</f>
        <v>5393</v>
      </c>
      <c r="M536" s="1" cm="1">
        <f t="array" ref="M536">_xll.FDS(A536,"FF_TAX_CF(ANN_R,"&amp;F536&amp;","&amp;G536&amp;",,,USD)")</f>
        <v>231</v>
      </c>
      <c r="N536" s="1" cm="1">
        <f t="array" ref="N536">_xll.FDS(A536,"FF_INC_TAX(ANN_R,"&amp;F536&amp;","&amp;G536&amp;",,,USD)")</f>
        <v>221</v>
      </c>
      <c r="O536" s="1" cm="1">
        <f t="array" ref="O536">_xll.FDS(A536,"FF_NET_INC(ANN_R,"&amp;F536&amp;","&amp;G536&amp;")")</f>
        <v>630</v>
      </c>
      <c r="P536" s="1" cm="1">
        <f t="array" ref="P536">_xll.FDS(A536,"FF_ROA(ANN_R,"&amp;F536&amp;","&amp;G536&amp;")")</f>
        <v>11.531069827034001</v>
      </c>
      <c r="Q536" cm="1">
        <f t="array" ref="Q536">_xll.FDS(A536,"FF_TAX_RATE(ANN_R,"&amp;F536&amp;","&amp;G536&amp;")")</f>
        <v>24.366041896361601</v>
      </c>
      <c r="R536" t="e" cm="1">
        <f t="array" ref="R536">_xll.FDS(A536,"FF_TAX_REFUND(ANN_R,"&amp;F536&amp;","&amp;G536&amp;",,,,,""D=1"")")</f>
        <v>#N/A</v>
      </c>
      <c r="S536">
        <f t="shared" si="58"/>
        <v>0.22676093218119928</v>
      </c>
      <c r="T536" s="1" cm="1">
        <f t="array" ref="T536">_xll.FDS($A536,"FF_TAX_CF(ANN_R,"&amp;AE536&amp;","&amp;AF536&amp;",,,USD)")</f>
        <v>80</v>
      </c>
      <c r="U536" s="1" cm="1">
        <f t="array" ref="U536">_xll.FDS($A536,"FF_TAX_CF(ANN_R,"&amp;AG536&amp;","&amp;AH536&amp;",,,USD)")</f>
        <v>107</v>
      </c>
      <c r="V536" s="1" cm="1">
        <f t="array" ref="V536">_xll.FDS(A536,"FF_TAX_CF(ANN_R,"&amp;AI536&amp;","&amp;AJ536&amp;",,,USD)")</f>
        <v>190</v>
      </c>
      <c r="W536" s="1" cm="1">
        <f t="array" ref="W536">_xll.FDS(A536,"FF_TAX_CF(ANN_R,"&amp;AK536&amp;","&amp;AL536&amp;",,,USD)")</f>
        <v>258</v>
      </c>
      <c r="X536" s="1" cm="1">
        <f t="array" ref="X536">_xll.FDS(A536,"FF_TAX_CF(ANN_R,"&amp;F536&amp;","&amp;G536&amp;",,,USD)")</f>
        <v>231</v>
      </c>
      <c r="Y536" s="1" cm="1">
        <f t="array" ref="Y536">_xll.FDS($A536,"FF_PTX_INC(ANN_R,"&amp;AE536&amp;","&amp;AF536&amp;",,,USD)")</f>
        <v>507</v>
      </c>
      <c r="Z536" s="1" cm="1">
        <f t="array" ref="Z536">_xll.FDS($A536,"FF_PTX_INC(ANN_R,"&amp;AG536&amp;","&amp;AH536&amp;",,,USD)")</f>
        <v>689</v>
      </c>
      <c r="AA536" s="1" cm="1">
        <f t="array" ref="AA536">_xll.FDS(A536,"FF_PTX_INC(ANN_R,"&amp;AI536&amp;","&amp;AJ536&amp;",,,USD)")</f>
        <v>832</v>
      </c>
      <c r="AB536" s="1" cm="1">
        <f t="array" ref="AB536">_xll.FDS(A536,"FF_PTX_INC(ANN_R,"&amp;AK536&amp;","&amp;AL536&amp;",,,USD)")</f>
        <v>884</v>
      </c>
      <c r="AC536" s="1" cm="1">
        <f t="array" ref="AC536">_xll.FDS(A536,"FF_PTX_INC(ANN_R,"&amp;F536&amp;","&amp;G536&amp;",,,USD)")</f>
        <v>907</v>
      </c>
      <c r="AE536" s="6">
        <f t="shared" si="59"/>
        <v>41640</v>
      </c>
      <c r="AF536" s="6">
        <f t="shared" si="60"/>
        <v>42004</v>
      </c>
      <c r="AG536" s="6">
        <f t="shared" si="61"/>
        <v>42005</v>
      </c>
      <c r="AH536" s="6">
        <f t="shared" si="62"/>
        <v>42369</v>
      </c>
      <c r="AI536" s="6">
        <f>DATE(YEAR(F536)+AO536,MONTH(F536),DAY(F536))</f>
        <v>42370</v>
      </c>
      <c r="AJ536" s="6">
        <f>DATE(YEAR(G536)+AO536,MONTH(G536),DAY(G536))</f>
        <v>42735</v>
      </c>
      <c r="AK536" s="6">
        <f>DATE(YEAR(F536)+AP536,MONTH(F536),DAY(F536))</f>
        <v>42736</v>
      </c>
      <c r="AL536" s="6">
        <f>DATE(YEAR(G536)+AP536,MONTH(G536),DAY(G536))</f>
        <v>43100</v>
      </c>
      <c r="AM536" s="8">
        <v>-4</v>
      </c>
      <c r="AN536" s="8">
        <v>-3</v>
      </c>
      <c r="AO536">
        <v>-2</v>
      </c>
      <c r="AP536">
        <v>-1</v>
      </c>
      <c r="AQ536" cm="1">
        <f t="array" ref="AQ536">_xll.FDS(A536,"FF_DEBT_LT(ANN_R,"&amp;F536&amp;","&amp;G536&amp;")")</f>
        <v>2971</v>
      </c>
      <c r="AR536" t="e" cm="1">
        <f t="array" ref="AR536">_xll.FDS(A536,"FF_RD_EXP(ANN_R,"&amp;F536&amp;","&amp;G536&amp;")")</f>
        <v>#N/A</v>
      </c>
      <c r="AS536" cm="1">
        <f t="array" ref="AS536">_xll.FDS(A536,"FF_PTX_INC_FOR(ANN_R,"&amp;F536&amp;","&amp;G536&amp;")")</f>
        <v>237</v>
      </c>
      <c r="AT536" cm="1">
        <f t="array" ref="AT536">_xll.FDS(A536,"FF_MKT_VAL_PUBLIC(ANN_R,"&amp;[1]sample_report!E536&amp;")")</f>
        <v>8539.3757822959997</v>
      </c>
    </row>
    <row r="537" spans="1:46" hidden="1" x14ac:dyDescent="0.25">
      <c r="A537" t="s">
        <v>1052</v>
      </c>
      <c r="B537" t="s">
        <v>1053</v>
      </c>
      <c r="C537" t="s">
        <v>1054</v>
      </c>
      <c r="D537" t="str" cm="1">
        <f t="array" ref="D537">_xll.FDS(A537,"FF_MAJOR_IND_NAME")</f>
        <v>ELECTRICAL</v>
      </c>
      <c r="E537">
        <v>2018</v>
      </c>
      <c r="F537" s="4">
        <f t="shared" si="56"/>
        <v>43101</v>
      </c>
      <c r="G537" s="4">
        <f t="shared" si="57"/>
        <v>43465</v>
      </c>
      <c r="I537" s="1" cm="1">
        <f t="array" ref="I537">_xll.FDS(A537,"FF_PTX_INC(ANN_R,"&amp;F537&amp;","&amp;G537&amp;",,,USD)")</f>
        <v>1026.3822104158801</v>
      </c>
      <c r="J537" s="1" t="e" cm="1">
        <f t="array" ref="J537">_xll.FDS(A537,"FF_MKT_VAL(ANN_R,"&amp;F537&amp;","&amp;G537&amp;",,,USD)")</f>
        <v>#N/A</v>
      </c>
      <c r="K537" s="1" cm="1">
        <f t="array" ref="K537">_xll.FDS(A537,"FF_SHLDRS_EQ(ANN_R,"&amp;F537&amp;","&amp;G537&amp;",,,USD)")</f>
        <v>3534.6199367416998</v>
      </c>
      <c r="L537" s="1" cm="1">
        <f t="array" ref="L537">_xll.FDS(A537,"FF_ASSETS(ANN_R,"&amp;F537&amp;","&amp;G537&amp;",,,USD)")</f>
        <v>13602.342376225601</v>
      </c>
      <c r="M537" s="1" cm="1">
        <f t="array" ref="M537">_xll.FDS(A537,"FF_TAX_CF(ANN_R,"&amp;F537&amp;","&amp;G537&amp;",,,USD)")</f>
        <v>230.051185093214</v>
      </c>
      <c r="N537" s="1" cm="1">
        <f t="array" ref="N537">_xll.FDS(A537,"FF_INC_TAX(ANN_R,"&amp;F537&amp;","&amp;G537&amp;",,,USD)")</f>
        <v>267.80317444184402</v>
      </c>
      <c r="O537" s="1" cm="1">
        <f t="array" ref="O537">_xll.FDS(A537,"FF_NET_INC(ANN_R,"&amp;F537&amp;","&amp;G537&amp;")")</f>
        <v>5098.1350679635198</v>
      </c>
      <c r="P537" s="1" cm="1">
        <f t="array" ref="P537">_xll.FDS(A537,"FF_ROA(ANN_R,"&amp;F537&amp;","&amp;G537&amp;")")</f>
        <v>6.0071775409619397</v>
      </c>
      <c r="Q537" cm="1">
        <f t="array" ref="Q537">_xll.FDS(A537,"FF_TAX_RATE(ANN_R,"&amp;F537&amp;","&amp;G537&amp;")")</f>
        <v>26.091954022988499</v>
      </c>
      <c r="R537" t="e" cm="1">
        <f t="array" ref="R537">_xll.FDS(A537,"FF_TAX_REFUND(ANN_R,"&amp;F537&amp;","&amp;G537&amp;",,,,,""D=1"")")</f>
        <v>#N/A</v>
      </c>
      <c r="S537">
        <f t="shared" si="58"/>
        <v>0.20450795406853561</v>
      </c>
      <c r="T537" s="1" cm="1">
        <f t="array" ref="T537">_xll.FDS($A537,"FF_TAX_CF(ANN_R,"&amp;AE537&amp;","&amp;AF537&amp;",,,USD)")</f>
        <v>196.313856337288</v>
      </c>
      <c r="U537" s="1" cm="1">
        <f t="array" ref="U537">_xll.FDS($A537,"FF_TAX_CF(ANN_R,"&amp;AG537&amp;","&amp;AH537&amp;",,,USD)")</f>
        <v>204.041425650707</v>
      </c>
      <c r="V537" s="1" cm="1">
        <f t="array" ref="V537">_xll.FDS(A537,"FF_TAX_CF(ANN_R,"&amp;AI537&amp;","&amp;AJ537&amp;",,,USD)")</f>
        <v>234.51381625978999</v>
      </c>
      <c r="W537" s="1" cm="1">
        <f t="array" ref="W537">_xll.FDS(A537,"FF_TAX_CF(ANN_R,"&amp;AK537&amp;","&amp;AL537&amp;",,,USD)")</f>
        <v>295.51884685339797</v>
      </c>
      <c r="X537" s="1" cm="1">
        <f t="array" ref="X537">_xll.FDS(A537,"FF_TAX_CF(ANN_R,"&amp;F537&amp;","&amp;G537&amp;",,,USD)")</f>
        <v>230.051185093214</v>
      </c>
      <c r="Y537" s="1" cm="1">
        <f t="array" ref="Y537">_xll.FDS($A537,"FF_PTX_INC(ANN_R,"&amp;AE537&amp;","&amp;AF537&amp;",,,USD)")</f>
        <v>734.85051628957603</v>
      </c>
      <c r="Z537" s="1" cm="1">
        <f t="array" ref="Z537">_xll.FDS($A537,"FF_PTX_INC(ANN_R,"&amp;AG537&amp;","&amp;AH537&amp;",,,USD)")</f>
        <v>988.04842529771804</v>
      </c>
      <c r="AA537" s="1" cm="1">
        <f t="array" ref="AA537">_xll.FDS(A537,"FF_PTX_INC(ANN_R,"&amp;AI537&amp;","&amp;AJ537&amp;",,,USD)")</f>
        <v>1535.40177815372</v>
      </c>
      <c r="AB537" s="1" cm="1">
        <f t="array" ref="AB537">_xll.FDS(A537,"FF_PTX_INC(ANN_R,"&amp;AK537&amp;","&amp;AL537&amp;",,,USD)")</f>
        <v>1389.61534092896</v>
      </c>
      <c r="AC537" s="1" cm="1">
        <f t="array" ref="AC537">_xll.FDS(A537,"FF_PTX_INC(ANN_R,"&amp;F537&amp;","&amp;G537&amp;",,,USD)")</f>
        <v>1026.3822104158801</v>
      </c>
      <c r="AE537" s="6">
        <f t="shared" si="59"/>
        <v>41640</v>
      </c>
      <c r="AF537" s="6">
        <f t="shared" si="60"/>
        <v>42004</v>
      </c>
      <c r="AG537" s="6">
        <f t="shared" si="61"/>
        <v>42005</v>
      </c>
      <c r="AH537" s="6">
        <f t="shared" si="62"/>
        <v>42369</v>
      </c>
      <c r="AI537" s="6">
        <f>DATE(YEAR(F537)+AO537,MONTH(F537),DAY(F537))</f>
        <v>42370</v>
      </c>
      <c r="AJ537" s="6">
        <f>DATE(YEAR(G537)+AO537,MONTH(G537),DAY(G537))</f>
        <v>42735</v>
      </c>
      <c r="AK537" s="6">
        <f>DATE(YEAR(F537)+AP537,MONTH(F537),DAY(F537))</f>
        <v>42736</v>
      </c>
      <c r="AL537" s="6">
        <f>DATE(YEAR(G537)+AP537,MONTH(G537),DAY(G537))</f>
        <v>43100</v>
      </c>
      <c r="AM537" s="8">
        <v>-4</v>
      </c>
      <c r="AN537" s="8">
        <v>-3</v>
      </c>
      <c r="AO537">
        <v>-2</v>
      </c>
      <c r="AP537">
        <v>-1</v>
      </c>
      <c r="AQ537" cm="1">
        <f t="array" ref="AQ537">_xll.FDS(A537,"FF_DEBT_LT(ANN_R,"&amp;F537&amp;","&amp;G537&amp;")")</f>
        <v>3716.288169165</v>
      </c>
      <c r="AR537" cm="1">
        <f t="array" ref="AR537">_xll.FDS(A537,"FF_RD_EXP(ANN_R,"&amp;F537&amp;","&amp;G537&amp;")")</f>
        <v>499.37872741747998</v>
      </c>
      <c r="AS537" t="e" cm="1">
        <f t="array" ref="AS537">_xll.FDS(A537,"FF_PTX_INC_FOR(ANN_R,"&amp;F537&amp;","&amp;G537&amp;")")</f>
        <v>#N/A</v>
      </c>
      <c r="AT537" t="e" cm="1">
        <f t="array" ref="AT537">_xll.FDS(A537,"FF_MKT_VAL_PUBLIC(ANN_R,"&amp;[1]sample_report!E537&amp;")")</f>
        <v>#N/A</v>
      </c>
    </row>
    <row r="538" spans="1:46" hidden="1" x14ac:dyDescent="0.25">
      <c r="A538" t="s">
        <v>1176</v>
      </c>
      <c r="B538" t="s">
        <v>1177</v>
      </c>
      <c r="C538" t="s">
        <v>950</v>
      </c>
      <c r="D538" t="str" cm="1">
        <f t="array" ref="D538">_xll.FDS(A538,"FF_MAJOR_IND_NAME")</f>
        <v>ELECTRICAL</v>
      </c>
      <c r="E538">
        <v>2018</v>
      </c>
      <c r="F538" s="4">
        <f t="shared" si="56"/>
        <v>43101</v>
      </c>
      <c r="G538" s="4">
        <f t="shared" si="57"/>
        <v>43465</v>
      </c>
      <c r="I538" s="1" cm="1">
        <f t="array" ref="I538">_xll.FDS(A538,"FF_PTX_INC(ANN_R,"&amp;F538&amp;","&amp;G538&amp;",,,USD)")</f>
        <v>1267.1691820383101</v>
      </c>
      <c r="J538" s="1" cm="1">
        <f t="array" ref="J538">_xll.FDS(A538,"FF_MKT_VAL(ANN_R,"&amp;F538&amp;","&amp;G538&amp;",,,USD)")</f>
        <v>15024.2797468053</v>
      </c>
      <c r="K538" s="1" cm="1">
        <f t="array" ref="K538">_xll.FDS(A538,"FF_SHLDRS_EQ(ANN_R,"&amp;F538&amp;","&amp;G538&amp;",,,USD)")</f>
        <v>5248.4301512718203</v>
      </c>
      <c r="L538" s="1" cm="1">
        <f t="array" ref="L538">_xll.FDS(A538,"FF_ASSETS(ANN_R,"&amp;F538&amp;","&amp;G538&amp;",,,USD)")</f>
        <v>11781.646556031699</v>
      </c>
      <c r="M538" s="1" cm="1">
        <f t="array" ref="M538">_xll.FDS(A538,"FF_TAX_CF(ANN_R,"&amp;F538&amp;","&amp;G538&amp;",,,USD)")</f>
        <v>300.83618044853199</v>
      </c>
      <c r="N538" s="1" cm="1">
        <f t="array" ref="N538">_xll.FDS(A538,"FF_INC_TAX(ANN_R,"&amp;F538&amp;","&amp;G538&amp;",,,USD)")</f>
        <v>355.45859282016801</v>
      </c>
      <c r="O538" s="1" cm="1">
        <f t="array" ref="O538">_xll.FDS(A538,"FF_NET_INC(ANN_R,"&amp;F538&amp;","&amp;G538&amp;")")</f>
        <v>771.7</v>
      </c>
      <c r="P538" s="1" cm="1">
        <f t="array" ref="P538">_xll.FDS(A538,"FF_ROA(ANN_R,"&amp;F538&amp;","&amp;G538&amp;")")</f>
        <v>7.8223672873607502</v>
      </c>
      <c r="Q538" cm="1">
        <f t="array" ref="Q538">_xll.FDS(A538,"FF_TAX_RATE(ANN_R,"&amp;F538&amp;","&amp;G538&amp;")")</f>
        <v>28.051391862955001</v>
      </c>
      <c r="R538" t="e" cm="1">
        <f t="array" ref="R538">_xll.FDS(A538,"FF_TAX_REFUND(ANN_R,"&amp;F538&amp;","&amp;G538&amp;",,,,,""D=1"")")</f>
        <v>#N/A</v>
      </c>
      <c r="S538">
        <f t="shared" si="58"/>
        <v>0.25723566321370939</v>
      </c>
      <c r="T538" s="1" cm="1">
        <f t="array" ref="T538">_xll.FDS($A538,"FF_TAX_CF(ANN_R,"&amp;AE538&amp;","&amp;AF538&amp;",,,USD)")</f>
        <v>287.17533892393101</v>
      </c>
      <c r="U538" s="1" cm="1">
        <f t="array" ref="U538">_xll.FDS($A538,"FF_TAX_CF(ANN_R,"&amp;AG538&amp;","&amp;AH538&amp;",,,USD)")</f>
        <v>184.52442321777301</v>
      </c>
      <c r="V538" s="1" cm="1">
        <f t="array" ref="V538">_xll.FDS(A538,"FF_TAX_CF(ANN_R,"&amp;AI538&amp;","&amp;AJ538&amp;",,,USD)")</f>
        <v>272.56699943542498</v>
      </c>
      <c r="W538" s="1" cm="1">
        <f t="array" ref="W538">_xll.FDS(A538,"FF_TAX_CF(ANN_R,"&amp;AK538&amp;","&amp;AL538&amp;",,,USD)")</f>
        <v>289.54080542326</v>
      </c>
      <c r="X538" s="1" cm="1">
        <f t="array" ref="X538">_xll.FDS(A538,"FF_TAX_CF(ANN_R,"&amp;F538&amp;","&amp;G538&amp;",,,USD)")</f>
        <v>300.83618044853199</v>
      </c>
      <c r="Y538" s="1" cm="1">
        <f t="array" ref="Y538">_xll.FDS($A538,"FF_PTX_INC(ANN_R,"&amp;AE538&amp;","&amp;AF538&amp;",,,USD)")</f>
        <v>1023.61759375334</v>
      </c>
      <c r="Z538" s="1" cm="1">
        <f t="array" ref="Z538">_xll.FDS($A538,"FF_PTX_INC(ANN_R,"&amp;AG538&amp;","&amp;AH538&amp;",,,USD)")</f>
        <v>898.22585821151699</v>
      </c>
      <c r="AA538" s="1" cm="1">
        <f t="array" ref="AA538">_xll.FDS(A538,"FF_PTX_INC(ANN_R,"&amp;AI538&amp;","&amp;AJ538&amp;",,,USD)")</f>
        <v>940.37827199697495</v>
      </c>
      <c r="AB538" s="1" cm="1">
        <f t="array" ref="AB538">_xll.FDS(A538,"FF_PTX_INC(ANN_R,"&amp;AK538&amp;","&amp;AL538&amp;",,,USD)")</f>
        <v>1059.0177725434301</v>
      </c>
      <c r="AC538" s="1" cm="1">
        <f t="array" ref="AC538">_xll.FDS(A538,"FF_PTX_INC(ANN_R,"&amp;F538&amp;","&amp;G538&amp;",,,USD)")</f>
        <v>1267.1691820383101</v>
      </c>
      <c r="AE538" s="6">
        <f t="shared" si="59"/>
        <v>41640</v>
      </c>
      <c r="AF538" s="6">
        <f t="shared" si="60"/>
        <v>42004</v>
      </c>
      <c r="AG538" s="6">
        <f t="shared" si="61"/>
        <v>42005</v>
      </c>
      <c r="AH538" s="6">
        <f t="shared" si="62"/>
        <v>42369</v>
      </c>
      <c r="AI538" s="6">
        <f>DATE(YEAR(F538)+AO538,MONTH(F538),DAY(F538))</f>
        <v>42370</v>
      </c>
      <c r="AJ538" s="6">
        <f>DATE(YEAR(G538)+AO538,MONTH(G538),DAY(G538))</f>
        <v>42735</v>
      </c>
      <c r="AK538" s="6">
        <f>DATE(YEAR(F538)+AP538,MONTH(F538),DAY(F538))</f>
        <v>42736</v>
      </c>
      <c r="AL538" s="6">
        <f>DATE(YEAR(G538)+AP538,MONTH(G538),DAY(G538))</f>
        <v>43100</v>
      </c>
      <c r="AM538" s="8">
        <v>-4</v>
      </c>
      <c r="AN538" s="8">
        <v>-3</v>
      </c>
      <c r="AO538">
        <v>-2</v>
      </c>
      <c r="AP538">
        <v>-1</v>
      </c>
      <c r="AQ538" cm="1">
        <f t="array" ref="AQ538">_xll.FDS(A538,"FF_DEBT_LT(ANN_R,"&amp;F538&amp;","&amp;G538&amp;")")</f>
        <v>2918.6</v>
      </c>
      <c r="AR538" cm="1">
        <f t="array" ref="AR538">_xll.FDS(A538,"FF_RD_EXP(ANN_R,"&amp;F538&amp;","&amp;G538&amp;")")</f>
        <v>276.5</v>
      </c>
      <c r="AS538" t="e" cm="1">
        <f t="array" ref="AS538">_xll.FDS(A538,"FF_PTX_INC_FOR(ANN_R,"&amp;F538&amp;","&amp;G538&amp;")")</f>
        <v>#N/A</v>
      </c>
      <c r="AT538" cm="1">
        <f t="array" ref="AT538">_xll.FDS(A538,"FF_MKT_VAL_PUBLIC(ANN_R,"&amp;[1]sample_report!E538&amp;")")</f>
        <v>12807.4710114709</v>
      </c>
    </row>
    <row r="539" spans="1:46" x14ac:dyDescent="0.25">
      <c r="A539" t="s">
        <v>1282</v>
      </c>
      <c r="B539" t="s">
        <v>1283</v>
      </c>
      <c r="C539" t="s">
        <v>940</v>
      </c>
      <c r="D539" t="str" cm="1">
        <f t="array" ref="D539">_xll.FDS(A539,"FF_MAJOR_IND_NAME")</f>
        <v>ELECTRICAL</v>
      </c>
      <c r="E539">
        <v>2018</v>
      </c>
      <c r="F539" s="4">
        <f t="shared" si="56"/>
        <v>43101</v>
      </c>
      <c r="G539" s="4">
        <f t="shared" si="57"/>
        <v>43465</v>
      </c>
      <c r="I539" s="1" cm="1">
        <f t="array" ref="I539">_xll.FDS(A539,"FF_PTX_INC(ANN_R,"&amp;F539&amp;","&amp;G539&amp;",,,USD)")</f>
        <v>280.68443584442099</v>
      </c>
      <c r="J539" s="1" t="e" cm="1">
        <f t="array" ref="J539">_xll.FDS(A539,"FF_MKT_VAL(ANN_R,"&amp;F539&amp;","&amp;G539&amp;",,,USD)")</f>
        <v>#N/A</v>
      </c>
      <c r="K539" s="1" cm="1">
        <f t="array" ref="K539">_xll.FDS(A539,"FF_SHLDRS_EQ(ANN_R,"&amp;F539&amp;","&amp;G539&amp;",,,USD)")</f>
        <v>11033.0882825851</v>
      </c>
      <c r="L539" s="1" cm="1">
        <f t="array" ref="L539">_xll.FDS(A539,"FF_ASSETS(ANN_R,"&amp;F539&amp;","&amp;G539&amp;",,,USD)")</f>
        <v>53153.723452568098</v>
      </c>
      <c r="M539" s="1" cm="1">
        <f t="array" ref="M539">_xll.FDS(A539,"FF_TAX_CF(ANN_R,"&amp;F539&amp;","&amp;G539&amp;",,,USD)")</f>
        <v>643.43338894844101</v>
      </c>
      <c r="N539" s="1" cm="1">
        <f t="array" ref="N539">_xll.FDS(A539,"FF_INC_TAX(ANN_R,"&amp;F539&amp;","&amp;G539&amp;",,,USD)")</f>
        <v>-587.53436994552601</v>
      </c>
      <c r="O539" s="1" cm="1">
        <f t="array" ref="O539">_xll.FDS(A539,"FF_NET_INC(ANN_R,"&amp;F539&amp;","&amp;G539&amp;")")</f>
        <v>547</v>
      </c>
      <c r="P539" s="1" cm="1">
        <f t="array" ref="P539">_xll.FDS(A539,"FF_ROA(ANN_R,"&amp;F539&amp;","&amp;G539&amp;")")</f>
        <v>1.17567407821349</v>
      </c>
      <c r="Q539" cm="1">
        <f t="array" ref="Q539">_xll.FDS(A539,"FF_TAX_RATE(ANN_R,"&amp;F539&amp;","&amp;G539&amp;")")</f>
        <v>-209.32203389830499</v>
      </c>
      <c r="R539" t="e" cm="1">
        <f t="array" ref="R539">_xll.FDS(A539,"FF_TAX_REFUND(ANN_R,"&amp;F539&amp;","&amp;G539&amp;",,,,,""D=1"")")</f>
        <v>#N/A</v>
      </c>
      <c r="S539" t="e">
        <f t="shared" si="58"/>
        <v>#N/A</v>
      </c>
      <c r="T539" s="1" t="e" cm="1">
        <f t="array" ref="T539">_xll.FDS($A539,"FF_TAX_CF(ANN_R,"&amp;AE539&amp;","&amp;AF539&amp;",,,USD)")</f>
        <v>#N/A</v>
      </c>
      <c r="U539" s="1" t="e" cm="1">
        <f t="array" ref="U539">_xll.FDS($A539,"FF_TAX_CF(ANN_R,"&amp;AG539&amp;","&amp;AH539&amp;",,,USD)")</f>
        <v>#N/A</v>
      </c>
      <c r="V539" s="1" t="e" cm="1">
        <f t="array" ref="V539">_xll.FDS(A539,"FF_TAX_CF(ANN_R,"&amp;AI539&amp;","&amp;AJ539&amp;",,,USD)")</f>
        <v>#N/A</v>
      </c>
      <c r="W539" s="1" cm="1">
        <f t="array" ref="W539">_xll.FDS(A539,"FF_TAX_CF(ANN_R,"&amp;AK539&amp;","&amp;AL539&amp;",,,USD)")</f>
        <v>682.01044964790299</v>
      </c>
      <c r="X539" s="1" cm="1">
        <f t="array" ref="X539">_xll.FDS(A539,"FF_TAX_CF(ANN_R,"&amp;F539&amp;","&amp;G539&amp;",,,USD)")</f>
        <v>643.43338894844101</v>
      </c>
      <c r="Y539" s="1" t="e" cm="1">
        <f t="array" ref="Y539">_xll.FDS($A539,"FF_PTX_INC(ANN_R,"&amp;AE539&amp;","&amp;AF539&amp;",,,USD)")</f>
        <v>#N/A</v>
      </c>
      <c r="Z539" s="1" t="e" cm="1">
        <f t="array" ref="Z539">_xll.FDS($A539,"FF_PTX_INC(ANN_R,"&amp;AG539&amp;","&amp;AH539&amp;",,,USD)")</f>
        <v>#N/A</v>
      </c>
      <c r="AA539" s="1" t="e" cm="1">
        <f t="array" ref="AA539">_xll.FDS(A539,"FF_PTX_INC(ANN_R,"&amp;AI539&amp;","&amp;AJ539&amp;",,,USD)")</f>
        <v>#N/A</v>
      </c>
      <c r="AB539" s="1" cm="1">
        <f t="array" ref="AB539">_xll.FDS(A539,"FF_PTX_INC(ANN_R,"&amp;AK539&amp;","&amp;AL539&amp;",,,USD)")</f>
        <v>1372.8495135307301</v>
      </c>
      <c r="AC539" s="1" cm="1">
        <f t="array" ref="AC539">_xll.FDS(A539,"FF_PTX_INC(ANN_R,"&amp;F539&amp;","&amp;G539&amp;",,,USD)")</f>
        <v>280.68443584442099</v>
      </c>
      <c r="AE539" s="6">
        <f t="shared" si="59"/>
        <v>41640</v>
      </c>
      <c r="AF539" s="6">
        <f t="shared" si="60"/>
        <v>42004</v>
      </c>
      <c r="AG539" s="6">
        <f t="shared" si="61"/>
        <v>42005</v>
      </c>
      <c r="AH539" s="6">
        <f t="shared" si="62"/>
        <v>42369</v>
      </c>
      <c r="AI539" s="6">
        <f>DATE(YEAR(F539)+AO539,MONTH(F539),DAY(F539))</f>
        <v>42370</v>
      </c>
      <c r="AJ539" s="6">
        <f>DATE(YEAR(G539)+AO539,MONTH(G539),DAY(G539))</f>
        <v>42735</v>
      </c>
      <c r="AK539" s="6">
        <f>DATE(YEAR(F539)+AP539,MONTH(F539),DAY(F539))</f>
        <v>42736</v>
      </c>
      <c r="AL539" s="6">
        <f>DATE(YEAR(G539)+AP539,MONTH(G539),DAY(G539))</f>
        <v>43100</v>
      </c>
      <c r="AM539" s="8">
        <v>-4</v>
      </c>
      <c r="AN539" s="8">
        <v>-3</v>
      </c>
      <c r="AO539">
        <v>-2</v>
      </c>
      <c r="AP539">
        <v>-1</v>
      </c>
      <c r="AQ539" cm="1">
        <f t="array" ref="AQ539">_xll.FDS(A539,"FF_DEBT_LT(ANN_R,"&amp;F539&amp;","&amp;G539&amp;")")</f>
        <v>877</v>
      </c>
      <c r="AR539" cm="1">
        <f t="array" ref="AR539">_xll.FDS(A539,"FF_RD_EXP(ANN_R,"&amp;F539&amp;","&amp;G539&amp;")")</f>
        <v>1069</v>
      </c>
      <c r="AS539" t="e" cm="1">
        <f t="array" ref="AS539">_xll.FDS(A539,"FF_PTX_INC_FOR(ANN_R,"&amp;F539&amp;","&amp;G539&amp;")")</f>
        <v>#N/A</v>
      </c>
      <c r="AT539" t="e" cm="1">
        <f t="array" ref="AT539">_xll.FDS(A539,"FF_MKT_VAL_PUBLIC(ANN_R,"&amp;[1]sample_report!E539&amp;")")</f>
        <v>#N/A</v>
      </c>
    </row>
    <row r="540" spans="1:46" hidden="1" x14ac:dyDescent="0.25">
      <c r="A540" t="s">
        <v>164</v>
      </c>
      <c r="B540" t="s">
        <v>165</v>
      </c>
      <c r="C540" t="s">
        <v>105</v>
      </c>
      <c r="D540" t="str" cm="1">
        <f t="array" ref="D540">_xll.FDS(A540,"FF_MAJOR_IND_NAME")</f>
        <v>ELECTRICAL</v>
      </c>
      <c r="E540">
        <v>2019</v>
      </c>
      <c r="F540" s="4">
        <f t="shared" si="56"/>
        <v>43466</v>
      </c>
      <c r="G540" s="4">
        <f t="shared" si="57"/>
        <v>43830</v>
      </c>
      <c r="I540" s="1" cm="1">
        <f t="array" ref="I540">_xll.FDS(A540,"FF_PTX_INC(ANN_R,"&amp;F540&amp;","&amp;G540&amp;",,,USD)")</f>
        <v>331.00471173458902</v>
      </c>
      <c r="J540" s="1" cm="1">
        <f t="array" ref="J540">_xll.FDS(A540,"FF_MKT_VAL(ANN_R,"&amp;F540&amp;","&amp;G540&amp;",,,USD)")</f>
        <v>13646.886833118901</v>
      </c>
      <c r="K540" s="1" cm="1">
        <f t="array" ref="K540">_xll.FDS(A540,"FF_SHLDRS_EQ(ANN_R,"&amp;F540&amp;","&amp;G540&amp;",,,USD)")</f>
        <v>10657.561543542801</v>
      </c>
      <c r="L540" s="1" cm="1">
        <f t="array" ref="L540">_xll.FDS(A540,"FF_ASSETS(ANN_R,"&amp;F540&amp;","&amp;G540&amp;",,,USD)")</f>
        <v>17166.411841417899</v>
      </c>
      <c r="M540" s="1" cm="1">
        <f t="array" ref="M540">_xll.FDS(A540,"FF_TAX_CF(ANN_R,"&amp;F540&amp;","&amp;G540&amp;",,,USD)")</f>
        <v>97.719774711397093</v>
      </c>
      <c r="N540" s="1" cm="1">
        <f t="array" ref="N540">_xll.FDS(A540,"FF_INC_TAX(ANN_R,"&amp;F540&amp;","&amp;G540&amp;",,,USD)")</f>
        <v>139.151076636726</v>
      </c>
      <c r="O540" s="1" cm="1">
        <f t="array" ref="O540">_xll.FDS(A540,"FF_NET_INC(ANN_R,"&amp;F540&amp;","&amp;G540&amp;")")</f>
        <v>356548.86059200001</v>
      </c>
      <c r="P540" s="1" cm="1">
        <f t="array" ref="P540">_xll.FDS(A540,"FF_ROA(ANN_R,"&amp;F540&amp;","&amp;G540&amp;")")</f>
        <v>1.8190424940988601</v>
      </c>
      <c r="Q540" cm="1">
        <f t="array" ref="Q540">_xll.FDS(A540,"FF_TAX_RATE(ANN_R,"&amp;F540&amp;","&amp;G540&amp;")")</f>
        <v>42.0390017735767</v>
      </c>
      <c r="R540" t="e" cm="1">
        <f t="array" ref="R540">_xll.FDS(A540,"FF_TAX_REFUND(ANN_R,"&amp;F540&amp;","&amp;G540&amp;",,,,,""D=1"")")</f>
        <v>#N/A</v>
      </c>
      <c r="S540">
        <f t="shared" si="58"/>
        <v>0.51036931154475895</v>
      </c>
      <c r="T540" s="1" cm="1">
        <f t="array" ref="T540">_xll.FDS($A540,"FF_TAX_CF(ANN_R,"&amp;AE540&amp;","&amp;AF540&amp;",,,USD)")</f>
        <v>64.827159149314596</v>
      </c>
      <c r="U540" s="1" cm="1">
        <f t="array" ref="U540">_xll.FDS($A540,"FF_TAX_CF(ANN_R,"&amp;AG540&amp;","&amp;AH540&amp;",,,USD)")</f>
        <v>219.28609135048799</v>
      </c>
      <c r="V540" s="1" cm="1">
        <f t="array" ref="V540">_xll.FDS(A540,"FF_TAX_CF(ANN_R,"&amp;AI540&amp;","&amp;AJ540&amp;",,,USD)")</f>
        <v>84.878564322616896</v>
      </c>
      <c r="W540" s="1" cm="1">
        <f t="array" ref="W540">_xll.FDS(A540,"FF_TAX_CF(ANN_R,"&amp;AK540&amp;","&amp;AL540&amp;",,,USD)")</f>
        <v>117.06879519260799</v>
      </c>
      <c r="X540" s="1" cm="1">
        <f t="array" ref="X540">_xll.FDS(A540,"FF_TAX_CF(ANN_R,"&amp;F540&amp;","&amp;G540&amp;",,,USD)")</f>
        <v>97.719774711397093</v>
      </c>
      <c r="Y540" s="1" cm="1">
        <f t="array" ref="Y540">_xll.FDS($A540,"FF_PTX_INC(ANN_R,"&amp;AE540&amp;","&amp;AF540&amp;",,,USD)")</f>
        <v>-150.30545140076501</v>
      </c>
      <c r="Z540" s="1" cm="1">
        <f t="array" ref="Z540">_xll.FDS($A540,"FF_PTX_INC(ANN_R,"&amp;AG540&amp;","&amp;AH540&amp;",,,USD)")</f>
        <v>-707.379079453278</v>
      </c>
      <c r="AA540" s="1" cm="1">
        <f t="array" ref="AA540">_xll.FDS(A540,"FF_PTX_INC(ANN_R,"&amp;AI540&amp;","&amp;AJ540&amp;",,,USD)")</f>
        <v>728.93180296516095</v>
      </c>
      <c r="AB540" s="1" cm="1">
        <f t="array" ref="AB540">_xll.FDS(A540,"FF_PTX_INC(ANN_R,"&amp;AK540&amp;","&amp;AL540&amp;",,,USD)")</f>
        <v>941.58713720071501</v>
      </c>
      <c r="AC540" s="1" cm="1">
        <f t="array" ref="AC540">_xll.FDS(A540,"FF_PTX_INC(ANN_R,"&amp;F540&amp;","&amp;G540&amp;",,,USD)")</f>
        <v>331.00471173458902</v>
      </c>
      <c r="AE540" s="6">
        <f t="shared" si="59"/>
        <v>42005</v>
      </c>
      <c r="AF540" s="6">
        <f t="shared" si="60"/>
        <v>42369</v>
      </c>
      <c r="AG540" s="6">
        <f t="shared" si="61"/>
        <v>42370</v>
      </c>
      <c r="AH540" s="6">
        <f t="shared" si="62"/>
        <v>42735</v>
      </c>
      <c r="AI540" s="6">
        <f>DATE(YEAR(F540)+AO540,MONTH(F540),DAY(F540))</f>
        <v>42736</v>
      </c>
      <c r="AJ540" s="6">
        <f>DATE(YEAR(G540)+AO540,MONTH(G540),DAY(G540))</f>
        <v>43100</v>
      </c>
      <c r="AK540" s="6">
        <f>DATE(YEAR(F540)+AP540,MONTH(F540),DAY(F540))</f>
        <v>43101</v>
      </c>
      <c r="AL540" s="6">
        <f>DATE(YEAR(G540)+AP540,MONTH(G540),DAY(G540))</f>
        <v>43465</v>
      </c>
      <c r="AM540" s="8">
        <v>-4</v>
      </c>
      <c r="AN540" s="8">
        <v>-3</v>
      </c>
      <c r="AO540">
        <v>-2</v>
      </c>
      <c r="AP540">
        <v>-1</v>
      </c>
      <c r="AQ540" cm="1">
        <f t="array" ref="AQ540">_xll.FDS(A540,"FF_DEBT_LT(ANN_R,"&amp;F540&amp;","&amp;G540&amp;")")</f>
        <v>1824601.2771050001</v>
      </c>
      <c r="AR540" cm="1">
        <f t="array" ref="AR540">_xll.FDS(A540,"FF_RD_EXP(ANN_R,"&amp;F540&amp;","&amp;G540&amp;")")</f>
        <v>712558.37100000004</v>
      </c>
      <c r="AS540" t="e" cm="1">
        <f t="array" ref="AS540">_xll.FDS(A540,"FF_PTX_INC_FOR(ANN_R,"&amp;F540&amp;","&amp;G540&amp;")")</f>
        <v>#N/A</v>
      </c>
      <c r="AT540" cm="1">
        <f t="array" ref="AT540">_xll.FDS(A540,"FF_MKT_VAL_PUBLIC(ANN_R,"&amp;[1]sample_report!E540&amp;")")</f>
        <v>11542643.111028301</v>
      </c>
    </row>
    <row r="541" spans="1:46" hidden="1" x14ac:dyDescent="0.25">
      <c r="A541" t="s">
        <v>367</v>
      </c>
      <c r="B541" t="s">
        <v>368</v>
      </c>
      <c r="C541" t="s">
        <v>29</v>
      </c>
      <c r="D541" t="str" cm="1">
        <f t="array" ref="D541">_xll.FDS(A541,"FF_MAJOR_IND_NAME")</f>
        <v>ELECTRICAL</v>
      </c>
      <c r="E541">
        <v>2019</v>
      </c>
      <c r="F541" s="4">
        <f t="shared" si="56"/>
        <v>43466</v>
      </c>
      <c r="G541" s="4">
        <f t="shared" si="57"/>
        <v>43830</v>
      </c>
      <c r="I541" s="1" cm="1">
        <f t="array" ref="I541">_xll.FDS(A541,"FF_PTX_INC(ANN_R,"&amp;F541&amp;","&amp;G541&amp;",,,USD)")</f>
        <v>1042.01584686711</v>
      </c>
      <c r="J541" s="1" cm="1">
        <f t="array" ref="J541">_xll.FDS(A541,"FF_MKT_VAL(ANN_R,"&amp;F541&amp;","&amp;G541&amp;",,,USD)")</f>
        <v>9892.2539857661504</v>
      </c>
      <c r="K541" s="1" cm="1">
        <f t="array" ref="K541">_xll.FDS(A541,"FF_SHLDRS_EQ(ANN_R,"&amp;F541&amp;","&amp;G541&amp;",,,USD)")</f>
        <v>7926.0068155825102</v>
      </c>
      <c r="L541" s="1" cm="1">
        <f t="array" ref="L541">_xll.FDS(A541,"FF_ASSETS(ANN_R,"&amp;F541&amp;","&amp;G541&amp;",,,USD)")</f>
        <v>18001.3565182686</v>
      </c>
      <c r="M541" s="1" cm="1">
        <f t="array" ref="M541">_xll.FDS(A541,"FF_TAX_CF(ANN_R,"&amp;F541&amp;","&amp;G541&amp;",,,USD)")</f>
        <v>306.164408266544</v>
      </c>
      <c r="N541" s="1" cm="1">
        <f t="array" ref="N541">_xll.FDS(A541,"FF_INC_TAX(ANN_R,"&amp;F541&amp;","&amp;G541&amp;",,,USD)")</f>
        <v>297.61575549095897</v>
      </c>
      <c r="O541" s="1" cm="1">
        <f t="array" ref="O541">_xll.FDS(A541,"FF_NET_INC(ANN_R,"&amp;F541&amp;","&amp;G541&amp;")")</f>
        <v>82205</v>
      </c>
      <c r="P541" s="1" cm="1">
        <f t="array" ref="P541">_xll.FDS(A541,"FF_ROA(ANN_R,"&amp;F541&amp;","&amp;G541&amp;")")</f>
        <v>4.2181405443071496</v>
      </c>
      <c r="Q541" cm="1">
        <f t="array" ref="Q541">_xll.FDS(A541,"FF_TAX_RATE(ANN_R,"&amp;F541&amp;","&amp;G541&amp;")")</f>
        <v>28.561538328400601</v>
      </c>
      <c r="R541" t="e" cm="1">
        <f t="array" ref="R541">_xll.FDS(A541,"FF_TAX_REFUND(ANN_R,"&amp;F541&amp;","&amp;G541&amp;",,,,,""D=1"")")</f>
        <v>#N/A</v>
      </c>
      <c r="S541">
        <f t="shared" si="58"/>
        <v>0.22159566714107884</v>
      </c>
      <c r="T541" s="1" cm="1">
        <f t="array" ref="T541">_xll.FDS($A541,"FF_TAX_CF(ANN_R,"&amp;AE541&amp;","&amp;AF541&amp;",,,USD)")</f>
        <v>190.448468366638</v>
      </c>
      <c r="U541" s="1" cm="1">
        <f t="array" ref="U541">_xll.FDS($A541,"FF_TAX_CF(ANN_R,"&amp;AG541&amp;","&amp;AH541&amp;",,,USD)")</f>
        <v>176.78416061401401</v>
      </c>
      <c r="V541" s="1" cm="1">
        <f t="array" ref="V541">_xll.FDS(A541,"FF_TAX_CF(ANN_R,"&amp;AI541&amp;","&amp;AJ541&amp;",,,USD)")</f>
        <v>207.10608173720499</v>
      </c>
      <c r="W541" s="1" cm="1">
        <f t="array" ref="W541">_xll.FDS(A541,"FF_TAX_CF(ANN_R,"&amp;AK541&amp;","&amp;AL541&amp;",,,USD)")</f>
        <v>283.00383614003698</v>
      </c>
      <c r="X541" s="1" cm="1">
        <f t="array" ref="X541">_xll.FDS(A541,"FF_TAX_CF(ANN_R,"&amp;F541&amp;","&amp;G541&amp;",,,USD)")</f>
        <v>306.164408266544</v>
      </c>
      <c r="Y541" s="1" cm="1">
        <f t="array" ref="Y541">_xll.FDS($A541,"FF_PTX_INC(ANN_R,"&amp;AE541&amp;","&amp;AF541&amp;",,,USD)")</f>
        <v>678.31223197001998</v>
      </c>
      <c r="Z541" s="1" cm="1">
        <f t="array" ref="Z541">_xll.FDS($A541,"FF_PTX_INC(ANN_R,"&amp;AG541&amp;","&amp;AH541&amp;",,,USD)")</f>
        <v>764.78781509399403</v>
      </c>
      <c r="AA541" s="1" cm="1">
        <f t="array" ref="AA541">_xll.FDS(A541,"FF_PTX_INC(ANN_R,"&amp;AI541&amp;","&amp;AJ541&amp;",,,USD)")</f>
        <v>1955.1379278171801</v>
      </c>
      <c r="AB541" s="1" cm="1">
        <f t="array" ref="AB541">_xll.FDS(A541,"FF_PTX_INC(ANN_R,"&amp;AK541&amp;","&amp;AL541&amp;",,,USD)")</f>
        <v>810.33149039000295</v>
      </c>
      <c r="AC541" s="1" cm="1">
        <f t="array" ref="AC541">_xll.FDS(A541,"FF_PTX_INC(ANN_R,"&amp;F541&amp;","&amp;G541&amp;",,,USD)")</f>
        <v>1042.01584686711</v>
      </c>
      <c r="AE541" s="6">
        <f t="shared" si="59"/>
        <v>42005</v>
      </c>
      <c r="AF541" s="6">
        <f t="shared" si="60"/>
        <v>42369</v>
      </c>
      <c r="AG541" s="6">
        <f t="shared" si="61"/>
        <v>42370</v>
      </c>
      <c r="AH541" s="6">
        <f t="shared" si="62"/>
        <v>42735</v>
      </c>
      <c r="AI541" s="6">
        <f>DATE(YEAR(F541)+AO541,MONTH(F541),DAY(F541))</f>
        <v>42736</v>
      </c>
      <c r="AJ541" s="6">
        <f>DATE(YEAR(G541)+AO541,MONTH(G541),DAY(G541))</f>
        <v>43100</v>
      </c>
      <c r="AK541" s="6">
        <f>DATE(YEAR(F541)+AP541,MONTH(F541),DAY(F541))</f>
        <v>43101</v>
      </c>
      <c r="AL541" s="6">
        <f>DATE(YEAR(G541)+AP541,MONTH(G541),DAY(G541))</f>
        <v>43465</v>
      </c>
      <c r="AM541" s="8">
        <v>-4</v>
      </c>
      <c r="AN541" s="8">
        <v>-3</v>
      </c>
      <c r="AO541">
        <v>-2</v>
      </c>
      <c r="AP541">
        <v>-1</v>
      </c>
      <c r="AQ541" cm="1">
        <f t="array" ref="AQ541">_xll.FDS(A541,"FF_DEBT_LT(ANN_R,"&amp;F541&amp;","&amp;G541&amp;")")</f>
        <v>207682</v>
      </c>
      <c r="AR541" cm="1">
        <f t="array" ref="AR541">_xll.FDS(A541,"FF_RD_EXP(ANN_R,"&amp;F541&amp;","&amp;G541&amp;")")</f>
        <v>115155</v>
      </c>
      <c r="AS541" t="e" cm="1">
        <f t="array" ref="AS541">_xll.FDS(A541,"FF_PTX_INC_FOR(ANN_R,"&amp;F541&amp;","&amp;G541&amp;")")</f>
        <v>#N/A</v>
      </c>
      <c r="AT541" cm="1">
        <f t="array" ref="AT541">_xll.FDS(A541,"FF_MKT_VAL_PUBLIC(ANN_R,"&amp;[1]sample_report!E541&amp;")")</f>
        <v>999524.05207437801</v>
      </c>
    </row>
    <row r="542" spans="1:46" hidden="1" x14ac:dyDescent="0.25">
      <c r="A542" t="s">
        <v>448</v>
      </c>
      <c r="B542" t="s">
        <v>449</v>
      </c>
      <c r="C542" t="s">
        <v>29</v>
      </c>
      <c r="D542" t="str" cm="1">
        <f t="array" ref="D542">_xll.FDS(A542,"FF_MAJOR_IND_NAME")</f>
        <v>ELECTRICAL</v>
      </c>
      <c r="E542">
        <v>2019</v>
      </c>
      <c r="F542" s="4">
        <f t="shared" si="56"/>
        <v>43466</v>
      </c>
      <c r="G542" s="4">
        <f t="shared" si="57"/>
        <v>43830</v>
      </c>
      <c r="I542" s="1" cm="1">
        <f t="array" ref="I542">_xll.FDS(A542,"FF_PTX_INC(ANN_R,"&amp;F542&amp;","&amp;G542&amp;",,,USD)")</f>
        <v>1170.7506222091599</v>
      </c>
      <c r="J542" s="1" cm="1">
        <f t="array" ref="J542">_xll.FDS(A542,"FF_MKT_VAL(ANN_R,"&amp;F542&amp;","&amp;G542&amp;",,,USD)")</f>
        <v>37300.588124332302</v>
      </c>
      <c r="K542" s="1" cm="1">
        <f t="array" ref="K542">_xll.FDS(A542,"FF_SHLDRS_EQ(ANN_R,"&amp;F542&amp;","&amp;G542&amp;",,,USD)")</f>
        <v>9005.6924890726805</v>
      </c>
      <c r="L542" s="1" cm="1">
        <f t="array" ref="L542">_xll.FDS(A542,"FF_ASSETS(ANN_R,"&amp;F542&amp;","&amp;G542&amp;",,,USD)")</f>
        <v>17021.350122094202</v>
      </c>
      <c r="M542" s="1" cm="1">
        <f t="array" ref="M542">_xll.FDS(A542,"FF_TAX_CF(ANN_R,"&amp;F542&amp;","&amp;G542&amp;",,,USD)")</f>
        <v>302.63853987492598</v>
      </c>
      <c r="N542" s="1" cm="1">
        <f t="array" ref="N542">_xll.FDS(A542,"FF_INC_TAX(ANN_R,"&amp;F542&amp;","&amp;G542&amp;",,,USD)")</f>
        <v>232.39169902913301</v>
      </c>
      <c r="O542" s="1" cm="1">
        <f t="array" ref="O542">_xll.FDS(A542,"FF_NET_INC(ANN_R,"&amp;F542&amp;","&amp;G542&amp;")")</f>
        <v>103386</v>
      </c>
      <c r="P542" s="1" cm="1">
        <f t="array" ref="P542">_xll.FDS(A542,"FF_ROA(ANN_R,"&amp;F542&amp;","&amp;G542&amp;")")</f>
        <v>5.6538227122500899</v>
      </c>
      <c r="Q542" cm="1">
        <f t="array" ref="Q542">_xll.FDS(A542,"FF_TAX_RATE(ANN_R,"&amp;F542&amp;","&amp;G542&amp;")")</f>
        <v>19.849803589309101</v>
      </c>
      <c r="R542" t="e" cm="1">
        <f t="array" ref="R542">_xll.FDS(A542,"FF_TAX_REFUND(ANN_R,"&amp;F542&amp;","&amp;G542&amp;",,,,,""D=1"")")</f>
        <v>#N/A</v>
      </c>
      <c r="S542">
        <f t="shared" si="58"/>
        <v>0.21186832571626579</v>
      </c>
      <c r="T542" s="1" cm="1">
        <f t="array" ref="T542">_xll.FDS($A542,"FF_TAX_CF(ANN_R,"&amp;AE542&amp;","&amp;AF542&amp;",,,USD)")</f>
        <v>202.90107828564899</v>
      </c>
      <c r="U542" s="1" cm="1">
        <f t="array" ref="U542">_xll.FDS($A542,"FF_TAX_CF(ANN_R,"&amp;AG542&amp;","&amp;AH542&amp;",,,USD)")</f>
        <v>203.75688171386699</v>
      </c>
      <c r="V542" s="1" cm="1">
        <f t="array" ref="V542">_xll.FDS(A542,"FF_TAX_CF(ANN_R,"&amp;AI542&amp;","&amp;AJ542&amp;",,,USD)")</f>
        <v>230.50675106979901</v>
      </c>
      <c r="W542" s="1" cm="1">
        <f t="array" ref="W542">_xll.FDS(A542,"FF_TAX_CF(ANN_R,"&amp;AK542&amp;","&amp;AL542&amp;",,,USD)")</f>
        <v>311.38000985234999</v>
      </c>
      <c r="X542" s="1" cm="1">
        <f t="array" ref="X542">_xll.FDS(A542,"FF_TAX_CF(ANN_R,"&amp;F542&amp;","&amp;G542&amp;",,,USD)")</f>
        <v>302.63853987492598</v>
      </c>
      <c r="Y542" s="1" cm="1">
        <f t="array" ref="Y542">_xll.FDS($A542,"FF_PTX_INC(ANN_R,"&amp;AE542&amp;","&amp;AF542&amp;",,,USD)")</f>
        <v>977.37513129692502</v>
      </c>
      <c r="Z542" s="1" cm="1">
        <f t="array" ref="Z542">_xll.FDS($A542,"FF_PTX_INC(ANN_R,"&amp;AG542&amp;","&amp;AH542&amp;",,,USD)")</f>
        <v>975.68135070800804</v>
      </c>
      <c r="AA542" s="1" cm="1">
        <f t="array" ref="AA542">_xll.FDS(A542,"FF_PTX_INC(ANN_R,"&amp;AI542&amp;","&amp;AJ542&amp;",,,USD)")</f>
        <v>1304.9797890279399</v>
      </c>
      <c r="AB542" s="1" cm="1">
        <f t="array" ref="AB542">_xll.FDS(A542,"FF_PTX_INC(ANN_R,"&amp;AK542&amp;","&amp;AL542&amp;",,,USD)")</f>
        <v>1476.6888618841799</v>
      </c>
      <c r="AC542" s="1" cm="1">
        <f t="array" ref="AC542">_xll.FDS(A542,"FF_PTX_INC(ANN_R,"&amp;F542&amp;","&amp;G542&amp;",,,USD)")</f>
        <v>1170.7506222091599</v>
      </c>
      <c r="AE542" s="6">
        <f t="shared" si="59"/>
        <v>42005</v>
      </c>
      <c r="AF542" s="6">
        <f t="shared" si="60"/>
        <v>42369</v>
      </c>
      <c r="AG542" s="6">
        <f t="shared" si="61"/>
        <v>42370</v>
      </c>
      <c r="AH542" s="6">
        <f t="shared" si="62"/>
        <v>42735</v>
      </c>
      <c r="AI542" s="6">
        <f>DATE(YEAR(F542)+AO542,MONTH(F542),DAY(F542))</f>
        <v>42736</v>
      </c>
      <c r="AJ542" s="6">
        <f>DATE(YEAR(G542)+AO542,MONTH(G542),DAY(G542))</f>
        <v>43100</v>
      </c>
      <c r="AK542" s="6">
        <f>DATE(YEAR(F542)+AP542,MONTH(F542),DAY(F542))</f>
        <v>43101</v>
      </c>
      <c r="AL542" s="6">
        <f>DATE(YEAR(G542)+AP542,MONTH(G542),DAY(G542))</f>
        <v>43465</v>
      </c>
      <c r="AM542" s="8">
        <v>-4</v>
      </c>
      <c r="AN542" s="8">
        <v>-3</v>
      </c>
      <c r="AO542">
        <v>-2</v>
      </c>
      <c r="AP542">
        <v>-1</v>
      </c>
      <c r="AQ542" cm="1">
        <f t="array" ref="AQ542">_xll.FDS(A542,"FF_DEBT_LT(ANN_R,"&amp;F542&amp;","&amp;G542&amp;")")</f>
        <v>260028</v>
      </c>
      <c r="AR542" cm="1">
        <f t="array" ref="AR542">_xll.FDS(A542,"FF_RD_EXP(ANN_R,"&amp;F542&amp;","&amp;G542&amp;")")</f>
        <v>62823</v>
      </c>
      <c r="AS542" t="e" cm="1">
        <f t="array" ref="AS542">_xll.FDS(A542,"FF_PTX_INC_FOR(ANN_R,"&amp;F542&amp;","&amp;G542&amp;")")</f>
        <v>#N/A</v>
      </c>
      <c r="AT542" cm="1">
        <f t="array" ref="AT542">_xll.FDS(A542,"FF_MKT_VAL_PUBLIC(ANN_R,"&amp;[1]sample_report!E542&amp;")")</f>
        <v>2258661.29439204</v>
      </c>
    </row>
    <row r="543" spans="1:46" x14ac:dyDescent="0.25">
      <c r="A543" t="s">
        <v>814</v>
      </c>
      <c r="B543" t="s">
        <v>815</v>
      </c>
      <c r="C543" t="s">
        <v>502</v>
      </c>
      <c r="D543" t="str" cm="1">
        <f t="array" ref="D543">_xll.FDS(A543,"FF_MAJOR_IND_NAME")</f>
        <v>ELECTRICAL</v>
      </c>
      <c r="E543">
        <v>2019</v>
      </c>
      <c r="F543" s="4">
        <f t="shared" si="56"/>
        <v>43466</v>
      </c>
      <c r="G543" s="4">
        <f t="shared" si="57"/>
        <v>43830</v>
      </c>
      <c r="I543" s="1" cm="1">
        <f t="array" ref="I543">_xll.FDS(A543,"FF_PTX_INC(ANN_R,"&amp;F543&amp;","&amp;G543&amp;",,,USD)")</f>
        <v>-83.742999999999995</v>
      </c>
      <c r="J543" s="1" cm="1">
        <f t="array" ref="J543">_xll.FDS(A543,"FF_MKT_VAL(ANN_R,"&amp;F543&amp;","&amp;G543&amp;",,,USD)")</f>
        <v>958.67610739999998</v>
      </c>
      <c r="K543" s="1" cm="1">
        <f t="array" ref="K543">_xll.FDS(A543,"FF_SHLDRS_EQ(ANN_R,"&amp;F543&amp;","&amp;G543&amp;",,,USD)")</f>
        <v>131.054</v>
      </c>
      <c r="L543" s="1" cm="1">
        <f t="array" ref="L543">_xll.FDS(A543,"FF_ASSETS(ANN_R,"&amp;F543&amp;","&amp;G543&amp;",,,USD)")</f>
        <v>659.51300000000003</v>
      </c>
      <c r="M543" s="1" t="e" cm="1">
        <f t="array" ref="M543">_xll.FDS(A543,"FF_TAX_CF(ANN_R,"&amp;F543&amp;","&amp;G543&amp;",,,USD)")</f>
        <v>#N/A</v>
      </c>
      <c r="N543" s="1" cm="1">
        <f t="array" ref="N543">_xll.FDS(A543,"FF_INC_TAX(ANN_R,"&amp;F543&amp;","&amp;G543&amp;",,,USD)")</f>
        <v>0</v>
      </c>
      <c r="O543" s="1" cm="1">
        <f t="array" ref="O543">_xll.FDS(A543,"FF_NET_INC(ANN_R,"&amp;F543&amp;","&amp;G543&amp;")")</f>
        <v>-83.742999999999995</v>
      </c>
      <c r="P543" s="1" cm="1">
        <f t="array" ref="P543">_xll.FDS(A543,"FF_ROA(ANN_R,"&amp;F543&amp;","&amp;G543&amp;")")</f>
        <v>-15.9534938214336</v>
      </c>
      <c r="Q543" t="e" cm="1">
        <f t="array" ref="Q543">_xll.FDS(A543,"FF_TAX_RATE(ANN_R,"&amp;F543&amp;","&amp;G543&amp;")")</f>
        <v>#N/A</v>
      </c>
      <c r="R543" t="e" cm="1">
        <f t="array" ref="R543">_xll.FDS(A543,"FF_TAX_REFUND(ANN_R,"&amp;F543&amp;","&amp;G543&amp;",,,,,""D=1"")")</f>
        <v>#N/A</v>
      </c>
      <c r="S543" t="e">
        <f t="shared" si="58"/>
        <v>#N/A</v>
      </c>
      <c r="T543" s="1" t="e" cm="1">
        <f t="array" ref="T543">_xll.FDS($A543,"FF_TAX_CF(ANN_R,"&amp;AE543&amp;","&amp;AF543&amp;",,,USD)")</f>
        <v>#N/A</v>
      </c>
      <c r="U543" s="1" t="e" cm="1">
        <f t="array" ref="U543">_xll.FDS($A543,"FF_TAX_CF(ANN_R,"&amp;AG543&amp;","&amp;AH543&amp;",,,USD)")</f>
        <v>#N/A</v>
      </c>
      <c r="V543" s="1" t="e" cm="1">
        <f t="array" ref="V543">_xll.FDS(A543,"FF_TAX_CF(ANN_R,"&amp;AI543&amp;","&amp;AJ543&amp;",,,USD)")</f>
        <v>#N/A</v>
      </c>
      <c r="W543" s="1" t="e" cm="1">
        <f t="array" ref="W543">_xll.FDS(A543,"FF_TAX_CF(ANN_R,"&amp;AK543&amp;","&amp;AL543&amp;",,,USD)")</f>
        <v>#N/A</v>
      </c>
      <c r="X543" s="1" t="e" cm="1">
        <f t="array" ref="X543">_xll.FDS(A543,"FF_TAX_CF(ANN_R,"&amp;F543&amp;","&amp;G543&amp;",,,USD)")</f>
        <v>#N/A</v>
      </c>
      <c r="Y543" s="1" cm="1">
        <f t="array" ref="Y543">_xll.FDS($A543,"FF_PTX_INC(ANN_R,"&amp;AE543&amp;","&amp;AF543&amp;",,,USD)")</f>
        <v>-55.69</v>
      </c>
      <c r="Z543" s="1" cm="1">
        <f t="array" ref="Z543">_xll.FDS($A543,"FF_PTX_INC(ANN_R,"&amp;AG543&amp;","&amp;AH543&amp;",,,USD)")</f>
        <v>-57.878999999999998</v>
      </c>
      <c r="AA543" s="1" cm="1">
        <f t="array" ref="AA543">_xll.FDS(A543,"FF_PTX_INC(ANN_R,"&amp;AI543&amp;","&amp;AJ543&amp;",,,USD)")</f>
        <v>-127.08</v>
      </c>
      <c r="AB543" s="1" cm="1">
        <f t="array" ref="AB543">_xll.FDS(A543,"FF_PTX_INC(ANN_R,"&amp;AK543&amp;","&amp;AL543&amp;",,,USD)")</f>
        <v>-87.331999999999994</v>
      </c>
      <c r="AC543" s="1" cm="1">
        <f t="array" ref="AC543">_xll.FDS(A543,"FF_PTX_INC(ANN_R,"&amp;F543&amp;","&amp;G543&amp;",,,USD)")</f>
        <v>-83.742999999999995</v>
      </c>
      <c r="AE543" s="6">
        <f t="shared" si="59"/>
        <v>42005</v>
      </c>
      <c r="AF543" s="6">
        <f t="shared" si="60"/>
        <v>42369</v>
      </c>
      <c r="AG543" s="6">
        <f t="shared" si="61"/>
        <v>42370</v>
      </c>
      <c r="AH543" s="6">
        <f t="shared" si="62"/>
        <v>42735</v>
      </c>
      <c r="AI543" s="6">
        <f>DATE(YEAR(F543)+AO543,MONTH(F543),DAY(F543))</f>
        <v>42736</v>
      </c>
      <c r="AJ543" s="6">
        <f>DATE(YEAR(G543)+AO543,MONTH(G543),DAY(G543))</f>
        <v>43100</v>
      </c>
      <c r="AK543" s="6">
        <f>DATE(YEAR(F543)+AP543,MONTH(F543),DAY(F543))</f>
        <v>43101</v>
      </c>
      <c r="AL543" s="6">
        <f>DATE(YEAR(G543)+AP543,MONTH(G543),DAY(G543))</f>
        <v>43465</v>
      </c>
      <c r="AM543" s="8">
        <v>-4</v>
      </c>
      <c r="AN543" s="8">
        <v>-3</v>
      </c>
      <c r="AO543">
        <v>-2</v>
      </c>
      <c r="AP543">
        <v>-1</v>
      </c>
      <c r="AQ543" cm="1">
        <f t="array" ref="AQ543">_xll.FDS(A543,"FF_DEBT_LT(ANN_R,"&amp;F543&amp;","&amp;G543&amp;")")</f>
        <v>368.50900000000001</v>
      </c>
      <c r="AR543" cm="1">
        <f t="array" ref="AR543">_xll.FDS(A543,"FF_RD_EXP(ANN_R,"&amp;F543&amp;","&amp;G543&amp;")")</f>
        <v>15.058999999999999</v>
      </c>
      <c r="AS543" t="e" cm="1">
        <f t="array" ref="AS543">_xll.FDS(A543,"FF_PTX_INC_FOR(ANN_R,"&amp;F543&amp;","&amp;G543&amp;")")</f>
        <v>#N/A</v>
      </c>
      <c r="AT543" cm="1">
        <f t="array" ref="AT543">_xll.FDS(A543,"FF_MKT_VAL_PUBLIC(ANN_R,"&amp;[1]sample_report!E543&amp;")")</f>
        <v>946.80961454260296</v>
      </c>
    </row>
    <row r="544" spans="1:46" hidden="1" x14ac:dyDescent="0.25">
      <c r="A544" t="s">
        <v>822</v>
      </c>
      <c r="B544" t="s">
        <v>823</v>
      </c>
      <c r="C544" t="s">
        <v>502</v>
      </c>
      <c r="D544" t="str" cm="1">
        <f t="array" ref="D544">_xll.FDS(A544,"FF_MAJOR_IND_NAME")</f>
        <v>ELECTRICAL</v>
      </c>
      <c r="E544">
        <v>2019</v>
      </c>
      <c r="F544" s="4">
        <f t="shared" si="56"/>
        <v>43466</v>
      </c>
      <c r="G544" s="4">
        <f t="shared" si="57"/>
        <v>43830</v>
      </c>
      <c r="I544" s="1" cm="1">
        <f t="array" ref="I544">_xll.FDS(A544,"FF_PTX_INC(ANN_R,"&amp;F544&amp;","&amp;G544&amp;",,,USD)")</f>
        <v>90.114000000000004</v>
      </c>
      <c r="J544" s="1" cm="1">
        <f t="array" ref="J544">_xll.FDS(A544,"FF_MKT_VAL(ANN_R,"&amp;F544&amp;","&amp;G544&amp;",,,USD)")</f>
        <v>3216.83817</v>
      </c>
      <c r="K544" s="1" cm="1">
        <f t="array" ref="K544">_xll.FDS(A544,"FF_SHLDRS_EQ(ANN_R,"&amp;F544&amp;","&amp;G544&amp;",,,USD)")</f>
        <v>272.21199999999999</v>
      </c>
      <c r="L544" s="1" cm="1">
        <f t="array" ref="L544">_xll.FDS(A544,"FF_ASSETS(ANN_R,"&amp;F544&amp;","&amp;G544&amp;",,,USD)")</f>
        <v>713.22299999999996</v>
      </c>
      <c r="M544" s="1" cm="1">
        <f t="array" ref="M544">_xll.FDS(A544,"FF_TAX_CF(ANN_R,"&amp;F544&amp;","&amp;G544&amp;",,,USD)")</f>
        <v>1.7549999999999999</v>
      </c>
      <c r="N544" s="1" cm="1">
        <f t="array" ref="N544">_xll.FDS(A544,"FF_INC_TAX(ANN_R,"&amp;F544&amp;","&amp;G544&amp;",,,USD)")</f>
        <v>-71.034000000000006</v>
      </c>
      <c r="O544" s="1" cm="1">
        <f t="array" ref="O544">_xll.FDS(A544,"FF_NET_INC(ANN_R,"&amp;F544&amp;","&amp;G544&amp;")")</f>
        <v>161.148</v>
      </c>
      <c r="P544" s="1" cm="1">
        <f t="array" ref="P544">_xll.FDS(A544,"FF_ROA(ANN_R,"&amp;F544&amp;","&amp;G544&amp;")")</f>
        <v>30.602757415777301</v>
      </c>
      <c r="Q544" cm="1">
        <f t="array" ref="Q544">_xll.FDS(A544,"FF_TAX_RATE(ANN_R,"&amp;F544&amp;","&amp;G544&amp;")")</f>
        <v>-78.826819362141293</v>
      </c>
      <c r="R544" t="e" cm="1">
        <f t="array" ref="R544">_xll.FDS(A544,"FF_TAX_REFUND(ANN_R,"&amp;F544&amp;","&amp;G544&amp;",,,,,""D=1"")")</f>
        <v>#N/A</v>
      </c>
      <c r="S544">
        <f t="shared" si="58"/>
        <v>-9.9317301422927967E-2</v>
      </c>
      <c r="T544" s="1" cm="1">
        <f t="array" ref="T544">_xll.FDS($A544,"FF_TAX_CF(ANN_R,"&amp;AE544&amp;","&amp;AF544&amp;",,,USD)")</f>
        <v>0.59399999999999997</v>
      </c>
      <c r="U544" s="1" cm="1">
        <f t="array" ref="U544">_xll.FDS($A544,"FF_TAX_CF(ANN_R,"&amp;AG544&amp;","&amp;AH544&amp;",,,USD)")</f>
        <v>1.1459999999999999</v>
      </c>
      <c r="V544" s="1" cm="1">
        <f t="array" ref="V544">_xll.FDS(A544,"FF_TAX_CF(ANN_R,"&amp;AI544&amp;","&amp;AJ544&amp;",,,USD)")</f>
        <v>0.90900000000000003</v>
      </c>
      <c r="W544" s="1" cm="1">
        <f t="array" ref="W544">_xll.FDS(A544,"FF_TAX_CF(ANN_R,"&amp;AK544&amp;","&amp;AL544&amp;",,,USD)")</f>
        <v>0.77500000000000002</v>
      </c>
      <c r="X544" s="1" cm="1">
        <f t="array" ref="X544">_xll.FDS(A544,"FF_TAX_CF(ANN_R,"&amp;F544&amp;","&amp;G544&amp;",,,USD)")</f>
        <v>1.7549999999999999</v>
      </c>
      <c r="Y544" s="1" cm="1">
        <f t="array" ref="Y544">_xll.FDS($A544,"FF_PTX_INC(ANN_R,"&amp;AE544&amp;","&amp;AF544&amp;",,,USD)")</f>
        <v>-20.702999999999999</v>
      </c>
      <c r="Z544" s="1" cm="1">
        <f t="array" ref="Z544">_xll.FDS($A544,"FF_PTX_INC(ANN_R,"&amp;AG544&amp;","&amp;AH544&amp;",,,USD)")</f>
        <v>-65.986999999999995</v>
      </c>
      <c r="AA544" s="1" cm="1">
        <f t="array" ref="AA544">_xll.FDS(A544,"FF_PTX_INC(ANN_R,"&amp;AI544&amp;","&amp;AJ544&amp;",,,USD)")</f>
        <v>-45.341000000000001</v>
      </c>
      <c r="AB544" s="1" cm="1">
        <f t="array" ref="AB544">_xll.FDS(A544,"FF_PTX_INC(ANN_R,"&amp;AK544&amp;","&amp;AL544&amp;",,,USD)")</f>
        <v>-10.228999999999999</v>
      </c>
      <c r="AC544" s="1" cm="1">
        <f t="array" ref="AC544">_xll.FDS(A544,"FF_PTX_INC(ANN_R,"&amp;F544&amp;","&amp;G544&amp;",,,USD)")</f>
        <v>90.114000000000004</v>
      </c>
      <c r="AE544" s="6">
        <f t="shared" si="59"/>
        <v>42005</v>
      </c>
      <c r="AF544" s="6">
        <f t="shared" si="60"/>
        <v>42369</v>
      </c>
      <c r="AG544" s="6">
        <f t="shared" si="61"/>
        <v>42370</v>
      </c>
      <c r="AH544" s="6">
        <f t="shared" si="62"/>
        <v>42735</v>
      </c>
      <c r="AI544" s="6">
        <f>DATE(YEAR(F544)+AO544,MONTH(F544),DAY(F544))</f>
        <v>42736</v>
      </c>
      <c r="AJ544" s="6">
        <f>DATE(YEAR(G544)+AO544,MONTH(G544),DAY(G544))</f>
        <v>43100</v>
      </c>
      <c r="AK544" s="6">
        <f>DATE(YEAR(F544)+AP544,MONTH(F544),DAY(F544))</f>
        <v>43101</v>
      </c>
      <c r="AL544" s="6">
        <f>DATE(YEAR(G544)+AP544,MONTH(G544),DAY(G544))</f>
        <v>43465</v>
      </c>
      <c r="AM544" s="8">
        <v>-4</v>
      </c>
      <c r="AN544" s="8">
        <v>-3</v>
      </c>
      <c r="AO544">
        <v>-2</v>
      </c>
      <c r="AP544">
        <v>-1</v>
      </c>
      <c r="AQ544" cm="1">
        <f t="array" ref="AQ544">_xll.FDS(A544,"FF_DEBT_LT(ANN_R,"&amp;F544&amp;","&amp;G544&amp;")")</f>
        <v>112.20099999999999</v>
      </c>
      <c r="AR544" cm="1">
        <f t="array" ref="AR544">_xll.FDS(A544,"FF_RD_EXP(ANN_R,"&amp;F544&amp;","&amp;G544&amp;")")</f>
        <v>40.381</v>
      </c>
      <c r="AS544" t="e" cm="1">
        <f t="array" ref="AS544">_xll.FDS(A544,"FF_PTX_INC_FOR(ANN_R,"&amp;F544&amp;","&amp;G544&amp;")")</f>
        <v>#N/A</v>
      </c>
      <c r="AT544" cm="1">
        <f t="array" ref="AT544">_xll.FDS(A544,"FF_MKT_VAL_PUBLIC(ANN_R,"&amp;[1]sample_report!E544&amp;")")</f>
        <v>2225.2638882883498</v>
      </c>
    </row>
    <row r="545" spans="1:46" hidden="1" x14ac:dyDescent="0.25">
      <c r="A545" t="s">
        <v>864</v>
      </c>
      <c r="B545" t="s">
        <v>865</v>
      </c>
      <c r="C545" t="s">
        <v>502</v>
      </c>
      <c r="D545" t="str" cm="1">
        <f t="array" ref="D545">_xll.FDS(A545,"FF_MAJOR_IND_NAME")</f>
        <v>ELECTRICAL</v>
      </c>
      <c r="E545">
        <v>2019</v>
      </c>
      <c r="F545" s="4">
        <f t="shared" si="56"/>
        <v>43466</v>
      </c>
      <c r="G545" s="4">
        <f t="shared" si="57"/>
        <v>43830</v>
      </c>
      <c r="I545" s="1" cm="1">
        <f t="array" ref="I545">_xll.FDS(A545,"FF_PTX_INC(ANN_R,"&amp;F545&amp;","&amp;G545&amp;",,,USD)")</f>
        <v>914</v>
      </c>
      <c r="J545" s="1" cm="1">
        <f t="array" ref="J545">_xll.FDS(A545,"FF_MKT_VAL(ANN_R,"&amp;F545&amp;","&amp;G545&amp;",,,USD)")</f>
        <v>13226.044</v>
      </c>
      <c r="K545" s="1" cm="1">
        <f t="array" ref="K545">_xll.FDS(A545,"FF_SHLDRS_EQ(ANN_R,"&amp;F545&amp;","&amp;G545&amp;",,,USD)")</f>
        <v>-235</v>
      </c>
      <c r="L545" s="1" cm="1">
        <f t="array" ref="L545">_xll.FDS(A545,"FF_ASSETS(ANN_R,"&amp;F545&amp;","&amp;G545&amp;",,,USD)")</f>
        <v>5027</v>
      </c>
      <c r="M545" s="1" cm="1">
        <f t="array" ref="M545">_xll.FDS(A545,"FF_TAX_CF(ANN_R,"&amp;F545&amp;","&amp;G545&amp;",,,USD)")</f>
        <v>384</v>
      </c>
      <c r="N545" s="1" cm="1">
        <f t="array" ref="N545">_xll.FDS(A545,"FF_INC_TAX(ANN_R,"&amp;F545&amp;","&amp;G545&amp;",,,USD)")</f>
        <v>230</v>
      </c>
      <c r="O545" s="1" cm="1">
        <f t="array" ref="O545">_xll.FDS(A545,"FF_NET_INC(ANN_R,"&amp;F545&amp;","&amp;G545&amp;")")</f>
        <v>635</v>
      </c>
      <c r="P545" s="1" cm="1">
        <f t="array" ref="P545">_xll.FDS(A545,"FF_ROA(ANN_R,"&amp;F545&amp;","&amp;G545&amp;")")</f>
        <v>12.1880998080614</v>
      </c>
      <c r="Q545" cm="1">
        <f t="array" ref="Q545">_xll.FDS(A545,"FF_TAX_RATE(ANN_R,"&amp;F545&amp;","&amp;G545&amp;")")</f>
        <v>25.164113785558001</v>
      </c>
      <c r="R545" t="e" cm="1">
        <f t="array" ref="R545">_xll.FDS(A545,"FF_TAX_REFUND(ANN_R,"&amp;F545&amp;","&amp;G545&amp;",,,,,""D=1"")")</f>
        <v>#N/A</v>
      </c>
      <c r="S545">
        <f t="shared" si="58"/>
        <v>0.27685754850922861</v>
      </c>
      <c r="T545" s="1" cm="1">
        <f t="array" ref="T545">_xll.FDS($A545,"FF_TAX_CF(ANN_R,"&amp;AE545&amp;","&amp;AF545&amp;",,,USD)")</f>
        <v>107</v>
      </c>
      <c r="U545" s="1" cm="1">
        <f t="array" ref="U545">_xll.FDS($A545,"FF_TAX_CF(ANN_R,"&amp;AG545&amp;","&amp;AH545&amp;",,,USD)")</f>
        <v>190</v>
      </c>
      <c r="V545" s="1" cm="1">
        <f t="array" ref="V545">_xll.FDS(A545,"FF_TAX_CF(ANN_R,"&amp;AI545&amp;","&amp;AJ545&amp;",,,USD)")</f>
        <v>258</v>
      </c>
      <c r="W545" s="1" cm="1">
        <f t="array" ref="W545">_xll.FDS(A545,"FF_TAX_CF(ANN_R,"&amp;AK545&amp;","&amp;AL545&amp;",,,USD)")</f>
        <v>231</v>
      </c>
      <c r="X545" s="1" cm="1">
        <f t="array" ref="X545">_xll.FDS(A545,"FF_TAX_CF(ANN_R,"&amp;F545&amp;","&amp;G545&amp;",,,USD)")</f>
        <v>384</v>
      </c>
      <c r="Y545" s="1" cm="1">
        <f t="array" ref="Y545">_xll.FDS($A545,"FF_PTX_INC(ANN_R,"&amp;AE545&amp;","&amp;AF545&amp;",,,USD)")</f>
        <v>689</v>
      </c>
      <c r="Z545" s="1" cm="1">
        <f t="array" ref="Z545">_xll.FDS($A545,"FF_PTX_INC(ANN_R,"&amp;AG545&amp;","&amp;AH545&amp;",,,USD)")</f>
        <v>832</v>
      </c>
      <c r="AA545" s="1" cm="1">
        <f t="array" ref="AA545">_xll.FDS(A545,"FF_PTX_INC(ANN_R,"&amp;AI545&amp;","&amp;AJ545&amp;",,,USD)")</f>
        <v>884</v>
      </c>
      <c r="AB545" s="1" cm="1">
        <f t="array" ref="AB545">_xll.FDS(A545,"FF_PTX_INC(ANN_R,"&amp;AK545&amp;","&amp;AL545&amp;",,,USD)")</f>
        <v>907</v>
      </c>
      <c r="AC545" s="1" cm="1">
        <f t="array" ref="AC545">_xll.FDS(A545,"FF_PTX_INC(ANN_R,"&amp;F545&amp;","&amp;G545&amp;",,,USD)")</f>
        <v>914</v>
      </c>
      <c r="AE545" s="6">
        <f t="shared" si="59"/>
        <v>42005</v>
      </c>
      <c r="AF545" s="6">
        <f t="shared" si="60"/>
        <v>42369</v>
      </c>
      <c r="AG545" s="6">
        <f t="shared" si="61"/>
        <v>42370</v>
      </c>
      <c r="AH545" s="6">
        <f t="shared" si="62"/>
        <v>42735</v>
      </c>
      <c r="AI545" s="6">
        <f>DATE(YEAR(F545)+AO545,MONTH(F545),DAY(F545))</f>
        <v>42736</v>
      </c>
      <c r="AJ545" s="6">
        <f>DATE(YEAR(G545)+AO545,MONTH(G545),DAY(G545))</f>
        <v>43100</v>
      </c>
      <c r="AK545" s="6">
        <f>DATE(YEAR(F545)+AP545,MONTH(F545),DAY(F545))</f>
        <v>43101</v>
      </c>
      <c r="AL545" s="6">
        <f>DATE(YEAR(G545)+AP545,MONTH(G545),DAY(G545))</f>
        <v>43465</v>
      </c>
      <c r="AM545" s="8">
        <v>-4</v>
      </c>
      <c r="AN545" s="8">
        <v>-3</v>
      </c>
      <c r="AO545">
        <v>-2</v>
      </c>
      <c r="AP545">
        <v>-1</v>
      </c>
      <c r="AQ545" cm="1">
        <f t="array" ref="AQ545">_xll.FDS(A545,"FF_DEBT_LT(ANN_R,"&amp;F545&amp;","&amp;G545&amp;")")</f>
        <v>2933</v>
      </c>
      <c r="AR545" t="e" cm="1">
        <f t="array" ref="AR545">_xll.FDS(A545,"FF_RD_EXP(ANN_R,"&amp;F545&amp;","&amp;G545&amp;")")</f>
        <v>#N/A</v>
      </c>
      <c r="AS545" cm="1">
        <f t="array" ref="AS545">_xll.FDS(A545,"FF_PTX_INC_FOR(ANN_R,"&amp;F545&amp;","&amp;G545&amp;")")</f>
        <v>230</v>
      </c>
      <c r="AT545" cm="1">
        <f t="array" ref="AT545">_xll.FDS(A545,"FF_MKT_VAL_PUBLIC(ANN_R,"&amp;[1]sample_report!E545&amp;")")</f>
        <v>13138.924048172001</v>
      </c>
    </row>
    <row r="546" spans="1:46" hidden="1" x14ac:dyDescent="0.25">
      <c r="A546" t="s">
        <v>1052</v>
      </c>
      <c r="B546" t="s">
        <v>1053</v>
      </c>
      <c r="C546" t="s">
        <v>1054</v>
      </c>
      <c r="D546" t="str" cm="1">
        <f t="array" ref="D546">_xll.FDS(A546,"FF_MAJOR_IND_NAME")</f>
        <v>ELECTRICAL</v>
      </c>
      <c r="E546">
        <v>2019</v>
      </c>
      <c r="F546" s="4">
        <f t="shared" si="56"/>
        <v>43466</v>
      </c>
      <c r="G546" s="4">
        <f t="shared" si="57"/>
        <v>43830</v>
      </c>
      <c r="I546" s="1" cm="1">
        <f t="array" ref="I546">_xll.FDS(A546,"FF_PTX_INC(ANN_R,"&amp;F546&amp;","&amp;G546&amp;",,,USD)")</f>
        <v>1014.03929428163</v>
      </c>
      <c r="J546" s="1" t="e" cm="1">
        <f t="array" ref="J546">_xll.FDS(A546,"FF_MKT_VAL(ANN_R,"&amp;F546&amp;","&amp;G546&amp;",,,USD)")</f>
        <v>#N/A</v>
      </c>
      <c r="K546" s="1" cm="1">
        <f t="array" ref="K546">_xll.FDS(A546,"FF_SHLDRS_EQ(ANN_R,"&amp;F546&amp;","&amp;G546&amp;",,,USD)")</f>
        <v>3696.39250985942</v>
      </c>
      <c r="L546" s="1" cm="1">
        <f t="array" ref="L546">_xll.FDS(A546,"FF_ASSETS(ANN_R,"&amp;F546&amp;","&amp;G546&amp;",,,USD)")</f>
        <v>16086.5475429078</v>
      </c>
      <c r="M546" s="1" cm="1">
        <f t="array" ref="M546">_xll.FDS(A546,"FF_TAX_CF(ANN_R,"&amp;F546&amp;","&amp;G546&amp;",,,USD)")</f>
        <v>280.93141596544098</v>
      </c>
      <c r="N546" s="1" cm="1">
        <f t="array" ref="N546">_xll.FDS(A546,"FF_INC_TAX(ANN_R,"&amp;F546&amp;","&amp;G546&amp;",,,USD)")</f>
        <v>233.92297185967001</v>
      </c>
      <c r="O546" s="1" cm="1">
        <f t="array" ref="O546">_xll.FDS(A546,"FF_NET_INC(ANN_R,"&amp;F546&amp;","&amp;G546&amp;")")</f>
        <v>5256.1768770220797</v>
      </c>
      <c r="P546" s="1" cm="1">
        <f t="array" ref="P546">_xll.FDS(A546,"FF_ROA(ANN_R,"&amp;F546&amp;","&amp;G546&amp;")")</f>
        <v>5.3666341708285596</v>
      </c>
      <c r="Q546" cm="1">
        <f t="array" ref="Q546">_xll.FDS(A546,"FF_TAX_RATE(ANN_R,"&amp;F546&amp;","&amp;G546&amp;")")</f>
        <v>23.068432671081698</v>
      </c>
      <c r="R546" t="e" cm="1">
        <f t="array" ref="R546">_xll.FDS(A546,"FF_TAX_REFUND(ANN_R,"&amp;F546&amp;","&amp;G546&amp;",,,,,""D=1"")")</f>
        <v>#N/A</v>
      </c>
      <c r="S546">
        <f t="shared" si="58"/>
        <v>0.2091306623427337</v>
      </c>
      <c r="T546" s="1" cm="1">
        <f t="array" ref="T546">_xll.FDS($A546,"FF_TAX_CF(ANN_R,"&amp;AE546&amp;","&amp;AF546&amp;",,,USD)")</f>
        <v>204.041425650707</v>
      </c>
      <c r="U546" s="1" cm="1">
        <f t="array" ref="U546">_xll.FDS($A546,"FF_TAX_CF(ANN_R,"&amp;AG546&amp;","&amp;AH546&amp;",,,USD)")</f>
        <v>234.51381625978999</v>
      </c>
      <c r="V546" s="1" cm="1">
        <f t="array" ref="V546">_xll.FDS(A546,"FF_TAX_CF(ANN_R,"&amp;AI546&amp;","&amp;AJ546&amp;",,,USD)")</f>
        <v>295.51884685339797</v>
      </c>
      <c r="W546" s="1" cm="1">
        <f t="array" ref="W546">_xll.FDS(A546,"FF_TAX_CF(ANN_R,"&amp;AK546&amp;","&amp;AL546&amp;",,,USD)")</f>
        <v>230.051185093214</v>
      </c>
      <c r="X546" s="1" cm="1">
        <f t="array" ref="X546">_xll.FDS(A546,"FF_TAX_CF(ANN_R,"&amp;F546&amp;","&amp;G546&amp;",,,USD)")</f>
        <v>280.93141596544098</v>
      </c>
      <c r="Y546" s="1" cm="1">
        <f t="array" ref="Y546">_xll.FDS($A546,"FF_PTX_INC(ANN_R,"&amp;AE546&amp;","&amp;AF546&amp;",,,USD)")</f>
        <v>988.04842529771804</v>
      </c>
      <c r="Z546" s="1" cm="1">
        <f t="array" ref="Z546">_xll.FDS($A546,"FF_PTX_INC(ANN_R,"&amp;AG546&amp;","&amp;AH546&amp;",,,USD)")</f>
        <v>1535.40177815372</v>
      </c>
      <c r="AA546" s="1" cm="1">
        <f t="array" ref="AA546">_xll.FDS(A546,"FF_PTX_INC(ANN_R,"&amp;AI546&amp;","&amp;AJ546&amp;",,,USD)")</f>
        <v>1389.61534092896</v>
      </c>
      <c r="AB546" s="1" cm="1">
        <f t="array" ref="AB546">_xll.FDS(A546,"FF_PTX_INC(ANN_R,"&amp;AK546&amp;","&amp;AL546&amp;",,,USD)")</f>
        <v>1026.3822104158801</v>
      </c>
      <c r="AC546" s="1" cm="1">
        <f t="array" ref="AC546">_xll.FDS(A546,"FF_PTX_INC(ANN_R,"&amp;F546&amp;","&amp;G546&amp;",,,USD)")</f>
        <v>1014.03929428163</v>
      </c>
      <c r="AE546" s="6">
        <f t="shared" si="59"/>
        <v>42005</v>
      </c>
      <c r="AF546" s="6">
        <f t="shared" si="60"/>
        <v>42369</v>
      </c>
      <c r="AG546" s="6">
        <f t="shared" si="61"/>
        <v>42370</v>
      </c>
      <c r="AH546" s="6">
        <f t="shared" si="62"/>
        <v>42735</v>
      </c>
      <c r="AI546" s="6">
        <f>DATE(YEAR(F546)+AO546,MONTH(F546),DAY(F546))</f>
        <v>42736</v>
      </c>
      <c r="AJ546" s="6">
        <f>DATE(YEAR(G546)+AO546,MONTH(G546),DAY(G546))</f>
        <v>43100</v>
      </c>
      <c r="AK546" s="6">
        <f>DATE(YEAR(F546)+AP546,MONTH(F546),DAY(F546))</f>
        <v>43101</v>
      </c>
      <c r="AL546" s="6">
        <f>DATE(YEAR(G546)+AP546,MONTH(G546),DAY(G546))</f>
        <v>43465</v>
      </c>
      <c r="AM546" s="8">
        <v>-4</v>
      </c>
      <c r="AN546" s="8">
        <v>-3</v>
      </c>
      <c r="AO546">
        <v>-2</v>
      </c>
      <c r="AP546">
        <v>-1</v>
      </c>
      <c r="AQ546" cm="1">
        <f t="array" ref="AQ546">_xll.FDS(A546,"FF_DEBT_LT(ANN_R,"&amp;F546&amp;","&amp;G546&amp;")")</f>
        <v>4939.3109324999996</v>
      </c>
      <c r="AR546" cm="1">
        <f t="array" ref="AR546">_xll.FDS(A546,"FF_RD_EXP(ANN_R,"&amp;F546&amp;","&amp;G546&amp;")")</f>
        <v>619.69130794436398</v>
      </c>
      <c r="AS546" t="e" cm="1">
        <f t="array" ref="AS546">_xll.FDS(A546,"FF_PTX_INC_FOR(ANN_R,"&amp;F546&amp;","&amp;G546&amp;")")</f>
        <v>#N/A</v>
      </c>
      <c r="AT546" t="e" cm="1">
        <f t="array" ref="AT546">_xll.FDS(A546,"FF_MKT_VAL_PUBLIC(ANN_R,"&amp;[1]sample_report!E546&amp;")")</f>
        <v>#N/A</v>
      </c>
    </row>
    <row r="547" spans="1:46" hidden="1" x14ac:dyDescent="0.25">
      <c r="A547" t="s">
        <v>1176</v>
      </c>
      <c r="B547" t="s">
        <v>1177</v>
      </c>
      <c r="C547" t="s">
        <v>950</v>
      </c>
      <c r="D547" t="str" cm="1">
        <f t="array" ref="D547">_xll.FDS(A547,"FF_MAJOR_IND_NAME")</f>
        <v>ELECTRICAL</v>
      </c>
      <c r="E547">
        <v>2019</v>
      </c>
      <c r="F547" s="4">
        <f t="shared" si="56"/>
        <v>43466</v>
      </c>
      <c r="G547" s="4">
        <f t="shared" si="57"/>
        <v>43830</v>
      </c>
      <c r="I547" s="1" cm="1">
        <f t="array" ref="I547">_xll.FDS(A547,"FF_PTX_INC(ANN_R,"&amp;F547&amp;","&amp;G547&amp;",,,USD)")</f>
        <v>1294.0752644061999</v>
      </c>
      <c r="J547" s="1" cm="1">
        <f t="array" ref="J547">_xll.FDS(A547,"FF_MKT_VAL(ANN_R,"&amp;F547&amp;","&amp;G547&amp;",,,USD)")</f>
        <v>21767.712101895799</v>
      </c>
      <c r="K547" s="1" cm="1">
        <f t="array" ref="K547">_xll.FDS(A547,"FF_SHLDRS_EQ(ANN_R,"&amp;F547&amp;","&amp;G547&amp;",,,USD)")</f>
        <v>5727.2192080497698</v>
      </c>
      <c r="L547" s="1" cm="1">
        <f t="array" ref="L547">_xll.FDS(A547,"FF_ASSETS(ANN_R,"&amp;F547&amp;","&amp;G547&amp;",,,USD)")</f>
        <v>13271.092323494</v>
      </c>
      <c r="M547" s="1" cm="1">
        <f t="array" ref="M547">_xll.FDS(A547,"FF_TAX_CF(ANN_R,"&amp;F547&amp;","&amp;G547&amp;",,,USD)")</f>
        <v>292.68351638317102</v>
      </c>
      <c r="N547" s="1" cm="1">
        <f t="array" ref="N547">_xll.FDS(A547,"FF_INC_TAX(ANN_R,"&amp;F547&amp;","&amp;G547&amp;",,,USD)")</f>
        <v>356.25683848857898</v>
      </c>
      <c r="O547" s="1" cm="1">
        <f t="array" ref="O547">_xll.FDS(A547,"FF_NET_INC(ANN_R,"&amp;F547&amp;","&amp;G547&amp;")")</f>
        <v>834.8</v>
      </c>
      <c r="P547" s="1" cm="1">
        <f t="array" ref="P547">_xll.FDS(A547,"FF_ROA(ANN_R,"&amp;F547&amp;","&amp;G547&amp;")")</f>
        <v>7.5448165537685696</v>
      </c>
      <c r="Q547" cm="1">
        <f t="array" ref="Q547">_xll.FDS(A547,"FF_TAX_RATE(ANN_R,"&amp;F547&amp;","&amp;G547&amp;")")</f>
        <v>27.529839128178502</v>
      </c>
      <c r="R547" t="e" cm="1">
        <f t="array" ref="R547">_xll.FDS(A547,"FF_TAX_REFUND(ANN_R,"&amp;F547&amp;","&amp;G547&amp;",,,,,""D=1"")")</f>
        <v>#N/A</v>
      </c>
      <c r="S547">
        <f t="shared" si="58"/>
        <v>0.24550004326547342</v>
      </c>
      <c r="T547" s="1" cm="1">
        <f t="array" ref="T547">_xll.FDS($A547,"FF_TAX_CF(ANN_R,"&amp;AE547&amp;","&amp;AF547&amp;",,,USD)")</f>
        <v>184.52442321777301</v>
      </c>
      <c r="U547" s="1" cm="1">
        <f t="array" ref="U547">_xll.FDS($A547,"FF_TAX_CF(ANN_R,"&amp;AG547&amp;","&amp;AH547&amp;",,,USD)")</f>
        <v>272.56699943542498</v>
      </c>
      <c r="V547" s="1" cm="1">
        <f t="array" ref="V547">_xll.FDS(A547,"FF_TAX_CF(ANN_R,"&amp;AI547&amp;","&amp;AJ547&amp;",,,USD)")</f>
        <v>289.54080542326</v>
      </c>
      <c r="W547" s="1" cm="1">
        <f t="array" ref="W547">_xll.FDS(A547,"FF_TAX_CF(ANN_R,"&amp;AK547&amp;","&amp;AL547&amp;",,,USD)")</f>
        <v>300.83618044853199</v>
      </c>
      <c r="X547" s="1" cm="1">
        <f t="array" ref="X547">_xll.FDS(A547,"FF_TAX_CF(ANN_R,"&amp;F547&amp;","&amp;G547&amp;",,,USD)")</f>
        <v>292.68351638317102</v>
      </c>
      <c r="Y547" s="1" cm="1">
        <f t="array" ref="Y547">_xll.FDS($A547,"FF_PTX_INC(ANN_R,"&amp;AE547&amp;","&amp;AF547&amp;",,,USD)")</f>
        <v>898.22585821151699</v>
      </c>
      <c r="Z547" s="1" cm="1">
        <f t="array" ref="Z547">_xll.FDS($A547,"FF_PTX_INC(ANN_R,"&amp;AG547&amp;","&amp;AH547&amp;",,,USD)")</f>
        <v>940.37827199697495</v>
      </c>
      <c r="AA547" s="1" cm="1">
        <f t="array" ref="AA547">_xll.FDS(A547,"FF_PTX_INC(ANN_R,"&amp;AI547&amp;","&amp;AJ547&amp;",,,USD)")</f>
        <v>1059.0177725434301</v>
      </c>
      <c r="AB547" s="1" cm="1">
        <f t="array" ref="AB547">_xll.FDS(A547,"FF_PTX_INC(ANN_R,"&amp;AK547&amp;","&amp;AL547&amp;",,,USD)")</f>
        <v>1267.1691820383101</v>
      </c>
      <c r="AC547" s="1" cm="1">
        <f t="array" ref="AC547">_xll.FDS(A547,"FF_PTX_INC(ANN_R,"&amp;F547&amp;","&amp;G547&amp;",,,USD)")</f>
        <v>1294.0752644061999</v>
      </c>
      <c r="AE547" s="6">
        <f t="shared" si="59"/>
        <v>42005</v>
      </c>
      <c r="AF547" s="6">
        <f t="shared" si="60"/>
        <v>42369</v>
      </c>
      <c r="AG547" s="6">
        <f t="shared" si="61"/>
        <v>42370</v>
      </c>
      <c r="AH547" s="6">
        <f t="shared" si="62"/>
        <v>42735</v>
      </c>
      <c r="AI547" s="6">
        <f>DATE(YEAR(F547)+AO547,MONTH(F547),DAY(F547))</f>
        <v>42736</v>
      </c>
      <c r="AJ547" s="6">
        <f>DATE(YEAR(G547)+AO547,MONTH(G547),DAY(G547))</f>
        <v>43100</v>
      </c>
      <c r="AK547" s="6">
        <f>DATE(YEAR(F547)+AP547,MONTH(F547),DAY(F547))</f>
        <v>43101</v>
      </c>
      <c r="AL547" s="6">
        <f>DATE(YEAR(G547)+AP547,MONTH(G547),DAY(G547))</f>
        <v>43465</v>
      </c>
      <c r="AM547" s="8">
        <v>-4</v>
      </c>
      <c r="AN547" s="8">
        <v>-3</v>
      </c>
      <c r="AO547">
        <v>-2</v>
      </c>
      <c r="AP547">
        <v>-1</v>
      </c>
      <c r="AQ547" cm="1">
        <f t="array" ref="AQ547">_xll.FDS(A547,"FF_DEBT_LT(ANN_R,"&amp;F547&amp;","&amp;G547&amp;")")</f>
        <v>3575.4</v>
      </c>
      <c r="AR547" cm="1">
        <f t="array" ref="AR547">_xll.FDS(A547,"FF_RD_EXP(ANN_R,"&amp;F547&amp;","&amp;G547&amp;")")</f>
        <v>312</v>
      </c>
      <c r="AS547" t="e" cm="1">
        <f t="array" ref="AS547">_xll.FDS(A547,"FF_PTX_INC_FOR(ANN_R,"&amp;F547&amp;","&amp;G547&amp;")")</f>
        <v>#N/A</v>
      </c>
      <c r="AT547" cm="1">
        <f t="array" ref="AT547">_xll.FDS(A547,"FF_MKT_VAL_PUBLIC(ANN_R,"&amp;[1]sample_report!E547&amp;")")</f>
        <v>18956.8178618495</v>
      </c>
    </row>
    <row r="548" spans="1:46" x14ac:dyDescent="0.25">
      <c r="A548" t="s">
        <v>1282</v>
      </c>
      <c r="B548" t="s">
        <v>1283</v>
      </c>
      <c r="C548" t="s">
        <v>940</v>
      </c>
      <c r="D548" t="str" cm="1">
        <f t="array" ref="D548">_xll.FDS(A548,"FF_MAJOR_IND_NAME")</f>
        <v>ELECTRICAL</v>
      </c>
      <c r="E548">
        <v>2019</v>
      </c>
      <c r="F548" s="4">
        <f t="shared" si="56"/>
        <v>43466</v>
      </c>
      <c r="G548" s="4">
        <f t="shared" si="57"/>
        <v>43830</v>
      </c>
      <c r="I548" s="1" cm="1">
        <f t="array" ref="I548">_xll.FDS(A548,"FF_PTX_INC(ANN_R,"&amp;F548&amp;","&amp;G548&amp;",,,USD)")</f>
        <v>232.32444000244101</v>
      </c>
      <c r="J548" s="1" t="e" cm="1">
        <f t="array" ref="J548">_xll.FDS(A548,"FF_MKT_VAL(ANN_R,"&amp;F548&amp;","&amp;G548&amp;",,,USD)")</f>
        <v>#N/A</v>
      </c>
      <c r="K548" s="1" cm="1">
        <f t="array" ref="K548">_xll.FDS(A548,"FF_SHLDRS_EQ(ANN_R,"&amp;F548&amp;","&amp;G548&amp;",,,USD)")</f>
        <v>12925.410575866699</v>
      </c>
      <c r="L548" s="1" cm="1">
        <f t="array" ref="L548">_xll.FDS(A548,"FF_ASSETS(ANN_R,"&amp;F548&amp;","&amp;G548&amp;",,,USD)")</f>
        <v>49103.695828914599</v>
      </c>
      <c r="M548" s="1" cm="1">
        <f t="array" ref="M548">_xll.FDS(A548,"FF_TAX_CF(ANN_R,"&amp;F548&amp;","&amp;G548&amp;",,,USD)")</f>
        <v>323.67531204223599</v>
      </c>
      <c r="N548" s="1" cm="1">
        <f t="array" ref="N548">_xll.FDS(A548,"FF_INC_TAX(ANN_R,"&amp;F548&amp;","&amp;G548&amp;",,,USD)")</f>
        <v>39.472599029541001</v>
      </c>
      <c r="O548" s="1" cm="1">
        <f t="array" ref="O548">_xll.FDS(A548,"FF_NET_INC(ANN_R,"&amp;F548&amp;","&amp;G548&amp;")")</f>
        <v>158</v>
      </c>
      <c r="P548" s="1" cm="1">
        <f t="array" ref="P548">_xll.FDS(A548,"FF_ROA(ANN_R,"&amp;F548&amp;","&amp;G548&amp;")")</f>
        <v>0.34800229064798899</v>
      </c>
      <c r="Q548" cm="1">
        <f t="array" ref="Q548">_xll.FDS(A548,"FF_TAX_RATE(ANN_R,"&amp;F548&amp;","&amp;G548&amp;")")</f>
        <v>16.990291262135901</v>
      </c>
      <c r="R548" t="e" cm="1">
        <f t="array" ref="R548">_xll.FDS(A548,"FF_TAX_REFUND(ANN_R,"&amp;F548&amp;","&amp;G548&amp;",,,,,""D=1"")")</f>
        <v>#N/A</v>
      </c>
      <c r="S548" t="e">
        <f t="shared" si="58"/>
        <v>#N/A</v>
      </c>
      <c r="T548" s="1" t="e" cm="1">
        <f t="array" ref="T548">_xll.FDS($A548,"FF_TAX_CF(ANN_R,"&amp;AE548&amp;","&amp;AF548&amp;",,,USD)")</f>
        <v>#N/A</v>
      </c>
      <c r="U548" s="1" t="e" cm="1">
        <f t="array" ref="U548">_xll.FDS($A548,"FF_TAX_CF(ANN_R,"&amp;AG548&amp;","&amp;AH548&amp;",,,USD)")</f>
        <v>#N/A</v>
      </c>
      <c r="V548" s="1" cm="1">
        <f t="array" ref="V548">_xll.FDS(A548,"FF_TAX_CF(ANN_R,"&amp;AI548&amp;","&amp;AJ548&amp;",,,USD)")</f>
        <v>682.01044964790299</v>
      </c>
      <c r="W548" s="1" cm="1">
        <f t="array" ref="W548">_xll.FDS(A548,"FF_TAX_CF(ANN_R,"&amp;AK548&amp;","&amp;AL548&amp;",,,USD)")</f>
        <v>643.43338894844101</v>
      </c>
      <c r="X548" s="1" cm="1">
        <f t="array" ref="X548">_xll.FDS(A548,"FF_TAX_CF(ANN_R,"&amp;F548&amp;","&amp;G548&amp;",,,USD)")</f>
        <v>323.67531204223599</v>
      </c>
      <c r="Y548" s="1" t="e" cm="1">
        <f t="array" ref="Y548">_xll.FDS($A548,"FF_PTX_INC(ANN_R,"&amp;AE548&amp;","&amp;AF548&amp;",,,USD)")</f>
        <v>#N/A</v>
      </c>
      <c r="Z548" s="1" t="e" cm="1">
        <f t="array" ref="Z548">_xll.FDS($A548,"FF_PTX_INC(ANN_R,"&amp;AG548&amp;","&amp;AH548&amp;",,,USD)")</f>
        <v>#N/A</v>
      </c>
      <c r="AA548" s="1" cm="1">
        <f t="array" ref="AA548">_xll.FDS(A548,"FF_PTX_INC(ANN_R,"&amp;AI548&amp;","&amp;AJ548&amp;",,,USD)")</f>
        <v>1372.8495135307301</v>
      </c>
      <c r="AB548" s="1" cm="1">
        <f t="array" ref="AB548">_xll.FDS(A548,"FF_PTX_INC(ANN_R,"&amp;AK548&amp;","&amp;AL548&amp;",,,USD)")</f>
        <v>280.68443584442099</v>
      </c>
      <c r="AC548" s="1" cm="1">
        <f t="array" ref="AC548">_xll.FDS(A548,"FF_PTX_INC(ANN_R,"&amp;F548&amp;","&amp;G548&amp;",,,USD)")</f>
        <v>232.32444000244101</v>
      </c>
      <c r="AE548" s="6">
        <f t="shared" si="59"/>
        <v>42005</v>
      </c>
      <c r="AF548" s="6">
        <f t="shared" si="60"/>
        <v>42369</v>
      </c>
      <c r="AG548" s="6">
        <f t="shared" si="61"/>
        <v>42370</v>
      </c>
      <c r="AH548" s="6">
        <f t="shared" si="62"/>
        <v>42735</v>
      </c>
      <c r="AI548" s="6">
        <f>DATE(YEAR(F548)+AO548,MONTH(F548),DAY(F548))</f>
        <v>42736</v>
      </c>
      <c r="AJ548" s="6">
        <f>DATE(YEAR(G548)+AO548,MONTH(G548),DAY(G548))</f>
        <v>43100</v>
      </c>
      <c r="AK548" s="6">
        <f>DATE(YEAR(F548)+AP548,MONTH(F548),DAY(F548))</f>
        <v>43101</v>
      </c>
      <c r="AL548" s="6">
        <f>DATE(YEAR(G548)+AP548,MONTH(G548),DAY(G548))</f>
        <v>43465</v>
      </c>
      <c r="AM548" s="8">
        <v>-4</v>
      </c>
      <c r="AN548" s="8">
        <v>-3</v>
      </c>
      <c r="AO548">
        <v>-2</v>
      </c>
      <c r="AP548">
        <v>-1</v>
      </c>
      <c r="AQ548" cm="1">
        <f t="array" ref="AQ548">_xll.FDS(A548,"FF_DEBT_LT(ANN_R,"&amp;F548&amp;","&amp;G548&amp;")")</f>
        <v>547</v>
      </c>
      <c r="AR548" cm="1">
        <f t="array" ref="AR548">_xll.FDS(A548,"FF_RD_EXP(ANN_R,"&amp;F548&amp;","&amp;G548&amp;")")</f>
        <v>1001</v>
      </c>
      <c r="AS548" t="e" cm="1">
        <f t="array" ref="AS548">_xll.FDS(A548,"FF_PTX_INC_FOR(ANN_R,"&amp;F548&amp;","&amp;G548&amp;")")</f>
        <v>#N/A</v>
      </c>
      <c r="AT548" t="e" cm="1">
        <f t="array" ref="AT548">_xll.FDS(A548,"FF_MKT_VAL_PUBLIC(ANN_R,"&amp;[1]sample_report!E548&amp;")")</f>
        <v>#N/A</v>
      </c>
    </row>
    <row r="549" spans="1:46" hidden="1" x14ac:dyDescent="0.25">
      <c r="A549" t="s">
        <v>164</v>
      </c>
      <c r="B549" t="s">
        <v>165</v>
      </c>
      <c r="C549" t="s">
        <v>105</v>
      </c>
      <c r="D549" t="str" cm="1">
        <f t="array" ref="D549">_xll.FDS(A549,"FF_MAJOR_IND_NAME")</f>
        <v>ELECTRICAL</v>
      </c>
      <c r="E549">
        <v>2017</v>
      </c>
      <c r="F549" s="4">
        <f t="shared" si="56"/>
        <v>42736</v>
      </c>
      <c r="G549" s="4">
        <f t="shared" si="57"/>
        <v>43100</v>
      </c>
      <c r="I549" s="1" cm="1">
        <f t="array" ref="I549">_xll.FDS(A549,"FF_PTX_INC(ANN_R,"&amp;F549&amp;","&amp;G549&amp;",,,USD)")</f>
        <v>728.93180296516095</v>
      </c>
      <c r="J549" s="1" cm="1">
        <f t="array" ref="J549">_xll.FDS(A549,"FF_MKT_VAL(ANN_R,"&amp;F549&amp;","&amp;G549&amp;",,,USD)")</f>
        <v>12774.231255483101</v>
      </c>
      <c r="K549" s="1" cm="1">
        <f t="array" ref="K549">_xll.FDS(A549,"FF_SHLDRS_EQ(ANN_R,"&amp;F549&amp;","&amp;G549&amp;",,,USD)")</f>
        <v>10515.4371094738</v>
      </c>
      <c r="L549" s="1" cm="1">
        <f t="array" ref="L549">_xll.FDS(A549,"FF_ASSETS(ANN_R,"&amp;F549&amp;","&amp;G549&amp;",,,USD)")</f>
        <v>14704.315260970699</v>
      </c>
      <c r="M549" s="1" cm="1">
        <f t="array" ref="M549">_xll.FDS(A549,"FF_TAX_CF(ANN_R,"&amp;F549&amp;","&amp;G549&amp;",,,USD)")</f>
        <v>84.878564322616896</v>
      </c>
      <c r="N549" s="1" cm="1">
        <f t="array" ref="N549">_xll.FDS(A549,"FF_INC_TAX(ANN_R,"&amp;F549&amp;","&amp;G549&amp;",,,USD)")</f>
        <v>159.990601384011</v>
      </c>
      <c r="O549" s="1" cm="1">
        <f t="array" ref="O549">_xll.FDS(A549,"FF_NET_INC(ANN_R,"&amp;F549&amp;","&amp;G549&amp;")")</f>
        <v>657236.34093399998</v>
      </c>
      <c r="P549" s="1" cm="1">
        <f t="array" ref="P549">_xll.FDS(A549,"FF_ROA(ANN_R,"&amp;F549&amp;","&amp;G549&amp;")")</f>
        <v>4.2897721076664501</v>
      </c>
      <c r="Q549" cm="1">
        <f t="array" ref="Q549">_xll.FDS(A549,"FF_TAX_RATE(ANN_R,"&amp;F549&amp;","&amp;G549&amp;")")</f>
        <v>21.948637819504999</v>
      </c>
      <c r="R549" t="e" cm="1">
        <f t="array" ref="R549">_xll.FDS(A549,"FF_TAX_REFUND(ANN_R,"&amp;F549&amp;","&amp;G549&amp;",,,,,""D=1"")")</f>
        <v>#N/A</v>
      </c>
      <c r="S549">
        <f t="shared" si="58"/>
        <v>1.99658162490767</v>
      </c>
      <c r="T549" s="1" cm="1">
        <f t="array" ref="T549">_xll.FDS($A549,"FF_TAX_CF(ANN_R,"&amp;AE549&amp;","&amp;AF549&amp;",,,USD)")</f>
        <v>40.053896571285101</v>
      </c>
      <c r="U549" s="1" cm="1">
        <f t="array" ref="U549">_xll.FDS($A549,"FF_TAX_CF(ANN_R,"&amp;AG549&amp;","&amp;AH549&amp;",,,USD)")</f>
        <v>47.637443189435999</v>
      </c>
      <c r="V549" s="1" cm="1">
        <f t="array" ref="V549">_xll.FDS(A549,"FF_TAX_CF(ANN_R,"&amp;AI549&amp;","&amp;AJ549&amp;",,,USD)")</f>
        <v>64.827159149314596</v>
      </c>
      <c r="W549" s="1" cm="1">
        <f t="array" ref="W549">_xll.FDS(A549,"FF_TAX_CF(ANN_R,"&amp;AK549&amp;","&amp;AL549&amp;",,,USD)")</f>
        <v>219.28609135048799</v>
      </c>
      <c r="X549" s="1" cm="1">
        <f t="array" ref="X549">_xll.FDS(A549,"FF_TAX_CF(ANN_R,"&amp;F549&amp;","&amp;G549&amp;",,,USD)")</f>
        <v>84.878564322616896</v>
      </c>
      <c r="Y549" s="1" cm="1">
        <f t="array" ref="Y549">_xll.FDS($A549,"FF_PTX_INC(ANN_R,"&amp;AE549&amp;","&amp;AF549&amp;",,,USD)")</f>
        <v>168.090480345629</v>
      </c>
      <c r="Z549" s="1" cm="1">
        <f t="array" ref="Z549">_xll.FDS($A549,"FF_PTX_INC(ANN_R,"&amp;AG549&amp;","&amp;AH549&amp;",,,USD)")</f>
        <v>189.394771616372</v>
      </c>
      <c r="AA549" s="1" cm="1">
        <f t="array" ref="AA549">_xll.FDS(A549,"FF_PTX_INC(ANN_R,"&amp;AI549&amp;","&amp;AJ549&amp;",,,USD)")</f>
        <v>-150.30545140076501</v>
      </c>
      <c r="AB549" s="1" cm="1">
        <f t="array" ref="AB549">_xll.FDS(A549,"FF_PTX_INC(ANN_R,"&amp;AK549&amp;","&amp;AL549&amp;",,,USD)")</f>
        <v>-707.379079453278</v>
      </c>
      <c r="AC549" s="1" cm="1">
        <f t="array" ref="AC549">_xll.FDS(A549,"FF_PTX_INC(ANN_R,"&amp;F549&amp;","&amp;G549&amp;",,,USD)")</f>
        <v>728.93180296516095</v>
      </c>
      <c r="AE549" s="6">
        <f t="shared" si="59"/>
        <v>41275</v>
      </c>
      <c r="AF549" s="6">
        <f t="shared" si="60"/>
        <v>41639</v>
      </c>
      <c r="AG549" s="6">
        <f t="shared" si="61"/>
        <v>41640</v>
      </c>
      <c r="AH549" s="6">
        <f t="shared" si="62"/>
        <v>42004</v>
      </c>
      <c r="AI549" s="6">
        <f>DATE(YEAR(F549)+AO549,MONTH(F549),DAY(F549))</f>
        <v>42005</v>
      </c>
      <c r="AJ549" s="6">
        <f>DATE(YEAR(G549)+AO549,MONTH(G549),DAY(G549))</f>
        <v>42369</v>
      </c>
      <c r="AK549" s="6">
        <f>DATE(YEAR(F549)+AP549,MONTH(F549),DAY(F549))</f>
        <v>42370</v>
      </c>
      <c r="AL549" s="6">
        <f>DATE(YEAR(G549)+AP549,MONTH(G549),DAY(G549))</f>
        <v>42735</v>
      </c>
      <c r="AM549" s="8">
        <v>-4</v>
      </c>
      <c r="AN549" s="8">
        <v>-3</v>
      </c>
      <c r="AO549">
        <v>-2</v>
      </c>
      <c r="AP549">
        <v>-1</v>
      </c>
      <c r="AQ549" cm="1">
        <f t="array" ref="AQ549">_xll.FDS(A549,"FF_DEBT_LT(ANN_R,"&amp;F549&amp;","&amp;G549&amp;")")</f>
        <v>345303.35157100001</v>
      </c>
      <c r="AR549" cm="1">
        <f t="array" ref="AR549">_xll.FDS(A549,"FF_RD_EXP(ANN_R,"&amp;F549&amp;","&amp;G549&amp;")")</f>
        <v>525933.696</v>
      </c>
      <c r="AS549" t="e" cm="1">
        <f t="array" ref="AS549">_xll.FDS(A549,"FF_PTX_INC_FOR(ANN_R,"&amp;F549&amp;","&amp;G549&amp;")")</f>
        <v>#N/A</v>
      </c>
      <c r="AT549" cm="1">
        <f t="array" ref="AT549">_xll.FDS(A549,"FF_MKT_VAL_PUBLIC(ANN_R,"&amp;[1]sample_report!E549&amp;")")</f>
        <v>10001993.712734301</v>
      </c>
    </row>
    <row r="550" spans="1:46" hidden="1" x14ac:dyDescent="0.25">
      <c r="A550" t="s">
        <v>367</v>
      </c>
      <c r="B550" t="s">
        <v>368</v>
      </c>
      <c r="C550" t="s">
        <v>29</v>
      </c>
      <c r="D550" t="str" cm="1">
        <f t="array" ref="D550">_xll.FDS(A550,"FF_MAJOR_IND_NAME")</f>
        <v>ELECTRICAL</v>
      </c>
      <c r="E550">
        <v>2017</v>
      </c>
      <c r="F550" s="4">
        <f t="shared" si="56"/>
        <v>42736</v>
      </c>
      <c r="G550" s="4">
        <f t="shared" si="57"/>
        <v>43100</v>
      </c>
      <c r="I550" s="1" cm="1">
        <f t="array" ref="I550">_xll.FDS(A550,"FF_PTX_INC(ANN_R,"&amp;F550&amp;","&amp;G550&amp;",,,USD)")</f>
        <v>1955.1379278171801</v>
      </c>
      <c r="J550" s="1" cm="1">
        <f t="array" ref="J550">_xll.FDS(A550,"FF_MKT_VAL(ANN_R,"&amp;F550&amp;","&amp;G550&amp;",,,USD)")</f>
        <v>7984.4628238395999</v>
      </c>
      <c r="K550" s="1" cm="1">
        <f t="array" ref="K550">_xll.FDS(A550,"FF_SHLDRS_EQ(ANN_R,"&amp;F550&amp;","&amp;G550&amp;",,,USD)")</f>
        <v>7122.0855879541496</v>
      </c>
      <c r="L550" s="1" cm="1">
        <f t="array" ref="L550">_xll.FDS(A550,"FF_ASSETS(ANN_R,"&amp;F550&amp;","&amp;G550&amp;",,,USD)")</f>
        <v>14936.1302507976</v>
      </c>
      <c r="M550" s="1" cm="1">
        <f t="array" ref="M550">_xll.FDS(A550,"FF_TAX_CF(ANN_R,"&amp;F550&amp;","&amp;G550&amp;",,,USD)")</f>
        <v>207.10608173720499</v>
      </c>
      <c r="N550" s="1" cm="1">
        <f t="array" ref="N550">_xll.FDS(A550,"FF_INC_TAX(ANN_R,"&amp;F550&amp;","&amp;G550&amp;",,,USD)")</f>
        <v>610.938469232991</v>
      </c>
      <c r="O550" s="1" cm="1">
        <f t="array" ref="O550">_xll.FDS(A550,"FF_NET_INC(ANN_R,"&amp;F550&amp;","&amp;G550&amp;")")</f>
        <v>145099</v>
      </c>
      <c r="P550" s="1" cm="1">
        <f t="array" ref="P550">_xll.FDS(A550,"FF_ROA(ANN_R,"&amp;F550&amp;","&amp;G550&amp;")")</f>
        <v>9.3163929194925803</v>
      </c>
      <c r="Q550" cm="1">
        <f t="array" ref="Q550">_xll.FDS(A550,"FF_TAX_RATE(ANN_R,"&amp;F550&amp;","&amp;G550&amp;")")</f>
        <v>31.2478450006376</v>
      </c>
      <c r="R550" t="e" cm="1">
        <f t="array" ref="R550">_xll.FDS(A550,"FF_TAX_REFUND(ANN_R,"&amp;F550&amp;","&amp;G550&amp;",,,,,""D=1"")")</f>
        <v>#N/A</v>
      </c>
      <c r="S550">
        <f t="shared" si="58"/>
        <v>0.2115673020773868</v>
      </c>
      <c r="T550" s="1" cm="1">
        <f t="array" ref="T550">_xll.FDS($A550,"FF_TAX_CF(ANN_R,"&amp;AE550&amp;","&amp;AF550&amp;",,,USD)")</f>
        <v>136.67099861428099</v>
      </c>
      <c r="U550" s="1" cm="1">
        <f t="array" ref="U550">_xll.FDS($A550,"FF_TAX_CF(ANN_R,"&amp;AG550&amp;","&amp;AH550&amp;",,,USD)")</f>
        <v>140.069766020402</v>
      </c>
      <c r="V550" s="1" cm="1">
        <f t="array" ref="V550">_xll.FDS(A550,"FF_TAX_CF(ANN_R,"&amp;AI550&amp;","&amp;AJ550&amp;",,,USD)")</f>
        <v>190.448468366638</v>
      </c>
      <c r="W550" s="1" cm="1">
        <f t="array" ref="W550">_xll.FDS(A550,"FF_TAX_CF(ANN_R,"&amp;AK550&amp;","&amp;AL550&amp;",,,USD)")</f>
        <v>176.78416061401401</v>
      </c>
      <c r="X550" s="1" cm="1">
        <f t="array" ref="X550">_xll.FDS(A550,"FF_TAX_CF(ANN_R,"&amp;F550&amp;","&amp;G550&amp;",,,USD)")</f>
        <v>207.10608173720499</v>
      </c>
      <c r="Y550" s="1" cm="1">
        <f t="array" ref="Y550">_xll.FDS($A550,"FF_PTX_INC(ANN_R,"&amp;AE550&amp;","&amp;AF550&amp;",,,USD)")</f>
        <v>227.45933208614599</v>
      </c>
      <c r="Z550" s="1" cm="1">
        <f t="array" ref="Z550">_xll.FDS($A550,"FF_PTX_INC(ANN_R,"&amp;AG550&amp;","&amp;AH550&amp;",,,USD)")</f>
        <v>397.03903742879601</v>
      </c>
      <c r="AA550" s="1" cm="1">
        <f t="array" ref="AA550">_xll.FDS(A550,"FF_PTX_INC(ANN_R,"&amp;AI550&amp;","&amp;AJ550&amp;",,,USD)")</f>
        <v>678.31223197001998</v>
      </c>
      <c r="AB550" s="1" cm="1">
        <f t="array" ref="AB550">_xll.FDS(A550,"FF_PTX_INC(ANN_R,"&amp;AK550&amp;","&amp;AL550&amp;",,,USD)")</f>
        <v>764.78781509399403</v>
      </c>
      <c r="AC550" s="1" cm="1">
        <f t="array" ref="AC550">_xll.FDS(A550,"FF_PTX_INC(ANN_R,"&amp;F550&amp;","&amp;G550&amp;",,,USD)")</f>
        <v>1955.1379278171801</v>
      </c>
      <c r="AE550" s="6">
        <f t="shared" si="59"/>
        <v>41275</v>
      </c>
      <c r="AF550" s="6">
        <f t="shared" si="60"/>
        <v>41639</v>
      </c>
      <c r="AG550" s="6">
        <f t="shared" si="61"/>
        <v>41640</v>
      </c>
      <c r="AH550" s="6">
        <f t="shared" si="62"/>
        <v>42004</v>
      </c>
      <c r="AI550" s="6">
        <f>DATE(YEAR(F550)+AO550,MONTH(F550),DAY(F550))</f>
        <v>42005</v>
      </c>
      <c r="AJ550" s="6">
        <f>DATE(YEAR(G550)+AO550,MONTH(G550),DAY(G550))</f>
        <v>42369</v>
      </c>
      <c r="AK550" s="6">
        <f>DATE(YEAR(F550)+AP550,MONTH(F550),DAY(F550))</f>
        <v>42370</v>
      </c>
      <c r="AL550" s="6">
        <f>DATE(YEAR(G550)+AP550,MONTH(G550),DAY(G550))</f>
        <v>42735</v>
      </c>
      <c r="AM550" s="8">
        <v>-4</v>
      </c>
      <c r="AN550" s="8">
        <v>-3</v>
      </c>
      <c r="AO550">
        <v>-2</v>
      </c>
      <c r="AP550">
        <v>-1</v>
      </c>
      <c r="AQ550" cm="1">
        <f t="array" ref="AQ550">_xll.FDS(A550,"FF_DEBT_LT(ANN_R,"&amp;F550&amp;","&amp;G550&amp;")")</f>
        <v>213935</v>
      </c>
      <c r="AR550" cm="1">
        <f t="array" ref="AR550">_xll.FDS(A550,"FF_RD_EXP(ANN_R,"&amp;F550&amp;","&amp;G550&amp;")")</f>
        <v>91254</v>
      </c>
      <c r="AS550" t="e" cm="1">
        <f t="array" ref="AS550">_xll.FDS(A550,"FF_PTX_INC_FOR(ANN_R,"&amp;F550&amp;","&amp;G550&amp;")")</f>
        <v>#N/A</v>
      </c>
      <c r="AT550" cm="1">
        <f t="array" ref="AT550">_xll.FDS(A550,"FF_MKT_VAL_PUBLIC(ANN_R,"&amp;[1]sample_report!E550&amp;")")</f>
        <v>1131736.3498895201</v>
      </c>
    </row>
    <row r="551" spans="1:46" hidden="1" x14ac:dyDescent="0.25">
      <c r="A551" t="s">
        <v>448</v>
      </c>
      <c r="B551" t="s">
        <v>449</v>
      </c>
      <c r="C551" t="s">
        <v>29</v>
      </c>
      <c r="D551" t="str" cm="1">
        <f t="array" ref="D551">_xll.FDS(A551,"FF_MAJOR_IND_NAME")</f>
        <v>ELECTRICAL</v>
      </c>
      <c r="E551">
        <v>2017</v>
      </c>
      <c r="F551" s="4">
        <f t="shared" si="56"/>
        <v>42736</v>
      </c>
      <c r="G551" s="4">
        <f t="shared" si="57"/>
        <v>43100</v>
      </c>
      <c r="I551" s="1" cm="1">
        <f t="array" ref="I551">_xll.FDS(A551,"FF_PTX_INC(ANN_R,"&amp;F551&amp;","&amp;G551&amp;",,,USD)")</f>
        <v>1304.9797890279399</v>
      </c>
      <c r="J551" s="1" cm="1">
        <f t="array" ref="J551">_xll.FDS(A551,"FF_MKT_VAL(ANN_R,"&amp;F551&amp;","&amp;G551&amp;",,,USD)")</f>
        <v>28201.126809488102</v>
      </c>
      <c r="K551" s="1" cm="1">
        <f t="array" ref="K551">_xll.FDS(A551,"FF_SHLDRS_EQ(ANN_R,"&amp;F551&amp;","&amp;G551&amp;",,,USD)")</f>
        <v>7597.3435957096499</v>
      </c>
      <c r="L551" s="1" cm="1">
        <f t="array" ref="L551">_xll.FDS(A551,"FF_ASSETS(ANN_R,"&amp;F551&amp;","&amp;G551&amp;",,,USD)")</f>
        <v>15067.7285631532</v>
      </c>
      <c r="M551" s="1" cm="1">
        <f t="array" ref="M551">_xll.FDS(A551,"FF_TAX_CF(ANN_R,"&amp;F551&amp;","&amp;G551&amp;",,,USD)")</f>
        <v>230.50675106979901</v>
      </c>
      <c r="N551" s="1" cm="1">
        <f t="array" ref="N551">_xll.FDS(A551,"FF_INC_TAX(ANN_R,"&amp;F551&amp;","&amp;G551&amp;",,,USD)")</f>
        <v>271.09315269440401</v>
      </c>
      <c r="O551" s="1" cm="1">
        <f t="array" ref="O551">_xll.FDS(A551,"FF_NET_INC(ANN_R,"&amp;F551&amp;","&amp;G551&amp;")")</f>
        <v>111007</v>
      </c>
      <c r="P551" s="1" cm="1">
        <f t="array" ref="P551">_xll.FDS(A551,"FF_ROA(ANN_R,"&amp;F551&amp;","&amp;G551&amp;")")</f>
        <v>7.26572857407941</v>
      </c>
      <c r="Q551" cm="1">
        <f t="array" ref="Q551">_xll.FDS(A551,"FF_TAX_RATE(ANN_R,"&amp;F551&amp;","&amp;G551&amp;")")</f>
        <v>20.773743392327699</v>
      </c>
      <c r="R551" t="e" cm="1">
        <f t="array" ref="R551">_xll.FDS(A551,"FF_TAX_REFUND(ANN_R,"&amp;F551&amp;","&amp;G551&amp;",,,,,""D=1"")")</f>
        <v>#N/A</v>
      </c>
      <c r="S551">
        <f t="shared" si="58"/>
        <v>0.25221376317707478</v>
      </c>
      <c r="T551" s="1" cm="1">
        <f t="array" ref="T551">_xll.FDS($A551,"FF_TAX_CF(ANN_R,"&amp;AE551&amp;","&amp;AF551&amp;",,,USD)")</f>
        <v>312.14445089921401</v>
      </c>
      <c r="U551" s="1" cm="1">
        <f t="array" ref="U551">_xll.FDS($A551,"FF_TAX_CF(ANN_R,"&amp;AG551&amp;","&amp;AH551&amp;",,,USD)")</f>
        <v>125.914044531062</v>
      </c>
      <c r="V551" s="1" cm="1">
        <f t="array" ref="V551">_xll.FDS(A551,"FF_TAX_CF(ANN_R,"&amp;AI551&amp;","&amp;AJ551&amp;",,,USD)")</f>
        <v>202.90107828564899</v>
      </c>
      <c r="W551" s="1" cm="1">
        <f t="array" ref="W551">_xll.FDS(A551,"FF_TAX_CF(ANN_R,"&amp;AK551&amp;","&amp;AL551&amp;",,,USD)")</f>
        <v>203.75688171386699</v>
      </c>
      <c r="X551" s="1" cm="1">
        <f t="array" ref="X551">_xll.FDS(A551,"FF_TAX_CF(ANN_R,"&amp;F551&amp;","&amp;G551&amp;",,,USD)")</f>
        <v>230.50675106979901</v>
      </c>
      <c r="Y551" s="1" cm="1">
        <f t="array" ref="Y551">_xll.FDS($A551,"FF_PTX_INC(ANN_R,"&amp;AE551&amp;","&amp;AF551&amp;",,,USD)")</f>
        <v>161.95229886099699</v>
      </c>
      <c r="Z551" s="1" cm="1">
        <f t="array" ref="Z551">_xll.FDS($A551,"FF_PTX_INC(ANN_R,"&amp;AG551&amp;","&amp;AH551&amp;",,,USD)")</f>
        <v>843.15390478819597</v>
      </c>
      <c r="AA551" s="1" cm="1">
        <f t="array" ref="AA551">_xll.FDS(A551,"FF_PTX_INC(ANN_R,"&amp;AI551&amp;","&amp;AJ551&amp;",,,USD)")</f>
        <v>977.37513129692502</v>
      </c>
      <c r="AB551" s="1" cm="1">
        <f t="array" ref="AB551">_xll.FDS(A551,"FF_PTX_INC(ANN_R,"&amp;AK551&amp;","&amp;AL551&amp;",,,USD)")</f>
        <v>975.68135070800804</v>
      </c>
      <c r="AC551" s="1" cm="1">
        <f t="array" ref="AC551">_xll.FDS(A551,"FF_PTX_INC(ANN_R,"&amp;F551&amp;","&amp;G551&amp;",,,USD)")</f>
        <v>1304.9797890279399</v>
      </c>
      <c r="AE551" s="6">
        <f t="shared" si="59"/>
        <v>41275</v>
      </c>
      <c r="AF551" s="6">
        <f t="shared" si="60"/>
        <v>41639</v>
      </c>
      <c r="AG551" s="6">
        <f t="shared" si="61"/>
        <v>41640</v>
      </c>
      <c r="AH551" s="6">
        <f t="shared" si="62"/>
        <v>42004</v>
      </c>
      <c r="AI551" s="6">
        <f>DATE(YEAR(F551)+AO551,MONTH(F551),DAY(F551))</f>
        <v>42005</v>
      </c>
      <c r="AJ551" s="6">
        <f>DATE(YEAR(G551)+AO551,MONTH(G551),DAY(G551))</f>
        <v>42369</v>
      </c>
      <c r="AK551" s="6">
        <f>DATE(YEAR(F551)+AP551,MONTH(F551),DAY(F551))</f>
        <v>42370</v>
      </c>
      <c r="AL551" s="6">
        <f>DATE(YEAR(G551)+AP551,MONTH(G551),DAY(G551))</f>
        <v>42735</v>
      </c>
      <c r="AM551" s="8">
        <v>-4</v>
      </c>
      <c r="AN551" s="8">
        <v>-3</v>
      </c>
      <c r="AO551">
        <v>-2</v>
      </c>
      <c r="AP551">
        <v>-1</v>
      </c>
      <c r="AQ551" cm="1">
        <f t="array" ref="AQ551">_xll.FDS(A551,"FF_DEBT_LT(ANN_R,"&amp;F551&amp;","&amp;G551&amp;")")</f>
        <v>161785</v>
      </c>
      <c r="AR551" cm="1">
        <f t="array" ref="AR551">_xll.FDS(A551,"FF_RD_EXP(ANN_R,"&amp;F551&amp;","&amp;G551&amp;")")</f>
        <v>52807</v>
      </c>
      <c r="AS551" t="e" cm="1">
        <f t="array" ref="AS551">_xll.FDS(A551,"FF_PTX_INC_FOR(ANN_R,"&amp;F551&amp;","&amp;G551&amp;")")</f>
        <v>#N/A</v>
      </c>
      <c r="AT551" cm="1">
        <f t="array" ref="AT551">_xll.FDS(A551,"FF_MKT_VAL_PUBLIC(ANN_R,"&amp;[1]sample_report!E551&amp;")")</f>
        <v>3367017.0505740498</v>
      </c>
    </row>
    <row r="552" spans="1:46" x14ac:dyDescent="0.25">
      <c r="A552" t="s">
        <v>814</v>
      </c>
      <c r="B552" t="s">
        <v>815</v>
      </c>
      <c r="C552" t="s">
        <v>502</v>
      </c>
      <c r="D552" t="str" cm="1">
        <f t="array" ref="D552">_xll.FDS(A552,"FF_MAJOR_IND_NAME")</f>
        <v>ELECTRICAL</v>
      </c>
      <c r="E552">
        <v>2017</v>
      </c>
      <c r="F552" s="4">
        <f t="shared" si="56"/>
        <v>42736</v>
      </c>
      <c r="G552" s="4">
        <f t="shared" si="57"/>
        <v>43100</v>
      </c>
      <c r="I552" s="1" cm="1">
        <f t="array" ref="I552">_xll.FDS(A552,"FF_PTX_INC(ANN_R,"&amp;F552&amp;","&amp;G552&amp;",,,USD)")</f>
        <v>-127.08</v>
      </c>
      <c r="J552" s="1" cm="1">
        <f t="array" ref="J552">_xll.FDS(A552,"FF_MKT_VAL(ANN_R,"&amp;F552&amp;","&amp;G552&amp;",,,USD)")</f>
        <v>539.22782375999998</v>
      </c>
      <c r="K552" s="1" cm="1">
        <f t="array" ref="K552">_xll.FDS(A552,"FF_SHLDRS_EQ(ANN_R,"&amp;F552&amp;","&amp;G552&amp;",,,USD)")</f>
        <v>74.355000000000004</v>
      </c>
      <c r="L552" s="1" cm="1">
        <f t="array" ref="L552">_xll.FDS(A552,"FF_ASSETS(ANN_R,"&amp;F552&amp;","&amp;G552&amp;",,,USD)")</f>
        <v>270.81</v>
      </c>
      <c r="M552" s="1" t="e" cm="1">
        <f t="array" ref="M552">_xll.FDS(A552,"FF_TAX_CF(ANN_R,"&amp;F552&amp;","&amp;G552&amp;",,,USD)")</f>
        <v>#N/A</v>
      </c>
      <c r="N552" s="1" cm="1">
        <f t="array" ref="N552">_xll.FDS(A552,"FF_INC_TAX(ANN_R,"&amp;F552&amp;","&amp;G552&amp;",,,USD)")</f>
        <v>0</v>
      </c>
      <c r="O552" s="1" cm="1">
        <f t="array" ref="O552">_xll.FDS(A552,"FF_NET_INC(ANN_R,"&amp;F552&amp;","&amp;G552&amp;")")</f>
        <v>-127.08</v>
      </c>
      <c r="P552" s="1" cm="1">
        <f t="array" ref="P552">_xll.FDS(A552,"FF_ROA(ANN_R,"&amp;F552&amp;","&amp;G552&amp;")")</f>
        <v>-49.6753589423855</v>
      </c>
      <c r="Q552" t="e" cm="1">
        <f t="array" ref="Q552">_xll.FDS(A552,"FF_TAX_RATE(ANN_R,"&amp;F552&amp;","&amp;G552&amp;")")</f>
        <v>#N/A</v>
      </c>
      <c r="R552" t="e" cm="1">
        <f t="array" ref="R552">_xll.FDS(A552,"FF_TAX_REFUND(ANN_R,"&amp;F552&amp;","&amp;G552&amp;",,,,,""D=1"")")</f>
        <v>#N/A</v>
      </c>
      <c r="S552" t="e">
        <f t="shared" si="58"/>
        <v>#N/A</v>
      </c>
      <c r="T552" s="1" t="e" cm="1">
        <f t="array" ref="T552">_xll.FDS($A552,"FF_TAX_CF(ANN_R,"&amp;AE552&amp;","&amp;AF552&amp;",,,USD)")</f>
        <v>#N/A</v>
      </c>
      <c r="U552" s="1" t="e" cm="1">
        <f t="array" ref="U552">_xll.FDS($A552,"FF_TAX_CF(ANN_R,"&amp;AG552&amp;","&amp;AH552&amp;",,,USD)")</f>
        <v>#N/A</v>
      </c>
      <c r="V552" s="1" t="e" cm="1">
        <f t="array" ref="V552">_xll.FDS(A552,"FF_TAX_CF(ANN_R,"&amp;AI552&amp;","&amp;AJ552&amp;",,,USD)")</f>
        <v>#N/A</v>
      </c>
      <c r="W552" s="1" t="e" cm="1">
        <f t="array" ref="W552">_xll.FDS(A552,"FF_TAX_CF(ANN_R,"&amp;AK552&amp;","&amp;AL552&amp;",,,USD)")</f>
        <v>#N/A</v>
      </c>
      <c r="X552" s="1" t="e" cm="1">
        <f t="array" ref="X552">_xll.FDS(A552,"FF_TAX_CF(ANN_R,"&amp;F552&amp;","&amp;G552&amp;",,,USD)")</f>
        <v>#N/A</v>
      </c>
      <c r="Y552" s="1" cm="1">
        <f t="array" ref="Y552">_xll.FDS($A552,"FF_PTX_INC(ANN_R,"&amp;AE552&amp;","&amp;AF552&amp;",,,USD)")</f>
        <v>-63.079940999999998</v>
      </c>
      <c r="Z552" s="1" cm="1">
        <f t="array" ref="Z552">_xll.FDS($A552,"FF_PTX_INC(ANN_R,"&amp;AG552&amp;","&amp;AH552&amp;",,,USD)")</f>
        <v>-88.812503000000007</v>
      </c>
      <c r="AA552" s="1" cm="1">
        <f t="array" ref="AA552">_xll.FDS(A552,"FF_PTX_INC(ANN_R,"&amp;AI552&amp;","&amp;AJ552&amp;",,,USD)")</f>
        <v>-55.69</v>
      </c>
      <c r="AB552" s="1" cm="1">
        <f t="array" ref="AB552">_xll.FDS(A552,"FF_PTX_INC(ANN_R,"&amp;AK552&amp;","&amp;AL552&amp;",,,USD)")</f>
        <v>-57.878999999999998</v>
      </c>
      <c r="AC552" s="1" cm="1">
        <f t="array" ref="AC552">_xll.FDS(A552,"FF_PTX_INC(ANN_R,"&amp;F552&amp;","&amp;G552&amp;",,,USD)")</f>
        <v>-127.08</v>
      </c>
      <c r="AE552" s="6">
        <f t="shared" si="59"/>
        <v>41275</v>
      </c>
      <c r="AF552" s="6">
        <f t="shared" si="60"/>
        <v>41639</v>
      </c>
      <c r="AG552" s="6">
        <f t="shared" si="61"/>
        <v>41640</v>
      </c>
      <c r="AH552" s="6">
        <f t="shared" si="62"/>
        <v>42004</v>
      </c>
      <c r="AI552" s="6">
        <f>DATE(YEAR(F552)+AO552,MONTH(F552),DAY(F552))</f>
        <v>42005</v>
      </c>
      <c r="AJ552" s="6">
        <f>DATE(YEAR(G552)+AO552,MONTH(G552),DAY(G552))</f>
        <v>42369</v>
      </c>
      <c r="AK552" s="6">
        <f>DATE(YEAR(F552)+AP552,MONTH(F552),DAY(F552))</f>
        <v>42370</v>
      </c>
      <c r="AL552" s="6">
        <f>DATE(YEAR(G552)+AP552,MONTH(G552),DAY(G552))</f>
        <v>42735</v>
      </c>
      <c r="AM552" s="8">
        <v>-4</v>
      </c>
      <c r="AN552" s="8">
        <v>-3</v>
      </c>
      <c r="AO552">
        <v>-2</v>
      </c>
      <c r="AP552">
        <v>-1</v>
      </c>
      <c r="AQ552" cm="1">
        <f t="array" ref="AQ552">_xll.FDS(A552,"FF_DEBT_LT(ANN_R,"&amp;F552&amp;","&amp;G552&amp;")")</f>
        <v>50.44</v>
      </c>
      <c r="AR552" cm="1">
        <f t="array" ref="AR552">_xll.FDS(A552,"FF_RD_EXP(ANN_R,"&amp;F552&amp;","&amp;G552&amp;")")</f>
        <v>28.693000000000001</v>
      </c>
      <c r="AS552" t="e" cm="1">
        <f t="array" ref="AS552">_xll.FDS(A552,"FF_PTX_INC_FOR(ANN_R,"&amp;F552&amp;","&amp;G552&amp;")")</f>
        <v>#N/A</v>
      </c>
      <c r="AT552" cm="1">
        <f t="array" ref="AT552">_xll.FDS(A552,"FF_MKT_VAL_PUBLIC(ANN_R,"&amp;[1]sample_report!E552&amp;")")</f>
        <v>533.04341984929704</v>
      </c>
    </row>
    <row r="553" spans="1:46" hidden="1" x14ac:dyDescent="0.25">
      <c r="A553" t="s">
        <v>822</v>
      </c>
      <c r="B553" t="s">
        <v>823</v>
      </c>
      <c r="C553" t="s">
        <v>502</v>
      </c>
      <c r="D553" t="str" cm="1">
        <f t="array" ref="D553">_xll.FDS(A553,"FF_MAJOR_IND_NAME")</f>
        <v>ELECTRICAL</v>
      </c>
      <c r="E553">
        <v>2017</v>
      </c>
      <c r="F553" s="4">
        <f t="shared" si="56"/>
        <v>42736</v>
      </c>
      <c r="G553" s="4">
        <f t="shared" si="57"/>
        <v>43100</v>
      </c>
      <c r="I553" s="1" cm="1">
        <f t="array" ref="I553">_xll.FDS(A553,"FF_PTX_INC(ANN_R,"&amp;F553&amp;","&amp;G553&amp;",,,USD)")</f>
        <v>-45.341000000000001</v>
      </c>
      <c r="J553" s="1" cm="1">
        <f t="array" ref="J553">_xll.FDS(A553,"FF_MKT_VAL(ANN_R,"&amp;F553&amp;","&amp;G553&amp;",,,USD)")</f>
        <v>207.05274</v>
      </c>
      <c r="K553" s="1" cm="1">
        <f t="array" ref="K553">_xll.FDS(A553,"FF_SHLDRS_EQ(ANN_R,"&amp;F553&amp;","&amp;G553&amp;",,,USD)")</f>
        <v>-9.1259999999999994</v>
      </c>
      <c r="L553" s="1" cm="1">
        <f t="array" ref="L553">_xll.FDS(A553,"FF_ASSETS(ANN_R,"&amp;F553&amp;","&amp;G553&amp;",,,USD)")</f>
        <v>169.14699999999999</v>
      </c>
      <c r="M553" s="1" cm="1">
        <f t="array" ref="M553">_xll.FDS(A553,"FF_TAX_CF(ANN_R,"&amp;F553&amp;","&amp;G553&amp;",,,USD)")</f>
        <v>0.90900000000000003</v>
      </c>
      <c r="N553" s="1" cm="1">
        <f t="array" ref="N553">_xll.FDS(A553,"FF_INC_TAX(ANN_R,"&amp;F553&amp;","&amp;G553&amp;",,,USD)")</f>
        <v>-0.14899999999999999</v>
      </c>
      <c r="O553" s="1" cm="1">
        <f t="array" ref="O553">_xll.FDS(A553,"FF_NET_INC(ANN_R,"&amp;F553&amp;","&amp;G553&amp;")")</f>
        <v>-45.192</v>
      </c>
      <c r="P553" s="1" cm="1">
        <f t="array" ref="P553">_xll.FDS(A553,"FF_ROA(ANN_R,"&amp;F553&amp;","&amp;G553&amp;")")</f>
        <v>-27.164939003315101</v>
      </c>
      <c r="Q553" t="e" cm="1">
        <f t="array" ref="Q553">_xll.FDS(A553,"FF_TAX_RATE(ANN_R,"&amp;F553&amp;","&amp;G553&amp;")")</f>
        <v>#N/A</v>
      </c>
      <c r="R553" t="e" cm="1">
        <f t="array" ref="R553">_xll.FDS(A553,"FF_TAX_REFUND(ANN_R,"&amp;F553&amp;","&amp;G553&amp;",,,,,""D=1"")")</f>
        <v>#N/A</v>
      </c>
      <c r="S553">
        <f t="shared" si="58"/>
        <v>-2.4457464089507018E-2</v>
      </c>
      <c r="T553" s="1" cm="1">
        <f t="array" ref="T553">_xll.FDS($A553,"FF_TAX_CF(ANN_R,"&amp;AE553&amp;","&amp;AF553&amp;",,,USD)")</f>
        <v>0.89900000000000002</v>
      </c>
      <c r="U553" s="1" cm="1">
        <f t="array" ref="U553">_xll.FDS($A553,"FF_TAX_CF(ANN_R,"&amp;AG553&amp;","&amp;AH553&amp;",,,USD)")</f>
        <v>0.47199999999999998</v>
      </c>
      <c r="V553" s="1" cm="1">
        <f t="array" ref="V553">_xll.FDS(A553,"FF_TAX_CF(ANN_R,"&amp;AI553&amp;","&amp;AJ553&amp;",,,USD)")</f>
        <v>0.59399999999999997</v>
      </c>
      <c r="W553" s="1" cm="1">
        <f t="array" ref="W553">_xll.FDS(A553,"FF_TAX_CF(ANN_R,"&amp;AK553&amp;","&amp;AL553&amp;",,,USD)")</f>
        <v>1.1459999999999999</v>
      </c>
      <c r="X553" s="1" cm="1">
        <f t="array" ref="X553">_xll.FDS(A553,"FF_TAX_CF(ANN_R,"&amp;F553&amp;","&amp;G553&amp;",,,USD)")</f>
        <v>0.90900000000000003</v>
      </c>
      <c r="Y553" s="1" cm="1">
        <f t="array" ref="Y553">_xll.FDS($A553,"FF_PTX_INC(ANN_R,"&amp;AE553&amp;","&amp;AF553&amp;",,,USD)")</f>
        <v>-25.05</v>
      </c>
      <c r="Z553" s="1" cm="1">
        <f t="array" ref="Z553">_xll.FDS($A553,"FF_PTX_INC(ANN_R,"&amp;AG553&amp;","&amp;AH553&amp;",,,USD)")</f>
        <v>-7.2859999999999996</v>
      </c>
      <c r="AA553" s="1" cm="1">
        <f t="array" ref="AA553">_xll.FDS(A553,"FF_PTX_INC(ANN_R,"&amp;AI553&amp;","&amp;AJ553&amp;",,,USD)")</f>
        <v>-20.702999999999999</v>
      </c>
      <c r="AB553" s="1" cm="1">
        <f t="array" ref="AB553">_xll.FDS(A553,"FF_PTX_INC(ANN_R,"&amp;AK553&amp;","&amp;AL553&amp;",,,USD)")</f>
        <v>-65.986999999999995</v>
      </c>
      <c r="AC553" s="1" cm="1">
        <f t="array" ref="AC553">_xll.FDS(A553,"FF_PTX_INC(ANN_R,"&amp;F553&amp;","&amp;G553&amp;",,,USD)")</f>
        <v>-45.341000000000001</v>
      </c>
      <c r="AE553" s="6">
        <f t="shared" si="59"/>
        <v>41275</v>
      </c>
      <c r="AF553" s="6">
        <f t="shared" si="60"/>
        <v>41639</v>
      </c>
      <c r="AG553" s="6">
        <f t="shared" si="61"/>
        <v>41640</v>
      </c>
      <c r="AH553" s="6">
        <f t="shared" si="62"/>
        <v>42004</v>
      </c>
      <c r="AI553" s="6">
        <f>DATE(YEAR(F553)+AO553,MONTH(F553),DAY(F553))</f>
        <v>42005</v>
      </c>
      <c r="AJ553" s="6">
        <f>DATE(YEAR(G553)+AO553,MONTH(G553),DAY(G553))</f>
        <v>42369</v>
      </c>
      <c r="AK553" s="6">
        <f>DATE(YEAR(F553)+AP553,MONTH(F553),DAY(F553))</f>
        <v>42370</v>
      </c>
      <c r="AL553" s="6">
        <f>DATE(YEAR(G553)+AP553,MONTH(G553),DAY(G553))</f>
        <v>42735</v>
      </c>
      <c r="AM553" s="8">
        <v>-4</v>
      </c>
      <c r="AN553" s="8">
        <v>-3</v>
      </c>
      <c r="AO553">
        <v>-2</v>
      </c>
      <c r="AP553">
        <v>-1</v>
      </c>
      <c r="AQ553" cm="1">
        <f t="array" ref="AQ553">_xll.FDS(A553,"FF_DEBT_LT(ANN_R,"&amp;F553&amp;","&amp;G553&amp;")")</f>
        <v>32.322000000000003</v>
      </c>
      <c r="AR553" cm="1">
        <f t="array" ref="AR553">_xll.FDS(A553,"FF_RD_EXP(ANN_R,"&amp;F553&amp;","&amp;G553&amp;")")</f>
        <v>33.156999999999996</v>
      </c>
      <c r="AS553" cm="1">
        <f t="array" ref="AS553">_xll.FDS(A553,"FF_PTX_INC_FOR(ANN_R,"&amp;F553&amp;","&amp;G553&amp;")")</f>
        <v>2.5409999999999999</v>
      </c>
      <c r="AT553" cm="1">
        <f t="array" ref="AT553">_xll.FDS(A553,"FF_MKT_VAL_PUBLIC(ANN_R,"&amp;[1]sample_report!E553&amp;")")</f>
        <v>162.98818997868</v>
      </c>
    </row>
    <row r="554" spans="1:46" hidden="1" x14ac:dyDescent="0.25">
      <c r="A554" t="s">
        <v>864</v>
      </c>
      <c r="B554" t="s">
        <v>865</v>
      </c>
      <c r="C554" t="s">
        <v>502</v>
      </c>
      <c r="D554" t="str" cm="1">
        <f t="array" ref="D554">_xll.FDS(A554,"FF_MAJOR_IND_NAME")</f>
        <v>ELECTRICAL</v>
      </c>
      <c r="E554">
        <v>2017</v>
      </c>
      <c r="F554" s="4">
        <f t="shared" si="56"/>
        <v>42736</v>
      </c>
      <c r="G554" s="4">
        <f t="shared" si="57"/>
        <v>43100</v>
      </c>
      <c r="I554" s="1" cm="1">
        <f t="array" ref="I554">_xll.FDS(A554,"FF_PTX_INC(ANN_R,"&amp;F554&amp;","&amp;G554&amp;",,,USD)")</f>
        <v>884</v>
      </c>
      <c r="J554" s="1" cm="1">
        <f t="array" ref="J554">_xll.FDS(A554,"FF_MKT_VAL(ANN_R,"&amp;F554&amp;","&amp;G554&amp;",,,USD)")</f>
        <v>13638.976000000001</v>
      </c>
      <c r="K554" s="1" cm="1">
        <f t="array" ref="K554">_xll.FDS(A554,"FF_SHLDRS_EQ(ANN_R,"&amp;F554&amp;","&amp;G554&amp;",,,USD)")</f>
        <v>-53</v>
      </c>
      <c r="L554" s="1" cm="1">
        <f t="array" ref="L554">_xll.FDS(A554,"FF_ASSETS(ANN_R,"&amp;F554&amp;","&amp;G554&amp;",,,USD)")</f>
        <v>5534</v>
      </c>
      <c r="M554" s="1" cm="1">
        <f t="array" ref="M554">_xll.FDS(A554,"FF_TAX_CF(ANN_R,"&amp;F554&amp;","&amp;G554&amp;",,,USD)")</f>
        <v>258</v>
      </c>
      <c r="N554" s="1" cm="1">
        <f t="array" ref="N554">_xll.FDS(A554,"FF_INC_TAX(ANN_R,"&amp;F554&amp;","&amp;G554&amp;",,,USD)")</f>
        <v>304</v>
      </c>
      <c r="O554" s="1" cm="1">
        <f t="array" ref="O554">_xll.FDS(A554,"FF_NET_INC(ANN_R,"&amp;F554&amp;","&amp;G554&amp;")")</f>
        <v>528</v>
      </c>
      <c r="P554" s="1" cm="1">
        <f t="array" ref="P554">_xll.FDS(A554,"FF_ROA(ANN_R,"&amp;F554&amp;","&amp;G554&amp;")")</f>
        <v>9.8959797582232198</v>
      </c>
      <c r="Q554" cm="1">
        <f t="array" ref="Q554">_xll.FDS(A554,"FF_TAX_RATE(ANN_R,"&amp;F554&amp;","&amp;G554&amp;")")</f>
        <v>34.389140271493197</v>
      </c>
      <c r="R554" t="e" cm="1">
        <f t="array" ref="R554">_xll.FDS(A554,"FF_TAX_REFUND(ANN_R,"&amp;F554&amp;","&amp;G554&amp;",,,,,""D=1"")")</f>
        <v>#N/A</v>
      </c>
      <c r="S554">
        <f t="shared" si="58"/>
        <v>0.21177870315288519</v>
      </c>
      <c r="T554" s="1" cm="1">
        <f t="array" ref="T554">_xll.FDS($A554,"FF_TAX_CF(ANN_R,"&amp;AE554&amp;","&amp;AF554&amp;",,,USD)")</f>
        <v>77</v>
      </c>
      <c r="U554" s="1" cm="1">
        <f t="array" ref="U554">_xll.FDS($A554,"FF_TAX_CF(ANN_R,"&amp;AG554&amp;","&amp;AH554&amp;",,,USD)")</f>
        <v>80</v>
      </c>
      <c r="V554" s="1" cm="1">
        <f t="array" ref="V554">_xll.FDS(A554,"FF_TAX_CF(ANN_R,"&amp;AI554&amp;","&amp;AJ554&amp;",,,USD)")</f>
        <v>107</v>
      </c>
      <c r="W554" s="1" cm="1">
        <f t="array" ref="W554">_xll.FDS(A554,"FF_TAX_CF(ANN_R,"&amp;AK554&amp;","&amp;AL554&amp;",,,USD)")</f>
        <v>190</v>
      </c>
      <c r="X554" s="1" cm="1">
        <f t="array" ref="X554">_xll.FDS(A554,"FF_TAX_CF(ANN_R,"&amp;F554&amp;","&amp;G554&amp;",,,USD)")</f>
        <v>258</v>
      </c>
      <c r="Y554" s="1" cm="1">
        <f t="array" ref="Y554">_xll.FDS($A554,"FF_PTX_INC(ANN_R,"&amp;AE554&amp;","&amp;AF554&amp;",,,USD)")</f>
        <v>450</v>
      </c>
      <c r="Z554" s="1" cm="1">
        <f t="array" ref="Z554">_xll.FDS($A554,"FF_PTX_INC(ANN_R,"&amp;AG554&amp;","&amp;AH554&amp;",,,USD)")</f>
        <v>507</v>
      </c>
      <c r="AA554" s="1" cm="1">
        <f t="array" ref="AA554">_xll.FDS(A554,"FF_PTX_INC(ANN_R,"&amp;AI554&amp;","&amp;AJ554&amp;",,,USD)")</f>
        <v>689</v>
      </c>
      <c r="AB554" s="1" cm="1">
        <f t="array" ref="AB554">_xll.FDS(A554,"FF_PTX_INC(ANN_R,"&amp;AK554&amp;","&amp;AL554&amp;",,,USD)")</f>
        <v>832</v>
      </c>
      <c r="AC554" s="1" cm="1">
        <f t="array" ref="AC554">_xll.FDS(A554,"FF_PTX_INC(ANN_R,"&amp;F554&amp;","&amp;G554&amp;",,,USD)")</f>
        <v>884</v>
      </c>
      <c r="AE554" s="6">
        <f t="shared" si="59"/>
        <v>41275</v>
      </c>
      <c r="AF554" s="6">
        <f t="shared" si="60"/>
        <v>41639</v>
      </c>
      <c r="AG554" s="6">
        <f t="shared" si="61"/>
        <v>41640</v>
      </c>
      <c r="AH554" s="6">
        <f t="shared" si="62"/>
        <v>42004</v>
      </c>
      <c r="AI554" s="6">
        <f>DATE(YEAR(F554)+AO554,MONTH(F554),DAY(F554))</f>
        <v>42005</v>
      </c>
      <c r="AJ554" s="6">
        <f>DATE(YEAR(G554)+AO554,MONTH(G554),DAY(G554))</f>
        <v>42369</v>
      </c>
      <c r="AK554" s="6">
        <f>DATE(YEAR(F554)+AP554,MONTH(F554),DAY(F554))</f>
        <v>42370</v>
      </c>
      <c r="AL554" s="6">
        <f>DATE(YEAR(G554)+AP554,MONTH(G554),DAY(G554))</f>
        <v>42735</v>
      </c>
      <c r="AM554" s="8">
        <v>-4</v>
      </c>
      <c r="AN554" s="8">
        <v>-3</v>
      </c>
      <c r="AO554">
        <v>-2</v>
      </c>
      <c r="AP554">
        <v>-1</v>
      </c>
      <c r="AQ554" cm="1">
        <f t="array" ref="AQ554">_xll.FDS(A554,"FF_DEBT_LT(ANN_R,"&amp;F554&amp;","&amp;G554&amp;")")</f>
        <v>2969</v>
      </c>
      <c r="AR554" t="e" cm="1">
        <f t="array" ref="AR554">_xll.FDS(A554,"FF_RD_EXP(ANN_R,"&amp;F554&amp;","&amp;G554&amp;")")</f>
        <v>#N/A</v>
      </c>
      <c r="AS554" cm="1">
        <f t="array" ref="AS554">_xll.FDS(A554,"FF_PTX_INC_FOR(ANN_R,"&amp;F554&amp;","&amp;G554&amp;")")</f>
        <v>154</v>
      </c>
      <c r="AT554" cm="1">
        <f t="array" ref="AT554">_xll.FDS(A554,"FF_MKT_VAL_PUBLIC(ANN_R,"&amp;[1]sample_report!E554&amp;")")</f>
        <v>13556.869364480001</v>
      </c>
    </row>
    <row r="555" spans="1:46" hidden="1" x14ac:dyDescent="0.25">
      <c r="A555" t="s">
        <v>1052</v>
      </c>
      <c r="B555" t="s">
        <v>1053</v>
      </c>
      <c r="C555" t="s">
        <v>1054</v>
      </c>
      <c r="D555" t="str" cm="1">
        <f t="array" ref="D555">_xll.FDS(A555,"FF_MAJOR_IND_NAME")</f>
        <v>ELECTRICAL</v>
      </c>
      <c r="E555">
        <v>2017</v>
      </c>
      <c r="F555" s="4">
        <f t="shared" si="56"/>
        <v>42736</v>
      </c>
      <c r="G555" s="4">
        <f t="shared" si="57"/>
        <v>43100</v>
      </c>
      <c r="I555" s="1" cm="1">
        <f t="array" ref="I555">_xll.FDS(A555,"FF_PTX_INC(ANN_R,"&amp;F555&amp;","&amp;G555&amp;",,,USD)")</f>
        <v>1389.61534092896</v>
      </c>
      <c r="J555" s="1" t="e" cm="1">
        <f t="array" ref="J555">_xll.FDS(A555,"FF_MKT_VAL(ANN_R,"&amp;F555&amp;","&amp;G555&amp;",,,USD)")</f>
        <v>#N/A</v>
      </c>
      <c r="K555" s="1" cm="1">
        <f t="array" ref="K555">_xll.FDS(A555,"FF_SHLDRS_EQ(ANN_R,"&amp;F555&amp;","&amp;G555&amp;",,,USD)")</f>
        <v>3736.88958467576</v>
      </c>
      <c r="L555" s="1" cm="1">
        <f t="array" ref="L555">_xll.FDS(A555,"FF_ASSETS(ANN_R,"&amp;F555&amp;","&amp;G555&amp;",,,USD)")</f>
        <v>13053.896746468599</v>
      </c>
      <c r="M555" s="1" cm="1">
        <f t="array" ref="M555">_xll.FDS(A555,"FF_TAX_CF(ANN_R,"&amp;F555&amp;","&amp;G555&amp;",,,USD)")</f>
        <v>295.51884685339797</v>
      </c>
      <c r="N555" s="1" cm="1">
        <f t="array" ref="N555">_xll.FDS(A555,"FF_INC_TAX(ANN_R,"&amp;F555&amp;","&amp;G555&amp;",,,USD)")</f>
        <v>336.12448993249097</v>
      </c>
      <c r="O555" s="1" cm="1">
        <f t="array" ref="O555">_xll.FDS(A555,"FF_NET_INC(ANN_R,"&amp;F555&amp;","&amp;G555&amp;")")</f>
        <v>6650.0639493196504</v>
      </c>
      <c r="P555" s="1" cm="1">
        <f t="array" ref="P555">_xll.FDS(A555,"FF_ROA(ANN_R,"&amp;F555&amp;","&amp;G555&amp;")")</f>
        <v>8.5928430332691708</v>
      </c>
      <c r="Q555" cm="1">
        <f t="array" ref="Q555">_xll.FDS(A555,"FF_TAX_RATE(ANN_R,"&amp;F555&amp;","&amp;G555&amp;")")</f>
        <v>24.1883116883117</v>
      </c>
      <c r="R555" t="e" cm="1">
        <f t="array" ref="R555">_xll.FDS(A555,"FF_TAX_REFUND(ANN_R,"&amp;F555&amp;","&amp;G555&amp;",,,,,""D=1"")")</f>
        <v>#N/A</v>
      </c>
      <c r="S555">
        <f t="shared" si="58"/>
        <v>0.21870337837828521</v>
      </c>
      <c r="T555" s="1" cm="1">
        <f t="array" ref="T555">_xll.FDS($A555,"FF_TAX_CF(ANN_R,"&amp;AE555&amp;","&amp;AF555&amp;",,,USD)")</f>
        <v>75.674235033586399</v>
      </c>
      <c r="U555" s="1" cm="1">
        <f t="array" ref="U555">_xll.FDS($A555,"FF_TAX_CF(ANN_R,"&amp;AG555&amp;","&amp;AH555&amp;",,,USD)")</f>
        <v>196.313856337288</v>
      </c>
      <c r="V555" s="1" cm="1">
        <f t="array" ref="V555">_xll.FDS(A555,"FF_TAX_CF(ANN_R,"&amp;AI555&amp;","&amp;AJ555&amp;",,,USD)")</f>
        <v>204.041425650707</v>
      </c>
      <c r="W555" s="1" cm="1">
        <f t="array" ref="W555">_xll.FDS(A555,"FF_TAX_CF(ANN_R,"&amp;AK555&amp;","&amp;AL555&amp;",,,USD)")</f>
        <v>234.51381625978999</v>
      </c>
      <c r="X555" s="1" cm="1">
        <f t="array" ref="X555">_xll.FDS(A555,"FF_TAX_CF(ANN_R,"&amp;F555&amp;","&amp;G555&amp;",,,USD)")</f>
        <v>295.51884685339797</v>
      </c>
      <c r="Y555" s="1" cm="1">
        <f t="array" ref="Y555">_xll.FDS($A555,"FF_PTX_INC(ANN_R,"&amp;AE555&amp;","&amp;AF555&amp;",,,USD)")</f>
        <v>-47.794253705423003</v>
      </c>
      <c r="Z555" s="1" cm="1">
        <f t="array" ref="Z555">_xll.FDS($A555,"FF_PTX_INC(ANN_R,"&amp;AG555&amp;","&amp;AH555&amp;",,,USD)")</f>
        <v>734.85051628957603</v>
      </c>
      <c r="AA555" s="1" cm="1">
        <f t="array" ref="AA555">_xll.FDS(A555,"FF_PTX_INC(ANN_R,"&amp;AI555&amp;","&amp;AJ555&amp;",,,USD)")</f>
        <v>988.04842529771804</v>
      </c>
      <c r="AB555" s="1" cm="1">
        <f t="array" ref="AB555">_xll.FDS(A555,"FF_PTX_INC(ANN_R,"&amp;AK555&amp;","&amp;AL555&amp;",,,USD)")</f>
        <v>1535.40177815372</v>
      </c>
      <c r="AC555" s="1" cm="1">
        <f t="array" ref="AC555">_xll.FDS(A555,"FF_PTX_INC(ANN_R,"&amp;F555&amp;","&amp;G555&amp;",,,USD)")</f>
        <v>1389.61534092896</v>
      </c>
      <c r="AE555" s="6">
        <f t="shared" si="59"/>
        <v>41275</v>
      </c>
      <c r="AF555" s="6">
        <f t="shared" si="60"/>
        <v>41639</v>
      </c>
      <c r="AG555" s="6">
        <f t="shared" si="61"/>
        <v>41640</v>
      </c>
      <c r="AH555" s="6">
        <f t="shared" si="62"/>
        <v>42004</v>
      </c>
      <c r="AI555" s="6">
        <f>DATE(YEAR(F555)+AO555,MONTH(F555),DAY(F555))</f>
        <v>42005</v>
      </c>
      <c r="AJ555" s="6">
        <f>DATE(YEAR(G555)+AO555,MONTH(G555),DAY(G555))</f>
        <v>42369</v>
      </c>
      <c r="AK555" s="6">
        <f>DATE(YEAR(F555)+AP555,MONTH(F555),DAY(F555))</f>
        <v>42370</v>
      </c>
      <c r="AL555" s="6">
        <f>DATE(YEAR(G555)+AP555,MONTH(G555),DAY(G555))</f>
        <v>42735</v>
      </c>
      <c r="AM555" s="8">
        <v>-4</v>
      </c>
      <c r="AN555" s="8">
        <v>-3</v>
      </c>
      <c r="AO555">
        <v>-2</v>
      </c>
      <c r="AP555">
        <v>-1</v>
      </c>
      <c r="AQ555" cm="1">
        <f t="array" ref="AQ555">_xll.FDS(A555,"FF_DEBT_LT(ANN_R,"&amp;F555&amp;","&amp;G555&amp;")")</f>
        <v>3700.3838390400001</v>
      </c>
      <c r="AR555" cm="1">
        <f t="array" ref="AR555">_xll.FDS(A555,"FF_RD_EXP(ANN_R,"&amp;F555&amp;","&amp;G555&amp;")")</f>
        <v>513.25996924279195</v>
      </c>
      <c r="AS555" t="e" cm="1">
        <f t="array" ref="AS555">_xll.FDS(A555,"FF_PTX_INC_FOR(ANN_R,"&amp;F555&amp;","&amp;G555&amp;")")</f>
        <v>#N/A</v>
      </c>
      <c r="AT555" t="e" cm="1">
        <f t="array" ref="AT555">_xll.FDS(A555,"FF_MKT_VAL_PUBLIC(ANN_R,"&amp;[1]sample_report!E555&amp;")")</f>
        <v>#N/A</v>
      </c>
    </row>
    <row r="556" spans="1:46" hidden="1" x14ac:dyDescent="0.25">
      <c r="A556" t="s">
        <v>1176</v>
      </c>
      <c r="B556" t="s">
        <v>1177</v>
      </c>
      <c r="C556" t="s">
        <v>950</v>
      </c>
      <c r="D556" t="str" cm="1">
        <f t="array" ref="D556">_xll.FDS(A556,"FF_MAJOR_IND_NAME")</f>
        <v>ELECTRICAL</v>
      </c>
      <c r="E556">
        <v>2017</v>
      </c>
      <c r="F556" s="4">
        <f t="shared" si="56"/>
        <v>42736</v>
      </c>
      <c r="G556" s="4">
        <f t="shared" si="57"/>
        <v>43100</v>
      </c>
      <c r="I556" s="1" cm="1">
        <f t="array" ref="I556">_xll.FDS(A556,"FF_PTX_INC(ANN_R,"&amp;F556&amp;","&amp;G556&amp;",,,USD)")</f>
        <v>1059.0177725434301</v>
      </c>
      <c r="J556" s="1" cm="1">
        <f t="array" ref="J556">_xll.FDS(A556,"FF_MKT_VAL(ANN_R,"&amp;F556&amp;","&amp;G556&amp;",,,USD)")</f>
        <v>20561.734967085398</v>
      </c>
      <c r="K556" s="1" cm="1">
        <f t="array" ref="K556">_xll.FDS(A556,"FF_SHLDRS_EQ(ANN_R,"&amp;F556&amp;","&amp;G556&amp;",,,USD)")</f>
        <v>4969.63064002991</v>
      </c>
      <c r="L556" s="1" cm="1">
        <f t="array" ref="L556">_xll.FDS(A556,"FF_ASSETS(ANN_R,"&amp;F556&amp;","&amp;G556&amp;",,,USD)")</f>
        <v>11316.6988935471</v>
      </c>
      <c r="M556" s="1" cm="1">
        <f t="array" ref="M556">_xll.FDS(A556,"FF_TAX_CF(ANN_R,"&amp;F556&amp;","&amp;G556&amp;",,,USD)")</f>
        <v>289.54080542326</v>
      </c>
      <c r="N556" s="1" cm="1">
        <f t="array" ref="N556">_xll.FDS(A556,"FF_INC_TAX(ANN_R,"&amp;F556&amp;","&amp;G556&amp;",,,USD)")</f>
        <v>252.88293173313099</v>
      </c>
      <c r="O556" s="1" cm="1">
        <f t="array" ref="O556">_xll.FDS(A556,"FF_NET_INC(ANN_R,"&amp;F556&amp;","&amp;G556&amp;")")</f>
        <v>711.2</v>
      </c>
      <c r="P556" s="1" cm="1">
        <f t="array" ref="P556">_xll.FDS(A556,"FF_ROA(ANN_R,"&amp;F556&amp;","&amp;G556&amp;")")</f>
        <v>8.1114526366212907</v>
      </c>
      <c r="Q556" cm="1">
        <f t="array" ref="Q556">_xll.FDS(A556,"FF_TAX_RATE(ANN_R,"&amp;F556&amp;","&amp;G556&amp;")")</f>
        <v>23.8790073490255</v>
      </c>
      <c r="R556" t="e" cm="1">
        <f t="array" ref="R556">_xll.FDS(A556,"FF_TAX_REFUND(ANN_R,"&amp;F556&amp;","&amp;G556&amp;",,,,,""D=1"")")</f>
        <v>#N/A</v>
      </c>
      <c r="S556">
        <f t="shared" si="58"/>
        <v>0.26220194543668263</v>
      </c>
      <c r="T556" s="1" cm="1">
        <f t="array" ref="T556">_xll.FDS($A556,"FF_TAX_CF(ANN_R,"&amp;AE556&amp;","&amp;AF556&amp;",,,USD)")</f>
        <v>261.27524642944297</v>
      </c>
      <c r="U556" s="1" cm="1">
        <f t="array" ref="U556">_xll.FDS($A556,"FF_TAX_CF(ANN_R,"&amp;AG556&amp;","&amp;AH556&amp;",,,USD)")</f>
        <v>287.17533892393101</v>
      </c>
      <c r="V556" s="1" cm="1">
        <f t="array" ref="V556">_xll.FDS(A556,"FF_TAX_CF(ANN_R,"&amp;AI556&amp;","&amp;AJ556&amp;",,,USD)")</f>
        <v>184.52442321777301</v>
      </c>
      <c r="W556" s="1" cm="1">
        <f t="array" ref="W556">_xll.FDS(A556,"FF_TAX_CF(ANN_R,"&amp;AK556&amp;","&amp;AL556&amp;",,,USD)")</f>
        <v>272.56699943542498</v>
      </c>
      <c r="X556" s="1" cm="1">
        <f t="array" ref="X556">_xll.FDS(A556,"FF_TAX_CF(ANN_R,"&amp;F556&amp;","&amp;G556&amp;",,,USD)")</f>
        <v>289.54080542326</v>
      </c>
      <c r="Y556" s="1" cm="1">
        <f t="array" ref="Y556">_xll.FDS($A556,"FF_PTX_INC(ANN_R,"&amp;AE556&amp;","&amp;AF556&amp;",,,USD)")</f>
        <v>1018.01757602692</v>
      </c>
      <c r="Z556" s="1" cm="1">
        <f t="array" ref="Z556">_xll.FDS($A556,"FF_PTX_INC(ANN_R,"&amp;AG556&amp;","&amp;AH556&amp;",,,USD)")</f>
        <v>1023.61759375334</v>
      </c>
      <c r="AA556" s="1" cm="1">
        <f t="array" ref="AA556">_xll.FDS(A556,"FF_PTX_INC(ANN_R,"&amp;AI556&amp;","&amp;AJ556&amp;",,,USD)")</f>
        <v>898.22585821151699</v>
      </c>
      <c r="AB556" s="1" cm="1">
        <f t="array" ref="AB556">_xll.FDS(A556,"FF_PTX_INC(ANN_R,"&amp;AK556&amp;","&amp;AL556&amp;",,,USD)")</f>
        <v>940.37827199697495</v>
      </c>
      <c r="AC556" s="1" cm="1">
        <f t="array" ref="AC556">_xll.FDS(A556,"FF_PTX_INC(ANN_R,"&amp;F556&amp;","&amp;G556&amp;",,,USD)")</f>
        <v>1059.0177725434301</v>
      </c>
      <c r="AE556" s="6">
        <f t="shared" si="59"/>
        <v>41275</v>
      </c>
      <c r="AF556" s="6">
        <f t="shared" si="60"/>
        <v>41639</v>
      </c>
      <c r="AG556" s="6">
        <f t="shared" si="61"/>
        <v>41640</v>
      </c>
      <c r="AH556" s="6">
        <f t="shared" si="62"/>
        <v>42004</v>
      </c>
      <c r="AI556" s="6">
        <f>DATE(YEAR(F556)+AO556,MONTH(F556),DAY(F556))</f>
        <v>42005</v>
      </c>
      <c r="AJ556" s="6">
        <f>DATE(YEAR(G556)+AO556,MONTH(G556),DAY(G556))</f>
        <v>42369</v>
      </c>
      <c r="AK556" s="6">
        <f>DATE(YEAR(F556)+AP556,MONTH(F556),DAY(F556))</f>
        <v>42370</v>
      </c>
      <c r="AL556" s="6">
        <f>DATE(YEAR(G556)+AP556,MONTH(G556),DAY(G556))</f>
        <v>42735</v>
      </c>
      <c r="AM556" s="8">
        <v>-4</v>
      </c>
      <c r="AN556" s="8">
        <v>-3</v>
      </c>
      <c r="AO556">
        <v>-2</v>
      </c>
      <c r="AP556">
        <v>-1</v>
      </c>
      <c r="AQ556" cm="1">
        <f t="array" ref="AQ556">_xll.FDS(A556,"FF_DEBT_LT(ANN_R,"&amp;F556&amp;","&amp;G556&amp;")")</f>
        <v>2457.1</v>
      </c>
      <c r="AR556" cm="1">
        <f t="array" ref="AR556">_xll.FDS(A556,"FF_RD_EXP(ANN_R,"&amp;F556&amp;","&amp;G556&amp;")")</f>
        <v>252.1</v>
      </c>
      <c r="AS556" t="e" cm="1">
        <f t="array" ref="AS556">_xll.FDS(A556,"FF_PTX_INC_FOR(ANN_R,"&amp;F556&amp;","&amp;G556&amp;")")</f>
        <v>#N/A</v>
      </c>
      <c r="AT556" cm="1">
        <f t="array" ref="AT556">_xll.FDS(A556,"FF_MKT_VAL_PUBLIC(ANN_R,"&amp;[1]sample_report!E556&amp;")")</f>
        <v>16697.146727329298</v>
      </c>
    </row>
    <row r="557" spans="1:46" x14ac:dyDescent="0.25">
      <c r="A557" t="s">
        <v>1282</v>
      </c>
      <c r="B557" t="s">
        <v>1283</v>
      </c>
      <c r="C557" t="s">
        <v>940</v>
      </c>
      <c r="D557" t="str" cm="1">
        <f t="array" ref="D557">_xll.FDS(A557,"FF_MAJOR_IND_NAME")</f>
        <v>ELECTRICAL</v>
      </c>
      <c r="E557">
        <v>2017</v>
      </c>
      <c r="F557" s="4">
        <f t="shared" si="56"/>
        <v>42736</v>
      </c>
      <c r="G557" s="4">
        <f t="shared" si="57"/>
        <v>43100</v>
      </c>
      <c r="I557" s="1" cm="1">
        <f t="array" ref="I557">_xll.FDS(A557,"FF_PTX_INC(ANN_R,"&amp;F557&amp;","&amp;G557&amp;",,,USD)")</f>
        <v>1372.8495135307301</v>
      </c>
      <c r="J557" s="1" t="e" cm="1">
        <f t="array" ref="J557">_xll.FDS(A557,"FF_MKT_VAL(ANN_R,"&amp;F557&amp;","&amp;G557&amp;",,,USD)")</f>
        <v>#N/A</v>
      </c>
      <c r="K557" s="1" cm="1">
        <f t="array" ref="K557">_xll.FDS(A557,"FF_SHLDRS_EQ(ANN_R,"&amp;F557&amp;","&amp;G557&amp;",,,USD)")</f>
        <v>11967.4101443291</v>
      </c>
      <c r="L557" s="1" cm="1">
        <f t="array" ref="L557">_xll.FDS(A557,"FF_ASSETS(ANN_R,"&amp;F557&amp;","&amp;G557&amp;",,,USD)")</f>
        <v>55906.235871315002</v>
      </c>
      <c r="M557" s="1" cm="1">
        <f t="array" ref="M557">_xll.FDS(A557,"FF_TAX_CF(ANN_R,"&amp;F557&amp;","&amp;G557&amp;",,,USD)")</f>
        <v>682.01044964790299</v>
      </c>
      <c r="N557" s="1" cm="1">
        <f t="array" ref="N557">_xll.FDS(A557,"FF_INC_TAX(ANN_R,"&amp;F557&amp;","&amp;G557&amp;",,,USD)")</f>
        <v>385.14829599857302</v>
      </c>
      <c r="O557" s="1" cm="1">
        <f t="array" ref="O557">_xll.FDS(A557,"FF_NET_INC(ANN_R,"&amp;F557&amp;","&amp;G557&amp;")")</f>
        <v>910</v>
      </c>
      <c r="P557" s="1" t="e" cm="1">
        <f t="array" ref="P557">_xll.FDS(A557,"FF_ROA(ANN_R,"&amp;F557&amp;","&amp;G557&amp;")")</f>
        <v>#N/A</v>
      </c>
      <c r="Q557" cm="1">
        <f t="array" ref="Q557">_xll.FDS(A557,"FF_TAX_RATE(ANN_R,"&amp;F557&amp;","&amp;G557&amp;")")</f>
        <v>28.054662379421199</v>
      </c>
      <c r="R557" t="e" cm="1">
        <f t="array" ref="R557">_xll.FDS(A557,"FF_TAX_REFUND(ANN_R,"&amp;F557&amp;","&amp;G557&amp;",,,,,""D=1"")")</f>
        <v>#N/A</v>
      </c>
      <c r="S557" t="e">
        <f t="shared" si="58"/>
        <v>#N/A</v>
      </c>
      <c r="T557" s="1" t="e" cm="1">
        <f t="array" ref="T557">_xll.FDS($A557,"FF_TAX_CF(ANN_R,"&amp;AE557&amp;","&amp;AF557&amp;",,,USD)")</f>
        <v>#N/A</v>
      </c>
      <c r="U557" s="1" t="e" cm="1">
        <f t="array" ref="U557">_xll.FDS($A557,"FF_TAX_CF(ANN_R,"&amp;AG557&amp;","&amp;AH557&amp;",,,USD)")</f>
        <v>#N/A</v>
      </c>
      <c r="V557" s="1" t="e" cm="1">
        <f t="array" ref="V557">_xll.FDS(A557,"FF_TAX_CF(ANN_R,"&amp;AI557&amp;","&amp;AJ557&amp;",,,USD)")</f>
        <v>#N/A</v>
      </c>
      <c r="W557" s="1" t="e" cm="1">
        <f t="array" ref="W557">_xll.FDS(A557,"FF_TAX_CF(ANN_R,"&amp;AK557&amp;","&amp;AL557&amp;",,,USD)")</f>
        <v>#N/A</v>
      </c>
      <c r="X557" s="1" cm="1">
        <f t="array" ref="X557">_xll.FDS(A557,"FF_TAX_CF(ANN_R,"&amp;F557&amp;","&amp;G557&amp;",,,USD)")</f>
        <v>682.01044964790299</v>
      </c>
      <c r="Y557" s="1" t="e" cm="1">
        <f t="array" ref="Y557">_xll.FDS($A557,"FF_PTX_INC(ANN_R,"&amp;AE557&amp;","&amp;AF557&amp;",,,USD)")</f>
        <v>#N/A</v>
      </c>
      <c r="Z557" s="1" t="e" cm="1">
        <f t="array" ref="Z557">_xll.FDS($A557,"FF_PTX_INC(ANN_R,"&amp;AG557&amp;","&amp;AH557&amp;",,,USD)")</f>
        <v>#N/A</v>
      </c>
      <c r="AA557" s="1" t="e" cm="1">
        <f t="array" ref="AA557">_xll.FDS(A557,"FF_PTX_INC(ANN_R,"&amp;AI557&amp;","&amp;AJ557&amp;",,,USD)")</f>
        <v>#N/A</v>
      </c>
      <c r="AB557" s="1" t="e" cm="1">
        <f t="array" ref="AB557">_xll.FDS(A557,"FF_PTX_INC(ANN_R,"&amp;AK557&amp;","&amp;AL557&amp;",,,USD)")</f>
        <v>#N/A</v>
      </c>
      <c r="AC557" s="1" cm="1">
        <f t="array" ref="AC557">_xll.FDS(A557,"FF_PTX_INC(ANN_R,"&amp;F557&amp;","&amp;G557&amp;",,,USD)")</f>
        <v>1372.8495135307301</v>
      </c>
      <c r="AE557" s="6">
        <f t="shared" si="59"/>
        <v>41275</v>
      </c>
      <c r="AF557" s="6">
        <f t="shared" si="60"/>
        <v>41639</v>
      </c>
      <c r="AG557" s="6">
        <f t="shared" si="61"/>
        <v>41640</v>
      </c>
      <c r="AH557" s="6">
        <f t="shared" si="62"/>
        <v>42004</v>
      </c>
      <c r="AI557" s="6">
        <f>DATE(YEAR(F557)+AO557,MONTH(F557),DAY(F557))</f>
        <v>42005</v>
      </c>
      <c r="AJ557" s="6">
        <f>DATE(YEAR(G557)+AO557,MONTH(G557),DAY(G557))</f>
        <v>42369</v>
      </c>
      <c r="AK557" s="6">
        <f>DATE(YEAR(F557)+AP557,MONTH(F557),DAY(F557))</f>
        <v>42370</v>
      </c>
      <c r="AL557" s="6">
        <f>DATE(YEAR(G557)+AP557,MONTH(G557),DAY(G557))</f>
        <v>42735</v>
      </c>
      <c r="AM557" s="8">
        <v>-4</v>
      </c>
      <c r="AN557" s="8">
        <v>-3</v>
      </c>
      <c r="AO557">
        <v>-2</v>
      </c>
      <c r="AP557">
        <v>-1</v>
      </c>
      <c r="AQ557" cm="1">
        <f t="array" ref="AQ557">_xll.FDS(A557,"FF_DEBT_LT(ANN_R,"&amp;F557&amp;","&amp;G557&amp;")")</f>
        <v>505</v>
      </c>
      <c r="AR557" cm="1">
        <f t="array" ref="AR557">_xll.FDS(A557,"FF_RD_EXP(ANN_R,"&amp;F557&amp;","&amp;G557&amp;")")</f>
        <v>1111</v>
      </c>
      <c r="AS557" t="e" cm="1">
        <f t="array" ref="AS557">_xll.FDS(A557,"FF_PTX_INC_FOR(ANN_R,"&amp;F557&amp;","&amp;G557&amp;")")</f>
        <v>#N/A</v>
      </c>
      <c r="AT557" t="e" cm="1">
        <f t="array" ref="AT557">_xll.FDS(A557,"FF_MKT_VAL_PUBLIC(ANN_R,"&amp;[1]sample_report!E557&amp;")")</f>
        <v>#N/A</v>
      </c>
    </row>
    <row r="558" spans="1:46" hidden="1" x14ac:dyDescent="0.25">
      <c r="A558" t="s">
        <v>1340</v>
      </c>
      <c r="B558" t="s">
        <v>1341</v>
      </c>
      <c r="C558" t="s">
        <v>940</v>
      </c>
      <c r="D558" t="str" cm="1">
        <f t="array" ref="D558">_xll.FDS(A558,"FF_MAJOR_IND_NAME")</f>
        <v>CONSTRUCTION</v>
      </c>
      <c r="E558">
        <v>2016</v>
      </c>
      <c r="F558" s="4">
        <f t="shared" si="56"/>
        <v>42370</v>
      </c>
      <c r="G558" s="4">
        <f t="shared" si="57"/>
        <v>42735</v>
      </c>
      <c r="H558">
        <v>1</v>
      </c>
      <c r="I558" s="1" cm="1">
        <f t="array" ref="I558">_xll.FDS(A558,"FF_PTX_INC(ANN_R,"&amp;F558&amp;","&amp;G558&amp;",,,USD)")</f>
        <v>994.25007748603798</v>
      </c>
      <c r="J558" s="1" cm="1">
        <f t="array" ref="J558">_xll.FDS(A558,"FF_MKT_VAL(ANN_R,"&amp;F558&amp;","&amp;G558&amp;",,,USD)")</f>
        <v>18548.466219273501</v>
      </c>
      <c r="K558" s="1" cm="1">
        <f t="array" ref="K558">_xll.FDS(A558,"FF_SHLDRS_EQ(ANN_R,"&amp;F558&amp;","&amp;G558&amp;",,,USD)")</f>
        <v>16933.588798809102</v>
      </c>
      <c r="L558" s="1" cm="1">
        <f t="array" ref="L558">_xll.FDS(A558,"FF_ASSETS(ANN_R,"&amp;F558&amp;","&amp;G558&amp;",,,USD)")</f>
        <v>40412.639459562299</v>
      </c>
      <c r="M558" s="1" cm="1">
        <f t="array" ref="M558">_xll.FDS(A558,"FF_TAX_CF(ANN_R,"&amp;F558&amp;","&amp;G558&amp;",,,USD)")</f>
        <v>360.509679853916</v>
      </c>
      <c r="N558" s="1" cm="1">
        <f t="array" ref="N558">_xll.FDS(A558,"FF_INC_TAX(ANN_R,"&amp;F558&amp;","&amp;G558&amp;",,,USD)")</f>
        <v>347.67779189348198</v>
      </c>
      <c r="O558" s="1" cm="1">
        <f t="array" ref="O558">_xll.FDS(A558,"FF_NET_INC(ANN_R,"&amp;F558&amp;","&amp;G558&amp;")")</f>
        <v>660.2</v>
      </c>
      <c r="P558" s="1" cm="1">
        <f t="array" ref="P558">_xll.FDS(A558,"FF_ROA(ANN_R,"&amp;F558&amp;","&amp;G558&amp;")")</f>
        <v>1.94823398874498</v>
      </c>
      <c r="Q558" cm="1">
        <f t="array" ref="Q558">_xll.FDS(A558,"FF_TAX_RATE(ANN_R,"&amp;F558&amp;","&amp;G558&amp;")")</f>
        <v>34.968847352024902</v>
      </c>
      <c r="R558" t="e" cm="1">
        <f t="array" ref="R558">_xll.FDS(A558,"FF_TAX_REFUND(ANN_R,"&amp;F558&amp;","&amp;G558&amp;",,,,,""D=1"")")</f>
        <v>#N/A</v>
      </c>
      <c r="S558">
        <f t="shared" si="58"/>
        <v>0.42093270688753698</v>
      </c>
      <c r="T558" s="1" cm="1">
        <f t="array" ref="T558">_xll.FDS($A558,"FF_TAX_CF(ANN_R,"&amp;AE558&amp;","&amp;AF558&amp;",,,USD)")</f>
        <v>421.819739818573</v>
      </c>
      <c r="U558" s="1" cm="1">
        <f t="array" ref="U558">_xll.FDS($A558,"FF_TAX_CF(ANN_R,"&amp;AG558&amp;","&amp;AH558&amp;",,,USD)")</f>
        <v>513.12440419197105</v>
      </c>
      <c r="V558" s="1" cm="1">
        <f t="array" ref="V558">_xll.FDS(A558,"FF_TAX_CF(ANN_R,"&amp;AI558&amp;","&amp;AJ558&amp;",,,USD)")</f>
        <v>417.83016979694401</v>
      </c>
      <c r="W558" s="1" cm="1">
        <f t="array" ref="W558">_xll.FDS(A558,"FF_TAX_CF(ANN_R,"&amp;AK558&amp;","&amp;AL558&amp;",,,USD)")</f>
        <v>391.55993893146501</v>
      </c>
      <c r="X558" s="1" cm="1">
        <f t="array" ref="X558">_xll.FDS(A558,"FF_TAX_CF(ANN_R,"&amp;F558&amp;","&amp;G558&amp;",,,USD)")</f>
        <v>360.509679853916</v>
      </c>
      <c r="Y558" s="1" cm="1">
        <f t="array" ref="Y558">_xll.FDS($A558,"FF_PTX_INC(ANN_R,"&amp;AE558&amp;","&amp;AF558&amp;",,,USD)")</f>
        <v>703.50387179851498</v>
      </c>
      <c r="Z558" s="1" cm="1">
        <f t="array" ref="Z558">_xll.FDS($A558,"FF_PTX_INC(ANN_R,"&amp;AG558&amp;","&amp;AH558&amp;",,,USD)")</f>
        <v>1130.06854553223</v>
      </c>
      <c r="AA558" s="1" cm="1">
        <f t="array" ref="AA558">_xll.FDS(A558,"FF_PTX_INC(ANN_R,"&amp;AI558&amp;","&amp;AJ558&amp;",,,USD)")</f>
        <v>971.09037240743601</v>
      </c>
      <c r="AB558" s="1" cm="1">
        <f t="array" ref="AB558">_xll.FDS(A558,"FF_PTX_INC(ANN_R,"&amp;AK558&amp;","&amp;AL558&amp;",,,USD)")</f>
        <v>1201.5157004594801</v>
      </c>
      <c r="AC558" s="1" cm="1">
        <f t="array" ref="AC558">_xll.FDS(A558,"FF_PTX_INC(ANN_R,"&amp;F558&amp;","&amp;G558&amp;",,,USD)")</f>
        <v>994.25007748603798</v>
      </c>
      <c r="AE558" s="6">
        <f t="shared" si="59"/>
        <v>40909</v>
      </c>
      <c r="AF558" s="6">
        <f t="shared" si="60"/>
        <v>41274</v>
      </c>
      <c r="AG558" s="6">
        <f t="shared" si="61"/>
        <v>41275</v>
      </c>
      <c r="AH558" s="6">
        <f t="shared" si="62"/>
        <v>41639</v>
      </c>
      <c r="AI558" s="6">
        <f>DATE(YEAR(F558)+AO558,MONTH(F558),DAY(F558))</f>
        <v>41640</v>
      </c>
      <c r="AJ558" s="6">
        <f>DATE(YEAR(G558)+AO558,MONTH(G558),DAY(G558))</f>
        <v>42004</v>
      </c>
      <c r="AK558" s="6">
        <f>DATE(YEAR(F558)+AP558,MONTH(F558),DAY(F558))</f>
        <v>42005</v>
      </c>
      <c r="AL558" s="6">
        <f>DATE(YEAR(G558)+AP558,MONTH(G558),DAY(G558))</f>
        <v>42369</v>
      </c>
      <c r="AM558" s="8">
        <v>-4</v>
      </c>
      <c r="AN558" s="8">
        <v>-3</v>
      </c>
      <c r="AO558">
        <v>-2</v>
      </c>
      <c r="AP558">
        <v>-1</v>
      </c>
      <c r="AQ558" cm="1">
        <f t="array" ref="AQ558">_xll.FDS(A558,"FF_DEBT_LT(ANN_R,"&amp;F558&amp;","&amp;G558&amp;")")</f>
        <v>8522.4</v>
      </c>
      <c r="AR558" cm="1">
        <f t="array" ref="AR558">_xll.FDS(A558,"FF_RD_EXP(ANN_R,"&amp;F558&amp;","&amp;G558&amp;")")</f>
        <v>116.6</v>
      </c>
      <c r="AS558" t="e" cm="1">
        <f t="array" ref="AS558">_xll.FDS(A558,"FF_PTX_INC_FOR(ANN_R,"&amp;F558&amp;","&amp;G558&amp;")")</f>
        <v>#N/A</v>
      </c>
      <c r="AT558" cm="1">
        <f t="array" ref="AT558">_xll.FDS(A558,"FF_MKT_VAL_PUBLIC(ANN_R,"&amp;[1]sample_report!E558&amp;")")</f>
        <v>12589.498179416099</v>
      </c>
    </row>
    <row r="559" spans="1:46" hidden="1" x14ac:dyDescent="0.25">
      <c r="A559" t="s">
        <v>1188</v>
      </c>
      <c r="B559" t="s">
        <v>1189</v>
      </c>
      <c r="C559" t="s">
        <v>977</v>
      </c>
      <c r="D559" t="str" cm="1">
        <f t="array" ref="D559">_xll.FDS(A559,"FF_MAJOR_IND_NAME")</f>
        <v>BEVERAGES</v>
      </c>
      <c r="E559">
        <v>2020</v>
      </c>
      <c r="F559" s="4">
        <f t="shared" si="56"/>
        <v>43831</v>
      </c>
      <c r="G559" s="4">
        <f t="shared" si="57"/>
        <v>44196</v>
      </c>
      <c r="H559">
        <v>1</v>
      </c>
      <c r="I559" s="1" cm="1">
        <f t="array" ref="I559">_xll.FDS(A559,"FF_PTX_INC(ANN_R,"&amp;F559&amp;","&amp;G559&amp;",,,USD)")</f>
        <v>214.31520128250099</v>
      </c>
      <c r="J559" s="1" cm="1">
        <f t="array" ref="J559">_xll.FDS(A559,"FF_MKT_VAL(ANN_R,"&amp;F559&amp;","&amp;G559&amp;",,,USD)")</f>
        <v>64257.713192793002</v>
      </c>
      <c r="K559" s="1" cm="1">
        <f t="array" ref="K559">_xll.FDS(A559,"FF_SHLDRS_EQ(ANN_R,"&amp;F559&amp;","&amp;G559&amp;",,,USD)")</f>
        <v>16385.7810916901</v>
      </c>
      <c r="L559" s="1" cm="1">
        <f t="array" ref="L559">_xll.FDS(A559,"FF_ASSETS(ANN_R,"&amp;F559&amp;","&amp;G559&amp;",,,USD)")</f>
        <v>53242.776598334298</v>
      </c>
      <c r="M559" s="1" cm="1">
        <f t="array" ref="M559">_xll.FDS(A559,"FF_TAX_CF(ANN_R,"&amp;F559&amp;","&amp;G559&amp;",,,USD)")</f>
        <v>853.840881705284</v>
      </c>
      <c r="N559" s="1" cm="1">
        <f t="array" ref="N559">_xll.FDS(A559,"FF_INC_TAX(ANN_R,"&amp;F559&amp;","&amp;G559&amp;",,,USD)")</f>
        <v>279.29374635219602</v>
      </c>
      <c r="O559" s="1" cm="1">
        <f t="array" ref="O559">_xll.FDS(A559,"FF_NET_INC(ANN_R,"&amp;F559&amp;","&amp;G559&amp;")")</f>
        <v>-204</v>
      </c>
      <c r="P559" s="1" cm="1">
        <f t="array" ref="P559">_xll.FDS(A559,"FF_ROA(ANN_R,"&amp;F559&amp;","&amp;G559&amp;")")</f>
        <v>-0.44823835733825501</v>
      </c>
      <c r="Q559" cm="1">
        <f t="array" ref="Q559">_xll.FDS(A559,"FF_TAX_RATE(ANN_R,"&amp;F559&amp;","&amp;G559&amp;")")</f>
        <v>130.31914893617</v>
      </c>
      <c r="R559" t="e" cm="1">
        <f t="array" ref="R559">_xll.FDS(A559,"FF_TAX_REFUND(ANN_R,"&amp;F559&amp;","&amp;G559&amp;",,,,,""D=1"")")</f>
        <v>#N/A</v>
      </c>
      <c r="S559">
        <f t="shared" si="58"/>
        <v>0.36561405368375721</v>
      </c>
      <c r="T559" s="1" cm="1">
        <f t="array" ref="T559">_xll.FDS($A559,"FF_TAX_CF(ANN_R,"&amp;AE559&amp;","&amp;AF559&amp;",,,USD)")</f>
        <v>828.54173123836495</v>
      </c>
      <c r="U559" s="1" cm="1">
        <f t="array" ref="U559">_xll.FDS($A559,"FF_TAX_CF(ANN_R,"&amp;AG559&amp;","&amp;AH559&amp;",,,USD)")</f>
        <v>886.55657601356495</v>
      </c>
      <c r="V559" s="1" cm="1">
        <f t="array" ref="V559">_xll.FDS(A559,"FF_TAX_CF(ANN_R,"&amp;AI559&amp;","&amp;AJ559&amp;",,,USD)")</f>
        <v>972.11377525329601</v>
      </c>
      <c r="W559" s="1" cm="1">
        <f t="array" ref="W559">_xll.FDS(A559,"FF_TAX_CF(ANN_R,"&amp;AK559&amp;","&amp;AL559&amp;",,,USD)")</f>
        <v>1034.1857328414901</v>
      </c>
      <c r="X559" s="1" cm="1">
        <f t="array" ref="X559">_xll.FDS(A559,"FF_TAX_CF(ANN_R,"&amp;F559&amp;","&amp;G559&amp;",,,USD)")</f>
        <v>853.840881705284</v>
      </c>
      <c r="Y559" s="1" cm="1">
        <f t="array" ref="Y559">_xll.FDS($A559,"FF_PTX_INC(ANN_R,"&amp;AE559&amp;","&amp;AF559&amp;",,,USD)")</f>
        <v>2502.2181522846199</v>
      </c>
      <c r="Z559" s="1" cm="1">
        <f t="array" ref="Z559">_xll.FDS($A559,"FF_PTX_INC(ANN_R,"&amp;AG559&amp;","&amp;AH559&amp;",,,USD)")</f>
        <v>3195.4386512041101</v>
      </c>
      <c r="AA559" s="1" cm="1">
        <f t="array" ref="AA559">_xll.FDS(A559,"FF_PTX_INC(ANN_R,"&amp;AI559&amp;","&amp;AJ559&amp;",,,USD)")</f>
        <v>3109.8202810287498</v>
      </c>
      <c r="AB559" s="1" cm="1">
        <f t="array" ref="AB559">_xll.FDS(A559,"FF_PTX_INC(ANN_R,"&amp;AK559&amp;","&amp;AL559&amp;",,,USD)")</f>
        <v>3492.0557212829599</v>
      </c>
      <c r="AC559" s="1" cm="1">
        <f t="array" ref="AC559">_xll.FDS(A559,"FF_PTX_INC(ANN_R,"&amp;F559&amp;","&amp;G559&amp;",,,USD)")</f>
        <v>214.31520128250099</v>
      </c>
      <c r="AE559" s="6">
        <f t="shared" si="59"/>
        <v>42370</v>
      </c>
      <c r="AF559" s="6">
        <f t="shared" si="60"/>
        <v>42735</v>
      </c>
      <c r="AG559" s="6">
        <f t="shared" si="61"/>
        <v>42736</v>
      </c>
      <c r="AH559" s="6">
        <f t="shared" si="62"/>
        <v>43100</v>
      </c>
      <c r="AI559" s="6">
        <f>DATE(YEAR(F559)+AO559,MONTH(F559),DAY(F559))</f>
        <v>43101</v>
      </c>
      <c r="AJ559" s="6">
        <f>DATE(YEAR(G559)+AO559,MONTH(G559),DAY(G559))</f>
        <v>43465</v>
      </c>
      <c r="AK559" s="6">
        <f>DATE(YEAR(F559)+AP559,MONTH(F559),DAY(F559))</f>
        <v>43466</v>
      </c>
      <c r="AL559" s="6">
        <f>DATE(YEAR(G559)+AP559,MONTH(G559),DAY(G559))</f>
        <v>43830</v>
      </c>
      <c r="AM559" s="8">
        <v>-4</v>
      </c>
      <c r="AN559" s="8">
        <v>-3</v>
      </c>
      <c r="AO559">
        <v>-2</v>
      </c>
      <c r="AP559">
        <v>-1</v>
      </c>
      <c r="AQ559" cm="1">
        <f t="array" ref="AQ559">_xll.FDS(A559,"FF_DEBT_LT(ANN_R,"&amp;F559&amp;","&amp;G559&amp;")")</f>
        <v>14616</v>
      </c>
      <c r="AR559" t="e" cm="1">
        <f t="array" ref="AR559">_xll.FDS(A559,"FF_RD_EXP(ANN_R,"&amp;F559&amp;","&amp;G559&amp;")")</f>
        <v>#N/A</v>
      </c>
      <c r="AS559" t="e" cm="1">
        <f t="array" ref="AS559">_xll.FDS(A559,"FF_PTX_INC_FOR(ANN_R,"&amp;F559&amp;","&amp;G559&amp;")")</f>
        <v>#N/A</v>
      </c>
      <c r="AT559" cm="1">
        <f t="array" ref="AT559">_xll.FDS(A559,"FF_MKT_VAL_PUBLIC(ANN_R,"&amp;[1]sample_report!E559&amp;")")</f>
        <v>21663.2344272234</v>
      </c>
    </row>
    <row r="560" spans="1:46" hidden="1" x14ac:dyDescent="0.25">
      <c r="A560" t="s">
        <v>1188</v>
      </c>
      <c r="B560" t="s">
        <v>1189</v>
      </c>
      <c r="C560" t="s">
        <v>977</v>
      </c>
      <c r="D560" t="str" cm="1">
        <f t="array" ref="D560">_xll.FDS(A560,"FF_MAJOR_IND_NAME")</f>
        <v>BEVERAGES</v>
      </c>
      <c r="E560">
        <v>2016</v>
      </c>
      <c r="F560" s="4">
        <f t="shared" si="56"/>
        <v>42370</v>
      </c>
      <c r="G560" s="4">
        <f t="shared" si="57"/>
        <v>42735</v>
      </c>
      <c r="H560">
        <v>1</v>
      </c>
      <c r="I560" s="1" cm="1">
        <f t="array" ref="I560">_xll.FDS(A560,"FF_PTX_INC(ANN_R,"&amp;F560&amp;","&amp;G560&amp;",,,USD)")</f>
        <v>2502.2181522846199</v>
      </c>
      <c r="J560" s="1" cm="1">
        <f t="array" ref="J560">_xll.FDS(A560,"FF_MKT_VAL(ANN_R,"&amp;F560&amp;","&amp;G560&amp;",,,USD)")</f>
        <v>42818.052007024096</v>
      </c>
      <c r="K560" s="1" cm="1">
        <f t="array" ref="K560">_xll.FDS(A560,"FF_SHLDRS_EQ(ANN_R,"&amp;F560&amp;","&amp;G560&amp;",,,USD)")</f>
        <v>13962.7800455093</v>
      </c>
      <c r="L560" s="1" cm="1">
        <f t="array" ref="L560">_xll.FDS(A560,"FF_ASSETS(ANN_R,"&amp;F560&amp;","&amp;G560&amp;",,,USD)")</f>
        <v>42049.716881275199</v>
      </c>
      <c r="M560" s="1" cm="1">
        <f t="array" ref="M560">_xll.FDS(A560,"FF_TAX_CF(ANN_R,"&amp;F560&amp;","&amp;G560&amp;",,,USD)")</f>
        <v>828.54173123836495</v>
      </c>
      <c r="N560" s="1" cm="1">
        <f t="array" ref="N560">_xll.FDS(A560,"FF_INC_TAX(ANN_R,"&amp;F560&amp;","&amp;G560&amp;",,,USD)")</f>
        <v>744.47074115276303</v>
      </c>
      <c r="O560" s="1" cm="1">
        <f t="array" ref="O560">_xll.FDS(A560,"FF_NET_INC(ANN_R,"&amp;F560&amp;","&amp;G560&amp;")")</f>
        <v>1540</v>
      </c>
      <c r="P560" s="1" cm="1">
        <f t="array" ref="P560">_xll.FDS(A560,"FF_ROA(ANN_R,"&amp;F560&amp;","&amp;G560&amp;")")</f>
        <v>3.8282745419743001</v>
      </c>
      <c r="Q560" cm="1">
        <f t="array" ref="Q560">_xll.FDS(A560,"FF_TAX_RATE(ANN_R,"&amp;F560&amp;","&amp;G560&amp;")")</f>
        <v>29.752431476569399</v>
      </c>
      <c r="R560" t="e" cm="1">
        <f t="array" ref="R560">_xll.FDS(A560,"FF_TAX_REFUND(ANN_R,"&amp;F560&amp;","&amp;G560&amp;",,,,,""D=1"")")</f>
        <v>#N/A</v>
      </c>
      <c r="S560">
        <f t="shared" si="58"/>
        <v>0.28632863185087937</v>
      </c>
      <c r="T560" s="1" cm="1">
        <f t="array" ref="T560">_xll.FDS($A560,"FF_TAX_CF(ANN_R,"&amp;AE560&amp;","&amp;AF560&amp;",,,USD)")</f>
        <v>769.39715027809098</v>
      </c>
      <c r="U560" s="1" cm="1">
        <f t="array" ref="U560">_xll.FDS($A560,"FF_TAX_CF(ANN_R,"&amp;AG560&amp;","&amp;AH560&amp;",,,USD)")</f>
        <v>950.57457542419399</v>
      </c>
      <c r="V560" s="1" cm="1">
        <f t="array" ref="V560">_xll.FDS(A560,"FF_TAX_CF(ANN_R,"&amp;AI560&amp;","&amp;AJ560&amp;",,,USD)")</f>
        <v>988.20151269435905</v>
      </c>
      <c r="W560" s="1" cm="1">
        <f t="array" ref="W560">_xll.FDS(A560,"FF_TAX_CF(ANN_R,"&amp;AK560&amp;","&amp;AL560&amp;",,,USD)")</f>
        <v>883.80988764762901</v>
      </c>
      <c r="X560" s="1" cm="1">
        <f t="array" ref="X560">_xll.FDS(A560,"FF_TAX_CF(ANN_R,"&amp;F560&amp;","&amp;G560&amp;",,,USD)")</f>
        <v>828.54173123836495</v>
      </c>
      <c r="Y560" s="1" cm="1">
        <f t="array" ref="Y560">_xll.FDS($A560,"FF_PTX_INC(ANN_R,"&amp;AE560&amp;","&amp;AF560&amp;",,,USD)")</f>
        <v>4336.3685798645001</v>
      </c>
      <c r="Z560" s="1" cm="1">
        <f t="array" ref="Z560">_xll.FDS($A560,"FF_PTX_INC(ANN_R,"&amp;AG560&amp;","&amp;AH560&amp;",,,USD)")</f>
        <v>2603.4591374397301</v>
      </c>
      <c r="AA560" s="1" cm="1">
        <f t="array" ref="AA560">_xll.FDS(A560,"FF_PTX_INC(ANN_R,"&amp;AI560&amp;","&amp;AJ560&amp;",,,USD)")</f>
        <v>3040.2119021415701</v>
      </c>
      <c r="AB560" s="1" cm="1">
        <f t="array" ref="AB560">_xll.FDS(A560,"FF_PTX_INC(ANN_R,"&amp;AK560&amp;","&amp;AL560&amp;",,,USD)")</f>
        <v>2956.38288640976</v>
      </c>
      <c r="AC560" s="1" cm="1">
        <f t="array" ref="AC560">_xll.FDS(A560,"FF_PTX_INC(ANN_R,"&amp;F560&amp;","&amp;G560&amp;",,,USD)")</f>
        <v>2502.2181522846199</v>
      </c>
      <c r="AE560" s="6">
        <f t="shared" si="59"/>
        <v>40909</v>
      </c>
      <c r="AF560" s="6">
        <f t="shared" si="60"/>
        <v>41274</v>
      </c>
      <c r="AG560" s="6">
        <f t="shared" si="61"/>
        <v>41275</v>
      </c>
      <c r="AH560" s="6">
        <f t="shared" si="62"/>
        <v>41639</v>
      </c>
      <c r="AI560" s="6">
        <f>DATE(YEAR(F560)+AO560,MONTH(F560),DAY(F560))</f>
        <v>41640</v>
      </c>
      <c r="AJ560" s="6">
        <f>DATE(YEAR(G560)+AO560,MONTH(G560),DAY(G560))</f>
        <v>42004</v>
      </c>
      <c r="AK560" s="6">
        <f>DATE(YEAR(F560)+AP560,MONTH(F560),DAY(F560))</f>
        <v>42005</v>
      </c>
      <c r="AL560" s="6">
        <f>DATE(YEAR(G560)+AP560,MONTH(G560),DAY(G560))</f>
        <v>42369</v>
      </c>
      <c r="AM560" s="8">
        <v>-4</v>
      </c>
      <c r="AN560" s="8">
        <v>-3</v>
      </c>
      <c r="AO560">
        <v>-2</v>
      </c>
      <c r="AP560">
        <v>-1</v>
      </c>
      <c r="AQ560" cm="1">
        <f t="array" ref="AQ560">_xll.FDS(A560,"FF_DEBT_LT(ANN_R,"&amp;F560&amp;","&amp;G560&amp;")")</f>
        <v>10954</v>
      </c>
      <c r="AR560" t="e" cm="1">
        <f t="array" ref="AR560">_xll.FDS(A560,"FF_RD_EXP(ANN_R,"&amp;F560&amp;","&amp;G560&amp;")")</f>
        <v>#N/A</v>
      </c>
      <c r="AS560" t="e" cm="1">
        <f t="array" ref="AS560">_xll.FDS(A560,"FF_PTX_INC_FOR(ANN_R,"&amp;F560&amp;","&amp;G560&amp;")")</f>
        <v>#N/A</v>
      </c>
      <c r="AT560" cm="1">
        <f t="array" ref="AT560">_xll.FDS(A560,"FF_MKT_VAL_PUBLIC(ANN_R,"&amp;[1]sample_report!E560&amp;")")</f>
        <v>14762.901618076699</v>
      </c>
    </row>
    <row r="561" spans="1:46" hidden="1" x14ac:dyDescent="0.25">
      <c r="A561" t="s">
        <v>1250</v>
      </c>
      <c r="B561" t="s">
        <v>1251</v>
      </c>
      <c r="C561" t="s">
        <v>940</v>
      </c>
      <c r="D561" t="str" cm="1">
        <f t="array" ref="D561">_xll.FDS(A561,"FF_MAJOR_IND_NAME")</f>
        <v>CHEMICALS</v>
      </c>
      <c r="E561">
        <v>2020</v>
      </c>
      <c r="F561" s="4">
        <f t="shared" si="56"/>
        <v>43831</v>
      </c>
      <c r="G561" s="4">
        <f t="shared" si="57"/>
        <v>44196</v>
      </c>
      <c r="H561">
        <v>1</v>
      </c>
      <c r="I561" s="1" cm="1">
        <f t="array" ref="I561">_xll.FDS(A561,"FF_PTX_INC(ANN_R,"&amp;F561&amp;","&amp;G561&amp;",,,USD)")</f>
        <v>2194.45086419582</v>
      </c>
      <c r="J561" s="1" cm="1">
        <f t="array" ref="J561">_xll.FDS(A561,"FF_MKT_VAL(ANN_R,"&amp;F561&amp;","&amp;G561&amp;",,,USD)")</f>
        <v>49044.627008302501</v>
      </c>
      <c r="K561" s="1" cm="1">
        <f t="array" ref="K561">_xll.FDS(A561,"FF_SHLDRS_EQ(ANN_R,"&amp;F561&amp;","&amp;G561&amp;",,,USD)")</f>
        <v>21749.824125289899</v>
      </c>
      <c r="L561" s="1" cm="1">
        <f t="array" ref="L561">_xll.FDS(A561,"FF_ASSETS(ANN_R,"&amp;F561&amp;","&amp;G561&amp;",,,USD)")</f>
        <v>37714.704030036897</v>
      </c>
      <c r="M561" s="1" cm="1">
        <f t="array" ref="M561">_xll.FDS(A561,"FF_TAX_CF(ANN_R,"&amp;F561&amp;","&amp;G561&amp;",,,USD)")</f>
        <v>704.50422549247696</v>
      </c>
      <c r="N561" s="1" cm="1">
        <f t="array" ref="N561">_xll.FDS(A561,"FF_INC_TAX(ANN_R,"&amp;F561&amp;","&amp;G561&amp;",,,USD)")</f>
        <v>571.12721192836796</v>
      </c>
      <c r="O561" s="1" cm="1">
        <f t="array" ref="O561">_xll.FDS(A561,"FF_NET_INC(ANN_R,"&amp;F561&amp;","&amp;G561&amp;")")</f>
        <v>1408</v>
      </c>
      <c r="P561" s="1" cm="1">
        <f t="array" ref="P561">_xll.FDS(A561,"FF_ROA(ANN_R,"&amp;F561&amp;","&amp;G561&amp;")")</f>
        <v>4.4865769138851297</v>
      </c>
      <c r="Q561" cm="1">
        <f t="array" ref="Q561">_xll.FDS(A561,"FF_TAX_RATE(ANN_R,"&amp;F561&amp;","&amp;G561&amp;")")</f>
        <v>26.025974025974001</v>
      </c>
      <c r="R561" t="e" cm="1">
        <f t="array" ref="R561">_xll.FDS(A561,"FF_TAX_REFUND(ANN_R,"&amp;F561&amp;","&amp;G561&amp;",,,,,""D=1"")")</f>
        <v>#N/A</v>
      </c>
      <c r="S561">
        <f t="shared" si="58"/>
        <v>0.24404689899384799</v>
      </c>
      <c r="T561" s="1" cm="1">
        <f t="array" ref="T561">_xll.FDS($A561,"FF_TAX_CF(ANN_R,"&amp;AE561&amp;","&amp;AF561&amp;",,,USD)")</f>
        <v>850.66567599773396</v>
      </c>
      <c r="U561" s="1" cm="1">
        <f t="array" ref="U561">_xll.FDS($A561,"FF_TAX_CF(ANN_R,"&amp;AG561&amp;","&amp;AH561&amp;",,,USD)")</f>
        <v>820.00843608379398</v>
      </c>
      <c r="V561" s="1" cm="1">
        <f t="array" ref="V561">_xll.FDS(A561,"FF_TAX_CF(ANN_R,"&amp;AI561&amp;","&amp;AJ561&amp;",,,USD)")</f>
        <v>691.33334016799904</v>
      </c>
      <c r="W561" s="1" cm="1">
        <f t="array" ref="W561">_xll.FDS(A561,"FF_TAX_CF(ANN_R,"&amp;AK561&amp;","&amp;AL561&amp;",,,USD)")</f>
        <v>679.38391757011402</v>
      </c>
      <c r="X561" s="1" cm="1">
        <f t="array" ref="X561">_xll.FDS(A561,"FF_TAX_CF(ANN_R,"&amp;F561&amp;","&amp;G561&amp;",,,USD)")</f>
        <v>704.50422549247696</v>
      </c>
      <c r="Y561" s="1" cm="1">
        <f t="array" ref="Y561">_xll.FDS($A561,"FF_PTX_INC(ANN_R,"&amp;AE561&amp;","&amp;AF561&amp;",,,USD)")</f>
        <v>3035.4052209854099</v>
      </c>
      <c r="Z561" s="1" cm="1">
        <f t="array" ref="Z561">_xll.FDS($A561,"FF_PTX_INC(ANN_R,"&amp;AG561&amp;","&amp;AH561&amp;",,,USD)")</f>
        <v>3374.78024864197</v>
      </c>
      <c r="AA561" s="1" cm="1">
        <f t="array" ref="AA561">_xll.FDS(A561,"FF_PTX_INC(ANN_R,"&amp;AI561&amp;","&amp;AJ561&amp;",,,USD)")</f>
        <v>3598.2366681098902</v>
      </c>
      <c r="AB561" s="1" cm="1">
        <f t="array" ref="AB561">_xll.FDS(A561,"FF_PTX_INC(ANN_R,"&amp;AK561&amp;","&amp;AL561&amp;",,,USD)")</f>
        <v>3146.2078950405098</v>
      </c>
      <c r="AC561" s="1" cm="1">
        <f t="array" ref="AC561">_xll.FDS(A561,"FF_PTX_INC(ANN_R,"&amp;F561&amp;","&amp;G561&amp;",,,USD)")</f>
        <v>2194.45086419582</v>
      </c>
      <c r="AE561" s="6">
        <f t="shared" si="59"/>
        <v>42370</v>
      </c>
      <c r="AF561" s="6">
        <f t="shared" si="60"/>
        <v>42735</v>
      </c>
      <c r="AG561" s="6">
        <f t="shared" si="61"/>
        <v>42736</v>
      </c>
      <c r="AH561" s="6">
        <f t="shared" si="62"/>
        <v>43100</v>
      </c>
      <c r="AI561" s="6">
        <f>DATE(YEAR(F561)+AO561,MONTH(F561),DAY(F561))</f>
        <v>43101</v>
      </c>
      <c r="AJ561" s="6">
        <f>DATE(YEAR(G561)+AO561,MONTH(G561),DAY(G561))</f>
        <v>43465</v>
      </c>
      <c r="AK561" s="6">
        <f>DATE(YEAR(F561)+AP561,MONTH(F561),DAY(F561))</f>
        <v>43466</v>
      </c>
      <c r="AL561" s="6">
        <f>DATE(YEAR(G561)+AP561,MONTH(G561),DAY(G561))</f>
        <v>43830</v>
      </c>
      <c r="AM561" s="8">
        <v>-4</v>
      </c>
      <c r="AN561" s="8">
        <v>-3</v>
      </c>
      <c r="AO561">
        <v>-2</v>
      </c>
      <c r="AP561">
        <v>-1</v>
      </c>
      <c r="AQ561" cm="1">
        <f t="array" ref="AQ561">_xll.FDS(A561,"FF_DEBT_LT(ANN_R,"&amp;F561&amp;","&amp;G561&amp;")")</f>
        <v>2109</v>
      </c>
      <c r="AR561" cm="1">
        <f t="array" ref="AR561">_xll.FDS(A561,"FF_RD_EXP(ANN_R,"&amp;F561&amp;","&amp;G561&amp;")")</f>
        <v>494</v>
      </c>
      <c r="AS561" t="e" cm="1">
        <f t="array" ref="AS561">_xll.FDS(A561,"FF_PTX_INC_FOR(ANN_R,"&amp;F561&amp;","&amp;G561&amp;")")</f>
        <v>#N/A</v>
      </c>
      <c r="AT561" cm="1">
        <f t="array" ref="AT561">_xll.FDS(A561,"FF_MKT_VAL_PUBLIC(ANN_R,"&amp;[1]sample_report!E561&amp;")")</f>
        <v>15772.0271399263</v>
      </c>
    </row>
    <row r="562" spans="1:46" hidden="1" x14ac:dyDescent="0.25">
      <c r="A562" t="s">
        <v>1250</v>
      </c>
      <c r="B562" t="s">
        <v>1251</v>
      </c>
      <c r="C562" t="s">
        <v>940</v>
      </c>
      <c r="D562" t="str" cm="1">
        <f t="array" ref="D562">_xll.FDS(A562,"FF_MAJOR_IND_NAME")</f>
        <v>CHEMICALS</v>
      </c>
      <c r="E562">
        <v>2016</v>
      </c>
      <c r="F562" s="4">
        <f t="shared" si="56"/>
        <v>42370</v>
      </c>
      <c r="G562" s="4">
        <f t="shared" si="57"/>
        <v>42735</v>
      </c>
      <c r="H562" s="5">
        <v>1</v>
      </c>
      <c r="I562" s="1" cm="1">
        <f t="array" ref="I562">_xll.FDS(A562,"FF_PTX_INC(ANN_R,"&amp;F562&amp;","&amp;G562&amp;",,,USD)")</f>
        <v>3035.4052209854099</v>
      </c>
      <c r="J562" s="1" cm="1">
        <f t="array" ref="J562">_xll.FDS(A562,"FF_MKT_VAL(ANN_R,"&amp;F562&amp;","&amp;G562&amp;",,,USD)")</f>
        <v>51874.719059281502</v>
      </c>
      <c r="K562" s="1" cm="1">
        <f t="array" ref="K562">_xll.FDS(A562,"FF_SHLDRS_EQ(ANN_R,"&amp;F562&amp;","&amp;G562&amp;",,,USD)")</f>
        <v>15870.822733402299</v>
      </c>
      <c r="L562" s="1" cm="1">
        <f t="array" ref="L562">_xll.FDS(A562,"FF_ASSETS(ANN_R,"&amp;F562&amp;","&amp;G562&amp;",,,USD)")</f>
        <v>30061.428771495801</v>
      </c>
      <c r="M562" s="1" cm="1">
        <f t="array" ref="M562">_xll.FDS(A562,"FF_TAX_CF(ANN_R,"&amp;F562&amp;","&amp;G562&amp;",,,USD)")</f>
        <v>850.66567599773396</v>
      </c>
      <c r="N562" s="1" cm="1">
        <f t="array" ref="N562">_xll.FDS(A562,"FF_INC_TAX(ANN_R,"&amp;F562&amp;","&amp;G562&amp;",,,USD)")</f>
        <v>717.92200744152103</v>
      </c>
      <c r="O562" s="1" cm="1">
        <f t="array" ref="O562">_xll.FDS(A562,"FF_NET_INC(ANN_R,"&amp;F562&amp;","&amp;G562&amp;")")</f>
        <v>2053</v>
      </c>
      <c r="P562" s="1" cm="1">
        <f t="array" ref="P562">_xll.FDS(A562,"FF_ROA(ANN_R,"&amp;F562&amp;","&amp;G562&amp;")")</f>
        <v>8.0115509941269405</v>
      </c>
      <c r="Q562" cm="1">
        <f t="array" ref="Q562">_xll.FDS(A562,"FF_TAX_RATE(ANN_R,"&amp;F562&amp;","&amp;G562&amp;")")</f>
        <v>23.6516034985423</v>
      </c>
      <c r="R562" t="e" cm="1">
        <f t="array" ref="R562">_xll.FDS(A562,"FF_TAX_REFUND(ANN_R,"&amp;F562&amp;","&amp;G562&amp;",,,,,""D=1"")")</f>
        <v>#N/A</v>
      </c>
      <c r="S562">
        <f t="shared" si="58"/>
        <v>0.26878278186435794</v>
      </c>
      <c r="T562" s="1" cm="1">
        <f t="array" ref="T562">_xll.FDS($A562,"FF_TAX_CF(ANN_R,"&amp;AE562&amp;","&amp;AF562&amp;",,,USD)")</f>
        <v>755.26798725128197</v>
      </c>
      <c r="U562" s="1" cm="1">
        <f t="array" ref="U562">_xll.FDS($A562,"FF_TAX_CF(ANN_R,"&amp;AG562&amp;","&amp;AH562&amp;",,,USD)")</f>
        <v>708.94807720184303</v>
      </c>
      <c r="V562" s="1" cm="1">
        <f t="array" ref="V562">_xll.FDS(A562,"FF_TAX_CF(ANN_R,"&amp;AI562&amp;","&amp;AJ562&amp;",,,USD)")</f>
        <v>752.09430563449905</v>
      </c>
      <c r="W562" s="1" cm="1">
        <f t="array" ref="W562">_xll.FDS(A562,"FF_TAX_CF(ANN_R,"&amp;AK562&amp;","&amp;AL562&amp;",,,USD)")</f>
        <v>792.87838101387001</v>
      </c>
      <c r="X562" s="1" cm="1">
        <f t="array" ref="X562">_xll.FDS(A562,"FF_TAX_CF(ANN_R,"&amp;F562&amp;","&amp;G562&amp;",,,USD)")</f>
        <v>850.66567599773396</v>
      </c>
      <c r="Y562" s="1" cm="1">
        <f t="array" ref="Y562">_xll.FDS($A562,"FF_PTX_INC(ANN_R,"&amp;AE562&amp;","&amp;AF562&amp;",,,USD)")</f>
        <v>2643.4379553794902</v>
      </c>
      <c r="Z562" s="1" cm="1">
        <f t="array" ref="Z562">_xll.FDS($A562,"FF_PTX_INC(ANN_R,"&amp;AG562&amp;","&amp;AH562&amp;",,,USD)")</f>
        <v>2883.5865612030002</v>
      </c>
      <c r="AA562" s="1" cm="1">
        <f t="array" ref="AA562">_xll.FDS(A562,"FF_PTX_INC(ANN_R,"&amp;AI562&amp;","&amp;AJ562&amp;",,,USD)")</f>
        <v>2911.5467387437802</v>
      </c>
      <c r="AB562" s="1" cm="1">
        <f t="array" ref="AB562">_xll.FDS(A562,"FF_PTX_INC(ANN_R,"&amp;AK562&amp;","&amp;AL562&amp;",,,USD)")</f>
        <v>2886.5208752155299</v>
      </c>
      <c r="AC562" s="1" cm="1">
        <f t="array" ref="AC562">_xll.FDS(A562,"FF_PTX_INC(ANN_R,"&amp;F562&amp;","&amp;G562&amp;",,,USD)")</f>
        <v>3035.4052209854099</v>
      </c>
      <c r="AE562" s="6">
        <f t="shared" si="59"/>
        <v>40909</v>
      </c>
      <c r="AF562" s="6">
        <f t="shared" si="60"/>
        <v>41274</v>
      </c>
      <c r="AG562" s="6">
        <f t="shared" si="61"/>
        <v>41275</v>
      </c>
      <c r="AH562" s="6">
        <f t="shared" si="62"/>
        <v>41639</v>
      </c>
      <c r="AI562" s="6">
        <f>DATE(YEAR(F562)+AO562,MONTH(F562),DAY(F562))</f>
        <v>41640</v>
      </c>
      <c r="AJ562" s="6">
        <f>DATE(YEAR(G562)+AO562,MONTH(G562),DAY(G562))</f>
        <v>42004</v>
      </c>
      <c r="AK562" s="6">
        <f>DATE(YEAR(F562)+AP562,MONTH(F562),DAY(F562))</f>
        <v>42005</v>
      </c>
      <c r="AL562" s="6">
        <f>DATE(YEAR(G562)+AP562,MONTH(G562),DAY(G562))</f>
        <v>42369</v>
      </c>
      <c r="AM562" s="8">
        <v>-4</v>
      </c>
      <c r="AN562" s="8">
        <v>-3</v>
      </c>
      <c r="AO562">
        <v>-2</v>
      </c>
      <c r="AP562">
        <v>-1</v>
      </c>
      <c r="AQ562" cm="1">
        <f t="array" ref="AQ562">_xll.FDS(A562,"FF_DEBT_LT(ANN_R,"&amp;F562&amp;","&amp;G562&amp;")")</f>
        <v>3300</v>
      </c>
      <c r="AR562" cm="1">
        <f t="array" ref="AR562">_xll.FDS(A562,"FF_RD_EXP(ANN_R,"&amp;F562&amp;","&amp;G562&amp;")")</f>
        <v>463</v>
      </c>
      <c r="AS562" t="e" cm="1">
        <f t="array" ref="AS562">_xll.FDS(A562,"FF_PTX_INC_FOR(ANN_R,"&amp;F562&amp;","&amp;G562&amp;")")</f>
        <v>#N/A</v>
      </c>
      <c r="AT562" cm="1">
        <f t="array" ref="AT562">_xll.FDS(A562,"FF_MKT_VAL_PUBLIC(ANN_R,"&amp;[1]sample_report!E562&amp;")")</f>
        <v>19351.9184571685</v>
      </c>
    </row>
    <row r="563" spans="1:46" x14ac:dyDescent="0.25">
      <c r="A563" t="s">
        <v>1078</v>
      </c>
      <c r="B563" t="s">
        <v>1079</v>
      </c>
      <c r="C563" t="s">
        <v>950</v>
      </c>
      <c r="D563" t="str" cm="1">
        <f t="array" ref="D563">_xll.FDS(A563,"FF_MAJOR_IND_NAME")</f>
        <v>APPAREL</v>
      </c>
      <c r="E563">
        <v>2020</v>
      </c>
      <c r="F563" s="4">
        <f t="shared" si="56"/>
        <v>43831</v>
      </c>
      <c r="G563" s="4">
        <f t="shared" si="57"/>
        <v>44196</v>
      </c>
      <c r="H563">
        <v>1</v>
      </c>
      <c r="I563" s="1" cm="1">
        <f t="array" ref="I563">_xll.FDS(A563,"FF_PTX_INC(ANN_R,"&amp;F563&amp;","&amp;G563&amp;",,,USD)")</f>
        <v>2264.4452969551098</v>
      </c>
      <c r="J563" s="1" cm="1">
        <f t="array" ref="J563">_xll.FDS(A563,"FF_MKT_VAL(ANN_R,"&amp;F563&amp;","&amp;G563&amp;",,,USD)")</f>
        <v>112576.95223407001</v>
      </c>
      <c r="K563" s="1" cm="1">
        <f t="array" ref="K563">_xll.FDS(A563,"FF_SHLDRS_EQ(ANN_R,"&amp;F563&amp;","&amp;G563&amp;",,,USD)")</f>
        <v>9029.9210748791702</v>
      </c>
      <c r="L563" s="1" cm="1">
        <f t="array" ref="L563">_xll.FDS(A563,"FF_ASSETS(ANN_R,"&amp;F563&amp;","&amp;G563&amp;",,,USD)")</f>
        <v>13520.8388555646</v>
      </c>
      <c r="M563" s="1" t="e" cm="1">
        <f t="array" ref="M563">_xll.FDS(A563,"FF_TAX_CF(ANN_R,"&amp;F563&amp;","&amp;G563&amp;",,,USD)")</f>
        <v>#N/A</v>
      </c>
      <c r="N563" s="1" cm="1">
        <f t="array" ref="N563">_xll.FDS(A563,"FF_INC_TAX(ANN_R,"&amp;F563&amp;","&amp;G563&amp;",,,USD)")</f>
        <v>698.80435311794304</v>
      </c>
      <c r="O563" s="1" cm="1">
        <f t="array" ref="O563">_xll.FDS(A563,"FF_NET_INC(ANN_R,"&amp;F563&amp;","&amp;G563&amp;")")</f>
        <v>1385.4</v>
      </c>
      <c r="P563" s="1" cm="1">
        <f t="array" ref="P563">_xll.FDS(A563,"FF_ROA(ANN_R,"&amp;F563&amp;","&amp;G563&amp;")")</f>
        <v>13.2374018230809</v>
      </c>
      <c r="Q563" cm="1">
        <f t="array" ref="Q563">_xll.FDS(A563,"FF_TAX_RATE(ANN_R,"&amp;F563&amp;","&amp;G563&amp;")")</f>
        <v>30.859846959323399</v>
      </c>
      <c r="R563" t="e" cm="1">
        <f t="array" ref="R563">_xll.FDS(A563,"FF_TAX_REFUND(ANN_R,"&amp;F563&amp;","&amp;G563&amp;",,,,,""D=1"")")</f>
        <v>#N/A</v>
      </c>
      <c r="S563" t="e">
        <f t="shared" si="58"/>
        <v>#N/A</v>
      </c>
      <c r="T563" s="1" cm="1">
        <f t="array" ref="T563">_xll.FDS($A563,"FF_TAX_CF(ANN_R,"&amp;AE563&amp;","&amp;AF563&amp;",,,USD)")</f>
        <v>650.66521537303902</v>
      </c>
      <c r="U563" s="1" cm="1">
        <f t="array" ref="U563">_xll.FDS($A563,"FF_TAX_CF(ANN_R,"&amp;AG563&amp;","&amp;AH563&amp;",,,USD)")</f>
        <v>788.31347452402099</v>
      </c>
      <c r="V563" s="1" t="e" cm="1">
        <f t="array" ref="V563">_xll.FDS(A563,"FF_TAX_CF(ANN_R,"&amp;AI563&amp;","&amp;AJ563&amp;",,,USD)")</f>
        <v>#N/A</v>
      </c>
      <c r="W563" s="1" t="e" cm="1">
        <f t="array" ref="W563">_xll.FDS(A563,"FF_TAX_CF(ANN_R,"&amp;AK563&amp;","&amp;AL563&amp;",,,USD)")</f>
        <v>#N/A</v>
      </c>
      <c r="X563" s="1" t="e" cm="1">
        <f t="array" ref="X563">_xll.FDS(A563,"FF_TAX_CF(ANN_R,"&amp;F563&amp;","&amp;G563&amp;",,,USD)")</f>
        <v>#N/A</v>
      </c>
      <c r="Y563" s="1" cm="1">
        <f t="array" ref="Y563">_xll.FDS($A563,"FF_PTX_INC(ANN_R,"&amp;AE563&amp;","&amp;AF563&amp;",,,USD)")</f>
        <v>1823.89800596237</v>
      </c>
      <c r="Z563" s="1" cm="1">
        <f t="array" ref="Z563">_xll.FDS($A563,"FF_PTX_INC(ANN_R,"&amp;AG563&amp;","&amp;AH563&amp;",,,USD)")</f>
        <v>2131.5707599878301</v>
      </c>
      <c r="AA563" s="1" cm="1">
        <f t="array" ref="AA563">_xll.FDS(A563,"FF_PTX_INC(ANN_R,"&amp;AI563&amp;","&amp;AJ563&amp;",,,USD)")</f>
        <v>2437.5988864421802</v>
      </c>
      <c r="AB563" s="1" cm="1">
        <f t="array" ref="AB563">_xll.FDS(A563,"FF_PTX_INC(ANN_R,"&amp;AK563&amp;","&amp;AL563&amp;",,,USD)")</f>
        <v>2541.0301615476601</v>
      </c>
      <c r="AC563" s="1" cm="1">
        <f t="array" ref="AC563">_xll.FDS(A563,"FF_PTX_INC(ANN_R,"&amp;F563&amp;","&amp;G563&amp;",,,USD)")</f>
        <v>2264.4452969551098</v>
      </c>
      <c r="AE563" s="6">
        <f t="shared" si="59"/>
        <v>42370</v>
      </c>
      <c r="AF563" s="6">
        <f t="shared" si="60"/>
        <v>42735</v>
      </c>
      <c r="AG563" s="6">
        <f t="shared" si="61"/>
        <v>42736</v>
      </c>
      <c r="AH563" s="6">
        <f t="shared" si="62"/>
        <v>43100</v>
      </c>
      <c r="AI563" s="6">
        <f>DATE(YEAR(F563)+AO563,MONTH(F563),DAY(F563))</f>
        <v>43101</v>
      </c>
      <c r="AJ563" s="6">
        <f>DATE(YEAR(G563)+AO563,MONTH(G563),DAY(G563))</f>
        <v>43465</v>
      </c>
      <c r="AK563" s="6">
        <f>DATE(YEAR(F563)+AP563,MONTH(F563),DAY(F563))</f>
        <v>43466</v>
      </c>
      <c r="AL563" s="6">
        <f>DATE(YEAR(G563)+AP563,MONTH(G563),DAY(G563))</f>
        <v>43830</v>
      </c>
      <c r="AM563" s="8">
        <v>-4</v>
      </c>
      <c r="AN563" s="8">
        <v>-3</v>
      </c>
      <c r="AO563">
        <v>-2</v>
      </c>
      <c r="AP563">
        <v>-1</v>
      </c>
      <c r="AQ563" cm="1">
        <f t="array" ref="AQ563">_xll.FDS(A563,"FF_DEBT_LT(ANN_R,"&amp;F563&amp;","&amp;G563&amp;")")</f>
        <v>1465.9</v>
      </c>
      <c r="AR563" t="e" cm="1">
        <f t="array" ref="AR563">_xll.FDS(A563,"FF_RD_EXP(ANN_R,"&amp;F563&amp;","&amp;G563&amp;")")</f>
        <v>#N/A</v>
      </c>
      <c r="AS563" t="e" cm="1">
        <f t="array" ref="AS563">_xll.FDS(A563,"FF_PTX_INC_FOR(ANN_R,"&amp;F563&amp;","&amp;G563&amp;")")</f>
        <v>#N/A</v>
      </c>
      <c r="AT563" cm="1">
        <f t="array" ref="AT563">_xll.FDS(A563,"FF_MKT_VAL_PUBLIC(ANN_R,"&amp;[1]sample_report!E563&amp;")")</f>
        <v>22612.092040592699</v>
      </c>
    </row>
    <row r="564" spans="1:46" hidden="1" x14ac:dyDescent="0.25">
      <c r="A564" t="s">
        <v>1078</v>
      </c>
      <c r="B564" t="s">
        <v>1079</v>
      </c>
      <c r="C564" t="s">
        <v>950</v>
      </c>
      <c r="D564" t="str" cm="1">
        <f t="array" ref="D564">_xll.FDS(A564,"FF_MAJOR_IND_NAME")</f>
        <v>APPAREL</v>
      </c>
      <c r="E564">
        <v>2016</v>
      </c>
      <c r="F564" s="4">
        <f t="shared" si="56"/>
        <v>42370</v>
      </c>
      <c r="G564" s="4">
        <f t="shared" si="57"/>
        <v>42735</v>
      </c>
      <c r="H564">
        <v>1</v>
      </c>
      <c r="I564" s="1" cm="1">
        <f t="array" ref="I564">_xll.FDS(A564,"FF_PTX_INC(ANN_R,"&amp;F564&amp;","&amp;G564&amp;",,,USD)")</f>
        <v>1823.89800596237</v>
      </c>
      <c r="J564" s="1" cm="1">
        <f t="array" ref="J564">_xll.FDS(A564,"FF_MKT_VAL(ANN_R,"&amp;F564&amp;","&amp;G564&amp;",,,USD)")</f>
        <v>42982.119310505303</v>
      </c>
      <c r="K564" s="1" cm="1">
        <f t="array" ref="K564">_xll.FDS(A564,"FF_SHLDRS_EQ(ANN_R,"&amp;F564&amp;","&amp;G564&amp;",,,USD)")</f>
        <v>4622.5471995353701</v>
      </c>
      <c r="L564" s="1" cm="1">
        <f t="array" ref="L564">_xll.FDS(A564,"FF_ASSETS(ANN_R,"&amp;F564&amp;","&amp;G564&amp;",,,USD)")</f>
        <v>6327.12861905098</v>
      </c>
      <c r="M564" s="1" cm="1">
        <f t="array" ref="M564">_xll.FDS(A564,"FF_TAX_CF(ANN_R,"&amp;F564&amp;","&amp;G564&amp;",,,USD)")</f>
        <v>650.66521537303902</v>
      </c>
      <c r="N564" s="1" cm="1">
        <f t="array" ref="N564">_xll.FDS(A564,"FF_INC_TAX(ANN_R,"&amp;F564&amp;","&amp;G564&amp;",,,USD)")</f>
        <v>614.49256569147099</v>
      </c>
      <c r="O564" s="1" cm="1">
        <f t="array" ref="O564">_xll.FDS(A564,"FF_NET_INC(ANN_R,"&amp;F564&amp;","&amp;G564&amp;")")</f>
        <v>1100.3</v>
      </c>
      <c r="P564" s="1" cm="1">
        <f t="array" ref="P564">_xll.FDS(A564,"FF_ROA(ANN_R,"&amp;F564&amp;","&amp;G564&amp;")")</f>
        <v>19.672277696825599</v>
      </c>
      <c r="Q564" cm="1">
        <f t="array" ref="Q564">_xll.FDS(A564,"FF_TAX_RATE(ANN_R,"&amp;F564&amp;","&amp;G564&amp;")")</f>
        <v>33.691169335274097</v>
      </c>
      <c r="R564" t="e" cm="1">
        <f t="array" ref="R564">_xll.FDS(A564,"FF_TAX_REFUND(ANN_R,"&amp;F564&amp;","&amp;G564&amp;",,,,,""D=1"")")</f>
        <v>#N/A</v>
      </c>
      <c r="S564">
        <f t="shared" si="58"/>
        <v>0.36167862658057887</v>
      </c>
      <c r="T564" s="1" cm="1">
        <f t="array" ref="T564">_xll.FDS($A564,"FF_TAX_CF(ANN_R,"&amp;AE564&amp;","&amp;AF564&amp;",,,USD)")</f>
        <v>461.50984323024699</v>
      </c>
      <c r="U564" s="1" cm="1">
        <f t="array" ref="U564">_xll.FDS($A564,"FF_TAX_CF(ANN_R,"&amp;AG564&amp;","&amp;AH564&amp;",,,USD)")</f>
        <v>630.48584618568395</v>
      </c>
      <c r="V564" s="1" cm="1">
        <f t="array" ref="V564">_xll.FDS(A564,"FF_TAX_CF(ANN_R,"&amp;AI564&amp;","&amp;AJ564&amp;",,,USD)")</f>
        <v>577.79943480491602</v>
      </c>
      <c r="W564" s="1" cm="1">
        <f t="array" ref="W564">_xll.FDS(A564,"FF_TAX_CF(ANN_R,"&amp;AK564&amp;","&amp;AL564&amp;",,,USD)")</f>
        <v>634.96805729866003</v>
      </c>
      <c r="X564" s="1" cm="1">
        <f t="array" ref="X564">_xll.FDS(A564,"FF_TAX_CF(ANN_R,"&amp;F564&amp;","&amp;G564&amp;",,,USD)")</f>
        <v>650.66521537303902</v>
      </c>
      <c r="Y564" s="1" cm="1">
        <f t="array" ref="Y564">_xll.FDS($A564,"FF_PTX_INC(ANN_R,"&amp;AE564&amp;","&amp;AF564&amp;",,,USD)")</f>
        <v>1412.9163026809699</v>
      </c>
      <c r="Z564" s="1" cm="1">
        <f t="array" ref="Z564">_xll.FDS($A564,"FF_PTX_INC(ANN_R,"&amp;AG564&amp;","&amp;AH564&amp;",,,USD)")</f>
        <v>1585.9726086616499</v>
      </c>
      <c r="AA564" s="1" cm="1">
        <f t="array" ref="AA564">_xll.FDS(A564,"FF_PTX_INC(ANN_R,"&amp;AI564&amp;","&amp;AJ564&amp;",,,USD)")</f>
        <v>1690.6867759466199</v>
      </c>
      <c r="AB564" s="1" cm="1">
        <f t="array" ref="AB564">_xll.FDS(A564,"FF_PTX_INC(ANN_R,"&amp;AK564&amp;","&amp;AL564&amp;",,,USD)")</f>
        <v>1657.9475069284399</v>
      </c>
      <c r="AC564" s="1" cm="1">
        <f t="array" ref="AC564">_xll.FDS(A564,"FF_PTX_INC(ANN_R,"&amp;F564&amp;","&amp;G564&amp;",,,USD)")</f>
        <v>1823.89800596237</v>
      </c>
      <c r="AE564" s="6">
        <f t="shared" si="59"/>
        <v>40909</v>
      </c>
      <c r="AF564" s="6">
        <f t="shared" si="60"/>
        <v>41274</v>
      </c>
      <c r="AG564" s="6">
        <f t="shared" si="61"/>
        <v>41275</v>
      </c>
      <c r="AH564" s="6">
        <f t="shared" si="62"/>
        <v>41639</v>
      </c>
      <c r="AI564" s="6">
        <f>DATE(YEAR(F564)+AO564,MONTH(F564),DAY(F564))</f>
        <v>41640</v>
      </c>
      <c r="AJ564" s="6">
        <f>DATE(YEAR(G564)+AO564,MONTH(G564),DAY(G564))</f>
        <v>42004</v>
      </c>
      <c r="AK564" s="6">
        <f>DATE(YEAR(F564)+AP564,MONTH(F564),DAY(F564))</f>
        <v>42005</v>
      </c>
      <c r="AL564" s="6">
        <f>DATE(YEAR(G564)+AP564,MONTH(G564),DAY(G564))</f>
        <v>42369</v>
      </c>
      <c r="AM564" s="8">
        <v>-4</v>
      </c>
      <c r="AN564" s="8">
        <v>-3</v>
      </c>
      <c r="AO564">
        <v>-2</v>
      </c>
      <c r="AP564">
        <v>-1</v>
      </c>
      <c r="AQ564" cm="1">
        <f t="array" ref="AQ564">_xll.FDS(A564,"FF_DEBT_LT(ANN_R,"&amp;F564&amp;","&amp;G564&amp;")")</f>
        <v>20.8</v>
      </c>
      <c r="AR564" t="e" cm="1">
        <f t="array" ref="AR564">_xll.FDS(A564,"FF_RD_EXP(ANN_R,"&amp;F564&amp;","&amp;G564&amp;")")</f>
        <v>#N/A</v>
      </c>
      <c r="AS564" t="e" cm="1">
        <f t="array" ref="AS564">_xll.FDS(A564,"FF_PTX_INC_FOR(ANN_R,"&amp;F564&amp;","&amp;G564&amp;")")</f>
        <v>#N/A</v>
      </c>
      <c r="AT564" cm="1">
        <f t="array" ref="AT564">_xll.FDS(A564,"FF_MKT_VAL_PUBLIC(ANN_R,"&amp;[1]sample_report!E564&amp;")")</f>
        <v>5256.51266409048</v>
      </c>
    </row>
    <row r="565" spans="1:46" hidden="1" x14ac:dyDescent="0.25">
      <c r="A565" t="s">
        <v>804</v>
      </c>
      <c r="B565" t="s">
        <v>805</v>
      </c>
      <c r="C565" t="s">
        <v>502</v>
      </c>
      <c r="D565" t="str" cm="1">
        <f t="array" ref="D565">_xll.FDS(A565,"FF_MAJOR_IND_NAME")</f>
        <v>OIL, GAS, COAL &amp; RELATED SERVICES</v>
      </c>
      <c r="E565">
        <v>2020</v>
      </c>
      <c r="F565" s="4">
        <f t="shared" si="56"/>
        <v>43831</v>
      </c>
      <c r="G565" s="4">
        <f t="shared" si="57"/>
        <v>44196</v>
      </c>
      <c r="H565">
        <v>1</v>
      </c>
      <c r="I565" s="1" cm="1">
        <f t="array" ref="I565">_xll.FDS(A565,"FF_PTX_INC(ANN_R,"&amp;F565&amp;","&amp;G565&amp;",,,USD)")</f>
        <v>-2850</v>
      </c>
      <c r="J565" s="1" cm="1">
        <f t="array" ref="J565">_xll.FDS(A565,"FF_MKT_VAL(ANN_R,"&amp;F565&amp;","&amp;G565&amp;",,,USD)")</f>
        <v>16205.47905668</v>
      </c>
      <c r="K565" s="1" cm="1">
        <f t="array" ref="K565">_xll.FDS(A565,"FF_SHLDRS_EQ(ANN_R,"&amp;F565&amp;","&amp;G565&amp;",,,USD)")</f>
        <v>5366</v>
      </c>
      <c r="L565" s="1" cm="1">
        <f t="array" ref="L565">_xll.FDS(A565,"FF_ASSETS(ANN_R,"&amp;F565&amp;","&amp;G565&amp;",,,USD)")</f>
        <v>18821</v>
      </c>
      <c r="M565" s="1" cm="1">
        <f t="array" ref="M565">_xll.FDS(A565,"FF_TAX_CF(ANN_R,"&amp;F565&amp;","&amp;G565&amp;",,,USD)")</f>
        <v>64</v>
      </c>
      <c r="N565" s="1" cm="1">
        <f t="array" ref="N565">_xll.FDS(A565,"FF_INC_TAX(ANN_R,"&amp;F565&amp;","&amp;G565&amp;",,,USD)")</f>
        <v>-11</v>
      </c>
      <c r="O565" s="1" cm="1">
        <f t="array" ref="O565">_xll.FDS(A565,"FF_NET_INC(ANN_R,"&amp;F565&amp;","&amp;G565&amp;")")</f>
        <v>-3093</v>
      </c>
      <c r="P565" s="1" cm="1">
        <f t="array" ref="P565">_xll.FDS(A565,"FF_ROA(ANN_R,"&amp;F565&amp;","&amp;G565&amp;")")</f>
        <v>-15.235327438859199</v>
      </c>
      <c r="Q565" t="e" cm="1">
        <f t="array" ref="Q565">_xll.FDS(A565,"FF_TAX_RATE(ANN_R,"&amp;F565&amp;","&amp;G565&amp;")")</f>
        <v>#N/A</v>
      </c>
      <c r="R565" t="e" cm="1">
        <f t="array" ref="R565">_xll.FDS(A565,"FF_TAX_REFUND(ANN_R,"&amp;F565&amp;","&amp;G565&amp;",,,,,""D=1"")")</f>
        <v>#N/A</v>
      </c>
      <c r="S565">
        <f t="shared" si="58"/>
        <v>-8.4876671372809562E-2</v>
      </c>
      <c r="T565" s="1" cm="1">
        <f t="array" ref="T565">_xll.FDS($A565,"FF_TAX_CF(ANN_R,"&amp;AE565&amp;","&amp;AF565&amp;",,,USD)")</f>
        <v>-132</v>
      </c>
      <c r="U565" s="1" cm="1">
        <f t="array" ref="U565">_xll.FDS($A565,"FF_TAX_CF(ANN_R,"&amp;AG565&amp;","&amp;AH565&amp;",,,USD)")</f>
        <v>210</v>
      </c>
      <c r="V565" s="1" cm="1">
        <f t="array" ref="V565">_xll.FDS(A565,"FF_TAX_CF(ANN_R,"&amp;AI565&amp;","&amp;AJ565&amp;",,,USD)")</f>
        <v>463</v>
      </c>
      <c r="W565" s="1" cm="1">
        <f t="array" ref="W565">_xll.FDS(A565,"FF_TAX_CF(ANN_R,"&amp;AK565&amp;","&amp;AL565&amp;",,,USD)")</f>
        <v>417</v>
      </c>
      <c r="X565" s="1" cm="1">
        <f t="array" ref="X565">_xll.FDS(A565,"FF_TAX_CF(ANN_R,"&amp;F565&amp;","&amp;G565&amp;",,,USD)")</f>
        <v>64</v>
      </c>
      <c r="Y565" s="1" cm="1">
        <f t="array" ref="Y565">_xll.FDS($A565,"FF_PTX_INC(ANN_R,"&amp;AE565&amp;","&amp;AF565&amp;",,,USD)")</f>
        <v>-3854</v>
      </c>
      <c r="Z565" s="1" cm="1">
        <f t="array" ref="Z565">_xll.FDS($A565,"FF_PTX_INC(ANN_R,"&amp;AG565&amp;","&amp;AH565&amp;",,,USD)")</f>
        <v>-5778</v>
      </c>
      <c r="AA565" s="1" cm="1">
        <f t="array" ref="AA565">_xll.FDS(A565,"FF_PTX_INC(ANN_R,"&amp;AI565&amp;","&amp;AJ565&amp;",,,USD)")</f>
        <v>220</v>
      </c>
      <c r="AB565" s="1" cm="1">
        <f t="array" ref="AB565">_xll.FDS(A565,"FF_PTX_INC(ANN_R,"&amp;AK565&amp;","&amp;AL565&amp;",,,USD)")</f>
        <v>221</v>
      </c>
      <c r="AC565" s="1" cm="1">
        <f t="array" ref="AC565">_xll.FDS(A565,"FF_PTX_INC(ANN_R,"&amp;F565&amp;","&amp;G565&amp;",,,USD)")</f>
        <v>-2850</v>
      </c>
      <c r="AE565" s="6">
        <f t="shared" si="59"/>
        <v>42370</v>
      </c>
      <c r="AF565" s="6">
        <f t="shared" si="60"/>
        <v>42735</v>
      </c>
      <c r="AG565" s="6">
        <f t="shared" si="61"/>
        <v>42736</v>
      </c>
      <c r="AH565" s="6">
        <f t="shared" si="62"/>
        <v>43100</v>
      </c>
      <c r="AI565" s="6">
        <f>DATE(YEAR(F565)+AO565,MONTH(F565),DAY(F565))</f>
        <v>43101</v>
      </c>
      <c r="AJ565" s="6">
        <f>DATE(YEAR(G565)+AO565,MONTH(G565),DAY(G565))</f>
        <v>43465</v>
      </c>
      <c r="AK565" s="6">
        <f>DATE(YEAR(F565)+AP565,MONTH(F565),DAY(F565))</f>
        <v>43466</v>
      </c>
      <c r="AL565" s="6">
        <f>DATE(YEAR(G565)+AP565,MONTH(G565),DAY(G565))</f>
        <v>43830</v>
      </c>
      <c r="AM565" s="8">
        <v>-4</v>
      </c>
      <c r="AN565" s="8">
        <v>-3</v>
      </c>
      <c r="AO565">
        <v>-2</v>
      </c>
      <c r="AP565">
        <v>-1</v>
      </c>
      <c r="AQ565" cm="1">
        <f t="array" ref="AQ565">_xll.FDS(A565,"FF_DEBT_LT(ANN_R,"&amp;F565&amp;","&amp;G565&amp;")")</f>
        <v>8984</v>
      </c>
      <c r="AR565" t="e" cm="1">
        <f t="array" ref="AR565">_xll.FDS(A565,"FF_RD_EXP(ANN_R,"&amp;F565&amp;","&amp;G565&amp;")")</f>
        <v>#N/A</v>
      </c>
      <c r="AS565" cm="1">
        <f t="array" ref="AS565">_xll.FDS(A565,"FF_PTX_INC_FOR(ANN_R,"&amp;F565&amp;","&amp;G565&amp;")")</f>
        <v>-1341</v>
      </c>
      <c r="AT565" cm="1">
        <f t="array" ref="AT565">_xll.FDS(A565,"FF_MKT_VAL_PUBLIC(ANN_R,"&amp;[1]sample_report!E565&amp;")")</f>
        <v>14391.372909158999</v>
      </c>
    </row>
    <row r="566" spans="1:46" hidden="1" x14ac:dyDescent="0.25">
      <c r="A566" t="s">
        <v>804</v>
      </c>
      <c r="B566" t="s">
        <v>805</v>
      </c>
      <c r="C566" t="s">
        <v>502</v>
      </c>
      <c r="D566" t="str" cm="1">
        <f t="array" ref="D566">_xll.FDS(A566,"FF_MAJOR_IND_NAME")</f>
        <v>OIL, GAS, COAL &amp; RELATED SERVICES</v>
      </c>
      <c r="E566">
        <v>2016</v>
      </c>
      <c r="F566" s="4">
        <f t="shared" si="56"/>
        <v>42370</v>
      </c>
      <c r="G566" s="4">
        <f t="shared" si="57"/>
        <v>42735</v>
      </c>
      <c r="H566">
        <v>1</v>
      </c>
      <c r="I566" s="1" cm="1">
        <f t="array" ref="I566">_xll.FDS(A566,"FF_PTX_INC(ANN_R,"&amp;F566&amp;","&amp;G566&amp;",,,USD)")</f>
        <v>-3854</v>
      </c>
      <c r="J566" s="1" cm="1">
        <f t="array" ref="J566">_xll.FDS(A566,"FF_MKT_VAL(ANN_R,"&amp;F566&amp;","&amp;G566&amp;",,,USD)")</f>
        <v>19716.230127999999</v>
      </c>
      <c r="K566" s="1" cm="1">
        <f t="array" ref="K566">_xll.FDS(A566,"FF_SHLDRS_EQ(ANN_R,"&amp;F566&amp;","&amp;G566&amp;",,,USD)")</f>
        <v>14534</v>
      </c>
      <c r="L566" s="1" cm="1">
        <f t="array" ref="L566">_xll.FDS(A566,"FF_ASSETS(ANN_R,"&amp;F566&amp;","&amp;G566&amp;",,,USD)")</f>
        <v>28621</v>
      </c>
      <c r="M566" s="1" cm="1">
        <f t="array" ref="M566">_xll.FDS(A566,"FF_TAX_CF(ANN_R,"&amp;F566&amp;","&amp;G566&amp;",,,USD)")</f>
        <v>-132</v>
      </c>
      <c r="N566" s="1" cm="1">
        <f t="array" ref="N566">_xll.FDS(A566,"FF_INC_TAX(ANN_R,"&amp;F566&amp;","&amp;G566&amp;",,,USD)")</f>
        <v>2222</v>
      </c>
      <c r="O566" s="1" cm="1">
        <f t="array" ref="O566">_xll.FDS(A566,"FF_NET_INC(ANN_R,"&amp;F566&amp;","&amp;G566&amp;")")</f>
        <v>-6132</v>
      </c>
      <c r="P566" s="1" cm="1">
        <f t="array" ref="P566">_xll.FDS(A566,"FF_ROA(ANN_R,"&amp;F566&amp;","&amp;G566&amp;")")</f>
        <v>-19.535506069005098</v>
      </c>
      <c r="Q566" t="e" cm="1">
        <f t="array" ref="Q566">_xll.FDS(A566,"FF_TAX_RATE(ANN_R,"&amp;F566&amp;","&amp;G566&amp;")")</f>
        <v>#N/A</v>
      </c>
      <c r="R566" t="e" cm="1">
        <f t="array" ref="R566">_xll.FDS(A566,"FF_TAX_REFUND(ANN_R,"&amp;F566&amp;","&amp;G566&amp;",,,,,""D=1"")")</f>
        <v>#N/A</v>
      </c>
      <c r="S566">
        <f t="shared" si="58"/>
        <v>1.5474266269672481</v>
      </c>
      <c r="T566" s="1" cm="1">
        <f t="array" ref="T566">_xll.FDS($A566,"FF_TAX_CF(ANN_R,"&amp;AE566&amp;","&amp;AF566&amp;",,,USD)")</f>
        <v>1822</v>
      </c>
      <c r="U566" s="1" cm="1">
        <f t="array" ref="U566">_xll.FDS($A566,"FF_TAX_CF(ANN_R,"&amp;AG566&amp;","&amp;AH566&amp;",,,USD)")</f>
        <v>1353</v>
      </c>
      <c r="V566" s="1" cm="1">
        <f t="array" ref="V566">_xll.FDS(A566,"FF_TAX_CF(ANN_R,"&amp;AI566&amp;","&amp;AJ566&amp;",,,USD)")</f>
        <v>455</v>
      </c>
      <c r="W566" s="1" cm="1">
        <f t="array" ref="W566">_xll.FDS(A566,"FF_TAX_CF(ANN_R,"&amp;AK566&amp;","&amp;AL566&amp;",,,USD)")</f>
        <v>140</v>
      </c>
      <c r="X566" s="1" cm="1">
        <f t="array" ref="X566">_xll.FDS(A566,"FF_TAX_CF(ANN_R,"&amp;F566&amp;","&amp;G566&amp;",,,USD)")</f>
        <v>-132</v>
      </c>
      <c r="Y566" s="1" cm="1">
        <f t="array" ref="Y566">_xll.FDS($A566,"FF_PTX_INC(ANN_R,"&amp;AE566&amp;","&amp;AF566&amp;",,,USD)")</f>
        <v>3426</v>
      </c>
      <c r="Z566" s="1" cm="1">
        <f t="array" ref="Z566">_xll.FDS($A566,"FF_PTX_INC(ANN_R,"&amp;AG566&amp;","&amp;AH566&amp;",,,USD)")</f>
        <v>4601</v>
      </c>
      <c r="AA566" s="1" cm="1">
        <f t="array" ref="AA566">_xll.FDS(A566,"FF_PTX_INC(ANN_R,"&amp;AI566&amp;","&amp;AJ566&amp;",,,USD)")</f>
        <v>2436</v>
      </c>
      <c r="AB566" s="1" cm="1">
        <f t="array" ref="AB566">_xll.FDS(A566,"FF_PTX_INC(ANN_R,"&amp;AK566&amp;","&amp;AL566&amp;",,,USD)")</f>
        <v>-4258</v>
      </c>
      <c r="AC566" s="1" cm="1">
        <f t="array" ref="AC566">_xll.FDS(A566,"FF_PTX_INC(ANN_R,"&amp;F566&amp;","&amp;G566&amp;",,,USD)")</f>
        <v>-3854</v>
      </c>
      <c r="AE566" s="6">
        <f t="shared" si="59"/>
        <v>40909</v>
      </c>
      <c r="AF566" s="6">
        <f t="shared" si="60"/>
        <v>41274</v>
      </c>
      <c r="AG566" s="6">
        <f t="shared" si="61"/>
        <v>41275</v>
      </c>
      <c r="AH566" s="6">
        <f t="shared" si="62"/>
        <v>41639</v>
      </c>
      <c r="AI566" s="6">
        <f>DATE(YEAR(F566)+AO566,MONTH(F566),DAY(F566))</f>
        <v>41640</v>
      </c>
      <c r="AJ566" s="6">
        <f>DATE(YEAR(G566)+AO566,MONTH(G566),DAY(G566))</f>
        <v>42004</v>
      </c>
      <c r="AK566" s="6">
        <f>DATE(YEAR(F566)+AP566,MONTH(F566),DAY(F566))</f>
        <v>42005</v>
      </c>
      <c r="AL566" s="6">
        <f>DATE(YEAR(G566)+AP566,MONTH(G566),DAY(G566))</f>
        <v>42369</v>
      </c>
      <c r="AM566" s="8">
        <v>-4</v>
      </c>
      <c r="AN566" s="8">
        <v>-3</v>
      </c>
      <c r="AO566">
        <v>-2</v>
      </c>
      <c r="AP566">
        <v>-1</v>
      </c>
      <c r="AQ566" cm="1">
        <f t="array" ref="AQ566">_xll.FDS(A566,"FF_DEBT_LT(ANN_R,"&amp;F566&amp;","&amp;G566&amp;")")</f>
        <v>6694</v>
      </c>
      <c r="AR566" t="e" cm="1">
        <f t="array" ref="AR566">_xll.FDS(A566,"FF_RD_EXP(ANN_R,"&amp;F566&amp;","&amp;G566&amp;")")</f>
        <v>#N/A</v>
      </c>
      <c r="AS566" t="e" cm="1">
        <f t="array" ref="AS566">_xll.FDS(A566,"FF_PTX_INC_FOR(ANN_R,"&amp;F566&amp;","&amp;G566&amp;")")</f>
        <v>#N/A</v>
      </c>
      <c r="AT566" cm="1">
        <f t="array" ref="AT566">_xll.FDS(A566,"FF_MKT_VAL_PUBLIC(ANN_R,"&amp;[1]sample_report!E566&amp;")")</f>
        <v>17462.112969925998</v>
      </c>
    </row>
    <row r="567" spans="1:46" hidden="1" x14ac:dyDescent="0.25">
      <c r="A567" t="s">
        <v>1162</v>
      </c>
      <c r="B567" t="s">
        <v>1163</v>
      </c>
      <c r="C567" t="s">
        <v>1061</v>
      </c>
      <c r="D567" t="str" cm="1">
        <f t="array" ref="D567">_xll.FDS(A567,"FF_MAJOR_IND_NAME")</f>
        <v>ELECTRONICS</v>
      </c>
      <c r="E567">
        <v>2020</v>
      </c>
      <c r="F567" s="4">
        <f t="shared" si="56"/>
        <v>43831</v>
      </c>
      <c r="G567" s="4">
        <f t="shared" si="57"/>
        <v>44196</v>
      </c>
      <c r="H567">
        <v>1</v>
      </c>
      <c r="I567" s="1" cm="1">
        <f t="array" ref="I567">_xll.FDS(A567,"FF_PTX_INC(ANN_R,"&amp;F567&amp;","&amp;G567&amp;",,,USD)")</f>
        <v>865.92461814573505</v>
      </c>
      <c r="J567" s="1" cm="1">
        <f t="array" ref="J567">_xll.FDS(A567,"FF_MKT_VAL(ANN_R,"&amp;F567&amp;","&amp;G567&amp;",,,USD)")</f>
        <v>33498.148952382398</v>
      </c>
      <c r="K567" s="1" cm="1">
        <f t="array" ref="K567">_xll.FDS(A567,"FF_SHLDRS_EQ(ANN_R,"&amp;F567&amp;","&amp;G567&amp;",,,USD)")</f>
        <v>7261.5246096651799</v>
      </c>
      <c r="L567" s="1" cm="1">
        <f t="array" ref="L567">_xll.FDS(A567,"FF_ASSETS(ANN_R,"&amp;F567&amp;","&amp;G567&amp;",,,USD)")</f>
        <v>13096.3899056434</v>
      </c>
      <c r="M567" s="1" cm="1">
        <f t="array" ref="M567">_xll.FDS(A567,"FF_TAX_CF(ANN_R,"&amp;F567&amp;","&amp;G567&amp;",,,USD)")</f>
        <v>186.04383581014201</v>
      </c>
      <c r="N567" s="1" cm="1">
        <f t="array" ref="N567">_xll.FDS(A567,"FF_INC_TAX(ANN_R,"&amp;F567&amp;","&amp;G567&amp;",,,USD)")</f>
        <v>153.78255790924101</v>
      </c>
      <c r="O567" s="1" cm="1">
        <f t="array" ref="O567">_xll.FDS(A567,"FF_NET_INC(ANN_R,"&amp;F567&amp;","&amp;G567&amp;")")</f>
        <v>6485.82844008752</v>
      </c>
      <c r="P567" s="1" cm="1">
        <f t="array" ref="P567">_xll.FDS(A567,"FF_ROA(ANN_R,"&amp;F567&amp;","&amp;G567&amp;")")</f>
        <v>5.9246591252596197</v>
      </c>
      <c r="Q567" cm="1">
        <f t="array" ref="Q567">_xll.FDS(A567,"FF_TAX_RATE(ANN_R,"&amp;F567&amp;","&amp;G567&amp;")")</f>
        <v>17.7593470247499</v>
      </c>
      <c r="R567" t="e" cm="1">
        <f t="array" ref="R567">_xll.FDS(A567,"FF_TAX_REFUND(ANN_R,"&amp;F567&amp;","&amp;G567&amp;",,,,,""D=1"")")</f>
        <v>#N/A</v>
      </c>
      <c r="S567">
        <f t="shared" si="58"/>
        <v>0.17524728524809055</v>
      </c>
      <c r="T567" s="1" cm="1">
        <f t="array" ref="T567">_xll.FDS($A567,"FF_TAX_CF(ANN_R,"&amp;AE567&amp;","&amp;AF567&amp;",,,USD)")</f>
        <v>101.880763154905</v>
      </c>
      <c r="U567" s="1" cm="1">
        <f t="array" ref="U567">_xll.FDS($A567,"FF_TAX_CF(ANN_R,"&amp;AG567&amp;","&amp;AH567&amp;",,,USD)")</f>
        <v>129.48688378473599</v>
      </c>
      <c r="V567" s="1" cm="1">
        <f t="array" ref="V567">_xll.FDS(A567,"FF_TAX_CF(ANN_R,"&amp;AI567&amp;","&amp;AJ567&amp;",,,USD)")</f>
        <v>180.85563480296199</v>
      </c>
      <c r="W567" s="1" cm="1">
        <f t="array" ref="W567">_xll.FDS(A567,"FF_TAX_CF(ANN_R,"&amp;AK567&amp;","&amp;AL567&amp;",,,USD)")</f>
        <v>193.85387184421401</v>
      </c>
      <c r="X567" s="1" cm="1">
        <f t="array" ref="X567">_xll.FDS(A567,"FF_TAX_CF(ANN_R,"&amp;F567&amp;","&amp;G567&amp;",,,USD)")</f>
        <v>186.04383581014201</v>
      </c>
      <c r="Y567" s="1" cm="1">
        <f t="array" ref="Y567">_xll.FDS($A567,"FF_PTX_INC(ANN_R,"&amp;AE567&amp;","&amp;AF567&amp;",,,USD)")</f>
        <v>789.71418910191903</v>
      </c>
      <c r="Z567" s="1" cm="1">
        <f t="array" ref="Z567">_xll.FDS($A567,"FF_PTX_INC(ANN_R,"&amp;AG567&amp;","&amp;AH567&amp;",,,USD)")</f>
        <v>831.28774694556398</v>
      </c>
      <c r="AA567" s="1" cm="1">
        <f t="array" ref="AA567">_xll.FDS(A567,"FF_PTX_INC(ANN_R,"&amp;AI567&amp;","&amp;AJ567&amp;",,,USD)")</f>
        <v>1064.6061633802501</v>
      </c>
      <c r="AB567" s="1" cm="1">
        <f t="array" ref="AB567">_xll.FDS(A567,"FF_PTX_INC(ANN_R,"&amp;AK567&amp;","&amp;AL567&amp;",,,USD)")</f>
        <v>968.48588514317396</v>
      </c>
      <c r="AC567" s="1" cm="1">
        <f t="array" ref="AC567">_xll.FDS(A567,"FF_PTX_INC(ANN_R,"&amp;F567&amp;","&amp;G567&amp;",,,USD)")</f>
        <v>865.92461814573505</v>
      </c>
      <c r="AE567" s="6">
        <f t="shared" si="59"/>
        <v>42370</v>
      </c>
      <c r="AF567" s="6">
        <f t="shared" si="60"/>
        <v>42735</v>
      </c>
      <c r="AG567" s="6">
        <f t="shared" si="61"/>
        <v>42736</v>
      </c>
      <c r="AH567" s="6">
        <f t="shared" si="62"/>
        <v>43100</v>
      </c>
      <c r="AI567" s="6">
        <f>DATE(YEAR(F567)+AO567,MONTH(F567),DAY(F567))</f>
        <v>43101</v>
      </c>
      <c r="AJ567" s="6">
        <f>DATE(YEAR(G567)+AO567,MONTH(G567),DAY(G567))</f>
        <v>43465</v>
      </c>
      <c r="AK567" s="6">
        <f>DATE(YEAR(F567)+AP567,MONTH(F567),DAY(F567))</f>
        <v>43466</v>
      </c>
      <c r="AL567" s="6">
        <f>DATE(YEAR(G567)+AP567,MONTH(G567),DAY(G567))</f>
        <v>43830</v>
      </c>
      <c r="AM567" s="8">
        <v>-4</v>
      </c>
      <c r="AN567" s="8">
        <v>-3</v>
      </c>
      <c r="AO567">
        <v>-2</v>
      </c>
      <c r="AP567">
        <v>-1</v>
      </c>
      <c r="AQ567" cm="1">
        <f t="array" ref="AQ567">_xll.FDS(A567,"FF_DEBT_LT(ANN_R,"&amp;F567&amp;","&amp;G567&amp;")")</f>
        <v>21593.1476257672</v>
      </c>
      <c r="AR567" cm="1">
        <f t="array" ref="AR567">_xll.FDS(A567,"FF_RD_EXP(ANN_R,"&amp;F567&amp;","&amp;G567&amp;")")</f>
        <v>4345.2217392658804</v>
      </c>
      <c r="AS567" t="e" cm="1">
        <f t="array" ref="AS567">_xll.FDS(A567,"FF_PTX_INC_FOR(ANN_R,"&amp;F567&amp;","&amp;G567&amp;")")</f>
        <v>#N/A</v>
      </c>
      <c r="AT567" cm="1">
        <f t="array" ref="AT567">_xll.FDS(A567,"FF_MKT_VAL_PUBLIC(ANN_R,"&amp;[1]sample_report!E567&amp;")")</f>
        <v>203589.055864947</v>
      </c>
    </row>
    <row r="568" spans="1:46" hidden="1" x14ac:dyDescent="0.25">
      <c r="A568" t="s">
        <v>1162</v>
      </c>
      <c r="B568" t="s">
        <v>1163</v>
      </c>
      <c r="C568" t="s">
        <v>1061</v>
      </c>
      <c r="D568" t="str" cm="1">
        <f t="array" ref="D568">_xll.FDS(A568,"FF_MAJOR_IND_NAME")</f>
        <v>ELECTRONICS</v>
      </c>
      <c r="E568">
        <v>2016</v>
      </c>
      <c r="F568" s="4">
        <f t="shared" si="56"/>
        <v>42370</v>
      </c>
      <c r="G568" s="4">
        <f t="shared" si="57"/>
        <v>42735</v>
      </c>
      <c r="H568" s="5">
        <v>1</v>
      </c>
      <c r="I568" s="1" cm="1">
        <f t="array" ref="I568">_xll.FDS(A568,"FF_PTX_INC(ANN_R,"&amp;F568&amp;","&amp;G568&amp;",,,USD)")</f>
        <v>789.71418910191903</v>
      </c>
      <c r="J568" s="1" cm="1">
        <f t="array" ref="J568">_xll.FDS(A568,"FF_MKT_VAL(ANN_R,"&amp;F568&amp;","&amp;G568&amp;",,,USD)")</f>
        <v>12914.629122475701</v>
      </c>
      <c r="K568" s="1" cm="1">
        <f t="array" ref="K568">_xll.FDS(A568,"FF_SHLDRS_EQ(ANN_R,"&amp;F568&amp;","&amp;G568&amp;",,,USD)")</f>
        <v>4827.3796767706099</v>
      </c>
      <c r="L568" s="1" cm="1">
        <f t="array" ref="L568">_xll.FDS(A568,"FF_ASSETS(ANN_R,"&amp;F568&amp;","&amp;G568&amp;",,,USD)")</f>
        <v>8347.3967619145005</v>
      </c>
      <c r="M568" s="1" cm="1">
        <f t="array" ref="M568">_xll.FDS(A568,"FF_TAX_CF(ANN_R,"&amp;F568&amp;","&amp;G568&amp;",,,USD)")</f>
        <v>101.880763154905</v>
      </c>
      <c r="N568" s="1" cm="1">
        <f t="array" ref="N568">_xll.FDS(A568,"FF_INC_TAX(ANN_R,"&amp;F568&amp;","&amp;G568&amp;",,,USD)")</f>
        <v>150.11096156482799</v>
      </c>
      <c r="O568" s="1" cm="1">
        <f t="array" ref="O568">_xll.FDS(A568,"FF_NET_INC(ANN_R,"&amp;F568&amp;","&amp;G568&amp;")")</f>
        <v>5429.7370167880099</v>
      </c>
      <c r="P568" s="1" cm="1">
        <f t="array" ref="P568">_xll.FDS(A568,"FF_ROA(ANN_R,"&amp;F568&amp;","&amp;G568&amp;")")</f>
        <v>7.5466926178425604</v>
      </c>
      <c r="Q568" cm="1">
        <f t="array" ref="Q568">_xll.FDS(A568,"FF_TAX_RATE(ANN_R,"&amp;F568&amp;","&amp;G568&amp;")")</f>
        <v>19.008264462809901</v>
      </c>
      <c r="R568" t="e" cm="1">
        <f t="array" ref="R568">_xll.FDS(A568,"FF_TAX_REFUND(ANN_R,"&amp;F568&amp;","&amp;G568&amp;",,,,,""D=1"")")</f>
        <v>#N/A</v>
      </c>
      <c r="S568">
        <f t="shared" si="58"/>
        <v>0.15058949551055978</v>
      </c>
      <c r="T568" s="1" cm="1">
        <f t="array" ref="T568">_xll.FDS($A568,"FF_TAX_CF(ANN_R,"&amp;AE568&amp;","&amp;AF568&amp;",,,USD)")</f>
        <v>73.471641829649599</v>
      </c>
      <c r="U568" s="1" cm="1">
        <f t="array" ref="U568">_xll.FDS($A568,"FF_TAX_CF(ANN_R,"&amp;AG568&amp;","&amp;AH568&amp;",,,USD)")</f>
        <v>82.7106054629119</v>
      </c>
      <c r="V568" s="1" cm="1">
        <f t="array" ref="V568">_xll.FDS(A568,"FF_TAX_CF(ANN_R,"&amp;AI568&amp;","&amp;AJ568&amp;",,,USD)")</f>
        <v>112.084606528745</v>
      </c>
      <c r="W568" s="1" cm="1">
        <f t="array" ref="W568">_xll.FDS(A568,"FF_TAX_CF(ANN_R,"&amp;AK568&amp;","&amp;AL568&amp;",,,USD)")</f>
        <v>133.07050285580101</v>
      </c>
      <c r="X568" s="1" cm="1">
        <f t="array" ref="X568">_xll.FDS(A568,"FF_TAX_CF(ANN_R,"&amp;F568&amp;","&amp;G568&amp;",,,USD)")</f>
        <v>101.880763154905</v>
      </c>
      <c r="Y568" s="1" cm="1">
        <f t="array" ref="Y568">_xll.FDS($A568,"FF_PTX_INC(ANN_R,"&amp;AE568&amp;","&amp;AF568&amp;",,,USD)")</f>
        <v>567.47852028565205</v>
      </c>
      <c r="Z568" s="1" cm="1">
        <f t="array" ref="Z568">_xll.FDS($A568,"FF_PTX_INC(ANN_R,"&amp;AG568&amp;","&amp;AH568&amp;",,,USD)")</f>
        <v>611.89916625772196</v>
      </c>
      <c r="AA568" s="1" cm="1">
        <f t="array" ref="AA568">_xll.FDS(A568,"FF_PTX_INC(ANN_R,"&amp;AI568&amp;","&amp;AJ568&amp;",,,USD)")</f>
        <v>674.497306743987</v>
      </c>
      <c r="AB568" s="1" cm="1">
        <f t="array" ref="AB568">_xll.FDS(A568,"FF_PTX_INC(ANN_R,"&amp;AK568&amp;","&amp;AL568&amp;",,,USD)")</f>
        <v>698.06567956439005</v>
      </c>
      <c r="AC568" s="1" cm="1">
        <f t="array" ref="AC568">_xll.FDS(A568,"FF_PTX_INC(ANN_R,"&amp;F568&amp;","&amp;G568&amp;",,,USD)")</f>
        <v>789.71418910191903</v>
      </c>
      <c r="AE568" s="6">
        <f t="shared" si="59"/>
        <v>40909</v>
      </c>
      <c r="AF568" s="6">
        <f t="shared" si="60"/>
        <v>41274</v>
      </c>
      <c r="AG568" s="6">
        <f t="shared" si="61"/>
        <v>41275</v>
      </c>
      <c r="AH568" s="6">
        <f t="shared" si="62"/>
        <v>41639</v>
      </c>
      <c r="AI568" s="6">
        <f>DATE(YEAR(F568)+AO568,MONTH(F568),DAY(F568))</f>
        <v>41640</v>
      </c>
      <c r="AJ568" s="6">
        <f>DATE(YEAR(G568)+AO568,MONTH(G568),DAY(G568))</f>
        <v>42004</v>
      </c>
      <c r="AK568" s="6">
        <f>DATE(YEAR(F568)+AP568,MONTH(F568),DAY(F568))</f>
        <v>42005</v>
      </c>
      <c r="AL568" s="6">
        <f>DATE(YEAR(G568)+AP568,MONTH(G568),DAY(G568))</f>
        <v>42369</v>
      </c>
      <c r="AM568" s="8">
        <v>-4</v>
      </c>
      <c r="AN568" s="8">
        <v>-3</v>
      </c>
      <c r="AO568">
        <v>-2</v>
      </c>
      <c r="AP568">
        <v>-1</v>
      </c>
      <c r="AQ568" cm="1">
        <f t="array" ref="AQ568">_xll.FDS(A568,"FF_DEBT_LT(ANN_R,"&amp;F568&amp;","&amp;G568&amp;")")</f>
        <v>14144.92160697</v>
      </c>
      <c r="AR568" cm="1">
        <f t="array" ref="AR568">_xll.FDS(A568,"FF_RD_EXP(ANN_R,"&amp;F568&amp;","&amp;G568&amp;")")</f>
        <v>2841.30665452015</v>
      </c>
      <c r="AS568" t="e" cm="1">
        <f t="array" ref="AS568">_xll.FDS(A568,"FF_PTX_INC_FOR(ANN_R,"&amp;F568&amp;","&amp;G568&amp;")")</f>
        <v>#N/A</v>
      </c>
      <c r="AT568" cm="1">
        <f t="array" ref="AT568">_xll.FDS(A568,"FF_MKT_VAL_PUBLIC(ANN_R,"&amp;[1]sample_report!E568&amp;")")</f>
        <v>80852.071677342494</v>
      </c>
    </row>
    <row r="569" spans="1:46" hidden="1" x14ac:dyDescent="0.25">
      <c r="A569" t="s">
        <v>375</v>
      </c>
      <c r="B569" t="s">
        <v>376</v>
      </c>
      <c r="C569" t="s">
        <v>29</v>
      </c>
      <c r="D569" t="str" cm="1">
        <f t="array" ref="D569">_xll.FDS(A569,"FF_MAJOR_IND_NAME")</f>
        <v>MACHINERY &amp; EQUIPMENT</v>
      </c>
      <c r="E569">
        <v>2020</v>
      </c>
      <c r="F569" s="4">
        <f t="shared" si="56"/>
        <v>43831</v>
      </c>
      <c r="G569" s="4">
        <f t="shared" si="57"/>
        <v>44196</v>
      </c>
      <c r="H569">
        <v>1</v>
      </c>
      <c r="I569" s="1" cm="1">
        <f t="array" ref="I569">_xll.FDS(A569,"FF_PTX_INC(ANN_R,"&amp;F569&amp;","&amp;G569&amp;",,,USD)")</f>
        <v>1658.0061282813499</v>
      </c>
      <c r="J569" s="1" cm="1">
        <f t="array" ref="J569">_xll.FDS(A569,"FF_MKT_VAL(ANN_R,"&amp;F569&amp;","&amp;G569&amp;",,,USD)")</f>
        <v>28130.795301421102</v>
      </c>
      <c r="K569" s="1" cm="1">
        <f t="array" ref="K569">_xll.FDS(A569,"FF_SHLDRS_EQ(ANN_R,"&amp;F569&amp;","&amp;G569&amp;",,,USD)")</f>
        <v>29271.325499963001</v>
      </c>
      <c r="L569" s="1" cm="1">
        <f t="array" ref="L569">_xll.FDS(A569,"FF_ASSETS(ANN_R,"&amp;F569&amp;","&amp;G569&amp;",,,USD)")</f>
        <v>91983.519291540593</v>
      </c>
      <c r="M569" s="1" cm="1">
        <f t="array" ref="M569">_xll.FDS(A569,"FF_TAX_CF(ANN_R,"&amp;F569&amp;","&amp;G569&amp;",,,USD)")</f>
        <v>1739.3575839176799</v>
      </c>
      <c r="N569" s="1" cm="1">
        <f t="array" ref="N569">_xll.FDS(A569,"FF_INC_TAX(ANN_R,"&amp;F569&amp;","&amp;G569&amp;",,,USD)")</f>
        <v>471.33258287608601</v>
      </c>
      <c r="O569" s="1" cm="1">
        <f t="array" ref="O569">_xll.FDS(A569,"FF_NET_INC(ANN_R,"&amp;F569&amp;","&amp;G569&amp;")")</f>
        <v>89372</v>
      </c>
      <c r="P569" s="1" cm="1">
        <f t="array" ref="P569">_xll.FDS(A569,"FF_ROA(ANN_R,"&amp;F569&amp;","&amp;G569&amp;")")</f>
        <v>0.91397959151845498</v>
      </c>
      <c r="Q569" cm="1">
        <f t="array" ref="Q569">_xll.FDS(A569,"FF_TAX_RATE(ANN_R,"&amp;F569&amp;","&amp;G569&amp;")")</f>
        <v>28.427674351521102</v>
      </c>
      <c r="R569" t="e" cm="1">
        <f t="array" ref="R569">_xll.FDS(A569,"FF_TAX_REFUND(ANN_R,"&amp;F569&amp;","&amp;G569&amp;",,,,,""D=1"")")</f>
        <v>#N/A</v>
      </c>
      <c r="S569">
        <f t="shared" si="58"/>
        <v>0.37313782269520507</v>
      </c>
      <c r="T569" s="1" cm="1">
        <f t="array" ref="T569">_xll.FDS($A569,"FF_TAX_CF(ANN_R,"&amp;AE569&amp;","&amp;AF569&amp;",,,USD)")</f>
        <v>1310.5627975463899</v>
      </c>
      <c r="U569" s="1" cm="1">
        <f t="array" ref="U569">_xll.FDS($A569,"FF_TAX_CF(ANN_R,"&amp;AG569&amp;","&amp;AH569&amp;",,,USD)")</f>
        <v>1295.6435314528601</v>
      </c>
      <c r="V569" s="1" cm="1">
        <f t="array" ref="V569">_xll.FDS(A569,"FF_TAX_CF(ANN_R,"&amp;AI569&amp;","&amp;AJ569&amp;",,,USD)")</f>
        <v>1686.42893632501</v>
      </c>
      <c r="W569" s="1" cm="1">
        <f t="array" ref="W569">_xll.FDS(A569,"FF_TAX_CF(ANN_R,"&amp;AK569&amp;","&amp;AL569&amp;",,,USD)")</f>
        <v>1697.7101393472401</v>
      </c>
      <c r="X569" s="1" cm="1">
        <f t="array" ref="X569">_xll.FDS(A569,"FF_TAX_CF(ANN_R,"&amp;F569&amp;","&amp;G569&amp;",,,USD)")</f>
        <v>1739.3575839176799</v>
      </c>
      <c r="Y569" s="1" cm="1">
        <f t="array" ref="Y569">_xll.FDS($A569,"FF_PTX_INC(ANN_R,"&amp;AE569&amp;","&amp;AF569&amp;",,,USD)")</f>
        <v>4305.6423950195303</v>
      </c>
      <c r="Z569" s="1" cm="1">
        <f t="array" ref="Z569">_xll.FDS($A569,"FF_PTX_INC(ANN_R,"&amp;AG569&amp;","&amp;AH569&amp;",,,USD)")</f>
        <v>4331.90346404724</v>
      </c>
      <c r="AA569" s="1" cm="1">
        <f t="array" ref="AA569">_xll.FDS(A569,"FF_PTX_INC(ANN_R,"&amp;AI569&amp;","&amp;AJ569&amp;",,,USD)")</f>
        <v>5762.26703868806</v>
      </c>
      <c r="AB569" s="1" cm="1">
        <f t="array" ref="AB569">_xll.FDS(A569,"FF_PTX_INC(ANN_R,"&amp;AK569&amp;","&amp;AL569&amp;",,,USD)")</f>
        <v>4657.5909872315797</v>
      </c>
      <c r="AC569" s="1" cm="1">
        <f t="array" ref="AC569">_xll.FDS(A569,"FF_PTX_INC(ANN_R,"&amp;F569&amp;","&amp;G569&amp;",,,USD)")</f>
        <v>1658.0061282813499</v>
      </c>
      <c r="AE569" s="6">
        <f t="shared" si="59"/>
        <v>42370</v>
      </c>
      <c r="AF569" s="6">
        <f t="shared" si="60"/>
        <v>42735</v>
      </c>
      <c r="AG569" s="6">
        <f t="shared" si="61"/>
        <v>42736</v>
      </c>
      <c r="AH569" s="6">
        <f t="shared" si="62"/>
        <v>43100</v>
      </c>
      <c r="AI569" s="6">
        <f>DATE(YEAR(F569)+AO569,MONTH(F569),DAY(F569))</f>
        <v>43101</v>
      </c>
      <c r="AJ569" s="6">
        <f>DATE(YEAR(G569)+AO569,MONTH(G569),DAY(G569))</f>
        <v>43465</v>
      </c>
      <c r="AK569" s="6">
        <f>DATE(YEAR(F569)+AP569,MONTH(F569),DAY(F569))</f>
        <v>43466</v>
      </c>
      <c r="AL569" s="6">
        <f>DATE(YEAR(G569)+AP569,MONTH(G569),DAY(G569))</f>
        <v>43830</v>
      </c>
      <c r="AM569" s="8">
        <v>-4</v>
      </c>
      <c r="AN569" s="8">
        <v>-3</v>
      </c>
      <c r="AO569">
        <v>-2</v>
      </c>
      <c r="AP569">
        <v>-1</v>
      </c>
      <c r="AQ569" cm="1">
        <f t="array" ref="AQ569">_xll.FDS(A569,"FF_DEBT_LT(ANN_R,"&amp;F569&amp;","&amp;G569&amp;")")</f>
        <v>1070502</v>
      </c>
      <c r="AR569" cm="1">
        <f t="array" ref="AR569">_xll.FDS(A569,"FF_RD_EXP(ANN_R,"&amp;F569&amp;","&amp;G569&amp;")")</f>
        <v>293700</v>
      </c>
      <c r="AS569" t="e" cm="1">
        <f t="array" ref="AS569">_xll.FDS(A569,"FF_PTX_INC_FOR(ANN_R,"&amp;F569&amp;","&amp;G569&amp;")")</f>
        <v>#N/A</v>
      </c>
      <c r="AT569" cm="1">
        <f t="array" ref="AT569">_xll.FDS(A569,"FF_MKT_VAL_PUBLIC(ANN_R,"&amp;[1]sample_report!E569&amp;")")</f>
        <v>4600966.5012684399</v>
      </c>
    </row>
    <row r="570" spans="1:46" hidden="1" x14ac:dyDescent="0.25">
      <c r="A570" t="s">
        <v>375</v>
      </c>
      <c r="B570" t="s">
        <v>376</v>
      </c>
      <c r="C570" t="s">
        <v>29</v>
      </c>
      <c r="D570" t="str" cm="1">
        <f t="array" ref="D570">_xll.FDS(A570,"FF_MAJOR_IND_NAME")</f>
        <v>MACHINERY &amp; EQUIPMENT</v>
      </c>
      <c r="E570">
        <v>2016</v>
      </c>
      <c r="F570" s="4">
        <f t="shared" si="56"/>
        <v>42370</v>
      </c>
      <c r="G570" s="4">
        <f t="shared" si="57"/>
        <v>42735</v>
      </c>
      <c r="H570" s="5">
        <v>1</v>
      </c>
      <c r="I570" s="1" cm="1">
        <f t="array" ref="I570">_xll.FDS(A570,"FF_PTX_INC(ANN_R,"&amp;F570&amp;","&amp;G570&amp;",,,USD)")</f>
        <v>4305.6423950195303</v>
      </c>
      <c r="J570" s="1" cm="1">
        <f t="array" ref="J570">_xll.FDS(A570,"FF_MKT_VAL(ANN_R,"&amp;F570&amp;","&amp;G570&amp;",,,USD)")</f>
        <v>22621.453041718501</v>
      </c>
      <c r="K570" s="1" cm="1">
        <f t="array" ref="K570">_xll.FDS(A570,"FF_SHLDRS_EQ(ANN_R,"&amp;F570&amp;","&amp;G570&amp;",,,USD)")</f>
        <v>24334.5162239522</v>
      </c>
      <c r="L570" s="1" cm="1">
        <f t="array" ref="L570">_xll.FDS(A570,"FF_ASSETS(ANN_R,"&amp;F570&amp;","&amp;G570&amp;",,,USD)")</f>
        <v>111668.71102009001</v>
      </c>
      <c r="M570" s="1" cm="1">
        <f t="array" ref="M570">_xll.FDS(A570,"FF_TAX_CF(ANN_R,"&amp;F570&amp;","&amp;G570&amp;",,,USD)")</f>
        <v>1310.5627975463899</v>
      </c>
      <c r="N570" s="1" cm="1">
        <f t="array" ref="N570">_xll.FDS(A570,"FF_INC_TAX(ANN_R,"&amp;F570&amp;","&amp;G570&amp;",,,USD)")</f>
        <v>1375.75034332275</v>
      </c>
      <c r="O570" s="1" cm="1">
        <f t="array" ref="O570">_xll.FDS(A570,"FF_NET_INC(ANN_R,"&amp;F570&amp;","&amp;G570&amp;")")</f>
        <v>229236</v>
      </c>
      <c r="P570" s="1" cm="1">
        <f t="array" ref="P570">_xll.FDS(A570,"FF_ROA(ANN_R,"&amp;F570&amp;","&amp;G570&amp;")")</f>
        <v>1.83500867649891</v>
      </c>
      <c r="Q570" cm="1">
        <f t="array" ref="Q570">_xll.FDS(A570,"FF_TAX_RATE(ANN_R,"&amp;F570&amp;","&amp;G570&amp;")")</f>
        <v>31.9522667491877</v>
      </c>
      <c r="R570" t="e" cm="1">
        <f t="array" ref="R570">_xll.FDS(A570,"FF_TAX_REFUND(ANN_R,"&amp;F570&amp;","&amp;G570&amp;",,,,,""D=1"")")</f>
        <v>#N/A</v>
      </c>
      <c r="S570">
        <f t="shared" si="58"/>
        <v>0.25909183110926221</v>
      </c>
      <c r="T570" s="1" cm="1">
        <f t="array" ref="T570">_xll.FDS($A570,"FF_TAX_CF(ANN_R,"&amp;AE570&amp;","&amp;AF570&amp;",,,USD)")</f>
        <v>1472.9964771028599</v>
      </c>
      <c r="U570" s="1" cm="1">
        <f t="array" ref="U570">_xll.FDS($A570,"FF_TAX_CF(ANN_R,"&amp;AG570&amp;","&amp;AH570&amp;",,,USD)")</f>
        <v>1569.45491736755</v>
      </c>
      <c r="V570" s="1" cm="1">
        <f t="array" ref="V570">_xll.FDS(A570,"FF_TAX_CF(ANN_R,"&amp;AI570&amp;","&amp;AJ570&amp;",,,USD)")</f>
        <v>1197.6259489655499</v>
      </c>
      <c r="W570" s="1" cm="1">
        <f t="array" ref="W570">_xll.FDS(A570,"FF_TAX_CF(ANN_R,"&amp;AK570&amp;","&amp;AL570&amp;",,,USD)")</f>
        <v>1450.61982214451</v>
      </c>
      <c r="X570" s="1" cm="1">
        <f t="array" ref="X570">_xll.FDS(A570,"FF_TAX_CF(ANN_R,"&amp;F570&amp;","&amp;G570&amp;",,,USD)")</f>
        <v>1310.5627975463899</v>
      </c>
      <c r="Y570" s="1" cm="1">
        <f t="array" ref="Y570">_xll.FDS($A570,"FF_PTX_INC(ANN_R,"&amp;AE570&amp;","&amp;AF570&amp;",,,USD)")</f>
        <v>7063.31635435112</v>
      </c>
      <c r="Z570" s="1" cm="1">
        <f t="array" ref="Z570">_xll.FDS($A570,"FF_PTX_INC(ANN_R,"&amp;AG570&amp;","&amp;AH570&amp;",,,USD)")</f>
        <v>4155.6981598772099</v>
      </c>
      <c r="AA570" s="1" cm="1">
        <f t="array" ref="AA570">_xll.FDS(A570,"FF_PTX_INC(ANN_R,"&amp;AI570&amp;","&amp;AJ570&amp;",,,USD)")</f>
        <v>6773.3629894740898</v>
      </c>
      <c r="AB570" s="1" cm="1">
        <f t="array" ref="AB570">_xll.FDS(A570,"FF_PTX_INC(ANN_R,"&amp;AK570&amp;","&amp;AL570&amp;",,,USD)")</f>
        <v>4724.2908130902797</v>
      </c>
      <c r="AC570" s="1" cm="1">
        <f t="array" ref="AC570">_xll.FDS(A570,"FF_PTX_INC(ANN_R,"&amp;F570&amp;","&amp;G570&amp;",,,USD)")</f>
        <v>4305.6423950195303</v>
      </c>
      <c r="AE570" s="6">
        <f t="shared" si="59"/>
        <v>40909</v>
      </c>
      <c r="AF570" s="6">
        <f t="shared" si="60"/>
        <v>41274</v>
      </c>
      <c r="AG570" s="6">
        <f t="shared" si="61"/>
        <v>41275</v>
      </c>
      <c r="AH570" s="6">
        <f t="shared" si="62"/>
        <v>41639</v>
      </c>
      <c r="AI570" s="6">
        <f>DATE(YEAR(F570)+AO570,MONTH(F570),DAY(F570))</f>
        <v>41640</v>
      </c>
      <c r="AJ570" s="6">
        <f>DATE(YEAR(G570)+AO570,MONTH(G570),DAY(G570))</f>
        <v>42004</v>
      </c>
      <c r="AK570" s="6">
        <f>DATE(YEAR(F570)+AP570,MONTH(F570),DAY(F570))</f>
        <v>42005</v>
      </c>
      <c r="AL570" s="6">
        <f>DATE(YEAR(G570)+AP570,MONTH(G570),DAY(G570))</f>
        <v>42369</v>
      </c>
      <c r="AM570" s="8">
        <v>-4</v>
      </c>
      <c r="AN570" s="8">
        <v>-3</v>
      </c>
      <c r="AO570">
        <v>-2</v>
      </c>
      <c r="AP570">
        <v>-1</v>
      </c>
      <c r="AQ570" cm="1">
        <f t="array" ref="AQ570">_xll.FDS(A570,"FF_DEBT_LT(ANN_R,"&amp;F570&amp;","&amp;G570&amp;")")</f>
        <v>2081520</v>
      </c>
      <c r="AR570" cm="1">
        <f t="array" ref="AR570">_xll.FDS(A570,"FF_RD_EXP(ANN_R,"&amp;F570&amp;","&amp;G570&amp;")")</f>
        <v>333730</v>
      </c>
      <c r="AS570" t="e" cm="1">
        <f t="array" ref="AS570">_xll.FDS(A570,"FF_PTX_INC_FOR(ANN_R,"&amp;F570&amp;","&amp;G570&amp;")")</f>
        <v>#N/A</v>
      </c>
      <c r="AT570" cm="1">
        <f t="array" ref="AT570">_xll.FDS(A570,"FF_MKT_VAL_PUBLIC(ANN_R,"&amp;[1]sample_report!E570&amp;")")</f>
        <v>2724681.9402444102</v>
      </c>
    </row>
    <row r="571" spans="1:46" hidden="1" x14ac:dyDescent="0.25">
      <c r="A571" t="s">
        <v>806</v>
      </c>
      <c r="B571" t="s">
        <v>807</v>
      </c>
      <c r="C571" t="s">
        <v>502</v>
      </c>
      <c r="D571" t="str" cm="1">
        <f t="array" ref="D571">_xll.FDS(A571,"FF_MAJOR_IND_NAME")</f>
        <v>DRUGS, COSMETICS &amp; HEALTH CARE</v>
      </c>
      <c r="E571">
        <v>2020</v>
      </c>
      <c r="F571" s="4">
        <f t="shared" si="56"/>
        <v>43831</v>
      </c>
      <c r="G571" s="4">
        <f t="shared" si="57"/>
        <v>44196</v>
      </c>
      <c r="H571">
        <v>1</v>
      </c>
      <c r="I571" s="1" cm="1">
        <f t="array" ref="I571">_xll.FDS(A571,"FF_PTX_INC(ANN_R,"&amp;F571&amp;","&amp;G571&amp;",,,USD)")</f>
        <v>1001.9</v>
      </c>
      <c r="J571" s="1" cm="1">
        <f t="array" ref="J571">_xll.FDS(A571,"FF_MKT_VAL(ANN_R,"&amp;F571&amp;","&amp;G571&amp;",,,USD)")</f>
        <v>16569.996299999999</v>
      </c>
      <c r="K571" s="1" cm="1">
        <f t="array" ref="K571">_xll.FDS(A571,"FF_SHLDRS_EQ(ANN_R,"&amp;F571&amp;","&amp;G571&amp;",,,USD)")</f>
        <v>2705.2</v>
      </c>
      <c r="L571" s="1" cm="1">
        <f t="array" ref="L571">_xll.FDS(A571,"FF_ASSETS(ANN_R,"&amp;F571&amp;","&amp;G571&amp;",,,USD)")</f>
        <v>7195.8</v>
      </c>
      <c r="M571" s="1" cm="1">
        <f t="array" ref="M571">_xll.FDS(A571,"FF_TAX_CF(ANN_R,"&amp;F571&amp;","&amp;G571&amp;",,,USD)")</f>
        <v>265.89999999999998</v>
      </c>
      <c r="N571" s="1" cm="1">
        <f t="array" ref="N571">_xll.FDS(A571,"FF_INC_TAX(ANN_R,"&amp;F571&amp;","&amp;G571&amp;",,,USD)")</f>
        <v>-108.6</v>
      </c>
      <c r="O571" s="1" cm="1">
        <f t="array" ref="O571">_xll.FDS(A571,"FF_NET_INC(ANN_R,"&amp;F571&amp;","&amp;G571&amp;")")</f>
        <v>1115.2</v>
      </c>
      <c r="P571" s="1" cm="1">
        <f t="array" ref="P571">_xll.FDS(A571,"FF_ROA(ANN_R,"&amp;F571&amp;","&amp;G571&amp;")")</f>
        <v>16.354424068221601</v>
      </c>
      <c r="Q571" cm="1">
        <f t="array" ref="Q571">_xll.FDS(A571,"FF_TAX_RATE(ANN_R,"&amp;F571&amp;","&amp;G571&amp;")")</f>
        <v>-10.8394051302525</v>
      </c>
      <c r="R571" t="e" cm="1">
        <f t="array" ref="R571">_xll.FDS(A571,"FF_TAX_REFUND(ANN_R,"&amp;F571&amp;","&amp;G571&amp;",,,,,""D=1"")")</f>
        <v>#N/A</v>
      </c>
      <c r="S571">
        <f t="shared" si="58"/>
        <v>0.85081667850258702</v>
      </c>
      <c r="T571" s="1" cm="1">
        <f t="array" ref="T571">_xll.FDS($A571,"FF_TAX_CF(ANN_R,"&amp;AE571&amp;","&amp;AF571&amp;",,,USD)")</f>
        <v>184.8</v>
      </c>
      <c r="U571" s="1" cm="1">
        <f t="array" ref="U571">_xll.FDS($A571,"FF_TAX_CF(ANN_R,"&amp;AG571&amp;","&amp;AH571&amp;",,,USD)")</f>
        <v>867.8</v>
      </c>
      <c r="V571" s="1" cm="1">
        <f t="array" ref="V571">_xll.FDS(A571,"FF_TAX_CF(ANN_R,"&amp;AI571&amp;","&amp;AJ571&amp;",,,USD)")</f>
        <v>178.2</v>
      </c>
      <c r="W571" s="1" cm="1">
        <f t="array" ref="W571">_xll.FDS(A571,"FF_TAX_CF(ANN_R,"&amp;AK571&amp;","&amp;AL571&amp;",,,USD)")</f>
        <v>180.6</v>
      </c>
      <c r="X571" s="1" cm="1">
        <f t="array" ref="X571">_xll.FDS(A571,"FF_TAX_CF(ANN_R,"&amp;F571&amp;","&amp;G571&amp;",,,USD)")</f>
        <v>265.89999999999998</v>
      </c>
      <c r="Y571" s="1" cm="1">
        <f t="array" ref="Y571">_xll.FDS($A571,"FF_PTX_INC(ANN_R,"&amp;AE571&amp;","&amp;AF571&amp;",,,USD)")</f>
        <v>415.3</v>
      </c>
      <c r="Z571" s="1" cm="1">
        <f t="array" ref="Z571">_xll.FDS($A571,"FF_PTX_INC(ANN_R,"&amp;AG571&amp;","&amp;AH571&amp;",,,USD)")</f>
        <v>1230.5</v>
      </c>
      <c r="AA571" s="1" cm="1">
        <f t="array" ref="AA571">_xll.FDS(A571,"FF_PTX_INC(ANN_R,"&amp;AI571&amp;","&amp;AJ571&amp;",,,USD)")</f>
        <v>-418.6</v>
      </c>
      <c r="AB571" s="1" cm="1">
        <f t="array" ref="AB571">_xll.FDS(A571,"FF_PTX_INC(ANN_R,"&amp;AK571&amp;","&amp;AL571&amp;",,,USD)")</f>
        <v>-257.7</v>
      </c>
      <c r="AC571" s="1" cm="1">
        <f t="array" ref="AC571">_xll.FDS(A571,"FF_PTX_INC(ANN_R,"&amp;F571&amp;","&amp;G571&amp;",,,USD)")</f>
        <v>1001.9</v>
      </c>
      <c r="AE571" s="6">
        <f t="shared" si="59"/>
        <v>42370</v>
      </c>
      <c r="AF571" s="6">
        <f t="shared" si="60"/>
        <v>42735</v>
      </c>
      <c r="AG571" s="6">
        <f t="shared" si="61"/>
        <v>42736</v>
      </c>
      <c r="AH571" s="6">
        <f t="shared" si="62"/>
        <v>43100</v>
      </c>
      <c r="AI571" s="6">
        <f>DATE(YEAR(F571)+AO571,MONTH(F571),DAY(F571))</f>
        <v>43101</v>
      </c>
      <c r="AJ571" s="6">
        <f>DATE(YEAR(G571)+AO571,MONTH(G571),DAY(G571))</f>
        <v>43465</v>
      </c>
      <c r="AK571" s="6">
        <f>DATE(YEAR(F571)+AP571,MONTH(F571),DAY(F571))</f>
        <v>43466</v>
      </c>
      <c r="AL571" s="6">
        <f>DATE(YEAR(G571)+AP571,MONTH(G571),DAY(G571))</f>
        <v>43830</v>
      </c>
      <c r="AM571" s="8">
        <v>-4</v>
      </c>
      <c r="AN571" s="8">
        <v>-3</v>
      </c>
      <c r="AO571">
        <v>-2</v>
      </c>
      <c r="AP571">
        <v>-1</v>
      </c>
      <c r="AQ571" cm="1">
        <f t="array" ref="AQ571">_xll.FDS(A571,"FF_DEBT_LT(ANN_R,"&amp;F571&amp;","&amp;G571&amp;")")</f>
        <v>2796.9</v>
      </c>
      <c r="AR571" cm="1">
        <f t="array" ref="AR571">_xll.FDS(A571,"FF_RD_EXP(ANN_R,"&amp;F571&amp;","&amp;G571&amp;")")</f>
        <v>222.5</v>
      </c>
      <c r="AS571" cm="1">
        <f t="array" ref="AS571">_xll.FDS(A571,"FF_PTX_INC_FOR(ANN_R,"&amp;F571&amp;","&amp;G571&amp;")")</f>
        <v>80.8</v>
      </c>
      <c r="AT571" cm="1">
        <f t="array" ref="AT571">_xll.FDS(A571,"FF_MKT_VAL_PUBLIC(ANN_R,"&amp;[1]sample_report!E571&amp;")")</f>
        <v>18589.560535092402</v>
      </c>
    </row>
    <row r="572" spans="1:46" hidden="1" x14ac:dyDescent="0.25">
      <c r="A572" t="s">
        <v>806</v>
      </c>
      <c r="B572" t="s">
        <v>807</v>
      </c>
      <c r="C572" t="s">
        <v>502</v>
      </c>
      <c r="D572" t="str" cm="1">
        <f t="array" ref="D572">_xll.FDS(A572,"FF_MAJOR_IND_NAME")</f>
        <v>DRUGS, COSMETICS &amp; HEALTH CARE</v>
      </c>
      <c r="E572">
        <v>2016</v>
      </c>
      <c r="F572" s="4">
        <f t="shared" si="56"/>
        <v>42370</v>
      </c>
      <c r="G572" s="4">
        <f t="shared" si="57"/>
        <v>42735</v>
      </c>
      <c r="H572" s="5">
        <v>0</v>
      </c>
      <c r="I572" s="1" cm="1">
        <f t="array" ref="I572">_xll.FDS(A572,"FF_PTX_INC(ANN_R,"&amp;F572&amp;","&amp;G572&amp;",,,USD)")</f>
        <v>415.3</v>
      </c>
      <c r="J572" s="1" cm="1">
        <f t="array" ref="J572">_xll.FDS(A572,"FF_MKT_VAL(ANN_R,"&amp;F572&amp;","&amp;G572&amp;",,,USD)")</f>
        <v>10678.564700000001</v>
      </c>
      <c r="K572" s="1" cm="1">
        <f t="array" ref="K572">_xll.FDS(A572,"FF_SHLDRS_EQ(ANN_R,"&amp;F572&amp;","&amp;G572&amp;",,,USD)")</f>
        <v>2142.6999999999998</v>
      </c>
      <c r="L572" s="1" cm="1">
        <f t="array" ref="L572">_xll.FDS(A572,"FF_ASSETS(ANN_R,"&amp;F572&amp;","&amp;G572&amp;",,,USD)")</f>
        <v>7317</v>
      </c>
      <c r="M572" s="1" cm="1">
        <f t="array" ref="M572">_xll.FDS(A572,"FF_TAX_CF(ANN_R,"&amp;F572&amp;","&amp;G572&amp;",,,USD)")</f>
        <v>184.8</v>
      </c>
      <c r="N572" s="1" cm="1">
        <f t="array" ref="N572">_xll.FDS(A572,"FF_INC_TAX(ANN_R,"&amp;F572&amp;","&amp;G572&amp;",,,USD)")</f>
        <v>84.5</v>
      </c>
      <c r="O572" s="1" cm="1">
        <f t="array" ref="O572">_xll.FDS(A572,"FF_NET_INC(ANN_R,"&amp;F572&amp;","&amp;G572&amp;")")</f>
        <v>330.8</v>
      </c>
      <c r="P572" s="1" cm="1">
        <f t="array" ref="P572">_xll.FDS(A572,"FF_ROA(ANN_R,"&amp;F572&amp;","&amp;G572&amp;")")</f>
        <v>4.4144631049369103</v>
      </c>
      <c r="Q572" cm="1">
        <f t="array" ref="Q572">_xll.FDS(A572,"FF_TAX_RATE(ANN_R,"&amp;F572&amp;","&amp;G572&amp;")")</f>
        <v>20.3467372983385</v>
      </c>
      <c r="R572" t="e" cm="1">
        <f t="array" ref="R572">_xll.FDS(A572,"FF_TAX_REFUND(ANN_R,"&amp;F572&amp;","&amp;G572&amp;",,,,,""D=1"")")</f>
        <v>#N/A</v>
      </c>
      <c r="S572">
        <f t="shared" si="58"/>
        <v>-1.3546061867490087</v>
      </c>
      <c r="T572" s="1" cm="1">
        <f t="array" ref="T572">_xll.FDS($A572,"FF_TAX_CF(ANN_R,"&amp;AE572&amp;","&amp;AF572&amp;",,,USD)")</f>
        <v>166.565</v>
      </c>
      <c r="U572" s="1" cm="1">
        <f t="array" ref="U572">_xll.FDS($A572,"FF_TAX_CF(ANN_R,"&amp;AG572&amp;","&amp;AH572&amp;",,,USD)")</f>
        <v>79.893000000000001</v>
      </c>
      <c r="V572" s="1" cm="1">
        <f t="array" ref="V572">_xll.FDS(A572,"FF_TAX_CF(ANN_R,"&amp;AI572&amp;","&amp;AJ572&amp;",,,USD)")</f>
        <v>231.8</v>
      </c>
      <c r="W572" s="1" cm="1">
        <f t="array" ref="W572">_xll.FDS(A572,"FF_TAX_CF(ANN_R,"&amp;AK572&amp;","&amp;AL572&amp;",,,USD)")</f>
        <v>168.7</v>
      </c>
      <c r="X572" s="1" cm="1">
        <f t="array" ref="X572">_xll.FDS(A572,"FF_TAX_CF(ANN_R,"&amp;F572&amp;","&amp;G572&amp;",,,USD)")</f>
        <v>184.8</v>
      </c>
      <c r="Y572" s="1" cm="1">
        <f t="array" ref="Y572">_xll.FDS($A572,"FF_PTX_INC(ANN_R,"&amp;AE572&amp;","&amp;AF572&amp;",,,USD)")</f>
        <v>-61.661000000000001</v>
      </c>
      <c r="Z572" s="1" cm="1">
        <f t="array" ref="Z572">_xll.FDS($A572,"FF_PTX_INC(ANN_R,"&amp;AG572&amp;","&amp;AH572&amp;",,,USD)")</f>
        <v>-1192.961</v>
      </c>
      <c r="AA572" s="1" cm="1">
        <f t="array" ref="AA572">_xll.FDS(A572,"FF_PTX_INC(ANN_R,"&amp;AI572&amp;","&amp;AJ572&amp;",,,USD)")</f>
        <v>48.1</v>
      </c>
      <c r="AB572" s="1" cm="1">
        <f t="array" ref="AB572">_xll.FDS(A572,"FF_PTX_INC(ANN_R,"&amp;AK572&amp;","&amp;AL572&amp;",,,USD)")</f>
        <v>177.2</v>
      </c>
      <c r="AC572" s="1" cm="1">
        <f t="array" ref="AC572">_xll.FDS(A572,"FF_PTX_INC(ANN_R,"&amp;F572&amp;","&amp;G572&amp;",,,USD)")</f>
        <v>415.3</v>
      </c>
      <c r="AE572" s="6">
        <f t="shared" si="59"/>
        <v>40909</v>
      </c>
      <c r="AF572" s="6">
        <f t="shared" si="60"/>
        <v>41274</v>
      </c>
      <c r="AG572" s="6">
        <f t="shared" si="61"/>
        <v>41275</v>
      </c>
      <c r="AH572" s="6">
        <f t="shared" si="62"/>
        <v>41639</v>
      </c>
      <c r="AI572" s="6">
        <f>DATE(YEAR(F572)+AO572,MONTH(F572),DAY(F572))</f>
        <v>41640</v>
      </c>
      <c r="AJ572" s="6">
        <f>DATE(YEAR(G572)+AO572,MONTH(G572),DAY(G572))</f>
        <v>42004</v>
      </c>
      <c r="AK572" s="6">
        <f>DATE(YEAR(F572)+AP572,MONTH(F572),DAY(F572))</f>
        <v>42005</v>
      </c>
      <c r="AL572" s="6">
        <f>DATE(YEAR(G572)+AP572,MONTH(G572),DAY(G572))</f>
        <v>42369</v>
      </c>
      <c r="AM572" s="8">
        <v>-4</v>
      </c>
      <c r="AN572" s="8">
        <v>-3</v>
      </c>
      <c r="AO572">
        <v>-2</v>
      </c>
      <c r="AP572">
        <v>-1</v>
      </c>
      <c r="AQ572" cm="1">
        <f t="array" ref="AQ572">_xll.FDS(A572,"FF_DEBT_LT(ANN_R,"&amp;F572&amp;","&amp;G572&amp;")")</f>
        <v>3084.2</v>
      </c>
      <c r="AR572" cm="1">
        <f t="array" ref="AR572">_xll.FDS(A572,"FF_RD_EXP(ANN_R,"&amp;F572&amp;","&amp;G572&amp;")")</f>
        <v>232.1</v>
      </c>
      <c r="AS572" cm="1">
        <f t="array" ref="AS572">_xll.FDS(A572,"FF_PTX_INC_FOR(ANN_R,"&amp;F572&amp;","&amp;G572&amp;")")</f>
        <v>104.6</v>
      </c>
      <c r="AT572" cm="1">
        <f t="array" ref="AT572">_xll.FDS(A572,"FF_MKT_VAL_PUBLIC(ANN_R,"&amp;[1]sample_report!E572&amp;")")</f>
        <v>11103.714248460699</v>
      </c>
    </row>
    <row r="573" spans="1:46" hidden="1" x14ac:dyDescent="0.25">
      <c r="A573" t="s">
        <v>373</v>
      </c>
      <c r="B573" t="s">
        <v>374</v>
      </c>
      <c r="C573" t="s">
        <v>67</v>
      </c>
      <c r="D573" t="str" cm="1">
        <f t="array" ref="D573">_xll.FDS(A573,"FF_MAJOR_IND_NAME")</f>
        <v>MISCELLANEOUS</v>
      </c>
      <c r="E573">
        <v>2020</v>
      </c>
      <c r="F573" s="4">
        <f t="shared" si="56"/>
        <v>43831</v>
      </c>
      <c r="G573" s="4">
        <f t="shared" si="57"/>
        <v>44196</v>
      </c>
      <c r="H573">
        <v>1</v>
      </c>
      <c r="I573" s="1" cm="1">
        <f t="array" ref="I573">_xll.FDS(A573,"FF_PTX_INC(ANN_R,"&amp;F573&amp;","&amp;G573&amp;",,,USD)")</f>
        <v>4674.7847475506596</v>
      </c>
      <c r="J573" s="1" cm="1">
        <f t="array" ref="J573">_xll.FDS(A573,"FF_MKT_VAL(ANN_R,"&amp;F573&amp;","&amp;G573&amp;",,,USD)")</f>
        <v>45386.102430319101</v>
      </c>
      <c r="K573" s="1" cm="1">
        <f t="array" ref="K573">_xll.FDS(A573,"FF_SHLDRS_EQ(ANN_R,"&amp;F573&amp;","&amp;G573&amp;",,,USD)")</f>
        <v>46169.739941295898</v>
      </c>
      <c r="L573" s="1" cm="1">
        <f t="array" ref="L573">_xll.FDS(A573,"FF_ASSETS(ANN_R,"&amp;F573&amp;","&amp;G573&amp;",,,USD)")</f>
        <v>130766.443323029</v>
      </c>
      <c r="M573" s="1" cm="1">
        <f t="array" ref="M573">_xll.FDS(A573,"FF_TAX_CF(ANN_R,"&amp;F573&amp;","&amp;G573&amp;",,,USD)")</f>
        <v>895.765885535385</v>
      </c>
      <c r="N573" s="1" cm="1">
        <f t="array" ref="N573">_xll.FDS(A573,"FF_INC_TAX(ANN_R,"&amp;F573&amp;","&amp;G573&amp;",,,USD)")</f>
        <v>1057.8079998958499</v>
      </c>
      <c r="O573" s="1" cm="1">
        <f t="array" ref="O573">_xll.FDS(A573,"FF_NET_INC(ANN_R,"&amp;F573&amp;","&amp;G573&amp;")")</f>
        <v>101794.807</v>
      </c>
      <c r="P573" s="1" cm="1">
        <f t="array" ref="P573">_xll.FDS(A573,"FF_ROA(ANN_R,"&amp;F573&amp;","&amp;G573&amp;")")</f>
        <v>2.9104115800555501</v>
      </c>
      <c r="Q573" cm="1">
        <f t="array" ref="Q573">_xll.FDS(A573,"FF_TAX_RATE(ANN_R,"&amp;F573&amp;","&amp;G573&amp;")")</f>
        <v>22.6279509543212</v>
      </c>
      <c r="R573" t="e" cm="1">
        <f t="array" ref="R573">_xll.FDS(A573,"FF_TAX_REFUND(ANN_R,"&amp;F573&amp;","&amp;G573&amp;",,,,,""D=1"")")</f>
        <v>#N/A</v>
      </c>
      <c r="S573">
        <f t="shared" si="58"/>
        <v>0.24246095642257165</v>
      </c>
      <c r="T573" s="1" cm="1">
        <f t="array" ref="T573">_xll.FDS($A573,"FF_TAX_CF(ANN_R,"&amp;AE573&amp;","&amp;AF573&amp;",,,USD)")</f>
        <v>1300.1968528284301</v>
      </c>
      <c r="U573" s="1" cm="1">
        <f t="array" ref="U573">_xll.FDS($A573,"FF_TAX_CF(ANN_R,"&amp;AG573&amp;","&amp;AH573&amp;",,,USD)")</f>
        <v>1316.2609199451299</v>
      </c>
      <c r="V573" s="1" cm="1">
        <f t="array" ref="V573">_xll.FDS(A573,"FF_TAX_CF(ANN_R,"&amp;AI573&amp;","&amp;AJ573&amp;",,,USD)")</f>
        <v>1397.51221365941</v>
      </c>
      <c r="W573" s="1" cm="1">
        <f t="array" ref="W573">_xll.FDS(A573,"FF_TAX_CF(ANN_R,"&amp;AK573&amp;","&amp;AL573&amp;",,,USD)")</f>
        <v>1446.6980481257999</v>
      </c>
      <c r="X573" s="1" cm="1">
        <f t="array" ref="X573">_xll.FDS(A573,"FF_TAX_CF(ANN_R,"&amp;F573&amp;","&amp;G573&amp;",,,USD)")</f>
        <v>895.765885535385</v>
      </c>
      <c r="Y573" s="1" cm="1">
        <f t="array" ref="Y573">_xll.FDS($A573,"FF_PTX_INC(ANN_R,"&amp;AE573&amp;","&amp;AF573&amp;",,,USD)")</f>
        <v>6112.1667029201899</v>
      </c>
      <c r="Z573" s="1" cm="1">
        <f t="array" ref="Z573">_xll.FDS($A573,"FF_PTX_INC(ANN_R,"&amp;AG573&amp;","&amp;AH573&amp;",,,USD)")</f>
        <v>5655.50757264398</v>
      </c>
      <c r="AA573" s="1" cm="1">
        <f t="array" ref="AA573">_xll.FDS(A573,"FF_PTX_INC(ANN_R,"&amp;AI573&amp;","&amp;AJ573&amp;",,,USD)")</f>
        <v>5107.6925688766196</v>
      </c>
      <c r="AB573" s="1" cm="1">
        <f t="array" ref="AB573">_xll.FDS(A573,"FF_PTX_INC(ANN_R,"&amp;AK573&amp;","&amp;AL573&amp;",,,USD)")</f>
        <v>4666.1679915042196</v>
      </c>
      <c r="AC573" s="1" cm="1">
        <f t="array" ref="AC573">_xll.FDS(A573,"FF_PTX_INC(ANN_R,"&amp;F573&amp;","&amp;G573&amp;",,,USD)")</f>
        <v>4674.7847475506596</v>
      </c>
      <c r="AE573" s="6">
        <f t="shared" si="59"/>
        <v>42370</v>
      </c>
      <c r="AF573" s="6">
        <f t="shared" si="60"/>
        <v>42735</v>
      </c>
      <c r="AG573" s="6">
        <f t="shared" si="61"/>
        <v>42736</v>
      </c>
      <c r="AH573" s="6">
        <f t="shared" si="62"/>
        <v>43100</v>
      </c>
      <c r="AI573" s="6">
        <f>DATE(YEAR(F573)+AO573,MONTH(F573),DAY(F573))</f>
        <v>43101</v>
      </c>
      <c r="AJ573" s="6">
        <f>DATE(YEAR(G573)+AO573,MONTH(G573),DAY(G573))</f>
        <v>43465</v>
      </c>
      <c r="AK573" s="6">
        <f>DATE(YEAR(F573)+AP573,MONTH(F573),DAY(F573))</f>
        <v>43466</v>
      </c>
      <c r="AL573" s="6">
        <f>DATE(YEAR(G573)+AP573,MONTH(G573),DAY(G573))</f>
        <v>43830</v>
      </c>
      <c r="AM573" s="8">
        <v>-4</v>
      </c>
      <c r="AN573" s="8">
        <v>-3</v>
      </c>
      <c r="AO573">
        <v>-2</v>
      </c>
      <c r="AP573">
        <v>-1</v>
      </c>
      <c r="AQ573" cm="1">
        <f t="array" ref="AQ573">_xll.FDS(A573,"FF_DEBT_LT(ANN_R,"&amp;F573&amp;","&amp;G573&amp;")")</f>
        <v>253675.5</v>
      </c>
      <c r="AR573" cm="1">
        <f t="array" ref="AR573">_xll.FDS(A573,"FF_RD_EXP(ANN_R,"&amp;F573&amp;","&amp;G573&amp;")")</f>
        <v>94110.512000000002</v>
      </c>
      <c r="AS573" t="e" cm="1">
        <f t="array" ref="AS573">_xll.FDS(A573,"FF_PTX_INC_FOR(ANN_R,"&amp;F573&amp;","&amp;G573&amp;")")</f>
        <v>#N/A</v>
      </c>
      <c r="AT573" cm="1">
        <f t="array" ref="AT573">_xll.FDS(A573,"FF_MKT_VAL_PUBLIC(ANN_R,"&amp;[1]sample_report!E573&amp;")")</f>
        <v>1079943.9276935</v>
      </c>
    </row>
    <row r="574" spans="1:46" hidden="1" x14ac:dyDescent="0.25">
      <c r="A574" t="s">
        <v>373</v>
      </c>
      <c r="B574" t="s">
        <v>374</v>
      </c>
      <c r="C574" t="s">
        <v>67</v>
      </c>
      <c r="D574" t="str" cm="1">
        <f t="array" ref="D574">_xll.FDS(A574,"FF_MAJOR_IND_NAME")</f>
        <v>MISCELLANEOUS</v>
      </c>
      <c r="E574">
        <v>2016</v>
      </c>
      <c r="F574" s="4">
        <f t="shared" si="56"/>
        <v>42370</v>
      </c>
      <c r="G574" s="4">
        <f t="shared" si="57"/>
        <v>42735</v>
      </c>
      <c r="H574">
        <v>1</v>
      </c>
      <c r="I574" s="1" cm="1">
        <f t="array" ref="I574">_xll.FDS(A574,"FF_PTX_INC(ANN_R,"&amp;F574&amp;","&amp;G574&amp;",,,USD)")</f>
        <v>6112.1667029201899</v>
      </c>
      <c r="J574" s="1" cm="1">
        <f t="array" ref="J574">_xll.FDS(A574,"FF_MKT_VAL(ANN_R,"&amp;F574&amp;","&amp;G574&amp;",,,USD)")</f>
        <v>45267.418587289103</v>
      </c>
      <c r="K574" s="1" cm="1">
        <f t="array" ref="K574">_xll.FDS(A574,"FF_SHLDRS_EQ(ANN_R,"&amp;F574&amp;","&amp;G574&amp;",,,USD)")</f>
        <v>33471.388661298399</v>
      </c>
      <c r="L574" s="1" cm="1">
        <f t="array" ref="L574">_xll.FDS(A574,"FF_ASSETS(ANN_R,"&amp;F574&amp;","&amp;G574&amp;",,,USD)")</f>
        <v>80425.794122406398</v>
      </c>
      <c r="M574" s="1" cm="1">
        <f t="array" ref="M574">_xll.FDS(A574,"FF_TAX_CF(ANN_R,"&amp;F574&amp;","&amp;G574&amp;",,,USD)")</f>
        <v>1300.1968528284301</v>
      </c>
      <c r="N574" s="1" cm="1">
        <f t="array" ref="N574">_xll.FDS(A574,"FF_INC_TAX(ANN_R,"&amp;F574&amp;","&amp;G574&amp;",,,USD)")</f>
        <v>1444.69517245674</v>
      </c>
      <c r="O574" s="1" cm="1">
        <f t="array" ref="O574">_xll.FDS(A574,"FF_NET_INC(ANN_R,"&amp;F574&amp;","&amp;G574&amp;")")</f>
        <v>148662.98300000001</v>
      </c>
      <c r="P574" s="1" cm="1">
        <f t="array" ref="P574">_xll.FDS(A574,"FF_ROA(ANN_R,"&amp;F574&amp;","&amp;G574&amp;")")</f>
        <v>6.0674523620782796</v>
      </c>
      <c r="Q574" cm="1">
        <f t="array" ref="Q574">_xll.FDS(A574,"FF_TAX_RATE(ANN_R,"&amp;F574&amp;","&amp;G574&amp;")")</f>
        <v>23.6363836700741</v>
      </c>
      <c r="R574" t="e" cm="1">
        <f t="array" ref="R574">_xll.FDS(A574,"FF_TAX_REFUND(ANN_R,"&amp;F574&amp;","&amp;G574&amp;",,,,,""D=1"")")</f>
        <v>#N/A</v>
      </c>
      <c r="S574">
        <f t="shared" si="58"/>
        <v>0.21529353877038271</v>
      </c>
      <c r="T574" s="1" cm="1">
        <f t="array" ref="T574">_xll.FDS($A574,"FF_TAX_CF(ANN_R,"&amp;AE574&amp;","&amp;AF574&amp;",,,USD)")</f>
        <v>834.84842476324002</v>
      </c>
      <c r="U574" s="1" cm="1">
        <f t="array" ref="U574">_xll.FDS($A574,"FF_TAX_CF(ANN_R,"&amp;AG574&amp;","&amp;AH574&amp;",,,USD)")</f>
        <v>902.40646120738199</v>
      </c>
      <c r="V574" s="1" cm="1">
        <f t="array" ref="V574">_xll.FDS(A574,"FF_TAX_CF(ANN_R,"&amp;AI574&amp;","&amp;AJ574&amp;",,,USD)")</f>
        <v>1148.2027493725</v>
      </c>
      <c r="W574" s="1" cm="1">
        <f t="array" ref="W574">_xll.FDS(A574,"FF_TAX_CF(ANN_R,"&amp;AK574&amp;","&amp;AL574&amp;",,,USD)")</f>
        <v>1457.4232197802401</v>
      </c>
      <c r="X574" s="1" cm="1">
        <f t="array" ref="X574">_xll.FDS(A574,"FF_TAX_CF(ANN_R,"&amp;F574&amp;","&amp;G574&amp;",,,USD)")</f>
        <v>1300.1968528284301</v>
      </c>
      <c r="Y574" s="1" cm="1">
        <f t="array" ref="Y574">_xll.FDS($A574,"FF_PTX_INC(ANN_R,"&amp;AE574&amp;","&amp;AF574&amp;",,,USD)")</f>
        <v>3908.7982380868398</v>
      </c>
      <c r="Z574" s="1" cm="1">
        <f t="array" ref="Z574">_xll.FDS($A574,"FF_PTX_INC(ANN_R,"&amp;AG574&amp;","&amp;AH574&amp;",,,USD)")</f>
        <v>4428.9789250802296</v>
      </c>
      <c r="AA574" s="1" cm="1">
        <f t="array" ref="AA574">_xll.FDS(A574,"FF_PTX_INC(ANN_R,"&amp;AI574&amp;","&amp;AJ574&amp;",,,USD)")</f>
        <v>5647.5973888316903</v>
      </c>
      <c r="AB574" s="1" cm="1">
        <f t="array" ref="AB574">_xll.FDS(A574,"FF_PTX_INC(ANN_R,"&amp;AK574&amp;","&amp;AL574&amp;",,,USD)")</f>
        <v>6113.5458969825804</v>
      </c>
      <c r="AC574" s="1" cm="1">
        <f t="array" ref="AC574">_xll.FDS(A574,"FF_PTX_INC(ANN_R,"&amp;F574&amp;","&amp;G574&amp;",,,USD)")</f>
        <v>6112.1667029201899</v>
      </c>
      <c r="AE574" s="6">
        <f t="shared" si="59"/>
        <v>40909</v>
      </c>
      <c r="AF574" s="6">
        <f t="shared" si="60"/>
        <v>41274</v>
      </c>
      <c r="AG574" s="6">
        <f t="shared" si="61"/>
        <v>41275</v>
      </c>
      <c r="AH574" s="6">
        <f t="shared" si="62"/>
        <v>41639</v>
      </c>
      <c r="AI574" s="6">
        <f>DATE(YEAR(F574)+AO574,MONTH(F574),DAY(F574))</f>
        <v>41640</v>
      </c>
      <c r="AJ574" s="6">
        <f>DATE(YEAR(G574)+AO574,MONTH(G574),DAY(G574))</f>
        <v>42004</v>
      </c>
      <c r="AK574" s="6">
        <f>DATE(YEAR(F574)+AP574,MONTH(F574),DAY(F574))</f>
        <v>42005</v>
      </c>
      <c r="AL574" s="6">
        <f>DATE(YEAR(G574)+AP574,MONTH(G574),DAY(G574))</f>
        <v>42369</v>
      </c>
      <c r="AM574" s="8">
        <v>-4</v>
      </c>
      <c r="AN574" s="8">
        <v>-3</v>
      </c>
      <c r="AO574">
        <v>-2</v>
      </c>
      <c r="AP574">
        <v>-1</v>
      </c>
      <c r="AQ574" cm="1">
        <f t="array" ref="AQ574">_xll.FDS(A574,"FF_DEBT_LT(ANN_R,"&amp;F574&amp;","&amp;G574&amp;")")</f>
        <v>180017.253</v>
      </c>
      <c r="AR574" cm="1">
        <f t="array" ref="AR574">_xll.FDS(A574,"FF_RD_EXP(ANN_R,"&amp;F574&amp;","&amp;G574&amp;")")</f>
        <v>51140.258999999998</v>
      </c>
      <c r="AS574" t="e" cm="1">
        <f t="array" ref="AS574">_xll.FDS(A574,"FF_PTX_INC_FOR(ANN_R,"&amp;F574&amp;","&amp;G574&amp;")")</f>
        <v>#N/A</v>
      </c>
      <c r="AT574" cm="1">
        <f t="array" ref="AT574">_xll.FDS(A574,"FF_MKT_VAL_PUBLIC(ANN_R,"&amp;[1]sample_report!E574&amp;")")</f>
        <v>1240613.22911835</v>
      </c>
    </row>
    <row r="575" spans="1:46" hidden="1" x14ac:dyDescent="0.25">
      <c r="A575" t="s">
        <v>331</v>
      </c>
      <c r="B575" t="s">
        <v>332</v>
      </c>
      <c r="C575" t="s">
        <v>29</v>
      </c>
      <c r="D575" t="str" cm="1">
        <f t="array" ref="D575">_xll.FDS(A575,"FF_MAJOR_IND_NAME")</f>
        <v>AUTOMOTIVE</v>
      </c>
      <c r="E575">
        <v>2020</v>
      </c>
      <c r="F575" s="4">
        <f t="shared" si="56"/>
        <v>43831</v>
      </c>
      <c r="G575" s="4">
        <f t="shared" si="57"/>
        <v>44196</v>
      </c>
      <c r="H575">
        <v>1</v>
      </c>
      <c r="I575" s="1" cm="1">
        <f t="array" ref="I575">_xll.FDS(A575,"FF_PTX_INC(ANN_R,"&amp;F575&amp;","&amp;G575&amp;",,,USD)")</f>
        <v>7265.2322366684703</v>
      </c>
      <c r="J575" s="1" cm="1">
        <f t="array" ref="J575">_xll.FDS(A575,"FF_MKT_VAL(ANN_R,"&amp;F575&amp;","&amp;G575&amp;",,,USD)")</f>
        <v>38864.9132146626</v>
      </c>
      <c r="K575" s="1" cm="1">
        <f t="array" ref="K575">_xll.FDS(A575,"FF_SHLDRS_EQ(ANN_R,"&amp;F575&amp;","&amp;G575&amp;",,,USD)")</f>
        <v>74218.506404461295</v>
      </c>
      <c r="L575" s="1" cm="1">
        <f t="array" ref="L575">_xll.FDS(A575,"FF_ASSETS(ANN_R,"&amp;F575&amp;","&amp;G575&amp;",,,USD)")</f>
        <v>189536.979664182</v>
      </c>
      <c r="M575" s="1" cm="1">
        <f t="array" ref="M575">_xll.FDS(A575,"FF_TAX_CF(ANN_R,"&amp;F575&amp;","&amp;G575&amp;",,,USD)")</f>
        <v>2120.2148395925801</v>
      </c>
      <c r="N575" s="1" cm="1">
        <f t="array" ref="N575">_xll.FDS(A575,"FF_INC_TAX(ANN_R,"&amp;F575&amp;","&amp;G575&amp;",,,USD)")</f>
        <v>2575.1575644761301</v>
      </c>
      <c r="O575" s="1" cm="1">
        <f t="array" ref="O575">_xll.FDS(A575,"FF_NET_INC(ANN_R,"&amp;F575&amp;","&amp;G575&amp;")")</f>
        <v>455746</v>
      </c>
      <c r="P575" s="1" cm="1">
        <f t="array" ref="P575">_xll.FDS(A575,"FF_ROA(ANN_R,"&amp;F575&amp;","&amp;G575&amp;")")</f>
        <v>2.2296450880218499</v>
      </c>
      <c r="Q575" cm="1">
        <f t="array" ref="Q575">_xll.FDS(A575,"FF_TAX_RATE(ANN_R,"&amp;F575&amp;","&amp;G575&amp;")")</f>
        <v>35.444944918333299</v>
      </c>
      <c r="R575" t="e" cm="1">
        <f t="array" ref="R575">_xll.FDS(A575,"FF_TAX_REFUND(ANN_R,"&amp;F575&amp;","&amp;G575&amp;",,,,,""D=1"")")</f>
        <v>#N/A</v>
      </c>
      <c r="S575">
        <f t="shared" si="58"/>
        <v>0.23165398794333733</v>
      </c>
      <c r="T575" s="1" cm="1">
        <f t="array" ref="T575">_xll.FDS($A575,"FF_TAX_CF(ANN_R,"&amp;AE575&amp;","&amp;AF575&amp;",,,USD)")</f>
        <v>1165.12328720093</v>
      </c>
      <c r="U575" s="1" cm="1">
        <f t="array" ref="U575">_xll.FDS($A575,"FF_TAX_CF(ANN_R,"&amp;AG575&amp;","&amp;AH575&amp;",,,USD)")</f>
        <v>1516.6016273964201</v>
      </c>
      <c r="V575" s="1" cm="1">
        <f t="array" ref="V575">_xll.FDS(A575,"FF_TAX_CF(ANN_R,"&amp;AI575&amp;","&amp;AJ575&amp;",,,USD)")</f>
        <v>2260.6742704808698</v>
      </c>
      <c r="W575" s="1" cm="1">
        <f t="array" ref="W575">_xll.FDS(A575,"FF_TAX_CF(ANN_R,"&amp;AK575&amp;","&amp;AL575&amp;",,,USD)")</f>
        <v>2376.7509107682899</v>
      </c>
      <c r="X575" s="1" cm="1">
        <f t="array" ref="X575">_xll.FDS(A575,"FF_TAX_CF(ANN_R,"&amp;F575&amp;","&amp;G575&amp;",,,USD)")</f>
        <v>2120.2148395925801</v>
      </c>
      <c r="Y575" s="1" cm="1">
        <f t="array" ref="Y575">_xll.FDS($A575,"FF_PTX_INC(ANN_R,"&amp;AE575&amp;","&amp;AF575&amp;",,,USD)")</f>
        <v>5291.6997909545898</v>
      </c>
      <c r="Z575" s="1" cm="1">
        <f t="array" ref="Z575">_xll.FDS($A575,"FF_PTX_INC(ANN_R,"&amp;AG575&amp;","&amp;AH575&amp;",,,USD)")</f>
        <v>9299.1895850636101</v>
      </c>
      <c r="AA575" s="1" cm="1">
        <f t="array" ref="AA575">_xll.FDS(A575,"FF_PTX_INC(ANN_R,"&amp;AI575&amp;","&amp;AJ575&amp;",,,USD)")</f>
        <v>10059.989676482999</v>
      </c>
      <c r="AB575" s="1" cm="1">
        <f t="array" ref="AB575">_xll.FDS(A575,"FF_PTX_INC(ANN_R,"&amp;AK575&amp;","&amp;AL575&amp;",,,USD)")</f>
        <v>8831.5789157059007</v>
      </c>
      <c r="AC575" s="1" cm="1">
        <f t="array" ref="AC575">_xll.FDS(A575,"FF_PTX_INC(ANN_R,"&amp;F575&amp;","&amp;G575&amp;",,,USD)")</f>
        <v>7265.2322366684703</v>
      </c>
      <c r="AE575" s="6">
        <f t="shared" si="59"/>
        <v>42370</v>
      </c>
      <c r="AF575" s="6">
        <f t="shared" si="60"/>
        <v>42735</v>
      </c>
      <c r="AG575" s="6">
        <f t="shared" si="61"/>
        <v>42736</v>
      </c>
      <c r="AH575" s="6">
        <f t="shared" si="62"/>
        <v>43100</v>
      </c>
      <c r="AI575" s="6">
        <f>DATE(YEAR(F575)+AO575,MONTH(F575),DAY(F575))</f>
        <v>43101</v>
      </c>
      <c r="AJ575" s="6">
        <f>DATE(YEAR(G575)+AO575,MONTH(G575),DAY(G575))</f>
        <v>43465</v>
      </c>
      <c r="AK575" s="6">
        <f>DATE(YEAR(F575)+AP575,MONTH(F575),DAY(F575))</f>
        <v>43466</v>
      </c>
      <c r="AL575" s="6">
        <f>DATE(YEAR(G575)+AP575,MONTH(G575),DAY(G575))</f>
        <v>43830</v>
      </c>
      <c r="AM575" s="8">
        <v>-4</v>
      </c>
      <c r="AN575" s="8">
        <v>-3</v>
      </c>
      <c r="AO575">
        <v>-2</v>
      </c>
      <c r="AP575">
        <v>-1</v>
      </c>
      <c r="AQ575" cm="1">
        <f t="array" ref="AQ575">_xll.FDS(A575,"FF_DEBT_LT(ANN_R,"&amp;F575&amp;","&amp;G575&amp;")")</f>
        <v>4495783</v>
      </c>
      <c r="AR575" cm="1">
        <f t="array" ref="AR575">_xll.FDS(A575,"FF_RD_EXP(ANN_R,"&amp;F575&amp;","&amp;G575&amp;")")</f>
        <v>667615</v>
      </c>
      <c r="AS575" t="e" cm="1">
        <f t="array" ref="AS575">_xll.FDS(A575,"FF_PTX_INC_FOR(ANN_R,"&amp;F575&amp;","&amp;G575&amp;")")</f>
        <v>#N/A</v>
      </c>
      <c r="AT575" cm="1">
        <f t="array" ref="AT575">_xll.FDS(A575,"FF_MKT_VAL_PUBLIC(ANN_R,"&amp;[1]sample_report!E575&amp;")")</f>
        <v>4542001.0705403201</v>
      </c>
    </row>
    <row r="576" spans="1:46" hidden="1" x14ac:dyDescent="0.25">
      <c r="A576" t="s">
        <v>331</v>
      </c>
      <c r="B576" t="s">
        <v>332</v>
      </c>
      <c r="C576" t="s">
        <v>29</v>
      </c>
      <c r="D576" t="str" cm="1">
        <f t="array" ref="D576">_xll.FDS(A576,"FF_MAJOR_IND_NAME")</f>
        <v>AUTOMOTIVE</v>
      </c>
      <c r="E576">
        <v>2016</v>
      </c>
      <c r="F576" s="4">
        <f t="shared" si="56"/>
        <v>42370</v>
      </c>
      <c r="G576" s="4">
        <f t="shared" si="57"/>
        <v>42735</v>
      </c>
      <c r="H576">
        <v>1</v>
      </c>
      <c r="I576" s="1" cm="1">
        <f t="array" ref="I576">_xll.FDS(A576,"FF_PTX_INC(ANN_R,"&amp;F576&amp;","&amp;G576&amp;",,,USD)")</f>
        <v>5291.6997909545898</v>
      </c>
      <c r="J576" s="1" cm="1">
        <f t="array" ref="J576">_xll.FDS(A576,"FF_MKT_VAL(ANN_R,"&amp;F576&amp;","&amp;G576&amp;",,,USD)")</f>
        <v>49484.824413659298</v>
      </c>
      <c r="K576" s="1" cm="1">
        <f t="array" ref="K576">_xll.FDS(A576,"FF_SHLDRS_EQ(ANN_R,"&amp;F576&amp;","&amp;G576&amp;",,,USD)")</f>
        <v>60157.772844381601</v>
      </c>
      <c r="L576" s="1" cm="1">
        <f t="array" ref="L576">_xll.FDS(A576,"FF_ASSETS(ANN_R,"&amp;F576&amp;","&amp;G576&amp;",,,USD)")</f>
        <v>162189.54289208399</v>
      </c>
      <c r="M576" s="1" cm="1">
        <f t="array" ref="M576">_xll.FDS(A576,"FF_TAX_CF(ANN_R,"&amp;F576&amp;","&amp;G576&amp;",,,USD)")</f>
        <v>1165.12328720093</v>
      </c>
      <c r="N576" s="1" cm="1">
        <f t="array" ref="N576">_xll.FDS(A576,"FF_INC_TAX(ANN_R,"&amp;F576&amp;","&amp;G576&amp;",,,USD)")</f>
        <v>1907.75999450684</v>
      </c>
      <c r="O576" s="1" cm="1">
        <f t="array" ref="O576">_xll.FDS(A576,"FF_NET_INC(ANN_R,"&amp;F576&amp;","&amp;G576&amp;")")</f>
        <v>344531</v>
      </c>
      <c r="P576" s="1" cm="1">
        <f t="array" ref="P576">_xll.FDS(A576,"FF_ROA(ANN_R,"&amp;F576&amp;","&amp;G576&amp;")")</f>
        <v>1.87985141834577</v>
      </c>
      <c r="Q576" cm="1">
        <f t="array" ref="Q576">_xll.FDS(A576,"FF_TAX_RATE(ANN_R,"&amp;F576&amp;","&amp;G576&amp;")")</f>
        <v>36.051931701943502</v>
      </c>
      <c r="R576" t="e" cm="1">
        <f t="array" ref="R576">_xll.FDS(A576,"FF_TAX_REFUND(ANN_R,"&amp;F576&amp;","&amp;G576&amp;",,,,,""D=1"")")</f>
        <v>#N/A</v>
      </c>
      <c r="S576">
        <f t="shared" si="58"/>
        <v>0.23296618520153425</v>
      </c>
      <c r="T576" s="1" cm="1">
        <f t="array" ref="T576">_xll.FDS($A576,"FF_TAX_CF(ANN_R,"&amp;AE576&amp;","&amp;AF576&amp;",,,USD)")</f>
        <v>-2.9001478226855402</v>
      </c>
      <c r="U576" s="1" cm="1">
        <f t="array" ref="U576">_xll.FDS($A576,"FF_TAX_CF(ANN_R,"&amp;AG576&amp;","&amp;AH576&amp;",,,USD)")</f>
        <v>1671.5450534783299</v>
      </c>
      <c r="V576" s="1" cm="1">
        <f t="array" ref="V576">_xll.FDS(A576,"FF_TAX_CF(ANN_R,"&amp;AI576&amp;","&amp;AJ576&amp;",,,USD)")</f>
        <v>2482.1029395088599</v>
      </c>
      <c r="W576" s="1" cm="1">
        <f t="array" ref="W576">_xll.FDS(A576,"FF_TAX_CF(ANN_R,"&amp;AK576&amp;","&amp;AL576&amp;",,,USD)")</f>
        <v>1931.81124432199</v>
      </c>
      <c r="X576" s="1" cm="1">
        <f t="array" ref="X576">_xll.FDS(A576,"FF_TAX_CF(ANN_R,"&amp;F576&amp;","&amp;G576&amp;",,,USD)")</f>
        <v>1165.12328720093</v>
      </c>
      <c r="Y576" s="1" cm="1">
        <f t="array" ref="Y576">_xll.FDS($A576,"FF_PTX_INC(ANN_R,"&amp;AE576&amp;","&amp;AF576&amp;",,,USD)")</f>
        <v>3259.85480350535</v>
      </c>
      <c r="Z576" s="1" cm="1">
        <f t="array" ref="Z576">_xll.FDS($A576,"FF_PTX_INC(ANN_R,"&amp;AG576&amp;","&amp;AH576&amp;",,,USD)")</f>
        <v>5896.8512208573502</v>
      </c>
      <c r="AA576" s="1" cm="1">
        <f t="array" ref="AA576">_xll.FDS(A576,"FF_PTX_INC(ANN_R,"&amp;AI576&amp;","&amp;AJ576&amp;",,,USD)")</f>
        <v>9323.0400324817692</v>
      </c>
      <c r="AB576" s="1" cm="1">
        <f t="array" ref="AB576">_xll.FDS(A576,"FF_PTX_INC(ANN_R,"&amp;AK576&amp;","&amp;AL576&amp;",,,USD)")</f>
        <v>7339.00209303666</v>
      </c>
      <c r="AC576" s="1" cm="1">
        <f t="array" ref="AC576">_xll.FDS(A576,"FF_PTX_INC(ANN_R,"&amp;F576&amp;","&amp;G576&amp;",,,USD)")</f>
        <v>5291.6997909545898</v>
      </c>
      <c r="AE576" s="6">
        <f t="shared" si="59"/>
        <v>40909</v>
      </c>
      <c r="AF576" s="6">
        <f t="shared" si="60"/>
        <v>41274</v>
      </c>
      <c r="AG576" s="6">
        <f t="shared" si="61"/>
        <v>41275</v>
      </c>
      <c r="AH576" s="6">
        <f t="shared" si="62"/>
        <v>41639</v>
      </c>
      <c r="AI576" s="6">
        <f>DATE(YEAR(F576)+AO576,MONTH(F576),DAY(F576))</f>
        <v>41640</v>
      </c>
      <c r="AJ576" s="6">
        <f>DATE(YEAR(G576)+AO576,MONTH(G576),DAY(G576))</f>
        <v>42004</v>
      </c>
      <c r="AK576" s="6">
        <f>DATE(YEAR(F576)+AP576,MONTH(F576),DAY(F576))</f>
        <v>42005</v>
      </c>
      <c r="AL576" s="6">
        <f>DATE(YEAR(G576)+AP576,MONTH(G576),DAY(G576))</f>
        <v>42369</v>
      </c>
      <c r="AM576" s="8">
        <v>-4</v>
      </c>
      <c r="AN576" s="8">
        <v>-3</v>
      </c>
      <c r="AO576">
        <v>-2</v>
      </c>
      <c r="AP576">
        <v>-1</v>
      </c>
      <c r="AQ576" cm="1">
        <f t="array" ref="AQ576">_xll.FDS(A576,"FF_DEBT_LT(ANN_R,"&amp;F576&amp;","&amp;G576&amp;")")</f>
        <v>3736628</v>
      </c>
      <c r="AR576" cm="1">
        <f t="array" ref="AR576">_xll.FDS(A576,"FF_RD_EXP(ANN_R,"&amp;F576&amp;","&amp;G576&amp;")")</f>
        <v>528818</v>
      </c>
      <c r="AS576" t="e" cm="1">
        <f t="array" ref="AS576">_xll.FDS(A576,"FF_PTX_INC_FOR(ANN_R,"&amp;F576&amp;","&amp;G576&amp;")")</f>
        <v>#N/A</v>
      </c>
      <c r="AT576" cm="1">
        <f t="array" ref="AT576">_xll.FDS(A576,"FF_MKT_VAL_PUBLIC(ANN_R,"&amp;[1]sample_report!E576&amp;")")</f>
        <v>4851749.17563859</v>
      </c>
    </row>
    <row r="577" spans="1:46" hidden="1" x14ac:dyDescent="0.25">
      <c r="A577" t="s">
        <v>792</v>
      </c>
      <c r="B577" t="s">
        <v>793</v>
      </c>
      <c r="C577" t="s">
        <v>502</v>
      </c>
      <c r="D577" t="str" cm="1">
        <f t="array" ref="D577">_xll.FDS(A577,"FF_MAJOR_IND_NAME")</f>
        <v>DRUGS, COSMETICS &amp; HEALTH CARE</v>
      </c>
      <c r="E577">
        <v>2020</v>
      </c>
      <c r="F577" s="4">
        <f t="shared" si="56"/>
        <v>43831</v>
      </c>
      <c r="G577" s="4">
        <f t="shared" si="57"/>
        <v>44196</v>
      </c>
      <c r="H577">
        <v>0</v>
      </c>
      <c r="I577" s="1" cm="1">
        <f t="array" ref="I577">_xll.FDS(A577,"FF_PTX_INC(ANN_R,"&amp;F577&amp;","&amp;G577&amp;",,,USD)")</f>
        <v>401.64499999999998</v>
      </c>
      <c r="J577" s="1" cm="1">
        <f t="array" ref="J577">_xll.FDS(A577,"FF_MKT_VAL(ANN_R,"&amp;F577&amp;","&amp;G577&amp;",,,USD)")</f>
        <v>16190.8240802</v>
      </c>
      <c r="K577" s="1" cm="1">
        <f t="array" ref="K577">_xll.FDS(A577,"FF_SHLDRS_EQ(ANN_R,"&amp;F577&amp;","&amp;G577&amp;",,,USD)")</f>
        <v>4025.3510000000001</v>
      </c>
      <c r="L577" s="1" cm="1">
        <f t="array" ref="L577">_xll.FDS(A577,"FF_ASSETS(ANN_R,"&amp;F577&amp;","&amp;G577&amp;",,,USD)")</f>
        <v>6072.616</v>
      </c>
      <c r="M577" s="1" cm="1">
        <f t="array" ref="M577">_xll.FDS(A577,"FF_TAX_CF(ANN_R,"&amp;F577&amp;","&amp;G577&amp;",,,USD)")</f>
        <v>15.115</v>
      </c>
      <c r="N577" s="1" cm="1">
        <f t="array" ref="N577">_xll.FDS(A577,"FF_INC_TAX(ANN_R,"&amp;F577&amp;","&amp;G577&amp;",,,USD)")</f>
        <v>11.849</v>
      </c>
      <c r="O577" s="1" cm="1">
        <f t="array" ref="O577">_xll.FDS(A577,"FF_NET_INC(ANN_R,"&amp;F577&amp;","&amp;G577&amp;")")</f>
        <v>389.79599999999999</v>
      </c>
      <c r="P577" s="1" cm="1">
        <f t="array" ref="P577">_xll.FDS(A577,"FF_ROA(ANN_R,"&amp;F577&amp;","&amp;G577&amp;")")</f>
        <v>7.4185742221883899</v>
      </c>
      <c r="Q577" cm="1">
        <f t="array" ref="Q577">_xll.FDS(A577,"FF_TAX_RATE(ANN_R,"&amp;F577&amp;","&amp;G577&amp;")")</f>
        <v>2.9501176412005599</v>
      </c>
      <c r="R577" t="e" cm="1">
        <f t="array" ref="R577">_xll.FDS(A577,"FF_TAX_REFUND(ANN_R,"&amp;F577&amp;","&amp;G577&amp;",,,,,""D=1"")")</f>
        <v>#N/A</v>
      </c>
      <c r="S577">
        <f t="shared" si="58"/>
        <v>-0.23722156957593343</v>
      </c>
      <c r="T577" s="1" cm="1">
        <f t="array" ref="T577">_xll.FDS($A577,"FF_TAX_CF(ANN_R,"&amp;AE577&amp;","&amp;AF577&amp;",,,USD)")</f>
        <v>22.338999999999999</v>
      </c>
      <c r="U577" s="1" cm="1">
        <f t="array" ref="U577">_xll.FDS($A577,"FF_TAX_CF(ANN_R,"&amp;AG577&amp;","&amp;AH577&amp;",,,USD)")</f>
        <v>2.548</v>
      </c>
      <c r="V577" s="1" cm="1">
        <f t="array" ref="V577">_xll.FDS(A577,"FF_TAX_CF(ANN_R,"&amp;AI577&amp;","&amp;AJ577&amp;",,,USD)")</f>
        <v>53.058</v>
      </c>
      <c r="W577" s="1" cm="1">
        <f t="array" ref="W577">_xll.FDS(A577,"FF_TAX_CF(ANN_R,"&amp;AK577&amp;","&amp;AL577&amp;",,,USD)")</f>
        <v>9.9250000000000007</v>
      </c>
      <c r="X577" s="1" cm="1">
        <f t="array" ref="X577">_xll.FDS(A577,"FF_TAX_CF(ANN_R,"&amp;F577&amp;","&amp;G577&amp;",,,USD)")</f>
        <v>15.115</v>
      </c>
      <c r="Y577" s="1" cm="1">
        <f t="array" ref="Y577">_xll.FDS($A577,"FF_PTX_INC(ANN_R,"&amp;AE577&amp;","&amp;AF577&amp;",,,USD)")</f>
        <v>-228.08500000000001</v>
      </c>
      <c r="Z577" s="1" cm="1">
        <f t="array" ref="Z577">_xll.FDS($A577,"FF_PTX_INC(ANN_R,"&amp;AG577&amp;","&amp;AH577&amp;",,,USD)")</f>
        <v>-504.334</v>
      </c>
      <c r="AA577" s="1" cm="1">
        <f t="array" ref="AA577">_xll.FDS(A577,"FF_PTX_INC(ANN_R,"&amp;AI577&amp;","&amp;AJ577&amp;",,,USD)")</f>
        <v>-83.132000000000005</v>
      </c>
      <c r="AB577" s="1" cm="1">
        <f t="array" ref="AB577">_xll.FDS(A577,"FF_PTX_INC(ANN_R,"&amp;AK577&amp;","&amp;AL577&amp;",,,USD)")</f>
        <v>-20.224</v>
      </c>
      <c r="AC577" s="1" cm="1">
        <f t="array" ref="AC577">_xll.FDS(A577,"FF_PTX_INC(ANN_R,"&amp;F577&amp;","&amp;G577&amp;",,,USD)")</f>
        <v>401.64499999999998</v>
      </c>
      <c r="AE577" s="6">
        <f t="shared" si="59"/>
        <v>42370</v>
      </c>
      <c r="AF577" s="6">
        <f t="shared" si="60"/>
        <v>42735</v>
      </c>
      <c r="AG577" s="6">
        <f t="shared" si="61"/>
        <v>42736</v>
      </c>
      <c r="AH577" s="6">
        <f t="shared" si="62"/>
        <v>43100</v>
      </c>
      <c r="AI577" s="6">
        <f>DATE(YEAR(F577)+AO577,MONTH(F577),DAY(F577))</f>
        <v>43101</v>
      </c>
      <c r="AJ577" s="6">
        <f>DATE(YEAR(G577)+AO577,MONTH(G577),DAY(G577))</f>
        <v>43465</v>
      </c>
      <c r="AK577" s="6">
        <f>DATE(YEAR(F577)+AP577,MONTH(F577),DAY(F577))</f>
        <v>43466</v>
      </c>
      <c r="AL577" s="6">
        <f>DATE(YEAR(G577)+AP577,MONTH(G577),DAY(G577))</f>
        <v>43830</v>
      </c>
      <c r="AM577" s="8">
        <v>-4</v>
      </c>
      <c r="AN577" s="8">
        <v>-3</v>
      </c>
      <c r="AO577">
        <v>-2</v>
      </c>
      <c r="AP577">
        <v>-1</v>
      </c>
      <c r="AQ577" cm="1">
        <f t="array" ref="AQ577">_xll.FDS(A577,"FF_DEBT_LT(ANN_R,"&amp;F577&amp;","&amp;G577&amp;")")</f>
        <v>1046.579</v>
      </c>
      <c r="AR577" cm="1">
        <f t="array" ref="AR577">_xll.FDS(A577,"FF_RD_EXP(ANN_R,"&amp;F577&amp;","&amp;G577&amp;")")</f>
        <v>209.364</v>
      </c>
      <c r="AS577" cm="1">
        <f t="array" ref="AS577">_xll.FDS(A577,"FF_PTX_INC_FOR(ANN_R,"&amp;F577&amp;","&amp;G577&amp;")")</f>
        <v>415.36099999999999</v>
      </c>
      <c r="AT577" cm="1">
        <f t="array" ref="AT577">_xll.FDS(A577,"FF_MKT_VAL_PUBLIC(ANN_R,"&amp;[1]sample_report!E577&amp;")")</f>
        <v>15770.105516476</v>
      </c>
    </row>
    <row r="578" spans="1:46" hidden="1" x14ac:dyDescent="0.25">
      <c r="A578" t="s">
        <v>792</v>
      </c>
      <c r="B578" t="s">
        <v>793</v>
      </c>
      <c r="C578" t="s">
        <v>502</v>
      </c>
      <c r="D578" t="str" cm="1">
        <f t="array" ref="D578">_xll.FDS(A578,"FF_MAJOR_IND_NAME")</f>
        <v>DRUGS, COSMETICS &amp; HEALTH CARE</v>
      </c>
      <c r="E578">
        <v>2016</v>
      </c>
      <c r="F578" s="4">
        <f t="shared" ref="F578:F641" si="63">DATE(E578,1,1)</f>
        <v>42370</v>
      </c>
      <c r="G578" s="4">
        <f t="shared" ref="G578:G641" si="64">DATE(E578,12,31)</f>
        <v>42735</v>
      </c>
      <c r="H578">
        <v>0</v>
      </c>
      <c r="I578" s="1" cm="1">
        <f t="array" ref="I578">_xll.FDS(A578,"FF_PTX_INC(ANN_R,"&amp;F578&amp;","&amp;G578&amp;",,,USD)")</f>
        <v>-228.08500000000001</v>
      </c>
      <c r="J578" s="1" cm="1">
        <f t="array" ref="J578">_xll.FDS(A578,"FF_MKT_VAL(ANN_R,"&amp;F578&amp;","&amp;G578&amp;",,,USD)")</f>
        <v>2615.0211462000002</v>
      </c>
      <c r="K578" s="1" cm="1">
        <f t="array" ref="K578">_xll.FDS(A578,"FF_SHLDRS_EQ(ANN_R,"&amp;F578&amp;","&amp;G578&amp;",,,USD)")</f>
        <v>1263.779</v>
      </c>
      <c r="L578" s="1" cm="1">
        <f t="array" ref="L578">_xll.FDS(A578,"FF_ASSETS(ANN_R,"&amp;F578&amp;","&amp;G578&amp;",,,USD)")</f>
        <v>4292.0590000000002</v>
      </c>
      <c r="M578" s="1" cm="1">
        <f t="array" ref="M578">_xll.FDS(A578,"FF_TAX_CF(ANN_R,"&amp;F578&amp;","&amp;G578&amp;",,,USD)")</f>
        <v>22.338999999999999</v>
      </c>
      <c r="N578" s="1" cm="1">
        <f t="array" ref="N578">_xll.FDS(A578,"FF_INC_TAX(ANN_R,"&amp;F578&amp;","&amp;G578&amp;",,,USD)")</f>
        <v>-61.250999999999998</v>
      </c>
      <c r="O578" s="1" cm="1">
        <f t="array" ref="O578">_xll.FDS(A578,"FF_NET_INC(ANN_R,"&amp;F578&amp;","&amp;G578&amp;")")</f>
        <v>-166.834</v>
      </c>
      <c r="P578" s="1" cm="1">
        <f t="array" ref="P578">_xll.FDS(A578,"FF_ROA(ANN_R,"&amp;F578&amp;","&amp;G578&amp;")")</f>
        <v>-4.5393010982570603</v>
      </c>
      <c r="Q578" t="e" cm="1">
        <f t="array" ref="Q578">_xll.FDS(A578,"FF_TAX_RATE(ANN_R,"&amp;F578&amp;","&amp;G578&amp;")")</f>
        <v>#N/A</v>
      </c>
      <c r="R578" t="e" cm="1">
        <f t="array" ref="R578">_xll.FDS(A578,"FF_TAX_REFUND(ANN_R,"&amp;F578&amp;","&amp;G578&amp;",,,,,""D=1"")")</f>
        <v>#N/A</v>
      </c>
      <c r="S578">
        <f t="shared" si="58"/>
        <v>-2.7881979223306527E-2</v>
      </c>
      <c r="T578" s="1" cm="1">
        <f t="array" ref="T578">_xll.FDS($A578,"FF_TAX_CF(ANN_R,"&amp;AE578&amp;","&amp;AF578&amp;",,,USD)")</f>
        <v>5.7000000000000002E-2</v>
      </c>
      <c r="U578" s="1" cm="1">
        <f t="array" ref="U578">_xll.FDS($A578,"FF_TAX_CF(ANN_R,"&amp;AG578&amp;","&amp;AH578&amp;",,,USD)")</f>
        <v>4.3999999999999997E-2</v>
      </c>
      <c r="V578" s="1" cm="1">
        <f t="array" ref="V578">_xll.FDS(A578,"FF_TAX_CF(ANN_R,"&amp;AI578&amp;","&amp;AJ578&amp;",,,USD)")</f>
        <v>3.6999999999999998E-2</v>
      </c>
      <c r="W578" s="1" cm="1">
        <f t="array" ref="W578">_xll.FDS(A578,"FF_TAX_CF(ANN_R,"&amp;AK578&amp;","&amp;AL578&amp;",,,USD)")</f>
        <v>1.88</v>
      </c>
      <c r="X578" s="1" cm="1">
        <f t="array" ref="X578">_xll.FDS(A578,"FF_TAX_CF(ANN_R,"&amp;F578&amp;","&amp;G578&amp;",,,USD)")</f>
        <v>22.338999999999999</v>
      </c>
      <c r="Y578" s="1" cm="1">
        <f t="array" ref="Y578">_xll.FDS($A578,"FF_PTX_INC(ANN_R,"&amp;AE578&amp;","&amp;AF578&amp;",,,USD)")</f>
        <v>-92.965000000000003</v>
      </c>
      <c r="Z578" s="1" cm="1">
        <f t="array" ref="Z578">_xll.FDS($A578,"FF_PTX_INC(ANN_R,"&amp;AG578&amp;","&amp;AH578&amp;",,,USD)")</f>
        <v>-150.126</v>
      </c>
      <c r="AA578" s="1" cm="1">
        <f t="array" ref="AA578">_xll.FDS(A578,"FF_PTX_INC(ANN_R,"&amp;AI578&amp;","&amp;AJ578&amp;",,,USD)")</f>
        <v>-269.68700000000001</v>
      </c>
      <c r="AB578" s="1" cm="1">
        <f t="array" ref="AB578">_xll.FDS(A578,"FF_PTX_INC(ANN_R,"&amp;AK578&amp;","&amp;AL578&amp;",,,USD)")</f>
        <v>-132.71199999999999</v>
      </c>
      <c r="AC578" s="1" cm="1">
        <f t="array" ref="AC578">_xll.FDS(A578,"FF_PTX_INC(ANN_R,"&amp;F578&amp;","&amp;G578&amp;",,,USD)")</f>
        <v>-228.08500000000001</v>
      </c>
      <c r="AE578" s="6">
        <f t="shared" si="59"/>
        <v>40909</v>
      </c>
      <c r="AF578" s="6">
        <f t="shared" si="60"/>
        <v>41274</v>
      </c>
      <c r="AG578" s="6">
        <f t="shared" si="61"/>
        <v>41275</v>
      </c>
      <c r="AH578" s="6">
        <f t="shared" si="62"/>
        <v>41639</v>
      </c>
      <c r="AI578" s="6">
        <f>DATE(YEAR(F578)+AO578,MONTH(F578),DAY(F578))</f>
        <v>41640</v>
      </c>
      <c r="AJ578" s="6">
        <f>DATE(YEAR(G578)+AO578,MONTH(G578),DAY(G578))</f>
        <v>42004</v>
      </c>
      <c r="AK578" s="6">
        <f>DATE(YEAR(F578)+AP578,MONTH(F578),DAY(F578))</f>
        <v>42005</v>
      </c>
      <c r="AL578" s="6">
        <f>DATE(YEAR(G578)+AP578,MONTH(G578),DAY(G578))</f>
        <v>42369</v>
      </c>
      <c r="AM578" s="8">
        <v>-4</v>
      </c>
      <c r="AN578" s="8">
        <v>-3</v>
      </c>
      <c r="AO578">
        <v>-2</v>
      </c>
      <c r="AP578">
        <v>-1</v>
      </c>
      <c r="AQ578" cm="1">
        <f t="array" ref="AQ578">_xll.FDS(A578,"FF_DEBT_LT(ANN_R,"&amp;F578&amp;","&amp;G578&amp;")")</f>
        <v>1799.7429999999999</v>
      </c>
      <c r="AR578" cm="1">
        <f t="array" ref="AR578">_xll.FDS(A578,"FF_RD_EXP(ANN_R,"&amp;F578&amp;","&amp;G578&amp;")")</f>
        <v>60.207000000000001</v>
      </c>
      <c r="AS578" t="e" cm="1">
        <f t="array" ref="AS578">_xll.FDS(A578,"FF_PTX_INC_FOR(ANN_R,"&amp;F578&amp;","&amp;G578&amp;")")</f>
        <v>#N/A</v>
      </c>
      <c r="AT578" cm="1">
        <f t="array" ref="AT578">_xll.FDS(A578,"FF_MKT_VAL_PUBLIC(ANN_R,"&amp;[1]sample_report!E578&amp;")")</f>
        <v>2591.6533172375598</v>
      </c>
    </row>
    <row r="579" spans="1:46" hidden="1" x14ac:dyDescent="0.25">
      <c r="A579" t="s">
        <v>888</v>
      </c>
      <c r="B579" t="s">
        <v>889</v>
      </c>
      <c r="C579" t="s">
        <v>502</v>
      </c>
      <c r="D579" t="str" cm="1">
        <f t="array" ref="D579">_xll.FDS(A579,"FF_MAJOR_IND_NAME")</f>
        <v>FOOD</v>
      </c>
      <c r="E579">
        <v>2020</v>
      </c>
      <c r="F579" s="4">
        <f t="shared" si="63"/>
        <v>43831</v>
      </c>
      <c r="G579" s="4">
        <f t="shared" si="64"/>
        <v>44196</v>
      </c>
      <c r="H579">
        <v>1</v>
      </c>
      <c r="I579" s="1" cm="1">
        <f t="array" ref="I579">_xll.FDS(A579,"FF_PTX_INC(ANN_R,"&amp;F579&amp;","&amp;G579&amp;",,,USD)")</f>
        <v>1114.7470000000001</v>
      </c>
      <c r="J579" s="1" cm="1">
        <f t="array" ref="J579">_xll.FDS(A579,"FF_MKT_VAL(ANN_R,"&amp;F579&amp;","&amp;G579&amp;",,,USD)")</f>
        <v>26783.798634120001</v>
      </c>
      <c r="K579" s="1" cm="1">
        <f t="array" ref="K579">_xll.FDS(A579,"FF_SHLDRS_EQ(ANN_R,"&amp;F579&amp;","&amp;G579&amp;",,,USD)")</f>
        <v>6425.5479999999998</v>
      </c>
      <c r="L579" s="1" cm="1">
        <f t="array" ref="L579">_xll.FDS(A579,"FF_ASSETS(ANN_R,"&amp;F579&amp;","&amp;G579&amp;",,,USD)")</f>
        <v>9908.2819999999992</v>
      </c>
      <c r="M579" s="1" cm="1">
        <f t="array" ref="M579">_xll.FDS(A579,"FF_TAX_CF(ANN_R,"&amp;F579&amp;","&amp;G579&amp;",,,USD)")</f>
        <v>169.7</v>
      </c>
      <c r="N579" s="1" cm="1">
        <f t="array" ref="N579">_xll.FDS(A579,"FF_INC_TAX(ANN_R,"&amp;F579&amp;","&amp;G579&amp;",,,USD)")</f>
        <v>206.393</v>
      </c>
      <c r="O579" s="1" cm="1">
        <f t="array" ref="O579">_xll.FDS(A579,"FF_NET_INC(ANN_R,"&amp;F579&amp;","&amp;G579&amp;")")</f>
        <v>908.08199999999999</v>
      </c>
      <c r="P579" s="1" cm="1">
        <f t="array" ref="P579">_xll.FDS(A579,"FF_ROA(ANN_R,"&amp;F579&amp;","&amp;G579&amp;")")</f>
        <v>9.9534406282377592</v>
      </c>
      <c r="Q579" cm="1">
        <f t="array" ref="Q579">_xll.FDS(A579,"FF_TAX_RATE(ANN_R,"&amp;F579&amp;","&amp;G579&amp;")")</f>
        <v>18.5147840720809</v>
      </c>
      <c r="R579" t="e" cm="1">
        <f t="array" ref="R579">_xll.FDS(A579,"FF_TAX_REFUND(ANN_R,"&amp;F579&amp;","&amp;G579&amp;",,,,,""D=1"")")</f>
        <v>#N/A</v>
      </c>
      <c r="S579">
        <f t="shared" ref="S579:S642" si="65">SUM(T579:X579)/SUM(Y579:AC579)</f>
        <v>0.20430686609394316</v>
      </c>
      <c r="T579" s="1" cm="1">
        <f t="array" ref="T579">_xll.FDS($A579,"FF_TAX_CF(ANN_R,"&amp;AE579&amp;","&amp;AF579&amp;",,,USD)")</f>
        <v>372</v>
      </c>
      <c r="U579" s="1" cm="1">
        <f t="array" ref="U579">_xll.FDS($A579,"FF_TAX_CF(ANN_R,"&amp;AG579&amp;","&amp;AH579&amp;",,,USD)")</f>
        <v>336</v>
      </c>
      <c r="V579" s="1" cm="1">
        <f t="array" ref="V579">_xll.FDS(A579,"FF_TAX_CF(ANN_R,"&amp;AI579&amp;","&amp;AJ579&amp;",,,USD)")</f>
        <v>147.5</v>
      </c>
      <c r="W579" s="1" cm="1">
        <f t="array" ref="W579">_xll.FDS(A579,"FF_TAX_CF(ANN_R,"&amp;AK579&amp;","&amp;AL579&amp;",,,USD)")</f>
        <v>221.4</v>
      </c>
      <c r="X579" s="1" cm="1">
        <f t="array" ref="X579">_xll.FDS(A579,"FF_TAX_CF(ANN_R,"&amp;F579&amp;","&amp;G579&amp;",,,USD)")</f>
        <v>169.7</v>
      </c>
      <c r="Y579" s="1" cm="1">
        <f t="array" ref="Y579">_xll.FDS($A579,"FF_PTX_INC(ANN_R,"&amp;AE579&amp;","&amp;AF579&amp;",,,USD)")</f>
        <v>1317.2149999999999</v>
      </c>
      <c r="Z579" s="1" cm="1">
        <f t="array" ref="Z579">_xll.FDS($A579,"FF_PTX_INC(ANN_R,"&amp;AG579&amp;","&amp;AH579&amp;",,,USD)")</f>
        <v>1278.645</v>
      </c>
      <c r="AA579" s="1" cm="1">
        <f t="array" ref="AA579">_xll.FDS(A579,"FF_PTX_INC(ANN_R,"&amp;AI579&amp;","&amp;AJ579&amp;",,,USD)")</f>
        <v>1181.2840000000001</v>
      </c>
      <c r="AB579" s="1" cm="1">
        <f t="array" ref="AB579">_xll.FDS(A579,"FF_PTX_INC(ANN_R,"&amp;AK579&amp;","&amp;AL579&amp;",,,USD)")</f>
        <v>1209.7149999999999</v>
      </c>
      <c r="AC579" s="1" cm="1">
        <f t="array" ref="AC579">_xll.FDS(A579,"FF_PTX_INC(ANN_R,"&amp;F579&amp;","&amp;G579&amp;",,,USD)")</f>
        <v>1114.7470000000001</v>
      </c>
      <c r="AE579" s="6">
        <f t="shared" ref="AE579:AE642" si="66">DATE(YEAR($F579)+AM579,MONTH($F579),DAY($F579))</f>
        <v>42370</v>
      </c>
      <c r="AF579" s="6">
        <f t="shared" ref="AF579:AF642" si="67">DATE(YEAR($G579)+AM579,MONTH($G579),DAY($G579))</f>
        <v>42735</v>
      </c>
      <c r="AG579" s="6">
        <f t="shared" ref="AG579:AG642" si="68">DATE(YEAR($F579)+AN579,MONTH($F579),DAY($F579))</f>
        <v>42736</v>
      </c>
      <c r="AH579" s="6">
        <f t="shared" ref="AH579:AH642" si="69">DATE(YEAR($G579)+AN579,MONTH($G579),DAY($G579))</f>
        <v>43100</v>
      </c>
      <c r="AI579" s="6">
        <f>DATE(YEAR(F579)+AO579,MONTH(F579),DAY(F579))</f>
        <v>43101</v>
      </c>
      <c r="AJ579" s="6">
        <f>DATE(YEAR(G579)+AO579,MONTH(G579),DAY(G579))</f>
        <v>43465</v>
      </c>
      <c r="AK579" s="6">
        <f>DATE(YEAR(F579)+AP579,MONTH(F579),DAY(F579))</f>
        <v>43466</v>
      </c>
      <c r="AL579" s="6">
        <f>DATE(YEAR(G579)+AP579,MONTH(G579),DAY(G579))</f>
        <v>43830</v>
      </c>
      <c r="AM579" s="8">
        <v>-4</v>
      </c>
      <c r="AN579" s="8">
        <v>-3</v>
      </c>
      <c r="AO579">
        <v>-2</v>
      </c>
      <c r="AP579">
        <v>-1</v>
      </c>
      <c r="AQ579" cm="1">
        <f t="array" ref="AQ579">_xll.FDS(A579,"FF_DEBT_LT(ANN_R,"&amp;F579&amp;","&amp;G579&amp;")")</f>
        <v>1088.0619999999999</v>
      </c>
      <c r="AR579" cm="1">
        <f t="array" ref="AR579">_xll.FDS(A579,"FF_RD_EXP(ANN_R,"&amp;F579&amp;","&amp;G579&amp;")")</f>
        <v>31.9</v>
      </c>
      <c r="AS579" t="e" cm="1">
        <f t="array" ref="AS579">_xll.FDS(A579,"FF_PTX_INC_FOR(ANN_R,"&amp;F579&amp;","&amp;G579&amp;")")</f>
        <v>#N/A</v>
      </c>
      <c r="AT579" cm="1">
        <f t="array" ref="AT579">_xll.FDS(A579,"FF_MKT_VAL_PUBLIC(ANN_R,"&amp;[1]sample_report!E579&amp;")")</f>
        <v>13111.0691746024</v>
      </c>
    </row>
    <row r="580" spans="1:46" hidden="1" x14ac:dyDescent="0.25">
      <c r="A580" t="s">
        <v>888</v>
      </c>
      <c r="B580" t="s">
        <v>889</v>
      </c>
      <c r="C580" t="s">
        <v>502</v>
      </c>
      <c r="D580" t="str" cm="1">
        <f t="array" ref="D580">_xll.FDS(A580,"FF_MAJOR_IND_NAME")</f>
        <v>FOOD</v>
      </c>
      <c r="E580">
        <v>2016</v>
      </c>
      <c r="F580" s="4">
        <f t="shared" si="63"/>
        <v>42370</v>
      </c>
      <c r="G580" s="4">
        <f t="shared" si="64"/>
        <v>42735</v>
      </c>
      <c r="H580">
        <v>1</v>
      </c>
      <c r="I580" s="1" cm="1">
        <f t="array" ref="I580">_xll.FDS(A580,"FF_PTX_INC(ANN_R,"&amp;F580&amp;","&amp;G580&amp;",,,USD)")</f>
        <v>1317.2149999999999</v>
      </c>
      <c r="J580" s="1" cm="1">
        <f t="array" ref="J580">_xll.FDS(A580,"FF_MKT_VAL(ANN_R,"&amp;F580&amp;","&amp;G580&amp;",,,USD)")</f>
        <v>20198.653434960001</v>
      </c>
      <c r="K580" s="1" cm="1">
        <f t="array" ref="K580">_xll.FDS(A580,"FF_SHLDRS_EQ(ANN_R,"&amp;F580&amp;","&amp;G580&amp;",,,USD)")</f>
        <v>4448.0060000000003</v>
      </c>
      <c r="L580" s="1" cm="1">
        <f t="array" ref="L580">_xll.FDS(A580,"FF_ASSETS(ANN_R,"&amp;F580&amp;","&amp;G580&amp;",,,USD)")</f>
        <v>6737.32</v>
      </c>
      <c r="M580" s="1" cm="1">
        <f t="array" ref="M580">_xll.FDS(A580,"FF_TAX_CF(ANN_R,"&amp;F580&amp;","&amp;G580&amp;",,,USD)")</f>
        <v>372</v>
      </c>
      <c r="N580" s="1" cm="1">
        <f t="array" ref="N580">_xll.FDS(A580,"FF_INC_TAX(ANN_R,"&amp;F580&amp;","&amp;G580&amp;",,,USD)")</f>
        <v>426.69799999999998</v>
      </c>
      <c r="O580" s="1" cm="1">
        <f t="array" ref="O580">_xll.FDS(A580,"FF_NET_INC(ANN_R,"&amp;F580&amp;","&amp;G580&amp;")")</f>
        <v>890.05200000000002</v>
      </c>
      <c r="P580" s="1" cm="1">
        <f t="array" ref="P580">_xll.FDS(A580,"FF_ROA(ANN_R,"&amp;F580&amp;","&amp;G580&amp;")")</f>
        <v>13.823740981215501</v>
      </c>
      <c r="Q580" cm="1">
        <f t="array" ref="Q580">_xll.FDS(A580,"FF_TAX_RATE(ANN_R,"&amp;F580&amp;","&amp;G580&amp;")")</f>
        <v>32.393952391978502</v>
      </c>
      <c r="R580" t="e" cm="1">
        <f t="array" ref="R580">_xll.FDS(A580,"FF_TAX_REFUND(ANN_R,"&amp;F580&amp;","&amp;G580&amp;",,,,,""D=1"")")</f>
        <v>#N/A</v>
      </c>
      <c r="S580">
        <f t="shared" si="65"/>
        <v>0.28994393977605581</v>
      </c>
      <c r="T580" s="1" cm="1">
        <f t="array" ref="T580">_xll.FDS($A580,"FF_TAX_CF(ANN_R,"&amp;AE580&amp;","&amp;AF580&amp;",,,USD)")</f>
        <v>226.7</v>
      </c>
      <c r="U580" s="1" cm="1">
        <f t="array" ref="U580">_xll.FDS($A580,"FF_TAX_CF(ANN_R,"&amp;AG580&amp;","&amp;AH580&amp;",,,USD)")</f>
        <v>226.2</v>
      </c>
      <c r="V580" s="1" cm="1">
        <f t="array" ref="V580">_xll.FDS(A580,"FF_TAX_CF(ANN_R,"&amp;AI580&amp;","&amp;AJ580&amp;",,,USD)")</f>
        <v>285.8</v>
      </c>
      <c r="W580" s="1" cm="1">
        <f t="array" ref="W580">_xll.FDS(A580,"FF_TAX_CF(ANN_R,"&amp;AK580&amp;","&amp;AL580&amp;",,,USD)")</f>
        <v>296.5</v>
      </c>
      <c r="X580" s="1" cm="1">
        <f t="array" ref="X580">_xll.FDS(A580,"FF_TAX_CF(ANN_R,"&amp;F580&amp;","&amp;G580&amp;",,,USD)")</f>
        <v>372</v>
      </c>
      <c r="Y580" s="1" cm="1">
        <f t="array" ref="Y580">_xll.FDS($A580,"FF_PTX_INC(ANN_R,"&amp;AE580&amp;","&amp;AF580&amp;",,,USD)")</f>
        <v>758.33500000000004</v>
      </c>
      <c r="Z580" s="1" cm="1">
        <f t="array" ref="Z580">_xll.FDS($A580,"FF_PTX_INC(ANN_R,"&amp;AG580&amp;","&amp;AH580&amp;",,,USD)")</f>
        <v>798.50699999999995</v>
      </c>
      <c r="AA580" s="1" cm="1">
        <f t="array" ref="AA580">_xll.FDS(A580,"FF_PTX_INC(ANN_R,"&amp;AI580&amp;","&amp;AJ580&amp;",,,USD)")</f>
        <v>922.15200000000004</v>
      </c>
      <c r="AB580" s="1" cm="1">
        <f t="array" ref="AB580">_xll.FDS(A580,"FF_PTX_INC(ANN_R,"&amp;AK580&amp;","&amp;AL580&amp;",,,USD)")</f>
        <v>1057.143</v>
      </c>
      <c r="AC580" s="1" cm="1">
        <f t="array" ref="AC580">_xll.FDS(A580,"FF_PTX_INC(ANN_R,"&amp;F580&amp;","&amp;G580&amp;",,,USD)")</f>
        <v>1317.2149999999999</v>
      </c>
      <c r="AE580" s="6">
        <f t="shared" si="66"/>
        <v>40909</v>
      </c>
      <c r="AF580" s="6">
        <f t="shared" si="67"/>
        <v>41274</v>
      </c>
      <c r="AG580" s="6">
        <f t="shared" si="68"/>
        <v>41275</v>
      </c>
      <c r="AH580" s="6">
        <f t="shared" si="69"/>
        <v>41639</v>
      </c>
      <c r="AI580" s="6">
        <f>DATE(YEAR(F580)+AO580,MONTH(F580),DAY(F580))</f>
        <v>41640</v>
      </c>
      <c r="AJ580" s="6">
        <f>DATE(YEAR(G580)+AO580,MONTH(G580),DAY(G580))</f>
        <v>42004</v>
      </c>
      <c r="AK580" s="6">
        <f>DATE(YEAR(F580)+AP580,MONTH(F580),DAY(F580))</f>
        <v>42005</v>
      </c>
      <c r="AL580" s="6">
        <f>DATE(YEAR(G580)+AP580,MONTH(G580),DAY(G580))</f>
        <v>42369</v>
      </c>
      <c r="AM580" s="8">
        <v>-4</v>
      </c>
      <c r="AN580" s="8">
        <v>-3</v>
      </c>
      <c r="AO580">
        <v>-2</v>
      </c>
      <c r="AP580">
        <v>-1</v>
      </c>
      <c r="AQ580" cm="1">
        <f t="array" ref="AQ580">_xll.FDS(A580,"FF_DEBT_LT(ANN_R,"&amp;F580&amp;","&amp;G580&amp;")")</f>
        <v>250</v>
      </c>
      <c r="AR580" cm="1">
        <f t="array" ref="AR580">_xll.FDS(A580,"FF_RD_EXP(ANN_R,"&amp;F580&amp;","&amp;G580&amp;")")</f>
        <v>34.700000000000003</v>
      </c>
      <c r="AS580" t="e" cm="1">
        <f t="array" ref="AS580">_xll.FDS(A580,"FF_PTX_INC_FOR(ANN_R,"&amp;F580&amp;","&amp;G580&amp;")")</f>
        <v>#N/A</v>
      </c>
      <c r="AT580" cm="1">
        <f t="array" ref="AT580">_xll.FDS(A580,"FF_MKT_VAL_PUBLIC(ANN_R,"&amp;[1]sample_report!E580&amp;")")</f>
        <v>9357.1340990117096</v>
      </c>
    </row>
    <row r="581" spans="1:46" hidden="1" x14ac:dyDescent="0.25">
      <c r="A581" t="s">
        <v>623</v>
      </c>
      <c r="B581" t="s">
        <v>624</v>
      </c>
      <c r="C581" t="s">
        <v>502</v>
      </c>
      <c r="D581" t="str" cm="1">
        <f t="array" ref="D581">_xll.FDS(A581,"FF_MAJOR_IND_NAME")</f>
        <v>ELECTRONICS</v>
      </c>
      <c r="E581">
        <v>2020</v>
      </c>
      <c r="F581" s="4">
        <f t="shared" si="63"/>
        <v>43831</v>
      </c>
      <c r="G581" s="4">
        <f t="shared" si="64"/>
        <v>44196</v>
      </c>
      <c r="H581">
        <v>1</v>
      </c>
      <c r="I581" s="1" cm="1">
        <f t="array" ref="I581">_xll.FDS(A581,"FF_PTX_INC(ANN_R,"&amp;F581&amp;","&amp;G581&amp;",,,USD)")</f>
        <v>3231</v>
      </c>
      <c r="J581" s="1" cm="1">
        <f t="array" ref="J581">_xll.FDS(A581,"FF_MKT_VAL(ANN_R,"&amp;F581&amp;","&amp;G581&amp;",,,USD)")</f>
        <v>23418.528920000001</v>
      </c>
      <c r="K581" s="1" cm="1">
        <f t="array" ref="K581">_xll.FDS(A581,"FF_SHLDRS_EQ(ANN_R,"&amp;F581&amp;","&amp;G581&amp;",,,USD)")</f>
        <v>-2228</v>
      </c>
      <c r="L581" s="1" cm="1">
        <f t="array" ref="L581">_xll.FDS(A581,"FF_ASSETS(ANN_R,"&amp;F581&amp;","&amp;G581&amp;",,,USD)")</f>
        <v>34681</v>
      </c>
      <c r="M581" s="1" cm="1">
        <f t="array" ref="M581">_xll.FDS(A581,"FF_TAX_CF(ANN_R,"&amp;F581&amp;","&amp;G581&amp;",,,USD)")</f>
        <v>464</v>
      </c>
      <c r="N581" s="1" cm="1">
        <f t="array" ref="N581">_xll.FDS(A581,"FF_INC_TAX(ANN_R,"&amp;F581&amp;","&amp;G581&amp;",,,USD)")</f>
        <v>387</v>
      </c>
      <c r="O581" s="1" cm="1">
        <f t="array" ref="O581">_xll.FDS(A581,"FF_NET_INC(ANN_R,"&amp;F581&amp;","&amp;G581&amp;")")</f>
        <v>2844</v>
      </c>
      <c r="P581" s="1" cm="1">
        <f t="array" ref="P581">_xll.FDS(A581,"FF_ROA(ANN_R,"&amp;F581&amp;","&amp;G581&amp;")")</f>
        <v>8.3465398837823592</v>
      </c>
      <c r="Q581" cm="1">
        <f t="array" ref="Q581">_xll.FDS(A581,"FF_TAX_RATE(ANN_R,"&amp;F581&amp;","&amp;G581&amp;")")</f>
        <v>11.9777158774373</v>
      </c>
      <c r="R581" t="e" cm="1">
        <f t="array" ref="R581">_xll.FDS(A581,"FF_TAX_REFUND(ANN_R,"&amp;F581&amp;","&amp;G581&amp;",,,,,""D=1"")")</f>
        <v>#N/A</v>
      </c>
      <c r="S581">
        <f t="shared" si="65"/>
        <v>0.16002277904328019</v>
      </c>
      <c r="T581" s="1" cm="1">
        <f t="array" ref="T581">_xll.FDS($A581,"FF_TAX_CF(ANN_R,"&amp;AE581&amp;","&amp;AF581&amp;",,,USD)")</f>
        <v>587</v>
      </c>
      <c r="U581" s="1" cm="1">
        <f t="array" ref="U581">_xll.FDS($A581,"FF_TAX_CF(ANN_R,"&amp;AG581&amp;","&amp;AH581&amp;",,,USD)")</f>
        <v>438</v>
      </c>
      <c r="V581" s="1" cm="1">
        <f t="array" ref="V581">_xll.FDS(A581,"FF_TAX_CF(ANN_R,"&amp;AI581&amp;","&amp;AJ581&amp;",,,USD)")</f>
        <v>951</v>
      </c>
      <c r="W581" s="1" cm="1">
        <f t="array" ref="W581">_xll.FDS(A581,"FF_TAX_CF(ANN_R,"&amp;AK581&amp;","&amp;AL581&amp;",,,USD)")</f>
        <v>89</v>
      </c>
      <c r="X581" s="1" cm="1">
        <f t="array" ref="X581">_xll.FDS(A581,"FF_TAX_CF(ANN_R,"&amp;F581&amp;","&amp;G581&amp;",,,USD)")</f>
        <v>464</v>
      </c>
      <c r="Y581" s="1" cm="1">
        <f t="array" ref="Y581">_xll.FDS($A581,"FF_PTX_INC(ANN_R,"&amp;AE581&amp;","&amp;AF581&amp;",,,USD)")</f>
        <v>3761</v>
      </c>
      <c r="Z581" s="1" cm="1">
        <f t="array" ref="Z581">_xll.FDS($A581,"FF_PTX_INC(ANN_R,"&amp;AG581&amp;","&amp;AH581&amp;",,,USD)")</f>
        <v>3276</v>
      </c>
      <c r="AA581" s="1" cm="1">
        <f t="array" ref="AA581">_xll.FDS(A581,"FF_PTX_INC(ANN_R,"&amp;AI581&amp;","&amp;AJ581&amp;",,,USD)")</f>
        <v>3013</v>
      </c>
      <c r="AB581" s="1" cm="1">
        <f t="array" ref="AB581">_xll.FDS(A581,"FF_PTX_INC(ANN_R,"&amp;AK581&amp;","&amp;AL581&amp;",,,USD)")</f>
        <v>2523</v>
      </c>
      <c r="AC581" s="1" cm="1">
        <f t="array" ref="AC581">_xll.FDS(A581,"FF_PTX_INC(ANN_R,"&amp;F581&amp;","&amp;G581&amp;",,,USD)")</f>
        <v>3231</v>
      </c>
      <c r="AE581" s="6">
        <f t="shared" si="66"/>
        <v>42370</v>
      </c>
      <c r="AF581" s="6">
        <f t="shared" si="67"/>
        <v>42735</v>
      </c>
      <c r="AG581" s="6">
        <f t="shared" si="68"/>
        <v>42736</v>
      </c>
      <c r="AH581" s="6">
        <f t="shared" si="69"/>
        <v>43100</v>
      </c>
      <c r="AI581" s="6">
        <f>DATE(YEAR(F581)+AO581,MONTH(F581),DAY(F581))</f>
        <v>43101</v>
      </c>
      <c r="AJ581" s="6">
        <f>DATE(YEAR(G581)+AO581,MONTH(G581),DAY(G581))</f>
        <v>43465</v>
      </c>
      <c r="AK581" s="6">
        <f>DATE(YEAR(F581)+AP581,MONTH(F581),DAY(F581))</f>
        <v>43466</v>
      </c>
      <c r="AL581" s="6">
        <f>DATE(YEAR(G581)+AP581,MONTH(G581),DAY(G581))</f>
        <v>43830</v>
      </c>
      <c r="AM581" s="8">
        <v>-4</v>
      </c>
      <c r="AN581" s="8">
        <v>-3</v>
      </c>
      <c r="AO581">
        <v>-2</v>
      </c>
      <c r="AP581">
        <v>-1</v>
      </c>
      <c r="AQ581" cm="1">
        <f t="array" ref="AQ581">_xll.FDS(A581,"FF_DEBT_LT(ANN_R,"&amp;F581&amp;","&amp;G581&amp;")")</f>
        <v>6447</v>
      </c>
      <c r="AR581" cm="1">
        <f t="array" ref="AR581">_xll.FDS(A581,"FF_RD_EXP(ANN_R,"&amp;F581&amp;","&amp;G581&amp;")")</f>
        <v>1478</v>
      </c>
      <c r="AS581" cm="1">
        <f t="array" ref="AS581">_xll.FDS(A581,"FF_PTX_INC_FOR(ANN_R,"&amp;F581&amp;","&amp;G581&amp;")")</f>
        <v>2347</v>
      </c>
      <c r="AT581" cm="1">
        <f t="array" ref="AT581">_xll.FDS(A581,"FF_MKT_VAL_PUBLIC(ANN_R,"&amp;[1]sample_report!E581&amp;")")</f>
        <v>32002.355584548601</v>
      </c>
    </row>
    <row r="582" spans="1:46" hidden="1" x14ac:dyDescent="0.25">
      <c r="A582" t="s">
        <v>623</v>
      </c>
      <c r="B582" t="s">
        <v>624</v>
      </c>
      <c r="C582" t="s">
        <v>502</v>
      </c>
      <c r="D582" t="str" cm="1">
        <f t="array" ref="D582">_xll.FDS(A582,"FF_MAJOR_IND_NAME")</f>
        <v>ELECTRONICS</v>
      </c>
      <c r="E582">
        <v>2016</v>
      </c>
      <c r="F582" s="4">
        <f t="shared" si="63"/>
        <v>42370</v>
      </c>
      <c r="G582" s="4">
        <f t="shared" si="64"/>
        <v>42735</v>
      </c>
      <c r="H582" s="5">
        <v>1</v>
      </c>
      <c r="I582" s="1" cm="1">
        <f t="array" ref="I582">_xll.FDS(A582,"FF_PTX_INC(ANN_R,"&amp;F582&amp;","&amp;G582&amp;",,,USD)")</f>
        <v>3761</v>
      </c>
      <c r="J582" s="1" cm="1">
        <f t="array" ref="J582">_xll.FDS(A582,"FF_MKT_VAL(ANN_R,"&amp;F582&amp;","&amp;G582&amp;",,,USD)")</f>
        <v>24806.880000000001</v>
      </c>
      <c r="K582" s="1" cm="1">
        <f t="array" ref="K582">_xll.FDS(A582,"FF_SHLDRS_EQ(ANN_R,"&amp;F582&amp;","&amp;G582&amp;",,,USD)")</f>
        <v>-3889</v>
      </c>
      <c r="L582" s="1" cm="1">
        <f t="array" ref="L582">_xll.FDS(A582,"FF_ASSETS(ANN_R,"&amp;F582&amp;","&amp;G582&amp;",,,USD)")</f>
        <v>28987</v>
      </c>
      <c r="M582" s="1" cm="1">
        <f t="array" ref="M582">_xll.FDS(A582,"FF_TAX_CF(ANN_R,"&amp;F582&amp;","&amp;G582&amp;",,,USD)")</f>
        <v>587</v>
      </c>
      <c r="N582" s="1" cm="1">
        <f t="array" ref="N582">_xll.FDS(A582,"FF_INC_TAX(ANN_R,"&amp;F582&amp;","&amp;G582&amp;",,,USD)")</f>
        <v>1095</v>
      </c>
      <c r="O582" s="1" cm="1">
        <f t="array" ref="O582">_xll.FDS(A582,"FF_NET_INC(ANN_R,"&amp;F582&amp;","&amp;G582&amp;")")</f>
        <v>2666</v>
      </c>
      <c r="P582" s="1" cm="1">
        <f t="array" ref="P582">_xll.FDS(A582,"FF_ROA(ANN_R,"&amp;F582&amp;","&amp;G582&amp;")")</f>
        <v>3.9243683253722299</v>
      </c>
      <c r="Q582" cm="1">
        <f t="array" ref="Q582">_xll.FDS(A582,"FF_TAX_RATE(ANN_R,"&amp;F582&amp;","&amp;G582&amp;")")</f>
        <v>29.114597181600601</v>
      </c>
      <c r="R582" t="e" cm="1">
        <f t="array" ref="R582">_xll.FDS(A582,"FF_TAX_REFUND(ANN_R,"&amp;F582&amp;","&amp;G582&amp;",,,,,""D=1"")")</f>
        <v>#N/A</v>
      </c>
      <c r="S582">
        <f t="shared" si="65"/>
        <v>0.71282781535540529</v>
      </c>
      <c r="T582" s="1" cm="1">
        <f t="array" ref="T582">_xll.FDS($A582,"FF_TAX_CF(ANN_R,"&amp;AE582&amp;","&amp;AF582&amp;",,,USD)")</f>
        <v>1750</v>
      </c>
      <c r="U582" s="1" cm="1">
        <f t="array" ref="U582">_xll.FDS($A582,"FF_TAX_CF(ANN_R,"&amp;AG582&amp;","&amp;AH582&amp;",,,USD)")</f>
        <v>1391</v>
      </c>
      <c r="V582" s="1" cm="1">
        <f t="array" ref="V582">_xll.FDS(A582,"FF_TAX_CF(ANN_R,"&amp;AI582&amp;","&amp;AJ582&amp;",,,USD)")</f>
        <v>1267</v>
      </c>
      <c r="W582" s="1" cm="1">
        <f t="array" ref="W582">_xll.FDS(A582,"FF_TAX_CF(ANN_R,"&amp;AK582&amp;","&amp;AL582&amp;",,,USD)")</f>
        <v>1012</v>
      </c>
      <c r="X582" s="1" cm="1">
        <f t="array" ref="X582">_xll.FDS(A582,"FF_TAX_CF(ANN_R,"&amp;F582&amp;","&amp;G582&amp;",,,USD)")</f>
        <v>587</v>
      </c>
      <c r="Y582" s="1" cm="1">
        <f t="array" ref="Y582">_xll.FDS($A582,"FF_PTX_INC(ANN_R,"&amp;AE582&amp;","&amp;AF582&amp;",,,USD)")</f>
        <v>-11933</v>
      </c>
      <c r="Z582" s="1" cm="1">
        <f t="array" ref="Z582">_xll.FDS($A582,"FF_PTX_INC(ANN_R,"&amp;AG582&amp;","&amp;AH582&amp;",,,USD)")</f>
        <v>6510</v>
      </c>
      <c r="AA582" s="1" cm="1">
        <f t="array" ref="AA582">_xll.FDS(A582,"FF_PTX_INC(ANN_R,"&amp;AI582&amp;","&amp;AJ582&amp;",,,USD)")</f>
        <v>6557</v>
      </c>
      <c r="AB582" s="1" cm="1">
        <f t="array" ref="AB582">_xll.FDS(A582,"FF_PTX_INC(ANN_R,"&amp;AK582&amp;","&amp;AL582&amp;",,,USD)")</f>
        <v>3532</v>
      </c>
      <c r="AC582" s="1" cm="1">
        <f t="array" ref="AC582">_xll.FDS(A582,"FF_PTX_INC(ANN_R,"&amp;F582&amp;","&amp;G582&amp;",,,USD)")</f>
        <v>3761</v>
      </c>
      <c r="AE582" s="6">
        <f t="shared" si="66"/>
        <v>40909</v>
      </c>
      <c r="AF582" s="6">
        <f t="shared" si="67"/>
        <v>41274</v>
      </c>
      <c r="AG582" s="6">
        <f t="shared" si="68"/>
        <v>41275</v>
      </c>
      <c r="AH582" s="6">
        <f t="shared" si="69"/>
        <v>41639</v>
      </c>
      <c r="AI582" s="6">
        <f>DATE(YEAR(F582)+AO582,MONTH(F582),DAY(F582))</f>
        <v>41640</v>
      </c>
      <c r="AJ582" s="6">
        <f>DATE(YEAR(G582)+AO582,MONTH(G582),DAY(G582))</f>
        <v>42004</v>
      </c>
      <c r="AK582" s="6">
        <f>DATE(YEAR(F582)+AP582,MONTH(F582),DAY(F582))</f>
        <v>42005</v>
      </c>
      <c r="AL582" s="6">
        <f>DATE(YEAR(G582)+AP582,MONTH(G582),DAY(G582))</f>
        <v>42369</v>
      </c>
      <c r="AM582" s="8">
        <v>-4</v>
      </c>
      <c r="AN582" s="8">
        <v>-3</v>
      </c>
      <c r="AO582">
        <v>-2</v>
      </c>
      <c r="AP582">
        <v>-1</v>
      </c>
      <c r="AQ582" cm="1">
        <f t="array" ref="AQ582">_xll.FDS(A582,"FF_DEBT_LT(ANN_R,"&amp;F582&amp;","&amp;G582&amp;")")</f>
        <v>6735</v>
      </c>
      <c r="AR582" cm="1">
        <f t="array" ref="AR582">_xll.FDS(A582,"FF_RD_EXP(ANN_R,"&amp;F582&amp;","&amp;G582&amp;")")</f>
        <v>1209</v>
      </c>
      <c r="AS582" t="e" cm="1">
        <f t="array" ref="AS582">_xll.FDS(A582,"FF_PTX_INC_FOR(ANN_R,"&amp;F582&amp;","&amp;G582&amp;")")</f>
        <v>#N/A</v>
      </c>
      <c r="AT582" cm="1">
        <f t="array" ref="AT582">_xll.FDS(A582,"FF_MKT_VAL_PUBLIC(ANN_R,"&amp;[1]sample_report!E582&amp;")")</f>
        <v>25381.383977612299</v>
      </c>
    </row>
    <row r="583" spans="1:46" hidden="1" x14ac:dyDescent="0.25">
      <c r="A583" t="s">
        <v>857</v>
      </c>
      <c r="B583" t="s">
        <v>858</v>
      </c>
      <c r="C583" t="s">
        <v>502</v>
      </c>
      <c r="D583" t="str" cm="1">
        <f t="array" ref="D583">_xll.FDS(A583,"FF_MAJOR_IND_NAME")</f>
        <v>FINANCIAL</v>
      </c>
      <c r="E583">
        <v>2020</v>
      </c>
      <c r="F583" s="4">
        <f t="shared" si="63"/>
        <v>43831</v>
      </c>
      <c r="G583" s="4">
        <f t="shared" si="64"/>
        <v>44196</v>
      </c>
      <c r="H583">
        <v>1</v>
      </c>
      <c r="I583" s="1" cm="1">
        <f t="array" ref="I583">_xll.FDS(A583,"FF_PTX_INC(ANN_R,"&amp;F583&amp;","&amp;G583&amp;",,,USD)")</f>
        <v>972</v>
      </c>
      <c r="J583" s="1" cm="1">
        <f t="array" ref="J583">_xll.FDS(A583,"FF_MKT_VAL(ANN_R,"&amp;F583&amp;","&amp;G583&amp;",,,USD)")</f>
        <v>12847.19528088</v>
      </c>
      <c r="K583" s="1" cm="1">
        <f t="array" ref="K583">_xll.FDS(A583,"FF_SHLDRS_EQ(ANN_R,"&amp;F583&amp;","&amp;G583&amp;",,,USD)")</f>
        <v>12993</v>
      </c>
      <c r="L583" s="1" cm="1">
        <f t="array" ref="L583">_xll.FDS(A583,"FF_ASSETS(ANN_R,"&amp;F583&amp;","&amp;G583&amp;",,,USD)")</f>
        <v>123038</v>
      </c>
      <c r="M583" s="1" cm="1">
        <f t="array" ref="M583">_xll.FDS(A583,"FF_TAX_CF(ANN_R,"&amp;F583&amp;","&amp;G583&amp;",,,USD)")</f>
        <v>81</v>
      </c>
      <c r="N583" s="1" cm="1">
        <f t="array" ref="N583">_xll.FDS(A583,"FF_INC_TAX(ANN_R,"&amp;F583&amp;","&amp;G583&amp;",,,USD)")</f>
        <v>155</v>
      </c>
      <c r="O583" s="1" cm="1">
        <f t="array" ref="O583">_xll.FDS(A583,"FF_NET_INC(ANN_R,"&amp;F583&amp;","&amp;G583&amp;")")</f>
        <v>817</v>
      </c>
      <c r="P583" s="1" cm="1">
        <f t="array" ref="P583">_xll.FDS(A583,"FF_ROA(ANN_R,"&amp;F583&amp;","&amp;G583&amp;")")</f>
        <v>0.70418893294259599</v>
      </c>
      <c r="Q583" cm="1">
        <f t="array" ref="Q583">_xll.FDS(A583,"FF_TAX_RATE(ANN_R,"&amp;F583&amp;","&amp;G583&amp;")")</f>
        <v>15.9465020576132</v>
      </c>
      <c r="R583" t="e" cm="1">
        <f t="array" ref="R583">_xll.FDS(A583,"FF_TAX_REFUND(ANN_R,"&amp;F583&amp;","&amp;G583&amp;",,,,,""D=1"")")</f>
        <v>#N/A</v>
      </c>
      <c r="S583">
        <f t="shared" si="65"/>
        <v>5.0660437727701076E-2</v>
      </c>
      <c r="T583" s="1" cm="1">
        <f t="array" ref="T583">_xll.FDS($A583,"FF_TAX_CF(ANN_R,"&amp;AE583&amp;","&amp;AF583&amp;",,,USD)")</f>
        <v>4.9790000000000001</v>
      </c>
      <c r="U583" s="1" cm="1">
        <f t="array" ref="U583">_xll.FDS($A583,"FF_TAX_CF(ANN_R,"&amp;AG583&amp;","&amp;AH583&amp;",,,USD)")</f>
        <v>84</v>
      </c>
      <c r="V583" s="1" cm="1">
        <f t="array" ref="V583">_xll.FDS(A583,"FF_TAX_CF(ANN_R,"&amp;AI583&amp;","&amp;AJ583&amp;",,,USD)")</f>
        <v>52</v>
      </c>
      <c r="W583" s="1" cm="1">
        <f t="array" ref="W583">_xll.FDS(A583,"FF_TAX_CF(ANN_R,"&amp;AK583&amp;","&amp;AL583&amp;",,,USD)")</f>
        <v>111</v>
      </c>
      <c r="X583" s="1" cm="1">
        <f t="array" ref="X583">_xll.FDS(A583,"FF_TAX_CF(ANN_R,"&amp;F583&amp;","&amp;G583&amp;",,,USD)")</f>
        <v>81</v>
      </c>
      <c r="Y583" s="1" cm="1">
        <f t="array" ref="Y583">_xll.FDS($A583,"FF_PTX_INC(ANN_R,"&amp;AE583&amp;","&amp;AF583&amp;",,,USD)")</f>
        <v>919.76199999999994</v>
      </c>
      <c r="Z583" s="1" cm="1">
        <f t="array" ref="Z583">_xll.FDS($A583,"FF_PTX_INC(ANN_R,"&amp;AG583&amp;","&amp;AH583&amp;",,,USD)")</f>
        <v>1394</v>
      </c>
      <c r="AA583" s="1" cm="1">
        <f t="array" ref="AA583">_xll.FDS(A583,"FF_PTX_INC(ANN_R,"&amp;AI583&amp;","&amp;AJ583&amp;",,,USD)")</f>
        <v>1628</v>
      </c>
      <c r="AB583" s="1" cm="1">
        <f t="array" ref="AB583">_xll.FDS(A583,"FF_PTX_INC(ANN_R,"&amp;AK583&amp;","&amp;AL583&amp;",,,USD)")</f>
        <v>1659</v>
      </c>
      <c r="AC583" s="1" cm="1">
        <f t="array" ref="AC583">_xll.FDS(A583,"FF_PTX_INC(ANN_R,"&amp;F583&amp;","&amp;G583&amp;",,,USD)")</f>
        <v>972</v>
      </c>
      <c r="AE583" s="6">
        <f t="shared" si="66"/>
        <v>42370</v>
      </c>
      <c r="AF583" s="6">
        <f t="shared" si="67"/>
        <v>42735</v>
      </c>
      <c r="AG583" s="6">
        <f t="shared" si="68"/>
        <v>42736</v>
      </c>
      <c r="AH583" s="6">
        <f t="shared" si="69"/>
        <v>43100</v>
      </c>
      <c r="AI583" s="6">
        <f>DATE(YEAR(F583)+AO583,MONTH(F583),DAY(F583))</f>
        <v>43101</v>
      </c>
      <c r="AJ583" s="6">
        <f>DATE(YEAR(G583)+AO583,MONTH(G583),DAY(G583))</f>
        <v>43465</v>
      </c>
      <c r="AK583" s="6">
        <f>DATE(YEAR(F583)+AP583,MONTH(F583),DAY(F583))</f>
        <v>43466</v>
      </c>
      <c r="AL583" s="6">
        <f>DATE(YEAR(G583)+AP583,MONTH(G583),DAY(G583))</f>
        <v>43830</v>
      </c>
      <c r="AM583" s="8">
        <v>-4</v>
      </c>
      <c r="AN583" s="8">
        <v>-3</v>
      </c>
      <c r="AO583">
        <v>-2</v>
      </c>
      <c r="AP583">
        <v>-1</v>
      </c>
      <c r="AQ583" cm="1">
        <f t="array" ref="AQ583">_xll.FDS(A583,"FF_DEBT_LT(ANN_R,"&amp;F583&amp;","&amp;G583&amp;")")</f>
        <v>6663</v>
      </c>
      <c r="AR583" t="e" cm="1">
        <f t="array" ref="AR583">_xll.FDS(A583,"FF_RD_EXP(ANN_R,"&amp;F583&amp;","&amp;G583&amp;")")</f>
        <v>#N/A</v>
      </c>
      <c r="AS583" t="e" cm="1">
        <f t="array" ref="AS583">_xll.FDS(A583,"FF_PTX_INC_FOR(ANN_R,"&amp;F583&amp;","&amp;G583&amp;")")</f>
        <v>#N/A</v>
      </c>
      <c r="AT583" cm="1">
        <f t="array" ref="AT583">_xll.FDS(A583,"FF_MKT_VAL_PUBLIC(ANN_R,"&amp;[1]sample_report!E583&amp;")")</f>
        <v>12683.971664836399</v>
      </c>
    </row>
    <row r="584" spans="1:46" hidden="1" x14ac:dyDescent="0.25">
      <c r="A584" t="s">
        <v>857</v>
      </c>
      <c r="B584" t="s">
        <v>858</v>
      </c>
      <c r="C584" t="s">
        <v>502</v>
      </c>
      <c r="D584" t="str" cm="1">
        <f t="array" ref="D584">_xll.FDS(A584,"FF_MAJOR_IND_NAME")</f>
        <v>FINANCIAL</v>
      </c>
      <c r="E584">
        <v>2016</v>
      </c>
      <c r="F584" s="4">
        <f t="shared" si="63"/>
        <v>42370</v>
      </c>
      <c r="G584" s="4">
        <f t="shared" si="64"/>
        <v>42735</v>
      </c>
      <c r="H584">
        <v>0</v>
      </c>
      <c r="I584" s="1" cm="1">
        <f t="array" ref="I584">_xll.FDS(A584,"FF_PTX_INC(ANN_R,"&amp;F584&amp;","&amp;G584&amp;",,,USD)")</f>
        <v>919.76199999999994</v>
      </c>
      <c r="J584" s="1" cm="1">
        <f t="array" ref="J584">_xll.FDS(A584,"FF_MKT_VAL(ANN_R,"&amp;F584&amp;","&amp;G584&amp;",,,USD)")</f>
        <v>14352.802472359999</v>
      </c>
      <c r="K584" s="1" cm="1">
        <f t="array" ref="K584">_xll.FDS(A584,"FF_SHLDRS_EQ(ANN_R,"&amp;F584&amp;","&amp;G584&amp;",,,USD)")</f>
        <v>10308.146000000001</v>
      </c>
      <c r="L584" s="1" cm="1">
        <f t="array" ref="L584">_xll.FDS(A584,"FF_ASSETS(ANN_R,"&amp;F584&amp;","&amp;G584&amp;",,,USD)")</f>
        <v>99714.096999999994</v>
      </c>
      <c r="M584" s="1" cm="1">
        <f t="array" ref="M584">_xll.FDS(A584,"FF_TAX_CF(ANN_R,"&amp;F584&amp;","&amp;G584&amp;",,,USD)")</f>
        <v>4.9790000000000001</v>
      </c>
      <c r="N584" s="1" cm="1">
        <f t="array" ref="N584">_xll.FDS(A584,"FF_INC_TAX(ANN_R,"&amp;F584&amp;","&amp;G584&amp;",,,USD)")</f>
        <v>207.941</v>
      </c>
      <c r="O584" s="1" cm="1">
        <f t="array" ref="O584">_xll.FDS(A584,"FF_NET_INC(ANN_R,"&amp;F584&amp;","&amp;G584&amp;")")</f>
        <v>711.82100000000003</v>
      </c>
      <c r="P584" s="1" cm="1">
        <f t="array" ref="P584">_xll.FDS(A584,"FF_ROA(ANN_R,"&amp;F584&amp;","&amp;G584&amp;")")</f>
        <v>0.83384408388617604</v>
      </c>
      <c r="Q584" cm="1">
        <f t="array" ref="Q584">_xll.FDS(A584,"FF_TAX_RATE(ANN_R,"&amp;F584&amp;","&amp;G584&amp;")")</f>
        <v>22.608131233949699</v>
      </c>
      <c r="R584" t="e" cm="1">
        <f t="array" ref="R584">_xll.FDS(A584,"FF_TAX_REFUND(ANN_R,"&amp;F584&amp;","&amp;G584&amp;",,,,,""D=1"")")</f>
        <v>#N/A</v>
      </c>
      <c r="S584">
        <f t="shared" si="65"/>
        <v>9.3858420514927876E-2</v>
      </c>
      <c r="T584" s="1" cm="1">
        <f t="array" ref="T584">_xll.FDS($A584,"FF_TAX_CF(ANN_R,"&amp;AE584&amp;","&amp;AF584&amp;",,,USD)")</f>
        <v>6.3890000000000002</v>
      </c>
      <c r="U584" s="1" cm="1">
        <f t="array" ref="U584">_xll.FDS($A584,"FF_TAX_CF(ANN_R,"&amp;AG584&amp;","&amp;AH584&amp;",,,USD)")</f>
        <v>109.432</v>
      </c>
      <c r="V584" s="1" cm="1">
        <f t="array" ref="V584">_xll.FDS(A584,"FF_TAX_CF(ANN_R,"&amp;AI584&amp;","&amp;AJ584&amp;",,,USD)")</f>
        <v>139.91800000000001</v>
      </c>
      <c r="W584" s="1" cm="1">
        <f t="array" ref="W584">_xll.FDS(A584,"FF_TAX_CF(ANN_R,"&amp;AK584&amp;","&amp;AL584&amp;",,,USD)")</f>
        <v>150.40299999999999</v>
      </c>
      <c r="X584" s="1" cm="1">
        <f t="array" ref="X584">_xll.FDS(A584,"FF_TAX_CF(ANN_R,"&amp;F584&amp;","&amp;G584&amp;",,,USD)")</f>
        <v>4.9790000000000001</v>
      </c>
      <c r="Y584" s="1" cm="1">
        <f t="array" ref="Y584">_xll.FDS($A584,"FF_PTX_INC(ANN_R,"&amp;AE584&amp;","&amp;AF584&amp;",,,USD)")</f>
        <v>825.11699999999996</v>
      </c>
      <c r="Z584" s="1" cm="1">
        <f t="array" ref="Z584">_xll.FDS($A584,"FF_PTX_INC(ANN_R,"&amp;AG584&amp;","&amp;AH584&amp;",,,USD)")</f>
        <v>868.75599999999997</v>
      </c>
      <c r="AA584" s="1" cm="1">
        <f t="array" ref="AA584">_xll.FDS(A584,"FF_PTX_INC(ANN_R,"&amp;AI584&amp;","&amp;AJ584&amp;",,,USD)")</f>
        <v>852.98500000000001</v>
      </c>
      <c r="AB584" s="1" cm="1">
        <f t="array" ref="AB584">_xll.FDS(A584,"FF_PTX_INC(ANN_R,"&amp;AK584&amp;","&amp;AL584&amp;",,,USD)")</f>
        <v>913.60500000000002</v>
      </c>
      <c r="AC584" s="1" cm="1">
        <f t="array" ref="AC584">_xll.FDS(A584,"FF_PTX_INC(ANN_R,"&amp;F584&amp;","&amp;G584&amp;",,,USD)")</f>
        <v>919.76199999999994</v>
      </c>
      <c r="AE584" s="6">
        <f t="shared" si="66"/>
        <v>40909</v>
      </c>
      <c r="AF584" s="6">
        <f t="shared" si="67"/>
        <v>41274</v>
      </c>
      <c r="AG584" s="6">
        <f t="shared" si="68"/>
        <v>41275</v>
      </c>
      <c r="AH584" s="6">
        <f t="shared" si="69"/>
        <v>41639</v>
      </c>
      <c r="AI584" s="6">
        <f>DATE(YEAR(F584)+AO584,MONTH(F584),DAY(F584))</f>
        <v>41640</v>
      </c>
      <c r="AJ584" s="6">
        <f>DATE(YEAR(G584)+AO584,MONTH(G584),DAY(G584))</f>
        <v>42004</v>
      </c>
      <c r="AK584" s="6">
        <f>DATE(YEAR(F584)+AP584,MONTH(F584),DAY(F584))</f>
        <v>42005</v>
      </c>
      <c r="AL584" s="6">
        <f>DATE(YEAR(G584)+AP584,MONTH(G584),DAY(G584))</f>
        <v>42369</v>
      </c>
      <c r="AM584" s="8">
        <v>-4</v>
      </c>
      <c r="AN584" s="8">
        <v>-3</v>
      </c>
      <c r="AO584">
        <v>-2</v>
      </c>
      <c r="AP584">
        <v>-1</v>
      </c>
      <c r="AQ584" cm="1">
        <f t="array" ref="AQ584">_xll.FDS(A584,"FF_DEBT_LT(ANN_R,"&amp;F584&amp;","&amp;G584&amp;")")</f>
        <v>7559.7139999999999</v>
      </c>
      <c r="AR584" t="e" cm="1">
        <f t="array" ref="AR584">_xll.FDS(A584,"FF_RD_EXP(ANN_R,"&amp;F584&amp;","&amp;G584&amp;")")</f>
        <v>#N/A</v>
      </c>
      <c r="AS584" t="e" cm="1">
        <f t="array" ref="AS584">_xll.FDS(A584,"FF_PTX_INC_FOR(ANN_R,"&amp;F584&amp;","&amp;G584&amp;")")</f>
        <v>#N/A</v>
      </c>
      <c r="AT584" cm="1">
        <f t="array" ref="AT584">_xll.FDS(A584,"FF_MKT_VAL_PUBLIC(ANN_R,"&amp;[1]sample_report!E584&amp;")")</f>
        <v>14185.5062067422</v>
      </c>
    </row>
    <row r="585" spans="1:46" hidden="1" x14ac:dyDescent="0.25">
      <c r="A585" t="s">
        <v>129</v>
      </c>
      <c r="B585" t="s">
        <v>130</v>
      </c>
      <c r="C585" t="s">
        <v>105</v>
      </c>
      <c r="D585" t="str" cm="1">
        <f t="array" ref="D585">_xll.FDS(A585,"FF_MAJOR_IND_NAME")</f>
        <v>AUTOMOTIVE</v>
      </c>
      <c r="E585">
        <v>2020</v>
      </c>
      <c r="F585" s="4">
        <f t="shared" si="63"/>
        <v>43831</v>
      </c>
      <c r="G585" s="4">
        <f t="shared" si="64"/>
        <v>44196</v>
      </c>
      <c r="H585">
        <v>1</v>
      </c>
      <c r="I585" s="1" cm="1">
        <f t="array" ref="I585">_xll.FDS(A585,"FF_PTX_INC(ANN_R,"&amp;F585&amp;","&amp;G585&amp;",,,USD)")</f>
        <v>1476.83696755499</v>
      </c>
      <c r="J585" s="1" cm="1">
        <f t="array" ref="J585">_xll.FDS(A585,"FF_MKT_VAL(ANN_R,"&amp;F585&amp;","&amp;G585&amp;",,,USD)")</f>
        <v>21761.386015865701</v>
      </c>
      <c r="K585" s="1" cm="1">
        <f t="array" ref="K585">_xll.FDS(A585,"FF_SHLDRS_EQ(ANN_R,"&amp;F585&amp;","&amp;G585&amp;",,,USD)")</f>
        <v>30610.941772623199</v>
      </c>
      <c r="L585" s="1" cm="1">
        <f t="array" ref="L585">_xll.FDS(A585,"FF_ASSETS(ANN_R,"&amp;F585&amp;","&amp;G585&amp;",,,USD)")</f>
        <v>44644.824774467597</v>
      </c>
      <c r="M585" s="1" cm="1">
        <f t="array" ref="M585">_xll.FDS(A585,"FF_TAX_CF(ANN_R,"&amp;F585&amp;","&amp;G585&amp;",,,USD)")</f>
        <v>428.62802459480002</v>
      </c>
      <c r="N585" s="1" cm="1">
        <f t="array" ref="N585">_xll.FDS(A585,"FF_INC_TAX(ANN_R,"&amp;F585&amp;","&amp;G585&amp;",,,USD)")</f>
        <v>501.005242249812</v>
      </c>
      <c r="O585" s="1" cm="1">
        <f t="array" ref="O585">_xll.FDS(A585,"FF_NET_INC(ANN_R,"&amp;F585&amp;","&amp;G585&amp;")")</f>
        <v>1529146</v>
      </c>
      <c r="P585" s="1" cm="1">
        <f t="array" ref="P585">_xll.FDS(A585,"FF_ROA(ANN_R,"&amp;F585&amp;","&amp;G585&amp;")")</f>
        <v>3.2157431453274099</v>
      </c>
      <c r="Q585" cm="1">
        <f t="array" ref="Q585">_xll.FDS(A585,"FF_TAX_RATE(ANN_R,"&amp;F585&amp;","&amp;G585&amp;")")</f>
        <v>33.924207834481699</v>
      </c>
      <c r="R585" t="e" cm="1">
        <f t="array" ref="R585">_xll.FDS(A585,"FF_TAX_REFUND(ANN_R,"&amp;F585&amp;","&amp;G585&amp;",,,,,""D=1"")")</f>
        <v>#N/A</v>
      </c>
      <c r="S585">
        <f t="shared" si="65"/>
        <v>0.30398656604172891</v>
      </c>
      <c r="T585" s="1" cm="1">
        <f t="array" ref="T585">_xll.FDS($A585,"FF_TAX_CF(ANN_R,"&amp;AE585&amp;","&amp;AF585&amp;",,,USD)")</f>
        <v>843.045783952286</v>
      </c>
      <c r="U585" s="1" cm="1">
        <f t="array" ref="U585">_xll.FDS($A585,"FF_TAX_CF(ANN_R,"&amp;AG585&amp;","&amp;AH585&amp;",,,USD)")</f>
        <v>796.58631657587796</v>
      </c>
      <c r="V585" s="1" cm="1">
        <f t="array" ref="V585">_xll.FDS(A585,"FF_TAX_CF(ANN_R,"&amp;AI585&amp;","&amp;AJ585&amp;",,,USD)")</f>
        <v>547.62482230324497</v>
      </c>
      <c r="W585" s="1" cm="1">
        <f t="array" ref="W585">_xll.FDS(A585,"FF_TAX_CF(ANN_R,"&amp;AK585&amp;","&amp;AL585&amp;",,,USD)")</f>
        <v>696.58543294476101</v>
      </c>
      <c r="X585" s="1" cm="1">
        <f t="array" ref="X585">_xll.FDS(A585,"FF_TAX_CF(ANN_R,"&amp;F585&amp;","&amp;G585&amp;",,,USD)")</f>
        <v>428.62802459480002</v>
      </c>
      <c r="Y585" s="1" cm="1">
        <f t="array" ref="Y585">_xll.FDS($A585,"FF_PTX_INC(ANN_R,"&amp;AE585&amp;","&amp;AF585&amp;",,,USD)")</f>
        <v>2604.0044215466501</v>
      </c>
      <c r="Z585" s="1" cm="1">
        <f t="array" ref="Z585">_xll.FDS($A585,"FF_PTX_INC(ANN_R,"&amp;AG585&amp;","&amp;AH585&amp;",,,USD)")</f>
        <v>2418.7157856792901</v>
      </c>
      <c r="AA585" s="1" cm="1">
        <f t="array" ref="AA585">_xll.FDS(A585,"FF_PTX_INC(ANN_R,"&amp;AI585&amp;","&amp;AJ585&amp;",,,USD)")</f>
        <v>2248.8345433848999</v>
      </c>
      <c r="AB585" s="1" cm="1">
        <f t="array" ref="AB585">_xll.FDS(A585,"FF_PTX_INC(ANN_R,"&amp;AK585&amp;","&amp;AL585&amp;",,,USD)")</f>
        <v>2148.3739629737101</v>
      </c>
      <c r="AC585" s="1" cm="1">
        <f t="array" ref="AC585">_xll.FDS(A585,"FF_PTX_INC(ANN_R,"&amp;F585&amp;","&amp;G585&amp;",,,USD)")</f>
        <v>1476.83696755499</v>
      </c>
      <c r="AE585" s="6">
        <f t="shared" si="66"/>
        <v>42370</v>
      </c>
      <c r="AF585" s="6">
        <f t="shared" si="67"/>
        <v>42735</v>
      </c>
      <c r="AG585" s="6">
        <f t="shared" si="68"/>
        <v>42736</v>
      </c>
      <c r="AH585" s="6">
        <f t="shared" si="69"/>
        <v>43100</v>
      </c>
      <c r="AI585" s="6">
        <f>DATE(YEAR(F585)+AO585,MONTH(F585),DAY(F585))</f>
        <v>43101</v>
      </c>
      <c r="AJ585" s="6">
        <f>DATE(YEAR(G585)+AO585,MONTH(G585),DAY(G585))</f>
        <v>43465</v>
      </c>
      <c r="AK585" s="6">
        <f>DATE(YEAR(F585)+AP585,MONTH(F585),DAY(F585))</f>
        <v>43466</v>
      </c>
      <c r="AL585" s="6">
        <f>DATE(YEAR(G585)+AP585,MONTH(G585),DAY(G585))</f>
        <v>43830</v>
      </c>
      <c r="AM585" s="8">
        <v>-4</v>
      </c>
      <c r="AN585" s="8">
        <v>-3</v>
      </c>
      <c r="AO585">
        <v>-2</v>
      </c>
      <c r="AP585">
        <v>-1</v>
      </c>
      <c r="AQ585" cm="1">
        <f t="array" ref="AQ585">_xll.FDS(A585,"FF_DEBT_LT(ANN_R,"&amp;F585&amp;","&amp;G585&amp;")")</f>
        <v>1349517</v>
      </c>
      <c r="AR585" cm="1">
        <f t="array" ref="AR585">_xll.FDS(A585,"FF_RD_EXP(ANN_R,"&amp;F585&amp;","&amp;G585&amp;")")</f>
        <v>1012183</v>
      </c>
      <c r="AS585" t="e" cm="1">
        <f t="array" ref="AS585">_xll.FDS(A585,"FF_PTX_INC_FOR(ANN_R,"&amp;F585&amp;","&amp;G585&amp;")")</f>
        <v>#N/A</v>
      </c>
      <c r="AT585" cm="1">
        <f t="array" ref="AT585">_xll.FDS(A585,"FF_MKT_VAL_PUBLIC(ANN_R,"&amp;[1]sample_report!E585&amp;")")</f>
        <v>15604766.520437</v>
      </c>
    </row>
    <row r="586" spans="1:46" hidden="1" x14ac:dyDescent="0.25">
      <c r="A586" t="s">
        <v>129</v>
      </c>
      <c r="B586" t="s">
        <v>130</v>
      </c>
      <c r="C586" t="s">
        <v>105</v>
      </c>
      <c r="D586" t="str" cm="1">
        <f t="array" ref="D586">_xll.FDS(A586,"FF_MAJOR_IND_NAME")</f>
        <v>AUTOMOTIVE</v>
      </c>
      <c r="E586">
        <v>2016</v>
      </c>
      <c r="F586" s="4">
        <f t="shared" si="63"/>
        <v>42370</v>
      </c>
      <c r="G586" s="4">
        <f t="shared" si="64"/>
        <v>42735</v>
      </c>
      <c r="H586">
        <v>1</v>
      </c>
      <c r="I586" s="1" cm="1">
        <f t="array" ref="I586">_xll.FDS(A586,"FF_PTX_INC(ANN_R,"&amp;F586&amp;","&amp;G586&amp;",,,USD)")</f>
        <v>2604.0044215466501</v>
      </c>
      <c r="J586" s="1" cm="1">
        <f t="array" ref="J586">_xll.FDS(A586,"FF_MKT_VAL(ANN_R,"&amp;F586&amp;","&amp;G586&amp;",,,USD)")</f>
        <v>20700.466745990601</v>
      </c>
      <c r="K586" s="1" cm="1">
        <f t="array" ref="K586">_xll.FDS(A586,"FF_SHLDRS_EQ(ANN_R,"&amp;F586&amp;","&amp;G586&amp;",,,USD)")</f>
        <v>23592.0914083836</v>
      </c>
      <c r="L586" s="1" cm="1">
        <f t="array" ref="L586">_xll.FDS(A586,"FF_ASSETS(ANN_R,"&amp;F586&amp;","&amp;G586&amp;",,,USD)")</f>
        <v>34535.192148340902</v>
      </c>
      <c r="M586" s="1" cm="1">
        <f t="array" ref="M586">_xll.FDS(A586,"FF_TAX_CF(ANN_R,"&amp;F586&amp;","&amp;G586&amp;",,,USD)")</f>
        <v>843.045783952286</v>
      </c>
      <c r="N586" s="1" cm="1">
        <f t="array" ref="N586">_xll.FDS(A586,"FF_INC_TAX(ANN_R,"&amp;F586&amp;","&amp;G586&amp;",,,USD)")</f>
        <v>916.99576220585698</v>
      </c>
      <c r="O586" s="1" cm="1">
        <f t="array" ref="O586">_xll.FDS(A586,"FF_NET_INC(ANN_R,"&amp;F586&amp;","&amp;G586&amp;")")</f>
        <v>3037785</v>
      </c>
      <c r="P586" s="1" cm="1">
        <f t="array" ref="P586">_xll.FDS(A586,"FF_ROA(ANN_R,"&amp;F586&amp;","&amp;G586&amp;")")</f>
        <v>7.6435300455834998</v>
      </c>
      <c r="Q586" cm="1">
        <f t="array" ref="Q586">_xll.FDS(A586,"FF_TAX_RATE(ANN_R,"&amp;F586&amp;","&amp;G586&amp;")")</f>
        <v>35.214831227560197</v>
      </c>
      <c r="R586" t="e" cm="1">
        <f t="array" ref="R586">_xll.FDS(A586,"FF_TAX_REFUND(ANN_R,"&amp;F586&amp;","&amp;G586&amp;",,,,,""D=1"")")</f>
        <v>#N/A</v>
      </c>
      <c r="S586">
        <f t="shared" si="65"/>
        <v>0.29090170886370886</v>
      </c>
      <c r="T586" s="1" cm="1">
        <f t="array" ref="T586">_xll.FDS($A586,"FF_TAX_CF(ANN_R,"&amp;AE586&amp;","&amp;AF586&amp;",,,USD)")</f>
        <v>606.84838716551894</v>
      </c>
      <c r="U586" s="1" cm="1">
        <f t="array" ref="U586">_xll.FDS($A586,"FF_TAX_CF(ANN_R,"&amp;AG586&amp;","&amp;AH586&amp;",,,USD)")</f>
        <v>856.95842162508097</v>
      </c>
      <c r="V586" s="1" cm="1">
        <f t="array" ref="V586">_xll.FDS(A586,"FF_TAX_CF(ANN_R,"&amp;AI586&amp;","&amp;AJ586&amp;",,,USD)")</f>
        <v>807.95826869690802</v>
      </c>
      <c r="W586" s="1" cm="1">
        <f t="array" ref="W586">_xll.FDS(A586,"FF_TAX_CF(ANN_R,"&amp;AK586&amp;","&amp;AL586&amp;",,,USD)")</f>
        <v>866.99768439040099</v>
      </c>
      <c r="X586" s="1" cm="1">
        <f t="array" ref="X586">_xll.FDS(A586,"FF_TAX_CF(ANN_R,"&amp;F586&amp;","&amp;G586&amp;",,,USD)")</f>
        <v>843.045783952286</v>
      </c>
      <c r="Y586" s="1" cm="1">
        <f t="array" ref="Y586">_xll.FDS($A586,"FF_PTX_INC(ANN_R,"&amp;AE586&amp;","&amp;AF586&amp;",,,USD)")</f>
        <v>2698.8362392366998</v>
      </c>
      <c r="Z586" s="1" cm="1">
        <f t="array" ref="Z586">_xll.FDS($A586,"FF_PTX_INC(ANN_R,"&amp;AG586&amp;","&amp;AH586&amp;",,,USD)")</f>
        <v>2716.4045376620502</v>
      </c>
      <c r="AA586" s="1" cm="1">
        <f t="array" ref="AA586">_xll.FDS(A586,"FF_PTX_INC(ANN_R,"&amp;AI586&amp;","&amp;AJ586&amp;",,,USD)")</f>
        <v>3057.0432164323302</v>
      </c>
      <c r="AB586" s="1" cm="1">
        <f t="array" ref="AB586">_xll.FDS(A586,"FF_PTX_INC(ANN_R,"&amp;AK586&amp;","&amp;AL586&amp;",,,USD)")</f>
        <v>2611.5258003894701</v>
      </c>
      <c r="AC586" s="1" cm="1">
        <f t="array" ref="AC586">_xll.FDS(A586,"FF_PTX_INC(ANN_R,"&amp;F586&amp;","&amp;G586&amp;",,,USD)")</f>
        <v>2604.0044215466501</v>
      </c>
      <c r="AE586" s="6">
        <f t="shared" si="66"/>
        <v>40909</v>
      </c>
      <c r="AF586" s="6">
        <f t="shared" si="67"/>
        <v>41274</v>
      </c>
      <c r="AG586" s="6">
        <f t="shared" si="68"/>
        <v>41275</v>
      </c>
      <c r="AH586" s="6">
        <f t="shared" si="69"/>
        <v>41639</v>
      </c>
      <c r="AI586" s="6">
        <f>DATE(YEAR(F586)+AO586,MONTH(F586),DAY(F586))</f>
        <v>41640</v>
      </c>
      <c r="AJ586" s="6">
        <f>DATE(YEAR(G586)+AO586,MONTH(G586),DAY(G586))</f>
        <v>42004</v>
      </c>
      <c r="AK586" s="6">
        <f>DATE(YEAR(F586)+AP586,MONTH(F586),DAY(F586))</f>
        <v>42005</v>
      </c>
      <c r="AL586" s="6">
        <f>DATE(YEAR(G586)+AP586,MONTH(G586),DAY(G586))</f>
        <v>42369</v>
      </c>
      <c r="AM586" s="8">
        <v>-4</v>
      </c>
      <c r="AN586" s="8">
        <v>-3</v>
      </c>
      <c r="AO586">
        <v>-2</v>
      </c>
      <c r="AP586">
        <v>-1</v>
      </c>
      <c r="AQ586" cm="1">
        <f t="array" ref="AQ586">_xll.FDS(A586,"FF_DEBT_LT(ANN_R,"&amp;F586&amp;","&amp;G586&amp;")")</f>
        <v>1666861</v>
      </c>
      <c r="AR586" cm="1">
        <f t="array" ref="AR586">_xll.FDS(A586,"FF_RD_EXP(ANN_R,"&amp;F586&amp;","&amp;G586&amp;")")</f>
        <v>622734</v>
      </c>
      <c r="AS586" t="e" cm="1">
        <f t="array" ref="AS586">_xll.FDS(A586,"FF_PTX_INC_FOR(ANN_R,"&amp;F586&amp;","&amp;G586&amp;")")</f>
        <v>#N/A</v>
      </c>
      <c r="AT586" cm="1">
        <f t="array" ref="AT586">_xll.FDS(A586,"FF_MKT_VAL_PUBLIC(ANN_R,"&amp;[1]sample_report!E586&amp;")")</f>
        <v>16780009.398169201</v>
      </c>
    </row>
    <row r="587" spans="1:46" hidden="1" x14ac:dyDescent="0.25">
      <c r="A587" t="s">
        <v>103</v>
      </c>
      <c r="B587" t="s">
        <v>104</v>
      </c>
      <c r="C587" t="s">
        <v>105</v>
      </c>
      <c r="D587" t="str" cm="1">
        <f t="array" ref="D587">_xll.FDS(A587,"FF_MAJOR_IND_NAME")</f>
        <v>AUTOMOTIVE</v>
      </c>
      <c r="E587">
        <v>2020</v>
      </c>
      <c r="F587" s="4">
        <f t="shared" si="63"/>
        <v>43831</v>
      </c>
      <c r="G587" s="4">
        <f t="shared" si="64"/>
        <v>44196</v>
      </c>
      <c r="H587">
        <v>1</v>
      </c>
      <c r="I587" s="1" cm="1">
        <f t="array" ref="I587">_xll.FDS(A587,"FF_PTX_INC(ANN_R,"&amp;F587&amp;","&amp;G587&amp;",,,USD)")</f>
        <v>1686.2450051179601</v>
      </c>
      <c r="J587" s="1" cm="1">
        <f t="array" ref="J587">_xll.FDS(A587,"FF_MKT_VAL(ANN_R,"&amp;F587&amp;","&amp;G587&amp;",,,USD)")</f>
        <v>45999.843175991497</v>
      </c>
      <c r="K587" s="1" cm="1">
        <f t="array" ref="K587">_xll.FDS(A587,"FF_SHLDRS_EQ(ANN_R,"&amp;F587&amp;","&amp;G587&amp;",,,USD)")</f>
        <v>63960.810936674403</v>
      </c>
      <c r="L587" s="1" cm="1">
        <f t="array" ref="L587">_xll.FDS(A587,"FF_ASSETS(ANN_R,"&amp;F587&amp;","&amp;G587&amp;",,,USD)")</f>
        <v>192713.062421568</v>
      </c>
      <c r="M587" s="1" cm="1">
        <f t="array" ref="M587">_xll.FDS(A587,"FF_TAX_CF(ANN_R,"&amp;F587&amp;","&amp;G587&amp;",,,USD)")</f>
        <v>760.51041388505803</v>
      </c>
      <c r="N587" s="1" cm="1">
        <f t="array" ref="N587">_xll.FDS(A587,"FF_INC_TAX(ANN_R,"&amp;F587&amp;","&amp;G587&amp;",,,USD)")</f>
        <v>142.98223298304899</v>
      </c>
      <c r="O587" s="1" cm="1">
        <f t="array" ref="O587">_xll.FDS(A587,"FF_NET_INC(ANN_R,"&amp;F587&amp;","&amp;G587&amp;")")</f>
        <v>1424436</v>
      </c>
      <c r="P587" s="1" cm="1">
        <f t="array" ref="P587">_xll.FDS(A587,"FF_ROA(ANN_R,"&amp;F587&amp;","&amp;G587&amp;")")</f>
        <v>0.70541701809518298</v>
      </c>
      <c r="Q587" cm="1">
        <f t="array" ref="Q587">_xll.FDS(A587,"FF_TAX_RATE(ANN_R,"&amp;F587&amp;","&amp;G587&amp;")")</f>
        <v>8.4793272952080301</v>
      </c>
      <c r="R587" t="e" cm="1">
        <f t="array" ref="R587">_xll.FDS(A587,"FF_TAX_REFUND(ANN_R,"&amp;F587&amp;","&amp;G587&amp;",,,,,""D=1"")")</f>
        <v>#N/A</v>
      </c>
      <c r="S587">
        <f t="shared" si="65"/>
        <v>0.41100012640183459</v>
      </c>
      <c r="T587" s="1" cm="1">
        <f t="array" ref="T587">_xll.FDS($A587,"FF_TAX_CF(ANN_R,"&amp;AE587&amp;","&amp;AF587&amp;",,,USD)")</f>
        <v>1784.87541689153</v>
      </c>
      <c r="U587" s="1" cm="1">
        <f t="array" ref="U587">_xll.FDS($A587,"FF_TAX_CF(ANN_R,"&amp;AG587&amp;","&amp;AH587&amp;",,,USD)")</f>
        <v>1454.6104226042501</v>
      </c>
      <c r="V587" s="1" cm="1">
        <f t="array" ref="V587">_xll.FDS(A587,"FF_TAX_CF(ANN_R,"&amp;AI587&amp;","&amp;AJ587&amp;",,,USD)")</f>
        <v>1159.8955631224701</v>
      </c>
      <c r="W587" s="1" cm="1">
        <f t="array" ref="W587">_xll.FDS(A587,"FF_TAX_CF(ANN_R,"&amp;AK587&amp;","&amp;AL587&amp;",,,USD)")</f>
        <v>918.34369068348303</v>
      </c>
      <c r="X587" s="1" cm="1">
        <f t="array" ref="X587">_xll.FDS(A587,"FF_TAX_CF(ANN_R,"&amp;F587&amp;","&amp;G587&amp;",,,USD)")</f>
        <v>760.51041388505803</v>
      </c>
      <c r="Y587" s="1" cm="1">
        <f t="array" ref="Y587">_xll.FDS($A587,"FF_PTX_INC(ANN_R,"&amp;AE587&amp;","&amp;AF587&amp;",,,USD)")</f>
        <v>4808.3905594013004</v>
      </c>
      <c r="Z587" s="1" cm="1">
        <f t="array" ref="Z587">_xll.FDS($A587,"FF_PTX_INC(ANN_R,"&amp;AG587&amp;","&amp;AH587&amp;",,,USD)")</f>
        <v>3459.4653009019098</v>
      </c>
      <c r="AA587" s="1" cm="1">
        <f t="array" ref="AA587">_xll.FDS(A587,"FF_PTX_INC(ANN_R,"&amp;AI587&amp;","&amp;AJ587&amp;",,,USD)")</f>
        <v>1753.77405671519</v>
      </c>
      <c r="AB587" s="1" cm="1">
        <f t="array" ref="AB587">_xll.FDS(A587,"FF_PTX_INC(ANN_R,"&amp;AK587&amp;","&amp;AL587&amp;",,,USD)")</f>
        <v>3081.0147076544199</v>
      </c>
      <c r="AC587" s="1" cm="1">
        <f t="array" ref="AC587">_xll.FDS(A587,"FF_PTX_INC(ANN_R,"&amp;F587&amp;","&amp;G587&amp;",,,USD)")</f>
        <v>1686.2450051179601</v>
      </c>
      <c r="AE587" s="6">
        <f t="shared" si="66"/>
        <v>42370</v>
      </c>
      <c r="AF587" s="6">
        <f t="shared" si="67"/>
        <v>42735</v>
      </c>
      <c r="AG587" s="6">
        <f t="shared" si="68"/>
        <v>42736</v>
      </c>
      <c r="AH587" s="6">
        <f t="shared" si="69"/>
        <v>43100</v>
      </c>
      <c r="AI587" s="6">
        <f>DATE(YEAR(F587)+AO587,MONTH(F587),DAY(F587))</f>
        <v>43101</v>
      </c>
      <c r="AJ587" s="6">
        <f>DATE(YEAR(G587)+AO587,MONTH(G587),DAY(G587))</f>
        <v>43465</v>
      </c>
      <c r="AK587" s="6">
        <f>DATE(YEAR(F587)+AP587,MONTH(F587),DAY(F587))</f>
        <v>43466</v>
      </c>
      <c r="AL587" s="6">
        <f>DATE(YEAR(G587)+AP587,MONTH(G587),DAY(G587))</f>
        <v>43830</v>
      </c>
      <c r="AM587" s="8">
        <v>-4</v>
      </c>
      <c r="AN587" s="8">
        <v>-3</v>
      </c>
      <c r="AO587">
        <v>-2</v>
      </c>
      <c r="AP587">
        <v>-1</v>
      </c>
      <c r="AQ587" cm="1">
        <f t="array" ref="AQ587">_xll.FDS(A587,"FF_DEBT_LT(ANN_R,"&amp;F587&amp;","&amp;G587&amp;")")</f>
        <v>62137651</v>
      </c>
      <c r="AR587" cm="1">
        <f t="array" ref="AR587">_xll.FDS(A587,"FF_RD_EXP(ANN_R,"&amp;F587&amp;","&amp;G587&amp;")")</f>
        <v>1539580</v>
      </c>
      <c r="AS587" t="e" cm="1">
        <f t="array" ref="AS587">_xll.FDS(A587,"FF_PTX_INC_FOR(ANN_R,"&amp;F587&amp;","&amp;G587&amp;")")</f>
        <v>#N/A</v>
      </c>
      <c r="AT587" cm="1">
        <f t="array" ref="AT587">_xll.FDS(A587,"FF_MKT_VAL_PUBLIC(ANN_R,"&amp;[1]sample_report!E587&amp;")")</f>
        <v>24549826.310807001</v>
      </c>
    </row>
    <row r="588" spans="1:46" hidden="1" x14ac:dyDescent="0.25">
      <c r="A588" t="s">
        <v>103</v>
      </c>
      <c r="B588" t="s">
        <v>104</v>
      </c>
      <c r="C588" t="s">
        <v>105</v>
      </c>
      <c r="D588" t="str" cm="1">
        <f t="array" ref="D588">_xll.FDS(A588,"FF_MAJOR_IND_NAME")</f>
        <v>AUTOMOTIVE</v>
      </c>
      <c r="E588">
        <v>2016</v>
      </c>
      <c r="F588" s="4">
        <f t="shared" si="63"/>
        <v>42370</v>
      </c>
      <c r="G588" s="4">
        <f t="shared" si="64"/>
        <v>42735</v>
      </c>
      <c r="H588">
        <v>1</v>
      </c>
      <c r="I588" s="1" cm="1">
        <f t="array" ref="I588">_xll.FDS(A588,"FF_PTX_INC(ANN_R,"&amp;F588&amp;","&amp;G588&amp;",,,USD)")</f>
        <v>4808.3905594013004</v>
      </c>
      <c r="J588" s="1" cm="1">
        <f t="array" ref="J588">_xll.FDS(A588,"FF_MKT_VAL(ANN_R,"&amp;F588&amp;","&amp;G588&amp;",,,USD)")</f>
        <v>32475.065178958201</v>
      </c>
      <c r="K588" s="1" cm="1">
        <f t="array" ref="K588">_xll.FDS(A588,"FF_SHLDRS_EQ(ANN_R,"&amp;F588&amp;","&amp;G588&amp;",,,USD)")</f>
        <v>55629.784145730096</v>
      </c>
      <c r="L588" s="1" cm="1">
        <f t="array" ref="L588">_xll.FDS(A588,"FF_ASSETS(ANN_R,"&amp;F588&amp;","&amp;G588&amp;",,,USD)")</f>
        <v>148067.49086505701</v>
      </c>
      <c r="M588" s="1" cm="1">
        <f t="array" ref="M588">_xll.FDS(A588,"FF_TAX_CF(ANN_R,"&amp;F588&amp;","&amp;G588&amp;",,,USD)")</f>
        <v>1784.87541689153</v>
      </c>
      <c r="N588" s="1" cm="1">
        <f t="array" ref="N588">_xll.FDS(A588,"FF_INC_TAX(ANN_R,"&amp;F588&amp;","&amp;G588&amp;",,,USD)")</f>
        <v>1368.24094980309</v>
      </c>
      <c r="O588" s="1" cm="1">
        <f t="array" ref="O588">_xll.FDS(A588,"FF_NET_INC(ANN_R,"&amp;F588&amp;","&amp;G588&amp;")")</f>
        <v>5406435</v>
      </c>
      <c r="P588" s="1" cm="1">
        <f t="array" ref="P588">_xll.FDS(A588,"FF_ROA(ANN_R,"&amp;F588&amp;","&amp;G588&amp;")")</f>
        <v>3.14141438164057</v>
      </c>
      <c r="Q588" cm="1">
        <f t="array" ref="Q588">_xll.FDS(A588,"FF_TAX_RATE(ANN_R,"&amp;F588&amp;","&amp;G588&amp;")")</f>
        <v>28.455279014886202</v>
      </c>
      <c r="R588" t="e" cm="1">
        <f t="array" ref="R588">_xll.FDS(A588,"FF_TAX_REFUND(ANN_R,"&amp;F588&amp;","&amp;G588&amp;",,,,,""D=1"")")</f>
        <v>#N/A</v>
      </c>
      <c r="S588">
        <f t="shared" si="65"/>
        <v>0.25635985300775649</v>
      </c>
      <c r="T588" s="1" cm="1">
        <f t="array" ref="T588">_xll.FDS($A588,"FF_TAX_CF(ANN_R,"&amp;AE588&amp;","&amp;AF588&amp;",,,USD)")</f>
        <v>1979.22912209469</v>
      </c>
      <c r="U588" s="1" cm="1">
        <f t="array" ref="U588">_xll.FDS($A588,"FF_TAX_CF(ANN_R,"&amp;AG588&amp;","&amp;AH588&amp;",,,USD)")</f>
        <v>1778.95377660706</v>
      </c>
      <c r="V588" s="1" cm="1">
        <f t="array" ref="V588">_xll.FDS(A588,"FF_TAX_CF(ANN_R,"&amp;AI588&amp;","&amp;AJ588&amp;",,,USD)")</f>
        <v>1727.5016518664199</v>
      </c>
      <c r="W588" s="1" cm="1">
        <f t="array" ref="W588">_xll.FDS(A588,"FF_TAX_CF(ANN_R,"&amp;AK588&amp;","&amp;AL588&amp;",,,USD)")</f>
        <v>1468.9793972070299</v>
      </c>
      <c r="X588" s="1" cm="1">
        <f t="array" ref="X588">_xll.FDS(A588,"FF_TAX_CF(ANN_R,"&amp;F588&amp;","&amp;G588&amp;",,,USD)")</f>
        <v>1784.87541689153</v>
      </c>
      <c r="Y588" s="1" cm="1">
        <f t="array" ref="Y588">_xll.FDS($A588,"FF_PTX_INC(ANN_R,"&amp;AE588&amp;","&amp;AF588&amp;",,,USD)")</f>
        <v>8131.6123482130897</v>
      </c>
      <c r="Z588" s="1" cm="1">
        <f t="array" ref="Z588">_xll.FDS($A588,"FF_PTX_INC(ANN_R,"&amp;AG588&amp;","&amp;AH588&amp;",,,USD)")</f>
        <v>8173.5156861878304</v>
      </c>
      <c r="AA588" s="1" cm="1">
        <f t="array" ref="AA588">_xll.FDS(A588,"FF_PTX_INC(ANN_R,"&amp;AI588&amp;","&amp;AJ588&amp;",,,USD)")</f>
        <v>7170.6980329469698</v>
      </c>
      <c r="AB588" s="1" cm="1">
        <f t="array" ref="AB588">_xll.FDS(A588,"FF_PTX_INC(ANN_R,"&amp;AK588&amp;","&amp;AL588&amp;",,,USD)")</f>
        <v>5806.6882560925997</v>
      </c>
      <c r="AC588" s="1" cm="1">
        <f t="array" ref="AC588">_xll.FDS(A588,"FF_PTX_INC(ANN_R,"&amp;F588&amp;","&amp;G588&amp;",,,USD)")</f>
        <v>4808.3905594013004</v>
      </c>
      <c r="AE588" s="6">
        <f t="shared" si="66"/>
        <v>40909</v>
      </c>
      <c r="AF588" s="6">
        <f t="shared" si="67"/>
        <v>41274</v>
      </c>
      <c r="AG588" s="6">
        <f t="shared" si="68"/>
        <v>41275</v>
      </c>
      <c r="AH588" s="6">
        <f t="shared" si="69"/>
        <v>41639</v>
      </c>
      <c r="AI588" s="6">
        <f>DATE(YEAR(F588)+AO588,MONTH(F588),DAY(F588))</f>
        <v>41640</v>
      </c>
      <c r="AJ588" s="6">
        <f>DATE(YEAR(G588)+AO588,MONTH(G588),DAY(G588))</f>
        <v>42004</v>
      </c>
      <c r="AK588" s="6">
        <f>DATE(YEAR(F588)+AP588,MONTH(F588),DAY(F588))</f>
        <v>42005</v>
      </c>
      <c r="AL588" s="6">
        <f>DATE(YEAR(G588)+AP588,MONTH(G588),DAY(G588))</f>
        <v>42369</v>
      </c>
      <c r="AM588" s="8">
        <v>-4</v>
      </c>
      <c r="AN588" s="8">
        <v>-3</v>
      </c>
      <c r="AO588">
        <v>-2</v>
      </c>
      <c r="AP588">
        <v>-1</v>
      </c>
      <c r="AQ588" cm="1">
        <f t="array" ref="AQ588">_xll.FDS(A588,"FF_DEBT_LT(ANN_R,"&amp;F588&amp;","&amp;G588&amp;")")</f>
        <v>49846375</v>
      </c>
      <c r="AR588" cm="1">
        <f t="array" ref="AR588">_xll.FDS(A588,"FF_RD_EXP(ANN_R,"&amp;F588&amp;","&amp;G588&amp;")")</f>
        <v>1127486</v>
      </c>
      <c r="AS588" t="e" cm="1">
        <f t="array" ref="AS588">_xll.FDS(A588,"FF_PTX_INC_FOR(ANN_R,"&amp;F588&amp;","&amp;G588&amp;")")</f>
        <v>#N/A</v>
      </c>
      <c r="AT588" cm="1">
        <f t="array" ref="AT588">_xll.FDS(A588,"FF_MKT_VAL_PUBLIC(ANN_R,"&amp;[1]sample_report!E588&amp;")")</f>
        <v>19765311.496208999</v>
      </c>
    </row>
    <row r="589" spans="1:46" hidden="1" x14ac:dyDescent="0.25">
      <c r="A589" t="s">
        <v>862</v>
      </c>
      <c r="B589" t="s">
        <v>863</v>
      </c>
      <c r="C589" t="s">
        <v>502</v>
      </c>
      <c r="D589" t="str" cm="1">
        <f t="array" ref="D589">_xll.FDS(A589,"FF_MAJOR_IND_NAME")</f>
        <v>CONSTRUCTION</v>
      </c>
      <c r="E589">
        <v>2020</v>
      </c>
      <c r="F589" s="4">
        <f t="shared" si="63"/>
        <v>43831</v>
      </c>
      <c r="G589" s="4">
        <f t="shared" si="64"/>
        <v>44196</v>
      </c>
      <c r="H589">
        <v>1</v>
      </c>
      <c r="I589" s="1" cm="1">
        <f t="array" ref="I589">_xll.FDS(A589,"FF_PTX_INC(ANN_R,"&amp;F589&amp;","&amp;G589&amp;",,,USD)")</f>
        <v>470.34</v>
      </c>
      <c r="J589" s="1" cm="1">
        <f t="array" ref="J589">_xll.FDS(A589,"FF_MKT_VAL(ANN_R,"&amp;F589&amp;","&amp;G589&amp;",,,USD)")</f>
        <v>15131.339966400001</v>
      </c>
      <c r="K589" s="1" cm="1">
        <f t="array" ref="K589">_xll.FDS(A589,"FF_SHLDRS_EQ(ANN_R,"&amp;F589&amp;","&amp;G589&amp;",,,USD)")</f>
        <v>2540.203</v>
      </c>
      <c r="L589" s="1" cm="1">
        <f t="array" ref="L589">_xll.FDS(A589,"FF_ASSETS(ANN_R,"&amp;F589&amp;","&amp;G589&amp;",,,USD)")</f>
        <v>4414.3980000000001</v>
      </c>
      <c r="M589" s="1" cm="1">
        <f t="array" ref="M589">_xll.FDS(A589,"FF_TAX_CF(ANN_R,"&amp;F589&amp;","&amp;G589&amp;",,,USD)")</f>
        <v>87.192999999999998</v>
      </c>
      <c r="N589" s="1" cm="1">
        <f t="array" ref="N589">_xll.FDS(A589,"FF_INC_TAX(ANN_R,"&amp;F589&amp;","&amp;G589&amp;",,,USD)")</f>
        <v>92.561999999999998</v>
      </c>
      <c r="O589" s="1" cm="1">
        <f t="array" ref="O589">_xll.FDS(A589,"FF_NET_INC(ANN_R,"&amp;F589&amp;","&amp;G589&amp;")")</f>
        <v>377.77800000000002</v>
      </c>
      <c r="P589" s="1" cm="1">
        <f t="array" ref="P589">_xll.FDS(A589,"FF_ROA(ANN_R,"&amp;F589&amp;","&amp;G589&amp;")")</f>
        <v>9.1823958990363792</v>
      </c>
      <c r="Q589" cm="1">
        <f t="array" ref="Q589">_xll.FDS(A589,"FF_TAX_RATE(ANN_R,"&amp;F589&amp;","&amp;G589&amp;")")</f>
        <v>19.679806097716501</v>
      </c>
      <c r="R589" t="e" cm="1">
        <f t="array" ref="R589">_xll.FDS(A589,"FF_TAX_REFUND(ANN_R,"&amp;F589&amp;","&amp;G589&amp;",,,,,""D=1"")")</f>
        <v>#N/A</v>
      </c>
      <c r="S589">
        <f t="shared" si="65"/>
        <v>0.21274024636168504</v>
      </c>
      <c r="T589" s="1" cm="1">
        <f t="array" ref="T589">_xll.FDS($A589,"FF_TAX_CF(ANN_R,"&amp;AE589&amp;","&amp;AF589&amp;",,,USD)")</f>
        <v>109.399</v>
      </c>
      <c r="U589" s="1" cm="1">
        <f t="array" ref="U589">_xll.FDS($A589,"FF_TAX_CF(ANN_R,"&amp;AG589&amp;","&amp;AH589&amp;",,,USD)")</f>
        <v>104.852</v>
      </c>
      <c r="V589" s="1" cm="1">
        <f t="array" ref="V589">_xll.FDS(A589,"FF_TAX_CF(ANN_R,"&amp;AI589&amp;","&amp;AJ589&amp;",,,USD)")</f>
        <v>90.733000000000004</v>
      </c>
      <c r="W589" s="1" cm="1">
        <f t="array" ref="W589">_xll.FDS(A589,"FF_TAX_CF(ANN_R,"&amp;AK589&amp;","&amp;AL589&amp;",,,USD)")</f>
        <v>109.032</v>
      </c>
      <c r="X589" s="1" cm="1">
        <f t="array" ref="X589">_xll.FDS(A589,"FF_TAX_CF(ANN_R,"&amp;F589&amp;","&amp;G589&amp;",,,USD)")</f>
        <v>87.192999999999998</v>
      </c>
      <c r="Y589" s="1" cm="1">
        <f t="array" ref="Y589">_xll.FDS($A589,"FF_PTX_INC(ANN_R,"&amp;AE589&amp;","&amp;AF589&amp;",,,USD)")</f>
        <v>368.512</v>
      </c>
      <c r="Z589" s="1" cm="1">
        <f t="array" ref="Z589">_xll.FDS($A589,"FF_PTX_INC(ANN_R,"&amp;AG589&amp;","&amp;AH589&amp;",,,USD)")</f>
        <v>455.27300000000002</v>
      </c>
      <c r="AA589" s="1" cm="1">
        <f t="array" ref="AA589">_xll.FDS(A589,"FF_PTX_INC(ANN_R,"&amp;AI589&amp;","&amp;AJ589&amp;",,,USD)")</f>
        <v>528.93899999999996</v>
      </c>
      <c r="AB589" s="1" cm="1">
        <f t="array" ref="AB589">_xll.FDS(A589,"FF_PTX_INC(ANN_R,"&amp;AK589&amp;","&amp;AL589&amp;",,,USD)")</f>
        <v>532.90300000000002</v>
      </c>
      <c r="AC589" s="1" cm="1">
        <f t="array" ref="AC589">_xll.FDS(A589,"FF_PTX_INC(ANN_R,"&amp;F589&amp;","&amp;G589&amp;",,,USD)")</f>
        <v>470.34</v>
      </c>
      <c r="AE589" s="6">
        <f t="shared" si="66"/>
        <v>42370</v>
      </c>
      <c r="AF589" s="6">
        <f t="shared" si="67"/>
        <v>42735</v>
      </c>
      <c r="AG589" s="6">
        <f t="shared" si="68"/>
        <v>42736</v>
      </c>
      <c r="AH589" s="6">
        <f t="shared" si="69"/>
        <v>43100</v>
      </c>
      <c r="AI589" s="6">
        <f>DATE(YEAR(F589)+AO589,MONTH(F589),DAY(F589))</f>
        <v>43101</v>
      </c>
      <c r="AJ589" s="6">
        <f>DATE(YEAR(G589)+AO589,MONTH(G589),DAY(G589))</f>
        <v>43465</v>
      </c>
      <c r="AK589" s="6">
        <f>DATE(YEAR(F589)+AP589,MONTH(F589),DAY(F589))</f>
        <v>43466</v>
      </c>
      <c r="AL589" s="6">
        <f>DATE(YEAR(G589)+AP589,MONTH(G589),DAY(G589))</f>
        <v>43830</v>
      </c>
      <c r="AM589" s="8">
        <v>-4</v>
      </c>
      <c r="AN589" s="8">
        <v>-3</v>
      </c>
      <c r="AO589">
        <v>-2</v>
      </c>
      <c r="AP589">
        <v>-1</v>
      </c>
      <c r="AQ589" cm="1">
        <f t="array" ref="AQ589">_xll.FDS(A589,"FF_DEBT_LT(ANN_R,"&amp;F589&amp;","&amp;G589&amp;")")</f>
        <v>1138.604</v>
      </c>
      <c r="AR589" cm="1">
        <f t="array" ref="AR589">_xll.FDS(A589,"FF_RD_EXP(ANN_R,"&amp;F589&amp;","&amp;G589&amp;")")</f>
        <v>130.5</v>
      </c>
      <c r="AS589" cm="1">
        <f t="array" ref="AS589">_xll.FDS(A589,"FF_PTX_INC_FOR(ANN_R,"&amp;F589&amp;","&amp;G589&amp;")")</f>
        <v>173.98500000000001</v>
      </c>
      <c r="AT589" cm="1">
        <f t="array" ref="AT589">_xll.FDS(A589,"FF_MKT_VAL_PUBLIC(ANN_R,"&amp;[1]sample_report!E589&amp;")")</f>
        <v>15091.1057334293</v>
      </c>
    </row>
    <row r="590" spans="1:46" hidden="1" x14ac:dyDescent="0.25">
      <c r="A590" t="s">
        <v>862</v>
      </c>
      <c r="B590" t="s">
        <v>863</v>
      </c>
      <c r="C590" t="s">
        <v>502</v>
      </c>
      <c r="D590" t="str" cm="1">
        <f t="array" ref="D590">_xll.FDS(A590,"FF_MAJOR_IND_NAME")</f>
        <v>CONSTRUCTION</v>
      </c>
      <c r="E590">
        <v>2016</v>
      </c>
      <c r="F590" s="4">
        <f t="shared" si="63"/>
        <v>42370</v>
      </c>
      <c r="G590" s="4">
        <f t="shared" si="64"/>
        <v>42735</v>
      </c>
      <c r="H590" s="5">
        <v>0</v>
      </c>
      <c r="I590" s="1" cm="1">
        <f t="array" ref="I590">_xll.FDS(A590,"FF_PTX_INC(ANN_R,"&amp;F590&amp;","&amp;G590&amp;",,,USD)")</f>
        <v>368.512</v>
      </c>
      <c r="J590" s="1" cm="1">
        <f t="array" ref="J590">_xll.FDS(A590,"FF_MKT_VAL(ANN_R,"&amp;F590&amp;","&amp;G590&amp;",,,USD)")</f>
        <v>6884.2480911000002</v>
      </c>
      <c r="K590" s="1" cm="1">
        <f t="array" ref="K590">_xll.FDS(A590,"FF_SHLDRS_EQ(ANN_R,"&amp;F590&amp;","&amp;G590&amp;",,,USD)")</f>
        <v>1543.894</v>
      </c>
      <c r="L590" s="1" cm="1">
        <f t="array" ref="L590">_xll.FDS(A590,"FF_ASSETS(ANN_R,"&amp;F590&amp;","&amp;G590&amp;",,,USD)")</f>
        <v>3154.944</v>
      </c>
      <c r="M590" s="1" cm="1">
        <f t="array" ref="M590">_xll.FDS(A590,"FF_TAX_CF(ANN_R,"&amp;F590&amp;","&amp;G590&amp;",,,USD)")</f>
        <v>109.399</v>
      </c>
      <c r="N590" s="1" cm="1">
        <f t="array" ref="N590">_xll.FDS(A590,"FF_INC_TAX(ANN_R,"&amp;F590&amp;","&amp;G590&amp;",,,USD)")</f>
        <v>97.403000000000006</v>
      </c>
      <c r="O590" s="1" cm="1">
        <f t="array" ref="O590">_xll.FDS(A590,"FF_NET_INC(ANN_R,"&amp;F590&amp;","&amp;G590&amp;")")</f>
        <v>270.60899999999998</v>
      </c>
      <c r="P590" s="1" cm="1">
        <f t="array" ref="P590">_xll.FDS(A590,"FF_ROA(ANN_R,"&amp;F590&amp;","&amp;G590&amp;")")</f>
        <v>9.0802493193814406</v>
      </c>
      <c r="Q590" cm="1">
        <f t="array" ref="Q590">_xll.FDS(A590,"FF_TAX_RATE(ANN_R,"&amp;F590&amp;","&amp;G590&amp;")")</f>
        <v>26.431432354984398</v>
      </c>
      <c r="R590" t="e" cm="1">
        <f t="array" ref="R590">_xll.FDS(A590,"FF_TAX_REFUND(ANN_R,"&amp;F590&amp;","&amp;G590&amp;",,,,,""D=1"")")</f>
        <v>#N/A</v>
      </c>
      <c r="S590">
        <f t="shared" si="65"/>
        <v>0.31744159032543656</v>
      </c>
      <c r="T590" s="1" cm="1">
        <f t="array" ref="T590">_xll.FDS($A590,"FF_TAX_CF(ANN_R,"&amp;AE590&amp;","&amp;AF590&amp;",,,USD)")</f>
        <v>87.602999999999994</v>
      </c>
      <c r="U590" s="1" cm="1">
        <f t="array" ref="U590">_xll.FDS($A590,"FF_TAX_CF(ANN_R,"&amp;AG590&amp;","&amp;AH590&amp;",,,USD)")</f>
        <v>73.656999999999996</v>
      </c>
      <c r="V590" s="1" cm="1">
        <f t="array" ref="V590">_xll.FDS(A590,"FF_TAX_CF(ANN_R,"&amp;AI590&amp;","&amp;AJ590&amp;",,,USD)")</f>
        <v>122.295</v>
      </c>
      <c r="W590" s="1" cm="1">
        <f t="array" ref="W590">_xll.FDS(A590,"FF_TAX_CF(ANN_R,"&amp;AK590&amp;","&amp;AL590&amp;",,,USD)")</f>
        <v>112.613</v>
      </c>
      <c r="X590" s="1" cm="1">
        <f t="array" ref="X590">_xll.FDS(A590,"FF_TAX_CF(ANN_R,"&amp;F590&amp;","&amp;G590&amp;",,,USD)")</f>
        <v>109.399</v>
      </c>
      <c r="Y590" s="1" cm="1">
        <f t="array" ref="Y590">_xll.FDS($A590,"FF_PTX_INC(ANN_R,"&amp;AE590&amp;","&amp;AF590&amp;",,,USD)")</f>
        <v>86.203999999999994</v>
      </c>
      <c r="Z590" s="1" cm="1">
        <f t="array" ref="Z590">_xll.FDS($A590,"FF_PTX_INC(ANN_R,"&amp;AG590&amp;","&amp;AH590&amp;",,,USD)")</f>
        <v>353.12900000000002</v>
      </c>
      <c r="AA590" s="1" cm="1">
        <f t="array" ref="AA590">_xll.FDS(A590,"FF_PTX_INC(ANN_R,"&amp;AI590&amp;","&amp;AJ590&amp;",,,USD)")</f>
        <v>392.44</v>
      </c>
      <c r="AB590" s="1" cm="1">
        <f t="array" ref="AB590">_xll.FDS(A590,"FF_PTX_INC(ANN_R,"&amp;AK590&amp;","&amp;AL590&amp;",,,USD)")</f>
        <v>392.34500000000003</v>
      </c>
      <c r="AC590" s="1" cm="1">
        <f t="array" ref="AC590">_xll.FDS(A590,"FF_PTX_INC(ANN_R,"&amp;F590&amp;","&amp;G590&amp;",,,USD)")</f>
        <v>368.512</v>
      </c>
      <c r="AE590" s="6">
        <f t="shared" si="66"/>
        <v>40909</v>
      </c>
      <c r="AF590" s="6">
        <f t="shared" si="67"/>
        <v>41274</v>
      </c>
      <c r="AG590" s="6">
        <f t="shared" si="68"/>
        <v>41275</v>
      </c>
      <c r="AH590" s="6">
        <f t="shared" si="69"/>
        <v>41639</v>
      </c>
      <c r="AI590" s="6">
        <f>DATE(YEAR(F590)+AO590,MONTH(F590),DAY(F590))</f>
        <v>41640</v>
      </c>
      <c r="AJ590" s="6">
        <f>DATE(YEAR(G590)+AO590,MONTH(G590),DAY(G590))</f>
        <v>42004</v>
      </c>
      <c r="AK590" s="6">
        <f>DATE(YEAR(F590)+AP590,MONTH(F590),DAY(F590))</f>
        <v>42005</v>
      </c>
      <c r="AL590" s="6">
        <f>DATE(YEAR(G590)+AP590,MONTH(G590),DAY(G590))</f>
        <v>42369</v>
      </c>
      <c r="AM590" s="8">
        <v>-4</v>
      </c>
      <c r="AN590" s="8">
        <v>-3</v>
      </c>
      <c r="AO590">
        <v>-2</v>
      </c>
      <c r="AP590">
        <v>-1</v>
      </c>
      <c r="AQ590" cm="1">
        <f t="array" ref="AQ590">_xll.FDS(A590,"FF_DEBT_LT(ANN_R,"&amp;F590&amp;","&amp;G590&amp;")")</f>
        <v>1014.235</v>
      </c>
      <c r="AR590" cm="1">
        <f t="array" ref="AR590">_xll.FDS(A590,"FF_RD_EXP(ANN_R,"&amp;F590&amp;","&amp;G590&amp;")")</f>
        <v>39.4</v>
      </c>
      <c r="AS590" cm="1">
        <f t="array" ref="AS590">_xll.FDS(A590,"FF_PTX_INC_FOR(ANN_R,"&amp;F590&amp;","&amp;G590&amp;")")</f>
        <v>103.252</v>
      </c>
      <c r="AT590" cm="1">
        <f t="array" ref="AT590">_xll.FDS(A590,"FF_MKT_VAL_PUBLIC(ANN_R,"&amp;[1]sample_report!E590&amp;")")</f>
        <v>6862.2116129603901</v>
      </c>
    </row>
    <row r="591" spans="1:46" hidden="1" x14ac:dyDescent="0.25">
      <c r="A591" t="s">
        <v>621</v>
      </c>
      <c r="B591" t="s">
        <v>622</v>
      </c>
      <c r="C591" t="s">
        <v>502</v>
      </c>
      <c r="D591" t="str" cm="1">
        <f t="array" ref="D591">_xll.FDS(A591,"FF_MAJOR_IND_NAME")</f>
        <v>MISCELLANEOUS</v>
      </c>
      <c r="E591">
        <v>2020</v>
      </c>
      <c r="F591" s="4">
        <f t="shared" si="63"/>
        <v>43831</v>
      </c>
      <c r="G591" s="4">
        <f t="shared" si="64"/>
        <v>44196</v>
      </c>
      <c r="H591">
        <v>1</v>
      </c>
      <c r="I591" s="1" cm="1">
        <f t="array" ref="I591">_xll.FDS(A591,"FF_PTX_INC(ANN_R,"&amp;F591&amp;","&amp;G591&amp;",,,USD)")</f>
        <v>661.98500000000001</v>
      </c>
      <c r="J591" s="1" cm="1">
        <f t="array" ref="J591">_xll.FDS(A591,"FF_MKT_VAL(ANN_R,"&amp;F591&amp;","&amp;G591&amp;",,,USD)")</f>
        <v>42756.880319999997</v>
      </c>
      <c r="K591" s="1" cm="1">
        <f t="array" ref="K591">_xll.FDS(A591,"FF_SHLDRS_EQ(ANN_R,"&amp;F591&amp;","&amp;G591&amp;",,,USD)")</f>
        <v>632.08799999999997</v>
      </c>
      <c r="L591" s="1" cm="1">
        <f t="array" ref="L591">_xll.FDS(A591,"FF_ASSETS(ANN_R,"&amp;F591&amp;","&amp;G591&amp;",,,USD)")</f>
        <v>2294.5610000000001</v>
      </c>
      <c r="M591" s="1" cm="1">
        <f t="array" ref="M591">_xll.FDS(A591,"FF_TAX_CF(ANN_R,"&amp;F591&amp;","&amp;G591&amp;",,,USD)")</f>
        <v>110.7</v>
      </c>
      <c r="N591" s="1" cm="1">
        <f t="array" ref="N591">_xll.FDS(A591,"FF_INC_TAX(ANN_R,"&amp;F591&amp;","&amp;G591&amp;",,,USD)")</f>
        <v>79.853999999999999</v>
      </c>
      <c r="O591" s="1" cm="1">
        <f t="array" ref="O591">_xll.FDS(A591,"FF_NET_INC(ANN_R,"&amp;F591&amp;","&amp;G591&amp;")")</f>
        <v>581.77599999999995</v>
      </c>
      <c r="P591" s="1" cm="1">
        <f t="array" ref="P591">_xll.FDS(A591,"FF_ROA(ANN_R,"&amp;F591&amp;","&amp;G591&amp;")")</f>
        <v>28.1934056305785</v>
      </c>
      <c r="Q591" cm="1">
        <f t="array" ref="Q591">_xll.FDS(A591,"FF_TAX_RATE(ANN_R,"&amp;F591&amp;","&amp;G591&amp;")")</f>
        <v>12.062811090885701</v>
      </c>
      <c r="R591" t="e" cm="1">
        <f t="array" ref="R591">_xll.FDS(A591,"FF_TAX_REFUND(ANN_R,"&amp;F591&amp;","&amp;G591&amp;",,,,,""D=1"")")</f>
        <v>#N/A</v>
      </c>
      <c r="S591">
        <f t="shared" si="65"/>
        <v>0.1809498952597354</v>
      </c>
      <c r="T591" s="1" cm="1">
        <f t="array" ref="T591">_xll.FDS($A591,"FF_TAX_CF(ANN_R,"&amp;AE591&amp;","&amp;AF591&amp;",,,USD)")</f>
        <v>74.7</v>
      </c>
      <c r="U591" s="1" cm="1">
        <f t="array" ref="U591">_xll.FDS($A591,"FF_TAX_CF(ANN_R,"&amp;AG591&amp;","&amp;AH591&amp;",,,USD)")</f>
        <v>81.2</v>
      </c>
      <c r="V591" s="1" cm="1">
        <f t="array" ref="V591">_xll.FDS(A591,"FF_TAX_CF(ANN_R,"&amp;AI591&amp;","&amp;AJ591&amp;",,,USD)")</f>
        <v>69.7</v>
      </c>
      <c r="W591" s="1" cm="1">
        <f t="array" ref="W591">_xll.FDS(A591,"FF_TAX_CF(ANN_R,"&amp;AK591&amp;","&amp;AL591&amp;",,,USD)")</f>
        <v>88</v>
      </c>
      <c r="X591" s="1" cm="1">
        <f t="array" ref="X591">_xll.FDS(A591,"FF_TAX_CF(ANN_R,"&amp;F591&amp;","&amp;G591&amp;",,,USD)")</f>
        <v>110.7</v>
      </c>
      <c r="Y591" s="1" cm="1">
        <f t="array" ref="Y591">_xll.FDS($A591,"FF_PTX_INC(ANN_R,"&amp;AE591&amp;","&amp;AF591&amp;",,,USD)")</f>
        <v>321.846</v>
      </c>
      <c r="Z591" s="1" cm="1">
        <f t="array" ref="Z591">_xll.FDS($A591,"FF_PTX_INC(ANN_R,"&amp;AG591&amp;","&amp;AH591&amp;",,,USD)")</f>
        <v>381.05700000000002</v>
      </c>
      <c r="AA591" s="1" cm="1">
        <f t="array" ref="AA591">_xll.FDS(A591,"FF_PTX_INC(ANN_R,"&amp;AI591&amp;","&amp;AJ591&amp;",,,USD)")</f>
        <v>457.74200000000002</v>
      </c>
      <c r="AB591" s="1" cm="1">
        <f t="array" ref="AB591">_xll.FDS(A591,"FF_PTX_INC(ANN_R,"&amp;AK591&amp;","&amp;AL591&amp;",,,USD)")</f>
        <v>522.21799999999996</v>
      </c>
      <c r="AC591" s="1" cm="1">
        <f t="array" ref="AC591">_xll.FDS(A591,"FF_PTX_INC(ANN_R,"&amp;F591&amp;","&amp;G591&amp;",,,USD)")</f>
        <v>661.98500000000001</v>
      </c>
      <c r="AE591" s="6">
        <f t="shared" si="66"/>
        <v>42370</v>
      </c>
      <c r="AF591" s="6">
        <f t="shared" si="67"/>
        <v>42735</v>
      </c>
      <c r="AG591" s="6">
        <f t="shared" si="68"/>
        <v>42736</v>
      </c>
      <c r="AH591" s="6">
        <f t="shared" si="69"/>
        <v>43100</v>
      </c>
      <c r="AI591" s="6">
        <f>DATE(YEAR(F591)+AO591,MONTH(F591),DAY(F591))</f>
        <v>43101</v>
      </c>
      <c r="AJ591" s="6">
        <f>DATE(YEAR(G591)+AO591,MONTH(G591),DAY(G591))</f>
        <v>43465</v>
      </c>
      <c r="AK591" s="6">
        <f>DATE(YEAR(F591)+AP591,MONTH(F591),DAY(F591))</f>
        <v>43466</v>
      </c>
      <c r="AL591" s="6">
        <f>DATE(YEAR(G591)+AP591,MONTH(G591),DAY(G591))</f>
        <v>43830</v>
      </c>
      <c r="AM591" s="8">
        <v>-4</v>
      </c>
      <c r="AN591" s="8">
        <v>-3</v>
      </c>
      <c r="AO591">
        <v>-2</v>
      </c>
      <c r="AP591">
        <v>-1</v>
      </c>
      <c r="AQ591" cm="1">
        <f t="array" ref="AQ591">_xll.FDS(A591,"FF_DEBT_LT(ANN_R,"&amp;F591&amp;","&amp;G591&amp;")")</f>
        <v>935.53099999999995</v>
      </c>
      <c r="AR591" cm="1">
        <f t="array" ref="AR591">_xll.FDS(A591,"FF_RD_EXP(ANN_R,"&amp;F591&amp;","&amp;G591&amp;")")</f>
        <v>141.249</v>
      </c>
      <c r="AS591" cm="1">
        <f t="array" ref="AS591">_xll.FDS(A591,"FF_PTX_INC_FOR(ANN_R,"&amp;F591&amp;","&amp;G591&amp;")")</f>
        <v>178.291</v>
      </c>
      <c r="AT591" cm="1">
        <f t="array" ref="AT591">_xll.FDS(A591,"FF_MKT_VAL_PUBLIC(ANN_R,"&amp;[1]sample_report!E591&amp;")")</f>
        <v>42292.839897887003</v>
      </c>
    </row>
    <row r="592" spans="1:46" hidden="1" x14ac:dyDescent="0.25">
      <c r="A592" t="s">
        <v>621</v>
      </c>
      <c r="B592" t="s">
        <v>622</v>
      </c>
      <c r="C592" t="s">
        <v>502</v>
      </c>
      <c r="D592" t="str" cm="1">
        <f t="array" ref="D592">_xll.FDS(A592,"FF_MAJOR_IND_NAME")</f>
        <v>MISCELLANEOUS</v>
      </c>
      <c r="E592">
        <v>2016</v>
      </c>
      <c r="F592" s="4">
        <f t="shared" si="63"/>
        <v>42370</v>
      </c>
      <c r="G592" s="4">
        <f t="shared" si="64"/>
        <v>42735</v>
      </c>
      <c r="H592">
        <v>0</v>
      </c>
      <c r="I592" s="1" cm="1">
        <f t="array" ref="I592">_xll.FDS(A592,"FF_PTX_INC(ANN_R,"&amp;F592&amp;","&amp;G592&amp;",,,USD)")</f>
        <v>321.846</v>
      </c>
      <c r="J592" s="1" cm="1">
        <f t="array" ref="J592">_xll.FDS(A592,"FF_MKT_VAL(ANN_R,"&amp;F592&amp;","&amp;G592&amp;",,,USD)")</f>
        <v>10343.80035</v>
      </c>
      <c r="K592" s="1" cm="1">
        <f t="array" ref="K592">_xll.FDS(A592,"FF_SHLDRS_EQ(ANN_R,"&amp;F592&amp;","&amp;G592&amp;",,,USD)")</f>
        <v>-108.352</v>
      </c>
      <c r="L592" s="1" cm="1">
        <f t="array" ref="L592">_xll.FDS(A592,"FF_ASSETS(ANN_R,"&amp;F592&amp;","&amp;G592&amp;",,,USD)")</f>
        <v>1530.704</v>
      </c>
      <c r="M592" s="1" cm="1">
        <f t="array" ref="M592">_xll.FDS(A592,"FF_TAX_CF(ANN_R,"&amp;F592&amp;","&amp;G592&amp;",,,USD)")</f>
        <v>74.7</v>
      </c>
      <c r="N592" s="1" cm="1">
        <f t="array" ref="N592">_xll.FDS(A592,"FF_INC_TAX(ANN_R,"&amp;F592&amp;","&amp;G592&amp;",,,USD)")</f>
        <v>99.792000000000002</v>
      </c>
      <c r="O592" s="1" cm="1">
        <f t="array" ref="O592">_xll.FDS(A592,"FF_NET_INC(ANN_R,"&amp;F592&amp;","&amp;G592&amp;")")</f>
        <v>222.04499999999999</v>
      </c>
      <c r="P592" s="1" cm="1">
        <f t="array" ref="P592">_xll.FDS(A592,"FF_ROA(ANN_R,"&amp;F592&amp;","&amp;G592&amp;")")</f>
        <v>14.774942384412</v>
      </c>
      <c r="Q592" cm="1">
        <f t="array" ref="Q592">_xll.FDS(A592,"FF_TAX_RATE(ANN_R,"&amp;F592&amp;","&amp;G592&amp;")")</f>
        <v>31.006133368132598</v>
      </c>
      <c r="R592" t="e" cm="1">
        <f t="array" ref="R592">_xll.FDS(A592,"FF_TAX_REFUND(ANN_R,"&amp;F592&amp;","&amp;G592&amp;",,,,,""D=1"")")</f>
        <v>#N/A</v>
      </c>
      <c r="S592">
        <f t="shared" si="65"/>
        <v>0.23908980386987155</v>
      </c>
      <c r="T592" s="1" cm="1">
        <f t="array" ref="T592">_xll.FDS($A592,"FF_TAX_CF(ANN_R,"&amp;AE592&amp;","&amp;AF592&amp;",,,USD)")</f>
        <v>68.921000000000006</v>
      </c>
      <c r="U592" s="1" cm="1">
        <f t="array" ref="U592">_xll.FDS($A592,"FF_TAX_CF(ANN_R,"&amp;AG592&amp;","&amp;AH592&amp;",,,USD)")</f>
        <v>67.721000000000004</v>
      </c>
      <c r="V592" s="1" cm="1">
        <f t="array" ref="V592">_xll.FDS(A592,"FF_TAX_CF(ANN_R,"&amp;AI592&amp;","&amp;AJ592&amp;",,,USD)")</f>
        <v>60.238999999999997</v>
      </c>
      <c r="W592" s="1" cm="1">
        <f t="array" ref="W592">_xll.FDS(A592,"FF_TAX_CF(ANN_R,"&amp;AK592&amp;","&amp;AL592&amp;",,,USD)")</f>
        <v>54.877000000000002</v>
      </c>
      <c r="X592" s="1" cm="1">
        <f t="array" ref="X592">_xll.FDS(A592,"FF_TAX_CF(ANN_R,"&amp;F592&amp;","&amp;G592&amp;",,,USD)")</f>
        <v>74.7</v>
      </c>
      <c r="Y592" s="1" cm="1">
        <f t="array" ref="Y592">_xll.FDS($A592,"FF_PTX_INC(ANN_R,"&amp;AE592&amp;","&amp;AF592&amp;",,,USD)")</f>
        <v>260.61700000000002</v>
      </c>
      <c r="Z592" s="1" cm="1">
        <f t="array" ref="Z592">_xll.FDS($A592,"FF_PTX_INC(ANN_R,"&amp;AG592&amp;","&amp;AH592&amp;",,,USD)")</f>
        <v>263.26100000000002</v>
      </c>
      <c r="AA592" s="1" cm="1">
        <f t="array" ref="AA592">_xll.FDS(A592,"FF_PTX_INC(ANN_R,"&amp;AI592&amp;","&amp;AJ592&amp;",,,USD)")</f>
        <v>246.55500000000001</v>
      </c>
      <c r="AB592" s="1" cm="1">
        <f t="array" ref="AB592">_xll.FDS(A592,"FF_PTX_INC(ANN_R,"&amp;AK592&amp;","&amp;AL592&amp;",,,USD)")</f>
        <v>273.14100000000002</v>
      </c>
      <c r="AC592" s="1" cm="1">
        <f t="array" ref="AC592">_xll.FDS(A592,"FF_PTX_INC(ANN_R,"&amp;F592&amp;","&amp;G592&amp;",,,USD)")</f>
        <v>321.846</v>
      </c>
      <c r="AE592" s="6">
        <f t="shared" si="66"/>
        <v>40909</v>
      </c>
      <c r="AF592" s="6">
        <f t="shared" si="67"/>
        <v>41274</v>
      </c>
      <c r="AG592" s="6">
        <f t="shared" si="68"/>
        <v>41275</v>
      </c>
      <c r="AH592" s="6">
        <f t="shared" si="69"/>
        <v>41639</v>
      </c>
      <c r="AI592" s="6">
        <f>DATE(YEAR(F592)+AO592,MONTH(F592),DAY(F592))</f>
        <v>41640</v>
      </c>
      <c r="AJ592" s="6">
        <f>DATE(YEAR(G592)+AO592,MONTH(G592),DAY(G592))</f>
        <v>42004</v>
      </c>
      <c r="AK592" s="6">
        <f>DATE(YEAR(F592)+AP592,MONTH(F592),DAY(F592))</f>
        <v>42005</v>
      </c>
      <c r="AL592" s="6">
        <f>DATE(YEAR(G592)+AP592,MONTH(G592),DAY(G592))</f>
        <v>42369</v>
      </c>
      <c r="AM592" s="8">
        <v>-4</v>
      </c>
      <c r="AN592" s="8">
        <v>-3</v>
      </c>
      <c r="AO592">
        <v>-2</v>
      </c>
      <c r="AP592">
        <v>-1</v>
      </c>
      <c r="AQ592" cm="1">
        <f t="array" ref="AQ592">_xll.FDS(A592,"FF_DEBT_LT(ANN_R,"&amp;F592&amp;","&amp;G592&amp;")")</f>
        <v>593.11</v>
      </c>
      <c r="AR592" cm="1">
        <f t="array" ref="AR592">_xll.FDS(A592,"FF_RD_EXP(ANN_R,"&amp;F592&amp;","&amp;G592&amp;")")</f>
        <v>101.122</v>
      </c>
      <c r="AS592" cm="1">
        <f t="array" ref="AS592">_xll.FDS(A592,"FF_PTX_INC_FOR(ANN_R,"&amp;F592&amp;","&amp;G592&amp;")")</f>
        <v>93.971000000000004</v>
      </c>
      <c r="AT592" cm="1">
        <f t="array" ref="AT592">_xll.FDS(A592,"FF_MKT_VAL_PUBLIC(ANN_R,"&amp;[1]sample_report!E592&amp;")")</f>
        <v>10187.753777919899</v>
      </c>
    </row>
    <row r="593" spans="1:46" hidden="1" x14ac:dyDescent="0.25">
      <c r="A593" t="s">
        <v>1092</v>
      </c>
      <c r="B593" t="s">
        <v>1093</v>
      </c>
      <c r="C593" t="s">
        <v>1094</v>
      </c>
      <c r="D593" t="str" cm="1">
        <f t="array" ref="D593">_xll.FDS(A593,"FF_MAJOR_IND_NAME")</f>
        <v>RETAILERS</v>
      </c>
      <c r="E593">
        <v>2020</v>
      </c>
      <c r="F593" s="4">
        <f t="shared" si="63"/>
        <v>43831</v>
      </c>
      <c r="G593" s="4">
        <f t="shared" si="64"/>
        <v>44196</v>
      </c>
      <c r="H593">
        <v>1</v>
      </c>
      <c r="I593" s="1" cm="1">
        <f t="array" ref="I593">_xll.FDS(A593,"FF_PTX_INC(ANN_R,"&amp;F593&amp;","&amp;G593&amp;",,,USD)")</f>
        <v>5158.4184479713404</v>
      </c>
      <c r="J593" s="1" cm="1">
        <f t="array" ref="J593">_xll.FDS(A593,"FF_MKT_VAL(ANN_R,"&amp;F593&amp;","&amp;G593&amp;",,,USD)")</f>
        <v>104822.60933405699</v>
      </c>
      <c r="K593" s="1" cm="1">
        <f t="array" ref="K593">_xll.FDS(A593,"FF_SHLDRS_EQ(ANN_R,"&amp;F593&amp;","&amp;G593&amp;",,,USD)")</f>
        <v>16526.5859144926</v>
      </c>
      <c r="L593" s="1" cm="1">
        <f t="array" ref="L593">_xll.FDS(A593,"FF_ASSETS(ANN_R,"&amp;F593&amp;","&amp;G593&amp;",,,USD)")</f>
        <v>31462.904894947998</v>
      </c>
      <c r="M593" s="1" cm="1">
        <f t="array" ref="M593">_xll.FDS(A593,"FF_TAX_CF(ANN_R,"&amp;F593&amp;","&amp;G593&amp;",,,USD)")</f>
        <v>1347.6647330522501</v>
      </c>
      <c r="N593" s="1" cm="1">
        <f t="array" ref="N593">_xll.FDS(A593,"FF_INC_TAX(ANN_R,"&amp;F593&amp;","&amp;G593&amp;",,,USD)")</f>
        <v>1154.5031764507301</v>
      </c>
      <c r="O593" s="1" cm="1">
        <f t="array" ref="O593">_xll.FDS(A593,"FF_NET_INC(ANN_R,"&amp;F593&amp;","&amp;G593&amp;")")</f>
        <v>3639</v>
      </c>
      <c r="P593" s="1" cm="1">
        <f t="array" ref="P593">_xll.FDS(A593,"FF_ROA(ANN_R,"&amp;F593&amp;","&amp;G593&amp;")")</f>
        <v>14.5341987019471</v>
      </c>
      <c r="Q593" cm="1">
        <f t="array" ref="Q593">_xll.FDS(A593,"FF_TAX_RATE(ANN_R,"&amp;F593&amp;","&amp;G593&amp;")")</f>
        <v>22.380952380952401</v>
      </c>
      <c r="R593" t="e" cm="1">
        <f t="array" ref="R593">_xll.FDS(A593,"FF_TAX_REFUND(ANN_R,"&amp;F593&amp;","&amp;G593&amp;",,,,,""D=1"")")</f>
        <v>#N/A</v>
      </c>
      <c r="S593">
        <f t="shared" si="65"/>
        <v>0.241753893127967</v>
      </c>
      <c r="T593" s="1" cm="1">
        <f t="array" ref="T593">_xll.FDS($A593,"FF_TAX_CF(ANN_R,"&amp;AE593&amp;","&amp;AF593&amp;",,,USD)")</f>
        <v>1077.9803390289501</v>
      </c>
      <c r="U593" s="1" cm="1">
        <f t="array" ref="U593">_xll.FDS($A593,"FF_TAX_CF(ANN_R,"&amp;AG593&amp;","&amp;AH593&amp;",,,USD)")</f>
        <v>880.77732869815804</v>
      </c>
      <c r="V593" s="1" cm="1">
        <f t="array" ref="V593">_xll.FDS(A593,"FF_TAX_CF(ANN_R,"&amp;AI593&amp;","&amp;AJ593&amp;",,,USD)")</f>
        <v>1174.03824949265</v>
      </c>
      <c r="W593" s="1" cm="1">
        <f t="array" ref="W593">_xll.FDS(A593,"FF_TAX_CF(ANN_R,"&amp;AK593&amp;","&amp;AL593&amp;",,,USD)")</f>
        <v>1255.2071726322199</v>
      </c>
      <c r="X593" s="1" cm="1">
        <f t="array" ref="X593">_xll.FDS(A593,"FF_TAX_CF(ANN_R,"&amp;F593&amp;","&amp;G593&amp;",,,USD)")</f>
        <v>1347.6647330522501</v>
      </c>
      <c r="Y593" s="1" cm="1">
        <f t="array" ref="Y593">_xll.FDS($A593,"FF_PTX_INC(ANN_R,"&amp;AE593&amp;","&amp;AF593&amp;",,,USD)")</f>
        <v>4067.1902851008199</v>
      </c>
      <c r="Z593" s="1" cm="1">
        <f t="array" ref="Z593">_xll.FDS($A593,"FF_PTX_INC(ANN_R,"&amp;AG593&amp;","&amp;AH593&amp;",,,USD)")</f>
        <v>4451.0291808518195</v>
      </c>
      <c r="AA593" s="1" cm="1">
        <f t="array" ref="AA593">_xll.FDS(A593,"FF_PTX_INC(ANN_R,"&amp;AI593&amp;","&amp;AJ593&amp;",,,USD)")</f>
        <v>4917.49742984772</v>
      </c>
      <c r="AB593" s="1" cm="1">
        <f t="array" ref="AB593">_xll.FDS(A593,"FF_PTX_INC(ANN_R,"&amp;AK593&amp;","&amp;AL593&amp;",,,USD)")</f>
        <v>5131.0992271900204</v>
      </c>
      <c r="AC593" s="1" cm="1">
        <f t="array" ref="AC593">_xll.FDS(A593,"FF_PTX_INC(ANN_R,"&amp;F593&amp;","&amp;G593&amp;",,,USD)")</f>
        <v>5158.4184479713404</v>
      </c>
      <c r="AE593" s="6">
        <f t="shared" si="66"/>
        <v>42370</v>
      </c>
      <c r="AF593" s="6">
        <f t="shared" si="67"/>
        <v>42735</v>
      </c>
      <c r="AG593" s="6">
        <f t="shared" si="68"/>
        <v>42736</v>
      </c>
      <c r="AH593" s="6">
        <f t="shared" si="69"/>
        <v>43100</v>
      </c>
      <c r="AI593" s="6">
        <f>DATE(YEAR(F593)+AO593,MONTH(F593),DAY(F593))</f>
        <v>43101</v>
      </c>
      <c r="AJ593" s="6">
        <f>DATE(YEAR(G593)+AO593,MONTH(G593),DAY(G593))</f>
        <v>43465</v>
      </c>
      <c r="AK593" s="6">
        <f>DATE(YEAR(F593)+AP593,MONTH(F593),DAY(F593))</f>
        <v>43466</v>
      </c>
      <c r="AL593" s="6">
        <f>DATE(YEAR(G593)+AP593,MONTH(G593),DAY(G593))</f>
        <v>43830</v>
      </c>
      <c r="AM593" s="8">
        <v>-4</v>
      </c>
      <c r="AN593" s="8">
        <v>-3</v>
      </c>
      <c r="AO593">
        <v>-2</v>
      </c>
      <c r="AP593">
        <v>-1</v>
      </c>
      <c r="AQ593" cm="1">
        <f t="array" ref="AQ593">_xll.FDS(A593,"FF_DEBT_LT(ANN_R,"&amp;F593&amp;","&amp;G593&amp;")")</f>
        <v>5169</v>
      </c>
      <c r="AR593" t="e" cm="1">
        <f t="array" ref="AR593">_xll.FDS(A593,"FF_RD_EXP(ANN_R,"&amp;F593&amp;","&amp;G593&amp;")")</f>
        <v>#N/A</v>
      </c>
      <c r="AS593" t="e" cm="1">
        <f t="array" ref="AS593">_xll.FDS(A593,"FF_PTX_INC_FOR(ANN_R,"&amp;F593&amp;","&amp;G593&amp;")")</f>
        <v>#N/A</v>
      </c>
      <c r="AT593" cm="1">
        <f t="array" ref="AT593">_xll.FDS(A593,"FF_MKT_VAL_PUBLIC(ANN_R,"&amp;[1]sample_report!E593&amp;")")</f>
        <v>27102.0627763999</v>
      </c>
    </row>
    <row r="594" spans="1:46" hidden="1" x14ac:dyDescent="0.25">
      <c r="A594" t="s">
        <v>1092</v>
      </c>
      <c r="B594" t="s">
        <v>1093</v>
      </c>
      <c r="C594" t="s">
        <v>1094</v>
      </c>
      <c r="D594" t="str" cm="1">
        <f t="array" ref="D594">_xll.FDS(A594,"FF_MAJOR_IND_NAME")</f>
        <v>RETAILERS</v>
      </c>
      <c r="E594">
        <v>2016</v>
      </c>
      <c r="F594" s="4">
        <f t="shared" si="63"/>
        <v>42370</v>
      </c>
      <c r="G594" s="4">
        <f t="shared" si="64"/>
        <v>42735</v>
      </c>
      <c r="H594" s="5">
        <v>1</v>
      </c>
      <c r="I594" s="1" cm="1">
        <f t="array" ref="I594">_xll.FDS(A594,"FF_PTX_INC(ANN_R,"&amp;F594&amp;","&amp;G594&amp;",,,USD)")</f>
        <v>4067.1902851008199</v>
      </c>
      <c r="J594" s="1" cm="1">
        <f t="array" ref="J594">_xll.FDS(A594,"FF_MKT_VAL(ANN_R,"&amp;F594&amp;","&amp;G594&amp;",,,USD)")</f>
        <v>101680.780074354</v>
      </c>
      <c r="K594" s="1" cm="1">
        <f t="array" ref="K594">_xll.FDS(A594,"FF_SHLDRS_EQ(ANN_R,"&amp;F594&amp;","&amp;G594&amp;",,,USD)")</f>
        <v>12346.4046344898</v>
      </c>
      <c r="L594" s="1" cm="1">
        <f t="array" ref="L594">_xll.FDS(A594,"FF_ASSETS(ANN_R,"&amp;F594&amp;","&amp;G594&amp;",,,USD)")</f>
        <v>18781.3034699335</v>
      </c>
      <c r="M594" s="1" cm="1">
        <f t="array" ref="M594">_xll.FDS(A594,"FF_TAX_CF(ANN_R,"&amp;F594&amp;","&amp;G594&amp;",,,USD)")</f>
        <v>1077.9803390289501</v>
      </c>
      <c r="N594" s="1" cm="1">
        <f t="array" ref="N594">_xll.FDS(A594,"FF_INC_TAX(ANN_R,"&amp;F594&amp;","&amp;G594&amp;",,,USD)")</f>
        <v>949.56008502161501</v>
      </c>
      <c r="O594" s="1" cm="1">
        <f t="array" ref="O594">_xll.FDS(A594,"FF_NET_INC(ANN_R,"&amp;F594&amp;","&amp;G594&amp;")")</f>
        <v>2874.5839999999998</v>
      </c>
      <c r="P594" s="1" cm="1">
        <f t="array" ref="P594">_xll.FDS(A594,"FF_ROA(ANN_R,"&amp;F594&amp;","&amp;G594&amp;")")</f>
        <v>17.563212581552399</v>
      </c>
      <c r="Q594" cm="1">
        <f t="array" ref="Q594">_xll.FDS(A594,"FF_TAX_RATE(ANN_R,"&amp;F594&amp;","&amp;G594&amp;")")</f>
        <v>23.3468320501281</v>
      </c>
      <c r="R594" t="e" cm="1">
        <f t="array" ref="R594">_xll.FDS(A594,"FF_TAX_REFUND(ANN_R,"&amp;F594&amp;","&amp;G594&amp;",,,,,""D=1"")")</f>
        <v>#N/A</v>
      </c>
      <c r="S594">
        <f t="shared" si="65"/>
        <v>0.26163708321727253</v>
      </c>
      <c r="T594" s="1" cm="1">
        <f t="array" ref="T594">_xll.FDS($A594,"FF_TAX_CF(ANN_R,"&amp;AE594&amp;","&amp;AF594&amp;",,,USD)")</f>
        <v>961.04079907035805</v>
      </c>
      <c r="U594" s="1" cm="1">
        <f t="array" ref="U594">_xll.FDS($A594,"FF_TAX_CF(ANN_R,"&amp;AG594&amp;","&amp;AH594&amp;",,,USD)")</f>
        <v>1053.6798583888999</v>
      </c>
      <c r="V594" s="1" cm="1">
        <f t="array" ref="V594">_xll.FDS(A594,"FF_TAX_CF(ANN_R,"&amp;AI594&amp;","&amp;AJ594&amp;",,,USD)")</f>
        <v>1191.5367085576099</v>
      </c>
      <c r="W594" s="1" cm="1">
        <f t="array" ref="W594">_xll.FDS(A594,"FF_TAX_CF(ANN_R,"&amp;AK594&amp;","&amp;AL594&amp;",,,USD)")</f>
        <v>925.27172285842903</v>
      </c>
      <c r="X594" s="1" cm="1">
        <f t="array" ref="X594">_xll.FDS(A594,"FF_TAX_CF(ANN_R,"&amp;F594&amp;","&amp;G594&amp;",,,USD)")</f>
        <v>1077.9803390289501</v>
      </c>
      <c r="Y594" s="1" cm="1">
        <f t="array" ref="Y594">_xll.FDS($A594,"FF_PTX_INC(ANN_R,"&amp;AE594&amp;","&amp;AF594&amp;",,,USD)")</f>
        <v>3547.7659976119999</v>
      </c>
      <c r="Z594" s="1" cm="1">
        <f t="array" ref="Z594">_xll.FDS($A594,"FF_PTX_INC(ANN_R,"&amp;AG594&amp;","&amp;AH594&amp;",,,USD)")</f>
        <v>4032.2662713161699</v>
      </c>
      <c r="AA594" s="1" cm="1">
        <f t="array" ref="AA594">_xll.FDS(A594,"FF_PTX_INC(ANN_R,"&amp;AI594&amp;","&amp;AJ594&amp;",,,USD)")</f>
        <v>4060.8464954538299</v>
      </c>
      <c r="AB594" s="1" cm="1">
        <f t="array" ref="AB594">_xll.FDS(A594,"FF_PTX_INC(ANN_R,"&amp;AK594&amp;","&amp;AL594&amp;",,,USD)")</f>
        <v>4203.1352945057197</v>
      </c>
      <c r="AC594" s="1" cm="1">
        <f t="array" ref="AC594">_xll.FDS(A594,"FF_PTX_INC(ANN_R,"&amp;F594&amp;","&amp;G594&amp;",,,USD)")</f>
        <v>4067.1902851008199</v>
      </c>
      <c r="AE594" s="6">
        <f t="shared" si="66"/>
        <v>40909</v>
      </c>
      <c r="AF594" s="6">
        <f t="shared" si="67"/>
        <v>41274</v>
      </c>
      <c r="AG594" s="6">
        <f t="shared" si="68"/>
        <v>41275</v>
      </c>
      <c r="AH594" s="6">
        <f t="shared" si="69"/>
        <v>41639</v>
      </c>
      <c r="AI594" s="6">
        <f>DATE(YEAR(F594)+AO594,MONTH(F594),DAY(F594))</f>
        <v>41640</v>
      </c>
      <c r="AJ594" s="6">
        <f>DATE(YEAR(G594)+AO594,MONTH(G594),DAY(G594))</f>
        <v>42004</v>
      </c>
      <c r="AK594" s="6">
        <f>DATE(YEAR(F594)+AP594,MONTH(F594),DAY(F594))</f>
        <v>42005</v>
      </c>
      <c r="AL594" s="6">
        <f>DATE(YEAR(G594)+AP594,MONTH(G594),DAY(G594))</f>
        <v>42369</v>
      </c>
      <c r="AM594" s="8">
        <v>-4</v>
      </c>
      <c r="AN594" s="8">
        <v>-3</v>
      </c>
      <c r="AO594">
        <v>-2</v>
      </c>
      <c r="AP594">
        <v>-1</v>
      </c>
      <c r="AQ594" cm="1">
        <f t="array" ref="AQ594">_xll.FDS(A594,"FF_DEBT_LT(ANN_R,"&amp;F594&amp;","&amp;G594&amp;")")</f>
        <v>0.749</v>
      </c>
      <c r="AR594" t="e" cm="1">
        <f t="array" ref="AR594">_xll.FDS(A594,"FF_RD_EXP(ANN_R,"&amp;F594&amp;","&amp;G594&amp;")")</f>
        <v>#N/A</v>
      </c>
      <c r="AS594" t="e" cm="1">
        <f t="array" ref="AS594">_xll.FDS(A594,"FF_PTX_INC_FOR(ANN_R,"&amp;F594&amp;","&amp;G594&amp;")")</f>
        <v>#N/A</v>
      </c>
      <c r="AT594" cm="1">
        <f t="array" ref="AT594">_xll.FDS(A594,"FF_MKT_VAL_PUBLIC(ANN_R,"&amp;[1]sample_report!E594&amp;")")</f>
        <v>33780.399658754999</v>
      </c>
    </row>
    <row r="595" spans="1:46" hidden="1" x14ac:dyDescent="0.25">
      <c r="A595" t="s">
        <v>996</v>
      </c>
      <c r="B595" t="s">
        <v>997</v>
      </c>
      <c r="C595" t="s">
        <v>940</v>
      </c>
      <c r="D595" t="str" cm="1">
        <f t="array" ref="D595">_xll.FDS(A595,"FF_MAJOR_IND_NAME")</f>
        <v>ELECTRONICS</v>
      </c>
      <c r="E595">
        <v>2020</v>
      </c>
      <c r="F595" s="4">
        <f t="shared" si="63"/>
        <v>43831</v>
      </c>
      <c r="G595" s="4">
        <f t="shared" si="64"/>
        <v>44196</v>
      </c>
      <c r="H595">
        <v>1</v>
      </c>
      <c r="I595" s="1" cm="1">
        <f t="array" ref="I595">_xll.FDS(A595,"FF_PTX_INC(ANN_R,"&amp;F595&amp;","&amp;G595&amp;",,,USD)")</f>
        <v>484.67445337772398</v>
      </c>
      <c r="J595" s="1" cm="1">
        <f t="array" ref="J595">_xll.FDS(A595,"FF_MKT_VAL(ANN_R,"&amp;F595&amp;","&amp;G595&amp;",,,USD)")</f>
        <v>36780.929916825</v>
      </c>
      <c r="K595" s="1" cm="1">
        <f t="array" ref="K595">_xll.FDS(A595,"FF_SHLDRS_EQ(ANN_R,"&amp;F595&amp;","&amp;G595&amp;",,,USD)")</f>
        <v>10572.612215995799</v>
      </c>
      <c r="L595" s="1" cm="1">
        <f t="array" ref="L595">_xll.FDS(A595,"FF_ASSETS(ANN_R,"&amp;F595&amp;","&amp;G595&amp;",,,USD)")</f>
        <v>26738.764834642399</v>
      </c>
      <c r="M595" s="1" cm="1">
        <f t="array" ref="M595">_xll.FDS(A595,"FF_TAX_CF(ANN_R,"&amp;F595&amp;","&amp;G595&amp;",,,USD)")</f>
        <v>76.115156650543199</v>
      </c>
      <c r="N595" s="1" cm="1">
        <f t="array" ref="N595">_xll.FDS(A595,"FF_INC_TAX(ANN_R,"&amp;F595&amp;","&amp;G595&amp;",,,USD)")</f>
        <v>58.205708026886001</v>
      </c>
      <c r="O595" s="1" cm="1">
        <f t="array" ref="O595">_xll.FDS(A595,"FF_NET_INC(ANN_R,"&amp;F595&amp;","&amp;G595&amp;")")</f>
        <v>372</v>
      </c>
      <c r="P595" s="1" cm="1">
        <f t="array" ref="P595">_xll.FDS(A595,"FF_ROA(ANN_R,"&amp;F595&amp;","&amp;G595&amp;")")</f>
        <v>2.02201386057888</v>
      </c>
      <c r="Q595" cm="1">
        <f t="array" ref="Q595">_xll.FDS(A595,"FF_TAX_RATE(ANN_R,"&amp;F595&amp;","&amp;G595&amp;")")</f>
        <v>12.009237875288701</v>
      </c>
      <c r="R595" t="e" cm="1">
        <f t="array" ref="R595">_xll.FDS(A595,"FF_TAX_REFUND(ANN_R,"&amp;F595&amp;","&amp;G595&amp;",,,,,""D=1"")")</f>
        <v>#N/A</v>
      </c>
      <c r="S595">
        <f t="shared" si="65"/>
        <v>0.15040064293505098</v>
      </c>
      <c r="T595" s="1" cm="1">
        <f t="array" ref="T595">_xll.FDS($A595,"FF_TAX_CF(ANN_R,"&amp;AE595&amp;","&amp;AF595&amp;",,,USD)")</f>
        <v>139.922111034393</v>
      </c>
      <c r="U595" s="1" cm="1">
        <f t="array" ref="U595">_xll.FDS($A595,"FF_TAX_CF(ANN_R,"&amp;AG595&amp;","&amp;AH595&amp;",,,USD)")</f>
        <v>156.70790266990701</v>
      </c>
      <c r="V595" s="1" cm="1">
        <f t="array" ref="V595">_xll.FDS(A595,"FF_TAX_CF(ANN_R,"&amp;AI595&amp;","&amp;AJ595&amp;",,,USD)")</f>
        <v>268.79102754592901</v>
      </c>
      <c r="W595" s="1" cm="1">
        <f t="array" ref="W595">_xll.FDS(A595,"FF_TAX_CF(ANN_R,"&amp;AK595&amp;","&amp;AL595&amp;",,,USD)")</f>
        <v>140.973567962646</v>
      </c>
      <c r="X595" s="1" cm="1">
        <f t="array" ref="X595">_xll.FDS(A595,"FF_TAX_CF(ANN_R,"&amp;F595&amp;","&amp;G595&amp;",,,USD)")</f>
        <v>76.115156650543199</v>
      </c>
      <c r="Y595" s="1" cm="1">
        <f t="array" ref="Y595">_xll.FDS($A595,"FF_PTX_INC(ANN_R,"&amp;AE595&amp;","&amp;AF595&amp;",,,USD)")</f>
        <v>779.56604719161999</v>
      </c>
      <c r="Z595" s="1" cm="1">
        <f t="array" ref="Z595">_xll.FDS($A595,"FF_PTX_INC(ANN_R,"&amp;AG595&amp;","&amp;AH595&amp;",,,USD)")</f>
        <v>1026.32640480995</v>
      </c>
      <c r="AA595" s="1" cm="1">
        <f t="array" ref="AA595">_xll.FDS(A595,"FF_PTX_INC(ANN_R,"&amp;AI595&amp;","&amp;AJ595&amp;",,,USD)")</f>
        <v>1684.1066150665299</v>
      </c>
      <c r="AB595" s="1" cm="1">
        <f t="array" ref="AB595">_xll.FDS(A595,"FF_PTX_INC(ANN_R,"&amp;AK595&amp;","&amp;AL595&amp;",,,USD)")</f>
        <v>1228.16172409058</v>
      </c>
      <c r="AC595" s="1" cm="1">
        <f t="array" ref="AC595">_xll.FDS(A595,"FF_PTX_INC(ANN_R,"&amp;F595&amp;","&amp;G595&amp;",,,USD)")</f>
        <v>484.67445337772398</v>
      </c>
      <c r="AE595" s="6">
        <f t="shared" si="66"/>
        <v>42370</v>
      </c>
      <c r="AF595" s="6">
        <f t="shared" si="67"/>
        <v>42735</v>
      </c>
      <c r="AG595" s="6">
        <f t="shared" si="68"/>
        <v>42736</v>
      </c>
      <c r="AH595" s="6">
        <f t="shared" si="69"/>
        <v>43100</v>
      </c>
      <c r="AI595" s="6">
        <f>DATE(YEAR(F595)+AO595,MONTH(F595),DAY(F595))</f>
        <v>43101</v>
      </c>
      <c r="AJ595" s="6">
        <f>DATE(YEAR(G595)+AO595,MONTH(G595),DAY(G595))</f>
        <v>43465</v>
      </c>
      <c r="AK595" s="6">
        <f>DATE(YEAR(F595)+AP595,MONTH(F595),DAY(F595))</f>
        <v>43466</v>
      </c>
      <c r="AL595" s="6">
        <f>DATE(YEAR(G595)+AP595,MONTH(G595),DAY(G595))</f>
        <v>43830</v>
      </c>
      <c r="AM595" s="8">
        <v>-4</v>
      </c>
      <c r="AN595" s="8">
        <v>-3</v>
      </c>
      <c r="AO595">
        <v>-2</v>
      </c>
      <c r="AP595">
        <v>-1</v>
      </c>
      <c r="AQ595" cm="1">
        <f t="array" ref="AQ595">_xll.FDS(A595,"FF_DEBT_LT(ANN_R,"&amp;F595&amp;","&amp;G595&amp;")")</f>
        <v>7966</v>
      </c>
      <c r="AR595" cm="1">
        <f t="array" ref="AR595">_xll.FDS(A595,"FF_RD_EXP(ANN_R,"&amp;F595&amp;","&amp;G595&amp;")")</f>
        <v>1203</v>
      </c>
      <c r="AS595" t="e" cm="1">
        <f t="array" ref="AS595">_xll.FDS(A595,"FF_PTX_INC_FOR(ANN_R,"&amp;F595&amp;","&amp;G595&amp;")")</f>
        <v>#N/A</v>
      </c>
      <c r="AT595" cm="1">
        <f t="array" ref="AT595">_xll.FDS(A595,"FF_MKT_VAL_PUBLIC(ANN_R,"&amp;[1]sample_report!E595&amp;")")</f>
        <v>31185.706185434501</v>
      </c>
    </row>
    <row r="596" spans="1:46" hidden="1" x14ac:dyDescent="0.25">
      <c r="A596" t="s">
        <v>996</v>
      </c>
      <c r="B596" t="s">
        <v>997</v>
      </c>
      <c r="C596" t="s">
        <v>940</v>
      </c>
      <c r="D596" t="str" cm="1">
        <f t="array" ref="D596">_xll.FDS(A596,"FF_MAJOR_IND_NAME")</f>
        <v>ELECTRONICS</v>
      </c>
      <c r="E596">
        <v>2016</v>
      </c>
      <c r="F596" s="4">
        <f t="shared" si="63"/>
        <v>42370</v>
      </c>
      <c r="G596" s="4">
        <f t="shared" si="64"/>
        <v>42735</v>
      </c>
      <c r="H596" s="5">
        <v>1</v>
      </c>
      <c r="I596" s="1" cm="1">
        <f t="array" ref="I596">_xll.FDS(A596,"FF_PTX_INC(ANN_R,"&amp;F596&amp;","&amp;G596&amp;",,,USD)")</f>
        <v>779.56604719161999</v>
      </c>
      <c r="J596" s="1" cm="1">
        <f t="array" ref="J596">_xll.FDS(A596,"FF_MKT_VAL(ANN_R,"&amp;F596&amp;","&amp;G596&amp;",,,USD)")</f>
        <v>20106.5459125044</v>
      </c>
      <c r="K596" s="1" cm="1">
        <f t="array" ref="K596">_xll.FDS(A596,"FF_SHLDRS_EQ(ANN_R,"&amp;F596&amp;","&amp;G596&amp;",,,USD)")</f>
        <v>5644.8475973606101</v>
      </c>
      <c r="L596" s="1" cm="1">
        <f t="array" ref="L596">_xll.FDS(A596,"FF_ASSETS(ANN_R,"&amp;F596&amp;","&amp;G596&amp;",,,USD)")</f>
        <v>10211.970957040799</v>
      </c>
      <c r="M596" s="1" cm="1">
        <f t="array" ref="M596">_xll.FDS(A596,"FF_TAX_CF(ANN_R,"&amp;F596&amp;","&amp;G596&amp;",,,USD)")</f>
        <v>139.922111034393</v>
      </c>
      <c r="N596" s="1" cm="1">
        <f t="array" ref="N596">_xll.FDS(A596,"FF_INC_TAX(ANN_R,"&amp;F596&amp;","&amp;G596&amp;",,,USD)")</f>
        <v>-39.977746009826703</v>
      </c>
      <c r="O596" s="1" cm="1">
        <f t="array" ref="O596">_xll.FDS(A596,"FF_NET_INC(ANN_R,"&amp;F596&amp;","&amp;G596&amp;")")</f>
        <v>742</v>
      </c>
      <c r="P596" s="1" cm="1">
        <f t="array" ref="P596">_xll.FDS(A596,"FF_ROA(ANN_R,"&amp;F596&amp;","&amp;G596&amp;")")</f>
        <v>8.1844253253915706</v>
      </c>
      <c r="Q596" cm="1">
        <f t="array" ref="Q596">_xll.FDS(A596,"FF_TAX_RATE(ANN_R,"&amp;F596&amp;","&amp;G596&amp;")")</f>
        <v>-5.1282051282051304</v>
      </c>
      <c r="R596" t="e" cm="1">
        <f t="array" ref="R596">_xll.FDS(A596,"FF_TAX_REFUND(ANN_R,"&amp;F596&amp;","&amp;G596&amp;",,,,,""D=1"")")</f>
        <v>#N/A</v>
      </c>
      <c r="S596">
        <f t="shared" si="65"/>
        <v>0.13571709293882492</v>
      </c>
      <c r="T596" s="1" cm="1">
        <f t="array" ref="T596">_xll.FDS($A596,"FF_TAX_CF(ANN_R,"&amp;AE596&amp;","&amp;AF596&amp;",,,USD)")</f>
        <v>24.630822181701699</v>
      </c>
      <c r="U596" s="1" cm="1">
        <f t="array" ref="U596">_xll.FDS($A596,"FF_TAX_CF(ANN_R,"&amp;AG596&amp;","&amp;AH596&amp;",,,USD)")</f>
        <v>69.5159672498703</v>
      </c>
      <c r="V596" s="1" cm="1">
        <f t="array" ref="V596">_xll.FDS(A596,"FF_TAX_CF(ANN_R,"&amp;AI596&amp;","&amp;AJ596&amp;",,,USD)")</f>
        <v>70.529211521148696</v>
      </c>
      <c r="W596" s="1" cm="1">
        <f t="array" ref="W596">_xll.FDS(A596,"FF_TAX_CF(ANN_R,"&amp;AK596&amp;","&amp;AL596&amp;",,,USD)")</f>
        <v>106.508213281631</v>
      </c>
      <c r="X596" s="1" cm="1">
        <f t="array" ref="X596">_xll.FDS(A596,"FF_TAX_CF(ANN_R,"&amp;F596&amp;","&amp;G596&amp;",,,USD)")</f>
        <v>139.922111034393</v>
      </c>
      <c r="Y596" s="1" cm="1">
        <f t="array" ref="Y596">_xll.FDS($A596,"FF_PTX_INC(ANN_R,"&amp;AE596&amp;","&amp;AF596&amp;",,,USD)")</f>
        <v>560.02711486816395</v>
      </c>
      <c r="Z596" s="1" cm="1">
        <f t="array" ref="Z596">_xll.FDS($A596,"FF_PTX_INC(ANN_R,"&amp;AG596&amp;","&amp;AH596&amp;",,,USD)")</f>
        <v>398.73309516906698</v>
      </c>
      <c r="AA596" s="1" cm="1">
        <f t="array" ref="AA596">_xll.FDS(A596,"FF_PTX_INC(ANN_R,"&amp;AI596&amp;","&amp;AJ596&amp;",,,USD)")</f>
        <v>699.86679124832199</v>
      </c>
      <c r="AB596" s="1" cm="1">
        <f t="array" ref="AB596">_xll.FDS(A596,"FF_PTX_INC(ANN_R,"&amp;AK596&amp;","&amp;AL596&amp;",,,USD)")</f>
        <v>590.94879627227795</v>
      </c>
      <c r="AC596" s="1" cm="1">
        <f t="array" ref="AC596">_xll.FDS(A596,"FF_PTX_INC(ANN_R,"&amp;F596&amp;","&amp;G596&amp;",,,USD)")</f>
        <v>779.56604719161999</v>
      </c>
      <c r="AE596" s="6">
        <f t="shared" si="66"/>
        <v>40909</v>
      </c>
      <c r="AF596" s="6">
        <f t="shared" si="67"/>
        <v>41274</v>
      </c>
      <c r="AG596" s="6">
        <f t="shared" si="68"/>
        <v>41275</v>
      </c>
      <c r="AH596" s="6">
        <f t="shared" si="69"/>
        <v>41639</v>
      </c>
      <c r="AI596" s="6">
        <f>DATE(YEAR(F596)+AO596,MONTH(F596),DAY(F596))</f>
        <v>41640</v>
      </c>
      <c r="AJ596" s="6">
        <f>DATE(YEAR(G596)+AO596,MONTH(G596),DAY(G596))</f>
        <v>42004</v>
      </c>
      <c r="AK596" s="6">
        <f>DATE(YEAR(F596)+AP596,MONTH(F596),DAY(F596))</f>
        <v>42005</v>
      </c>
      <c r="AL596" s="6">
        <f>DATE(YEAR(G596)+AP596,MONTH(G596),DAY(G596))</f>
        <v>42369</v>
      </c>
      <c r="AM596" s="8">
        <v>-4</v>
      </c>
      <c r="AN596" s="8">
        <v>-3</v>
      </c>
      <c r="AO596">
        <v>-2</v>
      </c>
      <c r="AP596">
        <v>-1</v>
      </c>
      <c r="AQ596" cm="1">
        <f t="array" ref="AQ596">_xll.FDS(A596,"FF_DEBT_LT(ANN_R,"&amp;F596&amp;","&amp;G596&amp;")")</f>
        <v>1752</v>
      </c>
      <c r="AR596" cm="1">
        <f t="array" ref="AR596">_xll.FDS(A596,"FF_RD_EXP(ANN_R,"&amp;F596&amp;","&amp;G596&amp;")")</f>
        <v>770</v>
      </c>
      <c r="AS596" t="e" cm="1">
        <f t="array" ref="AS596">_xll.FDS(A596,"FF_PTX_INC_FOR(ANN_R,"&amp;F596&amp;","&amp;G596&amp;")")</f>
        <v>#N/A</v>
      </c>
      <c r="AT596" cm="1">
        <f t="array" ref="AT596">_xll.FDS(A596,"FF_MKT_VAL_PUBLIC(ANN_R,"&amp;[1]sample_report!E596&amp;")")</f>
        <v>17796.797330081001</v>
      </c>
    </row>
    <row r="597" spans="1:46" hidden="1" x14ac:dyDescent="0.25">
      <c r="A597" t="s">
        <v>833</v>
      </c>
      <c r="B597" t="s">
        <v>834</v>
      </c>
      <c r="C597" t="s">
        <v>502</v>
      </c>
      <c r="D597" t="str" cm="1">
        <f t="array" ref="D597">_xll.FDS(A597,"FF_MAJOR_IND_NAME")</f>
        <v>DRUGS, COSMETICS &amp; HEALTH CARE</v>
      </c>
      <c r="E597">
        <v>2020</v>
      </c>
      <c r="F597" s="4">
        <f t="shared" si="63"/>
        <v>43831</v>
      </c>
      <c r="G597" s="4">
        <f t="shared" si="64"/>
        <v>44196</v>
      </c>
      <c r="H597">
        <v>1</v>
      </c>
      <c r="I597" s="1" cm="1">
        <f t="array" ref="I597">_xll.FDS(A597,"FF_PTX_INC(ANN_R,"&amp;F597&amp;","&amp;G597&amp;",,,USD)")</f>
        <v>9.6999999999999993</v>
      </c>
      <c r="J597" s="1" cm="1">
        <f t="array" ref="J597">_xll.FDS(A597,"FF_MKT_VAL(ANN_R,"&amp;F597&amp;","&amp;G597&amp;",,,USD)")</f>
        <v>16875.92571</v>
      </c>
      <c r="K597" s="1" cm="1">
        <f t="array" ref="K597">_xll.FDS(A597,"FF_SHLDRS_EQ(ANN_R,"&amp;F597&amp;","&amp;G597&amp;",,,USD)")</f>
        <v>603.6</v>
      </c>
      <c r="L597" s="1" cm="1">
        <f t="array" ref="L597">_xll.FDS(A597,"FF_ASSETS(ANN_R,"&amp;F597&amp;","&amp;G597&amp;",,,USD)")</f>
        <v>1872.9</v>
      </c>
      <c r="M597" s="1" cm="1">
        <f t="array" ref="M597">_xll.FDS(A597,"FF_TAX_CF(ANN_R,"&amp;F597&amp;","&amp;G597&amp;",,,USD)")</f>
        <v>3</v>
      </c>
      <c r="N597" s="1" cm="1">
        <f t="array" ref="N597">_xll.FDS(A597,"FF_INC_TAX(ANN_R,"&amp;F597&amp;","&amp;G597&amp;",,,USD)")</f>
        <v>2.9</v>
      </c>
      <c r="O597" s="1" cm="1">
        <f t="array" ref="O597">_xll.FDS(A597,"FF_NET_INC(ANN_R,"&amp;F597&amp;","&amp;G597&amp;")")</f>
        <v>6.8</v>
      </c>
      <c r="P597" s="1" cm="1">
        <f t="array" ref="P597">_xll.FDS(A597,"FF_ROA(ANN_R,"&amp;F597&amp;","&amp;G597&amp;")")</f>
        <v>0.45095828635851198</v>
      </c>
      <c r="Q597" cm="1">
        <f t="array" ref="Q597">_xll.FDS(A597,"FF_TAX_RATE(ANN_R,"&amp;F597&amp;","&amp;G597&amp;")")</f>
        <v>29.8969072164948</v>
      </c>
      <c r="R597" t="e" cm="1">
        <f t="array" ref="R597">_xll.FDS(A597,"FF_TAX_REFUND(ANN_R,"&amp;F597&amp;","&amp;G597&amp;",,,,,""D=1"")")</f>
        <v>#N/A</v>
      </c>
      <c r="S597">
        <f t="shared" si="65"/>
        <v>-0.32082950847033292</v>
      </c>
      <c r="T597" s="1" cm="1">
        <f t="array" ref="T597">_xll.FDS($A597,"FF_TAX_CF(ANN_R,"&amp;AE597&amp;","&amp;AF597&amp;",,,USD)")</f>
        <v>0.93200000000000005</v>
      </c>
      <c r="U597" s="1" cm="1">
        <f t="array" ref="U597">_xll.FDS($A597,"FF_TAX_CF(ANN_R,"&amp;AG597&amp;","&amp;AH597&amp;",,,USD)")</f>
        <v>0.46200000000000002</v>
      </c>
      <c r="V597" s="1" cm="1">
        <f t="array" ref="V597">_xll.FDS(A597,"FF_TAX_CF(ANN_R,"&amp;AI597&amp;","&amp;AJ597&amp;",,,USD)")</f>
        <v>0.79500000000000004</v>
      </c>
      <c r="W597" s="1" cm="1">
        <f t="array" ref="W597">_xll.FDS(A597,"FF_TAX_CF(ANN_R,"&amp;AK597&amp;","&amp;AL597&amp;",,,USD)")</f>
        <v>2.5</v>
      </c>
      <c r="X597" s="1" cm="1">
        <f t="array" ref="X597">_xll.FDS(A597,"FF_TAX_CF(ANN_R,"&amp;F597&amp;","&amp;G597&amp;",,,USD)")</f>
        <v>3</v>
      </c>
      <c r="Y597" s="1" cm="1">
        <f t="array" ref="Y597">_xll.FDS($A597,"FF_PTX_INC(ANN_R,"&amp;AE597&amp;","&amp;AF597&amp;",,,USD)")</f>
        <v>-26.818000000000001</v>
      </c>
      <c r="Z597" s="1" cm="1">
        <f t="array" ref="Z597">_xll.FDS($A597,"FF_PTX_INC(ANN_R,"&amp;AG597&amp;","&amp;AH597&amp;",,,USD)")</f>
        <v>-26.574000000000002</v>
      </c>
      <c r="AA597" s="1" cm="1">
        <f t="array" ref="AA597">_xll.FDS(A597,"FF_PTX_INC(ANN_R,"&amp;AI597&amp;","&amp;AJ597&amp;",,,USD)")</f>
        <v>5.226</v>
      </c>
      <c r="AB597" s="1" cm="1">
        <f t="array" ref="AB597">_xll.FDS(A597,"FF_PTX_INC(ANN_R,"&amp;AK597&amp;","&amp;AL597&amp;",,,USD)")</f>
        <v>14.5</v>
      </c>
      <c r="AC597" s="1" cm="1">
        <f t="array" ref="AC597">_xll.FDS(A597,"FF_PTX_INC(ANN_R,"&amp;F597&amp;","&amp;G597&amp;",,,USD)")</f>
        <v>9.6999999999999993</v>
      </c>
      <c r="AE597" s="6">
        <f t="shared" si="66"/>
        <v>42370</v>
      </c>
      <c r="AF597" s="6">
        <f t="shared" si="67"/>
        <v>42735</v>
      </c>
      <c r="AG597" s="6">
        <f t="shared" si="68"/>
        <v>42736</v>
      </c>
      <c r="AH597" s="6">
        <f t="shared" si="69"/>
        <v>43100</v>
      </c>
      <c r="AI597" s="6">
        <f>DATE(YEAR(F597)+AO597,MONTH(F597),DAY(F597))</f>
        <v>43101</v>
      </c>
      <c r="AJ597" s="6">
        <f>DATE(YEAR(G597)+AO597,MONTH(G597),DAY(G597))</f>
        <v>43465</v>
      </c>
      <c r="AK597" s="6">
        <f>DATE(YEAR(F597)+AP597,MONTH(F597),DAY(F597))</f>
        <v>43466</v>
      </c>
      <c r="AL597" s="6">
        <f>DATE(YEAR(G597)+AP597,MONTH(G597),DAY(G597))</f>
        <v>43830</v>
      </c>
      <c r="AM597" s="8">
        <v>-4</v>
      </c>
      <c r="AN597" s="8">
        <v>-3</v>
      </c>
      <c r="AO597">
        <v>-2</v>
      </c>
      <c r="AP597">
        <v>-1</v>
      </c>
      <c r="AQ597" cm="1">
        <f t="array" ref="AQ597">_xll.FDS(A597,"FF_DEBT_LT(ANN_R,"&amp;F597&amp;","&amp;G597&amp;")")</f>
        <v>1055.7</v>
      </c>
      <c r="AR597" cm="1">
        <f t="array" ref="AR597">_xll.FDS(A597,"FF_RD_EXP(ANN_R,"&amp;F597&amp;","&amp;G597&amp;")")</f>
        <v>146.80000000000001</v>
      </c>
      <c r="AS597" t="e" cm="1">
        <f t="array" ref="AS597">_xll.FDS(A597,"FF_PTX_INC_FOR(ANN_R,"&amp;F597&amp;","&amp;G597&amp;")")</f>
        <v>#N/A</v>
      </c>
      <c r="AT597" cm="1">
        <f t="array" ref="AT597">_xll.FDS(A597,"FF_MKT_VAL_PUBLIC(ANN_R,"&amp;[1]sample_report!E597&amp;")")</f>
        <v>16685.4471365112</v>
      </c>
    </row>
    <row r="598" spans="1:46" hidden="1" x14ac:dyDescent="0.25">
      <c r="A598" t="s">
        <v>833</v>
      </c>
      <c r="B598" t="s">
        <v>834</v>
      </c>
      <c r="C598" t="s">
        <v>502</v>
      </c>
      <c r="D598" t="str" cm="1">
        <f t="array" ref="D598">_xll.FDS(A598,"FF_MAJOR_IND_NAME")</f>
        <v>DRUGS, COSMETICS &amp; HEALTH CARE</v>
      </c>
      <c r="E598">
        <v>2016</v>
      </c>
      <c r="F598" s="4">
        <f t="shared" si="63"/>
        <v>42370</v>
      </c>
      <c r="G598" s="4">
        <f t="shared" si="64"/>
        <v>42735</v>
      </c>
      <c r="H598">
        <v>0</v>
      </c>
      <c r="I598" s="1" cm="1">
        <f t="array" ref="I598">_xll.FDS(A598,"FF_PTX_INC(ANN_R,"&amp;F598&amp;","&amp;G598&amp;",,,USD)")</f>
        <v>-26.818000000000001</v>
      </c>
      <c r="J598" s="1" cm="1">
        <f t="array" ref="J598">_xll.FDS(A598,"FF_MKT_VAL(ANN_R,"&amp;F598&amp;","&amp;G598&amp;",,,USD)")</f>
        <v>2165.01619656</v>
      </c>
      <c r="K598" s="1" cm="1">
        <f t="array" ref="K598">_xll.FDS(A598,"FF_SHLDRS_EQ(ANN_R,"&amp;F598&amp;","&amp;G598&amp;",,,USD)")</f>
        <v>63.15</v>
      </c>
      <c r="L598" s="1" cm="1">
        <f t="array" ref="L598">_xll.FDS(A598,"FF_ASSETS(ANN_R,"&amp;F598&amp;","&amp;G598&amp;",,,USD)")</f>
        <v>456.64699999999999</v>
      </c>
      <c r="M598" s="1" cm="1">
        <f t="array" ref="M598">_xll.FDS(A598,"FF_TAX_CF(ANN_R,"&amp;F598&amp;","&amp;G598&amp;",,,USD)")</f>
        <v>0.93200000000000005</v>
      </c>
      <c r="N598" s="1" cm="1">
        <f t="array" ref="N598">_xll.FDS(A598,"FF_INC_TAX(ANN_R,"&amp;F598&amp;","&amp;G598&amp;",,,USD)")</f>
        <v>0.39200000000000002</v>
      </c>
      <c r="O598" s="1" cm="1">
        <f t="array" ref="O598">_xll.FDS(A598,"FF_NET_INC(ANN_R,"&amp;F598&amp;","&amp;G598&amp;")")</f>
        <v>-27.21</v>
      </c>
      <c r="P598" s="1" cm="1">
        <f t="array" ref="P598">_xll.FDS(A598,"FF_ROA(ANN_R,"&amp;F598&amp;","&amp;G598&amp;")")</f>
        <v>-7.4367324293189299</v>
      </c>
      <c r="Q598" t="e" cm="1">
        <f t="array" ref="Q598">_xll.FDS(A598,"FF_TAX_RATE(ANN_R,"&amp;F598&amp;","&amp;G598&amp;")")</f>
        <v>#N/A</v>
      </c>
      <c r="R598" t="e" cm="1">
        <f t="array" ref="R598">_xll.FDS(A598,"FF_TAX_REFUND(ANN_R,"&amp;F598&amp;","&amp;G598&amp;",,,,,""D=1"")")</f>
        <v>#N/A</v>
      </c>
      <c r="S598">
        <f t="shared" si="65"/>
        <v>-6.3406679514602174E-3</v>
      </c>
      <c r="T598" s="1" cm="1">
        <f t="array" ref="T598">_xll.FDS($A598,"FF_TAX_CF(ANN_R,"&amp;AE598&amp;","&amp;AF598&amp;",,,USD)")</f>
        <v>1.0999999999999999E-2</v>
      </c>
      <c r="U598" s="1" cm="1">
        <f t="array" ref="U598">_xll.FDS($A598,"FF_TAX_CF(ANN_R,"&amp;AG598&amp;","&amp;AH598&amp;",,,USD)")</f>
        <v>0.32100000000000001</v>
      </c>
      <c r="V598" s="1" cm="1">
        <f t="array" ref="V598">_xll.FDS(A598,"FF_TAX_CF(ANN_R,"&amp;AI598&amp;","&amp;AJ598&amp;",,,USD)")</f>
        <v>0.124</v>
      </c>
      <c r="W598" s="1" cm="1">
        <f t="array" ref="W598">_xll.FDS(A598,"FF_TAX_CF(ANN_R,"&amp;AK598&amp;","&amp;AL598&amp;",,,USD)")</f>
        <v>0.109</v>
      </c>
      <c r="X598" s="1" cm="1">
        <f t="array" ref="X598">_xll.FDS(A598,"FF_TAX_CF(ANN_R,"&amp;F598&amp;","&amp;G598&amp;",,,USD)")</f>
        <v>0.93200000000000005</v>
      </c>
      <c r="Y598" s="1" cm="1">
        <f t="array" ref="Y598">_xll.FDS($A598,"FF_PTX_INC(ANN_R,"&amp;AE598&amp;","&amp;AF598&amp;",,,USD)")</f>
        <v>-51.655000000000001</v>
      </c>
      <c r="Z598" s="1" cm="1">
        <f t="array" ref="Z598">_xll.FDS($A598,"FF_PTX_INC(ANN_R,"&amp;AG598&amp;","&amp;AH598&amp;",,,USD)")</f>
        <v>-44.874000000000002</v>
      </c>
      <c r="AA598" s="1" cm="1">
        <f t="array" ref="AA598">_xll.FDS(A598,"FF_PTX_INC(ANN_R,"&amp;AI598&amp;","&amp;AJ598&amp;",,,USD)")</f>
        <v>-51.357999999999997</v>
      </c>
      <c r="AB598" s="1" cm="1">
        <f t="array" ref="AB598">_xll.FDS(A598,"FF_PTX_INC(ANN_R,"&amp;AK598&amp;","&amp;AL598&amp;",,,USD)")</f>
        <v>-61.39</v>
      </c>
      <c r="AC598" s="1" cm="1">
        <f t="array" ref="AC598">_xll.FDS(A598,"FF_PTX_INC(ANN_R,"&amp;F598&amp;","&amp;G598&amp;",,,USD)")</f>
        <v>-26.818000000000001</v>
      </c>
      <c r="AE598" s="6">
        <f t="shared" si="66"/>
        <v>40909</v>
      </c>
      <c r="AF598" s="6">
        <f t="shared" si="67"/>
        <v>41274</v>
      </c>
      <c r="AG598" s="6">
        <f t="shared" si="68"/>
        <v>41275</v>
      </c>
      <c r="AH598" s="6">
        <f t="shared" si="69"/>
        <v>41639</v>
      </c>
      <c r="AI598" s="6">
        <f>DATE(YEAR(F598)+AO598,MONTH(F598),DAY(F598))</f>
        <v>41640</v>
      </c>
      <c r="AJ598" s="6">
        <f>DATE(YEAR(G598)+AO598,MONTH(G598),DAY(G598))</f>
        <v>42004</v>
      </c>
      <c r="AK598" s="6">
        <f>DATE(YEAR(F598)+AP598,MONTH(F598),DAY(F598))</f>
        <v>42005</v>
      </c>
      <c r="AL598" s="6">
        <f>DATE(YEAR(G598)+AP598,MONTH(G598),DAY(G598))</f>
        <v>42369</v>
      </c>
      <c r="AM598" s="8">
        <v>-4</v>
      </c>
      <c r="AN598" s="8">
        <v>-3</v>
      </c>
      <c r="AO598">
        <v>-2</v>
      </c>
      <c r="AP598">
        <v>-1</v>
      </c>
      <c r="AQ598" cm="1">
        <f t="array" ref="AQ598">_xll.FDS(A598,"FF_DEBT_LT(ANN_R,"&amp;F598&amp;","&amp;G598&amp;")")</f>
        <v>332.76799999999997</v>
      </c>
      <c r="AR598" cm="1">
        <f t="array" ref="AR598">_xll.FDS(A598,"FF_RD_EXP(ANN_R,"&amp;F598&amp;","&amp;G598&amp;")")</f>
        <v>55.71</v>
      </c>
      <c r="AS598" t="e" cm="1">
        <f t="array" ref="AS598">_xll.FDS(A598,"FF_PTX_INC_FOR(ANN_R,"&amp;F598&amp;","&amp;G598&amp;")")</f>
        <v>#N/A</v>
      </c>
      <c r="AT598" cm="1">
        <f t="array" ref="AT598">_xll.FDS(A598,"FF_MKT_VAL_PUBLIC(ANN_R,"&amp;[1]sample_report!E598&amp;")")</f>
        <v>2138.6722794802599</v>
      </c>
    </row>
    <row r="599" spans="1:46" hidden="1" x14ac:dyDescent="0.25">
      <c r="A599" t="s">
        <v>1039</v>
      </c>
      <c r="B599" t="s">
        <v>1040</v>
      </c>
      <c r="C599" t="s">
        <v>1041</v>
      </c>
      <c r="D599" t="str" cm="1">
        <f t="array" ref="D599">_xll.FDS(A599,"FF_MAJOR_IND_NAME")</f>
        <v>FINANCIAL</v>
      </c>
      <c r="E599">
        <v>2020</v>
      </c>
      <c r="F599" s="4">
        <f t="shared" si="63"/>
        <v>43831</v>
      </c>
      <c r="G599" s="4">
        <f t="shared" si="64"/>
        <v>44196</v>
      </c>
      <c r="H599">
        <v>1</v>
      </c>
      <c r="I599" s="1" cm="1">
        <f t="array" ref="I599">_xll.FDS(A599,"FF_PTX_INC(ANN_R,"&amp;F599&amp;","&amp;G599&amp;",,,USD)")</f>
        <v>5025.0074853897104</v>
      </c>
      <c r="J599" s="1" cm="1">
        <f t="array" ref="J599">_xll.FDS(A599,"FF_MKT_VAL(ANN_R,"&amp;F599&amp;","&amp;G599&amp;",,,USD)")</f>
        <v>45371.8388793306</v>
      </c>
      <c r="K599" s="1" cm="1">
        <f t="array" ref="K599">_xll.FDS(A599,"FF_SHLDRS_EQ(ANN_R,"&amp;F599&amp;","&amp;G599&amp;",,,USD)")</f>
        <v>80596.459549784704</v>
      </c>
      <c r="L599" s="1" cm="1">
        <f t="array" ref="L599">_xll.FDS(A599,"FF_ASSETS(ANN_R,"&amp;F599&amp;","&amp;G599&amp;",,,USD)")</f>
        <v>1226748.3216445399</v>
      </c>
      <c r="M599" s="1" cm="1">
        <f t="array" ref="M599">_xll.FDS(A599,"FF_TAX_CF(ANN_R,"&amp;F599&amp;","&amp;G599&amp;",,,USD)")</f>
        <v>421.79055571556103</v>
      </c>
      <c r="N599" s="1" cm="1">
        <f t="array" ref="N599">_xll.FDS(A599,"FF_INC_TAX(ANN_R,"&amp;F599&amp;","&amp;G599&amp;",,,USD)")</f>
        <v>1648.4030907154099</v>
      </c>
      <c r="O599" s="1" cm="1">
        <f t="array" ref="O599">_xll.FDS(A599,"FF_NET_INC(ANN_R,"&amp;F599&amp;","&amp;G599&amp;")")</f>
        <v>4148</v>
      </c>
      <c r="P599" s="1" cm="1">
        <f t="array" ref="P599">_xll.FDS(A599,"FF_ROA(ANN_R,"&amp;F599&amp;","&amp;G599&amp;")")</f>
        <v>0.45614598430981002</v>
      </c>
      <c r="Q599" cm="1">
        <f t="array" ref="Q599">_xll.FDS(A599,"FF_TAX_RATE(ANN_R,"&amp;F599&amp;","&amp;G599&amp;")")</f>
        <v>32.803992740471898</v>
      </c>
      <c r="R599" t="e" cm="1">
        <f t="array" ref="R599">_xll.FDS(A599,"FF_TAX_REFUND(ANN_R,"&amp;F599&amp;","&amp;G599&amp;",,,,,""D=1"")")</f>
        <v>#N/A</v>
      </c>
      <c r="S599">
        <f t="shared" si="65"/>
        <v>-1.2533011000284942E-2</v>
      </c>
      <c r="T599" s="1" cm="1">
        <f t="array" ref="T599">_xll.FDS($A599,"FF_TAX_CF(ANN_R,"&amp;AE599&amp;","&amp;AF599&amp;",,,USD)")</f>
        <v>-203.54029178619399</v>
      </c>
      <c r="U599" s="1" cm="1">
        <f t="array" ref="U599">_xll.FDS($A599,"FF_TAX_CF(ANN_R,"&amp;AG599&amp;","&amp;AH599&amp;",,,USD)")</f>
        <v>295.51885867118801</v>
      </c>
      <c r="V599" s="1" cm="1">
        <f t="array" ref="V599">_xll.FDS(A599,"FF_TAX_CF(ANN_R,"&amp;AI599&amp;","&amp;AJ599&amp;",,,USD)")</f>
        <v>-1048.7975075244899</v>
      </c>
      <c r="W599" s="1" cm="1">
        <f t="array" ref="W599">_xll.FDS(A599,"FF_TAX_CF(ANN_R,"&amp;AK599&amp;","&amp;AL599&amp;",,,USD)")</f>
        <v>179.079780578613</v>
      </c>
      <c r="X599" s="1" cm="1">
        <f t="array" ref="X599">_xll.FDS(A599,"FF_TAX_CF(ANN_R,"&amp;F599&amp;","&amp;G599&amp;",,,USD)")</f>
        <v>421.79055571556103</v>
      </c>
      <c r="Y599" s="1" cm="1">
        <f t="array" ref="Y599">_xll.FDS($A599,"FF_PTX_INC(ANN_R,"&amp;AE599&amp;","&amp;AF599&amp;",,,USD)")</f>
        <v>3419.2556625604602</v>
      </c>
      <c r="Z599" s="1" cm="1">
        <f t="array" ref="Z599">_xll.FDS($A599,"FF_PTX_INC(ANN_R,"&amp;AG599&amp;","&amp;AH599&amp;",,,USD)")</f>
        <v>7521.0677466392499</v>
      </c>
      <c r="AA599" s="1" cm="1">
        <f t="array" ref="AA599">_xll.FDS(A599,"FF_PTX_INC(ANN_R,"&amp;AI599&amp;","&amp;AJ599&amp;",,,USD)")</f>
        <v>6146.4960789680499</v>
      </c>
      <c r="AB599" s="1" cm="1">
        <f t="array" ref="AB599">_xll.FDS(A599,"FF_PTX_INC(ANN_R,"&amp;AK599&amp;","&amp;AL599&amp;",,,USD)")</f>
        <v>6289.0580441951797</v>
      </c>
      <c r="AC599" s="1" cm="1">
        <f t="array" ref="AC599">_xll.FDS(A599,"FF_PTX_INC(ANN_R,"&amp;F599&amp;","&amp;G599&amp;",,,USD)")</f>
        <v>5025.0074853897104</v>
      </c>
      <c r="AE599" s="6">
        <f t="shared" si="66"/>
        <v>42370</v>
      </c>
      <c r="AF599" s="6">
        <f t="shared" si="67"/>
        <v>42735</v>
      </c>
      <c r="AG599" s="6">
        <f t="shared" si="68"/>
        <v>42736</v>
      </c>
      <c r="AH599" s="6">
        <f t="shared" si="69"/>
        <v>43100</v>
      </c>
      <c r="AI599" s="6">
        <f>DATE(YEAR(F599)+AO599,MONTH(F599),DAY(F599))</f>
        <v>43101</v>
      </c>
      <c r="AJ599" s="6">
        <f>DATE(YEAR(G599)+AO599,MONTH(G599),DAY(G599))</f>
        <v>43465</v>
      </c>
      <c r="AK599" s="6">
        <f>DATE(YEAR(F599)+AP599,MONTH(F599),DAY(F599))</f>
        <v>43466</v>
      </c>
      <c r="AL599" s="6">
        <f>DATE(YEAR(G599)+AP599,MONTH(G599),DAY(G599))</f>
        <v>43830</v>
      </c>
      <c r="AM599" s="8">
        <v>-4</v>
      </c>
      <c r="AN599" s="8">
        <v>-3</v>
      </c>
      <c r="AO599">
        <v>-2</v>
      </c>
      <c r="AP599">
        <v>-1</v>
      </c>
      <c r="AQ599" cm="1">
        <f t="array" ref="AQ599">_xll.FDS(A599,"FF_DEBT_LT(ANN_R,"&amp;F599&amp;","&amp;G599&amp;")")</f>
        <v>198833</v>
      </c>
      <c r="AR599" t="e" cm="1">
        <f t="array" ref="AR599">_xll.FDS(A599,"FF_RD_EXP(ANN_R,"&amp;F599&amp;","&amp;G599&amp;")")</f>
        <v>#N/A</v>
      </c>
      <c r="AS599" t="e" cm="1">
        <f t="array" ref="AS599">_xll.FDS(A599,"FF_PTX_INC_FOR(ANN_R,"&amp;F599&amp;","&amp;G599&amp;")")</f>
        <v>#N/A</v>
      </c>
      <c r="AT599" cm="1">
        <f t="array" ref="AT599">_xll.FDS(A599,"FF_MKT_VAL_PUBLIC(ANN_R,"&amp;[1]sample_report!E599&amp;")")</f>
        <v>30753.990436190401</v>
      </c>
    </row>
    <row r="600" spans="1:46" x14ac:dyDescent="0.25">
      <c r="A600" t="s">
        <v>1039</v>
      </c>
      <c r="B600" t="s">
        <v>1040</v>
      </c>
      <c r="C600" t="s">
        <v>1041</v>
      </c>
      <c r="D600" t="str" cm="1">
        <f t="array" ref="D600">_xll.FDS(A600,"FF_MAJOR_IND_NAME")</f>
        <v>FINANCIAL</v>
      </c>
      <c r="E600">
        <v>2016</v>
      </c>
      <c r="F600" s="4">
        <f t="shared" si="63"/>
        <v>42370</v>
      </c>
      <c r="G600" s="4">
        <f t="shared" si="64"/>
        <v>42735</v>
      </c>
      <c r="H600">
        <v>1</v>
      </c>
      <c r="I600" s="1" cm="1">
        <f t="array" ref="I600">_xll.FDS(A600,"FF_PTX_INC(ANN_R,"&amp;F600&amp;","&amp;G600&amp;",,,USD)")</f>
        <v>3419.2556625604602</v>
      </c>
      <c r="J600" s="1" cm="1">
        <f t="array" ref="J600">_xll.FDS(A600,"FF_MKT_VAL(ANN_R,"&amp;F600&amp;","&amp;G600&amp;",,,USD)")</f>
        <v>42946.498655593903</v>
      </c>
      <c r="K600" s="1" cm="1">
        <f t="array" ref="K600">_xll.FDS(A600,"FF_SHLDRS_EQ(ANN_R,"&amp;F600&amp;","&amp;G600&amp;",,,USD)")</f>
        <v>51588.8755707741</v>
      </c>
      <c r="L600" s="1" cm="1">
        <f t="array" ref="L600">_xll.FDS(A600,"FF_ASSETS(ANN_R,"&amp;F600&amp;","&amp;G600&amp;",,,USD)")</f>
        <v>764799.200105667</v>
      </c>
      <c r="M600" s="1" cm="1">
        <f t="array" ref="M600">_xll.FDS(A600,"FF_TAX_CF(ANN_R,"&amp;F600&amp;","&amp;G600&amp;",,,USD)")</f>
        <v>-203.54029178619399</v>
      </c>
      <c r="N600" s="1" cm="1">
        <f t="array" ref="N600">_xll.FDS(A600,"FF_INC_TAX(ANN_R,"&amp;F600&amp;","&amp;G600&amp;",,,USD)")</f>
        <v>1109.5158296823499</v>
      </c>
      <c r="O600" s="1" cm="1">
        <f t="array" ref="O600">_xll.FDS(A600,"FF_NET_INC(ANN_R,"&amp;F600&amp;","&amp;G600&amp;")")</f>
        <v>2124</v>
      </c>
      <c r="P600" s="1" cm="1">
        <f t="array" ref="P600">_xll.FDS(A600,"FF_ROA(ANN_R,"&amp;F600&amp;","&amp;G600&amp;")")</f>
        <v>0.30308305674388297</v>
      </c>
      <c r="Q600" cm="1">
        <f t="array" ref="Q600">_xll.FDS(A600,"FF_TAX_RATE(ANN_R,"&amp;F600&amp;","&amp;G600&amp;")")</f>
        <v>32.449045616305398</v>
      </c>
      <c r="R600" t="e" cm="1">
        <f t="array" ref="R600">_xll.FDS(A600,"FF_TAX_REFUND(ANN_R,"&amp;F600&amp;","&amp;G600&amp;",,,,,""D=1"")")</f>
        <v>#N/A</v>
      </c>
      <c r="S600" t="e">
        <f t="shared" si="65"/>
        <v>#N/A</v>
      </c>
      <c r="T600" s="1" t="e" cm="1">
        <f t="array" ref="T600">_xll.FDS($A600,"FF_TAX_CF(ANN_R,"&amp;AE600&amp;","&amp;AF600&amp;",,,USD)")</f>
        <v>#N/A</v>
      </c>
      <c r="U600" s="1" t="e" cm="1">
        <f t="array" ref="U600">_xll.FDS($A600,"FF_TAX_CF(ANN_R,"&amp;AG600&amp;","&amp;AH600&amp;",,,USD)")</f>
        <v>#N/A</v>
      </c>
      <c r="V600" s="1" t="e" cm="1">
        <f t="array" ref="V600">_xll.FDS(A600,"FF_TAX_CF(ANN_R,"&amp;AI600&amp;","&amp;AJ600&amp;",,,USD)")</f>
        <v>#N/A</v>
      </c>
      <c r="W600" s="1" t="e" cm="1">
        <f t="array" ref="W600">_xll.FDS(A600,"FF_TAX_CF(ANN_R,"&amp;AK600&amp;","&amp;AL600&amp;",,,USD)")</f>
        <v>#N/A</v>
      </c>
      <c r="X600" s="1" cm="1">
        <f t="array" ref="X600">_xll.FDS(A600,"FF_TAX_CF(ANN_R,"&amp;F600&amp;","&amp;G600&amp;",,,USD)")</f>
        <v>-203.54029178619399</v>
      </c>
      <c r="Y600" s="1" cm="1">
        <f t="array" ref="Y600">_xll.FDS($A600,"FF_PTX_INC(ANN_R,"&amp;AE600&amp;","&amp;AF600&amp;",,,USD)")</f>
        <v>3969.01034116745</v>
      </c>
      <c r="Z600" s="1" cm="1">
        <f t="array" ref="Z600">_xll.FDS($A600,"FF_PTX_INC(ANN_R,"&amp;AG600&amp;","&amp;AH600&amp;",,,USD)")</f>
        <v>-9446.0029387474096</v>
      </c>
      <c r="AA600" s="1" cm="1">
        <f t="array" ref="AA600">_xll.FDS(A600,"FF_PTX_INC(ANN_R,"&amp;AI600&amp;","&amp;AJ600&amp;",,,USD)")</f>
        <v>3540.2816609144202</v>
      </c>
      <c r="AB600" s="1" cm="1">
        <f t="array" ref="AB600">_xll.FDS(A600,"FF_PTX_INC(ANN_R,"&amp;AK600&amp;","&amp;AL600&amp;",,,USD)")</f>
        <v>4497.7828159332303</v>
      </c>
      <c r="AC600" s="1" cm="1">
        <f t="array" ref="AC600">_xll.FDS(A600,"FF_PTX_INC(ANN_R,"&amp;F600&amp;","&amp;G600&amp;",,,USD)")</f>
        <v>3419.2556625604602</v>
      </c>
      <c r="AE600" s="6">
        <f t="shared" si="66"/>
        <v>40909</v>
      </c>
      <c r="AF600" s="6">
        <f t="shared" si="67"/>
        <v>41274</v>
      </c>
      <c r="AG600" s="6">
        <f t="shared" si="68"/>
        <v>41275</v>
      </c>
      <c r="AH600" s="6">
        <f t="shared" si="69"/>
        <v>41639</v>
      </c>
      <c r="AI600" s="6">
        <f>DATE(YEAR(F600)+AO600,MONTH(F600),DAY(F600))</f>
        <v>41640</v>
      </c>
      <c r="AJ600" s="6">
        <f>DATE(YEAR(G600)+AO600,MONTH(G600),DAY(G600))</f>
        <v>42004</v>
      </c>
      <c r="AK600" s="6">
        <f>DATE(YEAR(F600)+AP600,MONTH(F600),DAY(F600))</f>
        <v>42005</v>
      </c>
      <c r="AL600" s="6">
        <f>DATE(YEAR(G600)+AP600,MONTH(G600),DAY(G600))</f>
        <v>42369</v>
      </c>
      <c r="AM600" s="8">
        <v>-4</v>
      </c>
      <c r="AN600" s="8">
        <v>-3</v>
      </c>
      <c r="AO600">
        <v>-2</v>
      </c>
      <c r="AP600">
        <v>-1</v>
      </c>
      <c r="AQ600" cm="1">
        <f t="array" ref="AQ600">_xll.FDS(A600,"FF_DEBT_LT(ANN_R,"&amp;F600&amp;","&amp;G600&amp;")")</f>
        <v>163456</v>
      </c>
      <c r="AR600" t="e" cm="1">
        <f t="array" ref="AR600">_xll.FDS(A600,"FF_RD_EXP(ANN_R,"&amp;F600&amp;","&amp;G600&amp;")")</f>
        <v>#N/A</v>
      </c>
      <c r="AS600" t="e" cm="1">
        <f t="array" ref="AS600">_xll.FDS(A600,"FF_PTX_INC_FOR(ANN_R,"&amp;F600&amp;","&amp;G600&amp;")")</f>
        <v>#N/A</v>
      </c>
      <c r="AT600" cm="1">
        <f t="array" ref="AT600">_xll.FDS(A600,"FF_MKT_VAL_PUBLIC(ANN_R,"&amp;[1]sample_report!E600&amp;")")</f>
        <v>29936.109716984301</v>
      </c>
    </row>
    <row r="601" spans="1:46" hidden="1" x14ac:dyDescent="0.25">
      <c r="A601" t="s">
        <v>1100</v>
      </c>
      <c r="B601" t="s">
        <v>1101</v>
      </c>
      <c r="C601" t="s">
        <v>1061</v>
      </c>
      <c r="D601" t="str" cm="1">
        <f t="array" ref="D601">_xll.FDS(A601,"FF_MAJOR_IND_NAME")</f>
        <v>FINANCIAL</v>
      </c>
      <c r="E601">
        <v>2020</v>
      </c>
      <c r="F601" s="4">
        <f t="shared" si="63"/>
        <v>43831</v>
      </c>
      <c r="G601" s="4">
        <f t="shared" si="64"/>
        <v>44196</v>
      </c>
      <c r="H601">
        <v>1</v>
      </c>
      <c r="I601" s="1" cm="1">
        <f t="array" ref="I601">_xll.FDS(A601,"FF_PTX_INC(ANN_R,"&amp;F601&amp;","&amp;G601&amp;",,,USD)")</f>
        <v>5573.21481183171</v>
      </c>
      <c r="J601" s="1" cm="1">
        <f t="array" ref="J601">_xll.FDS(A601,"FF_MKT_VAL(ANN_R,"&amp;F601&amp;","&amp;G601&amp;",,,USD)")</f>
        <v>55874.777627207397</v>
      </c>
      <c r="K601" s="1" cm="1">
        <f t="array" ref="K601">_xll.FDS(A601,"FF_SHLDRS_EQ(ANN_R,"&amp;F601&amp;","&amp;G601&amp;",,,USD)")</f>
        <v>56235.396366626002</v>
      </c>
      <c r="L601" s="1" cm="1">
        <f t="array" ref="L601">_xll.FDS(A601,"FF_ASSETS(ANN_R,"&amp;F601&amp;","&amp;G601&amp;",,,USD)")</f>
        <v>69632.088143907502</v>
      </c>
      <c r="M601" s="1" cm="1">
        <f t="array" ref="M601">_xll.FDS(A601,"FF_TAX_CF(ANN_R,"&amp;F601&amp;","&amp;G601&amp;",,,USD)")</f>
        <v>137.21189682930699</v>
      </c>
      <c r="N601" s="1" cm="1">
        <f t="array" ref="N601">_xll.FDS(A601,"FF_INC_TAX(ANN_R,"&amp;F601&amp;","&amp;G601&amp;",,,USD)")</f>
        <v>50.300164870917797</v>
      </c>
      <c r="O601" s="1" cm="1">
        <f t="array" ref="O601">_xll.FDS(A601,"FF_NET_INC(ANN_R,"&amp;F601&amp;","&amp;G601&amp;")")</f>
        <v>52790</v>
      </c>
      <c r="P601" s="1" cm="1">
        <f t="array" ref="P601">_xll.FDS(A601,"FF_ROA(ANN_R,"&amp;F601&amp;","&amp;G601&amp;")")</f>
        <v>9.6863984909842493</v>
      </c>
      <c r="Q601" cm="1">
        <f t="array" ref="Q601">_xll.FDS(A601,"FF_TAX_RATE(ANN_R,"&amp;F601&amp;","&amp;G601&amp;")")</f>
        <v>0.90253411306042897</v>
      </c>
      <c r="R601" t="e" cm="1">
        <f t="array" ref="R601">_xll.FDS(A601,"FF_TAX_REFUND(ANN_R,"&amp;F601&amp;","&amp;G601&amp;",,,,,""D=1"")")</f>
        <v>#N/A</v>
      </c>
      <c r="S601">
        <f t="shared" si="65"/>
        <v>2.277900490412367E-2</v>
      </c>
      <c r="T601" s="1" cm="1">
        <f t="array" ref="T601">_xll.FDS($A601,"FF_TAX_CF(ANN_R,"&amp;AE601&amp;","&amp;AF601&amp;",,,USD)")</f>
        <v>51.040761180221999</v>
      </c>
      <c r="U601" s="1" cm="1">
        <f t="array" ref="U601">_xll.FDS($A601,"FF_TAX_CF(ANN_R,"&amp;AG601&amp;","&amp;AH601&amp;",,,USD)")</f>
        <v>60.870904624462099</v>
      </c>
      <c r="V601" s="1" cm="1">
        <f t="array" ref="V601">_xll.FDS(A601,"FF_TAX_CF(ANN_R,"&amp;AI601&amp;","&amp;AJ601&amp;",,,USD)")</f>
        <v>157.91752092540301</v>
      </c>
      <c r="W601" s="1" cm="1">
        <f t="array" ref="W601">_xll.FDS(A601,"FF_TAX_CF(ANN_R,"&amp;AK601&amp;","&amp;AL601&amp;",,,USD)")</f>
        <v>170.921479895711</v>
      </c>
      <c r="X601" s="1" cm="1">
        <f t="array" ref="X601">_xll.FDS(A601,"FF_TAX_CF(ANN_R,"&amp;F601&amp;","&amp;G601&amp;",,,USD)")</f>
        <v>137.21189682930699</v>
      </c>
      <c r="Y601" s="1" cm="1">
        <f t="array" ref="Y601">_xll.FDS($A601,"FF_PTX_INC(ANN_R,"&amp;AE601&amp;","&amp;AF601&amp;",,,USD)")</f>
        <v>3924.6491010934101</v>
      </c>
      <c r="Z601" s="1" cm="1">
        <f t="array" ref="Z601">_xll.FDS($A601,"FF_PTX_INC(ANN_R,"&amp;AG601&amp;","&amp;AH601&amp;",,,USD)")</f>
        <v>5168.4080403447197</v>
      </c>
      <c r="AA601" s="1" cm="1">
        <f t="array" ref="AA601">_xll.FDS(A601,"FF_PTX_INC(ANN_R,"&amp;AI601&amp;","&amp;AJ601&amp;",,,USD)")</f>
        <v>-82.866472043097005</v>
      </c>
      <c r="AB601" s="1" cm="1">
        <f t="array" ref="AB601">_xll.FDS(A601,"FF_PTX_INC(ANN_R,"&amp;AK601&amp;","&amp;AL601&amp;",,,USD)")</f>
        <v>10789.193799897999</v>
      </c>
      <c r="AC601" s="1" cm="1">
        <f t="array" ref="AC601">_xll.FDS(A601,"FF_PTX_INC(ANN_R,"&amp;F601&amp;","&amp;G601&amp;",,,USD)")</f>
        <v>5573.21481183171</v>
      </c>
      <c r="AE601" s="6">
        <f t="shared" si="66"/>
        <v>42370</v>
      </c>
      <c r="AF601" s="6">
        <f t="shared" si="67"/>
        <v>42735</v>
      </c>
      <c r="AG601" s="6">
        <f t="shared" si="68"/>
        <v>42736</v>
      </c>
      <c r="AH601" s="6">
        <f t="shared" si="69"/>
        <v>43100</v>
      </c>
      <c r="AI601" s="6">
        <f>DATE(YEAR(F601)+AO601,MONTH(F601),DAY(F601))</f>
        <v>43101</v>
      </c>
      <c r="AJ601" s="6">
        <f>DATE(YEAR(G601)+AO601,MONTH(G601),DAY(G601))</f>
        <v>43465</v>
      </c>
      <c r="AK601" s="6">
        <f>DATE(YEAR(F601)+AP601,MONTH(F601),DAY(F601))</f>
        <v>43466</v>
      </c>
      <c r="AL601" s="6">
        <f>DATE(YEAR(G601)+AP601,MONTH(G601),DAY(G601))</f>
        <v>43830</v>
      </c>
      <c r="AM601" s="8">
        <v>-4</v>
      </c>
      <c r="AN601" s="8">
        <v>-3</v>
      </c>
      <c r="AO601">
        <v>-2</v>
      </c>
      <c r="AP601">
        <v>-1</v>
      </c>
      <c r="AQ601" cm="1">
        <f t="array" ref="AQ601">_xll.FDS(A601,"FF_DEBT_LT(ANN_R,"&amp;F601&amp;","&amp;G601&amp;")")</f>
        <v>81776</v>
      </c>
      <c r="AR601" t="e" cm="1">
        <f t="array" ref="AR601">_xll.FDS(A601,"FF_RD_EXP(ANN_R,"&amp;F601&amp;","&amp;G601&amp;")")</f>
        <v>#N/A</v>
      </c>
      <c r="AS601" t="e" cm="1">
        <f t="array" ref="AS601">_xll.FDS(A601,"FF_PTX_INC_FOR(ANN_R,"&amp;F601&amp;","&amp;G601&amp;")")</f>
        <v>#N/A</v>
      </c>
      <c r="AT601" cm="1">
        <f t="array" ref="AT601">_xll.FDS(A601,"FF_MKT_VAL_PUBLIC(ANN_R,"&amp;[1]sample_report!E601&amp;")")</f>
        <v>270806.93201965501</v>
      </c>
    </row>
    <row r="602" spans="1:46" hidden="1" x14ac:dyDescent="0.25">
      <c r="A602" t="s">
        <v>1100</v>
      </c>
      <c r="B602" t="s">
        <v>1101</v>
      </c>
      <c r="C602" t="s">
        <v>1061</v>
      </c>
      <c r="D602" t="str" cm="1">
        <f t="array" ref="D602">_xll.FDS(A602,"FF_MAJOR_IND_NAME")</f>
        <v>FINANCIAL</v>
      </c>
      <c r="E602">
        <v>2016</v>
      </c>
      <c r="F602" s="4">
        <f t="shared" si="63"/>
        <v>42370</v>
      </c>
      <c r="G602" s="4">
        <f t="shared" si="64"/>
        <v>42735</v>
      </c>
      <c r="H602">
        <v>1</v>
      </c>
      <c r="I602" s="1" cm="1">
        <f t="array" ref="I602">_xll.FDS(A602,"FF_PTX_INC(ANN_R,"&amp;F602&amp;","&amp;G602&amp;",,,USD)")</f>
        <v>3924.6491010934101</v>
      </c>
      <c r="J602" s="1" cm="1">
        <f t="array" ref="J602">_xll.FDS(A602,"FF_MKT_VAL(ANN_R,"&amp;F602&amp;","&amp;G602&amp;",,,USD)")</f>
        <v>28649.796666610699</v>
      </c>
      <c r="K602" s="1" cm="1">
        <f t="array" ref="K602">_xll.FDS(A602,"FF_SHLDRS_EQ(ANN_R,"&amp;F602&amp;","&amp;G602&amp;",,,USD)")</f>
        <v>33031.392944090097</v>
      </c>
      <c r="L602" s="1" cm="1">
        <f t="array" ref="L602">_xll.FDS(A602,"FF_ASSETS(ANN_R,"&amp;F602&amp;","&amp;G602&amp;",,,USD)")</f>
        <v>40735.749571055203</v>
      </c>
      <c r="M602" s="1" cm="1">
        <f t="array" ref="M602">_xll.FDS(A602,"FF_TAX_CF(ANN_R,"&amp;F602&amp;","&amp;G602&amp;",,,USD)")</f>
        <v>51.040761180221999</v>
      </c>
      <c r="N602" s="1" cm="1">
        <f t="array" ref="N602">_xll.FDS(A602,"FF_INC_TAX(ANN_R,"&amp;F602&amp;","&amp;G602&amp;",,,USD)")</f>
        <v>52.909530468285098</v>
      </c>
      <c r="O602" s="1" cm="1">
        <f t="array" ref="O602">_xll.FDS(A602,"FF_NET_INC(ANN_R,"&amp;F602&amp;","&amp;G602&amp;")")</f>
        <v>33665</v>
      </c>
      <c r="P602" s="1" cm="1">
        <f t="array" ref="P602">_xll.FDS(A602,"FF_ROA(ANN_R,"&amp;F602&amp;","&amp;G602&amp;")")</f>
        <v>9.5247930376917491</v>
      </c>
      <c r="Q602" cm="1">
        <f t="array" ref="Q602">_xll.FDS(A602,"FF_TAX_RATE(ANN_R,"&amp;F602&amp;","&amp;G602&amp;")")</f>
        <v>1.3481340396404999</v>
      </c>
      <c r="R602" t="e" cm="1">
        <f t="array" ref="R602">_xll.FDS(A602,"FF_TAX_REFUND(ANN_R,"&amp;F602&amp;","&amp;G602&amp;",,,,,""D=1"")")</f>
        <v>#N/A</v>
      </c>
      <c r="S602">
        <f t="shared" si="65"/>
        <v>8.2485462291961853E-3</v>
      </c>
      <c r="T602" s="1" cm="1">
        <f t="array" ref="T602">_xll.FDS($A602,"FF_TAX_CF(ANN_R,"&amp;AE602&amp;","&amp;AF602&amp;",,,USD)")</f>
        <v>21.846651792526199</v>
      </c>
      <c r="U602" s="1" cm="1">
        <f t="array" ref="U602">_xll.FDS($A602,"FF_TAX_CF(ANN_R,"&amp;AG602&amp;","&amp;AH602&amp;",,,USD)")</f>
        <v>46.0476458072662</v>
      </c>
      <c r="V602" s="1" cm="1">
        <f t="array" ref="V602">_xll.FDS(A602,"FF_TAX_CF(ANN_R,"&amp;AI602&amp;","&amp;AJ602&amp;",,,USD)")</f>
        <v>33.064153194427497</v>
      </c>
      <c r="W602" s="1" cm="1">
        <f t="array" ref="W602">_xll.FDS(A602,"FF_TAX_CF(ANN_R,"&amp;AK602&amp;","&amp;AL602&amp;",,,USD)")</f>
        <v>38.523474521935</v>
      </c>
      <c r="X602" s="1" cm="1">
        <f t="array" ref="X602">_xll.FDS(A602,"FF_TAX_CF(ANN_R,"&amp;F602&amp;","&amp;G602&amp;",,,USD)")</f>
        <v>51.040761180221999</v>
      </c>
      <c r="Y602" s="1" cm="1">
        <f t="array" ref="Y602">_xll.FDS($A602,"FF_PTX_INC(ANN_R,"&amp;AE602&amp;","&amp;AF602&amp;",,,USD)")</f>
        <v>3512.2921131849298</v>
      </c>
      <c r="Z602" s="1" cm="1">
        <f t="array" ref="Z602">_xll.FDS($A602,"FF_PTX_INC(ANN_R,"&amp;AG602&amp;","&amp;AH602&amp;",,,USD)")</f>
        <v>6353.0401998758298</v>
      </c>
      <c r="AA602" s="1" cm="1">
        <f t="array" ref="AA602">_xll.FDS(A602,"FF_PTX_INC(ANN_R,"&amp;AI602&amp;","&amp;AJ602&amp;",,,USD)")</f>
        <v>7196.18717432022</v>
      </c>
      <c r="AB602" s="1" cm="1">
        <f t="array" ref="AB602">_xll.FDS(A602,"FF_PTX_INC(ANN_R,"&amp;AK602&amp;","&amp;AL602&amp;",,,USD)")</f>
        <v>2111.5605388730801</v>
      </c>
      <c r="AC602" s="1" cm="1">
        <f t="array" ref="AC602">_xll.FDS(A602,"FF_PTX_INC(ANN_R,"&amp;F602&amp;","&amp;G602&amp;",,,USD)")</f>
        <v>3924.6491010934101</v>
      </c>
      <c r="AE602" s="6">
        <f t="shared" si="66"/>
        <v>40909</v>
      </c>
      <c r="AF602" s="6">
        <f t="shared" si="67"/>
        <v>41274</v>
      </c>
      <c r="AG602" s="6">
        <f t="shared" si="68"/>
        <v>41275</v>
      </c>
      <c r="AH602" s="6">
        <f t="shared" si="69"/>
        <v>41639</v>
      </c>
      <c r="AI602" s="6">
        <f>DATE(YEAR(F602)+AO602,MONTH(F602),DAY(F602))</f>
        <v>41640</v>
      </c>
      <c r="AJ602" s="6">
        <f>DATE(YEAR(G602)+AO602,MONTH(G602),DAY(G602))</f>
        <v>42004</v>
      </c>
      <c r="AK602" s="6">
        <f>DATE(YEAR(F602)+AP602,MONTH(F602),DAY(F602))</f>
        <v>42005</v>
      </c>
      <c r="AL602" s="6">
        <f>DATE(YEAR(G602)+AP602,MONTH(G602),DAY(G602))</f>
        <v>42369</v>
      </c>
      <c r="AM602" s="8">
        <v>-4</v>
      </c>
      <c r="AN602" s="8">
        <v>-3</v>
      </c>
      <c r="AO602">
        <v>-2</v>
      </c>
      <c r="AP602">
        <v>-1</v>
      </c>
      <c r="AQ602" cm="1">
        <f t="array" ref="AQ602">_xll.FDS(A602,"FF_DEBT_LT(ANN_R,"&amp;F602&amp;","&amp;G602&amp;")")</f>
        <v>53313</v>
      </c>
      <c r="AR602" t="e" cm="1">
        <f t="array" ref="AR602">_xll.FDS(A602,"FF_RD_EXP(ANN_R,"&amp;F602&amp;","&amp;G602&amp;")")</f>
        <v>#N/A</v>
      </c>
      <c r="AS602" t="e" cm="1">
        <f t="array" ref="AS602">_xll.FDS(A602,"FF_PTX_INC_FOR(ANN_R,"&amp;F602&amp;","&amp;G602&amp;")")</f>
        <v>#N/A</v>
      </c>
      <c r="AT602" cm="1">
        <f t="array" ref="AT602">_xll.FDS(A602,"FF_MKT_VAL_PUBLIC(ANN_R,"&amp;[1]sample_report!E602&amp;")")</f>
        <v>152894.98531957401</v>
      </c>
    </row>
    <row r="603" spans="1:46" hidden="1" x14ac:dyDescent="0.25">
      <c r="A603" t="s">
        <v>91</v>
      </c>
      <c r="B603" t="s">
        <v>92</v>
      </c>
      <c r="C603" t="s">
        <v>29</v>
      </c>
      <c r="D603" t="str" cm="1">
        <f t="array" ref="D603">_xll.FDS(A603,"FF_MAJOR_IND_NAME")</f>
        <v>MISCELLANEOUS</v>
      </c>
      <c r="E603">
        <v>2020</v>
      </c>
      <c r="F603" s="4">
        <f t="shared" si="63"/>
        <v>43831</v>
      </c>
      <c r="G603" s="4">
        <f t="shared" si="64"/>
        <v>44196</v>
      </c>
      <c r="H603">
        <v>1</v>
      </c>
      <c r="I603" s="1" cm="1">
        <f t="array" ref="I603">_xll.FDS(A603,"FF_PTX_INC(ANN_R,"&amp;F603&amp;","&amp;G603&amp;",,,USD)")</f>
        <v>6451.3681771606198</v>
      </c>
      <c r="J603" s="1" cm="1">
        <f t="array" ref="J603">_xll.FDS(A603,"FF_MKT_VAL(ANN_R,"&amp;F603&amp;","&amp;G603&amp;",,,USD)")</f>
        <v>30956.853363243299</v>
      </c>
      <c r="K603" s="1" cm="1">
        <f t="array" ref="K603">_xll.FDS(A603,"FF_SHLDRS_EQ(ANN_R,"&amp;F603&amp;","&amp;G603&amp;",,,USD)")</f>
        <v>27751.8498192523</v>
      </c>
      <c r="L603" s="1" cm="1">
        <f t="array" ref="L603">_xll.FDS(A603,"FF_ASSETS(ANN_R,"&amp;F603&amp;","&amp;G603&amp;",,,USD)")</f>
        <v>101149.5327469</v>
      </c>
      <c r="M603" s="1" cm="1">
        <f t="array" ref="M603">_xll.FDS(A603,"FF_TAX_CF(ANN_R,"&amp;F603&amp;","&amp;G603&amp;",,,USD)")</f>
        <v>1037.3805179446899</v>
      </c>
      <c r="N603" s="1" cm="1">
        <f t="array" ref="N603">_xll.FDS(A603,"FF_INC_TAX(ANN_R,"&amp;F603&amp;","&amp;G603&amp;",,,USD)")</f>
        <v>1308.07070345432</v>
      </c>
      <c r="O603" s="1" cm="1">
        <f t="array" ref="O603">_xll.FDS(A603,"FF_NET_INC(ANN_R,"&amp;F603&amp;","&amp;G603&amp;")")</f>
        <v>501322</v>
      </c>
      <c r="P603" s="1" cm="1">
        <f t="array" ref="P603">_xll.FDS(A603,"FF_ROA(ANN_R,"&amp;F603&amp;","&amp;G603&amp;")")</f>
        <v>4.7703380021058797</v>
      </c>
      <c r="Q603" cm="1">
        <f t="array" ref="Q603">_xll.FDS(A603,"FF_TAX_RATE(ANN_R,"&amp;F603&amp;","&amp;G603&amp;")")</f>
        <v>20.2758650186049</v>
      </c>
      <c r="R603" t="e" cm="1">
        <f t="array" ref="R603">_xll.FDS(A603,"FF_TAX_REFUND(ANN_R,"&amp;F603&amp;","&amp;G603&amp;",,,,,""D=1"")")</f>
        <v>#N/A</v>
      </c>
      <c r="S603">
        <f t="shared" si="65"/>
        <v>0.16919069159545436</v>
      </c>
      <c r="T603" s="1" cm="1">
        <f t="array" ref="T603">_xll.FDS($A603,"FF_TAX_CF(ANN_R,"&amp;AE603&amp;","&amp;AF603&amp;",,,USD)")</f>
        <v>608.55588531494095</v>
      </c>
      <c r="U603" s="1" cm="1">
        <f t="array" ref="U603">_xll.FDS($A603,"FF_TAX_CF(ANN_R,"&amp;AG603&amp;","&amp;AH603&amp;",,,USD)")</f>
        <v>566.25187140330695</v>
      </c>
      <c r="V603" s="1" cm="1">
        <f t="array" ref="V603">_xll.FDS(A603,"FF_TAX_CF(ANN_R,"&amp;AI603&amp;","&amp;AJ603&amp;",,,USD)")</f>
        <v>774.430442631245</v>
      </c>
      <c r="W603" s="1" cm="1">
        <f t="array" ref="W603">_xll.FDS(A603,"FF_TAX_CF(ANN_R,"&amp;AK603&amp;","&amp;AL603&amp;",,,USD)")</f>
        <v>1222.61064553447</v>
      </c>
      <c r="X603" s="1" cm="1">
        <f t="array" ref="X603">_xll.FDS(A603,"FF_TAX_CF(ANN_R,"&amp;F603&amp;","&amp;G603&amp;",,,USD)")</f>
        <v>1037.3805179446899</v>
      </c>
      <c r="Y603" s="1" cm="1">
        <f t="array" ref="Y603">_xll.FDS($A603,"FF_PTX_INC(ANN_R,"&amp;AE603&amp;","&amp;AF603&amp;",,,USD)")</f>
        <v>2687.6871757507301</v>
      </c>
      <c r="Z603" s="1" cm="1">
        <f t="array" ref="Z603">_xll.FDS($A603,"FF_PTX_INC(ANN_R,"&amp;AG603&amp;","&amp;AH603&amp;",,,USD)")</f>
        <v>4615.9990407433397</v>
      </c>
      <c r="AA603" s="1" cm="1">
        <f t="array" ref="AA603">_xll.FDS(A603,"FF_PTX_INC(ANN_R,"&amp;AI603&amp;","&amp;AJ603&amp;",,,USD)")</f>
        <v>4852.8941305428698</v>
      </c>
      <c r="AB603" s="1" cm="1">
        <f t="array" ref="AB603">_xll.FDS(A603,"FF_PTX_INC(ANN_R,"&amp;AK603&amp;","&amp;AL603&amp;",,,USD)")</f>
        <v>6270.6622500475496</v>
      </c>
      <c r="AC603" s="1" cm="1">
        <f t="array" ref="AC603">_xll.FDS(A603,"FF_PTX_INC(ANN_R,"&amp;F603&amp;","&amp;G603&amp;",,,USD)")</f>
        <v>6451.3681771606198</v>
      </c>
      <c r="AE603" s="6">
        <f t="shared" si="66"/>
        <v>42370</v>
      </c>
      <c r="AF603" s="6">
        <f t="shared" si="67"/>
        <v>42735</v>
      </c>
      <c r="AG603" s="6">
        <f t="shared" si="68"/>
        <v>42736</v>
      </c>
      <c r="AH603" s="6">
        <f t="shared" si="69"/>
        <v>43100</v>
      </c>
      <c r="AI603" s="6">
        <f>DATE(YEAR(F603)+AO603,MONTH(F603),DAY(F603))</f>
        <v>43101</v>
      </c>
      <c r="AJ603" s="6">
        <f>DATE(YEAR(G603)+AO603,MONTH(G603),DAY(G603))</f>
        <v>43465</v>
      </c>
      <c r="AK603" s="6">
        <f>DATE(YEAR(F603)+AP603,MONTH(F603),DAY(F603))</f>
        <v>43466</v>
      </c>
      <c r="AL603" s="6">
        <f>DATE(YEAR(G603)+AP603,MONTH(G603),DAY(G603))</f>
        <v>43830</v>
      </c>
      <c r="AM603" s="8">
        <v>-4</v>
      </c>
      <c r="AN603" s="8">
        <v>-3</v>
      </c>
      <c r="AO603">
        <v>-2</v>
      </c>
      <c r="AP603">
        <v>-1</v>
      </c>
      <c r="AQ603" cm="1">
        <f t="array" ref="AQ603">_xll.FDS(A603,"FF_DEBT_LT(ANN_R,"&amp;F603&amp;","&amp;G603&amp;")")</f>
        <v>3129902</v>
      </c>
      <c r="AR603" cm="1">
        <f t="array" ref="AR603">_xll.FDS(A603,"FF_RD_EXP(ANN_R,"&amp;F603&amp;","&amp;G603&amp;")")</f>
        <v>0</v>
      </c>
      <c r="AS603" t="e" cm="1">
        <f t="array" ref="AS603">_xll.FDS(A603,"FF_PTX_INC_FOR(ANN_R,"&amp;F603&amp;","&amp;G603&amp;")")</f>
        <v>#N/A</v>
      </c>
      <c r="AT603" cm="1">
        <f t="array" ref="AT603">_xll.FDS(A603,"FF_MKT_VAL_PUBLIC(ANN_R,"&amp;[1]sample_report!E603&amp;")")</f>
        <v>4051355.2690476002</v>
      </c>
    </row>
    <row r="604" spans="1:46" hidden="1" x14ac:dyDescent="0.25">
      <c r="A604" t="s">
        <v>53</v>
      </c>
      <c r="B604" t="s">
        <v>54</v>
      </c>
      <c r="C604" t="s">
        <v>29</v>
      </c>
      <c r="D604" t="str" cm="1">
        <f t="array" ref="D604">_xll.FDS(A604,"FF_MAJOR_IND_NAME")</f>
        <v>ELECTRONICS</v>
      </c>
      <c r="E604">
        <v>2018</v>
      </c>
      <c r="F604" s="4">
        <f t="shared" si="63"/>
        <v>43101</v>
      </c>
      <c r="G604" s="4">
        <f t="shared" si="64"/>
        <v>43465</v>
      </c>
      <c r="I604" s="1" cm="1">
        <f t="array" ref="I604">_xll.FDS(A604,"FF_PTX_INC(ANN_R,"&amp;F604&amp;","&amp;G604&amp;",,,USD)")</f>
        <v>327.74706203490501</v>
      </c>
      <c r="J604" s="1" cm="1">
        <f t="array" ref="J604">_xll.FDS(A604,"FF_MKT_VAL(ANN_R,"&amp;F604&amp;","&amp;G604&amp;",,,USD)")</f>
        <v>7402.0940968109198</v>
      </c>
      <c r="K604" s="1" cm="1">
        <f t="array" ref="K604">_xll.FDS(A604,"FF_SHLDRS_EQ(ANN_R,"&amp;F604&amp;","&amp;G604&amp;",,,USD)")</f>
        <v>1856.0786168966399</v>
      </c>
      <c r="L604" s="1" cm="1">
        <f t="array" ref="L604">_xll.FDS(A604,"FF_ASSETS(ANN_R,"&amp;F604&amp;","&amp;G604&amp;",,,USD)")</f>
        <v>2080.4885395430001</v>
      </c>
      <c r="M604" s="1" cm="1">
        <f t="array" ref="M604">_xll.FDS(A604,"FF_TAX_CF(ANN_R,"&amp;F604&amp;","&amp;G604&amp;",,,USD)")</f>
        <v>84.650321707129507</v>
      </c>
      <c r="N604" s="1" cm="1">
        <f t="array" ref="N604">_xll.FDS(A604,"FF_INC_TAX(ANN_R,"&amp;F604&amp;","&amp;G604&amp;",,,USD)")</f>
        <v>90.740597464144201</v>
      </c>
      <c r="O604" s="1" cm="1">
        <f t="array" ref="O604">_xll.FDS(A604,"FF_NET_INC(ANN_R,"&amp;F604&amp;","&amp;G604&amp;")")</f>
        <v>26268</v>
      </c>
      <c r="P604" s="1" cm="1">
        <f t="array" ref="P604">_xll.FDS(A604,"FF_ROA(ANN_R,"&amp;F604&amp;","&amp;G604&amp;")")</f>
        <v>12.469352346548099</v>
      </c>
      <c r="Q604" cm="1">
        <f t="array" ref="Q604">_xll.FDS(A604,"FF_TAX_RATE(ANN_R,"&amp;F604&amp;","&amp;G604&amp;")")</f>
        <v>27.686166551961499</v>
      </c>
      <c r="R604" t="e" cm="1">
        <f t="array" ref="R604">_xll.FDS(A604,"FF_TAX_REFUND(ANN_R,"&amp;F604&amp;","&amp;G604&amp;",,,,,""D=1"")")</f>
        <v>#N/A</v>
      </c>
      <c r="S604">
        <f t="shared" si="65"/>
        <v>0.27777412562200943</v>
      </c>
      <c r="T604" s="1" cm="1">
        <f t="array" ref="T604">_xll.FDS($A604,"FF_TAX_CF(ANN_R,"&amp;AE604&amp;","&amp;AF604&amp;",,,USD)")</f>
        <v>79.094345105811996</v>
      </c>
      <c r="U604" s="1" cm="1">
        <f t="array" ref="U604">_xll.FDS($A604,"FF_TAX_CF(ANN_R,"&amp;AG604&amp;","&amp;AH604&amp;",,,USD)")</f>
        <v>50.538662478327801</v>
      </c>
      <c r="V604" s="1" cm="1">
        <f t="array" ref="V604">_xll.FDS(A604,"FF_TAX_CF(ANN_R,"&amp;AI604&amp;","&amp;AJ604&amp;",,,USD)")</f>
        <v>92.235214233398395</v>
      </c>
      <c r="W604" s="1" cm="1">
        <f t="array" ref="W604">_xll.FDS(A604,"FF_TAX_CF(ANN_R,"&amp;AK604&amp;","&amp;AL604&amp;",,,USD)")</f>
        <v>82.382545823231297</v>
      </c>
      <c r="X604" s="1" cm="1">
        <f t="array" ref="X604">_xll.FDS(A604,"FF_TAX_CF(ANN_R,"&amp;F604&amp;","&amp;G604&amp;",,,USD)")</f>
        <v>84.650321707129507</v>
      </c>
      <c r="Y604" s="1" cm="1">
        <f t="array" ref="Y604">_xll.FDS($A604,"FF_PTX_INC(ANN_R,"&amp;AE604&amp;","&amp;AF604&amp;",,,USD)")</f>
        <v>248.413944669068</v>
      </c>
      <c r="Z604" s="1" cm="1">
        <f t="array" ref="Z604">_xll.FDS($A604,"FF_PTX_INC(ANN_R,"&amp;AG604&amp;","&amp;AH604&amp;",,,USD)")</f>
        <v>256.170576272532</v>
      </c>
      <c r="AA604" s="1" cm="1">
        <f t="array" ref="AA604">_xll.FDS(A604,"FF_PTX_INC(ANN_R,"&amp;AI604&amp;","&amp;AJ604&amp;",,,USD)")</f>
        <v>268.11167907714798</v>
      </c>
      <c r="AB604" s="1" cm="1">
        <f t="array" ref="AB604">_xll.FDS(A604,"FF_PTX_INC(ANN_R,"&amp;AK604&amp;","&amp;AL604&amp;",,,USD)")</f>
        <v>299.61906728334702</v>
      </c>
      <c r="AC604" s="1" cm="1">
        <f t="array" ref="AC604">_xll.FDS(A604,"FF_PTX_INC(ANN_R,"&amp;F604&amp;","&amp;G604&amp;",,,USD)")</f>
        <v>327.74706203490501</v>
      </c>
      <c r="AE604" s="6">
        <f t="shared" si="66"/>
        <v>41640</v>
      </c>
      <c r="AF604" s="6">
        <f t="shared" si="67"/>
        <v>42004</v>
      </c>
      <c r="AG604" s="6">
        <f t="shared" si="68"/>
        <v>42005</v>
      </c>
      <c r="AH604" s="6">
        <f t="shared" si="69"/>
        <v>42369</v>
      </c>
      <c r="AI604" s="6">
        <f>DATE(YEAR(F604)+AO604,MONTH(F604),DAY(F604))</f>
        <v>42370</v>
      </c>
      <c r="AJ604" s="6">
        <f>DATE(YEAR(G604)+AO604,MONTH(G604),DAY(G604))</f>
        <v>42735</v>
      </c>
      <c r="AK604" s="6">
        <f>DATE(YEAR(F604)+AP604,MONTH(F604),DAY(F604))</f>
        <v>42736</v>
      </c>
      <c r="AL604" s="6">
        <f>DATE(YEAR(G604)+AP604,MONTH(G604),DAY(G604))</f>
        <v>43100</v>
      </c>
      <c r="AM604" s="8">
        <v>-4</v>
      </c>
      <c r="AN604" s="8">
        <v>-3</v>
      </c>
      <c r="AO604">
        <v>-2</v>
      </c>
      <c r="AP604">
        <v>-1</v>
      </c>
      <c r="AQ604" cm="1">
        <f t="array" ref="AQ604">_xll.FDS(A604,"FF_DEBT_LT(ANN_R,"&amp;F604&amp;","&amp;G604&amp;")")</f>
        <v>0</v>
      </c>
      <c r="AR604" cm="1">
        <f t="array" ref="AR604">_xll.FDS(A604,"FF_RD_EXP(ANN_R,"&amp;F604&amp;","&amp;G604&amp;")")</f>
        <v>1330</v>
      </c>
      <c r="AS604" t="e" cm="1">
        <f t="array" ref="AS604">_xll.FDS(A604,"FF_PTX_INC_FOR(ANN_R,"&amp;F604&amp;","&amp;G604&amp;")")</f>
        <v>#N/A</v>
      </c>
      <c r="AT604" cm="1">
        <f t="array" ref="AT604">_xll.FDS(A604,"FF_MKT_VAL_PUBLIC(ANN_R,"&amp;[1]sample_report!E604&amp;")")</f>
        <v>624313.21553685504</v>
      </c>
    </row>
    <row r="605" spans="1:46" hidden="1" x14ac:dyDescent="0.25">
      <c r="A605" t="s">
        <v>157</v>
      </c>
      <c r="B605" t="s">
        <v>158</v>
      </c>
      <c r="C605" t="s">
        <v>105</v>
      </c>
      <c r="D605" t="str" cm="1">
        <f t="array" ref="D605">_xll.FDS(A605,"FF_MAJOR_IND_NAME")</f>
        <v>ELECTRONICS</v>
      </c>
      <c r="E605">
        <v>2018</v>
      </c>
      <c r="F605" s="4">
        <f t="shared" si="63"/>
        <v>43101</v>
      </c>
      <c r="G605" s="4">
        <f t="shared" si="64"/>
        <v>43465</v>
      </c>
      <c r="I605" s="1" cm="1">
        <f t="array" ref="I605">_xll.FDS(A605,"FF_PTX_INC(ANN_R,"&amp;F605&amp;","&amp;G605&amp;",,,USD)")</f>
        <v>55573.7892346304</v>
      </c>
      <c r="J605" s="1" cm="1">
        <f t="array" ref="J605">_xll.FDS(A605,"FF_MKT_VAL(ANN_R,"&amp;F605&amp;","&amp;G605&amp;",,,USD)")</f>
        <v>235594.456504284</v>
      </c>
      <c r="K605" s="1" cm="1">
        <f t="array" ref="K605">_xll.FDS(A605,"FF_SHLDRS_EQ(ANN_R,"&amp;F605&amp;","&amp;G605&amp;",,,USD)")</f>
        <v>215154.138789783</v>
      </c>
      <c r="L605" s="1" cm="1">
        <f t="array" ref="L605">_xll.FDS(A605,"FF_ASSETS(ANN_R,"&amp;F605&amp;","&amp;G605&amp;",,,USD)")</f>
        <v>304138.05074316403</v>
      </c>
      <c r="M605" s="1" cm="1">
        <f t="array" ref="M605">_xll.FDS(A605,"FF_TAX_CF(ANN_R,"&amp;F605&amp;","&amp;G605&amp;",,,USD)")</f>
        <v>11312.3460650998</v>
      </c>
      <c r="N605" s="1" cm="1">
        <f t="array" ref="N605">_xll.FDS(A605,"FF_INC_TAX(ANN_R,"&amp;F605&amp;","&amp;G605&amp;",,,USD)")</f>
        <v>15279.2596576509</v>
      </c>
      <c r="O605" s="1" cm="1">
        <f t="array" ref="O605">_xll.FDS(A605,"FF_NET_INC(ANN_R,"&amp;F605&amp;","&amp;G605&amp;")")</f>
        <v>43890877</v>
      </c>
      <c r="P605" s="1" cm="1">
        <f t="array" ref="P605">_xll.FDS(A605,"FF_ROA(ANN_R,"&amp;F605&amp;","&amp;G605&amp;")")</f>
        <v>13.6921659605723</v>
      </c>
      <c r="Q605" cm="1">
        <f t="array" ref="Q605">_xll.FDS(A605,"FF_TAX_RATE(ANN_R,"&amp;F605&amp;","&amp;G605&amp;")")</f>
        <v>27.4936437987744</v>
      </c>
      <c r="R605" t="e" cm="1">
        <f t="array" ref="R605">_xll.FDS(A605,"FF_TAX_REFUND(ANN_R,"&amp;F605&amp;","&amp;G605&amp;",,,,,""D=1"")")</f>
        <v>#N/A</v>
      </c>
      <c r="S605">
        <f t="shared" si="65"/>
        <v>0.19152969802956762</v>
      </c>
      <c r="T605" s="1" cm="1">
        <f t="array" ref="T605">_xll.FDS($A605,"FF_TAX_CF(ANN_R,"&amp;AE605&amp;","&amp;AF605&amp;",,,USD)")</f>
        <v>7118.0636704566996</v>
      </c>
      <c r="U605" s="1" cm="1">
        <f t="array" ref="U605">_xll.FDS($A605,"FF_TAX_CF(ANN_R,"&amp;AG605&amp;","&amp;AH605&amp;",,,USD)")</f>
        <v>4945.3602838823599</v>
      </c>
      <c r="V605" s="1" cm="1">
        <f t="array" ref="V605">_xll.FDS(A605,"FF_TAX_CF(ANN_R,"&amp;AI605&amp;","&amp;AJ605&amp;",,,USD)")</f>
        <v>5285.3979142326898</v>
      </c>
      <c r="W605" s="1" cm="1">
        <f t="array" ref="W605">_xll.FDS(A605,"FF_TAX_CF(ANN_R,"&amp;AK605&amp;","&amp;AL605&amp;",,,USD)")</f>
        <v>6038.9527374107902</v>
      </c>
      <c r="X605" s="1" cm="1">
        <f t="array" ref="X605">_xll.FDS(A605,"FF_TAX_CF(ANN_R,"&amp;F605&amp;","&amp;G605&amp;",,,USD)")</f>
        <v>11312.3460650998</v>
      </c>
      <c r="Y605" s="1" cm="1">
        <f t="array" ref="Y605">_xll.FDS($A605,"FF_PTX_INC(ANN_R,"&amp;AE605&amp;","&amp;AF605&amp;",,,USD)")</f>
        <v>26480.609392204398</v>
      </c>
      <c r="Z605" s="1" cm="1">
        <f t="array" ref="Z605">_xll.FDS($A605,"FF_PTX_INC(ANN_R,"&amp;AG605&amp;","&amp;AH605&amp;",,,USD)")</f>
        <v>22937.7231666591</v>
      </c>
      <c r="AA605" s="1" cm="1">
        <f t="array" ref="AA605">_xll.FDS(A605,"FF_PTX_INC(ANN_R,"&amp;AI605&amp;","&amp;AJ605&amp;",,,USD)")</f>
        <v>26472.9579174758</v>
      </c>
      <c r="AB605" s="1" cm="1">
        <f t="array" ref="AB605">_xll.FDS(A605,"FF_PTX_INC(ANN_R,"&amp;AK605&amp;","&amp;AL605&amp;",,,USD)")</f>
        <v>49708.498214921798</v>
      </c>
      <c r="AC605" s="1" cm="1">
        <f t="array" ref="AC605">_xll.FDS(A605,"FF_PTX_INC(ANN_R,"&amp;F605&amp;","&amp;G605&amp;",,,USD)")</f>
        <v>55573.7892346304</v>
      </c>
      <c r="AE605" s="6">
        <f t="shared" si="66"/>
        <v>41640</v>
      </c>
      <c r="AF605" s="6">
        <f t="shared" si="67"/>
        <v>42004</v>
      </c>
      <c r="AG605" s="6">
        <f t="shared" si="68"/>
        <v>42005</v>
      </c>
      <c r="AH605" s="6">
        <f t="shared" si="69"/>
        <v>42369</v>
      </c>
      <c r="AI605" s="6">
        <f>DATE(YEAR(F605)+AO605,MONTH(F605),DAY(F605))</f>
        <v>42370</v>
      </c>
      <c r="AJ605" s="6">
        <f>DATE(YEAR(G605)+AO605,MONTH(G605),DAY(G605))</f>
        <v>42735</v>
      </c>
      <c r="AK605" s="6">
        <f>DATE(YEAR(F605)+AP605,MONTH(F605),DAY(F605))</f>
        <v>42736</v>
      </c>
      <c r="AL605" s="6">
        <f>DATE(YEAR(G605)+AP605,MONTH(G605),DAY(G605))</f>
        <v>43100</v>
      </c>
      <c r="AM605" s="8">
        <v>-4</v>
      </c>
      <c r="AN605" s="8">
        <v>-3</v>
      </c>
      <c r="AO605">
        <v>-2</v>
      </c>
      <c r="AP605">
        <v>-1</v>
      </c>
      <c r="AQ605" cm="1">
        <f t="array" ref="AQ605">_xll.FDS(A605,"FF_DEBT_LT(ANN_R,"&amp;F605&amp;","&amp;G605&amp;")")</f>
        <v>1047057</v>
      </c>
      <c r="AR605" cm="1">
        <f t="array" ref="AR605">_xll.FDS(A605,"FF_RD_EXP(ANN_R,"&amp;F605&amp;","&amp;G605&amp;")")</f>
        <v>18354080</v>
      </c>
      <c r="AS605" t="e" cm="1">
        <f t="array" ref="AS605">_xll.FDS(A605,"FF_PTX_INC_FOR(ANN_R,"&amp;F605&amp;","&amp;G605&amp;")")</f>
        <v>#N/A</v>
      </c>
      <c r="AT605" cm="1">
        <f t="array" ref="AT605">_xll.FDS(A605,"FF_MKT_VAL_PUBLIC(ANN_R,"&amp;[1]sample_report!E605&amp;")")</f>
        <v>186359203.92206201</v>
      </c>
    </row>
    <row r="606" spans="1:46" hidden="1" x14ac:dyDescent="0.25">
      <c r="A606" t="s">
        <v>185</v>
      </c>
      <c r="B606" t="s">
        <v>186</v>
      </c>
      <c r="C606" t="s">
        <v>29</v>
      </c>
      <c r="D606" t="str" cm="1">
        <f t="array" ref="D606">_xll.FDS(A606,"FF_MAJOR_IND_NAME")</f>
        <v>ELECTRONICS</v>
      </c>
      <c r="E606">
        <v>2018</v>
      </c>
      <c r="F606" s="4">
        <f t="shared" si="63"/>
        <v>43101</v>
      </c>
      <c r="G606" s="4">
        <f t="shared" si="64"/>
        <v>43465</v>
      </c>
      <c r="I606" s="1" cm="1">
        <f t="array" ref="I606">_xll.FDS(A606,"FF_PTX_INC(ANN_R,"&amp;F606&amp;","&amp;G606&amp;",,,USD)")</f>
        <v>1172.86981660128</v>
      </c>
      <c r="J606" s="1" cm="1">
        <f t="array" ref="J606">_xll.FDS(A606,"FF_MKT_VAL(ANN_R,"&amp;F606&amp;","&amp;G606&amp;",,,USD)")</f>
        <v>20758.974535053701</v>
      </c>
      <c r="K606" s="1" cm="1">
        <f t="array" ref="K606">_xll.FDS(A606,"FF_SHLDRS_EQ(ANN_R,"&amp;F606&amp;","&amp;G606&amp;",,,USD)")</f>
        <v>21869.210525500599</v>
      </c>
      <c r="L606" s="1" cm="1">
        <f t="array" ref="L606">_xll.FDS(A606,"FF_ASSETS(ANN_R,"&amp;F606&amp;","&amp;G606&amp;",,,USD)")</f>
        <v>29419.956561841998</v>
      </c>
      <c r="M606" s="1" cm="1">
        <f t="array" ref="M606">_xll.FDS(A606,"FF_TAX_CF(ANN_R,"&amp;F606&amp;","&amp;G606&amp;",,,USD)")</f>
        <v>287.64146834611898</v>
      </c>
      <c r="N606" s="1" cm="1">
        <f t="array" ref="N606">_xll.FDS(A606,"FF_INC_TAX(ANN_R,"&amp;F606&amp;","&amp;G606&amp;",,,USD)")</f>
        <v>430.97498045861698</v>
      </c>
      <c r="O606" s="1" cm="1">
        <f t="array" ref="O606">_xll.FDS(A606,"FF_NET_INC(ANN_R,"&amp;F606&amp;","&amp;G606&amp;")")</f>
        <v>79137</v>
      </c>
      <c r="P606" s="1" cm="1">
        <f t="array" ref="P606">_xll.FDS(A606,"FF_ROA(ANN_R,"&amp;F606&amp;","&amp;G606&amp;")")</f>
        <v>2.5367337881612402</v>
      </c>
      <c r="Q606" cm="1">
        <f t="array" ref="Q606">_xll.FDS(A606,"FF_TAX_RATE(ANN_R,"&amp;F606&amp;","&amp;G606&amp;")")</f>
        <v>36.745338174656901</v>
      </c>
      <c r="R606" t="e" cm="1">
        <f t="array" ref="R606">_xll.FDS(A606,"FF_TAX_REFUND(ANN_R,"&amp;F606&amp;","&amp;G606&amp;",,,,,""D=1"")")</f>
        <v>#N/A</v>
      </c>
      <c r="S606">
        <f t="shared" si="65"/>
        <v>0.26083648535023002</v>
      </c>
      <c r="T606" s="1" cm="1">
        <f t="array" ref="T606">_xll.FDS($A606,"FF_TAX_CF(ANN_R,"&amp;AE606&amp;","&amp;AF606&amp;",,,USD)")</f>
        <v>365.54305625893198</v>
      </c>
      <c r="U606" s="1" cm="1">
        <f t="array" ref="U606">_xll.FDS($A606,"FF_TAX_CF(ANN_R,"&amp;AG606&amp;","&amp;AH606&amp;",,,USD)")</f>
        <v>402.08822027966397</v>
      </c>
      <c r="V606" s="1" cm="1">
        <f t="array" ref="V606">_xll.FDS(A606,"FF_TAX_CF(ANN_R,"&amp;AI606&amp;","&amp;AJ606&amp;",,,USD)")</f>
        <v>259.26789093017601</v>
      </c>
      <c r="W606" s="1" cm="1">
        <f t="array" ref="W606">_xll.FDS(A606,"FF_TAX_CF(ANN_R,"&amp;AK606&amp;","&amp;AL606&amp;",,,USD)")</f>
        <v>309.86032311990903</v>
      </c>
      <c r="X606" s="1" cm="1">
        <f t="array" ref="X606">_xll.FDS(A606,"FF_TAX_CF(ANN_R,"&amp;F606&amp;","&amp;G606&amp;",,,USD)")</f>
        <v>287.64146834611898</v>
      </c>
      <c r="Y606" s="1" cm="1">
        <f t="array" ref="Y606">_xll.FDS($A606,"FF_PTX_INC(ANN_R,"&amp;AE606&amp;","&amp;AF606&amp;",,,USD)")</f>
        <v>1460.1756493672699</v>
      </c>
      <c r="Z606" s="1" cm="1">
        <f t="array" ref="Z606">_xll.FDS($A606,"FF_PTX_INC(ANN_R,"&amp;AG606&amp;","&amp;AH606&amp;",,,USD)")</f>
        <v>1109.28358914517</v>
      </c>
      <c r="AA606" s="1" cm="1">
        <f t="array" ref="AA606">_xll.FDS(A606,"FF_PTX_INC(ANN_R,"&amp;AI606&amp;","&amp;AJ606&amp;",,,USD)")</f>
        <v>1212.3401222228999</v>
      </c>
      <c r="AB606" s="1" cm="1">
        <f t="array" ref="AB606">_xll.FDS(A606,"FF_PTX_INC(ANN_R,"&amp;AK606&amp;","&amp;AL606&amp;",,,USD)")</f>
        <v>1272.99087088741</v>
      </c>
      <c r="AC606" s="1" cm="1">
        <f t="array" ref="AC606">_xll.FDS(A606,"FF_PTX_INC(ANN_R,"&amp;F606&amp;","&amp;G606&amp;",,,USD)")</f>
        <v>1172.86981660128</v>
      </c>
      <c r="AE606" s="6">
        <f t="shared" si="66"/>
        <v>41640</v>
      </c>
      <c r="AF606" s="6">
        <f t="shared" si="67"/>
        <v>42004</v>
      </c>
      <c r="AG606" s="6">
        <f t="shared" si="68"/>
        <v>42005</v>
      </c>
      <c r="AH606" s="6">
        <f t="shared" si="69"/>
        <v>42369</v>
      </c>
      <c r="AI606" s="6">
        <f>DATE(YEAR(F606)+AO606,MONTH(F606),DAY(F606))</f>
        <v>42370</v>
      </c>
      <c r="AJ606" s="6">
        <f>DATE(YEAR(G606)+AO606,MONTH(G606),DAY(G606))</f>
        <v>42735</v>
      </c>
      <c r="AK606" s="6">
        <f>DATE(YEAR(F606)+AP606,MONTH(F606),DAY(F606))</f>
        <v>42736</v>
      </c>
      <c r="AL606" s="6">
        <f>DATE(YEAR(G606)+AP606,MONTH(G606),DAY(G606))</f>
        <v>43100</v>
      </c>
      <c r="AM606" s="8">
        <v>-4</v>
      </c>
      <c r="AN606" s="8">
        <v>-3</v>
      </c>
      <c r="AO606">
        <v>-2</v>
      </c>
      <c r="AP606">
        <v>-1</v>
      </c>
      <c r="AQ606" cm="1">
        <f t="array" ref="AQ606">_xll.FDS(A606,"FF_DEBT_LT(ANN_R,"&amp;F606&amp;","&amp;G606&amp;")")</f>
        <v>5970</v>
      </c>
      <c r="AR606" cm="1">
        <f t="array" ref="AR606">_xll.FDS(A606,"FF_RD_EXP(ANN_R,"&amp;F606&amp;","&amp;G606&amp;")")</f>
        <v>58273</v>
      </c>
      <c r="AS606" t="e" cm="1">
        <f t="array" ref="AS606">_xll.FDS(A606,"FF_PTX_INC_FOR(ANN_R,"&amp;F606&amp;","&amp;G606&amp;")")</f>
        <v>#N/A</v>
      </c>
      <c r="AT606" cm="1">
        <f t="array" ref="AT606">_xll.FDS(A606,"FF_MKT_VAL_PUBLIC(ANN_R,"&amp;[1]sample_report!E606&amp;")")</f>
        <v>1891879.0276333001</v>
      </c>
    </row>
    <row r="607" spans="1:46" hidden="1" x14ac:dyDescent="0.25">
      <c r="A607" t="s">
        <v>197</v>
      </c>
      <c r="B607" t="s">
        <v>198</v>
      </c>
      <c r="C607" t="s">
        <v>67</v>
      </c>
      <c r="D607" t="str" cm="1">
        <f t="array" ref="D607">_xll.FDS(A607,"FF_MAJOR_IND_NAME")</f>
        <v>ELECTRONICS</v>
      </c>
      <c r="E607">
        <v>2018</v>
      </c>
      <c r="F607" s="4">
        <f t="shared" si="63"/>
        <v>43101</v>
      </c>
      <c r="G607" s="4">
        <f t="shared" si="64"/>
        <v>43465</v>
      </c>
      <c r="I607" s="1" cm="1">
        <f t="array" ref="I607">_xll.FDS(A607,"FF_PTX_INC(ANN_R,"&amp;F607&amp;","&amp;G607&amp;",,,USD)")</f>
        <v>773.69292346436498</v>
      </c>
      <c r="J607" s="1" cm="1">
        <f t="array" ref="J607">_xll.FDS(A607,"FF_MKT_VAL(ANN_R,"&amp;F607&amp;","&amp;G607&amp;",,,USD)")</f>
        <v>11824.905863009701</v>
      </c>
      <c r="K607" s="1" cm="1">
        <f t="array" ref="K607">_xll.FDS(A607,"FF_SHLDRS_EQ(ANN_R,"&amp;F607&amp;","&amp;G607&amp;",,,USD)")</f>
        <v>8880.0545960870404</v>
      </c>
      <c r="L607" s="1" cm="1">
        <f t="array" ref="L607">_xll.FDS(A607,"FF_ASSETS(ANN_R,"&amp;F607&amp;","&amp;G607&amp;",,,USD)")</f>
        <v>13105.9006821411</v>
      </c>
      <c r="M607" s="1" cm="1">
        <f t="array" ref="M607">_xll.FDS(A607,"FF_TAX_CF(ANN_R,"&amp;F607&amp;","&amp;G607&amp;",,,USD)")</f>
        <v>94.7955516618714</v>
      </c>
      <c r="N607" s="1" cm="1">
        <f t="array" ref="N607">_xll.FDS(A607,"FF_INC_TAX(ANN_R,"&amp;F607&amp;","&amp;G607&amp;",,,USD)")</f>
        <v>96.472915281526696</v>
      </c>
      <c r="O607" s="1" cm="1">
        <f t="array" ref="O607">_xll.FDS(A607,"FF_NET_INC(ANN_R,"&amp;F607&amp;","&amp;G607&amp;")")</f>
        <v>20760.498</v>
      </c>
      <c r="P607" s="1" cm="1">
        <f t="array" ref="P607">_xll.FDS(A607,"FF_ROA(ANN_R,"&amp;F607&amp;","&amp;G607&amp;")")</f>
        <v>5.2054139133206503</v>
      </c>
      <c r="Q607" cm="1">
        <f t="array" ref="Q607">_xll.FDS(A607,"FF_TAX_RATE(ANN_R,"&amp;F607&amp;","&amp;G607&amp;")")</f>
        <v>12.4691479469077</v>
      </c>
      <c r="R607" t="e" cm="1">
        <f t="array" ref="R607">_xll.FDS(A607,"FF_TAX_REFUND(ANN_R,"&amp;F607&amp;","&amp;G607&amp;",,,,,""D=1"")")</f>
        <v>#N/A</v>
      </c>
      <c r="S607">
        <f t="shared" si="65"/>
        <v>0.14537056846991581</v>
      </c>
      <c r="T607" s="1" cm="1">
        <f t="array" ref="T607">_xll.FDS($A607,"FF_TAX_CF(ANN_R,"&amp;AE607&amp;","&amp;AF607&amp;",,,USD)")</f>
        <v>181.11955991976001</v>
      </c>
      <c r="U607" s="1" cm="1">
        <f t="array" ref="U607">_xll.FDS($A607,"FF_TAX_CF(ANN_R,"&amp;AG607&amp;","&amp;AH607&amp;",,,USD)")</f>
        <v>243.529054885596</v>
      </c>
      <c r="V607" s="1" cm="1">
        <f t="array" ref="V607">_xll.FDS(A607,"FF_TAX_CF(ANN_R,"&amp;AI607&amp;","&amp;AJ607&amp;",,,USD)")</f>
        <v>69.1001995691378</v>
      </c>
      <c r="W607" s="1" cm="1">
        <f t="array" ref="W607">_xll.FDS(A607,"FF_TAX_CF(ANN_R,"&amp;AK607&amp;","&amp;AL607&amp;",,,USD)")</f>
        <v>151.24247360055099</v>
      </c>
      <c r="X607" s="1" cm="1">
        <f t="array" ref="X607">_xll.FDS(A607,"FF_TAX_CF(ANN_R,"&amp;F607&amp;","&amp;G607&amp;",,,USD)")</f>
        <v>94.7955516618714</v>
      </c>
      <c r="Y607" s="1" cm="1">
        <f t="array" ref="Y607">_xll.FDS($A607,"FF_PTX_INC(ANN_R,"&amp;AE607&amp;","&amp;AF607&amp;",,,USD)")</f>
        <v>1695.06811973611</v>
      </c>
      <c r="Z607" s="1" cm="1">
        <f t="array" ref="Z607">_xll.FDS($A607,"FF_PTX_INC(ANN_R,"&amp;AG607&amp;","&amp;AH607&amp;",,,USD)")</f>
        <v>904.14906568998094</v>
      </c>
      <c r="AA607" s="1" cm="1">
        <f t="array" ref="AA607">_xll.FDS(A607,"FF_PTX_INC(ANN_R,"&amp;AI607&amp;","&amp;AJ607&amp;",,,USD)")</f>
        <v>823.13432907365302</v>
      </c>
      <c r="AB607" s="1" cm="1">
        <f t="array" ref="AB607">_xll.FDS(A607,"FF_PTX_INC(ANN_R,"&amp;AK607&amp;","&amp;AL607&amp;",,,USD)")</f>
        <v>892.92816098403205</v>
      </c>
      <c r="AC607" s="1" cm="1">
        <f t="array" ref="AC607">_xll.FDS(A607,"FF_PTX_INC(ANN_R,"&amp;F607&amp;","&amp;G607&amp;",,,USD)")</f>
        <v>773.69292346436498</v>
      </c>
      <c r="AE607" s="6">
        <f t="shared" si="66"/>
        <v>41640</v>
      </c>
      <c r="AF607" s="6">
        <f t="shared" si="67"/>
        <v>42004</v>
      </c>
      <c r="AG607" s="6">
        <f t="shared" si="68"/>
        <v>42005</v>
      </c>
      <c r="AH607" s="6">
        <f t="shared" si="69"/>
        <v>42369</v>
      </c>
      <c r="AI607" s="6">
        <f>DATE(YEAR(F607)+AO607,MONTH(F607),DAY(F607))</f>
        <v>42370</v>
      </c>
      <c r="AJ607" s="6">
        <f>DATE(YEAR(G607)+AO607,MONTH(G607),DAY(G607))</f>
        <v>42735</v>
      </c>
      <c r="AK607" s="6">
        <f>DATE(YEAR(F607)+AP607,MONTH(F607),DAY(F607))</f>
        <v>42736</v>
      </c>
      <c r="AL607" s="6">
        <f>DATE(YEAR(G607)+AP607,MONTH(G607),DAY(G607))</f>
        <v>43100</v>
      </c>
      <c r="AM607" s="8">
        <v>-4</v>
      </c>
      <c r="AN607" s="8">
        <v>-3</v>
      </c>
      <c r="AO607">
        <v>-2</v>
      </c>
      <c r="AP607">
        <v>-1</v>
      </c>
      <c r="AQ607" cm="1">
        <f t="array" ref="AQ607">_xll.FDS(A607,"FF_DEBT_LT(ANN_R,"&amp;F607&amp;","&amp;G607&amp;")")</f>
        <v>244.10400000000001</v>
      </c>
      <c r="AR607" cm="1">
        <f t="array" ref="AR607">_xll.FDS(A607,"FF_RD_EXP(ANN_R,"&amp;F607&amp;","&amp;G607&amp;")")</f>
        <v>57548.771000000001</v>
      </c>
      <c r="AS607" t="e" cm="1">
        <f t="array" ref="AS607">_xll.FDS(A607,"FF_PTX_INC_FOR(ANN_R,"&amp;F607&amp;","&amp;G607&amp;")")</f>
        <v>#N/A</v>
      </c>
      <c r="AT607" cm="1">
        <f t="array" ref="AT607">_xll.FDS(A607,"FF_MKT_VAL_PUBLIC(ANN_R,"&amp;[1]sample_report!E607&amp;")")</f>
        <v>325032.53303545102</v>
      </c>
    </row>
    <row r="608" spans="1:46" hidden="1" x14ac:dyDescent="0.25">
      <c r="A608" t="s">
        <v>211</v>
      </c>
      <c r="B608" t="s">
        <v>212</v>
      </c>
      <c r="C608" t="s">
        <v>29</v>
      </c>
      <c r="D608" t="str" cm="1">
        <f t="array" ref="D608">_xll.FDS(A608,"FF_MAJOR_IND_NAME")</f>
        <v>ELECTRONICS</v>
      </c>
      <c r="E608">
        <v>2018</v>
      </c>
      <c r="F608" s="4">
        <f t="shared" si="63"/>
        <v>43101</v>
      </c>
      <c r="G608" s="4">
        <f t="shared" si="64"/>
        <v>43465</v>
      </c>
      <c r="I608" s="1" cm="1">
        <f t="array" ref="I608">_xll.FDS(A608,"FF_PTX_INC(ANN_R,"&amp;F608&amp;","&amp;G608&amp;",,,USD)")</f>
        <v>2483.40693320334</v>
      </c>
      <c r="J608" s="1" cm="1">
        <f t="array" ref="J608">_xll.FDS(A608,"FF_MKT_VAL(ANN_R,"&amp;F608&amp;","&amp;G608&amp;",,,USD)")</f>
        <v>30885.952463327201</v>
      </c>
      <c r="K608" s="1" cm="1">
        <f t="array" ref="K608">_xll.FDS(A608,"FF_SHLDRS_EQ(ANN_R,"&amp;F608&amp;","&amp;G608&amp;",,,USD)")</f>
        <v>7254.4320376673704</v>
      </c>
      <c r="L608" s="1" cm="1">
        <f t="array" ref="L608">_xll.FDS(A608,"FF_ASSETS(ANN_R,"&amp;F608&amp;","&amp;G608&amp;",,,USD)")</f>
        <v>11309.786194559199</v>
      </c>
      <c r="M608" s="1" cm="1">
        <f t="array" ref="M608">_xll.FDS(A608,"FF_TAX_CF(ANN_R,"&amp;F608&amp;","&amp;G608&amp;",,,USD)")</f>
        <v>449.06535511463898</v>
      </c>
      <c r="N608" s="1" cm="1">
        <f t="array" ref="N608">_xll.FDS(A608,"FF_INC_TAX(ANN_R,"&amp;F608&amp;","&amp;G608&amp;",,,USD)")</f>
        <v>639.18120767176197</v>
      </c>
      <c r="O608" s="1" cm="1">
        <f t="array" ref="O608">_xll.FDS(A608,"FF_NET_INC(ANN_R,"&amp;F608&amp;","&amp;G608&amp;")")</f>
        <v>204371</v>
      </c>
      <c r="P608" s="1" cm="1">
        <f t="array" ref="P608">_xll.FDS(A608,"FF_ROA(ANN_R,"&amp;F608&amp;","&amp;G608&amp;")")</f>
        <v>18.9211121156277</v>
      </c>
      <c r="Q608" cm="1">
        <f t="array" ref="Q608">_xll.FDS(A608,"FF_TAX_RATE(ANN_R,"&amp;F608&amp;","&amp;G608&amp;")")</f>
        <v>25.738077764294701</v>
      </c>
      <c r="R608" t="e" cm="1">
        <f t="array" ref="R608">_xll.FDS(A608,"FF_TAX_REFUND(ANN_R,"&amp;F608&amp;","&amp;G608&amp;",,,,,""D=1"")")</f>
        <v>#N/A</v>
      </c>
      <c r="S608">
        <f t="shared" si="65"/>
        <v>0.20594254542169196</v>
      </c>
      <c r="T608" s="1" cm="1">
        <f t="array" ref="T608">_xll.FDS($A608,"FF_TAX_CF(ANN_R,"&amp;AE608&amp;","&amp;AF608&amp;",,,USD)")</f>
        <v>17.380191193893602</v>
      </c>
      <c r="U608" s="1" cm="1">
        <f t="array" ref="U608">_xll.FDS($A608,"FF_TAX_CF(ANN_R,"&amp;AG608&amp;","&amp;AH608&amp;",,,USD)")</f>
        <v>220.64240630622999</v>
      </c>
      <c r="V608" s="1" cm="1">
        <f t="array" ref="V608">_xll.FDS(A608,"FF_TAX_CF(ANN_R,"&amp;AI608&amp;","&amp;AJ608&amp;",,,USD)")</f>
        <v>127.876846313477</v>
      </c>
      <c r="W608" s="1" cm="1">
        <f t="array" ref="W608">_xll.FDS(A608,"FF_TAX_CF(ANN_R,"&amp;AK608&amp;","&amp;AL608&amp;",,,USD)")</f>
        <v>301.25360495969699</v>
      </c>
      <c r="X608" s="1" cm="1">
        <f t="array" ref="X608">_xll.FDS(A608,"FF_TAX_CF(ANN_R,"&amp;F608&amp;","&amp;G608&amp;",,,USD)")</f>
        <v>449.06535511463898</v>
      </c>
      <c r="Y608" s="1" cm="1">
        <f t="array" ref="Y608">_xll.FDS($A608,"FF_PTX_INC(ANN_R,"&amp;AE608&amp;","&amp;AF608&amp;",,,USD)")</f>
        <v>-117.358717791736</v>
      </c>
      <c r="Z608" s="1" cm="1">
        <f t="array" ref="Z608">_xll.FDS($A608,"FF_PTX_INC(ANN_R,"&amp;AG608&amp;","&amp;AH608&amp;",,,USD)")</f>
        <v>790.36751567106705</v>
      </c>
      <c r="AA608" s="1" cm="1">
        <f t="array" ref="AA608">_xll.FDS(A608,"FF_PTX_INC(ANN_R,"&amp;AI608&amp;","&amp;AJ608&amp;",,,USD)")</f>
        <v>886.59392547607399</v>
      </c>
      <c r="AB608" s="1" cm="1">
        <f t="array" ref="AB608">_xll.FDS(A608,"FF_PTX_INC(ANN_R,"&amp;AK608&amp;","&amp;AL608&amp;",,,USD)")</f>
        <v>1377.03796692938</v>
      </c>
      <c r="AC608" s="1" cm="1">
        <f t="array" ref="AC608">_xll.FDS(A608,"FF_PTX_INC(ANN_R,"&amp;F608&amp;","&amp;G608&amp;",,,USD)")</f>
        <v>2483.40693320334</v>
      </c>
      <c r="AE608" s="6">
        <f t="shared" si="66"/>
        <v>41640</v>
      </c>
      <c r="AF608" s="6">
        <f t="shared" si="67"/>
        <v>42004</v>
      </c>
      <c r="AG608" s="6">
        <f t="shared" si="68"/>
        <v>42005</v>
      </c>
      <c r="AH608" s="6">
        <f t="shared" si="69"/>
        <v>42369</v>
      </c>
      <c r="AI608" s="6">
        <f>DATE(YEAR(F608)+AO608,MONTH(F608),DAY(F608))</f>
        <v>42370</v>
      </c>
      <c r="AJ608" s="6">
        <f>DATE(YEAR(G608)+AO608,MONTH(G608),DAY(G608))</f>
        <v>42735</v>
      </c>
      <c r="AK608" s="6">
        <f>DATE(YEAR(F608)+AP608,MONTH(F608),DAY(F608))</f>
        <v>42736</v>
      </c>
      <c r="AL608" s="6">
        <f>DATE(YEAR(G608)+AP608,MONTH(G608),DAY(G608))</f>
        <v>43100</v>
      </c>
      <c r="AM608" s="8">
        <v>-4</v>
      </c>
      <c r="AN608" s="8">
        <v>-3</v>
      </c>
      <c r="AO608">
        <v>-2</v>
      </c>
      <c r="AP608">
        <v>-1</v>
      </c>
      <c r="AQ608" cm="1">
        <f t="array" ref="AQ608">_xll.FDS(A608,"FF_DEBT_LT(ANN_R,"&amp;F608&amp;","&amp;G608&amp;")")</f>
        <v>2</v>
      </c>
      <c r="AR608" cm="1">
        <f t="array" ref="AR608">_xll.FDS(A608,"FF_RD_EXP(ANN_R,"&amp;F608&amp;","&amp;G608&amp;")")</f>
        <v>97103</v>
      </c>
      <c r="AS608" t="e" cm="1">
        <f t="array" ref="AS608">_xll.FDS(A608,"FF_PTX_INC_FOR(ANN_R,"&amp;F608&amp;","&amp;G608&amp;")")</f>
        <v>#N/A</v>
      </c>
      <c r="AT608" cm="1">
        <f t="array" ref="AT608">_xll.FDS(A608,"FF_MKT_VAL_PUBLIC(ANN_R,"&amp;[1]sample_report!E608&amp;")")</f>
        <v>2472925.3593773101</v>
      </c>
    </row>
    <row r="609" spans="1:46" hidden="1" x14ac:dyDescent="0.25">
      <c r="A609" t="s">
        <v>232</v>
      </c>
      <c r="B609" t="s">
        <v>233</v>
      </c>
      <c r="C609" t="s">
        <v>29</v>
      </c>
      <c r="D609" t="str" cm="1">
        <f t="array" ref="D609">_xll.FDS(A609,"FF_MAJOR_IND_NAME")</f>
        <v>ELECTRONICS</v>
      </c>
      <c r="E609">
        <v>2018</v>
      </c>
      <c r="F609" s="4">
        <f t="shared" si="63"/>
        <v>43101</v>
      </c>
      <c r="G609" s="4">
        <f t="shared" si="64"/>
        <v>43465</v>
      </c>
      <c r="I609" s="1" cm="1">
        <f t="array" ref="I609">_xll.FDS(A609,"FF_PTX_INC(ANN_R,"&amp;F609&amp;","&amp;G609&amp;",,,USD)")</f>
        <v>1063.3919569551899</v>
      </c>
      <c r="J609" s="1" cm="1">
        <f t="array" ref="J609">_xll.FDS(A609,"FF_MKT_VAL(ANN_R,"&amp;F609&amp;","&amp;G609&amp;",,,USD)")</f>
        <v>11517.252807360501</v>
      </c>
      <c r="K609" s="1" cm="1">
        <f t="array" ref="K609">_xll.FDS(A609,"FF_SHLDRS_EQ(ANN_R,"&amp;F609&amp;","&amp;G609&amp;",,,USD)")</f>
        <v>5061.0037065371898</v>
      </c>
      <c r="L609" s="1" cm="1">
        <f t="array" ref="L609">_xll.FDS(A609,"FF_ASSETS(ANN_R,"&amp;F609&amp;","&amp;G609&amp;",,,USD)")</f>
        <v>5924.4225981719801</v>
      </c>
      <c r="M609" s="1" cm="1">
        <f t="array" ref="M609">_xll.FDS(A609,"FF_TAX_CF(ANN_R,"&amp;F609&amp;","&amp;G609&amp;",,,USD)")</f>
        <v>167.299250610173</v>
      </c>
      <c r="N609" s="1" cm="1">
        <f t="array" ref="N609">_xll.FDS(A609,"FF_INC_TAX(ANN_R,"&amp;F609&amp;","&amp;G609&amp;",,,USD)")</f>
        <v>130.990867488086</v>
      </c>
      <c r="O609" s="1" cm="1">
        <f t="array" ref="O609">_xll.FDS(A609,"FF_NET_INC(ANN_R,"&amp;F609&amp;","&amp;G609&amp;")")</f>
        <v>107672</v>
      </c>
      <c r="P609" s="1" cm="1">
        <f t="array" ref="P609">_xll.FDS(A609,"FF_ROA(ANN_R,"&amp;F609&amp;","&amp;G609&amp;")")</f>
        <v>18.0471644587921</v>
      </c>
      <c r="Q609" cm="1">
        <f t="array" ref="Q609">_xll.FDS(A609,"FF_TAX_RATE(ANN_R,"&amp;F609&amp;","&amp;G609&amp;")")</f>
        <v>12.3182112325874</v>
      </c>
      <c r="R609" t="e" cm="1">
        <f t="array" ref="R609">_xll.FDS(A609,"FF_TAX_REFUND(ANN_R,"&amp;F609&amp;","&amp;G609&amp;",,,,,""D=1"")")</f>
        <v>#N/A</v>
      </c>
      <c r="S609">
        <f t="shared" si="65"/>
        <v>0.26389082373885314</v>
      </c>
      <c r="T609" s="1" cm="1">
        <f t="array" ref="T609">_xll.FDS($A609,"FF_TAX_CF(ANN_R,"&amp;AE609&amp;","&amp;AF609&amp;",,,USD)")</f>
        <v>205.375540354289</v>
      </c>
      <c r="U609" s="1" cm="1">
        <f t="array" ref="U609">_xll.FDS($A609,"FF_TAX_CF(ANN_R,"&amp;AG609&amp;","&amp;AH609&amp;",,,USD)")</f>
        <v>190.137808967382</v>
      </c>
      <c r="V609" s="1" cm="1">
        <f t="array" ref="V609">_xll.FDS(A609,"FF_TAX_CF(ANN_R,"&amp;AI609&amp;","&amp;AJ609&amp;",,,USD)")</f>
        <v>140.70637558959399</v>
      </c>
      <c r="W609" s="1" cm="1">
        <f t="array" ref="W609">_xll.FDS(A609,"FF_TAX_CF(ANN_R,"&amp;AK609&amp;","&amp;AL609&amp;",,,USD)")</f>
        <v>135.570337533951</v>
      </c>
      <c r="X609" s="1" cm="1">
        <f t="array" ref="X609">_xll.FDS(A609,"FF_TAX_CF(ANN_R,"&amp;F609&amp;","&amp;G609&amp;",,,USD)")</f>
        <v>167.299250610173</v>
      </c>
      <c r="Y609" s="1" cm="1">
        <f t="array" ref="Y609">_xll.FDS($A609,"FF_PTX_INC(ANN_R,"&amp;AE609&amp;","&amp;AF609&amp;",,,USD)")</f>
        <v>497.600399558432</v>
      </c>
      <c r="Z609" s="1" cm="1">
        <f t="array" ref="Z609">_xll.FDS($A609,"FF_PTX_INC(ANN_R,"&amp;AG609&amp;","&amp;AH609&amp;",,,USD)")</f>
        <v>561.73212722688902</v>
      </c>
      <c r="AA609" s="1" cm="1">
        <f t="array" ref="AA609">_xll.FDS(A609,"FF_PTX_INC(ANN_R,"&amp;AI609&amp;","&amp;AJ609&amp;",,,USD)")</f>
        <v>432.74872084334498</v>
      </c>
      <c r="AB609" s="1" cm="1">
        <f t="array" ref="AB609">_xll.FDS(A609,"FF_PTX_INC(ANN_R,"&amp;AK609&amp;","&amp;AL609&amp;",,,USD)")</f>
        <v>624.21035230159805</v>
      </c>
      <c r="AC609" s="1" cm="1">
        <f t="array" ref="AC609">_xll.FDS(A609,"FF_PTX_INC(ANN_R,"&amp;F609&amp;","&amp;G609&amp;",,,USD)")</f>
        <v>1063.3919569551899</v>
      </c>
      <c r="AE609" s="6">
        <f t="shared" si="66"/>
        <v>41640</v>
      </c>
      <c r="AF609" s="6">
        <f t="shared" si="67"/>
        <v>42004</v>
      </c>
      <c r="AG609" s="6">
        <f t="shared" si="68"/>
        <v>42005</v>
      </c>
      <c r="AH609" s="6">
        <f t="shared" si="69"/>
        <v>42369</v>
      </c>
      <c r="AI609" s="6">
        <f>DATE(YEAR(F609)+AO609,MONTH(F609),DAY(F609))</f>
        <v>42370</v>
      </c>
      <c r="AJ609" s="6">
        <f>DATE(YEAR(G609)+AO609,MONTH(G609),DAY(G609))</f>
        <v>42735</v>
      </c>
      <c r="AK609" s="6">
        <f>DATE(YEAR(F609)+AP609,MONTH(F609),DAY(F609))</f>
        <v>42736</v>
      </c>
      <c r="AL609" s="6">
        <f>DATE(YEAR(G609)+AP609,MONTH(G609),DAY(G609))</f>
        <v>43100</v>
      </c>
      <c r="AM609" s="8">
        <v>-4</v>
      </c>
      <c r="AN609" s="8">
        <v>-3</v>
      </c>
      <c r="AO609">
        <v>-2</v>
      </c>
      <c r="AP609">
        <v>-1</v>
      </c>
      <c r="AQ609" cm="1">
        <f t="array" ref="AQ609">_xll.FDS(A609,"FF_DEBT_LT(ANN_R,"&amp;F609&amp;","&amp;G609&amp;")")</f>
        <v>68</v>
      </c>
      <c r="AR609" cm="1">
        <f t="array" ref="AR609">_xll.FDS(A609,"FF_RD_EXP(ANN_R,"&amp;F609&amp;","&amp;G609&amp;")")</f>
        <v>10462</v>
      </c>
      <c r="AS609" t="e" cm="1">
        <f t="array" ref="AS609">_xll.FDS(A609,"FF_PTX_INC_FOR(ANN_R,"&amp;F609&amp;","&amp;G609&amp;")")</f>
        <v>#N/A</v>
      </c>
      <c r="AT609" cm="1">
        <f t="array" ref="AT609">_xll.FDS(A609,"FF_MKT_VAL_PUBLIC(ANN_R,"&amp;[1]sample_report!E609&amp;")")</f>
        <v>645099.64101835794</v>
      </c>
    </row>
    <row r="610" spans="1:46" hidden="1" x14ac:dyDescent="0.25">
      <c r="A610" t="s">
        <v>252</v>
      </c>
      <c r="B610" t="s">
        <v>253</v>
      </c>
      <c r="C610" t="s">
        <v>29</v>
      </c>
      <c r="D610" t="str" cm="1">
        <f t="array" ref="D610">_xll.FDS(A610,"FF_MAJOR_IND_NAME")</f>
        <v>ELECTRONICS</v>
      </c>
      <c r="E610">
        <v>2018</v>
      </c>
      <c r="F610" s="4">
        <f t="shared" si="63"/>
        <v>43101</v>
      </c>
      <c r="G610" s="4">
        <f t="shared" si="64"/>
        <v>43465</v>
      </c>
      <c r="I610" s="1" cm="1">
        <f t="array" ref="I610">_xll.FDS(A610,"FF_PTX_INC(ANN_R,"&amp;F610&amp;","&amp;G610&amp;",,,USD)")</f>
        <v>1784.73952098936</v>
      </c>
      <c r="J610" s="1" cm="1">
        <f t="array" ref="J610">_xll.FDS(A610,"FF_MKT_VAL(ANN_R,"&amp;F610&amp;","&amp;G610&amp;",,,USD)")</f>
        <v>17172.760951334301</v>
      </c>
      <c r="K610" s="1" cm="1">
        <f t="array" ref="K610">_xll.FDS(A610,"FF_SHLDRS_EQ(ANN_R,"&amp;F610&amp;","&amp;G610&amp;",,,USD)")</f>
        <v>19549.916203444802</v>
      </c>
      <c r="L610" s="1" cm="1">
        <f t="array" ref="L610">_xll.FDS(A610,"FF_ASSETS(ANN_R,"&amp;F610&amp;","&amp;G610&amp;",,,USD)")</f>
        <v>32843.811078872503</v>
      </c>
      <c r="M610" s="1" cm="1">
        <f t="array" ref="M610">_xll.FDS(A610,"FF_TAX_CF(ANN_R,"&amp;F610&amp;","&amp;G610&amp;",,,USD)")</f>
        <v>559.87228336930298</v>
      </c>
      <c r="N610" s="1" cm="1">
        <f t="array" ref="N610">_xll.FDS(A610,"FF_INC_TAX(ANN_R,"&amp;F610&amp;","&amp;G610&amp;",,,USD)")</f>
        <v>491.14690493792301</v>
      </c>
      <c r="O610" s="1" cm="1">
        <f t="array" ref="O610">_xll.FDS(A610,"FF_NET_INC(ANN_R,"&amp;F610&amp;","&amp;G610&amp;")")</f>
        <v>140694</v>
      </c>
      <c r="P610" s="1" cm="1">
        <f t="array" ref="P610">_xll.FDS(A610,"FF_ROA(ANN_R,"&amp;F610&amp;","&amp;G610&amp;")")</f>
        <v>4.0048795005044697</v>
      </c>
      <c r="Q610" cm="1">
        <f t="array" ref="Q610">_xll.FDS(A610,"FF_TAX_RATE(ANN_R,"&amp;F610&amp;","&amp;G610&amp;")")</f>
        <v>27.519248560465499</v>
      </c>
      <c r="R610" t="e" cm="1">
        <f t="array" ref="R610">_xll.FDS(A610,"FF_TAX_REFUND(ANN_R,"&amp;F610&amp;","&amp;G610&amp;",,,,,""D=1"")")</f>
        <v>#N/A</v>
      </c>
      <c r="S610">
        <f t="shared" si="65"/>
        <v>0.22381041081667805</v>
      </c>
      <c r="T610" s="1" cm="1">
        <f t="array" ref="T610">_xll.FDS($A610,"FF_TAX_CF(ANN_R,"&amp;AE610&amp;","&amp;AF610&amp;",,,USD)")</f>
        <v>342.15317230299098</v>
      </c>
      <c r="U610" s="1" cm="1">
        <f t="array" ref="U610">_xll.FDS($A610,"FF_TAX_CF(ANN_R,"&amp;AG610&amp;","&amp;AH610&amp;",,,USD)")</f>
        <v>365.58605231530998</v>
      </c>
      <c r="V610" s="1" cm="1">
        <f t="array" ref="V610">_xll.FDS(A610,"FF_TAX_CF(ANN_R,"&amp;AI610&amp;","&amp;AJ610&amp;",,,USD)")</f>
        <v>374.986610412598</v>
      </c>
      <c r="W610" s="1" cm="1">
        <f t="array" ref="W610">_xll.FDS(A610,"FF_TAX_CF(ANN_R,"&amp;AK610&amp;","&amp;AL610&amp;",,,USD)")</f>
        <v>274.64850300736703</v>
      </c>
      <c r="X610" s="1" cm="1">
        <f t="array" ref="X610">_xll.FDS(A610,"FF_TAX_CF(ANN_R,"&amp;F610&amp;","&amp;G610&amp;",,,USD)")</f>
        <v>559.87228336930298</v>
      </c>
      <c r="Y610" s="1" cm="1">
        <f t="array" ref="Y610">_xll.FDS($A610,"FF_PTX_INC(ANN_R,"&amp;AE610&amp;","&amp;AF610&amp;",,,USD)")</f>
        <v>1568.8492630012299</v>
      </c>
      <c r="Z610" s="1" cm="1">
        <f t="array" ref="Z610">_xll.FDS($A610,"FF_PTX_INC(ANN_R,"&amp;AG610&amp;","&amp;AH610&amp;",,,USD)")</f>
        <v>1794.1771346908099</v>
      </c>
      <c r="AA610" s="1" cm="1">
        <f t="array" ref="AA610">_xll.FDS(A610,"FF_PTX_INC(ANN_R,"&amp;AI610&amp;","&amp;AJ610&amp;",,,USD)")</f>
        <v>1619.9371604919399</v>
      </c>
      <c r="AB610" s="1" cm="1">
        <f t="array" ref="AB610">_xll.FDS(A610,"FF_PTX_INC(ANN_R,"&amp;AK610&amp;","&amp;AL610&amp;",,,USD)")</f>
        <v>1798.68404469453</v>
      </c>
      <c r="AC610" s="1" cm="1">
        <f t="array" ref="AC610">_xll.FDS(A610,"FF_PTX_INC(ANN_R,"&amp;F610&amp;","&amp;G610&amp;",,,USD)")</f>
        <v>1784.73952098936</v>
      </c>
      <c r="AE610" s="6">
        <f t="shared" si="66"/>
        <v>41640</v>
      </c>
      <c r="AF610" s="6">
        <f t="shared" si="67"/>
        <v>42004</v>
      </c>
      <c r="AG610" s="6">
        <f t="shared" si="68"/>
        <v>42005</v>
      </c>
      <c r="AH610" s="6">
        <f t="shared" si="69"/>
        <v>42369</v>
      </c>
      <c r="AI610" s="6">
        <f>DATE(YEAR(F610)+AO610,MONTH(F610),DAY(F610))</f>
        <v>42370</v>
      </c>
      <c r="AJ610" s="6">
        <f>DATE(YEAR(G610)+AO610,MONTH(G610),DAY(G610))</f>
        <v>42735</v>
      </c>
      <c r="AK610" s="6">
        <f>DATE(YEAR(F610)+AP610,MONTH(F610),DAY(F610))</f>
        <v>42736</v>
      </c>
      <c r="AL610" s="6">
        <f>DATE(YEAR(G610)+AP610,MONTH(G610),DAY(G610))</f>
        <v>43100</v>
      </c>
      <c r="AM610" s="8">
        <v>-4</v>
      </c>
      <c r="AN610" s="8">
        <v>-3</v>
      </c>
      <c r="AO610">
        <v>-2</v>
      </c>
      <c r="AP610">
        <v>-1</v>
      </c>
      <c r="AQ610" cm="1">
        <f t="array" ref="AQ610">_xll.FDS(A610,"FF_DEBT_LT(ANN_R,"&amp;F610&amp;","&amp;G610&amp;")")</f>
        <v>412502</v>
      </c>
      <c r="AR610" cm="1">
        <f t="array" ref="AR610">_xll.FDS(A610,"FF_RD_EXP(ANN_R,"&amp;F610&amp;","&amp;G610&amp;")")</f>
        <v>167940</v>
      </c>
      <c r="AS610" t="e" cm="1">
        <f t="array" ref="AS610">_xll.FDS(A610,"FF_PTX_INC_FOR(ANN_R,"&amp;F610&amp;","&amp;G610&amp;")")</f>
        <v>#N/A</v>
      </c>
      <c r="AT610" cm="1">
        <f t="array" ref="AT610">_xll.FDS(A610,"FF_MKT_VAL_PUBLIC(ANN_R,"&amp;[1]sample_report!E610&amp;")")</f>
        <v>1353418.35653538</v>
      </c>
    </row>
    <row r="611" spans="1:46" x14ac:dyDescent="0.25">
      <c r="A611" t="s">
        <v>285</v>
      </c>
      <c r="B611" t="s">
        <v>286</v>
      </c>
      <c r="C611" t="s">
        <v>29</v>
      </c>
      <c r="D611" t="str" cm="1">
        <f t="array" ref="D611">_xll.FDS(A611,"FF_MAJOR_IND_NAME")</f>
        <v>ELECTRONICS</v>
      </c>
      <c r="E611">
        <v>2018</v>
      </c>
      <c r="F611" s="4">
        <f t="shared" si="63"/>
        <v>43101</v>
      </c>
      <c r="G611" s="4">
        <f t="shared" si="64"/>
        <v>43465</v>
      </c>
      <c r="I611" s="1" cm="1">
        <f t="array" ref="I611">_xll.FDS(A611,"FF_PTX_INC(ANN_R,"&amp;F611&amp;","&amp;G611&amp;",,,USD)")</f>
        <v>2696.5034262836002</v>
      </c>
      <c r="J611" s="1" cm="1">
        <f t="array" ref="J611">_xll.FDS(A611,"FF_MKT_VAL(ANN_R,"&amp;F611&amp;","&amp;G611&amp;",,,USD)")</f>
        <v>73534.1327721829</v>
      </c>
      <c r="K611" s="1" cm="1">
        <f t="array" ref="K611">_xll.FDS(A611,"FF_SHLDRS_EQ(ANN_R,"&amp;F611&amp;","&amp;G611&amp;",,,USD)")</f>
        <v>12985.958876234499</v>
      </c>
      <c r="L611" s="1" cm="1">
        <f t="array" ref="L611">_xll.FDS(A611,"FF_ASSETS(ANN_R,"&amp;F611&amp;","&amp;G611&amp;",,,USD)")</f>
        <v>13974.8162262347</v>
      </c>
      <c r="M611" s="1" cm="1">
        <f t="array" ref="M611">_xll.FDS(A611,"FF_TAX_CF(ANN_R,"&amp;F611&amp;","&amp;G611&amp;",,,USD)")</f>
        <v>560.04371335357405</v>
      </c>
      <c r="N611" s="1" cm="1">
        <f t="array" ref="N611">_xll.FDS(A611,"FF_INC_TAX(ANN_R,"&amp;F611&amp;","&amp;G611&amp;",,,USD)")</f>
        <v>796.37348061800003</v>
      </c>
      <c r="O611" s="1" cm="1">
        <f t="array" ref="O611">_xll.FDS(A611,"FF_NET_INC(ANN_R,"&amp;F611&amp;","&amp;G611&amp;")")</f>
        <v>210595</v>
      </c>
      <c r="P611" s="1" cm="1">
        <f t="array" ref="P611">_xll.FDS(A611,"FF_ROA(ANN_R,"&amp;F611&amp;","&amp;G611&amp;")")</f>
        <v>15.389798279970201</v>
      </c>
      <c r="Q611" cm="1">
        <f t="array" ref="Q611">_xll.FDS(A611,"FF_TAX_RATE(ANN_R,"&amp;F611&amp;","&amp;G611&amp;")")</f>
        <v>29.533560864618899</v>
      </c>
      <c r="R611" t="e" cm="1">
        <f t="array" ref="R611">_xll.FDS(A611,"FF_TAX_REFUND(ANN_R,"&amp;F611&amp;","&amp;G611&amp;",,,,,""D=1"")")</f>
        <v>#N/A</v>
      </c>
      <c r="S611" t="e">
        <f t="shared" si="65"/>
        <v>#N/A</v>
      </c>
      <c r="T611" s="1" cm="1">
        <f t="array" ref="T611">_xll.FDS($A611,"FF_TAX_CF(ANN_R,"&amp;AE611&amp;","&amp;AF611&amp;",,,USD)")</f>
        <v>357.17740420810901</v>
      </c>
      <c r="U611" s="1" cm="1">
        <f t="array" ref="U611">_xll.FDS($A611,"FF_TAX_CF(ANN_R,"&amp;AG611&amp;","&amp;AH611&amp;",,,USD)")</f>
        <v>531.08378691878204</v>
      </c>
      <c r="V611" s="1" cm="1">
        <f t="array" ref="V611">_xll.FDS(A611,"FF_TAX_CF(ANN_R,"&amp;AI611&amp;","&amp;AJ611&amp;",,,USD)")</f>
        <v>676.27498626708996</v>
      </c>
      <c r="W611" s="1" t="e" cm="1">
        <f t="array" ref="W611">_xll.FDS(A611,"FF_TAX_CF(ANN_R,"&amp;AK611&amp;","&amp;AL611&amp;",,,USD)")</f>
        <v>#N/A</v>
      </c>
      <c r="X611" s="1" cm="1">
        <f t="array" ref="X611">_xll.FDS(A611,"FF_TAX_CF(ANN_R,"&amp;F611&amp;","&amp;G611&amp;",,,USD)")</f>
        <v>560.04371335357405</v>
      </c>
      <c r="Y611" s="1" cm="1">
        <f t="array" ref="Y611">_xll.FDS($A611,"FF_PTX_INC(ANN_R,"&amp;AE611&amp;","&amp;AF611&amp;",,,USD)")</f>
        <v>1358.18058134429</v>
      </c>
      <c r="Z611" s="1" cm="1">
        <f t="array" ref="Z611">_xll.FDS($A611,"FF_PTX_INC(ANN_R,"&amp;AG611&amp;","&amp;AH611&amp;",,,USD)")</f>
        <v>1696.2766817091001</v>
      </c>
      <c r="AA611" s="1" cm="1">
        <f t="array" ref="AA611">_xll.FDS(A611,"FF_PTX_INC(ANN_R,"&amp;AI611&amp;","&amp;AJ611&amp;",,,USD)")</f>
        <v>1711.4645385742199</v>
      </c>
      <c r="AB611" s="1" cm="1">
        <f t="array" ref="AB611">_xll.FDS(A611,"FF_PTX_INC(ANN_R,"&amp;AK611&amp;","&amp;AL611&amp;",,,USD)")</f>
        <v>2044.3633686583501</v>
      </c>
      <c r="AC611" s="1" cm="1">
        <f t="array" ref="AC611">_xll.FDS(A611,"FF_PTX_INC(ANN_R,"&amp;F611&amp;","&amp;G611&amp;",,,USD)")</f>
        <v>2696.5034262836002</v>
      </c>
      <c r="AE611" s="6">
        <f t="shared" si="66"/>
        <v>41640</v>
      </c>
      <c r="AF611" s="6">
        <f t="shared" si="67"/>
        <v>42004</v>
      </c>
      <c r="AG611" s="6">
        <f t="shared" si="68"/>
        <v>42005</v>
      </c>
      <c r="AH611" s="6">
        <f t="shared" si="69"/>
        <v>42369</v>
      </c>
      <c r="AI611" s="6">
        <f>DATE(YEAR(F611)+AO611,MONTH(F611),DAY(F611))</f>
        <v>42370</v>
      </c>
      <c r="AJ611" s="6">
        <f>DATE(YEAR(G611)+AO611,MONTH(G611),DAY(G611))</f>
        <v>42735</v>
      </c>
      <c r="AK611" s="6">
        <f>DATE(YEAR(F611)+AP611,MONTH(F611),DAY(F611))</f>
        <v>42736</v>
      </c>
      <c r="AL611" s="6">
        <f>DATE(YEAR(G611)+AP611,MONTH(G611),DAY(G611))</f>
        <v>43100</v>
      </c>
      <c r="AM611" s="8">
        <v>-4</v>
      </c>
      <c r="AN611" s="8">
        <v>-3</v>
      </c>
      <c r="AO611">
        <v>-2</v>
      </c>
      <c r="AP611">
        <v>-1</v>
      </c>
      <c r="AQ611" cm="1">
        <f t="array" ref="AQ611">_xll.FDS(A611,"FF_DEBT_LT(ANN_R,"&amp;F611&amp;","&amp;G611&amp;")")</f>
        <v>0</v>
      </c>
      <c r="AR611" cm="1">
        <f t="array" ref="AR611">_xll.FDS(A611,"FF_RD_EXP(ANN_R,"&amp;F611&amp;","&amp;G611&amp;")")</f>
        <v>13208</v>
      </c>
      <c r="AS611" t="e" cm="1">
        <f t="array" ref="AS611">_xll.FDS(A611,"FF_PTX_INC_FOR(ANN_R,"&amp;F611&amp;","&amp;G611&amp;")")</f>
        <v>#N/A</v>
      </c>
      <c r="AT611" cm="1">
        <f t="array" ref="AT611">_xll.FDS(A611,"FF_MKT_VAL_PUBLIC(ANN_R,"&amp;[1]sample_report!E611&amp;")")</f>
        <v>5854396.3834452601</v>
      </c>
    </row>
    <row r="612" spans="1:46" hidden="1" x14ac:dyDescent="0.25">
      <c r="A612" t="s">
        <v>294</v>
      </c>
      <c r="B612" t="s">
        <v>295</v>
      </c>
      <c r="C612" t="s">
        <v>105</v>
      </c>
      <c r="D612" t="str" cm="1">
        <f t="array" ref="D612">_xll.FDS(A612,"FF_MAJOR_IND_NAME")</f>
        <v>ELECTRONICS</v>
      </c>
      <c r="E612">
        <v>2018</v>
      </c>
      <c r="F612" s="4">
        <f t="shared" si="63"/>
        <v>43101</v>
      </c>
      <c r="G612" s="4">
        <f t="shared" si="64"/>
        <v>43465</v>
      </c>
      <c r="I612" s="1" cm="1">
        <f t="array" ref="I612">_xll.FDS(A612,"FF_PTX_INC(ANN_R,"&amp;F612&amp;","&amp;G612&amp;",,,USD)")</f>
        <v>1087.4351861953401</v>
      </c>
      <c r="J612" s="1" cm="1">
        <f t="array" ref="J612">_xll.FDS(A612,"FF_MKT_VAL(ANN_R,"&amp;F612&amp;","&amp;G612&amp;",,,USD)")</f>
        <v>15983.452781087301</v>
      </c>
      <c r="K612" s="1" cm="1">
        <f t="array" ref="K612">_xll.FDS(A612,"FF_SHLDRS_EQ(ANN_R,"&amp;F612&amp;","&amp;G612&amp;",,,USD)")</f>
        <v>4696.4329614916296</v>
      </c>
      <c r="L612" s="1" cm="1">
        <f t="array" ref="L612">_xll.FDS(A612,"FF_ASSETS(ANN_R,"&amp;F612&amp;","&amp;G612&amp;",,,USD)")</f>
        <v>8855.7005790124604</v>
      </c>
      <c r="M612" s="1" cm="1">
        <f t="array" ref="M612">_xll.FDS(A612,"FF_TAX_CF(ANN_R,"&amp;F612&amp;","&amp;G612&amp;",,,USD)")</f>
        <v>33.697470954500197</v>
      </c>
      <c r="N612" s="1" cm="1">
        <f t="array" ref="N612">_xll.FDS(A612,"FF_INC_TAX(ANN_R,"&amp;F612&amp;","&amp;G612&amp;",,,USD)")</f>
        <v>444.11484126179101</v>
      </c>
      <c r="O612" s="1" cm="1">
        <f t="array" ref="O612">_xll.FDS(A612,"FF_NET_INC(ANN_R,"&amp;F612&amp;","&amp;G612&amp;")")</f>
        <v>643826.90642999997</v>
      </c>
      <c r="P612" s="1" cm="1">
        <f t="array" ref="P612">_xll.FDS(A612,"FF_ROA(ANN_R,"&amp;F612&amp;","&amp;G612&amp;")")</f>
        <v>7.1934189061127398</v>
      </c>
      <c r="Q612" cm="1">
        <f t="array" ref="Q612">_xll.FDS(A612,"FF_TAX_RATE(ANN_R,"&amp;F612&amp;","&amp;G612&amp;")")</f>
        <v>40.840580376623201</v>
      </c>
      <c r="R612" t="e" cm="1">
        <f t="array" ref="R612">_xll.FDS(A612,"FF_TAX_REFUND(ANN_R,"&amp;F612&amp;","&amp;G612&amp;",,,,,""D=1"")")</f>
        <v>#N/A</v>
      </c>
      <c r="S612">
        <f t="shared" si="65"/>
        <v>0.25673404830321228</v>
      </c>
      <c r="T612" s="1" cm="1">
        <f t="array" ref="T612">_xll.FDS($A612,"FF_TAX_CF(ANN_R,"&amp;AE612&amp;","&amp;AF612&amp;",,,USD)")</f>
        <v>222.724671714864</v>
      </c>
      <c r="U612" s="1" cm="1">
        <f t="array" ref="U612">_xll.FDS($A612,"FF_TAX_CF(ANN_R,"&amp;AG612&amp;","&amp;AH612&amp;",,,USD)")</f>
        <v>236.374423340275</v>
      </c>
      <c r="V612" s="1" cm="1">
        <f t="array" ref="V612">_xll.FDS(A612,"FF_TAX_CF(ANN_R,"&amp;AI612&amp;","&amp;AJ612&amp;",,,USD)")</f>
        <v>292.02911086157798</v>
      </c>
      <c r="W612" s="1" cm="1">
        <f t="array" ref="W612">_xll.FDS(A612,"FF_TAX_CF(ANN_R,"&amp;AK612&amp;","&amp;AL612&amp;",,,USD)")</f>
        <v>366.97708295667201</v>
      </c>
      <c r="X612" s="1" cm="1">
        <f t="array" ref="X612">_xll.FDS(A612,"FF_TAX_CF(ANN_R,"&amp;F612&amp;","&amp;G612&amp;",,,USD)")</f>
        <v>33.697470954500197</v>
      </c>
      <c r="Y612" s="1" cm="1">
        <f t="array" ref="Y612">_xll.FDS($A612,"FF_PTX_INC(ANN_R,"&amp;AE612&amp;","&amp;AF612&amp;",,,USD)")</f>
        <v>625.88550644195902</v>
      </c>
      <c r="Z612" s="1" cm="1">
        <f t="array" ref="Z612">_xll.FDS($A612,"FF_PTX_INC(ANN_R,"&amp;AG612&amp;","&amp;AH612&amp;",,,USD)")</f>
        <v>727.35400983277896</v>
      </c>
      <c r="AA612" s="1" cm="1">
        <f t="array" ref="AA612">_xll.FDS(A612,"FF_PTX_INC(ANN_R,"&amp;AI612&amp;","&amp;AJ612&amp;",,,USD)")</f>
        <v>975.505117493076</v>
      </c>
      <c r="AB612" s="1" cm="1">
        <f t="array" ref="AB612">_xll.FDS(A612,"FF_PTX_INC(ANN_R,"&amp;AK612&amp;","&amp;AL612&amp;",,,USD)")</f>
        <v>1070.18561321682</v>
      </c>
      <c r="AC612" s="1" cm="1">
        <f t="array" ref="AC612">_xll.FDS(A612,"FF_PTX_INC(ANN_R,"&amp;F612&amp;","&amp;G612&amp;",,,USD)")</f>
        <v>1087.4351861953401</v>
      </c>
      <c r="AE612" s="6">
        <f t="shared" si="66"/>
        <v>41640</v>
      </c>
      <c r="AF612" s="6">
        <f t="shared" si="67"/>
        <v>42004</v>
      </c>
      <c r="AG612" s="6">
        <f t="shared" si="68"/>
        <v>42005</v>
      </c>
      <c r="AH612" s="6">
        <f t="shared" si="69"/>
        <v>42369</v>
      </c>
      <c r="AI612" s="6">
        <f>DATE(YEAR(F612)+AO612,MONTH(F612),DAY(F612))</f>
        <v>42370</v>
      </c>
      <c r="AJ612" s="6">
        <f>DATE(YEAR(G612)+AO612,MONTH(G612),DAY(G612))</f>
        <v>42735</v>
      </c>
      <c r="AK612" s="6">
        <f>DATE(YEAR(F612)+AP612,MONTH(F612),DAY(F612))</f>
        <v>42736</v>
      </c>
      <c r="AL612" s="6">
        <f>DATE(YEAR(G612)+AP612,MONTH(G612),DAY(G612))</f>
        <v>43100</v>
      </c>
      <c r="AM612" s="8">
        <v>-4</v>
      </c>
      <c r="AN612" s="8">
        <v>-3</v>
      </c>
      <c r="AO612">
        <v>-2</v>
      </c>
      <c r="AP612">
        <v>-1</v>
      </c>
      <c r="AQ612" cm="1">
        <f t="array" ref="AQ612">_xll.FDS(A612,"FF_DEBT_LT(ANN_R,"&amp;F612&amp;","&amp;G612&amp;")")</f>
        <v>811623.53743100003</v>
      </c>
      <c r="AR612" cm="1">
        <f t="array" ref="AR612">_xll.FDS(A612,"FF_RD_EXP(ANN_R,"&amp;F612&amp;","&amp;G612&amp;")")</f>
        <v>1403927</v>
      </c>
      <c r="AS612" t="e" cm="1">
        <f t="array" ref="AS612">_xll.FDS(A612,"FF_PTX_INC_FOR(ANN_R,"&amp;F612&amp;","&amp;G612&amp;")")</f>
        <v>#N/A</v>
      </c>
      <c r="AT612" cm="1">
        <f t="array" ref="AT612">_xll.FDS(A612,"FF_MKT_VAL_PUBLIC(ANN_R,"&amp;[1]sample_report!E612&amp;")")</f>
        <v>15155066.7011576</v>
      </c>
    </row>
    <row r="613" spans="1:46" hidden="1" x14ac:dyDescent="0.25">
      <c r="A613" t="s">
        <v>337</v>
      </c>
      <c r="B613" t="s">
        <v>338</v>
      </c>
      <c r="C613" t="s">
        <v>29</v>
      </c>
      <c r="D613" t="str" cm="1">
        <f t="array" ref="D613">_xll.FDS(A613,"FF_MAJOR_IND_NAME")</f>
        <v>ELECTRONICS</v>
      </c>
      <c r="E613">
        <v>2018</v>
      </c>
      <c r="F613" s="4">
        <f t="shared" si="63"/>
        <v>43101</v>
      </c>
      <c r="G613" s="4">
        <f t="shared" si="64"/>
        <v>43465</v>
      </c>
      <c r="I613" s="1" cm="1">
        <f t="array" ref="I613">_xll.FDS(A613,"FF_PTX_INC(ANN_R,"&amp;F613&amp;","&amp;G613&amp;",,,USD)")</f>
        <v>654.11366156488702</v>
      </c>
      <c r="J613" s="1" cm="1">
        <f t="array" ref="J613">_xll.FDS(A613,"FF_MKT_VAL(ANN_R,"&amp;F613&amp;","&amp;G613&amp;",,,USD)")</f>
        <v>7222.0159275381102</v>
      </c>
      <c r="K613" s="1" cm="1">
        <f t="array" ref="K613">_xll.FDS(A613,"FF_SHLDRS_EQ(ANN_R,"&amp;F613&amp;","&amp;G613&amp;",,,USD)")</f>
        <v>3634.7618565494199</v>
      </c>
      <c r="L613" s="1" cm="1">
        <f t="array" ref="L613">_xll.FDS(A613,"FF_ASSETS(ANN_R,"&amp;F613&amp;","&amp;G613&amp;",,,USD)")</f>
        <v>5082.1804697532198</v>
      </c>
      <c r="M613" s="1" cm="1">
        <f t="array" ref="M613">_xll.FDS(A613,"FF_TAX_CF(ANN_R,"&amp;F613&amp;","&amp;G613&amp;",,,USD)")</f>
        <v>177.82702947408001</v>
      </c>
      <c r="N613" s="1" cm="1">
        <f t="array" ref="N613">_xll.FDS(A613,"FF_INC_TAX(ANN_R,"&amp;F613&amp;","&amp;G613&amp;",,,USD)")</f>
        <v>167.90213564783301</v>
      </c>
      <c r="O613" s="1" cm="1">
        <f t="array" ref="O613">_xll.FDS(A613,"FF_NET_INC(ANN_R,"&amp;F613&amp;","&amp;G613&amp;")")</f>
        <v>54108</v>
      </c>
      <c r="P613" s="1" cm="1">
        <f t="array" ref="P613">_xll.FDS(A613,"FF_ROA(ANN_R,"&amp;F613&amp;","&amp;G613&amp;")")</f>
        <v>10.5215056167977</v>
      </c>
      <c r="Q613" cm="1">
        <f t="array" ref="Q613">_xll.FDS(A613,"FF_TAX_RATE(ANN_R,"&amp;F613&amp;","&amp;G613&amp;")")</f>
        <v>25.668648357863098</v>
      </c>
      <c r="R613" t="e" cm="1">
        <f t="array" ref="R613">_xll.FDS(A613,"FF_TAX_REFUND(ANN_R,"&amp;F613&amp;","&amp;G613&amp;",,,,,""D=1"")")</f>
        <v>#N/A</v>
      </c>
      <c r="S613">
        <f t="shared" si="65"/>
        <v>0.3090731528149912</v>
      </c>
      <c r="T613" s="1" cm="1">
        <f t="array" ref="T613">_xll.FDS($A613,"FF_TAX_CF(ANN_R,"&amp;AE613&amp;","&amp;AF613&amp;",,,USD)")</f>
        <v>181.87806051783301</v>
      </c>
      <c r="U613" s="1" cm="1">
        <f t="array" ref="U613">_xll.FDS($A613,"FF_TAX_CF(ANN_R,"&amp;AG613&amp;","&amp;AH613&amp;",,,USD)")</f>
        <v>177.795597176999</v>
      </c>
      <c r="V613" s="1" cm="1">
        <f t="array" ref="V613">_xll.FDS(A613,"FF_TAX_CF(ANN_R,"&amp;AI613&amp;","&amp;AJ613&amp;",,,USD)")</f>
        <v>157.40610504150399</v>
      </c>
      <c r="W613" s="1" cm="1">
        <f t="array" ref="W613">_xll.FDS(A613,"FF_TAX_CF(ANN_R,"&amp;AK613&amp;","&amp;AL613&amp;",,,USD)")</f>
        <v>96.613181751221404</v>
      </c>
      <c r="X613" s="1" cm="1">
        <f t="array" ref="X613">_xll.FDS(A613,"FF_TAX_CF(ANN_R,"&amp;F613&amp;","&amp;G613&amp;",,,USD)")</f>
        <v>177.82702947408001</v>
      </c>
      <c r="Y613" s="1" cm="1">
        <f t="array" ref="Y613">_xll.FDS($A613,"FF_PTX_INC(ANN_R,"&amp;AE613&amp;","&amp;AF613&amp;",,,USD)")</f>
        <v>426.85789503715898</v>
      </c>
      <c r="Z613" s="1" cm="1">
        <f t="array" ref="Z613">_xll.FDS($A613,"FF_PTX_INC(ANN_R,"&amp;AG613&amp;","&amp;AH613&amp;",,,USD)")</f>
        <v>514.16170955076802</v>
      </c>
      <c r="AA613" s="1" cm="1">
        <f t="array" ref="AA613">_xll.FDS(A613,"FF_PTX_INC(ANN_R,"&amp;AI613&amp;","&amp;AJ613&amp;",,,USD)")</f>
        <v>403.79137802124001</v>
      </c>
      <c r="AB613" s="1" cm="1">
        <f t="array" ref="AB613">_xll.FDS(A613,"FF_PTX_INC(ANN_R,"&amp;AK613&amp;","&amp;AL613&amp;",,,USD)")</f>
        <v>562.02238973230101</v>
      </c>
      <c r="AC613" s="1" cm="1">
        <f t="array" ref="AC613">_xll.FDS(A613,"FF_PTX_INC(ANN_R,"&amp;F613&amp;","&amp;G613&amp;",,,USD)")</f>
        <v>654.11366156488702</v>
      </c>
      <c r="AE613" s="6">
        <f t="shared" si="66"/>
        <v>41640</v>
      </c>
      <c r="AF613" s="6">
        <f t="shared" si="67"/>
        <v>42004</v>
      </c>
      <c r="AG613" s="6">
        <f t="shared" si="68"/>
        <v>42005</v>
      </c>
      <c r="AH613" s="6">
        <f t="shared" si="69"/>
        <v>42369</v>
      </c>
      <c r="AI613" s="6">
        <f>DATE(YEAR(F613)+AO613,MONTH(F613),DAY(F613))</f>
        <v>42370</v>
      </c>
      <c r="AJ613" s="6">
        <f>DATE(YEAR(G613)+AO613,MONTH(G613),DAY(G613))</f>
        <v>42735</v>
      </c>
      <c r="AK613" s="6">
        <f>DATE(YEAR(F613)+AP613,MONTH(F613),DAY(F613))</f>
        <v>42736</v>
      </c>
      <c r="AL613" s="6">
        <f>DATE(YEAR(G613)+AP613,MONTH(G613),DAY(G613))</f>
        <v>43100</v>
      </c>
      <c r="AM613" s="8">
        <v>-4</v>
      </c>
      <c r="AN613" s="8">
        <v>-3</v>
      </c>
      <c r="AO613">
        <v>-2</v>
      </c>
      <c r="AP613">
        <v>-1</v>
      </c>
      <c r="AQ613" cm="1">
        <f t="array" ref="AQ613">_xll.FDS(A613,"FF_DEBT_LT(ANN_R,"&amp;F613&amp;","&amp;G613&amp;")")</f>
        <v>780</v>
      </c>
      <c r="AR613" cm="1">
        <f t="array" ref="AR613">_xll.FDS(A613,"FF_RD_EXP(ANN_R,"&amp;F613&amp;","&amp;G613&amp;")")</f>
        <v>19398</v>
      </c>
      <c r="AS613" t="e" cm="1">
        <f t="array" ref="AS613">_xll.FDS(A613,"FF_PTX_INC_FOR(ANN_R,"&amp;F613&amp;","&amp;G613&amp;")")</f>
        <v>#N/A</v>
      </c>
      <c r="AT613" cm="1">
        <f t="array" ref="AT613">_xll.FDS(A613,"FF_MKT_VAL_PUBLIC(ANN_R,"&amp;[1]sample_report!E613&amp;")")</f>
        <v>939097.84844618302</v>
      </c>
    </row>
    <row r="614" spans="1:46" hidden="1" x14ac:dyDescent="0.25">
      <c r="A614" t="s">
        <v>395</v>
      </c>
      <c r="B614" t="s">
        <v>396</v>
      </c>
      <c r="C614" t="s">
        <v>29</v>
      </c>
      <c r="D614" t="str" cm="1">
        <f t="array" ref="D614">_xll.FDS(A614,"FF_MAJOR_IND_NAME")</f>
        <v>ELECTRONICS</v>
      </c>
      <c r="E614">
        <v>2018</v>
      </c>
      <c r="F614" s="4">
        <f t="shared" si="63"/>
        <v>43101</v>
      </c>
      <c r="G614" s="4">
        <f t="shared" si="64"/>
        <v>43465</v>
      </c>
      <c r="I614" s="1" cm="1">
        <f t="array" ref="I614">_xll.FDS(A614,"FF_PTX_INC(ANN_R,"&amp;F614&amp;","&amp;G614&amp;",,,USD)")</f>
        <v>3415.8777760714302</v>
      </c>
      <c r="J614" s="1" cm="1">
        <f t="array" ref="J614">_xll.FDS(A614,"FF_MKT_VAL(ANN_R,"&amp;F614&amp;","&amp;G614&amp;",,,USD)")</f>
        <v>33356.663164177902</v>
      </c>
      <c r="K614" s="1" cm="1">
        <f t="array" ref="K614">_xll.FDS(A614,"FF_SHLDRS_EQ(ANN_R,"&amp;F614&amp;","&amp;G614&amp;",,,USD)")</f>
        <v>16055.9535667775</v>
      </c>
      <c r="L614" s="1" cm="1">
        <f t="array" ref="L614">_xll.FDS(A614,"FF_ASSETS(ANN_R,"&amp;F614&amp;","&amp;G614&amp;",,,USD)")</f>
        <v>59155.117574658201</v>
      </c>
      <c r="M614" s="1" cm="1">
        <f t="array" ref="M614">_xll.FDS(A614,"FF_TAX_CF(ANN_R,"&amp;F614&amp;","&amp;G614&amp;",,,USD)")</f>
        <v>689.707939878106</v>
      </c>
      <c r="N614" s="1" cm="1">
        <f t="array" ref="N614">_xll.FDS(A614,"FF_INC_TAX(ANN_R,"&amp;F614&amp;","&amp;G614&amp;",,,USD)")</f>
        <v>1141.9312157556401</v>
      </c>
      <c r="O614" s="1" cm="1">
        <f t="array" ref="O614">_xll.FDS(A614,"FF_NET_INC(ANN_R,"&amp;F614&amp;","&amp;G614&amp;")")</f>
        <v>236040</v>
      </c>
      <c r="P614" s="1" cm="1">
        <f t="array" ref="P614">_xll.FDS(A614,"FF_ROA(ANN_R,"&amp;F614&amp;","&amp;G614&amp;")")</f>
        <v>3.8461447588578501</v>
      </c>
      <c r="Q614" cm="1">
        <f t="array" ref="Q614">_xll.FDS(A614,"FF_TAX_RATE(ANN_R,"&amp;F614&amp;","&amp;G614&amp;")")</f>
        <v>33.4300958820888</v>
      </c>
      <c r="R614" t="e" cm="1">
        <f t="array" ref="R614">_xll.FDS(A614,"FF_TAX_REFUND(ANN_R,"&amp;F614&amp;","&amp;G614&amp;",,,,,""D=1"")")</f>
        <v>#N/A</v>
      </c>
      <c r="S614">
        <f t="shared" si="65"/>
        <v>0.38218305949727022</v>
      </c>
      <c r="T614" s="1" cm="1">
        <f t="array" ref="T614">_xll.FDS($A614,"FF_TAX_CF(ANN_R,"&amp;AE614&amp;","&amp;AF614&amp;",,,USD)")</f>
        <v>811.05895091779496</v>
      </c>
      <c r="U614" s="1" cm="1">
        <f t="array" ref="U614">_xll.FDS($A614,"FF_TAX_CF(ANN_R,"&amp;AG614&amp;","&amp;AH614&amp;",,,USD)")</f>
        <v>1009.17115940154</v>
      </c>
      <c r="V614" s="1" cm="1">
        <f t="array" ref="V614">_xll.FDS(A614,"FF_TAX_CF(ANN_R,"&amp;AI614&amp;","&amp;AJ614&amp;",,,USD)")</f>
        <v>945.82732009887695</v>
      </c>
      <c r="W614" s="1" cm="1">
        <f t="array" ref="W614">_xll.FDS(A614,"FF_TAX_CF(ANN_R,"&amp;AK614&amp;","&amp;AL614&amp;",,,USD)")</f>
        <v>966.22416427358996</v>
      </c>
      <c r="X614" s="1" cm="1">
        <f t="array" ref="X614">_xll.FDS(A614,"FF_TAX_CF(ANN_R,"&amp;F614&amp;","&amp;G614&amp;",,,USD)")</f>
        <v>689.707939878106</v>
      </c>
      <c r="Y614" s="1" cm="1">
        <f t="array" ref="Y614">_xll.FDS($A614,"FF_PTX_INC(ANN_R,"&amp;AE614&amp;","&amp;AF614&amp;",,,USD)")</f>
        <v>2058.7190861348099</v>
      </c>
      <c r="Z614" s="1" cm="1">
        <f t="array" ref="Z614">_xll.FDS($A614,"FF_PTX_INC(ANN_R,"&amp;AG614&amp;","&amp;AH614&amp;",,,USD)")</f>
        <v>1660.85774516314</v>
      </c>
      <c r="AA614" s="1" cm="1">
        <f t="array" ref="AA614">_xll.FDS(A614,"FF_PTX_INC(ANN_R,"&amp;AI614&amp;","&amp;AJ614&amp;",,,USD)")</f>
        <v>1894.7441368103</v>
      </c>
      <c r="AB614" s="1" cm="1">
        <f t="array" ref="AB614">_xll.FDS(A614,"FF_PTX_INC(ANN_R,"&amp;AK614&amp;","&amp;AL614&amp;",,,USD)")</f>
        <v>2540.1454264558902</v>
      </c>
      <c r="AC614" s="1" cm="1">
        <f t="array" ref="AC614">_xll.FDS(A614,"FF_PTX_INC(ANN_R,"&amp;F614&amp;","&amp;G614&amp;",,,USD)")</f>
        <v>3415.8777760714302</v>
      </c>
      <c r="AE614" s="6">
        <f t="shared" si="66"/>
        <v>41640</v>
      </c>
      <c r="AF614" s="6">
        <f t="shared" si="67"/>
        <v>42004</v>
      </c>
      <c r="AG614" s="6">
        <f t="shared" si="68"/>
        <v>42005</v>
      </c>
      <c r="AH614" s="6">
        <f t="shared" si="69"/>
        <v>42369</v>
      </c>
      <c r="AI614" s="6">
        <f>DATE(YEAR(F614)+AO614,MONTH(F614),DAY(F614))</f>
        <v>42370</v>
      </c>
      <c r="AJ614" s="6">
        <f>DATE(YEAR(G614)+AO614,MONTH(G614),DAY(G614))</f>
        <v>42735</v>
      </c>
      <c r="AK614" s="6">
        <f>DATE(YEAR(F614)+AP614,MONTH(F614),DAY(F614))</f>
        <v>42736</v>
      </c>
      <c r="AL614" s="6">
        <f>DATE(YEAR(G614)+AP614,MONTH(G614),DAY(G614))</f>
        <v>43100</v>
      </c>
      <c r="AM614" s="8">
        <v>-4</v>
      </c>
      <c r="AN614" s="8">
        <v>-3</v>
      </c>
      <c r="AO614">
        <v>-2</v>
      </c>
      <c r="AP614">
        <v>-1</v>
      </c>
      <c r="AQ614" cm="1">
        <f t="array" ref="AQ614">_xll.FDS(A614,"FF_DEBT_LT(ANN_R,"&amp;F614&amp;","&amp;G614&amp;")")</f>
        <v>864052</v>
      </c>
      <c r="AR614" cm="1">
        <f t="array" ref="AR614">_xll.FDS(A614,"FF_RD_EXP(ANN_R,"&amp;F614&amp;","&amp;G614&amp;")")</f>
        <v>448879</v>
      </c>
      <c r="AS614" t="e" cm="1">
        <f t="array" ref="AS614">_xll.FDS(A614,"FF_PTX_INC_FOR(ANN_R,"&amp;F614&amp;","&amp;G614&amp;")")</f>
        <v>#N/A</v>
      </c>
      <c r="AT614" cm="1">
        <f t="array" ref="AT614">_xll.FDS(A614,"FF_MKT_VAL_PUBLIC(ANN_R,"&amp;[1]sample_report!E614&amp;")")</f>
        <v>1880203.5031252201</v>
      </c>
    </row>
    <row r="615" spans="1:46" hidden="1" x14ac:dyDescent="0.25">
      <c r="A615" t="s">
        <v>401</v>
      </c>
      <c r="B615" t="s">
        <v>402</v>
      </c>
      <c r="C615" t="s">
        <v>105</v>
      </c>
      <c r="D615" t="str" cm="1">
        <f t="array" ref="D615">_xll.FDS(A615,"FF_MAJOR_IND_NAME")</f>
        <v>ELECTRONICS</v>
      </c>
      <c r="E615">
        <v>2018</v>
      </c>
      <c r="F615" s="4">
        <f t="shared" si="63"/>
        <v>43101</v>
      </c>
      <c r="G615" s="4">
        <f t="shared" si="64"/>
        <v>43465</v>
      </c>
      <c r="I615" s="1" cm="1">
        <f t="array" ref="I615">_xll.FDS(A615,"FF_PTX_INC(ANN_R,"&amp;F615&amp;","&amp;G615&amp;",,,USD)")</f>
        <v>118.734865893388</v>
      </c>
      <c r="J615" s="1" cm="1">
        <f t="array" ref="J615">_xll.FDS(A615,"FF_MKT_VAL(ANN_R,"&amp;F615&amp;","&amp;G615&amp;",,,USD)")</f>
        <v>7306.7671404286102</v>
      </c>
      <c r="K615" s="1" cm="1">
        <f t="array" ref="K615">_xll.FDS(A615,"FF_SHLDRS_EQ(ANN_R,"&amp;F615&amp;","&amp;G615&amp;",,,USD)")</f>
        <v>4603.7376802240196</v>
      </c>
      <c r="L615" s="1" cm="1">
        <f t="array" ref="L615">_xll.FDS(A615,"FF_ASSETS(ANN_R,"&amp;F615&amp;","&amp;G615&amp;",,,USD)")</f>
        <v>7133.4844430314997</v>
      </c>
      <c r="M615" s="1" cm="1">
        <f t="array" ref="M615">_xll.FDS(A615,"FF_TAX_CF(ANN_R,"&amp;F615&amp;","&amp;G615&amp;",,,USD)")</f>
        <v>128.40278556518899</v>
      </c>
      <c r="N615" s="1" cm="1">
        <f t="array" ref="N615">_xll.FDS(A615,"FF_INC_TAX(ANN_R,"&amp;F615&amp;","&amp;G615&amp;",,,USD)")</f>
        <v>104.297247854807</v>
      </c>
      <c r="O615" s="1" cm="1">
        <f t="array" ref="O615">_xll.FDS(A615,"FF_NET_INC(ANN_R,"&amp;F615&amp;","&amp;G615&amp;")")</f>
        <v>47885.550585999998</v>
      </c>
      <c r="P615" s="1" cm="1">
        <f t="array" ref="P615">_xll.FDS(A615,"FF_ROA(ANN_R,"&amp;F615&amp;","&amp;G615&amp;")")</f>
        <v>0.66930811527904399</v>
      </c>
      <c r="Q615" cm="1">
        <f t="array" ref="Q615">_xll.FDS(A615,"FF_TAX_RATE(ANN_R,"&amp;F615&amp;","&amp;G615&amp;")")</f>
        <v>87.840456187869094</v>
      </c>
      <c r="R615" t="e" cm="1">
        <f t="array" ref="R615">_xll.FDS(A615,"FF_TAX_REFUND(ANN_R,"&amp;F615&amp;","&amp;G615&amp;",,,,,""D=1"")")</f>
        <v>#N/A</v>
      </c>
      <c r="S615">
        <f t="shared" si="65"/>
        <v>0.34104966100001588</v>
      </c>
      <c r="T615" s="1" cm="1">
        <f t="array" ref="T615">_xll.FDS($A615,"FF_TAX_CF(ANN_R,"&amp;AE615&amp;","&amp;AF615&amp;",,,USD)")</f>
        <v>0.59123387295443497</v>
      </c>
      <c r="U615" s="1" cm="1">
        <f t="array" ref="U615">_xll.FDS($A615,"FF_TAX_CF(ANN_R,"&amp;AG615&amp;","&amp;AH615&amp;",,,USD)")</f>
        <v>30.989144952407301</v>
      </c>
      <c r="V615" s="1" cm="1">
        <f t="array" ref="V615">_xll.FDS(A615,"FF_TAX_CF(ANN_R,"&amp;AI615&amp;","&amp;AJ615&amp;",,,USD)")</f>
        <v>46.850422967458101</v>
      </c>
      <c r="W615" s="1" cm="1">
        <f t="array" ref="W615">_xll.FDS(A615,"FF_TAX_CF(ANN_R,"&amp;AK615&amp;","&amp;AL615&amp;",,,USD)")</f>
        <v>2.3440986182402201</v>
      </c>
      <c r="X615" s="1" cm="1">
        <f t="array" ref="X615">_xll.FDS(A615,"FF_TAX_CF(ANN_R,"&amp;F615&amp;","&amp;G615&amp;",,,USD)")</f>
        <v>128.40278556518899</v>
      </c>
      <c r="Y615" s="1" cm="1">
        <f t="array" ref="Y615">_xll.FDS($A615,"FF_PTX_INC(ANN_R,"&amp;AE615&amp;","&amp;AF615&amp;",,,USD)")</f>
        <v>162.86383719219401</v>
      </c>
      <c r="Z615" s="1" cm="1">
        <f t="array" ref="Z615">_xll.FDS($A615,"FF_PTX_INC(ANN_R,"&amp;AG615&amp;","&amp;AH615&amp;",,,USD)")</f>
        <v>100.738109474021</v>
      </c>
      <c r="AA615" s="1" cm="1">
        <f t="array" ref="AA615">_xll.FDS(A615,"FF_PTX_INC(ANN_R,"&amp;AI615&amp;","&amp;AJ615&amp;",,,USD)")</f>
        <v>95.397691351479097</v>
      </c>
      <c r="AB615" s="1" cm="1">
        <f t="array" ref="AB615">_xll.FDS(A615,"FF_PTX_INC(ANN_R,"&amp;AK615&amp;","&amp;AL615&amp;",,,USD)")</f>
        <v>135.600473062372</v>
      </c>
      <c r="AC615" s="1" cm="1">
        <f t="array" ref="AC615">_xll.FDS(A615,"FF_PTX_INC(ANN_R,"&amp;F615&amp;","&amp;G615&amp;",,,USD)")</f>
        <v>118.734865893388</v>
      </c>
      <c r="AE615" s="6">
        <f t="shared" si="66"/>
        <v>41640</v>
      </c>
      <c r="AF615" s="6">
        <f t="shared" si="67"/>
        <v>42004</v>
      </c>
      <c r="AG615" s="6">
        <f t="shared" si="68"/>
        <v>42005</v>
      </c>
      <c r="AH615" s="6">
        <f t="shared" si="69"/>
        <v>42369</v>
      </c>
      <c r="AI615" s="6">
        <f>DATE(YEAR(F615)+AO615,MONTH(F615),DAY(F615))</f>
        <v>42370</v>
      </c>
      <c r="AJ615" s="6">
        <f>DATE(YEAR(G615)+AO615,MONTH(G615),DAY(G615))</f>
        <v>42735</v>
      </c>
      <c r="AK615" s="6">
        <f>DATE(YEAR(F615)+AP615,MONTH(F615),DAY(F615))</f>
        <v>42736</v>
      </c>
      <c r="AL615" s="6">
        <f>DATE(YEAR(G615)+AP615,MONTH(G615),DAY(G615))</f>
        <v>43100</v>
      </c>
      <c r="AM615" s="8">
        <v>-4</v>
      </c>
      <c r="AN615" s="8">
        <v>-3</v>
      </c>
      <c r="AO615">
        <v>-2</v>
      </c>
      <c r="AP615">
        <v>-1</v>
      </c>
      <c r="AQ615" cm="1">
        <f t="array" ref="AQ615">_xll.FDS(A615,"FF_DEBT_LT(ANN_R,"&amp;F615&amp;","&amp;G615&amp;")")</f>
        <v>44995.052684000002</v>
      </c>
      <c r="AR615" cm="1">
        <f t="array" ref="AR615">_xll.FDS(A615,"FF_RD_EXP(ANN_R,"&amp;F615&amp;","&amp;G615&amp;")")</f>
        <v>364720</v>
      </c>
      <c r="AS615" t="e" cm="1">
        <f t="array" ref="AS615">_xll.FDS(A615,"FF_PTX_INC_FOR(ANN_R,"&amp;F615&amp;","&amp;G615&amp;")")</f>
        <v>#N/A</v>
      </c>
      <c r="AT615" cm="1">
        <f t="array" ref="AT615">_xll.FDS(A615,"FF_MKT_VAL_PUBLIC(ANN_R,"&amp;[1]sample_report!E615&amp;")")</f>
        <v>4557066.5454807896</v>
      </c>
    </row>
    <row r="616" spans="1:46" hidden="1" x14ac:dyDescent="0.25">
      <c r="A616" t="s">
        <v>430</v>
      </c>
      <c r="B616" t="s">
        <v>431</v>
      </c>
      <c r="C616" t="s">
        <v>29</v>
      </c>
      <c r="D616" t="str" cm="1">
        <f t="array" ref="D616">_xll.FDS(A616,"FF_MAJOR_IND_NAME")</f>
        <v>ELECTRONICS</v>
      </c>
      <c r="E616">
        <v>2018</v>
      </c>
      <c r="F616" s="4">
        <f t="shared" si="63"/>
        <v>43101</v>
      </c>
      <c r="G616" s="4">
        <f t="shared" si="64"/>
        <v>43465</v>
      </c>
      <c r="I616" s="1" cm="1">
        <f t="array" ref="I616">_xll.FDS(A616,"FF_PTX_INC(ANN_R,"&amp;F616&amp;","&amp;G616&amp;",,,USD)")</f>
        <v>1814.36081774533</v>
      </c>
      <c r="J616" s="1" cm="1">
        <f t="array" ref="J616">_xll.FDS(A616,"FF_MKT_VAL(ANN_R,"&amp;F616&amp;","&amp;G616&amp;",,,USD)")</f>
        <v>52929.877014781101</v>
      </c>
      <c r="K616" s="1" cm="1">
        <f t="array" ref="K616">_xll.FDS(A616,"FF_SHLDRS_EQ(ANN_R,"&amp;F616&amp;","&amp;G616&amp;",,,USD)")</f>
        <v>12402.7620006669</v>
      </c>
      <c r="L616" s="1" cm="1">
        <f t="array" ref="L616">_xll.FDS(A616,"FF_ASSETS(ANN_R,"&amp;F616&amp;","&amp;G616&amp;",,,USD)")</f>
        <v>15578.3043900998</v>
      </c>
      <c r="M616" s="1" cm="1">
        <f t="array" ref="M616">_xll.FDS(A616,"FF_TAX_CF(ANN_R,"&amp;F616&amp;","&amp;G616&amp;",,,USD)")</f>
        <v>246.02007269114301</v>
      </c>
      <c r="N616" s="1" cm="1">
        <f t="array" ref="N616">_xll.FDS(A616,"FF_INC_TAX(ANN_R,"&amp;F616&amp;","&amp;G616&amp;",,,USD)")</f>
        <v>542.65710389614105</v>
      </c>
      <c r="O616" s="1" cm="1">
        <f t="array" ref="O616">_xll.FDS(A616,"FF_NET_INC(ANN_R,"&amp;F616&amp;","&amp;G616&amp;")")</f>
        <v>139591</v>
      </c>
      <c r="P616" s="1" cm="1">
        <f t="array" ref="P616">_xll.FDS(A616,"FF_ROA(ANN_R,"&amp;F616&amp;","&amp;G616&amp;")")</f>
        <v>8.9317346886216402</v>
      </c>
      <c r="Q616" cm="1">
        <f t="array" ref="Q616">_xll.FDS(A616,"FF_TAX_RATE(ANN_R,"&amp;F616&amp;","&amp;G616&amp;")")</f>
        <v>29.908995971952901</v>
      </c>
      <c r="R616" t="e" cm="1">
        <f t="array" ref="R616">_xll.FDS(A616,"FF_TAX_REFUND(ANN_R,"&amp;F616&amp;","&amp;G616&amp;",,,,,""D=1"")")</f>
        <v>#N/A</v>
      </c>
      <c r="S616">
        <f t="shared" si="65"/>
        <v>0.19265440154873126</v>
      </c>
      <c r="T616" s="1" cm="1">
        <f t="array" ref="T616">_xll.FDS($A616,"FF_TAX_CF(ANN_R,"&amp;AE616&amp;","&amp;AF616&amp;",,,USD)")</f>
        <v>3.28436697460711</v>
      </c>
      <c r="U616" s="1" cm="1">
        <f t="array" ref="U616">_xll.FDS($A616,"FF_TAX_CF(ANN_R,"&amp;AG616&amp;","&amp;AH616&amp;",,,USD)")</f>
        <v>201.75412737205599</v>
      </c>
      <c r="V616" s="1" cm="1">
        <f t="array" ref="V616">_xll.FDS(A616,"FF_TAX_CF(ANN_R,"&amp;AI616&amp;","&amp;AJ616&amp;",,,USD)")</f>
        <v>140.476329803467</v>
      </c>
      <c r="W616" s="1" cm="1">
        <f t="array" ref="W616">_xll.FDS(A616,"FF_TAX_CF(ANN_R,"&amp;AK616&amp;","&amp;AL616&amp;",,,USD)")</f>
        <v>154.03439797460999</v>
      </c>
      <c r="X616" s="1" cm="1">
        <f t="array" ref="X616">_xll.FDS(A616,"FF_TAX_CF(ANN_R,"&amp;F616&amp;","&amp;G616&amp;",,,USD)")</f>
        <v>246.02007269114301</v>
      </c>
      <c r="Y616" s="1" cm="1">
        <f t="array" ref="Y616">_xll.FDS($A616,"FF_PTX_INC(ANN_R,"&amp;AE616&amp;","&amp;AF616&amp;",,,USD)")</f>
        <v>109.102877402678</v>
      </c>
      <c r="Z616" s="1" cm="1">
        <f t="array" ref="Z616">_xll.FDS($A616,"FF_PTX_INC(ANN_R,"&amp;AG616&amp;","&amp;AH616&amp;",,,USD)")</f>
        <v>656.22887549083703</v>
      </c>
      <c r="AA616" s="1" cm="1">
        <f t="array" ref="AA616">_xll.FDS(A616,"FF_PTX_INC(ANN_R,"&amp;AI616&amp;","&amp;AJ616&amp;",,,USD)")</f>
        <v>230.796222686768</v>
      </c>
      <c r="AB616" s="1" cm="1">
        <f t="array" ref="AB616">_xll.FDS(A616,"FF_PTX_INC(ANN_R,"&amp;AK616&amp;","&amp;AL616&amp;",,,USD)")</f>
        <v>1059.4943932630099</v>
      </c>
      <c r="AC616" s="1" cm="1">
        <f t="array" ref="AC616">_xll.FDS(A616,"FF_PTX_INC(ANN_R,"&amp;F616&amp;","&amp;G616&amp;",,,USD)")</f>
        <v>1814.36081774533</v>
      </c>
      <c r="AE616" s="6">
        <f t="shared" si="66"/>
        <v>41640</v>
      </c>
      <c r="AF616" s="6">
        <f t="shared" si="67"/>
        <v>42004</v>
      </c>
      <c r="AG616" s="6">
        <f t="shared" si="68"/>
        <v>42005</v>
      </c>
      <c r="AH616" s="6">
        <f t="shared" si="69"/>
        <v>42369</v>
      </c>
      <c r="AI616" s="6">
        <f>DATE(YEAR(F616)+AO616,MONTH(F616),DAY(F616))</f>
        <v>42370</v>
      </c>
      <c r="AJ616" s="6">
        <f>DATE(YEAR(G616)+AO616,MONTH(G616),DAY(G616))</f>
        <v>42735</v>
      </c>
      <c r="AK616" s="6">
        <f>DATE(YEAR(F616)+AP616,MONTH(F616),DAY(F616))</f>
        <v>42736</v>
      </c>
      <c r="AL616" s="6">
        <f>DATE(YEAR(G616)+AP616,MONTH(G616),DAY(G616))</f>
        <v>43100</v>
      </c>
      <c r="AM616" s="8">
        <v>-4</v>
      </c>
      <c r="AN616" s="8">
        <v>-3</v>
      </c>
      <c r="AO616">
        <v>-2</v>
      </c>
      <c r="AP616">
        <v>-1</v>
      </c>
      <c r="AQ616" cm="1">
        <f t="array" ref="AQ616">_xll.FDS(A616,"FF_DEBT_LT(ANN_R,"&amp;F616&amp;","&amp;G616&amp;")")</f>
        <v>32</v>
      </c>
      <c r="AR616" cm="1">
        <f t="array" ref="AR616">_xll.FDS(A616,"FF_RD_EXP(ANN_R,"&amp;F616&amp;","&amp;G616&amp;")")</f>
        <v>64032</v>
      </c>
      <c r="AS616" t="e" cm="1">
        <f t="array" ref="AS616">_xll.FDS(A616,"FF_PTX_INC_FOR(ANN_R,"&amp;F616&amp;","&amp;G616&amp;")")</f>
        <v>#N/A</v>
      </c>
      <c r="AT616" cm="1">
        <f t="array" ref="AT616">_xll.FDS(A616,"FF_MKT_VAL_PUBLIC(ANN_R,"&amp;[1]sample_report!E616&amp;")")</f>
        <v>3055419.2369436398</v>
      </c>
    </row>
    <row r="617" spans="1:46" hidden="1" x14ac:dyDescent="0.25">
      <c r="A617" t="s">
        <v>462</v>
      </c>
      <c r="B617" t="s">
        <v>463</v>
      </c>
      <c r="C617" t="s">
        <v>29</v>
      </c>
      <c r="D617" t="str" cm="1">
        <f t="array" ref="D617">_xll.FDS(A617,"FF_MAJOR_IND_NAME")</f>
        <v>ELECTRONICS</v>
      </c>
      <c r="E617">
        <v>2018</v>
      </c>
      <c r="F617" s="4">
        <f t="shared" si="63"/>
        <v>43101</v>
      </c>
      <c r="G617" s="4">
        <f t="shared" si="64"/>
        <v>43465</v>
      </c>
      <c r="I617" s="1" cm="1">
        <f t="array" ref="I617">_xll.FDS(A617,"FF_PTX_INC(ANN_R,"&amp;F617&amp;","&amp;G617&amp;",,,USD)")</f>
        <v>219.087519899011</v>
      </c>
      <c r="J617" s="1" cm="1">
        <f t="array" ref="J617">_xll.FDS(A617,"FF_MKT_VAL(ANN_R,"&amp;F617&amp;","&amp;G617&amp;",,,USD)")</f>
        <v>3752.2545553867399</v>
      </c>
      <c r="K617" s="1" cm="1">
        <f t="array" ref="K617">_xll.FDS(A617,"FF_SHLDRS_EQ(ANN_R,"&amp;F617&amp;","&amp;G617&amp;",,,USD)")</f>
        <v>1171.6969940904501</v>
      </c>
      <c r="L617" s="1" cm="1">
        <f t="array" ref="L617">_xll.FDS(A617,"FF_ASSETS(ANN_R,"&amp;F617&amp;","&amp;G617&amp;",,,USD)")</f>
        <v>2393.59614090901</v>
      </c>
      <c r="M617" s="1" cm="1">
        <f t="array" ref="M617">_xll.FDS(A617,"FF_TAX_CF(ANN_R,"&amp;F617&amp;","&amp;G617&amp;",,,USD)")</f>
        <v>29.9822019860148</v>
      </c>
      <c r="N617" s="1" cm="1">
        <f t="array" ref="N617">_xll.FDS(A617,"FF_INC_TAX(ANN_R,"&amp;F617&amp;","&amp;G617&amp;",,,USD)")</f>
        <v>55.750835411250598</v>
      </c>
      <c r="O617" s="1" cm="1">
        <f t="array" ref="O617">_xll.FDS(A617,"FF_NET_INC(ANN_R,"&amp;F617&amp;","&amp;G617&amp;")")</f>
        <v>18103</v>
      </c>
      <c r="P617" s="1" cm="1">
        <f t="array" ref="P617">_xll.FDS(A617,"FF_ROA(ANN_R,"&amp;F617&amp;","&amp;G617&amp;")")</f>
        <v>7.4473118014159896</v>
      </c>
      <c r="Q617" cm="1">
        <f t="array" ref="Q617">_xll.FDS(A617,"FF_TAX_RATE(ANN_R,"&amp;F617&amp;","&amp;G617&amp;")")</f>
        <v>25.4468330450539</v>
      </c>
      <c r="R617" t="e" cm="1">
        <f t="array" ref="R617">_xll.FDS(A617,"FF_TAX_REFUND(ANN_R,"&amp;F617&amp;","&amp;G617&amp;",,,,,""D=1"")")</f>
        <v>#N/A</v>
      </c>
      <c r="S617">
        <f t="shared" si="65"/>
        <v>0.44929002662540379</v>
      </c>
      <c r="T617" s="1" cm="1">
        <f t="array" ref="T617">_xll.FDS($A617,"FF_TAX_CF(ANN_R,"&amp;AE617&amp;","&amp;AF617&amp;",,,USD)")</f>
        <v>27.063583185896299</v>
      </c>
      <c r="U617" s="1" cm="1">
        <f t="array" ref="U617">_xll.FDS($A617,"FF_TAX_CF(ANN_R,"&amp;AG617&amp;","&amp;AH617&amp;",,,USD)")</f>
        <v>13.5267385523766</v>
      </c>
      <c r="V617" s="1" cm="1">
        <f t="array" ref="V617">_xll.FDS(A617,"FF_TAX_CF(ANN_R,"&amp;AI617&amp;","&amp;AJ617&amp;",,,USD)")</f>
        <v>33.543106079101598</v>
      </c>
      <c r="W617" s="1" cm="1">
        <f t="array" ref="W617">_xll.FDS(A617,"FF_TAX_CF(ANN_R,"&amp;AK617&amp;","&amp;AL617&amp;",,,USD)")</f>
        <v>26.3742350488901</v>
      </c>
      <c r="X617" s="1" cm="1">
        <f t="array" ref="X617">_xll.FDS(A617,"FF_TAX_CF(ANN_R,"&amp;F617&amp;","&amp;G617&amp;",,,USD)")</f>
        <v>29.9822019860148</v>
      </c>
      <c r="Y617" s="1" cm="1">
        <f t="array" ref="Y617">_xll.FDS($A617,"FF_PTX_INC(ANN_R,"&amp;AE617&amp;","&amp;AF617&amp;",,,USD)")</f>
        <v>-354.40216402895697</v>
      </c>
      <c r="Z617" s="1" cm="1">
        <f t="array" ref="Z617">_xll.FDS($A617,"FF_PTX_INC(ANN_R,"&amp;AG617&amp;","&amp;AH617&amp;",,,USD)")</f>
        <v>189.03753668721799</v>
      </c>
      <c r="AA617" s="1" cm="1">
        <f t="array" ref="AA617">_xll.FDS(A617,"FF_PTX_INC(ANN_R,"&amp;AI617&amp;","&amp;AJ617&amp;",,,USD)")</f>
        <v>97.989505767822294</v>
      </c>
      <c r="AB617" s="1" cm="1">
        <f t="array" ref="AB617">_xll.FDS(A617,"FF_PTX_INC(ANN_R,"&amp;AK617&amp;","&amp;AL617&amp;",,,USD)")</f>
        <v>138.72330493852499</v>
      </c>
      <c r="AC617" s="1" cm="1">
        <f t="array" ref="AC617">_xll.FDS(A617,"FF_PTX_INC(ANN_R,"&amp;F617&amp;","&amp;G617&amp;",,,USD)")</f>
        <v>219.087519899011</v>
      </c>
      <c r="AE617" s="6">
        <f t="shared" si="66"/>
        <v>41640</v>
      </c>
      <c r="AF617" s="6">
        <f t="shared" si="67"/>
        <v>42004</v>
      </c>
      <c r="AG617" s="6">
        <f t="shared" si="68"/>
        <v>42005</v>
      </c>
      <c r="AH617" s="6">
        <f t="shared" si="69"/>
        <v>42369</v>
      </c>
      <c r="AI617" s="6">
        <f>DATE(YEAR(F617)+AO617,MONTH(F617),DAY(F617))</f>
        <v>42370</v>
      </c>
      <c r="AJ617" s="6">
        <f>DATE(YEAR(G617)+AO617,MONTH(G617),DAY(G617))</f>
        <v>42735</v>
      </c>
      <c r="AK617" s="6">
        <f>DATE(YEAR(F617)+AP617,MONTH(F617),DAY(F617))</f>
        <v>42736</v>
      </c>
      <c r="AL617" s="6">
        <f>DATE(YEAR(G617)+AP617,MONTH(G617),DAY(G617))</f>
        <v>43100</v>
      </c>
      <c r="AM617" s="8">
        <v>-4</v>
      </c>
      <c r="AN617" s="8">
        <v>-3</v>
      </c>
      <c r="AO617">
        <v>-2</v>
      </c>
      <c r="AP617">
        <v>-1</v>
      </c>
      <c r="AQ617" cm="1">
        <f t="array" ref="AQ617">_xll.FDS(A617,"FF_DEBT_LT(ANN_R,"&amp;F617&amp;","&amp;G617&amp;")")</f>
        <v>0</v>
      </c>
      <c r="AR617" cm="1">
        <f t="array" ref="AR617">_xll.FDS(A617,"FF_RD_EXP(ANN_R,"&amp;F617&amp;","&amp;G617&amp;")")</f>
        <v>33540</v>
      </c>
      <c r="AS617" t="e" cm="1">
        <f t="array" ref="AS617">_xll.FDS(A617,"FF_PTX_INC_FOR(ANN_R,"&amp;F617&amp;","&amp;G617&amp;")")</f>
        <v>#N/A</v>
      </c>
      <c r="AT617" cm="1">
        <f t="array" ref="AT617">_xll.FDS(A617,"FF_MKT_VAL_PUBLIC(ANN_R,"&amp;[1]sample_report!E617&amp;")")</f>
        <v>501757.60681564198</v>
      </c>
    </row>
    <row r="618" spans="1:46" hidden="1" x14ac:dyDescent="0.25">
      <c r="A618" t="s">
        <v>484</v>
      </c>
      <c r="B618" t="s">
        <v>485</v>
      </c>
      <c r="C618" t="s">
        <v>29</v>
      </c>
      <c r="D618" t="str" cm="1">
        <f t="array" ref="D618">_xll.FDS(A618,"FF_MAJOR_IND_NAME")</f>
        <v>ELECTRONICS</v>
      </c>
      <c r="E618">
        <v>2018</v>
      </c>
      <c r="F618" s="4">
        <f t="shared" si="63"/>
        <v>43101</v>
      </c>
      <c r="G618" s="4">
        <f t="shared" si="64"/>
        <v>43465</v>
      </c>
      <c r="I618" s="1" cm="1">
        <f t="array" ref="I618">_xll.FDS(A618,"FF_PTX_INC(ANN_R,"&amp;F618&amp;","&amp;G618&amp;",,,USD)")</f>
        <v>3285.7909645736199</v>
      </c>
      <c r="J618" s="1" cm="1">
        <f t="array" ref="J618">_xll.FDS(A618,"FF_MKT_VAL(ANN_R,"&amp;F618&amp;","&amp;G618&amp;",,,USD)")</f>
        <v>29534.0595655863</v>
      </c>
      <c r="K618" s="1" cm="1">
        <f t="array" ref="K618">_xll.FDS(A618,"FF_SHLDRS_EQ(ANN_R,"&amp;F618&amp;","&amp;G618&amp;",,,USD)")</f>
        <v>25772.2472798936</v>
      </c>
      <c r="L618" s="1" cm="1">
        <f t="array" ref="L618">_xll.FDS(A618,"FF_ASSETS(ANN_R,"&amp;F618&amp;","&amp;G618&amp;",,,USD)")</f>
        <v>44656.293042367302</v>
      </c>
      <c r="M618" s="1" cm="1">
        <f t="array" ref="M618">_xll.FDS(A618,"FF_TAX_CF(ANN_R,"&amp;F618&amp;","&amp;G618&amp;",,,USD)")</f>
        <v>1191.71175885201</v>
      </c>
      <c r="N618" s="1" cm="1">
        <f t="array" ref="N618">_xll.FDS(A618,"FF_INC_TAX(ANN_R,"&amp;F618&amp;","&amp;G618&amp;",,,USD)")</f>
        <v>870.58629356324695</v>
      </c>
      <c r="O618" s="1" cm="1">
        <f t="array" ref="O618">_xll.FDS(A618,"FF_NET_INC(ANN_R,"&amp;F618&amp;","&amp;G618&amp;")")</f>
        <v>252755</v>
      </c>
      <c r="P618" s="1" cm="1">
        <f t="array" ref="P618">_xll.FDS(A618,"FF_ROA(ANN_R,"&amp;F618&amp;","&amp;G618&amp;")")</f>
        <v>5.0061617650495798</v>
      </c>
      <c r="Q618" cm="1">
        <f t="array" ref="Q618">_xll.FDS(A618,"FF_TAX_RATE(ANN_R,"&amp;F618&amp;","&amp;G618&amp;")")</f>
        <v>26.495486260374999</v>
      </c>
      <c r="R618" t="e" cm="1">
        <f t="array" ref="R618">_xll.FDS(A618,"FF_TAX_REFUND(ANN_R,"&amp;F618&amp;","&amp;G618&amp;",,,,,""D=1"")")</f>
        <v>#N/A</v>
      </c>
      <c r="S618">
        <f t="shared" si="65"/>
        <v>0.30053544452173531</v>
      </c>
      <c r="T618" s="1" cm="1">
        <f t="array" ref="T618">_xll.FDS($A618,"FF_TAX_CF(ANN_R,"&amp;AE618&amp;","&amp;AF618&amp;",,,USD)")</f>
        <v>1056.3911655033</v>
      </c>
      <c r="U618" s="1" cm="1">
        <f t="array" ref="U618">_xll.FDS($A618,"FF_TAX_CF(ANN_R,"&amp;AG618&amp;","&amp;AH618&amp;",,,USD)")</f>
        <v>971.73562102392304</v>
      </c>
      <c r="V618" s="1" cm="1">
        <f t="array" ref="V618">_xll.FDS(A618,"FF_TAX_CF(ANN_R,"&amp;AI618&amp;","&amp;AJ618&amp;",,,USD)")</f>
        <v>706.00751500949298</v>
      </c>
      <c r="W618" s="1" cm="1">
        <f t="array" ref="W618">_xll.FDS(A618,"FF_TAX_CF(ANN_R,"&amp;AK618&amp;","&amp;AL618&amp;",,,USD)")</f>
        <v>637.39104950427998</v>
      </c>
      <c r="X618" s="1" cm="1">
        <f t="array" ref="X618">_xll.FDS(A618,"FF_TAX_CF(ANN_R,"&amp;F618&amp;","&amp;G618&amp;",,,USD)")</f>
        <v>1191.71175885201</v>
      </c>
      <c r="Y618" s="1" cm="1">
        <f t="array" ref="Y618">_xll.FDS($A618,"FF_PTX_INC(ANN_R,"&amp;AE618&amp;","&amp;AF618&amp;",,,USD)")</f>
        <v>3620.58589216787</v>
      </c>
      <c r="Z618" s="1" cm="1">
        <f t="array" ref="Z618">_xll.FDS($A618,"FF_PTX_INC(ANN_R,"&amp;AG618&amp;","&amp;AH618&amp;",,,USD)")</f>
        <v>2869.8509957864899</v>
      </c>
      <c r="AA618" s="1" cm="1">
        <f t="array" ref="AA618">_xll.FDS(A618,"FF_PTX_INC(ANN_R,"&amp;AI618&amp;","&amp;AJ618&amp;",,,USD)")</f>
        <v>2251.5504934508399</v>
      </c>
      <c r="AB618" s="1" cm="1">
        <f t="array" ref="AB618">_xll.FDS(A618,"FF_PTX_INC(ANN_R,"&amp;AK618&amp;","&amp;AL618&amp;",,,USD)")</f>
        <v>3155.91194105148</v>
      </c>
      <c r="AC618" s="1" cm="1">
        <f t="array" ref="AC618">_xll.FDS(A618,"FF_PTX_INC(ANN_R,"&amp;F618&amp;","&amp;G618&amp;",,,USD)")</f>
        <v>3285.7909645736199</v>
      </c>
      <c r="AE618" s="6">
        <f t="shared" si="66"/>
        <v>41640</v>
      </c>
      <c r="AF618" s="6">
        <f t="shared" si="67"/>
        <v>42004</v>
      </c>
      <c r="AG618" s="6">
        <f t="shared" si="68"/>
        <v>42005</v>
      </c>
      <c r="AH618" s="6">
        <f t="shared" si="69"/>
        <v>42369</v>
      </c>
      <c r="AI618" s="6">
        <f>DATE(YEAR(F618)+AO618,MONTH(F618),DAY(F618))</f>
        <v>42370</v>
      </c>
      <c r="AJ618" s="6">
        <f>DATE(YEAR(G618)+AO618,MONTH(G618),DAY(G618))</f>
        <v>42735</v>
      </c>
      <c r="AK618" s="6">
        <f>DATE(YEAR(F618)+AP618,MONTH(F618),DAY(F618))</f>
        <v>42736</v>
      </c>
      <c r="AL618" s="6">
        <f>DATE(YEAR(G618)+AP618,MONTH(G618),DAY(G618))</f>
        <v>43100</v>
      </c>
      <c r="AM618" s="8">
        <v>-4</v>
      </c>
      <c r="AN618" s="8">
        <v>-3</v>
      </c>
      <c r="AO618">
        <v>-2</v>
      </c>
      <c r="AP618">
        <v>-1</v>
      </c>
      <c r="AQ618" cm="1">
        <f t="array" ref="AQ618">_xll.FDS(A618,"FF_DEBT_LT(ANN_R,"&amp;F618&amp;","&amp;G618&amp;")")</f>
        <v>361962</v>
      </c>
      <c r="AR618" cm="1">
        <f t="array" ref="AR618">_xll.FDS(A618,"FF_RD_EXP(ANN_R,"&amp;F618&amp;","&amp;G618&amp;")")</f>
        <v>315842</v>
      </c>
      <c r="AS618" cm="1">
        <f t="array" ref="AS618">_xll.FDS(A618,"FF_PTX_INC_FOR(ANN_R,"&amp;F618&amp;","&amp;G618&amp;")")</f>
        <v>121418</v>
      </c>
      <c r="AT618" cm="1">
        <f t="array" ref="AT618">_xll.FDS(A618,"FF_MKT_VAL_PUBLIC(ANN_R,"&amp;[1]sample_report!E618&amp;")")</f>
        <v>2328147.3807613598</v>
      </c>
    </row>
    <row r="619" spans="1:46" hidden="1" x14ac:dyDescent="0.25">
      <c r="A619" t="s">
        <v>496</v>
      </c>
      <c r="B619" t="s">
        <v>497</v>
      </c>
      <c r="C619" t="s">
        <v>105</v>
      </c>
      <c r="D619" t="str" cm="1">
        <f t="array" ref="D619">_xll.FDS(A619,"FF_MAJOR_IND_NAME")</f>
        <v>ELECTRONICS</v>
      </c>
      <c r="E619">
        <v>2018</v>
      </c>
      <c r="F619" s="4">
        <f t="shared" si="63"/>
        <v>43101</v>
      </c>
      <c r="G619" s="4">
        <f t="shared" si="64"/>
        <v>43465</v>
      </c>
      <c r="I619" s="1" cm="1">
        <f t="array" ref="I619">_xll.FDS(A619,"FF_PTX_INC(ANN_R,"&amp;F619&amp;","&amp;G619&amp;",,,USD)")</f>
        <v>579.13627161613897</v>
      </c>
      <c r="J619" s="1" cm="1">
        <f t="array" ref="J619">_xll.FDS(A619,"FF_MKT_VAL(ANN_R,"&amp;F619&amp;","&amp;G619&amp;",,,USD)")</f>
        <v>8609.4036528869601</v>
      </c>
      <c r="K619" s="1" cm="1">
        <f t="array" ref="K619">_xll.FDS(A619,"FF_SHLDRS_EQ(ANN_R,"&amp;F619&amp;","&amp;G619&amp;",,,USD)")</f>
        <v>2121.9906216146901</v>
      </c>
      <c r="L619" s="1" cm="1">
        <f t="array" ref="L619">_xll.FDS(A619,"FF_ASSETS(ANN_R,"&amp;F619&amp;","&amp;G619&amp;",,,USD)")</f>
        <v>2636.02675527888</v>
      </c>
      <c r="M619" s="1" cm="1">
        <f t="array" ref="M619">_xll.FDS(A619,"FF_TAX_CF(ANN_R,"&amp;F619&amp;","&amp;G619&amp;",,,USD)")</f>
        <v>255.16845673529599</v>
      </c>
      <c r="N619" s="1" cm="1">
        <f t="array" ref="N619">_xll.FDS(A619,"FF_INC_TAX(ANN_R,"&amp;F619&amp;","&amp;G619&amp;",,,USD)")</f>
        <v>196.164223306813</v>
      </c>
      <c r="O619" s="1" cm="1">
        <f t="array" ref="O619">_xll.FDS(A619,"FF_NET_INC(ANN_R,"&amp;F619&amp;","&amp;G619&amp;")")</f>
        <v>418185.41775700002</v>
      </c>
      <c r="P619" s="1" cm="1">
        <f t="array" ref="P619">_xll.FDS(A619,"FF_ROA(ANN_R,"&amp;F619&amp;","&amp;G619&amp;")")</f>
        <v>12.9312115922611</v>
      </c>
      <c r="Q619" cm="1">
        <f t="array" ref="Q619">_xll.FDS(A619,"FF_TAX_RATE(ANN_R,"&amp;F619&amp;","&amp;G619&amp;")")</f>
        <v>33.871859339667402</v>
      </c>
      <c r="R619" t="e" cm="1">
        <f t="array" ref="R619">_xll.FDS(A619,"FF_TAX_REFUND(ANN_R,"&amp;F619&amp;","&amp;G619&amp;",,,,,""D=1"")")</f>
        <v>#N/A</v>
      </c>
      <c r="S619">
        <f t="shared" si="65"/>
        <v>0.29219819663584451</v>
      </c>
      <c r="T619" s="1" cm="1">
        <f t="array" ref="T619">_xll.FDS($A619,"FF_TAX_CF(ANN_R,"&amp;AE619&amp;","&amp;AF619&amp;",,,USD)")</f>
        <v>65.691437306434807</v>
      </c>
      <c r="U619" s="1" cm="1">
        <f t="array" ref="U619">_xll.FDS($A619,"FF_TAX_CF(ANN_R,"&amp;AG619&amp;","&amp;AH619&amp;",,,USD)")</f>
        <v>62.642247444688003</v>
      </c>
      <c r="V619" s="1" cm="1">
        <f t="array" ref="V619">_xll.FDS(A619,"FF_TAX_CF(ANN_R,"&amp;AI619&amp;","&amp;AJ619&amp;",,,USD)")</f>
        <v>117.081808007238</v>
      </c>
      <c r="W619" s="1" cm="1">
        <f t="array" ref="W619">_xll.FDS(A619,"FF_TAX_CF(ANN_R,"&amp;AK619&amp;","&amp;AL619&amp;",,,USD)")</f>
        <v>55.583161307763497</v>
      </c>
      <c r="X619" s="1" cm="1">
        <f t="array" ref="X619">_xll.FDS(A619,"FF_TAX_CF(ANN_R,"&amp;F619&amp;","&amp;G619&amp;",,,USD)")</f>
        <v>255.16845673529599</v>
      </c>
      <c r="Y619" s="1" cm="1">
        <f t="array" ref="Y619">_xll.FDS($A619,"FF_PTX_INC(ANN_R,"&amp;AE619&amp;","&amp;AF619&amp;",,,USD)")</f>
        <v>274.55164864457998</v>
      </c>
      <c r="Z619" s="1" cm="1">
        <f t="array" ref="Z619">_xll.FDS($A619,"FF_PTX_INC(ANN_R,"&amp;AG619&amp;","&amp;AH619&amp;",,,USD)")</f>
        <v>211.61779866667499</v>
      </c>
      <c r="AA619" s="1" cm="1">
        <f t="array" ref="AA619">_xll.FDS(A619,"FF_PTX_INC(ANN_R,"&amp;AI619&amp;","&amp;AJ619&amp;",,,USD)")</f>
        <v>298.29009053170699</v>
      </c>
      <c r="AB619" s="1" cm="1">
        <f t="array" ref="AB619">_xll.FDS(A619,"FF_PTX_INC(ANN_R,"&amp;AK619&amp;","&amp;AL619&amp;",,,USD)")</f>
        <v>539.79414025557901</v>
      </c>
      <c r="AC619" s="1" cm="1">
        <f t="array" ref="AC619">_xll.FDS(A619,"FF_PTX_INC(ANN_R,"&amp;F619&amp;","&amp;G619&amp;",,,USD)")</f>
        <v>579.13627161613897</v>
      </c>
      <c r="AE619" s="6">
        <f t="shared" si="66"/>
        <v>41640</v>
      </c>
      <c r="AF619" s="6">
        <f t="shared" si="67"/>
        <v>42004</v>
      </c>
      <c r="AG619" s="6">
        <f t="shared" si="68"/>
        <v>42005</v>
      </c>
      <c r="AH619" s="6">
        <f t="shared" si="69"/>
        <v>42369</v>
      </c>
      <c r="AI619" s="6">
        <f>DATE(YEAR(F619)+AO619,MONTH(F619),DAY(F619))</f>
        <v>42370</v>
      </c>
      <c r="AJ619" s="6">
        <f>DATE(YEAR(G619)+AO619,MONTH(G619),DAY(G619))</f>
        <v>42735</v>
      </c>
      <c r="AK619" s="6">
        <f>DATE(YEAR(F619)+AP619,MONTH(F619),DAY(F619))</f>
        <v>42736</v>
      </c>
      <c r="AL619" s="6">
        <f>DATE(YEAR(G619)+AP619,MONTH(G619),DAY(G619))</f>
        <v>43100</v>
      </c>
      <c r="AM619" s="8">
        <v>-4</v>
      </c>
      <c r="AN619" s="8">
        <v>-3</v>
      </c>
      <c r="AO619">
        <v>-2</v>
      </c>
      <c r="AP619">
        <v>-1</v>
      </c>
      <c r="AQ619" cm="1">
        <f t="array" ref="AQ619">_xll.FDS(A619,"FF_DEBT_LT(ANN_R,"&amp;F619&amp;","&amp;G619&amp;")")</f>
        <v>0</v>
      </c>
      <c r="AR619" cm="1">
        <f t="array" ref="AR619">_xll.FDS(A619,"FF_RD_EXP(ANN_R,"&amp;F619&amp;","&amp;G619&amp;")")</f>
        <v>274677.67599999998</v>
      </c>
      <c r="AS619" t="e" cm="1">
        <f t="array" ref="AS619">_xll.FDS(A619,"FF_PTX_INC_FOR(ANN_R,"&amp;F619&amp;","&amp;G619&amp;")")</f>
        <v>#N/A</v>
      </c>
      <c r="AT619" cm="1">
        <f t="array" ref="AT619">_xll.FDS(A619,"FF_MKT_VAL_PUBLIC(ANN_R,"&amp;[1]sample_report!E619&amp;")")</f>
        <v>7012191.0333609097</v>
      </c>
    </row>
    <row r="620" spans="1:46" hidden="1" x14ac:dyDescent="0.25">
      <c r="A620" t="s">
        <v>536</v>
      </c>
      <c r="B620" t="s">
        <v>537</v>
      </c>
      <c r="C620" t="s">
        <v>502</v>
      </c>
      <c r="D620" t="str" cm="1">
        <f t="array" ref="D620">_xll.FDS(A620,"FF_MAJOR_IND_NAME")</f>
        <v>ELECTRONICS</v>
      </c>
      <c r="E620">
        <v>2018</v>
      </c>
      <c r="F620" s="4">
        <f t="shared" si="63"/>
        <v>43101</v>
      </c>
      <c r="G620" s="4">
        <f t="shared" si="64"/>
        <v>43465</v>
      </c>
      <c r="I620" s="1" cm="1">
        <f t="array" ref="I620">_xll.FDS(A620,"FF_PTX_INC(ANN_R,"&amp;F620&amp;","&amp;G620&amp;",,,USD)")</f>
        <v>3151.7890000000002</v>
      </c>
      <c r="J620" s="1" cm="1">
        <f t="array" ref="J620">_xll.FDS(A620,"FF_MKT_VAL(ANN_R,"&amp;F620&amp;","&amp;G620&amp;",,,USD)")</f>
        <v>27409.0324</v>
      </c>
      <c r="K620" s="1" cm="1">
        <f t="array" ref="K620">_xll.FDS(A620,"FF_SHLDRS_EQ(ANN_R,"&amp;F620&amp;","&amp;G620&amp;",,,USD)")</f>
        <v>6501.8509999999997</v>
      </c>
      <c r="L620" s="1" cm="1">
        <f t="array" ref="L620">_xll.FDS(A620,"FF_ASSETS(ANN_R,"&amp;F620&amp;","&amp;G620&amp;",,,USD)")</f>
        <v>12479.477999999999</v>
      </c>
      <c r="M620" s="1" cm="1">
        <f t="array" ref="M620">_xll.FDS(A620,"FF_TAX_CF(ANN_R,"&amp;F620&amp;","&amp;G620&amp;",,,USD)")</f>
        <v>142.80000000000001</v>
      </c>
      <c r="N620" s="1" cm="1">
        <f t="array" ref="N620">_xll.FDS(A620,"FF_INC_TAX(ANN_R,"&amp;F620&amp;","&amp;G620&amp;",,,USD)")</f>
        <v>771.10799999999995</v>
      </c>
      <c r="O620" s="1" cm="1">
        <f t="array" ref="O620">_xll.FDS(A620,"FF_NET_INC(ANN_R,"&amp;F620&amp;","&amp;G620&amp;")")</f>
        <v>2380.681</v>
      </c>
      <c r="P620" s="1" cm="1">
        <f t="array" ref="P620">_xll.FDS(A620,"FF_ROA(ANN_R,"&amp;F620&amp;","&amp;G620&amp;")")</f>
        <v>19.353365463466101</v>
      </c>
      <c r="Q620" cm="1">
        <f t="array" ref="Q620">_xll.FDS(A620,"FF_TAX_RATE(ANN_R,"&amp;F620&amp;","&amp;G620&amp;")")</f>
        <v>24.465724069726701</v>
      </c>
      <c r="R620" t="e" cm="1">
        <f t="array" ref="R620">_xll.FDS(A620,"FF_TAX_REFUND(ANN_R,"&amp;F620&amp;","&amp;G620&amp;",,,,,""D=1"")")</f>
        <v>#N/A</v>
      </c>
      <c r="S620">
        <f t="shared" si="65"/>
        <v>4.6470988896276461E-2</v>
      </c>
      <c r="T620" s="1" cm="1">
        <f t="array" ref="T620">_xll.FDS($A620,"FF_TAX_CF(ANN_R,"&amp;AE620&amp;","&amp;AF620&amp;",,,USD)")</f>
        <v>18.157</v>
      </c>
      <c r="U620" s="1" cm="1">
        <f t="array" ref="U620">_xll.FDS($A620,"FF_TAX_CF(ANN_R,"&amp;AG620&amp;","&amp;AH620&amp;",,,USD)")</f>
        <v>114.512</v>
      </c>
      <c r="V620" s="1" cm="1">
        <f t="array" ref="V620">_xll.FDS(A620,"FF_TAX_CF(ANN_R,"&amp;AI620&amp;","&amp;AJ620&amp;",,,USD)")</f>
        <v>39.744999999999997</v>
      </c>
      <c r="W620" s="1" cm="1">
        <f t="array" ref="W620">_xll.FDS(A620,"FF_TAX_CF(ANN_R,"&amp;AK620&amp;","&amp;AL620&amp;",,,USD)")</f>
        <v>28.103999999999999</v>
      </c>
      <c r="X620" s="1" cm="1">
        <f t="array" ref="X620">_xll.FDS(A620,"FF_TAX_CF(ANN_R,"&amp;F620&amp;","&amp;G620&amp;",,,USD)")</f>
        <v>142.80000000000001</v>
      </c>
      <c r="Y620" s="1" cm="1">
        <f t="array" ref="Y620">_xll.FDS($A620,"FF_PTX_INC(ANN_R,"&amp;AE620&amp;","&amp;AF620&amp;",,,USD)")</f>
        <v>723.36300000000006</v>
      </c>
      <c r="Z620" s="1" cm="1">
        <f t="array" ref="Z620">_xll.FDS($A620,"FF_PTX_INC(ANN_R,"&amp;AG620&amp;","&amp;AH620&amp;",,,USD)")</f>
        <v>740.85</v>
      </c>
      <c r="AA620" s="1" cm="1">
        <f t="array" ref="AA620">_xll.FDS(A620,"FF_PTX_INC(ANN_R,"&amp;AI620&amp;","&amp;AJ620&amp;",,,USD)")</f>
        <v>960.11699999999996</v>
      </c>
      <c r="AB620" s="1" cm="1">
        <f t="array" ref="AB620">_xll.FDS(A620,"FF_PTX_INC(ANN_R,"&amp;AK620&amp;","&amp;AL620&amp;",,,USD)")</f>
        <v>1811.673</v>
      </c>
      <c r="AC620" s="1" cm="1">
        <f t="array" ref="AC620">_xll.FDS(A620,"FF_PTX_INC(ANN_R,"&amp;F620&amp;","&amp;G620&amp;",,,USD)")</f>
        <v>3151.7890000000002</v>
      </c>
      <c r="AE620" s="6">
        <f t="shared" si="66"/>
        <v>41640</v>
      </c>
      <c r="AF620" s="6">
        <f t="shared" si="67"/>
        <v>42004</v>
      </c>
      <c r="AG620" s="6">
        <f t="shared" si="68"/>
        <v>42005</v>
      </c>
      <c r="AH620" s="6">
        <f t="shared" si="69"/>
        <v>42369</v>
      </c>
      <c r="AI620" s="6">
        <f>DATE(YEAR(F620)+AO620,MONTH(F620),DAY(F620))</f>
        <v>42370</v>
      </c>
      <c r="AJ620" s="6">
        <f>DATE(YEAR(G620)+AO620,MONTH(G620),DAY(G620))</f>
        <v>42735</v>
      </c>
      <c r="AK620" s="6">
        <f>DATE(YEAR(F620)+AP620,MONTH(F620),DAY(F620))</f>
        <v>42736</v>
      </c>
      <c r="AL620" s="6">
        <f>DATE(YEAR(G620)+AP620,MONTH(G620),DAY(G620))</f>
        <v>43100</v>
      </c>
      <c r="AM620" s="8">
        <v>-4</v>
      </c>
      <c r="AN620" s="8">
        <v>-3</v>
      </c>
      <c r="AO620">
        <v>-2</v>
      </c>
      <c r="AP620">
        <v>-1</v>
      </c>
      <c r="AQ620" cm="1">
        <f t="array" ref="AQ620">_xll.FDS(A620,"FF_DEBT_LT(ANN_R,"&amp;F620&amp;","&amp;G620&amp;")")</f>
        <v>1884.7539999999999</v>
      </c>
      <c r="AR620" cm="1">
        <f t="array" ref="AR620">_xll.FDS(A620,"FF_RD_EXP(ANN_R,"&amp;F620&amp;","&amp;G620&amp;")")</f>
        <v>1189.5139999999999</v>
      </c>
      <c r="AS620" cm="1">
        <f t="array" ref="AS620">_xll.FDS(A620,"FF_PTX_INC_FOR(ANN_R,"&amp;F620&amp;","&amp;G620&amp;")")</f>
        <v>3023.5990000000002</v>
      </c>
      <c r="AT620" cm="1">
        <f t="array" ref="AT620">_xll.FDS(A620,"FF_MKT_VAL_PUBLIC(ANN_R,"&amp;[1]sample_report!E620&amp;")")</f>
        <v>21276.391307075999</v>
      </c>
    </row>
    <row r="621" spans="1:46" hidden="1" x14ac:dyDescent="0.25">
      <c r="A621" t="s">
        <v>568</v>
      </c>
      <c r="B621" t="s">
        <v>569</v>
      </c>
      <c r="C621" t="s">
        <v>502</v>
      </c>
      <c r="D621" t="str" cm="1">
        <f t="array" ref="D621">_xll.FDS(A621,"FF_MAJOR_IND_NAME")</f>
        <v>ELECTRONICS</v>
      </c>
      <c r="E621">
        <v>2018</v>
      </c>
      <c r="F621" s="4">
        <f t="shared" si="63"/>
        <v>43101</v>
      </c>
      <c r="G621" s="4">
        <f t="shared" si="64"/>
        <v>43465</v>
      </c>
      <c r="I621" s="1" cm="1">
        <f t="array" ref="I621">_xll.FDS(A621,"FF_PTX_INC(ANN_R,"&amp;F621&amp;","&amp;G621&amp;",,,USD)")</f>
        <v>1877</v>
      </c>
      <c r="J621" s="1" cm="1">
        <f t="array" ref="J621">_xll.FDS(A621,"FF_MKT_VAL(ANN_R,"&amp;F621&amp;","&amp;G621&amp;",,,USD)")</f>
        <v>35552.3539064</v>
      </c>
      <c r="K621" s="1" cm="1">
        <f t="array" ref="K621">_xll.FDS(A621,"FF_SHLDRS_EQ(ANN_R,"&amp;F621&amp;","&amp;G621&amp;",,,USD)")</f>
        <v>11392</v>
      </c>
      <c r="L621" s="1" cm="1">
        <f t="array" ref="L621">_xll.FDS(A621,"FF_ASSETS(ANN_R,"&amp;F621&amp;","&amp;G621&amp;",,,USD)")</f>
        <v>17890</v>
      </c>
      <c r="M621" s="1" cm="1">
        <f t="array" ref="M621">_xll.FDS(A621,"FF_TAX_CF(ANN_R,"&amp;F621&amp;","&amp;G621&amp;",,,USD)")</f>
        <v>560</v>
      </c>
      <c r="N621" s="1" cm="1">
        <f t="array" ref="N621">_xll.FDS(A621,"FF_INC_TAX(ANN_R,"&amp;F621&amp;","&amp;G621&amp;",,,USD)")</f>
        <v>29</v>
      </c>
      <c r="O621" s="1" cm="1">
        <f t="array" ref="O621">_xll.FDS(A621,"FF_NET_INC(ANN_R,"&amp;F621&amp;","&amp;G621&amp;")")</f>
        <v>1848</v>
      </c>
      <c r="P621" s="1" cm="1">
        <f t="array" ref="P621">_xll.FDS(A621,"FF_ROA(ANN_R,"&amp;F621&amp;","&amp;G621&amp;")")</f>
        <v>10.1099622517643</v>
      </c>
      <c r="Q621" cm="1">
        <f t="array" ref="Q621">_xll.FDS(A621,"FF_TAX_RATE(ANN_R,"&amp;F621&amp;","&amp;G621&amp;")")</f>
        <v>1.5450186467767699</v>
      </c>
      <c r="R621" t="e" cm="1">
        <f t="array" ref="R621">_xll.FDS(A621,"FF_TAX_REFUND(ANN_R,"&amp;F621&amp;","&amp;G621&amp;",,,,,""D=1"")")</f>
        <v>#N/A</v>
      </c>
      <c r="S621">
        <f t="shared" si="65"/>
        <v>0.14608723540731239</v>
      </c>
      <c r="T621" s="1" cm="1">
        <f t="array" ref="T621">_xll.FDS($A621,"FF_TAX_CF(ANN_R,"&amp;AE621&amp;","&amp;AF621&amp;",,,USD)")</f>
        <v>34</v>
      </c>
      <c r="U621" s="1" cm="1">
        <f t="array" ref="U621">_xll.FDS($A621,"FF_TAX_CF(ANN_R,"&amp;AG621&amp;","&amp;AH621&amp;",,,USD)")</f>
        <v>20</v>
      </c>
      <c r="V621" s="1" cm="1">
        <f t="array" ref="V621">_xll.FDS(A621,"FF_TAX_CF(ANN_R,"&amp;AI621&amp;","&amp;AJ621&amp;",,,USD)")</f>
        <v>121</v>
      </c>
      <c r="W621" s="1" cm="1">
        <f t="array" ref="W621">_xll.FDS(A621,"FF_TAX_CF(ANN_R,"&amp;AK621&amp;","&amp;AL621&amp;",,,USD)")</f>
        <v>176</v>
      </c>
      <c r="X621" s="1" cm="1">
        <f t="array" ref="X621">_xll.FDS(A621,"FF_TAX_CF(ANN_R,"&amp;F621&amp;","&amp;G621&amp;",,,USD)")</f>
        <v>560</v>
      </c>
      <c r="Y621" s="1" cm="1">
        <f t="array" ref="Y621">_xll.FDS($A621,"FF_PTX_INC(ANN_R,"&amp;AE621&amp;","&amp;AF621&amp;",,,USD)")</f>
        <v>981</v>
      </c>
      <c r="Z621" s="1" cm="1">
        <f t="array" ref="Z621">_xll.FDS($A621,"FF_PTX_INC(ANN_R,"&amp;AG621&amp;","&amp;AH621&amp;",,,USD)")</f>
        <v>1121</v>
      </c>
      <c r="AA621" s="1" cm="1">
        <f t="array" ref="AA621">_xll.FDS(A621,"FF_PTX_INC(ANN_R,"&amp;AI621&amp;","&amp;AJ621&amp;",,,USD)")</f>
        <v>1106</v>
      </c>
      <c r="AB621" s="1" cm="1">
        <f t="array" ref="AB621">_xll.FDS(A621,"FF_PTX_INC(ANN_R,"&amp;AK621&amp;","&amp;AL621&amp;",,,USD)")</f>
        <v>1151</v>
      </c>
      <c r="AC621" s="1" cm="1">
        <f t="array" ref="AC621">_xll.FDS(A621,"FF_PTX_INC(ANN_R,"&amp;F621&amp;","&amp;G621&amp;",,,USD)")</f>
        <v>1877</v>
      </c>
      <c r="AE621" s="6">
        <f t="shared" si="66"/>
        <v>41640</v>
      </c>
      <c r="AF621" s="6">
        <f t="shared" si="67"/>
        <v>42004</v>
      </c>
      <c r="AG621" s="6">
        <f t="shared" si="68"/>
        <v>42005</v>
      </c>
      <c r="AH621" s="6">
        <f t="shared" si="69"/>
        <v>42369</v>
      </c>
      <c r="AI621" s="6">
        <f>DATE(YEAR(F621)+AO621,MONTH(F621),DAY(F621))</f>
        <v>42370</v>
      </c>
      <c r="AJ621" s="6">
        <f>DATE(YEAR(G621)+AO621,MONTH(G621),DAY(G621))</f>
        <v>42735</v>
      </c>
      <c r="AK621" s="6">
        <f>DATE(YEAR(F621)+AP621,MONTH(F621),DAY(F621))</f>
        <v>42736</v>
      </c>
      <c r="AL621" s="6">
        <f>DATE(YEAR(G621)+AP621,MONTH(G621),DAY(G621))</f>
        <v>43100</v>
      </c>
      <c r="AM621" s="8">
        <v>-4</v>
      </c>
      <c r="AN621" s="8">
        <v>-3</v>
      </c>
      <c r="AO621">
        <v>-2</v>
      </c>
      <c r="AP621">
        <v>-1</v>
      </c>
      <c r="AQ621" cm="1">
        <f t="array" ref="AQ621">_xll.FDS(A621,"FF_DEBT_LT(ANN_R,"&amp;F621&amp;","&amp;G621&amp;")")</f>
        <v>2671</v>
      </c>
      <c r="AR621" cm="1">
        <f t="array" ref="AR621">_xll.FDS(A621,"FF_RD_EXP(ANN_R,"&amp;F621&amp;","&amp;G621&amp;")")</f>
        <v>1101</v>
      </c>
      <c r="AS621" cm="1">
        <f t="array" ref="AS621">_xll.FDS(A621,"FF_PTX_INC_FOR(ANN_R,"&amp;F621&amp;","&amp;G621&amp;")")</f>
        <v>1445</v>
      </c>
      <c r="AT621" cm="1">
        <f t="array" ref="AT621">_xll.FDS(A621,"FF_MKT_VAL_PUBLIC(ANN_R,"&amp;[1]sample_report!E621&amp;")")</f>
        <v>34987.924735781999</v>
      </c>
    </row>
    <row r="622" spans="1:46" hidden="1" x14ac:dyDescent="0.25">
      <c r="A622" t="s">
        <v>623</v>
      </c>
      <c r="B622" t="s">
        <v>624</v>
      </c>
      <c r="C622" t="s">
        <v>502</v>
      </c>
      <c r="D622" t="str" cm="1">
        <f t="array" ref="D622">_xll.FDS(A622,"FF_MAJOR_IND_NAME")</f>
        <v>ELECTRONICS</v>
      </c>
      <c r="E622">
        <v>2018</v>
      </c>
      <c r="F622" s="4">
        <f t="shared" si="63"/>
        <v>43101</v>
      </c>
      <c r="G622" s="4">
        <f t="shared" si="64"/>
        <v>43465</v>
      </c>
      <c r="I622" s="1" cm="1">
        <f t="array" ref="I622">_xll.FDS(A622,"FF_PTX_INC(ANN_R,"&amp;F622&amp;","&amp;G622&amp;",,,USD)")</f>
        <v>3013</v>
      </c>
      <c r="J622" s="1" cm="1">
        <f t="array" ref="J622">_xll.FDS(A622,"FF_MKT_VAL(ANN_R,"&amp;F622&amp;","&amp;G622&amp;",,,USD)")</f>
        <v>37658.400000000001</v>
      </c>
      <c r="K622" s="1" cm="1">
        <f t="array" ref="K622">_xll.FDS(A622,"FF_SHLDRS_EQ(ANN_R,"&amp;F622&amp;","&amp;G622&amp;",,,USD)")</f>
        <v>-639</v>
      </c>
      <c r="L622" s="1" cm="1">
        <f t="array" ref="L622">_xll.FDS(A622,"FF_ASSETS(ANN_R,"&amp;F622&amp;","&amp;G622&amp;",,,USD)")</f>
        <v>34622</v>
      </c>
      <c r="M622" s="1" cm="1">
        <f t="array" ref="M622">_xll.FDS(A622,"FF_TAX_CF(ANN_R,"&amp;F622&amp;","&amp;G622&amp;",,,USD)")</f>
        <v>951</v>
      </c>
      <c r="N622" s="1" cm="1">
        <f t="array" ref="N622">_xll.FDS(A622,"FF_INC_TAX(ANN_R,"&amp;F622&amp;","&amp;G622&amp;",,,USD)")</f>
        <v>-2314</v>
      </c>
      <c r="O622" s="1" cm="1">
        <f t="array" ref="O622">_xll.FDS(A622,"FF_NET_INC(ANN_R,"&amp;F622&amp;","&amp;G622&amp;")")</f>
        <v>5327</v>
      </c>
      <c r="P622" s="1" cm="1">
        <f t="array" ref="P622">_xll.FDS(A622,"FF_ROA(ANN_R,"&amp;F622&amp;","&amp;G622&amp;")")</f>
        <v>15.775523802472801</v>
      </c>
      <c r="Q622" cm="1">
        <f t="array" ref="Q622">_xll.FDS(A622,"FF_TAX_RATE(ANN_R,"&amp;F622&amp;","&amp;G622&amp;")")</f>
        <v>-76.800531032193803</v>
      </c>
      <c r="R622" t="e" cm="1">
        <f t="array" ref="R622">_xll.FDS(A622,"FF_TAX_REFUND(ANN_R,"&amp;F622&amp;","&amp;G622&amp;",,,,,""D=1"")")</f>
        <v>#N/A</v>
      </c>
      <c r="S622">
        <f t="shared" si="65"/>
        <v>0.21128159292914245</v>
      </c>
      <c r="T622" s="1" cm="1">
        <f t="array" ref="T622">_xll.FDS($A622,"FF_TAX_CF(ANN_R,"&amp;AE622&amp;","&amp;AF622&amp;",,,USD)")</f>
        <v>1267</v>
      </c>
      <c r="U622" s="1" cm="1">
        <f t="array" ref="U622">_xll.FDS($A622,"FF_TAX_CF(ANN_R,"&amp;AG622&amp;","&amp;AH622&amp;",,,USD)")</f>
        <v>1012</v>
      </c>
      <c r="V622" s="1" cm="1">
        <f t="array" ref="V622">_xll.FDS(A622,"FF_TAX_CF(ANN_R,"&amp;AI622&amp;","&amp;AJ622&amp;",,,USD)")</f>
        <v>587</v>
      </c>
      <c r="W622" s="1" cm="1">
        <f t="array" ref="W622">_xll.FDS(A622,"FF_TAX_CF(ANN_R,"&amp;AK622&amp;","&amp;AL622&amp;",,,USD)")</f>
        <v>438</v>
      </c>
      <c r="X622" s="1" cm="1">
        <f t="array" ref="X622">_xll.FDS(A622,"FF_TAX_CF(ANN_R,"&amp;F622&amp;","&amp;G622&amp;",,,USD)")</f>
        <v>951</v>
      </c>
      <c r="Y622" s="1" cm="1">
        <f t="array" ref="Y622">_xll.FDS($A622,"FF_PTX_INC(ANN_R,"&amp;AE622&amp;","&amp;AF622&amp;",,,USD)")</f>
        <v>6557</v>
      </c>
      <c r="Z622" s="1" cm="1">
        <f t="array" ref="Z622">_xll.FDS($A622,"FF_PTX_INC(ANN_R,"&amp;AG622&amp;","&amp;AH622&amp;",,,USD)")</f>
        <v>3532</v>
      </c>
      <c r="AA622" s="1" cm="1">
        <f t="array" ref="AA622">_xll.FDS(A622,"FF_PTX_INC(ANN_R,"&amp;AI622&amp;","&amp;AJ622&amp;",,,USD)")</f>
        <v>3761</v>
      </c>
      <c r="AB622" s="1" cm="1">
        <f t="array" ref="AB622">_xll.FDS(A622,"FF_PTX_INC(ANN_R,"&amp;AK622&amp;","&amp;AL622&amp;",,,USD)")</f>
        <v>3276</v>
      </c>
      <c r="AC622" s="1" cm="1">
        <f t="array" ref="AC622">_xll.FDS(A622,"FF_PTX_INC(ANN_R,"&amp;F622&amp;","&amp;G622&amp;",,,USD)")</f>
        <v>3013</v>
      </c>
      <c r="AE622" s="6">
        <f t="shared" si="66"/>
        <v>41640</v>
      </c>
      <c r="AF622" s="6">
        <f t="shared" si="67"/>
        <v>42004</v>
      </c>
      <c r="AG622" s="6">
        <f t="shared" si="68"/>
        <v>42005</v>
      </c>
      <c r="AH622" s="6">
        <f t="shared" si="69"/>
        <v>42369</v>
      </c>
      <c r="AI622" s="6">
        <f>DATE(YEAR(F622)+AO622,MONTH(F622),DAY(F622))</f>
        <v>42370</v>
      </c>
      <c r="AJ622" s="6">
        <f>DATE(YEAR(G622)+AO622,MONTH(G622),DAY(G622))</f>
        <v>42735</v>
      </c>
      <c r="AK622" s="6">
        <f>DATE(YEAR(F622)+AP622,MONTH(F622),DAY(F622))</f>
        <v>42736</v>
      </c>
      <c r="AL622" s="6">
        <f>DATE(YEAR(G622)+AP622,MONTH(G622),DAY(G622))</f>
        <v>43100</v>
      </c>
      <c r="AM622" s="8">
        <v>-4</v>
      </c>
      <c r="AN622" s="8">
        <v>-3</v>
      </c>
      <c r="AO622">
        <v>-2</v>
      </c>
      <c r="AP622">
        <v>-1</v>
      </c>
      <c r="AQ622" cm="1">
        <f t="array" ref="AQ622">_xll.FDS(A622,"FF_DEBT_LT(ANN_R,"&amp;F622&amp;","&amp;G622&amp;")")</f>
        <v>4524</v>
      </c>
      <c r="AR622" cm="1">
        <f t="array" ref="AR622">_xll.FDS(A622,"FF_RD_EXP(ANN_R,"&amp;F622&amp;","&amp;G622&amp;")")</f>
        <v>1404</v>
      </c>
      <c r="AS622" cm="1">
        <f t="array" ref="AS622">_xll.FDS(A622,"FF_PTX_INC_FOR(ANN_R,"&amp;F622&amp;","&amp;G622&amp;")")</f>
        <v>2771</v>
      </c>
      <c r="AT622" cm="1">
        <f t="array" ref="AT622">_xll.FDS(A622,"FF_MKT_VAL_PUBLIC(ANN_R,"&amp;[1]sample_report!E622&amp;")")</f>
        <v>31876.139037600002</v>
      </c>
    </row>
    <row r="623" spans="1:46" hidden="1" x14ac:dyDescent="0.25">
      <c r="A623" t="s">
        <v>625</v>
      </c>
      <c r="B623" t="s">
        <v>626</v>
      </c>
      <c r="C623" t="s">
        <v>502</v>
      </c>
      <c r="D623" t="str" cm="1">
        <f t="array" ref="D623">_xll.FDS(A623,"FF_MAJOR_IND_NAME")</f>
        <v>ELECTRONICS</v>
      </c>
      <c r="E623">
        <v>2018</v>
      </c>
      <c r="F623" s="4">
        <f t="shared" si="63"/>
        <v>43101</v>
      </c>
      <c r="G623" s="4">
        <f t="shared" si="64"/>
        <v>43465</v>
      </c>
      <c r="I623" s="1" cm="1">
        <f t="array" ref="I623">_xll.FDS(A623,"FF_PTX_INC(ANN_R,"&amp;F623&amp;","&amp;G623&amp;",,,USD)")</f>
        <v>1449</v>
      </c>
      <c r="J623" s="1" cm="1">
        <f t="array" ref="J623">_xll.FDS(A623,"FF_MKT_VAL(ANN_R,"&amp;F623&amp;","&amp;G623&amp;",,,USD)")</f>
        <v>37099.440000000002</v>
      </c>
      <c r="K623" s="1" cm="1">
        <f t="array" ref="K623">_xll.FDS(A623,"FF_SHLDRS_EQ(ANN_R,"&amp;F623&amp;","&amp;G623&amp;",,,USD)")</f>
        <v>4595</v>
      </c>
      <c r="L623" s="1" cm="1">
        <f t="array" ref="L623">_xll.FDS(A623,"FF_ASSETS(ANN_R,"&amp;F623&amp;","&amp;G623&amp;",,,USD)")</f>
        <v>8584</v>
      </c>
      <c r="M623" s="1" cm="1">
        <f t="array" ref="M623">_xll.FDS(A623,"FF_TAX_CF(ANN_R,"&amp;F623&amp;","&amp;G623&amp;",,,USD)")</f>
        <v>57</v>
      </c>
      <c r="N623" s="1" cm="1">
        <f t="array" ref="N623">_xll.FDS(A623,"FF_INC_TAX(ANN_R,"&amp;F623&amp;","&amp;G623&amp;",,,USD)")</f>
        <v>406</v>
      </c>
      <c r="O623" s="1" cm="1">
        <f t="array" ref="O623">_xll.FDS(A623,"FF_NET_INC(ANN_R,"&amp;F623&amp;","&amp;G623&amp;")")</f>
        <v>1043</v>
      </c>
      <c r="P623" s="1" cm="1">
        <f t="array" ref="P623">_xll.FDS(A623,"FF_ROA(ANN_R,"&amp;F623&amp;","&amp;G623&amp;")")</f>
        <v>12.7959759538707</v>
      </c>
      <c r="Q623" cm="1">
        <f t="array" ref="Q623">_xll.FDS(A623,"FF_TAX_RATE(ANN_R,"&amp;F623&amp;","&amp;G623&amp;")")</f>
        <v>28.019323671497599</v>
      </c>
      <c r="R623" t="e" cm="1">
        <f t="array" ref="R623">_xll.FDS(A623,"FF_TAX_REFUND(ANN_R,"&amp;F623&amp;","&amp;G623&amp;",,,,,""D=1"")")</f>
        <v>#N/A</v>
      </c>
      <c r="S623">
        <f t="shared" si="65"/>
        <v>3.8943598925693823E-2</v>
      </c>
      <c r="T623" s="1" cm="1">
        <f t="array" ref="T623">_xll.FDS($A623,"FF_TAX_CF(ANN_R,"&amp;AE623&amp;","&amp;AF623&amp;",,,USD)")</f>
        <v>29</v>
      </c>
      <c r="U623" s="1" cm="1">
        <f t="array" ref="U623">_xll.FDS($A623,"FF_TAX_CF(ANN_R,"&amp;AG623&amp;","&amp;AH623&amp;",,,USD)")</f>
        <v>2</v>
      </c>
      <c r="V623" s="1" cm="1">
        <f t="array" ref="V623">_xll.FDS(A623,"FF_TAX_CF(ANN_R,"&amp;AI623&amp;","&amp;AJ623&amp;",,,USD)")</f>
        <v>35</v>
      </c>
      <c r="W623" s="1" cm="1">
        <f t="array" ref="W623">_xll.FDS(A623,"FF_TAX_CF(ANN_R,"&amp;AK623&amp;","&amp;AL623&amp;",,,USD)")</f>
        <v>51</v>
      </c>
      <c r="X623" s="1" cm="1">
        <f t="array" ref="X623">_xll.FDS(A623,"FF_TAX_CF(ANN_R,"&amp;F623&amp;","&amp;G623&amp;",,,USD)")</f>
        <v>57</v>
      </c>
      <c r="Y623" s="1" cm="1">
        <f t="array" ref="Y623">_xll.FDS($A623,"FF_PTX_INC(ANN_R,"&amp;AE623&amp;","&amp;AF623&amp;",,,USD)")</f>
        <v>7</v>
      </c>
      <c r="Z623" s="1" cm="1">
        <f t="array" ref="Z623">_xll.FDS($A623,"FF_PTX_INC(ANN_R,"&amp;AG623&amp;","&amp;AH623&amp;",,,USD)")</f>
        <v>925</v>
      </c>
      <c r="AA623" s="1" cm="1">
        <f t="array" ref="AA623">_xll.FDS(A623,"FF_PTX_INC(ANN_R,"&amp;AI623&amp;","&amp;AJ623&amp;",,,USD)")</f>
        <v>877</v>
      </c>
      <c r="AB623" s="1" cm="1">
        <f t="array" ref="AB623">_xll.FDS(A623,"FF_PTX_INC(ANN_R,"&amp;AK623&amp;","&amp;AL623&amp;",,,USD)")</f>
        <v>1210</v>
      </c>
      <c r="AC623" s="1" cm="1">
        <f t="array" ref="AC623">_xll.FDS(A623,"FF_PTX_INC(ANN_R,"&amp;F623&amp;","&amp;G623&amp;",,,USD)")</f>
        <v>1449</v>
      </c>
      <c r="AE623" s="6">
        <f t="shared" si="66"/>
        <v>41640</v>
      </c>
      <c r="AF623" s="6">
        <f t="shared" si="67"/>
        <v>42004</v>
      </c>
      <c r="AG623" s="6">
        <f t="shared" si="68"/>
        <v>42005</v>
      </c>
      <c r="AH623" s="6">
        <f t="shared" si="69"/>
        <v>42369</v>
      </c>
      <c r="AI623" s="6">
        <f>DATE(YEAR(F623)+AO623,MONTH(F623),DAY(F623))</f>
        <v>42370</v>
      </c>
      <c r="AJ623" s="6">
        <f>DATE(YEAR(G623)+AO623,MONTH(G623),DAY(G623))</f>
        <v>42735</v>
      </c>
      <c r="AK623" s="6">
        <f>DATE(YEAR(F623)+AP623,MONTH(F623),DAY(F623))</f>
        <v>42736</v>
      </c>
      <c r="AL623" s="6">
        <f>DATE(YEAR(G623)+AP623,MONTH(G623),DAY(G623))</f>
        <v>43100</v>
      </c>
      <c r="AM623" s="8">
        <v>-4</v>
      </c>
      <c r="AN623" s="8">
        <v>-3</v>
      </c>
      <c r="AO623">
        <v>-2</v>
      </c>
      <c r="AP623">
        <v>-1</v>
      </c>
      <c r="AQ623" cm="1">
        <f t="array" ref="AQ623">_xll.FDS(A623,"FF_DEBT_LT(ANN_R,"&amp;F623&amp;","&amp;G623&amp;")")</f>
        <v>992</v>
      </c>
      <c r="AR623" cm="1">
        <f t="array" ref="AR623">_xll.FDS(A623,"FF_RD_EXP(ANN_R,"&amp;F623&amp;","&amp;G623&amp;")")</f>
        <v>1325</v>
      </c>
      <c r="AS623" cm="1">
        <f t="array" ref="AS623">_xll.FDS(A623,"FF_PTX_INC_FOR(ANN_R,"&amp;F623&amp;","&amp;G623&amp;")")</f>
        <v>1009</v>
      </c>
      <c r="AT623" cm="1">
        <f t="array" ref="AT623">_xll.FDS(A623,"FF_MKT_VAL_PUBLIC(ANN_R,"&amp;[1]sample_report!E623&amp;")")</f>
        <v>31604.345940700001</v>
      </c>
    </row>
    <row r="624" spans="1:46" x14ac:dyDescent="0.25">
      <c r="A624" t="s">
        <v>716</v>
      </c>
      <c r="B624" t="s">
        <v>717</v>
      </c>
      <c r="C624" t="s">
        <v>502</v>
      </c>
      <c r="D624" t="str" cm="1">
        <f t="array" ref="D624">_xll.FDS(A624,"FF_MAJOR_IND_NAME")</f>
        <v>ELECTRONICS</v>
      </c>
      <c r="E624">
        <v>2018</v>
      </c>
      <c r="F624" s="4">
        <f t="shared" si="63"/>
        <v>43101</v>
      </c>
      <c r="G624" s="4">
        <f t="shared" si="64"/>
        <v>43465</v>
      </c>
      <c r="I624" s="1" cm="1">
        <f t="array" ref="I624">_xll.FDS(A624,"FF_PTX_INC(ANN_R,"&amp;F624&amp;","&amp;G624&amp;",,,USD)")</f>
        <v>-110.17</v>
      </c>
      <c r="J624" s="1" cm="1">
        <f t="array" ref="J624">_xll.FDS(A624,"FF_MKT_VAL(ANN_R,"&amp;F624&amp;","&amp;G624&amp;",,,USD)")</f>
        <v>3061.9459499999998</v>
      </c>
      <c r="K624" s="1" cm="1">
        <f t="array" ref="K624">_xll.FDS(A624,"FF_SHLDRS_EQ(ANN_R,"&amp;F624&amp;","&amp;G624&amp;",,,USD)")</f>
        <v>199.34</v>
      </c>
      <c r="L624" s="1" cm="1">
        <f t="array" ref="L624">_xll.FDS(A624,"FF_ASSETS(ANN_R,"&amp;F624&amp;","&amp;G624&amp;",,,USD)")</f>
        <v>399.26299999999998</v>
      </c>
      <c r="M624" s="1" t="e" cm="1">
        <f t="array" ref="M624">_xll.FDS(A624,"FF_TAX_CF(ANN_R,"&amp;F624&amp;","&amp;G624&amp;",,,USD)")</f>
        <v>#N/A</v>
      </c>
      <c r="N624" s="1" cm="1">
        <f t="array" ref="N624">_xll.FDS(A624,"FF_INC_TAX(ANN_R,"&amp;F624&amp;","&amp;G624&amp;",,,USD)")</f>
        <v>-0.32100000000000001</v>
      </c>
      <c r="O624" s="1" cm="1">
        <f t="array" ref="O624">_xll.FDS(A624,"FF_NET_INC(ANN_R,"&amp;F624&amp;","&amp;G624&amp;")")</f>
        <v>-109.849</v>
      </c>
      <c r="P624" s="1" cm="1">
        <f t="array" ref="P624">_xll.FDS(A624,"FF_ROA(ANN_R,"&amp;F624&amp;","&amp;G624&amp;")")</f>
        <v>-41.460432007669397</v>
      </c>
      <c r="Q624" t="e" cm="1">
        <f t="array" ref="Q624">_xll.FDS(A624,"FF_TAX_RATE(ANN_R,"&amp;F624&amp;","&amp;G624&amp;")")</f>
        <v>#N/A</v>
      </c>
      <c r="R624" t="e" cm="1">
        <f t="array" ref="R624">_xll.FDS(A624,"FF_TAX_REFUND(ANN_R,"&amp;F624&amp;","&amp;G624&amp;",,,,,""D=1"")")</f>
        <v>#N/A</v>
      </c>
      <c r="S624" t="e">
        <f t="shared" si="65"/>
        <v>#N/A</v>
      </c>
      <c r="T624" s="1" t="e" cm="1">
        <f t="array" ref="T624">_xll.FDS($A624,"FF_TAX_CF(ANN_R,"&amp;AE624&amp;","&amp;AF624&amp;",,,USD)")</f>
        <v>#N/A</v>
      </c>
      <c r="U624" s="1" t="e" cm="1">
        <f t="array" ref="U624">_xll.FDS($A624,"FF_TAX_CF(ANN_R,"&amp;AG624&amp;","&amp;AH624&amp;",,,USD)")</f>
        <v>#N/A</v>
      </c>
      <c r="V624" s="1" t="e" cm="1">
        <f t="array" ref="V624">_xll.FDS(A624,"FF_TAX_CF(ANN_R,"&amp;AI624&amp;","&amp;AJ624&amp;",,,USD)")</f>
        <v>#N/A</v>
      </c>
      <c r="W624" s="1" t="e" cm="1">
        <f t="array" ref="W624">_xll.FDS(A624,"FF_TAX_CF(ANN_R,"&amp;AK624&amp;","&amp;AL624&amp;",,,USD)")</f>
        <v>#N/A</v>
      </c>
      <c r="X624" s="1" t="e" cm="1">
        <f t="array" ref="X624">_xll.FDS(A624,"FF_TAX_CF(ANN_R,"&amp;F624&amp;","&amp;G624&amp;",,,USD)")</f>
        <v>#N/A</v>
      </c>
      <c r="Y624" s="1" t="e" cm="1">
        <f t="array" ref="Y624">_xll.FDS($A624,"FF_PTX_INC(ANN_R,"&amp;AE624&amp;","&amp;AF624&amp;",,,USD)")</f>
        <v>#N/A</v>
      </c>
      <c r="Z624" s="1" cm="1">
        <f t="array" ref="Z624">_xll.FDS($A624,"FF_PTX_INC(ANN_R,"&amp;AG624&amp;","&amp;AH624&amp;",,,USD)")</f>
        <v>-58.981000000000002</v>
      </c>
      <c r="AA624" s="1" cm="1">
        <f t="array" ref="AA624">_xll.FDS(A624,"FF_PTX_INC(ANN_R,"&amp;AI624&amp;","&amp;AJ624&amp;",,,USD)")</f>
        <v>-76.007000000000005</v>
      </c>
      <c r="AB624" s="1" cm="1">
        <f t="array" ref="AB624">_xll.FDS(A624,"FF_PTX_INC(ANN_R,"&amp;AK624&amp;","&amp;AL624&amp;",,,USD)")</f>
        <v>-83.084000000000003</v>
      </c>
      <c r="AC624" s="1" cm="1">
        <f t="array" ref="AC624">_xll.FDS(A624,"FF_PTX_INC(ANN_R,"&amp;F624&amp;","&amp;G624&amp;",,,USD)")</f>
        <v>-110.17</v>
      </c>
      <c r="AE624" s="6">
        <f t="shared" si="66"/>
        <v>41640</v>
      </c>
      <c r="AF624" s="6">
        <f t="shared" si="67"/>
        <v>42004</v>
      </c>
      <c r="AG624" s="6">
        <f t="shared" si="68"/>
        <v>42005</v>
      </c>
      <c r="AH624" s="6">
        <f t="shared" si="69"/>
        <v>42369</v>
      </c>
      <c r="AI624" s="6">
        <f>DATE(YEAR(F624)+AO624,MONTH(F624),DAY(F624))</f>
        <v>42370</v>
      </c>
      <c r="AJ624" s="6">
        <f>DATE(YEAR(G624)+AO624,MONTH(G624),DAY(G624))</f>
        <v>42735</v>
      </c>
      <c r="AK624" s="6">
        <f>DATE(YEAR(F624)+AP624,MONTH(F624),DAY(F624))</f>
        <v>42736</v>
      </c>
      <c r="AL624" s="6">
        <f>DATE(YEAR(G624)+AP624,MONTH(G624),DAY(G624))</f>
        <v>43100</v>
      </c>
      <c r="AM624" s="8">
        <v>-4</v>
      </c>
      <c r="AN624" s="8">
        <v>-3</v>
      </c>
      <c r="AO624">
        <v>-2</v>
      </c>
      <c r="AP624">
        <v>-1</v>
      </c>
      <c r="AQ624" cm="1">
        <f t="array" ref="AQ624">_xll.FDS(A624,"FF_DEBT_LT(ANN_R,"&amp;F624&amp;","&amp;G624&amp;")")</f>
        <v>0</v>
      </c>
      <c r="AR624" cm="1">
        <f t="array" ref="AR624">_xll.FDS(A624,"FF_RD_EXP(ANN_R,"&amp;F624&amp;","&amp;G624&amp;")")</f>
        <v>70.820999999999998</v>
      </c>
      <c r="AS624" cm="1">
        <f t="array" ref="AS624">_xll.FDS(A624,"FF_PTX_INC_FOR(ANN_R,"&amp;F624&amp;","&amp;G624&amp;")")</f>
        <v>2.6880000000000002</v>
      </c>
      <c r="AT624" cm="1">
        <f t="array" ref="AT624">_xll.FDS(A624,"FF_MKT_VAL_PUBLIC(ANN_R,"&amp;[1]sample_report!E624&amp;")")</f>
        <v>6246.0836135689997</v>
      </c>
    </row>
    <row r="625" spans="1:46" hidden="1" x14ac:dyDescent="0.25">
      <c r="A625" t="s">
        <v>718</v>
      </c>
      <c r="B625" t="s">
        <v>719</v>
      </c>
      <c r="C625" t="s">
        <v>502</v>
      </c>
      <c r="D625" t="str" cm="1">
        <f t="array" ref="D625">_xll.FDS(A625,"FF_MAJOR_IND_NAME")</f>
        <v>ELECTRONICS</v>
      </c>
      <c r="E625">
        <v>2018</v>
      </c>
      <c r="F625" s="4">
        <f t="shared" si="63"/>
        <v>43101</v>
      </c>
      <c r="G625" s="4">
        <f t="shared" si="64"/>
        <v>43465</v>
      </c>
      <c r="I625" s="1" cm="1">
        <f t="array" ref="I625">_xll.FDS(A625,"FF_PTX_INC(ANN_R,"&amp;F625&amp;","&amp;G625&amp;",,,USD)")</f>
        <v>524</v>
      </c>
      <c r="J625" s="1" cm="1">
        <f t="array" ref="J625">_xll.FDS(A625,"FF_MKT_VAL(ANN_R,"&amp;F625&amp;","&amp;G625&amp;",,,USD)")</f>
        <v>8577.9086283199995</v>
      </c>
      <c r="K625" s="1" cm="1">
        <f t="array" ref="K625">_xll.FDS(A625,"FF_SHLDRS_EQ(ANN_R,"&amp;F625&amp;","&amp;G625&amp;",,,USD)")</f>
        <v>1335</v>
      </c>
      <c r="L625" s="1" cm="1">
        <f t="array" ref="L625">_xll.FDS(A625,"FF_ASSETS(ANN_R,"&amp;F625&amp;","&amp;G625&amp;",,,USD)")</f>
        <v>4339</v>
      </c>
      <c r="M625" s="1" cm="1">
        <f t="array" ref="M625">_xll.FDS(A625,"FF_TAX_CF(ANN_R,"&amp;F625&amp;","&amp;G625&amp;",,,USD)")</f>
        <v>76</v>
      </c>
      <c r="N625" s="1" cm="1">
        <f t="array" ref="N625">_xll.FDS(A625,"FF_INC_TAX(ANN_R,"&amp;F625&amp;","&amp;G625&amp;",,,USD)")</f>
        <v>103</v>
      </c>
      <c r="O625" s="1" cm="1">
        <f t="array" ref="O625">_xll.FDS(A625,"FF_NET_INC(ANN_R,"&amp;F625&amp;","&amp;G625&amp;")")</f>
        <v>421</v>
      </c>
      <c r="P625" s="1" cm="1">
        <f t="array" ref="P625">_xll.FDS(A625,"FF_ROA(ANN_R,"&amp;F625&amp;","&amp;G625&amp;")")</f>
        <v>9.7747852333410705</v>
      </c>
      <c r="Q625" cm="1">
        <f t="array" ref="Q625">_xll.FDS(A625,"FF_TAX_RATE(ANN_R,"&amp;F625&amp;","&amp;G625&amp;")")</f>
        <v>19.656488549618299</v>
      </c>
      <c r="R625" t="e" cm="1">
        <f t="array" ref="R625">_xll.FDS(A625,"FF_TAX_REFUND(ANN_R,"&amp;F625&amp;","&amp;G625&amp;",,,,,""D=1"")")</f>
        <v>#N/A</v>
      </c>
      <c r="S625">
        <f t="shared" si="65"/>
        <v>0.86798444446530187</v>
      </c>
      <c r="T625" s="1" cm="1">
        <f t="array" ref="T625">_xll.FDS($A625,"FF_TAX_CF(ANN_R,"&amp;AE625&amp;","&amp;AF625&amp;",,,USD)")</f>
        <v>17.433</v>
      </c>
      <c r="U625" s="1" cm="1">
        <f t="array" ref="U625">_xll.FDS($A625,"FF_TAX_CF(ANN_R,"&amp;AG625&amp;","&amp;AH625&amp;",,,USD)")</f>
        <v>38</v>
      </c>
      <c r="V625" s="1" cm="1">
        <f t="array" ref="V625">_xll.FDS(A625,"FF_TAX_CF(ANN_R,"&amp;AI625&amp;","&amp;AJ625&amp;",,,USD)")</f>
        <v>81</v>
      </c>
      <c r="W625" s="1" cm="1">
        <f t="array" ref="W625">_xll.FDS(A625,"FF_TAX_CF(ANN_R,"&amp;AK625&amp;","&amp;AL625&amp;",,,USD)")</f>
        <v>65</v>
      </c>
      <c r="X625" s="1" cm="1">
        <f t="array" ref="X625">_xll.FDS(A625,"FF_TAX_CF(ANN_R,"&amp;F625&amp;","&amp;G625&amp;",,,USD)")</f>
        <v>76</v>
      </c>
      <c r="Y625" s="1" cm="1">
        <f t="array" ref="Y625">_xll.FDS($A625,"FF_PTX_INC(ANN_R,"&amp;AE625&amp;","&amp;AF625&amp;",,,USD)")</f>
        <v>16.629000000000001</v>
      </c>
      <c r="Z625" s="1" cm="1">
        <f t="array" ref="Z625">_xll.FDS($A625,"FF_PTX_INC(ANN_R,"&amp;AG625&amp;","&amp;AH625&amp;",,,USD)")</f>
        <v>-180</v>
      </c>
      <c r="AA625" s="1" cm="1">
        <f t="array" ref="AA625">_xll.FDS(A625,"FF_PTX_INC(ANN_R,"&amp;AI625&amp;","&amp;AJ625&amp;",,,USD)")</f>
        <v>-129</v>
      </c>
      <c r="AB625" s="1" cm="1">
        <f t="array" ref="AB625">_xll.FDS(A625,"FF_PTX_INC(ANN_R,"&amp;AK625&amp;","&amp;AL625&amp;",,,USD)")</f>
        <v>88</v>
      </c>
      <c r="AC625" s="1" cm="1">
        <f t="array" ref="AC625">_xll.FDS(A625,"FF_PTX_INC(ANN_R,"&amp;F625&amp;","&amp;G625&amp;",,,USD)")</f>
        <v>524</v>
      </c>
      <c r="AE625" s="6">
        <f t="shared" si="66"/>
        <v>41640</v>
      </c>
      <c r="AF625" s="6">
        <f t="shared" si="67"/>
        <v>42004</v>
      </c>
      <c r="AG625" s="6">
        <f t="shared" si="68"/>
        <v>42005</v>
      </c>
      <c r="AH625" s="6">
        <f t="shared" si="69"/>
        <v>42369</v>
      </c>
      <c r="AI625" s="6">
        <f>DATE(YEAR(F625)+AO625,MONTH(F625),DAY(F625))</f>
        <v>42370</v>
      </c>
      <c r="AJ625" s="6">
        <f>DATE(YEAR(G625)+AO625,MONTH(G625),DAY(G625))</f>
        <v>42735</v>
      </c>
      <c r="AK625" s="6">
        <f>DATE(YEAR(F625)+AP625,MONTH(F625),DAY(F625))</f>
        <v>42736</v>
      </c>
      <c r="AL625" s="6">
        <f>DATE(YEAR(G625)+AP625,MONTH(G625),DAY(G625))</f>
        <v>43100</v>
      </c>
      <c r="AM625" s="8">
        <v>-4</v>
      </c>
      <c r="AN625" s="8">
        <v>-3</v>
      </c>
      <c r="AO625">
        <v>-2</v>
      </c>
      <c r="AP625">
        <v>-1</v>
      </c>
      <c r="AQ625" cm="1">
        <f t="array" ref="AQ625">_xll.FDS(A625,"FF_DEBT_LT(ANN_R,"&amp;F625&amp;","&amp;G625&amp;")")</f>
        <v>1434</v>
      </c>
      <c r="AR625" cm="1">
        <f t="array" ref="AR625">_xll.FDS(A625,"FF_RD_EXP(ANN_R,"&amp;F625&amp;","&amp;G625&amp;")")</f>
        <v>444</v>
      </c>
      <c r="AS625" cm="1">
        <f t="array" ref="AS625">_xll.FDS(A625,"FF_PTX_INC_FOR(ANN_R,"&amp;F625&amp;","&amp;G625&amp;")")</f>
        <v>549</v>
      </c>
      <c r="AT625" cm="1">
        <f t="array" ref="AT625">_xll.FDS(A625,"FF_MKT_VAL_PUBLIC(ANN_R,"&amp;[1]sample_report!E625&amp;")")</f>
        <v>8473.1294744250699</v>
      </c>
    </row>
    <row r="626" spans="1:46" hidden="1" x14ac:dyDescent="0.25">
      <c r="A626" t="s">
        <v>724</v>
      </c>
      <c r="B626" t="s">
        <v>725</v>
      </c>
      <c r="C626" t="s">
        <v>502</v>
      </c>
      <c r="D626" t="str" cm="1">
        <f t="array" ref="D626">_xll.FDS(A626,"FF_MAJOR_IND_NAME")</f>
        <v>ELECTRONICS</v>
      </c>
      <c r="E626">
        <v>2018</v>
      </c>
      <c r="F626" s="4">
        <f t="shared" si="63"/>
        <v>43101</v>
      </c>
      <c r="G626" s="4">
        <f t="shared" si="64"/>
        <v>43465</v>
      </c>
      <c r="I626" s="1" cm="1">
        <f t="array" ref="I626">_xll.FDS(A626,"FF_PTX_INC(ANN_R,"&amp;F626&amp;","&amp;G626&amp;",,,USD)")</f>
        <v>250.9</v>
      </c>
      <c r="J626" s="1" cm="1">
        <f t="array" ref="J626">_xll.FDS(A626,"FF_MKT_VAL(ANN_R,"&amp;F626&amp;","&amp;G626&amp;",,,USD)")</f>
        <v>11959.013999999999</v>
      </c>
      <c r="K626" s="1" cm="1">
        <f t="array" ref="K626">_xll.FDS(A626,"FF_SHLDRS_EQ(ANN_R,"&amp;F626&amp;","&amp;G626&amp;",,,USD)")</f>
        <v>1010.2</v>
      </c>
      <c r="L626" s="1" cm="1">
        <f t="array" ref="L626">_xll.FDS(A626,"FF_ASSETS(ANN_R,"&amp;F626&amp;","&amp;G626&amp;",,,USD)")</f>
        <v>3078</v>
      </c>
      <c r="M626" s="1" cm="1">
        <f t="array" ref="M626">_xll.FDS(A626,"FF_TAX_CF(ANN_R,"&amp;F626&amp;","&amp;G626&amp;",,,USD)")</f>
        <v>41.4</v>
      </c>
      <c r="N626" s="1" cm="1">
        <f t="array" ref="N626">_xll.FDS(A626,"FF_INC_TAX(ANN_R,"&amp;F626&amp;","&amp;G626&amp;",,,USD)")</f>
        <v>-81.3</v>
      </c>
      <c r="O626" s="1" cm="1">
        <f t="array" ref="O626">_xll.FDS(A626,"FF_NET_INC(ANN_R,"&amp;F626&amp;","&amp;G626&amp;")")</f>
        <v>332.2</v>
      </c>
      <c r="P626" s="1" cm="1">
        <f t="array" ref="P626">_xll.FDS(A626,"FF_ROA(ANN_R,"&amp;F626&amp;","&amp;G626&amp;")")</f>
        <v>12.4514703754707</v>
      </c>
      <c r="Q626" cm="1">
        <f t="array" ref="Q626">_xll.FDS(A626,"FF_TAX_RATE(ANN_R,"&amp;F626&amp;","&amp;G626&amp;")")</f>
        <v>-32.403347947389399</v>
      </c>
      <c r="R626" t="e" cm="1">
        <f t="array" ref="R626">_xll.FDS(A626,"FF_TAX_REFUND(ANN_R,"&amp;F626&amp;","&amp;G626&amp;",,,,,""D=1"")")</f>
        <v>#N/A</v>
      </c>
      <c r="S626">
        <f t="shared" si="65"/>
        <v>0.32140613295314502</v>
      </c>
      <c r="T626" s="1" cm="1">
        <f t="array" ref="T626">_xll.FDS($A626,"FF_TAX_CF(ANN_R,"&amp;AE626&amp;","&amp;AF626&amp;",,,USD)")</f>
        <v>40.551000000000002</v>
      </c>
      <c r="U626" s="1" cm="1">
        <f t="array" ref="U626">_xll.FDS($A626,"FF_TAX_CF(ANN_R,"&amp;AG626&amp;","&amp;AH626&amp;",,,USD)")</f>
        <v>18.893000000000001</v>
      </c>
      <c r="V626" s="1" cm="1">
        <f t="array" ref="V626">_xll.FDS(A626,"FF_TAX_CF(ANN_R,"&amp;AI626&amp;","&amp;AJ626&amp;",,,USD)")</f>
        <v>26.608000000000001</v>
      </c>
      <c r="W626" s="1" cm="1">
        <f t="array" ref="W626">_xll.FDS(A626,"FF_TAX_CF(ANN_R,"&amp;AK626&amp;","&amp;AL626&amp;",,,USD)")</f>
        <v>32.156999999999996</v>
      </c>
      <c r="X626" s="1" cm="1">
        <f t="array" ref="X626">_xll.FDS(A626,"FF_TAX_CF(ANN_R,"&amp;F626&amp;","&amp;G626&amp;",,,USD)")</f>
        <v>41.4</v>
      </c>
      <c r="Y626" s="1" cm="1">
        <f t="array" ref="Y626">_xll.FDS($A626,"FF_PTX_INC(ANN_R,"&amp;AE626&amp;","&amp;AF626&amp;",,,USD)")</f>
        <v>61.548999999999999</v>
      </c>
      <c r="Z626" s="1" cm="1">
        <f t="array" ref="Z626">_xll.FDS($A626,"FF_PTX_INC(ANN_R,"&amp;AG626&amp;","&amp;AH626&amp;",,,USD)")</f>
        <v>17.004999999999999</v>
      </c>
      <c r="AA626" s="1" cm="1">
        <f t="array" ref="AA626">_xll.FDS(A626,"FF_PTX_INC(ANN_R,"&amp;AI626&amp;","&amp;AJ626&amp;",,,USD)")</f>
        <v>43.148000000000003</v>
      </c>
      <c r="AB626" s="1" cm="1">
        <f t="array" ref="AB626">_xll.FDS(A626,"FF_PTX_INC(ANN_R,"&amp;AK626&amp;","&amp;AL626&amp;",,,USD)")</f>
        <v>123.994</v>
      </c>
      <c r="AC626" s="1" cm="1">
        <f t="array" ref="AC626">_xll.FDS(A626,"FF_PTX_INC(ANN_R,"&amp;F626&amp;","&amp;G626&amp;",,,USD)")</f>
        <v>250.9</v>
      </c>
      <c r="AE626" s="6">
        <f t="shared" si="66"/>
        <v>41640</v>
      </c>
      <c r="AF626" s="6">
        <f t="shared" si="67"/>
        <v>42004</v>
      </c>
      <c r="AG626" s="6">
        <f t="shared" si="68"/>
        <v>42005</v>
      </c>
      <c r="AH626" s="6">
        <f t="shared" si="69"/>
        <v>42369</v>
      </c>
      <c r="AI626" s="6">
        <f>DATE(YEAR(F626)+AO626,MONTH(F626),DAY(F626))</f>
        <v>42370</v>
      </c>
      <c r="AJ626" s="6">
        <f>DATE(YEAR(G626)+AO626,MONTH(G626),DAY(G626))</f>
        <v>42735</v>
      </c>
      <c r="AK626" s="6">
        <f>DATE(YEAR(F626)+AP626,MONTH(F626),DAY(F626))</f>
        <v>42736</v>
      </c>
      <c r="AL626" s="6">
        <f>DATE(YEAR(G626)+AP626,MONTH(G626),DAY(G626))</f>
        <v>43100</v>
      </c>
      <c r="AM626" s="8">
        <v>-4</v>
      </c>
      <c r="AN626" s="8">
        <v>-3</v>
      </c>
      <c r="AO626">
        <v>-2</v>
      </c>
      <c r="AP626">
        <v>-1</v>
      </c>
      <c r="AQ626" cm="1">
        <f t="array" ref="AQ626">_xll.FDS(A626,"FF_DEBT_LT(ANN_R,"&amp;F626&amp;","&amp;G626&amp;")")</f>
        <v>0</v>
      </c>
      <c r="AR626" cm="1">
        <f t="array" ref="AR626">_xll.FDS(A626,"FF_RD_EXP(ANN_R,"&amp;F626&amp;","&amp;G626&amp;")")</f>
        <v>244.5</v>
      </c>
      <c r="AS626" cm="1">
        <f t="array" ref="AS626">_xll.FDS(A626,"FF_PTX_INC_FOR(ANN_R,"&amp;F626&amp;","&amp;G626&amp;")")</f>
        <v>250.6</v>
      </c>
      <c r="AT626" cm="1">
        <f t="array" ref="AT626">_xll.FDS(A626,"FF_MKT_VAL_PUBLIC(ANN_R,"&amp;[1]sample_report!E626&amp;")")</f>
        <v>10044.507407753999</v>
      </c>
    </row>
    <row r="627" spans="1:46" hidden="1" x14ac:dyDescent="0.25">
      <c r="A627" t="s">
        <v>730</v>
      </c>
      <c r="B627" t="s">
        <v>731</v>
      </c>
      <c r="C627" t="s">
        <v>502</v>
      </c>
      <c r="D627" t="str" cm="1">
        <f t="array" ref="D627">_xll.FDS(A627,"FF_MAJOR_IND_NAME")</f>
        <v>ELECTRONICS</v>
      </c>
      <c r="E627">
        <v>2018</v>
      </c>
      <c r="F627" s="4">
        <f t="shared" si="63"/>
        <v>43101</v>
      </c>
      <c r="G627" s="4">
        <f t="shared" si="64"/>
        <v>43465</v>
      </c>
      <c r="I627" s="1" cm="1">
        <f t="array" ref="I627">_xll.FDS(A627,"FF_PTX_INC(ANN_R,"&amp;F627&amp;","&amp;G627&amp;",,,USD)")</f>
        <v>824.88499999999999</v>
      </c>
      <c r="J627" s="1" cm="1">
        <f t="array" ref="J627">_xll.FDS(A627,"FF_MKT_VAL(ANN_R,"&amp;F627&amp;","&amp;G627&amp;",,,USD)")</f>
        <v>16346.43024</v>
      </c>
      <c r="K627" s="1" cm="1">
        <f t="array" ref="K627">_xll.FDS(A627,"FF_SHLDRS_EQ(ANN_R,"&amp;F627&amp;","&amp;G627&amp;",,,USD)")</f>
        <v>1930.94</v>
      </c>
      <c r="L627" s="1" cm="1">
        <f t="array" ref="L627">_xll.FDS(A627,"FF_ASSETS(ANN_R,"&amp;F627&amp;","&amp;G627&amp;",,,USD)")</f>
        <v>4451.5609999999997</v>
      </c>
      <c r="M627" s="1" cm="1">
        <f t="array" ref="M627">_xll.FDS(A627,"FF_TAX_CF(ANN_R,"&amp;F627&amp;","&amp;G627&amp;",,,USD)")</f>
        <v>189.1</v>
      </c>
      <c r="N627" s="1" cm="1">
        <f t="array" ref="N627">_xll.FDS(A627,"FF_INC_TAX(ANN_R,"&amp;F627&amp;","&amp;G627&amp;",,,USD)")</f>
        <v>357.56700000000001</v>
      </c>
      <c r="O627" s="1" cm="1">
        <f t="array" ref="O627">_xll.FDS(A627,"FF_NET_INC(ANN_R,"&amp;F627&amp;","&amp;G627&amp;")")</f>
        <v>467.31799999999998</v>
      </c>
      <c r="P627" s="1" cm="1">
        <f t="array" ref="P627">_xll.FDS(A627,"FF_ROA(ANN_R,"&amp;F627&amp;","&amp;G627&amp;")")</f>
        <v>10.359757715594</v>
      </c>
      <c r="Q627" cm="1">
        <f t="array" ref="Q627">_xll.FDS(A627,"FF_TAX_RATE(ANN_R,"&amp;F627&amp;","&amp;G627&amp;")")</f>
        <v>43.347496923813601</v>
      </c>
      <c r="R627" t="e" cm="1">
        <f t="array" ref="R627">_xll.FDS(A627,"FF_TAX_REFUND(ANN_R,"&amp;F627&amp;","&amp;G627&amp;",,,,,""D=1"")")</f>
        <v>#N/A</v>
      </c>
      <c r="S627">
        <f t="shared" si="65"/>
        <v>0.14040763639278767</v>
      </c>
      <c r="T627" s="1" cm="1">
        <f t="array" ref="T627">_xll.FDS($A627,"FF_TAX_CF(ANN_R,"&amp;AE627&amp;","&amp;AF627&amp;",,,USD)")</f>
        <v>-6.4550000000000001</v>
      </c>
      <c r="U627" s="1" cm="1">
        <f t="array" ref="U627">_xll.FDS($A627,"FF_TAX_CF(ANN_R,"&amp;AG627&amp;","&amp;AH627&amp;",,,USD)")</f>
        <v>40.5</v>
      </c>
      <c r="V627" s="1" cm="1">
        <f t="array" ref="V627">_xll.FDS(A627,"FF_TAX_CF(ANN_R,"&amp;AI627&amp;","&amp;AJ627&amp;",,,USD)")</f>
        <v>43.898000000000003</v>
      </c>
      <c r="W627" s="1" cm="1">
        <f t="array" ref="W627">_xll.FDS(A627,"FF_TAX_CF(ANN_R,"&amp;AK627&amp;","&amp;AL627&amp;",,,USD)")</f>
        <v>76.242999999999995</v>
      </c>
      <c r="X627" s="1" cm="1">
        <f t="array" ref="X627">_xll.FDS(A627,"FF_TAX_CF(ANN_R,"&amp;F627&amp;","&amp;G627&amp;",,,USD)")</f>
        <v>189.1</v>
      </c>
      <c r="Y627" s="1" cm="1">
        <f t="array" ref="Y627">_xll.FDS($A627,"FF_PTX_INC(ANN_R,"&amp;AE627&amp;","&amp;AF627&amp;",,,USD)")</f>
        <v>409.226</v>
      </c>
      <c r="Z627" s="1" cm="1">
        <f t="array" ref="Z627">_xll.FDS($A627,"FF_PTX_INC(ANN_R,"&amp;AG627&amp;","&amp;AH627&amp;",,,USD)")</f>
        <v>246.17</v>
      </c>
      <c r="AA627" s="1" cm="1">
        <f t="array" ref="AA627">_xll.FDS(A627,"FF_PTX_INC(ANN_R,"&amp;AI627&amp;","&amp;AJ627&amp;",,,USD)")</f>
        <v>285.05399999999997</v>
      </c>
      <c r="AB627" s="1" cm="1">
        <f t="array" ref="AB627">_xll.FDS(A627,"FF_PTX_INC(ANN_R,"&amp;AK627&amp;","&amp;AL627&amp;",,,USD)")</f>
        <v>679.58900000000006</v>
      </c>
      <c r="AC627" s="1" cm="1">
        <f t="array" ref="AC627">_xll.FDS(A627,"FF_PTX_INC(ANN_R,"&amp;F627&amp;","&amp;G627&amp;",,,USD)")</f>
        <v>824.88499999999999</v>
      </c>
      <c r="AE627" s="6">
        <f t="shared" si="66"/>
        <v>41640</v>
      </c>
      <c r="AF627" s="6">
        <f t="shared" si="67"/>
        <v>42004</v>
      </c>
      <c r="AG627" s="6">
        <f t="shared" si="68"/>
        <v>42005</v>
      </c>
      <c r="AH627" s="6">
        <f t="shared" si="69"/>
        <v>42369</v>
      </c>
      <c r="AI627" s="6">
        <f>DATE(YEAR(F627)+AO627,MONTH(F627),DAY(F627))</f>
        <v>42370</v>
      </c>
      <c r="AJ627" s="6">
        <f>DATE(YEAR(G627)+AO627,MONTH(G627),DAY(G627))</f>
        <v>42735</v>
      </c>
      <c r="AK627" s="6">
        <f>DATE(YEAR(F627)+AP627,MONTH(F627),DAY(F627))</f>
        <v>42736</v>
      </c>
      <c r="AL627" s="6">
        <f>DATE(YEAR(G627)+AP627,MONTH(G627),DAY(G627))</f>
        <v>43100</v>
      </c>
      <c r="AM627" s="8">
        <v>-4</v>
      </c>
      <c r="AN627" s="8">
        <v>-3</v>
      </c>
      <c r="AO627">
        <v>-2</v>
      </c>
      <c r="AP627">
        <v>-1</v>
      </c>
      <c r="AQ627" cm="1">
        <f t="array" ref="AQ627">_xll.FDS(A627,"FF_DEBT_LT(ANN_R,"&amp;F627&amp;","&amp;G627&amp;")")</f>
        <v>991.14700000000005</v>
      </c>
      <c r="AR627" cm="1">
        <f t="array" ref="AR627">_xll.FDS(A627,"FF_RD_EXP(ANN_R,"&amp;F627&amp;","&amp;G627&amp;")")</f>
        <v>450.94299999999998</v>
      </c>
      <c r="AS627" cm="1">
        <f t="array" ref="AS627">_xll.FDS(A627,"FF_PTX_INC_FOR(ANN_R,"&amp;F627&amp;","&amp;G627&amp;")")</f>
        <v>675.82899999999995</v>
      </c>
      <c r="AT627" cm="1">
        <f t="array" ref="AT627">_xll.FDS(A627,"FF_MKT_VAL_PUBLIC(ANN_R,"&amp;[1]sample_report!E627&amp;")")</f>
        <v>14066.807140717199</v>
      </c>
    </row>
    <row r="628" spans="1:46" hidden="1" x14ac:dyDescent="0.25">
      <c r="A628" t="s">
        <v>788</v>
      </c>
      <c r="B628" t="s">
        <v>789</v>
      </c>
      <c r="C628" t="s">
        <v>502</v>
      </c>
      <c r="D628" t="str" cm="1">
        <f t="array" ref="D628">_xll.FDS(A628,"FF_MAJOR_IND_NAME")</f>
        <v>ELECTRONICS</v>
      </c>
      <c r="E628">
        <v>2018</v>
      </c>
      <c r="F628" s="4">
        <f t="shared" si="63"/>
        <v>43101</v>
      </c>
      <c r="G628" s="4">
        <f t="shared" si="64"/>
        <v>43465</v>
      </c>
      <c r="I628" s="1" cm="1">
        <f t="array" ref="I628">_xll.FDS(A628,"FF_PTX_INC(ANN_R,"&amp;F628&amp;","&amp;G628&amp;",,,USD)")</f>
        <v>17.145</v>
      </c>
      <c r="J628" s="1" cm="1">
        <f t="array" ref="J628">_xll.FDS(A628,"FF_MKT_VAL(ANN_R,"&amp;F628&amp;","&amp;G628&amp;",,,USD)")</f>
        <v>8899.3848999999991</v>
      </c>
      <c r="K628" s="1" cm="1">
        <f t="array" ref="K628">_xll.FDS(A628,"FF_SHLDRS_EQ(ANN_R,"&amp;F628&amp;","&amp;G628&amp;",,,USD)")</f>
        <v>4775.5640000000003</v>
      </c>
      <c r="L628" s="1" cm="1">
        <f t="array" ref="L628">_xll.FDS(A628,"FF_ASSETS(ANN_R,"&amp;F628&amp;","&amp;G628&amp;",,,USD)")</f>
        <v>6381.5190000000002</v>
      </c>
      <c r="M628" s="1" cm="1">
        <f t="array" ref="M628">_xll.FDS(A628,"FF_TAX_CF(ANN_R,"&amp;F628&amp;","&amp;G628&amp;",,,USD)")</f>
        <v>41.478000000000002</v>
      </c>
      <c r="N628" s="1" cm="1">
        <f t="array" ref="N628">_xll.FDS(A628,"FF_INC_TAX(ANN_R,"&amp;F628&amp;","&amp;G628&amp;",,,USD)")</f>
        <v>57.433</v>
      </c>
      <c r="O628" s="1" cm="1">
        <f t="array" ref="O628">_xll.FDS(A628,"FF_NET_INC(ANN_R,"&amp;F628&amp;","&amp;G628&amp;")")</f>
        <v>-40.287999999999997</v>
      </c>
      <c r="P628" s="1" cm="1">
        <f t="array" ref="P628">_xll.FDS(A628,"FF_ROA(ANN_R,"&amp;F628&amp;","&amp;G628&amp;")")</f>
        <v>-0.62443418014572705</v>
      </c>
      <c r="Q628" cm="1">
        <f t="array" ref="Q628">_xll.FDS(A628,"FF_TAX_RATE(ANN_R,"&amp;F628&amp;","&amp;G628&amp;")")</f>
        <v>334.98396033829101</v>
      </c>
      <c r="R628" t="e" cm="1">
        <f t="array" ref="R628">_xll.FDS(A628,"FF_TAX_REFUND(ANN_R,"&amp;F628&amp;","&amp;G628&amp;",,,,,""D=1"")")</f>
        <v>#N/A</v>
      </c>
      <c r="S628">
        <f t="shared" si="65"/>
        <v>0.95883279236430241</v>
      </c>
      <c r="T628" s="1" cm="1">
        <f t="array" ref="T628">_xll.FDS($A628,"FF_TAX_CF(ANN_R,"&amp;AE628&amp;","&amp;AF628&amp;",,,USD)")</f>
        <v>15.35</v>
      </c>
      <c r="U628" s="1" cm="1">
        <f t="array" ref="U628">_xll.FDS($A628,"FF_TAX_CF(ANN_R,"&amp;AG628&amp;","&amp;AH628&amp;",,,USD)")</f>
        <v>34.590000000000003</v>
      </c>
      <c r="V628" s="1" cm="1">
        <f t="array" ref="V628">_xll.FDS(A628,"FF_TAX_CF(ANN_R,"&amp;AI628&amp;","&amp;AJ628&amp;",,,USD)")</f>
        <v>34.942</v>
      </c>
      <c r="W628" s="1" cm="1">
        <f t="array" ref="W628">_xll.FDS(A628,"FF_TAX_CF(ANN_R,"&amp;AK628&amp;","&amp;AL628&amp;",,,USD)")</f>
        <v>52.655999999999999</v>
      </c>
      <c r="X628" s="1" cm="1">
        <f t="array" ref="X628">_xll.FDS(A628,"FF_TAX_CF(ANN_R,"&amp;F628&amp;","&amp;G628&amp;",,,USD)")</f>
        <v>41.478000000000002</v>
      </c>
      <c r="Y628" s="1" cm="1">
        <f t="array" ref="Y628">_xll.FDS($A628,"FF_PTX_INC(ANN_R,"&amp;AE628&amp;","&amp;AF628&amp;",,,USD)")</f>
        <v>23.873000000000001</v>
      </c>
      <c r="Z628" s="1" cm="1">
        <f t="array" ref="Z628">_xll.FDS($A628,"FF_PTX_INC(ANN_R,"&amp;AG628&amp;","&amp;AH628&amp;",,,USD)")</f>
        <v>121.241</v>
      </c>
      <c r="AA628" s="1" cm="1">
        <f t="array" ref="AA628">_xll.FDS(A628,"FF_PTX_INC(ANN_R,"&amp;AI628&amp;","&amp;AJ628&amp;",,,USD)")</f>
        <v>-2.8620000000000001</v>
      </c>
      <c r="AB628" s="1" cm="1">
        <f t="array" ref="AB628">_xll.FDS(A628,"FF_PTX_INC(ANN_R,"&amp;AK628&amp;","&amp;AL628&amp;",,,USD)")</f>
        <v>27.305</v>
      </c>
      <c r="AC628" s="1" cm="1">
        <f t="array" ref="AC628">_xll.FDS(A628,"FF_PTX_INC(ANN_R,"&amp;F628&amp;","&amp;G628&amp;",,,USD)")</f>
        <v>17.145</v>
      </c>
      <c r="AE628" s="6">
        <f t="shared" si="66"/>
        <v>41640</v>
      </c>
      <c r="AF628" s="6">
        <f t="shared" si="67"/>
        <v>42004</v>
      </c>
      <c r="AG628" s="6">
        <f t="shared" si="68"/>
        <v>42005</v>
      </c>
      <c r="AH628" s="6">
        <f t="shared" si="69"/>
        <v>42369</v>
      </c>
      <c r="AI628" s="6">
        <f>DATE(YEAR(F628)+AO628,MONTH(F628),DAY(F628))</f>
        <v>42370</v>
      </c>
      <c r="AJ628" s="6">
        <f>DATE(YEAR(G628)+AO628,MONTH(G628),DAY(G628))</f>
        <v>42735</v>
      </c>
      <c r="AK628" s="6">
        <f>DATE(YEAR(F628)+AP628,MONTH(F628),DAY(F628))</f>
        <v>42736</v>
      </c>
      <c r="AL628" s="6">
        <f>DATE(YEAR(G628)+AP628,MONTH(G628),DAY(G628))</f>
        <v>43100</v>
      </c>
      <c r="AM628" s="8">
        <v>-4</v>
      </c>
      <c r="AN628" s="8">
        <v>-3</v>
      </c>
      <c r="AO628">
        <v>-2</v>
      </c>
      <c r="AP628">
        <v>-1</v>
      </c>
      <c r="AQ628" cm="1">
        <f t="array" ref="AQ628">_xll.FDS(A628,"FF_DEBT_LT(ANN_R,"&amp;F628&amp;","&amp;G628&amp;")")</f>
        <v>983.29</v>
      </c>
      <c r="AR628" cm="1">
        <f t="array" ref="AR628">_xll.FDS(A628,"FF_RD_EXP(ANN_R,"&amp;F628&amp;","&amp;G628&amp;")")</f>
        <v>445.10300000000001</v>
      </c>
      <c r="AS628" cm="1">
        <f t="array" ref="AS628">_xll.FDS(A628,"FF_PTX_INC_FOR(ANN_R,"&amp;F628&amp;","&amp;G628&amp;")")</f>
        <v>168.22800000000001</v>
      </c>
      <c r="AT628" cm="1">
        <f t="array" ref="AT628">_xll.FDS(A628,"FF_MKT_VAL_PUBLIC(ANN_R,"&amp;[1]sample_report!E628&amp;")")</f>
        <v>13765.0568072607</v>
      </c>
    </row>
    <row r="629" spans="1:46" hidden="1" x14ac:dyDescent="0.25">
      <c r="A629" t="s">
        <v>790</v>
      </c>
      <c r="B629" t="s">
        <v>791</v>
      </c>
      <c r="C629" t="s">
        <v>502</v>
      </c>
      <c r="D629" t="str" cm="1">
        <f t="array" ref="D629">_xll.FDS(A629,"FF_MAJOR_IND_NAME")</f>
        <v>ELECTRONICS</v>
      </c>
      <c r="E629">
        <v>2018</v>
      </c>
      <c r="F629" s="4">
        <f t="shared" si="63"/>
        <v>43101</v>
      </c>
      <c r="G629" s="4">
        <f t="shared" si="64"/>
        <v>43465</v>
      </c>
      <c r="I629" s="1" cm="1">
        <f t="array" ref="I629">_xll.FDS(A629,"FF_PTX_INC(ANN_R,"&amp;F629&amp;","&amp;G629&amp;",,,USD)")</f>
        <v>136.625</v>
      </c>
      <c r="J629" s="1" cm="1">
        <f t="array" ref="J629">_xll.FDS(A629,"FF_MKT_VAL(ANN_R,"&amp;F629&amp;","&amp;G629&amp;",,,USD)")</f>
        <v>11150.63564</v>
      </c>
      <c r="K629" s="1" cm="1">
        <f t="array" ref="K629">_xll.FDS(A629,"FF_SHLDRS_EQ(ANN_R,"&amp;F629&amp;","&amp;G629&amp;",,,USD)")</f>
        <v>1488.97</v>
      </c>
      <c r="L629" s="1" cm="1">
        <f t="array" ref="L629">_xll.FDS(A629,"FF_ASSETS(ANN_R,"&amp;F629&amp;","&amp;G629&amp;",,,USD)")</f>
        <v>3881.21</v>
      </c>
      <c r="M629" s="1" cm="1">
        <f t="array" ref="M629">_xll.FDS(A629,"FF_TAX_CF(ANN_R,"&amp;F629&amp;","&amp;G629&amp;",,,USD)")</f>
        <v>8.7899999999999991</v>
      </c>
      <c r="N629" s="1" cm="1">
        <f t="array" ref="N629">_xll.FDS(A629,"FF_INC_TAX(ANN_R,"&amp;F629&amp;","&amp;G629&amp;",,,USD)")</f>
        <v>-36.908000000000001</v>
      </c>
      <c r="O629" s="1" cm="1">
        <f t="array" ref="O629">_xll.FDS(A629,"FF_NET_INC(ANN_R,"&amp;F629&amp;","&amp;G629&amp;")")</f>
        <v>173.374</v>
      </c>
      <c r="P629" s="1" cm="1">
        <f t="array" ref="P629">_xll.FDS(A629,"FF_ROA(ANN_R,"&amp;F629&amp;","&amp;G629&amp;")")</f>
        <v>4.8439762659859102</v>
      </c>
      <c r="Q629" cm="1">
        <f t="array" ref="Q629">_xll.FDS(A629,"FF_TAX_RATE(ANN_R,"&amp;F629&amp;","&amp;G629&amp;")")</f>
        <v>-27.014089661482199</v>
      </c>
      <c r="R629" t="e" cm="1">
        <f t="array" ref="R629">_xll.FDS(A629,"FF_TAX_REFUND(ANN_R,"&amp;F629&amp;","&amp;G629&amp;",,,,,""D=1"")")</f>
        <v>#N/A</v>
      </c>
      <c r="S629">
        <f t="shared" si="65"/>
        <v>3.2275322250547557E-2</v>
      </c>
      <c r="T629" s="1" cm="1">
        <f t="array" ref="T629">_xll.FDS($A629,"FF_TAX_CF(ANN_R,"&amp;AE629&amp;","&amp;AF629&amp;",,,USD)")</f>
        <v>10.025</v>
      </c>
      <c r="U629" s="1" cm="1">
        <f t="array" ref="U629">_xll.FDS($A629,"FF_TAX_CF(ANN_R,"&amp;AG629&amp;","&amp;AH629&amp;",,,USD)")</f>
        <v>9.7490000000000006</v>
      </c>
      <c r="V629" s="1" cm="1">
        <f t="array" ref="V629">_xll.FDS(A629,"FF_TAX_CF(ANN_R,"&amp;AI629&amp;","&amp;AJ629&amp;",,,USD)")</f>
        <v>-26.222999999999999</v>
      </c>
      <c r="W629" s="1" cm="1">
        <f t="array" ref="W629">_xll.FDS(A629,"FF_TAX_CF(ANN_R,"&amp;AK629&amp;","&amp;AL629&amp;",,,USD)")</f>
        <v>6.6479999999999997</v>
      </c>
      <c r="X629" s="1" cm="1">
        <f t="array" ref="X629">_xll.FDS(A629,"FF_TAX_CF(ANN_R,"&amp;F629&amp;","&amp;G629&amp;",,,USD)")</f>
        <v>8.7899999999999991</v>
      </c>
      <c r="Y629" s="1" cm="1">
        <f t="array" ref="Y629">_xll.FDS($A629,"FF_PTX_INC(ANN_R,"&amp;AE629&amp;","&amp;AF629&amp;",,,USD)")</f>
        <v>376.15</v>
      </c>
      <c r="Z629" s="1" cm="1">
        <f t="array" ref="Z629">_xll.FDS($A629,"FF_PTX_INC(ANN_R,"&amp;AG629&amp;","&amp;AH629&amp;",,,USD)")</f>
        <v>-272.88</v>
      </c>
      <c r="AA629" s="1" cm="1">
        <f t="array" ref="AA629">_xll.FDS(A629,"FF_PTX_INC(ANN_R,"&amp;AI629&amp;","&amp;AJ629&amp;",,,USD)")</f>
        <v>-38.35</v>
      </c>
      <c r="AB629" s="1" cm="1">
        <f t="array" ref="AB629">_xll.FDS(A629,"FF_PTX_INC(ANN_R,"&amp;AK629&amp;","&amp;AL629&amp;",,,USD)")</f>
        <v>76.965000000000003</v>
      </c>
      <c r="AC629" s="1" cm="1">
        <f t="array" ref="AC629">_xll.FDS(A629,"FF_PTX_INC(ANN_R,"&amp;F629&amp;","&amp;G629&amp;",,,USD)")</f>
        <v>136.625</v>
      </c>
      <c r="AE629" s="6">
        <f t="shared" si="66"/>
        <v>41640</v>
      </c>
      <c r="AF629" s="6">
        <f t="shared" si="67"/>
        <v>42004</v>
      </c>
      <c r="AG629" s="6">
        <f t="shared" si="68"/>
        <v>42005</v>
      </c>
      <c r="AH629" s="6">
        <f t="shared" si="69"/>
        <v>42369</v>
      </c>
      <c r="AI629" s="6">
        <f>DATE(YEAR(F629)+AO629,MONTH(F629),DAY(F629))</f>
        <v>42370</v>
      </c>
      <c r="AJ629" s="6">
        <f>DATE(YEAR(G629)+AO629,MONTH(G629),DAY(G629))</f>
        <v>42735</v>
      </c>
      <c r="AK629" s="6">
        <f>DATE(YEAR(F629)+AP629,MONTH(F629),DAY(F629))</f>
        <v>42736</v>
      </c>
      <c r="AL629" s="6">
        <f>DATE(YEAR(G629)+AP629,MONTH(G629),DAY(G629))</f>
        <v>43100</v>
      </c>
      <c r="AM629" s="8">
        <v>-4</v>
      </c>
      <c r="AN629" s="8">
        <v>-3</v>
      </c>
      <c r="AO629">
        <v>-2</v>
      </c>
      <c r="AP629">
        <v>-1</v>
      </c>
      <c r="AQ629" cm="1">
        <f t="array" ref="AQ629">_xll.FDS(A629,"FF_DEBT_LT(ANN_R,"&amp;F629&amp;","&amp;G629&amp;")")</f>
        <v>8.0679999999999996</v>
      </c>
      <c r="AR629" cm="1">
        <f t="array" ref="AR629">_xll.FDS(A629,"FF_RD_EXP(ANN_R,"&amp;F629&amp;","&amp;G629&amp;")")</f>
        <v>189.87899999999999</v>
      </c>
      <c r="AS629" cm="1">
        <f t="array" ref="AS629">_xll.FDS(A629,"FF_PTX_INC_FOR(ANN_R,"&amp;F629&amp;","&amp;G629&amp;")")</f>
        <v>0.38600000000000001</v>
      </c>
      <c r="AT629" cm="1">
        <f t="array" ref="AT629">_xll.FDS(A629,"FF_MKT_VAL_PUBLIC(ANN_R,"&amp;[1]sample_report!E629&amp;")")</f>
        <v>13566.6512535154</v>
      </c>
    </row>
    <row r="630" spans="1:46" hidden="1" x14ac:dyDescent="0.25">
      <c r="A630" t="s">
        <v>816</v>
      </c>
      <c r="B630" t="s">
        <v>817</v>
      </c>
      <c r="C630" t="s">
        <v>502</v>
      </c>
      <c r="D630" t="str" cm="1">
        <f t="array" ref="D630">_xll.FDS(A630,"FF_MAJOR_IND_NAME")</f>
        <v>ELECTRONICS</v>
      </c>
      <c r="E630">
        <v>2018</v>
      </c>
      <c r="F630" s="4">
        <f t="shared" si="63"/>
        <v>43101</v>
      </c>
      <c r="G630" s="4">
        <f t="shared" si="64"/>
        <v>43465</v>
      </c>
      <c r="I630" s="1" cm="1">
        <f t="array" ref="I630">_xll.FDS(A630,"FF_PTX_INC(ANN_R,"&amp;F630&amp;","&amp;G630&amp;",,,USD)")</f>
        <v>288.80099999999999</v>
      </c>
      <c r="J630" s="1" cm="1">
        <f t="array" ref="J630">_xll.FDS(A630,"FF_MKT_VAL(ANN_R,"&amp;F630&amp;","&amp;G630&amp;",,,USD)")</f>
        <v>15943.247600000001</v>
      </c>
      <c r="K630" s="1" cm="1">
        <f t="array" ref="K630">_xll.FDS(A630,"FF_SHLDRS_EQ(ANN_R,"&amp;F630&amp;","&amp;G630&amp;",,,USD)")</f>
        <v>2143.3890000000001</v>
      </c>
      <c r="L630" s="1" cm="1">
        <f t="array" ref="L630">_xll.FDS(A630,"FF_ASSETS(ANN_R,"&amp;F630&amp;","&amp;G630&amp;",,,USD)")</f>
        <v>3081.9830000000002</v>
      </c>
      <c r="M630" s="1" cm="1">
        <f t="array" ref="M630">_xll.FDS(A630,"FF_TAX_CF(ANN_R,"&amp;F630&amp;","&amp;G630&amp;",,,USD)")</f>
        <v>17.573</v>
      </c>
      <c r="N630" s="1" cm="1">
        <f t="array" ref="N630">_xll.FDS(A630,"FF_INC_TAX(ANN_R,"&amp;F630&amp;","&amp;G630&amp;",,,USD)")</f>
        <v>-39.314</v>
      </c>
      <c r="O630" s="1" cm="1">
        <f t="array" ref="O630">_xll.FDS(A630,"FF_NET_INC(ANN_R,"&amp;F630&amp;","&amp;G630&amp;")")</f>
        <v>327.92599999999999</v>
      </c>
      <c r="P630" s="1" cm="1">
        <f t="array" ref="P630">_xll.FDS(A630,"FF_ROA(ANN_R,"&amp;F630&amp;","&amp;G630&amp;")")</f>
        <v>11.832411634246199</v>
      </c>
      <c r="Q630" cm="1">
        <f t="array" ref="Q630">_xll.FDS(A630,"FF_TAX_RATE(ANN_R,"&amp;F630&amp;","&amp;G630&amp;")")</f>
        <v>-13.6128337505757</v>
      </c>
      <c r="R630" t="e" cm="1">
        <f t="array" ref="R630">_xll.FDS(A630,"FF_TAX_REFUND(ANN_R,"&amp;F630&amp;","&amp;G630&amp;",,,,,""D=1"")")</f>
        <v>#N/A</v>
      </c>
      <c r="S630">
        <f t="shared" si="65"/>
        <v>0.11999343439856815</v>
      </c>
      <c r="T630" s="1" cm="1">
        <f t="array" ref="T630">_xll.FDS($A630,"FF_TAX_CF(ANN_R,"&amp;AE630&amp;","&amp;AF630&amp;",,,USD)")</f>
        <v>44.77</v>
      </c>
      <c r="U630" s="1" cm="1">
        <f t="array" ref="U630">_xll.FDS($A630,"FF_TAX_CF(ANN_R,"&amp;AG630&amp;","&amp;AH630&amp;",,,USD)")</f>
        <v>6.5910000000000002</v>
      </c>
      <c r="V630" s="1" cm="1">
        <f t="array" ref="V630">_xll.FDS(A630,"FF_TAX_CF(ANN_R,"&amp;AI630&amp;","&amp;AJ630&amp;",,,USD)")</f>
        <v>39.637999999999998</v>
      </c>
      <c r="W630" s="1" cm="1">
        <f t="array" ref="W630">_xll.FDS(A630,"FF_TAX_CF(ANN_R,"&amp;AK630&amp;","&amp;AL630&amp;",,,USD)")</f>
        <v>44.216000000000001</v>
      </c>
      <c r="X630" s="1" cm="1">
        <f t="array" ref="X630">_xll.FDS(A630,"FF_TAX_CF(ANN_R,"&amp;F630&amp;","&amp;G630&amp;",,,USD)")</f>
        <v>17.573</v>
      </c>
      <c r="Y630" s="1" cm="1">
        <f t="array" ref="Y630">_xll.FDS($A630,"FF_PTX_INC(ANN_R,"&amp;AE630&amp;","&amp;AF630&amp;",,,USD)")</f>
        <v>121.508</v>
      </c>
      <c r="Z630" s="1" cm="1">
        <f t="array" ref="Z630">_xll.FDS($A630,"FF_PTX_INC(ANN_R,"&amp;AG630&amp;","&amp;AH630&amp;",,,USD)")</f>
        <v>146.00899999999999</v>
      </c>
      <c r="AA630" s="1" cm="1">
        <f t="array" ref="AA630">_xll.FDS(A630,"FF_PTX_INC(ANN_R,"&amp;AI630&amp;","&amp;AJ630&amp;",,,USD)")</f>
        <v>242.22499999999999</v>
      </c>
      <c r="AB630" s="1" cm="1">
        <f t="array" ref="AB630">_xll.FDS(A630,"FF_PTX_INC(ANN_R,"&amp;AK630&amp;","&amp;AL630&amp;",,,USD)")</f>
        <v>474.76</v>
      </c>
      <c r="AC630" s="1" cm="1">
        <f t="array" ref="AC630">_xll.FDS(A630,"FF_PTX_INC(ANN_R,"&amp;F630&amp;","&amp;G630&amp;",,,USD)")</f>
        <v>288.80099999999999</v>
      </c>
      <c r="AE630" s="6">
        <f t="shared" si="66"/>
        <v>41640</v>
      </c>
      <c r="AF630" s="6">
        <f t="shared" si="67"/>
        <v>42004</v>
      </c>
      <c r="AG630" s="6">
        <f t="shared" si="68"/>
        <v>42005</v>
      </c>
      <c r="AH630" s="6">
        <f t="shared" si="69"/>
        <v>42369</v>
      </c>
      <c r="AI630" s="6">
        <f>DATE(YEAR(F630)+AO630,MONTH(F630),DAY(F630))</f>
        <v>42370</v>
      </c>
      <c r="AJ630" s="6">
        <f>DATE(YEAR(G630)+AO630,MONTH(G630),DAY(G630))</f>
        <v>42735</v>
      </c>
      <c r="AK630" s="6">
        <f>DATE(YEAR(F630)+AP630,MONTH(F630),DAY(F630))</f>
        <v>42736</v>
      </c>
      <c r="AL630" s="6">
        <f>DATE(YEAR(G630)+AP630,MONTH(G630),DAY(G630))</f>
        <v>43100</v>
      </c>
      <c r="AM630" s="8">
        <v>-4</v>
      </c>
      <c r="AN630" s="8">
        <v>-3</v>
      </c>
      <c r="AO630">
        <v>-2</v>
      </c>
      <c r="AP630">
        <v>-1</v>
      </c>
      <c r="AQ630" cm="1">
        <f t="array" ref="AQ630">_xll.FDS(A630,"FF_DEBT_LT(ANN_R,"&amp;F630&amp;","&amp;G630&amp;")")</f>
        <v>35.430999999999997</v>
      </c>
      <c r="AR630" cm="1">
        <f t="array" ref="AR630">_xll.FDS(A630,"FF_RD_EXP(ANN_R,"&amp;F630&amp;","&amp;G630&amp;")")</f>
        <v>442.46800000000002</v>
      </c>
      <c r="AS630" cm="1">
        <f t="array" ref="AS630">_xll.FDS(A630,"FF_PTX_INC_FOR(ANN_R,"&amp;F630&amp;","&amp;G630&amp;")")</f>
        <v>151.983</v>
      </c>
      <c r="AT630" cm="1">
        <f t="array" ref="AT630">_xll.FDS(A630,"FF_MKT_VAL_PUBLIC(ANN_R,"&amp;[1]sample_report!E630&amp;")")</f>
        <v>11148.3637140428</v>
      </c>
    </row>
    <row r="631" spans="1:46" hidden="1" x14ac:dyDescent="0.25">
      <c r="A631" t="s">
        <v>845</v>
      </c>
      <c r="B631" t="s">
        <v>846</v>
      </c>
      <c r="C631" t="s">
        <v>502</v>
      </c>
      <c r="D631" t="str" cm="1">
        <f t="array" ref="D631">_xll.FDS(A631,"FF_MAJOR_IND_NAME")</f>
        <v>ELECTRONICS</v>
      </c>
      <c r="E631">
        <v>2018</v>
      </c>
      <c r="F631" s="4">
        <f t="shared" si="63"/>
        <v>43101</v>
      </c>
      <c r="G631" s="4">
        <f t="shared" si="64"/>
        <v>43465</v>
      </c>
      <c r="I631" s="1" cm="1">
        <f t="array" ref="I631">_xll.FDS(A631,"FF_PTX_INC(ANN_R,"&amp;F631&amp;","&amp;G631&amp;",,,USD)")</f>
        <v>1199</v>
      </c>
      <c r="J631" s="1" cm="1">
        <f t="array" ref="J631">_xll.FDS(A631,"FF_MKT_VAL(ANN_R,"&amp;F631&amp;","&amp;G631&amp;",,,USD)")</f>
        <v>17726.2</v>
      </c>
      <c r="K631" s="1" cm="1">
        <f t="array" ref="K631">_xll.FDS(A631,"FF_SHLDRS_EQ(ANN_R,"&amp;F631&amp;","&amp;G631&amp;",,,USD)")</f>
        <v>2276</v>
      </c>
      <c r="L631" s="1" cm="1">
        <f t="array" ref="L631">_xll.FDS(A631,"FF_ASSETS(ANN_R,"&amp;F631&amp;","&amp;G631&amp;",,,USD)")</f>
        <v>9991</v>
      </c>
      <c r="M631" s="1" cm="1">
        <f t="array" ref="M631">_xll.FDS(A631,"FF_TAX_CF(ANN_R,"&amp;F631&amp;","&amp;G631&amp;",,,USD)")</f>
        <v>87</v>
      </c>
      <c r="N631" s="1" cm="1">
        <f t="array" ref="N631">_xll.FDS(A631,"FF_INC_TAX(ANN_R,"&amp;F631&amp;","&amp;G631&amp;",,,USD)")</f>
        <v>1083</v>
      </c>
      <c r="O631" s="1" cm="1">
        <f t="array" ref="O631">_xll.FDS(A631,"FF_NET_INC(ANN_R,"&amp;F631&amp;","&amp;G631&amp;")")</f>
        <v>116</v>
      </c>
      <c r="P631" s="1" cm="1">
        <f t="array" ref="P631">_xll.FDS(A631,"FF_ROA(ANN_R,"&amp;F631&amp;","&amp;G631&amp;")")</f>
        <v>1.1907205912543599</v>
      </c>
      <c r="Q631" cm="1">
        <f t="array" ref="Q631">_xll.FDS(A631,"FF_TAX_RATE(ANN_R,"&amp;F631&amp;","&amp;G631&amp;")")</f>
        <v>90.325271059216007</v>
      </c>
      <c r="R631" t="e" cm="1">
        <f t="array" ref="R631">_xll.FDS(A631,"FF_TAX_REFUND(ANN_R,"&amp;F631&amp;","&amp;G631&amp;",,,,,""D=1"")")</f>
        <v>#N/A</v>
      </c>
      <c r="S631">
        <f t="shared" si="65"/>
        <v>0.13802047781569965</v>
      </c>
      <c r="T631" s="1" cm="1">
        <f t="array" ref="T631">_xll.FDS($A631,"FF_TAX_CF(ANN_R,"&amp;AE631&amp;","&amp;AF631&amp;",,,USD)")</f>
        <v>58.1</v>
      </c>
      <c r="U631" s="1" cm="1">
        <f t="array" ref="U631">_xll.FDS($A631,"FF_TAX_CF(ANN_R,"&amp;AG631&amp;","&amp;AH631&amp;",,,USD)")</f>
        <v>97.4</v>
      </c>
      <c r="V631" s="1" cm="1">
        <f t="array" ref="V631">_xll.FDS(A631,"FF_TAX_CF(ANN_R,"&amp;AI631&amp;","&amp;AJ631&amp;",,,USD)")</f>
        <v>161</v>
      </c>
      <c r="W631" s="1" cm="1">
        <f t="array" ref="W631">_xll.FDS(A631,"FF_TAX_CF(ANN_R,"&amp;AK631&amp;","&amp;AL631&amp;",,,USD)")</f>
        <v>102</v>
      </c>
      <c r="X631" s="1" cm="1">
        <f t="array" ref="X631">_xll.FDS(A631,"FF_TAX_CF(ANN_R,"&amp;F631&amp;","&amp;G631&amp;",,,USD)")</f>
        <v>87</v>
      </c>
      <c r="Y631" s="1" cm="1">
        <f t="array" ref="Y631">_xll.FDS($A631,"FF_PTX_INC(ANN_R,"&amp;AE631&amp;","&amp;AF631&amp;",,,USD)")</f>
        <v>740.7</v>
      </c>
      <c r="Z631" s="1" cm="1">
        <f t="array" ref="Z631">_xll.FDS($A631,"FF_PTX_INC(ANN_R,"&amp;AG631&amp;","&amp;AH631&amp;",,,USD)")</f>
        <v>712.8</v>
      </c>
      <c r="AA631" s="1" cm="1">
        <f t="array" ref="AA631">_xll.FDS(A631,"FF_PTX_INC(ANN_R,"&amp;AI631&amp;","&amp;AJ631&amp;",,,USD)")</f>
        <v>345</v>
      </c>
      <c r="AB631" s="1" cm="1">
        <f t="array" ref="AB631">_xll.FDS(A631,"FF_PTX_INC(ANN_R,"&amp;AK631&amp;","&amp;AL631&amp;",,,USD)")</f>
        <v>665</v>
      </c>
      <c r="AC631" s="1" cm="1">
        <f t="array" ref="AC631">_xll.FDS(A631,"FF_PTX_INC(ANN_R,"&amp;F631&amp;","&amp;G631&amp;",,,USD)")</f>
        <v>1199</v>
      </c>
      <c r="AE631" s="6">
        <f t="shared" si="66"/>
        <v>41640</v>
      </c>
      <c r="AF631" s="6">
        <f t="shared" si="67"/>
        <v>42004</v>
      </c>
      <c r="AG631" s="6">
        <f t="shared" si="68"/>
        <v>42005</v>
      </c>
      <c r="AH631" s="6">
        <f t="shared" si="69"/>
        <v>42369</v>
      </c>
      <c r="AI631" s="6">
        <f>DATE(YEAR(F631)+AO631,MONTH(F631),DAY(F631))</f>
        <v>42370</v>
      </c>
      <c r="AJ631" s="6">
        <f>DATE(YEAR(G631)+AO631,MONTH(G631),DAY(G631))</f>
        <v>42735</v>
      </c>
      <c r="AK631" s="6">
        <f>DATE(YEAR(F631)+AP631,MONTH(F631),DAY(F631))</f>
        <v>42736</v>
      </c>
      <c r="AL631" s="6">
        <f>DATE(YEAR(G631)+AP631,MONTH(G631),DAY(G631))</f>
        <v>43100</v>
      </c>
      <c r="AM631" s="8">
        <v>-4</v>
      </c>
      <c r="AN631" s="8">
        <v>-3</v>
      </c>
      <c r="AO631">
        <v>-2</v>
      </c>
      <c r="AP631">
        <v>-1</v>
      </c>
      <c r="AQ631" cm="1">
        <f t="array" ref="AQ631">_xll.FDS(A631,"FF_DEBT_LT(ANN_R,"&amp;F631&amp;","&amp;G631&amp;")")</f>
        <v>1541</v>
      </c>
      <c r="AR631" cm="1">
        <f t="array" ref="AR631">_xll.FDS(A631,"FF_RD_EXP(ANN_R,"&amp;F631&amp;","&amp;G631&amp;")")</f>
        <v>783</v>
      </c>
      <c r="AS631" cm="1">
        <f t="array" ref="AS631">_xll.FDS(A631,"FF_PTX_INC_FOR(ANN_R,"&amp;F631&amp;","&amp;G631&amp;")")</f>
        <v>610</v>
      </c>
      <c r="AT631" cm="1">
        <f t="array" ref="AT631">_xll.FDS(A631,"FF_MKT_VAL_PUBLIC(ANN_R,"&amp;[1]sample_report!E631&amp;")")</f>
        <v>14922.77418</v>
      </c>
    </row>
    <row r="632" spans="1:46" hidden="1" x14ac:dyDescent="0.25">
      <c r="A632" t="s">
        <v>868</v>
      </c>
      <c r="B632" t="s">
        <v>869</v>
      </c>
      <c r="C632" t="s">
        <v>502</v>
      </c>
      <c r="D632" t="str" cm="1">
        <f t="array" ref="D632">_xll.FDS(A632,"FF_MAJOR_IND_NAME")</f>
        <v>ELECTRONICS</v>
      </c>
      <c r="E632">
        <v>2018</v>
      </c>
      <c r="F632" s="4">
        <f t="shared" si="63"/>
        <v>43101</v>
      </c>
      <c r="G632" s="4">
        <f t="shared" si="64"/>
        <v>43465</v>
      </c>
      <c r="I632" s="1" cm="1">
        <f t="array" ref="I632">_xll.FDS(A632,"FF_PTX_INC(ANN_R,"&amp;F632&amp;","&amp;G632&amp;",,,USD)")</f>
        <v>393.9</v>
      </c>
      <c r="J632" s="1" cm="1">
        <f t="array" ref="J632">_xll.FDS(A632,"FF_MKT_VAL(ANN_R,"&amp;F632&amp;","&amp;G632&amp;",,,USD)")</f>
        <v>7317.4212126900002</v>
      </c>
      <c r="K632" s="1" cm="1">
        <f t="array" ref="K632">_xll.FDS(A632,"FF_SHLDRS_EQ(ANN_R,"&amp;F632&amp;","&amp;G632&amp;",,,USD)")</f>
        <v>2229.6999999999998</v>
      </c>
      <c r="L632" s="1" cm="1">
        <f t="array" ref="L632">_xll.FDS(A632,"FF_ASSETS(ANN_R,"&amp;F632&amp;","&amp;G632&amp;",,,USD)")</f>
        <v>3809.3</v>
      </c>
      <c r="M632" s="1" cm="1">
        <f t="array" ref="M632">_xll.FDS(A632,"FF_TAX_CF(ANN_R,"&amp;F632&amp;","&amp;G632&amp;",,,USD)")</f>
        <v>57.1</v>
      </c>
      <c r="N632" s="1" cm="1">
        <f t="array" ref="N632">_xll.FDS(A632,"FF_INC_TAX(ANN_R,"&amp;F632&amp;","&amp;G632&amp;",,,USD)")</f>
        <v>60.1</v>
      </c>
      <c r="O632" s="1" cm="1">
        <f t="array" ref="O632">_xll.FDS(A632,"FF_NET_INC(ANN_R,"&amp;F632&amp;","&amp;G632&amp;")")</f>
        <v>333.8</v>
      </c>
      <c r="P632" s="1" cm="1">
        <f t="array" ref="P632">_xll.FDS(A632,"FF_ROA(ANN_R,"&amp;F632&amp;","&amp;G632&amp;")")</f>
        <v>8.7202999072586405</v>
      </c>
      <c r="Q632" cm="1">
        <f t="array" ref="Q632">_xll.FDS(A632,"FF_TAX_RATE(ANN_R,"&amp;F632&amp;","&amp;G632&amp;")")</f>
        <v>15.2576796141153</v>
      </c>
      <c r="R632" t="e" cm="1">
        <f t="array" ref="R632">_xll.FDS(A632,"FF_TAX_REFUND(ANN_R,"&amp;F632&amp;","&amp;G632&amp;",,,,,""D=1"")")</f>
        <v>#N/A</v>
      </c>
      <c r="S632">
        <f t="shared" si="65"/>
        <v>0.18399999999999997</v>
      </c>
      <c r="T632" s="1" cm="1">
        <f t="array" ref="T632">_xll.FDS($A632,"FF_TAX_CF(ANN_R,"&amp;AE632&amp;","&amp;AF632&amp;",,,USD)")</f>
        <v>72.7</v>
      </c>
      <c r="U632" s="1" cm="1">
        <f t="array" ref="U632">_xll.FDS($A632,"FF_TAX_CF(ANN_R,"&amp;AG632&amp;","&amp;AH632&amp;",,,USD)")</f>
        <v>86.5</v>
      </c>
      <c r="V632" s="1" cm="1">
        <f t="array" ref="V632">_xll.FDS(A632,"FF_TAX_CF(ANN_R,"&amp;AI632&amp;","&amp;AJ632&amp;",,,USD)")</f>
        <v>24.6</v>
      </c>
      <c r="W632" s="1" cm="1">
        <f t="array" ref="W632">_xll.FDS(A632,"FF_TAX_CF(ANN_R,"&amp;AK632&amp;","&amp;AL632&amp;",,,USD)")</f>
        <v>28.2</v>
      </c>
      <c r="X632" s="1" cm="1">
        <f t="array" ref="X632">_xll.FDS(A632,"FF_TAX_CF(ANN_R,"&amp;F632&amp;","&amp;G632&amp;",,,USD)")</f>
        <v>57.1</v>
      </c>
      <c r="Y632" s="1" cm="1">
        <f t="array" ref="Y632">_xll.FDS($A632,"FF_PTX_INC(ANN_R,"&amp;AE632&amp;","&amp;AF632&amp;",,,USD)")</f>
        <v>282.10000000000002</v>
      </c>
      <c r="Z632" s="1" cm="1">
        <f t="array" ref="Z632">_xll.FDS($A632,"FF_PTX_INC(ANN_R,"&amp;AG632&amp;","&amp;AH632&amp;",,,USD)")</f>
        <v>258.2</v>
      </c>
      <c r="AA632" s="1" cm="1">
        <f t="array" ref="AA632">_xll.FDS(A632,"FF_PTX_INC(ANN_R,"&amp;AI632&amp;","&amp;AJ632&amp;",,,USD)")</f>
        <v>241.3</v>
      </c>
      <c r="AB632" s="1" cm="1">
        <f t="array" ref="AB632">_xll.FDS(A632,"FF_PTX_INC(ANN_R,"&amp;AK632&amp;","&amp;AL632&amp;",,,USD)")</f>
        <v>287</v>
      </c>
      <c r="AC632" s="1" cm="1">
        <f t="array" ref="AC632">_xll.FDS(A632,"FF_PTX_INC(ANN_R,"&amp;F632&amp;","&amp;G632&amp;",,,USD)")</f>
        <v>393.9</v>
      </c>
      <c r="AE632" s="6">
        <f t="shared" si="66"/>
        <v>41640</v>
      </c>
      <c r="AF632" s="6">
        <f t="shared" si="67"/>
        <v>42004</v>
      </c>
      <c r="AG632" s="6">
        <f t="shared" si="68"/>
        <v>42005</v>
      </c>
      <c r="AH632" s="6">
        <f t="shared" si="69"/>
        <v>42369</v>
      </c>
      <c r="AI632" s="6">
        <f>DATE(YEAR(F632)+AO632,MONTH(F632),DAY(F632))</f>
        <v>42370</v>
      </c>
      <c r="AJ632" s="6">
        <f>DATE(YEAR(G632)+AO632,MONTH(G632),DAY(G632))</f>
        <v>42735</v>
      </c>
      <c r="AK632" s="6">
        <f>DATE(YEAR(F632)+AP632,MONTH(F632),DAY(F632))</f>
        <v>42736</v>
      </c>
      <c r="AL632" s="6">
        <f>DATE(YEAR(G632)+AP632,MONTH(G632),DAY(G632))</f>
        <v>43100</v>
      </c>
      <c r="AM632" s="8">
        <v>-4</v>
      </c>
      <c r="AN632" s="8">
        <v>-3</v>
      </c>
      <c r="AO632">
        <v>-2</v>
      </c>
      <c r="AP632">
        <v>-1</v>
      </c>
      <c r="AQ632" cm="1">
        <f t="array" ref="AQ632">_xll.FDS(A632,"FF_DEBT_LT(ANN_R,"&amp;F632&amp;","&amp;G632&amp;")")</f>
        <v>612.29999999999995</v>
      </c>
      <c r="AR632" cm="1">
        <f t="array" ref="AR632">_xll.FDS(A632,"FF_RD_EXP(ANN_R,"&amp;F632&amp;","&amp;G632&amp;")")</f>
        <v>185.6</v>
      </c>
      <c r="AS632" cm="1">
        <f t="array" ref="AS632">_xll.FDS(A632,"FF_PTX_INC_FOR(ANN_R,"&amp;F632&amp;","&amp;G632&amp;")")</f>
        <v>150.19999999999999</v>
      </c>
      <c r="AT632" cm="1">
        <f t="array" ref="AT632">_xll.FDS(A632,"FF_MKT_VAL_PUBLIC(ANN_R,"&amp;[1]sample_report!E632&amp;")")</f>
        <v>6940.6598015458003</v>
      </c>
    </row>
    <row r="633" spans="1:46" hidden="1" x14ac:dyDescent="0.25">
      <c r="A633" t="s">
        <v>938</v>
      </c>
      <c r="B633" t="s">
        <v>939</v>
      </c>
      <c r="C633" t="s">
        <v>940</v>
      </c>
      <c r="D633" t="str" cm="1">
        <f t="array" ref="D633">_xll.FDS(A633,"FF_MAJOR_IND_NAME")</f>
        <v>ELECTRONICS</v>
      </c>
      <c r="E633">
        <v>2018</v>
      </c>
      <c r="F633" s="4">
        <f t="shared" si="63"/>
        <v>43101</v>
      </c>
      <c r="G633" s="4">
        <f t="shared" si="64"/>
        <v>43465</v>
      </c>
      <c r="I633" s="1" cm="1">
        <f t="array" ref="I633">_xll.FDS(A633,"FF_PTX_INC(ANN_R,"&amp;F633&amp;","&amp;G633&amp;",,,USD)")</f>
        <v>6606.5984725952103</v>
      </c>
      <c r="J633" s="1" cm="1">
        <f t="array" ref="J633">_xll.FDS(A633,"FF_MKT_VAL(ANN_R,"&amp;F633&amp;","&amp;G633&amp;",,,USD)")</f>
        <v>118617.795279706</v>
      </c>
      <c r="K633" s="1" cm="1">
        <f t="array" ref="K633">_xll.FDS(A633,"FF_SHLDRS_EQ(ANN_R,"&amp;F633&amp;","&amp;G633&amp;",,,USD)")</f>
        <v>32959.299991607702</v>
      </c>
      <c r="L633" s="1" cm="1">
        <f t="array" ref="L633">_xll.FDS(A633,"FF_ASSETS(ANN_R,"&amp;F633&amp;","&amp;G633&amp;",,,USD)")</f>
        <v>58874.509855985598</v>
      </c>
      <c r="M633" s="1" cm="1">
        <f t="array" ref="M633">_xll.FDS(A633,"FF_TAX_CF(ANN_R,"&amp;F633&amp;","&amp;G633&amp;",,,USD)")</f>
        <v>1990.2377898693101</v>
      </c>
      <c r="N633" s="1" cm="1">
        <f t="array" ref="N633">_xll.FDS(A633,"FF_INC_TAX(ANN_R,"&amp;F633&amp;","&amp;G633&amp;",,,USD)")</f>
        <v>1782.60183787346</v>
      </c>
      <c r="O633" s="1" cm="1">
        <f t="array" ref="O633">_xll.FDS(A633,"FF_NET_INC(ANN_R,"&amp;F633&amp;","&amp;G633&amp;")")</f>
        <v>4083</v>
      </c>
      <c r="P633" s="1" cm="1">
        <f t="array" ref="P633">_xll.FDS(A633,"FF_ROA(ANN_R,"&amp;F633&amp;","&amp;G633&amp;")")</f>
        <v>8.6885280786500108</v>
      </c>
      <c r="Q633" cm="1">
        <f t="array" ref="Q633">_xll.FDS(A633,"FF_TAX_RATE(ANN_R,"&amp;F633&amp;","&amp;G633&amp;")")</f>
        <v>26.9821428571429</v>
      </c>
      <c r="R633" t="e" cm="1">
        <f t="array" ref="R633">_xll.FDS(A633,"FF_TAX_REFUND(ANN_R,"&amp;F633&amp;","&amp;G633&amp;",,,,,""D=1"")")</f>
        <v>#N/A</v>
      </c>
      <c r="S633">
        <f t="shared" si="65"/>
        <v>0.30508205520905401</v>
      </c>
      <c r="T633" s="1" cm="1">
        <f t="array" ref="T633">_xll.FDS($A633,"FF_TAX_CF(ANN_R,"&amp;AE633&amp;","&amp;AF633&amp;",,,USD)")</f>
        <v>1798.6593976020799</v>
      </c>
      <c r="U633" s="1" cm="1">
        <f t="array" ref="U633">_xll.FDS($A633,"FF_TAX_CF(ANN_R,"&amp;AG633&amp;","&amp;AH633&amp;",,,USD)")</f>
        <v>1574.6675539016701</v>
      </c>
      <c r="V633" s="1" cm="1">
        <f t="array" ref="V633">_xll.FDS(A633,"FF_TAX_CF(ANN_R,"&amp;AI633&amp;","&amp;AJ633&amp;",,,USD)")</f>
        <v>1633.85332047939</v>
      </c>
      <c r="W633" s="1" cm="1">
        <f t="array" ref="W633">_xll.FDS(A633,"FF_TAX_CF(ANN_R,"&amp;AK633&amp;","&amp;AL633&amp;",,,USD)")</f>
        <v>1502.40885400772</v>
      </c>
      <c r="X633" s="1" cm="1">
        <f t="array" ref="X633">_xll.FDS(A633,"FF_TAX_CF(ANN_R,"&amp;F633&amp;","&amp;G633&amp;",,,USD)")</f>
        <v>1990.2377898693101</v>
      </c>
      <c r="Y633" s="1" cm="1">
        <f t="array" ref="Y633">_xll.FDS($A633,"FF_PTX_INC(ANN_R,"&amp;AE633&amp;","&amp;AF633&amp;",,,USD)")</f>
        <v>5776.6679030656796</v>
      </c>
      <c r="Z633" s="1" cm="1">
        <f t="array" ref="Z633">_xll.FDS($A633,"FF_PTX_INC(ANN_R,"&amp;AG633&amp;","&amp;AH633&amp;",,,USD)")</f>
        <v>4425.7029631137802</v>
      </c>
      <c r="AA633" s="1" cm="1">
        <f t="array" ref="AA633">_xll.FDS(A633,"FF_PTX_INC(ANN_R,"&amp;AI633&amp;","&amp;AJ633&amp;",,,USD)")</f>
        <v>5379.4371682405499</v>
      </c>
      <c r="AB633" s="1" cm="1">
        <f t="array" ref="AB633">_xll.FDS(A633,"FF_PTX_INC(ANN_R,"&amp;AK633&amp;","&amp;AL633&amp;",,,USD)")</f>
        <v>5672.3829780816995</v>
      </c>
      <c r="AC633" s="1" cm="1">
        <f t="array" ref="AC633">_xll.FDS(A633,"FF_PTX_INC(ANN_R,"&amp;F633&amp;","&amp;G633&amp;",,,USD)")</f>
        <v>6606.5984725952103</v>
      </c>
      <c r="AE633" s="6">
        <f t="shared" si="66"/>
        <v>41640</v>
      </c>
      <c r="AF633" s="6">
        <f t="shared" si="67"/>
        <v>42004</v>
      </c>
      <c r="AG633" s="6">
        <f t="shared" si="68"/>
        <v>42005</v>
      </c>
      <c r="AH633" s="6">
        <f t="shared" si="69"/>
        <v>42369</v>
      </c>
      <c r="AI633" s="6">
        <f>DATE(YEAR(F633)+AO633,MONTH(F633),DAY(F633))</f>
        <v>42370</v>
      </c>
      <c r="AJ633" s="6">
        <f>DATE(YEAR(G633)+AO633,MONTH(G633),DAY(G633))</f>
        <v>42735</v>
      </c>
      <c r="AK633" s="6">
        <f>DATE(YEAR(F633)+AP633,MONTH(F633),DAY(F633))</f>
        <v>42736</v>
      </c>
      <c r="AL633" s="6">
        <f>DATE(YEAR(G633)+AP633,MONTH(G633),DAY(G633))</f>
        <v>43100</v>
      </c>
      <c r="AM633" s="8">
        <v>-4</v>
      </c>
      <c r="AN633" s="8">
        <v>-3</v>
      </c>
      <c r="AO633">
        <v>-2</v>
      </c>
      <c r="AP633">
        <v>-1</v>
      </c>
      <c r="AQ633" cm="1">
        <f t="array" ref="AQ633">_xll.FDS(A633,"FF_DEBT_LT(ANN_R,"&amp;F633&amp;","&amp;G633&amp;")")</f>
        <v>10535</v>
      </c>
      <c r="AR633" cm="1">
        <f t="array" ref="AR633">_xll.FDS(A633,"FF_RD_EXP(ANN_R,"&amp;F633&amp;","&amp;G633&amp;")")</f>
        <v>3624</v>
      </c>
      <c r="AS633" cm="1">
        <f t="array" ref="AS633">_xll.FDS(A633,"FF_PTX_INC_FOR(ANN_R,"&amp;F633&amp;","&amp;G633&amp;")")</f>
        <v>2494</v>
      </c>
      <c r="AT633" cm="1">
        <f t="array" ref="AT633">_xll.FDS(A633,"FF_MKT_VAL_PUBLIC(ANN_R,"&amp;[1]sample_report!E633&amp;")")</f>
        <v>84767.185015079303</v>
      </c>
    </row>
    <row r="634" spans="1:46" hidden="1" x14ac:dyDescent="0.25">
      <c r="A634" t="s">
        <v>996</v>
      </c>
      <c r="B634" t="s">
        <v>997</v>
      </c>
      <c r="C634" t="s">
        <v>940</v>
      </c>
      <c r="D634" t="str" cm="1">
        <f t="array" ref="D634">_xll.FDS(A634,"FF_MAJOR_IND_NAME")</f>
        <v>ELECTRONICS</v>
      </c>
      <c r="E634">
        <v>2018</v>
      </c>
      <c r="F634" s="4">
        <f t="shared" si="63"/>
        <v>43101</v>
      </c>
      <c r="G634" s="4">
        <f t="shared" si="64"/>
        <v>43465</v>
      </c>
      <c r="I634" s="1" cm="1">
        <f t="array" ref="I634">_xll.FDS(A634,"FF_PTX_INC(ANN_R,"&amp;F634&amp;","&amp;G634&amp;",,,USD)")</f>
        <v>1684.1066150665299</v>
      </c>
      <c r="J634" s="1" cm="1">
        <f t="array" ref="J634">_xll.FDS(A634,"FF_MKT_VAL(ANN_R,"&amp;F634&amp;","&amp;G634&amp;",,,USD)")</f>
        <v>25708.1625029102</v>
      </c>
      <c r="K634" s="1" cm="1">
        <f t="array" ref="K634">_xll.FDS(A634,"FF_SHLDRS_EQ(ANN_R,"&amp;F634&amp;","&amp;G634&amp;",,,USD)")</f>
        <v>7487.0288524627704</v>
      </c>
      <c r="L634" s="1" cm="1">
        <f t="array" ref="L634">_xll.FDS(A634,"FF_ASSETS(ANN_R,"&amp;F634&amp;","&amp;G634&amp;",,,USD)")</f>
        <v>13042.483242988599</v>
      </c>
      <c r="M634" s="1" cm="1">
        <f t="array" ref="M634">_xll.FDS(A634,"FF_TAX_CF(ANN_R,"&amp;F634&amp;","&amp;G634&amp;",,,USD)")</f>
        <v>268.79102754592901</v>
      </c>
      <c r="N634" s="1" cm="1">
        <f t="array" ref="N634">_xll.FDS(A634,"FF_INC_TAX(ANN_R,"&amp;F634&amp;","&amp;G634&amp;",,,USD)")</f>
        <v>229.54278016090399</v>
      </c>
      <c r="O634" s="1" cm="1">
        <f t="array" ref="O634">_xll.FDS(A634,"FF_NET_INC(ANN_R,"&amp;F634&amp;","&amp;G634&amp;")")</f>
        <v>1218</v>
      </c>
      <c r="P634" s="1" cm="1">
        <f t="array" ref="P634">_xll.FDS(A634,"FF_ROA(ANN_R,"&amp;F634&amp;","&amp;G634&amp;")")</f>
        <v>11.220635651773399</v>
      </c>
      <c r="Q634" cm="1">
        <f t="array" ref="Q634">_xll.FDS(A634,"FF_TAX_RATE(ANN_R,"&amp;F634&amp;","&amp;G634&amp;")")</f>
        <v>13.629943502824901</v>
      </c>
      <c r="R634" t="e" cm="1">
        <f t="array" ref="R634">_xll.FDS(A634,"FF_TAX_REFUND(ANN_R,"&amp;F634&amp;","&amp;G634&amp;",,,,,""D=1"")")</f>
        <v>#N/A</v>
      </c>
      <c r="S634">
        <f t="shared" si="65"/>
        <v>0.15529957124365523</v>
      </c>
      <c r="T634" s="1" cm="1">
        <f t="array" ref="T634">_xll.FDS($A634,"FF_TAX_CF(ANN_R,"&amp;AE634&amp;","&amp;AF634&amp;",,,USD)")</f>
        <v>70.529211521148696</v>
      </c>
      <c r="U634" s="1" cm="1">
        <f t="array" ref="U634">_xll.FDS($A634,"FF_TAX_CF(ANN_R,"&amp;AG634&amp;","&amp;AH634&amp;",,,USD)")</f>
        <v>106.508213281631</v>
      </c>
      <c r="V634" s="1" cm="1">
        <f t="array" ref="V634">_xll.FDS(A634,"FF_TAX_CF(ANN_R,"&amp;AI634&amp;","&amp;AJ634&amp;",,,USD)")</f>
        <v>139.922111034393</v>
      </c>
      <c r="W634" s="1" cm="1">
        <f t="array" ref="W634">_xll.FDS(A634,"FF_TAX_CF(ANN_R,"&amp;AK634&amp;","&amp;AL634&amp;",,,USD)")</f>
        <v>156.70790266990701</v>
      </c>
      <c r="X634" s="1" cm="1">
        <f t="array" ref="X634">_xll.FDS(A634,"FF_TAX_CF(ANN_R,"&amp;F634&amp;","&amp;G634&amp;",,,USD)")</f>
        <v>268.79102754592901</v>
      </c>
      <c r="Y634" s="1" cm="1">
        <f t="array" ref="Y634">_xll.FDS($A634,"FF_PTX_INC(ANN_R,"&amp;AE634&amp;","&amp;AF634&amp;",,,USD)")</f>
        <v>699.86679124832199</v>
      </c>
      <c r="Z634" s="1" cm="1">
        <f t="array" ref="Z634">_xll.FDS($A634,"FF_PTX_INC(ANN_R,"&amp;AG634&amp;","&amp;AH634&amp;",,,USD)")</f>
        <v>590.94879627227795</v>
      </c>
      <c r="AA634" s="1" cm="1">
        <f t="array" ref="AA634">_xll.FDS(A634,"FF_PTX_INC(ANN_R,"&amp;AI634&amp;","&amp;AJ634&amp;",,,USD)")</f>
        <v>779.56604719161999</v>
      </c>
      <c r="AB634" s="1" cm="1">
        <f t="array" ref="AB634">_xll.FDS(A634,"FF_PTX_INC(ANN_R,"&amp;AK634&amp;","&amp;AL634&amp;",,,USD)")</f>
        <v>1026.32640480995</v>
      </c>
      <c r="AC634" s="1" cm="1">
        <f t="array" ref="AC634">_xll.FDS(A634,"FF_PTX_INC(ANN_R,"&amp;F634&amp;","&amp;G634&amp;",,,USD)")</f>
        <v>1684.1066150665299</v>
      </c>
      <c r="AE634" s="6">
        <f t="shared" si="66"/>
        <v>41640</v>
      </c>
      <c r="AF634" s="6">
        <f t="shared" si="67"/>
        <v>42004</v>
      </c>
      <c r="AG634" s="6">
        <f t="shared" si="68"/>
        <v>42005</v>
      </c>
      <c r="AH634" s="6">
        <f t="shared" si="69"/>
        <v>42369</v>
      </c>
      <c r="AI634" s="6">
        <f>DATE(YEAR(F634)+AO634,MONTH(F634),DAY(F634))</f>
        <v>42370</v>
      </c>
      <c r="AJ634" s="6">
        <f>DATE(YEAR(G634)+AO634,MONTH(G634),DAY(G634))</f>
        <v>42735</v>
      </c>
      <c r="AK634" s="6">
        <f>DATE(YEAR(F634)+AP634,MONTH(F634),DAY(F634))</f>
        <v>42736</v>
      </c>
      <c r="AL634" s="6">
        <f>DATE(YEAR(G634)+AP634,MONTH(G634),DAY(G634))</f>
        <v>43100</v>
      </c>
      <c r="AM634" s="8">
        <v>-4</v>
      </c>
      <c r="AN634" s="8">
        <v>-3</v>
      </c>
      <c r="AO634">
        <v>-2</v>
      </c>
      <c r="AP634">
        <v>-1</v>
      </c>
      <c r="AQ634" cm="1">
        <f t="array" ref="AQ634">_xll.FDS(A634,"FF_DEBT_LT(ANN_R,"&amp;F634&amp;","&amp;G634&amp;")")</f>
        <v>1507</v>
      </c>
      <c r="AR634" cm="1">
        <f t="array" ref="AR634">_xll.FDS(A634,"FF_RD_EXP(ANN_R,"&amp;F634&amp;","&amp;G634&amp;")")</f>
        <v>922</v>
      </c>
      <c r="AS634" t="e" cm="1">
        <f t="array" ref="AS634">_xll.FDS(A634,"FF_PTX_INC_FOR(ANN_R,"&amp;F634&amp;","&amp;G634&amp;")")</f>
        <v>#N/A</v>
      </c>
      <c r="AT634" cm="1">
        <f t="array" ref="AT634">_xll.FDS(A634,"FF_MKT_VAL_PUBLIC(ANN_R,"&amp;[1]sample_report!E634&amp;")")</f>
        <v>22016.7673914281</v>
      </c>
    </row>
    <row r="635" spans="1:46" x14ac:dyDescent="0.25">
      <c r="A635" t="s">
        <v>1059</v>
      </c>
      <c r="B635" t="s">
        <v>1060</v>
      </c>
      <c r="C635" t="s">
        <v>1061</v>
      </c>
      <c r="D635" t="str" cm="1">
        <f t="array" ref="D635">_xll.FDS(A635,"FF_MAJOR_IND_NAME")</f>
        <v>ELECTRONICS</v>
      </c>
      <c r="E635">
        <v>2018</v>
      </c>
      <c r="F635" s="4">
        <f t="shared" si="63"/>
        <v>43101</v>
      </c>
      <c r="G635" s="4">
        <f t="shared" si="64"/>
        <v>43465</v>
      </c>
      <c r="I635" s="1" cm="1">
        <f t="array" ref="I635">_xll.FDS(A635,"FF_PTX_INC(ANN_R,"&amp;F635&amp;","&amp;G635&amp;",,,USD)")</f>
        <v>-174.81262687593701</v>
      </c>
      <c r="J635" s="1" cm="1">
        <f t="array" ref="J635">_xll.FDS(A635,"FF_MKT_VAL(ANN_R,"&amp;F635&amp;","&amp;G635&amp;",,,USD)")</f>
        <v>28977.4358942984</v>
      </c>
      <c r="K635" s="1" cm="1">
        <f t="array" ref="K635">_xll.FDS(A635,"FF_SHLDRS_EQ(ANN_R,"&amp;F635&amp;","&amp;G635&amp;",,,USD)")</f>
        <v>9810.4517528265696</v>
      </c>
      <c r="L635" s="1" cm="1">
        <f t="array" ref="L635">_xll.FDS(A635,"FF_ASSETS(ANN_R,"&amp;F635&amp;","&amp;G635&amp;",,,USD)")</f>
        <v>30676.921018861201</v>
      </c>
      <c r="M635" s="1" t="e" cm="1">
        <f t="array" ref="M635">_xll.FDS(A635,"FF_TAX_CF(ANN_R,"&amp;F635&amp;","&amp;G635&amp;",,,USD)")</f>
        <v>#N/A</v>
      </c>
      <c r="N635" s="1" cm="1">
        <f t="array" ref="N635">_xll.FDS(A635,"FF_INC_TAX(ANN_R,"&amp;F635&amp;","&amp;G635&amp;",,,USD)")</f>
        <v>553.17105401307299</v>
      </c>
      <c r="O635" s="1" cm="1">
        <f t="array" ref="O635">_xll.FDS(A635,"FF_NET_INC(ANN_R,"&amp;F635&amp;","&amp;G635&amp;")")</f>
        <v>-6530</v>
      </c>
      <c r="P635" s="1" cm="1">
        <f t="array" ref="P635">_xll.FDS(A635,"FF_ROA(ANN_R,"&amp;F635&amp;","&amp;G635&amp;")")</f>
        <v>-2.4251427510329102</v>
      </c>
      <c r="Q635" t="e" cm="1">
        <f t="array" ref="Q635">_xll.FDS(A635,"FF_TAX_RATE(ANN_R,"&amp;F635&amp;","&amp;G635&amp;")")</f>
        <v>#N/A</v>
      </c>
      <c r="R635" t="e" cm="1">
        <f t="array" ref="R635">_xll.FDS(A635,"FF_TAX_REFUND(ANN_R,"&amp;F635&amp;","&amp;G635&amp;",,,,,""D=1"")")</f>
        <v>#N/A</v>
      </c>
      <c r="S635" t="e">
        <f t="shared" si="65"/>
        <v>#N/A</v>
      </c>
      <c r="T635" s="1" cm="1">
        <f t="array" ref="T635">_xll.FDS($A635,"FF_TAX_CF(ANN_R,"&amp;AE635&amp;","&amp;AF635&amp;",,,USD)")</f>
        <v>179.88647222518901</v>
      </c>
      <c r="U635" s="1" cm="1">
        <f t="array" ref="U635">_xll.FDS($A635,"FF_TAX_CF(ANN_R,"&amp;AG635&amp;","&amp;AH635&amp;",,,USD)")</f>
        <v>336.04323159903299</v>
      </c>
      <c r="V635" s="1" cm="1">
        <f t="array" ref="V635">_xll.FDS(A635,"FF_TAX_CF(ANN_R,"&amp;AI635&amp;","&amp;AJ635&amp;",,,USD)")</f>
        <v>724.14809912443195</v>
      </c>
      <c r="W635" s="1" t="e" cm="1">
        <f t="array" ref="W635">_xll.FDS(A635,"FF_TAX_CF(ANN_R,"&amp;AK635&amp;","&amp;AL635&amp;",,,USD)")</f>
        <v>#N/A</v>
      </c>
      <c r="X635" s="1" t="e" cm="1">
        <f t="array" ref="X635">_xll.FDS(A635,"FF_TAX_CF(ANN_R,"&amp;F635&amp;","&amp;G635&amp;",,,USD)")</f>
        <v>#N/A</v>
      </c>
      <c r="Y635" s="1" cm="1">
        <f t="array" ref="Y635">_xll.FDS($A635,"FF_PTX_INC(ANN_R,"&amp;AE635&amp;","&amp;AF635&amp;",,,USD)")</f>
        <v>2311.1406111717201</v>
      </c>
      <c r="Z635" s="1" cm="1">
        <f t="array" ref="Z635">_xll.FDS($A635,"FF_PTX_INC(ANN_R,"&amp;AG635&amp;","&amp;AH635&amp;",,,USD)")</f>
        <v>2360.0073160976199</v>
      </c>
      <c r="AA635" s="1" cm="1">
        <f t="array" ref="AA635">_xll.FDS(A635,"FF_PTX_INC(ANN_R,"&amp;AI635&amp;","&amp;AJ635&amp;",,,USD)")</f>
        <v>466.60833161324302</v>
      </c>
      <c r="AB635" s="1" cm="1">
        <f t="array" ref="AB635">_xll.FDS(A635,"FF_PTX_INC(ANN_R,"&amp;AK635&amp;","&amp;AL635&amp;",,,USD)")</f>
        <v>-4212.0324811488399</v>
      </c>
      <c r="AC635" s="1" cm="1">
        <f t="array" ref="AC635">_xll.FDS(A635,"FF_PTX_INC(ANN_R,"&amp;F635&amp;","&amp;G635&amp;",,,USD)")</f>
        <v>-174.81262687593701</v>
      </c>
      <c r="AE635" s="6">
        <f t="shared" si="66"/>
        <v>41640</v>
      </c>
      <c r="AF635" s="6">
        <f t="shared" si="67"/>
        <v>42004</v>
      </c>
      <c r="AG635" s="6">
        <f t="shared" si="68"/>
        <v>42005</v>
      </c>
      <c r="AH635" s="6">
        <f t="shared" si="69"/>
        <v>42369</v>
      </c>
      <c r="AI635" s="6">
        <f>DATE(YEAR(F635)+AO635,MONTH(F635),DAY(F635))</f>
        <v>42370</v>
      </c>
      <c r="AJ635" s="6">
        <f>DATE(YEAR(G635)+AO635,MONTH(G635),DAY(G635))</f>
        <v>42735</v>
      </c>
      <c r="AK635" s="6">
        <f>DATE(YEAR(F635)+AP635,MONTH(F635),DAY(F635))</f>
        <v>42736</v>
      </c>
      <c r="AL635" s="6">
        <f>DATE(YEAR(G635)+AP635,MONTH(G635),DAY(G635))</f>
        <v>43100</v>
      </c>
      <c r="AM635" s="8">
        <v>-4</v>
      </c>
      <c r="AN635" s="8">
        <v>-3</v>
      </c>
      <c r="AO635">
        <v>-2</v>
      </c>
      <c r="AP635">
        <v>-1</v>
      </c>
      <c r="AQ635" cm="1">
        <f t="array" ref="AQ635">_xll.FDS(A635,"FF_DEBT_LT(ANN_R,"&amp;F635&amp;","&amp;G635&amp;")")</f>
        <v>30870</v>
      </c>
      <c r="AR635" cm="1">
        <f t="array" ref="AR635">_xll.FDS(A635,"FF_RD_EXP(ANN_R,"&amp;F635&amp;","&amp;G635&amp;")")</f>
        <v>37616</v>
      </c>
      <c r="AS635" t="e" cm="1">
        <f t="array" ref="AS635">_xll.FDS(A635,"FF_PTX_INC_FOR(ANN_R,"&amp;F635&amp;","&amp;G635&amp;")")</f>
        <v>#N/A</v>
      </c>
      <c r="AT635" cm="1">
        <f t="array" ref="AT635">_xll.FDS(A635,"FF_MKT_VAL_PUBLIC(ANN_R,"&amp;[1]sample_report!E635&amp;")")</f>
        <v>223898.66703288301</v>
      </c>
    </row>
    <row r="636" spans="1:46" hidden="1" x14ac:dyDescent="0.25">
      <c r="A636" t="s">
        <v>1118</v>
      </c>
      <c r="B636" t="s">
        <v>1119</v>
      </c>
      <c r="C636" t="s">
        <v>1094</v>
      </c>
      <c r="D636" t="str" cm="1">
        <f t="array" ref="D636">_xll.FDS(A636,"FF_MAJOR_IND_NAME")</f>
        <v>ELECTRONICS</v>
      </c>
      <c r="E636">
        <v>2018</v>
      </c>
      <c r="F636" s="4">
        <f t="shared" si="63"/>
        <v>43101</v>
      </c>
      <c r="G636" s="4">
        <f t="shared" si="64"/>
        <v>43465</v>
      </c>
      <c r="I636" s="1" cm="1">
        <f t="array" ref="I636">_xll.FDS(A636,"FF_PTX_INC(ANN_R,"&amp;F636&amp;","&amp;G636&amp;",,,USD)")</f>
        <v>1576.4995605230299</v>
      </c>
      <c r="J636" s="1" cm="1">
        <f t="array" ref="J636">_xll.FDS(A636,"FF_MKT_VAL(ANN_R,"&amp;F636&amp;","&amp;G636&amp;",,,USD)")</f>
        <v>29948.4760792085</v>
      </c>
      <c r="K636" s="1" cm="1">
        <f t="array" ref="K636">_xll.FDS(A636,"FF_SHLDRS_EQ(ANN_R,"&amp;F636&amp;","&amp;G636&amp;",,,USD)")</f>
        <v>3630.30136595964</v>
      </c>
      <c r="L636" s="1" cm="1">
        <f t="array" ref="L636">_xll.FDS(A636,"FF_ASSETS(ANN_R,"&amp;F636&amp;","&amp;G636&amp;",,,USD)")</f>
        <v>11655.785744118701</v>
      </c>
      <c r="M636" s="1" cm="1">
        <f t="array" ref="M636">_xll.FDS(A636,"FF_TAX_CF(ANN_R,"&amp;F636&amp;","&amp;G636&amp;",,,USD)")</f>
        <v>339.29602155685399</v>
      </c>
      <c r="N636" s="1" cm="1">
        <f t="array" ref="N636">_xll.FDS(A636,"FF_INC_TAX(ANN_R,"&amp;F636&amp;","&amp;G636&amp;",,,USD)")</f>
        <v>397.33970813751199</v>
      </c>
      <c r="O636" s="1" cm="1">
        <f t="array" ref="O636">_xll.FDS(A636,"FF_NET_INC(ANN_R,"&amp;F636&amp;","&amp;G636&amp;")")</f>
        <v>1002.4</v>
      </c>
      <c r="P636" s="1" cm="1">
        <f t="array" ref="P636">_xll.FDS(A636,"FF_ROA(ANN_R,"&amp;F636&amp;","&amp;G636&amp;")")</f>
        <v>11.0618199474718</v>
      </c>
      <c r="Q636" cm="1">
        <f t="array" ref="Q636">_xll.FDS(A636,"FF_TAX_RATE(ANN_R,"&amp;F636&amp;","&amp;G636&amp;")")</f>
        <v>25.203921275162799</v>
      </c>
      <c r="R636" t="e" cm="1">
        <f t="array" ref="R636">_xll.FDS(A636,"FF_TAX_REFUND(ANN_R,"&amp;F636&amp;","&amp;G636&amp;",,,,,""D=1"")")</f>
        <v>#N/A</v>
      </c>
      <c r="S636">
        <f t="shared" si="65"/>
        <v>0.26991724682389584</v>
      </c>
      <c r="T636" s="1" cm="1">
        <f t="array" ref="T636">_xll.FDS($A636,"FF_TAX_CF(ANN_R,"&amp;AE636&amp;","&amp;AF636&amp;",,,USD)")</f>
        <v>385.62541204297497</v>
      </c>
      <c r="U636" s="1" cm="1">
        <f t="array" ref="U636">_xll.FDS($A636,"FF_TAX_CF(ANN_R,"&amp;AG636&amp;","&amp;AH636&amp;",,,USD)")</f>
        <v>305.72503235244801</v>
      </c>
      <c r="V636" s="1" cm="1">
        <f t="array" ref="V636">_xll.FDS(A636,"FF_TAX_CF(ANN_R,"&amp;AI636&amp;","&amp;AJ636&amp;",,,USD)")</f>
        <v>332.74412918090798</v>
      </c>
      <c r="W636" s="1" cm="1">
        <f t="array" ref="W636">_xll.FDS(A636,"FF_TAX_CF(ANN_R,"&amp;AK636&amp;","&amp;AL636&amp;",,,USD)")</f>
        <v>409.89142458438903</v>
      </c>
      <c r="X636" s="1" cm="1">
        <f t="array" ref="X636">_xll.FDS(A636,"FF_TAX_CF(ANN_R,"&amp;F636&amp;","&amp;G636&amp;",,,USD)")</f>
        <v>339.29602155685399</v>
      </c>
      <c r="Y636" s="1" cm="1">
        <f t="array" ref="Y636">_xll.FDS($A636,"FF_PTX_INC(ANN_R,"&amp;AE636&amp;","&amp;AF636&amp;",,,USD)")</f>
        <v>1191.20595874643</v>
      </c>
      <c r="Z636" s="1" cm="1">
        <f t="array" ref="Z636">_xll.FDS($A636,"FF_PTX_INC(ANN_R,"&amp;AG636&amp;","&amp;AH636&amp;",,,USD)")</f>
        <v>1113.18461313128</v>
      </c>
      <c r="AA636" s="1" cm="1">
        <f t="array" ref="AA636">_xll.FDS(A636,"FF_PTX_INC(ANN_R,"&amp;AI636&amp;","&amp;AJ636&amp;",,,USD)")</f>
        <v>1265.2684007883099</v>
      </c>
      <c r="AB636" s="1" cm="1">
        <f t="array" ref="AB636">_xll.FDS(A636,"FF_PTX_INC(ANN_R,"&amp;AK636&amp;","&amp;AL636&amp;",,,USD)")</f>
        <v>1423.5662272095699</v>
      </c>
      <c r="AC636" s="1" cm="1">
        <f t="array" ref="AC636">_xll.FDS(A636,"FF_PTX_INC(ANN_R,"&amp;F636&amp;","&amp;G636&amp;",,,USD)")</f>
        <v>1576.4995605230299</v>
      </c>
      <c r="AE636" s="6">
        <f t="shared" si="66"/>
        <v>41640</v>
      </c>
      <c r="AF636" s="6">
        <f t="shared" si="67"/>
        <v>42004</v>
      </c>
      <c r="AG636" s="6">
        <f t="shared" si="68"/>
        <v>42005</v>
      </c>
      <c r="AH636" s="6">
        <f t="shared" si="69"/>
        <v>42369</v>
      </c>
      <c r="AI636" s="6">
        <f>DATE(YEAR(F636)+AO636,MONTH(F636),DAY(F636))</f>
        <v>42370</v>
      </c>
      <c r="AJ636" s="6">
        <f>DATE(YEAR(G636)+AO636,MONTH(G636),DAY(G636))</f>
        <v>42735</v>
      </c>
      <c r="AK636" s="6">
        <f>DATE(YEAR(F636)+AP636,MONTH(F636),DAY(F636))</f>
        <v>42736</v>
      </c>
      <c r="AL636" s="6">
        <f>DATE(YEAR(G636)+AP636,MONTH(G636),DAY(G636))</f>
        <v>43100</v>
      </c>
      <c r="AM636" s="8">
        <v>-4</v>
      </c>
      <c r="AN636" s="8">
        <v>-3</v>
      </c>
      <c r="AO636">
        <v>-2</v>
      </c>
      <c r="AP636">
        <v>-1</v>
      </c>
      <c r="AQ636" cm="1">
        <f t="array" ref="AQ636">_xll.FDS(A636,"FF_DEBT_LT(ANN_R,"&amp;F636&amp;","&amp;G636&amp;")")</f>
        <v>2898.1</v>
      </c>
      <c r="AR636" t="e" cm="1">
        <f t="array" ref="AR636">_xll.FDS(A636,"FF_RD_EXP(ANN_R,"&amp;F636&amp;","&amp;G636&amp;")")</f>
        <v>#N/A</v>
      </c>
      <c r="AS636" t="e" cm="1">
        <f t="array" ref="AS636">_xll.FDS(A636,"FF_PTX_INC_FOR(ANN_R,"&amp;F636&amp;","&amp;G636&amp;")")</f>
        <v>#N/A</v>
      </c>
      <c r="AT636" cm="1">
        <f t="array" ref="AT636">_xll.FDS(A636,"FF_MKT_VAL_PUBLIC(ANN_R,"&amp;[1]sample_report!E636&amp;")")</f>
        <v>25707.7997430588</v>
      </c>
    </row>
    <row r="637" spans="1:46" x14ac:dyDescent="0.25">
      <c r="A637" t="s">
        <v>1136</v>
      </c>
      <c r="B637" t="s">
        <v>1137</v>
      </c>
      <c r="C637" t="s">
        <v>950</v>
      </c>
      <c r="D637" t="str" cm="1">
        <f t="array" ref="D637">_xll.FDS(A637,"FF_MAJOR_IND_NAME")</f>
        <v>ELECTRONICS</v>
      </c>
      <c r="E637">
        <v>2018</v>
      </c>
      <c r="F637" s="4">
        <f t="shared" si="63"/>
        <v>43101</v>
      </c>
      <c r="G637" s="4">
        <f t="shared" si="64"/>
        <v>43465</v>
      </c>
      <c r="I637" s="1" cm="1">
        <f t="array" ref="I637">_xll.FDS(A637,"FF_PTX_INC(ANN_R,"&amp;F637&amp;","&amp;G637&amp;",,,USD)")</f>
        <v>924.68783621787998</v>
      </c>
      <c r="J637" s="1" cm="1">
        <f t="array" ref="J637">_xll.FDS(A637,"FF_MKT_VAL(ANN_R,"&amp;F637&amp;","&amp;G637&amp;",,,USD)")</f>
        <v>30656.662840233101</v>
      </c>
      <c r="K637" s="1" cm="1">
        <f t="array" ref="K637">_xll.FDS(A637,"FF_SHLDRS_EQ(ANN_R,"&amp;F637&amp;","&amp;G637&amp;",,,USD)")</f>
        <v>5214.93585709333</v>
      </c>
      <c r="L637" s="1" cm="1">
        <f t="array" ref="L637">_xll.FDS(A637,"FF_ASSETS(ANN_R,"&amp;F637&amp;","&amp;G637&amp;",,,USD)")</f>
        <v>9115.4778764247894</v>
      </c>
      <c r="M637" s="1" cm="1">
        <f t="array" ref="M637">_xll.FDS(A637,"FF_TAX_CF(ANN_R,"&amp;F637&amp;","&amp;G637&amp;",,,USD)")</f>
        <v>201.26530346870399</v>
      </c>
      <c r="N637" s="1" cm="1">
        <f t="array" ref="N637">_xll.FDS(A637,"FF_INC_TAX(ANN_R,"&amp;F637&amp;","&amp;G637&amp;",,,USD)")</f>
        <v>260.01683988571199</v>
      </c>
      <c r="O637" s="1" cm="1">
        <f t="array" ref="O637">_xll.FDS(A637,"FF_NET_INC(ANN_R,"&amp;F637&amp;","&amp;G637&amp;")")</f>
        <v>569.4</v>
      </c>
      <c r="P637" s="1" cm="1">
        <f t="array" ref="P637">_xll.FDS(A637,"FF_ROA(ANN_R,"&amp;F637&amp;","&amp;G637&amp;")")</f>
        <v>7.5900741451868896</v>
      </c>
      <c r="Q637" cm="1">
        <f t="array" ref="Q637">_xll.FDS(A637,"FF_TAX_RATE(ANN_R,"&amp;F637&amp;","&amp;G637&amp;")")</f>
        <v>28.119418218933401</v>
      </c>
      <c r="R637" t="e" cm="1">
        <f t="array" ref="R637">_xll.FDS(A637,"FF_TAX_REFUND(ANN_R,"&amp;F637&amp;","&amp;G637&amp;",,,,,""D=1"")")</f>
        <v>#N/A</v>
      </c>
      <c r="S637" t="e">
        <f t="shared" si="65"/>
        <v>#N/A</v>
      </c>
      <c r="T637" s="1" t="e" cm="1">
        <f t="array" ref="T637">_xll.FDS($A637,"FF_TAX_CF(ANN_R,"&amp;AE637&amp;","&amp;AF637&amp;",,,USD)")</f>
        <v>#N/A</v>
      </c>
      <c r="U637" s="1" cm="1">
        <f t="array" ref="U637">_xll.FDS($A637,"FF_TAX_CF(ANN_R,"&amp;AG637&amp;","&amp;AH637&amp;",,,USD)")</f>
        <v>232.070511979103</v>
      </c>
      <c r="V637" s="1" cm="1">
        <f t="array" ref="V637">_xll.FDS(A637,"FF_TAX_CF(ANN_R,"&amp;AI637&amp;","&amp;AJ637&amp;",,,USD)")</f>
        <v>342.41118684351397</v>
      </c>
      <c r="W637" s="1" cm="1">
        <f t="array" ref="W637">_xll.FDS(A637,"FF_TAX_CF(ANN_R,"&amp;AK637&amp;","&amp;AL637&amp;",,,USD)")</f>
        <v>236.990333570242</v>
      </c>
      <c r="X637" s="1" cm="1">
        <f t="array" ref="X637">_xll.FDS(A637,"FF_TAX_CF(ANN_R,"&amp;F637&amp;","&amp;G637&amp;",,,USD)")</f>
        <v>201.26530346870399</v>
      </c>
      <c r="Y637" s="1" cm="1">
        <f t="array" ref="Y637">_xll.FDS($A637,"FF_PTX_INC(ANN_R,"&amp;AE637&amp;","&amp;AF637&amp;",,,USD)")</f>
        <v>591.32917363643696</v>
      </c>
      <c r="Z637" s="1" cm="1">
        <f t="array" ref="Z637">_xll.FDS($A637,"FF_PTX_INC(ANN_R,"&amp;AG637&amp;","&amp;AH637&amp;",,,USD)")</f>
        <v>702.04335049080896</v>
      </c>
      <c r="AA637" s="1" cm="1">
        <f t="array" ref="AA637">_xll.FDS(A637,"FF_PTX_INC(ANN_R,"&amp;AI637&amp;","&amp;AJ637&amp;",,,USD)")</f>
        <v>731.74836671888795</v>
      </c>
      <c r="AB637" s="1" cm="1">
        <f t="array" ref="AB637">_xll.FDS(A637,"FF_PTX_INC(ANN_R,"&amp;AK637&amp;","&amp;AL637&amp;",,,USD)")</f>
        <v>847.55711014556903</v>
      </c>
      <c r="AC637" s="1" cm="1">
        <f t="array" ref="AC637">_xll.FDS(A637,"FF_PTX_INC(ANN_R,"&amp;F637&amp;","&amp;G637&amp;",,,USD)")</f>
        <v>924.68783621787998</v>
      </c>
      <c r="AE637" s="6">
        <f t="shared" si="66"/>
        <v>41640</v>
      </c>
      <c r="AF637" s="6">
        <f t="shared" si="67"/>
        <v>42004</v>
      </c>
      <c r="AG637" s="6">
        <f t="shared" si="68"/>
        <v>42005</v>
      </c>
      <c r="AH637" s="6">
        <f t="shared" si="69"/>
        <v>42369</v>
      </c>
      <c r="AI637" s="6">
        <f>DATE(YEAR(F637)+AO637,MONTH(F637),DAY(F637))</f>
        <v>42370</v>
      </c>
      <c r="AJ637" s="6">
        <f>DATE(YEAR(G637)+AO637,MONTH(G637),DAY(G637))</f>
        <v>42735</v>
      </c>
      <c r="AK637" s="6">
        <f>DATE(YEAR(F637)+AP637,MONTH(F637),DAY(F637))</f>
        <v>42736</v>
      </c>
      <c r="AL637" s="6">
        <f>DATE(YEAR(G637)+AP637,MONTH(G637),DAY(G637))</f>
        <v>43100</v>
      </c>
      <c r="AM637" s="8">
        <v>-4</v>
      </c>
      <c r="AN637" s="8">
        <v>-3</v>
      </c>
      <c r="AO637">
        <v>-2</v>
      </c>
      <c r="AP637">
        <v>-1</v>
      </c>
      <c r="AQ637" cm="1">
        <f t="array" ref="AQ637">_xll.FDS(A637,"FF_DEBT_LT(ANN_R,"&amp;F637&amp;","&amp;G637&amp;")")</f>
        <v>650</v>
      </c>
      <c r="AR637" cm="1">
        <f t="array" ref="AR637">_xll.FDS(A637,"FF_RD_EXP(ANN_R,"&amp;F637&amp;","&amp;G637&amp;")")</f>
        <v>631.1</v>
      </c>
      <c r="AS637" t="e" cm="1">
        <f t="array" ref="AS637">_xll.FDS(A637,"FF_PTX_INC_FOR(ANN_R,"&amp;F637&amp;","&amp;G637&amp;")")</f>
        <v>#N/A</v>
      </c>
      <c r="AT637" cm="1">
        <f t="array" ref="AT637">_xll.FDS(A637,"FF_MKT_VAL_PUBLIC(ANN_R,"&amp;[1]sample_report!E637&amp;")")</f>
        <v>13359.0001823527</v>
      </c>
    </row>
    <row r="638" spans="1:46" hidden="1" x14ac:dyDescent="0.25">
      <c r="A638" t="s">
        <v>1162</v>
      </c>
      <c r="B638" t="s">
        <v>1163</v>
      </c>
      <c r="C638" t="s">
        <v>1061</v>
      </c>
      <c r="D638" t="str" cm="1">
        <f t="array" ref="D638">_xll.FDS(A638,"FF_MAJOR_IND_NAME")</f>
        <v>ELECTRONICS</v>
      </c>
      <c r="E638">
        <v>2018</v>
      </c>
      <c r="F638" s="4">
        <f t="shared" si="63"/>
        <v>43101</v>
      </c>
      <c r="G638" s="4">
        <f t="shared" si="64"/>
        <v>43465</v>
      </c>
      <c r="I638" s="1" cm="1">
        <f t="array" ref="I638">_xll.FDS(A638,"FF_PTX_INC(ANN_R,"&amp;F638&amp;","&amp;G638&amp;",,,USD)")</f>
        <v>1064.6061633802501</v>
      </c>
      <c r="J638" s="1" cm="1">
        <f t="array" ref="J638">_xll.FDS(A638,"FF_MKT_VAL(ANN_R,"&amp;F638&amp;","&amp;G638&amp;",,,USD)")</f>
        <v>16701.530430182102</v>
      </c>
      <c r="K638" s="1" cm="1">
        <f t="array" ref="K638">_xll.FDS(A638,"FF_SHLDRS_EQ(ANN_R,"&amp;F638&amp;","&amp;G638&amp;",,,USD)")</f>
        <v>6064.7532538203404</v>
      </c>
      <c r="L638" s="1" cm="1">
        <f t="array" ref="L638">_xll.FDS(A638,"FF_ASSETS(ANN_R,"&amp;F638&amp;","&amp;G638&amp;",,,USD)")</f>
        <v>11070.378109686801</v>
      </c>
      <c r="M638" s="1" cm="1">
        <f t="array" ref="M638">_xll.FDS(A638,"FF_TAX_CF(ANN_R,"&amp;F638&amp;","&amp;G638&amp;",,,USD)")</f>
        <v>180.85563480296199</v>
      </c>
      <c r="N638" s="1" cm="1">
        <f t="array" ref="N638">_xll.FDS(A638,"FF_INC_TAX(ANN_R,"&amp;F638&amp;","&amp;G638&amp;",,,USD)")</f>
        <v>193.71490694485499</v>
      </c>
      <c r="O638" s="1" cm="1">
        <f t="array" ref="O638">_xll.FDS(A638,"FF_NET_INC(ANN_R,"&amp;F638&amp;","&amp;G638&amp;")")</f>
        <v>7493.2317520074103</v>
      </c>
      <c r="P638" s="1" cm="1">
        <f t="array" ref="P638">_xll.FDS(A638,"FF_ROA(ANN_R,"&amp;F638&amp;","&amp;G638&amp;")")</f>
        <v>8.1968765685344103</v>
      </c>
      <c r="Q638" cm="1">
        <f t="array" ref="Q638">_xll.FDS(A638,"FF_TAX_RATE(ANN_R,"&amp;F638&amp;","&amp;G638&amp;")")</f>
        <v>18.195921985815598</v>
      </c>
      <c r="R638" t="e" cm="1">
        <f t="array" ref="R638">_xll.FDS(A638,"FF_TAX_REFUND(ANN_R,"&amp;F638&amp;","&amp;G638&amp;",,,,,""D=1"")")</f>
        <v>#N/A</v>
      </c>
      <c r="S638">
        <f t="shared" si="65"/>
        <v>0.16198883123428184</v>
      </c>
      <c r="T638" s="1" cm="1">
        <f t="array" ref="T638">_xll.FDS($A638,"FF_TAX_CF(ANN_R,"&amp;AE638&amp;","&amp;AF638&amp;",,,USD)")</f>
        <v>112.084606528745</v>
      </c>
      <c r="U638" s="1" cm="1">
        <f t="array" ref="U638">_xll.FDS($A638,"FF_TAX_CF(ANN_R,"&amp;AG638&amp;","&amp;AH638&amp;",,,USD)")</f>
        <v>133.07050285580101</v>
      </c>
      <c r="V638" s="1" cm="1">
        <f t="array" ref="V638">_xll.FDS(A638,"FF_TAX_CF(ANN_R,"&amp;AI638&amp;","&amp;AJ638&amp;",,,USD)")</f>
        <v>101.880763154905</v>
      </c>
      <c r="W638" s="1" cm="1">
        <f t="array" ref="W638">_xll.FDS(A638,"FF_TAX_CF(ANN_R,"&amp;AK638&amp;","&amp;AL638&amp;",,,USD)")</f>
        <v>129.48688378473599</v>
      </c>
      <c r="X638" s="1" cm="1">
        <f t="array" ref="X638">_xll.FDS(A638,"FF_TAX_CF(ANN_R,"&amp;F638&amp;","&amp;G638&amp;",,,USD)")</f>
        <v>180.85563480296199</v>
      </c>
      <c r="Y638" s="1" cm="1">
        <f t="array" ref="Y638">_xll.FDS($A638,"FF_PTX_INC(ANN_R,"&amp;AE638&amp;","&amp;AF638&amp;",,,USD)")</f>
        <v>674.497306743987</v>
      </c>
      <c r="Z638" s="1" cm="1">
        <f t="array" ref="Z638">_xll.FDS($A638,"FF_PTX_INC(ANN_R,"&amp;AG638&amp;","&amp;AH638&amp;",,,USD)")</f>
        <v>698.06567956439005</v>
      </c>
      <c r="AA638" s="1" cm="1">
        <f t="array" ref="AA638">_xll.FDS(A638,"FF_PTX_INC(ANN_R,"&amp;AI638&amp;","&amp;AJ638&amp;",,,USD)")</f>
        <v>789.71418910191903</v>
      </c>
      <c r="AB638" s="1" cm="1">
        <f t="array" ref="AB638">_xll.FDS(A638,"FF_PTX_INC(ANN_R,"&amp;AK638&amp;","&amp;AL638&amp;",,,USD)")</f>
        <v>831.28774694556398</v>
      </c>
      <c r="AC638" s="1" cm="1">
        <f t="array" ref="AC638">_xll.FDS(A638,"FF_PTX_INC(ANN_R,"&amp;F638&amp;","&amp;G638&amp;",,,USD)")</f>
        <v>1064.6061633802501</v>
      </c>
      <c r="AE638" s="6">
        <f t="shared" si="66"/>
        <v>41640</v>
      </c>
      <c r="AF638" s="6">
        <f t="shared" si="67"/>
        <v>42004</v>
      </c>
      <c r="AG638" s="6">
        <f t="shared" si="68"/>
        <v>42005</v>
      </c>
      <c r="AH638" s="6">
        <f t="shared" si="69"/>
        <v>42369</v>
      </c>
      <c r="AI638" s="6">
        <f>DATE(YEAR(F638)+AO638,MONTH(F638),DAY(F638))</f>
        <v>42370</v>
      </c>
      <c r="AJ638" s="6">
        <f>DATE(YEAR(G638)+AO638,MONTH(G638),DAY(G638))</f>
        <v>42735</v>
      </c>
      <c r="AK638" s="6">
        <f>DATE(YEAR(F638)+AP638,MONTH(F638),DAY(F638))</f>
        <v>42736</v>
      </c>
      <c r="AL638" s="6">
        <f>DATE(YEAR(G638)+AP638,MONTH(G638),DAY(G638))</f>
        <v>43100</v>
      </c>
      <c r="AM638" s="8">
        <v>-4</v>
      </c>
      <c r="AN638" s="8">
        <v>-3</v>
      </c>
      <c r="AO638">
        <v>-2</v>
      </c>
      <c r="AP638">
        <v>-1</v>
      </c>
      <c r="AQ638" cm="1">
        <f t="array" ref="AQ638">_xll.FDS(A638,"FF_DEBT_LT(ANN_R,"&amp;F638&amp;","&amp;G638&amp;")")</f>
        <v>18383.870019842299</v>
      </c>
      <c r="AR638" cm="1">
        <f t="array" ref="AR638">_xll.FDS(A638,"FF_RD_EXP(ANN_R,"&amp;F638&amp;","&amp;G638&amp;")")</f>
        <v>3789.72762033032</v>
      </c>
      <c r="AS638" t="e" cm="1">
        <f t="array" ref="AS638">_xll.FDS(A638,"FF_PTX_INC_FOR(ANN_R,"&amp;F638&amp;","&amp;G638&amp;")")</f>
        <v>#N/A</v>
      </c>
      <c r="AT638" cm="1">
        <f t="array" ref="AT638">_xll.FDS(A638,"FF_MKT_VAL_PUBLIC(ANN_R,"&amp;[1]sample_report!E638&amp;")")</f>
        <v>105771.277634001</v>
      </c>
    </row>
    <row r="639" spans="1:46" hidden="1" x14ac:dyDescent="0.25">
      <c r="A639" t="s">
        <v>1170</v>
      </c>
      <c r="B639" t="s">
        <v>1171</v>
      </c>
      <c r="C639" t="s">
        <v>1041</v>
      </c>
      <c r="D639" t="str" cm="1">
        <f t="array" ref="D639">_xll.FDS(A639,"FF_MAJOR_IND_NAME")</f>
        <v>ELECTRONICS</v>
      </c>
      <c r="E639">
        <v>2018</v>
      </c>
      <c r="F639" s="4">
        <f t="shared" si="63"/>
        <v>43101</v>
      </c>
      <c r="G639" s="4">
        <f t="shared" si="64"/>
        <v>43465</v>
      </c>
      <c r="I639" s="1" cm="1">
        <f t="array" ref="I639">_xll.FDS(A639,"FF_PTX_INC(ANN_R,"&amp;F639&amp;","&amp;G639&amp;",,,USD)")</f>
        <v>1242.99997323407</v>
      </c>
      <c r="J639" s="1" cm="1">
        <f t="array" ref="J639">_xll.FDS(A639,"FF_MKT_VAL(ANN_R,"&amp;F639&amp;","&amp;G639&amp;",,,USD)")</f>
        <v>12820.814376286</v>
      </c>
      <c r="K639" s="1" cm="1">
        <f t="array" ref="K639">_xll.FDS(A639,"FF_SHLDRS_EQ(ANN_R,"&amp;F639&amp;","&amp;G639&amp;",,,USD)")</f>
        <v>6358.9998440425898</v>
      </c>
      <c r="L639" s="1" cm="1">
        <f t="array" ref="L639">_xll.FDS(A639,"FF_ASSETS(ANN_R,"&amp;F639&amp;","&amp;G639&amp;",,,USD)")</f>
        <v>10866.9997334818</v>
      </c>
      <c r="M639" s="1" cm="1">
        <f t="array" ref="M639">_xll.FDS(A639,"FF_TAX_CF(ANN_R,"&amp;F639&amp;","&amp;G639&amp;",,,USD)")</f>
        <v>59.999998708000099</v>
      </c>
      <c r="N639" s="1" cm="1">
        <f t="array" ref="N639">_xll.FDS(A639,"FF_INC_TAX(ANN_R,"&amp;F639&amp;","&amp;G639&amp;",,,USD)")</f>
        <v>-41.999999095600003</v>
      </c>
      <c r="O639" s="1" cm="1">
        <f t="array" ref="O639">_xll.FDS(A639,"FF_NET_INC(ANN_R,"&amp;F639&amp;","&amp;G639&amp;")")</f>
        <v>1090.9093196296301</v>
      </c>
      <c r="P639" s="1" cm="1">
        <f t="array" ref="P639">_xll.FDS(A639,"FF_ROA(ANN_R,"&amp;F639&amp;","&amp;G639&amp;")")</f>
        <v>12.419055143129301</v>
      </c>
      <c r="Q639" cm="1">
        <f t="array" ref="Q639">_xll.FDS(A639,"FF_TAX_RATE(ANN_R,"&amp;F639&amp;","&amp;G639&amp;")")</f>
        <v>-3.3789219629927598</v>
      </c>
      <c r="R639" t="e" cm="1">
        <f t="array" ref="R639">_xll.FDS(A639,"FF_TAX_REFUND(ANN_R,"&amp;F639&amp;","&amp;G639&amp;",,,,,""D=1"")")</f>
        <v>#N/A</v>
      </c>
      <c r="S639">
        <f t="shared" si="65"/>
        <v>0.10479739237407544</v>
      </c>
      <c r="T639" s="1" cm="1">
        <f t="array" ref="T639">_xll.FDS($A639,"FF_TAX_CF(ANN_R,"&amp;AE639&amp;","&amp;AF639&amp;",,,USD)")</f>
        <v>29.999999685631199</v>
      </c>
      <c r="U639" s="1" cm="1">
        <f t="array" ref="U639">_xll.FDS($A639,"FF_TAX_CF(ANN_R,"&amp;AG639&amp;","&amp;AH639&amp;",,,USD)")</f>
        <v>41.000000569086502</v>
      </c>
      <c r="V639" s="1" cm="1">
        <f t="array" ref="V639">_xll.FDS(A639,"FF_TAX_CF(ANN_R,"&amp;AI639&amp;","&amp;AJ639&amp;",,,USD)")</f>
        <v>41.999999847652397</v>
      </c>
      <c r="W639" s="1" cm="1">
        <f t="array" ref="W639">_xll.FDS(A639,"FF_TAX_CF(ANN_R,"&amp;AK639&amp;","&amp;AL639&amp;",,,USD)")</f>
        <v>52.000000395046598</v>
      </c>
      <c r="X639" s="1" cm="1">
        <f t="array" ref="X639">_xll.FDS(A639,"FF_TAX_CF(ANN_R,"&amp;F639&amp;","&amp;G639&amp;",,,USD)")</f>
        <v>59.999998708000099</v>
      </c>
      <c r="Y639" s="1" cm="1">
        <f t="array" ref="Y639">_xll.FDS($A639,"FF_PTX_INC(ANN_R,"&amp;AE639&amp;","&amp;AF639&amp;",,,USD)")</f>
        <v>3.9999999580841599</v>
      </c>
      <c r="Z639" s="1" cm="1">
        <f t="array" ref="Z639">_xll.FDS($A639,"FF_PTX_INC(ANN_R,"&amp;AG639&amp;","&amp;AH639&amp;",,,USD)")</f>
        <v>-26.000000360883998</v>
      </c>
      <c r="AA639" s="1" cm="1">
        <f t="array" ref="AA639">_xll.FDS(A639,"FF_PTX_INC(ANN_R,"&amp;AI639&amp;","&amp;AJ639&amp;",,,USD)")</f>
        <v>94.999999655404096</v>
      </c>
      <c r="AB639" s="1" cm="1">
        <f t="array" ref="AB639">_xll.FDS(A639,"FF_PTX_INC(ANN_R,"&amp;AK639&amp;","&amp;AL639&amp;",,,USD)")</f>
        <v>831.00000631315004</v>
      </c>
      <c r="AC639" s="1" cm="1">
        <f t="array" ref="AC639">_xll.FDS(A639,"FF_PTX_INC(ANN_R,"&amp;F639&amp;","&amp;G639&amp;",,,USD)")</f>
        <v>1242.99997323407</v>
      </c>
      <c r="AE639" s="6">
        <f t="shared" si="66"/>
        <v>41640</v>
      </c>
      <c r="AF639" s="6">
        <f t="shared" si="67"/>
        <v>42004</v>
      </c>
      <c r="AG639" s="6">
        <f t="shared" si="68"/>
        <v>42005</v>
      </c>
      <c r="AH639" s="6">
        <f t="shared" si="69"/>
        <v>42369</v>
      </c>
      <c r="AI639" s="6">
        <f>DATE(YEAR(F639)+AO639,MONTH(F639),DAY(F639))</f>
        <v>42370</v>
      </c>
      <c r="AJ639" s="6">
        <f>DATE(YEAR(G639)+AO639,MONTH(G639),DAY(G639))</f>
        <v>42735</v>
      </c>
      <c r="AK639" s="6">
        <f>DATE(YEAR(F639)+AP639,MONTH(F639),DAY(F639))</f>
        <v>42736</v>
      </c>
      <c r="AL639" s="6">
        <f>DATE(YEAR(G639)+AP639,MONTH(G639),DAY(G639))</f>
        <v>43100</v>
      </c>
      <c r="AM639" s="8">
        <v>-4</v>
      </c>
      <c r="AN639" s="8">
        <v>-3</v>
      </c>
      <c r="AO639">
        <v>-2</v>
      </c>
      <c r="AP639">
        <v>-1</v>
      </c>
      <c r="AQ639" cm="1">
        <f t="array" ref="AQ639">_xll.FDS(A639,"FF_DEBT_LT(ANN_R,"&amp;F639&amp;","&amp;G639&amp;")")</f>
        <v>1543.10457945387</v>
      </c>
      <c r="AR639" cm="1">
        <f t="array" ref="AR639">_xll.FDS(A639,"FF_RD_EXP(ANN_R,"&amp;F639&amp;","&amp;G639&amp;")")</f>
        <v>1300.27575471006</v>
      </c>
      <c r="AS639" t="e" cm="1">
        <f t="array" ref="AS639">_xll.FDS(A639,"FF_PTX_INC_FOR(ANN_R,"&amp;F639&amp;","&amp;G639&amp;")")</f>
        <v>#N/A</v>
      </c>
      <c r="AT639" cm="1">
        <f t="array" ref="AT639">_xll.FDS(A639,"FF_MKT_VAL_PUBLIC(ANN_R,"&amp;[1]sample_report!E639&amp;")")</f>
        <v>7968.3861519706597</v>
      </c>
    </row>
    <row r="640" spans="1:46" x14ac:dyDescent="0.25">
      <c r="A640" t="s">
        <v>1274</v>
      </c>
      <c r="B640" t="s">
        <v>1275</v>
      </c>
      <c r="C640" t="s">
        <v>932</v>
      </c>
      <c r="D640" t="str" cm="1">
        <f t="array" ref="D640">_xll.FDS(A640,"FF_MAJOR_IND_NAME")</f>
        <v>ELECTRONICS</v>
      </c>
      <c r="E640">
        <v>2018</v>
      </c>
      <c r="F640" s="4">
        <f t="shared" si="63"/>
        <v>43101</v>
      </c>
      <c r="G640" s="4">
        <f t="shared" si="64"/>
        <v>43465</v>
      </c>
      <c r="I640" s="1" cm="1">
        <f t="array" ref="I640">_xll.FDS(A640,"FF_PTX_INC(ANN_R,"&amp;F640&amp;","&amp;G640&amp;",,,USD)")</f>
        <v>232.26501033209601</v>
      </c>
      <c r="J640" s="1" cm="1">
        <f t="array" ref="J640">_xll.FDS(A640,"FF_MKT_VAL(ANN_R,"&amp;F640&amp;","&amp;G640&amp;",,,USD)")</f>
        <v>6008.5704409678101</v>
      </c>
      <c r="K640" s="1" cm="1">
        <f t="array" ref="K640">_xll.FDS(A640,"FF_SHLDRS_EQ(ANN_R,"&amp;F640&amp;","&amp;G640&amp;",,,USD)")</f>
        <v>1050.57361973928</v>
      </c>
      <c r="L640" s="1" cm="1">
        <f t="array" ref="L640">_xll.FDS(A640,"FF_ASSETS(ANN_R,"&amp;F640&amp;","&amp;G640&amp;",,,USD)")</f>
        <v>1743.1845766235101</v>
      </c>
      <c r="M640" s="1" t="e" cm="1">
        <f t="array" ref="M640">_xll.FDS(A640,"FF_TAX_CF(ANN_R,"&amp;F640&amp;","&amp;G640&amp;",,,USD)")</f>
        <v>#N/A</v>
      </c>
      <c r="N640" s="1" cm="1">
        <f t="array" ref="N640">_xll.FDS(A640,"FF_INC_TAX(ANN_R,"&amp;F640&amp;","&amp;G640&amp;",,,USD)")</f>
        <v>23.723001055295999</v>
      </c>
      <c r="O640" s="1" cm="1">
        <f t="array" ref="O640">_xll.FDS(A640,"FF_NET_INC(ANN_R,"&amp;F640&amp;","&amp;G640&amp;")")</f>
        <v>202.40854354257999</v>
      </c>
      <c r="P640" s="1" cm="1">
        <f t="array" ref="P640">_xll.FDS(A640,"FF_ROA(ANN_R,"&amp;F640&amp;","&amp;G640&amp;")")</f>
        <v>12.772882674970999</v>
      </c>
      <c r="Q640" cm="1">
        <f t="array" ref="Q640">_xll.FDS(A640,"FF_TAX_RATE(ANN_R,"&amp;F640&amp;","&amp;G640&amp;")")</f>
        <v>10.2137644500893</v>
      </c>
      <c r="R640" t="e" cm="1">
        <f t="array" ref="R640">_xll.FDS(A640,"FF_TAX_REFUND(ANN_R,"&amp;F640&amp;","&amp;G640&amp;",,,,,""D=1"")")</f>
        <v>#N/A</v>
      </c>
      <c r="S640" t="e">
        <f t="shared" si="65"/>
        <v>#N/A</v>
      </c>
      <c r="T640" s="1" cm="1">
        <f t="array" ref="T640">_xll.FDS($A640,"FF_TAX_CF(ANN_R,"&amp;AE640&amp;","&amp;AF640&amp;",,,USD)")</f>
        <v>9.1889998288179502</v>
      </c>
      <c r="U640" s="1" cm="1">
        <f t="array" ref="U640">_xll.FDS($A640,"FF_TAX_CF(ANN_R,"&amp;AG640&amp;","&amp;AH640&amp;",,,USD)")</f>
        <v>10.837999306487699</v>
      </c>
      <c r="V640" s="1" cm="1">
        <f t="array" ref="V640">_xll.FDS(A640,"FF_TAX_CF(ANN_R,"&amp;AI640&amp;","&amp;AJ640&amp;",,,USD)")</f>
        <v>11.498999616988</v>
      </c>
      <c r="W640" s="1" cm="1">
        <f t="array" ref="W640">_xll.FDS(A640,"FF_TAX_CF(ANN_R,"&amp;AK640&amp;","&amp;AL640&amp;",,,USD)")</f>
        <v>11.3230000337226</v>
      </c>
      <c r="X640" s="1" t="e" cm="1">
        <f t="array" ref="X640">_xll.FDS(A640,"FF_TAX_CF(ANN_R,"&amp;F640&amp;","&amp;G640&amp;",,,USD)")</f>
        <v>#N/A</v>
      </c>
      <c r="Y640" s="1" cm="1">
        <f t="array" ref="Y640">_xll.FDS($A640,"FF_PTX_INC(ANN_R,"&amp;AE640&amp;","&amp;AF640&amp;",,,USD)")</f>
        <v>77.581998554723498</v>
      </c>
      <c r="Z640" s="1" cm="1">
        <f t="array" ref="Z640">_xll.FDS($A640,"FF_PTX_INC(ANN_R,"&amp;AG640&amp;","&amp;AH640&amp;",,,USD)")</f>
        <v>153.08299020437801</v>
      </c>
      <c r="AA640" s="1" cm="1">
        <f t="array" ref="AA640">_xll.FDS(A640,"FF_PTX_INC(ANN_R,"&amp;AI640&amp;","&amp;AJ640&amp;",,,USD)")</f>
        <v>131.47199562089199</v>
      </c>
      <c r="AB640" s="1" cm="1">
        <f t="array" ref="AB640">_xll.FDS(A640,"FF_PTX_INC(ANN_R,"&amp;AK640&amp;","&amp;AL640&amp;",,,USD)")</f>
        <v>214.98900064028999</v>
      </c>
      <c r="AC640" s="1" cm="1">
        <f t="array" ref="AC640">_xll.FDS(A640,"FF_PTX_INC(ANN_R,"&amp;F640&amp;","&amp;G640&amp;",,,USD)")</f>
        <v>232.26501033209601</v>
      </c>
      <c r="AE640" s="6">
        <f t="shared" si="66"/>
        <v>41640</v>
      </c>
      <c r="AF640" s="6">
        <f t="shared" si="67"/>
        <v>42004</v>
      </c>
      <c r="AG640" s="6">
        <f t="shared" si="68"/>
        <v>42005</v>
      </c>
      <c r="AH640" s="6">
        <f t="shared" si="69"/>
        <v>42369</v>
      </c>
      <c r="AI640" s="6">
        <f>DATE(YEAR(F640)+AO640,MONTH(F640),DAY(F640))</f>
        <v>42370</v>
      </c>
      <c r="AJ640" s="6">
        <f>DATE(YEAR(G640)+AO640,MONTH(G640),DAY(G640))</f>
        <v>42735</v>
      </c>
      <c r="AK640" s="6">
        <f>DATE(YEAR(F640)+AP640,MONTH(F640),DAY(F640))</f>
        <v>42736</v>
      </c>
      <c r="AL640" s="6">
        <f>DATE(YEAR(G640)+AP640,MONTH(G640),DAY(G640))</f>
        <v>43100</v>
      </c>
      <c r="AM640" s="8">
        <v>-4</v>
      </c>
      <c r="AN640" s="8">
        <v>-3</v>
      </c>
      <c r="AO640">
        <v>-2</v>
      </c>
      <c r="AP640">
        <v>-1</v>
      </c>
      <c r="AQ640" cm="1">
        <f t="array" ref="AQ640">_xll.FDS(A640,"FF_DEBT_LT(ANN_R,"&amp;F640&amp;","&amp;G640&amp;")")</f>
        <v>0</v>
      </c>
      <c r="AR640" cm="1">
        <f t="array" ref="AR640">_xll.FDS(A640,"FF_RD_EXP(ANN_R,"&amp;F640&amp;","&amp;G640&amp;")")</f>
        <v>139.531855547953</v>
      </c>
      <c r="AS640" t="e" cm="1">
        <f t="array" ref="AS640">_xll.FDS(A640,"FF_PTX_INC_FOR(ANN_R,"&amp;F640&amp;","&amp;G640&amp;")")</f>
        <v>#N/A</v>
      </c>
      <c r="AT640" cm="1">
        <f t="array" ref="AT640">_xll.FDS(A640,"FF_MKT_VAL_PUBLIC(ANN_R,"&amp;[1]sample_report!E640&amp;")")</f>
        <v>5891.7463837202504</v>
      </c>
    </row>
    <row r="641" spans="1:46" hidden="1" x14ac:dyDescent="0.25">
      <c r="A641" t="s">
        <v>53</v>
      </c>
      <c r="B641" t="s">
        <v>54</v>
      </c>
      <c r="C641" t="s">
        <v>29</v>
      </c>
      <c r="D641" t="str" cm="1">
        <f t="array" ref="D641">_xll.FDS(A641,"FF_MAJOR_IND_NAME")</f>
        <v>ELECTRONICS</v>
      </c>
      <c r="E641">
        <v>2019</v>
      </c>
      <c r="F641" s="4">
        <f t="shared" si="63"/>
        <v>43466</v>
      </c>
      <c r="G641" s="4">
        <f t="shared" si="64"/>
        <v>43830</v>
      </c>
      <c r="I641" s="1" cm="1">
        <f t="array" ref="I641">_xll.FDS(A641,"FF_PTX_INC(ANN_R,"&amp;F641&amp;","&amp;G641&amp;",,,USD)")</f>
        <v>396.63765014149197</v>
      </c>
      <c r="J641" s="1" cm="1">
        <f t="array" ref="J641">_xll.FDS(A641,"FF_MKT_VAL(ANN_R,"&amp;F641&amp;","&amp;G641&amp;",,,USD)")</f>
        <v>8968.5846028963606</v>
      </c>
      <c r="K641" s="1" cm="1">
        <f t="array" ref="K641">_xll.FDS(A641,"FF_SHLDRS_EQ(ANN_R,"&amp;F641&amp;","&amp;G641&amp;",,,USD)")</f>
        <v>1973.85387390852</v>
      </c>
      <c r="L641" s="1" cm="1">
        <f t="array" ref="L641">_xll.FDS(A641,"FF_ASSETS(ANN_R,"&amp;F641&amp;","&amp;G641&amp;",,,USD)")</f>
        <v>2212.6667387038501</v>
      </c>
      <c r="M641" s="1" cm="1">
        <f t="array" ref="M641">_xll.FDS(A641,"FF_TAX_CF(ANN_R,"&amp;F641&amp;","&amp;G641&amp;",,,USD)")</f>
        <v>96.001009967178106</v>
      </c>
      <c r="N641" s="1" cm="1">
        <f t="array" ref="N641">_xll.FDS(A641,"FF_INC_TAX(ANN_R,"&amp;F641&amp;","&amp;G641&amp;",,,USD)")</f>
        <v>106.064613867551</v>
      </c>
      <c r="O641" s="1" cm="1">
        <f t="array" ref="O641">_xll.FDS(A641,"FF_NET_INC(ANN_R,"&amp;F641&amp;","&amp;G641&amp;")")</f>
        <v>32223</v>
      </c>
      <c r="P641" s="1" cm="1">
        <f t="array" ref="P641">_xll.FDS(A641,"FF_ROA(ANN_R,"&amp;F641&amp;","&amp;G641&amp;")")</f>
        <v>13.8246000913832</v>
      </c>
      <c r="Q641" cm="1">
        <f t="array" ref="Q641">_xll.FDS(A641,"FF_TAX_RATE(ANN_R,"&amp;F641&amp;","&amp;G641&amp;")")</f>
        <v>26.7409344094578</v>
      </c>
      <c r="R641" t="e" cm="1">
        <f t="array" ref="R641">_xll.FDS(A641,"FF_TAX_REFUND(ANN_R,"&amp;F641&amp;","&amp;G641&amp;",,,,,""D=1"")")</f>
        <v>#N/A</v>
      </c>
      <c r="S641">
        <f t="shared" si="65"/>
        <v>0.26210128173068181</v>
      </c>
      <c r="T641" s="1" cm="1">
        <f t="array" ref="T641">_xll.FDS($A641,"FF_TAX_CF(ANN_R,"&amp;AE641&amp;","&amp;AF641&amp;",,,USD)")</f>
        <v>50.538662478327801</v>
      </c>
      <c r="U641" s="1" cm="1">
        <f t="array" ref="U641">_xll.FDS($A641,"FF_TAX_CF(ANN_R,"&amp;AG641&amp;","&amp;AH641&amp;",,,USD)")</f>
        <v>92.235214233398395</v>
      </c>
      <c r="V641" s="1" cm="1">
        <f t="array" ref="V641">_xll.FDS(A641,"FF_TAX_CF(ANN_R,"&amp;AI641&amp;","&amp;AJ641&amp;",,,USD)")</f>
        <v>82.382545823231297</v>
      </c>
      <c r="W641" s="1" cm="1">
        <f t="array" ref="W641">_xll.FDS(A641,"FF_TAX_CF(ANN_R,"&amp;AK641&amp;","&amp;AL641&amp;",,,USD)")</f>
        <v>84.650321707129507</v>
      </c>
      <c r="X641" s="1" cm="1">
        <f t="array" ref="X641">_xll.FDS(A641,"FF_TAX_CF(ANN_R,"&amp;F641&amp;","&amp;G641&amp;",,,USD)")</f>
        <v>96.001009967178106</v>
      </c>
      <c r="Y641" s="1" cm="1">
        <f t="array" ref="Y641">_xll.FDS($A641,"FF_PTX_INC(ANN_R,"&amp;AE641&amp;","&amp;AF641&amp;",,,USD)")</f>
        <v>256.170576272532</v>
      </c>
      <c r="Z641" s="1" cm="1">
        <f t="array" ref="Z641">_xll.FDS($A641,"FF_PTX_INC(ANN_R,"&amp;AG641&amp;","&amp;AH641&amp;",,,USD)")</f>
        <v>268.11167907714798</v>
      </c>
      <c r="AA641" s="1" cm="1">
        <f t="array" ref="AA641">_xll.FDS(A641,"FF_PTX_INC(ANN_R,"&amp;AI641&amp;","&amp;AJ641&amp;",,,USD)")</f>
        <v>299.61906728334702</v>
      </c>
      <c r="AB641" s="1" cm="1">
        <f t="array" ref="AB641">_xll.FDS(A641,"FF_PTX_INC(ANN_R,"&amp;AK641&amp;","&amp;AL641&amp;",,,USD)")</f>
        <v>327.74706203490501</v>
      </c>
      <c r="AC641" s="1" cm="1">
        <f t="array" ref="AC641">_xll.FDS(A641,"FF_PTX_INC(ANN_R,"&amp;F641&amp;","&amp;G641&amp;",,,USD)")</f>
        <v>396.63765014149197</v>
      </c>
      <c r="AE641" s="6">
        <f t="shared" si="66"/>
        <v>42005</v>
      </c>
      <c r="AF641" s="6">
        <f t="shared" si="67"/>
        <v>42369</v>
      </c>
      <c r="AG641" s="6">
        <f t="shared" si="68"/>
        <v>42370</v>
      </c>
      <c r="AH641" s="6">
        <f t="shared" si="69"/>
        <v>42735</v>
      </c>
      <c r="AI641" s="6">
        <f>DATE(YEAR(F641)+AO641,MONTH(F641),DAY(F641))</f>
        <v>42736</v>
      </c>
      <c r="AJ641" s="6">
        <f>DATE(YEAR(G641)+AO641,MONTH(G641),DAY(G641))</f>
        <v>43100</v>
      </c>
      <c r="AK641" s="6">
        <f>DATE(YEAR(F641)+AP641,MONTH(F641),DAY(F641))</f>
        <v>43101</v>
      </c>
      <c r="AL641" s="6">
        <f>DATE(YEAR(G641)+AP641,MONTH(G641),DAY(G641))</f>
        <v>43465</v>
      </c>
      <c r="AM641" s="8">
        <v>-4</v>
      </c>
      <c r="AN641" s="8">
        <v>-3</v>
      </c>
      <c r="AO641">
        <v>-2</v>
      </c>
      <c r="AP641">
        <v>-1</v>
      </c>
      <c r="AQ641" cm="1">
        <f t="array" ref="AQ641">_xll.FDS(A641,"FF_DEBT_LT(ANN_R,"&amp;F641&amp;","&amp;G641&amp;")")</f>
        <v>0</v>
      </c>
      <c r="AR641" cm="1">
        <f t="array" ref="AR641">_xll.FDS(A641,"FF_RD_EXP(ANN_R,"&amp;F641&amp;","&amp;G641&amp;")")</f>
        <v>1250</v>
      </c>
      <c r="AS641" t="e" cm="1">
        <f t="array" ref="AS641">_xll.FDS(A641,"FF_PTX_INC_FOR(ANN_R,"&amp;F641&amp;","&amp;G641&amp;")")</f>
        <v>#N/A</v>
      </c>
      <c r="AT641" cm="1">
        <f t="array" ref="AT641">_xll.FDS(A641,"FF_MKT_VAL_PUBLIC(ANN_R,"&amp;[1]sample_report!E641&amp;")")</f>
        <v>792124.95949964796</v>
      </c>
    </row>
    <row r="642" spans="1:46" hidden="1" x14ac:dyDescent="0.25">
      <c r="A642" t="s">
        <v>157</v>
      </c>
      <c r="B642" t="s">
        <v>158</v>
      </c>
      <c r="C642" t="s">
        <v>105</v>
      </c>
      <c r="D642" t="str" cm="1">
        <f t="array" ref="D642">_xll.FDS(A642,"FF_MAJOR_IND_NAME")</f>
        <v>ELECTRONICS</v>
      </c>
      <c r="E642">
        <v>2019</v>
      </c>
      <c r="F642" s="4">
        <f t="shared" ref="F642:F705" si="70">DATE(E642,1,1)</f>
        <v>43466</v>
      </c>
      <c r="G642" s="4">
        <f t="shared" ref="G642:G705" si="71">DATE(E642,12,31)</f>
        <v>43830</v>
      </c>
      <c r="I642" s="1" cm="1">
        <f t="array" ref="I642">_xll.FDS(A642,"FF_PTX_INC(ANN_R,"&amp;F642&amp;","&amp;G642&amp;",,,USD)")</f>
        <v>25741.4105420872</v>
      </c>
      <c r="J642" s="1" cm="1">
        <f t="array" ref="J642">_xll.FDS(A642,"FF_MKT_VAL(ANN_R,"&amp;F642&amp;","&amp;G642&amp;",,,USD)")</f>
        <v>327753.86241761601</v>
      </c>
      <c r="K642" s="1" cm="1">
        <f t="array" ref="K642">_xll.FDS(A642,"FF_SHLDRS_EQ(ANN_R,"&amp;F642&amp;","&amp;G642&amp;",,,USD)")</f>
        <v>220429.31277121601</v>
      </c>
      <c r="L642" s="1" cm="1">
        <f t="array" ref="L642">_xll.FDS(A642,"FF_ASSETS(ANN_R,"&amp;F642&amp;","&amp;G642&amp;",,,USD)")</f>
        <v>304867.92022274499</v>
      </c>
      <c r="M642" s="1" cm="1">
        <f t="array" ref="M642">_xll.FDS(A642,"FF_TAX_CF(ANN_R,"&amp;F642&amp;","&amp;G642&amp;",,,USD)")</f>
        <v>11337.057896343</v>
      </c>
      <c r="N642" s="1" cm="1">
        <f t="array" ref="N642">_xll.FDS(A642,"FF_INC_TAX(ANN_R,"&amp;F642&amp;","&amp;G642&amp;",,,USD)")</f>
        <v>7454.5026475989698</v>
      </c>
      <c r="O642" s="1" cm="1">
        <f t="array" ref="O642">_xll.FDS(A642,"FF_NET_INC(ANN_R,"&amp;F642&amp;","&amp;G642&amp;")")</f>
        <v>21505054</v>
      </c>
      <c r="P642" s="1" cm="1">
        <f t="array" ref="P642">_xll.FDS(A642,"FF_ROA(ANN_R,"&amp;F642&amp;","&amp;G642&amp;")")</f>
        <v>6.2160365040473602</v>
      </c>
      <c r="Q642" cm="1">
        <f t="array" ref="Q642">_xll.FDS(A642,"FF_TAX_RATE(ANN_R,"&amp;F642&amp;","&amp;G642&amp;")")</f>
        <v>28.959184794519501</v>
      </c>
      <c r="R642" t="e" cm="1">
        <f t="array" ref="R642">_xll.FDS(A642,"FF_TAX_REFUND(ANN_R,"&amp;F642&amp;","&amp;G642&amp;",,,,,""D=1"")")</f>
        <v>#N/A</v>
      </c>
      <c r="S642">
        <f t="shared" si="65"/>
        <v>0.2156967818235147</v>
      </c>
      <c r="T642" s="1" cm="1">
        <f t="array" ref="T642">_xll.FDS($A642,"FF_TAX_CF(ANN_R,"&amp;AE642&amp;","&amp;AF642&amp;",,,USD)")</f>
        <v>4945.3602838823599</v>
      </c>
      <c r="U642" s="1" cm="1">
        <f t="array" ref="U642">_xll.FDS($A642,"FF_TAX_CF(ANN_R,"&amp;AG642&amp;","&amp;AH642&amp;",,,USD)")</f>
        <v>5285.3979142326898</v>
      </c>
      <c r="V642" s="1" cm="1">
        <f t="array" ref="V642">_xll.FDS(A642,"FF_TAX_CF(ANN_R,"&amp;AI642&amp;","&amp;AJ642&amp;",,,USD)")</f>
        <v>6038.9527374107902</v>
      </c>
      <c r="W642" s="1" cm="1">
        <f t="array" ref="W642">_xll.FDS(A642,"FF_TAX_CF(ANN_R,"&amp;AK642&amp;","&amp;AL642&amp;",,,USD)")</f>
        <v>11312.3460650998</v>
      </c>
      <c r="X642" s="1" cm="1">
        <f t="array" ref="X642">_xll.FDS(A642,"FF_TAX_CF(ANN_R,"&amp;F642&amp;","&amp;G642&amp;",,,USD)")</f>
        <v>11337.057896343</v>
      </c>
      <c r="Y642" s="1" cm="1">
        <f t="array" ref="Y642">_xll.FDS($A642,"FF_PTX_INC(ANN_R,"&amp;AE642&amp;","&amp;AF642&amp;",,,USD)")</f>
        <v>22937.7231666591</v>
      </c>
      <c r="Z642" s="1" cm="1">
        <f t="array" ref="Z642">_xll.FDS($A642,"FF_PTX_INC(ANN_R,"&amp;AG642&amp;","&amp;AH642&amp;",,,USD)")</f>
        <v>26472.9579174758</v>
      </c>
      <c r="AA642" s="1" cm="1">
        <f t="array" ref="AA642">_xll.FDS(A642,"FF_PTX_INC(ANN_R,"&amp;AI642&amp;","&amp;AJ642&amp;",,,USD)")</f>
        <v>49708.498214921798</v>
      </c>
      <c r="AB642" s="1" cm="1">
        <f t="array" ref="AB642">_xll.FDS(A642,"FF_PTX_INC(ANN_R,"&amp;AK642&amp;","&amp;AL642&amp;",,,USD)")</f>
        <v>55573.7892346304</v>
      </c>
      <c r="AC642" s="1" cm="1">
        <f t="array" ref="AC642">_xll.FDS(A642,"FF_PTX_INC(ANN_R,"&amp;F642&amp;","&amp;G642&amp;",,,USD)")</f>
        <v>25741.4105420872</v>
      </c>
      <c r="AE642" s="6">
        <f t="shared" si="66"/>
        <v>42005</v>
      </c>
      <c r="AF642" s="6">
        <f t="shared" si="67"/>
        <v>42369</v>
      </c>
      <c r="AG642" s="6">
        <f t="shared" si="68"/>
        <v>42370</v>
      </c>
      <c r="AH642" s="6">
        <f t="shared" si="69"/>
        <v>42735</v>
      </c>
      <c r="AI642" s="6">
        <f>DATE(YEAR(F642)+AO642,MONTH(F642),DAY(F642))</f>
        <v>42736</v>
      </c>
      <c r="AJ642" s="6">
        <f>DATE(YEAR(G642)+AO642,MONTH(G642),DAY(G642))</f>
        <v>43100</v>
      </c>
      <c r="AK642" s="6">
        <f>DATE(YEAR(F642)+AP642,MONTH(F642),DAY(F642))</f>
        <v>43101</v>
      </c>
      <c r="AL642" s="6">
        <f>DATE(YEAR(G642)+AP642,MONTH(G642),DAY(G642))</f>
        <v>43465</v>
      </c>
      <c r="AM642" s="8">
        <v>-4</v>
      </c>
      <c r="AN642" s="8">
        <v>-3</v>
      </c>
      <c r="AO642">
        <v>-2</v>
      </c>
      <c r="AP642">
        <v>-1</v>
      </c>
      <c r="AQ642" cm="1">
        <f t="array" ref="AQ642">_xll.FDS(A642,"FF_DEBT_LT(ANN_R,"&amp;F642&amp;","&amp;G642&amp;")")</f>
        <v>3172479</v>
      </c>
      <c r="AR642" cm="1">
        <f t="array" ref="AR642">_xll.FDS(A642,"FF_RD_EXP(ANN_R,"&amp;F642&amp;","&amp;G642&amp;")")</f>
        <v>19907236</v>
      </c>
      <c r="AS642" t="e" cm="1">
        <f t="array" ref="AS642">_xll.FDS(A642,"FF_PTX_INC_FOR(ANN_R,"&amp;F642&amp;","&amp;G642&amp;")")</f>
        <v>#N/A</v>
      </c>
      <c r="AT642" cm="1">
        <f t="array" ref="AT642">_xll.FDS(A642,"FF_MKT_VAL_PUBLIC(ANN_R,"&amp;[1]sample_report!E642&amp;")")</f>
        <v>263853497.43871599</v>
      </c>
    </row>
    <row r="643" spans="1:46" hidden="1" x14ac:dyDescent="0.25">
      <c r="A643" t="s">
        <v>185</v>
      </c>
      <c r="B643" t="s">
        <v>186</v>
      </c>
      <c r="C643" t="s">
        <v>29</v>
      </c>
      <c r="D643" t="str" cm="1">
        <f t="array" ref="D643">_xll.FDS(A643,"FF_MAJOR_IND_NAME")</f>
        <v>ELECTRONICS</v>
      </c>
      <c r="E643">
        <v>2019</v>
      </c>
      <c r="F643" s="4">
        <f t="shared" si="70"/>
        <v>43466</v>
      </c>
      <c r="G643" s="4">
        <f t="shared" si="71"/>
        <v>43830</v>
      </c>
      <c r="I643" s="1" cm="1">
        <f t="array" ref="I643">_xll.FDS(A643,"FF_PTX_INC(ANN_R,"&amp;F643&amp;","&amp;G643&amp;",,,USD)")</f>
        <v>1267.9599860496801</v>
      </c>
      <c r="J643" s="1" cm="1">
        <f t="array" ref="J643">_xll.FDS(A643,"FF_MKT_VAL(ANN_R,"&amp;F643&amp;","&amp;G643&amp;",,,USD)")</f>
        <v>21244.0615807469</v>
      </c>
      <c r="K643" s="1" cm="1">
        <f t="array" ref="K643">_xll.FDS(A643,"FF_SHLDRS_EQ(ANN_R,"&amp;F643&amp;","&amp;G643&amp;",,,USD)")</f>
        <v>20471.7817797512</v>
      </c>
      <c r="L643" s="1" cm="1">
        <f t="array" ref="L643">_xll.FDS(A643,"FF_ASSETS(ANN_R,"&amp;F643&amp;","&amp;G643&amp;",,,USD)")</f>
        <v>26819.128317758401</v>
      </c>
      <c r="M643" s="1" cm="1">
        <f t="array" ref="M643">_xll.FDS(A643,"FF_TAX_CF(ANN_R,"&amp;F643&amp;","&amp;G643&amp;",,,USD)")</f>
        <v>378.27788531966502</v>
      </c>
      <c r="N643" s="1" cm="1">
        <f t="array" ref="N643">_xll.FDS(A643,"FF_INC_TAX(ANN_R,"&amp;F643&amp;","&amp;G643&amp;",,,USD)")</f>
        <v>232.23840040341</v>
      </c>
      <c r="O643" s="1" cm="1">
        <f t="array" ref="O643">_xll.FDS(A643,"FF_NET_INC(ANN_R,"&amp;F643&amp;","&amp;G643&amp;")")</f>
        <v>103210</v>
      </c>
      <c r="P643" s="1" cm="1">
        <f t="array" ref="P643">_xll.FDS(A643,"FF_ROA(ANN_R,"&amp;F643&amp;","&amp;G643&amp;")")</f>
        <v>3.3854395593581899</v>
      </c>
      <c r="Q643" cm="1">
        <f t="array" ref="Q643">_xll.FDS(A643,"FF_TAX_RATE(ANN_R,"&amp;F643&amp;","&amp;G643&amp;")")</f>
        <v>18.3159092525425</v>
      </c>
      <c r="R643" t="e" cm="1">
        <f t="array" ref="R643">_xll.FDS(A643,"FF_TAX_REFUND(ANN_R,"&amp;F643&amp;","&amp;G643&amp;",,,,,""D=1"")")</f>
        <v>#N/A</v>
      </c>
      <c r="S643">
        <f t="shared" ref="S643:S706" si="72">SUM(T643:X643)/SUM(Y643:AC643)</f>
        <v>0.27125356205579743</v>
      </c>
      <c r="T643" s="1" cm="1">
        <f t="array" ref="T643">_xll.FDS($A643,"FF_TAX_CF(ANN_R,"&amp;AE643&amp;","&amp;AF643&amp;",,,USD)")</f>
        <v>402.08822027966397</v>
      </c>
      <c r="U643" s="1" cm="1">
        <f t="array" ref="U643">_xll.FDS($A643,"FF_TAX_CF(ANN_R,"&amp;AG643&amp;","&amp;AH643&amp;",,,USD)")</f>
        <v>259.26789093017601</v>
      </c>
      <c r="V643" s="1" cm="1">
        <f t="array" ref="V643">_xll.FDS(A643,"FF_TAX_CF(ANN_R,"&amp;AI643&amp;","&amp;AJ643&amp;",,,USD)")</f>
        <v>309.86032311990903</v>
      </c>
      <c r="W643" s="1" cm="1">
        <f t="array" ref="W643">_xll.FDS(A643,"FF_TAX_CF(ANN_R,"&amp;AK643&amp;","&amp;AL643&amp;",,,USD)")</f>
        <v>287.64146834611898</v>
      </c>
      <c r="X643" s="1" cm="1">
        <f t="array" ref="X643">_xll.FDS(A643,"FF_TAX_CF(ANN_R,"&amp;F643&amp;","&amp;G643&amp;",,,USD)")</f>
        <v>378.27788531966502</v>
      </c>
      <c r="Y643" s="1" cm="1">
        <f t="array" ref="Y643">_xll.FDS($A643,"FF_PTX_INC(ANN_R,"&amp;AE643&amp;","&amp;AF643&amp;",,,USD)")</f>
        <v>1109.28358914517</v>
      </c>
      <c r="Z643" s="1" cm="1">
        <f t="array" ref="Z643">_xll.FDS($A643,"FF_PTX_INC(ANN_R,"&amp;AG643&amp;","&amp;AH643&amp;",,,USD)")</f>
        <v>1212.3401222228999</v>
      </c>
      <c r="AA643" s="1" cm="1">
        <f t="array" ref="AA643">_xll.FDS(A643,"FF_PTX_INC(ANN_R,"&amp;AI643&amp;","&amp;AJ643&amp;",,,USD)")</f>
        <v>1272.99087088741</v>
      </c>
      <c r="AB643" s="1" cm="1">
        <f t="array" ref="AB643">_xll.FDS(A643,"FF_PTX_INC(ANN_R,"&amp;AK643&amp;","&amp;AL643&amp;",,,USD)")</f>
        <v>1172.86981660128</v>
      </c>
      <c r="AC643" s="1" cm="1">
        <f t="array" ref="AC643">_xll.FDS(A643,"FF_PTX_INC(ANN_R,"&amp;F643&amp;","&amp;G643&amp;",,,USD)")</f>
        <v>1267.9599860496801</v>
      </c>
      <c r="AE643" s="6">
        <f t="shared" ref="AE643:AE706" si="73">DATE(YEAR($F643)+AM643,MONTH($F643),DAY($F643))</f>
        <v>42005</v>
      </c>
      <c r="AF643" s="6">
        <f t="shared" ref="AF643:AF706" si="74">DATE(YEAR($G643)+AM643,MONTH($G643),DAY($G643))</f>
        <v>42369</v>
      </c>
      <c r="AG643" s="6">
        <f t="shared" ref="AG643:AG706" si="75">DATE(YEAR($F643)+AN643,MONTH($F643),DAY($F643))</f>
        <v>42370</v>
      </c>
      <c r="AH643" s="6">
        <f t="shared" ref="AH643:AH706" si="76">DATE(YEAR($G643)+AN643,MONTH($G643),DAY($G643))</f>
        <v>42735</v>
      </c>
      <c r="AI643" s="6">
        <f>DATE(YEAR(F643)+AO643,MONTH(F643),DAY(F643))</f>
        <v>42736</v>
      </c>
      <c r="AJ643" s="6">
        <f>DATE(YEAR(G643)+AO643,MONTH(G643),DAY(G643))</f>
        <v>43100</v>
      </c>
      <c r="AK643" s="6">
        <f>DATE(YEAR(F643)+AP643,MONTH(F643),DAY(F643))</f>
        <v>43101</v>
      </c>
      <c r="AL643" s="6">
        <f>DATE(YEAR(G643)+AP643,MONTH(G643),DAY(G643))</f>
        <v>43465</v>
      </c>
      <c r="AM643" s="8">
        <v>-4</v>
      </c>
      <c r="AN643" s="8">
        <v>-3</v>
      </c>
      <c r="AO643">
        <v>-2</v>
      </c>
      <c r="AP643">
        <v>-1</v>
      </c>
      <c r="AQ643" cm="1">
        <f t="array" ref="AQ643">_xll.FDS(A643,"FF_DEBT_LT(ANN_R,"&amp;F643&amp;","&amp;G643&amp;")")</f>
        <v>5656</v>
      </c>
      <c r="AR643" cm="1">
        <f t="array" ref="AR643">_xll.FDS(A643,"FF_RD_EXP(ANN_R,"&amp;F643&amp;","&amp;G643&amp;")")</f>
        <v>69927</v>
      </c>
      <c r="AS643" t="e" cm="1">
        <f t="array" ref="AS643">_xll.FDS(A643,"FF_PTX_INC_FOR(ANN_R,"&amp;F643&amp;","&amp;G643&amp;")")</f>
        <v>#N/A</v>
      </c>
      <c r="AT643" cm="1">
        <f t="array" ref="AT643">_xll.FDS(A643,"FF_MKT_VAL_PUBLIC(ANN_R,"&amp;[1]sample_report!E643&amp;")")</f>
        <v>1870590.5195373599</v>
      </c>
    </row>
    <row r="644" spans="1:46" hidden="1" x14ac:dyDescent="0.25">
      <c r="A644" t="s">
        <v>197</v>
      </c>
      <c r="B644" t="s">
        <v>198</v>
      </c>
      <c r="C644" t="s">
        <v>67</v>
      </c>
      <c r="D644" t="str" cm="1">
        <f t="array" ref="D644">_xll.FDS(A644,"FF_MAJOR_IND_NAME")</f>
        <v>ELECTRONICS</v>
      </c>
      <c r="E644">
        <v>2019</v>
      </c>
      <c r="F644" s="4">
        <f t="shared" si="70"/>
        <v>43466</v>
      </c>
      <c r="G644" s="4">
        <f t="shared" si="71"/>
        <v>43830</v>
      </c>
      <c r="I644" s="1" cm="1">
        <f t="array" ref="I644">_xll.FDS(A644,"FF_PTX_INC(ANN_R,"&amp;F644&amp;","&amp;G644&amp;",,,USD)")</f>
        <v>876.66166243113605</v>
      </c>
      <c r="J644" s="1" cm="1">
        <f t="array" ref="J644">_xll.FDS(A644,"FF_MKT_VAL(ANN_R,"&amp;F644&amp;","&amp;G644&amp;",,,USD)")</f>
        <v>23403.0068773399</v>
      </c>
      <c r="K644" s="1" cm="1">
        <f t="array" ref="K644">_xll.FDS(A644,"FF_SHLDRS_EQ(ANN_R,"&amp;F644&amp;","&amp;G644&amp;",,,USD)")</f>
        <v>10433.0103245438</v>
      </c>
      <c r="L644" s="1" cm="1">
        <f t="array" ref="L644">_xll.FDS(A644,"FF_ASSETS(ANN_R,"&amp;F644&amp;","&amp;G644&amp;",,,USD)")</f>
        <v>15301.791491198999</v>
      </c>
      <c r="M644" s="1" cm="1">
        <f t="array" ref="M644">_xll.FDS(A644,"FF_TAX_CF(ANN_R,"&amp;F644&amp;","&amp;G644&amp;",,,USD)")</f>
        <v>99.405781110078095</v>
      </c>
      <c r="N644" s="1" cm="1">
        <f t="array" ref="N644">_xll.FDS(A644,"FF_INC_TAX(ANN_R,"&amp;F644&amp;","&amp;G644&amp;",,,USD)")</f>
        <v>123.672725692168</v>
      </c>
      <c r="O644" s="1" cm="1">
        <f t="array" ref="O644">_xll.FDS(A644,"FF_NET_INC(ANN_R,"&amp;F644&amp;","&amp;G644&amp;")")</f>
        <v>23032.721000000001</v>
      </c>
      <c r="P644" s="1" cm="1">
        <f t="array" ref="P644">_xll.FDS(A644,"FF_ROA(ANN_R,"&amp;F644&amp;","&amp;G644&amp;")")</f>
        <v>5.3468855305226901</v>
      </c>
      <c r="Q644" cm="1">
        <f t="array" ref="Q644">_xll.FDS(A644,"FF_TAX_RATE(ANN_R,"&amp;F644&amp;","&amp;G644&amp;")")</f>
        <v>14.1072355495964</v>
      </c>
      <c r="R644" t="e" cm="1">
        <f t="array" ref="R644">_xll.FDS(A644,"FF_TAX_REFUND(ANN_R,"&amp;F644&amp;","&amp;G644&amp;",,,,,""D=1"")")</f>
        <v>#N/A</v>
      </c>
      <c r="S644">
        <f t="shared" si="72"/>
        <v>0.15409504009555752</v>
      </c>
      <c r="T644" s="1" cm="1">
        <f t="array" ref="T644">_xll.FDS($A644,"FF_TAX_CF(ANN_R,"&amp;AE644&amp;","&amp;AF644&amp;",,,USD)")</f>
        <v>243.529054885596</v>
      </c>
      <c r="U644" s="1" cm="1">
        <f t="array" ref="U644">_xll.FDS($A644,"FF_TAX_CF(ANN_R,"&amp;AG644&amp;","&amp;AH644&amp;",,,USD)")</f>
        <v>69.1001995691378</v>
      </c>
      <c r="V644" s="1" cm="1">
        <f t="array" ref="V644">_xll.FDS(A644,"FF_TAX_CF(ANN_R,"&amp;AI644&amp;","&amp;AJ644&amp;",,,USD)")</f>
        <v>151.24247360055099</v>
      </c>
      <c r="W644" s="1" cm="1">
        <f t="array" ref="W644">_xll.FDS(A644,"FF_TAX_CF(ANN_R,"&amp;AK644&amp;","&amp;AL644&amp;",,,USD)")</f>
        <v>94.7955516618714</v>
      </c>
      <c r="X644" s="1" cm="1">
        <f t="array" ref="X644">_xll.FDS(A644,"FF_TAX_CF(ANN_R,"&amp;F644&amp;","&amp;G644&amp;",,,USD)")</f>
        <v>99.405781110078095</v>
      </c>
      <c r="Y644" s="1" cm="1">
        <f t="array" ref="Y644">_xll.FDS($A644,"FF_PTX_INC(ANN_R,"&amp;AE644&amp;","&amp;AF644&amp;",,,USD)")</f>
        <v>904.14906568998094</v>
      </c>
      <c r="Z644" s="1" cm="1">
        <f t="array" ref="Z644">_xll.FDS($A644,"FF_PTX_INC(ANN_R,"&amp;AG644&amp;","&amp;AH644&amp;",,,USD)")</f>
        <v>823.13432907365302</v>
      </c>
      <c r="AA644" s="1" cm="1">
        <f t="array" ref="AA644">_xll.FDS(A644,"FF_PTX_INC(ANN_R,"&amp;AI644&amp;","&amp;AJ644&amp;",,,USD)")</f>
        <v>892.92816098403205</v>
      </c>
      <c r="AB644" s="1" cm="1">
        <f t="array" ref="AB644">_xll.FDS(A644,"FF_PTX_INC(ANN_R,"&amp;AK644&amp;","&amp;AL644&amp;",,,USD)")</f>
        <v>773.69292346436498</v>
      </c>
      <c r="AC644" s="1" cm="1">
        <f t="array" ref="AC644">_xll.FDS(A644,"FF_PTX_INC(ANN_R,"&amp;F644&amp;","&amp;G644&amp;",,,USD)")</f>
        <v>876.66166243113605</v>
      </c>
      <c r="AE644" s="6">
        <f t="shared" si="73"/>
        <v>42005</v>
      </c>
      <c r="AF644" s="6">
        <f t="shared" si="74"/>
        <v>42369</v>
      </c>
      <c r="AG644" s="6">
        <f t="shared" si="75"/>
        <v>42370</v>
      </c>
      <c r="AH644" s="6">
        <f t="shared" si="76"/>
        <v>42735</v>
      </c>
      <c r="AI644" s="6">
        <f>DATE(YEAR(F644)+AO644,MONTH(F644),DAY(F644))</f>
        <v>42736</v>
      </c>
      <c r="AJ644" s="6">
        <f>DATE(YEAR(G644)+AO644,MONTH(G644),DAY(G644))</f>
        <v>43100</v>
      </c>
      <c r="AK644" s="6">
        <f>DATE(YEAR(F644)+AP644,MONTH(F644),DAY(F644))</f>
        <v>43101</v>
      </c>
      <c r="AL644" s="6">
        <f>DATE(YEAR(G644)+AP644,MONTH(G644),DAY(G644))</f>
        <v>43465</v>
      </c>
      <c r="AM644" s="8">
        <v>-4</v>
      </c>
      <c r="AN644" s="8">
        <v>-3</v>
      </c>
      <c r="AO644">
        <v>-2</v>
      </c>
      <c r="AP644">
        <v>-1</v>
      </c>
      <c r="AQ644" cm="1">
        <f t="array" ref="AQ644">_xll.FDS(A644,"FF_DEBT_LT(ANN_R,"&amp;F644&amp;","&amp;G644&amp;")")</f>
        <v>2526.252</v>
      </c>
      <c r="AR644" cm="1">
        <f t="array" ref="AR644">_xll.FDS(A644,"FF_RD_EXP(ANN_R,"&amp;F644&amp;","&amp;G644&amp;")")</f>
        <v>63001.400999999998</v>
      </c>
      <c r="AS644" t="e" cm="1">
        <f t="array" ref="AS644">_xll.FDS(A644,"FF_PTX_INC_FOR(ANN_R,"&amp;F644&amp;","&amp;G644&amp;")")</f>
        <v>#N/A</v>
      </c>
      <c r="AT644" cm="1">
        <f t="array" ref="AT644">_xll.FDS(A644,"FF_MKT_VAL_PUBLIC(ANN_R,"&amp;[1]sample_report!E644&amp;")")</f>
        <v>628393.38654501794</v>
      </c>
    </row>
    <row r="645" spans="1:46" hidden="1" x14ac:dyDescent="0.25">
      <c r="A645" t="s">
        <v>211</v>
      </c>
      <c r="B645" t="s">
        <v>212</v>
      </c>
      <c r="C645" t="s">
        <v>29</v>
      </c>
      <c r="D645" t="str" cm="1">
        <f t="array" ref="D645">_xll.FDS(A645,"FF_MAJOR_IND_NAME")</f>
        <v>ELECTRONICS</v>
      </c>
      <c r="E645">
        <v>2019</v>
      </c>
      <c r="F645" s="4">
        <f t="shared" si="70"/>
        <v>43466</v>
      </c>
      <c r="G645" s="4">
        <f t="shared" si="71"/>
        <v>43830</v>
      </c>
      <c r="I645" s="1" cm="1">
        <f t="array" ref="I645">_xll.FDS(A645,"FF_PTX_INC(ANN_R,"&amp;F645&amp;","&amp;G645&amp;",,,USD)")</f>
        <v>2899.2196799293201</v>
      </c>
      <c r="J645" s="1" cm="1">
        <f t="array" ref="J645">_xll.FDS(A645,"FF_MKT_VAL(ANN_R,"&amp;F645&amp;","&amp;G645&amp;",,,USD)")</f>
        <v>23700.9781679761</v>
      </c>
      <c r="K645" s="1" cm="1">
        <f t="array" ref="K645">_xll.FDS(A645,"FF_SHLDRS_EQ(ANN_R,"&amp;F645&amp;","&amp;G645&amp;",,,USD)")</f>
        <v>8023.8249552995003</v>
      </c>
      <c r="L645" s="1" cm="1">
        <f t="array" ref="L645">_xll.FDS(A645,"FF_ASSETS(ANN_R,"&amp;F645&amp;","&amp;G645&amp;",,,USD)")</f>
        <v>11362.2179364413</v>
      </c>
      <c r="M645" s="1" cm="1">
        <f t="array" ref="M645">_xll.FDS(A645,"FF_TAX_CF(ANN_R,"&amp;F645&amp;","&amp;G645&amp;",,,USD)")</f>
        <v>928.19612605124701</v>
      </c>
      <c r="N645" s="1" cm="1">
        <f t="array" ref="N645">_xll.FDS(A645,"FF_INC_TAX(ANN_R,"&amp;F645&amp;","&amp;G645&amp;",,,USD)")</f>
        <v>660.80725252628304</v>
      </c>
      <c r="O645" s="1" cm="1">
        <f t="array" ref="O645">_xll.FDS(A645,"FF_NET_INC(ANN_R,"&amp;F645&amp;","&amp;G645&amp;")")</f>
        <v>248228</v>
      </c>
      <c r="P645" s="1" cm="1">
        <f t="array" ref="P645">_xll.FDS(A645,"FF_ROA(ANN_R,"&amp;F645&amp;","&amp;G645&amp;")")</f>
        <v>20.177668636653099</v>
      </c>
      <c r="Q645" cm="1">
        <f t="array" ref="Q645">_xll.FDS(A645,"FF_TAX_RATE(ANN_R,"&amp;F645&amp;","&amp;G645&amp;")")</f>
        <v>22.792589920002001</v>
      </c>
      <c r="R645" t="e" cm="1">
        <f t="array" ref="R645">_xll.FDS(A645,"FF_TAX_REFUND(ANN_R,"&amp;F645&amp;","&amp;G645&amp;",,,,,""D=1"")")</f>
        <v>#N/A</v>
      </c>
      <c r="S645">
        <f t="shared" si="72"/>
        <v>0.24026599420780834</v>
      </c>
      <c r="T645" s="1" cm="1">
        <f t="array" ref="T645">_xll.FDS($A645,"FF_TAX_CF(ANN_R,"&amp;AE645&amp;","&amp;AF645&amp;",,,USD)")</f>
        <v>220.64240630622999</v>
      </c>
      <c r="U645" s="1" cm="1">
        <f t="array" ref="U645">_xll.FDS($A645,"FF_TAX_CF(ANN_R,"&amp;AG645&amp;","&amp;AH645&amp;",,,USD)")</f>
        <v>127.876846313477</v>
      </c>
      <c r="V645" s="1" cm="1">
        <f t="array" ref="V645">_xll.FDS(A645,"FF_TAX_CF(ANN_R,"&amp;AI645&amp;","&amp;AJ645&amp;",,,USD)")</f>
        <v>301.25360495969699</v>
      </c>
      <c r="W645" s="1" cm="1">
        <f t="array" ref="W645">_xll.FDS(A645,"FF_TAX_CF(ANN_R,"&amp;AK645&amp;","&amp;AL645&amp;",,,USD)")</f>
        <v>449.06535511463898</v>
      </c>
      <c r="X645" s="1" cm="1">
        <f t="array" ref="X645">_xll.FDS(A645,"FF_TAX_CF(ANN_R,"&amp;F645&amp;","&amp;G645&amp;",,,USD)")</f>
        <v>928.19612605124701</v>
      </c>
      <c r="Y645" s="1" cm="1">
        <f t="array" ref="Y645">_xll.FDS($A645,"FF_PTX_INC(ANN_R,"&amp;AE645&amp;","&amp;AF645&amp;",,,USD)")</f>
        <v>790.36751567106705</v>
      </c>
      <c r="Z645" s="1" cm="1">
        <f t="array" ref="Z645">_xll.FDS($A645,"FF_PTX_INC(ANN_R,"&amp;AG645&amp;","&amp;AH645&amp;",,,USD)")</f>
        <v>886.59392547607399</v>
      </c>
      <c r="AA645" s="1" cm="1">
        <f t="array" ref="AA645">_xll.FDS(A645,"FF_PTX_INC(ANN_R,"&amp;AI645&amp;","&amp;AJ645&amp;",,,USD)")</f>
        <v>1377.03796692938</v>
      </c>
      <c r="AB645" s="1" cm="1">
        <f t="array" ref="AB645">_xll.FDS(A645,"FF_PTX_INC(ANN_R,"&amp;AK645&amp;","&amp;AL645&amp;",,,USD)")</f>
        <v>2483.40693320334</v>
      </c>
      <c r="AC645" s="1" cm="1">
        <f t="array" ref="AC645">_xll.FDS(A645,"FF_PTX_INC(ANN_R,"&amp;F645&amp;","&amp;G645&amp;",,,USD)")</f>
        <v>2899.2196799293201</v>
      </c>
      <c r="AE645" s="6">
        <f t="shared" si="73"/>
        <v>42005</v>
      </c>
      <c r="AF645" s="6">
        <f t="shared" si="74"/>
        <v>42369</v>
      </c>
      <c r="AG645" s="6">
        <f t="shared" si="75"/>
        <v>42370</v>
      </c>
      <c r="AH645" s="6">
        <f t="shared" si="76"/>
        <v>42735</v>
      </c>
      <c r="AI645" s="6">
        <f>DATE(YEAR(F645)+AO645,MONTH(F645),DAY(F645))</f>
        <v>42736</v>
      </c>
      <c r="AJ645" s="6">
        <f>DATE(YEAR(G645)+AO645,MONTH(G645),DAY(G645))</f>
        <v>43100</v>
      </c>
      <c r="AK645" s="6">
        <f>DATE(YEAR(F645)+AP645,MONTH(F645),DAY(F645))</f>
        <v>43101</v>
      </c>
      <c r="AL645" s="6">
        <f>DATE(YEAR(G645)+AP645,MONTH(G645),DAY(G645))</f>
        <v>43465</v>
      </c>
      <c r="AM645" s="8">
        <v>-4</v>
      </c>
      <c r="AN645" s="8">
        <v>-3</v>
      </c>
      <c r="AO645">
        <v>-2</v>
      </c>
      <c r="AP645">
        <v>-1</v>
      </c>
      <c r="AQ645" cm="1">
        <f t="array" ref="AQ645">_xll.FDS(A645,"FF_DEBT_LT(ANN_R,"&amp;F645&amp;","&amp;G645&amp;")")</f>
        <v>2</v>
      </c>
      <c r="AR645" cm="1">
        <f t="array" ref="AR645">_xll.FDS(A645,"FF_RD_EXP(ANN_R,"&amp;F645&amp;","&amp;G645&amp;")")</f>
        <v>113980</v>
      </c>
      <c r="AS645" t="e" cm="1">
        <f t="array" ref="AS645">_xll.FDS(A645,"FF_PTX_INC_FOR(ANN_R,"&amp;F645&amp;","&amp;G645&amp;")")</f>
        <v>#N/A</v>
      </c>
      <c r="AT645" cm="1">
        <f t="array" ref="AT645">_xll.FDS(A645,"FF_MKT_VAL_PUBLIC(ANN_R,"&amp;[1]sample_report!E645&amp;")")</f>
        <v>2988457.3536792099</v>
      </c>
    </row>
    <row r="646" spans="1:46" hidden="1" x14ac:dyDescent="0.25">
      <c r="A646" t="s">
        <v>232</v>
      </c>
      <c r="B646" t="s">
        <v>233</v>
      </c>
      <c r="C646" t="s">
        <v>29</v>
      </c>
      <c r="D646" t="str" cm="1">
        <f t="array" ref="D646">_xll.FDS(A646,"FF_MAJOR_IND_NAME")</f>
        <v>ELECTRONICS</v>
      </c>
      <c r="E646">
        <v>2019</v>
      </c>
      <c r="F646" s="4">
        <f t="shared" si="70"/>
        <v>43466</v>
      </c>
      <c r="G646" s="4">
        <f t="shared" si="71"/>
        <v>43830</v>
      </c>
      <c r="I646" s="1" cm="1">
        <f t="array" ref="I646">_xll.FDS(A646,"FF_PTX_INC(ANN_R,"&amp;F646&amp;","&amp;G646&amp;",,,USD)")</f>
        <v>1118.86145018041</v>
      </c>
      <c r="J646" s="1" cm="1">
        <f t="array" ref="J646">_xll.FDS(A646,"FF_MKT_VAL(ANN_R,"&amp;F646&amp;","&amp;G646&amp;",,,USD)")</f>
        <v>11773.7402954194</v>
      </c>
      <c r="K646" s="1" cm="1">
        <f t="array" ref="K646">_xll.FDS(A646,"FF_SHLDRS_EQ(ANN_R,"&amp;F646&amp;","&amp;G646&amp;",,,USD)")</f>
        <v>5704.9459176789996</v>
      </c>
      <c r="L646" s="1" cm="1">
        <f t="array" ref="L646">_xll.FDS(A646,"FF_ASSETS(ANN_R,"&amp;F646&amp;","&amp;G646&amp;",,,USD)")</f>
        <v>6616.86677911878</v>
      </c>
      <c r="M646" s="1" cm="1">
        <f t="array" ref="M646">_xll.FDS(A646,"FF_TAX_CF(ANN_R,"&amp;F646&amp;","&amp;G646&amp;",,,USD)")</f>
        <v>188.42166950926199</v>
      </c>
      <c r="N646" s="1" cm="1">
        <f t="array" ref="N646">_xll.FDS(A646,"FF_INC_TAX(ANN_R,"&amp;F646&amp;","&amp;G646&amp;",,,USD)")</f>
        <v>80.102143045514794</v>
      </c>
      <c r="O646" s="1" cm="1">
        <f t="array" ref="O646">_xll.FDS(A646,"FF_NET_INC(ANN_R,"&amp;F646&amp;","&amp;G646&amp;")")</f>
        <v>115664</v>
      </c>
      <c r="P646" s="1" cm="1">
        <f t="array" ref="P646">_xll.FDS(A646,"FF_ROA(ANN_R,"&amp;F646&amp;","&amp;G646&amp;")")</f>
        <v>16.896528048639802</v>
      </c>
      <c r="Q646" cm="1">
        <f t="array" ref="Q646">_xll.FDS(A646,"FF_TAX_RATE(ANN_R,"&amp;F646&amp;","&amp;G646&amp;")")</f>
        <v>7.1592548865276102</v>
      </c>
      <c r="R646" t="e" cm="1">
        <f t="array" ref="R646">_xll.FDS(A646,"FF_TAX_REFUND(ANN_R,"&amp;F646&amp;","&amp;G646&amp;",,,,,""D=1"")")</f>
        <v>#N/A</v>
      </c>
      <c r="S646">
        <f t="shared" si="72"/>
        <v>0.21629766468748898</v>
      </c>
      <c r="T646" s="1" cm="1">
        <f t="array" ref="T646">_xll.FDS($A646,"FF_TAX_CF(ANN_R,"&amp;AE646&amp;","&amp;AF646&amp;",,,USD)")</f>
        <v>190.137808967382</v>
      </c>
      <c r="U646" s="1" cm="1">
        <f t="array" ref="U646">_xll.FDS($A646,"FF_TAX_CF(ANN_R,"&amp;AG646&amp;","&amp;AH646&amp;",,,USD)")</f>
        <v>140.70637558959399</v>
      </c>
      <c r="V646" s="1" cm="1">
        <f t="array" ref="V646">_xll.FDS(A646,"FF_TAX_CF(ANN_R,"&amp;AI646&amp;","&amp;AJ646&amp;",,,USD)")</f>
        <v>135.570337533951</v>
      </c>
      <c r="W646" s="1" cm="1">
        <f t="array" ref="W646">_xll.FDS(A646,"FF_TAX_CF(ANN_R,"&amp;AK646&amp;","&amp;AL646&amp;",,,USD)")</f>
        <v>167.299250610173</v>
      </c>
      <c r="X646" s="1" cm="1">
        <f t="array" ref="X646">_xll.FDS(A646,"FF_TAX_CF(ANN_R,"&amp;F646&amp;","&amp;G646&amp;",,,USD)")</f>
        <v>188.42166950926199</v>
      </c>
      <c r="Y646" s="1" cm="1">
        <f t="array" ref="Y646">_xll.FDS($A646,"FF_PTX_INC(ANN_R,"&amp;AE646&amp;","&amp;AF646&amp;",,,USD)")</f>
        <v>561.73212722688902</v>
      </c>
      <c r="Z646" s="1" cm="1">
        <f t="array" ref="Z646">_xll.FDS($A646,"FF_PTX_INC(ANN_R,"&amp;AG646&amp;","&amp;AH646&amp;",,,USD)")</f>
        <v>432.74872084334498</v>
      </c>
      <c r="AA646" s="1" cm="1">
        <f t="array" ref="AA646">_xll.FDS(A646,"FF_PTX_INC(ANN_R,"&amp;AI646&amp;","&amp;AJ646&amp;",,,USD)")</f>
        <v>624.21035230159805</v>
      </c>
      <c r="AB646" s="1" cm="1">
        <f t="array" ref="AB646">_xll.FDS(A646,"FF_PTX_INC(ANN_R,"&amp;AK646&amp;","&amp;AL646&amp;",,,USD)")</f>
        <v>1063.3919569551899</v>
      </c>
      <c r="AC646" s="1" cm="1">
        <f t="array" ref="AC646">_xll.FDS(A646,"FF_PTX_INC(ANN_R,"&amp;F646&amp;","&amp;G646&amp;",,,USD)")</f>
        <v>1118.86145018041</v>
      </c>
      <c r="AE646" s="6">
        <f t="shared" si="73"/>
        <v>42005</v>
      </c>
      <c r="AF646" s="6">
        <f t="shared" si="74"/>
        <v>42369</v>
      </c>
      <c r="AG646" s="6">
        <f t="shared" si="75"/>
        <v>42370</v>
      </c>
      <c r="AH646" s="6">
        <f t="shared" si="76"/>
        <v>42735</v>
      </c>
      <c r="AI646" s="6">
        <f>DATE(YEAR(F646)+AO646,MONTH(F646),DAY(F646))</f>
        <v>42736</v>
      </c>
      <c r="AJ646" s="6">
        <f>DATE(YEAR(G646)+AO646,MONTH(G646),DAY(G646))</f>
        <v>43100</v>
      </c>
      <c r="AK646" s="6">
        <f>DATE(YEAR(F646)+AP646,MONTH(F646),DAY(F646))</f>
        <v>43101</v>
      </c>
      <c r="AL646" s="6">
        <f>DATE(YEAR(G646)+AP646,MONTH(G646),DAY(G646))</f>
        <v>43465</v>
      </c>
      <c r="AM646" s="8">
        <v>-4</v>
      </c>
      <c r="AN646" s="8">
        <v>-3</v>
      </c>
      <c r="AO646">
        <v>-2</v>
      </c>
      <c r="AP646">
        <v>-1</v>
      </c>
      <c r="AQ646" cm="1">
        <f t="array" ref="AQ646">_xll.FDS(A646,"FF_DEBT_LT(ANN_R,"&amp;F646&amp;","&amp;G646&amp;")")</f>
        <v>8507</v>
      </c>
      <c r="AR646" cm="1">
        <f t="array" ref="AR646">_xll.FDS(A646,"FF_RD_EXP(ANN_R,"&amp;F646&amp;","&amp;G646&amp;")")</f>
        <v>14895</v>
      </c>
      <c r="AS646" t="e" cm="1">
        <f t="array" ref="AS646">_xll.FDS(A646,"FF_PTX_INC_FOR(ANN_R,"&amp;F646&amp;","&amp;G646&amp;")")</f>
        <v>#N/A</v>
      </c>
      <c r="AT646" cm="1">
        <f t="array" ref="AT646">_xll.FDS(A646,"FF_MKT_VAL_PUBLIC(ANN_R,"&amp;[1]sample_report!E646&amp;")")</f>
        <v>632580.11678846797</v>
      </c>
    </row>
    <row r="647" spans="1:46" hidden="1" x14ac:dyDescent="0.25">
      <c r="A647" t="s">
        <v>252</v>
      </c>
      <c r="B647" t="s">
        <v>253</v>
      </c>
      <c r="C647" t="s">
        <v>29</v>
      </c>
      <c r="D647" t="str" cm="1">
        <f t="array" ref="D647">_xll.FDS(A647,"FF_MAJOR_IND_NAME")</f>
        <v>ELECTRONICS</v>
      </c>
      <c r="E647">
        <v>2019</v>
      </c>
      <c r="F647" s="4">
        <f t="shared" si="70"/>
        <v>43466</v>
      </c>
      <c r="G647" s="4">
        <f t="shared" si="71"/>
        <v>43830</v>
      </c>
      <c r="I647" s="1" cm="1">
        <f t="array" ref="I647">_xll.FDS(A647,"FF_PTX_INC(ANN_R,"&amp;F647&amp;","&amp;G647&amp;",,,USD)")</f>
        <v>1918.59542388096</v>
      </c>
      <c r="J647" s="1" cm="1">
        <f t="array" ref="J647">_xll.FDS(A647,"FF_MKT_VAL(ANN_R,"&amp;F647&amp;","&amp;G647&amp;",,,USD)")</f>
        <v>18614.4699655677</v>
      </c>
      <c r="K647" s="1" cm="1">
        <f t="array" ref="K647">_xll.FDS(A647,"FF_SHLDRS_EQ(ANN_R,"&amp;F647&amp;","&amp;G647&amp;",,,USD)")</f>
        <v>18403.244789168199</v>
      </c>
      <c r="L647" s="1" cm="1">
        <f t="array" ref="L647">_xll.FDS(A647,"FF_ASSETS(ANN_R,"&amp;F647&amp;","&amp;G647&amp;",,,USD)")</f>
        <v>30850.542084276702</v>
      </c>
      <c r="M647" s="1" cm="1">
        <f t="array" ref="M647">_xll.FDS(A647,"FF_TAX_CF(ANN_R,"&amp;F647&amp;","&amp;G647&amp;",,,USD)")</f>
        <v>459.02117324434198</v>
      </c>
      <c r="N647" s="1" cm="1">
        <f t="array" ref="N647">_xll.FDS(A647,"FF_INC_TAX(ANN_R,"&amp;F647&amp;","&amp;G647&amp;",,,USD)")</f>
        <v>505.48869197070599</v>
      </c>
      <c r="O647" s="1" cm="1">
        <f t="array" ref="O647">_xll.FDS(A647,"FF_NET_INC(ANN_R,"&amp;F647&amp;","&amp;G647&amp;")")</f>
        <v>138106</v>
      </c>
      <c r="P647" s="1" cm="1">
        <f t="array" ref="P647">_xll.FDS(A647,"FF_ROA(ANN_R,"&amp;F647&amp;","&amp;G647&amp;")")</f>
        <v>3.9986496095912498</v>
      </c>
      <c r="Q647" cm="1">
        <f t="array" ref="Q647">_xll.FDS(A647,"FF_TAX_RATE(ANN_R,"&amp;F647&amp;","&amp;G647&amp;")")</f>
        <v>26.3468100506669</v>
      </c>
      <c r="R647" t="e" cm="1">
        <f t="array" ref="R647">_xll.FDS(A647,"FF_TAX_REFUND(ANN_R,"&amp;F647&amp;","&amp;G647&amp;",,,,,""D=1"")")</f>
        <v>#N/A</v>
      </c>
      <c r="S647">
        <f t="shared" si="72"/>
        <v>0.22813865129501618</v>
      </c>
      <c r="T647" s="1" cm="1">
        <f t="array" ref="T647">_xll.FDS($A647,"FF_TAX_CF(ANN_R,"&amp;AE647&amp;","&amp;AF647&amp;",,,USD)")</f>
        <v>365.58605231530998</v>
      </c>
      <c r="U647" s="1" cm="1">
        <f t="array" ref="U647">_xll.FDS($A647,"FF_TAX_CF(ANN_R,"&amp;AG647&amp;","&amp;AH647&amp;",,,USD)")</f>
        <v>374.986610412598</v>
      </c>
      <c r="V647" s="1" cm="1">
        <f t="array" ref="V647">_xll.FDS(A647,"FF_TAX_CF(ANN_R,"&amp;AI647&amp;","&amp;AJ647&amp;",,,USD)")</f>
        <v>274.64850300736703</v>
      </c>
      <c r="W647" s="1" cm="1">
        <f t="array" ref="W647">_xll.FDS(A647,"FF_TAX_CF(ANN_R,"&amp;AK647&amp;","&amp;AL647&amp;",,,USD)")</f>
        <v>559.87228336930298</v>
      </c>
      <c r="X647" s="1" cm="1">
        <f t="array" ref="X647">_xll.FDS(A647,"FF_TAX_CF(ANN_R,"&amp;F647&amp;","&amp;G647&amp;",,,USD)")</f>
        <v>459.02117324434198</v>
      </c>
      <c r="Y647" s="1" cm="1">
        <f t="array" ref="Y647">_xll.FDS($A647,"FF_PTX_INC(ANN_R,"&amp;AE647&amp;","&amp;AF647&amp;",,,USD)")</f>
        <v>1794.1771346908099</v>
      </c>
      <c r="Z647" s="1" cm="1">
        <f t="array" ref="Z647">_xll.FDS($A647,"FF_PTX_INC(ANN_R,"&amp;AG647&amp;","&amp;AH647&amp;",,,USD)")</f>
        <v>1619.9371604919399</v>
      </c>
      <c r="AA647" s="1" cm="1">
        <f t="array" ref="AA647">_xll.FDS(A647,"FF_PTX_INC(ANN_R,"&amp;AI647&amp;","&amp;AJ647&amp;",,,USD)")</f>
        <v>1798.68404469453</v>
      </c>
      <c r="AB647" s="1" cm="1">
        <f t="array" ref="AB647">_xll.FDS(A647,"FF_PTX_INC(ANN_R,"&amp;AK647&amp;","&amp;AL647&amp;",,,USD)")</f>
        <v>1784.73952098936</v>
      </c>
      <c r="AC647" s="1" cm="1">
        <f t="array" ref="AC647">_xll.FDS(A647,"FF_PTX_INC(ANN_R,"&amp;F647&amp;","&amp;G647&amp;",,,USD)")</f>
        <v>1918.59542388096</v>
      </c>
      <c r="AE647" s="6">
        <f t="shared" si="73"/>
        <v>42005</v>
      </c>
      <c r="AF647" s="6">
        <f t="shared" si="74"/>
        <v>42369</v>
      </c>
      <c r="AG647" s="6">
        <f t="shared" si="75"/>
        <v>42370</v>
      </c>
      <c r="AH647" s="6">
        <f t="shared" si="76"/>
        <v>42735</v>
      </c>
      <c r="AI647" s="6">
        <f>DATE(YEAR(F647)+AO647,MONTH(F647),DAY(F647))</f>
        <v>42736</v>
      </c>
      <c r="AJ647" s="6">
        <f>DATE(YEAR(G647)+AO647,MONTH(G647),DAY(G647))</f>
        <v>43100</v>
      </c>
      <c r="AK647" s="6">
        <f>DATE(YEAR(F647)+AP647,MONTH(F647),DAY(F647))</f>
        <v>43101</v>
      </c>
      <c r="AL647" s="6">
        <f>DATE(YEAR(G647)+AP647,MONTH(G647),DAY(G647))</f>
        <v>43465</v>
      </c>
      <c r="AM647" s="8">
        <v>-4</v>
      </c>
      <c r="AN647" s="8">
        <v>-3</v>
      </c>
      <c r="AO647">
        <v>-2</v>
      </c>
      <c r="AP647">
        <v>-1</v>
      </c>
      <c r="AQ647" cm="1">
        <f t="array" ref="AQ647">_xll.FDS(A647,"FF_DEBT_LT(ANN_R,"&amp;F647&amp;","&amp;G647&amp;")")</f>
        <v>353533</v>
      </c>
      <c r="AR647" cm="1">
        <f t="array" ref="AR647">_xll.FDS(A647,"FF_RD_EXP(ANN_R,"&amp;F647&amp;","&amp;G647&amp;")")</f>
        <v>156132</v>
      </c>
      <c r="AS647" t="e" cm="1">
        <f t="array" ref="AS647">_xll.FDS(A647,"FF_PTX_INC_FOR(ANN_R,"&amp;F647&amp;","&amp;G647&amp;")")</f>
        <v>#N/A</v>
      </c>
      <c r="AT647" cm="1">
        <f t="array" ref="AT647">_xll.FDS(A647,"FF_MKT_VAL_PUBLIC(ANN_R,"&amp;[1]sample_report!E647&amp;")")</f>
        <v>1391562.1527462599</v>
      </c>
    </row>
    <row r="648" spans="1:46" x14ac:dyDescent="0.25">
      <c r="A648" t="s">
        <v>285</v>
      </c>
      <c r="B648" t="s">
        <v>286</v>
      </c>
      <c r="C648" t="s">
        <v>29</v>
      </c>
      <c r="D648" t="str" cm="1">
        <f t="array" ref="D648">_xll.FDS(A648,"FF_MAJOR_IND_NAME")</f>
        <v>ELECTRONICS</v>
      </c>
      <c r="E648">
        <v>2019</v>
      </c>
      <c r="F648" s="4">
        <f t="shared" si="70"/>
        <v>43466</v>
      </c>
      <c r="G648" s="4">
        <f t="shared" si="71"/>
        <v>43830</v>
      </c>
      <c r="I648" s="1" cm="1">
        <f t="array" ref="I648">_xll.FDS(A648,"FF_PTX_INC(ANN_R,"&amp;F648&amp;","&amp;G648&amp;",,,USD)")</f>
        <v>2884.3587308004498</v>
      </c>
      <c r="J648" s="1" cm="1">
        <f t="array" ref="J648">_xll.FDS(A648,"FF_MKT_VAL(ANN_R,"&amp;F648&amp;","&amp;G648&amp;",,,USD)")</f>
        <v>74597.957675360696</v>
      </c>
      <c r="K648" s="1" cm="1">
        <f t="array" ref="K648">_xll.FDS(A648,"FF_SHLDRS_EQ(ANN_R,"&amp;F648&amp;","&amp;G648&amp;",,,USD)")</f>
        <v>14349.8135841638</v>
      </c>
      <c r="L648" s="1" cm="1">
        <f t="array" ref="L648">_xll.FDS(A648,"FF_ASSETS(ANN_R,"&amp;F648&amp;","&amp;G648&amp;",,,USD)")</f>
        <v>15141.284934654799</v>
      </c>
      <c r="M648" s="1" cm="1">
        <f t="array" ref="M648">_xll.FDS(A648,"FF_TAX_CF(ANN_R,"&amp;F648&amp;","&amp;G648&amp;",,,USD)")</f>
        <v>929.02574214339302</v>
      </c>
      <c r="N648" s="1" cm="1">
        <f t="array" ref="N648">_xll.FDS(A648,"FF_INC_TAX(ANN_R,"&amp;F648&amp;","&amp;G648&amp;",,,USD)")</f>
        <v>845.06318307854201</v>
      </c>
      <c r="O648" s="1" cm="1">
        <f t="array" ref="O648">_xll.FDS(A648,"FF_NET_INC(ANN_R,"&amp;F648&amp;","&amp;G648&amp;")")</f>
        <v>226147</v>
      </c>
      <c r="P648" s="1" cm="1">
        <f t="array" ref="P648">_xll.FDS(A648,"FF_ROA(ANN_R,"&amp;F648&amp;","&amp;G648&amp;")")</f>
        <v>14.3034373927742</v>
      </c>
      <c r="Q648" cm="1">
        <f t="array" ref="Q648">_xll.FDS(A648,"FF_TAX_RATE(ANN_R,"&amp;F648&amp;","&amp;G648&amp;")")</f>
        <v>29.298130432063999</v>
      </c>
      <c r="R648" t="e" cm="1">
        <f t="array" ref="R648">_xll.FDS(A648,"FF_TAX_REFUND(ANN_R,"&amp;F648&amp;","&amp;G648&amp;",,,,,""D=1"")")</f>
        <v>#N/A</v>
      </c>
      <c r="S648" t="e">
        <f t="shared" si="72"/>
        <v>#N/A</v>
      </c>
      <c r="T648" s="1" cm="1">
        <f t="array" ref="T648">_xll.FDS($A648,"FF_TAX_CF(ANN_R,"&amp;AE648&amp;","&amp;AF648&amp;",,,USD)")</f>
        <v>531.08378691878204</v>
      </c>
      <c r="U648" s="1" cm="1">
        <f t="array" ref="U648">_xll.FDS($A648,"FF_TAX_CF(ANN_R,"&amp;AG648&amp;","&amp;AH648&amp;",,,USD)")</f>
        <v>676.27498626708996</v>
      </c>
      <c r="V648" s="1" t="e" cm="1">
        <f t="array" ref="V648">_xll.FDS(A648,"FF_TAX_CF(ANN_R,"&amp;AI648&amp;","&amp;AJ648&amp;",,,USD)")</f>
        <v>#N/A</v>
      </c>
      <c r="W648" s="1" cm="1">
        <f t="array" ref="W648">_xll.FDS(A648,"FF_TAX_CF(ANN_R,"&amp;AK648&amp;","&amp;AL648&amp;",,,USD)")</f>
        <v>560.04371335357405</v>
      </c>
      <c r="X648" s="1" cm="1">
        <f t="array" ref="X648">_xll.FDS(A648,"FF_TAX_CF(ANN_R,"&amp;F648&amp;","&amp;G648&amp;",,,USD)")</f>
        <v>929.02574214339302</v>
      </c>
      <c r="Y648" s="1" cm="1">
        <f t="array" ref="Y648">_xll.FDS($A648,"FF_PTX_INC(ANN_R,"&amp;AE648&amp;","&amp;AF648&amp;",,,USD)")</f>
        <v>1696.2766817091001</v>
      </c>
      <c r="Z648" s="1" cm="1">
        <f t="array" ref="Z648">_xll.FDS($A648,"FF_PTX_INC(ANN_R,"&amp;AG648&amp;","&amp;AH648&amp;",,,USD)")</f>
        <v>1711.4645385742199</v>
      </c>
      <c r="AA648" s="1" cm="1">
        <f t="array" ref="AA648">_xll.FDS(A648,"FF_PTX_INC(ANN_R,"&amp;AI648&amp;","&amp;AJ648&amp;",,,USD)")</f>
        <v>2044.3633686583501</v>
      </c>
      <c r="AB648" s="1" cm="1">
        <f t="array" ref="AB648">_xll.FDS(A648,"FF_PTX_INC(ANN_R,"&amp;AK648&amp;","&amp;AL648&amp;",,,USD)")</f>
        <v>2696.5034262836002</v>
      </c>
      <c r="AC648" s="1" cm="1">
        <f t="array" ref="AC648">_xll.FDS(A648,"FF_PTX_INC(ANN_R,"&amp;F648&amp;","&amp;G648&amp;",,,USD)")</f>
        <v>2884.3587308004498</v>
      </c>
      <c r="AE648" s="6">
        <f t="shared" si="73"/>
        <v>42005</v>
      </c>
      <c r="AF648" s="6">
        <f t="shared" si="74"/>
        <v>42369</v>
      </c>
      <c r="AG648" s="6">
        <f t="shared" si="75"/>
        <v>42370</v>
      </c>
      <c r="AH648" s="6">
        <f t="shared" si="76"/>
        <v>42735</v>
      </c>
      <c r="AI648" s="6">
        <f>DATE(YEAR(F648)+AO648,MONTH(F648),DAY(F648))</f>
        <v>42736</v>
      </c>
      <c r="AJ648" s="6">
        <f>DATE(YEAR(G648)+AO648,MONTH(G648),DAY(G648))</f>
        <v>43100</v>
      </c>
      <c r="AK648" s="6">
        <f>DATE(YEAR(F648)+AP648,MONTH(F648),DAY(F648))</f>
        <v>43101</v>
      </c>
      <c r="AL648" s="6">
        <f>DATE(YEAR(G648)+AP648,MONTH(G648),DAY(G648))</f>
        <v>43465</v>
      </c>
      <c r="AM648" s="8">
        <v>-4</v>
      </c>
      <c r="AN648" s="8">
        <v>-3</v>
      </c>
      <c r="AO648">
        <v>-2</v>
      </c>
      <c r="AP648">
        <v>-1</v>
      </c>
      <c r="AQ648" cm="1">
        <f t="array" ref="AQ648">_xll.FDS(A648,"FF_DEBT_LT(ANN_R,"&amp;F648&amp;","&amp;G648&amp;")")</f>
        <v>0</v>
      </c>
      <c r="AR648" cm="1">
        <f t="array" ref="AR648">_xll.FDS(A648,"FF_RD_EXP(ANN_R,"&amp;F648&amp;","&amp;G648&amp;")")</f>
        <v>15928</v>
      </c>
      <c r="AS648" t="e" cm="1">
        <f t="array" ref="AS648">_xll.FDS(A648,"FF_PTX_INC_FOR(ANN_R,"&amp;F648&amp;","&amp;G648&amp;")")</f>
        <v>#N/A</v>
      </c>
      <c r="AT648" cm="1">
        <f t="array" ref="AT648">_xll.FDS(A648,"FF_MKT_VAL_PUBLIC(ANN_R,"&amp;[1]sample_report!E648&amp;")")</f>
        <v>5440068.3336222703</v>
      </c>
    </row>
    <row r="649" spans="1:46" hidden="1" x14ac:dyDescent="0.25">
      <c r="A649" t="s">
        <v>294</v>
      </c>
      <c r="B649" t="s">
        <v>295</v>
      </c>
      <c r="C649" t="s">
        <v>105</v>
      </c>
      <c r="D649" t="str" cm="1">
        <f t="array" ref="D649">_xll.FDS(A649,"FF_MAJOR_IND_NAME")</f>
        <v>ELECTRONICS</v>
      </c>
      <c r="E649">
        <v>2019</v>
      </c>
      <c r="F649" s="4">
        <f t="shared" si="70"/>
        <v>43466</v>
      </c>
      <c r="G649" s="4">
        <f t="shared" si="71"/>
        <v>43830</v>
      </c>
      <c r="I649" s="1" cm="1">
        <f t="array" ref="I649">_xll.FDS(A649,"FF_PTX_INC(ANN_R,"&amp;F649&amp;","&amp;G649&amp;",,,USD)")</f>
        <v>1177.19985289392</v>
      </c>
      <c r="J649" s="1" cm="1">
        <f t="array" ref="J649">_xll.FDS(A649,"FF_MKT_VAL(ANN_R,"&amp;F649&amp;","&amp;G649&amp;",,,USD)")</f>
        <v>23456.279550550698</v>
      </c>
      <c r="K649" s="1" cm="1">
        <f t="array" ref="K649">_xll.FDS(A649,"FF_SHLDRS_EQ(ANN_R,"&amp;F649&amp;","&amp;G649&amp;",,,USD)")</f>
        <v>5019.8692352345997</v>
      </c>
      <c r="L649" s="1" cm="1">
        <f t="array" ref="L649">_xll.FDS(A649,"FF_ASSETS(ANN_R,"&amp;F649&amp;","&amp;G649&amp;",,,USD)")</f>
        <v>10635.5894735404</v>
      </c>
      <c r="M649" s="1" cm="1">
        <f t="array" ref="M649">_xll.FDS(A649,"FF_TAX_CF(ANN_R,"&amp;F649&amp;","&amp;G649&amp;",,,USD)")</f>
        <v>409.94808794452899</v>
      </c>
      <c r="N649" s="1" cm="1">
        <f t="array" ref="N649">_xll.FDS(A649,"FF_INC_TAX(ANN_R,"&amp;F649&amp;","&amp;G649&amp;",,,USD)")</f>
        <v>403.49574905572803</v>
      </c>
      <c r="O649" s="1" cm="1">
        <f t="array" ref="O649">_xll.FDS(A649,"FF_NET_INC(ANN_R,"&amp;F649&amp;","&amp;G649&amp;")")</f>
        <v>934306.91491100006</v>
      </c>
      <c r="P649" s="1" cm="1">
        <f t="array" ref="P649">_xll.FDS(A649,"FF_ROA(ANN_R,"&amp;F649&amp;","&amp;G649&amp;")")</f>
        <v>8.4244965707845196</v>
      </c>
      <c r="Q649" cm="1">
        <f t="array" ref="Q649">_xll.FDS(A649,"FF_TAX_RATE(ANN_R,"&amp;F649&amp;","&amp;G649&amp;")")</f>
        <v>34.275891902620401</v>
      </c>
      <c r="R649" t="e" cm="1">
        <f t="array" ref="R649">_xll.FDS(A649,"FF_TAX_REFUND(ANN_R,"&amp;F649&amp;","&amp;G649&amp;",,,,,""D=1"")")</f>
        <v>#N/A</v>
      </c>
      <c r="S649">
        <f t="shared" si="72"/>
        <v>0.26580216183478544</v>
      </c>
      <c r="T649" s="1" cm="1">
        <f t="array" ref="T649">_xll.FDS($A649,"FF_TAX_CF(ANN_R,"&amp;AE649&amp;","&amp;AF649&amp;",,,USD)")</f>
        <v>236.374423340275</v>
      </c>
      <c r="U649" s="1" cm="1">
        <f t="array" ref="U649">_xll.FDS($A649,"FF_TAX_CF(ANN_R,"&amp;AG649&amp;","&amp;AH649&amp;",,,USD)")</f>
        <v>292.02911086157798</v>
      </c>
      <c r="V649" s="1" cm="1">
        <f t="array" ref="V649">_xll.FDS(A649,"FF_TAX_CF(ANN_R,"&amp;AI649&amp;","&amp;AJ649&amp;",,,USD)")</f>
        <v>366.97708295667201</v>
      </c>
      <c r="W649" s="1" cm="1">
        <f t="array" ref="W649">_xll.FDS(A649,"FF_TAX_CF(ANN_R,"&amp;AK649&amp;","&amp;AL649&amp;",,,USD)")</f>
        <v>33.697470954500197</v>
      </c>
      <c r="X649" s="1" cm="1">
        <f t="array" ref="X649">_xll.FDS(A649,"FF_TAX_CF(ANN_R,"&amp;F649&amp;","&amp;G649&amp;",,,USD)")</f>
        <v>409.94808794452899</v>
      </c>
      <c r="Y649" s="1" cm="1">
        <f t="array" ref="Y649">_xll.FDS($A649,"FF_PTX_INC(ANN_R,"&amp;AE649&amp;","&amp;AF649&amp;",,,USD)")</f>
        <v>727.35400983277896</v>
      </c>
      <c r="Z649" s="1" cm="1">
        <f t="array" ref="Z649">_xll.FDS($A649,"FF_PTX_INC(ANN_R,"&amp;AG649&amp;","&amp;AH649&amp;",,,USD)")</f>
        <v>975.505117493076</v>
      </c>
      <c r="AA649" s="1" cm="1">
        <f t="array" ref="AA649">_xll.FDS(A649,"FF_PTX_INC(ANN_R,"&amp;AI649&amp;","&amp;AJ649&amp;",,,USD)")</f>
        <v>1070.18561321682</v>
      </c>
      <c r="AB649" s="1" cm="1">
        <f t="array" ref="AB649">_xll.FDS(A649,"FF_PTX_INC(ANN_R,"&amp;AK649&amp;","&amp;AL649&amp;",,,USD)")</f>
        <v>1087.4351861953401</v>
      </c>
      <c r="AC649" s="1" cm="1">
        <f t="array" ref="AC649">_xll.FDS(A649,"FF_PTX_INC(ANN_R,"&amp;F649&amp;","&amp;G649&amp;",,,USD)")</f>
        <v>1177.19985289392</v>
      </c>
      <c r="AE649" s="6">
        <f t="shared" si="73"/>
        <v>42005</v>
      </c>
      <c r="AF649" s="6">
        <f t="shared" si="74"/>
        <v>42369</v>
      </c>
      <c r="AG649" s="6">
        <f t="shared" si="75"/>
        <v>42370</v>
      </c>
      <c r="AH649" s="6">
        <f t="shared" si="76"/>
        <v>42735</v>
      </c>
      <c r="AI649" s="6">
        <f>DATE(YEAR(F649)+AO649,MONTH(F649),DAY(F649))</f>
        <v>42736</v>
      </c>
      <c r="AJ649" s="6">
        <f>DATE(YEAR(G649)+AO649,MONTH(G649),DAY(G649))</f>
        <v>43100</v>
      </c>
      <c r="AK649" s="6">
        <f>DATE(YEAR(F649)+AP649,MONTH(F649),DAY(F649))</f>
        <v>43101</v>
      </c>
      <c r="AL649" s="6">
        <f>DATE(YEAR(G649)+AP649,MONTH(G649),DAY(G649))</f>
        <v>43465</v>
      </c>
      <c r="AM649" s="8">
        <v>-4</v>
      </c>
      <c r="AN649" s="8">
        <v>-3</v>
      </c>
      <c r="AO649">
        <v>-2</v>
      </c>
      <c r="AP649">
        <v>-1</v>
      </c>
      <c r="AQ649" cm="1">
        <f t="array" ref="AQ649">_xll.FDS(A649,"FF_DEBT_LT(ANN_R,"&amp;F649&amp;","&amp;G649&amp;")")</f>
        <v>1357598.033054</v>
      </c>
      <c r="AR649" cm="1">
        <f t="array" ref="AR649">_xll.FDS(A649,"FF_RD_EXP(ANN_R,"&amp;F649&amp;","&amp;G649&amp;")")</f>
        <v>1095874</v>
      </c>
      <c r="AS649" t="e" cm="1">
        <f t="array" ref="AS649">_xll.FDS(A649,"FF_PTX_INC_FOR(ANN_R,"&amp;F649&amp;","&amp;G649&amp;")")</f>
        <v>#N/A</v>
      </c>
      <c r="AT649" cm="1">
        <f t="array" ref="AT649">_xll.FDS(A649,"FF_MKT_VAL_PUBLIC(ANN_R,"&amp;[1]sample_report!E649&amp;")")</f>
        <v>22929836.445777901</v>
      </c>
    </row>
    <row r="650" spans="1:46" hidden="1" x14ac:dyDescent="0.25">
      <c r="A650" t="s">
        <v>337</v>
      </c>
      <c r="B650" t="s">
        <v>338</v>
      </c>
      <c r="C650" t="s">
        <v>29</v>
      </c>
      <c r="D650" t="str" cm="1">
        <f t="array" ref="D650">_xll.FDS(A650,"FF_MAJOR_IND_NAME")</f>
        <v>ELECTRONICS</v>
      </c>
      <c r="E650">
        <v>2019</v>
      </c>
      <c r="F650" s="4">
        <f t="shared" si="70"/>
        <v>43466</v>
      </c>
      <c r="G650" s="4">
        <f t="shared" si="71"/>
        <v>43830</v>
      </c>
      <c r="I650" s="1" cm="1">
        <f t="array" ref="I650">_xll.FDS(A650,"FF_PTX_INC(ANN_R,"&amp;F650&amp;","&amp;G650&amp;",,,USD)")</f>
        <v>783.06741532310798</v>
      </c>
      <c r="J650" s="1" cm="1">
        <f t="array" ref="J650">_xll.FDS(A650,"FF_MKT_VAL(ANN_R,"&amp;F650&amp;","&amp;G650&amp;",,,USD)")</f>
        <v>10305.9428769473</v>
      </c>
      <c r="K650" s="1" cm="1">
        <f t="array" ref="K650">_xll.FDS(A650,"FF_SHLDRS_EQ(ANN_R,"&amp;F650&amp;","&amp;G650&amp;",,,USD)")</f>
        <v>3876.1533313989598</v>
      </c>
      <c r="L650" s="1" cm="1">
        <f t="array" ref="L650">_xll.FDS(A650,"FF_ASSETS(ANN_R,"&amp;F650&amp;","&amp;G650&amp;",,,USD)")</f>
        <v>5537.8329943865501</v>
      </c>
      <c r="M650" s="1" cm="1">
        <f t="array" ref="M650">_xll.FDS(A650,"FF_TAX_CF(ANN_R,"&amp;F650&amp;","&amp;G650&amp;",,,USD)")</f>
        <v>191.04615791514499</v>
      </c>
      <c r="N650" s="1" cm="1">
        <f t="array" ref="N650">_xll.FDS(A650,"FF_INC_TAX(ANN_R,"&amp;F650&amp;","&amp;G650&amp;",,,USD)")</f>
        <v>218.27019033022199</v>
      </c>
      <c r="O650" s="1" cm="1">
        <f t="array" ref="O650">_xll.FDS(A650,"FF_NET_INC(ANN_R,"&amp;F650&amp;","&amp;G650&amp;")")</f>
        <v>63383</v>
      </c>
      <c r="P650" s="1" cm="1">
        <f t="array" ref="P650">_xll.FDS(A650,"FF_ROA(ANN_R,"&amp;F650&amp;","&amp;G650&amp;")")</f>
        <v>10.9902075955074</v>
      </c>
      <c r="Q650" cm="1">
        <f t="array" ref="Q650">_xll.FDS(A650,"FF_TAX_RATE(ANN_R,"&amp;F650&amp;","&amp;G650&amp;")")</f>
        <v>27.8737419102236</v>
      </c>
      <c r="R650" t="e" cm="1">
        <f t="array" ref="R650">_xll.FDS(A650,"FF_TAX_REFUND(ANN_R,"&amp;F650&amp;","&amp;G650&amp;",,,,,""D=1"")")</f>
        <v>#N/A</v>
      </c>
      <c r="S650">
        <f t="shared" si="72"/>
        <v>0.2744755231625346</v>
      </c>
      <c r="T650" s="1" cm="1">
        <f t="array" ref="T650">_xll.FDS($A650,"FF_TAX_CF(ANN_R,"&amp;AE650&amp;","&amp;AF650&amp;",,,USD)")</f>
        <v>177.795597176999</v>
      </c>
      <c r="U650" s="1" cm="1">
        <f t="array" ref="U650">_xll.FDS($A650,"FF_TAX_CF(ANN_R,"&amp;AG650&amp;","&amp;AH650&amp;",,,USD)")</f>
        <v>157.40610504150399</v>
      </c>
      <c r="V650" s="1" cm="1">
        <f t="array" ref="V650">_xll.FDS(A650,"FF_TAX_CF(ANN_R,"&amp;AI650&amp;","&amp;AJ650&amp;",,,USD)")</f>
        <v>96.613181751221404</v>
      </c>
      <c r="W650" s="1" cm="1">
        <f t="array" ref="W650">_xll.FDS(A650,"FF_TAX_CF(ANN_R,"&amp;AK650&amp;","&amp;AL650&amp;",,,USD)")</f>
        <v>177.82702947408001</v>
      </c>
      <c r="X650" s="1" cm="1">
        <f t="array" ref="X650">_xll.FDS(A650,"FF_TAX_CF(ANN_R,"&amp;F650&amp;","&amp;G650&amp;",,,USD)")</f>
        <v>191.04615791514499</v>
      </c>
      <c r="Y650" s="1" cm="1">
        <f t="array" ref="Y650">_xll.FDS($A650,"FF_PTX_INC(ANN_R,"&amp;AE650&amp;","&amp;AF650&amp;",,,USD)")</f>
        <v>514.16170955076802</v>
      </c>
      <c r="Z650" s="1" cm="1">
        <f t="array" ref="Z650">_xll.FDS($A650,"FF_PTX_INC(ANN_R,"&amp;AG650&amp;","&amp;AH650&amp;",,,USD)")</f>
        <v>403.79137802124001</v>
      </c>
      <c r="AA650" s="1" cm="1">
        <f t="array" ref="AA650">_xll.FDS(A650,"FF_PTX_INC(ANN_R,"&amp;AI650&amp;","&amp;AJ650&amp;",,,USD)")</f>
        <v>562.02238973230101</v>
      </c>
      <c r="AB650" s="1" cm="1">
        <f t="array" ref="AB650">_xll.FDS(A650,"FF_PTX_INC(ANN_R,"&amp;AK650&amp;","&amp;AL650&amp;",,,USD)")</f>
        <v>654.11366156488702</v>
      </c>
      <c r="AC650" s="1" cm="1">
        <f t="array" ref="AC650">_xll.FDS(A650,"FF_PTX_INC(ANN_R,"&amp;F650&amp;","&amp;G650&amp;",,,USD)")</f>
        <v>783.06741532310798</v>
      </c>
      <c r="AE650" s="6">
        <f t="shared" si="73"/>
        <v>42005</v>
      </c>
      <c r="AF650" s="6">
        <f t="shared" si="74"/>
        <v>42369</v>
      </c>
      <c r="AG650" s="6">
        <f t="shared" si="75"/>
        <v>42370</v>
      </c>
      <c r="AH650" s="6">
        <f t="shared" si="76"/>
        <v>42735</v>
      </c>
      <c r="AI650" s="6">
        <f>DATE(YEAR(F650)+AO650,MONTH(F650),DAY(F650))</f>
        <v>42736</v>
      </c>
      <c r="AJ650" s="6">
        <f>DATE(YEAR(G650)+AO650,MONTH(G650),DAY(G650))</f>
        <v>43100</v>
      </c>
      <c r="AK650" s="6">
        <f>DATE(YEAR(F650)+AP650,MONTH(F650),DAY(F650))</f>
        <v>43101</v>
      </c>
      <c r="AL650" s="6">
        <f>DATE(YEAR(G650)+AP650,MONTH(G650),DAY(G650))</f>
        <v>43465</v>
      </c>
      <c r="AM650" s="8">
        <v>-4</v>
      </c>
      <c r="AN650" s="8">
        <v>-3</v>
      </c>
      <c r="AO650">
        <v>-2</v>
      </c>
      <c r="AP650">
        <v>-1</v>
      </c>
      <c r="AQ650" cm="1">
        <f t="array" ref="AQ650">_xll.FDS(A650,"FF_DEBT_LT(ANN_R,"&amp;F650&amp;","&amp;G650&amp;")")</f>
        <v>177</v>
      </c>
      <c r="AR650" cm="1">
        <f t="array" ref="AR650">_xll.FDS(A650,"FF_RD_EXP(ANN_R,"&amp;F650&amp;","&amp;G650&amp;")")</f>
        <v>19811</v>
      </c>
      <c r="AS650" t="e" cm="1">
        <f t="array" ref="AS650">_xll.FDS(A650,"FF_PTX_INC_FOR(ANN_R,"&amp;F650&amp;","&amp;G650&amp;")")</f>
        <v>#N/A</v>
      </c>
      <c r="AT650" cm="1">
        <f t="array" ref="AT650">_xll.FDS(A650,"FF_MKT_VAL_PUBLIC(ANN_R,"&amp;[1]sample_report!E650&amp;")")</f>
        <v>949578.99870201305</v>
      </c>
    </row>
    <row r="651" spans="1:46" hidden="1" x14ac:dyDescent="0.25">
      <c r="A651" t="s">
        <v>395</v>
      </c>
      <c r="B651" t="s">
        <v>396</v>
      </c>
      <c r="C651" t="s">
        <v>29</v>
      </c>
      <c r="D651" t="str" cm="1">
        <f t="array" ref="D651">_xll.FDS(A651,"FF_MAJOR_IND_NAME")</f>
        <v>ELECTRONICS</v>
      </c>
      <c r="E651">
        <v>2019</v>
      </c>
      <c r="F651" s="4">
        <f t="shared" si="70"/>
        <v>43466</v>
      </c>
      <c r="G651" s="4">
        <f t="shared" si="71"/>
        <v>43830</v>
      </c>
      <c r="I651" s="1" cm="1">
        <f t="array" ref="I651">_xll.FDS(A651,"FF_PTX_INC(ANN_R,"&amp;F651&amp;","&amp;G651&amp;",,,USD)")</f>
        <v>3755.41955728829</v>
      </c>
      <c r="J651" s="1" cm="1">
        <f t="array" ref="J651">_xll.FDS(A651,"FF_MKT_VAL(ANN_R,"&amp;F651&amp;","&amp;G651&amp;",,,USD)")</f>
        <v>20107.2155369996</v>
      </c>
      <c r="K651" s="1" cm="1">
        <f t="array" ref="K651">_xll.FDS(A651,"FF_SHLDRS_EQ(ANN_R,"&amp;F651&amp;","&amp;G651&amp;",,,USD)")</f>
        <v>17287.917427197099</v>
      </c>
      <c r="L651" s="1" cm="1">
        <f t="array" ref="L651">_xll.FDS(A651,"FF_ASSETS(ANN_R,"&amp;F651&amp;","&amp;G651&amp;",,,USD)")</f>
        <v>54333.752914592602</v>
      </c>
      <c r="M651" s="1" cm="1">
        <f t="array" ref="M651">_xll.FDS(A651,"FF_TAX_CF(ANN_R,"&amp;F651&amp;","&amp;G651&amp;",,,USD)")</f>
        <v>1000.49897199497</v>
      </c>
      <c r="N651" s="1" cm="1">
        <f t="array" ref="N651">_xll.FDS(A651,"FF_INC_TAX(ANN_R,"&amp;F651&amp;","&amp;G651&amp;",,,USD)")</f>
        <v>1025.4686128553001</v>
      </c>
      <c r="O651" s="1" cm="1">
        <f t="array" ref="O651">_xll.FDS(A651,"FF_NET_INC(ANN_R,"&amp;F651&amp;","&amp;G651&amp;")")</f>
        <v>284149</v>
      </c>
      <c r="P651" s="1" cm="1">
        <f t="array" ref="P651">_xll.FDS(A651,"FF_ROA(ANN_R,"&amp;F651&amp;","&amp;G651&amp;")")</f>
        <v>4.6184018810443996</v>
      </c>
      <c r="Q651" cm="1">
        <f t="array" ref="Q651">_xll.FDS(A651,"FF_TAX_RATE(ANN_R,"&amp;F651&amp;","&amp;G651&amp;")")</f>
        <v>27.306366098699499</v>
      </c>
      <c r="R651" t="e" cm="1">
        <f t="array" ref="R651">_xll.FDS(A651,"FF_TAX_REFUND(ANN_R,"&amp;F651&amp;","&amp;G651&amp;",,,,,""D=1"")")</f>
        <v>#N/A</v>
      </c>
      <c r="S651">
        <f t="shared" si="72"/>
        <v>0.34758528972773822</v>
      </c>
      <c r="T651" s="1" cm="1">
        <f t="array" ref="T651">_xll.FDS($A651,"FF_TAX_CF(ANN_R,"&amp;AE651&amp;","&amp;AF651&amp;",,,USD)")</f>
        <v>1009.17115940154</v>
      </c>
      <c r="U651" s="1" cm="1">
        <f t="array" ref="U651">_xll.FDS($A651,"FF_TAX_CF(ANN_R,"&amp;AG651&amp;","&amp;AH651&amp;",,,USD)")</f>
        <v>945.82732009887695</v>
      </c>
      <c r="V651" s="1" cm="1">
        <f t="array" ref="V651">_xll.FDS(A651,"FF_TAX_CF(ANN_R,"&amp;AI651&amp;","&amp;AJ651&amp;",,,USD)")</f>
        <v>966.22416427358996</v>
      </c>
      <c r="W651" s="1" cm="1">
        <f t="array" ref="W651">_xll.FDS(A651,"FF_TAX_CF(ANN_R,"&amp;AK651&amp;","&amp;AL651&amp;",,,USD)")</f>
        <v>689.707939878106</v>
      </c>
      <c r="X651" s="1" cm="1">
        <f t="array" ref="X651">_xll.FDS(A651,"FF_TAX_CF(ANN_R,"&amp;F651&amp;","&amp;G651&amp;",,,USD)")</f>
        <v>1000.49897199497</v>
      </c>
      <c r="Y651" s="1" cm="1">
        <f t="array" ref="Y651">_xll.FDS($A651,"FF_PTX_INC(ANN_R,"&amp;AE651&amp;","&amp;AF651&amp;",,,USD)")</f>
        <v>1660.85774516314</v>
      </c>
      <c r="Z651" s="1" cm="1">
        <f t="array" ref="Z651">_xll.FDS($A651,"FF_PTX_INC(ANN_R,"&amp;AG651&amp;","&amp;AH651&amp;",,,USD)")</f>
        <v>1894.7441368103</v>
      </c>
      <c r="AA651" s="1" cm="1">
        <f t="array" ref="AA651">_xll.FDS(A651,"FF_PTX_INC(ANN_R,"&amp;AI651&amp;","&amp;AJ651&amp;",,,USD)")</f>
        <v>2540.1454264558902</v>
      </c>
      <c r="AB651" s="1" cm="1">
        <f t="array" ref="AB651">_xll.FDS(A651,"FF_PTX_INC(ANN_R,"&amp;AK651&amp;","&amp;AL651&amp;",,,USD)")</f>
        <v>3415.8777760714302</v>
      </c>
      <c r="AC651" s="1" cm="1">
        <f t="array" ref="AC651">_xll.FDS(A651,"FF_PTX_INC(ANN_R,"&amp;F651&amp;","&amp;G651&amp;",,,USD)")</f>
        <v>3755.41955728829</v>
      </c>
      <c r="AE651" s="6">
        <f t="shared" si="73"/>
        <v>42005</v>
      </c>
      <c r="AF651" s="6">
        <f t="shared" si="74"/>
        <v>42369</v>
      </c>
      <c r="AG651" s="6">
        <f t="shared" si="75"/>
        <v>42370</v>
      </c>
      <c r="AH651" s="6">
        <f t="shared" si="76"/>
        <v>42735</v>
      </c>
      <c r="AI651" s="6">
        <f>DATE(YEAR(F651)+AO651,MONTH(F651),DAY(F651))</f>
        <v>42736</v>
      </c>
      <c r="AJ651" s="6">
        <f>DATE(YEAR(G651)+AO651,MONTH(G651),DAY(G651))</f>
        <v>43100</v>
      </c>
      <c r="AK651" s="6">
        <f>DATE(YEAR(F651)+AP651,MONTH(F651),DAY(F651))</f>
        <v>43101</v>
      </c>
      <c r="AL651" s="6">
        <f>DATE(YEAR(G651)+AP651,MONTH(G651),DAY(G651))</f>
        <v>43465</v>
      </c>
      <c r="AM651" s="8">
        <v>-4</v>
      </c>
      <c r="AN651" s="8">
        <v>-3</v>
      </c>
      <c r="AO651">
        <v>-2</v>
      </c>
      <c r="AP651">
        <v>-1</v>
      </c>
      <c r="AQ651" cm="1">
        <f t="array" ref="AQ651">_xll.FDS(A651,"FF_DEBT_LT(ANN_R,"&amp;F651&amp;","&amp;G651&amp;")")</f>
        <v>608766</v>
      </c>
      <c r="AR651" cm="1">
        <f t="array" ref="AR651">_xll.FDS(A651,"FF_RD_EXP(ANN_R,"&amp;F651&amp;","&amp;G651&amp;")")</f>
        <v>488757</v>
      </c>
      <c r="AS651" t="e" cm="1">
        <f t="array" ref="AS651">_xll.FDS(A651,"FF_PTX_INC_FOR(ANN_R,"&amp;F651&amp;","&amp;G651&amp;")")</f>
        <v>#N/A</v>
      </c>
      <c r="AT651" cm="1">
        <f t="array" ref="AT651">_xll.FDS(A651,"FF_MKT_VAL_PUBLIC(ANN_R,"&amp;[1]sample_report!E651&amp;")")</f>
        <v>1620287.7405693301</v>
      </c>
    </row>
    <row r="652" spans="1:46" hidden="1" x14ac:dyDescent="0.25">
      <c r="A652" t="s">
        <v>401</v>
      </c>
      <c r="B652" t="s">
        <v>402</v>
      </c>
      <c r="C652" t="s">
        <v>105</v>
      </c>
      <c r="D652" t="str" cm="1">
        <f t="array" ref="D652">_xll.FDS(A652,"FF_MAJOR_IND_NAME")</f>
        <v>ELECTRONICS</v>
      </c>
      <c r="E652">
        <v>2019</v>
      </c>
      <c r="F652" s="4">
        <f t="shared" si="70"/>
        <v>43466</v>
      </c>
      <c r="G652" s="4">
        <f t="shared" si="71"/>
        <v>43830</v>
      </c>
      <c r="I652" s="1" cm="1">
        <f t="array" ref="I652">_xll.FDS(A652,"FF_PTX_INC(ANN_R,"&amp;F652&amp;","&amp;G652&amp;",,,USD)")</f>
        <v>-183.920913274344</v>
      </c>
      <c r="J652" s="1" cm="1">
        <f t="array" ref="J652">_xll.FDS(A652,"FF_MKT_VAL(ANN_R,"&amp;F652&amp;","&amp;G652&amp;",,,USD)")</f>
        <v>10896.0040969081</v>
      </c>
      <c r="K652" s="1" cm="1">
        <f t="array" ref="K652">_xll.FDS(A652,"FF_SHLDRS_EQ(ANN_R,"&amp;F652&amp;","&amp;G652&amp;",,,USD)")</f>
        <v>4518.4480588462802</v>
      </c>
      <c r="L652" s="1" cm="1">
        <f t="array" ref="L652">_xll.FDS(A652,"FF_ASSETS(ANN_R,"&amp;F652&amp;","&amp;G652&amp;",,,USD)")</f>
        <v>7555.2388665981598</v>
      </c>
      <c r="M652" s="1" cm="1">
        <f t="array" ref="M652">_xll.FDS(A652,"FF_TAX_CF(ANN_R,"&amp;F652&amp;","&amp;G652&amp;",,,USD)")</f>
        <v>94.835094604314904</v>
      </c>
      <c r="N652" s="1" cm="1">
        <f t="array" ref="N652">_xll.FDS(A652,"FF_INC_TAX(ANN_R,"&amp;F652&amp;","&amp;G652&amp;",,,USD)")</f>
        <v>92.324748370177701</v>
      </c>
      <c r="O652" s="1" cm="1">
        <f t="array" ref="O652">_xll.FDS(A652,"FF_NET_INC(ANN_R,"&amp;F652&amp;","&amp;G652&amp;")")</f>
        <v>-301002.847366</v>
      </c>
      <c r="P652" s="1" cm="1">
        <f t="array" ref="P652">_xll.FDS(A652,"FF_ROA(ANN_R,"&amp;F652&amp;","&amp;G652&amp;")")</f>
        <v>-3.6055158584429701</v>
      </c>
      <c r="Q652" t="e" cm="1">
        <f t="array" ref="Q652">_xll.FDS(A652,"FF_TAX_RATE(ANN_R,"&amp;F652&amp;","&amp;G652&amp;")")</f>
        <v>#N/A</v>
      </c>
      <c r="R652" t="e" cm="1">
        <f t="array" ref="R652">_xll.FDS(A652,"FF_TAX_REFUND(ANN_R,"&amp;F652&amp;","&amp;G652&amp;",,,,,""D=1"")")</f>
        <v>#N/A</v>
      </c>
      <c r="S652">
        <f t="shared" si="72"/>
        <v>1.1383278516919089</v>
      </c>
      <c r="T652" s="1" cm="1">
        <f t="array" ref="T652">_xll.FDS($A652,"FF_TAX_CF(ANN_R,"&amp;AE652&amp;","&amp;AF652&amp;",,,USD)")</f>
        <v>30.989144952407301</v>
      </c>
      <c r="U652" s="1" cm="1">
        <f t="array" ref="U652">_xll.FDS($A652,"FF_TAX_CF(ANN_R,"&amp;AG652&amp;","&amp;AH652&amp;",,,USD)")</f>
        <v>46.850422967458101</v>
      </c>
      <c r="V652" s="1" cm="1">
        <f t="array" ref="V652">_xll.FDS(A652,"FF_TAX_CF(ANN_R,"&amp;AI652&amp;","&amp;AJ652&amp;",,,USD)")</f>
        <v>2.3440986182402201</v>
      </c>
      <c r="W652" s="1" cm="1">
        <f t="array" ref="W652">_xll.FDS(A652,"FF_TAX_CF(ANN_R,"&amp;AK652&amp;","&amp;AL652&amp;",,,USD)")</f>
        <v>128.40278556518899</v>
      </c>
      <c r="X652" s="1" cm="1">
        <f t="array" ref="X652">_xll.FDS(A652,"FF_TAX_CF(ANN_R,"&amp;F652&amp;","&amp;G652&amp;",,,USD)")</f>
        <v>94.835094604314904</v>
      </c>
      <c r="Y652" s="1" cm="1">
        <f t="array" ref="Y652">_xll.FDS($A652,"FF_PTX_INC(ANN_R,"&amp;AE652&amp;","&amp;AF652&amp;",,,USD)")</f>
        <v>100.738109474021</v>
      </c>
      <c r="Z652" s="1" cm="1">
        <f t="array" ref="Z652">_xll.FDS($A652,"FF_PTX_INC(ANN_R,"&amp;AG652&amp;","&amp;AH652&amp;",,,USD)")</f>
        <v>95.397691351479097</v>
      </c>
      <c r="AA652" s="1" cm="1">
        <f t="array" ref="AA652">_xll.FDS(A652,"FF_PTX_INC(ANN_R,"&amp;AI652&amp;","&amp;AJ652&amp;",,,USD)")</f>
        <v>135.600473062372</v>
      </c>
      <c r="AB652" s="1" cm="1">
        <f t="array" ref="AB652">_xll.FDS(A652,"FF_PTX_INC(ANN_R,"&amp;AK652&amp;","&amp;AL652&amp;",,,USD)")</f>
        <v>118.734865893388</v>
      </c>
      <c r="AC652" s="1" cm="1">
        <f t="array" ref="AC652">_xll.FDS(A652,"FF_PTX_INC(ANN_R,"&amp;F652&amp;","&amp;G652&amp;",,,USD)")</f>
        <v>-183.920913274344</v>
      </c>
      <c r="AE652" s="6">
        <f t="shared" si="73"/>
        <v>42005</v>
      </c>
      <c r="AF652" s="6">
        <f t="shared" si="74"/>
        <v>42369</v>
      </c>
      <c r="AG652" s="6">
        <f t="shared" si="75"/>
        <v>42370</v>
      </c>
      <c r="AH652" s="6">
        <f t="shared" si="76"/>
        <v>42735</v>
      </c>
      <c r="AI652" s="6">
        <f>DATE(YEAR(F652)+AO652,MONTH(F652),DAY(F652))</f>
        <v>42736</v>
      </c>
      <c r="AJ652" s="6">
        <f>DATE(YEAR(G652)+AO652,MONTH(G652),DAY(G652))</f>
        <v>43100</v>
      </c>
      <c r="AK652" s="6">
        <f>DATE(YEAR(F652)+AP652,MONTH(F652),DAY(F652))</f>
        <v>43101</v>
      </c>
      <c r="AL652" s="6">
        <f>DATE(YEAR(G652)+AP652,MONTH(G652),DAY(G652))</f>
        <v>43465</v>
      </c>
      <c r="AM652" s="8">
        <v>-4</v>
      </c>
      <c r="AN652" s="8">
        <v>-3</v>
      </c>
      <c r="AO652">
        <v>-2</v>
      </c>
      <c r="AP652">
        <v>-1</v>
      </c>
      <c r="AQ652" cm="1">
        <f t="array" ref="AQ652">_xll.FDS(A652,"FF_DEBT_LT(ANN_R,"&amp;F652&amp;","&amp;G652&amp;")")</f>
        <v>237258.188432</v>
      </c>
      <c r="AR652" cm="1">
        <f t="array" ref="AR652">_xll.FDS(A652,"FF_RD_EXP(ANN_R,"&amp;F652&amp;","&amp;G652&amp;")")</f>
        <v>467250</v>
      </c>
      <c r="AS652" t="e" cm="1">
        <f t="array" ref="AS652">_xll.FDS(A652,"FF_PTX_INC_FOR(ANN_R,"&amp;F652&amp;","&amp;G652&amp;")")</f>
        <v>#N/A</v>
      </c>
      <c r="AT652" cm="1">
        <f t="array" ref="AT652">_xll.FDS(A652,"FF_MKT_VAL_PUBLIC(ANN_R,"&amp;[1]sample_report!E652&amp;")")</f>
        <v>7563459.52783217</v>
      </c>
    </row>
    <row r="653" spans="1:46" hidden="1" x14ac:dyDescent="0.25">
      <c r="A653" t="s">
        <v>430</v>
      </c>
      <c r="B653" t="s">
        <v>431</v>
      </c>
      <c r="C653" t="s">
        <v>29</v>
      </c>
      <c r="D653" t="str" cm="1">
        <f t="array" ref="D653">_xll.FDS(A653,"FF_MAJOR_IND_NAME")</f>
        <v>ELECTRONICS</v>
      </c>
      <c r="E653">
        <v>2019</v>
      </c>
      <c r="F653" s="4">
        <f t="shared" si="70"/>
        <v>43466</v>
      </c>
      <c r="G653" s="4">
        <f t="shared" si="71"/>
        <v>43830</v>
      </c>
      <c r="I653" s="1" cm="1">
        <f t="array" ref="I653">_xll.FDS(A653,"FF_PTX_INC(ANN_R,"&amp;F653&amp;","&amp;G653&amp;",,,USD)")</f>
        <v>2450.7220064625099</v>
      </c>
      <c r="J653" s="1" cm="1">
        <f t="array" ref="J653">_xll.FDS(A653,"FF_MKT_VAL(ANN_R,"&amp;F653&amp;","&amp;G653&amp;",,,USD)")</f>
        <v>33966.453847121396</v>
      </c>
      <c r="K653" s="1" cm="1">
        <f t="array" ref="K653">_xll.FDS(A653,"FF_SHLDRS_EQ(ANN_R,"&amp;F653&amp;","&amp;G653&amp;",,,USD)")</f>
        <v>12736.2524592876</v>
      </c>
      <c r="L653" s="1" cm="1">
        <f t="array" ref="L653">_xll.FDS(A653,"FF_ASSETS(ANN_R,"&amp;F653&amp;","&amp;G653&amp;",,,USD)")</f>
        <v>15495.678058192099</v>
      </c>
      <c r="M653" s="1" cm="1">
        <f t="array" ref="M653">_xll.FDS(A653,"FF_TAX_CF(ANN_R,"&amp;F653&amp;","&amp;G653&amp;",,,USD)")</f>
        <v>622.21206910908199</v>
      </c>
      <c r="N653" s="1" cm="1">
        <f t="array" ref="N653">_xll.FDS(A653,"FF_INC_TAX(ANN_R,"&amp;F653&amp;","&amp;G653&amp;",,,USD)")</f>
        <v>696.19218236952997</v>
      </c>
      <c r="O653" s="1" cm="1">
        <f t="array" ref="O653">_xll.FDS(A653,"FF_NET_INC(ANN_R,"&amp;F653&amp;","&amp;G653&amp;")")</f>
        <v>194010</v>
      </c>
      <c r="P653" s="1" cm="1">
        <f t="array" ref="P653">_xll.FDS(A653,"FF_ROA(ANN_R,"&amp;F653&amp;","&amp;G653&amp;")")</f>
        <v>11.507486004889801</v>
      </c>
      <c r="Q653" cm="1">
        <f t="array" ref="Q653">_xll.FDS(A653,"FF_TAX_RATE(ANN_R,"&amp;F653&amp;","&amp;G653&amp;")")</f>
        <v>28.407635812372099</v>
      </c>
      <c r="R653" t="e" cm="1">
        <f t="array" ref="R653">_xll.FDS(A653,"FF_TAX_REFUND(ANN_R,"&amp;F653&amp;","&amp;G653&amp;",,,,,""D=1"")")</f>
        <v>#N/A</v>
      </c>
      <c r="S653">
        <f t="shared" si="72"/>
        <v>0.21966908498196611</v>
      </c>
      <c r="T653" s="1" cm="1">
        <f t="array" ref="T653">_xll.FDS($A653,"FF_TAX_CF(ANN_R,"&amp;AE653&amp;","&amp;AF653&amp;",,,USD)")</f>
        <v>201.75412737205599</v>
      </c>
      <c r="U653" s="1" cm="1">
        <f t="array" ref="U653">_xll.FDS($A653,"FF_TAX_CF(ANN_R,"&amp;AG653&amp;","&amp;AH653&amp;",,,USD)")</f>
        <v>140.476329803467</v>
      </c>
      <c r="V653" s="1" cm="1">
        <f t="array" ref="V653">_xll.FDS(A653,"FF_TAX_CF(ANN_R,"&amp;AI653&amp;","&amp;AJ653&amp;",,,USD)")</f>
        <v>154.03439797460999</v>
      </c>
      <c r="W653" s="1" cm="1">
        <f t="array" ref="W653">_xll.FDS(A653,"FF_TAX_CF(ANN_R,"&amp;AK653&amp;","&amp;AL653&amp;",,,USD)")</f>
        <v>246.02007269114301</v>
      </c>
      <c r="X653" s="1" cm="1">
        <f t="array" ref="X653">_xll.FDS(A653,"FF_TAX_CF(ANN_R,"&amp;F653&amp;","&amp;G653&amp;",,,USD)")</f>
        <v>622.21206910908199</v>
      </c>
      <c r="Y653" s="1" cm="1">
        <f t="array" ref="Y653">_xll.FDS($A653,"FF_PTX_INC(ANN_R,"&amp;AE653&amp;","&amp;AF653&amp;",,,USD)")</f>
        <v>656.22887549083703</v>
      </c>
      <c r="Z653" s="1" cm="1">
        <f t="array" ref="Z653">_xll.FDS($A653,"FF_PTX_INC(ANN_R,"&amp;AG653&amp;","&amp;AH653&amp;",,,USD)")</f>
        <v>230.796222686768</v>
      </c>
      <c r="AA653" s="1" cm="1">
        <f t="array" ref="AA653">_xll.FDS(A653,"FF_PTX_INC(ANN_R,"&amp;AI653&amp;","&amp;AJ653&amp;",,,USD)")</f>
        <v>1059.4943932630099</v>
      </c>
      <c r="AB653" s="1" cm="1">
        <f t="array" ref="AB653">_xll.FDS(A653,"FF_PTX_INC(ANN_R,"&amp;AK653&amp;","&amp;AL653&amp;",,,USD)")</f>
        <v>1814.36081774533</v>
      </c>
      <c r="AC653" s="1" cm="1">
        <f t="array" ref="AC653">_xll.FDS(A653,"FF_PTX_INC(ANN_R,"&amp;F653&amp;","&amp;G653&amp;",,,USD)")</f>
        <v>2450.7220064625099</v>
      </c>
      <c r="AE653" s="6">
        <f t="shared" si="73"/>
        <v>42005</v>
      </c>
      <c r="AF653" s="6">
        <f t="shared" si="74"/>
        <v>42369</v>
      </c>
      <c r="AG653" s="6">
        <f t="shared" si="75"/>
        <v>42370</v>
      </c>
      <c r="AH653" s="6">
        <f t="shared" si="76"/>
        <v>42735</v>
      </c>
      <c r="AI653" s="6">
        <f>DATE(YEAR(F653)+AO653,MONTH(F653),DAY(F653))</f>
        <v>42736</v>
      </c>
      <c r="AJ653" s="6">
        <f>DATE(YEAR(G653)+AO653,MONTH(G653),DAY(G653))</f>
        <v>43100</v>
      </c>
      <c r="AK653" s="6">
        <f>DATE(YEAR(F653)+AP653,MONTH(F653),DAY(F653))</f>
        <v>43101</v>
      </c>
      <c r="AL653" s="6">
        <f>DATE(YEAR(G653)+AP653,MONTH(G653),DAY(G653))</f>
        <v>43465</v>
      </c>
      <c r="AM653" s="8">
        <v>-4</v>
      </c>
      <c r="AN653" s="8">
        <v>-3</v>
      </c>
      <c r="AO653">
        <v>-2</v>
      </c>
      <c r="AP653">
        <v>-1</v>
      </c>
      <c r="AQ653" cm="1">
        <f t="array" ref="AQ653">_xll.FDS(A653,"FF_DEBT_LT(ANN_R,"&amp;F653&amp;","&amp;G653&amp;")")</f>
        <v>36</v>
      </c>
      <c r="AR653" cm="1">
        <f t="array" ref="AR653">_xll.FDS(A653,"FF_RD_EXP(ANN_R,"&amp;F653&amp;","&amp;G653&amp;")")</f>
        <v>69628</v>
      </c>
      <c r="AS653" t="e" cm="1">
        <f t="array" ref="AS653">_xll.FDS(A653,"FF_PTX_INC_FOR(ANN_R,"&amp;F653&amp;","&amp;G653&amp;")")</f>
        <v>#N/A</v>
      </c>
      <c r="AT653" cm="1">
        <f t="array" ref="AT653">_xll.FDS(A653,"FF_MKT_VAL_PUBLIC(ANN_R,"&amp;[1]sample_report!E653&amp;")")</f>
        <v>4028323.5912010302</v>
      </c>
    </row>
    <row r="654" spans="1:46" hidden="1" x14ac:dyDescent="0.25">
      <c r="A654" t="s">
        <v>462</v>
      </c>
      <c r="B654" t="s">
        <v>463</v>
      </c>
      <c r="C654" t="s">
        <v>29</v>
      </c>
      <c r="D654" t="str" cm="1">
        <f t="array" ref="D654">_xll.FDS(A654,"FF_MAJOR_IND_NAME")</f>
        <v>ELECTRONICS</v>
      </c>
      <c r="E654">
        <v>2019</v>
      </c>
      <c r="F654" s="4">
        <f t="shared" si="70"/>
        <v>43466</v>
      </c>
      <c r="G654" s="4">
        <f t="shared" si="71"/>
        <v>43830</v>
      </c>
      <c r="I654" s="1" cm="1">
        <f t="array" ref="I654">_xll.FDS(A654,"FF_PTX_INC(ANN_R,"&amp;F654&amp;","&amp;G654&amp;",,,USD)")</f>
        <v>597.06207692436897</v>
      </c>
      <c r="J654" s="1" cm="1">
        <f t="array" ref="J654">_xll.FDS(A654,"FF_MKT_VAL(ANN_R,"&amp;F654&amp;","&amp;G654&amp;",,,USD)")</f>
        <v>4598.8849028470404</v>
      </c>
      <c r="K654" s="1" cm="1">
        <f t="array" ref="K654">_xll.FDS(A654,"FF_SHLDRS_EQ(ANN_R,"&amp;F654&amp;","&amp;G654&amp;",,,USD)")</f>
        <v>1795.4647385328999</v>
      </c>
      <c r="L654" s="1" cm="1">
        <f t="array" ref="L654">_xll.FDS(A654,"FF_ASSETS(ANN_R,"&amp;F654&amp;","&amp;G654&amp;",,,USD)")</f>
        <v>2751.7732515931102</v>
      </c>
      <c r="M654" s="1" cm="1">
        <f t="array" ref="M654">_xll.FDS(A654,"FF_TAX_CF(ANN_R,"&amp;F654&amp;","&amp;G654&amp;",,,USD)")</f>
        <v>42.779334142804103</v>
      </c>
      <c r="N654" s="1" cm="1">
        <f t="array" ref="N654">_xll.FDS(A654,"FF_INC_TAX(ANN_R,"&amp;F654&amp;","&amp;G654&amp;",,,USD)")</f>
        <v>83.123925406485796</v>
      </c>
      <c r="O654" s="1" cm="1">
        <f t="array" ref="O654">_xll.FDS(A654,"FF_NET_INC(ANN_R,"&amp;F654&amp;","&amp;G654&amp;")")</f>
        <v>56993</v>
      </c>
      <c r="P654" s="1" cm="1">
        <f t="array" ref="P654">_xll.FDS(A654,"FF_ROA(ANN_R,"&amp;F654&amp;","&amp;G654&amp;")")</f>
        <v>20.3859863110962</v>
      </c>
      <c r="Q654" cm="1">
        <f t="array" ref="Q654">_xll.FDS(A654,"FF_TAX_RATE(ANN_R,"&amp;F654&amp;","&amp;G654&amp;")")</f>
        <v>13.922157949585401</v>
      </c>
      <c r="R654" t="e" cm="1">
        <f t="array" ref="R654">_xll.FDS(A654,"FF_TAX_REFUND(ANN_R,"&amp;F654&amp;","&amp;G654&amp;",,,,,""D=1"")")</f>
        <v>#N/A</v>
      </c>
      <c r="S654">
        <f t="shared" si="72"/>
        <v>0.11772737126691329</v>
      </c>
      <c r="T654" s="1" cm="1">
        <f t="array" ref="T654">_xll.FDS($A654,"FF_TAX_CF(ANN_R,"&amp;AE654&amp;","&amp;AF654&amp;",,,USD)")</f>
        <v>13.5267385523766</v>
      </c>
      <c r="U654" s="1" cm="1">
        <f t="array" ref="U654">_xll.FDS($A654,"FF_TAX_CF(ANN_R,"&amp;AG654&amp;","&amp;AH654&amp;",,,USD)")</f>
        <v>33.543106079101598</v>
      </c>
      <c r="V654" s="1" cm="1">
        <f t="array" ref="V654">_xll.FDS(A654,"FF_TAX_CF(ANN_R,"&amp;AI654&amp;","&amp;AJ654&amp;",,,USD)")</f>
        <v>26.3742350488901</v>
      </c>
      <c r="W654" s="1" cm="1">
        <f t="array" ref="W654">_xll.FDS(A654,"FF_TAX_CF(ANN_R,"&amp;AK654&amp;","&amp;AL654&amp;",,,USD)")</f>
        <v>29.9822019860148</v>
      </c>
      <c r="X654" s="1" cm="1">
        <f t="array" ref="X654">_xll.FDS(A654,"FF_TAX_CF(ANN_R,"&amp;F654&amp;","&amp;G654&amp;",,,USD)")</f>
        <v>42.779334142804103</v>
      </c>
      <c r="Y654" s="1" cm="1">
        <f t="array" ref="Y654">_xll.FDS($A654,"FF_PTX_INC(ANN_R,"&amp;AE654&amp;","&amp;AF654&amp;",,,USD)")</f>
        <v>189.03753668721799</v>
      </c>
      <c r="Z654" s="1" cm="1">
        <f t="array" ref="Z654">_xll.FDS($A654,"FF_PTX_INC(ANN_R,"&amp;AG654&amp;","&amp;AH654&amp;",,,USD)")</f>
        <v>97.989505767822294</v>
      </c>
      <c r="AA654" s="1" cm="1">
        <f t="array" ref="AA654">_xll.FDS(A654,"FF_PTX_INC(ANN_R,"&amp;AI654&amp;","&amp;AJ654&amp;",,,USD)")</f>
        <v>138.72330493852499</v>
      </c>
      <c r="AB654" s="1" cm="1">
        <f t="array" ref="AB654">_xll.FDS(A654,"FF_PTX_INC(ANN_R,"&amp;AK654&amp;","&amp;AL654&amp;",,,USD)")</f>
        <v>219.087519899011</v>
      </c>
      <c r="AC654" s="1" cm="1">
        <f t="array" ref="AC654">_xll.FDS(A654,"FF_PTX_INC(ANN_R,"&amp;F654&amp;","&amp;G654&amp;",,,USD)")</f>
        <v>597.06207692436897</v>
      </c>
      <c r="AE654" s="6">
        <f t="shared" si="73"/>
        <v>42005</v>
      </c>
      <c r="AF654" s="6">
        <f t="shared" si="74"/>
        <v>42369</v>
      </c>
      <c r="AG654" s="6">
        <f t="shared" si="75"/>
        <v>42370</v>
      </c>
      <c r="AH654" s="6">
        <f t="shared" si="76"/>
        <v>42735</v>
      </c>
      <c r="AI654" s="6">
        <f>DATE(YEAR(F654)+AO654,MONTH(F654),DAY(F654))</f>
        <v>42736</v>
      </c>
      <c r="AJ654" s="6">
        <f>DATE(YEAR(G654)+AO654,MONTH(G654),DAY(G654))</f>
        <v>43100</v>
      </c>
      <c r="AK654" s="6">
        <f>DATE(YEAR(F654)+AP654,MONTH(F654),DAY(F654))</f>
        <v>43101</v>
      </c>
      <c r="AL654" s="6">
        <f>DATE(YEAR(G654)+AP654,MONTH(G654),DAY(G654))</f>
        <v>43465</v>
      </c>
      <c r="AM654" s="8">
        <v>-4</v>
      </c>
      <c r="AN654" s="8">
        <v>-3</v>
      </c>
      <c r="AO654">
        <v>-2</v>
      </c>
      <c r="AP654">
        <v>-1</v>
      </c>
      <c r="AQ654" cm="1">
        <f t="array" ref="AQ654">_xll.FDS(A654,"FF_DEBT_LT(ANN_R,"&amp;F654&amp;","&amp;G654&amp;")")</f>
        <v>0</v>
      </c>
      <c r="AR654" cm="1">
        <f t="array" ref="AR654">_xll.FDS(A654,"FF_RD_EXP(ANN_R,"&amp;F654&amp;","&amp;G654&amp;")")</f>
        <v>37852</v>
      </c>
      <c r="AS654" t="e" cm="1">
        <f t="array" ref="AS654">_xll.FDS(A654,"FF_PTX_INC_FOR(ANN_R,"&amp;F654&amp;","&amp;G654&amp;")")</f>
        <v>#N/A</v>
      </c>
      <c r="AT654" cm="1">
        <f t="array" ref="AT654">_xll.FDS(A654,"FF_MKT_VAL_PUBLIC(ANN_R,"&amp;[1]sample_report!E654&amp;")")</f>
        <v>851773.208005402</v>
      </c>
    </row>
    <row r="655" spans="1:46" hidden="1" x14ac:dyDescent="0.25">
      <c r="A655" t="s">
        <v>484</v>
      </c>
      <c r="B655" t="s">
        <v>485</v>
      </c>
      <c r="C655" t="s">
        <v>29</v>
      </c>
      <c r="D655" t="str" cm="1">
        <f t="array" ref="D655">_xll.FDS(A655,"FF_MAJOR_IND_NAME")</f>
        <v>ELECTRONICS</v>
      </c>
      <c r="E655">
        <v>2019</v>
      </c>
      <c r="F655" s="4">
        <f t="shared" si="70"/>
        <v>43466</v>
      </c>
      <c r="G655" s="4">
        <f t="shared" si="71"/>
        <v>43830</v>
      </c>
      <c r="I655" s="1" cm="1">
        <f t="array" ref="I655">_xll.FDS(A655,"FF_PTX_INC(ANN_R,"&amp;F655&amp;","&amp;G655&amp;",,,USD)")</f>
        <v>1793.33580513019</v>
      </c>
      <c r="J655" s="1" cm="1">
        <f t="array" ref="J655">_xll.FDS(A655,"FF_MKT_VAL(ANN_R,"&amp;F655&amp;","&amp;G655&amp;",,,USD)")</f>
        <v>44071.106549983102</v>
      </c>
      <c r="K655" s="1" cm="1">
        <f t="array" ref="K655">_xll.FDS(A655,"FF_SHLDRS_EQ(ANN_R,"&amp;F655&amp;","&amp;G655&amp;",,,USD)")</f>
        <v>24711.258243575699</v>
      </c>
      <c r="L655" s="1" cm="1">
        <f t="array" ref="L655">_xll.FDS(A655,"FF_ASSETS(ANN_R,"&amp;F655&amp;","&amp;G655&amp;",,,USD)")</f>
        <v>43909.988328102998</v>
      </c>
      <c r="M655" s="1" cm="1">
        <f t="array" ref="M655">_xll.FDS(A655,"FF_TAX_CF(ANN_R,"&amp;F655&amp;","&amp;G655&amp;",,,USD)")</f>
        <v>712.351330285892</v>
      </c>
      <c r="N655" s="1" cm="1">
        <f t="array" ref="N655">_xll.FDS(A655,"FF_INC_TAX(ANN_R,"&amp;F655&amp;","&amp;G655&amp;",,,USD)")</f>
        <v>515.04980799741998</v>
      </c>
      <c r="O655" s="1" cm="1">
        <f t="array" ref="O655">_xll.FDS(A655,"FF_NET_INC(ANN_R,"&amp;F655&amp;","&amp;G655&amp;")")</f>
        <v>124964</v>
      </c>
      <c r="P655" s="1" cm="1">
        <f t="array" ref="P655">_xll.FDS(A655,"FF_ROA(ANN_R,"&amp;F655&amp;","&amp;G655&amp;")")</f>
        <v>2.5842012460885901</v>
      </c>
      <c r="Q655" cm="1">
        <f t="array" ref="Q655">_xll.FDS(A655,"FF_TAX_RATE(ANN_R,"&amp;F655&amp;","&amp;G655&amp;")")</f>
        <v>28.7202099307904</v>
      </c>
      <c r="R655" t="e" cm="1">
        <f t="array" ref="R655">_xll.FDS(A655,"FF_TAX_REFUND(ANN_R,"&amp;F655&amp;","&amp;G655&amp;",,,,,""D=1"")")</f>
        <v>#N/A</v>
      </c>
      <c r="S655">
        <f t="shared" si="72"/>
        <v>0.31589234942091304</v>
      </c>
      <c r="T655" s="1" cm="1">
        <f t="array" ref="T655">_xll.FDS($A655,"FF_TAX_CF(ANN_R,"&amp;AE655&amp;","&amp;AF655&amp;",,,USD)")</f>
        <v>971.73562102392304</v>
      </c>
      <c r="U655" s="1" cm="1">
        <f t="array" ref="U655">_xll.FDS($A655,"FF_TAX_CF(ANN_R,"&amp;AG655&amp;","&amp;AH655&amp;",,,USD)")</f>
        <v>706.00751500949298</v>
      </c>
      <c r="V655" s="1" cm="1">
        <f t="array" ref="V655">_xll.FDS(A655,"FF_TAX_CF(ANN_R,"&amp;AI655&amp;","&amp;AJ655&amp;",,,USD)")</f>
        <v>637.39104950427998</v>
      </c>
      <c r="W655" s="1" cm="1">
        <f t="array" ref="W655">_xll.FDS(A655,"FF_TAX_CF(ANN_R,"&amp;AK655&amp;","&amp;AL655&amp;",,,USD)")</f>
        <v>1191.71175885201</v>
      </c>
      <c r="X655" s="1" cm="1">
        <f t="array" ref="X655">_xll.FDS(A655,"FF_TAX_CF(ANN_R,"&amp;F655&amp;","&amp;G655&amp;",,,USD)")</f>
        <v>712.351330285892</v>
      </c>
      <c r="Y655" s="1" cm="1">
        <f t="array" ref="Y655">_xll.FDS($A655,"FF_PTX_INC(ANN_R,"&amp;AE655&amp;","&amp;AF655&amp;",,,USD)")</f>
        <v>2869.8509957864899</v>
      </c>
      <c r="Z655" s="1" cm="1">
        <f t="array" ref="Z655">_xll.FDS($A655,"FF_PTX_INC(ANN_R,"&amp;AG655&amp;","&amp;AH655&amp;",,,USD)")</f>
        <v>2251.5504934508399</v>
      </c>
      <c r="AA655" s="1" cm="1">
        <f t="array" ref="AA655">_xll.FDS(A655,"FF_PTX_INC(ANN_R,"&amp;AI655&amp;","&amp;AJ655&amp;",,,USD)")</f>
        <v>3155.91194105148</v>
      </c>
      <c r="AB655" s="1" cm="1">
        <f t="array" ref="AB655">_xll.FDS(A655,"FF_PTX_INC(ANN_R,"&amp;AK655&amp;","&amp;AL655&amp;",,,USD)")</f>
        <v>3285.7909645736199</v>
      </c>
      <c r="AC655" s="1" cm="1">
        <f t="array" ref="AC655">_xll.FDS(A655,"FF_PTX_INC(ANN_R,"&amp;F655&amp;","&amp;G655&amp;",,,USD)")</f>
        <v>1793.33580513019</v>
      </c>
      <c r="AE655" s="6">
        <f t="shared" si="73"/>
        <v>42005</v>
      </c>
      <c r="AF655" s="6">
        <f t="shared" si="74"/>
        <v>42369</v>
      </c>
      <c r="AG655" s="6">
        <f t="shared" si="75"/>
        <v>42370</v>
      </c>
      <c r="AH655" s="6">
        <f t="shared" si="76"/>
        <v>42735</v>
      </c>
      <c r="AI655" s="6">
        <f>DATE(YEAR(F655)+AO655,MONTH(F655),DAY(F655))</f>
        <v>42736</v>
      </c>
      <c r="AJ655" s="6">
        <f>DATE(YEAR(G655)+AO655,MONTH(G655),DAY(G655))</f>
        <v>43100</v>
      </c>
      <c r="AK655" s="6">
        <f>DATE(YEAR(F655)+AP655,MONTH(F655),DAY(F655))</f>
        <v>43101</v>
      </c>
      <c r="AL655" s="6">
        <f>DATE(YEAR(G655)+AP655,MONTH(G655),DAY(G655))</f>
        <v>43465</v>
      </c>
      <c r="AM655" s="8">
        <v>-4</v>
      </c>
      <c r="AN655" s="8">
        <v>-3</v>
      </c>
      <c r="AO655">
        <v>-2</v>
      </c>
      <c r="AP655">
        <v>-1</v>
      </c>
      <c r="AQ655" cm="1">
        <f t="array" ref="AQ655">_xll.FDS(A655,"FF_DEBT_LT(ANN_R,"&amp;F655&amp;","&amp;G655&amp;")")</f>
        <v>441028</v>
      </c>
      <c r="AR655" cm="1">
        <f t="array" ref="AR655">_xll.FDS(A655,"FF_RD_EXP(ANN_R,"&amp;F655&amp;","&amp;G655&amp;")")</f>
        <v>298503</v>
      </c>
      <c r="AS655" cm="1">
        <f t="array" ref="AS655">_xll.FDS(A655,"FF_PTX_INC_FOR(ANN_R,"&amp;F655&amp;","&amp;G655&amp;")")</f>
        <v>88411</v>
      </c>
      <c r="AT655" cm="1">
        <f t="array" ref="AT655">_xll.FDS(A655,"FF_MKT_VAL_PUBLIC(ANN_R,"&amp;[1]sample_report!E655&amp;")")</f>
        <v>3878610.9095679298</v>
      </c>
    </row>
    <row r="656" spans="1:46" hidden="1" x14ac:dyDescent="0.25">
      <c r="A656" t="s">
        <v>496</v>
      </c>
      <c r="B656" t="s">
        <v>497</v>
      </c>
      <c r="C656" t="s">
        <v>105</v>
      </c>
      <c r="D656" t="str" cm="1">
        <f t="array" ref="D656">_xll.FDS(A656,"FF_MAJOR_IND_NAME")</f>
        <v>ELECTRONICS</v>
      </c>
      <c r="E656">
        <v>2019</v>
      </c>
      <c r="F656" s="4">
        <f t="shared" si="70"/>
        <v>43466</v>
      </c>
      <c r="G656" s="4">
        <f t="shared" si="71"/>
        <v>43830</v>
      </c>
      <c r="I656" s="1" cm="1">
        <f t="array" ref="I656">_xll.FDS(A656,"FF_PTX_INC(ANN_R,"&amp;F656&amp;","&amp;G656&amp;",,,USD)")</f>
        <v>429.36448272433898</v>
      </c>
      <c r="J656" s="1" cm="1">
        <f t="array" ref="J656">_xll.FDS(A656,"FF_MKT_VAL(ANN_R,"&amp;F656&amp;","&amp;G656&amp;",,,USD)")</f>
        <v>9640.3863499462805</v>
      </c>
      <c r="K656" s="1" cm="1">
        <f t="array" ref="K656">_xll.FDS(A656,"FF_SHLDRS_EQ(ANN_R,"&amp;F656&amp;","&amp;G656&amp;",,,USD)")</f>
        <v>2161.0690022337999</v>
      </c>
      <c r="L656" s="1" cm="1">
        <f t="array" ref="L656">_xll.FDS(A656,"FF_ASSETS(ANN_R,"&amp;F656&amp;","&amp;G656&amp;",,,USD)")</f>
        <v>2893.6637892265499</v>
      </c>
      <c r="M656" s="1" cm="1">
        <f t="array" ref="M656">_xll.FDS(A656,"FF_TAX_CF(ANN_R,"&amp;F656&amp;","&amp;G656&amp;",,,USD)")</f>
        <v>111.808800132305</v>
      </c>
      <c r="N656" s="1" cm="1">
        <f t="array" ref="N656">_xll.FDS(A656,"FF_INC_TAX(ANN_R,"&amp;F656&amp;","&amp;G656&amp;",,,USD)")</f>
        <v>117.476158128344</v>
      </c>
      <c r="O656" s="1" cm="1">
        <f t="array" ref="O656">_xll.FDS(A656,"FF_NET_INC(ANN_R,"&amp;F656&amp;","&amp;G656&amp;")")</f>
        <v>358174.05479999998</v>
      </c>
      <c r="P656" s="1" cm="1">
        <f t="array" ref="P656">_xll.FDS(A656,"FF_ROA(ANN_R,"&amp;F656&amp;","&amp;G656&amp;")")</f>
        <v>11.3929276118666</v>
      </c>
      <c r="Q656" cm="1">
        <f t="array" ref="Q656">_xll.FDS(A656,"FF_TAX_RATE(ANN_R,"&amp;F656&amp;","&amp;G656&amp;")")</f>
        <v>27.360474108839199</v>
      </c>
      <c r="R656" t="e" cm="1">
        <f t="array" ref="R656">_xll.FDS(A656,"FF_TAX_REFUND(ANN_R,"&amp;F656&amp;","&amp;G656&amp;",,,,,""D=1"")")</f>
        <v>#N/A</v>
      </c>
      <c r="S656">
        <f t="shared" si="72"/>
        <v>0.29262640123192213</v>
      </c>
      <c r="T656" s="1" cm="1">
        <f t="array" ref="T656">_xll.FDS($A656,"FF_TAX_CF(ANN_R,"&amp;AE656&amp;","&amp;AF656&amp;",,,USD)")</f>
        <v>62.642247444688003</v>
      </c>
      <c r="U656" s="1" cm="1">
        <f t="array" ref="U656">_xll.FDS($A656,"FF_TAX_CF(ANN_R,"&amp;AG656&amp;","&amp;AH656&amp;",,,USD)")</f>
        <v>117.081808007238</v>
      </c>
      <c r="V656" s="1" cm="1">
        <f t="array" ref="V656">_xll.FDS(A656,"FF_TAX_CF(ANN_R,"&amp;AI656&amp;","&amp;AJ656&amp;",,,USD)")</f>
        <v>55.583161307763497</v>
      </c>
      <c r="W656" s="1" cm="1">
        <f t="array" ref="W656">_xll.FDS(A656,"FF_TAX_CF(ANN_R,"&amp;AK656&amp;","&amp;AL656&amp;",,,USD)")</f>
        <v>255.16845673529599</v>
      </c>
      <c r="X656" s="1" cm="1">
        <f t="array" ref="X656">_xll.FDS(A656,"FF_TAX_CF(ANN_R,"&amp;F656&amp;","&amp;G656&amp;",,,USD)")</f>
        <v>111.808800132305</v>
      </c>
      <c r="Y656" s="1" cm="1">
        <f t="array" ref="Y656">_xll.FDS($A656,"FF_PTX_INC(ANN_R,"&amp;AE656&amp;","&amp;AF656&amp;",,,USD)")</f>
        <v>211.61779866667499</v>
      </c>
      <c r="Z656" s="1" cm="1">
        <f t="array" ref="Z656">_xll.FDS($A656,"FF_PTX_INC(ANN_R,"&amp;AG656&amp;","&amp;AH656&amp;",,,USD)")</f>
        <v>298.29009053170699</v>
      </c>
      <c r="AA656" s="1" cm="1">
        <f t="array" ref="AA656">_xll.FDS(A656,"FF_PTX_INC(ANN_R,"&amp;AI656&amp;","&amp;AJ656&amp;",,,USD)")</f>
        <v>539.79414025557901</v>
      </c>
      <c r="AB656" s="1" cm="1">
        <f t="array" ref="AB656">_xll.FDS(A656,"FF_PTX_INC(ANN_R,"&amp;AK656&amp;","&amp;AL656&amp;",,,USD)")</f>
        <v>579.13627161613897</v>
      </c>
      <c r="AC656" s="1" cm="1">
        <f t="array" ref="AC656">_xll.FDS(A656,"FF_PTX_INC(ANN_R,"&amp;F656&amp;","&amp;G656&amp;",,,USD)")</f>
        <v>429.36448272433898</v>
      </c>
      <c r="AE656" s="6">
        <f t="shared" si="73"/>
        <v>42005</v>
      </c>
      <c r="AF656" s="6">
        <f t="shared" si="74"/>
        <v>42369</v>
      </c>
      <c r="AG656" s="6">
        <f t="shared" si="75"/>
        <v>42370</v>
      </c>
      <c r="AH656" s="6">
        <f t="shared" si="76"/>
        <v>42735</v>
      </c>
      <c r="AI656" s="6">
        <f>DATE(YEAR(F656)+AO656,MONTH(F656),DAY(F656))</f>
        <v>42736</v>
      </c>
      <c r="AJ656" s="6">
        <f>DATE(YEAR(G656)+AO656,MONTH(G656),DAY(G656))</f>
        <v>43100</v>
      </c>
      <c r="AK656" s="6">
        <f>DATE(YEAR(F656)+AP656,MONTH(F656),DAY(F656))</f>
        <v>43101</v>
      </c>
      <c r="AL656" s="6">
        <f>DATE(YEAR(G656)+AP656,MONTH(G656),DAY(G656))</f>
        <v>43465</v>
      </c>
      <c r="AM656" s="8">
        <v>-4</v>
      </c>
      <c r="AN656" s="8">
        <v>-3</v>
      </c>
      <c r="AO656">
        <v>-2</v>
      </c>
      <c r="AP656">
        <v>-1</v>
      </c>
      <c r="AQ656" cm="1">
        <f t="array" ref="AQ656">_xll.FDS(A656,"FF_DEBT_LT(ANN_R,"&amp;F656&amp;","&amp;G656&amp;")")</f>
        <v>315078.61180000001</v>
      </c>
      <c r="AR656" cm="1">
        <f t="array" ref="AR656">_xll.FDS(A656,"FF_RD_EXP(ANN_R,"&amp;F656&amp;","&amp;G656&amp;")")</f>
        <v>309666.51</v>
      </c>
      <c r="AS656" t="e" cm="1">
        <f t="array" ref="AS656">_xll.FDS(A656,"FF_PTX_INC_FOR(ANN_R,"&amp;F656&amp;","&amp;G656&amp;")")</f>
        <v>#N/A</v>
      </c>
      <c r="AT656" cm="1">
        <f t="array" ref="AT656">_xll.FDS(A656,"FF_MKT_VAL_PUBLIC(ANN_R,"&amp;[1]sample_report!E656&amp;")")</f>
        <v>8127269.21939951</v>
      </c>
    </row>
    <row r="657" spans="1:46" hidden="1" x14ac:dyDescent="0.25">
      <c r="A657" t="s">
        <v>536</v>
      </c>
      <c r="B657" t="s">
        <v>537</v>
      </c>
      <c r="C657" t="s">
        <v>502</v>
      </c>
      <c r="D657" t="str" cm="1">
        <f t="array" ref="D657">_xll.FDS(A657,"FF_MAJOR_IND_NAME")</f>
        <v>ELECTRONICS</v>
      </c>
      <c r="E657">
        <v>2019</v>
      </c>
      <c r="F657" s="4">
        <f t="shared" si="70"/>
        <v>43466</v>
      </c>
      <c r="G657" s="4">
        <f t="shared" si="71"/>
        <v>43830</v>
      </c>
      <c r="I657" s="1" cm="1">
        <f t="array" ref="I657">_xll.FDS(A657,"FF_PTX_INC(ANN_R,"&amp;F657&amp;","&amp;G657&amp;",,,USD)")</f>
        <v>2446.5709999999999</v>
      </c>
      <c r="J657" s="1" cm="1">
        <f t="array" ref="J657">_xll.FDS(A657,"FF_MKT_VAL(ANN_R,"&amp;F657&amp;","&amp;G657&amp;",,,USD)")</f>
        <v>27130.294720000002</v>
      </c>
      <c r="K657" s="1" cm="1">
        <f t="array" ref="K657">_xll.FDS(A657,"FF_SHLDRS_EQ(ANN_R,"&amp;F657&amp;","&amp;G657&amp;",,,USD)")</f>
        <v>4673.8649999999998</v>
      </c>
      <c r="L657" s="1" cm="1">
        <f t="array" ref="L657">_xll.FDS(A657,"FF_ASSETS(ANN_R,"&amp;F657&amp;","&amp;G657&amp;",,,USD)")</f>
        <v>12001.333000000001</v>
      </c>
      <c r="M657" s="1" cm="1">
        <f t="array" ref="M657">_xll.FDS(A657,"FF_TAX_CF(ANN_R,"&amp;F657&amp;","&amp;G657&amp;",,,USD)")</f>
        <v>300.26799999999997</v>
      </c>
      <c r="N657" s="1" cm="1">
        <f t="array" ref="N657">_xll.FDS(A657,"FF_INC_TAX(ANN_R,"&amp;F657&amp;","&amp;G657&amp;",,,USD)")</f>
        <v>255.14099999999999</v>
      </c>
      <c r="O657" s="1" cm="1">
        <f t="array" ref="O657">_xll.FDS(A657,"FF_NET_INC(ANN_R,"&amp;F657&amp;","&amp;G657&amp;")")</f>
        <v>2191.4299999999998</v>
      </c>
      <c r="P657" s="1" cm="1">
        <f t="array" ref="P657">_xll.FDS(A657,"FF_ROA(ANN_R,"&amp;F657&amp;","&amp;G657&amp;")")</f>
        <v>17.903246751098202</v>
      </c>
      <c r="Q657" cm="1">
        <f t="array" ref="Q657">_xll.FDS(A657,"FF_TAX_RATE(ANN_R,"&amp;F657&amp;","&amp;G657&amp;")")</f>
        <v>10.428514030453201</v>
      </c>
      <c r="R657" t="e" cm="1">
        <f t="array" ref="R657">_xll.FDS(A657,"FF_TAX_REFUND(ANN_R,"&amp;F657&amp;","&amp;G657&amp;",,,,,""D=1"")")</f>
        <v>#N/A</v>
      </c>
      <c r="S657">
        <f t="shared" si="72"/>
        <v>6.864548348150587E-2</v>
      </c>
      <c r="T657" s="1" cm="1">
        <f t="array" ref="T657">_xll.FDS($A657,"FF_TAX_CF(ANN_R,"&amp;AE657&amp;","&amp;AF657&amp;",,,USD)")</f>
        <v>114.512</v>
      </c>
      <c r="U657" s="1" cm="1">
        <f t="array" ref="U657">_xll.FDS($A657,"FF_TAX_CF(ANN_R,"&amp;AG657&amp;","&amp;AH657&amp;",,,USD)")</f>
        <v>39.744999999999997</v>
      </c>
      <c r="V657" s="1" cm="1">
        <f t="array" ref="V657">_xll.FDS(A657,"FF_TAX_CF(ANN_R,"&amp;AI657&amp;","&amp;AJ657&amp;",,,USD)")</f>
        <v>28.103999999999999</v>
      </c>
      <c r="W657" s="1" cm="1">
        <f t="array" ref="W657">_xll.FDS(A657,"FF_TAX_CF(ANN_R,"&amp;AK657&amp;","&amp;AL657&amp;",,,USD)")</f>
        <v>142.80000000000001</v>
      </c>
      <c r="X657" s="1" cm="1">
        <f t="array" ref="X657">_xll.FDS(A657,"FF_TAX_CF(ANN_R,"&amp;F657&amp;","&amp;G657&amp;",,,USD)")</f>
        <v>300.26799999999997</v>
      </c>
      <c r="Y657" s="1" cm="1">
        <f t="array" ref="Y657">_xll.FDS($A657,"FF_PTX_INC(ANN_R,"&amp;AE657&amp;","&amp;AF657&amp;",,,USD)")</f>
        <v>740.85</v>
      </c>
      <c r="Z657" s="1" cm="1">
        <f t="array" ref="Z657">_xll.FDS($A657,"FF_PTX_INC(ANN_R,"&amp;AG657&amp;","&amp;AH657&amp;",,,USD)")</f>
        <v>960.11699999999996</v>
      </c>
      <c r="AA657" s="1" cm="1">
        <f t="array" ref="AA657">_xll.FDS(A657,"FF_PTX_INC(ANN_R,"&amp;AI657&amp;","&amp;AJ657&amp;",,,USD)")</f>
        <v>1811.673</v>
      </c>
      <c r="AB657" s="1" cm="1">
        <f t="array" ref="AB657">_xll.FDS(A657,"FF_PTX_INC(ANN_R,"&amp;AK657&amp;","&amp;AL657&amp;",,,USD)")</f>
        <v>3151.7890000000002</v>
      </c>
      <c r="AC657" s="1" cm="1">
        <f t="array" ref="AC657">_xll.FDS(A657,"FF_PTX_INC(ANN_R,"&amp;F657&amp;","&amp;G657&amp;",,,USD)")</f>
        <v>2446.5709999999999</v>
      </c>
      <c r="AE657" s="6">
        <f t="shared" si="73"/>
        <v>42005</v>
      </c>
      <c r="AF657" s="6">
        <f t="shared" si="74"/>
        <v>42369</v>
      </c>
      <c r="AG657" s="6">
        <f t="shared" si="75"/>
        <v>42370</v>
      </c>
      <c r="AH657" s="6">
        <f t="shared" si="76"/>
        <v>42735</v>
      </c>
      <c r="AI657" s="6">
        <f>DATE(YEAR(F657)+AO657,MONTH(F657),DAY(F657))</f>
        <v>42736</v>
      </c>
      <c r="AJ657" s="6">
        <f>DATE(YEAR(G657)+AO657,MONTH(G657),DAY(G657))</f>
        <v>43100</v>
      </c>
      <c r="AK657" s="6">
        <f>DATE(YEAR(F657)+AP657,MONTH(F657),DAY(F657))</f>
        <v>43101</v>
      </c>
      <c r="AL657" s="6">
        <f>DATE(YEAR(G657)+AP657,MONTH(G657),DAY(G657))</f>
        <v>43465</v>
      </c>
      <c r="AM657" s="8">
        <v>-4</v>
      </c>
      <c r="AN657" s="8">
        <v>-3</v>
      </c>
      <c r="AO657">
        <v>-2</v>
      </c>
      <c r="AP657">
        <v>-1</v>
      </c>
      <c r="AQ657" cm="1">
        <f t="array" ref="AQ657">_xll.FDS(A657,"FF_DEBT_LT(ANN_R,"&amp;F657&amp;","&amp;G657&amp;")")</f>
        <v>3872.2069999999999</v>
      </c>
      <c r="AR657" cm="1">
        <f t="array" ref="AR657">_xll.FDS(A657,"FF_RD_EXP(ANN_R,"&amp;F657&amp;","&amp;G657&amp;")")</f>
        <v>1191.32</v>
      </c>
      <c r="AS657" cm="1">
        <f t="array" ref="AS657">_xll.FDS(A657,"FF_PTX_INC_FOR(ANN_R,"&amp;F657&amp;","&amp;G657&amp;")")</f>
        <v>2506.4470000000001</v>
      </c>
      <c r="AT657" cm="1">
        <f t="array" ref="AT657">_xll.FDS(A657,"FF_MKT_VAL_PUBLIC(ANN_R,"&amp;[1]sample_report!E657&amp;")")</f>
        <v>42006.055719734002</v>
      </c>
    </row>
    <row r="658" spans="1:46" hidden="1" x14ac:dyDescent="0.25">
      <c r="A658" t="s">
        <v>568</v>
      </c>
      <c r="B658" t="s">
        <v>569</v>
      </c>
      <c r="C658" t="s">
        <v>502</v>
      </c>
      <c r="D658" t="str" cm="1">
        <f t="array" ref="D658">_xll.FDS(A658,"FF_MAJOR_IND_NAME")</f>
        <v>ELECTRONICS</v>
      </c>
      <c r="E658">
        <v>2019</v>
      </c>
      <c r="F658" s="4">
        <f t="shared" si="70"/>
        <v>43466</v>
      </c>
      <c r="G658" s="4">
        <f t="shared" si="71"/>
        <v>43830</v>
      </c>
      <c r="I658" s="1" cm="1">
        <f t="array" ref="I658">_xll.FDS(A658,"FF_PTX_INC(ANN_R,"&amp;F658&amp;","&amp;G658&amp;",,,USD)")</f>
        <v>1633</v>
      </c>
      <c r="J658" s="1" cm="1">
        <f t="array" ref="J658">_xll.FDS(A658,"FF_MKT_VAL(ANN_R,"&amp;F658&amp;","&amp;G658&amp;",,,USD)")</f>
        <v>45679.729479660004</v>
      </c>
      <c r="K658" s="1" cm="1">
        <f t="array" ref="K658">_xll.FDS(A658,"FF_SHLDRS_EQ(ANN_R,"&amp;F658&amp;","&amp;G658&amp;",,,USD)")</f>
        <v>12805</v>
      </c>
      <c r="L658" s="1" cm="1">
        <f t="array" ref="L658">_xll.FDS(A658,"FF_ASSETS(ANN_R,"&amp;F658&amp;","&amp;G658&amp;",,,USD)")</f>
        <v>19845</v>
      </c>
      <c r="M658" s="1" cm="1">
        <f t="array" ref="M658">_xll.FDS(A658,"FF_TAX_CF(ANN_R,"&amp;F658&amp;","&amp;G658&amp;",,,USD)")</f>
        <v>319</v>
      </c>
      <c r="N658" s="1" cm="1">
        <f t="array" ref="N658">_xll.FDS(A658,"FF_INC_TAX(ANN_R,"&amp;F658&amp;","&amp;G658&amp;",,,USD)")</f>
        <v>130</v>
      </c>
      <c r="O658" s="1" cm="1">
        <f t="array" ref="O658">_xll.FDS(A658,"FF_NET_INC(ANN_R,"&amp;F658&amp;","&amp;G658&amp;")")</f>
        <v>1503</v>
      </c>
      <c r="P658" s="1" cm="1">
        <f t="array" ref="P658">_xll.FDS(A658,"FF_ROA(ANN_R,"&amp;F658&amp;","&amp;G658&amp;")")</f>
        <v>7.9660792367828304</v>
      </c>
      <c r="Q658" cm="1">
        <f t="array" ref="Q658">_xll.FDS(A658,"FF_TAX_RATE(ANN_R,"&amp;F658&amp;","&amp;G658&amp;")")</f>
        <v>7.9608083282302502</v>
      </c>
      <c r="R658" t="e" cm="1">
        <f t="array" ref="R658">_xll.FDS(A658,"FF_TAX_REFUND(ANN_R,"&amp;F658&amp;","&amp;G658&amp;",,,,,""D=1"")")</f>
        <v>#N/A</v>
      </c>
      <c r="S658">
        <f t="shared" si="72"/>
        <v>0.17363530778164923</v>
      </c>
      <c r="T658" s="1" cm="1">
        <f t="array" ref="T658">_xll.FDS($A658,"FF_TAX_CF(ANN_R,"&amp;AE658&amp;","&amp;AF658&amp;",,,USD)")</f>
        <v>20</v>
      </c>
      <c r="U658" s="1" cm="1">
        <f t="array" ref="U658">_xll.FDS($A658,"FF_TAX_CF(ANN_R,"&amp;AG658&amp;","&amp;AH658&amp;",,,USD)")</f>
        <v>121</v>
      </c>
      <c r="V658" s="1" cm="1">
        <f t="array" ref="V658">_xll.FDS(A658,"FF_TAX_CF(ANN_R,"&amp;AI658&amp;","&amp;AJ658&amp;",,,USD)")</f>
        <v>176</v>
      </c>
      <c r="W658" s="1" cm="1">
        <f t="array" ref="W658">_xll.FDS(A658,"FF_TAX_CF(ANN_R,"&amp;AK658&amp;","&amp;AL658&amp;",,,USD)")</f>
        <v>560</v>
      </c>
      <c r="X658" s="1" cm="1">
        <f t="array" ref="X658">_xll.FDS(A658,"FF_TAX_CF(ANN_R,"&amp;F658&amp;","&amp;G658&amp;",,,USD)")</f>
        <v>319</v>
      </c>
      <c r="Y658" s="1" cm="1">
        <f t="array" ref="Y658">_xll.FDS($A658,"FF_PTX_INC(ANN_R,"&amp;AE658&amp;","&amp;AF658&amp;",,,USD)")</f>
        <v>1121</v>
      </c>
      <c r="Z658" s="1" cm="1">
        <f t="array" ref="Z658">_xll.FDS($A658,"FF_PTX_INC(ANN_R,"&amp;AG658&amp;","&amp;AH658&amp;",,,USD)")</f>
        <v>1106</v>
      </c>
      <c r="AA658" s="1" cm="1">
        <f t="array" ref="AA658">_xll.FDS(A658,"FF_PTX_INC(ANN_R,"&amp;AI658&amp;","&amp;AJ658&amp;",,,USD)")</f>
        <v>1151</v>
      </c>
      <c r="AB658" s="1" cm="1">
        <f t="array" ref="AB658">_xll.FDS(A658,"FF_PTX_INC(ANN_R,"&amp;AK658&amp;","&amp;AL658&amp;",,,USD)")</f>
        <v>1877</v>
      </c>
      <c r="AC658" s="1" cm="1">
        <f t="array" ref="AC658">_xll.FDS(A658,"FF_PTX_INC(ANN_R,"&amp;F658&amp;","&amp;G658&amp;",,,USD)")</f>
        <v>1633</v>
      </c>
      <c r="AE658" s="6">
        <f t="shared" si="73"/>
        <v>42005</v>
      </c>
      <c r="AF658" s="6">
        <f t="shared" si="74"/>
        <v>42369</v>
      </c>
      <c r="AG658" s="6">
        <f t="shared" si="75"/>
        <v>42370</v>
      </c>
      <c r="AH658" s="6">
        <f t="shared" si="76"/>
        <v>42735</v>
      </c>
      <c r="AI658" s="6">
        <f>DATE(YEAR(F658)+AO658,MONTH(F658),DAY(F658))</f>
        <v>42736</v>
      </c>
      <c r="AJ658" s="6">
        <f>DATE(YEAR(G658)+AO658,MONTH(G658),DAY(G658))</f>
        <v>43100</v>
      </c>
      <c r="AK658" s="6">
        <f>DATE(YEAR(F658)+AP658,MONTH(F658),DAY(F658))</f>
        <v>43101</v>
      </c>
      <c r="AL658" s="6">
        <f>DATE(YEAR(G658)+AP658,MONTH(G658),DAY(G658))</f>
        <v>43465</v>
      </c>
      <c r="AM658" s="8">
        <v>-4</v>
      </c>
      <c r="AN658" s="8">
        <v>-3</v>
      </c>
      <c r="AO658">
        <v>-2</v>
      </c>
      <c r="AP658">
        <v>-1</v>
      </c>
      <c r="AQ658" cm="1">
        <f t="array" ref="AQ658">_xll.FDS(A658,"FF_DEBT_LT(ANN_R,"&amp;F658&amp;","&amp;G658&amp;")")</f>
        <v>2885</v>
      </c>
      <c r="AR658" cm="1">
        <f t="array" ref="AR658">_xll.FDS(A658,"FF_RD_EXP(ANN_R,"&amp;F658&amp;","&amp;G658&amp;")")</f>
        <v>998</v>
      </c>
      <c r="AS658" cm="1">
        <f t="array" ref="AS658">_xll.FDS(A658,"FF_PTX_INC_FOR(ANN_R,"&amp;F658&amp;","&amp;G658&amp;")")</f>
        <v>1305</v>
      </c>
      <c r="AT658" cm="1">
        <f t="array" ref="AT658">_xll.FDS(A658,"FF_MKT_VAL_PUBLIC(ANN_R,"&amp;[1]sample_report!E658&amp;")")</f>
        <v>44919.344702741597</v>
      </c>
    </row>
    <row r="659" spans="1:46" hidden="1" x14ac:dyDescent="0.25">
      <c r="A659" t="s">
        <v>623</v>
      </c>
      <c r="B659" t="s">
        <v>624</v>
      </c>
      <c r="C659" t="s">
        <v>502</v>
      </c>
      <c r="D659" t="str" cm="1">
        <f t="array" ref="D659">_xll.FDS(A659,"FF_MAJOR_IND_NAME")</f>
        <v>ELECTRONICS</v>
      </c>
      <c r="E659">
        <v>2019</v>
      </c>
      <c r="F659" s="4">
        <f t="shared" si="70"/>
        <v>43466</v>
      </c>
      <c r="G659" s="4">
        <f t="shared" si="71"/>
        <v>43830</v>
      </c>
      <c r="I659" s="1" cm="1">
        <f t="array" ref="I659">_xll.FDS(A659,"FF_PTX_INC(ANN_R,"&amp;F659&amp;","&amp;G659&amp;",,,USD)")</f>
        <v>2523</v>
      </c>
      <c r="J659" s="1" cm="1">
        <f t="array" ref="J659">_xll.FDS(A659,"FF_MKT_VAL(ANN_R,"&amp;F659&amp;","&amp;G659&amp;",,,USD)")</f>
        <v>25325.46</v>
      </c>
      <c r="K659" s="1" cm="1">
        <f t="array" ref="K659">_xll.FDS(A659,"FF_SHLDRS_EQ(ANN_R,"&amp;F659&amp;","&amp;G659&amp;",,,USD)")</f>
        <v>-1193</v>
      </c>
      <c r="L659" s="1" cm="1">
        <f t="array" ref="L659">_xll.FDS(A659,"FF_ASSETS(ANN_R,"&amp;F659&amp;","&amp;G659&amp;",,,USD)")</f>
        <v>33467</v>
      </c>
      <c r="M659" s="1" cm="1">
        <f t="array" ref="M659">_xll.FDS(A659,"FF_TAX_CF(ANN_R,"&amp;F659&amp;","&amp;G659&amp;",,,USD)")</f>
        <v>89</v>
      </c>
      <c r="N659" s="1" cm="1">
        <f t="array" ref="N659">_xll.FDS(A659,"FF_INC_TAX(ANN_R,"&amp;F659&amp;","&amp;G659&amp;",,,USD)")</f>
        <v>-629</v>
      </c>
      <c r="O659" s="1" cm="1">
        <f t="array" ref="O659">_xll.FDS(A659,"FF_NET_INC(ANN_R,"&amp;F659&amp;","&amp;G659&amp;")")</f>
        <v>3152</v>
      </c>
      <c r="P659" s="1" cm="1">
        <f t="array" ref="P659">_xll.FDS(A659,"FF_ROA(ANN_R,"&amp;F659&amp;","&amp;G659&amp;")")</f>
        <v>9.2584705312164992</v>
      </c>
      <c r="Q659" cm="1">
        <f t="array" ref="Q659">_xll.FDS(A659,"FF_TAX_RATE(ANN_R,"&amp;F659&amp;","&amp;G659&amp;")")</f>
        <v>-24.9306381292113</v>
      </c>
      <c r="R659" t="e" cm="1">
        <f t="array" ref="R659">_xll.FDS(A659,"FF_TAX_REFUND(ANN_R,"&amp;F659&amp;","&amp;G659&amp;",,,,,""D=1"")")</f>
        <v>#N/A</v>
      </c>
      <c r="S659">
        <f t="shared" si="72"/>
        <v>0.19105867742936977</v>
      </c>
      <c r="T659" s="1" cm="1">
        <f t="array" ref="T659">_xll.FDS($A659,"FF_TAX_CF(ANN_R,"&amp;AE659&amp;","&amp;AF659&amp;",,,USD)")</f>
        <v>1012</v>
      </c>
      <c r="U659" s="1" cm="1">
        <f t="array" ref="U659">_xll.FDS($A659,"FF_TAX_CF(ANN_R,"&amp;AG659&amp;","&amp;AH659&amp;",,,USD)")</f>
        <v>587</v>
      </c>
      <c r="V659" s="1" cm="1">
        <f t="array" ref="V659">_xll.FDS(A659,"FF_TAX_CF(ANN_R,"&amp;AI659&amp;","&amp;AJ659&amp;",,,USD)")</f>
        <v>438</v>
      </c>
      <c r="W659" s="1" cm="1">
        <f t="array" ref="W659">_xll.FDS(A659,"FF_TAX_CF(ANN_R,"&amp;AK659&amp;","&amp;AL659&amp;",,,USD)")</f>
        <v>951</v>
      </c>
      <c r="X659" s="1" cm="1">
        <f t="array" ref="X659">_xll.FDS(A659,"FF_TAX_CF(ANN_R,"&amp;F659&amp;","&amp;G659&amp;",,,USD)")</f>
        <v>89</v>
      </c>
      <c r="Y659" s="1" cm="1">
        <f t="array" ref="Y659">_xll.FDS($A659,"FF_PTX_INC(ANN_R,"&amp;AE659&amp;","&amp;AF659&amp;",,,USD)")</f>
        <v>3532</v>
      </c>
      <c r="Z659" s="1" cm="1">
        <f t="array" ref="Z659">_xll.FDS($A659,"FF_PTX_INC(ANN_R,"&amp;AG659&amp;","&amp;AH659&amp;",,,USD)")</f>
        <v>3761</v>
      </c>
      <c r="AA659" s="1" cm="1">
        <f t="array" ref="AA659">_xll.FDS(A659,"FF_PTX_INC(ANN_R,"&amp;AI659&amp;","&amp;AJ659&amp;",,,USD)")</f>
        <v>3276</v>
      </c>
      <c r="AB659" s="1" cm="1">
        <f t="array" ref="AB659">_xll.FDS(A659,"FF_PTX_INC(ANN_R,"&amp;AK659&amp;","&amp;AL659&amp;",,,USD)")</f>
        <v>3013</v>
      </c>
      <c r="AC659" s="1" cm="1">
        <f t="array" ref="AC659">_xll.FDS(A659,"FF_PTX_INC(ANN_R,"&amp;F659&amp;","&amp;G659&amp;",,,USD)")</f>
        <v>2523</v>
      </c>
      <c r="AE659" s="6">
        <f t="shared" si="73"/>
        <v>42005</v>
      </c>
      <c r="AF659" s="6">
        <f t="shared" si="74"/>
        <v>42369</v>
      </c>
      <c r="AG659" s="6">
        <f t="shared" si="75"/>
        <v>42370</v>
      </c>
      <c r="AH659" s="6">
        <f t="shared" si="76"/>
        <v>42735</v>
      </c>
      <c r="AI659" s="6">
        <f>DATE(YEAR(F659)+AO659,MONTH(F659),DAY(F659))</f>
        <v>42736</v>
      </c>
      <c r="AJ659" s="6">
        <f>DATE(YEAR(G659)+AO659,MONTH(G659),DAY(G659))</f>
        <v>43100</v>
      </c>
      <c r="AK659" s="6">
        <f>DATE(YEAR(F659)+AP659,MONTH(F659),DAY(F659))</f>
        <v>43101</v>
      </c>
      <c r="AL659" s="6">
        <f>DATE(YEAR(G659)+AP659,MONTH(G659),DAY(G659))</f>
        <v>43465</v>
      </c>
      <c r="AM659" s="8">
        <v>-4</v>
      </c>
      <c r="AN659" s="8">
        <v>-3</v>
      </c>
      <c r="AO659">
        <v>-2</v>
      </c>
      <c r="AP659">
        <v>-1</v>
      </c>
      <c r="AQ659" cm="1">
        <f t="array" ref="AQ659">_xll.FDS(A659,"FF_DEBT_LT(ANN_R,"&amp;F659&amp;","&amp;G659&amp;")")</f>
        <v>4780</v>
      </c>
      <c r="AR659" cm="1">
        <f t="array" ref="AR659">_xll.FDS(A659,"FF_RD_EXP(ANN_R,"&amp;F659&amp;","&amp;G659&amp;")")</f>
        <v>1499</v>
      </c>
      <c r="AS659" cm="1">
        <f t="array" ref="AS659">_xll.FDS(A659,"FF_PTX_INC_FOR(ANN_R,"&amp;F659&amp;","&amp;G659&amp;")")</f>
        <v>3544</v>
      </c>
      <c r="AT659" cm="1">
        <f t="array" ref="AT659">_xll.FDS(A659,"FF_MKT_VAL_PUBLIC(ANN_R,"&amp;[1]sample_report!E659&amp;")")</f>
        <v>29919.5039115</v>
      </c>
    </row>
    <row r="660" spans="1:46" hidden="1" x14ac:dyDescent="0.25">
      <c r="A660" t="s">
        <v>625</v>
      </c>
      <c r="B660" t="s">
        <v>626</v>
      </c>
      <c r="C660" t="s">
        <v>502</v>
      </c>
      <c r="D660" t="str" cm="1">
        <f t="array" ref="D660">_xll.FDS(A660,"FF_MAJOR_IND_NAME")</f>
        <v>ELECTRONICS</v>
      </c>
      <c r="E660">
        <v>2019</v>
      </c>
      <c r="F660" s="4">
        <f t="shared" si="70"/>
        <v>43466</v>
      </c>
      <c r="G660" s="4">
        <f t="shared" si="71"/>
        <v>43830</v>
      </c>
      <c r="I660" s="1" cm="1">
        <f t="array" ref="I660">_xll.FDS(A660,"FF_PTX_INC(ANN_R,"&amp;F660&amp;","&amp;G660&amp;",,,USD)")</f>
        <v>1079</v>
      </c>
      <c r="J660" s="1" cm="1">
        <f t="array" ref="J660">_xll.FDS(A660,"FF_MKT_VAL(ANN_R,"&amp;F660&amp;","&amp;G660&amp;",,,USD)")</f>
        <v>30285.74</v>
      </c>
      <c r="K660" s="1" cm="1">
        <f t="array" ref="K660">_xll.FDS(A660,"FF_SHLDRS_EQ(ANN_R,"&amp;F660&amp;","&amp;G660&amp;",,,USD)")</f>
        <v>5331</v>
      </c>
      <c r="L660" s="1" cm="1">
        <f t="array" ref="L660">_xll.FDS(A660,"FF_ASSETS(ANN_R,"&amp;F660&amp;","&amp;G660&amp;",,,USD)")</f>
        <v>8957</v>
      </c>
      <c r="M660" s="1" cm="1">
        <f t="array" ref="M660">_xll.FDS(A660,"FF_TAX_CF(ANN_R,"&amp;F660&amp;","&amp;G660&amp;",,,USD)")</f>
        <v>100</v>
      </c>
      <c r="N660" s="1" cm="1">
        <f t="array" ref="N660">_xll.FDS(A660,"FF_INC_TAX(ANN_R,"&amp;F660&amp;","&amp;G660&amp;",,,USD)")</f>
        <v>60</v>
      </c>
      <c r="O660" s="1" cm="1">
        <f t="array" ref="O660">_xll.FDS(A660,"FF_NET_INC(ANN_R,"&amp;F660&amp;","&amp;G660&amp;")")</f>
        <v>1019</v>
      </c>
      <c r="P660" s="1" cm="1">
        <f t="array" ref="P660">_xll.FDS(A660,"FF_ROA(ANN_R,"&amp;F660&amp;","&amp;G660&amp;")")</f>
        <v>11.618493814491799</v>
      </c>
      <c r="Q660" cm="1">
        <f t="array" ref="Q660">_xll.FDS(A660,"FF_TAX_RATE(ANN_R,"&amp;F660&amp;","&amp;G660&amp;")")</f>
        <v>5.5607043558850799</v>
      </c>
      <c r="R660" t="e" cm="1">
        <f t="array" ref="R660">_xll.FDS(A660,"FF_TAX_REFUND(ANN_R,"&amp;F660&amp;","&amp;G660&amp;",,,,,""D=1"")")</f>
        <v>#N/A</v>
      </c>
      <c r="S660">
        <f t="shared" si="72"/>
        <v>4.4223826714801441E-2</v>
      </c>
      <c r="T660" s="1" cm="1">
        <f t="array" ref="T660">_xll.FDS($A660,"FF_TAX_CF(ANN_R,"&amp;AE660&amp;","&amp;AF660&amp;",,,USD)")</f>
        <v>2</v>
      </c>
      <c r="U660" s="1" cm="1">
        <f t="array" ref="U660">_xll.FDS($A660,"FF_TAX_CF(ANN_R,"&amp;AG660&amp;","&amp;AH660&amp;",,,USD)")</f>
        <v>35</v>
      </c>
      <c r="V660" s="1" cm="1">
        <f t="array" ref="V660">_xll.FDS(A660,"FF_TAX_CF(ANN_R,"&amp;AI660&amp;","&amp;AJ660&amp;",,,USD)")</f>
        <v>51</v>
      </c>
      <c r="W660" s="1" cm="1">
        <f t="array" ref="W660">_xll.FDS(A660,"FF_TAX_CF(ANN_R,"&amp;AK660&amp;","&amp;AL660&amp;",,,USD)")</f>
        <v>57</v>
      </c>
      <c r="X660" s="1" cm="1">
        <f t="array" ref="X660">_xll.FDS(A660,"FF_TAX_CF(ANN_R,"&amp;F660&amp;","&amp;G660&amp;",,,USD)")</f>
        <v>100</v>
      </c>
      <c r="Y660" s="1" cm="1">
        <f t="array" ref="Y660">_xll.FDS($A660,"FF_PTX_INC(ANN_R,"&amp;AE660&amp;","&amp;AF660&amp;",,,USD)")</f>
        <v>925</v>
      </c>
      <c r="Z660" s="1" cm="1">
        <f t="array" ref="Z660">_xll.FDS($A660,"FF_PTX_INC(ANN_R,"&amp;AG660&amp;","&amp;AH660&amp;",,,USD)")</f>
        <v>877</v>
      </c>
      <c r="AA660" s="1" cm="1">
        <f t="array" ref="AA660">_xll.FDS(A660,"FF_PTX_INC(ANN_R,"&amp;AI660&amp;","&amp;AJ660&amp;",,,USD)")</f>
        <v>1210</v>
      </c>
      <c r="AB660" s="1" cm="1">
        <f t="array" ref="AB660">_xll.FDS(A660,"FF_PTX_INC(ANN_R,"&amp;AK660&amp;","&amp;AL660&amp;",,,USD)")</f>
        <v>1449</v>
      </c>
      <c r="AC660" s="1" cm="1">
        <f t="array" ref="AC660">_xll.FDS(A660,"FF_PTX_INC(ANN_R,"&amp;F660&amp;","&amp;G660&amp;",,,USD)")</f>
        <v>1079</v>
      </c>
      <c r="AE660" s="6">
        <f t="shared" si="73"/>
        <v>42005</v>
      </c>
      <c r="AF660" s="6">
        <f t="shared" si="74"/>
        <v>42369</v>
      </c>
      <c r="AG660" s="6">
        <f t="shared" si="75"/>
        <v>42370</v>
      </c>
      <c r="AH660" s="6">
        <f t="shared" si="76"/>
        <v>42735</v>
      </c>
      <c r="AI660" s="6">
        <f>DATE(YEAR(F660)+AO660,MONTH(F660),DAY(F660))</f>
        <v>42736</v>
      </c>
      <c r="AJ660" s="6">
        <f>DATE(YEAR(G660)+AO660,MONTH(G660),DAY(G660))</f>
        <v>43100</v>
      </c>
      <c r="AK660" s="6">
        <f>DATE(YEAR(F660)+AP660,MONTH(F660),DAY(F660))</f>
        <v>43101</v>
      </c>
      <c r="AL660" s="6">
        <f>DATE(YEAR(G660)+AP660,MONTH(G660),DAY(G660))</f>
        <v>43465</v>
      </c>
      <c r="AM660" s="8">
        <v>-4</v>
      </c>
      <c r="AN660" s="8">
        <v>-3</v>
      </c>
      <c r="AO660">
        <v>-2</v>
      </c>
      <c r="AP660">
        <v>-1</v>
      </c>
      <c r="AQ660" cm="1">
        <f t="array" ref="AQ660">_xll.FDS(A660,"FF_DEBT_LT(ANN_R,"&amp;F660&amp;","&amp;G660&amp;")")</f>
        <v>994</v>
      </c>
      <c r="AR660" cm="1">
        <f t="array" ref="AR660">_xll.FDS(A660,"FF_RD_EXP(ANN_R,"&amp;F660&amp;","&amp;G660&amp;")")</f>
        <v>1423</v>
      </c>
      <c r="AS660" cm="1">
        <f t="array" ref="AS660">_xll.FDS(A660,"FF_PTX_INC_FOR(ANN_R,"&amp;F660&amp;","&amp;G660&amp;")")</f>
        <v>909</v>
      </c>
      <c r="AT660" cm="1">
        <f t="array" ref="AT660">_xll.FDS(A660,"FF_MKT_VAL_PUBLIC(ANN_R,"&amp;[1]sample_report!E660&amp;")")</f>
        <v>40810.0217472</v>
      </c>
    </row>
    <row r="661" spans="1:46" x14ac:dyDescent="0.25">
      <c r="A661" t="s">
        <v>716</v>
      </c>
      <c r="B661" t="s">
        <v>717</v>
      </c>
      <c r="C661" t="s">
        <v>502</v>
      </c>
      <c r="D661" t="str" cm="1">
        <f t="array" ref="D661">_xll.FDS(A661,"FF_MAJOR_IND_NAME")</f>
        <v>ELECTRONICS</v>
      </c>
      <c r="E661">
        <v>2019</v>
      </c>
      <c r="F661" s="4">
        <f t="shared" si="70"/>
        <v>43466</v>
      </c>
      <c r="G661" s="4">
        <f t="shared" si="71"/>
        <v>43830</v>
      </c>
      <c r="I661" s="1" cm="1">
        <f t="array" ref="I661">_xll.FDS(A661,"FF_PTX_INC(ANN_R,"&amp;F661&amp;","&amp;G661&amp;",,,USD)")</f>
        <v>-125.514</v>
      </c>
      <c r="J661" s="1" cm="1">
        <f t="array" ref="J661">_xll.FDS(A661,"FF_MKT_VAL(ANN_R,"&amp;F661&amp;","&amp;G661&amp;",,,USD)")</f>
        <v>9244.7308222899992</v>
      </c>
      <c r="K661" s="1" cm="1">
        <f t="array" ref="K661">_xll.FDS(A661,"FF_SHLDRS_EQ(ANN_R,"&amp;F661&amp;","&amp;G661&amp;",,,USD)")</f>
        <v>252.37700000000001</v>
      </c>
      <c r="L661" s="1" cm="1">
        <f t="array" ref="L661">_xll.FDS(A661,"FF_ASSETS(ANN_R,"&amp;F661&amp;","&amp;G661&amp;",,,USD)")</f>
        <v>984.31299999999999</v>
      </c>
      <c r="M661" s="1" cm="1">
        <f t="array" ref="M661">_xll.FDS(A661,"FF_TAX_CF(ANN_R,"&amp;F661&amp;","&amp;G661&amp;",,,USD)")</f>
        <v>0.51400000000000001</v>
      </c>
      <c r="N661" s="1" cm="1">
        <f t="array" ref="N661">_xll.FDS(A661,"FF_INC_TAX(ANN_R,"&amp;F661&amp;","&amp;G661&amp;",,,USD)")</f>
        <v>-1.7000000000000001E-2</v>
      </c>
      <c r="O661" s="1" cm="1">
        <f t="array" ref="O661">_xll.FDS(A661,"FF_NET_INC(ANN_R,"&amp;F661&amp;","&amp;G661&amp;")")</f>
        <v>-125.497</v>
      </c>
      <c r="P661" s="1" cm="1">
        <f t="array" ref="P661">_xll.FDS(A661,"FF_ROA(ANN_R,"&amp;F661&amp;","&amp;G661&amp;")")</f>
        <v>-18.140962260114399</v>
      </c>
      <c r="Q661" t="e" cm="1">
        <f t="array" ref="Q661">_xll.FDS(A661,"FF_TAX_RATE(ANN_R,"&amp;F661&amp;","&amp;G661&amp;")")</f>
        <v>#N/A</v>
      </c>
      <c r="R661" t="e" cm="1">
        <f t="array" ref="R661">_xll.FDS(A661,"FF_TAX_REFUND(ANN_R,"&amp;F661&amp;","&amp;G661&amp;",,,,,""D=1"")")</f>
        <v>#N/A</v>
      </c>
      <c r="S661" t="e">
        <f t="shared" si="72"/>
        <v>#N/A</v>
      </c>
      <c r="T661" s="1" t="e" cm="1">
        <f t="array" ref="T661">_xll.FDS($A661,"FF_TAX_CF(ANN_R,"&amp;AE661&amp;","&amp;AF661&amp;",,,USD)")</f>
        <v>#N/A</v>
      </c>
      <c r="U661" s="1" t="e" cm="1">
        <f t="array" ref="U661">_xll.FDS($A661,"FF_TAX_CF(ANN_R,"&amp;AG661&amp;","&amp;AH661&amp;",,,USD)")</f>
        <v>#N/A</v>
      </c>
      <c r="V661" s="1" t="e" cm="1">
        <f t="array" ref="V661">_xll.FDS(A661,"FF_TAX_CF(ANN_R,"&amp;AI661&amp;","&amp;AJ661&amp;",,,USD)")</f>
        <v>#N/A</v>
      </c>
      <c r="W661" s="1" t="e" cm="1">
        <f t="array" ref="W661">_xll.FDS(A661,"FF_TAX_CF(ANN_R,"&amp;AK661&amp;","&amp;AL661&amp;",,,USD)")</f>
        <v>#N/A</v>
      </c>
      <c r="X661" s="1" cm="1">
        <f t="array" ref="X661">_xll.FDS(A661,"FF_TAX_CF(ANN_R,"&amp;F661&amp;","&amp;G661&amp;",,,USD)")</f>
        <v>0.51400000000000001</v>
      </c>
      <c r="Y661" s="1" cm="1">
        <f t="array" ref="Y661">_xll.FDS($A661,"FF_PTX_INC(ANN_R,"&amp;AE661&amp;","&amp;AF661&amp;",,,USD)")</f>
        <v>-58.981000000000002</v>
      </c>
      <c r="Z661" s="1" cm="1">
        <f t="array" ref="Z661">_xll.FDS($A661,"FF_PTX_INC(ANN_R,"&amp;AG661&amp;","&amp;AH661&amp;",,,USD)")</f>
        <v>-76.007000000000005</v>
      </c>
      <c r="AA661" s="1" cm="1">
        <f t="array" ref="AA661">_xll.FDS(A661,"FF_PTX_INC(ANN_R,"&amp;AI661&amp;","&amp;AJ661&amp;",,,USD)")</f>
        <v>-83.084000000000003</v>
      </c>
      <c r="AB661" s="1" cm="1">
        <f t="array" ref="AB661">_xll.FDS(A661,"FF_PTX_INC(ANN_R,"&amp;AK661&amp;","&amp;AL661&amp;",,,USD)")</f>
        <v>-110.17</v>
      </c>
      <c r="AC661" s="1" cm="1">
        <f t="array" ref="AC661">_xll.FDS(A661,"FF_PTX_INC(ANN_R,"&amp;F661&amp;","&amp;G661&amp;",,,USD)")</f>
        <v>-125.514</v>
      </c>
      <c r="AE661" s="6">
        <f t="shared" si="73"/>
        <v>42005</v>
      </c>
      <c r="AF661" s="6">
        <f t="shared" si="74"/>
        <v>42369</v>
      </c>
      <c r="AG661" s="6">
        <f t="shared" si="75"/>
        <v>42370</v>
      </c>
      <c r="AH661" s="6">
        <f t="shared" si="76"/>
        <v>42735</v>
      </c>
      <c r="AI661" s="6">
        <f>DATE(YEAR(F661)+AO661,MONTH(F661),DAY(F661))</f>
        <v>42736</v>
      </c>
      <c r="AJ661" s="6">
        <f>DATE(YEAR(G661)+AO661,MONTH(G661),DAY(G661))</f>
        <v>43100</v>
      </c>
      <c r="AK661" s="6">
        <f>DATE(YEAR(F661)+AP661,MONTH(F661),DAY(F661))</f>
        <v>43101</v>
      </c>
      <c r="AL661" s="6">
        <f>DATE(YEAR(G661)+AP661,MONTH(G661),DAY(G661))</f>
        <v>43465</v>
      </c>
      <c r="AM661" s="8">
        <v>-4</v>
      </c>
      <c r="AN661" s="8">
        <v>-3</v>
      </c>
      <c r="AO661">
        <v>-2</v>
      </c>
      <c r="AP661">
        <v>-1</v>
      </c>
      <c r="AQ661" cm="1">
        <f t="array" ref="AQ661">_xll.FDS(A661,"FF_DEBT_LT(ANN_R,"&amp;F661&amp;","&amp;G661&amp;")")</f>
        <v>147.04599999999999</v>
      </c>
      <c r="AR661" cm="1">
        <f t="array" ref="AR661">_xll.FDS(A661,"FF_RD_EXP(ANN_R,"&amp;F661&amp;","&amp;G661&amp;")")</f>
        <v>102.38500000000001</v>
      </c>
      <c r="AS661" cm="1">
        <f t="array" ref="AS661">_xll.FDS(A661,"FF_PTX_INC_FOR(ANN_R,"&amp;F661&amp;","&amp;G661&amp;")")</f>
        <v>2.7</v>
      </c>
      <c r="AT661" cm="1">
        <f t="array" ref="AT661">_xll.FDS(A661,"FF_MKT_VAL_PUBLIC(ANN_R,"&amp;[1]sample_report!E661&amp;")")</f>
        <v>12932.5561283598</v>
      </c>
    </row>
    <row r="662" spans="1:46" hidden="1" x14ac:dyDescent="0.25">
      <c r="A662" t="s">
        <v>718</v>
      </c>
      <c r="B662" t="s">
        <v>719</v>
      </c>
      <c r="C662" t="s">
        <v>502</v>
      </c>
      <c r="D662" t="str" cm="1">
        <f t="array" ref="D662">_xll.FDS(A662,"FF_MAJOR_IND_NAME")</f>
        <v>ELECTRONICS</v>
      </c>
      <c r="E662">
        <v>2019</v>
      </c>
      <c r="F662" s="4">
        <f t="shared" si="70"/>
        <v>43466</v>
      </c>
      <c r="G662" s="4">
        <f t="shared" si="71"/>
        <v>43830</v>
      </c>
      <c r="I662" s="1" cm="1">
        <f t="array" ref="I662">_xll.FDS(A662,"FF_PTX_INC(ANN_R,"&amp;F662&amp;","&amp;G662&amp;",,,USD)")</f>
        <v>598</v>
      </c>
      <c r="J662" s="1" cm="1">
        <f t="array" ref="J662">_xll.FDS(A662,"FF_MKT_VAL(ANN_R,"&amp;F662&amp;","&amp;G662&amp;",,,USD)")</f>
        <v>13794.50895008</v>
      </c>
      <c r="K662" s="1" cm="1">
        <f t="array" ref="K662">_xll.FDS(A662,"FF_SHLDRS_EQ(ANN_R,"&amp;F662&amp;","&amp;G662&amp;",,,USD)")</f>
        <v>1839</v>
      </c>
      <c r="L662" s="1" cm="1">
        <f t="array" ref="L662">_xll.FDS(A662,"FF_ASSETS(ANN_R,"&amp;F662&amp;","&amp;G662&amp;",,,USD)")</f>
        <v>4711</v>
      </c>
      <c r="M662" s="1" cm="1">
        <f t="array" ref="M662">_xll.FDS(A662,"FF_TAX_CF(ANN_R,"&amp;F662&amp;","&amp;G662&amp;",,,USD)")</f>
        <v>140</v>
      </c>
      <c r="N662" s="1" cm="1">
        <f t="array" ref="N662">_xll.FDS(A662,"FF_INC_TAX(ANN_R,"&amp;F662&amp;","&amp;G662&amp;",,,USD)")</f>
        <v>54</v>
      </c>
      <c r="O662" s="1" cm="1">
        <f t="array" ref="O662">_xll.FDS(A662,"FF_NET_INC(ANN_R,"&amp;F662&amp;","&amp;G662&amp;")")</f>
        <v>544</v>
      </c>
      <c r="P662" s="1" cm="1">
        <f t="array" ref="P662">_xll.FDS(A662,"FF_ROA(ANN_R,"&amp;F662&amp;","&amp;G662&amp;")")</f>
        <v>12.022099447513799</v>
      </c>
      <c r="Q662" cm="1">
        <f t="array" ref="Q662">_xll.FDS(A662,"FF_TAX_RATE(ANN_R,"&amp;F662&amp;","&amp;G662&amp;")")</f>
        <v>9.0301003344481607</v>
      </c>
      <c r="R662" t="e" cm="1">
        <f t="array" ref="R662">_xll.FDS(A662,"FF_TAX_REFUND(ANN_R,"&amp;F662&amp;","&amp;G662&amp;",,,,,""D=1"")")</f>
        <v>#N/A</v>
      </c>
      <c r="S662">
        <f t="shared" si="72"/>
        <v>0.44395116537180912</v>
      </c>
      <c r="T662" s="1" cm="1">
        <f t="array" ref="T662">_xll.FDS($A662,"FF_TAX_CF(ANN_R,"&amp;AE662&amp;","&amp;AF662&amp;",,,USD)")</f>
        <v>38</v>
      </c>
      <c r="U662" s="1" cm="1">
        <f t="array" ref="U662">_xll.FDS($A662,"FF_TAX_CF(ANN_R,"&amp;AG662&amp;","&amp;AH662&amp;",,,USD)")</f>
        <v>81</v>
      </c>
      <c r="V662" s="1" cm="1">
        <f t="array" ref="V662">_xll.FDS(A662,"FF_TAX_CF(ANN_R,"&amp;AI662&amp;","&amp;AJ662&amp;",,,USD)")</f>
        <v>65</v>
      </c>
      <c r="W662" s="1" cm="1">
        <f t="array" ref="W662">_xll.FDS(A662,"FF_TAX_CF(ANN_R,"&amp;AK662&amp;","&amp;AL662&amp;",,,USD)")</f>
        <v>76</v>
      </c>
      <c r="X662" s="1" cm="1">
        <f t="array" ref="X662">_xll.FDS(A662,"FF_TAX_CF(ANN_R,"&amp;F662&amp;","&amp;G662&amp;",,,USD)")</f>
        <v>140</v>
      </c>
      <c r="Y662" s="1" cm="1">
        <f t="array" ref="Y662">_xll.FDS($A662,"FF_PTX_INC(ANN_R,"&amp;AE662&amp;","&amp;AF662&amp;",,,USD)")</f>
        <v>-180</v>
      </c>
      <c r="Z662" s="1" cm="1">
        <f t="array" ref="Z662">_xll.FDS($A662,"FF_PTX_INC(ANN_R,"&amp;AG662&amp;","&amp;AH662&amp;",,,USD)")</f>
        <v>-129</v>
      </c>
      <c r="AA662" s="1" cm="1">
        <f t="array" ref="AA662">_xll.FDS(A662,"FF_PTX_INC(ANN_R,"&amp;AI662&amp;","&amp;AJ662&amp;",,,USD)")</f>
        <v>88</v>
      </c>
      <c r="AB662" s="1" cm="1">
        <f t="array" ref="AB662">_xll.FDS(A662,"FF_PTX_INC(ANN_R,"&amp;AK662&amp;","&amp;AL662&amp;",,,USD)")</f>
        <v>524</v>
      </c>
      <c r="AC662" s="1" cm="1">
        <f t="array" ref="AC662">_xll.FDS(A662,"FF_PTX_INC(ANN_R,"&amp;F662&amp;","&amp;G662&amp;",,,USD)")</f>
        <v>598</v>
      </c>
      <c r="AE662" s="6">
        <f t="shared" si="73"/>
        <v>42005</v>
      </c>
      <c r="AF662" s="6">
        <f t="shared" si="74"/>
        <v>42369</v>
      </c>
      <c r="AG662" s="6">
        <f t="shared" si="75"/>
        <v>42370</v>
      </c>
      <c r="AH662" s="6">
        <f t="shared" si="76"/>
        <v>42735</v>
      </c>
      <c r="AI662" s="6">
        <f>DATE(YEAR(F662)+AO662,MONTH(F662),DAY(F662))</f>
        <v>42736</v>
      </c>
      <c r="AJ662" s="6">
        <f>DATE(YEAR(G662)+AO662,MONTH(G662),DAY(G662))</f>
        <v>43100</v>
      </c>
      <c r="AK662" s="6">
        <f>DATE(YEAR(F662)+AP662,MONTH(F662),DAY(F662))</f>
        <v>43101</v>
      </c>
      <c r="AL662" s="6">
        <f>DATE(YEAR(G662)+AP662,MONTH(G662),DAY(G662))</f>
        <v>43465</v>
      </c>
      <c r="AM662" s="8">
        <v>-4</v>
      </c>
      <c r="AN662" s="8">
        <v>-3</v>
      </c>
      <c r="AO662">
        <v>-2</v>
      </c>
      <c r="AP662">
        <v>-1</v>
      </c>
      <c r="AQ662" cm="1">
        <f t="array" ref="AQ662">_xll.FDS(A662,"FF_DEBT_LT(ANN_R,"&amp;F662&amp;","&amp;G662&amp;")")</f>
        <v>1180</v>
      </c>
      <c r="AR662" cm="1">
        <f t="array" ref="AR662">_xll.FDS(A662,"FF_RD_EXP(ANN_R,"&amp;F662&amp;","&amp;G662&amp;")")</f>
        <v>447</v>
      </c>
      <c r="AS662" cm="1">
        <f t="array" ref="AS662">_xll.FDS(A662,"FF_PTX_INC_FOR(ANN_R,"&amp;F662&amp;","&amp;G662&amp;")")</f>
        <v>515</v>
      </c>
      <c r="AT662" cm="1">
        <f t="array" ref="AT662">_xll.FDS(A662,"FF_MKT_VAL_PUBLIC(ANN_R,"&amp;[1]sample_report!E662&amp;")")</f>
        <v>13662.4679104098</v>
      </c>
    </row>
    <row r="663" spans="1:46" hidden="1" x14ac:dyDescent="0.25">
      <c r="A663" t="s">
        <v>724</v>
      </c>
      <c r="B663" t="s">
        <v>725</v>
      </c>
      <c r="C663" t="s">
        <v>502</v>
      </c>
      <c r="D663" t="str" cm="1">
        <f t="array" ref="D663">_xll.FDS(A663,"FF_MAJOR_IND_NAME")</f>
        <v>ELECTRONICS</v>
      </c>
      <c r="E663">
        <v>2019</v>
      </c>
      <c r="F663" s="4">
        <f t="shared" si="70"/>
        <v>43466</v>
      </c>
      <c r="G663" s="4">
        <f t="shared" si="71"/>
        <v>43830</v>
      </c>
      <c r="I663" s="1" cm="1">
        <f t="array" ref="I663">_xll.FDS(A663,"FF_PTX_INC(ANN_R,"&amp;F663&amp;","&amp;G663&amp;",,,USD)")</f>
        <v>386</v>
      </c>
      <c r="J663" s="1" cm="1">
        <f t="array" ref="J663">_xll.FDS(A663,"FF_MKT_VAL(ANN_R,"&amp;F663&amp;","&amp;G663&amp;",,,USD)")</f>
        <v>18330.691999999999</v>
      </c>
      <c r="K663" s="1" cm="1">
        <f t="array" ref="K663">_xll.FDS(A663,"FF_SHLDRS_EQ(ANN_R,"&amp;F663&amp;","&amp;G663&amp;",,,USD)")</f>
        <v>1342.4</v>
      </c>
      <c r="L663" s="1" cm="1">
        <f t="array" ref="L663">_xll.FDS(A663,"FF_ASSETS(ANN_R,"&amp;F663&amp;","&amp;G663&amp;",,,USD)")</f>
        <v>3879.2</v>
      </c>
      <c r="M663" s="1" cm="1">
        <f t="array" ref="M663">_xll.FDS(A663,"FF_TAX_CF(ANN_R,"&amp;F663&amp;","&amp;G663&amp;",,,USD)")</f>
        <v>58.7</v>
      </c>
      <c r="N663" s="1" cm="1">
        <f t="array" ref="N663">_xll.FDS(A663,"FF_INC_TAX(ANN_R,"&amp;F663&amp;","&amp;G663&amp;",,,USD)")</f>
        <v>54.3</v>
      </c>
      <c r="O663" s="1" cm="1">
        <f t="array" ref="O663">_xll.FDS(A663,"FF_NET_INC(ANN_R,"&amp;F663&amp;","&amp;G663&amp;")")</f>
        <v>331.7</v>
      </c>
      <c r="P663" s="1" cm="1">
        <f t="array" ref="P663">_xll.FDS(A663,"FF_ROA(ANN_R,"&amp;F663&amp;","&amp;G663&amp;")")</f>
        <v>9.5354452940838303</v>
      </c>
      <c r="Q663" cm="1">
        <f t="array" ref="Q663">_xll.FDS(A663,"FF_TAX_RATE(ANN_R,"&amp;F663&amp;","&amp;G663&amp;")")</f>
        <v>14.0673575129534</v>
      </c>
      <c r="R663" t="e" cm="1">
        <f t="array" ref="R663">_xll.FDS(A663,"FF_TAX_REFUND(ANN_R,"&amp;F663&amp;","&amp;G663&amp;",,,,,""D=1"")")</f>
        <v>#N/A</v>
      </c>
      <c r="S663">
        <f t="shared" si="72"/>
        <v>0.21650161318414168</v>
      </c>
      <c r="T663" s="1" cm="1">
        <f t="array" ref="T663">_xll.FDS($A663,"FF_TAX_CF(ANN_R,"&amp;AE663&amp;","&amp;AF663&amp;",,,USD)")</f>
        <v>18.893000000000001</v>
      </c>
      <c r="U663" s="1" cm="1">
        <f t="array" ref="U663">_xll.FDS($A663,"FF_TAX_CF(ANN_R,"&amp;AG663&amp;","&amp;AH663&amp;",,,USD)")</f>
        <v>26.608000000000001</v>
      </c>
      <c r="V663" s="1" cm="1">
        <f t="array" ref="V663">_xll.FDS(A663,"FF_TAX_CF(ANN_R,"&amp;AI663&amp;","&amp;AJ663&amp;",,,USD)")</f>
        <v>32.156999999999996</v>
      </c>
      <c r="W663" s="1" cm="1">
        <f t="array" ref="W663">_xll.FDS(A663,"FF_TAX_CF(ANN_R,"&amp;AK663&amp;","&amp;AL663&amp;",,,USD)")</f>
        <v>41.4</v>
      </c>
      <c r="X663" s="1" cm="1">
        <f t="array" ref="X663">_xll.FDS(A663,"FF_TAX_CF(ANN_R,"&amp;F663&amp;","&amp;G663&amp;",,,USD)")</f>
        <v>58.7</v>
      </c>
      <c r="Y663" s="1" cm="1">
        <f t="array" ref="Y663">_xll.FDS($A663,"FF_PTX_INC(ANN_R,"&amp;AE663&amp;","&amp;AF663&amp;",,,USD)")</f>
        <v>17.004999999999999</v>
      </c>
      <c r="Z663" s="1" cm="1">
        <f t="array" ref="Z663">_xll.FDS($A663,"FF_PTX_INC(ANN_R,"&amp;AG663&amp;","&amp;AH663&amp;",,,USD)")</f>
        <v>43.148000000000003</v>
      </c>
      <c r="AA663" s="1" cm="1">
        <f t="array" ref="AA663">_xll.FDS(A663,"FF_PTX_INC(ANN_R,"&amp;AI663&amp;","&amp;AJ663&amp;",,,USD)")</f>
        <v>123.994</v>
      </c>
      <c r="AB663" s="1" cm="1">
        <f t="array" ref="AB663">_xll.FDS(A663,"FF_PTX_INC(ANN_R,"&amp;AK663&amp;","&amp;AL663&amp;",,,USD)")</f>
        <v>250.9</v>
      </c>
      <c r="AC663" s="1" cm="1">
        <f t="array" ref="AC663">_xll.FDS(A663,"FF_PTX_INC(ANN_R,"&amp;F663&amp;","&amp;G663&amp;",,,USD)")</f>
        <v>386</v>
      </c>
      <c r="AE663" s="6">
        <f t="shared" si="73"/>
        <v>42005</v>
      </c>
      <c r="AF663" s="6">
        <f t="shared" si="74"/>
        <v>42369</v>
      </c>
      <c r="AG663" s="6">
        <f t="shared" si="75"/>
        <v>42370</v>
      </c>
      <c r="AH663" s="6">
        <f t="shared" si="76"/>
        <v>42735</v>
      </c>
      <c r="AI663" s="6">
        <f>DATE(YEAR(F663)+AO663,MONTH(F663),DAY(F663))</f>
        <v>42736</v>
      </c>
      <c r="AJ663" s="6">
        <f>DATE(YEAR(G663)+AO663,MONTH(G663),DAY(G663))</f>
        <v>43100</v>
      </c>
      <c r="AK663" s="6">
        <f>DATE(YEAR(F663)+AP663,MONTH(F663),DAY(F663))</f>
        <v>43101</v>
      </c>
      <c r="AL663" s="6">
        <f>DATE(YEAR(G663)+AP663,MONTH(G663),DAY(G663))</f>
        <v>43465</v>
      </c>
      <c r="AM663" s="8">
        <v>-4</v>
      </c>
      <c r="AN663" s="8">
        <v>-3</v>
      </c>
      <c r="AO663">
        <v>-2</v>
      </c>
      <c r="AP663">
        <v>-1</v>
      </c>
      <c r="AQ663" cm="1">
        <f t="array" ref="AQ663">_xll.FDS(A663,"FF_DEBT_LT(ANN_R,"&amp;F663&amp;","&amp;G663&amp;")")</f>
        <v>30.6</v>
      </c>
      <c r="AR663" cm="1">
        <f t="array" ref="AR663">_xll.FDS(A663,"FF_RD_EXP(ANN_R,"&amp;F663&amp;","&amp;G663&amp;")")</f>
        <v>277.10000000000002</v>
      </c>
      <c r="AS663" cm="1">
        <f t="array" ref="AS663">_xll.FDS(A663,"FF_PTX_INC_FOR(ANN_R,"&amp;F663&amp;","&amp;G663&amp;")")</f>
        <v>14.3</v>
      </c>
      <c r="AT663" cm="1">
        <f t="array" ref="AT663">_xll.FDS(A663,"FF_MKT_VAL_PUBLIC(ANN_R,"&amp;[1]sample_report!E663&amp;")")</f>
        <v>15429.914983076</v>
      </c>
    </row>
    <row r="664" spans="1:46" hidden="1" x14ac:dyDescent="0.25">
      <c r="A664" t="s">
        <v>730</v>
      </c>
      <c r="B664" t="s">
        <v>731</v>
      </c>
      <c r="C664" t="s">
        <v>502</v>
      </c>
      <c r="D664" t="str" cm="1">
        <f t="array" ref="D664">_xll.FDS(A664,"FF_MAJOR_IND_NAME")</f>
        <v>ELECTRONICS</v>
      </c>
      <c r="E664">
        <v>2019</v>
      </c>
      <c r="F664" s="4">
        <f t="shared" si="70"/>
        <v>43466</v>
      </c>
      <c r="G664" s="4">
        <f t="shared" si="71"/>
        <v>43830</v>
      </c>
      <c r="I664" s="1" cm="1">
        <f t="array" ref="I664">_xll.FDS(A664,"FF_PTX_INC(ANN_R,"&amp;F664&amp;","&amp;G664&amp;",,,USD)")</f>
        <v>754.42100000000005</v>
      </c>
      <c r="J664" s="1" cm="1">
        <f t="array" ref="J664">_xll.FDS(A664,"FF_MKT_VAL(ANN_R,"&amp;F664&amp;","&amp;G664&amp;",,,USD)")</f>
        <v>16262.18664</v>
      </c>
      <c r="K664" s="1" cm="1">
        <f t="array" ref="K664">_xll.FDS(A664,"FF_SHLDRS_EQ(ANN_R,"&amp;F664&amp;","&amp;G664&amp;",,,USD)")</f>
        <v>1845.2760000000001</v>
      </c>
      <c r="L664" s="1" cm="1">
        <f t="array" ref="L664">_xll.FDS(A664,"FF_ASSETS(ANN_R,"&amp;F664&amp;","&amp;G664&amp;",,,USD)")</f>
        <v>3743.982</v>
      </c>
      <c r="M664" s="1" cm="1">
        <f t="array" ref="M664">_xll.FDS(A664,"FF_TAX_CF(ANN_R,"&amp;F664&amp;","&amp;G664&amp;",,,USD)")</f>
        <v>98.103999999999999</v>
      </c>
      <c r="N664" s="1" cm="1">
        <f t="array" ref="N664">_xll.FDS(A664,"FF_INC_TAX(ANN_R,"&amp;F664&amp;","&amp;G664&amp;",,,USD)")</f>
        <v>-73.064999999999998</v>
      </c>
      <c r="O664" s="1" cm="1">
        <f t="array" ref="O664">_xll.FDS(A664,"FF_NET_INC(ANN_R,"&amp;F664&amp;","&amp;G664&amp;")")</f>
        <v>827.48599999999999</v>
      </c>
      <c r="P664" s="1" cm="1">
        <f t="array" ref="P664">_xll.FDS(A664,"FF_ROA(ANN_R,"&amp;F664&amp;","&amp;G664&amp;")")</f>
        <v>20.193561305211901</v>
      </c>
      <c r="Q664" cm="1">
        <f t="array" ref="Q664">_xll.FDS(A664,"FF_TAX_RATE(ANN_R,"&amp;F664&amp;","&amp;G664&amp;")")</f>
        <v>-9.6849106798458706</v>
      </c>
      <c r="R664" t="e" cm="1">
        <f t="array" ref="R664">_xll.FDS(A664,"FF_TAX_REFUND(ANN_R,"&amp;F664&amp;","&amp;G664&amp;",,,,,""D=1"")")</f>
        <v>#N/A</v>
      </c>
      <c r="S664">
        <f t="shared" si="72"/>
        <v>0.16051107497565514</v>
      </c>
      <c r="T664" s="1" cm="1">
        <f t="array" ref="T664">_xll.FDS($A664,"FF_TAX_CF(ANN_R,"&amp;AE664&amp;","&amp;AF664&amp;",,,USD)")</f>
        <v>40.5</v>
      </c>
      <c r="U664" s="1" cm="1">
        <f t="array" ref="U664">_xll.FDS($A664,"FF_TAX_CF(ANN_R,"&amp;AG664&amp;","&amp;AH664&amp;",,,USD)")</f>
        <v>43.898000000000003</v>
      </c>
      <c r="V664" s="1" cm="1">
        <f t="array" ref="V664">_xll.FDS(A664,"FF_TAX_CF(ANN_R,"&amp;AI664&amp;","&amp;AJ664&amp;",,,USD)")</f>
        <v>76.242999999999995</v>
      </c>
      <c r="W664" s="1" cm="1">
        <f t="array" ref="W664">_xll.FDS(A664,"FF_TAX_CF(ANN_R,"&amp;AK664&amp;","&amp;AL664&amp;",,,USD)")</f>
        <v>189.1</v>
      </c>
      <c r="X664" s="1" cm="1">
        <f t="array" ref="X664">_xll.FDS(A664,"FF_TAX_CF(ANN_R,"&amp;F664&amp;","&amp;G664&amp;",,,USD)")</f>
        <v>98.103999999999999</v>
      </c>
      <c r="Y664" s="1" cm="1">
        <f t="array" ref="Y664">_xll.FDS($A664,"FF_PTX_INC(ANN_R,"&amp;AE664&amp;","&amp;AF664&amp;",,,USD)")</f>
        <v>246.17</v>
      </c>
      <c r="Z664" s="1" cm="1">
        <f t="array" ref="Z664">_xll.FDS($A664,"FF_PTX_INC(ANN_R,"&amp;AG664&amp;","&amp;AH664&amp;",,,USD)")</f>
        <v>285.05399999999997</v>
      </c>
      <c r="AA664" s="1" cm="1">
        <f t="array" ref="AA664">_xll.FDS(A664,"FF_PTX_INC(ANN_R,"&amp;AI664&amp;","&amp;AJ664&amp;",,,USD)")</f>
        <v>679.58900000000006</v>
      </c>
      <c r="AB664" s="1" cm="1">
        <f t="array" ref="AB664">_xll.FDS(A664,"FF_PTX_INC(ANN_R,"&amp;AK664&amp;","&amp;AL664&amp;",,,USD)")</f>
        <v>824.88499999999999</v>
      </c>
      <c r="AC664" s="1" cm="1">
        <f t="array" ref="AC664">_xll.FDS(A664,"FF_PTX_INC(ANN_R,"&amp;F664&amp;","&amp;G664&amp;",,,USD)")</f>
        <v>754.42100000000005</v>
      </c>
      <c r="AE664" s="6">
        <f t="shared" si="73"/>
        <v>42005</v>
      </c>
      <c r="AF664" s="6">
        <f t="shared" si="74"/>
        <v>42369</v>
      </c>
      <c r="AG664" s="6">
        <f t="shared" si="75"/>
        <v>42370</v>
      </c>
      <c r="AH664" s="6">
        <f t="shared" si="76"/>
        <v>42735</v>
      </c>
      <c r="AI664" s="6">
        <f>DATE(YEAR(F664)+AO664,MONTH(F664),DAY(F664))</f>
        <v>42736</v>
      </c>
      <c r="AJ664" s="6">
        <f>DATE(YEAR(G664)+AO664,MONTH(G664),DAY(G664))</f>
        <v>43100</v>
      </c>
      <c r="AK664" s="6">
        <f>DATE(YEAR(F664)+AP664,MONTH(F664),DAY(F664))</f>
        <v>43101</v>
      </c>
      <c r="AL664" s="6">
        <f>DATE(YEAR(G664)+AP664,MONTH(G664),DAY(G664))</f>
        <v>43465</v>
      </c>
      <c r="AM664" s="8">
        <v>-4</v>
      </c>
      <c r="AN664" s="8">
        <v>-3</v>
      </c>
      <c r="AO664">
        <v>-2</v>
      </c>
      <c r="AP664">
        <v>-1</v>
      </c>
      <c r="AQ664" cm="1">
        <f t="array" ref="AQ664">_xll.FDS(A664,"FF_DEBT_LT(ANN_R,"&amp;F664&amp;","&amp;G664&amp;")")</f>
        <v>992.58399999999995</v>
      </c>
      <c r="AR664" cm="1">
        <f t="array" ref="AR664">_xll.FDS(A664,"FF_RD_EXP(ANN_R,"&amp;F664&amp;","&amp;G664&amp;")")</f>
        <v>435.22199999999998</v>
      </c>
      <c r="AS664" cm="1">
        <f t="array" ref="AS664">_xll.FDS(A664,"FF_PTX_INC_FOR(ANN_R,"&amp;F664&amp;","&amp;G664&amp;")")</f>
        <v>651.40499999999997</v>
      </c>
      <c r="AT664" cm="1">
        <f t="array" ref="AT664">_xll.FDS(A664,"FF_MKT_VAL_PUBLIC(ANN_R,"&amp;[1]sample_report!E664&amp;")")</f>
        <v>16595.0506045601</v>
      </c>
    </row>
    <row r="665" spans="1:46" hidden="1" x14ac:dyDescent="0.25">
      <c r="A665" t="s">
        <v>788</v>
      </c>
      <c r="B665" t="s">
        <v>789</v>
      </c>
      <c r="C665" t="s">
        <v>502</v>
      </c>
      <c r="D665" t="str" cm="1">
        <f t="array" ref="D665">_xll.FDS(A665,"FF_MAJOR_IND_NAME")</f>
        <v>ELECTRONICS</v>
      </c>
      <c r="E665">
        <v>2019</v>
      </c>
      <c r="F665" s="4">
        <f t="shared" si="70"/>
        <v>43466</v>
      </c>
      <c r="G665" s="4">
        <f t="shared" si="71"/>
        <v>43830</v>
      </c>
      <c r="I665" s="1" cm="1">
        <f t="array" ref="I665">_xll.FDS(A665,"FF_PTX_INC(ANN_R,"&amp;F665&amp;","&amp;G665&amp;",,,USD)")</f>
        <v>91.792000000000002</v>
      </c>
      <c r="J665" s="1" cm="1">
        <f t="array" ref="J665">_xll.FDS(A665,"FF_MKT_VAL(ANN_R,"&amp;F665&amp;","&amp;G665&amp;",,,USD)")</f>
        <v>8540.3889899999995</v>
      </c>
      <c r="K665" s="1" cm="1">
        <f t="array" ref="K665">_xll.FDS(A665,"FF_SHLDRS_EQ(ANN_R,"&amp;F665&amp;","&amp;G665&amp;",,,USD)")</f>
        <v>4359.6790000000001</v>
      </c>
      <c r="L665" s="1" cm="1">
        <f t="array" ref="L665">_xll.FDS(A665,"FF_ASSETS(ANN_R,"&amp;F665&amp;","&amp;G665&amp;",,,USD)")</f>
        <v>5808.0240000000003</v>
      </c>
      <c r="M665" s="1" cm="1">
        <f t="array" ref="M665">_xll.FDS(A665,"FF_TAX_CF(ANN_R,"&amp;F665&amp;","&amp;G665&amp;",,,USD)")</f>
        <v>69.453000000000003</v>
      </c>
      <c r="N665" s="1" cm="1">
        <f t="array" ref="N665">_xll.FDS(A665,"FF_INC_TAX(ANN_R,"&amp;F665&amp;","&amp;G665&amp;",,,USD)")</f>
        <v>-41.332999999999998</v>
      </c>
      <c r="O665" s="1" cm="1">
        <f t="array" ref="O665">_xll.FDS(A665,"FF_NET_INC(ANN_R,"&amp;F665&amp;","&amp;G665&amp;")")</f>
        <v>133.125</v>
      </c>
      <c r="P665" s="1" cm="1">
        <f t="array" ref="P665">_xll.FDS(A665,"FF_ROA(ANN_R,"&amp;F665&amp;","&amp;G665&amp;")")</f>
        <v>2.1842492372355502</v>
      </c>
      <c r="Q665" cm="1">
        <f t="array" ref="Q665">_xll.FDS(A665,"FF_TAX_RATE(ANN_R,"&amp;F665&amp;","&amp;G665&amp;")")</f>
        <v>-45.028978560223102</v>
      </c>
      <c r="R665" t="e" cm="1">
        <f t="array" ref="R665">_xll.FDS(A665,"FF_TAX_REFUND(ANN_R,"&amp;F665&amp;","&amp;G665&amp;",,,,,""D=1"")")</f>
        <v>#N/A</v>
      </c>
      <c r="S665">
        <f t="shared" si="72"/>
        <v>0.91555291982986486</v>
      </c>
      <c r="T665" s="1" cm="1">
        <f t="array" ref="T665">_xll.FDS($A665,"FF_TAX_CF(ANN_R,"&amp;AE665&amp;","&amp;AF665&amp;",,,USD)")</f>
        <v>34.590000000000003</v>
      </c>
      <c r="U665" s="1" cm="1">
        <f t="array" ref="U665">_xll.FDS($A665,"FF_TAX_CF(ANN_R,"&amp;AG665&amp;","&amp;AH665&amp;",,,USD)")</f>
        <v>34.942</v>
      </c>
      <c r="V665" s="1" cm="1">
        <f t="array" ref="V665">_xll.FDS(A665,"FF_TAX_CF(ANN_R,"&amp;AI665&amp;","&amp;AJ665&amp;",,,USD)")</f>
        <v>52.655999999999999</v>
      </c>
      <c r="W665" s="1" cm="1">
        <f t="array" ref="W665">_xll.FDS(A665,"FF_TAX_CF(ANN_R,"&amp;AK665&amp;","&amp;AL665&amp;",,,USD)")</f>
        <v>41.478000000000002</v>
      </c>
      <c r="X665" s="1" cm="1">
        <f t="array" ref="X665">_xll.FDS(A665,"FF_TAX_CF(ANN_R,"&amp;F665&amp;","&amp;G665&amp;",,,USD)")</f>
        <v>69.453000000000003</v>
      </c>
      <c r="Y665" s="1" cm="1">
        <f t="array" ref="Y665">_xll.FDS($A665,"FF_PTX_INC(ANN_R,"&amp;AE665&amp;","&amp;AF665&amp;",,,USD)")</f>
        <v>121.241</v>
      </c>
      <c r="Z665" s="1" cm="1">
        <f t="array" ref="Z665">_xll.FDS($A665,"FF_PTX_INC(ANN_R,"&amp;AG665&amp;","&amp;AH665&amp;",,,USD)")</f>
        <v>-2.8620000000000001</v>
      </c>
      <c r="AA665" s="1" cm="1">
        <f t="array" ref="AA665">_xll.FDS(A665,"FF_PTX_INC(ANN_R,"&amp;AI665&amp;","&amp;AJ665&amp;",,,USD)")</f>
        <v>27.305</v>
      </c>
      <c r="AB665" s="1" cm="1">
        <f t="array" ref="AB665">_xll.FDS(A665,"FF_PTX_INC(ANN_R,"&amp;AK665&amp;","&amp;AL665&amp;",,,USD)")</f>
        <v>17.145</v>
      </c>
      <c r="AC665" s="1" cm="1">
        <f t="array" ref="AC665">_xll.FDS(A665,"FF_PTX_INC(ANN_R,"&amp;F665&amp;","&amp;G665&amp;",,,USD)")</f>
        <v>91.792000000000002</v>
      </c>
      <c r="AE665" s="6">
        <f t="shared" si="73"/>
        <v>42005</v>
      </c>
      <c r="AF665" s="6">
        <f t="shared" si="74"/>
        <v>42369</v>
      </c>
      <c r="AG665" s="6">
        <f t="shared" si="75"/>
        <v>42370</v>
      </c>
      <c r="AH665" s="6">
        <f t="shared" si="76"/>
        <v>42735</v>
      </c>
      <c r="AI665" s="6">
        <f>DATE(YEAR(F665)+AO665,MONTH(F665),DAY(F665))</f>
        <v>42736</v>
      </c>
      <c r="AJ665" s="6">
        <f>DATE(YEAR(G665)+AO665,MONTH(G665),DAY(G665))</f>
        <v>43100</v>
      </c>
      <c r="AK665" s="6">
        <f>DATE(YEAR(F665)+AP665,MONTH(F665),DAY(F665))</f>
        <v>43101</v>
      </c>
      <c r="AL665" s="6">
        <f>DATE(YEAR(G665)+AP665,MONTH(G665),DAY(G665))</f>
        <v>43465</v>
      </c>
      <c r="AM665" s="8">
        <v>-4</v>
      </c>
      <c r="AN665" s="8">
        <v>-3</v>
      </c>
      <c r="AO665">
        <v>-2</v>
      </c>
      <c r="AP665">
        <v>-1</v>
      </c>
      <c r="AQ665" cm="1">
        <f t="array" ref="AQ665">_xll.FDS(A665,"FF_DEBT_LT(ANN_R,"&amp;F665&amp;","&amp;G665&amp;")")</f>
        <v>919.27</v>
      </c>
      <c r="AR665" cm="1">
        <f t="array" ref="AR665">_xll.FDS(A665,"FF_RD_EXP(ANN_R,"&amp;F665&amp;","&amp;G665&amp;")")</f>
        <v>450.48200000000003</v>
      </c>
      <c r="AS665" cm="1">
        <f t="array" ref="AS665">_xll.FDS(A665,"FF_PTX_INC_FOR(ANN_R,"&amp;F665&amp;","&amp;G665&amp;")")</f>
        <v>389.767</v>
      </c>
      <c r="AT665" cm="1">
        <f t="array" ref="AT665">_xll.FDS(A665,"FF_MKT_VAL_PUBLIC(ANN_R,"&amp;[1]sample_report!E665&amp;")")</f>
        <v>18944.594320583801</v>
      </c>
    </row>
    <row r="666" spans="1:46" hidden="1" x14ac:dyDescent="0.25">
      <c r="A666" t="s">
        <v>790</v>
      </c>
      <c r="B666" t="s">
        <v>791</v>
      </c>
      <c r="C666" t="s">
        <v>502</v>
      </c>
      <c r="D666" t="str" cm="1">
        <f t="array" ref="D666">_xll.FDS(A666,"FF_MAJOR_IND_NAME")</f>
        <v>ELECTRONICS</v>
      </c>
      <c r="E666">
        <v>2019</v>
      </c>
      <c r="F666" s="4">
        <f t="shared" si="70"/>
        <v>43466</v>
      </c>
      <c r="G666" s="4">
        <f t="shared" si="71"/>
        <v>43830</v>
      </c>
      <c r="I666" s="1" cm="1">
        <f t="array" ref="I666">_xll.FDS(A666,"FF_PTX_INC(ANN_R,"&amp;F666&amp;","&amp;G666&amp;",,,USD)")</f>
        <v>232.785</v>
      </c>
      <c r="J666" s="1" cm="1">
        <f t="array" ref="J666">_xll.FDS(A666,"FF_MKT_VAL(ANN_R,"&amp;F666&amp;","&amp;G666&amp;",,,USD)")</f>
        <v>10586.52097</v>
      </c>
      <c r="K666" s="1" cm="1">
        <f t="array" ref="K666">_xll.FDS(A666,"FF_SHLDRS_EQ(ANN_R,"&amp;F666&amp;","&amp;G666&amp;",,,USD)")</f>
        <v>2040.58</v>
      </c>
      <c r="L666" s="1" cm="1">
        <f t="array" ref="L666">_xll.FDS(A666,"FF_ASSETS(ANN_R,"&amp;F666&amp;","&amp;G666&amp;",,,USD)")</f>
        <v>4243.0649999999996</v>
      </c>
      <c r="M666" s="1" cm="1">
        <f t="array" ref="M666">_xll.FDS(A666,"FF_TAX_CF(ANN_R,"&amp;F666&amp;","&amp;G666&amp;",,,USD)")</f>
        <v>19.28</v>
      </c>
      <c r="N666" s="1" cm="1">
        <f t="array" ref="N666">_xll.FDS(A666,"FF_INC_TAX(ANN_R,"&amp;F666&amp;","&amp;G666&amp;",,,USD)")</f>
        <v>-101.05200000000001</v>
      </c>
      <c r="O666" s="1" cm="1">
        <f t="array" ref="O666">_xll.FDS(A666,"FF_NET_INC(ANN_R,"&amp;F666&amp;","&amp;G666&amp;")")</f>
        <v>333.83699999999999</v>
      </c>
      <c r="P666" s="1" cm="1">
        <f t="array" ref="P666">_xll.FDS(A666,"FF_ROA(ANN_R,"&amp;F666&amp;","&amp;G666&amp;")")</f>
        <v>8.21825947546089</v>
      </c>
      <c r="Q666" cm="1">
        <f t="array" ref="Q666">_xll.FDS(A666,"FF_TAX_RATE(ANN_R,"&amp;F666&amp;","&amp;G666&amp;")")</f>
        <v>-43.410013531799699</v>
      </c>
      <c r="R666" t="e" cm="1">
        <f t="array" ref="R666">_xll.FDS(A666,"FF_TAX_REFUND(ANN_R,"&amp;F666&amp;","&amp;G666&amp;",,,,,""D=1"")")</f>
        <v>#N/A</v>
      </c>
      <c r="S666">
        <f t="shared" si="72"/>
        <v>0.13499574531059236</v>
      </c>
      <c r="T666" s="1" cm="1">
        <f t="array" ref="T666">_xll.FDS($A666,"FF_TAX_CF(ANN_R,"&amp;AE666&amp;","&amp;AF666&amp;",,,USD)")</f>
        <v>9.7490000000000006</v>
      </c>
      <c r="U666" s="1" cm="1">
        <f t="array" ref="U666">_xll.FDS($A666,"FF_TAX_CF(ANN_R,"&amp;AG666&amp;","&amp;AH666&amp;",,,USD)")</f>
        <v>-26.222999999999999</v>
      </c>
      <c r="V666" s="1" cm="1">
        <f t="array" ref="V666">_xll.FDS(A666,"FF_TAX_CF(ANN_R,"&amp;AI666&amp;","&amp;AJ666&amp;",,,USD)")</f>
        <v>6.6479999999999997</v>
      </c>
      <c r="W666" s="1" cm="1">
        <f t="array" ref="W666">_xll.FDS(A666,"FF_TAX_CF(ANN_R,"&amp;AK666&amp;","&amp;AL666&amp;",,,USD)")</f>
        <v>8.7899999999999991</v>
      </c>
      <c r="X666" s="1" cm="1">
        <f t="array" ref="X666">_xll.FDS(A666,"FF_TAX_CF(ANN_R,"&amp;F666&amp;","&amp;G666&amp;",,,USD)")</f>
        <v>19.28</v>
      </c>
      <c r="Y666" s="1" cm="1">
        <f t="array" ref="Y666">_xll.FDS($A666,"FF_PTX_INC(ANN_R,"&amp;AE666&amp;","&amp;AF666&amp;",,,USD)")</f>
        <v>-272.88</v>
      </c>
      <c r="Z666" s="1" cm="1">
        <f t="array" ref="Z666">_xll.FDS($A666,"FF_PTX_INC(ANN_R,"&amp;AG666&amp;","&amp;AH666&amp;",,,USD)")</f>
        <v>-38.35</v>
      </c>
      <c r="AA666" s="1" cm="1">
        <f t="array" ref="AA666">_xll.FDS(A666,"FF_PTX_INC(ANN_R,"&amp;AI666&amp;","&amp;AJ666&amp;",,,USD)")</f>
        <v>76.965000000000003</v>
      </c>
      <c r="AB666" s="1" cm="1">
        <f t="array" ref="AB666">_xll.FDS(A666,"FF_PTX_INC(ANN_R,"&amp;AK666&amp;","&amp;AL666&amp;",,,USD)")</f>
        <v>136.625</v>
      </c>
      <c r="AC666" s="1" cm="1">
        <f t="array" ref="AC666">_xll.FDS(A666,"FF_PTX_INC(ANN_R,"&amp;F666&amp;","&amp;G666&amp;",,,USD)")</f>
        <v>232.785</v>
      </c>
      <c r="AE666" s="6">
        <f t="shared" si="73"/>
        <v>42005</v>
      </c>
      <c r="AF666" s="6">
        <f t="shared" si="74"/>
        <v>42369</v>
      </c>
      <c r="AG666" s="6">
        <f t="shared" si="75"/>
        <v>42370</v>
      </c>
      <c r="AH666" s="6">
        <f t="shared" si="76"/>
        <v>42735</v>
      </c>
      <c r="AI666" s="6">
        <f>DATE(YEAR(F666)+AO666,MONTH(F666),DAY(F666))</f>
        <v>42736</v>
      </c>
      <c r="AJ666" s="6">
        <f>DATE(YEAR(G666)+AO666,MONTH(G666),DAY(G666))</f>
        <v>43100</v>
      </c>
      <c r="AK666" s="6">
        <f>DATE(YEAR(F666)+AP666,MONTH(F666),DAY(F666))</f>
        <v>43101</v>
      </c>
      <c r="AL666" s="6">
        <f>DATE(YEAR(G666)+AP666,MONTH(G666),DAY(G666))</f>
        <v>43465</v>
      </c>
      <c r="AM666" s="8">
        <v>-4</v>
      </c>
      <c r="AN666" s="8">
        <v>-3</v>
      </c>
      <c r="AO666">
        <v>-2</v>
      </c>
      <c r="AP666">
        <v>-1</v>
      </c>
      <c r="AQ666" cm="1">
        <f t="array" ref="AQ666">_xll.FDS(A666,"FF_DEBT_LT(ANN_R,"&amp;F666&amp;","&amp;G666&amp;")")</f>
        <v>0</v>
      </c>
      <c r="AR666" cm="1">
        <f t="array" ref="AR666">_xll.FDS(A666,"FF_RD_EXP(ANN_R,"&amp;F666&amp;","&amp;G666&amp;")")</f>
        <v>223.73400000000001</v>
      </c>
      <c r="AS666" cm="1">
        <f t="array" ref="AS666">_xll.FDS(A666,"FF_PTX_INC_FOR(ANN_R,"&amp;F666&amp;","&amp;G666&amp;")")</f>
        <v>98.52</v>
      </c>
      <c r="AT666" cm="1">
        <f t="array" ref="AT666">_xll.FDS(A666,"FF_MKT_VAL_PUBLIC(ANN_R,"&amp;[1]sample_report!E666&amp;")")</f>
        <v>23303.6132405305</v>
      </c>
    </row>
    <row r="667" spans="1:46" hidden="1" x14ac:dyDescent="0.25">
      <c r="A667" t="s">
        <v>816</v>
      </c>
      <c r="B667" t="s">
        <v>817</v>
      </c>
      <c r="C667" t="s">
        <v>502</v>
      </c>
      <c r="D667" t="str" cm="1">
        <f t="array" ref="D667">_xll.FDS(A667,"FF_MAJOR_IND_NAME")</f>
        <v>ELECTRONICS</v>
      </c>
      <c r="E667">
        <v>2019</v>
      </c>
      <c r="F667" s="4">
        <f t="shared" si="70"/>
        <v>43466</v>
      </c>
      <c r="G667" s="4">
        <f t="shared" si="71"/>
        <v>43830</v>
      </c>
      <c r="I667" s="1" cm="1">
        <f t="array" ref="I667">_xll.FDS(A667,"FF_PTX_INC(ANN_R,"&amp;F667&amp;","&amp;G667&amp;",,,USD)")</f>
        <v>862.27</v>
      </c>
      <c r="J667" s="1" cm="1">
        <f t="array" ref="J667">_xll.FDS(A667,"FF_MKT_VAL(ANN_R,"&amp;F667&amp;","&amp;G667&amp;",,,USD)")</f>
        <v>15537.5226</v>
      </c>
      <c r="K667" s="1" cm="1">
        <f t="array" ref="K667">_xll.FDS(A667,"FF_SHLDRS_EQ(ANN_R,"&amp;F667&amp;","&amp;G667&amp;",,,USD)")</f>
        <v>2894.6860000000001</v>
      </c>
      <c r="L667" s="1" cm="1">
        <f t="array" ref="L667">_xll.FDS(A667,"FF_ASSETS(ANN_R,"&amp;F667&amp;","&amp;G667&amp;",,,USD)")</f>
        <v>4185.29</v>
      </c>
      <c r="M667" s="1" cm="1">
        <f t="array" ref="M667">_xll.FDS(A667,"FF_TAX_CF(ANN_R,"&amp;F667&amp;","&amp;G667&amp;",,,USD)")</f>
        <v>32.832000000000001</v>
      </c>
      <c r="N667" s="1" cm="1">
        <f t="array" ref="N667">_xll.FDS(A667,"FF_INC_TAX(ANN_R,"&amp;F667&amp;","&amp;G667&amp;",,,USD)")</f>
        <v>2.403</v>
      </c>
      <c r="O667" s="1" cm="1">
        <f t="array" ref="O667">_xll.FDS(A667,"FF_NET_INC(ANN_R,"&amp;F667&amp;","&amp;G667&amp;")")</f>
        <v>859.44399999999996</v>
      </c>
      <c r="P667" s="1" cm="1">
        <f t="array" ref="P667">_xll.FDS(A667,"FF_ROA(ANN_R,"&amp;F667&amp;","&amp;G667&amp;")")</f>
        <v>23.652448449370201</v>
      </c>
      <c r="Q667" cm="1">
        <f t="array" ref="Q667">_xll.FDS(A667,"FF_TAX_RATE(ANN_R,"&amp;F667&amp;","&amp;G667&amp;")")</f>
        <v>0.27868301112180599</v>
      </c>
      <c r="R667" t="e" cm="1">
        <f t="array" ref="R667">_xll.FDS(A667,"FF_TAX_REFUND(ANN_R,"&amp;F667&amp;","&amp;G667&amp;",,,,,""D=1"")")</f>
        <v>#N/A</v>
      </c>
      <c r="S667">
        <f t="shared" si="72"/>
        <v>6.9933194807516141E-2</v>
      </c>
      <c r="T667" s="1" cm="1">
        <f t="array" ref="T667">_xll.FDS($A667,"FF_TAX_CF(ANN_R,"&amp;AE667&amp;","&amp;AF667&amp;",,,USD)")</f>
        <v>6.5910000000000002</v>
      </c>
      <c r="U667" s="1" cm="1">
        <f t="array" ref="U667">_xll.FDS($A667,"FF_TAX_CF(ANN_R,"&amp;AG667&amp;","&amp;AH667&amp;",,,USD)")</f>
        <v>39.637999999999998</v>
      </c>
      <c r="V667" s="1" cm="1">
        <f t="array" ref="V667">_xll.FDS(A667,"FF_TAX_CF(ANN_R,"&amp;AI667&amp;","&amp;AJ667&amp;",,,USD)")</f>
        <v>44.216000000000001</v>
      </c>
      <c r="W667" s="1" cm="1">
        <f t="array" ref="W667">_xll.FDS(A667,"FF_TAX_CF(ANN_R,"&amp;AK667&amp;","&amp;AL667&amp;",,,USD)")</f>
        <v>17.573</v>
      </c>
      <c r="X667" s="1" cm="1">
        <f t="array" ref="X667">_xll.FDS(A667,"FF_TAX_CF(ANN_R,"&amp;F667&amp;","&amp;G667&amp;",,,USD)")</f>
        <v>32.832000000000001</v>
      </c>
      <c r="Y667" s="1" cm="1">
        <f t="array" ref="Y667">_xll.FDS($A667,"FF_PTX_INC(ANN_R,"&amp;AE667&amp;","&amp;AF667&amp;",,,USD)")</f>
        <v>146.00899999999999</v>
      </c>
      <c r="Z667" s="1" cm="1">
        <f t="array" ref="Z667">_xll.FDS($A667,"FF_PTX_INC(ANN_R,"&amp;AG667&amp;","&amp;AH667&amp;",,,USD)")</f>
        <v>242.22499999999999</v>
      </c>
      <c r="AA667" s="1" cm="1">
        <f t="array" ref="AA667">_xll.FDS(A667,"FF_PTX_INC(ANN_R,"&amp;AI667&amp;","&amp;AJ667&amp;",,,USD)")</f>
        <v>474.76</v>
      </c>
      <c r="AB667" s="1" cm="1">
        <f t="array" ref="AB667">_xll.FDS(A667,"FF_PTX_INC(ANN_R,"&amp;AK667&amp;","&amp;AL667&amp;",,,USD)")</f>
        <v>288.80099999999999</v>
      </c>
      <c r="AC667" s="1" cm="1">
        <f t="array" ref="AC667">_xll.FDS(A667,"FF_PTX_INC(ANN_R,"&amp;F667&amp;","&amp;G667&amp;",,,USD)")</f>
        <v>862.27</v>
      </c>
      <c r="AE667" s="6">
        <f t="shared" si="73"/>
        <v>42005</v>
      </c>
      <c r="AF667" s="6">
        <f t="shared" si="74"/>
        <v>42369</v>
      </c>
      <c r="AG667" s="6">
        <f t="shared" si="75"/>
        <v>42370</v>
      </c>
      <c r="AH667" s="6">
        <f t="shared" si="76"/>
        <v>42735</v>
      </c>
      <c r="AI667" s="6">
        <f>DATE(YEAR(F667)+AO667,MONTH(F667),DAY(F667))</f>
        <v>42736</v>
      </c>
      <c r="AJ667" s="6">
        <f>DATE(YEAR(G667)+AO667,MONTH(G667),DAY(G667))</f>
        <v>43100</v>
      </c>
      <c r="AK667" s="6">
        <f>DATE(YEAR(F667)+AP667,MONTH(F667),DAY(F667))</f>
        <v>43101</v>
      </c>
      <c r="AL667" s="6">
        <f>DATE(YEAR(G667)+AP667,MONTH(G667),DAY(G667))</f>
        <v>43465</v>
      </c>
      <c r="AM667" s="8">
        <v>-4</v>
      </c>
      <c r="AN667" s="8">
        <v>-3</v>
      </c>
      <c r="AO667">
        <v>-2</v>
      </c>
      <c r="AP667">
        <v>-1</v>
      </c>
      <c r="AQ667" cm="1">
        <f t="array" ref="AQ667">_xll.FDS(A667,"FF_DEBT_LT(ANN_R,"&amp;F667&amp;","&amp;G667&amp;")")</f>
        <v>83.022000000000006</v>
      </c>
      <c r="AR667" cm="1">
        <f t="array" ref="AR667">_xll.FDS(A667,"FF_RD_EXP(ANN_R,"&amp;F667&amp;","&amp;G667&amp;")")</f>
        <v>462.75900000000001</v>
      </c>
      <c r="AS667" cm="1">
        <f t="array" ref="AS667">_xll.FDS(A667,"FF_PTX_INC_FOR(ANN_R,"&amp;F667&amp;","&amp;G667&amp;")")</f>
        <v>134.63800000000001</v>
      </c>
      <c r="AT667" cm="1">
        <f t="array" ref="AT667">_xll.FDS(A667,"FF_MKT_VAL_PUBLIC(ANN_R,"&amp;[1]sample_report!E667&amp;")")</f>
        <v>11170.8417109734</v>
      </c>
    </row>
    <row r="668" spans="1:46" hidden="1" x14ac:dyDescent="0.25">
      <c r="A668" t="s">
        <v>845</v>
      </c>
      <c r="B668" t="s">
        <v>846</v>
      </c>
      <c r="C668" t="s">
        <v>502</v>
      </c>
      <c r="D668" t="str" cm="1">
        <f t="array" ref="D668">_xll.FDS(A668,"FF_MAJOR_IND_NAME")</f>
        <v>ELECTRONICS</v>
      </c>
      <c r="E668">
        <v>2019</v>
      </c>
      <c r="F668" s="4">
        <f t="shared" si="70"/>
        <v>43466</v>
      </c>
      <c r="G668" s="4">
        <f t="shared" si="71"/>
        <v>43830</v>
      </c>
      <c r="I668" s="1" cm="1">
        <f t="array" ref="I668">_xll.FDS(A668,"FF_PTX_INC(ANN_R,"&amp;F668&amp;","&amp;G668&amp;",,,USD)")</f>
        <v>1268</v>
      </c>
      <c r="J668" s="1" cm="1">
        <f t="array" ref="J668">_xll.FDS(A668,"FF_MKT_VAL(ANN_R,"&amp;F668&amp;","&amp;G668&amp;",,,USD)")</f>
        <v>17256</v>
      </c>
      <c r="K668" s="1" cm="1">
        <f t="array" ref="K668">_xll.FDS(A668,"FF_SHLDRS_EQ(ANN_R,"&amp;F668&amp;","&amp;G668&amp;",,,USD)")</f>
        <v>1090</v>
      </c>
      <c r="L668" s="1" cm="1">
        <f t="array" ref="L668">_xll.FDS(A668,"FF_ASSETS(ANN_R,"&amp;F668&amp;","&amp;G668&amp;",,,USD)")</f>
        <v>8741</v>
      </c>
      <c r="M668" s="1" cm="1">
        <f t="array" ref="M668">_xll.FDS(A668,"FF_TAX_CF(ANN_R,"&amp;F668&amp;","&amp;G668&amp;",,,USD)")</f>
        <v>205</v>
      </c>
      <c r="N668" s="1" cm="1">
        <f t="array" ref="N668">_xll.FDS(A668,"FF_INC_TAX(ANN_R,"&amp;F668&amp;","&amp;G668&amp;",,,USD)")</f>
        <v>99</v>
      </c>
      <c r="O668" s="1" cm="1">
        <f t="array" ref="O668">_xll.FDS(A668,"FF_NET_INC(ANN_R,"&amp;F668&amp;","&amp;G668&amp;")")</f>
        <v>1169</v>
      </c>
      <c r="P668" s="1" cm="1">
        <f t="array" ref="P668">_xll.FDS(A668,"FF_ROA(ANN_R,"&amp;F668&amp;","&amp;G668&amp;")")</f>
        <v>12.481315396113599</v>
      </c>
      <c r="Q668" cm="1">
        <f t="array" ref="Q668">_xll.FDS(A668,"FF_TAX_RATE(ANN_R,"&amp;F668&amp;","&amp;G668&amp;")")</f>
        <v>7.8075709779179796</v>
      </c>
      <c r="R668" t="e" cm="1">
        <f t="array" ref="R668">_xll.FDS(A668,"FF_TAX_REFUND(ANN_R,"&amp;F668&amp;","&amp;G668&amp;",,,,,""D=1"")")</f>
        <v>#N/A</v>
      </c>
      <c r="S668">
        <f t="shared" si="72"/>
        <v>0.15571148980858274</v>
      </c>
      <c r="T668" s="1" cm="1">
        <f t="array" ref="T668">_xll.FDS($A668,"FF_TAX_CF(ANN_R,"&amp;AE668&amp;","&amp;AF668&amp;",,,USD)")</f>
        <v>97.4</v>
      </c>
      <c r="U668" s="1" cm="1">
        <f t="array" ref="U668">_xll.FDS($A668,"FF_TAX_CF(ANN_R,"&amp;AG668&amp;","&amp;AH668&amp;",,,USD)")</f>
        <v>161</v>
      </c>
      <c r="V668" s="1" cm="1">
        <f t="array" ref="V668">_xll.FDS(A668,"FF_TAX_CF(ANN_R,"&amp;AI668&amp;","&amp;AJ668&amp;",,,USD)")</f>
        <v>102</v>
      </c>
      <c r="W668" s="1" cm="1">
        <f t="array" ref="W668">_xll.FDS(A668,"FF_TAX_CF(ANN_R,"&amp;AK668&amp;","&amp;AL668&amp;",,,USD)")</f>
        <v>87</v>
      </c>
      <c r="X668" s="1" cm="1">
        <f t="array" ref="X668">_xll.FDS(A668,"FF_TAX_CF(ANN_R,"&amp;F668&amp;","&amp;G668&amp;",,,USD)")</f>
        <v>205</v>
      </c>
      <c r="Y668" s="1" cm="1">
        <f t="array" ref="Y668">_xll.FDS($A668,"FF_PTX_INC(ANN_R,"&amp;AE668&amp;","&amp;AF668&amp;",,,USD)")</f>
        <v>712.8</v>
      </c>
      <c r="Z668" s="1" cm="1">
        <f t="array" ref="Z668">_xll.FDS($A668,"FF_PTX_INC(ANN_R,"&amp;AG668&amp;","&amp;AH668&amp;",,,USD)")</f>
        <v>345</v>
      </c>
      <c r="AA668" s="1" cm="1">
        <f t="array" ref="AA668">_xll.FDS(A668,"FF_PTX_INC(ANN_R,"&amp;AI668&amp;","&amp;AJ668&amp;",,,USD)")</f>
        <v>665</v>
      </c>
      <c r="AB668" s="1" cm="1">
        <f t="array" ref="AB668">_xll.FDS(A668,"FF_PTX_INC(ANN_R,"&amp;AK668&amp;","&amp;AL668&amp;",,,USD)")</f>
        <v>1199</v>
      </c>
      <c r="AC668" s="1" cm="1">
        <f t="array" ref="AC668">_xll.FDS(A668,"FF_PTX_INC(ANN_R,"&amp;F668&amp;","&amp;G668&amp;",,,USD)")</f>
        <v>1268</v>
      </c>
      <c r="AE668" s="6">
        <f t="shared" si="73"/>
        <v>42005</v>
      </c>
      <c r="AF668" s="6">
        <f t="shared" si="74"/>
        <v>42369</v>
      </c>
      <c r="AG668" s="6">
        <f t="shared" si="75"/>
        <v>42370</v>
      </c>
      <c r="AH668" s="6">
        <f t="shared" si="76"/>
        <v>42735</v>
      </c>
      <c r="AI668" s="6">
        <f>DATE(YEAR(F668)+AO668,MONTH(F668),DAY(F668))</f>
        <v>42736</v>
      </c>
      <c r="AJ668" s="6">
        <f>DATE(YEAR(G668)+AO668,MONTH(G668),DAY(G668))</f>
        <v>43100</v>
      </c>
      <c r="AK668" s="6">
        <f>DATE(YEAR(F668)+AP668,MONTH(F668),DAY(F668))</f>
        <v>43101</v>
      </c>
      <c r="AL668" s="6">
        <f>DATE(YEAR(G668)+AP668,MONTH(G668),DAY(G668))</f>
        <v>43465</v>
      </c>
      <c r="AM668" s="8">
        <v>-4</v>
      </c>
      <c r="AN668" s="8">
        <v>-3</v>
      </c>
      <c r="AO668">
        <v>-2</v>
      </c>
      <c r="AP668">
        <v>-1</v>
      </c>
      <c r="AQ668" cm="1">
        <f t="array" ref="AQ668">_xll.FDS(A668,"FF_DEBT_LT(ANN_R,"&amp;F668&amp;","&amp;G668&amp;")")</f>
        <v>1144</v>
      </c>
      <c r="AR668" cm="1">
        <f t="array" ref="AR668">_xll.FDS(A668,"FF_RD_EXP(ANN_R,"&amp;F668&amp;","&amp;G668&amp;")")</f>
        <v>827</v>
      </c>
      <c r="AS668" cm="1">
        <f t="array" ref="AS668">_xll.FDS(A668,"FF_PTX_INC_FOR(ANN_R,"&amp;F668&amp;","&amp;G668&amp;")")</f>
        <v>590</v>
      </c>
      <c r="AT668" cm="1">
        <f t="array" ref="AT668">_xll.FDS(A668,"FF_MKT_VAL_PUBLIC(ANN_R,"&amp;[1]sample_report!E668&amp;")")</f>
        <v>14463.31594464</v>
      </c>
    </row>
    <row r="669" spans="1:46" hidden="1" x14ac:dyDescent="0.25">
      <c r="A669" t="s">
        <v>868</v>
      </c>
      <c r="B669" t="s">
        <v>869</v>
      </c>
      <c r="C669" t="s">
        <v>502</v>
      </c>
      <c r="D669" t="str" cm="1">
        <f t="array" ref="D669">_xll.FDS(A669,"FF_MAJOR_IND_NAME")</f>
        <v>ELECTRONICS</v>
      </c>
      <c r="E669">
        <v>2019</v>
      </c>
      <c r="F669" s="4">
        <f t="shared" si="70"/>
        <v>43466</v>
      </c>
      <c r="G669" s="4">
        <f t="shared" si="71"/>
        <v>43830</v>
      </c>
      <c r="I669" s="1" cm="1">
        <f t="array" ref="I669">_xll.FDS(A669,"FF_PTX_INC(ANN_R,"&amp;F669&amp;","&amp;G669&amp;",,,USD)")</f>
        <v>473.7</v>
      </c>
      <c r="J669" s="1" cm="1">
        <f t="array" ref="J669">_xll.FDS(A669,"FF_MKT_VAL(ANN_R,"&amp;F669&amp;","&amp;G669&amp;",,,USD)")</f>
        <v>12712.113534120001</v>
      </c>
      <c r="K669" s="1" cm="1">
        <f t="array" ref="K669">_xll.FDS(A669,"FF_SHLDRS_EQ(ANN_R,"&amp;F669&amp;","&amp;G669&amp;",,,USD)")</f>
        <v>2714.7</v>
      </c>
      <c r="L669" s="1" cm="1">
        <f t="array" ref="L669">_xll.FDS(A669,"FF_ASSETS(ANN_R,"&amp;F669&amp;","&amp;G669&amp;",,,USD)")</f>
        <v>4579.8</v>
      </c>
      <c r="M669" s="1" cm="1">
        <f t="array" ref="M669">_xll.FDS(A669,"FF_TAX_CF(ANN_R,"&amp;F669&amp;","&amp;G669&amp;",,,USD)")</f>
        <v>103</v>
      </c>
      <c r="N669" s="1" cm="1">
        <f t="array" ref="N669">_xll.FDS(A669,"FF_INC_TAX(ANN_R,"&amp;F669&amp;","&amp;G669&amp;",,,USD)")</f>
        <v>71.400000000000006</v>
      </c>
      <c r="O669" s="1" cm="1">
        <f t="array" ref="O669">_xll.FDS(A669,"FF_NET_INC(ANN_R,"&amp;F669&amp;","&amp;G669&amp;")")</f>
        <v>402.3</v>
      </c>
      <c r="P669" s="1" cm="1">
        <f t="array" ref="P669">_xll.FDS(A669,"FF_ROA(ANN_R,"&amp;F669&amp;","&amp;G669&amp;")")</f>
        <v>9.5910169148061204</v>
      </c>
      <c r="Q669" cm="1">
        <f t="array" ref="Q669">_xll.FDS(A669,"FF_TAX_RATE(ANN_R,"&amp;F669&amp;","&amp;G669&amp;")")</f>
        <v>15.072830905636501</v>
      </c>
      <c r="R669" t="e" cm="1">
        <f t="array" ref="R669">_xll.FDS(A669,"FF_TAX_REFUND(ANN_R,"&amp;F669&amp;","&amp;G669&amp;",,,,,""D=1"")")</f>
        <v>#N/A</v>
      </c>
      <c r="S669">
        <f t="shared" si="72"/>
        <v>0.18100477601112386</v>
      </c>
      <c r="T669" s="1" cm="1">
        <f t="array" ref="T669">_xll.FDS($A669,"FF_TAX_CF(ANN_R,"&amp;AE669&amp;","&amp;AF669&amp;",,,USD)")</f>
        <v>86.5</v>
      </c>
      <c r="U669" s="1" cm="1">
        <f t="array" ref="U669">_xll.FDS($A669,"FF_TAX_CF(ANN_R,"&amp;AG669&amp;","&amp;AH669&amp;",,,USD)")</f>
        <v>24.6</v>
      </c>
      <c r="V669" s="1" cm="1">
        <f t="array" ref="V669">_xll.FDS(A669,"FF_TAX_CF(ANN_R,"&amp;AI669&amp;","&amp;AJ669&amp;",,,USD)")</f>
        <v>28.2</v>
      </c>
      <c r="W669" s="1" cm="1">
        <f t="array" ref="W669">_xll.FDS(A669,"FF_TAX_CF(ANN_R,"&amp;AK669&amp;","&amp;AL669&amp;",,,USD)")</f>
        <v>57.1</v>
      </c>
      <c r="X669" s="1" cm="1">
        <f t="array" ref="X669">_xll.FDS(A669,"FF_TAX_CF(ANN_R,"&amp;F669&amp;","&amp;G669&amp;",,,USD)")</f>
        <v>103</v>
      </c>
      <c r="Y669" s="1" cm="1">
        <f t="array" ref="Y669">_xll.FDS($A669,"FF_PTX_INC(ANN_R,"&amp;AE669&amp;","&amp;AF669&amp;",,,USD)")</f>
        <v>258.2</v>
      </c>
      <c r="Z669" s="1" cm="1">
        <f t="array" ref="Z669">_xll.FDS($A669,"FF_PTX_INC(ANN_R,"&amp;AG669&amp;","&amp;AH669&amp;",,,USD)")</f>
        <v>241.3</v>
      </c>
      <c r="AA669" s="1" cm="1">
        <f t="array" ref="AA669">_xll.FDS(A669,"FF_PTX_INC(ANN_R,"&amp;AI669&amp;","&amp;AJ669&amp;",,,USD)")</f>
        <v>287</v>
      </c>
      <c r="AB669" s="1" cm="1">
        <f t="array" ref="AB669">_xll.FDS(A669,"FF_PTX_INC(ANN_R,"&amp;AK669&amp;","&amp;AL669&amp;",,,USD)")</f>
        <v>393.9</v>
      </c>
      <c r="AC669" s="1" cm="1">
        <f t="array" ref="AC669">_xll.FDS(A669,"FF_PTX_INC(ANN_R,"&amp;F669&amp;","&amp;G669&amp;",,,USD)")</f>
        <v>473.7</v>
      </c>
      <c r="AE669" s="6">
        <f t="shared" si="73"/>
        <v>42005</v>
      </c>
      <c r="AF669" s="6">
        <f t="shared" si="74"/>
        <v>42369</v>
      </c>
      <c r="AG669" s="6">
        <f t="shared" si="75"/>
        <v>42370</v>
      </c>
      <c r="AH669" s="6">
        <f t="shared" si="76"/>
        <v>42735</v>
      </c>
      <c r="AI669" s="6">
        <f>DATE(YEAR(F669)+AO669,MONTH(F669),DAY(F669))</f>
        <v>42736</v>
      </c>
      <c r="AJ669" s="6">
        <f>DATE(YEAR(G669)+AO669,MONTH(G669),DAY(G669))</f>
        <v>43100</v>
      </c>
      <c r="AK669" s="6">
        <f>DATE(YEAR(F669)+AP669,MONTH(F669),DAY(F669))</f>
        <v>43101</v>
      </c>
      <c r="AL669" s="6">
        <f>DATE(YEAR(G669)+AP669,MONTH(G669),DAY(G669))</f>
        <v>43465</v>
      </c>
      <c r="AM669" s="8">
        <v>-4</v>
      </c>
      <c r="AN669" s="8">
        <v>-3</v>
      </c>
      <c r="AO669">
        <v>-2</v>
      </c>
      <c r="AP669">
        <v>-1</v>
      </c>
      <c r="AQ669" cm="1">
        <f t="array" ref="AQ669">_xll.FDS(A669,"FF_DEBT_LT(ANN_R,"&amp;F669&amp;","&amp;G669&amp;")")</f>
        <v>869.3</v>
      </c>
      <c r="AR669" cm="1">
        <f t="array" ref="AR669">_xll.FDS(A669,"FF_RD_EXP(ANN_R,"&amp;F669&amp;","&amp;G669&amp;")")</f>
        <v>209.6</v>
      </c>
      <c r="AS669" cm="1">
        <f t="array" ref="AS669">_xll.FDS(A669,"FF_PTX_INC_FOR(ANN_R,"&amp;F669&amp;","&amp;G669&amp;")")</f>
        <v>177.8</v>
      </c>
      <c r="AT669" cm="1">
        <f t="array" ref="AT669">_xll.FDS(A669,"FF_MKT_VAL_PUBLIC(ANN_R,"&amp;[1]sample_report!E669&amp;")")</f>
        <v>12474.440251661499</v>
      </c>
    </row>
    <row r="670" spans="1:46" hidden="1" x14ac:dyDescent="0.25">
      <c r="A670" t="s">
        <v>938</v>
      </c>
      <c r="B670" t="s">
        <v>939</v>
      </c>
      <c r="C670" t="s">
        <v>940</v>
      </c>
      <c r="D670" t="str" cm="1">
        <f t="array" ref="D670">_xll.FDS(A670,"FF_MAJOR_IND_NAME")</f>
        <v>ELECTRONICS</v>
      </c>
      <c r="E670">
        <v>2019</v>
      </c>
      <c r="F670" s="4">
        <f t="shared" si="70"/>
        <v>43466</v>
      </c>
      <c r="G670" s="4">
        <f t="shared" si="71"/>
        <v>43830</v>
      </c>
      <c r="I670" s="1" cm="1">
        <f t="array" ref="I670">_xll.FDS(A670,"FF_PTX_INC(ANN_R,"&amp;F670&amp;","&amp;G670&amp;",,,USD)")</f>
        <v>5144.0666971206701</v>
      </c>
      <c r="J670" s="1" cm="1">
        <f t="array" ref="J670">_xll.FDS(A670,"FF_MKT_VAL(ANN_R,"&amp;F670&amp;","&amp;G670&amp;",,,USD)")</f>
        <v>161213.38938477801</v>
      </c>
      <c r="K670" s="1" cm="1">
        <f t="array" ref="K670">_xll.FDS(A670,"FF_SHLDRS_EQ(ANN_R,"&amp;F670&amp;","&amp;G670&amp;",,,USD)")</f>
        <v>34512.383240699797</v>
      </c>
      <c r="L670" s="1" cm="1">
        <f t="array" ref="L670">_xll.FDS(A670,"FF_ASSETS(ANN_R,"&amp;F670&amp;","&amp;G670&amp;",,,USD)")</f>
        <v>67591.334054470106</v>
      </c>
      <c r="M670" s="1" cm="1">
        <f t="array" ref="M670">_xll.FDS(A670,"FF_TAX_CF(ANN_R,"&amp;F670&amp;","&amp;G670&amp;",,,USD)")</f>
        <v>2606.73005604744</v>
      </c>
      <c r="N670" s="1" cm="1">
        <f t="array" ref="N670">_xll.FDS(A670,"FF_INC_TAX(ANN_R,"&amp;F670&amp;","&amp;G670&amp;",,,USD)")</f>
        <v>1372.1988186836199</v>
      </c>
      <c r="O670" s="1" cm="1">
        <f t="array" ref="O670">_xll.FDS(A670,"FF_NET_INC(ANN_R,"&amp;F670&amp;","&amp;G670&amp;")")</f>
        <v>3321</v>
      </c>
      <c r="P670" s="1" cm="1">
        <f t="array" ref="P670">_xll.FDS(A670,"FF_ROA(ANN_R,"&amp;F670&amp;","&amp;G670&amp;")")</f>
        <v>5.9453798437122396</v>
      </c>
      <c r="Q670" cm="1">
        <f t="array" ref="Q670">_xll.FDS(A670,"FF_TAX_RATE(ANN_R,"&amp;F670&amp;","&amp;G670&amp;")")</f>
        <v>26.6753698868581</v>
      </c>
      <c r="R670" t="e" cm="1">
        <f t="array" ref="R670">_xll.FDS(A670,"FF_TAX_REFUND(ANN_R,"&amp;F670&amp;","&amp;G670&amp;",,,,,""D=1"")")</f>
        <v>#N/A</v>
      </c>
      <c r="S670">
        <f t="shared" si="72"/>
        <v>0.34184784822545117</v>
      </c>
      <c r="T670" s="1" cm="1">
        <f t="array" ref="T670">_xll.FDS($A670,"FF_TAX_CF(ANN_R,"&amp;AE670&amp;","&amp;AF670&amp;",,,USD)")</f>
        <v>1574.6675539016701</v>
      </c>
      <c r="U670" s="1" cm="1">
        <f t="array" ref="U670">_xll.FDS($A670,"FF_TAX_CF(ANN_R,"&amp;AG670&amp;","&amp;AH670&amp;",,,USD)")</f>
        <v>1633.85332047939</v>
      </c>
      <c r="V670" s="1" cm="1">
        <f t="array" ref="V670">_xll.FDS(A670,"FF_TAX_CF(ANN_R,"&amp;AI670&amp;","&amp;AJ670&amp;",,,USD)")</f>
        <v>1502.40885400772</v>
      </c>
      <c r="W670" s="1" cm="1">
        <f t="array" ref="W670">_xll.FDS(A670,"FF_TAX_CF(ANN_R,"&amp;AK670&amp;","&amp;AL670&amp;",,,USD)")</f>
        <v>1990.2377898693101</v>
      </c>
      <c r="X670" s="1" cm="1">
        <f t="array" ref="X670">_xll.FDS(A670,"FF_TAX_CF(ANN_R,"&amp;F670&amp;","&amp;G670&amp;",,,USD)")</f>
        <v>2606.73005604744</v>
      </c>
      <c r="Y670" s="1" cm="1">
        <f t="array" ref="Y670">_xll.FDS($A670,"FF_PTX_INC(ANN_R,"&amp;AE670&amp;","&amp;AF670&amp;",,,USD)")</f>
        <v>4425.7029631137802</v>
      </c>
      <c r="Z670" s="1" cm="1">
        <f t="array" ref="Z670">_xll.FDS($A670,"FF_PTX_INC(ANN_R,"&amp;AG670&amp;","&amp;AH670&amp;",,,USD)")</f>
        <v>5379.4371682405499</v>
      </c>
      <c r="AA670" s="1" cm="1">
        <f t="array" ref="AA670">_xll.FDS(A670,"FF_PTX_INC(ANN_R,"&amp;AI670&amp;","&amp;AJ670&amp;",,,USD)")</f>
        <v>5672.3829780816995</v>
      </c>
      <c r="AB670" s="1" cm="1">
        <f t="array" ref="AB670">_xll.FDS(A670,"FF_PTX_INC(ANN_R,"&amp;AK670&amp;","&amp;AL670&amp;",,,USD)")</f>
        <v>6606.5984725952103</v>
      </c>
      <c r="AC670" s="1" cm="1">
        <f t="array" ref="AC670">_xll.FDS(A670,"FF_PTX_INC(ANN_R,"&amp;F670&amp;","&amp;G670&amp;",,,USD)")</f>
        <v>5144.0666971206701</v>
      </c>
      <c r="AE670" s="6">
        <f t="shared" si="73"/>
        <v>42005</v>
      </c>
      <c r="AF670" s="6">
        <f t="shared" si="74"/>
        <v>42369</v>
      </c>
      <c r="AG670" s="6">
        <f t="shared" si="75"/>
        <v>42370</v>
      </c>
      <c r="AH670" s="6">
        <f t="shared" si="76"/>
        <v>42735</v>
      </c>
      <c r="AI670" s="6">
        <f>DATE(YEAR(F670)+AO670,MONTH(F670),DAY(F670))</f>
        <v>42736</v>
      </c>
      <c r="AJ670" s="6">
        <f>DATE(YEAR(G670)+AO670,MONTH(G670),DAY(G670))</f>
        <v>43100</v>
      </c>
      <c r="AK670" s="6">
        <f>DATE(YEAR(F670)+AP670,MONTH(F670),DAY(F670))</f>
        <v>43101</v>
      </c>
      <c r="AL670" s="6">
        <f>DATE(YEAR(G670)+AP670,MONTH(G670),DAY(G670))</f>
        <v>43465</v>
      </c>
      <c r="AM670" s="8">
        <v>-4</v>
      </c>
      <c r="AN670" s="8">
        <v>-3</v>
      </c>
      <c r="AO670">
        <v>-2</v>
      </c>
      <c r="AP670">
        <v>-1</v>
      </c>
      <c r="AQ670" cm="1">
        <f t="array" ref="AQ670">_xll.FDS(A670,"FF_DEBT_LT(ANN_R,"&amp;F670&amp;","&amp;G670&amp;")")</f>
        <v>12900</v>
      </c>
      <c r="AR670" cm="1">
        <f t="array" ref="AR670">_xll.FDS(A670,"FF_RD_EXP(ANN_R,"&amp;F670&amp;","&amp;G670&amp;")")</f>
        <v>4292</v>
      </c>
      <c r="AS670" cm="1">
        <f t="array" ref="AS670">_xll.FDS(A670,"FF_PTX_INC_FOR(ANN_R,"&amp;F670&amp;","&amp;G670&amp;")")</f>
        <v>2584</v>
      </c>
      <c r="AT670" cm="1">
        <f t="array" ref="AT670">_xll.FDS(A670,"FF_MKT_VAL_PUBLIC(ANN_R,"&amp;[1]sample_report!E670&amp;")")</f>
        <v>123849.661406657</v>
      </c>
    </row>
    <row r="671" spans="1:46" hidden="1" x14ac:dyDescent="0.25">
      <c r="A671" t="s">
        <v>996</v>
      </c>
      <c r="B671" t="s">
        <v>997</v>
      </c>
      <c r="C671" t="s">
        <v>940</v>
      </c>
      <c r="D671" t="str" cm="1">
        <f t="array" ref="D671">_xll.FDS(A671,"FF_MAJOR_IND_NAME")</f>
        <v>ELECTRONICS</v>
      </c>
      <c r="E671">
        <v>2019</v>
      </c>
      <c r="F671" s="4">
        <f t="shared" si="70"/>
        <v>43466</v>
      </c>
      <c r="G671" s="4">
        <f t="shared" si="71"/>
        <v>43830</v>
      </c>
      <c r="I671" s="1" cm="1">
        <f t="array" ref="I671">_xll.FDS(A671,"FF_PTX_INC(ANN_R,"&amp;F671&amp;","&amp;G671&amp;",,,USD)")</f>
        <v>1228.16172409058</v>
      </c>
      <c r="J671" s="1" cm="1">
        <f t="array" ref="J671">_xll.FDS(A671,"FF_MKT_VAL(ANN_R,"&amp;F671&amp;","&amp;G671&amp;",,,USD)")</f>
        <v>22406.032847332699</v>
      </c>
      <c r="K671" s="1" cm="1">
        <f t="array" ref="K671">_xll.FDS(A671,"FF_SHLDRS_EQ(ANN_R,"&amp;F671&amp;","&amp;G671&amp;",,,USD)")</f>
        <v>9411.6961455345208</v>
      </c>
      <c r="L671" s="1" cm="1">
        <f t="array" ref="L671">_xll.FDS(A671,"FF_ASSETS(ANN_R,"&amp;F671&amp;","&amp;G671&amp;",,,USD)")</f>
        <v>15255.167863369001</v>
      </c>
      <c r="M671" s="1" cm="1">
        <f t="array" ref="M671">_xll.FDS(A671,"FF_TAX_CF(ANN_R,"&amp;F671&amp;","&amp;G671&amp;",,,USD)")</f>
        <v>140.973567962646</v>
      </c>
      <c r="N671" s="1" cm="1">
        <f t="array" ref="N671">_xll.FDS(A671,"FF_INC_TAX(ANN_R,"&amp;F671&amp;","&amp;G671&amp;",,,USD)")</f>
        <v>218.790977478027</v>
      </c>
      <c r="O671" s="1" cm="1">
        <f t="array" ref="O671">_xll.FDS(A671,"FF_NET_INC(ANN_R,"&amp;F671&amp;","&amp;G671&amp;")")</f>
        <v>889</v>
      </c>
      <c r="P671" s="1" cm="1">
        <f t="array" ref="P671">_xll.FDS(A671,"FF_ROA(ANN_R,"&amp;F671&amp;","&amp;G671&amp;")")</f>
        <v>7.04940131631116</v>
      </c>
      <c r="Q671" cm="1">
        <f t="array" ref="Q671">_xll.FDS(A671,"FF_TAX_RATE(ANN_R,"&amp;F671&amp;","&amp;G671&amp;")")</f>
        <v>17.814508723599602</v>
      </c>
      <c r="R671" t="e" cm="1">
        <f t="array" ref="R671">_xll.FDS(A671,"FF_TAX_REFUND(ANN_R,"&amp;F671&amp;","&amp;G671&amp;",,,,,""D=1"")")</f>
        <v>#N/A</v>
      </c>
      <c r="S671">
        <f t="shared" si="72"/>
        <v>0.15311471897641959</v>
      </c>
      <c r="T671" s="1" cm="1">
        <f t="array" ref="T671">_xll.FDS($A671,"FF_TAX_CF(ANN_R,"&amp;AE671&amp;","&amp;AF671&amp;",,,USD)")</f>
        <v>106.508213281631</v>
      </c>
      <c r="U671" s="1" cm="1">
        <f t="array" ref="U671">_xll.FDS($A671,"FF_TAX_CF(ANN_R,"&amp;AG671&amp;","&amp;AH671&amp;",,,USD)")</f>
        <v>139.922111034393</v>
      </c>
      <c r="V671" s="1" cm="1">
        <f t="array" ref="V671">_xll.FDS(A671,"FF_TAX_CF(ANN_R,"&amp;AI671&amp;","&amp;AJ671&amp;",,,USD)")</f>
        <v>156.70790266990701</v>
      </c>
      <c r="W671" s="1" cm="1">
        <f t="array" ref="W671">_xll.FDS(A671,"FF_TAX_CF(ANN_R,"&amp;AK671&amp;","&amp;AL671&amp;",,,USD)")</f>
        <v>268.79102754592901</v>
      </c>
      <c r="X671" s="1" cm="1">
        <f t="array" ref="X671">_xll.FDS(A671,"FF_TAX_CF(ANN_R,"&amp;F671&amp;","&amp;G671&amp;",,,USD)")</f>
        <v>140.973567962646</v>
      </c>
      <c r="Y671" s="1" cm="1">
        <f t="array" ref="Y671">_xll.FDS($A671,"FF_PTX_INC(ANN_R,"&amp;AE671&amp;","&amp;AF671&amp;",,,USD)")</f>
        <v>590.94879627227795</v>
      </c>
      <c r="Z671" s="1" cm="1">
        <f t="array" ref="Z671">_xll.FDS($A671,"FF_PTX_INC(ANN_R,"&amp;AG671&amp;","&amp;AH671&amp;",,,USD)")</f>
        <v>779.56604719161999</v>
      </c>
      <c r="AA671" s="1" cm="1">
        <f t="array" ref="AA671">_xll.FDS(A671,"FF_PTX_INC(ANN_R,"&amp;AI671&amp;","&amp;AJ671&amp;",,,USD)")</f>
        <v>1026.32640480995</v>
      </c>
      <c r="AB671" s="1" cm="1">
        <f t="array" ref="AB671">_xll.FDS(A671,"FF_PTX_INC(ANN_R,"&amp;AK671&amp;","&amp;AL671&amp;",,,USD)")</f>
        <v>1684.1066150665299</v>
      </c>
      <c r="AC671" s="1" cm="1">
        <f t="array" ref="AC671">_xll.FDS(A671,"FF_PTX_INC(ANN_R,"&amp;F671&amp;","&amp;G671&amp;",,,USD)")</f>
        <v>1228.16172409058</v>
      </c>
      <c r="AE671" s="6">
        <f t="shared" si="73"/>
        <v>42005</v>
      </c>
      <c r="AF671" s="6">
        <f t="shared" si="74"/>
        <v>42369</v>
      </c>
      <c r="AG671" s="6">
        <f t="shared" si="75"/>
        <v>42370</v>
      </c>
      <c r="AH671" s="6">
        <f t="shared" si="76"/>
        <v>42735</v>
      </c>
      <c r="AI671" s="6">
        <f>DATE(YEAR(F671)+AO671,MONTH(F671),DAY(F671))</f>
        <v>42736</v>
      </c>
      <c r="AJ671" s="6">
        <f>DATE(YEAR(G671)+AO671,MONTH(G671),DAY(G671))</f>
        <v>43100</v>
      </c>
      <c r="AK671" s="6">
        <f>DATE(YEAR(F671)+AP671,MONTH(F671),DAY(F671))</f>
        <v>43101</v>
      </c>
      <c r="AL671" s="6">
        <f>DATE(YEAR(G671)+AP671,MONTH(G671),DAY(G671))</f>
        <v>43465</v>
      </c>
      <c r="AM671" s="8">
        <v>-4</v>
      </c>
      <c r="AN671" s="8">
        <v>-3</v>
      </c>
      <c r="AO671">
        <v>-2</v>
      </c>
      <c r="AP671">
        <v>-1</v>
      </c>
      <c r="AQ671" cm="1">
        <f t="array" ref="AQ671">_xll.FDS(A671,"FF_DEBT_LT(ANN_R,"&amp;F671&amp;","&amp;G671&amp;")")</f>
        <v>1534</v>
      </c>
      <c r="AR671" cm="1">
        <f t="array" ref="AR671">_xll.FDS(A671,"FF_RD_EXP(ANN_R,"&amp;F671&amp;","&amp;G671&amp;")")</f>
        <v>1054</v>
      </c>
      <c r="AS671" t="e" cm="1">
        <f t="array" ref="AS671">_xll.FDS(A671,"FF_PTX_INC_FOR(ANN_R,"&amp;F671&amp;","&amp;G671&amp;")")</f>
        <v>#N/A</v>
      </c>
      <c r="AT671" cm="1">
        <f t="array" ref="AT671">_xll.FDS(A671,"FF_MKT_VAL_PUBLIC(ANN_R,"&amp;[1]sample_report!E671&amp;")")</f>
        <v>20416.866437168999</v>
      </c>
    </row>
    <row r="672" spans="1:46" x14ac:dyDescent="0.25">
      <c r="A672" t="s">
        <v>1059</v>
      </c>
      <c r="B672" t="s">
        <v>1060</v>
      </c>
      <c r="C672" t="s">
        <v>1061</v>
      </c>
      <c r="D672" t="str" cm="1">
        <f t="array" ref="D672">_xll.FDS(A672,"FF_MAJOR_IND_NAME")</f>
        <v>ELECTRONICS</v>
      </c>
      <c r="E672">
        <v>2019</v>
      </c>
      <c r="F672" s="4">
        <f t="shared" si="70"/>
        <v>43466</v>
      </c>
      <c r="G672" s="4">
        <f t="shared" si="71"/>
        <v>43830</v>
      </c>
      <c r="I672" s="1" cm="1">
        <f t="array" ref="I672">_xll.FDS(A672,"FF_PTX_INC(ANN_R,"&amp;F672&amp;","&amp;G672&amp;",,,USD)")</f>
        <v>961.57866580784298</v>
      </c>
      <c r="J672" s="1" cm="1">
        <f t="array" ref="J672">_xll.FDS(A672,"FF_MKT_VAL(ANN_R,"&amp;F672&amp;","&amp;G672&amp;",,,USD)")</f>
        <v>28876.4823700669</v>
      </c>
      <c r="K672" s="1" cm="1">
        <f t="array" ref="K672">_xll.FDS(A672,"FF_SHLDRS_EQ(ANN_R,"&amp;F672&amp;","&amp;G672&amp;",,,USD)")</f>
        <v>8819.4169714078307</v>
      </c>
      <c r="L672" s="1" cm="1">
        <f t="array" ref="L672">_xll.FDS(A672,"FF_ASSETS(ANN_R,"&amp;F672&amp;","&amp;G672&amp;",,,USD)")</f>
        <v>29793.3470012322</v>
      </c>
      <c r="M672" s="1" cm="1">
        <f t="array" ref="M672">_xll.FDS(A672,"FF_TAX_CF(ANN_R,"&amp;F672&amp;","&amp;G672&amp;",,,USD)")</f>
        <v>551.55737915635098</v>
      </c>
      <c r="N672" s="1" cm="1">
        <f t="array" ref="N672">_xll.FDS(A672,"FF_INC_TAX(ANN_R,"&amp;F672&amp;","&amp;G672&amp;",,,USD)")</f>
        <v>731.67500546574604</v>
      </c>
      <c r="O672" s="1" cm="1">
        <f t="array" ref="O672">_xll.FDS(A672,"FF_NET_INC(ANN_R,"&amp;F672&amp;","&amp;G672&amp;")")</f>
        <v>2223</v>
      </c>
      <c r="P672" s="1" cm="1">
        <f t="array" ref="P672">_xll.FDS(A672,"FF_ROA(ANN_R,"&amp;F672&amp;","&amp;G672&amp;")")</f>
        <v>0.80708111110707703</v>
      </c>
      <c r="Q672" cm="1">
        <f t="array" ref="Q672">_xll.FDS(A672,"FF_TAX_RATE(ANN_R,"&amp;F672&amp;","&amp;G672&amp;")")</f>
        <v>76.091019017258404</v>
      </c>
      <c r="R672" t="e" cm="1">
        <f t="array" ref="R672">_xll.FDS(A672,"FF_TAX_REFUND(ANN_R,"&amp;F672&amp;","&amp;G672&amp;",,,,,""D=1"")")</f>
        <v>#N/A</v>
      </c>
      <c r="S672" t="e">
        <f t="shared" si="72"/>
        <v>#N/A</v>
      </c>
      <c r="T672" s="1" cm="1">
        <f t="array" ref="T672">_xll.FDS($A672,"FF_TAX_CF(ANN_R,"&amp;AE672&amp;","&amp;AF672&amp;",,,USD)")</f>
        <v>336.04323159903299</v>
      </c>
      <c r="U672" s="1" cm="1">
        <f t="array" ref="U672">_xll.FDS($A672,"FF_TAX_CF(ANN_R,"&amp;AG672&amp;","&amp;AH672&amp;",,,USD)")</f>
        <v>724.14809912443195</v>
      </c>
      <c r="V672" s="1" t="e" cm="1">
        <f t="array" ref="V672">_xll.FDS(A672,"FF_TAX_CF(ANN_R,"&amp;AI672&amp;","&amp;AJ672&amp;",,,USD)")</f>
        <v>#N/A</v>
      </c>
      <c r="W672" s="1" t="e" cm="1">
        <f t="array" ref="W672">_xll.FDS(A672,"FF_TAX_CF(ANN_R,"&amp;AK672&amp;","&amp;AL672&amp;",,,USD)")</f>
        <v>#N/A</v>
      </c>
      <c r="X672" s="1" cm="1">
        <f t="array" ref="X672">_xll.FDS(A672,"FF_TAX_CF(ANN_R,"&amp;F672&amp;","&amp;G672&amp;",,,USD)")</f>
        <v>551.55737915635098</v>
      </c>
      <c r="Y672" s="1" cm="1">
        <f t="array" ref="Y672">_xll.FDS($A672,"FF_PTX_INC(ANN_R,"&amp;AE672&amp;","&amp;AF672&amp;",,,USD)")</f>
        <v>2360.0073160976199</v>
      </c>
      <c r="Z672" s="1" cm="1">
        <f t="array" ref="Z672">_xll.FDS($A672,"FF_PTX_INC(ANN_R,"&amp;AG672&amp;","&amp;AH672&amp;",,,USD)")</f>
        <v>466.60833161324302</v>
      </c>
      <c r="AA672" s="1" cm="1">
        <f t="array" ref="AA672">_xll.FDS(A672,"FF_PTX_INC(ANN_R,"&amp;AI672&amp;","&amp;AJ672&amp;",,,USD)")</f>
        <v>-4212.0324811488399</v>
      </c>
      <c r="AB672" s="1" cm="1">
        <f t="array" ref="AB672">_xll.FDS(A672,"FF_PTX_INC(ANN_R,"&amp;AK672&amp;","&amp;AL672&amp;",,,USD)")</f>
        <v>-174.81262687593701</v>
      </c>
      <c r="AC672" s="1" cm="1">
        <f t="array" ref="AC672">_xll.FDS(A672,"FF_PTX_INC(ANN_R,"&amp;F672&amp;","&amp;G672&amp;",,,USD)")</f>
        <v>961.57866580784298</v>
      </c>
      <c r="AE672" s="6">
        <f t="shared" si="73"/>
        <v>42005</v>
      </c>
      <c r="AF672" s="6">
        <f t="shared" si="74"/>
        <v>42369</v>
      </c>
      <c r="AG672" s="6">
        <f t="shared" si="75"/>
        <v>42370</v>
      </c>
      <c r="AH672" s="6">
        <f t="shared" si="76"/>
        <v>42735</v>
      </c>
      <c r="AI672" s="6">
        <f>DATE(YEAR(F672)+AO672,MONTH(F672),DAY(F672))</f>
        <v>42736</v>
      </c>
      <c r="AJ672" s="6">
        <f>DATE(YEAR(G672)+AO672,MONTH(G672),DAY(G672))</f>
        <v>43100</v>
      </c>
      <c r="AK672" s="6">
        <f>DATE(YEAR(F672)+AP672,MONTH(F672),DAY(F672))</f>
        <v>43101</v>
      </c>
      <c r="AL672" s="6">
        <f>DATE(YEAR(G672)+AP672,MONTH(G672),DAY(G672))</f>
        <v>43465</v>
      </c>
      <c r="AM672" s="8">
        <v>-4</v>
      </c>
      <c r="AN672" s="8">
        <v>-3</v>
      </c>
      <c r="AO672">
        <v>-2</v>
      </c>
      <c r="AP672">
        <v>-1</v>
      </c>
      <c r="AQ672" cm="1">
        <f t="array" ref="AQ672">_xll.FDS(A672,"FF_DEBT_LT(ANN_R,"&amp;F672&amp;","&amp;G672&amp;")")</f>
        <v>35852</v>
      </c>
      <c r="AR672" cm="1">
        <f t="array" ref="AR672">_xll.FDS(A672,"FF_RD_EXP(ANN_R,"&amp;F672&amp;","&amp;G672&amp;")")</f>
        <v>38471</v>
      </c>
      <c r="AS672" t="e" cm="1">
        <f t="array" ref="AS672">_xll.FDS(A672,"FF_PTX_INC_FOR(ANN_R,"&amp;F672&amp;","&amp;G672&amp;")")</f>
        <v>#N/A</v>
      </c>
      <c r="AT672" cm="1">
        <f t="array" ref="AT672">_xll.FDS(A672,"FF_MKT_VAL_PUBLIC(ANN_R,"&amp;[1]sample_report!E672&amp;")")</f>
        <v>237042.66426153001</v>
      </c>
    </row>
    <row r="673" spans="1:46" hidden="1" x14ac:dyDescent="0.25">
      <c r="A673" t="s">
        <v>1118</v>
      </c>
      <c r="B673" t="s">
        <v>1119</v>
      </c>
      <c r="C673" t="s">
        <v>1094</v>
      </c>
      <c r="D673" t="str" cm="1">
        <f t="array" ref="D673">_xll.FDS(A673,"FF_MAJOR_IND_NAME")</f>
        <v>ELECTRONICS</v>
      </c>
      <c r="E673">
        <v>2019</v>
      </c>
      <c r="F673" s="4">
        <f t="shared" si="70"/>
        <v>43466</v>
      </c>
      <c r="G673" s="4">
        <f t="shared" si="71"/>
        <v>43830</v>
      </c>
      <c r="I673" s="1" cm="1">
        <f t="array" ref="I673">_xll.FDS(A673,"FF_PTX_INC(ANN_R,"&amp;F673&amp;","&amp;G673&amp;",,,USD)")</f>
        <v>1574.1112712860099</v>
      </c>
      <c r="J673" s="1" cm="1">
        <f t="array" ref="J673">_xll.FDS(A673,"FF_MKT_VAL(ANN_R,"&amp;F673&amp;","&amp;G673&amp;",,,USD)")</f>
        <v>35222.395209210299</v>
      </c>
      <c r="K673" s="1" cm="1">
        <f t="array" ref="K673">_xll.FDS(A673,"FF_SHLDRS_EQ(ANN_R,"&amp;F673&amp;","&amp;G673&amp;",,,USD)")</f>
        <v>4245.8560335636103</v>
      </c>
      <c r="L673" s="1" cm="1">
        <f t="array" ref="L673">_xll.FDS(A673,"FF_ASSETS(ANN_R,"&amp;F673&amp;","&amp;G673&amp;",,,USD)")</f>
        <v>11675.2341548443</v>
      </c>
      <c r="M673" s="1" cm="1">
        <f t="array" ref="M673">_xll.FDS(A673,"FF_TAX_CF(ANN_R,"&amp;F673&amp;","&amp;G673&amp;",,,USD)")</f>
        <v>375.28406517505601</v>
      </c>
      <c r="N673" s="1" cm="1">
        <f t="array" ref="N673">_xll.FDS(A673,"FF_INC_TAX(ANN_R,"&amp;F673&amp;","&amp;G673&amp;",,,USD)")</f>
        <v>342.49008035659801</v>
      </c>
      <c r="O673" s="1" cm="1">
        <f t="array" ref="O673">_xll.FDS(A673,"FF_NET_INC(ANN_R,"&amp;F673&amp;","&amp;G673&amp;")")</f>
        <v>1113.0999999999999</v>
      </c>
      <c r="P673" s="1" cm="1">
        <f t="array" ref="P673">_xll.FDS(A673,"FF_ROA(ANN_R,"&amp;F673&amp;","&amp;G673&amp;")")</f>
        <v>10.808212726910799</v>
      </c>
      <c r="Q673" cm="1">
        <f t="array" ref="Q673">_xll.FDS(A673,"FF_TAX_RATE(ANN_R,"&amp;F673&amp;","&amp;G673&amp;")")</f>
        <v>21.757679180887401</v>
      </c>
      <c r="R673" t="e" cm="1">
        <f t="array" ref="R673">_xll.FDS(A673,"FF_TAX_REFUND(ANN_R,"&amp;F673&amp;","&amp;G673&amp;",,,,,""D=1"")")</f>
        <v>#N/A</v>
      </c>
      <c r="S673">
        <f t="shared" si="72"/>
        <v>0.2535645725941279</v>
      </c>
      <c r="T673" s="1" cm="1">
        <f t="array" ref="T673">_xll.FDS($A673,"FF_TAX_CF(ANN_R,"&amp;AE673&amp;","&amp;AF673&amp;",,,USD)")</f>
        <v>305.72503235244801</v>
      </c>
      <c r="U673" s="1" cm="1">
        <f t="array" ref="U673">_xll.FDS($A673,"FF_TAX_CF(ANN_R,"&amp;AG673&amp;","&amp;AH673&amp;",,,USD)")</f>
        <v>332.74412918090798</v>
      </c>
      <c r="V673" s="1" cm="1">
        <f t="array" ref="V673">_xll.FDS(A673,"FF_TAX_CF(ANN_R,"&amp;AI673&amp;","&amp;AJ673&amp;",,,USD)")</f>
        <v>409.89142458438903</v>
      </c>
      <c r="W673" s="1" cm="1">
        <f t="array" ref="W673">_xll.FDS(A673,"FF_TAX_CF(ANN_R,"&amp;AK673&amp;","&amp;AL673&amp;",,,USD)")</f>
        <v>339.29602155685399</v>
      </c>
      <c r="X673" s="1" cm="1">
        <f t="array" ref="X673">_xll.FDS(A673,"FF_TAX_CF(ANN_R,"&amp;F673&amp;","&amp;G673&amp;",,,USD)")</f>
        <v>375.28406517505601</v>
      </c>
      <c r="Y673" s="1" cm="1">
        <f t="array" ref="Y673">_xll.FDS($A673,"FF_PTX_INC(ANN_R,"&amp;AE673&amp;","&amp;AF673&amp;",,,USD)")</f>
        <v>1113.18461313128</v>
      </c>
      <c r="Z673" s="1" cm="1">
        <f t="array" ref="Z673">_xll.FDS($A673,"FF_PTX_INC(ANN_R,"&amp;AG673&amp;","&amp;AH673&amp;",,,USD)")</f>
        <v>1265.2684007883099</v>
      </c>
      <c r="AA673" s="1" cm="1">
        <f t="array" ref="AA673">_xll.FDS(A673,"FF_PTX_INC(ANN_R,"&amp;AI673&amp;","&amp;AJ673&amp;",,,USD)")</f>
        <v>1423.5662272095699</v>
      </c>
      <c r="AB673" s="1" cm="1">
        <f t="array" ref="AB673">_xll.FDS(A673,"FF_PTX_INC(ANN_R,"&amp;AK673&amp;","&amp;AL673&amp;",,,USD)")</f>
        <v>1576.4995605230299</v>
      </c>
      <c r="AC673" s="1" cm="1">
        <f t="array" ref="AC673">_xll.FDS(A673,"FF_PTX_INC(ANN_R,"&amp;F673&amp;","&amp;G673&amp;",,,USD)")</f>
        <v>1574.1112712860099</v>
      </c>
      <c r="AE673" s="6">
        <f t="shared" si="73"/>
        <v>42005</v>
      </c>
      <c r="AF673" s="6">
        <f t="shared" si="74"/>
        <v>42369</v>
      </c>
      <c r="AG673" s="6">
        <f t="shared" si="75"/>
        <v>42370</v>
      </c>
      <c r="AH673" s="6">
        <f t="shared" si="76"/>
        <v>42735</v>
      </c>
      <c r="AI673" s="6">
        <f>DATE(YEAR(F673)+AO673,MONTH(F673),DAY(F673))</f>
        <v>42736</v>
      </c>
      <c r="AJ673" s="6">
        <f>DATE(YEAR(G673)+AO673,MONTH(G673),DAY(G673))</f>
        <v>43100</v>
      </c>
      <c r="AK673" s="6">
        <f>DATE(YEAR(F673)+AP673,MONTH(F673),DAY(F673))</f>
        <v>43101</v>
      </c>
      <c r="AL673" s="6">
        <f>DATE(YEAR(G673)+AP673,MONTH(G673),DAY(G673))</f>
        <v>43465</v>
      </c>
      <c r="AM673" s="8">
        <v>-4</v>
      </c>
      <c r="AN673" s="8">
        <v>-3</v>
      </c>
      <c r="AO673">
        <v>-2</v>
      </c>
      <c r="AP673">
        <v>-1</v>
      </c>
      <c r="AQ673" cm="1">
        <f t="array" ref="AQ673">_xll.FDS(A673,"FF_DEBT_LT(ANN_R,"&amp;F673&amp;","&amp;G673&amp;")")</f>
        <v>2328.1999999999998</v>
      </c>
      <c r="AR673" t="e" cm="1">
        <f t="array" ref="AR673">_xll.FDS(A673,"FF_RD_EXP(ANN_R,"&amp;F673&amp;","&amp;G673&amp;")")</f>
        <v>#N/A</v>
      </c>
      <c r="AS673" t="e" cm="1">
        <f t="array" ref="AS673">_xll.FDS(A673,"FF_PTX_INC_FOR(ANN_R,"&amp;F673&amp;","&amp;G673&amp;")")</f>
        <v>#N/A</v>
      </c>
      <c r="AT673" cm="1">
        <f t="array" ref="AT673">_xll.FDS(A673,"FF_MKT_VAL_PUBLIC(ANN_R,"&amp;[1]sample_report!E673&amp;")")</f>
        <v>31340.5280017205</v>
      </c>
    </row>
    <row r="674" spans="1:46" hidden="1" x14ac:dyDescent="0.25">
      <c r="A674" t="s">
        <v>1136</v>
      </c>
      <c r="B674" t="s">
        <v>1137</v>
      </c>
      <c r="C674" t="s">
        <v>950</v>
      </c>
      <c r="D674" t="str" cm="1">
        <f t="array" ref="D674">_xll.FDS(A674,"FF_MAJOR_IND_NAME")</f>
        <v>ELECTRONICS</v>
      </c>
      <c r="E674">
        <v>2019</v>
      </c>
      <c r="F674" s="4">
        <f t="shared" si="70"/>
        <v>43466</v>
      </c>
      <c r="G674" s="4">
        <f t="shared" si="71"/>
        <v>43830</v>
      </c>
      <c r="I674" s="1" cm="1">
        <f t="array" ref="I674">_xll.FDS(A674,"FF_PTX_INC(ANN_R,"&amp;F674&amp;","&amp;G674&amp;",,,USD)")</f>
        <v>913.19495608806596</v>
      </c>
      <c r="J674" s="1" cm="1">
        <f t="array" ref="J674">_xll.FDS(A674,"FF_MKT_VAL(ANN_R,"&amp;F674&amp;","&amp;G674&amp;",,,USD)")</f>
        <v>42682.054319145398</v>
      </c>
      <c r="K674" s="1" cm="1">
        <f t="array" ref="K674">_xll.FDS(A674,"FF_SHLDRS_EQ(ANN_R,"&amp;F674&amp;","&amp;G674&amp;",,,USD)")</f>
        <v>5846.7654519558</v>
      </c>
      <c r="L674" s="1" cm="1">
        <f t="array" ref="L674">_xll.FDS(A674,"FF_ASSETS(ANN_R,"&amp;F674&amp;","&amp;G674&amp;",,,USD)")</f>
        <v>15571.9927062035</v>
      </c>
      <c r="M674" s="1" cm="1">
        <f t="array" ref="M674">_xll.FDS(A674,"FF_TAX_CF(ANN_R,"&amp;F674&amp;","&amp;G674&amp;",,,USD)")</f>
        <v>150.65086541175799</v>
      </c>
      <c r="N674" s="1" cm="1">
        <f t="array" ref="N674">_xll.FDS(A674,"FF_INC_TAX(ANN_R,"&amp;F674&amp;","&amp;G674&amp;",,,USD)")</f>
        <v>234.59451255798299</v>
      </c>
      <c r="O674" s="1" cm="1">
        <f t="array" ref="O674">_xll.FDS(A674,"FF_NET_INC(ANN_R,"&amp;F674&amp;","&amp;G674&amp;")")</f>
        <v>615.29999999999995</v>
      </c>
      <c r="P674" s="1" cm="1">
        <f t="array" ref="P674">_xll.FDS(A674,"FF_ROA(ANN_R,"&amp;F674&amp;","&amp;G674&amp;")")</f>
        <v>5.6329131306473297</v>
      </c>
      <c r="Q674" cm="1">
        <f t="array" ref="Q674">_xll.FDS(A674,"FF_TAX_RATE(ANN_R,"&amp;F674&amp;","&amp;G674&amp;")")</f>
        <v>25.689422723372999</v>
      </c>
      <c r="R674" t="e" cm="1">
        <f t="array" ref="R674">_xll.FDS(A674,"FF_TAX_REFUND(ANN_R,"&amp;F674&amp;","&amp;G674&amp;",,,,,""D=1"")")</f>
        <v>#N/A</v>
      </c>
      <c r="S674">
        <f t="shared" si="72"/>
        <v>0.28242844993722505</v>
      </c>
      <c r="T674" s="1" cm="1">
        <f t="array" ref="T674">_xll.FDS($A674,"FF_TAX_CF(ANN_R,"&amp;AE674&amp;","&amp;AF674&amp;",,,USD)")</f>
        <v>232.070511979103</v>
      </c>
      <c r="U674" s="1" cm="1">
        <f t="array" ref="U674">_xll.FDS($A674,"FF_TAX_CF(ANN_R,"&amp;AG674&amp;","&amp;AH674&amp;",,,USD)")</f>
        <v>342.41118684351397</v>
      </c>
      <c r="V674" s="1" cm="1">
        <f t="array" ref="V674">_xll.FDS(A674,"FF_TAX_CF(ANN_R,"&amp;AI674&amp;","&amp;AJ674&amp;",,,USD)")</f>
        <v>236.990333570242</v>
      </c>
      <c r="W674" s="1" cm="1">
        <f t="array" ref="W674">_xll.FDS(A674,"FF_TAX_CF(ANN_R,"&amp;AK674&amp;","&amp;AL674&amp;",,,USD)")</f>
        <v>201.26530346870399</v>
      </c>
      <c r="X674" s="1" cm="1">
        <f t="array" ref="X674">_xll.FDS(A674,"FF_TAX_CF(ANN_R,"&amp;F674&amp;","&amp;G674&amp;",,,USD)")</f>
        <v>150.65086541175799</v>
      </c>
      <c r="Y674" s="1" cm="1">
        <f t="array" ref="Y674">_xll.FDS($A674,"FF_PTX_INC(ANN_R,"&amp;AE674&amp;","&amp;AF674&amp;",,,USD)")</f>
        <v>702.04335049080896</v>
      </c>
      <c r="Z674" s="1" cm="1">
        <f t="array" ref="Z674">_xll.FDS($A674,"FF_PTX_INC(ANN_R,"&amp;AG674&amp;","&amp;AH674&amp;",,,USD)")</f>
        <v>731.74836671888795</v>
      </c>
      <c r="AA674" s="1" cm="1">
        <f t="array" ref="AA674">_xll.FDS(A674,"FF_PTX_INC(ANN_R,"&amp;AI674&amp;","&amp;AJ674&amp;",,,USD)")</f>
        <v>847.55711014556903</v>
      </c>
      <c r="AB674" s="1" cm="1">
        <f t="array" ref="AB674">_xll.FDS(A674,"FF_PTX_INC(ANN_R,"&amp;AK674&amp;","&amp;AL674&amp;",,,USD)")</f>
        <v>924.68783621787998</v>
      </c>
      <c r="AC674" s="1" cm="1">
        <f t="array" ref="AC674">_xll.FDS(A674,"FF_PTX_INC(ANN_R,"&amp;F674&amp;","&amp;G674&amp;",,,USD)")</f>
        <v>913.19495608806596</v>
      </c>
      <c r="AE674" s="6">
        <f t="shared" si="73"/>
        <v>42005</v>
      </c>
      <c r="AF674" s="6">
        <f t="shared" si="74"/>
        <v>42369</v>
      </c>
      <c r="AG674" s="6">
        <f t="shared" si="75"/>
        <v>42370</v>
      </c>
      <c r="AH674" s="6">
        <f t="shared" si="76"/>
        <v>42735</v>
      </c>
      <c r="AI674" s="6">
        <f>DATE(YEAR(F674)+AO674,MONTH(F674),DAY(F674))</f>
        <v>42736</v>
      </c>
      <c r="AJ674" s="6">
        <f>DATE(YEAR(G674)+AO674,MONTH(G674),DAY(G674))</f>
        <v>43100</v>
      </c>
      <c r="AK674" s="6">
        <f>DATE(YEAR(F674)+AP674,MONTH(F674),DAY(F674))</f>
        <v>43101</v>
      </c>
      <c r="AL674" s="6">
        <f>DATE(YEAR(G674)+AP674,MONTH(G674),DAY(G674))</f>
        <v>43465</v>
      </c>
      <c r="AM674" s="8">
        <v>-4</v>
      </c>
      <c r="AN674" s="8">
        <v>-3</v>
      </c>
      <c r="AO674">
        <v>-2</v>
      </c>
      <c r="AP674">
        <v>-1</v>
      </c>
      <c r="AQ674" cm="1">
        <f t="array" ref="AQ674">_xll.FDS(A674,"FF_DEBT_LT(ANN_R,"&amp;F674&amp;","&amp;G674&amp;")")</f>
        <v>5209.6000000000004</v>
      </c>
      <c r="AR674" cm="1">
        <f t="array" ref="AR674">_xll.FDS(A674,"FF_RD_EXP(ANN_R,"&amp;F674&amp;","&amp;G674&amp;")")</f>
        <v>737.9</v>
      </c>
      <c r="AS674" t="e" cm="1">
        <f t="array" ref="AS674">_xll.FDS(A674,"FF_PTX_INC_FOR(ANN_R,"&amp;F674&amp;","&amp;G674&amp;")")</f>
        <v>#N/A</v>
      </c>
      <c r="AT674" cm="1">
        <f t="array" ref="AT674">_xll.FDS(A674,"FF_MKT_VAL_PUBLIC(ANN_R,"&amp;[1]sample_report!E674&amp;")")</f>
        <v>18957.0690367567</v>
      </c>
    </row>
    <row r="675" spans="1:46" hidden="1" x14ac:dyDescent="0.25">
      <c r="A675" t="s">
        <v>1162</v>
      </c>
      <c r="B675" t="s">
        <v>1163</v>
      </c>
      <c r="C675" t="s">
        <v>1061</v>
      </c>
      <c r="D675" t="str" cm="1">
        <f t="array" ref="D675">_xll.FDS(A675,"FF_MAJOR_IND_NAME")</f>
        <v>ELECTRONICS</v>
      </c>
      <c r="E675">
        <v>2019</v>
      </c>
      <c r="F675" s="4">
        <f t="shared" si="70"/>
        <v>43466</v>
      </c>
      <c r="G675" s="4">
        <f t="shared" si="71"/>
        <v>43830</v>
      </c>
      <c r="I675" s="1" cm="1">
        <f t="array" ref="I675">_xll.FDS(A675,"FF_PTX_INC(ANN_R,"&amp;F675&amp;","&amp;G675&amp;",,,USD)")</f>
        <v>968.48588514317396</v>
      </c>
      <c r="J675" s="1" cm="1">
        <f t="array" ref="J675">_xll.FDS(A675,"FF_MKT_VAL(ANN_R,"&amp;F675&amp;","&amp;G675&amp;",,,USD)")</f>
        <v>20612.873675820301</v>
      </c>
      <c r="K675" s="1" cm="1">
        <f t="array" ref="K675">_xll.FDS(A675,"FF_SHLDRS_EQ(ANN_R,"&amp;F675&amp;","&amp;G675&amp;",,,USD)")</f>
        <v>6806.6157671395804</v>
      </c>
      <c r="L675" s="1" cm="1">
        <f t="array" ref="L675">_xll.FDS(A675,"FF_ASSETS(ANN_R,"&amp;F675&amp;","&amp;G675&amp;",,,USD)")</f>
        <v>11899.1739670075</v>
      </c>
      <c r="M675" s="1" cm="1">
        <f t="array" ref="M675">_xll.FDS(A675,"FF_TAX_CF(ANN_R,"&amp;F675&amp;","&amp;G675&amp;",,,USD)")</f>
        <v>193.85387184421401</v>
      </c>
      <c r="N675" s="1" cm="1">
        <f t="array" ref="N675">_xll.FDS(A675,"FF_INC_TAX(ANN_R,"&amp;F675&amp;","&amp;G675&amp;",,,USD)")</f>
        <v>175.38626857960901</v>
      </c>
      <c r="O675" s="1" cm="1">
        <f t="array" ref="O675">_xll.FDS(A675,"FF_NET_INC(ANN_R,"&amp;F675&amp;","&amp;G675&amp;")")</f>
        <v>7437.4570417676996</v>
      </c>
      <c r="P675" s="1" cm="1">
        <f t="array" ref="P675">_xll.FDS(A675,"FF_ROA(ANN_R,"&amp;F675&amp;","&amp;G675&amp;")")</f>
        <v>7.0989412932579397</v>
      </c>
      <c r="Q675" cm="1">
        <f t="array" ref="Q675">_xll.FDS(A675,"FF_TAX_RATE(ANN_R,"&amp;F675&amp;","&amp;G675&amp;")")</f>
        <v>18.1093262452329</v>
      </c>
      <c r="R675" t="e" cm="1">
        <f t="array" ref="R675">_xll.FDS(A675,"FF_TAX_REFUND(ANN_R,"&amp;F675&amp;","&amp;G675&amp;",,,,,""D=1"")")</f>
        <v>#N/A</v>
      </c>
      <c r="S675">
        <f t="shared" si="72"/>
        <v>0.16983468288943726</v>
      </c>
      <c r="T675" s="1" cm="1">
        <f t="array" ref="T675">_xll.FDS($A675,"FF_TAX_CF(ANN_R,"&amp;AE675&amp;","&amp;AF675&amp;",,,USD)")</f>
        <v>133.07050285580101</v>
      </c>
      <c r="U675" s="1" cm="1">
        <f t="array" ref="U675">_xll.FDS($A675,"FF_TAX_CF(ANN_R,"&amp;AG675&amp;","&amp;AH675&amp;",,,USD)")</f>
        <v>101.880763154905</v>
      </c>
      <c r="V675" s="1" cm="1">
        <f t="array" ref="V675">_xll.FDS(A675,"FF_TAX_CF(ANN_R,"&amp;AI675&amp;","&amp;AJ675&amp;",,,USD)")</f>
        <v>129.48688378473599</v>
      </c>
      <c r="W675" s="1" cm="1">
        <f t="array" ref="W675">_xll.FDS(A675,"FF_TAX_CF(ANN_R,"&amp;AK675&amp;","&amp;AL675&amp;",,,USD)")</f>
        <v>180.85563480296199</v>
      </c>
      <c r="X675" s="1" cm="1">
        <f t="array" ref="X675">_xll.FDS(A675,"FF_TAX_CF(ANN_R,"&amp;F675&amp;","&amp;G675&amp;",,,USD)")</f>
        <v>193.85387184421401</v>
      </c>
      <c r="Y675" s="1" cm="1">
        <f t="array" ref="Y675">_xll.FDS($A675,"FF_PTX_INC(ANN_R,"&amp;AE675&amp;","&amp;AF675&amp;",,,USD)")</f>
        <v>698.06567956439005</v>
      </c>
      <c r="Z675" s="1" cm="1">
        <f t="array" ref="Z675">_xll.FDS($A675,"FF_PTX_INC(ANN_R,"&amp;AG675&amp;","&amp;AH675&amp;",,,USD)")</f>
        <v>789.71418910191903</v>
      </c>
      <c r="AA675" s="1" cm="1">
        <f t="array" ref="AA675">_xll.FDS(A675,"FF_PTX_INC(ANN_R,"&amp;AI675&amp;","&amp;AJ675&amp;",,,USD)")</f>
        <v>831.28774694556398</v>
      </c>
      <c r="AB675" s="1" cm="1">
        <f t="array" ref="AB675">_xll.FDS(A675,"FF_PTX_INC(ANN_R,"&amp;AK675&amp;","&amp;AL675&amp;",,,USD)")</f>
        <v>1064.6061633802501</v>
      </c>
      <c r="AC675" s="1" cm="1">
        <f t="array" ref="AC675">_xll.FDS(A675,"FF_PTX_INC(ANN_R,"&amp;F675&amp;","&amp;G675&amp;",,,USD)")</f>
        <v>968.48588514317396</v>
      </c>
      <c r="AE675" s="6">
        <f t="shared" si="73"/>
        <v>42005</v>
      </c>
      <c r="AF675" s="6">
        <f t="shared" si="74"/>
        <v>42369</v>
      </c>
      <c r="AG675" s="6">
        <f t="shared" si="75"/>
        <v>42370</v>
      </c>
      <c r="AH675" s="6">
        <f t="shared" si="76"/>
        <v>42735</v>
      </c>
      <c r="AI675" s="6">
        <f>DATE(YEAR(F675)+AO675,MONTH(F675),DAY(F675))</f>
        <v>42736</v>
      </c>
      <c r="AJ675" s="6">
        <f>DATE(YEAR(G675)+AO675,MONTH(G675),DAY(G675))</f>
        <v>43100</v>
      </c>
      <c r="AK675" s="6">
        <f>DATE(YEAR(F675)+AP675,MONTH(F675),DAY(F675))</f>
        <v>43101</v>
      </c>
      <c r="AL675" s="6">
        <f>DATE(YEAR(G675)+AP675,MONTH(G675),DAY(G675))</f>
        <v>43465</v>
      </c>
      <c r="AM675" s="8">
        <v>-4</v>
      </c>
      <c r="AN675" s="8">
        <v>-3</v>
      </c>
      <c r="AO675">
        <v>-2</v>
      </c>
      <c r="AP675">
        <v>-1</v>
      </c>
      <c r="AQ675" cm="1">
        <f t="array" ref="AQ675">_xll.FDS(A675,"FF_DEBT_LT(ANN_R,"&amp;F675&amp;","&amp;G675&amp;")")</f>
        <v>21011.354138549999</v>
      </c>
      <c r="AR675" cm="1">
        <f t="array" ref="AR675">_xll.FDS(A675,"FF_RD_EXP(ANN_R,"&amp;F675&amp;","&amp;G675&amp;")")</f>
        <v>4107.3314158623198</v>
      </c>
      <c r="AS675" t="e" cm="1">
        <f t="array" ref="AS675">_xll.FDS(A675,"FF_PTX_INC_FOR(ANN_R,"&amp;F675&amp;","&amp;G675&amp;")")</f>
        <v>#N/A</v>
      </c>
      <c r="AT675" cm="1">
        <f t="array" ref="AT675">_xll.FDS(A675,"FF_MKT_VAL_PUBLIC(ANN_R,"&amp;[1]sample_report!E675&amp;")")</f>
        <v>142291.534594111</v>
      </c>
    </row>
    <row r="676" spans="1:46" hidden="1" x14ac:dyDescent="0.25">
      <c r="A676" t="s">
        <v>1170</v>
      </c>
      <c r="B676" t="s">
        <v>1171</v>
      </c>
      <c r="C676" t="s">
        <v>1041</v>
      </c>
      <c r="D676" t="str" cm="1">
        <f t="array" ref="D676">_xll.FDS(A676,"FF_MAJOR_IND_NAME")</f>
        <v>ELECTRONICS</v>
      </c>
      <c r="E676">
        <v>2019</v>
      </c>
      <c r="F676" s="4">
        <f t="shared" si="70"/>
        <v>43466</v>
      </c>
      <c r="G676" s="4">
        <f t="shared" si="71"/>
        <v>43830</v>
      </c>
      <c r="I676" s="1" cm="1">
        <f t="array" ref="I676">_xll.FDS(A676,"FF_PTX_INC(ANN_R,"&amp;F676&amp;","&amp;G676&amp;",,,USD)")</f>
        <v>1061.9999991659499</v>
      </c>
      <c r="J676" s="1" cm="1">
        <f t="array" ref="J676">_xll.FDS(A676,"FF_MKT_VAL(ANN_R,"&amp;F676&amp;","&amp;G676&amp;",,,USD)")</f>
        <v>23985.2248545742</v>
      </c>
      <c r="K676" s="1" cm="1">
        <f t="array" ref="K676">_xll.FDS(A676,"FF_SHLDRS_EQ(ANN_R,"&amp;F676&amp;","&amp;G676&amp;",,,USD)")</f>
        <v>7042.9996409921596</v>
      </c>
      <c r="L676" s="1" cm="1">
        <f t="array" ref="L676">_xll.FDS(A676,"FF_ASSETS(ANN_R,"&amp;F676&amp;","&amp;G676&amp;",,,USD)")</f>
        <v>11867.9993950441</v>
      </c>
      <c r="M676" s="1" cm="1">
        <f t="array" ref="M676">_xll.FDS(A676,"FF_TAX_CF(ANN_R,"&amp;F676&amp;","&amp;G676&amp;",,,USD)")</f>
        <v>129.999999897903</v>
      </c>
      <c r="N676" s="1" cm="1">
        <f t="array" ref="N676">_xll.FDS(A676,"FF_INC_TAX(ANN_R,"&amp;F676&amp;","&amp;G676&amp;",,,USD)")</f>
        <v>29.999999976439099</v>
      </c>
      <c r="O676" s="1" cm="1">
        <f t="array" ref="O676">_xll.FDS(A676,"FF_NET_INC(ANN_R,"&amp;F676&amp;","&amp;G676&amp;")")</f>
        <v>922.047141987847</v>
      </c>
      <c r="P676" s="1" cm="1">
        <f t="array" ref="P676">_xll.FDS(A676,"FF_ROA(ANN_R,"&amp;F676&amp;","&amp;G676&amp;")")</f>
        <v>9.1841858281615494</v>
      </c>
      <c r="Q676" cm="1">
        <f t="array" ref="Q676">_xll.FDS(A676,"FF_TAX_RATE(ANN_R,"&amp;F676&amp;","&amp;G676&amp;")")</f>
        <v>2.8248587570621502</v>
      </c>
      <c r="R676" t="e" cm="1">
        <f t="array" ref="R676">_xll.FDS(A676,"FF_TAX_REFUND(ANN_R,"&amp;F676&amp;","&amp;G676&amp;",,,,,""D=1"")")</f>
        <v>#N/A</v>
      </c>
      <c r="S676">
        <f t="shared" si="72"/>
        <v>0.10140405667638007</v>
      </c>
      <c r="T676" s="1" cm="1">
        <f t="array" ref="T676">_xll.FDS($A676,"FF_TAX_CF(ANN_R,"&amp;AE676&amp;","&amp;AF676&amp;",,,USD)")</f>
        <v>41.000000569086502</v>
      </c>
      <c r="U676" s="1" cm="1">
        <f t="array" ref="U676">_xll.FDS($A676,"FF_TAX_CF(ANN_R,"&amp;AG676&amp;","&amp;AH676&amp;",,,USD)")</f>
        <v>41.999999847652397</v>
      </c>
      <c r="V676" s="1" cm="1">
        <f t="array" ref="V676">_xll.FDS(A676,"FF_TAX_CF(ANN_R,"&amp;AI676&amp;","&amp;AJ676&amp;",,,USD)")</f>
        <v>52.000000395046598</v>
      </c>
      <c r="W676" s="1" cm="1">
        <f t="array" ref="W676">_xll.FDS(A676,"FF_TAX_CF(ANN_R,"&amp;AK676&amp;","&amp;AL676&amp;",,,USD)")</f>
        <v>59.999998708000099</v>
      </c>
      <c r="X676" s="1" cm="1">
        <f t="array" ref="X676">_xll.FDS(A676,"FF_TAX_CF(ANN_R,"&amp;F676&amp;","&amp;G676&amp;",,,USD)")</f>
        <v>129.999999897903</v>
      </c>
      <c r="Y676" s="1" cm="1">
        <f t="array" ref="Y676">_xll.FDS($A676,"FF_PTX_INC(ANN_R,"&amp;AE676&amp;","&amp;AF676&amp;",,,USD)")</f>
        <v>-26.000000360883998</v>
      </c>
      <c r="Z676" s="1" cm="1">
        <f t="array" ref="Z676">_xll.FDS($A676,"FF_PTX_INC(ANN_R,"&amp;AG676&amp;","&amp;AH676&amp;",,,USD)")</f>
        <v>94.999999655404096</v>
      </c>
      <c r="AA676" s="1" cm="1">
        <f t="array" ref="AA676">_xll.FDS(A676,"FF_PTX_INC(ANN_R,"&amp;AI676&amp;","&amp;AJ676&amp;",,,USD)")</f>
        <v>831.00000631315004</v>
      </c>
      <c r="AB676" s="1" cm="1">
        <f t="array" ref="AB676">_xll.FDS(A676,"FF_PTX_INC(ANN_R,"&amp;AK676&amp;","&amp;AL676&amp;",,,USD)")</f>
        <v>1242.99997323407</v>
      </c>
      <c r="AC676" s="1" cm="1">
        <f t="array" ref="AC676">_xll.FDS(A676,"FF_PTX_INC(ANN_R,"&amp;F676&amp;","&amp;G676&amp;",,,USD)")</f>
        <v>1061.9999991659499</v>
      </c>
      <c r="AE676" s="6">
        <f t="shared" si="73"/>
        <v>42005</v>
      </c>
      <c r="AF676" s="6">
        <f t="shared" si="74"/>
        <v>42369</v>
      </c>
      <c r="AG676" s="6">
        <f t="shared" si="75"/>
        <v>42370</v>
      </c>
      <c r="AH676" s="6">
        <f t="shared" si="76"/>
        <v>42735</v>
      </c>
      <c r="AI676" s="6">
        <f>DATE(YEAR(F676)+AO676,MONTH(F676),DAY(F676))</f>
        <v>42736</v>
      </c>
      <c r="AJ676" s="6">
        <f>DATE(YEAR(G676)+AO676,MONTH(G676),DAY(G676))</f>
        <v>43100</v>
      </c>
      <c r="AK676" s="6">
        <f>DATE(YEAR(F676)+AP676,MONTH(F676),DAY(F676))</f>
        <v>43101</v>
      </c>
      <c r="AL676" s="6">
        <f>DATE(YEAR(G676)+AP676,MONTH(G676),DAY(G676))</f>
        <v>43465</v>
      </c>
      <c r="AM676" s="8">
        <v>-4</v>
      </c>
      <c r="AN676" s="8">
        <v>-3</v>
      </c>
      <c r="AO676">
        <v>-2</v>
      </c>
      <c r="AP676">
        <v>-1</v>
      </c>
      <c r="AQ676" cm="1">
        <f t="array" ref="AQ676">_xll.FDS(A676,"FF_DEBT_LT(ANN_R,"&amp;F676&amp;","&amp;G676&amp;")")</f>
        <v>1827.17149220892</v>
      </c>
      <c r="AR676" cm="1">
        <f t="array" ref="AR676">_xll.FDS(A676,"FF_RD_EXP(ANN_R,"&amp;F676&amp;","&amp;G676&amp;")")</f>
        <v>1470.6294532093</v>
      </c>
      <c r="AS676" t="e" cm="1">
        <f t="array" ref="AS676">_xll.FDS(A676,"FF_PTX_INC_FOR(ANN_R,"&amp;F676&amp;","&amp;G676&amp;")")</f>
        <v>#N/A</v>
      </c>
      <c r="AT676" cm="1">
        <f t="array" ref="AT676">_xll.FDS(A676,"FF_MKT_VAL_PUBLIC(ANN_R,"&amp;[1]sample_report!E676&amp;")")</f>
        <v>15018.5977076003</v>
      </c>
    </row>
    <row r="677" spans="1:46" x14ac:dyDescent="0.25">
      <c r="A677" t="s">
        <v>1274</v>
      </c>
      <c r="B677" t="s">
        <v>1275</v>
      </c>
      <c r="C677" t="s">
        <v>932</v>
      </c>
      <c r="D677" t="str" cm="1">
        <f t="array" ref="D677">_xll.FDS(A677,"FF_MAJOR_IND_NAME")</f>
        <v>ELECTRONICS</v>
      </c>
      <c r="E677">
        <v>2019</v>
      </c>
      <c r="F677" s="4">
        <f t="shared" si="70"/>
        <v>43466</v>
      </c>
      <c r="G677" s="4">
        <f t="shared" si="71"/>
        <v>43830</v>
      </c>
      <c r="I677" s="1" cm="1">
        <f t="array" ref="I677">_xll.FDS(A677,"FF_PTX_INC(ANN_R,"&amp;F677&amp;","&amp;G677&amp;",,,USD)")</f>
        <v>271.13298396922897</v>
      </c>
      <c r="J677" s="1" cm="1">
        <f t="array" ref="J677">_xll.FDS(A677,"FF_MKT_VAL(ANN_R,"&amp;F677&amp;","&amp;G677&amp;",,,USD)")</f>
        <v>6500.2797141823303</v>
      </c>
      <c r="K677" s="1" cm="1">
        <f t="array" ref="K677">_xll.FDS(A677,"FF_SHLDRS_EQ(ANN_R,"&amp;F677&amp;","&amp;G677&amp;",,,USD)")</f>
        <v>1176.3390159442099</v>
      </c>
      <c r="L677" s="1" cm="1">
        <f t="array" ref="L677">_xll.FDS(A677,"FF_ASSETS(ANN_R,"&amp;F677&amp;","&amp;G677&amp;",,,USD)")</f>
        <v>2024.1240274351701</v>
      </c>
      <c r="M677" s="1" cm="1">
        <f t="array" ref="M677">_xll.FDS(A677,"FF_TAX_CF(ANN_R,"&amp;F677&amp;","&amp;G677&amp;",,,USD)")</f>
        <v>15.311999094676199</v>
      </c>
      <c r="N677" s="1" cm="1">
        <f t="array" ref="N677">_xll.FDS(A677,"FF_INC_TAX(ANN_R,"&amp;F677&amp;","&amp;G677&amp;",,,USD)")</f>
        <v>13.5599991982634</v>
      </c>
      <c r="O677" s="1" cm="1">
        <f t="array" ref="O677">_xll.FDS(A677,"FF_NET_INC(ANN_R,"&amp;F677&amp;","&amp;G677&amp;")")</f>
        <v>255.143427702445</v>
      </c>
      <c r="P677" s="1" cm="1">
        <f t="array" ref="P677">_xll.FDS(A677,"FF_ROA(ANN_R,"&amp;F677&amp;","&amp;G677&amp;")")</f>
        <v>13.8474044168251</v>
      </c>
      <c r="Q677" cm="1">
        <f t="array" ref="Q677">_xll.FDS(A677,"FF_TAX_RATE(ANN_R,"&amp;F677&amp;","&amp;G677&amp;")")</f>
        <v>5.0012355559817401</v>
      </c>
      <c r="R677" t="e" cm="1">
        <f t="array" ref="R677">_xll.FDS(A677,"FF_TAX_REFUND(ANN_R,"&amp;F677&amp;","&amp;G677&amp;",,,,,""D=1"")")</f>
        <v>#N/A</v>
      </c>
      <c r="S677" t="e">
        <f t="shared" si="72"/>
        <v>#N/A</v>
      </c>
      <c r="T677" s="1" cm="1">
        <f t="array" ref="T677">_xll.FDS($A677,"FF_TAX_CF(ANN_R,"&amp;AE677&amp;","&amp;AF677&amp;",,,USD)")</f>
        <v>10.837999306487699</v>
      </c>
      <c r="U677" s="1" cm="1">
        <f t="array" ref="U677">_xll.FDS($A677,"FF_TAX_CF(ANN_R,"&amp;AG677&amp;","&amp;AH677&amp;",,,USD)")</f>
        <v>11.498999616988</v>
      </c>
      <c r="V677" s="1" cm="1">
        <f t="array" ref="V677">_xll.FDS(A677,"FF_TAX_CF(ANN_R,"&amp;AI677&amp;","&amp;AJ677&amp;",,,USD)")</f>
        <v>11.3230000337226</v>
      </c>
      <c r="W677" s="1" t="e" cm="1">
        <f t="array" ref="W677">_xll.FDS(A677,"FF_TAX_CF(ANN_R,"&amp;AK677&amp;","&amp;AL677&amp;",,,USD)")</f>
        <v>#N/A</v>
      </c>
      <c r="X677" s="1" cm="1">
        <f t="array" ref="X677">_xll.FDS(A677,"FF_TAX_CF(ANN_R,"&amp;F677&amp;","&amp;G677&amp;",,,USD)")</f>
        <v>15.311999094676199</v>
      </c>
      <c r="Y677" s="1" cm="1">
        <f t="array" ref="Y677">_xll.FDS($A677,"FF_PTX_INC(ANN_R,"&amp;AE677&amp;","&amp;AF677&amp;",,,USD)")</f>
        <v>153.08299020437801</v>
      </c>
      <c r="Z677" s="1" cm="1">
        <f t="array" ref="Z677">_xll.FDS($A677,"FF_PTX_INC(ANN_R,"&amp;AG677&amp;","&amp;AH677&amp;",,,USD)")</f>
        <v>131.47199562089199</v>
      </c>
      <c r="AA677" s="1" cm="1">
        <f t="array" ref="AA677">_xll.FDS(A677,"FF_PTX_INC(ANN_R,"&amp;AI677&amp;","&amp;AJ677&amp;",,,USD)")</f>
        <v>214.98900064028999</v>
      </c>
      <c r="AB677" s="1" cm="1">
        <f t="array" ref="AB677">_xll.FDS(A677,"FF_PTX_INC(ANN_R,"&amp;AK677&amp;","&amp;AL677&amp;",,,USD)")</f>
        <v>232.26501033209601</v>
      </c>
      <c r="AC677" s="1" cm="1">
        <f t="array" ref="AC677">_xll.FDS(A677,"FF_PTX_INC(ANN_R,"&amp;F677&amp;","&amp;G677&amp;",,,USD)")</f>
        <v>271.13298396922897</v>
      </c>
      <c r="AE677" s="6">
        <f t="shared" si="73"/>
        <v>42005</v>
      </c>
      <c r="AF677" s="6">
        <f t="shared" si="74"/>
        <v>42369</v>
      </c>
      <c r="AG677" s="6">
        <f t="shared" si="75"/>
        <v>42370</v>
      </c>
      <c r="AH677" s="6">
        <f t="shared" si="76"/>
        <v>42735</v>
      </c>
      <c r="AI677" s="6">
        <f>DATE(YEAR(F677)+AO677,MONTH(F677),DAY(F677))</f>
        <v>42736</v>
      </c>
      <c r="AJ677" s="6">
        <f>DATE(YEAR(G677)+AO677,MONTH(G677),DAY(G677))</f>
        <v>43100</v>
      </c>
      <c r="AK677" s="6">
        <f>DATE(YEAR(F677)+AP677,MONTH(F677),DAY(F677))</f>
        <v>43101</v>
      </c>
      <c r="AL677" s="6">
        <f>DATE(YEAR(G677)+AP677,MONTH(G677),DAY(G677))</f>
        <v>43465</v>
      </c>
      <c r="AM677" s="8">
        <v>-4</v>
      </c>
      <c r="AN677" s="8">
        <v>-3</v>
      </c>
      <c r="AO677">
        <v>-2</v>
      </c>
      <c r="AP677">
        <v>-1</v>
      </c>
      <c r="AQ677" cm="1">
        <f t="array" ref="AQ677">_xll.FDS(A677,"FF_DEBT_LT(ANN_R,"&amp;F677&amp;","&amp;G677&amp;")")</f>
        <v>0</v>
      </c>
      <c r="AR677" cm="1">
        <f t="array" ref="AR677">_xll.FDS(A677,"FF_RD_EXP(ANN_R,"&amp;F677&amp;","&amp;G677&amp;")")</f>
        <v>159.70918865123801</v>
      </c>
      <c r="AS677" t="e" cm="1">
        <f t="array" ref="AS677">_xll.FDS(A677,"FF_PTX_INC_FOR(ANN_R,"&amp;F677&amp;","&amp;G677&amp;")")</f>
        <v>#N/A</v>
      </c>
      <c r="AT677" cm="1">
        <f t="array" ref="AT677">_xll.FDS(A677,"FF_MKT_VAL_PUBLIC(ANN_R,"&amp;[1]sample_report!E677&amp;")")</f>
        <v>6703.7483378781099</v>
      </c>
    </row>
    <row r="678" spans="1:46" hidden="1" x14ac:dyDescent="0.25">
      <c r="A678" t="s">
        <v>53</v>
      </c>
      <c r="B678" t="s">
        <v>54</v>
      </c>
      <c r="C678" t="s">
        <v>29</v>
      </c>
      <c r="D678" t="str" cm="1">
        <f t="array" ref="D678">_xll.FDS(A678,"FF_MAJOR_IND_NAME")</f>
        <v>ELECTRONICS</v>
      </c>
      <c r="E678">
        <v>2017</v>
      </c>
      <c r="F678" s="4">
        <f t="shared" si="70"/>
        <v>42736</v>
      </c>
      <c r="G678" s="4">
        <f t="shared" si="71"/>
        <v>43100</v>
      </c>
      <c r="I678" s="1" cm="1">
        <f t="array" ref="I678">_xll.FDS(A678,"FF_PTX_INC(ANN_R,"&amp;F678&amp;","&amp;G678&amp;",,,USD)")</f>
        <v>299.61906728334702</v>
      </c>
      <c r="J678" s="1" cm="1">
        <f t="array" ref="J678">_xll.FDS(A678,"FF_MKT_VAL(ANN_R,"&amp;F678&amp;","&amp;G678&amp;",,,USD)")</f>
        <v>4230.8043916084198</v>
      </c>
      <c r="K678" s="1" cm="1">
        <f t="array" ref="K678">_xll.FDS(A678,"FF_SHLDRS_EQ(ANN_R,"&amp;F678&amp;","&amp;G678&amp;",,,USD)")</f>
        <v>1592.92828990147</v>
      </c>
      <c r="L678" s="1" cm="1">
        <f t="array" ref="L678">_xll.FDS(A678,"FF_ASSETS(ANN_R,"&amp;F678&amp;","&amp;G678&amp;",,,USD)")</f>
        <v>1795.3962062308599</v>
      </c>
      <c r="M678" s="1" cm="1">
        <f t="array" ref="M678">_xll.FDS(A678,"FF_TAX_CF(ANN_R,"&amp;F678&amp;","&amp;G678&amp;",,,USD)")</f>
        <v>82.382545823231297</v>
      </c>
      <c r="N678" s="1" cm="1">
        <f t="array" ref="N678">_xll.FDS(A678,"FF_INC_TAX(ANN_R,"&amp;F678&amp;","&amp;G678&amp;",,,USD)")</f>
        <v>83.897032709792299</v>
      </c>
      <c r="O678" s="1" cm="1">
        <f t="array" ref="O678">_xll.FDS(A678,"FF_NET_INC(ANN_R,"&amp;F678&amp;","&amp;G678&amp;")")</f>
        <v>23359</v>
      </c>
      <c r="P678" s="1" cm="1">
        <f t="array" ref="P678">_xll.FDS(A678,"FF_ROA(ANN_R,"&amp;F678&amp;","&amp;G678&amp;")")</f>
        <v>12.243207899723</v>
      </c>
      <c r="Q678" cm="1">
        <f t="array" ref="Q678">_xll.FDS(A678,"FF_TAX_RATE(ANN_R,"&amp;F678&amp;","&amp;G678&amp;")")</f>
        <v>28.001232855601799</v>
      </c>
      <c r="R678" t="e" cm="1">
        <f t="array" ref="R678">_xll.FDS(A678,"FF_TAX_REFUND(ANN_R,"&amp;F678&amp;","&amp;G678&amp;",,,,,""D=1"")")</f>
        <v>#N/A</v>
      </c>
      <c r="S678">
        <f t="shared" si="72"/>
        <v>0.27324549424162736</v>
      </c>
      <c r="T678" s="1" cm="1">
        <f t="array" ref="T678">_xll.FDS($A678,"FF_TAX_CF(ANN_R,"&amp;AE678&amp;","&amp;AF678&amp;",,,USD)")</f>
        <v>58.487130198627703</v>
      </c>
      <c r="U678" s="1" cm="1">
        <f t="array" ref="U678">_xll.FDS($A678,"FF_TAX_CF(ANN_R,"&amp;AG678&amp;","&amp;AH678&amp;",,,USD)")</f>
        <v>79.094345105811996</v>
      </c>
      <c r="V678" s="1" cm="1">
        <f t="array" ref="V678">_xll.FDS(A678,"FF_TAX_CF(ANN_R,"&amp;AI678&amp;","&amp;AJ678&amp;",,,USD)")</f>
        <v>50.538662478327801</v>
      </c>
      <c r="W678" s="1" cm="1">
        <f t="array" ref="W678">_xll.FDS(A678,"FF_TAX_CF(ANN_R,"&amp;AK678&amp;","&amp;AL678&amp;",,,USD)")</f>
        <v>92.235214233398395</v>
      </c>
      <c r="X678" s="1" cm="1">
        <f t="array" ref="X678">_xll.FDS(A678,"FF_TAX_CF(ANN_R,"&amp;F678&amp;","&amp;G678&amp;",,,USD)")</f>
        <v>82.382545823231297</v>
      </c>
      <c r="Y678" s="1" cm="1">
        <f t="array" ref="Y678">_xll.FDS($A678,"FF_PTX_INC(ANN_R,"&amp;AE678&amp;","&amp;AF678&amp;",,,USD)")</f>
        <v>255.201216898859</v>
      </c>
      <c r="Z678" s="1" cm="1">
        <f t="array" ref="Z678">_xll.FDS($A678,"FF_PTX_INC(ANN_R,"&amp;AG678&amp;","&amp;AH678&amp;",,,USD)")</f>
        <v>248.413944669068</v>
      </c>
      <c r="AA678" s="1" cm="1">
        <f t="array" ref="AA678">_xll.FDS(A678,"FF_PTX_INC(ANN_R,"&amp;AI678&amp;","&amp;AJ678&amp;",,,USD)")</f>
        <v>256.170576272532</v>
      </c>
      <c r="AB678" s="1" cm="1">
        <f t="array" ref="AB678">_xll.FDS(A678,"FF_PTX_INC(ANN_R,"&amp;AK678&amp;","&amp;AL678&amp;",,,USD)")</f>
        <v>268.11167907714798</v>
      </c>
      <c r="AC678" s="1" cm="1">
        <f t="array" ref="AC678">_xll.FDS(A678,"FF_PTX_INC(ANN_R,"&amp;F678&amp;","&amp;G678&amp;",,,USD)")</f>
        <v>299.61906728334702</v>
      </c>
      <c r="AE678" s="6">
        <f t="shared" si="73"/>
        <v>41275</v>
      </c>
      <c r="AF678" s="6">
        <f t="shared" si="74"/>
        <v>41639</v>
      </c>
      <c r="AG678" s="6">
        <f t="shared" si="75"/>
        <v>41640</v>
      </c>
      <c r="AH678" s="6">
        <f t="shared" si="76"/>
        <v>42004</v>
      </c>
      <c r="AI678" s="6">
        <f>DATE(YEAR(F678)+AO678,MONTH(F678),DAY(F678))</f>
        <v>42005</v>
      </c>
      <c r="AJ678" s="6">
        <f>DATE(YEAR(G678)+AO678,MONTH(G678),DAY(G678))</f>
        <v>42369</v>
      </c>
      <c r="AK678" s="6">
        <f>DATE(YEAR(F678)+AP678,MONTH(F678),DAY(F678))</f>
        <v>42370</v>
      </c>
      <c r="AL678" s="6">
        <f>DATE(YEAR(G678)+AP678,MONTH(G678),DAY(G678))</f>
        <v>42735</v>
      </c>
      <c r="AM678" s="8">
        <v>-4</v>
      </c>
      <c r="AN678" s="8">
        <v>-3</v>
      </c>
      <c r="AO678">
        <v>-2</v>
      </c>
      <c r="AP678">
        <v>-1</v>
      </c>
      <c r="AQ678" cm="1">
        <f t="array" ref="AQ678">_xll.FDS(A678,"FF_DEBT_LT(ANN_R,"&amp;F678&amp;","&amp;G678&amp;")")</f>
        <v>0</v>
      </c>
      <c r="AR678" cm="1">
        <f t="array" ref="AR678">_xll.FDS(A678,"FF_RD_EXP(ANN_R,"&amp;F678&amp;","&amp;G678&amp;")")</f>
        <v>1345</v>
      </c>
      <c r="AS678" t="e" cm="1">
        <f t="array" ref="AS678">_xll.FDS(A678,"FF_PTX_INC_FOR(ANN_R,"&amp;F678&amp;","&amp;G678&amp;")")</f>
        <v>#N/A</v>
      </c>
      <c r="AT678" cm="1">
        <f t="array" ref="AT678">_xll.FDS(A678,"FF_MKT_VAL_PUBLIC(ANN_R,"&amp;[1]sample_report!E678&amp;")")</f>
        <v>474791.69412150298</v>
      </c>
    </row>
    <row r="679" spans="1:46" hidden="1" x14ac:dyDescent="0.25">
      <c r="A679" t="s">
        <v>157</v>
      </c>
      <c r="B679" t="s">
        <v>158</v>
      </c>
      <c r="C679" t="s">
        <v>105</v>
      </c>
      <c r="D679" t="str" cm="1">
        <f t="array" ref="D679">_xll.FDS(A679,"FF_MAJOR_IND_NAME")</f>
        <v>ELECTRONICS</v>
      </c>
      <c r="E679">
        <v>2017</v>
      </c>
      <c r="F679" s="4">
        <f t="shared" si="70"/>
        <v>42736</v>
      </c>
      <c r="G679" s="4">
        <f t="shared" si="71"/>
        <v>43100</v>
      </c>
      <c r="I679" s="1" cm="1">
        <f t="array" ref="I679">_xll.FDS(A679,"FF_PTX_INC(ANN_R,"&amp;F679&amp;","&amp;G679&amp;",,,USD)")</f>
        <v>49708.498214921798</v>
      </c>
      <c r="J679" s="1" cm="1">
        <f t="array" ref="J679">_xll.FDS(A679,"FF_MKT_VAL(ANN_R,"&amp;F679&amp;","&amp;G679&amp;",,,USD)")</f>
        <v>324212.25673466403</v>
      </c>
      <c r="K679" s="1" cm="1">
        <f t="array" ref="K679">_xll.FDS(A679,"FF_SHLDRS_EQ(ANN_R,"&amp;F679&amp;","&amp;G679&amp;",,,USD)")</f>
        <v>193557.897441988</v>
      </c>
      <c r="L679" s="1" cm="1">
        <f t="array" ref="L679">_xll.FDS(A679,"FF_ASSETS(ANN_R,"&amp;F679&amp;","&amp;G679&amp;",,,USD)")</f>
        <v>281866.40236231399</v>
      </c>
      <c r="M679" s="1" cm="1">
        <f t="array" ref="M679">_xll.FDS(A679,"FF_TAX_CF(ANN_R,"&amp;F679&amp;","&amp;G679&amp;",,,USD)")</f>
        <v>6038.9527374107902</v>
      </c>
      <c r="N679" s="1" cm="1">
        <f t="array" ref="N679">_xll.FDS(A679,"FF_INC_TAX(ANN_R,"&amp;F679&amp;","&amp;G679&amp;",,,USD)")</f>
        <v>12391.9442005944</v>
      </c>
      <c r="O679" s="1" cm="1">
        <f t="array" ref="O679">_xll.FDS(A679,"FF_NET_INC(ANN_R,"&amp;F679&amp;","&amp;G679&amp;")")</f>
        <v>41344569</v>
      </c>
      <c r="P679" s="1" cm="1">
        <f t="array" ref="P679">_xll.FDS(A679,"FF_ROA(ANN_R,"&amp;F679&amp;","&amp;G679&amp;")")</f>
        <v>14.663107800444299</v>
      </c>
      <c r="Q679" cm="1">
        <f t="array" ref="Q679">_xll.FDS(A679,"FF_TAX_RATE(ANN_R,"&amp;F679&amp;","&amp;G679&amp;")")</f>
        <v>24.929226682761801</v>
      </c>
      <c r="R679" t="e" cm="1">
        <f t="array" ref="R679">_xll.FDS(A679,"FF_TAX_REFUND(ANN_R,"&amp;F679&amp;","&amp;G679&amp;",,,,,""D=1"")")</f>
        <v>#N/A</v>
      </c>
      <c r="S679">
        <f t="shared" si="72"/>
        <v>0.18795197861907637</v>
      </c>
      <c r="T679" s="1" cm="1">
        <f t="array" ref="T679">_xll.FDS($A679,"FF_TAX_CF(ANN_R,"&amp;AE679&amp;","&amp;AF679&amp;",,,USD)")</f>
        <v>6805.4436973438696</v>
      </c>
      <c r="U679" s="1" cm="1">
        <f t="array" ref="U679">_xll.FDS($A679,"FF_TAX_CF(ANN_R,"&amp;AG679&amp;","&amp;AH679&amp;",,,USD)")</f>
        <v>7118.0636704566996</v>
      </c>
      <c r="V679" s="1" cm="1">
        <f t="array" ref="V679">_xll.FDS(A679,"FF_TAX_CF(ANN_R,"&amp;AI679&amp;","&amp;AJ679&amp;",,,USD)")</f>
        <v>4945.3602838823599</v>
      </c>
      <c r="W679" s="1" cm="1">
        <f t="array" ref="W679">_xll.FDS(A679,"FF_TAX_CF(ANN_R,"&amp;AK679&amp;","&amp;AL679&amp;",,,USD)")</f>
        <v>5285.3979142326898</v>
      </c>
      <c r="X679" s="1" cm="1">
        <f t="array" ref="X679">_xll.FDS(A679,"FF_TAX_CF(ANN_R,"&amp;F679&amp;","&amp;G679&amp;",,,USD)")</f>
        <v>6038.9527374107902</v>
      </c>
      <c r="Y679" s="1" cm="1">
        <f t="array" ref="Y679">_xll.FDS($A679,"FF_PTX_INC(ANN_R,"&amp;AE679&amp;","&amp;AF679&amp;",,,USD)")</f>
        <v>35043.469896184899</v>
      </c>
      <c r="Z679" s="1" cm="1">
        <f t="array" ref="Z679">_xll.FDS($A679,"FF_PTX_INC(ANN_R,"&amp;AG679&amp;","&amp;AH679&amp;",,,USD)")</f>
        <v>26480.609392204398</v>
      </c>
      <c r="AA679" s="1" cm="1">
        <f t="array" ref="AA679">_xll.FDS(A679,"FF_PTX_INC(ANN_R,"&amp;AI679&amp;","&amp;AJ679&amp;",,,USD)")</f>
        <v>22937.7231666591</v>
      </c>
      <c r="AB679" s="1" cm="1">
        <f t="array" ref="AB679">_xll.FDS(A679,"FF_PTX_INC(ANN_R,"&amp;AK679&amp;","&amp;AL679&amp;",,,USD)")</f>
        <v>26472.9579174758</v>
      </c>
      <c r="AC679" s="1" cm="1">
        <f t="array" ref="AC679">_xll.FDS(A679,"FF_PTX_INC(ANN_R,"&amp;F679&amp;","&amp;G679&amp;",,,USD)")</f>
        <v>49708.498214921798</v>
      </c>
      <c r="AE679" s="6">
        <f t="shared" si="73"/>
        <v>41275</v>
      </c>
      <c r="AF679" s="6">
        <f t="shared" si="74"/>
        <v>41639</v>
      </c>
      <c r="AG679" s="6">
        <f t="shared" si="75"/>
        <v>41640</v>
      </c>
      <c r="AH679" s="6">
        <f t="shared" si="76"/>
        <v>42004</v>
      </c>
      <c r="AI679" s="6">
        <f>DATE(YEAR(F679)+AO679,MONTH(F679),DAY(F679))</f>
        <v>42005</v>
      </c>
      <c r="AJ679" s="6">
        <f>DATE(YEAR(G679)+AO679,MONTH(G679),DAY(G679))</f>
        <v>42369</v>
      </c>
      <c r="AK679" s="6">
        <f>DATE(YEAR(F679)+AP679,MONTH(F679),DAY(F679))</f>
        <v>42370</v>
      </c>
      <c r="AL679" s="6">
        <f>DATE(YEAR(G679)+AP679,MONTH(G679),DAY(G679))</f>
        <v>42735</v>
      </c>
      <c r="AM679" s="8">
        <v>-4</v>
      </c>
      <c r="AN679" s="8">
        <v>-3</v>
      </c>
      <c r="AO679">
        <v>-2</v>
      </c>
      <c r="AP679">
        <v>-1</v>
      </c>
      <c r="AQ679" cm="1">
        <f t="array" ref="AQ679">_xll.FDS(A679,"FF_DEBT_LT(ANN_R,"&amp;F679&amp;","&amp;G679&amp;")")</f>
        <v>2767807</v>
      </c>
      <c r="AR679" cm="1">
        <f t="array" ref="AR679">_xll.FDS(A679,"FF_RD_EXP(ANN_R,"&amp;F679&amp;","&amp;G679&amp;")")</f>
        <v>16355612</v>
      </c>
      <c r="AS679" t="e" cm="1">
        <f t="array" ref="AS679">_xll.FDS(A679,"FF_PTX_INC_FOR(ANN_R,"&amp;F679&amp;","&amp;G679&amp;")")</f>
        <v>#N/A</v>
      </c>
      <c r="AT679" cm="1">
        <f t="array" ref="AT679">_xll.FDS(A679,"FF_MKT_VAL_PUBLIC(ANN_R,"&amp;[1]sample_report!E679&amp;")")</f>
        <v>221925866.91882199</v>
      </c>
    </row>
    <row r="680" spans="1:46" hidden="1" x14ac:dyDescent="0.25">
      <c r="A680" t="s">
        <v>185</v>
      </c>
      <c r="B680" t="s">
        <v>186</v>
      </c>
      <c r="C680" t="s">
        <v>29</v>
      </c>
      <c r="D680" t="str" cm="1">
        <f t="array" ref="D680">_xll.FDS(A680,"FF_MAJOR_IND_NAME")</f>
        <v>ELECTRONICS</v>
      </c>
      <c r="E680">
        <v>2017</v>
      </c>
      <c r="F680" s="4">
        <f t="shared" si="70"/>
        <v>42736</v>
      </c>
      <c r="G680" s="4">
        <f t="shared" si="71"/>
        <v>43100</v>
      </c>
      <c r="I680" s="1" cm="1">
        <f t="array" ref="I680">_xll.FDS(A680,"FF_PTX_INC(ANN_R,"&amp;F680&amp;","&amp;G680&amp;",,,USD)")</f>
        <v>1272.99087088741</v>
      </c>
      <c r="J680" s="1" cm="1">
        <f t="array" ref="J680">_xll.FDS(A680,"FF_MKT_VAL(ANN_R,"&amp;F680&amp;","&amp;G680&amp;",,,USD)")</f>
        <v>20466.231633617499</v>
      </c>
      <c r="K680" s="1" cm="1">
        <f t="array" ref="K680">_xll.FDS(A680,"FF_SHLDRS_EQ(ANN_R,"&amp;F680&amp;","&amp;G680&amp;",,,USD)")</f>
        <v>20947.850591129602</v>
      </c>
      <c r="L680" s="1" cm="1">
        <f t="array" ref="L680">_xll.FDS(A680,"FF_ASSETS(ANN_R,"&amp;F680&amp;","&amp;G680&amp;",,,USD)")</f>
        <v>27914.116382477801</v>
      </c>
      <c r="M680" s="1" cm="1">
        <f t="array" ref="M680">_xll.FDS(A680,"FF_TAX_CF(ANN_R,"&amp;F680&amp;","&amp;G680&amp;",,,USD)")</f>
        <v>309.86032311990903</v>
      </c>
      <c r="N680" s="1" cm="1">
        <f t="array" ref="N680">_xll.FDS(A680,"FF_INC_TAX(ANN_R,"&amp;F680&amp;","&amp;G680&amp;",,,USD)")</f>
        <v>262.652658704668</v>
      </c>
      <c r="O680" s="1" cm="1">
        <f t="array" ref="O680">_xll.FDS(A680,"FF_NET_INC(ANN_R,"&amp;F680&amp;","&amp;G680&amp;")")</f>
        <v>103843</v>
      </c>
      <c r="P680" s="1" cm="1">
        <f t="array" ref="P680">_xll.FDS(A680,"FF_ROA(ANN_R,"&amp;F680&amp;","&amp;G680&amp;")")</f>
        <v>3.34679500618723</v>
      </c>
      <c r="Q680" cm="1">
        <f t="array" ref="Q680">_xll.FDS(A680,"FF_TAX_RATE(ANN_R,"&amp;F680&amp;","&amp;G680&amp;")")</f>
        <v>20.632721310999699</v>
      </c>
      <c r="R680" t="e" cm="1">
        <f t="array" ref="R680">_xll.FDS(A680,"FF_TAX_REFUND(ANN_R,"&amp;F680&amp;","&amp;G680&amp;",,,,,""D=1"")")</f>
        <v>#N/A</v>
      </c>
      <c r="S680">
        <f t="shared" si="72"/>
        <v>0.26312080170346935</v>
      </c>
      <c r="T680" s="1" cm="1">
        <f t="array" ref="T680">_xll.FDS($A680,"FF_TAX_CF(ANN_R,"&amp;AE680&amp;","&amp;AF680&amp;",,,USD)")</f>
        <v>314.95482444763201</v>
      </c>
      <c r="U680" s="1" cm="1">
        <f t="array" ref="U680">_xll.FDS($A680,"FF_TAX_CF(ANN_R,"&amp;AG680&amp;","&amp;AH680&amp;",,,USD)")</f>
        <v>365.54305625893198</v>
      </c>
      <c r="V680" s="1" cm="1">
        <f t="array" ref="V680">_xll.FDS(A680,"FF_TAX_CF(ANN_R,"&amp;AI680&amp;","&amp;AJ680&amp;",,,USD)")</f>
        <v>402.08822027966397</v>
      </c>
      <c r="W680" s="1" cm="1">
        <f t="array" ref="W680">_xll.FDS(A680,"FF_TAX_CF(ANN_R,"&amp;AK680&amp;","&amp;AL680&amp;",,,USD)")</f>
        <v>259.26789093017601</v>
      </c>
      <c r="X680" s="1" cm="1">
        <f t="array" ref="X680">_xll.FDS(A680,"FF_TAX_CF(ANN_R,"&amp;F680&amp;","&amp;G680&amp;",,,USD)")</f>
        <v>309.86032311990903</v>
      </c>
      <c r="Y680" s="1" cm="1">
        <f t="array" ref="Y680">_xll.FDS($A680,"FF_PTX_INC(ANN_R,"&amp;AE680&amp;","&amp;AF680&amp;",,,USD)")</f>
        <v>1222.6089870743499</v>
      </c>
      <c r="Z680" s="1" cm="1">
        <f t="array" ref="Z680">_xll.FDS($A680,"FF_PTX_INC(ANN_R,"&amp;AG680&amp;","&amp;AH680&amp;",,,USD)")</f>
        <v>1460.1756493672699</v>
      </c>
      <c r="AA680" s="1" cm="1">
        <f t="array" ref="AA680">_xll.FDS(A680,"FF_PTX_INC(ANN_R,"&amp;AI680&amp;","&amp;AJ680&amp;",,,USD)")</f>
        <v>1109.28358914517</v>
      </c>
      <c r="AB680" s="1" cm="1">
        <f t="array" ref="AB680">_xll.FDS(A680,"FF_PTX_INC(ANN_R,"&amp;AK680&amp;","&amp;AL680&amp;",,,USD)")</f>
        <v>1212.3401222228999</v>
      </c>
      <c r="AC680" s="1" cm="1">
        <f t="array" ref="AC680">_xll.FDS(A680,"FF_PTX_INC(ANN_R,"&amp;F680&amp;","&amp;G680&amp;",,,USD)")</f>
        <v>1272.99087088741</v>
      </c>
      <c r="AE680" s="6">
        <f t="shared" si="73"/>
        <v>41275</v>
      </c>
      <c r="AF680" s="6">
        <f t="shared" si="74"/>
        <v>41639</v>
      </c>
      <c r="AG680" s="6">
        <f t="shared" si="75"/>
        <v>41640</v>
      </c>
      <c r="AH680" s="6">
        <f t="shared" si="76"/>
        <v>42004</v>
      </c>
      <c r="AI680" s="6">
        <f>DATE(YEAR(F680)+AO680,MONTH(F680),DAY(F680))</f>
        <v>42005</v>
      </c>
      <c r="AJ680" s="6">
        <f>DATE(YEAR(G680)+AO680,MONTH(G680),DAY(G680))</f>
        <v>42369</v>
      </c>
      <c r="AK680" s="6">
        <f>DATE(YEAR(F680)+AP680,MONTH(F680),DAY(F680))</f>
        <v>42370</v>
      </c>
      <c r="AL680" s="6">
        <f>DATE(YEAR(G680)+AP680,MONTH(G680),DAY(G680))</f>
        <v>42735</v>
      </c>
      <c r="AM680" s="8">
        <v>-4</v>
      </c>
      <c r="AN680" s="8">
        <v>-3</v>
      </c>
      <c r="AO680">
        <v>-2</v>
      </c>
      <c r="AP680">
        <v>-1</v>
      </c>
      <c r="AQ680" cm="1">
        <f t="array" ref="AQ680">_xll.FDS(A680,"FF_DEBT_LT(ANN_R,"&amp;F680&amp;","&amp;G680&amp;")")</f>
        <v>16409</v>
      </c>
      <c r="AR680" cm="1">
        <f t="array" ref="AR680">_xll.FDS(A680,"FF_RD_EXP(ANN_R,"&amp;F680&amp;","&amp;G680&amp;")")</f>
        <v>55411</v>
      </c>
      <c r="AS680" t="e" cm="1">
        <f t="array" ref="AS680">_xll.FDS(A680,"FF_PTX_INC_FOR(ANN_R,"&amp;F680&amp;","&amp;G680&amp;")")</f>
        <v>#N/A</v>
      </c>
      <c r="AT680" cm="1">
        <f t="array" ref="AT680">_xll.FDS(A680,"FF_MKT_VAL_PUBLIC(ANN_R,"&amp;[1]sample_report!E680&amp;")")</f>
        <v>1801095.57672713</v>
      </c>
    </row>
    <row r="681" spans="1:46" hidden="1" x14ac:dyDescent="0.25">
      <c r="A681" t="s">
        <v>197</v>
      </c>
      <c r="B681" t="s">
        <v>198</v>
      </c>
      <c r="C681" t="s">
        <v>67</v>
      </c>
      <c r="D681" t="str" cm="1">
        <f t="array" ref="D681">_xll.FDS(A681,"FF_MAJOR_IND_NAME")</f>
        <v>ELECTRONICS</v>
      </c>
      <c r="E681">
        <v>2017</v>
      </c>
      <c r="F681" s="4">
        <f t="shared" si="70"/>
        <v>42736</v>
      </c>
      <c r="G681" s="4">
        <f t="shared" si="71"/>
        <v>43100</v>
      </c>
      <c r="I681" s="1" cm="1">
        <f t="array" ref="I681">_xll.FDS(A681,"FF_PTX_INC(ANN_R,"&amp;F681&amp;","&amp;G681&amp;",,,USD)")</f>
        <v>892.92816098403205</v>
      </c>
      <c r="J681" s="1" cm="1">
        <f t="array" ref="J681">_xll.FDS(A681,"FF_MKT_VAL(ANN_R,"&amp;F681&amp;","&amp;G681&amp;",,,USD)")</f>
        <v>15546.626506448099</v>
      </c>
      <c r="K681" s="1" cm="1">
        <f t="array" ref="K681">_xll.FDS(A681,"FF_SHLDRS_EQ(ANN_R,"&amp;F681&amp;","&amp;G681&amp;",,,USD)")</f>
        <v>8730.6707071600595</v>
      </c>
      <c r="L681" s="1" cm="1">
        <f t="array" ref="L681">_xll.FDS(A681,"FF_ASSETS(ANN_R,"&amp;F681&amp;","&amp;G681&amp;",,,USD)")</f>
        <v>13267.2754767606</v>
      </c>
      <c r="M681" s="1" cm="1">
        <f t="array" ref="M681">_xll.FDS(A681,"FF_TAX_CF(ANN_R,"&amp;F681&amp;","&amp;G681&amp;",,,USD)")</f>
        <v>151.24247360055099</v>
      </c>
      <c r="N681" s="1" cm="1">
        <f t="array" ref="N681">_xll.FDS(A681,"FF_INC_TAX(ANN_R,"&amp;F681&amp;","&amp;G681&amp;",,,USD)")</f>
        <v>104.11186054173901</v>
      </c>
      <c r="O681" s="1" cm="1">
        <f t="array" ref="O681">_xll.FDS(A681,"FF_NET_INC(ANN_R,"&amp;F681&amp;","&amp;G681&amp;")")</f>
        <v>24332.603999999999</v>
      </c>
      <c r="P681" s="1" cm="1">
        <f t="array" ref="P681">_xll.FDS(A681,"FF_ROA(ANN_R,"&amp;F681&amp;","&amp;G681&amp;")")</f>
        <v>6.3570944335725503</v>
      </c>
      <c r="Q681" cm="1">
        <f t="array" ref="Q681">_xll.FDS(A681,"FF_TAX_RATE(ANN_R,"&amp;F681&amp;","&amp;G681&amp;")")</f>
        <v>11.6596009724908</v>
      </c>
      <c r="R681" t="e" cm="1">
        <f t="array" ref="R681">_xll.FDS(A681,"FF_TAX_REFUND(ANN_R,"&amp;F681&amp;","&amp;G681&amp;",,,,,""D=1"")")</f>
        <v>#N/A</v>
      </c>
      <c r="S681">
        <f t="shared" si="72"/>
        <v>0.12919401522234542</v>
      </c>
      <c r="T681" s="1" cm="1">
        <f t="array" ref="T681">_xll.FDS($A681,"FF_TAX_CF(ANN_R,"&amp;AE681&amp;","&amp;AF681&amp;",,,USD)")</f>
        <v>31.7633880829699</v>
      </c>
      <c r="U681" s="1" cm="1">
        <f t="array" ref="U681">_xll.FDS($A681,"FF_TAX_CF(ANN_R,"&amp;AG681&amp;","&amp;AH681&amp;",,,USD)")</f>
        <v>181.11955991976001</v>
      </c>
      <c r="V681" s="1" cm="1">
        <f t="array" ref="V681">_xll.FDS(A681,"FF_TAX_CF(ANN_R,"&amp;AI681&amp;","&amp;AJ681&amp;",,,USD)")</f>
        <v>243.529054885596</v>
      </c>
      <c r="W681" s="1" cm="1">
        <f t="array" ref="W681">_xll.FDS(A681,"FF_TAX_CF(ANN_R,"&amp;AK681&amp;","&amp;AL681&amp;",,,USD)")</f>
        <v>69.1001995691378</v>
      </c>
      <c r="X681" s="1" cm="1">
        <f t="array" ref="X681">_xll.FDS(A681,"FF_TAX_CF(ANN_R,"&amp;F681&amp;","&amp;G681&amp;",,,USD)")</f>
        <v>151.24247360055099</v>
      </c>
      <c r="Y681" s="1" cm="1">
        <f t="array" ref="Y681">_xll.FDS($A681,"FF_PTX_INC(ANN_R,"&amp;AE681&amp;","&amp;AF681&amp;",,,USD)")</f>
        <v>923.00225958346903</v>
      </c>
      <c r="Z681" s="1" cm="1">
        <f t="array" ref="Z681">_xll.FDS($A681,"FF_PTX_INC(ANN_R,"&amp;AG681&amp;","&amp;AH681&amp;",,,USD)")</f>
        <v>1695.06811973611</v>
      </c>
      <c r="AA681" s="1" cm="1">
        <f t="array" ref="AA681">_xll.FDS(A681,"FF_PTX_INC(ANN_R,"&amp;AI681&amp;","&amp;AJ681&amp;",,,USD)")</f>
        <v>904.14906568998094</v>
      </c>
      <c r="AB681" s="1" cm="1">
        <f t="array" ref="AB681">_xll.FDS(A681,"FF_PTX_INC(ANN_R,"&amp;AK681&amp;","&amp;AL681&amp;",,,USD)")</f>
        <v>823.13432907365302</v>
      </c>
      <c r="AC681" s="1" cm="1">
        <f t="array" ref="AC681">_xll.FDS(A681,"FF_PTX_INC(ANN_R,"&amp;F681&amp;","&amp;G681&amp;",,,USD)")</f>
        <v>892.92816098403205</v>
      </c>
      <c r="AE681" s="6">
        <f t="shared" si="73"/>
        <v>41275</v>
      </c>
      <c r="AF681" s="6">
        <f t="shared" si="74"/>
        <v>41639</v>
      </c>
      <c r="AG681" s="6">
        <f t="shared" si="75"/>
        <v>41640</v>
      </c>
      <c r="AH681" s="6">
        <f t="shared" si="76"/>
        <v>42004</v>
      </c>
      <c r="AI681" s="6">
        <f>DATE(YEAR(F681)+AO681,MONTH(F681),DAY(F681))</f>
        <v>42005</v>
      </c>
      <c r="AJ681" s="6">
        <f>DATE(YEAR(G681)+AO681,MONTH(G681),DAY(G681))</f>
        <v>42369</v>
      </c>
      <c r="AK681" s="6">
        <f>DATE(YEAR(F681)+AP681,MONTH(F681),DAY(F681))</f>
        <v>42370</v>
      </c>
      <c r="AL681" s="6">
        <f>DATE(YEAR(G681)+AP681,MONTH(G681),DAY(G681))</f>
        <v>42735</v>
      </c>
      <c r="AM681" s="8">
        <v>-4</v>
      </c>
      <c r="AN681" s="8">
        <v>-3</v>
      </c>
      <c r="AO681">
        <v>-2</v>
      </c>
      <c r="AP681">
        <v>-1</v>
      </c>
      <c r="AQ681" cm="1">
        <f t="array" ref="AQ681">_xll.FDS(A681,"FF_DEBT_LT(ANN_R,"&amp;F681&amp;","&amp;G681&amp;")")</f>
        <v>336.19200000000001</v>
      </c>
      <c r="AR681" cm="1">
        <f t="array" ref="AR681">_xll.FDS(A681,"FF_RD_EXP(ANN_R,"&amp;F681&amp;","&amp;G681&amp;")")</f>
        <v>57170.775999999998</v>
      </c>
      <c r="AS681" t="e" cm="1">
        <f t="array" ref="AS681">_xll.FDS(A681,"FF_PTX_INC_FOR(ANN_R,"&amp;F681&amp;","&amp;G681&amp;")")</f>
        <v>#N/A</v>
      </c>
      <c r="AT681" cm="1">
        <f t="array" ref="AT681">_xll.FDS(A681,"FF_MKT_VAL_PUBLIC(ANN_R,"&amp;[1]sample_report!E681&amp;")")</f>
        <v>415082.10525176302</v>
      </c>
    </row>
    <row r="682" spans="1:46" hidden="1" x14ac:dyDescent="0.25">
      <c r="A682" t="s">
        <v>211</v>
      </c>
      <c r="B682" t="s">
        <v>212</v>
      </c>
      <c r="C682" t="s">
        <v>29</v>
      </c>
      <c r="D682" t="str" cm="1">
        <f t="array" ref="D682">_xll.FDS(A682,"FF_MAJOR_IND_NAME")</f>
        <v>ELECTRONICS</v>
      </c>
      <c r="E682">
        <v>2017</v>
      </c>
      <c r="F682" s="4">
        <f t="shared" si="70"/>
        <v>42736</v>
      </c>
      <c r="G682" s="4">
        <f t="shared" si="71"/>
        <v>43100</v>
      </c>
      <c r="I682" s="1" cm="1">
        <f t="array" ref="I682">_xll.FDS(A682,"FF_PTX_INC(ANN_R,"&amp;F682&amp;","&amp;G682&amp;",,,USD)")</f>
        <v>1377.03796692938</v>
      </c>
      <c r="J682" s="1" cm="1">
        <f t="array" ref="J682">_xll.FDS(A682,"FF_MKT_VAL(ANN_R,"&amp;F682&amp;","&amp;G682&amp;",,,USD)")</f>
        <v>17897.706422967101</v>
      </c>
      <c r="K682" s="1" cm="1">
        <f t="array" ref="K682">_xll.FDS(A682,"FF_SHLDRS_EQ(ANN_R,"&amp;F682&amp;","&amp;G682&amp;",,,USD)")</f>
        <v>5794.80389134493</v>
      </c>
      <c r="L682" s="1" cm="1">
        <f t="array" ref="L682">_xll.FDS(A682,"FF_ASSETS(ANN_R,"&amp;F682&amp;","&amp;G682&amp;",,,USD)")</f>
        <v>8592.3628866551408</v>
      </c>
      <c r="M682" s="1" cm="1">
        <f t="array" ref="M682">_xll.FDS(A682,"FF_TAX_CF(ANN_R,"&amp;F682&amp;","&amp;G682&amp;",,,USD)")</f>
        <v>301.25360495969699</v>
      </c>
      <c r="N682" s="1" cm="1">
        <f t="array" ref="N682">_xll.FDS(A682,"FF_INC_TAX(ANN_R,"&amp;F682&amp;","&amp;G682&amp;",,,USD)")</f>
        <v>312.75077675096702</v>
      </c>
      <c r="O682" s="1" cm="1">
        <f t="array" ref="O682">_xll.FDS(A682,"FF_NET_INC(ANN_R,"&amp;F682&amp;","&amp;G682&amp;")")</f>
        <v>115209</v>
      </c>
      <c r="P682" s="1" cm="1">
        <f t="array" ref="P682">_xll.FDS(A682,"FF_ROA(ANN_R,"&amp;F682&amp;","&amp;G682&amp;")")</f>
        <v>13.160621288155101</v>
      </c>
      <c r="Q682" cm="1">
        <f t="array" ref="Q682">_xll.FDS(A682,"FF_TAX_RATE(ANN_R,"&amp;F682&amp;","&amp;G682&amp;")")</f>
        <v>22.7118484937901</v>
      </c>
      <c r="R682" t="e" cm="1">
        <f t="array" ref="R682">_xll.FDS(A682,"FF_TAX_REFUND(ANN_R,"&amp;F682&amp;","&amp;G682&amp;",,,,,""D=1"")")</f>
        <v>#N/A</v>
      </c>
      <c r="S682">
        <f t="shared" si="72"/>
        <v>0.24109662513508939</v>
      </c>
      <c r="T682" s="1" cm="1">
        <f t="array" ref="T682">_xll.FDS($A682,"FF_TAX_CF(ANN_R,"&amp;AE682&amp;","&amp;AF682&amp;",,,USD)")</f>
        <v>92.525216694921298</v>
      </c>
      <c r="U682" s="1" cm="1">
        <f t="array" ref="U682">_xll.FDS($A682,"FF_TAX_CF(ANN_R,"&amp;AG682&amp;","&amp;AH682&amp;",,,USD)")</f>
        <v>17.380191193893602</v>
      </c>
      <c r="V682" s="1" cm="1">
        <f t="array" ref="V682">_xll.FDS(A682,"FF_TAX_CF(ANN_R,"&amp;AI682&amp;","&amp;AJ682&amp;",,,USD)")</f>
        <v>220.64240630622999</v>
      </c>
      <c r="W682" s="1" cm="1">
        <f t="array" ref="W682">_xll.FDS(A682,"FF_TAX_CF(ANN_R,"&amp;AK682&amp;","&amp;AL682&amp;",,,USD)")</f>
        <v>127.876846313477</v>
      </c>
      <c r="X682" s="1" cm="1">
        <f t="array" ref="X682">_xll.FDS(A682,"FF_TAX_CF(ANN_R,"&amp;F682&amp;","&amp;G682&amp;",,,USD)")</f>
        <v>301.25360495969699</v>
      </c>
      <c r="Y682" s="1" cm="1">
        <f t="array" ref="Y682">_xll.FDS($A682,"FF_PTX_INC(ANN_R,"&amp;AE682&amp;","&amp;AF682&amp;",,,USD)")</f>
        <v>214.287967644632</v>
      </c>
      <c r="Z682" s="1" cm="1">
        <f t="array" ref="Z682">_xll.FDS($A682,"FF_PTX_INC(ANN_R,"&amp;AG682&amp;","&amp;AH682&amp;",,,USD)")</f>
        <v>-117.358717791736</v>
      </c>
      <c r="AA682" s="1" cm="1">
        <f t="array" ref="AA682">_xll.FDS(A682,"FF_PTX_INC(ANN_R,"&amp;AI682&amp;","&amp;AJ682&amp;",,,USD)")</f>
        <v>790.36751567106705</v>
      </c>
      <c r="AB682" s="1" cm="1">
        <f t="array" ref="AB682">_xll.FDS(A682,"FF_PTX_INC(ANN_R,"&amp;AK682&amp;","&amp;AL682&amp;",,,USD)")</f>
        <v>886.59392547607399</v>
      </c>
      <c r="AC682" s="1" cm="1">
        <f t="array" ref="AC682">_xll.FDS(A682,"FF_PTX_INC(ANN_R,"&amp;F682&amp;","&amp;G682&amp;",,,USD)")</f>
        <v>1377.03796692938</v>
      </c>
      <c r="AE682" s="6">
        <f t="shared" si="73"/>
        <v>41275</v>
      </c>
      <c r="AF682" s="6">
        <f t="shared" si="74"/>
        <v>41639</v>
      </c>
      <c r="AG682" s="6">
        <f t="shared" si="75"/>
        <v>41640</v>
      </c>
      <c r="AH682" s="6">
        <f t="shared" si="76"/>
        <v>42004</v>
      </c>
      <c r="AI682" s="6">
        <f>DATE(YEAR(F682)+AO682,MONTH(F682),DAY(F682))</f>
        <v>42005</v>
      </c>
      <c r="AJ682" s="6">
        <f>DATE(YEAR(G682)+AO682,MONTH(G682),DAY(G682))</f>
        <v>42369</v>
      </c>
      <c r="AK682" s="6">
        <f>DATE(YEAR(F682)+AP682,MONTH(F682),DAY(F682))</f>
        <v>42370</v>
      </c>
      <c r="AL682" s="6">
        <f>DATE(YEAR(G682)+AP682,MONTH(G682),DAY(G682))</f>
        <v>42735</v>
      </c>
      <c r="AM682" s="8">
        <v>-4</v>
      </c>
      <c r="AN682" s="8">
        <v>-3</v>
      </c>
      <c r="AO682">
        <v>-2</v>
      </c>
      <c r="AP682">
        <v>-1</v>
      </c>
      <c r="AQ682" cm="1">
        <f t="array" ref="AQ682">_xll.FDS(A682,"FF_DEBT_LT(ANN_R,"&amp;F682&amp;","&amp;G682&amp;")")</f>
        <v>4</v>
      </c>
      <c r="AR682" cm="1">
        <f t="array" ref="AR682">_xll.FDS(A682,"FF_RD_EXP(ANN_R,"&amp;F682&amp;","&amp;G682&amp;")")</f>
        <v>83800</v>
      </c>
      <c r="AS682" t="e" cm="1">
        <f t="array" ref="AS682">_xll.FDS(A682,"FF_PTX_INC_FOR(ANN_R,"&amp;F682&amp;","&amp;G682&amp;")")</f>
        <v>#N/A</v>
      </c>
      <c r="AT682" cm="1">
        <f t="array" ref="AT682">_xll.FDS(A682,"FF_MKT_VAL_PUBLIC(ANN_R,"&amp;[1]sample_report!E682&amp;")")</f>
        <v>3074952.0708192899</v>
      </c>
    </row>
    <row r="683" spans="1:46" hidden="1" x14ac:dyDescent="0.25">
      <c r="A683" t="s">
        <v>232</v>
      </c>
      <c r="B683" t="s">
        <v>233</v>
      </c>
      <c r="C683" t="s">
        <v>29</v>
      </c>
      <c r="D683" t="str" cm="1">
        <f t="array" ref="D683">_xll.FDS(A683,"FF_MAJOR_IND_NAME")</f>
        <v>ELECTRONICS</v>
      </c>
      <c r="E683">
        <v>2017</v>
      </c>
      <c r="F683" s="4">
        <f t="shared" si="70"/>
        <v>42736</v>
      </c>
      <c r="G683" s="4">
        <f t="shared" si="71"/>
        <v>43100</v>
      </c>
      <c r="I683" s="1" cm="1">
        <f t="array" ref="I683">_xll.FDS(A683,"FF_PTX_INC(ANN_R,"&amp;F683&amp;","&amp;G683&amp;",,,USD)")</f>
        <v>624.21035230159805</v>
      </c>
      <c r="J683" s="1" cm="1">
        <f t="array" ref="J683">_xll.FDS(A683,"FF_MKT_VAL(ANN_R,"&amp;F683&amp;","&amp;G683&amp;",,,USD)")</f>
        <v>12816.729927857899</v>
      </c>
      <c r="K683" s="1" cm="1">
        <f t="array" ref="K683">_xll.FDS(A683,"FF_SHLDRS_EQ(ANN_R,"&amp;F683&amp;","&amp;G683&amp;",,,USD)")</f>
        <v>4129.66716032568</v>
      </c>
      <c r="L683" s="1" cm="1">
        <f t="array" ref="L683">_xll.FDS(A683,"FF_ASSETS(ANN_R,"&amp;F683&amp;","&amp;G683&amp;",,,USD)")</f>
        <v>4822.2903377870098</v>
      </c>
      <c r="M683" s="1" cm="1">
        <f t="array" ref="M683">_xll.FDS(A683,"FF_TAX_CF(ANN_R,"&amp;F683&amp;","&amp;G683&amp;",,,USD)")</f>
        <v>135.570337533951</v>
      </c>
      <c r="N683" s="1" cm="1">
        <f t="array" ref="N683">_xll.FDS(A683,"FF_INC_TAX(ANN_R,"&amp;F683&amp;","&amp;G683&amp;",,,USD)")</f>
        <v>120.195830106735</v>
      </c>
      <c r="O683" s="1" cm="1">
        <f t="array" ref="O683">_xll.FDS(A683,"FF_NET_INC(ANN_R,"&amp;F683&amp;","&amp;G683&amp;")")</f>
        <v>56750</v>
      </c>
      <c r="P683" s="1" cm="1">
        <f t="array" ref="P683">_xll.FDS(A683,"FF_ROA(ANN_R,"&amp;F683&amp;","&amp;G683&amp;")")</f>
        <v>11.5221056927323</v>
      </c>
      <c r="Q683" cm="1">
        <f t="array" ref="Q683">_xll.FDS(A683,"FF_TAX_RATE(ANN_R,"&amp;F683&amp;","&amp;G683&amp;")")</f>
        <v>19.2556611186513</v>
      </c>
      <c r="R683" t="e" cm="1">
        <f t="array" ref="R683">_xll.FDS(A683,"FF_TAX_REFUND(ANN_R,"&amp;F683&amp;","&amp;G683&amp;",,,,,""D=1"")")</f>
        <v>#N/A</v>
      </c>
      <c r="S683">
        <f t="shared" si="72"/>
        <v>0.33954248296686801</v>
      </c>
      <c r="T683" s="1" cm="1">
        <f t="array" ref="T683">_xll.FDS($A683,"FF_TAX_CF(ANN_R,"&amp;AE683&amp;","&amp;AF683&amp;",,,USD)")</f>
        <v>215.981519529596</v>
      </c>
      <c r="U683" s="1" cm="1">
        <f t="array" ref="U683">_xll.FDS($A683,"FF_TAX_CF(ANN_R,"&amp;AG683&amp;","&amp;AH683&amp;",,,USD)")</f>
        <v>205.375540354289</v>
      </c>
      <c r="V683" s="1" cm="1">
        <f t="array" ref="V683">_xll.FDS(A683,"FF_TAX_CF(ANN_R,"&amp;AI683&amp;","&amp;AJ683&amp;",,,USD)")</f>
        <v>190.137808967382</v>
      </c>
      <c r="W683" s="1" cm="1">
        <f t="array" ref="W683">_xll.FDS(A683,"FF_TAX_CF(ANN_R,"&amp;AK683&amp;","&amp;AL683&amp;",,,USD)")</f>
        <v>140.70637558959399</v>
      </c>
      <c r="X683" s="1" cm="1">
        <f t="array" ref="X683">_xll.FDS(A683,"FF_TAX_CF(ANN_R,"&amp;F683&amp;","&amp;G683&amp;",,,USD)")</f>
        <v>135.570337533951</v>
      </c>
      <c r="Y683" s="1" cm="1">
        <f t="array" ref="Y683">_xll.FDS($A683,"FF_PTX_INC(ANN_R,"&amp;AE683&amp;","&amp;AF683&amp;",,,USD)")</f>
        <v>498.31960929930199</v>
      </c>
      <c r="Z683" s="1" cm="1">
        <f t="array" ref="Z683">_xll.FDS($A683,"FF_PTX_INC(ANN_R,"&amp;AG683&amp;","&amp;AH683&amp;",,,USD)")</f>
        <v>497.600399558432</v>
      </c>
      <c r="AA683" s="1" cm="1">
        <f t="array" ref="AA683">_xll.FDS(A683,"FF_PTX_INC(ANN_R,"&amp;AI683&amp;","&amp;AJ683&amp;",,,USD)")</f>
        <v>561.73212722688902</v>
      </c>
      <c r="AB683" s="1" cm="1">
        <f t="array" ref="AB683">_xll.FDS(A683,"FF_PTX_INC(ANN_R,"&amp;AK683&amp;","&amp;AL683&amp;",,,USD)")</f>
        <v>432.74872084334498</v>
      </c>
      <c r="AC683" s="1" cm="1">
        <f t="array" ref="AC683">_xll.FDS(A683,"FF_PTX_INC(ANN_R,"&amp;F683&amp;","&amp;G683&amp;",,,USD)")</f>
        <v>624.21035230159805</v>
      </c>
      <c r="AE683" s="6">
        <f t="shared" si="73"/>
        <v>41275</v>
      </c>
      <c r="AF683" s="6">
        <f t="shared" si="74"/>
        <v>41639</v>
      </c>
      <c r="AG683" s="6">
        <f t="shared" si="75"/>
        <v>41640</v>
      </c>
      <c r="AH683" s="6">
        <f t="shared" si="76"/>
        <v>42004</v>
      </c>
      <c r="AI683" s="6">
        <f>DATE(YEAR(F683)+AO683,MONTH(F683),DAY(F683))</f>
        <v>42005</v>
      </c>
      <c r="AJ683" s="6">
        <f>DATE(YEAR(G683)+AO683,MONTH(G683),DAY(G683))</f>
        <v>42369</v>
      </c>
      <c r="AK683" s="6">
        <f>DATE(YEAR(F683)+AP683,MONTH(F683),DAY(F683))</f>
        <v>42370</v>
      </c>
      <c r="AL683" s="6">
        <f>DATE(YEAR(G683)+AP683,MONTH(G683),DAY(G683))</f>
        <v>42735</v>
      </c>
      <c r="AM683" s="8">
        <v>-4</v>
      </c>
      <c r="AN683" s="8">
        <v>-3</v>
      </c>
      <c r="AO683">
        <v>-2</v>
      </c>
      <c r="AP683">
        <v>-1</v>
      </c>
      <c r="AQ683" cm="1">
        <f t="array" ref="AQ683">_xll.FDS(A683,"FF_DEBT_LT(ANN_R,"&amp;F683&amp;","&amp;G683&amp;")")</f>
        <v>100</v>
      </c>
      <c r="AR683" cm="1">
        <f t="array" ref="AR683">_xll.FDS(A683,"FF_RD_EXP(ANN_R,"&amp;F683&amp;","&amp;G683&amp;")")</f>
        <v>8071</v>
      </c>
      <c r="AS683" t="e" cm="1">
        <f t="array" ref="AS683">_xll.FDS(A683,"FF_PTX_INC_FOR(ANN_R,"&amp;F683&amp;","&amp;G683&amp;")")</f>
        <v>#N/A</v>
      </c>
      <c r="AT683" cm="1">
        <f t="array" ref="AT683">_xll.FDS(A683,"FF_MKT_VAL_PUBLIC(ANN_R,"&amp;[1]sample_report!E683&amp;")")</f>
        <v>692939.58402426203</v>
      </c>
    </row>
    <row r="684" spans="1:46" hidden="1" x14ac:dyDescent="0.25">
      <c r="A684" t="s">
        <v>252</v>
      </c>
      <c r="B684" t="s">
        <v>253</v>
      </c>
      <c r="C684" t="s">
        <v>29</v>
      </c>
      <c r="D684" t="str" cm="1">
        <f t="array" ref="D684">_xll.FDS(A684,"FF_MAJOR_IND_NAME")</f>
        <v>ELECTRONICS</v>
      </c>
      <c r="E684">
        <v>2017</v>
      </c>
      <c r="F684" s="4">
        <f t="shared" si="70"/>
        <v>42736</v>
      </c>
      <c r="G684" s="4">
        <f t="shared" si="71"/>
        <v>43100</v>
      </c>
      <c r="I684" s="1" cm="1">
        <f t="array" ref="I684">_xll.FDS(A684,"FF_PTX_INC(ANN_R,"&amp;F684&amp;","&amp;G684&amp;",,,USD)")</f>
        <v>1798.68404469453</v>
      </c>
      <c r="J684" s="1" cm="1">
        <f t="array" ref="J684">_xll.FDS(A684,"FF_MKT_VAL(ANN_R,"&amp;F684&amp;","&amp;G684&amp;",,,USD)")</f>
        <v>17081.2516584277</v>
      </c>
      <c r="K684" s="1" cm="1">
        <f t="array" ref="K684">_xll.FDS(A684,"FF_SHLDRS_EQ(ANN_R,"&amp;F684&amp;","&amp;G684&amp;",,,USD)")</f>
        <v>18339.396863001399</v>
      </c>
      <c r="L684" s="1" cm="1">
        <f t="array" ref="L684">_xll.FDS(A684,"FF_ASSETS(ANN_R,"&amp;F684&amp;","&amp;G684&amp;",,,USD)")</f>
        <v>31707.6997840488</v>
      </c>
      <c r="M684" s="1" cm="1">
        <f t="array" ref="M684">_xll.FDS(A684,"FF_TAX_CF(ANN_R,"&amp;F684&amp;","&amp;G684&amp;",,,USD)")</f>
        <v>274.64850300736703</v>
      </c>
      <c r="N684" s="1" cm="1">
        <f t="array" ref="N684">_xll.FDS(A684,"FF_INC_TAX(ANN_R,"&amp;F684&amp;","&amp;G684&amp;",,,USD)")</f>
        <v>407.45238054171199</v>
      </c>
      <c r="O684" s="1" cm="1">
        <f t="array" ref="O684">_xll.FDS(A684,"FF_NET_INC(ANN_R,"&amp;F684&amp;","&amp;G684&amp;")")</f>
        <v>131506</v>
      </c>
      <c r="P684" s="1" cm="1">
        <f t="array" ref="P684">_xll.FDS(A684,"FF_ROA(ANN_R,"&amp;F684&amp;","&amp;G684&amp;")")</f>
        <v>3.8135018775927501</v>
      </c>
      <c r="Q684" cm="1">
        <f t="array" ref="Q684">_xll.FDS(A684,"FF_TAX_RATE(ANN_R,"&amp;F684&amp;","&amp;G684&amp;")")</f>
        <v>22.652804518033602</v>
      </c>
      <c r="R684" t="e" cm="1">
        <f t="array" ref="R684">_xll.FDS(A684,"FF_TAX_REFUND(ANN_R,"&amp;F684&amp;","&amp;G684&amp;",,,,,""D=1"")")</f>
        <v>#N/A</v>
      </c>
      <c r="S684">
        <f t="shared" si="72"/>
        <v>0.18873612225065231</v>
      </c>
      <c r="T684" s="1" cm="1">
        <f t="array" ref="T684">_xll.FDS($A684,"FF_TAX_CF(ANN_R,"&amp;AE684&amp;","&amp;AF684&amp;",,,USD)")</f>
        <v>193.891651462764</v>
      </c>
      <c r="U684" s="1" cm="1">
        <f t="array" ref="U684">_xll.FDS($A684,"FF_TAX_CF(ANN_R,"&amp;AG684&amp;","&amp;AH684&amp;",,,USD)")</f>
        <v>342.15317230299098</v>
      </c>
      <c r="V684" s="1" cm="1">
        <f t="array" ref="V684">_xll.FDS(A684,"FF_TAX_CF(ANN_R,"&amp;AI684&amp;","&amp;AJ684&amp;",,,USD)")</f>
        <v>365.58605231530998</v>
      </c>
      <c r="W684" s="1" cm="1">
        <f t="array" ref="W684">_xll.FDS(A684,"FF_TAX_CF(ANN_R,"&amp;AK684&amp;","&amp;AL684&amp;",,,USD)")</f>
        <v>374.986610412598</v>
      </c>
      <c r="X684" s="1" cm="1">
        <f t="array" ref="X684">_xll.FDS(A684,"FF_TAX_CF(ANN_R,"&amp;F684&amp;","&amp;G684&amp;",,,USD)")</f>
        <v>274.64850300736703</v>
      </c>
      <c r="Y684" s="1" cm="1">
        <f t="array" ref="Y684">_xll.FDS($A684,"FF_PTX_INC(ANN_R,"&amp;AE684&amp;","&amp;AF684&amp;",,,USD)")</f>
        <v>1437.5844709947701</v>
      </c>
      <c r="Z684" s="1" cm="1">
        <f t="array" ref="Z684">_xll.FDS($A684,"FF_PTX_INC(ANN_R,"&amp;AG684&amp;","&amp;AH684&amp;",,,USD)")</f>
        <v>1568.8492630012299</v>
      </c>
      <c r="AA684" s="1" cm="1">
        <f t="array" ref="AA684">_xll.FDS(A684,"FF_PTX_INC(ANN_R,"&amp;AI684&amp;","&amp;AJ684&amp;",,,USD)")</f>
        <v>1794.1771346908099</v>
      </c>
      <c r="AB684" s="1" cm="1">
        <f t="array" ref="AB684">_xll.FDS(A684,"FF_PTX_INC(ANN_R,"&amp;AK684&amp;","&amp;AL684&amp;",,,USD)")</f>
        <v>1619.9371604919399</v>
      </c>
      <c r="AC684" s="1" cm="1">
        <f t="array" ref="AC684">_xll.FDS(A684,"FF_PTX_INC(ANN_R,"&amp;F684&amp;","&amp;G684&amp;",,,USD)")</f>
        <v>1798.68404469453</v>
      </c>
      <c r="AE684" s="6">
        <f t="shared" si="73"/>
        <v>41275</v>
      </c>
      <c r="AF684" s="6">
        <f t="shared" si="74"/>
        <v>41639</v>
      </c>
      <c r="AG684" s="6">
        <f t="shared" si="75"/>
        <v>41640</v>
      </c>
      <c r="AH684" s="6">
        <f t="shared" si="76"/>
        <v>42004</v>
      </c>
      <c r="AI684" s="6">
        <f>DATE(YEAR(F684)+AO684,MONTH(F684),DAY(F684))</f>
        <v>42005</v>
      </c>
      <c r="AJ684" s="6">
        <f>DATE(YEAR(G684)+AO684,MONTH(G684),DAY(G684))</f>
        <v>42369</v>
      </c>
      <c r="AK684" s="6">
        <f>DATE(YEAR(F684)+AP684,MONTH(F684),DAY(F684))</f>
        <v>42370</v>
      </c>
      <c r="AL684" s="6">
        <f>DATE(YEAR(G684)+AP684,MONTH(G684),DAY(G684))</f>
        <v>42735</v>
      </c>
      <c r="AM684" s="8">
        <v>-4</v>
      </c>
      <c r="AN684" s="8">
        <v>-3</v>
      </c>
      <c r="AO684">
        <v>-2</v>
      </c>
      <c r="AP684">
        <v>-1</v>
      </c>
      <c r="AQ684" cm="1">
        <f t="array" ref="AQ684">_xll.FDS(A684,"FF_DEBT_LT(ANN_R,"&amp;F684&amp;","&amp;G684&amp;")")</f>
        <v>434843</v>
      </c>
      <c r="AR684" cm="1">
        <f t="array" ref="AR684">_xll.FDS(A684,"FF_RD_EXP(ANN_R,"&amp;F684&amp;","&amp;G684&amp;")")</f>
        <v>160232</v>
      </c>
      <c r="AS684" cm="1">
        <f t="array" ref="AS684">_xll.FDS(A684,"FF_PTX_INC_FOR(ANN_R,"&amp;F684&amp;","&amp;G684&amp;")")</f>
        <v>70618</v>
      </c>
      <c r="AT684" cm="1">
        <f t="array" ref="AT684">_xll.FDS(A684,"FF_MKT_VAL_PUBLIC(ANN_R,"&amp;[1]sample_report!E684&amp;")")</f>
        <v>1275372.8293356099</v>
      </c>
    </row>
    <row r="685" spans="1:46" x14ac:dyDescent="0.25">
      <c r="A685" t="s">
        <v>285</v>
      </c>
      <c r="B685" t="s">
        <v>286</v>
      </c>
      <c r="C685" t="s">
        <v>29</v>
      </c>
      <c r="D685" t="str" cm="1">
        <f t="array" ref="D685">_xll.FDS(A685,"FF_MAJOR_IND_NAME")</f>
        <v>ELECTRONICS</v>
      </c>
      <c r="E685">
        <v>2017</v>
      </c>
      <c r="F685" s="4">
        <f t="shared" si="70"/>
        <v>42736</v>
      </c>
      <c r="G685" s="4">
        <f t="shared" si="71"/>
        <v>43100</v>
      </c>
      <c r="I685" s="1" cm="1">
        <f t="array" ref="I685">_xll.FDS(A685,"FF_PTX_INC(ANN_R,"&amp;F685&amp;","&amp;G685&amp;",,,USD)")</f>
        <v>2044.3633686583501</v>
      </c>
      <c r="J685" s="1" cm="1">
        <f t="array" ref="J685">_xll.FDS(A685,"FF_MKT_VAL(ANN_R,"&amp;F685&amp;","&amp;G685&amp;",,,USD)")</f>
        <v>48939.316439264199</v>
      </c>
      <c r="K685" s="1" cm="1">
        <f t="array" ref="K685">_xll.FDS(A685,"FF_SHLDRS_EQ(ANN_R,"&amp;F685&amp;","&amp;G685&amp;",,,USD)")</f>
        <v>10630.4585445598</v>
      </c>
      <c r="L685" s="1" cm="1">
        <f t="array" ref="L685">_xll.FDS(A685,"FF_ASSETS(ANN_R,"&amp;F685&amp;","&amp;G685&amp;",,,USD)")</f>
        <v>11223.108636598099</v>
      </c>
      <c r="M685" s="1" t="e" cm="1">
        <f t="array" ref="M685">_xll.FDS(A685,"FF_TAX_CF(ANN_R,"&amp;F685&amp;","&amp;G685&amp;",,,USD)")</f>
        <v>#N/A</v>
      </c>
      <c r="N685" s="1" cm="1">
        <f t="array" ref="N685">_xll.FDS(A685,"FF_INC_TAX(ANN_R,"&amp;F685&amp;","&amp;G685&amp;",,,USD)")</f>
        <v>630.01731013320398</v>
      </c>
      <c r="O685" s="1" cm="1">
        <f t="array" ref="O685">_xll.FDS(A685,"FF_NET_INC(ANN_R,"&amp;F685&amp;","&amp;G685&amp;")")</f>
        <v>153155</v>
      </c>
      <c r="P685" s="1" cm="1">
        <f t="array" ref="P685">_xll.FDS(A685,"FF_ROA(ANN_R,"&amp;F685&amp;","&amp;G685&amp;")")</f>
        <v>13.0200131003494</v>
      </c>
      <c r="Q685" cm="1">
        <f t="array" ref="Q685">_xll.FDS(A685,"FF_TAX_RATE(ANN_R,"&amp;F685&amp;","&amp;G685&amp;")")</f>
        <v>30.817286192457299</v>
      </c>
      <c r="R685" t="e" cm="1">
        <f t="array" ref="R685">_xll.FDS(A685,"FF_TAX_REFUND(ANN_R,"&amp;F685&amp;","&amp;G685&amp;",,,,,""D=1"")")</f>
        <v>#N/A</v>
      </c>
      <c r="S685" t="e">
        <f t="shared" si="72"/>
        <v>#N/A</v>
      </c>
      <c r="T685" s="1" cm="1">
        <f t="array" ref="T685">_xll.FDS($A685,"FF_TAX_CF(ANN_R,"&amp;AE685&amp;","&amp;AF685&amp;",,,USD)")</f>
        <v>519.40045382827498</v>
      </c>
      <c r="U685" s="1" cm="1">
        <f t="array" ref="U685">_xll.FDS($A685,"FF_TAX_CF(ANN_R,"&amp;AG685&amp;","&amp;AH685&amp;",,,USD)")</f>
        <v>357.17740420810901</v>
      </c>
      <c r="V685" s="1" cm="1">
        <f t="array" ref="V685">_xll.FDS(A685,"FF_TAX_CF(ANN_R,"&amp;AI685&amp;","&amp;AJ685&amp;",,,USD)")</f>
        <v>531.08378691878204</v>
      </c>
      <c r="W685" s="1" cm="1">
        <f t="array" ref="W685">_xll.FDS(A685,"FF_TAX_CF(ANN_R,"&amp;AK685&amp;","&amp;AL685&amp;",,,USD)")</f>
        <v>676.27498626708996</v>
      </c>
      <c r="X685" s="1" t="e" cm="1">
        <f t="array" ref="X685">_xll.FDS(A685,"FF_TAX_CF(ANN_R,"&amp;F685&amp;","&amp;G685&amp;",,,USD)")</f>
        <v>#N/A</v>
      </c>
      <c r="Y685" s="1" cm="1">
        <f t="array" ref="Y685">_xll.FDS($A685,"FF_PTX_INC(ANN_R,"&amp;AE685&amp;","&amp;AF685&amp;",,,USD)")</f>
        <v>1307.438846156</v>
      </c>
      <c r="Z685" s="1" cm="1">
        <f t="array" ref="Z685">_xll.FDS($A685,"FF_PTX_INC(ANN_R,"&amp;AG685&amp;","&amp;AH685&amp;",,,USD)")</f>
        <v>1358.18058134429</v>
      </c>
      <c r="AA685" s="1" cm="1">
        <f t="array" ref="AA685">_xll.FDS(A685,"FF_PTX_INC(ANN_R,"&amp;AI685&amp;","&amp;AJ685&amp;",,,USD)")</f>
        <v>1696.2766817091001</v>
      </c>
      <c r="AB685" s="1" cm="1">
        <f t="array" ref="AB685">_xll.FDS(A685,"FF_PTX_INC(ANN_R,"&amp;AK685&amp;","&amp;AL685&amp;",,,USD)")</f>
        <v>1711.4645385742199</v>
      </c>
      <c r="AC685" s="1" cm="1">
        <f t="array" ref="AC685">_xll.FDS(A685,"FF_PTX_INC(ANN_R,"&amp;F685&amp;","&amp;G685&amp;",,,USD)")</f>
        <v>2044.3633686583501</v>
      </c>
      <c r="AE685" s="6">
        <f t="shared" si="73"/>
        <v>41275</v>
      </c>
      <c r="AF685" s="6">
        <f t="shared" si="74"/>
        <v>41639</v>
      </c>
      <c r="AG685" s="6">
        <f t="shared" si="75"/>
        <v>41640</v>
      </c>
      <c r="AH685" s="6">
        <f t="shared" si="76"/>
        <v>42004</v>
      </c>
      <c r="AI685" s="6">
        <f>DATE(YEAR(F685)+AO685,MONTH(F685),DAY(F685))</f>
        <v>42005</v>
      </c>
      <c r="AJ685" s="6">
        <f>DATE(YEAR(G685)+AO685,MONTH(G685),DAY(G685))</f>
        <v>42369</v>
      </c>
      <c r="AK685" s="6">
        <f>DATE(YEAR(F685)+AP685,MONTH(F685),DAY(F685))</f>
        <v>42370</v>
      </c>
      <c r="AL685" s="6">
        <f>DATE(YEAR(G685)+AP685,MONTH(G685),DAY(G685))</f>
        <v>42735</v>
      </c>
      <c r="AM685" s="8">
        <v>-4</v>
      </c>
      <c r="AN685" s="8">
        <v>-3</v>
      </c>
      <c r="AO685">
        <v>-2</v>
      </c>
      <c r="AP685">
        <v>-1</v>
      </c>
      <c r="AQ685" cm="1">
        <f t="array" ref="AQ685">_xll.FDS(A685,"FF_DEBT_LT(ANN_R,"&amp;F685&amp;","&amp;G685&amp;")")</f>
        <v>0</v>
      </c>
      <c r="AR685" cm="1">
        <f t="array" ref="AR685">_xll.FDS(A685,"FF_RD_EXP(ANN_R,"&amp;F685&amp;","&amp;G685&amp;")")</f>
        <v>11401</v>
      </c>
      <c r="AS685" t="e" cm="1">
        <f t="array" ref="AS685">_xll.FDS(A685,"FF_PTX_INC_FOR(ANN_R,"&amp;F685&amp;","&amp;G685&amp;")")</f>
        <v>#N/A</v>
      </c>
      <c r="AT685" cm="1">
        <f t="array" ref="AT685">_xll.FDS(A685,"FF_MKT_VAL_PUBLIC(ANN_R,"&amp;[1]sample_report!E685&amp;")")</f>
        <v>5870702.5746480301</v>
      </c>
    </row>
    <row r="686" spans="1:46" hidden="1" x14ac:dyDescent="0.25">
      <c r="A686" t="s">
        <v>294</v>
      </c>
      <c r="B686" t="s">
        <v>295</v>
      </c>
      <c r="C686" t="s">
        <v>105</v>
      </c>
      <c r="D686" t="str" cm="1">
        <f t="array" ref="D686">_xll.FDS(A686,"FF_MAJOR_IND_NAME")</f>
        <v>ELECTRONICS</v>
      </c>
      <c r="E686">
        <v>2017</v>
      </c>
      <c r="F686" s="4">
        <f t="shared" si="70"/>
        <v>42736</v>
      </c>
      <c r="G686" s="4">
        <f t="shared" si="71"/>
        <v>43100</v>
      </c>
      <c r="I686" s="1" cm="1">
        <f t="array" ref="I686">_xll.FDS(A686,"FF_PTX_INC(ANN_R,"&amp;F686&amp;","&amp;G686&amp;",,,USD)")</f>
        <v>1070.18561321682</v>
      </c>
      <c r="J686" s="1" cm="1">
        <f t="array" ref="J686">_xll.FDS(A686,"FF_MKT_VAL(ANN_R,"&amp;F686&amp;","&amp;G686&amp;",,,USD)")</f>
        <v>23868.3975744333</v>
      </c>
      <c r="K686" s="1" cm="1">
        <f t="array" ref="K686">_xll.FDS(A686,"FF_SHLDRS_EQ(ANN_R,"&amp;F686&amp;","&amp;G686&amp;",,,USD)")</f>
        <v>4448.50393871082</v>
      </c>
      <c r="L686" s="1" cm="1">
        <f t="array" ref="L686">_xll.FDS(A686,"FF_ASSETS(ANN_R,"&amp;F686&amp;","&amp;G686&amp;",,,USD)")</f>
        <v>7490.7769050790603</v>
      </c>
      <c r="M686" s="1" cm="1">
        <f t="array" ref="M686">_xll.FDS(A686,"FF_TAX_CF(ANN_R,"&amp;F686&amp;","&amp;G686&amp;",,,USD)")</f>
        <v>366.97708295667201</v>
      </c>
      <c r="N686" s="1" cm="1">
        <f t="array" ref="N686">_xll.FDS(A686,"FF_INC_TAX(ANN_R,"&amp;F686&amp;","&amp;G686&amp;",,,USD)")</f>
        <v>374.32058300295</v>
      </c>
      <c r="O686" s="1" cm="1">
        <f t="array" ref="O686">_xll.FDS(A686,"FF_NET_INC(ANN_R,"&amp;F686&amp;","&amp;G686&amp;")")</f>
        <v>775433.64087600005</v>
      </c>
      <c r="P686" s="1" cm="1">
        <f t="array" ref="P686">_xll.FDS(A686,"FF_ROA(ANN_R,"&amp;F686&amp;","&amp;G686&amp;")")</f>
        <v>10.7774808080072</v>
      </c>
      <c r="Q686" cm="1">
        <f t="array" ref="Q686">_xll.FDS(A686,"FF_TAX_RATE(ANN_R,"&amp;F686&amp;","&amp;G686&amp;")")</f>
        <v>34.977164557258199</v>
      </c>
      <c r="R686" t="e" cm="1">
        <f t="array" ref="R686">_xll.FDS(A686,"FF_TAX_REFUND(ANN_R,"&amp;F686&amp;","&amp;G686&amp;",,,,,""D=1"")")</f>
        <v>#N/A</v>
      </c>
      <c r="S686">
        <f t="shared" si="72"/>
        <v>0.34111446346153079</v>
      </c>
      <c r="T686" s="1" cm="1">
        <f t="array" ref="T686">_xll.FDS($A686,"FF_TAX_CF(ANN_R,"&amp;AE686&amp;","&amp;AF686&amp;",,,USD)")</f>
        <v>183.690856022129</v>
      </c>
      <c r="U686" s="1" cm="1">
        <f t="array" ref="U686">_xll.FDS($A686,"FF_TAX_CF(ANN_R,"&amp;AG686&amp;","&amp;AH686&amp;",,,USD)")</f>
        <v>222.724671714864</v>
      </c>
      <c r="V686" s="1" cm="1">
        <f t="array" ref="V686">_xll.FDS(A686,"FF_TAX_CF(ANN_R,"&amp;AI686&amp;","&amp;AJ686&amp;",,,USD)")</f>
        <v>236.374423340275</v>
      </c>
      <c r="W686" s="1" cm="1">
        <f t="array" ref="W686">_xll.FDS(A686,"FF_TAX_CF(ANN_R,"&amp;AK686&amp;","&amp;AL686&amp;",,,USD)")</f>
        <v>292.02911086157798</v>
      </c>
      <c r="X686" s="1" cm="1">
        <f t="array" ref="X686">_xll.FDS(A686,"FF_TAX_CF(ANN_R,"&amp;F686&amp;","&amp;G686&amp;",,,USD)")</f>
        <v>366.97708295667201</v>
      </c>
      <c r="Y686" s="1" cm="1">
        <f t="array" ref="Y686">_xll.FDS($A686,"FF_PTX_INC(ANN_R,"&amp;AE686&amp;","&amp;AF686&amp;",,,USD)")</f>
        <v>417.37273731356203</v>
      </c>
      <c r="Z686" s="1" cm="1">
        <f t="array" ref="Z686">_xll.FDS($A686,"FF_PTX_INC(ANN_R,"&amp;AG686&amp;","&amp;AH686&amp;",,,USD)")</f>
        <v>625.88550644195902</v>
      </c>
      <c r="AA686" s="1" cm="1">
        <f t="array" ref="AA686">_xll.FDS(A686,"FF_PTX_INC(ANN_R,"&amp;AI686&amp;","&amp;AJ686&amp;",,,USD)")</f>
        <v>727.35400983277896</v>
      </c>
      <c r="AB686" s="1" cm="1">
        <f t="array" ref="AB686">_xll.FDS(A686,"FF_PTX_INC(ANN_R,"&amp;AK686&amp;","&amp;AL686&amp;",,,USD)")</f>
        <v>975.505117493076</v>
      </c>
      <c r="AC686" s="1" cm="1">
        <f t="array" ref="AC686">_xll.FDS(A686,"FF_PTX_INC(ANN_R,"&amp;F686&amp;","&amp;G686&amp;",,,USD)")</f>
        <v>1070.18561321682</v>
      </c>
      <c r="AE686" s="6">
        <f t="shared" si="73"/>
        <v>41275</v>
      </c>
      <c r="AF686" s="6">
        <f t="shared" si="74"/>
        <v>41639</v>
      </c>
      <c r="AG686" s="6">
        <f t="shared" si="75"/>
        <v>41640</v>
      </c>
      <c r="AH686" s="6">
        <f t="shared" si="76"/>
        <v>42004</v>
      </c>
      <c r="AI686" s="6">
        <f>DATE(YEAR(F686)+AO686,MONTH(F686),DAY(F686))</f>
        <v>42005</v>
      </c>
      <c r="AJ686" s="6">
        <f>DATE(YEAR(G686)+AO686,MONTH(G686),DAY(G686))</f>
        <v>42369</v>
      </c>
      <c r="AK686" s="6">
        <f>DATE(YEAR(F686)+AP686,MONTH(F686),DAY(F686))</f>
        <v>42370</v>
      </c>
      <c r="AL686" s="6">
        <f>DATE(YEAR(G686)+AP686,MONTH(G686),DAY(G686))</f>
        <v>42735</v>
      </c>
      <c r="AM686" s="8">
        <v>-4</v>
      </c>
      <c r="AN686" s="8">
        <v>-3</v>
      </c>
      <c r="AO686">
        <v>-2</v>
      </c>
      <c r="AP686">
        <v>-1</v>
      </c>
      <c r="AQ686" cm="1">
        <f t="array" ref="AQ686">_xll.FDS(A686,"FF_DEBT_LT(ANN_R,"&amp;F686&amp;","&amp;G686&amp;")")</f>
        <v>49933.677257000003</v>
      </c>
      <c r="AR686" cm="1">
        <f t="array" ref="AR686">_xll.FDS(A686,"FF_RD_EXP(ANN_R,"&amp;F686&amp;","&amp;G686&amp;")")</f>
        <v>1130230</v>
      </c>
      <c r="AS686" t="e" cm="1">
        <f t="array" ref="AS686">_xll.FDS(A686,"FF_PTX_INC_FOR(ANN_R,"&amp;F686&amp;","&amp;G686&amp;")")</f>
        <v>#N/A</v>
      </c>
      <c r="AT686" cm="1">
        <f t="array" ref="AT686">_xll.FDS(A686,"FF_MKT_VAL_PUBLIC(ANN_R,"&amp;[1]sample_report!E686&amp;")")</f>
        <v>21666164.874745701</v>
      </c>
    </row>
    <row r="687" spans="1:46" hidden="1" x14ac:dyDescent="0.25">
      <c r="A687" t="s">
        <v>337</v>
      </c>
      <c r="B687" t="s">
        <v>338</v>
      </c>
      <c r="C687" t="s">
        <v>29</v>
      </c>
      <c r="D687" t="str" cm="1">
        <f t="array" ref="D687">_xll.FDS(A687,"FF_MAJOR_IND_NAME")</f>
        <v>ELECTRONICS</v>
      </c>
      <c r="E687">
        <v>2017</v>
      </c>
      <c r="F687" s="4">
        <f t="shared" si="70"/>
        <v>42736</v>
      </c>
      <c r="G687" s="4">
        <f t="shared" si="71"/>
        <v>43100</v>
      </c>
      <c r="I687" s="1" cm="1">
        <f t="array" ref="I687">_xll.FDS(A687,"FF_PTX_INC(ANN_R,"&amp;F687&amp;","&amp;G687&amp;",,,USD)")</f>
        <v>562.02238973230101</v>
      </c>
      <c r="J687" s="1" cm="1">
        <f t="array" ref="J687">_xll.FDS(A687,"FF_MKT_VAL(ANN_R,"&amp;F687&amp;","&amp;G687&amp;",,,USD)")</f>
        <v>6564.5324050564504</v>
      </c>
      <c r="K687" s="1" cm="1">
        <f t="array" ref="K687">_xll.FDS(A687,"FF_SHLDRS_EQ(ANN_R,"&amp;F687&amp;","&amp;G687&amp;",,,USD)")</f>
        <v>3124.8945410801098</v>
      </c>
      <c r="L687" s="1" cm="1">
        <f t="array" ref="L687">_xll.FDS(A687,"FF_ASSETS(ANN_R,"&amp;F687&amp;","&amp;G687&amp;",,,USD)")</f>
        <v>4379.7181925475597</v>
      </c>
      <c r="M687" s="1" cm="1">
        <f t="array" ref="M687">_xll.FDS(A687,"FF_TAX_CF(ANN_R,"&amp;F687&amp;","&amp;G687&amp;",,,USD)")</f>
        <v>96.613181751221404</v>
      </c>
      <c r="N687" s="1" cm="1">
        <f t="array" ref="N687">_xll.FDS(A687,"FF_INC_TAX(ANN_R,"&amp;F687&amp;","&amp;G687&amp;",,,USD)")</f>
        <v>153.86817380413399</v>
      </c>
      <c r="O687" s="1" cm="1">
        <f t="array" ref="O687">_xll.FDS(A687,"FF_NET_INC(ANN_R,"&amp;F687&amp;","&amp;G687&amp;")")</f>
        <v>44160</v>
      </c>
      <c r="P687" s="1" cm="1">
        <f t="array" ref="P687">_xll.FDS(A687,"FF_ROA(ANN_R,"&amp;F687&amp;","&amp;G687&amp;")")</f>
        <v>9.4321890538762503</v>
      </c>
      <c r="Q687" cm="1">
        <f t="array" ref="Q687">_xll.FDS(A687,"FF_TAX_RATE(ANN_R,"&amp;F687&amp;","&amp;G687&amp;")")</f>
        <v>27.377587906671</v>
      </c>
      <c r="R687" t="e" cm="1">
        <f t="array" ref="R687">_xll.FDS(A687,"FF_TAX_REFUND(ANN_R,"&amp;F687&amp;","&amp;G687&amp;",,,,,""D=1"")")</f>
        <v>#N/A</v>
      </c>
      <c r="S687">
        <f t="shared" si="72"/>
        <v>0.34494063977578593</v>
      </c>
      <c r="T687" s="1" cm="1">
        <f t="array" ref="T687">_xll.FDS($A687,"FF_TAX_CF(ANN_R,"&amp;AE687&amp;","&amp;AF687&amp;",,,USD)")</f>
        <v>245.79309944063399</v>
      </c>
      <c r="U687" s="1" cm="1">
        <f t="array" ref="U687">_xll.FDS($A687,"FF_TAX_CF(ANN_R,"&amp;AG687&amp;","&amp;AH687&amp;",,,USD)")</f>
        <v>181.87806051783301</v>
      </c>
      <c r="V687" s="1" cm="1">
        <f t="array" ref="V687">_xll.FDS(A687,"FF_TAX_CF(ANN_R,"&amp;AI687&amp;","&amp;AJ687&amp;",,,USD)")</f>
        <v>177.795597176999</v>
      </c>
      <c r="W687" s="1" cm="1">
        <f t="array" ref="W687">_xll.FDS(A687,"FF_TAX_CF(ANN_R,"&amp;AK687&amp;","&amp;AL687&amp;",,,USD)")</f>
        <v>157.40610504150399</v>
      </c>
      <c r="X687" s="1" cm="1">
        <f t="array" ref="X687">_xll.FDS(A687,"FF_TAX_CF(ANN_R,"&amp;F687&amp;","&amp;G687&amp;",,,USD)")</f>
        <v>96.613181751221404</v>
      </c>
      <c r="Y687" s="1" cm="1">
        <f t="array" ref="Y687">_xll.FDS($A687,"FF_PTX_INC(ANN_R,"&amp;AE687&amp;","&amp;AF687&amp;",,,USD)")</f>
        <v>584.85924029722798</v>
      </c>
      <c r="Z687" s="1" cm="1">
        <f t="array" ref="Z687">_xll.FDS($A687,"FF_PTX_INC(ANN_R,"&amp;AG687&amp;","&amp;AH687&amp;",,,USD)")</f>
        <v>426.85789503715898</v>
      </c>
      <c r="AA687" s="1" cm="1">
        <f t="array" ref="AA687">_xll.FDS(A687,"FF_PTX_INC(ANN_R,"&amp;AI687&amp;","&amp;AJ687&amp;",,,USD)")</f>
        <v>514.16170955076802</v>
      </c>
      <c r="AB687" s="1" cm="1">
        <f t="array" ref="AB687">_xll.FDS(A687,"FF_PTX_INC(ANN_R,"&amp;AK687&amp;","&amp;AL687&amp;",,,USD)")</f>
        <v>403.79137802124001</v>
      </c>
      <c r="AC687" s="1" cm="1">
        <f t="array" ref="AC687">_xll.FDS(A687,"FF_PTX_INC(ANN_R,"&amp;F687&amp;","&amp;G687&amp;",,,USD)")</f>
        <v>562.02238973230101</v>
      </c>
      <c r="AE687" s="6">
        <f t="shared" si="73"/>
        <v>41275</v>
      </c>
      <c r="AF687" s="6">
        <f t="shared" si="74"/>
        <v>41639</v>
      </c>
      <c r="AG687" s="6">
        <f t="shared" si="75"/>
        <v>41640</v>
      </c>
      <c r="AH687" s="6">
        <f t="shared" si="76"/>
        <v>42004</v>
      </c>
      <c r="AI687" s="6">
        <f>DATE(YEAR(F687)+AO687,MONTH(F687),DAY(F687))</f>
        <v>42005</v>
      </c>
      <c r="AJ687" s="6">
        <f>DATE(YEAR(G687)+AO687,MONTH(G687),DAY(G687))</f>
        <v>42369</v>
      </c>
      <c r="AK687" s="6">
        <f>DATE(YEAR(F687)+AP687,MONTH(F687),DAY(F687))</f>
        <v>42370</v>
      </c>
      <c r="AL687" s="6">
        <f>DATE(YEAR(G687)+AP687,MONTH(G687),DAY(G687))</f>
        <v>42735</v>
      </c>
      <c r="AM687" s="8">
        <v>-4</v>
      </c>
      <c r="AN687" s="8">
        <v>-3</v>
      </c>
      <c r="AO687">
        <v>-2</v>
      </c>
      <c r="AP687">
        <v>-1</v>
      </c>
      <c r="AQ687" cm="1">
        <f t="array" ref="AQ687">_xll.FDS(A687,"FF_DEBT_LT(ANN_R,"&amp;F687&amp;","&amp;G687&amp;")")</f>
        <v>255</v>
      </c>
      <c r="AR687" cm="1">
        <f t="array" ref="AR687">_xll.FDS(A687,"FF_RD_EXP(ANN_R,"&amp;F687&amp;","&amp;G687&amp;")")</f>
        <v>17761</v>
      </c>
      <c r="AS687" t="e" cm="1">
        <f t="array" ref="AS687">_xll.FDS(A687,"FF_PTX_INC_FOR(ANN_R,"&amp;F687&amp;","&amp;G687&amp;")")</f>
        <v>#N/A</v>
      </c>
      <c r="AT687" cm="1">
        <f t="array" ref="AT687">_xll.FDS(A687,"FF_MKT_VAL_PUBLIC(ANN_R,"&amp;[1]sample_report!E687&amp;")")</f>
        <v>639922.76603880199</v>
      </c>
    </row>
    <row r="688" spans="1:46" hidden="1" x14ac:dyDescent="0.25">
      <c r="A688" t="s">
        <v>395</v>
      </c>
      <c r="B688" t="s">
        <v>396</v>
      </c>
      <c r="C688" t="s">
        <v>29</v>
      </c>
      <c r="D688" t="str" cm="1">
        <f t="array" ref="D688">_xll.FDS(A688,"FF_MAJOR_IND_NAME")</f>
        <v>ELECTRONICS</v>
      </c>
      <c r="E688">
        <v>2017</v>
      </c>
      <c r="F688" s="4">
        <f t="shared" si="70"/>
        <v>42736</v>
      </c>
      <c r="G688" s="4">
        <f t="shared" si="71"/>
        <v>43100</v>
      </c>
      <c r="I688" s="1" cm="1">
        <f t="array" ref="I688">_xll.FDS(A688,"FF_PTX_INC(ANN_R,"&amp;F688&amp;","&amp;G688&amp;",,,USD)")</f>
        <v>2540.1454264558902</v>
      </c>
      <c r="J688" s="1" cm="1">
        <f t="array" ref="J688">_xll.FDS(A688,"FF_MKT_VAL(ANN_R,"&amp;F688&amp;","&amp;G688&amp;",,,USD)")</f>
        <v>26331.9141599512</v>
      </c>
      <c r="K688" s="1" cm="1">
        <f t="array" ref="K688">_xll.FDS(A688,"FF_SHLDRS_EQ(ANN_R,"&amp;F688&amp;","&amp;G688&amp;",,,USD)")</f>
        <v>14106.5152489292</v>
      </c>
      <c r="L688" s="1" cm="1">
        <f t="array" ref="L688">_xll.FDS(A688,"FF_ASSETS(ANN_R,"&amp;F688&amp;","&amp;G688&amp;",,,USD)")</f>
        <v>53692.551179026297</v>
      </c>
      <c r="M688" s="1" cm="1">
        <f t="array" ref="M688">_xll.FDS(A688,"FF_TAX_CF(ANN_R,"&amp;F688&amp;","&amp;G688&amp;",,,USD)")</f>
        <v>966.22416427358996</v>
      </c>
      <c r="N688" s="1" cm="1">
        <f t="array" ref="N688">_xll.FDS(A688,"FF_INC_TAX(ANN_R,"&amp;F688&amp;","&amp;G688&amp;",,,USD)")</f>
        <v>947.69940394163098</v>
      </c>
      <c r="O688" s="1" cm="1">
        <f t="array" ref="O688">_xll.FDS(A688,"FF_NET_INC(ANN_R,"&amp;F688&amp;","&amp;G688&amp;")")</f>
        <v>149360</v>
      </c>
      <c r="P688" s="1" cm="1">
        <f t="array" ref="P688">_xll.FDS(A688,"FF_ROA(ANN_R,"&amp;F688&amp;","&amp;G688&amp;")")</f>
        <v>2.6041355646441899</v>
      </c>
      <c r="Q688" cm="1">
        <f t="array" ref="Q688">_xll.FDS(A688,"FF_TAX_RATE(ANN_R,"&amp;F688&amp;","&amp;G688&amp;")")</f>
        <v>37.308864054445102</v>
      </c>
      <c r="R688" t="e" cm="1">
        <f t="array" ref="R688">_xll.FDS(A688,"FF_TAX_REFUND(ANN_R,"&amp;F688&amp;","&amp;G688&amp;",,,,,""D=1"")")</f>
        <v>#N/A</v>
      </c>
      <c r="S688">
        <f t="shared" si="72"/>
        <v>1.3366149393236224</v>
      </c>
      <c r="T688" s="1" cm="1">
        <f t="array" ref="T688">_xll.FDS($A688,"FF_TAX_CF(ANN_R,"&amp;AE688&amp;","&amp;AF688&amp;",,,USD)")</f>
        <v>744.38713965937495</v>
      </c>
      <c r="U688" s="1" cm="1">
        <f t="array" ref="U688">_xll.FDS($A688,"FF_TAX_CF(ANN_R,"&amp;AG688&amp;","&amp;AH688&amp;",,,USD)")</f>
        <v>811.05895091779496</v>
      </c>
      <c r="V688" s="1" cm="1">
        <f t="array" ref="V688">_xll.FDS(A688,"FF_TAX_CF(ANN_R,"&amp;AI688&amp;","&amp;AJ688&amp;",,,USD)")</f>
        <v>1009.17115940154</v>
      </c>
      <c r="W688" s="1" cm="1">
        <f t="array" ref="W688">_xll.FDS(A688,"FF_TAX_CF(ANN_R,"&amp;AK688&amp;","&amp;AL688&amp;",,,USD)")</f>
        <v>945.82732009887695</v>
      </c>
      <c r="X688" s="1" cm="1">
        <f t="array" ref="X688">_xll.FDS(A688,"FF_TAX_CF(ANN_R,"&amp;F688&amp;","&amp;G688&amp;",,,USD)")</f>
        <v>966.22416427358996</v>
      </c>
      <c r="Y688" s="1" cm="1">
        <f t="array" ref="Y688">_xll.FDS($A688,"FF_PTX_INC(ANN_R,"&amp;AE688&amp;","&amp;AF688&amp;",,,USD)")</f>
        <v>-4805.2080534771103</v>
      </c>
      <c r="Z688" s="1" cm="1">
        <f t="array" ref="Z688">_xll.FDS($A688,"FF_PTX_INC(ANN_R,"&amp;AG688&amp;","&amp;AH688&amp;",,,USD)")</f>
        <v>2058.7190861348099</v>
      </c>
      <c r="AA688" s="1" cm="1">
        <f t="array" ref="AA688">_xll.FDS(A688,"FF_PTX_INC(ANN_R,"&amp;AI688&amp;","&amp;AJ688&amp;",,,USD)")</f>
        <v>1660.85774516314</v>
      </c>
      <c r="AB688" s="1" cm="1">
        <f t="array" ref="AB688">_xll.FDS(A688,"FF_PTX_INC(ANN_R,"&amp;AK688&amp;","&amp;AL688&amp;",,,USD)")</f>
        <v>1894.7441368103</v>
      </c>
      <c r="AC688" s="1" cm="1">
        <f t="array" ref="AC688">_xll.FDS(A688,"FF_PTX_INC(ANN_R,"&amp;F688&amp;","&amp;G688&amp;",,,USD)")</f>
        <v>2540.1454264558902</v>
      </c>
      <c r="AE688" s="6">
        <f t="shared" si="73"/>
        <v>41275</v>
      </c>
      <c r="AF688" s="6">
        <f t="shared" si="74"/>
        <v>41639</v>
      </c>
      <c r="AG688" s="6">
        <f t="shared" si="75"/>
        <v>41640</v>
      </c>
      <c r="AH688" s="6">
        <f t="shared" si="76"/>
        <v>42004</v>
      </c>
      <c r="AI688" s="6">
        <f>DATE(YEAR(F688)+AO688,MONTH(F688),DAY(F688))</f>
        <v>42005</v>
      </c>
      <c r="AJ688" s="6">
        <f>DATE(YEAR(G688)+AO688,MONTH(G688),DAY(G688))</f>
        <v>42369</v>
      </c>
      <c r="AK688" s="6">
        <f>DATE(YEAR(F688)+AP688,MONTH(F688),DAY(F688))</f>
        <v>42370</v>
      </c>
      <c r="AL688" s="6">
        <f>DATE(YEAR(G688)+AP688,MONTH(G688),DAY(G688))</f>
        <v>42735</v>
      </c>
      <c r="AM688" s="8">
        <v>-4</v>
      </c>
      <c r="AN688" s="8">
        <v>-3</v>
      </c>
      <c r="AO688">
        <v>-2</v>
      </c>
      <c r="AP688">
        <v>-1</v>
      </c>
      <c r="AQ688" cm="1">
        <f t="array" ref="AQ688">_xll.FDS(A688,"FF_DEBT_LT(ANN_R,"&amp;F688&amp;","&amp;G688&amp;")")</f>
        <v>946966</v>
      </c>
      <c r="AR688" cm="1">
        <f t="array" ref="AR688">_xll.FDS(A688,"FF_RD_EXP(ANN_R,"&amp;F688&amp;","&amp;G688&amp;")")</f>
        <v>436130</v>
      </c>
      <c r="AS688" t="e" cm="1">
        <f t="array" ref="AS688">_xll.FDS(A688,"FF_PTX_INC_FOR(ANN_R,"&amp;F688&amp;","&amp;G688&amp;")")</f>
        <v>#N/A</v>
      </c>
      <c r="AT688" cm="1">
        <f t="array" ref="AT688">_xll.FDS(A688,"FF_MKT_VAL_PUBLIC(ANN_R,"&amp;[1]sample_report!E688&amp;")")</f>
        <v>2968057.43284069</v>
      </c>
    </row>
    <row r="689" spans="1:46" hidden="1" x14ac:dyDescent="0.25">
      <c r="A689" t="s">
        <v>401</v>
      </c>
      <c r="B689" t="s">
        <v>402</v>
      </c>
      <c r="C689" t="s">
        <v>105</v>
      </c>
      <c r="D689" t="str" cm="1">
        <f t="array" ref="D689">_xll.FDS(A689,"FF_MAJOR_IND_NAME")</f>
        <v>ELECTRONICS</v>
      </c>
      <c r="E689">
        <v>2017</v>
      </c>
      <c r="F689" s="4">
        <f t="shared" si="70"/>
        <v>42736</v>
      </c>
      <c r="G689" s="4">
        <f t="shared" si="71"/>
        <v>43100</v>
      </c>
      <c r="I689" s="1" cm="1">
        <f t="array" ref="I689">_xll.FDS(A689,"FF_PTX_INC(ANN_R,"&amp;F689&amp;","&amp;G689&amp;",,,USD)")</f>
        <v>135.600473062372</v>
      </c>
      <c r="J689" s="1" cm="1">
        <f t="array" ref="J689">_xll.FDS(A689,"FF_MKT_VAL(ANN_R,"&amp;F689&amp;","&amp;G689&amp;",,,USD)")</f>
        <v>8702.4959536154893</v>
      </c>
      <c r="K689" s="1" cm="1">
        <f t="array" ref="K689">_xll.FDS(A689,"FF_SHLDRS_EQ(ANN_R,"&amp;F689&amp;","&amp;G689&amp;",,,USD)")</f>
        <v>3763.61599189453</v>
      </c>
      <c r="L689" s="1" cm="1">
        <f t="array" ref="L689">_xll.FDS(A689,"FF_ASSETS(ANN_R,"&amp;F689&amp;","&amp;G689&amp;",,,USD)")</f>
        <v>5930.9963872525504</v>
      </c>
      <c r="M689" s="1" cm="1">
        <f t="array" ref="M689">_xll.FDS(A689,"FF_TAX_CF(ANN_R,"&amp;F689&amp;","&amp;G689&amp;",,,USD)")</f>
        <v>2.3440986182402201</v>
      </c>
      <c r="N689" s="1" cm="1">
        <f t="array" ref="N689">_xll.FDS(A689,"FF_INC_TAX(ANN_R,"&amp;F689&amp;","&amp;G689&amp;",,,USD)")</f>
        <v>24.9478728384425</v>
      </c>
      <c r="O689" s="1" cm="1">
        <f t="array" ref="O689">_xll.FDS(A689,"FF_NET_INC(ANN_R,"&amp;F689&amp;","&amp;G689&amp;")")</f>
        <v>108596.686806</v>
      </c>
      <c r="P689" s="1" cm="1">
        <f t="array" ref="P689">_xll.FDS(A689,"FF_ROA(ANN_R,"&amp;F689&amp;","&amp;G689&amp;")")</f>
        <v>1.83540403109654</v>
      </c>
      <c r="Q689" cm="1">
        <f t="array" ref="Q689">_xll.FDS(A689,"FF_TAX_RATE(ANN_R,"&amp;F689&amp;","&amp;G689&amp;")")</f>
        <v>18.398072126907099</v>
      </c>
      <c r="R689" t="e" cm="1">
        <f t="array" ref="R689">_xll.FDS(A689,"FF_TAX_REFUND(ANN_R,"&amp;F689&amp;","&amp;G689&amp;",,,,,""D=1"")")</f>
        <v>#N/A</v>
      </c>
      <c r="S689">
        <f t="shared" si="72"/>
        <v>0.14745551317173169</v>
      </c>
      <c r="T689" s="1" cm="1">
        <f t="array" ref="T689">_xll.FDS($A689,"FF_TAX_CF(ANN_R,"&amp;AE689&amp;","&amp;AF689&amp;",,,USD)")</f>
        <v>1.04613863071112</v>
      </c>
      <c r="U689" s="1" cm="1">
        <f t="array" ref="U689">_xll.FDS($A689,"FF_TAX_CF(ANN_R,"&amp;AG689&amp;","&amp;AH689&amp;",,,USD)")</f>
        <v>0.59123387295443497</v>
      </c>
      <c r="V689" s="1" cm="1">
        <f t="array" ref="V689">_xll.FDS(A689,"FF_TAX_CF(ANN_R,"&amp;AI689&amp;","&amp;AJ689&amp;",,,USD)")</f>
        <v>30.989144952407301</v>
      </c>
      <c r="W689" s="1" cm="1">
        <f t="array" ref="W689">_xll.FDS(A689,"FF_TAX_CF(ANN_R,"&amp;AK689&amp;","&amp;AL689&amp;",,,USD)")</f>
        <v>46.850422967458101</v>
      </c>
      <c r="X689" s="1" cm="1">
        <f t="array" ref="X689">_xll.FDS(A689,"FF_TAX_CF(ANN_R,"&amp;F689&amp;","&amp;G689&amp;",,,USD)")</f>
        <v>2.3440986182402201</v>
      </c>
      <c r="Y689" s="1" cm="1">
        <f t="array" ref="Y689">_xll.FDS($A689,"FF_PTX_INC(ANN_R,"&amp;AE689&amp;","&amp;AF689&amp;",,,USD)")</f>
        <v>60.286154491297197</v>
      </c>
      <c r="Z689" s="1" cm="1">
        <f t="array" ref="Z689">_xll.FDS($A689,"FF_PTX_INC(ANN_R,"&amp;AG689&amp;","&amp;AH689&amp;",,,USD)")</f>
        <v>162.86383719219401</v>
      </c>
      <c r="AA689" s="1" cm="1">
        <f t="array" ref="AA689">_xll.FDS(A689,"FF_PTX_INC(ANN_R,"&amp;AI689&amp;","&amp;AJ689&amp;",,,USD)")</f>
        <v>100.738109474021</v>
      </c>
      <c r="AB689" s="1" cm="1">
        <f t="array" ref="AB689">_xll.FDS(A689,"FF_PTX_INC(ANN_R,"&amp;AK689&amp;","&amp;AL689&amp;",,,USD)")</f>
        <v>95.397691351479097</v>
      </c>
      <c r="AC689" s="1" cm="1">
        <f t="array" ref="AC689">_xll.FDS(A689,"FF_PTX_INC(ANN_R,"&amp;F689&amp;","&amp;G689&amp;",,,USD)")</f>
        <v>135.600473062372</v>
      </c>
      <c r="AE689" s="6">
        <f t="shared" si="73"/>
        <v>41275</v>
      </c>
      <c r="AF689" s="6">
        <f t="shared" si="74"/>
        <v>41639</v>
      </c>
      <c r="AG689" s="6">
        <f t="shared" si="75"/>
        <v>41640</v>
      </c>
      <c r="AH689" s="6">
        <f t="shared" si="76"/>
        <v>42004</v>
      </c>
      <c r="AI689" s="6">
        <f>DATE(YEAR(F689)+AO689,MONTH(F689),DAY(F689))</f>
        <v>42005</v>
      </c>
      <c r="AJ689" s="6">
        <f>DATE(YEAR(G689)+AO689,MONTH(G689),DAY(G689))</f>
        <v>42369</v>
      </c>
      <c r="AK689" s="6">
        <f>DATE(YEAR(F689)+AP689,MONTH(F689),DAY(F689))</f>
        <v>42370</v>
      </c>
      <c r="AL689" s="6">
        <f>DATE(YEAR(G689)+AP689,MONTH(G689),DAY(G689))</f>
        <v>42735</v>
      </c>
      <c r="AM689" s="8">
        <v>-4</v>
      </c>
      <c r="AN689" s="8">
        <v>-3</v>
      </c>
      <c r="AO689">
        <v>-2</v>
      </c>
      <c r="AP689">
        <v>-1</v>
      </c>
      <c r="AQ689" cm="1">
        <f t="array" ref="AQ689">_xll.FDS(A689,"FF_DEBT_LT(ANN_R,"&amp;F689&amp;","&amp;G689&amp;")")</f>
        <v>620807.91386700002</v>
      </c>
      <c r="AR689" cm="1">
        <f t="array" ref="AR689">_xll.FDS(A689,"FF_RD_EXP(ANN_R,"&amp;F689&amp;","&amp;G689&amp;")")</f>
        <v>295506</v>
      </c>
      <c r="AS689" t="e" cm="1">
        <f t="array" ref="AS689">_xll.FDS(A689,"FF_PTX_INC_FOR(ANN_R,"&amp;F689&amp;","&amp;G689&amp;")")</f>
        <v>#N/A</v>
      </c>
      <c r="AT689" cm="1">
        <f t="array" ref="AT689">_xll.FDS(A689,"FF_MKT_VAL_PUBLIC(ANN_R,"&amp;[1]sample_report!E689&amp;")")</f>
        <v>4477358.3790576998</v>
      </c>
    </row>
    <row r="690" spans="1:46" hidden="1" x14ac:dyDescent="0.25">
      <c r="A690" t="s">
        <v>430</v>
      </c>
      <c r="B690" t="s">
        <v>431</v>
      </c>
      <c r="C690" t="s">
        <v>29</v>
      </c>
      <c r="D690" t="str" cm="1">
        <f t="array" ref="D690">_xll.FDS(A690,"FF_MAJOR_IND_NAME")</f>
        <v>ELECTRONICS</v>
      </c>
      <c r="E690">
        <v>2017</v>
      </c>
      <c r="F690" s="4">
        <f t="shared" si="70"/>
        <v>42736</v>
      </c>
      <c r="G690" s="4">
        <f t="shared" si="71"/>
        <v>43100</v>
      </c>
      <c r="I690" s="1" cm="1">
        <f t="array" ref="I690">_xll.FDS(A690,"FF_PTX_INC(ANN_R,"&amp;F690&amp;","&amp;G690&amp;",,,USD)")</f>
        <v>1059.4943932630099</v>
      </c>
      <c r="J690" s="1" cm="1">
        <f t="array" ref="J690">_xll.FDS(A690,"FF_MKT_VAL(ANN_R,"&amp;F690&amp;","&amp;G690&amp;",,,USD)")</f>
        <v>27851.5485846745</v>
      </c>
      <c r="K690" s="1" cm="1">
        <f t="array" ref="K690">_xll.FDS(A690,"FF_SHLDRS_EQ(ANN_R,"&amp;F690&amp;","&amp;G690&amp;",,,USD)")</f>
        <v>11225.343223325901</v>
      </c>
      <c r="L690" s="1" cm="1">
        <f t="array" ref="L690">_xll.FDS(A690,"FF_ASSETS(ANN_R,"&amp;F690&amp;","&amp;G690&amp;",,,USD)")</f>
        <v>13182.966836297899</v>
      </c>
      <c r="M690" s="1" cm="1">
        <f t="array" ref="M690">_xll.FDS(A690,"FF_TAX_CF(ANN_R,"&amp;F690&amp;","&amp;G690&amp;",,,USD)")</f>
        <v>154.03439797460999</v>
      </c>
      <c r="N690" s="1" cm="1">
        <f t="array" ref="N690">_xll.FDS(A690,"FF_INC_TAX(ANN_R,"&amp;F690&amp;","&amp;G690&amp;",,,USD)")</f>
        <v>112.173611043021</v>
      </c>
      <c r="O690" s="1" cm="1">
        <f t="array" ref="O690">_xll.FDS(A690,"FF_NET_INC(ANN_R,"&amp;F690&amp;","&amp;G690&amp;")")</f>
        <v>102574</v>
      </c>
      <c r="P690" s="1" cm="1">
        <f t="array" ref="P690">_xll.FDS(A690,"FF_ROA(ANN_R,"&amp;F690&amp;","&amp;G690&amp;")")</f>
        <v>7.4170969094826997</v>
      </c>
      <c r="Q690" cm="1">
        <f t="array" ref="Q690">_xll.FDS(A690,"FF_TAX_RATE(ANN_R,"&amp;F690&amp;","&amp;G690&amp;")")</f>
        <v>10.5874662250501</v>
      </c>
      <c r="R690" t="e" cm="1">
        <f t="array" ref="R690">_xll.FDS(A690,"FF_TAX_REFUND(ANN_R,"&amp;F690&amp;","&amp;G690&amp;",,,,,""D=1"")")</f>
        <v>#N/A</v>
      </c>
      <c r="S690">
        <f t="shared" si="72"/>
        <v>0.10801624761893294</v>
      </c>
      <c r="T690" s="1" cm="1">
        <f t="array" ref="T690">_xll.FDS($A690,"FF_TAX_CF(ANN_R,"&amp;AE690&amp;","&amp;AF690&amp;",,,USD)")</f>
        <v>-264.22336030751501</v>
      </c>
      <c r="U690" s="1" cm="1">
        <f t="array" ref="U690">_xll.FDS($A690,"FF_TAX_CF(ANN_R,"&amp;AG690&amp;","&amp;AH690&amp;",,,USD)")</f>
        <v>3.28436697460711</v>
      </c>
      <c r="V690" s="1" cm="1">
        <f t="array" ref="V690">_xll.FDS(A690,"FF_TAX_CF(ANN_R,"&amp;AI690&amp;","&amp;AJ690&amp;",,,USD)")</f>
        <v>201.75412737205599</v>
      </c>
      <c r="W690" s="1" cm="1">
        <f t="array" ref="W690">_xll.FDS(A690,"FF_TAX_CF(ANN_R,"&amp;AK690&amp;","&amp;AL690&amp;",,,USD)")</f>
        <v>140.476329803467</v>
      </c>
      <c r="X690" s="1" cm="1">
        <f t="array" ref="X690">_xll.FDS(A690,"FF_TAX_CF(ANN_R,"&amp;F690&amp;","&amp;G690&amp;",,,USD)")</f>
        <v>154.03439797460999</v>
      </c>
      <c r="Y690" s="1" cm="1">
        <f t="array" ref="Y690">_xll.FDS($A690,"FF_PTX_INC(ANN_R,"&amp;AE690&amp;","&amp;AF690&amp;",,,USD)")</f>
        <v>122.993043232709</v>
      </c>
      <c r="Z690" s="1" cm="1">
        <f t="array" ref="Z690">_xll.FDS($A690,"FF_PTX_INC(ANN_R,"&amp;AG690&amp;","&amp;AH690&amp;",,,USD)")</f>
        <v>109.102877402678</v>
      </c>
      <c r="AA690" s="1" cm="1">
        <f t="array" ref="AA690">_xll.FDS(A690,"FF_PTX_INC(ANN_R,"&amp;AI690&amp;","&amp;AJ690&amp;",,,USD)")</f>
        <v>656.22887549083703</v>
      </c>
      <c r="AB690" s="1" cm="1">
        <f t="array" ref="AB690">_xll.FDS(A690,"FF_PTX_INC(ANN_R,"&amp;AK690&amp;","&amp;AL690&amp;",,,USD)")</f>
        <v>230.796222686768</v>
      </c>
      <c r="AC690" s="1" cm="1">
        <f t="array" ref="AC690">_xll.FDS(A690,"FF_PTX_INC(ANN_R,"&amp;F690&amp;","&amp;G690&amp;",,,USD)")</f>
        <v>1059.4943932630099</v>
      </c>
      <c r="AE690" s="6">
        <f t="shared" si="73"/>
        <v>41275</v>
      </c>
      <c r="AF690" s="6">
        <f t="shared" si="74"/>
        <v>41639</v>
      </c>
      <c r="AG690" s="6">
        <f t="shared" si="75"/>
        <v>41640</v>
      </c>
      <c r="AH690" s="6">
        <f t="shared" si="76"/>
        <v>42004</v>
      </c>
      <c r="AI690" s="6">
        <f>DATE(YEAR(F690)+AO690,MONTH(F690),DAY(F690))</f>
        <v>42005</v>
      </c>
      <c r="AJ690" s="6">
        <f>DATE(YEAR(G690)+AO690,MONTH(G690),DAY(G690))</f>
        <v>42369</v>
      </c>
      <c r="AK690" s="6">
        <f>DATE(YEAR(F690)+AP690,MONTH(F690),DAY(F690))</f>
        <v>42370</v>
      </c>
      <c r="AL690" s="6">
        <f>DATE(YEAR(G690)+AP690,MONTH(G690),DAY(G690))</f>
        <v>42735</v>
      </c>
      <c r="AM690" s="8">
        <v>-4</v>
      </c>
      <c r="AN690" s="8">
        <v>-3</v>
      </c>
      <c r="AO690">
        <v>-2</v>
      </c>
      <c r="AP690">
        <v>-1</v>
      </c>
      <c r="AQ690" cm="1">
        <f t="array" ref="AQ690">_xll.FDS(A690,"FF_DEBT_LT(ANN_R,"&amp;F690&amp;","&amp;G690&amp;")")</f>
        <v>0</v>
      </c>
      <c r="AR690" cm="1">
        <f t="array" ref="AR690">_xll.FDS(A690,"FF_RD_EXP(ANN_R,"&amp;F690&amp;","&amp;G690&amp;")")</f>
        <v>59197</v>
      </c>
      <c r="AS690" t="e" cm="1">
        <f t="array" ref="AS690">_xll.FDS(A690,"FF_PTX_INC_FOR(ANN_R,"&amp;F690&amp;","&amp;G690&amp;")")</f>
        <v>#N/A</v>
      </c>
      <c r="AT690" cm="1">
        <f t="array" ref="AT690">_xll.FDS(A690,"FF_MKT_VAL_PUBLIC(ANN_R,"&amp;[1]sample_report!E690&amp;")")</f>
        <v>4194457.12782971</v>
      </c>
    </row>
    <row r="691" spans="1:46" hidden="1" x14ac:dyDescent="0.25">
      <c r="A691" t="s">
        <v>462</v>
      </c>
      <c r="B691" t="s">
        <v>463</v>
      </c>
      <c r="C691" t="s">
        <v>29</v>
      </c>
      <c r="D691" t="str" cm="1">
        <f t="array" ref="D691">_xll.FDS(A691,"FF_MAJOR_IND_NAME")</f>
        <v>ELECTRONICS</v>
      </c>
      <c r="E691">
        <v>2017</v>
      </c>
      <c r="F691" s="4">
        <f t="shared" si="70"/>
        <v>42736</v>
      </c>
      <c r="G691" s="4">
        <f t="shared" si="71"/>
        <v>43100</v>
      </c>
      <c r="I691" s="1" cm="1">
        <f t="array" ref="I691">_xll.FDS(A691,"FF_PTX_INC(ANN_R,"&amp;F691&amp;","&amp;G691&amp;",,,USD)")</f>
        <v>138.72330493852499</v>
      </c>
      <c r="J691" s="1" cm="1">
        <f t="array" ref="J691">_xll.FDS(A691,"FF_MKT_VAL(ANN_R,"&amp;F691&amp;","&amp;G691&amp;",,,USD)")</f>
        <v>3300.79561123653</v>
      </c>
      <c r="K691" s="1" cm="1">
        <f t="array" ref="K691">_xll.FDS(A691,"FF_SHLDRS_EQ(ANN_R,"&amp;F691&amp;","&amp;G691&amp;",,,USD)")</f>
        <v>982.83226774726097</v>
      </c>
      <c r="L691" s="1" cm="1">
        <f t="array" ref="L691">_xll.FDS(A691,"FF_ASSETS(ANN_R,"&amp;F691&amp;","&amp;G691&amp;",,,USD)")</f>
        <v>2078.4618069073199</v>
      </c>
      <c r="M691" s="1" cm="1">
        <f t="array" ref="M691">_xll.FDS(A691,"FF_TAX_CF(ANN_R,"&amp;F691&amp;","&amp;G691&amp;",,,USD)")</f>
        <v>26.3742350488901</v>
      </c>
      <c r="N691" s="1" cm="1">
        <f t="array" ref="N691">_xll.FDS(A691,"FF_INC_TAX(ANN_R,"&amp;F691&amp;","&amp;G691&amp;",,,USD)")</f>
        <v>7.5816691089421502</v>
      </c>
      <c r="O691" s="1" cm="1">
        <f t="array" ref="O691">_xll.FDS(A691,"FF_NET_INC(ANN_R,"&amp;F691&amp;","&amp;G691&amp;")")</f>
        <v>14201</v>
      </c>
      <c r="P691" s="1" cm="1">
        <f t="array" ref="P691">_xll.FDS(A691,"FF_ROA(ANN_R,"&amp;F691&amp;","&amp;G691&amp;")")</f>
        <v>6.4250068996095502</v>
      </c>
      <c r="Q691" cm="1">
        <f t="array" ref="Q691">_xll.FDS(A691,"FF_TAX_RATE(ANN_R,"&amp;F691&amp;","&amp;G691&amp;")")</f>
        <v>5.4653175342830496</v>
      </c>
      <c r="R691" t="e" cm="1">
        <f t="array" ref="R691">_xll.FDS(A691,"FF_TAX_REFUND(ANN_R,"&amp;F691&amp;","&amp;G691&amp;",,,,,""D=1"")")</f>
        <v>#N/A</v>
      </c>
      <c r="S691">
        <f t="shared" si="72"/>
        <v>2.1313759969317227</v>
      </c>
      <c r="T691" s="1" cm="1">
        <f t="array" ref="T691">_xll.FDS($A691,"FF_TAX_CF(ANN_R,"&amp;AE691&amp;","&amp;AF691&amp;",,,USD)")</f>
        <v>18.321705665439399</v>
      </c>
      <c r="U691" s="1" cm="1">
        <f t="array" ref="U691">_xll.FDS($A691,"FF_TAX_CF(ANN_R,"&amp;AG691&amp;","&amp;AH691&amp;",,,USD)")</f>
        <v>27.063583185896299</v>
      </c>
      <c r="V691" s="1" cm="1">
        <f t="array" ref="V691">_xll.FDS(A691,"FF_TAX_CF(ANN_R,"&amp;AI691&amp;","&amp;AJ691&amp;",,,USD)")</f>
        <v>13.5267385523766</v>
      </c>
      <c r="W691" s="1" cm="1">
        <f t="array" ref="W691">_xll.FDS(A691,"FF_TAX_CF(ANN_R,"&amp;AK691&amp;","&amp;AL691&amp;",,,USD)")</f>
        <v>33.543106079101598</v>
      </c>
      <c r="X691" s="1" cm="1">
        <f t="array" ref="X691">_xll.FDS(A691,"FF_TAX_CF(ANN_R,"&amp;F691&amp;","&amp;G691&amp;",,,USD)")</f>
        <v>26.3742350488901</v>
      </c>
      <c r="Y691" s="1" cm="1">
        <f t="array" ref="Y691">_xll.FDS($A691,"FF_PTX_INC(ANN_R,"&amp;AE691&amp;","&amp;AF691&amp;",,,USD)")</f>
        <v>-15.595763940364099</v>
      </c>
      <c r="Z691" s="1" cm="1">
        <f t="array" ref="Z691">_xll.FDS($A691,"FF_PTX_INC(ANN_R,"&amp;AG691&amp;","&amp;AH691&amp;",,,USD)")</f>
        <v>-354.40216402895697</v>
      </c>
      <c r="AA691" s="1" cm="1">
        <f t="array" ref="AA691">_xll.FDS(A691,"FF_PTX_INC(ANN_R,"&amp;AI691&amp;","&amp;AJ691&amp;",,,USD)")</f>
        <v>189.03753668721799</v>
      </c>
      <c r="AB691" s="1" cm="1">
        <f t="array" ref="AB691">_xll.FDS(A691,"FF_PTX_INC(ANN_R,"&amp;AK691&amp;","&amp;AL691&amp;",,,USD)")</f>
        <v>97.989505767822294</v>
      </c>
      <c r="AC691" s="1" cm="1">
        <f t="array" ref="AC691">_xll.FDS(A691,"FF_PTX_INC(ANN_R,"&amp;F691&amp;","&amp;G691&amp;",,,USD)")</f>
        <v>138.72330493852499</v>
      </c>
      <c r="AE691" s="6">
        <f t="shared" si="73"/>
        <v>41275</v>
      </c>
      <c r="AF691" s="6">
        <f t="shared" si="74"/>
        <v>41639</v>
      </c>
      <c r="AG691" s="6">
        <f t="shared" si="75"/>
        <v>41640</v>
      </c>
      <c r="AH691" s="6">
        <f t="shared" si="76"/>
        <v>42004</v>
      </c>
      <c r="AI691" s="6">
        <f>DATE(YEAR(F691)+AO691,MONTH(F691),DAY(F691))</f>
        <v>42005</v>
      </c>
      <c r="AJ691" s="6">
        <f>DATE(YEAR(G691)+AO691,MONTH(G691),DAY(G691))</f>
        <v>42369</v>
      </c>
      <c r="AK691" s="6">
        <f>DATE(YEAR(F691)+AP691,MONTH(F691),DAY(F691))</f>
        <v>42370</v>
      </c>
      <c r="AL691" s="6">
        <f>DATE(YEAR(G691)+AP691,MONTH(G691),DAY(G691))</f>
        <v>42735</v>
      </c>
      <c r="AM691" s="8">
        <v>-4</v>
      </c>
      <c r="AN691" s="8">
        <v>-3</v>
      </c>
      <c r="AO691">
        <v>-2</v>
      </c>
      <c r="AP691">
        <v>-1</v>
      </c>
      <c r="AQ691" cm="1">
        <f t="array" ref="AQ691">_xll.FDS(A691,"FF_DEBT_LT(ANN_R,"&amp;F691&amp;","&amp;G691&amp;")")</f>
        <v>29745</v>
      </c>
      <c r="AR691" cm="1">
        <f t="array" ref="AR691">_xll.FDS(A691,"FF_RD_EXP(ANN_R,"&amp;F691&amp;","&amp;G691&amp;")")</f>
        <v>31170</v>
      </c>
      <c r="AS691" t="e" cm="1">
        <f t="array" ref="AS691">_xll.FDS(A691,"FF_PTX_INC_FOR(ANN_R,"&amp;F691&amp;","&amp;G691&amp;")")</f>
        <v>#N/A</v>
      </c>
      <c r="AT691" cm="1">
        <f t="array" ref="AT691">_xll.FDS(A691,"FF_MKT_VAL_PUBLIC(ANN_R,"&amp;[1]sample_report!E691&amp;")")</f>
        <v>355746.79081356298</v>
      </c>
    </row>
    <row r="692" spans="1:46" hidden="1" x14ac:dyDescent="0.25">
      <c r="A692" t="s">
        <v>484</v>
      </c>
      <c r="B692" t="s">
        <v>485</v>
      </c>
      <c r="C692" t="s">
        <v>29</v>
      </c>
      <c r="D692" t="str" cm="1">
        <f t="array" ref="D692">_xll.FDS(A692,"FF_MAJOR_IND_NAME")</f>
        <v>ELECTRONICS</v>
      </c>
      <c r="E692">
        <v>2017</v>
      </c>
      <c r="F692" s="4">
        <f t="shared" si="70"/>
        <v>42736</v>
      </c>
      <c r="G692" s="4">
        <f t="shared" si="71"/>
        <v>43100</v>
      </c>
      <c r="I692" s="1" cm="1">
        <f t="array" ref="I692">_xll.FDS(A692,"FF_PTX_INC(ANN_R,"&amp;F692&amp;","&amp;G692&amp;",,,USD)")</f>
        <v>3155.91194105148</v>
      </c>
      <c r="J692" s="1" cm="1">
        <f t="array" ref="J692">_xll.FDS(A692,"FF_MKT_VAL(ANN_R,"&amp;F692&amp;","&amp;G692&amp;",,,USD)")</f>
        <v>40257.206775806801</v>
      </c>
      <c r="K692" s="1" cm="1">
        <f t="array" ref="K692">_xll.FDS(A692,"FF_SHLDRS_EQ(ANN_R,"&amp;F692&amp;","&amp;G692&amp;",,,USD)")</f>
        <v>25482.7344396058</v>
      </c>
      <c r="L692" s="1" cm="1">
        <f t="array" ref="L692">_xll.FDS(A692,"FF_ASSETS(ANN_R,"&amp;F692&amp;","&amp;G692&amp;",,,USD)")</f>
        <v>46145.504329291201</v>
      </c>
      <c r="M692" s="1" cm="1">
        <f t="array" ref="M692">_xll.FDS(A692,"FF_TAX_CF(ANN_R,"&amp;F692&amp;","&amp;G692&amp;",,,USD)")</f>
        <v>637.39104950427998</v>
      </c>
      <c r="N692" s="1" cm="1">
        <f t="array" ref="N692">_xll.FDS(A692,"FF_INC_TAX(ANN_R,"&amp;F692&amp;","&amp;G692&amp;",,,USD)")</f>
        <v>874.170948982239</v>
      </c>
      <c r="O692" s="1" cm="1">
        <f t="array" ref="O692">_xll.FDS(A692,"FF_NET_INC(ANN_R,"&amp;F692&amp;","&amp;G692&amp;")")</f>
        <v>241923</v>
      </c>
      <c r="P692" s="1" cm="1">
        <f t="array" ref="P692">_xll.FDS(A692,"FF_ROA(ANN_R,"&amp;F692&amp;","&amp;G692&amp;")")</f>
        <v>4.6808012522226399</v>
      </c>
      <c r="Q692" cm="1">
        <f t="array" ref="Q692">_xll.FDS(A692,"FF_TAX_RATE(ANN_R,"&amp;F692&amp;","&amp;G692&amp;")")</f>
        <v>27.699472143414201</v>
      </c>
      <c r="R692" t="e" cm="1">
        <f t="array" ref="R692">_xll.FDS(A692,"FF_TAX_REFUND(ANN_R,"&amp;F692&amp;","&amp;G692&amp;",,,,,""D=1"")")</f>
        <v>#N/A</v>
      </c>
      <c r="S692">
        <f t="shared" si="72"/>
        <v>0.29029531783509577</v>
      </c>
      <c r="T692" s="1" cm="1">
        <f t="array" ref="T692">_xll.FDS($A692,"FF_TAX_CF(ANN_R,"&amp;AE692&amp;","&amp;AF692&amp;",,,USD)")</f>
        <v>1116.01548744366</v>
      </c>
      <c r="U692" s="1" cm="1">
        <f t="array" ref="U692">_xll.FDS($A692,"FF_TAX_CF(ANN_R,"&amp;AG692&amp;","&amp;AH692&amp;",,,USD)")</f>
        <v>1056.3911655033</v>
      </c>
      <c r="V692" s="1" cm="1">
        <f t="array" ref="V692">_xll.FDS(A692,"FF_TAX_CF(ANN_R,"&amp;AI692&amp;","&amp;AJ692&amp;",,,USD)")</f>
        <v>971.73562102392304</v>
      </c>
      <c r="W692" s="1" cm="1">
        <f t="array" ref="W692">_xll.FDS(A692,"FF_TAX_CF(ANN_R,"&amp;AK692&amp;","&amp;AL692&amp;",,,USD)")</f>
        <v>706.00751500949298</v>
      </c>
      <c r="X692" s="1" cm="1">
        <f t="array" ref="X692">_xll.FDS(A692,"FF_TAX_CF(ANN_R,"&amp;F692&amp;","&amp;G692&amp;",,,USD)")</f>
        <v>637.39104950427998</v>
      </c>
      <c r="Y692" s="1" cm="1">
        <f t="array" ref="Y692">_xll.FDS($A692,"FF_PTX_INC(ANN_R,"&amp;AE692&amp;","&amp;AF692&amp;",,,USD)")</f>
        <v>3560.6374254003199</v>
      </c>
      <c r="Z692" s="1" cm="1">
        <f t="array" ref="Z692">_xll.FDS($A692,"FF_PTX_INC(ANN_R,"&amp;AG692&amp;","&amp;AH692&amp;",,,USD)")</f>
        <v>3620.58589216787</v>
      </c>
      <c r="AA692" s="1" cm="1">
        <f t="array" ref="AA692">_xll.FDS(A692,"FF_PTX_INC(ANN_R,"&amp;AI692&amp;","&amp;AJ692&amp;",,,USD)")</f>
        <v>2869.8509957864899</v>
      </c>
      <c r="AB692" s="1" cm="1">
        <f t="array" ref="AB692">_xll.FDS(A692,"FF_PTX_INC(ANN_R,"&amp;AK692&amp;","&amp;AL692&amp;",,,USD)")</f>
        <v>2251.5504934508399</v>
      </c>
      <c r="AC692" s="1" cm="1">
        <f t="array" ref="AC692">_xll.FDS(A692,"FF_PTX_INC(ANN_R,"&amp;F692&amp;","&amp;G692&amp;",,,USD)")</f>
        <v>3155.91194105148</v>
      </c>
      <c r="AE692" s="6">
        <f t="shared" si="73"/>
        <v>41275</v>
      </c>
      <c r="AF692" s="6">
        <f t="shared" si="74"/>
        <v>41639</v>
      </c>
      <c r="AG692" s="6">
        <f t="shared" si="75"/>
        <v>41640</v>
      </c>
      <c r="AH692" s="6">
        <f t="shared" si="76"/>
        <v>42004</v>
      </c>
      <c r="AI692" s="6">
        <f>DATE(YEAR(F692)+AO692,MONTH(F692),DAY(F692))</f>
        <v>42005</v>
      </c>
      <c r="AJ692" s="6">
        <f>DATE(YEAR(G692)+AO692,MONTH(G692),DAY(G692))</f>
        <v>42369</v>
      </c>
      <c r="AK692" s="6">
        <f>DATE(YEAR(F692)+AP692,MONTH(F692),DAY(F692))</f>
        <v>42370</v>
      </c>
      <c r="AL692" s="6">
        <f>DATE(YEAR(G692)+AP692,MONTH(G692),DAY(G692))</f>
        <v>42735</v>
      </c>
      <c r="AM692" s="8">
        <v>-4</v>
      </c>
      <c r="AN692" s="8">
        <v>-3</v>
      </c>
      <c r="AO692">
        <v>-2</v>
      </c>
      <c r="AP692">
        <v>-1</v>
      </c>
      <c r="AQ692" cm="1">
        <f t="array" ref="AQ692">_xll.FDS(A692,"FF_DEBT_LT(ANN_R,"&amp;F692&amp;","&amp;G692&amp;")")</f>
        <v>493238</v>
      </c>
      <c r="AR692" cm="1">
        <f t="array" ref="AR692">_xll.FDS(A692,"FF_RD_EXP(ANN_R,"&amp;F692&amp;","&amp;G692&amp;")")</f>
        <v>333371</v>
      </c>
      <c r="AS692" cm="1">
        <f t="array" ref="AS692">_xll.FDS(A692,"FF_PTX_INC_FOR(ANN_R,"&amp;F692&amp;","&amp;G692&amp;")")</f>
        <v>77735</v>
      </c>
      <c r="AT692" cm="1">
        <f t="array" ref="AT692">_xll.FDS(A692,"FF_MKT_VAL_PUBLIC(ANN_R,"&amp;[1]sample_report!E692&amp;")")</f>
        <v>3240701.6965821399</v>
      </c>
    </row>
    <row r="693" spans="1:46" hidden="1" x14ac:dyDescent="0.25">
      <c r="A693" t="s">
        <v>496</v>
      </c>
      <c r="B693" t="s">
        <v>497</v>
      </c>
      <c r="C693" t="s">
        <v>105</v>
      </c>
      <c r="D693" t="str" cm="1">
        <f t="array" ref="D693">_xll.FDS(A693,"FF_MAJOR_IND_NAME")</f>
        <v>ELECTRONICS</v>
      </c>
      <c r="E693">
        <v>2017</v>
      </c>
      <c r="F693" s="4">
        <f t="shared" si="70"/>
        <v>42736</v>
      </c>
      <c r="G693" s="4">
        <f t="shared" si="71"/>
        <v>43100</v>
      </c>
      <c r="I693" s="1" cm="1">
        <f t="array" ref="I693">_xll.FDS(A693,"FF_PTX_INC(ANN_R,"&amp;F693&amp;","&amp;G693&amp;",,,USD)")</f>
        <v>539.79414025557901</v>
      </c>
      <c r="J693" s="1" cm="1">
        <f t="array" ref="J693">_xll.FDS(A693,"FF_MKT_VAL(ANN_R,"&amp;F693&amp;","&amp;G693&amp;",,,USD)")</f>
        <v>8882.8836059546193</v>
      </c>
      <c r="K693" s="1" cm="1">
        <f t="array" ref="K693">_xll.FDS(A693,"FF_SHLDRS_EQ(ANN_R,"&amp;F693&amp;","&amp;G693&amp;",,,USD)")</f>
        <v>2541.9107694744198</v>
      </c>
      <c r="L693" s="1" cm="1">
        <f t="array" ref="L693">_xll.FDS(A693,"FF_ASSETS(ANN_R,"&amp;F693&amp;","&amp;G693&amp;",,,USD)")</f>
        <v>3294.1637562568699</v>
      </c>
      <c r="M693" s="1" cm="1">
        <f t="array" ref="M693">_xll.FDS(A693,"FF_TAX_CF(ANN_R,"&amp;F693&amp;","&amp;G693&amp;",,,USD)")</f>
        <v>55.583161307763497</v>
      </c>
      <c r="N693" s="1" cm="1">
        <f t="array" ref="N693">_xll.FDS(A693,"FF_INC_TAX(ANN_R,"&amp;F693&amp;","&amp;G693&amp;",,,USD)")</f>
        <v>147.01299574692399</v>
      </c>
      <c r="O693" s="1" cm="1">
        <f t="array" ref="O693">_xll.FDS(A693,"FF_NET_INC(ANN_R,"&amp;F693&amp;","&amp;G693&amp;")")</f>
        <v>440967.02106699999</v>
      </c>
      <c r="P693" s="1" cm="1">
        <f t="array" ref="P693">_xll.FDS(A693,"FF_ROA(ANN_R,"&amp;F693&amp;","&amp;G693&amp;")")</f>
        <v>14.980102130383999</v>
      </c>
      <c r="Q693" cm="1">
        <f t="array" ref="Q693">_xll.FDS(A693,"FF_TAX_RATE(ANN_R,"&amp;F693&amp;","&amp;G693&amp;")")</f>
        <v>27.235011420708801</v>
      </c>
      <c r="R693" t="e" cm="1">
        <f t="array" ref="R693">_xll.FDS(A693,"FF_TAX_REFUND(ANN_R,"&amp;F693&amp;","&amp;G693&amp;",,,,,""D=1"")")</f>
        <v>#N/A</v>
      </c>
      <c r="S693">
        <f t="shared" si="72"/>
        <v>0.21320508257095647</v>
      </c>
      <c r="T693" s="1" cm="1">
        <f t="array" ref="T693">_xll.FDS($A693,"FF_TAX_CF(ANN_R,"&amp;AE693&amp;","&amp;AF693&amp;",,,USD)")</f>
        <v>23.448288213381399</v>
      </c>
      <c r="U693" s="1" cm="1">
        <f t="array" ref="U693">_xll.FDS($A693,"FF_TAX_CF(ANN_R,"&amp;AG693&amp;","&amp;AH693&amp;",,,USD)")</f>
        <v>65.691437306434807</v>
      </c>
      <c r="V693" s="1" cm="1">
        <f t="array" ref="V693">_xll.FDS(A693,"FF_TAX_CF(ANN_R,"&amp;AI693&amp;","&amp;AJ693&amp;",,,USD)")</f>
        <v>62.642247444688003</v>
      </c>
      <c r="W693" s="1" cm="1">
        <f t="array" ref="W693">_xll.FDS(A693,"FF_TAX_CF(ANN_R,"&amp;AK693&amp;","&amp;AL693&amp;",,,USD)")</f>
        <v>117.081808007238</v>
      </c>
      <c r="X693" s="1" cm="1">
        <f t="array" ref="X693">_xll.FDS(A693,"FF_TAX_CF(ANN_R,"&amp;F693&amp;","&amp;G693&amp;",,,USD)")</f>
        <v>55.583161307763497</v>
      </c>
      <c r="Y693" s="1" cm="1">
        <f t="array" ref="Y693">_xll.FDS($A693,"FF_PTX_INC(ANN_R,"&amp;AE693&amp;","&amp;AF693&amp;",,,USD)")</f>
        <v>197.50620851920399</v>
      </c>
      <c r="Z693" s="1" cm="1">
        <f t="array" ref="Z693">_xll.FDS($A693,"FF_PTX_INC(ANN_R,"&amp;AG693&amp;","&amp;AH693&amp;",,,USD)")</f>
        <v>274.55164864457998</v>
      </c>
      <c r="AA693" s="1" cm="1">
        <f t="array" ref="AA693">_xll.FDS(A693,"FF_PTX_INC(ANN_R,"&amp;AI693&amp;","&amp;AJ693&amp;",,,USD)")</f>
        <v>211.61779866667499</v>
      </c>
      <c r="AB693" s="1" cm="1">
        <f t="array" ref="AB693">_xll.FDS(A693,"FF_PTX_INC(ANN_R,"&amp;AK693&amp;","&amp;AL693&amp;",,,USD)")</f>
        <v>298.29009053170699</v>
      </c>
      <c r="AC693" s="1" cm="1">
        <f t="array" ref="AC693">_xll.FDS(A693,"FF_PTX_INC(ANN_R,"&amp;F693&amp;","&amp;G693&amp;",,,USD)")</f>
        <v>539.79414025557901</v>
      </c>
      <c r="AE693" s="6">
        <f t="shared" si="73"/>
        <v>41275</v>
      </c>
      <c r="AF693" s="6">
        <f t="shared" si="74"/>
        <v>41639</v>
      </c>
      <c r="AG693" s="6">
        <f t="shared" si="75"/>
        <v>41640</v>
      </c>
      <c r="AH693" s="6">
        <f t="shared" si="76"/>
        <v>42004</v>
      </c>
      <c r="AI693" s="6">
        <f>DATE(YEAR(F693)+AO693,MONTH(F693),DAY(F693))</f>
        <v>42005</v>
      </c>
      <c r="AJ693" s="6">
        <f>DATE(YEAR(G693)+AO693,MONTH(G693),DAY(G693))</f>
        <v>42369</v>
      </c>
      <c r="AK693" s="6">
        <f>DATE(YEAR(F693)+AP693,MONTH(F693),DAY(F693))</f>
        <v>42370</v>
      </c>
      <c r="AL693" s="6">
        <f>DATE(YEAR(G693)+AP693,MONTH(G693),DAY(G693))</f>
        <v>42735</v>
      </c>
      <c r="AM693" s="8">
        <v>-4</v>
      </c>
      <c r="AN693" s="8">
        <v>-3</v>
      </c>
      <c r="AO693">
        <v>-2</v>
      </c>
      <c r="AP693">
        <v>-1</v>
      </c>
      <c r="AQ693" cm="1">
        <f t="array" ref="AQ693">_xll.FDS(A693,"FF_DEBT_LT(ANN_R,"&amp;F693&amp;","&amp;G693&amp;")")</f>
        <v>149818.73641899999</v>
      </c>
      <c r="AR693" cm="1">
        <f t="array" ref="AR693">_xll.FDS(A693,"FF_RD_EXP(ANN_R,"&amp;F693&amp;","&amp;G693&amp;")")</f>
        <v>284497.04399999999</v>
      </c>
      <c r="AS693" t="e" cm="1">
        <f t="array" ref="AS693">_xll.FDS(A693,"FF_PTX_INC_FOR(ANN_R,"&amp;F693&amp;","&amp;G693&amp;")")</f>
        <v>#N/A</v>
      </c>
      <c r="AT693" cm="1">
        <f t="array" ref="AT693">_xll.FDS(A693,"FF_MKT_VAL_PUBLIC(ANN_R,"&amp;[1]sample_report!E693&amp;")")</f>
        <v>7226741.7678986602</v>
      </c>
    </row>
    <row r="694" spans="1:46" hidden="1" x14ac:dyDescent="0.25">
      <c r="A694" t="s">
        <v>536</v>
      </c>
      <c r="B694" t="s">
        <v>537</v>
      </c>
      <c r="C694" t="s">
        <v>502</v>
      </c>
      <c r="D694" t="str" cm="1">
        <f t="array" ref="D694">_xll.FDS(A694,"FF_MAJOR_IND_NAME")</f>
        <v>ELECTRONICS</v>
      </c>
      <c r="E694">
        <v>2017</v>
      </c>
      <c r="F694" s="4">
        <f t="shared" si="70"/>
        <v>42736</v>
      </c>
      <c r="G694" s="4">
        <f t="shared" si="71"/>
        <v>43100</v>
      </c>
      <c r="I694" s="1" cm="1">
        <f t="array" ref="I694">_xll.FDS(A694,"FF_PTX_INC(ANN_R,"&amp;F694&amp;","&amp;G694&amp;",,,USD)")</f>
        <v>1811.673</v>
      </c>
      <c r="J694" s="1" cm="1">
        <f t="array" ref="J694">_xll.FDS(A694,"FF_MKT_VAL(ANN_R,"&amp;F694&amp;","&amp;G694&amp;",,,USD)")</f>
        <v>24546.316940000001</v>
      </c>
      <c r="K694" s="1" cm="1">
        <f t="array" ref="K694">_xll.FDS(A694,"FF_SHLDRS_EQ(ANN_R,"&amp;F694&amp;","&amp;G694&amp;",,,USD)")</f>
        <v>6817.451</v>
      </c>
      <c r="L694" s="1" cm="1">
        <f t="array" ref="L694">_xll.FDS(A694,"FF_ASSETS(ANN_R,"&amp;F694&amp;","&amp;G694&amp;",,,USD)")</f>
        <v>12122.764999999999</v>
      </c>
      <c r="M694" s="1" cm="1">
        <f t="array" ref="M694">_xll.FDS(A694,"FF_TAX_CF(ANN_R,"&amp;F694&amp;","&amp;G694&amp;",,,USD)")</f>
        <v>28.103999999999999</v>
      </c>
      <c r="N694" s="1" cm="1">
        <f t="array" ref="N694">_xll.FDS(A694,"FF_INC_TAX(ANN_R,"&amp;F694&amp;","&amp;G694&amp;",,,USD)")</f>
        <v>113.91</v>
      </c>
      <c r="O694" s="1" cm="1">
        <f t="array" ref="O694">_xll.FDS(A694,"FF_NET_INC(ANN_R,"&amp;F694&amp;","&amp;G694&amp;")")</f>
        <v>1697.7629999999999</v>
      </c>
      <c r="P694" s="1" cm="1">
        <f t="array" ref="P694">_xll.FDS(A694,"FF_ROA(ANN_R,"&amp;F694&amp;","&amp;G694&amp;")")</f>
        <v>13.919345807644399</v>
      </c>
      <c r="Q694" cm="1">
        <f t="array" ref="Q694">_xll.FDS(A694,"FF_TAX_RATE(ANN_R,"&amp;F694&amp;","&amp;G694&amp;")")</f>
        <v>6.2875585163547703</v>
      </c>
      <c r="R694" t="e" cm="1">
        <f t="array" ref="R694">_xll.FDS(A694,"FF_TAX_REFUND(ANN_R,"&amp;F694&amp;","&amp;G694&amp;",,,,,""D=1"")")</f>
        <v>#N/A</v>
      </c>
      <c r="S694">
        <f t="shared" si="72"/>
        <v>4.8391681333946598E-2</v>
      </c>
      <c r="T694" s="1" cm="1">
        <f t="array" ref="T694">_xll.FDS($A694,"FF_TAX_CF(ANN_R,"&amp;AE694&amp;","&amp;AF694&amp;",,,USD)")</f>
        <v>7.6950000000000003</v>
      </c>
      <c r="U694" s="1" cm="1">
        <f t="array" ref="U694">_xll.FDS($A694,"FF_TAX_CF(ANN_R,"&amp;AG694&amp;","&amp;AH694&amp;",,,USD)")</f>
        <v>18.157</v>
      </c>
      <c r="V694" s="1" cm="1">
        <f t="array" ref="V694">_xll.FDS(A694,"FF_TAX_CF(ANN_R,"&amp;AI694&amp;","&amp;AJ694&amp;",,,USD)")</f>
        <v>114.512</v>
      </c>
      <c r="W694" s="1" cm="1">
        <f t="array" ref="W694">_xll.FDS(A694,"FF_TAX_CF(ANN_R,"&amp;AK694&amp;","&amp;AL694&amp;",,,USD)")</f>
        <v>39.744999999999997</v>
      </c>
      <c r="X694" s="1" cm="1">
        <f t="array" ref="X694">_xll.FDS(A694,"FF_TAX_CF(ANN_R,"&amp;F694&amp;","&amp;G694&amp;",,,USD)")</f>
        <v>28.103999999999999</v>
      </c>
      <c r="Y694" s="1" cm="1">
        <f t="array" ref="Y694">_xll.FDS($A694,"FF_PTX_INC(ANN_R,"&amp;AE694&amp;","&amp;AF694&amp;",,,USD)")</f>
        <v>66.658000000000001</v>
      </c>
      <c r="Z694" s="1" cm="1">
        <f t="array" ref="Z694">_xll.FDS($A694,"FF_PTX_INC(ANN_R,"&amp;AG694&amp;","&amp;AH694&amp;",,,USD)")</f>
        <v>723.36300000000006</v>
      </c>
      <c r="AA694" s="1" cm="1">
        <f t="array" ref="AA694">_xll.FDS(A694,"FF_PTX_INC(ANN_R,"&amp;AI694&amp;","&amp;AJ694&amp;",,,USD)")</f>
        <v>740.85</v>
      </c>
      <c r="AB694" s="1" cm="1">
        <f t="array" ref="AB694">_xll.FDS(A694,"FF_PTX_INC(ANN_R,"&amp;AK694&amp;","&amp;AL694&amp;",,,USD)")</f>
        <v>960.11699999999996</v>
      </c>
      <c r="AC694" s="1" cm="1">
        <f t="array" ref="AC694">_xll.FDS(A694,"FF_PTX_INC(ANN_R,"&amp;F694&amp;","&amp;G694&amp;",,,USD)")</f>
        <v>1811.673</v>
      </c>
      <c r="AE694" s="6">
        <f t="shared" si="73"/>
        <v>41275</v>
      </c>
      <c r="AF694" s="6">
        <f t="shared" si="74"/>
        <v>41639</v>
      </c>
      <c r="AG694" s="6">
        <f t="shared" si="75"/>
        <v>41640</v>
      </c>
      <c r="AH694" s="6">
        <f t="shared" si="76"/>
        <v>42004</v>
      </c>
      <c r="AI694" s="6">
        <f>DATE(YEAR(F694)+AO694,MONTH(F694),DAY(F694))</f>
        <v>42005</v>
      </c>
      <c r="AJ694" s="6">
        <f>DATE(YEAR(G694)+AO694,MONTH(G694),DAY(G694))</f>
        <v>42369</v>
      </c>
      <c r="AK694" s="6">
        <f>DATE(YEAR(F694)+AP694,MONTH(F694),DAY(F694))</f>
        <v>42370</v>
      </c>
      <c r="AL694" s="6">
        <f>DATE(YEAR(G694)+AP694,MONTH(G694),DAY(G694))</f>
        <v>42735</v>
      </c>
      <c r="AM694" s="8">
        <v>-4</v>
      </c>
      <c r="AN694" s="8">
        <v>-3</v>
      </c>
      <c r="AO694">
        <v>-2</v>
      </c>
      <c r="AP694">
        <v>-1</v>
      </c>
      <c r="AQ694" cm="1">
        <f t="array" ref="AQ694">_xll.FDS(A694,"FF_DEBT_LT(ANN_R,"&amp;F694&amp;","&amp;G694&amp;")")</f>
        <v>1954.835</v>
      </c>
      <c r="AR694" cm="1">
        <f t="array" ref="AR694">_xll.FDS(A694,"FF_RD_EXP(ANN_R,"&amp;F694&amp;","&amp;G694&amp;")")</f>
        <v>1033.742</v>
      </c>
      <c r="AS694" cm="1">
        <f t="array" ref="AS694">_xll.FDS(A694,"FF_PTX_INC_FOR(ANN_R,"&amp;F694&amp;","&amp;G694&amp;")")</f>
        <v>1804.12</v>
      </c>
      <c r="AT694" cm="1">
        <f t="array" ref="AT694">_xll.FDS(A694,"FF_MKT_VAL_PUBLIC(ANN_R,"&amp;[1]sample_report!E694&amp;")")</f>
        <v>29637.074174989899</v>
      </c>
    </row>
    <row r="695" spans="1:46" hidden="1" x14ac:dyDescent="0.25">
      <c r="A695" t="s">
        <v>568</v>
      </c>
      <c r="B695" t="s">
        <v>569</v>
      </c>
      <c r="C695" t="s">
        <v>502</v>
      </c>
      <c r="D695" t="str" cm="1">
        <f t="array" ref="D695">_xll.FDS(A695,"FF_MAJOR_IND_NAME")</f>
        <v>ELECTRONICS</v>
      </c>
      <c r="E695">
        <v>2017</v>
      </c>
      <c r="F695" s="4">
        <f t="shared" si="70"/>
        <v>42736</v>
      </c>
      <c r="G695" s="4">
        <f t="shared" si="71"/>
        <v>43100</v>
      </c>
      <c r="I695" s="1" cm="1">
        <f t="array" ref="I695">_xll.FDS(A695,"FF_PTX_INC(ANN_R,"&amp;F695&amp;","&amp;G695&amp;",,,USD)")</f>
        <v>1151</v>
      </c>
      <c r="J695" s="1" cm="1">
        <f t="array" ref="J695">_xll.FDS(A695,"FF_MKT_VAL(ANN_R,"&amp;F695&amp;","&amp;G695&amp;",,,USD)")</f>
        <v>47965.228947399999</v>
      </c>
      <c r="K695" s="1" cm="1">
        <f t="array" ref="K695">_xll.FDS(A695,"FF_SHLDRS_EQ(ANN_R,"&amp;F695&amp;","&amp;G695&amp;",,,USD)")</f>
        <v>9462</v>
      </c>
      <c r="L695" s="1" cm="1">
        <f t="array" ref="L695">_xll.FDS(A695,"FF_ASSETS(ANN_R,"&amp;F695&amp;","&amp;G695&amp;",,,USD)")</f>
        <v>18668</v>
      </c>
      <c r="M695" s="1" cm="1">
        <f t="array" ref="M695">_xll.FDS(A695,"FF_TAX_CF(ANN_R,"&amp;F695&amp;","&amp;G695&amp;",,,USD)")</f>
        <v>176</v>
      </c>
      <c r="N695" s="1" cm="1">
        <f t="array" ref="N695">_xll.FDS(A695,"FF_INC_TAX(ANN_R,"&amp;F695&amp;","&amp;G695&amp;",,,USD)")</f>
        <v>878</v>
      </c>
      <c r="O695" s="1" cm="1">
        <f t="array" ref="O695">_xll.FDS(A695,"FF_NET_INC(ANN_R,"&amp;F695&amp;","&amp;G695&amp;")")</f>
        <v>273</v>
      </c>
      <c r="P695" s="1" cm="1">
        <f t="array" ref="P695">_xll.FDS(A695,"FF_ROA(ANN_R,"&amp;F695&amp;","&amp;G695&amp;")")</f>
        <v>1.51162790697674</v>
      </c>
      <c r="Q695" cm="1">
        <f t="array" ref="Q695">_xll.FDS(A695,"FF_TAX_RATE(ANN_R,"&amp;F695&amp;","&amp;G695&amp;")")</f>
        <v>76.2814943527368</v>
      </c>
      <c r="R695" t="e" cm="1">
        <f t="array" ref="R695">_xll.FDS(A695,"FF_TAX_REFUND(ANN_R,"&amp;F695&amp;","&amp;G695&amp;",,,,,""D=1"")")</f>
        <v>#N/A</v>
      </c>
      <c r="S695">
        <f t="shared" si="72"/>
        <v>8.6121873899260307E-2</v>
      </c>
      <c r="T695" s="1" cm="1">
        <f t="array" ref="T695">_xll.FDS($A695,"FF_TAX_CF(ANN_R,"&amp;AE695&amp;","&amp;AF695&amp;",,,USD)")</f>
        <v>138</v>
      </c>
      <c r="U695" s="1" cm="1">
        <f t="array" ref="U695">_xll.FDS($A695,"FF_TAX_CF(ANN_R,"&amp;AG695&amp;","&amp;AH695&amp;",,,USD)")</f>
        <v>34</v>
      </c>
      <c r="V695" s="1" cm="1">
        <f t="array" ref="V695">_xll.FDS(A695,"FF_TAX_CF(ANN_R,"&amp;AI695&amp;","&amp;AJ695&amp;",,,USD)")</f>
        <v>20</v>
      </c>
      <c r="W695" s="1" cm="1">
        <f t="array" ref="W695">_xll.FDS(A695,"FF_TAX_CF(ANN_R,"&amp;AK695&amp;","&amp;AL695&amp;",,,USD)")</f>
        <v>121</v>
      </c>
      <c r="X695" s="1" cm="1">
        <f t="array" ref="X695">_xll.FDS(A695,"FF_TAX_CF(ANN_R,"&amp;F695&amp;","&amp;G695&amp;",,,USD)")</f>
        <v>176</v>
      </c>
      <c r="Y695" s="1" cm="1">
        <f t="array" ref="Y695">_xll.FDS($A695,"FF_PTX_INC(ANN_R,"&amp;AE695&amp;","&amp;AF695&amp;",,,USD)")</f>
        <v>1319</v>
      </c>
      <c r="Z695" s="1" cm="1">
        <f t="array" ref="Z695">_xll.FDS($A695,"FF_PTX_INC(ANN_R,"&amp;AG695&amp;","&amp;AH695&amp;",,,USD)")</f>
        <v>981</v>
      </c>
      <c r="AA695" s="1" cm="1">
        <f t="array" ref="AA695">_xll.FDS(A695,"FF_PTX_INC(ANN_R,"&amp;AI695&amp;","&amp;AJ695&amp;",,,USD)")</f>
        <v>1121</v>
      </c>
      <c r="AB695" s="1" cm="1">
        <f t="array" ref="AB695">_xll.FDS(A695,"FF_PTX_INC(ANN_R,"&amp;AK695&amp;","&amp;AL695&amp;",,,USD)")</f>
        <v>1106</v>
      </c>
      <c r="AC695" s="1" cm="1">
        <f t="array" ref="AC695">_xll.FDS(A695,"FF_PTX_INC(ANN_R,"&amp;F695&amp;","&amp;G695&amp;",,,USD)")</f>
        <v>1151</v>
      </c>
      <c r="AE695" s="6">
        <f t="shared" si="73"/>
        <v>41275</v>
      </c>
      <c r="AF695" s="6">
        <f t="shared" si="74"/>
        <v>41639</v>
      </c>
      <c r="AG695" s="6">
        <f t="shared" si="75"/>
        <v>41640</v>
      </c>
      <c r="AH695" s="6">
        <f t="shared" si="76"/>
        <v>42004</v>
      </c>
      <c r="AI695" s="6">
        <f>DATE(YEAR(F695)+AO695,MONTH(F695),DAY(F695))</f>
        <v>42005</v>
      </c>
      <c r="AJ695" s="6">
        <f>DATE(YEAR(G695)+AO695,MONTH(G695),DAY(G695))</f>
        <v>42369</v>
      </c>
      <c r="AK695" s="6">
        <f>DATE(YEAR(F695)+AP695,MONTH(F695),DAY(F695))</f>
        <v>42370</v>
      </c>
      <c r="AL695" s="6">
        <f>DATE(YEAR(G695)+AP695,MONTH(G695),DAY(G695))</f>
        <v>42735</v>
      </c>
      <c r="AM695" s="8">
        <v>-4</v>
      </c>
      <c r="AN695" s="8">
        <v>-3</v>
      </c>
      <c r="AO695">
        <v>-2</v>
      </c>
      <c r="AP695">
        <v>-1</v>
      </c>
      <c r="AQ695" cm="1">
        <f t="array" ref="AQ695">_xll.FDS(A695,"FF_DEBT_LT(ANN_R,"&amp;F695&amp;","&amp;G695&amp;")")</f>
        <v>4390</v>
      </c>
      <c r="AR695" cm="1">
        <f t="array" ref="AR695">_xll.FDS(A695,"FF_RD_EXP(ANN_R,"&amp;F695&amp;","&amp;G695&amp;")")</f>
        <v>1069</v>
      </c>
      <c r="AS695" cm="1">
        <f t="array" ref="AS695">_xll.FDS(A695,"FF_PTX_INC_FOR(ANN_R,"&amp;F695&amp;","&amp;G695&amp;")")</f>
        <v>966</v>
      </c>
      <c r="AT695" cm="1">
        <f t="array" ref="AT695">_xll.FDS(A695,"FF_MKT_VAL_PUBLIC(ANN_R,"&amp;[1]sample_report!E695&amp;")")</f>
        <v>44888.499336569002</v>
      </c>
    </row>
    <row r="696" spans="1:46" hidden="1" x14ac:dyDescent="0.25">
      <c r="A696" t="s">
        <v>623</v>
      </c>
      <c r="B696" t="s">
        <v>624</v>
      </c>
      <c r="C696" t="s">
        <v>502</v>
      </c>
      <c r="D696" t="str" cm="1">
        <f t="array" ref="D696">_xll.FDS(A696,"FF_MAJOR_IND_NAME")</f>
        <v>ELECTRONICS</v>
      </c>
      <c r="E696">
        <v>2017</v>
      </c>
      <c r="F696" s="4">
        <f t="shared" si="70"/>
        <v>42736</v>
      </c>
      <c r="G696" s="4">
        <f t="shared" si="71"/>
        <v>43100</v>
      </c>
      <c r="I696" s="1" cm="1">
        <f t="array" ref="I696">_xll.FDS(A696,"FF_PTX_INC(ANN_R,"&amp;F696&amp;","&amp;G696&amp;",,,USD)")</f>
        <v>3276</v>
      </c>
      <c r="J696" s="1" cm="1">
        <f t="array" ref="J696">_xll.FDS(A696,"FF_MKT_VAL(ANN_R,"&amp;F696&amp;","&amp;G696&amp;",,,USD)")</f>
        <v>35557.5</v>
      </c>
      <c r="K696" s="1" cm="1">
        <f t="array" ref="K696">_xll.FDS(A696,"FF_SHLDRS_EQ(ANN_R,"&amp;F696&amp;","&amp;G696&amp;",,,USD)")</f>
        <v>-3408</v>
      </c>
      <c r="L696" s="1" cm="1">
        <f t="array" ref="L696">_xll.FDS(A696,"FF_ASSETS(ANN_R,"&amp;F696&amp;","&amp;G696&amp;",,,USD)")</f>
        <v>32913</v>
      </c>
      <c r="M696" s="1" cm="1">
        <f t="array" ref="M696">_xll.FDS(A696,"FF_TAX_CF(ANN_R,"&amp;F696&amp;","&amp;G696&amp;",,,USD)")</f>
        <v>438</v>
      </c>
      <c r="N696" s="1" cm="1">
        <f t="array" ref="N696">_xll.FDS(A696,"FF_INC_TAX(ANN_R,"&amp;F696&amp;","&amp;G696&amp;",,,USD)")</f>
        <v>750</v>
      </c>
      <c r="O696" s="1" cm="1">
        <f t="array" ref="O696">_xll.FDS(A696,"FF_NET_INC(ANN_R,"&amp;F696&amp;","&amp;G696&amp;")")</f>
        <v>2526</v>
      </c>
      <c r="P696" s="1" cm="1">
        <f t="array" ref="P696">_xll.FDS(A696,"FF_ROA(ANN_R,"&amp;F696&amp;","&amp;G696&amp;")")</f>
        <v>8.1615508885298897</v>
      </c>
      <c r="Q696" cm="1">
        <f t="array" ref="Q696">_xll.FDS(A696,"FF_TAX_RATE(ANN_R,"&amp;F696&amp;","&amp;G696&amp;")")</f>
        <v>22.893772893772901</v>
      </c>
      <c r="R696" t="e" cm="1">
        <f t="array" ref="R696">_xll.FDS(A696,"FF_TAX_REFUND(ANN_R,"&amp;F696&amp;","&amp;G696&amp;",,,,,""D=1"")")</f>
        <v>#N/A</v>
      </c>
      <c r="S696">
        <f t="shared" si="72"/>
        <v>0.19863767134878998</v>
      </c>
      <c r="T696" s="1" cm="1">
        <f t="array" ref="T696">_xll.FDS($A696,"FF_TAX_CF(ANN_R,"&amp;AE696&amp;","&amp;AF696&amp;",,,USD)")</f>
        <v>1391</v>
      </c>
      <c r="U696" s="1" cm="1">
        <f t="array" ref="U696">_xll.FDS($A696,"FF_TAX_CF(ANN_R,"&amp;AG696&amp;","&amp;AH696&amp;",,,USD)")</f>
        <v>1267</v>
      </c>
      <c r="V696" s="1" cm="1">
        <f t="array" ref="V696">_xll.FDS(A696,"FF_TAX_CF(ANN_R,"&amp;AI696&amp;","&amp;AJ696&amp;",,,USD)")</f>
        <v>1012</v>
      </c>
      <c r="W696" s="1" cm="1">
        <f t="array" ref="W696">_xll.FDS(A696,"FF_TAX_CF(ANN_R,"&amp;AK696&amp;","&amp;AL696&amp;",,,USD)")</f>
        <v>587</v>
      </c>
      <c r="X696" s="1" cm="1">
        <f t="array" ref="X696">_xll.FDS(A696,"FF_TAX_CF(ANN_R,"&amp;F696&amp;","&amp;G696&amp;",,,USD)")</f>
        <v>438</v>
      </c>
      <c r="Y696" s="1" cm="1">
        <f t="array" ref="Y696">_xll.FDS($A696,"FF_PTX_INC(ANN_R,"&amp;AE696&amp;","&amp;AF696&amp;",,,USD)")</f>
        <v>6510</v>
      </c>
      <c r="Z696" s="1" cm="1">
        <f t="array" ref="Z696">_xll.FDS($A696,"FF_PTX_INC(ANN_R,"&amp;AG696&amp;","&amp;AH696&amp;",,,USD)")</f>
        <v>6557</v>
      </c>
      <c r="AA696" s="1" cm="1">
        <f t="array" ref="AA696">_xll.FDS(A696,"FF_PTX_INC(ANN_R,"&amp;AI696&amp;","&amp;AJ696&amp;",,,USD)")</f>
        <v>3532</v>
      </c>
      <c r="AB696" s="1" cm="1">
        <f t="array" ref="AB696">_xll.FDS(A696,"FF_PTX_INC(ANN_R,"&amp;AK696&amp;","&amp;AL696&amp;",,,USD)")</f>
        <v>3761</v>
      </c>
      <c r="AC696" s="1" cm="1">
        <f t="array" ref="AC696">_xll.FDS(A696,"FF_PTX_INC(ANN_R,"&amp;F696&amp;","&amp;G696&amp;",,,USD)")</f>
        <v>3276</v>
      </c>
      <c r="AE696" s="6">
        <f t="shared" si="73"/>
        <v>41275</v>
      </c>
      <c r="AF696" s="6">
        <f t="shared" si="74"/>
        <v>41639</v>
      </c>
      <c r="AG696" s="6">
        <f t="shared" si="75"/>
        <v>41640</v>
      </c>
      <c r="AH696" s="6">
        <f t="shared" si="76"/>
        <v>42004</v>
      </c>
      <c r="AI696" s="6">
        <f>DATE(YEAR(F696)+AO696,MONTH(F696),DAY(F696))</f>
        <v>42005</v>
      </c>
      <c r="AJ696" s="6">
        <f>DATE(YEAR(G696)+AO696,MONTH(G696),DAY(G696))</f>
        <v>42369</v>
      </c>
      <c r="AK696" s="6">
        <f>DATE(YEAR(F696)+AP696,MONTH(F696),DAY(F696))</f>
        <v>42370</v>
      </c>
      <c r="AL696" s="6">
        <f>DATE(YEAR(G696)+AP696,MONTH(G696),DAY(G696))</f>
        <v>42735</v>
      </c>
      <c r="AM696" s="8">
        <v>-4</v>
      </c>
      <c r="AN696" s="8">
        <v>-3</v>
      </c>
      <c r="AO696">
        <v>-2</v>
      </c>
      <c r="AP696">
        <v>-1</v>
      </c>
      <c r="AQ696" cm="1">
        <f t="array" ref="AQ696">_xll.FDS(A696,"FF_DEBT_LT(ANN_R,"&amp;F696&amp;","&amp;G696&amp;")")</f>
        <v>6747</v>
      </c>
      <c r="AR696" cm="1">
        <f t="array" ref="AR696">_xll.FDS(A696,"FF_RD_EXP(ANN_R,"&amp;F696&amp;","&amp;G696&amp;")")</f>
        <v>1190</v>
      </c>
      <c r="AS696" cm="1">
        <f t="array" ref="AS696">_xll.FDS(A696,"FF_PTX_INC_FOR(ANN_R,"&amp;F696&amp;","&amp;G696&amp;")")</f>
        <v>3290</v>
      </c>
      <c r="AT696" cm="1">
        <f t="array" ref="AT696">_xll.FDS(A696,"FF_MKT_VAL_PUBLIC(ANN_R,"&amp;[1]sample_report!E696&amp;")")</f>
        <v>34636.1668125</v>
      </c>
    </row>
    <row r="697" spans="1:46" hidden="1" x14ac:dyDescent="0.25">
      <c r="A697" t="s">
        <v>625</v>
      </c>
      <c r="B697" t="s">
        <v>626</v>
      </c>
      <c r="C697" t="s">
        <v>502</v>
      </c>
      <c r="D697" t="str" cm="1">
        <f t="array" ref="D697">_xll.FDS(A697,"FF_MAJOR_IND_NAME")</f>
        <v>ELECTRONICS</v>
      </c>
      <c r="E697">
        <v>2017</v>
      </c>
      <c r="F697" s="4">
        <f t="shared" si="70"/>
        <v>42736</v>
      </c>
      <c r="G697" s="4">
        <f t="shared" si="71"/>
        <v>43100</v>
      </c>
      <c r="I697" s="1" cm="1">
        <f t="array" ref="I697">_xll.FDS(A697,"FF_PTX_INC(ANN_R,"&amp;F697&amp;","&amp;G697&amp;",,,USD)")</f>
        <v>1210</v>
      </c>
      <c r="J697" s="1" cm="1">
        <f t="array" ref="J697">_xll.FDS(A697,"FF_MKT_VAL(ANN_R,"&amp;F697&amp;","&amp;G697&amp;",,,USD)")</f>
        <v>27605.01384</v>
      </c>
      <c r="K697" s="1" cm="1">
        <f t="array" ref="K697">_xll.FDS(A697,"FF_SHLDRS_EQ(ANN_R,"&amp;F697&amp;","&amp;G697&amp;",,,USD)")</f>
        <v>4060</v>
      </c>
      <c r="L697" s="1" cm="1">
        <f t="array" ref="L697">_xll.FDS(A697,"FF_ASSETS(ANN_R,"&amp;F697&amp;","&amp;G697&amp;",,,USD)")</f>
        <v>7718</v>
      </c>
      <c r="M697" s="1" cm="1">
        <f t="array" ref="M697">_xll.FDS(A697,"FF_TAX_CF(ANN_R,"&amp;F697&amp;","&amp;G697&amp;",,,USD)")</f>
        <v>51</v>
      </c>
      <c r="N697" s="1" cm="1">
        <f t="array" ref="N697">_xll.FDS(A697,"FF_INC_TAX(ANN_R,"&amp;F697&amp;","&amp;G697&amp;",,,USD)")</f>
        <v>243</v>
      </c>
      <c r="O697" s="1" cm="1">
        <f t="array" ref="O697">_xll.FDS(A697,"FF_NET_INC(ANN_R,"&amp;F697&amp;","&amp;G697&amp;")")</f>
        <v>967</v>
      </c>
      <c r="P697" s="1" cm="1">
        <f t="array" ref="P697">_xll.FDS(A697,"FF_ROA(ANN_R,"&amp;F697&amp;","&amp;G697&amp;")")</f>
        <v>13.0958829902492</v>
      </c>
      <c r="Q697" cm="1">
        <f t="array" ref="Q697">_xll.FDS(A697,"FF_TAX_RATE(ANN_R,"&amp;F697&amp;","&amp;G697&amp;")")</f>
        <v>20.082644628099199</v>
      </c>
      <c r="R697" t="e" cm="1">
        <f t="array" ref="R697">_xll.FDS(A697,"FF_TAX_REFUND(ANN_R,"&amp;F697&amp;","&amp;G697&amp;",,,,,""D=1"")")</f>
        <v>#N/A</v>
      </c>
      <c r="S697">
        <f t="shared" si="72"/>
        <v>4.5281823939202027E-2</v>
      </c>
      <c r="T697" s="1" cm="1">
        <f t="array" ref="T697">_xll.FDS($A697,"FF_TAX_CF(ANN_R,"&amp;AE697&amp;","&amp;AF697&amp;",,,USD)")</f>
        <v>26</v>
      </c>
      <c r="U697" s="1" cm="1">
        <f t="array" ref="U697">_xll.FDS($A697,"FF_TAX_CF(ANN_R,"&amp;AG697&amp;","&amp;AH697&amp;",,,USD)")</f>
        <v>29</v>
      </c>
      <c r="V697" s="1" cm="1">
        <f t="array" ref="V697">_xll.FDS(A697,"FF_TAX_CF(ANN_R,"&amp;AI697&amp;","&amp;AJ697&amp;",,,USD)")</f>
        <v>2</v>
      </c>
      <c r="W697" s="1" cm="1">
        <f t="array" ref="W697">_xll.FDS(A697,"FF_TAX_CF(ANN_R,"&amp;AK697&amp;","&amp;AL697&amp;",,,USD)")</f>
        <v>35</v>
      </c>
      <c r="X697" s="1" cm="1">
        <f t="array" ref="X697">_xll.FDS(A697,"FF_TAX_CF(ANN_R,"&amp;F697&amp;","&amp;G697&amp;",,,USD)")</f>
        <v>51</v>
      </c>
      <c r="Y697" s="1" cm="1">
        <f t="array" ref="Y697">_xll.FDS($A697,"FF_PTX_INC(ANN_R,"&amp;AE697&amp;","&amp;AF697&amp;",,,USD)")</f>
        <v>139</v>
      </c>
      <c r="Z697" s="1" cm="1">
        <f t="array" ref="Z697">_xll.FDS($A697,"FF_PTX_INC(ANN_R,"&amp;AG697&amp;","&amp;AH697&amp;",,,USD)")</f>
        <v>7</v>
      </c>
      <c r="AA697" s="1" cm="1">
        <f t="array" ref="AA697">_xll.FDS(A697,"FF_PTX_INC(ANN_R,"&amp;AI697&amp;","&amp;AJ697&amp;",,,USD)")</f>
        <v>925</v>
      </c>
      <c r="AB697" s="1" cm="1">
        <f t="array" ref="AB697">_xll.FDS(A697,"FF_PTX_INC(ANN_R,"&amp;AK697&amp;","&amp;AL697&amp;",,,USD)")</f>
        <v>877</v>
      </c>
      <c r="AC697" s="1" cm="1">
        <f t="array" ref="AC697">_xll.FDS(A697,"FF_PTX_INC(ANN_R,"&amp;F697&amp;","&amp;G697&amp;",,,USD)")</f>
        <v>1210</v>
      </c>
      <c r="AE697" s="6">
        <f t="shared" si="73"/>
        <v>41275</v>
      </c>
      <c r="AF697" s="6">
        <f t="shared" si="74"/>
        <v>41639</v>
      </c>
      <c r="AG697" s="6">
        <f t="shared" si="75"/>
        <v>41640</v>
      </c>
      <c r="AH697" s="6">
        <f t="shared" si="76"/>
        <v>42004</v>
      </c>
      <c r="AI697" s="6">
        <f>DATE(YEAR(F697)+AO697,MONTH(F697),DAY(F697))</f>
        <v>42005</v>
      </c>
      <c r="AJ697" s="6">
        <f>DATE(YEAR(G697)+AO697,MONTH(G697),DAY(G697))</f>
        <v>42369</v>
      </c>
      <c r="AK697" s="6">
        <f>DATE(YEAR(F697)+AP697,MONTH(F697),DAY(F697))</f>
        <v>42370</v>
      </c>
      <c r="AL697" s="6">
        <f>DATE(YEAR(G697)+AP697,MONTH(G697),DAY(G697))</f>
        <v>42735</v>
      </c>
      <c r="AM697" s="8">
        <v>-4</v>
      </c>
      <c r="AN697" s="8">
        <v>-3</v>
      </c>
      <c r="AO697">
        <v>-2</v>
      </c>
      <c r="AP697">
        <v>-1</v>
      </c>
      <c r="AQ697" cm="1">
        <f t="array" ref="AQ697">_xll.FDS(A697,"FF_DEBT_LT(ANN_R,"&amp;F697&amp;","&amp;G697&amp;")")</f>
        <v>990</v>
      </c>
      <c r="AR697" cm="1">
        <f t="array" ref="AR697">_xll.FDS(A697,"FF_RD_EXP(ANN_R,"&amp;F697&amp;","&amp;G697&amp;")")</f>
        <v>1172</v>
      </c>
      <c r="AS697" cm="1">
        <f t="array" ref="AS697">_xll.FDS(A697,"FF_PTX_INC_FOR(ANN_R,"&amp;F697&amp;","&amp;G697&amp;")")</f>
        <v>828</v>
      </c>
      <c r="AT697" cm="1">
        <f t="array" ref="AT697">_xll.FDS(A697,"FF_MKT_VAL_PUBLIC(ANN_R,"&amp;[1]sample_report!E697&amp;")")</f>
        <v>23841.562649579999</v>
      </c>
    </row>
    <row r="698" spans="1:46" x14ac:dyDescent="0.25">
      <c r="A698" t="s">
        <v>716</v>
      </c>
      <c r="B698" t="s">
        <v>717</v>
      </c>
      <c r="C698" t="s">
        <v>502</v>
      </c>
      <c r="D698" t="str" cm="1">
        <f t="array" ref="D698">_xll.FDS(A698,"FF_MAJOR_IND_NAME")</f>
        <v>ELECTRONICS</v>
      </c>
      <c r="E698">
        <v>2017</v>
      </c>
      <c r="F698" s="4">
        <f t="shared" si="70"/>
        <v>42736</v>
      </c>
      <c r="G698" s="4">
        <f t="shared" si="71"/>
        <v>43100</v>
      </c>
      <c r="I698" s="1" cm="1">
        <f t="array" ref="I698">_xll.FDS(A698,"FF_PTX_INC(ANN_R,"&amp;F698&amp;","&amp;G698&amp;",,,USD)")</f>
        <v>-83.084000000000003</v>
      </c>
      <c r="J698" s="1" t="e" cm="1">
        <f t="array" ref="J698">_xll.FDS(A698,"FF_MKT_VAL(ANN_R,"&amp;F698&amp;","&amp;G698&amp;",,,USD)")</f>
        <v>#N/A</v>
      </c>
      <c r="K698" s="1" cm="1">
        <f t="array" ref="K698">_xll.FDS(A698,"FF_SHLDRS_EQ(ANN_R,"&amp;F698&amp;","&amp;G698&amp;",,,USD)")</f>
        <v>-15.651</v>
      </c>
      <c r="L698" s="1" cm="1">
        <f t="array" ref="L698">_xll.FDS(A698,"FF_ASSETS(ANN_R,"&amp;F698&amp;","&amp;G698&amp;",,,USD)")</f>
        <v>130.63499999999999</v>
      </c>
      <c r="M698" s="1" t="e" cm="1">
        <f t="array" ref="M698">_xll.FDS(A698,"FF_TAX_CF(ANN_R,"&amp;F698&amp;","&amp;G698&amp;",,,USD)")</f>
        <v>#N/A</v>
      </c>
      <c r="N698" s="1" cm="1">
        <f t="array" ref="N698">_xll.FDS(A698,"FF_INC_TAX(ANN_R,"&amp;F698&amp;","&amp;G698&amp;",,,USD)")</f>
        <v>0.42499999999999999</v>
      </c>
      <c r="O698" s="1" cm="1">
        <f t="array" ref="O698">_xll.FDS(A698,"FF_NET_INC(ANN_R,"&amp;F698&amp;","&amp;G698&amp;")")</f>
        <v>-83.509</v>
      </c>
      <c r="P698" s="1" cm="1">
        <f t="array" ref="P698">_xll.FDS(A698,"FF_ROA(ANN_R,"&amp;F698&amp;","&amp;G698&amp;")")</f>
        <v>-59.564618863187299</v>
      </c>
      <c r="Q698" t="e" cm="1">
        <f t="array" ref="Q698">_xll.FDS(A698,"FF_TAX_RATE(ANN_R,"&amp;F698&amp;","&amp;G698&amp;")")</f>
        <v>#N/A</v>
      </c>
      <c r="R698" t="e" cm="1">
        <f t="array" ref="R698">_xll.FDS(A698,"FF_TAX_REFUND(ANN_R,"&amp;F698&amp;","&amp;G698&amp;",,,,,""D=1"")")</f>
        <v>#N/A</v>
      </c>
      <c r="S698" t="e">
        <f t="shared" si="72"/>
        <v>#N/A</v>
      </c>
      <c r="T698" s="1" t="e" cm="1">
        <f t="array" ref="T698">_xll.FDS($A698,"FF_TAX_CF(ANN_R,"&amp;AE698&amp;","&amp;AF698&amp;",,,USD)")</f>
        <v>#N/A</v>
      </c>
      <c r="U698" s="1" t="e" cm="1">
        <f t="array" ref="U698">_xll.FDS($A698,"FF_TAX_CF(ANN_R,"&amp;AG698&amp;","&amp;AH698&amp;",,,USD)")</f>
        <v>#N/A</v>
      </c>
      <c r="V698" s="1" t="e" cm="1">
        <f t="array" ref="V698">_xll.FDS(A698,"FF_TAX_CF(ANN_R,"&amp;AI698&amp;","&amp;AJ698&amp;",,,USD)")</f>
        <v>#N/A</v>
      </c>
      <c r="W698" s="1" t="e" cm="1">
        <f t="array" ref="W698">_xll.FDS(A698,"FF_TAX_CF(ANN_R,"&amp;AK698&amp;","&amp;AL698&amp;",,,USD)")</f>
        <v>#N/A</v>
      </c>
      <c r="X698" s="1" t="e" cm="1">
        <f t="array" ref="X698">_xll.FDS(A698,"FF_TAX_CF(ANN_R,"&amp;F698&amp;","&amp;G698&amp;",,,USD)")</f>
        <v>#N/A</v>
      </c>
      <c r="Y698" s="1" t="e" cm="1">
        <f t="array" ref="Y698">_xll.FDS($A698,"FF_PTX_INC(ANN_R,"&amp;AE698&amp;","&amp;AF698&amp;",,,USD)")</f>
        <v>#N/A</v>
      </c>
      <c r="Z698" s="1" t="e" cm="1">
        <f t="array" ref="Z698">_xll.FDS($A698,"FF_PTX_INC(ANN_R,"&amp;AG698&amp;","&amp;AH698&amp;",,,USD)")</f>
        <v>#N/A</v>
      </c>
      <c r="AA698" s="1" cm="1">
        <f t="array" ref="AA698">_xll.FDS(A698,"FF_PTX_INC(ANN_R,"&amp;AI698&amp;","&amp;AJ698&amp;",,,USD)")</f>
        <v>-58.981000000000002</v>
      </c>
      <c r="AB698" s="1" cm="1">
        <f t="array" ref="AB698">_xll.FDS(A698,"FF_PTX_INC(ANN_R,"&amp;AK698&amp;","&amp;AL698&amp;",,,USD)")</f>
        <v>-76.007000000000005</v>
      </c>
      <c r="AC698" s="1" cm="1">
        <f t="array" ref="AC698">_xll.FDS(A698,"FF_PTX_INC(ANN_R,"&amp;F698&amp;","&amp;G698&amp;",,,USD)")</f>
        <v>-83.084000000000003</v>
      </c>
      <c r="AE698" s="6">
        <f t="shared" si="73"/>
        <v>41275</v>
      </c>
      <c r="AF698" s="6">
        <f t="shared" si="74"/>
        <v>41639</v>
      </c>
      <c r="AG698" s="6">
        <f t="shared" si="75"/>
        <v>41640</v>
      </c>
      <c r="AH698" s="6">
        <f t="shared" si="76"/>
        <v>42004</v>
      </c>
      <c r="AI698" s="6">
        <f>DATE(YEAR(F698)+AO698,MONTH(F698),DAY(F698))</f>
        <v>42005</v>
      </c>
      <c r="AJ698" s="6">
        <f>DATE(YEAR(G698)+AO698,MONTH(G698),DAY(G698))</f>
        <v>42369</v>
      </c>
      <c r="AK698" s="6">
        <f>DATE(YEAR(F698)+AP698,MONTH(F698),DAY(F698))</f>
        <v>42370</v>
      </c>
      <c r="AL698" s="6">
        <f>DATE(YEAR(G698)+AP698,MONTH(G698),DAY(G698))</f>
        <v>42735</v>
      </c>
      <c r="AM698" s="8">
        <v>-4</v>
      </c>
      <c r="AN698" s="8">
        <v>-3</v>
      </c>
      <c r="AO698">
        <v>-2</v>
      </c>
      <c r="AP698">
        <v>-1</v>
      </c>
      <c r="AQ698" cm="1">
        <f t="array" ref="AQ698">_xll.FDS(A698,"FF_DEBT_LT(ANN_R,"&amp;F698&amp;","&amp;G698&amp;")")</f>
        <v>0</v>
      </c>
      <c r="AR698" cm="1">
        <f t="array" ref="AR698">_xll.FDS(A698,"FF_RD_EXP(ANN_R,"&amp;F698&amp;","&amp;G698&amp;")")</f>
        <v>38.658999999999999</v>
      </c>
      <c r="AS698" cm="1">
        <f t="array" ref="AS698">_xll.FDS(A698,"FF_PTX_INC_FOR(ANN_R,"&amp;F698&amp;","&amp;G698&amp;")")</f>
        <v>1.8540000000000001</v>
      </c>
      <c r="AT698" cm="1">
        <f t="array" ref="AT698">_xll.FDS(A698,"FF_MKT_VAL_PUBLIC(ANN_R,"&amp;[1]sample_report!E698&amp;")")</f>
        <v>1700.12311176817</v>
      </c>
    </row>
    <row r="699" spans="1:46" hidden="1" x14ac:dyDescent="0.25">
      <c r="A699" t="s">
        <v>718</v>
      </c>
      <c r="B699" t="s">
        <v>719</v>
      </c>
      <c r="C699" t="s">
        <v>502</v>
      </c>
      <c r="D699" t="str" cm="1">
        <f t="array" ref="D699">_xll.FDS(A699,"FF_MAJOR_IND_NAME")</f>
        <v>ELECTRONICS</v>
      </c>
      <c r="E699">
        <v>2017</v>
      </c>
      <c r="F699" s="4">
        <f t="shared" si="70"/>
        <v>42736</v>
      </c>
      <c r="G699" s="4">
        <f t="shared" si="71"/>
        <v>43100</v>
      </c>
      <c r="I699" s="1" cm="1">
        <f t="array" ref="I699">_xll.FDS(A699,"FF_PTX_INC(ANN_R,"&amp;F699&amp;","&amp;G699&amp;",,,USD)")</f>
        <v>88</v>
      </c>
      <c r="J699" s="1" cm="1">
        <f t="array" ref="J699">_xll.FDS(A699,"FF_MKT_VAL(ANN_R,"&amp;F699&amp;","&amp;G699&amp;",,,USD)")</f>
        <v>5525.906661</v>
      </c>
      <c r="K699" s="1" cm="1">
        <f t="array" ref="K699">_xll.FDS(A699,"FF_SHLDRS_EQ(ANN_R,"&amp;F699&amp;","&amp;G699&amp;",,,USD)")</f>
        <v>834</v>
      </c>
      <c r="L699" s="1" cm="1">
        <f t="array" ref="L699">_xll.FDS(A699,"FF_ASSETS(ANN_R,"&amp;F699&amp;","&amp;G699&amp;",,,USD)")</f>
        <v>4275</v>
      </c>
      <c r="M699" s="1" cm="1">
        <f t="array" ref="M699">_xll.FDS(A699,"FF_TAX_CF(ANN_R,"&amp;F699&amp;","&amp;G699&amp;",,,USD)")</f>
        <v>65</v>
      </c>
      <c r="N699" s="1" cm="1">
        <f t="array" ref="N699">_xll.FDS(A699,"FF_INC_TAX(ANN_R,"&amp;F699&amp;","&amp;G699&amp;",,,USD)")</f>
        <v>71</v>
      </c>
      <c r="O699" s="1" cm="1">
        <f t="array" ref="O699">_xll.FDS(A699,"FF_NET_INC(ANN_R,"&amp;F699&amp;","&amp;G699&amp;")")</f>
        <v>17</v>
      </c>
      <c r="P699" s="1" cm="1">
        <f t="array" ref="P699">_xll.FDS(A699,"FF_ROA(ANN_R,"&amp;F699&amp;","&amp;G699&amp;")")</f>
        <v>0.38172224093409701</v>
      </c>
      <c r="Q699" cm="1">
        <f t="array" ref="Q699">_xll.FDS(A699,"FF_TAX_RATE(ANN_R,"&amp;F699&amp;","&amp;G699&amp;")")</f>
        <v>80.681818181818201</v>
      </c>
      <c r="R699" t="e" cm="1">
        <f t="array" ref="R699">_xll.FDS(A699,"FF_TAX_REFUND(ANN_R,"&amp;F699&amp;","&amp;G699&amp;",,,,,""D=1"")")</f>
        <v>#N/A</v>
      </c>
      <c r="S699">
        <f t="shared" si="72"/>
        <v>-5.4225286108918693</v>
      </c>
      <c r="T699" s="1" cm="1">
        <f t="array" ref="T699">_xll.FDS($A699,"FF_TAX_CF(ANN_R,"&amp;AE699&amp;","&amp;AF699&amp;",,,USD)")</f>
        <v>18.417999999999999</v>
      </c>
      <c r="U699" s="1" cm="1">
        <f t="array" ref="U699">_xll.FDS($A699,"FF_TAX_CF(ANN_R,"&amp;AG699&amp;","&amp;AH699&amp;",,,USD)")</f>
        <v>17.433</v>
      </c>
      <c r="V699" s="1" cm="1">
        <f t="array" ref="V699">_xll.FDS(A699,"FF_TAX_CF(ANN_R,"&amp;AI699&amp;","&amp;AJ699&amp;",,,USD)")</f>
        <v>38</v>
      </c>
      <c r="W699" s="1" cm="1">
        <f t="array" ref="W699">_xll.FDS(A699,"FF_TAX_CF(ANN_R,"&amp;AK699&amp;","&amp;AL699&amp;",,,USD)")</f>
        <v>81</v>
      </c>
      <c r="X699" s="1" cm="1">
        <f t="array" ref="X699">_xll.FDS(A699,"FF_TAX_CF(ANN_R,"&amp;F699&amp;","&amp;G699&amp;",,,USD)")</f>
        <v>65</v>
      </c>
      <c r="Y699" s="1" cm="1">
        <f t="array" ref="Y699">_xll.FDS($A699,"FF_PTX_INC(ANN_R,"&amp;AE699&amp;","&amp;AF699&amp;",,,USD)")</f>
        <v>163.827</v>
      </c>
      <c r="Z699" s="1" cm="1">
        <f t="array" ref="Z699">_xll.FDS($A699,"FF_PTX_INC(ANN_R,"&amp;AG699&amp;","&amp;AH699&amp;",,,USD)")</f>
        <v>16.629000000000001</v>
      </c>
      <c r="AA699" s="1" cm="1">
        <f t="array" ref="AA699">_xll.FDS(A699,"FF_PTX_INC(ANN_R,"&amp;AI699&amp;","&amp;AJ699&amp;",,,USD)")</f>
        <v>-180</v>
      </c>
      <c r="AB699" s="1" cm="1">
        <f t="array" ref="AB699">_xll.FDS(A699,"FF_PTX_INC(ANN_R,"&amp;AK699&amp;","&amp;AL699&amp;",,,USD)")</f>
        <v>-129</v>
      </c>
      <c r="AC699" s="1" cm="1">
        <f t="array" ref="AC699">_xll.FDS(A699,"FF_PTX_INC(ANN_R,"&amp;F699&amp;","&amp;G699&amp;",,,USD)")</f>
        <v>88</v>
      </c>
      <c r="AE699" s="6">
        <f t="shared" si="73"/>
        <v>41275</v>
      </c>
      <c r="AF699" s="6">
        <f t="shared" si="74"/>
        <v>41639</v>
      </c>
      <c r="AG699" s="6">
        <f t="shared" si="75"/>
        <v>41640</v>
      </c>
      <c r="AH699" s="6">
        <f t="shared" si="76"/>
        <v>42004</v>
      </c>
      <c r="AI699" s="6">
        <f>DATE(YEAR(F699)+AO699,MONTH(F699),DAY(F699))</f>
        <v>42005</v>
      </c>
      <c r="AJ699" s="6">
        <f>DATE(YEAR(G699)+AO699,MONTH(G699),DAY(G699))</f>
        <v>42369</v>
      </c>
      <c r="AK699" s="6">
        <f>DATE(YEAR(F699)+AP699,MONTH(F699),DAY(F699))</f>
        <v>42370</v>
      </c>
      <c r="AL699" s="6">
        <f>DATE(YEAR(G699)+AP699,MONTH(G699),DAY(G699))</f>
        <v>42735</v>
      </c>
      <c r="AM699" s="8">
        <v>-4</v>
      </c>
      <c r="AN699" s="8">
        <v>-3</v>
      </c>
      <c r="AO699">
        <v>-2</v>
      </c>
      <c r="AP699">
        <v>-1</v>
      </c>
      <c r="AQ699" cm="1">
        <f t="array" ref="AQ699">_xll.FDS(A699,"FF_DEBT_LT(ANN_R,"&amp;F699&amp;","&amp;G699&amp;")")</f>
        <v>2176</v>
      </c>
      <c r="AR699" cm="1">
        <f t="array" ref="AR699">_xll.FDS(A699,"FF_RD_EXP(ANN_R,"&amp;F699&amp;","&amp;G699&amp;")")</f>
        <v>389</v>
      </c>
      <c r="AS699" cm="1">
        <f t="array" ref="AS699">_xll.FDS(A699,"FF_PTX_INC_FOR(ANN_R,"&amp;F699&amp;","&amp;G699&amp;")")</f>
        <v>240</v>
      </c>
      <c r="AT699" cm="1">
        <f t="array" ref="AT699">_xll.FDS(A699,"FF_MKT_VAL_PUBLIC(ANN_R,"&amp;[1]sample_report!E699&amp;")")</f>
        <v>5453.6112241541396</v>
      </c>
    </row>
    <row r="700" spans="1:46" hidden="1" x14ac:dyDescent="0.25">
      <c r="A700" t="s">
        <v>724</v>
      </c>
      <c r="B700" t="s">
        <v>725</v>
      </c>
      <c r="C700" t="s">
        <v>502</v>
      </c>
      <c r="D700" t="str" cm="1">
        <f t="array" ref="D700">_xll.FDS(A700,"FF_MAJOR_IND_NAME")</f>
        <v>ELECTRONICS</v>
      </c>
      <c r="E700">
        <v>2017</v>
      </c>
      <c r="F700" s="4">
        <f t="shared" si="70"/>
        <v>42736</v>
      </c>
      <c r="G700" s="4">
        <f t="shared" si="71"/>
        <v>43100</v>
      </c>
      <c r="I700" s="1" cm="1">
        <f t="array" ref="I700">_xll.FDS(A700,"FF_PTX_INC(ANN_R,"&amp;F700&amp;","&amp;G700&amp;",,,USD)")</f>
        <v>123.994</v>
      </c>
      <c r="J700" s="1" cm="1">
        <f t="array" ref="J700">_xll.FDS(A700,"FF_MKT_VAL(ANN_R,"&amp;F700&amp;","&amp;G700&amp;",,,USD)")</f>
        <v>7335.1140999999998</v>
      </c>
      <c r="K700" s="1" cm="1">
        <f t="array" ref="K700">_xll.FDS(A700,"FF_SHLDRS_EQ(ANN_R,"&amp;F700&amp;","&amp;G700&amp;",,,USD)")</f>
        <v>589.37699999999995</v>
      </c>
      <c r="L700" s="1" cm="1">
        <f t="array" ref="L700">_xll.FDS(A700,"FF_ASSETS(ANN_R,"&amp;F700&amp;","&amp;G700&amp;",,,USD)")</f>
        <v>2257.9160000000002</v>
      </c>
      <c r="M700" s="1" cm="1">
        <f t="array" ref="M700">_xll.FDS(A700,"FF_TAX_CF(ANN_R,"&amp;F700&amp;","&amp;G700&amp;",,,USD)")</f>
        <v>32.156999999999996</v>
      </c>
      <c r="N700" s="1" cm="1">
        <f t="array" ref="N700">_xll.FDS(A700,"FF_INC_TAX(ANN_R,"&amp;F700&amp;","&amp;G700&amp;",,,USD)")</f>
        <v>92.594999999999999</v>
      </c>
      <c r="O700" s="1" cm="1">
        <f t="array" ref="O700">_xll.FDS(A700,"FF_NET_INC(ANN_R,"&amp;F700&amp;","&amp;G700&amp;")")</f>
        <v>31.399000000000001</v>
      </c>
      <c r="P700" s="1" cm="1">
        <f t="array" ref="P700">_xll.FDS(A700,"FF_ROA(ANN_R,"&amp;F700&amp;","&amp;G700&amp;")")</f>
        <v>1.42792273600529</v>
      </c>
      <c r="Q700" cm="1">
        <f t="array" ref="Q700">_xll.FDS(A700,"FF_TAX_RATE(ANN_R,"&amp;F700&amp;","&amp;G700&amp;")")</f>
        <v>74.677000500024207</v>
      </c>
      <c r="R700" t="e" cm="1">
        <f t="array" ref="R700">_xll.FDS(A700,"FF_TAX_REFUND(ANN_R,"&amp;F700&amp;","&amp;G700&amp;",,,,,""D=1"")")</f>
        <v>#N/A</v>
      </c>
      <c r="S700">
        <f t="shared" si="72"/>
        <v>0.44663393825959075</v>
      </c>
      <c r="T700" s="1" cm="1">
        <f t="array" ref="T700">_xll.FDS($A700,"FF_TAX_CF(ANN_R,"&amp;AE700&amp;","&amp;AF700&amp;",,,USD)")</f>
        <v>25.445</v>
      </c>
      <c r="U700" s="1" cm="1">
        <f t="array" ref="U700">_xll.FDS($A700,"FF_TAX_CF(ANN_R,"&amp;AG700&amp;","&amp;AH700&amp;",,,USD)")</f>
        <v>40.551000000000002</v>
      </c>
      <c r="V700" s="1" cm="1">
        <f t="array" ref="V700">_xll.FDS(A700,"FF_TAX_CF(ANN_R,"&amp;AI700&amp;","&amp;AJ700&amp;",,,USD)")</f>
        <v>18.893000000000001</v>
      </c>
      <c r="W700" s="1" cm="1">
        <f t="array" ref="W700">_xll.FDS(A700,"FF_TAX_CF(ANN_R,"&amp;AK700&amp;","&amp;AL700&amp;",,,USD)")</f>
        <v>26.608000000000001</v>
      </c>
      <c r="X700" s="1" cm="1">
        <f t="array" ref="X700">_xll.FDS(A700,"FF_TAX_CF(ANN_R,"&amp;F700&amp;","&amp;G700&amp;",,,USD)")</f>
        <v>32.156999999999996</v>
      </c>
      <c r="Y700" s="1" cm="1">
        <f t="array" ref="Y700">_xll.FDS($A700,"FF_PTX_INC(ANN_R,"&amp;AE700&amp;","&amp;AF700&amp;",,,USD)")</f>
        <v>75.941000000000003</v>
      </c>
      <c r="Z700" s="1" cm="1">
        <f t="array" ref="Z700">_xll.FDS($A700,"FF_PTX_INC(ANN_R,"&amp;AG700&amp;","&amp;AH700&amp;",,,USD)")</f>
        <v>61.548999999999999</v>
      </c>
      <c r="AA700" s="1" cm="1">
        <f t="array" ref="AA700">_xll.FDS(A700,"FF_PTX_INC(ANN_R,"&amp;AI700&amp;","&amp;AJ700&amp;",,,USD)")</f>
        <v>17.004999999999999</v>
      </c>
      <c r="AB700" s="1" cm="1">
        <f t="array" ref="AB700">_xll.FDS(A700,"FF_PTX_INC(ANN_R,"&amp;AK700&amp;","&amp;AL700&amp;",,,USD)")</f>
        <v>43.148000000000003</v>
      </c>
      <c r="AC700" s="1" cm="1">
        <f t="array" ref="AC700">_xll.FDS(A700,"FF_PTX_INC(ANN_R,"&amp;F700&amp;","&amp;G700&amp;",,,USD)")</f>
        <v>123.994</v>
      </c>
      <c r="AE700" s="6">
        <f t="shared" si="73"/>
        <v>41275</v>
      </c>
      <c r="AF700" s="6">
        <f t="shared" si="74"/>
        <v>41639</v>
      </c>
      <c r="AG700" s="6">
        <f t="shared" si="75"/>
        <v>41640</v>
      </c>
      <c r="AH700" s="6">
        <f t="shared" si="76"/>
        <v>42004</v>
      </c>
      <c r="AI700" s="6">
        <f>DATE(YEAR(F700)+AO700,MONTH(F700),DAY(F700))</f>
        <v>42005</v>
      </c>
      <c r="AJ700" s="6">
        <f>DATE(YEAR(G700)+AO700,MONTH(G700),DAY(G700))</f>
        <v>42369</v>
      </c>
      <c r="AK700" s="6">
        <f>DATE(YEAR(F700)+AP700,MONTH(F700),DAY(F700))</f>
        <v>42370</v>
      </c>
      <c r="AL700" s="6">
        <f>DATE(YEAR(G700)+AP700,MONTH(G700),DAY(G700))</f>
        <v>42735</v>
      </c>
      <c r="AM700" s="8">
        <v>-4</v>
      </c>
      <c r="AN700" s="8">
        <v>-3</v>
      </c>
      <c r="AO700">
        <v>-2</v>
      </c>
      <c r="AP700">
        <v>-1</v>
      </c>
      <c r="AQ700" cm="1">
        <f t="array" ref="AQ700">_xll.FDS(A700,"FF_DEBT_LT(ANN_R,"&amp;F700&amp;","&amp;G700&amp;")")</f>
        <v>0</v>
      </c>
      <c r="AR700" cm="1">
        <f t="array" ref="AR700">_xll.FDS(A700,"FF_RD_EXP(ANN_R,"&amp;F700&amp;","&amp;G700&amp;")")</f>
        <v>210.614</v>
      </c>
      <c r="AS700" cm="1">
        <f t="array" ref="AS700">_xll.FDS(A700,"FF_PTX_INC_FOR(ANN_R,"&amp;F700&amp;","&amp;G700&amp;")")</f>
        <v>164.703</v>
      </c>
      <c r="AT700" cm="1">
        <f t="array" ref="AT700">_xll.FDS(A700,"FF_MKT_VAL_PUBLIC(ANN_R,"&amp;[1]sample_report!E700&amp;")")</f>
        <v>6176.7382110997996</v>
      </c>
    </row>
    <row r="701" spans="1:46" hidden="1" x14ac:dyDescent="0.25">
      <c r="A701" t="s">
        <v>730</v>
      </c>
      <c r="B701" t="s">
        <v>731</v>
      </c>
      <c r="C701" t="s">
        <v>502</v>
      </c>
      <c r="D701" t="str" cm="1">
        <f t="array" ref="D701">_xll.FDS(A701,"FF_MAJOR_IND_NAME")</f>
        <v>ELECTRONICS</v>
      </c>
      <c r="E701">
        <v>2017</v>
      </c>
      <c r="F701" s="4">
        <f t="shared" si="70"/>
        <v>42736</v>
      </c>
      <c r="G701" s="4">
        <f t="shared" si="71"/>
        <v>43100</v>
      </c>
      <c r="I701" s="1" cm="1">
        <f t="array" ref="I701">_xll.FDS(A701,"FF_PTX_INC(ANN_R,"&amp;F701&amp;","&amp;G701&amp;",,,USD)")</f>
        <v>679.58900000000006</v>
      </c>
      <c r="J701" s="1" cm="1">
        <f t="array" ref="J701">_xll.FDS(A701,"FF_MKT_VAL(ANN_R,"&amp;F701&amp;","&amp;G701&amp;",,,USD)")</f>
        <v>12991.31904</v>
      </c>
      <c r="K701" s="1" cm="1">
        <f t="array" ref="K701">_xll.FDS(A701,"FF_SHLDRS_EQ(ANN_R,"&amp;F701&amp;","&amp;G701&amp;",,,USD)")</f>
        <v>2202.694</v>
      </c>
      <c r="L701" s="1" cm="1">
        <f t="array" ref="L701">_xll.FDS(A701,"FF_ASSETS(ANN_R,"&amp;F701&amp;","&amp;G701&amp;",,,USD)")</f>
        <v>4570.2330000000002</v>
      </c>
      <c r="M701" s="1" cm="1">
        <f t="array" ref="M701">_xll.FDS(A701,"FF_TAX_CF(ANN_R,"&amp;F701&amp;","&amp;G701&amp;",,,USD)")</f>
        <v>76.242999999999995</v>
      </c>
      <c r="N701" s="1" cm="1">
        <f t="array" ref="N701">_xll.FDS(A701,"FF_INC_TAX(ANN_R,"&amp;F701&amp;","&amp;G701&amp;",,,USD)")</f>
        <v>107.976</v>
      </c>
      <c r="O701" s="1" cm="1">
        <f t="array" ref="O701">_xll.FDS(A701,"FF_NET_INC(ANN_R,"&amp;F701&amp;","&amp;G701&amp;")")</f>
        <v>571.61300000000006</v>
      </c>
      <c r="P701" s="1" cm="1">
        <f t="array" ref="P701">_xll.FDS(A701,"FF_ROA(ANN_R,"&amp;F701&amp;","&amp;G701&amp;")")</f>
        <v>12.9840500387911</v>
      </c>
      <c r="Q701" cm="1">
        <f t="array" ref="Q701">_xll.FDS(A701,"FF_TAX_RATE(ANN_R,"&amp;F701&amp;","&amp;G701&amp;")")</f>
        <v>15.8884266814207</v>
      </c>
      <c r="R701" t="e" cm="1">
        <f t="array" ref="R701">_xll.FDS(A701,"FF_TAX_REFUND(ANN_R,"&amp;F701&amp;","&amp;G701&amp;",,,,,""D=1"")")</f>
        <v>#N/A</v>
      </c>
      <c r="S701">
        <f t="shared" si="72"/>
        <v>7.9105408438409408E-2</v>
      </c>
      <c r="T701" s="1" cm="1">
        <f t="array" ref="T701">_xll.FDS($A701,"FF_TAX_CF(ANN_R,"&amp;AE701&amp;","&amp;AF701&amp;",,,USD)")</f>
        <v>19.079999999999998</v>
      </c>
      <c r="U701" s="1" cm="1">
        <f t="array" ref="U701">_xll.FDS($A701,"FF_TAX_CF(ANN_R,"&amp;AG701&amp;","&amp;AH701&amp;",,,USD)")</f>
        <v>-6.4550000000000001</v>
      </c>
      <c r="V701" s="1" cm="1">
        <f t="array" ref="V701">_xll.FDS(A701,"FF_TAX_CF(ANN_R,"&amp;AI701&amp;","&amp;AJ701&amp;",,,USD)")</f>
        <v>40.5</v>
      </c>
      <c r="W701" s="1" cm="1">
        <f t="array" ref="W701">_xll.FDS(A701,"FF_TAX_CF(ANN_R,"&amp;AK701&amp;","&amp;AL701&amp;",,,USD)")</f>
        <v>43.898000000000003</v>
      </c>
      <c r="X701" s="1" cm="1">
        <f t="array" ref="X701">_xll.FDS(A701,"FF_TAX_CF(ANN_R,"&amp;F701&amp;","&amp;G701&amp;",,,USD)")</f>
        <v>76.242999999999995</v>
      </c>
      <c r="Y701" s="1" cm="1">
        <f t="array" ref="Y701">_xll.FDS($A701,"FF_PTX_INC(ANN_R,"&amp;AE701&amp;","&amp;AF701&amp;",,,USD)")</f>
        <v>570.279</v>
      </c>
      <c r="Z701" s="1" cm="1">
        <f t="array" ref="Z701">_xll.FDS($A701,"FF_PTX_INC(ANN_R,"&amp;AG701&amp;","&amp;AH701&amp;",,,USD)")</f>
        <v>409.226</v>
      </c>
      <c r="AA701" s="1" cm="1">
        <f t="array" ref="AA701">_xll.FDS(A701,"FF_PTX_INC(ANN_R,"&amp;AI701&amp;","&amp;AJ701&amp;",,,USD)")</f>
        <v>246.17</v>
      </c>
      <c r="AB701" s="1" cm="1">
        <f t="array" ref="AB701">_xll.FDS(A701,"FF_PTX_INC(ANN_R,"&amp;AK701&amp;","&amp;AL701&amp;",,,USD)")</f>
        <v>285.05399999999997</v>
      </c>
      <c r="AC701" s="1" cm="1">
        <f t="array" ref="AC701">_xll.FDS(A701,"FF_PTX_INC(ANN_R,"&amp;F701&amp;","&amp;G701&amp;",,,USD)")</f>
        <v>679.58900000000006</v>
      </c>
      <c r="AE701" s="6">
        <f t="shared" si="73"/>
        <v>41275</v>
      </c>
      <c r="AF701" s="6">
        <f t="shared" si="74"/>
        <v>41639</v>
      </c>
      <c r="AG701" s="6">
        <f t="shared" si="75"/>
        <v>41640</v>
      </c>
      <c r="AH701" s="6">
        <f t="shared" si="76"/>
        <v>42004</v>
      </c>
      <c r="AI701" s="6">
        <f>DATE(YEAR(F701)+AO701,MONTH(F701),DAY(F701))</f>
        <v>42005</v>
      </c>
      <c r="AJ701" s="6">
        <f>DATE(YEAR(G701)+AO701,MONTH(G701),DAY(G701))</f>
        <v>42369</v>
      </c>
      <c r="AK701" s="6">
        <f>DATE(YEAR(F701)+AP701,MONTH(F701),DAY(F701))</f>
        <v>42370</v>
      </c>
      <c r="AL701" s="6">
        <f>DATE(YEAR(G701)+AP701,MONTH(G701),DAY(G701))</f>
        <v>42735</v>
      </c>
      <c r="AM701" s="8">
        <v>-4</v>
      </c>
      <c r="AN701" s="8">
        <v>-3</v>
      </c>
      <c r="AO701">
        <v>-2</v>
      </c>
      <c r="AP701">
        <v>-1</v>
      </c>
      <c r="AQ701" cm="1">
        <f t="array" ref="AQ701">_xll.FDS(A701,"FF_DEBT_LT(ANN_R,"&amp;F701&amp;","&amp;G701&amp;")")</f>
        <v>1487.6780000000001</v>
      </c>
      <c r="AR701" cm="1">
        <f t="array" ref="AR701">_xll.FDS(A701,"FF_RD_EXP(ANN_R,"&amp;F701&amp;","&amp;G701&amp;")")</f>
        <v>453.97699999999998</v>
      </c>
      <c r="AS701" cm="1">
        <f t="array" ref="AS701">_xll.FDS(A701,"FF_PTX_INC_FOR(ANN_R,"&amp;F701&amp;","&amp;G701&amp;")")</f>
        <v>524.96100000000001</v>
      </c>
      <c r="AT701" cm="1">
        <f t="array" ref="AT701">_xll.FDS(A701,"FF_MKT_VAL_PUBLIC(ANN_R,"&amp;[1]sample_report!E701&amp;")")</f>
        <v>14656.7692831526</v>
      </c>
    </row>
    <row r="702" spans="1:46" hidden="1" x14ac:dyDescent="0.25">
      <c r="A702" t="s">
        <v>788</v>
      </c>
      <c r="B702" t="s">
        <v>789</v>
      </c>
      <c r="C702" t="s">
        <v>502</v>
      </c>
      <c r="D702" t="str" cm="1">
        <f t="array" ref="D702">_xll.FDS(A702,"FF_MAJOR_IND_NAME")</f>
        <v>ELECTRONICS</v>
      </c>
      <c r="E702">
        <v>2017</v>
      </c>
      <c r="F702" s="4">
        <f t="shared" si="70"/>
        <v>42736</v>
      </c>
      <c r="G702" s="4">
        <f t="shared" si="71"/>
        <v>43100</v>
      </c>
      <c r="I702" s="1" cm="1">
        <f t="array" ref="I702">_xll.FDS(A702,"FF_PTX_INC(ANN_R,"&amp;F702&amp;","&amp;G702&amp;",,,USD)")</f>
        <v>27.305</v>
      </c>
      <c r="J702" s="1" cm="1">
        <f t="array" ref="J702">_xll.FDS(A702,"FF_MKT_VAL(ANN_R,"&amp;F702&amp;","&amp;G702&amp;",,,USD)")</f>
        <v>8670.3718399999998</v>
      </c>
      <c r="K702" s="1" cm="1">
        <f t="array" ref="K702">_xll.FDS(A702,"FF_SHLDRS_EQ(ANN_R,"&amp;F702&amp;","&amp;G702&amp;",,,USD)")</f>
        <v>4896.7219999999998</v>
      </c>
      <c r="L702" s="1" cm="1">
        <f t="array" ref="L702">_xll.FDS(A702,"FF_ASSETS(ANN_R,"&amp;F702&amp;","&amp;G702&amp;",,,USD)")</f>
        <v>6522.3230000000003</v>
      </c>
      <c r="M702" s="1" cm="1">
        <f t="array" ref="M702">_xll.FDS(A702,"FF_TAX_CF(ANN_R,"&amp;F702&amp;","&amp;G702&amp;",,,USD)")</f>
        <v>52.655999999999999</v>
      </c>
      <c r="N702" s="1" cm="1">
        <f t="array" ref="N702">_xll.FDS(A702,"FF_INC_TAX(ANN_R,"&amp;F702&amp;","&amp;G702&amp;",,,USD)")</f>
        <v>43.863</v>
      </c>
      <c r="O702" s="1" cm="1">
        <f t="array" ref="O702">_xll.FDS(A702,"FF_NET_INC(ANN_R,"&amp;F702&amp;","&amp;G702&amp;")")</f>
        <v>-16.558</v>
      </c>
      <c r="P702" s="1" cm="1">
        <f t="array" ref="P702">_xll.FDS(A702,"FF_ROA(ANN_R,"&amp;F702&amp;","&amp;G702&amp;")")</f>
        <v>-0.25242504425975398</v>
      </c>
      <c r="Q702" cm="1">
        <f t="array" ref="Q702">_xll.FDS(A702,"FF_TAX_RATE(ANN_R,"&amp;F702&amp;","&amp;G702&amp;")")</f>
        <v>160.64090825856101</v>
      </c>
      <c r="R702" t="e" cm="1">
        <f t="array" ref="R702">_xll.FDS(A702,"FF_TAX_REFUND(ANN_R,"&amp;F702&amp;","&amp;G702&amp;",,,,,""D=1"")")</f>
        <v>#N/A</v>
      </c>
      <c r="S702">
        <f t="shared" si="72"/>
        <v>1.0196369154519762</v>
      </c>
      <c r="T702" s="1" cm="1">
        <f t="array" ref="T702">_xll.FDS($A702,"FF_TAX_CF(ANN_R,"&amp;AE702&amp;","&amp;AF702&amp;",,,USD)")</f>
        <v>8.9410000000000007</v>
      </c>
      <c r="U702" s="1" cm="1">
        <f t="array" ref="U702">_xll.FDS($A702,"FF_TAX_CF(ANN_R,"&amp;AG702&amp;","&amp;AH702&amp;",,,USD)")</f>
        <v>15.35</v>
      </c>
      <c r="V702" s="1" cm="1">
        <f t="array" ref="V702">_xll.FDS(A702,"FF_TAX_CF(ANN_R,"&amp;AI702&amp;","&amp;AJ702&amp;",,,USD)")</f>
        <v>34.590000000000003</v>
      </c>
      <c r="W702" s="1" cm="1">
        <f t="array" ref="W702">_xll.FDS(A702,"FF_TAX_CF(ANN_R,"&amp;AK702&amp;","&amp;AL702&amp;",,,USD)")</f>
        <v>34.942</v>
      </c>
      <c r="X702" s="1" cm="1">
        <f t="array" ref="X702">_xll.FDS(A702,"FF_TAX_CF(ANN_R,"&amp;F702&amp;","&amp;G702&amp;",,,USD)")</f>
        <v>52.655999999999999</v>
      </c>
      <c r="Y702" s="1" cm="1">
        <f t="array" ref="Y702">_xll.FDS($A702,"FF_PTX_INC(ANN_R,"&amp;AE702&amp;","&amp;AF702&amp;",,,USD)")</f>
        <v>-25.899000000000001</v>
      </c>
      <c r="Z702" s="1" cm="1">
        <f t="array" ref="Z702">_xll.FDS($A702,"FF_PTX_INC(ANN_R,"&amp;AG702&amp;","&amp;AH702&amp;",,,USD)")</f>
        <v>23.873000000000001</v>
      </c>
      <c r="AA702" s="1" cm="1">
        <f t="array" ref="AA702">_xll.FDS(A702,"FF_PTX_INC(ANN_R,"&amp;AI702&amp;","&amp;AJ702&amp;",,,USD)")</f>
        <v>121.241</v>
      </c>
      <c r="AB702" s="1" cm="1">
        <f t="array" ref="AB702">_xll.FDS(A702,"FF_PTX_INC(ANN_R,"&amp;AK702&amp;","&amp;AL702&amp;",,,USD)")</f>
        <v>-2.8620000000000001</v>
      </c>
      <c r="AC702" s="1" cm="1">
        <f t="array" ref="AC702">_xll.FDS(A702,"FF_PTX_INC(ANN_R,"&amp;F702&amp;","&amp;G702&amp;",,,USD)")</f>
        <v>27.305</v>
      </c>
      <c r="AE702" s="6">
        <f t="shared" si="73"/>
        <v>41275</v>
      </c>
      <c r="AF702" s="6">
        <f t="shared" si="74"/>
        <v>41639</v>
      </c>
      <c r="AG702" s="6">
        <f t="shared" si="75"/>
        <v>41640</v>
      </c>
      <c r="AH702" s="6">
        <f t="shared" si="76"/>
        <v>42004</v>
      </c>
      <c r="AI702" s="6">
        <f>DATE(YEAR(F702)+AO702,MONTH(F702),DAY(F702))</f>
        <v>42005</v>
      </c>
      <c r="AJ702" s="6">
        <f>DATE(YEAR(G702)+AO702,MONTH(G702),DAY(G702))</f>
        <v>42369</v>
      </c>
      <c r="AK702" s="6">
        <f>DATE(YEAR(F702)+AP702,MONTH(F702),DAY(F702))</f>
        <v>42370</v>
      </c>
      <c r="AL702" s="6">
        <f>DATE(YEAR(G702)+AP702,MONTH(G702),DAY(G702))</f>
        <v>42735</v>
      </c>
      <c r="AM702" s="8">
        <v>-4</v>
      </c>
      <c r="AN702" s="8">
        <v>-3</v>
      </c>
      <c r="AO702">
        <v>-2</v>
      </c>
      <c r="AP702">
        <v>-1</v>
      </c>
      <c r="AQ702" cm="1">
        <f t="array" ref="AQ702">_xll.FDS(A702,"FF_DEBT_LT(ANN_R,"&amp;F702&amp;","&amp;G702&amp;")")</f>
        <v>989.154</v>
      </c>
      <c r="AR702" cm="1">
        <f t="array" ref="AR702">_xll.FDS(A702,"FF_RD_EXP(ANN_R,"&amp;F702&amp;","&amp;G702&amp;")")</f>
        <v>470.83600000000001</v>
      </c>
      <c r="AS702" cm="1">
        <f t="array" ref="AS702">_xll.FDS(A702,"FF_PTX_INC_FOR(ANN_R,"&amp;F702&amp;","&amp;G702&amp;")")</f>
        <v>24.866</v>
      </c>
      <c r="AT702" cm="1">
        <f t="array" ref="AT702">_xll.FDS(A702,"FF_MKT_VAL_PUBLIC(ANN_R,"&amp;[1]sample_report!E702&amp;")")</f>
        <v>7629.2418872142198</v>
      </c>
    </row>
    <row r="703" spans="1:46" hidden="1" x14ac:dyDescent="0.25">
      <c r="A703" t="s">
        <v>790</v>
      </c>
      <c r="B703" t="s">
        <v>791</v>
      </c>
      <c r="C703" t="s">
        <v>502</v>
      </c>
      <c r="D703" t="str" cm="1">
        <f t="array" ref="D703">_xll.FDS(A703,"FF_MAJOR_IND_NAME")</f>
        <v>ELECTRONICS</v>
      </c>
      <c r="E703">
        <v>2017</v>
      </c>
      <c r="F703" s="4">
        <f t="shared" si="70"/>
        <v>42736</v>
      </c>
      <c r="G703" s="4">
        <f t="shared" si="71"/>
        <v>43100</v>
      </c>
      <c r="I703" s="1" cm="1">
        <f t="array" ref="I703">_xll.FDS(A703,"FF_PTX_INC(ANN_R,"&amp;F703&amp;","&amp;G703&amp;",,,USD)")</f>
        <v>76.965000000000003</v>
      </c>
      <c r="J703" s="1" cm="1">
        <f t="array" ref="J703">_xll.FDS(A703,"FF_MKT_VAL(ANN_R,"&amp;F703&amp;","&amp;G703&amp;",,,USD)")</f>
        <v>6082.3466699999999</v>
      </c>
      <c r="K703" s="1" cm="1">
        <f t="array" ref="K703">_xll.FDS(A703,"FF_SHLDRS_EQ(ANN_R,"&amp;F703&amp;","&amp;G703&amp;",,,USD)")</f>
        <v>1003.728</v>
      </c>
      <c r="L703" s="1" cm="1">
        <f t="array" ref="L703">_xll.FDS(A703,"FF_ASSETS(ANN_R,"&amp;F703&amp;","&amp;G703&amp;",,,USD)")</f>
        <v>3277.1239999999998</v>
      </c>
      <c r="M703" s="1" cm="1">
        <f t="array" ref="M703">_xll.FDS(A703,"FF_TAX_CF(ANN_R,"&amp;F703&amp;","&amp;G703&amp;",,,USD)")</f>
        <v>6.6479999999999997</v>
      </c>
      <c r="N703" s="1" cm="1">
        <f t="array" ref="N703">_xll.FDS(A703,"FF_INC_TAX(ANN_R,"&amp;F703&amp;","&amp;G703&amp;",,,USD)")</f>
        <v>9.6620000000000008</v>
      </c>
      <c r="O703" s="1" cm="1">
        <f t="array" ref="O703">_xll.FDS(A703,"FF_NET_INC(ANN_R,"&amp;F703&amp;","&amp;G703&amp;")")</f>
        <v>66.028000000000006</v>
      </c>
      <c r="P703" s="1" cm="1">
        <f t="array" ref="P703">_xll.FDS(A703,"FF_ROA(ANN_R,"&amp;F703&amp;","&amp;G703&amp;")")</f>
        <v>2.2053786415484802</v>
      </c>
      <c r="Q703" cm="1">
        <f t="array" ref="Q703">_xll.FDS(A703,"FF_TAX_RATE(ANN_R,"&amp;F703&amp;","&amp;G703&amp;")")</f>
        <v>12.553758201779999</v>
      </c>
      <c r="R703" t="e" cm="1">
        <f t="array" ref="R703">_xll.FDS(A703,"FF_TAX_REFUND(ANN_R,"&amp;F703&amp;","&amp;G703&amp;",,,,,""D=1"")")</f>
        <v>#N/A</v>
      </c>
      <c r="S703">
        <f t="shared" si="72"/>
        <v>4.2332840990559124E-2</v>
      </c>
      <c r="T703" s="1" cm="1">
        <f t="array" ref="T703">_xll.FDS($A703,"FF_TAX_CF(ANN_R,"&amp;AE703&amp;","&amp;AF703&amp;",,,USD)")</f>
        <v>4.702</v>
      </c>
      <c r="U703" s="1" cm="1">
        <f t="array" ref="U703">_xll.FDS($A703,"FF_TAX_CF(ANN_R,"&amp;AG703&amp;","&amp;AH703&amp;",,,USD)")</f>
        <v>10.025</v>
      </c>
      <c r="V703" s="1" cm="1">
        <f t="array" ref="V703">_xll.FDS(A703,"FF_TAX_CF(ANN_R,"&amp;AI703&amp;","&amp;AJ703&amp;",,,USD)")</f>
        <v>9.7490000000000006</v>
      </c>
      <c r="W703" s="1" cm="1">
        <f t="array" ref="W703">_xll.FDS(A703,"FF_TAX_CF(ANN_R,"&amp;AK703&amp;","&amp;AL703&amp;",,,USD)")</f>
        <v>-26.222999999999999</v>
      </c>
      <c r="X703" s="1" cm="1">
        <f t="array" ref="X703">_xll.FDS(A703,"FF_TAX_CF(ANN_R,"&amp;F703&amp;","&amp;G703&amp;",,,USD)")</f>
        <v>6.6479999999999997</v>
      </c>
      <c r="Y703" s="1" cm="1">
        <f t="array" ref="Y703">_xll.FDS($A703,"FF_PTX_INC(ANN_R,"&amp;AE703&amp;","&amp;AF703&amp;",,,USD)")</f>
        <v>-26.111999999999998</v>
      </c>
      <c r="Z703" s="1" cm="1">
        <f t="array" ref="Z703">_xll.FDS($A703,"FF_PTX_INC(ANN_R,"&amp;AG703&amp;","&amp;AH703&amp;",,,USD)")</f>
        <v>376.15</v>
      </c>
      <c r="AA703" s="1" cm="1">
        <f t="array" ref="AA703">_xll.FDS(A703,"FF_PTX_INC(ANN_R,"&amp;AI703&amp;","&amp;AJ703&amp;",,,USD)")</f>
        <v>-272.88</v>
      </c>
      <c r="AB703" s="1" cm="1">
        <f t="array" ref="AB703">_xll.FDS(A703,"FF_PTX_INC(ANN_R,"&amp;AK703&amp;","&amp;AL703&amp;",,,USD)")</f>
        <v>-38.35</v>
      </c>
      <c r="AC703" s="1" cm="1">
        <f t="array" ref="AC703">_xll.FDS(A703,"FF_PTX_INC(ANN_R,"&amp;F703&amp;","&amp;G703&amp;",,,USD)")</f>
        <v>76.965000000000003</v>
      </c>
      <c r="AE703" s="6">
        <f t="shared" si="73"/>
        <v>41275</v>
      </c>
      <c r="AF703" s="6">
        <f t="shared" si="74"/>
        <v>41639</v>
      </c>
      <c r="AG703" s="6">
        <f t="shared" si="75"/>
        <v>41640</v>
      </c>
      <c r="AH703" s="6">
        <f t="shared" si="76"/>
        <v>42004</v>
      </c>
      <c r="AI703" s="6">
        <f>DATE(YEAR(F703)+AO703,MONTH(F703),DAY(F703))</f>
        <v>42005</v>
      </c>
      <c r="AJ703" s="6">
        <f>DATE(YEAR(G703)+AO703,MONTH(G703),DAY(G703))</f>
        <v>42369</v>
      </c>
      <c r="AK703" s="6">
        <f>DATE(YEAR(F703)+AP703,MONTH(F703),DAY(F703))</f>
        <v>42370</v>
      </c>
      <c r="AL703" s="6">
        <f>DATE(YEAR(G703)+AP703,MONTH(G703),DAY(G703))</f>
        <v>42735</v>
      </c>
      <c r="AM703" s="8">
        <v>-4</v>
      </c>
      <c r="AN703" s="8">
        <v>-3</v>
      </c>
      <c r="AO703">
        <v>-2</v>
      </c>
      <c r="AP703">
        <v>-1</v>
      </c>
      <c r="AQ703" cm="1">
        <f t="array" ref="AQ703">_xll.FDS(A703,"FF_DEBT_LT(ANN_R,"&amp;F703&amp;","&amp;G703&amp;")")</f>
        <v>251.929</v>
      </c>
      <c r="AR703" cm="1">
        <f t="array" ref="AR703">_xll.FDS(A703,"FF_RD_EXP(ANN_R,"&amp;F703&amp;","&amp;G703&amp;")")</f>
        <v>136.92599999999999</v>
      </c>
      <c r="AS703" cm="1">
        <f t="array" ref="AS703">_xll.FDS(A703,"FF_PTX_INC_FOR(ANN_R,"&amp;F703&amp;","&amp;G703&amp;")")</f>
        <v>-9.0850000000000009</v>
      </c>
      <c r="AT703" cm="1">
        <f t="array" ref="AT703">_xll.FDS(A703,"FF_MKT_VAL_PUBLIC(ANN_R,"&amp;[1]sample_report!E703&amp;")")</f>
        <v>11591.4763712644</v>
      </c>
    </row>
    <row r="704" spans="1:46" hidden="1" x14ac:dyDescent="0.25">
      <c r="A704" t="s">
        <v>816</v>
      </c>
      <c r="B704" t="s">
        <v>817</v>
      </c>
      <c r="C704" t="s">
        <v>502</v>
      </c>
      <c r="D704" t="str" cm="1">
        <f t="array" ref="D704">_xll.FDS(A704,"FF_MAJOR_IND_NAME")</f>
        <v>ELECTRONICS</v>
      </c>
      <c r="E704">
        <v>2017</v>
      </c>
      <c r="F704" s="4">
        <f t="shared" si="70"/>
        <v>42736</v>
      </c>
      <c r="G704" s="4">
        <f t="shared" si="71"/>
        <v>43100</v>
      </c>
      <c r="I704" s="1" cm="1">
        <f t="array" ref="I704">_xll.FDS(A704,"FF_PTX_INC(ANN_R,"&amp;F704&amp;","&amp;G704&amp;",,,USD)")</f>
        <v>474.76</v>
      </c>
      <c r="J704" s="1" cm="1">
        <f t="array" ref="J704">_xll.FDS(A704,"FF_MKT_VAL(ANN_R,"&amp;F704&amp;","&amp;G704&amp;",,,USD)")</f>
        <v>17363.659479999998</v>
      </c>
      <c r="K704" s="1" cm="1">
        <f t="array" ref="K704">_xll.FDS(A704,"FF_SHLDRS_EQ(ANN_R,"&amp;F704&amp;","&amp;G704&amp;",,,USD)")</f>
        <v>1661.914</v>
      </c>
      <c r="L704" s="1" cm="1">
        <f t="array" ref="L704">_xll.FDS(A704,"FF_ASSETS(ANN_R,"&amp;F704&amp;","&amp;G704&amp;",,,USD)")</f>
        <v>2460.86</v>
      </c>
      <c r="M704" s="1" cm="1">
        <f t="array" ref="M704">_xll.FDS(A704,"FF_TAX_CF(ANN_R,"&amp;F704&amp;","&amp;G704&amp;",,,USD)")</f>
        <v>44.216000000000001</v>
      </c>
      <c r="N704" s="1" cm="1">
        <f t="array" ref="N704">_xll.FDS(A704,"FF_INC_TAX(ANN_R,"&amp;F704&amp;","&amp;G704&amp;",,,USD)")</f>
        <v>51.558999999999997</v>
      </c>
      <c r="O704" s="1" cm="1">
        <f t="array" ref="O704">_xll.FDS(A704,"FF_NET_INC(ANN_R,"&amp;F704&amp;","&amp;G704&amp;")")</f>
        <v>422.4</v>
      </c>
      <c r="P704" s="1" cm="1">
        <f t="array" ref="P704">_xll.FDS(A704,"FF_ROA(ANN_R,"&amp;F704&amp;","&amp;G704&amp;")")</f>
        <v>20.162931186121199</v>
      </c>
      <c r="Q704" cm="1">
        <f t="array" ref="Q704">_xll.FDS(A704,"FF_TAX_RATE(ANN_R,"&amp;F704&amp;","&amp;G704&amp;")")</f>
        <v>10.8600134804954</v>
      </c>
      <c r="R704" t="e" cm="1">
        <f t="array" ref="R704">_xll.FDS(A704,"FF_TAX_REFUND(ANN_R,"&amp;F704&amp;","&amp;G704&amp;",,,,,""D=1"")")</f>
        <v>#N/A</v>
      </c>
      <c r="S704">
        <f t="shared" si="72"/>
        <v>0.14578476510318122</v>
      </c>
      <c r="T704" s="1" cm="1">
        <f t="array" ref="T704">_xll.FDS($A704,"FF_TAX_CF(ANN_R,"&amp;AE704&amp;","&amp;AF704&amp;",,,USD)")</f>
        <v>16.806000000000001</v>
      </c>
      <c r="U704" s="1" cm="1">
        <f t="array" ref="U704">_xll.FDS($A704,"FF_TAX_CF(ANN_R,"&amp;AG704&amp;","&amp;AH704&amp;",,,USD)")</f>
        <v>44.77</v>
      </c>
      <c r="V704" s="1" cm="1">
        <f t="array" ref="V704">_xll.FDS(A704,"FF_TAX_CF(ANN_R,"&amp;AI704&amp;","&amp;AJ704&amp;",,,USD)")</f>
        <v>6.5910000000000002</v>
      </c>
      <c r="W704" s="1" cm="1">
        <f t="array" ref="W704">_xll.FDS(A704,"FF_TAX_CF(ANN_R,"&amp;AK704&amp;","&amp;AL704&amp;",,,USD)")</f>
        <v>39.637999999999998</v>
      </c>
      <c r="X704" s="1" cm="1">
        <f t="array" ref="X704">_xll.FDS(A704,"FF_TAX_CF(ANN_R,"&amp;F704&amp;","&amp;G704&amp;",,,USD)")</f>
        <v>44.216000000000001</v>
      </c>
      <c r="Y704" s="1" cm="1">
        <f t="array" ref="Y704">_xll.FDS($A704,"FF_PTX_INC(ANN_R,"&amp;AE704&amp;","&amp;AF704&amp;",,,USD)")</f>
        <v>58.274999999999999</v>
      </c>
      <c r="Z704" s="1" cm="1">
        <f t="array" ref="Z704">_xll.FDS($A704,"FF_PTX_INC(ANN_R,"&amp;AG704&amp;","&amp;AH704&amp;",,,USD)")</f>
        <v>121.508</v>
      </c>
      <c r="AA704" s="1" cm="1">
        <f t="array" ref="AA704">_xll.FDS(A704,"FF_PTX_INC(ANN_R,"&amp;AI704&amp;","&amp;AJ704&amp;",,,USD)")</f>
        <v>146.00899999999999</v>
      </c>
      <c r="AB704" s="1" cm="1">
        <f t="array" ref="AB704">_xll.FDS(A704,"FF_PTX_INC(ANN_R,"&amp;AK704&amp;","&amp;AL704&amp;",,,USD)")</f>
        <v>242.22499999999999</v>
      </c>
      <c r="AC704" s="1" cm="1">
        <f t="array" ref="AC704">_xll.FDS(A704,"FF_PTX_INC(ANN_R,"&amp;F704&amp;","&amp;G704&amp;",,,USD)")</f>
        <v>474.76</v>
      </c>
      <c r="AE704" s="6">
        <f t="shared" si="73"/>
        <v>41275</v>
      </c>
      <c r="AF704" s="6">
        <f t="shared" si="74"/>
        <v>41639</v>
      </c>
      <c r="AG704" s="6">
        <f t="shared" si="75"/>
        <v>41640</v>
      </c>
      <c r="AH704" s="6">
        <f t="shared" si="76"/>
        <v>42004</v>
      </c>
      <c r="AI704" s="6">
        <f>DATE(YEAR(F704)+AO704,MONTH(F704),DAY(F704))</f>
        <v>42005</v>
      </c>
      <c r="AJ704" s="6">
        <f>DATE(YEAR(G704)+AO704,MONTH(G704),DAY(G704))</f>
        <v>42369</v>
      </c>
      <c r="AK704" s="6">
        <f>DATE(YEAR(F704)+AP704,MONTH(F704),DAY(F704))</f>
        <v>42370</v>
      </c>
      <c r="AL704" s="6">
        <f>DATE(YEAR(G704)+AP704,MONTH(G704),DAY(G704))</f>
        <v>42735</v>
      </c>
      <c r="AM704" s="8">
        <v>-4</v>
      </c>
      <c r="AN704" s="8">
        <v>-3</v>
      </c>
      <c r="AO704">
        <v>-2</v>
      </c>
      <c r="AP704">
        <v>-1</v>
      </c>
      <c r="AQ704" cm="1">
        <f t="array" ref="AQ704">_xll.FDS(A704,"FF_DEBT_LT(ANN_R,"&amp;F704&amp;","&amp;G704&amp;")")</f>
        <v>37.673000000000002</v>
      </c>
      <c r="AR704" cm="1">
        <f t="array" ref="AR704">_xll.FDS(A704,"FF_RD_EXP(ANN_R,"&amp;F704&amp;","&amp;G704&amp;")")</f>
        <v>349.59399999999999</v>
      </c>
      <c r="AS704" cm="1">
        <f t="array" ref="AS704">_xll.FDS(A704,"FF_PTX_INC_FOR(ANN_R,"&amp;F704&amp;","&amp;G704&amp;")")</f>
        <v>101.539</v>
      </c>
      <c r="AT704" cm="1">
        <f t="array" ref="AT704">_xll.FDS(A704,"FF_MKT_VAL_PUBLIC(ANN_R,"&amp;[1]sample_report!E704&amp;")")</f>
        <v>11846.9296809928</v>
      </c>
    </row>
    <row r="705" spans="1:46" hidden="1" x14ac:dyDescent="0.25">
      <c r="A705" t="s">
        <v>845</v>
      </c>
      <c r="B705" t="s">
        <v>846</v>
      </c>
      <c r="C705" t="s">
        <v>502</v>
      </c>
      <c r="D705" t="str" cm="1">
        <f t="array" ref="D705">_xll.FDS(A705,"FF_MAJOR_IND_NAME")</f>
        <v>ELECTRONICS</v>
      </c>
      <c r="E705">
        <v>2017</v>
      </c>
      <c r="F705" s="4">
        <f t="shared" si="70"/>
        <v>42736</v>
      </c>
      <c r="G705" s="4">
        <f t="shared" si="71"/>
        <v>43100</v>
      </c>
      <c r="I705" s="1" cm="1">
        <f t="array" ref="I705">_xll.FDS(A705,"FF_PTX_INC(ANN_R,"&amp;F705&amp;","&amp;G705&amp;",,,USD)")</f>
        <v>665</v>
      </c>
      <c r="J705" s="1" cm="1">
        <f t="array" ref="J705">_xll.FDS(A705,"FF_MKT_VAL(ANN_R,"&amp;F705&amp;","&amp;G705&amp;",,,USD)")</f>
        <v>10719.65</v>
      </c>
      <c r="K705" s="1" cm="1">
        <f t="array" ref="K705">_xll.FDS(A705,"FF_SHLDRS_EQ(ANN_R,"&amp;F705&amp;","&amp;G705&amp;",,,USD)")</f>
        <v>2780</v>
      </c>
      <c r="L705" s="1" cm="1">
        <f t="array" ref="L705">_xll.FDS(A705,"FF_ASSETS(ANN_R,"&amp;F705&amp;","&amp;G705&amp;",,,USD)")</f>
        <v>9493</v>
      </c>
      <c r="M705" s="1" cm="1">
        <f t="array" ref="M705">_xll.FDS(A705,"FF_TAX_CF(ANN_R,"&amp;F705&amp;","&amp;G705&amp;",,,USD)")</f>
        <v>102</v>
      </c>
      <c r="N705" s="1" cm="1">
        <f t="array" ref="N705">_xll.FDS(A705,"FF_INC_TAX(ANN_R,"&amp;F705&amp;","&amp;G705&amp;",,,USD)")</f>
        <v>156</v>
      </c>
      <c r="O705" s="1" cm="1">
        <f t="array" ref="O705">_xll.FDS(A705,"FF_NET_INC(ANN_R,"&amp;F705&amp;","&amp;G705&amp;")")</f>
        <v>509</v>
      </c>
      <c r="P705" s="1" cm="1">
        <f t="array" ref="P705">_xll.FDS(A705,"FF_ROA(ANN_R,"&amp;F705&amp;","&amp;G705&amp;")")</f>
        <v>5.1999795678602396</v>
      </c>
      <c r="Q705" cm="1">
        <f t="array" ref="Q705">_xll.FDS(A705,"FF_TAX_RATE(ANN_R,"&amp;F705&amp;","&amp;G705&amp;")")</f>
        <v>23.458646616541401</v>
      </c>
      <c r="R705" t="e" cm="1">
        <f t="array" ref="R705">_xll.FDS(A705,"FF_TAX_REFUND(ANN_R,"&amp;F705&amp;","&amp;G705&amp;",,,,,""D=1"")")</f>
        <v>#N/A</v>
      </c>
      <c r="S705">
        <f t="shared" si="72"/>
        <v>0.15352628626117951</v>
      </c>
      <c r="T705" s="1" cm="1">
        <f t="array" ref="T705">_xll.FDS($A705,"FF_TAX_CF(ANN_R,"&amp;AE705&amp;","&amp;AF705&amp;",,,USD)")</f>
        <v>46.7</v>
      </c>
      <c r="U705" s="1" cm="1">
        <f t="array" ref="U705">_xll.FDS($A705,"FF_TAX_CF(ANN_R,"&amp;AG705&amp;","&amp;AH705&amp;",,,USD)")</f>
        <v>58.1</v>
      </c>
      <c r="V705" s="1" cm="1">
        <f t="array" ref="V705">_xll.FDS(A705,"FF_TAX_CF(ANN_R,"&amp;AI705&amp;","&amp;AJ705&amp;",,,USD)")</f>
        <v>97.4</v>
      </c>
      <c r="W705" s="1" cm="1">
        <f t="array" ref="W705">_xll.FDS(A705,"FF_TAX_CF(ANN_R,"&amp;AK705&amp;","&amp;AL705&amp;",,,USD)")</f>
        <v>161</v>
      </c>
      <c r="X705" s="1" cm="1">
        <f t="array" ref="X705">_xll.FDS(A705,"FF_TAX_CF(ANN_R,"&amp;F705&amp;","&amp;G705&amp;",,,USD)")</f>
        <v>102</v>
      </c>
      <c r="Y705" s="1" cm="1">
        <f t="array" ref="Y705">_xll.FDS($A705,"FF_PTX_INC(ANN_R,"&amp;AE705&amp;","&amp;AF705&amp;",,,USD)")</f>
        <v>566.6</v>
      </c>
      <c r="Z705" s="1" cm="1">
        <f t="array" ref="Z705">_xll.FDS($A705,"FF_PTX_INC(ANN_R,"&amp;AG705&amp;","&amp;AH705&amp;",,,USD)")</f>
        <v>740.7</v>
      </c>
      <c r="AA705" s="1" cm="1">
        <f t="array" ref="AA705">_xll.FDS(A705,"FF_PTX_INC(ANN_R,"&amp;AI705&amp;","&amp;AJ705&amp;",,,USD)")</f>
        <v>712.8</v>
      </c>
      <c r="AB705" s="1" cm="1">
        <f t="array" ref="AB705">_xll.FDS(A705,"FF_PTX_INC(ANN_R,"&amp;AK705&amp;","&amp;AL705&amp;",,,USD)")</f>
        <v>345</v>
      </c>
      <c r="AC705" s="1" cm="1">
        <f t="array" ref="AC705">_xll.FDS(A705,"FF_PTX_INC(ANN_R,"&amp;F705&amp;","&amp;G705&amp;",,,USD)")</f>
        <v>665</v>
      </c>
      <c r="AE705" s="6">
        <f t="shared" si="73"/>
        <v>41275</v>
      </c>
      <c r="AF705" s="6">
        <f t="shared" si="74"/>
        <v>41639</v>
      </c>
      <c r="AG705" s="6">
        <f t="shared" si="75"/>
        <v>41640</v>
      </c>
      <c r="AH705" s="6">
        <f t="shared" si="76"/>
        <v>42004</v>
      </c>
      <c r="AI705" s="6">
        <f>DATE(YEAR(F705)+AO705,MONTH(F705),DAY(F705))</f>
        <v>42005</v>
      </c>
      <c r="AJ705" s="6">
        <f>DATE(YEAR(G705)+AO705,MONTH(G705),DAY(G705))</f>
        <v>42369</v>
      </c>
      <c r="AK705" s="6">
        <f>DATE(YEAR(F705)+AP705,MONTH(F705),DAY(F705))</f>
        <v>42370</v>
      </c>
      <c r="AL705" s="6">
        <f>DATE(YEAR(G705)+AP705,MONTH(G705),DAY(G705))</f>
        <v>42735</v>
      </c>
      <c r="AM705" s="8">
        <v>-4</v>
      </c>
      <c r="AN705" s="8">
        <v>-3</v>
      </c>
      <c r="AO705">
        <v>-2</v>
      </c>
      <c r="AP705">
        <v>-1</v>
      </c>
      <c r="AQ705" cm="1">
        <f t="array" ref="AQ705">_xll.FDS(A705,"FF_DEBT_LT(ANN_R,"&amp;F705&amp;","&amp;G705&amp;")")</f>
        <v>744</v>
      </c>
      <c r="AR705" cm="1">
        <f t="array" ref="AR705">_xll.FDS(A705,"FF_RD_EXP(ANN_R,"&amp;F705&amp;","&amp;G705&amp;")")</f>
        <v>779</v>
      </c>
      <c r="AS705" cm="1">
        <f t="array" ref="AS705">_xll.FDS(A705,"FF_PTX_INC_FOR(ANN_R,"&amp;F705&amp;","&amp;G705&amp;")")</f>
        <v>459</v>
      </c>
      <c r="AT705" cm="1">
        <f t="array" ref="AT705">_xll.FDS(A705,"FF_MKT_VAL_PUBLIC(ANN_R,"&amp;[1]sample_report!E705&amp;")")</f>
        <v>15681.58133139</v>
      </c>
    </row>
    <row r="706" spans="1:46" hidden="1" x14ac:dyDescent="0.25">
      <c r="A706" t="s">
        <v>868</v>
      </c>
      <c r="B706" t="s">
        <v>869</v>
      </c>
      <c r="C706" t="s">
        <v>502</v>
      </c>
      <c r="D706" t="str" cm="1">
        <f t="array" ref="D706">_xll.FDS(A706,"FF_MAJOR_IND_NAME")</f>
        <v>ELECTRONICS</v>
      </c>
      <c r="E706">
        <v>2017</v>
      </c>
      <c r="F706" s="4">
        <f t="shared" ref="F706:F769" si="77">DATE(E706,1,1)</f>
        <v>42736</v>
      </c>
      <c r="G706" s="4">
        <f t="shared" ref="G706:G769" si="78">DATE(E706,12,31)</f>
        <v>43100</v>
      </c>
      <c r="I706" s="1" cm="1">
        <f t="array" ref="I706">_xll.FDS(A706,"FF_PTX_INC(ANN_R,"&amp;F706&amp;","&amp;G706&amp;",,,USD)")</f>
        <v>287</v>
      </c>
      <c r="J706" s="1" cm="1">
        <f t="array" ref="J706">_xll.FDS(A706,"FF_MKT_VAL(ANN_R,"&amp;F706&amp;","&amp;G706&amp;",,,USD)")</f>
        <v>6438.1132079500003</v>
      </c>
      <c r="K706" s="1" cm="1">
        <f t="array" ref="K706">_xll.FDS(A706,"FF_SHLDRS_EQ(ANN_R,"&amp;F706&amp;","&amp;G706&amp;",,,USD)")</f>
        <v>1947.3</v>
      </c>
      <c r="L706" s="1" cm="1">
        <f t="array" ref="L706">_xll.FDS(A706,"FF_ASSETS(ANN_R,"&amp;F706&amp;","&amp;G706&amp;",,,USD)")</f>
        <v>3846.4</v>
      </c>
      <c r="M706" s="1" cm="1">
        <f t="array" ref="M706">_xll.FDS(A706,"FF_TAX_CF(ANN_R,"&amp;F706&amp;","&amp;G706&amp;",,,USD)")</f>
        <v>28.2</v>
      </c>
      <c r="N706" s="1" cm="1">
        <f t="array" ref="N706">_xll.FDS(A706,"FF_INC_TAX(ANN_R,"&amp;F706&amp;","&amp;G706&amp;",,,USD)")</f>
        <v>59.8</v>
      </c>
      <c r="O706" s="1" cm="1">
        <f t="array" ref="O706">_xll.FDS(A706,"FF_NET_INC(ANN_R,"&amp;F706&amp;","&amp;G706&amp;")")</f>
        <v>227.2</v>
      </c>
      <c r="P706" s="1" cm="1">
        <f t="array" ref="P706">_xll.FDS(A706,"FF_ROA(ANN_R,"&amp;F706&amp;","&amp;G706&amp;")")</f>
        <v>6.8632189463508899</v>
      </c>
      <c r="Q706" cm="1">
        <f t="array" ref="Q706">_xll.FDS(A706,"FF_TAX_RATE(ANN_R,"&amp;F706&amp;","&amp;G706&amp;")")</f>
        <v>20.836236933797899</v>
      </c>
      <c r="R706" t="e" cm="1">
        <f t="array" ref="R706">_xll.FDS(A706,"FF_TAX_REFUND(ANN_R,"&amp;F706&amp;","&amp;G706&amp;",,,,,""D=1"")")</f>
        <v>#N/A</v>
      </c>
      <c r="S706">
        <f t="shared" si="72"/>
        <v>0.18683274021352311</v>
      </c>
      <c r="T706" s="1" cm="1">
        <f t="array" ref="T706">_xll.FDS($A706,"FF_TAX_CF(ANN_R,"&amp;AE706&amp;","&amp;AF706&amp;",,,USD)")</f>
        <v>29.5</v>
      </c>
      <c r="U706" s="1" cm="1">
        <f t="array" ref="U706">_xll.FDS($A706,"FF_TAX_CF(ANN_R,"&amp;AG706&amp;","&amp;AH706&amp;",,,USD)")</f>
        <v>72.7</v>
      </c>
      <c r="V706" s="1" cm="1">
        <f t="array" ref="V706">_xll.FDS(A706,"FF_TAX_CF(ANN_R,"&amp;AI706&amp;","&amp;AJ706&amp;",,,USD)")</f>
        <v>86.5</v>
      </c>
      <c r="W706" s="1" cm="1">
        <f t="array" ref="W706">_xll.FDS(A706,"FF_TAX_CF(ANN_R,"&amp;AK706&amp;","&amp;AL706&amp;",,,USD)")</f>
        <v>24.6</v>
      </c>
      <c r="X706" s="1" cm="1">
        <f t="array" ref="X706">_xll.FDS(A706,"FF_TAX_CF(ANN_R,"&amp;F706&amp;","&amp;G706&amp;",,,USD)")</f>
        <v>28.2</v>
      </c>
      <c r="Y706" s="1" cm="1">
        <f t="array" ref="Y706">_xll.FDS($A706,"FF_PTX_INC(ANN_R,"&amp;AE706&amp;","&amp;AF706&amp;",,,USD)")</f>
        <v>224</v>
      </c>
      <c r="Z706" s="1" cm="1">
        <f t="array" ref="Z706">_xll.FDS($A706,"FF_PTX_INC(ANN_R,"&amp;AG706&amp;","&amp;AH706&amp;",,,USD)")</f>
        <v>282.10000000000002</v>
      </c>
      <c r="AA706" s="1" cm="1">
        <f t="array" ref="AA706">_xll.FDS(A706,"FF_PTX_INC(ANN_R,"&amp;AI706&amp;","&amp;AJ706&amp;",,,USD)")</f>
        <v>258.2</v>
      </c>
      <c r="AB706" s="1" cm="1">
        <f t="array" ref="AB706">_xll.FDS(A706,"FF_PTX_INC(ANN_R,"&amp;AK706&amp;","&amp;AL706&amp;",,,USD)")</f>
        <v>241.3</v>
      </c>
      <c r="AC706" s="1" cm="1">
        <f t="array" ref="AC706">_xll.FDS(A706,"FF_PTX_INC(ANN_R,"&amp;F706&amp;","&amp;G706&amp;",,,USD)")</f>
        <v>287</v>
      </c>
      <c r="AE706" s="6">
        <f t="shared" si="73"/>
        <v>41275</v>
      </c>
      <c r="AF706" s="6">
        <f t="shared" si="74"/>
        <v>41639</v>
      </c>
      <c r="AG706" s="6">
        <f t="shared" si="75"/>
        <v>41640</v>
      </c>
      <c r="AH706" s="6">
        <f t="shared" si="76"/>
        <v>42004</v>
      </c>
      <c r="AI706" s="6">
        <f>DATE(YEAR(F706)+AO706,MONTH(F706),DAY(F706))</f>
        <v>42005</v>
      </c>
      <c r="AJ706" s="6">
        <f>DATE(YEAR(G706)+AO706,MONTH(G706),DAY(G706))</f>
        <v>42369</v>
      </c>
      <c r="AK706" s="6">
        <f>DATE(YEAR(F706)+AP706,MONTH(F706),DAY(F706))</f>
        <v>42370</v>
      </c>
      <c r="AL706" s="6">
        <f>DATE(YEAR(G706)+AP706,MONTH(G706),DAY(G706))</f>
        <v>42735</v>
      </c>
      <c r="AM706" s="8">
        <v>-4</v>
      </c>
      <c r="AN706" s="8">
        <v>-3</v>
      </c>
      <c r="AO706">
        <v>-2</v>
      </c>
      <c r="AP706">
        <v>-1</v>
      </c>
      <c r="AQ706" cm="1">
        <f t="array" ref="AQ706">_xll.FDS(A706,"FF_DEBT_LT(ANN_R,"&amp;F706&amp;","&amp;G706&amp;")")</f>
        <v>1069.3</v>
      </c>
      <c r="AR706" cm="1">
        <f t="array" ref="AR706">_xll.FDS(A706,"FF_RD_EXP(ANN_R,"&amp;F706&amp;","&amp;G706&amp;")")</f>
        <v>177.7</v>
      </c>
      <c r="AS706" cm="1">
        <f t="array" ref="AS706">_xll.FDS(A706,"FF_PTX_INC_FOR(ANN_R,"&amp;F706&amp;","&amp;G706&amp;")")</f>
        <v>99.8</v>
      </c>
      <c r="AT706" cm="1">
        <f t="array" ref="AT706">_xll.FDS(A706,"FF_MKT_VAL_PUBLIC(ANN_R,"&amp;[1]sample_report!E706&amp;")")</f>
        <v>5964.8153154675601</v>
      </c>
    </row>
    <row r="707" spans="1:46" hidden="1" x14ac:dyDescent="0.25">
      <c r="A707" t="s">
        <v>938</v>
      </c>
      <c r="B707" t="s">
        <v>939</v>
      </c>
      <c r="C707" t="s">
        <v>940</v>
      </c>
      <c r="D707" t="str" cm="1">
        <f t="array" ref="D707">_xll.FDS(A707,"FF_MAJOR_IND_NAME")</f>
        <v>ELECTRONICS</v>
      </c>
      <c r="E707">
        <v>2017</v>
      </c>
      <c r="F707" s="4">
        <f t="shared" si="77"/>
        <v>42736</v>
      </c>
      <c r="G707" s="4">
        <f t="shared" si="78"/>
        <v>43100</v>
      </c>
      <c r="I707" s="1" cm="1">
        <f t="array" ref="I707">_xll.FDS(A707,"FF_PTX_INC(ANN_R,"&amp;F707&amp;","&amp;G707&amp;",,,USD)")</f>
        <v>5672.3829780816995</v>
      </c>
      <c r="J707" s="1" cm="1">
        <f t="array" ref="J707">_xll.FDS(A707,"FF_MKT_VAL(ANN_R,"&amp;F707&amp;","&amp;G707&amp;",,,USD)")</f>
        <v>133917.676459462</v>
      </c>
      <c r="K707" s="1" cm="1">
        <f t="array" ref="K707">_xll.FDS(A707,"FF_SHLDRS_EQ(ANN_R,"&amp;F707&amp;","&amp;G707&amp;",,,USD)")</f>
        <v>30601.1857223511</v>
      </c>
      <c r="L707" s="1" cm="1">
        <f t="array" ref="L707">_xll.FDS(A707,"FF_ASSETS(ANN_R,"&amp;F707&amp;","&amp;G707&amp;",,,USD)")</f>
        <v>51014.784736633301</v>
      </c>
      <c r="M707" s="1" cm="1">
        <f t="array" ref="M707">_xll.FDS(A707,"FF_TAX_CF(ANN_R,"&amp;F707&amp;","&amp;G707&amp;",,,USD)")</f>
        <v>1502.40885400772</v>
      </c>
      <c r="N707" s="1" cm="1">
        <f t="array" ref="N707">_xll.FDS(A707,"FF_INC_TAX(ANN_R,"&amp;F707&amp;","&amp;G707&amp;",,,USD)")</f>
        <v>1108.7596873044999</v>
      </c>
      <c r="O707" s="1" cm="1">
        <f t="array" ref="O707">_xll.FDS(A707,"FF_NET_INC(ANN_R,"&amp;F707&amp;","&amp;G707&amp;")")</f>
        <v>4008</v>
      </c>
      <c r="P707" s="1" cm="1">
        <f t="array" ref="P707">_xll.FDS(A707,"FF_ROA(ANN_R,"&amp;F707&amp;","&amp;G707&amp;")")</f>
        <v>9.2391742833761707</v>
      </c>
      <c r="Q707" cm="1">
        <f t="array" ref="Q707">_xll.FDS(A707,"FF_TAX_RATE(ANN_R,"&amp;F707&amp;","&amp;G707&amp;")")</f>
        <v>19.546629548618</v>
      </c>
      <c r="R707" t="e" cm="1">
        <f t="array" ref="R707">_xll.FDS(A707,"FF_TAX_REFUND(ANN_R,"&amp;F707&amp;","&amp;G707&amp;",,,,,""D=1"")")</f>
        <v>#N/A</v>
      </c>
      <c r="S707">
        <f t="shared" ref="S707:S770" si="79">SUM(T707:X707)/SUM(Y707:AC707)</f>
        <v>0.30375537127148872</v>
      </c>
      <c r="T707" s="1" cm="1">
        <f t="array" ref="T707">_xll.FDS($A707,"FF_TAX_CF(ANN_R,"&amp;AE707&amp;","&amp;AF707&amp;",,,USD)")</f>
        <v>1719.2654681205699</v>
      </c>
      <c r="U707" s="1" cm="1">
        <f t="array" ref="U707">_xll.FDS($A707,"FF_TAX_CF(ANN_R,"&amp;AG707&amp;","&amp;AH707&amp;",,,USD)")</f>
        <v>1798.6593976020799</v>
      </c>
      <c r="V707" s="1" cm="1">
        <f t="array" ref="V707">_xll.FDS(A707,"FF_TAX_CF(ANN_R,"&amp;AI707&amp;","&amp;AJ707&amp;",,,USD)")</f>
        <v>1574.6675539016701</v>
      </c>
      <c r="W707" s="1" cm="1">
        <f t="array" ref="W707">_xll.FDS(A707,"FF_TAX_CF(ANN_R,"&amp;AK707&amp;","&amp;AL707&amp;",,,USD)")</f>
        <v>1633.85332047939</v>
      </c>
      <c r="X707" s="1" cm="1">
        <f t="array" ref="X707">_xll.FDS(A707,"FF_TAX_CF(ANN_R,"&amp;F707&amp;","&amp;G707&amp;",,,USD)")</f>
        <v>1502.40885400772</v>
      </c>
      <c r="Y707" s="1" cm="1">
        <f t="array" ref="Y707">_xll.FDS($A707,"FF_PTX_INC(ANN_R,"&amp;AE707&amp;","&amp;AF707&amp;",,,USD)")</f>
        <v>5836.2092647552499</v>
      </c>
      <c r="Z707" s="1" cm="1">
        <f t="array" ref="Z707">_xll.FDS($A707,"FF_PTX_INC(ANN_R,"&amp;AG707&amp;","&amp;AH707&amp;",,,USD)")</f>
        <v>5776.6679030656796</v>
      </c>
      <c r="AA707" s="1" cm="1">
        <f t="array" ref="AA707">_xll.FDS(A707,"FF_PTX_INC(ANN_R,"&amp;AI707&amp;","&amp;AJ707&amp;",,,USD)")</f>
        <v>4425.7029631137802</v>
      </c>
      <c r="AB707" s="1" cm="1">
        <f t="array" ref="AB707">_xll.FDS(A707,"FF_PTX_INC(ANN_R,"&amp;AK707&amp;","&amp;AL707&amp;",,,USD)")</f>
        <v>5379.4371682405499</v>
      </c>
      <c r="AC707" s="1" cm="1">
        <f t="array" ref="AC707">_xll.FDS(A707,"FF_PTX_INC(ANN_R,"&amp;F707&amp;","&amp;G707&amp;",,,USD)")</f>
        <v>5672.3829780816995</v>
      </c>
      <c r="AE707" s="6">
        <f t="shared" ref="AE707:AE770" si="80">DATE(YEAR($F707)+AM707,MONTH($F707),DAY($F707))</f>
        <v>41275</v>
      </c>
      <c r="AF707" s="6">
        <f t="shared" ref="AF707:AF770" si="81">DATE(YEAR($G707)+AM707,MONTH($G707),DAY($G707))</f>
        <v>41639</v>
      </c>
      <c r="AG707" s="6">
        <f t="shared" ref="AG707:AG770" si="82">DATE(YEAR($F707)+AN707,MONTH($F707),DAY($F707))</f>
        <v>41640</v>
      </c>
      <c r="AH707" s="6">
        <f t="shared" ref="AH707:AH770" si="83">DATE(YEAR($G707)+AN707,MONTH($G707),DAY($G707))</f>
        <v>42004</v>
      </c>
      <c r="AI707" s="6">
        <f>DATE(YEAR(F707)+AO707,MONTH(F707),DAY(F707))</f>
        <v>42005</v>
      </c>
      <c r="AJ707" s="6">
        <f>DATE(YEAR(G707)+AO707,MONTH(G707),DAY(G707))</f>
        <v>42369</v>
      </c>
      <c r="AK707" s="6">
        <f>DATE(YEAR(F707)+AP707,MONTH(F707),DAY(F707))</f>
        <v>42370</v>
      </c>
      <c r="AL707" s="6">
        <f>DATE(YEAR(G707)+AP707,MONTH(G707),DAY(G707))</f>
        <v>42735</v>
      </c>
      <c r="AM707" s="8">
        <v>-4</v>
      </c>
      <c r="AN707" s="8">
        <v>-3</v>
      </c>
      <c r="AO707">
        <v>-2</v>
      </c>
      <c r="AP707">
        <v>-1</v>
      </c>
      <c r="AQ707" cm="1">
        <f t="array" ref="AQ707">_xll.FDS(A707,"FF_DEBT_LT(ANN_R,"&amp;F707&amp;","&amp;G707&amp;")")</f>
        <v>5002</v>
      </c>
      <c r="AR707" cm="1">
        <f t="array" ref="AR707">_xll.FDS(A707,"FF_RD_EXP(ANN_R,"&amp;F707&amp;","&amp;G707&amp;")")</f>
        <v>3352</v>
      </c>
      <c r="AS707" cm="1">
        <f t="array" ref="AS707">_xll.FDS(A707,"FF_PTX_INC_FOR(ANN_R,"&amp;F707&amp;","&amp;G707&amp;")")</f>
        <v>2241</v>
      </c>
      <c r="AT707" cm="1">
        <f t="array" ref="AT707">_xll.FDS(A707,"FF_MKT_VAL_PUBLIC(ANN_R,"&amp;[1]sample_report!E707&amp;")")</f>
        <v>90217.224784027203</v>
      </c>
    </row>
    <row r="708" spans="1:46" hidden="1" x14ac:dyDescent="0.25">
      <c r="A708" t="s">
        <v>996</v>
      </c>
      <c r="B708" t="s">
        <v>997</v>
      </c>
      <c r="C708" t="s">
        <v>940</v>
      </c>
      <c r="D708" t="str" cm="1">
        <f t="array" ref="D708">_xll.FDS(A708,"FF_MAJOR_IND_NAME")</f>
        <v>ELECTRONICS</v>
      </c>
      <c r="E708">
        <v>2017</v>
      </c>
      <c r="F708" s="4">
        <f t="shared" si="77"/>
        <v>42736</v>
      </c>
      <c r="G708" s="4">
        <f t="shared" si="78"/>
        <v>43100</v>
      </c>
      <c r="I708" s="1" cm="1">
        <f t="array" ref="I708">_xll.FDS(A708,"FF_PTX_INC(ANN_R,"&amp;F708&amp;","&amp;G708&amp;",,,USD)")</f>
        <v>1026.32640480995</v>
      </c>
      <c r="J708" s="1" cm="1">
        <f t="array" ref="J708">_xll.FDS(A708,"FF_MKT_VAL(ANN_R,"&amp;F708&amp;","&amp;G708&amp;",,,USD)")</f>
        <v>28419.346576776399</v>
      </c>
      <c r="K708" s="1" cm="1">
        <f t="array" ref="K708">_xll.FDS(A708,"FF_SHLDRS_EQ(ANN_R,"&amp;F708&amp;","&amp;G708&amp;",,,USD)")</f>
        <v>6662.8789463043204</v>
      </c>
      <c r="L708" s="1" cm="1">
        <f t="array" ref="L708">_xll.FDS(A708,"FF_ASSETS(ANN_R,"&amp;F708&amp;","&amp;G708&amp;",,,USD)")</f>
        <v>12390.6377282143</v>
      </c>
      <c r="M708" s="1" cm="1">
        <f t="array" ref="M708">_xll.FDS(A708,"FF_TAX_CF(ANN_R,"&amp;F708&amp;","&amp;G708&amp;",,,USD)")</f>
        <v>156.70790266990701</v>
      </c>
      <c r="N708" s="1" cm="1">
        <f t="array" ref="N708">_xll.FDS(A708,"FF_INC_TAX(ANN_R,"&amp;F708&amp;","&amp;G708&amp;",,,USD)")</f>
        <v>156.70790266990701</v>
      </c>
      <c r="O708" s="1" cm="1">
        <f t="array" ref="O708">_xll.FDS(A708,"FF_NET_INC(ANN_R,"&amp;F708&amp;","&amp;G708&amp;")")</f>
        <v>791</v>
      </c>
      <c r="P708" s="1" cm="1">
        <f t="array" ref="P708">_xll.FDS(A708,"FF_ROA(ANN_R,"&amp;F708&amp;","&amp;G708&amp;")")</f>
        <v>8.0846279640228893</v>
      </c>
      <c r="Q708" cm="1">
        <f t="array" ref="Q708">_xll.FDS(A708,"FF_TAX_RATE(ANN_R,"&amp;F708&amp;","&amp;G708&amp;")")</f>
        <v>15.268817204301101</v>
      </c>
      <c r="R708" t="e" cm="1">
        <f t="array" ref="R708">_xll.FDS(A708,"FF_TAX_REFUND(ANN_R,"&amp;F708&amp;","&amp;G708&amp;",,,,,""D=1"")")</f>
        <v>#N/A</v>
      </c>
      <c r="S708">
        <f t="shared" si="79"/>
        <v>0.15539766937168892</v>
      </c>
      <c r="T708" s="1" cm="1">
        <f t="array" ref="T708">_xll.FDS($A708,"FF_TAX_CF(ANN_R,"&amp;AE708&amp;","&amp;AF708&amp;",,,USD)")</f>
        <v>69.5159672498703</v>
      </c>
      <c r="U708" s="1" cm="1">
        <f t="array" ref="U708">_xll.FDS($A708,"FF_TAX_CF(ANN_R,"&amp;AG708&amp;","&amp;AH708&amp;",,,USD)")</f>
        <v>70.529211521148696</v>
      </c>
      <c r="V708" s="1" cm="1">
        <f t="array" ref="V708">_xll.FDS(A708,"FF_TAX_CF(ANN_R,"&amp;AI708&amp;","&amp;AJ708&amp;",,,USD)")</f>
        <v>106.508213281631</v>
      </c>
      <c r="W708" s="1" cm="1">
        <f t="array" ref="W708">_xll.FDS(A708,"FF_TAX_CF(ANN_R,"&amp;AK708&amp;","&amp;AL708&amp;",,,USD)")</f>
        <v>139.922111034393</v>
      </c>
      <c r="X708" s="1" cm="1">
        <f t="array" ref="X708">_xll.FDS(A708,"FF_TAX_CF(ANN_R,"&amp;F708&amp;","&amp;G708&amp;",,,USD)")</f>
        <v>156.70790266990701</v>
      </c>
      <c r="Y708" s="1" cm="1">
        <f t="array" ref="Y708">_xll.FDS($A708,"FF_PTX_INC(ANN_R,"&amp;AE708&amp;","&amp;AF708&amp;",,,USD)")</f>
        <v>398.73309516906698</v>
      </c>
      <c r="Z708" s="1" cm="1">
        <f t="array" ref="Z708">_xll.FDS($A708,"FF_PTX_INC(ANN_R,"&amp;AG708&amp;","&amp;AH708&amp;",,,USD)")</f>
        <v>699.86679124832199</v>
      </c>
      <c r="AA708" s="1" cm="1">
        <f t="array" ref="AA708">_xll.FDS(A708,"FF_PTX_INC(ANN_R,"&amp;AI708&amp;","&amp;AJ708&amp;",,,USD)")</f>
        <v>590.94879627227795</v>
      </c>
      <c r="AB708" s="1" cm="1">
        <f t="array" ref="AB708">_xll.FDS(A708,"FF_PTX_INC(ANN_R,"&amp;AK708&amp;","&amp;AL708&amp;",,,USD)")</f>
        <v>779.56604719161999</v>
      </c>
      <c r="AC708" s="1" cm="1">
        <f t="array" ref="AC708">_xll.FDS(A708,"FF_PTX_INC(ANN_R,"&amp;F708&amp;","&amp;G708&amp;",,,USD)")</f>
        <v>1026.32640480995</v>
      </c>
      <c r="AE708" s="6">
        <f t="shared" si="80"/>
        <v>41275</v>
      </c>
      <c r="AF708" s="6">
        <f t="shared" si="81"/>
        <v>41639</v>
      </c>
      <c r="AG708" s="6">
        <f t="shared" si="82"/>
        <v>41640</v>
      </c>
      <c r="AH708" s="6">
        <f t="shared" si="83"/>
        <v>42004</v>
      </c>
      <c r="AI708" s="6">
        <f>DATE(YEAR(F708)+AO708,MONTH(F708),DAY(F708))</f>
        <v>42005</v>
      </c>
      <c r="AJ708" s="6">
        <f>DATE(YEAR(G708)+AO708,MONTH(G708),DAY(G708))</f>
        <v>42369</v>
      </c>
      <c r="AK708" s="6">
        <f>DATE(YEAR(F708)+AP708,MONTH(F708),DAY(F708))</f>
        <v>42370</v>
      </c>
      <c r="AL708" s="6">
        <f>DATE(YEAR(G708)+AP708,MONTH(G708),DAY(G708))</f>
        <v>42735</v>
      </c>
      <c r="AM708" s="8">
        <v>-4</v>
      </c>
      <c r="AN708" s="8">
        <v>-3</v>
      </c>
      <c r="AO708">
        <v>-2</v>
      </c>
      <c r="AP708">
        <v>-1</v>
      </c>
      <c r="AQ708" cm="1">
        <f t="array" ref="AQ708">_xll.FDS(A708,"FF_DEBT_LT(ANN_R,"&amp;F708&amp;","&amp;G708&amp;")")</f>
        <v>1511</v>
      </c>
      <c r="AR708" cm="1">
        <f t="array" ref="AR708">_xll.FDS(A708,"FF_RD_EXP(ANN_R,"&amp;F708&amp;","&amp;G708&amp;")")</f>
        <v>776</v>
      </c>
      <c r="AS708" t="e" cm="1">
        <f t="array" ref="AS708">_xll.FDS(A708,"FF_PTX_INC_FOR(ANN_R,"&amp;F708&amp;","&amp;G708&amp;")")</f>
        <v>#N/A</v>
      </c>
      <c r="AT708" cm="1">
        <f t="array" ref="AT708">_xll.FDS(A708,"FF_MKT_VAL_PUBLIC(ANN_R,"&amp;[1]sample_report!E708&amp;")")</f>
        <v>23912.373748256799</v>
      </c>
    </row>
    <row r="709" spans="1:46" x14ac:dyDescent="0.25">
      <c r="A709" t="s">
        <v>1059</v>
      </c>
      <c r="B709" t="s">
        <v>1060</v>
      </c>
      <c r="C709" t="s">
        <v>1061</v>
      </c>
      <c r="D709" t="str" cm="1">
        <f t="array" ref="D709">_xll.FDS(A709,"FF_MAJOR_IND_NAME")</f>
        <v>ELECTRONICS</v>
      </c>
      <c r="E709">
        <v>2017</v>
      </c>
      <c r="F709" s="4">
        <f t="shared" si="77"/>
        <v>42736</v>
      </c>
      <c r="G709" s="4">
        <f t="shared" si="78"/>
        <v>43100</v>
      </c>
      <c r="I709" s="1" cm="1">
        <f t="array" ref="I709">_xll.FDS(A709,"FF_PTX_INC(ANN_R,"&amp;F709&amp;","&amp;G709&amp;",,,USD)")</f>
        <v>-4212.0324811488399</v>
      </c>
      <c r="J709" s="1" cm="1">
        <f t="array" ref="J709">_xll.FDS(A709,"FF_MKT_VAL(ANN_R,"&amp;F709&amp;","&amp;G709&amp;",,,USD)")</f>
        <v>21598.445726415099</v>
      </c>
      <c r="K709" s="1" cm="1">
        <f t="array" ref="K709">_xll.FDS(A709,"FF_SHLDRS_EQ(ANN_R,"&amp;F709&amp;","&amp;G709&amp;",,,USD)")</f>
        <v>11839.3893515691</v>
      </c>
      <c r="L709" s="1" cm="1">
        <f t="array" ref="L709">_xll.FDS(A709,"FF_ASSETS(ANN_R,"&amp;F709&amp;","&amp;G709&amp;",,,USD)")</f>
        <v>32555.481022149299</v>
      </c>
      <c r="M709" s="1" t="e" cm="1">
        <f t="array" ref="M709">_xll.FDS(A709,"FF_TAX_CF(ANN_R,"&amp;F709&amp;","&amp;G709&amp;",,,USD)")</f>
        <v>#N/A</v>
      </c>
      <c r="N709" s="1" cm="1">
        <f t="array" ref="N709">_xll.FDS(A709,"FF_INC_TAX(ANN_R,"&amp;F709&amp;","&amp;G709&amp;",,,USD)")</f>
        <v>-412.63449769467098</v>
      </c>
      <c r="O709" s="1" cm="1">
        <f t="array" ref="O709">_xll.FDS(A709,"FF_NET_INC(ANN_R,"&amp;F709&amp;","&amp;G709&amp;")")</f>
        <v>-32576</v>
      </c>
      <c r="P709" s="1" cm="1">
        <f t="array" ref="P709">_xll.FDS(A709,"FF_ROA(ANN_R,"&amp;F709&amp;","&amp;G709&amp;")")</f>
        <v>-11.773018118868601</v>
      </c>
      <c r="Q709" t="e" cm="1">
        <f t="array" ref="Q709">_xll.FDS(A709,"FF_TAX_RATE(ANN_R,"&amp;F709&amp;","&amp;G709&amp;")")</f>
        <v>#N/A</v>
      </c>
      <c r="R709" t="e" cm="1">
        <f t="array" ref="R709">_xll.FDS(A709,"FF_TAX_REFUND(ANN_R,"&amp;F709&amp;","&amp;G709&amp;",,,,,""D=1"")")</f>
        <v>#N/A</v>
      </c>
      <c r="S709" t="e">
        <f t="shared" si="79"/>
        <v>#N/A</v>
      </c>
      <c r="T709" s="1" cm="1">
        <f t="array" ref="T709">_xll.FDS($A709,"FF_TAX_CF(ANN_R,"&amp;AE709&amp;","&amp;AF709&amp;",,,USD)")</f>
        <v>203.07011801004401</v>
      </c>
      <c r="U709" s="1" cm="1">
        <f t="array" ref="U709">_xll.FDS($A709,"FF_TAX_CF(ANN_R,"&amp;AG709&amp;","&amp;AH709&amp;",,,USD)")</f>
        <v>179.88647222518901</v>
      </c>
      <c r="V709" s="1" cm="1">
        <f t="array" ref="V709">_xll.FDS(A709,"FF_TAX_CF(ANN_R,"&amp;AI709&amp;","&amp;AJ709&amp;",,,USD)")</f>
        <v>336.04323159903299</v>
      </c>
      <c r="W709" s="1" cm="1">
        <f t="array" ref="W709">_xll.FDS(A709,"FF_TAX_CF(ANN_R,"&amp;AK709&amp;","&amp;AL709&amp;",,,USD)")</f>
        <v>724.14809912443195</v>
      </c>
      <c r="X709" s="1" t="e" cm="1">
        <f t="array" ref="X709">_xll.FDS(A709,"FF_TAX_CF(ANN_R,"&amp;F709&amp;","&amp;G709&amp;",,,USD)")</f>
        <v>#N/A</v>
      </c>
      <c r="Y709" s="1" cm="1">
        <f t="array" ref="Y709">_xll.FDS($A709,"FF_PTX_INC(ANN_R,"&amp;AE709&amp;","&amp;AF709&amp;",,,USD)")</f>
        <v>2644.3628065586099</v>
      </c>
      <c r="Z709" s="1" cm="1">
        <f t="array" ref="Z709">_xll.FDS($A709,"FF_PTX_INC(ANN_R,"&amp;AG709&amp;","&amp;AH709&amp;",,,USD)")</f>
        <v>2311.1406111717201</v>
      </c>
      <c r="AA709" s="1" cm="1">
        <f t="array" ref="AA709">_xll.FDS(A709,"FF_PTX_INC(ANN_R,"&amp;AI709&amp;","&amp;AJ709&amp;",,,USD)")</f>
        <v>2360.0073160976199</v>
      </c>
      <c r="AB709" s="1" cm="1">
        <f t="array" ref="AB709">_xll.FDS(A709,"FF_PTX_INC(ANN_R,"&amp;AK709&amp;","&amp;AL709&amp;",,,USD)")</f>
        <v>466.60833161324302</v>
      </c>
      <c r="AC709" s="1" cm="1">
        <f t="array" ref="AC709">_xll.FDS(A709,"FF_PTX_INC(ANN_R,"&amp;F709&amp;","&amp;G709&amp;",,,USD)")</f>
        <v>-4212.0324811488399</v>
      </c>
      <c r="AE709" s="6">
        <f t="shared" si="80"/>
        <v>41275</v>
      </c>
      <c r="AF709" s="6">
        <f t="shared" si="81"/>
        <v>41639</v>
      </c>
      <c r="AG709" s="6">
        <f t="shared" si="82"/>
        <v>41640</v>
      </c>
      <c r="AH709" s="6">
        <f t="shared" si="83"/>
        <v>42004</v>
      </c>
      <c r="AI709" s="6">
        <f>DATE(YEAR(F709)+AO709,MONTH(F709),DAY(F709))</f>
        <v>42005</v>
      </c>
      <c r="AJ709" s="6">
        <f>DATE(YEAR(G709)+AO709,MONTH(G709),DAY(G709))</f>
        <v>42369</v>
      </c>
      <c r="AK709" s="6">
        <f>DATE(YEAR(F709)+AP709,MONTH(F709),DAY(F709))</f>
        <v>42370</v>
      </c>
      <c r="AL709" s="6">
        <f>DATE(YEAR(G709)+AP709,MONTH(G709),DAY(G709))</f>
        <v>42735</v>
      </c>
      <c r="AM709" s="8">
        <v>-4</v>
      </c>
      <c r="AN709" s="8">
        <v>-3</v>
      </c>
      <c r="AO709">
        <v>-2</v>
      </c>
      <c r="AP709">
        <v>-1</v>
      </c>
      <c r="AQ709" cm="1">
        <f t="array" ref="AQ709">_xll.FDS(A709,"FF_DEBT_LT(ANN_R,"&amp;F709&amp;","&amp;G709&amp;")")</f>
        <v>30500</v>
      </c>
      <c r="AR709" cm="1">
        <f t="array" ref="AR709">_xll.FDS(A709,"FF_RD_EXP(ANN_R,"&amp;F709&amp;","&amp;G709&amp;")")</f>
        <v>32899</v>
      </c>
      <c r="AS709" t="e" cm="1">
        <f t="array" ref="AS709">_xll.FDS(A709,"FF_PTX_INC_FOR(ANN_R,"&amp;F709&amp;","&amp;G709&amp;")")</f>
        <v>#N/A</v>
      </c>
      <c r="AT709" cm="1">
        <f t="array" ref="AT709">_xll.FDS(A709,"FF_MKT_VAL_PUBLIC(ANN_R,"&amp;[1]sample_report!E709&amp;")")</f>
        <v>153781.806311236</v>
      </c>
    </row>
    <row r="710" spans="1:46" hidden="1" x14ac:dyDescent="0.25">
      <c r="A710" t="s">
        <v>1118</v>
      </c>
      <c r="B710" t="s">
        <v>1119</v>
      </c>
      <c r="C710" t="s">
        <v>1094</v>
      </c>
      <c r="D710" t="str" cm="1">
        <f t="array" ref="D710">_xll.FDS(A710,"FF_MAJOR_IND_NAME")</f>
        <v>ELECTRONICS</v>
      </c>
      <c r="E710">
        <v>2017</v>
      </c>
      <c r="F710" s="4">
        <f t="shared" si="77"/>
        <v>42736</v>
      </c>
      <c r="G710" s="4">
        <f t="shared" si="78"/>
        <v>43100</v>
      </c>
      <c r="I710" s="1" cm="1">
        <f t="array" ref="I710">_xll.FDS(A710,"FF_PTX_INC(ANN_R,"&amp;F710&amp;","&amp;G710&amp;",,,USD)")</f>
        <v>1423.5662272095699</v>
      </c>
      <c r="J710" s="1" cm="1">
        <f t="array" ref="J710">_xll.FDS(A710,"FF_MKT_VAL(ANN_R,"&amp;F710&amp;","&amp;G710&amp;",,,USD)")</f>
        <v>31597.066870269002</v>
      </c>
      <c r="K710" s="1" cm="1">
        <f t="array" ref="K710">_xll.FDS(A710,"FF_SHLDRS_EQ(ANN_R,"&amp;F710&amp;","&amp;G710&amp;",,,USD)")</f>
        <v>3156.0624876022298</v>
      </c>
      <c r="L710" s="1" cm="1">
        <f t="array" ref="L710">_xll.FDS(A710,"FF_ASSETS(ANN_R,"&amp;F710&amp;","&amp;G710&amp;",,,USD)")</f>
        <v>9519.2214603424109</v>
      </c>
      <c r="M710" s="1" cm="1">
        <f t="array" ref="M710">_xll.FDS(A710,"FF_TAX_CF(ANN_R,"&amp;F710&amp;","&amp;G710&amp;",,,USD)")</f>
        <v>409.89142458438903</v>
      </c>
      <c r="N710" s="1" cm="1">
        <f t="array" ref="N710">_xll.FDS(A710,"FF_INC_TAX(ANN_R,"&amp;F710&amp;","&amp;G710&amp;",,,USD)")</f>
        <v>295.29327175617198</v>
      </c>
      <c r="O710" s="1" cm="1">
        <f t="array" ref="O710">_xll.FDS(A710,"FF_NET_INC(ANN_R,"&amp;F710&amp;","&amp;G710&amp;")")</f>
        <v>1002.7</v>
      </c>
      <c r="P710" s="1" cm="1">
        <f t="array" ref="P710">_xll.FDS(A710,"FF_ROA(ANN_R,"&amp;F710&amp;","&amp;G710&amp;")")</f>
        <v>12.7153409631297</v>
      </c>
      <c r="Q710" cm="1">
        <f t="array" ref="Q710">_xll.FDS(A710,"FF_TAX_RATE(ANN_R,"&amp;F710&amp;","&amp;G710&amp;")")</f>
        <v>20.743205768164199</v>
      </c>
      <c r="R710" t="e" cm="1">
        <f t="array" ref="R710">_xll.FDS(A710,"FF_TAX_REFUND(ANN_R,"&amp;F710&amp;","&amp;G710&amp;",,,,,""D=1"")")</f>
        <v>#N/A</v>
      </c>
      <c r="S710">
        <f t="shared" si="79"/>
        <v>0.28597846582897013</v>
      </c>
      <c r="T710" s="1" cm="1">
        <f t="array" ref="T710">_xll.FDS($A710,"FF_TAX_CF(ANN_R,"&amp;AE710&amp;","&amp;AF710&amp;",,,USD)")</f>
        <v>306.79130612754801</v>
      </c>
      <c r="U710" s="1" cm="1">
        <f t="array" ref="U710">_xll.FDS($A710,"FF_TAX_CF(ANN_R,"&amp;AG710&amp;","&amp;AH710&amp;",,,USD)")</f>
        <v>385.62541204297497</v>
      </c>
      <c r="V710" s="1" cm="1">
        <f t="array" ref="V710">_xll.FDS(A710,"FF_TAX_CF(ANN_R,"&amp;AI710&amp;","&amp;AJ710&amp;",,,USD)")</f>
        <v>305.72503235244801</v>
      </c>
      <c r="W710" s="1" cm="1">
        <f t="array" ref="W710">_xll.FDS(A710,"FF_TAX_CF(ANN_R,"&amp;AK710&amp;","&amp;AL710&amp;",,,USD)")</f>
        <v>332.74412918090798</v>
      </c>
      <c r="X710" s="1" cm="1">
        <f t="array" ref="X710">_xll.FDS(A710,"FF_TAX_CF(ANN_R,"&amp;F710&amp;","&amp;G710&amp;",,,USD)")</f>
        <v>409.89142458438903</v>
      </c>
      <c r="Y710" s="1" cm="1">
        <f t="array" ref="Y710">_xll.FDS($A710,"FF_PTX_INC(ANN_R,"&amp;AE710&amp;","&amp;AF710&amp;",,,USD)")</f>
        <v>1093.86705457878</v>
      </c>
      <c r="Z710" s="1" cm="1">
        <f t="array" ref="Z710">_xll.FDS($A710,"FF_PTX_INC(ANN_R,"&amp;AG710&amp;","&amp;AH710&amp;",,,USD)")</f>
        <v>1191.20595874643</v>
      </c>
      <c r="AA710" s="1" cm="1">
        <f t="array" ref="AA710">_xll.FDS(A710,"FF_PTX_INC(ANN_R,"&amp;AI710&amp;","&amp;AJ710&amp;",,,USD)")</f>
        <v>1113.18461313128</v>
      </c>
      <c r="AB710" s="1" cm="1">
        <f t="array" ref="AB710">_xll.FDS(A710,"FF_PTX_INC(ANN_R,"&amp;AK710&amp;","&amp;AL710&amp;",,,USD)")</f>
        <v>1265.2684007883099</v>
      </c>
      <c r="AC710" s="1" cm="1">
        <f t="array" ref="AC710">_xll.FDS(A710,"FF_PTX_INC(ANN_R,"&amp;F710&amp;","&amp;G710&amp;",,,USD)")</f>
        <v>1423.5662272095699</v>
      </c>
      <c r="AE710" s="6">
        <f t="shared" si="80"/>
        <v>41275</v>
      </c>
      <c r="AF710" s="6">
        <f t="shared" si="81"/>
        <v>41639</v>
      </c>
      <c r="AG710" s="6">
        <f t="shared" si="82"/>
        <v>41640</v>
      </c>
      <c r="AH710" s="6">
        <f t="shared" si="83"/>
        <v>42004</v>
      </c>
      <c r="AI710" s="6">
        <f>DATE(YEAR(F710)+AO710,MONTH(F710),DAY(F710))</f>
        <v>42005</v>
      </c>
      <c r="AJ710" s="6">
        <f>DATE(YEAR(G710)+AO710,MONTH(G710),DAY(G710))</f>
        <v>42369</v>
      </c>
      <c r="AK710" s="6">
        <f>DATE(YEAR(F710)+AP710,MONTH(F710),DAY(F710))</f>
        <v>42370</v>
      </c>
      <c r="AL710" s="6">
        <f>DATE(YEAR(G710)+AP710,MONTH(G710),DAY(G710))</f>
        <v>42735</v>
      </c>
      <c r="AM710" s="8">
        <v>-4</v>
      </c>
      <c r="AN710" s="8">
        <v>-3</v>
      </c>
      <c r="AO710">
        <v>-2</v>
      </c>
      <c r="AP710">
        <v>-1</v>
      </c>
      <c r="AQ710" cm="1">
        <f t="array" ref="AQ710">_xll.FDS(A710,"FF_DEBT_LT(ANN_R,"&amp;F710&amp;","&amp;G710&amp;")")</f>
        <v>1755.1</v>
      </c>
      <c r="AR710" cm="1">
        <f t="array" ref="AR710">_xll.FDS(A710,"FF_RD_EXP(ANN_R,"&amp;F710&amp;","&amp;G710&amp;")")</f>
        <v>299</v>
      </c>
      <c r="AS710" t="e" cm="1">
        <f t="array" ref="AS710">_xll.FDS(A710,"FF_PTX_INC_FOR(ANN_R,"&amp;F710&amp;","&amp;G710&amp;")")</f>
        <v>#N/A</v>
      </c>
      <c r="AT710" cm="1">
        <f t="array" ref="AT710">_xll.FDS(A710,"FF_MKT_VAL_PUBLIC(ANN_R,"&amp;[1]sample_report!E710&amp;")")</f>
        <v>26249.222468625299</v>
      </c>
    </row>
    <row r="711" spans="1:46" x14ac:dyDescent="0.25">
      <c r="A711" t="s">
        <v>1136</v>
      </c>
      <c r="B711" t="s">
        <v>1137</v>
      </c>
      <c r="C711" t="s">
        <v>950</v>
      </c>
      <c r="D711" t="str" cm="1">
        <f t="array" ref="D711">_xll.FDS(A711,"FF_MAJOR_IND_NAME")</f>
        <v>ELECTRONICS</v>
      </c>
      <c r="E711">
        <v>2017</v>
      </c>
      <c r="F711" s="4">
        <f t="shared" si="77"/>
        <v>42736</v>
      </c>
      <c r="G711" s="4">
        <f t="shared" si="78"/>
        <v>43100</v>
      </c>
      <c r="I711" s="1" cm="1">
        <f t="array" ref="I711">_xll.FDS(A711,"FF_PTX_INC(ANN_R,"&amp;F711&amp;","&amp;G711&amp;",,,USD)")</f>
        <v>847.55711014556903</v>
      </c>
      <c r="J711" s="1" cm="1">
        <f t="array" ref="J711">_xll.FDS(A711,"FF_MKT_VAL(ANN_R,"&amp;F711&amp;","&amp;G711&amp;",,,USD)")</f>
        <v>27236.000864439899</v>
      </c>
      <c r="K711" s="1" cm="1">
        <f t="array" ref="K711">_xll.FDS(A711,"FF_SHLDRS_EQ(ANN_R,"&amp;F711&amp;","&amp;G711&amp;",,,USD)")</f>
        <v>4796.2087108039896</v>
      </c>
      <c r="L711" s="1" cm="1">
        <f t="array" ref="L711">_xll.FDS(A711,"FF_ASSETS(ANN_R,"&amp;F711&amp;","&amp;G711&amp;",,,USD)")</f>
        <v>8441.3906371879602</v>
      </c>
      <c r="M711" s="1" cm="1">
        <f t="array" ref="M711">_xll.FDS(A711,"FF_TAX_CF(ANN_R,"&amp;F711&amp;","&amp;G711&amp;",,,USD)")</f>
        <v>236.990333570242</v>
      </c>
      <c r="N711" s="1" cm="1">
        <f t="array" ref="N711">_xll.FDS(A711,"FF_INC_TAX(ANN_R,"&amp;F711&amp;","&amp;G711&amp;",,,USD)")</f>
        <v>260.868708524704</v>
      </c>
      <c r="O711" s="1" cm="1">
        <f t="array" ref="O711">_xll.FDS(A711,"FF_NET_INC(ANN_R,"&amp;F711&amp;","&amp;G711&amp;")")</f>
        <v>519.41</v>
      </c>
      <c r="P711" s="1" cm="1">
        <f t="array" ref="P711">_xll.FDS(A711,"FF_ROA(ANN_R,"&amp;F711&amp;","&amp;G711&amp;")")</f>
        <v>7.4345488887324001</v>
      </c>
      <c r="Q711" cm="1">
        <f t="array" ref="Q711">_xll.FDS(A711,"FF_TAX_RATE(ANN_R,"&amp;F711&amp;","&amp;G711&amp;")")</f>
        <v>30.778894472361799</v>
      </c>
      <c r="R711" t="e" cm="1">
        <f t="array" ref="R711">_xll.FDS(A711,"FF_TAX_REFUND(ANN_R,"&amp;F711&amp;","&amp;G711&amp;",,,,,""D=1"")")</f>
        <v>#N/A</v>
      </c>
      <c r="S711" t="e">
        <f t="shared" si="79"/>
        <v>#N/A</v>
      </c>
      <c r="T711" s="1" cm="1">
        <f t="array" ref="T711">_xll.FDS($A711,"FF_TAX_CF(ANN_R,"&amp;AE711&amp;","&amp;AF711&amp;",,,USD)")</f>
        <v>190.07774177741999</v>
      </c>
      <c r="U711" s="1" t="e" cm="1">
        <f t="array" ref="U711">_xll.FDS($A711,"FF_TAX_CF(ANN_R,"&amp;AG711&amp;","&amp;AH711&amp;",,,USD)")</f>
        <v>#N/A</v>
      </c>
      <c r="V711" s="1" cm="1">
        <f t="array" ref="V711">_xll.FDS(A711,"FF_TAX_CF(ANN_R,"&amp;AI711&amp;","&amp;AJ711&amp;",,,USD)")</f>
        <v>232.070511979103</v>
      </c>
      <c r="W711" s="1" cm="1">
        <f t="array" ref="W711">_xll.FDS(A711,"FF_TAX_CF(ANN_R,"&amp;AK711&amp;","&amp;AL711&amp;",,,USD)")</f>
        <v>342.41118684351397</v>
      </c>
      <c r="X711" s="1" cm="1">
        <f t="array" ref="X711">_xll.FDS(A711,"FF_TAX_CF(ANN_R,"&amp;F711&amp;","&amp;G711&amp;",,,USD)")</f>
        <v>236.990333570242</v>
      </c>
      <c r="Y711" s="1" cm="1">
        <f t="array" ref="Y711">_xll.FDS($A711,"FF_PTX_INC(ANN_R,"&amp;AE711&amp;","&amp;AF711&amp;",,,USD)")</f>
        <v>691.69700732326498</v>
      </c>
      <c r="Z711" s="1" cm="1">
        <f t="array" ref="Z711">_xll.FDS($A711,"FF_PTX_INC(ANN_R,"&amp;AG711&amp;","&amp;AH711&amp;",,,USD)")</f>
        <v>591.32917363643696</v>
      </c>
      <c r="AA711" s="1" cm="1">
        <f t="array" ref="AA711">_xll.FDS(A711,"FF_PTX_INC(ANN_R,"&amp;AI711&amp;","&amp;AJ711&amp;",,,USD)")</f>
        <v>702.04335049080896</v>
      </c>
      <c r="AB711" s="1" cm="1">
        <f t="array" ref="AB711">_xll.FDS(A711,"FF_PTX_INC(ANN_R,"&amp;AK711&amp;","&amp;AL711&amp;",,,USD)")</f>
        <v>731.74836671888795</v>
      </c>
      <c r="AC711" s="1" cm="1">
        <f t="array" ref="AC711">_xll.FDS(A711,"FF_PTX_INC(ANN_R,"&amp;F711&amp;","&amp;G711&amp;",,,USD)")</f>
        <v>847.55711014556903</v>
      </c>
      <c r="AE711" s="6">
        <f t="shared" si="80"/>
        <v>41275</v>
      </c>
      <c r="AF711" s="6">
        <f t="shared" si="81"/>
        <v>41639</v>
      </c>
      <c r="AG711" s="6">
        <f t="shared" si="82"/>
        <v>41640</v>
      </c>
      <c r="AH711" s="6">
        <f t="shared" si="83"/>
        <v>42004</v>
      </c>
      <c r="AI711" s="6">
        <f>DATE(YEAR(F711)+AO711,MONTH(F711),DAY(F711))</f>
        <v>42005</v>
      </c>
      <c r="AJ711" s="6">
        <f>DATE(YEAR(G711)+AO711,MONTH(G711),DAY(G711))</f>
        <v>42369</v>
      </c>
      <c r="AK711" s="6">
        <f>DATE(YEAR(F711)+AP711,MONTH(F711),DAY(F711))</f>
        <v>42370</v>
      </c>
      <c r="AL711" s="6">
        <f>DATE(YEAR(G711)+AP711,MONTH(G711),DAY(G711))</f>
        <v>42735</v>
      </c>
      <c r="AM711" s="8">
        <v>-4</v>
      </c>
      <c r="AN711" s="8">
        <v>-3</v>
      </c>
      <c r="AO711">
        <v>-2</v>
      </c>
      <c r="AP711">
        <v>-1</v>
      </c>
      <c r="AQ711" cm="1">
        <f t="array" ref="AQ711">_xll.FDS(A711,"FF_DEBT_LT(ANN_R,"&amp;F711&amp;","&amp;G711&amp;")")</f>
        <v>1000</v>
      </c>
      <c r="AR711" cm="1">
        <f t="array" ref="AR711">_xll.FDS(A711,"FF_RD_EXP(ANN_R,"&amp;F711&amp;","&amp;G711&amp;")")</f>
        <v>576.58699999999999</v>
      </c>
      <c r="AS711" cm="1">
        <f t="array" ref="AS711">_xll.FDS(A711,"FF_PTX_INC_FOR(ANN_R,"&amp;F711&amp;","&amp;G711&amp;")")</f>
        <v>395.55599999999998</v>
      </c>
      <c r="AT711" cm="1">
        <f t="array" ref="AT711">_xll.FDS(A711,"FF_MKT_VAL_PUBLIC(ANN_R,"&amp;[1]sample_report!E711&amp;")")</f>
        <v>11173.2931792992</v>
      </c>
    </row>
    <row r="712" spans="1:46" hidden="1" x14ac:dyDescent="0.25">
      <c r="A712" t="s">
        <v>1162</v>
      </c>
      <c r="B712" t="s">
        <v>1163</v>
      </c>
      <c r="C712" t="s">
        <v>1061</v>
      </c>
      <c r="D712" t="str" cm="1">
        <f t="array" ref="D712">_xll.FDS(A712,"FF_MAJOR_IND_NAME")</f>
        <v>ELECTRONICS</v>
      </c>
      <c r="E712">
        <v>2017</v>
      </c>
      <c r="F712" s="4">
        <f t="shared" si="77"/>
        <v>42736</v>
      </c>
      <c r="G712" s="4">
        <f t="shared" si="78"/>
        <v>43100</v>
      </c>
      <c r="I712" s="1" cm="1">
        <f t="array" ref="I712">_xll.FDS(A712,"FF_PTX_INC(ANN_R,"&amp;F712&amp;","&amp;G712&amp;",,,USD)")</f>
        <v>831.28774694556398</v>
      </c>
      <c r="J712" s="1" cm="1">
        <f t="array" ref="J712">_xll.FDS(A712,"FF_MKT_VAL(ANN_R,"&amp;F712&amp;","&amp;G712&amp;",,,USD)")</f>
        <v>18089.293133504802</v>
      </c>
      <c r="K712" s="1" cm="1">
        <f t="array" ref="K712">_xll.FDS(A712,"FF_SHLDRS_EQ(ANN_R,"&amp;F712&amp;","&amp;G712&amp;",,,USD)")</f>
        <v>5514.6740179757899</v>
      </c>
      <c r="L712" s="1" cm="1">
        <f t="array" ref="L712">_xll.FDS(A712,"FF_ASSETS(ANN_R,"&amp;F712&amp;","&amp;G712&amp;",,,USD)")</f>
        <v>10342.9707537142</v>
      </c>
      <c r="M712" s="1" cm="1">
        <f t="array" ref="M712">_xll.FDS(A712,"FF_TAX_CF(ANN_R,"&amp;F712&amp;","&amp;G712&amp;",,,USD)")</f>
        <v>129.48688378473599</v>
      </c>
      <c r="N712" s="1" cm="1">
        <f t="array" ref="N712">_xll.FDS(A712,"FF_INC_TAX(ANN_R,"&amp;F712&amp;","&amp;G712&amp;",,,USD)")</f>
        <v>74.105298472623502</v>
      </c>
      <c r="O712" s="1" cm="1">
        <f t="array" ref="O712">_xll.FDS(A712,"FF_NET_INC(ANN_R,"&amp;F712&amp;","&amp;G712&amp;")")</f>
        <v>6398.9830402081998</v>
      </c>
      <c r="P712" s="1" cm="1">
        <f t="array" ref="P712">_xll.FDS(A712,"FF_ROA(ANN_R,"&amp;F712&amp;","&amp;G712&amp;")")</f>
        <v>7.9730240036307798</v>
      </c>
      <c r="Q712" cm="1">
        <f t="array" ref="Q712">_xll.FDS(A712,"FF_TAX_RATE(ANN_R,"&amp;F712&amp;","&amp;G712&amp;")")</f>
        <v>8.91451831750339</v>
      </c>
      <c r="R712" t="e" cm="1">
        <f t="array" ref="R712">_xll.FDS(A712,"FF_TAX_REFUND(ANN_R,"&amp;F712&amp;","&amp;G712&amp;",,,,,""D=1"")")</f>
        <v>#N/A</v>
      </c>
      <c r="S712">
        <f t="shared" si="79"/>
        <v>0.15510717844984617</v>
      </c>
      <c r="T712" s="1" cm="1">
        <f t="array" ref="T712">_xll.FDS($A712,"FF_TAX_CF(ANN_R,"&amp;AE712&amp;","&amp;AF712&amp;",,,USD)")</f>
        <v>82.7106054629119</v>
      </c>
      <c r="U712" s="1" cm="1">
        <f t="array" ref="U712">_xll.FDS($A712,"FF_TAX_CF(ANN_R,"&amp;AG712&amp;","&amp;AH712&amp;",,,USD)")</f>
        <v>112.084606528745</v>
      </c>
      <c r="V712" s="1" cm="1">
        <f t="array" ref="V712">_xll.FDS(A712,"FF_TAX_CF(ANN_R,"&amp;AI712&amp;","&amp;AJ712&amp;",,,USD)")</f>
        <v>133.07050285580101</v>
      </c>
      <c r="W712" s="1" cm="1">
        <f t="array" ref="W712">_xll.FDS(A712,"FF_TAX_CF(ANN_R,"&amp;AK712&amp;","&amp;AL712&amp;",,,USD)")</f>
        <v>101.880763154905</v>
      </c>
      <c r="X712" s="1" cm="1">
        <f t="array" ref="X712">_xll.FDS(A712,"FF_TAX_CF(ANN_R,"&amp;F712&amp;","&amp;G712&amp;",,,USD)")</f>
        <v>129.48688378473599</v>
      </c>
      <c r="Y712" s="1" cm="1">
        <f t="array" ref="Y712">_xll.FDS($A712,"FF_PTX_INC(ANN_R,"&amp;AE712&amp;","&amp;AF712&amp;",,,USD)")</f>
        <v>611.89916625772196</v>
      </c>
      <c r="Z712" s="1" cm="1">
        <f t="array" ref="Z712">_xll.FDS($A712,"FF_PTX_INC(ANN_R,"&amp;AG712&amp;","&amp;AH712&amp;",,,USD)")</f>
        <v>674.497306743987</v>
      </c>
      <c r="AA712" s="1" cm="1">
        <f t="array" ref="AA712">_xll.FDS(A712,"FF_PTX_INC(ANN_R,"&amp;AI712&amp;","&amp;AJ712&amp;",,,USD)")</f>
        <v>698.06567956439005</v>
      </c>
      <c r="AB712" s="1" cm="1">
        <f t="array" ref="AB712">_xll.FDS(A712,"FF_PTX_INC(ANN_R,"&amp;AK712&amp;","&amp;AL712&amp;",,,USD)")</f>
        <v>789.71418910191903</v>
      </c>
      <c r="AC712" s="1" cm="1">
        <f t="array" ref="AC712">_xll.FDS(A712,"FF_PTX_INC(ANN_R,"&amp;F712&amp;","&amp;G712&amp;",,,USD)")</f>
        <v>831.28774694556398</v>
      </c>
      <c r="AE712" s="6">
        <f t="shared" si="80"/>
        <v>41275</v>
      </c>
      <c r="AF712" s="6">
        <f t="shared" si="81"/>
        <v>41639</v>
      </c>
      <c r="AG712" s="6">
        <f t="shared" si="82"/>
        <v>41640</v>
      </c>
      <c r="AH712" s="6">
        <f t="shared" si="83"/>
        <v>42004</v>
      </c>
      <c r="AI712" s="6">
        <f>DATE(YEAR(F712)+AO712,MONTH(F712),DAY(F712))</f>
        <v>42005</v>
      </c>
      <c r="AJ712" s="6">
        <f>DATE(YEAR(G712)+AO712,MONTH(G712),DAY(G712))</f>
        <v>42369</v>
      </c>
      <c r="AK712" s="6">
        <f>DATE(YEAR(F712)+AP712,MONTH(F712),DAY(F712))</f>
        <v>42370</v>
      </c>
      <c r="AL712" s="6">
        <f>DATE(YEAR(G712)+AP712,MONTH(G712),DAY(G712))</f>
        <v>42735</v>
      </c>
      <c r="AM712" s="8">
        <v>-4</v>
      </c>
      <c r="AN712" s="8">
        <v>-3</v>
      </c>
      <c r="AO712">
        <v>-2</v>
      </c>
      <c r="AP712">
        <v>-1</v>
      </c>
      <c r="AQ712" cm="1">
        <f t="array" ref="AQ712">_xll.FDS(A712,"FF_DEBT_LT(ANN_R,"&amp;F712&amp;","&amp;G712&amp;")")</f>
        <v>19271.80431</v>
      </c>
      <c r="AR712" cm="1">
        <f t="array" ref="AR712">_xll.FDS(A712,"FF_RD_EXP(ANN_R,"&amp;F712&amp;","&amp;G712&amp;")")</f>
        <v>3381.1220430794401</v>
      </c>
      <c r="AS712" t="e" cm="1">
        <f t="array" ref="AS712">_xll.FDS(A712,"FF_PTX_INC_FOR(ANN_R,"&amp;F712&amp;","&amp;G712&amp;")")</f>
        <v>#N/A</v>
      </c>
      <c r="AT712" cm="1">
        <f t="array" ref="AT712">_xll.FDS(A712,"FF_MKT_VAL_PUBLIC(ANN_R,"&amp;[1]sample_report!E712&amp;")")</f>
        <v>102064.87327871</v>
      </c>
    </row>
    <row r="713" spans="1:46" hidden="1" x14ac:dyDescent="0.25">
      <c r="A713" t="s">
        <v>1170</v>
      </c>
      <c r="B713" t="s">
        <v>1171</v>
      </c>
      <c r="C713" t="s">
        <v>1041</v>
      </c>
      <c r="D713" t="str" cm="1">
        <f t="array" ref="D713">_xll.FDS(A713,"FF_MAJOR_IND_NAME")</f>
        <v>ELECTRONICS</v>
      </c>
      <c r="E713">
        <v>2017</v>
      </c>
      <c r="F713" s="4">
        <f t="shared" si="77"/>
        <v>42736</v>
      </c>
      <c r="G713" s="4">
        <f t="shared" si="78"/>
        <v>43100</v>
      </c>
      <c r="I713" s="1" cm="1">
        <f t="array" ref="I713">_xll.FDS(A713,"FF_PTX_INC(ANN_R,"&amp;F713&amp;","&amp;G713&amp;",,,USD)")</f>
        <v>831.00000631315004</v>
      </c>
      <c r="J713" s="1" cm="1">
        <f t="array" ref="J713">_xll.FDS(A713,"FF_MKT_VAL(ANN_R,"&amp;F713&amp;","&amp;G713&amp;",,,USD)")</f>
        <v>19599.9683824516</v>
      </c>
      <c r="K713" s="1" cm="1">
        <f t="array" ref="K713">_xll.FDS(A713,"FF_SHLDRS_EQ(ANN_R,"&amp;F713&amp;","&amp;G713&amp;",,,USD)")</f>
        <v>5403.9997390644703</v>
      </c>
      <c r="L713" s="1" cm="1">
        <f t="array" ref="L713">_xll.FDS(A713,"FF_ASSETS(ANN_R,"&amp;F713&amp;","&amp;G713&amp;",,,USD)")</f>
        <v>9680.9995325468499</v>
      </c>
      <c r="M713" s="1" cm="1">
        <f t="array" ref="M713">_xll.FDS(A713,"FF_TAX_CF(ANN_R,"&amp;F713&amp;","&amp;G713&amp;",,,USD)")</f>
        <v>52.000000395046598</v>
      </c>
      <c r="N713" s="1" cm="1">
        <f t="array" ref="N713">_xll.FDS(A713,"FF_INC_TAX(ANN_R,"&amp;F713&amp;","&amp;G713&amp;",,,USD)")</f>
        <v>19.000000144344</v>
      </c>
      <c r="O713" s="1" cm="1">
        <f t="array" ref="O713">_xll.FDS(A713,"FF_NET_INC(ANN_R,"&amp;F713&amp;","&amp;G713&amp;")")</f>
        <v>711.03415376315797</v>
      </c>
      <c r="P713" s="1" cm="1">
        <f t="array" ref="P713">_xll.FDS(A713,"FF_ROA(ANN_R,"&amp;F713&amp;","&amp;G713&amp;")")</f>
        <v>9.0863191260996796</v>
      </c>
      <c r="Q713" cm="1">
        <f t="array" ref="Q713">_xll.FDS(A713,"FF_TAX_RATE(ANN_R,"&amp;F713&amp;","&amp;G713&amp;")")</f>
        <v>2.2864019253910901</v>
      </c>
      <c r="R713" t="e" cm="1">
        <f t="array" ref="R713">_xll.FDS(A713,"FF_TAX_REFUND(ANN_R,"&amp;F713&amp;","&amp;G713&amp;",,,,,""D=1"")")</f>
        <v>#N/A</v>
      </c>
      <c r="S713">
        <f t="shared" si="79"/>
        <v>0.65277775183806885</v>
      </c>
      <c r="T713" s="1" cm="1">
        <f t="array" ref="T713">_xll.FDS($A713,"FF_TAX_CF(ANN_R,"&amp;AE713&amp;","&amp;AF713&amp;",,,USD)")</f>
        <v>22.999999765469301</v>
      </c>
      <c r="U713" s="1" cm="1">
        <f t="array" ref="U713">_xll.FDS($A713,"FF_TAX_CF(ANN_R,"&amp;AG713&amp;","&amp;AH713&amp;",,,USD)")</f>
        <v>29.999999685631199</v>
      </c>
      <c r="V713" s="1" cm="1">
        <f t="array" ref="V713">_xll.FDS(A713,"FF_TAX_CF(ANN_R,"&amp;AI713&amp;","&amp;AJ713&amp;",,,USD)")</f>
        <v>41.000000569086502</v>
      </c>
      <c r="W713" s="1" cm="1">
        <f t="array" ref="W713">_xll.FDS(A713,"FF_TAX_CF(ANN_R,"&amp;AK713&amp;","&amp;AL713&amp;",,,USD)")</f>
        <v>41.999999847652397</v>
      </c>
      <c r="X713" s="1" cm="1">
        <f t="array" ref="X713">_xll.FDS(A713,"FF_TAX_CF(ANN_R,"&amp;F713&amp;","&amp;G713&amp;",,,USD)")</f>
        <v>52.000000395046598</v>
      </c>
      <c r="Y713" s="1" cm="1">
        <f t="array" ref="Y713">_xll.FDS($A713,"FF_PTX_INC(ANN_R,"&amp;AE713&amp;","&amp;AF713&amp;",,,USD)")</f>
        <v>-615.99999371865601</v>
      </c>
      <c r="Z713" s="1" cm="1">
        <f t="array" ref="Z713">_xll.FDS($A713,"FF_PTX_INC(ANN_R,"&amp;AG713&amp;","&amp;AH713&amp;",,,USD)")</f>
        <v>3.9999999580841599</v>
      </c>
      <c r="AA713" s="1" cm="1">
        <f t="array" ref="AA713">_xll.FDS(A713,"FF_PTX_INC(ANN_R,"&amp;AI713&amp;","&amp;AJ713&amp;",,,USD)")</f>
        <v>-26.000000360883998</v>
      </c>
      <c r="AB713" s="1" cm="1">
        <f t="array" ref="AB713">_xll.FDS(A713,"FF_PTX_INC(ANN_R,"&amp;AK713&amp;","&amp;AL713&amp;",,,USD)")</f>
        <v>94.999999655404096</v>
      </c>
      <c r="AC713" s="1" cm="1">
        <f t="array" ref="AC713">_xll.FDS(A713,"FF_PTX_INC(ANN_R,"&amp;F713&amp;","&amp;G713&amp;",,,USD)")</f>
        <v>831.00000631315004</v>
      </c>
      <c r="AE713" s="6">
        <f t="shared" si="80"/>
        <v>41275</v>
      </c>
      <c r="AF713" s="6">
        <f t="shared" si="81"/>
        <v>41639</v>
      </c>
      <c r="AG713" s="6">
        <f t="shared" si="82"/>
        <v>41640</v>
      </c>
      <c r="AH713" s="6">
        <f t="shared" si="83"/>
        <v>42004</v>
      </c>
      <c r="AI713" s="6">
        <f>DATE(YEAR(F713)+AO713,MONTH(F713),DAY(F713))</f>
        <v>42005</v>
      </c>
      <c r="AJ713" s="6">
        <f>DATE(YEAR(G713)+AO713,MONTH(G713),DAY(G713))</f>
        <v>42369</v>
      </c>
      <c r="AK713" s="6">
        <f>DATE(YEAR(F713)+AP713,MONTH(F713),DAY(F713))</f>
        <v>42370</v>
      </c>
      <c r="AL713" s="6">
        <f>DATE(YEAR(G713)+AP713,MONTH(G713),DAY(G713))</f>
        <v>42735</v>
      </c>
      <c r="AM713" s="8">
        <v>-4</v>
      </c>
      <c r="AN713" s="8">
        <v>-3</v>
      </c>
      <c r="AO713">
        <v>-2</v>
      </c>
      <c r="AP713">
        <v>-1</v>
      </c>
      <c r="AQ713" cm="1">
        <f t="array" ref="AQ713">_xll.FDS(A713,"FF_DEBT_LT(ANN_R,"&amp;F713&amp;","&amp;G713&amp;")")</f>
        <v>1318.2878081301301</v>
      </c>
      <c r="AR713" cm="1">
        <f t="array" ref="AR713">_xll.FDS(A713,"FF_RD_EXP(ANN_R,"&amp;F713&amp;","&amp;G713&amp;")")</f>
        <v>1274.0100735132901</v>
      </c>
      <c r="AS713" t="e" cm="1">
        <f t="array" ref="AS713">_xll.FDS(A713,"FF_PTX_INC_FOR(ANN_R,"&amp;F713&amp;","&amp;G713&amp;")")</f>
        <v>#N/A</v>
      </c>
      <c r="AT713" cm="1">
        <f t="array" ref="AT713">_xll.FDS(A713,"FF_MKT_VAL_PUBLIC(ANN_R,"&amp;[1]sample_report!E713&amp;")")</f>
        <v>11568.0788330053</v>
      </c>
    </row>
    <row r="714" spans="1:46" hidden="1" x14ac:dyDescent="0.25">
      <c r="A714" t="s">
        <v>1274</v>
      </c>
      <c r="B714" t="s">
        <v>1275</v>
      </c>
      <c r="C714" t="s">
        <v>932</v>
      </c>
      <c r="D714" t="str" cm="1">
        <f t="array" ref="D714">_xll.FDS(A714,"FF_MAJOR_IND_NAME")</f>
        <v>ELECTRONICS</v>
      </c>
      <c r="E714">
        <v>2017</v>
      </c>
      <c r="F714" s="4">
        <f t="shared" si="77"/>
        <v>42736</v>
      </c>
      <c r="G714" s="4">
        <f t="shared" si="78"/>
        <v>43100</v>
      </c>
      <c r="I714" s="1" cm="1">
        <f t="array" ref="I714">_xll.FDS(A714,"FF_PTX_INC(ANN_R,"&amp;F714&amp;","&amp;G714&amp;",,,USD)")</f>
        <v>214.98900064028999</v>
      </c>
      <c r="J714" s="1" cm="1">
        <f t="array" ref="J714">_xll.FDS(A714,"FF_MKT_VAL(ANN_R,"&amp;F714&amp;","&amp;G714&amp;",,,USD)")</f>
        <v>5166.8842428111502</v>
      </c>
      <c r="K714" s="1" cm="1">
        <f t="array" ref="K714">_xll.FDS(A714,"FF_SHLDRS_EQ(ANN_R,"&amp;F714&amp;","&amp;G714&amp;",,,USD)")</f>
        <v>856.11101165228797</v>
      </c>
      <c r="L714" s="1" cm="1">
        <f t="array" ref="L714">_xll.FDS(A714,"FF_ASSETS(ANN_R,"&amp;F714&amp;","&amp;G714&amp;",,,USD)")</f>
        <v>1498.67702039807</v>
      </c>
      <c r="M714" s="1" cm="1">
        <f t="array" ref="M714">_xll.FDS(A714,"FF_TAX_CF(ANN_R,"&amp;F714&amp;","&amp;G714&amp;",,,USD)")</f>
        <v>11.3230000337226</v>
      </c>
      <c r="N714" s="1" cm="1">
        <f t="array" ref="N714">_xll.FDS(A714,"FF_INC_TAX(ANN_R,"&amp;F714&amp;","&amp;G714&amp;",,,USD)")</f>
        <v>9.1130000271407692</v>
      </c>
      <c r="O714" s="1" cm="1">
        <f t="array" ref="O714">_xll.FDS(A714,"FF_NET_INC(ANN_R,"&amp;F714&amp;","&amp;G714&amp;")")</f>
        <v>203.31812980657401</v>
      </c>
      <c r="P714" s="1" cm="1">
        <f t="array" ref="P714">_xll.FDS(A714,"FF_ROA(ANN_R,"&amp;F714&amp;","&amp;G714&amp;")")</f>
        <v>14.6897135047109</v>
      </c>
      <c r="Q714" cm="1">
        <f t="array" ref="Q714">_xll.FDS(A714,"FF_TAX_RATE(ANN_R,"&amp;F714&amp;","&amp;G714&amp;")")</f>
        <v>4.2388215211010802</v>
      </c>
      <c r="R714" t="e" cm="1">
        <f t="array" ref="R714">_xll.FDS(A714,"FF_TAX_REFUND(ANN_R,"&amp;F714&amp;","&amp;G714&amp;",,,,,""D=1"")")</f>
        <v>#N/A</v>
      </c>
      <c r="S714">
        <f t="shared" si="79"/>
        <v>0.17590287988901804</v>
      </c>
      <c r="T714" s="1" cm="1">
        <f t="array" ref="T714">_xll.FDS($A714,"FF_TAX_CF(ANN_R,"&amp;AE714&amp;","&amp;AF714&amp;",,,USD)")</f>
        <v>14.107999827179301</v>
      </c>
      <c r="U714" s="1" cm="1">
        <f t="array" ref="U714">_xll.FDS($A714,"FF_TAX_CF(ANN_R,"&amp;AG714&amp;","&amp;AH714&amp;",,,USD)")</f>
        <v>9.1889998288179502</v>
      </c>
      <c r="V714" s="1" cm="1">
        <f t="array" ref="V714">_xll.FDS(A714,"FF_TAX_CF(ANN_R,"&amp;AI714&amp;","&amp;AJ714&amp;",,,USD)")</f>
        <v>10.837999306487699</v>
      </c>
      <c r="W714" s="1" cm="1">
        <f t="array" ref="W714">_xll.FDS(A714,"FF_TAX_CF(ANN_R,"&amp;AK714&amp;","&amp;AL714&amp;",,,USD)")</f>
        <v>11.498999616988</v>
      </c>
      <c r="X714" s="1" cm="1">
        <f t="array" ref="X714">_xll.FDS(A714,"FF_TAX_CF(ANN_R,"&amp;F714&amp;","&amp;G714&amp;",,,USD)")</f>
        <v>11.3230000337226</v>
      </c>
      <c r="Y714" s="1" cm="1">
        <f t="array" ref="Y714">_xll.FDS($A714,"FF_PTX_INC(ANN_R,"&amp;AE714&amp;","&amp;AF714&amp;",,,USD)")</f>
        <v>-253.32799689677299</v>
      </c>
      <c r="Z714" s="1" cm="1">
        <f t="array" ref="Z714">_xll.FDS($A714,"FF_PTX_INC(ANN_R,"&amp;AG714&amp;","&amp;AH714&amp;",,,USD)")</f>
        <v>77.581998554723498</v>
      </c>
      <c r="AA714" s="1" cm="1">
        <f t="array" ref="AA714">_xll.FDS(A714,"FF_PTX_INC(ANN_R,"&amp;AI714&amp;","&amp;AJ714&amp;",,,USD)")</f>
        <v>153.08299020437801</v>
      </c>
      <c r="AB714" s="1" cm="1">
        <f t="array" ref="AB714">_xll.FDS(A714,"FF_PTX_INC(ANN_R,"&amp;AK714&amp;","&amp;AL714&amp;",,,USD)")</f>
        <v>131.47199562089199</v>
      </c>
      <c r="AC714" s="1" cm="1">
        <f t="array" ref="AC714">_xll.FDS(A714,"FF_PTX_INC(ANN_R,"&amp;F714&amp;","&amp;G714&amp;",,,USD)")</f>
        <v>214.98900064028999</v>
      </c>
      <c r="AE714" s="6">
        <f t="shared" si="80"/>
        <v>41275</v>
      </c>
      <c r="AF714" s="6">
        <f t="shared" si="81"/>
        <v>41639</v>
      </c>
      <c r="AG714" s="6">
        <f t="shared" si="82"/>
        <v>41640</v>
      </c>
      <c r="AH714" s="6">
        <f t="shared" si="83"/>
        <v>42004</v>
      </c>
      <c r="AI714" s="6">
        <f>DATE(YEAR(F714)+AO714,MONTH(F714),DAY(F714))</f>
        <v>42005</v>
      </c>
      <c r="AJ714" s="6">
        <f>DATE(YEAR(G714)+AO714,MONTH(G714),DAY(G714))</f>
        <v>42369</v>
      </c>
      <c r="AK714" s="6">
        <f>DATE(YEAR(F714)+AP714,MONTH(F714),DAY(F714))</f>
        <v>42370</v>
      </c>
      <c r="AL714" s="6">
        <f>DATE(YEAR(G714)+AP714,MONTH(G714),DAY(G714))</f>
        <v>42735</v>
      </c>
      <c r="AM714" s="8">
        <v>-4</v>
      </c>
      <c r="AN714" s="8">
        <v>-3</v>
      </c>
      <c r="AO714">
        <v>-2</v>
      </c>
      <c r="AP714">
        <v>-1</v>
      </c>
      <c r="AQ714" cm="1">
        <f t="array" ref="AQ714">_xll.FDS(A714,"FF_DEBT_LT(ANN_R,"&amp;F714&amp;","&amp;G714&amp;")")</f>
        <v>0</v>
      </c>
      <c r="AR714" cm="1">
        <f t="array" ref="AR714">_xll.FDS(A714,"FF_RD_EXP(ANN_R,"&amp;F714&amp;","&amp;G714&amp;")")</f>
        <v>128.90331506830799</v>
      </c>
      <c r="AS714" cm="1">
        <f t="array" ref="AS714">_xll.FDS(A714,"FF_PTX_INC_FOR(ANN_R,"&amp;F714&amp;","&amp;G714&amp;")")</f>
        <v>52.780981986789897</v>
      </c>
      <c r="AT714" cm="1">
        <f t="array" ref="AT714">_xll.FDS(A714,"FF_MKT_VAL_PUBLIC(ANN_R,"&amp;[1]sample_report!E714&amp;")")</f>
        <v>5125.0420024819296</v>
      </c>
    </row>
    <row r="715" spans="1:46" hidden="1" x14ac:dyDescent="0.25">
      <c r="A715" t="s">
        <v>91</v>
      </c>
      <c r="B715" t="s">
        <v>92</v>
      </c>
      <c r="C715" t="s">
        <v>29</v>
      </c>
      <c r="D715" t="str" cm="1">
        <f t="array" ref="D715">_xll.FDS(A715,"FF_MAJOR_IND_NAME")</f>
        <v>MISCELLANEOUS</v>
      </c>
      <c r="E715">
        <v>2016</v>
      </c>
      <c r="F715" s="4">
        <f t="shared" si="77"/>
        <v>42370</v>
      </c>
      <c r="G715" s="4">
        <f t="shared" si="78"/>
        <v>42735</v>
      </c>
      <c r="H715" s="5">
        <v>1</v>
      </c>
      <c r="I715" s="1" cm="1">
        <f t="array" ref="I715">_xll.FDS(A715,"FF_PTX_INC(ANN_R,"&amp;F715&amp;","&amp;G715&amp;",,,USD)")</f>
        <v>2687.6871757507301</v>
      </c>
      <c r="J715" s="1" cm="1">
        <f t="array" ref="J715">_xll.FDS(A715,"FF_MKT_VAL(ANN_R,"&amp;F715&amp;","&amp;G715&amp;",,,USD)")</f>
        <v>19480.248727785402</v>
      </c>
      <c r="K715" s="1" cm="1">
        <f t="array" ref="K715">_xll.FDS(A715,"FF_SHLDRS_EQ(ANN_R,"&amp;F715&amp;","&amp;G715&amp;",,,USD)")</f>
        <v>19517.567157722999</v>
      </c>
      <c r="L715" s="1" cm="1">
        <f t="array" ref="L715">_xll.FDS(A715,"FF_ASSETS(ANN_R,"&amp;F715&amp;","&amp;G715&amp;",,,USD)")</f>
        <v>71501.355540715202</v>
      </c>
      <c r="M715" s="1" cm="1">
        <f t="array" ref="M715">_xll.FDS(A715,"FF_TAX_CF(ANN_R,"&amp;F715&amp;","&amp;G715&amp;",,,USD)")</f>
        <v>608.55588531494095</v>
      </c>
      <c r="N715" s="1" cm="1">
        <f t="array" ref="N715">_xll.FDS(A715,"FF_INC_TAX(ANN_R,"&amp;F715&amp;","&amp;G715&amp;",,,USD)")</f>
        <v>386.23704147338901</v>
      </c>
      <c r="O715" s="1" cm="1">
        <f t="array" ref="O715">_xll.FDS(A715,"FF_NET_INC(ANN_R,"&amp;F715&amp;","&amp;G715&amp;")")</f>
        <v>240376</v>
      </c>
      <c r="P715" s="1" cm="1">
        <f t="array" ref="P715">_xll.FDS(A715,"FF_ROA(ANN_R,"&amp;F715&amp;","&amp;G715&amp;")")</f>
        <v>2.8966031165934099</v>
      </c>
      <c r="Q715" cm="1">
        <f t="array" ref="Q715">_xll.FDS(A715,"FF_TAX_RATE(ANN_R,"&amp;F715&amp;","&amp;G715&amp;")")</f>
        <v>14.3706099786521</v>
      </c>
      <c r="R715" t="e" cm="1">
        <f t="array" ref="R715">_xll.FDS(A715,"FF_TAX_REFUND(ANN_R,"&amp;F715&amp;","&amp;G715&amp;",,,,,""D=1"")")</f>
        <v>#N/A</v>
      </c>
      <c r="S715">
        <f t="shared" si="79"/>
        <v>0.23856190712459571</v>
      </c>
      <c r="T715" s="1" cm="1">
        <f t="array" ref="T715">_xll.FDS($A715,"FF_TAX_CF(ANN_R,"&amp;AE715&amp;","&amp;AF715&amp;",,,USD)")</f>
        <v>1140.3153279582</v>
      </c>
      <c r="U715" s="1" cm="1">
        <f t="array" ref="U715">_xll.FDS($A715,"FF_TAX_CF(ANN_R,"&amp;AG715&amp;","&amp;AH715&amp;",,,USD)")</f>
        <v>1003.82200941443</v>
      </c>
      <c r="V715" s="1" cm="1">
        <f t="array" ref="V715">_xll.FDS(A715,"FF_TAX_CF(ANN_R,"&amp;AI715&amp;","&amp;AJ715&amp;",,,USD)")</f>
        <v>1007.6318083554499</v>
      </c>
      <c r="W715" s="1" cm="1">
        <f t="array" ref="W715">_xll.FDS(A715,"FF_TAX_CF(ANN_R,"&amp;AK715&amp;","&amp;AL715&amp;",,,USD)")</f>
        <v>772.02540383860503</v>
      </c>
      <c r="X715" s="1" cm="1">
        <f t="array" ref="X715">_xll.FDS(A715,"FF_TAX_CF(ANN_R,"&amp;F715&amp;","&amp;G715&amp;",,,USD)")</f>
        <v>608.55588531494095</v>
      </c>
      <c r="Y715" s="1" cm="1">
        <f t="array" ref="Y715">_xll.FDS($A715,"FF_PTX_INC(ANN_R,"&amp;AE715&amp;","&amp;AF715&amp;",,,USD)")</f>
        <v>4320.7643373664496</v>
      </c>
      <c r="Z715" s="1" cm="1">
        <f t="array" ref="Z715">_xll.FDS($A715,"FF_PTX_INC(ANN_R,"&amp;AG715&amp;","&amp;AH715&amp;",,,USD)")</f>
        <v>4579.0875688754004</v>
      </c>
      <c r="AA715" s="1" cm="1">
        <f t="array" ref="AA715">_xll.FDS(A715,"FF_PTX_INC(ANN_R,"&amp;AI715&amp;","&amp;AJ715&amp;",,,USD)")</f>
        <v>3601.44315651432</v>
      </c>
      <c r="AB715" s="1" cm="1">
        <f t="array" ref="AB715">_xll.FDS(A715,"FF_PTX_INC(ANN_R,"&amp;AK715&amp;","&amp;AL715&amp;",,,USD)")</f>
        <v>3809.6520762098999</v>
      </c>
      <c r="AC715" s="1" cm="1">
        <f t="array" ref="AC715">_xll.FDS(A715,"FF_PTX_INC(ANN_R,"&amp;F715&amp;","&amp;G715&amp;",,,USD)")</f>
        <v>2687.6871757507301</v>
      </c>
      <c r="AE715" s="6">
        <f t="shared" si="80"/>
        <v>40909</v>
      </c>
      <c r="AF715" s="6">
        <f t="shared" si="81"/>
        <v>41274</v>
      </c>
      <c r="AG715" s="6">
        <f t="shared" si="82"/>
        <v>41275</v>
      </c>
      <c r="AH715" s="6">
        <f t="shared" si="83"/>
        <v>41639</v>
      </c>
      <c r="AI715" s="6">
        <f>DATE(YEAR(F715)+AO715,MONTH(F715),DAY(F715))</f>
        <v>41640</v>
      </c>
      <c r="AJ715" s="6">
        <f>DATE(YEAR(G715)+AO715,MONTH(G715),DAY(G715))</f>
        <v>42004</v>
      </c>
      <c r="AK715" s="6">
        <f>DATE(YEAR(F715)+AP715,MONTH(F715),DAY(F715))</f>
        <v>42005</v>
      </c>
      <c r="AL715" s="6">
        <f>DATE(YEAR(G715)+AP715,MONTH(G715),DAY(G715))</f>
        <v>42369</v>
      </c>
      <c r="AM715" s="8">
        <v>-4</v>
      </c>
      <c r="AN715" s="8">
        <v>-3</v>
      </c>
      <c r="AO715">
        <v>-2</v>
      </c>
      <c r="AP715">
        <v>-1</v>
      </c>
      <c r="AQ715" cm="1">
        <f t="array" ref="AQ715">_xll.FDS(A715,"FF_DEBT_LT(ANN_R,"&amp;F715&amp;","&amp;G715&amp;")")</f>
        <v>2831907</v>
      </c>
      <c r="AR715" cm="1">
        <f t="array" ref="AR715">_xll.FDS(A715,"FF_RD_EXP(ANN_R,"&amp;F715&amp;","&amp;G715&amp;")")</f>
        <v>0</v>
      </c>
      <c r="AS715" t="e" cm="1">
        <f t="array" ref="AS715">_xll.FDS(A715,"FF_PTX_INC_FOR(ANN_R,"&amp;F715&amp;","&amp;G715&amp;")")</f>
        <v>#N/A</v>
      </c>
      <c r="AT715" cm="1">
        <f t="array" ref="AT715">_xll.FDS(A715,"FF_MKT_VAL_PUBLIC(ANN_R,"&amp;[1]sample_report!E715&amp;")")</f>
        <v>1918577.0321772301</v>
      </c>
    </row>
    <row r="716" spans="1:46" hidden="1" x14ac:dyDescent="0.25">
      <c r="A716" t="s">
        <v>880</v>
      </c>
      <c r="B716" t="s">
        <v>881</v>
      </c>
      <c r="C716" t="s">
        <v>502</v>
      </c>
      <c r="D716" t="str" cm="1">
        <f t="array" ref="D716">_xll.FDS(A716,"FF_MAJOR_IND_NAME")</f>
        <v>FOOD</v>
      </c>
      <c r="E716">
        <v>2020</v>
      </c>
      <c r="F716" s="4">
        <f t="shared" si="77"/>
        <v>43831</v>
      </c>
      <c r="G716" s="4">
        <f t="shared" si="78"/>
        <v>44196</v>
      </c>
      <c r="H716">
        <v>1</v>
      </c>
      <c r="I716" s="1" cm="1">
        <f t="array" ref="I716">_xll.FDS(A716,"FF_PTX_INC(ANN_R,"&amp;F716&amp;","&amp;G716&amp;",,,USD)")</f>
        <v>1026.7</v>
      </c>
      <c r="J716" s="1" cm="1">
        <f t="array" ref="J716">_xll.FDS(A716,"FF_MKT_VAL(ANN_R,"&amp;F716&amp;","&amp;G716&amp;",,,USD)")</f>
        <v>13108.096944659999</v>
      </c>
      <c r="K716" s="1" cm="1">
        <f t="array" ref="K716">_xll.FDS(A716,"FF_SHLDRS_EQ(ANN_R,"&amp;F716&amp;","&amp;G716&amp;",,,USD)")</f>
        <v>8190.9</v>
      </c>
      <c r="L716" s="1" cm="1">
        <f t="array" ref="L716">_xll.FDS(A716,"FF_ASSETS(ANN_R,"&amp;F716&amp;","&amp;G716&amp;",,,USD)")</f>
        <v>17215.2</v>
      </c>
      <c r="M716" s="1" cm="1">
        <f t="array" ref="M716">_xll.FDS(A716,"FF_TAX_CF(ANN_R,"&amp;F716&amp;","&amp;G716&amp;",,,USD)")</f>
        <v>227.1</v>
      </c>
      <c r="N716" s="1" cm="1">
        <f t="array" ref="N716">_xll.FDS(A716,"FF_INC_TAX(ANN_R,"&amp;F716&amp;","&amp;G716&amp;",,,USD)")</f>
        <v>247.2</v>
      </c>
      <c r="O716" s="1" cm="1">
        <f t="array" ref="O716">_xll.FDS(A716,"FF_NET_INC(ANN_R,"&amp;F716&amp;","&amp;G716&amp;")")</f>
        <v>775.1</v>
      </c>
      <c r="P716" s="1" cm="1">
        <f t="array" ref="P716">_xll.FDS(A716,"FF_ROA(ANN_R,"&amp;F716&amp;","&amp;G716&amp;")")</f>
        <v>4.54736125737384</v>
      </c>
      <c r="Q716" cm="1">
        <f t="array" ref="Q716">_xll.FDS(A716,"FF_TAX_RATE(ANN_R,"&amp;F716&amp;","&amp;G716&amp;")")</f>
        <v>24.077140352585999</v>
      </c>
      <c r="R716" t="e" cm="1">
        <f t="array" ref="R716">_xll.FDS(A716,"FF_TAX_REFUND(ANN_R,"&amp;F716&amp;","&amp;G716&amp;",,,,,""D=1"")")</f>
        <v>#N/A</v>
      </c>
      <c r="S716">
        <f t="shared" si="79"/>
        <v>0.33122638114090336</v>
      </c>
      <c r="T716" s="1" cm="1">
        <f t="array" ref="T716">_xll.FDS($A716,"FF_TAX_CF(ANN_R,"&amp;AE716&amp;","&amp;AF716&amp;",,,USD)")</f>
        <v>290.5</v>
      </c>
      <c r="U716" s="1" cm="1">
        <f t="array" ref="U716">_xll.FDS($A716,"FF_TAX_CF(ANN_R,"&amp;AG716&amp;","&amp;AH716&amp;",,,USD)")</f>
        <v>367.2</v>
      </c>
      <c r="V716" s="1" cm="1">
        <f t="array" ref="V716">_xll.FDS(A716,"FF_TAX_CF(ANN_R,"&amp;AI716&amp;","&amp;AJ716&amp;",,,USD)")</f>
        <v>336.8</v>
      </c>
      <c r="W716" s="1" cm="1">
        <f t="array" ref="W716">_xll.FDS(A716,"FF_TAX_CF(ANN_R,"&amp;AK716&amp;","&amp;AL716&amp;",,,USD)")</f>
        <v>250.9</v>
      </c>
      <c r="X716" s="1" cm="1">
        <f t="array" ref="X716">_xll.FDS(A716,"FF_TAX_CF(ANN_R,"&amp;F716&amp;","&amp;G716&amp;",,,USD)")</f>
        <v>227.1</v>
      </c>
      <c r="Y716" s="1" cm="1">
        <f t="array" ref="Y716">_xll.FDS($A716,"FF_PTX_INC(ANN_R,"&amp;AE716&amp;","&amp;AF716&amp;",,,USD)")</f>
        <v>977.9</v>
      </c>
      <c r="Z716" s="1" cm="1">
        <f t="array" ref="Z716">_xll.FDS($A716,"FF_PTX_INC(ANN_R,"&amp;AG716&amp;","&amp;AH716&amp;",,,USD)")</f>
        <v>878.4</v>
      </c>
      <c r="AA716" s="1" cm="1">
        <f t="array" ref="AA716">_xll.FDS(A716,"FF_PTX_INC(ANN_R,"&amp;AI716&amp;","&amp;AJ716&amp;",,,USD)")</f>
        <v>861</v>
      </c>
      <c r="AB716" s="1" cm="1">
        <f t="array" ref="AB716">_xll.FDS(A716,"FF_PTX_INC(ANN_R,"&amp;AK716&amp;","&amp;AL716&amp;",,,USD)")</f>
        <v>701.6</v>
      </c>
      <c r="AC716" s="1" cm="1">
        <f t="array" ref="AC716">_xll.FDS(A716,"FF_PTX_INC(ANN_R,"&amp;F716&amp;","&amp;G716&amp;",,,USD)")</f>
        <v>1026.7</v>
      </c>
      <c r="AE716" s="6">
        <f t="shared" si="80"/>
        <v>42370</v>
      </c>
      <c r="AF716" s="6">
        <f t="shared" si="81"/>
        <v>42735</v>
      </c>
      <c r="AG716" s="6">
        <f t="shared" si="82"/>
        <v>42736</v>
      </c>
      <c r="AH716" s="6">
        <f t="shared" si="83"/>
        <v>43100</v>
      </c>
      <c r="AI716" s="6">
        <f>DATE(YEAR(F716)+AO716,MONTH(F716),DAY(F716))</f>
        <v>43101</v>
      </c>
      <c r="AJ716" s="6">
        <f>DATE(YEAR(G716)+AO716,MONTH(G716),DAY(G716))</f>
        <v>43465</v>
      </c>
      <c r="AK716" s="6">
        <f>DATE(YEAR(F716)+AP716,MONTH(F716),DAY(F716))</f>
        <v>43466</v>
      </c>
      <c r="AL716" s="6">
        <f>DATE(YEAR(G716)+AP716,MONTH(G716),DAY(G716))</f>
        <v>43830</v>
      </c>
      <c r="AM716" s="8">
        <v>-4</v>
      </c>
      <c r="AN716" s="8">
        <v>-3</v>
      </c>
      <c r="AO716">
        <v>-2</v>
      </c>
      <c r="AP716">
        <v>-1</v>
      </c>
      <c r="AQ716" cm="1">
        <f t="array" ref="AQ716">_xll.FDS(A716,"FF_DEBT_LT(ANN_R,"&amp;F716&amp;","&amp;G716&amp;")")</f>
        <v>5496.8</v>
      </c>
      <c r="AR716" cm="1">
        <f t="array" ref="AR716">_xll.FDS(A716,"FF_RD_EXP(ANN_R,"&amp;F716&amp;","&amp;G716&amp;")")</f>
        <v>57.7</v>
      </c>
      <c r="AS716" cm="1">
        <f t="array" ref="AS716">_xll.FDS(A716,"FF_PTX_INC_FOR(ANN_R,"&amp;F716&amp;","&amp;G716&amp;")")</f>
        <v>40</v>
      </c>
      <c r="AT716" cm="1">
        <f t="array" ref="AT716">_xll.FDS(A716,"FF_MKT_VAL_PUBLIC(ANN_R,"&amp;[1]sample_report!E716&amp;")")</f>
        <v>14269.5967496824</v>
      </c>
    </row>
    <row r="717" spans="1:46" hidden="1" x14ac:dyDescent="0.25">
      <c r="A717" t="s">
        <v>880</v>
      </c>
      <c r="B717" t="s">
        <v>881</v>
      </c>
      <c r="C717" t="s">
        <v>502</v>
      </c>
      <c r="D717" t="str" cm="1">
        <f t="array" ref="D717">_xll.FDS(A717,"FF_MAJOR_IND_NAME")</f>
        <v>FOOD</v>
      </c>
      <c r="E717">
        <v>2016</v>
      </c>
      <c r="F717" s="4">
        <f t="shared" si="77"/>
        <v>42370</v>
      </c>
      <c r="G717" s="4">
        <f t="shared" si="78"/>
        <v>42735</v>
      </c>
      <c r="H717">
        <v>1</v>
      </c>
      <c r="I717" s="1" cm="1">
        <f t="array" ref="I717">_xll.FDS(A717,"FF_PTX_INC(ANN_R,"&amp;F717&amp;","&amp;G717&amp;",,,USD)")</f>
        <v>977.9</v>
      </c>
      <c r="J717" s="1" cm="1">
        <f t="array" ref="J717">_xll.FDS(A717,"FF_MKT_VAL(ANN_R,"&amp;F717&amp;","&amp;G717&amp;",,,USD)")</f>
        <v>14768.649400120001</v>
      </c>
      <c r="K717" s="1" cm="1">
        <f t="array" ref="K717">_xll.FDS(A717,"FF_SHLDRS_EQ(ANN_R,"&amp;F717&amp;","&amp;G717&amp;",,,USD)")</f>
        <v>7008.5</v>
      </c>
      <c r="L717" s="1" cm="1">
        <f t="array" ref="L717">_xll.FDS(A717,"FF_ASSETS(ANN_R,"&amp;F717&amp;","&amp;G717&amp;",,,USD)")</f>
        <v>16237</v>
      </c>
      <c r="M717" s="1" cm="1">
        <f t="array" ref="M717">_xll.FDS(A717,"FF_TAX_CF(ANN_R,"&amp;F717&amp;","&amp;G717&amp;",,,USD)")</f>
        <v>290.5</v>
      </c>
      <c r="N717" s="1" cm="1">
        <f t="array" ref="N717">_xll.FDS(A717,"FF_INC_TAX(ANN_R,"&amp;F717&amp;","&amp;G717&amp;",,,USD)")</f>
        <v>289.2</v>
      </c>
      <c r="O717" s="1" cm="1">
        <f t="array" ref="O717">_xll.FDS(A717,"FF_NET_INC(ANN_R,"&amp;F717&amp;","&amp;G717&amp;")")</f>
        <v>685.7</v>
      </c>
      <c r="P717" s="1" cm="1">
        <f t="array" ref="P717">_xll.FDS(A717,"FF_ROA(ANN_R,"&amp;F717&amp;","&amp;G717&amp;")")</f>
        <v>4.1166741211468096</v>
      </c>
      <c r="Q717" cm="1">
        <f t="array" ref="Q717">_xll.FDS(A717,"FF_TAX_RATE(ANN_R,"&amp;F717&amp;","&amp;G717&amp;")")</f>
        <v>29.573576030268899</v>
      </c>
      <c r="R717" t="e" cm="1">
        <f t="array" ref="R717">_xll.FDS(A717,"FF_TAX_REFUND(ANN_R,"&amp;F717&amp;","&amp;G717&amp;",,,,,""D=1"")")</f>
        <v>#N/A</v>
      </c>
      <c r="S717">
        <f t="shared" si="79"/>
        <v>0.34146864689027662</v>
      </c>
      <c r="T717" s="1" cm="1">
        <f t="array" ref="T717">_xll.FDS($A717,"FF_TAX_CF(ANN_R,"&amp;AE717&amp;","&amp;AF717&amp;",,,USD)")</f>
        <v>257.762</v>
      </c>
      <c r="U717" s="1" cm="1">
        <f t="array" ref="U717">_xll.FDS($A717,"FF_TAX_CF(ANN_R,"&amp;AG717&amp;","&amp;AH717&amp;",,,USD)")</f>
        <v>279.2</v>
      </c>
      <c r="V717" s="1" cm="1">
        <f t="array" ref="V717">_xll.FDS(A717,"FF_TAX_CF(ANN_R,"&amp;AI717&amp;","&amp;AJ717&amp;",,,USD)")</f>
        <v>294.39999999999998</v>
      </c>
      <c r="W717" s="1" cm="1">
        <f t="array" ref="W717">_xll.FDS(A717,"FF_TAX_CF(ANN_R,"&amp;AK717&amp;","&amp;AL717&amp;",,,USD)")</f>
        <v>199.3</v>
      </c>
      <c r="X717" s="1" cm="1">
        <f t="array" ref="X717">_xll.FDS(A717,"FF_TAX_CF(ANN_R,"&amp;F717&amp;","&amp;G717&amp;",,,USD)")</f>
        <v>290.5</v>
      </c>
      <c r="Y717" s="1" cm="1">
        <f t="array" ref="Y717">_xll.FDS($A717,"FF_PTX_INC(ANN_R,"&amp;AE717&amp;","&amp;AF717&amp;",,,USD)")</f>
        <v>701.15800000000002</v>
      </c>
      <c r="Z717" s="1" cm="1">
        <f t="array" ref="Z717">_xll.FDS($A717,"FF_PTX_INC(ANN_R,"&amp;AG717&amp;","&amp;AH717&amp;",,,USD)")</f>
        <v>817.3</v>
      </c>
      <c r="AA717" s="1" cm="1">
        <f t="array" ref="AA717">_xll.FDS(A717,"FF_PTX_INC(ANN_R,"&amp;AI717&amp;","&amp;AJ717&amp;",,,USD)")</f>
        <v>849.7</v>
      </c>
      <c r="AB717" s="1" cm="1">
        <f t="array" ref="AB717">_xll.FDS(A717,"FF_PTX_INC(ANN_R,"&amp;AK717&amp;","&amp;AL717&amp;",,,USD)")</f>
        <v>523</v>
      </c>
      <c r="AC717" s="1" cm="1">
        <f t="array" ref="AC717">_xll.FDS(A717,"FF_PTX_INC(ANN_R,"&amp;F717&amp;","&amp;G717&amp;",,,USD)")</f>
        <v>977.9</v>
      </c>
      <c r="AE717" s="6">
        <f t="shared" si="80"/>
        <v>40909</v>
      </c>
      <c r="AF717" s="6">
        <f t="shared" si="81"/>
        <v>41274</v>
      </c>
      <c r="AG717" s="6">
        <f t="shared" si="82"/>
        <v>41275</v>
      </c>
      <c r="AH717" s="6">
        <f t="shared" si="83"/>
        <v>41639</v>
      </c>
      <c r="AI717" s="6">
        <f>DATE(YEAR(F717)+AO717,MONTH(F717),DAY(F717))</f>
        <v>41640</v>
      </c>
      <c r="AJ717" s="6">
        <f>DATE(YEAR(G717)+AO717,MONTH(G717),DAY(G717))</f>
        <v>42004</v>
      </c>
      <c r="AK717" s="6">
        <f>DATE(YEAR(F717)+AP717,MONTH(F717),DAY(F717))</f>
        <v>42005</v>
      </c>
      <c r="AL717" s="6">
        <f>DATE(YEAR(G717)+AP717,MONTH(G717),DAY(G717))</f>
        <v>42369</v>
      </c>
      <c r="AM717" s="8">
        <v>-4</v>
      </c>
      <c r="AN717" s="8">
        <v>-3</v>
      </c>
      <c r="AO717">
        <v>-2</v>
      </c>
      <c r="AP717">
        <v>-1</v>
      </c>
      <c r="AQ717" cm="1">
        <f t="array" ref="AQ717">_xll.FDS(A717,"FF_DEBT_LT(ANN_R,"&amp;F717&amp;","&amp;G717&amp;")")</f>
        <v>5146</v>
      </c>
      <c r="AR717" cm="1">
        <f t="array" ref="AR717">_xll.FDS(A717,"FF_RD_EXP(ANN_R,"&amp;F717&amp;","&amp;G717&amp;")")</f>
        <v>58.8</v>
      </c>
      <c r="AS717" cm="1">
        <f t="array" ref="AS717">_xll.FDS(A717,"FF_PTX_INC_FOR(ANN_R,"&amp;F717&amp;","&amp;G717&amp;")")</f>
        <v>18.600000000000001</v>
      </c>
      <c r="AT717" cm="1">
        <f t="array" ref="AT717">_xll.FDS(A717,"FF_MKT_VAL_PUBLIC(ANN_R,"&amp;[1]sample_report!E717&amp;")")</f>
        <v>13656.669401683001</v>
      </c>
    </row>
    <row r="718" spans="1:46" hidden="1" x14ac:dyDescent="0.25">
      <c r="A718" t="s">
        <v>258</v>
      </c>
      <c r="B718" t="s">
        <v>259</v>
      </c>
      <c r="C718" t="s">
        <v>29</v>
      </c>
      <c r="D718" t="str" cm="1">
        <f t="array" ref="D718">_xll.FDS(A718,"FF_MAJOR_IND_NAME")</f>
        <v>FINANCIAL</v>
      </c>
      <c r="E718">
        <v>2020</v>
      </c>
      <c r="F718" s="4">
        <f t="shared" si="77"/>
        <v>43831</v>
      </c>
      <c r="G718" s="4">
        <f t="shared" si="78"/>
        <v>44196</v>
      </c>
      <c r="H718">
        <v>1</v>
      </c>
      <c r="I718" s="1" cm="1">
        <f t="array" ref="I718">_xll.FDS(A718,"FF_PTX_INC(ANN_R,"&amp;F718&amp;","&amp;G718&amp;",,,USD)")</f>
        <v>6893.80236844718</v>
      </c>
      <c r="J718" s="1" cm="1">
        <f t="array" ref="J718">_xll.FDS(A718,"FF_MKT_VAL(ANN_R,"&amp;F718&amp;","&amp;G718&amp;",,,USD)")</f>
        <v>31674.737012490099</v>
      </c>
      <c r="K718" s="1" cm="1">
        <f t="array" ref="K718">_xll.FDS(A718,"FF_SHLDRS_EQ(ANN_R,"&amp;F718&amp;","&amp;G718&amp;",,,USD)")</f>
        <v>101284.34817688201</v>
      </c>
      <c r="L718" s="1" cm="1">
        <f t="array" ref="L718">_xll.FDS(A718,"FF_ASSETS(ANN_R,"&amp;F718&amp;","&amp;G718&amp;",,,USD)")</f>
        <v>2650163.90126841</v>
      </c>
      <c r="M718" s="1" cm="1">
        <f t="array" ref="M718">_xll.FDS(A718,"FF_TAX_CF(ANN_R,"&amp;F718&amp;","&amp;G718&amp;",,,USD)")</f>
        <v>2037.3458045125001</v>
      </c>
      <c r="N718" s="1" cm="1">
        <f t="array" ref="N718">_xll.FDS(A718,"FF_INC_TAX(ANN_R,"&amp;F718&amp;","&amp;G718&amp;",,,USD)")</f>
        <v>1668.40844555944</v>
      </c>
      <c r="O718" s="1" cm="1">
        <f t="array" ref="O718">_xll.FDS(A718,"FF_NET_INC(ANN_R,"&amp;F718&amp;","&amp;G718&amp;")")</f>
        <v>483733</v>
      </c>
      <c r="P718" s="1" cm="1">
        <f t="array" ref="P718">_xll.FDS(A718,"FF_ROA(ANN_R,"&amp;F718&amp;","&amp;G718&amp;")")</f>
        <v>0.16905786140583901</v>
      </c>
      <c r="Q718" cm="1">
        <f t="array" ref="Q718">_xll.FDS(A718,"FF_TAX_RATE(ANN_R,"&amp;F718&amp;","&amp;G718&amp;")")</f>
        <v>24.2015705758511</v>
      </c>
      <c r="R718" t="e" cm="1">
        <f t="array" ref="R718">_xll.FDS(A718,"FF_TAX_REFUND(ANN_R,"&amp;F718&amp;","&amp;G718&amp;",,,,,""D=1"")")</f>
        <v>#N/A</v>
      </c>
      <c r="S718">
        <f t="shared" si="79"/>
        <v>0.5194263491478367</v>
      </c>
      <c r="T718" s="1" cm="1">
        <f t="array" ref="T718">_xll.FDS($A718,"FF_TAX_CF(ANN_R,"&amp;AE718&amp;","&amp;AF718&amp;",,,USD)")</f>
        <v>3184.2134170532199</v>
      </c>
      <c r="U718" s="1" cm="1">
        <f t="array" ref="U718">_xll.FDS($A718,"FF_TAX_CF(ANN_R,"&amp;AG718&amp;","&amp;AH718&amp;",,,USD)")</f>
        <v>2851.1416147407099</v>
      </c>
      <c r="V718" s="1" cm="1">
        <f t="array" ref="V718">_xll.FDS(A718,"FF_TAX_CF(ANN_R,"&amp;AI718&amp;","&amp;AJ718&amp;",,,USD)")</f>
        <v>2499.5484196171201</v>
      </c>
      <c r="W718" s="1" cm="1">
        <f t="array" ref="W718">_xll.FDS(A718,"FF_TAX_CF(ANN_R,"&amp;AK718&amp;","&amp;AL718&amp;",,,USD)")</f>
        <v>3311.5028074607299</v>
      </c>
      <c r="X718" s="1" cm="1">
        <f t="array" ref="X718">_xll.FDS(A718,"FF_TAX_CF(ANN_R,"&amp;F718&amp;","&amp;G718&amp;",,,USD)")</f>
        <v>2037.3458045125001</v>
      </c>
      <c r="Y718" s="1" cm="1">
        <f t="array" ref="Y718">_xll.FDS($A718,"FF_PTX_INC(ANN_R,"&amp;AE718&amp;","&amp;AF718&amp;",,,USD)")</f>
        <v>5587.2671852111798</v>
      </c>
      <c r="Z718" s="1" cm="1">
        <f t="array" ref="Z718">_xll.FDS($A718,"FF_PTX_INC(ANN_R,"&amp;AG718&amp;","&amp;AH718&amp;",,,USD)")</f>
        <v>1578.0861011203399</v>
      </c>
      <c r="AA718" s="1" cm="1">
        <f t="array" ref="AA718">_xll.FDS(A718,"FF_PTX_INC(ANN_R,"&amp;AI718&amp;","&amp;AJ718&amp;",,,USD)")</f>
        <v>6398.2542350739204</v>
      </c>
      <c r="AB718" s="1" cm="1">
        <f t="array" ref="AB718">_xll.FDS(A718,"FF_PTX_INC(ANN_R,"&amp;AK718&amp;","&amp;AL718&amp;",,,USD)")</f>
        <v>6271.60007693432</v>
      </c>
      <c r="AC718" s="1" cm="1">
        <f t="array" ref="AC718">_xll.FDS(A718,"FF_PTX_INC(ANN_R,"&amp;F718&amp;","&amp;G718&amp;",,,USD)")</f>
        <v>6893.80236844718</v>
      </c>
      <c r="AE718" s="6">
        <f t="shared" si="80"/>
        <v>42370</v>
      </c>
      <c r="AF718" s="6">
        <f t="shared" si="81"/>
        <v>42735</v>
      </c>
      <c r="AG718" s="6">
        <f t="shared" si="82"/>
        <v>42736</v>
      </c>
      <c r="AH718" s="6">
        <f t="shared" si="83"/>
        <v>43100</v>
      </c>
      <c r="AI718" s="6">
        <f>DATE(YEAR(F718)+AO718,MONTH(F718),DAY(F718))</f>
        <v>43101</v>
      </c>
      <c r="AJ718" s="6">
        <f>DATE(YEAR(G718)+AO718,MONTH(G718),DAY(G718))</f>
        <v>43465</v>
      </c>
      <c r="AK718" s="6">
        <f>DATE(YEAR(F718)+AP718,MONTH(F718),DAY(F718))</f>
        <v>43466</v>
      </c>
      <c r="AL718" s="6">
        <f>DATE(YEAR(G718)+AP718,MONTH(G718),DAY(G718))</f>
        <v>43830</v>
      </c>
      <c r="AM718" s="8">
        <v>-4</v>
      </c>
      <c r="AN718" s="8">
        <v>-3</v>
      </c>
      <c r="AO718">
        <v>-2</v>
      </c>
      <c r="AP718">
        <v>-1</v>
      </c>
      <c r="AQ718" cm="1">
        <f t="array" ref="AQ718">_xll.FDS(A718,"FF_DEBT_LT(ANN_R,"&amp;F718&amp;","&amp;G718&amp;")")</f>
        <v>278404</v>
      </c>
      <c r="AR718" t="e" cm="1">
        <f t="array" ref="AR718">_xll.FDS(A718,"FF_RD_EXP(ANN_R,"&amp;F718&amp;","&amp;G718&amp;")")</f>
        <v>#N/A</v>
      </c>
      <c r="AS718" t="e" cm="1">
        <f t="array" ref="AS718">_xll.FDS(A718,"FF_PTX_INC_FOR(ANN_R,"&amp;F718&amp;","&amp;G718&amp;")")</f>
        <v>#N/A</v>
      </c>
      <c r="AT718" cm="1">
        <f t="array" ref="AT718">_xll.FDS(A718,"FF_MKT_VAL_PUBLIC(ANN_R,"&amp;[1]sample_report!E718&amp;")")</f>
        <v>1245605.2117540101</v>
      </c>
    </row>
    <row r="719" spans="1:46" x14ac:dyDescent="0.25">
      <c r="A719" t="s">
        <v>258</v>
      </c>
      <c r="B719" t="s">
        <v>259</v>
      </c>
      <c r="C719" t="s">
        <v>29</v>
      </c>
      <c r="D719" t="str" cm="1">
        <f t="array" ref="D719">_xll.FDS(A719,"FF_MAJOR_IND_NAME")</f>
        <v>FINANCIAL</v>
      </c>
      <c r="E719">
        <v>2016</v>
      </c>
      <c r="F719" s="4">
        <f t="shared" si="77"/>
        <v>42370</v>
      </c>
      <c r="G719" s="4">
        <f t="shared" si="78"/>
        <v>42735</v>
      </c>
      <c r="H719">
        <v>0</v>
      </c>
      <c r="I719" s="1" cm="1">
        <f t="array" ref="I719">_xll.FDS(A719,"FF_PTX_INC(ANN_R,"&amp;F719&amp;","&amp;G719&amp;",,,USD)")</f>
        <v>5587.2671852111798</v>
      </c>
      <c r="J719" s="1" cm="1">
        <f t="array" ref="J719">_xll.FDS(A719,"FF_MKT_VAL(ANN_R,"&amp;F719&amp;","&amp;G719&amp;",,,USD)")</f>
        <v>55013.7842181956</v>
      </c>
      <c r="K719" s="1" cm="1">
        <f t="array" ref="K719">_xll.FDS(A719,"FF_SHLDRS_EQ(ANN_R,"&amp;F719&amp;","&amp;G719&amp;",,,USD)")</f>
        <v>121871.52235023701</v>
      </c>
      <c r="L719" s="1" cm="1">
        <f t="array" ref="L719">_xll.FDS(A719,"FF_ASSETS(ANN_R,"&amp;F719&amp;","&amp;G719&amp;",,,USD)")</f>
        <v>2597509.4512096001</v>
      </c>
      <c r="M719" s="1" cm="1">
        <f t="array" ref="M719">_xll.FDS(A719,"FF_TAX_CF(ANN_R,"&amp;F719&amp;","&amp;G719&amp;",,,USD)")</f>
        <v>3184.2134170532199</v>
      </c>
      <c r="N719" s="1" cm="1">
        <f t="array" ref="N719">_xll.FDS(A719,"FF_INC_TAX(ANN_R,"&amp;F719&amp;","&amp;G719&amp;",,,USD)")</f>
        <v>1970.3660202026399</v>
      </c>
      <c r="O719" s="1" cm="1">
        <f t="array" ref="O719">_xll.FDS(A719,"FF_NET_INC(ANN_R,"&amp;F719&amp;","&amp;G719&amp;")")</f>
        <v>425972</v>
      </c>
      <c r="P719" s="1" cm="1">
        <f t="array" ref="P719">_xll.FDS(A719,"FF_ROA(ANN_R,"&amp;F719&amp;","&amp;G719&amp;")")</f>
        <v>0.144938504725699</v>
      </c>
      <c r="Q719" cm="1">
        <f t="array" ref="Q719">_xll.FDS(A719,"FF_TAX_RATE(ANN_R,"&amp;F719&amp;","&amp;G719&amp;")")</f>
        <v>35.2652907922133</v>
      </c>
      <c r="R719" t="e" cm="1">
        <f t="array" ref="R719">_xll.FDS(A719,"FF_TAX_REFUND(ANN_R,"&amp;F719&amp;","&amp;G719&amp;",,,,,""D=1"")")</f>
        <v>#N/A</v>
      </c>
      <c r="S719" t="e">
        <f t="shared" si="79"/>
        <v>#N/A</v>
      </c>
      <c r="T719" s="1" t="e" cm="1">
        <f t="array" ref="T719">_xll.FDS($A719,"FF_TAX_CF(ANN_R,"&amp;AE719&amp;","&amp;AF719&amp;",,,USD)")</f>
        <v>#N/A</v>
      </c>
      <c r="U719" s="1" t="e" cm="1">
        <f t="array" ref="U719">_xll.FDS($A719,"FF_TAX_CF(ANN_R,"&amp;AG719&amp;","&amp;AH719&amp;",,,USD)")</f>
        <v>#N/A</v>
      </c>
      <c r="V719" s="1" cm="1">
        <f t="array" ref="V719">_xll.FDS(A719,"FF_TAX_CF(ANN_R,"&amp;AI719&amp;","&amp;AJ719&amp;",,,USD)")</f>
        <v>3937.9060881622099</v>
      </c>
      <c r="W719" s="1" cm="1">
        <f t="array" ref="W719">_xll.FDS(A719,"FF_TAX_CF(ANN_R,"&amp;AK719&amp;","&amp;AL719&amp;",,,USD)")</f>
        <v>3692.3899994725398</v>
      </c>
      <c r="X719" s="1" cm="1">
        <f t="array" ref="X719">_xll.FDS(A719,"FF_TAX_CF(ANN_R,"&amp;F719&amp;","&amp;G719&amp;",,,USD)")</f>
        <v>3184.2134170532199</v>
      </c>
      <c r="Y719" s="1" t="e" cm="1">
        <f t="array" ref="Y719">_xll.FDS($A719,"FF_PTX_INC(ANN_R,"&amp;AE719&amp;","&amp;AF719&amp;",,,USD)")</f>
        <v>#N/A</v>
      </c>
      <c r="Z719" s="1" t="e" cm="1">
        <f t="array" ref="Z719">_xll.FDS($A719,"FF_PTX_INC(ANN_R,"&amp;AG719&amp;","&amp;AH719&amp;",,,USD)")</f>
        <v>#N/A</v>
      </c>
      <c r="AA719" s="1" cm="1">
        <f t="array" ref="AA719">_xll.FDS(A719,"FF_PTX_INC(ANN_R,"&amp;AI719&amp;","&amp;AJ719&amp;",,,USD)")</f>
        <v>7391.9819945879299</v>
      </c>
      <c r="AB719" s="1" cm="1">
        <f t="array" ref="AB719">_xll.FDS(A719,"FF_PTX_INC(ANN_R,"&amp;AK719&amp;","&amp;AL719&amp;",,,USD)")</f>
        <v>7103.07611066755</v>
      </c>
      <c r="AC719" s="1" cm="1">
        <f t="array" ref="AC719">_xll.FDS(A719,"FF_PTX_INC(ANN_R,"&amp;F719&amp;","&amp;G719&amp;",,,USD)")</f>
        <v>5587.2671852111798</v>
      </c>
      <c r="AE719" s="6">
        <f t="shared" si="80"/>
        <v>40909</v>
      </c>
      <c r="AF719" s="6">
        <f t="shared" si="81"/>
        <v>41274</v>
      </c>
      <c r="AG719" s="6">
        <f t="shared" si="82"/>
        <v>41275</v>
      </c>
      <c r="AH719" s="6">
        <f t="shared" si="83"/>
        <v>41639</v>
      </c>
      <c r="AI719" s="6">
        <f>DATE(YEAR(F719)+AO719,MONTH(F719),DAY(F719))</f>
        <v>41640</v>
      </c>
      <c r="AJ719" s="6">
        <f>DATE(YEAR(G719)+AO719,MONTH(G719),DAY(G719))</f>
        <v>42004</v>
      </c>
      <c r="AK719" s="6">
        <f>DATE(YEAR(F719)+AP719,MONTH(F719),DAY(F719))</f>
        <v>42005</v>
      </c>
      <c r="AL719" s="6">
        <f>DATE(YEAR(G719)+AP719,MONTH(G719),DAY(G719))</f>
        <v>42369</v>
      </c>
      <c r="AM719" s="8">
        <v>-4</v>
      </c>
      <c r="AN719" s="8">
        <v>-3</v>
      </c>
      <c r="AO719">
        <v>-2</v>
      </c>
      <c r="AP719">
        <v>-1</v>
      </c>
      <c r="AQ719" cm="1">
        <f t="array" ref="AQ719">_xll.FDS(A719,"FF_DEBT_LT(ANN_R,"&amp;F719&amp;","&amp;G719&amp;")")</f>
        <v>124036</v>
      </c>
      <c r="AR719" t="e" cm="1">
        <f t="array" ref="AR719">_xll.FDS(A719,"FF_RD_EXP(ANN_R,"&amp;F719&amp;","&amp;G719&amp;")")</f>
        <v>#N/A</v>
      </c>
      <c r="AS719" t="e" cm="1">
        <f t="array" ref="AS719">_xll.FDS(A719,"FF_PTX_INC_FOR(ANN_R,"&amp;F719&amp;","&amp;G719&amp;")")</f>
        <v>#N/A</v>
      </c>
      <c r="AT719" cm="1">
        <f t="array" ref="AT719">_xll.FDS(A719,"FF_MKT_VAL_PUBLIC(ANN_R,"&amp;[1]sample_report!E719&amp;")")</f>
        <v>571066.96151505003</v>
      </c>
    </row>
    <row r="720" spans="1:46" hidden="1" x14ac:dyDescent="0.25">
      <c r="A720" t="s">
        <v>217</v>
      </c>
      <c r="B720" t="s">
        <v>218</v>
      </c>
      <c r="C720" t="s">
        <v>29</v>
      </c>
      <c r="D720" t="str" cm="1">
        <f t="array" ref="D720">_xll.FDS(A720,"FF_MAJOR_IND_NAME")</f>
        <v>TOBACCO</v>
      </c>
      <c r="E720">
        <v>2020</v>
      </c>
      <c r="F720" s="4">
        <f t="shared" si="77"/>
        <v>43831</v>
      </c>
      <c r="G720" s="4">
        <f t="shared" si="78"/>
        <v>44196</v>
      </c>
      <c r="H720">
        <v>1</v>
      </c>
      <c r="I720" s="1" cm="1">
        <f t="array" ref="I720">_xll.FDS(A720,"FF_PTX_INC(ANN_R,"&amp;F720&amp;","&amp;G720&amp;",,,USD)")</f>
        <v>3934.3339519584601</v>
      </c>
      <c r="J720" s="1" cm="1">
        <f t="array" ref="J720">_xll.FDS(A720,"FF_MKT_VAL(ANN_R,"&amp;F720&amp;","&amp;G720&amp;",,,USD)")</f>
        <v>36122.462265549497</v>
      </c>
      <c r="K720" s="1" cm="1">
        <f t="array" ref="K720">_xll.FDS(A720,"FF_SHLDRS_EQ(ANN_R,"&amp;F720&amp;","&amp;G720&amp;",,,USD)")</f>
        <v>24435.410490222301</v>
      </c>
      <c r="L720" s="1" cm="1">
        <f t="array" ref="L720">_xll.FDS(A720,"FF_ASSETS(ANN_R,"&amp;F720&amp;","&amp;G720&amp;",,,USD)")</f>
        <v>52122.445699833297</v>
      </c>
      <c r="M720" s="1" cm="1">
        <f t="array" ref="M720">_xll.FDS(A720,"FF_TAX_CF(ANN_R,"&amp;F720&amp;","&amp;G720&amp;",,,USD)")</f>
        <v>1166.1771084154</v>
      </c>
      <c r="N720" s="1" cm="1">
        <f t="array" ref="N720">_xll.FDS(A720,"FF_INC_TAX(ANN_R,"&amp;F720&amp;","&amp;G720&amp;",,,USD)")</f>
        <v>1011.8525891732399</v>
      </c>
      <c r="O720" s="1" cm="1">
        <f t="array" ref="O720">_xll.FDS(A720,"FF_NET_INC(ANN_R,"&amp;F720&amp;","&amp;G720&amp;")")</f>
        <v>310254</v>
      </c>
      <c r="P720" s="1" cm="1">
        <f t="array" ref="P720">_xll.FDS(A720,"FF_ROA(ANN_R,"&amp;F720&amp;","&amp;G720&amp;")")</f>
        <v>5.6747969011344201</v>
      </c>
      <c r="Q720" cm="1">
        <f t="array" ref="Q720">_xll.FDS(A720,"FF_TAX_RATE(ANN_R,"&amp;F720&amp;","&amp;G720&amp;")")</f>
        <v>25.718523173904899</v>
      </c>
      <c r="R720" t="e" cm="1">
        <f t="array" ref="R720">_xll.FDS(A720,"FF_TAX_REFUND(ANN_R,"&amp;F720&amp;","&amp;G720&amp;",,,,,""D=1"")")</f>
        <v>#N/A</v>
      </c>
      <c r="S720">
        <f t="shared" si="79"/>
        <v>0.27518575484150909</v>
      </c>
      <c r="T720" s="1" cm="1">
        <f t="array" ref="T720">_xll.FDS($A720,"FF_TAX_CF(ANN_R,"&amp;AE720&amp;","&amp;AF720&amp;",,,USD)")</f>
        <v>1705.19856113009</v>
      </c>
      <c r="U720" s="1" cm="1">
        <f t="array" ref="U720">_xll.FDS($A720,"FF_TAX_CF(ANN_R,"&amp;AG720&amp;","&amp;AH720&amp;",,,USD)")</f>
        <v>1004.07840240002</v>
      </c>
      <c r="V720" s="1" cm="1">
        <f t="array" ref="V720">_xll.FDS(A720,"FF_TAX_CF(ANN_R,"&amp;AI720&amp;","&amp;AJ720&amp;",,,USD)")</f>
        <v>1126.0669265240399</v>
      </c>
      <c r="W720" s="1" cm="1">
        <f t="array" ref="W720">_xll.FDS(A720,"FF_TAX_CF(ANN_R,"&amp;AK720&amp;","&amp;AL720&amp;",,,USD)")</f>
        <v>1349.4532469892899</v>
      </c>
      <c r="X720" s="1" cm="1">
        <f t="array" ref="X720">_xll.FDS(A720,"FF_TAX_CF(ANN_R,"&amp;F720&amp;","&amp;G720&amp;",,,USD)")</f>
        <v>1166.1771084154</v>
      </c>
      <c r="Y720" s="1" cm="1">
        <f t="array" ref="Y720">_xll.FDS($A720,"FF_PTX_INC(ANN_R,"&amp;AE720&amp;","&amp;AF720&amp;",,,USD)")</f>
        <v>5261.8607384786001</v>
      </c>
      <c r="Z720" s="1" cm="1">
        <f t="array" ref="Z720">_xll.FDS($A720,"FF_PTX_INC(ANN_R,"&amp;AG720&amp;","&amp;AH720&amp;",,,USD)")</f>
        <v>4802.5894627571097</v>
      </c>
      <c r="AA720" s="1" cm="1">
        <f t="array" ref="AA720">_xll.FDS(A720,"FF_PTX_INC(ANN_R,"&amp;AI720&amp;","&amp;AJ720&amp;",,,USD)")</f>
        <v>4812.3185316771296</v>
      </c>
      <c r="AB720" s="1" cm="1">
        <f t="array" ref="AB720">_xll.FDS(A720,"FF_PTX_INC(ANN_R,"&amp;AK720&amp;","&amp;AL720&amp;",,,USD)")</f>
        <v>4267.7599877864104</v>
      </c>
      <c r="AC720" s="1" cm="1">
        <f t="array" ref="AC720">_xll.FDS(A720,"FF_PTX_INC(ANN_R,"&amp;F720&amp;","&amp;G720&amp;",,,USD)")</f>
        <v>3934.3339519584601</v>
      </c>
      <c r="AE720" s="6">
        <f t="shared" si="80"/>
        <v>42370</v>
      </c>
      <c r="AF720" s="6">
        <f t="shared" si="81"/>
        <v>42735</v>
      </c>
      <c r="AG720" s="6">
        <f t="shared" si="82"/>
        <v>42736</v>
      </c>
      <c r="AH720" s="6">
        <f t="shared" si="83"/>
        <v>43100</v>
      </c>
      <c r="AI720" s="6">
        <f>DATE(YEAR(F720)+AO720,MONTH(F720),DAY(F720))</f>
        <v>43101</v>
      </c>
      <c r="AJ720" s="6">
        <f>DATE(YEAR(G720)+AO720,MONTH(G720),DAY(G720))</f>
        <v>43465</v>
      </c>
      <c r="AK720" s="6">
        <f>DATE(YEAR(F720)+AP720,MONTH(F720),DAY(F720))</f>
        <v>43466</v>
      </c>
      <c r="AL720" s="6">
        <f>DATE(YEAR(G720)+AP720,MONTH(G720),DAY(G720))</f>
        <v>43830</v>
      </c>
      <c r="AM720" s="8">
        <v>-4</v>
      </c>
      <c r="AN720" s="8">
        <v>-3</v>
      </c>
      <c r="AO720">
        <v>-2</v>
      </c>
      <c r="AP720">
        <v>-1</v>
      </c>
      <c r="AQ720" cm="1">
        <f t="array" ref="AQ720">_xll.FDS(A720,"FF_DEBT_LT(ANN_R,"&amp;F720&amp;","&amp;G720&amp;")")</f>
        <v>864912</v>
      </c>
      <c r="AR720" cm="1">
        <f t="array" ref="AR720">_xll.FDS(A720,"FF_RD_EXP(ANN_R,"&amp;F720&amp;","&amp;G720&amp;")")</f>
        <v>60847</v>
      </c>
      <c r="AS720" t="e" cm="1">
        <f t="array" ref="AS720">_xll.FDS(A720,"FF_PTX_INC_FOR(ANN_R,"&amp;F720&amp;","&amp;G720&amp;")")</f>
        <v>#N/A</v>
      </c>
      <c r="AT720" cm="1">
        <f t="array" ref="AT720">_xll.FDS(A720,"FF_MKT_VAL_PUBLIC(ANN_R,"&amp;[1]sample_report!E720&amp;")")</f>
        <v>2003397.0299230099</v>
      </c>
    </row>
    <row r="721" spans="1:46" x14ac:dyDescent="0.25">
      <c r="A721" t="s">
        <v>217</v>
      </c>
      <c r="B721" t="s">
        <v>218</v>
      </c>
      <c r="C721" t="s">
        <v>29</v>
      </c>
      <c r="D721" t="str" cm="1">
        <f t="array" ref="D721">_xll.FDS(A721,"FF_MAJOR_IND_NAME")</f>
        <v>TOBACCO</v>
      </c>
      <c r="E721">
        <v>2016</v>
      </c>
      <c r="F721" s="4">
        <f t="shared" si="77"/>
        <v>42370</v>
      </c>
      <c r="G721" s="4">
        <f t="shared" si="78"/>
        <v>42735</v>
      </c>
      <c r="H721" s="5">
        <v>1</v>
      </c>
      <c r="I721" s="1" cm="1">
        <f t="array" ref="I721">_xll.FDS(A721,"FF_PTX_INC(ANN_R,"&amp;F721&amp;","&amp;G721&amp;",,,USD)")</f>
        <v>5261.8607384786001</v>
      </c>
      <c r="J721" s="1" cm="1">
        <f t="array" ref="J721">_xll.FDS(A721,"FF_MKT_VAL(ANN_R,"&amp;F721&amp;","&amp;G721&amp;",,,USD)")</f>
        <v>59025.453319236898</v>
      </c>
      <c r="K721" s="1" cm="1">
        <f t="array" ref="K721">_xll.FDS(A721,"FF_SHLDRS_EQ(ANN_R,"&amp;F721&amp;","&amp;G721&amp;",,,USD)")</f>
        <v>21057.924019172799</v>
      </c>
      <c r="L721" s="1" cm="1">
        <f t="array" ref="L721">_xll.FDS(A721,"FF_ASSETS(ANN_R,"&amp;F721&amp;","&amp;G721&amp;",,,USD)")</f>
        <v>40677.103254944101</v>
      </c>
      <c r="M721" s="1" cm="1">
        <f t="array" ref="M721">_xll.FDS(A721,"FF_TAX_CF(ANN_R,"&amp;F721&amp;","&amp;G721&amp;",,,USD)")</f>
        <v>1705.19856113009</v>
      </c>
      <c r="N721" s="1" cm="1">
        <f t="array" ref="N721">_xll.FDS(A721,"FF_INC_TAX(ANN_R,"&amp;F721&amp;","&amp;G721&amp;",,,USD)")</f>
        <v>1403.1432302892199</v>
      </c>
      <c r="O721" s="1" cm="1">
        <f t="array" ref="O721">_xll.FDS(A721,"FF_NET_INC(ANN_R,"&amp;F721&amp;","&amp;G721&amp;")")</f>
        <v>421695</v>
      </c>
      <c r="P721" s="1" cm="1">
        <f t="array" ref="P721">_xll.FDS(A721,"FF_ROA(ANN_R,"&amp;F721&amp;","&amp;G721&amp;")")</f>
        <v>9.0661662765789703</v>
      </c>
      <c r="Q721" cm="1">
        <f t="array" ref="Q721">_xll.FDS(A721,"FF_TAX_RATE(ANN_R,"&amp;F721&amp;","&amp;G721&amp;")")</f>
        <v>26.6662935419101</v>
      </c>
      <c r="R721" t="e" cm="1">
        <f t="array" ref="R721">_xll.FDS(A721,"FF_TAX_REFUND(ANN_R,"&amp;F721&amp;","&amp;G721&amp;",,,,,""D=1"")")</f>
        <v>#N/A</v>
      </c>
      <c r="S721" t="e" vm="2">
        <f t="shared" ca="1" si="79"/>
        <v>#VALUE!</v>
      </c>
      <c r="T721" s="1" cm="1">
        <f t="array" ref="T721">_xll.FDS($A721,"FF_TAX_CF(ANN_R,"&amp;AE721&amp;","&amp;AF721&amp;",,,USD)")</f>
        <v>1550.93320068717</v>
      </c>
      <c r="U721" s="1" cm="1">
        <f t="array" ref="U721">_xll.FDS($A721,"FF_TAX_CF(ANN_R,"&amp;AG721&amp;","&amp;AH721&amp;",,,USD)")</f>
        <v>1221.3425097242</v>
      </c>
      <c r="V721" s="1" t="e" cm="1" vm="3">
        <f t="array" aca="1" ref="V721" ca="1">_xll.FDS(A721,"FF_TAX_CF(ANN_R,"&amp;AI721&amp;","&amp;AJ721&amp;",,,USD)")</f>
        <v>#VALUE!</v>
      </c>
      <c r="W721" s="1" cm="1">
        <f t="array" ref="W721">_xll.FDS(A721,"FF_TAX_CF(ANN_R,"&amp;AK721&amp;","&amp;AL721&amp;",,,USD)")</f>
        <v>1090.54800402001</v>
      </c>
      <c r="X721" s="1" cm="1">
        <f t="array" ref="X721">_xll.FDS(A721,"FF_TAX_CF(ANN_R,"&amp;F721&amp;","&amp;G721&amp;",,,USD)")</f>
        <v>1705.19856113009</v>
      </c>
      <c r="Y721" s="1" cm="1">
        <f t="array" ref="Y721">_xll.FDS($A721,"FF_PTX_INC(ANN_R,"&amp;AE721&amp;","&amp;AF721&amp;",,,USD)")</f>
        <v>5589.4966911850497</v>
      </c>
      <c r="Z721" s="1" cm="1">
        <f t="array" ref="Z721">_xll.FDS($A721,"FF_PTX_INC(ANN_R,"&amp;AG721&amp;","&amp;AH721&amp;",,,USD)")</f>
        <v>6146.1542718112496</v>
      </c>
      <c r="AA721" s="1" t="e" cm="1" vm="3">
        <f t="array" aca="1" ref="AA721" ca="1">_xll.FDS(A721,"FF_PTX_INC(ANN_R,"&amp;AI721&amp;","&amp;AJ721&amp;",,,USD)")</f>
        <v>#VALUE!</v>
      </c>
      <c r="AB721" s="1" cm="1">
        <f t="array" ref="AB721">_xll.FDS(A721,"FF_PTX_INC(ANN_R,"&amp;AK721&amp;","&amp;AL721&amp;",,,USD)")</f>
        <v>4615.1474121361998</v>
      </c>
      <c r="AC721" s="1" cm="1">
        <f t="array" ref="AC721">_xll.FDS(A721,"FF_PTX_INC(ANN_R,"&amp;F721&amp;","&amp;G721&amp;",,,USD)")</f>
        <v>5261.8607384786001</v>
      </c>
      <c r="AE721" s="6">
        <f t="shared" si="80"/>
        <v>40909</v>
      </c>
      <c r="AF721" s="6">
        <f t="shared" si="81"/>
        <v>41274</v>
      </c>
      <c r="AG721" s="6">
        <f t="shared" si="82"/>
        <v>41275</v>
      </c>
      <c r="AH721" s="6">
        <f t="shared" si="83"/>
        <v>41639</v>
      </c>
      <c r="AI721" s="6">
        <f>DATE(YEAR(F721)+AO721,MONTH(F721),DAY(F721))</f>
        <v>41640</v>
      </c>
      <c r="AJ721" s="6">
        <f>DATE(YEAR(G721)+AO721,MONTH(G721),DAY(G721))</f>
        <v>42004</v>
      </c>
      <c r="AK721" s="6">
        <f>DATE(YEAR(F721)+AP721,MONTH(F721),DAY(F721))</f>
        <v>42005</v>
      </c>
      <c r="AL721" s="6">
        <f>DATE(YEAR(G721)+AP721,MONTH(G721),DAY(G721))</f>
        <v>42369</v>
      </c>
      <c r="AM721" s="8">
        <v>-4</v>
      </c>
      <c r="AN721" s="8">
        <v>-3</v>
      </c>
      <c r="AO721">
        <v>-2</v>
      </c>
      <c r="AP721">
        <v>-1</v>
      </c>
      <c r="AQ721" cm="1">
        <f t="array" ref="AQ721">_xll.FDS(A721,"FF_DEBT_LT(ANN_R,"&amp;F721&amp;","&amp;G721&amp;")")</f>
        <v>346365</v>
      </c>
      <c r="AR721" cm="1">
        <f t="array" ref="AR721">_xll.FDS(A721,"FF_RD_EXP(ANN_R,"&amp;F721&amp;","&amp;G721&amp;")")</f>
        <v>58193</v>
      </c>
      <c r="AS721" t="e" cm="1">
        <f t="array" ref="AS721">_xll.FDS(A721,"FF_PTX_INC_FOR(ANN_R,"&amp;F721&amp;","&amp;G721&amp;")")</f>
        <v>#N/A</v>
      </c>
      <c r="AT721" cm="1">
        <f t="array" ref="AT721">_xll.FDS(A721,"FF_MKT_VAL_PUBLIC(ANN_R,"&amp;[1]sample_report!E721&amp;")")</f>
        <v>3651028.6815558202</v>
      </c>
    </row>
    <row r="722" spans="1:46" hidden="1" x14ac:dyDescent="0.25">
      <c r="A722" t="s">
        <v>1314</v>
      </c>
      <c r="B722" t="s">
        <v>1315</v>
      </c>
      <c r="C722" t="s">
        <v>932</v>
      </c>
      <c r="D722" t="str" cm="1">
        <f t="array" ref="D722">_xll.FDS(A722,"FF_MAJOR_IND_NAME")</f>
        <v>FINANCIAL</v>
      </c>
      <c r="E722">
        <v>2020</v>
      </c>
      <c r="F722" s="4">
        <f t="shared" si="77"/>
        <v>43831</v>
      </c>
      <c r="G722" s="4">
        <f t="shared" si="78"/>
        <v>44196</v>
      </c>
      <c r="H722">
        <v>1</v>
      </c>
      <c r="I722" s="1" cm="1">
        <f t="array" ref="I722">_xll.FDS(A722,"FF_PTX_INC(ANN_R,"&amp;F722&amp;","&amp;G722&amp;",,,USD)")</f>
        <v>901.22256958484604</v>
      </c>
      <c r="J722" s="1" cm="1">
        <f t="array" ref="J722">_xll.FDS(A722,"FF_MKT_VAL(ANN_R,"&amp;F722&amp;","&amp;G722&amp;",,,USD)")</f>
        <v>12406.4143141726</v>
      </c>
      <c r="K722" s="1" cm="1">
        <f t="array" ref="K722">_xll.FDS(A722,"FF_SHLDRS_EQ(ANN_R,"&amp;F722&amp;","&amp;G722&amp;",,,USD)")</f>
        <v>7269.1891845703103</v>
      </c>
      <c r="L722" s="1" cm="1">
        <f t="array" ref="L722">_xll.FDS(A722,"FF_ASSETS(ANN_R,"&amp;F722&amp;","&amp;G722&amp;",,,USD)")</f>
        <v>123465.123885155</v>
      </c>
      <c r="M722" s="1" cm="1">
        <f t="array" ref="M722">_xll.FDS(A722,"FF_TAX_CF(ANN_R,"&amp;F722&amp;","&amp;G722&amp;",,,USD)")</f>
        <v>154.80274188518499</v>
      </c>
      <c r="N722" s="1" cm="1">
        <f t="array" ref="N722">_xll.FDS(A722,"FF_INC_TAX(ANN_R,"&amp;F722&amp;","&amp;G722&amp;",,,USD)")</f>
        <v>156.93354356288901</v>
      </c>
      <c r="O722" s="1" cm="1">
        <f t="array" ref="O722">_xll.FDS(A722,"FF_NET_INC(ANN_R,"&amp;F722&amp;","&amp;G722&amp;")")</f>
        <v>698</v>
      </c>
      <c r="P722" s="1" cm="1">
        <f t="array" ref="P722">_xll.FDS(A722,"FF_ROA(ANN_R,"&amp;F722&amp;","&amp;G722&amp;")")</f>
        <v>0.66107186457308298</v>
      </c>
      <c r="Q722" cm="1">
        <f t="array" ref="Q722">_xll.FDS(A722,"FF_TAX_RATE(ANN_R,"&amp;F722&amp;","&amp;G722&amp;")")</f>
        <v>17.413405839933802</v>
      </c>
      <c r="R722" t="e" cm="1">
        <f t="array" ref="R722">_xll.FDS(A722,"FF_TAX_REFUND(ANN_R,"&amp;F722&amp;","&amp;G722&amp;",,,,,""D=1"")")</f>
        <v>#N/A</v>
      </c>
      <c r="S722">
        <f t="shared" si="79"/>
        <v>0.15042561473918628</v>
      </c>
      <c r="T722" s="1" cm="1">
        <f t="array" ref="T722">_xll.FDS($A722,"FF_TAX_CF(ANN_R,"&amp;AE722&amp;","&amp;AF722&amp;",,,USD)")</f>
        <v>79.478941905498502</v>
      </c>
      <c r="U722" s="1" cm="1">
        <f t="array" ref="U722">_xll.FDS($A722,"FF_TAX_CF(ANN_R,"&amp;AG722&amp;","&amp;AH722&amp;",,,USD)")</f>
        <v>100.27816779613499</v>
      </c>
      <c r="V722" s="1" cm="1">
        <f t="array" ref="V722">_xll.FDS(A722,"FF_TAX_CF(ANN_R,"&amp;AI722&amp;","&amp;AJ722&amp;",,,USD)")</f>
        <v>145.60689657926599</v>
      </c>
      <c r="W722" s="1" cm="1">
        <f t="array" ref="W722">_xll.FDS(A722,"FF_TAX_CF(ANN_R,"&amp;AK722&amp;","&amp;AL722&amp;",,,USD)")</f>
        <v>122.058865356445</v>
      </c>
      <c r="X722" s="1" cm="1">
        <f t="array" ref="X722">_xll.FDS(A722,"FF_TAX_CF(ANN_R,"&amp;F722&amp;","&amp;G722&amp;",,,USD)")</f>
        <v>154.80274188518499</v>
      </c>
      <c r="Y722" s="1" cm="1">
        <f t="array" ref="Y722">_xll.FDS($A722,"FF_PTX_INC(ANN_R,"&amp;AE722&amp;","&amp;AF722&amp;",,,USD)")</f>
        <v>722.92340261936204</v>
      </c>
      <c r="Z722" s="1" cm="1">
        <f t="array" ref="Z722">_xll.FDS($A722,"FF_PTX_INC(ANN_R,"&amp;AG722&amp;","&amp;AH722&amp;",,,USD)")</f>
        <v>898.845947813988</v>
      </c>
      <c r="AA722" s="1" cm="1">
        <f t="array" ref="AA722">_xll.FDS(A722,"FF_PTX_INC(ANN_R,"&amp;AI722&amp;","&amp;AJ722&amp;",,,USD)")</f>
        <v>911.448082447052</v>
      </c>
      <c r="AB722" s="1" cm="1">
        <f t="array" ref="AB722">_xll.FDS(A722,"FF_PTX_INC(ANN_R,"&amp;AK722&amp;","&amp;AL722&amp;",,,USD)")</f>
        <v>569.03782653808605</v>
      </c>
      <c r="AC722" s="1" cm="1">
        <f t="array" ref="AC722">_xll.FDS(A722,"FF_PTX_INC(ANN_R,"&amp;F722&amp;","&amp;G722&amp;",,,USD)")</f>
        <v>901.22256958484604</v>
      </c>
      <c r="AE722" s="6">
        <f t="shared" si="80"/>
        <v>42370</v>
      </c>
      <c r="AF722" s="6">
        <f t="shared" si="81"/>
        <v>42735</v>
      </c>
      <c r="AG722" s="6">
        <f t="shared" si="82"/>
        <v>42736</v>
      </c>
      <c r="AH722" s="6">
        <f t="shared" si="83"/>
        <v>43100</v>
      </c>
      <c r="AI722" s="6">
        <f>DATE(YEAR(F722)+AO722,MONTH(F722),DAY(F722))</f>
        <v>43101</v>
      </c>
      <c r="AJ722" s="6">
        <f>DATE(YEAR(G722)+AO722,MONTH(G722),DAY(G722))</f>
        <v>43465</v>
      </c>
      <c r="AK722" s="6">
        <f>DATE(YEAR(F722)+AP722,MONTH(F722),DAY(F722))</f>
        <v>43466</v>
      </c>
      <c r="AL722" s="6">
        <f>DATE(YEAR(G722)+AP722,MONTH(G722),DAY(G722))</f>
        <v>43830</v>
      </c>
      <c r="AM722" s="8">
        <v>-4</v>
      </c>
      <c r="AN722" s="8">
        <v>-3</v>
      </c>
      <c r="AO722">
        <v>-2</v>
      </c>
      <c r="AP722">
        <v>-1</v>
      </c>
      <c r="AQ722" cm="1">
        <f t="array" ref="AQ722">_xll.FDS(A722,"FF_DEBT_LT(ANN_R,"&amp;F722&amp;","&amp;G722&amp;")")</f>
        <v>1603.7</v>
      </c>
      <c r="AR722" t="e" cm="1">
        <f t="array" ref="AR722">_xll.FDS(A722,"FF_RD_EXP(ANN_R,"&amp;F722&amp;","&amp;G722&amp;")")</f>
        <v>#N/A</v>
      </c>
      <c r="AS722" t="e" cm="1">
        <f t="array" ref="AS722">_xll.FDS(A722,"FF_PTX_INC_FOR(ANN_R,"&amp;F722&amp;","&amp;G722&amp;")")</f>
        <v>#N/A</v>
      </c>
      <c r="AT722" cm="1">
        <f t="array" ref="AT722">_xll.FDS(A722,"FF_MKT_VAL_PUBLIC(ANN_R,"&amp;[1]sample_report!E722&amp;")")</f>
        <v>10638.100432392701</v>
      </c>
    </row>
    <row r="723" spans="1:46" x14ac:dyDescent="0.25">
      <c r="A723" t="s">
        <v>1314</v>
      </c>
      <c r="B723" t="s">
        <v>1315</v>
      </c>
      <c r="C723" t="s">
        <v>932</v>
      </c>
      <c r="D723" t="str" cm="1">
        <f t="array" ref="D723">_xll.FDS(A723,"FF_MAJOR_IND_NAME")</f>
        <v>FINANCIAL</v>
      </c>
      <c r="E723">
        <v>2016</v>
      </c>
      <c r="F723" s="4">
        <f t="shared" si="77"/>
        <v>42370</v>
      </c>
      <c r="G723" s="4">
        <f t="shared" si="78"/>
        <v>42735</v>
      </c>
      <c r="H723" s="5">
        <v>1</v>
      </c>
      <c r="I723" s="1" cm="1">
        <f t="array" ref="I723">_xll.FDS(A723,"FF_PTX_INC(ANN_R,"&amp;F723&amp;","&amp;G723&amp;",,,USD)")</f>
        <v>722.92340261936204</v>
      </c>
      <c r="J723" s="1" cm="1">
        <f t="array" ref="J723">_xll.FDS(A723,"FF_MKT_VAL(ANN_R,"&amp;F723&amp;","&amp;G723&amp;",,,USD)")</f>
        <v>9677.6026982971307</v>
      </c>
      <c r="K723" s="1" cm="1">
        <f t="array" ref="K723">_xll.FDS(A723,"FF_SHLDRS_EQ(ANN_R,"&amp;F723&amp;","&amp;G723&amp;",,,USD)")</f>
        <v>5244.4530960440597</v>
      </c>
      <c r="L723" s="1" cm="1">
        <f t="array" ref="L723">_xll.FDS(A723,"FF_ASSETS(ANN_R,"&amp;F723&amp;","&amp;G723&amp;",,,USD)")</f>
        <v>94659.515196752502</v>
      </c>
      <c r="M723" s="1" cm="1">
        <f t="array" ref="M723">_xll.FDS(A723,"FF_TAX_CF(ANN_R,"&amp;F723&amp;","&amp;G723&amp;",,,USD)")</f>
        <v>79.478941905498502</v>
      </c>
      <c r="N723" s="1" cm="1">
        <f t="array" ref="N723">_xll.FDS(A723,"FF_INC_TAX(ANN_R,"&amp;F723&amp;","&amp;G723&amp;",,,USD)")</f>
        <v>132.46490317583101</v>
      </c>
      <c r="O723" s="1" cm="1">
        <f t="array" ref="O723">_xll.FDS(A723,"FF_NET_INC(ANN_R,"&amp;F723&amp;","&amp;G723&amp;")")</f>
        <v>619.4</v>
      </c>
      <c r="P723" s="1" cm="1">
        <f t="array" ref="P723">_xll.FDS(A723,"FF_ROA(ANN_R,"&amp;F723&amp;","&amp;G723&amp;")")</f>
        <v>0.686990600739674</v>
      </c>
      <c r="Q723" cm="1">
        <f t="array" ref="Q723">_xll.FDS(A723,"FF_TAX_RATE(ANN_R,"&amp;F723&amp;","&amp;G723&amp;")")</f>
        <v>18.3235046335299</v>
      </c>
      <c r="R723" t="e" cm="1">
        <f t="array" ref="R723">_xll.FDS(A723,"FF_TAX_REFUND(ANN_R,"&amp;F723&amp;","&amp;G723&amp;",,,,,""D=1"")")</f>
        <v>#N/A</v>
      </c>
      <c r="S723" t="e">
        <f t="shared" si="79"/>
        <v>#N/A</v>
      </c>
      <c r="T723" s="1" t="e" cm="1">
        <f t="array" ref="T723">_xll.FDS($A723,"FF_TAX_CF(ANN_R,"&amp;AE723&amp;","&amp;AF723&amp;",,,USD)")</f>
        <v>#N/A</v>
      </c>
      <c r="U723" s="1" cm="1">
        <f t="array" ref="U723">_xll.FDS($A723,"FF_TAX_CF(ANN_R,"&amp;AG723&amp;","&amp;AH723&amp;",,,USD)")</f>
        <v>42.510418566465397</v>
      </c>
      <c r="V723" s="1" cm="1">
        <f t="array" ref="V723">_xll.FDS(A723,"FF_TAX_CF(ANN_R,"&amp;AI723&amp;","&amp;AJ723&amp;",,,USD)")</f>
        <v>55.917951948642703</v>
      </c>
      <c r="W723" s="1" cm="1">
        <f t="array" ref="W723">_xll.FDS(A723,"FF_TAX_CF(ANN_R,"&amp;AK723&amp;","&amp;AL723&amp;",,,USD)")</f>
        <v>130.13046678304701</v>
      </c>
      <c r="X723" s="1" cm="1">
        <f t="array" ref="X723">_xll.FDS(A723,"FF_TAX_CF(ANN_R,"&amp;F723&amp;","&amp;G723&amp;",,,USD)")</f>
        <v>79.478941905498502</v>
      </c>
      <c r="Y723" s="1" cm="1">
        <f t="array" ref="Y723">_xll.FDS($A723,"FF_PTX_INC(ANN_R,"&amp;AE723&amp;","&amp;AF723&amp;",,,USD)")</f>
        <v>384.99794454574601</v>
      </c>
      <c r="Z723" s="1" cm="1">
        <f t="array" ref="Z723">_xll.FDS($A723,"FF_PTX_INC(ANN_R,"&amp;AG723&amp;","&amp;AH723&amp;",,,USD)")</f>
        <v>268.22876790785801</v>
      </c>
      <c r="AA723" s="1" cm="1">
        <f t="array" ref="AA723">_xll.FDS(A723,"FF_PTX_INC(ANN_R,"&amp;AI723&amp;","&amp;AJ723&amp;",,,USD)")</f>
        <v>491.47890305161502</v>
      </c>
      <c r="AB723" s="1" cm="1">
        <f t="array" ref="AB723">_xll.FDS(A723,"FF_PTX_INC(ANN_R,"&amp;AK723&amp;","&amp;AL723&amp;",,,USD)")</f>
        <v>138.023455989361</v>
      </c>
      <c r="AC723" s="1" cm="1">
        <f t="array" ref="AC723">_xll.FDS(A723,"FF_PTX_INC(ANN_R,"&amp;F723&amp;","&amp;G723&amp;",,,USD)")</f>
        <v>722.92340261936204</v>
      </c>
      <c r="AE723" s="6">
        <f t="shared" si="80"/>
        <v>40909</v>
      </c>
      <c r="AF723" s="6">
        <f t="shared" si="81"/>
        <v>41274</v>
      </c>
      <c r="AG723" s="6">
        <f t="shared" si="82"/>
        <v>41275</v>
      </c>
      <c r="AH723" s="6">
        <f t="shared" si="83"/>
        <v>41639</v>
      </c>
      <c r="AI723" s="6">
        <f>DATE(YEAR(F723)+AO723,MONTH(F723),DAY(F723))</f>
        <v>41640</v>
      </c>
      <c r="AJ723" s="6">
        <f>DATE(YEAR(G723)+AO723,MONTH(G723),DAY(G723))</f>
        <v>42004</v>
      </c>
      <c r="AK723" s="6">
        <f>DATE(YEAR(F723)+AP723,MONTH(F723),DAY(F723))</f>
        <v>42005</v>
      </c>
      <c r="AL723" s="6">
        <f>DATE(YEAR(G723)+AP723,MONTH(G723),DAY(G723))</f>
        <v>42369</v>
      </c>
      <c r="AM723" s="8">
        <v>-4</v>
      </c>
      <c r="AN723" s="8">
        <v>-3</v>
      </c>
      <c r="AO723">
        <v>-2</v>
      </c>
      <c r="AP723">
        <v>-1</v>
      </c>
      <c r="AQ723" cm="1">
        <f t="array" ref="AQ723">_xll.FDS(A723,"FF_DEBT_LT(ANN_R,"&amp;F723&amp;","&amp;G723&amp;")")</f>
        <v>2669.7</v>
      </c>
      <c r="AR723" t="e" cm="1">
        <f t="array" ref="AR723">_xll.FDS(A723,"FF_RD_EXP(ANN_R,"&amp;F723&amp;","&amp;G723&amp;")")</f>
        <v>#N/A</v>
      </c>
      <c r="AS723" t="e" cm="1">
        <f t="array" ref="AS723">_xll.FDS(A723,"FF_PTX_INC_FOR(ANN_R,"&amp;F723&amp;","&amp;G723&amp;")")</f>
        <v>#N/A</v>
      </c>
      <c r="AT723" cm="1">
        <f t="array" ref="AT723">_xll.FDS(A723,"FF_MKT_VAL_PUBLIC(ANN_R,"&amp;[1]sample_report!E723&amp;")")</f>
        <v>9543.5992842375108</v>
      </c>
    </row>
    <row r="724" spans="1:46" hidden="1" x14ac:dyDescent="0.25">
      <c r="A724" t="s">
        <v>1380</v>
      </c>
      <c r="B724" t="s">
        <v>1381</v>
      </c>
      <c r="C724" t="s">
        <v>977</v>
      </c>
      <c r="D724" t="str" cm="1">
        <f t="array" ref="D724">_xll.FDS(A724,"FF_MAJOR_IND_NAME")</f>
        <v>FOOD</v>
      </c>
      <c r="E724">
        <v>2020</v>
      </c>
      <c r="F724" s="4">
        <f t="shared" si="77"/>
        <v>43831</v>
      </c>
      <c r="G724" s="4">
        <f t="shared" si="78"/>
        <v>44196</v>
      </c>
      <c r="H724">
        <v>1</v>
      </c>
      <c r="I724" s="1" cm="1">
        <f t="array" ref="I724">_xll.FDS(A724,"FF_PTX_INC(ANN_R,"&amp;F724&amp;","&amp;G724&amp;",,,USD)")</f>
        <v>-169.856196761131</v>
      </c>
      <c r="J724" s="1" cm="1">
        <f t="array" ref="J724">_xll.FDS(A724,"FF_MKT_VAL(ANN_R,"&amp;F724&amp;","&amp;G724&amp;",,,USD)")</f>
        <v>16818.077685423701</v>
      </c>
      <c r="K724" s="1" cm="1">
        <f t="array" ref="K724">_xll.FDS(A724,"FF_SHLDRS_EQ(ANN_R,"&amp;F724&amp;","&amp;G724&amp;",,,USD)")</f>
        <v>10286.3845309019</v>
      </c>
      <c r="L724" s="1" cm="1">
        <f t="array" ref="L724">_xll.FDS(A724,"FF_ASSETS(ANN_R,"&amp;F724&amp;","&amp;G724&amp;",,,USD)")</f>
        <v>12786.097103357301</v>
      </c>
      <c r="M724" s="1" cm="1">
        <f t="array" ref="M724">_xll.FDS(A724,"FF_TAX_CF(ANN_R,"&amp;F724&amp;","&amp;G724&amp;",,,USD)")</f>
        <v>37.619157671928399</v>
      </c>
      <c r="N724" s="1" cm="1">
        <f t="array" ref="N724">_xll.FDS(A724,"FF_INC_TAX(ANN_R,"&amp;F724&amp;","&amp;G724&amp;",,,USD)")</f>
        <v>5.6998723745346096</v>
      </c>
      <c r="O724" s="1" cm="1">
        <f t="array" ref="O724">_xll.FDS(A724,"FF_NET_INC(ANN_R,"&amp;F724&amp;","&amp;G724&amp;")")</f>
        <v>-170</v>
      </c>
      <c r="P724" s="1" cm="1">
        <f t="array" ref="P724">_xll.FDS(A724,"FF_ROA(ANN_R,"&amp;F724&amp;","&amp;G724&amp;")")</f>
        <v>-2.8020297573912001</v>
      </c>
      <c r="Q724" t="e" cm="1">
        <f t="array" ref="Q724">_xll.FDS(A724,"FF_TAX_RATE(ANN_R,"&amp;F724&amp;","&amp;G724&amp;")")</f>
        <v>#N/A</v>
      </c>
      <c r="R724" t="e" cm="1">
        <f t="array" ref="R724">_xll.FDS(A724,"FF_TAX_REFUND(ANN_R,"&amp;F724&amp;","&amp;G724&amp;",,,,,""D=1"")")</f>
        <v>#N/A</v>
      </c>
      <c r="S724">
        <f t="shared" si="79"/>
        <v>-0.12960415773022724</v>
      </c>
      <c r="T724" s="1" cm="1">
        <f t="array" ref="T724">_xll.FDS($A724,"FF_TAX_CF(ANN_R,"&amp;AE724&amp;","&amp;AF724&amp;",,,USD)")</f>
        <v>1.3716845750808699</v>
      </c>
      <c r="U724" s="1" cm="1">
        <f t="array" ref="U724">_xll.FDS($A724,"FF_TAX_CF(ANN_R,"&amp;AG724&amp;","&amp;AH724&amp;",,,USD)")</f>
        <v>1.6129464423656501</v>
      </c>
      <c r="V724" s="1" cm="1">
        <f t="array" ref="V724">_xll.FDS(A724,"FF_TAX_CF(ANN_R,"&amp;AI724&amp;","&amp;AJ724&amp;",,,USD)")</f>
        <v>5.8999283859729799</v>
      </c>
      <c r="W724" s="1" cm="1">
        <f t="array" ref="W724">_xll.FDS(A724,"FF_TAX_CF(ANN_R,"&amp;AK724&amp;","&amp;AL724&amp;",,,USD)")</f>
        <v>3.0409985239505799</v>
      </c>
      <c r="X724" s="1" cm="1">
        <f t="array" ref="X724">_xll.FDS(A724,"FF_TAX_CF(ANN_R,"&amp;F724&amp;","&amp;G724&amp;",,,USD)")</f>
        <v>37.619157671928399</v>
      </c>
      <c r="Y724" s="1" cm="1">
        <f t="array" ref="Y724">_xll.FDS($A724,"FF_PTX_INC(ANN_R,"&amp;AE724&amp;","&amp;AF724&amp;",,,USD)")</f>
        <v>-30.0376797997951</v>
      </c>
      <c r="Z724" s="1" cm="1">
        <f t="array" ref="Z724">_xll.FDS($A724,"FF_PTX_INC(ANN_R,"&amp;AG724&amp;","&amp;AH724&amp;",,,USD)")</f>
        <v>-42.240021902203601</v>
      </c>
      <c r="AA724" s="1" cm="1">
        <f t="array" ref="AA724">_xll.FDS(A724,"FF_PTX_INC(ANN_R,"&amp;AI724&amp;","&amp;AJ724&amp;",,,USD)")</f>
        <v>-41.531909398078902</v>
      </c>
      <c r="AB724" s="1" cm="1">
        <f t="array" ref="AB724">_xll.FDS(A724,"FF_PTX_INC(ANN_R,"&amp;AK724&amp;","&amp;AL724&amp;",,,USD)")</f>
        <v>-98.611400424242007</v>
      </c>
      <c r="AC724" s="1" cm="1">
        <f t="array" ref="AC724">_xll.FDS(A724,"FF_PTX_INC(ANN_R,"&amp;F724&amp;","&amp;G724&amp;",,,USD)")</f>
        <v>-169.856196761131</v>
      </c>
      <c r="AE724" s="6">
        <f t="shared" si="80"/>
        <v>42370</v>
      </c>
      <c r="AF724" s="6">
        <f t="shared" si="81"/>
        <v>42735</v>
      </c>
      <c r="AG724" s="6">
        <f t="shared" si="82"/>
        <v>42736</v>
      </c>
      <c r="AH724" s="6">
        <f t="shared" si="83"/>
        <v>43100</v>
      </c>
      <c r="AI724" s="6">
        <f>DATE(YEAR(F724)+AO724,MONTH(F724),DAY(F724))</f>
        <v>43101</v>
      </c>
      <c r="AJ724" s="6">
        <f>DATE(YEAR(G724)+AO724,MONTH(G724),DAY(G724))</f>
        <v>43465</v>
      </c>
      <c r="AK724" s="6">
        <f>DATE(YEAR(F724)+AP724,MONTH(F724),DAY(F724))</f>
        <v>43466</v>
      </c>
      <c r="AL724" s="6">
        <f>DATE(YEAR(G724)+AP724,MONTH(G724),DAY(G724))</f>
        <v>43830</v>
      </c>
      <c r="AM724" s="8">
        <v>-4</v>
      </c>
      <c r="AN724" s="8">
        <v>-3</v>
      </c>
      <c r="AO724">
        <v>-2</v>
      </c>
      <c r="AP724">
        <v>-1</v>
      </c>
      <c r="AQ724" cm="1">
        <f t="array" ref="AQ724">_xll.FDS(A724,"FF_DEBT_LT(ANN_R,"&amp;F724&amp;","&amp;G724&amp;")")</f>
        <v>614</v>
      </c>
      <c r="AR724" cm="1">
        <f t="array" ref="AR724">_xll.FDS(A724,"FF_RD_EXP(ANN_R,"&amp;F724&amp;","&amp;G724&amp;")")</f>
        <v>1</v>
      </c>
      <c r="AS724" t="e" cm="1">
        <f t="array" ref="AS724">_xll.FDS(A724,"FF_PTX_INC_FOR(ANN_R,"&amp;F724&amp;","&amp;G724&amp;")")</f>
        <v>#N/A</v>
      </c>
      <c r="AT724" cm="1">
        <f t="array" ref="AT724">_xll.FDS(A724,"FF_MKT_VAL_PUBLIC(ANN_R,"&amp;[1]sample_report!E724&amp;")")</f>
        <v>12022.0909472198</v>
      </c>
    </row>
    <row r="725" spans="1:46" x14ac:dyDescent="0.25">
      <c r="A725" t="s">
        <v>1380</v>
      </c>
      <c r="B725" t="s">
        <v>1381</v>
      </c>
      <c r="C725" t="s">
        <v>977</v>
      </c>
      <c r="D725" t="str" cm="1">
        <f t="array" ref="D725">_xll.FDS(A725,"FF_MAJOR_IND_NAME")</f>
        <v>FOOD</v>
      </c>
      <c r="E725">
        <v>2016</v>
      </c>
      <c r="F725" s="4">
        <f t="shared" si="77"/>
        <v>42370</v>
      </c>
      <c r="G725" s="4">
        <f t="shared" si="78"/>
        <v>42735</v>
      </c>
      <c r="H725">
        <v>0</v>
      </c>
      <c r="I725" s="1" cm="1">
        <f t="array" ref="I725">_xll.FDS(A725,"FF_PTX_INC(ANN_R,"&amp;F725&amp;","&amp;G725&amp;",,,USD)")</f>
        <v>-30.0376797997951</v>
      </c>
      <c r="J725" s="1" cm="1">
        <f t="array" ref="J725">_xll.FDS(A725,"FF_MKT_VAL(ANN_R,"&amp;F725&amp;","&amp;G725&amp;",,,USD)")</f>
        <v>1070.3651549804499</v>
      </c>
      <c r="K725" s="1" cm="1">
        <f t="array" ref="K725">_xll.FDS(A725,"FF_SHLDRS_EQ(ANN_R,"&amp;F725&amp;","&amp;G725&amp;",,,USD)")</f>
        <v>198.02930605411501</v>
      </c>
      <c r="L725" s="1" cm="1">
        <f t="array" ref="L725">_xll.FDS(A725,"FF_ASSETS(ANN_R,"&amp;F725&amp;","&amp;G725&amp;",,,USD)")</f>
        <v>250.29427635288201</v>
      </c>
      <c r="M725" s="1" cm="1">
        <f t="array" ref="M725">_xll.FDS(A725,"FF_TAX_CF(ANN_R,"&amp;F725&amp;","&amp;G725&amp;",,,USD)")</f>
        <v>1.3716845750808699</v>
      </c>
      <c r="N725" s="1" cm="1">
        <f t="array" ref="N725">_xll.FDS(A725,"FF_INC_TAX(ANN_R,"&amp;F725&amp;","&amp;G725&amp;",,,USD)")</f>
        <v>4.0022216069698304</v>
      </c>
      <c r="O725" s="1" cm="1">
        <f t="array" ref="O725">_xll.FDS(A725,"FF_NET_INC(ANN_R,"&amp;F725&amp;","&amp;G725&amp;")")</f>
        <v>-30.887</v>
      </c>
      <c r="P725" s="1" cm="1">
        <f t="array" ref="P725">_xll.FDS(A725,"FF_ROA(ANN_R,"&amp;F725&amp;","&amp;G725&amp;")")</f>
        <v>-19.5601855516679</v>
      </c>
      <c r="Q725" t="e" cm="1">
        <f t="array" ref="Q725">_xll.FDS(A725,"FF_TAX_RATE(ANN_R,"&amp;F725&amp;","&amp;G725&amp;")")</f>
        <v>#N/A</v>
      </c>
      <c r="R725" t="e" cm="1">
        <f t="array" ref="R725">_xll.FDS(A725,"FF_TAX_REFUND(ANN_R,"&amp;F725&amp;","&amp;G725&amp;",,,,,""D=1"")")</f>
        <v>#N/A</v>
      </c>
      <c r="S725" t="e">
        <f t="shared" si="79"/>
        <v>#N/A</v>
      </c>
      <c r="T725" s="1" t="e" cm="1">
        <f t="array" ref="T725">_xll.FDS($A725,"FF_TAX_CF(ANN_R,"&amp;AE725&amp;","&amp;AF725&amp;",,,USD)")</f>
        <v>#N/A</v>
      </c>
      <c r="U725" s="1" t="e" cm="1">
        <f t="array" ref="U725">_xll.FDS($A725,"FF_TAX_CF(ANN_R,"&amp;AG725&amp;","&amp;AH725&amp;",,,USD)")</f>
        <v>#N/A</v>
      </c>
      <c r="V725" s="1" t="e" cm="1">
        <f t="array" ref="V725">_xll.FDS(A725,"FF_TAX_CF(ANN_R,"&amp;AI725&amp;","&amp;AJ725&amp;",,,USD)")</f>
        <v>#N/A</v>
      </c>
      <c r="W725" s="1" t="e" cm="1">
        <f t="array" ref="W725">_xll.FDS(A725,"FF_TAX_CF(ANN_R,"&amp;AK725&amp;","&amp;AL725&amp;",,,USD)")</f>
        <v>#N/A</v>
      </c>
      <c r="X725" s="1" cm="1">
        <f t="array" ref="X725">_xll.FDS(A725,"FF_TAX_CF(ANN_R,"&amp;F725&amp;","&amp;G725&amp;",,,USD)")</f>
        <v>1.3716845750808699</v>
      </c>
      <c r="Y725" s="1" t="e" cm="1">
        <f t="array" ref="Y725">_xll.FDS($A725,"FF_PTX_INC(ANN_R,"&amp;AE725&amp;","&amp;AF725&amp;",,,USD)")</f>
        <v>#N/A</v>
      </c>
      <c r="Z725" s="1" cm="1">
        <f t="array" ref="Z725">_xll.FDS($A725,"FF_PTX_INC(ANN_R,"&amp;AG725&amp;","&amp;AH725&amp;",,,USD)")</f>
        <v>-3.9045248970985398</v>
      </c>
      <c r="AA725" s="1" cm="1">
        <f t="array" ref="AA725">_xll.FDS(A725,"FF_PTX_INC(ANN_R,"&amp;AI725&amp;","&amp;AJ725&amp;",,,USD)")</f>
        <v>-8.4176198651790592</v>
      </c>
      <c r="AB725" s="1" cm="1">
        <f t="array" ref="AB725">_xll.FDS(A725,"FF_PTX_INC(ANN_R,"&amp;AK725&amp;","&amp;AL725&amp;",,,USD)")</f>
        <v>-20.537213449478099</v>
      </c>
      <c r="AC725" s="1" cm="1">
        <f t="array" ref="AC725">_xll.FDS(A725,"FF_PTX_INC(ANN_R,"&amp;F725&amp;","&amp;G725&amp;",,,USD)")</f>
        <v>-30.0376797997951</v>
      </c>
      <c r="AE725" s="6">
        <f t="shared" si="80"/>
        <v>40909</v>
      </c>
      <c r="AF725" s="6">
        <f t="shared" si="81"/>
        <v>41274</v>
      </c>
      <c r="AG725" s="6">
        <f t="shared" si="82"/>
        <v>41275</v>
      </c>
      <c r="AH725" s="6">
        <f t="shared" si="83"/>
        <v>41639</v>
      </c>
      <c r="AI725" s="6">
        <f>DATE(YEAR(F725)+AO725,MONTH(F725),DAY(F725))</f>
        <v>41640</v>
      </c>
      <c r="AJ725" s="6">
        <f>DATE(YEAR(G725)+AO725,MONTH(G725),DAY(G725))</f>
        <v>42004</v>
      </c>
      <c r="AK725" s="6">
        <f>DATE(YEAR(F725)+AP725,MONTH(F725),DAY(F725))</f>
        <v>42005</v>
      </c>
      <c r="AL725" s="6">
        <f>DATE(YEAR(G725)+AP725,MONTH(G725),DAY(G725))</f>
        <v>42369</v>
      </c>
      <c r="AM725" s="8">
        <v>-4</v>
      </c>
      <c r="AN725" s="8">
        <v>-3</v>
      </c>
      <c r="AO725">
        <v>-2</v>
      </c>
      <c r="AP725">
        <v>-1</v>
      </c>
      <c r="AQ725" cm="1">
        <f t="array" ref="AQ725">_xll.FDS(A725,"FF_DEBT_LT(ANN_R,"&amp;F725&amp;","&amp;G725&amp;")")</f>
        <v>0</v>
      </c>
      <c r="AR725" t="e" cm="1">
        <f t="array" ref="AR725">_xll.FDS(A725,"FF_RD_EXP(ANN_R,"&amp;F725&amp;","&amp;G725&amp;")")</f>
        <v>#N/A</v>
      </c>
      <c r="AS725" t="e" cm="1">
        <f t="array" ref="AS725">_xll.FDS(A725,"FF_PTX_INC_FOR(ANN_R,"&amp;F725&amp;","&amp;G725&amp;")")</f>
        <v>#N/A</v>
      </c>
      <c r="AT725" cm="1">
        <f t="array" ref="AT725">_xll.FDS(A725,"FF_MKT_VAL_PUBLIC(ANN_R,"&amp;[1]sample_report!E725&amp;")")</f>
        <v>402.90078099862802</v>
      </c>
    </row>
    <row r="726" spans="1:46" hidden="1" x14ac:dyDescent="0.25">
      <c r="A726" t="s">
        <v>401</v>
      </c>
      <c r="B726" t="s">
        <v>402</v>
      </c>
      <c r="C726" t="s">
        <v>105</v>
      </c>
      <c r="D726" t="str" cm="1">
        <f t="array" ref="D726">_xll.FDS(A726,"FF_MAJOR_IND_NAME")</f>
        <v>ELECTRONICS</v>
      </c>
      <c r="E726">
        <v>2020</v>
      </c>
      <c r="F726" s="4">
        <f t="shared" si="77"/>
        <v>43831</v>
      </c>
      <c r="G726" s="4">
        <f t="shared" si="78"/>
        <v>44196</v>
      </c>
      <c r="H726">
        <v>0</v>
      </c>
      <c r="I726" s="1" cm="1">
        <f t="array" ref="I726">_xll.FDS(A726,"FF_PTX_INC(ANN_R,"&amp;F726&amp;","&amp;G726&amp;",,,USD)")</f>
        <v>343.74373658306803</v>
      </c>
      <c r="J726" s="1" cm="1">
        <f t="array" ref="J726">_xll.FDS(A726,"FF_MKT_VAL(ANN_R,"&amp;F726&amp;","&amp;G726&amp;",,,USD)")</f>
        <v>30840.188678062201</v>
      </c>
      <c r="K726" s="1" cm="1">
        <f t="array" ref="K726">_xll.FDS(A726,"FF_SHLDRS_EQ(ANN_R,"&amp;F726&amp;","&amp;G726&amp;",,,USD)")</f>
        <v>5798.5086189236599</v>
      </c>
      <c r="L726" s="1" cm="1">
        <f t="array" ref="L726">_xll.FDS(A726,"FF_ASSETS(ANN_R,"&amp;F726&amp;","&amp;G726&amp;",,,USD)")</f>
        <v>11004.298570459199</v>
      </c>
      <c r="M726" s="1" cm="1">
        <f t="array" ref="M726">_xll.FDS(A726,"FF_TAX_CF(ANN_R,"&amp;F726&amp;","&amp;G726&amp;",,,USD)")</f>
        <v>65.644358429710906</v>
      </c>
      <c r="N726" s="1" cm="1">
        <f t="array" ref="N726">_xll.FDS(A726,"FF_INC_TAX(ANN_R,"&amp;F726&amp;","&amp;G726&amp;",,,USD)")</f>
        <v>204.18190794873999</v>
      </c>
      <c r="O726" s="1" cm="1">
        <f t="array" ref="O726">_xll.FDS(A726,"FF_NET_INC(ANN_R,"&amp;F726&amp;","&amp;G726&amp;")")</f>
        <v>155623.762514</v>
      </c>
      <c r="P726" s="1" cm="1">
        <f t="array" ref="P726">_xll.FDS(A726,"FF_ROA(ANN_R,"&amp;F726&amp;","&amp;G726&amp;")")</f>
        <v>1.5042488304331201</v>
      </c>
      <c r="Q726" cm="1">
        <f t="array" ref="Q726">_xll.FDS(A726,"FF_TAX_RATE(ANN_R,"&amp;F726&amp;","&amp;G726&amp;")")</f>
        <v>59.399455529976798</v>
      </c>
      <c r="R726" t="e" cm="1">
        <f t="array" ref="R726">_xll.FDS(A726,"FF_TAX_REFUND(ANN_R,"&amp;F726&amp;","&amp;G726&amp;",,,,,""D=1"")")</f>
        <v>#N/A</v>
      </c>
      <c r="S726">
        <f t="shared" si="79"/>
        <v>0.66347341078670319</v>
      </c>
      <c r="T726" s="1" cm="1">
        <f t="array" ref="T726">_xll.FDS($A726,"FF_TAX_CF(ANN_R,"&amp;AE726&amp;","&amp;AF726&amp;",,,USD)")</f>
        <v>46.850422967458101</v>
      </c>
      <c r="U726" s="1" cm="1">
        <f t="array" ref="U726">_xll.FDS($A726,"FF_TAX_CF(ANN_R,"&amp;AG726&amp;","&amp;AH726&amp;",,,USD)")</f>
        <v>2.3440986182402201</v>
      </c>
      <c r="V726" s="1" cm="1">
        <f t="array" ref="V726">_xll.FDS(A726,"FF_TAX_CF(ANN_R,"&amp;AI726&amp;","&amp;AJ726&amp;",,,USD)")</f>
        <v>128.40278556518899</v>
      </c>
      <c r="W726" s="1" cm="1">
        <f t="array" ref="W726">_xll.FDS(A726,"FF_TAX_CF(ANN_R,"&amp;AK726&amp;","&amp;AL726&amp;",,,USD)")</f>
        <v>94.835094604314904</v>
      </c>
      <c r="X726" s="1" cm="1">
        <f t="array" ref="X726">_xll.FDS(A726,"FF_TAX_CF(ANN_R,"&amp;F726&amp;","&amp;G726&amp;",,,USD)")</f>
        <v>65.644358429710906</v>
      </c>
      <c r="Y726" s="1" cm="1">
        <f t="array" ref="Y726">_xll.FDS($A726,"FF_PTX_INC(ANN_R,"&amp;AE726&amp;","&amp;AF726&amp;",,,USD)")</f>
        <v>95.397691351479097</v>
      </c>
      <c r="Z726" s="1" cm="1">
        <f t="array" ref="Z726">_xll.FDS($A726,"FF_PTX_INC(ANN_R,"&amp;AG726&amp;","&amp;AH726&amp;",,,USD)")</f>
        <v>135.600473062372</v>
      </c>
      <c r="AA726" s="1" cm="1">
        <f t="array" ref="AA726">_xll.FDS(A726,"FF_PTX_INC(ANN_R,"&amp;AI726&amp;","&amp;AJ726&amp;",,,USD)")</f>
        <v>118.734865893388</v>
      </c>
      <c r="AB726" s="1" cm="1">
        <f t="array" ref="AB726">_xll.FDS(A726,"FF_PTX_INC(ANN_R,"&amp;AK726&amp;","&amp;AL726&amp;",,,USD)")</f>
        <v>-183.920913274344</v>
      </c>
      <c r="AC726" s="1" cm="1">
        <f t="array" ref="AC726">_xll.FDS(A726,"FF_PTX_INC(ANN_R,"&amp;F726&amp;","&amp;G726&amp;",,,USD)")</f>
        <v>343.74373658306803</v>
      </c>
      <c r="AE726" s="6">
        <f t="shared" si="80"/>
        <v>42370</v>
      </c>
      <c r="AF726" s="6">
        <f t="shared" si="81"/>
        <v>42735</v>
      </c>
      <c r="AG726" s="6">
        <f t="shared" si="82"/>
        <v>42736</v>
      </c>
      <c r="AH726" s="6">
        <f t="shared" si="83"/>
        <v>43100</v>
      </c>
      <c r="AI726" s="6">
        <f>DATE(YEAR(F726)+AO726,MONTH(F726),DAY(F726))</f>
        <v>43101</v>
      </c>
      <c r="AJ726" s="6">
        <f>DATE(YEAR(G726)+AO726,MONTH(G726),DAY(G726))</f>
        <v>43465</v>
      </c>
      <c r="AK726" s="6">
        <f>DATE(YEAR(F726)+AP726,MONTH(F726),DAY(F726))</f>
        <v>43466</v>
      </c>
      <c r="AL726" s="6">
        <f>DATE(YEAR(G726)+AP726,MONTH(G726),DAY(G726))</f>
        <v>43830</v>
      </c>
      <c r="AM726" s="8">
        <v>-4</v>
      </c>
      <c r="AN726" s="8">
        <v>-3</v>
      </c>
      <c r="AO726">
        <v>-2</v>
      </c>
      <c r="AP726">
        <v>-1</v>
      </c>
      <c r="AQ726" cm="1">
        <f t="array" ref="AQ726">_xll.FDS(A726,"FF_DEBT_LT(ANN_R,"&amp;F726&amp;","&amp;G726&amp;")")</f>
        <v>686416.35749299999</v>
      </c>
      <c r="AR726" cm="1">
        <f t="array" ref="AR726">_xll.FDS(A726,"FF_RD_EXP(ANN_R,"&amp;F726&amp;","&amp;G726&amp;")")</f>
        <v>533968</v>
      </c>
      <c r="AS726" t="e" cm="1">
        <f t="array" ref="AS726">_xll.FDS(A726,"FF_PTX_INC_FOR(ANN_R,"&amp;F726&amp;","&amp;G726&amp;")")</f>
        <v>#N/A</v>
      </c>
      <c r="AT726" cm="1">
        <f t="array" ref="AT726">_xll.FDS(A726,"FF_MKT_VAL_PUBLIC(ANN_R,"&amp;[1]sample_report!E726&amp;")")</f>
        <v>21117494.403974399</v>
      </c>
    </row>
    <row r="727" spans="1:46" hidden="1" x14ac:dyDescent="0.25">
      <c r="A727" t="s">
        <v>401</v>
      </c>
      <c r="B727" t="s">
        <v>402</v>
      </c>
      <c r="C727" t="s">
        <v>105</v>
      </c>
      <c r="D727" t="str" cm="1">
        <f t="array" ref="D727">_xll.FDS(A727,"FF_MAJOR_IND_NAME")</f>
        <v>ELECTRONICS</v>
      </c>
      <c r="E727">
        <v>2016</v>
      </c>
      <c r="F727" s="4">
        <f t="shared" si="77"/>
        <v>42370</v>
      </c>
      <c r="G727" s="4">
        <f t="shared" si="78"/>
        <v>42735</v>
      </c>
      <c r="H727">
        <v>0</v>
      </c>
      <c r="I727" s="1" cm="1">
        <f t="array" ref="I727">_xll.FDS(A727,"FF_PTX_INC(ANN_R,"&amp;F727&amp;","&amp;G727&amp;",,,USD)")</f>
        <v>95.397691351479097</v>
      </c>
      <c r="J727" s="1" cm="1">
        <f t="array" ref="J727">_xll.FDS(A727,"FF_MKT_VAL(ANN_R,"&amp;F727&amp;","&amp;G727&amp;",,,USD)")</f>
        <v>4310.3247343535704</v>
      </c>
      <c r="K727" s="1" cm="1">
        <f t="array" ref="K727">_xll.FDS(A727,"FF_SHLDRS_EQ(ANN_R,"&amp;F727&amp;","&amp;G727&amp;",,,USD)")</f>
        <v>2841.95395713164</v>
      </c>
      <c r="L727" s="1" cm="1">
        <f t="array" ref="L727">_xll.FDS(A727,"FF_ASSETS(ANN_R,"&amp;F727&amp;","&amp;G727&amp;",,,USD)")</f>
        <v>4540.5835370739896</v>
      </c>
      <c r="M727" s="1" cm="1">
        <f t="array" ref="M727">_xll.FDS(A727,"FF_TAX_CF(ANN_R,"&amp;F727&amp;","&amp;G727&amp;",,,USD)")</f>
        <v>46.850422967458101</v>
      </c>
      <c r="N727" s="1" cm="1">
        <f t="array" ref="N727">_xll.FDS(A727,"FF_INC_TAX(ANN_R,"&amp;F727&amp;","&amp;G727&amp;",,,USD)")</f>
        <v>30.0299997300271</v>
      </c>
      <c r="O727" s="1" cm="1">
        <f t="array" ref="O727">_xll.FDS(A727,"FF_NET_INC(ANN_R,"&amp;F727&amp;","&amp;G727&amp;")")</f>
        <v>57673.844924999998</v>
      </c>
      <c r="P727" s="1" cm="1">
        <f t="array" ref="P727">_xll.FDS(A727,"FF_ROA(ANN_R,"&amp;F727&amp;","&amp;G727&amp;")")</f>
        <v>1.33002510779622</v>
      </c>
      <c r="Q727" cm="1">
        <f t="array" ref="Q727">_xll.FDS(A727,"FF_TAX_RATE(ANN_R,"&amp;F727&amp;","&amp;G727&amp;")")</f>
        <v>31.478748913729898</v>
      </c>
      <c r="R727" t="e" cm="1">
        <f t="array" ref="R727">_xll.FDS(A727,"FF_TAX_REFUND(ANN_R,"&amp;F727&amp;","&amp;G727&amp;",,,,,""D=1"")")</f>
        <v>#N/A</v>
      </c>
      <c r="S727">
        <f t="shared" si="79"/>
        <v>0.20412395971621658</v>
      </c>
      <c r="T727" s="1" cm="1">
        <f t="array" ref="T727">_xll.FDS($A727,"FF_TAX_CF(ANN_R,"&amp;AE727&amp;","&amp;AF727&amp;",,,USD)")</f>
        <v>24.6867293445566</v>
      </c>
      <c r="U727" s="1" cm="1">
        <f t="array" ref="U727">_xll.FDS($A727,"FF_TAX_CF(ANN_R,"&amp;AG727&amp;","&amp;AH727&amp;",,,USD)")</f>
        <v>1.04613863071112</v>
      </c>
      <c r="V727" s="1" cm="1">
        <f t="array" ref="V727">_xll.FDS(A727,"FF_TAX_CF(ANN_R,"&amp;AI727&amp;","&amp;AJ727&amp;",,,USD)")</f>
        <v>0.59123387295443497</v>
      </c>
      <c r="W727" s="1" cm="1">
        <f t="array" ref="W727">_xll.FDS(A727,"FF_TAX_CF(ANN_R,"&amp;AK727&amp;","&amp;AL727&amp;",,,USD)")</f>
        <v>30.989144952407301</v>
      </c>
      <c r="X727" s="1" cm="1">
        <f t="array" ref="X727">_xll.FDS(A727,"FF_TAX_CF(ANN_R,"&amp;F727&amp;","&amp;G727&amp;",,,USD)")</f>
        <v>46.850422967458101</v>
      </c>
      <c r="Y727" s="1" cm="1">
        <f t="array" ref="Y727">_xll.FDS($A727,"FF_PTX_INC(ANN_R,"&amp;AE727&amp;","&amp;AF727&amp;",,,USD)")</f>
        <v>91.010352602543506</v>
      </c>
      <c r="Z727" s="1" cm="1">
        <f t="array" ref="Z727">_xll.FDS($A727,"FF_PTX_INC(ANN_R,"&amp;AG727&amp;","&amp;AH727&amp;",,,USD)")</f>
        <v>60.286154491297197</v>
      </c>
      <c r="AA727" s="1" cm="1">
        <f t="array" ref="AA727">_xll.FDS(A727,"FF_PTX_INC(ANN_R,"&amp;AI727&amp;","&amp;AJ727&amp;",,,USD)")</f>
        <v>162.86383719219401</v>
      </c>
      <c r="AB727" s="1" cm="1">
        <f t="array" ref="AB727">_xll.FDS(A727,"FF_PTX_INC(ANN_R,"&amp;AK727&amp;","&amp;AL727&amp;",,,USD)")</f>
        <v>100.738109474021</v>
      </c>
      <c r="AC727" s="1" cm="1">
        <f t="array" ref="AC727">_xll.FDS(A727,"FF_PTX_INC(ANN_R,"&amp;F727&amp;","&amp;G727&amp;",,,USD)")</f>
        <v>95.397691351479097</v>
      </c>
      <c r="AE727" s="6">
        <f t="shared" si="80"/>
        <v>40909</v>
      </c>
      <c r="AF727" s="6">
        <f t="shared" si="81"/>
        <v>41274</v>
      </c>
      <c r="AG727" s="6">
        <f t="shared" si="82"/>
        <v>41275</v>
      </c>
      <c r="AH727" s="6">
        <f t="shared" si="83"/>
        <v>41639</v>
      </c>
      <c r="AI727" s="6">
        <f>DATE(YEAR(F727)+AO727,MONTH(F727),DAY(F727))</f>
        <v>41640</v>
      </c>
      <c r="AJ727" s="6">
        <f>DATE(YEAR(G727)+AO727,MONTH(G727),DAY(G727))</f>
        <v>42004</v>
      </c>
      <c r="AK727" s="6">
        <f>DATE(YEAR(F727)+AP727,MONTH(F727),DAY(F727))</f>
        <v>42005</v>
      </c>
      <c r="AL727" s="6">
        <f>DATE(YEAR(G727)+AP727,MONTH(G727),DAY(G727))</f>
        <v>42369</v>
      </c>
      <c r="AM727" s="8">
        <v>-4</v>
      </c>
      <c r="AN727" s="8">
        <v>-3</v>
      </c>
      <c r="AO727">
        <v>-2</v>
      </c>
      <c r="AP727">
        <v>-1</v>
      </c>
      <c r="AQ727" cm="1">
        <f t="array" ref="AQ727">_xll.FDS(A727,"FF_DEBT_LT(ANN_R,"&amp;F727&amp;","&amp;G727&amp;")")</f>
        <v>795926.72433799994</v>
      </c>
      <c r="AR727" cm="1">
        <f t="array" ref="AR727">_xll.FDS(A727,"FF_RD_EXP(ANN_R,"&amp;F727&amp;","&amp;G727&amp;")")</f>
        <v>103204.378</v>
      </c>
      <c r="AS727" t="e" cm="1">
        <f t="array" ref="AS727">_xll.FDS(A727,"FF_PTX_INC_FOR(ANN_R,"&amp;F727&amp;","&amp;G727&amp;")")</f>
        <v>#N/A</v>
      </c>
      <c r="AT727" cm="1">
        <f t="array" ref="AT727">_xll.FDS(A727,"FF_MKT_VAL_PUBLIC(ANN_R,"&amp;[1]sample_report!E727&amp;")")</f>
        <v>2486421.8885938702</v>
      </c>
    </row>
    <row r="728" spans="1:46" hidden="1" x14ac:dyDescent="0.25">
      <c r="A728" t="s">
        <v>154</v>
      </c>
      <c r="B728" t="s">
        <v>155</v>
      </c>
      <c r="C728" t="s">
        <v>29</v>
      </c>
      <c r="D728" t="str" cm="1">
        <f t="array" ref="D728">_xll.FDS(A728,"FF_MAJOR_IND_NAME")</f>
        <v>CHEMICALS</v>
      </c>
      <c r="E728">
        <v>2020</v>
      </c>
      <c r="F728" s="4">
        <f t="shared" si="77"/>
        <v>43831</v>
      </c>
      <c r="G728" s="4">
        <f t="shared" si="78"/>
        <v>44196</v>
      </c>
      <c r="H728">
        <v>1</v>
      </c>
      <c r="I728" s="1" cm="1">
        <f t="array" ref="I728">_xll.FDS(A728,"FF_PTX_INC(ANN_R,"&amp;F728&amp;","&amp;G728&amp;",,,USD)")</f>
        <v>1605.6699615391001</v>
      </c>
      <c r="J728" s="1" cm="1">
        <f t="array" ref="J728">_xll.FDS(A728,"FF_MKT_VAL(ANN_R,"&amp;F728&amp;","&amp;G728&amp;",,,USD)")</f>
        <v>37126.634721420603</v>
      </c>
      <c r="K728" s="1" cm="1">
        <f t="array" ref="K728">_xll.FDS(A728,"FF_SHLDRS_EQ(ANN_R,"&amp;F728&amp;","&amp;G728&amp;",,,USD)")</f>
        <v>8946.5541567467208</v>
      </c>
      <c r="L728" s="1" cm="1">
        <f t="array" ref="L728">_xll.FDS(A728,"FF_ASSETS(ANN_R,"&amp;F728&amp;","&amp;G728&amp;",,,USD)")</f>
        <v>16132.6550534368</v>
      </c>
      <c r="M728" s="1" cm="1">
        <f t="array" ref="M728">_xll.FDS(A728,"FF_TAX_CF(ANN_R,"&amp;F728&amp;","&amp;G728&amp;",,,USD)")</f>
        <v>504.66187690757198</v>
      </c>
      <c r="N728" s="1" cm="1">
        <f t="array" ref="N728">_xll.FDS(A728,"FF_INC_TAX(ANN_R,"&amp;F728&amp;","&amp;G728&amp;",,,USD)")</f>
        <v>429.93947510421299</v>
      </c>
      <c r="O728" s="1" cm="1">
        <f t="array" ref="O728">_xll.FDS(A728,"FF_NET_INC(ANN_R,"&amp;F728&amp;","&amp;G728&amp;")")</f>
        <v>126142</v>
      </c>
      <c r="P728" s="1" cm="1">
        <f t="array" ref="P728">_xll.FDS(A728,"FF_ROA(ANN_R,"&amp;F728&amp;","&amp;G728&amp;")")</f>
        <v>7.5999801176972097</v>
      </c>
      <c r="Q728" cm="1">
        <f t="array" ref="Q728">_xll.FDS(A728,"FF_TAX_RATE(ANN_R,"&amp;F728&amp;","&amp;G728&amp;")")</f>
        <v>26.776329220987499</v>
      </c>
      <c r="R728" t="e" cm="1">
        <f t="array" ref="R728">_xll.FDS(A728,"FF_TAX_REFUND(ANN_R,"&amp;F728&amp;","&amp;G728&amp;",,,,,""D=1"")")</f>
        <v>#N/A</v>
      </c>
      <c r="S728">
        <f t="shared" si="79"/>
        <v>0.27275903338786672</v>
      </c>
      <c r="T728" s="1" cm="1">
        <f t="array" ref="T728">_xll.FDS($A728,"FF_TAX_CF(ANN_R,"&amp;AE728&amp;","&amp;AF728&amp;",,,USD)")</f>
        <v>448.26516725867998</v>
      </c>
      <c r="U728" s="1" cm="1">
        <f t="array" ref="U728">_xll.FDS($A728,"FF_TAX_CF(ANN_R,"&amp;AG728&amp;","&amp;AH728&amp;",,,USD)")</f>
        <v>493.17923998832703</v>
      </c>
      <c r="V728" s="1" cm="1">
        <f t="array" ref="V728">_xll.FDS(A728,"FF_TAX_CF(ANN_R,"&amp;AI728&amp;","&amp;AJ728&amp;",,,USD)")</f>
        <v>468.18799862265598</v>
      </c>
      <c r="W728" s="1" cm="1">
        <f t="array" ref="W728">_xll.FDS(A728,"FF_TAX_CF(ANN_R,"&amp;AK728&amp;","&amp;AL728&amp;",,,USD)")</f>
        <v>519.94840446859598</v>
      </c>
      <c r="X728" s="1" cm="1">
        <f t="array" ref="X728">_xll.FDS(A728,"FF_TAX_CF(ANN_R,"&amp;F728&amp;","&amp;G728&amp;",,,USD)")</f>
        <v>504.66187690757198</v>
      </c>
      <c r="Y728" s="1" cm="1">
        <f t="array" ref="Y728">_xll.FDS($A728,"FF_PTX_INC(ANN_R,"&amp;AE728&amp;","&amp;AF728&amp;",,,USD)")</f>
        <v>1688.1267888285199</v>
      </c>
      <c r="Z728" s="1" cm="1">
        <f t="array" ref="Z728">_xll.FDS($A728,"FF_PTX_INC(ANN_R,"&amp;AG728&amp;","&amp;AH728&amp;",,,USD)")</f>
        <v>1821.84345841408</v>
      </c>
      <c r="AA728" s="1" cm="1">
        <f t="array" ref="AA728">_xll.FDS(A728,"FF_PTX_INC(ANN_R,"&amp;AI728&amp;","&amp;AJ728&amp;",,,USD)")</f>
        <v>1876.5458130761999</v>
      </c>
      <c r="AB728" s="1" cm="1">
        <f t="array" ref="AB728">_xll.FDS(A728,"FF_PTX_INC(ANN_R,"&amp;AK728&amp;","&amp;AL728&amp;",,,USD)")</f>
        <v>1932.33118664939</v>
      </c>
      <c r="AC728" s="1" cm="1">
        <f t="array" ref="AC728">_xll.FDS(A728,"FF_PTX_INC(ANN_R,"&amp;F728&amp;","&amp;G728&amp;",,,USD)")</f>
        <v>1605.6699615391001</v>
      </c>
      <c r="AE728" s="6">
        <f t="shared" si="80"/>
        <v>42370</v>
      </c>
      <c r="AF728" s="6">
        <f t="shared" si="81"/>
        <v>42735</v>
      </c>
      <c r="AG728" s="6">
        <f t="shared" si="82"/>
        <v>42736</v>
      </c>
      <c r="AH728" s="6">
        <f t="shared" si="83"/>
        <v>43100</v>
      </c>
      <c r="AI728" s="6">
        <f>DATE(YEAR(F728)+AO728,MONTH(F728),DAY(F728))</f>
        <v>43101</v>
      </c>
      <c r="AJ728" s="6">
        <f>DATE(YEAR(G728)+AO728,MONTH(G728),DAY(G728))</f>
        <v>43465</v>
      </c>
      <c r="AK728" s="6">
        <f>DATE(YEAR(F728)+AP728,MONTH(F728),DAY(F728))</f>
        <v>43466</v>
      </c>
      <c r="AL728" s="6">
        <f>DATE(YEAR(G728)+AP728,MONTH(G728),DAY(G728))</f>
        <v>43830</v>
      </c>
      <c r="AM728" s="8">
        <v>-4</v>
      </c>
      <c r="AN728" s="8">
        <v>-3</v>
      </c>
      <c r="AO728">
        <v>-2</v>
      </c>
      <c r="AP728">
        <v>-1</v>
      </c>
      <c r="AQ728" cm="1">
        <f t="array" ref="AQ728">_xll.FDS(A728,"FF_DEBT_LT(ANN_R,"&amp;F728&amp;","&amp;G728&amp;")")</f>
        <v>223954</v>
      </c>
      <c r="AR728" cm="1">
        <f t="array" ref="AR728">_xll.FDS(A728,"FF_RD_EXP(ANN_R,"&amp;F728&amp;","&amp;G728&amp;")")</f>
        <v>58509</v>
      </c>
      <c r="AS728" t="e" cm="1">
        <f t="array" ref="AS728">_xll.FDS(A728,"FF_PTX_INC_FOR(ANN_R,"&amp;F728&amp;","&amp;G728&amp;")")</f>
        <v>#N/A</v>
      </c>
      <c r="AT728" cm="1">
        <f t="array" ref="AT728">_xll.FDS(A728,"FF_MKT_VAL_PUBLIC(ANN_R,"&amp;[1]sample_report!E728&amp;")")</f>
        <v>3640420.7155087101</v>
      </c>
    </row>
    <row r="729" spans="1:46" x14ac:dyDescent="0.25">
      <c r="A729" t="s">
        <v>154</v>
      </c>
      <c r="B729" t="s">
        <v>155</v>
      </c>
      <c r="C729" t="s">
        <v>29</v>
      </c>
      <c r="D729" t="str" cm="1">
        <f t="array" ref="D729">_xll.FDS(A729,"FF_MAJOR_IND_NAME")</f>
        <v>CHEMICALS</v>
      </c>
      <c r="E729">
        <v>2016</v>
      </c>
      <c r="F729" s="4">
        <f t="shared" si="77"/>
        <v>42370</v>
      </c>
      <c r="G729" s="4">
        <f t="shared" si="78"/>
        <v>42735</v>
      </c>
      <c r="H729">
        <v>1</v>
      </c>
      <c r="I729" s="1" cm="1">
        <f t="array" ref="I729">_xll.FDS(A729,"FF_PTX_INC(ANN_R,"&amp;F729&amp;","&amp;G729&amp;",,,USD)")</f>
        <v>1688.1267888285199</v>
      </c>
      <c r="J729" s="1" cm="1">
        <f t="array" ref="J729">_xll.FDS(A729,"FF_MKT_VAL(ANN_R,"&amp;F729&amp;","&amp;G729&amp;",,,USD)")</f>
        <v>23414.5001378528</v>
      </c>
      <c r="K729" s="1" cm="1">
        <f t="array" ref="K729">_xll.FDS(A729,"FF_SHLDRS_EQ(ANN_R,"&amp;F729&amp;","&amp;G729&amp;",,,USD)")</f>
        <v>5828.7991695106002</v>
      </c>
      <c r="L729" s="1" cm="1">
        <f t="array" ref="L729">_xll.FDS(A729,"FF_ASSETS(ANN_R,"&amp;F729&amp;","&amp;G729&amp;",,,USD)")</f>
        <v>11474.334312602899</v>
      </c>
      <c r="M729" s="1" cm="1">
        <f t="array" ref="M729">_xll.FDS(A729,"FF_TAX_CF(ANN_R,"&amp;F729&amp;","&amp;G729&amp;",,,USD)")</f>
        <v>448.26516725867998</v>
      </c>
      <c r="N729" s="1" cm="1">
        <f t="array" ref="N729">_xll.FDS(A729,"FF_INC_TAX(ANN_R,"&amp;F729&amp;","&amp;G729&amp;",,,USD)")</f>
        <v>511.15002986602502</v>
      </c>
      <c r="O729" s="1" cm="1">
        <f t="array" ref="O729">_xll.FDS(A729,"FF_NET_INC(ANN_R,"&amp;F729&amp;","&amp;G729&amp;")")</f>
        <v>126551</v>
      </c>
      <c r="P729" s="1" cm="1">
        <f t="array" ref="P729">_xll.FDS(A729,"FF_ROA(ANN_R,"&amp;F729&amp;","&amp;G729&amp;")")</f>
        <v>9.6597254079684696</v>
      </c>
      <c r="Q729" cm="1">
        <f t="array" ref="Q729">_xll.FDS(A729,"FF_TAX_RATE(ANN_R,"&amp;F729&amp;","&amp;G729&amp;")")</f>
        <v>30.2791255519817</v>
      </c>
      <c r="R729" t="e" cm="1">
        <f t="array" ref="R729">_xll.FDS(A729,"FF_TAX_REFUND(ANN_R,"&amp;F729&amp;","&amp;G729&amp;",,,,,""D=1"")")</f>
        <v>#N/A</v>
      </c>
      <c r="S729" t="e" vm="2">
        <f t="shared" ca="1" si="79"/>
        <v>#VALUE!</v>
      </c>
      <c r="T729" s="1" t="e" cm="1" vm="3">
        <f t="array" aca="1" ref="T729" ca="1">_xll.FDS($A729,"FF_TAX_CF(ANN_R,"&amp;AE729&amp;","&amp;AF729&amp;",,,USD)")</f>
        <v>#VALUE!</v>
      </c>
      <c r="U729" s="1" cm="1">
        <f t="array" ref="U729">_xll.FDS($A729,"FF_TAX_CF(ANN_R,"&amp;AG729&amp;","&amp;AH729&amp;",,,USD)")</f>
        <v>305.54957296885601</v>
      </c>
      <c r="V729" s="1" cm="1">
        <f t="array" ref="V729">_xll.FDS(A729,"FF_TAX_CF(ANN_R,"&amp;AI729&amp;","&amp;AJ729&amp;",,,USD)")</f>
        <v>465.69676094688498</v>
      </c>
      <c r="W729" s="1" cm="1">
        <f t="array" ref="W729">_xll.FDS(A729,"FF_TAX_CF(ANN_R,"&amp;AK729&amp;","&amp;AL729&amp;",,,USD)")</f>
        <v>388.82475700601901</v>
      </c>
      <c r="X729" s="1" cm="1">
        <f t="array" ref="X729">_xll.FDS(A729,"FF_TAX_CF(ANN_R,"&amp;F729&amp;","&amp;G729&amp;",,,USD)")</f>
        <v>448.26516725867998</v>
      </c>
      <c r="Y729" s="1" t="e" cm="1" vm="3">
        <f t="array" aca="1" ref="Y729" ca="1">_xll.FDS($A729,"FF_PTX_INC(ANN_R,"&amp;AE729&amp;","&amp;AF729&amp;",,,USD)")</f>
        <v>#VALUE!</v>
      </c>
      <c r="Z729" s="1" cm="1">
        <f t="array" ref="Z729">_xll.FDS($A729,"FF_PTX_INC(ANN_R,"&amp;AG729&amp;","&amp;AH729&amp;",,,USD)")</f>
        <v>1177.36304829083</v>
      </c>
      <c r="AA729" s="1" cm="1">
        <f t="array" ref="AA729">_xll.FDS(A729,"FF_PTX_INC(ANN_R,"&amp;AI729&amp;","&amp;AJ729&amp;",,,USD)")</f>
        <v>1197.5531933782599</v>
      </c>
      <c r="AB729" s="1" cm="1">
        <f t="array" ref="AB729">_xll.FDS(A729,"FF_PTX_INC(ANN_R,"&amp;AK729&amp;","&amp;AL729&amp;",,,USD)")</f>
        <v>1371.4801479354501</v>
      </c>
      <c r="AC729" s="1" cm="1">
        <f t="array" ref="AC729">_xll.FDS(A729,"FF_PTX_INC(ANN_R,"&amp;F729&amp;","&amp;G729&amp;",,,USD)")</f>
        <v>1688.1267888285199</v>
      </c>
      <c r="AE729" s="6">
        <f t="shared" si="80"/>
        <v>40909</v>
      </c>
      <c r="AF729" s="6">
        <f t="shared" si="81"/>
        <v>41274</v>
      </c>
      <c r="AG729" s="6">
        <f t="shared" si="82"/>
        <v>41275</v>
      </c>
      <c r="AH729" s="6">
        <f t="shared" si="83"/>
        <v>41639</v>
      </c>
      <c r="AI729" s="6">
        <f>DATE(YEAR(F729)+AO729,MONTH(F729),DAY(F729))</f>
        <v>41640</v>
      </c>
      <c r="AJ729" s="6">
        <f>DATE(YEAR(G729)+AO729,MONTH(G729),DAY(G729))</f>
        <v>42004</v>
      </c>
      <c r="AK729" s="6">
        <f>DATE(YEAR(F729)+AP729,MONTH(F729),DAY(F729))</f>
        <v>42005</v>
      </c>
      <c r="AL729" s="6">
        <f>DATE(YEAR(G729)+AP729,MONTH(G729),DAY(G729))</f>
        <v>42369</v>
      </c>
      <c r="AM729" s="8">
        <v>-4</v>
      </c>
      <c r="AN729" s="8">
        <v>-3</v>
      </c>
      <c r="AO729">
        <v>-2</v>
      </c>
      <c r="AP729">
        <v>-1</v>
      </c>
      <c r="AQ729" cm="1">
        <f t="array" ref="AQ729">_xll.FDS(A729,"FF_DEBT_LT(ANN_R,"&amp;F729&amp;","&amp;G729&amp;")")</f>
        <v>93515</v>
      </c>
      <c r="AR729" cm="1">
        <f t="array" ref="AR729">_xll.FDS(A729,"FF_RD_EXP(ANN_R,"&amp;F729&amp;","&amp;G729&amp;")")</f>
        <v>54567</v>
      </c>
      <c r="AS729" t="e" cm="1">
        <f t="array" ref="AS729">_xll.FDS(A729,"FF_PTX_INC_FOR(ANN_R,"&amp;F729&amp;","&amp;G729&amp;")")</f>
        <v>#N/A</v>
      </c>
      <c r="AT729" cm="1">
        <f t="array" ref="AT729">_xll.FDS(A729,"FF_MKT_VAL_PUBLIC(ANN_R,"&amp;[1]sample_report!E729&amp;")")</f>
        <v>2512296.72668427</v>
      </c>
    </row>
    <row r="730" spans="1:46" x14ac:dyDescent="0.25">
      <c r="A730" t="s">
        <v>270</v>
      </c>
      <c r="B730" t="s">
        <v>271</v>
      </c>
      <c r="C730" t="s">
        <v>105</v>
      </c>
      <c r="D730" t="str" cm="1">
        <f t="array" ref="D730">_xll.FDS(A730,"FF_MAJOR_IND_NAME")</f>
        <v>FINANCIAL</v>
      </c>
      <c r="E730">
        <v>2020</v>
      </c>
      <c r="F730" s="4">
        <f t="shared" si="77"/>
        <v>43831</v>
      </c>
      <c r="G730" s="4">
        <f t="shared" si="78"/>
        <v>44196</v>
      </c>
      <c r="H730">
        <v>1</v>
      </c>
      <c r="I730" s="1" cm="1">
        <f t="array" ref="I730">_xll.FDS(A730,"FF_PTX_INC(ANN_R,"&amp;F730&amp;","&amp;G730&amp;",,,USD)")</f>
        <v>4109.2803731764398</v>
      </c>
      <c r="J730" s="1" cm="1">
        <f t="array" ref="J730">_xll.FDS(A730,"FF_MKT_VAL(ANN_R,"&amp;F730&amp;","&amp;G730&amp;",,,USD)")</f>
        <v>15566.7211139993</v>
      </c>
      <c r="K730" s="1" cm="1">
        <f t="array" ref="K730">_xll.FDS(A730,"FF_SHLDRS_EQ(ANN_R,"&amp;F730&amp;","&amp;G730&amp;",,,USD)")</f>
        <v>37603.409372745402</v>
      </c>
      <c r="L730" s="1" cm="1">
        <f t="array" ref="L730">_xll.FDS(A730,"FF_ASSETS(ANN_R,"&amp;F730&amp;","&amp;G730&amp;",,,USD)")</f>
        <v>564423.394090452</v>
      </c>
      <c r="M730" s="1" t="e" cm="1">
        <f t="array" ref="M730">_xll.FDS(A730,"FF_TAX_CF(ANN_R,"&amp;F730&amp;","&amp;G730&amp;",,,USD)")</f>
        <v>#N/A</v>
      </c>
      <c r="N730" s="1" cm="1">
        <f t="array" ref="N730">_xll.FDS(A730,"FF_INC_TAX(ANN_R,"&amp;F730&amp;","&amp;G730&amp;",,,USD)")</f>
        <v>1071.6221850848499</v>
      </c>
      <c r="O730" s="1" cm="1">
        <f t="array" ref="O730">_xll.FDS(A730,"FF_NET_INC(ANN_R,"&amp;F730&amp;","&amp;G730&amp;")")</f>
        <v>3445588.5</v>
      </c>
      <c r="P730" s="1" cm="1">
        <f t="array" ref="P730">_xll.FDS(A730,"FF_ROA(ANN_R,"&amp;F730&amp;","&amp;G730&amp;")")</f>
        <v>0.608018450421691</v>
      </c>
      <c r="Q730" cm="1">
        <f t="array" ref="Q730">_xll.FDS(A730,"FF_TAX_RATE(ANN_R,"&amp;F730&amp;","&amp;G730&amp;")")</f>
        <v>26.0780985420203</v>
      </c>
      <c r="R730" t="e" cm="1">
        <f t="array" ref="R730">_xll.FDS(A730,"FF_TAX_REFUND(ANN_R,"&amp;F730&amp;","&amp;G730&amp;",,,,,""D=1"")")</f>
        <v>#N/A</v>
      </c>
      <c r="S730" t="e">
        <f t="shared" si="79"/>
        <v>#N/A</v>
      </c>
      <c r="T730" s="1" t="e" cm="1">
        <f t="array" ref="T730">_xll.FDS($A730,"FF_TAX_CF(ANN_R,"&amp;AE730&amp;","&amp;AF730&amp;",,,USD)")</f>
        <v>#N/A</v>
      </c>
      <c r="U730" s="1" t="e" cm="1">
        <f t="array" ref="U730">_xll.FDS($A730,"FF_TAX_CF(ANN_R,"&amp;AG730&amp;","&amp;AH730&amp;",,,USD)")</f>
        <v>#N/A</v>
      </c>
      <c r="V730" s="1" t="e" cm="1">
        <f t="array" ref="V730">_xll.FDS(A730,"FF_TAX_CF(ANN_R,"&amp;AI730&amp;","&amp;AJ730&amp;",,,USD)")</f>
        <v>#N/A</v>
      </c>
      <c r="W730" s="1" t="e" cm="1">
        <f t="array" ref="W730">_xll.FDS(A730,"FF_TAX_CF(ANN_R,"&amp;AK730&amp;","&amp;AL730&amp;",,,USD)")</f>
        <v>#N/A</v>
      </c>
      <c r="X730" s="1" t="e" cm="1">
        <f t="array" ref="X730">_xll.FDS(A730,"FF_TAX_CF(ANN_R,"&amp;F730&amp;","&amp;G730&amp;",,,USD)")</f>
        <v>#N/A</v>
      </c>
      <c r="Y730" s="1" cm="1">
        <f t="array" ref="Y730">_xll.FDS($A730,"FF_PTX_INC(ANN_R,"&amp;AE730&amp;","&amp;AF730&amp;",,,USD)")</f>
        <v>2023.64930874825</v>
      </c>
      <c r="Z730" s="1" cm="1">
        <f t="array" ref="Z730">_xll.FDS($A730,"FF_PTX_INC(ANN_R,"&amp;AG730&amp;","&amp;AH730&amp;",,,USD)")</f>
        <v>3660.6691369256</v>
      </c>
      <c r="AA730" s="1" cm="1">
        <f t="array" ref="AA730">_xll.FDS(A730,"FF_PTX_INC(ANN_R,"&amp;AI730&amp;","&amp;AJ730&amp;",,,USD)")</f>
        <v>3908.6428534502602</v>
      </c>
      <c r="AB730" s="1" cm="1">
        <f t="array" ref="AB730">_xll.FDS(A730,"FF_PTX_INC(ANN_R,"&amp;AK730&amp;","&amp;AL730&amp;",,,USD)")</f>
        <v>3873.7744754619798</v>
      </c>
      <c r="AC730" s="1" cm="1">
        <f t="array" ref="AC730">_xll.FDS(A730,"FF_PTX_INC(ANN_R,"&amp;F730&amp;","&amp;G730&amp;",,,USD)")</f>
        <v>4109.2803731764398</v>
      </c>
      <c r="AE730" s="6">
        <f t="shared" si="80"/>
        <v>42370</v>
      </c>
      <c r="AF730" s="6">
        <f t="shared" si="81"/>
        <v>42735</v>
      </c>
      <c r="AG730" s="6">
        <f t="shared" si="82"/>
        <v>42736</v>
      </c>
      <c r="AH730" s="6">
        <f t="shared" si="83"/>
        <v>43100</v>
      </c>
      <c r="AI730" s="6">
        <f>DATE(YEAR(F730)+AO730,MONTH(F730),DAY(F730))</f>
        <v>43101</v>
      </c>
      <c r="AJ730" s="6">
        <f>DATE(YEAR(G730)+AO730,MONTH(G730),DAY(G730))</f>
        <v>43465</v>
      </c>
      <c r="AK730" s="6">
        <f>DATE(YEAR(F730)+AP730,MONTH(F730),DAY(F730))</f>
        <v>43466</v>
      </c>
      <c r="AL730" s="6">
        <f>DATE(YEAR(G730)+AP730,MONTH(G730),DAY(G730))</f>
        <v>43830</v>
      </c>
      <c r="AM730" s="8">
        <v>-4</v>
      </c>
      <c r="AN730" s="8">
        <v>-3</v>
      </c>
      <c r="AO730">
        <v>-2</v>
      </c>
      <c r="AP730">
        <v>-1</v>
      </c>
      <c r="AQ730" cm="1">
        <f t="array" ref="AQ730">_xll.FDS(A730,"FF_DEBT_LT(ANN_R,"&amp;F730&amp;","&amp;G730&amp;")")</f>
        <v>49098031</v>
      </c>
      <c r="AR730" t="e" cm="1">
        <f t="array" ref="AR730">_xll.FDS(A730,"FF_RD_EXP(ANN_R,"&amp;F730&amp;","&amp;G730&amp;")")</f>
        <v>#N/A</v>
      </c>
      <c r="AS730" t="e" cm="1">
        <f t="array" ref="AS730">_xll.FDS(A730,"FF_PTX_INC_FOR(ANN_R,"&amp;F730&amp;","&amp;G730&amp;")")</f>
        <v>#N/A</v>
      </c>
      <c r="AT730" cm="1">
        <f t="array" ref="AT730">_xll.FDS(A730,"FF_MKT_VAL_PUBLIC(ANN_R,"&amp;[1]sample_report!E730&amp;")")</f>
        <v>15541965.329713801</v>
      </c>
    </row>
    <row r="731" spans="1:46" x14ac:dyDescent="0.25">
      <c r="A731" t="s">
        <v>270</v>
      </c>
      <c r="B731" t="s">
        <v>271</v>
      </c>
      <c r="C731" t="s">
        <v>105</v>
      </c>
      <c r="D731" t="str" cm="1">
        <f t="array" ref="D731">_xll.FDS(A731,"FF_MAJOR_IND_NAME")</f>
        <v>FINANCIAL</v>
      </c>
      <c r="E731">
        <v>2016</v>
      </c>
      <c r="F731" s="4">
        <f t="shared" si="77"/>
        <v>42370</v>
      </c>
      <c r="G731" s="4">
        <f t="shared" si="78"/>
        <v>42735</v>
      </c>
      <c r="H731">
        <v>1</v>
      </c>
      <c r="I731" s="1" cm="1">
        <f t="array" ref="I731">_xll.FDS(A731,"FF_PTX_INC(ANN_R,"&amp;F731&amp;","&amp;G731&amp;",,,USD)")</f>
        <v>2023.64930874825</v>
      </c>
      <c r="J731" s="1" cm="1">
        <f t="array" ref="J731">_xll.FDS(A731,"FF_MKT_VAL(ANN_R,"&amp;F731&amp;","&amp;G731&amp;",,,USD)")</f>
        <v>14113.7733970348</v>
      </c>
      <c r="K731" s="1" cm="1">
        <f t="array" ref="K731">_xll.FDS(A731,"FF_SHLDRS_EQ(ANN_R,"&amp;F731&amp;","&amp;G731&amp;",,,USD)")</f>
        <v>25664.879804267501</v>
      </c>
      <c r="L731" s="1" cm="1">
        <f t="array" ref="L731">_xll.FDS(A731,"FF_ASSETS(ANN_R,"&amp;F731&amp;","&amp;G731&amp;",,,USD)")</f>
        <v>311991.45023303601</v>
      </c>
      <c r="M731" s="1" t="e" cm="1">
        <f t="array" ref="M731">_xll.FDS(A731,"FF_TAX_CF(ANN_R,"&amp;F731&amp;","&amp;G731&amp;",,,USD)")</f>
        <v>#N/A</v>
      </c>
      <c r="N731" s="1" cm="1">
        <f t="array" ref="N731">_xll.FDS(A731,"FF_INC_TAX(ANN_R,"&amp;F731&amp;","&amp;G731&amp;",,,USD)")</f>
        <v>377.93389802245702</v>
      </c>
      <c r="O731" s="1" cm="1">
        <f t="array" ref="O731">_xll.FDS(A731,"FF_NET_INC(ANN_R,"&amp;F731&amp;","&amp;G731&amp;")")</f>
        <v>2143744</v>
      </c>
      <c r="P731" s="1" cm="1">
        <f t="array" ref="P731">_xll.FDS(A731,"FF_ROA(ANN_R,"&amp;F731&amp;","&amp;G731&amp;")")</f>
        <v>0.60599050006069</v>
      </c>
      <c r="Q731" cm="1">
        <f t="array" ref="Q731">_xll.FDS(A731,"FF_TAX_RATE(ANN_R,"&amp;F731&amp;","&amp;G731&amp;")")</f>
        <v>18.6758593195296</v>
      </c>
      <c r="R731" t="e" cm="1">
        <f t="array" ref="R731">_xll.FDS(A731,"FF_TAX_REFUND(ANN_R,"&amp;F731&amp;","&amp;G731&amp;",,,,,""D=1"")")</f>
        <v>#N/A</v>
      </c>
      <c r="S731" t="e">
        <f t="shared" si="79"/>
        <v>#N/A</v>
      </c>
      <c r="T731" s="1" t="e" cm="1">
        <f t="array" ref="T731">_xll.FDS($A731,"FF_TAX_CF(ANN_R,"&amp;AE731&amp;","&amp;AF731&amp;",,,USD)")</f>
        <v>#N/A</v>
      </c>
      <c r="U731" s="1" t="e" cm="1">
        <f t="array" ref="U731">_xll.FDS($A731,"FF_TAX_CF(ANN_R,"&amp;AG731&amp;","&amp;AH731&amp;",,,USD)")</f>
        <v>#N/A</v>
      </c>
      <c r="V731" s="1" t="e" cm="1">
        <f t="array" ref="V731">_xll.FDS(A731,"FF_TAX_CF(ANN_R,"&amp;AI731&amp;","&amp;AJ731&amp;",,,USD)")</f>
        <v>#N/A</v>
      </c>
      <c r="W731" s="1" t="e" cm="1">
        <f t="array" ref="W731">_xll.FDS(A731,"FF_TAX_CF(ANN_R,"&amp;AK731&amp;","&amp;AL731&amp;",,,USD)")</f>
        <v>#N/A</v>
      </c>
      <c r="X731" s="1" t="e" cm="1">
        <f t="array" ref="X731">_xll.FDS(A731,"FF_TAX_CF(ANN_R,"&amp;F731&amp;","&amp;G731&amp;",,,USD)")</f>
        <v>#N/A</v>
      </c>
      <c r="Y731" s="1" cm="1">
        <f t="array" ref="Y731">_xll.FDS($A731,"FF_PTX_INC(ANN_R,"&amp;AE731&amp;","&amp;AF731&amp;",,,USD)")</f>
        <v>2053.8370961410701</v>
      </c>
      <c r="Z731" s="1" cm="1">
        <f t="array" ref="Z731">_xll.FDS($A731,"FF_PTX_INC(ANN_R,"&amp;AG731&amp;","&amp;AH731&amp;",,,USD)")</f>
        <v>1840.29219109932</v>
      </c>
      <c r="AA731" s="1" cm="1">
        <f t="array" ref="AA731">_xll.FDS(A731,"FF_PTX_INC(ANN_R,"&amp;AI731&amp;","&amp;AJ731&amp;",,,USD)")</f>
        <v>1793.5515734493399</v>
      </c>
      <c r="AB731" s="1" cm="1">
        <f t="array" ref="AB731">_xll.FDS(A731,"FF_PTX_INC(ANN_R,"&amp;AK731&amp;","&amp;AL731&amp;",,,USD)")</f>
        <v>1733.1613017248501</v>
      </c>
      <c r="AC731" s="1" cm="1">
        <f t="array" ref="AC731">_xll.FDS(A731,"FF_PTX_INC(ANN_R,"&amp;F731&amp;","&amp;G731&amp;",,,USD)")</f>
        <v>2023.64930874825</v>
      </c>
      <c r="AE731" s="6">
        <f t="shared" si="80"/>
        <v>40909</v>
      </c>
      <c r="AF731" s="6">
        <f t="shared" si="81"/>
        <v>41274</v>
      </c>
      <c r="AG731" s="6">
        <f t="shared" si="82"/>
        <v>41275</v>
      </c>
      <c r="AH731" s="6">
        <f t="shared" si="83"/>
        <v>41639</v>
      </c>
      <c r="AI731" s="6">
        <f>DATE(YEAR(F731)+AO731,MONTH(F731),DAY(F731))</f>
        <v>41640</v>
      </c>
      <c r="AJ731" s="6">
        <f>DATE(YEAR(G731)+AO731,MONTH(G731),DAY(G731))</f>
        <v>42004</v>
      </c>
      <c r="AK731" s="6">
        <f>DATE(YEAR(F731)+AP731,MONTH(F731),DAY(F731))</f>
        <v>42005</v>
      </c>
      <c r="AL731" s="6">
        <f>DATE(YEAR(G731)+AP731,MONTH(G731),DAY(G731))</f>
        <v>42369</v>
      </c>
      <c r="AM731" s="8">
        <v>-4</v>
      </c>
      <c r="AN731" s="8">
        <v>-3</v>
      </c>
      <c r="AO731">
        <v>-2</v>
      </c>
      <c r="AP731">
        <v>-1</v>
      </c>
      <c r="AQ731" cm="1">
        <f t="array" ref="AQ731">_xll.FDS(A731,"FF_DEBT_LT(ANN_R,"&amp;F731&amp;","&amp;G731&amp;")")</f>
        <v>49477846</v>
      </c>
      <c r="AR731" t="e" cm="1">
        <f t="array" ref="AR731">_xll.FDS(A731,"FF_RD_EXP(ANN_R,"&amp;F731&amp;","&amp;G731&amp;")")</f>
        <v>#N/A</v>
      </c>
      <c r="AS731" t="e" cm="1">
        <f t="array" ref="AS731">_xll.FDS(A731,"FF_PTX_INC_FOR(ANN_R,"&amp;F731&amp;","&amp;G731&amp;")")</f>
        <v>#N/A</v>
      </c>
      <c r="AT731" cm="1">
        <f t="array" ref="AT731">_xll.FDS(A731,"FF_MKT_VAL_PUBLIC(ANN_R,"&amp;[1]sample_report!E731&amp;")")</f>
        <v>15544537.0261456</v>
      </c>
    </row>
    <row r="732" spans="1:46" hidden="1" x14ac:dyDescent="0.25">
      <c r="A732" t="s">
        <v>1260</v>
      </c>
      <c r="B732" t="s">
        <v>1261</v>
      </c>
      <c r="C732" t="s">
        <v>1006</v>
      </c>
      <c r="D732" t="str" cm="1">
        <f t="array" ref="D732">_xll.FDS(A732,"FF_MAJOR_IND_NAME")</f>
        <v>FINANCIAL</v>
      </c>
      <c r="E732">
        <v>2020</v>
      </c>
      <c r="F732" s="4">
        <f t="shared" si="77"/>
        <v>43831</v>
      </c>
      <c r="G732" s="4">
        <f t="shared" si="78"/>
        <v>44196</v>
      </c>
      <c r="H732">
        <v>1</v>
      </c>
      <c r="I732" s="1" cm="1">
        <f t="array" ref="I732">_xll.FDS(A732,"FF_PTX_INC(ANN_R,"&amp;F732&amp;","&amp;G732&amp;",,,USD)")</f>
        <v>2118.0725743770599</v>
      </c>
      <c r="J732" s="1" cm="1">
        <f t="array" ref="J732">_xll.FDS(A732,"FF_MKT_VAL(ANN_R,"&amp;F732&amp;","&amp;G732&amp;",,,USD)")</f>
        <v>29202.55644022</v>
      </c>
      <c r="K732" s="1" cm="1">
        <f t="array" ref="K732">_xll.FDS(A732,"FF_SHLDRS_EQ(ANN_R,"&amp;F732&amp;","&amp;G732&amp;",,,USD)")</f>
        <v>24507.705739736601</v>
      </c>
      <c r="L732" s="1" cm="1">
        <f t="array" ref="L732">_xll.FDS(A732,"FF_ASSETS(ANN_R,"&amp;F732&amp;","&amp;G732&amp;",,,USD)")</f>
        <v>392445.08547580201</v>
      </c>
      <c r="M732" s="1" cm="1">
        <f t="array" ref="M732">_xll.FDS(A732,"FF_TAX_CF(ANN_R,"&amp;F732&amp;","&amp;G732&amp;",,,USD)")</f>
        <v>638.38570594787598</v>
      </c>
      <c r="N732" s="1" cm="1">
        <f t="array" ref="N732">_xll.FDS(A732,"FF_INC_TAX(ANN_R,"&amp;F732&amp;","&amp;G732&amp;",,,USD)")</f>
        <v>463.969611287117</v>
      </c>
      <c r="O732" s="1" cm="1">
        <f t="array" ref="O732">_xll.FDS(A732,"FF_NET_INC(ANN_R,"&amp;F732&amp;","&amp;G732&amp;")")</f>
        <v>1390</v>
      </c>
      <c r="P732" s="1" cm="1">
        <f t="array" ref="P732">_xll.FDS(A732,"FF_ROA(ANN_R,"&amp;F732&amp;","&amp;G732&amp;")")</f>
        <v>0.45474323364969099</v>
      </c>
      <c r="Q732" cm="1">
        <f t="array" ref="Q732">_xll.FDS(A732,"FF_TAX_RATE(ANN_R,"&amp;F732&amp;","&amp;G732&amp;")")</f>
        <v>21.905274488697501</v>
      </c>
      <c r="R732" t="e" cm="1">
        <f t="array" ref="R732">_xll.FDS(A732,"FF_TAX_REFUND(ANN_R,"&amp;F732&amp;","&amp;G732&amp;",,,,,""D=1"")")</f>
        <v>#N/A</v>
      </c>
      <c r="S732">
        <f t="shared" si="79"/>
        <v>0.17411089339378502</v>
      </c>
      <c r="T732" s="1" cm="1">
        <f t="array" ref="T732">_xll.FDS($A732,"FF_TAX_CF(ANN_R,"&amp;AE732&amp;","&amp;AF732&amp;",,,USD)")</f>
        <v>519.91270184516895</v>
      </c>
      <c r="U732" s="1" cm="1">
        <f t="array" ref="U732">_xll.FDS($A732,"FF_TAX_CF(ANN_R,"&amp;AG732&amp;","&amp;AH732&amp;",,,USD)")</f>
        <v>589.90978276729595</v>
      </c>
      <c r="V732" s="1" cm="1">
        <f t="array" ref="V732">_xll.FDS(A732,"FF_TAX_CF(ANN_R,"&amp;AI732&amp;","&amp;AJ732&amp;",,,USD)")</f>
        <v>653.58134889602695</v>
      </c>
      <c r="W732" s="1" cm="1">
        <f t="array" ref="W732">_xll.FDS(A732,"FF_TAX_CF(ANN_R,"&amp;AK732&amp;","&amp;AL732&amp;",,,USD)")</f>
        <v>557.38581705093395</v>
      </c>
      <c r="X732" s="1" cm="1">
        <f t="array" ref="X732">_xll.FDS(A732,"FF_TAX_CF(ANN_R,"&amp;F732&amp;","&amp;G732&amp;",,,USD)")</f>
        <v>638.38570594787598</v>
      </c>
      <c r="Y732" s="1" cm="1">
        <f t="array" ref="Y732">_xll.FDS($A732,"FF_PTX_INC(ANN_R,"&amp;AE732&amp;","&amp;AF732&amp;",,,USD)")</f>
        <v>3388.2821398973501</v>
      </c>
      <c r="Z732" s="1" cm="1">
        <f t="array" ref="Z732">_xll.FDS($A732,"FF_PTX_INC(ANN_R,"&amp;AG732&amp;","&amp;AH732&amp;",,,USD)")</f>
        <v>4123.7288064956701</v>
      </c>
      <c r="AA732" s="1" cm="1">
        <f t="array" ref="AA732">_xll.FDS(A732,"FF_PTX_INC(ANN_R,"&amp;AI732&amp;","&amp;AJ732&amp;",,,USD)")</f>
        <v>3886.0956015586899</v>
      </c>
      <c r="AB732" s="1" cm="1">
        <f t="array" ref="AB732">_xll.FDS(A732,"FF_PTX_INC(ANN_R,"&amp;AK732&amp;","&amp;AL732&amp;",,,USD)")</f>
        <v>3479.7439863681798</v>
      </c>
      <c r="AC732" s="1" cm="1">
        <f t="array" ref="AC732">_xll.FDS(A732,"FF_PTX_INC(ANN_R,"&amp;F732&amp;","&amp;G732&amp;",,,USD)")</f>
        <v>2118.0725743770599</v>
      </c>
      <c r="AE732" s="6">
        <f t="shared" si="80"/>
        <v>42370</v>
      </c>
      <c r="AF732" s="6">
        <f t="shared" si="81"/>
        <v>42735</v>
      </c>
      <c r="AG732" s="6">
        <f t="shared" si="82"/>
        <v>42736</v>
      </c>
      <c r="AH732" s="6">
        <f t="shared" si="83"/>
        <v>43100</v>
      </c>
      <c r="AI732" s="6">
        <f>DATE(YEAR(F732)+AO732,MONTH(F732),DAY(F732))</f>
        <v>43101</v>
      </c>
      <c r="AJ732" s="6">
        <f>DATE(YEAR(G732)+AO732,MONTH(G732),DAY(G732))</f>
        <v>43465</v>
      </c>
      <c r="AK732" s="6">
        <f>DATE(YEAR(F732)+AP732,MONTH(F732),DAY(F732))</f>
        <v>43466</v>
      </c>
      <c r="AL732" s="6">
        <f>DATE(YEAR(G732)+AP732,MONTH(G732),DAY(G732))</f>
        <v>43830</v>
      </c>
      <c r="AM732" s="8">
        <v>-4</v>
      </c>
      <c r="AN732" s="8">
        <v>-3</v>
      </c>
      <c r="AO732">
        <v>-2</v>
      </c>
      <c r="AP732">
        <v>-1</v>
      </c>
      <c r="AQ732" cm="1">
        <f t="array" ref="AQ732">_xll.FDS(A732,"FF_DEBT_LT(ANN_R,"&amp;F732&amp;","&amp;G732&amp;")")</f>
        <v>55026</v>
      </c>
      <c r="AR732" t="e" cm="1">
        <f t="array" ref="AR732">_xll.FDS(A732,"FF_RD_EXP(ANN_R,"&amp;F732&amp;","&amp;G732&amp;")")</f>
        <v>#N/A</v>
      </c>
      <c r="AS732" cm="1">
        <f t="array" ref="AS732">_xll.FDS(A732,"FF_PTX_INC_FOR(ANN_R,"&amp;F732&amp;","&amp;G732&amp;")")</f>
        <v>512</v>
      </c>
      <c r="AT732" cm="1">
        <f t="array" ref="AT732">_xll.FDS(A732,"FF_MKT_VAL_PUBLIC(ANN_R,"&amp;[1]sample_report!E732&amp;")")</f>
        <v>14615.288644998</v>
      </c>
    </row>
    <row r="733" spans="1:46" hidden="1" x14ac:dyDescent="0.25">
      <c r="A733" t="s">
        <v>1260</v>
      </c>
      <c r="B733" t="s">
        <v>1261</v>
      </c>
      <c r="C733" t="s">
        <v>1006</v>
      </c>
      <c r="D733" t="str" cm="1">
        <f t="array" ref="D733">_xll.FDS(A733,"FF_MAJOR_IND_NAME")</f>
        <v>FINANCIAL</v>
      </c>
      <c r="E733">
        <v>2016</v>
      </c>
      <c r="F733" s="4">
        <f t="shared" si="77"/>
        <v>42370</v>
      </c>
      <c r="G733" s="4">
        <f t="shared" si="78"/>
        <v>42735</v>
      </c>
      <c r="H733">
        <v>1</v>
      </c>
      <c r="I733" s="1" cm="1">
        <f t="array" ref="I733">_xll.FDS(A733,"FF_PTX_INC(ANN_R,"&amp;F733&amp;","&amp;G733&amp;",,,USD)")</f>
        <v>3388.2821398973501</v>
      </c>
      <c r="J733" s="1" cm="1">
        <f t="array" ref="J733">_xll.FDS(A733,"FF_MKT_VAL(ANN_R,"&amp;F733&amp;","&amp;G733&amp;",,,USD)")</f>
        <v>25960.381034671002</v>
      </c>
      <c r="K733" s="1" cm="1">
        <f t="array" ref="K733">_xll.FDS(A733,"FF_SHLDRS_EQ(ANN_R,"&amp;F733&amp;","&amp;G733&amp;",,,USD)")</f>
        <v>18307.2951540947</v>
      </c>
      <c r="L733" s="1" cm="1">
        <f t="array" ref="L733">_xll.FDS(A733,"FF_ASSETS(ANN_R,"&amp;F733&amp;","&amp;G733&amp;",,,USD)")</f>
        <v>290267.19055175799</v>
      </c>
      <c r="M733" s="1" cm="1">
        <f t="array" ref="M733">_xll.FDS(A733,"FF_TAX_CF(ANN_R,"&amp;F733&amp;","&amp;G733&amp;",,,USD)")</f>
        <v>519.91270184516895</v>
      </c>
      <c r="N733" s="1" cm="1">
        <f t="array" ref="N733">_xll.FDS(A733,"FF_INC_TAX(ANN_R,"&amp;F733&amp;","&amp;G733&amp;",,,USD)")</f>
        <v>732.30257153511002</v>
      </c>
      <c r="O733" s="1" cm="1">
        <f t="array" ref="O733">_xll.FDS(A733,"FF_NET_INC(ANN_R,"&amp;F733&amp;","&amp;G733&amp;")")</f>
        <v>2375</v>
      </c>
      <c r="P733" s="1" cm="1">
        <f t="array" ref="P733">_xll.FDS(A733,"FF_ROA(ANN_R,"&amp;F733&amp;","&amp;G733&amp;")")</f>
        <v>0.90037834845969</v>
      </c>
      <c r="Q733" cm="1">
        <f t="array" ref="Q733">_xll.FDS(A733,"FF_TAX_RATE(ANN_R,"&amp;F733&amp;","&amp;G733&amp;")")</f>
        <v>21.612797910545201</v>
      </c>
      <c r="R733" t="e" cm="1">
        <f t="array" ref="R733">_xll.FDS(A733,"FF_TAX_REFUND(ANN_R,"&amp;F733&amp;","&amp;G733&amp;",,,,,""D=1"")")</f>
        <v>#N/A</v>
      </c>
      <c r="S733">
        <f t="shared" si="79"/>
        <v>0.1946490874766417</v>
      </c>
      <c r="T733" s="1" cm="1">
        <f t="array" ref="T733">_xll.FDS($A733,"FF_TAX_CF(ANN_R,"&amp;AE733&amp;","&amp;AF733&amp;",,,USD)")</f>
        <v>432.86617636680597</v>
      </c>
      <c r="U733" s="1" cm="1">
        <f t="array" ref="U733">_xll.FDS($A733,"FF_TAX_CF(ANN_R,"&amp;AG733&amp;","&amp;AH733&amp;",,,USD)")</f>
        <v>493.87394142150902</v>
      </c>
      <c r="V733" s="1" cm="1">
        <f t="array" ref="V733">_xll.FDS(A733,"FF_TAX_CF(ANN_R,"&amp;AI733&amp;","&amp;AJ733&amp;",,,USD)")</f>
        <v>539.86310827732098</v>
      </c>
      <c r="W733" s="1" cm="1">
        <f t="array" ref="W733">_xll.FDS(A733,"FF_TAX_CF(ANN_R,"&amp;AK733&amp;","&amp;AL733&amp;",,,USD)")</f>
        <v>506.77681136131298</v>
      </c>
      <c r="X733" s="1" cm="1">
        <f t="array" ref="X733">_xll.FDS(A733,"FF_TAX_CF(ANN_R,"&amp;F733&amp;","&amp;G733&amp;",,,USD)")</f>
        <v>519.91270184516895</v>
      </c>
      <c r="Y733" s="1" cm="1">
        <f t="array" ref="Y733">_xll.FDS($A733,"FF_PTX_INC(ANN_R,"&amp;AE733&amp;","&amp;AF733&amp;",,,USD)")</f>
        <v>1231.80612206459</v>
      </c>
      <c r="Z733" s="1" cm="1">
        <f t="array" ref="Z733">_xll.FDS($A733,"FF_PTX_INC(ANN_R,"&amp;AG733&amp;","&amp;AH733&amp;",,,USD)")</f>
        <v>2227.7432088851901</v>
      </c>
      <c r="AA733" s="1" cm="1">
        <f t="array" ref="AA733">_xll.FDS(A733,"FF_PTX_INC(ANN_R,"&amp;AI733&amp;","&amp;AJ733&amp;",,,USD)")</f>
        <v>3176.8357354402501</v>
      </c>
      <c r="AB733" s="1" cm="1">
        <f t="array" ref="AB733">_xll.FDS(A733,"FF_PTX_INC(ANN_R,"&amp;AK733&amp;","&amp;AL733&amp;",,,USD)")</f>
        <v>2784.5001604557001</v>
      </c>
      <c r="AC733" s="1" cm="1">
        <f t="array" ref="AC733">_xll.FDS(A733,"FF_PTX_INC(ANN_R,"&amp;F733&amp;","&amp;G733&amp;",,,USD)")</f>
        <v>3388.2821398973501</v>
      </c>
      <c r="AE733" s="6">
        <f t="shared" si="80"/>
        <v>40909</v>
      </c>
      <c r="AF733" s="6">
        <f t="shared" si="81"/>
        <v>41274</v>
      </c>
      <c r="AG733" s="6">
        <f t="shared" si="82"/>
        <v>41275</v>
      </c>
      <c r="AH733" s="6">
        <f t="shared" si="83"/>
        <v>41639</v>
      </c>
      <c r="AI733" s="6">
        <f>DATE(YEAR(F733)+AO733,MONTH(F733),DAY(F733))</f>
        <v>41640</v>
      </c>
      <c r="AJ733" s="6">
        <f>DATE(YEAR(G733)+AO733,MONTH(G733),DAY(G733))</f>
        <v>42004</v>
      </c>
      <c r="AK733" s="6">
        <f>DATE(YEAR(F733)+AP733,MONTH(F733),DAY(F733))</f>
        <v>42005</v>
      </c>
      <c r="AL733" s="6">
        <f>DATE(YEAR(G733)+AP733,MONTH(G733),DAY(G733))</f>
        <v>42369</v>
      </c>
      <c r="AM733" s="8">
        <v>-4</v>
      </c>
      <c r="AN733" s="8">
        <v>-3</v>
      </c>
      <c r="AO733">
        <v>-2</v>
      </c>
      <c r="AP733">
        <v>-1</v>
      </c>
      <c r="AQ733" cm="1">
        <f t="array" ref="AQ733">_xll.FDS(A733,"FF_DEBT_LT(ANN_R,"&amp;F733&amp;","&amp;G733&amp;")")</f>
        <v>17018</v>
      </c>
      <c r="AR733" t="e" cm="1">
        <f t="array" ref="AR733">_xll.FDS(A733,"FF_RD_EXP(ANN_R,"&amp;F733&amp;","&amp;G733&amp;")")</f>
        <v>#N/A</v>
      </c>
      <c r="AS733" t="e" cm="1">
        <f t="array" ref="AS733">_xll.FDS(A733,"FF_PTX_INC_FOR(ANN_R,"&amp;F733&amp;","&amp;G733&amp;")")</f>
        <v>#N/A</v>
      </c>
      <c r="AT733" cm="1">
        <f t="array" ref="AT733">_xll.FDS(A733,"FF_MKT_VAL_PUBLIC(ANN_R,"&amp;[1]sample_report!E733&amp;")")</f>
        <v>16575.091586046201</v>
      </c>
    </row>
    <row r="734" spans="1:46" hidden="1" x14ac:dyDescent="0.25">
      <c r="A734" t="s">
        <v>94</v>
      </c>
      <c r="B734" t="s">
        <v>95</v>
      </c>
      <c r="C734" t="s">
        <v>29</v>
      </c>
      <c r="D734" t="str" cm="1">
        <f t="array" ref="D734">_xll.FDS(A734,"FF_MAJOR_IND_NAME")</f>
        <v>UTILITIES</v>
      </c>
      <c r="E734">
        <v>2020</v>
      </c>
      <c r="F734" s="4">
        <f t="shared" si="77"/>
        <v>43831</v>
      </c>
      <c r="G734" s="4">
        <f t="shared" si="78"/>
        <v>44196</v>
      </c>
      <c r="H734">
        <v>1</v>
      </c>
      <c r="I734" s="1" cm="1">
        <f t="array" ref="I734">_xll.FDS(A734,"FF_PTX_INC(ANN_R,"&amp;F734&amp;","&amp;G734&amp;",,,USD)")</f>
        <v>9387.8292161151803</v>
      </c>
      <c r="J734" s="1" cm="1">
        <f t="array" ref="J734">_xll.FDS(A734,"FF_MKT_VAL(ANN_R,"&amp;F734&amp;","&amp;G734&amp;",,,USD)")</f>
        <v>67960.802486137298</v>
      </c>
      <c r="K734" s="1" cm="1">
        <f t="array" ref="K734">_xll.FDS(A734,"FF_SHLDRS_EQ(ANN_R,"&amp;F734&amp;","&amp;G734&amp;",,,USD)")</f>
        <v>40613.440070256598</v>
      </c>
      <c r="L734" s="1" cm="1">
        <f t="array" ref="L734">_xll.FDS(A734,"FF_ASSETS(ANN_R,"&amp;F734&amp;","&amp;G734&amp;",,,USD)")</f>
        <v>88742.057628465802</v>
      </c>
      <c r="M734" s="1" cm="1">
        <f t="array" ref="M734">_xll.FDS(A734,"FF_TAX_CF(ANN_R,"&amp;F734&amp;","&amp;G734&amp;",,,USD)")</f>
        <v>2795.8228130489601</v>
      </c>
      <c r="N734" s="1" cm="1">
        <f t="array" ref="N734">_xll.FDS(A734,"FF_INC_TAX(ANN_R,"&amp;F734&amp;","&amp;G734&amp;",,,USD)")</f>
        <v>2991.9124720841601</v>
      </c>
      <c r="O734" s="1" cm="1">
        <f t="array" ref="O734">_xll.FDS(A734,"FF_NET_INC(ANN_R,"&amp;F734&amp;","&amp;G734&amp;")")</f>
        <v>639767</v>
      </c>
      <c r="P734" s="1" cm="1">
        <f t="array" ref="P734">_xll.FDS(A734,"FF_ROA(ANN_R,"&amp;F734&amp;","&amp;G734&amp;")")</f>
        <v>7.5664769332071398</v>
      </c>
      <c r="Q734" cm="1">
        <f t="array" ref="Q734">_xll.FDS(A734,"FF_TAX_RATE(ANN_R,"&amp;F734&amp;","&amp;G734&amp;")")</f>
        <v>31.870120378289801</v>
      </c>
      <c r="R734" t="e" cm="1">
        <f t="array" ref="R734">_xll.FDS(A734,"FF_TAX_REFUND(ANN_R,"&amp;F734&amp;","&amp;G734&amp;",,,,,""D=1"")")</f>
        <v>#N/A</v>
      </c>
      <c r="S734">
        <f t="shared" si="79"/>
        <v>0.30183940686841915</v>
      </c>
      <c r="T734" s="1" cm="1">
        <f t="array" ref="T734">_xll.FDS($A734,"FF_TAX_CF(ANN_R,"&amp;AE734&amp;","&amp;AF734&amp;",,,USD)")</f>
        <v>2429.84328460693</v>
      </c>
      <c r="U734" s="1" cm="1">
        <f t="array" ref="U734">_xll.FDS($A734,"FF_TAX_CF(ANN_R,"&amp;AG734&amp;","&amp;AH734&amp;",,,USD)")</f>
        <v>2281.1958728823802</v>
      </c>
      <c r="V734" s="1" cm="1">
        <f t="array" ref="V734">_xll.FDS(A734,"FF_TAX_CF(ANN_R,"&amp;AI734&amp;","&amp;AJ734&amp;",,,USD)")</f>
        <v>2628.6171525120699</v>
      </c>
      <c r="W734" s="1" cm="1">
        <f t="array" ref="W734">_xll.FDS(A734,"FF_TAX_CF(ANN_R,"&amp;AK734&amp;","&amp;AL734&amp;",,,USD)")</f>
        <v>2603.5336836092201</v>
      </c>
      <c r="X734" s="1" cm="1">
        <f t="array" ref="X734">_xll.FDS(A734,"FF_TAX_CF(ANN_R,"&amp;F734&amp;","&amp;G734&amp;",,,USD)")</f>
        <v>2795.8228130489601</v>
      </c>
      <c r="Y734" s="1" cm="1">
        <f t="array" ref="Y734">_xll.FDS($A734,"FF_PTX_INC(ANN_R,"&amp;AE734&amp;","&amp;AF734&amp;",,,USD)")</f>
        <v>6815.2962875366202</v>
      </c>
      <c r="Z734" s="1" cm="1">
        <f t="array" ref="Z734">_xll.FDS($A734,"FF_PTX_INC(ANN_R,"&amp;AG734&amp;","&amp;AH734&amp;",,,USD)")</f>
        <v>8273.3186476174706</v>
      </c>
      <c r="AA734" s="1" cm="1">
        <f t="array" ref="AA734">_xll.FDS(A734,"FF_PTX_INC(ANN_R,"&amp;AI734&amp;","&amp;AJ734&amp;",,,USD)")</f>
        <v>8617.9386940524</v>
      </c>
      <c r="AB734" s="1" cm="1">
        <f t="array" ref="AB734">_xll.FDS(A734,"FF_PTX_INC(ANN_R,"&amp;AK734&amp;","&amp;AL734&amp;",,,USD)")</f>
        <v>9110.2217118721492</v>
      </c>
      <c r="AC734" s="1" cm="1">
        <f t="array" ref="AC734">_xll.FDS(A734,"FF_PTX_INC(ANN_R,"&amp;F734&amp;","&amp;G734&amp;",,,USD)")</f>
        <v>9387.8292161151803</v>
      </c>
      <c r="AE734" s="6">
        <f t="shared" si="80"/>
        <v>42370</v>
      </c>
      <c r="AF734" s="6">
        <f t="shared" si="81"/>
        <v>42735</v>
      </c>
      <c r="AG734" s="6">
        <f t="shared" si="82"/>
        <v>42736</v>
      </c>
      <c r="AH734" s="6">
        <f t="shared" si="83"/>
        <v>43100</v>
      </c>
      <c r="AI734" s="6">
        <f>DATE(YEAR(F734)+AO734,MONTH(F734),DAY(F734))</f>
        <v>43101</v>
      </c>
      <c r="AJ734" s="6">
        <f>DATE(YEAR(G734)+AO734,MONTH(G734),DAY(G734))</f>
        <v>43465</v>
      </c>
      <c r="AK734" s="6">
        <f>DATE(YEAR(F734)+AP734,MONTH(F734),DAY(F734))</f>
        <v>43466</v>
      </c>
      <c r="AL734" s="6">
        <f>DATE(YEAR(G734)+AP734,MONTH(G734),DAY(G734))</f>
        <v>43830</v>
      </c>
      <c r="AM734" s="8">
        <v>-4</v>
      </c>
      <c r="AN734" s="8">
        <v>-3</v>
      </c>
      <c r="AO734">
        <v>-2</v>
      </c>
      <c r="AP734">
        <v>-1</v>
      </c>
      <c r="AQ734" cm="1">
        <f t="array" ref="AQ734">_xll.FDS(A734,"FF_DEBT_LT(ANN_R,"&amp;F734&amp;","&amp;G734&amp;")")</f>
        <v>1416199</v>
      </c>
      <c r="AR734" cm="1">
        <f t="array" ref="AR734">_xll.FDS(A734,"FF_RD_EXP(ANN_R,"&amp;F734&amp;","&amp;G734&amp;")")</f>
        <v>24007</v>
      </c>
      <c r="AS734" t="e" cm="1">
        <f t="array" ref="AS734">_xll.FDS(A734,"FF_PTX_INC_FOR(ANN_R,"&amp;F734&amp;","&amp;G734&amp;")")</f>
        <v>#N/A</v>
      </c>
      <c r="AT734" cm="1">
        <f t="array" ref="AT734">_xll.FDS(A734,"FF_MKT_VAL_PUBLIC(ANN_R,"&amp;[1]sample_report!E734&amp;")")</f>
        <v>5226029.7661846504</v>
      </c>
    </row>
    <row r="735" spans="1:46" hidden="1" x14ac:dyDescent="0.25">
      <c r="A735" t="s">
        <v>94</v>
      </c>
      <c r="B735" t="s">
        <v>95</v>
      </c>
      <c r="C735" t="s">
        <v>29</v>
      </c>
      <c r="D735" t="str" cm="1">
        <f t="array" ref="D735">_xll.FDS(A735,"FF_MAJOR_IND_NAME")</f>
        <v>UTILITIES</v>
      </c>
      <c r="E735">
        <v>2016</v>
      </c>
      <c r="F735" s="4">
        <f t="shared" si="77"/>
        <v>42370</v>
      </c>
      <c r="G735" s="4">
        <f t="shared" si="78"/>
        <v>42735</v>
      </c>
      <c r="H735">
        <v>1</v>
      </c>
      <c r="I735" s="1" cm="1">
        <f t="array" ref="I735">_xll.FDS(A735,"FF_PTX_INC(ANN_R,"&amp;F735&amp;","&amp;G735&amp;",,,USD)")</f>
        <v>6815.2962875366202</v>
      </c>
      <c r="J735" s="1" cm="1">
        <f t="array" ref="J735">_xll.FDS(A735,"FF_MKT_VAL(ANN_R,"&amp;F735&amp;","&amp;G735&amp;",,,USD)")</f>
        <v>66580.767099769393</v>
      </c>
      <c r="K735" s="1" cm="1">
        <f t="array" ref="K735">_xll.FDS(A735,"FF_SHLDRS_EQ(ANN_R,"&amp;F735&amp;","&amp;G735&amp;",,,USD)")</f>
        <v>29437.625701442401</v>
      </c>
      <c r="L735" s="1" cm="1">
        <f t="array" ref="L735">_xll.FDS(A735,"FF_ASSETS(ANN_R,"&amp;F735&amp;","&amp;G735&amp;",,,USD)")</f>
        <v>52321.0364751741</v>
      </c>
      <c r="M735" s="1" cm="1">
        <f t="array" ref="M735">_xll.FDS(A735,"FF_TAX_CF(ANN_R,"&amp;F735&amp;","&amp;G735&amp;",,,USD)")</f>
        <v>2429.84328460693</v>
      </c>
      <c r="N735" s="1" cm="1">
        <f t="array" ref="N735">_xll.FDS(A735,"FF_INC_TAX(ANN_R,"&amp;F735&amp;","&amp;G735&amp;",,,USD)")</f>
        <v>2094.3206214904799</v>
      </c>
      <c r="O735" s="1" cm="1">
        <f t="array" ref="O735">_xll.FDS(A735,"FF_NET_INC(ANN_R,"&amp;F735&amp;","&amp;G735&amp;")")</f>
        <v>494878</v>
      </c>
      <c r="P735" s="1" cm="1">
        <f t="array" ref="P735">_xll.FDS(A735,"FF_ROA(ANN_R,"&amp;F735&amp;","&amp;G735&amp;")")</f>
        <v>8.6010781980348607</v>
      </c>
      <c r="Q735" cm="1">
        <f t="array" ref="Q735">_xll.FDS(A735,"FF_TAX_RATE(ANN_R,"&amp;F735&amp;","&amp;G735&amp;")")</f>
        <v>30.729707603768301</v>
      </c>
      <c r="R735" t="e" cm="1">
        <f t="array" ref="R735">_xll.FDS(A735,"FF_TAX_REFUND(ANN_R,"&amp;F735&amp;","&amp;G735&amp;",,,,,""D=1"")")</f>
        <v>#N/A</v>
      </c>
      <c r="S735">
        <f t="shared" si="79"/>
        <v>0.34134909986466438</v>
      </c>
      <c r="T735" s="1" cm="1">
        <f t="array" ref="T735">_xll.FDS($A735,"FF_TAX_CF(ANN_R,"&amp;AE735&amp;","&amp;AF735&amp;",,,USD)")</f>
        <v>699.56884531583603</v>
      </c>
      <c r="U735" s="1" cm="1">
        <f t="array" ref="U735">_xll.FDS($A735,"FF_TAX_CF(ANN_R,"&amp;AG735&amp;","&amp;AH735&amp;",,,USD)")</f>
        <v>2633.7542356736999</v>
      </c>
      <c r="V735" s="1" cm="1">
        <f t="array" ref="V735">_xll.FDS(A735,"FF_TAX_CF(ANN_R,"&amp;AI735&amp;","&amp;AJ735&amp;",,,USD)")</f>
        <v>2211.0877582728899</v>
      </c>
      <c r="W735" s="1" cm="1">
        <f t="array" ref="W735">_xll.FDS(A735,"FF_TAX_CF(ANN_R,"&amp;AK735&amp;","&amp;AL735&amp;",,,USD)")</f>
        <v>2186.2613942241301</v>
      </c>
      <c r="X735" s="1" cm="1">
        <f t="array" ref="X735">_xll.FDS(A735,"FF_TAX_CF(ANN_R,"&amp;F735&amp;","&amp;G735&amp;",,,USD)")</f>
        <v>2429.84328460693</v>
      </c>
      <c r="Y735" s="1" cm="1">
        <f t="array" ref="Y735">_xll.FDS($A735,"FF_PTX_INC(ANN_R,"&amp;AE735&amp;","&amp;AF735&amp;",,,USD)")</f>
        <v>5754.9444254888203</v>
      </c>
      <c r="Z735" s="1" cm="1">
        <f t="array" ref="Z735">_xll.FDS($A735,"FF_PTX_INC(ANN_R,"&amp;AG735&amp;","&amp;AH735&amp;",,,USD)")</f>
        <v>4965.9300600551096</v>
      </c>
      <c r="AA735" s="1" cm="1">
        <f t="array" ref="AA735">_xll.FDS(A735,"FF_PTX_INC(ANN_R,"&amp;AI735&amp;","&amp;AJ735&amp;",,,USD)")</f>
        <v>6195.6538198068702</v>
      </c>
      <c r="AB735" s="1" cm="1">
        <f t="array" ref="AB735">_xll.FDS(A735,"FF_PTX_INC(ANN_R,"&amp;AK735&amp;","&amp;AL735&amp;",,,USD)")</f>
        <v>6033.9358034981396</v>
      </c>
      <c r="AC735" s="1" cm="1">
        <f t="array" ref="AC735">_xll.FDS(A735,"FF_PTX_INC(ANN_R,"&amp;F735&amp;","&amp;G735&amp;",,,USD)")</f>
        <v>6815.2962875366202</v>
      </c>
      <c r="AE735" s="6">
        <f t="shared" si="80"/>
        <v>40909</v>
      </c>
      <c r="AF735" s="6">
        <f t="shared" si="81"/>
        <v>41274</v>
      </c>
      <c r="AG735" s="6">
        <f t="shared" si="82"/>
        <v>41275</v>
      </c>
      <c r="AH735" s="6">
        <f t="shared" si="83"/>
        <v>41639</v>
      </c>
      <c r="AI735" s="6">
        <f>DATE(YEAR(F735)+AO735,MONTH(F735),DAY(F735))</f>
        <v>41640</v>
      </c>
      <c r="AJ735" s="6">
        <f>DATE(YEAR(G735)+AO735,MONTH(G735),DAY(G735))</f>
        <v>42004</v>
      </c>
      <c r="AK735" s="6">
        <f>DATE(YEAR(F735)+AP735,MONTH(F735),DAY(F735))</f>
        <v>42005</v>
      </c>
      <c r="AL735" s="6">
        <f>DATE(YEAR(G735)+AP735,MONTH(G735),DAY(G735))</f>
        <v>42369</v>
      </c>
      <c r="AM735" s="8">
        <v>-4</v>
      </c>
      <c r="AN735" s="8">
        <v>-3</v>
      </c>
      <c r="AO735">
        <v>-2</v>
      </c>
      <c r="AP735">
        <v>-1</v>
      </c>
      <c r="AQ735" cm="1">
        <f t="array" ref="AQ735">_xll.FDS(A735,"FF_DEBT_LT(ANN_R,"&amp;F735&amp;","&amp;G735&amp;")")</f>
        <v>1113576</v>
      </c>
      <c r="AR735" t="e" cm="1">
        <f t="array" ref="AR735">_xll.FDS(A735,"FF_RD_EXP(ANN_R,"&amp;F735&amp;","&amp;G735&amp;")")</f>
        <v>#N/A</v>
      </c>
      <c r="AS735" t="e" cm="1">
        <f t="array" ref="AS735">_xll.FDS(A735,"FF_PTX_INC_FOR(ANN_R,"&amp;F735&amp;","&amp;G735&amp;")")</f>
        <v>#N/A</v>
      </c>
      <c r="AT735" cm="1">
        <f t="array" ref="AT735">_xll.FDS(A735,"FF_MKT_VAL_PUBLIC(ANN_R,"&amp;[1]sample_report!E735&amp;")")</f>
        <v>4784359.0937104598</v>
      </c>
    </row>
    <row r="736" spans="1:46" hidden="1" x14ac:dyDescent="0.25">
      <c r="A736" t="s">
        <v>1029</v>
      </c>
      <c r="B736" t="s">
        <v>1030</v>
      </c>
      <c r="C736" t="s">
        <v>950</v>
      </c>
      <c r="D736" t="str" cm="1">
        <f t="array" ref="D736">_xll.FDS(A736,"FF_MAJOR_IND_NAME")</f>
        <v>MISCELLANEOUS</v>
      </c>
      <c r="E736">
        <v>2020</v>
      </c>
      <c r="F736" s="4">
        <f t="shared" si="77"/>
        <v>43831</v>
      </c>
      <c r="G736" s="4">
        <f t="shared" si="78"/>
        <v>44196</v>
      </c>
      <c r="H736">
        <v>1</v>
      </c>
      <c r="I736" s="1" cm="1">
        <f t="array" ref="I736">_xll.FDS(A736,"FF_PTX_INC(ANN_R,"&amp;F736&amp;","&amp;G736&amp;",,,USD)")</f>
        <v>3370.3345350623099</v>
      </c>
      <c r="J736" s="1" cm="1">
        <f t="array" ref="J736">_xll.FDS(A736,"FF_MKT_VAL(ANN_R,"&amp;F736&amp;","&amp;G736&amp;",,,USD)")</f>
        <v>90853.700674988504</v>
      </c>
      <c r="K736" s="1" cm="1">
        <f t="array" ref="K736">_xll.FDS(A736,"FF_SHLDRS_EQ(ANN_R,"&amp;F736&amp;","&amp;G736&amp;",,,USD)")</f>
        <v>14463.461746323101</v>
      </c>
      <c r="L736" s="1" cm="1">
        <f t="array" ref="L736">_xll.FDS(A736,"FF_ASSETS(ANN_R,"&amp;F736&amp;","&amp;G736&amp;",,,USD)")</f>
        <v>34266.006107020403</v>
      </c>
      <c r="M736" s="1" cm="1">
        <f t="array" ref="M736">_xll.FDS(A736,"FF_TAX_CF(ANN_R,"&amp;F736&amp;","&amp;G736&amp;",,,USD)")</f>
        <v>1637.11734341383</v>
      </c>
      <c r="N736" s="1" cm="1">
        <f t="array" ref="N736">_xll.FDS(A736,"FF_INC_TAX(ANN_R,"&amp;F736&amp;","&amp;G736&amp;",,,USD)")</f>
        <v>865.46862134933497</v>
      </c>
      <c r="O736" s="1" cm="1">
        <f t="array" ref="O736">_xll.FDS(A736,"FF_NET_INC(ANN_R,"&amp;F736&amp;","&amp;G736&amp;")")</f>
        <v>2160.1999999999998</v>
      </c>
      <c r="P736" s="1" cm="1">
        <f t="array" ref="P736">_xll.FDS(A736,"FF_ROA(ANN_R,"&amp;F736&amp;","&amp;G736&amp;")")</f>
        <v>7.8333961881001404</v>
      </c>
      <c r="Q736" cm="1">
        <f t="array" ref="Q736">_xll.FDS(A736,"FF_TAX_RATE(ANN_R,"&amp;F736&amp;","&amp;G736&amp;")")</f>
        <v>25.679012345678998</v>
      </c>
      <c r="R736" t="e" cm="1">
        <f t="array" ref="R736">_xll.FDS(A736,"FF_TAX_REFUND(ANN_R,"&amp;F736&amp;","&amp;G736&amp;",,,,,""D=1"")")</f>
        <v>#N/A</v>
      </c>
      <c r="S736">
        <f t="shared" si="79"/>
        <v>0.38395630967860228</v>
      </c>
      <c r="T736" s="1" cm="1">
        <f t="array" ref="T736">_xll.FDS($A736,"FF_TAX_CF(ANN_R,"&amp;AE736&amp;","&amp;AF736&amp;",,,USD)")</f>
        <v>326.88128381967499</v>
      </c>
      <c r="U736" s="1" cm="1">
        <f t="array" ref="U736">_xll.FDS($A736,"FF_TAX_CF(ANN_R,"&amp;AG736&amp;","&amp;AH736&amp;",,,USD)")</f>
        <v>356.42732572555502</v>
      </c>
      <c r="V736" s="1" cm="1">
        <f t="array" ref="V736">_xll.FDS(A736,"FF_TAX_CF(ANN_R,"&amp;AI736&amp;","&amp;AJ736&amp;",,,USD)")</f>
        <v>663.01934671402</v>
      </c>
      <c r="W736" s="1" cm="1">
        <f t="array" ref="W736">_xll.FDS(A736,"FF_TAX_CF(ANN_R,"&amp;AK736&amp;","&amp;AL736&amp;",,,USD)")</f>
        <v>3249.7383931875202</v>
      </c>
      <c r="X736" s="1" cm="1">
        <f t="array" ref="X736">_xll.FDS(A736,"FF_TAX_CF(ANN_R,"&amp;F736&amp;","&amp;G736&amp;",,,USD)")</f>
        <v>1637.11734341383</v>
      </c>
      <c r="Y736" s="1" cm="1">
        <f t="array" ref="Y736">_xll.FDS($A736,"FF_PTX_INC(ANN_R,"&amp;AE736&amp;","&amp;AF736&amp;",,,USD)")</f>
        <v>1303.5428252220199</v>
      </c>
      <c r="Z736" s="1" cm="1">
        <f t="array" ref="Z736">_xll.FDS($A736,"FF_PTX_INC(ANN_R,"&amp;AG736&amp;","&amp;AH736&amp;",,,USD)")</f>
        <v>2601.3555105090099</v>
      </c>
      <c r="AA736" s="1" cm="1">
        <f t="array" ref="AA736">_xll.FDS(A736,"FF_PTX_INC(ANN_R,"&amp;AI736&amp;","&amp;AJ736&amp;",,,USD)")</f>
        <v>4145.7585165262199</v>
      </c>
      <c r="AB736" s="1" cm="1">
        <f t="array" ref="AB736">_xll.FDS(A736,"FF_PTX_INC(ANN_R,"&amp;AK736&amp;","&amp;AL736&amp;",,,USD)")</f>
        <v>4813.1048776388197</v>
      </c>
      <c r="AC736" s="1" cm="1">
        <f t="array" ref="AC736">_xll.FDS(A736,"FF_PTX_INC(ANN_R,"&amp;F736&amp;","&amp;G736&amp;",,,USD)")</f>
        <v>3370.3345350623099</v>
      </c>
      <c r="AE736" s="6">
        <f t="shared" si="80"/>
        <v>42370</v>
      </c>
      <c r="AF736" s="6">
        <f t="shared" si="81"/>
        <v>42735</v>
      </c>
      <c r="AG736" s="6">
        <f t="shared" si="82"/>
        <v>42736</v>
      </c>
      <c r="AH736" s="6">
        <f t="shared" si="83"/>
        <v>43100</v>
      </c>
      <c r="AI736" s="6">
        <f>DATE(YEAR(F736)+AO736,MONTH(F736),DAY(F736))</f>
        <v>43101</v>
      </c>
      <c r="AJ736" s="6">
        <f>DATE(YEAR(G736)+AO736,MONTH(G736),DAY(G736))</f>
        <v>43465</v>
      </c>
      <c r="AK736" s="6">
        <f>DATE(YEAR(F736)+AP736,MONTH(F736),DAY(F736))</f>
        <v>43466</v>
      </c>
      <c r="AL736" s="6">
        <f>DATE(YEAR(G736)+AP736,MONTH(G736),DAY(G736))</f>
        <v>43830</v>
      </c>
      <c r="AM736" s="8">
        <v>-4</v>
      </c>
      <c r="AN736" s="8">
        <v>-3</v>
      </c>
      <c r="AO736">
        <v>-2</v>
      </c>
      <c r="AP736">
        <v>-1</v>
      </c>
      <c r="AQ736" cm="1">
        <f t="array" ref="AQ736">_xll.FDS(A736,"FF_DEBT_LT(ANN_R,"&amp;F736&amp;","&amp;G736&amp;")")</f>
        <v>7361.1</v>
      </c>
      <c r="AR736" t="e" cm="1">
        <f t="array" ref="AR736">_xll.FDS(A736,"FF_RD_EXP(ANN_R,"&amp;F736&amp;","&amp;G736&amp;")")</f>
        <v>#N/A</v>
      </c>
      <c r="AS736" t="e" cm="1">
        <f t="array" ref="AS736">_xll.FDS(A736,"FF_PTX_INC_FOR(ANN_R,"&amp;F736&amp;","&amp;G736&amp;")")</f>
        <v>#N/A</v>
      </c>
      <c r="AT736" cm="1">
        <f t="array" ref="AT736">_xll.FDS(A736,"FF_MKT_VAL_PUBLIC(ANN_R,"&amp;[1]sample_report!E736&amp;")")</f>
        <v>43755.687143027302</v>
      </c>
    </row>
    <row r="737" spans="1:46" hidden="1" x14ac:dyDescent="0.25">
      <c r="A737" t="s">
        <v>1029</v>
      </c>
      <c r="B737" t="s">
        <v>1030</v>
      </c>
      <c r="C737" t="s">
        <v>950</v>
      </c>
      <c r="D737" t="str" cm="1">
        <f t="array" ref="D737">_xll.FDS(A737,"FF_MAJOR_IND_NAME")</f>
        <v>MISCELLANEOUS</v>
      </c>
      <c r="E737">
        <v>2016</v>
      </c>
      <c r="F737" s="4">
        <f t="shared" si="77"/>
        <v>42370</v>
      </c>
      <c r="G737" s="4">
        <f t="shared" si="78"/>
        <v>42735</v>
      </c>
      <c r="H737" s="5">
        <v>1</v>
      </c>
      <c r="I737" s="1" cm="1">
        <f t="array" ref="I737">_xll.FDS(A737,"FF_PTX_INC(ANN_R,"&amp;F737&amp;","&amp;G737&amp;",,,USD)")</f>
        <v>1303.5428252220199</v>
      </c>
      <c r="J737" s="1" cm="1">
        <f t="array" ref="J737">_xll.FDS(A737,"FF_MKT_VAL(ANN_R,"&amp;F737&amp;","&amp;G737&amp;",,,USD)")</f>
        <v>28410.090479044498</v>
      </c>
      <c r="K737" s="1" cm="1">
        <f t="array" ref="K737">_xll.FDS(A737,"FF_SHLDRS_EQ(ANN_R,"&amp;F737&amp;","&amp;G737&amp;",,,USD)")</f>
        <v>11886.7156880856</v>
      </c>
      <c r="L737" s="1" cm="1">
        <f t="array" ref="L737">_xll.FDS(A737,"FF_ASSETS(ANN_R,"&amp;F737&amp;","&amp;G737&amp;",,,USD)")</f>
        <v>25460.609421253201</v>
      </c>
      <c r="M737" s="1" cm="1">
        <f t="array" ref="M737">_xll.FDS(A737,"FF_TAX_CF(ANN_R,"&amp;F737&amp;","&amp;G737&amp;",,,USD)")</f>
        <v>326.88128381967499</v>
      </c>
      <c r="N737" s="1" cm="1">
        <f t="array" ref="N737">_xll.FDS(A737,"FF_INC_TAX(ANN_R,"&amp;F737&amp;","&amp;G737&amp;",,,USD)")</f>
        <v>327.54500216245702</v>
      </c>
      <c r="O737" s="1" cm="1">
        <f t="array" ref="O737">_xll.FDS(A737,"FF_NET_INC(ANN_R,"&amp;F737&amp;","&amp;G737&amp;")")</f>
        <v>825.1</v>
      </c>
      <c r="P737" s="1" cm="1">
        <f t="array" ref="P737">_xll.FDS(A737,"FF_ROA(ANN_R,"&amp;F737&amp;","&amp;G737&amp;")")</f>
        <v>3.4386473792347498</v>
      </c>
      <c r="Q737" cm="1">
        <f t="array" ref="Q737">_xll.FDS(A737,"FF_TAX_RATE(ANN_R,"&amp;F737&amp;","&amp;G737&amp;")")</f>
        <v>25.127291242362499</v>
      </c>
      <c r="R737" t="e" cm="1">
        <f t="array" ref="R737">_xll.FDS(A737,"FF_TAX_REFUND(ANN_R,"&amp;F737&amp;","&amp;G737&amp;",,,,,""D=1"")")</f>
        <v>#N/A</v>
      </c>
      <c r="S737">
        <f t="shared" si="79"/>
        <v>0.28804542465162286</v>
      </c>
      <c r="T737" s="1" cm="1">
        <f t="array" ref="T737">_xll.FDS($A737,"FF_TAX_CF(ANN_R,"&amp;AE737&amp;","&amp;AF737&amp;",,,USD)")</f>
        <v>465.23480439186102</v>
      </c>
      <c r="U737" s="1" cm="1">
        <f t="array" ref="U737">_xll.FDS($A737,"FF_TAX_CF(ANN_R,"&amp;AG737&amp;","&amp;AH737&amp;",,,USD)")</f>
        <v>514.053736877441</v>
      </c>
      <c r="V737" s="1" cm="1">
        <f t="array" ref="V737">_xll.FDS(A737,"FF_TAX_CF(ANN_R,"&amp;AI737&amp;","&amp;AJ737&amp;",,,USD)")</f>
        <v>560.688294517994</v>
      </c>
      <c r="W737" s="1" cm="1">
        <f t="array" ref="W737">_xll.FDS(A737,"FF_TAX_CF(ANN_R,"&amp;AK737&amp;","&amp;AL737&amp;",,,USD)")</f>
        <v>366.38743648528998</v>
      </c>
      <c r="X737" s="1" cm="1">
        <f t="array" ref="X737">_xll.FDS(A737,"FF_TAX_CF(ANN_R,"&amp;F737&amp;","&amp;G737&amp;",,,USD)")</f>
        <v>326.88128381967499</v>
      </c>
      <c r="Y737" s="1" cm="1">
        <f t="array" ref="Y737">_xll.FDS($A737,"FF_PTX_INC(ANN_R,"&amp;AE737&amp;","&amp;AF737&amp;",,,USD)")</f>
        <v>2079.0421159267398</v>
      </c>
      <c r="Z737" s="1" cm="1">
        <f t="array" ref="Z737">_xll.FDS($A737,"FF_PTX_INC(ANN_R,"&amp;AG737&amp;","&amp;AH737&amp;",,,USD)")</f>
        <v>1460.3799343109099</v>
      </c>
      <c r="AA737" s="1" cm="1">
        <f t="array" ref="AA737">_xll.FDS(A737,"FF_PTX_INC(ANN_R,"&amp;AI737&amp;","&amp;AJ737&amp;",,,USD)")</f>
        <v>1796.66973012686</v>
      </c>
      <c r="AB737" s="1" cm="1">
        <f t="array" ref="AB737">_xll.FDS(A737,"FF_PTX_INC(ANN_R,"&amp;AK737&amp;","&amp;AL737&amp;",,,USD)")</f>
        <v>1113.4673879385</v>
      </c>
      <c r="AC737" s="1" cm="1">
        <f t="array" ref="AC737">_xll.FDS(A737,"FF_PTX_INC(ANN_R,"&amp;F737&amp;","&amp;G737&amp;",,,USD)")</f>
        <v>1303.5428252220199</v>
      </c>
      <c r="AE737" s="6">
        <f t="shared" si="80"/>
        <v>40909</v>
      </c>
      <c r="AF737" s="6">
        <f t="shared" si="81"/>
        <v>41274</v>
      </c>
      <c r="AG737" s="6">
        <f t="shared" si="82"/>
        <v>41275</v>
      </c>
      <c r="AH737" s="6">
        <f t="shared" si="83"/>
        <v>41639</v>
      </c>
      <c r="AI737" s="6">
        <f>DATE(YEAR(F737)+AO737,MONTH(F737),DAY(F737))</f>
        <v>41640</v>
      </c>
      <c r="AJ737" s="6">
        <f>DATE(YEAR(G737)+AO737,MONTH(G737),DAY(G737))</f>
        <v>42004</v>
      </c>
      <c r="AK737" s="6">
        <f>DATE(YEAR(F737)+AP737,MONTH(F737),DAY(F737))</f>
        <v>42005</v>
      </c>
      <c r="AL737" s="6">
        <f>DATE(YEAR(G737)+AP737,MONTH(G737),DAY(G737))</f>
        <v>42369</v>
      </c>
      <c r="AM737" s="8">
        <v>-4</v>
      </c>
      <c r="AN737" s="8">
        <v>-3</v>
      </c>
      <c r="AO737">
        <v>-2</v>
      </c>
      <c r="AP737">
        <v>-1</v>
      </c>
      <c r="AQ737" cm="1">
        <f t="array" ref="AQ737">_xll.FDS(A737,"FF_DEBT_LT(ANN_R,"&amp;F737&amp;","&amp;G737&amp;")")</f>
        <v>4185.8</v>
      </c>
      <c r="AR737" cm="1">
        <f t="array" ref="AR737">_xll.FDS(A737,"FF_RD_EXP(ANN_R,"&amp;F737&amp;","&amp;G737&amp;")")</f>
        <v>0</v>
      </c>
      <c r="AS737" t="e" cm="1">
        <f t="array" ref="AS737">_xll.FDS(A737,"FF_PTX_INC_FOR(ANN_R,"&amp;F737&amp;","&amp;G737&amp;")")</f>
        <v>#N/A</v>
      </c>
      <c r="AT737" cm="1">
        <f t="array" ref="AT737">_xll.FDS(A737,"FF_MKT_VAL_PUBLIC(ANN_R,"&amp;[1]sample_report!E737&amp;")")</f>
        <v>15925.300641547799</v>
      </c>
    </row>
    <row r="738" spans="1:46" hidden="1" x14ac:dyDescent="0.25">
      <c r="A738" t="s">
        <v>685</v>
      </c>
      <c r="B738" t="s">
        <v>686</v>
      </c>
      <c r="C738" t="s">
        <v>502</v>
      </c>
      <c r="D738" t="str" cm="1">
        <f t="array" ref="D738">_xll.FDS(A738,"FF_MAJOR_IND_NAME")</f>
        <v>BEVERAGES</v>
      </c>
      <c r="E738">
        <v>2020</v>
      </c>
      <c r="F738" s="4">
        <f t="shared" si="77"/>
        <v>43831</v>
      </c>
      <c r="G738" s="4">
        <f t="shared" si="78"/>
        <v>44196</v>
      </c>
      <c r="H738">
        <v>1</v>
      </c>
      <c r="I738" s="1" cm="1">
        <f t="array" ref="I738">_xll.FDS(A738,"FF_PTX_INC(ANN_R,"&amp;F738&amp;","&amp;G738&amp;",,,USD)")</f>
        <v>1753</v>
      </c>
      <c r="J738" s="1" cm="1">
        <f t="array" ref="J738">_xll.FDS(A738,"FF_MKT_VAL(ANN_R,"&amp;F738&amp;","&amp;G738&amp;",,,USD)")</f>
        <v>45032.341632000003</v>
      </c>
      <c r="K738" s="1" cm="1">
        <f t="array" ref="K738">_xll.FDS(A738,"FF_SHLDRS_EQ(ANN_R,"&amp;F738&amp;","&amp;G738&amp;",,,USD)")</f>
        <v>23829</v>
      </c>
      <c r="L738" s="1" cm="1">
        <f t="array" ref="L738">_xll.FDS(A738,"FF_ASSETS(ANN_R,"&amp;F738&amp;","&amp;G738&amp;",,,USD)")</f>
        <v>49779</v>
      </c>
      <c r="M738" s="1" cm="1">
        <f t="array" ref="M738">_xll.FDS(A738,"FF_TAX_CF(ANN_R,"&amp;F738&amp;","&amp;G738&amp;",,,USD)")</f>
        <v>582</v>
      </c>
      <c r="N738" s="1" cm="1">
        <f t="array" ref="N738">_xll.FDS(A738,"FF_INC_TAX(ANN_R,"&amp;F738&amp;","&amp;G738&amp;",,,USD)")</f>
        <v>428</v>
      </c>
      <c r="O738" s="1" cm="1">
        <f t="array" ref="O738">_xll.FDS(A738,"FF_NET_INC(ANN_R,"&amp;F738&amp;","&amp;G738&amp;")")</f>
        <v>1325</v>
      </c>
      <c r="P738" s="1" cm="1">
        <f t="array" ref="P738">_xll.FDS(A738,"FF_ROA(ANN_R,"&amp;F738&amp;","&amp;G738&amp;")")</f>
        <v>2.6687613925899099</v>
      </c>
      <c r="Q738" cm="1">
        <f t="array" ref="Q738">_xll.FDS(A738,"FF_TAX_RATE(ANN_R,"&amp;F738&amp;","&amp;G738&amp;")")</f>
        <v>24.415288077581302</v>
      </c>
      <c r="R738" t="e" cm="1">
        <f t="array" ref="R738">_xll.FDS(A738,"FF_TAX_REFUND(ANN_R,"&amp;F738&amp;","&amp;G738&amp;",,,,,""D=1"")")</f>
        <v>#N/A</v>
      </c>
      <c r="S738">
        <f t="shared" si="79"/>
        <v>0.2908574843143113</v>
      </c>
      <c r="T738" s="1" cm="1">
        <f t="array" ref="T738">_xll.FDS($A738,"FF_TAX_CF(ANN_R,"&amp;AE738&amp;","&amp;AF738&amp;",,,USD)")</f>
        <v>431</v>
      </c>
      <c r="U738" s="1" cm="1">
        <f t="array" ref="U738">_xll.FDS($A738,"FF_TAX_CF(ANN_R,"&amp;AG738&amp;","&amp;AH738&amp;",,,USD)")</f>
        <v>291</v>
      </c>
      <c r="V738" s="1" cm="1">
        <f t="array" ref="V738">_xll.FDS(A738,"FF_TAX_CF(ANN_R,"&amp;AI738&amp;","&amp;AJ738&amp;",,,USD)")</f>
        <v>210</v>
      </c>
      <c r="W738" s="1" cm="1">
        <f t="array" ref="W738">_xll.FDS(A738,"FF_TAX_CF(ANN_R,"&amp;AK738&amp;","&amp;AL738&amp;",,,USD)")</f>
        <v>433</v>
      </c>
      <c r="X738" s="1" cm="1">
        <f t="array" ref="X738">_xll.FDS(A738,"FF_TAX_CF(ANN_R,"&amp;F738&amp;","&amp;G738&amp;",,,USD)")</f>
        <v>582</v>
      </c>
      <c r="Y738" s="1" cm="1">
        <f t="array" ref="Y738">_xll.FDS($A738,"FF_PTX_INC(ANN_R,"&amp;AE738&amp;","&amp;AF738&amp;",,,USD)")</f>
        <v>1283</v>
      </c>
      <c r="Z738" s="1" cm="1">
        <f t="array" ref="Z738">_xll.FDS($A738,"FF_PTX_INC(ANN_R,"&amp;AG738&amp;","&amp;AH738&amp;",,,USD)")</f>
        <v>1173</v>
      </c>
      <c r="AA738" s="1" cm="1">
        <f t="array" ref="AA738">_xll.FDS(A738,"FF_PTX_INC(ANN_R,"&amp;AI738&amp;","&amp;AJ738&amp;",,,USD)")</f>
        <v>791</v>
      </c>
      <c r="AB738" s="1" cm="1">
        <f t="array" ref="AB738">_xll.FDS(A738,"FF_PTX_INC(ANN_R,"&amp;AK738&amp;","&amp;AL738&amp;",,,USD)")</f>
        <v>1694</v>
      </c>
      <c r="AC738" s="1" cm="1">
        <f t="array" ref="AC738">_xll.FDS(A738,"FF_PTX_INC(ANN_R,"&amp;F738&amp;","&amp;G738&amp;",,,USD)")</f>
        <v>1753</v>
      </c>
      <c r="AE738" s="6">
        <f t="shared" si="80"/>
        <v>42370</v>
      </c>
      <c r="AF738" s="6">
        <f t="shared" si="81"/>
        <v>42735</v>
      </c>
      <c r="AG738" s="6">
        <f t="shared" si="82"/>
        <v>42736</v>
      </c>
      <c r="AH738" s="6">
        <f t="shared" si="83"/>
        <v>43100</v>
      </c>
      <c r="AI738" s="6">
        <f>DATE(YEAR(F738)+AO738,MONTH(F738),DAY(F738))</f>
        <v>43101</v>
      </c>
      <c r="AJ738" s="6">
        <f>DATE(YEAR(G738)+AO738,MONTH(G738),DAY(G738))</f>
        <v>43465</v>
      </c>
      <c r="AK738" s="6">
        <f>DATE(YEAR(F738)+AP738,MONTH(F738),DAY(F738))</f>
        <v>43466</v>
      </c>
      <c r="AL738" s="6">
        <f>DATE(YEAR(G738)+AP738,MONTH(G738),DAY(G738))</f>
        <v>43830</v>
      </c>
      <c r="AM738" s="8">
        <v>-4</v>
      </c>
      <c r="AN738" s="8">
        <v>-3</v>
      </c>
      <c r="AO738">
        <v>-2</v>
      </c>
      <c r="AP738">
        <v>-1</v>
      </c>
      <c r="AQ738" cm="1">
        <f t="array" ref="AQ738">_xll.FDS(A738,"FF_DEBT_LT(ANN_R,"&amp;F738&amp;","&amp;G738&amp;")")</f>
        <v>12021</v>
      </c>
      <c r="AR738" cm="1">
        <f t="array" ref="AR738">_xll.FDS(A738,"FF_RD_EXP(ANN_R,"&amp;F738&amp;","&amp;G738&amp;")")</f>
        <v>69</v>
      </c>
      <c r="AS738" cm="1">
        <f t="array" ref="AS738">_xll.FDS(A738,"FF_PTX_INC_FOR(ANN_R,"&amp;F738&amp;","&amp;G738&amp;")")</f>
        <v>386</v>
      </c>
      <c r="AT738" cm="1">
        <f t="array" ref="AT738">_xll.FDS(A738,"FF_MKT_VAL_PUBLIC(ANN_R,"&amp;[1]sample_report!E738&amp;")")</f>
        <v>21777.8655749434</v>
      </c>
    </row>
    <row r="739" spans="1:46" hidden="1" x14ac:dyDescent="0.25">
      <c r="A739" t="s">
        <v>685</v>
      </c>
      <c r="B739" t="s">
        <v>686</v>
      </c>
      <c r="C739" t="s">
        <v>502</v>
      </c>
      <c r="D739" t="str" cm="1">
        <f t="array" ref="D739">_xll.FDS(A739,"FF_MAJOR_IND_NAME")</f>
        <v>BEVERAGES</v>
      </c>
      <c r="E739">
        <v>2016</v>
      </c>
      <c r="F739" s="4">
        <f t="shared" si="77"/>
        <v>42370</v>
      </c>
      <c r="G739" s="4">
        <f t="shared" si="78"/>
        <v>42735</v>
      </c>
      <c r="H739" s="5">
        <v>0</v>
      </c>
      <c r="I739" s="1" cm="1">
        <f t="array" ref="I739">_xll.FDS(A739,"FF_PTX_INC(ANN_R,"&amp;F739&amp;","&amp;G739&amp;",,,USD)")</f>
        <v>1283</v>
      </c>
      <c r="J739" s="1" cm="1">
        <f t="array" ref="J739">_xll.FDS(A739,"FF_MKT_VAL(ANN_R,"&amp;F739&amp;","&amp;G739&amp;",,,USD)")</f>
        <v>16603.476164809999</v>
      </c>
      <c r="K739" s="1" cm="1">
        <f t="array" ref="K739">_xll.FDS(A739,"FF_SHLDRS_EQ(ANN_R,"&amp;F739&amp;","&amp;G739&amp;",,,USD)")</f>
        <v>2134</v>
      </c>
      <c r="L739" s="1" cm="1">
        <f t="array" ref="L739">_xll.FDS(A739,"FF_ASSETS(ANN_R,"&amp;F739&amp;","&amp;G739&amp;",,,USD)")</f>
        <v>9791</v>
      </c>
      <c r="M739" s="1" cm="1">
        <f t="array" ref="M739">_xll.FDS(A739,"FF_TAX_CF(ANN_R,"&amp;F739&amp;","&amp;G739&amp;",,,USD)")</f>
        <v>431</v>
      </c>
      <c r="N739" s="1" cm="1">
        <f t="array" ref="N739">_xll.FDS(A739,"FF_INC_TAX(ANN_R,"&amp;F739&amp;","&amp;G739&amp;",,,USD)")</f>
        <v>434</v>
      </c>
      <c r="O739" s="1" cm="1">
        <f t="array" ref="O739">_xll.FDS(A739,"FF_NET_INC(ANN_R,"&amp;F739&amp;","&amp;G739&amp;")")</f>
        <v>847</v>
      </c>
      <c r="P739" s="1" cm="1">
        <f t="array" ref="P739">_xll.FDS(A739,"FF_ROA(ANN_R,"&amp;F739&amp;","&amp;G739&amp;")")</f>
        <v>9.0782422293676301</v>
      </c>
      <c r="Q739" cm="1">
        <f t="array" ref="Q739">_xll.FDS(A739,"FF_TAX_RATE(ANN_R,"&amp;F739&amp;","&amp;G739&amp;")")</f>
        <v>33.826968043647703</v>
      </c>
      <c r="R739" t="e" cm="1">
        <f t="array" ref="R739">_xll.FDS(A739,"FF_TAX_REFUND(ANN_R,"&amp;F739&amp;","&amp;G739&amp;",,,,,""D=1"")")</f>
        <v>#N/A</v>
      </c>
      <c r="S739">
        <f t="shared" si="79"/>
        <v>0.42608695652173911</v>
      </c>
      <c r="T739" s="1" cm="1">
        <f t="array" ref="T739">_xll.FDS($A739,"FF_TAX_CF(ANN_R,"&amp;AE739&amp;","&amp;AF739&amp;",,,USD)")</f>
        <v>724</v>
      </c>
      <c r="U739" s="1" cm="1">
        <f t="array" ref="U739">_xll.FDS($A739,"FF_TAX_CF(ANN_R,"&amp;AG739&amp;","&amp;AH739&amp;",,,USD)")</f>
        <v>310</v>
      </c>
      <c r="V739" s="1" cm="1">
        <f t="array" ref="V739">_xll.FDS(A739,"FF_TAX_CF(ANN_R,"&amp;AI739&amp;","&amp;AJ739&amp;",,,USD)")</f>
        <v>345</v>
      </c>
      <c r="W739" s="1" cm="1">
        <f t="array" ref="W739">_xll.FDS(A739,"FF_TAX_CF(ANN_R,"&amp;AK739&amp;","&amp;AL739&amp;",,,USD)")</f>
        <v>346</v>
      </c>
      <c r="X739" s="1" cm="1">
        <f t="array" ref="X739">_xll.FDS(A739,"FF_TAX_CF(ANN_R,"&amp;F739&amp;","&amp;G739&amp;",,,USD)")</f>
        <v>431</v>
      </c>
      <c r="Y739" s="1" cm="1">
        <f t="array" ref="Y739">_xll.FDS($A739,"FF_PTX_INC(ANN_R,"&amp;AE739&amp;","&amp;AF739&amp;",,,USD)")</f>
        <v>978</v>
      </c>
      <c r="Z739" s="1" cm="1">
        <f t="array" ref="Z739">_xll.FDS($A739,"FF_PTX_INC(ANN_R,"&amp;AG739&amp;","&amp;AH739&amp;",,,USD)")</f>
        <v>542</v>
      </c>
      <c r="AA739" s="1" cm="1">
        <f t="array" ref="AA739">_xll.FDS(A739,"FF_PTX_INC(ANN_R,"&amp;AI739&amp;","&amp;AJ739&amp;",,,USD)")</f>
        <v>1073</v>
      </c>
      <c r="AB739" s="1" cm="1">
        <f t="array" ref="AB739">_xll.FDS(A739,"FF_PTX_INC(ANN_R,"&amp;AK739&amp;","&amp;AL739&amp;",,,USD)")</f>
        <v>1184</v>
      </c>
      <c r="AC739" s="1" cm="1">
        <f t="array" ref="AC739">_xll.FDS(A739,"FF_PTX_INC(ANN_R,"&amp;F739&amp;","&amp;G739&amp;",,,USD)")</f>
        <v>1283</v>
      </c>
      <c r="AE739" s="6">
        <f t="shared" si="80"/>
        <v>40909</v>
      </c>
      <c r="AF739" s="6">
        <f t="shared" si="81"/>
        <v>41274</v>
      </c>
      <c r="AG739" s="6">
        <f t="shared" si="82"/>
        <v>41275</v>
      </c>
      <c r="AH739" s="6">
        <f t="shared" si="83"/>
        <v>41639</v>
      </c>
      <c r="AI739" s="6">
        <f>DATE(YEAR(F739)+AO739,MONTH(F739),DAY(F739))</f>
        <v>41640</v>
      </c>
      <c r="AJ739" s="6">
        <f>DATE(YEAR(G739)+AO739,MONTH(G739),DAY(G739))</f>
        <v>42004</v>
      </c>
      <c r="AK739" s="6">
        <f>DATE(YEAR(F739)+AP739,MONTH(F739),DAY(F739))</f>
        <v>42005</v>
      </c>
      <c r="AL739" s="6">
        <f>DATE(YEAR(G739)+AP739,MONTH(G739),DAY(G739))</f>
        <v>42369</v>
      </c>
      <c r="AM739" s="8">
        <v>-4</v>
      </c>
      <c r="AN739" s="8">
        <v>-3</v>
      </c>
      <c r="AO739">
        <v>-2</v>
      </c>
      <c r="AP739">
        <v>-1</v>
      </c>
      <c r="AQ739" cm="1">
        <f t="array" ref="AQ739">_xll.FDS(A739,"FF_DEBT_LT(ANN_R,"&amp;F739&amp;","&amp;G739&amp;")")</f>
        <v>4468</v>
      </c>
      <c r="AR739" cm="1">
        <f t="array" ref="AR739">_xll.FDS(A739,"FF_RD_EXP(ANN_R,"&amp;F739&amp;","&amp;G739&amp;")")</f>
        <v>20</v>
      </c>
      <c r="AS739" t="e" cm="1">
        <f t="array" ref="AS739">_xll.FDS(A739,"FF_PTX_INC_FOR(ANN_R,"&amp;F739&amp;","&amp;G739&amp;")")</f>
        <v>#N/A</v>
      </c>
      <c r="AT739" cm="1">
        <f t="array" ref="AT739">_xll.FDS(A739,"FF_MKT_VAL_PUBLIC(ANN_R,"&amp;[1]sample_report!E739&amp;")")</f>
        <v>16549.830333321501</v>
      </c>
    </row>
    <row r="740" spans="1:46" hidden="1" x14ac:dyDescent="0.25">
      <c r="A740" t="s">
        <v>800</v>
      </c>
      <c r="B740" t="s">
        <v>801</v>
      </c>
      <c r="C740" t="s">
        <v>502</v>
      </c>
      <c r="D740" t="str" cm="1">
        <f t="array" ref="D740">_xll.FDS(A740,"FF_MAJOR_IND_NAME")</f>
        <v>FINANCIAL</v>
      </c>
      <c r="E740">
        <v>2020</v>
      </c>
      <c r="F740" s="4">
        <f t="shared" si="77"/>
        <v>43831</v>
      </c>
      <c r="G740" s="4">
        <f t="shared" si="78"/>
        <v>44196</v>
      </c>
      <c r="H740">
        <v>1</v>
      </c>
      <c r="I740" s="1" cm="1">
        <f t="array" ref="I740">_xll.FDS(A740,"FF_PTX_INC(ANN_R,"&amp;F740&amp;","&amp;G740&amp;",,,USD)")</f>
        <v>1556</v>
      </c>
      <c r="J740" s="1" cm="1">
        <f t="array" ref="J740">_xll.FDS(A740,"FF_MKT_VAL(ANN_R,"&amp;F740&amp;","&amp;G740&amp;",,,USD)")</f>
        <v>16012.43983659</v>
      </c>
      <c r="K740" s="1" cm="1">
        <f t="array" ref="K740">_xll.FDS(A740,"FF_SHLDRS_EQ(ANN_R,"&amp;F740&amp;","&amp;G740&amp;",,,USD)")</f>
        <v>17981</v>
      </c>
      <c r="L740" s="1" cm="1">
        <f t="array" ref="L740">_xll.FDS(A740,"FF_ASSETS(ANN_R,"&amp;F740&amp;","&amp;G740&amp;",,,USD)")</f>
        <v>171500</v>
      </c>
      <c r="M740" s="1" cm="1">
        <f t="array" ref="M740">_xll.FDS(A740,"FF_TAX_CF(ANN_R,"&amp;F740&amp;","&amp;G740&amp;",,,USD)")</f>
        <v>241</v>
      </c>
      <c r="N740" s="1" cm="1">
        <f t="array" ref="N740">_xll.FDS(A740,"FF_INC_TAX(ANN_R,"&amp;F740&amp;","&amp;G740&amp;",,,USD)")</f>
        <v>227</v>
      </c>
      <c r="O740" s="1" cm="1">
        <f t="array" ref="O740">_xll.FDS(A740,"FF_NET_INC(ANN_R,"&amp;F740&amp;","&amp;G740&amp;")")</f>
        <v>1329</v>
      </c>
      <c r="P740" s="1" cm="1">
        <f t="array" ref="P740">_xll.FDS(A740,"FF_ROA(ANN_R,"&amp;F740&amp;","&amp;G740&amp;")")</f>
        <v>0.83984226890119096</v>
      </c>
      <c r="Q740" cm="1">
        <f t="array" ref="Q740">_xll.FDS(A740,"FF_TAX_RATE(ANN_R,"&amp;F740&amp;","&amp;G740&amp;")")</f>
        <v>14.588688946015401</v>
      </c>
      <c r="R740" t="e" cm="1">
        <f t="array" ref="R740">_xll.FDS(A740,"FF_TAX_REFUND(ANN_R,"&amp;F740&amp;","&amp;G740&amp;",,,,,""D=1"")")</f>
        <v>#N/A</v>
      </c>
      <c r="S740">
        <f t="shared" si="79"/>
        <v>4.8519073412469749E-2</v>
      </c>
      <c r="T740" s="1" cm="1">
        <f t="array" ref="T740">_xll.FDS($A740,"FF_TAX_CF(ANN_R,"&amp;AE740&amp;","&amp;AF740&amp;",,,USD)")</f>
        <v>144</v>
      </c>
      <c r="U740" s="1" cm="1">
        <f t="array" ref="U740">_xll.FDS($A740,"FF_TAX_CF(ANN_R,"&amp;AG740&amp;","&amp;AH740&amp;",,,USD)")</f>
        <v>6</v>
      </c>
      <c r="V740" s="1" cm="1">
        <f t="array" ref="V740">_xll.FDS(A740,"FF_TAX_CF(ANN_R,"&amp;AI740&amp;","&amp;AJ740&amp;",,,USD)")</f>
        <v>12</v>
      </c>
      <c r="W740" s="1" cm="1">
        <f t="array" ref="W740">_xll.FDS(A740,"FF_TAX_CF(ANN_R,"&amp;AK740&amp;","&amp;AL740&amp;",,,USD)")</f>
        <v>18</v>
      </c>
      <c r="X740" s="1" cm="1">
        <f t="array" ref="X740">_xll.FDS(A740,"FF_TAX_CF(ANN_R,"&amp;F740&amp;","&amp;G740&amp;",,,USD)")</f>
        <v>241</v>
      </c>
      <c r="Y740" s="1" cm="1">
        <f t="array" ref="Y740">_xll.FDS($A740,"FF_PTX_INC(ANN_R,"&amp;AE740&amp;","&amp;AF740&amp;",,,USD)")</f>
        <v>968</v>
      </c>
      <c r="Z740" s="1" cm="1">
        <f t="array" ref="Z740">_xll.FDS($A740,"FF_PTX_INC(ANN_R,"&amp;AG740&amp;","&amp;AH740&amp;",,,USD)")</f>
        <v>1928</v>
      </c>
      <c r="AA740" s="1" cm="1">
        <f t="array" ref="AA740">_xll.FDS(A740,"FF_PTX_INC(ANN_R,"&amp;AI740&amp;","&amp;AJ740&amp;",,,USD)")</f>
        <v>2203</v>
      </c>
      <c r="AB740" s="1" cm="1">
        <f t="array" ref="AB740">_xll.FDS(A740,"FF_PTX_INC(ANN_R,"&amp;AK740&amp;","&amp;AL740&amp;",,,USD)")</f>
        <v>2022</v>
      </c>
      <c r="AC740" s="1" cm="1">
        <f t="array" ref="AC740">_xll.FDS(A740,"FF_PTX_INC(ANN_R,"&amp;F740&amp;","&amp;G740&amp;",,,USD)")</f>
        <v>1556</v>
      </c>
      <c r="AE740" s="6">
        <f t="shared" si="80"/>
        <v>42370</v>
      </c>
      <c r="AF740" s="6">
        <f t="shared" si="81"/>
        <v>42735</v>
      </c>
      <c r="AG740" s="6">
        <f t="shared" si="82"/>
        <v>42736</v>
      </c>
      <c r="AH740" s="6">
        <f t="shared" si="83"/>
        <v>43100</v>
      </c>
      <c r="AI740" s="6">
        <f>DATE(YEAR(F740)+AO740,MONTH(F740),DAY(F740))</f>
        <v>43101</v>
      </c>
      <c r="AJ740" s="6">
        <f>DATE(YEAR(G740)+AO740,MONTH(G740),DAY(G740))</f>
        <v>43465</v>
      </c>
      <c r="AK740" s="6">
        <f>DATE(YEAR(F740)+AP740,MONTH(F740),DAY(F740))</f>
        <v>43466</v>
      </c>
      <c r="AL740" s="6">
        <f>DATE(YEAR(G740)+AP740,MONTH(G740),DAY(G740))</f>
        <v>43830</v>
      </c>
      <c r="AM740" s="8">
        <v>-4</v>
      </c>
      <c r="AN740" s="8">
        <v>-3</v>
      </c>
      <c r="AO740">
        <v>-2</v>
      </c>
      <c r="AP740">
        <v>-1</v>
      </c>
      <c r="AQ740" cm="1">
        <f t="array" ref="AQ740">_xll.FDS(A740,"FF_DEBT_LT(ANN_R,"&amp;F740&amp;","&amp;G740&amp;")")</f>
        <v>10007</v>
      </c>
      <c r="AR740" t="e" cm="1">
        <f t="array" ref="AR740">_xll.FDS(A740,"FF_RD_EXP(ANN_R,"&amp;F740&amp;","&amp;G740&amp;")")</f>
        <v>#N/A</v>
      </c>
      <c r="AS740" t="e" cm="1">
        <f t="array" ref="AS740">_xll.FDS(A740,"FF_PTX_INC_FOR(ANN_R,"&amp;F740&amp;","&amp;G740&amp;")")</f>
        <v>#N/A</v>
      </c>
      <c r="AT740" cm="1">
        <f t="array" ref="AT740">_xll.FDS(A740,"FF_MKT_VAL_PUBLIC(ANN_R,"&amp;[1]sample_report!E740&amp;")")</f>
        <v>15934.0269187102</v>
      </c>
    </row>
    <row r="741" spans="1:46" hidden="1" x14ac:dyDescent="0.25">
      <c r="A741" t="s">
        <v>800</v>
      </c>
      <c r="B741" t="s">
        <v>801</v>
      </c>
      <c r="C741" t="s">
        <v>502</v>
      </c>
      <c r="D741" t="str" cm="1">
        <f t="array" ref="D741">_xll.FDS(A741,"FF_MAJOR_IND_NAME")</f>
        <v>FINANCIAL</v>
      </c>
      <c r="E741">
        <v>2016</v>
      </c>
      <c r="F741" s="4">
        <f t="shared" si="77"/>
        <v>42370</v>
      </c>
      <c r="G741" s="4">
        <f t="shared" si="78"/>
        <v>42735</v>
      </c>
      <c r="H741">
        <v>1</v>
      </c>
      <c r="I741" s="1" cm="1">
        <f t="array" ref="I741">_xll.FDS(A741,"FF_PTX_INC(ANN_R,"&amp;F741&amp;","&amp;G741&amp;",,,USD)")</f>
        <v>968</v>
      </c>
      <c r="J741" s="1" cm="1">
        <f t="array" ref="J741">_xll.FDS(A741,"FF_MKT_VAL(ANN_R,"&amp;F741&amp;","&amp;G741&amp;",,,USD)")</f>
        <v>19719.060422039998</v>
      </c>
      <c r="K741" s="1" cm="1">
        <f t="array" ref="K741">_xll.FDS(A741,"FF_SHLDRS_EQ(ANN_R,"&amp;F741&amp;","&amp;G741&amp;",,,USD)")</f>
        <v>15240</v>
      </c>
      <c r="L741" s="1" cm="1">
        <f t="array" ref="L741">_xll.FDS(A741,"FF_ASSETS(ANN_R,"&amp;F741&amp;","&amp;G741&amp;",,,USD)")</f>
        <v>137282</v>
      </c>
      <c r="M741" s="1" cm="1">
        <f t="array" ref="M741">_xll.FDS(A741,"FF_TAX_CF(ANN_R,"&amp;F741&amp;","&amp;G741&amp;",,,USD)")</f>
        <v>144</v>
      </c>
      <c r="N741" s="1" cm="1">
        <f t="array" ref="N741">_xll.FDS(A741,"FF_INC_TAX(ANN_R,"&amp;F741&amp;","&amp;G741&amp;",,,USD)")</f>
        <v>179</v>
      </c>
      <c r="O741" s="1" cm="1">
        <f t="array" ref="O741">_xll.FDS(A741,"FF_NET_INC(ANN_R,"&amp;F741&amp;","&amp;G741&amp;")")</f>
        <v>790</v>
      </c>
      <c r="P741" s="1" cm="1">
        <f t="array" ref="P741">_xll.FDS(A741,"FF_ROA(ANN_R,"&amp;F741&amp;","&amp;G741&amp;")")</f>
        <v>0.67755035528510699</v>
      </c>
      <c r="Q741" cm="1">
        <f t="array" ref="Q741">_xll.FDS(A741,"FF_TAX_RATE(ANN_R,"&amp;F741&amp;","&amp;G741&amp;")")</f>
        <v>18.491735537190099</v>
      </c>
      <c r="R741" t="e" cm="1">
        <f t="array" ref="R741">_xll.FDS(A741,"FF_TAX_REFUND(ANN_R,"&amp;F741&amp;","&amp;G741&amp;",,,,,""D=1"")")</f>
        <v>#N/A</v>
      </c>
      <c r="S741">
        <f t="shared" si="79"/>
        <v>0.14534883720930233</v>
      </c>
      <c r="T741" s="1" cm="1">
        <f t="array" ref="T741">_xll.FDS($A741,"FF_TAX_CF(ANN_R,"&amp;AE741&amp;","&amp;AF741&amp;",,,USD)")</f>
        <v>84</v>
      </c>
      <c r="U741" s="1" cm="1">
        <f t="array" ref="U741">_xll.FDS($A741,"FF_TAX_CF(ANN_R,"&amp;AG741&amp;","&amp;AH741&amp;",,,USD)")</f>
        <v>185</v>
      </c>
      <c r="V741" s="1" cm="1">
        <f t="array" ref="V741">_xll.FDS(A741,"FF_TAX_CF(ANN_R,"&amp;AI741&amp;","&amp;AJ741&amp;",,,USD)")</f>
        <v>131</v>
      </c>
      <c r="W741" s="1" cm="1">
        <f t="array" ref="W741">_xll.FDS(A741,"FF_TAX_CF(ANN_R,"&amp;AK741&amp;","&amp;AL741&amp;",,,USD)")</f>
        <v>281</v>
      </c>
      <c r="X741" s="1" cm="1">
        <f t="array" ref="X741">_xll.FDS(A741,"FF_TAX_CF(ANN_R,"&amp;F741&amp;","&amp;G741&amp;",,,USD)")</f>
        <v>144</v>
      </c>
      <c r="Y741" s="1" cm="1">
        <f t="array" ref="Y741">_xll.FDS($A741,"FF_PTX_INC(ANN_R,"&amp;AE741&amp;","&amp;AF741&amp;",,,USD)")</f>
        <v>1073</v>
      </c>
      <c r="Z741" s="1" cm="1">
        <f t="array" ref="Z741">_xll.FDS($A741,"FF_PTX_INC(ANN_R,"&amp;AG741&amp;","&amp;AH741&amp;",,,USD)")</f>
        <v>1141</v>
      </c>
      <c r="AA741" s="1" cm="1">
        <f t="array" ref="AA741">_xll.FDS(A741,"FF_PTX_INC(ANN_R,"&amp;AI741&amp;","&amp;AJ741&amp;",,,USD)")</f>
        <v>1272</v>
      </c>
      <c r="AB741" s="1" cm="1">
        <f t="array" ref="AB741">_xll.FDS(A741,"FF_PTX_INC(ANN_R,"&amp;AK741&amp;","&amp;AL741&amp;",,,USD)")</f>
        <v>1222</v>
      </c>
      <c r="AC741" s="1" cm="1">
        <f t="array" ref="AC741">_xll.FDS(A741,"FF_PTX_INC(ANN_R,"&amp;F741&amp;","&amp;G741&amp;",,,USD)")</f>
        <v>968</v>
      </c>
      <c r="AE741" s="6">
        <f t="shared" si="80"/>
        <v>40909</v>
      </c>
      <c r="AF741" s="6">
        <f t="shared" si="81"/>
        <v>41274</v>
      </c>
      <c r="AG741" s="6">
        <f t="shared" si="82"/>
        <v>41275</v>
      </c>
      <c r="AH741" s="6">
        <f t="shared" si="83"/>
        <v>41639</v>
      </c>
      <c r="AI741" s="6">
        <f>DATE(YEAR(F741)+AO741,MONTH(F741),DAY(F741))</f>
        <v>41640</v>
      </c>
      <c r="AJ741" s="6">
        <f>DATE(YEAR(G741)+AO741,MONTH(G741),DAY(G741))</f>
        <v>42004</v>
      </c>
      <c r="AK741" s="6">
        <f>DATE(YEAR(F741)+AP741,MONTH(F741),DAY(F741))</f>
        <v>42005</v>
      </c>
      <c r="AL741" s="6">
        <f>DATE(YEAR(G741)+AP741,MONTH(G741),DAY(G741))</f>
        <v>42369</v>
      </c>
      <c r="AM741" s="8">
        <v>-4</v>
      </c>
      <c r="AN741" s="8">
        <v>-3</v>
      </c>
      <c r="AO741">
        <v>-2</v>
      </c>
      <c r="AP741">
        <v>-1</v>
      </c>
      <c r="AQ741" cm="1">
        <f t="array" ref="AQ741">_xll.FDS(A741,"FF_DEBT_LT(ANN_R,"&amp;F741&amp;","&amp;G741&amp;")")</f>
        <v>12114</v>
      </c>
      <c r="AR741" t="e" cm="1">
        <f t="array" ref="AR741">_xll.FDS(A741,"FF_RD_EXP(ANN_R,"&amp;F741&amp;","&amp;G741&amp;")")</f>
        <v>#N/A</v>
      </c>
      <c r="AS741" t="e" cm="1">
        <f t="array" ref="AS741">_xll.FDS(A741,"FF_PTX_INC_FOR(ANN_R,"&amp;F741&amp;","&amp;G741&amp;")")</f>
        <v>#N/A</v>
      </c>
      <c r="AT741" cm="1">
        <f t="array" ref="AT741">_xll.FDS(A741,"FF_MKT_VAL_PUBLIC(ANN_R,"&amp;[1]sample_report!E741&amp;")")</f>
        <v>19637.837612161598</v>
      </c>
    </row>
    <row r="742" spans="1:46" x14ac:dyDescent="0.25">
      <c r="A742" t="s">
        <v>285</v>
      </c>
      <c r="B742" t="s">
        <v>286</v>
      </c>
      <c r="C742" t="s">
        <v>29</v>
      </c>
      <c r="D742" t="str" cm="1">
        <f t="array" ref="D742">_xll.FDS(A742,"FF_MAJOR_IND_NAME")</f>
        <v>ELECTRONICS</v>
      </c>
      <c r="E742">
        <v>2020</v>
      </c>
      <c r="F742" s="4">
        <f t="shared" si="77"/>
        <v>43831</v>
      </c>
      <c r="G742" s="4">
        <f t="shared" si="78"/>
        <v>44196</v>
      </c>
      <c r="H742">
        <v>0</v>
      </c>
      <c r="I742" s="1" cm="1">
        <f t="array" ref="I742">_xll.FDS(A742,"FF_PTX_INC(ANN_R,"&amp;F742&amp;","&amp;G742&amp;",,,USD)")</f>
        <v>2577.6132839396601</v>
      </c>
      <c r="J742" s="1" cm="1">
        <f t="array" ref="J742">_xll.FDS(A742,"FF_MKT_VAL(ANN_R,"&amp;F742&amp;","&amp;G742&amp;",,,USD)")</f>
        <v>70923.800920453999</v>
      </c>
      <c r="K742" s="1" cm="1">
        <f t="array" ref="K742">_xll.FDS(A742,"FF_SHLDRS_EQ(ANN_R,"&amp;F742&amp;","&amp;G742&amp;",,,USD)")</f>
        <v>16285.331564428299</v>
      </c>
      <c r="L742" s="1" cm="1">
        <f t="array" ref="L742">_xll.FDS(A742,"FF_ASSETS(ANN_R,"&amp;F742&amp;","&amp;G742&amp;",,,USD)")</f>
        <v>17007.252722572499</v>
      </c>
      <c r="M742" s="1" cm="1">
        <f t="array" ref="M742">_xll.FDS(A742,"FF_TAX_CF(ANN_R,"&amp;F742&amp;","&amp;G742&amp;",,,USD)")</f>
        <v>841.39203087240503</v>
      </c>
      <c r="N742" s="1" cm="1">
        <f t="array" ref="N742">_xll.FDS(A742,"FF_INC_TAX(ANN_R,"&amp;F742&amp;","&amp;G742&amp;",,,USD)")</f>
        <v>755.37746749073301</v>
      </c>
      <c r="O742" s="1" cm="1">
        <f t="array" ref="O742">_xll.FDS(A742,"FF_NET_INC(ANN_R,"&amp;F742&amp;","&amp;G742&amp;")")</f>
        <v>198124</v>
      </c>
      <c r="P742" s="1" cm="1">
        <f t="array" ref="P742">_xll.FDS(A742,"FF_ROA(ANN_R,"&amp;F742&amp;","&amp;G742&amp;")")</f>
        <v>11.282909601583899</v>
      </c>
      <c r="Q742" cm="1">
        <f t="array" ref="Q742">_xll.FDS(A742,"FF_TAX_RATE(ANN_R,"&amp;F742&amp;","&amp;G742&amp;")")</f>
        <v>29.3053062768284</v>
      </c>
      <c r="R742" t="e" cm="1">
        <f t="array" ref="R742">_xll.FDS(A742,"FF_TAX_REFUND(ANN_R,"&amp;F742&amp;","&amp;G742&amp;",,,,,""D=1"")")</f>
        <v>#N/A</v>
      </c>
      <c r="S742" t="e">
        <f t="shared" si="79"/>
        <v>#N/A</v>
      </c>
      <c r="T742" s="1" cm="1">
        <f t="array" ref="T742">_xll.FDS($A742,"FF_TAX_CF(ANN_R,"&amp;AE742&amp;","&amp;AF742&amp;",,,USD)")</f>
        <v>676.27498626708996</v>
      </c>
      <c r="U742" s="1" t="e" cm="1">
        <f t="array" ref="U742">_xll.FDS($A742,"FF_TAX_CF(ANN_R,"&amp;AG742&amp;","&amp;AH742&amp;",,,USD)")</f>
        <v>#N/A</v>
      </c>
      <c r="V742" s="1" cm="1">
        <f t="array" ref="V742">_xll.FDS(A742,"FF_TAX_CF(ANN_R,"&amp;AI742&amp;","&amp;AJ742&amp;",,,USD)")</f>
        <v>560.04371335357405</v>
      </c>
      <c r="W742" s="1" cm="1">
        <f t="array" ref="W742">_xll.FDS(A742,"FF_TAX_CF(ANN_R,"&amp;AK742&amp;","&amp;AL742&amp;",,,USD)")</f>
        <v>929.02574214339302</v>
      </c>
      <c r="X742" s="1" cm="1">
        <f t="array" ref="X742">_xll.FDS(A742,"FF_TAX_CF(ANN_R,"&amp;F742&amp;","&amp;G742&amp;",,,USD)")</f>
        <v>841.39203087240503</v>
      </c>
      <c r="Y742" s="1" cm="1">
        <f t="array" ref="Y742">_xll.FDS($A742,"FF_PTX_INC(ANN_R,"&amp;AE742&amp;","&amp;AF742&amp;",,,USD)")</f>
        <v>1711.4645385742199</v>
      </c>
      <c r="Z742" s="1" cm="1">
        <f t="array" ref="Z742">_xll.FDS($A742,"FF_PTX_INC(ANN_R,"&amp;AG742&amp;","&amp;AH742&amp;",,,USD)")</f>
        <v>2044.3633686583501</v>
      </c>
      <c r="AA742" s="1" cm="1">
        <f t="array" ref="AA742">_xll.FDS(A742,"FF_PTX_INC(ANN_R,"&amp;AI742&amp;","&amp;AJ742&amp;",,,USD)")</f>
        <v>2696.5034262836002</v>
      </c>
      <c r="AB742" s="1" cm="1">
        <f t="array" ref="AB742">_xll.FDS(A742,"FF_PTX_INC(ANN_R,"&amp;AK742&amp;","&amp;AL742&amp;",,,USD)")</f>
        <v>2884.3587308004498</v>
      </c>
      <c r="AC742" s="1" cm="1">
        <f t="array" ref="AC742">_xll.FDS(A742,"FF_PTX_INC(ANN_R,"&amp;F742&amp;","&amp;G742&amp;",,,USD)")</f>
        <v>2577.6132839396601</v>
      </c>
      <c r="AE742" s="6">
        <f t="shared" si="80"/>
        <v>42370</v>
      </c>
      <c r="AF742" s="6">
        <f t="shared" si="81"/>
        <v>42735</v>
      </c>
      <c r="AG742" s="6">
        <f t="shared" si="82"/>
        <v>42736</v>
      </c>
      <c r="AH742" s="6">
        <f t="shared" si="83"/>
        <v>43100</v>
      </c>
      <c r="AI742" s="6">
        <f>DATE(YEAR(F742)+AO742,MONTH(F742),DAY(F742))</f>
        <v>43101</v>
      </c>
      <c r="AJ742" s="6">
        <f>DATE(YEAR(G742)+AO742,MONTH(G742),DAY(G742))</f>
        <v>43465</v>
      </c>
      <c r="AK742" s="6">
        <f>DATE(YEAR(F742)+AP742,MONTH(F742),DAY(F742))</f>
        <v>43466</v>
      </c>
      <c r="AL742" s="6">
        <f>DATE(YEAR(G742)+AP742,MONTH(G742),DAY(G742))</f>
        <v>43830</v>
      </c>
      <c r="AM742" s="8">
        <v>-4</v>
      </c>
      <c r="AN742" s="8">
        <v>-3</v>
      </c>
      <c r="AO742">
        <v>-2</v>
      </c>
      <c r="AP742">
        <v>-1</v>
      </c>
      <c r="AQ742" cm="1">
        <f t="array" ref="AQ742">_xll.FDS(A742,"FF_DEBT_LT(ANN_R,"&amp;F742&amp;","&amp;G742&amp;")")</f>
        <v>0</v>
      </c>
      <c r="AR742" cm="1">
        <f t="array" ref="AR742">_xll.FDS(A742,"FF_RD_EXP(ANN_R,"&amp;F742&amp;","&amp;G742&amp;")")</f>
        <v>16279</v>
      </c>
      <c r="AS742" t="e" cm="1">
        <f t="array" ref="AS742">_xll.FDS(A742,"FF_PTX_INC_FOR(ANN_R,"&amp;F742&amp;","&amp;G742&amp;")")</f>
        <v>#N/A</v>
      </c>
      <c r="AT742" cm="1">
        <f t="array" ref="AT742">_xll.FDS(A742,"FF_MKT_VAL_PUBLIC(ANN_R,"&amp;[1]sample_report!E742&amp;")")</f>
        <v>9649554.6884307396</v>
      </c>
    </row>
    <row r="743" spans="1:46" hidden="1" x14ac:dyDescent="0.25">
      <c r="A743" t="s">
        <v>285</v>
      </c>
      <c r="B743" t="s">
        <v>286</v>
      </c>
      <c r="C743" t="s">
        <v>29</v>
      </c>
      <c r="D743" t="str" cm="1">
        <f t="array" ref="D743">_xll.FDS(A743,"FF_MAJOR_IND_NAME")</f>
        <v>ELECTRONICS</v>
      </c>
      <c r="E743">
        <v>2016</v>
      </c>
      <c r="F743" s="4">
        <f t="shared" si="77"/>
        <v>42370</v>
      </c>
      <c r="G743" s="4">
        <f t="shared" si="78"/>
        <v>42735</v>
      </c>
      <c r="H743" s="5">
        <v>0</v>
      </c>
      <c r="I743" s="1" cm="1">
        <f t="array" ref="I743">_xll.FDS(A743,"FF_PTX_INC(ANN_R,"&amp;F743&amp;","&amp;G743&amp;",,,USD)")</f>
        <v>1711.4645385742199</v>
      </c>
      <c r="J743" s="1" cm="1">
        <f t="array" ref="J743">_xll.FDS(A743,"FF_MKT_VAL(ANN_R,"&amp;F743&amp;","&amp;G743&amp;",,,USD)")</f>
        <v>31609.907301469899</v>
      </c>
      <c r="K743" s="1" cm="1">
        <f t="array" ref="K743">_xll.FDS(A743,"FF_SHLDRS_EQ(ANN_R,"&amp;F743&amp;","&amp;G743&amp;",,,USD)")</f>
        <v>9280.1546448692698</v>
      </c>
      <c r="L743" s="1" cm="1">
        <f t="array" ref="L743">_xll.FDS(A743,"FF_ASSETS(ANN_R,"&amp;F743&amp;","&amp;G743&amp;",,,USD)")</f>
        <v>9804.8665888458509</v>
      </c>
      <c r="M743" s="1" cm="1">
        <f t="array" ref="M743">_xll.FDS(A743,"FF_TAX_CF(ANN_R,"&amp;F743&amp;","&amp;G743&amp;",,,USD)")</f>
        <v>676.27498626708996</v>
      </c>
      <c r="N743" s="1" cm="1">
        <f t="array" ref="N743">_xll.FDS(A743,"FF_INC_TAX(ANN_R,"&amp;F743&amp;","&amp;G743&amp;",,,USD)")</f>
        <v>569.21685028076195</v>
      </c>
      <c r="O743" s="1" cm="1">
        <f t="array" ref="O743">_xll.FDS(A743,"FF_NET_INC(ANN_R,"&amp;F743&amp;","&amp;G743&amp;")")</f>
        <v>137166</v>
      </c>
      <c r="P743" s="1" cm="1">
        <f t="array" ref="P743">_xll.FDS(A743,"FF_ROA(ANN_R,"&amp;F743&amp;","&amp;G743&amp;")")</f>
        <v>13.0714830948213</v>
      </c>
      <c r="Q743" cm="1">
        <f t="array" ref="Q743">_xll.FDS(A743,"FF_TAX_RATE(ANN_R,"&amp;F743&amp;","&amp;G743&amp;")")</f>
        <v>33.259050214091097</v>
      </c>
      <c r="R743" t="e" cm="1">
        <f t="array" ref="R743">_xll.FDS(A743,"FF_TAX_REFUND(ANN_R,"&amp;F743&amp;","&amp;G743&amp;",,,,,""D=1"")")</f>
        <v>#N/A</v>
      </c>
      <c r="S743">
        <f t="shared" si="79"/>
        <v>0.35632057115469068</v>
      </c>
      <c r="T743" s="1" cm="1">
        <f t="array" ref="T743">_xll.FDS($A743,"FF_TAX_CF(ANN_R,"&amp;AE743&amp;","&amp;AF743&amp;",,,USD)")</f>
        <v>505.41091400757398</v>
      </c>
      <c r="U743" s="1" cm="1">
        <f t="array" ref="U743">_xll.FDS($A743,"FF_TAX_CF(ANN_R,"&amp;AG743&amp;","&amp;AH743&amp;",,,USD)")</f>
        <v>519.40045382827498</v>
      </c>
      <c r="V743" s="1" cm="1">
        <f t="array" ref="V743">_xll.FDS(A743,"FF_TAX_CF(ANN_R,"&amp;AI743&amp;","&amp;AJ743&amp;",,,USD)")</f>
        <v>357.17740420810901</v>
      </c>
      <c r="W743" s="1" cm="1">
        <f t="array" ref="W743">_xll.FDS(A743,"FF_TAX_CF(ANN_R,"&amp;AK743&amp;","&amp;AL743&amp;",,,USD)")</f>
        <v>531.08378691878204</v>
      </c>
      <c r="X743" s="1" cm="1">
        <f t="array" ref="X743">_xll.FDS(A743,"FF_TAX_CF(ANN_R,"&amp;F743&amp;","&amp;G743&amp;",,,USD)")</f>
        <v>676.27498626708996</v>
      </c>
      <c r="Y743" s="1" cm="1">
        <f t="array" ref="Y743">_xll.FDS($A743,"FF_PTX_INC(ANN_R,"&amp;AE743&amp;","&amp;AF743&amp;",,,USD)")</f>
        <v>1193.5438052453101</v>
      </c>
      <c r="Z743" s="1" cm="1">
        <f t="array" ref="Z743">_xll.FDS($A743,"FF_PTX_INC(ANN_R,"&amp;AG743&amp;","&amp;AH743&amp;",,,USD)")</f>
        <v>1307.438846156</v>
      </c>
      <c r="AA743" s="1" cm="1">
        <f t="array" ref="AA743">_xll.FDS(A743,"FF_PTX_INC(ANN_R,"&amp;AI743&amp;","&amp;AJ743&amp;",,,USD)")</f>
        <v>1358.18058134429</v>
      </c>
      <c r="AB743" s="1" cm="1">
        <f t="array" ref="AB743">_xll.FDS(A743,"FF_PTX_INC(ANN_R,"&amp;AK743&amp;","&amp;AL743&amp;",,,USD)")</f>
        <v>1696.2766817091001</v>
      </c>
      <c r="AC743" s="1" cm="1">
        <f t="array" ref="AC743">_xll.FDS(A743,"FF_PTX_INC(ANN_R,"&amp;F743&amp;","&amp;G743&amp;",,,USD)")</f>
        <v>1711.4645385742199</v>
      </c>
      <c r="AE743" s="6">
        <f t="shared" si="80"/>
        <v>40909</v>
      </c>
      <c r="AF743" s="6">
        <f t="shared" si="81"/>
        <v>41274</v>
      </c>
      <c r="AG743" s="6">
        <f t="shared" si="82"/>
        <v>41275</v>
      </c>
      <c r="AH743" s="6">
        <f t="shared" si="83"/>
        <v>41639</v>
      </c>
      <c r="AI743" s="6">
        <f>DATE(YEAR(F743)+AO743,MONTH(F743),DAY(F743))</f>
        <v>41640</v>
      </c>
      <c r="AJ743" s="6">
        <f>DATE(YEAR(G743)+AO743,MONTH(G743),DAY(G743))</f>
        <v>42004</v>
      </c>
      <c r="AK743" s="6">
        <f>DATE(YEAR(F743)+AP743,MONTH(F743),DAY(F743))</f>
        <v>42005</v>
      </c>
      <c r="AL743" s="6">
        <f>DATE(YEAR(G743)+AP743,MONTH(G743),DAY(G743))</f>
        <v>42369</v>
      </c>
      <c r="AM743" s="8">
        <v>-4</v>
      </c>
      <c r="AN743" s="8">
        <v>-3</v>
      </c>
      <c r="AO743">
        <v>-2</v>
      </c>
      <c r="AP743">
        <v>-1</v>
      </c>
      <c r="AQ743" cm="1">
        <f t="array" ref="AQ743">_xll.FDS(A743,"FF_DEBT_LT(ANN_R,"&amp;F743&amp;","&amp;G743&amp;")")</f>
        <v>0</v>
      </c>
      <c r="AR743" cm="1">
        <f t="array" ref="AR743">_xll.FDS(A743,"FF_RD_EXP(ANN_R,"&amp;F743&amp;","&amp;G743&amp;")")</f>
        <v>10740</v>
      </c>
      <c r="AS743" t="e" cm="1">
        <f t="array" ref="AS743">_xll.FDS(A743,"FF_PTX_INC_FOR(ANN_R,"&amp;F743&amp;","&amp;G743&amp;")")</f>
        <v>#N/A</v>
      </c>
      <c r="AT743" cm="1">
        <f t="array" ref="AT743">_xll.FDS(A743,"FF_MKT_VAL_PUBLIC(ANN_R,"&amp;[1]sample_report!E743&amp;")")</f>
        <v>4096448.6615909701</v>
      </c>
    </row>
    <row r="744" spans="1:46" hidden="1" x14ac:dyDescent="0.25">
      <c r="A744" t="s">
        <v>383</v>
      </c>
      <c r="B744" t="s">
        <v>384</v>
      </c>
      <c r="C744" t="s">
        <v>105</v>
      </c>
      <c r="D744" t="str" cm="1">
        <f t="array" ref="D744">_xll.FDS(A744,"FF_MAJOR_IND_NAME")</f>
        <v>AUTOMOTIVE</v>
      </c>
      <c r="E744">
        <v>2020</v>
      </c>
      <c r="F744" s="4">
        <f t="shared" si="77"/>
        <v>43831</v>
      </c>
      <c r="G744" s="4">
        <f t="shared" si="78"/>
        <v>44196</v>
      </c>
      <c r="H744">
        <v>1</v>
      </c>
      <c r="I744" s="1" cm="1">
        <f t="array" ref="I744">_xll.FDS(A744,"FF_PTX_INC(ANN_R,"&amp;F744&amp;","&amp;G744&amp;",,,USD)")</f>
        <v>1508.5832050305901</v>
      </c>
      <c r="J744" s="1" cm="1">
        <f t="array" ref="J744">_xll.FDS(A744,"FF_MKT_VAL(ANN_R,"&amp;F744&amp;","&amp;G744&amp;",,,USD)")</f>
        <v>23030.571059822301</v>
      </c>
      <c r="K744" s="1" cm="1">
        <f t="array" ref="K744">_xll.FDS(A744,"FF_SHLDRS_EQ(ANN_R,"&amp;F744&amp;","&amp;G744&amp;",,,USD)")</f>
        <v>27516.956867291101</v>
      </c>
      <c r="L744" s="1" cm="1">
        <f t="array" ref="L744">_xll.FDS(A744,"FF_ASSETS(ANN_R,"&amp;F744&amp;","&amp;G744&amp;",,,USD)")</f>
        <v>55684.837934603704</v>
      </c>
      <c r="M744" s="1" cm="1">
        <f t="array" ref="M744">_xll.FDS(A744,"FF_TAX_CF(ANN_R,"&amp;F744&amp;","&amp;G744&amp;",,,USD)")</f>
        <v>239.55497049959399</v>
      </c>
      <c r="N744" s="1" cm="1">
        <f t="array" ref="N744">_xll.FDS(A744,"FF_INC_TAX(ANN_R,"&amp;F744&amp;","&amp;G744&amp;",,,USD)")</f>
        <v>299.83612330019201</v>
      </c>
      <c r="O744" s="1" cm="1">
        <f t="array" ref="O744">_xll.FDS(A744,"FF_NET_INC(ANN_R,"&amp;F744&amp;","&amp;G744&amp;")")</f>
        <v>1487585</v>
      </c>
      <c r="P744" s="1" cm="1">
        <f t="array" ref="P744">_xll.FDS(A744,"FF_ROA(ANN_R,"&amp;F744&amp;","&amp;G744&amp;")")</f>
        <v>2.5684497863650999</v>
      </c>
      <c r="Q744" cm="1">
        <f t="array" ref="Q744">_xll.FDS(A744,"FF_TAX_RATE(ANN_R,"&amp;F744&amp;","&amp;G744&amp;")")</f>
        <v>19.875345443350099</v>
      </c>
      <c r="R744" t="e" cm="1">
        <f t="array" ref="R744">_xll.FDS(A744,"FF_TAX_REFUND(ANN_R,"&amp;F744&amp;","&amp;G744&amp;",,,,,""D=1"")")</f>
        <v>#N/A</v>
      </c>
      <c r="S744">
        <f t="shared" si="79"/>
        <v>0.20388067726068082</v>
      </c>
      <c r="T744" s="1" cm="1">
        <f t="array" ref="T744">_xll.FDS($A744,"FF_TAX_CF(ANN_R,"&amp;AE744&amp;","&amp;AF744&amp;",,,USD)")</f>
        <v>649.77393533749296</v>
      </c>
      <c r="U744" s="1" cm="1">
        <f t="array" ref="U744">_xll.FDS($A744,"FF_TAX_CF(ANN_R,"&amp;AG744&amp;","&amp;AH744&amp;",,,USD)")</f>
        <v>480.75371056992998</v>
      </c>
      <c r="V744" s="1" cm="1">
        <f t="array" ref="V744">_xll.FDS(A744,"FF_TAX_CF(ANN_R,"&amp;AI744&amp;","&amp;AJ744&amp;",,,USD)")</f>
        <v>221.850064737373</v>
      </c>
      <c r="W744" s="1" cm="1">
        <f t="array" ref="W744">_xll.FDS(A744,"FF_TAX_CF(ANN_R,"&amp;AK744&amp;","&amp;AL744&amp;",,,USD)")</f>
        <v>152.03943237767101</v>
      </c>
      <c r="X744" s="1" cm="1">
        <f t="array" ref="X744">_xll.FDS(A744,"FF_TAX_CF(ANN_R,"&amp;F744&amp;","&amp;G744&amp;",,,USD)")</f>
        <v>239.55497049959399</v>
      </c>
      <c r="Y744" s="1" cm="1">
        <f t="array" ref="Y744">_xll.FDS($A744,"FF_PTX_INC(ANN_R,"&amp;AE744&amp;","&amp;AF744&amp;",,,USD)")</f>
        <v>2966.7856245984999</v>
      </c>
      <c r="Z744" s="1" cm="1">
        <f t="array" ref="Z744">_xll.FDS($A744,"FF_PTX_INC(ANN_R,"&amp;AG744&amp;","&amp;AH744&amp;",,,USD)")</f>
        <v>1008.44109534437</v>
      </c>
      <c r="AA744" s="1" cm="1">
        <f t="array" ref="AA744">_xll.FDS(A744,"FF_PTX_INC(ANN_R,"&amp;AI744&amp;","&amp;AJ744&amp;",,,USD)")</f>
        <v>1334.5024225933</v>
      </c>
      <c r="AB744" s="1" cm="1">
        <f t="array" ref="AB744">_xll.FDS(A744,"FF_PTX_INC(ANN_R,"&amp;AK744&amp;","&amp;AL744&amp;",,,USD)")</f>
        <v>1735.5738615330199</v>
      </c>
      <c r="AC744" s="1" cm="1">
        <f t="array" ref="AC744">_xll.FDS(A744,"FF_PTX_INC(ANN_R,"&amp;F744&amp;","&amp;G744&amp;",,,USD)")</f>
        <v>1508.5832050305901</v>
      </c>
      <c r="AE744" s="6">
        <f t="shared" si="80"/>
        <v>42370</v>
      </c>
      <c r="AF744" s="6">
        <f t="shared" si="81"/>
        <v>42735</v>
      </c>
      <c r="AG744" s="6">
        <f t="shared" si="82"/>
        <v>42736</v>
      </c>
      <c r="AH744" s="6">
        <f t="shared" si="83"/>
        <v>43100</v>
      </c>
      <c r="AI744" s="6">
        <f>DATE(YEAR(F744)+AO744,MONTH(F744),DAY(F744))</f>
        <v>43101</v>
      </c>
      <c r="AJ744" s="6">
        <f>DATE(YEAR(G744)+AO744,MONTH(G744),DAY(G744))</f>
        <v>43465</v>
      </c>
      <c r="AK744" s="6">
        <f>DATE(YEAR(F744)+AP744,MONTH(F744),DAY(F744))</f>
        <v>43466</v>
      </c>
      <c r="AL744" s="6">
        <f>DATE(YEAR(G744)+AP744,MONTH(G744),DAY(G744))</f>
        <v>43830</v>
      </c>
      <c r="AM744" s="8">
        <v>-4</v>
      </c>
      <c r="AN744" s="8">
        <v>-3</v>
      </c>
      <c r="AO744">
        <v>-2</v>
      </c>
      <c r="AP744">
        <v>-1</v>
      </c>
      <c r="AQ744" cm="1">
        <f t="array" ref="AQ744">_xll.FDS(A744,"FF_DEBT_LT(ANN_R,"&amp;F744&amp;","&amp;G744&amp;")")</f>
        <v>5111753</v>
      </c>
      <c r="AR744" cm="1">
        <f t="array" ref="AR744">_xll.FDS(A744,"FF_RD_EXP(ANN_R,"&amp;F744&amp;","&amp;G744&amp;")")</f>
        <v>1077875</v>
      </c>
      <c r="AS744" t="e" cm="1">
        <f t="array" ref="AS744">_xll.FDS(A744,"FF_PTX_INC_FOR(ANN_R,"&amp;F744&amp;","&amp;G744&amp;")")</f>
        <v>#N/A</v>
      </c>
      <c r="AT744" cm="1">
        <f t="array" ref="AT744">_xll.FDS(A744,"FF_MKT_VAL_PUBLIC(ANN_R,"&amp;[1]sample_report!E744&amp;")")</f>
        <v>15149917.1466086</v>
      </c>
    </row>
    <row r="745" spans="1:46" hidden="1" x14ac:dyDescent="0.25">
      <c r="A745" t="s">
        <v>383</v>
      </c>
      <c r="B745" t="s">
        <v>384</v>
      </c>
      <c r="C745" t="s">
        <v>105</v>
      </c>
      <c r="D745" t="str" cm="1">
        <f t="array" ref="D745">_xll.FDS(A745,"FF_MAJOR_IND_NAME")</f>
        <v>AUTOMOTIVE</v>
      </c>
      <c r="E745">
        <v>2016</v>
      </c>
      <c r="F745" s="4">
        <f t="shared" si="77"/>
        <v>42370</v>
      </c>
      <c r="G745" s="4">
        <f t="shared" si="78"/>
        <v>42735</v>
      </c>
      <c r="H745" s="5">
        <v>1</v>
      </c>
      <c r="I745" s="1" cm="1">
        <f t="array" ref="I745">_xll.FDS(A745,"FF_PTX_INC(ANN_R,"&amp;F745&amp;","&amp;G745&amp;",,,USD)")</f>
        <v>2966.7856245984999</v>
      </c>
      <c r="J745" s="1" cm="1">
        <f t="array" ref="J745">_xll.FDS(A745,"FF_MKT_VAL(ANN_R,"&amp;F745&amp;","&amp;G745&amp;",,,USD)")</f>
        <v>13029.103303444799</v>
      </c>
      <c r="K745" s="1" cm="1">
        <f t="array" ref="K745">_xll.FDS(A745,"FF_SHLDRS_EQ(ANN_R,"&amp;F745&amp;","&amp;G745&amp;",,,USD)")</f>
        <v>22006.476351432499</v>
      </c>
      <c r="L745" s="1" cm="1">
        <f t="array" ref="L745">_xll.FDS(A745,"FF_ASSETS(ANN_R,"&amp;F745&amp;","&amp;G745&amp;",,,USD)")</f>
        <v>42133.843710529603</v>
      </c>
      <c r="M745" s="1" cm="1">
        <f t="array" ref="M745">_xll.FDS(A745,"FF_TAX_CF(ANN_R,"&amp;F745&amp;","&amp;G745&amp;",,,USD)")</f>
        <v>649.77393533749296</v>
      </c>
      <c r="N745" s="1" cm="1">
        <f t="array" ref="N745">_xll.FDS(A745,"FF_INC_TAX(ANN_R,"&amp;F745&amp;","&amp;G745&amp;",,,USD)")</f>
        <v>592.48416419921</v>
      </c>
      <c r="O745" s="1" cm="1">
        <f t="array" ref="O745">_xll.FDS(A745,"FF_NET_INC(ANN_R,"&amp;F745&amp;","&amp;G745&amp;")")</f>
        <v>2754640</v>
      </c>
      <c r="P745" s="1" cm="1">
        <f t="array" ref="P745">_xll.FDS(A745,"FF_ROA(ANN_R,"&amp;F745&amp;","&amp;G745&amp;")")</f>
        <v>5.6873290591031296</v>
      </c>
      <c r="Q745" cm="1">
        <f t="array" ref="Q745">_xll.FDS(A745,"FF_TAX_RATE(ANN_R,"&amp;F745&amp;","&amp;G745&amp;")")</f>
        <v>19.970575537603601</v>
      </c>
      <c r="R745" t="e" cm="1">
        <f t="array" ref="R745">_xll.FDS(A745,"FF_TAX_REFUND(ANN_R,"&amp;F745&amp;","&amp;G745&amp;",,,,,""D=1"")")</f>
        <v>#N/A</v>
      </c>
      <c r="S745">
        <f t="shared" si="79"/>
        <v>0.22158308583677158</v>
      </c>
      <c r="T745" s="1" cm="1">
        <f t="array" ref="T745">_xll.FDS($A745,"FF_TAX_CF(ANN_R,"&amp;AE745&amp;","&amp;AF745&amp;",,,USD)")</f>
        <v>1034.36549893959</v>
      </c>
      <c r="U745" s="1" cm="1">
        <f t="array" ref="U745">_xll.FDS($A745,"FF_TAX_CF(ANN_R,"&amp;AG745&amp;","&amp;AH745&amp;",,,USD)")</f>
        <v>719.50852630374698</v>
      </c>
      <c r="V745" s="1" cm="1">
        <f t="array" ref="V745">_xll.FDS(A745,"FF_TAX_CF(ANN_R,"&amp;AI745&amp;","&amp;AJ745&amp;",,,USD)")</f>
        <v>878.51297580718494</v>
      </c>
      <c r="W745" s="1" cm="1">
        <f t="array" ref="W745">_xll.FDS(A745,"FF_TAX_CF(ANN_R,"&amp;AK745&amp;","&amp;AL745&amp;",,,USD)")</f>
        <v>500.37485119816802</v>
      </c>
      <c r="X745" s="1" cm="1">
        <f t="array" ref="X745">_xll.FDS(A745,"FF_TAX_CF(ANN_R,"&amp;F745&amp;","&amp;G745&amp;",,,USD)")</f>
        <v>649.77393533749296</v>
      </c>
      <c r="Y745" s="1" cm="1">
        <f t="array" ref="Y745">_xll.FDS($A745,"FF_PTX_INC(ANN_R,"&amp;AE745&amp;","&amp;AF745&amp;",,,USD)")</f>
        <v>3328.47282862058</v>
      </c>
      <c r="Z745" s="1" cm="1">
        <f t="array" ref="Z745">_xll.FDS($A745,"FF_PTX_INC(ANN_R,"&amp;AG745&amp;","&amp;AH745&amp;",,,USD)")</f>
        <v>4410.6148247290403</v>
      </c>
      <c r="AA745" s="1" cm="1">
        <f t="array" ref="AA745">_xll.FDS(A745,"FF_PTX_INC(ANN_R,"&amp;AI745&amp;","&amp;AJ745&amp;",,,USD)")</f>
        <v>3625.4080735191201</v>
      </c>
      <c r="AB745" s="1" cm="1">
        <f t="array" ref="AB745">_xll.FDS(A745,"FF_PTX_INC(ANN_R,"&amp;AK745&amp;","&amp;AL745&amp;",,,USD)")</f>
        <v>2739.2264145116801</v>
      </c>
      <c r="AC745" s="1" cm="1">
        <f t="array" ref="AC745">_xll.FDS(A745,"FF_PTX_INC(ANN_R,"&amp;F745&amp;","&amp;G745&amp;",,,USD)")</f>
        <v>2966.7856245984999</v>
      </c>
      <c r="AE745" s="6">
        <f t="shared" si="80"/>
        <v>40909</v>
      </c>
      <c r="AF745" s="6">
        <f t="shared" si="81"/>
        <v>41274</v>
      </c>
      <c r="AG745" s="6">
        <f t="shared" si="82"/>
        <v>41275</v>
      </c>
      <c r="AH745" s="6">
        <f t="shared" si="83"/>
        <v>41639</v>
      </c>
      <c r="AI745" s="6">
        <f>DATE(YEAR(F745)+AO745,MONTH(F745),DAY(F745))</f>
        <v>41640</v>
      </c>
      <c r="AJ745" s="6">
        <f>DATE(YEAR(G745)+AO745,MONTH(G745),DAY(G745))</f>
        <v>42004</v>
      </c>
      <c r="AK745" s="6">
        <f>DATE(YEAR(F745)+AP745,MONTH(F745),DAY(F745))</f>
        <v>42005</v>
      </c>
      <c r="AL745" s="6">
        <f>DATE(YEAR(G745)+AP745,MONTH(G745),DAY(G745))</f>
        <v>42369</v>
      </c>
      <c r="AM745" s="8">
        <v>-4</v>
      </c>
      <c r="AN745" s="8">
        <v>-3</v>
      </c>
      <c r="AO745">
        <v>-2</v>
      </c>
      <c r="AP745">
        <v>-1</v>
      </c>
      <c r="AQ745" cm="1">
        <f t="array" ref="AQ745">_xll.FDS(A745,"FF_DEBT_LT(ANN_R,"&amp;F745&amp;","&amp;G745&amp;")")</f>
        <v>3937041</v>
      </c>
      <c r="AR745" cm="1">
        <f t="array" ref="AR745">_xll.FDS(A745,"FF_RD_EXP(ANN_R,"&amp;F745&amp;","&amp;G745&amp;")")</f>
        <v>905194</v>
      </c>
      <c r="AS745" t="e" cm="1">
        <f t="array" ref="AS745">_xll.FDS(A745,"FF_PTX_INC_FOR(ANN_R,"&amp;F745&amp;","&amp;G745&amp;")")</f>
        <v>#N/A</v>
      </c>
      <c r="AT745" cm="1">
        <f t="array" ref="AT745">_xll.FDS(A745,"FF_MKT_VAL_PUBLIC(ANN_R,"&amp;[1]sample_report!E745&amp;")")</f>
        <v>9753735.2864194699</v>
      </c>
    </row>
    <row r="746" spans="1:46" hidden="1" x14ac:dyDescent="0.25">
      <c r="A746" t="s">
        <v>170</v>
      </c>
      <c r="B746" t="s">
        <v>171</v>
      </c>
      <c r="C746" t="s">
        <v>29</v>
      </c>
      <c r="D746" t="str" cm="1">
        <f t="array" ref="D746">_xll.FDS(A746,"FF_MAJOR_IND_NAME")</f>
        <v>RETAILERS</v>
      </c>
      <c r="E746">
        <v>2020</v>
      </c>
      <c r="F746" s="4">
        <f t="shared" si="77"/>
        <v>43831</v>
      </c>
      <c r="G746" s="4">
        <f t="shared" si="78"/>
        <v>44196</v>
      </c>
      <c r="H746">
        <v>1</v>
      </c>
      <c r="I746" s="1" cm="1">
        <f t="array" ref="I746">_xll.FDS(A746,"FF_PTX_INC(ANN_R,"&amp;F746&amp;","&amp;G746&amp;",,,USD)")</f>
        <v>345.87015140801702</v>
      </c>
      <c r="J746" s="1" cm="1">
        <f t="array" ref="J746">_xll.FDS(A746,"FF_MKT_VAL(ANN_R,"&amp;F746&amp;","&amp;G746&amp;",,,USD)")</f>
        <v>8189.0212555304997</v>
      </c>
      <c r="K746" s="1" cm="1">
        <f t="array" ref="K746">_xll.FDS(A746,"FF_SHLDRS_EQ(ANN_R,"&amp;F746&amp;","&amp;G746&amp;",,,USD)")</f>
        <v>2521.9581789188101</v>
      </c>
      <c r="L746" s="1" cm="1">
        <f t="array" ref="L746">_xll.FDS(A746,"FF_ASSETS(ANN_R,"&amp;F746&amp;","&amp;G746&amp;",,,USD)")</f>
        <v>3693.1869110129801</v>
      </c>
      <c r="M746" s="1" cm="1">
        <f t="array" ref="M746">_xll.FDS(A746,"FF_TAX_CF(ANN_R,"&amp;F746&amp;","&amp;G746&amp;",,,USD)")</f>
        <v>92.563148617744403</v>
      </c>
      <c r="N746" s="1" cm="1">
        <f t="array" ref="N746">_xll.FDS(A746,"FF_INC_TAX(ANN_R,"&amp;F746&amp;","&amp;G746&amp;",,,USD)")</f>
        <v>97.263046167790904</v>
      </c>
      <c r="O746" s="1" cm="1">
        <f t="array" ref="O746">_xll.FDS(A746,"FF_NET_INC(ANN_R,"&amp;F746&amp;","&amp;G746&amp;")")</f>
        <v>26827</v>
      </c>
      <c r="P746" s="1" cm="1">
        <f t="array" ref="P746">_xll.FDS(A746,"FF_ROA(ANN_R,"&amp;F746&amp;","&amp;G746&amp;")")</f>
        <v>7.0521557746475203</v>
      </c>
      <c r="Q746" cm="1">
        <f t="array" ref="Q746">_xll.FDS(A746,"FF_TAX_RATE(ANN_R,"&amp;F746&amp;","&amp;G746&amp;")")</f>
        <v>28.121260470682099</v>
      </c>
      <c r="R746" t="e" cm="1">
        <f t="array" ref="R746">_xll.FDS(A746,"FF_TAX_REFUND(ANN_R,"&amp;F746&amp;","&amp;G746&amp;",,,,,""D=1"")")</f>
        <v>#N/A</v>
      </c>
      <c r="S746">
        <f t="shared" si="79"/>
        <v>0.27298005933725461</v>
      </c>
      <c r="T746" s="1" cm="1">
        <f t="array" ref="T746">_xll.FDS($A746,"FF_TAX_CF(ANN_R,"&amp;AE746&amp;","&amp;AF746&amp;",,,USD)")</f>
        <v>67.8440132141113</v>
      </c>
      <c r="U746" s="1" cm="1">
        <f t="array" ref="U746">_xll.FDS($A746,"FF_TAX_CF(ANN_R,"&amp;AG746&amp;","&amp;AH746&amp;",,,USD)")</f>
        <v>134.00438543222799</v>
      </c>
      <c r="V746" s="1" cm="1">
        <f t="array" ref="V746">_xll.FDS(A746,"FF_TAX_CF(ANN_R,"&amp;AI746&amp;","&amp;AJ746&amp;",,,USD)")</f>
        <v>35.5130746364594</v>
      </c>
      <c r="W746" s="1" cm="1">
        <f t="array" ref="W746">_xll.FDS(A746,"FF_TAX_CF(ANN_R,"&amp;AK746&amp;","&amp;AL746&amp;",,,USD)")</f>
        <v>82.736170059070005</v>
      </c>
      <c r="X746" s="1" cm="1">
        <f t="array" ref="X746">_xll.FDS(A746,"FF_TAX_CF(ANN_R,"&amp;F746&amp;","&amp;G746&amp;",,,USD)")</f>
        <v>92.563148617744403</v>
      </c>
      <c r="Y746" s="1" cm="1">
        <f t="array" ref="Y746">_xll.FDS($A746,"FF_PTX_INC(ANN_R,"&amp;AE746&amp;","&amp;AF746&amp;",,,USD)")</f>
        <v>251.93137741088901</v>
      </c>
      <c r="Z746" s="1" cm="1">
        <f t="array" ref="Z746">_xll.FDS($A746,"FF_PTX_INC(ANN_R,"&amp;AG746&amp;","&amp;AH746&amp;",,,USD)")</f>
        <v>250.065795129165</v>
      </c>
      <c r="AA746" s="1" cm="1">
        <f t="array" ref="AA746">_xll.FDS(A746,"FF_PTX_INC(ANN_R,"&amp;AI746&amp;","&amp;AJ746&amp;",,,USD)")</f>
        <v>324.80568441003601</v>
      </c>
      <c r="AB746" s="1" cm="1">
        <f t="array" ref="AB746">_xll.FDS(A746,"FF_PTX_INC(ANN_R,"&amp;AK746&amp;","&amp;AL746&amp;",,,USD)")</f>
        <v>339.01540200225998</v>
      </c>
      <c r="AC746" s="1" cm="1">
        <f t="array" ref="AC746">_xll.FDS(A746,"FF_PTX_INC(ANN_R,"&amp;F746&amp;","&amp;G746&amp;",,,USD)")</f>
        <v>345.87015140801702</v>
      </c>
      <c r="AE746" s="6">
        <f t="shared" si="80"/>
        <v>42370</v>
      </c>
      <c r="AF746" s="6">
        <f t="shared" si="81"/>
        <v>42735</v>
      </c>
      <c r="AG746" s="6">
        <f t="shared" si="82"/>
        <v>42736</v>
      </c>
      <c r="AH746" s="6">
        <f t="shared" si="83"/>
        <v>43100</v>
      </c>
      <c r="AI746" s="6">
        <f>DATE(YEAR(F746)+AO746,MONTH(F746),DAY(F746))</f>
        <v>43101</v>
      </c>
      <c r="AJ746" s="6">
        <f>DATE(YEAR(G746)+AO746,MONTH(G746),DAY(G746))</f>
        <v>43465</v>
      </c>
      <c r="AK746" s="6">
        <f>DATE(YEAR(F746)+AP746,MONTH(F746),DAY(F746))</f>
        <v>43466</v>
      </c>
      <c r="AL746" s="6">
        <f>DATE(YEAR(G746)+AP746,MONTH(G746),DAY(G746))</f>
        <v>43830</v>
      </c>
      <c r="AM746" s="8">
        <v>-4</v>
      </c>
      <c r="AN746" s="8">
        <v>-3</v>
      </c>
      <c r="AO746">
        <v>-2</v>
      </c>
      <c r="AP746">
        <v>-1</v>
      </c>
      <c r="AQ746" cm="1">
        <f t="array" ref="AQ746">_xll.FDS(A746,"FF_DEBT_LT(ANN_R,"&amp;F746&amp;","&amp;G746&amp;")")</f>
        <v>32751</v>
      </c>
      <c r="AR746" cm="1">
        <f t="array" ref="AR746">_xll.FDS(A746,"FF_RD_EXP(ANN_R,"&amp;F746&amp;","&amp;G746&amp;")")</f>
        <v>4406</v>
      </c>
      <c r="AS746" t="e" cm="1">
        <f t="array" ref="AS746">_xll.FDS(A746,"FF_PTX_INC_FOR(ANN_R,"&amp;F746&amp;","&amp;G746&amp;")")</f>
        <v>#N/A</v>
      </c>
      <c r="AT746" cm="1">
        <f t="array" ref="AT746">_xll.FDS(A746,"FF_MKT_VAL_PUBLIC(ANN_R,"&amp;[1]sample_report!E746&amp;")")</f>
        <v>896639.89511744701</v>
      </c>
    </row>
    <row r="747" spans="1:46" hidden="1" x14ac:dyDescent="0.25">
      <c r="A747" t="s">
        <v>170</v>
      </c>
      <c r="B747" t="s">
        <v>171</v>
      </c>
      <c r="C747" t="s">
        <v>29</v>
      </c>
      <c r="D747" t="str" cm="1">
        <f t="array" ref="D747">_xll.FDS(A747,"FF_MAJOR_IND_NAME")</f>
        <v>RETAILERS</v>
      </c>
      <c r="E747">
        <v>2016</v>
      </c>
      <c r="F747" s="4">
        <f t="shared" si="77"/>
        <v>42370</v>
      </c>
      <c r="G747" s="4">
        <f t="shared" si="78"/>
        <v>42735</v>
      </c>
      <c r="H747" s="5">
        <v>1</v>
      </c>
      <c r="I747" s="1" cm="1">
        <f t="array" ref="I747">_xll.FDS(A747,"FF_PTX_INC(ANN_R,"&amp;F747&amp;","&amp;G747&amp;",,,USD)")</f>
        <v>251.93137741088901</v>
      </c>
      <c r="J747" s="1" cm="1">
        <f t="array" ref="J747">_xll.FDS(A747,"FF_MKT_VAL(ANN_R,"&amp;F747&amp;","&amp;G747&amp;",,,USD)")</f>
        <v>6347.6652396994205</v>
      </c>
      <c r="K747" s="1" cm="1">
        <f t="array" ref="K747">_xll.FDS(A747,"FF_SHLDRS_EQ(ANN_R,"&amp;F747&amp;","&amp;G747&amp;",,,USD)")</f>
        <v>1990.15966895223</v>
      </c>
      <c r="L747" s="1" cm="1">
        <f t="array" ref="L747">_xll.FDS(A747,"FF_ASSETS(ANN_R,"&amp;F747&amp;","&amp;G747&amp;",,,USD)")</f>
        <v>3253.44537966698</v>
      </c>
      <c r="M747" s="1" cm="1">
        <f t="array" ref="M747">_xll.FDS(A747,"FF_TAX_CF(ANN_R,"&amp;F747&amp;","&amp;G747&amp;",,,USD)")</f>
        <v>67.8440132141113</v>
      </c>
      <c r="N747" s="1" cm="1">
        <f t="array" ref="N747">_xll.FDS(A747,"FF_INC_TAX(ANN_R,"&amp;F747&amp;","&amp;G747&amp;",,,USD)")</f>
        <v>84.007659912109403</v>
      </c>
      <c r="O747" s="1" cm="1">
        <f t="array" ref="O747">_xll.FDS(A747,"FF_NET_INC(ANN_R,"&amp;F747&amp;","&amp;G747&amp;")")</f>
        <v>19964</v>
      </c>
      <c r="P747" s="1" cm="1">
        <f t="array" ref="P747">_xll.FDS(A747,"FF_ROA(ANN_R,"&amp;F747&amp;","&amp;G747&amp;")")</f>
        <v>5.3635163217303798</v>
      </c>
      <c r="Q747" cm="1">
        <f t="array" ref="Q747">_xll.FDS(A747,"FF_TAX_RATE(ANN_R,"&amp;F747&amp;","&amp;G747&amp;")")</f>
        <v>33.345453343470098</v>
      </c>
      <c r="R747" t="e" cm="1">
        <f t="array" ref="R747">_xll.FDS(A747,"FF_TAX_REFUND(ANN_R,"&amp;F747&amp;","&amp;G747&amp;",,,,,""D=1"")")</f>
        <v>#N/A</v>
      </c>
      <c r="S747">
        <f t="shared" si="79"/>
        <v>0.33761724928697179</v>
      </c>
      <c r="T747" s="1" cm="1">
        <f t="array" ref="T747">_xll.FDS($A747,"FF_TAX_CF(ANN_R,"&amp;AE747&amp;","&amp;AF747&amp;",,,USD)")</f>
        <v>78.633265637792604</v>
      </c>
      <c r="U747" s="1" cm="1">
        <f t="array" ref="U747">_xll.FDS($A747,"FF_TAX_CF(ANN_R,"&amp;AG747&amp;","&amp;AH747&amp;",,,USD)")</f>
        <v>48.596545178443201</v>
      </c>
      <c r="V747" s="1" cm="1">
        <f t="array" ref="V747">_xll.FDS(A747,"FF_TAX_CF(ANN_R,"&amp;AI747&amp;","&amp;AJ747&amp;",,,USD)")</f>
        <v>78.984533444047003</v>
      </c>
      <c r="W747" s="1" cm="1">
        <f t="array" ref="W747">_xll.FDS(A747,"FF_TAX_CF(ANN_R,"&amp;AK747&amp;","&amp;AL747&amp;",,,USD)")</f>
        <v>97.399799805134506</v>
      </c>
      <c r="X747" s="1" cm="1">
        <f t="array" ref="X747">_xll.FDS(A747,"FF_TAX_CF(ANN_R,"&amp;F747&amp;","&amp;G747&amp;",,,USD)")</f>
        <v>67.8440132141113</v>
      </c>
      <c r="Y747" s="1" cm="1">
        <f t="array" ref="Y747">_xll.FDS($A747,"FF_PTX_INC(ANN_R,"&amp;AE747&amp;","&amp;AF747&amp;",,,USD)")</f>
        <v>195.42437140550501</v>
      </c>
      <c r="Z747" s="1" cm="1">
        <f t="array" ref="Z747">_xll.FDS($A747,"FF_PTX_INC(ANN_R,"&amp;AG747&amp;","&amp;AH747&amp;",,,USD)")</f>
        <v>213.62457474693699</v>
      </c>
      <c r="AA747" s="1" cm="1">
        <f t="array" ref="AA747">_xll.FDS(A747,"FF_PTX_INC(ANN_R,"&amp;AI747&amp;","&amp;AJ747&amp;",,,USD)")</f>
        <v>222.39856370910999</v>
      </c>
      <c r="AB747" s="1" cm="1">
        <f t="array" ref="AB747">_xll.FDS(A747,"FF_PTX_INC(ANN_R,"&amp;AK747&amp;","&amp;AL747&amp;",,,USD)")</f>
        <v>216.85564773436599</v>
      </c>
      <c r="AC747" s="1" cm="1">
        <f t="array" ref="AC747">_xll.FDS(A747,"FF_PTX_INC(ANN_R,"&amp;F747&amp;","&amp;G747&amp;",,,USD)")</f>
        <v>251.93137741088901</v>
      </c>
      <c r="AE747" s="6">
        <f t="shared" si="80"/>
        <v>40909</v>
      </c>
      <c r="AF747" s="6">
        <f t="shared" si="81"/>
        <v>41274</v>
      </c>
      <c r="AG747" s="6">
        <f t="shared" si="82"/>
        <v>41275</v>
      </c>
      <c r="AH747" s="6">
        <f t="shared" si="83"/>
        <v>41639</v>
      </c>
      <c r="AI747" s="6">
        <f>DATE(YEAR(F747)+AO747,MONTH(F747),DAY(F747))</f>
        <v>41640</v>
      </c>
      <c r="AJ747" s="6">
        <f>DATE(YEAR(G747)+AO747,MONTH(G747),DAY(G747))</f>
        <v>42004</v>
      </c>
      <c r="AK747" s="6">
        <f>DATE(YEAR(F747)+AP747,MONTH(F747),DAY(F747))</f>
        <v>42005</v>
      </c>
      <c r="AL747" s="6">
        <f>DATE(YEAR(G747)+AP747,MONTH(G747),DAY(G747))</f>
        <v>42369</v>
      </c>
      <c r="AM747" s="8">
        <v>-4</v>
      </c>
      <c r="AN747" s="8">
        <v>-3</v>
      </c>
      <c r="AO747">
        <v>-2</v>
      </c>
      <c r="AP747">
        <v>-1</v>
      </c>
      <c r="AQ747" cm="1">
        <f t="array" ref="AQ747">_xll.FDS(A747,"FF_DEBT_LT(ANN_R,"&amp;F747&amp;","&amp;G747&amp;")")</f>
        <v>63781</v>
      </c>
      <c r="AR747" cm="1">
        <f t="array" ref="AR747">_xll.FDS(A747,"FF_RD_EXP(ANN_R,"&amp;F747&amp;","&amp;G747&amp;")")</f>
        <v>3662</v>
      </c>
      <c r="AS747" t="e" cm="1">
        <f t="array" ref="AS747">_xll.FDS(A747,"FF_PTX_INC_FOR(ANN_R,"&amp;F747&amp;","&amp;G747&amp;")")</f>
        <v>#N/A</v>
      </c>
      <c r="AT747" cm="1">
        <f t="array" ref="AT747">_xll.FDS(A747,"FF_MKT_VAL_PUBLIC(ANN_R,"&amp;[1]sample_report!E747&amp;")")</f>
        <v>412607.85333455802</v>
      </c>
    </row>
    <row r="748" spans="1:46" hidden="1" x14ac:dyDescent="0.25">
      <c r="A748" t="s">
        <v>619</v>
      </c>
      <c r="B748" t="s">
        <v>620</v>
      </c>
      <c r="C748" t="s">
        <v>502</v>
      </c>
      <c r="D748" t="str" cm="1">
        <f t="array" ref="D748">_xll.FDS(A748,"FF_MAJOR_IND_NAME")</f>
        <v>CHEMICALS</v>
      </c>
      <c r="E748">
        <v>2020</v>
      </c>
      <c r="F748" s="4">
        <f t="shared" si="77"/>
        <v>43831</v>
      </c>
      <c r="G748" s="4">
        <f t="shared" si="78"/>
        <v>44196</v>
      </c>
      <c r="H748">
        <v>1</v>
      </c>
      <c r="I748" s="1" cm="1">
        <f t="array" ref="I748">_xll.FDS(A748,"FF_PTX_INC(ANN_R,"&amp;F748&amp;","&amp;G748&amp;",,,USD)")</f>
        <v>2930</v>
      </c>
      <c r="J748" s="1" cm="1">
        <f t="array" ref="J748">_xll.FDS(A748,"FF_MKT_VAL(ANN_R,"&amp;F748&amp;","&amp;G748&amp;",,,USD)")</f>
        <v>45670.156920000001</v>
      </c>
      <c r="K748" s="1" cm="1">
        <f t="array" ref="K748">_xll.FDS(A748,"FF_SHLDRS_EQ(ANN_R,"&amp;F748&amp;","&amp;G748&amp;",,,USD)")</f>
        <v>626</v>
      </c>
      <c r="L748" s="1" cm="1">
        <f t="array" ref="L748">_xll.FDS(A748,"FF_ASSETS(ANN_R,"&amp;F748&amp;","&amp;G748&amp;",,,USD)")</f>
        <v>17523</v>
      </c>
      <c r="M748" s="1" cm="1">
        <f t="array" ref="M748">_xll.FDS(A748,"FF_TAX_CF(ANN_R,"&amp;F748&amp;","&amp;G748&amp;",,,USD)")</f>
        <v>533</v>
      </c>
      <c r="N748" s="1" cm="1">
        <f t="array" ref="N748">_xll.FDS(A748,"FF_INC_TAX(ANN_R,"&amp;F748&amp;","&amp;G748&amp;",,,USD)")</f>
        <v>676</v>
      </c>
      <c r="O748" s="1" cm="1">
        <f t="array" ref="O748">_xll.FDS(A748,"FF_NET_INC(ANN_R,"&amp;F748&amp;","&amp;G748&amp;")")</f>
        <v>2352</v>
      </c>
      <c r="P748" s="1" cm="1">
        <f t="array" ref="P748">_xll.FDS(A748,"FF_ROA(ANN_R,"&amp;F748&amp;","&amp;G748&amp;")")</f>
        <v>14.338840456014101</v>
      </c>
      <c r="Q748" cm="1">
        <f t="array" ref="Q748">_xll.FDS(A748,"FF_TAX_RATE(ANN_R,"&amp;F748&amp;","&amp;G748&amp;")")</f>
        <v>23.071672354948799</v>
      </c>
      <c r="R748" t="e" cm="1">
        <f t="array" ref="R748">_xll.FDS(A748,"FF_TAX_REFUND(ANN_R,"&amp;F748&amp;","&amp;G748&amp;",,,,,""D=1"")")</f>
        <v>#N/A</v>
      </c>
      <c r="S748">
        <f t="shared" si="79"/>
        <v>0.23601881579929815</v>
      </c>
      <c r="T748" s="1" cm="1">
        <f t="array" ref="T748">_xll.FDS($A748,"FF_TAX_CF(ANN_R,"&amp;AE748&amp;","&amp;AF748&amp;",,,USD)")</f>
        <v>744</v>
      </c>
      <c r="U748" s="1" cm="1">
        <f t="array" ref="U748">_xll.FDS($A748,"FF_TAX_CF(ANN_R,"&amp;AG748&amp;","&amp;AH748&amp;",,,USD)")</f>
        <v>961</v>
      </c>
      <c r="V748" s="1" cm="1">
        <f t="array" ref="V748">_xll.FDS(A748,"FF_TAX_CF(ANN_R,"&amp;AI748&amp;","&amp;AJ748&amp;",,,USD)")</f>
        <v>395</v>
      </c>
      <c r="W748" s="1" cm="1">
        <f t="array" ref="W748">_xll.FDS(A748,"FF_TAX_CF(ANN_R,"&amp;AK748&amp;","&amp;AL748&amp;",,,USD)")</f>
        <v>528</v>
      </c>
      <c r="X748" s="1" cm="1">
        <f t="array" ref="X748">_xll.FDS(A748,"FF_TAX_CF(ANN_R,"&amp;F748&amp;","&amp;G748&amp;",,,USD)")</f>
        <v>533</v>
      </c>
      <c r="Y748" s="1" cm="1">
        <f t="array" ref="Y748">_xll.FDS($A748,"FF_PTX_INC(ANN_R,"&amp;AE748&amp;","&amp;AF748&amp;",,,USD)")</f>
        <v>3009</v>
      </c>
      <c r="Z748" s="1" cm="1">
        <f t="array" ref="Z748">_xll.FDS($A748,"FF_PTX_INC(ANN_R,"&amp;AG748&amp;","&amp;AH748&amp;",,,USD)")</f>
        <v>2991</v>
      </c>
      <c r="AA748" s="1" cm="1">
        <f t="array" ref="AA748">_xll.FDS(A748,"FF_PTX_INC(ANN_R,"&amp;AI748&amp;","&amp;AJ748&amp;",,,USD)")</f>
        <v>1813</v>
      </c>
      <c r="AB748" s="1" cm="1">
        <f t="array" ref="AB748">_xll.FDS(A748,"FF_PTX_INC(ANN_R,"&amp;AK748&amp;","&amp;AL748&amp;",,,USD)")</f>
        <v>2650</v>
      </c>
      <c r="AC748" s="1" cm="1">
        <f t="array" ref="AC748">_xll.FDS(A748,"FF_PTX_INC(ANN_R,"&amp;F748&amp;","&amp;G748&amp;",,,USD)")</f>
        <v>2930</v>
      </c>
      <c r="AE748" s="6">
        <f t="shared" si="80"/>
        <v>42370</v>
      </c>
      <c r="AF748" s="6">
        <f t="shared" si="81"/>
        <v>42735</v>
      </c>
      <c r="AG748" s="6">
        <f t="shared" si="82"/>
        <v>42736</v>
      </c>
      <c r="AH748" s="6">
        <f t="shared" si="83"/>
        <v>43100</v>
      </c>
      <c r="AI748" s="6">
        <f>DATE(YEAR(F748)+AO748,MONTH(F748),DAY(F748))</f>
        <v>43101</v>
      </c>
      <c r="AJ748" s="6">
        <f>DATE(YEAR(G748)+AO748,MONTH(G748),DAY(G748))</f>
        <v>43465</v>
      </c>
      <c r="AK748" s="6">
        <f>DATE(YEAR(F748)+AP748,MONTH(F748),DAY(F748))</f>
        <v>43466</v>
      </c>
      <c r="AL748" s="6">
        <f>DATE(YEAR(G748)+AP748,MONTH(G748),DAY(G748))</f>
        <v>43830</v>
      </c>
      <c r="AM748" s="8">
        <v>-4</v>
      </c>
      <c r="AN748" s="8">
        <v>-3</v>
      </c>
      <c r="AO748">
        <v>-2</v>
      </c>
      <c r="AP748">
        <v>-1</v>
      </c>
      <c r="AQ748" cm="1">
        <f t="array" ref="AQ748">_xll.FDS(A748,"FF_DEBT_LT(ANN_R,"&amp;F748&amp;","&amp;G748&amp;")")</f>
        <v>8301</v>
      </c>
      <c r="AR748" cm="1">
        <f t="array" ref="AR748">_xll.FDS(A748,"FF_RD_EXP(ANN_R,"&amp;F748&amp;","&amp;G748&amp;")")</f>
        <v>276</v>
      </c>
      <c r="AS748" cm="1">
        <f t="array" ref="AS748">_xll.FDS(A748,"FF_PTX_INC_FOR(ANN_R,"&amp;F748&amp;","&amp;G748&amp;")")</f>
        <v>594</v>
      </c>
      <c r="AT748" cm="1">
        <f t="array" ref="AT748">_xll.FDS(A748,"FF_MKT_VAL_PUBLIC(ANN_R,"&amp;[1]sample_report!E748&amp;")")</f>
        <v>45632.250689756402</v>
      </c>
    </row>
    <row r="749" spans="1:46" hidden="1" x14ac:dyDescent="0.25">
      <c r="A749" t="s">
        <v>619</v>
      </c>
      <c r="B749" t="s">
        <v>620</v>
      </c>
      <c r="C749" t="s">
        <v>502</v>
      </c>
      <c r="D749" t="str" cm="1">
        <f t="array" ref="D749">_xll.FDS(A749,"FF_MAJOR_IND_NAME")</f>
        <v>CHEMICALS</v>
      </c>
      <c r="E749">
        <v>2016</v>
      </c>
      <c r="F749" s="4">
        <f t="shared" si="77"/>
        <v>42370</v>
      </c>
      <c r="G749" s="4">
        <f t="shared" si="78"/>
        <v>42735</v>
      </c>
      <c r="H749" s="5">
        <v>1</v>
      </c>
      <c r="I749" s="1" cm="1">
        <f t="array" ref="I749">_xll.FDS(A749,"FF_PTX_INC(ANN_R,"&amp;F749&amp;","&amp;G749&amp;",,,USD)")</f>
        <v>3009</v>
      </c>
      <c r="J749" s="1" cm="1">
        <f t="array" ref="J749">_xll.FDS(A749,"FF_MKT_VAL(ANN_R,"&amp;F749&amp;","&amp;G749&amp;",,,USD)")</f>
        <v>40691.540159999997</v>
      </c>
      <c r="K749" s="1" cm="1">
        <f t="array" ref="K749">_xll.FDS(A749,"FF_SHLDRS_EQ(ANN_R,"&amp;F749&amp;","&amp;G749&amp;",,,USD)")</f>
        <v>-102</v>
      </c>
      <c r="L749" s="1" cm="1">
        <f t="array" ref="L749">_xll.FDS(A749,"FF_ASSETS(ANN_R,"&amp;F749&amp;","&amp;G749&amp;",,,USD)")</f>
        <v>14602</v>
      </c>
      <c r="M749" s="1" cm="1">
        <f t="array" ref="M749">_xll.FDS(A749,"FF_TAX_CF(ANN_R,"&amp;F749&amp;","&amp;G749&amp;",,,USD)")</f>
        <v>744</v>
      </c>
      <c r="N749" s="1" cm="1">
        <f t="array" ref="N749">_xll.FDS(A749,"FF_INC_TAX(ANN_R,"&amp;F749&amp;","&amp;G749&amp;",,,USD)")</f>
        <v>922</v>
      </c>
      <c r="O749" s="1" cm="1">
        <f t="array" ref="O749">_xll.FDS(A749,"FF_NET_INC(ANN_R,"&amp;F749&amp;","&amp;G749&amp;")")</f>
        <v>2166</v>
      </c>
      <c r="P749" s="1" cm="1">
        <f t="array" ref="P749">_xll.FDS(A749,"FF_ROA(ANN_R,"&amp;F749&amp;","&amp;G749&amp;")")</f>
        <v>14.7126749083005</v>
      </c>
      <c r="Q749" cm="1">
        <f t="array" ref="Q749">_xll.FDS(A749,"FF_TAX_RATE(ANN_R,"&amp;F749&amp;","&amp;G749&amp;")")</f>
        <v>30.641409106015299</v>
      </c>
      <c r="R749" t="e" cm="1">
        <f t="array" ref="R749">_xll.FDS(A749,"FF_TAX_REFUND(ANN_R,"&amp;F749&amp;","&amp;G749&amp;",,,,,""D=1"")")</f>
        <v>#N/A</v>
      </c>
      <c r="S749">
        <f t="shared" si="79"/>
        <v>0.30023403543965227</v>
      </c>
      <c r="T749" s="1" cm="1">
        <f t="array" ref="T749">_xll.FDS($A749,"FF_TAX_CF(ANN_R,"&amp;AE749&amp;","&amp;AF749&amp;",,,USD)")</f>
        <v>451</v>
      </c>
      <c r="U749" s="1" cm="1">
        <f t="array" ref="U749">_xll.FDS($A749,"FF_TAX_CF(ANN_R,"&amp;AG749&amp;","&amp;AH749&amp;",,,USD)")</f>
        <v>776</v>
      </c>
      <c r="V749" s="1" cm="1">
        <f t="array" ref="V749">_xll.FDS(A749,"FF_TAX_CF(ANN_R,"&amp;AI749&amp;","&amp;AJ749&amp;",,,USD)")</f>
        <v>926</v>
      </c>
      <c r="W749" s="1" cm="1">
        <f t="array" ref="W749">_xll.FDS(A749,"FF_TAX_CF(ANN_R,"&amp;AK749&amp;","&amp;AL749&amp;",,,USD)")</f>
        <v>695</v>
      </c>
      <c r="X749" s="1" cm="1">
        <f t="array" ref="X749">_xll.FDS(A749,"FF_TAX_CF(ANN_R,"&amp;F749&amp;","&amp;G749&amp;",,,USD)")</f>
        <v>744</v>
      </c>
      <c r="Y749" s="1" cm="1">
        <f t="array" ref="Y749">_xll.FDS($A749,"FF_PTX_INC(ANN_R,"&amp;AE749&amp;","&amp;AF749&amp;",,,USD)")</f>
        <v>2420</v>
      </c>
      <c r="Z749" s="1" cm="1">
        <f t="array" ref="Z749">_xll.FDS($A749,"FF_PTX_INC(ANN_R,"&amp;AG749&amp;","&amp;AH749&amp;",,,USD)")</f>
        <v>2945</v>
      </c>
      <c r="AA749" s="1" cm="1">
        <f t="array" ref="AA749">_xll.FDS(A749,"FF_PTX_INC(ANN_R,"&amp;AI749&amp;","&amp;AJ749&amp;",,,USD)")</f>
        <v>2255</v>
      </c>
      <c r="AB749" s="1" cm="1">
        <f t="array" ref="AB749">_xll.FDS(A749,"FF_PTX_INC(ANN_R,"&amp;AK749&amp;","&amp;AL749&amp;",,,USD)")</f>
        <v>1335</v>
      </c>
      <c r="AC749" s="1" cm="1">
        <f t="array" ref="AC749">_xll.FDS(A749,"FF_PTX_INC(ANN_R,"&amp;F749&amp;","&amp;G749&amp;",,,USD)")</f>
        <v>3009</v>
      </c>
      <c r="AE749" s="6">
        <f t="shared" si="80"/>
        <v>40909</v>
      </c>
      <c r="AF749" s="6">
        <f t="shared" si="81"/>
        <v>41274</v>
      </c>
      <c r="AG749" s="6">
        <f t="shared" si="82"/>
        <v>41275</v>
      </c>
      <c r="AH749" s="6">
        <f t="shared" si="83"/>
        <v>41639</v>
      </c>
      <c r="AI749" s="6">
        <f>DATE(YEAR(F749)+AO749,MONTH(F749),DAY(F749))</f>
        <v>41640</v>
      </c>
      <c r="AJ749" s="6">
        <f>DATE(YEAR(G749)+AO749,MONTH(G749),DAY(G749))</f>
        <v>42004</v>
      </c>
      <c r="AK749" s="6">
        <f>DATE(YEAR(F749)+AP749,MONTH(F749),DAY(F749))</f>
        <v>42005</v>
      </c>
      <c r="AL749" s="6">
        <f>DATE(YEAR(G749)+AP749,MONTH(G749),DAY(G749))</f>
        <v>42369</v>
      </c>
      <c r="AM749" s="8">
        <v>-4</v>
      </c>
      <c r="AN749" s="8">
        <v>-3</v>
      </c>
      <c r="AO749">
        <v>-2</v>
      </c>
      <c r="AP749">
        <v>-1</v>
      </c>
      <c r="AQ749" cm="1">
        <f t="array" ref="AQ749">_xll.FDS(A749,"FF_DEBT_LT(ANN_R,"&amp;F749&amp;","&amp;G749&amp;")")</f>
        <v>6439</v>
      </c>
      <c r="AR749" cm="1">
        <f t="array" ref="AR749">_xll.FDS(A749,"FF_RD_EXP(ANN_R,"&amp;F749&amp;","&amp;G749&amp;")")</f>
        <v>328</v>
      </c>
      <c r="AS749" cm="1">
        <f t="array" ref="AS749">_xll.FDS(A749,"FF_PTX_INC_FOR(ANN_R,"&amp;F749&amp;","&amp;G749&amp;")")</f>
        <v>921</v>
      </c>
      <c r="AT749" cm="1">
        <f t="array" ref="AT749">_xll.FDS(A749,"FF_MKT_VAL_PUBLIC(ANN_R,"&amp;[1]sample_report!E749&amp;")")</f>
        <v>40580.126723041903</v>
      </c>
    </row>
    <row r="750" spans="1:46" hidden="1" x14ac:dyDescent="0.25">
      <c r="A750" t="s">
        <v>498</v>
      </c>
      <c r="B750" t="s">
        <v>499</v>
      </c>
      <c r="C750" t="s">
        <v>29</v>
      </c>
      <c r="D750" t="str" cm="1">
        <f t="array" ref="D750">_xll.FDS(A750,"FF_MAJOR_IND_NAME")</f>
        <v>BEVERAGES</v>
      </c>
      <c r="E750">
        <v>2020</v>
      </c>
      <c r="F750" s="4">
        <f t="shared" si="77"/>
        <v>43831</v>
      </c>
      <c r="G750" s="4">
        <f t="shared" si="78"/>
        <v>44196</v>
      </c>
      <c r="H750">
        <v>1</v>
      </c>
      <c r="I750" s="1" cm="1">
        <f t="array" ref="I750">_xll.FDS(A750,"FF_PTX_INC(ANN_R,"&amp;F750&amp;","&amp;G750&amp;",,,USD)")</f>
        <v>934.71374469436705</v>
      </c>
      <c r="J750" s="1" cm="1">
        <f t="array" ref="J750">_xll.FDS(A750,"FF_MKT_VAL(ANN_R,"&amp;F750&amp;","&amp;G750&amp;",,,USD)")</f>
        <v>19652.4662178619</v>
      </c>
      <c r="K750" s="1" cm="1">
        <f t="array" ref="K750">_xll.FDS(A750,"FF_SHLDRS_EQ(ANN_R,"&amp;F750&amp;","&amp;G750&amp;",,,USD)")</f>
        <v>8122.2721235454101</v>
      </c>
      <c r="L750" s="1" cm="1">
        <f t="array" ref="L750">_xll.FDS(A750,"FF_ASSETS(ANN_R,"&amp;F750&amp;","&amp;G750&amp;",,,USD)")</f>
        <v>23820.6494955532</v>
      </c>
      <c r="M750" s="1" cm="1">
        <f t="array" ref="M750">_xll.FDS(A750,"FF_TAX_CF(ANN_R,"&amp;F750&amp;","&amp;G750&amp;",,,USD)")</f>
        <v>511.77071408089301</v>
      </c>
      <c r="N750" s="1" cm="1">
        <f t="array" ref="N750">_xll.FDS(A750,"FF_INC_TAX(ANN_R,"&amp;F750&amp;","&amp;G750&amp;",,,USD)")</f>
        <v>231.42589949350801</v>
      </c>
      <c r="O750" s="1" cm="1">
        <f t="array" ref="O750">_xll.FDS(A750,"FF_NET_INC(ANN_R,"&amp;F750&amp;","&amp;G750&amp;")")</f>
        <v>71935</v>
      </c>
      <c r="P750" s="1" cm="1">
        <f t="array" ref="P750">_xll.FDS(A750,"FF_ROA(ANN_R,"&amp;F750&amp;","&amp;G750&amp;")")</f>
        <v>2.9528530734445</v>
      </c>
      <c r="Q750" cm="1">
        <f t="array" ref="Q750">_xll.FDS(A750,"FF_TAX_RATE(ANN_R,"&amp;F750&amp;","&amp;G750&amp;")")</f>
        <v>24.759013206677501</v>
      </c>
      <c r="R750" t="e" cm="1">
        <f t="array" ref="R750">_xll.FDS(A750,"FF_TAX_REFUND(ANN_R,"&amp;F750&amp;","&amp;G750&amp;",,,,,""D=1"")")</f>
        <v>#N/A</v>
      </c>
      <c r="S750">
        <f t="shared" si="79"/>
        <v>0.26208396800960782</v>
      </c>
      <c r="T750" s="1" cm="1">
        <f t="array" ref="T750">_xll.FDS($A750,"FF_TAX_CF(ANN_R,"&amp;AE750&amp;","&amp;AF750&amp;",,,USD)")</f>
        <v>398.05298953503399</v>
      </c>
      <c r="U750" s="1" cm="1">
        <f t="array" ref="U750">_xll.FDS($A750,"FF_TAX_CF(ANN_R,"&amp;AG750&amp;","&amp;AH750&amp;",,,USD)")</f>
        <v>545.31344556808494</v>
      </c>
      <c r="V750" s="1" cm="1">
        <f t="array" ref="V750">_xll.FDS(A750,"FF_TAX_CF(ANN_R,"&amp;AI750&amp;","&amp;AJ750&amp;",,,USD)")</f>
        <v>361.44497402757401</v>
      </c>
      <c r="W750" s="1" cm="1">
        <f t="array" ref="W750">_xll.FDS(A750,"FF_TAX_CF(ANN_R,"&amp;AK750&amp;","&amp;AL750&amp;",,,USD)")</f>
        <v>343.34207626059703</v>
      </c>
      <c r="X750" s="1" cm="1">
        <f t="array" ref="X750">_xll.FDS(A750,"FF_TAX_CF(ANN_R,"&amp;F750&amp;","&amp;G750&amp;",,,USD)")</f>
        <v>511.77071408089301</v>
      </c>
      <c r="Y750" s="1" cm="1">
        <f t="array" ref="Y750">_xll.FDS($A750,"FF_PTX_INC(ANN_R,"&amp;AE750&amp;","&amp;AF750&amp;",,,USD)")</f>
        <v>1915.63691447116</v>
      </c>
      <c r="Z750" s="1" cm="1">
        <f t="array" ref="Z750">_xll.FDS($A750,"FF_PTX_INC(ANN_R,"&amp;AG750&amp;","&amp;AH750&amp;",,,USD)")</f>
        <v>2084.21781051159</v>
      </c>
      <c r="AA750" s="1" cm="1">
        <f t="array" ref="AA750">_xll.FDS(A750,"FF_PTX_INC(ANN_R,"&amp;AI750&amp;","&amp;AJ750&amp;",,,USD)")</f>
        <v>2235.1114689409701</v>
      </c>
      <c r="AB750" s="1" cm="1">
        <f t="array" ref="AB750">_xll.FDS(A750,"FF_PTX_INC(ANN_R,"&amp;AK750&amp;","&amp;AL750&amp;",,,USD)")</f>
        <v>1071.6642987867799</v>
      </c>
      <c r="AC750" s="1" cm="1">
        <f t="array" ref="AC750">_xll.FDS(A750,"FF_PTX_INC(ANN_R,"&amp;F750&amp;","&amp;G750&amp;",,,USD)")</f>
        <v>934.71374469436705</v>
      </c>
      <c r="AE750" s="6">
        <f t="shared" si="80"/>
        <v>42370</v>
      </c>
      <c r="AF750" s="6">
        <f t="shared" si="81"/>
        <v>42735</v>
      </c>
      <c r="AG750" s="6">
        <f t="shared" si="82"/>
        <v>42736</v>
      </c>
      <c r="AH750" s="6">
        <f t="shared" si="83"/>
        <v>43100</v>
      </c>
      <c r="AI750" s="6">
        <f>DATE(YEAR(F750)+AO750,MONTH(F750),DAY(F750))</f>
        <v>43101</v>
      </c>
      <c r="AJ750" s="6">
        <f>DATE(YEAR(G750)+AO750,MONTH(G750),DAY(G750))</f>
        <v>43465</v>
      </c>
      <c r="AK750" s="6">
        <f>DATE(YEAR(F750)+AP750,MONTH(F750),DAY(F750))</f>
        <v>43466</v>
      </c>
      <c r="AL750" s="6">
        <f>DATE(YEAR(G750)+AP750,MONTH(G750),DAY(G750))</f>
        <v>43830</v>
      </c>
      <c r="AM750" s="8">
        <v>-4</v>
      </c>
      <c r="AN750" s="8">
        <v>-3</v>
      </c>
      <c r="AO750">
        <v>-2</v>
      </c>
      <c r="AP750">
        <v>-1</v>
      </c>
      <c r="AQ750" cm="1">
        <f t="array" ref="AQ750">_xll.FDS(A750,"FF_DEBT_LT(ANN_R,"&amp;F750&amp;","&amp;G750&amp;")")</f>
        <v>453756</v>
      </c>
      <c r="AR750" cm="1">
        <f t="array" ref="AR750">_xll.FDS(A750,"FF_RD_EXP(ANN_R,"&amp;F750&amp;","&amp;G750&amp;")")</f>
        <v>78924</v>
      </c>
      <c r="AS750" t="e" cm="1">
        <f t="array" ref="AS750">_xll.FDS(A750,"FF_PTX_INC_FOR(ANN_R,"&amp;F750&amp;","&amp;G750&amp;")")</f>
        <v>#N/A</v>
      </c>
      <c r="AT750" t="e" cm="1">
        <f t="array" ref="AT750">_xll.FDS(A750,"FF_MKT_VAL_PUBLIC(ANN_R,"&amp;[1]sample_report!E750&amp;")")</f>
        <v>#N/A</v>
      </c>
    </row>
    <row r="751" spans="1:46" hidden="1" x14ac:dyDescent="0.25">
      <c r="A751" t="s">
        <v>498</v>
      </c>
      <c r="B751" t="s">
        <v>499</v>
      </c>
      <c r="C751" t="s">
        <v>29</v>
      </c>
      <c r="D751" t="str" cm="1">
        <f t="array" ref="D751">_xll.FDS(A751,"FF_MAJOR_IND_NAME")</f>
        <v>BEVERAGES</v>
      </c>
      <c r="E751">
        <v>2016</v>
      </c>
      <c r="F751" s="4">
        <f t="shared" si="77"/>
        <v>42370</v>
      </c>
      <c r="G751" s="4">
        <f t="shared" si="78"/>
        <v>42735</v>
      </c>
      <c r="H751">
        <v>1</v>
      </c>
      <c r="I751" s="1" cm="1">
        <f t="array" ref="I751">_xll.FDS(A751,"FF_PTX_INC(ANN_R,"&amp;F751&amp;","&amp;G751&amp;",,,USD)")</f>
        <v>1915.63691447116</v>
      </c>
      <c r="J751" s="1" cm="1">
        <f t="array" ref="J751">_xll.FDS(A751,"FF_MKT_VAL(ANN_R,"&amp;F751&amp;","&amp;G751&amp;",,,USD)")</f>
        <v>14876.7425888947</v>
      </c>
      <c r="K751" s="1" cm="1">
        <f t="array" ref="K751">_xll.FDS(A751,"FF_SHLDRS_EQ(ANN_R,"&amp;F751&amp;","&amp;G751&amp;",,,USD)")</f>
        <v>6054.1346147656404</v>
      </c>
      <c r="L751" s="1" cm="1">
        <f t="array" ref="L751">_xll.FDS(A751,"FF_ASSETS(ANN_R,"&amp;F751&amp;","&amp;G751&amp;",,,USD)")</f>
        <v>20772.709464654301</v>
      </c>
      <c r="M751" s="1" cm="1">
        <f t="array" ref="M751">_xll.FDS(A751,"FF_TAX_CF(ANN_R,"&amp;F751&amp;","&amp;G751&amp;",,,USD)")</f>
        <v>398.05298953503399</v>
      </c>
      <c r="N751" s="1" cm="1">
        <f t="array" ref="N751">_xll.FDS(A751,"FF_INC_TAX(ANN_R,"&amp;F751&amp;","&amp;G751&amp;",,,USD)")</f>
        <v>460.62494634278102</v>
      </c>
      <c r="O751" s="1" cm="1">
        <f t="array" ref="O751">_xll.FDS(A751,"FF_NET_INC(ANN_R,"&amp;F751&amp;","&amp;G751&amp;")")</f>
        <v>140728</v>
      </c>
      <c r="P751" s="1" cm="1">
        <f t="array" ref="P751">_xll.FDS(A751,"FF_ROA(ANN_R,"&amp;F751&amp;","&amp;G751&amp;")")</f>
        <v>5.7834240674902704</v>
      </c>
      <c r="Q751" cm="1">
        <f t="array" ref="Q751">_xll.FDS(A751,"FF_TAX_RATE(ANN_R,"&amp;F751&amp;","&amp;G751&amp;")")</f>
        <v>24.045524643167699</v>
      </c>
      <c r="R751" t="e" cm="1">
        <f t="array" ref="R751">_xll.FDS(A751,"FF_TAX_REFUND(ANN_R,"&amp;F751&amp;","&amp;G751&amp;",,,,,""D=1"")")</f>
        <v>#N/A</v>
      </c>
      <c r="S751">
        <f t="shared" si="79"/>
        <v>0.40288548792878337</v>
      </c>
      <c r="T751" s="1" cm="1">
        <f t="array" ref="T751">_xll.FDS($A751,"FF_TAX_CF(ANN_R,"&amp;AE751&amp;","&amp;AF751&amp;",,,USD)")</f>
        <v>556.12432889826596</v>
      </c>
      <c r="U751" s="1" cm="1">
        <f t="array" ref="U751">_xll.FDS($A751,"FF_TAX_CF(ANN_R,"&amp;AG751&amp;","&amp;AH751&amp;",,,USD)")</f>
        <v>626.88418371789203</v>
      </c>
      <c r="V751" s="1" cm="1">
        <f t="array" ref="V751">_xll.FDS(A751,"FF_TAX_CF(ANN_R,"&amp;AI751&amp;","&amp;AJ751&amp;",,,USD)")</f>
        <v>596.36280348058801</v>
      </c>
      <c r="W751" s="1" cm="1">
        <f t="array" ref="W751">_xll.FDS(A751,"FF_TAX_CF(ANN_R,"&amp;AK751&amp;","&amp;AL751&amp;",,,USD)")</f>
        <v>272.06912340968802</v>
      </c>
      <c r="X751" s="1" cm="1">
        <f t="array" ref="X751">_xll.FDS(A751,"FF_TAX_CF(ANN_R,"&amp;F751&amp;","&amp;G751&amp;",,,USD)")</f>
        <v>398.05298953503399</v>
      </c>
      <c r="Y751" s="1" cm="1">
        <f t="array" ref="Y751">_xll.FDS($A751,"FF_PTX_INC(ANN_R,"&amp;AE751&amp;","&amp;AF751&amp;",,,USD)")</f>
        <v>1674.2633376792101</v>
      </c>
      <c r="Z751" s="1" cm="1">
        <f t="array" ref="Z751">_xll.FDS($A751,"FF_PTX_INC(ANN_R,"&amp;AG751&amp;","&amp;AH751&amp;",,,USD)")</f>
        <v>1610.31969453022</v>
      </c>
      <c r="AA751" s="1" cm="1">
        <f t="array" ref="AA751">_xll.FDS(A751,"FF_PTX_INC(ANN_R,"&amp;AI751&amp;","&amp;AJ751&amp;",,,USD)")</f>
        <v>735.74873302597598</v>
      </c>
      <c r="AB751" s="1" cm="1">
        <f t="array" ref="AB751">_xll.FDS(A751,"FF_PTX_INC(ANN_R,"&amp;AK751&amp;","&amp;AL751&amp;",,,USD)")</f>
        <v>143.9063776806</v>
      </c>
      <c r="AC751" s="1" cm="1">
        <f t="array" ref="AC751">_xll.FDS(A751,"FF_PTX_INC(ANN_R,"&amp;F751&amp;","&amp;G751&amp;",,,USD)")</f>
        <v>1915.63691447116</v>
      </c>
      <c r="AE751" s="6">
        <f t="shared" si="80"/>
        <v>40909</v>
      </c>
      <c r="AF751" s="6">
        <f t="shared" si="81"/>
        <v>41274</v>
      </c>
      <c r="AG751" s="6">
        <f t="shared" si="82"/>
        <v>41275</v>
      </c>
      <c r="AH751" s="6">
        <f t="shared" si="83"/>
        <v>41639</v>
      </c>
      <c r="AI751" s="6">
        <f>DATE(YEAR(F751)+AO751,MONTH(F751),DAY(F751))</f>
        <v>41640</v>
      </c>
      <c r="AJ751" s="6">
        <f>DATE(YEAR(G751)+AO751,MONTH(G751),DAY(G751))</f>
        <v>42004</v>
      </c>
      <c r="AK751" s="6">
        <f>DATE(YEAR(F751)+AP751,MONTH(F751),DAY(F751))</f>
        <v>42005</v>
      </c>
      <c r="AL751" s="6">
        <f>DATE(YEAR(G751)+AP751,MONTH(G751),DAY(G751))</f>
        <v>42369</v>
      </c>
      <c r="AM751" s="8">
        <v>-4</v>
      </c>
      <c r="AN751" s="8">
        <v>-3</v>
      </c>
      <c r="AO751">
        <v>-2</v>
      </c>
      <c r="AP751">
        <v>-1</v>
      </c>
      <c r="AQ751" cm="1">
        <f t="array" ref="AQ751">_xll.FDS(A751,"FF_DEBT_LT(ANN_R,"&amp;F751&amp;","&amp;G751&amp;")")</f>
        <v>520847</v>
      </c>
      <c r="AR751" cm="1">
        <f t="array" ref="AR751">_xll.FDS(A751,"FF_RD_EXP(ANN_R,"&amp;F751&amp;","&amp;G751&amp;")")</f>
        <v>63754</v>
      </c>
      <c r="AS751" t="e" cm="1">
        <f t="array" ref="AS751">_xll.FDS(A751,"FF_PTX_INC_FOR(ANN_R,"&amp;F751&amp;","&amp;G751&amp;")")</f>
        <v>#N/A</v>
      </c>
      <c r="AT751" t="e" cm="1">
        <f t="array" ref="AT751">_xll.FDS(A751,"FF_MKT_VAL_PUBLIC(ANN_R,"&amp;[1]sample_report!E751&amp;")")</f>
        <v>#N/A</v>
      </c>
    </row>
    <row r="752" spans="1:46" hidden="1" x14ac:dyDescent="0.25">
      <c r="A752" t="s">
        <v>235</v>
      </c>
      <c r="B752" t="s">
        <v>236</v>
      </c>
      <c r="C752" t="s">
        <v>29</v>
      </c>
      <c r="D752" t="str" cm="1">
        <f t="array" ref="D752">_xll.FDS(A752,"FF_MAJOR_IND_NAME")</f>
        <v>MACHINERY &amp; EQUIPMENT</v>
      </c>
      <c r="E752">
        <v>2020</v>
      </c>
      <c r="F752" s="4">
        <f t="shared" si="77"/>
        <v>43831</v>
      </c>
      <c r="G752" s="4">
        <f t="shared" si="78"/>
        <v>44196</v>
      </c>
      <c r="H752">
        <v>1</v>
      </c>
      <c r="I752" s="1" cm="1">
        <f t="array" ref="I752">_xll.FDS(A752,"FF_PTX_INC(ANN_R,"&amp;F752&amp;","&amp;G752&amp;",,,USD)")</f>
        <v>2052.0801212936599</v>
      </c>
      <c r="J752" s="1" cm="1">
        <f t="array" ref="J752">_xll.FDS(A752,"FF_MKT_VAL(ANN_R,"&amp;F752&amp;","&amp;G752&amp;",,,USD)")</f>
        <v>15562.1334902257</v>
      </c>
      <c r="K752" s="1" cm="1">
        <f t="array" ref="K752">_xll.FDS(A752,"FF_SHLDRS_EQ(ANN_R,"&amp;F752&amp;","&amp;G752&amp;",,,USD)")</f>
        <v>16410.596719000499</v>
      </c>
      <c r="L752" s="1" cm="1">
        <f t="array" ref="L752">_xll.FDS(A752,"FF_ASSETS(ANN_R,"&amp;F752&amp;","&amp;G752&amp;",,,USD)")</f>
        <v>33844.527216467999</v>
      </c>
      <c r="M752" s="1" cm="1">
        <f t="array" ref="M752">_xll.FDS(A752,"FF_TAX_CF(ANN_R,"&amp;F752&amp;","&amp;G752&amp;",,,USD)")</f>
        <v>823.70533226430405</v>
      </c>
      <c r="N752" s="1" cm="1">
        <f t="array" ref="N752">_xll.FDS(A752,"FF_INC_TAX(ANN_R,"&amp;F752&amp;","&amp;G752&amp;",,,USD)")</f>
        <v>578.27134767919802</v>
      </c>
      <c r="O752" s="1" cm="1">
        <f t="array" ref="O752">_xll.FDS(A752,"FF_NET_INC(ANN_R,"&amp;F752&amp;","&amp;G752&amp;")")</f>
        <v>153769</v>
      </c>
      <c r="P752" s="1" cm="1">
        <f t="array" ref="P752">_xll.FDS(A752,"FF_ROA(ANN_R,"&amp;F752&amp;","&amp;G752&amp;")")</f>
        <v>4.2175261471453602</v>
      </c>
      <c r="Q752" cm="1">
        <f t="array" ref="Q752">_xll.FDS(A752,"FF_TAX_RATE(ANN_R,"&amp;F752&amp;","&amp;G752&amp;")")</f>
        <v>28.179764604641601</v>
      </c>
      <c r="R752" t="e" cm="1">
        <f t="array" ref="R752">_xll.FDS(A752,"FF_TAX_REFUND(ANN_R,"&amp;F752&amp;","&amp;G752&amp;",,,,,""D=1"")")</f>
        <v>#N/A</v>
      </c>
      <c r="S752">
        <f t="shared" si="79"/>
        <v>0.30596653065735901</v>
      </c>
      <c r="T752" s="1" cm="1">
        <f t="array" ref="T752">_xll.FDS($A752,"FF_TAX_CF(ANN_R,"&amp;AE752&amp;","&amp;AF752&amp;",,,USD)")</f>
        <v>534.10817718505905</v>
      </c>
      <c r="U752" s="1" cm="1">
        <f t="array" ref="U752">_xll.FDS($A752,"FF_TAX_CF(ANN_R,"&amp;AG752&amp;","&amp;AH752&amp;",,,USD)")</f>
        <v>409.73334554769099</v>
      </c>
      <c r="V752" s="1" cm="1">
        <f t="array" ref="V752">_xll.FDS(A752,"FF_TAX_CF(ANN_R,"&amp;AI752&amp;","&amp;AJ752&amp;",,,USD)")</f>
        <v>470.21440159529402</v>
      </c>
      <c r="W752" s="1" cm="1">
        <f t="array" ref="W752">_xll.FDS(A752,"FF_TAX_CF(ANN_R,"&amp;AK752&amp;","&amp;AL752&amp;",,,USD)")</f>
        <v>1229.5271188244201</v>
      </c>
      <c r="X752" s="1" cm="1">
        <f t="array" ref="X752">_xll.FDS(A752,"FF_TAX_CF(ANN_R,"&amp;F752&amp;","&amp;G752&amp;",,,USD)")</f>
        <v>823.70533226430405</v>
      </c>
      <c r="Y752" s="1" cm="1">
        <f t="array" ref="Y752">_xll.FDS($A752,"FF_PTX_INC(ANN_R,"&amp;AE752&amp;","&amp;AF752&amp;",,,USD)")</f>
        <v>1706.1432762146001</v>
      </c>
      <c r="Z752" s="1" cm="1">
        <f t="array" ref="Z752">_xll.FDS($A752,"FF_PTX_INC(ANN_R,"&amp;AG752&amp;","&amp;AH752&amp;",,,USD)")</f>
        <v>1537.2873019445699</v>
      </c>
      <c r="AA752" s="1" cm="1">
        <f t="array" ref="AA752">_xll.FDS(A752,"FF_PTX_INC(ANN_R,"&amp;AI752&amp;","&amp;AJ752&amp;",,,USD)")</f>
        <v>2632.8668115958599</v>
      </c>
      <c r="AB752" s="1" cm="1">
        <f t="array" ref="AB752">_xll.FDS(A752,"FF_PTX_INC(ANN_R,"&amp;AK752&amp;","&amp;AL752&amp;",,,USD)")</f>
        <v>3403.8697382416599</v>
      </c>
      <c r="AC752" s="1" cm="1">
        <f t="array" ref="AC752">_xll.FDS(A752,"FF_PTX_INC(ANN_R,"&amp;F752&amp;","&amp;G752&amp;",,,USD)")</f>
        <v>2052.0801212936599</v>
      </c>
      <c r="AE752" s="6">
        <f t="shared" si="80"/>
        <v>42370</v>
      </c>
      <c r="AF752" s="6">
        <f t="shared" si="81"/>
        <v>42735</v>
      </c>
      <c r="AG752" s="6">
        <f t="shared" si="82"/>
        <v>42736</v>
      </c>
      <c r="AH752" s="6">
        <f t="shared" si="83"/>
        <v>43100</v>
      </c>
      <c r="AI752" s="6">
        <f>DATE(YEAR(F752)+AO752,MONTH(F752),DAY(F752))</f>
        <v>43101</v>
      </c>
      <c r="AJ752" s="6">
        <f>DATE(YEAR(G752)+AO752,MONTH(G752),DAY(G752))</f>
        <v>43465</v>
      </c>
      <c r="AK752" s="6">
        <f>DATE(YEAR(F752)+AP752,MONTH(F752),DAY(F752))</f>
        <v>43466</v>
      </c>
      <c r="AL752" s="6">
        <f>DATE(YEAR(G752)+AP752,MONTH(G752),DAY(G752))</f>
        <v>43830</v>
      </c>
      <c r="AM752" s="8">
        <v>-4</v>
      </c>
      <c r="AN752" s="8">
        <v>-3</v>
      </c>
      <c r="AO752">
        <v>-2</v>
      </c>
      <c r="AP752">
        <v>-1</v>
      </c>
      <c r="AQ752" cm="1">
        <f t="array" ref="AQ752">_xll.FDS(A752,"FF_DEBT_LT(ANN_R,"&amp;F752&amp;","&amp;G752&amp;")")</f>
        <v>448464</v>
      </c>
      <c r="AR752" cm="1">
        <f t="array" ref="AR752">_xll.FDS(A752,"FF_RD_EXP(ANN_R,"&amp;F752&amp;","&amp;G752&amp;")")</f>
        <v>74761</v>
      </c>
      <c r="AS752" cm="1">
        <f t="array" ref="AS752">_xll.FDS(A752,"FF_PTX_INC_FOR(ANN_R,"&amp;F752&amp;","&amp;G752&amp;")")</f>
        <v>157693</v>
      </c>
      <c r="AT752" cm="1">
        <f t="array" ref="AT752">_xll.FDS(A752,"FF_MKT_VAL_PUBLIC(ANN_R,"&amp;[1]sample_report!E752&amp;")")</f>
        <v>2881020.9793049502</v>
      </c>
    </row>
    <row r="753" spans="1:46" hidden="1" x14ac:dyDescent="0.25">
      <c r="A753" t="s">
        <v>235</v>
      </c>
      <c r="B753" t="s">
        <v>236</v>
      </c>
      <c r="C753" t="s">
        <v>29</v>
      </c>
      <c r="D753" t="str" cm="1">
        <f t="array" ref="D753">_xll.FDS(A753,"FF_MAJOR_IND_NAME")</f>
        <v>MACHINERY &amp; EQUIPMENT</v>
      </c>
      <c r="E753">
        <v>2016</v>
      </c>
      <c r="F753" s="4">
        <f t="shared" si="77"/>
        <v>42370</v>
      </c>
      <c r="G753" s="4">
        <f t="shared" si="78"/>
        <v>42735</v>
      </c>
      <c r="H753" s="5">
        <v>0</v>
      </c>
      <c r="I753" s="1" cm="1">
        <f t="array" ref="I753">_xll.FDS(A753,"FF_PTX_INC(ANN_R,"&amp;F753&amp;","&amp;G753&amp;",,,USD)")</f>
        <v>1706.1432762146001</v>
      </c>
      <c r="J753" s="1" cm="1">
        <f t="array" ref="J753">_xll.FDS(A753,"FF_MKT_VAL(ANN_R,"&amp;F753&amp;","&amp;G753&amp;",,,USD)")</f>
        <v>16069.8069285284</v>
      </c>
      <c r="K753" s="1" cm="1">
        <f t="array" ref="K753">_xll.FDS(A753,"FF_SHLDRS_EQ(ANN_R,"&amp;F753&amp;","&amp;G753&amp;",,,USD)")</f>
        <v>13500.7248793095</v>
      </c>
      <c r="L753" s="1" cm="1">
        <f t="array" ref="L753">_xll.FDS(A753,"FF_ASSETS(ANN_R,"&amp;F753&amp;","&amp;G753&amp;",,,USD)")</f>
        <v>23263.0806810707</v>
      </c>
      <c r="M753" s="1" cm="1">
        <f t="array" ref="M753">_xll.FDS(A753,"FF_TAX_CF(ANN_R,"&amp;F753&amp;","&amp;G753&amp;",,,USD)")</f>
        <v>534.10817718505905</v>
      </c>
      <c r="N753" s="1" cm="1">
        <f t="array" ref="N753">_xll.FDS(A753,"FF_INC_TAX(ANN_R,"&amp;F753&amp;","&amp;G753&amp;",,,USD)")</f>
        <v>530.60230636596702</v>
      </c>
      <c r="O753" s="1" cm="1">
        <f t="array" ref="O753">_xll.FDS(A753,"FF_NET_INC(ANN_R,"&amp;F753&amp;","&amp;G753&amp;")")</f>
        <v>137426</v>
      </c>
      <c r="P753" s="1" cm="1">
        <f t="array" ref="P753">_xll.FDS(A753,"FF_ROA(ANN_R,"&amp;F753&amp;","&amp;G753&amp;")")</f>
        <v>5.0775707127630696</v>
      </c>
      <c r="Q753" cm="1">
        <f t="array" ref="Q753">_xll.FDS(A753,"FF_TAX_RATE(ANN_R,"&amp;F753&amp;","&amp;G753&amp;")")</f>
        <v>31.099516304586601</v>
      </c>
      <c r="R753" t="e" cm="1">
        <f t="array" ref="R753">_xll.FDS(A753,"FF_TAX_REFUND(ANN_R,"&amp;F753&amp;","&amp;G753&amp;",,,,,""D=1"")")</f>
        <v>#N/A</v>
      </c>
      <c r="S753">
        <f t="shared" si="79"/>
        <v>0.32776646519730762</v>
      </c>
      <c r="T753" s="1" cm="1">
        <f t="array" ref="T753">_xll.FDS($A753,"FF_TAX_CF(ANN_R,"&amp;AE753&amp;","&amp;AF753&amp;",,,USD)")</f>
        <v>1103.4999143313601</v>
      </c>
      <c r="U753" s="1" cm="1">
        <f t="array" ref="U753">_xll.FDS($A753,"FF_TAX_CF(ANN_R,"&amp;AG753&amp;","&amp;AH753&amp;",,,USD)")</f>
        <v>716.92267369478895</v>
      </c>
      <c r="V753" s="1" cm="1">
        <f t="array" ref="V753">_xll.FDS(A753,"FF_TAX_CF(ANN_R,"&amp;AI753&amp;","&amp;AJ753&amp;",,,USD)")</f>
        <v>768.501940544695</v>
      </c>
      <c r="W753" s="1" cm="1">
        <f t="array" ref="W753">_xll.FDS(A753,"FF_TAX_CF(ANN_R,"&amp;AK753&amp;","&amp;AL753&amp;",,,USD)")</f>
        <v>777.550794350915</v>
      </c>
      <c r="X753" s="1" cm="1">
        <f t="array" ref="X753">_xll.FDS(A753,"FF_TAX_CF(ANN_R,"&amp;F753&amp;","&amp;G753&amp;",,,USD)")</f>
        <v>534.10817718505905</v>
      </c>
      <c r="Y753" s="1" cm="1">
        <f t="array" ref="Y753">_xll.FDS($A753,"FF_PTX_INC(ANN_R,"&amp;AE753&amp;","&amp;AF753&amp;",,,USD)")</f>
        <v>3161.14846232627</v>
      </c>
      <c r="Z753" s="1" cm="1">
        <f t="array" ref="Z753">_xll.FDS($A753,"FF_PTX_INC(ANN_R,"&amp;AG753&amp;","&amp;AH753&amp;",,,USD)")</f>
        <v>2467.8577644936699</v>
      </c>
      <c r="AA753" s="1" cm="1">
        <f t="array" ref="AA753">_xll.FDS(A753,"FF_PTX_INC(ANN_R,"&amp;AI753&amp;","&amp;AJ753&amp;",,,USD)")</f>
        <v>2416.41560001671</v>
      </c>
      <c r="AB753" s="1" cm="1">
        <f t="array" ref="AB753">_xll.FDS(A753,"FF_PTX_INC(ANN_R,"&amp;AK753&amp;","&amp;AL753&amp;",,,USD)")</f>
        <v>2148.9308728221799</v>
      </c>
      <c r="AC753" s="1" cm="1">
        <f t="array" ref="AC753">_xll.FDS(A753,"FF_PTX_INC(ANN_R,"&amp;F753&amp;","&amp;G753&amp;",,,USD)")</f>
        <v>1706.1432762146001</v>
      </c>
      <c r="AE753" s="6">
        <f t="shared" si="80"/>
        <v>40909</v>
      </c>
      <c r="AF753" s="6">
        <f t="shared" si="81"/>
        <v>41274</v>
      </c>
      <c r="AG753" s="6">
        <f t="shared" si="82"/>
        <v>41275</v>
      </c>
      <c r="AH753" s="6">
        <f t="shared" si="83"/>
        <v>41639</v>
      </c>
      <c r="AI753" s="6">
        <f>DATE(YEAR(F753)+AO753,MONTH(F753),DAY(F753))</f>
        <v>41640</v>
      </c>
      <c r="AJ753" s="6">
        <f>DATE(YEAR(G753)+AO753,MONTH(G753),DAY(G753))</f>
        <v>42004</v>
      </c>
      <c r="AK753" s="6">
        <f>DATE(YEAR(F753)+AP753,MONTH(F753),DAY(F753))</f>
        <v>42005</v>
      </c>
      <c r="AL753" s="6">
        <f>DATE(YEAR(G753)+AP753,MONTH(G753),DAY(G753))</f>
        <v>42369</v>
      </c>
      <c r="AM753" s="8">
        <v>-4</v>
      </c>
      <c r="AN753" s="8">
        <v>-3</v>
      </c>
      <c r="AO753">
        <v>-2</v>
      </c>
      <c r="AP753">
        <v>-1</v>
      </c>
      <c r="AQ753" cm="1">
        <f t="array" ref="AQ753">_xll.FDS(A753,"FF_DEBT_LT(ANN_R,"&amp;F753&amp;","&amp;G753&amp;")")</f>
        <v>212636</v>
      </c>
      <c r="AR753" cm="1">
        <f t="array" ref="AR753">_xll.FDS(A753,"FF_RD_EXP(ANN_R,"&amp;F753&amp;","&amp;G753&amp;")")</f>
        <v>70736</v>
      </c>
      <c r="AS753" t="e" cm="1">
        <f t="array" ref="AS753">_xll.FDS(A753,"FF_PTX_INC_FOR(ANN_R,"&amp;F753&amp;","&amp;G753&amp;")")</f>
        <v>#N/A</v>
      </c>
      <c r="AT753" cm="1">
        <f t="array" ref="AT753">_xll.FDS(A753,"FF_MKT_VAL_PUBLIC(ANN_R,"&amp;[1]sample_report!E753&amp;")")</f>
        <v>2343410.28439047</v>
      </c>
    </row>
    <row r="754" spans="1:46" hidden="1" x14ac:dyDescent="0.25">
      <c r="A754" t="s">
        <v>1372</v>
      </c>
      <c r="B754" t="s">
        <v>1373</v>
      </c>
      <c r="C754" t="s">
        <v>977</v>
      </c>
      <c r="D754" t="s">
        <v>1464</v>
      </c>
      <c r="E754">
        <v>2020</v>
      </c>
      <c r="F754" s="4">
        <f t="shared" si="77"/>
        <v>43831</v>
      </c>
      <c r="G754" s="4">
        <f t="shared" si="78"/>
        <v>44196</v>
      </c>
      <c r="H754">
        <v>1</v>
      </c>
      <c r="I754" s="1" cm="1">
        <f t="array" ref="I754">_xll.FDS(A754,"FF_PTX_INC(ANN_R,"&amp;F754&amp;","&amp;G754&amp;",,,USD)")</f>
        <v>733.00358736515</v>
      </c>
      <c r="J754" s="1" cm="1">
        <f t="array" ref="J754">_xll.FDS(A754,"FF_MKT_VAL(ANN_R,"&amp;F754&amp;","&amp;G754&amp;",,,USD)")</f>
        <v>12772.054879719501</v>
      </c>
      <c r="K754" s="1" cm="1">
        <f t="array" ref="K754">_xll.FDS(A754,"FF_SHLDRS_EQ(ANN_R,"&amp;F754&amp;","&amp;G754&amp;",,,USD)")</f>
        <v>2600.0436693429901</v>
      </c>
      <c r="L754" s="1" cm="1">
        <f t="array" ref="L754">_xll.FDS(A754,"FF_ASSETS(ANN_R,"&amp;F754&amp;","&amp;G754&amp;",,,USD)")</f>
        <v>14780.4835414886</v>
      </c>
      <c r="M754" s="1" cm="1">
        <f t="array" ref="M754">_xll.FDS(A754,"FF_TAX_CF(ANN_R,"&amp;F754&amp;","&amp;G754&amp;",,,USD)")</f>
        <v>0</v>
      </c>
      <c r="N754" s="1" cm="1">
        <f t="array" ref="N754">_xll.FDS(A754,"FF_INC_TAX(ANN_R,"&amp;F754&amp;","&amp;G754&amp;",,,USD)")</f>
        <v>100.317753791809</v>
      </c>
      <c r="O754" s="1" cm="1">
        <f t="array" ref="O754">_xll.FDS(A754,"FF_NET_INC(ANN_R,"&amp;F754&amp;","&amp;G754&amp;")")</f>
        <v>551</v>
      </c>
      <c r="P754" s="1" cm="1">
        <f t="array" ref="P754">_xll.FDS(A754,"FF_ROA(ANN_R,"&amp;F754&amp;","&amp;G754&amp;")")</f>
        <v>4.5193569553805801</v>
      </c>
      <c r="Q754" cm="1">
        <f t="array" ref="Q754">_xll.FDS(A754,"FF_TAX_RATE(ANN_R,"&amp;F754&amp;","&amp;G754&amp;")")</f>
        <v>13.685847589424601</v>
      </c>
      <c r="R754" t="e" cm="1">
        <f t="array" ref="R754">_xll.FDS(A754,"FF_TAX_REFUND(ANN_R,"&amp;F754&amp;","&amp;G754&amp;",,,,,""D=1"")")</f>
        <v>#N/A</v>
      </c>
      <c r="S754">
        <f t="shared" si="79"/>
        <v>2.7723462673727238E-2</v>
      </c>
      <c r="T754" s="1" cm="1">
        <f t="array" ref="T754">_xll.FDS($A754,"FF_TAX_CF(ANN_R,"&amp;AE754&amp;","&amp;AF754&amp;",,,USD)")</f>
        <v>55.309861898422199</v>
      </c>
      <c r="U754" s="1" cm="1">
        <f t="array" ref="U754">_xll.FDS($A754,"FF_TAX_CF(ANN_R,"&amp;AG754&amp;","&amp;AH754&amp;",,,USD)")</f>
        <v>14.6631494760513</v>
      </c>
      <c r="V754" s="1" cm="1">
        <f t="array" ref="V754">_xll.FDS(A754,"FF_TAX_CF(ANN_R,"&amp;AI754&amp;","&amp;AJ754&amp;",,,USD)")</f>
        <v>10.617747545242301</v>
      </c>
      <c r="W754" s="1" cm="1">
        <f t="array" ref="W754">_xll.FDS(A754,"FF_TAX_CF(ANN_R,"&amp;AK754&amp;","&amp;AL754&amp;",,,USD)")</f>
        <v>7.8347404003143302</v>
      </c>
      <c r="X754" s="1" cm="1">
        <f t="array" ref="X754">_xll.FDS(A754,"FF_TAX_CF(ANN_R,"&amp;F754&amp;","&amp;G754&amp;",,,USD)")</f>
        <v>0</v>
      </c>
      <c r="Y754" s="1" cm="1">
        <f t="array" ref="Y754">_xll.FDS($A754,"FF_PTX_INC(ANN_R,"&amp;AE754&amp;","&amp;AF754&amp;",,,USD)")</f>
        <v>516.59411013126396</v>
      </c>
      <c r="Z754" s="1" cm="1">
        <f t="array" ref="Z754">_xll.FDS($A754,"FF_PTX_INC(ANN_R,"&amp;AG754&amp;","&amp;AH754&amp;",,,USD)")</f>
        <v>572.99076414108299</v>
      </c>
      <c r="AA754" s="1" cm="1">
        <f t="array" ref="AA754">_xll.FDS(A754,"FF_PTX_INC(ANN_R,"&amp;AI754&amp;","&amp;AJ754&amp;",,,USD)")</f>
        <v>618.18885707855202</v>
      </c>
      <c r="AB754" s="1" cm="1">
        <f t="array" ref="AB754">_xll.FDS(A754,"FF_PTX_INC(ANN_R,"&amp;AK754&amp;","&amp;AL754&amp;",,,USD)")</f>
        <v>748.77733254432701</v>
      </c>
      <c r="AC754" s="1" cm="1">
        <f t="array" ref="AC754">_xll.FDS(A754,"FF_PTX_INC(ANN_R,"&amp;F754&amp;","&amp;G754&amp;",,,USD)")</f>
        <v>733.00358736515</v>
      </c>
      <c r="AE754" s="6">
        <f t="shared" si="80"/>
        <v>42370</v>
      </c>
      <c r="AF754" s="6">
        <f t="shared" si="81"/>
        <v>42735</v>
      </c>
      <c r="AG754" s="6">
        <f t="shared" si="82"/>
        <v>42736</v>
      </c>
      <c r="AH754" s="6">
        <f t="shared" si="83"/>
        <v>43100</v>
      </c>
      <c r="AI754" s="6">
        <f>DATE(YEAR(F754)+AO754,MONTH(F754),DAY(F754))</f>
        <v>43101</v>
      </c>
      <c r="AJ754" s="6">
        <f>DATE(YEAR(G754)+AO754,MONTH(G754),DAY(G754))</f>
        <v>43465</v>
      </c>
      <c r="AK754" s="6">
        <f>DATE(YEAR(F754)+AP754,MONTH(F754),DAY(F754))</f>
        <v>43466</v>
      </c>
      <c r="AL754" s="6">
        <f>DATE(YEAR(G754)+AP754,MONTH(G754),DAY(G754))</f>
        <v>43830</v>
      </c>
      <c r="AM754" s="8">
        <v>-4</v>
      </c>
      <c r="AN754" s="8">
        <v>-3</v>
      </c>
      <c r="AO754">
        <v>-2</v>
      </c>
      <c r="AP754">
        <v>-1</v>
      </c>
      <c r="AQ754" cm="1">
        <f t="array" ref="AQ754">_xll.FDS(A754,"FF_DEBT_LT(ANN_R,"&amp;F754&amp;","&amp;G754&amp;")")</f>
        <v>7104</v>
      </c>
      <c r="AR754" t="e" cm="1">
        <f t="array" ref="AR754">_xll.FDS(A754,"FF_RD_EXP(ANN_R,"&amp;F754&amp;","&amp;G754&amp;")")</f>
        <v>#N/A</v>
      </c>
      <c r="AS754" t="e" cm="1">
        <f t="array" ref="AS754">_xll.FDS(A754,"FF_PTX_INC_FOR(ANN_R,"&amp;F754&amp;","&amp;G754&amp;")")</f>
        <v>#N/A</v>
      </c>
      <c r="AT754" cm="1">
        <f t="array" ref="AT754">_xll.FDS(A754,"FF_MKT_VAL_PUBLIC(ANN_R,"&amp;[1]sample_report!E754&amp;")")</f>
        <v>8331.3091001026496</v>
      </c>
    </row>
    <row r="755" spans="1:46" hidden="1" x14ac:dyDescent="0.25">
      <c r="A755" t="s">
        <v>1372</v>
      </c>
      <c r="B755" t="s">
        <v>1373</v>
      </c>
      <c r="C755" t="s">
        <v>977</v>
      </c>
      <c r="D755" t="s">
        <v>1464</v>
      </c>
      <c r="E755">
        <v>2016</v>
      </c>
      <c r="F755" s="4">
        <f t="shared" si="77"/>
        <v>42370</v>
      </c>
      <c r="G755" s="4">
        <f t="shared" si="78"/>
        <v>42735</v>
      </c>
      <c r="H755">
        <v>1</v>
      </c>
      <c r="I755" s="1" cm="1">
        <f t="array" ref="I755">_xll.FDS(A755,"FF_PTX_INC(ANN_R,"&amp;F755&amp;","&amp;G755&amp;",,,USD)")</f>
        <v>516.59411013126396</v>
      </c>
      <c r="J755" s="1" cm="1">
        <f t="array" ref="J755">_xll.FDS(A755,"FF_MKT_VAL(ANN_R,"&amp;F755&amp;","&amp;G755&amp;",,,USD)")</f>
        <v>12643.7265402135</v>
      </c>
      <c r="K755" s="1" cm="1">
        <f t="array" ref="K755">_xll.FDS(A755,"FF_SHLDRS_EQ(ANN_R,"&amp;F755&amp;","&amp;G755&amp;",,,USD)")</f>
        <v>2649.5319137573201</v>
      </c>
      <c r="L755" s="1" cm="1">
        <f t="array" ref="L755">_xll.FDS(A755,"FF_ASSETS(ANN_R,"&amp;F755&amp;","&amp;G755&amp;",,,USD)")</f>
        <v>15542.795494079601</v>
      </c>
      <c r="M755" s="1" cm="1">
        <f t="array" ref="M755">_xll.FDS(A755,"FF_TAX_CF(ANN_R,"&amp;F755&amp;","&amp;G755&amp;",,,USD)")</f>
        <v>55.309861898422199</v>
      </c>
      <c r="N755" s="1" cm="1">
        <f t="array" ref="N755">_xll.FDS(A755,"FF_INC_TAX(ANN_R,"&amp;F755&amp;","&amp;G755&amp;",,,USD)")</f>
        <v>106.194934844971</v>
      </c>
      <c r="O755" s="1" cm="1">
        <f t="array" ref="O755">_xll.FDS(A755,"FF_NET_INC(ANN_R,"&amp;F755&amp;","&amp;G755&amp;")")</f>
        <v>312</v>
      </c>
      <c r="P755" s="1" cm="1">
        <f t="array" ref="P755">_xll.FDS(A755,"FF_ROA(ANN_R,"&amp;F755&amp;","&amp;G755&amp;")")</f>
        <v>1.9180524390618801</v>
      </c>
      <c r="Q755" cm="1">
        <f t="array" ref="Q755">_xll.FDS(A755,"FF_TAX_RATE(ANN_R,"&amp;F755&amp;","&amp;G755&amp;")")</f>
        <v>20.556745182012801</v>
      </c>
      <c r="R755" t="e" cm="1">
        <f t="array" ref="R755">_xll.FDS(A755,"FF_TAX_REFUND(ANN_R,"&amp;F755&amp;","&amp;G755&amp;",,,,,""D=1"")")</f>
        <v>#N/A</v>
      </c>
      <c r="S755">
        <f t="shared" si="79"/>
        <v>0.40387727444246208</v>
      </c>
      <c r="T755" s="1" cm="1">
        <f t="array" ref="T755">_xll.FDS($A755,"FF_TAX_CF(ANN_R,"&amp;AE755&amp;","&amp;AF755&amp;",,,USD)")</f>
        <v>602.416132688522</v>
      </c>
      <c r="U755" s="1" cm="1">
        <f t="array" ref="U755">_xll.FDS($A755,"FF_TAX_CF(ANN_R,"&amp;AG755&amp;","&amp;AH755&amp;",,,USD)")</f>
        <v>335.88738489151001</v>
      </c>
      <c r="V755" s="1" cm="1">
        <f t="array" ref="V755">_xll.FDS(A755,"FF_TAX_CF(ANN_R,"&amp;AI755&amp;","&amp;AJ755&amp;",,,USD)")</f>
        <v>50.404909372329698</v>
      </c>
      <c r="W755" s="1" cm="1">
        <f t="array" ref="W755">_xll.FDS(A755,"FF_TAX_CF(ANN_R,"&amp;AK755&amp;","&amp;AL755&amp;",,,USD)")</f>
        <v>19.9605746269226</v>
      </c>
      <c r="X755" s="1" cm="1">
        <f t="array" ref="X755">_xll.FDS(A755,"FF_TAX_CF(ANN_R,"&amp;F755&amp;","&amp;G755&amp;",,,USD)")</f>
        <v>55.309861898422199</v>
      </c>
      <c r="Y755" s="1" cm="1">
        <f t="array" ref="Y755">_xll.FDS($A755,"FF_PTX_INC(ANN_R,"&amp;AE755&amp;","&amp;AF755&amp;",,,USD)")</f>
        <v>679.48429465293896</v>
      </c>
      <c r="Z755" s="1" cm="1">
        <f t="array" ref="Z755">_xll.FDS($A755,"FF_PTX_INC(ANN_R,"&amp;AG755&amp;","&amp;AH755&amp;",,,USD)")</f>
        <v>357.12927484512301</v>
      </c>
      <c r="AA755" s="1" cm="1">
        <f t="array" ref="AA755">_xll.FDS(A755,"FF_PTX_INC(ANN_R,"&amp;AI755&amp;","&amp;AJ755&amp;",,,USD)")</f>
        <v>412.52438986301399</v>
      </c>
      <c r="AB755" s="1" cm="1">
        <f t="array" ref="AB755">_xll.FDS(A755,"FF_PTX_INC(ANN_R,"&amp;AK755&amp;","&amp;AL755&amp;",,,USD)")</f>
        <v>668.67925000190701</v>
      </c>
      <c r="AC755" s="1" cm="1">
        <f t="array" ref="AC755">_xll.FDS(A755,"FF_PTX_INC(ANN_R,"&amp;F755&amp;","&amp;G755&amp;",,,USD)")</f>
        <v>516.59411013126396</v>
      </c>
      <c r="AE755" s="6">
        <f t="shared" si="80"/>
        <v>40909</v>
      </c>
      <c r="AF755" s="6">
        <f t="shared" si="81"/>
        <v>41274</v>
      </c>
      <c r="AG755" s="6">
        <f t="shared" si="82"/>
        <v>41275</v>
      </c>
      <c r="AH755" s="6">
        <f t="shared" si="83"/>
        <v>41639</v>
      </c>
      <c r="AI755" s="6">
        <f>DATE(YEAR(F755)+AO755,MONTH(F755),DAY(F755))</f>
        <v>41640</v>
      </c>
      <c r="AJ755" s="6">
        <f>DATE(YEAR(G755)+AO755,MONTH(G755),DAY(G755))</f>
        <v>42004</v>
      </c>
      <c r="AK755" s="6">
        <f>DATE(YEAR(F755)+AP755,MONTH(F755),DAY(F755))</f>
        <v>42005</v>
      </c>
      <c r="AL755" s="6">
        <f>DATE(YEAR(G755)+AP755,MONTH(G755),DAY(G755))</f>
        <v>42369</v>
      </c>
      <c r="AM755" s="8">
        <v>-4</v>
      </c>
      <c r="AN755" s="8">
        <v>-3</v>
      </c>
      <c r="AO755">
        <v>-2</v>
      </c>
      <c r="AP755">
        <v>-1</v>
      </c>
      <c r="AQ755" cm="1">
        <f t="array" ref="AQ755">_xll.FDS(A755,"FF_DEBT_LT(ANN_R,"&amp;F755&amp;","&amp;G755&amp;")")</f>
        <v>8986</v>
      </c>
      <c r="AR755" t="e" cm="1">
        <f t="array" ref="AR755">_xll.FDS(A755,"FF_RD_EXP(ANN_R,"&amp;F755&amp;","&amp;G755&amp;")")</f>
        <v>#N/A</v>
      </c>
      <c r="AS755" t="e" cm="1">
        <f t="array" ref="AS755">_xll.FDS(A755,"FF_PTX_INC_FOR(ANN_R,"&amp;F755&amp;","&amp;G755&amp;")")</f>
        <v>#N/A</v>
      </c>
      <c r="AT755" cm="1">
        <f t="array" ref="AT755">_xll.FDS(A755,"FF_MKT_VAL_PUBLIC(ANN_R,"&amp;[1]sample_report!E755&amp;")")</f>
        <v>9428.9537351787094</v>
      </c>
    </row>
    <row r="756" spans="1:46" hidden="1" x14ac:dyDescent="0.25">
      <c r="A756" t="s">
        <v>702</v>
      </c>
      <c r="B756" t="s">
        <v>703</v>
      </c>
      <c r="C756" t="s">
        <v>502</v>
      </c>
      <c r="D756" t="str" cm="1">
        <f t="array" ref="D756">_xll.FDS(A756,"FF_MAJOR_IND_NAME")</f>
        <v>RETAILERS</v>
      </c>
      <c r="E756">
        <v>2020</v>
      </c>
      <c r="F756" s="4">
        <f t="shared" si="77"/>
        <v>43831</v>
      </c>
      <c r="G756" s="4">
        <f t="shared" si="78"/>
        <v>44196</v>
      </c>
      <c r="H756">
        <v>1</v>
      </c>
      <c r="I756" s="1" cm="1">
        <f t="array" ref="I756">_xll.FDS(A756,"FF_PTX_INC(ANN_R,"&amp;F756&amp;","&amp;G756&amp;",,,USD)")</f>
        <v>1981</v>
      </c>
      <c r="J756" s="1" cm="1">
        <f t="array" ref="J756">_xll.FDS(A756,"FF_MKT_VAL(ANN_R,"&amp;F756&amp;","&amp;G756&amp;",,,USD)")</f>
        <v>21165.68</v>
      </c>
      <c r="K756" s="1" cm="1">
        <f t="array" ref="K756">_xll.FDS(A756,"FF_SHLDRS_EQ(ANN_R,"&amp;F756&amp;","&amp;G756&amp;",,,USD)")</f>
        <v>8602</v>
      </c>
      <c r="L756" s="1" cm="1">
        <f t="array" ref="L756">_xll.FDS(A756,"FF_ASSETS(ANN_R,"&amp;F756&amp;","&amp;G756&amp;",,,USD)")</f>
        <v>47899</v>
      </c>
      <c r="M756" s="1" cm="1">
        <f t="array" ref="M756">_xll.FDS(A756,"FF_TAX_CF(ANN_R,"&amp;F756&amp;","&amp;G756&amp;",,,USD)")</f>
        <v>706</v>
      </c>
      <c r="N756" s="1" cm="1">
        <f t="array" ref="N756">_xll.FDS(A756,"FF_INC_TAX(ANN_R,"&amp;F756&amp;","&amp;G756&amp;",,,USD)")</f>
        <v>469</v>
      </c>
      <c r="O756" s="1" cm="1">
        <f t="array" ref="O756">_xll.FDS(A756,"FF_NET_INC(ANN_R,"&amp;F756&amp;","&amp;G756&amp;")")</f>
        <v>1640</v>
      </c>
      <c r="P756" s="1" cm="1">
        <f t="array" ref="P756">_xll.FDS(A756,"FF_ROA(ANN_R,"&amp;F756&amp;","&amp;G756&amp;")")</f>
        <v>3.7875288683602801</v>
      </c>
      <c r="Q756" cm="1">
        <f t="array" ref="Q756">_xll.FDS(A756,"FF_TAX_RATE(ANN_R,"&amp;F756&amp;","&amp;G756&amp;")")</f>
        <v>23.674911660777401</v>
      </c>
      <c r="R756" t="e" cm="1">
        <f t="array" ref="R756">_xll.FDS(A756,"FF_TAX_REFUND(ANN_R,"&amp;F756&amp;","&amp;G756&amp;",,,,,""D=1"")")</f>
        <v>#N/A</v>
      </c>
      <c r="S756">
        <f t="shared" si="79"/>
        <v>0.23879265482120288</v>
      </c>
      <c r="T756" s="1" cm="1">
        <f t="array" ref="T756">_xll.FDS($A756,"FF_TAX_CF(ANN_R,"&amp;AE756&amp;","&amp;AF756&amp;",,,USD)")</f>
        <v>1001</v>
      </c>
      <c r="U756" s="1" cm="1">
        <f t="array" ref="U756">_xll.FDS($A756,"FF_TAX_CF(ANN_R,"&amp;AG756&amp;","&amp;AH756&amp;",,,USD)")</f>
        <v>557</v>
      </c>
      <c r="V756" s="1" cm="1">
        <f t="array" ref="V756">_xll.FDS(A756,"FF_TAX_CF(ANN_R,"&amp;AI756&amp;","&amp;AJ756&amp;",,,USD)")</f>
        <v>348</v>
      </c>
      <c r="W756" s="1" cm="1">
        <f t="array" ref="W756">_xll.FDS(A756,"FF_TAX_CF(ANN_R,"&amp;AK756&amp;","&amp;AL756&amp;",,,USD)")</f>
        <v>600</v>
      </c>
      <c r="X756" s="1" cm="1">
        <f t="array" ref="X756">_xll.FDS(A756,"FF_TAX_CF(ANN_R,"&amp;F756&amp;","&amp;G756&amp;",,,USD)")</f>
        <v>706</v>
      </c>
      <c r="Y756" s="1" cm="1">
        <f t="array" ref="Y756">_xll.FDS($A756,"FF_PTX_INC(ANN_R,"&amp;AE756&amp;","&amp;AF756&amp;",,,USD)")</f>
        <v>3094</v>
      </c>
      <c r="Z756" s="1" cm="1">
        <f t="array" ref="Z756">_xll.FDS($A756,"FF_PTX_INC(ANN_R,"&amp;AG756&amp;","&amp;AH756&amp;",,,USD)")</f>
        <v>2914</v>
      </c>
      <c r="AA756" s="1" cm="1">
        <f t="array" ref="AA756">_xll.FDS(A756,"FF_PTX_INC(ANN_R,"&amp;AI756&amp;","&amp;AJ756&amp;",,,USD)")</f>
        <v>1484</v>
      </c>
      <c r="AB756" s="1" cm="1">
        <f t="array" ref="AB756">_xll.FDS(A756,"FF_PTX_INC(ANN_R,"&amp;AK756&amp;","&amp;AL756&amp;",,,USD)")</f>
        <v>3978</v>
      </c>
      <c r="AC756" s="1" cm="1">
        <f t="array" ref="AC756">_xll.FDS(A756,"FF_PTX_INC(ANN_R,"&amp;F756&amp;","&amp;G756&amp;",,,USD)")</f>
        <v>1981</v>
      </c>
      <c r="AE756" s="6">
        <f t="shared" si="80"/>
        <v>42370</v>
      </c>
      <c r="AF756" s="6">
        <f t="shared" si="81"/>
        <v>42735</v>
      </c>
      <c r="AG756" s="6">
        <f t="shared" si="82"/>
        <v>42736</v>
      </c>
      <c r="AH756" s="6">
        <f t="shared" si="83"/>
        <v>43100</v>
      </c>
      <c r="AI756" s="6">
        <f>DATE(YEAR(F756)+AO756,MONTH(F756),DAY(F756))</f>
        <v>43101</v>
      </c>
      <c r="AJ756" s="6">
        <f>DATE(YEAR(G756)+AO756,MONTH(G756),DAY(G756))</f>
        <v>43465</v>
      </c>
      <c r="AK756" s="6">
        <f>DATE(YEAR(F756)+AP756,MONTH(F756),DAY(F756))</f>
        <v>43466</v>
      </c>
      <c r="AL756" s="6">
        <f>DATE(YEAR(G756)+AP756,MONTH(G756),DAY(G756))</f>
        <v>43830</v>
      </c>
      <c r="AM756" s="8">
        <v>-4</v>
      </c>
      <c r="AN756" s="8">
        <v>-3</v>
      </c>
      <c r="AO756">
        <v>-2</v>
      </c>
      <c r="AP756">
        <v>-1</v>
      </c>
      <c r="AQ756" cm="1">
        <f t="array" ref="AQ756">_xll.FDS(A756,"FF_DEBT_LT(ANN_R,"&amp;F756&amp;","&amp;G756&amp;")")</f>
        <v>18616</v>
      </c>
      <c r="AR756" cm="1">
        <f t="array" ref="AR756">_xll.FDS(A756,"FF_RD_EXP(ANN_R,"&amp;F756&amp;","&amp;G756&amp;")")</f>
        <v>0</v>
      </c>
      <c r="AS756" t="e" cm="1">
        <f t="array" ref="AS756">_xll.FDS(A756,"FF_PTX_INC_FOR(ANN_R,"&amp;F756&amp;","&amp;G756&amp;")")</f>
        <v>#N/A</v>
      </c>
      <c r="AT756" cm="1">
        <f t="array" ref="AT756">_xll.FDS(A756,"FF_MKT_VAL_PUBLIC(ANN_R,"&amp;[1]sample_report!E756&amp;")")</f>
        <v>23874.818839840002</v>
      </c>
    </row>
    <row r="757" spans="1:46" hidden="1" x14ac:dyDescent="0.25">
      <c r="A757" t="s">
        <v>702</v>
      </c>
      <c r="B757" t="s">
        <v>703</v>
      </c>
      <c r="C757" t="s">
        <v>502</v>
      </c>
      <c r="D757" t="str" cm="1">
        <f t="array" ref="D757">_xll.FDS(A757,"FF_MAJOR_IND_NAME")</f>
        <v>RETAILERS</v>
      </c>
      <c r="E757">
        <v>2016</v>
      </c>
      <c r="F757" s="4">
        <f t="shared" si="77"/>
        <v>42370</v>
      </c>
      <c r="G757" s="4">
        <f t="shared" si="78"/>
        <v>42735</v>
      </c>
      <c r="H757" s="5">
        <v>1</v>
      </c>
      <c r="I757" s="1" cm="1">
        <f t="array" ref="I757">_xll.FDS(A757,"FF_PTX_INC(ANN_R,"&amp;F757&amp;","&amp;G757&amp;",,,USD)")</f>
        <v>3094</v>
      </c>
      <c r="J757" s="1" cm="1">
        <f t="array" ref="J757">_xll.FDS(A757,"FF_MKT_VAL(ANN_R,"&amp;F757&amp;","&amp;G757&amp;",,,USD)")</f>
        <v>37529.269999999997</v>
      </c>
      <c r="K757" s="1" cm="1">
        <f t="array" ref="K757">_xll.FDS(A757,"FF_SHLDRS_EQ(ANN_R,"&amp;F757&amp;","&amp;G757&amp;",,,USD)")</f>
        <v>6820</v>
      </c>
      <c r="L757" s="1" cm="1">
        <f t="array" ref="L757">_xll.FDS(A757,"FF_ASSETS(ANN_R,"&amp;F757&amp;","&amp;G757&amp;",,,USD)")</f>
        <v>34900</v>
      </c>
      <c r="M757" s="1" cm="1">
        <f t="array" ref="M757">_xll.FDS(A757,"FF_TAX_CF(ANN_R,"&amp;F757&amp;","&amp;G757&amp;",,,USD)")</f>
        <v>1001</v>
      </c>
      <c r="N757" s="1" cm="1">
        <f t="array" ref="N757">_xll.FDS(A757,"FF_INC_TAX(ANN_R,"&amp;F757&amp;","&amp;G757&amp;",,,USD)")</f>
        <v>1045</v>
      </c>
      <c r="O757" s="1" cm="1">
        <f t="array" ref="O757">_xll.FDS(A757,"FF_NET_INC(ANN_R,"&amp;F757&amp;","&amp;G757&amp;")")</f>
        <v>2021</v>
      </c>
      <c r="P757" s="1" cm="1">
        <f t="array" ref="P757">_xll.FDS(A757,"FF_ROA(ANN_R,"&amp;F757&amp;","&amp;G757&amp;")")</f>
        <v>6.1751405524321701</v>
      </c>
      <c r="Q757" cm="1">
        <f t="array" ref="Q757">_xll.FDS(A757,"FF_TAX_RATE(ANN_R,"&amp;F757&amp;","&amp;G757&amp;")")</f>
        <v>33.775048480930799</v>
      </c>
      <c r="R757" t="e" cm="1">
        <f t="array" ref="R757">_xll.FDS(A757,"FF_TAX_REFUND(ANN_R,"&amp;F757&amp;","&amp;G757&amp;",,,,,""D=1"")")</f>
        <v>#N/A</v>
      </c>
      <c r="S757">
        <f t="shared" si="79"/>
        <v>0.30304386750223816</v>
      </c>
      <c r="T757" s="1" cm="1">
        <f t="array" ref="T757">_xll.FDS($A757,"FF_TAX_CF(ANN_R,"&amp;AE757&amp;","&amp;AF757&amp;",,,USD)")</f>
        <v>296</v>
      </c>
      <c r="U757" s="1" cm="1">
        <f t="array" ref="U757">_xll.FDS($A757,"FF_TAX_CF(ANN_R,"&amp;AG757&amp;","&amp;AH757&amp;",,,USD)")</f>
        <v>468</v>
      </c>
      <c r="V757" s="1" cm="1">
        <f t="array" ref="V757">_xll.FDS(A757,"FF_TAX_CF(ANN_R,"&amp;AI757&amp;","&amp;AJ757&amp;",,,USD)")</f>
        <v>679</v>
      </c>
      <c r="W757" s="1" cm="1">
        <f t="array" ref="W757">_xll.FDS(A757,"FF_TAX_CF(ANN_R,"&amp;AK757&amp;","&amp;AL757&amp;",,,USD)")</f>
        <v>941</v>
      </c>
      <c r="X757" s="1" cm="1">
        <f t="array" ref="X757">_xll.FDS(A757,"FF_TAX_CF(ANN_R,"&amp;F757&amp;","&amp;G757&amp;",,,USD)")</f>
        <v>1001</v>
      </c>
      <c r="Y757" s="1" cm="1">
        <f t="array" ref="Y757">_xll.FDS($A757,"FF_PTX_INC(ANN_R,"&amp;AE757&amp;","&amp;AF757&amp;",,,USD)")</f>
        <v>843</v>
      </c>
      <c r="Z757" s="1" cm="1">
        <f t="array" ref="Z757">_xll.FDS($A757,"FF_PTX_INC(ANN_R,"&amp;AG757&amp;","&amp;AH757&amp;",,,USD)")</f>
        <v>2302</v>
      </c>
      <c r="AA757" s="1" cm="1">
        <f t="array" ref="AA757">_xll.FDS(A757,"FF_PTX_INC(ANN_R,"&amp;AI757&amp;","&amp;AJ757&amp;",,,USD)")</f>
        <v>2282</v>
      </c>
      <c r="AB757" s="1" cm="1">
        <f t="array" ref="AB757">_xll.FDS(A757,"FF_PTX_INC(ANN_R,"&amp;AK757&amp;","&amp;AL757&amp;",,,USD)")</f>
        <v>2649</v>
      </c>
      <c r="AC757" s="1" cm="1">
        <f t="array" ref="AC757">_xll.FDS(A757,"FF_PTX_INC(ANN_R,"&amp;F757&amp;","&amp;G757&amp;",,,USD)")</f>
        <v>3094</v>
      </c>
      <c r="AE757" s="6">
        <f t="shared" si="80"/>
        <v>40909</v>
      </c>
      <c r="AF757" s="6">
        <f t="shared" si="81"/>
        <v>41274</v>
      </c>
      <c r="AG757" s="6">
        <f t="shared" si="82"/>
        <v>41275</v>
      </c>
      <c r="AH757" s="6">
        <f t="shared" si="83"/>
        <v>41639</v>
      </c>
      <c r="AI757" s="6">
        <f>DATE(YEAR(F757)+AO757,MONTH(F757),DAY(F757))</f>
        <v>41640</v>
      </c>
      <c r="AJ757" s="6">
        <f>DATE(YEAR(G757)+AO757,MONTH(G757),DAY(G757))</f>
        <v>42004</v>
      </c>
      <c r="AK757" s="6">
        <f>DATE(YEAR(F757)+AP757,MONTH(F757),DAY(F757))</f>
        <v>42005</v>
      </c>
      <c r="AL757" s="6">
        <f>DATE(YEAR(G757)+AP757,MONTH(G757),DAY(G757))</f>
        <v>42369</v>
      </c>
      <c r="AM757" s="8">
        <v>-4</v>
      </c>
      <c r="AN757" s="8">
        <v>-3</v>
      </c>
      <c r="AO757">
        <v>-2</v>
      </c>
      <c r="AP757">
        <v>-1</v>
      </c>
      <c r="AQ757" cm="1">
        <f t="array" ref="AQ757">_xll.FDS(A757,"FF_DEBT_LT(ANN_R,"&amp;F757&amp;","&amp;G757&amp;")")</f>
        <v>9709</v>
      </c>
      <c r="AR757" cm="1">
        <f t="array" ref="AR757">_xll.FDS(A757,"FF_RD_EXP(ANN_R,"&amp;F757&amp;","&amp;G757&amp;")")</f>
        <v>0</v>
      </c>
      <c r="AS757" t="e" cm="1">
        <f t="array" ref="AS757">_xll.FDS(A757,"FF_PTX_INC_FOR(ANN_R,"&amp;F757&amp;","&amp;G757&amp;")")</f>
        <v>#N/A</v>
      </c>
      <c r="AT757" cm="1">
        <f t="array" ref="AT757">_xll.FDS(A757,"FF_MKT_VAL_PUBLIC(ANN_R,"&amp;[1]sample_report!E757&amp;")")</f>
        <v>31682.779017119999</v>
      </c>
    </row>
    <row r="758" spans="1:46" hidden="1" x14ac:dyDescent="0.25">
      <c r="A758" t="s">
        <v>185</v>
      </c>
      <c r="B758" t="s">
        <v>186</v>
      </c>
      <c r="C758" t="s">
        <v>29</v>
      </c>
      <c r="D758" t="str" cm="1">
        <f t="array" ref="D758">_xll.FDS(A758,"FF_MAJOR_IND_NAME")</f>
        <v>ELECTRONICS</v>
      </c>
      <c r="E758">
        <v>2020</v>
      </c>
      <c r="F758" s="4">
        <f t="shared" si="77"/>
        <v>43831</v>
      </c>
      <c r="G758" s="4">
        <f t="shared" si="78"/>
        <v>44196</v>
      </c>
      <c r="H758">
        <v>1</v>
      </c>
      <c r="I758" s="1" cm="1">
        <f t="array" ref="I758">_xll.FDS(A758,"FF_PTX_INC(ANN_R,"&amp;F758&amp;","&amp;G758&amp;",,,USD)")</f>
        <v>1368.8198684603001</v>
      </c>
      <c r="J758" s="1" cm="1">
        <f t="array" ref="J758">_xll.FDS(A758,"FF_MKT_VAL(ANN_R,"&amp;F758&amp;","&amp;G758&amp;",,,USD)")</f>
        <v>21513.275562098399</v>
      </c>
      <c r="K758" s="1" cm="1">
        <f t="array" ref="K758">_xll.FDS(A758,"FF_SHLDRS_EQ(ANN_R,"&amp;F758&amp;","&amp;G758&amp;",,,USD)")</f>
        <v>22529.1460068263</v>
      </c>
      <c r="L758" s="1" cm="1">
        <f t="array" ref="L758">_xll.FDS(A758,"FF_ASSETS(ANN_R,"&amp;F758&amp;","&amp;G758&amp;",,,USD)")</f>
        <v>30106.7569150124</v>
      </c>
      <c r="M758" s="1" cm="1">
        <f t="array" ref="M758">_xll.FDS(A758,"FF_TAX_CF(ANN_R,"&amp;F758&amp;","&amp;G758&amp;",,,USD)")</f>
        <v>151.33486162126101</v>
      </c>
      <c r="N758" s="1" cm="1">
        <f t="array" ref="N758">_xll.FDS(A758,"FF_INC_TAX(ANN_R,"&amp;F758&amp;","&amp;G758&amp;",,,USD)")</f>
        <v>340.12174442410497</v>
      </c>
      <c r="O758" s="1" cm="1">
        <f t="array" ref="O758">_xll.FDS(A758,"FF_NET_INC(ANN_R,"&amp;F758&amp;","&amp;G758&amp;")")</f>
        <v>107721</v>
      </c>
      <c r="P758" s="1" cm="1">
        <f t="array" ref="P758">_xll.FDS(A758,"FF_ROA(ANN_R,"&amp;F758&amp;","&amp;G758&amp;")")</f>
        <v>3.4644496795928399</v>
      </c>
      <c r="Q758" cm="1">
        <f t="array" ref="Q758">_xll.FDS(A758,"FF_TAX_RATE(ANN_R,"&amp;F758&amp;","&amp;G758&amp;")")</f>
        <v>24.8478088506041</v>
      </c>
      <c r="R758" t="e" cm="1">
        <f t="array" ref="R758">_xll.FDS(A758,"FF_TAX_REFUND(ANN_R,"&amp;F758&amp;","&amp;G758&amp;",,,,,""D=1"")")</f>
        <v>#N/A</v>
      </c>
      <c r="S758">
        <f t="shared" si="79"/>
        <v>0.22023616962270184</v>
      </c>
      <c r="T758" s="1" cm="1">
        <f t="array" ref="T758">_xll.FDS($A758,"FF_TAX_CF(ANN_R,"&amp;AE758&amp;","&amp;AF758&amp;",,,USD)")</f>
        <v>259.26789093017601</v>
      </c>
      <c r="U758" s="1" cm="1">
        <f t="array" ref="U758">_xll.FDS($A758,"FF_TAX_CF(ANN_R,"&amp;AG758&amp;","&amp;AH758&amp;",,,USD)")</f>
        <v>309.86032311990903</v>
      </c>
      <c r="V758" s="1" cm="1">
        <f t="array" ref="V758">_xll.FDS(A758,"FF_TAX_CF(ANN_R,"&amp;AI758&amp;","&amp;AJ758&amp;",,,USD)")</f>
        <v>287.64146834611898</v>
      </c>
      <c r="W758" s="1" cm="1">
        <f t="array" ref="W758">_xll.FDS(A758,"FF_TAX_CF(ANN_R,"&amp;AK758&amp;","&amp;AL758&amp;",,,USD)")</f>
        <v>378.27788531966502</v>
      </c>
      <c r="X758" s="1" cm="1">
        <f t="array" ref="X758">_xll.FDS(A758,"FF_TAX_CF(ANN_R,"&amp;F758&amp;","&amp;G758&amp;",,,USD)")</f>
        <v>151.33486162126101</v>
      </c>
      <c r="Y758" s="1" cm="1">
        <f t="array" ref="Y758">_xll.FDS($A758,"FF_PTX_INC(ANN_R,"&amp;AE758&amp;","&amp;AF758&amp;",,,USD)")</f>
        <v>1212.3401222228999</v>
      </c>
      <c r="Z758" s="1" cm="1">
        <f t="array" ref="Z758">_xll.FDS($A758,"FF_PTX_INC(ANN_R,"&amp;AG758&amp;","&amp;AH758&amp;",,,USD)")</f>
        <v>1272.99087088741</v>
      </c>
      <c r="AA758" s="1" cm="1">
        <f t="array" ref="AA758">_xll.FDS(A758,"FF_PTX_INC(ANN_R,"&amp;AI758&amp;","&amp;AJ758&amp;",,,USD)")</f>
        <v>1172.86981660128</v>
      </c>
      <c r="AB758" s="1" cm="1">
        <f t="array" ref="AB758">_xll.FDS(A758,"FF_PTX_INC(ANN_R,"&amp;AK758&amp;","&amp;AL758&amp;",,,USD)")</f>
        <v>1267.9599860496801</v>
      </c>
      <c r="AC758" s="1" cm="1">
        <f t="array" ref="AC758">_xll.FDS(A758,"FF_PTX_INC(ANN_R,"&amp;F758&amp;","&amp;G758&amp;",,,USD)")</f>
        <v>1368.8198684603001</v>
      </c>
      <c r="AE758" s="6">
        <f t="shared" si="80"/>
        <v>42370</v>
      </c>
      <c r="AF758" s="6">
        <f t="shared" si="81"/>
        <v>42735</v>
      </c>
      <c r="AG758" s="6">
        <f t="shared" si="82"/>
        <v>42736</v>
      </c>
      <c r="AH758" s="6">
        <f t="shared" si="83"/>
        <v>43100</v>
      </c>
      <c r="AI758" s="6">
        <f>DATE(YEAR(F758)+AO758,MONTH(F758),DAY(F758))</f>
        <v>43101</v>
      </c>
      <c r="AJ758" s="6">
        <f>DATE(YEAR(G758)+AO758,MONTH(G758),DAY(G758))</f>
        <v>43465</v>
      </c>
      <c r="AK758" s="6">
        <f>DATE(YEAR(F758)+AP758,MONTH(F758),DAY(F758))</f>
        <v>43466</v>
      </c>
      <c r="AL758" s="6">
        <f>DATE(YEAR(G758)+AP758,MONTH(G758),DAY(G758))</f>
        <v>43830</v>
      </c>
      <c r="AM758" s="8">
        <v>-4</v>
      </c>
      <c r="AN758" s="8">
        <v>-3</v>
      </c>
      <c r="AO758">
        <v>-2</v>
      </c>
      <c r="AP758">
        <v>-1</v>
      </c>
      <c r="AQ758" cm="1">
        <f t="array" ref="AQ758">_xll.FDS(A758,"FF_DEBT_LT(ANN_R,"&amp;F758&amp;","&amp;G758&amp;")")</f>
        <v>76817</v>
      </c>
      <c r="AR758" cm="1">
        <f t="array" ref="AR758">_xll.FDS(A758,"FF_RD_EXP(ANN_R,"&amp;F758&amp;","&amp;G758&amp;")")</f>
        <v>79241</v>
      </c>
      <c r="AS758" t="e" cm="1">
        <f t="array" ref="AS758">_xll.FDS(A758,"FF_PTX_INC_FOR(ANN_R,"&amp;F758&amp;","&amp;G758&amp;")")</f>
        <v>#N/A</v>
      </c>
      <c r="AT758" cm="1">
        <f t="array" ref="AT758">_xll.FDS(A758,"FF_MKT_VAL_PUBLIC(ANN_R,"&amp;[1]sample_report!E758&amp;")")</f>
        <v>2052711.1882712501</v>
      </c>
    </row>
    <row r="759" spans="1:46" hidden="1" x14ac:dyDescent="0.25">
      <c r="A759" t="s">
        <v>185</v>
      </c>
      <c r="B759" t="s">
        <v>186</v>
      </c>
      <c r="C759" t="s">
        <v>29</v>
      </c>
      <c r="D759" t="str" cm="1">
        <f t="array" ref="D759">_xll.FDS(A759,"FF_MAJOR_IND_NAME")</f>
        <v>ELECTRONICS</v>
      </c>
      <c r="E759">
        <v>2016</v>
      </c>
      <c r="F759" s="4">
        <f t="shared" si="77"/>
        <v>42370</v>
      </c>
      <c r="G759" s="4">
        <f t="shared" si="78"/>
        <v>42735</v>
      </c>
      <c r="H759">
        <v>1</v>
      </c>
      <c r="I759" s="1" cm="1">
        <f t="array" ref="I759">_xll.FDS(A759,"FF_PTX_INC(ANN_R,"&amp;F759&amp;","&amp;G759&amp;",,,USD)")</f>
        <v>1212.3401222228999</v>
      </c>
      <c r="J759" s="1" cm="1">
        <f t="array" ref="J759">_xll.FDS(A759,"FF_MKT_VAL(ANN_R,"&amp;F759&amp;","&amp;G759&amp;",,,USD)")</f>
        <v>16179.638757095499</v>
      </c>
      <c r="K759" s="1" cm="1">
        <f t="array" ref="K759">_xll.FDS(A759,"FF_SHLDRS_EQ(ANN_R,"&amp;F759&amp;","&amp;G759&amp;",,,USD)")</f>
        <v>20323.537159740899</v>
      </c>
      <c r="L759" s="1" cm="1">
        <f t="array" ref="L759">_xll.FDS(A759,"FF_ASSETS(ANN_R,"&amp;F759&amp;","&amp;G759&amp;",,,USD)")</f>
        <v>27537.2476047948</v>
      </c>
      <c r="M759" s="1" cm="1">
        <f t="array" ref="M759">_xll.FDS(A759,"FF_TAX_CF(ANN_R,"&amp;F759&amp;","&amp;G759&amp;",,,USD)")</f>
        <v>259.26789093017601</v>
      </c>
      <c r="N759" s="1" cm="1">
        <f t="array" ref="N759">_xll.FDS(A759,"FF_INC_TAX(ANN_R,"&amp;F759&amp;","&amp;G759&amp;",,,USD)")</f>
        <v>261.41638183593801</v>
      </c>
      <c r="O759" s="1" cm="1">
        <f t="array" ref="O759">_xll.FDS(A759,"FF_NET_INC(ANN_R,"&amp;F759&amp;","&amp;G759&amp;")")</f>
        <v>109047</v>
      </c>
      <c r="P759" s="1" cm="1">
        <f t="array" ref="P759">_xll.FDS(A759,"FF_ROA(ANN_R,"&amp;F759&amp;","&amp;G759&amp;")")</f>
        <v>3.5658222961747899</v>
      </c>
      <c r="Q759" cm="1">
        <f t="array" ref="Q759">_xll.FDS(A759,"FF_TAX_RATE(ANN_R,"&amp;F759&amp;","&amp;G759&amp;")")</f>
        <v>21.5629572134109</v>
      </c>
      <c r="R759" t="e" cm="1">
        <f t="array" ref="R759">_xll.FDS(A759,"FF_TAX_REFUND(ANN_R,"&amp;F759&amp;","&amp;G759&amp;",,,,,""D=1"")")</f>
        <v>#N/A</v>
      </c>
      <c r="S759">
        <f t="shared" si="79"/>
        <v>0.27613801335711358</v>
      </c>
      <c r="T759" s="1" cm="1">
        <f t="array" ref="T759">_xll.FDS($A759,"FF_TAX_CF(ANN_R,"&amp;AE759&amp;","&amp;AF759&amp;",,,USD)")</f>
        <v>441.84828552696899</v>
      </c>
      <c r="U759" s="1" cm="1">
        <f t="array" ref="U759">_xll.FDS($A759,"FF_TAX_CF(ANN_R,"&amp;AG759&amp;","&amp;AH759&amp;",,,USD)")</f>
        <v>314.95482444763201</v>
      </c>
      <c r="V759" s="1" cm="1">
        <f t="array" ref="V759">_xll.FDS(A759,"FF_TAX_CF(ANN_R,"&amp;AI759&amp;","&amp;AJ759&amp;",,,USD)")</f>
        <v>365.54305625893198</v>
      </c>
      <c r="W759" s="1" cm="1">
        <f t="array" ref="W759">_xll.FDS(A759,"FF_TAX_CF(ANN_R,"&amp;AK759&amp;","&amp;AL759&amp;",,,USD)")</f>
        <v>402.08822027966397</v>
      </c>
      <c r="X759" s="1" cm="1">
        <f t="array" ref="X759">_xll.FDS(A759,"FF_TAX_CF(ANN_R,"&amp;F759&amp;","&amp;G759&amp;",,,USD)")</f>
        <v>259.26789093017601</v>
      </c>
      <c r="Y759" s="1" cm="1">
        <f t="array" ref="Y759">_xll.FDS($A759,"FF_PTX_INC(ANN_R,"&amp;AE759&amp;","&amp;AF759&amp;",,,USD)")</f>
        <v>1455.0510209249301</v>
      </c>
      <c r="Z759" s="1" cm="1">
        <f t="array" ref="Z759">_xll.FDS($A759,"FF_PTX_INC(ANN_R,"&amp;AG759&amp;","&amp;AH759&amp;",,,USD)")</f>
        <v>1222.6089870743499</v>
      </c>
      <c r="AA759" s="1" cm="1">
        <f t="array" ref="AA759">_xll.FDS(A759,"FF_PTX_INC(ANN_R,"&amp;AI759&amp;","&amp;AJ759&amp;",,,USD)")</f>
        <v>1460.1756493672699</v>
      </c>
      <c r="AB759" s="1" cm="1">
        <f t="array" ref="AB759">_xll.FDS(A759,"FF_PTX_INC(ANN_R,"&amp;AK759&amp;","&amp;AL759&amp;",,,USD)")</f>
        <v>1109.28358914517</v>
      </c>
      <c r="AC759" s="1" cm="1">
        <f t="array" ref="AC759">_xll.FDS(A759,"FF_PTX_INC(ANN_R,"&amp;F759&amp;","&amp;G759&amp;",,,USD)")</f>
        <v>1212.3401222228999</v>
      </c>
      <c r="AE759" s="6">
        <f t="shared" si="80"/>
        <v>40909</v>
      </c>
      <c r="AF759" s="6">
        <f t="shared" si="81"/>
        <v>41274</v>
      </c>
      <c r="AG759" s="6">
        <f t="shared" si="82"/>
        <v>41275</v>
      </c>
      <c r="AH759" s="6">
        <f t="shared" si="83"/>
        <v>41639</v>
      </c>
      <c r="AI759" s="6">
        <f>DATE(YEAR(F759)+AO759,MONTH(F759),DAY(F759))</f>
        <v>41640</v>
      </c>
      <c r="AJ759" s="6">
        <f>DATE(YEAR(G759)+AO759,MONTH(G759),DAY(G759))</f>
        <v>42004</v>
      </c>
      <c r="AK759" s="6">
        <f>DATE(YEAR(F759)+AP759,MONTH(F759),DAY(F759))</f>
        <v>42005</v>
      </c>
      <c r="AL759" s="6">
        <f>DATE(YEAR(G759)+AP759,MONTH(G759),DAY(G759))</f>
        <v>42369</v>
      </c>
      <c r="AM759" s="8">
        <v>-4</v>
      </c>
      <c r="AN759" s="8">
        <v>-3</v>
      </c>
      <c r="AO759">
        <v>-2</v>
      </c>
      <c r="AP759">
        <v>-1</v>
      </c>
      <c r="AQ759" cm="1">
        <f t="array" ref="AQ759">_xll.FDS(A759,"FF_DEBT_LT(ANN_R,"&amp;F759&amp;","&amp;G759&amp;")")</f>
        <v>18115</v>
      </c>
      <c r="AR759" cm="1">
        <f t="array" ref="AR759">_xll.FDS(A759,"FF_RD_EXP(ANN_R,"&amp;F759&amp;","&amp;G759&amp;")")</f>
        <v>58755</v>
      </c>
      <c r="AS759" t="e" cm="1">
        <f t="array" ref="AS759">_xll.FDS(A759,"FF_PTX_INC_FOR(ANN_R,"&amp;F759&amp;","&amp;G759&amp;")")</f>
        <v>#N/A</v>
      </c>
      <c r="AT759" cm="1">
        <f t="array" ref="AT759">_xll.FDS(A759,"FF_MKT_VAL_PUBLIC(ANN_R,"&amp;[1]sample_report!E759&amp;")")</f>
        <v>1888532.1179515801</v>
      </c>
    </row>
    <row r="760" spans="1:46" hidden="1" x14ac:dyDescent="0.25">
      <c r="A760" t="s">
        <v>1130</v>
      </c>
      <c r="B760" t="s">
        <v>1131</v>
      </c>
      <c r="C760" t="s">
        <v>932</v>
      </c>
      <c r="D760" t="str" cm="1">
        <f t="array" ref="D760">_xll.FDS(A760,"FF_MAJOR_IND_NAME")</f>
        <v>CONSTRUCTION</v>
      </c>
      <c r="E760">
        <v>2020</v>
      </c>
      <c r="F760" s="4">
        <f t="shared" si="77"/>
        <v>43831</v>
      </c>
      <c r="G760" s="4">
        <f t="shared" si="78"/>
        <v>44196</v>
      </c>
      <c r="H760">
        <v>1</v>
      </c>
      <c r="I760" s="1" cm="1">
        <f t="array" ref="I760">_xll.FDS(A760,"FF_PTX_INC(ANN_R,"&amp;F760&amp;","&amp;G760&amp;",,,USD)")</f>
        <v>2403.5442924499498</v>
      </c>
      <c r="J760" s="1" cm="1">
        <f t="array" ref="J760">_xll.FDS(A760,"FF_MKT_VAL(ANN_R,"&amp;F760&amp;","&amp;G760&amp;",,,USD)")</f>
        <v>33646.070264796297</v>
      </c>
      <c r="K760" s="1" cm="1">
        <f t="array" ref="K760">_xll.FDS(A760,"FF_SHLDRS_EQ(ANN_R,"&amp;F760&amp;","&amp;G760&amp;",,,USD)")</f>
        <v>29493.748635292101</v>
      </c>
      <c r="L760" s="1" cm="1">
        <f t="array" ref="L760">_xll.FDS(A760,"FF_ASSETS(ANN_R,"&amp;F760&amp;","&amp;G760&amp;",,,USD)")</f>
        <v>60211.548362731897</v>
      </c>
      <c r="M760" s="1" cm="1">
        <f t="array" ref="M760">_xll.FDS(A760,"FF_TAX_CF(ANN_R,"&amp;F760&amp;","&amp;G760&amp;",,,USD)")</f>
        <v>761.76159977912903</v>
      </c>
      <c r="N760" s="1" cm="1">
        <f t="array" ref="N760">_xll.FDS(A760,"FF_INC_TAX(ANN_R,"&amp;F760&amp;","&amp;G760&amp;",,,USD)")</f>
        <v>763.892401456833</v>
      </c>
      <c r="O760" s="1" cm="1">
        <f t="array" ref="O760">_xll.FDS(A760,"FF_NET_INC(ANN_R,"&amp;F760&amp;","&amp;G760&amp;")")</f>
        <v>1679</v>
      </c>
      <c r="P760" s="1" cm="1">
        <f t="array" ref="P760">_xll.FDS(A760,"FF_ROA(ANN_R,"&amp;F760&amp;","&amp;G760&amp;")")</f>
        <v>3.01074111929994</v>
      </c>
      <c r="Q760" cm="1">
        <f t="array" ref="Q760">_xll.FDS(A760,"FF_TAX_RATE(ANN_R,"&amp;F760&amp;","&amp;G760&amp;")")</f>
        <v>31.781914893617</v>
      </c>
      <c r="R760" t="e" cm="1">
        <f t="array" ref="R760">_xll.FDS(A760,"FF_TAX_REFUND(ANN_R,"&amp;F760&amp;","&amp;G760&amp;",,,,,""D=1"")")</f>
        <v>#N/A</v>
      </c>
      <c r="S760">
        <f t="shared" si="79"/>
        <v>0.4898914223966116</v>
      </c>
      <c r="T760" s="1" cm="1">
        <f t="array" ref="T760">_xll.FDS($A760,"FF_TAX_CF(ANN_R,"&amp;AE760&amp;","&amp;AF760&amp;",,,USD)")</f>
        <v>872.94878721237205</v>
      </c>
      <c r="U760" s="1" cm="1">
        <f t="array" ref="U760">_xll.FDS($A760,"FF_TAX_CF(ANN_R,"&amp;AG760&amp;","&amp;AH760&amp;",,,USD)")</f>
        <v>884.92689108848595</v>
      </c>
      <c r="V760" s="1" cm="1">
        <f t="array" ref="V760">_xll.FDS(A760,"FF_TAX_CF(ANN_R,"&amp;AI760&amp;","&amp;AJ760&amp;",,,USD)")</f>
        <v>804.15879023075104</v>
      </c>
      <c r="W760" s="1" cm="1">
        <f t="array" ref="W760">_xll.FDS(A760,"FF_TAX_CF(ANN_R,"&amp;AK760&amp;","&amp;AL760&amp;",,,USD)")</f>
        <v>715.44808959960903</v>
      </c>
      <c r="X760" s="1" cm="1">
        <f t="array" ref="X760">_xll.FDS(A760,"FF_TAX_CF(ANN_R,"&amp;F760&amp;","&amp;G760&amp;",,,USD)")</f>
        <v>761.76159977912903</v>
      </c>
      <c r="Y760" s="1" cm="1">
        <f t="array" ref="Y760">_xll.FDS($A760,"FF_PTX_INC(ANN_R,"&amp;AE760&amp;","&amp;AF760&amp;",,,USD)")</f>
        <v>2715.2767509221999</v>
      </c>
      <c r="Z760" s="1" cm="1">
        <f t="array" ref="Z760">_xll.FDS($A760,"FF_PTX_INC(ANN_R,"&amp;AG760&amp;","&amp;AH760&amp;",,,USD)")</f>
        <v>-1541.2561352253001</v>
      </c>
      <c r="AA760" s="1" cm="1">
        <f t="array" ref="AA760">_xll.FDS(A760,"FF_PTX_INC(ANN_R,"&amp;AI760&amp;","&amp;AJ760&amp;",,,USD)")</f>
        <v>1891.3569513559301</v>
      </c>
      <c r="AB760" s="1" cm="1">
        <f t="array" ref="AB760">_xll.FDS(A760,"FF_PTX_INC(ANN_R,"&amp;AK760&amp;","&amp;AL760&amp;",,,USD)")</f>
        <v>2776.2605895996098</v>
      </c>
      <c r="AC760" s="1" cm="1">
        <f t="array" ref="AC760">_xll.FDS(A760,"FF_PTX_INC(ANN_R,"&amp;F760&amp;","&amp;G760&amp;",,,USD)")</f>
        <v>2403.5442924499498</v>
      </c>
      <c r="AE760" s="6">
        <f t="shared" si="80"/>
        <v>42370</v>
      </c>
      <c r="AF760" s="6">
        <f t="shared" si="81"/>
        <v>42735</v>
      </c>
      <c r="AG760" s="6">
        <f t="shared" si="82"/>
        <v>42736</v>
      </c>
      <c r="AH760" s="6">
        <f t="shared" si="83"/>
        <v>43100</v>
      </c>
      <c r="AI760" s="6">
        <f>DATE(YEAR(F760)+AO760,MONTH(F760),DAY(F760))</f>
        <v>43101</v>
      </c>
      <c r="AJ760" s="6">
        <f>DATE(YEAR(G760)+AO760,MONTH(G760),DAY(G760))</f>
        <v>43465</v>
      </c>
      <c r="AK760" s="6">
        <f>DATE(YEAR(F760)+AP760,MONTH(F760),DAY(F760))</f>
        <v>43466</v>
      </c>
      <c r="AL760" s="6">
        <f>DATE(YEAR(G760)+AP760,MONTH(G760),DAY(G760))</f>
        <v>43830</v>
      </c>
      <c r="AM760" s="8">
        <v>-4</v>
      </c>
      <c r="AN760" s="8">
        <v>-3</v>
      </c>
      <c r="AO760">
        <v>-2</v>
      </c>
      <c r="AP760">
        <v>-1</v>
      </c>
      <c r="AQ760" cm="1">
        <f t="array" ref="AQ760">_xll.FDS(A760,"FF_DEBT_LT(ANN_R,"&amp;F760&amp;","&amp;G760&amp;")")</f>
        <v>11707</v>
      </c>
      <c r="AR760" cm="1">
        <f t="array" ref="AR760">_xll.FDS(A760,"FF_RD_EXP(ANN_R,"&amp;F760&amp;","&amp;G760&amp;")")</f>
        <v>171</v>
      </c>
      <c r="AS760" t="e" cm="1">
        <f t="array" ref="AS760">_xll.FDS(A760,"FF_PTX_INC_FOR(ANN_R,"&amp;F760&amp;","&amp;G760&amp;")")</f>
        <v>#N/A</v>
      </c>
      <c r="AT760" cm="1">
        <f t="array" ref="AT760">_xll.FDS(A760,"FF_MKT_VAL_PUBLIC(ANN_R,"&amp;[1]sample_report!E760&amp;")")</f>
        <v>24571.757148402801</v>
      </c>
    </row>
    <row r="761" spans="1:46" hidden="1" x14ac:dyDescent="0.25">
      <c r="A761" t="s">
        <v>1130</v>
      </c>
      <c r="B761" t="s">
        <v>1131</v>
      </c>
      <c r="C761" t="s">
        <v>932</v>
      </c>
      <c r="D761" t="str" cm="1">
        <f t="array" ref="D761">_xll.FDS(A761,"FF_MAJOR_IND_NAME")</f>
        <v>CONSTRUCTION</v>
      </c>
      <c r="E761">
        <v>2016</v>
      </c>
      <c r="F761" s="4">
        <f t="shared" si="77"/>
        <v>42370</v>
      </c>
      <c r="G761" s="4">
        <f t="shared" si="78"/>
        <v>42735</v>
      </c>
      <c r="H761" s="5">
        <v>1</v>
      </c>
      <c r="I761" s="1" cm="1">
        <f t="array" ref="I761">_xll.FDS(A761,"FF_PTX_INC(ANN_R,"&amp;F761&amp;","&amp;G761&amp;",,,USD)")</f>
        <v>2715.2767509221999</v>
      </c>
      <c r="J761" s="1" cm="1">
        <f t="array" ref="J761">_xll.FDS(A761,"FF_MKT_VAL(ANN_R,"&amp;F761&amp;","&amp;G761&amp;",,,USD)")</f>
        <v>31976.0409446835</v>
      </c>
      <c r="K761" s="1" cm="1">
        <f t="array" ref="K761">_xll.FDS(A761,"FF_SHLDRS_EQ(ANN_R,"&amp;F761&amp;","&amp;G761&amp;",,,USD)")</f>
        <v>30326.166621565801</v>
      </c>
      <c r="L761" s="1" cm="1">
        <f t="array" ref="L761">_xll.FDS(A761,"FF_ASSETS(ANN_R,"&amp;F761&amp;","&amp;G761&amp;",,,USD)")</f>
        <v>68497.071627199606</v>
      </c>
      <c r="M761" s="1" cm="1">
        <f t="array" ref="M761">_xll.FDS(A761,"FF_TAX_CF(ANN_R,"&amp;F761&amp;","&amp;G761&amp;",,,USD)")</f>
        <v>872.94878721237205</v>
      </c>
      <c r="N761" s="1" cm="1">
        <f t="array" ref="N761">_xll.FDS(A761,"FF_INC_TAX(ANN_R,"&amp;F761&amp;","&amp;G761&amp;",,,USD)")</f>
        <v>847.57236897945404</v>
      </c>
      <c r="O761" s="1" cm="1">
        <f t="array" ref="O761">_xll.FDS(A761,"FF_NET_INC(ANN_R,"&amp;F761&amp;","&amp;G761&amp;")")</f>
        <v>1748</v>
      </c>
      <c r="P761" s="1" cm="1">
        <f t="array" ref="P761">_xll.FDS(A761,"FF_ROA(ANN_R,"&amp;F761&amp;","&amp;G761&amp;")")</f>
        <v>2.4462092852394801</v>
      </c>
      <c r="Q761" cm="1">
        <f t="array" ref="Q761">_xll.FDS(A761,"FF_TAX_RATE(ANN_R,"&amp;F761&amp;","&amp;G761&amp;")")</f>
        <v>31.214953271028001</v>
      </c>
      <c r="R761" t="e" cm="1">
        <f t="array" ref="R761">_xll.FDS(A761,"FF_TAX_REFUND(ANN_R,"&amp;F761&amp;","&amp;G761&amp;",,,,,""D=1"")")</f>
        <v>#N/A</v>
      </c>
      <c r="S761">
        <f t="shared" si="79"/>
        <v>0.52001237230732045</v>
      </c>
      <c r="T761" s="1" cm="1">
        <f t="array" ref="T761">_xll.FDS($A761,"FF_TAX_CF(ANN_R,"&amp;AE761&amp;","&amp;AF761&amp;",,,USD)")</f>
        <v>688.56221532821701</v>
      </c>
      <c r="U761" s="1" cm="1">
        <f t="array" ref="U761">_xll.FDS($A761,"FF_TAX_CF(ANN_R,"&amp;AG761&amp;","&amp;AH761&amp;",,,USD)")</f>
        <v>710.84409630298603</v>
      </c>
      <c r="V761" s="1" cm="1">
        <f t="array" ref="V761">_xll.FDS(A761,"FF_TAX_CF(ANN_R,"&amp;AI761&amp;","&amp;AJ761&amp;",,,USD)")</f>
        <v>730.81796228885696</v>
      </c>
      <c r="W761" s="1" cm="1">
        <f t="array" ref="W761">_xll.FDS(A761,"FF_TAX_CF(ANN_R,"&amp;AK761&amp;","&amp;AL761&amp;",,,USD)")</f>
        <v>976.23813867569004</v>
      </c>
      <c r="X761" s="1" cm="1">
        <f t="array" ref="X761">_xll.FDS(A761,"FF_TAX_CF(ANN_R,"&amp;F761&amp;","&amp;G761&amp;",,,USD)")</f>
        <v>872.94878721237205</v>
      </c>
      <c r="Y761" s="1" cm="1">
        <f t="array" ref="Y761">_xll.FDS($A761,"FF_PTX_INC(ANN_R,"&amp;AE761&amp;","&amp;AF761&amp;",,,USD)")</f>
        <v>1497.56952404976</v>
      </c>
      <c r="Z761" s="1" cm="1">
        <f t="array" ref="Z761">_xll.FDS($A761,"FF_PTX_INC(ANN_R,"&amp;AG761&amp;","&amp;AH761&amp;",,,USD)")</f>
        <v>2121.7455803155899</v>
      </c>
      <c r="AA761" s="1" cm="1">
        <f t="array" ref="AA761">_xll.FDS(A761,"FF_PTX_INC(ANN_R,"&amp;AI761&amp;","&amp;AJ761&amp;",,,USD)")</f>
        <v>2191.36148333549</v>
      </c>
      <c r="AB761" s="1" cm="1">
        <f t="array" ref="AB761">_xll.FDS(A761,"FF_PTX_INC(ANN_R,"&amp;AK761&amp;","&amp;AL761&amp;",,,USD)")</f>
        <v>-873.42156875133503</v>
      </c>
      <c r="AC761" s="1" cm="1">
        <f t="array" ref="AC761">_xll.FDS(A761,"FF_PTX_INC(ANN_R,"&amp;F761&amp;","&amp;G761&amp;",,,USD)")</f>
        <v>2715.2767509221999</v>
      </c>
      <c r="AE761" s="6">
        <f t="shared" si="80"/>
        <v>40909</v>
      </c>
      <c r="AF761" s="6">
        <f t="shared" si="81"/>
        <v>41274</v>
      </c>
      <c r="AG761" s="6">
        <f t="shared" si="82"/>
        <v>41275</v>
      </c>
      <c r="AH761" s="6">
        <f t="shared" si="83"/>
        <v>41639</v>
      </c>
      <c r="AI761" s="6">
        <f>DATE(YEAR(F761)+AO761,MONTH(F761),DAY(F761))</f>
        <v>41640</v>
      </c>
      <c r="AJ761" s="6">
        <f>DATE(YEAR(G761)+AO761,MONTH(G761),DAY(G761))</f>
        <v>42004</v>
      </c>
      <c r="AK761" s="6">
        <f>DATE(YEAR(F761)+AP761,MONTH(F761),DAY(F761))</f>
        <v>42005</v>
      </c>
      <c r="AL761" s="6">
        <f>DATE(YEAR(G761)+AP761,MONTH(G761),DAY(G761))</f>
        <v>42369</v>
      </c>
      <c r="AM761" s="8">
        <v>-4</v>
      </c>
      <c r="AN761" s="8">
        <v>-3</v>
      </c>
      <c r="AO761">
        <v>-2</v>
      </c>
      <c r="AP761">
        <v>-1</v>
      </c>
      <c r="AQ761" cm="1">
        <f t="array" ref="AQ761">_xll.FDS(A761,"FF_DEBT_LT(ANN_R,"&amp;F761&amp;","&amp;G761&amp;")")</f>
        <v>14665</v>
      </c>
      <c r="AR761" cm="1">
        <f t="array" ref="AR761">_xll.FDS(A761,"FF_RD_EXP(ANN_R,"&amp;F761&amp;","&amp;G761&amp;")")</f>
        <v>141</v>
      </c>
      <c r="AS761" t="e" cm="1">
        <f t="array" ref="AS761">_xll.FDS(A761,"FF_PTX_INC_FOR(ANN_R,"&amp;F761&amp;","&amp;G761&amp;")")</f>
        <v>#N/A</v>
      </c>
      <c r="AT761" cm="1">
        <f t="array" ref="AT761">_xll.FDS(A761,"FF_MKT_VAL_PUBLIC(ANN_R,"&amp;[1]sample_report!E761&amp;")")</f>
        <v>23152.473086064001</v>
      </c>
    </row>
    <row r="762" spans="1:46" hidden="1" x14ac:dyDescent="0.25">
      <c r="A762" t="s">
        <v>536</v>
      </c>
      <c r="B762" t="s">
        <v>537</v>
      </c>
      <c r="C762" t="s">
        <v>502</v>
      </c>
      <c r="D762" t="str" cm="1">
        <f t="array" ref="D762">_xll.FDS(A762,"FF_MAJOR_IND_NAME")</f>
        <v>ELECTRONICS</v>
      </c>
      <c r="E762">
        <v>2020</v>
      </c>
      <c r="F762" s="4">
        <f t="shared" si="77"/>
        <v>43831</v>
      </c>
      <c r="G762" s="4">
        <f t="shared" si="78"/>
        <v>44196</v>
      </c>
      <c r="H762">
        <v>1</v>
      </c>
      <c r="I762" s="1" cm="1">
        <f t="array" ref="I762">_xll.FDS(A762,"FF_PTX_INC(ANN_R,"&amp;F762&amp;","&amp;G762&amp;",,,USD)")</f>
        <v>2574.9780000000001</v>
      </c>
      <c r="J762" s="1" cm="1">
        <f t="array" ref="J762">_xll.FDS(A762,"FF_MKT_VAL(ANN_R,"&amp;F762&amp;","&amp;G762&amp;",,,USD)")</f>
        <v>43965.534119999997</v>
      </c>
      <c r="K762" s="1" cm="1">
        <f t="array" ref="K762">_xll.FDS(A762,"FF_SHLDRS_EQ(ANN_R,"&amp;F762&amp;","&amp;G762&amp;",,,USD)")</f>
        <v>5172.4939999999997</v>
      </c>
      <c r="L762" s="1" cm="1">
        <f t="array" ref="L762">_xll.FDS(A762,"FF_ASSETS(ANN_R,"&amp;F762&amp;","&amp;G762&amp;",,,USD)")</f>
        <v>14559.047</v>
      </c>
      <c r="M762" s="1" cm="1">
        <f t="array" ref="M762">_xll.FDS(A762,"FF_TAX_CF(ANN_R,"&amp;F762&amp;","&amp;G762&amp;",,,USD)")</f>
        <v>222.90899999999999</v>
      </c>
      <c r="N762" s="1" cm="1">
        <f t="array" ref="N762">_xll.FDS(A762,"FF_INC_TAX(ANN_R,"&amp;F762&amp;","&amp;G762&amp;",,,USD)")</f>
        <v>323.22500000000002</v>
      </c>
      <c r="O762" s="1" cm="1">
        <f t="array" ref="O762">_xll.FDS(A762,"FF_NET_INC(ANN_R,"&amp;F762&amp;","&amp;G762&amp;")")</f>
        <v>2251.7530000000002</v>
      </c>
      <c r="P762" s="1" cm="1">
        <f t="array" ref="P762">_xll.FDS(A762,"FF_ROA(ANN_R,"&amp;F762&amp;","&amp;G762&amp;")")</f>
        <v>16.955728796048898</v>
      </c>
      <c r="Q762" cm="1">
        <f t="array" ref="Q762">_xll.FDS(A762,"FF_TAX_RATE(ANN_R,"&amp;F762&amp;","&amp;G762&amp;")")</f>
        <v>12.552534429420399</v>
      </c>
      <c r="R762" t="e" cm="1">
        <f t="array" ref="R762">_xll.FDS(A762,"FF_TAX_REFUND(ANN_R,"&amp;F762&amp;","&amp;G762&amp;",,,,,""D=1"")")</f>
        <v>#N/A</v>
      </c>
      <c r="S762">
        <f t="shared" si="79"/>
        <v>6.7045903894408537E-2</v>
      </c>
      <c r="T762" s="1" cm="1">
        <f t="array" ref="T762">_xll.FDS($A762,"FF_TAX_CF(ANN_R,"&amp;AE762&amp;","&amp;AF762&amp;",,,USD)")</f>
        <v>39.744999999999997</v>
      </c>
      <c r="U762" s="1" cm="1">
        <f t="array" ref="U762">_xll.FDS($A762,"FF_TAX_CF(ANN_R,"&amp;AG762&amp;","&amp;AH762&amp;",,,USD)")</f>
        <v>28.103999999999999</v>
      </c>
      <c r="V762" s="1" cm="1">
        <f t="array" ref="V762">_xll.FDS(A762,"FF_TAX_CF(ANN_R,"&amp;AI762&amp;","&amp;AJ762&amp;",,,USD)")</f>
        <v>142.80000000000001</v>
      </c>
      <c r="W762" s="1" cm="1">
        <f t="array" ref="W762">_xll.FDS(A762,"FF_TAX_CF(ANN_R,"&amp;AK762&amp;","&amp;AL762&amp;",,,USD)")</f>
        <v>300.26799999999997</v>
      </c>
      <c r="X762" s="1" cm="1">
        <f t="array" ref="X762">_xll.FDS(A762,"FF_TAX_CF(ANN_R,"&amp;F762&amp;","&amp;G762&amp;",,,USD)")</f>
        <v>222.90899999999999</v>
      </c>
      <c r="Y762" s="1" cm="1">
        <f t="array" ref="Y762">_xll.FDS($A762,"FF_PTX_INC(ANN_R,"&amp;AE762&amp;","&amp;AF762&amp;",,,USD)")</f>
        <v>960.11699999999996</v>
      </c>
      <c r="Z762" s="1" cm="1">
        <f t="array" ref="Z762">_xll.FDS($A762,"FF_PTX_INC(ANN_R,"&amp;AG762&amp;","&amp;AH762&amp;",,,USD)")</f>
        <v>1811.673</v>
      </c>
      <c r="AA762" s="1" cm="1">
        <f t="array" ref="AA762">_xll.FDS(A762,"FF_PTX_INC(ANN_R,"&amp;AI762&amp;","&amp;AJ762&amp;",,,USD)")</f>
        <v>3151.7890000000002</v>
      </c>
      <c r="AB762" s="1" cm="1">
        <f t="array" ref="AB762">_xll.FDS(A762,"FF_PTX_INC(ANN_R,"&amp;AK762&amp;","&amp;AL762&amp;",,,USD)")</f>
        <v>2446.5709999999999</v>
      </c>
      <c r="AC762" s="1" cm="1">
        <f t="array" ref="AC762">_xll.FDS(A762,"FF_PTX_INC(ANN_R,"&amp;F762&amp;","&amp;G762&amp;",,,USD)")</f>
        <v>2574.9780000000001</v>
      </c>
      <c r="AE762" s="6">
        <f t="shared" si="80"/>
        <v>42370</v>
      </c>
      <c r="AF762" s="6">
        <f t="shared" si="81"/>
        <v>42735</v>
      </c>
      <c r="AG762" s="6">
        <f t="shared" si="82"/>
        <v>42736</v>
      </c>
      <c r="AH762" s="6">
        <f t="shared" si="83"/>
        <v>43100</v>
      </c>
      <c r="AI762" s="6">
        <f>DATE(YEAR(F762)+AO762,MONTH(F762),DAY(F762))</f>
        <v>43101</v>
      </c>
      <c r="AJ762" s="6">
        <f>DATE(YEAR(G762)+AO762,MONTH(G762),DAY(G762))</f>
        <v>43465</v>
      </c>
      <c r="AK762" s="6">
        <f>DATE(YEAR(F762)+AP762,MONTH(F762),DAY(F762))</f>
        <v>43466</v>
      </c>
      <c r="AL762" s="6">
        <f>DATE(YEAR(G762)+AP762,MONTH(G762),DAY(G762))</f>
        <v>43830</v>
      </c>
      <c r="AM762" s="8">
        <v>-4</v>
      </c>
      <c r="AN762" s="8">
        <v>-3</v>
      </c>
      <c r="AO762">
        <v>-2</v>
      </c>
      <c r="AP762">
        <v>-1</v>
      </c>
      <c r="AQ762" cm="1">
        <f t="array" ref="AQ762">_xll.FDS(A762,"FF_DEBT_LT(ANN_R,"&amp;F762&amp;","&amp;G762&amp;")")</f>
        <v>5105.732</v>
      </c>
      <c r="AR762" cm="1">
        <f t="array" ref="AR762">_xll.FDS(A762,"FF_RD_EXP(ANN_R,"&amp;F762&amp;","&amp;G762&amp;")")</f>
        <v>1252.412</v>
      </c>
      <c r="AS762" cm="1">
        <f t="array" ref="AS762">_xll.FDS(A762,"FF_PTX_INC_FOR(ANN_R,"&amp;F762&amp;","&amp;G762&amp;")")</f>
        <v>2530.239</v>
      </c>
      <c r="AT762" cm="1">
        <f t="array" ref="AT762">_xll.FDS(A762,"FF_MKT_VAL_PUBLIC(ANN_R,"&amp;[1]sample_report!E762&amp;")")</f>
        <v>68320.571827354404</v>
      </c>
    </row>
    <row r="763" spans="1:46" hidden="1" x14ac:dyDescent="0.25">
      <c r="A763" t="s">
        <v>536</v>
      </c>
      <c r="B763" t="s">
        <v>537</v>
      </c>
      <c r="C763" t="s">
        <v>502</v>
      </c>
      <c r="D763" t="str" cm="1">
        <f t="array" ref="D763">_xll.FDS(A763,"FF_MAJOR_IND_NAME")</f>
        <v>ELECTRONICS</v>
      </c>
      <c r="E763">
        <v>2016</v>
      </c>
      <c r="F763" s="4">
        <f t="shared" si="77"/>
        <v>42370</v>
      </c>
      <c r="G763" s="4">
        <f t="shared" si="78"/>
        <v>42735</v>
      </c>
      <c r="H763" s="5">
        <v>1</v>
      </c>
      <c r="I763" s="1" cm="1">
        <f t="array" ref="I763">_xll.FDS(A763,"FF_PTX_INC(ANN_R,"&amp;F763&amp;","&amp;G763&amp;",,,USD)")</f>
        <v>960.11699999999996</v>
      </c>
      <c r="J763" s="1" cm="1">
        <f t="array" ref="J763">_xll.FDS(A763,"FF_MKT_VAL(ANN_R,"&amp;F763&amp;","&amp;G763&amp;",,,USD)")</f>
        <v>13181.33828</v>
      </c>
      <c r="K763" s="1" cm="1">
        <f t="array" ref="K763">_xll.FDS(A763,"FF_SHLDRS_EQ(ANN_R,"&amp;F763&amp;","&amp;G763&amp;",,,USD)")</f>
        <v>5894.5169999999998</v>
      </c>
      <c r="L763" s="1" cm="1">
        <f t="array" ref="L763">_xll.FDS(A763,"FF_ASSETS(ANN_R,"&amp;F763&amp;","&amp;G763&amp;",,,USD)")</f>
        <v>12271.528</v>
      </c>
      <c r="M763" s="1" cm="1">
        <f t="array" ref="M763">_xll.FDS(A763,"FF_TAX_CF(ANN_R,"&amp;F763&amp;","&amp;G763&amp;",,,USD)")</f>
        <v>39.744999999999997</v>
      </c>
      <c r="N763" s="1" cm="1">
        <f t="array" ref="N763">_xll.FDS(A763,"FF_INC_TAX(ANN_R,"&amp;F763&amp;","&amp;G763&amp;",,,USD)")</f>
        <v>46.067999999999998</v>
      </c>
      <c r="O763" s="1" cm="1">
        <f t="array" ref="O763">_xll.FDS(A763,"FF_NET_INC(ANN_R,"&amp;F763&amp;","&amp;G763&amp;")")</f>
        <v>914.04899999999998</v>
      </c>
      <c r="P763" s="1" cm="1">
        <f t="array" ref="P763">_xll.FDS(A763,"FF_ROA(ANN_R,"&amp;F763&amp;","&amp;G763&amp;")")</f>
        <v>8.4492657112791107</v>
      </c>
      <c r="Q763" cm="1">
        <f t="array" ref="Q763">_xll.FDS(A763,"FF_TAX_RATE(ANN_R,"&amp;F763&amp;","&amp;G763&amp;")")</f>
        <v>4.7981652236133696</v>
      </c>
      <c r="R763" t="e" cm="1">
        <f t="array" ref="R763">_xll.FDS(A763,"FF_TAX_REFUND(ANN_R,"&amp;F763&amp;","&amp;G763&amp;",,,,,""D=1"")")</f>
        <v>#N/A</v>
      </c>
      <c r="S763">
        <f t="shared" si="79"/>
        <v>7.7621701517322436E-2</v>
      </c>
      <c r="T763" s="1" cm="1">
        <f t="array" ref="T763">_xll.FDS($A763,"FF_TAX_CF(ANN_R,"&amp;AE763&amp;","&amp;AF763&amp;",,,USD)")</f>
        <v>29.113</v>
      </c>
      <c r="U763" s="1" cm="1">
        <f t="array" ref="U763">_xll.FDS($A763,"FF_TAX_CF(ANN_R,"&amp;AG763&amp;","&amp;AH763&amp;",,,USD)")</f>
        <v>7.6950000000000003</v>
      </c>
      <c r="V763" s="1" cm="1">
        <f t="array" ref="V763">_xll.FDS(A763,"FF_TAX_CF(ANN_R,"&amp;AI763&amp;","&amp;AJ763&amp;",,,USD)")</f>
        <v>18.157</v>
      </c>
      <c r="W763" s="1" cm="1">
        <f t="array" ref="W763">_xll.FDS(A763,"FF_TAX_CF(ANN_R,"&amp;AK763&amp;","&amp;AL763&amp;",,,USD)")</f>
        <v>114.512</v>
      </c>
      <c r="X763" s="1" cm="1">
        <f t="array" ref="X763">_xll.FDS(A763,"FF_TAX_CF(ANN_R,"&amp;F763&amp;","&amp;G763&amp;",,,USD)")</f>
        <v>39.744999999999997</v>
      </c>
      <c r="Y763" s="1" cm="1">
        <f t="array" ref="Y763">_xll.FDS($A763,"FF_PTX_INC(ANN_R,"&amp;AE763&amp;","&amp;AF763&amp;",,,USD)")</f>
        <v>204.41800000000001</v>
      </c>
      <c r="Z763" s="1" cm="1">
        <f t="array" ref="Z763">_xll.FDS($A763,"FF_PTX_INC(ANN_R,"&amp;AG763&amp;","&amp;AH763&amp;",,,USD)")</f>
        <v>66.658000000000001</v>
      </c>
      <c r="AA763" s="1" cm="1">
        <f t="array" ref="AA763">_xll.FDS(A763,"FF_PTX_INC(ANN_R,"&amp;AI763&amp;","&amp;AJ763&amp;",,,USD)")</f>
        <v>723.36300000000006</v>
      </c>
      <c r="AB763" s="1" cm="1">
        <f t="array" ref="AB763">_xll.FDS(A763,"FF_PTX_INC(ANN_R,"&amp;AK763&amp;","&amp;AL763&amp;",,,USD)")</f>
        <v>740.85</v>
      </c>
      <c r="AC763" s="1" cm="1">
        <f t="array" ref="AC763">_xll.FDS(A763,"FF_PTX_INC(ANN_R,"&amp;F763&amp;","&amp;G763&amp;",,,USD)")</f>
        <v>960.11699999999996</v>
      </c>
      <c r="AE763" s="6">
        <f t="shared" si="80"/>
        <v>40909</v>
      </c>
      <c r="AF763" s="6">
        <f t="shared" si="81"/>
        <v>41274</v>
      </c>
      <c r="AG763" s="6">
        <f t="shared" si="82"/>
        <v>41275</v>
      </c>
      <c r="AH763" s="6">
        <f t="shared" si="83"/>
        <v>41639</v>
      </c>
      <c r="AI763" s="6">
        <f>DATE(YEAR(F763)+AO763,MONTH(F763),DAY(F763))</f>
        <v>41640</v>
      </c>
      <c r="AJ763" s="6">
        <f>DATE(YEAR(G763)+AO763,MONTH(G763),DAY(G763))</f>
        <v>42004</v>
      </c>
      <c r="AK763" s="6">
        <f>DATE(YEAR(F763)+AP763,MONTH(F763),DAY(F763))</f>
        <v>42005</v>
      </c>
      <c r="AL763" s="6">
        <f>DATE(YEAR(G763)+AP763,MONTH(G763),DAY(G763))</f>
        <v>42369</v>
      </c>
      <c r="AM763" s="8">
        <v>-4</v>
      </c>
      <c r="AN763" s="8">
        <v>-3</v>
      </c>
      <c r="AO763">
        <v>-2</v>
      </c>
      <c r="AP763">
        <v>-1</v>
      </c>
      <c r="AQ763" cm="1">
        <f t="array" ref="AQ763">_xll.FDS(A763,"FF_DEBT_LT(ANN_R,"&amp;F763&amp;","&amp;G763&amp;")")</f>
        <v>3591.1329999999998</v>
      </c>
      <c r="AR763" cm="1">
        <f t="array" ref="AR763">_xll.FDS(A763,"FF_RD_EXP(ANN_R,"&amp;F763&amp;","&amp;G763&amp;")")</f>
        <v>913.71199999999999</v>
      </c>
      <c r="AS763" cm="1">
        <f t="array" ref="AS763">_xll.FDS(A763,"FF_PTX_INC_FOR(ANN_R,"&amp;F763&amp;","&amp;G763&amp;")")</f>
        <v>1073.7239999999999</v>
      </c>
      <c r="AT763" cm="1">
        <f t="array" ref="AT763">_xll.FDS(A763,"FF_MKT_VAL_PUBLIC(ANN_R,"&amp;[1]sample_report!E763&amp;")")</f>
        <v>16852.3451882462</v>
      </c>
    </row>
    <row r="764" spans="1:46" hidden="1" x14ac:dyDescent="0.25">
      <c r="A764" t="s">
        <v>922</v>
      </c>
      <c r="B764" t="s">
        <v>923</v>
      </c>
      <c r="C764" t="s">
        <v>502</v>
      </c>
      <c r="D764" t="str" cm="1">
        <f t="array" ref="D764">_xll.FDS(A764,"FF_MAJOR_IND_NAME")</f>
        <v>FOOD</v>
      </c>
      <c r="E764">
        <v>2020</v>
      </c>
      <c r="F764" s="4">
        <f t="shared" si="77"/>
        <v>43831</v>
      </c>
      <c r="G764" s="4">
        <f t="shared" si="78"/>
        <v>44196</v>
      </c>
      <c r="H764">
        <v>1</v>
      </c>
      <c r="I764" s="1" cm="1">
        <f t="array" ref="I764">_xll.FDS(A764,"FF_PTX_INC(ANN_R,"&amp;F764&amp;","&amp;G764&amp;",,,USD)")</f>
        <v>448.9</v>
      </c>
      <c r="J764" s="1" cm="1">
        <f t="array" ref="J764">_xll.FDS(A764,"FF_MKT_VAL(ANN_R,"&amp;F764&amp;","&amp;G764&amp;",,,USD)")</f>
        <v>8771.0959135800003</v>
      </c>
      <c r="K764" s="1" cm="1">
        <f t="array" ref="K764">_xll.FDS(A764,"FF_SHLDRS_EQ(ANN_R,"&amp;F764&amp;","&amp;G764&amp;",,,USD)")</f>
        <v>240</v>
      </c>
      <c r="L764" s="1" cm="1">
        <f t="array" ref="L764">_xll.FDS(A764,"FF_ASSETS(ANN_R,"&amp;F764&amp;","&amp;G764&amp;",,,USD)")</f>
        <v>4662.3</v>
      </c>
      <c r="M764" s="1" cm="1">
        <f t="array" ref="M764">_xll.FDS(A764,"FF_TAX_CF(ANN_R,"&amp;F764&amp;","&amp;G764&amp;",,,USD)")</f>
        <v>82.5</v>
      </c>
      <c r="N764" s="1" cm="1">
        <f t="array" ref="N764">_xll.FDS(A764,"FF_INC_TAX(ANN_R,"&amp;F764&amp;","&amp;G764&amp;",,,USD)")</f>
        <v>112.3</v>
      </c>
      <c r="O764" s="1" cm="1">
        <f t="array" ref="O764">_xll.FDS(A764,"FF_NET_INC(ANN_R,"&amp;F764&amp;","&amp;G764&amp;")")</f>
        <v>365.9</v>
      </c>
      <c r="P764" s="1" cm="1">
        <f t="array" ref="P764">_xll.FDS(A764,"FF_ROA(ANN_R,"&amp;F764&amp;","&amp;G764&amp;")")</f>
        <v>9.4910769869267497</v>
      </c>
      <c r="Q764" cm="1">
        <f t="array" ref="Q764">_xll.FDS(A764,"FF_TAX_RATE(ANN_R,"&amp;F764&amp;","&amp;G764&amp;")")</f>
        <v>25.0167075072399</v>
      </c>
      <c r="R764" t="e" cm="1">
        <f t="array" ref="R764">_xll.FDS(A764,"FF_TAX_REFUND(ANN_R,"&amp;F764&amp;","&amp;G764&amp;",,,,,""D=1"")")</f>
        <v>#N/A</v>
      </c>
      <c r="S764">
        <f t="shared" si="79"/>
        <v>0.2545967042497832</v>
      </c>
      <c r="T764" s="1" cm="1">
        <f t="array" ref="T764">_xll.FDS($A764,"FF_TAX_CF(ANN_R,"&amp;AE764&amp;","&amp;AF764&amp;",,,USD)")</f>
        <v>124.7</v>
      </c>
      <c r="U764" s="1" cm="1">
        <f t="array" ref="U764">_xll.FDS($A764,"FF_TAX_CF(ANN_R,"&amp;AG764&amp;","&amp;AH764&amp;",,,USD)")</f>
        <v>170</v>
      </c>
      <c r="V764" s="1" cm="1">
        <f t="array" ref="V764">_xll.FDS(A764,"FF_TAX_CF(ANN_R,"&amp;AI764&amp;","&amp;AJ764&amp;",,,USD)")</f>
        <v>106.9</v>
      </c>
      <c r="W764" s="1" cm="1">
        <f t="array" ref="W764">_xll.FDS(A764,"FF_TAX_CF(ANN_R,"&amp;AK764&amp;","&amp;AL764&amp;",,,USD)")</f>
        <v>103</v>
      </c>
      <c r="X764" s="1" cm="1">
        <f t="array" ref="X764">_xll.FDS(A764,"FF_TAX_CF(ANN_R,"&amp;F764&amp;","&amp;G764&amp;",,,USD)")</f>
        <v>82.5</v>
      </c>
      <c r="Y764" s="1" cm="1">
        <f t="array" ref="Y764">_xll.FDS($A764,"FF_PTX_INC(ANN_R,"&amp;AE764&amp;","&amp;AF764&amp;",,,USD)")</f>
        <v>367.4</v>
      </c>
      <c r="Z764" s="1" cm="1">
        <f t="array" ref="Z764">_xll.FDS($A764,"FF_PTX_INC(ANN_R,"&amp;AG764&amp;","&amp;AH764&amp;",,,USD)")</f>
        <v>457.1</v>
      </c>
      <c r="AA764" s="1" cm="1">
        <f t="array" ref="AA764">_xll.FDS(A764,"FF_PTX_INC(ANN_R,"&amp;AI764&amp;","&amp;AJ764&amp;",,,USD)")</f>
        <v>471.3</v>
      </c>
      <c r="AB764" s="1" cm="1">
        <f t="array" ref="AB764">_xll.FDS(A764,"FF_PTX_INC(ANN_R,"&amp;AK764&amp;","&amp;AL764&amp;",,,USD)")</f>
        <v>561.29999999999995</v>
      </c>
      <c r="AC764" s="1" cm="1">
        <f t="array" ref="AC764">_xll.FDS(A764,"FF_PTX_INC(ANN_R,"&amp;F764&amp;","&amp;G764&amp;",,,USD)")</f>
        <v>448.9</v>
      </c>
      <c r="AE764" s="6">
        <f t="shared" si="80"/>
        <v>42370</v>
      </c>
      <c r="AF764" s="6">
        <f t="shared" si="81"/>
        <v>42735</v>
      </c>
      <c r="AG764" s="6">
        <f t="shared" si="82"/>
        <v>42736</v>
      </c>
      <c r="AH764" s="6">
        <f t="shared" si="83"/>
        <v>43100</v>
      </c>
      <c r="AI764" s="6">
        <f>DATE(YEAR(F764)+AO764,MONTH(F764),DAY(F764))</f>
        <v>43101</v>
      </c>
      <c r="AJ764" s="6">
        <f>DATE(YEAR(G764)+AO764,MONTH(G764),DAY(G764))</f>
        <v>43465</v>
      </c>
      <c r="AK764" s="6">
        <f>DATE(YEAR(F764)+AP764,MONTH(F764),DAY(F764))</f>
        <v>43466</v>
      </c>
      <c r="AL764" s="6">
        <f>DATE(YEAR(G764)+AP764,MONTH(G764),DAY(G764))</f>
        <v>43830</v>
      </c>
      <c r="AM764" s="8">
        <v>-4</v>
      </c>
      <c r="AN764" s="8">
        <v>-3</v>
      </c>
      <c r="AO764">
        <v>-2</v>
      </c>
      <c r="AP764">
        <v>-1</v>
      </c>
      <c r="AQ764" cm="1">
        <f t="array" ref="AQ764">_xll.FDS(A764,"FF_DEBT_LT(ANN_R,"&amp;F764&amp;","&amp;G764&amp;")")</f>
        <v>3137.2</v>
      </c>
      <c r="AR764" cm="1">
        <f t="array" ref="AR764">_xll.FDS(A764,"FF_RD_EXP(ANN_R,"&amp;F764&amp;","&amp;G764&amp;")")</f>
        <v>15.4</v>
      </c>
      <c r="AS764" t="e" cm="1">
        <f t="array" ref="AS764">_xll.FDS(A764,"FF_PTX_INC_FOR(ANN_R,"&amp;F764&amp;","&amp;G764&amp;")")</f>
        <v>#N/A</v>
      </c>
      <c r="AT764" cm="1">
        <f t="array" ref="AT764">_xll.FDS(A764,"FF_MKT_VAL_PUBLIC(ANN_R,"&amp;[1]sample_report!E764&amp;")")</f>
        <v>9212.2980488807807</v>
      </c>
    </row>
    <row r="765" spans="1:46" x14ac:dyDescent="0.25">
      <c r="A765" t="s">
        <v>922</v>
      </c>
      <c r="B765" t="s">
        <v>923</v>
      </c>
      <c r="C765" t="s">
        <v>502</v>
      </c>
      <c r="D765" t="str" cm="1">
        <f t="array" ref="D765">_xll.FDS(A765,"FF_MAJOR_IND_NAME")</f>
        <v>FOOD</v>
      </c>
      <c r="E765">
        <v>2016</v>
      </c>
      <c r="F765" s="4">
        <f t="shared" si="77"/>
        <v>42370</v>
      </c>
      <c r="G765" s="4">
        <f t="shared" si="78"/>
        <v>42735</v>
      </c>
      <c r="H765" s="5">
        <v>1</v>
      </c>
      <c r="I765" s="1" cm="1">
        <f t="array" ref="I765">_xll.FDS(A765,"FF_PTX_INC(ANN_R,"&amp;F765&amp;","&amp;G765&amp;",,,USD)")</f>
        <v>367.4</v>
      </c>
      <c r="J765" s="1" t="e" cm="1">
        <f t="array" ref="J765">_xll.FDS(A765,"FF_MKT_VAL(ANN_R,"&amp;F765&amp;","&amp;G765&amp;",,,USD)")</f>
        <v>#N/A</v>
      </c>
      <c r="K765" s="1" cm="1">
        <f t="array" ref="K765">_xll.FDS(A765,"FF_SHLDRS_EQ(ANN_R,"&amp;F765&amp;","&amp;G765&amp;",,,USD)")</f>
        <v>1400.6</v>
      </c>
      <c r="L765" s="1" cm="1">
        <f t="array" ref="L765">_xll.FDS(A765,"FF_ASSETS(ANN_R,"&amp;F765&amp;","&amp;G765&amp;",,,USD)")</f>
        <v>2158.3000000000002</v>
      </c>
      <c r="M765" s="1" cm="1">
        <f t="array" ref="M765">_xll.FDS(A765,"FF_TAX_CF(ANN_R,"&amp;F765&amp;","&amp;G765&amp;",,,USD)")</f>
        <v>124.7</v>
      </c>
      <c r="N765" s="1" cm="1">
        <f t="array" ref="N765">_xll.FDS(A765,"FF_INC_TAX(ANN_R,"&amp;F765&amp;","&amp;G765&amp;",,,USD)")</f>
        <v>144.5</v>
      </c>
      <c r="O765" s="1" cm="1">
        <f t="array" ref="O765">_xll.FDS(A765,"FF_NET_INC(ANN_R,"&amp;F765&amp;","&amp;G765&amp;")")</f>
        <v>285.3</v>
      </c>
      <c r="P765" s="1" cm="1">
        <f t="array" ref="P765">_xll.FDS(A765,"FF_ROA(ANN_R,"&amp;F765&amp;","&amp;G765&amp;")")</f>
        <v>13.5399364054862</v>
      </c>
      <c r="Q765" cm="1">
        <f t="array" ref="Q765">_xll.FDS(A765,"FF_TAX_RATE(ANN_R,"&amp;F765&amp;","&amp;G765&amp;")")</f>
        <v>39.330430048992902</v>
      </c>
      <c r="R765" t="e" cm="1">
        <f t="array" ref="R765">_xll.FDS(A765,"FF_TAX_REFUND(ANN_R,"&amp;F765&amp;","&amp;G765&amp;",,,,,""D=1"")")</f>
        <v>#N/A</v>
      </c>
      <c r="S765" t="e">
        <f t="shared" si="79"/>
        <v>#N/A</v>
      </c>
      <c r="T765" s="1" t="e" cm="1">
        <f t="array" ref="T765">_xll.FDS($A765,"FF_TAX_CF(ANN_R,"&amp;AE765&amp;","&amp;AF765&amp;",,,USD)")</f>
        <v>#N/A</v>
      </c>
      <c r="U765" s="1" cm="1">
        <f t="array" ref="U765">_xll.FDS($A765,"FF_TAX_CF(ANN_R,"&amp;AG765&amp;","&amp;AH765&amp;",,,USD)")</f>
        <v>145.9</v>
      </c>
      <c r="V765" s="1" cm="1">
        <f t="array" ref="V765">_xll.FDS(A765,"FF_TAX_CF(ANN_R,"&amp;AI765&amp;","&amp;AJ765&amp;",,,USD)")</f>
        <v>142</v>
      </c>
      <c r="W765" s="1" cm="1">
        <f t="array" ref="W765">_xll.FDS(A765,"FF_TAX_CF(ANN_R,"&amp;AK765&amp;","&amp;AL765&amp;",,,USD)")</f>
        <v>115.1</v>
      </c>
      <c r="X765" s="1" cm="1">
        <f t="array" ref="X765">_xll.FDS(A765,"FF_TAX_CF(ANN_R,"&amp;F765&amp;","&amp;G765&amp;",,,USD)")</f>
        <v>124.7</v>
      </c>
      <c r="Y765" s="1" t="e" cm="1">
        <f t="array" ref="Y765">_xll.FDS($A765,"FF_PTX_INC(ANN_R,"&amp;AE765&amp;","&amp;AF765&amp;",,,USD)")</f>
        <v>#N/A</v>
      </c>
      <c r="Z765" s="1" cm="1">
        <f t="array" ref="Z765">_xll.FDS($A765,"FF_PTX_INC(ANN_R,"&amp;AG765&amp;","&amp;AH765&amp;",,,USD)")</f>
        <v>423.5</v>
      </c>
      <c r="AA765" s="1" cm="1">
        <f t="array" ref="AA765">_xll.FDS(A765,"FF_PTX_INC(ANN_R,"&amp;AI765&amp;","&amp;AJ765&amp;",,,USD)")</f>
        <v>358.4</v>
      </c>
      <c r="AB765" s="1" cm="1">
        <f t="array" ref="AB765">_xll.FDS(A765,"FF_PTX_INC(ANN_R,"&amp;AK765&amp;","&amp;AL765&amp;",,,USD)")</f>
        <v>375.3</v>
      </c>
      <c r="AC765" s="1" cm="1">
        <f t="array" ref="AC765">_xll.FDS(A765,"FF_PTX_INC(ANN_R,"&amp;F765&amp;","&amp;G765&amp;",,,USD)")</f>
        <v>367.4</v>
      </c>
      <c r="AE765" s="6">
        <f t="shared" si="80"/>
        <v>40909</v>
      </c>
      <c r="AF765" s="6">
        <f t="shared" si="81"/>
        <v>41274</v>
      </c>
      <c r="AG765" s="6">
        <f t="shared" si="82"/>
        <v>41275</v>
      </c>
      <c r="AH765" s="6">
        <f t="shared" si="83"/>
        <v>41639</v>
      </c>
      <c r="AI765" s="6">
        <f>DATE(YEAR(F765)+AO765,MONTH(F765),DAY(F765))</f>
        <v>41640</v>
      </c>
      <c r="AJ765" s="6">
        <f>DATE(YEAR(G765)+AO765,MONTH(G765),DAY(G765))</f>
        <v>42004</v>
      </c>
      <c r="AK765" s="6">
        <f>DATE(YEAR(F765)+AP765,MONTH(F765),DAY(F765))</f>
        <v>42005</v>
      </c>
      <c r="AL765" s="6">
        <f>DATE(YEAR(G765)+AP765,MONTH(G765),DAY(G765))</f>
        <v>42369</v>
      </c>
      <c r="AM765" s="8">
        <v>-4</v>
      </c>
      <c r="AN765" s="8">
        <v>-3</v>
      </c>
      <c r="AO765">
        <v>-2</v>
      </c>
      <c r="AP765">
        <v>-1</v>
      </c>
      <c r="AQ765" cm="1">
        <f t="array" ref="AQ765">_xll.FDS(A765,"FF_DEBT_LT(ANN_R,"&amp;F765&amp;","&amp;G765&amp;")")</f>
        <v>104.6</v>
      </c>
      <c r="AR765" cm="1">
        <f t="array" ref="AR765">_xll.FDS(A765,"FF_RD_EXP(ANN_R,"&amp;F765&amp;","&amp;G765&amp;")")</f>
        <v>6.7</v>
      </c>
      <c r="AS765" t="e" cm="1">
        <f t="array" ref="AS765">_xll.FDS(A765,"FF_PTX_INC_FOR(ANN_R,"&amp;F765&amp;","&amp;G765&amp;")")</f>
        <v>#N/A</v>
      </c>
      <c r="AT765" cm="1">
        <f t="array" ref="AT765">_xll.FDS(A765,"FF_MKT_VAL_PUBLIC(ANN_R,"&amp;[1]sample_report!E765&amp;")")</f>
        <v>8203.4288628808699</v>
      </c>
    </row>
    <row r="766" spans="1:46" hidden="1" x14ac:dyDescent="0.25">
      <c r="A766" t="s">
        <v>1176</v>
      </c>
      <c r="B766" t="s">
        <v>1177</v>
      </c>
      <c r="C766" t="s">
        <v>950</v>
      </c>
      <c r="D766" t="str" cm="1">
        <f t="array" ref="D766">_xll.FDS(A766,"FF_MAJOR_IND_NAME")</f>
        <v>ELECTRICAL</v>
      </c>
      <c r="E766">
        <v>2020</v>
      </c>
      <c r="F766" s="4">
        <f t="shared" si="77"/>
        <v>43831</v>
      </c>
      <c r="G766" s="4">
        <f t="shared" si="78"/>
        <v>44196</v>
      </c>
      <c r="H766">
        <v>1</v>
      </c>
      <c r="I766" s="1" cm="1">
        <f t="array" ref="I766">_xll.FDS(A766,"FF_PTX_INC(ANN_R,"&amp;F766&amp;","&amp;G766&amp;",,,USD)")</f>
        <v>1096.54144741297</v>
      </c>
      <c r="J766" s="1" cm="1">
        <f t="array" ref="J766">_xll.FDS(A766,"FF_MKT_VAL(ANN_R,"&amp;F766&amp;","&amp;G766&amp;",,,USD)")</f>
        <v>23877.003354793698</v>
      </c>
      <c r="K766" s="1" cm="1">
        <f t="array" ref="K766">_xll.FDS(A766,"FF_SHLDRS_EQ(ANN_R,"&amp;F766&amp;","&amp;G766&amp;",,,USD)")</f>
        <v>5990.2559041738496</v>
      </c>
      <c r="L766" s="1" cm="1">
        <f t="array" ref="L766">_xll.FDS(A766,"FF_ASSETS(ANN_R,"&amp;F766&amp;","&amp;G766&amp;",,,USD)")</f>
        <v>15793.2158450723</v>
      </c>
      <c r="M766" s="1" cm="1">
        <f t="array" ref="M766">_xll.FDS(A766,"FF_TAX_CF(ANN_R,"&amp;F766&amp;","&amp;G766&amp;",,,USD)")</f>
        <v>273.59387397766102</v>
      </c>
      <c r="N766" s="1" cm="1">
        <f t="array" ref="N766">_xll.FDS(A766,"FF_INC_TAX(ANN_R,"&amp;F766&amp;","&amp;G766&amp;",,,USD)")</f>
        <v>318.28087339401202</v>
      </c>
      <c r="O766" s="1" cm="1">
        <f t="array" ref="O766">_xll.FDS(A766,"FF_NET_INC(ANN_R,"&amp;F766&amp;","&amp;G766&amp;")")</f>
        <v>681.2</v>
      </c>
      <c r="P766" s="1" cm="1">
        <f t="array" ref="P766">_xll.FDS(A766,"FF_ROA(ANN_R,"&amp;F766&amp;","&amp;G766&amp;")")</f>
        <v>5.5089868785507798</v>
      </c>
      <c r="Q766" cm="1">
        <f t="array" ref="Q766">_xll.FDS(A766,"FF_TAX_RATE(ANN_R,"&amp;F766&amp;","&amp;G766&amp;")")</f>
        <v>29.025886266763699</v>
      </c>
      <c r="R766" t="e" cm="1">
        <f t="array" ref="R766">_xll.FDS(A766,"FF_TAX_REFUND(ANN_R,"&amp;F766&amp;","&amp;G766&amp;",,,,,""D=1"")")</f>
        <v>#N/A</v>
      </c>
      <c r="S766">
        <f t="shared" si="79"/>
        <v>0.25263839686103584</v>
      </c>
      <c r="T766" s="1" cm="1">
        <f t="array" ref="T766">_xll.FDS($A766,"FF_TAX_CF(ANN_R,"&amp;AE766&amp;","&amp;AF766&amp;",,,USD)")</f>
        <v>272.56699943542498</v>
      </c>
      <c r="U766" s="1" cm="1">
        <f t="array" ref="U766">_xll.FDS($A766,"FF_TAX_CF(ANN_R,"&amp;AG766&amp;","&amp;AH766&amp;",,,USD)")</f>
        <v>289.54080542326</v>
      </c>
      <c r="V766" s="1" cm="1">
        <f t="array" ref="V766">_xll.FDS(A766,"FF_TAX_CF(ANN_R,"&amp;AI766&amp;","&amp;AJ766&amp;",,,USD)")</f>
        <v>300.83618044853199</v>
      </c>
      <c r="W766" s="1" cm="1">
        <f t="array" ref="W766">_xll.FDS(A766,"FF_TAX_CF(ANN_R,"&amp;AK766&amp;","&amp;AL766&amp;",,,USD)")</f>
        <v>292.68351638317102</v>
      </c>
      <c r="X766" s="1" cm="1">
        <f t="array" ref="X766">_xll.FDS(A766,"FF_TAX_CF(ANN_R,"&amp;F766&amp;","&amp;G766&amp;",,,USD)")</f>
        <v>273.59387397766102</v>
      </c>
      <c r="Y766" s="1" cm="1">
        <f t="array" ref="Y766">_xll.FDS($A766,"FF_PTX_INC(ANN_R,"&amp;AE766&amp;","&amp;AF766&amp;",,,USD)")</f>
        <v>940.37827199697495</v>
      </c>
      <c r="Z766" s="1" cm="1">
        <f t="array" ref="Z766">_xll.FDS($A766,"FF_PTX_INC(ANN_R,"&amp;AG766&amp;","&amp;AH766&amp;",,,USD)")</f>
        <v>1059.0177725434301</v>
      </c>
      <c r="AA766" s="1" cm="1">
        <f t="array" ref="AA766">_xll.FDS(A766,"FF_PTX_INC(ANN_R,"&amp;AI766&amp;","&amp;AJ766&amp;",,,USD)")</f>
        <v>1267.1691820383101</v>
      </c>
      <c r="AB766" s="1" cm="1">
        <f t="array" ref="AB766">_xll.FDS(A766,"FF_PTX_INC(ANN_R,"&amp;AK766&amp;","&amp;AL766&amp;",,,USD)")</f>
        <v>1294.0752644061999</v>
      </c>
      <c r="AC766" s="1" cm="1">
        <f t="array" ref="AC766">_xll.FDS(A766,"FF_PTX_INC(ANN_R,"&amp;F766&amp;","&amp;G766&amp;",,,USD)")</f>
        <v>1096.54144741297</v>
      </c>
      <c r="AE766" s="6">
        <f t="shared" si="80"/>
        <v>42370</v>
      </c>
      <c r="AF766" s="6">
        <f t="shared" si="81"/>
        <v>42735</v>
      </c>
      <c r="AG766" s="6">
        <f t="shared" si="82"/>
        <v>42736</v>
      </c>
      <c r="AH766" s="6">
        <f t="shared" si="83"/>
        <v>43100</v>
      </c>
      <c r="AI766" s="6">
        <f>DATE(YEAR(F766)+AO766,MONTH(F766),DAY(F766))</f>
        <v>43101</v>
      </c>
      <c r="AJ766" s="6">
        <f>DATE(YEAR(G766)+AO766,MONTH(G766),DAY(G766))</f>
        <v>43465</v>
      </c>
      <c r="AK766" s="6">
        <f>DATE(YEAR(F766)+AP766,MONTH(F766),DAY(F766))</f>
        <v>43466</v>
      </c>
      <c r="AL766" s="6">
        <f>DATE(YEAR(G766)+AP766,MONTH(G766),DAY(G766))</f>
        <v>43830</v>
      </c>
      <c r="AM766" s="8">
        <v>-4</v>
      </c>
      <c r="AN766" s="8">
        <v>-3</v>
      </c>
      <c r="AO766">
        <v>-2</v>
      </c>
      <c r="AP766">
        <v>-1</v>
      </c>
      <c r="AQ766" cm="1">
        <f t="array" ref="AQ766">_xll.FDS(A766,"FF_DEBT_LT(ANN_R,"&amp;F766&amp;","&amp;G766&amp;")")</f>
        <v>4073.8</v>
      </c>
      <c r="AR766" cm="1">
        <f t="array" ref="AR766">_xll.FDS(A766,"FF_RD_EXP(ANN_R,"&amp;F766&amp;","&amp;G766&amp;")")</f>
        <v>319.39999999999998</v>
      </c>
      <c r="AS766" t="e" cm="1">
        <f t="array" ref="AS766">_xll.FDS(A766,"FF_PTX_INC_FOR(ANN_R,"&amp;F766&amp;","&amp;G766&amp;")")</f>
        <v>#N/A</v>
      </c>
      <c r="AT766" cm="1">
        <f t="array" ref="AT766">_xll.FDS(A766,"FF_MKT_VAL_PUBLIC(ANN_R,"&amp;[1]sample_report!E766&amp;")")</f>
        <v>19090.967857136398</v>
      </c>
    </row>
    <row r="767" spans="1:46" hidden="1" x14ac:dyDescent="0.25">
      <c r="A767" t="s">
        <v>1176</v>
      </c>
      <c r="B767" t="s">
        <v>1177</v>
      </c>
      <c r="C767" t="s">
        <v>950</v>
      </c>
      <c r="D767" t="str" cm="1">
        <f t="array" ref="D767">_xll.FDS(A767,"FF_MAJOR_IND_NAME")</f>
        <v>ELECTRICAL</v>
      </c>
      <c r="E767">
        <v>2016</v>
      </c>
      <c r="F767" s="4">
        <f t="shared" si="77"/>
        <v>42370</v>
      </c>
      <c r="G767" s="4">
        <f t="shared" si="78"/>
        <v>42735</v>
      </c>
      <c r="H767">
        <v>1</v>
      </c>
      <c r="I767" s="1" cm="1">
        <f t="array" ref="I767">_xll.FDS(A767,"FF_PTX_INC(ANN_R,"&amp;F767&amp;","&amp;G767&amp;",,,USD)")</f>
        <v>940.37827199697495</v>
      </c>
      <c r="J767" s="1" cm="1">
        <f t="array" ref="J767">_xll.FDS(A767,"FF_MKT_VAL(ANN_R,"&amp;F767&amp;","&amp;G767&amp;",,,USD)")</f>
        <v>15134.2273484</v>
      </c>
      <c r="K767" s="1" cm="1">
        <f t="array" ref="K767">_xll.FDS(A767,"FF_SHLDRS_EQ(ANN_R,"&amp;F767&amp;","&amp;G767&amp;",,,USD)")</f>
        <v>4279.2260857105302</v>
      </c>
      <c r="L767" s="1" cm="1">
        <f t="array" ref="L767">_xll.FDS(A767,"FF_ASSETS(ANN_R,"&amp;F767&amp;","&amp;G767&amp;",,,USD)")</f>
        <v>8555.4988715171803</v>
      </c>
      <c r="M767" s="1" cm="1">
        <f t="array" ref="M767">_xll.FDS(A767,"FF_TAX_CF(ANN_R,"&amp;F767&amp;","&amp;G767&amp;",,,USD)")</f>
        <v>272.56699943542498</v>
      </c>
      <c r="N767" s="1" cm="1">
        <f t="array" ref="N767">_xll.FDS(A767,"FF_INC_TAX(ANN_R,"&amp;F767&amp;","&amp;G767&amp;",,,USD)")</f>
        <v>241.81471621990201</v>
      </c>
      <c r="O767" s="1" cm="1">
        <f t="array" ref="O767">_xll.FDS(A767,"FF_NET_INC(ANN_R,"&amp;F767&amp;","&amp;G767&amp;")")</f>
        <v>628.5</v>
      </c>
      <c r="P767" s="1" cm="1">
        <f t="array" ref="P767">_xll.FDS(A767,"FF_ROA(ANN_R,"&amp;F767&amp;","&amp;G767&amp;")")</f>
        <v>7.89329917299324</v>
      </c>
      <c r="Q767" cm="1">
        <f t="array" ref="Q767">_xll.FDS(A767,"FF_TAX_RATE(ANN_R,"&amp;F767&amp;","&amp;G767&amp;")")</f>
        <v>25.714621809198899</v>
      </c>
      <c r="R767" t="e" cm="1">
        <f t="array" ref="R767">_xll.FDS(A767,"FF_TAX_REFUND(ANN_R,"&amp;F767&amp;","&amp;G767&amp;",,,,,""D=1"")")</f>
        <v>#N/A</v>
      </c>
      <c r="S767">
        <f t="shared" si="79"/>
        <v>0.27838678717062987</v>
      </c>
      <c r="T767" s="1" cm="1">
        <f t="array" ref="T767">_xll.FDS($A767,"FF_TAX_CF(ANN_R,"&amp;AE767&amp;","&amp;AF767&amp;",,,USD)")</f>
        <v>344.494683980942</v>
      </c>
      <c r="U767" s="1" cm="1">
        <f t="array" ref="U767">_xll.FDS($A767,"FF_TAX_CF(ANN_R,"&amp;AG767&amp;","&amp;AH767&amp;",,,USD)")</f>
        <v>261.27524642944297</v>
      </c>
      <c r="V767" s="1" cm="1">
        <f t="array" ref="V767">_xll.FDS(A767,"FF_TAX_CF(ANN_R,"&amp;AI767&amp;","&amp;AJ767&amp;",,,USD)")</f>
        <v>287.17533892393101</v>
      </c>
      <c r="W767" s="1" cm="1">
        <f t="array" ref="W767">_xll.FDS(A767,"FF_TAX_CF(ANN_R,"&amp;AK767&amp;","&amp;AL767&amp;",,,USD)")</f>
        <v>184.52442321777301</v>
      </c>
      <c r="X767" s="1" cm="1">
        <f t="array" ref="X767">_xll.FDS(A767,"FF_TAX_CF(ANN_R,"&amp;F767&amp;","&amp;G767&amp;",,,USD)")</f>
        <v>272.56699943542498</v>
      </c>
      <c r="Y767" s="1" cm="1">
        <f t="array" ref="Y767">_xll.FDS($A767,"FF_PTX_INC(ANN_R,"&amp;AE767&amp;","&amp;AF767&amp;",,,USD)")</f>
        <v>969.26058363914501</v>
      </c>
      <c r="Z767" s="1" cm="1">
        <f t="array" ref="Z767">_xll.FDS($A767,"FF_PTX_INC(ANN_R,"&amp;AG767&amp;","&amp;AH767&amp;",,,USD)")</f>
        <v>1018.01757602692</v>
      </c>
      <c r="AA767" s="1" cm="1">
        <f t="array" ref="AA767">_xll.FDS(A767,"FF_PTX_INC(ANN_R,"&amp;AI767&amp;","&amp;AJ767&amp;",,,USD)")</f>
        <v>1023.61759375334</v>
      </c>
      <c r="AB767" s="1" cm="1">
        <f t="array" ref="AB767">_xll.FDS(A767,"FF_PTX_INC(ANN_R,"&amp;AK767&amp;","&amp;AL767&amp;",,,USD)")</f>
        <v>898.22585821151699</v>
      </c>
      <c r="AC767" s="1" cm="1">
        <f t="array" ref="AC767">_xll.FDS(A767,"FF_PTX_INC(ANN_R,"&amp;F767&amp;","&amp;G767&amp;",,,USD)")</f>
        <v>940.37827199697495</v>
      </c>
      <c r="AE767" s="6">
        <f t="shared" si="80"/>
        <v>40909</v>
      </c>
      <c r="AF767" s="6">
        <f t="shared" si="81"/>
        <v>41274</v>
      </c>
      <c r="AG767" s="6">
        <f t="shared" si="82"/>
        <v>41275</v>
      </c>
      <c r="AH767" s="6">
        <f t="shared" si="83"/>
        <v>41639</v>
      </c>
      <c r="AI767" s="6">
        <f>DATE(YEAR(F767)+AO767,MONTH(F767),DAY(F767))</f>
        <v>41640</v>
      </c>
      <c r="AJ767" s="6">
        <f>DATE(YEAR(G767)+AO767,MONTH(G767),DAY(G767))</f>
        <v>42004</v>
      </c>
      <c r="AK767" s="6">
        <f>DATE(YEAR(F767)+AP767,MONTH(F767),DAY(F767))</f>
        <v>42005</v>
      </c>
      <c r="AL767" s="6">
        <f>DATE(YEAR(G767)+AP767,MONTH(G767),DAY(G767))</f>
        <v>42369</v>
      </c>
      <c r="AM767" s="8">
        <v>-4</v>
      </c>
      <c r="AN767" s="8">
        <v>-3</v>
      </c>
      <c r="AO767">
        <v>-2</v>
      </c>
      <c r="AP767">
        <v>-1</v>
      </c>
      <c r="AQ767" cm="1">
        <f t="array" ref="AQ767">_xll.FDS(A767,"FF_DEBT_LT(ANN_R,"&amp;F767&amp;","&amp;G767&amp;")")</f>
        <v>1550.7</v>
      </c>
      <c r="AR767" cm="1">
        <f t="array" ref="AR767">_xll.FDS(A767,"FF_RD_EXP(ANN_R,"&amp;F767&amp;","&amp;G767&amp;")")</f>
        <v>237.7</v>
      </c>
      <c r="AS767" t="e" cm="1">
        <f t="array" ref="AS767">_xll.FDS(A767,"FF_PTX_INC_FOR(ANN_R,"&amp;F767&amp;","&amp;G767&amp;")")</f>
        <v>#N/A</v>
      </c>
      <c r="AT767" cm="1">
        <f t="array" ref="AT767">_xll.FDS(A767,"FF_MKT_VAL_PUBLIC(ANN_R,"&amp;[1]sample_report!E767&amp;")")</f>
        <v>13924.824037242201</v>
      </c>
    </row>
    <row r="768" spans="1:46" hidden="1" x14ac:dyDescent="0.25">
      <c r="A768" t="s">
        <v>687</v>
      </c>
      <c r="B768" t="s">
        <v>688</v>
      </c>
      <c r="C768" t="s">
        <v>502</v>
      </c>
      <c r="D768" t="str" cm="1">
        <f t="array" ref="D768">_xll.FDS(A768,"FF_MAJOR_IND_NAME")</f>
        <v>CONSTRUCTION</v>
      </c>
      <c r="E768">
        <v>2020</v>
      </c>
      <c r="F768" s="4">
        <f t="shared" si="77"/>
        <v>43831</v>
      </c>
      <c r="G768" s="4">
        <f t="shared" si="78"/>
        <v>44196</v>
      </c>
      <c r="H768">
        <v>0</v>
      </c>
      <c r="I768" s="1" cm="1">
        <f t="array" ref="I768">_xll.FDS(A768,"FF_PTX_INC(ANN_R,"&amp;F768&amp;","&amp;G768&amp;",,,USD)")</f>
        <v>3123.788</v>
      </c>
      <c r="J768" s="1" cm="1">
        <f t="array" ref="J768">_xll.FDS(A768,"FF_MKT_VAL(ANN_R,"&amp;F768&amp;","&amp;G768&amp;",,,USD)")</f>
        <v>23721.37640814</v>
      </c>
      <c r="K768" s="1" cm="1">
        <f t="array" ref="K768">_xll.FDS(A768,"FF_SHLDRS_EQ(ANN_R,"&amp;F768&amp;","&amp;G768&amp;",,,USD)")</f>
        <v>17994.856</v>
      </c>
      <c r="L768" s="1" cm="1">
        <f t="array" ref="L768">_xll.FDS(A768,"FF_ASSETS(ANN_R,"&amp;F768&amp;","&amp;G768&amp;",,,USD)")</f>
        <v>29935.177</v>
      </c>
      <c r="M768" s="1" cm="1">
        <f t="array" ref="M768">_xll.FDS(A768,"FF_TAX_CF(ANN_R,"&amp;F768&amp;","&amp;G768&amp;",,,USD)")</f>
        <v>402.18</v>
      </c>
      <c r="N768" s="1" cm="1">
        <f t="array" ref="N768">_xll.FDS(A768,"FF_INC_TAX(ANN_R,"&amp;F768&amp;","&amp;G768&amp;",,,USD)")</f>
        <v>656.23500000000001</v>
      </c>
      <c r="O768" s="1" cm="1">
        <f t="array" ref="O768">_xll.FDS(A768,"FF_NET_INC(ANN_R,"&amp;F768&amp;","&amp;G768&amp;")")</f>
        <v>2436.6469999999999</v>
      </c>
      <c r="P768" s="1" cm="1">
        <f t="array" ref="P768">_xll.FDS(A768,"FF_ROA(ANN_R,"&amp;F768&amp;","&amp;G768&amp;")")</f>
        <v>8.2187699511969807</v>
      </c>
      <c r="Q768" cm="1">
        <f t="array" ref="Q768">_xll.FDS(A768,"FF_TAX_RATE(ANN_R,"&amp;F768&amp;","&amp;G768&amp;")")</f>
        <v>21.0076676138073</v>
      </c>
      <c r="R768" t="e" cm="1">
        <f t="array" ref="R768">_xll.FDS(A768,"FF_TAX_REFUND(ANN_R,"&amp;F768&amp;","&amp;G768&amp;",,,,,""D=1"")")</f>
        <v>#N/A</v>
      </c>
      <c r="S768">
        <f t="shared" si="79"/>
        <v>0.15613058276481107</v>
      </c>
      <c r="T768" s="1" cm="1">
        <f t="array" ref="T768">_xll.FDS($A768,"FF_TAX_CF(ANN_R,"&amp;AE768&amp;","&amp;AF768&amp;",,,USD)")</f>
        <v>374.73099999999999</v>
      </c>
      <c r="U768" s="1" cm="1">
        <f t="array" ref="U768">_xll.FDS($A768,"FF_TAX_CF(ANN_R,"&amp;AG768&amp;","&amp;AH768&amp;",,,USD)")</f>
        <v>199.55699999999999</v>
      </c>
      <c r="V768" s="1" cm="1">
        <f t="array" ref="V768">_xll.FDS(A768,"FF_TAX_CF(ANN_R,"&amp;AI768&amp;","&amp;AJ768&amp;",,,USD)")</f>
        <v>376.60899999999998</v>
      </c>
      <c r="W768" s="1" cm="1">
        <f t="array" ref="W768">_xll.FDS(A768,"FF_TAX_CF(ANN_R,"&amp;AK768&amp;","&amp;AL768&amp;",,,USD)")</f>
        <v>261.44499999999999</v>
      </c>
      <c r="X768" s="1" cm="1">
        <f t="array" ref="X768">_xll.FDS(A768,"FF_TAX_CF(ANN_R,"&amp;F768&amp;","&amp;G768&amp;",,,USD)")</f>
        <v>402.18</v>
      </c>
      <c r="Y768" s="1" cm="1">
        <f t="array" ref="Y768">_xll.FDS($A768,"FF_PTX_INC(ANN_R,"&amp;AE768&amp;","&amp;AF768&amp;",,,USD)")</f>
        <v>1330.4690000000001</v>
      </c>
      <c r="Z768" s="1" cm="1">
        <f t="array" ref="Z768">_xll.FDS($A768,"FF_PTX_INC(ANN_R,"&amp;AG768&amp;","&amp;AH768&amp;",,,USD)")</f>
        <v>1189.6110000000001</v>
      </c>
      <c r="AA768" s="1" cm="1">
        <f t="array" ref="AA768">_xll.FDS(A768,"FF_PTX_INC(ANN_R,"&amp;AI768&amp;","&amp;AJ768&amp;",,,USD)")</f>
        <v>2262.6840000000002</v>
      </c>
      <c r="AB768" s="1" cm="1">
        <f t="array" ref="AB768">_xll.FDS(A768,"FF_PTX_INC(ANN_R,"&amp;AK768&amp;","&amp;AL768&amp;",,,USD)")</f>
        <v>2434.2919999999999</v>
      </c>
      <c r="AC768" s="1" cm="1">
        <f t="array" ref="AC768">_xll.FDS(A768,"FF_PTX_INC(ANN_R,"&amp;F768&amp;","&amp;G768&amp;",,,USD)")</f>
        <v>3123.788</v>
      </c>
      <c r="AE768" s="6">
        <f t="shared" si="80"/>
        <v>42370</v>
      </c>
      <c r="AF768" s="6">
        <f t="shared" si="81"/>
        <v>42735</v>
      </c>
      <c r="AG768" s="6">
        <f t="shared" si="82"/>
        <v>42736</v>
      </c>
      <c r="AH768" s="6">
        <f t="shared" si="83"/>
        <v>43100</v>
      </c>
      <c r="AI768" s="6">
        <f>DATE(YEAR(F768)+AO768,MONTH(F768),DAY(F768))</f>
        <v>43101</v>
      </c>
      <c r="AJ768" s="6">
        <f>DATE(YEAR(G768)+AO768,MONTH(G768),DAY(G768))</f>
        <v>43465</v>
      </c>
      <c r="AK768" s="6">
        <f>DATE(YEAR(F768)+AP768,MONTH(F768),DAY(F768))</f>
        <v>43466</v>
      </c>
      <c r="AL768" s="6">
        <f>DATE(YEAR(G768)+AP768,MONTH(G768),DAY(G768))</f>
        <v>43830</v>
      </c>
      <c r="AM768" s="8">
        <v>-4</v>
      </c>
      <c r="AN768" s="8">
        <v>-3</v>
      </c>
      <c r="AO768">
        <v>-2</v>
      </c>
      <c r="AP768">
        <v>-1</v>
      </c>
      <c r="AQ768" cm="1">
        <f t="array" ref="AQ768">_xll.FDS(A768,"FF_DEBT_LT(ANN_R,"&amp;F768&amp;","&amp;G768&amp;")")</f>
        <v>6044.9780000000001</v>
      </c>
      <c r="AR768" t="e" cm="1">
        <f t="array" ref="AR768">_xll.FDS(A768,"FF_RD_EXP(ANN_R,"&amp;F768&amp;","&amp;G768&amp;")")</f>
        <v>#N/A</v>
      </c>
      <c r="AS768" t="e" cm="1">
        <f t="array" ref="AS768">_xll.FDS(A768,"FF_PTX_INC_FOR(ANN_R,"&amp;F768&amp;","&amp;G768&amp;")")</f>
        <v>#N/A</v>
      </c>
      <c r="AT768" cm="1">
        <f t="array" ref="AT768">_xll.FDS(A768,"FF_MKT_VAL_PUBLIC(ANN_R,"&amp;[1]sample_report!E768&amp;")")</f>
        <v>20591.349518676001</v>
      </c>
    </row>
    <row r="769" spans="1:46" hidden="1" x14ac:dyDescent="0.25">
      <c r="A769" t="s">
        <v>687</v>
      </c>
      <c r="B769" t="s">
        <v>688</v>
      </c>
      <c r="C769" t="s">
        <v>502</v>
      </c>
      <c r="D769" t="str" cm="1">
        <f t="array" ref="D769">_xll.FDS(A769,"FF_MAJOR_IND_NAME")</f>
        <v>CONSTRUCTION</v>
      </c>
      <c r="E769">
        <v>2016</v>
      </c>
      <c r="F769" s="4">
        <f t="shared" si="77"/>
        <v>42370</v>
      </c>
      <c r="G769" s="4">
        <f t="shared" si="78"/>
        <v>42735</v>
      </c>
      <c r="H769">
        <v>0</v>
      </c>
      <c r="I769" s="1" cm="1">
        <f t="array" ref="I769">_xll.FDS(A769,"FF_PTX_INC(ANN_R,"&amp;F769&amp;","&amp;G769&amp;",,,USD)")</f>
        <v>1330.4690000000001</v>
      </c>
      <c r="J769" s="1" cm="1">
        <f t="array" ref="J769">_xll.FDS(A769,"FF_MKT_VAL(ANN_R,"&amp;F769&amp;","&amp;G769&amp;",,,USD)")</f>
        <v>9974.5747102200003</v>
      </c>
      <c r="K769" s="1" cm="1">
        <f t="array" ref="K769">_xll.FDS(A769,"FF_SHLDRS_EQ(ANN_R,"&amp;F769&amp;","&amp;G769&amp;",,,USD)")</f>
        <v>7026.0420000000004</v>
      </c>
      <c r="L769" s="1" cm="1">
        <f t="array" ref="L769">_xll.FDS(A769,"FF_ASSETS(ANN_R,"&amp;F769&amp;","&amp;G769&amp;",,,USD)")</f>
        <v>15361.781000000001</v>
      </c>
      <c r="M769" s="1" cm="1">
        <f t="array" ref="M769">_xll.FDS(A769,"FF_TAX_CF(ANN_R,"&amp;F769&amp;","&amp;G769&amp;",,,USD)")</f>
        <v>374.73099999999999</v>
      </c>
      <c r="N769" s="1" cm="1">
        <f t="array" ref="N769">_xll.FDS(A769,"FF_INC_TAX(ANN_R,"&amp;F769&amp;","&amp;G769&amp;",,,USD)")</f>
        <v>417.37799999999999</v>
      </c>
      <c r="O769" s="1" cm="1">
        <f t="array" ref="O769">_xll.FDS(A769,"FF_NET_INC(ANN_R,"&amp;F769&amp;","&amp;G769&amp;")")</f>
        <v>902.65499999999997</v>
      </c>
      <c r="P769" s="1" cm="1">
        <f t="array" ref="P769">_xll.FDS(A769,"FF_ROA(ANN_R,"&amp;F769&amp;","&amp;G769&amp;")")</f>
        <v>6.0618932222210704</v>
      </c>
      <c r="Q769" cm="1">
        <f t="array" ref="Q769">_xll.FDS(A769,"FF_TAX_RATE(ANN_R,"&amp;F769&amp;","&amp;G769&amp;")")</f>
        <v>31.3707421969245</v>
      </c>
      <c r="R769" t="e" cm="1">
        <f t="array" ref="R769">_xll.FDS(A769,"FF_TAX_REFUND(ANN_R,"&amp;F769&amp;","&amp;G769&amp;",,,,,""D=1"")")</f>
        <v>#N/A</v>
      </c>
      <c r="S769">
        <f t="shared" si="79"/>
        <v>0.21568586137867349</v>
      </c>
      <c r="T769" s="1" cm="1">
        <f t="array" ref="T769">_xll.FDS($A769,"FF_TAX_CF(ANN_R,"&amp;AE769&amp;","&amp;AF769&amp;",,,USD)")</f>
        <v>26.687000000000001</v>
      </c>
      <c r="U769" s="1" cm="1">
        <f t="array" ref="U769">_xll.FDS($A769,"FF_TAX_CF(ANN_R,"&amp;AG769&amp;","&amp;AH769&amp;",,,USD)")</f>
        <v>11.433</v>
      </c>
      <c r="V769" s="1" cm="1">
        <f t="array" ref="V769">_xll.FDS(A769,"FF_TAX_CF(ANN_R,"&amp;AI769&amp;","&amp;AJ769&amp;",,,USD)")</f>
        <v>202.374</v>
      </c>
      <c r="W769" s="1" cm="1">
        <f t="array" ref="W769">_xll.FDS(A769,"FF_TAX_CF(ANN_R,"&amp;AK769&amp;","&amp;AL769&amp;",,,USD)")</f>
        <v>336.79599999999999</v>
      </c>
      <c r="X769" s="1" cm="1">
        <f t="array" ref="X769">_xll.FDS(A769,"FF_TAX_CF(ANN_R,"&amp;F769&amp;","&amp;G769&amp;",,,USD)")</f>
        <v>374.73099999999999</v>
      </c>
      <c r="Y769" s="1" cm="1">
        <f t="array" ref="Y769">_xll.FDS($A769,"FF_PTX_INC(ANN_R,"&amp;AE769&amp;","&amp;AF769&amp;",,,USD)")</f>
        <v>222.114</v>
      </c>
      <c r="Z769" s="1" cm="1">
        <f t="array" ref="Z769">_xll.FDS($A769,"FF_PTX_INC(ANN_R,"&amp;AG769&amp;","&amp;AH769&amp;",,,USD)")</f>
        <v>681.94100000000003</v>
      </c>
      <c r="AA769" s="1" cm="1">
        <f t="array" ref="AA769">_xll.FDS(A769,"FF_PTX_INC(ANN_R,"&amp;AI769&amp;","&amp;AJ769&amp;",,,USD)")</f>
        <v>969.78399999999999</v>
      </c>
      <c r="AB769" s="1" cm="1">
        <f t="array" ref="AB769">_xll.FDS(A769,"FF_PTX_INC(ANN_R,"&amp;AK769&amp;","&amp;AL769&amp;",,,USD)")</f>
        <v>1209.616</v>
      </c>
      <c r="AC769" s="1" cm="1">
        <f t="array" ref="AC769">_xll.FDS(A769,"FF_PTX_INC(ANN_R,"&amp;F769&amp;","&amp;G769&amp;",,,USD)")</f>
        <v>1330.4690000000001</v>
      </c>
      <c r="AE769" s="6">
        <f t="shared" si="80"/>
        <v>40909</v>
      </c>
      <c r="AF769" s="6">
        <f t="shared" si="81"/>
        <v>41274</v>
      </c>
      <c r="AG769" s="6">
        <f t="shared" si="82"/>
        <v>41275</v>
      </c>
      <c r="AH769" s="6">
        <f t="shared" si="83"/>
        <v>41639</v>
      </c>
      <c r="AI769" s="6">
        <f>DATE(YEAR(F769)+AO769,MONTH(F769),DAY(F769))</f>
        <v>41640</v>
      </c>
      <c r="AJ769" s="6">
        <f>DATE(YEAR(G769)+AO769,MONTH(G769),DAY(G769))</f>
        <v>42004</v>
      </c>
      <c r="AK769" s="6">
        <f>DATE(YEAR(F769)+AP769,MONTH(F769),DAY(F769))</f>
        <v>42005</v>
      </c>
      <c r="AL769" s="6">
        <f>DATE(YEAR(G769)+AP769,MONTH(G769),DAY(G769))</f>
        <v>42369</v>
      </c>
      <c r="AM769" s="8">
        <v>-4</v>
      </c>
      <c r="AN769" s="8">
        <v>-3</v>
      </c>
      <c r="AO769">
        <v>-2</v>
      </c>
      <c r="AP769">
        <v>-1</v>
      </c>
      <c r="AQ769" cm="1">
        <f t="array" ref="AQ769">_xll.FDS(A769,"FF_DEBT_LT(ANN_R,"&amp;F769&amp;","&amp;G769&amp;")")</f>
        <v>4470.9759999999997</v>
      </c>
      <c r="AR769" t="e" cm="1">
        <f t="array" ref="AR769">_xll.FDS(A769,"FF_RD_EXP(ANN_R,"&amp;F769&amp;","&amp;G769&amp;")")</f>
        <v>#N/A</v>
      </c>
      <c r="AS769" t="e" cm="1">
        <f t="array" ref="AS769">_xll.FDS(A769,"FF_PTX_INC_FOR(ANN_R,"&amp;F769&amp;","&amp;G769&amp;")")</f>
        <v>#N/A</v>
      </c>
      <c r="AT769" cm="1">
        <f t="array" ref="AT769">_xll.FDS(A769,"FF_MKT_VAL_PUBLIC(ANN_R,"&amp;[1]sample_report!E769&amp;")")</f>
        <v>8521.8342624248799</v>
      </c>
    </row>
    <row r="770" spans="1:46" hidden="1" x14ac:dyDescent="0.25">
      <c r="A770" t="s">
        <v>756</v>
      </c>
      <c r="B770" t="s">
        <v>1413</v>
      </c>
      <c r="C770" t="s">
        <v>502</v>
      </c>
      <c r="D770" t="str" cm="1">
        <f t="array" ref="D770">_xll.FDS(A770,"FF_MAJOR_IND_NAME")</f>
        <v>UTILITIES</v>
      </c>
      <c r="E770">
        <v>2020</v>
      </c>
      <c r="F770" s="4">
        <f t="shared" ref="F770:F833" si="84">DATE(E770,1,1)</f>
        <v>43831</v>
      </c>
      <c r="G770" s="4">
        <f t="shared" ref="G770:G833" si="85">DATE(E770,12,31)</f>
        <v>44196</v>
      </c>
      <c r="H770">
        <v>1</v>
      </c>
      <c r="I770" s="1" cm="1">
        <f t="array" ref="I770">_xll.FDS(A770,"FF_PTX_INC(ANN_R,"&amp;F770&amp;","&amp;G770&amp;",,,USD)")</f>
        <v>361.16500000000002</v>
      </c>
      <c r="J770" s="1" cm="1">
        <f t="array" ref="J770">_xll.FDS(A770,"FF_MKT_VAL(ANN_R,"&amp;F770&amp;","&amp;G770&amp;",,,USD)")</f>
        <v>31123.766398650001</v>
      </c>
      <c r="K770" s="1" cm="1">
        <f t="array" ref="K770">_xll.FDS(A770,"FF_SHLDRS_EQ(ANN_R,"&amp;F770&amp;","&amp;G770&amp;",,,USD)")</f>
        <v>13705.575999999999</v>
      </c>
      <c r="L770" s="1" cm="1">
        <f t="array" ref="L770">_xll.FDS(A770,"FF_ASSETS(ANN_R,"&amp;F770&amp;","&amp;G770&amp;",,,USD)")</f>
        <v>21706.705000000002</v>
      </c>
      <c r="M770" s="1" cm="1">
        <f t="array" ref="M770">_xll.FDS(A770,"FF_TAX_CF(ANN_R,"&amp;F770&amp;","&amp;G770&amp;",,,USD)")</f>
        <v>3.0000000000000001E-3</v>
      </c>
      <c r="N770" s="1" cm="1">
        <f t="array" ref="N770">_xll.FDS(A770,"FF_INC_TAX(ANN_R,"&amp;F770&amp;","&amp;G770&amp;",,,USD)")</f>
        <v>-36.442999999999998</v>
      </c>
      <c r="O770" s="1" cm="1">
        <f t="array" ref="O770">_xll.FDS(A770,"FF_NET_INC(ANN_R,"&amp;F770&amp;","&amp;G770&amp;")")</f>
        <v>397.61900000000003</v>
      </c>
      <c r="P770" s="1" cm="1">
        <f t="array" ref="P770">_xll.FDS(A770,"FF_ROA(ANN_R,"&amp;F770&amp;","&amp;G770&amp;")")</f>
        <v>2.3414801386930901</v>
      </c>
      <c r="Q770" cm="1">
        <f t="array" ref="Q770">_xll.FDS(A770,"FF_TAX_RATE(ANN_R,"&amp;F770&amp;","&amp;G770&amp;")")</f>
        <v>-10.090401893871199</v>
      </c>
      <c r="R770" t="e" cm="1">
        <f t="array" ref="R770">_xll.FDS(A770,"FF_TAX_REFUND(ANN_R,"&amp;F770&amp;","&amp;G770&amp;",,,,,""D=1"")")</f>
        <v>#N/A</v>
      </c>
      <c r="S770">
        <f t="shared" si="79"/>
        <v>-2.6307362797697285E-3</v>
      </c>
      <c r="T770" s="1" cm="1">
        <f t="array" ref="T770">_xll.FDS($A770,"FF_TAX_CF(ANN_R,"&amp;AE770&amp;","&amp;AF770&amp;",,,USD)")</f>
        <v>-9.41</v>
      </c>
      <c r="U770" s="1" cm="1">
        <f t="array" ref="U770">_xll.FDS($A770,"FF_TAX_CF(ANN_R,"&amp;AG770&amp;","&amp;AH770&amp;",,,USD)")</f>
        <v>-1.7869999999999999</v>
      </c>
      <c r="V770" s="1" cm="1">
        <f t="array" ref="V770">_xll.FDS(A770,"FF_TAX_CF(ANN_R,"&amp;AI770&amp;","&amp;AJ770&amp;",,,USD)")</f>
        <v>-0.73</v>
      </c>
      <c r="W770" s="1" cm="1">
        <f t="array" ref="W770">_xll.FDS(A770,"FF_TAX_CF(ANN_R,"&amp;AK770&amp;","&amp;AL770&amp;",,,USD)")</f>
        <v>-5.0000000000000001E-3</v>
      </c>
      <c r="X770" s="1" cm="1">
        <f t="array" ref="X770">_xll.FDS(A770,"FF_TAX_CF(ANN_R,"&amp;F770&amp;","&amp;G770&amp;",,,USD)")</f>
        <v>3.0000000000000001E-3</v>
      </c>
      <c r="Y770" s="1" cm="1">
        <f t="array" ref="Y770">_xll.FDS($A770,"FF_PTX_INC(ANN_R,"&amp;AE770&amp;","&amp;AF770&amp;",,,USD)")</f>
        <v>1475.672</v>
      </c>
      <c r="Z770" s="1" cm="1">
        <f t="array" ref="Z770">_xll.FDS($A770,"FF_PTX_INC(ANN_R,"&amp;AG770&amp;","&amp;AH770&amp;",,,USD)")</f>
        <v>2450.6</v>
      </c>
      <c r="AA770" s="1" cm="1">
        <f t="array" ref="AA770">_xll.FDS(A770,"FF_PTX_INC(ANN_R,"&amp;AI770&amp;","&amp;AJ770&amp;",,,USD)")</f>
        <v>91.876999999999995</v>
      </c>
      <c r="AB770" s="1" cm="1">
        <f t="array" ref="AB770">_xll.FDS(A770,"FF_PTX_INC(ANN_R,"&amp;AK770&amp;","&amp;AL770&amp;",,,USD)")</f>
        <v>155.15799999999999</v>
      </c>
      <c r="AC770" s="1" cm="1">
        <f t="array" ref="AC770">_xll.FDS(A770,"FF_PTX_INC(ANN_R,"&amp;F770&amp;","&amp;G770&amp;",,,USD)")</f>
        <v>361.16500000000002</v>
      </c>
      <c r="AE770" s="6">
        <f t="shared" si="80"/>
        <v>42370</v>
      </c>
      <c r="AF770" s="6">
        <f t="shared" si="81"/>
        <v>42735</v>
      </c>
      <c r="AG770" s="6">
        <f t="shared" si="82"/>
        <v>42736</v>
      </c>
      <c r="AH770" s="6">
        <f t="shared" si="83"/>
        <v>43100</v>
      </c>
      <c r="AI770" s="6">
        <f>DATE(YEAR(F770)+AO770,MONTH(F770),DAY(F770))</f>
        <v>43101</v>
      </c>
      <c r="AJ770" s="6">
        <f>DATE(YEAR(G770)+AO770,MONTH(G770),DAY(G770))</f>
        <v>43465</v>
      </c>
      <c r="AK770" s="6">
        <f>DATE(YEAR(F770)+AP770,MONTH(F770),DAY(F770))</f>
        <v>43466</v>
      </c>
      <c r="AL770" s="6">
        <f>DATE(YEAR(G770)+AP770,MONTH(G770),DAY(G770))</f>
        <v>43830</v>
      </c>
      <c r="AM770" s="8">
        <v>-4</v>
      </c>
      <c r="AN770" s="8">
        <v>-3</v>
      </c>
      <c r="AO770">
        <v>-2</v>
      </c>
      <c r="AP770">
        <v>-1</v>
      </c>
      <c r="AQ770" cm="1">
        <f t="array" ref="AQ770">_xll.FDS(A770,"FF_DEBT_LT(ANN_R,"&amp;F770&amp;","&amp;G770&amp;")")</f>
        <v>4939.3519999999999</v>
      </c>
      <c r="AR770" t="e" cm="1">
        <f t="array" ref="AR770">_xll.FDS(A770,"FF_RD_EXP(ANN_R,"&amp;F770&amp;","&amp;G770&amp;")")</f>
        <v>#N/A</v>
      </c>
      <c r="AS770" t="e" cm="1">
        <f t="array" ref="AS770">_xll.FDS(A770,"FF_PTX_INC_FOR(ANN_R,"&amp;F770&amp;","&amp;G770&amp;")")</f>
        <v>#N/A</v>
      </c>
      <c r="AT770" cm="1">
        <f t="array" ref="AT770">_xll.FDS(A770,"FF_MKT_VAL_PUBLIC(ANN_R,"&amp;[1]sample_report!E770&amp;")")</f>
        <v>25434.721545363998</v>
      </c>
    </row>
    <row r="771" spans="1:46" hidden="1" x14ac:dyDescent="0.25">
      <c r="A771" t="s">
        <v>756</v>
      </c>
      <c r="B771" t="s">
        <v>1413</v>
      </c>
      <c r="C771" t="s">
        <v>502</v>
      </c>
      <c r="D771" t="str" cm="1">
        <f t="array" ref="D771">_xll.FDS(A771,"FF_MAJOR_IND_NAME")</f>
        <v>UTILITIES</v>
      </c>
      <c r="E771">
        <v>2016</v>
      </c>
      <c r="F771" s="4">
        <f t="shared" si="84"/>
        <v>42370</v>
      </c>
      <c r="G771" s="4">
        <f t="shared" si="85"/>
        <v>42735</v>
      </c>
      <c r="H771">
        <v>1</v>
      </c>
      <c r="I771" s="1" cm="1">
        <f t="array" ref="I771">_xll.FDS(A771,"FF_PTX_INC(ANN_R,"&amp;F771&amp;","&amp;G771&amp;",,,USD)")</f>
        <v>1475.672</v>
      </c>
      <c r="J771" s="1" cm="1">
        <f t="array" ref="J771">_xll.FDS(A771,"FF_MKT_VAL(ANN_R,"&amp;F771&amp;","&amp;G771&amp;",,,USD)")</f>
        <v>13461.37728723</v>
      </c>
      <c r="K771" s="1" cm="1">
        <f t="array" ref="K771">_xll.FDS(A771,"FF_SHLDRS_EQ(ANN_R,"&amp;F771&amp;","&amp;G771&amp;",,,USD)")</f>
        <v>8473.0920000000006</v>
      </c>
      <c r="L771" s="1" cm="1">
        <f t="array" ref="L771">_xll.FDS(A771,"FF_ASSETS(ANN_R,"&amp;F771&amp;","&amp;G771&amp;",,,USD)")</f>
        <v>9615.6380000000008</v>
      </c>
      <c r="M771" s="1" cm="1">
        <f t="array" ref="M771">_xll.FDS(A771,"FF_TAX_CF(ANN_R,"&amp;F771&amp;","&amp;G771&amp;",,,USD)")</f>
        <v>-9.41</v>
      </c>
      <c r="N771" s="1" cm="1">
        <f t="array" ref="N771">_xll.FDS(A771,"FF_INC_TAX(ANN_R,"&amp;F771&amp;","&amp;G771&amp;",,,USD)")</f>
        <v>558.36900000000003</v>
      </c>
      <c r="O771" s="1" cm="1">
        <f t="array" ref="O771">_xll.FDS(A771,"FF_NET_INC(ANN_R,"&amp;F771&amp;","&amp;G771&amp;")")</f>
        <v>917.303</v>
      </c>
      <c r="P771" s="1" cm="1">
        <f t="array" ref="P771">_xll.FDS(A771,"FF_ROA(ANN_R,"&amp;F771&amp;","&amp;G771&amp;")")</f>
        <v>13.9162492728431</v>
      </c>
      <c r="Q771" cm="1">
        <f t="array" ref="Q771">_xll.FDS(A771,"FF_TAX_RATE(ANN_R,"&amp;F771&amp;","&amp;G771&amp;")")</f>
        <v>37.838286556904201</v>
      </c>
      <c r="R771" t="e" cm="1">
        <f t="array" ref="R771">_xll.FDS(A771,"FF_TAX_REFUND(ANN_R,"&amp;F771&amp;","&amp;G771&amp;",,,,,""D=1"")")</f>
        <v>#N/A</v>
      </c>
      <c r="S771">
        <f t="shared" ref="S771:S834" si="86">SUM(T771:X771)/SUM(Y771:AC771)</f>
        <v>2.1874759746341739E-2</v>
      </c>
      <c r="T771" s="1" cm="1">
        <f t="array" ref="T771">_xll.FDS($A771,"FF_TAX_CF(ANN_R,"&amp;AE771&amp;","&amp;AF771&amp;",,,USD)")</f>
        <v>10.939</v>
      </c>
      <c r="U771" s="1" cm="1">
        <f t="array" ref="U771">_xll.FDS($A771,"FF_TAX_CF(ANN_R,"&amp;AG771&amp;","&amp;AH771&amp;",,,USD)")</f>
        <v>16.577000000000002</v>
      </c>
      <c r="V771" s="1" cm="1">
        <f t="array" ref="V771">_xll.FDS(A771,"FF_TAX_CF(ANN_R,"&amp;AI771&amp;","&amp;AJ771&amp;",,,USD)")</f>
        <v>2.87</v>
      </c>
      <c r="W771" s="1" cm="1">
        <f t="array" ref="W771">_xll.FDS(A771,"FF_TAX_CF(ANN_R,"&amp;AK771&amp;","&amp;AL771&amp;",,,USD)")</f>
        <v>5.4850000000000003</v>
      </c>
      <c r="X771" s="1" cm="1">
        <f t="array" ref="X771">_xll.FDS(A771,"FF_TAX_CF(ANN_R,"&amp;F771&amp;","&amp;G771&amp;",,,USD)")</f>
        <v>-9.41</v>
      </c>
      <c r="Y771" s="1" cm="1">
        <f t="array" ref="Y771">_xll.FDS($A771,"FF_PTX_INC(ANN_R,"&amp;AE771&amp;","&amp;AF771&amp;",,,USD)")</f>
        <v>70.759</v>
      </c>
      <c r="Z771" s="1" cm="1">
        <f t="array" ref="Z771">_xll.FDS($A771,"FF_PTX_INC(ANN_R,"&amp;AG771&amp;","&amp;AH771&amp;",,,USD)")</f>
        <v>-64.426000000000002</v>
      </c>
      <c r="AA771" s="1" cm="1">
        <f t="array" ref="AA771">_xll.FDS(A771,"FF_PTX_INC(ANN_R,"&amp;AI771&amp;","&amp;AJ771&amp;",,,USD)")</f>
        <v>-202.291</v>
      </c>
      <c r="AB771" s="1" cm="1">
        <f t="array" ref="AB771">_xll.FDS(A771,"FF_PTX_INC(ANN_R,"&amp;AK771&amp;","&amp;AL771&amp;",,,USD)")</f>
        <v>-70.055000000000007</v>
      </c>
      <c r="AC771" s="1" cm="1">
        <f t="array" ref="AC771">_xll.FDS(A771,"FF_PTX_INC(ANN_R,"&amp;F771&amp;","&amp;G771&amp;",,,USD)")</f>
        <v>1475.672</v>
      </c>
      <c r="AE771" s="6">
        <f t="shared" ref="AE771:AE834" si="87">DATE(YEAR($F771)+AM771,MONTH($F771),DAY($F771))</f>
        <v>40909</v>
      </c>
      <c r="AF771" s="6">
        <f t="shared" ref="AF771:AF834" si="88">DATE(YEAR($G771)+AM771,MONTH($G771),DAY($G771))</f>
        <v>41274</v>
      </c>
      <c r="AG771" s="6">
        <f t="shared" ref="AG771:AG834" si="89">DATE(YEAR($F771)+AN771,MONTH($F771),DAY($F771))</f>
        <v>41275</v>
      </c>
      <c r="AH771" s="6">
        <f t="shared" ref="AH771:AH834" si="90">DATE(YEAR($G771)+AN771,MONTH($G771),DAY($G771))</f>
        <v>41639</v>
      </c>
      <c r="AI771" s="6">
        <f>DATE(YEAR(F771)+AO771,MONTH(F771),DAY(F771))</f>
        <v>41640</v>
      </c>
      <c r="AJ771" s="6">
        <f>DATE(YEAR(G771)+AO771,MONTH(G771),DAY(G771))</f>
        <v>42004</v>
      </c>
      <c r="AK771" s="6">
        <f>DATE(YEAR(F771)+AP771,MONTH(F771),DAY(F771))</f>
        <v>42005</v>
      </c>
      <c r="AL771" s="6">
        <f>DATE(YEAR(G771)+AP771,MONTH(G771),DAY(G771))</f>
        <v>42369</v>
      </c>
      <c r="AM771" s="8">
        <v>-4</v>
      </c>
      <c r="AN771" s="8">
        <v>-3</v>
      </c>
      <c r="AO771">
        <v>-2</v>
      </c>
      <c r="AP771">
        <v>-1</v>
      </c>
      <c r="AQ771" cm="1">
        <f t="array" ref="AQ771">_xll.FDS(A771,"FF_DEBT_LT(ANN_R,"&amp;F771&amp;","&amp;G771&amp;")")</f>
        <v>198.512</v>
      </c>
      <c r="AR771" cm="1">
        <f t="array" ref="AR771">_xll.FDS(A771,"FF_RD_EXP(ANN_R,"&amp;F771&amp;","&amp;G771&amp;")")</f>
        <v>10.24</v>
      </c>
      <c r="AS771" t="e" cm="1">
        <f t="array" ref="AS771">_xll.FDS(A771,"FF_PTX_INC_FOR(ANN_R,"&amp;F771&amp;","&amp;G771&amp;")")</f>
        <v>#N/A</v>
      </c>
      <c r="AT771" cm="1">
        <f t="array" ref="AT771">_xll.FDS(A771,"FF_MKT_VAL_PUBLIC(ANN_R,"&amp;[1]sample_report!E771&amp;")")</f>
        <v>7691.8128808062402</v>
      </c>
    </row>
    <row r="772" spans="1:46" hidden="1" x14ac:dyDescent="0.25">
      <c r="A772" t="s">
        <v>904</v>
      </c>
      <c r="B772" t="s">
        <v>905</v>
      </c>
      <c r="C772" t="s">
        <v>502</v>
      </c>
      <c r="D772" t="str" cm="1">
        <f t="array" ref="D772">_xll.FDS(A772,"FF_MAJOR_IND_NAME")</f>
        <v>MISCELLANEOUS</v>
      </c>
      <c r="E772">
        <v>2020</v>
      </c>
      <c r="F772" s="4">
        <f t="shared" si="84"/>
        <v>43831</v>
      </c>
      <c r="G772" s="4">
        <f t="shared" si="85"/>
        <v>44196</v>
      </c>
      <c r="H772">
        <v>1</v>
      </c>
      <c r="I772" s="1" cm="1">
        <f t="array" ref="I772">_xll.FDS(A772,"FF_PTX_INC(ANN_R,"&amp;F772&amp;","&amp;G772&amp;",,,USD)")</f>
        <v>884.995</v>
      </c>
      <c r="J772" s="1" cm="1">
        <f t="array" ref="J772">_xll.FDS(A772,"FF_MKT_VAL(ANN_R,"&amp;F772&amp;","&amp;G772&amp;",,,USD)")</f>
        <v>10697.20772</v>
      </c>
      <c r="K772" s="1" cm="1">
        <f t="array" ref="K772">_xll.FDS(A772,"FF_SHLDRS_EQ(ANN_R,"&amp;F772&amp;","&amp;G772&amp;",,,USD)")</f>
        <v>5655.7179999999998</v>
      </c>
      <c r="L772" s="1" cm="1">
        <f t="array" ref="L772">_xll.FDS(A772,"FF_ASSETS(ANN_R,"&amp;F772&amp;","&amp;G772&amp;",,,USD)")</f>
        <v>12360.532999999999</v>
      </c>
      <c r="M772" s="1" cm="1">
        <f t="array" ref="M772">_xll.FDS(A772,"FF_TAX_CF(ANN_R,"&amp;F772&amp;","&amp;G772&amp;",,,USD)")</f>
        <v>248.083</v>
      </c>
      <c r="N772" s="1" cm="1">
        <f t="array" ref="N772">_xll.FDS(A772,"FF_INC_TAX(ANN_R,"&amp;F772&amp;","&amp;G772&amp;",,,USD)")</f>
        <v>249.49799999999999</v>
      </c>
      <c r="O772" s="1" cm="1">
        <f t="array" ref="O772">_xll.FDS(A772,"FF_NET_INC(ANN_R,"&amp;F772&amp;","&amp;G772&amp;")")</f>
        <v>638.62099999999998</v>
      </c>
      <c r="P772" s="1" cm="1">
        <f t="array" ref="P772">_xll.FDS(A772,"FF_ROA(ANN_R,"&amp;F772&amp;","&amp;G772&amp;")")</f>
        <v>5.0804182846244599</v>
      </c>
      <c r="Q772" cm="1">
        <f t="array" ref="Q772">_xll.FDS(A772,"FF_TAX_RATE(ANN_R,"&amp;F772&amp;","&amp;G772&amp;")")</f>
        <v>28.1920236837496</v>
      </c>
      <c r="R772" t="e" cm="1">
        <f t="array" ref="R772">_xll.FDS(A772,"FF_TAX_REFUND(ANN_R,"&amp;F772&amp;","&amp;G772&amp;",,,,,""D=1"")")</f>
        <v>#N/A</v>
      </c>
      <c r="S772">
        <f t="shared" si="86"/>
        <v>0.29314978997534791</v>
      </c>
      <c r="T772" s="1" cm="1">
        <f t="array" ref="T772">_xll.FDS($A772,"FF_TAX_CF(ANN_R,"&amp;AE772&amp;","&amp;AF772&amp;",,,USD)")</f>
        <v>230.036</v>
      </c>
      <c r="U772" s="1" cm="1">
        <f t="array" ref="U772">_xll.FDS($A772,"FF_TAX_CF(ANN_R,"&amp;AG772&amp;","&amp;AH772&amp;",,,USD)")</f>
        <v>273.01900000000001</v>
      </c>
      <c r="V772" s="1" cm="1">
        <f t="array" ref="V772">_xll.FDS(A772,"FF_TAX_CF(ANN_R,"&amp;AI772&amp;","&amp;AJ772&amp;",,,USD)")</f>
        <v>200.09800000000001</v>
      </c>
      <c r="W772" s="1" cm="1">
        <f t="array" ref="W772">_xll.FDS(A772,"FF_TAX_CF(ANN_R,"&amp;AK772&amp;","&amp;AL772&amp;",,,USD)")</f>
        <v>181.30600000000001</v>
      </c>
      <c r="X772" s="1" cm="1">
        <f t="array" ref="X772">_xll.FDS(A772,"FF_TAX_CF(ANN_R,"&amp;F772&amp;","&amp;G772&amp;",,,USD)")</f>
        <v>248.083</v>
      </c>
      <c r="Y772" s="1" cm="1">
        <f t="array" ref="Y772">_xll.FDS($A772,"FF_PTX_INC(ANN_R,"&amp;AE772&amp;","&amp;AF772&amp;",,,USD)")</f>
        <v>677.28099999999995</v>
      </c>
      <c r="Z772" s="1" cm="1">
        <f t="array" ref="Z772">_xll.FDS($A772,"FF_PTX_INC(ANN_R,"&amp;AG772&amp;","&amp;AH772&amp;",,,USD)")</f>
        <v>766.62699999999995</v>
      </c>
      <c r="AA772" s="1" cm="1">
        <f t="array" ref="AA772">_xll.FDS(A772,"FF_PTX_INC(ANN_R,"&amp;AI772&amp;","&amp;AJ772&amp;",,,USD)")</f>
        <v>743.43100000000004</v>
      </c>
      <c r="AB772" s="1" cm="1">
        <f t="array" ref="AB772">_xll.FDS(A772,"FF_PTX_INC(ANN_R,"&amp;AK772&amp;","&amp;AL772&amp;",,,USD)")</f>
        <v>791.02200000000005</v>
      </c>
      <c r="AC772" s="1" cm="1">
        <f t="array" ref="AC772">_xll.FDS(A772,"FF_PTX_INC(ANN_R,"&amp;F772&amp;","&amp;G772&amp;",,,USD)")</f>
        <v>884.995</v>
      </c>
      <c r="AE772" s="6">
        <f t="shared" si="87"/>
        <v>42370</v>
      </c>
      <c r="AF772" s="6">
        <f t="shared" si="88"/>
        <v>42735</v>
      </c>
      <c r="AG772" s="6">
        <f t="shared" si="89"/>
        <v>42736</v>
      </c>
      <c r="AH772" s="6">
        <f t="shared" si="90"/>
        <v>43100</v>
      </c>
      <c r="AI772" s="6">
        <f>DATE(YEAR(F772)+AO772,MONTH(F772),DAY(F772))</f>
        <v>43101</v>
      </c>
      <c r="AJ772" s="6">
        <f>DATE(YEAR(G772)+AO772,MONTH(G772),DAY(G772))</f>
        <v>43465</v>
      </c>
      <c r="AK772" s="6">
        <f>DATE(YEAR(F772)+AP772,MONTH(F772),DAY(F772))</f>
        <v>43466</v>
      </c>
      <c r="AL772" s="6">
        <f>DATE(YEAR(G772)+AP772,MONTH(G772),DAY(G772))</f>
        <v>43830</v>
      </c>
      <c r="AM772" s="8">
        <v>-4</v>
      </c>
      <c r="AN772" s="8">
        <v>-3</v>
      </c>
      <c r="AO772">
        <v>-2</v>
      </c>
      <c r="AP772">
        <v>-1</v>
      </c>
      <c r="AQ772" cm="1">
        <f t="array" ref="AQ772">_xll.FDS(A772,"FF_DEBT_LT(ANN_R,"&amp;F772&amp;","&amp;G772&amp;")")</f>
        <v>4010.6039999999998</v>
      </c>
      <c r="AR772" cm="1">
        <f t="array" ref="AR772">_xll.FDS(A772,"FF_RD_EXP(ANN_R,"&amp;F772&amp;","&amp;G772&amp;")")</f>
        <v>0</v>
      </c>
      <c r="AS772" cm="1">
        <f t="array" ref="AS772">_xll.FDS(A772,"FF_PTX_INC_FOR(ANN_R,"&amp;F772&amp;","&amp;G772&amp;")")</f>
        <v>171.90799999999999</v>
      </c>
      <c r="AT772" cm="1">
        <f t="array" ref="AT772">_xll.FDS(A772,"FF_MKT_VAL_PUBLIC(ANN_R,"&amp;[1]sample_report!E772&amp;")")</f>
        <v>10562.968460321699</v>
      </c>
    </row>
    <row r="773" spans="1:46" hidden="1" x14ac:dyDescent="0.25">
      <c r="A773" t="s">
        <v>904</v>
      </c>
      <c r="B773" t="s">
        <v>905</v>
      </c>
      <c r="C773" t="s">
        <v>502</v>
      </c>
      <c r="D773" t="str" cm="1">
        <f t="array" ref="D773">_xll.FDS(A773,"FF_MAJOR_IND_NAME")</f>
        <v>MISCELLANEOUS</v>
      </c>
      <c r="E773">
        <v>2016</v>
      </c>
      <c r="F773" s="4">
        <f t="shared" si="84"/>
        <v>42370</v>
      </c>
      <c r="G773" s="4">
        <f t="shared" si="85"/>
        <v>42735</v>
      </c>
      <c r="H773">
        <v>0</v>
      </c>
      <c r="I773" s="1" cm="1">
        <f t="array" ref="I773">_xll.FDS(A773,"FF_PTX_INC(ANN_R,"&amp;F773&amp;","&amp;G773&amp;",,,USD)")</f>
        <v>677.28099999999995</v>
      </c>
      <c r="J773" s="1" cm="1">
        <f t="array" ref="J773">_xll.FDS(A773,"FF_MKT_VAL(ANN_R,"&amp;F773&amp;","&amp;G773&amp;",,,USD)")</f>
        <v>9426.2468633499993</v>
      </c>
      <c r="K773" s="1" cm="1">
        <f t="array" ref="K773">_xll.FDS(A773,"FF_SHLDRS_EQ(ANN_R,"&amp;F773&amp;","&amp;G773&amp;",,,USD)")</f>
        <v>3442.9490000000001</v>
      </c>
      <c r="L773" s="1" cm="1">
        <f t="array" ref="L773">_xll.FDS(A773,"FF_ASSETS(ANN_R,"&amp;F773&amp;","&amp;G773&amp;",,,USD)")</f>
        <v>8303.1990000000005</v>
      </c>
      <c r="M773" s="1" cm="1">
        <f t="array" ref="M773">_xll.FDS(A773,"FF_TAX_CF(ANN_R,"&amp;F773&amp;","&amp;G773&amp;",,,USD)")</f>
        <v>230.036</v>
      </c>
      <c r="N773" s="1" cm="1">
        <f t="array" ref="N773">_xll.FDS(A773,"FF_INC_TAX(ANN_R,"&amp;F773&amp;","&amp;G773&amp;",,,USD)")</f>
        <v>220.566</v>
      </c>
      <c r="O773" s="1" cm="1">
        <f t="array" ref="O773">_xll.FDS(A773,"FF_NET_INC(ANN_R,"&amp;F773&amp;","&amp;G773&amp;")")</f>
        <v>456.12299999999999</v>
      </c>
      <c r="P773" s="1" cm="1">
        <f t="array" ref="P773">_xll.FDS(A773,"FF_ROA(ANN_R,"&amp;F773&amp;","&amp;G773&amp;")")</f>
        <v>6.5389122356217904</v>
      </c>
      <c r="Q773" cm="1">
        <f t="array" ref="Q773">_xll.FDS(A773,"FF_TAX_RATE(ANN_R,"&amp;F773&amp;","&amp;G773&amp;")")</f>
        <v>32.566394155453899</v>
      </c>
      <c r="R773" t="e" cm="1">
        <f t="array" ref="R773">_xll.FDS(A773,"FF_TAX_REFUND(ANN_R,"&amp;F773&amp;","&amp;G773&amp;",,,,,""D=1"")")</f>
        <v>#N/A</v>
      </c>
      <c r="S773">
        <f t="shared" si="86"/>
        <v>0.30167873383507321</v>
      </c>
      <c r="T773" s="1" cm="1">
        <f t="array" ref="T773">_xll.FDS($A773,"FF_TAX_CF(ANN_R,"&amp;AE773&amp;","&amp;AF773&amp;",,,USD)")</f>
        <v>146.47800000000001</v>
      </c>
      <c r="U773" s="1" cm="1">
        <f t="array" ref="U773">_xll.FDS($A773,"FF_TAX_CF(ANN_R,"&amp;AG773&amp;","&amp;AH773&amp;",,,USD)")</f>
        <v>110.86199999999999</v>
      </c>
      <c r="V773" s="1" cm="1">
        <f t="array" ref="V773">_xll.FDS(A773,"FF_TAX_CF(ANN_R,"&amp;AI773&amp;","&amp;AJ773&amp;",,,USD)")</f>
        <v>176.95500000000001</v>
      </c>
      <c r="W773" s="1" cm="1">
        <f t="array" ref="W773">_xll.FDS(A773,"FF_TAX_CF(ANN_R,"&amp;AK773&amp;","&amp;AL773&amp;",,,USD)")</f>
        <v>180.126</v>
      </c>
      <c r="X773" s="1" cm="1">
        <f t="array" ref="X773">_xll.FDS(A773,"FF_TAX_CF(ANN_R,"&amp;F773&amp;","&amp;G773&amp;",,,USD)")</f>
        <v>230.036</v>
      </c>
      <c r="Y773" s="1" cm="1">
        <f t="array" ref="Y773">_xll.FDS($A773,"FF_PTX_INC(ANN_R,"&amp;AE773&amp;","&amp;AF773&amp;",,,USD)")</f>
        <v>409.16699999999997</v>
      </c>
      <c r="Z773" s="1" cm="1">
        <f t="array" ref="Z773">_xll.FDS($A773,"FF_PTX_INC(ANN_R,"&amp;AG773&amp;","&amp;AH773&amp;",,,USD)")</f>
        <v>475.827</v>
      </c>
      <c r="AA773" s="1" cm="1">
        <f t="array" ref="AA773">_xll.FDS(A773,"FF_PTX_INC(ANN_R,"&amp;AI773&amp;","&amp;AJ773&amp;",,,USD)")</f>
        <v>587.88800000000003</v>
      </c>
      <c r="AB773" s="1" cm="1">
        <f t="array" ref="AB773">_xll.FDS(A773,"FF_PTX_INC(ANN_R,"&amp;AK773&amp;","&amp;AL773&amp;",,,USD)")</f>
        <v>649.03</v>
      </c>
      <c r="AC773" s="1" cm="1">
        <f t="array" ref="AC773">_xll.FDS(A773,"FF_PTX_INC(ANN_R,"&amp;F773&amp;","&amp;G773&amp;",,,USD)")</f>
        <v>677.28099999999995</v>
      </c>
      <c r="AE773" s="6">
        <f t="shared" si="87"/>
        <v>40909</v>
      </c>
      <c r="AF773" s="6">
        <f t="shared" si="88"/>
        <v>41274</v>
      </c>
      <c r="AG773" s="6">
        <f t="shared" si="89"/>
        <v>41275</v>
      </c>
      <c r="AH773" s="6">
        <f t="shared" si="90"/>
        <v>41639</v>
      </c>
      <c r="AI773" s="6">
        <f>DATE(YEAR(F773)+AO773,MONTH(F773),DAY(F773))</f>
        <v>41640</v>
      </c>
      <c r="AJ773" s="6">
        <f>DATE(YEAR(G773)+AO773,MONTH(G773),DAY(G773))</f>
        <v>42004</v>
      </c>
      <c r="AK773" s="6">
        <f>DATE(YEAR(F773)+AP773,MONTH(F773),DAY(F773))</f>
        <v>42005</v>
      </c>
      <c r="AL773" s="6">
        <f>DATE(YEAR(G773)+AP773,MONTH(G773),DAY(G773))</f>
        <v>42369</v>
      </c>
      <c r="AM773" s="8">
        <v>-4</v>
      </c>
      <c r="AN773" s="8">
        <v>-3</v>
      </c>
      <c r="AO773">
        <v>-2</v>
      </c>
      <c r="AP773">
        <v>-1</v>
      </c>
      <c r="AQ773" cm="1">
        <f t="array" ref="AQ773">_xll.FDS(A773,"FF_DEBT_LT(ANN_R,"&amp;F773&amp;","&amp;G773&amp;")")</f>
        <v>3275.6619999999998</v>
      </c>
      <c r="AR773" cm="1">
        <f t="array" ref="AR773">_xll.FDS(A773,"FF_RD_EXP(ANN_R,"&amp;F773&amp;","&amp;G773&amp;")")</f>
        <v>0</v>
      </c>
      <c r="AS773" cm="1">
        <f t="array" ref="AS773">_xll.FDS(A773,"FF_PTX_INC_FOR(ANN_R,"&amp;F773&amp;","&amp;G773&amp;")")</f>
        <v>163.43700000000001</v>
      </c>
      <c r="AT773" cm="1">
        <f t="array" ref="AT773">_xll.FDS(A773,"FF_MKT_VAL_PUBLIC(ANN_R,"&amp;[1]sample_report!E773&amp;")")</f>
        <v>9330.0048828752006</v>
      </c>
    </row>
    <row r="774" spans="1:46" x14ac:dyDescent="0.25">
      <c r="A774" t="s">
        <v>1274</v>
      </c>
      <c r="B774" t="s">
        <v>1275</v>
      </c>
      <c r="C774" t="s">
        <v>932</v>
      </c>
      <c r="D774" t="str" cm="1">
        <f t="array" ref="D774">_xll.FDS(A774,"FF_MAJOR_IND_NAME")</f>
        <v>ELECTRONICS</v>
      </c>
      <c r="E774">
        <v>2020</v>
      </c>
      <c r="F774" s="4">
        <f t="shared" si="84"/>
        <v>43831</v>
      </c>
      <c r="G774" s="4">
        <f t="shared" si="85"/>
        <v>44196</v>
      </c>
      <c r="H774">
        <v>1</v>
      </c>
      <c r="I774" s="1" cm="1">
        <f t="array" ref="I774">_xll.FDS(A774,"FF_PTX_INC(ANN_R,"&amp;F774&amp;","&amp;G774&amp;",,,USD)")</f>
        <v>324.32599482116899</v>
      </c>
      <c r="J774" s="1" cm="1">
        <f t="array" ref="J774">_xll.FDS(A774,"FF_MKT_VAL(ANN_R,"&amp;F774&amp;","&amp;G774&amp;",,,USD)")</f>
        <v>7217.1665612302104</v>
      </c>
      <c r="K774" s="1" cm="1">
        <f t="array" ref="K774">_xll.FDS(A774,"FF_SHLDRS_EQ(ANN_R,"&amp;F774&amp;","&amp;G774&amp;",,,USD)")</f>
        <v>1489.2680332699799</v>
      </c>
      <c r="L774" s="1" cm="1">
        <f t="array" ref="L774">_xll.FDS(A774,"FF_ASSETS(ANN_R,"&amp;F774&amp;","&amp;G774&amp;",,,USD)")</f>
        <v>2363.47405279959</v>
      </c>
      <c r="M774" s="1" cm="1">
        <f t="array" ref="M774">_xll.FDS(A774,"FF_TAX_CF(ANN_R,"&amp;F774&amp;","&amp;G774&amp;",,,USD)")</f>
        <v>20.8509996670516</v>
      </c>
      <c r="N774" s="1" cm="1">
        <f t="array" ref="N774">_xll.FDS(A774,"FF_INC_TAX(ANN_R,"&amp;F774&amp;","&amp;G774&amp;",,,USD)")</f>
        <v>-125.39699799766299</v>
      </c>
      <c r="O774" s="1" cm="1">
        <f t="array" ref="O774">_xll.FDS(A774,"FF_NET_INC(ANN_R,"&amp;F774&amp;","&amp;G774&amp;")")</f>
        <v>443.75349150204102</v>
      </c>
      <c r="P774" s="1" cm="1">
        <f t="array" ref="P774">_xll.FDS(A774,"FF_ROA(ANN_R,"&amp;F774&amp;","&amp;G774&amp;")")</f>
        <v>20.627204099756</v>
      </c>
      <c r="Q774" cm="1">
        <f t="array" ref="Q774">_xll.FDS(A774,"FF_TAX_RATE(ANN_R,"&amp;F774&amp;","&amp;G774&amp;")")</f>
        <v>-38.6638752366445</v>
      </c>
      <c r="R774" t="e" cm="1">
        <f t="array" ref="R774">_xll.FDS(A774,"FF_TAX_REFUND(ANN_R,"&amp;F774&amp;","&amp;G774&amp;",,,,,""D=1"")")</f>
        <v>#N/A</v>
      </c>
      <c r="S774" t="e">
        <f t="shared" si="86"/>
        <v>#N/A</v>
      </c>
      <c r="T774" s="1" cm="1">
        <f t="array" ref="T774">_xll.FDS($A774,"FF_TAX_CF(ANN_R,"&amp;AE774&amp;","&amp;AF774&amp;",,,USD)")</f>
        <v>11.498999616988</v>
      </c>
      <c r="U774" s="1" cm="1">
        <f t="array" ref="U774">_xll.FDS($A774,"FF_TAX_CF(ANN_R,"&amp;AG774&amp;","&amp;AH774&amp;",,,USD)")</f>
        <v>11.3230000337226</v>
      </c>
      <c r="V774" s="1" t="e" cm="1">
        <f t="array" ref="V774">_xll.FDS(A774,"FF_TAX_CF(ANN_R,"&amp;AI774&amp;","&amp;AJ774&amp;",,,USD)")</f>
        <v>#N/A</v>
      </c>
      <c r="W774" s="1" cm="1">
        <f t="array" ref="W774">_xll.FDS(A774,"FF_TAX_CF(ANN_R,"&amp;AK774&amp;","&amp;AL774&amp;",,,USD)")</f>
        <v>15.311999094676199</v>
      </c>
      <c r="X774" s="1" cm="1">
        <f t="array" ref="X774">_xll.FDS(A774,"FF_TAX_CF(ANN_R,"&amp;F774&amp;","&amp;G774&amp;",,,USD)")</f>
        <v>20.8509996670516</v>
      </c>
      <c r="Y774" s="1" cm="1">
        <f t="array" ref="Y774">_xll.FDS($A774,"FF_PTX_INC(ANN_R,"&amp;AE774&amp;","&amp;AF774&amp;",,,USD)")</f>
        <v>131.47199562089199</v>
      </c>
      <c r="Z774" s="1" cm="1">
        <f t="array" ref="Z774">_xll.FDS($A774,"FF_PTX_INC(ANN_R,"&amp;AG774&amp;","&amp;AH774&amp;",,,USD)")</f>
        <v>214.98900064028999</v>
      </c>
      <c r="AA774" s="1" cm="1">
        <f t="array" ref="AA774">_xll.FDS(A774,"FF_PTX_INC(ANN_R,"&amp;AI774&amp;","&amp;AJ774&amp;",,,USD)")</f>
        <v>232.26501033209601</v>
      </c>
      <c r="AB774" s="1" cm="1">
        <f t="array" ref="AB774">_xll.FDS(A774,"FF_PTX_INC(ANN_R,"&amp;AK774&amp;","&amp;AL774&amp;",,,USD)")</f>
        <v>271.13298396922897</v>
      </c>
      <c r="AC774" s="1" cm="1">
        <f t="array" ref="AC774">_xll.FDS(A774,"FF_PTX_INC(ANN_R,"&amp;F774&amp;","&amp;G774&amp;",,,USD)")</f>
        <v>324.32599482116899</v>
      </c>
      <c r="AE774" s="6">
        <f t="shared" si="87"/>
        <v>42370</v>
      </c>
      <c r="AF774" s="6">
        <f t="shared" si="88"/>
        <v>42735</v>
      </c>
      <c r="AG774" s="6">
        <f t="shared" si="89"/>
        <v>42736</v>
      </c>
      <c r="AH774" s="6">
        <f t="shared" si="90"/>
        <v>43100</v>
      </c>
      <c r="AI774" s="6">
        <f>DATE(YEAR(F774)+AO774,MONTH(F774),DAY(F774))</f>
        <v>43101</v>
      </c>
      <c r="AJ774" s="6">
        <f>DATE(YEAR(G774)+AO774,MONTH(G774),DAY(G774))</f>
        <v>43465</v>
      </c>
      <c r="AK774" s="6">
        <f>DATE(YEAR(F774)+AP774,MONTH(F774),DAY(F774))</f>
        <v>43466</v>
      </c>
      <c r="AL774" s="6">
        <f>DATE(YEAR(G774)+AP774,MONTH(G774),DAY(G774))</f>
        <v>43830</v>
      </c>
      <c r="AM774" s="8">
        <v>-4</v>
      </c>
      <c r="AN774" s="8">
        <v>-3</v>
      </c>
      <c r="AO774">
        <v>-2</v>
      </c>
      <c r="AP774">
        <v>-1</v>
      </c>
      <c r="AQ774" cm="1">
        <f t="array" ref="AQ774">_xll.FDS(A774,"FF_DEBT_LT(ANN_R,"&amp;F774&amp;","&amp;G774&amp;")")</f>
        <v>18.9020568</v>
      </c>
      <c r="AR774" cm="1">
        <f t="array" ref="AR774">_xll.FDS(A774,"FF_RD_EXP(ANN_R,"&amp;F774&amp;","&amp;G774&amp;")")</f>
        <v>175.23567577447</v>
      </c>
      <c r="AS774" t="e" cm="1">
        <f t="array" ref="AS774">_xll.FDS(A774,"FF_PTX_INC_FOR(ANN_R,"&amp;F774&amp;","&amp;G774&amp;")")</f>
        <v>#N/A</v>
      </c>
      <c r="AT774" cm="1">
        <f t="array" ref="AT774">_xll.FDS(A774,"FF_MKT_VAL_PUBLIC(ANN_R,"&amp;[1]sample_report!E774&amp;")")</f>
        <v>16084.9710041905</v>
      </c>
    </row>
    <row r="775" spans="1:46" hidden="1" x14ac:dyDescent="0.25">
      <c r="A775" t="s">
        <v>1274</v>
      </c>
      <c r="B775" t="s">
        <v>1275</v>
      </c>
      <c r="C775" t="s">
        <v>932</v>
      </c>
      <c r="D775" t="str" cm="1">
        <f t="array" ref="D775">_xll.FDS(A775,"FF_MAJOR_IND_NAME")</f>
        <v>ELECTRONICS</v>
      </c>
      <c r="E775">
        <v>2016</v>
      </c>
      <c r="F775" s="4">
        <f t="shared" si="84"/>
        <v>42370</v>
      </c>
      <c r="G775" s="4">
        <f t="shared" si="85"/>
        <v>42735</v>
      </c>
      <c r="H775" s="5">
        <v>1</v>
      </c>
      <c r="I775" s="1" cm="1">
        <f t="array" ref="I775">_xll.FDS(A775,"FF_PTX_INC(ANN_R,"&amp;F775&amp;","&amp;G775&amp;",,,USD)")</f>
        <v>131.47199562089199</v>
      </c>
      <c r="J775" s="1" cm="1">
        <f t="array" ref="J775">_xll.FDS(A775,"FF_MKT_VAL(ANN_R,"&amp;F775&amp;","&amp;G775&amp;",,,USD)")</f>
        <v>2594.7531801648302</v>
      </c>
      <c r="K775" s="1" cm="1">
        <f t="array" ref="K775">_xll.FDS(A775,"FF_SHLDRS_EQ(ANN_R,"&amp;F775&amp;","&amp;G775&amp;",,,USD)")</f>
        <v>759.947996050151</v>
      </c>
      <c r="L775" s="1" cm="1">
        <f t="array" ref="L775">_xll.FDS(A775,"FF_ASSETS(ANN_R,"&amp;F775&amp;","&amp;G775&amp;",,,USD)")</f>
        <v>1324.1469931177101</v>
      </c>
      <c r="M775" s="1" cm="1">
        <f t="array" ref="M775">_xll.FDS(A775,"FF_TAX_CF(ANN_R,"&amp;F775&amp;","&amp;G775&amp;",,,USD)")</f>
        <v>11.498999616988</v>
      </c>
      <c r="N775" s="1" cm="1">
        <f t="array" ref="N775">_xll.FDS(A775,"FF_INC_TAX(ANN_R,"&amp;F775&amp;","&amp;G775&amp;",,,USD)")</f>
        <v>3.1099998964112201</v>
      </c>
      <c r="O775" s="1" cm="1">
        <f t="array" ref="O775">_xll.FDS(A775,"FF_NET_INC(ANN_R,"&amp;F775&amp;","&amp;G775&amp;")")</f>
        <v>124.877296351342</v>
      </c>
      <c r="P775" s="1" cm="1">
        <f t="array" ref="P775">_xll.FDS(A775,"FF_ROA(ANN_R,"&amp;F775&amp;","&amp;G775&amp;")")</f>
        <v>9.4111933223856798</v>
      </c>
      <c r="Q775" cm="1">
        <f t="array" ref="Q775">_xll.FDS(A775,"FF_TAX_RATE(ANN_R,"&amp;F775&amp;","&amp;G775&amp;")")</f>
        <v>2.3655226968480001</v>
      </c>
      <c r="R775" t="e" cm="1">
        <f t="array" ref="R775">_xll.FDS(A775,"FF_TAX_REFUND(ANN_R,"&amp;F775&amp;","&amp;G775&amp;",,,,,""D=1"")")</f>
        <v>#N/A</v>
      </c>
      <c r="S775">
        <f t="shared" si="86"/>
        <v>0.30015094541423204</v>
      </c>
      <c r="T775" s="1" cm="1">
        <f t="array" ref="T775">_xll.FDS($A775,"FF_TAX_CF(ANN_R,"&amp;AE775&amp;","&amp;AF775&amp;",,,USD)")</f>
        <v>14.4220003026083</v>
      </c>
      <c r="U775" s="1" cm="1">
        <f t="array" ref="U775">_xll.FDS($A775,"FF_TAX_CF(ANN_R,"&amp;AG775&amp;","&amp;AH775&amp;",,,USD)")</f>
        <v>14.107999827179301</v>
      </c>
      <c r="V775" s="1" cm="1">
        <f t="array" ref="V775">_xll.FDS(A775,"FF_TAX_CF(ANN_R,"&amp;AI775&amp;","&amp;AJ775&amp;",,,USD)")</f>
        <v>9.1889998288179502</v>
      </c>
      <c r="W775" s="1" cm="1">
        <f t="array" ref="W775">_xll.FDS(A775,"FF_TAX_CF(ANN_R,"&amp;AK775&amp;","&amp;AL775&amp;",,,USD)")</f>
        <v>10.837999306487699</v>
      </c>
      <c r="X775" s="1" cm="1">
        <f t="array" ref="X775">_xll.FDS(A775,"FF_TAX_CF(ANN_R,"&amp;F775&amp;","&amp;G775&amp;",,,USD)")</f>
        <v>11.498999616988</v>
      </c>
      <c r="Y775" s="1" cm="1">
        <f t="array" ref="Y775">_xll.FDS($A775,"FF_PTX_INC(ANN_R,"&amp;AE775&amp;","&amp;AF775&amp;",,,USD)")</f>
        <v>91.277001915211102</v>
      </c>
      <c r="Z775" s="1" cm="1">
        <f t="array" ref="Z775">_xll.FDS($A775,"FF_PTX_INC(ANN_R,"&amp;AG775&amp;","&amp;AH775&amp;",,,USD)")</f>
        <v>-253.32799689677299</v>
      </c>
      <c r="AA775" s="1" cm="1">
        <f t="array" ref="AA775">_xll.FDS(A775,"FF_PTX_INC(ANN_R,"&amp;AI775&amp;","&amp;AJ775&amp;",,,USD)")</f>
        <v>77.581998554723498</v>
      </c>
      <c r="AB775" s="1" cm="1">
        <f t="array" ref="AB775">_xll.FDS(A775,"FF_PTX_INC(ANN_R,"&amp;AK775&amp;","&amp;AL775&amp;",,,USD)")</f>
        <v>153.08299020437801</v>
      </c>
      <c r="AC775" s="1" cm="1">
        <f t="array" ref="AC775">_xll.FDS(A775,"FF_PTX_INC(ANN_R,"&amp;F775&amp;","&amp;G775&amp;",,,USD)")</f>
        <v>131.47199562089199</v>
      </c>
      <c r="AE775" s="6">
        <f t="shared" si="87"/>
        <v>40909</v>
      </c>
      <c r="AF775" s="6">
        <f t="shared" si="88"/>
        <v>41274</v>
      </c>
      <c r="AG775" s="6">
        <f t="shared" si="89"/>
        <v>41275</v>
      </c>
      <c r="AH775" s="6">
        <f t="shared" si="90"/>
        <v>41639</v>
      </c>
      <c r="AI775" s="6">
        <f>DATE(YEAR(F775)+AO775,MONTH(F775),DAY(F775))</f>
        <v>41640</v>
      </c>
      <c r="AJ775" s="6">
        <f>DATE(YEAR(G775)+AO775,MONTH(G775),DAY(G775))</f>
        <v>42004</v>
      </c>
      <c r="AK775" s="6">
        <f>DATE(YEAR(F775)+AP775,MONTH(F775),DAY(F775))</f>
        <v>42005</v>
      </c>
      <c r="AL775" s="6">
        <f>DATE(YEAR(G775)+AP775,MONTH(G775),DAY(G775))</f>
        <v>42369</v>
      </c>
      <c r="AM775" s="8">
        <v>-4</v>
      </c>
      <c r="AN775" s="8">
        <v>-3</v>
      </c>
      <c r="AO775">
        <v>-2</v>
      </c>
      <c r="AP775">
        <v>-1</v>
      </c>
      <c r="AQ775" cm="1">
        <f t="array" ref="AQ775">_xll.FDS(A775,"FF_DEBT_LT(ANN_R,"&amp;F775&amp;","&amp;G775&amp;")")</f>
        <v>0</v>
      </c>
      <c r="AR775" cm="1">
        <f t="array" ref="AR775">_xll.FDS(A775,"FF_RD_EXP(ANN_R,"&amp;F775&amp;","&amp;G775&amp;")")</f>
        <v>110.53939577620299</v>
      </c>
      <c r="AS775" t="e" cm="1">
        <f t="array" ref="AS775">_xll.FDS(A775,"FF_PTX_INC_FOR(ANN_R,"&amp;F775&amp;","&amp;G775&amp;")")</f>
        <v>#N/A</v>
      </c>
      <c r="AT775" cm="1">
        <f t="array" ref="AT775">_xll.FDS(A775,"FF_MKT_VAL_PUBLIC(ANN_R,"&amp;[1]sample_report!E775&amp;")")</f>
        <v>4359.7902258390704</v>
      </c>
    </row>
    <row r="776" spans="1:46" hidden="1" x14ac:dyDescent="0.25">
      <c r="A776" t="s">
        <v>948</v>
      </c>
      <c r="B776" t="s">
        <v>949</v>
      </c>
      <c r="C776" t="s">
        <v>950</v>
      </c>
      <c r="D776" t="str" cm="1">
        <f t="array" ref="D776">_xll.FDS(A776,"FF_MAJOR_IND_NAME")</f>
        <v>CHEMICALS</v>
      </c>
      <c r="E776">
        <v>2020</v>
      </c>
      <c r="F776" s="4">
        <f t="shared" si="84"/>
        <v>43831</v>
      </c>
      <c r="G776" s="4">
        <f t="shared" si="85"/>
        <v>44196</v>
      </c>
      <c r="H776">
        <v>1</v>
      </c>
      <c r="I776" s="1" cm="1">
        <f t="array" ref="I776">_xll.FDS(A776,"FF_PTX_INC(ANN_R,"&amp;F776&amp;","&amp;G776&amp;",,,USD)")</f>
        <v>5445.08807939291</v>
      </c>
      <c r="J776" s="1" cm="1">
        <f t="array" ref="J776">_xll.FDS(A776,"FF_MKT_VAL(ANN_R,"&amp;F776&amp;","&amp;G776&amp;",,,USD)")</f>
        <v>212907.58832246499</v>
      </c>
      <c r="K776" s="1" cm="1">
        <f t="array" ref="K776">_xll.FDS(A776,"FF_SHLDRS_EQ(ANN_R,"&amp;F776&amp;","&amp;G776&amp;",,,USD)")</f>
        <v>35474.384049534798</v>
      </c>
      <c r="L776" s="1" cm="1">
        <f t="array" ref="L776">_xll.FDS(A776,"FF_ASSETS(ANN_R,"&amp;F776&amp;","&amp;G776&amp;",,,USD)")</f>
        <v>53355.220839846101</v>
      </c>
      <c r="M776" s="1" cm="1">
        <f t="array" ref="M776">_xll.FDS(A776,"FF_TAX_CF(ANN_R,"&amp;F776&amp;","&amp;G776&amp;",,,USD)")</f>
        <v>1500.54840131998</v>
      </c>
      <c r="N776" s="1" cm="1">
        <f t="array" ref="N776">_xll.FDS(A776,"FF_INC_TAX(ANN_R,"&amp;F776&amp;","&amp;G776&amp;",,,USD)")</f>
        <v>1379.1411197423899</v>
      </c>
      <c r="O776" s="1" cm="1">
        <f t="array" ref="O776">_xll.FDS(A776,"FF_NET_INC(ANN_R,"&amp;F776&amp;","&amp;G776&amp;")")</f>
        <v>3563.4</v>
      </c>
      <c r="P776" s="1" cm="1">
        <f t="array" ref="P776">_xll.FDS(A776,"FF_ROA(ANN_R,"&amp;F776&amp;","&amp;G776&amp;")")</f>
        <v>8.1526756329168197</v>
      </c>
      <c r="Q776" cm="1">
        <f t="array" ref="Q776">_xll.FDS(A776,"FF_TAX_RATE(ANN_R,"&amp;F776&amp;","&amp;G776&amp;")")</f>
        <v>25.328169161519899</v>
      </c>
      <c r="R776" t="e" cm="1">
        <f t="array" ref="R776">_xll.FDS(A776,"FF_TAX_REFUND(ANN_R,"&amp;F776&amp;","&amp;G776&amp;",,,,,""D=1"")")</f>
        <v>#N/A</v>
      </c>
      <c r="S776">
        <f t="shared" si="86"/>
        <v>0.24477715382107662</v>
      </c>
      <c r="T776" s="1" cm="1">
        <f t="array" ref="T776">_xll.FDS($A776,"FF_TAX_CF(ANN_R,"&amp;AE776&amp;","&amp;AF776&amp;",,,USD)")</f>
        <v>1151.5513247251499</v>
      </c>
      <c r="U776" s="1" cm="1">
        <f t="array" ref="U776">_xll.FDS($A776,"FF_TAX_CF(ANN_R,"&amp;AG776&amp;","&amp;AH776&amp;",,,USD)")</f>
        <v>1115.7528816700001</v>
      </c>
      <c r="V776" s="1" cm="1">
        <f t="array" ref="V776">_xll.FDS(A776,"FF_TAX_CF(ANN_R,"&amp;AI776&amp;","&amp;AJ776&amp;",,,USD)")</f>
        <v>1295.8371004104599</v>
      </c>
      <c r="W776" s="1" cm="1">
        <f t="array" ref="W776">_xll.FDS(A776,"FF_TAX_CF(ANN_R,"&amp;AK776&amp;","&amp;AL776&amp;",,,USD)")</f>
        <v>1717.2631708860399</v>
      </c>
      <c r="X776" s="1" cm="1">
        <f t="array" ref="X776">_xll.FDS(A776,"FF_TAX_CF(ANN_R,"&amp;F776&amp;","&amp;G776&amp;",,,USD)")</f>
        <v>1500.54840131998</v>
      </c>
      <c r="Y776" s="1" cm="1">
        <f t="array" ref="Y776">_xll.FDS($A776,"FF_PTX_INC(ANN_R,"&amp;AE776&amp;","&amp;AF776&amp;",,,USD)")</f>
        <v>4753.5507709980002</v>
      </c>
      <c r="Z776" s="1" cm="1">
        <f t="array" ref="Z776">_xll.FDS($A776,"FF_PTX_INC(ANN_R,"&amp;AG776&amp;","&amp;AH776&amp;",,,USD)")</f>
        <v>5331.74673640728</v>
      </c>
      <c r="AA776" s="1" cm="1">
        <f t="array" ref="AA776">_xll.FDS(A776,"FF_PTX_INC(ANN_R,"&amp;AI776&amp;","&amp;AJ776&amp;",,,USD)")</f>
        <v>6115.4686611413999</v>
      </c>
      <c r="AB776" s="1" cm="1">
        <f t="array" ref="AB776">_xll.FDS(A776,"FF_PTX_INC(ANN_R,"&amp;AK776&amp;","&amp;AL776&amp;",,,USD)")</f>
        <v>6056.7020288944204</v>
      </c>
      <c r="AC776" s="1" cm="1">
        <f t="array" ref="AC776">_xll.FDS(A776,"FF_PTX_INC(ANN_R,"&amp;F776&amp;","&amp;G776&amp;",,,USD)")</f>
        <v>5445.08807939291</v>
      </c>
      <c r="AE776" s="6">
        <f t="shared" si="87"/>
        <v>42370</v>
      </c>
      <c r="AF776" s="6">
        <f t="shared" si="88"/>
        <v>42735</v>
      </c>
      <c r="AG776" s="6">
        <f t="shared" si="89"/>
        <v>42736</v>
      </c>
      <c r="AH776" s="6">
        <f t="shared" si="90"/>
        <v>43100</v>
      </c>
      <c r="AI776" s="6">
        <f>DATE(YEAR(F776)+AO776,MONTH(F776),DAY(F776))</f>
        <v>43101</v>
      </c>
      <c r="AJ776" s="6">
        <f>DATE(YEAR(G776)+AO776,MONTH(G776),DAY(G776))</f>
        <v>43465</v>
      </c>
      <c r="AK776" s="6">
        <f>DATE(YEAR(F776)+AP776,MONTH(F776),DAY(F776))</f>
        <v>43466</v>
      </c>
      <c r="AL776" s="6">
        <f>DATE(YEAR(G776)+AP776,MONTH(G776),DAY(G776))</f>
        <v>43830</v>
      </c>
      <c r="AM776" s="8">
        <v>-4</v>
      </c>
      <c r="AN776" s="8">
        <v>-3</v>
      </c>
      <c r="AO776">
        <v>-2</v>
      </c>
      <c r="AP776">
        <v>-1</v>
      </c>
      <c r="AQ776" cm="1">
        <f t="array" ref="AQ776">_xll.FDS(A776,"FF_DEBT_LT(ANN_R,"&amp;F776&amp;","&amp;G776&amp;")")</f>
        <v>1303.2</v>
      </c>
      <c r="AR776" cm="1">
        <f t="array" ref="AR776">_xll.FDS(A776,"FF_RD_EXP(ANN_R,"&amp;F776&amp;","&amp;G776&amp;")")</f>
        <v>966.5</v>
      </c>
      <c r="AS776" t="e" cm="1">
        <f t="array" ref="AS776">_xll.FDS(A776,"FF_PTX_INC_FOR(ANN_R,"&amp;F776&amp;","&amp;G776&amp;")")</f>
        <v>#N/A</v>
      </c>
      <c r="AT776" cm="1">
        <f t="array" ref="AT776">_xll.FDS(A776,"FF_MKT_VAL_PUBLIC(ANN_R,"&amp;[1]sample_report!E776&amp;")")</f>
        <v>73186.409354421907</v>
      </c>
    </row>
    <row r="777" spans="1:46" hidden="1" x14ac:dyDescent="0.25">
      <c r="A777" t="s">
        <v>948</v>
      </c>
      <c r="B777" t="s">
        <v>949</v>
      </c>
      <c r="C777" t="s">
        <v>950</v>
      </c>
      <c r="D777" t="str" cm="1">
        <f t="array" ref="D777">_xll.FDS(A777,"FF_MAJOR_IND_NAME")</f>
        <v>CHEMICALS</v>
      </c>
      <c r="E777">
        <v>2016</v>
      </c>
      <c r="F777" s="4">
        <f t="shared" si="84"/>
        <v>42370</v>
      </c>
      <c r="G777" s="4">
        <f t="shared" si="85"/>
        <v>42735</v>
      </c>
      <c r="H777">
        <v>1</v>
      </c>
      <c r="I777" s="1" cm="1">
        <f t="array" ref="I777">_xll.FDS(A777,"FF_PTX_INC(ANN_R,"&amp;F777&amp;","&amp;G777&amp;",,,USD)")</f>
        <v>4753.5507709980002</v>
      </c>
      <c r="J777" s="1" cm="1">
        <f t="array" ref="J777">_xll.FDS(A777,"FF_MKT_VAL(ANN_R,"&amp;F777&amp;","&amp;G777&amp;",,,USD)")</f>
        <v>102438.436669198</v>
      </c>
      <c r="K777" s="1" cm="1">
        <f t="array" ref="K777">_xll.FDS(A777,"FF_SHLDRS_EQ(ANN_R,"&amp;F777&amp;","&amp;G777&amp;",,,USD)")</f>
        <v>25843.378183794001</v>
      </c>
      <c r="L777" s="1" cm="1">
        <f t="array" ref="L777">_xll.FDS(A777,"FF_ASSETS(ANN_R,"&amp;F777&amp;","&amp;G777&amp;",,,USD)")</f>
        <v>37580.952226734204</v>
      </c>
      <c r="M777" s="1" cm="1">
        <f t="array" ref="M777">_xll.FDS(A777,"FF_TAX_CF(ANN_R,"&amp;F777&amp;","&amp;G777&amp;",,,USD)")</f>
        <v>1151.5513247251499</v>
      </c>
      <c r="N777" s="1" cm="1">
        <f t="array" ref="N777">_xll.FDS(A777,"FF_INC_TAX(ANN_R,"&amp;F777&amp;","&amp;G777&amp;",,,USD)")</f>
        <v>1342.5915877222999</v>
      </c>
      <c r="O777" s="1" cm="1">
        <f t="array" ref="O777">_xll.FDS(A777,"FF_NET_INC(ANN_R,"&amp;F777&amp;","&amp;G777&amp;")")</f>
        <v>3080.5</v>
      </c>
      <c r="P777" s="1" cm="1">
        <f t="array" ref="P777">_xll.FDS(A777,"FF_ROA(ANN_R,"&amp;F777&amp;","&amp;G777&amp;")")</f>
        <v>8.8850111405147008</v>
      </c>
      <c r="Q777" cm="1">
        <f t="array" ref="Q777">_xll.FDS(A777,"FF_TAX_RATE(ANN_R,"&amp;F777&amp;","&amp;G777&amp;")")</f>
        <v>28.2439728195104</v>
      </c>
      <c r="R777" t="e" cm="1">
        <f t="array" ref="R777">_xll.FDS(A777,"FF_TAX_REFUND(ANN_R,"&amp;F777&amp;","&amp;G777&amp;",,,,,""D=1"")")</f>
        <v>#N/A</v>
      </c>
      <c r="S777">
        <f t="shared" si="86"/>
        <v>0.27187973304665725</v>
      </c>
      <c r="T777" s="1" cm="1">
        <f t="array" ref="T777">_xll.FDS($A777,"FF_TAX_CF(ANN_R,"&amp;AE777&amp;","&amp;AF777&amp;",,,USD)")</f>
        <v>1430.898873806</v>
      </c>
      <c r="U777" s="1" cm="1">
        <f t="array" ref="U777">_xll.FDS($A777,"FF_TAX_CF(ANN_R,"&amp;AG777&amp;","&amp;AH777&amp;",,,USD)")</f>
        <v>1288.5861493110699</v>
      </c>
      <c r="V777" s="1" cm="1">
        <f t="array" ref="V777">_xll.FDS(A777,"FF_TAX_CF(ANN_R,"&amp;AI777&amp;","&amp;AJ777&amp;",,,USD)")</f>
        <v>1406.42961598635</v>
      </c>
      <c r="W777" s="1" cm="1">
        <f t="array" ref="W777">_xll.FDS(A777,"FF_TAX_CF(ANN_R,"&amp;AK777&amp;","&amp;AL777&amp;",,,USD)")</f>
        <v>1551.2693247556699</v>
      </c>
      <c r="X777" s="1" cm="1">
        <f t="array" ref="X777">_xll.FDS(A777,"FF_TAX_CF(ANN_R,"&amp;F777&amp;","&amp;G777&amp;",,,USD)")</f>
        <v>1151.5513247251499</v>
      </c>
      <c r="Y777" s="1" cm="1">
        <f t="array" ref="Y777">_xll.FDS($A777,"FF_PTX_INC(ANN_R,"&amp;AE777&amp;","&amp;AF777&amp;",,,USD)")</f>
        <v>4978.4748159646997</v>
      </c>
      <c r="Z777" s="1" cm="1">
        <f t="array" ref="Z777">_xll.FDS($A777,"FF_PTX_INC(ANN_R,"&amp;AG777&amp;","&amp;AH777&amp;",,,USD)")</f>
        <v>5214.8839836120596</v>
      </c>
      <c r="AA777" s="1" cm="1">
        <f t="array" ref="AA777">_xll.FDS(A777,"FF_PTX_INC(ANN_R,"&amp;AI777&amp;","&amp;AJ777&amp;",,,USD)")</f>
        <v>5160.4015637397797</v>
      </c>
      <c r="AB777" s="1" cm="1">
        <f t="array" ref="AB777">_xll.FDS(A777,"FF_PTX_INC(ANN_R,"&amp;AK777&amp;","&amp;AL777&amp;",,,USD)")</f>
        <v>5009.4388788700098</v>
      </c>
      <c r="AC777" s="1" cm="1">
        <f t="array" ref="AC777">_xll.FDS(A777,"FF_PTX_INC(ANN_R,"&amp;F777&amp;","&amp;G777&amp;",,,USD)")</f>
        <v>4753.5507709980002</v>
      </c>
      <c r="AE777" s="6">
        <f t="shared" si="87"/>
        <v>40909</v>
      </c>
      <c r="AF777" s="6">
        <f t="shared" si="88"/>
        <v>41274</v>
      </c>
      <c r="AG777" s="6">
        <f t="shared" si="89"/>
        <v>41275</v>
      </c>
      <c r="AH777" s="6">
        <f t="shared" si="90"/>
        <v>41639</v>
      </c>
      <c r="AI777" s="6">
        <f>DATE(YEAR(F777)+AO777,MONTH(F777),DAY(F777))</f>
        <v>41640</v>
      </c>
      <c r="AJ777" s="6">
        <f>DATE(YEAR(G777)+AO777,MONTH(G777),DAY(G777))</f>
        <v>42004</v>
      </c>
      <c r="AK777" s="6">
        <f>DATE(YEAR(F777)+AP777,MONTH(F777),DAY(F777))</f>
        <v>42005</v>
      </c>
      <c r="AL777" s="6">
        <f>DATE(YEAR(G777)+AP777,MONTH(G777),DAY(G777))</f>
        <v>42369</v>
      </c>
      <c r="AM777" s="8">
        <v>-4</v>
      </c>
      <c r="AN777" s="8">
        <v>-3</v>
      </c>
      <c r="AO777">
        <v>-2</v>
      </c>
      <c r="AP777">
        <v>-1</v>
      </c>
      <c r="AQ777" cm="1">
        <f t="array" ref="AQ777">_xll.FDS(A777,"FF_DEBT_LT(ANN_R,"&amp;F777&amp;","&amp;G777&amp;")")</f>
        <v>30.9</v>
      </c>
      <c r="AR777" cm="1">
        <f t="array" ref="AR777">_xll.FDS(A777,"FF_RD_EXP(ANN_R,"&amp;F777&amp;","&amp;G777&amp;")")</f>
        <v>841.2</v>
      </c>
      <c r="AS777" t="e" cm="1">
        <f t="array" ref="AS777">_xll.FDS(A777,"FF_PTX_INC_FOR(ANN_R,"&amp;F777&amp;","&amp;G777&amp;")")</f>
        <v>#N/A</v>
      </c>
      <c r="AT777" cm="1">
        <f t="array" ref="AT777">_xll.FDS(A777,"FF_MKT_VAL_PUBLIC(ANN_R,"&amp;[1]sample_report!E777&amp;")")</f>
        <v>40897.776273002899</v>
      </c>
    </row>
    <row r="778" spans="1:46" hidden="1" x14ac:dyDescent="0.25">
      <c r="A778" t="s">
        <v>890</v>
      </c>
      <c r="B778" t="s">
        <v>891</v>
      </c>
      <c r="C778" t="s">
        <v>502</v>
      </c>
      <c r="D778" t="str" cm="1">
        <f t="array" ref="D778">_xll.FDS(A778,"FF_MAJOR_IND_NAME")</f>
        <v>UTILITIES</v>
      </c>
      <c r="E778">
        <v>2020</v>
      </c>
      <c r="F778" s="4">
        <f t="shared" si="84"/>
        <v>43831</v>
      </c>
      <c r="G778" s="4">
        <f t="shared" si="85"/>
        <v>44196</v>
      </c>
      <c r="H778">
        <v>1</v>
      </c>
      <c r="I778" s="1" cm="1">
        <f t="array" ref="I778">_xll.FDS(A778,"FF_PTX_INC(ANN_R,"&amp;F778&amp;","&amp;G778&amp;",,,USD)")</f>
        <v>-782</v>
      </c>
      <c r="J778" s="1" cm="1">
        <f t="array" ref="J778">_xll.FDS(A778,"FF_MKT_VAL(ANN_R,"&amp;F778&amp;","&amp;G778&amp;",,,USD)")</f>
        <v>10694.97975</v>
      </c>
      <c r="K778" s="1" cm="1">
        <f t="array" ref="K778">_xll.FDS(A778,"FF_SHLDRS_EQ(ANN_R,"&amp;F778&amp;","&amp;G778&amp;",,,USD)")</f>
        <v>11162</v>
      </c>
      <c r="L778" s="1" cm="1">
        <f t="array" ref="L778">_xll.FDS(A778,"FF_ASSETS(ANN_R,"&amp;F778&amp;","&amp;G778&amp;",,,USD)")</f>
        <v>59394</v>
      </c>
      <c r="M778" s="1" cm="1">
        <f t="array" ref="M778">_xll.FDS(A778,"FF_TAX_CF(ANN_R,"&amp;F778&amp;","&amp;G778&amp;",,,USD)")</f>
        <v>-28</v>
      </c>
      <c r="N778" s="1" cm="1">
        <f t="array" ref="N778">_xll.FDS(A778,"FF_INC_TAX(ANN_R,"&amp;F778&amp;","&amp;G778&amp;",,,USD)")</f>
        <v>450</v>
      </c>
      <c r="O778" s="1" cm="1">
        <f t="array" ref="O778">_xll.FDS(A778,"FF_NET_INC(ANN_R,"&amp;F778&amp;","&amp;G778&amp;")")</f>
        <v>-1232</v>
      </c>
      <c r="P778" s="1" cm="1">
        <f t="array" ref="P778">_xll.FDS(A778,"FF_ROA(ANN_R,"&amp;F778&amp;","&amp;G778&amp;")")</f>
        <v>-1.98491976541857</v>
      </c>
      <c r="Q778" t="e" cm="1">
        <f t="array" ref="Q778">_xll.FDS(A778,"FF_TAX_RATE(ANN_R,"&amp;F778&amp;","&amp;G778&amp;")")</f>
        <v>#N/A</v>
      </c>
      <c r="R778" cm="1">
        <f t="array" ref="R778">_xll.FDS(A778,"FF_TAX_REFUND(ANN_R,"&amp;F778&amp;","&amp;G778&amp;",,,,,""D=1"")")</f>
        <v>28</v>
      </c>
      <c r="S778">
        <f t="shared" si="86"/>
        <v>-9.5478292199603684E-3</v>
      </c>
      <c r="T778" s="1" cm="1">
        <f t="array" ref="T778">_xll.FDS($A778,"FF_TAX_CF(ANN_R,"&amp;AE778&amp;","&amp;AF778&amp;",,,USD)")</f>
        <v>397</v>
      </c>
      <c r="U778" s="1" cm="1">
        <f t="array" ref="U778">_xll.FDS($A778,"FF_TAX_CF(ANN_R,"&amp;AG778&amp;","&amp;AH778&amp;",,,USD)")</f>
        <v>392</v>
      </c>
      <c r="V778" s="1" cm="1">
        <f t="array" ref="V778">_xll.FDS(A778,"FF_TAX_CF(ANN_R,"&amp;AI778&amp;","&amp;AJ778&amp;",,,USD)")</f>
        <v>-674</v>
      </c>
      <c r="W778" s="1" cm="1">
        <f t="array" ref="W778">_xll.FDS(A778,"FF_TAX_CF(ANN_R,"&amp;AK778&amp;","&amp;AL778&amp;",,,USD)")</f>
        <v>-34</v>
      </c>
      <c r="X778" s="1" cm="1">
        <f t="array" ref="X778">_xll.FDS(A778,"FF_TAX_CF(ANN_R,"&amp;F778&amp;","&amp;G778&amp;",,,USD)")</f>
        <v>-28</v>
      </c>
      <c r="Y778" s="1" cm="1">
        <f t="array" ref="Y778">_xll.FDS($A778,"FF_PTX_INC(ANN_R,"&amp;AE778&amp;","&amp;AF778&amp;",,,USD)")</f>
        <v>1020</v>
      </c>
      <c r="Z778" s="1" cm="1">
        <f t="array" ref="Z778">_xll.FDS($A778,"FF_PTX_INC(ANN_R,"&amp;AG778&amp;","&amp;AH778&amp;",,,USD)")</f>
        <v>540</v>
      </c>
      <c r="AA778" s="1" cm="1">
        <f t="array" ref="AA778">_xll.FDS(A778,"FF_PTX_INC(ANN_R,"&amp;AI778&amp;","&amp;AJ778&amp;",,,USD)")</f>
        <v>-1563</v>
      </c>
      <c r="AB778" s="1" cm="1">
        <f t="array" ref="AB778">_xll.FDS(A778,"FF_PTX_INC(ANN_R,"&amp;AK778&amp;","&amp;AL778&amp;",,,USD)")</f>
        <v>-4766</v>
      </c>
      <c r="AC778" s="1" cm="1">
        <f t="array" ref="AC778">_xll.FDS(A778,"FF_PTX_INC(ANN_R,"&amp;F778&amp;","&amp;G778&amp;",,,USD)")</f>
        <v>-782</v>
      </c>
      <c r="AE778" s="6">
        <f t="shared" si="87"/>
        <v>42370</v>
      </c>
      <c r="AF778" s="6">
        <f t="shared" si="88"/>
        <v>42735</v>
      </c>
      <c r="AG778" s="6">
        <f t="shared" si="89"/>
        <v>42736</v>
      </c>
      <c r="AH778" s="6">
        <f t="shared" si="90"/>
        <v>43100</v>
      </c>
      <c r="AI778" s="6">
        <f>DATE(YEAR(F778)+AO778,MONTH(F778),DAY(F778))</f>
        <v>43101</v>
      </c>
      <c r="AJ778" s="6">
        <f>DATE(YEAR(G778)+AO778,MONTH(G778),DAY(G778))</f>
        <v>43465</v>
      </c>
      <c r="AK778" s="6">
        <f>DATE(YEAR(F778)+AP778,MONTH(F778),DAY(F778))</f>
        <v>43466</v>
      </c>
      <c r="AL778" s="6">
        <f>DATE(YEAR(G778)+AP778,MONTH(G778),DAY(G778))</f>
        <v>43830</v>
      </c>
      <c r="AM778" s="8">
        <v>-4</v>
      </c>
      <c r="AN778" s="8">
        <v>-3</v>
      </c>
      <c r="AO778">
        <v>-2</v>
      </c>
      <c r="AP778">
        <v>-1</v>
      </c>
      <c r="AQ778" cm="1">
        <f t="array" ref="AQ778">_xll.FDS(A778,"FF_DEBT_LT(ANN_R,"&amp;F778&amp;","&amp;G778&amp;")")</f>
        <v>30815</v>
      </c>
      <c r="AR778" t="e" cm="1">
        <f t="array" ref="AR778">_xll.FDS(A778,"FF_RD_EXP(ANN_R,"&amp;F778&amp;","&amp;G778&amp;")")</f>
        <v>#N/A</v>
      </c>
      <c r="AS778" t="e" cm="1">
        <f t="array" ref="AS778">_xll.FDS(A778,"FF_PTX_INC_FOR(ANN_R,"&amp;F778&amp;","&amp;G778&amp;")")</f>
        <v>#N/A</v>
      </c>
      <c r="AT778" cm="1">
        <f t="array" ref="AT778">_xll.FDS(A778,"FF_MKT_VAL_PUBLIC(ANN_R,"&amp;[1]sample_report!E778&amp;")")</f>
        <v>10612.542846087001</v>
      </c>
    </row>
    <row r="779" spans="1:46" hidden="1" x14ac:dyDescent="0.25">
      <c r="A779" t="s">
        <v>890</v>
      </c>
      <c r="B779" t="s">
        <v>891</v>
      </c>
      <c r="C779" t="s">
        <v>502</v>
      </c>
      <c r="D779" t="str" cm="1">
        <f t="array" ref="D779">_xll.FDS(A779,"FF_MAJOR_IND_NAME")</f>
        <v>UTILITIES</v>
      </c>
      <c r="E779">
        <v>2016</v>
      </c>
      <c r="F779" s="4">
        <f t="shared" si="84"/>
        <v>42370</v>
      </c>
      <c r="G779" s="4">
        <f t="shared" si="85"/>
        <v>42735</v>
      </c>
      <c r="H779" s="5">
        <v>0</v>
      </c>
      <c r="I779" s="1" cm="1">
        <f t="array" ref="I779">_xll.FDS(A779,"FF_PTX_INC(ANN_R,"&amp;F779&amp;","&amp;G779&amp;",,,USD)")</f>
        <v>1020</v>
      </c>
      <c r="J779" s="1" cm="1">
        <f t="array" ref="J779">_xll.FDS(A779,"FF_MKT_VAL(ANN_R,"&amp;F779&amp;","&amp;G779&amp;",,,USD)")</f>
        <v>12996.840099999999</v>
      </c>
      <c r="K779" s="1" cm="1">
        <f t="array" ref="K779">_xll.FDS(A779,"FF_SHLDRS_EQ(ANN_R,"&amp;F779&amp;","&amp;G779&amp;",,,USD)")</f>
        <v>13399</v>
      </c>
      <c r="L779" s="1" cm="1">
        <f t="array" ref="L779">_xll.FDS(A779,"FF_ASSETS(ANN_R,"&amp;F779&amp;","&amp;G779&amp;",,,USD)")</f>
        <v>47017</v>
      </c>
      <c r="M779" s="1" cm="1">
        <f t="array" ref="M779">_xll.FDS(A779,"FF_TAX_CF(ANN_R,"&amp;F779&amp;","&amp;G779&amp;",,,USD)")</f>
        <v>397</v>
      </c>
      <c r="N779" s="1" cm="1">
        <f t="array" ref="N779">_xll.FDS(A779,"FF_INC_TAX(ANN_R,"&amp;F779&amp;","&amp;G779&amp;",,,USD)")</f>
        <v>394</v>
      </c>
      <c r="O779" s="1" cm="1">
        <f t="array" ref="O779">_xll.FDS(A779,"FF_NET_INC(ANN_R,"&amp;F779&amp;","&amp;G779&amp;")")</f>
        <v>626</v>
      </c>
      <c r="P779" s="1" cm="1">
        <f t="array" ref="P779">_xll.FDS(A779,"FF_ROA(ANN_R,"&amp;F779&amp;","&amp;G779&amp;")")</f>
        <v>1.32317350271081</v>
      </c>
      <c r="Q779" cm="1">
        <f t="array" ref="Q779">_xll.FDS(A779,"FF_TAX_RATE(ANN_R,"&amp;F779&amp;","&amp;G779&amp;")")</f>
        <v>38.627450980392197</v>
      </c>
      <c r="R779" t="e" cm="1">
        <f t="array" ref="R779">_xll.FDS(A779,"FF_TAX_REFUND(ANN_R,"&amp;F779&amp;","&amp;G779&amp;",,,,,""D=1"")")</f>
        <v>#N/A</v>
      </c>
      <c r="S779">
        <f t="shared" si="86"/>
        <v>0.12540650406504064</v>
      </c>
      <c r="T779" s="1" cm="1">
        <f t="array" ref="T779">_xll.FDS($A779,"FF_TAX_CF(ANN_R,"&amp;AE779&amp;","&amp;AF779&amp;",,,USD)")</f>
        <v>82</v>
      </c>
      <c r="U779" s="1" cm="1">
        <f t="array" ref="U779">_xll.FDS($A779,"FF_TAX_CF(ANN_R,"&amp;AG779&amp;","&amp;AH779&amp;",,,USD)")</f>
        <v>48</v>
      </c>
      <c r="V779" s="1" cm="1">
        <f t="array" ref="V779">_xll.FDS(A779,"FF_TAX_CF(ANN_R,"&amp;AI779&amp;","&amp;AJ779&amp;",,,USD)")</f>
        <v>27</v>
      </c>
      <c r="W779" s="1" cm="1">
        <f t="array" ref="W779">_xll.FDS(A779,"FF_TAX_CF(ANN_R,"&amp;AK779&amp;","&amp;AL779&amp;",,,USD)")</f>
        <v>63</v>
      </c>
      <c r="X779" s="1" cm="1">
        <f t="array" ref="X779">_xll.FDS(A779,"FF_TAX_CF(ANN_R,"&amp;F779&amp;","&amp;G779&amp;",,,USD)")</f>
        <v>397</v>
      </c>
      <c r="Y779" s="1" cm="1">
        <f t="array" ref="Y779">_xll.FDS($A779,"FF_PTX_INC(ANN_R,"&amp;AE779&amp;","&amp;AF779&amp;",,,USD)")</f>
        <v>1250</v>
      </c>
      <c r="Z779" s="1" cm="1">
        <f t="array" ref="Z779">_xll.FDS($A779,"FF_PTX_INC(ANN_R,"&amp;AG779&amp;","&amp;AH779&amp;",,,USD)")</f>
        <v>224</v>
      </c>
      <c r="AA779" s="1" cm="1">
        <f t="array" ref="AA779">_xll.FDS(A779,"FF_PTX_INC(ANN_R,"&amp;AI779&amp;","&amp;AJ779&amp;",,,USD)")</f>
        <v>1110</v>
      </c>
      <c r="AB779" s="1" cm="1">
        <f t="array" ref="AB779">_xll.FDS(A779,"FF_PTX_INC(ANN_R,"&amp;AK779&amp;","&amp;AL779&amp;",,,USD)")</f>
        <v>1316</v>
      </c>
      <c r="AC779" s="1" cm="1">
        <f t="array" ref="AC779">_xll.FDS(A779,"FF_PTX_INC(ANN_R,"&amp;F779&amp;","&amp;G779&amp;",,,USD)")</f>
        <v>1020</v>
      </c>
      <c r="AE779" s="6">
        <f t="shared" si="87"/>
        <v>40909</v>
      </c>
      <c r="AF779" s="6">
        <f t="shared" si="88"/>
        <v>41274</v>
      </c>
      <c r="AG779" s="6">
        <f t="shared" si="89"/>
        <v>41275</v>
      </c>
      <c r="AH779" s="6">
        <f t="shared" si="90"/>
        <v>41639</v>
      </c>
      <c r="AI779" s="6">
        <f>DATE(YEAR(F779)+AO779,MONTH(F779),DAY(F779))</f>
        <v>41640</v>
      </c>
      <c r="AJ779" s="6">
        <f>DATE(YEAR(G779)+AO779,MONTH(G779),DAY(G779))</f>
        <v>42004</v>
      </c>
      <c r="AK779" s="6">
        <f>DATE(YEAR(F779)+AP779,MONTH(F779),DAY(F779))</f>
        <v>42005</v>
      </c>
      <c r="AL779" s="6">
        <f>DATE(YEAR(G779)+AP779,MONTH(G779),DAY(G779))</f>
        <v>42369</v>
      </c>
      <c r="AM779" s="8">
        <v>-4</v>
      </c>
      <c r="AN779" s="8">
        <v>-3</v>
      </c>
      <c r="AO779">
        <v>-2</v>
      </c>
      <c r="AP779">
        <v>-1</v>
      </c>
      <c r="AQ779" cm="1">
        <f t="array" ref="AQ779">_xll.FDS(A779,"FF_DEBT_LT(ANN_R,"&amp;F779&amp;","&amp;G779&amp;")")</f>
        <v>18185</v>
      </c>
      <c r="AR779" t="e" cm="1">
        <f t="array" ref="AR779">_xll.FDS(A779,"FF_RD_EXP(ANN_R,"&amp;F779&amp;","&amp;G779&amp;")")</f>
        <v>#N/A</v>
      </c>
      <c r="AS779" t="e" cm="1">
        <f t="array" ref="AS779">_xll.FDS(A779,"FF_PTX_INC_FOR(ANN_R,"&amp;F779&amp;","&amp;G779&amp;")")</f>
        <v>#N/A</v>
      </c>
      <c r="AT779" cm="1">
        <f t="array" ref="AT779">_xll.FDS(A779,"FF_MKT_VAL_PUBLIC(ANN_R,"&amp;[1]sample_report!E779&amp;")")</f>
        <v>12920.5226549328</v>
      </c>
    </row>
    <row r="780" spans="1:46" hidden="1" x14ac:dyDescent="0.25">
      <c r="A780" t="s">
        <v>710</v>
      </c>
      <c r="B780" t="s">
        <v>711</v>
      </c>
      <c r="C780" t="s">
        <v>502</v>
      </c>
      <c r="D780" t="str" cm="1">
        <f t="array" ref="D780">_xll.FDS(A780,"FF_MAJOR_IND_NAME")</f>
        <v>CHEMICALS</v>
      </c>
      <c r="E780">
        <v>2020</v>
      </c>
      <c r="F780" s="4">
        <f t="shared" si="84"/>
        <v>43831</v>
      </c>
      <c r="G780" s="4">
        <f t="shared" si="85"/>
        <v>44196</v>
      </c>
      <c r="H780">
        <v>1</v>
      </c>
      <c r="I780" s="1" cm="1">
        <f t="array" ref="I780">_xll.FDS(A780,"FF_PTX_INC(ANN_R,"&amp;F780&amp;","&amp;G780&amp;",,,USD)")</f>
        <v>1386</v>
      </c>
      <c r="J780" s="1" cm="1">
        <f t="array" ref="J780">_xll.FDS(A780,"FF_MKT_VAL(ANN_R,"&amp;F780&amp;","&amp;G780&amp;",,,USD)")</f>
        <v>30615.835065200001</v>
      </c>
      <c r="K780" s="1" cm="1">
        <f t="array" ref="K780">_xll.FDS(A780,"FF_SHLDRS_EQ(ANN_R,"&amp;F780&amp;","&amp;G780&amp;",,,USD)")</f>
        <v>7971</v>
      </c>
      <c r="L780" s="1" cm="1">
        <f t="array" ref="L780">_xll.FDS(A780,"FF_ASSETS(ANN_R,"&amp;F780&amp;","&amp;G780&amp;",,,USD)")</f>
        <v>35403</v>
      </c>
      <c r="M780" s="1" cm="1">
        <f t="array" ref="M780">_xll.FDS(A780,"FF_TAX_CF(ANN_R,"&amp;F780&amp;","&amp;G780&amp;",,,USD)")</f>
        <v>176</v>
      </c>
      <c r="N780" s="1" cm="1">
        <f t="array" ref="N780">_xll.FDS(A780,"FF_INC_TAX(ANN_R,"&amp;F780&amp;","&amp;G780&amp;",,,USD)")</f>
        <v>-43</v>
      </c>
      <c r="O780" s="1" cm="1">
        <f t="array" ref="O780">_xll.FDS(A780,"FF_NET_INC(ANN_R,"&amp;F780&amp;","&amp;G780&amp;")")</f>
        <v>1426</v>
      </c>
      <c r="P780" s="1" cm="1">
        <f t="array" ref="P780">_xll.FDS(A780,"FF_ROA(ANN_R,"&amp;F780&amp;","&amp;G780&amp;")")</f>
        <v>4.3318448312524698</v>
      </c>
      <c r="Q780" cm="1">
        <f t="array" ref="Q780">_xll.FDS(A780,"FF_TAX_RATE(ANN_R,"&amp;F780&amp;","&amp;G780&amp;")")</f>
        <v>-3.1024531024530999</v>
      </c>
      <c r="R780" t="e" cm="1">
        <f t="array" ref="R780">_xll.FDS(A780,"FF_TAX_REFUND(ANN_R,"&amp;F780&amp;","&amp;G780&amp;",,,,,""D=1"")")</f>
        <v>#N/A</v>
      </c>
      <c r="S780">
        <f t="shared" si="86"/>
        <v>0.16637951105937135</v>
      </c>
      <c r="T780" s="1" cm="1">
        <f t="array" ref="T780">_xll.FDS($A780,"FF_TAX_CF(ANN_R,"&amp;AE780&amp;","&amp;AF780&amp;",,,USD)")</f>
        <v>741</v>
      </c>
      <c r="U780" s="1" cm="1">
        <f t="array" ref="U780">_xll.FDS($A780,"FF_TAX_CF(ANN_R,"&amp;AG780&amp;","&amp;AH780&amp;",,,USD)")</f>
        <v>1044</v>
      </c>
      <c r="V780" s="1" cm="1">
        <f t="array" ref="V780">_xll.FDS(A780,"FF_TAX_CF(ANN_R,"&amp;AI780&amp;","&amp;AJ780&amp;",,,USD)")</f>
        <v>1209</v>
      </c>
      <c r="W780" s="1" cm="1">
        <f t="array" ref="W780">_xll.FDS(A780,"FF_TAX_CF(ANN_R,"&amp;AK780&amp;","&amp;AL780&amp;",,,USD)")</f>
        <v>403</v>
      </c>
      <c r="X780" s="1" cm="1">
        <f t="array" ref="X780">_xll.FDS(A780,"FF_TAX_CF(ANN_R,"&amp;F780&amp;","&amp;G780&amp;",,,USD)")</f>
        <v>176</v>
      </c>
      <c r="Y780" s="1" cm="1">
        <f t="array" ref="Y780">_xll.FDS($A780,"FF_PTX_INC(ANN_R,"&amp;AE780&amp;","&amp;AF780&amp;",,,USD)")</f>
        <v>5233</v>
      </c>
      <c r="Z780" s="1" cm="1">
        <f t="array" ref="Z780">_xll.FDS($A780,"FF_PTX_INC(ANN_R,"&amp;AG780&amp;","&amp;AH780&amp;",,,USD)")</f>
        <v>5493</v>
      </c>
      <c r="AA780" s="1" cm="1">
        <f t="array" ref="AA780">_xll.FDS(A780,"FF_PTX_INC(ANN_R,"&amp;AI780&amp;","&amp;AJ780&amp;",,,USD)")</f>
        <v>5311</v>
      </c>
      <c r="AB780" s="1" cm="1">
        <f t="array" ref="AB780">_xll.FDS(A780,"FF_PTX_INC(ANN_R,"&amp;AK780&amp;","&amp;AL780&amp;",,,USD)")</f>
        <v>4052</v>
      </c>
      <c r="AC780" s="1" cm="1">
        <f t="array" ref="AC780">_xll.FDS(A780,"FF_PTX_INC(ANN_R,"&amp;F780&amp;","&amp;G780&amp;",,,USD)")</f>
        <v>1386</v>
      </c>
      <c r="AE780" s="6">
        <f t="shared" si="87"/>
        <v>42370</v>
      </c>
      <c r="AF780" s="6">
        <f t="shared" si="88"/>
        <v>42735</v>
      </c>
      <c r="AG780" s="6">
        <f t="shared" si="89"/>
        <v>42736</v>
      </c>
      <c r="AH780" s="6">
        <f t="shared" si="90"/>
        <v>43100</v>
      </c>
      <c r="AI780" s="6">
        <f>DATE(YEAR(F780)+AO780,MONTH(F780),DAY(F780))</f>
        <v>43101</v>
      </c>
      <c r="AJ780" s="6">
        <f>DATE(YEAR(G780)+AO780,MONTH(G780),DAY(G780))</f>
        <v>43465</v>
      </c>
      <c r="AK780" s="6">
        <f>DATE(YEAR(F780)+AP780,MONTH(F780),DAY(F780))</f>
        <v>43466</v>
      </c>
      <c r="AL780" s="6">
        <f>DATE(YEAR(G780)+AP780,MONTH(G780),DAY(G780))</f>
        <v>43830</v>
      </c>
      <c r="AM780" s="8">
        <v>-4</v>
      </c>
      <c r="AN780" s="8">
        <v>-3</v>
      </c>
      <c r="AO780">
        <v>-2</v>
      </c>
      <c r="AP780">
        <v>-1</v>
      </c>
      <c r="AQ780" cm="1">
        <f t="array" ref="AQ780">_xll.FDS(A780,"FF_DEBT_LT(ANN_R,"&amp;F780&amp;","&amp;G780&amp;")")</f>
        <v>16508</v>
      </c>
      <c r="AR780" cm="1">
        <f t="array" ref="AR780">_xll.FDS(A780,"FF_RD_EXP(ANN_R,"&amp;F780&amp;","&amp;G780&amp;")")</f>
        <v>113</v>
      </c>
      <c r="AS780" cm="1">
        <f t="array" ref="AS780">_xll.FDS(A780,"FF_PTX_INC_FOR(ANN_R,"&amp;F780&amp;","&amp;G780&amp;")")</f>
        <v>1842</v>
      </c>
      <c r="AT780" cm="1">
        <f t="array" ref="AT780">_xll.FDS(A780,"FF_MKT_VAL_PUBLIC(ANN_R,"&amp;[1]sample_report!E780&amp;")")</f>
        <v>23645.466664235799</v>
      </c>
    </row>
    <row r="781" spans="1:46" hidden="1" x14ac:dyDescent="0.25">
      <c r="A781" t="s">
        <v>710</v>
      </c>
      <c r="B781" t="s">
        <v>711</v>
      </c>
      <c r="C781" t="s">
        <v>502</v>
      </c>
      <c r="D781" t="str" cm="1">
        <f t="array" ref="D781">_xll.FDS(A781,"FF_MAJOR_IND_NAME")</f>
        <v>CHEMICALS</v>
      </c>
      <c r="E781">
        <v>2016</v>
      </c>
      <c r="F781" s="4">
        <f t="shared" si="84"/>
        <v>42370</v>
      </c>
      <c r="G781" s="4">
        <f t="shared" si="85"/>
        <v>42735</v>
      </c>
      <c r="H781" s="5">
        <v>0</v>
      </c>
      <c r="I781" s="1" cm="1">
        <f t="array" ref="I781">_xll.FDS(A781,"FF_PTX_INC(ANN_R,"&amp;F781&amp;","&amp;G781&amp;",,,USD)")</f>
        <v>5233</v>
      </c>
      <c r="J781" s="1" cm="1">
        <f t="array" ref="J781">_xll.FDS(A781,"FF_MKT_VAL(ANN_R,"&amp;F781&amp;","&amp;G781&amp;",,,USD)")</f>
        <v>34659.094273180002</v>
      </c>
      <c r="K781" s="1" cm="1">
        <f t="array" ref="K781">_xll.FDS(A781,"FF_SHLDRS_EQ(ANN_R,"&amp;F781&amp;","&amp;G781&amp;",,,USD)")</f>
        <v>6048</v>
      </c>
      <c r="L781" s="1" cm="1">
        <f t="array" ref="L781">_xll.FDS(A781,"FF_ASSETS(ANN_R,"&amp;F781&amp;","&amp;G781&amp;",,,USD)")</f>
        <v>23442</v>
      </c>
      <c r="M781" s="1" cm="1">
        <f t="array" ref="M781">_xll.FDS(A781,"FF_TAX_CF(ANN_R,"&amp;F781&amp;","&amp;G781&amp;",,,USD)")</f>
        <v>741</v>
      </c>
      <c r="N781" s="1" cm="1">
        <f t="array" ref="N781">_xll.FDS(A781,"FF_INC_TAX(ANN_R,"&amp;F781&amp;","&amp;G781&amp;",,,USD)")</f>
        <v>1386</v>
      </c>
      <c r="O781" s="1" cm="1">
        <f t="array" ref="O781">_xll.FDS(A781,"FF_NET_INC(ANN_R,"&amp;F781&amp;","&amp;G781&amp;")")</f>
        <v>3842</v>
      </c>
      <c r="P781" s="1" cm="1">
        <f t="array" ref="P781">_xll.FDS(A781,"FF_ROA(ANN_R,"&amp;F781&amp;","&amp;G781&amp;")")</f>
        <v>16.632394640576599</v>
      </c>
      <c r="Q781" cm="1">
        <f t="array" ref="Q781">_xll.FDS(A781,"FF_TAX_RATE(ANN_R,"&amp;F781&amp;","&amp;G781&amp;")")</f>
        <v>26.485763424421901</v>
      </c>
      <c r="R781" t="e" cm="1">
        <f t="array" ref="R781">_xll.FDS(A781,"FF_TAX_REFUND(ANN_R,"&amp;F781&amp;","&amp;G781&amp;",,,,,""D=1"")")</f>
        <v>#N/A</v>
      </c>
      <c r="S781">
        <f t="shared" si="86"/>
        <v>0.18222897284981962</v>
      </c>
      <c r="T781" s="1" cm="1">
        <f t="array" ref="T781">_xll.FDS($A781,"FF_TAX_CF(ANN_R,"&amp;AE781&amp;","&amp;AF781&amp;",,,USD)")</f>
        <v>261</v>
      </c>
      <c r="U781" s="1" cm="1">
        <f t="array" ref="U781">_xll.FDS($A781,"FF_TAX_CF(ANN_R,"&amp;AG781&amp;","&amp;AH781&amp;",,,USD)")</f>
        <v>1213</v>
      </c>
      <c r="V781" s="1" cm="1">
        <f t="array" ref="V781">_xll.FDS(A781,"FF_TAX_CF(ANN_R,"&amp;AI781&amp;","&amp;AJ781&amp;",,,USD)")</f>
        <v>1167</v>
      </c>
      <c r="W781" s="1" cm="1">
        <f t="array" ref="W781">_xll.FDS(A781,"FF_TAX_CF(ANN_R,"&amp;AK781&amp;","&amp;AL781&amp;",,,USD)")</f>
        <v>1417</v>
      </c>
      <c r="X781" s="1" cm="1">
        <f t="array" ref="X781">_xll.FDS(A781,"FF_TAX_CF(ANN_R,"&amp;F781&amp;","&amp;G781&amp;",,,USD)")</f>
        <v>741</v>
      </c>
      <c r="Y781" s="1" cm="1">
        <f t="array" ref="Y781">_xll.FDS($A781,"FF_PTX_INC(ANN_R,"&amp;AE781&amp;","&amp;AF781&amp;",,,USD)")</f>
        <v>4185</v>
      </c>
      <c r="Z781" s="1" cm="1">
        <f t="array" ref="Z781">_xll.FDS($A781,"FF_PTX_INC(ANN_R,"&amp;AG781&amp;","&amp;AH781&amp;",,,USD)")</f>
        <v>4996</v>
      </c>
      <c r="AA781" s="1" cm="1">
        <f t="array" ref="AA781">_xll.FDS(A781,"FF_PTX_INC(ANN_R,"&amp;AI781&amp;","&amp;AJ781&amp;",,,USD)")</f>
        <v>5712</v>
      </c>
      <c r="AB781" s="1" cm="1">
        <f t="array" ref="AB781">_xll.FDS(A781,"FF_PTX_INC(ANN_R,"&amp;AK781&amp;","&amp;AL781&amp;",,,USD)")</f>
        <v>6209</v>
      </c>
      <c r="AC781" s="1" cm="1">
        <f t="array" ref="AC781">_xll.FDS(A781,"FF_PTX_INC(ANN_R,"&amp;F781&amp;","&amp;G781&amp;",,,USD)")</f>
        <v>5233</v>
      </c>
      <c r="AE781" s="6">
        <f t="shared" si="87"/>
        <v>40909</v>
      </c>
      <c r="AF781" s="6">
        <f t="shared" si="88"/>
        <v>41274</v>
      </c>
      <c r="AG781" s="6">
        <f t="shared" si="89"/>
        <v>41275</v>
      </c>
      <c r="AH781" s="6">
        <f t="shared" si="90"/>
        <v>41639</v>
      </c>
      <c r="AI781" s="6">
        <f>DATE(YEAR(F781)+AO781,MONTH(F781),DAY(F781))</f>
        <v>41640</v>
      </c>
      <c r="AJ781" s="6">
        <f>DATE(YEAR(G781)+AO781,MONTH(G781),DAY(G781))</f>
        <v>42004</v>
      </c>
      <c r="AK781" s="6">
        <f>DATE(YEAR(F781)+AP781,MONTH(F781),DAY(F781))</f>
        <v>42005</v>
      </c>
      <c r="AL781" s="6">
        <f>DATE(YEAR(G781)+AP781,MONTH(G781),DAY(G781))</f>
        <v>42369</v>
      </c>
      <c r="AM781" s="8">
        <v>-4</v>
      </c>
      <c r="AN781" s="8">
        <v>-3</v>
      </c>
      <c r="AO781">
        <v>-2</v>
      </c>
      <c r="AP781">
        <v>-1</v>
      </c>
      <c r="AQ781" cm="1">
        <f t="array" ref="AQ781">_xll.FDS(A781,"FF_DEBT_LT(ANN_R,"&amp;F781&amp;","&amp;G781&amp;")")</f>
        <v>8385</v>
      </c>
      <c r="AR781" cm="1">
        <f t="array" ref="AR781">_xll.FDS(A781,"FF_RD_EXP(ANN_R,"&amp;F781&amp;","&amp;G781&amp;")")</f>
        <v>99</v>
      </c>
      <c r="AS781" cm="1">
        <f t="array" ref="AS781">_xll.FDS(A781,"FF_PTX_INC_FOR(ANN_R,"&amp;F781&amp;","&amp;G781&amp;")")</f>
        <v>2722</v>
      </c>
      <c r="AT781" cm="1">
        <f t="array" ref="AT781">_xll.FDS(A781,"FF_MKT_VAL_PUBLIC(ANN_R,"&amp;[1]sample_report!E781&amp;")")</f>
        <v>28015.257832859901</v>
      </c>
    </row>
    <row r="782" spans="1:46" hidden="1" x14ac:dyDescent="0.25">
      <c r="A782" t="s">
        <v>802</v>
      </c>
      <c r="B782" t="s">
        <v>803</v>
      </c>
      <c r="C782" t="s">
        <v>502</v>
      </c>
      <c r="D782" t="str" cm="1">
        <f t="array" ref="D782">_xll.FDS(A782,"FF_MAJOR_IND_NAME")</f>
        <v>FINANCIAL</v>
      </c>
      <c r="E782">
        <v>2020</v>
      </c>
      <c r="F782" s="4">
        <f t="shared" si="84"/>
        <v>43831</v>
      </c>
      <c r="G782" s="4">
        <f t="shared" si="85"/>
        <v>44196</v>
      </c>
      <c r="H782">
        <v>1</v>
      </c>
      <c r="I782" s="1" cm="1">
        <f t="array" ref="I782">_xll.FDS(A782,"FF_PTX_INC(ANN_R,"&amp;F782&amp;","&amp;G782&amp;",,,USD)")</f>
        <v>1634.8420000000001</v>
      </c>
      <c r="J782" s="1" cm="1">
        <f t="array" ref="J782">_xll.FDS(A782,"FF_MKT_VAL(ANN_R,"&amp;F782&amp;","&amp;G782&amp;",,,USD)")</f>
        <v>16336.8251437</v>
      </c>
      <c r="K782" s="1" cm="1">
        <f t="array" ref="K782">_xll.FDS(A782,"FF_SHLDRS_EQ(ANN_R,"&amp;F782&amp;","&amp;G782&amp;",,,USD)")</f>
        <v>16187.282999999999</v>
      </c>
      <c r="L782" s="1" cm="1">
        <f t="array" ref="L782">_xll.FDS(A782,"FF_ASSETS(ANN_R,"&amp;F782&amp;","&amp;G782&amp;",,,USD)")</f>
        <v>142601.10500000001</v>
      </c>
      <c r="M782" s="1" cm="1">
        <f t="array" ref="M782">_xll.FDS(A782,"FF_TAX_CF(ANN_R,"&amp;F782&amp;","&amp;G782&amp;",,,USD)")</f>
        <v>275.55799999999999</v>
      </c>
      <c r="N782" s="1" cm="1">
        <f t="array" ref="N782">_xll.FDS(A782,"FF_INC_TAX(ANN_R,"&amp;F782&amp;","&amp;G782&amp;",,,USD)")</f>
        <v>334.69</v>
      </c>
      <c r="O782" s="1" cm="1">
        <f t="array" ref="O782">_xll.FDS(A782,"FF_NET_INC(ANN_R,"&amp;F782&amp;","&amp;G782&amp;")")</f>
        <v>1347.2940000000001</v>
      </c>
      <c r="P782" s="1" cm="1">
        <f t="array" ref="P782">_xll.FDS(A782,"FF_ROA(ANN_R,"&amp;F782&amp;","&amp;G782&amp;")")</f>
        <v>1.02661193745837</v>
      </c>
      <c r="Q782" cm="1">
        <f t="array" ref="Q782">_xll.FDS(A782,"FF_TAX_RATE(ANN_R,"&amp;F782&amp;","&amp;G782&amp;")")</f>
        <v>20.472314755799001</v>
      </c>
      <c r="R782" t="e" cm="1">
        <f t="array" ref="R782">_xll.FDS(A782,"FF_TAX_REFUND(ANN_R,"&amp;F782&amp;","&amp;G782&amp;",,,,,""D=1"")")</f>
        <v>#N/A</v>
      </c>
      <c r="S782">
        <f t="shared" si="86"/>
        <v>0.16166252054118302</v>
      </c>
      <c r="T782" s="1" cm="1">
        <f t="array" ref="T782">_xll.FDS($A782,"FF_TAX_CF(ANN_R,"&amp;AE782&amp;","&amp;AF782&amp;",,,USD)")</f>
        <v>276.86599999999999</v>
      </c>
      <c r="U782" s="1" cm="1">
        <f t="array" ref="U782">_xll.FDS($A782,"FF_TAX_CF(ANN_R,"&amp;AG782&amp;","&amp;AH782&amp;",,,USD)")</f>
        <v>494.20499999999998</v>
      </c>
      <c r="V782" s="1" cm="1">
        <f t="array" ref="V782">_xll.FDS(A782,"FF_TAX_CF(ANN_R,"&amp;AI782&amp;","&amp;AJ782&amp;",,,USD)")</f>
        <v>375.11599999999999</v>
      </c>
      <c r="W782" s="1" cm="1">
        <f t="array" ref="W782">_xll.FDS(A782,"FF_TAX_CF(ANN_R,"&amp;AK782&amp;","&amp;AL782&amp;",,,USD)")</f>
        <v>320.51299999999998</v>
      </c>
      <c r="X782" s="1" cm="1">
        <f t="array" ref="X782">_xll.FDS(A782,"FF_TAX_CF(ANN_R,"&amp;F782&amp;","&amp;G782&amp;",,,USD)")</f>
        <v>275.55799999999999</v>
      </c>
      <c r="Y782" s="1" cm="1">
        <f t="array" ref="Y782">_xll.FDS($A782,"FF_PTX_INC(ANN_R,"&amp;AE782&amp;","&amp;AF782&amp;",,,USD)")</f>
        <v>2002.3030000000001</v>
      </c>
      <c r="Z782" s="1" cm="1">
        <f t="array" ref="Z782">_xll.FDS($A782,"FF_PTX_INC(ANN_R,"&amp;AG782&amp;","&amp;AH782&amp;",,,USD)")</f>
        <v>2265.8530000000001</v>
      </c>
      <c r="AA782" s="1" cm="1">
        <f t="array" ref="AA782">_xll.FDS(A782,"FF_PTX_INC(ANN_R,"&amp;AI782&amp;","&amp;AJ782&amp;",,,USD)")</f>
        <v>2432.0709999999999</v>
      </c>
      <c r="AB782" s="1" cm="1">
        <f t="array" ref="AB782">_xll.FDS(A782,"FF_PTX_INC(ANN_R,"&amp;AK782&amp;","&amp;AL782&amp;",,,USD)")</f>
        <v>2442.0610000000001</v>
      </c>
      <c r="AC782" s="1" cm="1">
        <f t="array" ref="AC782">_xll.FDS(A782,"FF_PTX_INC(ANN_R,"&amp;F782&amp;","&amp;G782&amp;",,,USD)")</f>
        <v>1634.8420000000001</v>
      </c>
      <c r="AE782" s="6">
        <f t="shared" si="87"/>
        <v>42370</v>
      </c>
      <c r="AF782" s="6">
        <f t="shared" si="88"/>
        <v>42735</v>
      </c>
      <c r="AG782" s="6">
        <f t="shared" si="89"/>
        <v>42736</v>
      </c>
      <c r="AH782" s="6">
        <f t="shared" si="90"/>
        <v>43100</v>
      </c>
      <c r="AI782" s="6">
        <f>DATE(YEAR(F782)+AO782,MONTH(F782),DAY(F782))</f>
        <v>43101</v>
      </c>
      <c r="AJ782" s="6">
        <f>DATE(YEAR(G782)+AO782,MONTH(G782),DAY(G782))</f>
        <v>43465</v>
      </c>
      <c r="AK782" s="6">
        <f>DATE(YEAR(F782)+AP782,MONTH(F782),DAY(F782))</f>
        <v>43466</v>
      </c>
      <c r="AL782" s="6">
        <f>DATE(YEAR(G782)+AP782,MONTH(G782),DAY(G782))</f>
        <v>43830</v>
      </c>
      <c r="AM782" s="8">
        <v>-4</v>
      </c>
      <c r="AN782" s="8">
        <v>-3</v>
      </c>
      <c r="AO782">
        <v>-2</v>
      </c>
      <c r="AP782">
        <v>-1</v>
      </c>
      <c r="AQ782" cm="1">
        <f t="array" ref="AQ782">_xll.FDS(A782,"FF_DEBT_LT(ANN_R,"&amp;F782&amp;","&amp;G782&amp;")")</f>
        <v>3894.0920000000001</v>
      </c>
      <c r="AR782" t="e" cm="1">
        <f t="array" ref="AR782">_xll.FDS(A782,"FF_RD_EXP(ANN_R,"&amp;F782&amp;","&amp;G782&amp;")")</f>
        <v>#N/A</v>
      </c>
      <c r="AS782" t="e" cm="1">
        <f t="array" ref="AS782">_xll.FDS(A782,"FF_PTX_INC_FOR(ANN_R,"&amp;F782&amp;","&amp;G782&amp;")")</f>
        <v>#N/A</v>
      </c>
      <c r="AT782" cm="1">
        <f t="array" ref="AT782">_xll.FDS(A782,"FF_MKT_VAL_PUBLIC(ANN_R,"&amp;[1]sample_report!E782&amp;")")</f>
        <v>16245.087865310599</v>
      </c>
    </row>
    <row r="783" spans="1:46" hidden="1" x14ac:dyDescent="0.25">
      <c r="A783" t="s">
        <v>802</v>
      </c>
      <c r="B783" t="s">
        <v>803</v>
      </c>
      <c r="C783" t="s">
        <v>502</v>
      </c>
      <c r="D783" t="str" cm="1">
        <f t="array" ref="D783">_xll.FDS(A783,"FF_MAJOR_IND_NAME")</f>
        <v>FINANCIAL</v>
      </c>
      <c r="E783">
        <v>2016</v>
      </c>
      <c r="F783" s="4">
        <f t="shared" si="84"/>
        <v>42370</v>
      </c>
      <c r="G783" s="4">
        <f t="shared" si="85"/>
        <v>42735</v>
      </c>
      <c r="H783" s="5">
        <v>0</v>
      </c>
      <c r="I783" s="1" cm="1">
        <f t="array" ref="I783">_xll.FDS(A783,"FF_PTX_INC(ANN_R,"&amp;F783&amp;","&amp;G783&amp;",,,USD)")</f>
        <v>2002.3030000000001</v>
      </c>
      <c r="J783" s="1" cm="1">
        <f t="array" ref="J783">_xll.FDS(A783,"FF_MKT_VAL(ANN_R,"&amp;F783&amp;","&amp;G783&amp;",,,USD)")</f>
        <v>24436.45261977</v>
      </c>
      <c r="K783" s="1" cm="1">
        <f t="array" ref="K783">_xll.FDS(A783,"FF_SHLDRS_EQ(ANN_R,"&amp;F783&amp;","&amp;G783&amp;",,,USD)")</f>
        <v>16486.621999999999</v>
      </c>
      <c r="L783" s="1" cm="1">
        <f t="array" ref="L783">_xll.FDS(A783,"FF_ASSETS(ANN_R,"&amp;F783&amp;","&amp;G783&amp;",,,USD)")</f>
        <v>123449.20600000001</v>
      </c>
      <c r="M783" s="1" cm="1">
        <f t="array" ref="M783">_xll.FDS(A783,"FF_TAX_CF(ANN_R,"&amp;F783&amp;","&amp;G783&amp;",,,USD)")</f>
        <v>276.86599999999999</v>
      </c>
      <c r="N783" s="1" cm="1">
        <f t="array" ref="N783">_xll.FDS(A783,"FF_INC_TAX(ANN_R,"&amp;F783&amp;","&amp;G783&amp;",,,USD)")</f>
        <v>698.18899999999996</v>
      </c>
      <c r="O783" s="1" cm="1">
        <f t="array" ref="O783">_xll.FDS(A783,"FF_NET_INC(ANN_R,"&amp;F783&amp;","&amp;G783&amp;")")</f>
        <v>1304.729</v>
      </c>
      <c r="P783" s="1" cm="1">
        <f t="array" ref="P783">_xll.FDS(A783,"FF_ROA(ANN_R,"&amp;F783&amp;","&amp;G783&amp;")")</f>
        <v>1.05973393366531</v>
      </c>
      <c r="Q783" cm="1">
        <f t="array" ref="Q783">_xll.FDS(A783,"FF_TAX_RATE(ANN_R,"&amp;F783&amp;","&amp;G783&amp;")")</f>
        <v>34.869298003349101</v>
      </c>
      <c r="R783" t="e" cm="1">
        <f t="array" ref="R783">_xll.FDS(A783,"FF_TAX_REFUND(ANN_R,"&amp;F783&amp;","&amp;G783&amp;",,,,,""D=1"")")</f>
        <v>#N/A</v>
      </c>
      <c r="S783">
        <f t="shared" si="86"/>
        <v>0.21933750096149307</v>
      </c>
      <c r="T783" s="1" cm="1">
        <f t="array" ref="T783">_xll.FDS($A783,"FF_TAX_CF(ANN_R,"&amp;AE783&amp;","&amp;AF783&amp;",,,USD)")</f>
        <v>405.59800000000001</v>
      </c>
      <c r="U783" s="1" cm="1">
        <f t="array" ref="U783">_xll.FDS($A783,"FF_TAX_CF(ANN_R,"&amp;AG783&amp;","&amp;AH783&amp;",,,USD)")</f>
        <v>389.00799999999998</v>
      </c>
      <c r="V783" s="1" cm="1">
        <f t="array" ref="V783">_xll.FDS(A783,"FF_TAX_CF(ANN_R,"&amp;AI783&amp;","&amp;AJ783&amp;",,,USD)")</f>
        <v>411.91199999999998</v>
      </c>
      <c r="W783" s="1" cm="1">
        <f t="array" ref="W783">_xll.FDS(A783,"FF_TAX_CF(ANN_R,"&amp;AK783&amp;","&amp;AL783&amp;",,,USD)")</f>
        <v>378.66</v>
      </c>
      <c r="X783" s="1" cm="1">
        <f t="array" ref="X783">_xll.FDS(A783,"FF_TAX_CF(ANN_R,"&amp;F783&amp;","&amp;G783&amp;",,,USD)")</f>
        <v>276.86599999999999</v>
      </c>
      <c r="Y783" s="1" cm="1">
        <f t="array" ref="Y783">_xll.FDS($A783,"FF_PTX_INC(ANN_R,"&amp;AE783&amp;","&amp;AF783&amp;",,,USD)")</f>
        <v>1552.5260000000001</v>
      </c>
      <c r="Z783" s="1" cm="1">
        <f t="array" ref="Z783">_xll.FDS($A783,"FF_PTX_INC(ANN_R,"&amp;AG783&amp;","&amp;AH783&amp;",,,USD)")</f>
        <v>1717.549</v>
      </c>
      <c r="AA783" s="1" cm="1">
        <f t="array" ref="AA783">_xll.FDS(A783,"FF_PTX_INC(ANN_R,"&amp;AI783&amp;","&amp;AJ783&amp;",,,USD)")</f>
        <v>1588.8620000000001</v>
      </c>
      <c r="AB783" s="1" cm="1">
        <f t="array" ref="AB783">_xll.FDS(A783,"FF_PTX_INC(ANN_R,"&amp;AK783&amp;","&amp;AL783&amp;",,,USD)")</f>
        <v>1628.1610000000001</v>
      </c>
      <c r="AC783" s="1" cm="1">
        <f t="array" ref="AC783">_xll.FDS(A783,"FF_PTX_INC(ANN_R,"&amp;F783&amp;","&amp;G783&amp;",,,USD)")</f>
        <v>2002.3030000000001</v>
      </c>
      <c r="AE783" s="6">
        <f t="shared" si="87"/>
        <v>40909</v>
      </c>
      <c r="AF783" s="6">
        <f t="shared" si="88"/>
        <v>41274</v>
      </c>
      <c r="AG783" s="6">
        <f t="shared" si="89"/>
        <v>41275</v>
      </c>
      <c r="AH783" s="6">
        <f t="shared" si="90"/>
        <v>41639</v>
      </c>
      <c r="AI783" s="6">
        <f>DATE(YEAR(F783)+AO783,MONTH(F783),DAY(F783))</f>
        <v>41640</v>
      </c>
      <c r="AJ783" s="6">
        <f>DATE(YEAR(G783)+AO783,MONTH(G783),DAY(G783))</f>
        <v>42004</v>
      </c>
      <c r="AK783" s="6">
        <f>DATE(YEAR(F783)+AP783,MONTH(F783),DAY(F783))</f>
        <v>42005</v>
      </c>
      <c r="AL783" s="6">
        <f>DATE(YEAR(G783)+AP783,MONTH(G783),DAY(G783))</f>
        <v>42369</v>
      </c>
      <c r="AM783" s="8">
        <v>-4</v>
      </c>
      <c r="AN783" s="8">
        <v>-3</v>
      </c>
      <c r="AO783">
        <v>-2</v>
      </c>
      <c r="AP783">
        <v>-1</v>
      </c>
      <c r="AQ783" cm="1">
        <f t="array" ref="AQ783">_xll.FDS(A783,"FF_DEBT_LT(ANN_R,"&amp;F783&amp;","&amp;G783&amp;")")</f>
        <v>6051.3509999999997</v>
      </c>
      <c r="AR783" t="e" cm="1">
        <f t="array" ref="AR783">_xll.FDS(A783,"FF_RD_EXP(ANN_R,"&amp;F783&amp;","&amp;G783&amp;")")</f>
        <v>#N/A</v>
      </c>
      <c r="AS783" t="e" cm="1">
        <f t="array" ref="AS783">_xll.FDS(A783,"FF_PTX_INC_FOR(ANN_R,"&amp;F783&amp;","&amp;G783&amp;")")</f>
        <v>#N/A</v>
      </c>
      <c r="AT783" cm="1">
        <f t="array" ref="AT783">_xll.FDS(A783,"FF_MKT_VAL_PUBLIC(ANN_R,"&amp;[1]sample_report!E783&amp;")")</f>
        <v>22879.306867259598</v>
      </c>
    </row>
    <row r="784" spans="1:46" hidden="1" x14ac:dyDescent="0.25">
      <c r="A784" t="s">
        <v>782</v>
      </c>
      <c r="B784" t="s">
        <v>783</v>
      </c>
      <c r="C784" t="s">
        <v>502</v>
      </c>
      <c r="D784" t="str" cm="1">
        <f t="array" ref="D784">_xll.FDS(A784,"FF_MAJOR_IND_NAME")</f>
        <v>CONSTRUCTION</v>
      </c>
      <c r="E784">
        <v>2020</v>
      </c>
      <c r="F784" s="4">
        <f t="shared" si="84"/>
        <v>43831</v>
      </c>
      <c r="G784" s="4">
        <f t="shared" si="85"/>
        <v>44196</v>
      </c>
      <c r="H784">
        <v>1</v>
      </c>
      <c r="I784" s="1" cm="1">
        <f t="array" ref="I784">_xll.FDS(A784,"FF_PTX_INC(ANN_R,"&amp;F784&amp;","&amp;G784&amp;",,,USD)")</f>
        <v>889.3</v>
      </c>
      <c r="J784" s="1" cm="1">
        <f t="array" ref="J784">_xll.FDS(A784,"FF_MKT_VAL(ANN_R,"&amp;F784&amp;","&amp;G784&amp;",,,USD)")</f>
        <v>17691.330999999998</v>
      </c>
      <c r="K784" s="1" cm="1">
        <f t="array" ref="K784">_xll.FDS(A784,"FF_SHLDRS_EQ(ANN_R,"&amp;F784&amp;","&amp;G784&amp;",,,USD)")</f>
        <v>5890.7</v>
      </c>
      <c r="L784" s="1" cm="1">
        <f t="array" ref="L784">_xll.FDS(A784,"FF_ASSETS(ANN_R,"&amp;F784&amp;","&amp;G784&amp;",,,USD)")</f>
        <v>10883.3</v>
      </c>
      <c r="M784" s="1" cm="1">
        <f t="array" ref="M784">_xll.FDS(A784,"FF_TAX_CF(ANN_R,"&amp;F784&amp;","&amp;G784&amp;",,,USD)")</f>
        <v>114.9</v>
      </c>
      <c r="N784" s="1" cm="1">
        <f t="array" ref="N784">_xll.FDS(A784,"FF_INC_TAX(ANN_R,"&amp;F784&amp;","&amp;G784&amp;",,,USD)")</f>
        <v>168.2</v>
      </c>
      <c r="O784" s="1" cm="1">
        <f t="array" ref="O784">_xll.FDS(A784,"FF_NET_INC(ANN_R,"&amp;F784&amp;","&amp;G784&amp;")")</f>
        <v>720.4</v>
      </c>
      <c r="P784" s="1" cm="1">
        <f t="array" ref="P784">_xll.FDS(A784,"FF_ROA(ANN_R,"&amp;F784&amp;","&amp;G784&amp;")")</f>
        <v>6.7630174473458204</v>
      </c>
      <c r="Q784" cm="1">
        <f t="array" ref="Q784">_xll.FDS(A784,"FF_TAX_RATE(ANN_R,"&amp;F784&amp;","&amp;G784&amp;")")</f>
        <v>18.9137523895198</v>
      </c>
      <c r="R784" t="e" cm="1">
        <f t="array" ref="R784">_xll.FDS(A784,"FF_TAX_REFUND(ANN_R,"&amp;F784&amp;","&amp;G784&amp;",,,,,""D=1"")")</f>
        <v>#N/A</v>
      </c>
      <c r="S784">
        <f t="shared" si="86"/>
        <v>0.15279897268229173</v>
      </c>
      <c r="T784" s="1" cm="1">
        <f t="array" ref="T784">_xll.FDS($A784,"FF_TAX_CF(ANN_R,"&amp;AE784&amp;","&amp;AF784&amp;",,,USD)")</f>
        <v>124.342</v>
      </c>
      <c r="U784" s="1" cm="1">
        <f t="array" ref="U784">_xll.FDS($A784,"FF_TAX_CF(ANN_R,"&amp;AG784&amp;","&amp;AH784&amp;",,,USD)")</f>
        <v>155.77099999999999</v>
      </c>
      <c r="V784" s="1" cm="1">
        <f t="array" ref="V784">_xll.FDS(A784,"FF_TAX_CF(ANN_R,"&amp;AI784&amp;","&amp;AJ784&amp;",,,USD)")</f>
        <v>28.86</v>
      </c>
      <c r="W784" s="1" cm="1">
        <f t="array" ref="W784">_xll.FDS(A784,"FF_TAX_CF(ANN_R,"&amp;AK784&amp;","&amp;AL784&amp;",,,USD)")</f>
        <v>101.7</v>
      </c>
      <c r="X784" s="1" cm="1">
        <f t="array" ref="X784">_xll.FDS(A784,"FF_TAX_CF(ANN_R,"&amp;F784&amp;","&amp;G784&amp;",,,USD)")</f>
        <v>114.9</v>
      </c>
      <c r="Y784" s="1" cm="1">
        <f t="array" ref="Y784">_xll.FDS($A784,"FF_PTX_INC(ANN_R,"&amp;AE784&amp;","&amp;AF784&amp;",,,USD)")</f>
        <v>607.02800000000002</v>
      </c>
      <c r="Z784" s="1" cm="1">
        <f t="array" ref="Z784">_xll.FDS($A784,"FF_PTX_INC(ANN_R,"&amp;AG784&amp;","&amp;AH784&amp;",,,USD)")</f>
        <v>618.928</v>
      </c>
      <c r="AA784" s="1" cm="1">
        <f t="array" ref="AA784">_xll.FDS(A784,"FF_PTX_INC(ANN_R,"&amp;AI784&amp;","&amp;AJ784&amp;",,,USD)")</f>
        <v>576.08100000000002</v>
      </c>
      <c r="AB784" s="1" cm="1">
        <f t="array" ref="AB784">_xll.FDS(A784,"FF_PTX_INC(ANN_R,"&amp;AK784&amp;","&amp;AL784&amp;",,,USD)")</f>
        <v>748.3</v>
      </c>
      <c r="AC784" s="1" cm="1">
        <f t="array" ref="AC784">_xll.FDS(A784,"FF_PTX_INC(ANN_R,"&amp;F784&amp;","&amp;G784&amp;",,,USD)")</f>
        <v>889.3</v>
      </c>
      <c r="AE784" s="6">
        <f t="shared" si="87"/>
        <v>42370</v>
      </c>
      <c r="AF784" s="6">
        <f t="shared" si="88"/>
        <v>42735</v>
      </c>
      <c r="AG784" s="6">
        <f t="shared" si="89"/>
        <v>42736</v>
      </c>
      <c r="AH784" s="6">
        <f t="shared" si="90"/>
        <v>43100</v>
      </c>
      <c r="AI784" s="6">
        <f>DATE(YEAR(F784)+AO784,MONTH(F784),DAY(F784))</f>
        <v>43101</v>
      </c>
      <c r="AJ784" s="6">
        <f>DATE(YEAR(G784)+AO784,MONTH(G784),DAY(G784))</f>
        <v>43465</v>
      </c>
      <c r="AK784" s="6">
        <f>DATE(YEAR(F784)+AP784,MONTH(F784),DAY(F784))</f>
        <v>43466</v>
      </c>
      <c r="AL784" s="6">
        <f>DATE(YEAR(G784)+AP784,MONTH(G784),DAY(G784))</f>
        <v>43830</v>
      </c>
      <c r="AM784" s="8">
        <v>-4</v>
      </c>
      <c r="AN784" s="8">
        <v>-3</v>
      </c>
      <c r="AO784">
        <v>-2</v>
      </c>
      <c r="AP784">
        <v>-1</v>
      </c>
      <c r="AQ784" cm="1">
        <f t="array" ref="AQ784">_xll.FDS(A784,"FF_DEBT_LT(ANN_R,"&amp;F784&amp;","&amp;G784&amp;")")</f>
        <v>3036.2</v>
      </c>
      <c r="AR784" t="e" cm="1">
        <f t="array" ref="AR784">_xll.FDS(A784,"FF_RD_EXP(ANN_R,"&amp;F784&amp;","&amp;G784&amp;")")</f>
        <v>#N/A</v>
      </c>
      <c r="AS784" t="e" cm="1">
        <f t="array" ref="AS784">_xll.FDS(A784,"FF_PTX_INC_FOR(ANN_R,"&amp;F784&amp;","&amp;G784&amp;")")</f>
        <v>#N/A</v>
      </c>
      <c r="AT784" cm="1">
        <f t="array" ref="AT784">_xll.FDS(A784,"FF_MKT_VAL_PUBLIC(ANN_R,"&amp;[1]sample_report!E784&amp;")")</f>
        <v>17586.403715838998</v>
      </c>
    </row>
    <row r="785" spans="1:46" hidden="1" x14ac:dyDescent="0.25">
      <c r="A785" t="s">
        <v>782</v>
      </c>
      <c r="B785" t="s">
        <v>783</v>
      </c>
      <c r="C785" t="s">
        <v>502</v>
      </c>
      <c r="D785" t="str" cm="1">
        <f t="array" ref="D785">_xll.FDS(A785,"FF_MAJOR_IND_NAME")</f>
        <v>CONSTRUCTION</v>
      </c>
      <c r="E785">
        <v>2016</v>
      </c>
      <c r="F785" s="4">
        <f t="shared" si="84"/>
        <v>42370</v>
      </c>
      <c r="G785" s="4">
        <f t="shared" si="85"/>
        <v>42735</v>
      </c>
      <c r="H785" s="5">
        <v>1</v>
      </c>
      <c r="I785" s="1" cm="1">
        <f t="array" ref="I785">_xll.FDS(A785,"FF_PTX_INC(ANN_R,"&amp;F785&amp;","&amp;G785&amp;",,,USD)")</f>
        <v>607.02800000000002</v>
      </c>
      <c r="J785" s="1" cm="1">
        <f t="array" ref="J785">_xll.FDS(A785,"FF_MKT_VAL(ANN_R,"&amp;F785&amp;","&amp;G785&amp;",,,USD)")</f>
        <v>13995.379279999999</v>
      </c>
      <c r="K785" s="1" cm="1">
        <f t="array" ref="K785">_xll.FDS(A785,"FF_SHLDRS_EQ(ANN_R,"&amp;F785&amp;","&amp;G785&amp;",,,USD)")</f>
        <v>4139.9780000000001</v>
      </c>
      <c r="L785" s="1" cm="1">
        <f t="array" ref="L785">_xll.FDS(A785,"FF_ASSETS(ANN_R,"&amp;F785&amp;","&amp;G785&amp;",,,USD)")</f>
        <v>7559.6130000000003</v>
      </c>
      <c r="M785" s="1" cm="1">
        <f t="array" ref="M785">_xll.FDS(A785,"FF_TAX_CF(ANN_R,"&amp;F785&amp;","&amp;G785&amp;",,,USD)")</f>
        <v>124.342</v>
      </c>
      <c r="N785" s="1" cm="1">
        <f t="array" ref="N785">_xll.FDS(A785,"FF_INC_TAX(ANN_R,"&amp;F785&amp;","&amp;G785&amp;",,,USD)")</f>
        <v>181.584</v>
      </c>
      <c r="O785" s="1" cm="1">
        <f t="array" ref="O785">_xll.FDS(A785,"FF_NET_INC(ANN_R,"&amp;F785&amp;","&amp;G785&amp;")")</f>
        <v>423.61099999999999</v>
      </c>
      <c r="P785" s="1" cm="1">
        <f t="array" ref="P785">_xll.FDS(A785,"FF_ROA(ANN_R,"&amp;F785&amp;","&amp;G785&amp;")")</f>
        <v>5.7203276679568296</v>
      </c>
      <c r="Q785" cm="1">
        <f t="array" ref="Q785">_xll.FDS(A785,"FF_TAX_RATE(ANN_R,"&amp;F785&amp;","&amp;G785&amp;")")</f>
        <v>29.913611892696899</v>
      </c>
      <c r="R785" t="e" cm="1">
        <f t="array" ref="R785">_xll.FDS(A785,"FF_TAX_REFUND(ANN_R,"&amp;F785&amp;","&amp;G785&amp;",,,,,""D=1"")")</f>
        <v>#N/A</v>
      </c>
      <c r="S785">
        <f t="shared" si="86"/>
        <v>0.14532646866335402</v>
      </c>
      <c r="T785" s="1" cm="1">
        <f t="array" ref="T785">_xll.FDS($A785,"FF_TAX_CF(ANN_R,"&amp;AE785&amp;","&amp;AF785&amp;",,,USD)")</f>
        <v>12.826000000000001</v>
      </c>
      <c r="U785" s="1" cm="1">
        <f t="array" ref="U785">_xll.FDS($A785,"FF_TAX_CF(ANN_R,"&amp;AG785&amp;","&amp;AH785&amp;",,,USD)")</f>
        <v>23.491</v>
      </c>
      <c r="V785" s="1" cm="1">
        <f t="array" ref="V785">_xll.FDS(A785,"FF_TAX_CF(ANN_R,"&amp;AI785&amp;","&amp;AJ785&amp;",,,USD)")</f>
        <v>15.955</v>
      </c>
      <c r="W785" s="1" cm="1">
        <f t="array" ref="W785">_xll.FDS(A785,"FF_TAX_CF(ANN_R,"&amp;AK785&amp;","&amp;AL785&amp;",,,USD)")</f>
        <v>46.774000000000001</v>
      </c>
      <c r="X785" s="1" cm="1">
        <f t="array" ref="X785">_xll.FDS(A785,"FF_TAX_CF(ANN_R,"&amp;F785&amp;","&amp;G785&amp;",,,USD)")</f>
        <v>124.342</v>
      </c>
      <c r="Y785" s="1" cm="1">
        <f t="array" ref="Y785">_xll.FDS($A785,"FF_PTX_INC(ANN_R,"&amp;AE785&amp;","&amp;AF785&amp;",,,USD)")</f>
        <v>102.913</v>
      </c>
      <c r="Z785" s="1" cm="1">
        <f t="array" ref="Z785">_xll.FDS($A785,"FF_PTX_INC(ANN_R,"&amp;AG785&amp;","&amp;AH785&amp;",,,USD)")</f>
        <v>164.226</v>
      </c>
      <c r="AA785" s="1" cm="1">
        <f t="array" ref="AA785">_xll.FDS(A785,"FF_PTX_INC(ANN_R,"&amp;AI785&amp;","&amp;AJ785&amp;",,,USD)")</f>
        <v>249.178</v>
      </c>
      <c r="AB785" s="1" cm="1">
        <f t="array" ref="AB785">_xll.FDS(A785,"FF_PTX_INC(ANN_R,"&amp;AK785&amp;","&amp;AL785&amp;",,,USD)")</f>
        <v>413.80099999999999</v>
      </c>
      <c r="AC785" s="1" cm="1">
        <f t="array" ref="AC785">_xll.FDS(A785,"FF_PTX_INC(ANN_R,"&amp;F785&amp;","&amp;G785&amp;",,,USD)")</f>
        <v>607.02800000000002</v>
      </c>
      <c r="AE785" s="6">
        <f t="shared" si="87"/>
        <v>40909</v>
      </c>
      <c r="AF785" s="6">
        <f t="shared" si="88"/>
        <v>41274</v>
      </c>
      <c r="AG785" s="6">
        <f t="shared" si="89"/>
        <v>41275</v>
      </c>
      <c r="AH785" s="6">
        <f t="shared" si="90"/>
        <v>41639</v>
      </c>
      <c r="AI785" s="6">
        <f>DATE(YEAR(F785)+AO785,MONTH(F785),DAY(F785))</f>
        <v>41640</v>
      </c>
      <c r="AJ785" s="6">
        <f>DATE(YEAR(G785)+AO785,MONTH(G785),DAY(G785))</f>
        <v>42004</v>
      </c>
      <c r="AK785" s="6">
        <f>DATE(YEAR(F785)+AP785,MONTH(F785),DAY(F785))</f>
        <v>42005</v>
      </c>
      <c r="AL785" s="6">
        <f>DATE(YEAR(G785)+AP785,MONTH(G785),DAY(G785))</f>
        <v>42369</v>
      </c>
      <c r="AM785" s="8">
        <v>-4</v>
      </c>
      <c r="AN785" s="8">
        <v>-3</v>
      </c>
      <c r="AO785">
        <v>-2</v>
      </c>
      <c r="AP785">
        <v>-1</v>
      </c>
      <c r="AQ785" cm="1">
        <f t="array" ref="AQ785">_xll.FDS(A785,"FF_DEBT_LT(ANN_R,"&amp;F785&amp;","&amp;G785&amp;")")</f>
        <v>1506.153</v>
      </c>
      <c r="AR785" t="e" cm="1">
        <f t="array" ref="AR785">_xll.FDS(A785,"FF_RD_EXP(ANN_R,"&amp;F785&amp;","&amp;G785&amp;")")</f>
        <v>#N/A</v>
      </c>
      <c r="AS785" cm="1">
        <f t="array" ref="AS785">_xll.FDS(A785,"FF_PTX_INC_FOR(ANN_R,"&amp;F785&amp;","&amp;G785&amp;")")</f>
        <v>3.8650000000000002</v>
      </c>
      <c r="AT785" cm="1">
        <f t="array" ref="AT785">_xll.FDS(A785,"FF_MKT_VAL_PUBLIC(ANN_R,"&amp;[1]sample_report!E785&amp;")")</f>
        <v>13900.364650068101</v>
      </c>
    </row>
    <row r="786" spans="1:46" hidden="1" x14ac:dyDescent="0.25">
      <c r="A786" t="s">
        <v>864</v>
      </c>
      <c r="B786" t="s">
        <v>865</v>
      </c>
      <c r="C786" t="s">
        <v>502</v>
      </c>
      <c r="D786" t="str" cm="1">
        <f t="array" ref="D786">_xll.FDS(A786,"FF_MAJOR_IND_NAME")</f>
        <v>ELECTRICAL</v>
      </c>
      <c r="E786">
        <v>2020</v>
      </c>
      <c r="F786" s="4">
        <f t="shared" si="84"/>
        <v>43831</v>
      </c>
      <c r="G786" s="4">
        <f t="shared" si="85"/>
        <v>44196</v>
      </c>
      <c r="H786">
        <v>1</v>
      </c>
      <c r="I786" s="1" cm="1">
        <f t="array" ref="I786">_xll.FDS(A786,"FF_PTX_INC(ANN_R,"&amp;F786&amp;","&amp;G786&amp;",,,USD)")</f>
        <v>1131</v>
      </c>
      <c r="J786" s="1" cm="1">
        <f t="array" ref="J786">_xll.FDS(A786,"FF_MKT_VAL(ANN_R,"&amp;F786&amp;","&amp;G786&amp;",,,USD)")</f>
        <v>14182.925999999999</v>
      </c>
      <c r="K786" s="1" cm="1">
        <f t="array" ref="K786">_xll.FDS(A786,"FF_SHLDRS_EQ(ANN_R,"&amp;F786&amp;","&amp;G786&amp;",,,USD)")</f>
        <v>195</v>
      </c>
      <c r="L786" s="1" cm="1">
        <f t="array" ref="L786">_xll.FDS(A786,"FF_ASSETS(ANN_R,"&amp;F786&amp;","&amp;G786&amp;",,,USD)")</f>
        <v>5777</v>
      </c>
      <c r="M786" s="1" cm="1">
        <f t="array" ref="M786">_xll.FDS(A786,"FF_TAX_CF(ANN_R,"&amp;F786&amp;","&amp;G786&amp;",,,USD)")</f>
        <v>442</v>
      </c>
      <c r="N786" s="1" cm="1">
        <f t="array" ref="N786">_xll.FDS(A786,"FF_INC_TAX(ANN_R,"&amp;F786&amp;","&amp;G786&amp;",,,USD)")</f>
        <v>269</v>
      </c>
      <c r="O786" s="1" cm="1">
        <f t="array" ref="O786">_xll.FDS(A786,"FF_NET_INC(ANN_R,"&amp;F786&amp;","&amp;G786&amp;")")</f>
        <v>804</v>
      </c>
      <c r="P786" s="1" cm="1">
        <f t="array" ref="P786">_xll.FDS(A786,"FF_ROA(ANN_R,"&amp;F786&amp;","&amp;G786&amp;")")</f>
        <v>14.8833765272121</v>
      </c>
      <c r="Q786" cm="1">
        <f t="array" ref="Q786">_xll.FDS(A786,"FF_TAX_RATE(ANN_R,"&amp;F786&amp;","&amp;G786&amp;")")</f>
        <v>23.7842617152962</v>
      </c>
      <c r="R786" t="e" cm="1">
        <f t="array" ref="R786">_xll.FDS(A786,"FF_TAX_REFUND(ANN_R,"&amp;F786&amp;","&amp;G786&amp;",,,,,""D=1"")")</f>
        <v>#N/A</v>
      </c>
      <c r="S786">
        <f t="shared" si="86"/>
        <v>0.32240788346186805</v>
      </c>
      <c r="T786" s="1" cm="1">
        <f t="array" ref="T786">_xll.FDS($A786,"FF_TAX_CF(ANN_R,"&amp;AE786&amp;","&amp;AF786&amp;",,,USD)")</f>
        <v>190</v>
      </c>
      <c r="U786" s="1" cm="1">
        <f t="array" ref="U786">_xll.FDS($A786,"FF_TAX_CF(ANN_R,"&amp;AG786&amp;","&amp;AH786&amp;",,,USD)")</f>
        <v>258</v>
      </c>
      <c r="V786" s="1" cm="1">
        <f t="array" ref="V786">_xll.FDS(A786,"FF_TAX_CF(ANN_R,"&amp;AI786&amp;","&amp;AJ786&amp;",,,USD)")</f>
        <v>231</v>
      </c>
      <c r="W786" s="1" cm="1">
        <f t="array" ref="W786">_xll.FDS(A786,"FF_TAX_CF(ANN_R,"&amp;AK786&amp;","&amp;AL786&amp;",,,USD)")</f>
        <v>384</v>
      </c>
      <c r="X786" s="1" cm="1">
        <f t="array" ref="X786">_xll.FDS(A786,"FF_TAX_CF(ANN_R,"&amp;F786&amp;","&amp;G786&amp;",,,USD)")</f>
        <v>442</v>
      </c>
      <c r="Y786" s="1" cm="1">
        <f t="array" ref="Y786">_xll.FDS($A786,"FF_PTX_INC(ANN_R,"&amp;AE786&amp;","&amp;AF786&amp;",,,USD)")</f>
        <v>832</v>
      </c>
      <c r="Z786" s="1" cm="1">
        <f t="array" ref="Z786">_xll.FDS($A786,"FF_PTX_INC(ANN_R,"&amp;AG786&amp;","&amp;AH786&amp;",,,USD)")</f>
        <v>884</v>
      </c>
      <c r="AA786" s="1" cm="1">
        <f t="array" ref="AA786">_xll.FDS(A786,"FF_PTX_INC(ANN_R,"&amp;AI786&amp;","&amp;AJ786&amp;",,,USD)")</f>
        <v>907</v>
      </c>
      <c r="AB786" s="1" cm="1">
        <f t="array" ref="AB786">_xll.FDS(A786,"FF_PTX_INC(ANN_R,"&amp;AK786&amp;","&amp;AL786&amp;",,,USD)")</f>
        <v>914</v>
      </c>
      <c r="AC786" s="1" cm="1">
        <f t="array" ref="AC786">_xll.FDS(A786,"FF_PTX_INC(ANN_R,"&amp;F786&amp;","&amp;G786&amp;",,,USD)")</f>
        <v>1131</v>
      </c>
      <c r="AE786" s="6">
        <f t="shared" si="87"/>
        <v>42370</v>
      </c>
      <c r="AF786" s="6">
        <f t="shared" si="88"/>
        <v>42735</v>
      </c>
      <c r="AG786" s="6">
        <f t="shared" si="89"/>
        <v>42736</v>
      </c>
      <c r="AH786" s="6">
        <f t="shared" si="90"/>
        <v>43100</v>
      </c>
      <c r="AI786" s="6">
        <f>DATE(YEAR(F786)+AO786,MONTH(F786),DAY(F786))</f>
        <v>43101</v>
      </c>
      <c r="AJ786" s="6">
        <f>DATE(YEAR(G786)+AO786,MONTH(G786),DAY(G786))</f>
        <v>43465</v>
      </c>
      <c r="AK786" s="6">
        <f>DATE(YEAR(F786)+AP786,MONTH(F786),DAY(F786))</f>
        <v>43466</v>
      </c>
      <c r="AL786" s="6">
        <f>DATE(YEAR(G786)+AP786,MONTH(G786),DAY(G786))</f>
        <v>43830</v>
      </c>
      <c r="AM786" s="8">
        <v>-4</v>
      </c>
      <c r="AN786" s="8">
        <v>-3</v>
      </c>
      <c r="AO786">
        <v>-2</v>
      </c>
      <c r="AP786">
        <v>-1</v>
      </c>
      <c r="AQ786" cm="1">
        <f t="array" ref="AQ786">_xll.FDS(A786,"FF_DEBT_LT(ANN_R,"&amp;F786&amp;","&amp;G786&amp;")")</f>
        <v>2941</v>
      </c>
      <c r="AR786" t="e" cm="1">
        <f t="array" ref="AR786">_xll.FDS(A786,"FF_RD_EXP(ANN_R,"&amp;F786&amp;","&amp;G786&amp;")")</f>
        <v>#N/A</v>
      </c>
      <c r="AS786" cm="1">
        <f t="array" ref="AS786">_xll.FDS(A786,"FF_PTX_INC_FOR(ANN_R,"&amp;F786&amp;","&amp;G786&amp;")")</f>
        <v>239</v>
      </c>
      <c r="AT786" cm="1">
        <f t="array" ref="AT786">_xll.FDS(A786,"FF_MKT_VAL_PUBLIC(ANN_R,"&amp;[1]sample_report!E786&amp;")")</f>
        <v>14104.692980184</v>
      </c>
    </row>
    <row r="787" spans="1:46" hidden="1" x14ac:dyDescent="0.25">
      <c r="A787" t="s">
        <v>864</v>
      </c>
      <c r="B787" t="s">
        <v>865</v>
      </c>
      <c r="C787" t="s">
        <v>502</v>
      </c>
      <c r="D787" t="str" cm="1">
        <f t="array" ref="D787">_xll.FDS(A787,"FF_MAJOR_IND_NAME")</f>
        <v>ELECTRICAL</v>
      </c>
      <c r="E787">
        <v>2016</v>
      </c>
      <c r="F787" s="4">
        <f t="shared" si="84"/>
        <v>42370</v>
      </c>
      <c r="G787" s="4">
        <f t="shared" si="85"/>
        <v>42735</v>
      </c>
      <c r="H787">
        <v>1</v>
      </c>
      <c r="I787" s="1" cm="1">
        <f t="array" ref="I787">_xll.FDS(A787,"FF_PTX_INC(ANN_R,"&amp;F787&amp;","&amp;G787&amp;",,,USD)")</f>
        <v>832</v>
      </c>
      <c r="J787" s="1" cm="1">
        <f t="array" ref="J787">_xll.FDS(A787,"FF_MKT_VAL(ANN_R,"&amp;F787&amp;","&amp;G787&amp;",,,USD)")</f>
        <v>10055.16</v>
      </c>
      <c r="K787" s="1" cm="1">
        <f t="array" ref="K787">_xll.FDS(A787,"FF_SHLDRS_EQ(ANN_R,"&amp;F787&amp;","&amp;G787&amp;",,,USD)")</f>
        <v>-298</v>
      </c>
      <c r="L787" s="1" cm="1">
        <f t="array" ref="L787">_xll.FDS(A787,"FF_ASSETS(ANN_R,"&amp;F787&amp;","&amp;G787&amp;",,,USD)")</f>
        <v>5137</v>
      </c>
      <c r="M787" s="1" cm="1">
        <f t="array" ref="M787">_xll.FDS(A787,"FF_TAX_CF(ANN_R,"&amp;F787&amp;","&amp;G787&amp;",,,USD)")</f>
        <v>190</v>
      </c>
      <c r="N787" s="1" cm="1">
        <f t="array" ref="N787">_xll.FDS(A787,"FF_INC_TAX(ANN_R,"&amp;F787&amp;","&amp;G787&amp;",,,USD)")</f>
        <v>296</v>
      </c>
      <c r="O787" s="1" cm="1">
        <f t="array" ref="O787">_xll.FDS(A787,"FF_NET_INC(ANN_R,"&amp;F787&amp;","&amp;G787&amp;")")</f>
        <v>487</v>
      </c>
      <c r="P787" s="1" cm="1">
        <f t="array" ref="P787">_xll.FDS(A787,"FF_ROA(ANN_R,"&amp;F787&amp;","&amp;G787&amp;")")</f>
        <v>9.0176835478196509</v>
      </c>
      <c r="Q787" cm="1">
        <f t="array" ref="Q787">_xll.FDS(A787,"FF_TAX_RATE(ANN_R,"&amp;F787&amp;","&amp;G787&amp;")")</f>
        <v>35.576923076923102</v>
      </c>
      <c r="R787" t="e" cm="1">
        <f t="array" ref="R787">_xll.FDS(A787,"FF_TAX_REFUND(ANN_R,"&amp;F787&amp;","&amp;G787&amp;",,,,,""D=1"")")</f>
        <v>#N/A</v>
      </c>
      <c r="S787">
        <f t="shared" si="86"/>
        <v>0.20031360250882008</v>
      </c>
      <c r="T787" s="1" cm="1">
        <f t="array" ref="T787">_xll.FDS($A787,"FF_TAX_CF(ANN_R,"&amp;AE787&amp;","&amp;AF787&amp;",,,USD)")</f>
        <v>57</v>
      </c>
      <c r="U787" s="1" cm="1">
        <f t="array" ref="U787">_xll.FDS($A787,"FF_TAX_CF(ANN_R,"&amp;AG787&amp;","&amp;AH787&amp;",,,USD)")</f>
        <v>77</v>
      </c>
      <c r="V787" s="1" cm="1">
        <f t="array" ref="V787">_xll.FDS(A787,"FF_TAX_CF(ANN_R,"&amp;AI787&amp;","&amp;AJ787&amp;",,,USD)")</f>
        <v>80</v>
      </c>
      <c r="W787" s="1" cm="1">
        <f t="array" ref="W787">_xll.FDS(A787,"FF_TAX_CF(ANN_R,"&amp;AK787&amp;","&amp;AL787&amp;",,,USD)")</f>
        <v>107</v>
      </c>
      <c r="X787" s="1" cm="1">
        <f t="array" ref="X787">_xll.FDS(A787,"FF_TAX_CF(ANN_R,"&amp;F787&amp;","&amp;G787&amp;",,,USD)")</f>
        <v>190</v>
      </c>
      <c r="Y787" s="1" cm="1">
        <f t="array" ref="Y787">_xll.FDS($A787,"FF_PTX_INC(ANN_R,"&amp;AE787&amp;","&amp;AF787&amp;",,,USD)")</f>
        <v>73</v>
      </c>
      <c r="Z787" s="1" cm="1">
        <f t="array" ref="Z787">_xll.FDS($A787,"FF_PTX_INC(ANN_R,"&amp;AG787&amp;","&amp;AH787&amp;",,,USD)")</f>
        <v>450</v>
      </c>
      <c r="AA787" s="1" cm="1">
        <f t="array" ref="AA787">_xll.FDS(A787,"FF_PTX_INC(ANN_R,"&amp;AI787&amp;","&amp;AJ787&amp;",,,USD)")</f>
        <v>507</v>
      </c>
      <c r="AB787" s="1" cm="1">
        <f t="array" ref="AB787">_xll.FDS(A787,"FF_PTX_INC(ANN_R,"&amp;AK787&amp;","&amp;AL787&amp;",,,USD)")</f>
        <v>689</v>
      </c>
      <c r="AC787" s="1" cm="1">
        <f t="array" ref="AC787">_xll.FDS(A787,"FF_PTX_INC(ANN_R,"&amp;F787&amp;","&amp;G787&amp;",,,USD)")</f>
        <v>832</v>
      </c>
      <c r="AE787" s="6">
        <f t="shared" si="87"/>
        <v>40909</v>
      </c>
      <c r="AF787" s="6">
        <f t="shared" si="88"/>
        <v>41274</v>
      </c>
      <c r="AG787" s="6">
        <f t="shared" si="89"/>
        <v>41275</v>
      </c>
      <c r="AH787" s="6">
        <f t="shared" si="90"/>
        <v>41639</v>
      </c>
      <c r="AI787" s="6">
        <f>DATE(YEAR(F787)+AO787,MONTH(F787),DAY(F787))</f>
        <v>41640</v>
      </c>
      <c r="AJ787" s="6">
        <f>DATE(YEAR(G787)+AO787,MONTH(G787),DAY(G787))</f>
        <v>42004</v>
      </c>
      <c r="AK787" s="6">
        <f>DATE(YEAR(F787)+AP787,MONTH(F787),DAY(F787))</f>
        <v>42005</v>
      </c>
      <c r="AL787" s="6">
        <f>DATE(YEAR(G787)+AP787,MONTH(G787),DAY(G787))</f>
        <v>42369</v>
      </c>
      <c r="AM787" s="8">
        <v>-4</v>
      </c>
      <c r="AN787" s="8">
        <v>-3</v>
      </c>
      <c r="AO787">
        <v>-2</v>
      </c>
      <c r="AP787">
        <v>-1</v>
      </c>
      <c r="AQ787" cm="1">
        <f t="array" ref="AQ787">_xll.FDS(A787,"FF_DEBT_LT(ANN_R,"&amp;F787&amp;","&amp;G787&amp;")")</f>
        <v>2995</v>
      </c>
      <c r="AR787" t="e" cm="1">
        <f t="array" ref="AR787">_xll.FDS(A787,"FF_RD_EXP(ANN_R,"&amp;F787&amp;","&amp;G787&amp;")")</f>
        <v>#N/A</v>
      </c>
      <c r="AS787" cm="1">
        <f t="array" ref="AS787">_xll.FDS(A787,"FF_PTX_INC_FOR(ANN_R,"&amp;F787&amp;","&amp;G787&amp;")")</f>
        <v>216</v>
      </c>
      <c r="AT787" cm="1">
        <f t="array" ref="AT787">_xll.FDS(A787,"FF_MKT_VAL_PUBLIC(ANN_R,"&amp;[1]sample_report!E787&amp;")")</f>
        <v>9998.3785114799994</v>
      </c>
    </row>
    <row r="788" spans="1:46" hidden="1" x14ac:dyDescent="0.25">
      <c r="A788" t="s">
        <v>730</v>
      </c>
      <c r="B788" t="s">
        <v>731</v>
      </c>
      <c r="C788" t="s">
        <v>502</v>
      </c>
      <c r="D788" t="str" cm="1">
        <f t="array" ref="D788">_xll.FDS(A788,"FF_MAJOR_IND_NAME")</f>
        <v>ELECTRONICS</v>
      </c>
      <c r="E788">
        <v>2020</v>
      </c>
      <c r="F788" s="4">
        <f t="shared" si="84"/>
        <v>43831</v>
      </c>
      <c r="G788" s="4">
        <f t="shared" si="85"/>
        <v>44196</v>
      </c>
      <c r="H788">
        <v>1</v>
      </c>
      <c r="I788" s="1" cm="1">
        <f t="array" ref="I788">_xll.FDS(A788,"FF_PTX_INC(ANN_R,"&amp;F788&amp;","&amp;G788&amp;",,,USD)")</f>
        <v>678.096</v>
      </c>
      <c r="J788" s="1" cm="1">
        <f t="array" ref="J788">_xll.FDS(A788,"FF_MKT_VAL(ANN_R,"&amp;F788&amp;","&amp;G788&amp;",,,USD)")</f>
        <v>15794.3824</v>
      </c>
      <c r="K788" s="1" cm="1">
        <f t="array" ref="K788">_xll.FDS(A788,"FF_SHLDRS_EQ(ANN_R,"&amp;F788&amp;","&amp;G788&amp;",,,USD)")</f>
        <v>1657.4570000000001</v>
      </c>
      <c r="L788" s="1" cm="1">
        <f t="array" ref="L788">_xll.FDS(A788,"FF_ASSETS(ANN_R,"&amp;F788&amp;","&amp;G788&amp;",,,USD)")</f>
        <v>3629.3029999999999</v>
      </c>
      <c r="M788" s="1" cm="1">
        <f t="array" ref="M788">_xll.FDS(A788,"FF_TAX_CF(ANN_R,"&amp;F788&amp;","&amp;G788&amp;",,,USD)")</f>
        <v>98.210999999999999</v>
      </c>
      <c r="N788" s="1" cm="1">
        <f t="array" ref="N788">_xll.FDS(A788,"FF_INC_TAX(ANN_R,"&amp;F788&amp;","&amp;G788&amp;",,,USD)")</f>
        <v>23.402000000000001</v>
      </c>
      <c r="O788" s="1" cm="1">
        <f t="array" ref="O788">_xll.FDS(A788,"FF_NET_INC(ANN_R,"&amp;F788&amp;","&amp;G788&amp;")")</f>
        <v>654.69399999999996</v>
      </c>
      <c r="P788" s="1" cm="1">
        <f t="array" ref="P788">_xll.FDS(A788,"FF_ROA(ANN_R,"&amp;F788&amp;","&amp;G788&amp;")")</f>
        <v>17.758543173090398</v>
      </c>
      <c r="Q788" cm="1">
        <f t="array" ref="Q788">_xll.FDS(A788,"FF_TAX_RATE(ANN_R,"&amp;F788&amp;","&amp;G788&amp;")")</f>
        <v>3.4511337627710499</v>
      </c>
      <c r="R788" t="e" cm="1">
        <f t="array" ref="R788">_xll.FDS(A788,"FF_TAX_REFUND(ANN_R,"&amp;F788&amp;","&amp;G788&amp;",,,,,""D=1"")")</f>
        <v>#N/A</v>
      </c>
      <c r="S788">
        <f t="shared" si="86"/>
        <v>0.15690531944774203</v>
      </c>
      <c r="T788" s="1" cm="1">
        <f t="array" ref="T788">_xll.FDS($A788,"FF_TAX_CF(ANN_R,"&amp;AE788&amp;","&amp;AF788&amp;",,,USD)")</f>
        <v>43.898000000000003</v>
      </c>
      <c r="U788" s="1" cm="1">
        <f t="array" ref="U788">_xll.FDS($A788,"FF_TAX_CF(ANN_R,"&amp;AG788&amp;","&amp;AH788&amp;",,,USD)")</f>
        <v>76.242999999999995</v>
      </c>
      <c r="V788" s="1" cm="1">
        <f t="array" ref="V788">_xll.FDS(A788,"FF_TAX_CF(ANN_R,"&amp;AI788&amp;","&amp;AJ788&amp;",,,USD)")</f>
        <v>189.1</v>
      </c>
      <c r="W788" s="1" cm="1">
        <f t="array" ref="W788">_xll.FDS(A788,"FF_TAX_CF(ANN_R,"&amp;AK788&amp;","&amp;AL788&amp;",,,USD)")</f>
        <v>98.103999999999999</v>
      </c>
      <c r="X788" s="1" cm="1">
        <f t="array" ref="X788">_xll.FDS(A788,"FF_TAX_CF(ANN_R,"&amp;F788&amp;","&amp;G788&amp;",,,USD)")</f>
        <v>98.210999999999999</v>
      </c>
      <c r="Y788" s="1" cm="1">
        <f t="array" ref="Y788">_xll.FDS($A788,"FF_PTX_INC(ANN_R,"&amp;AE788&amp;","&amp;AF788&amp;",,,USD)")</f>
        <v>285.05399999999997</v>
      </c>
      <c r="Z788" s="1" cm="1">
        <f t="array" ref="Z788">_xll.FDS($A788,"FF_PTX_INC(ANN_R,"&amp;AG788&amp;","&amp;AH788&amp;",,,USD)")</f>
        <v>679.58900000000006</v>
      </c>
      <c r="AA788" s="1" cm="1">
        <f t="array" ref="AA788">_xll.FDS(A788,"FF_PTX_INC(ANN_R,"&amp;AI788&amp;","&amp;AJ788&amp;",,,USD)")</f>
        <v>824.88499999999999</v>
      </c>
      <c r="AB788" s="1" cm="1">
        <f t="array" ref="AB788">_xll.FDS(A788,"FF_PTX_INC(ANN_R,"&amp;AK788&amp;","&amp;AL788&amp;",,,USD)")</f>
        <v>754.42100000000005</v>
      </c>
      <c r="AC788" s="1" cm="1">
        <f t="array" ref="AC788">_xll.FDS(A788,"FF_PTX_INC(ANN_R,"&amp;F788&amp;","&amp;G788&amp;",,,USD)")</f>
        <v>678.096</v>
      </c>
      <c r="AE788" s="6">
        <f t="shared" si="87"/>
        <v>42370</v>
      </c>
      <c r="AF788" s="6">
        <f t="shared" si="88"/>
        <v>42735</v>
      </c>
      <c r="AG788" s="6">
        <f t="shared" si="89"/>
        <v>42736</v>
      </c>
      <c r="AH788" s="6">
        <f t="shared" si="90"/>
        <v>43100</v>
      </c>
      <c r="AI788" s="6">
        <f>DATE(YEAR(F788)+AO788,MONTH(F788),DAY(F788))</f>
        <v>43101</v>
      </c>
      <c r="AJ788" s="6">
        <f>DATE(YEAR(G788)+AO788,MONTH(G788),DAY(G788))</f>
        <v>43465</v>
      </c>
      <c r="AK788" s="6">
        <f>DATE(YEAR(F788)+AP788,MONTH(F788),DAY(F788))</f>
        <v>43466</v>
      </c>
      <c r="AL788" s="6">
        <f>DATE(YEAR(G788)+AP788,MONTH(G788),DAY(G788))</f>
        <v>43830</v>
      </c>
      <c r="AM788" s="8">
        <v>-4</v>
      </c>
      <c r="AN788" s="8">
        <v>-3</v>
      </c>
      <c r="AO788">
        <v>-2</v>
      </c>
      <c r="AP788">
        <v>-1</v>
      </c>
      <c r="AQ788" cm="1">
        <f t="array" ref="AQ788">_xll.FDS(A788,"FF_DEBT_LT(ANN_R,"&amp;F788&amp;","&amp;G788&amp;")")</f>
        <v>1042.336</v>
      </c>
      <c r="AR788" cm="1">
        <f t="array" ref="AR788">_xll.FDS(A788,"FF_RD_EXP(ANN_R,"&amp;F788&amp;","&amp;G788&amp;")")</f>
        <v>440.166</v>
      </c>
      <c r="AS788" cm="1">
        <f t="array" ref="AS788">_xll.FDS(A788,"FF_PTX_INC_FOR(ANN_R,"&amp;F788&amp;","&amp;G788&amp;")")</f>
        <v>605.24199999999996</v>
      </c>
      <c r="AT788" cm="1">
        <f t="array" ref="AT788">_xll.FDS(A788,"FF_MKT_VAL_PUBLIC(ANN_R,"&amp;[1]sample_report!E788&amp;")")</f>
        <v>23464.848682329299</v>
      </c>
    </row>
    <row r="789" spans="1:46" hidden="1" x14ac:dyDescent="0.25">
      <c r="A789" t="s">
        <v>730</v>
      </c>
      <c r="B789" t="s">
        <v>731</v>
      </c>
      <c r="C789" t="s">
        <v>502</v>
      </c>
      <c r="D789" t="str" cm="1">
        <f t="array" ref="D789">_xll.FDS(A789,"FF_MAJOR_IND_NAME")</f>
        <v>ELECTRONICS</v>
      </c>
      <c r="E789">
        <v>2016</v>
      </c>
      <c r="F789" s="4">
        <f t="shared" si="84"/>
        <v>42370</v>
      </c>
      <c r="G789" s="4">
        <f t="shared" si="85"/>
        <v>42735</v>
      </c>
      <c r="H789" s="5">
        <v>0</v>
      </c>
      <c r="I789" s="1" cm="1">
        <f t="array" ref="I789">_xll.FDS(A789,"FF_PTX_INC(ANN_R,"&amp;F789&amp;","&amp;G789&amp;",,,USD)")</f>
        <v>285.05399999999997</v>
      </c>
      <c r="J789" s="1" cm="1">
        <f t="array" ref="J789">_xll.FDS(A789,"FF_MKT_VAL(ANN_R,"&amp;F789&amp;","&amp;G789&amp;",,,USD)")</f>
        <v>9965.2059000000008</v>
      </c>
      <c r="K789" s="1" cm="1">
        <f t="array" ref="K789">_xll.FDS(A789,"FF_SHLDRS_EQ(ANN_R,"&amp;F789&amp;","&amp;G789&amp;",,,USD)")</f>
        <v>2107.8139999999999</v>
      </c>
      <c r="L789" s="1" cm="1">
        <f t="array" ref="L789">_xll.FDS(A789,"FF_ASSETS(ANN_R,"&amp;F789&amp;","&amp;G789&amp;",,,USD)")</f>
        <v>4234.616</v>
      </c>
      <c r="M789" s="1" cm="1">
        <f t="array" ref="M789">_xll.FDS(A789,"FF_TAX_CF(ANN_R,"&amp;F789&amp;","&amp;G789&amp;",,,USD)")</f>
        <v>43.898000000000003</v>
      </c>
      <c r="N789" s="1" cm="1">
        <f t="array" ref="N789">_xll.FDS(A789,"FF_INC_TAX(ANN_R,"&amp;F789&amp;","&amp;G789&amp;",,,USD)")</f>
        <v>57.579000000000001</v>
      </c>
      <c r="O789" s="1" cm="1">
        <f t="array" ref="O789">_xll.FDS(A789,"FF_NET_INC(ANN_R,"&amp;F789&amp;","&amp;G789&amp;")")</f>
        <v>227.47499999999999</v>
      </c>
      <c r="P789" s="1" cm="1">
        <f t="array" ref="P789">_xll.FDS(A789,"FF_ROA(ANN_R,"&amp;F789&amp;","&amp;G789&amp;")")</f>
        <v>5.3835859735427398</v>
      </c>
      <c r="Q789" cm="1">
        <f t="array" ref="Q789">_xll.FDS(A789,"FF_TAX_RATE(ANN_R,"&amp;F789&amp;","&amp;G789&amp;")")</f>
        <v>20.199330653139398</v>
      </c>
      <c r="R789" t="e" cm="1">
        <f t="array" ref="R789">_xll.FDS(A789,"FF_TAX_REFUND(ANN_R,"&amp;F789&amp;","&amp;G789&amp;",,,,,""D=1"")")</f>
        <v>#N/A</v>
      </c>
      <c r="S789">
        <f t="shared" si="86"/>
        <v>6.696968184385127E-2</v>
      </c>
      <c r="T789" s="1" cm="1">
        <f t="array" ref="T789">_xll.FDS($A789,"FF_TAX_CF(ANN_R,"&amp;AE789&amp;","&amp;AF789&amp;",,,USD)")</f>
        <v>39.826999999999998</v>
      </c>
      <c r="U789" s="1" cm="1">
        <f t="array" ref="U789">_xll.FDS($A789,"FF_TAX_CF(ANN_R,"&amp;AG789&amp;","&amp;AH789&amp;",,,USD)")</f>
        <v>19.079999999999998</v>
      </c>
      <c r="V789" s="1" cm="1">
        <f t="array" ref="V789">_xll.FDS(A789,"FF_TAX_CF(ANN_R,"&amp;AI789&amp;","&amp;AJ789&amp;",,,USD)")</f>
        <v>-6.4550000000000001</v>
      </c>
      <c r="W789" s="1" cm="1">
        <f t="array" ref="W789">_xll.FDS(A789,"FF_TAX_CF(ANN_R,"&amp;AK789&amp;","&amp;AL789&amp;",,,USD)")</f>
        <v>40.5</v>
      </c>
      <c r="X789" s="1" cm="1">
        <f t="array" ref="X789">_xll.FDS(A789,"FF_TAX_CF(ANN_R,"&amp;F789&amp;","&amp;G789&amp;",,,USD)")</f>
        <v>43.898000000000003</v>
      </c>
      <c r="Y789" s="1" cm="1">
        <f t="array" ref="Y789">_xll.FDS($A789,"FF_PTX_INC(ANN_R,"&amp;AE789&amp;","&amp;AF789&amp;",,,USD)")</f>
        <v>532.73299999999995</v>
      </c>
      <c r="Z789" s="1" cm="1">
        <f t="array" ref="Z789">_xll.FDS($A789,"FF_PTX_INC(ANN_R,"&amp;AG789&amp;","&amp;AH789&amp;",,,USD)")</f>
        <v>570.279</v>
      </c>
      <c r="AA789" s="1" cm="1">
        <f t="array" ref="AA789">_xll.FDS(A789,"FF_PTX_INC(ANN_R,"&amp;AI789&amp;","&amp;AJ789&amp;",,,USD)")</f>
        <v>409.226</v>
      </c>
      <c r="AB789" s="1" cm="1">
        <f t="array" ref="AB789">_xll.FDS(A789,"FF_PTX_INC(ANN_R,"&amp;AK789&amp;","&amp;AL789&amp;",,,USD)")</f>
        <v>246.17</v>
      </c>
      <c r="AC789" s="1" cm="1">
        <f t="array" ref="AC789">_xll.FDS(A789,"FF_PTX_INC(ANN_R,"&amp;F789&amp;","&amp;G789&amp;",,,USD)")</f>
        <v>285.05399999999997</v>
      </c>
      <c r="AE789" s="6">
        <f t="shared" si="87"/>
        <v>40909</v>
      </c>
      <c r="AF789" s="6">
        <f t="shared" si="88"/>
        <v>41274</v>
      </c>
      <c r="AG789" s="6">
        <f t="shared" si="89"/>
        <v>41275</v>
      </c>
      <c r="AH789" s="6">
        <f t="shared" si="90"/>
        <v>41639</v>
      </c>
      <c r="AI789" s="6">
        <f>DATE(YEAR(F789)+AO789,MONTH(F789),DAY(F789))</f>
        <v>41640</v>
      </c>
      <c r="AJ789" s="6">
        <f>DATE(YEAR(G789)+AO789,MONTH(G789),DAY(G789))</f>
        <v>42004</v>
      </c>
      <c r="AK789" s="6">
        <f>DATE(YEAR(F789)+AP789,MONTH(F789),DAY(F789))</f>
        <v>42005</v>
      </c>
      <c r="AL789" s="6">
        <f>DATE(YEAR(G789)+AP789,MONTH(G789),DAY(G789))</f>
        <v>42369</v>
      </c>
      <c r="AM789" s="8">
        <v>-4</v>
      </c>
      <c r="AN789" s="8">
        <v>-3</v>
      </c>
      <c r="AO789">
        <v>-2</v>
      </c>
      <c r="AP789">
        <v>-1</v>
      </c>
      <c r="AQ789" cm="1">
        <f t="array" ref="AQ789">_xll.FDS(A789,"FF_DEBT_LT(ANN_R,"&amp;F789&amp;","&amp;G789&amp;")")</f>
        <v>990.09</v>
      </c>
      <c r="AR789" cm="1">
        <f t="array" ref="AR789">_xll.FDS(A789,"FF_RD_EXP(ANN_R,"&amp;F789&amp;","&amp;G789&amp;")")</f>
        <v>467.161</v>
      </c>
      <c r="AS789" cm="1">
        <f t="array" ref="AS789">_xll.FDS(A789,"FF_PTX_INC_FOR(ANN_R,"&amp;F789&amp;","&amp;G789&amp;")")</f>
        <v>334.03899999999999</v>
      </c>
      <c r="AT789" cm="1">
        <f t="array" ref="AT789">_xll.FDS(A789,"FF_MKT_VAL_PUBLIC(ANN_R,"&amp;[1]sample_report!E789&amp;")")</f>
        <v>10840.2313072325</v>
      </c>
    </row>
    <row r="790" spans="1:46" hidden="1" x14ac:dyDescent="0.25">
      <c r="A790" t="s">
        <v>669</v>
      </c>
      <c r="B790" t="s">
        <v>670</v>
      </c>
      <c r="C790" t="s">
        <v>502</v>
      </c>
      <c r="D790" t="str" cm="1">
        <f t="array" ref="D790">_xll.FDS(A790,"FF_MAJOR_IND_NAME")</f>
        <v>DRUGS, COSMETICS &amp; HEALTH CARE</v>
      </c>
      <c r="E790">
        <v>2020</v>
      </c>
      <c r="F790" s="4">
        <f t="shared" si="84"/>
        <v>43831</v>
      </c>
      <c r="G790" s="4">
        <f t="shared" si="85"/>
        <v>44196</v>
      </c>
      <c r="H790">
        <v>1</v>
      </c>
      <c r="I790" s="1" cm="1">
        <f t="array" ref="I790">_xll.FDS(A790,"FF_PTX_INC(ANN_R,"&amp;F790&amp;","&amp;G790&amp;",,,USD)")</f>
        <v>1144</v>
      </c>
      <c r="J790" s="1" cm="1">
        <f t="array" ref="J790">_xll.FDS(A790,"FF_MKT_VAL(ANN_R,"&amp;F790&amp;","&amp;G790&amp;",,,USD)")</f>
        <v>21912.12</v>
      </c>
      <c r="K790" s="1" cm="1">
        <f t="array" ref="K790">_xll.FDS(A790,"FF_SHLDRS_EQ(ANN_R,"&amp;F790&amp;","&amp;G790&amp;",,,USD)")</f>
        <v>5092</v>
      </c>
      <c r="L790" s="1" cm="1">
        <f t="array" ref="L790">_xll.FDS(A790,"FF_ASSETS(ANN_R,"&amp;F790&amp;","&amp;G790&amp;",,,USD)")</f>
        <v>61247</v>
      </c>
      <c r="M790" s="1" cm="1">
        <f t="array" ref="M790">_xll.FDS(A790,"FF_TAX_CF(ANN_R,"&amp;F790&amp;","&amp;G790&amp;",,,USD)")</f>
        <v>368</v>
      </c>
      <c r="N790" s="1" cm="1">
        <f t="array" ref="N790">_xll.FDS(A790,"FF_INC_TAX(ANN_R,"&amp;F790&amp;","&amp;G790&amp;",,,USD)")</f>
        <v>18</v>
      </c>
      <c r="O790" s="1" cm="1">
        <f t="array" ref="O790">_xll.FDS(A790,"FF_NET_INC(ANN_R,"&amp;F790&amp;","&amp;G790&amp;")")</f>
        <v>906</v>
      </c>
      <c r="P790" s="1" cm="1">
        <f t="array" ref="P790">_xll.FDS(A790,"FF_ROA(ANN_R,"&amp;F790&amp;","&amp;G790&amp;")")</f>
        <v>1.4985238051919101</v>
      </c>
      <c r="Q790" cm="1">
        <f t="array" ref="Q790">_xll.FDS(A790,"FF_TAX_RATE(ANN_R,"&amp;F790&amp;","&amp;G790&amp;")")</f>
        <v>1.57342657342657</v>
      </c>
      <c r="R790" t="e" cm="1">
        <f t="array" ref="R790">_xll.FDS(A790,"FF_TAX_REFUND(ANN_R,"&amp;F790&amp;","&amp;G790&amp;",,,,,""D=1"")")</f>
        <v>#N/A</v>
      </c>
      <c r="S790">
        <f t="shared" si="86"/>
        <v>0.18823141585627162</v>
      </c>
      <c r="T790" s="1" cm="1">
        <f t="array" ref="T790">_xll.FDS($A790,"FF_TAX_CF(ANN_R,"&amp;AE790&amp;","&amp;AF790&amp;",,,USD)")</f>
        <v>923</v>
      </c>
      <c r="U790" s="1" cm="1">
        <f t="array" ref="U790">_xll.FDS($A790,"FF_TAX_CF(ANN_R,"&amp;AG790&amp;","&amp;AH790&amp;",,,USD)")</f>
        <v>587</v>
      </c>
      <c r="V790" s="1" cm="1">
        <f t="array" ref="V790">_xll.FDS(A790,"FF_TAX_CF(ANN_R,"&amp;AI790&amp;","&amp;AJ790&amp;",,,USD)")</f>
        <v>144</v>
      </c>
      <c r="W790" s="1" cm="1">
        <f t="array" ref="W790">_xll.FDS(A790,"FF_TAX_CF(ANN_R,"&amp;AK790&amp;","&amp;AL790&amp;",,,USD)")</f>
        <v>262</v>
      </c>
      <c r="X790" s="1" cm="1">
        <f t="array" ref="X790">_xll.FDS(A790,"FF_TAX_CF(ANN_R,"&amp;F790&amp;","&amp;G790&amp;",,,USD)")</f>
        <v>368</v>
      </c>
      <c r="Y790" s="1" cm="1">
        <f t="array" ref="Y790">_xll.FDS($A790,"FF_PTX_INC(ANN_R,"&amp;AE790&amp;","&amp;AF790&amp;",,,USD)")</f>
        <v>3250</v>
      </c>
      <c r="Z790" s="1" cm="1">
        <f t="array" ref="Z790">_xll.FDS($A790,"FF_PTX_INC(ANN_R,"&amp;AG790&amp;","&amp;AH790&amp;",,,USD)")</f>
        <v>6891</v>
      </c>
      <c r="AA790" s="1" cm="1">
        <f t="array" ref="AA790">_xll.FDS(A790,"FF_PTX_INC(ANN_R,"&amp;AI790&amp;","&amp;AJ790&amp;",,,USD)")</f>
        <v>239</v>
      </c>
      <c r="AB790" s="1" cm="1">
        <f t="array" ref="AB790">_xll.FDS(A790,"FF_PTX_INC(ANN_R,"&amp;AK790&amp;","&amp;AL790&amp;",,,USD)")</f>
        <v>610</v>
      </c>
      <c r="AC790" s="1" cm="1">
        <f t="array" ref="AC790">_xll.FDS(A790,"FF_PTX_INC(ANN_R,"&amp;F790&amp;","&amp;G790&amp;",,,USD)")</f>
        <v>1144</v>
      </c>
      <c r="AE790" s="6">
        <f t="shared" si="87"/>
        <v>42370</v>
      </c>
      <c r="AF790" s="6">
        <f t="shared" si="88"/>
        <v>42735</v>
      </c>
      <c r="AG790" s="6">
        <f t="shared" si="89"/>
        <v>42736</v>
      </c>
      <c r="AH790" s="6">
        <f t="shared" si="90"/>
        <v>43100</v>
      </c>
      <c r="AI790" s="6">
        <f>DATE(YEAR(F790)+AO790,MONTH(F790),DAY(F790))</f>
        <v>43101</v>
      </c>
      <c r="AJ790" s="6">
        <f>DATE(YEAR(G790)+AO790,MONTH(G790),DAY(G790))</f>
        <v>43465</v>
      </c>
      <c r="AK790" s="6">
        <f>DATE(YEAR(F790)+AP790,MONTH(F790),DAY(F790))</f>
        <v>43466</v>
      </c>
      <c r="AL790" s="6">
        <f>DATE(YEAR(G790)+AP790,MONTH(G790),DAY(G790))</f>
        <v>43830</v>
      </c>
      <c r="AM790" s="8">
        <v>-4</v>
      </c>
      <c r="AN790" s="8">
        <v>-3</v>
      </c>
      <c r="AO790">
        <v>-2</v>
      </c>
      <c r="AP790">
        <v>-1</v>
      </c>
      <c r="AQ790" cm="1">
        <f t="array" ref="AQ790">_xll.FDS(A790,"FF_DEBT_LT(ANN_R,"&amp;F790&amp;","&amp;G790&amp;")")</f>
        <v>7995</v>
      </c>
      <c r="AR790" cm="1">
        <f t="array" ref="AR790">_xll.FDS(A790,"FF_RD_EXP(ANN_R,"&amp;F790&amp;","&amp;G790&amp;")")</f>
        <v>96</v>
      </c>
      <c r="AS790" cm="1">
        <f t="array" ref="AS790">_xll.FDS(A790,"FF_PTX_INC_FOR(ANN_R,"&amp;F790&amp;","&amp;G790&amp;")")</f>
        <v>928</v>
      </c>
      <c r="AT790" cm="1">
        <f t="array" ref="AT790">_xll.FDS(A790,"FF_MKT_VAL_PUBLIC(ANN_R,"&amp;[1]sample_report!E790&amp;")")</f>
        <v>39259.371501560003</v>
      </c>
    </row>
    <row r="791" spans="1:46" hidden="1" x14ac:dyDescent="0.25">
      <c r="A791" t="s">
        <v>669</v>
      </c>
      <c r="B791" t="s">
        <v>670</v>
      </c>
      <c r="C791" t="s">
        <v>502</v>
      </c>
      <c r="D791" t="str" cm="1">
        <f t="array" ref="D791">_xll.FDS(A791,"FF_MAJOR_IND_NAME")</f>
        <v>DRUGS, COSMETICS &amp; HEALTH CARE</v>
      </c>
      <c r="E791">
        <v>2016</v>
      </c>
      <c r="F791" s="4">
        <f t="shared" si="84"/>
        <v>42370</v>
      </c>
      <c r="G791" s="4">
        <f t="shared" si="85"/>
        <v>42735</v>
      </c>
      <c r="H791" s="5">
        <v>1</v>
      </c>
      <c r="I791" s="1" cm="1">
        <f t="array" ref="I791">_xll.FDS(A791,"FF_PTX_INC(ANN_R,"&amp;F791&amp;","&amp;G791&amp;",,,USD)")</f>
        <v>3250</v>
      </c>
      <c r="J791" s="1" cm="1">
        <f t="array" ref="J791">_xll.FDS(A791,"FF_MKT_VAL(ANN_R,"&amp;F791&amp;","&amp;G791&amp;",,,USD)")</f>
        <v>35381.25</v>
      </c>
      <c r="K791" s="1" cm="1">
        <f t="array" ref="K791">_xll.FDS(A791,"FF_SHLDRS_EQ(ANN_R,"&amp;F791&amp;","&amp;G791&amp;",,,USD)")</f>
        <v>8924</v>
      </c>
      <c r="L791" s="1" cm="1">
        <f t="array" ref="L791">_xll.FDS(A791,"FF_ASSETS(ANN_R,"&amp;F791&amp;","&amp;G791&amp;",,,USD)")</f>
        <v>56523</v>
      </c>
      <c r="M791" s="1" cm="1">
        <f t="array" ref="M791">_xll.FDS(A791,"FF_TAX_CF(ANN_R,"&amp;F791&amp;","&amp;G791&amp;",,,USD)")</f>
        <v>923</v>
      </c>
      <c r="N791" s="1" cm="1">
        <f t="array" ref="N791">_xll.FDS(A791,"FF_INC_TAX(ANN_R,"&amp;F791&amp;","&amp;G791&amp;",,,USD)")</f>
        <v>908</v>
      </c>
      <c r="O791" s="1" cm="1">
        <f t="array" ref="O791">_xll.FDS(A791,"FF_NET_INC(ANN_R,"&amp;F791&amp;","&amp;G791&amp;")")</f>
        <v>2290</v>
      </c>
      <c r="P791" s="1" cm="1">
        <f t="array" ref="P791">_xll.FDS(A791,"FF_ROA(ANN_R,"&amp;F791&amp;","&amp;G791&amp;")")</f>
        <v>4.14881378348265</v>
      </c>
      <c r="Q791" cm="1">
        <f t="array" ref="Q791">_xll.FDS(A791,"FF_TAX_RATE(ANN_R,"&amp;F791&amp;","&amp;G791&amp;")")</f>
        <v>27.9384615384615</v>
      </c>
      <c r="R791" t="e" cm="1">
        <f t="array" ref="R791">_xll.FDS(A791,"FF_TAX_REFUND(ANN_R,"&amp;F791&amp;","&amp;G791&amp;",,,,,""D=1"")")</f>
        <v>#N/A</v>
      </c>
      <c r="S791">
        <f t="shared" si="86"/>
        <v>0.22709230639304112</v>
      </c>
      <c r="T791" s="1" cm="1">
        <f t="array" ref="T791">_xll.FDS($A791,"FF_TAX_CF(ANN_R,"&amp;AE791&amp;","&amp;AF791&amp;",,,USD)")</f>
        <v>337</v>
      </c>
      <c r="U791" s="1" cm="1">
        <f t="array" ref="U791">_xll.FDS($A791,"FF_TAX_CF(ANN_R,"&amp;AG791&amp;","&amp;AH791&amp;",,,USD)")</f>
        <v>55</v>
      </c>
      <c r="V791" s="1" cm="1">
        <f t="array" ref="V791">_xll.FDS(A791,"FF_TAX_CF(ANN_R,"&amp;AI791&amp;","&amp;AJ791&amp;",,,USD)")</f>
        <v>508</v>
      </c>
      <c r="W791" s="1" cm="1">
        <f t="array" ref="W791">_xll.FDS(A791,"FF_TAX_CF(ANN_R,"&amp;AK791&amp;","&amp;AL791&amp;",,,USD)")</f>
        <v>866</v>
      </c>
      <c r="X791" s="1" cm="1">
        <f t="array" ref="X791">_xll.FDS(A791,"FF_TAX_CF(ANN_R,"&amp;F791&amp;","&amp;G791&amp;",,,USD)")</f>
        <v>923</v>
      </c>
      <c r="Y791" s="1" cm="1">
        <f t="array" ref="Y791">_xll.FDS($A791,"FF_PTX_INC(ANN_R,"&amp;AE791&amp;","&amp;AF791&amp;",,,USD)")</f>
        <v>1919</v>
      </c>
      <c r="Z791" s="1" cm="1">
        <f t="array" ref="Z791">_xll.FDS($A791,"FF_PTX_INC(ANN_R,"&amp;AG791&amp;","&amp;AH791&amp;",,,USD)")</f>
        <v>1919</v>
      </c>
      <c r="AA791" s="1" cm="1">
        <f t="array" ref="AA791">_xll.FDS(A791,"FF_PTX_INC(ANN_R,"&amp;AI791&amp;","&amp;AJ791&amp;",,,USD)")</f>
        <v>2096</v>
      </c>
      <c r="AB791" s="1" cm="1">
        <f t="array" ref="AB791">_xll.FDS(A791,"FF_PTX_INC(ANN_R,"&amp;AK791&amp;","&amp;AL791&amp;",,,USD)")</f>
        <v>2657</v>
      </c>
      <c r="AC791" s="1" cm="1">
        <f t="array" ref="AC791">_xll.FDS(A791,"FF_PTX_INC(ANN_R,"&amp;F791&amp;","&amp;G791&amp;",,,USD)")</f>
        <v>3250</v>
      </c>
      <c r="AE791" s="6">
        <f t="shared" si="87"/>
        <v>40909</v>
      </c>
      <c r="AF791" s="6">
        <f t="shared" si="88"/>
        <v>41274</v>
      </c>
      <c r="AG791" s="6">
        <f t="shared" si="89"/>
        <v>41275</v>
      </c>
      <c r="AH791" s="6">
        <f t="shared" si="90"/>
        <v>41639</v>
      </c>
      <c r="AI791" s="6">
        <f>DATE(YEAR(F791)+AO791,MONTH(F791),DAY(F791))</f>
        <v>41640</v>
      </c>
      <c r="AJ791" s="6">
        <f>DATE(YEAR(G791)+AO791,MONTH(G791),DAY(G791))</f>
        <v>42004</v>
      </c>
      <c r="AK791" s="6">
        <f>DATE(YEAR(F791)+AP791,MONTH(F791),DAY(F791))</f>
        <v>42005</v>
      </c>
      <c r="AL791" s="6">
        <f>DATE(YEAR(G791)+AP791,MONTH(G791),DAY(G791))</f>
        <v>42369</v>
      </c>
      <c r="AM791" s="8">
        <v>-4</v>
      </c>
      <c r="AN791" s="8">
        <v>-3</v>
      </c>
      <c r="AO791">
        <v>-2</v>
      </c>
      <c r="AP791">
        <v>-1</v>
      </c>
      <c r="AQ791" cm="1">
        <f t="array" ref="AQ791">_xll.FDS(A791,"FF_DEBT_LT(ANN_R,"&amp;F791&amp;","&amp;G791&amp;")")</f>
        <v>6497</v>
      </c>
      <c r="AR791" cm="1">
        <f t="array" ref="AR791">_xll.FDS(A791,"FF_RD_EXP(ANN_R,"&amp;F791&amp;","&amp;G791&amp;")")</f>
        <v>392</v>
      </c>
      <c r="AS791" cm="1">
        <f t="array" ref="AS791">_xll.FDS(A791,"FF_PTX_INC_FOR(ANN_R,"&amp;F791&amp;","&amp;G791&amp;")")</f>
        <v>931</v>
      </c>
      <c r="AT791" cm="1">
        <f t="array" ref="AT791">_xll.FDS(A791,"FF_MKT_VAL_PUBLIC(ANN_R,"&amp;[1]sample_report!E791&amp;")")</f>
        <v>32770.307316849998</v>
      </c>
    </row>
    <row r="792" spans="1:46" hidden="1" x14ac:dyDescent="0.25">
      <c r="A792" t="s">
        <v>197</v>
      </c>
      <c r="B792" t="s">
        <v>198</v>
      </c>
      <c r="C792" t="s">
        <v>67</v>
      </c>
      <c r="D792" t="str" cm="1">
        <f t="array" ref="D792">_xll.FDS(A792,"FF_MAJOR_IND_NAME")</f>
        <v>ELECTRONICS</v>
      </c>
      <c r="E792">
        <v>2020</v>
      </c>
      <c r="F792" s="4">
        <f t="shared" si="84"/>
        <v>43831</v>
      </c>
      <c r="G792" s="4">
        <f t="shared" si="85"/>
        <v>44196</v>
      </c>
      <c r="H792">
        <v>1</v>
      </c>
      <c r="I792" s="1" cm="1">
        <f t="array" ref="I792">_xll.FDS(A792,"FF_PTX_INC(ANN_R,"&amp;F792&amp;","&amp;G792&amp;",,,USD)")</f>
        <v>1604.08934305464</v>
      </c>
      <c r="J792" s="1" cm="1">
        <f t="array" ref="J792">_xll.FDS(A792,"FF_MKT_VAL(ANN_R,"&amp;F792&amp;","&amp;G792&amp;",,,USD)")</f>
        <v>42065.422739435402</v>
      </c>
      <c r="K792" s="1" cm="1">
        <f t="array" ref="K792">_xll.FDS(A792,"FF_SHLDRS_EQ(ANN_R,"&amp;F792&amp;","&amp;G792&amp;",,,USD)")</f>
        <v>13233.461967773001</v>
      </c>
      <c r="L792" s="1" cm="1">
        <f t="array" ref="L792">_xll.FDS(A792,"FF_ASSETS(ANN_R,"&amp;F792&amp;","&amp;G792&amp;",,,USD)")</f>
        <v>19001.5772468096</v>
      </c>
      <c r="M792" s="1" cm="1">
        <f t="array" ref="M792">_xll.FDS(A792,"FF_TAX_CF(ANN_R,"&amp;F792&amp;","&amp;G792&amp;",,,USD)")</f>
        <v>118.764721011408</v>
      </c>
      <c r="N792" s="1" cm="1">
        <f t="array" ref="N792">_xll.FDS(A792,"FF_INC_TAX(ANN_R,"&amp;F792&amp;","&amp;G792&amp;",,,USD)")</f>
        <v>208.66746535073599</v>
      </c>
      <c r="O792" s="1" cm="1">
        <f t="array" ref="O792">_xll.FDS(A792,"FF_NET_INC(ANN_R,"&amp;F792&amp;","&amp;G792&amp;")")</f>
        <v>40916.800000000003</v>
      </c>
      <c r="P792" s="1" cm="1">
        <f t="array" ref="P792">_xll.FDS(A792,"FF_ROA(ANN_R,"&amp;F792&amp;","&amp;G792&amp;")")</f>
        <v>8.2443008745039297</v>
      </c>
      <c r="Q792" cm="1">
        <f t="array" ref="Q792">_xll.FDS(A792,"FF_TAX_RATE(ANN_R,"&amp;F792&amp;","&amp;G792&amp;")")</f>
        <v>13.008469026629999</v>
      </c>
      <c r="R792" t="e" cm="1">
        <f t="array" ref="R792">_xll.FDS(A792,"FF_TAX_REFUND(ANN_R,"&amp;F792&amp;","&amp;G792&amp;",,,,,""D=1"")")</f>
        <v>#N/A</v>
      </c>
      <c r="S792">
        <f t="shared" si="86"/>
        <v>0.10729464605731287</v>
      </c>
      <c r="T792" s="1" cm="1">
        <f t="array" ref="T792">_xll.FDS($A792,"FF_TAX_CF(ANN_R,"&amp;AE792&amp;","&amp;AF792&amp;",,,USD)")</f>
        <v>69.1001995691378</v>
      </c>
      <c r="U792" s="1" cm="1">
        <f t="array" ref="U792">_xll.FDS($A792,"FF_TAX_CF(ANN_R,"&amp;AG792&amp;","&amp;AH792&amp;",,,USD)")</f>
        <v>151.24247360055099</v>
      </c>
      <c r="V792" s="1" cm="1">
        <f t="array" ref="V792">_xll.FDS(A792,"FF_TAX_CF(ANN_R,"&amp;AI792&amp;","&amp;AJ792&amp;",,,USD)")</f>
        <v>94.7955516618714</v>
      </c>
      <c r="W792" s="1" cm="1">
        <f t="array" ref="W792">_xll.FDS(A792,"FF_TAX_CF(ANN_R,"&amp;AK792&amp;","&amp;AL792&amp;",,,USD)")</f>
        <v>99.405781110078095</v>
      </c>
      <c r="X792" s="1" cm="1">
        <f t="array" ref="X792">_xll.FDS(A792,"FF_TAX_CF(ANN_R,"&amp;F792&amp;","&amp;G792&amp;",,,USD)")</f>
        <v>118.764721011408</v>
      </c>
      <c r="Y792" s="1" cm="1">
        <f t="array" ref="Y792">_xll.FDS($A792,"FF_PTX_INC(ANN_R,"&amp;AE792&amp;","&amp;AF792&amp;",,,USD)")</f>
        <v>823.13432907365302</v>
      </c>
      <c r="Z792" s="1" cm="1">
        <f t="array" ref="Z792">_xll.FDS($A792,"FF_PTX_INC(ANN_R,"&amp;AG792&amp;","&amp;AH792&amp;",,,USD)")</f>
        <v>892.92816098403205</v>
      </c>
      <c r="AA792" s="1" cm="1">
        <f t="array" ref="AA792">_xll.FDS(A792,"FF_PTX_INC(ANN_R,"&amp;AI792&amp;","&amp;AJ792&amp;",,,USD)")</f>
        <v>773.69292346436498</v>
      </c>
      <c r="AB792" s="1" cm="1">
        <f t="array" ref="AB792">_xll.FDS(A792,"FF_PTX_INC(ANN_R,"&amp;AK792&amp;","&amp;AL792&amp;",,,USD)")</f>
        <v>876.66166243113605</v>
      </c>
      <c r="AC792" s="1" cm="1">
        <f t="array" ref="AC792">_xll.FDS(A792,"FF_PTX_INC(ANN_R,"&amp;F792&amp;","&amp;G792&amp;",,,USD)")</f>
        <v>1604.08934305464</v>
      </c>
      <c r="AE792" s="6">
        <f t="shared" si="87"/>
        <v>42370</v>
      </c>
      <c r="AF792" s="6">
        <f t="shared" si="88"/>
        <v>42735</v>
      </c>
      <c r="AG792" s="6">
        <f t="shared" si="89"/>
        <v>42736</v>
      </c>
      <c r="AH792" s="6">
        <f t="shared" si="90"/>
        <v>43100</v>
      </c>
      <c r="AI792" s="6">
        <f>DATE(YEAR(F792)+AO792,MONTH(F792),DAY(F792))</f>
        <v>43101</v>
      </c>
      <c r="AJ792" s="6">
        <f>DATE(YEAR(G792)+AO792,MONTH(G792),DAY(G792))</f>
        <v>43465</v>
      </c>
      <c r="AK792" s="6">
        <f>DATE(YEAR(F792)+AP792,MONTH(F792),DAY(F792))</f>
        <v>43466</v>
      </c>
      <c r="AL792" s="6">
        <f>DATE(YEAR(G792)+AP792,MONTH(G792),DAY(G792))</f>
        <v>43830</v>
      </c>
      <c r="AM792" s="8">
        <v>-4</v>
      </c>
      <c r="AN792" s="8">
        <v>-3</v>
      </c>
      <c r="AO792">
        <v>-2</v>
      </c>
      <c r="AP792">
        <v>-1</v>
      </c>
      <c r="AQ792" cm="1">
        <f t="array" ref="AQ792">_xll.FDS(A792,"FF_DEBT_LT(ANN_R,"&amp;F792&amp;","&amp;G792&amp;")")</f>
        <v>2362.2800000000002</v>
      </c>
      <c r="AR792" cm="1">
        <f t="array" ref="AR792">_xll.FDS(A792,"FF_RD_EXP(ANN_R,"&amp;F792&amp;","&amp;G792&amp;")")</f>
        <v>77324.827999999994</v>
      </c>
      <c r="AS792" t="e" cm="1">
        <f t="array" ref="AS792">_xll.FDS(A792,"FF_PTX_INC_FOR(ANN_R,"&amp;F792&amp;","&amp;G792&amp;")")</f>
        <v>#N/A</v>
      </c>
      <c r="AT792" cm="1">
        <f t="array" ref="AT792">_xll.FDS(A792,"FF_MKT_VAL_PUBLIC(ANN_R,"&amp;[1]sample_report!E792&amp;")")</f>
        <v>1055895.3005323701</v>
      </c>
    </row>
    <row r="793" spans="1:46" hidden="1" x14ac:dyDescent="0.25">
      <c r="A793" t="s">
        <v>197</v>
      </c>
      <c r="B793" t="s">
        <v>198</v>
      </c>
      <c r="C793" t="s">
        <v>67</v>
      </c>
      <c r="D793" t="str" cm="1">
        <f t="array" ref="D793">_xll.FDS(A793,"FF_MAJOR_IND_NAME")</f>
        <v>ELECTRONICS</v>
      </c>
      <c r="E793">
        <v>2016</v>
      </c>
      <c r="F793" s="4">
        <f t="shared" si="84"/>
        <v>42370</v>
      </c>
      <c r="G793" s="4">
        <f t="shared" si="85"/>
        <v>42735</v>
      </c>
      <c r="H793">
        <v>1</v>
      </c>
      <c r="I793" s="1" cm="1">
        <f t="array" ref="I793">_xll.FDS(A793,"FF_PTX_INC(ANN_R,"&amp;F793&amp;","&amp;G793&amp;",,,USD)")</f>
        <v>823.13432907365302</v>
      </c>
      <c r="J793" s="1" cm="1">
        <f t="array" ref="J793">_xll.FDS(A793,"FF_MKT_VAL(ANN_R,"&amp;F793&amp;","&amp;G793&amp;",,,USD)")</f>
        <v>10575.564465465999</v>
      </c>
      <c r="K793" s="1" cm="1">
        <f t="array" ref="K793">_xll.FDS(A793,"FF_SHLDRS_EQ(ANN_R,"&amp;F793&amp;","&amp;G793&amp;",,,USD)")</f>
        <v>7594.9892331517703</v>
      </c>
      <c r="L793" s="1" cm="1">
        <f t="array" ref="L793">_xll.FDS(A793,"FF_ASSETS(ANN_R,"&amp;F793&amp;","&amp;G793&amp;",,,USD)")</f>
        <v>11502.4285259813</v>
      </c>
      <c r="M793" s="1" cm="1">
        <f t="array" ref="M793">_xll.FDS(A793,"FF_TAX_CF(ANN_R,"&amp;F793&amp;","&amp;G793&amp;",,,USD)")</f>
        <v>69.1001995691378</v>
      </c>
      <c r="N793" s="1" cm="1">
        <f t="array" ref="N793">_xll.FDS(A793,"FF_INC_TAX(ANN_R,"&amp;F793&amp;","&amp;G793&amp;",,,USD)")</f>
        <v>98.675152083830895</v>
      </c>
      <c r="O793" s="1" cm="1">
        <f t="array" ref="O793">_xll.FDS(A793,"FF_NET_INC(ANN_R,"&amp;F793&amp;","&amp;G793&amp;")")</f>
        <v>23700.598000000002</v>
      </c>
      <c r="P793" s="1" cm="1">
        <f t="array" ref="P793">_xll.FDS(A793,"FF_ROA(ANN_R,"&amp;F793&amp;","&amp;G793&amp;")")</f>
        <v>6.5656133640424903</v>
      </c>
      <c r="Q793" cm="1">
        <f t="array" ref="Q793">_xll.FDS(A793,"FF_TAX_RATE(ANN_R,"&amp;F793&amp;","&amp;G793&amp;")")</f>
        <v>11.9877337876163</v>
      </c>
      <c r="R793" t="e" cm="1">
        <f t="array" ref="R793">_xll.FDS(A793,"FF_TAX_REFUND(ANN_R,"&amp;F793&amp;","&amp;G793&amp;",,,,,""D=1"")")</f>
        <v>#N/A</v>
      </c>
      <c r="S793">
        <f t="shared" si="86"/>
        <v>0.11221613709140744</v>
      </c>
      <c r="T793" s="1" cm="1">
        <f t="array" ref="T793">_xll.FDS($A793,"FF_TAX_CF(ANN_R,"&amp;AE793&amp;","&amp;AF793&amp;",,,USD)")</f>
        <v>20.618644394427498</v>
      </c>
      <c r="U793" s="1" cm="1">
        <f t="array" ref="U793">_xll.FDS($A793,"FF_TAX_CF(ANN_R,"&amp;AG793&amp;","&amp;AH793&amp;",,,USD)")</f>
        <v>31.7633880829699</v>
      </c>
      <c r="V793" s="1" cm="1">
        <f t="array" ref="V793">_xll.FDS(A793,"FF_TAX_CF(ANN_R,"&amp;AI793&amp;","&amp;AJ793&amp;",,,USD)")</f>
        <v>181.11955991976001</v>
      </c>
      <c r="W793" s="1" cm="1">
        <f t="array" ref="W793">_xll.FDS(A793,"FF_TAX_CF(ANN_R,"&amp;AK793&amp;","&amp;AL793&amp;",,,USD)")</f>
        <v>243.529054885596</v>
      </c>
      <c r="X793" s="1" cm="1">
        <f t="array" ref="X793">_xll.FDS(A793,"FF_TAX_CF(ANN_R,"&amp;F793&amp;","&amp;G793&amp;",,,USD)")</f>
        <v>69.1001995691378</v>
      </c>
      <c r="Y793" s="1" cm="1">
        <f t="array" ref="Y793">_xll.FDS($A793,"FF_PTX_INC(ANN_R,"&amp;AE793&amp;","&amp;AF793&amp;",,,USD)")</f>
        <v>521.42261839794696</v>
      </c>
      <c r="Z793" s="1" cm="1">
        <f t="array" ref="Z793">_xll.FDS($A793,"FF_PTX_INC(ANN_R,"&amp;AG793&amp;","&amp;AH793&amp;",,,USD)")</f>
        <v>923.00225958346903</v>
      </c>
      <c r="AA793" s="1" cm="1">
        <f t="array" ref="AA793">_xll.FDS(A793,"FF_PTX_INC(ANN_R,"&amp;AI793&amp;","&amp;AJ793&amp;",,,USD)")</f>
        <v>1695.06811973611</v>
      </c>
      <c r="AB793" s="1" cm="1">
        <f t="array" ref="AB793">_xll.FDS(A793,"FF_PTX_INC(ANN_R,"&amp;AK793&amp;","&amp;AL793&amp;",,,USD)")</f>
        <v>904.14906568998094</v>
      </c>
      <c r="AC793" s="1" cm="1">
        <f t="array" ref="AC793">_xll.FDS(A793,"FF_PTX_INC(ANN_R,"&amp;F793&amp;","&amp;G793&amp;",,,USD)")</f>
        <v>823.13432907365302</v>
      </c>
      <c r="AE793" s="6">
        <f t="shared" si="87"/>
        <v>40909</v>
      </c>
      <c r="AF793" s="6">
        <f t="shared" si="88"/>
        <v>41274</v>
      </c>
      <c r="AG793" s="6">
        <f t="shared" si="89"/>
        <v>41275</v>
      </c>
      <c r="AH793" s="6">
        <f t="shared" si="90"/>
        <v>41639</v>
      </c>
      <c r="AI793" s="6">
        <f>DATE(YEAR(F793)+AO793,MONTH(F793),DAY(F793))</f>
        <v>41640</v>
      </c>
      <c r="AJ793" s="6">
        <f>DATE(YEAR(G793)+AO793,MONTH(G793),DAY(G793))</f>
        <v>42004</v>
      </c>
      <c r="AK793" s="6">
        <f>DATE(YEAR(F793)+AP793,MONTH(F793),DAY(F793))</f>
        <v>42005</v>
      </c>
      <c r="AL793" s="6">
        <f>DATE(YEAR(G793)+AP793,MONTH(G793),DAY(G793))</f>
        <v>42369</v>
      </c>
      <c r="AM793" s="8">
        <v>-4</v>
      </c>
      <c r="AN793" s="8">
        <v>-3</v>
      </c>
      <c r="AO793">
        <v>-2</v>
      </c>
      <c r="AP793">
        <v>-1</v>
      </c>
      <c r="AQ793" cm="1">
        <f t="array" ref="AQ793">_xll.FDS(A793,"FF_DEBT_LT(ANN_R,"&amp;F793&amp;","&amp;G793&amp;")")</f>
        <v>400.661</v>
      </c>
      <c r="AR793" cm="1">
        <f t="array" ref="AR793">_xll.FDS(A793,"FF_RD_EXP(ANN_R,"&amp;F793&amp;","&amp;G793&amp;")")</f>
        <v>55685.243999999999</v>
      </c>
      <c r="AS793" t="e" cm="1">
        <f t="array" ref="AS793">_xll.FDS(A793,"FF_PTX_INC_FOR(ANN_R,"&amp;F793&amp;","&amp;G793&amp;")")</f>
        <v>#N/A</v>
      </c>
      <c r="AT793" cm="1">
        <f t="array" ref="AT793">_xll.FDS(A793,"FF_MKT_VAL_PUBLIC(ANN_R,"&amp;[1]sample_report!E793&amp;")")</f>
        <v>314698.13360365201</v>
      </c>
    </row>
    <row r="794" spans="1:46" hidden="1" x14ac:dyDescent="0.25">
      <c r="A794" t="s">
        <v>116</v>
      </c>
      <c r="B794" t="s">
        <v>117</v>
      </c>
      <c r="C794" t="s">
        <v>67</v>
      </c>
      <c r="D794" t="str" cm="1">
        <f t="array" ref="D794">_xll.FDS(A794,"FF_MAJOR_IND_NAME")</f>
        <v>FINANCIAL</v>
      </c>
      <c r="E794">
        <v>2020</v>
      </c>
      <c r="F794" s="4">
        <f t="shared" si="84"/>
        <v>43831</v>
      </c>
      <c r="G794" s="4">
        <f t="shared" si="85"/>
        <v>44196</v>
      </c>
      <c r="H794">
        <v>1</v>
      </c>
      <c r="I794" s="1" cm="1">
        <f t="array" ref="I794">_xll.FDS(A794,"FF_PTX_INC(ANN_R,"&amp;F794&amp;","&amp;G794&amp;",,,USD)")</f>
        <v>996.79915667683997</v>
      </c>
      <c r="J794" s="1" cm="1">
        <f t="array" ref="J794">_xll.FDS(A794,"FF_MKT_VAL(ANN_R,"&amp;F794&amp;","&amp;G794&amp;",,,USD)")</f>
        <v>14423.614421129299</v>
      </c>
      <c r="K794" s="1" cm="1">
        <f t="array" ref="K794">_xll.FDS(A794,"FF_SHLDRS_EQ(ANN_R,"&amp;F794&amp;","&amp;G794&amp;",,,USD)")</f>
        <v>11623.209985663299</v>
      </c>
      <c r="L794" s="1" cm="1">
        <f t="array" ref="L794">_xll.FDS(A794,"FF_ASSETS(ANN_R,"&amp;F794&amp;","&amp;G794&amp;",,,USD)")</f>
        <v>137247.36505245001</v>
      </c>
      <c r="M794" s="1" cm="1">
        <f t="array" ref="M794">_xll.FDS(A794,"FF_TAX_CF(ANN_R,"&amp;F794&amp;","&amp;G794&amp;",,,USD)")</f>
        <v>62.624763694658903</v>
      </c>
      <c r="N794" s="1" cm="1">
        <f t="array" ref="N794">_xll.FDS(A794,"FF_INC_TAX(ANN_R,"&amp;F794&amp;","&amp;G794&amp;",,,USD)")</f>
        <v>146.467670401596</v>
      </c>
      <c r="O794" s="1" cm="1">
        <f t="array" ref="O794">_xll.FDS(A794,"FF_NET_INC(ANN_R,"&amp;F794&amp;","&amp;G794&amp;")")</f>
        <v>25017.968000000001</v>
      </c>
      <c r="P794" s="1" cm="1">
        <f t="array" ref="P794">_xll.FDS(A794,"FF_ROA(ANN_R,"&amp;F794&amp;","&amp;G794&amp;")")</f>
        <v>0.66361323972929598</v>
      </c>
      <c r="Q794" cm="1">
        <f t="array" ref="Q794">_xll.FDS(A794,"FF_TAX_RATE(ANN_R,"&amp;F794&amp;","&amp;G794&amp;")")</f>
        <v>14.693799590470601</v>
      </c>
      <c r="R794" t="e" cm="1">
        <f t="array" ref="R794">_xll.FDS(A794,"FF_TAX_REFUND(ANN_R,"&amp;F794&amp;","&amp;G794&amp;",,,,,""D=1"")")</f>
        <v>#N/A</v>
      </c>
      <c r="S794">
        <f t="shared" si="86"/>
        <v>9.0433789831851921E-2</v>
      </c>
      <c r="T794" s="1" cm="1">
        <f t="array" ref="T794">_xll.FDS($A794,"FF_TAX_CF(ANN_R,"&amp;AE794&amp;","&amp;AF794&amp;",,,USD)")</f>
        <v>140.36933730706599</v>
      </c>
      <c r="U794" s="1" cm="1">
        <f t="array" ref="U794">_xll.FDS($A794,"FF_TAX_CF(ANN_R,"&amp;AG794&amp;","&amp;AH794&amp;",,,USD)")</f>
        <v>107.97032672725599</v>
      </c>
      <c r="V794" s="1" cm="1">
        <f t="array" ref="V794">_xll.FDS(A794,"FF_TAX_CF(ANN_R,"&amp;AI794&amp;","&amp;AJ794&amp;",,,USD)")</f>
        <v>52.869121727943401</v>
      </c>
      <c r="W794" s="1" cm="1">
        <f t="array" ref="W794">_xll.FDS(A794,"FF_TAX_CF(ANN_R,"&amp;AK794&amp;","&amp;AL794&amp;",,,USD)")</f>
        <v>81.001667866334301</v>
      </c>
      <c r="X794" s="1" cm="1">
        <f t="array" ref="X794">_xll.FDS(A794,"FF_TAX_CF(ANN_R,"&amp;F794&amp;","&amp;G794&amp;",,,USD)")</f>
        <v>62.624763694658903</v>
      </c>
      <c r="Y794" s="1" cm="1">
        <f t="array" ref="Y794">_xll.FDS($A794,"FF_PTX_INC(ANN_R,"&amp;AE794&amp;","&amp;AF794&amp;",,,USD)")</f>
        <v>858.52479550181897</v>
      </c>
      <c r="Z794" s="1" cm="1">
        <f t="array" ref="Z794">_xll.FDS($A794,"FF_PTX_INC(ANN_R,"&amp;AG794&amp;","&amp;AH794&amp;",,,USD)")</f>
        <v>955.49382211142802</v>
      </c>
      <c r="AA794" s="1" cm="1">
        <f t="array" ref="AA794">_xll.FDS(A794,"FF_PTX_INC(ANN_R,"&amp;AI794&amp;","&amp;AJ794&amp;",,,USD)")</f>
        <v>1020.73780975943</v>
      </c>
      <c r="AB794" s="1" cm="1">
        <f t="array" ref="AB794">_xll.FDS(A794,"FF_PTX_INC(ANN_R,"&amp;AK794&amp;","&amp;AL794&amp;",,,USD)")</f>
        <v>1087.3493755940301</v>
      </c>
      <c r="AC794" s="1" cm="1">
        <f t="array" ref="AC794">_xll.FDS(A794,"FF_PTX_INC(ANN_R,"&amp;F794&amp;","&amp;G794&amp;",,,USD)")</f>
        <v>996.79915667683997</v>
      </c>
      <c r="AE794" s="6">
        <f t="shared" si="87"/>
        <v>42370</v>
      </c>
      <c r="AF794" s="6">
        <f t="shared" si="88"/>
        <v>42735</v>
      </c>
      <c r="AG794" s="6">
        <f t="shared" si="89"/>
        <v>42736</v>
      </c>
      <c r="AH794" s="6">
        <f t="shared" si="90"/>
        <v>43100</v>
      </c>
      <c r="AI794" s="6">
        <f>DATE(YEAR(F794)+AO794,MONTH(F794),DAY(F794))</f>
        <v>43101</v>
      </c>
      <c r="AJ794" s="6">
        <f>DATE(YEAR(G794)+AO794,MONTH(G794),DAY(G794))</f>
        <v>43465</v>
      </c>
      <c r="AK794" s="6">
        <f>DATE(YEAR(F794)+AP794,MONTH(F794),DAY(F794))</f>
        <v>43466</v>
      </c>
      <c r="AL794" s="6">
        <f>DATE(YEAR(G794)+AP794,MONTH(G794),DAY(G794))</f>
        <v>43830</v>
      </c>
      <c r="AM794" s="8">
        <v>-4</v>
      </c>
      <c r="AN794" s="8">
        <v>-3</v>
      </c>
      <c r="AO794">
        <v>-2</v>
      </c>
      <c r="AP794">
        <v>-1</v>
      </c>
      <c r="AQ794" cm="1">
        <f t="array" ref="AQ794">_xll.FDS(A794,"FF_DEBT_LT(ANN_R,"&amp;F794&amp;","&amp;G794&amp;")")</f>
        <v>47772.262000000002</v>
      </c>
      <c r="AR794" t="e" cm="1">
        <f t="array" ref="AR794">_xll.FDS(A794,"FF_RD_EXP(ANN_R,"&amp;F794&amp;","&amp;G794&amp;")")</f>
        <v>#N/A</v>
      </c>
      <c r="AS794" t="e" cm="1">
        <f t="array" ref="AS794">_xll.FDS(A794,"FF_PTX_INC_FOR(ANN_R,"&amp;F794&amp;","&amp;G794&amp;")")</f>
        <v>#N/A</v>
      </c>
      <c r="AT794" cm="1">
        <f t="array" ref="AT794">_xll.FDS(A794,"FF_MKT_VAL_PUBLIC(ANN_R,"&amp;[1]sample_report!E794&amp;")")</f>
        <v>309177.19820812001</v>
      </c>
    </row>
    <row r="795" spans="1:46" hidden="1" x14ac:dyDescent="0.25">
      <c r="A795" t="s">
        <v>116</v>
      </c>
      <c r="B795" t="s">
        <v>117</v>
      </c>
      <c r="C795" t="s">
        <v>67</v>
      </c>
      <c r="D795" t="str" cm="1">
        <f t="array" ref="D795">_xll.FDS(A795,"FF_MAJOR_IND_NAME")</f>
        <v>FINANCIAL</v>
      </c>
      <c r="E795">
        <v>2016</v>
      </c>
      <c r="F795" s="4">
        <f t="shared" si="84"/>
        <v>42370</v>
      </c>
      <c r="G795" s="4">
        <f t="shared" si="85"/>
        <v>42735</v>
      </c>
      <c r="H795" s="5">
        <v>0</v>
      </c>
      <c r="I795" s="1" cm="1">
        <f t="array" ref="I795">_xll.FDS(A795,"FF_PTX_INC(ANN_R,"&amp;F795&amp;","&amp;G795&amp;",,,USD)")</f>
        <v>858.52479550181897</v>
      </c>
      <c r="J795" s="1" cm="1">
        <f t="array" ref="J795">_xll.FDS(A795,"FF_MKT_VAL(ANN_R,"&amp;F795&amp;","&amp;G795&amp;",,,USD)")</f>
        <v>9705.4209680359309</v>
      </c>
      <c r="K795" s="1" cm="1">
        <f t="array" ref="K795">_xll.FDS(A795,"FF_SHLDRS_EQ(ANN_R,"&amp;F795&amp;","&amp;G795&amp;",,,USD)")</f>
        <v>9059.70866637578</v>
      </c>
      <c r="L795" s="1" cm="1">
        <f t="array" ref="L795">_xll.FDS(A795,"FF_ASSETS(ANN_R,"&amp;F795&amp;","&amp;G795&amp;",,,USD)")</f>
        <v>103006.34176706499</v>
      </c>
      <c r="M795" s="1" cm="1">
        <f t="array" ref="M795">_xll.FDS(A795,"FF_TAX_CF(ANN_R,"&amp;F795&amp;","&amp;G795&amp;",,,USD)")</f>
        <v>140.36933730706599</v>
      </c>
      <c r="N795" s="1" cm="1">
        <f t="array" ref="N795">_xll.FDS(A795,"FF_INC_TAX(ANN_R,"&amp;F795&amp;","&amp;G795&amp;",,,USD)")</f>
        <v>169.74206230586401</v>
      </c>
      <c r="O795" s="1" cm="1">
        <f t="array" ref="O795">_xll.FDS(A795,"FF_NET_INC(ANN_R,"&amp;F795&amp;","&amp;G795&amp;")")</f>
        <v>22456.183000000001</v>
      </c>
      <c r="P795" s="1" cm="1">
        <f t="array" ref="P795">_xll.FDS(A795,"FF_ROA(ANN_R,"&amp;F795&amp;","&amp;G795&amp;")")</f>
        <v>0.66850692895161501</v>
      </c>
      <c r="Q795" cm="1">
        <f t="array" ref="Q795">_xll.FDS(A795,"FF_TAX_RATE(ANN_R,"&amp;F795&amp;","&amp;G795&amp;")")</f>
        <v>19.771363994984799</v>
      </c>
      <c r="R795" t="e" cm="1">
        <f t="array" ref="R795">_xll.FDS(A795,"FF_TAX_REFUND(ANN_R,"&amp;F795&amp;","&amp;G795&amp;",,,,,""D=1"")")</f>
        <v>#N/A</v>
      </c>
      <c r="S795">
        <f t="shared" si="86"/>
        <v>0.13737657292377417</v>
      </c>
      <c r="T795" s="1" cm="1">
        <f t="array" ref="T795">_xll.FDS($A795,"FF_TAX_CF(ANN_R,"&amp;AE795&amp;","&amp;AF795&amp;",,,USD)")</f>
        <v>153.17625264745601</v>
      </c>
      <c r="U795" s="1" cm="1">
        <f t="array" ref="U795">_xll.FDS($A795,"FF_TAX_CF(ANN_R,"&amp;AG795&amp;","&amp;AH795&amp;",,,USD)")</f>
        <v>177.77123099622099</v>
      </c>
      <c r="V795" s="1" cm="1">
        <f t="array" ref="V795">_xll.FDS(A795,"FF_TAX_CF(ANN_R,"&amp;AI795&amp;","&amp;AJ795&amp;",,,USD)")</f>
        <v>71.618572027489506</v>
      </c>
      <c r="W795" s="1" cm="1">
        <f t="array" ref="W795">_xll.FDS(A795,"FF_TAX_CF(ANN_R,"&amp;AK795&amp;","&amp;AL795&amp;",,,USD)")</f>
        <v>125.88379449042699</v>
      </c>
      <c r="X795" s="1" cm="1">
        <f t="array" ref="X795">_xll.FDS(A795,"FF_TAX_CF(ANN_R,"&amp;F795&amp;","&amp;G795&amp;",,,USD)")</f>
        <v>140.36933730706599</v>
      </c>
      <c r="Y795" s="1" cm="1">
        <f t="array" ref="Y795">_xll.FDS($A795,"FF_PTX_INC(ANN_R,"&amp;AE795&amp;","&amp;AF795&amp;",,,USD)")</f>
        <v>848.42449526243604</v>
      </c>
      <c r="Z795" s="1" cm="1">
        <f t="array" ref="Z795">_xll.FDS($A795,"FF_PTX_INC(ANN_R,"&amp;AG795&amp;","&amp;AH795&amp;",,,USD)")</f>
        <v>902.80573687084404</v>
      </c>
      <c r="AA795" s="1" cm="1">
        <f t="array" ref="AA795">_xll.FDS(A795,"FF_PTX_INC(ANN_R,"&amp;AI795&amp;","&amp;AJ795&amp;",,,USD)")</f>
        <v>1160.8161964129999</v>
      </c>
      <c r="AB795" s="1" cm="1">
        <f t="array" ref="AB795">_xll.FDS(A795,"FF_PTX_INC(ANN_R,"&amp;AK795&amp;","&amp;AL795&amp;",,,USD)")</f>
        <v>1097.93854609856</v>
      </c>
      <c r="AC795" s="1" cm="1">
        <f t="array" ref="AC795">_xll.FDS(A795,"FF_PTX_INC(ANN_R,"&amp;F795&amp;","&amp;G795&amp;",,,USD)")</f>
        <v>858.52479550181897</v>
      </c>
      <c r="AE795" s="6">
        <f t="shared" si="87"/>
        <v>40909</v>
      </c>
      <c r="AF795" s="6">
        <f t="shared" si="88"/>
        <v>41274</v>
      </c>
      <c r="AG795" s="6">
        <f t="shared" si="89"/>
        <v>41275</v>
      </c>
      <c r="AH795" s="6">
        <f t="shared" si="90"/>
        <v>41639</v>
      </c>
      <c r="AI795" s="6">
        <f>DATE(YEAR(F795)+AO795,MONTH(F795),DAY(F795))</f>
        <v>41640</v>
      </c>
      <c r="AJ795" s="6">
        <f>DATE(YEAR(G795)+AO795,MONTH(G795),DAY(G795))</f>
        <v>42004</v>
      </c>
      <c r="AK795" s="6">
        <f>DATE(YEAR(F795)+AP795,MONTH(F795),DAY(F795))</f>
        <v>42005</v>
      </c>
      <c r="AL795" s="6">
        <f>DATE(YEAR(G795)+AP795,MONTH(G795),DAY(G795))</f>
        <v>42369</v>
      </c>
      <c r="AM795" s="8">
        <v>-4</v>
      </c>
      <c r="AN795" s="8">
        <v>-3</v>
      </c>
      <c r="AO795">
        <v>-2</v>
      </c>
      <c r="AP795">
        <v>-1</v>
      </c>
      <c r="AQ795" cm="1">
        <f t="array" ref="AQ795">_xll.FDS(A795,"FF_DEBT_LT(ANN_R,"&amp;F795&amp;","&amp;G795&amp;")")</f>
        <v>63148.391000000003</v>
      </c>
      <c r="AR795" t="e" cm="1">
        <f t="array" ref="AR795">_xll.FDS(A795,"FF_RD_EXP(ANN_R,"&amp;F795&amp;","&amp;G795&amp;")")</f>
        <v>#N/A</v>
      </c>
      <c r="AS795" t="e" cm="1">
        <f t="array" ref="AS795">_xll.FDS(A795,"FF_PTX_INC_FOR(ANN_R,"&amp;F795&amp;","&amp;G795&amp;")")</f>
        <v>#N/A</v>
      </c>
      <c r="AT795" cm="1">
        <f t="array" ref="AT795">_xll.FDS(A795,"FF_MKT_VAL_PUBLIC(ANN_R,"&amp;[1]sample_report!E795&amp;")")</f>
        <v>244334.03835457101</v>
      </c>
    </row>
    <row r="796" spans="1:46" hidden="1" x14ac:dyDescent="0.25">
      <c r="A796" t="s">
        <v>1226</v>
      </c>
      <c r="B796" t="s">
        <v>1227</v>
      </c>
      <c r="C796" t="s">
        <v>940</v>
      </c>
      <c r="D796" t="str" cm="1">
        <f t="array" ref="D796">_xll.FDS(A796,"FF_MAJOR_IND_NAME")</f>
        <v>DRUGS, COSMETICS &amp; HEALTH CARE</v>
      </c>
      <c r="E796">
        <v>2020</v>
      </c>
      <c r="F796" s="4">
        <f t="shared" si="84"/>
        <v>43831</v>
      </c>
      <c r="G796" s="4">
        <f t="shared" si="85"/>
        <v>44196</v>
      </c>
      <c r="H796">
        <v>1</v>
      </c>
      <c r="I796" s="1" cm="1">
        <f t="array" ref="I796">_xll.FDS(A796,"FF_PTX_INC(ANN_R,"&amp;F796&amp;","&amp;G796&amp;",,,USD)")</f>
        <v>2998.1328690052001</v>
      </c>
      <c r="J796" s="1" cm="1">
        <f t="array" ref="J796">_xll.FDS(A796,"FF_MKT_VAL(ANN_R,"&amp;F796&amp;","&amp;G796&amp;",,,USD)")</f>
        <v>74662.334217055002</v>
      </c>
      <c r="K796" s="1" cm="1">
        <f t="array" ref="K796">_xll.FDS(A796,"FF_SHLDRS_EQ(ANN_R,"&amp;F796&amp;","&amp;G796&amp;",,,USD)")</f>
        <v>20734.277656793602</v>
      </c>
      <c r="L796" s="1" cm="1">
        <f t="array" ref="L796">_xll.FDS(A796,"FF_ASSETS(ANN_R,"&amp;F796&amp;","&amp;G796&amp;",,,USD)")</f>
        <v>51638.702598094897</v>
      </c>
      <c r="M796" s="1" cm="1">
        <f t="array" ref="M796">_xll.FDS(A796,"FF_TAX_CF(ANN_R,"&amp;F796&amp;","&amp;G796&amp;",,,USD)")</f>
        <v>1146.81432175636</v>
      </c>
      <c r="N796" s="1" cm="1">
        <f t="array" ref="N796">_xll.FDS(A796,"FF_INC_TAX(ANN_R,"&amp;F796&amp;","&amp;G796&amp;",,,USD)")</f>
        <v>725.023766040802</v>
      </c>
      <c r="O796" s="1" cm="1">
        <f t="array" ref="O796">_xll.FDS(A796,"FF_NET_INC(ANN_R,"&amp;F796&amp;","&amp;G796&amp;")")</f>
        <v>1987</v>
      </c>
      <c r="P796" s="1" cm="1">
        <f t="array" ref="P796">_xll.FDS(A796,"FF_ROA(ANN_R,"&amp;F796&amp;","&amp;G796&amp;")")</f>
        <v>4.59927087552804</v>
      </c>
      <c r="Q796" cm="1">
        <f t="array" ref="Q796">_xll.FDS(A796,"FF_TAX_RATE(ANN_R,"&amp;F796&amp;","&amp;G796&amp;")")</f>
        <v>24.182509505703401</v>
      </c>
      <c r="R796" t="e" cm="1">
        <f t="array" ref="R796">_xll.FDS(A796,"FF_TAX_REFUND(ANN_R,"&amp;F796&amp;","&amp;G796&amp;",,,,,""D=1"")")</f>
        <v>#N/A</v>
      </c>
      <c r="S796">
        <f t="shared" si="86"/>
        <v>0.43680278522680693</v>
      </c>
      <c r="T796" s="1" cm="1">
        <f t="array" ref="T796">_xll.FDS($A796,"FF_TAX_CF(ANN_R,"&amp;AE796&amp;","&amp;AF796&amp;",,,USD)")</f>
        <v>860.62145113944996</v>
      </c>
      <c r="U796" s="1" cm="1">
        <f t="array" ref="U796">_xll.FDS($A796,"FF_TAX_CF(ANN_R,"&amp;AG796&amp;","&amp;AH796&amp;",,,USD)")</f>
        <v>791.81007170677196</v>
      </c>
      <c r="V796" s="1" cm="1">
        <f t="array" ref="V796">_xll.FDS(A796,"FF_TAX_CF(ANN_R,"&amp;AI796&amp;","&amp;AJ796&amp;",,,USD)")</f>
        <v>1061.77475452423</v>
      </c>
      <c r="W796" s="1" cm="1">
        <f t="array" ref="W796">_xll.FDS(A796,"FF_TAX_CF(ANN_R,"&amp;AK796&amp;","&amp;AL796&amp;",,,USD)")</f>
        <v>1139.39510393143</v>
      </c>
      <c r="X796" s="1" cm="1">
        <f t="array" ref="X796">_xll.FDS(A796,"FF_TAX_CF(ANN_R,"&amp;F796&amp;","&amp;G796&amp;",,,USD)")</f>
        <v>1146.81432175636</v>
      </c>
      <c r="Y796" s="1" cm="1">
        <f t="array" ref="Y796">_xll.FDS($A796,"FF_PTX_INC(ANN_R,"&amp;AE796&amp;","&amp;AF796&amp;",,,USD)")</f>
        <v>2382.7488505840302</v>
      </c>
      <c r="Z796" s="1" cm="1">
        <f t="array" ref="Z796">_xll.FDS($A796,"FF_PTX_INC(ANN_R,"&amp;AG796&amp;","&amp;AH796&amp;",,,USD)")</f>
        <v>2401.3727103471801</v>
      </c>
      <c r="AA796" s="1" cm="1">
        <f t="array" ref="AA796">_xll.FDS(A796,"FF_PTX_INC(ANN_R,"&amp;AI796&amp;","&amp;AJ796&amp;",,,USD)")</f>
        <v>1723.614351511</v>
      </c>
      <c r="AB796" s="1" cm="1">
        <f t="array" ref="AB796">_xll.FDS(A796,"FF_PTX_INC(ANN_R,"&amp;AK796&amp;","&amp;AL796&amp;",,,USD)")</f>
        <v>1941.89637064934</v>
      </c>
      <c r="AC796" s="1" cm="1">
        <f t="array" ref="AC796">_xll.FDS(A796,"FF_PTX_INC(ANN_R,"&amp;F796&amp;","&amp;G796&amp;",,,USD)")</f>
        <v>2998.1328690052001</v>
      </c>
      <c r="AE796" s="6">
        <f t="shared" si="87"/>
        <v>42370</v>
      </c>
      <c r="AF796" s="6">
        <f t="shared" si="88"/>
        <v>42735</v>
      </c>
      <c r="AG796" s="6">
        <f t="shared" si="89"/>
        <v>42736</v>
      </c>
      <c r="AH796" s="6">
        <f t="shared" si="90"/>
        <v>43100</v>
      </c>
      <c r="AI796" s="6">
        <f>DATE(YEAR(F796)+AO796,MONTH(F796),DAY(F796))</f>
        <v>43101</v>
      </c>
      <c r="AJ796" s="6">
        <f>DATE(YEAR(G796)+AO796,MONTH(G796),DAY(G796))</f>
        <v>43465</v>
      </c>
      <c r="AK796" s="6">
        <f>DATE(YEAR(F796)+AP796,MONTH(F796),DAY(F796))</f>
        <v>43466</v>
      </c>
      <c r="AL796" s="6">
        <f>DATE(YEAR(G796)+AP796,MONTH(G796),DAY(G796))</f>
        <v>43830</v>
      </c>
      <c r="AM796" s="8">
        <v>-4</v>
      </c>
      <c r="AN796" s="8">
        <v>-3</v>
      </c>
      <c r="AO796">
        <v>-2</v>
      </c>
      <c r="AP796">
        <v>-1</v>
      </c>
      <c r="AQ796" cm="1">
        <f t="array" ref="AQ796">_xll.FDS(A796,"FF_DEBT_LT(ANN_R,"&amp;F796&amp;","&amp;G796&amp;")")</f>
        <v>9785</v>
      </c>
      <c r="AR796" cm="1">
        <f t="array" ref="AR796">_xll.FDS(A796,"FF_RD_EXP(ANN_R,"&amp;F796&amp;","&amp;G796&amp;")")</f>
        <v>2288</v>
      </c>
      <c r="AS796" t="e" cm="1">
        <f t="array" ref="AS796">_xll.FDS(A796,"FF_PTX_INC_FOR(ANN_R,"&amp;F796&amp;","&amp;G796&amp;")")</f>
        <v>#N/A</v>
      </c>
      <c r="AT796" cm="1">
        <f t="array" ref="AT796">_xll.FDS(A796,"FF_MKT_VAL_PUBLIC(ANN_R,"&amp;[1]sample_report!E796&amp;")")</f>
        <v>18138.370084747101</v>
      </c>
    </row>
    <row r="797" spans="1:46" hidden="1" x14ac:dyDescent="0.25">
      <c r="A797" t="s">
        <v>1226</v>
      </c>
      <c r="B797" t="s">
        <v>1227</v>
      </c>
      <c r="C797" t="s">
        <v>940</v>
      </c>
      <c r="D797" t="str" cm="1">
        <f t="array" ref="D797">_xll.FDS(A797,"FF_MAJOR_IND_NAME")</f>
        <v>DRUGS, COSMETICS &amp; HEALTH CARE</v>
      </c>
      <c r="E797">
        <v>2016</v>
      </c>
      <c r="F797" s="4">
        <f t="shared" si="84"/>
        <v>42370</v>
      </c>
      <c r="G797" s="4">
        <f t="shared" si="85"/>
        <v>42735</v>
      </c>
      <c r="H797" s="5">
        <v>1</v>
      </c>
      <c r="I797" s="1" cm="1">
        <f t="array" ref="I797">_xll.FDS(A797,"FF_PTX_INC(ANN_R,"&amp;F797&amp;","&amp;G797&amp;",,,USD)")</f>
        <v>2382.7488505840302</v>
      </c>
      <c r="J797" s="1" cm="1">
        <f t="array" ref="J797">_xll.FDS(A797,"FF_MKT_VAL(ANN_R,"&amp;F797&amp;","&amp;G797&amp;",,,USD)")</f>
        <v>45468.400530249099</v>
      </c>
      <c r="K797" s="1" cm="1">
        <f t="array" ref="K797">_xll.FDS(A797,"FF_SHLDRS_EQ(ANN_R,"&amp;F797&amp;","&amp;G797&amp;",,,USD)")</f>
        <v>14754.8972697258</v>
      </c>
      <c r="L797" s="1" cm="1">
        <f t="array" ref="L797">_xll.FDS(A797,"FF_ASSETS(ANN_R,"&amp;F797&amp;","&amp;G797&amp;",,,USD)")</f>
        <v>41144.741410732298</v>
      </c>
      <c r="M797" s="1" cm="1">
        <f t="array" ref="M797">_xll.FDS(A797,"FF_TAX_CF(ANN_R,"&amp;F797&amp;","&amp;G797&amp;",,,USD)")</f>
        <v>860.62145113944996</v>
      </c>
      <c r="N797" s="1" cm="1">
        <f t="array" ref="N797">_xll.FDS(A797,"FF_INC_TAX(ANN_R,"&amp;F797&amp;","&amp;G797&amp;",,,USD)")</f>
        <v>576.32876098155998</v>
      </c>
      <c r="O797" s="1" cm="1">
        <f t="array" ref="O797">_xll.FDS(A797,"FF_NET_INC(ANN_R,"&amp;F797&amp;","&amp;G797&amp;")")</f>
        <v>1629</v>
      </c>
      <c r="P797" s="1" cm="1">
        <f t="array" ref="P797">_xll.FDS(A797,"FF_ROA(ANN_R,"&amp;F797&amp;","&amp;G797&amp;")")</f>
        <v>4.1878975160548899</v>
      </c>
      <c r="Q797" cm="1">
        <f t="array" ref="Q797">_xll.FDS(A797,"FF_TAX_RATE(ANN_R,"&amp;F797&amp;","&amp;G797&amp;")")</f>
        <v>24.1875580315692</v>
      </c>
      <c r="R797" t="e" cm="1">
        <f t="array" ref="R797">_xll.FDS(A797,"FF_TAX_REFUND(ANN_R,"&amp;F797&amp;","&amp;G797&amp;",,,,,""D=1"")")</f>
        <v>#N/A</v>
      </c>
      <c r="S797">
        <f t="shared" si="86"/>
        <v>0.41973473039547859</v>
      </c>
      <c r="T797" s="1" cm="1">
        <f t="array" ref="T797">_xll.FDS($A797,"FF_TAX_CF(ANN_R,"&amp;AE797&amp;","&amp;AF797&amp;",,,USD)")</f>
        <v>721.74333679676101</v>
      </c>
      <c r="U797" s="1" cm="1">
        <f t="array" ref="U797">_xll.FDS($A797,"FF_TAX_CF(ANN_R,"&amp;AG797&amp;","&amp;AH797&amp;",,,USD)")</f>
        <v>538.34914851188705</v>
      </c>
      <c r="V797" s="1" cm="1">
        <f t="array" ref="V797">_xll.FDS(A797,"FF_TAX_CF(ANN_R,"&amp;AI797&amp;","&amp;AJ797&amp;",,,USD)")</f>
        <v>812.97813037633898</v>
      </c>
      <c r="W797" s="1" cm="1">
        <f t="array" ref="W797">_xll.FDS(A797,"FF_TAX_CF(ANN_R,"&amp;AK797&amp;","&amp;AL797&amp;",,,USD)")</f>
        <v>781.23471248149895</v>
      </c>
      <c r="X797" s="1" cm="1">
        <f t="array" ref="X797">_xll.FDS(A797,"FF_TAX_CF(ANN_R,"&amp;F797&amp;","&amp;G797&amp;",,,USD)")</f>
        <v>860.62145113944996</v>
      </c>
      <c r="Y797" s="1" cm="1">
        <f t="array" ref="Y797">_xll.FDS($A797,"FF_PTX_INC(ANN_R,"&amp;AE797&amp;","&amp;AF797&amp;",,,USD)")</f>
        <v>910.68878054618801</v>
      </c>
      <c r="Z797" s="1" cm="1">
        <f t="array" ref="Z797">_xll.FDS($A797,"FF_PTX_INC(ANN_R,"&amp;AG797&amp;","&amp;AH797&amp;",,,USD)")</f>
        <v>1843.5305243492101</v>
      </c>
      <c r="AA797" s="1" cm="1">
        <f t="array" ref="AA797">_xll.FDS(A797,"FF_PTX_INC(ANN_R,"&amp;AI797&amp;","&amp;AJ797&amp;",,,USD)")</f>
        <v>2065.2748392820399</v>
      </c>
      <c r="AB797" s="1" cm="1">
        <f t="array" ref="AB797">_xll.FDS(A797,"FF_PTX_INC(ANN_R,"&amp;AK797&amp;","&amp;AL797&amp;",,,USD)")</f>
        <v>1648.4107879400301</v>
      </c>
      <c r="AC797" s="1" cm="1">
        <f t="array" ref="AC797">_xll.FDS(A797,"FF_PTX_INC(ANN_R,"&amp;F797&amp;","&amp;G797&amp;",,,USD)")</f>
        <v>2382.7488505840302</v>
      </c>
      <c r="AE797" s="6">
        <f t="shared" si="87"/>
        <v>40909</v>
      </c>
      <c r="AF797" s="6">
        <f t="shared" si="88"/>
        <v>41274</v>
      </c>
      <c r="AG797" s="6">
        <f t="shared" si="89"/>
        <v>41275</v>
      </c>
      <c r="AH797" s="6">
        <f t="shared" si="90"/>
        <v>41639</v>
      </c>
      <c r="AI797" s="6">
        <f>DATE(YEAR(F797)+AO797,MONTH(F797),DAY(F797))</f>
        <v>41640</v>
      </c>
      <c r="AJ797" s="6">
        <f>DATE(YEAR(G797)+AO797,MONTH(G797),DAY(G797))</f>
        <v>42004</v>
      </c>
      <c r="AK797" s="6">
        <f>DATE(YEAR(F797)+AP797,MONTH(F797),DAY(F797))</f>
        <v>42005</v>
      </c>
      <c r="AL797" s="6">
        <f>DATE(YEAR(G797)+AP797,MONTH(G797),DAY(G797))</f>
        <v>42369</v>
      </c>
      <c r="AM797" s="8">
        <v>-4</v>
      </c>
      <c r="AN797" s="8">
        <v>-3</v>
      </c>
      <c r="AO797">
        <v>-2</v>
      </c>
      <c r="AP797">
        <v>-1</v>
      </c>
      <c r="AQ797" cm="1">
        <f t="array" ref="AQ797">_xll.FDS(A797,"FF_DEBT_LT(ANN_R,"&amp;F797&amp;","&amp;G797&amp;")")</f>
        <v>8706</v>
      </c>
      <c r="AR797" cm="1">
        <f t="array" ref="AR797">_xll.FDS(A797,"FF_RD_EXP(ANN_R,"&amp;F797&amp;","&amp;G797&amp;")")</f>
        <v>1972</v>
      </c>
      <c r="AS797" t="e" cm="1">
        <f t="array" ref="AS797">_xll.FDS(A797,"FF_PTX_INC_FOR(ANN_R,"&amp;F797&amp;","&amp;G797&amp;")")</f>
        <v>#N/A</v>
      </c>
      <c r="AT797" t="e" cm="1">
        <f t="array" ref="AT797">_xll.FDS(A797,"FF_MKT_VAL_PUBLIC(ANN_R,"&amp;[1]sample_report!E797&amp;")")</f>
        <v>#N/A</v>
      </c>
    </row>
    <row r="798" spans="1:46" hidden="1" x14ac:dyDescent="0.25">
      <c r="A798" t="s">
        <v>700</v>
      </c>
      <c r="B798" t="s">
        <v>701</v>
      </c>
      <c r="C798" t="s">
        <v>502</v>
      </c>
      <c r="D798" t="str" cm="1">
        <f t="array" ref="D798">_xll.FDS(A798,"FF_MAJOR_IND_NAME")</f>
        <v>DRUGS, COSMETICS &amp; HEALTH CARE</v>
      </c>
      <c r="E798">
        <v>2020</v>
      </c>
      <c r="F798" s="4">
        <f t="shared" si="84"/>
        <v>43831</v>
      </c>
      <c r="G798" s="4">
        <f t="shared" si="85"/>
        <v>44196</v>
      </c>
      <c r="H798">
        <v>1</v>
      </c>
      <c r="I798" s="1" cm="1">
        <f t="array" ref="I798">_xll.FDS(A798,"FF_PTX_INC(ANN_R,"&amp;F798&amp;","&amp;G798&amp;",,,USD)")</f>
        <v>748.74300000000005</v>
      </c>
      <c r="J798" s="1" cm="1">
        <f t="array" ref="J798">_xll.FDS(A798,"FF_MKT_VAL(ANN_R,"&amp;F798&amp;","&amp;G798&amp;",,,USD)")</f>
        <v>26750.38775088</v>
      </c>
      <c r="K798" s="1" cm="1">
        <f t="array" ref="K798">_xll.FDS(A798,"FF_SHLDRS_EQ(ANN_R,"&amp;F798&amp;","&amp;G798&amp;",,,USD)")</f>
        <v>282.67500000000001</v>
      </c>
      <c r="L798" s="1" cm="1">
        <f t="array" ref="L798">_xll.FDS(A798,"FF_ASSETS(ANN_R,"&amp;F798&amp;","&amp;G798&amp;",,,USD)")</f>
        <v>2814.549</v>
      </c>
      <c r="M798" s="1" cm="1">
        <f t="array" ref="M798">_xll.FDS(A798,"FF_TAX_CF(ANN_R,"&amp;F798&amp;","&amp;G798&amp;",,,USD)")</f>
        <v>134.67400000000001</v>
      </c>
      <c r="N798" s="1" cm="1">
        <f t="array" ref="N798">_xll.FDS(A798,"FF_INC_TAX(ANN_R,"&amp;F798&amp;","&amp;G798&amp;",,,USD)")</f>
        <v>146.00399999999999</v>
      </c>
      <c r="O798" s="1" cm="1">
        <f t="array" ref="O798">_xll.FDS(A798,"FF_NET_INC(ANN_R,"&amp;F798&amp;","&amp;G798&amp;")")</f>
        <v>602.73900000000003</v>
      </c>
      <c r="P798" s="1" cm="1">
        <f t="array" ref="P798">_xll.FDS(A798,"FF_ROA(ANN_R,"&amp;F798&amp;","&amp;G798&amp;")")</f>
        <v>21.511526855547999</v>
      </c>
      <c r="Q798" cm="1">
        <f t="array" ref="Q798">_xll.FDS(A798,"FF_TAX_RATE(ANN_R,"&amp;F798&amp;","&amp;G798&amp;")")</f>
        <v>19.499881801899999</v>
      </c>
      <c r="R798" t="e" cm="1">
        <f t="array" ref="R798">_xll.FDS(A798,"FF_TAX_REFUND(ANN_R,"&amp;F798&amp;","&amp;G798&amp;",,,,,""D=1"")")</f>
        <v>#N/A</v>
      </c>
      <c r="S798">
        <f t="shared" si="86"/>
        <v>0.18945231789546293</v>
      </c>
      <c r="T798" s="1" cm="1">
        <f t="array" ref="T798">_xll.FDS($A798,"FF_TAX_CF(ANN_R,"&amp;AE798&amp;","&amp;AF798&amp;",,,USD)")</f>
        <v>92.585999999999999</v>
      </c>
      <c r="U798" s="1" cm="1">
        <f t="array" ref="U798">_xll.FDS($A798,"FF_TAX_CF(ANN_R,"&amp;AG798&amp;","&amp;AH798&amp;",,,USD)")</f>
        <v>109.73</v>
      </c>
      <c r="V798" s="1" cm="1">
        <f t="array" ref="V798">_xll.FDS(A798,"FF_TAX_CF(ANN_R,"&amp;AI798&amp;","&amp;AJ798&amp;",,,USD)")</f>
        <v>132.41</v>
      </c>
      <c r="W798" s="1" cm="1">
        <f t="array" ref="W798">_xll.FDS(A798,"FF_TAX_CF(ANN_R,"&amp;AK798&amp;","&amp;AL798&amp;",,,USD)")</f>
        <v>129.34700000000001</v>
      </c>
      <c r="X798" s="1" cm="1">
        <f t="array" ref="X798">_xll.FDS(A798,"FF_TAX_CF(ANN_R,"&amp;F798&amp;","&amp;G798&amp;",,,USD)")</f>
        <v>134.67400000000001</v>
      </c>
      <c r="Y798" s="1" cm="1">
        <f t="array" ref="Y798">_xll.FDS($A798,"FF_PTX_INC(ANN_R,"&amp;AE798&amp;","&amp;AF798&amp;",,,USD)")</f>
        <v>504.19299999999998</v>
      </c>
      <c r="Z798" s="1" cm="1">
        <f t="array" ref="Z798">_xll.FDS($A798,"FF_PTX_INC(ANN_R,"&amp;AG798&amp;","&amp;AH798&amp;",,,USD)")</f>
        <v>574.22199999999998</v>
      </c>
      <c r="AA798" s="1" cm="1">
        <f t="array" ref="AA798">_xll.FDS(A798,"FF_PTX_INC(ANN_R,"&amp;AI798&amp;","&amp;AJ798&amp;",,,USD)")</f>
        <v>651.85799999999995</v>
      </c>
      <c r="AB798" s="1" cm="1">
        <f t="array" ref="AB798">_xll.FDS(A798,"FF_PTX_INC(ANN_R,"&amp;AK798&amp;","&amp;AL798&amp;",,,USD)")</f>
        <v>681.39400000000001</v>
      </c>
      <c r="AC798" s="1" cm="1">
        <f t="array" ref="AC798">_xll.FDS(A798,"FF_PTX_INC(ANN_R,"&amp;F798&amp;","&amp;G798&amp;",,,USD)")</f>
        <v>748.74300000000005</v>
      </c>
      <c r="AE798" s="6">
        <f t="shared" si="87"/>
        <v>42370</v>
      </c>
      <c r="AF798" s="6">
        <f t="shared" si="88"/>
        <v>42735</v>
      </c>
      <c r="AG798" s="6">
        <f t="shared" si="89"/>
        <v>42736</v>
      </c>
      <c r="AH798" s="6">
        <f t="shared" si="90"/>
        <v>43100</v>
      </c>
      <c r="AI798" s="6">
        <f>DATE(YEAR(F798)+AO798,MONTH(F798),DAY(F798))</f>
        <v>43101</v>
      </c>
      <c r="AJ798" s="6">
        <f>DATE(YEAR(G798)+AO798,MONTH(G798),DAY(G798))</f>
        <v>43465</v>
      </c>
      <c r="AK798" s="6">
        <f>DATE(YEAR(F798)+AP798,MONTH(F798),DAY(F798))</f>
        <v>43466</v>
      </c>
      <c r="AL798" s="6">
        <f>DATE(YEAR(G798)+AP798,MONTH(G798),DAY(G798))</f>
        <v>43830</v>
      </c>
      <c r="AM798" s="8">
        <v>-4</v>
      </c>
      <c r="AN798" s="8">
        <v>-3</v>
      </c>
      <c r="AO798">
        <v>-2</v>
      </c>
      <c r="AP798">
        <v>-1</v>
      </c>
      <c r="AQ798" cm="1">
        <f t="array" ref="AQ798">_xll.FDS(A798,"FF_DEBT_LT(ANN_R,"&amp;F798&amp;","&amp;G798&amp;")")</f>
        <v>1354.0039999999999</v>
      </c>
      <c r="AR798" cm="1">
        <f t="array" ref="AR798">_xll.FDS(A798,"FF_RD_EXP(ANN_R,"&amp;F798&amp;","&amp;G798&amp;")")</f>
        <v>140.102</v>
      </c>
      <c r="AS798" cm="1">
        <f t="array" ref="AS798">_xll.FDS(A798,"FF_PTX_INC_FOR(ANN_R,"&amp;F798&amp;","&amp;G798&amp;")")</f>
        <v>654.09199999999998</v>
      </c>
      <c r="AT798" cm="1">
        <f t="array" ref="AT798">_xll.FDS(A798,"FF_MKT_VAL_PUBLIC(ANN_R,"&amp;[1]sample_report!E798&amp;")")</f>
        <v>26325.2170879675</v>
      </c>
    </row>
    <row r="799" spans="1:46" hidden="1" x14ac:dyDescent="0.25">
      <c r="A799" t="s">
        <v>700</v>
      </c>
      <c r="B799" t="s">
        <v>701</v>
      </c>
      <c r="C799" t="s">
        <v>502</v>
      </c>
      <c r="D799" t="str" cm="1">
        <f t="array" ref="D799">_xll.FDS(A799,"FF_MAJOR_IND_NAME")</f>
        <v>DRUGS, COSMETICS &amp; HEALTH CARE</v>
      </c>
      <c r="E799">
        <v>2016</v>
      </c>
      <c r="F799" s="4">
        <f t="shared" si="84"/>
        <v>42370</v>
      </c>
      <c r="G799" s="4">
        <f t="shared" si="85"/>
        <v>42735</v>
      </c>
      <c r="H799">
        <v>1</v>
      </c>
      <c r="I799" s="1" cm="1">
        <f t="array" ref="I799">_xll.FDS(A799,"FF_PTX_INC(ANN_R,"&amp;F799&amp;","&amp;G799&amp;",,,USD)")</f>
        <v>504.19299999999998</v>
      </c>
      <c r="J799" s="1" cm="1">
        <f t="array" ref="J799">_xll.FDS(A799,"FF_MKT_VAL(ANN_R,"&amp;F799&amp;","&amp;G799&amp;",,,USD)")</f>
        <v>10891.029143039999</v>
      </c>
      <c r="K799" s="1" cm="1">
        <f t="array" ref="K799">_xll.FDS(A799,"FF_SHLDRS_EQ(ANN_R,"&amp;F799&amp;","&amp;G799&amp;",,,USD)")</f>
        <v>434.94299999999998</v>
      </c>
      <c r="L799" s="1" cm="1">
        <f t="array" ref="L799">_xll.FDS(A799,"FF_ASSETS(ANN_R,"&amp;F799&amp;","&amp;G799&amp;",,,USD)")</f>
        <v>2166.777</v>
      </c>
      <c r="M799" s="1" cm="1">
        <f t="array" ref="M799">_xll.FDS(A799,"FF_TAX_CF(ANN_R,"&amp;F799&amp;","&amp;G799&amp;",,,USD)")</f>
        <v>92.585999999999999</v>
      </c>
      <c r="N799" s="1" cm="1">
        <f t="array" ref="N799">_xll.FDS(A799,"FF_INC_TAX(ANN_R,"&amp;F799&amp;","&amp;G799&amp;",,,USD)")</f>
        <v>119.82299999999999</v>
      </c>
      <c r="O799" s="1" cm="1">
        <f t="array" ref="O799">_xll.FDS(A799,"FF_NET_INC(ANN_R,"&amp;F799&amp;","&amp;G799&amp;")")</f>
        <v>384.37</v>
      </c>
      <c r="P799" s="1" cm="1">
        <f t="array" ref="P799">_xll.FDS(A799,"FF_ROA(ANN_R,"&amp;F799&amp;","&amp;G799&amp;")")</f>
        <v>18.631098719569401</v>
      </c>
      <c r="Q799" cm="1">
        <f t="array" ref="Q799">_xll.FDS(A799,"FF_TAX_RATE(ANN_R,"&amp;F799&amp;","&amp;G799&amp;")")</f>
        <v>23.7653041593199</v>
      </c>
      <c r="R799" t="e" cm="1">
        <f t="array" ref="R799">_xll.FDS(A799,"FF_TAX_REFUND(ANN_R,"&amp;F799&amp;","&amp;G799&amp;",,,,,""D=1"")")</f>
        <v>#N/A</v>
      </c>
      <c r="S799">
        <f t="shared" si="86"/>
        <v>0.19763859738999998</v>
      </c>
      <c r="T799" s="1" cm="1">
        <f t="array" ref="T799">_xll.FDS($A799,"FF_TAX_CF(ANN_R,"&amp;AE799&amp;","&amp;AF799&amp;",,,USD)")</f>
        <v>78.009</v>
      </c>
      <c r="U799" s="1" cm="1">
        <f t="array" ref="U799">_xll.FDS($A799,"FF_TAX_CF(ANN_R,"&amp;AG799&amp;","&amp;AH799&amp;",,,USD)")</f>
        <v>83.2</v>
      </c>
      <c r="V799" s="1" cm="1">
        <f t="array" ref="V799">_xll.FDS(A799,"FF_TAX_CF(ANN_R,"&amp;AI799&amp;","&amp;AJ799&amp;",,,USD)")</f>
        <v>95.143000000000001</v>
      </c>
      <c r="W799" s="1" cm="1">
        <f t="array" ref="W799">_xll.FDS(A799,"FF_TAX_CF(ANN_R,"&amp;AK799&amp;","&amp;AL799&amp;",,,USD)")</f>
        <v>85.457999999999998</v>
      </c>
      <c r="X799" s="1" cm="1">
        <f t="array" ref="X799">_xll.FDS(A799,"FF_TAX_CF(ANN_R,"&amp;F799&amp;","&amp;G799&amp;",,,USD)")</f>
        <v>92.585999999999999</v>
      </c>
      <c r="Y799" s="1" cm="1">
        <f t="array" ref="Y799">_xll.FDS($A799,"FF_PTX_INC(ANN_R,"&amp;AE799&amp;","&amp;AF799&amp;",,,USD)")</f>
        <v>382.601</v>
      </c>
      <c r="Z799" s="1" cm="1">
        <f t="array" ref="Z799">_xll.FDS($A799,"FF_PTX_INC(ANN_R,"&amp;AG799&amp;","&amp;AH799&amp;",,,USD)")</f>
        <v>402.709</v>
      </c>
      <c r="AA799" s="1" cm="1">
        <f t="array" ref="AA799">_xll.FDS(A799,"FF_PTX_INC(ANN_R,"&amp;AI799&amp;","&amp;AJ799&amp;",,,USD)")</f>
        <v>445.00400000000002</v>
      </c>
      <c r="AB799" s="1" cm="1">
        <f t="array" ref="AB799">_xll.FDS(A799,"FF_PTX_INC(ANN_R,"&amp;AK799&amp;","&amp;AL799&amp;",,,USD)")</f>
        <v>463.42399999999998</v>
      </c>
      <c r="AC799" s="1" cm="1">
        <f t="array" ref="AC799">_xll.FDS(A799,"FF_PTX_INC(ANN_R,"&amp;F799&amp;","&amp;G799&amp;",,,USD)")</f>
        <v>504.19299999999998</v>
      </c>
      <c r="AE799" s="6">
        <f t="shared" si="87"/>
        <v>40909</v>
      </c>
      <c r="AF799" s="6">
        <f t="shared" si="88"/>
        <v>41274</v>
      </c>
      <c r="AG799" s="6">
        <f t="shared" si="89"/>
        <v>41275</v>
      </c>
      <c r="AH799" s="6">
        <f t="shared" si="90"/>
        <v>41639</v>
      </c>
      <c r="AI799" s="6">
        <f>DATE(YEAR(F799)+AO799,MONTH(F799),DAY(F799))</f>
        <v>41640</v>
      </c>
      <c r="AJ799" s="6">
        <f>DATE(YEAR(G799)+AO799,MONTH(G799),DAY(G799))</f>
        <v>42004</v>
      </c>
      <c r="AK799" s="6">
        <f>DATE(YEAR(F799)+AP799,MONTH(F799),DAY(F799))</f>
        <v>42005</v>
      </c>
      <c r="AL799" s="6">
        <f>DATE(YEAR(G799)+AP799,MONTH(G799),DAY(G799))</f>
        <v>42369</v>
      </c>
      <c r="AM799" s="8">
        <v>-4</v>
      </c>
      <c r="AN799" s="8">
        <v>-3</v>
      </c>
      <c r="AO799">
        <v>-2</v>
      </c>
      <c r="AP799">
        <v>-1</v>
      </c>
      <c r="AQ799" cm="1">
        <f t="array" ref="AQ799">_xll.FDS(A799,"FF_DEBT_LT(ANN_R,"&amp;F799&amp;","&amp;G799&amp;")")</f>
        <v>875.05600000000004</v>
      </c>
      <c r="AR799" cm="1">
        <f t="array" ref="AR799">_xll.FDS(A799,"FF_RD_EXP(ANN_R,"&amp;F799&amp;","&amp;G799&amp;")")</f>
        <v>119.968</v>
      </c>
      <c r="AS799" cm="1">
        <f t="array" ref="AS799">_xll.FDS(A799,"FF_PTX_INC_FOR(ANN_R,"&amp;F799&amp;","&amp;G799&amp;")")</f>
        <v>466.83</v>
      </c>
      <c r="AT799" cm="1">
        <f t="array" ref="AT799">_xll.FDS(A799,"FF_MKT_VAL_PUBLIC(ANN_R,"&amp;[1]sample_report!E799&amp;")")</f>
        <v>10648.529488141099</v>
      </c>
    </row>
    <row r="800" spans="1:46" hidden="1" x14ac:dyDescent="0.25">
      <c r="A800" t="s">
        <v>1156</v>
      </c>
      <c r="B800" t="s">
        <v>1157</v>
      </c>
      <c r="C800" t="s">
        <v>950</v>
      </c>
      <c r="D800" t="str" cm="1">
        <f t="array" ref="D800">_xll.FDS(A800,"FF_MAJOR_IND_NAME")</f>
        <v>AUTOMOTIVE</v>
      </c>
      <c r="E800">
        <v>2020</v>
      </c>
      <c r="F800" s="4">
        <f t="shared" si="84"/>
        <v>43831</v>
      </c>
      <c r="G800" s="4">
        <f t="shared" si="85"/>
        <v>44196</v>
      </c>
      <c r="H800">
        <v>1</v>
      </c>
      <c r="I800" s="1" cm="1">
        <f t="array" ref="I800">_xll.FDS(A800,"FF_PTX_INC(ANN_R,"&amp;F800&amp;","&amp;G800&amp;",,,USD)")</f>
        <v>1243.7121521234501</v>
      </c>
      <c r="J800" s="1" cm="1">
        <f t="array" ref="J800">_xll.FDS(A800,"FF_MKT_VAL(ANN_R,"&amp;F800&amp;","&amp;G800&amp;",,,USD)")</f>
        <v>22900.930172626198</v>
      </c>
      <c r="K800" s="1" cm="1">
        <f t="array" ref="K800">_xll.FDS(A800,"FF_SHLDRS_EQ(ANN_R,"&amp;F800&amp;","&amp;G800&amp;",,,USD)")</f>
        <v>15457.106670498801</v>
      </c>
      <c r="L800" s="1" cm="1">
        <f t="array" ref="L800">_xll.FDS(A800,"FF_ASSETS(ANN_R,"&amp;F800&amp;","&amp;G800&amp;",,,USD)")</f>
        <v>38709.450149178498</v>
      </c>
      <c r="M800" s="1" cm="1">
        <f t="array" ref="M800">_xll.FDS(A800,"FF_TAX_CF(ANN_R,"&amp;F800&amp;","&amp;G800&amp;",,,USD)")</f>
        <v>359.09195959568001</v>
      </c>
      <c r="N800" s="1" cm="1">
        <f t="array" ref="N800">_xll.FDS(A800,"FF_INC_TAX(ANN_R,"&amp;F800&amp;","&amp;G800&amp;",,,USD)")</f>
        <v>403.55096411705</v>
      </c>
      <c r="O800" s="1" cm="1">
        <f t="array" ref="O800">_xll.FDS(A800,"FF_NET_INC(ANN_R,"&amp;F800&amp;","&amp;G800&amp;")")</f>
        <v>628</v>
      </c>
      <c r="P800" s="1" cm="1">
        <f t="array" ref="P800">_xll.FDS(A800,"FF_ROA(ANN_R,"&amp;F800&amp;","&amp;G800&amp;")")</f>
        <v>1.9837634646365701</v>
      </c>
      <c r="Q800" cm="1">
        <f t="array" ref="Q800">_xll.FDS(A800,"FF_TAX_RATE(ANN_R,"&amp;F800&amp;","&amp;G800&amp;")")</f>
        <v>32.447296058661799</v>
      </c>
      <c r="R800" t="e" cm="1">
        <f t="array" ref="R800">_xll.FDS(A800,"FF_TAX_REFUND(ANN_R,"&amp;F800&amp;","&amp;G800&amp;",,,,,""D=1"")")</f>
        <v>#N/A</v>
      </c>
      <c r="S800">
        <f t="shared" si="86"/>
        <v>0.26376949686575618</v>
      </c>
      <c r="T800" s="1" cm="1">
        <f t="array" ref="T800">_xll.FDS($A800,"FF_TAX_CF(ANN_R,"&amp;AE800&amp;","&amp;AF800&amp;",,,USD)")</f>
        <v>846.24088704585995</v>
      </c>
      <c r="U800" s="1" cm="1">
        <f t="array" ref="U800">_xll.FDS($A800,"FF_TAX_CF(ANN_R,"&amp;AG800&amp;","&amp;AH800&amp;",,,USD)")</f>
        <v>635.02716577053104</v>
      </c>
      <c r="V800" s="1" cm="1">
        <f t="array" ref="V800">_xll.FDS(A800,"FF_TAX_CF(ANN_R,"&amp;AI800&amp;","&amp;AJ800&amp;",,,USD)")</f>
        <v>586.33561444282498</v>
      </c>
      <c r="W800" s="1" cm="1">
        <f t="array" ref="W800">_xll.FDS(A800,"FF_TAX_CF(ANN_R,"&amp;AK800&amp;","&amp;AL800&amp;",,,USD)")</f>
        <v>692.81490111351002</v>
      </c>
      <c r="X800" s="1" cm="1">
        <f t="array" ref="X800">_xll.FDS(A800,"FF_TAX_CF(ANN_R,"&amp;F800&amp;","&amp;G800&amp;",,,USD)")</f>
        <v>359.09195959568001</v>
      </c>
      <c r="Y800" s="1" cm="1">
        <f t="array" ref="Y800">_xll.FDS($A800,"FF_PTX_INC(ANN_R,"&amp;AE800&amp;","&amp;AF800&amp;",,,USD)")</f>
        <v>2731.2009805440898</v>
      </c>
      <c r="Z800" s="1" cm="1">
        <f t="array" ref="Z800">_xll.FDS($A800,"FF_PTX_INC(ANN_R,"&amp;AG800&amp;","&amp;AH800&amp;",,,USD)")</f>
        <v>2639.36690568924</v>
      </c>
      <c r="AA800" s="1" cm="1">
        <f t="array" ref="AA800">_xll.FDS(A800,"FF_PTX_INC(ANN_R,"&amp;AI800&amp;","&amp;AJ800&amp;",,,USD)")</f>
        <v>2685.1103792190602</v>
      </c>
      <c r="AB800" s="1" cm="1">
        <f t="array" ref="AB800">_xll.FDS(A800,"FF_PTX_INC(ANN_R,"&amp;AK800&amp;","&amp;AL800&amp;",,,USD)")</f>
        <v>2527.2634034156799</v>
      </c>
      <c r="AC800" s="1" cm="1">
        <f t="array" ref="AC800">_xll.FDS(A800,"FF_PTX_INC(ANN_R,"&amp;F800&amp;","&amp;G800&amp;",,,USD)")</f>
        <v>1243.7121521234501</v>
      </c>
      <c r="AE800" s="6">
        <f t="shared" si="87"/>
        <v>42370</v>
      </c>
      <c r="AF800" s="6">
        <f t="shared" si="88"/>
        <v>42735</v>
      </c>
      <c r="AG800" s="6">
        <f t="shared" si="89"/>
        <v>42736</v>
      </c>
      <c r="AH800" s="6">
        <f t="shared" si="90"/>
        <v>43100</v>
      </c>
      <c r="AI800" s="6">
        <f>DATE(YEAR(F800)+AO800,MONTH(F800),DAY(F800))</f>
        <v>43101</v>
      </c>
      <c r="AJ800" s="6">
        <f>DATE(YEAR(G800)+AO800,MONTH(G800),DAY(G800))</f>
        <v>43465</v>
      </c>
      <c r="AK800" s="6">
        <f>DATE(YEAR(F800)+AP800,MONTH(F800),DAY(F800))</f>
        <v>43466</v>
      </c>
      <c r="AL800" s="6">
        <f>DATE(YEAR(G800)+AP800,MONTH(G800),DAY(G800))</f>
        <v>43830</v>
      </c>
      <c r="AM800" s="8">
        <v>-4</v>
      </c>
      <c r="AN800" s="8">
        <v>-3</v>
      </c>
      <c r="AO800">
        <v>-2</v>
      </c>
      <c r="AP800">
        <v>-1</v>
      </c>
      <c r="AQ800" cm="1">
        <f t="array" ref="AQ800">_xll.FDS(A800,"FF_DEBT_LT(ANN_R,"&amp;F800&amp;","&amp;G800&amp;")")</f>
        <v>6970</v>
      </c>
      <c r="AR800" cm="1">
        <f t="array" ref="AR800">_xll.FDS(A800,"FF_RD_EXP(ANN_R,"&amp;F800&amp;","&amp;G800&amp;")")</f>
        <v>646</v>
      </c>
      <c r="AS800" t="e" cm="1">
        <f t="array" ref="AS800">_xll.FDS(A800,"FF_PTX_INC_FOR(ANN_R,"&amp;F800&amp;","&amp;G800&amp;")")</f>
        <v>#N/A</v>
      </c>
      <c r="AT800" cm="1">
        <f t="array" ref="AT800">_xll.FDS(A800,"FF_MKT_VAL_PUBLIC(ANN_R,"&amp;[1]sample_report!E800&amp;")")</f>
        <v>17062.4709289245</v>
      </c>
    </row>
    <row r="801" spans="1:46" hidden="1" x14ac:dyDescent="0.25">
      <c r="A801" t="s">
        <v>1156</v>
      </c>
      <c r="B801" t="s">
        <v>1157</v>
      </c>
      <c r="C801" t="s">
        <v>950</v>
      </c>
      <c r="D801" t="str" cm="1">
        <f t="array" ref="D801">_xll.FDS(A801,"FF_MAJOR_IND_NAME")</f>
        <v>AUTOMOTIVE</v>
      </c>
      <c r="E801">
        <v>2016</v>
      </c>
      <c r="F801" s="4">
        <f t="shared" si="84"/>
        <v>42370</v>
      </c>
      <c r="G801" s="4">
        <f t="shared" si="85"/>
        <v>42735</v>
      </c>
      <c r="H801">
        <v>1</v>
      </c>
      <c r="I801" s="1" cm="1">
        <f t="array" ref="I801">_xll.FDS(A801,"FF_PTX_INC(ANN_R,"&amp;F801&amp;","&amp;G801&amp;",,,USD)")</f>
        <v>2731.2009805440898</v>
      </c>
      <c r="J801" s="1" cm="1">
        <f t="array" ref="J801">_xll.FDS(A801,"FF_MKT_VAL(ANN_R,"&amp;F801&amp;","&amp;G801&amp;",,,USD)")</f>
        <v>20075.044483440299</v>
      </c>
      <c r="K801" s="1" cm="1">
        <f t="array" ref="K801">_xll.FDS(A801,"FF_SHLDRS_EQ(ANN_R,"&amp;F801&amp;","&amp;G801&amp;",,,USD)")</f>
        <v>11179.2948861122</v>
      </c>
      <c r="L801" s="1" cm="1">
        <f t="array" ref="L801">_xll.FDS(A801,"FF_ASSETS(ANN_R,"&amp;F801&amp;","&amp;G801&amp;",,,USD)")</f>
        <v>26708.378630638101</v>
      </c>
      <c r="M801" s="1" cm="1">
        <f t="array" ref="M801">_xll.FDS(A801,"FF_TAX_CF(ANN_R,"&amp;F801&amp;","&amp;G801&amp;",,,USD)")</f>
        <v>846.24088704585995</v>
      </c>
      <c r="N801" s="1" cm="1">
        <f t="array" ref="N801">_xll.FDS(A801,"FF_INC_TAX(ANN_R,"&amp;F801&amp;","&amp;G801&amp;",,,USD)")</f>
        <v>881.63919866085098</v>
      </c>
      <c r="O801" s="1" cm="1">
        <f t="array" ref="O801">_xll.FDS(A801,"FF_NET_INC(ANN_R,"&amp;F801&amp;","&amp;G801&amp;")")</f>
        <v>1664</v>
      </c>
      <c r="P801" s="1" cm="1">
        <f t="array" ref="P801">_xll.FDS(A801,"FF_ROA(ANN_R,"&amp;F801&amp;","&amp;G801&amp;")")</f>
        <v>6.76216600629889</v>
      </c>
      <c r="Q801" cm="1">
        <f t="array" ref="Q801">_xll.FDS(A801,"FF_TAX_RATE(ANN_R,"&amp;F801&amp;","&amp;G801&amp;")")</f>
        <v>32.280275415147798</v>
      </c>
      <c r="R801" t="e" cm="1">
        <f t="array" ref="R801">_xll.FDS(A801,"FF_TAX_REFUND(ANN_R,"&amp;F801&amp;","&amp;G801&amp;",,,,,""D=1"")")</f>
        <v>#N/A</v>
      </c>
      <c r="S801">
        <f t="shared" si="86"/>
        <v>0.33941000376602942</v>
      </c>
      <c r="T801" s="1" cm="1">
        <f t="array" ref="T801">_xll.FDS($A801,"FF_TAX_CF(ANN_R,"&amp;AE801&amp;","&amp;AF801&amp;",,,USD)")</f>
        <v>902.98196434974705</v>
      </c>
      <c r="U801" s="1" cm="1">
        <f t="array" ref="U801">_xll.FDS($A801,"FF_TAX_CF(ANN_R,"&amp;AG801&amp;","&amp;AH801&amp;",,,USD)")</f>
        <v>685.05095100402798</v>
      </c>
      <c r="V801" s="1" cm="1">
        <f t="array" ref="V801">_xll.FDS(A801,"FF_TAX_CF(ANN_R,"&amp;AI801&amp;","&amp;AJ801&amp;",,,USD)")</f>
        <v>817.09010982513405</v>
      </c>
      <c r="W801" s="1" cm="1">
        <f t="array" ref="W801">_xll.FDS(A801,"FF_TAX_CF(ANN_R,"&amp;AK801&amp;","&amp;AL801&amp;",,,USD)")</f>
        <v>836.126292705536</v>
      </c>
      <c r="X801" s="1" cm="1">
        <f t="array" ref="X801">_xll.FDS(A801,"FF_TAX_CF(ANN_R,"&amp;F801&amp;","&amp;G801&amp;",,,USD)")</f>
        <v>846.24088704585995</v>
      </c>
      <c r="Y801" s="1" cm="1">
        <f t="array" ref="Y801">_xll.FDS($A801,"FF_PTX_INC(ANN_R,"&amp;AE801&amp;","&amp;AF801&amp;",,,USD)")</f>
        <v>2789.8674631118802</v>
      </c>
      <c r="Z801" s="1" cm="1">
        <f t="array" ref="Z801">_xll.FDS($A801,"FF_PTX_INC(ANN_R,"&amp;AG801&amp;","&amp;AH801&amp;",,,USD)")</f>
        <v>2260.93366193771</v>
      </c>
      <c r="AA801" s="1" cm="1">
        <f t="array" ref="AA801">_xll.FDS(A801,"FF_PTX_INC(ANN_R,"&amp;AI801&amp;","&amp;AJ801&amp;",,,USD)")</f>
        <v>2207.2044525146498</v>
      </c>
      <c r="AB801" s="1" cm="1">
        <f t="array" ref="AB801">_xll.FDS(A801,"FF_PTX_INC(ANN_R,"&amp;AK801&amp;","&amp;AL801&amp;",,,USD)")</f>
        <v>2053.7213449478099</v>
      </c>
      <c r="AC801" s="1" cm="1">
        <f t="array" ref="AC801">_xll.FDS(A801,"FF_PTX_INC(ANN_R,"&amp;F801&amp;","&amp;G801&amp;",,,USD)")</f>
        <v>2731.2009805440898</v>
      </c>
      <c r="AE801" s="6">
        <f t="shared" si="87"/>
        <v>40909</v>
      </c>
      <c r="AF801" s="6">
        <f t="shared" si="88"/>
        <v>41274</v>
      </c>
      <c r="AG801" s="6">
        <f t="shared" si="89"/>
        <v>41275</v>
      </c>
      <c r="AH801" s="6">
        <f t="shared" si="90"/>
        <v>41639</v>
      </c>
      <c r="AI801" s="6">
        <f>DATE(YEAR(F801)+AO801,MONTH(F801),DAY(F801))</f>
        <v>41640</v>
      </c>
      <c r="AJ801" s="6">
        <f>DATE(YEAR(G801)+AO801,MONTH(G801),DAY(G801))</f>
        <v>42004</v>
      </c>
      <c r="AK801" s="6">
        <f>DATE(YEAR(F801)+AP801,MONTH(F801),DAY(F801))</f>
        <v>42005</v>
      </c>
      <c r="AL801" s="6">
        <f>DATE(YEAR(G801)+AP801,MONTH(G801),DAY(G801))</f>
        <v>42369</v>
      </c>
      <c r="AM801" s="8">
        <v>-4</v>
      </c>
      <c r="AN801" s="8">
        <v>-3</v>
      </c>
      <c r="AO801">
        <v>-2</v>
      </c>
      <c r="AP801">
        <v>-1</v>
      </c>
      <c r="AQ801" cm="1">
        <f t="array" ref="AQ801">_xll.FDS(A801,"FF_DEBT_LT(ANN_R,"&amp;F801&amp;","&amp;G801&amp;")")</f>
        <v>1773</v>
      </c>
      <c r="AR801" cm="1">
        <f t="array" ref="AR801">_xll.FDS(A801,"FF_RD_EXP(ANN_R,"&amp;F801&amp;","&amp;G801&amp;")")</f>
        <v>718</v>
      </c>
      <c r="AS801" t="e" cm="1">
        <f t="array" ref="AS801">_xll.FDS(A801,"FF_PTX_INC_FOR(ANN_R,"&amp;F801&amp;","&amp;G801&amp;")")</f>
        <v>#N/A</v>
      </c>
      <c r="AT801" cm="1">
        <f t="array" ref="AT801">_xll.FDS(A801,"FF_MKT_VAL_PUBLIC(ANN_R,"&amp;[1]sample_report!E801&amp;")")</f>
        <v>17909.5858475719</v>
      </c>
    </row>
    <row r="802" spans="1:46" hidden="1" x14ac:dyDescent="0.25">
      <c r="A802" t="s">
        <v>148</v>
      </c>
      <c r="B802" t="s">
        <v>149</v>
      </c>
      <c r="C802" t="s">
        <v>29</v>
      </c>
      <c r="D802" t="str" cm="1">
        <f t="array" ref="D802">_xll.FDS(A802,"FF_MAJOR_IND_NAME")</f>
        <v>MISCELLANEOUS</v>
      </c>
      <c r="E802">
        <v>2020</v>
      </c>
      <c r="F802" s="4">
        <f t="shared" si="84"/>
        <v>43831</v>
      </c>
      <c r="G802" s="4">
        <f t="shared" si="85"/>
        <v>44196</v>
      </c>
      <c r="H802">
        <v>1</v>
      </c>
      <c r="I802" s="1" cm="1">
        <f t="array" ref="I802">_xll.FDS(A802,"FF_PTX_INC(ANN_R,"&amp;F802&amp;","&amp;G802&amp;",,,USD)")</f>
        <v>3742.5256598666301</v>
      </c>
      <c r="J802" s="1" cm="1">
        <f t="array" ref="J802">_xll.FDS(A802,"FF_MKT_VAL(ANN_R,"&amp;F802&amp;","&amp;G802&amp;",,,USD)")</f>
        <v>31510.571067858698</v>
      </c>
      <c r="K802" s="1" cm="1">
        <f t="array" ref="K802">_xll.FDS(A802,"FF_SHLDRS_EQ(ANN_R,"&amp;F802&amp;","&amp;G802&amp;",,,USD)")</f>
        <v>48421.6470560823</v>
      </c>
      <c r="L802" s="1" cm="1">
        <f t="array" ref="L802">_xll.FDS(A802,"FF_ASSETS(ANN_R,"&amp;F802&amp;","&amp;G802&amp;",,,USD)")</f>
        <v>167045.74760231399</v>
      </c>
      <c r="M802" s="1" cm="1">
        <f t="array" ref="M802">_xll.FDS(A802,"FF_TAX_CF(ANN_R,"&amp;F802&amp;","&amp;G802&amp;",,,USD)")</f>
        <v>1703.87381728739</v>
      </c>
      <c r="N802" s="1" cm="1">
        <f t="array" ref="N802">_xll.FDS(A802,"FF_INC_TAX(ANN_R,"&amp;F802&amp;","&amp;G802&amp;",,,USD)")</f>
        <v>521.61504844576098</v>
      </c>
      <c r="O802" s="1" cm="1">
        <f t="array" ref="O802">_xll.FDS(A802,"FF_NET_INC(ANN_R,"&amp;F802&amp;","&amp;G802&amp;")")</f>
        <v>535353</v>
      </c>
      <c r="P802" s="1" cm="1">
        <f t="array" ref="P802">_xll.FDS(A802,"FF_ROA(ANN_R,"&amp;F802&amp;","&amp;G802&amp;")")</f>
        <v>3.0975497931159599</v>
      </c>
      <c r="Q802" cm="1">
        <f t="array" ref="Q802">_xll.FDS(A802,"FF_TAX_RATE(ANN_R,"&amp;F802&amp;","&amp;G802&amp;")")</f>
        <v>13.937514284520599</v>
      </c>
      <c r="R802" t="e" cm="1">
        <f t="array" ref="R802">_xll.FDS(A802,"FF_TAX_REFUND(ANN_R,"&amp;F802&amp;","&amp;G802&amp;",,,,,""D=1"")")</f>
        <v>#N/A</v>
      </c>
      <c r="S802">
        <f t="shared" si="86"/>
        <v>0.18193998205432776</v>
      </c>
      <c r="T802" s="1" cm="1">
        <f t="array" ref="T802">_xll.FDS($A802,"FF_TAX_CF(ANN_R,"&amp;AE802&amp;","&amp;AF802&amp;",,,USD)")</f>
        <v>855.19931030273403</v>
      </c>
      <c r="U802" s="1" cm="1">
        <f t="array" ref="U802">_xll.FDS($A802,"FF_TAX_CF(ANN_R,"&amp;AG802&amp;","&amp;AH802&amp;",,,USD)")</f>
        <v>-554.376077890396</v>
      </c>
      <c r="V802" s="1" cm="1">
        <f t="array" ref="V802">_xll.FDS(A802,"FF_TAX_CF(ANN_R,"&amp;AI802&amp;","&amp;AJ802&amp;",,,USD)")</f>
        <v>-49.967329099774403</v>
      </c>
      <c r="W802" s="1" cm="1">
        <f t="array" ref="W802">_xll.FDS(A802,"FF_TAX_CF(ANN_R,"&amp;AK802&amp;","&amp;AL802&amp;",,,USD)")</f>
        <v>2327.7404383681701</v>
      </c>
      <c r="X802" s="1" cm="1">
        <f t="array" ref="X802">_xll.FDS(A802,"FF_TAX_CF(ANN_R,"&amp;F802&amp;","&amp;G802&amp;",,,USD)")</f>
        <v>1703.87381728739</v>
      </c>
      <c r="Y802" s="1" cm="1">
        <f t="array" ref="Y802">_xll.FDS($A802,"FF_PTX_INC(ANN_R,"&amp;AE802&amp;","&amp;AF802&amp;",,,USD)")</f>
        <v>-772.98205947875999</v>
      </c>
      <c r="Z802" s="1" cm="1">
        <f t="array" ref="Z802">_xll.FDS($A802,"FF_PTX_INC(ANN_R,"&amp;AG802&amp;","&amp;AH802&amp;",,,USD)")</f>
        <v>5554.1036161780403</v>
      </c>
      <c r="AA802" s="1" cm="1">
        <f t="array" ref="AA802">_xll.FDS(A802,"FF_PTX_INC(ANN_R,"&amp;AI802&amp;","&amp;AJ802&amp;",,,USD)")</f>
        <v>7332.8905093222902</v>
      </c>
      <c r="AB802" s="1" cm="1">
        <f t="array" ref="AB802">_xll.FDS(A802,"FF_PTX_INC(ANN_R,"&amp;AK802&amp;","&amp;AL802&amp;",,,USD)")</f>
        <v>7681.28013368137</v>
      </c>
      <c r="AC802" s="1" cm="1">
        <f t="array" ref="AC802">_xll.FDS(A802,"FF_PTX_INC(ANN_R,"&amp;F802&amp;","&amp;G802&amp;",,,USD)")</f>
        <v>3742.5256598666301</v>
      </c>
      <c r="AE802" s="6">
        <f t="shared" si="87"/>
        <v>42370</v>
      </c>
      <c r="AF802" s="6">
        <f t="shared" si="88"/>
        <v>42735</v>
      </c>
      <c r="AG802" s="6">
        <f t="shared" si="89"/>
        <v>42736</v>
      </c>
      <c r="AH802" s="6">
        <f t="shared" si="90"/>
        <v>43100</v>
      </c>
      <c r="AI802" s="6">
        <f>DATE(YEAR(F802)+AO802,MONTH(F802),DAY(F802))</f>
        <v>43101</v>
      </c>
      <c r="AJ802" s="6">
        <f>DATE(YEAR(G802)+AO802,MONTH(G802),DAY(G802))</f>
        <v>43465</v>
      </c>
      <c r="AK802" s="6">
        <f>DATE(YEAR(F802)+AP802,MONTH(F802),DAY(F802))</f>
        <v>43466</v>
      </c>
      <c r="AL802" s="6">
        <f>DATE(YEAR(G802)+AP802,MONTH(G802),DAY(G802))</f>
        <v>43830</v>
      </c>
      <c r="AM802" s="8">
        <v>-4</v>
      </c>
      <c r="AN802" s="8">
        <v>-3</v>
      </c>
      <c r="AO802">
        <v>-2</v>
      </c>
      <c r="AP802">
        <v>-1</v>
      </c>
      <c r="AQ802" cm="1">
        <f t="array" ref="AQ802">_xll.FDS(A802,"FF_DEBT_LT(ANN_R,"&amp;F802&amp;","&amp;G802&amp;")")</f>
        <v>5584884</v>
      </c>
      <c r="AR802" cm="1">
        <f t="array" ref="AR802">_xll.FDS(A802,"FF_RD_EXP(ANN_R,"&amp;F802&amp;","&amp;G802&amp;")")</f>
        <v>0</v>
      </c>
      <c r="AS802" t="e" cm="1">
        <f t="array" ref="AS802">_xll.FDS(A802,"FF_PTX_INC_FOR(ANN_R,"&amp;F802&amp;","&amp;G802&amp;")")</f>
        <v>#N/A</v>
      </c>
      <c r="AT802" cm="1">
        <f t="array" ref="AT802">_xll.FDS(A802,"FF_MKT_VAL_PUBLIC(ANN_R,"&amp;[1]sample_report!E802&amp;")")</f>
        <v>3782611.2493469799</v>
      </c>
    </row>
    <row r="803" spans="1:46" hidden="1" x14ac:dyDescent="0.25">
      <c r="A803" t="s">
        <v>81</v>
      </c>
      <c r="B803" t="s">
        <v>82</v>
      </c>
      <c r="C803" t="s">
        <v>29</v>
      </c>
      <c r="D803" t="str" cm="1">
        <f t="array" ref="D803">_xll.FDS(A803,"FF_MAJOR_IND_NAME")</f>
        <v>FINANCIAL</v>
      </c>
      <c r="E803">
        <v>2018</v>
      </c>
      <c r="F803" s="4">
        <f t="shared" si="84"/>
        <v>43101</v>
      </c>
      <c r="G803" s="4">
        <f t="shared" si="85"/>
        <v>43465</v>
      </c>
      <c r="I803" s="1" cm="1">
        <f t="array" ref="I803">_xll.FDS(A803,"FF_PTX_INC(ANN_R,"&amp;F803&amp;","&amp;G803&amp;",,,USD)")</f>
        <v>3399.36636179686</v>
      </c>
      <c r="J803" s="1" cm="1">
        <f t="array" ref="J803">_xll.FDS(A803,"FF_MKT_VAL(ANN_R,"&amp;F803&amp;","&amp;G803&amp;",,,USD)")</f>
        <v>21275.1179022084</v>
      </c>
      <c r="K803" s="1" cm="1">
        <f t="array" ref="K803">_xll.FDS(A803,"FF_SHLDRS_EQ(ANN_R,"&amp;F803&amp;","&amp;G803&amp;",,,USD)")</f>
        <v>35254.069181690902</v>
      </c>
      <c r="L803" s="1" cm="1">
        <f t="array" ref="L803">_xll.FDS(A803,"FF_ASSETS(ANN_R,"&amp;F803&amp;","&amp;G803&amp;",,,USD)")</f>
        <v>504024.61104041699</v>
      </c>
      <c r="M803" s="1" cm="1">
        <f t="array" ref="M803">_xll.FDS(A803,"FF_TAX_CF(ANN_R,"&amp;F803&amp;","&amp;G803&amp;",,,USD)")</f>
        <v>511.45684675872297</v>
      </c>
      <c r="N803" s="1" cm="1">
        <f t="array" ref="N803">_xll.FDS(A803,"FF_INC_TAX(ANN_R,"&amp;F803&amp;","&amp;G803&amp;",,,USD)")</f>
        <v>115.769375167787</v>
      </c>
      <c r="O803" s="1" cm="1">
        <f t="array" ref="O803">_xll.FDS(A803,"FF_NET_INC(ANN_R,"&amp;F803&amp;","&amp;G803&amp;")")</f>
        <v>363928</v>
      </c>
      <c r="P803" s="1" cm="1">
        <f t="array" ref="P803">_xll.FDS(A803,"FF_ROA(ANN_R,"&amp;F803&amp;","&amp;G803&amp;")")</f>
        <v>0.68933017736962798</v>
      </c>
      <c r="Q803" cm="1">
        <f t="array" ref="Q803">_xll.FDS(A803,"FF_TAX_RATE(ANN_R,"&amp;F803&amp;","&amp;G803&amp;")")</f>
        <v>3.4056163074636401</v>
      </c>
      <c r="R803" t="e" cm="1">
        <f t="array" ref="R803">_xll.FDS(A803,"FF_TAX_REFUND(ANN_R,"&amp;F803&amp;","&amp;G803&amp;",,,,,""D=1"")")</f>
        <v>#N/A</v>
      </c>
      <c r="S803">
        <f t="shared" si="86"/>
        <v>0.39449583654018733</v>
      </c>
      <c r="T803" s="1" cm="1">
        <f t="array" ref="T803">_xll.FDS($A803,"FF_TAX_CF(ANN_R,"&amp;AE803&amp;","&amp;AF803&amp;",,,USD)")</f>
        <v>1169.7437697555899</v>
      </c>
      <c r="U803" s="1" cm="1">
        <f t="array" ref="U803">_xll.FDS($A803,"FF_TAX_CF(ANN_R,"&amp;AG803&amp;","&amp;AH803&amp;",,,USD)")</f>
        <v>1284.14808954298</v>
      </c>
      <c r="V803" s="1" cm="1">
        <f t="array" ref="V803">_xll.FDS(A803,"FF_TAX_CF(ANN_R,"&amp;AI803&amp;","&amp;AJ803&amp;",,,USD)")</f>
        <v>989.36340713500999</v>
      </c>
      <c r="W803" s="1" cm="1">
        <f t="array" ref="W803">_xll.FDS(A803,"FF_TAX_CF(ANN_R,"&amp;AK803&amp;","&amp;AL803&amp;",,,USD)")</f>
        <v>933.02550355903804</v>
      </c>
      <c r="X803" s="1" cm="1">
        <f t="array" ref="X803">_xll.FDS(A803,"FF_TAX_CF(ANN_R,"&amp;F803&amp;","&amp;G803&amp;",,,USD)")</f>
        <v>511.45684675872297</v>
      </c>
      <c r="Y803" s="1" cm="1">
        <f t="array" ref="Y803">_xll.FDS($A803,"FF_PTX_INC(ANN_R,"&amp;AE803&amp;","&amp;AF803&amp;",,,USD)")</f>
        <v>1467.5829450972401</v>
      </c>
      <c r="Z803" s="1" cm="1">
        <f t="array" ref="Z803">_xll.FDS($A803,"FF_PTX_INC(ANN_R,"&amp;AG803&amp;","&amp;AH803&amp;",,,USD)")</f>
        <v>2444.1159857269399</v>
      </c>
      <c r="AA803" s="1" cm="1">
        <f t="array" ref="AA803">_xll.FDS(A803,"FF_PTX_INC(ANN_R,"&amp;AI803&amp;","&amp;AJ803&amp;",,,USD)")</f>
        <v>2212.6291885375999</v>
      </c>
      <c r="AB803" s="1" cm="1">
        <f t="array" ref="AB803">_xll.FDS(A803,"FF_PTX_INC(ANN_R,"&amp;AK803&amp;","&amp;AL803&amp;",,,USD)")</f>
        <v>2866.1387287881198</v>
      </c>
      <c r="AC803" s="1" cm="1">
        <f t="array" ref="AC803">_xll.FDS(A803,"FF_PTX_INC(ANN_R,"&amp;F803&amp;","&amp;G803&amp;",,,USD)")</f>
        <v>3399.36636179686</v>
      </c>
      <c r="AE803" s="6">
        <f t="shared" si="87"/>
        <v>41640</v>
      </c>
      <c r="AF803" s="6">
        <f t="shared" si="88"/>
        <v>42004</v>
      </c>
      <c r="AG803" s="6">
        <f t="shared" si="89"/>
        <v>42005</v>
      </c>
      <c r="AH803" s="6">
        <f t="shared" si="90"/>
        <v>42369</v>
      </c>
      <c r="AI803" s="6">
        <f>DATE(YEAR(F803)+AO803,MONTH(F803),DAY(F803))</f>
        <v>42370</v>
      </c>
      <c r="AJ803" s="6">
        <f>DATE(YEAR(G803)+AO803,MONTH(G803),DAY(G803))</f>
        <v>42735</v>
      </c>
      <c r="AK803" s="6">
        <f>DATE(YEAR(F803)+AP803,MONTH(F803),DAY(F803))</f>
        <v>42736</v>
      </c>
      <c r="AL803" s="6">
        <f>DATE(YEAR(G803)+AP803,MONTH(G803),DAY(G803))</f>
        <v>43100</v>
      </c>
      <c r="AM803" s="8">
        <v>-4</v>
      </c>
      <c r="AN803" s="8">
        <v>-3</v>
      </c>
      <c r="AO803">
        <v>-2</v>
      </c>
      <c r="AP803">
        <v>-1</v>
      </c>
      <c r="AQ803" cm="1">
        <f t="array" ref="AQ803">_xll.FDS(A803,"FF_DEBT_LT(ANN_R,"&amp;F803&amp;","&amp;G803&amp;")")</f>
        <v>1706076</v>
      </c>
      <c r="AR803" t="e" cm="1">
        <f t="array" ref="AR803">_xll.FDS(A803,"FF_RD_EXP(ANN_R,"&amp;F803&amp;","&amp;G803&amp;")")</f>
        <v>#N/A</v>
      </c>
      <c r="AS803" t="e" cm="1">
        <f t="array" ref="AS803">_xll.FDS(A803,"FF_PTX_INC_FOR(ANN_R,"&amp;F803&amp;","&amp;G803&amp;")")</f>
        <v>#N/A</v>
      </c>
      <c r="AT803" cm="1">
        <f t="array" ref="AT803">_xll.FDS(A803,"FF_MKT_VAL_PUBLIC(ANN_R,"&amp;[1]sample_report!E803&amp;")")</f>
        <v>1458252.75847002</v>
      </c>
    </row>
    <row r="804" spans="1:46" hidden="1" x14ac:dyDescent="0.25">
      <c r="A804" t="s">
        <v>116</v>
      </c>
      <c r="B804" t="s">
        <v>117</v>
      </c>
      <c r="C804" t="s">
        <v>67</v>
      </c>
      <c r="D804" t="str" cm="1">
        <f t="array" ref="D804">_xll.FDS(A804,"FF_MAJOR_IND_NAME")</f>
        <v>FINANCIAL</v>
      </c>
      <c r="E804">
        <v>2018</v>
      </c>
      <c r="F804" s="4">
        <f t="shared" si="84"/>
        <v>43101</v>
      </c>
      <c r="G804" s="4">
        <f t="shared" si="85"/>
        <v>43465</v>
      </c>
      <c r="I804" s="1" cm="1">
        <f t="array" ref="I804">_xll.FDS(A804,"FF_PTX_INC(ANN_R,"&amp;F804&amp;","&amp;G804&amp;",,,USD)")</f>
        <v>1020.73780975943</v>
      </c>
      <c r="J804" s="1" cm="1">
        <f t="array" ref="J804">_xll.FDS(A804,"FF_MKT_VAL(ANN_R,"&amp;F804&amp;","&amp;G804&amp;",,,USD)")</f>
        <v>11481.777451312601</v>
      </c>
      <c r="K804" s="1" cm="1">
        <f t="array" ref="K804">_xll.FDS(A804,"FF_SHLDRS_EQ(ANN_R,"&amp;F804&amp;","&amp;G804&amp;",,,USD)")</f>
        <v>10223.5839447613</v>
      </c>
      <c r="L804" s="1" cm="1">
        <f t="array" ref="L804">_xll.FDS(A804,"FF_ASSETS(ANN_R,"&amp;F804&amp;","&amp;G804&amp;",,,USD)")</f>
        <v>115237.64788911</v>
      </c>
      <c r="M804" s="1" cm="1">
        <f t="array" ref="M804">_xll.FDS(A804,"FF_TAX_CF(ANN_R,"&amp;F804&amp;","&amp;G804&amp;",,,USD)")</f>
        <v>52.869121727943401</v>
      </c>
      <c r="N804" s="1" cm="1">
        <f t="array" ref="N804">_xll.FDS(A804,"FF_INC_TAX(ANN_R,"&amp;F804&amp;","&amp;G804&amp;",,,USD)")</f>
        <v>99.040561695434107</v>
      </c>
      <c r="O804" s="1" cm="1">
        <f t="array" ref="O804">_xll.FDS(A804,"FF_NET_INC(ANN_R,"&amp;F804&amp;","&amp;G804&amp;")")</f>
        <v>28109.164000000001</v>
      </c>
      <c r="P804" s="1" cm="1">
        <f t="array" ref="P804">_xll.FDS(A804,"FF_ROA(ANN_R,"&amp;F804&amp;","&amp;G804&amp;")")</f>
        <v>0.79299672306799895</v>
      </c>
      <c r="Q804" cm="1">
        <f t="array" ref="Q804">_xll.FDS(A804,"FF_TAX_RATE(ANN_R,"&amp;F804&amp;","&amp;G804&amp;")")</f>
        <v>9.7028405089428595</v>
      </c>
      <c r="R804" t="e" cm="1">
        <f t="array" ref="R804">_xll.FDS(A804,"FF_TAX_REFUND(ANN_R,"&amp;F804&amp;","&amp;G804&amp;",,,,,""D=1"")")</f>
        <v>#N/A</v>
      </c>
      <c r="S804">
        <f t="shared" si="86"/>
        <v>9.7911074629392914E-2</v>
      </c>
      <c r="T804" s="1" cm="1">
        <f t="array" ref="T804">_xll.FDS($A804,"FF_TAX_CF(ANN_R,"&amp;AE804&amp;","&amp;AF804&amp;",,,USD)")</f>
        <v>71.618572027489506</v>
      </c>
      <c r="U804" s="1" cm="1">
        <f t="array" ref="U804">_xll.FDS($A804,"FF_TAX_CF(ANN_R,"&amp;AG804&amp;","&amp;AH804&amp;",,,USD)")</f>
        <v>125.88379449042699</v>
      </c>
      <c r="V804" s="1" cm="1">
        <f t="array" ref="V804">_xll.FDS(A804,"FF_TAX_CF(ANN_R,"&amp;AI804&amp;","&amp;AJ804&amp;",,,USD)")</f>
        <v>140.36933730706599</v>
      </c>
      <c r="W804" s="1" cm="1">
        <f t="array" ref="W804">_xll.FDS(A804,"FF_TAX_CF(ANN_R,"&amp;AK804&amp;","&amp;AL804&amp;",,,USD)")</f>
        <v>107.97032672725599</v>
      </c>
      <c r="X804" s="1" cm="1">
        <f t="array" ref="X804">_xll.FDS(A804,"FF_TAX_CF(ANN_R,"&amp;F804&amp;","&amp;G804&amp;",,,USD)")</f>
        <v>52.869121727943401</v>
      </c>
      <c r="Y804" s="1" cm="1">
        <f t="array" ref="Y804">_xll.FDS($A804,"FF_PTX_INC(ANN_R,"&amp;AE804&amp;","&amp;AF804&amp;",,,USD)")</f>
        <v>1160.8161964129999</v>
      </c>
      <c r="Z804" s="1" cm="1">
        <f t="array" ref="Z804">_xll.FDS($A804,"FF_PTX_INC(ANN_R,"&amp;AG804&amp;","&amp;AH804&amp;",,,USD)")</f>
        <v>1097.93854609856</v>
      </c>
      <c r="AA804" s="1" cm="1">
        <f t="array" ref="AA804">_xll.FDS(A804,"FF_PTX_INC(ANN_R,"&amp;AI804&amp;","&amp;AJ804&amp;",,,USD)")</f>
        <v>858.52479550181897</v>
      </c>
      <c r="AB804" s="1" cm="1">
        <f t="array" ref="AB804">_xll.FDS(A804,"FF_PTX_INC(ANN_R,"&amp;AK804&amp;","&amp;AL804&amp;",,,USD)")</f>
        <v>955.49382211142802</v>
      </c>
      <c r="AC804" s="1" cm="1">
        <f t="array" ref="AC804">_xll.FDS(A804,"FF_PTX_INC(ANN_R,"&amp;F804&amp;","&amp;G804&amp;",,,USD)")</f>
        <v>1020.73780975943</v>
      </c>
      <c r="AE804" s="6">
        <f t="shared" si="87"/>
        <v>41640</v>
      </c>
      <c r="AF804" s="6">
        <f t="shared" si="88"/>
        <v>42004</v>
      </c>
      <c r="AG804" s="6">
        <f t="shared" si="89"/>
        <v>42005</v>
      </c>
      <c r="AH804" s="6">
        <f t="shared" si="90"/>
        <v>42369</v>
      </c>
      <c r="AI804" s="6">
        <f>DATE(YEAR(F804)+AO804,MONTH(F804),DAY(F804))</f>
        <v>42370</v>
      </c>
      <c r="AJ804" s="6">
        <f>DATE(YEAR(G804)+AO804,MONTH(G804),DAY(G804))</f>
        <v>42735</v>
      </c>
      <c r="AK804" s="6">
        <f>DATE(YEAR(F804)+AP804,MONTH(F804),DAY(F804))</f>
        <v>42736</v>
      </c>
      <c r="AL804" s="6">
        <f>DATE(YEAR(G804)+AP804,MONTH(G804),DAY(G804))</f>
        <v>43100</v>
      </c>
      <c r="AM804" s="8">
        <v>-4</v>
      </c>
      <c r="AN804" s="8">
        <v>-3</v>
      </c>
      <c r="AO804">
        <v>-2</v>
      </c>
      <c r="AP804">
        <v>-1</v>
      </c>
      <c r="AQ804" cm="1">
        <f t="array" ref="AQ804">_xll.FDS(A804,"FF_DEBT_LT(ANN_R,"&amp;F804&amp;","&amp;G804&amp;")")</f>
        <v>44912.868999999999</v>
      </c>
      <c r="AR804" t="e" cm="1">
        <f t="array" ref="AR804">_xll.FDS(A804,"FF_RD_EXP(ANN_R,"&amp;F804&amp;","&amp;G804&amp;")")</f>
        <v>#N/A</v>
      </c>
      <c r="AS804" t="e" cm="1">
        <f t="array" ref="AS804">_xll.FDS(A804,"FF_PTX_INC_FOR(ANN_R,"&amp;F804&amp;","&amp;G804&amp;")")</f>
        <v>#N/A</v>
      </c>
      <c r="AT804" cm="1">
        <f t="array" ref="AT804">_xll.FDS(A804,"FF_MKT_VAL_PUBLIC(ANN_R,"&amp;[1]sample_report!E804&amp;")")</f>
        <v>270362.466456878</v>
      </c>
    </row>
    <row r="805" spans="1:46" hidden="1" x14ac:dyDescent="0.25">
      <c r="A805" t="s">
        <v>135</v>
      </c>
      <c r="B805" t="s">
        <v>136</v>
      </c>
      <c r="C805" t="s">
        <v>29</v>
      </c>
      <c r="D805" t="str" cm="1">
        <f t="array" ref="D805">_xll.FDS(A805,"FF_MAJOR_IND_NAME")</f>
        <v>FINANCIAL</v>
      </c>
      <c r="E805">
        <v>2018</v>
      </c>
      <c r="F805" s="4">
        <f t="shared" si="84"/>
        <v>43101</v>
      </c>
      <c r="G805" s="4">
        <f t="shared" si="85"/>
        <v>43465</v>
      </c>
      <c r="I805" s="1" cm="1">
        <f t="array" ref="I805">_xll.FDS(A805,"FF_PTX_INC(ANN_R,"&amp;F805&amp;","&amp;G805&amp;",,,USD)")</f>
        <v>10004.744108393799</v>
      </c>
      <c r="J805" s="1" cm="1">
        <f t="array" ref="J805">_xll.FDS(A805,"FF_MKT_VAL(ANN_R,"&amp;F805&amp;","&amp;G805&amp;",,,USD)")</f>
        <v>59128.050774903502</v>
      </c>
      <c r="K805" s="1" cm="1">
        <f t="array" ref="K805">_xll.FDS(A805,"FF_SHLDRS_EQ(ANN_R,"&amp;F805&amp;","&amp;G805&amp;",,,USD)")</f>
        <v>97727.183278359502</v>
      </c>
      <c r="L805" s="1" cm="1">
        <f t="array" ref="L805">_xll.FDS(A805,"FF_ASSETS(ANN_R,"&amp;F805&amp;","&amp;G805&amp;",,,USD)")</f>
        <v>1871641.6415530499</v>
      </c>
      <c r="M805" s="1" cm="1">
        <f t="array" ref="M805">_xll.FDS(A805,"FF_TAX_CF(ANN_R,"&amp;F805&amp;","&amp;G805&amp;",,,USD)")</f>
        <v>931.82121345400799</v>
      </c>
      <c r="N805" s="1" cm="1">
        <f t="array" ref="N805">_xll.FDS(A805,"FF_INC_TAX(ANN_R,"&amp;F805&amp;","&amp;G805&amp;",,,USD)")</f>
        <v>2440.8381613194902</v>
      </c>
      <c r="O805" s="1" cm="1">
        <f t="array" ref="O805">_xll.FDS(A805,"FF_NET_INC(ANN_R,"&amp;F805&amp;","&amp;G805&amp;")")</f>
        <v>734369</v>
      </c>
      <c r="P805" s="1" cm="1">
        <f t="array" ref="P805">_xll.FDS(A805,"FF_ROA(ANN_R,"&amp;F805&amp;","&amp;G805&amp;")")</f>
        <v>0.37010766679375601</v>
      </c>
      <c r="Q805" cm="1">
        <f t="array" ref="Q805">_xll.FDS(A805,"FF_TAX_RATE(ANN_R,"&amp;F805&amp;","&amp;G805&amp;")")</f>
        <v>24.396807503269201</v>
      </c>
      <c r="R805" t="e" cm="1">
        <f t="array" ref="R805">_xll.FDS(A805,"FF_TAX_REFUND(ANN_R,"&amp;F805&amp;","&amp;G805&amp;",,,,,""D=1"")")</f>
        <v>#N/A</v>
      </c>
      <c r="S805">
        <f t="shared" si="86"/>
        <v>0.26011684219641756</v>
      </c>
      <c r="T805" s="1" cm="1">
        <f t="array" ref="T805">_xll.FDS($A805,"FF_TAX_CF(ANN_R,"&amp;AE805&amp;","&amp;AF805&amp;",,,USD)")</f>
        <v>3995.8666798174399</v>
      </c>
      <c r="U805" s="1" cm="1">
        <f t="array" ref="U805">_xll.FDS($A805,"FF_TAX_CF(ANN_R,"&amp;AG805&amp;","&amp;AH805&amp;",,,USD)")</f>
        <v>3327.7779451552801</v>
      </c>
      <c r="V805" s="1" cm="1">
        <f t="array" ref="V805">_xll.FDS(A805,"FF_TAX_CF(ANN_R,"&amp;AI805&amp;","&amp;AJ805&amp;",,,USD)")</f>
        <v>2456.40795898438</v>
      </c>
      <c r="W805" s="1" cm="1">
        <f t="array" ref="W805">_xll.FDS(A805,"FF_TAX_CF(ANN_R,"&amp;AK805&amp;","&amp;AL805&amp;",,,USD)")</f>
        <v>3160.7341322526299</v>
      </c>
      <c r="X805" s="1" cm="1">
        <f t="array" ref="X805">_xll.FDS(A805,"FF_TAX_CF(ANN_R,"&amp;F805&amp;","&amp;G805&amp;",,,USD)")</f>
        <v>931.82121345400799</v>
      </c>
      <c r="Y805" s="1" cm="1">
        <f t="array" ref="Y805">_xll.FDS($A805,"FF_PTX_INC(ANN_R,"&amp;AE805&amp;","&amp;AF805&amp;",,,USD)")</f>
        <v>14202.581120278701</v>
      </c>
      <c r="Z805" s="1" cm="1">
        <f t="array" ref="Z805">_xll.FDS($A805,"FF_PTX_INC(ANN_R,"&amp;AG805&amp;","&amp;AH805&amp;",,,USD)")</f>
        <v>11918.977352284801</v>
      </c>
      <c r="AA805" s="1" cm="1">
        <f t="array" ref="AA805">_xll.FDS(A805,"FF_PTX_INC(ANN_R,"&amp;AI805&amp;","&amp;AJ805&amp;",,,USD)")</f>
        <v>8162.35012054443</v>
      </c>
      <c r="AB805" s="1" cm="1">
        <f t="array" ref="AB805">_xll.FDS(A805,"FF_PTX_INC(ANN_R,"&amp;AK805&amp;","&amp;AL805&amp;",,,USD)")</f>
        <v>9043.56451489963</v>
      </c>
      <c r="AC805" s="1" cm="1">
        <f t="array" ref="AC805">_xll.FDS(A805,"FF_PTX_INC(ANN_R,"&amp;F805&amp;","&amp;G805&amp;",,,USD)")</f>
        <v>10004.744108393799</v>
      </c>
      <c r="AE805" s="6">
        <f t="shared" si="87"/>
        <v>41640</v>
      </c>
      <c r="AF805" s="6">
        <f t="shared" si="88"/>
        <v>42004</v>
      </c>
      <c r="AG805" s="6">
        <f t="shared" si="89"/>
        <v>42005</v>
      </c>
      <c r="AH805" s="6">
        <f t="shared" si="90"/>
        <v>42369</v>
      </c>
      <c r="AI805" s="6">
        <f>DATE(YEAR(F805)+AO805,MONTH(F805),DAY(F805))</f>
        <v>42370</v>
      </c>
      <c r="AJ805" s="6">
        <f>DATE(YEAR(G805)+AO805,MONTH(G805),DAY(G805))</f>
        <v>42735</v>
      </c>
      <c r="AK805" s="6">
        <f>DATE(YEAR(F805)+AP805,MONTH(F805),DAY(F805))</f>
        <v>42736</v>
      </c>
      <c r="AL805" s="6">
        <f>DATE(YEAR(G805)+AP805,MONTH(G805),DAY(G805))</f>
        <v>43100</v>
      </c>
      <c r="AM805" s="8">
        <v>-4</v>
      </c>
      <c r="AN805" s="8">
        <v>-3</v>
      </c>
      <c r="AO805">
        <v>-2</v>
      </c>
      <c r="AP805">
        <v>-1</v>
      </c>
      <c r="AQ805" cm="1">
        <f t="array" ref="AQ805">_xll.FDS(A805,"FF_DEBT_LT(ANN_R,"&amp;F805&amp;","&amp;G805&amp;")")</f>
        <v>11104550</v>
      </c>
      <c r="AR805" t="e" cm="1">
        <f t="array" ref="AR805">_xll.FDS(A805,"FF_RD_EXP(ANN_R,"&amp;F805&amp;","&amp;G805&amp;")")</f>
        <v>#N/A</v>
      </c>
      <c r="AS805" t="e" cm="1">
        <f t="array" ref="AS805">_xll.FDS(A805,"FF_PTX_INC_FOR(ANN_R,"&amp;F805&amp;","&amp;G805&amp;")")</f>
        <v>#N/A</v>
      </c>
      <c r="AT805" t="e" cm="1">
        <f t="array" ref="AT805">_xll.FDS(A805,"FF_MKT_VAL_PUBLIC(ANN_R,"&amp;[1]sample_report!E805&amp;")")</f>
        <v>#N/A</v>
      </c>
    </row>
    <row r="806" spans="1:46" hidden="1" x14ac:dyDescent="0.25">
      <c r="A806" t="s">
        <v>191</v>
      </c>
      <c r="B806" t="s">
        <v>192</v>
      </c>
      <c r="C806" t="s">
        <v>67</v>
      </c>
      <c r="D806" t="str" cm="1">
        <f t="array" ref="D806">_xll.FDS(A806,"FF_MAJOR_IND_NAME")</f>
        <v>FINANCIAL</v>
      </c>
      <c r="E806">
        <v>2018</v>
      </c>
      <c r="F806" s="4">
        <f t="shared" si="84"/>
        <v>43101</v>
      </c>
      <c r="G806" s="4">
        <f t="shared" si="85"/>
        <v>43465</v>
      </c>
      <c r="I806" s="1" cm="1">
        <f t="array" ref="I806">_xll.FDS(A806,"FF_PTX_INC(ANN_R,"&amp;F806&amp;","&amp;G806&amp;",,,USD)")</f>
        <v>1810.5176717439499</v>
      </c>
      <c r="J806" s="1" cm="1">
        <f t="array" ref="J806">_xll.FDS(A806,"FF_MKT_VAL(ANN_R,"&amp;F806&amp;","&amp;G806&amp;",,,USD)")</f>
        <v>19210.427401370802</v>
      </c>
      <c r="K806" s="1" cm="1">
        <f t="array" ref="K806">_xll.FDS(A806,"FF_SHLDRS_EQ(ANN_R,"&amp;F806&amp;","&amp;G806&amp;",,,USD)")</f>
        <v>16908.981442527202</v>
      </c>
      <c r="L806" s="1" cm="1">
        <f t="array" ref="L806">_xll.FDS(A806,"FF_ASSETS(ANN_R,"&amp;F806&amp;","&amp;G806&amp;",,,USD)")</f>
        <v>299904.38472160703</v>
      </c>
      <c r="M806" s="1" cm="1">
        <f t="array" ref="M806">_xll.FDS(A806,"FF_TAX_CF(ANN_R,"&amp;F806&amp;","&amp;G806&amp;",,,USD)")</f>
        <v>409.87832567562901</v>
      </c>
      <c r="N806" s="1" cm="1">
        <f t="array" ref="N806">_xll.FDS(A806,"FF_INC_TAX(ANN_R,"&amp;F806&amp;","&amp;G806&amp;",,,USD)")</f>
        <v>125.239104432061</v>
      </c>
      <c r="O806" s="1" cm="1">
        <f t="array" ref="O806">_xll.FDS(A806,"FF_NET_INC(ANN_R,"&amp;F806&amp;","&amp;G806&amp;")")</f>
        <v>51467.243000000002</v>
      </c>
      <c r="P806" s="1" cm="1">
        <f t="array" ref="P806">_xll.FDS(A806,"FF_ROA(ANN_R,"&amp;F806&amp;","&amp;G806&amp;")")</f>
        <v>0.57015752838794598</v>
      </c>
      <c r="Q806" cm="1">
        <f t="array" ref="Q806">_xll.FDS(A806,"FF_TAX_RATE(ANN_R,"&amp;F806&amp;","&amp;G806&amp;")")</f>
        <v>6.9173091423861504</v>
      </c>
      <c r="R806" t="e" cm="1">
        <f t="array" ref="R806">_xll.FDS(A806,"FF_TAX_REFUND(ANN_R,"&amp;F806&amp;","&amp;G806&amp;",,,,,""D=1"")")</f>
        <v>#N/A</v>
      </c>
      <c r="S806">
        <f t="shared" si="86"/>
        <v>9.8468944165756009E-2</v>
      </c>
      <c r="T806" s="1" cm="1">
        <f t="array" ref="T806">_xll.FDS($A806,"FF_TAX_CF(ANN_R,"&amp;AE806&amp;","&amp;AF806&amp;",,,USD)")</f>
        <v>146.053247872844</v>
      </c>
      <c r="U806" s="1" cm="1">
        <f t="array" ref="U806">_xll.FDS($A806,"FF_TAX_CF(ANN_R,"&amp;AG806&amp;","&amp;AH806&amp;",,,USD)")</f>
        <v>-18.819098572462799</v>
      </c>
      <c r="V806" s="1" cm="1">
        <f t="array" ref="V806">_xll.FDS(A806,"FF_TAX_CF(ANN_R,"&amp;AI806&amp;","&amp;AJ806&amp;",,,USD)")</f>
        <v>84.806908720722404</v>
      </c>
      <c r="W806" s="1" cm="1">
        <f t="array" ref="W806">_xll.FDS(A806,"FF_TAX_CF(ANN_R,"&amp;AK806&amp;","&amp;AL806&amp;",,,USD)")</f>
        <v>281.09073255555302</v>
      </c>
      <c r="X806" s="1" cm="1">
        <f t="array" ref="X806">_xll.FDS(A806,"FF_TAX_CF(ANN_R,"&amp;F806&amp;","&amp;G806&amp;",,,USD)")</f>
        <v>409.87832567562901</v>
      </c>
      <c r="Y806" s="1" cm="1">
        <f t="array" ref="Y806">_xll.FDS($A806,"FF_PTX_INC(ANN_R,"&amp;AE806&amp;","&amp;AF806&amp;",,,USD)")</f>
        <v>1844.3752797555801</v>
      </c>
      <c r="Z806" s="1" cm="1">
        <f t="array" ref="Z806">_xll.FDS($A806,"FF_PTX_INC(ANN_R,"&amp;AG806&amp;","&amp;AH806&amp;",,,USD)")</f>
        <v>2079.2449932193199</v>
      </c>
      <c r="AA806" s="1" cm="1">
        <f t="array" ref="AA806">_xll.FDS(A806,"FF_PTX_INC(ANN_R,"&amp;AI806&amp;","&amp;AJ806&amp;",,,USD)")</f>
        <v>1518.79630159864</v>
      </c>
      <c r="AB806" s="1" cm="1">
        <f t="array" ref="AB806">_xll.FDS(A806,"FF_PTX_INC(ANN_R,"&amp;AK806&amp;","&amp;AL806&amp;",,,USD)")</f>
        <v>1917.5724946933501</v>
      </c>
      <c r="AC806" s="1" cm="1">
        <f t="array" ref="AC806">_xll.FDS(A806,"FF_PTX_INC(ANN_R,"&amp;F806&amp;","&amp;G806&amp;",,,USD)")</f>
        <v>1810.5176717439499</v>
      </c>
      <c r="AE806" s="6">
        <f t="shared" si="87"/>
        <v>41640</v>
      </c>
      <c r="AF806" s="6">
        <f t="shared" si="88"/>
        <v>42004</v>
      </c>
      <c r="AG806" s="6">
        <f t="shared" si="89"/>
        <v>42005</v>
      </c>
      <c r="AH806" s="6">
        <f t="shared" si="90"/>
        <v>42369</v>
      </c>
      <c r="AI806" s="6">
        <f>DATE(YEAR(F806)+AO806,MONTH(F806),DAY(F806))</f>
        <v>42370</v>
      </c>
      <c r="AJ806" s="6">
        <f>DATE(YEAR(G806)+AO806,MONTH(G806),DAY(G806))</f>
        <v>42735</v>
      </c>
      <c r="AK806" s="6">
        <f>DATE(YEAR(F806)+AP806,MONTH(F806),DAY(F806))</f>
        <v>42736</v>
      </c>
      <c r="AL806" s="6">
        <f>DATE(YEAR(G806)+AP806,MONTH(G806),DAY(G806))</f>
        <v>43100</v>
      </c>
      <c r="AM806" s="8">
        <v>-4</v>
      </c>
      <c r="AN806" s="8">
        <v>-3</v>
      </c>
      <c r="AO806">
        <v>-2</v>
      </c>
      <c r="AP806">
        <v>-1</v>
      </c>
      <c r="AQ806" cm="1">
        <f t="array" ref="AQ806">_xll.FDS(A806,"FF_DEBT_LT(ANN_R,"&amp;F806&amp;","&amp;G806&amp;")")</f>
        <v>170939.58100000001</v>
      </c>
      <c r="AR806" t="e" cm="1">
        <f t="array" ref="AR806">_xll.FDS(A806,"FF_RD_EXP(ANN_R,"&amp;F806&amp;","&amp;G806&amp;")")</f>
        <v>#N/A</v>
      </c>
      <c r="AS806" t="e" cm="1">
        <f t="array" ref="AS806">_xll.FDS(A806,"FF_PTX_INC_FOR(ANN_R,"&amp;F806&amp;","&amp;G806&amp;")")</f>
        <v>#N/A</v>
      </c>
      <c r="AT806" cm="1">
        <f t="array" ref="AT806">_xll.FDS(A806,"FF_MKT_VAL_PUBLIC(ANN_R,"&amp;[1]sample_report!E806&amp;")")</f>
        <v>352932.11512030999</v>
      </c>
    </row>
    <row r="807" spans="1:46" hidden="1" x14ac:dyDescent="0.25">
      <c r="A807" t="s">
        <v>202</v>
      </c>
      <c r="B807" t="s">
        <v>203</v>
      </c>
      <c r="C807" t="s">
        <v>29</v>
      </c>
      <c r="D807" t="str" cm="1">
        <f t="array" ref="D807">_xll.FDS(A807,"FF_MAJOR_IND_NAME")</f>
        <v>FINANCIAL</v>
      </c>
      <c r="E807">
        <v>2018</v>
      </c>
      <c r="F807" s="4">
        <f t="shared" si="84"/>
        <v>43101</v>
      </c>
      <c r="G807" s="4">
        <f t="shared" si="85"/>
        <v>43465</v>
      </c>
      <c r="I807" s="1" cm="1">
        <f t="array" ref="I807">_xll.FDS(A807,"FF_PTX_INC(ANN_R,"&amp;F807&amp;","&amp;G807&amp;",,,USD)")</f>
        <v>2027.81821605563</v>
      </c>
      <c r="J807" s="1" cm="1">
        <f t="array" ref="J807">_xll.FDS(A807,"FF_MKT_VAL(ANN_R,"&amp;F807&amp;","&amp;G807&amp;",,,USD)")</f>
        <v>23987.798140714</v>
      </c>
      <c r="K807" s="1" cm="1">
        <f t="array" ref="K807">_xll.FDS(A807,"FF_SHLDRS_EQ(ANN_R,"&amp;F807&amp;","&amp;G807&amp;",,,USD)")</f>
        <v>20742.5722907046</v>
      </c>
      <c r="L807" s="1" cm="1">
        <f t="array" ref="L807">_xll.FDS(A807,"FF_ASSETS(ANN_R,"&amp;F807&amp;","&amp;G807&amp;",,,USD)")</f>
        <v>59094.703858367197</v>
      </c>
      <c r="M807" s="1" cm="1">
        <f t="array" ref="M807">_xll.FDS(A807,"FF_TAX_CF(ANN_R,"&amp;F807&amp;","&amp;G807&amp;",,,USD)")</f>
        <v>344.71863047778601</v>
      </c>
      <c r="N807" s="1" cm="1">
        <f t="array" ref="N807">_xll.FDS(A807,"FF_INC_TAX(ANN_R,"&amp;F807&amp;","&amp;G807&amp;",,,USD)")</f>
        <v>602.45007788389898</v>
      </c>
      <c r="O807" s="1" cm="1">
        <f t="array" ref="O807">_xll.FDS(A807,"FF_NET_INC(ANN_R,"&amp;F807&amp;","&amp;G807&amp;")")</f>
        <v>155874</v>
      </c>
      <c r="P807" s="1" cm="1">
        <f t="array" ref="P807">_xll.FDS(A807,"FF_ROA(ANN_R,"&amp;F807&amp;","&amp;G807&amp;")")</f>
        <v>2.6295703258739702</v>
      </c>
      <c r="Q807" cm="1">
        <f t="array" ref="Q807">_xll.FDS(A807,"FF_TAX_RATE(ANN_R,"&amp;F807&amp;","&amp;G807&amp;")")</f>
        <v>29.709274387313801</v>
      </c>
      <c r="R807" t="e" cm="1">
        <f t="array" ref="R807">_xll.FDS(A807,"FF_TAX_REFUND(ANN_R,"&amp;F807&amp;","&amp;G807&amp;",,,,,""D=1"")")</f>
        <v>#N/A</v>
      </c>
      <c r="S807">
        <f t="shared" si="86"/>
        <v>0.31497768777614987</v>
      </c>
      <c r="T807" s="1" cm="1">
        <f t="array" ref="T807">_xll.FDS($A807,"FF_TAX_CF(ANN_R,"&amp;AE807&amp;","&amp;AF807&amp;",,,USD)")</f>
        <v>480.92516413889803</v>
      </c>
      <c r="U807" s="1" cm="1">
        <f t="array" ref="U807">_xll.FDS($A807,"FF_TAX_CF(ANN_R,"&amp;AG807&amp;","&amp;AH807&amp;",,,USD)")</f>
        <v>437.50715682562401</v>
      </c>
      <c r="V807" s="1" cm="1">
        <f t="array" ref="V807">_xll.FDS(A807,"FF_TAX_CF(ANN_R,"&amp;AI807&amp;","&amp;AJ807&amp;",,,USD)")</f>
        <v>574.94615936279297</v>
      </c>
      <c r="W807" s="1" cm="1">
        <f t="array" ref="W807">_xll.FDS(A807,"FF_TAX_CF(ANN_R,"&amp;AK807&amp;","&amp;AL807&amp;",,,USD)")</f>
        <v>712.21516243368399</v>
      </c>
      <c r="X807" s="1" cm="1">
        <f t="array" ref="X807">_xll.FDS(A807,"FF_TAX_CF(ANN_R,"&amp;F807&amp;","&amp;G807&amp;",,,USD)")</f>
        <v>344.71863047778601</v>
      </c>
      <c r="Y807" s="1" cm="1">
        <f t="array" ref="Y807">_xll.FDS($A807,"FF_PTX_INC(ANN_R,"&amp;AE807&amp;","&amp;AF807&amp;",,,USD)")</f>
        <v>1264.93051474914</v>
      </c>
      <c r="Z807" s="1" cm="1">
        <f t="array" ref="Z807">_xll.FDS($A807,"FF_PTX_INC(ANN_R,"&amp;AG807&amp;","&amp;AH807&amp;",,,USD)")</f>
        <v>1518.7086541578201</v>
      </c>
      <c r="AA807" s="1" cm="1">
        <f t="array" ref="AA807">_xll.FDS(A807,"FF_PTX_INC(ANN_R,"&amp;AI807&amp;","&amp;AJ807&amp;",,,USD)")</f>
        <v>1509.91444015503</v>
      </c>
      <c r="AB807" s="1" cm="1">
        <f t="array" ref="AB807">_xll.FDS(A807,"FF_PTX_INC(ANN_R,"&amp;AK807&amp;","&amp;AL807&amp;",,,USD)")</f>
        <v>1775.4311301801399</v>
      </c>
      <c r="AC807" s="1" cm="1">
        <f t="array" ref="AC807">_xll.FDS(A807,"FF_PTX_INC(ANN_R,"&amp;F807&amp;","&amp;G807&amp;",,,USD)")</f>
        <v>2027.81821605563</v>
      </c>
      <c r="AE807" s="6">
        <f t="shared" si="87"/>
        <v>41640</v>
      </c>
      <c r="AF807" s="6">
        <f t="shared" si="88"/>
        <v>42004</v>
      </c>
      <c r="AG807" s="6">
        <f t="shared" si="89"/>
        <v>42005</v>
      </c>
      <c r="AH807" s="6">
        <f t="shared" si="90"/>
        <v>42369</v>
      </c>
      <c r="AI807" s="6">
        <f>DATE(YEAR(F807)+AO807,MONTH(F807),DAY(F807))</f>
        <v>42370</v>
      </c>
      <c r="AJ807" s="6">
        <f>DATE(YEAR(G807)+AO807,MONTH(G807),DAY(G807))</f>
        <v>42735</v>
      </c>
      <c r="AK807" s="6">
        <f>DATE(YEAR(F807)+AP807,MONTH(F807),DAY(F807))</f>
        <v>42736</v>
      </c>
      <c r="AL807" s="6">
        <f>DATE(YEAR(G807)+AP807,MONTH(G807),DAY(G807))</f>
        <v>43100</v>
      </c>
      <c r="AM807" s="8">
        <v>-4</v>
      </c>
      <c r="AN807" s="8">
        <v>-3</v>
      </c>
      <c r="AO807">
        <v>-2</v>
      </c>
      <c r="AP807">
        <v>-1</v>
      </c>
      <c r="AQ807" cm="1">
        <f t="array" ref="AQ807">_xll.FDS(A807,"FF_DEBT_LT(ANN_R,"&amp;F807&amp;","&amp;G807&amp;")")</f>
        <v>2163545</v>
      </c>
      <c r="AR807" t="e" cm="1">
        <f t="array" ref="AR807">_xll.FDS(A807,"FF_RD_EXP(ANN_R,"&amp;F807&amp;","&amp;G807&amp;")")</f>
        <v>#N/A</v>
      </c>
      <c r="AS807" t="e" cm="1">
        <f t="array" ref="AS807">_xll.FDS(A807,"FF_PTX_INC_FOR(ANN_R,"&amp;F807&amp;","&amp;G807&amp;")")</f>
        <v>#N/A</v>
      </c>
      <c r="AT807" cm="1">
        <f t="array" ref="AT807">_xll.FDS(A807,"FF_MKT_VAL_PUBLIC(ANN_R,"&amp;[1]sample_report!E807&amp;")")</f>
        <v>2363874.25927934</v>
      </c>
    </row>
    <row r="808" spans="1:46" hidden="1" x14ac:dyDescent="0.25">
      <c r="A808" t="s">
        <v>208</v>
      </c>
      <c r="B808" t="s">
        <v>209</v>
      </c>
      <c r="C808" t="s">
        <v>29</v>
      </c>
      <c r="D808" t="str" cm="1">
        <f t="array" ref="D808">_xll.FDS(A808,"FF_MAJOR_IND_NAME")</f>
        <v>FINANCIAL</v>
      </c>
      <c r="E808">
        <v>2018</v>
      </c>
      <c r="F808" s="4">
        <f t="shared" si="84"/>
        <v>43101</v>
      </c>
      <c r="G808" s="4">
        <f t="shared" si="85"/>
        <v>43465</v>
      </c>
      <c r="I808" s="1" cm="1">
        <f t="array" ref="I808">_xll.FDS(A808,"FF_PTX_INC(ANN_R,"&amp;F808&amp;","&amp;G808&amp;",,,USD)")</f>
        <v>3929.3647147491602</v>
      </c>
      <c r="J808" s="1" cm="1">
        <f t="array" ref="J808">_xll.FDS(A808,"FF_MKT_VAL(ANN_R,"&amp;F808&amp;","&amp;G808&amp;",,,USD)")</f>
        <v>22585.060278492099</v>
      </c>
      <c r="K808" s="1" cm="1">
        <f t="array" ref="K808">_xll.FDS(A808,"FF_SHLDRS_EQ(ANN_R,"&amp;F808&amp;","&amp;G808&amp;",,,USD)")</f>
        <v>25222.599612198799</v>
      </c>
      <c r="L808" s="1" cm="1">
        <f t="array" ref="L808">_xll.FDS(A808,"FF_ASSETS(ANN_R,"&amp;F808&amp;","&amp;G808&amp;",,,USD)")</f>
        <v>107437.51515874801</v>
      </c>
      <c r="M808" s="1" cm="1">
        <f t="array" ref="M808">_xll.FDS(A808,"FF_TAX_CF(ANN_R,"&amp;F808&amp;","&amp;G808&amp;",,,USD)")</f>
        <v>1640.8014926165299</v>
      </c>
      <c r="N808" s="1" cm="1">
        <f t="array" ref="N808">_xll.FDS(A808,"FF_INC_TAX(ANN_R,"&amp;F808&amp;","&amp;G808&amp;",,,USD)")</f>
        <v>1027.7859141230599</v>
      </c>
      <c r="O808" s="1" cm="1">
        <f t="array" ref="O808">_xll.FDS(A808,"FF_NET_INC(ANN_R,"&amp;F808&amp;","&amp;G808&amp;")")</f>
        <v>313135</v>
      </c>
      <c r="P808" s="1" cm="1">
        <f t="array" ref="P808">_xll.FDS(A808,"FF_ROA(ANN_R,"&amp;F808&amp;","&amp;G808&amp;")")</f>
        <v>2.7640277153945201</v>
      </c>
      <c r="Q808" cm="1">
        <f t="array" ref="Q808">_xll.FDS(A808,"FF_TAX_RATE(ANN_R,"&amp;F808&amp;","&amp;G808&amp;")")</f>
        <v>26.156541546402899</v>
      </c>
      <c r="R808" t="e" cm="1">
        <f t="array" ref="R808">_xll.FDS(A808,"FF_TAX_REFUND(ANN_R,"&amp;F808&amp;","&amp;G808&amp;",,,,,""D=1"")")</f>
        <v>#N/A</v>
      </c>
      <c r="S808">
        <f t="shared" si="86"/>
        <v>0.20238996711635857</v>
      </c>
      <c r="T808" s="1" cm="1">
        <f t="array" ref="T808">_xll.FDS($A808,"FF_TAX_CF(ANN_R,"&amp;AE808&amp;","&amp;AF808&amp;",,,USD)")</f>
        <v>327.74787885509397</v>
      </c>
      <c r="U808" s="1" cm="1">
        <f t="array" ref="U808">_xll.FDS($A808,"FF_TAX_CF(ANN_R,"&amp;AG808&amp;","&amp;AH808&amp;",,,USD)")</f>
        <v>759.73664405010595</v>
      </c>
      <c r="V808" s="1" cm="1">
        <f t="array" ref="V808">_xll.FDS(A808,"FF_TAX_CF(ANN_R,"&amp;AI808&amp;","&amp;AJ808&amp;",,,USD)")</f>
        <v>258.53507232665999</v>
      </c>
      <c r="W808" s="1" cm="1">
        <f t="array" ref="W808">_xll.FDS(A808,"FF_TAX_CF(ANN_R,"&amp;AK808&amp;","&amp;AL808&amp;",,,USD)")</f>
        <v>469.24159857817</v>
      </c>
      <c r="X808" s="1" cm="1">
        <f t="array" ref="X808">_xll.FDS(A808,"FF_TAX_CF(ANN_R,"&amp;F808&amp;","&amp;G808&amp;",,,USD)")</f>
        <v>1640.8014926165299</v>
      </c>
      <c r="Y808" s="1" cm="1">
        <f t="array" ref="Y808">_xll.FDS($A808,"FF_PTX_INC(ANN_R,"&amp;AE808&amp;","&amp;AF808&amp;",,,USD)")</f>
        <v>2832.40214053914</v>
      </c>
      <c r="Z808" s="1" cm="1">
        <f t="array" ref="Z808">_xll.FDS($A808,"FF_PTX_INC(ANN_R,"&amp;AG808&amp;","&amp;AH808&amp;",,,USD)")</f>
        <v>3131.5127971554198</v>
      </c>
      <c r="AA808" s="1" cm="1">
        <f t="array" ref="AA808">_xll.FDS(A808,"FF_PTX_INC(ANN_R,"&amp;AI808&amp;","&amp;AJ808&amp;",,,USD)")</f>
        <v>3258.5611953735402</v>
      </c>
      <c r="AB808" s="1" cm="1">
        <f t="array" ref="AB808">_xll.FDS(A808,"FF_PTX_INC(ANN_R,"&amp;AK808&amp;","&amp;AL808&amp;",,,USD)")</f>
        <v>3924.41414480098</v>
      </c>
      <c r="AC808" s="1" cm="1">
        <f t="array" ref="AC808">_xll.FDS(A808,"FF_PTX_INC(ANN_R,"&amp;F808&amp;","&amp;G808&amp;",,,USD)")</f>
        <v>3929.3647147491602</v>
      </c>
      <c r="AE808" s="6">
        <f t="shared" si="87"/>
        <v>41640</v>
      </c>
      <c r="AF808" s="6">
        <f t="shared" si="88"/>
        <v>42004</v>
      </c>
      <c r="AG808" s="6">
        <f t="shared" si="89"/>
        <v>42005</v>
      </c>
      <c r="AH808" s="6">
        <f t="shared" si="90"/>
        <v>42369</v>
      </c>
      <c r="AI808" s="6">
        <f>DATE(YEAR(F808)+AO808,MONTH(F808),DAY(F808))</f>
        <v>42370</v>
      </c>
      <c r="AJ808" s="6">
        <f>DATE(YEAR(G808)+AO808,MONTH(G808),DAY(G808))</f>
        <v>42735</v>
      </c>
      <c r="AK808" s="6">
        <f>DATE(YEAR(F808)+AP808,MONTH(F808),DAY(F808))</f>
        <v>42736</v>
      </c>
      <c r="AL808" s="6">
        <f>DATE(YEAR(G808)+AP808,MONTH(G808),DAY(G808))</f>
        <v>43100</v>
      </c>
      <c r="AM808" s="8">
        <v>-4</v>
      </c>
      <c r="AN808" s="8">
        <v>-3</v>
      </c>
      <c r="AO808">
        <v>-2</v>
      </c>
      <c r="AP808">
        <v>-1</v>
      </c>
      <c r="AQ808" cm="1">
        <f t="array" ref="AQ808">_xll.FDS(A808,"FF_DEBT_LT(ANN_R,"&amp;F808&amp;","&amp;G808&amp;")")</f>
        <v>3826504</v>
      </c>
      <c r="AR808" t="e" cm="1">
        <f t="array" ref="AR808">_xll.FDS(A808,"FF_RD_EXP(ANN_R,"&amp;F808&amp;","&amp;G808&amp;")")</f>
        <v>#N/A</v>
      </c>
      <c r="AS808" cm="1">
        <f t="array" ref="AS808">_xll.FDS(A808,"FF_PTX_INC_FOR(ANN_R,"&amp;F808&amp;","&amp;G808&amp;")")</f>
        <v>138924</v>
      </c>
      <c r="AT808" cm="1">
        <f t="array" ref="AT808">_xll.FDS(A808,"FF_MKT_VAL_PUBLIC(ANN_R,"&amp;[1]sample_report!E808&amp;")")</f>
        <v>1858095.33607994</v>
      </c>
    </row>
    <row r="809" spans="1:46" hidden="1" x14ac:dyDescent="0.25">
      <c r="A809" t="s">
        <v>221</v>
      </c>
      <c r="B809" t="s">
        <v>222</v>
      </c>
      <c r="C809" t="s">
        <v>29</v>
      </c>
      <c r="D809" t="str" cm="1">
        <f t="array" ref="D809">_xll.FDS(A809,"FF_MAJOR_IND_NAME")</f>
        <v>FINANCIAL</v>
      </c>
      <c r="E809">
        <v>2018</v>
      </c>
      <c r="F809" s="4">
        <f t="shared" si="84"/>
        <v>43101</v>
      </c>
      <c r="G809" s="4">
        <f t="shared" si="85"/>
        <v>43465</v>
      </c>
      <c r="I809" s="1" cm="1">
        <f t="array" ref="I809">_xll.FDS(A809,"FF_PTX_INC(ANN_R,"&amp;F809&amp;","&amp;G809&amp;",,,USD)")</f>
        <v>3124.6723685786101</v>
      </c>
      <c r="J809" s="1" cm="1">
        <f t="array" ref="J809">_xll.FDS(A809,"FF_MKT_VAL(ANN_R,"&amp;F809&amp;","&amp;G809&amp;",,,USD)")</f>
        <v>25627.635733205501</v>
      </c>
      <c r="K809" s="1" cm="1">
        <f t="array" ref="K809">_xll.FDS(A809,"FF_SHLDRS_EQ(ANN_R,"&amp;F809&amp;","&amp;G809&amp;",,,USD)")</f>
        <v>13866.062133997701</v>
      </c>
      <c r="L809" s="1" cm="1">
        <f t="array" ref="L809">_xll.FDS(A809,"FF_ASSETS(ANN_R,"&amp;F809&amp;","&amp;G809&amp;",,,USD)")</f>
        <v>37941.308893970199</v>
      </c>
      <c r="M809" s="1" cm="1">
        <f t="array" ref="M809">_xll.FDS(A809,"FF_TAX_CF(ANN_R,"&amp;F809&amp;","&amp;G809&amp;",,,USD)")</f>
        <v>910.41051068157003</v>
      </c>
      <c r="N809" s="1" cm="1">
        <f t="array" ref="N809">_xll.FDS(A809,"FF_INC_TAX(ANN_R,"&amp;F809&amp;","&amp;G809&amp;",,,USD)")</f>
        <v>960.11618348956097</v>
      </c>
      <c r="O809" s="1" cm="1">
        <f t="array" ref="O809">_xll.FDS(A809,"FF_NET_INC(ANN_R,"&amp;F809&amp;","&amp;G809&amp;")")</f>
        <v>236357</v>
      </c>
      <c r="P809" s="1" cm="1">
        <f t="array" ref="P809">_xll.FDS(A809,"FF_ROA(ANN_R,"&amp;F809&amp;","&amp;G809&amp;")")</f>
        <v>6.2273414215675897</v>
      </c>
      <c r="Q809" cm="1">
        <f t="array" ref="Q809">_xll.FDS(A809,"FF_TAX_RATE(ANN_R,"&amp;F809&amp;","&amp;G809&amp;")")</f>
        <v>30.726939347126201</v>
      </c>
      <c r="R809" t="e" cm="1">
        <f t="array" ref="R809">_xll.FDS(A809,"FF_TAX_REFUND(ANN_R,"&amp;F809&amp;","&amp;G809&amp;",,,,,""D=1"")")</f>
        <v>#N/A</v>
      </c>
      <c r="S809">
        <f t="shared" si="86"/>
        <v>0.34069636016401195</v>
      </c>
      <c r="T809" s="1" cm="1">
        <f t="array" ref="T809">_xll.FDS($A809,"FF_TAX_CF(ANN_R,"&amp;AE809&amp;","&amp;AF809&amp;",,,USD)")</f>
        <v>550.82527829147898</v>
      </c>
      <c r="U809" s="1" cm="1">
        <f t="array" ref="U809">_xll.FDS($A809,"FF_TAX_CF(ANN_R,"&amp;AG809&amp;","&amp;AH809&amp;",,,USD)")</f>
        <v>702.59846242610399</v>
      </c>
      <c r="V809" s="1" cm="1">
        <f t="array" ref="V809">_xll.FDS(A809,"FF_TAX_CF(ANN_R,"&amp;AI809&amp;","&amp;AJ809&amp;",,,USD)")</f>
        <v>484.21821975708002</v>
      </c>
      <c r="W809" s="1" cm="1">
        <f t="array" ref="W809">_xll.FDS(A809,"FF_TAX_CF(ANN_R,"&amp;AK809&amp;","&amp;AL809&amp;",,,USD)")</f>
        <v>984.18560936115705</v>
      </c>
      <c r="X809" s="1" cm="1">
        <f t="array" ref="X809">_xll.FDS(A809,"FF_TAX_CF(ANN_R,"&amp;F809&amp;","&amp;G809&amp;",,,USD)")</f>
        <v>910.41051068157003</v>
      </c>
      <c r="Y809" s="1" cm="1">
        <f t="array" ref="Y809">_xll.FDS($A809,"FF_PTX_INC(ANN_R,"&amp;AE809&amp;","&amp;AF809&amp;",,,USD)")</f>
        <v>1682.20484657772</v>
      </c>
      <c r="Z809" s="1" cm="1">
        <f t="array" ref="Z809">_xll.FDS($A809,"FF_PTX_INC(ANN_R,"&amp;AG809&amp;","&amp;AH809&amp;",,,USD)")</f>
        <v>1830.48814416956</v>
      </c>
      <c r="AA809" s="1" cm="1">
        <f t="array" ref="AA809">_xll.FDS(A809,"FF_PTX_INC(ANN_R,"&amp;AI809&amp;","&amp;AJ809&amp;",,,USD)")</f>
        <v>1300.86960601807</v>
      </c>
      <c r="AB809" s="1" cm="1">
        <f t="array" ref="AB809">_xll.FDS(A809,"FF_PTX_INC(ANN_R,"&amp;AK809&amp;","&amp;AL809&amp;",,,USD)")</f>
        <v>2722.9827793035702</v>
      </c>
      <c r="AC809" s="1" cm="1">
        <f t="array" ref="AC809">_xll.FDS(A809,"FF_PTX_INC(ANN_R,"&amp;F809&amp;","&amp;G809&amp;",,,USD)")</f>
        <v>3124.6723685786101</v>
      </c>
      <c r="AE809" s="6">
        <f t="shared" si="87"/>
        <v>41640</v>
      </c>
      <c r="AF809" s="6">
        <f t="shared" si="88"/>
        <v>42004</v>
      </c>
      <c r="AG809" s="6">
        <f t="shared" si="89"/>
        <v>42005</v>
      </c>
      <c r="AH809" s="6">
        <f t="shared" si="90"/>
        <v>42369</v>
      </c>
      <c r="AI809" s="6">
        <f>DATE(YEAR(F809)+AO809,MONTH(F809),DAY(F809))</f>
        <v>42370</v>
      </c>
      <c r="AJ809" s="6">
        <f>DATE(YEAR(G809)+AO809,MONTH(G809),DAY(G809))</f>
        <v>42735</v>
      </c>
      <c r="AK809" s="6">
        <f>DATE(YEAR(F809)+AP809,MONTH(F809),DAY(F809))</f>
        <v>42736</v>
      </c>
      <c r="AL809" s="6">
        <f>DATE(YEAR(G809)+AP809,MONTH(G809),DAY(G809))</f>
        <v>43100</v>
      </c>
      <c r="AM809" s="8">
        <v>-4</v>
      </c>
      <c r="AN809" s="8">
        <v>-3</v>
      </c>
      <c r="AO809">
        <v>-2</v>
      </c>
      <c r="AP809">
        <v>-1</v>
      </c>
      <c r="AQ809" cm="1">
        <f t="array" ref="AQ809">_xll.FDS(A809,"FF_DEBT_LT(ANN_R,"&amp;F809&amp;","&amp;G809&amp;")")</f>
        <v>638616</v>
      </c>
      <c r="AR809" cm="1">
        <f t="array" ref="AR809">_xll.FDS(A809,"FF_RD_EXP(ANN_R,"&amp;F809&amp;","&amp;G809&amp;")")</f>
        <v>8786</v>
      </c>
      <c r="AS809" t="e" cm="1">
        <f t="array" ref="AS809">_xll.FDS(A809,"FF_PTX_INC_FOR(ANN_R,"&amp;F809&amp;","&amp;G809&amp;")")</f>
        <v>#N/A</v>
      </c>
      <c r="AT809" cm="1">
        <f t="array" ref="AT809">_xll.FDS(A809,"FF_MKT_VAL_PUBLIC(ANN_R,"&amp;[1]sample_report!E809&amp;")")</f>
        <v>1827953.14094492</v>
      </c>
    </row>
    <row r="810" spans="1:46" hidden="1" x14ac:dyDescent="0.25">
      <c r="A810" t="s">
        <v>250</v>
      </c>
      <c r="B810" t="s">
        <v>251</v>
      </c>
      <c r="C810" t="s">
        <v>67</v>
      </c>
      <c r="D810" t="str" cm="1">
        <f t="array" ref="D810">_xll.FDS(A810,"FF_MAJOR_IND_NAME")</f>
        <v>FINANCIAL</v>
      </c>
      <c r="E810">
        <v>2018</v>
      </c>
      <c r="F810" s="4">
        <f t="shared" si="84"/>
        <v>43101</v>
      </c>
      <c r="G810" s="4">
        <f t="shared" si="85"/>
        <v>43465</v>
      </c>
      <c r="I810" s="1" cm="1">
        <f t="array" ref="I810">_xll.FDS(A810,"FF_PTX_INC(ANN_R,"&amp;F810&amp;","&amp;G810&amp;",,,USD)")</f>
        <v>1852.2555392116601</v>
      </c>
      <c r="J810" s="1" cm="1">
        <f t="array" ref="J810">_xll.FDS(A810,"FF_MKT_VAL(ANN_R,"&amp;F810&amp;","&amp;G810&amp;",,,USD)")</f>
        <v>15664.8705400852</v>
      </c>
      <c r="K810" s="1" cm="1">
        <f t="array" ref="K810">_xll.FDS(A810,"FF_SHLDRS_EQ(ANN_R,"&amp;F810&amp;","&amp;G810&amp;",,,USD)")</f>
        <v>14941.060572111401</v>
      </c>
      <c r="L810" s="1" cm="1">
        <f t="array" ref="L810">_xll.FDS(A810,"FF_ASSETS(ANN_R,"&amp;F810&amp;","&amp;G810&amp;",,,USD)")</f>
        <v>250560.946906283</v>
      </c>
      <c r="M810" s="1" cm="1">
        <f t="array" ref="M810">_xll.FDS(A810,"FF_TAX_CF(ANN_R,"&amp;F810&amp;","&amp;G810&amp;",,,USD)")</f>
        <v>449.62053501950197</v>
      </c>
      <c r="N810" s="1" cm="1">
        <f t="array" ref="N810">_xll.FDS(A810,"FF_INC_TAX(ANN_R,"&amp;F810&amp;","&amp;G810&amp;",,,USD)")</f>
        <v>328.12074434112799</v>
      </c>
      <c r="O810" s="1" cm="1">
        <f t="array" ref="O810">_xll.FDS(A810,"FF_NET_INC(ANN_R,"&amp;F810&amp;","&amp;G810&amp;")")</f>
        <v>47728.856</v>
      </c>
      <c r="P810" s="1" cm="1">
        <f t="array" ref="P810">_xll.FDS(A810,"FF_ROA(ANN_R,"&amp;F810&amp;","&amp;G810&amp;")")</f>
        <v>0.65349645438954995</v>
      </c>
      <c r="Q810" cm="1">
        <f t="array" ref="Q810">_xll.FDS(A810,"FF_TAX_RATE(ANN_R,"&amp;F810&amp;","&amp;G810&amp;")")</f>
        <v>17.714658555200199</v>
      </c>
      <c r="R810" t="e" cm="1">
        <f t="array" ref="R810">_xll.FDS(A810,"FF_TAX_REFUND(ANN_R,"&amp;F810&amp;","&amp;G810&amp;",,,,,""D=1"")")</f>
        <v>#N/A</v>
      </c>
      <c r="S810">
        <f t="shared" si="86"/>
        <v>0.13604460366949714</v>
      </c>
      <c r="T810" s="1" cm="1">
        <f t="array" ref="T810">_xll.FDS($A810,"FF_TAX_CF(ANN_R,"&amp;AE810&amp;","&amp;AF810&amp;",,,USD)")</f>
        <v>219.72183339241101</v>
      </c>
      <c r="U810" s="1" cm="1">
        <f t="array" ref="U810">_xll.FDS($A810,"FF_TAX_CF(ANN_R,"&amp;AG810&amp;","&amp;AH810&amp;",,,USD)")</f>
        <v>212.013285238892</v>
      </c>
      <c r="V810" s="1" cm="1">
        <f t="array" ref="V810">_xll.FDS(A810,"FF_TAX_CF(ANN_R,"&amp;AI810&amp;","&amp;AJ810&amp;",,,USD)")</f>
        <v>178.299895440554</v>
      </c>
      <c r="W810" s="1" cm="1">
        <f t="array" ref="W810">_xll.FDS(A810,"FF_TAX_CF(ANN_R,"&amp;AK810&amp;","&amp;AL810&amp;",,,USD)")</f>
        <v>321.72570481485099</v>
      </c>
      <c r="X810" s="1" cm="1">
        <f t="array" ref="X810">_xll.FDS(A810,"FF_TAX_CF(ANN_R,"&amp;F810&amp;","&amp;G810&amp;",,,USD)")</f>
        <v>449.62053501950197</v>
      </c>
      <c r="Y810" s="1" cm="1">
        <f t="array" ref="Y810">_xll.FDS($A810,"FF_PTX_INC(ANN_R,"&amp;AE810&amp;","&amp;AF810&amp;",,,USD)")</f>
        <v>2350.3950503339302</v>
      </c>
      <c r="Z810" s="1" cm="1">
        <f t="array" ref="Z810">_xll.FDS($A810,"FF_PTX_INC(ANN_R,"&amp;AG810&amp;","&amp;AH810&amp;",,,USD)")</f>
        <v>2414.79068943536</v>
      </c>
      <c r="AA810" s="1" cm="1">
        <f t="array" ref="AA810">_xll.FDS(A810,"FF_PTX_INC(ANN_R,"&amp;AI810&amp;","&amp;AJ810&amp;",,,USD)")</f>
        <v>1651.0499342820799</v>
      </c>
      <c r="AB810" s="1" cm="1">
        <f t="array" ref="AB810">_xll.FDS(A810,"FF_PTX_INC(ANN_R,"&amp;AK810&amp;","&amp;AL810&amp;",,,USD)")</f>
        <v>1885.3937380438099</v>
      </c>
      <c r="AC810" s="1" cm="1">
        <f t="array" ref="AC810">_xll.FDS(A810,"FF_PTX_INC(ANN_R,"&amp;F810&amp;","&amp;G810&amp;",,,USD)")</f>
        <v>1852.2555392116601</v>
      </c>
      <c r="AE810" s="6">
        <f t="shared" si="87"/>
        <v>41640</v>
      </c>
      <c r="AF810" s="6">
        <f t="shared" si="88"/>
        <v>42004</v>
      </c>
      <c r="AG810" s="6">
        <f t="shared" si="89"/>
        <v>42005</v>
      </c>
      <c r="AH810" s="6">
        <f t="shared" si="90"/>
        <v>42369</v>
      </c>
      <c r="AI810" s="6">
        <f>DATE(YEAR(F810)+AO810,MONTH(F810),DAY(F810))</f>
        <v>42370</v>
      </c>
      <c r="AJ810" s="6">
        <f>DATE(YEAR(G810)+AO810,MONTH(G810),DAY(G810))</f>
        <v>42735</v>
      </c>
      <c r="AK810" s="6">
        <f>DATE(YEAR(F810)+AP810,MONTH(F810),DAY(F810))</f>
        <v>42736</v>
      </c>
      <c r="AL810" s="6">
        <f>DATE(YEAR(G810)+AP810,MONTH(G810),DAY(G810))</f>
        <v>43100</v>
      </c>
      <c r="AM810" s="8">
        <v>-4</v>
      </c>
      <c r="AN810" s="8">
        <v>-3</v>
      </c>
      <c r="AO810">
        <v>-2</v>
      </c>
      <c r="AP810">
        <v>-1</v>
      </c>
      <c r="AQ810" cm="1">
        <f t="array" ref="AQ810">_xll.FDS(A810,"FF_DEBT_LT(ANN_R,"&amp;F810&amp;","&amp;G810&amp;")")</f>
        <v>372125.82699999999</v>
      </c>
      <c r="AR810" t="e" cm="1">
        <f t="array" ref="AR810">_xll.FDS(A810,"FF_RD_EXP(ANN_R,"&amp;F810&amp;","&amp;G810&amp;")")</f>
        <v>#N/A</v>
      </c>
      <c r="AS810" t="e" cm="1">
        <f t="array" ref="AS810">_xll.FDS(A810,"FF_PTX_INC_FOR(ANN_R,"&amp;F810&amp;","&amp;G810&amp;")")</f>
        <v>#N/A</v>
      </c>
      <c r="AT810" cm="1">
        <f t="array" ref="AT810">_xll.FDS(A810,"FF_MKT_VAL_PUBLIC(ANN_R,"&amp;[1]sample_report!E810&amp;")")</f>
        <v>310579.06714303198</v>
      </c>
    </row>
    <row r="811" spans="1:46" hidden="1" x14ac:dyDescent="0.25">
      <c r="A811" t="s">
        <v>258</v>
      </c>
      <c r="B811" t="s">
        <v>259</v>
      </c>
      <c r="C811" t="s">
        <v>29</v>
      </c>
      <c r="D811" t="str" cm="1">
        <f t="array" ref="D811">_xll.FDS(A811,"FF_MAJOR_IND_NAME")</f>
        <v>FINANCIAL</v>
      </c>
      <c r="E811">
        <v>2018</v>
      </c>
      <c r="F811" s="4">
        <f t="shared" si="84"/>
        <v>43101</v>
      </c>
      <c r="G811" s="4">
        <f t="shared" si="85"/>
        <v>43465</v>
      </c>
      <c r="I811" s="1" cm="1">
        <f t="array" ref="I811">_xll.FDS(A811,"FF_PTX_INC(ANN_R,"&amp;F811&amp;","&amp;G811&amp;",,,USD)")</f>
        <v>6398.2542350739204</v>
      </c>
      <c r="J811" s="1" cm="1">
        <f t="array" ref="J811">_xll.FDS(A811,"FF_MKT_VAL(ANN_R,"&amp;F811&amp;","&amp;G811&amp;",,,USD)")</f>
        <v>48700.426814126702</v>
      </c>
      <c r="K811" s="1" cm="1">
        <f t="array" ref="K811">_xll.FDS(A811,"FF_SHLDRS_EQ(ANN_R,"&amp;F811&amp;","&amp;G811&amp;",,,USD)")</f>
        <v>124625.664081929</v>
      </c>
      <c r="L811" s="1" cm="1">
        <f t="array" ref="L811">_xll.FDS(A811,"FF_ASSETS(ANN_R,"&amp;F811&amp;","&amp;G811&amp;",,,USD)")</f>
        <v>2732864.0944048301</v>
      </c>
      <c r="M811" s="1" cm="1">
        <f t="array" ref="M811">_xll.FDS(A811,"FF_TAX_CF(ANN_R,"&amp;F811&amp;","&amp;G811&amp;",,,USD)")</f>
        <v>2499.5484196171201</v>
      </c>
      <c r="N811" s="1" cm="1">
        <f t="array" ref="N811">_xll.FDS(A811,"FF_INC_TAX(ANN_R,"&amp;F811&amp;","&amp;G811&amp;",,,USD)")</f>
        <v>1778.4236794635699</v>
      </c>
      <c r="O811" s="1" cm="1">
        <f t="array" ref="O811">_xll.FDS(A811,"FF_NET_INC(ANN_R,"&amp;F811&amp;","&amp;G811&amp;")")</f>
        <v>460623</v>
      </c>
      <c r="P811" s="1" cm="1">
        <f t="array" ref="P811">_xll.FDS(A811,"FF_ROA(ANN_R,"&amp;F811&amp;","&amp;G811&amp;")")</f>
        <v>0.157800914860108</v>
      </c>
      <c r="Q811" cm="1">
        <f t="array" ref="Q811">_xll.FDS(A811,"FF_TAX_RATE(ANN_R,"&amp;F811&amp;","&amp;G811&amp;")")</f>
        <v>27.7954519174091</v>
      </c>
      <c r="R811" t="e" cm="1">
        <f t="array" ref="R811">_xll.FDS(A811,"FF_TAX_REFUND(ANN_R,"&amp;F811&amp;","&amp;G811&amp;",,,,,""D=1"")")</f>
        <v>#N/A</v>
      </c>
      <c r="S811">
        <f t="shared" si="86"/>
        <v>0.5761214647244618</v>
      </c>
      <c r="T811" s="1" cm="1">
        <f t="array" ref="T811">_xll.FDS($A811,"FF_TAX_CF(ANN_R,"&amp;AE811&amp;","&amp;AF811&amp;",,,USD)")</f>
        <v>3937.9060881622099</v>
      </c>
      <c r="U811" s="1" cm="1">
        <f t="array" ref="U811">_xll.FDS($A811,"FF_TAX_CF(ANN_R,"&amp;AG811&amp;","&amp;AH811&amp;",,,USD)")</f>
        <v>3692.3899994725398</v>
      </c>
      <c r="V811" s="1" cm="1">
        <f t="array" ref="V811">_xll.FDS(A811,"FF_TAX_CF(ANN_R,"&amp;AI811&amp;","&amp;AJ811&amp;",,,USD)")</f>
        <v>3184.2134170532199</v>
      </c>
      <c r="W811" s="1" cm="1">
        <f t="array" ref="W811">_xll.FDS(A811,"FF_TAX_CF(ANN_R,"&amp;AK811&amp;","&amp;AL811&amp;",,,USD)")</f>
        <v>2851.1416147407099</v>
      </c>
      <c r="X811" s="1" cm="1">
        <f t="array" ref="X811">_xll.FDS(A811,"FF_TAX_CF(ANN_R,"&amp;F811&amp;","&amp;G811&amp;",,,USD)")</f>
        <v>2499.5484196171201</v>
      </c>
      <c r="Y811" s="1" cm="1">
        <f t="array" ref="Y811">_xll.FDS($A811,"FF_PTX_INC(ANN_R,"&amp;AE811&amp;","&amp;AF811&amp;",,,USD)")</f>
        <v>7391.9819945879299</v>
      </c>
      <c r="Z811" s="1" cm="1">
        <f t="array" ref="Z811">_xll.FDS($A811,"FF_PTX_INC(ANN_R,"&amp;AG811&amp;","&amp;AH811&amp;",,,USD)")</f>
        <v>7103.07611066755</v>
      </c>
      <c r="AA811" s="1" cm="1">
        <f t="array" ref="AA811">_xll.FDS(A811,"FF_PTX_INC(ANN_R,"&amp;AI811&amp;","&amp;AJ811&amp;",,,USD)")</f>
        <v>5587.2671852111798</v>
      </c>
      <c r="AB811" s="1" cm="1">
        <f t="array" ref="AB811">_xll.FDS(A811,"FF_PTX_INC(ANN_R,"&amp;AK811&amp;","&amp;AL811&amp;",,,USD)")</f>
        <v>1578.0861011203399</v>
      </c>
      <c r="AC811" s="1" cm="1">
        <f t="array" ref="AC811">_xll.FDS(A811,"FF_PTX_INC(ANN_R,"&amp;F811&amp;","&amp;G811&amp;",,,USD)")</f>
        <v>6398.2542350739204</v>
      </c>
      <c r="AE811" s="6">
        <f t="shared" si="87"/>
        <v>41640</v>
      </c>
      <c r="AF811" s="6">
        <f t="shared" si="88"/>
        <v>42004</v>
      </c>
      <c r="AG811" s="6">
        <f t="shared" si="89"/>
        <v>42005</v>
      </c>
      <c r="AH811" s="6">
        <f t="shared" si="90"/>
        <v>42369</v>
      </c>
      <c r="AI811" s="6">
        <f>DATE(YEAR(F811)+AO811,MONTH(F811),DAY(F811))</f>
        <v>42370</v>
      </c>
      <c r="AJ811" s="6">
        <f>DATE(YEAR(G811)+AO811,MONTH(G811),DAY(G811))</f>
        <v>42735</v>
      </c>
      <c r="AK811" s="6">
        <f>DATE(YEAR(F811)+AP811,MONTH(F811),DAY(F811))</f>
        <v>42736</v>
      </c>
      <c r="AL811" s="6">
        <f>DATE(YEAR(G811)+AP811,MONTH(G811),DAY(G811))</f>
        <v>43100</v>
      </c>
      <c r="AM811" s="8">
        <v>-4</v>
      </c>
      <c r="AN811" s="8">
        <v>-3</v>
      </c>
      <c r="AO811">
        <v>-2</v>
      </c>
      <c r="AP811">
        <v>-1</v>
      </c>
      <c r="AQ811" cm="1">
        <f t="array" ref="AQ811">_xll.FDS(A811,"FF_DEBT_LT(ANN_R,"&amp;F811&amp;","&amp;G811&amp;")")</f>
        <v>79052</v>
      </c>
      <c r="AR811" t="e" cm="1">
        <f t="array" ref="AR811">_xll.FDS(A811,"FF_RD_EXP(ANN_R,"&amp;F811&amp;","&amp;G811&amp;")")</f>
        <v>#N/A</v>
      </c>
      <c r="AS811" t="e" cm="1">
        <f t="array" ref="AS811">_xll.FDS(A811,"FF_PTX_INC_FOR(ANN_R,"&amp;F811&amp;","&amp;G811&amp;")")</f>
        <v>#N/A</v>
      </c>
      <c r="AT811" cm="1">
        <f t="array" ref="AT811">_xll.FDS(A811,"FF_MKT_VAL_PUBLIC(ANN_R,"&amp;[1]sample_report!E811&amp;")")</f>
        <v>1656749.3516090501</v>
      </c>
    </row>
    <row r="812" spans="1:46" x14ac:dyDescent="0.25">
      <c r="A812" t="s">
        <v>270</v>
      </c>
      <c r="B812" t="s">
        <v>271</v>
      </c>
      <c r="C812" t="s">
        <v>105</v>
      </c>
      <c r="D812" t="str" cm="1">
        <f t="array" ref="D812">_xll.FDS(A812,"FF_MAJOR_IND_NAME")</f>
        <v>FINANCIAL</v>
      </c>
      <c r="E812">
        <v>2018</v>
      </c>
      <c r="F812" s="4">
        <f t="shared" si="84"/>
        <v>43101</v>
      </c>
      <c r="G812" s="4">
        <f t="shared" si="85"/>
        <v>43465</v>
      </c>
      <c r="I812" s="1" cm="1">
        <f t="array" ref="I812">_xll.FDS(A812,"FF_PTX_INC(ANN_R,"&amp;F812&amp;","&amp;G812&amp;",,,USD)")</f>
        <v>3908.6428534502602</v>
      </c>
      <c r="J812" s="1" cm="1">
        <f t="array" ref="J812">_xll.FDS(A812,"FF_MKT_VAL(ANN_R,"&amp;F812&amp;","&amp;G812&amp;",,,USD)")</f>
        <v>16484.257870713798</v>
      </c>
      <c r="K812" s="1" cm="1">
        <f t="array" ref="K812">_xll.FDS(A812,"FF_SHLDRS_EQ(ANN_R,"&amp;F812&amp;","&amp;G812&amp;",,,USD)")</f>
        <v>31998.4901107273</v>
      </c>
      <c r="L812" s="1" cm="1">
        <f t="array" ref="L812">_xll.FDS(A812,"FF_ASSETS(ANN_R,"&amp;F812&amp;","&amp;G812&amp;",,,USD)")</f>
        <v>431212.10172301001</v>
      </c>
      <c r="M812" s="1" t="e" cm="1">
        <f t="array" ref="M812">_xll.FDS(A812,"FF_TAX_CF(ANN_R,"&amp;F812&amp;","&amp;G812&amp;",,,USD)")</f>
        <v>#N/A</v>
      </c>
      <c r="N812" s="1" cm="1">
        <f t="array" ref="N812">_xll.FDS(A812,"FF_INC_TAX(ANN_R,"&amp;F812&amp;","&amp;G812&amp;",,,USD)")</f>
        <v>1126.36589943699</v>
      </c>
      <c r="O812" s="1" cm="1">
        <f t="array" ref="O812">_xll.FDS(A812,"FF_NET_INC(ANN_R,"&amp;F812&amp;","&amp;G812&amp;")")</f>
        <v>3061191</v>
      </c>
      <c r="P812" s="1" cm="1">
        <f t="array" ref="P812">_xll.FDS(A812,"FF_ROA(ANN_R,"&amp;F812&amp;","&amp;G812&amp;")")</f>
        <v>0.66601674943060196</v>
      </c>
      <c r="Q812" cm="1">
        <f t="array" ref="Q812">_xll.FDS(A812,"FF_TAX_RATE(ANN_R,"&amp;F812&amp;","&amp;G812&amp;")")</f>
        <v>28.817314389385</v>
      </c>
      <c r="R812" t="e" cm="1">
        <f t="array" ref="R812">_xll.FDS(A812,"FF_TAX_REFUND(ANN_R,"&amp;F812&amp;","&amp;G812&amp;",,,,,""D=1"")")</f>
        <v>#N/A</v>
      </c>
      <c r="S812" t="e">
        <f t="shared" si="86"/>
        <v>#N/A</v>
      </c>
      <c r="T812" s="1" t="e" cm="1">
        <f t="array" ref="T812">_xll.FDS($A812,"FF_TAX_CF(ANN_R,"&amp;AE812&amp;","&amp;AF812&amp;",,,USD)")</f>
        <v>#N/A</v>
      </c>
      <c r="U812" s="1" t="e" cm="1">
        <f t="array" ref="U812">_xll.FDS($A812,"FF_TAX_CF(ANN_R,"&amp;AG812&amp;","&amp;AH812&amp;",,,USD)")</f>
        <v>#N/A</v>
      </c>
      <c r="V812" s="1" t="e" cm="1">
        <f t="array" ref="V812">_xll.FDS(A812,"FF_TAX_CF(ANN_R,"&amp;AI812&amp;","&amp;AJ812&amp;",,,USD)")</f>
        <v>#N/A</v>
      </c>
      <c r="W812" s="1" t="e" cm="1">
        <f t="array" ref="W812">_xll.FDS(A812,"FF_TAX_CF(ANN_R,"&amp;AK812&amp;","&amp;AL812&amp;",,,USD)")</f>
        <v>#N/A</v>
      </c>
      <c r="X812" s="1" t="e" cm="1">
        <f t="array" ref="X812">_xll.FDS(A812,"FF_TAX_CF(ANN_R,"&amp;F812&amp;","&amp;G812&amp;",,,USD)")</f>
        <v>#N/A</v>
      </c>
      <c r="Y812" s="1" cm="1">
        <f t="array" ref="Y812">_xll.FDS($A812,"FF_PTX_INC(ANN_R,"&amp;AE812&amp;","&amp;AF812&amp;",,,USD)")</f>
        <v>1793.5515734493399</v>
      </c>
      <c r="Z812" s="1" cm="1">
        <f t="array" ref="Z812">_xll.FDS($A812,"FF_PTX_INC(ANN_R,"&amp;AG812&amp;","&amp;AH812&amp;",,,USD)")</f>
        <v>1733.1613017248501</v>
      </c>
      <c r="AA812" s="1" cm="1">
        <f t="array" ref="AA812">_xll.FDS(A812,"FF_PTX_INC(ANN_R,"&amp;AI812&amp;","&amp;AJ812&amp;",,,USD)")</f>
        <v>2023.64930874825</v>
      </c>
      <c r="AB812" s="1" cm="1">
        <f t="array" ref="AB812">_xll.FDS(A812,"FF_PTX_INC(ANN_R,"&amp;AK812&amp;","&amp;AL812&amp;",,,USD)")</f>
        <v>3660.6691369256</v>
      </c>
      <c r="AC812" s="1" cm="1">
        <f t="array" ref="AC812">_xll.FDS(A812,"FF_PTX_INC(ANN_R,"&amp;F812&amp;","&amp;G812&amp;",,,USD)")</f>
        <v>3908.6428534502602</v>
      </c>
      <c r="AE812" s="6">
        <f t="shared" si="87"/>
        <v>41640</v>
      </c>
      <c r="AF812" s="6">
        <f t="shared" si="88"/>
        <v>42004</v>
      </c>
      <c r="AG812" s="6">
        <f t="shared" si="89"/>
        <v>42005</v>
      </c>
      <c r="AH812" s="6">
        <f t="shared" si="90"/>
        <v>42369</v>
      </c>
      <c r="AI812" s="6">
        <f>DATE(YEAR(F812)+AO812,MONTH(F812),DAY(F812))</f>
        <v>42370</v>
      </c>
      <c r="AJ812" s="6">
        <f>DATE(YEAR(G812)+AO812,MONTH(G812),DAY(G812))</f>
        <v>42735</v>
      </c>
      <c r="AK812" s="6">
        <f>DATE(YEAR(F812)+AP812,MONTH(F812),DAY(F812))</f>
        <v>42736</v>
      </c>
      <c r="AL812" s="6">
        <f>DATE(YEAR(G812)+AP812,MONTH(G812),DAY(G812))</f>
        <v>43100</v>
      </c>
      <c r="AM812" s="8">
        <v>-4</v>
      </c>
      <c r="AN812" s="8">
        <v>-3</v>
      </c>
      <c r="AO812">
        <v>-2</v>
      </c>
      <c r="AP812">
        <v>-1</v>
      </c>
      <c r="AQ812" cm="1">
        <f t="array" ref="AQ812">_xll.FDS(A812,"FF_DEBT_LT(ANN_R,"&amp;F812&amp;","&amp;G812&amp;")")</f>
        <v>73261191</v>
      </c>
      <c r="AR812" t="e" cm="1">
        <f t="array" ref="AR812">_xll.FDS(A812,"FF_RD_EXP(ANN_R,"&amp;F812&amp;","&amp;G812&amp;")")</f>
        <v>#N/A</v>
      </c>
      <c r="AS812" t="e" cm="1">
        <f t="array" ref="AS812">_xll.FDS(A812,"FF_PTX_INC_FOR(ANN_R,"&amp;F812&amp;","&amp;G812&amp;")")</f>
        <v>#N/A</v>
      </c>
      <c r="AT812" cm="1">
        <f t="array" ref="AT812">_xll.FDS(A812,"FF_MKT_VAL_PUBLIC(ANN_R,"&amp;[1]sample_report!E812&amp;")")</f>
        <v>17127503.669784501</v>
      </c>
    </row>
    <row r="813" spans="1:46" hidden="1" x14ac:dyDescent="0.25">
      <c r="A813" t="s">
        <v>272</v>
      </c>
      <c r="B813" t="s">
        <v>273</v>
      </c>
      <c r="C813" t="s">
        <v>29</v>
      </c>
      <c r="D813" t="str" cm="1">
        <f t="array" ref="D813">_xll.FDS(A813,"FF_MAJOR_IND_NAME")</f>
        <v>FINANCIAL</v>
      </c>
      <c r="E813">
        <v>2018</v>
      </c>
      <c r="F813" s="4">
        <f t="shared" si="84"/>
        <v>43101</v>
      </c>
      <c r="G813" s="4">
        <f t="shared" si="85"/>
        <v>43465</v>
      </c>
      <c r="I813" s="1" cm="1">
        <f t="array" ref="I813">_xll.FDS(A813,"FF_PTX_INC(ANN_R,"&amp;F813&amp;","&amp;G813&amp;",,,USD)")</f>
        <v>2204.2918509170399</v>
      </c>
      <c r="J813" s="1" cm="1">
        <f t="array" ref="J813">_xll.FDS(A813,"FF_MKT_VAL(ANN_R,"&amp;F813&amp;","&amp;G813&amp;",,,USD)")</f>
        <v>18688.657130572101</v>
      </c>
      <c r="K813" s="1" cm="1">
        <f t="array" ref="K813">_xll.FDS(A813,"FF_SHLDRS_EQ(ANN_R,"&amp;F813&amp;","&amp;G813&amp;",,,USD)")</f>
        <v>27660.342429837201</v>
      </c>
      <c r="L813" s="1" cm="1">
        <f t="array" ref="L813">_xll.FDS(A813,"FF_ASSETS(ANN_R,"&amp;F813&amp;","&amp;G813&amp;",,,USD)")</f>
        <v>211310.97836701901</v>
      </c>
      <c r="M813" s="1" cm="1">
        <f t="array" ref="M813">_xll.FDS(A813,"FF_TAX_CF(ANN_R,"&amp;F813&amp;","&amp;G813&amp;",,,USD)")</f>
        <v>1196.1752718314499</v>
      </c>
      <c r="N813" s="1" cm="1">
        <f t="array" ref="N813">_xll.FDS(A813,"FF_INC_TAX(ANN_R,"&amp;F813&amp;","&amp;G813&amp;",,,USD)")</f>
        <v>815.85334040969599</v>
      </c>
      <c r="O813" s="1" cm="1">
        <f t="array" ref="O813">_xll.FDS(A813,"FF_NET_INC(ANN_R,"&amp;F813&amp;","&amp;G813&amp;")")</f>
        <v>154057</v>
      </c>
      <c r="P813" s="1" cm="1">
        <f t="array" ref="P813">_xll.FDS(A813,"FF_ROA(ANN_R,"&amp;F813&amp;","&amp;G813&amp;")")</f>
        <v>0.70494977867161401</v>
      </c>
      <c r="Q813" cm="1">
        <f t="array" ref="Q813">_xll.FDS(A813,"FF_TAX_RATE(ANN_R,"&amp;F813&amp;","&amp;G813&amp;")")</f>
        <v>37.0120381323499</v>
      </c>
      <c r="R813" t="e" cm="1">
        <f t="array" ref="R813">_xll.FDS(A813,"FF_TAX_REFUND(ANN_R,"&amp;F813&amp;","&amp;G813&amp;",,,,,""D=1"")")</f>
        <v>#N/A</v>
      </c>
      <c r="S813">
        <f t="shared" si="86"/>
        <v>0.29544479034013593</v>
      </c>
      <c r="T813" s="1" cm="1">
        <f t="array" ref="T813">_xll.FDS($A813,"FF_TAX_CF(ANN_R,"&amp;AE813&amp;","&amp;AF813&amp;",,,USD)")</f>
        <v>567.35692482627906</v>
      </c>
      <c r="U813" s="1" cm="1">
        <f t="array" ref="U813">_xll.FDS($A813,"FF_TAX_CF(ANN_R,"&amp;AG813&amp;","&amp;AH813&amp;",,,USD)")</f>
        <v>268.39561656583101</v>
      </c>
      <c r="V813" s="1" cm="1">
        <f t="array" ref="V813">_xll.FDS(A813,"FF_TAX_CF(ANN_R,"&amp;AI813&amp;","&amp;AJ813&amp;",,,USD)")</f>
        <v>252.406044006348</v>
      </c>
      <c r="W813" s="1" cm="1">
        <f t="array" ref="W813">_xll.FDS(A813,"FF_TAX_CF(ANN_R,"&amp;AK813&amp;","&amp;AL813&amp;",,,USD)")</f>
        <v>800.65565580315899</v>
      </c>
      <c r="X813" s="1" cm="1">
        <f t="array" ref="X813">_xll.FDS(A813,"FF_TAX_CF(ANN_R,"&amp;F813&amp;","&amp;G813&amp;",,,USD)")</f>
        <v>1196.1752718314499</v>
      </c>
      <c r="Y813" s="1" cm="1">
        <f t="array" ref="Y813">_xll.FDS($A813,"FF_PTX_INC(ANN_R,"&amp;AE813&amp;","&amp;AF813&amp;",,,USD)")</f>
        <v>1485.8516124635901</v>
      </c>
      <c r="Z813" s="1" cm="1">
        <f t="array" ref="Z813">_xll.FDS($A813,"FF_PTX_INC(ANN_R,"&amp;AG813&amp;","&amp;AH813&amp;",,,USD)")</f>
        <v>2000.9924105387199</v>
      </c>
      <c r="AA813" s="1" cm="1">
        <f t="array" ref="AA813">_xll.FDS(A813,"FF_PTX_INC(ANN_R,"&amp;AI813&amp;","&amp;AJ813&amp;",,,USD)")</f>
        <v>2140.9462051391602</v>
      </c>
      <c r="AB813" s="1" cm="1">
        <f t="array" ref="AB813">_xll.FDS(A813,"FF_PTX_INC(ANN_R,"&amp;AK813&amp;","&amp;AL813&amp;",,,USD)")</f>
        <v>2609.765649857</v>
      </c>
      <c r="AC813" s="1" cm="1">
        <f t="array" ref="AC813">_xll.FDS(A813,"FF_PTX_INC(ANN_R,"&amp;F813&amp;","&amp;G813&amp;",,,USD)")</f>
        <v>2204.2918509170399</v>
      </c>
      <c r="AE813" s="6">
        <f t="shared" si="87"/>
        <v>41640</v>
      </c>
      <c r="AF813" s="6">
        <f t="shared" si="88"/>
        <v>42004</v>
      </c>
      <c r="AG813" s="6">
        <f t="shared" si="89"/>
        <v>42005</v>
      </c>
      <c r="AH813" s="6">
        <f t="shared" si="90"/>
        <v>42369</v>
      </c>
      <c r="AI813" s="6">
        <f>DATE(YEAR(F813)+AO813,MONTH(F813),DAY(F813))</f>
        <v>42370</v>
      </c>
      <c r="AJ813" s="6">
        <f>DATE(YEAR(G813)+AO813,MONTH(G813),DAY(G813))</f>
        <v>42735</v>
      </c>
      <c r="AK813" s="6">
        <f>DATE(YEAR(F813)+AP813,MONTH(F813),DAY(F813))</f>
        <v>42736</v>
      </c>
      <c r="AL813" s="6">
        <f>DATE(YEAR(G813)+AP813,MONTH(G813),DAY(G813))</f>
        <v>43100</v>
      </c>
      <c r="AM813" s="8">
        <v>-4</v>
      </c>
      <c r="AN813" s="8">
        <v>-3</v>
      </c>
      <c r="AO813">
        <v>-2</v>
      </c>
      <c r="AP813">
        <v>-1</v>
      </c>
      <c r="AQ813" cm="1">
        <f t="array" ref="AQ813">_xll.FDS(A813,"FF_DEBT_LT(ANN_R,"&amp;F813&amp;","&amp;G813&amp;")")</f>
        <v>757955</v>
      </c>
      <c r="AR813" t="e" cm="1">
        <f t="array" ref="AR813">_xll.FDS(A813,"FF_RD_EXP(ANN_R,"&amp;F813&amp;","&amp;G813&amp;")")</f>
        <v>#N/A</v>
      </c>
      <c r="AS813" t="e" cm="1">
        <f t="array" ref="AS813">_xll.FDS(A813,"FF_PTX_INC_FOR(ANN_R,"&amp;F813&amp;","&amp;G813&amp;")")</f>
        <v>#N/A</v>
      </c>
      <c r="AT813" cm="1">
        <f t="array" ref="AT813">_xll.FDS(A813,"FF_MKT_VAL_PUBLIC(ANN_R,"&amp;[1]sample_report!E813&amp;")")</f>
        <v>1459071.3259584201</v>
      </c>
    </row>
    <row r="814" spans="1:46" hidden="1" x14ac:dyDescent="0.25">
      <c r="A814" t="s">
        <v>300</v>
      </c>
      <c r="B814" t="s">
        <v>301</v>
      </c>
      <c r="C814" t="s">
        <v>29</v>
      </c>
      <c r="D814" t="str" cm="1">
        <f t="array" ref="D814">_xll.FDS(A814,"FF_MAJOR_IND_NAME")</f>
        <v>FINANCIAL</v>
      </c>
      <c r="E814">
        <v>2018</v>
      </c>
      <c r="F814" s="4">
        <f t="shared" si="84"/>
        <v>43101</v>
      </c>
      <c r="G814" s="4">
        <f t="shared" si="85"/>
        <v>43465</v>
      </c>
      <c r="I814" s="1" cm="1">
        <f t="array" ref="I814">_xll.FDS(A814,"FF_PTX_INC(ANN_R,"&amp;F814&amp;","&amp;G814&amp;",,,USD)")</f>
        <v>1591.9890602528999</v>
      </c>
      <c r="J814" s="1" cm="1">
        <f t="array" ref="J814">_xll.FDS(A814,"FF_MKT_VAL(ANN_R,"&amp;F814&amp;","&amp;G814&amp;",,,USD)")</f>
        <v>17536.258351183398</v>
      </c>
      <c r="K814" s="1" cm="1">
        <f t="array" ref="K814">_xll.FDS(A814,"FF_SHLDRS_EQ(ANN_R,"&amp;F814&amp;","&amp;G814&amp;",,,USD)")</f>
        <v>10484.0129683493</v>
      </c>
      <c r="L814" s="1" cm="1">
        <f t="array" ref="L814">_xll.FDS(A814,"FF_ASSETS(ANN_R,"&amp;F814&amp;","&amp;G814&amp;",,,USD)")</f>
        <v>48586.713461762301</v>
      </c>
      <c r="M814" s="1" cm="1">
        <f t="array" ref="M814">_xll.FDS(A814,"FF_TAX_CF(ANN_R,"&amp;F814&amp;","&amp;G814&amp;",,,USD)")</f>
        <v>507.54102501273201</v>
      </c>
      <c r="N814" s="1" cm="1">
        <f t="array" ref="N814">_xll.FDS(A814,"FF_INC_TAX(ANN_R,"&amp;F814&amp;","&amp;G814&amp;",,,USD)")</f>
        <v>504.52746634185303</v>
      </c>
      <c r="O814" s="1" cm="1">
        <f t="array" ref="O814">_xll.FDS(A814,"FF_NET_INC(ANN_R,"&amp;F814&amp;","&amp;G814&amp;")")</f>
        <v>119731</v>
      </c>
      <c r="P814" s="1" cm="1">
        <f t="array" ref="P814">_xll.FDS(A814,"FF_ROA(ANN_R,"&amp;F814&amp;","&amp;G814&amp;")")</f>
        <v>2.35987392430077</v>
      </c>
      <c r="Q814" cm="1">
        <f t="array" ref="Q814">_xll.FDS(A814,"FF_TAX_RATE(ANN_R,"&amp;F814&amp;","&amp;G814&amp;")")</f>
        <v>31.6916415406588</v>
      </c>
      <c r="R814" t="e" cm="1">
        <f t="array" ref="R814">_xll.FDS(A814,"FF_TAX_REFUND(ANN_R,"&amp;F814&amp;","&amp;G814&amp;",,,,,""D=1"")")</f>
        <v>#N/A</v>
      </c>
      <c r="S814">
        <f t="shared" si="86"/>
        <v>0.34498358564239273</v>
      </c>
      <c r="T814" s="1" cm="1">
        <f t="array" ref="T814">_xll.FDS($A814,"FF_TAX_CF(ANN_R,"&amp;AE814&amp;","&amp;AF814&amp;",,,USD)")</f>
        <v>382.74355564266398</v>
      </c>
      <c r="U814" s="1" cm="1">
        <f t="array" ref="U814">_xll.FDS($A814,"FF_TAX_CF(ANN_R,"&amp;AG814&amp;","&amp;AH814&amp;",,,USD)")</f>
        <v>430.79840425960703</v>
      </c>
      <c r="V814" s="1" cm="1">
        <f t="array" ref="V814">_xll.FDS(A814,"FF_TAX_CF(ANN_R,"&amp;AI814&amp;","&amp;AJ814&amp;",,,USD)")</f>
        <v>391.26684188842802</v>
      </c>
      <c r="W814" s="1" cm="1">
        <f t="array" ref="W814">_xll.FDS(A814,"FF_TAX_CF(ANN_R,"&amp;AK814&amp;","&amp;AL814&amp;",,,USD)")</f>
        <v>512.94008606113505</v>
      </c>
      <c r="X814" s="1" cm="1">
        <f t="array" ref="X814">_xll.FDS(A814,"FF_TAX_CF(ANN_R,"&amp;F814&amp;","&amp;G814&amp;",,,USD)")</f>
        <v>507.54102501273201</v>
      </c>
      <c r="Y814" s="1" cm="1">
        <f t="array" ref="Y814">_xll.FDS($A814,"FF_PTX_INC(ANN_R,"&amp;AE814&amp;","&amp;AF814&amp;",,,USD)")</f>
        <v>1149.2389376405599</v>
      </c>
      <c r="Z814" s="1" cm="1">
        <f t="array" ref="Z814">_xll.FDS($A814,"FF_PTX_INC(ANN_R,"&amp;AG814&amp;","&amp;AH814&amp;",,,USD)")</f>
        <v>1189.42450853623</v>
      </c>
      <c r="AA814" s="1" cm="1">
        <f t="array" ref="AA814">_xll.FDS(A814,"FF_PTX_INC(ANN_R,"&amp;AI814&amp;","&amp;AJ814&amp;",,,USD)")</f>
        <v>1128.8154563903799</v>
      </c>
      <c r="AB814" s="1" cm="1">
        <f t="array" ref="AB814">_xll.FDS(A814,"FF_PTX_INC(ANN_R,"&amp;AK814&amp;","&amp;AL814&amp;",,,USD)")</f>
        <v>1390.9546238686901</v>
      </c>
      <c r="AC814" s="1" cm="1">
        <f t="array" ref="AC814">_xll.FDS(A814,"FF_PTX_INC(ANN_R,"&amp;F814&amp;","&amp;G814&amp;",,,USD)")</f>
        <v>1591.9890602528999</v>
      </c>
      <c r="AE814" s="6">
        <f t="shared" si="87"/>
        <v>41640</v>
      </c>
      <c r="AF814" s="6">
        <f t="shared" si="88"/>
        <v>42004</v>
      </c>
      <c r="AG814" s="6">
        <f t="shared" si="89"/>
        <v>42005</v>
      </c>
      <c r="AH814" s="6">
        <f t="shared" si="90"/>
        <v>42369</v>
      </c>
      <c r="AI814" s="6">
        <f>DATE(YEAR(F814)+AO814,MONTH(F814),DAY(F814))</f>
        <v>42370</v>
      </c>
      <c r="AJ814" s="6">
        <f>DATE(YEAR(G814)+AO814,MONTH(G814),DAY(G814))</f>
        <v>42735</v>
      </c>
      <c r="AK814" s="6">
        <f>DATE(YEAR(F814)+AP814,MONTH(F814),DAY(F814))</f>
        <v>42736</v>
      </c>
      <c r="AL814" s="6">
        <f>DATE(YEAR(G814)+AP814,MONTH(G814),DAY(G814))</f>
        <v>43100</v>
      </c>
      <c r="AM814" s="8">
        <v>-4</v>
      </c>
      <c r="AN814" s="8">
        <v>-3</v>
      </c>
      <c r="AO814">
        <v>-2</v>
      </c>
      <c r="AP814">
        <v>-1</v>
      </c>
      <c r="AQ814" cm="1">
        <f t="array" ref="AQ814">_xll.FDS(A814,"FF_DEBT_LT(ANN_R,"&amp;F814&amp;","&amp;G814&amp;")")</f>
        <v>3087267</v>
      </c>
      <c r="AR814" t="e" cm="1">
        <f t="array" ref="AR814">_xll.FDS(A814,"FF_RD_EXP(ANN_R,"&amp;F814&amp;","&amp;G814&amp;")")</f>
        <v>#N/A</v>
      </c>
      <c r="AS814" t="e" cm="1">
        <f t="array" ref="AS814">_xll.FDS(A814,"FF_PTX_INC_FOR(ANN_R,"&amp;F814&amp;","&amp;G814&amp;")")</f>
        <v>#N/A</v>
      </c>
      <c r="AT814" cm="1">
        <f t="array" ref="AT814">_xll.FDS(A814,"FF_MKT_VAL_PUBLIC(ANN_R,"&amp;[1]sample_report!E814&amp;")")</f>
        <v>1283708.5557492401</v>
      </c>
    </row>
    <row r="815" spans="1:46" hidden="1" x14ac:dyDescent="0.25">
      <c r="A815" t="s">
        <v>389</v>
      </c>
      <c r="B815" t="s">
        <v>390</v>
      </c>
      <c r="C815" t="s">
        <v>29</v>
      </c>
      <c r="D815" t="str" cm="1">
        <f t="array" ref="D815">_xll.FDS(A815,"FF_MAJOR_IND_NAME")</f>
        <v>FINANCIAL</v>
      </c>
      <c r="E815">
        <v>2018</v>
      </c>
      <c r="F815" s="4">
        <f t="shared" si="84"/>
        <v>43101</v>
      </c>
      <c r="G815" s="4">
        <f t="shared" si="85"/>
        <v>43465</v>
      </c>
      <c r="I815" s="1" cm="1">
        <f t="array" ref="I815">_xll.FDS(A815,"FF_PTX_INC(ANN_R,"&amp;F815&amp;","&amp;G815&amp;",,,USD)")</f>
        <v>1727.44581571966</v>
      </c>
      <c r="J815" s="1" cm="1">
        <f t="array" ref="J815">_xll.FDS(A815,"FF_MKT_VAL(ANN_R,"&amp;F815&amp;","&amp;G815&amp;",,,USD)")</f>
        <v>23472.8471002437</v>
      </c>
      <c r="K815" s="1" cm="1">
        <f t="array" ref="K815">_xll.FDS(A815,"FF_SHLDRS_EQ(ANN_R,"&amp;F815&amp;","&amp;G815&amp;",,,USD)")</f>
        <v>15972.502713534999</v>
      </c>
      <c r="L815" s="1" cm="1">
        <f t="array" ref="L815">_xll.FDS(A815,"FF_ASSETS(ANN_R,"&amp;F815&amp;","&amp;G815&amp;",,,USD)")</f>
        <v>54698.578729941502</v>
      </c>
      <c r="M815" s="1" cm="1">
        <f t="array" ref="M815">_xll.FDS(A815,"FF_TAX_CF(ANN_R,"&amp;F815&amp;","&amp;G815&amp;",,,USD)")</f>
        <v>417.24253645539301</v>
      </c>
      <c r="N815" s="1" cm="1">
        <f t="array" ref="N815">_xll.FDS(A815,"FF_INC_TAX(ANN_R,"&amp;F815&amp;","&amp;G815&amp;",,,USD)")</f>
        <v>484.57842975109799</v>
      </c>
      <c r="O815" s="1" cm="1">
        <f t="array" ref="O815">_xll.FDS(A815,"FF_NET_INC(ANN_R,"&amp;F815&amp;","&amp;G815&amp;")")</f>
        <v>120444</v>
      </c>
      <c r="P815" s="1" cm="1">
        <f t="array" ref="P815">_xll.FDS(A815,"FF_ROA(ANN_R,"&amp;F815&amp;","&amp;G815&amp;")")</f>
        <v>2.12760376162126</v>
      </c>
      <c r="Q815" cm="1">
        <f t="array" ref="Q815">_xll.FDS(A815,"FF_TAX_RATE(ANN_R,"&amp;F815&amp;","&amp;G815&amp;")")</f>
        <v>28.051729631196601</v>
      </c>
      <c r="R815" t="e" cm="1">
        <f t="array" ref="R815">_xll.FDS(A815,"FF_TAX_REFUND(ANN_R,"&amp;F815&amp;","&amp;G815&amp;",,,,,""D=1"")")</f>
        <v>#N/A</v>
      </c>
      <c r="S815">
        <f t="shared" si="86"/>
        <v>0.26503532699251509</v>
      </c>
      <c r="T815" s="1" cm="1">
        <f t="array" ref="T815">_xll.FDS($A815,"FF_TAX_CF(ANN_R,"&amp;AE815&amp;","&amp;AF815&amp;",,,USD)")</f>
        <v>290.52172551676603</v>
      </c>
      <c r="U815" s="1" cm="1">
        <f t="array" ref="U815">_xll.FDS($A815,"FF_TAX_CF(ANN_R,"&amp;AG815&amp;","&amp;AH815&amp;",,,USD)")</f>
        <v>312.77169357985298</v>
      </c>
      <c r="V815" s="1" cm="1">
        <f t="array" ref="V815">_xll.FDS(A815,"FF_TAX_CF(ANN_R,"&amp;AI815&amp;","&amp;AJ815&amp;",,,USD)")</f>
        <v>196.37873077392601</v>
      </c>
      <c r="W815" s="1" cm="1">
        <f t="array" ref="W815">_xll.FDS(A815,"FF_TAX_CF(ANN_R,"&amp;AK815&amp;","&amp;AL815&amp;",,,USD)")</f>
        <v>481.94851294346199</v>
      </c>
      <c r="X815" s="1" cm="1">
        <f t="array" ref="X815">_xll.FDS(A815,"FF_TAX_CF(ANN_R,"&amp;F815&amp;","&amp;G815&amp;",,,USD)")</f>
        <v>417.24253645539301</v>
      </c>
      <c r="Y815" s="1" cm="1">
        <f t="array" ref="Y815">_xll.FDS($A815,"FF_PTX_INC(ANN_R,"&amp;AE815&amp;","&amp;AF815&amp;",,,USD)")</f>
        <v>1084.98913262971</v>
      </c>
      <c r="Z815" s="1" cm="1">
        <f t="array" ref="Z815">_xll.FDS($A815,"FF_PTX_INC(ANN_R,"&amp;AG815&amp;","&amp;AH815&amp;",,,USD)")</f>
        <v>912.10816264245705</v>
      </c>
      <c r="AA815" s="1" cm="1">
        <f t="array" ref="AA815">_xll.FDS(A815,"FF_PTX_INC(ANN_R,"&amp;AI815&amp;","&amp;AJ815&amp;",,,USD)")</f>
        <v>1181.2536239624001</v>
      </c>
      <c r="AB815" s="1" cm="1">
        <f t="array" ref="AB815">_xll.FDS(A815,"FF_PTX_INC(ANN_R,"&amp;AK815&amp;","&amp;AL815&amp;",,,USD)")</f>
        <v>1504.1532839629799</v>
      </c>
      <c r="AC815" s="1" cm="1">
        <f t="array" ref="AC815">_xll.FDS(A815,"FF_PTX_INC(ANN_R,"&amp;F815&amp;","&amp;G815&amp;",,,USD)")</f>
        <v>1727.44581571966</v>
      </c>
      <c r="AE815" s="6">
        <f t="shared" si="87"/>
        <v>41640</v>
      </c>
      <c r="AF815" s="6">
        <f t="shared" si="88"/>
        <v>42004</v>
      </c>
      <c r="AG815" s="6">
        <f t="shared" si="89"/>
        <v>42005</v>
      </c>
      <c r="AH815" s="6">
        <f t="shared" si="90"/>
        <v>42369</v>
      </c>
      <c r="AI815" s="6">
        <f>DATE(YEAR(F815)+AO815,MONTH(F815),DAY(F815))</f>
        <v>42370</v>
      </c>
      <c r="AJ815" s="6">
        <f>DATE(YEAR(G815)+AO815,MONTH(G815),DAY(G815))</f>
        <v>42735</v>
      </c>
      <c r="AK815" s="6">
        <f>DATE(YEAR(F815)+AP815,MONTH(F815),DAY(F815))</f>
        <v>42736</v>
      </c>
      <c r="AL815" s="6">
        <f>DATE(YEAR(G815)+AP815,MONTH(G815),DAY(G815))</f>
        <v>43100</v>
      </c>
      <c r="AM815" s="8">
        <v>-4</v>
      </c>
      <c r="AN815" s="8">
        <v>-3</v>
      </c>
      <c r="AO815">
        <v>-2</v>
      </c>
      <c r="AP815">
        <v>-1</v>
      </c>
      <c r="AQ815" cm="1">
        <f t="array" ref="AQ815">_xll.FDS(A815,"FF_DEBT_LT(ANN_R,"&amp;F815&amp;","&amp;G815&amp;")")</f>
        <v>2103893</v>
      </c>
      <c r="AR815" t="e" cm="1">
        <f t="array" ref="AR815">_xll.FDS(A815,"FF_RD_EXP(ANN_R,"&amp;F815&amp;","&amp;G815&amp;")")</f>
        <v>#N/A</v>
      </c>
      <c r="AS815" t="e" cm="1">
        <f t="array" ref="AS815">_xll.FDS(A815,"FF_PTX_INC_FOR(ANN_R,"&amp;F815&amp;","&amp;G815&amp;")")</f>
        <v>#N/A</v>
      </c>
      <c r="AT815" cm="1">
        <f t="array" ref="AT815">_xll.FDS(A815,"FF_MKT_VAL_PUBLIC(ANN_R,"&amp;[1]sample_report!E815&amp;")")</f>
        <v>2182437.9390313202</v>
      </c>
    </row>
    <row r="816" spans="1:46" hidden="1" x14ac:dyDescent="0.25">
      <c r="A816" t="s">
        <v>409</v>
      </c>
      <c r="B816" t="s">
        <v>410</v>
      </c>
      <c r="C816" t="s">
        <v>29</v>
      </c>
      <c r="D816" t="str" cm="1">
        <f t="array" ref="D816">_xll.FDS(A816,"FF_MAJOR_IND_NAME")</f>
        <v>FINANCIAL</v>
      </c>
      <c r="E816">
        <v>2018</v>
      </c>
      <c r="F816" s="4">
        <f t="shared" si="84"/>
        <v>43101</v>
      </c>
      <c r="G816" s="4">
        <f t="shared" si="85"/>
        <v>43465</v>
      </c>
      <c r="I816" s="1" cm="1">
        <f t="array" ref="I816">_xll.FDS(A816,"FF_PTX_INC(ANN_R,"&amp;F816&amp;","&amp;G816&amp;",,,USD)")</f>
        <v>3045.6160779371899</v>
      </c>
      <c r="J816" s="1" cm="1">
        <f t="array" ref="J816">_xll.FDS(A816,"FF_MKT_VAL(ANN_R,"&amp;F816&amp;","&amp;G816&amp;",,,USD)")</f>
        <v>32298.313538669099</v>
      </c>
      <c r="K816" s="1" cm="1">
        <f t="array" ref="K816">_xll.FDS(A816,"FF_SHLDRS_EQ(ANN_R,"&amp;F816&amp;","&amp;G816&amp;",,,USD)")</f>
        <v>35803.913924700602</v>
      </c>
      <c r="L816" s="1" cm="1">
        <f t="array" ref="L816">_xll.FDS(A816,"FF_ASSETS(ANN_R,"&amp;F816&amp;","&amp;G816&amp;",,,USD)")</f>
        <v>215608.184850249</v>
      </c>
      <c r="M816" s="1" cm="1">
        <f t="array" ref="M816">_xll.FDS(A816,"FF_TAX_CF(ANN_R,"&amp;F816&amp;","&amp;G816&amp;",,,USD)")</f>
        <v>1444.58634167165</v>
      </c>
      <c r="N816" s="1" cm="1">
        <f t="array" ref="N816">_xll.FDS(A816,"FF_INC_TAX(ANN_R,"&amp;F816&amp;","&amp;G816&amp;",,,USD)")</f>
        <v>462.11207918077702</v>
      </c>
      <c r="O816" s="1" cm="1">
        <f t="array" ref="O816">_xll.FDS(A816,"FF_NET_INC(ANN_R,"&amp;F816&amp;","&amp;G816&amp;")")</f>
        <v>284183</v>
      </c>
      <c r="P816" s="1" cm="1">
        <f t="array" ref="P816">_xll.FDS(A816,"FF_ROA(ANN_R,"&amp;F816&amp;","&amp;G816&amp;")")</f>
        <v>1.2481263260213999</v>
      </c>
      <c r="Q816" cm="1">
        <f t="array" ref="Q816">_xll.FDS(A816,"FF_TAX_RATE(ANN_R,"&amp;F816&amp;","&amp;G816&amp;")")</f>
        <v>15.1730246805687</v>
      </c>
      <c r="R816" t="e" cm="1">
        <f t="array" ref="R816">_xll.FDS(A816,"FF_TAX_REFUND(ANN_R,"&amp;F816&amp;","&amp;G816&amp;",,,,,""D=1"")")</f>
        <v>#N/A</v>
      </c>
      <c r="S816">
        <f t="shared" si="86"/>
        <v>0.27449307057143102</v>
      </c>
      <c r="T816" s="1" cm="1">
        <f t="array" ref="T816">_xll.FDS($A816,"FF_TAX_CF(ANN_R,"&amp;AE816&amp;","&amp;AF816&amp;",,,USD)")</f>
        <v>643.39650915935601</v>
      </c>
      <c r="U816" s="1" cm="1">
        <f t="array" ref="U816">_xll.FDS($A816,"FF_TAX_CF(ANN_R,"&amp;AG816&amp;","&amp;AH816&amp;",,,USD)")</f>
        <v>485.85204811208001</v>
      </c>
      <c r="V816" s="1" cm="1">
        <f t="array" ref="V816">_xll.FDS(A816,"FF_TAX_CF(ANN_R,"&amp;AI816&amp;","&amp;AJ816&amp;",,,USD)")</f>
        <v>576.52838134765602</v>
      </c>
      <c r="W816" s="1" cm="1">
        <f t="array" ref="W816">_xll.FDS(A816,"FF_TAX_CF(ANN_R,"&amp;AK816&amp;","&amp;AL816&amp;",,,USD)")</f>
        <v>1105.03981597349</v>
      </c>
      <c r="X816" s="1" cm="1">
        <f t="array" ref="X816">_xll.FDS(A816,"FF_TAX_CF(ANN_R,"&amp;F816&amp;","&amp;G816&amp;",,,USD)")</f>
        <v>1444.58634167165</v>
      </c>
      <c r="Y816" s="1" cm="1">
        <f t="array" ref="Y816">_xll.FDS($A816,"FF_PTX_INC(ANN_R,"&amp;AE816&amp;","&amp;AF816&amp;",,,USD)")</f>
        <v>2702.1655096858699</v>
      </c>
      <c r="Z816" s="1" cm="1">
        <f t="array" ref="Z816">_xll.FDS($A816,"FF_PTX_INC(ANN_R,"&amp;AG816&amp;","&amp;AH816&amp;",,,USD)")</f>
        <v>3076.6594145735698</v>
      </c>
      <c r="AA816" s="1" cm="1">
        <f t="array" ref="AA816">_xll.FDS(A816,"FF_PTX_INC(ANN_R,"&amp;AI816&amp;","&amp;AJ816&amp;",,,USD)")</f>
        <v>3104.86082077026</v>
      </c>
      <c r="AB816" s="1" cm="1">
        <f t="array" ref="AB816">_xll.FDS(A816,"FF_PTX_INC(ANN_R,"&amp;AK816&amp;","&amp;AL816&amp;",,,USD)")</f>
        <v>3573.4687475450301</v>
      </c>
      <c r="AC816" s="1" cm="1">
        <f t="array" ref="AC816">_xll.FDS(A816,"FF_PTX_INC(ANN_R,"&amp;F816&amp;","&amp;G816&amp;",,,USD)")</f>
        <v>3045.6160779371899</v>
      </c>
      <c r="AE816" s="6">
        <f t="shared" si="87"/>
        <v>41640</v>
      </c>
      <c r="AF816" s="6">
        <f t="shared" si="88"/>
        <v>42004</v>
      </c>
      <c r="AG816" s="6">
        <f t="shared" si="89"/>
        <v>42005</v>
      </c>
      <c r="AH816" s="6">
        <f t="shared" si="90"/>
        <v>42369</v>
      </c>
      <c r="AI816" s="6">
        <f>DATE(YEAR(F816)+AO816,MONTH(F816),DAY(F816))</f>
        <v>42370</v>
      </c>
      <c r="AJ816" s="6">
        <f>DATE(YEAR(G816)+AO816,MONTH(G816),DAY(G816))</f>
        <v>42735</v>
      </c>
      <c r="AK816" s="6">
        <f>DATE(YEAR(F816)+AP816,MONTH(F816),DAY(F816))</f>
        <v>42736</v>
      </c>
      <c r="AL816" s="6">
        <f>DATE(YEAR(G816)+AP816,MONTH(G816),DAY(G816))</f>
        <v>43100</v>
      </c>
      <c r="AM816" s="8">
        <v>-4</v>
      </c>
      <c r="AN816" s="8">
        <v>-3</v>
      </c>
      <c r="AO816">
        <v>-2</v>
      </c>
      <c r="AP816">
        <v>-1</v>
      </c>
      <c r="AQ816" cm="1">
        <f t="array" ref="AQ816">_xll.FDS(A816,"FF_DEBT_LT(ANN_R,"&amp;F816&amp;","&amp;G816&amp;")")</f>
        <v>568841</v>
      </c>
      <c r="AR816" t="e" cm="1">
        <f t="array" ref="AR816">_xll.FDS(A816,"FF_RD_EXP(ANN_R,"&amp;F816&amp;","&amp;G816&amp;")")</f>
        <v>#N/A</v>
      </c>
      <c r="AS816" t="e" cm="1">
        <f t="array" ref="AS816">_xll.FDS(A816,"FF_PTX_INC_FOR(ANN_R,"&amp;F816&amp;","&amp;G816&amp;")")</f>
        <v>#N/A</v>
      </c>
      <c r="AT816" cm="1">
        <f t="array" ref="AT816">_xll.FDS(A816,"FF_MKT_VAL_PUBLIC(ANN_R,"&amp;[1]sample_report!E816&amp;")")</f>
        <v>3223338.8621315002</v>
      </c>
    </row>
    <row r="817" spans="1:46" hidden="1" x14ac:dyDescent="0.25">
      <c r="A817" t="s">
        <v>460</v>
      </c>
      <c r="B817" t="s">
        <v>461</v>
      </c>
      <c r="C817" t="s">
        <v>29</v>
      </c>
      <c r="D817" t="str" cm="1">
        <f t="array" ref="D817">_xll.FDS(A817,"FF_MAJOR_IND_NAME")</f>
        <v>FINANCIAL</v>
      </c>
      <c r="E817">
        <v>2018</v>
      </c>
      <c r="F817" s="4">
        <f t="shared" si="84"/>
        <v>43101</v>
      </c>
      <c r="G817" s="4">
        <f t="shared" si="85"/>
        <v>43465</v>
      </c>
      <c r="I817" s="1" cm="1">
        <f t="array" ref="I817">_xll.FDS(A817,"FF_PTX_INC(ANN_R,"&amp;F817&amp;","&amp;G817&amp;",,,USD)")</f>
        <v>2960.8484620302902</v>
      </c>
      <c r="J817" s="1" cm="1">
        <f t="array" ref="J817">_xll.FDS(A817,"FF_MKT_VAL(ANN_R,"&amp;F817&amp;","&amp;G817&amp;",,,USD)")</f>
        <v>19630.221172362599</v>
      </c>
      <c r="K817" s="1" cm="1">
        <f t="array" ref="K817">_xll.FDS(A817,"FF_SHLDRS_EQ(ANN_R,"&amp;F817&amp;","&amp;G817&amp;",,,USD)")</f>
        <v>25851.616883017101</v>
      </c>
      <c r="L817" s="1" cm="1">
        <f t="array" ref="L817">_xll.FDS(A817,"FF_ASSETS(ANN_R,"&amp;F817&amp;","&amp;G817&amp;",,,USD)")</f>
        <v>379350.62538836797</v>
      </c>
      <c r="M817" s="1" cm="1">
        <f t="array" ref="M817">_xll.FDS(A817,"FF_TAX_CF(ANN_R,"&amp;F817&amp;","&amp;G817&amp;",,,USD)")</f>
        <v>446.16006801277399</v>
      </c>
      <c r="N817" s="1" cm="1">
        <f t="array" ref="N817">_xll.FDS(A817,"FF_INC_TAX(ANN_R,"&amp;F817&amp;","&amp;G817&amp;",,,USD)")</f>
        <v>937.14456559717701</v>
      </c>
      <c r="O817" s="1" cm="1">
        <f t="array" ref="O817">_xll.FDS(A817,"FF_NET_INC(ANN_R,"&amp;F817&amp;","&amp;G817&amp;")")</f>
        <v>219343</v>
      </c>
      <c r="P817" s="1" cm="1">
        <f t="array" ref="P817">_xll.FDS(A817,"FF_ROA(ANN_R,"&amp;F817&amp;","&amp;G817&amp;")")</f>
        <v>0.52729201905980505</v>
      </c>
      <c r="Q817" cm="1">
        <f t="array" ref="Q817">_xll.FDS(A817,"FF_TAX_RATE(ANN_R,"&amp;F817&amp;","&amp;G817&amp;")")</f>
        <v>31.6512167919112</v>
      </c>
      <c r="R817" t="e" cm="1">
        <f t="array" ref="R817">_xll.FDS(A817,"FF_TAX_REFUND(ANN_R,"&amp;F817&amp;","&amp;G817&amp;",,,,,""D=1"")")</f>
        <v>#N/A</v>
      </c>
      <c r="S817">
        <f t="shared" si="86"/>
        <v>0.249321928304194</v>
      </c>
      <c r="T817" s="1" cm="1">
        <f t="array" ref="T817">_xll.FDS($A817,"FF_TAX_CF(ANN_R,"&amp;AE817&amp;","&amp;AF817&amp;",,,USD)")</f>
        <v>1158.38325420208</v>
      </c>
      <c r="U817" s="1" cm="1">
        <f t="array" ref="U817">_xll.FDS($A817,"FF_TAX_CF(ANN_R,"&amp;AG817&amp;","&amp;AH817&amp;",,,USD)")</f>
        <v>312.76259079482401</v>
      </c>
      <c r="V817" s="1" cm="1">
        <f t="array" ref="V817">_xll.FDS(A817,"FF_TAX_CF(ANN_R,"&amp;AI817&amp;","&amp;AJ817&amp;",,,USD)")</f>
        <v>987.47306823730503</v>
      </c>
      <c r="W817" s="1" cm="1">
        <f t="array" ref="W817">_xll.FDS(A817,"FF_TAX_CF(ANN_R,"&amp;AK817&amp;","&amp;AL817&amp;",,,USD)")</f>
        <v>438.48089236393599</v>
      </c>
      <c r="X817" s="1" cm="1">
        <f t="array" ref="X817">_xll.FDS(A817,"FF_TAX_CF(ANN_R,"&amp;F817&amp;","&amp;G817&amp;",,,USD)")</f>
        <v>446.16006801277399</v>
      </c>
      <c r="Y817" s="1" cm="1">
        <f t="array" ref="Y817">_xll.FDS($A817,"FF_PTX_INC(ANN_R,"&amp;AE817&amp;","&amp;AF817&amp;",,,USD)")</f>
        <v>3609.9485688619302</v>
      </c>
      <c r="Z817" s="1" cm="1">
        <f t="array" ref="Z817">_xll.FDS($A817,"FF_PTX_INC(ANN_R,"&amp;AG817&amp;","&amp;AH817&amp;",,,USD)")</f>
        <v>2764.7979994965699</v>
      </c>
      <c r="AA817" s="1" cm="1">
        <f t="array" ref="AA817">_xll.FDS(A817,"FF_PTX_INC(ANN_R,"&amp;AI817&amp;","&amp;AJ817&amp;",,,USD)")</f>
        <v>1092.90734481812</v>
      </c>
      <c r="AB817" s="1" cm="1">
        <f t="array" ref="AB817">_xll.FDS(A817,"FF_PTX_INC(ANN_R,"&amp;AK817&amp;","&amp;AL817&amp;",,,USD)")</f>
        <v>2980.9072838257998</v>
      </c>
      <c r="AC817" s="1" cm="1">
        <f t="array" ref="AC817">_xll.FDS(A817,"FF_PTX_INC(ANN_R,"&amp;F817&amp;","&amp;G817&amp;",,,USD)")</f>
        <v>2960.8484620302902</v>
      </c>
      <c r="AE817" s="6">
        <f t="shared" si="87"/>
        <v>41640</v>
      </c>
      <c r="AF817" s="6">
        <f t="shared" si="88"/>
        <v>42004</v>
      </c>
      <c r="AG817" s="6">
        <f t="shared" si="89"/>
        <v>42005</v>
      </c>
      <c r="AH817" s="6">
        <f t="shared" si="90"/>
        <v>42369</v>
      </c>
      <c r="AI817" s="6">
        <f>DATE(YEAR(F817)+AO817,MONTH(F817),DAY(F817))</f>
        <v>42370</v>
      </c>
      <c r="AJ817" s="6">
        <f>DATE(YEAR(G817)+AO817,MONTH(G817),DAY(G817))</f>
        <v>42735</v>
      </c>
      <c r="AK817" s="6">
        <f>DATE(YEAR(F817)+AP817,MONTH(F817),DAY(F817))</f>
        <v>42736</v>
      </c>
      <c r="AL817" s="6">
        <f>DATE(YEAR(G817)+AP817,MONTH(G817),DAY(G817))</f>
        <v>43100</v>
      </c>
      <c r="AM817" s="8">
        <v>-4</v>
      </c>
      <c r="AN817" s="8">
        <v>-3</v>
      </c>
      <c r="AO817">
        <v>-2</v>
      </c>
      <c r="AP817">
        <v>-1</v>
      </c>
      <c r="AQ817" cm="1">
        <f t="array" ref="AQ817">_xll.FDS(A817,"FF_DEBT_LT(ANN_R,"&amp;F817&amp;","&amp;G817&amp;")")</f>
        <v>7382507</v>
      </c>
      <c r="AR817" t="e" cm="1">
        <f t="array" ref="AR817">_xll.FDS(A817,"FF_RD_EXP(ANN_R,"&amp;F817&amp;","&amp;G817&amp;")")</f>
        <v>#N/A</v>
      </c>
      <c r="AS817" t="e" cm="1">
        <f t="array" ref="AS817">_xll.FDS(A817,"FF_PTX_INC_FOR(ANN_R,"&amp;F817&amp;","&amp;G817&amp;")")</f>
        <v>#N/A</v>
      </c>
      <c r="AT817" cm="1">
        <f t="array" ref="AT817">_xll.FDS(A817,"FF_MKT_VAL_PUBLIC(ANN_R,"&amp;[1]sample_report!E817&amp;")")</f>
        <v>1226719.12909585</v>
      </c>
    </row>
    <row r="818" spans="1:46" hidden="1" x14ac:dyDescent="0.25">
      <c r="A818" t="s">
        <v>468</v>
      </c>
      <c r="B818" t="s">
        <v>469</v>
      </c>
      <c r="C818" t="s">
        <v>29</v>
      </c>
      <c r="D818" t="str" cm="1">
        <f t="array" ref="D818">_xll.FDS(A818,"FF_MAJOR_IND_NAME")</f>
        <v>FINANCIAL</v>
      </c>
      <c r="E818">
        <v>2018</v>
      </c>
      <c r="F818" s="4">
        <f t="shared" si="84"/>
        <v>43101</v>
      </c>
      <c r="G818" s="4">
        <f t="shared" si="85"/>
        <v>43465</v>
      </c>
      <c r="I818" s="1" cm="1">
        <f t="array" ref="I818">_xll.FDS(A818,"FF_PTX_INC(ANN_R,"&amp;F818&amp;","&amp;G818&amp;",,,USD)")</f>
        <v>744.61064799874998</v>
      </c>
      <c r="J818" s="1" cm="1">
        <f t="array" ref="J818">_xll.FDS(A818,"FF_MKT_VAL(ANN_R,"&amp;F818&amp;","&amp;G818&amp;",,,USD)")</f>
        <v>11286.375197785201</v>
      </c>
      <c r="K818" s="1" cm="1">
        <f t="array" ref="K818">_xll.FDS(A818,"FF_SHLDRS_EQ(ANN_R,"&amp;F818&amp;","&amp;G818&amp;",,,USD)")</f>
        <v>3953.7932931315199</v>
      </c>
      <c r="L818" s="1" cm="1">
        <f t="array" ref="L818">_xll.FDS(A818,"FF_ASSETS(ANN_R,"&amp;F818&amp;","&amp;G818&amp;",,,USD)")</f>
        <v>6047.1732264542998</v>
      </c>
      <c r="M818" s="1" cm="1">
        <f t="array" ref="M818">_xll.FDS(A818,"FF_TAX_CF(ANN_R,"&amp;F818&amp;","&amp;G818&amp;",,,USD)")</f>
        <v>127.670225128531</v>
      </c>
      <c r="N818" s="1" cm="1">
        <f t="array" ref="N818">_xll.FDS(A818,"FF_INC_TAX(ANN_R,"&amp;F818&amp;","&amp;G818&amp;",,,USD)")</f>
        <v>237.80045607686</v>
      </c>
      <c r="O818" s="1" cm="1">
        <f t="array" ref="O818">_xll.FDS(A818,"FF_NET_INC(ANN_R,"&amp;F818&amp;","&amp;G818&amp;")")</f>
        <v>55146</v>
      </c>
      <c r="P818" s="1" cm="1">
        <f t="array" ref="P818">_xll.FDS(A818,"FF_ROA(ANN_R,"&amp;F818&amp;","&amp;G818&amp;")")</f>
        <v>8.6703389224258895</v>
      </c>
      <c r="Q818" cm="1">
        <f t="array" ref="Q818">_xll.FDS(A818,"FF_TAX_RATE(ANN_R,"&amp;F818&amp;","&amp;G818&amp;")")</f>
        <v>31.936214814545501</v>
      </c>
      <c r="R818" t="e" cm="1">
        <f t="array" ref="R818">_xll.FDS(A818,"FF_TAX_REFUND(ANN_R,"&amp;F818&amp;","&amp;G818&amp;",,,,,""D=1"")")</f>
        <v>#N/A</v>
      </c>
      <c r="S818">
        <f t="shared" si="86"/>
        <v>0.25777795133343234</v>
      </c>
      <c r="T818" s="1" cm="1">
        <f t="array" ref="T818">_xll.FDS($A818,"FF_TAX_CF(ANN_R,"&amp;AE818&amp;","&amp;AF818&amp;",,,USD)")</f>
        <v>169.60910303518199</v>
      </c>
      <c r="U818" s="1" cm="1">
        <f t="array" ref="U818">_xll.FDS($A818,"FF_TAX_CF(ANN_R,"&amp;AG818&amp;","&amp;AH818&amp;",,,USD)")</f>
        <v>208.999944254756</v>
      </c>
      <c r="V818" s="1" cm="1">
        <f t="array" ref="V818">_xll.FDS(A818,"FF_TAX_CF(ANN_R,"&amp;AI818&amp;","&amp;AJ818&amp;",,,USD)")</f>
        <v>41.720695495605497</v>
      </c>
      <c r="W818" s="1" cm="1">
        <f t="array" ref="W818">_xll.FDS(A818,"FF_TAX_CF(ANN_R,"&amp;AK818&amp;","&amp;AL818&amp;",,,USD)")</f>
        <v>206.66281728260199</v>
      </c>
      <c r="X818" s="1" cm="1">
        <f t="array" ref="X818">_xll.FDS(A818,"FF_TAX_CF(ANN_R,"&amp;F818&amp;","&amp;G818&amp;",,,USD)")</f>
        <v>127.670225128531</v>
      </c>
      <c r="Y818" s="1" cm="1">
        <f t="array" ref="Y818">_xll.FDS($A818,"FF_PTX_INC(ANN_R,"&amp;AE818&amp;","&amp;AF818&amp;",,,USD)")</f>
        <v>526.18753454275395</v>
      </c>
      <c r="Z818" s="1" cm="1">
        <f t="array" ref="Z818">_xll.FDS($A818,"FF_PTX_INC(ANN_R,"&amp;AG818&amp;","&amp;AH818&amp;",,,USD)")</f>
        <v>537.74702555965598</v>
      </c>
      <c r="AA818" s="1" cm="1">
        <f t="array" ref="AA818">_xll.FDS(A818,"FF_PTX_INC(ANN_R,"&amp;AI818&amp;","&amp;AJ818&amp;",,,USD)")</f>
        <v>518.84389877319302</v>
      </c>
      <c r="AB818" s="1" cm="1">
        <f t="array" ref="AB818">_xll.FDS(A818,"FF_PTX_INC(ANN_R,"&amp;AK818&amp;","&amp;AL818&amp;",,,USD)")</f>
        <v>600.18007153272595</v>
      </c>
      <c r="AC818" s="1" cm="1">
        <f t="array" ref="AC818">_xll.FDS(A818,"FF_PTX_INC(ANN_R,"&amp;F818&amp;","&amp;G818&amp;",,,USD)")</f>
        <v>744.61064799874998</v>
      </c>
      <c r="AE818" s="6">
        <f t="shared" si="87"/>
        <v>41640</v>
      </c>
      <c r="AF818" s="6">
        <f t="shared" si="88"/>
        <v>42004</v>
      </c>
      <c r="AG818" s="6">
        <f t="shared" si="89"/>
        <v>42005</v>
      </c>
      <c r="AH818" s="6">
        <f t="shared" si="90"/>
        <v>42369</v>
      </c>
      <c r="AI818" s="6">
        <f>DATE(YEAR(F818)+AO818,MONTH(F818),DAY(F818))</f>
        <v>42370</v>
      </c>
      <c r="AJ818" s="6">
        <f>DATE(YEAR(G818)+AO818,MONTH(G818),DAY(G818))</f>
        <v>42735</v>
      </c>
      <c r="AK818" s="6">
        <f>DATE(YEAR(F818)+AP818,MONTH(F818),DAY(F818))</f>
        <v>42736</v>
      </c>
      <c r="AL818" s="6">
        <f>DATE(YEAR(G818)+AP818,MONTH(G818),DAY(G818))</f>
        <v>43100</v>
      </c>
      <c r="AM818" s="8">
        <v>-4</v>
      </c>
      <c r="AN818" s="8">
        <v>-3</v>
      </c>
      <c r="AO818">
        <v>-2</v>
      </c>
      <c r="AP818">
        <v>-1</v>
      </c>
      <c r="AQ818" cm="1">
        <f t="array" ref="AQ818">_xll.FDS(A818,"FF_DEBT_LT(ANN_R,"&amp;F818&amp;","&amp;G818&amp;")")</f>
        <v>35255</v>
      </c>
      <c r="AR818" t="e" cm="1">
        <f t="array" ref="AR818">_xll.FDS(A818,"FF_RD_EXP(ANN_R,"&amp;F818&amp;","&amp;G818&amp;")")</f>
        <v>#N/A</v>
      </c>
      <c r="AS818" t="e" cm="1">
        <f t="array" ref="AS818">_xll.FDS(A818,"FF_PTX_INC_FOR(ANN_R,"&amp;F818&amp;","&amp;G818&amp;")")</f>
        <v>#N/A</v>
      </c>
      <c r="AT818" cm="1">
        <f t="array" ref="AT818">_xll.FDS(A818,"FF_MKT_VAL_PUBLIC(ANN_R,"&amp;[1]sample_report!E818&amp;")")</f>
        <v>505501.94978572102</v>
      </c>
    </row>
    <row r="819" spans="1:46" hidden="1" x14ac:dyDescent="0.25">
      <c r="A819" t="s">
        <v>500</v>
      </c>
      <c r="B819" t="s">
        <v>501</v>
      </c>
      <c r="C819" t="s">
        <v>502</v>
      </c>
      <c r="D819" t="str" cm="1">
        <f t="array" ref="D819">_xll.FDS(A819,"FF_MAJOR_IND_NAME")</f>
        <v>FINANCIAL</v>
      </c>
      <c r="E819">
        <v>2018</v>
      </c>
      <c r="F819" s="4">
        <f t="shared" si="84"/>
        <v>43101</v>
      </c>
      <c r="G819" s="4">
        <f t="shared" si="85"/>
        <v>43465</v>
      </c>
      <c r="I819" s="1" cm="1">
        <f t="array" ref="I819">_xll.FDS(A819,"FF_PTX_INC(ANN_R,"&amp;F819&amp;","&amp;G819&amp;",,,USD)")</f>
        <v>34584</v>
      </c>
      <c r="J819" s="1" cm="1">
        <f t="array" ref="J819">_xll.FDS(A819,"FF_MKT_VAL(ANN_R,"&amp;F819&amp;","&amp;G819&amp;",,,USD)")</f>
        <v>238251.21615679999</v>
      </c>
      <c r="K819" s="1" cm="1">
        <f t="array" ref="K819">_xll.FDS(A819,"FF_SHLDRS_EQ(ANN_R,"&amp;F819&amp;","&amp;G819&amp;",,,USD)")</f>
        <v>265325</v>
      </c>
      <c r="L819" s="1" cm="1">
        <f t="array" ref="L819">_xll.FDS(A819,"FF_ASSETS(ANN_R,"&amp;F819&amp;","&amp;G819&amp;",,,USD)")</f>
        <v>2361361</v>
      </c>
      <c r="M819" s="1" cm="1">
        <f t="array" ref="M819">_xll.FDS(A819,"FF_TAX_CF(ANN_R,"&amp;F819&amp;","&amp;G819&amp;",,,USD)")</f>
        <v>2470</v>
      </c>
      <c r="N819" s="1" cm="1">
        <f t="array" ref="N819">_xll.FDS(A819,"FF_INC_TAX(ANN_R,"&amp;F819&amp;","&amp;G819&amp;",,,USD)")</f>
        <v>6437</v>
      </c>
      <c r="O819" s="1" cm="1">
        <f t="array" ref="O819">_xll.FDS(A819,"FF_NET_INC(ANN_R,"&amp;F819&amp;","&amp;G819&amp;")")</f>
        <v>28147</v>
      </c>
      <c r="P819" s="1" cm="1">
        <f t="array" ref="P819">_xll.FDS(A819,"FF_ROA(ANN_R,"&amp;F819&amp;","&amp;G819&amp;")")</f>
        <v>1.21077155231005</v>
      </c>
      <c r="Q819" cm="1">
        <f t="array" ref="Q819">_xll.FDS(A819,"FF_TAX_RATE(ANN_R,"&amp;F819&amp;","&amp;G819&amp;")")</f>
        <v>18.6126532500578</v>
      </c>
      <c r="R819" t="e" cm="1">
        <f t="array" ref="R819">_xll.FDS(A819,"FF_TAX_REFUND(ANN_R,"&amp;F819&amp;","&amp;G819&amp;",,,,,""D=1"")")</f>
        <v>#N/A</v>
      </c>
      <c r="S819">
        <f t="shared" si="86"/>
        <v>0.10630780598421986</v>
      </c>
      <c r="T819" s="1" cm="1">
        <f t="array" ref="T819">_xll.FDS($A819,"FF_TAX_CF(ANN_R,"&amp;AE819&amp;","&amp;AF819&amp;",,,USD)")</f>
        <v>2414</v>
      </c>
      <c r="U819" s="1" cm="1">
        <f t="array" ref="U819">_xll.FDS($A819,"FF_TAX_CF(ANN_R,"&amp;AG819&amp;","&amp;AH819&amp;",,,USD)")</f>
        <v>2175</v>
      </c>
      <c r="V819" s="1" cm="1">
        <f t="array" ref="V819">_xll.FDS(A819,"FF_TAX_CF(ANN_R,"&amp;AI819&amp;","&amp;AJ819&amp;",,,USD)")</f>
        <v>2223</v>
      </c>
      <c r="W819" s="1" cm="1">
        <f t="array" ref="W819">_xll.FDS(A819,"FF_TAX_CF(ANN_R,"&amp;AK819&amp;","&amp;AL819&amp;",,,USD)")</f>
        <v>3235</v>
      </c>
      <c r="X819" s="1" cm="1">
        <f t="array" ref="X819">_xll.FDS(A819,"FF_TAX_CF(ANN_R,"&amp;F819&amp;","&amp;G819&amp;",,,USD)")</f>
        <v>2470</v>
      </c>
      <c r="Y819" s="1" cm="1">
        <f t="array" ref="Y819">_xll.FDS($A819,"FF_PTX_INC(ANN_R,"&amp;AE819&amp;","&amp;AF819&amp;",,,USD)")</f>
        <v>6855</v>
      </c>
      <c r="Z819" s="1" cm="1">
        <f t="array" ref="Z819">_xll.FDS($A819,"FF_PTX_INC(ANN_R,"&amp;AG819&amp;","&amp;AH819&amp;",,,USD)")</f>
        <v>22070</v>
      </c>
      <c r="AA819" s="1" cm="1">
        <f t="array" ref="AA819">_xll.FDS(A819,"FF_PTX_INC(ANN_R,"&amp;AI819&amp;","&amp;AJ819&amp;",,,USD)")</f>
        <v>25021</v>
      </c>
      <c r="AB819" s="1" cm="1">
        <f t="array" ref="AB819">_xll.FDS(A819,"FF_PTX_INC(ANN_R,"&amp;AK819&amp;","&amp;AL819&amp;",,,USD)")</f>
        <v>29213</v>
      </c>
      <c r="AC819" s="1" cm="1">
        <f t="array" ref="AC819">_xll.FDS(A819,"FF_PTX_INC(ANN_R,"&amp;F819&amp;","&amp;G819&amp;",,,USD)")</f>
        <v>34584</v>
      </c>
      <c r="AE819" s="6">
        <f t="shared" si="87"/>
        <v>41640</v>
      </c>
      <c r="AF819" s="6">
        <f t="shared" si="88"/>
        <v>42004</v>
      </c>
      <c r="AG819" s="6">
        <f t="shared" si="89"/>
        <v>42005</v>
      </c>
      <c r="AH819" s="6">
        <f t="shared" si="90"/>
        <v>42369</v>
      </c>
      <c r="AI819" s="6">
        <f>DATE(YEAR(F819)+AO819,MONTH(F819),DAY(F819))</f>
        <v>42370</v>
      </c>
      <c r="AJ819" s="6">
        <f>DATE(YEAR(G819)+AO819,MONTH(G819),DAY(G819))</f>
        <v>42735</v>
      </c>
      <c r="AK819" s="6">
        <f>DATE(YEAR(F819)+AP819,MONTH(F819),DAY(F819))</f>
        <v>42736</v>
      </c>
      <c r="AL819" s="6">
        <f>DATE(YEAR(G819)+AP819,MONTH(G819),DAY(G819))</f>
        <v>43100</v>
      </c>
      <c r="AM819" s="8">
        <v>-4</v>
      </c>
      <c r="AN819" s="8">
        <v>-3</v>
      </c>
      <c r="AO819">
        <v>-2</v>
      </c>
      <c r="AP819">
        <v>-1</v>
      </c>
      <c r="AQ819" cm="1">
        <f t="array" ref="AQ819">_xll.FDS(A819,"FF_DEBT_LT(ANN_R,"&amp;F819&amp;","&amp;G819&amp;")")</f>
        <v>191417</v>
      </c>
      <c r="AR819" t="e" cm="1">
        <f t="array" ref="AR819">_xll.FDS(A819,"FF_RD_EXP(ANN_R,"&amp;F819&amp;","&amp;G819&amp;")")</f>
        <v>#N/A</v>
      </c>
      <c r="AS819" cm="1">
        <f t="array" ref="AS819">_xll.FDS(A819,"FF_PTX_INC_FOR(ANN_R,"&amp;F819&amp;","&amp;G819&amp;")")</f>
        <v>2680</v>
      </c>
      <c r="AT819" t="e" cm="1">
        <f t="array" ref="AT819">_xll.FDS(A819,"FF_MKT_VAL_PUBLIC(ANN_R,"&amp;[1]sample_report!E819&amp;")")</f>
        <v>#N/A</v>
      </c>
    </row>
    <row r="820" spans="1:46" hidden="1" x14ac:dyDescent="0.25">
      <c r="A820" t="s">
        <v>560</v>
      </c>
      <c r="B820" t="s">
        <v>561</v>
      </c>
      <c r="C820" t="s">
        <v>502</v>
      </c>
      <c r="D820" t="str" cm="1">
        <f t="array" ref="D820">_xll.FDS(A820,"FF_MAJOR_IND_NAME")</f>
        <v>FINANCIAL</v>
      </c>
      <c r="E820">
        <v>2018</v>
      </c>
      <c r="F820" s="4">
        <f t="shared" si="84"/>
        <v>43101</v>
      </c>
      <c r="G820" s="4">
        <f t="shared" si="85"/>
        <v>43465</v>
      </c>
      <c r="I820" s="1" cm="1">
        <f t="array" ref="I820">_xll.FDS(A820,"FF_PTX_INC(ANN_R,"&amp;F820&amp;","&amp;G820&amp;",,,USD)")</f>
        <v>6428</v>
      </c>
      <c r="J820" s="1" cm="1">
        <f t="array" ref="J820">_xll.FDS(A820,"FF_MKT_VAL(ANN_R,"&amp;F820&amp;","&amp;G820&amp;",,,USD)")</f>
        <v>53427.87</v>
      </c>
      <c r="K820" s="1" cm="1">
        <f t="array" ref="K820">_xll.FDS(A820,"FF_SHLDRS_EQ(ANN_R,"&amp;F820&amp;","&amp;G820&amp;",,,USD)")</f>
        <v>47728</v>
      </c>
      <c r="L820" s="1" cm="1">
        <f t="array" ref="L820">_xll.FDS(A820,"FF_ASSETS(ANN_R,"&amp;F820&amp;","&amp;G820&amp;",,,USD)")</f>
        <v>384144</v>
      </c>
      <c r="M820" s="1" cm="1">
        <f t="array" ref="M820">_xll.FDS(A820,"FF_TAX_CF(ANN_R,"&amp;F820&amp;","&amp;G820&amp;",,,USD)")</f>
        <v>-96</v>
      </c>
      <c r="N820" s="1" cm="1">
        <f t="array" ref="N820">_xll.FDS(A820,"FF_INC_TAX(ANN_R,"&amp;F820&amp;","&amp;G820&amp;",,,USD)")</f>
        <v>1082</v>
      </c>
      <c r="O820" s="1" cm="1">
        <f t="array" ref="O820">_xll.FDS(A820,"FF_NET_INC(ANN_R,"&amp;F820&amp;","&amp;G820&amp;")")</f>
        <v>5280</v>
      </c>
      <c r="P820" s="1" cm="1">
        <f t="array" ref="P820">_xll.FDS(A820,"FF_ROA(ANN_R,"&amp;F820&amp;","&amp;G820&amp;")")</f>
        <v>1.3774841348003899</v>
      </c>
      <c r="Q820" cm="1">
        <f t="array" ref="Q820">_xll.FDS(A820,"FF_TAX_RATE(ANN_R,"&amp;F820&amp;","&amp;G820&amp;")")</f>
        <v>16.832607342874901</v>
      </c>
      <c r="R820" cm="1">
        <f t="array" ref="R820">_xll.FDS(A820,"FF_TAX_REFUND(ANN_R,"&amp;F820&amp;","&amp;G820&amp;",,,,,""D=1"")")</f>
        <v>468</v>
      </c>
      <c r="S820">
        <f t="shared" si="86"/>
        <v>7.8538102643856925E-2</v>
      </c>
      <c r="T820" s="1" cm="1">
        <f t="array" ref="T820">_xll.FDS($A820,"FF_TAX_CF(ANN_R,"&amp;AE820&amp;","&amp;AF820&amp;",,,USD)")</f>
        <v>1090</v>
      </c>
      <c r="U820" s="1" cm="1">
        <f t="array" ref="U820">_xll.FDS($A820,"FF_TAX_CF(ANN_R,"&amp;AG820&amp;","&amp;AH820&amp;",,,USD)")</f>
        <v>633</v>
      </c>
      <c r="V820" s="1" cm="1">
        <f t="array" ref="V820">_xll.FDS(A820,"FF_TAX_CF(ANN_R,"&amp;AI820&amp;","&amp;AJ820&amp;",,,USD)")</f>
        <v>547</v>
      </c>
      <c r="W820" s="1" cm="1">
        <f t="array" ref="W820">_xll.FDS(A820,"FF_TAX_CF(ANN_R,"&amp;AK820&amp;","&amp;AL820&amp;",,,USD)")</f>
        <v>48</v>
      </c>
      <c r="X820" s="1" cm="1">
        <f t="array" ref="X820">_xll.FDS(A820,"FF_TAX_CF(ANN_R,"&amp;F820&amp;","&amp;G820&amp;",,,USD)")</f>
        <v>-96</v>
      </c>
      <c r="Y820" s="1" cm="1">
        <f t="array" ref="Y820">_xll.FDS($A820,"FF_PTX_INC(ANN_R,"&amp;AE820&amp;","&amp;AF820&amp;",,,USD)")</f>
        <v>5614</v>
      </c>
      <c r="Z820" s="1" cm="1">
        <f t="array" ref="Z820">_xll.FDS($A820,"FF_PTX_INC(ANN_R,"&amp;AG820&amp;","&amp;AH820&amp;",,,USD)")</f>
        <v>5507</v>
      </c>
      <c r="AA820" s="1" cm="1">
        <f t="array" ref="AA820">_xll.FDS(A820,"FF_PTX_INC(ANN_R,"&amp;AI820&amp;","&amp;AJ820&amp;",,,USD)")</f>
        <v>5253</v>
      </c>
      <c r="AB820" s="1" cm="1">
        <f t="array" ref="AB820">_xll.FDS(A820,"FF_PTX_INC(ANN_R,"&amp;AK820&amp;","&amp;AL820&amp;",,,USD)")</f>
        <v>5490</v>
      </c>
      <c r="AC820" s="1" cm="1">
        <f t="array" ref="AC820">_xll.FDS(A820,"FF_PTX_INC(ANN_R,"&amp;F820&amp;","&amp;G820&amp;",,,USD)")</f>
        <v>6428</v>
      </c>
      <c r="AE820" s="6">
        <f t="shared" si="87"/>
        <v>41640</v>
      </c>
      <c r="AF820" s="6">
        <f t="shared" si="88"/>
        <v>42004</v>
      </c>
      <c r="AG820" s="6">
        <f t="shared" si="89"/>
        <v>42005</v>
      </c>
      <c r="AH820" s="6">
        <f t="shared" si="90"/>
        <v>42369</v>
      </c>
      <c r="AI820" s="6">
        <f>DATE(YEAR(F820)+AO820,MONTH(F820),DAY(F820))</f>
        <v>42370</v>
      </c>
      <c r="AJ820" s="6">
        <f>DATE(YEAR(G820)+AO820,MONTH(G820),DAY(G820))</f>
        <v>42735</v>
      </c>
      <c r="AK820" s="6">
        <f>DATE(YEAR(F820)+AP820,MONTH(F820),DAY(F820))</f>
        <v>42736</v>
      </c>
      <c r="AL820" s="6">
        <f>DATE(YEAR(G820)+AP820,MONTH(G820),DAY(G820))</f>
        <v>43100</v>
      </c>
      <c r="AM820" s="8">
        <v>-4</v>
      </c>
      <c r="AN820" s="8">
        <v>-3</v>
      </c>
      <c r="AO820">
        <v>-2</v>
      </c>
      <c r="AP820">
        <v>-1</v>
      </c>
      <c r="AQ820" cm="1">
        <f t="array" ref="AQ820">_xll.FDS(A820,"FF_DEBT_LT(ANN_R,"&amp;F820&amp;","&amp;G820&amp;")")</f>
        <v>32407</v>
      </c>
      <c r="AR820" t="e" cm="1">
        <f t="array" ref="AR820">_xll.FDS(A820,"FF_RD_EXP(ANN_R,"&amp;F820&amp;","&amp;G820&amp;")")</f>
        <v>#N/A</v>
      </c>
      <c r="AS820" t="e" cm="1">
        <f t="array" ref="AS820">_xll.FDS(A820,"FF_PTX_INC_FOR(ANN_R,"&amp;F820&amp;","&amp;G820&amp;")")</f>
        <v>#N/A</v>
      </c>
      <c r="AT820" cm="1">
        <f t="array" ref="AT820">_xll.FDS(A820,"FF_MKT_VAL_PUBLIC(ANN_R,"&amp;[1]sample_report!E820&amp;")")</f>
        <v>53289.865811789998</v>
      </c>
    </row>
    <row r="821" spans="1:46" hidden="1" x14ac:dyDescent="0.25">
      <c r="A821" t="s">
        <v>647</v>
      </c>
      <c r="B821" t="s">
        <v>648</v>
      </c>
      <c r="C821" t="s">
        <v>502</v>
      </c>
      <c r="D821" t="str" cm="1">
        <f t="array" ref="D821">_xll.FDS(A821,"FF_MAJOR_IND_NAME")</f>
        <v>FINANCIAL</v>
      </c>
      <c r="E821">
        <v>2018</v>
      </c>
      <c r="F821" s="4">
        <f t="shared" si="84"/>
        <v>43101</v>
      </c>
      <c r="G821" s="4">
        <f t="shared" si="85"/>
        <v>43465</v>
      </c>
      <c r="I821" s="1" cm="1">
        <f t="array" ref="I821">_xll.FDS(A821,"FF_PTX_INC(ANN_R,"&amp;F821&amp;","&amp;G821&amp;",,,USD)")</f>
        <v>3983</v>
      </c>
      <c r="J821" s="1" cm="1">
        <f t="array" ref="J821">_xll.FDS(A821,"FF_MKT_VAL(ANN_R,"&amp;F821&amp;","&amp;G821&amp;",,,USD)")</f>
        <v>34410.830159999998</v>
      </c>
      <c r="K821" s="1" cm="1">
        <f t="array" ref="K821">_xll.FDS(A821,"FF_SHLDRS_EQ(ANN_R,"&amp;F821&amp;","&amp;G821&amp;",,,USD)")</f>
        <v>23462</v>
      </c>
      <c r="L821" s="1" cm="1">
        <f t="array" ref="L821">_xll.FDS(A821,"FF_ASSETS(ANN_R,"&amp;F821&amp;","&amp;G821&amp;",,,USD)")</f>
        <v>144656</v>
      </c>
      <c r="M821" s="1" cm="1">
        <f t="array" ref="M821">_xll.FDS(A821,"FF_TAX_CF(ANN_R,"&amp;F821&amp;","&amp;G821&amp;",,,USD)")</f>
        <v>998</v>
      </c>
      <c r="N821" s="1" cm="1">
        <f t="array" ref="N821">_xll.FDS(A821,"FF_INC_TAX(ANN_R,"&amp;F821&amp;","&amp;G821&amp;",,,USD)")</f>
        <v>1063</v>
      </c>
      <c r="O821" s="1" cm="1">
        <f t="array" ref="O821">_xll.FDS(A821,"FF_NET_INC(ANN_R,"&amp;F821&amp;","&amp;G821&amp;")")</f>
        <v>2920</v>
      </c>
      <c r="P821" s="1" cm="1">
        <f t="array" ref="P821">_xll.FDS(A821,"FF_ROA(ANN_R,"&amp;F821&amp;","&amp;G821&amp;")")</f>
        <v>2.0403599977639901</v>
      </c>
      <c r="Q821" cm="1">
        <f t="array" ref="Q821">_xll.FDS(A821,"FF_TAX_RATE(ANN_R,"&amp;F821&amp;","&amp;G821&amp;")")</f>
        <v>26.6884258096912</v>
      </c>
      <c r="R821" t="e" cm="1">
        <f t="array" ref="R821">_xll.FDS(A821,"FF_TAX_REFUND(ANN_R,"&amp;F821&amp;","&amp;G821&amp;",,,,,""D=1"")")</f>
        <v>#N/A</v>
      </c>
      <c r="S821">
        <f t="shared" si="86"/>
        <v>0.27990793790705648</v>
      </c>
      <c r="T821" s="1" cm="1">
        <f t="array" ref="T821">_xll.FDS($A821,"FF_TAX_CF(ANN_R,"&amp;AE821&amp;","&amp;AF821&amp;",,,USD)")</f>
        <v>1416</v>
      </c>
      <c r="U821" s="1" cm="1">
        <f t="array" ref="U821">_xll.FDS($A821,"FF_TAX_CF(ANN_R,"&amp;AG821&amp;","&amp;AH821&amp;",,,USD)")</f>
        <v>996</v>
      </c>
      <c r="V821" s="1" cm="1">
        <f t="array" ref="V821">_xll.FDS(A821,"FF_TAX_CF(ANN_R,"&amp;AI821&amp;","&amp;AJ821&amp;",,,USD)")</f>
        <v>1526</v>
      </c>
      <c r="W821" s="1" cm="1">
        <f t="array" ref="W821">_xll.FDS(A821,"FF_TAX_CF(ANN_R,"&amp;AK821&amp;","&amp;AL821&amp;",,,USD)")</f>
        <v>780</v>
      </c>
      <c r="X821" s="1" cm="1">
        <f t="array" ref="X821">_xll.FDS(A821,"FF_TAX_CF(ANN_R,"&amp;F821&amp;","&amp;G821&amp;",,,USD)")</f>
        <v>998</v>
      </c>
      <c r="Y821" s="1" cm="1">
        <f t="array" ref="Y821">_xll.FDS($A821,"FF_PTX_INC(ANN_R,"&amp;AE821&amp;","&amp;AF821&amp;",,,USD)")</f>
        <v>4491</v>
      </c>
      <c r="Z821" s="1" cm="1">
        <f t="array" ref="Z821">_xll.FDS($A821,"FF_PTX_INC(ANN_R,"&amp;AG821&amp;","&amp;AH821&amp;",,,USD)")</f>
        <v>3862</v>
      </c>
      <c r="AA821" s="1" cm="1">
        <f t="array" ref="AA821">_xll.FDS(A821,"FF_PTX_INC(ANN_R,"&amp;AI821&amp;","&amp;AJ821&amp;",,,USD)")</f>
        <v>4067</v>
      </c>
      <c r="AB821" s="1" cm="1">
        <f t="array" ref="AB821">_xll.FDS(A821,"FF_PTX_INC(ANN_R,"&amp;AK821&amp;","&amp;AL821&amp;",,,USD)")</f>
        <v>4018</v>
      </c>
      <c r="AC821" s="1" cm="1">
        <f t="array" ref="AC821">_xll.FDS(A821,"FF_PTX_INC(ANN_R,"&amp;F821&amp;","&amp;G821&amp;",,,USD)")</f>
        <v>3983</v>
      </c>
      <c r="AE821" s="6">
        <f t="shared" si="87"/>
        <v>41640</v>
      </c>
      <c r="AF821" s="6">
        <f t="shared" si="88"/>
        <v>42004</v>
      </c>
      <c r="AG821" s="6">
        <f t="shared" si="89"/>
        <v>42005</v>
      </c>
      <c r="AH821" s="6">
        <f t="shared" si="90"/>
        <v>42369</v>
      </c>
      <c r="AI821" s="6">
        <f>DATE(YEAR(F821)+AO821,MONTH(F821),DAY(F821))</f>
        <v>42370</v>
      </c>
      <c r="AJ821" s="6">
        <f>DATE(YEAR(G821)+AO821,MONTH(G821),DAY(G821))</f>
        <v>42735</v>
      </c>
      <c r="AK821" s="6">
        <f>DATE(YEAR(F821)+AP821,MONTH(F821),DAY(F821))</f>
        <v>42736</v>
      </c>
      <c r="AL821" s="6">
        <f>DATE(YEAR(G821)+AP821,MONTH(G821),DAY(G821))</f>
        <v>43100</v>
      </c>
      <c r="AM821" s="8">
        <v>-4</v>
      </c>
      <c r="AN821" s="8">
        <v>-3</v>
      </c>
      <c r="AO821">
        <v>-2</v>
      </c>
      <c r="AP821">
        <v>-1</v>
      </c>
      <c r="AQ821" cm="1">
        <f t="array" ref="AQ821">_xll.FDS(A821,"FF_DEBT_LT(ANN_R,"&amp;F821&amp;","&amp;G821&amp;")")</f>
        <v>5773</v>
      </c>
      <c r="AR821" t="e" cm="1">
        <f t="array" ref="AR821">_xll.FDS(A821,"FF_RD_EXP(ANN_R,"&amp;F821&amp;","&amp;G821&amp;")")</f>
        <v>#N/A</v>
      </c>
      <c r="AS821" t="e" cm="1">
        <f t="array" ref="AS821">_xll.FDS(A821,"FF_PTX_INC_FOR(ANN_R,"&amp;F821&amp;","&amp;G821&amp;")")</f>
        <v>#N/A</v>
      </c>
      <c r="AT821" cm="1">
        <f t="array" ref="AT821">_xll.FDS(A821,"FF_MKT_VAL_PUBLIC(ANN_R,"&amp;[1]sample_report!E821&amp;")")</f>
        <v>33977.047235003003</v>
      </c>
    </row>
    <row r="822" spans="1:46" hidden="1" x14ac:dyDescent="0.25">
      <c r="A822" t="s">
        <v>742</v>
      </c>
      <c r="B822" t="s">
        <v>743</v>
      </c>
      <c r="C822" t="s">
        <v>502</v>
      </c>
      <c r="D822" t="str" cm="1">
        <f t="array" ref="D822">_xll.FDS(A822,"FF_MAJOR_IND_NAME")</f>
        <v>FINANCIAL</v>
      </c>
      <c r="E822">
        <v>2018</v>
      </c>
      <c r="F822" s="4">
        <f t="shared" si="84"/>
        <v>43101</v>
      </c>
      <c r="G822" s="4">
        <f t="shared" si="85"/>
        <v>43465</v>
      </c>
      <c r="I822" s="1" cm="1">
        <f t="array" ref="I822">_xll.FDS(A822,"FF_PTX_INC(ANN_R,"&amp;F822&amp;","&amp;G822&amp;",,,USD)")</f>
        <v>479.4</v>
      </c>
      <c r="J822" s="1" cm="1">
        <f t="array" ref="J822">_xll.FDS(A822,"FF_MKT_VAL(ANN_R,"&amp;F822&amp;","&amp;G822&amp;",,,USD)")</f>
        <v>13560.8</v>
      </c>
      <c r="K822" s="1" cm="1">
        <f t="array" ref="K822">_xll.FDS(A822,"FF_SHLDRS_EQ(ANN_R,"&amp;F822&amp;","&amp;G822&amp;",,,USD)")</f>
        <v>4498.8999999999996</v>
      </c>
      <c r="L822" s="1" cm="1">
        <f t="array" ref="L822">_xll.FDS(A822,"FF_ASSETS(ANN_R,"&amp;F822&amp;","&amp;G822&amp;",,,USD)")</f>
        <v>16334</v>
      </c>
      <c r="M822" s="1" cm="1">
        <f t="array" ref="M822">_xll.FDS(A822,"FF_TAX_CF(ANN_R,"&amp;F822&amp;","&amp;G822&amp;",,,USD)")</f>
        <v>68.099999999999994</v>
      </c>
      <c r="N822" s="1" cm="1">
        <f t="array" ref="N822">_xll.FDS(A822,"FF_INC_TAX(ANN_R,"&amp;F822&amp;","&amp;G822&amp;",,,USD)")</f>
        <v>-196.5</v>
      </c>
      <c r="O822" s="1" cm="1">
        <f t="array" ref="O822">_xll.FDS(A822,"FF_NET_INC(ANN_R,"&amp;F822&amp;","&amp;G822&amp;")")</f>
        <v>633.5</v>
      </c>
      <c r="P822" s="1" cm="1">
        <f t="array" ref="P822">_xll.FDS(A822,"FF_ROA(ANN_R,"&amp;F822&amp;","&amp;G822&amp;")")</f>
        <v>4.0552175318544199</v>
      </c>
      <c r="Q822" cm="1">
        <f t="array" ref="Q822">_xll.FDS(A822,"FF_TAX_RATE(ANN_R,"&amp;F822&amp;","&amp;G822&amp;")")</f>
        <v>-40.988735919899902</v>
      </c>
      <c r="R822" t="e" cm="1">
        <f t="array" ref="R822">_xll.FDS(A822,"FF_TAX_REFUND(ANN_R,"&amp;F822&amp;","&amp;G822&amp;",,,,,""D=1"")")</f>
        <v>#N/A</v>
      </c>
      <c r="S822">
        <f t="shared" si="86"/>
        <v>0.19419464997154237</v>
      </c>
      <c r="T822" s="1" cm="1">
        <f t="array" ref="T822">_xll.FDS($A822,"FF_TAX_CF(ANN_R,"&amp;AE822&amp;","&amp;AF822&amp;",,,USD)")</f>
        <v>72.900000000000006</v>
      </c>
      <c r="U822" s="1" cm="1">
        <f t="array" ref="U822">_xll.FDS($A822,"FF_TAX_CF(ANN_R,"&amp;AG822&amp;","&amp;AH822&amp;",,,USD)")</f>
        <v>78.3</v>
      </c>
      <c r="V822" s="1" cm="1">
        <f t="array" ref="V822">_xll.FDS(A822,"FF_TAX_CF(ANN_R,"&amp;AI822&amp;","&amp;AJ822&amp;",,,USD)")</f>
        <v>66.099999999999994</v>
      </c>
      <c r="W822" s="1" cm="1">
        <f t="array" ref="W822">_xll.FDS(A822,"FF_TAX_CF(ANN_R,"&amp;AK822&amp;","&amp;AL822&amp;",,,USD)")</f>
        <v>55.8</v>
      </c>
      <c r="X822" s="1" cm="1">
        <f t="array" ref="X822">_xll.FDS(A822,"FF_TAX_CF(ANN_R,"&amp;F822&amp;","&amp;G822&amp;",,,USD)")</f>
        <v>68.099999999999994</v>
      </c>
      <c r="Y822" s="1" cm="1">
        <f t="array" ref="Y822">_xll.FDS($A822,"FF_PTX_INC(ANN_R,"&amp;AE822&amp;","&amp;AF822&amp;",,,USD)")</f>
        <v>267.39999999999998</v>
      </c>
      <c r="Z822" s="1" cm="1">
        <f t="array" ref="Z822">_xll.FDS($A822,"FF_PTX_INC(ANN_R,"&amp;AG822&amp;","&amp;AH822&amp;",,,USD)")</f>
        <v>293.5</v>
      </c>
      <c r="AA822" s="1" cm="1">
        <f t="array" ref="AA822">_xll.FDS(A822,"FF_PTX_INC(ANN_R,"&amp;AI822&amp;","&amp;AJ822&amp;",,,USD)")</f>
        <v>356.9</v>
      </c>
      <c r="AB822" s="1" cm="1">
        <f t="array" ref="AB822">_xll.FDS(A822,"FF_PTX_INC(ANN_R,"&amp;AK822&amp;","&amp;AL822&amp;",,,USD)")</f>
        <v>359.8</v>
      </c>
      <c r="AC822" s="1" cm="1">
        <f t="array" ref="AC822">_xll.FDS(A822,"FF_PTX_INC(ANN_R,"&amp;F822&amp;","&amp;G822&amp;",,,USD)")</f>
        <v>479.4</v>
      </c>
      <c r="AE822" s="6">
        <f t="shared" si="87"/>
        <v>41640</v>
      </c>
      <c r="AF822" s="6">
        <f t="shared" si="88"/>
        <v>42004</v>
      </c>
      <c r="AG822" s="6">
        <f t="shared" si="89"/>
        <v>42005</v>
      </c>
      <c r="AH822" s="6">
        <f t="shared" si="90"/>
        <v>42369</v>
      </c>
      <c r="AI822" s="6">
        <f>DATE(YEAR(F822)+AO822,MONTH(F822),DAY(F822))</f>
        <v>42370</v>
      </c>
      <c r="AJ822" s="6">
        <f>DATE(YEAR(G822)+AO822,MONTH(G822),DAY(G822))</f>
        <v>42735</v>
      </c>
      <c r="AK822" s="6">
        <f>DATE(YEAR(F822)+AP822,MONTH(F822),DAY(F822))</f>
        <v>42736</v>
      </c>
      <c r="AL822" s="6">
        <f>DATE(YEAR(G822)+AP822,MONTH(G822),DAY(G822))</f>
        <v>43100</v>
      </c>
      <c r="AM822" s="8">
        <v>-4</v>
      </c>
      <c r="AN822" s="8">
        <v>-3</v>
      </c>
      <c r="AO822">
        <v>-2</v>
      </c>
      <c r="AP822">
        <v>-1</v>
      </c>
      <c r="AQ822" cm="1">
        <f t="array" ref="AQ822">_xll.FDS(A822,"FF_DEBT_LT(ANN_R,"&amp;F822&amp;","&amp;G822&amp;")")</f>
        <v>3091.4</v>
      </c>
      <c r="AR822" t="e" cm="1">
        <f t="array" ref="AR822">_xll.FDS(A822,"FF_RD_EXP(ANN_R,"&amp;F822&amp;","&amp;G822&amp;")")</f>
        <v>#N/A</v>
      </c>
      <c r="AS822" cm="1">
        <f t="array" ref="AS822">_xll.FDS(A822,"FF_PTX_INC_FOR(ANN_R,"&amp;F822&amp;","&amp;G822&amp;")")</f>
        <v>141.80000000000001</v>
      </c>
      <c r="AT822" cm="1">
        <f t="array" ref="AT822">_xll.FDS(A822,"FF_MKT_VAL_PUBLIC(ANN_R,"&amp;[1]sample_report!E822&amp;")")</f>
        <v>13372.2913192</v>
      </c>
    </row>
    <row r="823" spans="1:46" hidden="1" x14ac:dyDescent="0.25">
      <c r="A823" t="s">
        <v>748</v>
      </c>
      <c r="B823" t="s">
        <v>749</v>
      </c>
      <c r="C823" t="s">
        <v>502</v>
      </c>
      <c r="D823" t="str" cm="1">
        <f t="array" ref="D823">_xll.FDS(A823,"FF_MAJOR_IND_NAME")</f>
        <v>FINANCIAL</v>
      </c>
      <c r="E823">
        <v>2018</v>
      </c>
      <c r="F823" s="4">
        <f t="shared" si="84"/>
        <v>43101</v>
      </c>
      <c r="G823" s="4">
        <f t="shared" si="85"/>
        <v>43465</v>
      </c>
      <c r="I823" s="1" cm="1">
        <f t="array" ref="I823">_xll.FDS(A823,"FF_PTX_INC(ANN_R,"&amp;F823&amp;","&amp;G823&amp;",,,USD)")</f>
        <v>1753</v>
      </c>
      <c r="J823" s="1" cm="1">
        <f t="array" ref="J823">_xll.FDS(A823,"FF_MKT_VAL(ANN_R,"&amp;F823&amp;","&amp;G823&amp;",,,USD)")</f>
        <v>15964.2612388</v>
      </c>
      <c r="K823" s="1" cm="1">
        <f t="array" ref="K823">_xll.FDS(A823,"FF_SHLDRS_EQ(ANN_R,"&amp;F823&amp;","&amp;G823&amp;",,,USD)")</f>
        <v>13101</v>
      </c>
      <c r="L823" s="1" cm="1">
        <f t="array" ref="L823">_xll.FDS(A823,"FF_ASSETS(ANN_R,"&amp;F823&amp;","&amp;G823&amp;",,,USD)")</f>
        <v>58199</v>
      </c>
      <c r="M823" s="1" cm="1">
        <f t="array" ref="M823">_xll.FDS(A823,"FF_TAX_CF(ANN_R,"&amp;F823&amp;","&amp;G823&amp;",,,USD)")</f>
        <v>-9</v>
      </c>
      <c r="N823" s="1" cm="1">
        <f t="array" ref="N823">_xll.FDS(A823,"FF_INC_TAX(ANN_R,"&amp;F823&amp;","&amp;G823&amp;",,,USD)")</f>
        <v>268</v>
      </c>
      <c r="O823" s="1" cm="1">
        <f t="array" ref="O823">_xll.FDS(A823,"FF_NET_INC(ANN_R,"&amp;F823&amp;","&amp;G823&amp;")")</f>
        <v>1485</v>
      </c>
      <c r="P823" s="1" cm="1">
        <f t="array" ref="P823">_xll.FDS(A823,"FF_ROA(ANN_R,"&amp;F823&amp;","&amp;G823&amp;")")</f>
        <v>1.0609530001393199</v>
      </c>
      <c r="Q823" cm="1">
        <f t="array" ref="Q823">_xll.FDS(A823,"FF_TAX_RATE(ANN_R,"&amp;F823&amp;","&amp;G823&amp;")")</f>
        <v>15.288077581289199</v>
      </c>
      <c r="R823" cm="1">
        <f t="array" ref="R823">_xll.FDS(A823,"FF_TAX_REFUND(ANN_R,"&amp;F823&amp;","&amp;G823&amp;",,,,,""D=1"")")</f>
        <v>9</v>
      </c>
      <c r="S823">
        <f t="shared" si="86"/>
        <v>-4.2121212121212122E-2</v>
      </c>
      <c r="T823" s="1" cm="1">
        <f t="array" ref="T823">_xll.FDS($A823,"FF_TAX_CF(ANN_R,"&amp;AE823&amp;","&amp;AF823&amp;",,,USD)")</f>
        <v>-313</v>
      </c>
      <c r="U823" s="1" cm="1">
        <f t="array" ref="U823">_xll.FDS($A823,"FF_TAX_CF(ANN_R,"&amp;AG823&amp;","&amp;AH823&amp;",,,USD)")</f>
        <v>-80</v>
      </c>
      <c r="V823" s="1" cm="1">
        <f t="array" ref="V823">_xll.FDS(A823,"FF_TAX_CF(ANN_R,"&amp;AI823&amp;","&amp;AJ823&amp;",,,USD)")</f>
        <v>130</v>
      </c>
      <c r="W823" s="1" cm="1">
        <f t="array" ref="W823">_xll.FDS(A823,"FF_TAX_CF(ANN_R,"&amp;AK823&amp;","&amp;AL823&amp;",,,USD)")</f>
        <v>-6</v>
      </c>
      <c r="X823" s="1" cm="1">
        <f t="array" ref="X823">_xll.FDS(A823,"FF_TAX_CF(ANN_R,"&amp;F823&amp;","&amp;G823&amp;",,,USD)")</f>
        <v>-9</v>
      </c>
      <c r="Y823" s="1" cm="1">
        <f t="array" ref="Y823">_xll.FDS($A823,"FF_PTX_INC(ANN_R,"&amp;AE823&amp;","&amp;AF823&amp;",,,USD)")</f>
        <v>1699</v>
      </c>
      <c r="Z823" s="1" cm="1">
        <f t="array" ref="Z823">_xll.FDS($A823,"FF_PTX_INC(ANN_R,"&amp;AG823&amp;","&amp;AH823&amp;",,,USD)")</f>
        <v>1978</v>
      </c>
      <c r="AA823" s="1" cm="1">
        <f t="array" ref="AA823">_xll.FDS(A823,"FF_PTX_INC(ANN_R,"&amp;AI823&amp;","&amp;AJ823&amp;",,,USD)")</f>
        <v>447</v>
      </c>
      <c r="AB823" s="1" cm="1">
        <f t="array" ref="AB823">_xll.FDS(A823,"FF_PTX_INC(ANN_R,"&amp;AK823&amp;","&amp;AL823&amp;",,,USD)")</f>
        <v>723</v>
      </c>
      <c r="AC823" s="1" cm="1">
        <f t="array" ref="AC823">_xll.FDS(A823,"FF_PTX_INC(ANN_R,"&amp;F823&amp;","&amp;G823&amp;",,,USD)")</f>
        <v>1753</v>
      </c>
      <c r="AE823" s="6">
        <f t="shared" si="87"/>
        <v>41640</v>
      </c>
      <c r="AF823" s="6">
        <f t="shared" si="88"/>
        <v>42004</v>
      </c>
      <c r="AG823" s="6">
        <f t="shared" si="89"/>
        <v>42005</v>
      </c>
      <c r="AH823" s="6">
        <f t="shared" si="90"/>
        <v>42369</v>
      </c>
      <c r="AI823" s="6">
        <f>DATE(YEAR(F823)+AO823,MONTH(F823),DAY(F823))</f>
        <v>42370</v>
      </c>
      <c r="AJ823" s="6">
        <f>DATE(YEAR(G823)+AO823,MONTH(G823),DAY(G823))</f>
        <v>42735</v>
      </c>
      <c r="AK823" s="6">
        <f>DATE(YEAR(F823)+AP823,MONTH(F823),DAY(F823))</f>
        <v>42736</v>
      </c>
      <c r="AL823" s="6">
        <f>DATE(YEAR(G823)+AP823,MONTH(G823),DAY(G823))</f>
        <v>43100</v>
      </c>
      <c r="AM823" s="8">
        <v>-4</v>
      </c>
      <c r="AN823" s="8">
        <v>-3</v>
      </c>
      <c r="AO823">
        <v>-2</v>
      </c>
      <c r="AP823">
        <v>-1</v>
      </c>
      <c r="AQ823" cm="1">
        <f t="array" ref="AQ823">_xll.FDS(A823,"FF_DEBT_LT(ANN_R,"&amp;F823&amp;","&amp;G823&amp;")")</f>
        <v>4265</v>
      </c>
      <c r="AR823" t="e" cm="1">
        <f t="array" ref="AR823">_xll.FDS(A823,"FF_RD_EXP(ANN_R,"&amp;F823&amp;","&amp;G823&amp;")")</f>
        <v>#N/A</v>
      </c>
      <c r="AS823" t="e" cm="1">
        <f t="array" ref="AS823">_xll.FDS(A823,"FF_PTX_INC_FOR(ANN_R,"&amp;F823&amp;","&amp;G823&amp;")")</f>
        <v>#N/A</v>
      </c>
      <c r="AT823" cm="1">
        <f t="array" ref="AT823">_xll.FDS(A823,"FF_MKT_VAL_PUBLIC(ANN_R,"&amp;[1]sample_report!E823&amp;")")</f>
        <v>15919.465521763899</v>
      </c>
    </row>
    <row r="824" spans="1:46" x14ac:dyDescent="0.25">
      <c r="A824" t="s">
        <v>750</v>
      </c>
      <c r="B824" t="s">
        <v>751</v>
      </c>
      <c r="C824" t="s">
        <v>502</v>
      </c>
      <c r="D824" t="str" cm="1">
        <f t="array" ref="D824">_xll.FDS(A824,"FF_MAJOR_IND_NAME")</f>
        <v>FINANCIAL</v>
      </c>
      <c r="E824">
        <v>2018</v>
      </c>
      <c r="F824" s="4">
        <f t="shared" si="84"/>
        <v>43101</v>
      </c>
      <c r="G824" s="4">
        <f t="shared" si="85"/>
        <v>43465</v>
      </c>
      <c r="I824" s="1" cm="1">
        <f t="array" ref="I824">_xll.FDS(A824,"FF_PTX_INC(ANN_R,"&amp;F824&amp;","&amp;G824&amp;",,,USD)")</f>
        <v>605.77599999999995</v>
      </c>
      <c r="J824" s="1" cm="1">
        <f t="array" ref="J824">_xll.FDS(A824,"FF_MKT_VAL(ANN_R,"&amp;F824&amp;","&amp;G824&amp;",,,USD)")</f>
        <v>12793.00167584</v>
      </c>
      <c r="K824" s="1" cm="1">
        <f t="array" ref="K824">_xll.FDS(A824,"FF_SHLDRS_EQ(ANN_R,"&amp;F824&amp;","&amp;G824&amp;",,,USD)")</f>
        <v>7341.9650000000001</v>
      </c>
      <c r="L824" s="1" cm="1">
        <f t="array" ref="L824">_xll.FDS(A824,"FF_ASSETS(ANN_R,"&amp;F824&amp;","&amp;G824&amp;",,,USD)")</f>
        <v>14464.956</v>
      </c>
      <c r="M824" s="1" t="e" cm="1">
        <f t="array" ref="M824">_xll.FDS(A824,"FF_TAX_CF(ANN_R,"&amp;F824&amp;","&amp;G824&amp;",,,USD)")</f>
        <v>#N/A</v>
      </c>
      <c r="N824" s="1" cm="1">
        <f t="array" ref="N824">_xll.FDS(A824,"FF_INC_TAX(ANN_R,"&amp;F824&amp;","&amp;G824&amp;",,,USD)")</f>
        <v>0</v>
      </c>
      <c r="O824" s="1" cm="1">
        <f t="array" ref="O824">_xll.FDS(A824,"FF_NET_INC(ANN_R,"&amp;F824&amp;","&amp;G824&amp;")")</f>
        <v>576.26599999999996</v>
      </c>
      <c r="P824" s="1" cm="1">
        <f t="array" ref="P824">_xll.FDS(A824,"FF_ROA(ANN_R,"&amp;F824&amp;","&amp;G824&amp;")")</f>
        <v>4.3378973521268804</v>
      </c>
      <c r="Q824" cm="1">
        <f t="array" ref="Q824">_xll.FDS(A824,"FF_TAX_RATE(ANN_R,"&amp;F824&amp;","&amp;G824&amp;")")</f>
        <v>0</v>
      </c>
      <c r="R824" t="e" cm="1">
        <f t="array" ref="R824">_xll.FDS(A824,"FF_TAX_REFUND(ANN_R,"&amp;F824&amp;","&amp;G824&amp;",,,,,""D=1"")")</f>
        <v>#N/A</v>
      </c>
      <c r="S824" t="e">
        <f t="shared" si="86"/>
        <v>#N/A</v>
      </c>
      <c r="T824" s="1" t="e" cm="1">
        <f t="array" ref="T824">_xll.FDS($A824,"FF_TAX_CF(ANN_R,"&amp;AE824&amp;","&amp;AF824&amp;",,,USD)")</f>
        <v>#N/A</v>
      </c>
      <c r="U824" s="1" t="e" cm="1">
        <f t="array" ref="U824">_xll.FDS($A824,"FF_TAX_CF(ANN_R,"&amp;AG824&amp;","&amp;AH824&amp;",,,USD)")</f>
        <v>#N/A</v>
      </c>
      <c r="V824" s="1" t="e" cm="1">
        <f t="array" ref="V824">_xll.FDS(A824,"FF_TAX_CF(ANN_R,"&amp;AI824&amp;","&amp;AJ824&amp;",,,USD)")</f>
        <v>#N/A</v>
      </c>
      <c r="W824" s="1" t="e" cm="1">
        <f t="array" ref="W824">_xll.FDS(A824,"FF_TAX_CF(ANN_R,"&amp;AK824&amp;","&amp;AL824&amp;",,,USD)")</f>
        <v>#N/A</v>
      </c>
      <c r="X824" s="1" t="e" cm="1">
        <f t="array" ref="X824">_xll.FDS(A824,"FF_TAX_CF(ANN_R,"&amp;F824&amp;","&amp;G824&amp;",,,USD)")</f>
        <v>#N/A</v>
      </c>
      <c r="Y824" s="1" cm="1">
        <f t="array" ref="Y824">_xll.FDS($A824,"FF_PTX_INC(ANN_R,"&amp;AE824&amp;","&amp;AF824&amp;",,,USD)")</f>
        <v>99.141999999999996</v>
      </c>
      <c r="Z824" s="1" cm="1">
        <f t="array" ref="Z824">_xll.FDS($A824,"FF_PTX_INC(ANN_R,"&amp;AG824&amp;","&amp;AH824&amp;",,,USD)")</f>
        <v>183.07499999999999</v>
      </c>
      <c r="AA824" s="1" cm="1">
        <f t="array" ref="AA824">_xll.FDS(A824,"FF_PTX_INC(ANN_R,"&amp;AI824&amp;","&amp;AJ824&amp;",,,USD)")</f>
        <v>2.5609999999999999</v>
      </c>
      <c r="AB824" s="1" cm="1">
        <f t="array" ref="AB824">_xll.FDS(A824,"FF_PTX_INC(ANN_R,"&amp;AK824&amp;","&amp;AL824&amp;",,,USD)")</f>
        <v>252.315</v>
      </c>
      <c r="AC824" s="1" cm="1">
        <f t="array" ref="AC824">_xll.FDS(A824,"FF_PTX_INC(ANN_R,"&amp;F824&amp;","&amp;G824&amp;",,,USD)")</f>
        <v>605.77599999999995</v>
      </c>
      <c r="AE824" s="6">
        <f t="shared" si="87"/>
        <v>41640</v>
      </c>
      <c r="AF824" s="6">
        <f t="shared" si="88"/>
        <v>42004</v>
      </c>
      <c r="AG824" s="6">
        <f t="shared" si="89"/>
        <v>42005</v>
      </c>
      <c r="AH824" s="6">
        <f t="shared" si="90"/>
        <v>42369</v>
      </c>
      <c r="AI824" s="6">
        <f>DATE(YEAR(F824)+AO824,MONTH(F824),DAY(F824))</f>
        <v>42370</v>
      </c>
      <c r="AJ824" s="6">
        <f>DATE(YEAR(G824)+AO824,MONTH(G824),DAY(G824))</f>
        <v>42735</v>
      </c>
      <c r="AK824" s="6">
        <f>DATE(YEAR(F824)+AP824,MONTH(F824),DAY(F824))</f>
        <v>42736</v>
      </c>
      <c r="AL824" s="6">
        <f>DATE(YEAR(G824)+AP824,MONTH(G824),DAY(G824))</f>
        <v>43100</v>
      </c>
      <c r="AM824" s="8">
        <v>-4</v>
      </c>
      <c r="AN824" s="8">
        <v>-3</v>
      </c>
      <c r="AO824">
        <v>-2</v>
      </c>
      <c r="AP824">
        <v>-1</v>
      </c>
      <c r="AQ824" cm="1">
        <f t="array" ref="AQ824">_xll.FDS(A824,"FF_DEBT_LT(ANN_R,"&amp;F824&amp;","&amp;G824&amp;")")</f>
        <v>5613.0630000000001</v>
      </c>
      <c r="AR824" t="e" cm="1">
        <f t="array" ref="AR824">_xll.FDS(A824,"FF_RD_EXP(ANN_R,"&amp;F824&amp;","&amp;G824&amp;")")</f>
        <v>#N/A</v>
      </c>
      <c r="AS824" t="e" cm="1">
        <f t="array" ref="AS824">_xll.FDS(A824,"FF_PTX_INC_FOR(ANN_R,"&amp;F824&amp;","&amp;G824&amp;")")</f>
        <v>#N/A</v>
      </c>
      <c r="AT824" cm="1">
        <f t="array" ref="AT824">_xll.FDS(A824,"FF_MKT_VAL_PUBLIC(ANN_R,"&amp;[1]sample_report!E824&amp;")")</f>
        <v>12603.4605630108</v>
      </c>
    </row>
    <row r="825" spans="1:46" hidden="1" x14ac:dyDescent="0.25">
      <c r="A825" t="s">
        <v>770</v>
      </c>
      <c r="B825" t="s">
        <v>771</v>
      </c>
      <c r="C825" t="s">
        <v>502</v>
      </c>
      <c r="D825" t="str" cm="1">
        <f t="array" ref="D825">_xll.FDS(A825,"FF_MAJOR_IND_NAME")</f>
        <v>FINANCIAL</v>
      </c>
      <c r="E825">
        <v>2018</v>
      </c>
      <c r="F825" s="4">
        <f t="shared" si="84"/>
        <v>43101</v>
      </c>
      <c r="G825" s="4">
        <f t="shared" si="85"/>
        <v>43465</v>
      </c>
      <c r="I825" s="1" cm="1">
        <f t="array" ref="I825">_xll.FDS(A825,"FF_PTX_INC(ANN_R,"&amp;F825&amp;","&amp;G825&amp;",,,USD)")</f>
        <v>3644</v>
      </c>
      <c r="J825" s="1" cm="1">
        <f t="array" ref="J825">_xll.FDS(A825,"FF_MKT_VAL(ANN_R,"&amp;F825&amp;","&amp;G825&amp;",,,USD)")</f>
        <v>16862.07670908</v>
      </c>
      <c r="K825" s="1" cm="1">
        <f t="array" ref="K825">_xll.FDS(A825,"FF_SHLDRS_EQ(ANN_R,"&amp;F825&amp;","&amp;G825&amp;",,,USD)")</f>
        <v>14678</v>
      </c>
      <c r="L825" s="1" cm="1">
        <f t="array" ref="L825">_xll.FDS(A825,"FF_ASSETS(ANN_R,"&amp;F825&amp;","&amp;G825&amp;",,,USD)")</f>
        <v>106792</v>
      </c>
      <c r="M825" s="1" cm="1">
        <f t="array" ref="M825">_xll.FDS(A825,"FF_TAX_CF(ANN_R,"&amp;F825&amp;","&amp;G825&amp;",,,USD)")</f>
        <v>772</v>
      </c>
      <c r="N825" s="1" cm="1">
        <f t="array" ref="N825">_xll.FDS(A825,"FF_INC_TAX(ANN_R,"&amp;F825&amp;","&amp;G825&amp;",,,USD)")</f>
        <v>854</v>
      </c>
      <c r="O825" s="1" cm="1">
        <f t="array" ref="O825">_xll.FDS(A825,"FF_NET_INC(ANN_R,"&amp;F825&amp;","&amp;G825&amp;")")</f>
        <v>2790</v>
      </c>
      <c r="P825" s="1" cm="1">
        <f t="array" ref="P825">_xll.FDS(A825,"FF_ROA(ANN_R,"&amp;F825&amp;","&amp;G825&amp;")")</f>
        <v>2.7541954590325801</v>
      </c>
      <c r="Q825" cm="1">
        <f t="array" ref="Q825">_xll.FDS(A825,"FF_TAX_RATE(ANN_R,"&amp;F825&amp;","&amp;G825&amp;")")</f>
        <v>23.435784851811199</v>
      </c>
      <c r="R825" t="e" cm="1">
        <f t="array" ref="R825">_xll.FDS(A825,"FF_TAX_REFUND(ANN_R,"&amp;F825&amp;","&amp;G825&amp;",,,,,""D=1"")")</f>
        <v>#N/A</v>
      </c>
      <c r="S825">
        <f t="shared" si="86"/>
        <v>0.36109997135491262</v>
      </c>
      <c r="T825" s="1" cm="1">
        <f t="array" ref="T825">_xll.FDS($A825,"FF_TAX_CF(ANN_R,"&amp;AE825&amp;","&amp;AF825&amp;",,,USD)")</f>
        <v>1787</v>
      </c>
      <c r="U825" s="1" cm="1">
        <f t="array" ref="U825">_xll.FDS($A825,"FF_TAX_CF(ANN_R,"&amp;AG825&amp;","&amp;AH825&amp;",,,USD)")</f>
        <v>1219</v>
      </c>
      <c r="V825" s="1" cm="1">
        <f t="array" ref="V825">_xll.FDS(A825,"FF_TAX_CF(ANN_R,"&amp;AI825&amp;","&amp;AJ825&amp;",,,USD)")</f>
        <v>1771</v>
      </c>
      <c r="W825" s="1" cm="1">
        <f t="array" ref="W825">_xll.FDS(A825,"FF_TAX_CF(ANN_R,"&amp;AK825&amp;","&amp;AL825&amp;",,,USD)")</f>
        <v>754</v>
      </c>
      <c r="X825" s="1" cm="1">
        <f t="array" ref="X825">_xll.FDS(A825,"FF_TAX_CF(ANN_R,"&amp;F825&amp;","&amp;G825&amp;",,,USD)")</f>
        <v>772</v>
      </c>
      <c r="Y825" s="1" cm="1">
        <f t="array" ref="Y825">_xll.FDS($A825,"FF_PTX_INC(ANN_R,"&amp;AE825&amp;","&amp;AF825&amp;",,,USD)")</f>
        <v>3386</v>
      </c>
      <c r="Z825" s="1" cm="1">
        <f t="array" ref="Z825">_xll.FDS($A825,"FF_PTX_INC(ANN_R,"&amp;AG825&amp;","&amp;AH825&amp;",,,USD)")</f>
        <v>3531</v>
      </c>
      <c r="AA825" s="1" cm="1">
        <f t="array" ref="AA825">_xll.FDS(A825,"FF_PTX_INC(ANN_R,"&amp;AI825&amp;","&amp;AJ825&amp;",,,USD)")</f>
        <v>3570</v>
      </c>
      <c r="AB825" s="1" cm="1">
        <f t="array" ref="AB825">_xll.FDS(A825,"FF_PTX_INC(ANN_R,"&amp;AK825&amp;","&amp;AL825&amp;",,,USD)")</f>
        <v>3324</v>
      </c>
      <c r="AC825" s="1" cm="1">
        <f t="array" ref="AC825">_xll.FDS(A825,"FF_PTX_INC(ANN_R,"&amp;F825&amp;","&amp;G825&amp;",,,USD)")</f>
        <v>3644</v>
      </c>
      <c r="AE825" s="6">
        <f t="shared" si="87"/>
        <v>41640</v>
      </c>
      <c r="AF825" s="6">
        <f t="shared" si="88"/>
        <v>42004</v>
      </c>
      <c r="AG825" s="6">
        <f t="shared" si="89"/>
        <v>42005</v>
      </c>
      <c r="AH825" s="6">
        <f t="shared" si="90"/>
        <v>42369</v>
      </c>
      <c r="AI825" s="6">
        <f>DATE(YEAR(F825)+AO825,MONTH(F825),DAY(F825))</f>
        <v>42370</v>
      </c>
      <c r="AJ825" s="6">
        <f>DATE(YEAR(G825)+AO825,MONTH(G825),DAY(G825))</f>
        <v>42735</v>
      </c>
      <c r="AK825" s="6">
        <f>DATE(YEAR(F825)+AP825,MONTH(F825),DAY(F825))</f>
        <v>42736</v>
      </c>
      <c r="AL825" s="6">
        <f>DATE(YEAR(G825)+AP825,MONTH(G825),DAY(G825))</f>
        <v>43100</v>
      </c>
      <c r="AM825" s="8">
        <v>-4</v>
      </c>
      <c r="AN825" s="8">
        <v>-3</v>
      </c>
      <c r="AO825">
        <v>-2</v>
      </c>
      <c r="AP825">
        <v>-1</v>
      </c>
      <c r="AQ825" cm="1">
        <f t="array" ref="AQ825">_xll.FDS(A825,"FF_DEBT_LT(ANN_R,"&amp;F825&amp;","&amp;G825&amp;")")</f>
        <v>18011</v>
      </c>
      <c r="AR825" t="e" cm="1">
        <f t="array" ref="AR825">_xll.FDS(A825,"FF_RD_EXP(ANN_R,"&amp;F825&amp;","&amp;G825&amp;")")</f>
        <v>#N/A</v>
      </c>
      <c r="AS825" cm="1">
        <f t="array" ref="AS825">_xll.FDS(A825,"FF_PTX_INC_FOR(ANN_R,"&amp;F825&amp;","&amp;G825&amp;")")</f>
        <v>16</v>
      </c>
      <c r="AT825" cm="1">
        <f t="array" ref="AT825">_xll.FDS(A825,"FF_MKT_VAL_PUBLIC(ANN_R,"&amp;[1]sample_report!E825&amp;")")</f>
        <v>16808.708236295799</v>
      </c>
    </row>
    <row r="826" spans="1:46" x14ac:dyDescent="0.25">
      <c r="A826" t="s">
        <v>794</v>
      </c>
      <c r="B826" t="s">
        <v>795</v>
      </c>
      <c r="C826" t="s">
        <v>502</v>
      </c>
      <c r="D826" t="str" cm="1">
        <f t="array" ref="D826">_xll.FDS(A826,"FF_MAJOR_IND_NAME")</f>
        <v>FINANCIAL</v>
      </c>
      <c r="E826">
        <v>2018</v>
      </c>
      <c r="F826" s="4">
        <f t="shared" si="84"/>
        <v>43101</v>
      </c>
      <c r="G826" s="4">
        <f t="shared" si="85"/>
        <v>43465</v>
      </c>
      <c r="I826" s="1" cm="1">
        <f t="array" ref="I826">_xll.FDS(A826,"FF_PTX_INC(ANN_R,"&amp;F826&amp;","&amp;G826&amp;",,,USD)")</f>
        <v>376.03800000000001</v>
      </c>
      <c r="J826" s="1" cm="1">
        <f t="array" ref="J826">_xll.FDS(A826,"FF_MKT_VAL(ANN_R,"&amp;F826&amp;","&amp;G826&amp;",,,USD)")</f>
        <v>20891.553479999999</v>
      </c>
      <c r="K826" s="1" cm="1">
        <f t="array" ref="K826">_xll.FDS(A826,"FF_SHLDRS_EQ(ANN_R,"&amp;F826&amp;","&amp;G826&amp;",,,USD)")</f>
        <v>10215.857</v>
      </c>
      <c r="L826" s="1" cm="1">
        <f t="array" ref="L826">_xll.FDS(A826,"FF_ASSETS(ANN_R,"&amp;F826&amp;","&amp;G826&amp;",,,USD)")</f>
        <v>22584.555</v>
      </c>
      <c r="M826" s="1" t="e" cm="1">
        <f t="array" ref="M826">_xll.FDS(A826,"FF_TAX_CF(ANN_R,"&amp;F826&amp;","&amp;G826&amp;",,,USD)")</f>
        <v>#N/A</v>
      </c>
      <c r="N826" s="1" cm="1">
        <f t="array" ref="N826">_xll.FDS(A826,"FF_INC_TAX(ANN_R,"&amp;F826&amp;","&amp;G826&amp;",,,USD)")</f>
        <v>-39.953000000000003</v>
      </c>
      <c r="O826" s="1" cm="1">
        <f t="array" ref="O826">_xll.FDS(A826,"FF_NET_INC(ANN_R,"&amp;F826&amp;","&amp;G826&amp;")")</f>
        <v>409.47699999999998</v>
      </c>
      <c r="P826" s="1" cm="1">
        <f t="array" ref="P826">_xll.FDS(A826,"FF_ROA(ANN_R,"&amp;F826&amp;","&amp;G826&amp;")")</f>
        <v>1.75971187751477</v>
      </c>
      <c r="Q826" cm="1">
        <f t="array" ref="Q826">_xll.FDS(A826,"FF_TAX_RATE(ANN_R,"&amp;F826&amp;","&amp;G826&amp;")")</f>
        <v>-10.624724097032701</v>
      </c>
      <c r="R826" t="e" cm="1">
        <f t="array" ref="R826">_xll.FDS(A826,"FF_TAX_REFUND(ANN_R,"&amp;F826&amp;","&amp;G826&amp;",,,,,""D=1"")")</f>
        <v>#N/A</v>
      </c>
      <c r="S826" t="e">
        <f t="shared" si="86"/>
        <v>#N/A</v>
      </c>
      <c r="T826" s="1" cm="1">
        <f t="array" ref="T826">_xll.FDS($A826,"FF_TAX_CF(ANN_R,"&amp;AE826&amp;","&amp;AF826&amp;",,,USD)")</f>
        <v>-9.4309999999999992</v>
      </c>
      <c r="U826" s="1" t="e" cm="1">
        <f t="array" ref="U826">_xll.FDS($A826,"FF_TAX_CF(ANN_R,"&amp;AG826&amp;","&amp;AH826&amp;",,,USD)")</f>
        <v>#N/A</v>
      </c>
      <c r="V826" s="1" t="e" cm="1">
        <f t="array" ref="V826">_xll.FDS(A826,"FF_TAX_CF(ANN_R,"&amp;AI826&amp;","&amp;AJ826&amp;",,,USD)")</f>
        <v>#N/A</v>
      </c>
      <c r="W826" s="1" t="e" cm="1">
        <f t="array" ref="W826">_xll.FDS(A826,"FF_TAX_CF(ANN_R,"&amp;AK826&amp;","&amp;AL826&amp;",,,USD)")</f>
        <v>#N/A</v>
      </c>
      <c r="X826" s="1" t="e" cm="1">
        <f t="array" ref="X826">_xll.FDS(A826,"FF_TAX_CF(ANN_R,"&amp;F826&amp;","&amp;G826&amp;",,,USD)")</f>
        <v>#N/A</v>
      </c>
      <c r="Y826" s="1" cm="1">
        <f t="array" ref="Y826">_xll.FDS($A826,"FF_PTX_INC(ANN_R,"&amp;AE826&amp;","&amp;AF826&amp;",,,USD)")</f>
        <v>448.37799999999999</v>
      </c>
      <c r="Z826" s="1" cm="1">
        <f t="array" ref="Z826">_xll.FDS($A826,"FF_PTX_INC(ANN_R,"&amp;AG826&amp;","&amp;AH826&amp;",,,USD)")</f>
        <v>350.255</v>
      </c>
      <c r="AA826" s="1" cm="1">
        <f t="array" ref="AA826">_xll.FDS(A826,"FF_PTX_INC(ANN_R,"&amp;AI826&amp;","&amp;AJ826&amp;",,,USD)")</f>
        <v>522.86599999999999</v>
      </c>
      <c r="AB826" s="1" cm="1">
        <f t="array" ref="AB826">_xll.FDS(A826,"FF_PTX_INC(ANN_R,"&amp;AK826&amp;","&amp;AL826&amp;",,,USD)")</f>
        <v>1301.423</v>
      </c>
      <c r="AC826" s="1" cm="1">
        <f t="array" ref="AC826">_xll.FDS(A826,"FF_PTX_INC(ANN_R,"&amp;F826&amp;","&amp;G826&amp;",,,USD)")</f>
        <v>376.03800000000001</v>
      </c>
      <c r="AE826" s="6">
        <f t="shared" si="87"/>
        <v>41640</v>
      </c>
      <c r="AF826" s="6">
        <f t="shared" si="88"/>
        <v>42004</v>
      </c>
      <c r="AG826" s="6">
        <f t="shared" si="89"/>
        <v>42005</v>
      </c>
      <c r="AH826" s="6">
        <f t="shared" si="90"/>
        <v>42369</v>
      </c>
      <c r="AI826" s="6">
        <f>DATE(YEAR(F826)+AO826,MONTH(F826),DAY(F826))</f>
        <v>42370</v>
      </c>
      <c r="AJ826" s="6">
        <f>DATE(YEAR(G826)+AO826,MONTH(G826),DAY(G826))</f>
        <v>42735</v>
      </c>
      <c r="AK826" s="6">
        <f>DATE(YEAR(F826)+AP826,MONTH(F826),DAY(F826))</f>
        <v>42736</v>
      </c>
      <c r="AL826" s="6">
        <f>DATE(YEAR(G826)+AP826,MONTH(G826),DAY(G826))</f>
        <v>43100</v>
      </c>
      <c r="AM826" s="8">
        <v>-4</v>
      </c>
      <c r="AN826" s="8">
        <v>-3</v>
      </c>
      <c r="AO826">
        <v>-2</v>
      </c>
      <c r="AP826">
        <v>-1</v>
      </c>
      <c r="AQ826" cm="1">
        <f t="array" ref="AQ826">_xll.FDS(A826,"FF_DEBT_LT(ANN_R,"&amp;F826&amp;","&amp;G826&amp;")")</f>
        <v>10327.07</v>
      </c>
      <c r="AR826" t="e" cm="1">
        <f t="array" ref="AR826">_xll.FDS(A826,"FF_RD_EXP(ANN_R,"&amp;F826&amp;","&amp;G826&amp;")")</f>
        <v>#N/A</v>
      </c>
      <c r="AS826" t="e" cm="1">
        <f t="array" ref="AS826">_xll.FDS(A826,"FF_PTX_INC_FOR(ANN_R,"&amp;F826&amp;","&amp;G826&amp;")")</f>
        <v>#N/A</v>
      </c>
      <c r="AT826" cm="1">
        <f t="array" ref="AT826">_xll.FDS(A826,"FF_MKT_VAL_PUBLIC(ANN_R,"&amp;[1]sample_report!E826&amp;")")</f>
        <v>20808.5304464705</v>
      </c>
    </row>
    <row r="827" spans="1:46" hidden="1" x14ac:dyDescent="0.25">
      <c r="A827" t="s">
        <v>800</v>
      </c>
      <c r="B827" t="s">
        <v>801</v>
      </c>
      <c r="C827" t="s">
        <v>502</v>
      </c>
      <c r="D827" t="str" cm="1">
        <f t="array" ref="D827">_xll.FDS(A827,"FF_MAJOR_IND_NAME")</f>
        <v>FINANCIAL</v>
      </c>
      <c r="E827">
        <v>2018</v>
      </c>
      <c r="F827" s="4">
        <f t="shared" si="84"/>
        <v>43101</v>
      </c>
      <c r="G827" s="4">
        <f t="shared" si="85"/>
        <v>43465</v>
      </c>
      <c r="I827" s="1" cm="1">
        <f t="array" ref="I827">_xll.FDS(A827,"FF_PTX_INC(ANN_R,"&amp;F827&amp;","&amp;G827&amp;",,,USD)")</f>
        <v>2203</v>
      </c>
      <c r="J827" s="1" cm="1">
        <f t="array" ref="J827">_xll.FDS(A827,"FF_MKT_VAL(ANN_R,"&amp;F827&amp;","&amp;G827&amp;",,,USD)")</f>
        <v>15068.256364860001</v>
      </c>
      <c r="K827" s="1" cm="1">
        <f t="array" ref="K827">_xll.FDS(A827,"FF_SHLDRS_EQ(ANN_R,"&amp;F827&amp;","&amp;G827&amp;",,,USD)")</f>
        <v>15595</v>
      </c>
      <c r="L827" s="1" cm="1">
        <f t="array" ref="L827">_xll.FDS(A827,"FF_ASSETS(ANN_R,"&amp;F827&amp;","&amp;G827&amp;",,,USD)")</f>
        <v>140305</v>
      </c>
      <c r="M827" s="1" cm="1">
        <f t="array" ref="M827">_xll.FDS(A827,"FF_TAX_CF(ANN_R,"&amp;F827&amp;","&amp;G827&amp;",,,USD)")</f>
        <v>12</v>
      </c>
      <c r="N827" s="1" cm="1">
        <f t="array" ref="N827">_xll.FDS(A827,"FF_INC_TAX(ANN_R,"&amp;F827&amp;","&amp;G827&amp;",,,USD)")</f>
        <v>344</v>
      </c>
      <c r="O827" s="1" cm="1">
        <f t="array" ref="O827">_xll.FDS(A827,"FF_NET_INC(ANN_R,"&amp;F827&amp;","&amp;G827&amp;")")</f>
        <v>1859</v>
      </c>
      <c r="P827" s="1" cm="1">
        <f t="array" ref="P827">_xll.FDS(A827,"FF_ROA(ANN_R,"&amp;F827&amp;","&amp;G827&amp;")")</f>
        <v>1.3373956396154001</v>
      </c>
      <c r="Q827" cm="1">
        <f t="array" ref="Q827">_xll.FDS(A827,"FF_TAX_RATE(ANN_R,"&amp;F827&amp;","&amp;G827&amp;")")</f>
        <v>15.6150703586019</v>
      </c>
      <c r="R827" t="e" cm="1">
        <f t="array" ref="R827">_xll.FDS(A827,"FF_TAX_REFUND(ANN_R,"&amp;F827&amp;","&amp;G827&amp;",,,,,""D=1"")")</f>
        <v>#N/A</v>
      </c>
      <c r="S827">
        <f t="shared" si="86"/>
        <v>7.5595943632292897E-2</v>
      </c>
      <c r="T827" s="1" cm="1">
        <f t="array" ref="T827">_xll.FDS($A827,"FF_TAX_CF(ANN_R,"&amp;AE827&amp;","&amp;AF827&amp;",,,USD)")</f>
        <v>131</v>
      </c>
      <c r="U827" s="1" cm="1">
        <f t="array" ref="U827">_xll.FDS($A827,"FF_TAX_CF(ANN_R,"&amp;AG827&amp;","&amp;AH827&amp;",,,USD)")</f>
        <v>281</v>
      </c>
      <c r="V827" s="1" cm="1">
        <f t="array" ref="V827">_xll.FDS(A827,"FF_TAX_CF(ANN_R,"&amp;AI827&amp;","&amp;AJ827&amp;",,,USD)")</f>
        <v>144</v>
      </c>
      <c r="W827" s="1" cm="1">
        <f t="array" ref="W827">_xll.FDS(A827,"FF_TAX_CF(ANN_R,"&amp;AK827&amp;","&amp;AL827&amp;",,,USD)")</f>
        <v>6</v>
      </c>
      <c r="X827" s="1" cm="1">
        <f t="array" ref="X827">_xll.FDS(A827,"FF_TAX_CF(ANN_R,"&amp;F827&amp;","&amp;G827&amp;",,,USD)")</f>
        <v>12</v>
      </c>
      <c r="Y827" s="1" cm="1">
        <f t="array" ref="Y827">_xll.FDS($A827,"FF_PTX_INC(ANN_R,"&amp;AE827&amp;","&amp;AF827&amp;",,,USD)")</f>
        <v>1272</v>
      </c>
      <c r="Z827" s="1" cm="1">
        <f t="array" ref="Z827">_xll.FDS($A827,"FF_PTX_INC(ANN_R,"&amp;AG827&amp;","&amp;AH827&amp;",,,USD)")</f>
        <v>1222</v>
      </c>
      <c r="AA827" s="1" cm="1">
        <f t="array" ref="AA827">_xll.FDS(A827,"FF_PTX_INC(ANN_R,"&amp;AI827&amp;","&amp;AJ827&amp;",,,USD)")</f>
        <v>968</v>
      </c>
      <c r="AB827" s="1" cm="1">
        <f t="array" ref="AB827">_xll.FDS(A827,"FF_PTX_INC(ANN_R,"&amp;AK827&amp;","&amp;AL827&amp;",,,USD)")</f>
        <v>1928</v>
      </c>
      <c r="AC827" s="1" cm="1">
        <f t="array" ref="AC827">_xll.FDS(A827,"FF_PTX_INC(ANN_R,"&amp;F827&amp;","&amp;G827&amp;",,,USD)")</f>
        <v>2203</v>
      </c>
      <c r="AE827" s="6">
        <f t="shared" si="87"/>
        <v>41640</v>
      </c>
      <c r="AF827" s="6">
        <f t="shared" si="88"/>
        <v>42004</v>
      </c>
      <c r="AG827" s="6">
        <f t="shared" si="89"/>
        <v>42005</v>
      </c>
      <c r="AH827" s="6">
        <f t="shared" si="90"/>
        <v>42369</v>
      </c>
      <c r="AI827" s="6">
        <f>DATE(YEAR(F827)+AO827,MONTH(F827),DAY(F827))</f>
        <v>42370</v>
      </c>
      <c r="AJ827" s="6">
        <f>DATE(YEAR(G827)+AO827,MONTH(G827),DAY(G827))</f>
        <v>42735</v>
      </c>
      <c r="AK827" s="6">
        <f>DATE(YEAR(F827)+AP827,MONTH(F827),DAY(F827))</f>
        <v>42736</v>
      </c>
      <c r="AL827" s="6">
        <f>DATE(YEAR(G827)+AP827,MONTH(G827),DAY(G827))</f>
        <v>43100</v>
      </c>
      <c r="AM827" s="8">
        <v>-4</v>
      </c>
      <c r="AN827" s="8">
        <v>-3</v>
      </c>
      <c r="AO827">
        <v>-2</v>
      </c>
      <c r="AP827">
        <v>-1</v>
      </c>
      <c r="AQ827" cm="1">
        <f t="array" ref="AQ827">_xll.FDS(A827,"FF_DEBT_LT(ANN_R,"&amp;F827&amp;","&amp;G827&amp;")")</f>
        <v>11470</v>
      </c>
      <c r="AR827" t="e" cm="1">
        <f t="array" ref="AR827">_xll.FDS(A827,"FF_RD_EXP(ANN_R,"&amp;F827&amp;","&amp;G827&amp;")")</f>
        <v>#N/A</v>
      </c>
      <c r="AS827" t="e" cm="1">
        <f t="array" ref="AS827">_xll.FDS(A827,"FF_PTX_INC_FOR(ANN_R,"&amp;F827&amp;","&amp;G827&amp;")")</f>
        <v>#N/A</v>
      </c>
      <c r="AT827" cm="1">
        <f t="array" ref="AT827">_xll.FDS(A827,"FF_MKT_VAL_PUBLIC(ANN_R,"&amp;[1]sample_report!E827&amp;")")</f>
        <v>15004.6381864876</v>
      </c>
    </row>
    <row r="828" spans="1:46" hidden="1" x14ac:dyDescent="0.25">
      <c r="A828" t="s">
        <v>802</v>
      </c>
      <c r="B828" t="s">
        <v>803</v>
      </c>
      <c r="C828" t="s">
        <v>502</v>
      </c>
      <c r="D828" t="str" cm="1">
        <f t="array" ref="D828">_xll.FDS(A828,"FF_MAJOR_IND_NAME")</f>
        <v>FINANCIAL</v>
      </c>
      <c r="E828">
        <v>2018</v>
      </c>
      <c r="F828" s="4">
        <f t="shared" si="84"/>
        <v>43101</v>
      </c>
      <c r="G828" s="4">
        <f t="shared" si="85"/>
        <v>43465</v>
      </c>
      <c r="I828" s="1" cm="1">
        <f t="array" ref="I828">_xll.FDS(A828,"FF_PTX_INC(ANN_R,"&amp;F828&amp;","&amp;G828&amp;",,,USD)")</f>
        <v>2432.0709999999999</v>
      </c>
      <c r="J828" s="1" cm="1">
        <f t="array" ref="J828">_xll.FDS(A828,"FF_MKT_VAL(ANN_R,"&amp;F828&amp;","&amp;G828&amp;",,,USD)")</f>
        <v>19828.418939160001</v>
      </c>
      <c r="K828" s="1" cm="1">
        <f t="array" ref="K828">_xll.FDS(A828,"FF_SHLDRS_EQ(ANN_R,"&amp;F828&amp;","&amp;G828&amp;",,,USD)")</f>
        <v>15460.191000000001</v>
      </c>
      <c r="L828" s="1" cm="1">
        <f t="array" ref="L828">_xll.FDS(A828,"FF_ASSETS(ANN_R,"&amp;F828&amp;","&amp;G828&amp;",,,USD)")</f>
        <v>120097.40300000001</v>
      </c>
      <c r="M828" s="1" cm="1">
        <f t="array" ref="M828">_xll.FDS(A828,"FF_TAX_CF(ANN_R,"&amp;F828&amp;","&amp;G828&amp;",,,USD)")</f>
        <v>375.11599999999999</v>
      </c>
      <c r="N828" s="1" cm="1">
        <f t="array" ref="N828">_xll.FDS(A828,"FF_INC_TAX(ANN_R,"&amp;F828&amp;","&amp;G828&amp;",,,USD)")</f>
        <v>537.99099999999999</v>
      </c>
      <c r="O828" s="1" cm="1">
        <f t="array" ref="O828">_xll.FDS(A828,"FF_NET_INC(ANN_R,"&amp;F828&amp;","&amp;G828&amp;")")</f>
        <v>1908.549</v>
      </c>
      <c r="P828" s="1" cm="1">
        <f t="array" ref="P828">_xll.FDS(A828,"FF_ROA(ANN_R,"&amp;F828&amp;","&amp;G828&amp;")")</f>
        <v>1.5991804295505401</v>
      </c>
      <c r="Q828" cm="1">
        <f t="array" ref="Q828">_xll.FDS(A828,"FF_TAX_RATE(ANN_R,"&amp;F828&amp;","&amp;G828&amp;")")</f>
        <v>22.120694667219801</v>
      </c>
      <c r="R828" t="e" cm="1">
        <f t="array" ref="R828">_xll.FDS(A828,"FF_TAX_REFUND(ANN_R,"&amp;F828&amp;","&amp;G828&amp;",,,,,""D=1"")")</f>
        <v>#N/A</v>
      </c>
      <c r="S828">
        <f t="shared" si="86"/>
        <v>0.19529194081020446</v>
      </c>
      <c r="T828" s="1" cm="1">
        <f t="array" ref="T828">_xll.FDS($A828,"FF_TAX_CF(ANN_R,"&amp;AE828&amp;","&amp;AF828&amp;",,,USD)")</f>
        <v>411.91199999999998</v>
      </c>
      <c r="U828" s="1" cm="1">
        <f t="array" ref="U828">_xll.FDS($A828,"FF_TAX_CF(ANN_R,"&amp;AG828&amp;","&amp;AH828&amp;",,,USD)")</f>
        <v>378.66</v>
      </c>
      <c r="V828" s="1" cm="1">
        <f t="array" ref="V828">_xll.FDS(A828,"FF_TAX_CF(ANN_R,"&amp;AI828&amp;","&amp;AJ828&amp;",,,USD)")</f>
        <v>276.86599999999999</v>
      </c>
      <c r="W828" s="1" cm="1">
        <f t="array" ref="W828">_xll.FDS(A828,"FF_TAX_CF(ANN_R,"&amp;AK828&amp;","&amp;AL828&amp;",,,USD)")</f>
        <v>494.20499999999998</v>
      </c>
      <c r="X828" s="1" cm="1">
        <f t="array" ref="X828">_xll.FDS(A828,"FF_TAX_CF(ANN_R,"&amp;F828&amp;","&amp;G828&amp;",,,USD)")</f>
        <v>375.11599999999999</v>
      </c>
      <c r="Y828" s="1" cm="1">
        <f t="array" ref="Y828">_xll.FDS($A828,"FF_PTX_INC(ANN_R,"&amp;AE828&amp;","&amp;AF828&amp;",,,USD)")</f>
        <v>1588.8620000000001</v>
      </c>
      <c r="Z828" s="1" cm="1">
        <f t="array" ref="Z828">_xll.FDS($A828,"FF_PTX_INC(ANN_R,"&amp;AG828&amp;","&amp;AH828&amp;",,,USD)")</f>
        <v>1628.1610000000001</v>
      </c>
      <c r="AA828" s="1" cm="1">
        <f t="array" ref="AA828">_xll.FDS(A828,"FF_PTX_INC(ANN_R,"&amp;AI828&amp;","&amp;AJ828&amp;",,,USD)")</f>
        <v>2002.3030000000001</v>
      </c>
      <c r="AB828" s="1" cm="1">
        <f t="array" ref="AB828">_xll.FDS(A828,"FF_PTX_INC(ANN_R,"&amp;AK828&amp;","&amp;AL828&amp;",,,USD)")</f>
        <v>2265.8530000000001</v>
      </c>
      <c r="AC828" s="1" cm="1">
        <f t="array" ref="AC828">_xll.FDS(A828,"FF_PTX_INC(ANN_R,"&amp;F828&amp;","&amp;G828&amp;",,,USD)")</f>
        <v>2432.0709999999999</v>
      </c>
      <c r="AE828" s="6">
        <f t="shared" si="87"/>
        <v>41640</v>
      </c>
      <c r="AF828" s="6">
        <f t="shared" si="88"/>
        <v>42004</v>
      </c>
      <c r="AG828" s="6">
        <f t="shared" si="89"/>
        <v>42005</v>
      </c>
      <c r="AH828" s="6">
        <f t="shared" si="90"/>
        <v>42369</v>
      </c>
      <c r="AI828" s="6">
        <f>DATE(YEAR(F828)+AO828,MONTH(F828),DAY(F828))</f>
        <v>42370</v>
      </c>
      <c r="AJ828" s="6">
        <f>DATE(YEAR(G828)+AO828,MONTH(G828),DAY(G828))</f>
        <v>42735</v>
      </c>
      <c r="AK828" s="6">
        <f>DATE(YEAR(F828)+AP828,MONTH(F828),DAY(F828))</f>
        <v>42736</v>
      </c>
      <c r="AL828" s="6">
        <f>DATE(YEAR(G828)+AP828,MONTH(G828),DAY(G828))</f>
        <v>43100</v>
      </c>
      <c r="AM828" s="8">
        <v>-4</v>
      </c>
      <c r="AN828" s="8">
        <v>-3</v>
      </c>
      <c r="AO828">
        <v>-2</v>
      </c>
      <c r="AP828">
        <v>-1</v>
      </c>
      <c r="AQ828" cm="1">
        <f t="array" ref="AQ828">_xll.FDS(A828,"FF_DEBT_LT(ANN_R,"&amp;F828&amp;","&amp;G828&amp;")")</f>
        <v>6919.857</v>
      </c>
      <c r="AR828" t="e" cm="1">
        <f t="array" ref="AR828">_xll.FDS(A828,"FF_RD_EXP(ANN_R,"&amp;F828&amp;","&amp;G828&amp;")")</f>
        <v>#N/A</v>
      </c>
      <c r="AS828" t="e" cm="1">
        <f t="array" ref="AS828">_xll.FDS(A828,"FF_PTX_INC_FOR(ANN_R,"&amp;F828&amp;","&amp;G828&amp;")")</f>
        <v>#N/A</v>
      </c>
      <c r="AT828" cm="1">
        <f t="array" ref="AT828">_xll.FDS(A828,"FF_MKT_VAL_PUBLIC(ANN_R,"&amp;[1]sample_report!E828&amp;")")</f>
        <v>18630.294217716699</v>
      </c>
    </row>
    <row r="829" spans="1:46" hidden="1" x14ac:dyDescent="0.25">
      <c r="A829" t="s">
        <v>837</v>
      </c>
      <c r="B829" t="s">
        <v>838</v>
      </c>
      <c r="C829" t="s">
        <v>502</v>
      </c>
      <c r="D829" t="str" cm="1">
        <f t="array" ref="D829">_xll.FDS(A829,"FF_MAJOR_IND_NAME")</f>
        <v>FINANCIAL</v>
      </c>
      <c r="E829">
        <v>2018</v>
      </c>
      <c r="F829" s="4">
        <f t="shared" si="84"/>
        <v>43101</v>
      </c>
      <c r="G829" s="4">
        <f t="shared" si="85"/>
        <v>43465</v>
      </c>
      <c r="I829" s="1" cm="1">
        <f t="array" ref="I829">_xll.FDS(A829,"FF_PTX_INC(ANN_R,"&amp;F829&amp;","&amp;G829&amp;",,,USD)")</f>
        <v>1064</v>
      </c>
      <c r="J829" s="1" cm="1">
        <f t="array" ref="J829">_xll.FDS(A829,"FF_MKT_VAL(ANN_R,"&amp;F829&amp;","&amp;G829&amp;",,,USD)")</f>
        <v>13472.517263829501</v>
      </c>
      <c r="K829" s="1" cm="1">
        <f t="array" ref="K829">_xll.FDS(A829,"FF_SHLDRS_EQ(ANN_R,"&amp;F829&amp;","&amp;G829&amp;",,,USD)")</f>
        <v>5449</v>
      </c>
      <c r="L829" s="1" cm="1">
        <f t="array" ref="L829">_xll.FDS(A829,"FF_ASSETS(ANN_R,"&amp;F829&amp;","&amp;G829&amp;",,,USD)")</f>
        <v>15700</v>
      </c>
      <c r="M829" s="1" cm="1">
        <f t="array" ref="M829">_xll.FDS(A829,"FF_TAX_CF(ANN_R,"&amp;F829&amp;","&amp;G829&amp;",,,USD)")</f>
        <v>221</v>
      </c>
      <c r="N829" s="1" cm="1">
        <f t="array" ref="N829">_xll.FDS(A829,"FF_INC_TAX(ANN_R,"&amp;F829&amp;","&amp;G829&amp;",,,USD)")</f>
        <v>606</v>
      </c>
      <c r="O829" s="1" cm="1">
        <f t="array" ref="O829">_xll.FDS(A829,"FF_NET_INC(ANN_R,"&amp;F829&amp;","&amp;G829&amp;")")</f>
        <v>458</v>
      </c>
      <c r="P829" s="1" cm="1">
        <f t="array" ref="P829">_xll.FDS(A829,"FF_ROA(ANN_R,"&amp;F829&amp;","&amp;G829&amp;")")</f>
        <v>2.9497005216719301</v>
      </c>
      <c r="Q829" cm="1">
        <f t="array" ref="Q829">_xll.FDS(A829,"FF_TAX_RATE(ANN_R,"&amp;F829&amp;","&amp;G829&amp;")")</f>
        <v>56.954887218045101</v>
      </c>
      <c r="R829" t="e" cm="1">
        <f t="array" ref="R829">_xll.FDS(A829,"FF_TAX_REFUND(ANN_R,"&amp;F829&amp;","&amp;G829&amp;",,,,,""D=1"")")</f>
        <v>#N/A</v>
      </c>
      <c r="S829">
        <f t="shared" si="86"/>
        <v>0.29065533980582525</v>
      </c>
      <c r="T829" s="1" cm="1">
        <f t="array" ref="T829">_xll.FDS($A829,"FF_TAX_CF(ANN_R,"&amp;AE829&amp;","&amp;AF829&amp;",,,USD)")</f>
        <v>190</v>
      </c>
      <c r="U829" s="1" cm="1">
        <f t="array" ref="U829">_xll.FDS($A829,"FF_TAX_CF(ANN_R,"&amp;AG829&amp;","&amp;AH829&amp;",,,USD)")</f>
        <v>202</v>
      </c>
      <c r="V829" s="1" cm="1">
        <f t="array" ref="V829">_xll.FDS(A829,"FF_TAX_CF(ANN_R,"&amp;AI829&amp;","&amp;AJ829&amp;",,,USD)")</f>
        <v>191</v>
      </c>
      <c r="W829" s="1" cm="1">
        <f t="array" ref="W829">_xll.FDS(A829,"FF_TAX_CF(ANN_R,"&amp;AK829&amp;","&amp;AL829&amp;",,,USD)")</f>
        <v>154</v>
      </c>
      <c r="X829" s="1" cm="1">
        <f t="array" ref="X829">_xll.FDS(A829,"FF_TAX_CF(ANN_R,"&amp;F829&amp;","&amp;G829&amp;",,,USD)")</f>
        <v>221</v>
      </c>
      <c r="Y829" s="1" cm="1">
        <f t="array" ref="Y829">_xll.FDS($A829,"FF_PTX_INC(ANN_R,"&amp;AE829&amp;","&amp;AF829&amp;",,,USD)")</f>
        <v>594</v>
      </c>
      <c r="Z829" s="1" cm="1">
        <f t="array" ref="Z829">_xll.FDS($A829,"FF_PTX_INC(ANN_R,"&amp;AG829&amp;","&amp;AH829&amp;",,,USD)")</f>
        <v>630</v>
      </c>
      <c r="AA829" s="1" cm="1">
        <f t="array" ref="AA829">_xll.FDS(A829,"FF_PTX_INC(ANN_R,"&amp;AI829&amp;","&amp;AJ829&amp;",,,USD)")</f>
        <v>136</v>
      </c>
      <c r="AB829" s="1" cm="1">
        <f t="array" ref="AB829">_xll.FDS(A829,"FF_PTX_INC(ANN_R,"&amp;AK829&amp;","&amp;AL829&amp;",,,USD)")</f>
        <v>872</v>
      </c>
      <c r="AC829" s="1" cm="1">
        <f t="array" ref="AC829">_xll.FDS(A829,"FF_PTX_INC(ANN_R,"&amp;F829&amp;","&amp;G829&amp;",,,USD)")</f>
        <v>1064</v>
      </c>
      <c r="AE829" s="6">
        <f t="shared" si="87"/>
        <v>41640</v>
      </c>
      <c r="AF829" s="6">
        <f t="shared" si="88"/>
        <v>42004</v>
      </c>
      <c r="AG829" s="6">
        <f t="shared" si="89"/>
        <v>42005</v>
      </c>
      <c r="AH829" s="6">
        <f t="shared" si="90"/>
        <v>42369</v>
      </c>
      <c r="AI829" s="6">
        <f>DATE(YEAR(F829)+AO829,MONTH(F829),DAY(F829))</f>
        <v>42370</v>
      </c>
      <c r="AJ829" s="6">
        <f>DATE(YEAR(G829)+AO829,MONTH(G829),DAY(G829))</f>
        <v>42735</v>
      </c>
      <c r="AK829" s="6">
        <f>DATE(YEAR(F829)+AP829,MONTH(F829),DAY(F829))</f>
        <v>42736</v>
      </c>
      <c r="AL829" s="6">
        <f>DATE(YEAR(G829)+AP829,MONTH(G829),DAY(G829))</f>
        <v>43100</v>
      </c>
      <c r="AM829" s="8">
        <v>-4</v>
      </c>
      <c r="AN829" s="8">
        <v>-3</v>
      </c>
      <c r="AO829">
        <v>-2</v>
      </c>
      <c r="AP829">
        <v>-1</v>
      </c>
      <c r="AQ829" cm="1">
        <f t="array" ref="AQ829">_xll.FDS(A829,"FF_DEBT_LT(ANN_R,"&amp;F829&amp;","&amp;G829&amp;")")</f>
        <v>2956</v>
      </c>
      <c r="AR829" t="e" cm="1">
        <f t="array" ref="AR829">_xll.FDS(A829,"FF_RD_EXP(ANN_R,"&amp;F829&amp;","&amp;G829&amp;")")</f>
        <v>#N/A</v>
      </c>
      <c r="AS829" cm="1">
        <f t="array" ref="AS829">_xll.FDS(A829,"FF_PTX_INC_FOR(ANN_R,"&amp;F829&amp;","&amp;G829&amp;")")</f>
        <v>428</v>
      </c>
      <c r="AT829" cm="1">
        <f t="array" ref="AT829">_xll.FDS(A829,"FF_MKT_VAL_PUBLIC(ANN_R,"&amp;[1]sample_report!E829&amp;")")</f>
        <v>9377.65342162667</v>
      </c>
    </row>
    <row r="830" spans="1:46" hidden="1" x14ac:dyDescent="0.25">
      <c r="A830" t="s">
        <v>851</v>
      </c>
      <c r="B830" t="s">
        <v>852</v>
      </c>
      <c r="C830" t="s">
        <v>502</v>
      </c>
      <c r="D830" t="str" cm="1">
        <f t="array" ref="D830">_xll.FDS(A830,"FF_MAJOR_IND_NAME")</f>
        <v>FINANCIAL</v>
      </c>
      <c r="E830">
        <v>2018</v>
      </c>
      <c r="F830" s="4">
        <f t="shared" si="84"/>
        <v>43101</v>
      </c>
      <c r="G830" s="4">
        <f t="shared" si="85"/>
        <v>43465</v>
      </c>
      <c r="I830" s="1" cm="1">
        <f t="array" ref="I830">_xll.FDS(A830,"FF_PTX_INC(ANN_R,"&amp;F830&amp;","&amp;G830&amp;",,,USD)")</f>
        <v>120.246</v>
      </c>
      <c r="J830" s="1" cm="1">
        <f t="array" ref="J830">_xll.FDS(A830,"FF_MKT_VAL(ANN_R,"&amp;F830&amp;","&amp;G830&amp;",,,USD)")</f>
        <v>8783.3704699999998</v>
      </c>
      <c r="K830" s="1" cm="1">
        <f t="array" ref="K830">_xll.FDS(A830,"FF_SHLDRS_EQ(ANN_R,"&amp;F830&amp;","&amp;G830&amp;",,,USD)")</f>
        <v>3148.4389999999999</v>
      </c>
      <c r="L830" s="1" cm="1">
        <f t="array" ref="L830">_xll.FDS(A830,"FF_ASSETS(ANN_R,"&amp;F830&amp;","&amp;G830&amp;",,,USD)")</f>
        <v>6710.0259999999998</v>
      </c>
      <c r="M830" s="1" cm="1">
        <f t="array" ref="M830">_xll.FDS(A830,"FF_TAX_CF(ANN_R,"&amp;F830&amp;","&amp;G830&amp;",,,USD)")</f>
        <v>0.46100000000000002</v>
      </c>
      <c r="N830" s="1" cm="1">
        <f t="array" ref="N830">_xll.FDS(A830,"FF_INC_TAX(ANN_R,"&amp;F830&amp;","&amp;G830&amp;",,,USD)")</f>
        <v>8.7999999999999995E-2</v>
      </c>
      <c r="O830" s="1" cm="1">
        <f t="array" ref="O830">_xll.FDS(A830,"FF_NET_INC(ANN_R,"&amp;F830&amp;","&amp;G830&amp;")")</f>
        <v>106.398</v>
      </c>
      <c r="P830" s="1" cm="1">
        <f t="array" ref="P830">_xll.FDS(A830,"FF_ROA(ANN_R,"&amp;F830&amp;","&amp;G830&amp;")")</f>
        <v>1.6596184849098601</v>
      </c>
      <c r="Q830" cm="1">
        <f t="array" ref="Q830">_xll.FDS(A830,"FF_TAX_RATE(ANN_R,"&amp;F830&amp;","&amp;G830&amp;")")</f>
        <v>7.3183307552850005E-2</v>
      </c>
      <c r="R830" t="e" cm="1">
        <f t="array" ref="R830">_xll.FDS(A830,"FF_TAX_REFUND(ANN_R,"&amp;F830&amp;","&amp;G830&amp;",,,,,""D=1"")")</f>
        <v>#N/A</v>
      </c>
      <c r="S830">
        <f t="shared" si="86"/>
        <v>3.1230451899755601E-3</v>
      </c>
      <c r="T830" s="1" cm="1">
        <f t="array" ref="T830">_xll.FDS($A830,"FF_TAX_CF(ANN_R,"&amp;AE830&amp;","&amp;AF830&amp;",,,USD)")</f>
        <v>0.314</v>
      </c>
      <c r="U830" s="1" cm="1">
        <f t="array" ref="U830">_xll.FDS($A830,"FF_TAX_CF(ANN_R,"&amp;AG830&amp;","&amp;AH830&amp;",,,USD)")</f>
        <v>0.31</v>
      </c>
      <c r="V830" s="1" cm="1">
        <f t="array" ref="V830">_xll.FDS(A830,"FF_TAX_CF(ANN_R,"&amp;AI830&amp;","&amp;AJ830&amp;",,,USD)")</f>
        <v>0.45200000000000001</v>
      </c>
      <c r="W830" s="1" cm="1">
        <f t="array" ref="W830">_xll.FDS(A830,"FF_TAX_CF(ANN_R,"&amp;AK830&amp;","&amp;AL830&amp;",,,USD)")</f>
        <v>-0.19400000000000001</v>
      </c>
      <c r="X830" s="1" cm="1">
        <f t="array" ref="X830">_xll.FDS(A830,"FF_TAX_CF(ANN_R,"&amp;F830&amp;","&amp;G830&amp;",,,USD)")</f>
        <v>0.46100000000000002</v>
      </c>
      <c r="Y830" s="1" cm="1">
        <f t="array" ref="Y830">_xll.FDS($A830,"FF_PTX_INC(ANN_R,"&amp;AE830&amp;","&amp;AF830&amp;",,,USD)")</f>
        <v>32.215000000000003</v>
      </c>
      <c r="Z830" s="1" cm="1">
        <f t="array" ref="Z830">_xll.FDS($A830,"FF_PTX_INC(ANN_R,"&amp;AG830&amp;","&amp;AH830&amp;",,,USD)")</f>
        <v>164.131</v>
      </c>
      <c r="AA830" s="1" cm="1">
        <f t="array" ref="AA830">_xll.FDS(A830,"FF_PTX_INC(ANN_R,"&amp;AI830&amp;","&amp;AJ830&amp;",,,USD)")</f>
        <v>31.754000000000001</v>
      </c>
      <c r="AB830" s="1" cm="1">
        <f t="array" ref="AB830">_xll.FDS(A830,"FF_PTX_INC(ANN_R,"&amp;AK830&amp;","&amp;AL830&amp;",,,USD)")</f>
        <v>81.683000000000007</v>
      </c>
      <c r="AC830" s="1" cm="1">
        <f t="array" ref="AC830">_xll.FDS(A830,"FF_PTX_INC(ANN_R,"&amp;F830&amp;","&amp;G830&amp;",,,USD)")</f>
        <v>120.246</v>
      </c>
      <c r="AE830" s="6">
        <f t="shared" si="87"/>
        <v>41640</v>
      </c>
      <c r="AF830" s="6">
        <f t="shared" si="88"/>
        <v>42004</v>
      </c>
      <c r="AG830" s="6">
        <f t="shared" si="89"/>
        <v>42005</v>
      </c>
      <c r="AH830" s="6">
        <f t="shared" si="90"/>
        <v>42369</v>
      </c>
      <c r="AI830" s="6">
        <f>DATE(YEAR(F830)+AO830,MONTH(F830),DAY(F830))</f>
        <v>42370</v>
      </c>
      <c r="AJ830" s="6">
        <f>DATE(YEAR(G830)+AO830,MONTH(G830),DAY(G830))</f>
        <v>42735</v>
      </c>
      <c r="AK830" s="6">
        <f>DATE(YEAR(F830)+AP830,MONTH(F830),DAY(F830))</f>
        <v>42736</v>
      </c>
      <c r="AL830" s="6">
        <f>DATE(YEAR(G830)+AP830,MONTH(G830),DAY(G830))</f>
        <v>43100</v>
      </c>
      <c r="AM830" s="8">
        <v>-4</v>
      </c>
      <c r="AN830" s="8">
        <v>-3</v>
      </c>
      <c r="AO830">
        <v>-2</v>
      </c>
      <c r="AP830">
        <v>-1</v>
      </c>
      <c r="AQ830" cm="1">
        <f t="array" ref="AQ830">_xll.FDS(A830,"FF_DEBT_LT(ANN_R,"&amp;F830&amp;","&amp;G830&amp;")")</f>
        <v>3122.9250000000002</v>
      </c>
      <c r="AR830" t="e" cm="1">
        <f t="array" ref="AR830">_xll.FDS(A830,"FF_RD_EXP(ANN_R,"&amp;F830&amp;","&amp;G830&amp;")")</f>
        <v>#N/A</v>
      </c>
      <c r="AS830" t="e" cm="1">
        <f t="array" ref="AS830">_xll.FDS(A830,"FF_PTX_INC_FOR(ANN_R,"&amp;F830&amp;","&amp;G830&amp;")")</f>
        <v>#N/A</v>
      </c>
      <c r="AT830" cm="1">
        <f t="array" ref="AT830">_xll.FDS(A830,"FF_MKT_VAL_PUBLIC(ANN_R,"&amp;[1]sample_report!E830&amp;")")</f>
        <v>8507.5462871305899</v>
      </c>
    </row>
    <row r="831" spans="1:46" hidden="1" x14ac:dyDescent="0.25">
      <c r="A831" t="s">
        <v>857</v>
      </c>
      <c r="B831" t="s">
        <v>858</v>
      </c>
      <c r="C831" t="s">
        <v>502</v>
      </c>
      <c r="D831" t="str" cm="1">
        <f t="array" ref="D831">_xll.FDS(A831,"FF_MAJOR_IND_NAME")</f>
        <v>FINANCIAL</v>
      </c>
      <c r="E831">
        <v>2018</v>
      </c>
      <c r="F831" s="4">
        <f t="shared" si="84"/>
        <v>43101</v>
      </c>
      <c r="G831" s="4">
        <f t="shared" si="85"/>
        <v>43465</v>
      </c>
      <c r="I831" s="1" cm="1">
        <f t="array" ref="I831">_xll.FDS(A831,"FF_PTX_INC(ANN_R,"&amp;F831&amp;","&amp;G831&amp;",,,USD)")</f>
        <v>1628</v>
      </c>
      <c r="J831" s="1" cm="1">
        <f t="array" ref="J831">_xll.FDS(A831,"FF_MKT_VAL(ANN_R,"&amp;F831&amp;","&amp;G831&amp;",,,USD)")</f>
        <v>12477.46564384</v>
      </c>
      <c r="K831" s="1" cm="1">
        <f t="array" ref="K831">_xll.FDS(A831,"FF_SHLDRS_EQ(ANN_R,"&amp;F831&amp;","&amp;G831&amp;",,,USD)")</f>
        <v>11102</v>
      </c>
      <c r="L831" s="1" cm="1">
        <f t="array" ref="L831">_xll.FDS(A831,"FF_ASSETS(ANN_R,"&amp;F831&amp;","&amp;G831&amp;",,,USD)")</f>
        <v>108781</v>
      </c>
      <c r="M831" s="1" cm="1">
        <f t="array" ref="M831">_xll.FDS(A831,"FF_TAX_CF(ANN_R,"&amp;F831&amp;","&amp;G831&amp;",,,USD)")</f>
        <v>52</v>
      </c>
      <c r="N831" s="1" cm="1">
        <f t="array" ref="N831">_xll.FDS(A831,"FF_INC_TAX(ANN_R,"&amp;F831&amp;","&amp;G831&amp;",,,USD)")</f>
        <v>235</v>
      </c>
      <c r="O831" s="1" cm="1">
        <f t="array" ref="O831">_xll.FDS(A831,"FF_NET_INC(ANN_R,"&amp;F831&amp;","&amp;G831&amp;")")</f>
        <v>1393</v>
      </c>
      <c r="P831" s="1" cm="1">
        <f t="array" ref="P831">_xll.FDS(A831,"FF_ROA(ANN_R,"&amp;F831&amp;","&amp;G831&amp;")")</f>
        <v>1.30819003972465</v>
      </c>
      <c r="Q831" cm="1">
        <f t="array" ref="Q831">_xll.FDS(A831,"FF_TAX_RATE(ANN_R,"&amp;F831&amp;","&amp;G831&amp;")")</f>
        <v>14.434889434889399</v>
      </c>
      <c r="R831" t="e" cm="1">
        <f t="array" ref="R831">_xll.FDS(A831,"FF_TAX_REFUND(ANN_R,"&amp;F831&amp;","&amp;G831&amp;",,,,,""D=1"")")</f>
        <v>#N/A</v>
      </c>
      <c r="S831">
        <f t="shared" si="86"/>
        <v>7.5555957306066623E-2</v>
      </c>
      <c r="T831" s="1" cm="1">
        <f t="array" ref="T831">_xll.FDS($A831,"FF_TAX_CF(ANN_R,"&amp;AE831&amp;","&amp;AF831&amp;",,,USD)")</f>
        <v>139.91800000000001</v>
      </c>
      <c r="U831" s="1" cm="1">
        <f t="array" ref="U831">_xll.FDS($A831,"FF_TAX_CF(ANN_R,"&amp;AG831&amp;","&amp;AH831&amp;",,,USD)")</f>
        <v>150.40299999999999</v>
      </c>
      <c r="V831" s="1" cm="1">
        <f t="array" ref="V831">_xll.FDS(A831,"FF_TAX_CF(ANN_R,"&amp;AI831&amp;","&amp;AJ831&amp;",,,USD)")</f>
        <v>4.9790000000000001</v>
      </c>
      <c r="W831" s="1" cm="1">
        <f t="array" ref="W831">_xll.FDS(A831,"FF_TAX_CF(ANN_R,"&amp;AK831&amp;","&amp;AL831&amp;",,,USD)")</f>
        <v>84</v>
      </c>
      <c r="X831" s="1" cm="1">
        <f t="array" ref="X831">_xll.FDS(A831,"FF_TAX_CF(ANN_R,"&amp;F831&amp;","&amp;G831&amp;",,,USD)")</f>
        <v>52</v>
      </c>
      <c r="Y831" s="1" cm="1">
        <f t="array" ref="Y831">_xll.FDS($A831,"FF_PTX_INC(ANN_R,"&amp;AE831&amp;","&amp;AF831&amp;",,,USD)")</f>
        <v>852.98500000000001</v>
      </c>
      <c r="Z831" s="1" cm="1">
        <f t="array" ref="Z831">_xll.FDS($A831,"FF_PTX_INC(ANN_R,"&amp;AG831&amp;","&amp;AH831&amp;",,,USD)")</f>
        <v>913.60500000000002</v>
      </c>
      <c r="AA831" s="1" cm="1">
        <f t="array" ref="AA831">_xll.FDS(A831,"FF_PTX_INC(ANN_R,"&amp;AI831&amp;","&amp;AJ831&amp;",,,USD)")</f>
        <v>919.76199999999994</v>
      </c>
      <c r="AB831" s="1" cm="1">
        <f t="array" ref="AB831">_xll.FDS(A831,"FF_PTX_INC(ANN_R,"&amp;AK831&amp;","&amp;AL831&amp;",,,USD)")</f>
        <v>1394</v>
      </c>
      <c r="AC831" s="1" cm="1">
        <f t="array" ref="AC831">_xll.FDS(A831,"FF_PTX_INC(ANN_R,"&amp;F831&amp;","&amp;G831&amp;",,,USD)")</f>
        <v>1628</v>
      </c>
      <c r="AE831" s="6">
        <f t="shared" si="87"/>
        <v>41640</v>
      </c>
      <c r="AF831" s="6">
        <f t="shared" si="88"/>
        <v>42004</v>
      </c>
      <c r="AG831" s="6">
        <f t="shared" si="89"/>
        <v>42005</v>
      </c>
      <c r="AH831" s="6">
        <f t="shared" si="90"/>
        <v>42369</v>
      </c>
      <c r="AI831" s="6">
        <f>DATE(YEAR(F831)+AO831,MONTH(F831),DAY(F831))</f>
        <v>42370</v>
      </c>
      <c r="AJ831" s="6">
        <f>DATE(YEAR(G831)+AO831,MONTH(G831),DAY(G831))</f>
        <v>42735</v>
      </c>
      <c r="AK831" s="6">
        <f>DATE(YEAR(F831)+AP831,MONTH(F831),DAY(F831))</f>
        <v>42736</v>
      </c>
      <c r="AL831" s="6">
        <f>DATE(YEAR(G831)+AP831,MONTH(G831),DAY(G831))</f>
        <v>43100</v>
      </c>
      <c r="AM831" s="8">
        <v>-4</v>
      </c>
      <c r="AN831" s="8">
        <v>-3</v>
      </c>
      <c r="AO831">
        <v>-2</v>
      </c>
      <c r="AP831">
        <v>-1</v>
      </c>
      <c r="AQ831" cm="1">
        <f t="array" ref="AQ831">_xll.FDS(A831,"FF_DEBT_LT(ANN_R,"&amp;F831&amp;","&amp;G831&amp;")")</f>
        <v>8032</v>
      </c>
      <c r="AR831" t="e" cm="1">
        <f t="array" ref="AR831">_xll.FDS(A831,"FF_RD_EXP(ANN_R,"&amp;F831&amp;","&amp;G831&amp;")")</f>
        <v>#N/A</v>
      </c>
      <c r="AS831" t="e" cm="1">
        <f t="array" ref="AS831">_xll.FDS(A831,"FF_PTX_INC_FOR(ANN_R,"&amp;F831&amp;","&amp;G831&amp;")")</f>
        <v>#N/A</v>
      </c>
      <c r="AT831" cm="1">
        <f t="array" ref="AT831">_xll.FDS(A831,"FF_MKT_VAL_PUBLIC(ANN_R,"&amp;[1]sample_report!E831&amp;")")</f>
        <v>12331.167359166</v>
      </c>
    </row>
    <row r="832" spans="1:46" x14ac:dyDescent="0.25">
      <c r="A832" t="s">
        <v>874</v>
      </c>
      <c r="B832" t="s">
        <v>875</v>
      </c>
      <c r="C832" t="s">
        <v>502</v>
      </c>
      <c r="D832" t="str" cm="1">
        <f t="array" ref="D832">_xll.FDS(A832,"FF_MAJOR_IND_NAME")</f>
        <v>FINANCIAL</v>
      </c>
      <c r="E832">
        <v>2018</v>
      </c>
      <c r="F832" s="4">
        <f t="shared" si="84"/>
        <v>43101</v>
      </c>
      <c r="G832" s="4">
        <f t="shared" si="85"/>
        <v>43465</v>
      </c>
      <c r="I832" s="1" cm="1">
        <f t="array" ref="I832">_xll.FDS(A832,"FF_PTX_INC(ANN_R,"&amp;F832&amp;","&amp;G832&amp;",,,USD)")</f>
        <v>712.56299999999999</v>
      </c>
      <c r="J832" s="1" cm="1">
        <f t="array" ref="J832">_xll.FDS(A832,"FF_MKT_VAL(ANN_R,"&amp;F832&amp;","&amp;G832&amp;",,,USD)")</f>
        <v>17384.301698899999</v>
      </c>
      <c r="K832" s="1" cm="1">
        <f t="array" ref="K832">_xll.FDS(A832,"FF_SHLDRS_EQ(ANN_R,"&amp;F832&amp;","&amp;G832&amp;",,,USD)")</f>
        <v>5883.1710000000003</v>
      </c>
      <c r="L832" s="1" cm="1">
        <f t="array" ref="L832">_xll.FDS(A832,"FF_ASSETS(ANN_R,"&amp;F832&amp;","&amp;G832&amp;",,,USD)")</f>
        <v>20256.476999999999</v>
      </c>
      <c r="M832" s="1" t="e" cm="1">
        <f t="array" ref="M832">_xll.FDS(A832,"FF_TAX_CF(ANN_R,"&amp;F832&amp;","&amp;G832&amp;",,,USD)")</f>
        <v>#N/A</v>
      </c>
      <c r="N832" s="1" cm="1">
        <f t="array" ref="N832">_xll.FDS(A832,"FF_INC_TAX(ANN_R,"&amp;F832&amp;","&amp;G832&amp;",,,USD)")</f>
        <v>0</v>
      </c>
      <c r="O832" s="1" cm="1">
        <f t="array" ref="O832">_xll.FDS(A832,"FF_NET_INC(ANN_R,"&amp;F832&amp;","&amp;G832&amp;")")</f>
        <v>582.74599999999998</v>
      </c>
      <c r="P832" s="1" cm="1">
        <f t="array" ref="P832">_xll.FDS(A832,"FF_ROA(ANN_R,"&amp;F832&amp;","&amp;G832&amp;")")</f>
        <v>2.9410293698684602</v>
      </c>
      <c r="Q832" cm="1">
        <f t="array" ref="Q832">_xll.FDS(A832,"FF_TAX_RATE(ANN_R,"&amp;F832&amp;","&amp;G832&amp;")")</f>
        <v>0</v>
      </c>
      <c r="R832" t="e" cm="1">
        <f t="array" ref="R832">_xll.FDS(A832,"FF_TAX_REFUND(ANN_R,"&amp;F832&amp;","&amp;G832&amp;",,,,,""D=1"")")</f>
        <v>#N/A</v>
      </c>
      <c r="S832" t="e">
        <f t="shared" si="86"/>
        <v>#N/A</v>
      </c>
      <c r="T832" s="1" t="e" cm="1">
        <f t="array" ref="T832">_xll.FDS($A832,"FF_TAX_CF(ANN_R,"&amp;AE832&amp;","&amp;AF832&amp;",,,USD)")</f>
        <v>#N/A</v>
      </c>
      <c r="U832" s="1" t="e" cm="1">
        <f t="array" ref="U832">_xll.FDS($A832,"FF_TAX_CF(ANN_R,"&amp;AG832&amp;","&amp;AH832&amp;",,,USD)")</f>
        <v>#N/A</v>
      </c>
      <c r="V832" s="1" t="e" cm="1">
        <f t="array" ref="V832">_xll.FDS(A832,"FF_TAX_CF(ANN_R,"&amp;AI832&amp;","&amp;AJ832&amp;",,,USD)")</f>
        <v>#N/A</v>
      </c>
      <c r="W832" s="1" t="e" cm="1">
        <f t="array" ref="W832">_xll.FDS(A832,"FF_TAX_CF(ANN_R,"&amp;AK832&amp;","&amp;AL832&amp;",,,USD)")</f>
        <v>#N/A</v>
      </c>
      <c r="X832" s="1" t="e" cm="1">
        <f t="array" ref="X832">_xll.FDS(A832,"FF_TAX_CF(ANN_R,"&amp;F832&amp;","&amp;G832&amp;",,,USD)")</f>
        <v>#N/A</v>
      </c>
      <c r="Y832" s="1" cm="1">
        <f t="array" ref="Y832">_xll.FDS($A832,"FF_PTX_INC(ANN_R,"&amp;AE832&amp;","&amp;AF832&amp;",,,USD)")</f>
        <v>526.05700000000002</v>
      </c>
      <c r="Z832" s="1" cm="1">
        <f t="array" ref="Z832">_xll.FDS($A832,"FF_PTX_INC(ANN_R,"&amp;AG832&amp;","&amp;AH832&amp;",,,USD)")</f>
        <v>799.91800000000001</v>
      </c>
      <c r="AA832" s="1" cm="1">
        <f t="array" ref="AA832">_xll.FDS(A832,"FF_PTX_INC(ANN_R,"&amp;AI832&amp;","&amp;AJ832&amp;",,,USD)")</f>
        <v>569.97699999999998</v>
      </c>
      <c r="AB832" s="1" cm="1">
        <f t="array" ref="AB832">_xll.FDS(A832,"FF_PTX_INC(ANN_R,"&amp;AK832&amp;","&amp;AL832&amp;",,,USD)")</f>
        <v>562.48099999999999</v>
      </c>
      <c r="AC832" s="1" cm="1">
        <f t="array" ref="AC832">_xll.FDS(A832,"FF_PTX_INC(ANN_R,"&amp;F832&amp;","&amp;G832&amp;",,,USD)")</f>
        <v>712.56299999999999</v>
      </c>
      <c r="AE832" s="6">
        <f t="shared" si="87"/>
        <v>41640</v>
      </c>
      <c r="AF832" s="6">
        <f t="shared" si="88"/>
        <v>42004</v>
      </c>
      <c r="AG832" s="6">
        <f t="shared" si="89"/>
        <v>42005</v>
      </c>
      <c r="AH832" s="6">
        <f t="shared" si="90"/>
        <v>42369</v>
      </c>
      <c r="AI832" s="6">
        <f>DATE(YEAR(F832)+AO832,MONTH(F832),DAY(F832))</f>
        <v>42370</v>
      </c>
      <c r="AJ832" s="6">
        <f>DATE(YEAR(G832)+AO832,MONTH(G832),DAY(G832))</f>
        <v>42735</v>
      </c>
      <c r="AK832" s="6">
        <f>DATE(YEAR(F832)+AP832,MONTH(F832),DAY(F832))</f>
        <v>42736</v>
      </c>
      <c r="AL832" s="6">
        <f>DATE(YEAR(G832)+AP832,MONTH(G832),DAY(G832))</f>
        <v>43100</v>
      </c>
      <c r="AM832" s="8">
        <v>-4</v>
      </c>
      <c r="AN832" s="8">
        <v>-3</v>
      </c>
      <c r="AO832">
        <v>-2</v>
      </c>
      <c r="AP832">
        <v>-1</v>
      </c>
      <c r="AQ832" cm="1">
        <f t="array" ref="AQ832">_xll.FDS(A832,"FF_DEBT_LT(ANN_R,"&amp;F832&amp;","&amp;G832&amp;")")</f>
        <v>10680.374</v>
      </c>
      <c r="AR832" t="e" cm="1">
        <f t="array" ref="AR832">_xll.FDS(A832,"FF_RD_EXP(ANN_R,"&amp;F832&amp;","&amp;G832&amp;")")</f>
        <v>#N/A</v>
      </c>
      <c r="AS832" t="e" cm="1">
        <f t="array" ref="AS832">_xll.FDS(A832,"FF_PTX_INC_FOR(ANN_R,"&amp;F832&amp;","&amp;G832&amp;")")</f>
        <v>#N/A</v>
      </c>
      <c r="AT832" cm="1">
        <f t="array" ref="AT832">_xll.FDS(A832,"FF_MKT_VAL_PUBLIC(ANN_R,"&amp;[1]sample_report!E832&amp;")")</f>
        <v>15468.6912995614</v>
      </c>
    </row>
    <row r="833" spans="1:46" hidden="1" x14ac:dyDescent="0.25">
      <c r="A833" t="s">
        <v>941</v>
      </c>
      <c r="B833" t="s">
        <v>942</v>
      </c>
      <c r="C833" t="s">
        <v>940</v>
      </c>
      <c r="D833" t="str" cm="1">
        <f t="array" ref="D833">_xll.FDS(A833,"FF_MAJOR_IND_NAME")</f>
        <v>FINANCIAL</v>
      </c>
      <c r="E833">
        <v>2018</v>
      </c>
      <c r="F833" s="4">
        <f t="shared" si="84"/>
        <v>43101</v>
      </c>
      <c r="G833" s="4">
        <f t="shared" si="85"/>
        <v>43465</v>
      </c>
      <c r="I833" s="1" cm="1">
        <f t="array" ref="I833">_xll.FDS(A833,"FF_PTX_INC(ANN_R,"&amp;F833&amp;","&amp;G833&amp;",,,USD)")</f>
        <v>12268.217413663901</v>
      </c>
      <c r="J833" s="1" cm="1">
        <f t="array" ref="J833">_xll.FDS(A833,"FF_MKT_VAL(ANN_R,"&amp;F833&amp;","&amp;G833&amp;",,,USD)")</f>
        <v>84789.084241579505</v>
      </c>
      <c r="K833" s="1" cm="1">
        <f t="array" ref="K833">_xll.FDS(A833,"FF_SHLDRS_EQ(ANN_R,"&amp;F833&amp;","&amp;G833&amp;",,,USD)")</f>
        <v>69997.359083175703</v>
      </c>
      <c r="L833" s="1" cm="1">
        <f t="array" ref="L833">_xll.FDS(A833,"FF_ASSETS(ANN_R,"&amp;F833&amp;","&amp;G833&amp;",,,USD)")</f>
        <v>1060216.7277960801</v>
      </c>
      <c r="M833" s="1" cm="1">
        <f t="array" ref="M833">_xll.FDS(A833,"FF_TAX_CF(ANN_R,"&amp;F833&amp;","&amp;G833&amp;",,,USD)")</f>
        <v>2558.8771584033998</v>
      </c>
      <c r="N833" s="1" cm="1">
        <f t="array" ref="N833">_xll.FDS(A833,"FF_INC_TAX(ANN_R,"&amp;F833&amp;","&amp;G833&amp;",,,USD)")</f>
        <v>3180.6052646636999</v>
      </c>
      <c r="O833" s="1" cm="1">
        <f t="array" ref="O833">_xll.FDS(A833,"FF_NET_INC(ANN_R,"&amp;F833&amp;","&amp;G833&amp;")")</f>
        <v>7462</v>
      </c>
      <c r="P833" s="1" cm="1">
        <f t="array" ref="P833">_xll.FDS(A833,"FF_ROA(ANN_R,"&amp;F833&amp;","&amp;G833&amp;")")</f>
        <v>0.79922326894312801</v>
      </c>
      <c r="Q833" cm="1">
        <f t="array" ref="Q833">_xll.FDS(A833,"FF_TAX_RATE(ANN_R,"&amp;F833&amp;","&amp;G833&amp;")")</f>
        <v>25.925569766323701</v>
      </c>
      <c r="R833" t="e" cm="1">
        <f t="array" ref="R833">_xll.FDS(A833,"FF_TAX_REFUND(ANN_R,"&amp;F833&amp;","&amp;G833&amp;",,,,,""D=1"")")</f>
        <v>#N/A</v>
      </c>
      <c r="S833">
        <f t="shared" si="86"/>
        <v>0.26275487925466856</v>
      </c>
      <c r="T833" s="1" cm="1">
        <f t="array" ref="T833">_xll.FDS($A833,"FF_TAX_CF(ANN_R,"&amp;AE833&amp;","&amp;AF833&amp;",,,USD)")</f>
        <v>4086.7769941091501</v>
      </c>
      <c r="U833" s="1" cm="1">
        <f t="array" ref="U833">_xll.FDS($A833,"FF_TAX_CF(ANN_R,"&amp;AG833&amp;","&amp;AH833&amp;",,,USD)")</f>
        <v>2893.1744000911699</v>
      </c>
      <c r="V833" s="1" cm="1">
        <f t="array" ref="V833">_xll.FDS(A833,"FF_TAX_CF(ANN_R,"&amp;AI833&amp;","&amp;AJ833&amp;",,,USD)")</f>
        <v>3244.47649896145</v>
      </c>
      <c r="W833" s="1" cm="1">
        <f t="array" ref="W833">_xll.FDS(A833,"FF_TAX_CF(ANN_R,"&amp;AK833&amp;","&amp;AL833&amp;",,,USD)")</f>
        <v>2367.5346730947499</v>
      </c>
      <c r="X833" s="1" cm="1">
        <f t="array" ref="X833">_xll.FDS(A833,"FF_TAX_CF(ANN_R,"&amp;F833&amp;","&amp;G833&amp;",,,USD)")</f>
        <v>2558.8771584033998</v>
      </c>
      <c r="Y833" s="1" cm="1">
        <f t="array" ref="Y833">_xll.FDS($A833,"FF_PTX_INC(ANN_R,"&amp;AE833&amp;","&amp;AF833&amp;",,,USD)")</f>
        <v>11456.5053223372</v>
      </c>
      <c r="Z833" s="1" cm="1">
        <f t="array" ref="Z833">_xll.FDS($A833,"FF_PTX_INC(ANN_R,"&amp;AG833&amp;","&amp;AH833&amp;",,,USD)")</f>
        <v>10971.6625199318</v>
      </c>
      <c r="AA833" s="1" cm="1">
        <f t="array" ref="AA833">_xll.FDS(A833,"FF_PTX_INC(ANN_R,"&amp;AI833&amp;","&amp;AJ833&amp;",,,USD)")</f>
        <v>11518.8318389654</v>
      </c>
      <c r="AB833" s="1" cm="1">
        <f t="array" ref="AB833">_xll.FDS(A833,"FF_PTX_INC(ANN_R,"&amp;AK833&amp;","&amp;AL833&amp;",,,USD)")</f>
        <v>11446.280067920699</v>
      </c>
      <c r="AC833" s="1" cm="1">
        <f t="array" ref="AC833">_xll.FDS(A833,"FF_PTX_INC(ANN_R,"&amp;F833&amp;","&amp;G833&amp;",,,USD)")</f>
        <v>12268.217413663901</v>
      </c>
      <c r="AE833" s="6">
        <f t="shared" si="87"/>
        <v>41640</v>
      </c>
      <c r="AF833" s="6">
        <f t="shared" si="88"/>
        <v>42004</v>
      </c>
      <c r="AG833" s="6">
        <f t="shared" si="89"/>
        <v>42005</v>
      </c>
      <c r="AH833" s="6">
        <f t="shared" si="90"/>
        <v>42369</v>
      </c>
      <c r="AI833" s="6">
        <f>DATE(YEAR(F833)+AO833,MONTH(F833),DAY(F833))</f>
        <v>42370</v>
      </c>
      <c r="AJ833" s="6">
        <f>DATE(YEAR(G833)+AO833,MONTH(G833),DAY(G833))</f>
        <v>42735</v>
      </c>
      <c r="AK833" s="6">
        <f>DATE(YEAR(F833)+AP833,MONTH(F833),DAY(F833))</f>
        <v>42736</v>
      </c>
      <c r="AL833" s="6">
        <f>DATE(YEAR(G833)+AP833,MONTH(G833),DAY(G833))</f>
        <v>43100</v>
      </c>
      <c r="AM833" s="8">
        <v>-4</v>
      </c>
      <c r="AN833" s="8">
        <v>-3</v>
      </c>
      <c r="AO833">
        <v>-2</v>
      </c>
      <c r="AP833">
        <v>-1</v>
      </c>
      <c r="AQ833" cm="1">
        <f t="array" ref="AQ833">_xll.FDS(A833,"FF_DEBT_LT(ANN_R,"&amp;F833&amp;","&amp;G833&amp;")")</f>
        <v>20018</v>
      </c>
      <c r="AR833" t="e" cm="1">
        <f t="array" ref="AR833">_xll.FDS(A833,"FF_RD_EXP(ANN_R,"&amp;F833&amp;","&amp;G833&amp;")")</f>
        <v>#N/A</v>
      </c>
      <c r="AS833" t="e" cm="1">
        <f t="array" ref="AS833">_xll.FDS(A833,"FF_PTX_INC_FOR(ANN_R,"&amp;F833&amp;","&amp;G833&amp;")")</f>
        <v>#N/A</v>
      </c>
      <c r="AT833" cm="1">
        <f t="array" ref="AT833">_xll.FDS(A833,"FF_MKT_VAL_PUBLIC(ANN_R,"&amp;[1]sample_report!E833&amp;")")</f>
        <v>74003.371606172805</v>
      </c>
    </row>
    <row r="834" spans="1:46" x14ac:dyDescent="0.25">
      <c r="A834" t="s">
        <v>975</v>
      </c>
      <c r="B834" t="s">
        <v>976</v>
      </c>
      <c r="C834" t="s">
        <v>977</v>
      </c>
      <c r="D834" t="str" cm="1">
        <f t="array" ref="D834">_xll.FDS(A834,"FF_MAJOR_IND_NAME")</f>
        <v>FINANCIAL</v>
      </c>
      <c r="E834">
        <v>2018</v>
      </c>
      <c r="F834" s="4">
        <f t="shared" ref="F834:F897" si="91">DATE(E834,1,1)</f>
        <v>43101</v>
      </c>
      <c r="G834" s="4">
        <f t="shared" ref="G834:G897" si="92">DATE(E834,12,31)</f>
        <v>43465</v>
      </c>
      <c r="I834" s="1" cm="1">
        <f t="array" ref="I834">_xll.FDS(A834,"FF_PTX_INC(ANN_R,"&amp;F834&amp;","&amp;G834&amp;",,,USD)")</f>
        <v>194.31657757520699</v>
      </c>
      <c r="J834" s="1" cm="1">
        <f t="array" ref="J834">_xll.FDS(A834,"FF_MKT_VAL(ANN_R,"&amp;F834&amp;","&amp;G834&amp;",,,USD)")</f>
        <v>16016.825496814999</v>
      </c>
      <c r="K834" s="1" cm="1">
        <f t="array" ref="K834">_xll.FDS(A834,"FF_SHLDRS_EQ(ANN_R,"&amp;F834&amp;","&amp;G834&amp;",,,USD)")</f>
        <v>665.77511627054196</v>
      </c>
      <c r="L834" s="1" cm="1">
        <f t="array" ref="L834">_xll.FDS(A834,"FF_ASSETS(ANN_R,"&amp;F834&amp;","&amp;G834&amp;",,,USD)")</f>
        <v>2126.7344982376098</v>
      </c>
      <c r="M834" s="1" cm="1">
        <f t="array" ref="M834">_xll.FDS(A834,"FF_TAX_CF(ANN_R,"&amp;F834&amp;","&amp;G834&amp;",,,USD)")</f>
        <v>25.519166350126302</v>
      </c>
      <c r="N834" s="1" cm="1">
        <f t="array" ref="N834">_xll.FDS(A834,"FF_INC_TAX(ANN_R,"&amp;F834&amp;","&amp;G834&amp;",,,USD)")</f>
        <v>39.597119845390303</v>
      </c>
      <c r="O834" s="1" cm="1">
        <f t="array" ref="O834">_xll.FDS(A834,"FF_NET_INC(ANN_R,"&amp;F834&amp;","&amp;G834&amp;")")</f>
        <v>131.14599999999999</v>
      </c>
      <c r="P834" s="1" cm="1">
        <f t="array" ref="P834">_xll.FDS(A834,"FF_ROA(ANN_R,"&amp;F834&amp;","&amp;G834&amp;")")</f>
        <v>8.7500141779239407</v>
      </c>
      <c r="Q834" cm="1">
        <f t="array" ref="Q834">_xll.FDS(A834,"FF_TAX_RATE(ANN_R,"&amp;F834&amp;","&amp;G834&amp;")")</f>
        <v>20.3776334163074</v>
      </c>
      <c r="R834" t="e" cm="1">
        <f t="array" ref="R834">_xll.FDS(A834,"FF_TAX_REFUND(ANN_R,"&amp;F834&amp;","&amp;G834&amp;",,,,,""D=1"")")</f>
        <v>#N/A</v>
      </c>
      <c r="S834" t="e">
        <f t="shared" si="86"/>
        <v>#N/A</v>
      </c>
      <c r="T834" s="1" t="e" cm="1">
        <f t="array" ref="T834">_xll.FDS($A834,"FF_TAX_CF(ANN_R,"&amp;AE834&amp;","&amp;AF834&amp;",,,USD)")</f>
        <v>#N/A</v>
      </c>
      <c r="U834" s="1" cm="1">
        <f t="array" ref="U834">_xll.FDS($A834,"FF_TAX_CF(ANN_R,"&amp;AG834&amp;","&amp;AH834&amp;",,,USD)")</f>
        <v>8.7316424784660303</v>
      </c>
      <c r="V834" s="1" cm="1">
        <f t="array" ref="V834">_xll.FDS(A834,"FF_TAX_CF(ANN_R,"&amp;AI834&amp;","&amp;AJ834&amp;",,,USD)")</f>
        <v>10.809759409427601</v>
      </c>
      <c r="W834" s="1" cm="1">
        <f t="array" ref="W834">_xll.FDS(A834,"FF_TAX_CF(ANN_R,"&amp;AK834&amp;","&amp;AL834&amp;",,,USD)")</f>
        <v>46.865681594610201</v>
      </c>
      <c r="X834" s="1" cm="1">
        <f t="array" ref="X834">_xll.FDS(A834,"FF_TAX_CF(ANN_R,"&amp;F834&amp;","&amp;G834&amp;",,,USD)")</f>
        <v>25.519166350126302</v>
      </c>
      <c r="Y834" s="1" t="e" cm="1">
        <f t="array" ref="Y834">_xll.FDS($A834,"FF_PTX_INC(ANN_R,"&amp;AE834&amp;","&amp;AF834&amp;",,,USD)")</f>
        <v>#N/A</v>
      </c>
      <c r="Z834" s="1" cm="1">
        <f t="array" ref="Z834">_xll.FDS($A834,"FF_PTX_INC(ANN_R,"&amp;AG834&amp;","&amp;AH834&amp;",,,USD)")</f>
        <v>45.512327991008803</v>
      </c>
      <c r="AA834" s="1" cm="1">
        <f t="array" ref="AA834">_xll.FDS(A834,"FF_PTX_INC(ANN_R,"&amp;AI834&amp;","&amp;AJ834&amp;",,,USD)")</f>
        <v>132.20052571237099</v>
      </c>
      <c r="AB834" s="1" cm="1">
        <f t="array" ref="AB834">_xll.FDS(A834,"FF_PTX_INC(ANN_R,"&amp;AK834&amp;","&amp;AL834&amp;",,,USD)")</f>
        <v>104.02263825225801</v>
      </c>
      <c r="AC834" s="1" cm="1">
        <f t="array" ref="AC834">_xll.FDS(A834,"FF_PTX_INC(ANN_R,"&amp;F834&amp;","&amp;G834&amp;",,,USD)")</f>
        <v>194.31657757520699</v>
      </c>
      <c r="AE834" s="6">
        <f t="shared" si="87"/>
        <v>41640</v>
      </c>
      <c r="AF834" s="6">
        <f t="shared" si="88"/>
        <v>42004</v>
      </c>
      <c r="AG834" s="6">
        <f t="shared" si="89"/>
        <v>42005</v>
      </c>
      <c r="AH834" s="6">
        <f t="shared" si="90"/>
        <v>42369</v>
      </c>
      <c r="AI834" s="6">
        <f>DATE(YEAR(F834)+AO834,MONTH(F834),DAY(F834))</f>
        <v>42370</v>
      </c>
      <c r="AJ834" s="6">
        <f>DATE(YEAR(G834)+AO834,MONTH(G834),DAY(G834))</f>
        <v>42735</v>
      </c>
      <c r="AK834" s="6">
        <f>DATE(YEAR(F834)+AP834,MONTH(F834),DAY(F834))</f>
        <v>42736</v>
      </c>
      <c r="AL834" s="6">
        <f>DATE(YEAR(G834)+AP834,MONTH(G834),DAY(G834))</f>
        <v>43100</v>
      </c>
      <c r="AM834" s="8">
        <v>-4</v>
      </c>
      <c r="AN834" s="8">
        <v>-3</v>
      </c>
      <c r="AO834">
        <v>-2</v>
      </c>
      <c r="AP834">
        <v>-1</v>
      </c>
      <c r="AQ834" cm="1">
        <f t="array" ref="AQ834">_xll.FDS(A834,"FF_DEBT_LT(ANN_R,"&amp;F834&amp;","&amp;G834&amp;")")</f>
        <v>0</v>
      </c>
      <c r="AR834" t="e" cm="1">
        <f t="array" ref="AR834">_xll.FDS(A834,"FF_RD_EXP(ANN_R,"&amp;F834&amp;","&amp;G834&amp;")")</f>
        <v>#N/A</v>
      </c>
      <c r="AS834" t="e" cm="1">
        <f t="array" ref="AS834">_xll.FDS(A834,"FF_PTX_INC_FOR(ANN_R,"&amp;F834&amp;","&amp;G834&amp;")")</f>
        <v>#N/A</v>
      </c>
      <c r="AT834" cm="1">
        <f t="array" ref="AT834">_xll.FDS(A834,"FF_MKT_VAL_PUBLIC(ANN_R,"&amp;[1]sample_report!E834&amp;")")</f>
        <v>3258.2187608895401</v>
      </c>
    </row>
    <row r="835" spans="1:46" x14ac:dyDescent="0.25">
      <c r="A835" t="s">
        <v>1039</v>
      </c>
      <c r="B835" t="s">
        <v>1040</v>
      </c>
      <c r="C835" t="s">
        <v>1041</v>
      </c>
      <c r="D835" t="str" cm="1">
        <f t="array" ref="D835">_xll.FDS(A835,"FF_MAJOR_IND_NAME")</f>
        <v>FINANCIAL</v>
      </c>
      <c r="E835">
        <v>2018</v>
      </c>
      <c r="F835" s="4">
        <f t="shared" si="91"/>
        <v>43101</v>
      </c>
      <c r="G835" s="4">
        <f t="shared" si="92"/>
        <v>43465</v>
      </c>
      <c r="I835" s="1" cm="1">
        <f t="array" ref="I835">_xll.FDS(A835,"FF_PTX_INC(ANN_R,"&amp;F835&amp;","&amp;G835&amp;",,,USD)")</f>
        <v>6146.4960789680499</v>
      </c>
      <c r="J835" s="1" cm="1">
        <f t="array" ref="J835">_xll.FDS(A835,"FF_MKT_VAL(ANN_R,"&amp;F835&amp;","&amp;G835&amp;",,,USD)")</f>
        <v>38790.699618680701</v>
      </c>
      <c r="K835" s="1" cm="1">
        <f t="array" ref="K835">_xll.FDS(A835,"FF_SHLDRS_EQ(ANN_R,"&amp;F835&amp;","&amp;G835&amp;",,,USD)")</f>
        <v>61757.534085273699</v>
      </c>
      <c r="L835" s="1" cm="1">
        <f t="array" ref="L835">_xll.FDS(A835,"FF_ASSETS(ANN_R,"&amp;F835&amp;","&amp;G835&amp;",,,USD)")</f>
        <v>900562.11641192401</v>
      </c>
      <c r="M835" s="1" cm="1">
        <f t="array" ref="M835">_xll.FDS(A835,"FF_TAX_CF(ANN_R,"&amp;F835&amp;","&amp;G835&amp;",,,USD)")</f>
        <v>-1048.7975075244899</v>
      </c>
      <c r="N835" s="1" cm="1">
        <f t="array" ref="N835">_xll.FDS(A835,"FF_INC_TAX(ANN_R,"&amp;F835&amp;","&amp;G835&amp;",,,USD)")</f>
        <v>1607.9988782405901</v>
      </c>
      <c r="O835" s="1" cm="1">
        <f t="array" ref="O835">_xll.FDS(A835,"FF_NET_INC(ANN_R,"&amp;F835&amp;","&amp;G835&amp;")")</f>
        <v>4002</v>
      </c>
      <c r="P835" s="1" cm="1">
        <f t="array" ref="P835">_xll.FDS(A835,"FF_ROA(ANN_R,"&amp;F835&amp;","&amp;G835&amp;")")</f>
        <v>0.50509544372861903</v>
      </c>
      <c r="Q835" cm="1">
        <f t="array" ref="Q835">_xll.FDS(A835,"FF_TAX_RATE(ANN_R,"&amp;F835&amp;","&amp;G835&amp;")")</f>
        <v>26.1612284069098</v>
      </c>
      <c r="R835" t="e" cm="1">
        <f t="array" ref="R835">_xll.FDS(A835,"FF_TAX_REFUND(ANN_R,"&amp;F835&amp;","&amp;G835&amp;",,,,,""D=1"")")</f>
        <v>#N/A</v>
      </c>
      <c r="S835" t="e">
        <f t="shared" ref="S835:S898" si="93">SUM(T835:X835)/SUM(Y835:AC835)</f>
        <v>#N/A</v>
      </c>
      <c r="T835" s="1" t="e" cm="1">
        <f t="array" ref="T835">_xll.FDS($A835,"FF_TAX_CF(ANN_R,"&amp;AE835&amp;","&amp;AF835&amp;",,,USD)")</f>
        <v>#N/A</v>
      </c>
      <c r="U835" s="1" t="e" cm="1">
        <f t="array" ref="U835">_xll.FDS($A835,"FF_TAX_CF(ANN_R,"&amp;AG835&amp;","&amp;AH835&amp;",,,USD)")</f>
        <v>#N/A</v>
      </c>
      <c r="V835" s="1" cm="1">
        <f t="array" ref="V835">_xll.FDS(A835,"FF_TAX_CF(ANN_R,"&amp;AI835&amp;","&amp;AJ835&amp;",,,USD)")</f>
        <v>-203.54029178619399</v>
      </c>
      <c r="W835" s="1" cm="1">
        <f t="array" ref="W835">_xll.FDS(A835,"FF_TAX_CF(ANN_R,"&amp;AK835&amp;","&amp;AL835&amp;",,,USD)")</f>
        <v>295.51885867118801</v>
      </c>
      <c r="X835" s="1" cm="1">
        <f t="array" ref="X835">_xll.FDS(A835,"FF_TAX_CF(ANN_R,"&amp;F835&amp;","&amp;G835&amp;",,,USD)")</f>
        <v>-1048.7975075244899</v>
      </c>
      <c r="Y835" s="1" cm="1">
        <f t="array" ref="Y835">_xll.FDS($A835,"FF_PTX_INC(ANN_R,"&amp;AE835&amp;","&amp;AF835&amp;",,,USD)")</f>
        <v>3540.2816609144202</v>
      </c>
      <c r="Z835" s="1" cm="1">
        <f t="array" ref="Z835">_xll.FDS($A835,"FF_PTX_INC(ANN_R,"&amp;AG835&amp;","&amp;AH835&amp;",,,USD)")</f>
        <v>4497.7828159332303</v>
      </c>
      <c r="AA835" s="1" cm="1">
        <f t="array" ref="AA835">_xll.FDS(A835,"FF_PTX_INC(ANN_R,"&amp;AI835&amp;","&amp;AJ835&amp;",,,USD)")</f>
        <v>3419.2556625604602</v>
      </c>
      <c r="AB835" s="1" cm="1">
        <f t="array" ref="AB835">_xll.FDS(A835,"FF_PTX_INC(ANN_R,"&amp;AK835&amp;","&amp;AL835&amp;",,,USD)")</f>
        <v>7521.0677466392499</v>
      </c>
      <c r="AC835" s="1" cm="1">
        <f t="array" ref="AC835">_xll.FDS(A835,"FF_PTX_INC(ANN_R,"&amp;F835&amp;","&amp;G835&amp;",,,USD)")</f>
        <v>6146.4960789680499</v>
      </c>
      <c r="AE835" s="6">
        <f t="shared" ref="AE835:AE898" si="94">DATE(YEAR($F835)+AM835,MONTH($F835),DAY($F835))</f>
        <v>41640</v>
      </c>
      <c r="AF835" s="6">
        <f t="shared" ref="AF835:AF898" si="95">DATE(YEAR($G835)+AM835,MONTH($G835),DAY($G835))</f>
        <v>42004</v>
      </c>
      <c r="AG835" s="6">
        <f t="shared" ref="AG835:AG898" si="96">DATE(YEAR($F835)+AN835,MONTH($F835),DAY($F835))</f>
        <v>42005</v>
      </c>
      <c r="AH835" s="6">
        <f t="shared" ref="AH835:AH898" si="97">DATE(YEAR($G835)+AN835,MONTH($G835),DAY($G835))</f>
        <v>42369</v>
      </c>
      <c r="AI835" s="6">
        <f>DATE(YEAR(F835)+AO835,MONTH(F835),DAY(F835))</f>
        <v>42370</v>
      </c>
      <c r="AJ835" s="6">
        <f>DATE(YEAR(G835)+AO835,MONTH(G835),DAY(G835))</f>
        <v>42735</v>
      </c>
      <c r="AK835" s="6">
        <f>DATE(YEAR(F835)+AP835,MONTH(F835),DAY(F835))</f>
        <v>42736</v>
      </c>
      <c r="AL835" s="6">
        <f>DATE(YEAR(G835)+AP835,MONTH(G835),DAY(G835))</f>
        <v>43100</v>
      </c>
      <c r="AM835" s="8">
        <v>-4</v>
      </c>
      <c r="AN835" s="8">
        <v>-3</v>
      </c>
      <c r="AO835">
        <v>-2</v>
      </c>
      <c r="AP835">
        <v>-1</v>
      </c>
      <c r="AQ835" cm="1">
        <f t="array" ref="AQ835">_xll.FDS(A835,"FF_DEBT_LT(ANN_R,"&amp;F835&amp;","&amp;G835&amp;")")</f>
        <v>188104</v>
      </c>
      <c r="AR835" t="e" cm="1">
        <f t="array" ref="AR835">_xll.FDS(A835,"FF_RD_EXP(ANN_R,"&amp;F835&amp;","&amp;G835&amp;")")</f>
        <v>#N/A</v>
      </c>
      <c r="AS835" t="e" cm="1">
        <f t="array" ref="AS835">_xll.FDS(A835,"FF_PTX_INC_FOR(ANN_R,"&amp;F835&amp;","&amp;G835&amp;")")</f>
        <v>#N/A</v>
      </c>
      <c r="AT835" cm="1">
        <f t="array" ref="AT835">_xll.FDS(A835,"FF_MKT_VAL_PUBLIC(ANN_R,"&amp;[1]sample_report!E835&amp;")")</f>
        <v>29399.7642963176</v>
      </c>
    </row>
    <row r="836" spans="1:46" hidden="1" x14ac:dyDescent="0.25">
      <c r="A836" t="s">
        <v>1100</v>
      </c>
      <c r="B836" t="s">
        <v>1101</v>
      </c>
      <c r="C836" t="s">
        <v>1061</v>
      </c>
      <c r="D836" t="str" cm="1">
        <f t="array" ref="D836">_xll.FDS(A836,"FF_MAJOR_IND_NAME")</f>
        <v>FINANCIAL</v>
      </c>
      <c r="E836">
        <v>2018</v>
      </c>
      <c r="F836" s="4">
        <f t="shared" si="91"/>
        <v>43101</v>
      </c>
      <c r="G836" s="4">
        <f t="shared" si="92"/>
        <v>43465</v>
      </c>
      <c r="I836" s="1" cm="1">
        <f t="array" ref="I836">_xll.FDS(A836,"FF_PTX_INC(ANN_R,"&amp;F836&amp;","&amp;G836&amp;",,,USD)")</f>
        <v>-82.866472043097005</v>
      </c>
      <c r="J836" s="1" cm="1">
        <f t="array" ref="J836">_xll.FDS(A836,"FF_MKT_VAL(ANN_R,"&amp;F836&amp;","&amp;G836&amp;",,,USD)")</f>
        <v>32411.8837342066</v>
      </c>
      <c r="K836" s="1" cm="1">
        <f t="array" ref="K836">_xll.FDS(A836,"FF_SHLDRS_EQ(ANN_R,"&amp;F836&amp;","&amp;G836&amp;",,,USD)")</f>
        <v>36940.392198771202</v>
      </c>
      <c r="L836" s="1" cm="1">
        <f t="array" ref="L836">_xll.FDS(A836,"FF_ASSETS(ANN_R,"&amp;F836&amp;","&amp;G836&amp;",,,USD)")</f>
        <v>46972.368098422899</v>
      </c>
      <c r="M836" s="1" cm="1">
        <f t="array" ref="M836">_xll.FDS(A836,"FF_TAX_CF(ANN_R,"&amp;F836&amp;","&amp;G836&amp;",,,USD)")</f>
        <v>157.91752092540301</v>
      </c>
      <c r="N836" s="1" cm="1">
        <f t="array" ref="N836">_xll.FDS(A836,"FF_INC_TAX(ANN_R,"&amp;F836&amp;","&amp;G836&amp;",,,USD)")</f>
        <v>159.18178055435399</v>
      </c>
      <c r="O836" s="1" cm="1">
        <f t="array" ref="O836">_xll.FDS(A836,"FF_NET_INC(ANN_R,"&amp;F836&amp;","&amp;G836&amp;")")</f>
        <v>-2252</v>
      </c>
      <c r="P836" s="1" cm="1">
        <f t="array" ref="P836">_xll.FDS(A836,"FF_ROA(ANN_R,"&amp;F836&amp;","&amp;G836&amp;")")</f>
        <v>-0.54573366888360897</v>
      </c>
      <c r="Q836" t="e" cm="1">
        <f t="array" ref="Q836">_xll.FDS(A836,"FF_TAX_RATE(ANN_R,"&amp;F836&amp;","&amp;G836&amp;")")</f>
        <v>#N/A</v>
      </c>
      <c r="R836" t="e" cm="1">
        <f t="array" ref="R836">_xll.FDS(A836,"FF_TAX_REFUND(ANN_R,"&amp;F836&amp;","&amp;G836&amp;",,,,,""D=1"")")</f>
        <v>#N/A</v>
      </c>
      <c r="S836">
        <f t="shared" si="93"/>
        <v>1.8638386444785455E-2</v>
      </c>
      <c r="T836" s="1" cm="1">
        <f t="array" ref="T836">_xll.FDS($A836,"FF_TAX_CF(ANN_R,"&amp;AE836&amp;","&amp;AF836&amp;",,,USD)")</f>
        <v>33.064153194427497</v>
      </c>
      <c r="U836" s="1" cm="1">
        <f t="array" ref="U836">_xll.FDS($A836,"FF_TAX_CF(ANN_R,"&amp;AG836&amp;","&amp;AH836&amp;",,,USD)")</f>
        <v>38.523474521935</v>
      </c>
      <c r="V836" s="1" cm="1">
        <f t="array" ref="V836">_xll.FDS(A836,"FF_TAX_CF(ANN_R,"&amp;AI836&amp;","&amp;AJ836&amp;",,,USD)")</f>
        <v>51.040761180221999</v>
      </c>
      <c r="W836" s="1" cm="1">
        <f t="array" ref="W836">_xll.FDS(A836,"FF_TAX_CF(ANN_R,"&amp;AK836&amp;","&amp;AL836&amp;",,,USD)")</f>
        <v>60.870904624462099</v>
      </c>
      <c r="X836" s="1" cm="1">
        <f t="array" ref="X836">_xll.FDS(A836,"FF_TAX_CF(ANN_R,"&amp;F836&amp;","&amp;G836&amp;",,,USD)")</f>
        <v>157.91752092540301</v>
      </c>
      <c r="Y836" s="1" cm="1">
        <f t="array" ref="Y836">_xll.FDS($A836,"FF_PTX_INC(ANN_R,"&amp;AE836&amp;","&amp;AF836&amp;",,,USD)")</f>
        <v>7196.18717432022</v>
      </c>
      <c r="Z836" s="1" cm="1">
        <f t="array" ref="Z836">_xll.FDS($A836,"FF_PTX_INC(ANN_R,"&amp;AG836&amp;","&amp;AH836&amp;",,,USD)")</f>
        <v>2111.5605388730801</v>
      </c>
      <c r="AA836" s="1" cm="1">
        <f t="array" ref="AA836">_xll.FDS(A836,"FF_PTX_INC(ANN_R,"&amp;AI836&amp;","&amp;AJ836&amp;",,,USD)")</f>
        <v>3924.6491010934101</v>
      </c>
      <c r="AB836" s="1" cm="1">
        <f t="array" ref="AB836">_xll.FDS(A836,"FF_PTX_INC(ANN_R,"&amp;AK836&amp;","&amp;AL836&amp;",,,USD)")</f>
        <v>5168.4080403447197</v>
      </c>
      <c r="AC836" s="1" cm="1">
        <f t="array" ref="AC836">_xll.FDS(A836,"FF_PTX_INC(ANN_R,"&amp;F836&amp;","&amp;G836&amp;",,,USD)")</f>
        <v>-82.866472043097005</v>
      </c>
      <c r="AE836" s="6">
        <f t="shared" si="94"/>
        <v>41640</v>
      </c>
      <c r="AF836" s="6">
        <f t="shared" si="95"/>
        <v>42004</v>
      </c>
      <c r="AG836" s="6">
        <f t="shared" si="96"/>
        <v>42005</v>
      </c>
      <c r="AH836" s="6">
        <f t="shared" si="97"/>
        <v>42369</v>
      </c>
      <c r="AI836" s="6">
        <f>DATE(YEAR(F836)+AO836,MONTH(F836),DAY(F836))</f>
        <v>42370</v>
      </c>
      <c r="AJ836" s="6">
        <f>DATE(YEAR(G836)+AO836,MONTH(G836),DAY(G836))</f>
        <v>42735</v>
      </c>
      <c r="AK836" s="6">
        <f>DATE(YEAR(F836)+AP836,MONTH(F836),DAY(F836))</f>
        <v>42736</v>
      </c>
      <c r="AL836" s="6">
        <f>DATE(YEAR(G836)+AP836,MONTH(G836),DAY(G836))</f>
        <v>43100</v>
      </c>
      <c r="AM836" s="8">
        <v>-4</v>
      </c>
      <c r="AN836" s="8">
        <v>-3</v>
      </c>
      <c r="AO836">
        <v>-2</v>
      </c>
      <c r="AP836">
        <v>-1</v>
      </c>
      <c r="AQ836" cm="1">
        <f t="array" ref="AQ836">_xll.FDS(A836,"FF_DEBT_LT(ANN_R,"&amp;F836&amp;","&amp;G836&amp;")")</f>
        <v>63866</v>
      </c>
      <c r="AR836" t="e" cm="1">
        <f t="array" ref="AR836">_xll.FDS(A836,"FF_RD_EXP(ANN_R,"&amp;F836&amp;","&amp;G836&amp;")")</f>
        <v>#N/A</v>
      </c>
      <c r="AS836" t="e" cm="1">
        <f t="array" ref="AS836">_xll.FDS(A836,"FF_PTX_INC_FOR(ANN_R,"&amp;F836&amp;","&amp;G836&amp;")")</f>
        <v>#N/A</v>
      </c>
      <c r="AT836" cm="1">
        <f t="array" ref="AT836">_xll.FDS(A836,"FF_MKT_VAL_PUBLIC(ANN_R,"&amp;[1]sample_report!E836&amp;")")</f>
        <v>169324.180419788</v>
      </c>
    </row>
    <row r="837" spans="1:46" hidden="1" x14ac:dyDescent="0.25">
      <c r="A837" t="s">
        <v>1104</v>
      </c>
      <c r="B837" t="s">
        <v>1105</v>
      </c>
      <c r="C837" t="s">
        <v>940</v>
      </c>
      <c r="D837" t="str" cm="1">
        <f t="array" ref="D837">_xll.FDS(A837,"FF_MAJOR_IND_NAME")</f>
        <v>FINANCIAL</v>
      </c>
      <c r="E837">
        <v>2018</v>
      </c>
      <c r="F837" s="4">
        <f t="shared" si="91"/>
        <v>43101</v>
      </c>
      <c r="G837" s="4">
        <f t="shared" si="92"/>
        <v>43465</v>
      </c>
      <c r="I837" s="1" cm="1">
        <f t="array" ref="I837">_xll.FDS(A837,"FF_PTX_INC(ANN_R,"&amp;F837&amp;","&amp;G837&amp;",,,USD)")</f>
        <v>4568.5808187723196</v>
      </c>
      <c r="J837" s="1" cm="1">
        <f t="array" ref="J837">_xll.FDS(A837,"FF_MKT_VAL(ANN_R,"&amp;F837&amp;","&amp;G837&amp;",,,USD)")</f>
        <v>23446.8123110009</v>
      </c>
      <c r="K837" s="1" cm="1">
        <f t="array" ref="K837">_xll.FDS(A837,"FF_SHLDRS_EQ(ANN_R,"&amp;F837&amp;","&amp;G837&amp;",,,USD)")</f>
        <v>20439.750128674499</v>
      </c>
      <c r="L837" s="1" cm="1">
        <f t="array" ref="L837">_xll.FDS(A837,"FF_ASSETS(ANN_R,"&amp;F837&amp;","&amp;G837&amp;",,,USD)")</f>
        <v>56457.433555269199</v>
      </c>
      <c r="M837" s="1" cm="1">
        <f t="array" ref="M837">_xll.FDS(A837,"FF_TAX_CF(ANN_R,"&amp;F837&amp;","&amp;G837&amp;",,,USD)")</f>
        <v>196.31035461425799</v>
      </c>
      <c r="N837" s="1" cm="1">
        <f t="array" ref="N837">_xll.FDS(A837,"FF_INC_TAX(ANN_R,"&amp;F837&amp;","&amp;G837&amp;",,,USD)")</f>
        <v>1736.0017236471199</v>
      </c>
      <c r="O837" s="1" cm="1">
        <f t="array" ref="O837">_xll.FDS(A837,"FF_NET_INC(ANN_R,"&amp;F837&amp;","&amp;G837&amp;")")</f>
        <v>2266.5</v>
      </c>
      <c r="P837" s="1" cm="1">
        <f t="array" ref="P837">_xll.FDS(A837,"FF_ROA(ANN_R,"&amp;F837&amp;","&amp;G837&amp;")")</f>
        <v>5.2161065268647304</v>
      </c>
      <c r="Q837" cm="1">
        <f t="array" ref="Q837">_xll.FDS(A837,"FF_TAX_RATE(ANN_R,"&amp;F837&amp;","&amp;G837&amp;")")</f>
        <v>37.998708844415802</v>
      </c>
      <c r="R837" t="e" cm="1">
        <f t="array" ref="R837">_xll.FDS(A837,"FF_TAX_REFUND(ANN_R,"&amp;F837&amp;","&amp;G837&amp;",,,,,""D=1"")")</f>
        <v>#N/A</v>
      </c>
      <c r="S837">
        <f t="shared" si="93"/>
        <v>2.1742778872019562E-2</v>
      </c>
      <c r="T837" s="1" cm="1">
        <f t="array" ref="T837">_xll.FDS($A837,"FF_TAX_CF(ANN_R,"&amp;AE837&amp;","&amp;AF837&amp;",,,USD)")</f>
        <v>6.7648694157600398</v>
      </c>
      <c r="U837" s="1" cm="1">
        <f t="array" ref="U837">_xll.FDS($A837,"FF_TAX_CF(ANN_R,"&amp;AG837&amp;","&amp;AH837&amp;",,,USD)")</f>
        <v>17.742733001708999</v>
      </c>
      <c r="V837" s="1" cm="1">
        <f t="array" ref="V837">_xll.FDS(A837,"FF_TAX_CF(ANN_R,"&amp;AI837&amp;","&amp;AJ837&amp;",,,USD)")</f>
        <v>70.464764058589907</v>
      </c>
      <c r="W837" s="1" cm="1">
        <f t="array" ref="W837">_xll.FDS(A837,"FF_TAX_CF(ANN_R,"&amp;AK837&amp;","&amp;AL837&amp;",,,USD)")</f>
        <v>57.975837159156796</v>
      </c>
      <c r="X837" s="1" cm="1">
        <f t="array" ref="X837">_xll.FDS(A837,"FF_TAX_CF(ANN_R,"&amp;F837&amp;","&amp;G837&amp;",,,USD)")</f>
        <v>196.31035461425799</v>
      </c>
      <c r="Y837" s="1" cm="1">
        <f t="array" ref="Y837">_xll.FDS($A837,"FF_PTX_INC(ANN_R,"&amp;AE837&amp;","&amp;AF837&amp;",,,USD)")</f>
        <v>781.40873976945898</v>
      </c>
      <c r="Z837" s="1" cm="1">
        <f t="array" ref="Z837">_xll.FDS($A837,"FF_PTX_INC(ANN_R,"&amp;AG837&amp;","&amp;AH837&amp;",,,USD)")</f>
        <v>1923.42314946651</v>
      </c>
      <c r="AA837" s="1" cm="1">
        <f t="array" ref="AA837">_xll.FDS(A837,"FF_PTX_INC(ANN_R,"&amp;AI837&amp;","&amp;AJ837&amp;",,,USD)")</f>
        <v>4269.7000991105997</v>
      </c>
      <c r="AB837" s="1" cm="1">
        <f t="array" ref="AB837">_xll.FDS(A837,"FF_PTX_INC(ANN_R,"&amp;AK837&amp;","&amp;AL837&amp;",,,USD)")</f>
        <v>4520.0850161790804</v>
      </c>
      <c r="AC837" s="1" cm="1">
        <f t="array" ref="AC837">_xll.FDS(A837,"FF_PTX_INC(ANN_R,"&amp;F837&amp;","&amp;G837&amp;",,,USD)")</f>
        <v>4568.5808187723196</v>
      </c>
      <c r="AE837" s="6">
        <f t="shared" si="94"/>
        <v>41640</v>
      </c>
      <c r="AF837" s="6">
        <f t="shared" si="95"/>
        <v>42004</v>
      </c>
      <c r="AG837" s="6">
        <f t="shared" si="96"/>
        <v>42005</v>
      </c>
      <c r="AH837" s="6">
        <f t="shared" si="97"/>
        <v>42369</v>
      </c>
      <c r="AI837" s="6">
        <f>DATE(YEAR(F837)+AO837,MONTH(F837),DAY(F837))</f>
        <v>42370</v>
      </c>
      <c r="AJ837" s="6">
        <f>DATE(YEAR(G837)+AO837,MONTH(G837),DAY(G837))</f>
        <v>42735</v>
      </c>
      <c r="AK837" s="6">
        <f>DATE(YEAR(F837)+AP837,MONTH(F837),DAY(F837))</f>
        <v>42736</v>
      </c>
      <c r="AL837" s="6">
        <f>DATE(YEAR(G837)+AP837,MONTH(G837),DAY(G837))</f>
        <v>43100</v>
      </c>
      <c r="AM837" s="8">
        <v>-4</v>
      </c>
      <c r="AN837" s="8">
        <v>-3</v>
      </c>
      <c r="AO837">
        <v>-2</v>
      </c>
      <c r="AP837">
        <v>-1</v>
      </c>
      <c r="AQ837" cm="1">
        <f t="array" ref="AQ837">_xll.FDS(A837,"FF_DEBT_LT(ANN_R,"&amp;F837&amp;","&amp;G837&amp;")")</f>
        <v>18533.8</v>
      </c>
      <c r="AR837" t="e" cm="1">
        <f t="array" ref="AR837">_xll.FDS(A837,"FF_RD_EXP(ANN_R,"&amp;F837&amp;","&amp;G837&amp;")")</f>
        <v>#N/A</v>
      </c>
      <c r="AS837" t="e" cm="1">
        <f t="array" ref="AS837">_xll.FDS(A837,"FF_PTX_INC_FOR(ANN_R,"&amp;F837&amp;","&amp;G837&amp;")")</f>
        <v>#N/A</v>
      </c>
      <c r="AT837" t="e" cm="1">
        <f t="array" ref="AT837">_xll.FDS(A837,"FF_MKT_VAL_PUBLIC(ANN_R,"&amp;[1]sample_report!E837&amp;")")</f>
        <v>#N/A</v>
      </c>
    </row>
    <row r="838" spans="1:46" hidden="1" x14ac:dyDescent="0.25">
      <c r="A838" t="s">
        <v>1110</v>
      </c>
      <c r="B838" t="s">
        <v>1111</v>
      </c>
      <c r="C838" t="s">
        <v>1061</v>
      </c>
      <c r="D838" t="str" cm="1">
        <f t="array" ref="D838">_xll.FDS(A838,"FF_MAJOR_IND_NAME")</f>
        <v>FINANCIAL</v>
      </c>
      <c r="E838">
        <v>2018</v>
      </c>
      <c r="F838" s="4">
        <f t="shared" si="91"/>
        <v>43101</v>
      </c>
      <c r="G838" s="4">
        <f t="shared" si="92"/>
        <v>43465</v>
      </c>
      <c r="I838" s="1" cm="1">
        <f t="array" ref="I838">_xll.FDS(A838,"FF_PTX_INC(ANN_R,"&amp;F838&amp;","&amp;G838&amp;",,,USD)")</f>
        <v>4517.2617459880203</v>
      </c>
      <c r="J838" s="1" cm="1">
        <f t="array" ref="J838">_xll.FDS(A838,"FF_MKT_VAL(ANN_R,"&amp;F838&amp;","&amp;G838&amp;",,,USD)")</f>
        <v>33490.595787708997</v>
      </c>
      <c r="K838" s="1" cm="1">
        <f t="array" ref="K838">_xll.FDS(A838,"FF_SHLDRS_EQ(ANN_R,"&amp;F838&amp;","&amp;G838&amp;",,,USD)")</f>
        <v>36746.554076876899</v>
      </c>
      <c r="L838" s="1" cm="1">
        <f t="array" ref="L838">_xll.FDS(A838,"FF_ASSETS(ANN_R,"&amp;F838&amp;","&amp;G838&amp;",,,USD)")</f>
        <v>630564.92357963906</v>
      </c>
      <c r="M838" s="1" cm="1">
        <f t="array" ref="M838">_xll.FDS(A838,"FF_TAX_CF(ANN_R,"&amp;F838&amp;","&amp;G838&amp;",,,USD)")</f>
        <v>1208.0637314943101</v>
      </c>
      <c r="N838" s="1" cm="1">
        <f t="array" ref="N838">_xll.FDS(A838,"FF_INC_TAX(ANN_R,"&amp;F838&amp;","&amp;G838&amp;",,,USD)")</f>
        <v>1028.74177135063</v>
      </c>
      <c r="O838" s="1" cm="1">
        <f t="array" ref="O838">_xll.FDS(A838,"FF_NET_INC(ANN_R,"&amp;F838&amp;","&amp;G838&amp;")")</f>
        <v>31512.632162525399</v>
      </c>
      <c r="P838" s="1" cm="1">
        <f t="array" ref="P838">_xll.FDS(A838,"FF_ROA(ANN_R,"&amp;F838&amp;","&amp;G838&amp;")")</f>
        <v>0.55726473527353204</v>
      </c>
      <c r="Q838" cm="1">
        <f t="array" ref="Q838">_xll.FDS(A838,"FF_TAX_RATE(ANN_R,"&amp;F838&amp;","&amp;G838&amp;")")</f>
        <v>22.773570122747401</v>
      </c>
      <c r="R838" t="e" cm="1">
        <f t="array" ref="R838">_xll.FDS(A838,"FF_TAX_REFUND(ANN_R,"&amp;F838&amp;","&amp;G838&amp;",,,,,""D=1"")")</f>
        <v>#N/A</v>
      </c>
      <c r="S838">
        <f t="shared" si="93"/>
        <v>0.23154015801166886</v>
      </c>
      <c r="T838" s="1" cm="1">
        <f t="array" ref="T838">_xll.FDS($A838,"FF_TAX_CF(ANN_R,"&amp;AE838&amp;","&amp;AF838&amp;",,,USD)")</f>
        <v>1281.34591605542</v>
      </c>
      <c r="U838" s="1" cm="1">
        <f t="array" ref="U838">_xll.FDS($A838,"FF_TAX_CF(ANN_R,"&amp;AG838&amp;","&amp;AH838&amp;",,,USD)")</f>
        <v>1171.02042513017</v>
      </c>
      <c r="V838" s="1" cm="1">
        <f t="array" ref="V838">_xll.FDS(A838,"FF_TAX_CF(ANN_R,"&amp;AI838&amp;","&amp;AJ838&amp;",,,USD)")</f>
        <v>1053.0997450971799</v>
      </c>
      <c r="W838" s="1" cm="1">
        <f t="array" ref="W838">_xll.FDS(A838,"FF_TAX_CF(ANN_R,"&amp;AK838&amp;","&amp;AL838&amp;",,,USD)")</f>
        <v>1071.5378013535101</v>
      </c>
      <c r="X838" s="1" cm="1">
        <f t="array" ref="X838">_xll.FDS(A838,"FF_TAX_CF(ANN_R,"&amp;F838&amp;","&amp;G838&amp;",,,USD)")</f>
        <v>1208.0637314943101</v>
      </c>
      <c r="Y838" s="1" cm="1">
        <f t="array" ref="Y838">_xll.FDS($A838,"FF_PTX_INC(ANN_R,"&amp;AE838&amp;","&amp;AF838&amp;",,,USD)")</f>
        <v>5711.67237529468</v>
      </c>
      <c r="Z838" s="1" cm="1">
        <f t="array" ref="Z838">_xll.FDS($A838,"FF_PTX_INC(ANN_R,"&amp;AG838&amp;","&amp;AH838&amp;",,,USD)")</f>
        <v>5173.1157985153905</v>
      </c>
      <c r="AA838" s="1" cm="1">
        <f t="array" ref="AA838">_xll.FDS(A838,"FF_PTX_INC(ANN_R,"&amp;AI838&amp;","&amp;AJ838&amp;",,,USD)")</f>
        <v>5099.5691438004096</v>
      </c>
      <c r="AB838" s="1" cm="1">
        <f t="array" ref="AB838">_xll.FDS(A838,"FF_PTX_INC(ANN_R,"&amp;AK838&amp;","&amp;AL838&amp;",,,USD)")</f>
        <v>4483.5397477686502</v>
      </c>
      <c r="AC838" s="1" cm="1">
        <f t="array" ref="AC838">_xll.FDS(A838,"FF_PTX_INC(ANN_R,"&amp;F838&amp;","&amp;G838&amp;",,,USD)")</f>
        <v>4517.2617459880203</v>
      </c>
      <c r="AE838" s="6">
        <f t="shared" si="94"/>
        <v>41640</v>
      </c>
      <c r="AF838" s="6">
        <f t="shared" si="95"/>
        <v>42004</v>
      </c>
      <c r="AG838" s="6">
        <f t="shared" si="96"/>
        <v>42005</v>
      </c>
      <c r="AH838" s="6">
        <f t="shared" si="97"/>
        <v>42369</v>
      </c>
      <c r="AI838" s="6">
        <f>DATE(YEAR(F838)+AO838,MONTH(F838),DAY(F838))</f>
        <v>42370</v>
      </c>
      <c r="AJ838" s="6">
        <f>DATE(YEAR(G838)+AO838,MONTH(G838),DAY(G838))</f>
        <v>42735</v>
      </c>
      <c r="AK838" s="6">
        <f>DATE(YEAR(F838)+AP838,MONTH(F838),DAY(F838))</f>
        <v>42736</v>
      </c>
      <c r="AL838" s="6">
        <f>DATE(YEAR(G838)+AP838,MONTH(G838),DAY(G838))</f>
        <v>43100</v>
      </c>
      <c r="AM838" s="8">
        <v>-4</v>
      </c>
      <c r="AN838" s="8">
        <v>-3</v>
      </c>
      <c r="AO838">
        <v>-2</v>
      </c>
      <c r="AP838">
        <v>-1</v>
      </c>
      <c r="AQ838" cm="1">
        <f t="array" ref="AQ838">_xll.FDS(A838,"FF_DEBT_LT(ANN_R,"&amp;F838&amp;","&amp;G838&amp;")")</f>
        <v>1357795.6063886001</v>
      </c>
      <c r="AR838" t="e" cm="1">
        <f t="array" ref="AR838">_xll.FDS(A838,"FF_RD_EXP(ANN_R,"&amp;F838&amp;","&amp;G838&amp;")")</f>
        <v>#N/A</v>
      </c>
      <c r="AS838" t="e" cm="1">
        <f t="array" ref="AS838">_xll.FDS(A838,"FF_PTX_INC_FOR(ANN_R,"&amp;F838&amp;","&amp;G838&amp;")")</f>
        <v>#N/A</v>
      </c>
      <c r="AT838" cm="1">
        <f t="array" ref="AT838">_xll.FDS(A838,"FF_MKT_VAL_PUBLIC(ANN_R,"&amp;[1]sample_report!E838&amp;")")</f>
        <v>221086.80151289399</v>
      </c>
    </row>
    <row r="839" spans="1:46" hidden="1" x14ac:dyDescent="0.25">
      <c r="A839" t="s">
        <v>1124</v>
      </c>
      <c r="B839" t="s">
        <v>1125</v>
      </c>
      <c r="C839" t="s">
        <v>940</v>
      </c>
      <c r="D839" t="str" cm="1">
        <f t="array" ref="D839">_xll.FDS(A839,"FF_MAJOR_IND_NAME")</f>
        <v>FINANCIAL</v>
      </c>
      <c r="E839">
        <v>2018</v>
      </c>
      <c r="F839" s="4">
        <f t="shared" si="91"/>
        <v>43101</v>
      </c>
      <c r="G839" s="4">
        <f t="shared" si="92"/>
        <v>43465</v>
      </c>
      <c r="I839" s="1" cm="1">
        <f t="array" ref="I839">_xll.FDS(A839,"FF_PTX_INC(ANN_R,"&amp;F839&amp;","&amp;G839&amp;",,,USD)")</f>
        <v>1359.0716857910199</v>
      </c>
      <c r="J839" s="1" cm="1">
        <f t="array" ref="J839">_xll.FDS(A839,"FF_MKT_VAL(ANN_R,"&amp;F839&amp;","&amp;G839&amp;",,,USD)")</f>
        <v>21996.8031233939</v>
      </c>
      <c r="K839" s="1" cm="1">
        <f t="array" ref="K839">_xll.FDS(A839,"FF_SHLDRS_EQ(ANN_R,"&amp;F839&amp;","&amp;G839&amp;",,,USD)")</f>
        <v>5521.3000495791402</v>
      </c>
      <c r="L839" s="1" cm="1">
        <f t="array" ref="L839">_xll.FDS(A839,"FF_ASSETS(ANN_R,"&amp;F839&amp;","&amp;G839&amp;",,,USD)")</f>
        <v>185111.418109775</v>
      </c>
      <c r="M839" s="1" cm="1">
        <f t="array" ref="M839">_xll.FDS(A839,"FF_TAX_CF(ANN_R,"&amp;F839&amp;","&amp;G839&amp;",,,USD)")</f>
        <v>357.81809227466601</v>
      </c>
      <c r="N839" s="1" cm="1">
        <f t="array" ref="N839">_xll.FDS(A839,"FF_INC_TAX(ANN_R,"&amp;F839&amp;","&amp;G839&amp;",,,USD)")</f>
        <v>358.28999216556502</v>
      </c>
      <c r="O839" s="1" cm="1">
        <f t="array" ref="O839">_xll.FDS(A839,"FF_NET_INC(ANN_R,"&amp;F839&amp;","&amp;G839&amp;")")</f>
        <v>824.3</v>
      </c>
      <c r="P839" s="1" cm="1">
        <f t="array" ref="P839">_xll.FDS(A839,"FF_ROA(ANN_R,"&amp;F839&amp;","&amp;G839&amp;")")</f>
        <v>0.55490238383182899</v>
      </c>
      <c r="Q839" cm="1">
        <f t="array" ref="Q839">_xll.FDS(A839,"FF_TAX_RATE(ANN_R,"&amp;F839&amp;","&amp;G839&amp;")")</f>
        <v>26.3628472222222</v>
      </c>
      <c r="R839" t="e" cm="1">
        <f t="array" ref="R839">_xll.FDS(A839,"FF_TAX_REFUND(ANN_R,"&amp;F839&amp;","&amp;G839&amp;",,,,,""D=1"")")</f>
        <v>#N/A</v>
      </c>
      <c r="S839">
        <f t="shared" si="93"/>
        <v>0.26703992971719293</v>
      </c>
      <c r="T839" s="1" cm="1">
        <f t="array" ref="T839">_xll.FDS($A839,"FF_TAX_CF(ANN_R,"&amp;AE839&amp;","&amp;AF839&amp;",,,USD)")</f>
        <v>314.36746108531997</v>
      </c>
      <c r="U839" s="1" cm="1">
        <f t="array" ref="U839">_xll.FDS($A839,"FF_TAX_CF(ANN_R,"&amp;AG839&amp;","&amp;AH839&amp;",,,USD)")</f>
        <v>230.32285277843499</v>
      </c>
      <c r="V839" s="1" cm="1">
        <f t="array" ref="V839">_xll.FDS(A839,"FF_TAX_CF(ANN_R,"&amp;AI839&amp;","&amp;AJ839&amp;",,,USD)")</f>
        <v>307.30159270763397</v>
      </c>
      <c r="W839" s="1" cm="1">
        <f t="array" ref="W839">_xll.FDS(A839,"FF_TAX_CF(ANN_R,"&amp;AK839&amp;","&amp;AL839&amp;",,,USD)")</f>
        <v>348.306196784973</v>
      </c>
      <c r="X839" s="1" cm="1">
        <f t="array" ref="X839">_xll.FDS(A839,"FF_TAX_CF(ANN_R,"&amp;F839&amp;","&amp;G839&amp;",,,USD)")</f>
        <v>357.81809227466601</v>
      </c>
      <c r="Y839" s="1" cm="1">
        <f t="array" ref="Y839">_xll.FDS($A839,"FF_PTX_INC(ANN_R,"&amp;AE839&amp;","&amp;AF839&amp;",,,USD)")</f>
        <v>1172.17943190336</v>
      </c>
      <c r="Z839" s="1" cm="1">
        <f t="array" ref="Z839">_xll.FDS($A839,"FF_PTX_INC(ANN_R,"&amp;AG839&amp;","&amp;AH839&amp;",,,USD)")</f>
        <v>973.63247346878097</v>
      </c>
      <c r="AA839" s="1" cm="1">
        <f t="array" ref="AA839">_xll.FDS(A839,"FF_PTX_INC(ANN_R,"&amp;AI839&amp;","&amp;AJ839&amp;",,,USD)")</f>
        <v>1100.8874912261999</v>
      </c>
      <c r="AB839" s="1" cm="1">
        <f t="array" ref="AB839">_xll.FDS(A839,"FF_PTX_INC(ANN_R,"&amp;AK839&amp;","&amp;AL839&amp;",,,USD)")</f>
        <v>1228.99751300812</v>
      </c>
      <c r="AC839" s="1" cm="1">
        <f t="array" ref="AC839">_xll.FDS(A839,"FF_PTX_INC(ANN_R,"&amp;F839&amp;","&amp;G839&amp;",,,USD)")</f>
        <v>1359.0716857910199</v>
      </c>
      <c r="AE839" s="6">
        <f t="shared" si="94"/>
        <v>41640</v>
      </c>
      <c r="AF839" s="6">
        <f t="shared" si="95"/>
        <v>42004</v>
      </c>
      <c r="AG839" s="6">
        <f t="shared" si="96"/>
        <v>42005</v>
      </c>
      <c r="AH839" s="6">
        <f t="shared" si="97"/>
        <v>42369</v>
      </c>
      <c r="AI839" s="6">
        <f>DATE(YEAR(F839)+AO839,MONTH(F839),DAY(F839))</f>
        <v>42370</v>
      </c>
      <c r="AJ839" s="6">
        <f>DATE(YEAR(G839)+AO839,MONTH(G839),DAY(G839))</f>
        <v>42735</v>
      </c>
      <c r="AK839" s="6">
        <f>DATE(YEAR(F839)+AP839,MONTH(F839),DAY(F839))</f>
        <v>42736</v>
      </c>
      <c r="AL839" s="6">
        <f>DATE(YEAR(G839)+AP839,MONTH(G839),DAY(G839))</f>
        <v>43100</v>
      </c>
      <c r="AM839" s="8">
        <v>-4</v>
      </c>
      <c r="AN839" s="8">
        <v>-3</v>
      </c>
      <c r="AO839">
        <v>-2</v>
      </c>
      <c r="AP839">
        <v>-1</v>
      </c>
      <c r="AQ839" cm="1">
        <f t="array" ref="AQ839">_xll.FDS(A839,"FF_DEBT_LT(ANN_R,"&amp;F839&amp;","&amp;G839&amp;")")</f>
        <v>2283.1999999999998</v>
      </c>
      <c r="AR839" t="e" cm="1">
        <f t="array" ref="AR839">_xll.FDS(A839,"FF_RD_EXP(ANN_R,"&amp;F839&amp;","&amp;G839&amp;")")</f>
        <v>#N/A</v>
      </c>
      <c r="AS839" t="e" cm="1">
        <f t="array" ref="AS839">_xll.FDS(A839,"FF_PTX_INC_FOR(ANN_R,"&amp;F839&amp;","&amp;G839&amp;")")</f>
        <v>#N/A</v>
      </c>
      <c r="AT839" cm="1">
        <f t="array" ref="AT839">_xll.FDS(A839,"FF_MKT_VAL_PUBLIC(ANN_R,"&amp;[1]sample_report!E839&amp;")")</f>
        <v>18568.4849633458</v>
      </c>
    </row>
    <row r="840" spans="1:46" hidden="1" x14ac:dyDescent="0.25">
      <c r="A840" t="s">
        <v>1164</v>
      </c>
      <c r="B840" t="s">
        <v>1165</v>
      </c>
      <c r="C840" t="s">
        <v>1041</v>
      </c>
      <c r="D840" t="str" cm="1">
        <f t="array" ref="D840">_xll.FDS(A840,"FF_MAJOR_IND_NAME")</f>
        <v>FINANCIAL</v>
      </c>
      <c r="E840">
        <v>2018</v>
      </c>
      <c r="F840" s="4">
        <f t="shared" si="91"/>
        <v>43101</v>
      </c>
      <c r="G840" s="4">
        <f t="shared" si="92"/>
        <v>43465</v>
      </c>
      <c r="I840" s="1" cm="1">
        <f t="array" ref="I840">_xll.FDS(A840,"FF_PTX_INC(ANN_R,"&amp;F840&amp;","&amp;G840&amp;",,,USD)")</f>
        <v>3893.1740999221802</v>
      </c>
      <c r="J840" s="1" cm="1">
        <f t="array" ref="J840">_xll.FDS(A840,"FF_MKT_VAL(ANN_R,"&amp;F840&amp;","&amp;G840&amp;",,,USD)")</f>
        <v>26117.415179657601</v>
      </c>
      <c r="K840" s="1" cm="1">
        <f t="array" ref="K840">_xll.FDS(A840,"FF_SHLDRS_EQ(ANN_R,"&amp;F840&amp;","&amp;G840&amp;",,,USD)")</f>
        <v>26979.4824882746</v>
      </c>
      <c r="L840" s="1" cm="1">
        <f t="array" ref="L840">_xll.FDS(A840,"FF_ASSETS(ANN_R,"&amp;F840&amp;","&amp;G840&amp;",,,USD)")</f>
        <v>588526.75691521203</v>
      </c>
      <c r="M840" s="1" cm="1">
        <f t="array" ref="M840">_xll.FDS(A840,"FF_TAX_CF(ANN_R,"&amp;F840&amp;","&amp;G840&amp;",,,USD)")</f>
        <v>1300.0841994285599</v>
      </c>
      <c r="N840" s="1" cm="1">
        <f t="array" ref="N840">_xll.FDS(A840,"FF_INC_TAX(ANN_R,"&amp;F840&amp;","&amp;G840&amp;",,,USD)")</f>
        <v>1328.3981928825399</v>
      </c>
      <c r="O840" s="1" cm="1">
        <f t="array" ref="O840">_xll.FDS(A840,"FF_NET_INC(ANN_R,"&amp;F840&amp;","&amp;G840&amp;")")</f>
        <v>2136</v>
      </c>
      <c r="P840" s="1" cm="1">
        <f t="array" ref="P840">_xll.FDS(A840,"FF_ROA(ANN_R,"&amp;F840&amp;","&amp;G840&amp;")")</f>
        <v>0.40539501815831802</v>
      </c>
      <c r="Q840" cm="1">
        <f t="array" ref="Q840">_xll.FDS(A840,"FF_TAX_RATE(ANN_R,"&amp;F840&amp;","&amp;G840&amp;")")</f>
        <v>34.121212121212103</v>
      </c>
      <c r="R840" t="e" cm="1">
        <f t="array" ref="R840">_xll.FDS(A840,"FF_TAX_REFUND(ANN_R,"&amp;F840&amp;","&amp;G840&amp;",,,,,""D=1"")")</f>
        <v>#N/A</v>
      </c>
      <c r="S840">
        <f t="shared" si="93"/>
        <v>0.36847915119665298</v>
      </c>
      <c r="T840" s="1" cm="1">
        <f t="array" ref="T840">_xll.FDS($A840,"FF_TAX_CF(ANN_R,"&amp;AE840&amp;","&amp;AF840&amp;",,,USD)")</f>
        <v>1610.3042099475899</v>
      </c>
      <c r="U840" s="1" cm="1">
        <f t="array" ref="U840">_xll.FDS($A840,"FF_TAX_CF(ANN_R,"&amp;AG840&amp;","&amp;AH840&amp;",,,USD)")</f>
        <v>1856.3334403038</v>
      </c>
      <c r="V840" s="1" cm="1">
        <f t="array" ref="V840">_xll.FDS(A840,"FF_TAX_CF(ANN_R,"&amp;AI840&amp;","&amp;AJ840&amp;",,,USD)")</f>
        <v>796.46201133728005</v>
      </c>
      <c r="W840" s="1" cm="1">
        <f t="array" ref="W840">_xll.FDS(A840,"FF_TAX_CF(ANN_R,"&amp;AK840&amp;","&amp;AL840&amp;",,,USD)")</f>
        <v>1244.1118363142</v>
      </c>
      <c r="X840" s="1" cm="1">
        <f t="array" ref="X840">_xll.FDS(A840,"FF_TAX_CF(ANN_R,"&amp;F840&amp;","&amp;G840&amp;",,,USD)")</f>
        <v>1300.0841994285599</v>
      </c>
      <c r="Y840" s="1" cm="1">
        <f t="array" ref="Y840">_xll.FDS($A840,"FF_PTX_INC(ANN_R,"&amp;AE840&amp;","&amp;AF840&amp;",,,USD)")</f>
        <v>3752.5128582716002</v>
      </c>
      <c r="Z840" s="1" cm="1">
        <f t="array" ref="Z840">_xll.FDS($A840,"FF_PTX_INC(ANN_R,"&amp;AG840&amp;","&amp;AH840&amp;",,,USD)")</f>
        <v>3651.6762359142299</v>
      </c>
      <c r="AA840" s="1" cm="1">
        <f t="array" ref="AA840">_xll.FDS(A840,"FF_PTX_INC(ANN_R,"&amp;AI840&amp;","&amp;AJ840&amp;",,,USD)")</f>
        <v>3348.4590393304802</v>
      </c>
      <c r="AB840" s="1" cm="1">
        <f t="array" ref="AB840">_xll.FDS(A840,"FF_PTX_INC(ANN_R,"&amp;AK840&amp;","&amp;AL840&amp;",,,USD)")</f>
        <v>3828.20994782448</v>
      </c>
      <c r="AC840" s="1" cm="1">
        <f t="array" ref="AC840">_xll.FDS(A840,"FF_PTX_INC(ANN_R,"&amp;F840&amp;","&amp;G840&amp;",,,USD)")</f>
        <v>3893.1740999221802</v>
      </c>
      <c r="AE840" s="6">
        <f t="shared" si="94"/>
        <v>41640</v>
      </c>
      <c r="AF840" s="6">
        <f t="shared" si="95"/>
        <v>42004</v>
      </c>
      <c r="AG840" s="6">
        <f t="shared" si="96"/>
        <v>42005</v>
      </c>
      <c r="AH840" s="6">
        <f t="shared" si="97"/>
        <v>42369</v>
      </c>
      <c r="AI840" s="6">
        <f>DATE(YEAR(F840)+AO840,MONTH(F840),DAY(F840))</f>
        <v>42370</v>
      </c>
      <c r="AJ840" s="6">
        <f>DATE(YEAR(G840)+AO840,MONTH(G840),DAY(G840))</f>
        <v>42735</v>
      </c>
      <c r="AK840" s="6">
        <f>DATE(YEAR(F840)+AP840,MONTH(F840),DAY(F840))</f>
        <v>42736</v>
      </c>
      <c r="AL840" s="6">
        <f>DATE(YEAR(G840)+AP840,MONTH(G840),DAY(G840))</f>
        <v>43100</v>
      </c>
      <c r="AM840" s="8">
        <v>-4</v>
      </c>
      <c r="AN840" s="8">
        <v>-3</v>
      </c>
      <c r="AO840">
        <v>-2</v>
      </c>
      <c r="AP840">
        <v>-1</v>
      </c>
      <c r="AQ840" cm="1">
        <f t="array" ref="AQ840">_xll.FDS(A840,"FF_DEBT_LT(ANN_R,"&amp;F840&amp;","&amp;G840&amp;")")</f>
        <v>20006</v>
      </c>
      <c r="AR840" t="e" cm="1">
        <f t="array" ref="AR840">_xll.FDS(A840,"FF_RD_EXP(ANN_R,"&amp;F840&amp;","&amp;G840&amp;")")</f>
        <v>#N/A</v>
      </c>
      <c r="AS840" t="e" cm="1">
        <f t="array" ref="AS840">_xll.FDS(A840,"FF_PTX_INC_FOR(ANN_R,"&amp;F840&amp;","&amp;G840&amp;")")</f>
        <v>#N/A</v>
      </c>
      <c r="AT840" cm="1">
        <f t="array" ref="AT840">_xll.FDS(A840,"FF_MKT_VAL_PUBLIC(ANN_R,"&amp;[1]sample_report!E840&amp;")")</f>
        <v>16307.443474109101</v>
      </c>
    </row>
    <row r="841" spans="1:46" hidden="1" x14ac:dyDescent="0.25">
      <c r="A841" t="s">
        <v>1190</v>
      </c>
      <c r="B841" t="s">
        <v>1191</v>
      </c>
      <c r="C841" t="s">
        <v>932</v>
      </c>
      <c r="D841" t="str" cm="1">
        <f t="array" ref="D841">_xll.FDS(A841,"FF_MAJOR_IND_NAME")</f>
        <v>FINANCIAL</v>
      </c>
      <c r="E841">
        <v>2018</v>
      </c>
      <c r="F841" s="4">
        <f t="shared" si="91"/>
        <v>43101</v>
      </c>
      <c r="G841" s="4">
        <f t="shared" si="92"/>
        <v>43465</v>
      </c>
      <c r="I841" s="1" cm="1">
        <f t="array" ref="I841">_xll.FDS(A841,"FF_PTX_INC(ANN_R,"&amp;F841&amp;","&amp;G841&amp;",,,USD)")</f>
        <v>3445.51898431778</v>
      </c>
      <c r="J841" s="1" cm="1">
        <f t="array" ref="J841">_xll.FDS(A841,"FF_MKT_VAL(ANN_R,"&amp;F841&amp;","&amp;G841&amp;",,,USD)")</f>
        <v>27943.0992719817</v>
      </c>
      <c r="K841" s="1" cm="1">
        <f t="array" ref="K841">_xll.FDS(A841,"FF_SHLDRS_EQ(ANN_R,"&amp;F841&amp;","&amp;G841&amp;",,,USD)")</f>
        <v>44554.675999164603</v>
      </c>
      <c r="L841" s="1" cm="1">
        <f t="array" ref="L841">_xll.FDS(A841,"FF_ASSETS(ANN_R,"&amp;F841&amp;","&amp;G841&amp;",,,USD)")</f>
        <v>779991.87765979802</v>
      </c>
      <c r="M841" s="1" cm="1">
        <f t="array" ref="M841">_xll.FDS(A841,"FF_TAX_CF(ANN_R,"&amp;F841&amp;","&amp;G841&amp;",,,USD)")</f>
        <v>692.78228688240097</v>
      </c>
      <c r="N841" s="1" cm="1">
        <f t="array" ref="N841">_xll.FDS(A841,"FF_INC_TAX(ANN_R,"&amp;F841&amp;","&amp;G841&amp;",,,USD)")</f>
        <v>1390.67358767986</v>
      </c>
      <c r="O841" s="1" cm="1">
        <f t="array" ref="O841">_xll.FDS(A841,"FF_NET_INC(ANN_R,"&amp;F841&amp;","&amp;G841&amp;")")</f>
        <v>2024</v>
      </c>
      <c r="P841" s="1" cm="1">
        <f t="array" ref="P841">_xll.FDS(A841,"FF_ROA(ANN_R,"&amp;F841&amp;","&amp;G841&amp;")")</f>
        <v>0.25862426966435698</v>
      </c>
      <c r="Q841" cm="1">
        <f t="array" ref="Q841">_xll.FDS(A841,"FF_TAX_RATE(ANN_R,"&amp;F841&amp;","&amp;G841&amp;")")</f>
        <v>40.361803084222998</v>
      </c>
      <c r="R841" t="e" cm="1">
        <f t="array" ref="R841">_xll.FDS(A841,"FF_TAX_REFUND(ANN_R,"&amp;F841&amp;","&amp;G841&amp;",,,,,""D=1"")")</f>
        <v>#N/A</v>
      </c>
      <c r="S841">
        <f t="shared" si="93"/>
        <v>1.0428797816367466</v>
      </c>
      <c r="T841" s="1" cm="1">
        <f t="array" ref="T841">_xll.FDS($A841,"FF_TAX_CF(ANN_R,"&amp;AE841&amp;","&amp;AF841&amp;",,,USD)")</f>
        <v>1640.7901036739299</v>
      </c>
      <c r="U841" s="1" cm="1">
        <f t="array" ref="U841">_xll.FDS($A841,"FF_TAX_CF(ANN_R,"&amp;AG841&amp;","&amp;AH841&amp;",,,USD)")</f>
        <v>1048.9367234706899</v>
      </c>
      <c r="V841" s="1" cm="1">
        <f t="array" ref="V841">_xll.FDS(A841,"FF_TAX_CF(ANN_R,"&amp;AI841&amp;","&amp;AJ841&amp;",,,USD)")</f>
        <v>671.96755480766296</v>
      </c>
      <c r="W841" s="1" cm="1">
        <f t="array" ref="W841">_xll.FDS(A841,"FF_TAX_CF(ANN_R,"&amp;AK841&amp;","&amp;AL841&amp;",,,USD)")</f>
        <v>548.634352684021</v>
      </c>
      <c r="X841" s="1" cm="1">
        <f t="array" ref="X841">_xll.FDS(A841,"FF_TAX_CF(ANN_R,"&amp;F841&amp;","&amp;G841&amp;",,,USD)")</f>
        <v>692.78228688240097</v>
      </c>
      <c r="Y841" s="1" cm="1">
        <f t="array" ref="Y841">_xll.FDS($A841,"FF_PTX_INC(ANN_R,"&amp;AE841&amp;","&amp;AF841&amp;",,,USD)")</f>
        <v>3962.1476072073001</v>
      </c>
      <c r="Z841" s="1" cm="1">
        <f t="array" ref="Z841">_xll.FDS($A841,"FF_PTX_INC(ANN_R,"&amp;AG841&amp;","&amp;AH841&amp;",,,USD)")</f>
        <v>-2515.3710339069398</v>
      </c>
      <c r="AA841" s="1" cm="1">
        <f t="array" ref="AA841">_xll.FDS(A841,"FF_PTX_INC(ANN_R,"&amp;AI841&amp;","&amp;AJ841&amp;",,,USD)")</f>
        <v>-2300.1185486316699</v>
      </c>
      <c r="AB841" s="1" cm="1">
        <f t="array" ref="AB841">_xll.FDS(A841,"FF_PTX_INC(ANN_R,"&amp;AK841&amp;","&amp;AL841&amp;",,,USD)")</f>
        <v>1821.6692488193501</v>
      </c>
      <c r="AC841" s="1" cm="1">
        <f t="array" ref="AC841">_xll.FDS(A841,"FF_PTX_INC(ANN_R,"&amp;F841&amp;","&amp;G841&amp;",,,USD)")</f>
        <v>3445.51898431778</v>
      </c>
      <c r="AE841" s="6">
        <f t="shared" si="94"/>
        <v>41640</v>
      </c>
      <c r="AF841" s="6">
        <f t="shared" si="95"/>
        <v>42004</v>
      </c>
      <c r="AG841" s="6">
        <f t="shared" si="96"/>
        <v>42005</v>
      </c>
      <c r="AH841" s="6">
        <f t="shared" si="97"/>
        <v>42369</v>
      </c>
      <c r="AI841" s="6">
        <f>DATE(YEAR(F841)+AO841,MONTH(F841),DAY(F841))</f>
        <v>42370</v>
      </c>
      <c r="AJ841" s="6">
        <f>DATE(YEAR(G841)+AO841,MONTH(G841),DAY(G841))</f>
        <v>42735</v>
      </c>
      <c r="AK841" s="6">
        <f>DATE(YEAR(F841)+AP841,MONTH(F841),DAY(F841))</f>
        <v>42736</v>
      </c>
      <c r="AL841" s="6">
        <f>DATE(YEAR(G841)+AP841,MONTH(G841),DAY(G841))</f>
        <v>43100</v>
      </c>
      <c r="AM841" s="8">
        <v>-4</v>
      </c>
      <c r="AN841" s="8">
        <v>-3</v>
      </c>
      <c r="AO841">
        <v>-2</v>
      </c>
      <c r="AP841">
        <v>-1</v>
      </c>
      <c r="AQ841" cm="1">
        <f t="array" ref="AQ841">_xll.FDS(A841,"FF_DEBT_LT(ANN_R,"&amp;F841&amp;","&amp;G841&amp;")")</f>
        <v>128239</v>
      </c>
      <c r="AR841" t="e" cm="1">
        <f t="array" ref="AR841">_xll.FDS(A841,"FF_RD_EXP(ANN_R,"&amp;F841&amp;","&amp;G841&amp;")")</f>
        <v>#N/A</v>
      </c>
      <c r="AS841" cm="1">
        <f t="array" ref="AS841">_xll.FDS(A841,"FF_PTX_INC_FOR(ANN_R,"&amp;F841&amp;","&amp;G841&amp;")")</f>
        <v>1448</v>
      </c>
      <c r="AT841" cm="1">
        <f t="array" ref="AT841">_xll.FDS(A841,"FF_MKT_VAL_PUBLIC(ANN_R,"&amp;[1]sample_report!E841&amp;")")</f>
        <v>27456.644282244499</v>
      </c>
    </row>
    <row r="842" spans="1:46" hidden="1" x14ac:dyDescent="0.25">
      <c r="A842" t="s">
        <v>1196</v>
      </c>
      <c r="B842" t="s">
        <v>1197</v>
      </c>
      <c r="C842" t="s">
        <v>1041</v>
      </c>
      <c r="D842" t="str" cm="1">
        <f t="array" ref="D842">_xll.FDS(A842,"FF_MAJOR_IND_NAME")</f>
        <v>FINANCIAL</v>
      </c>
      <c r="E842">
        <v>2018</v>
      </c>
      <c r="F842" s="4">
        <f t="shared" si="91"/>
        <v>43101</v>
      </c>
      <c r="G842" s="4">
        <f t="shared" si="92"/>
        <v>43465</v>
      </c>
      <c r="I842" s="1" cm="1">
        <f t="array" ref="I842">_xll.FDS(A842,"FF_PTX_INC(ANN_R,"&amp;F842&amp;","&amp;G842&amp;",,,USD)")</f>
        <v>4468.8919668197605</v>
      </c>
      <c r="J842" s="1" cm="1">
        <f t="array" ref="J842">_xll.FDS(A842,"FF_MKT_VAL(ANN_R,"&amp;F842&amp;","&amp;G842&amp;",,,USD)")</f>
        <v>25223.970885940202</v>
      </c>
      <c r="K842" s="1" cm="1">
        <f t="array" ref="K842">_xll.FDS(A842,"FF_SHLDRS_EQ(ANN_R,"&amp;F842&amp;","&amp;G842&amp;",,,USD)")</f>
        <v>64461.083768963799</v>
      </c>
      <c r="L842" s="1" cm="1">
        <f t="array" ref="L842">_xll.FDS(A842,"FF_ASSETS(ANN_R,"&amp;F842&amp;","&amp;G842&amp;",,,USD)")</f>
        <v>951297.39846754097</v>
      </c>
      <c r="M842" s="1" cm="1">
        <f t="array" ref="M842">_xll.FDS(A842,"FF_TAX_CF(ANN_R,"&amp;F842&amp;","&amp;G842&amp;",,,USD)")</f>
        <v>881.27304625511204</v>
      </c>
      <c r="N842" s="1" cm="1">
        <f t="array" ref="N842">_xll.FDS(A842,"FF_INC_TAX(ANN_R,"&amp;F842&amp;","&amp;G842&amp;",,,USD)")</f>
        <v>-617.00910735130299</v>
      </c>
      <c r="O842" s="1" cm="1">
        <f t="array" ref="O842">_xll.FDS(A842,"FF_NET_INC(ANN_R,"&amp;F842&amp;","&amp;G842&amp;")")</f>
        <v>3888</v>
      </c>
      <c r="P842" s="1" cm="1">
        <f t="array" ref="P842">_xll.FDS(A842,"FF_ROA(ANN_R,"&amp;F842&amp;","&amp;G842&amp;")")</f>
        <v>0.46591841431589398</v>
      </c>
      <c r="Q842" cm="1">
        <f t="array" ref="Q842">_xll.FDS(A842,"FF_TAX_RATE(ANN_R,"&amp;F842&amp;","&amp;G842&amp;")")</f>
        <v>-13.806758183738101</v>
      </c>
      <c r="R842" t="e" cm="1">
        <f t="array" ref="R842">_xll.FDS(A842,"FF_TAX_REFUND(ANN_R,"&amp;F842&amp;","&amp;G842&amp;",,,,,""D=1"")")</f>
        <v>#N/A</v>
      </c>
      <c r="S842">
        <f t="shared" si="93"/>
        <v>-0.24978385916235799</v>
      </c>
      <c r="T842" s="1" cm="1">
        <f t="array" ref="T842">_xll.FDS($A842,"FF_TAX_CF(ANN_R,"&amp;AE842&amp;","&amp;AF842&amp;",,,USD)")</f>
        <v>-1264.6220356922099</v>
      </c>
      <c r="U842" s="1" cm="1">
        <f t="array" ref="U842">_xll.FDS($A842,"FF_TAX_CF(ANN_R,"&amp;AG842&amp;","&amp;AH842&amp;",,,USD)")</f>
        <v>916.86349030899999</v>
      </c>
      <c r="V842" s="1" cm="1">
        <f t="array" ref="V842">_xll.FDS(A842,"FF_TAX_CF(ANN_R,"&amp;AI842&amp;","&amp;AJ842&amp;",,,USD)")</f>
        <v>-571.56879426658202</v>
      </c>
      <c r="W842" s="1" cm="1">
        <f t="array" ref="W842">_xll.FDS(A842,"FF_TAX_CF(ANN_R,"&amp;AK842&amp;","&amp;AL842&amp;",,,USD)")</f>
        <v>-309.14769214189101</v>
      </c>
      <c r="X842" s="1" cm="1">
        <f t="array" ref="X842">_xll.FDS(A842,"FF_TAX_CF(ANN_R,"&amp;F842&amp;","&amp;G842&amp;",,,USD)")</f>
        <v>881.27304625511204</v>
      </c>
      <c r="Y842" s="1" cm="1">
        <f t="array" ref="Y842">_xll.FDS($A842,"FF_PTX_INC(ANN_R,"&amp;AE842&amp;","&amp;AF842&amp;",,,USD)")</f>
        <v>3975.47234265518</v>
      </c>
      <c r="Z842" s="1" cm="1">
        <f t="array" ref="Z842">_xll.FDS($A842,"FF_PTX_INC(ANN_R,"&amp;AG842&amp;","&amp;AH842&amp;",,,USD)")</f>
        <v>1969.3125105338099</v>
      </c>
      <c r="AA842" s="1" cm="1">
        <f t="array" ref="AA842">_xll.FDS(A842,"FF_PTX_INC(ANN_R,"&amp;AI842&amp;","&amp;AJ842&amp;",,,USD)")</f>
        <v>-12546.5609758586</v>
      </c>
      <c r="AB842" s="1" cm="1">
        <f t="array" ref="AB842">_xll.FDS(A842,"FF_PTX_INC(ANN_R,"&amp;AK842&amp;","&amp;AL842&amp;",,,USD)")</f>
        <v>3522.8938494341401</v>
      </c>
      <c r="AC842" s="1" cm="1">
        <f t="array" ref="AC842">_xll.FDS(A842,"FF_PTX_INC(ANN_R,"&amp;F842&amp;","&amp;G842&amp;",,,USD)")</f>
        <v>4468.8919668197605</v>
      </c>
      <c r="AE842" s="6">
        <f t="shared" si="94"/>
        <v>41640</v>
      </c>
      <c r="AF842" s="6">
        <f t="shared" si="95"/>
        <v>42004</v>
      </c>
      <c r="AG842" s="6">
        <f t="shared" si="96"/>
        <v>42005</v>
      </c>
      <c r="AH842" s="6">
        <f t="shared" si="97"/>
        <v>42369</v>
      </c>
      <c r="AI842" s="6">
        <f>DATE(YEAR(F842)+AO842,MONTH(F842),DAY(F842))</f>
        <v>42370</v>
      </c>
      <c r="AJ842" s="6">
        <f>DATE(YEAR(G842)+AO842,MONTH(G842),DAY(G842))</f>
        <v>42735</v>
      </c>
      <c r="AK842" s="6">
        <f>DATE(YEAR(F842)+AP842,MONTH(F842),DAY(F842))</f>
        <v>42736</v>
      </c>
      <c r="AL842" s="6">
        <f>DATE(YEAR(G842)+AP842,MONTH(G842),DAY(G842))</f>
        <v>43100</v>
      </c>
      <c r="AM842" s="8">
        <v>-4</v>
      </c>
      <c r="AN842" s="8">
        <v>-3</v>
      </c>
      <c r="AO842">
        <v>-2</v>
      </c>
      <c r="AP842">
        <v>-1</v>
      </c>
      <c r="AQ842" cm="1">
        <f t="array" ref="AQ842">_xll.FDS(A842,"FF_DEBT_LT(ANN_R,"&amp;F842&amp;","&amp;G842&amp;")")</f>
        <v>172882</v>
      </c>
      <c r="AR842" t="e" cm="1">
        <f t="array" ref="AR842">_xll.FDS(A842,"FF_RD_EXP(ANN_R,"&amp;F842&amp;","&amp;G842&amp;")")</f>
        <v>#N/A</v>
      </c>
      <c r="AS842" t="e" cm="1">
        <f t="array" ref="AS842">_xll.FDS(A842,"FF_PTX_INC_FOR(ANN_R,"&amp;F842&amp;","&amp;G842&amp;")")</f>
        <v>#N/A</v>
      </c>
      <c r="AT842" cm="1">
        <f t="array" ref="AT842">_xll.FDS(A842,"FF_MKT_VAL_PUBLIC(ANN_R,"&amp;[1]sample_report!E842&amp;")")</f>
        <v>19402.654433105101</v>
      </c>
    </row>
    <row r="843" spans="1:46" x14ac:dyDescent="0.25">
      <c r="A843" t="s">
        <v>1220</v>
      </c>
      <c r="B843" t="s">
        <v>1221</v>
      </c>
      <c r="C843" t="s">
        <v>950</v>
      </c>
      <c r="D843" t="str" cm="1">
        <f t="array" ref="D843">_xll.FDS(A843,"FF_MAJOR_IND_NAME")</f>
        <v>FINANCIAL</v>
      </c>
      <c r="E843">
        <v>2018</v>
      </c>
      <c r="F843" s="4">
        <f t="shared" si="91"/>
        <v>43101</v>
      </c>
      <c r="G843" s="4">
        <f t="shared" si="92"/>
        <v>43465</v>
      </c>
      <c r="I843" s="1" cm="1">
        <f t="array" ref="I843">_xll.FDS(A843,"FF_PTX_INC(ANN_R,"&amp;F843&amp;","&amp;G843&amp;",,,USD)")</f>
        <v>7150.46309685707</v>
      </c>
      <c r="J843" s="1" cm="1">
        <f t="array" ref="J843">_xll.FDS(A843,"FF_MKT_VAL(ANN_R,"&amp;F843&amp;","&amp;G843&amp;",,,USD)")</f>
        <v>23860.518282104498</v>
      </c>
      <c r="K843" s="1" cm="1">
        <f t="array" ref="K843">_xll.FDS(A843,"FF_SHLDRS_EQ(ANN_R,"&amp;F843&amp;","&amp;G843&amp;",,,USD)")</f>
        <v>69761.870188951507</v>
      </c>
      <c r="L843" s="1" cm="1">
        <f t="array" ref="L843">_xll.FDS(A843,"FF_ASSETS(ANN_R,"&amp;F843&amp;","&amp;G843&amp;",,,USD)")</f>
        <v>1496872.58148623</v>
      </c>
      <c r="M843" s="1" t="e" cm="1">
        <f t="array" ref="M843">_xll.FDS(A843,"FF_TAX_CF(ANN_R,"&amp;F843&amp;","&amp;G843&amp;",,,USD)")</f>
        <v>#N/A</v>
      </c>
      <c r="N843" s="1" cm="1">
        <f t="array" ref="N843">_xll.FDS(A843,"FF_INC_TAX(ANN_R,"&amp;F843&amp;","&amp;G843&amp;",,,USD)")</f>
        <v>1538.3936443328901</v>
      </c>
      <c r="O843" s="1" cm="1">
        <f t="array" ref="O843">_xll.FDS(A843,"FF_NET_INC(ANN_R,"&amp;F843&amp;","&amp;G843&amp;")")</f>
        <v>3402</v>
      </c>
      <c r="P843" s="1" cm="1">
        <f t="array" ref="P843">_xll.FDS(A843,"FF_ROA(ANN_R,"&amp;F843&amp;","&amp;G843&amp;")")</f>
        <v>0.26325604862111701</v>
      </c>
      <c r="Q843" cm="1">
        <f t="array" ref="Q843">_xll.FDS(A843,"FF_TAX_RATE(ANN_R,"&amp;F843&amp;","&amp;G843&amp;")")</f>
        <v>21.514601550899201</v>
      </c>
      <c r="R843" t="e" cm="1">
        <f t="array" ref="R843">_xll.FDS(A843,"FF_TAX_REFUND(ANN_R,"&amp;F843&amp;","&amp;G843&amp;",,,,,""D=1"")")</f>
        <v>#N/A</v>
      </c>
      <c r="S843" t="e">
        <f t="shared" si="93"/>
        <v>#N/A</v>
      </c>
      <c r="T843" s="1" t="e" cm="1">
        <f t="array" ref="T843">_xll.FDS($A843,"FF_TAX_CF(ANN_R,"&amp;AE843&amp;","&amp;AF843&amp;",,,USD)")</f>
        <v>#N/A</v>
      </c>
      <c r="U843" s="1" t="e" cm="1">
        <f t="array" ref="U843">_xll.FDS($A843,"FF_TAX_CF(ANN_R,"&amp;AG843&amp;","&amp;AH843&amp;",,,USD)")</f>
        <v>#N/A</v>
      </c>
      <c r="V843" s="1" t="e" cm="1">
        <f t="array" ref="V843">_xll.FDS(A843,"FF_TAX_CF(ANN_R,"&amp;AI843&amp;","&amp;AJ843&amp;",,,USD)")</f>
        <v>#N/A</v>
      </c>
      <c r="W843" s="1" t="e" cm="1">
        <f t="array" ref="W843">_xll.FDS(A843,"FF_TAX_CF(ANN_R,"&amp;AK843&amp;","&amp;AL843&amp;",,,USD)")</f>
        <v>#N/A</v>
      </c>
      <c r="X843" s="1" t="e" cm="1">
        <f t="array" ref="X843">_xll.FDS(A843,"FF_TAX_CF(ANN_R,"&amp;F843&amp;","&amp;G843&amp;",,,USD)")</f>
        <v>#N/A</v>
      </c>
      <c r="Y843" s="1" cm="1">
        <f t="array" ref="Y843">_xll.FDS($A843,"FF_PTX_INC(ANN_R,"&amp;AE843&amp;","&amp;AF843&amp;",,,USD)")</f>
        <v>5492.8086766004599</v>
      </c>
      <c r="Z843" s="1" cm="1">
        <f t="array" ref="Z843">_xll.FDS($A843,"FF_PTX_INC(ANN_R,"&amp;AG843&amp;","&amp;AH843&amp;",,,USD)")</f>
        <v>6518.23653650284</v>
      </c>
      <c r="AA843" s="1" cm="1">
        <f t="array" ref="AA843">_xll.FDS(A843,"FF_PTX_INC(ANN_R,"&amp;AI843&amp;","&amp;AJ843&amp;",,,USD)")</f>
        <v>6834.0865361690503</v>
      </c>
      <c r="AB843" s="1" cm="1">
        <f t="array" ref="AB843">_xll.FDS(A843,"FF_PTX_INC(ANN_R,"&amp;AK843&amp;","&amp;AL843&amp;",,,USD)")</f>
        <v>5691.5578658580798</v>
      </c>
      <c r="AC843" s="1" cm="1">
        <f t="array" ref="AC843">_xll.FDS(A843,"FF_PTX_INC(ANN_R,"&amp;F843&amp;","&amp;G843&amp;",,,USD)")</f>
        <v>7150.46309685707</v>
      </c>
      <c r="AE843" s="6">
        <f t="shared" si="94"/>
        <v>41640</v>
      </c>
      <c r="AF843" s="6">
        <f t="shared" si="95"/>
        <v>42004</v>
      </c>
      <c r="AG843" s="6">
        <f t="shared" si="96"/>
        <v>42005</v>
      </c>
      <c r="AH843" s="6">
        <f t="shared" si="97"/>
        <v>42369</v>
      </c>
      <c r="AI843" s="6">
        <f>DATE(YEAR(F843)+AO843,MONTH(F843),DAY(F843))</f>
        <v>42370</v>
      </c>
      <c r="AJ843" s="6">
        <f>DATE(YEAR(G843)+AO843,MONTH(G843),DAY(G843))</f>
        <v>42735</v>
      </c>
      <c r="AK843" s="6">
        <f>DATE(YEAR(F843)+AP843,MONTH(F843),DAY(F843))</f>
        <v>42736</v>
      </c>
      <c r="AL843" s="6">
        <f>DATE(YEAR(G843)+AP843,MONTH(G843),DAY(G843))</f>
        <v>43100</v>
      </c>
      <c r="AM843" s="8">
        <v>-4</v>
      </c>
      <c r="AN843" s="8">
        <v>-3</v>
      </c>
      <c r="AO843">
        <v>-2</v>
      </c>
      <c r="AP843">
        <v>-1</v>
      </c>
      <c r="AQ843" cm="1">
        <f t="array" ref="AQ843">_xll.FDS(A843,"FF_DEBT_LT(ANN_R,"&amp;F843&amp;","&amp;G843&amp;")")</f>
        <v>102713</v>
      </c>
      <c r="AR843" t="e" cm="1">
        <f t="array" ref="AR843">_xll.FDS(A843,"FF_RD_EXP(ANN_R,"&amp;F843&amp;","&amp;G843&amp;")")</f>
        <v>#N/A</v>
      </c>
      <c r="AS843" t="e" cm="1">
        <f t="array" ref="AS843">_xll.FDS(A843,"FF_PTX_INC_FOR(ANN_R,"&amp;F843&amp;","&amp;G843&amp;")")</f>
        <v>#N/A</v>
      </c>
      <c r="AT843" cm="1">
        <f t="array" ref="AT843">_xll.FDS(A843,"FF_MKT_VAL_PUBLIC(ANN_R,"&amp;[1]sample_report!E843&amp;")")</f>
        <v>20380.763330045302</v>
      </c>
    </row>
    <row r="844" spans="1:46" x14ac:dyDescent="0.25">
      <c r="A844" t="s">
        <v>1242</v>
      </c>
      <c r="B844" t="s">
        <v>1243</v>
      </c>
      <c r="C844" t="s">
        <v>1061</v>
      </c>
      <c r="D844" t="str" cm="1">
        <f t="array" ref="D844">_xll.FDS(A844,"FF_MAJOR_IND_NAME")</f>
        <v>FINANCIAL</v>
      </c>
      <c r="E844">
        <v>2018</v>
      </c>
      <c r="F844" s="4">
        <f t="shared" si="91"/>
        <v>43101</v>
      </c>
      <c r="G844" s="4">
        <f t="shared" si="92"/>
        <v>43465</v>
      </c>
      <c r="I844" s="1" cm="1">
        <f t="array" ref="I844">_xll.FDS(A844,"FF_PTX_INC(ANN_R,"&amp;F844&amp;","&amp;G844&amp;",,,USD)")</f>
        <v>151.47986633203001</v>
      </c>
      <c r="J844" s="1" t="e" cm="1">
        <f t="array" ref="J844">_xll.FDS(A844,"FF_MKT_VAL(ANN_R,"&amp;F844&amp;","&amp;G844&amp;",,,USD)")</f>
        <v>#N/A</v>
      </c>
      <c r="K844" s="1" cm="1">
        <f t="array" ref="K844">_xll.FDS(A844,"FF_SHLDRS_EQ(ANN_R,"&amp;F844&amp;","&amp;G844&amp;",,,USD)")</f>
        <v>378.61125245797501</v>
      </c>
      <c r="L844" s="1" cm="1">
        <f t="array" ref="L844">_xll.FDS(A844,"FF_ASSETS(ANN_R,"&amp;F844&amp;","&amp;G844&amp;",,,USD)")</f>
        <v>601.06822627537201</v>
      </c>
      <c r="M844" s="1" cm="1">
        <f t="array" ref="M844">_xll.FDS(A844,"FF_TAX_CF(ANN_R,"&amp;F844&amp;","&amp;G844&amp;",,,USD)")</f>
        <v>15.6906715125857</v>
      </c>
      <c r="N844" s="1" cm="1">
        <f t="array" ref="N844">_xll.FDS(A844,"FF_INC_TAX(ANN_R,"&amp;F844&amp;","&amp;G844&amp;",,,USD)")</f>
        <v>8.8481230334129997</v>
      </c>
      <c r="O844" s="1" cm="1">
        <f t="array" ref="O844">_xll.FDS(A844,"FF_NET_INC(ANN_R,"&amp;F844&amp;","&amp;G844&amp;")")</f>
        <v>1241.00235454479</v>
      </c>
      <c r="P844" s="1" cm="1">
        <f t="array" ref="P844">_xll.FDS(A844,"FF_ROA(ANN_R,"&amp;F844&amp;","&amp;G844&amp;")")</f>
        <v>30.462692778929199</v>
      </c>
      <c r="Q844" cm="1">
        <f t="array" ref="Q844">_xll.FDS(A844,"FF_TAX_RATE(ANN_R,"&amp;F844&amp;","&amp;G844&amp;")")</f>
        <v>5.8411214953271102</v>
      </c>
      <c r="R844" t="e" cm="1">
        <f t="array" ref="R844">_xll.FDS(A844,"FF_TAX_REFUND(ANN_R,"&amp;F844&amp;","&amp;G844&amp;",,,,,""D=1"")")</f>
        <v>#N/A</v>
      </c>
      <c r="S844" t="e">
        <f t="shared" si="93"/>
        <v>#N/A</v>
      </c>
      <c r="T844" s="1" t="e" cm="1">
        <f t="array" ref="T844">_xll.FDS($A844,"FF_TAX_CF(ANN_R,"&amp;AE844&amp;","&amp;AF844&amp;",,,USD)")</f>
        <v>#N/A</v>
      </c>
      <c r="U844" s="1" t="e" cm="1">
        <f t="array" ref="U844">_xll.FDS($A844,"FF_TAX_CF(ANN_R,"&amp;AG844&amp;","&amp;AH844&amp;",,,USD)")</f>
        <v>#N/A</v>
      </c>
      <c r="V844" s="1" cm="1">
        <f t="array" ref="V844">_xll.FDS(A844,"FF_TAX_CF(ANN_R,"&amp;AI844&amp;","&amp;AJ844&amp;",,,USD)")</f>
        <v>11.3938312757386</v>
      </c>
      <c r="W844" s="1" cm="1">
        <f t="array" ref="W844">_xll.FDS(A844,"FF_TAX_CF(ANN_R,"&amp;AK844&amp;","&amp;AL844&amp;",,,USD)")</f>
        <v>13.986388143995899</v>
      </c>
      <c r="X844" s="1" cm="1">
        <f t="array" ref="X844">_xll.FDS(A844,"FF_TAX_CF(ANN_R,"&amp;F844&amp;","&amp;G844&amp;",,,USD)")</f>
        <v>15.6906715125857</v>
      </c>
      <c r="Y844" s="1" t="e" cm="1">
        <f t="array" ref="Y844">_xll.FDS($A844,"FF_PTX_INC(ANN_R,"&amp;AE844&amp;","&amp;AF844&amp;",,,USD)")</f>
        <v>#N/A</v>
      </c>
      <c r="Z844" s="1" t="e" cm="1">
        <f t="array" ref="Z844">_xll.FDS($A844,"FF_PTX_INC(ANN_R,"&amp;AG844&amp;","&amp;AH844&amp;",,,USD)")</f>
        <v>#N/A</v>
      </c>
      <c r="AA844" s="1" cm="1">
        <f t="array" ref="AA844">_xll.FDS(A844,"FF_PTX_INC(ANN_R,"&amp;AI844&amp;","&amp;AJ844&amp;",,,USD)")</f>
        <v>15.3761412361909</v>
      </c>
      <c r="AB844" s="1" cm="1">
        <f t="array" ref="AB844">_xll.FDS(A844,"FF_PTX_INC(ANN_R,"&amp;AK844&amp;","&amp;AL844&amp;",,,USD)")</f>
        <v>99.596618799583695</v>
      </c>
      <c r="AC844" s="1" cm="1">
        <f t="array" ref="AC844">_xll.FDS(A844,"FF_PTX_INC(ANN_R,"&amp;F844&amp;","&amp;G844&amp;",,,USD)")</f>
        <v>151.47986633203001</v>
      </c>
      <c r="AE844" s="6">
        <f t="shared" si="94"/>
        <v>41640</v>
      </c>
      <c r="AF844" s="6">
        <f t="shared" si="95"/>
        <v>42004</v>
      </c>
      <c r="AG844" s="6">
        <f t="shared" si="96"/>
        <v>42005</v>
      </c>
      <c r="AH844" s="6">
        <f t="shared" si="97"/>
        <v>42369</v>
      </c>
      <c r="AI844" s="6">
        <f>DATE(YEAR(F844)+AO844,MONTH(F844),DAY(F844))</f>
        <v>42370</v>
      </c>
      <c r="AJ844" s="6">
        <f>DATE(YEAR(G844)+AO844,MONTH(G844),DAY(G844))</f>
        <v>42735</v>
      </c>
      <c r="AK844" s="6">
        <f>DATE(YEAR(F844)+AP844,MONTH(F844),DAY(F844))</f>
        <v>42736</v>
      </c>
      <c r="AL844" s="6">
        <f>DATE(YEAR(G844)+AP844,MONTH(G844),DAY(G844))</f>
        <v>43100</v>
      </c>
      <c r="AM844" s="8">
        <v>-4</v>
      </c>
      <c r="AN844" s="8">
        <v>-3</v>
      </c>
      <c r="AO844">
        <v>-2</v>
      </c>
      <c r="AP844">
        <v>-1</v>
      </c>
      <c r="AQ844" cm="1">
        <f t="array" ref="AQ844">_xll.FDS(A844,"FF_DEBT_LT(ANN_R,"&amp;F844&amp;","&amp;G844&amp;")")</f>
        <v>386.14336388775001</v>
      </c>
      <c r="AR844" t="e" cm="1">
        <f t="array" ref="AR844">_xll.FDS(A844,"FF_RD_EXP(ANN_R,"&amp;F844&amp;","&amp;G844&amp;")")</f>
        <v>#N/A</v>
      </c>
      <c r="AS844" t="e" cm="1">
        <f t="array" ref="AS844">_xll.FDS(A844,"FF_PTX_INC_FOR(ANN_R,"&amp;F844&amp;","&amp;G844&amp;")")</f>
        <v>#N/A</v>
      </c>
      <c r="AT844" t="e" cm="1">
        <f t="array" ref="AT844">_xll.FDS(A844,"FF_MKT_VAL_PUBLIC(ANN_R,"&amp;[1]sample_report!E844&amp;")")</f>
        <v>#N/A</v>
      </c>
    </row>
    <row r="845" spans="1:46" hidden="1" x14ac:dyDescent="0.25">
      <c r="A845" t="s">
        <v>1252</v>
      </c>
      <c r="B845" t="s">
        <v>1253</v>
      </c>
      <c r="C845" t="s">
        <v>1061</v>
      </c>
      <c r="D845" t="str" cm="1">
        <f t="array" ref="D845">_xll.FDS(A845,"FF_MAJOR_IND_NAME")</f>
        <v>FINANCIAL</v>
      </c>
      <c r="E845">
        <v>2018</v>
      </c>
      <c r="F845" s="4">
        <f t="shared" si="91"/>
        <v>43101</v>
      </c>
      <c r="G845" s="4">
        <f t="shared" si="92"/>
        <v>43465</v>
      </c>
      <c r="I845" s="1" cm="1">
        <f t="array" ref="I845">_xll.FDS(A845,"FF_PTX_INC(ANN_R,"&amp;F845&amp;","&amp;G845&amp;",,,USD)")</f>
        <v>3118.58370654285</v>
      </c>
      <c r="J845" s="1" cm="1">
        <f t="array" ref="J845">_xll.FDS(A845,"FF_MKT_VAL(ANN_R,"&amp;F845&amp;","&amp;G845&amp;",,,USD)")</f>
        <v>21014.4979233579</v>
      </c>
      <c r="K845" s="1" cm="1">
        <f t="array" ref="K845">_xll.FDS(A845,"FF_SHLDRS_EQ(ANN_R,"&amp;F845&amp;","&amp;G845&amp;",,,USD)")</f>
        <v>16782.2587993667</v>
      </c>
      <c r="L845" s="1" cm="1">
        <f t="array" ref="L845">_xll.FDS(A845,"FF_ASSETS(ANN_R,"&amp;F845&amp;","&amp;G845&amp;",,,USD)")</f>
        <v>289596.12594690901</v>
      </c>
      <c r="M845" s="1" cm="1">
        <f t="array" ref="M845">_xll.FDS(A845,"FF_TAX_CF(ANN_R,"&amp;F845&amp;","&amp;G845&amp;",,,USD)")</f>
        <v>577.99651581794001</v>
      </c>
      <c r="N845" s="1" cm="1">
        <f t="array" ref="N845">_xll.FDS(A845,"FF_INC_TAX(ANN_R,"&amp;F845&amp;","&amp;G845&amp;",,,USD)")</f>
        <v>477.20054358243902</v>
      </c>
      <c r="O845" s="1" cm="1">
        <f t="array" ref="O845">_xll.FDS(A845,"FF_NET_INC(ANN_R,"&amp;F845&amp;","&amp;G845&amp;")")</f>
        <v>23134</v>
      </c>
      <c r="P845" s="1" cm="1">
        <f t="array" ref="P845">_xll.FDS(A845,"FF_ROA(ANN_R,"&amp;F845&amp;","&amp;G845&amp;")")</f>
        <v>0.90289172012308105</v>
      </c>
      <c r="Q845" cm="1">
        <f t="array" ref="Q845">_xll.FDS(A845,"FF_TAX_RATE(ANN_R,"&amp;F845&amp;","&amp;G845&amp;")")</f>
        <v>15.301835335741099</v>
      </c>
      <c r="R845" t="e" cm="1">
        <f t="array" ref="R845">_xll.FDS(A845,"FF_TAX_REFUND(ANN_R,"&amp;F845&amp;","&amp;G845&amp;",,,,,""D=1"")")</f>
        <v>#N/A</v>
      </c>
      <c r="S845">
        <f t="shared" si="93"/>
        <v>0.2013071775814628</v>
      </c>
      <c r="T845" s="1" cm="1">
        <f t="array" ref="T845">_xll.FDS($A845,"FF_TAX_CF(ANN_R,"&amp;AE845&amp;","&amp;AF845&amp;",,,USD)")</f>
        <v>769.50626134872402</v>
      </c>
      <c r="U845" s="1" cm="1">
        <f t="array" ref="U845">_xll.FDS($A845,"FF_TAX_CF(ANN_R,"&amp;AG845&amp;","&amp;AH845&amp;",,,USD)")</f>
        <v>392.228237517178</v>
      </c>
      <c r="V845" s="1" cm="1">
        <f t="array" ref="V845">_xll.FDS(A845,"FF_TAX_CF(ANN_R,"&amp;AI845&amp;","&amp;AJ845&amp;",,,USD)")</f>
        <v>368.96513631194802</v>
      </c>
      <c r="W845" s="1" cm="1">
        <f t="array" ref="W845">_xll.FDS(A845,"FF_TAX_CF(ANN_R,"&amp;AK845&amp;","&amp;AL845&amp;",,,USD)")</f>
        <v>533.79100978374504</v>
      </c>
      <c r="X845" s="1" cm="1">
        <f t="array" ref="X845">_xll.FDS(A845,"FF_TAX_CF(ANN_R,"&amp;F845&amp;","&amp;G845&amp;",,,USD)")</f>
        <v>577.99651581794001</v>
      </c>
      <c r="Y845" s="1" cm="1">
        <f t="array" ref="Y845">_xll.FDS($A845,"FF_PTX_INC(ANN_R,"&amp;AE845&amp;","&amp;AF845&amp;",,,USD)")</f>
        <v>3397.4509835243198</v>
      </c>
      <c r="Z845" s="1" cm="1">
        <f t="array" ref="Z845">_xll.FDS($A845,"FF_PTX_INC(ANN_R,"&amp;AG845&amp;","&amp;AH845&amp;",,,USD)")</f>
        <v>2465.1467681005602</v>
      </c>
      <c r="AA845" s="1" cm="1">
        <f t="array" ref="AA845">_xll.FDS(A845,"FF_PTX_INC(ANN_R,"&amp;AI845&amp;","&amp;AJ845&amp;",,,USD)")</f>
        <v>1710.9750813022299</v>
      </c>
      <c r="AB845" s="1" cm="1">
        <f t="array" ref="AB845">_xll.FDS(A845,"FF_PTX_INC(ANN_R,"&amp;AK845&amp;","&amp;AL845&amp;",,,USD)")</f>
        <v>2434.4850066825702</v>
      </c>
      <c r="AC845" s="1" cm="1">
        <f t="array" ref="AC845">_xll.FDS(A845,"FF_PTX_INC(ANN_R,"&amp;F845&amp;","&amp;G845&amp;",,,USD)")</f>
        <v>3118.58370654285</v>
      </c>
      <c r="AE845" s="6">
        <f t="shared" si="94"/>
        <v>41640</v>
      </c>
      <c r="AF845" s="6">
        <f t="shared" si="95"/>
        <v>42004</v>
      </c>
      <c r="AG845" s="6">
        <f t="shared" si="96"/>
        <v>42005</v>
      </c>
      <c r="AH845" s="6">
        <f t="shared" si="97"/>
        <v>42369</v>
      </c>
      <c r="AI845" s="6">
        <f>DATE(YEAR(F845)+AO845,MONTH(F845),DAY(F845))</f>
        <v>42370</v>
      </c>
      <c r="AJ845" s="6">
        <f>DATE(YEAR(G845)+AO845,MONTH(G845),DAY(G845))</f>
        <v>42735</v>
      </c>
      <c r="AK845" s="6">
        <f>DATE(YEAR(F845)+AP845,MONTH(F845),DAY(F845))</f>
        <v>42736</v>
      </c>
      <c r="AL845" s="6">
        <f>DATE(YEAR(G845)+AP845,MONTH(G845),DAY(G845))</f>
        <v>43100</v>
      </c>
      <c r="AM845" s="8">
        <v>-4</v>
      </c>
      <c r="AN845" s="8">
        <v>-3</v>
      </c>
      <c r="AO845">
        <v>-2</v>
      </c>
      <c r="AP845">
        <v>-1</v>
      </c>
      <c r="AQ845" cm="1">
        <f t="array" ref="AQ845">_xll.FDS(A845,"FF_DEBT_LT(ANN_R,"&amp;F845&amp;","&amp;G845&amp;")")</f>
        <v>468803</v>
      </c>
      <c r="AR845" t="e" cm="1">
        <f t="array" ref="AR845">_xll.FDS(A845,"FF_RD_EXP(ANN_R,"&amp;F845&amp;","&amp;G845&amp;")")</f>
        <v>#N/A</v>
      </c>
      <c r="AS845" t="e" cm="1">
        <f t="array" ref="AS845">_xll.FDS(A845,"FF_PTX_INC_FOR(ANN_R,"&amp;F845&amp;","&amp;G845&amp;")")</f>
        <v>#N/A</v>
      </c>
      <c r="AT845" cm="1">
        <f t="array" ref="AT845">_xll.FDS(A845,"FF_MKT_VAL_PUBLIC(ANN_R,"&amp;[1]sample_report!E845&amp;")")</f>
        <v>132797.27890543101</v>
      </c>
    </row>
    <row r="846" spans="1:46" hidden="1" x14ac:dyDescent="0.25">
      <c r="A846" t="s">
        <v>1260</v>
      </c>
      <c r="B846" t="s">
        <v>1261</v>
      </c>
      <c r="C846" t="s">
        <v>1006</v>
      </c>
      <c r="D846" t="str" cm="1">
        <f t="array" ref="D846">_xll.FDS(A846,"FF_MAJOR_IND_NAME")</f>
        <v>FINANCIAL</v>
      </c>
      <c r="E846">
        <v>2018</v>
      </c>
      <c r="F846" s="4">
        <f t="shared" si="91"/>
        <v>43101</v>
      </c>
      <c r="G846" s="4">
        <f t="shared" si="92"/>
        <v>43465</v>
      </c>
      <c r="I846" s="1" cm="1">
        <f t="array" ref="I846">_xll.FDS(A846,"FF_PTX_INC(ANN_R,"&amp;F846&amp;","&amp;G846&amp;",,,USD)")</f>
        <v>3886.0956015586899</v>
      </c>
      <c r="J846" s="1" cm="1">
        <f t="array" ref="J846">_xll.FDS(A846,"FF_MKT_VAL(ANN_R,"&amp;F846&amp;","&amp;G846&amp;",,,USD)")</f>
        <v>26961.024752784098</v>
      </c>
      <c r="K846" s="1" cm="1">
        <f t="array" ref="K846">_xll.FDS(A846,"FF_SHLDRS_EQ(ANN_R,"&amp;F846&amp;","&amp;G846&amp;",,,USD)")</f>
        <v>19699.903466820699</v>
      </c>
      <c r="L846" s="1" cm="1">
        <f t="array" ref="L846">_xll.FDS(A846,"FF_ASSETS(ANN_R,"&amp;F846&amp;","&amp;G846&amp;",,,USD)")</f>
        <v>324435.107242584</v>
      </c>
      <c r="M846" s="1" cm="1">
        <f t="array" ref="M846">_xll.FDS(A846,"FF_TAX_CF(ANN_R,"&amp;F846&amp;","&amp;G846&amp;",,,USD)")</f>
        <v>653.58134889602695</v>
      </c>
      <c r="N846" s="1" cm="1">
        <f t="array" ref="N846">_xll.FDS(A846,"FF_INC_TAX(ANN_R,"&amp;F846&amp;","&amp;G846&amp;",,,USD)")</f>
        <v>873.01479816436802</v>
      </c>
      <c r="O846" s="1" cm="1">
        <f t="array" ref="O846">_xll.FDS(A846,"FF_NET_INC(ANN_R,"&amp;F846&amp;","&amp;G846&amp;")")</f>
        <v>2494</v>
      </c>
      <c r="P846" s="1" cm="1">
        <f t="array" ref="P846">_xll.FDS(A846,"FF_ROA(ANN_R,"&amp;F846&amp;","&amp;G846&amp;")")</f>
        <v>0.86574676733489597</v>
      </c>
      <c r="Q846" cm="1">
        <f t="array" ref="Q846">_xll.FDS(A846,"FF_TAX_RATE(ANN_R,"&amp;F846&amp;","&amp;G846&amp;")")</f>
        <v>22.4650880388585</v>
      </c>
      <c r="R846" t="e" cm="1">
        <f t="array" ref="R846">_xll.FDS(A846,"FF_TAX_REFUND(ANN_R,"&amp;F846&amp;","&amp;G846&amp;",,,,,""D=1"")")</f>
        <v>#N/A</v>
      </c>
      <c r="S846">
        <f t="shared" si="93"/>
        <v>0.16187407874629234</v>
      </c>
      <c r="T846" s="1" cm="1">
        <f t="array" ref="T846">_xll.FDS($A846,"FF_TAX_CF(ANN_R,"&amp;AE846&amp;","&amp;AF846&amp;",,,USD)")</f>
        <v>539.86310827732098</v>
      </c>
      <c r="U846" s="1" cm="1">
        <f t="array" ref="U846">_xll.FDS($A846,"FF_TAX_CF(ANN_R,"&amp;AG846&amp;","&amp;AH846&amp;",,,USD)")</f>
        <v>506.77681136131298</v>
      </c>
      <c r="V846" s="1" cm="1">
        <f t="array" ref="V846">_xll.FDS(A846,"FF_TAX_CF(ANN_R,"&amp;AI846&amp;","&amp;AJ846&amp;",,,USD)")</f>
        <v>519.91270184516895</v>
      </c>
      <c r="W846" s="1" cm="1">
        <f t="array" ref="W846">_xll.FDS(A846,"FF_TAX_CF(ANN_R,"&amp;AK846&amp;","&amp;AL846&amp;",,,USD)")</f>
        <v>589.90978276729595</v>
      </c>
      <c r="X846" s="1" cm="1">
        <f t="array" ref="X846">_xll.FDS(A846,"FF_TAX_CF(ANN_R,"&amp;F846&amp;","&amp;G846&amp;",,,USD)")</f>
        <v>653.58134889602695</v>
      </c>
      <c r="Y846" s="1" cm="1">
        <f t="array" ref="Y846">_xll.FDS($A846,"FF_PTX_INC(ANN_R,"&amp;AE846&amp;","&amp;AF846&amp;",,,USD)")</f>
        <v>3176.8357354402501</v>
      </c>
      <c r="Z846" s="1" cm="1">
        <f t="array" ref="Z846">_xll.FDS($A846,"FF_PTX_INC(ANN_R,"&amp;AG846&amp;","&amp;AH846&amp;",,,USD)")</f>
        <v>2784.5001604557001</v>
      </c>
      <c r="AA846" s="1" cm="1">
        <f t="array" ref="AA846">_xll.FDS(A846,"FF_PTX_INC(ANN_R,"&amp;AI846&amp;","&amp;AJ846&amp;",,,USD)")</f>
        <v>3388.2821398973501</v>
      </c>
      <c r="AB846" s="1" cm="1">
        <f t="array" ref="AB846">_xll.FDS(A846,"FF_PTX_INC(ANN_R,"&amp;AK846&amp;","&amp;AL846&amp;",,,USD)")</f>
        <v>4123.7288064956701</v>
      </c>
      <c r="AC846" s="1" cm="1">
        <f t="array" ref="AC846">_xll.FDS(A846,"FF_PTX_INC(ANN_R,"&amp;F846&amp;","&amp;G846&amp;",,,USD)")</f>
        <v>3886.0956015586899</v>
      </c>
      <c r="AE846" s="6">
        <f t="shared" si="94"/>
        <v>41640</v>
      </c>
      <c r="AF846" s="6">
        <f t="shared" si="95"/>
        <v>42004</v>
      </c>
      <c r="AG846" s="6">
        <f t="shared" si="96"/>
        <v>42005</v>
      </c>
      <c r="AH846" s="6">
        <f t="shared" si="97"/>
        <v>42369</v>
      </c>
      <c r="AI846" s="6">
        <f>DATE(YEAR(F846)+AO846,MONTH(F846),DAY(F846))</f>
        <v>42370</v>
      </c>
      <c r="AJ846" s="6">
        <f>DATE(YEAR(G846)+AO846,MONTH(G846),DAY(G846))</f>
        <v>42735</v>
      </c>
      <c r="AK846" s="6">
        <f>DATE(YEAR(F846)+AP846,MONTH(F846),DAY(F846))</f>
        <v>42736</v>
      </c>
      <c r="AL846" s="6">
        <f>DATE(YEAR(G846)+AP846,MONTH(G846),DAY(G846))</f>
        <v>43100</v>
      </c>
      <c r="AM846" s="8">
        <v>-4</v>
      </c>
      <c r="AN846" s="8">
        <v>-3</v>
      </c>
      <c r="AO846">
        <v>-2</v>
      </c>
      <c r="AP846">
        <v>-1</v>
      </c>
      <c r="AQ846" cm="1">
        <f t="array" ref="AQ846">_xll.FDS(A846,"FF_DEBT_LT(ANN_R,"&amp;F846&amp;","&amp;G846&amp;")")</f>
        <v>43273</v>
      </c>
      <c r="AR846" t="e" cm="1">
        <f t="array" ref="AR846">_xll.FDS(A846,"FF_RD_EXP(ANN_R,"&amp;F846&amp;","&amp;G846&amp;")")</f>
        <v>#N/A</v>
      </c>
      <c r="AS846" cm="1">
        <f t="array" ref="AS846">_xll.FDS(A846,"FF_PTX_INC_FOR(ANN_R,"&amp;F846&amp;","&amp;G846&amp;")")</f>
        <v>1347</v>
      </c>
      <c r="AT846" cm="1">
        <f t="array" ref="AT846">_xll.FDS(A846,"FF_MKT_VAL_PUBLIC(ANN_R,"&amp;[1]sample_report!E846&amp;")")</f>
        <v>15839.540520517699</v>
      </c>
    </row>
    <row r="847" spans="1:46" hidden="1" x14ac:dyDescent="0.25">
      <c r="A847" t="s">
        <v>1266</v>
      </c>
      <c r="B847" t="s">
        <v>1267</v>
      </c>
      <c r="C847" t="s">
        <v>950</v>
      </c>
      <c r="D847" t="str" cm="1">
        <f t="array" ref="D847">_xll.FDS(A847,"FF_MAJOR_IND_NAME")</f>
        <v>FINANCIAL</v>
      </c>
      <c r="E847">
        <v>2018</v>
      </c>
      <c r="F847" s="4">
        <f t="shared" si="91"/>
        <v>43101</v>
      </c>
      <c r="G847" s="4">
        <f t="shared" si="92"/>
        <v>43465</v>
      </c>
      <c r="I847" s="1" cm="1">
        <f t="array" ref="I847">_xll.FDS(A847,"FF_PTX_INC(ANN_R,"&amp;F847&amp;","&amp;G847&amp;",,,USD)")</f>
        <v>7362.8180477619198</v>
      </c>
      <c r="J847" s="1" cm="1">
        <f t="array" ref="J847">_xll.FDS(A847,"FF_MKT_VAL(ANN_R,"&amp;F847&amp;","&amp;G847&amp;",,,USD)")</f>
        <v>29487.6845572725</v>
      </c>
      <c r="K847" s="1" cm="1">
        <f t="array" ref="K847">_xll.FDS(A847,"FF_SHLDRS_EQ(ANN_R,"&amp;F847&amp;","&amp;G847&amp;",,,USD)")</f>
        <v>61501.468491554297</v>
      </c>
      <c r="L847" s="1" cm="1">
        <f t="array" ref="L847">_xll.FDS(A847,"FF_ASSETS(ANN_R,"&amp;F847&amp;","&amp;G847&amp;",,,USD)")</f>
        <v>1856925.9555552001</v>
      </c>
      <c r="M847" s="1" cm="1">
        <f t="array" ref="M847">_xll.FDS(A847,"FF_TAX_CF(ANN_R,"&amp;F847&amp;","&amp;G847&amp;",,,USD)")</f>
        <v>670.09784507751499</v>
      </c>
      <c r="N847" s="1" cm="1">
        <f t="array" ref="N847">_xll.FDS(A847,"FF_INC_TAX(ANN_R,"&amp;F847&amp;","&amp;G847&amp;",,,USD)")</f>
        <v>1729.51310014725</v>
      </c>
      <c r="O847" s="1" cm="1">
        <f t="array" ref="O847">_xll.FDS(A847,"FF_NET_INC(ANN_R,"&amp;F847&amp;","&amp;G847&amp;")")</f>
        <v>3960</v>
      </c>
      <c r="P847" s="1" cm="1">
        <f t="array" ref="P847">_xll.FDS(A847,"FF_ROA(ANN_R,"&amp;F847&amp;","&amp;G847&amp;")")</f>
        <v>0.24947419847751401</v>
      </c>
      <c r="Q847" cm="1">
        <f t="array" ref="Q847">_xll.FDS(A847,"FF_TAX_RATE(ANN_R,"&amp;F847&amp;","&amp;G847&amp;")")</f>
        <v>23.4898253485018</v>
      </c>
      <c r="R847" t="e" cm="1">
        <f t="array" ref="R847">_xll.FDS(A847,"FF_TAX_REFUND(ANN_R,"&amp;F847&amp;","&amp;G847&amp;",,,,,""D=1"")")</f>
        <v>#N/A</v>
      </c>
      <c r="S847">
        <f t="shared" si="93"/>
        <v>0.12730985954691917</v>
      </c>
      <c r="T847" s="1" cm="1">
        <f t="array" ref="T847">_xll.FDS($A847,"FF_TAX_CF(ANN_R,"&amp;AE847&amp;","&amp;AF847&amp;",,,USD)")</f>
        <v>-691.07783639431</v>
      </c>
      <c r="U847" s="1" cm="1">
        <f t="array" ref="U847">_xll.FDS($A847,"FF_TAX_CF(ANN_R,"&amp;AG847&amp;","&amp;AH847&amp;",,,USD)")</f>
        <v>1789.7981915473899</v>
      </c>
      <c r="V847" s="1" cm="1">
        <f t="array" ref="V847">_xll.FDS(A847,"FF_TAX_CF(ANN_R,"&amp;AI847&amp;","&amp;AJ847&amp;",,,USD)")</f>
        <v>-213.49606692790999</v>
      </c>
      <c r="W847" s="1" cm="1">
        <f t="array" ref="W847">_xll.FDS(A847,"FF_TAX_CF(ANN_R,"&amp;AK847&amp;","&amp;AL847&amp;",,,USD)")</f>
        <v>1438.1165832281099</v>
      </c>
      <c r="X847" s="1" cm="1">
        <f t="array" ref="X847">_xll.FDS(A847,"FF_TAX_CF(ANN_R,"&amp;F847&amp;","&amp;G847&amp;",,,USD)")</f>
        <v>670.09784507751499</v>
      </c>
      <c r="Y847" s="1" cm="1">
        <f t="array" ref="Y847">_xll.FDS($A847,"FF_PTX_INC(ANN_R,"&amp;AE847&amp;","&amp;AF847&amp;",,,USD)")</f>
        <v>3432.8396172523499</v>
      </c>
      <c r="Z847" s="1" cm="1">
        <f t="array" ref="Z847">_xll.FDS($A847,"FF_PTX_INC(ANN_R,"&amp;AG847&amp;","&amp;AH847&amp;",,,USD)")</f>
        <v>3721.5382471084599</v>
      </c>
      <c r="AA847" s="1" cm="1">
        <f t="array" ref="AA847">_xll.FDS(A847,"FF_PTX_INC(ANN_R,"&amp;AI847&amp;","&amp;AJ847&amp;",,,USD)")</f>
        <v>3129.43198621273</v>
      </c>
      <c r="AB847" s="1" cm="1">
        <f t="array" ref="AB847">_xll.FDS(A847,"FF_PTX_INC(ANN_R,"&amp;AK847&amp;","&amp;AL847&amp;",,,USD)")</f>
        <v>5866.3877249956104</v>
      </c>
      <c r="AC847" s="1" cm="1">
        <f t="array" ref="AC847">_xll.FDS(A847,"FF_PTX_INC(ANN_R,"&amp;F847&amp;","&amp;G847&amp;",,,USD)")</f>
        <v>7362.8180477619198</v>
      </c>
      <c r="AE847" s="6">
        <f t="shared" si="94"/>
        <v>41640</v>
      </c>
      <c r="AF847" s="6">
        <f t="shared" si="95"/>
        <v>42004</v>
      </c>
      <c r="AG847" s="6">
        <f t="shared" si="96"/>
        <v>42005</v>
      </c>
      <c r="AH847" s="6">
        <f t="shared" si="97"/>
        <v>42369</v>
      </c>
      <c r="AI847" s="6">
        <f>DATE(YEAR(F847)+AO847,MONTH(F847),DAY(F847))</f>
        <v>42370</v>
      </c>
      <c r="AJ847" s="6">
        <f>DATE(YEAR(G847)+AO847,MONTH(G847),DAY(G847))</f>
        <v>42735</v>
      </c>
      <c r="AK847" s="6">
        <f>DATE(YEAR(F847)+AP847,MONTH(F847),DAY(F847))</f>
        <v>42736</v>
      </c>
      <c r="AL847" s="6">
        <f>DATE(YEAR(G847)+AP847,MONTH(G847),DAY(G847))</f>
        <v>43100</v>
      </c>
      <c r="AM847" s="8">
        <v>-4</v>
      </c>
      <c r="AN847" s="8">
        <v>-3</v>
      </c>
      <c r="AO847">
        <v>-2</v>
      </c>
      <c r="AP847">
        <v>-1</v>
      </c>
      <c r="AQ847" cm="1">
        <f t="array" ref="AQ847">_xll.FDS(A847,"FF_DEBT_LT(ANN_R,"&amp;F847&amp;","&amp;G847&amp;")")</f>
        <v>207836</v>
      </c>
      <c r="AR847" t="e" cm="1">
        <f t="array" ref="AR847">_xll.FDS(A847,"FF_RD_EXP(ANN_R,"&amp;F847&amp;","&amp;G847&amp;")")</f>
        <v>#N/A</v>
      </c>
      <c r="AS847" t="e" cm="1">
        <f t="array" ref="AS847">_xll.FDS(A847,"FF_PTX_INC_FOR(ANN_R,"&amp;F847&amp;","&amp;G847&amp;")")</f>
        <v>#N/A</v>
      </c>
      <c r="AT847" cm="1">
        <f t="array" ref="AT847">_xll.FDS(A847,"FF_MKT_VAL_PUBLIC(ANN_R,"&amp;[1]sample_report!E847&amp;")")</f>
        <v>10105.1071777247</v>
      </c>
    </row>
    <row r="848" spans="1:46" hidden="1" x14ac:dyDescent="0.25">
      <c r="A848" t="s">
        <v>1284</v>
      </c>
      <c r="B848" t="s">
        <v>1285</v>
      </c>
      <c r="C848" t="s">
        <v>1061</v>
      </c>
      <c r="D848" t="str" cm="1">
        <f t="array" ref="D848">_xll.FDS(A848,"FF_MAJOR_IND_NAME")</f>
        <v>FINANCIAL</v>
      </c>
      <c r="E848">
        <v>2018</v>
      </c>
      <c r="F848" s="4">
        <f t="shared" si="91"/>
        <v>43101</v>
      </c>
      <c r="G848" s="4">
        <f t="shared" si="92"/>
        <v>43465</v>
      </c>
      <c r="I848" s="1" cm="1">
        <f t="array" ref="I848">_xll.FDS(A848,"FF_PTX_INC(ANN_R,"&amp;F848&amp;","&amp;G848&amp;",,,USD)")</f>
        <v>2530.01338291913</v>
      </c>
      <c r="J848" s="1" cm="1">
        <f t="array" ref="J848">_xll.FDS(A848,"FF_MKT_VAL(ANN_R,"&amp;F848&amp;","&amp;G848&amp;",,,USD)")</f>
        <v>21556.015985557398</v>
      </c>
      <c r="K848" s="1" cm="1">
        <f t="array" ref="K848">_xll.FDS(A848,"FF_SHLDRS_EQ(ANN_R,"&amp;F848&amp;","&amp;G848&amp;",,,USD)")</f>
        <v>16044.5969255194</v>
      </c>
      <c r="L848" s="1" cm="1">
        <f t="array" ref="L848">_xll.FDS(A848,"FF_ASSETS(ANN_R,"&amp;F848&amp;","&amp;G848&amp;",,,USD)")</f>
        <v>335915.20083840197</v>
      </c>
      <c r="M848" s="1" cm="1">
        <f t="array" ref="M848">_xll.FDS(A848,"FF_TAX_CF(ANN_R,"&amp;F848&amp;","&amp;G848&amp;",,,USD)")</f>
        <v>586.84633322060097</v>
      </c>
      <c r="N848" s="1" cm="1">
        <f t="array" ref="N848">_xll.FDS(A848,"FF_INC_TAX(ANN_R,"&amp;F848&amp;","&amp;G848&amp;",,,USD)")</f>
        <v>535.12662112712906</v>
      </c>
      <c r="O848" s="1" cm="1">
        <f t="array" ref="O848">_xll.FDS(A848,"FF_NET_INC(ANN_R,"&amp;F848&amp;","&amp;G848&amp;")")</f>
        <v>17354</v>
      </c>
      <c r="P848" s="1" cm="1">
        <f t="array" ref="P848">_xll.FDS(A848,"FF_ROA(ANN_R,"&amp;F848&amp;","&amp;G848&amp;")")</f>
        <v>0.60412685410705502</v>
      </c>
      <c r="Q848" cm="1">
        <f t="array" ref="Q848">_xll.FDS(A848,"FF_TAX_RATE(ANN_R,"&amp;F848&amp;","&amp;G848&amp;")")</f>
        <v>21.151137963930399</v>
      </c>
      <c r="R848" t="e" cm="1">
        <f t="array" ref="R848">_xll.FDS(A848,"FF_TAX_REFUND(ANN_R,"&amp;F848&amp;","&amp;G848&amp;",,,,,""D=1"")")</f>
        <v>#N/A</v>
      </c>
      <c r="S848">
        <f t="shared" si="93"/>
        <v>0.24306003426737208</v>
      </c>
      <c r="T848" s="1" cm="1">
        <f t="array" ref="T848">_xll.FDS($A848,"FF_TAX_CF(ANN_R,"&amp;AE848&amp;","&amp;AF848&amp;",,,USD)")</f>
        <v>584.23047780990601</v>
      </c>
      <c r="U848" s="1" cm="1">
        <f t="array" ref="U848">_xll.FDS($A848,"FF_TAX_CF(ANN_R,"&amp;AG848&amp;","&amp;AH848&amp;",,,USD)")</f>
        <v>578.20771913230396</v>
      </c>
      <c r="V848" s="1" cm="1">
        <f t="array" ref="V848">_xll.FDS(A848,"FF_TAX_CF(ANN_R,"&amp;AI848&amp;","&amp;AJ848&amp;",,,USD)")</f>
        <v>647.52855831384704</v>
      </c>
      <c r="W848" s="1" cm="1">
        <f t="array" ref="W848">_xll.FDS(A848,"FF_TAX_CF(ANN_R,"&amp;AK848&amp;","&amp;AL848&amp;",,,USD)")</f>
        <v>669.93112916499399</v>
      </c>
      <c r="X848" s="1" cm="1">
        <f t="array" ref="X848">_xll.FDS(A848,"FF_TAX_CF(ANN_R,"&amp;F848&amp;","&amp;G848&amp;",,,USD)")</f>
        <v>586.84633322060097</v>
      </c>
      <c r="Y848" s="1" cm="1">
        <f t="array" ref="Y848">_xll.FDS($A848,"FF_PTX_INC(ANN_R,"&amp;AE848&amp;","&amp;AF848&amp;",,,USD)")</f>
        <v>2795.7416582107498</v>
      </c>
      <c r="Z848" s="1" cm="1">
        <f t="array" ref="Z848">_xll.FDS($A848,"FF_PTX_INC(ANN_R,"&amp;AG848&amp;","&amp;AH848&amp;",,,USD)")</f>
        <v>2424.9638208299898</v>
      </c>
      <c r="AA848" s="1" cm="1">
        <f t="array" ref="AA848">_xll.FDS(A848,"FF_PTX_INC(ANN_R,"&amp;AI848&amp;","&amp;AJ848&amp;",,,USD)")</f>
        <v>2406.9748430252098</v>
      </c>
      <c r="AB848" s="1" cm="1">
        <f t="array" ref="AB848">_xll.FDS(A848,"FF_PTX_INC(ANN_R,"&amp;AK848&amp;","&amp;AL848&amp;",,,USD)")</f>
        <v>2459.5357251241799</v>
      </c>
      <c r="AC848" s="1" cm="1">
        <f t="array" ref="AC848">_xll.FDS(A848,"FF_PTX_INC(ANN_R,"&amp;F848&amp;","&amp;G848&amp;",,,USD)")</f>
        <v>2530.01338291913</v>
      </c>
      <c r="AE848" s="6">
        <f t="shared" si="94"/>
        <v>41640</v>
      </c>
      <c r="AF848" s="6">
        <f t="shared" si="95"/>
        <v>42004</v>
      </c>
      <c r="AG848" s="6">
        <f t="shared" si="96"/>
        <v>42005</v>
      </c>
      <c r="AH848" s="6">
        <f t="shared" si="97"/>
        <v>42369</v>
      </c>
      <c r="AI848" s="6">
        <f>DATE(YEAR(F848)+AO848,MONTH(F848),DAY(F848))</f>
        <v>42370</v>
      </c>
      <c r="AJ848" s="6">
        <f>DATE(YEAR(G848)+AO848,MONTH(G848),DAY(G848))</f>
        <v>42735</v>
      </c>
      <c r="AK848" s="6">
        <f>DATE(YEAR(F848)+AP848,MONTH(F848),DAY(F848))</f>
        <v>42736</v>
      </c>
      <c r="AL848" s="6">
        <f>DATE(YEAR(G848)+AP848,MONTH(G848),DAY(G848))</f>
        <v>43100</v>
      </c>
      <c r="AM848" s="8">
        <v>-4</v>
      </c>
      <c r="AN848" s="8">
        <v>-3</v>
      </c>
      <c r="AO848">
        <v>-2</v>
      </c>
      <c r="AP848">
        <v>-1</v>
      </c>
      <c r="AQ848" cm="1">
        <f t="array" ref="AQ848">_xll.FDS(A848,"FF_DEBT_LT(ANN_R,"&amp;F848&amp;","&amp;G848&amp;")")</f>
        <v>810605</v>
      </c>
      <c r="AR848" t="e" cm="1">
        <f t="array" ref="AR848">_xll.FDS(A848,"FF_RD_EXP(ANN_R,"&amp;F848&amp;","&amp;G848&amp;")")</f>
        <v>#N/A</v>
      </c>
      <c r="AS848" t="e" cm="1">
        <f t="array" ref="AS848">_xll.FDS(A848,"FF_PTX_INC_FOR(ANN_R,"&amp;F848&amp;","&amp;G848&amp;")")</f>
        <v>#N/A</v>
      </c>
      <c r="AT848" cm="1">
        <f t="array" ref="AT848">_xll.FDS(A848,"FF_MKT_VAL_PUBLIC(ANN_R,"&amp;[1]sample_report!E848&amp;")")</f>
        <v>140089.52773475001</v>
      </c>
    </row>
    <row r="849" spans="1:46" hidden="1" x14ac:dyDescent="0.25">
      <c r="A849" t="s">
        <v>1290</v>
      </c>
      <c r="B849" t="s">
        <v>1291</v>
      </c>
      <c r="C849" t="s">
        <v>932</v>
      </c>
      <c r="D849" t="str" cm="1">
        <f t="array" ref="D849">_xll.FDS(A849,"FF_MAJOR_IND_NAME")</f>
        <v>FINANCIAL</v>
      </c>
      <c r="E849">
        <v>2018</v>
      </c>
      <c r="F849" s="4">
        <f t="shared" si="91"/>
        <v>43101</v>
      </c>
      <c r="G849" s="4">
        <f t="shared" si="92"/>
        <v>43465</v>
      </c>
      <c r="I849" s="1" cm="1">
        <f t="array" ref="I849">_xll.FDS(A849,"FF_PTX_INC(ANN_R,"&amp;F849&amp;","&amp;G849&amp;",,,USD)")</f>
        <v>1427.4584878683099</v>
      </c>
      <c r="J849" s="1" cm="1">
        <f t="array" ref="J849">_xll.FDS(A849,"FF_MKT_VAL(ANN_R,"&amp;F849&amp;","&amp;G849&amp;",,,USD)")</f>
        <v>12982.6259420152</v>
      </c>
      <c r="K849" s="1" cm="1">
        <f t="array" ref="K849">_xll.FDS(A849,"FF_SHLDRS_EQ(ANN_R,"&amp;F849&amp;","&amp;G849&amp;",,,USD)")</f>
        <v>14731.182661533399</v>
      </c>
      <c r="L849" s="1" cm="1">
        <f t="array" ref="L849">_xll.FDS(A849,"FF_ASSETS(ANN_R,"&amp;F849&amp;","&amp;G849&amp;",,,USD)")</f>
        <v>216273.075733662</v>
      </c>
      <c r="M849" s="1" cm="1">
        <f t="array" ref="M849">_xll.FDS(A849,"FF_TAX_CF(ANN_R,"&amp;F849&amp;","&amp;G849&amp;",,,USD)")</f>
        <v>225.81841504573799</v>
      </c>
      <c r="N849" s="1" cm="1">
        <f t="array" ref="N849">_xll.FDS(A849,"FF_INC_TAX(ANN_R,"&amp;F849&amp;","&amp;G849&amp;",,,USD)")</f>
        <v>323.91148221492801</v>
      </c>
      <c r="O849" s="1" cm="1">
        <f t="array" ref="O849">_xll.FDS(A849,"FF_NET_INC(ANN_R,"&amp;F849&amp;","&amp;G849&amp;")")</f>
        <v>1076</v>
      </c>
      <c r="P849" s="1" cm="1">
        <f t="array" ref="P849">_xll.FDS(A849,"FF_ROA(ANN_R,"&amp;F849&amp;","&amp;G849&amp;")")</f>
        <v>0.504939111663812</v>
      </c>
      <c r="Q849" cm="1">
        <f t="array" ref="Q849">_xll.FDS(A849,"FF_TAX_RATE(ANN_R,"&amp;F849&amp;","&amp;G849&amp;")")</f>
        <v>22.691481746599901</v>
      </c>
      <c r="R849" t="e" cm="1">
        <f t="array" ref="R849">_xll.FDS(A849,"FF_TAX_REFUND(ANN_R,"&amp;F849&amp;","&amp;G849&amp;",,,,,""D=1"")")</f>
        <v>#N/A</v>
      </c>
      <c r="S849">
        <f t="shared" si="93"/>
        <v>0.16214429488769339</v>
      </c>
      <c r="T849" s="1" cm="1">
        <f t="array" ref="T849">_xll.FDS($A849,"FF_TAX_CF(ANN_R,"&amp;AE849&amp;","&amp;AF849&amp;",,,USD)")</f>
        <v>186.80100381374399</v>
      </c>
      <c r="U849" s="1" cm="1">
        <f t="array" ref="U849">_xll.FDS($A849,"FF_TAX_CF(ANN_R,"&amp;AG849&amp;","&amp;AH849&amp;",,,USD)")</f>
        <v>193.17052531242399</v>
      </c>
      <c r="V849" s="1" cm="1">
        <f t="array" ref="V849">_xll.FDS(A849,"FF_TAX_CF(ANN_R,"&amp;AI849&amp;","&amp;AJ849&amp;",,,USD)")</f>
        <v>216.20708334445999</v>
      </c>
      <c r="W849" s="1" cm="1">
        <f t="array" ref="W849">_xll.FDS(A849,"FF_TAX_CF(ANN_R,"&amp;AK849&amp;","&amp;AL849&amp;",,,USD)")</f>
        <v>199.13395023345899</v>
      </c>
      <c r="X849" s="1" cm="1">
        <f t="array" ref="X849">_xll.FDS(A849,"FF_TAX_CF(ANN_R,"&amp;F849&amp;","&amp;G849&amp;",,,USD)")</f>
        <v>225.81841504573799</v>
      </c>
      <c r="Y849" s="1" cm="1">
        <f t="array" ref="Y849">_xll.FDS($A849,"FF_PTX_INC(ANN_R,"&amp;AE849&amp;","&amp;AF849&amp;",,,USD)")</f>
        <v>1102.2351628541901</v>
      </c>
      <c r="Z849" s="1" cm="1">
        <f t="array" ref="Z849">_xll.FDS($A849,"FF_PTX_INC(ANN_R,"&amp;AG849&amp;","&amp;AH849&amp;",,,USD)")</f>
        <v>1205.75795638561</v>
      </c>
      <c r="AA849" s="1" cm="1">
        <f t="array" ref="AA849">_xll.FDS(A849,"FF_PTX_INC(ANN_R,"&amp;AI849&amp;","&amp;AJ849&amp;",,,USD)")</f>
        <v>1224.1584155559499</v>
      </c>
      <c r="AB849" s="1" cm="1">
        <f t="array" ref="AB849">_xll.FDS(A849,"FF_PTX_INC(ANN_R,"&amp;AK849&amp;","&amp;AL849&amp;",,,USD)")</f>
        <v>1338.0582268238099</v>
      </c>
      <c r="AC849" s="1" cm="1">
        <f t="array" ref="AC849">_xll.FDS(A849,"FF_PTX_INC(ANN_R,"&amp;F849&amp;","&amp;G849&amp;",,,USD)")</f>
        <v>1427.4584878683099</v>
      </c>
      <c r="AE849" s="6">
        <f t="shared" si="94"/>
        <v>41640</v>
      </c>
      <c r="AF849" s="6">
        <f t="shared" si="95"/>
        <v>42004</v>
      </c>
      <c r="AG849" s="6">
        <f t="shared" si="96"/>
        <v>42005</v>
      </c>
      <c r="AH849" s="6">
        <f t="shared" si="97"/>
        <v>42369</v>
      </c>
      <c r="AI849" s="6">
        <f>DATE(YEAR(F849)+AO849,MONTH(F849),DAY(F849))</f>
        <v>42370</v>
      </c>
      <c r="AJ849" s="6">
        <f>DATE(YEAR(G849)+AO849,MONTH(G849),DAY(G849))</f>
        <v>42735</v>
      </c>
      <c r="AK849" s="6">
        <f>DATE(YEAR(F849)+AP849,MONTH(F849),DAY(F849))</f>
        <v>42736</v>
      </c>
      <c r="AL849" s="6">
        <f>DATE(YEAR(G849)+AP849,MONTH(G849),DAY(G849))</f>
        <v>43100</v>
      </c>
      <c r="AM849" s="8">
        <v>-4</v>
      </c>
      <c r="AN849" s="8">
        <v>-3</v>
      </c>
      <c r="AO849">
        <v>-2</v>
      </c>
      <c r="AP849">
        <v>-1</v>
      </c>
      <c r="AQ849" cm="1">
        <f t="array" ref="AQ849">_xll.FDS(A849,"FF_DEBT_LT(ANN_R,"&amp;F849&amp;","&amp;G849&amp;")")</f>
        <v>5969</v>
      </c>
      <c r="AR849" t="e" cm="1">
        <f t="array" ref="AR849">_xll.FDS(A849,"FF_RD_EXP(ANN_R,"&amp;F849&amp;","&amp;G849&amp;")")</f>
        <v>#N/A</v>
      </c>
      <c r="AS849" t="e" cm="1">
        <f t="array" ref="AS849">_xll.FDS(A849,"FF_PTX_INC_FOR(ANN_R,"&amp;F849&amp;","&amp;G849&amp;")")</f>
        <v>#N/A</v>
      </c>
      <c r="AT849" cm="1">
        <f t="array" ref="AT849">_xll.FDS(A849,"FF_MKT_VAL_PUBLIC(ANN_R,"&amp;[1]sample_report!E849&amp;")")</f>
        <v>12598.530127075501</v>
      </c>
    </row>
    <row r="850" spans="1:46" hidden="1" x14ac:dyDescent="0.25">
      <c r="A850" t="s">
        <v>1298</v>
      </c>
      <c r="B850" t="s">
        <v>1299</v>
      </c>
      <c r="C850" t="s">
        <v>1061</v>
      </c>
      <c r="D850" t="str" cm="1">
        <f t="array" ref="D850">_xll.FDS(A850,"FF_MAJOR_IND_NAME")</f>
        <v>FINANCIAL</v>
      </c>
      <c r="E850">
        <v>2018</v>
      </c>
      <c r="F850" s="4">
        <f t="shared" si="91"/>
        <v>43101</v>
      </c>
      <c r="G850" s="4">
        <f t="shared" si="92"/>
        <v>43465</v>
      </c>
      <c r="I850" s="1" cm="1">
        <f t="array" ref="I850">_xll.FDS(A850,"FF_PTX_INC(ANN_R,"&amp;F850&amp;","&amp;G850&amp;",,,USD)")</f>
        <v>2933.54206994176</v>
      </c>
      <c r="J850" s="1" cm="1">
        <f t="array" ref="J850">_xll.FDS(A850,"FF_MKT_VAL(ANN_R,"&amp;F850&amp;","&amp;G850&amp;",,,USD)")</f>
        <v>24907.0691275014</v>
      </c>
      <c r="K850" s="1" cm="1">
        <f t="array" ref="K850">_xll.FDS(A850,"FF_SHLDRS_EQ(ANN_R,"&amp;F850&amp;","&amp;G850&amp;",,,USD)")</f>
        <v>15497.2157215774</v>
      </c>
      <c r="L850" s="1" cm="1">
        <f t="array" ref="L850">_xll.FDS(A850,"FF_ASSETS(ANN_R,"&amp;F850&amp;","&amp;G850&amp;",,,USD)")</f>
        <v>253341.96231701999</v>
      </c>
      <c r="M850" s="1" cm="1">
        <f t="array" ref="M850">_xll.FDS(A850,"FF_TAX_CF(ANN_R,"&amp;F850&amp;","&amp;G850&amp;",,,USD)")</f>
        <v>750.62542151659704</v>
      </c>
      <c r="N850" s="1" cm="1">
        <f t="array" ref="N850">_xll.FDS(A850,"FF_INC_TAX(ANN_R,"&amp;F850&amp;","&amp;G850&amp;",,,USD)")</f>
        <v>617.64829508960202</v>
      </c>
      <c r="O850" s="1" cm="1">
        <f t="array" ref="O850">_xll.FDS(A850,"FF_NET_INC(ANN_R,"&amp;F850&amp;","&amp;G850&amp;")")</f>
        <v>21162</v>
      </c>
      <c r="P850" s="1" cm="1">
        <f t="array" ref="P850">_xll.FDS(A850,"FF_ROA(ANN_R,"&amp;F850&amp;","&amp;G850&amp;")")</f>
        <v>0.949239334626378</v>
      </c>
      <c r="Q850" cm="1">
        <f t="array" ref="Q850">_xll.FDS(A850,"FF_TAX_RATE(ANN_R,"&amp;F850&amp;","&amp;G850&amp;")")</f>
        <v>21.054693621689399</v>
      </c>
      <c r="R850" t="e" cm="1">
        <f t="array" ref="R850">_xll.FDS(A850,"FF_TAX_REFUND(ANN_R,"&amp;F850&amp;","&amp;G850&amp;",,,,,""D=1"")")</f>
        <v>#N/A</v>
      </c>
      <c r="S850">
        <f t="shared" si="93"/>
        <v>0.22043458745138664</v>
      </c>
      <c r="T850" s="1" cm="1">
        <f t="array" ref="T850">_xll.FDS($A850,"FF_TAX_CF(ANN_R,"&amp;AE850&amp;","&amp;AF850&amp;",,,USD)")</f>
        <v>800.23990154266403</v>
      </c>
      <c r="U850" s="1" cm="1">
        <f t="array" ref="U850">_xll.FDS($A850,"FF_TAX_CF(ANN_R,"&amp;AG850&amp;","&amp;AH850&amp;",,,USD)")</f>
        <v>552.36735776066803</v>
      </c>
      <c r="V850" s="1" cm="1">
        <f t="array" ref="V850">_xll.FDS(A850,"FF_TAX_CF(ANN_R,"&amp;AI850&amp;","&amp;AJ850&amp;",,,USD)")</f>
        <v>418.48752244561899</v>
      </c>
      <c r="W850" s="1" cm="1">
        <f t="array" ref="W850">_xll.FDS(A850,"FF_TAX_CF(ANN_R,"&amp;AK850&amp;","&amp;AL850&amp;",,,USD)")</f>
        <v>434.75873033702402</v>
      </c>
      <c r="X850" s="1" cm="1">
        <f t="array" ref="X850">_xll.FDS(A850,"FF_TAX_CF(ANN_R,"&amp;F850&amp;","&amp;G850&amp;",,,USD)")</f>
        <v>750.62542151659704</v>
      </c>
      <c r="Y850" s="1" cm="1">
        <f t="array" ref="Y850">_xll.FDS($A850,"FF_PTX_INC(ANN_R,"&amp;AE850&amp;","&amp;AF850&amp;",,,USD)")</f>
        <v>2919.8414754867599</v>
      </c>
      <c r="Z850" s="1" cm="1">
        <f t="array" ref="Z850">_xll.FDS($A850,"FF_PTX_INC(ANN_R,"&amp;AG850&amp;","&amp;AH850&amp;",,,USD)")</f>
        <v>2312.3567414581798</v>
      </c>
      <c r="AA850" s="1" cm="1">
        <f t="array" ref="AA850">_xll.FDS(A850,"FF_PTX_INC(ANN_R,"&amp;AI850&amp;","&amp;AJ850&amp;",,,USD)")</f>
        <v>2487.0983262509098</v>
      </c>
      <c r="AB850" s="1" cm="1">
        <f t="array" ref="AB850">_xll.FDS(A850,"FF_PTX_INC(ANN_R,"&amp;AK850&amp;","&amp;AL850&amp;",,,USD)")</f>
        <v>2759.2078709676898</v>
      </c>
      <c r="AC850" s="1" cm="1">
        <f t="array" ref="AC850">_xll.FDS(A850,"FF_PTX_INC(ANN_R,"&amp;F850&amp;","&amp;G850&amp;",,,USD)")</f>
        <v>2933.54206994176</v>
      </c>
      <c r="AE850" s="6">
        <f t="shared" si="94"/>
        <v>41640</v>
      </c>
      <c r="AF850" s="6">
        <f t="shared" si="95"/>
        <v>42004</v>
      </c>
      <c r="AG850" s="6">
        <f t="shared" si="96"/>
        <v>42005</v>
      </c>
      <c r="AH850" s="6">
        <f t="shared" si="97"/>
        <v>42369</v>
      </c>
      <c r="AI850" s="6">
        <f>DATE(YEAR(F850)+AO850,MONTH(F850),DAY(F850))</f>
        <v>42370</v>
      </c>
      <c r="AJ850" s="6">
        <f>DATE(YEAR(G850)+AO850,MONTH(G850),DAY(G850))</f>
        <v>42735</v>
      </c>
      <c r="AK850" s="6">
        <f>DATE(YEAR(F850)+AP850,MONTH(F850),DAY(F850))</f>
        <v>42736</v>
      </c>
      <c r="AL850" s="6">
        <f>DATE(YEAR(G850)+AP850,MONTH(G850),DAY(G850))</f>
        <v>43100</v>
      </c>
      <c r="AM850" s="8">
        <v>-4</v>
      </c>
      <c r="AN850" s="8">
        <v>-3</v>
      </c>
      <c r="AO850">
        <v>-2</v>
      </c>
      <c r="AP850">
        <v>-1</v>
      </c>
      <c r="AQ850" cm="1">
        <f t="array" ref="AQ850">_xll.FDS(A850,"FF_DEBT_LT(ANN_R,"&amp;F850&amp;","&amp;G850&amp;")")</f>
        <v>633228</v>
      </c>
      <c r="AR850" t="e" cm="1">
        <f t="array" ref="AR850">_xll.FDS(A850,"FF_RD_EXP(ANN_R,"&amp;F850&amp;","&amp;G850&amp;")")</f>
        <v>#N/A</v>
      </c>
      <c r="AS850" t="e" cm="1">
        <f t="array" ref="AS850">_xll.FDS(A850,"FF_PTX_INC_FOR(ANN_R,"&amp;F850&amp;","&amp;G850&amp;")")</f>
        <v>#N/A</v>
      </c>
      <c r="AT850" cm="1">
        <f t="array" ref="AT850">_xll.FDS(A850,"FF_MKT_VAL_PUBLIC(ANN_R,"&amp;[1]sample_report!E850&amp;")")</f>
        <v>193908.526274031</v>
      </c>
    </row>
    <row r="851" spans="1:46" hidden="1" x14ac:dyDescent="0.25">
      <c r="A851" t="s">
        <v>1304</v>
      </c>
      <c r="B851" t="s">
        <v>1305</v>
      </c>
      <c r="C851" t="s">
        <v>977</v>
      </c>
      <c r="D851" t="str" cm="1">
        <f t="array" ref="D851">_xll.FDS(A851,"FF_MAJOR_IND_NAME")</f>
        <v>FINANCIAL</v>
      </c>
      <c r="E851">
        <v>2018</v>
      </c>
      <c r="F851" s="4">
        <f t="shared" si="91"/>
        <v>43101</v>
      </c>
      <c r="G851" s="4">
        <f t="shared" si="92"/>
        <v>43465</v>
      </c>
      <c r="I851" s="1" cm="1">
        <f t="array" ref="I851">_xll.FDS(A851,"FF_PTX_INC(ANN_R,"&amp;F851&amp;","&amp;G851&amp;",,,USD)")</f>
        <v>1364.97043442726</v>
      </c>
      <c r="J851" s="1" cm="1">
        <f t="array" ref="J851">_xll.FDS(A851,"FF_MKT_VAL(ANN_R,"&amp;F851&amp;","&amp;G851&amp;",,,USD)")</f>
        <v>13307.148204163401</v>
      </c>
      <c r="K851" s="1" cm="1">
        <f t="array" ref="K851">_xll.FDS(A851,"FF_SHLDRS_EQ(ANN_R,"&amp;F851&amp;","&amp;G851&amp;",,,USD)")</f>
        <v>26120.976859331098</v>
      </c>
      <c r="L851" s="1" cm="1">
        <f t="array" ref="L851">_xll.FDS(A851,"FF_ASSETS(ANN_R,"&amp;F851&amp;","&amp;G851&amp;",,,USD)")</f>
        <v>255192.22714090301</v>
      </c>
      <c r="M851" s="1" cm="1">
        <f t="array" ref="M851">_xll.FDS(A851,"FF_TAX_CF(ANN_R,"&amp;F851&amp;","&amp;G851&amp;",,,USD)")</f>
        <v>64.886234998703003</v>
      </c>
      <c r="N851" s="1" cm="1">
        <f t="array" ref="N851">_xll.FDS(A851,"FF_INC_TAX(ANN_R,"&amp;F851&amp;","&amp;G851&amp;",,,USD)")</f>
        <v>618.18885707855202</v>
      </c>
      <c r="O851" s="1" cm="1">
        <f t="array" ref="O851">_xll.FDS(A851,"FF_NET_INC(ANN_R,"&amp;F851&amp;","&amp;G851&amp;")")</f>
        <v>1059</v>
      </c>
      <c r="P851" s="1" cm="1">
        <f t="array" ref="P851">_xll.FDS(A851,"FF_ROA(ANN_R,"&amp;F851&amp;","&amp;G851&amp;")")</f>
        <v>0.47127618386446501</v>
      </c>
      <c r="Q851" cm="1">
        <f t="array" ref="Q851">_xll.FDS(A851,"FF_TAX_RATE(ANN_R,"&amp;F851&amp;","&amp;G851&amp;")")</f>
        <v>45.289541918755397</v>
      </c>
      <c r="R851" t="e" cm="1">
        <f t="array" ref="R851">_xll.FDS(A851,"FF_TAX_REFUND(ANN_R,"&amp;F851&amp;","&amp;G851&amp;",,,,,""D=1"")")</f>
        <v>#N/A</v>
      </c>
      <c r="S851">
        <f t="shared" si="93"/>
        <v>9.8882844471400222E-2</v>
      </c>
      <c r="T851" s="1" cm="1">
        <f t="array" ref="T851">_xll.FDS($A851,"FF_TAX_CF(ANN_R,"&amp;AE851&amp;","&amp;AF851&amp;",,,USD)")</f>
        <v>269.26833164691902</v>
      </c>
      <c r="U851" s="1" cm="1">
        <f t="array" ref="U851">_xll.FDS($A851,"FF_TAX_CF(ANN_R,"&amp;AG851&amp;","&amp;AH851&amp;",,,USD)")</f>
        <v>43.2479116916656</v>
      </c>
      <c r="V851" s="1" cm="1">
        <f t="array" ref="V851">_xll.FDS(A851,"FF_TAX_CF(ANN_R,"&amp;AI851&amp;","&amp;AJ851&amp;",,,USD)")</f>
        <v>217.920855879784</v>
      </c>
      <c r="W851" s="1" cm="1">
        <f t="array" ref="W851">_xll.FDS(A851,"FF_TAX_CF(ANN_R,"&amp;AK851&amp;","&amp;AL851&amp;",,,USD)")</f>
        <v>139.86388731002799</v>
      </c>
      <c r="X851" s="1" cm="1">
        <f t="array" ref="X851">_xll.FDS(A851,"FF_TAX_CF(ANN_R,"&amp;F851&amp;","&amp;G851&amp;",,,USD)")</f>
        <v>64.886234998703003</v>
      </c>
      <c r="Y851" s="1" cm="1">
        <f t="array" ref="Y851">_xll.FDS($A851,"FF_PTX_INC(ANN_R,"&amp;AE851&amp;","&amp;AF851&amp;",,,USD)")</f>
        <v>764.03231048583996</v>
      </c>
      <c r="Z851" s="1" cm="1">
        <f t="array" ref="Z851">_xll.FDS($A851,"FF_PTX_INC(ANN_R,"&amp;AG851&amp;","&amp;AH851&amp;",,,USD)")</f>
        <v>1707.73805141449</v>
      </c>
      <c r="AA851" s="1" cm="1">
        <f t="array" ref="AA851">_xll.FDS(A851,"FF_PTX_INC(ANN_R,"&amp;AI851&amp;","&amp;AJ851&amp;",,,USD)")</f>
        <v>1201.3302004337299</v>
      </c>
      <c r="AB851" s="1" cm="1">
        <f t="array" ref="AB851">_xll.FDS(A851,"FF_PTX_INC(ANN_R,"&amp;AK851&amp;","&amp;AL851&amp;",,,USD)")</f>
        <v>2396.8609720468498</v>
      </c>
      <c r="AC851" s="1" cm="1">
        <f t="array" ref="AC851">_xll.FDS(A851,"FF_PTX_INC(ANN_R,"&amp;F851&amp;","&amp;G851&amp;",,,USD)")</f>
        <v>1364.97043442726</v>
      </c>
      <c r="AE851" s="6">
        <f t="shared" si="94"/>
        <v>41640</v>
      </c>
      <c r="AF851" s="6">
        <f t="shared" si="95"/>
        <v>42004</v>
      </c>
      <c r="AG851" s="6">
        <f t="shared" si="96"/>
        <v>42005</v>
      </c>
      <c r="AH851" s="6">
        <f t="shared" si="97"/>
        <v>42369</v>
      </c>
      <c r="AI851" s="6">
        <f>DATE(YEAR(F851)+AO851,MONTH(F851),DAY(F851))</f>
        <v>42370</v>
      </c>
      <c r="AJ851" s="6">
        <f>DATE(YEAR(G851)+AO851,MONTH(G851),DAY(G851))</f>
        <v>42735</v>
      </c>
      <c r="AK851" s="6">
        <f>DATE(YEAR(F851)+AP851,MONTH(F851),DAY(F851))</f>
        <v>42736</v>
      </c>
      <c r="AL851" s="6">
        <f>DATE(YEAR(G851)+AP851,MONTH(G851),DAY(G851))</f>
        <v>43100</v>
      </c>
      <c r="AM851" s="8">
        <v>-4</v>
      </c>
      <c r="AN851" s="8">
        <v>-3</v>
      </c>
      <c r="AO851">
        <v>-2</v>
      </c>
      <c r="AP851">
        <v>-1</v>
      </c>
      <c r="AQ851" cm="1">
        <f t="array" ref="AQ851">_xll.FDS(A851,"FF_DEBT_LT(ANN_R,"&amp;F851&amp;","&amp;G851&amp;")")</f>
        <v>10964</v>
      </c>
      <c r="AR851" t="e" cm="1">
        <f t="array" ref="AR851">_xll.FDS(A851,"FF_RD_EXP(ANN_R,"&amp;F851&amp;","&amp;G851&amp;")")</f>
        <v>#N/A</v>
      </c>
      <c r="AS851" t="e" cm="1">
        <f t="array" ref="AS851">_xll.FDS(A851,"FF_PTX_INC_FOR(ANN_R,"&amp;F851&amp;","&amp;G851&amp;")")</f>
        <v>#N/A</v>
      </c>
      <c r="AT851" cm="1">
        <f t="array" ref="AT851">_xll.FDS(A851,"FF_MKT_VAL_PUBLIC(ANN_R,"&amp;[1]sample_report!E851&amp;")")</f>
        <v>10290.0932393371</v>
      </c>
    </row>
    <row r="852" spans="1:46" hidden="1" x14ac:dyDescent="0.25">
      <c r="A852" t="s">
        <v>1314</v>
      </c>
      <c r="B852" t="s">
        <v>1315</v>
      </c>
      <c r="C852" t="s">
        <v>932</v>
      </c>
      <c r="D852" t="str" cm="1">
        <f t="array" ref="D852">_xll.FDS(A852,"FF_MAJOR_IND_NAME")</f>
        <v>FINANCIAL</v>
      </c>
      <c r="E852">
        <v>2018</v>
      </c>
      <c r="F852" s="4">
        <f t="shared" si="91"/>
        <v>43101</v>
      </c>
      <c r="G852" s="4">
        <f t="shared" si="92"/>
        <v>43465</v>
      </c>
      <c r="I852" s="1" cm="1">
        <f t="array" ref="I852">_xll.FDS(A852,"FF_PTX_INC(ANN_R,"&amp;F852&amp;","&amp;G852&amp;",,,USD)")</f>
        <v>911.448082447052</v>
      </c>
      <c r="J852" s="1" cm="1">
        <f t="array" ref="J852">_xll.FDS(A852,"FF_MKT_VAL(ANN_R,"&amp;F852&amp;","&amp;G852&amp;",,,USD)")</f>
        <v>7741.0645809278703</v>
      </c>
      <c r="K852" s="1" cm="1">
        <f t="array" ref="K852">_xll.FDS(A852,"FF_SHLDRS_EQ(ANN_R,"&amp;F852&amp;","&amp;G852&amp;",,,USD)")</f>
        <v>6126.9019527196897</v>
      </c>
      <c r="L852" s="1" cm="1">
        <f t="array" ref="L852">_xll.FDS(A852,"FF_ASSETS(ANN_R,"&amp;F852&amp;","&amp;G852&amp;",,,USD)")</f>
        <v>104380.502193999</v>
      </c>
      <c r="M852" s="1" cm="1">
        <f t="array" ref="M852">_xll.FDS(A852,"FF_TAX_CF(ANN_R,"&amp;F852&amp;","&amp;G852&amp;",,,USD)")</f>
        <v>145.60689657926599</v>
      </c>
      <c r="N852" s="1" cm="1">
        <f t="array" ref="N852">_xll.FDS(A852,"FF_INC_TAX(ANN_R,"&amp;F852&amp;","&amp;G852&amp;",,,USD)")</f>
        <v>162.05792138576501</v>
      </c>
      <c r="O852" s="1" cm="1">
        <f t="array" ref="O852">_xll.FDS(A852,"FF_NET_INC(ANN_R,"&amp;F852&amp;","&amp;G852&amp;")")</f>
        <v>735.4</v>
      </c>
      <c r="P852" s="1" cm="1">
        <f t="array" ref="P852">_xll.FDS(A852,"FF_ROA(ANN_R,"&amp;F852&amp;","&amp;G852&amp;")")</f>
        <v>0.73241212473713502</v>
      </c>
      <c r="Q852" cm="1">
        <f t="array" ref="Q852">_xll.FDS(A852,"FF_TAX_RATE(ANN_R,"&amp;F852&amp;","&amp;G852&amp;")")</f>
        <v>17.780269058296</v>
      </c>
      <c r="R852" t="e" cm="1">
        <f t="array" ref="R852">_xll.FDS(A852,"FF_TAX_REFUND(ANN_R,"&amp;F852&amp;","&amp;G852&amp;",,,,,""D=1"")")</f>
        <v>#N/A</v>
      </c>
      <c r="S852">
        <f t="shared" si="93"/>
        <v>0.16170020066871052</v>
      </c>
      <c r="T852" s="1" cm="1">
        <f t="array" ref="T852">_xll.FDS($A852,"FF_TAX_CF(ANN_R,"&amp;AE852&amp;","&amp;AF852&amp;",,,USD)")</f>
        <v>55.917951948642703</v>
      </c>
      <c r="U852" s="1" cm="1">
        <f t="array" ref="U852">_xll.FDS($A852,"FF_TAX_CF(ANN_R,"&amp;AG852&amp;","&amp;AH852&amp;",,,USD)")</f>
        <v>130.13046678304701</v>
      </c>
      <c r="V852" s="1" cm="1">
        <f t="array" ref="V852">_xll.FDS(A852,"FF_TAX_CF(ANN_R,"&amp;AI852&amp;","&amp;AJ852&amp;",,,USD)")</f>
        <v>79.478941905498502</v>
      </c>
      <c r="W852" s="1" cm="1">
        <f t="array" ref="W852">_xll.FDS(A852,"FF_TAX_CF(ANN_R,"&amp;AK852&amp;","&amp;AL852&amp;",,,USD)")</f>
        <v>100.27816779613499</v>
      </c>
      <c r="X852" s="1" cm="1">
        <f t="array" ref="X852">_xll.FDS(A852,"FF_TAX_CF(ANN_R,"&amp;F852&amp;","&amp;G852&amp;",,,USD)")</f>
        <v>145.60689657926599</v>
      </c>
      <c r="Y852" s="1" cm="1">
        <f t="array" ref="Y852">_xll.FDS($A852,"FF_PTX_INC(ANN_R,"&amp;AE852&amp;","&amp;AF852&amp;",,,USD)")</f>
        <v>491.47890305161502</v>
      </c>
      <c r="Z852" s="1" cm="1">
        <f t="array" ref="Z852">_xll.FDS($A852,"FF_PTX_INC(ANN_R,"&amp;AG852&amp;","&amp;AH852&amp;",,,USD)")</f>
        <v>138.023455989361</v>
      </c>
      <c r="AA852" s="1" cm="1">
        <f t="array" ref="AA852">_xll.FDS(A852,"FF_PTX_INC(ANN_R,"&amp;AI852&amp;","&amp;AJ852&amp;",,,USD)")</f>
        <v>722.92340261936204</v>
      </c>
      <c r="AB852" s="1" cm="1">
        <f t="array" ref="AB852">_xll.FDS(A852,"FF_PTX_INC(ANN_R,"&amp;AK852&amp;","&amp;AL852&amp;",,,USD)")</f>
        <v>898.845947813988</v>
      </c>
      <c r="AC852" s="1" cm="1">
        <f t="array" ref="AC852">_xll.FDS(A852,"FF_PTX_INC(ANN_R,"&amp;F852&amp;","&amp;G852&amp;",,,USD)")</f>
        <v>911.448082447052</v>
      </c>
      <c r="AE852" s="6">
        <f t="shared" si="94"/>
        <v>41640</v>
      </c>
      <c r="AF852" s="6">
        <f t="shared" si="95"/>
        <v>42004</v>
      </c>
      <c r="AG852" s="6">
        <f t="shared" si="96"/>
        <v>42005</v>
      </c>
      <c r="AH852" s="6">
        <f t="shared" si="97"/>
        <v>42369</v>
      </c>
      <c r="AI852" s="6">
        <f>DATE(YEAR(F852)+AO852,MONTH(F852),DAY(F852))</f>
        <v>42370</v>
      </c>
      <c r="AJ852" s="6">
        <f>DATE(YEAR(G852)+AO852,MONTH(G852),DAY(G852))</f>
        <v>42735</v>
      </c>
      <c r="AK852" s="6">
        <f>DATE(YEAR(F852)+AP852,MONTH(F852),DAY(F852))</f>
        <v>42736</v>
      </c>
      <c r="AL852" s="6">
        <f>DATE(YEAR(G852)+AP852,MONTH(G852),DAY(G852))</f>
        <v>43100</v>
      </c>
      <c r="AM852" s="8">
        <v>-4</v>
      </c>
      <c r="AN852" s="8">
        <v>-3</v>
      </c>
      <c r="AO852">
        <v>-2</v>
      </c>
      <c r="AP852">
        <v>-1</v>
      </c>
      <c r="AQ852" cm="1">
        <f t="array" ref="AQ852">_xll.FDS(A852,"FF_DEBT_LT(ANN_R,"&amp;F852&amp;","&amp;G852&amp;")")</f>
        <v>21998.2</v>
      </c>
      <c r="AR852" t="e" cm="1">
        <f t="array" ref="AR852">_xll.FDS(A852,"FF_RD_EXP(ANN_R,"&amp;F852&amp;","&amp;G852&amp;")")</f>
        <v>#N/A</v>
      </c>
      <c r="AS852" t="e" cm="1">
        <f t="array" ref="AS852">_xll.FDS(A852,"FF_PTX_INC_FOR(ANN_R,"&amp;F852&amp;","&amp;G852&amp;")")</f>
        <v>#N/A</v>
      </c>
      <c r="AT852" cm="1">
        <f t="array" ref="AT852">_xll.FDS(A852,"FF_MKT_VAL_PUBLIC(ANN_R,"&amp;[1]sample_report!E852&amp;")")</f>
        <v>7412.3872301841302</v>
      </c>
    </row>
    <row r="853" spans="1:46" hidden="1" x14ac:dyDescent="0.25">
      <c r="A853" t="s">
        <v>1346</v>
      </c>
      <c r="B853" t="s">
        <v>1347</v>
      </c>
      <c r="C853" t="s">
        <v>1054</v>
      </c>
      <c r="D853" t="str" cm="1">
        <f t="array" ref="D853">_xll.FDS(A853,"FF_MAJOR_IND_NAME")</f>
        <v>FINANCIAL</v>
      </c>
      <c r="E853">
        <v>2018</v>
      </c>
      <c r="F853" s="4">
        <f t="shared" si="91"/>
        <v>43101</v>
      </c>
      <c r="G853" s="4">
        <f t="shared" si="92"/>
        <v>43465</v>
      </c>
      <c r="I853" s="1" cm="1">
        <f t="array" ref="I853">_xll.FDS(A853,"FF_PTX_INC(ANN_R,"&amp;F853&amp;","&amp;G853&amp;",,,USD)")</f>
        <v>2986.9609336704002</v>
      </c>
      <c r="J853" s="1" cm="1">
        <f t="array" ref="J853">_xll.FDS(A853,"FF_MKT_VAL(ANN_R,"&amp;F853&amp;","&amp;G853&amp;",,,USD)")</f>
        <v>16878.672443230698</v>
      </c>
      <c r="K853" s="1" cm="1">
        <f t="array" ref="K853">_xll.FDS(A853,"FF_SHLDRS_EQ(ANN_R,"&amp;F853&amp;","&amp;G853&amp;",,,USD)")</f>
        <v>22821.407296836402</v>
      </c>
      <c r="L853" s="1" cm="1">
        <f t="array" ref="L853">_xll.FDS(A853,"FF_ASSETS(ANN_R,"&amp;F853&amp;","&amp;G853&amp;",,,USD)")</f>
        <v>548176.24804693495</v>
      </c>
      <c r="M853" s="1" cm="1">
        <f t="array" ref="M853">_xll.FDS(A853,"FF_TAX_CF(ANN_R,"&amp;F853&amp;","&amp;G853&amp;",,,USD)")</f>
        <v>859.002542898059</v>
      </c>
      <c r="N853" s="1" cm="1">
        <f t="array" ref="N853">_xll.FDS(A853,"FF_INC_TAX(ANN_R,"&amp;F853&amp;","&amp;G853&amp;",,,USD)")</f>
        <v>705.94275683164597</v>
      </c>
      <c r="O853" s="1" cm="1">
        <f t="array" ref="O853">_xll.FDS(A853,"FF_NET_INC(ANN_R,"&amp;F853&amp;","&amp;G853&amp;")")</f>
        <v>14081</v>
      </c>
      <c r="P853" s="1" cm="1">
        <f t="array" ref="P853">_xll.FDS(A853,"FF_ROA(ANN_R,"&amp;F853&amp;","&amp;G853&amp;")")</f>
        <v>0.395645121976062</v>
      </c>
      <c r="Q853" cm="1">
        <f t="array" ref="Q853">_xll.FDS(A853,"FF_TAX_RATE(ANN_R,"&amp;F853&amp;","&amp;G853&amp;")")</f>
        <v>23.634147633935701</v>
      </c>
      <c r="R853" t="e" cm="1">
        <f t="array" ref="R853">_xll.FDS(A853,"FF_TAX_REFUND(ANN_R,"&amp;F853&amp;","&amp;G853&amp;",,,,,""D=1"")")</f>
        <v>#N/A</v>
      </c>
      <c r="S853">
        <f t="shared" si="93"/>
        <v>0.2662455022578929</v>
      </c>
      <c r="T853" s="1" cm="1">
        <f t="array" ref="T853">_xll.FDS($A853,"FF_TAX_CF(ANN_R,"&amp;AE853&amp;","&amp;AF853&amp;",,,USD)")</f>
        <v>728.67069125175499</v>
      </c>
      <c r="U853" s="1" cm="1">
        <f t="array" ref="U853">_xll.FDS($A853,"FF_TAX_CF(ANN_R,"&amp;AG853&amp;","&amp;AH853&amp;",,,USD)")</f>
        <v>709.17119532823597</v>
      </c>
      <c r="V853" s="1" cm="1">
        <f t="array" ref="V853">_xll.FDS(A853,"FF_TAX_CF(ANN_R,"&amp;AI853&amp;","&amp;AJ853&amp;",,,USD)")</f>
        <v>737.09739516675495</v>
      </c>
      <c r="W853" s="1" cm="1">
        <f t="array" ref="W853">_xll.FDS(A853,"FF_TAX_CF(ANN_R,"&amp;AK853&amp;","&amp;AL853&amp;",,,USD)")</f>
        <v>831.25566965341602</v>
      </c>
      <c r="X853" s="1" cm="1">
        <f t="array" ref="X853">_xll.FDS(A853,"FF_TAX_CF(ANN_R,"&amp;F853&amp;","&amp;G853&amp;",,,USD)")</f>
        <v>859.002542898059</v>
      </c>
      <c r="Y853" s="1" cm="1">
        <f t="array" ref="Y853">_xll.FDS($A853,"FF_PTX_INC(ANN_R,"&amp;AE853&amp;","&amp;AF853&amp;",,,USD)")</f>
        <v>1375.1323814392099</v>
      </c>
      <c r="Z853" s="1" cm="1">
        <f t="array" ref="Z853">_xll.FDS($A853,"FF_PTX_INC(ANN_R,"&amp;AG853&amp;","&amp;AH853&amp;",,,USD)")</f>
        <v>2567.7349506318601</v>
      </c>
      <c r="AA853" s="1" cm="1">
        <f t="array" ref="AA853">_xll.FDS(A853,"FF_PTX_INC(ANN_R,"&amp;AI853&amp;","&amp;AJ853&amp;",,,USD)")</f>
        <v>3687.2699165195199</v>
      </c>
      <c r="AB853" s="1" cm="1">
        <f t="array" ref="AB853">_xll.FDS(A853,"FF_PTX_INC(ANN_R,"&amp;AK853&amp;","&amp;AL853&amp;",,,USD)")</f>
        <v>3900.3207469582599</v>
      </c>
      <c r="AC853" s="1" cm="1">
        <f t="array" ref="AC853">_xll.FDS(A853,"FF_PTX_INC(ANN_R,"&amp;F853&amp;","&amp;G853&amp;",,,USD)")</f>
        <v>2986.9609336704002</v>
      </c>
      <c r="AE853" s="6">
        <f t="shared" si="94"/>
        <v>41640</v>
      </c>
      <c r="AF853" s="6">
        <f t="shared" si="95"/>
        <v>42004</v>
      </c>
      <c r="AG853" s="6">
        <f t="shared" si="96"/>
        <v>42005</v>
      </c>
      <c r="AH853" s="6">
        <f t="shared" si="97"/>
        <v>42369</v>
      </c>
      <c r="AI853" s="6">
        <f>DATE(YEAR(F853)+AO853,MONTH(F853),DAY(F853))</f>
        <v>42370</v>
      </c>
      <c r="AJ853" s="6">
        <f>DATE(YEAR(G853)+AO853,MONTH(G853),DAY(G853))</f>
        <v>42735</v>
      </c>
      <c r="AK853" s="6">
        <f>DATE(YEAR(F853)+AP853,MONTH(F853),DAY(F853))</f>
        <v>42736</v>
      </c>
      <c r="AL853" s="6">
        <f>DATE(YEAR(G853)+AP853,MONTH(G853),DAY(G853))</f>
        <v>43100</v>
      </c>
      <c r="AM853" s="8">
        <v>-4</v>
      </c>
      <c r="AN853" s="8">
        <v>-3</v>
      </c>
      <c r="AO853">
        <v>-2</v>
      </c>
      <c r="AP853">
        <v>-1</v>
      </c>
      <c r="AQ853" cm="1">
        <f t="array" ref="AQ853">_xll.FDS(A853,"FF_DEBT_LT(ANN_R,"&amp;F853&amp;","&amp;G853&amp;")")</f>
        <v>889456</v>
      </c>
      <c r="AR853" t="e" cm="1">
        <f t="array" ref="AR853">_xll.FDS(A853,"FF_RD_EXP(ANN_R,"&amp;F853&amp;","&amp;G853&amp;")")</f>
        <v>#N/A</v>
      </c>
      <c r="AS853" t="e" cm="1">
        <f t="array" ref="AS853">_xll.FDS(A853,"FF_PTX_INC_FOR(ANN_R,"&amp;F853&amp;","&amp;G853&amp;")")</f>
        <v>#N/A</v>
      </c>
      <c r="AT853" cm="1">
        <f t="array" ref="AT853">_xll.FDS(A853,"FF_MKT_VAL_PUBLIC(ANN_R,"&amp;[1]sample_report!E853&amp;")")</f>
        <v>82513.718668074202</v>
      </c>
    </row>
    <row r="854" spans="1:46" hidden="1" x14ac:dyDescent="0.25">
      <c r="A854" t="s">
        <v>81</v>
      </c>
      <c r="B854" t="s">
        <v>82</v>
      </c>
      <c r="C854" t="s">
        <v>29</v>
      </c>
      <c r="D854" t="str" cm="1">
        <f t="array" ref="D854">_xll.FDS(A854,"FF_MAJOR_IND_NAME")</f>
        <v>FINANCIAL</v>
      </c>
      <c r="E854">
        <v>2019</v>
      </c>
      <c r="F854" s="4">
        <f t="shared" si="91"/>
        <v>43466</v>
      </c>
      <c r="G854" s="4">
        <f t="shared" si="92"/>
        <v>43830</v>
      </c>
      <c r="I854" s="1" cm="1">
        <f t="array" ref="I854">_xll.FDS(A854,"FF_PTX_INC(ANN_R,"&amp;F854&amp;","&amp;G854&amp;",,,USD)")</f>
        <v>2879.7507544625601</v>
      </c>
      <c r="J854" s="1" cm="1">
        <f t="array" ref="J854">_xll.FDS(A854,"FF_MKT_VAL(ANN_R,"&amp;F854&amp;","&amp;G854&amp;",,,USD)")</f>
        <v>15917.862771833499</v>
      </c>
      <c r="K854" s="1" cm="1">
        <f t="array" ref="K854">_xll.FDS(A854,"FF_SHLDRS_EQ(ANN_R,"&amp;F854&amp;","&amp;G854&amp;",,,USD)")</f>
        <v>33550.998532176003</v>
      </c>
      <c r="L854" s="1" cm="1">
        <f t="array" ref="L854">_xll.FDS(A854,"FF_ASSETS(ANN_R,"&amp;F854&amp;","&amp;G854&amp;",,,USD)")</f>
        <v>505409.63188715302</v>
      </c>
      <c r="M854" s="1" cm="1">
        <f t="array" ref="M854">_xll.FDS(A854,"FF_TAX_CF(ANN_R,"&amp;F854&amp;","&amp;G854&amp;",,,USD)")</f>
        <v>1529.1628091484299</v>
      </c>
      <c r="N854" s="1" cm="1">
        <f t="array" ref="N854">_xll.FDS(A854,"FF_INC_TAX(ANN_R,"&amp;F854&amp;","&amp;G854&amp;",,,USD)")</f>
        <v>850.47372280992602</v>
      </c>
      <c r="O854" s="1" cm="1">
        <f t="array" ref="O854">_xll.FDS(A854,"FF_NET_INC(ANN_R,"&amp;F854&amp;","&amp;G854&amp;")")</f>
        <v>225035</v>
      </c>
      <c r="P854" s="1" cm="1">
        <f t="array" ref="P854">_xll.FDS(A854,"FF_ROA(ANN_R,"&amp;F854&amp;","&amp;G854&amp;")")</f>
        <v>0.41085665360427898</v>
      </c>
      <c r="Q854" cm="1">
        <f t="array" ref="Q854">_xll.FDS(A854,"FF_TAX_RATE(ANN_R,"&amp;F854&amp;","&amp;G854&amp;")")</f>
        <v>29.532893480173701</v>
      </c>
      <c r="R854" t="e" cm="1">
        <f t="array" ref="R854">_xll.FDS(A854,"FF_TAX_REFUND(ANN_R,"&amp;F854&amp;","&amp;G854&amp;",,,,,""D=1"")")</f>
        <v>#N/A</v>
      </c>
      <c r="S854">
        <f t="shared" si="93"/>
        <v>0.38017361749229245</v>
      </c>
      <c r="T854" s="1" cm="1">
        <f t="array" ref="T854">_xll.FDS($A854,"FF_TAX_CF(ANN_R,"&amp;AE854&amp;","&amp;AF854&amp;",,,USD)")</f>
        <v>1284.14808954298</v>
      </c>
      <c r="U854" s="1" cm="1">
        <f t="array" ref="U854">_xll.FDS($A854,"FF_TAX_CF(ANN_R,"&amp;AG854&amp;","&amp;AH854&amp;",,,USD)")</f>
        <v>989.36340713500999</v>
      </c>
      <c r="V854" s="1" cm="1">
        <f t="array" ref="V854">_xll.FDS(A854,"FF_TAX_CF(ANN_R,"&amp;AI854&amp;","&amp;AJ854&amp;",,,USD)")</f>
        <v>933.02550355903804</v>
      </c>
      <c r="W854" s="1" cm="1">
        <f t="array" ref="W854">_xll.FDS(A854,"FF_TAX_CF(ANN_R,"&amp;AK854&amp;","&amp;AL854&amp;",,,USD)")</f>
        <v>511.45684675872297</v>
      </c>
      <c r="X854" s="1" cm="1">
        <f t="array" ref="X854">_xll.FDS(A854,"FF_TAX_CF(ANN_R,"&amp;F854&amp;","&amp;G854&amp;",,,USD)")</f>
        <v>1529.1628091484299</v>
      </c>
      <c r="Y854" s="1" cm="1">
        <f t="array" ref="Y854">_xll.FDS($A854,"FF_PTX_INC(ANN_R,"&amp;AE854&amp;","&amp;AF854&amp;",,,USD)")</f>
        <v>2444.1159857269399</v>
      </c>
      <c r="Z854" s="1" cm="1">
        <f t="array" ref="Z854">_xll.FDS($A854,"FF_PTX_INC(ANN_R,"&amp;AG854&amp;","&amp;AH854&amp;",,,USD)")</f>
        <v>2212.6291885375999</v>
      </c>
      <c r="AA854" s="1" cm="1">
        <f t="array" ref="AA854">_xll.FDS(A854,"FF_PTX_INC(ANN_R,"&amp;AI854&amp;","&amp;AJ854&amp;",,,USD)")</f>
        <v>2866.1387287881198</v>
      </c>
      <c r="AB854" s="1" cm="1">
        <f t="array" ref="AB854">_xll.FDS(A854,"FF_PTX_INC(ANN_R,"&amp;AK854&amp;","&amp;AL854&amp;",,,USD)")</f>
        <v>3399.36636179686</v>
      </c>
      <c r="AC854" s="1" cm="1">
        <f t="array" ref="AC854">_xll.FDS(A854,"FF_PTX_INC(ANN_R,"&amp;F854&amp;","&amp;G854&amp;",,,USD)")</f>
        <v>2879.7507544625601</v>
      </c>
      <c r="AE854" s="6">
        <f t="shared" si="94"/>
        <v>42005</v>
      </c>
      <c r="AF854" s="6">
        <f t="shared" si="95"/>
        <v>42369</v>
      </c>
      <c r="AG854" s="6">
        <f t="shared" si="96"/>
        <v>42370</v>
      </c>
      <c r="AH854" s="6">
        <f t="shared" si="97"/>
        <v>42735</v>
      </c>
      <c r="AI854" s="6">
        <f>DATE(YEAR(F854)+AO854,MONTH(F854),DAY(F854))</f>
        <v>42736</v>
      </c>
      <c r="AJ854" s="6">
        <f>DATE(YEAR(G854)+AO854,MONTH(G854),DAY(G854))</f>
        <v>43100</v>
      </c>
      <c r="AK854" s="6">
        <f>DATE(YEAR(F854)+AP854,MONTH(F854),DAY(F854))</f>
        <v>43101</v>
      </c>
      <c r="AL854" s="6">
        <f>DATE(YEAR(G854)+AP854,MONTH(G854),DAY(G854))</f>
        <v>43465</v>
      </c>
      <c r="AM854" s="8">
        <v>-4</v>
      </c>
      <c r="AN854" s="8">
        <v>-3</v>
      </c>
      <c r="AO854">
        <v>-2</v>
      </c>
      <c r="AP854">
        <v>-1</v>
      </c>
      <c r="AQ854" cm="1">
        <f t="array" ref="AQ854">_xll.FDS(A854,"FF_DEBT_LT(ANN_R,"&amp;F854&amp;","&amp;G854&amp;")")</f>
        <v>1719628</v>
      </c>
      <c r="AR854" t="e" cm="1">
        <f t="array" ref="AR854">_xll.FDS(A854,"FF_RD_EXP(ANN_R,"&amp;F854&amp;","&amp;G854&amp;")")</f>
        <v>#N/A</v>
      </c>
      <c r="AS854" t="e" cm="1">
        <f t="array" ref="AS854">_xll.FDS(A854,"FF_PTX_INC_FOR(ANN_R,"&amp;F854&amp;","&amp;G854&amp;")")</f>
        <v>#N/A</v>
      </c>
      <c r="AT854" cm="1">
        <f t="array" ref="AT854">_xll.FDS(A854,"FF_MKT_VAL_PUBLIC(ANN_R,"&amp;[1]sample_report!E854&amp;")")</f>
        <v>1224550.6779559699</v>
      </c>
    </row>
    <row r="855" spans="1:46" hidden="1" x14ac:dyDescent="0.25">
      <c r="A855" t="s">
        <v>116</v>
      </c>
      <c r="B855" t="s">
        <v>117</v>
      </c>
      <c r="C855" t="s">
        <v>67</v>
      </c>
      <c r="D855" t="str" cm="1">
        <f t="array" ref="D855">_xll.FDS(A855,"FF_MAJOR_IND_NAME")</f>
        <v>FINANCIAL</v>
      </c>
      <c r="E855">
        <v>2019</v>
      </c>
      <c r="F855" s="4">
        <f t="shared" si="91"/>
        <v>43466</v>
      </c>
      <c r="G855" s="4">
        <f t="shared" si="92"/>
        <v>43830</v>
      </c>
      <c r="I855" s="1" cm="1">
        <f t="array" ref="I855">_xll.FDS(A855,"FF_PTX_INC(ANN_R,"&amp;F855&amp;","&amp;G855&amp;",,,USD)")</f>
        <v>1087.3493755940301</v>
      </c>
      <c r="J855" s="1" cm="1">
        <f t="array" ref="J855">_xll.FDS(A855,"FF_MKT_VAL(ANN_R,"&amp;F855&amp;","&amp;G855&amp;",,,USD)")</f>
        <v>13882.4639939642</v>
      </c>
      <c r="K855" s="1" cm="1">
        <f t="array" ref="K855">_xll.FDS(A855,"FF_SHLDRS_EQ(ANN_R,"&amp;F855&amp;","&amp;G855&amp;",,,USD)")</f>
        <v>10810.3297439332</v>
      </c>
      <c r="L855" s="1" cm="1">
        <f t="array" ref="L855">_xll.FDS(A855,"FF_ASSETS(ANN_R,"&amp;F855&amp;","&amp;G855&amp;",,,USD)")</f>
        <v>122879.13588894501</v>
      </c>
      <c r="M855" s="1" cm="1">
        <f t="array" ref="M855">_xll.FDS(A855,"FF_TAX_CF(ANN_R,"&amp;F855&amp;","&amp;G855&amp;",,,USD)")</f>
        <v>81.001667866334301</v>
      </c>
      <c r="N855" s="1" cm="1">
        <f t="array" ref="N855">_xll.FDS(A855,"FF_INC_TAX(ANN_R,"&amp;F855&amp;","&amp;G855&amp;",,,USD)")</f>
        <v>152.02400980457699</v>
      </c>
      <c r="O855" s="1" cm="1">
        <f t="array" ref="O855">_xll.FDS(A855,"FF_NET_INC(ANN_R,"&amp;F855&amp;","&amp;G855&amp;")")</f>
        <v>28956.243999999999</v>
      </c>
      <c r="P855" s="1" cm="1">
        <f t="array" ref="P855">_xll.FDS(A855,"FF_ROA(ANN_R,"&amp;F855&amp;","&amp;G855&amp;")")</f>
        <v>0.80148957547649202</v>
      </c>
      <c r="Q855" cm="1">
        <f t="array" ref="Q855">_xll.FDS(A855,"FF_TAX_RATE(ANN_R,"&amp;F855&amp;","&amp;G855&amp;")")</f>
        <v>13.981155755161399</v>
      </c>
      <c r="R855" t="e" cm="1">
        <f t="array" ref="R855">_xll.FDS(A855,"FF_TAX_REFUND(ANN_R,"&amp;F855&amp;","&amp;G855&amp;",,,,,""D=1"")")</f>
        <v>#N/A</v>
      </c>
      <c r="S855">
        <f t="shared" si="93"/>
        <v>0.10121309948459598</v>
      </c>
      <c r="T855" s="1" cm="1">
        <f t="array" ref="T855">_xll.FDS($A855,"FF_TAX_CF(ANN_R,"&amp;AE855&amp;","&amp;AF855&amp;",,,USD)")</f>
        <v>125.88379449042699</v>
      </c>
      <c r="U855" s="1" cm="1">
        <f t="array" ref="U855">_xll.FDS($A855,"FF_TAX_CF(ANN_R,"&amp;AG855&amp;","&amp;AH855&amp;",,,USD)")</f>
        <v>140.36933730706599</v>
      </c>
      <c r="V855" s="1" cm="1">
        <f t="array" ref="V855">_xll.FDS(A855,"FF_TAX_CF(ANN_R,"&amp;AI855&amp;","&amp;AJ855&amp;",,,USD)")</f>
        <v>107.97032672725599</v>
      </c>
      <c r="W855" s="1" cm="1">
        <f t="array" ref="W855">_xll.FDS(A855,"FF_TAX_CF(ANN_R,"&amp;AK855&amp;","&amp;AL855&amp;",,,USD)")</f>
        <v>52.869121727943401</v>
      </c>
      <c r="X855" s="1" cm="1">
        <f t="array" ref="X855">_xll.FDS(A855,"FF_TAX_CF(ANN_R,"&amp;F855&amp;","&amp;G855&amp;",,,USD)")</f>
        <v>81.001667866334301</v>
      </c>
      <c r="Y855" s="1" cm="1">
        <f t="array" ref="Y855">_xll.FDS($A855,"FF_PTX_INC(ANN_R,"&amp;AE855&amp;","&amp;AF855&amp;",,,USD)")</f>
        <v>1097.93854609856</v>
      </c>
      <c r="Z855" s="1" cm="1">
        <f t="array" ref="Z855">_xll.FDS($A855,"FF_PTX_INC(ANN_R,"&amp;AG855&amp;","&amp;AH855&amp;",,,USD)")</f>
        <v>858.52479550181897</v>
      </c>
      <c r="AA855" s="1" cm="1">
        <f t="array" ref="AA855">_xll.FDS(A855,"FF_PTX_INC(ANN_R,"&amp;AI855&amp;","&amp;AJ855&amp;",,,USD)")</f>
        <v>955.49382211142802</v>
      </c>
      <c r="AB855" s="1" cm="1">
        <f t="array" ref="AB855">_xll.FDS(A855,"FF_PTX_INC(ANN_R,"&amp;AK855&amp;","&amp;AL855&amp;",,,USD)")</f>
        <v>1020.73780975943</v>
      </c>
      <c r="AC855" s="1" cm="1">
        <f t="array" ref="AC855">_xll.FDS(A855,"FF_PTX_INC(ANN_R,"&amp;F855&amp;","&amp;G855&amp;",,,USD)")</f>
        <v>1087.3493755940301</v>
      </c>
      <c r="AE855" s="6">
        <f t="shared" si="94"/>
        <v>42005</v>
      </c>
      <c r="AF855" s="6">
        <f t="shared" si="95"/>
        <v>42369</v>
      </c>
      <c r="AG855" s="6">
        <f t="shared" si="96"/>
        <v>42370</v>
      </c>
      <c r="AH855" s="6">
        <f t="shared" si="97"/>
        <v>42735</v>
      </c>
      <c r="AI855" s="6">
        <f>DATE(YEAR(F855)+AO855,MONTH(F855),DAY(F855))</f>
        <v>42736</v>
      </c>
      <c r="AJ855" s="6">
        <f>DATE(YEAR(G855)+AO855,MONTH(G855),DAY(G855))</f>
        <v>43100</v>
      </c>
      <c r="AK855" s="6">
        <f>DATE(YEAR(F855)+AP855,MONTH(F855),DAY(F855))</f>
        <v>43101</v>
      </c>
      <c r="AL855" s="6">
        <f>DATE(YEAR(G855)+AP855,MONTH(G855),DAY(G855))</f>
        <v>43465</v>
      </c>
      <c r="AM855" s="8">
        <v>-4</v>
      </c>
      <c r="AN855" s="8">
        <v>-3</v>
      </c>
      <c r="AO855">
        <v>-2</v>
      </c>
      <c r="AP855">
        <v>-1</v>
      </c>
      <c r="AQ855" cm="1">
        <f t="array" ref="AQ855">_xll.FDS(A855,"FF_DEBT_LT(ANN_R,"&amp;F855&amp;","&amp;G855&amp;")")</f>
        <v>45813.120999999999</v>
      </c>
      <c r="AR855" t="e" cm="1">
        <f t="array" ref="AR855">_xll.FDS(A855,"FF_RD_EXP(ANN_R,"&amp;F855&amp;","&amp;G855&amp;")")</f>
        <v>#N/A</v>
      </c>
      <c r="AS855" t="e" cm="1">
        <f t="array" ref="AS855">_xll.FDS(A855,"FF_PTX_INC_FOR(ANN_R,"&amp;F855&amp;","&amp;G855&amp;")")</f>
        <v>#N/A</v>
      </c>
      <c r="AT855" cm="1">
        <f t="array" ref="AT855">_xll.FDS(A855,"FF_MKT_VAL_PUBLIC(ANN_R,"&amp;[1]sample_report!E855&amp;")")</f>
        <v>316613.34379352903</v>
      </c>
    </row>
    <row r="856" spans="1:46" hidden="1" x14ac:dyDescent="0.25">
      <c r="A856" t="s">
        <v>135</v>
      </c>
      <c r="B856" t="s">
        <v>136</v>
      </c>
      <c r="C856" t="s">
        <v>29</v>
      </c>
      <c r="D856" t="str" cm="1">
        <f t="array" ref="D856">_xll.FDS(A856,"FF_MAJOR_IND_NAME")</f>
        <v>FINANCIAL</v>
      </c>
      <c r="E856">
        <v>2019</v>
      </c>
      <c r="F856" s="4">
        <f t="shared" si="91"/>
        <v>43466</v>
      </c>
      <c r="G856" s="4">
        <f t="shared" si="92"/>
        <v>43830</v>
      </c>
      <c r="I856" s="1" cm="1">
        <f t="array" ref="I856">_xll.FDS(A856,"FF_PTX_INC(ANN_R,"&amp;F856&amp;","&amp;G856&amp;",,,USD)")</f>
        <v>10131.9480347466</v>
      </c>
      <c r="J856" s="1" cm="1">
        <f t="array" ref="J856">_xll.FDS(A856,"FF_MKT_VAL(ANN_R,"&amp;F856&amp;","&amp;G856&amp;",,,USD)")</f>
        <v>48871.553893792101</v>
      </c>
      <c r="K856" s="1" cm="1">
        <f t="array" ref="K856">_xll.FDS(A856,"FF_SHLDRS_EQ(ANN_R,"&amp;F856&amp;","&amp;G856&amp;",,,USD)")</f>
        <v>97330.910155996695</v>
      </c>
      <c r="L856" s="1" cm="1">
        <f t="array" ref="L856">_xll.FDS(A856,"FF_ASSETS(ANN_R,"&amp;F856&amp;","&amp;G856&amp;",,,USD)")</f>
        <v>1839988.80558506</v>
      </c>
      <c r="M856" s="1" cm="1">
        <f t="array" ref="M856">_xll.FDS(A856,"FF_TAX_CF(ANN_R,"&amp;F856&amp;","&amp;G856&amp;",,,USD)")</f>
        <v>2554.1805436927798</v>
      </c>
      <c r="N856" s="1" cm="1">
        <f t="array" ref="N856">_xll.FDS(A856,"FF_INC_TAX(ANN_R,"&amp;F856&amp;","&amp;G856&amp;",,,USD)")</f>
        <v>2988.6378665566399</v>
      </c>
      <c r="O856" s="1" cm="1">
        <f t="array" ref="O856">_xll.FDS(A856,"FF_NET_INC(ANN_R,"&amp;F856&amp;","&amp;G856&amp;")")</f>
        <v>726681</v>
      </c>
      <c r="P856" s="1" cm="1">
        <f t="array" ref="P856">_xll.FDS(A856,"FF_ROA(ANN_R,"&amp;F856&amp;","&amp;G856&amp;")")</f>
        <v>0.36089698022941502</v>
      </c>
      <c r="Q856" cm="1">
        <f t="array" ref="Q856">_xll.FDS(A856,"FF_TAX_RATE(ANN_R,"&amp;F856&amp;","&amp;G856&amp;")")</f>
        <v>29.497169313417199</v>
      </c>
      <c r="R856" t="e" cm="1">
        <f t="array" ref="R856">_xll.FDS(A856,"FF_TAX_REFUND(ANN_R,"&amp;F856&amp;","&amp;G856&amp;",,,,,""D=1"")")</f>
        <v>#N/A</v>
      </c>
      <c r="S856">
        <f t="shared" si="93"/>
        <v>0.25234514912299316</v>
      </c>
      <c r="T856" s="1" cm="1">
        <f t="array" ref="T856">_xll.FDS($A856,"FF_TAX_CF(ANN_R,"&amp;AE856&amp;","&amp;AF856&amp;",,,USD)")</f>
        <v>3327.7779451552801</v>
      </c>
      <c r="U856" s="1" cm="1">
        <f t="array" ref="U856">_xll.FDS($A856,"FF_TAX_CF(ANN_R,"&amp;AG856&amp;","&amp;AH856&amp;",,,USD)")</f>
        <v>2456.40795898438</v>
      </c>
      <c r="V856" s="1" cm="1">
        <f t="array" ref="V856">_xll.FDS(A856,"FF_TAX_CF(ANN_R,"&amp;AI856&amp;","&amp;AJ856&amp;",,,USD)")</f>
        <v>3160.7341322526299</v>
      </c>
      <c r="W856" s="1" cm="1">
        <f t="array" ref="W856">_xll.FDS(A856,"FF_TAX_CF(ANN_R,"&amp;AK856&amp;","&amp;AL856&amp;",,,USD)")</f>
        <v>931.82121345400799</v>
      </c>
      <c r="X856" s="1" cm="1">
        <f t="array" ref="X856">_xll.FDS(A856,"FF_TAX_CF(ANN_R,"&amp;F856&amp;","&amp;G856&amp;",,,USD)")</f>
        <v>2554.1805436927798</v>
      </c>
      <c r="Y856" s="1" cm="1">
        <f t="array" ref="Y856">_xll.FDS($A856,"FF_PTX_INC(ANN_R,"&amp;AE856&amp;","&amp;AF856&amp;",,,USD)")</f>
        <v>11918.977352284801</v>
      </c>
      <c r="Z856" s="1" cm="1">
        <f t="array" ref="Z856">_xll.FDS($A856,"FF_PTX_INC(ANN_R,"&amp;AG856&amp;","&amp;AH856&amp;",,,USD)")</f>
        <v>8162.35012054443</v>
      </c>
      <c r="AA856" s="1" cm="1">
        <f t="array" ref="AA856">_xll.FDS(A856,"FF_PTX_INC(ANN_R,"&amp;AI856&amp;","&amp;AJ856&amp;",,,USD)")</f>
        <v>9043.56451489963</v>
      </c>
      <c r="AB856" s="1" cm="1">
        <f t="array" ref="AB856">_xll.FDS(A856,"FF_PTX_INC(ANN_R,"&amp;AK856&amp;","&amp;AL856&amp;",,,USD)")</f>
        <v>10004.744108393799</v>
      </c>
      <c r="AC856" s="1" cm="1">
        <f t="array" ref="AC856">_xll.FDS(A856,"FF_PTX_INC(ANN_R,"&amp;F856&amp;","&amp;G856&amp;",,,USD)")</f>
        <v>10131.9480347466</v>
      </c>
      <c r="AE856" s="6">
        <f t="shared" si="94"/>
        <v>42005</v>
      </c>
      <c r="AF856" s="6">
        <f t="shared" si="95"/>
        <v>42369</v>
      </c>
      <c r="AG856" s="6">
        <f t="shared" si="96"/>
        <v>42370</v>
      </c>
      <c r="AH856" s="6">
        <f t="shared" si="97"/>
        <v>42735</v>
      </c>
      <c r="AI856" s="6">
        <f>DATE(YEAR(F856)+AO856,MONTH(F856),DAY(F856))</f>
        <v>42736</v>
      </c>
      <c r="AJ856" s="6">
        <f>DATE(YEAR(G856)+AO856,MONTH(G856),DAY(G856))</f>
        <v>43100</v>
      </c>
      <c r="AK856" s="6">
        <f>DATE(YEAR(F856)+AP856,MONTH(F856),DAY(F856))</f>
        <v>43101</v>
      </c>
      <c r="AL856" s="6">
        <f>DATE(YEAR(G856)+AP856,MONTH(G856),DAY(G856))</f>
        <v>43465</v>
      </c>
      <c r="AM856" s="8">
        <v>-4</v>
      </c>
      <c r="AN856" s="8">
        <v>-3</v>
      </c>
      <c r="AO856">
        <v>-2</v>
      </c>
      <c r="AP856">
        <v>-1</v>
      </c>
      <c r="AQ856" cm="1">
        <f t="array" ref="AQ856">_xll.FDS(A856,"FF_DEBT_LT(ANN_R,"&amp;F856&amp;","&amp;G856&amp;")")</f>
        <v>10389252</v>
      </c>
      <c r="AR856" t="e" cm="1">
        <f t="array" ref="AR856">_xll.FDS(A856,"FF_RD_EXP(ANN_R,"&amp;F856&amp;","&amp;G856&amp;")")</f>
        <v>#N/A</v>
      </c>
      <c r="AS856" t="e" cm="1">
        <f t="array" ref="AS856">_xll.FDS(A856,"FF_PTX_INC_FOR(ANN_R,"&amp;F856&amp;","&amp;G856&amp;")")</f>
        <v>#N/A</v>
      </c>
      <c r="AT856" t="e" cm="1">
        <f t="array" ref="AT856">_xll.FDS(A856,"FF_MKT_VAL_PUBLIC(ANN_R,"&amp;[1]sample_report!E856&amp;")")</f>
        <v>#N/A</v>
      </c>
    </row>
    <row r="857" spans="1:46" hidden="1" x14ac:dyDescent="0.25">
      <c r="A857" t="s">
        <v>191</v>
      </c>
      <c r="B857" t="s">
        <v>192</v>
      </c>
      <c r="C857" t="s">
        <v>67</v>
      </c>
      <c r="D857" t="str" cm="1">
        <f t="array" ref="D857">_xll.FDS(A857,"FF_MAJOR_IND_NAME")</f>
        <v>FINANCIAL</v>
      </c>
      <c r="E857">
        <v>2019</v>
      </c>
      <c r="F857" s="4">
        <f t="shared" si="91"/>
        <v>43466</v>
      </c>
      <c r="G857" s="4">
        <f t="shared" si="92"/>
        <v>43830</v>
      </c>
      <c r="I857" s="1" cm="1">
        <f t="array" ref="I857">_xll.FDS(A857,"FF_PTX_INC(ANN_R,"&amp;F857&amp;","&amp;G857&amp;",,,USD)")</f>
        <v>2245.29505476348</v>
      </c>
      <c r="J857" s="1" cm="1">
        <f t="array" ref="J857">_xll.FDS(A857,"FF_MKT_VAL(ANN_R,"&amp;F857&amp;","&amp;G857&amp;",,,USD)")</f>
        <v>18692.660944853898</v>
      </c>
      <c r="K857" s="1" cm="1">
        <f t="array" ref="K857">_xll.FDS(A857,"FF_SHLDRS_EQ(ANN_R,"&amp;F857&amp;","&amp;G857&amp;",,,USD)")</f>
        <v>25744.650266426099</v>
      </c>
      <c r="L857" s="1" cm="1">
        <f t="array" ref="L857">_xll.FDS(A857,"FF_ASSETS(ANN_R,"&amp;F857&amp;","&amp;G857&amp;",,,USD)")</f>
        <v>335491.23968314298</v>
      </c>
      <c r="M857" s="1" cm="1">
        <f t="array" ref="M857">_xll.FDS(A857,"FF_TAX_CF(ANN_R,"&amp;F857&amp;","&amp;G857&amp;",,,USD)")</f>
        <v>130.175196859539</v>
      </c>
      <c r="N857" s="1" cm="1">
        <f t="array" ref="N857">_xll.FDS(A857,"FF_INC_TAX(ANN_R,"&amp;F857&amp;","&amp;G857&amp;",,,USD)")</f>
        <v>216.67043046727801</v>
      </c>
      <c r="O857" s="1" cm="1">
        <f t="array" ref="O857">_xll.FDS(A857,"FF_NET_INC(ANN_R,"&amp;F857&amp;","&amp;G857&amp;")")</f>
        <v>62757.286</v>
      </c>
      <c r="P857" s="1" cm="1">
        <f t="array" ref="P857">_xll.FDS(A857,"FF_ROA(ANN_R,"&amp;F857&amp;","&amp;G857&amp;")")</f>
        <v>0.65117194407105194</v>
      </c>
      <c r="Q857" cm="1">
        <f t="array" ref="Q857">_xll.FDS(A857,"FF_TAX_RATE(ANN_R,"&amp;F857&amp;","&amp;G857&amp;")")</f>
        <v>9.6499758464974601</v>
      </c>
      <c r="R857" t="e" cm="1">
        <f t="array" ref="R857">_xll.FDS(A857,"FF_TAX_REFUND(ANN_R,"&amp;F857&amp;","&amp;G857&amp;",,,,,""D=1"")")</f>
        <v>#N/A</v>
      </c>
      <c r="S857">
        <f t="shared" si="93"/>
        <v>9.2685459555508942E-2</v>
      </c>
      <c r="T857" s="1" cm="1">
        <f t="array" ref="T857">_xll.FDS($A857,"FF_TAX_CF(ANN_R,"&amp;AE857&amp;","&amp;AF857&amp;",,,USD)")</f>
        <v>-18.819098572462799</v>
      </c>
      <c r="U857" s="1" cm="1">
        <f t="array" ref="U857">_xll.FDS($A857,"FF_TAX_CF(ANN_R,"&amp;AG857&amp;","&amp;AH857&amp;",,,USD)")</f>
        <v>84.806908720722404</v>
      </c>
      <c r="V857" s="1" cm="1">
        <f t="array" ref="V857">_xll.FDS(A857,"FF_TAX_CF(ANN_R,"&amp;AI857&amp;","&amp;AJ857&amp;",,,USD)")</f>
        <v>281.09073255555302</v>
      </c>
      <c r="W857" s="1" cm="1">
        <f t="array" ref="W857">_xll.FDS(A857,"FF_TAX_CF(ANN_R,"&amp;AK857&amp;","&amp;AL857&amp;",,,USD)")</f>
        <v>409.87832567562901</v>
      </c>
      <c r="X857" s="1" cm="1">
        <f t="array" ref="X857">_xll.FDS(A857,"FF_TAX_CF(ANN_R,"&amp;F857&amp;","&amp;G857&amp;",,,USD)")</f>
        <v>130.175196859539</v>
      </c>
      <c r="Y857" s="1" cm="1">
        <f t="array" ref="Y857">_xll.FDS($A857,"FF_PTX_INC(ANN_R,"&amp;AE857&amp;","&amp;AF857&amp;",,,USD)")</f>
        <v>2079.2449932193199</v>
      </c>
      <c r="Z857" s="1" cm="1">
        <f t="array" ref="Z857">_xll.FDS($A857,"FF_PTX_INC(ANN_R,"&amp;AG857&amp;","&amp;AH857&amp;",,,USD)")</f>
        <v>1518.79630159864</v>
      </c>
      <c r="AA857" s="1" cm="1">
        <f t="array" ref="AA857">_xll.FDS(A857,"FF_PTX_INC(ANN_R,"&amp;AI857&amp;","&amp;AJ857&amp;",,,USD)")</f>
        <v>1917.5724946933501</v>
      </c>
      <c r="AB857" s="1" cm="1">
        <f t="array" ref="AB857">_xll.FDS(A857,"FF_PTX_INC(ANN_R,"&amp;AK857&amp;","&amp;AL857&amp;",,,USD)")</f>
        <v>1810.5176717439499</v>
      </c>
      <c r="AC857" s="1" cm="1">
        <f t="array" ref="AC857">_xll.FDS(A857,"FF_PTX_INC(ANN_R,"&amp;F857&amp;","&amp;G857&amp;",,,USD)")</f>
        <v>2245.29505476348</v>
      </c>
      <c r="AE857" s="6">
        <f t="shared" si="94"/>
        <v>42005</v>
      </c>
      <c r="AF857" s="6">
        <f t="shared" si="95"/>
        <v>42369</v>
      </c>
      <c r="AG857" s="6">
        <f t="shared" si="96"/>
        <v>42370</v>
      </c>
      <c r="AH857" s="6">
        <f t="shared" si="97"/>
        <v>42735</v>
      </c>
      <c r="AI857" s="6">
        <f>DATE(YEAR(F857)+AO857,MONTH(F857),DAY(F857))</f>
        <v>42736</v>
      </c>
      <c r="AJ857" s="6">
        <f>DATE(YEAR(G857)+AO857,MONTH(G857),DAY(G857))</f>
        <v>43100</v>
      </c>
      <c r="AK857" s="6">
        <f>DATE(YEAR(F857)+AP857,MONTH(F857),DAY(F857))</f>
        <v>43101</v>
      </c>
      <c r="AL857" s="6">
        <f>DATE(YEAR(G857)+AP857,MONTH(G857),DAY(G857))</f>
        <v>43465</v>
      </c>
      <c r="AM857" s="8">
        <v>-4</v>
      </c>
      <c r="AN857" s="8">
        <v>-3</v>
      </c>
      <c r="AO857">
        <v>-2</v>
      </c>
      <c r="AP857">
        <v>-1</v>
      </c>
      <c r="AQ857" cm="1">
        <f t="array" ref="AQ857">_xll.FDS(A857,"FF_DEBT_LT(ANN_R,"&amp;F857&amp;","&amp;G857&amp;")")</f>
        <v>133821.701</v>
      </c>
      <c r="AR857" t="e" cm="1">
        <f t="array" ref="AR857">_xll.FDS(A857,"FF_RD_EXP(ANN_R,"&amp;F857&amp;","&amp;G857&amp;")")</f>
        <v>#N/A</v>
      </c>
      <c r="AS857" t="e" cm="1">
        <f t="array" ref="AS857">_xll.FDS(A857,"FF_PTX_INC_FOR(ANN_R,"&amp;F857&amp;","&amp;G857&amp;")")</f>
        <v>#N/A</v>
      </c>
      <c r="AT857" cm="1">
        <f t="array" ref="AT857">_xll.FDS(A857,"FF_MKT_VAL_PUBLIC(ANN_R,"&amp;[1]sample_report!E857&amp;")")</f>
        <v>350767.260975404</v>
      </c>
    </row>
    <row r="858" spans="1:46" hidden="1" x14ac:dyDescent="0.25">
      <c r="A858" t="s">
        <v>202</v>
      </c>
      <c r="B858" t="s">
        <v>203</v>
      </c>
      <c r="C858" t="s">
        <v>29</v>
      </c>
      <c r="D858" t="str" cm="1">
        <f t="array" ref="D858">_xll.FDS(A858,"FF_MAJOR_IND_NAME")</f>
        <v>FINANCIAL</v>
      </c>
      <c r="E858">
        <v>2019</v>
      </c>
      <c r="F858" s="4">
        <f t="shared" si="91"/>
        <v>43466</v>
      </c>
      <c r="G858" s="4">
        <f t="shared" si="92"/>
        <v>43830</v>
      </c>
      <c r="I858" s="1" cm="1">
        <f t="array" ref="I858">_xll.FDS(A858,"FF_PTX_INC(ANN_R,"&amp;F858&amp;","&amp;G858&amp;",,,USD)")</f>
        <v>2182.6387803386901</v>
      </c>
      <c r="J858" s="1" cm="1">
        <f t="array" ref="J858">_xll.FDS(A858,"FF_MKT_VAL(ANN_R,"&amp;F858&amp;","&amp;G858&amp;",,,USD)")</f>
        <v>24692.480280899701</v>
      </c>
      <c r="K858" s="1" cm="1">
        <f t="array" ref="K858">_xll.FDS(A858,"FF_SHLDRS_EQ(ANN_R,"&amp;F858&amp;","&amp;G858&amp;",,,USD)")</f>
        <v>21175.382138565201</v>
      </c>
      <c r="L858" s="1" cm="1">
        <f t="array" ref="L858">_xll.FDS(A858,"FF_ASSETS(ANN_R,"&amp;F858&amp;","&amp;G858&amp;",,,USD)")</f>
        <v>61460.283681079702</v>
      </c>
      <c r="M858" s="1" cm="1">
        <f t="array" ref="M858">_xll.FDS(A858,"FF_TAX_CF(ANN_R,"&amp;F858&amp;","&amp;G858&amp;",,,USD)")</f>
        <v>787.34174171090103</v>
      </c>
      <c r="N858" s="1" cm="1">
        <f t="array" ref="N858">_xll.FDS(A858,"FF_INC_TAX(ANN_R,"&amp;F858&amp;","&amp;G858&amp;",,,USD)")</f>
        <v>648.417116541415</v>
      </c>
      <c r="O858" s="1" cm="1">
        <f t="array" ref="O858">_xll.FDS(A858,"FF_NET_INC(ANN_R,"&amp;F858&amp;","&amp;G858&amp;")")</f>
        <v>168661</v>
      </c>
      <c r="P858" s="1" cm="1">
        <f t="array" ref="P858">_xll.FDS(A858,"FF_ROA(ANN_R,"&amp;F858&amp;","&amp;G858&amp;")")</f>
        <v>2.5774455444122299</v>
      </c>
      <c r="Q858" cm="1">
        <f t="array" ref="Q858">_xll.FDS(A858,"FF_TAX_RATE(ANN_R,"&amp;F858&amp;","&amp;G858&amp;")")</f>
        <v>29.7079444561504</v>
      </c>
      <c r="R858" t="e" cm="1">
        <f t="array" ref="R858">_xll.FDS(A858,"FF_TAX_REFUND(ANN_R,"&amp;F858&amp;","&amp;G858&amp;",,,,,""D=1"")")</f>
        <v>#N/A</v>
      </c>
      <c r="S858">
        <f t="shared" si="93"/>
        <v>0.31690335513605317</v>
      </c>
      <c r="T858" s="1" cm="1">
        <f t="array" ref="T858">_xll.FDS($A858,"FF_TAX_CF(ANN_R,"&amp;AE858&amp;","&amp;AF858&amp;",,,USD)")</f>
        <v>437.50715682562401</v>
      </c>
      <c r="U858" s="1" cm="1">
        <f t="array" ref="U858">_xll.FDS($A858,"FF_TAX_CF(ANN_R,"&amp;AG858&amp;","&amp;AH858&amp;",,,USD)")</f>
        <v>574.94615936279297</v>
      </c>
      <c r="V858" s="1" cm="1">
        <f t="array" ref="V858">_xll.FDS(A858,"FF_TAX_CF(ANN_R,"&amp;AI858&amp;","&amp;AJ858&amp;",,,USD)")</f>
        <v>712.21516243368399</v>
      </c>
      <c r="W858" s="1" cm="1">
        <f t="array" ref="W858">_xll.FDS(A858,"FF_TAX_CF(ANN_R,"&amp;AK858&amp;","&amp;AL858&amp;",,,USD)")</f>
        <v>344.71863047778601</v>
      </c>
      <c r="X858" s="1" cm="1">
        <f t="array" ref="X858">_xll.FDS(A858,"FF_TAX_CF(ANN_R,"&amp;F858&amp;","&amp;G858&amp;",,,USD)")</f>
        <v>787.34174171090103</v>
      </c>
      <c r="Y858" s="1" cm="1">
        <f t="array" ref="Y858">_xll.FDS($A858,"FF_PTX_INC(ANN_R,"&amp;AE858&amp;","&amp;AF858&amp;",,,USD)")</f>
        <v>1518.7086541578201</v>
      </c>
      <c r="Z858" s="1" cm="1">
        <f t="array" ref="Z858">_xll.FDS($A858,"FF_PTX_INC(ANN_R,"&amp;AG858&amp;","&amp;AH858&amp;",,,USD)")</f>
        <v>1509.91444015503</v>
      </c>
      <c r="AA858" s="1" cm="1">
        <f t="array" ref="AA858">_xll.FDS(A858,"FF_PTX_INC(ANN_R,"&amp;AI858&amp;","&amp;AJ858&amp;",,,USD)")</f>
        <v>1775.4311301801399</v>
      </c>
      <c r="AB858" s="1" cm="1">
        <f t="array" ref="AB858">_xll.FDS(A858,"FF_PTX_INC(ANN_R,"&amp;AK858&amp;","&amp;AL858&amp;",,,USD)")</f>
        <v>2027.81821605563</v>
      </c>
      <c r="AC858" s="1" cm="1">
        <f t="array" ref="AC858">_xll.FDS(A858,"FF_PTX_INC(ANN_R,"&amp;F858&amp;","&amp;G858&amp;",,,USD)")</f>
        <v>2182.6387803386901</v>
      </c>
      <c r="AE858" s="6">
        <f t="shared" si="94"/>
        <v>42005</v>
      </c>
      <c r="AF858" s="6">
        <f t="shared" si="95"/>
        <v>42369</v>
      </c>
      <c r="AG858" s="6">
        <f t="shared" si="96"/>
        <v>42370</v>
      </c>
      <c r="AH858" s="6">
        <f t="shared" si="97"/>
        <v>42735</v>
      </c>
      <c r="AI858" s="6">
        <f>DATE(YEAR(F858)+AO858,MONTH(F858),DAY(F858))</f>
        <v>42736</v>
      </c>
      <c r="AJ858" s="6">
        <f>DATE(YEAR(G858)+AO858,MONTH(G858),DAY(G858))</f>
        <v>43100</v>
      </c>
      <c r="AK858" s="6">
        <f>DATE(YEAR(F858)+AP858,MONTH(F858),DAY(F858))</f>
        <v>43101</v>
      </c>
      <c r="AL858" s="6">
        <f>DATE(YEAR(G858)+AP858,MONTH(G858),DAY(G858))</f>
        <v>43465</v>
      </c>
      <c r="AM858" s="8">
        <v>-4</v>
      </c>
      <c r="AN858" s="8">
        <v>-3</v>
      </c>
      <c r="AO858">
        <v>-2</v>
      </c>
      <c r="AP858">
        <v>-1</v>
      </c>
      <c r="AQ858" cm="1">
        <f t="array" ref="AQ858">_xll.FDS(A858,"FF_DEBT_LT(ANN_R,"&amp;F858&amp;","&amp;G858&amp;")")</f>
        <v>2462189</v>
      </c>
      <c r="AR858" t="e" cm="1">
        <f t="array" ref="AR858">_xll.FDS(A858,"FF_RD_EXP(ANN_R,"&amp;F858&amp;","&amp;G858&amp;")")</f>
        <v>#N/A</v>
      </c>
      <c r="AS858" t="e" cm="1">
        <f t="array" ref="AS858">_xll.FDS(A858,"FF_PTX_INC_FOR(ANN_R,"&amp;F858&amp;","&amp;G858&amp;")")</f>
        <v>#N/A</v>
      </c>
      <c r="AT858" cm="1">
        <f t="array" ref="AT858">_xll.FDS(A858,"FF_MKT_VAL_PUBLIC(ANN_R,"&amp;[1]sample_report!E858&amp;")")</f>
        <v>1572283.58098551</v>
      </c>
    </row>
    <row r="859" spans="1:46" hidden="1" x14ac:dyDescent="0.25">
      <c r="A859" t="s">
        <v>208</v>
      </c>
      <c r="B859" t="s">
        <v>209</v>
      </c>
      <c r="C859" t="s">
        <v>29</v>
      </c>
      <c r="D859" t="str" cm="1">
        <f t="array" ref="D859">_xll.FDS(A859,"FF_MAJOR_IND_NAME")</f>
        <v>FINANCIAL</v>
      </c>
      <c r="E859">
        <v>2019</v>
      </c>
      <c r="F859" s="4">
        <f t="shared" si="91"/>
        <v>43466</v>
      </c>
      <c r="G859" s="4">
        <f t="shared" si="92"/>
        <v>43830</v>
      </c>
      <c r="I859" s="1" cm="1">
        <f t="array" ref="I859">_xll.FDS(A859,"FF_PTX_INC(ANN_R,"&amp;F859&amp;","&amp;G859&amp;",,,USD)")</f>
        <v>3568.5214798338702</v>
      </c>
      <c r="J859" s="1" cm="1">
        <f t="array" ref="J859">_xll.FDS(A859,"FF_MKT_VAL(ANN_R,"&amp;F859&amp;","&amp;G859&amp;",,,USD)")</f>
        <v>18380.979521274101</v>
      </c>
      <c r="K859" s="1" cm="1">
        <f t="array" ref="K859">_xll.FDS(A859,"FF_SHLDRS_EQ(ANN_R,"&amp;F859&amp;","&amp;G859&amp;",,,USD)")</f>
        <v>26174.0453775227</v>
      </c>
      <c r="L859" s="1" cm="1">
        <f t="array" ref="L859">_xll.FDS(A859,"FF_ASSETS(ANN_R,"&amp;F859&amp;","&amp;G859&amp;",,,USD)")</f>
        <v>109996.096069887</v>
      </c>
      <c r="M859" s="1" cm="1">
        <f t="array" ref="M859">_xll.FDS(A859,"FF_TAX_CF(ANN_R,"&amp;F859&amp;","&amp;G859&amp;",,,USD)")</f>
        <v>604.763078475371</v>
      </c>
      <c r="N859" s="1" cm="1">
        <f t="array" ref="N859">_xll.FDS(A859,"FF_INC_TAX(ANN_R,"&amp;F859&amp;","&amp;G859&amp;",,,USD)")</f>
        <v>619.42564114742004</v>
      </c>
      <c r="O859" s="1" cm="1">
        <f t="array" ref="O859">_xll.FDS(A859,"FF_NET_INC(ANN_R,"&amp;F859&amp;","&amp;G859&amp;")")</f>
        <v>323745</v>
      </c>
      <c r="P859" s="1" cm="1">
        <f t="array" ref="P859">_xll.FDS(A859,"FF_ROA(ANN_R,"&amp;F859&amp;","&amp;G859&amp;")")</f>
        <v>2.7434971862724402</v>
      </c>
      <c r="Q859" cm="1">
        <f t="array" ref="Q859">_xll.FDS(A859,"FF_TAX_RATE(ANN_R,"&amp;F859&amp;","&amp;G859&amp;")")</f>
        <v>17.358047153362101</v>
      </c>
      <c r="R859" t="e" cm="1">
        <f t="array" ref="R859">_xll.FDS(A859,"FF_TAX_REFUND(ANN_R,"&amp;F859&amp;","&amp;G859&amp;",,,,,""D=1"")")</f>
        <v>#N/A</v>
      </c>
      <c r="S859">
        <f t="shared" si="93"/>
        <v>0.20957778095638754</v>
      </c>
      <c r="T859" s="1" cm="1">
        <f t="array" ref="T859">_xll.FDS($A859,"FF_TAX_CF(ANN_R,"&amp;AE859&amp;","&amp;AF859&amp;",,,USD)")</f>
        <v>759.73664405010595</v>
      </c>
      <c r="U859" s="1" cm="1">
        <f t="array" ref="U859">_xll.FDS($A859,"FF_TAX_CF(ANN_R,"&amp;AG859&amp;","&amp;AH859&amp;",,,USD)")</f>
        <v>258.53507232665999</v>
      </c>
      <c r="V859" s="1" cm="1">
        <f t="array" ref="V859">_xll.FDS(A859,"FF_TAX_CF(ANN_R,"&amp;AI859&amp;","&amp;AJ859&amp;",,,USD)")</f>
        <v>469.24159857817</v>
      </c>
      <c r="W859" s="1" cm="1">
        <f t="array" ref="W859">_xll.FDS(A859,"FF_TAX_CF(ANN_R,"&amp;AK859&amp;","&amp;AL859&amp;",,,USD)")</f>
        <v>1640.8014926165299</v>
      </c>
      <c r="X859" s="1" cm="1">
        <f t="array" ref="X859">_xll.FDS(A859,"FF_TAX_CF(ANN_R,"&amp;F859&amp;","&amp;G859&amp;",,,USD)")</f>
        <v>604.763078475371</v>
      </c>
      <c r="Y859" s="1" cm="1">
        <f t="array" ref="Y859">_xll.FDS($A859,"FF_PTX_INC(ANN_R,"&amp;AE859&amp;","&amp;AF859&amp;",,,USD)")</f>
        <v>3131.5127971554198</v>
      </c>
      <c r="Z859" s="1" cm="1">
        <f t="array" ref="Z859">_xll.FDS($A859,"FF_PTX_INC(ANN_R,"&amp;AG859&amp;","&amp;AH859&amp;",,,USD)")</f>
        <v>3258.5611953735402</v>
      </c>
      <c r="AA859" s="1" cm="1">
        <f t="array" ref="AA859">_xll.FDS(A859,"FF_PTX_INC(ANN_R,"&amp;AI859&amp;","&amp;AJ859&amp;",,,USD)")</f>
        <v>3924.41414480098</v>
      </c>
      <c r="AB859" s="1" cm="1">
        <f t="array" ref="AB859">_xll.FDS(A859,"FF_PTX_INC(ANN_R,"&amp;AK859&amp;","&amp;AL859&amp;",,,USD)")</f>
        <v>3929.3647147491602</v>
      </c>
      <c r="AC859" s="1" cm="1">
        <f t="array" ref="AC859">_xll.FDS(A859,"FF_PTX_INC(ANN_R,"&amp;F859&amp;","&amp;G859&amp;",,,USD)")</f>
        <v>3568.5214798338702</v>
      </c>
      <c r="AE859" s="6">
        <f t="shared" si="94"/>
        <v>42005</v>
      </c>
      <c r="AF859" s="6">
        <f t="shared" si="95"/>
        <v>42369</v>
      </c>
      <c r="AG859" s="6">
        <f t="shared" si="96"/>
        <v>42370</v>
      </c>
      <c r="AH859" s="6">
        <f t="shared" si="97"/>
        <v>42735</v>
      </c>
      <c r="AI859" s="6">
        <f>DATE(YEAR(F859)+AO859,MONTH(F859),DAY(F859))</f>
        <v>42736</v>
      </c>
      <c r="AJ859" s="6">
        <f>DATE(YEAR(G859)+AO859,MONTH(G859),DAY(G859))</f>
        <v>43100</v>
      </c>
      <c r="AK859" s="6">
        <f>DATE(YEAR(F859)+AP859,MONTH(F859),DAY(F859))</f>
        <v>43101</v>
      </c>
      <c r="AL859" s="6">
        <f>DATE(YEAR(G859)+AP859,MONTH(G859),DAY(G859))</f>
        <v>43465</v>
      </c>
      <c r="AM859" s="8">
        <v>-4</v>
      </c>
      <c r="AN859" s="8">
        <v>-3</v>
      </c>
      <c r="AO859">
        <v>-2</v>
      </c>
      <c r="AP859">
        <v>-1</v>
      </c>
      <c r="AQ859" cm="1">
        <f t="array" ref="AQ859">_xll.FDS(A859,"FF_DEBT_LT(ANN_R,"&amp;F859&amp;","&amp;G859&amp;")")</f>
        <v>4186222</v>
      </c>
      <c r="AR859" t="e" cm="1">
        <f t="array" ref="AR859">_xll.FDS(A859,"FF_RD_EXP(ANN_R,"&amp;F859&amp;","&amp;G859&amp;")")</f>
        <v>#N/A</v>
      </c>
      <c r="AS859" cm="1">
        <f t="array" ref="AS859">_xll.FDS(A859,"FF_PTX_INC_FOR(ANN_R,"&amp;F859&amp;","&amp;G859&amp;")")</f>
        <v>141378</v>
      </c>
      <c r="AT859" cm="1">
        <f t="array" ref="AT859">_xll.FDS(A859,"FF_MKT_VAL_PUBLIC(ANN_R,"&amp;[1]sample_report!E859&amp;")")</f>
        <v>1537464.7455689199</v>
      </c>
    </row>
    <row r="860" spans="1:46" hidden="1" x14ac:dyDescent="0.25">
      <c r="A860" t="s">
        <v>221</v>
      </c>
      <c r="B860" t="s">
        <v>222</v>
      </c>
      <c r="C860" t="s">
        <v>29</v>
      </c>
      <c r="D860" t="str" cm="1">
        <f t="array" ref="D860">_xll.FDS(A860,"FF_MAJOR_IND_NAME")</f>
        <v>FINANCIAL</v>
      </c>
      <c r="E860">
        <v>2019</v>
      </c>
      <c r="F860" s="4">
        <f t="shared" si="91"/>
        <v>43466</v>
      </c>
      <c r="G860" s="4">
        <f t="shared" si="92"/>
        <v>43830</v>
      </c>
      <c r="I860" s="1" cm="1">
        <f t="array" ref="I860">_xll.FDS(A860,"FF_PTX_INC(ANN_R,"&amp;F860&amp;","&amp;G860&amp;",,,USD)")</f>
        <v>3176.2573493085802</v>
      </c>
      <c r="J860" s="1" cm="1">
        <f t="array" ref="J860">_xll.FDS(A860,"FF_MKT_VAL(ANN_R,"&amp;F860&amp;","&amp;G860&amp;",,,USD)")</f>
        <v>21104.215845182302</v>
      </c>
      <c r="K860" s="1" cm="1">
        <f t="array" ref="K860">_xll.FDS(A860,"FF_SHLDRS_EQ(ANN_R,"&amp;F860&amp;","&amp;G860&amp;",,,USD)")</f>
        <v>14420.2657734603</v>
      </c>
      <c r="L860" s="1" cm="1">
        <f t="array" ref="L860">_xll.FDS(A860,"FF_ASSETS(ANN_R,"&amp;F860&amp;","&amp;G860&amp;",,,USD)")</f>
        <v>39156.5010441095</v>
      </c>
      <c r="M860" s="1" cm="1">
        <f t="array" ref="M860">_xll.FDS(A860,"FF_TAX_CF(ANN_R,"&amp;F860&amp;","&amp;G860&amp;",,,USD)")</f>
        <v>1030.7979944907099</v>
      </c>
      <c r="N860" s="1" cm="1">
        <f t="array" ref="N860">_xll.FDS(A860,"FF_INC_TAX(ANN_R,"&amp;F860&amp;","&amp;G860&amp;",,,USD)")</f>
        <v>993.71776219829906</v>
      </c>
      <c r="O860" s="1" cm="1">
        <f t="array" ref="O860">_xll.FDS(A860,"FF_NET_INC(ANN_R,"&amp;F860&amp;","&amp;G860&amp;")")</f>
        <v>237439</v>
      </c>
      <c r="P860" s="1" cm="1">
        <f t="array" ref="P860">_xll.FDS(A860,"FF_ROA(ANN_R,"&amp;F860&amp;","&amp;G860&amp;")")</f>
        <v>5.6741851210692298</v>
      </c>
      <c r="Q860" cm="1">
        <f t="array" ref="Q860">_xll.FDS(A860,"FF_TAX_RATE(ANN_R,"&amp;F860&amp;","&amp;G860&amp;")")</f>
        <v>31.285807568917999</v>
      </c>
      <c r="R860" t="e" cm="1">
        <f t="array" ref="R860">_xll.FDS(A860,"FF_TAX_REFUND(ANN_R,"&amp;F860&amp;","&amp;G860&amp;",,,,,""D=1"")")</f>
        <v>#N/A</v>
      </c>
      <c r="S860">
        <f t="shared" si="93"/>
        <v>0.3383068177857691</v>
      </c>
      <c r="T860" s="1" cm="1">
        <f t="array" ref="T860">_xll.FDS($A860,"FF_TAX_CF(ANN_R,"&amp;AE860&amp;","&amp;AF860&amp;",,,USD)")</f>
        <v>702.59846242610399</v>
      </c>
      <c r="U860" s="1" cm="1">
        <f t="array" ref="U860">_xll.FDS($A860,"FF_TAX_CF(ANN_R,"&amp;AG860&amp;","&amp;AH860&amp;",,,USD)")</f>
        <v>484.21821975708002</v>
      </c>
      <c r="V860" s="1" cm="1">
        <f t="array" ref="V860">_xll.FDS(A860,"FF_TAX_CF(ANN_R,"&amp;AI860&amp;","&amp;AJ860&amp;",,,USD)")</f>
        <v>984.18560936115705</v>
      </c>
      <c r="W860" s="1" cm="1">
        <f t="array" ref="W860">_xll.FDS(A860,"FF_TAX_CF(ANN_R,"&amp;AK860&amp;","&amp;AL860&amp;",,,USD)")</f>
        <v>910.41051068157003</v>
      </c>
      <c r="X860" s="1" cm="1">
        <f t="array" ref="X860">_xll.FDS(A860,"FF_TAX_CF(ANN_R,"&amp;F860&amp;","&amp;G860&amp;",,,USD)")</f>
        <v>1030.7979944907099</v>
      </c>
      <c r="Y860" s="1" cm="1">
        <f t="array" ref="Y860">_xll.FDS($A860,"FF_PTX_INC(ANN_R,"&amp;AE860&amp;","&amp;AF860&amp;",,,USD)")</f>
        <v>1830.48814416956</v>
      </c>
      <c r="Z860" s="1" cm="1">
        <f t="array" ref="Z860">_xll.FDS($A860,"FF_PTX_INC(ANN_R,"&amp;AG860&amp;","&amp;AH860&amp;",,,USD)")</f>
        <v>1300.86960601807</v>
      </c>
      <c r="AA860" s="1" cm="1">
        <f t="array" ref="AA860">_xll.FDS(A860,"FF_PTX_INC(ANN_R,"&amp;AI860&amp;","&amp;AJ860&amp;",,,USD)")</f>
        <v>2722.9827793035702</v>
      </c>
      <c r="AB860" s="1" cm="1">
        <f t="array" ref="AB860">_xll.FDS(A860,"FF_PTX_INC(ANN_R,"&amp;AK860&amp;","&amp;AL860&amp;",,,USD)")</f>
        <v>3124.6723685786101</v>
      </c>
      <c r="AC860" s="1" cm="1">
        <f t="array" ref="AC860">_xll.FDS(A860,"FF_PTX_INC(ANN_R,"&amp;F860&amp;","&amp;G860&amp;",,,USD)")</f>
        <v>3176.2573493085802</v>
      </c>
      <c r="AE860" s="6">
        <f t="shared" si="94"/>
        <v>42005</v>
      </c>
      <c r="AF860" s="6">
        <f t="shared" si="95"/>
        <v>42369</v>
      </c>
      <c r="AG860" s="6">
        <f t="shared" si="96"/>
        <v>42370</v>
      </c>
      <c r="AH860" s="6">
        <f t="shared" si="97"/>
        <v>42735</v>
      </c>
      <c r="AI860" s="6">
        <f>DATE(YEAR(F860)+AO860,MONTH(F860),DAY(F860))</f>
        <v>42736</v>
      </c>
      <c r="AJ860" s="6">
        <f>DATE(YEAR(G860)+AO860,MONTH(G860),DAY(G860))</f>
        <v>43100</v>
      </c>
      <c r="AK860" s="6">
        <f>DATE(YEAR(F860)+AP860,MONTH(F860),DAY(F860))</f>
        <v>43101</v>
      </c>
      <c r="AL860" s="6">
        <f>DATE(YEAR(G860)+AP860,MONTH(G860),DAY(G860))</f>
        <v>43465</v>
      </c>
      <c r="AM860" s="8">
        <v>-4</v>
      </c>
      <c r="AN860" s="8">
        <v>-3</v>
      </c>
      <c r="AO860">
        <v>-2</v>
      </c>
      <c r="AP860">
        <v>-1</v>
      </c>
      <c r="AQ860" cm="1">
        <f t="array" ref="AQ860">_xll.FDS(A860,"FF_DEBT_LT(ANN_R,"&amp;F860&amp;","&amp;G860&amp;")")</f>
        <v>593635</v>
      </c>
      <c r="AR860" cm="1">
        <f t="array" ref="AR860">_xll.FDS(A860,"FF_RD_EXP(ANN_R,"&amp;F860&amp;","&amp;G860&amp;")")</f>
        <v>9681</v>
      </c>
      <c r="AS860" t="e" cm="1">
        <f t="array" ref="AS860">_xll.FDS(A860,"FF_PTX_INC_FOR(ANN_R,"&amp;F860&amp;","&amp;G860&amp;")")</f>
        <v>#N/A</v>
      </c>
      <c r="AT860" cm="1">
        <f t="array" ref="AT860">_xll.FDS(A860,"FF_MKT_VAL_PUBLIC(ANN_R,"&amp;[1]sample_report!E860&amp;")")</f>
        <v>1397616.6503479599</v>
      </c>
    </row>
    <row r="861" spans="1:46" hidden="1" x14ac:dyDescent="0.25">
      <c r="A861" t="s">
        <v>250</v>
      </c>
      <c r="B861" t="s">
        <v>251</v>
      </c>
      <c r="C861" t="s">
        <v>67</v>
      </c>
      <c r="D861" t="str" cm="1">
        <f t="array" ref="D861">_xll.FDS(A861,"FF_MAJOR_IND_NAME")</f>
        <v>FINANCIAL</v>
      </c>
      <c r="E861">
        <v>2019</v>
      </c>
      <c r="F861" s="4">
        <f t="shared" si="91"/>
        <v>43466</v>
      </c>
      <c r="G861" s="4">
        <f t="shared" si="92"/>
        <v>43830</v>
      </c>
      <c r="I861" s="1" cm="1">
        <f t="array" ref="I861">_xll.FDS(A861,"FF_PTX_INC(ANN_R,"&amp;F861&amp;","&amp;G861&amp;",,,USD)")</f>
        <v>2107.19088607706</v>
      </c>
      <c r="J861" s="1" cm="1">
        <f t="array" ref="J861">_xll.FDS(A861,"FF_MKT_VAL(ANN_R,"&amp;F861&amp;","&amp;G861&amp;",,,USD)")</f>
        <v>15840.119105337701</v>
      </c>
      <c r="K861" s="1" cm="1">
        <f t="array" ref="K861">_xll.FDS(A861,"FF_SHLDRS_EQ(ANN_R,"&amp;F861&amp;","&amp;G861&amp;",,,USD)")</f>
        <v>20274.6811431879</v>
      </c>
      <c r="L861" s="1" cm="1">
        <f t="array" ref="L861">_xll.FDS(A861,"FF_ASSETS(ANN_R,"&amp;F861&amp;","&amp;G861&amp;",,,USD)")</f>
        <v>284635.05291732401</v>
      </c>
      <c r="M861" s="1" cm="1">
        <f t="array" ref="M861">_xll.FDS(A861,"FF_TAX_CF(ANN_R,"&amp;F861&amp;","&amp;G861&amp;",,,USD)")</f>
        <v>171.05427327998001</v>
      </c>
      <c r="N861" s="1" cm="1">
        <f t="array" ref="N861">_xll.FDS(A861,"FF_INC_TAX(ANN_R,"&amp;F861&amp;","&amp;G861&amp;",,,USD)")</f>
        <v>190.71534526526901</v>
      </c>
      <c r="O861" s="1" cm="1">
        <f t="array" ref="O861">_xll.FDS(A861,"FF_NET_INC(ANN_R,"&amp;F861&amp;","&amp;G861&amp;")")</f>
        <v>58497.256999999998</v>
      </c>
      <c r="P861" s="1" cm="1">
        <f t="array" ref="P861">_xll.FDS(A861,"FF_ROA(ANN_R,"&amp;F861&amp;","&amp;G861&amp;")")</f>
        <v>0.72067599959869999</v>
      </c>
      <c r="Q861" cm="1">
        <f t="array" ref="Q861">_xll.FDS(A861,"FF_TAX_RATE(ANN_R,"&amp;F861&amp;","&amp;G861&amp;")")</f>
        <v>9.0506914454400693</v>
      </c>
      <c r="R861" t="e" cm="1">
        <f t="array" ref="R861">_xll.FDS(A861,"FF_TAX_REFUND(ANN_R,"&amp;F861&amp;","&amp;G861&amp;",,,,,""D=1"")")</f>
        <v>#N/A</v>
      </c>
      <c r="S861">
        <f t="shared" si="93"/>
        <v>0.13447246686980391</v>
      </c>
      <c r="T861" s="1" cm="1">
        <f t="array" ref="T861">_xll.FDS($A861,"FF_TAX_CF(ANN_R,"&amp;AE861&amp;","&amp;AF861&amp;",,,USD)")</f>
        <v>212.013285238892</v>
      </c>
      <c r="U861" s="1" cm="1">
        <f t="array" ref="U861">_xll.FDS($A861,"FF_TAX_CF(ANN_R,"&amp;AG861&amp;","&amp;AH861&amp;",,,USD)")</f>
        <v>178.299895440554</v>
      </c>
      <c r="V861" s="1" cm="1">
        <f t="array" ref="V861">_xll.FDS(A861,"FF_TAX_CF(ANN_R,"&amp;AI861&amp;","&amp;AJ861&amp;",,,USD)")</f>
        <v>321.72570481485099</v>
      </c>
      <c r="W861" s="1" cm="1">
        <f t="array" ref="W861">_xll.FDS(A861,"FF_TAX_CF(ANN_R,"&amp;AK861&amp;","&amp;AL861&amp;",,,USD)")</f>
        <v>449.62053501950197</v>
      </c>
      <c r="X861" s="1" cm="1">
        <f t="array" ref="X861">_xll.FDS(A861,"FF_TAX_CF(ANN_R,"&amp;F861&amp;","&amp;G861&amp;",,,USD)")</f>
        <v>171.05427327998001</v>
      </c>
      <c r="Y861" s="1" cm="1">
        <f t="array" ref="Y861">_xll.FDS($A861,"FF_PTX_INC(ANN_R,"&amp;AE861&amp;","&amp;AF861&amp;",,,USD)")</f>
        <v>2414.79068943536</v>
      </c>
      <c r="Z861" s="1" cm="1">
        <f t="array" ref="Z861">_xll.FDS($A861,"FF_PTX_INC(ANN_R,"&amp;AG861&amp;","&amp;AH861&amp;",,,USD)")</f>
        <v>1651.0499342820799</v>
      </c>
      <c r="AA861" s="1" cm="1">
        <f t="array" ref="AA861">_xll.FDS(A861,"FF_PTX_INC(ANN_R,"&amp;AI861&amp;","&amp;AJ861&amp;",,,USD)")</f>
        <v>1885.3937380438099</v>
      </c>
      <c r="AB861" s="1" cm="1">
        <f t="array" ref="AB861">_xll.FDS(A861,"FF_PTX_INC(ANN_R,"&amp;AK861&amp;","&amp;AL861&amp;",,,USD)")</f>
        <v>1852.2555392116601</v>
      </c>
      <c r="AC861" s="1" cm="1">
        <f t="array" ref="AC861">_xll.FDS(A861,"FF_PTX_INC(ANN_R,"&amp;F861&amp;","&amp;G861&amp;",,,USD)")</f>
        <v>2107.19088607706</v>
      </c>
      <c r="AE861" s="6">
        <f t="shared" si="94"/>
        <v>42005</v>
      </c>
      <c r="AF861" s="6">
        <f t="shared" si="95"/>
        <v>42369</v>
      </c>
      <c r="AG861" s="6">
        <f t="shared" si="96"/>
        <v>42370</v>
      </c>
      <c r="AH861" s="6">
        <f t="shared" si="97"/>
        <v>42735</v>
      </c>
      <c r="AI861" s="6">
        <f>DATE(YEAR(F861)+AO861,MONTH(F861),DAY(F861))</f>
        <v>42736</v>
      </c>
      <c r="AJ861" s="6">
        <f>DATE(YEAR(G861)+AO861,MONTH(G861),DAY(G861))</f>
        <v>43100</v>
      </c>
      <c r="AK861" s="6">
        <f>DATE(YEAR(F861)+AP861,MONTH(F861),DAY(F861))</f>
        <v>43101</v>
      </c>
      <c r="AL861" s="6">
        <f>DATE(YEAR(G861)+AP861,MONTH(G861),DAY(G861))</f>
        <v>43465</v>
      </c>
      <c r="AM861" s="8">
        <v>-4</v>
      </c>
      <c r="AN861" s="8">
        <v>-3</v>
      </c>
      <c r="AO861">
        <v>-2</v>
      </c>
      <c r="AP861">
        <v>-1</v>
      </c>
      <c r="AQ861" cm="1">
        <f t="array" ref="AQ861">_xll.FDS(A861,"FF_DEBT_LT(ANN_R,"&amp;F861&amp;","&amp;G861&amp;")")</f>
        <v>269469.7</v>
      </c>
      <c r="AR861" t="e" cm="1">
        <f t="array" ref="AR861">_xll.FDS(A861,"FF_RD_EXP(ANN_R,"&amp;F861&amp;","&amp;G861&amp;")")</f>
        <v>#N/A</v>
      </c>
      <c r="AS861" t="e" cm="1">
        <f t="array" ref="AS861">_xll.FDS(A861,"FF_PTX_INC_FOR(ANN_R,"&amp;F861&amp;","&amp;G861&amp;")")</f>
        <v>#N/A</v>
      </c>
      <c r="AT861" cm="1">
        <f t="array" ref="AT861">_xll.FDS(A861,"FF_MKT_VAL_PUBLIC(ANN_R,"&amp;[1]sample_report!E861&amp;")")</f>
        <v>271664.55705699802</v>
      </c>
    </row>
    <row r="862" spans="1:46" hidden="1" x14ac:dyDescent="0.25">
      <c r="A862" t="s">
        <v>258</v>
      </c>
      <c r="B862" t="s">
        <v>259</v>
      </c>
      <c r="C862" t="s">
        <v>29</v>
      </c>
      <c r="D862" t="str" cm="1">
        <f t="array" ref="D862">_xll.FDS(A862,"FF_MAJOR_IND_NAME")</f>
        <v>FINANCIAL</v>
      </c>
      <c r="E862">
        <v>2019</v>
      </c>
      <c r="F862" s="4">
        <f t="shared" si="91"/>
        <v>43466</v>
      </c>
      <c r="G862" s="4">
        <f t="shared" si="92"/>
        <v>43830</v>
      </c>
      <c r="I862" s="1" cm="1">
        <f t="array" ref="I862">_xll.FDS(A862,"FF_PTX_INC(ANN_R,"&amp;F862&amp;","&amp;G862&amp;",,,USD)")</f>
        <v>6271.60007693432</v>
      </c>
      <c r="J862" s="1" cm="1">
        <f t="array" ref="J862">_xll.FDS(A862,"FF_MKT_VAL(ANN_R,"&amp;F862&amp;","&amp;G862&amp;",,,USD)")</f>
        <v>47341.489517619397</v>
      </c>
      <c r="K862" s="1" cm="1">
        <f t="array" ref="K862">_xll.FDS(A862,"FF_SHLDRS_EQ(ANN_R,"&amp;F862&amp;","&amp;G862&amp;",,,USD)")</f>
        <v>120102.181646898</v>
      </c>
      <c r="L862" s="1" cm="1">
        <f t="array" ref="L862">_xll.FDS(A862,"FF_ASSETS(ANN_R,"&amp;F862&amp;","&amp;G862&amp;",,,USD)")</f>
        <v>2585451.7775810501</v>
      </c>
      <c r="M862" s="1" cm="1">
        <f t="array" ref="M862">_xll.FDS(A862,"FF_TAX_CF(ANN_R,"&amp;F862&amp;","&amp;G862&amp;",,,USD)")</f>
        <v>3311.5028074607299</v>
      </c>
      <c r="N862" s="1" cm="1">
        <f t="array" ref="N862">_xll.FDS(A862,"FF_INC_TAX(ANN_R,"&amp;F862&amp;","&amp;G862&amp;",,,USD)")</f>
        <v>1560.02993831597</v>
      </c>
      <c r="O862" s="1" cm="1">
        <f t="array" ref="O862">_xll.FDS(A862,"FF_NET_INC(ANN_R,"&amp;F862&amp;","&amp;G862&amp;")")</f>
        <v>479419</v>
      </c>
      <c r="P862" s="1" cm="1">
        <f t="array" ref="P862">_xll.FDS(A862,"FF_ROA(ANN_R,"&amp;F862&amp;","&amp;G862&amp;")")</f>
        <v>0.16623091926755201</v>
      </c>
      <c r="Q862" cm="1">
        <f t="array" ref="Q862">_xll.FDS(A862,"FF_TAX_RATE(ANN_R,"&amp;F862&amp;","&amp;G862&amp;")")</f>
        <v>24.874512392036099</v>
      </c>
      <c r="R862" t="e" cm="1">
        <f t="array" ref="R862">_xll.FDS(A862,"FF_TAX_REFUND(ANN_R,"&amp;F862&amp;","&amp;G862&amp;",,,,,""D=1"")")</f>
        <v>#N/A</v>
      </c>
      <c r="S862">
        <f t="shared" si="93"/>
        <v>0.57682948276131774</v>
      </c>
      <c r="T862" s="1" cm="1">
        <f t="array" ref="T862">_xll.FDS($A862,"FF_TAX_CF(ANN_R,"&amp;AE862&amp;","&amp;AF862&amp;",,,USD)")</f>
        <v>3692.3899994725398</v>
      </c>
      <c r="U862" s="1" cm="1">
        <f t="array" ref="U862">_xll.FDS($A862,"FF_TAX_CF(ANN_R,"&amp;AG862&amp;","&amp;AH862&amp;",,,USD)")</f>
        <v>3184.2134170532199</v>
      </c>
      <c r="V862" s="1" cm="1">
        <f t="array" ref="V862">_xll.FDS(A862,"FF_TAX_CF(ANN_R,"&amp;AI862&amp;","&amp;AJ862&amp;",,,USD)")</f>
        <v>2851.1416147407099</v>
      </c>
      <c r="W862" s="1" cm="1">
        <f t="array" ref="W862">_xll.FDS(A862,"FF_TAX_CF(ANN_R,"&amp;AK862&amp;","&amp;AL862&amp;",,,USD)")</f>
        <v>2499.5484196171201</v>
      </c>
      <c r="X862" s="1" cm="1">
        <f t="array" ref="X862">_xll.FDS(A862,"FF_TAX_CF(ANN_R,"&amp;F862&amp;","&amp;G862&amp;",,,USD)")</f>
        <v>3311.5028074607299</v>
      </c>
      <c r="Y862" s="1" cm="1">
        <f t="array" ref="Y862">_xll.FDS($A862,"FF_PTX_INC(ANN_R,"&amp;AE862&amp;","&amp;AF862&amp;",,,USD)")</f>
        <v>7103.07611066755</v>
      </c>
      <c r="Z862" s="1" cm="1">
        <f t="array" ref="Z862">_xll.FDS($A862,"FF_PTX_INC(ANN_R,"&amp;AG862&amp;","&amp;AH862&amp;",,,USD)")</f>
        <v>5587.2671852111798</v>
      </c>
      <c r="AA862" s="1" cm="1">
        <f t="array" ref="AA862">_xll.FDS(A862,"FF_PTX_INC(ANN_R,"&amp;AI862&amp;","&amp;AJ862&amp;",,,USD)")</f>
        <v>1578.0861011203399</v>
      </c>
      <c r="AB862" s="1" cm="1">
        <f t="array" ref="AB862">_xll.FDS(A862,"FF_PTX_INC(ANN_R,"&amp;AK862&amp;","&amp;AL862&amp;",,,USD)")</f>
        <v>6398.2542350739204</v>
      </c>
      <c r="AC862" s="1" cm="1">
        <f t="array" ref="AC862">_xll.FDS(A862,"FF_PTX_INC(ANN_R,"&amp;F862&amp;","&amp;G862&amp;",,,USD)")</f>
        <v>6271.60007693432</v>
      </c>
      <c r="AE862" s="6">
        <f t="shared" si="94"/>
        <v>42005</v>
      </c>
      <c r="AF862" s="6">
        <f t="shared" si="95"/>
        <v>42369</v>
      </c>
      <c r="AG862" s="6">
        <f t="shared" si="96"/>
        <v>42370</v>
      </c>
      <c r="AH862" s="6">
        <f t="shared" si="97"/>
        <v>42735</v>
      </c>
      <c r="AI862" s="6">
        <f>DATE(YEAR(F862)+AO862,MONTH(F862),DAY(F862))</f>
        <v>42736</v>
      </c>
      <c r="AJ862" s="6">
        <f>DATE(YEAR(G862)+AO862,MONTH(G862),DAY(G862))</f>
        <v>43100</v>
      </c>
      <c r="AK862" s="6">
        <f>DATE(YEAR(F862)+AP862,MONTH(F862),DAY(F862))</f>
        <v>43101</v>
      </c>
      <c r="AL862" s="6">
        <f>DATE(YEAR(G862)+AP862,MONTH(G862),DAY(G862))</f>
        <v>43465</v>
      </c>
      <c r="AM862" s="8">
        <v>-4</v>
      </c>
      <c r="AN862" s="8">
        <v>-3</v>
      </c>
      <c r="AO862">
        <v>-2</v>
      </c>
      <c r="AP862">
        <v>-1</v>
      </c>
      <c r="AQ862" cm="1">
        <f t="array" ref="AQ862">_xll.FDS(A862,"FF_DEBT_LT(ANN_R,"&amp;F862&amp;","&amp;G862&amp;")")</f>
        <v>194013</v>
      </c>
      <c r="AR862" t="e" cm="1">
        <f t="array" ref="AR862">_xll.FDS(A862,"FF_RD_EXP(ANN_R,"&amp;F862&amp;","&amp;G862&amp;")")</f>
        <v>#N/A</v>
      </c>
      <c r="AS862" t="e" cm="1">
        <f t="array" ref="AS862">_xll.FDS(A862,"FF_PTX_INC_FOR(ANN_R,"&amp;F862&amp;","&amp;G862&amp;")")</f>
        <v>#N/A</v>
      </c>
      <c r="AT862" cm="1">
        <f t="array" ref="AT862">_xll.FDS(A862,"FF_MKT_VAL_PUBLIC(ANN_R,"&amp;[1]sample_report!E862&amp;")")</f>
        <v>1075128.62610142</v>
      </c>
    </row>
    <row r="863" spans="1:46" x14ac:dyDescent="0.25">
      <c r="A863" t="s">
        <v>270</v>
      </c>
      <c r="B863" t="s">
        <v>271</v>
      </c>
      <c r="C863" t="s">
        <v>105</v>
      </c>
      <c r="D863" t="str" cm="1">
        <f t="array" ref="D863">_xll.FDS(A863,"FF_MAJOR_IND_NAME")</f>
        <v>FINANCIAL</v>
      </c>
      <c r="E863">
        <v>2019</v>
      </c>
      <c r="F863" s="4">
        <f t="shared" si="91"/>
        <v>43466</v>
      </c>
      <c r="G863" s="4">
        <f t="shared" si="92"/>
        <v>43830</v>
      </c>
      <c r="I863" s="1" cm="1">
        <f t="array" ref="I863">_xll.FDS(A863,"FF_PTX_INC(ANN_R,"&amp;F863&amp;","&amp;G863&amp;",,,USD)")</f>
        <v>3873.7744754619798</v>
      </c>
      <c r="J863" s="1" cm="1">
        <f t="array" ref="J863">_xll.FDS(A863,"FF_MKT_VAL(ANN_R,"&amp;F863&amp;","&amp;G863&amp;",,,USD)")</f>
        <v>16054.3703183701</v>
      </c>
      <c r="K863" s="1" cm="1">
        <f t="array" ref="K863">_xll.FDS(A863,"FF_SHLDRS_EQ(ANN_R,"&amp;F863&amp;","&amp;G863&amp;",,,USD)")</f>
        <v>32975.670379542702</v>
      </c>
      <c r="L863" s="1" cm="1">
        <f t="array" ref="L863">_xll.FDS(A863,"FF_ASSETS(ANN_R,"&amp;F863&amp;","&amp;G863&amp;",,,USD)")</f>
        <v>449867.889476071</v>
      </c>
      <c r="M863" s="1" t="e" cm="1">
        <f t="array" ref="M863">_xll.FDS(A863,"FF_TAX_CF(ANN_R,"&amp;F863&amp;","&amp;G863&amp;",,,USD)")</f>
        <v>#N/A</v>
      </c>
      <c r="N863" s="1" cm="1">
        <f t="array" ref="N863">_xll.FDS(A863,"FF_INC_TAX(ANN_R,"&amp;F863&amp;","&amp;G863&amp;",,,USD)")</f>
        <v>1046.82166725345</v>
      </c>
      <c r="O863" s="1" cm="1">
        <f t="array" ref="O863">_xll.FDS(A863,"FF_NET_INC(ANN_R,"&amp;F863&amp;","&amp;G863&amp;")")</f>
        <v>3305315.5</v>
      </c>
      <c r="P863" s="1" cm="1">
        <f t="array" ref="P863">_xll.FDS(A863,"FF_ROA(ANN_R,"&amp;F863&amp;","&amp;G863&amp;")")</f>
        <v>0.66014142374699303</v>
      </c>
      <c r="Q863" cm="1">
        <f t="array" ref="Q863">_xll.FDS(A863,"FF_TAX_RATE(ANN_R,"&amp;F863&amp;","&amp;G863&amp;")")</f>
        <v>27.023299210742099</v>
      </c>
      <c r="R863" t="e" cm="1">
        <f t="array" ref="R863">_xll.FDS(A863,"FF_TAX_REFUND(ANN_R,"&amp;F863&amp;","&amp;G863&amp;",,,,,""D=1"")")</f>
        <v>#N/A</v>
      </c>
      <c r="S863" t="e">
        <f t="shared" si="93"/>
        <v>#N/A</v>
      </c>
      <c r="T863" s="1" t="e" cm="1">
        <f t="array" ref="T863">_xll.FDS($A863,"FF_TAX_CF(ANN_R,"&amp;AE863&amp;","&amp;AF863&amp;",,,USD)")</f>
        <v>#N/A</v>
      </c>
      <c r="U863" s="1" t="e" cm="1">
        <f t="array" ref="U863">_xll.FDS($A863,"FF_TAX_CF(ANN_R,"&amp;AG863&amp;","&amp;AH863&amp;",,,USD)")</f>
        <v>#N/A</v>
      </c>
      <c r="V863" s="1" t="e" cm="1">
        <f t="array" ref="V863">_xll.FDS(A863,"FF_TAX_CF(ANN_R,"&amp;AI863&amp;","&amp;AJ863&amp;",,,USD)")</f>
        <v>#N/A</v>
      </c>
      <c r="W863" s="1" t="e" cm="1">
        <f t="array" ref="W863">_xll.FDS(A863,"FF_TAX_CF(ANN_R,"&amp;AK863&amp;","&amp;AL863&amp;",,,USD)")</f>
        <v>#N/A</v>
      </c>
      <c r="X863" s="1" t="e" cm="1">
        <f t="array" ref="X863">_xll.FDS(A863,"FF_TAX_CF(ANN_R,"&amp;F863&amp;","&amp;G863&amp;",,,USD)")</f>
        <v>#N/A</v>
      </c>
      <c r="Y863" s="1" cm="1">
        <f t="array" ref="Y863">_xll.FDS($A863,"FF_PTX_INC(ANN_R,"&amp;AE863&amp;","&amp;AF863&amp;",,,USD)")</f>
        <v>1733.1613017248501</v>
      </c>
      <c r="Z863" s="1" cm="1">
        <f t="array" ref="Z863">_xll.FDS($A863,"FF_PTX_INC(ANN_R,"&amp;AG863&amp;","&amp;AH863&amp;",,,USD)")</f>
        <v>2023.64930874825</v>
      </c>
      <c r="AA863" s="1" cm="1">
        <f t="array" ref="AA863">_xll.FDS(A863,"FF_PTX_INC(ANN_R,"&amp;AI863&amp;","&amp;AJ863&amp;",,,USD)")</f>
        <v>3660.6691369256</v>
      </c>
      <c r="AB863" s="1" cm="1">
        <f t="array" ref="AB863">_xll.FDS(A863,"FF_PTX_INC(ANN_R,"&amp;AK863&amp;","&amp;AL863&amp;",,,USD)")</f>
        <v>3908.6428534502602</v>
      </c>
      <c r="AC863" s="1" cm="1">
        <f t="array" ref="AC863">_xll.FDS(A863,"FF_PTX_INC(ANN_R,"&amp;F863&amp;","&amp;G863&amp;",,,USD)")</f>
        <v>3873.7744754619798</v>
      </c>
      <c r="AE863" s="6">
        <f t="shared" si="94"/>
        <v>42005</v>
      </c>
      <c r="AF863" s="6">
        <f t="shared" si="95"/>
        <v>42369</v>
      </c>
      <c r="AG863" s="6">
        <f t="shared" si="96"/>
        <v>42370</v>
      </c>
      <c r="AH863" s="6">
        <f t="shared" si="97"/>
        <v>42735</v>
      </c>
      <c r="AI863" s="6">
        <f>DATE(YEAR(F863)+AO863,MONTH(F863),DAY(F863))</f>
        <v>42736</v>
      </c>
      <c r="AJ863" s="6">
        <f>DATE(YEAR(G863)+AO863,MONTH(G863),DAY(G863))</f>
        <v>43100</v>
      </c>
      <c r="AK863" s="6">
        <f>DATE(YEAR(F863)+AP863,MONTH(F863),DAY(F863))</f>
        <v>43101</v>
      </c>
      <c r="AL863" s="6">
        <f>DATE(YEAR(G863)+AP863,MONTH(G863),DAY(G863))</f>
        <v>43465</v>
      </c>
      <c r="AM863" s="8">
        <v>-4</v>
      </c>
      <c r="AN863" s="8">
        <v>-3</v>
      </c>
      <c r="AO863">
        <v>-2</v>
      </c>
      <c r="AP863">
        <v>-1</v>
      </c>
      <c r="AQ863" cm="1">
        <f t="array" ref="AQ863">_xll.FDS(A863,"FF_DEBT_LT(ANN_R,"&amp;F863&amp;","&amp;G863&amp;")")</f>
        <v>76057085</v>
      </c>
      <c r="AR863" t="e" cm="1">
        <f t="array" ref="AR863">_xll.FDS(A863,"FF_RD_EXP(ANN_R,"&amp;F863&amp;","&amp;G863&amp;")")</f>
        <v>#N/A</v>
      </c>
      <c r="AS863" t="e" cm="1">
        <f t="array" ref="AS863">_xll.FDS(A863,"FF_PTX_INC_FOR(ANN_R,"&amp;F863&amp;","&amp;G863&amp;")")</f>
        <v>#N/A</v>
      </c>
      <c r="AT863" cm="1">
        <f t="array" ref="AT863">_xll.FDS(A863,"FF_MKT_VAL_PUBLIC(ANN_R,"&amp;[1]sample_report!E863&amp;")")</f>
        <v>16917130.0172369</v>
      </c>
    </row>
    <row r="864" spans="1:46" hidden="1" x14ac:dyDescent="0.25">
      <c r="A864" t="s">
        <v>272</v>
      </c>
      <c r="B864" t="s">
        <v>273</v>
      </c>
      <c r="C864" t="s">
        <v>29</v>
      </c>
      <c r="D864" t="str" cm="1">
        <f t="array" ref="D864">_xll.FDS(A864,"FF_MAJOR_IND_NAME")</f>
        <v>FINANCIAL</v>
      </c>
      <c r="E864">
        <v>2019</v>
      </c>
      <c r="F864" s="4">
        <f t="shared" si="91"/>
        <v>43466</v>
      </c>
      <c r="G864" s="4">
        <f t="shared" si="92"/>
        <v>43830</v>
      </c>
      <c r="I864" s="1" cm="1">
        <f t="array" ref="I864">_xll.FDS(A864,"FF_PTX_INC(ANN_R,"&amp;F864&amp;","&amp;G864&amp;",,,USD)")</f>
        <v>2523.4937658496201</v>
      </c>
      <c r="J864" s="1" cm="1">
        <f t="array" ref="J864">_xll.FDS(A864,"FF_MKT_VAL(ANN_R,"&amp;F864&amp;","&amp;G864&amp;",,,USD)")</f>
        <v>17772.134783327401</v>
      </c>
      <c r="K864" s="1" cm="1">
        <f t="array" ref="K864">_xll.FDS(A864,"FF_SHLDRS_EQ(ANN_R,"&amp;F864&amp;","&amp;G864&amp;",,,USD)")</f>
        <v>24857.0646601915</v>
      </c>
      <c r="L864" s="1" cm="1">
        <f t="array" ref="L864">_xll.FDS(A864,"FF_ASSETS(ANN_R,"&amp;F864&amp;","&amp;G864&amp;",,,USD)")</f>
        <v>208994.35964815301</v>
      </c>
      <c r="M864" s="1" cm="1">
        <f t="array" ref="M864">_xll.FDS(A864,"FF_TAX_CF(ANN_R,"&amp;F864&amp;","&amp;G864&amp;",,,USD)")</f>
        <v>1078.67225354724</v>
      </c>
      <c r="N864" s="1" cm="1">
        <f t="array" ref="N864">_xll.FDS(A864,"FF_INC_TAX(ANN_R,"&amp;F864&amp;","&amp;G864&amp;",,,USD)")</f>
        <v>770.64120907336496</v>
      </c>
      <c r="O864" s="1" cm="1">
        <f t="array" ref="O864">_xll.FDS(A864,"FF_NET_INC(ANN_R,"&amp;F864&amp;","&amp;G864&amp;")")</f>
        <v>192706</v>
      </c>
      <c r="P864" s="1" cm="1">
        <f t="array" ref="P864">_xll.FDS(A864,"FF_ROA(ANN_R,"&amp;F864&amp;","&amp;G864&amp;")")</f>
        <v>0.84510045352897001</v>
      </c>
      <c r="Q864" cm="1">
        <f t="array" ref="Q864">_xll.FDS(A864,"FF_TAX_RATE(ANN_R,"&amp;F864&amp;","&amp;G864&amp;")")</f>
        <v>30.538661101621599</v>
      </c>
      <c r="R864" t="e" cm="1">
        <f t="array" ref="R864">_xll.FDS(A864,"FF_TAX_REFUND(ANN_R,"&amp;F864&amp;","&amp;G864&amp;",,,,,""D=1"")")</f>
        <v>#N/A</v>
      </c>
      <c r="S864">
        <f t="shared" si="93"/>
        <v>0.31328089302109297</v>
      </c>
      <c r="T864" s="1" cm="1">
        <f t="array" ref="T864">_xll.FDS($A864,"FF_TAX_CF(ANN_R,"&amp;AE864&amp;","&amp;AF864&amp;",,,USD)")</f>
        <v>268.39561656583101</v>
      </c>
      <c r="U864" s="1" cm="1">
        <f t="array" ref="U864">_xll.FDS($A864,"FF_TAX_CF(ANN_R,"&amp;AG864&amp;","&amp;AH864&amp;",,,USD)")</f>
        <v>252.406044006348</v>
      </c>
      <c r="V864" s="1" cm="1">
        <f t="array" ref="V864">_xll.FDS(A864,"FF_TAX_CF(ANN_R,"&amp;AI864&amp;","&amp;AJ864&amp;",,,USD)")</f>
        <v>800.65565580315899</v>
      </c>
      <c r="W864" s="1" cm="1">
        <f t="array" ref="W864">_xll.FDS(A864,"FF_TAX_CF(ANN_R,"&amp;AK864&amp;","&amp;AL864&amp;",,,USD)")</f>
        <v>1196.1752718314499</v>
      </c>
      <c r="X864" s="1" cm="1">
        <f t="array" ref="X864">_xll.FDS(A864,"FF_TAX_CF(ANN_R,"&amp;F864&amp;","&amp;G864&amp;",,,USD)")</f>
        <v>1078.67225354724</v>
      </c>
      <c r="Y864" s="1" cm="1">
        <f t="array" ref="Y864">_xll.FDS($A864,"FF_PTX_INC(ANN_R,"&amp;AE864&amp;","&amp;AF864&amp;",,,USD)")</f>
        <v>2000.9924105387199</v>
      </c>
      <c r="Z864" s="1" cm="1">
        <f t="array" ref="Z864">_xll.FDS($A864,"FF_PTX_INC(ANN_R,"&amp;AG864&amp;","&amp;AH864&amp;",,,USD)")</f>
        <v>2140.9462051391602</v>
      </c>
      <c r="AA864" s="1" cm="1">
        <f t="array" ref="AA864">_xll.FDS(A864,"FF_PTX_INC(ANN_R,"&amp;AI864&amp;","&amp;AJ864&amp;",,,USD)")</f>
        <v>2609.765649857</v>
      </c>
      <c r="AB864" s="1" cm="1">
        <f t="array" ref="AB864">_xll.FDS(A864,"FF_PTX_INC(ANN_R,"&amp;AK864&amp;","&amp;AL864&amp;",,,USD)")</f>
        <v>2204.2918509170399</v>
      </c>
      <c r="AC864" s="1" cm="1">
        <f t="array" ref="AC864">_xll.FDS(A864,"FF_PTX_INC(ANN_R,"&amp;F864&amp;","&amp;G864&amp;",,,USD)")</f>
        <v>2523.4937658496201</v>
      </c>
      <c r="AE864" s="6">
        <f t="shared" si="94"/>
        <v>42005</v>
      </c>
      <c r="AF864" s="6">
        <f t="shared" si="95"/>
        <v>42369</v>
      </c>
      <c r="AG864" s="6">
        <f t="shared" si="96"/>
        <v>42370</v>
      </c>
      <c r="AH864" s="6">
        <f t="shared" si="97"/>
        <v>42735</v>
      </c>
      <c r="AI864" s="6">
        <f>DATE(YEAR(F864)+AO864,MONTH(F864),DAY(F864))</f>
        <v>42736</v>
      </c>
      <c r="AJ864" s="6">
        <f>DATE(YEAR(G864)+AO864,MONTH(G864),DAY(G864))</f>
        <v>43100</v>
      </c>
      <c r="AK864" s="6">
        <f>DATE(YEAR(F864)+AP864,MONTH(F864),DAY(F864))</f>
        <v>43101</v>
      </c>
      <c r="AL864" s="6">
        <f>DATE(YEAR(G864)+AP864,MONTH(G864),DAY(G864))</f>
        <v>43465</v>
      </c>
      <c r="AM864" s="8">
        <v>-4</v>
      </c>
      <c r="AN864" s="8">
        <v>-3</v>
      </c>
      <c r="AO864">
        <v>-2</v>
      </c>
      <c r="AP864">
        <v>-1</v>
      </c>
      <c r="AQ864" cm="1">
        <f t="array" ref="AQ864">_xll.FDS(A864,"FF_DEBT_LT(ANN_R,"&amp;F864&amp;","&amp;G864&amp;")")</f>
        <v>759593</v>
      </c>
      <c r="AR864" t="e" cm="1">
        <f t="array" ref="AR864">_xll.FDS(A864,"FF_RD_EXP(ANN_R,"&amp;F864&amp;","&amp;G864&amp;")")</f>
        <v>#N/A</v>
      </c>
      <c r="AS864" t="e" cm="1">
        <f t="array" ref="AS864">_xll.FDS(A864,"FF_PTX_INC_FOR(ANN_R,"&amp;F864&amp;","&amp;G864&amp;")")</f>
        <v>#N/A</v>
      </c>
      <c r="AT864" cm="1">
        <f t="array" ref="AT864">_xll.FDS(A864,"FF_MKT_VAL_PUBLIC(ANN_R,"&amp;[1]sample_report!E864&amp;")")</f>
        <v>1239786.13084379</v>
      </c>
    </row>
    <row r="865" spans="1:46" hidden="1" x14ac:dyDescent="0.25">
      <c r="A865" t="s">
        <v>300</v>
      </c>
      <c r="B865" t="s">
        <v>301</v>
      </c>
      <c r="C865" t="s">
        <v>29</v>
      </c>
      <c r="D865" t="str" cm="1">
        <f t="array" ref="D865">_xll.FDS(A865,"FF_MAJOR_IND_NAME")</f>
        <v>FINANCIAL</v>
      </c>
      <c r="E865">
        <v>2019</v>
      </c>
      <c r="F865" s="4">
        <f t="shared" si="91"/>
        <v>43466</v>
      </c>
      <c r="G865" s="4">
        <f t="shared" si="92"/>
        <v>43830</v>
      </c>
      <c r="I865" s="1" cm="1">
        <f t="array" ref="I865">_xll.FDS(A865,"FF_PTX_INC(ANN_R,"&amp;F865&amp;","&amp;G865&amp;",,,USD)")</f>
        <v>1700.3342511169601</v>
      </c>
      <c r="J865" s="1" cm="1">
        <f t="array" ref="J865">_xll.FDS(A865,"FF_MKT_VAL(ANN_R,"&amp;F865&amp;","&amp;G865&amp;",,,USD)")</f>
        <v>19636.713943375598</v>
      </c>
      <c r="K865" s="1" cm="1">
        <f t="array" ref="K865">_xll.FDS(A865,"FF_SHLDRS_EQ(ANN_R,"&amp;F865&amp;","&amp;G865&amp;",,,USD)")</f>
        <v>10860.578111037599</v>
      </c>
      <c r="L865" s="1" cm="1">
        <f t="array" ref="L865">_xll.FDS(A865,"FF_ASSETS(ANN_R,"&amp;F865&amp;","&amp;G865&amp;",,,USD)")</f>
        <v>46348.813086599097</v>
      </c>
      <c r="M865" s="1" cm="1">
        <f t="array" ref="M865">_xll.FDS(A865,"FF_TAX_CF(ANN_R,"&amp;F865&amp;","&amp;G865&amp;",,,USD)")</f>
        <v>626.05355231836404</v>
      </c>
      <c r="N865" s="1" cm="1">
        <f t="array" ref="N865">_xll.FDS(A865,"FF_INC_TAX(ANN_R,"&amp;F865&amp;","&amp;G865&amp;",,,USD)")</f>
        <v>527.13085089623905</v>
      </c>
      <c r="O865" s="1" cm="1">
        <f t="array" ref="O865">_xll.FDS(A865,"FF_NET_INC(ANN_R,"&amp;F865&amp;","&amp;G865&amp;")")</f>
        <v>130102</v>
      </c>
      <c r="P865" s="1" cm="1">
        <f t="array" ref="P865">_xll.FDS(A865,"FF_ROA(ANN_R,"&amp;F865&amp;","&amp;G865&amp;")")</f>
        <v>2.52691089600436</v>
      </c>
      <c r="Q865" cm="1">
        <f t="array" ref="Q865">_xll.FDS(A865,"FF_TAX_RATE(ANN_R,"&amp;F865&amp;","&amp;G865&amp;")")</f>
        <v>31.001601629206899</v>
      </c>
      <c r="R865" t="e" cm="1">
        <f t="array" ref="R865">_xll.FDS(A865,"FF_TAX_REFUND(ANN_R,"&amp;F865&amp;","&amp;G865&amp;",,,,,""D=1"")")</f>
        <v>#N/A</v>
      </c>
      <c r="S865">
        <f t="shared" si="93"/>
        <v>0.35258067532499399</v>
      </c>
      <c r="T865" s="1" cm="1">
        <f t="array" ref="T865">_xll.FDS($A865,"FF_TAX_CF(ANN_R,"&amp;AE865&amp;","&amp;AF865&amp;",,,USD)")</f>
        <v>430.79840425960703</v>
      </c>
      <c r="U865" s="1" cm="1">
        <f t="array" ref="U865">_xll.FDS($A865,"FF_TAX_CF(ANN_R,"&amp;AG865&amp;","&amp;AH865&amp;",,,USD)")</f>
        <v>391.26684188842802</v>
      </c>
      <c r="V865" s="1" cm="1">
        <f t="array" ref="V865">_xll.FDS(A865,"FF_TAX_CF(ANN_R,"&amp;AI865&amp;","&amp;AJ865&amp;",,,USD)")</f>
        <v>512.94008606113505</v>
      </c>
      <c r="W865" s="1" cm="1">
        <f t="array" ref="W865">_xll.FDS(A865,"FF_TAX_CF(ANN_R,"&amp;AK865&amp;","&amp;AL865&amp;",,,USD)")</f>
        <v>507.54102501273201</v>
      </c>
      <c r="X865" s="1" cm="1">
        <f t="array" ref="X865">_xll.FDS(A865,"FF_TAX_CF(ANN_R,"&amp;F865&amp;","&amp;G865&amp;",,,USD)")</f>
        <v>626.05355231836404</v>
      </c>
      <c r="Y865" s="1" cm="1">
        <f t="array" ref="Y865">_xll.FDS($A865,"FF_PTX_INC(ANN_R,"&amp;AE865&amp;","&amp;AF865&amp;",,,USD)")</f>
        <v>1189.42450853623</v>
      </c>
      <c r="Z865" s="1" cm="1">
        <f t="array" ref="Z865">_xll.FDS($A865,"FF_PTX_INC(ANN_R,"&amp;AG865&amp;","&amp;AH865&amp;",,,USD)")</f>
        <v>1128.8154563903799</v>
      </c>
      <c r="AA865" s="1" cm="1">
        <f t="array" ref="AA865">_xll.FDS(A865,"FF_PTX_INC(ANN_R,"&amp;AI865&amp;","&amp;AJ865&amp;",,,USD)")</f>
        <v>1390.9546238686901</v>
      </c>
      <c r="AB865" s="1" cm="1">
        <f t="array" ref="AB865">_xll.FDS(A865,"FF_PTX_INC(ANN_R,"&amp;AK865&amp;","&amp;AL865&amp;",,,USD)")</f>
        <v>1591.9890602528999</v>
      </c>
      <c r="AC865" s="1" cm="1">
        <f t="array" ref="AC865">_xll.FDS(A865,"FF_PTX_INC(ANN_R,"&amp;F865&amp;","&amp;G865&amp;",,,USD)")</f>
        <v>1700.3342511169601</v>
      </c>
      <c r="AE865" s="6">
        <f t="shared" si="94"/>
        <v>42005</v>
      </c>
      <c r="AF865" s="6">
        <f t="shared" si="95"/>
        <v>42369</v>
      </c>
      <c r="AG865" s="6">
        <f t="shared" si="96"/>
        <v>42370</v>
      </c>
      <c r="AH865" s="6">
        <f t="shared" si="97"/>
        <v>42735</v>
      </c>
      <c r="AI865" s="6">
        <f>DATE(YEAR(F865)+AO865,MONTH(F865),DAY(F865))</f>
        <v>42736</v>
      </c>
      <c r="AJ865" s="6">
        <f>DATE(YEAR(G865)+AO865,MONTH(G865),DAY(G865))</f>
        <v>43100</v>
      </c>
      <c r="AK865" s="6">
        <f>DATE(YEAR(F865)+AP865,MONTH(F865),DAY(F865))</f>
        <v>43101</v>
      </c>
      <c r="AL865" s="6">
        <f>DATE(YEAR(G865)+AP865,MONTH(G865),DAY(G865))</f>
        <v>43465</v>
      </c>
      <c r="AM865" s="8">
        <v>-4</v>
      </c>
      <c r="AN865" s="8">
        <v>-3</v>
      </c>
      <c r="AO865">
        <v>-2</v>
      </c>
      <c r="AP865">
        <v>-1</v>
      </c>
      <c r="AQ865" cm="1">
        <f t="array" ref="AQ865">_xll.FDS(A865,"FF_DEBT_LT(ANN_R,"&amp;F865&amp;","&amp;G865&amp;")")</f>
        <v>3046007</v>
      </c>
      <c r="AR865" t="e" cm="1">
        <f t="array" ref="AR865">_xll.FDS(A865,"FF_RD_EXP(ANN_R,"&amp;F865&amp;","&amp;G865&amp;")")</f>
        <v>#N/A</v>
      </c>
      <c r="AS865" t="e" cm="1">
        <f t="array" ref="AS865">_xll.FDS(A865,"FF_PTX_INC_FOR(ANN_R,"&amp;F865&amp;","&amp;G865&amp;")")</f>
        <v>#N/A</v>
      </c>
      <c r="AT865" cm="1">
        <f t="array" ref="AT865">_xll.FDS(A865,"FF_MKT_VAL_PUBLIC(ANN_R,"&amp;[1]sample_report!E865&amp;")")</f>
        <v>736832.64233718696</v>
      </c>
    </row>
    <row r="866" spans="1:46" hidden="1" x14ac:dyDescent="0.25">
      <c r="A866" t="s">
        <v>389</v>
      </c>
      <c r="B866" t="s">
        <v>390</v>
      </c>
      <c r="C866" t="s">
        <v>29</v>
      </c>
      <c r="D866" t="str" cm="1">
        <f t="array" ref="D866">_xll.FDS(A866,"FF_MAJOR_IND_NAME")</f>
        <v>FINANCIAL</v>
      </c>
      <c r="E866">
        <v>2019</v>
      </c>
      <c r="F866" s="4">
        <f t="shared" si="91"/>
        <v>43466</v>
      </c>
      <c r="G866" s="4">
        <f t="shared" si="92"/>
        <v>43830</v>
      </c>
      <c r="I866" s="1" cm="1">
        <f t="array" ref="I866">_xll.FDS(A866,"FF_PTX_INC(ANN_R,"&amp;F866&amp;","&amp;G866&amp;",,,USD)")</f>
        <v>1902.15640066378</v>
      </c>
      <c r="J866" s="1" cm="1">
        <f t="array" ref="J866">_xll.FDS(A866,"FF_MKT_VAL(ANN_R,"&amp;F866&amp;","&amp;G866&amp;",,,USD)")</f>
        <v>25151.873529033099</v>
      </c>
      <c r="K866" s="1" cm="1">
        <f t="array" ref="K866">_xll.FDS(A866,"FF_SHLDRS_EQ(ANN_R,"&amp;F866&amp;","&amp;G866&amp;",,,USD)")</f>
        <v>15999.874689132001</v>
      </c>
      <c r="L866" s="1" cm="1">
        <f t="array" ref="L866">_xll.FDS(A866,"FF_ASSETS(ANN_R,"&amp;F866&amp;","&amp;G866&amp;",,,USD)")</f>
        <v>52346.636176630898</v>
      </c>
      <c r="M866" s="1" cm="1">
        <f t="array" ref="M866">_xll.FDS(A866,"FF_TAX_CF(ANN_R,"&amp;F866&amp;","&amp;G866&amp;",,,USD)")</f>
        <v>485.29836120642699</v>
      </c>
      <c r="N866" s="1" cm="1">
        <f t="array" ref="N866">_xll.FDS(A866,"FF_INC_TAX(ANN_R,"&amp;F866&amp;","&amp;G866&amp;",,,USD)")</f>
        <v>531.65766913816299</v>
      </c>
      <c r="O866" s="1" cm="1">
        <f t="array" ref="O866">_xll.FDS(A866,"FF_NET_INC(ANN_R,"&amp;F866&amp;","&amp;G866&amp;")")</f>
        <v>134609</v>
      </c>
      <c r="P866" s="1" cm="1">
        <f t="array" ref="P866">_xll.FDS(A866,"FF_ROA(ANN_R,"&amp;F866&amp;","&amp;G866&amp;")")</f>
        <v>2.31860976772218</v>
      </c>
      <c r="Q866" cm="1">
        <f t="array" ref="Q866">_xll.FDS(A866,"FF_TAX_RATE(ANN_R,"&amp;F866&amp;","&amp;G866&amp;")")</f>
        <v>27.950260501851201</v>
      </c>
      <c r="R866" t="e" cm="1">
        <f t="array" ref="R866">_xll.FDS(A866,"FF_TAX_REFUND(ANN_R,"&amp;F866&amp;","&amp;G866&amp;",,,,,""D=1"")")</f>
        <v>#N/A</v>
      </c>
      <c r="S866">
        <f t="shared" si="93"/>
        <v>0.26201869428327534</v>
      </c>
      <c r="T866" s="1" cm="1">
        <f t="array" ref="T866">_xll.FDS($A866,"FF_TAX_CF(ANN_R,"&amp;AE866&amp;","&amp;AF866&amp;",,,USD)")</f>
        <v>312.77169357985298</v>
      </c>
      <c r="U866" s="1" cm="1">
        <f t="array" ref="U866">_xll.FDS($A866,"FF_TAX_CF(ANN_R,"&amp;AG866&amp;","&amp;AH866&amp;",,,USD)")</f>
        <v>196.37873077392601</v>
      </c>
      <c r="V866" s="1" cm="1">
        <f t="array" ref="V866">_xll.FDS(A866,"FF_TAX_CF(ANN_R,"&amp;AI866&amp;","&amp;AJ866&amp;",,,USD)")</f>
        <v>481.94851294346199</v>
      </c>
      <c r="W866" s="1" cm="1">
        <f t="array" ref="W866">_xll.FDS(A866,"FF_TAX_CF(ANN_R,"&amp;AK866&amp;","&amp;AL866&amp;",,,USD)")</f>
        <v>417.24253645539301</v>
      </c>
      <c r="X866" s="1" cm="1">
        <f t="array" ref="X866">_xll.FDS(A866,"FF_TAX_CF(ANN_R,"&amp;F866&amp;","&amp;G866&amp;",,,USD)")</f>
        <v>485.29836120642699</v>
      </c>
      <c r="Y866" s="1" cm="1">
        <f t="array" ref="Y866">_xll.FDS($A866,"FF_PTX_INC(ANN_R,"&amp;AE866&amp;","&amp;AF866&amp;",,,USD)")</f>
        <v>912.10816264245705</v>
      </c>
      <c r="Z866" s="1" cm="1">
        <f t="array" ref="Z866">_xll.FDS($A866,"FF_PTX_INC(ANN_R,"&amp;AG866&amp;","&amp;AH866&amp;",,,USD)")</f>
        <v>1181.2536239624001</v>
      </c>
      <c r="AA866" s="1" cm="1">
        <f t="array" ref="AA866">_xll.FDS(A866,"FF_PTX_INC(ANN_R,"&amp;AI866&amp;","&amp;AJ866&amp;",,,USD)")</f>
        <v>1504.1532839629799</v>
      </c>
      <c r="AB866" s="1" cm="1">
        <f t="array" ref="AB866">_xll.FDS(A866,"FF_PTX_INC(ANN_R,"&amp;AK866&amp;","&amp;AL866&amp;",,,USD)")</f>
        <v>1727.44581571966</v>
      </c>
      <c r="AC866" s="1" cm="1">
        <f t="array" ref="AC866">_xll.FDS(A866,"FF_PTX_INC(ANN_R,"&amp;F866&amp;","&amp;G866&amp;",,,USD)")</f>
        <v>1902.15640066378</v>
      </c>
      <c r="AE866" s="6">
        <f t="shared" si="94"/>
        <v>42005</v>
      </c>
      <c r="AF866" s="6">
        <f t="shared" si="95"/>
        <v>42369</v>
      </c>
      <c r="AG866" s="6">
        <f t="shared" si="96"/>
        <v>42370</v>
      </c>
      <c r="AH866" s="6">
        <f t="shared" si="97"/>
        <v>42735</v>
      </c>
      <c r="AI866" s="6">
        <f>DATE(YEAR(F866)+AO866,MONTH(F866),DAY(F866))</f>
        <v>42736</v>
      </c>
      <c r="AJ866" s="6">
        <f>DATE(YEAR(G866)+AO866,MONTH(G866),DAY(G866))</f>
        <v>43100</v>
      </c>
      <c r="AK866" s="6">
        <f>DATE(YEAR(F866)+AP866,MONTH(F866),DAY(F866))</f>
        <v>43101</v>
      </c>
      <c r="AL866" s="6">
        <f>DATE(YEAR(G866)+AP866,MONTH(G866),DAY(G866))</f>
        <v>43465</v>
      </c>
      <c r="AM866" s="8">
        <v>-4</v>
      </c>
      <c r="AN866" s="8">
        <v>-3</v>
      </c>
      <c r="AO866">
        <v>-2</v>
      </c>
      <c r="AP866">
        <v>-1</v>
      </c>
      <c r="AQ866" cm="1">
        <f t="array" ref="AQ866">_xll.FDS(A866,"FF_DEBT_LT(ANN_R,"&amp;F866&amp;","&amp;G866&amp;")")</f>
        <v>1922782</v>
      </c>
      <c r="AR866" t="e" cm="1">
        <f t="array" ref="AR866">_xll.FDS(A866,"FF_RD_EXP(ANN_R,"&amp;F866&amp;","&amp;G866&amp;")")</f>
        <v>#N/A</v>
      </c>
      <c r="AS866" t="e" cm="1">
        <f t="array" ref="AS866">_xll.FDS(A866,"FF_PTX_INC_FOR(ANN_R,"&amp;F866&amp;","&amp;G866&amp;")")</f>
        <v>#N/A</v>
      </c>
      <c r="AT866" cm="1">
        <f t="array" ref="AT866">_xll.FDS(A866,"FF_MKT_VAL_PUBLIC(ANN_R,"&amp;[1]sample_report!E866&amp;")")</f>
        <v>1625372.0235093001</v>
      </c>
    </row>
    <row r="867" spans="1:46" hidden="1" x14ac:dyDescent="0.25">
      <c r="A867" t="s">
        <v>409</v>
      </c>
      <c r="B867" t="s">
        <v>410</v>
      </c>
      <c r="C867" t="s">
        <v>29</v>
      </c>
      <c r="D867" t="str" cm="1">
        <f t="array" ref="D867">_xll.FDS(A867,"FF_MAJOR_IND_NAME")</f>
        <v>FINANCIAL</v>
      </c>
      <c r="E867">
        <v>2019</v>
      </c>
      <c r="F867" s="4">
        <f t="shared" si="91"/>
        <v>43466</v>
      </c>
      <c r="G867" s="4">
        <f t="shared" si="92"/>
        <v>43830</v>
      </c>
      <c r="I867" s="1" cm="1">
        <f t="array" ref="I867">_xll.FDS(A867,"FF_PTX_INC(ANN_R,"&amp;F867&amp;","&amp;G867&amp;",,,USD)")</f>
        <v>3478.3728703428101</v>
      </c>
      <c r="J867" s="1" cm="1">
        <f t="array" ref="J867">_xll.FDS(A867,"FF_MKT_VAL(ANN_R,"&amp;F867&amp;","&amp;G867&amp;",,,USD)")</f>
        <v>34228.2860336585</v>
      </c>
      <c r="K867" s="1" cm="1">
        <f t="array" ref="K867">_xll.FDS(A867,"FF_SHLDRS_EQ(ANN_R,"&amp;F867&amp;","&amp;G867&amp;",,,USD)")</f>
        <v>32314.353909641501</v>
      </c>
      <c r="L867" s="1" cm="1">
        <f t="array" ref="L867">_xll.FDS(A867,"FF_ASSETS(ANN_R,"&amp;F867&amp;","&amp;G867&amp;",,,USD)")</f>
        <v>203563.298130184</v>
      </c>
      <c r="M867" s="1" cm="1">
        <f t="array" ref="M867">_xll.FDS(A867,"FF_TAX_CF(ANN_R,"&amp;F867&amp;","&amp;G867&amp;",,,USD)")</f>
        <v>1140.00973896869</v>
      </c>
      <c r="N867" s="1" cm="1">
        <f t="array" ref="N867">_xll.FDS(A867,"FF_INC_TAX(ANN_R,"&amp;F867&amp;","&amp;G867&amp;",,,USD)")</f>
        <v>992.04951244778897</v>
      </c>
      <c r="O867" s="1" cm="1">
        <f t="array" ref="O867">_xll.FDS(A867,"FF_NET_INC(ANN_R,"&amp;F867&amp;","&amp;G867&amp;")")</f>
        <v>274580</v>
      </c>
      <c r="P867" s="1" cm="1">
        <f t="array" ref="P867">_xll.FDS(A867,"FF_ROA(ANN_R,"&amp;F867&amp;","&amp;G867&amp;")")</f>
        <v>1.2079715121444801</v>
      </c>
      <c r="Q867" cm="1">
        <f t="array" ref="Q867">_xll.FDS(A867,"FF_TAX_RATE(ANN_R,"&amp;F867&amp;","&amp;G867&amp;")")</f>
        <v>28.520505116233199</v>
      </c>
      <c r="R867" t="e" cm="1">
        <f t="array" ref="R867">_xll.FDS(A867,"FF_TAX_REFUND(ANN_R,"&amp;F867&amp;","&amp;G867&amp;",,,,,""D=1"")")</f>
        <v>#N/A</v>
      </c>
      <c r="S867">
        <f t="shared" si="93"/>
        <v>0.29191122109546119</v>
      </c>
      <c r="T867" s="1" cm="1">
        <f t="array" ref="T867">_xll.FDS($A867,"FF_TAX_CF(ANN_R,"&amp;AE867&amp;","&amp;AF867&amp;",,,USD)")</f>
        <v>485.85204811208001</v>
      </c>
      <c r="U867" s="1" cm="1">
        <f t="array" ref="U867">_xll.FDS($A867,"FF_TAX_CF(ANN_R,"&amp;AG867&amp;","&amp;AH867&amp;",,,USD)")</f>
        <v>576.52838134765602</v>
      </c>
      <c r="V867" s="1" cm="1">
        <f t="array" ref="V867">_xll.FDS(A867,"FF_TAX_CF(ANN_R,"&amp;AI867&amp;","&amp;AJ867&amp;",,,USD)")</f>
        <v>1105.03981597349</v>
      </c>
      <c r="W867" s="1" cm="1">
        <f t="array" ref="W867">_xll.FDS(A867,"FF_TAX_CF(ANN_R,"&amp;AK867&amp;","&amp;AL867&amp;",,,USD)")</f>
        <v>1444.58634167165</v>
      </c>
      <c r="X867" s="1" cm="1">
        <f t="array" ref="X867">_xll.FDS(A867,"FF_TAX_CF(ANN_R,"&amp;F867&amp;","&amp;G867&amp;",,,USD)")</f>
        <v>1140.00973896869</v>
      </c>
      <c r="Y867" s="1" cm="1">
        <f t="array" ref="Y867">_xll.FDS($A867,"FF_PTX_INC(ANN_R,"&amp;AE867&amp;","&amp;AF867&amp;",,,USD)")</f>
        <v>3076.6594145735698</v>
      </c>
      <c r="Z867" s="1" cm="1">
        <f t="array" ref="Z867">_xll.FDS($A867,"FF_PTX_INC(ANN_R,"&amp;AG867&amp;","&amp;AH867&amp;",,,USD)")</f>
        <v>3104.86082077026</v>
      </c>
      <c r="AA867" s="1" cm="1">
        <f t="array" ref="AA867">_xll.FDS(A867,"FF_PTX_INC(ANN_R,"&amp;AI867&amp;","&amp;AJ867&amp;",,,USD)")</f>
        <v>3573.4687475450301</v>
      </c>
      <c r="AB867" s="1" cm="1">
        <f t="array" ref="AB867">_xll.FDS(A867,"FF_PTX_INC(ANN_R,"&amp;AK867&amp;","&amp;AL867&amp;",,,USD)")</f>
        <v>3045.6160779371899</v>
      </c>
      <c r="AC867" s="1" cm="1">
        <f t="array" ref="AC867">_xll.FDS(A867,"FF_PTX_INC(ANN_R,"&amp;F867&amp;","&amp;G867&amp;",,,USD)")</f>
        <v>3478.3728703428101</v>
      </c>
      <c r="AE867" s="6">
        <f t="shared" si="94"/>
        <v>42005</v>
      </c>
      <c r="AF867" s="6">
        <f t="shared" si="95"/>
        <v>42369</v>
      </c>
      <c r="AG867" s="6">
        <f t="shared" si="96"/>
        <v>42370</v>
      </c>
      <c r="AH867" s="6">
        <f t="shared" si="97"/>
        <v>42735</v>
      </c>
      <c r="AI867" s="6">
        <f>DATE(YEAR(F867)+AO867,MONTH(F867),DAY(F867))</f>
        <v>42736</v>
      </c>
      <c r="AJ867" s="6">
        <f>DATE(YEAR(G867)+AO867,MONTH(G867),DAY(G867))</f>
        <v>43100</v>
      </c>
      <c r="AK867" s="6">
        <f>DATE(YEAR(F867)+AP867,MONTH(F867),DAY(F867))</f>
        <v>43101</v>
      </c>
      <c r="AL867" s="6">
        <f>DATE(YEAR(G867)+AP867,MONTH(G867),DAY(G867))</f>
        <v>43465</v>
      </c>
      <c r="AM867" s="8">
        <v>-4</v>
      </c>
      <c r="AN867" s="8">
        <v>-3</v>
      </c>
      <c r="AO867">
        <v>-2</v>
      </c>
      <c r="AP867">
        <v>-1</v>
      </c>
      <c r="AQ867" cm="1">
        <f t="array" ref="AQ867">_xll.FDS(A867,"FF_DEBT_LT(ANN_R,"&amp;F867&amp;","&amp;G867&amp;")")</f>
        <v>562814</v>
      </c>
      <c r="AR867" t="e" cm="1">
        <f t="array" ref="AR867">_xll.FDS(A867,"FF_RD_EXP(ANN_R,"&amp;F867&amp;","&amp;G867&amp;")")</f>
        <v>#N/A</v>
      </c>
      <c r="AS867" t="e" cm="1">
        <f t="array" ref="AS867">_xll.FDS(A867,"FF_PTX_INC_FOR(ANN_R,"&amp;F867&amp;","&amp;G867&amp;")")</f>
        <v>#N/A</v>
      </c>
      <c r="AT867" cm="1">
        <f t="array" ref="AT867">_xll.FDS(A867,"FF_MKT_VAL_PUBLIC(ANN_R,"&amp;[1]sample_report!E867&amp;")")</f>
        <v>2959859.3387337001</v>
      </c>
    </row>
    <row r="868" spans="1:46" hidden="1" x14ac:dyDescent="0.25">
      <c r="A868" t="s">
        <v>460</v>
      </c>
      <c r="B868" t="s">
        <v>461</v>
      </c>
      <c r="C868" t="s">
        <v>29</v>
      </c>
      <c r="D868" t="str" cm="1">
        <f t="array" ref="D868">_xll.FDS(A868,"FF_MAJOR_IND_NAME")</f>
        <v>FINANCIAL</v>
      </c>
      <c r="E868">
        <v>2019</v>
      </c>
      <c r="F868" s="4">
        <f t="shared" si="91"/>
        <v>43466</v>
      </c>
      <c r="G868" s="4">
        <f t="shared" si="92"/>
        <v>43830</v>
      </c>
      <c r="I868" s="1" cm="1">
        <f t="array" ref="I868">_xll.FDS(A868,"FF_PTX_INC(ANN_R,"&amp;F868&amp;","&amp;G868&amp;",,,USD)")</f>
        <v>-339.97126402147097</v>
      </c>
      <c r="J868" s="1" cm="1">
        <f t="array" ref="J868">_xll.FDS(A868,"FF_MKT_VAL(ANN_R,"&amp;F868&amp;","&amp;G868&amp;",,,USD)")</f>
        <v>11970.7510231549</v>
      </c>
      <c r="K868" s="1" cm="1">
        <f t="array" ref="K868">_xll.FDS(A868,"FF_SHLDRS_EQ(ANN_R,"&amp;F868&amp;","&amp;G868&amp;",,,USD)")</f>
        <v>23770.711416080601</v>
      </c>
      <c r="L868" s="1" cm="1">
        <f t="array" ref="L868">_xll.FDS(A868,"FF_ASSETS(ANN_R,"&amp;F868&amp;","&amp;G868&amp;",,,USD)")</f>
        <v>370144.48214910901</v>
      </c>
      <c r="M868" s="1" cm="1">
        <f t="array" ref="M868">_xll.FDS(A868,"FF_TAX_CF(ANN_R,"&amp;F868&amp;","&amp;G868&amp;",,,USD)")</f>
        <v>245.31387142092001</v>
      </c>
      <c r="N868" s="1" cm="1">
        <f t="array" ref="N868">_xll.FDS(A868,"FF_INC_TAX(ANN_R,"&amp;F868&amp;","&amp;G868&amp;",,,USD)")</f>
        <v>514.09145014360502</v>
      </c>
      <c r="O868" s="1" cm="1">
        <f t="array" ref="O868">_xll.FDS(A868,"FF_NET_INC(ANN_R,"&amp;F868&amp;","&amp;G868&amp;")")</f>
        <v>-100442</v>
      </c>
      <c r="P868" s="1" cm="1">
        <f t="array" ref="P868">_xll.FDS(A868,"FF_ROA(ANN_R,"&amp;F868&amp;","&amp;G868&amp;")")</f>
        <v>-0.24704911439796601</v>
      </c>
      <c r="Q868" t="e" cm="1">
        <f t="array" ref="Q868">_xll.FDS(A868,"FF_TAX_RATE(ANN_R,"&amp;F868&amp;","&amp;G868&amp;")")</f>
        <v>#N/A</v>
      </c>
      <c r="R868" t="e" cm="1">
        <f t="array" ref="R868">_xll.FDS(A868,"FF_TAX_REFUND(ANN_R,"&amp;F868&amp;","&amp;G868&amp;",,,,,""D=1"")")</f>
        <v>#N/A</v>
      </c>
      <c r="S868">
        <f t="shared" si="93"/>
        <v>0.25690502717301622</v>
      </c>
      <c r="T868" s="1" cm="1">
        <f t="array" ref="T868">_xll.FDS($A868,"FF_TAX_CF(ANN_R,"&amp;AE868&amp;","&amp;AF868&amp;",,,USD)")</f>
        <v>312.76259079482401</v>
      </c>
      <c r="U868" s="1" cm="1">
        <f t="array" ref="U868">_xll.FDS($A868,"FF_TAX_CF(ANN_R,"&amp;AG868&amp;","&amp;AH868&amp;",,,USD)")</f>
        <v>987.47306823730503</v>
      </c>
      <c r="V868" s="1" cm="1">
        <f t="array" ref="V868">_xll.FDS(A868,"FF_TAX_CF(ANN_R,"&amp;AI868&amp;","&amp;AJ868&amp;",,,USD)")</f>
        <v>438.48089236393599</v>
      </c>
      <c r="W868" s="1" cm="1">
        <f t="array" ref="W868">_xll.FDS(A868,"FF_TAX_CF(ANN_R,"&amp;AK868&amp;","&amp;AL868&amp;",,,USD)")</f>
        <v>446.16006801277399</v>
      </c>
      <c r="X868" s="1" cm="1">
        <f t="array" ref="X868">_xll.FDS(A868,"FF_TAX_CF(ANN_R,"&amp;F868&amp;","&amp;G868&amp;",,,USD)")</f>
        <v>245.31387142092001</v>
      </c>
      <c r="Y868" s="1" cm="1">
        <f t="array" ref="Y868">_xll.FDS($A868,"FF_PTX_INC(ANN_R,"&amp;AE868&amp;","&amp;AF868&amp;",,,USD)")</f>
        <v>2764.7979994965699</v>
      </c>
      <c r="Z868" s="1" cm="1">
        <f t="array" ref="Z868">_xll.FDS($A868,"FF_PTX_INC(ANN_R,"&amp;AG868&amp;","&amp;AH868&amp;",,,USD)")</f>
        <v>1092.90734481812</v>
      </c>
      <c r="AA868" s="1" cm="1">
        <f t="array" ref="AA868">_xll.FDS(A868,"FF_PTX_INC(ANN_R,"&amp;AI868&amp;","&amp;AJ868&amp;",,,USD)")</f>
        <v>2980.9072838257998</v>
      </c>
      <c r="AB868" s="1" cm="1">
        <f t="array" ref="AB868">_xll.FDS(A868,"FF_PTX_INC(ANN_R,"&amp;AK868&amp;","&amp;AL868&amp;",,,USD)")</f>
        <v>2960.8484620302902</v>
      </c>
      <c r="AC868" s="1" cm="1">
        <f t="array" ref="AC868">_xll.FDS(A868,"FF_PTX_INC(ANN_R,"&amp;F868&amp;","&amp;G868&amp;",,,USD)")</f>
        <v>-339.97126402147097</v>
      </c>
      <c r="AE868" s="6">
        <f t="shared" si="94"/>
        <v>42005</v>
      </c>
      <c r="AF868" s="6">
        <f t="shared" si="95"/>
        <v>42369</v>
      </c>
      <c r="AG868" s="6">
        <f t="shared" si="96"/>
        <v>42370</v>
      </c>
      <c r="AH868" s="6">
        <f t="shared" si="97"/>
        <v>42735</v>
      </c>
      <c r="AI868" s="6">
        <f>DATE(YEAR(F868)+AO868,MONTH(F868),DAY(F868))</f>
        <v>42736</v>
      </c>
      <c r="AJ868" s="6">
        <f>DATE(YEAR(G868)+AO868,MONTH(G868),DAY(G868))</f>
        <v>43100</v>
      </c>
      <c r="AK868" s="6">
        <f>DATE(YEAR(F868)+AP868,MONTH(F868),DAY(F868))</f>
        <v>43101</v>
      </c>
      <c r="AL868" s="6">
        <f>DATE(YEAR(G868)+AP868,MONTH(G868),DAY(G868))</f>
        <v>43465</v>
      </c>
      <c r="AM868" s="8">
        <v>-4</v>
      </c>
      <c r="AN868" s="8">
        <v>-3</v>
      </c>
      <c r="AO868">
        <v>-2</v>
      </c>
      <c r="AP868">
        <v>-1</v>
      </c>
      <c r="AQ868" cm="1">
        <f t="array" ref="AQ868">_xll.FDS(A868,"FF_DEBT_LT(ANN_R,"&amp;F868&amp;","&amp;G868&amp;")")</f>
        <v>7114560</v>
      </c>
      <c r="AR868" t="e" cm="1">
        <f t="array" ref="AR868">_xll.FDS(A868,"FF_RD_EXP(ANN_R,"&amp;F868&amp;","&amp;G868&amp;")")</f>
        <v>#N/A</v>
      </c>
      <c r="AS868" t="e" cm="1">
        <f t="array" ref="AS868">_xll.FDS(A868,"FF_PTX_INC_FOR(ANN_R,"&amp;F868&amp;","&amp;G868&amp;")")</f>
        <v>#N/A</v>
      </c>
      <c r="AT868" cm="1">
        <f t="array" ref="AT868">_xll.FDS(A868,"FF_MKT_VAL_PUBLIC(ANN_R,"&amp;[1]sample_report!E868&amp;")")</f>
        <v>1174579.41746782</v>
      </c>
    </row>
    <row r="869" spans="1:46" hidden="1" x14ac:dyDescent="0.25">
      <c r="A869" t="s">
        <v>468</v>
      </c>
      <c r="B869" t="s">
        <v>469</v>
      </c>
      <c r="C869" t="s">
        <v>29</v>
      </c>
      <c r="D869" t="str" cm="1">
        <f t="array" ref="D869">_xll.FDS(A869,"FF_MAJOR_IND_NAME")</f>
        <v>FINANCIAL</v>
      </c>
      <c r="E869">
        <v>2019</v>
      </c>
      <c r="F869" s="4">
        <f t="shared" si="91"/>
        <v>43466</v>
      </c>
      <c r="G869" s="4">
        <f t="shared" si="92"/>
        <v>43830</v>
      </c>
      <c r="I869" s="1" cm="1">
        <f t="array" ref="I869">_xll.FDS(A869,"FF_PTX_INC(ANN_R,"&amp;F869&amp;","&amp;G869&amp;",,,USD)")</f>
        <v>692.08918973989796</v>
      </c>
      <c r="J869" s="1" cm="1">
        <f t="array" ref="J869">_xll.FDS(A869,"FF_MKT_VAL(ANN_R,"&amp;F869&amp;","&amp;G869&amp;",,,USD)")</f>
        <v>10592.971279273899</v>
      </c>
      <c r="K869" s="1" cm="1">
        <f t="array" ref="K869">_xll.FDS(A869,"FF_SHLDRS_EQ(ANN_R,"&amp;F869&amp;","&amp;G869&amp;",,,USD)")</f>
        <v>3721.8867076188299</v>
      </c>
      <c r="L869" s="1" cm="1">
        <f t="array" ref="L869">_xll.FDS(A869,"FF_ASSETS(ANN_R,"&amp;F869&amp;","&amp;G869&amp;",,,USD)")</f>
        <v>5530.9395575523404</v>
      </c>
      <c r="M869" s="1" cm="1">
        <f t="array" ref="M869">_xll.FDS(A869,"FF_TAX_CF(ANN_R,"&amp;F869&amp;","&amp;G869&amp;",,,USD)")</f>
        <v>322.57637878507398</v>
      </c>
      <c r="N869" s="1" cm="1">
        <f t="array" ref="N869">_xll.FDS(A869,"FF_INC_TAX(ANN_R,"&amp;F869&amp;","&amp;G869&amp;",,,USD)")</f>
        <v>227.35989707894601</v>
      </c>
      <c r="O869" s="1" cm="1">
        <f t="array" ref="O869">_xll.FDS(A869,"FF_NET_INC(ANN_R,"&amp;F869&amp;","&amp;G869&amp;")")</f>
        <v>50931</v>
      </c>
      <c r="P869" s="1" cm="1">
        <f t="array" ref="P869">_xll.FDS(A869,"FF_ROA(ANN_R,"&amp;F869&amp;","&amp;G869&amp;")")</f>
        <v>8.1144961121126293</v>
      </c>
      <c r="Q869" cm="1">
        <f t="array" ref="Q869">_xll.FDS(A869,"FF_TAX_RATE(ANN_R,"&amp;F869&amp;","&amp;G869&amp;")")</f>
        <v>32.851242361464003</v>
      </c>
      <c r="R869" t="e" cm="1">
        <f t="array" ref="R869">_xll.FDS(A869,"FF_TAX_REFUND(ANN_R,"&amp;F869&amp;","&amp;G869&amp;",,,,,""D=1"")")</f>
        <v>#N/A</v>
      </c>
      <c r="S869">
        <f t="shared" si="93"/>
        <v>0.29340184852788243</v>
      </c>
      <c r="T869" s="1" cm="1">
        <f t="array" ref="T869">_xll.FDS($A869,"FF_TAX_CF(ANN_R,"&amp;AE869&amp;","&amp;AF869&amp;",,,USD)")</f>
        <v>208.999944254756</v>
      </c>
      <c r="U869" s="1" cm="1">
        <f t="array" ref="U869">_xll.FDS($A869,"FF_TAX_CF(ANN_R,"&amp;AG869&amp;","&amp;AH869&amp;",,,USD)")</f>
        <v>41.720695495605497</v>
      </c>
      <c r="V869" s="1" cm="1">
        <f t="array" ref="V869">_xll.FDS(A869,"FF_TAX_CF(ANN_R,"&amp;AI869&amp;","&amp;AJ869&amp;",,,USD)")</f>
        <v>206.66281728260199</v>
      </c>
      <c r="W869" s="1" cm="1">
        <f t="array" ref="W869">_xll.FDS(A869,"FF_TAX_CF(ANN_R,"&amp;AK869&amp;","&amp;AL869&amp;",,,USD)")</f>
        <v>127.670225128531</v>
      </c>
      <c r="X869" s="1" cm="1">
        <f t="array" ref="X869">_xll.FDS(A869,"FF_TAX_CF(ANN_R,"&amp;F869&amp;","&amp;G869&amp;",,,USD)")</f>
        <v>322.57637878507398</v>
      </c>
      <c r="Y869" s="1" cm="1">
        <f t="array" ref="Y869">_xll.FDS($A869,"FF_PTX_INC(ANN_R,"&amp;AE869&amp;","&amp;AF869&amp;",,,USD)")</f>
        <v>537.74702555965598</v>
      </c>
      <c r="Z869" s="1" cm="1">
        <f t="array" ref="Z869">_xll.FDS($A869,"FF_PTX_INC(ANN_R,"&amp;AG869&amp;","&amp;AH869&amp;",,,USD)")</f>
        <v>518.84389877319302</v>
      </c>
      <c r="AA869" s="1" cm="1">
        <f t="array" ref="AA869">_xll.FDS(A869,"FF_PTX_INC(ANN_R,"&amp;AI869&amp;","&amp;AJ869&amp;",,,USD)")</f>
        <v>600.18007153272595</v>
      </c>
      <c r="AB869" s="1" cm="1">
        <f t="array" ref="AB869">_xll.FDS(A869,"FF_PTX_INC(ANN_R,"&amp;AK869&amp;","&amp;AL869&amp;",,,USD)")</f>
        <v>744.61064799874998</v>
      </c>
      <c r="AC869" s="1" cm="1">
        <f t="array" ref="AC869">_xll.FDS(A869,"FF_PTX_INC(ANN_R,"&amp;F869&amp;","&amp;G869&amp;",,,USD)")</f>
        <v>692.08918973989796</v>
      </c>
      <c r="AE869" s="6">
        <f t="shared" si="94"/>
        <v>42005</v>
      </c>
      <c r="AF869" s="6">
        <f t="shared" si="95"/>
        <v>42369</v>
      </c>
      <c r="AG869" s="6">
        <f t="shared" si="96"/>
        <v>42370</v>
      </c>
      <c r="AH869" s="6">
        <f t="shared" si="97"/>
        <v>42735</v>
      </c>
      <c r="AI869" s="6">
        <f>DATE(YEAR(F869)+AO869,MONTH(F869),DAY(F869))</f>
        <v>42736</v>
      </c>
      <c r="AJ869" s="6">
        <f>DATE(YEAR(G869)+AO869,MONTH(G869),DAY(G869))</f>
        <v>43100</v>
      </c>
      <c r="AK869" s="6">
        <f>DATE(YEAR(F869)+AP869,MONTH(F869),DAY(F869))</f>
        <v>43101</v>
      </c>
      <c r="AL869" s="6">
        <f>DATE(YEAR(G869)+AP869,MONTH(G869),DAY(G869))</f>
        <v>43465</v>
      </c>
      <c r="AM869" s="8">
        <v>-4</v>
      </c>
      <c r="AN869" s="8">
        <v>-3</v>
      </c>
      <c r="AO869">
        <v>-2</v>
      </c>
      <c r="AP869">
        <v>-1</v>
      </c>
      <c r="AQ869" cm="1">
        <f t="array" ref="AQ869">_xll.FDS(A869,"FF_DEBT_LT(ANN_R,"&amp;F869&amp;","&amp;G869&amp;")")</f>
        <v>47674</v>
      </c>
      <c r="AR869" cm="1">
        <f t="array" ref="AR869">_xll.FDS(A869,"FF_RD_EXP(ANN_R,"&amp;F869&amp;","&amp;G869&amp;")")</f>
        <v>3665</v>
      </c>
      <c r="AS869" t="e" cm="1">
        <f t="array" ref="AS869">_xll.FDS(A869,"FF_PTX_INC_FOR(ANN_R,"&amp;F869&amp;","&amp;G869&amp;")")</f>
        <v>#N/A</v>
      </c>
      <c r="AT869" cm="1">
        <f t="array" ref="AT869">_xll.FDS(A869,"FF_MKT_VAL_PUBLIC(ANN_R,"&amp;[1]sample_report!E869&amp;")")</f>
        <v>695527.44957347296</v>
      </c>
    </row>
    <row r="870" spans="1:46" hidden="1" x14ac:dyDescent="0.25">
      <c r="A870" t="s">
        <v>500</v>
      </c>
      <c r="B870" t="s">
        <v>501</v>
      </c>
      <c r="C870" t="s">
        <v>502</v>
      </c>
      <c r="D870" t="str" cm="1">
        <f t="array" ref="D870">_xll.FDS(A870,"FF_MAJOR_IND_NAME")</f>
        <v>FINANCIAL</v>
      </c>
      <c r="E870">
        <v>2019</v>
      </c>
      <c r="F870" s="4">
        <f t="shared" si="91"/>
        <v>43466</v>
      </c>
      <c r="G870" s="4">
        <f t="shared" si="92"/>
        <v>43830</v>
      </c>
      <c r="I870" s="1" cm="1">
        <f t="array" ref="I870">_xll.FDS(A870,"FF_PTX_INC(ANN_R,"&amp;F870&amp;","&amp;G870&amp;",,,USD)")</f>
        <v>32754</v>
      </c>
      <c r="J870" s="1" cm="1">
        <f t="array" ref="J870">_xll.FDS(A870,"FF_MKT_VAL(ANN_R,"&amp;F870&amp;","&amp;G870&amp;",,,USD)")</f>
        <v>311209.16615988</v>
      </c>
      <c r="K870" s="1" cm="1">
        <f t="array" ref="K870">_xll.FDS(A870,"FF_SHLDRS_EQ(ANN_R,"&amp;F870&amp;","&amp;G870&amp;",,,USD)")</f>
        <v>264810</v>
      </c>
      <c r="L870" s="1" cm="1">
        <f t="array" ref="L870">_xll.FDS(A870,"FF_ASSETS(ANN_R,"&amp;F870&amp;","&amp;G870&amp;",,,USD)")</f>
        <v>2444325</v>
      </c>
      <c r="M870" s="1" cm="1">
        <f t="array" ref="M870">_xll.FDS(A870,"FF_TAX_CF(ANN_R,"&amp;F870&amp;","&amp;G870&amp;",,,USD)")</f>
        <v>4359</v>
      </c>
      <c r="N870" s="1" cm="1">
        <f t="array" ref="N870">_xll.FDS(A870,"FF_INC_TAX(ANN_R,"&amp;F870&amp;","&amp;G870&amp;",,,USD)")</f>
        <v>5324</v>
      </c>
      <c r="O870" s="1" cm="1">
        <f t="array" ref="O870">_xll.FDS(A870,"FF_NET_INC(ANN_R,"&amp;F870&amp;","&amp;G870&amp;")")</f>
        <v>27430</v>
      </c>
      <c r="P870" s="1" cm="1">
        <f t="array" ref="P870">_xll.FDS(A870,"FF_ROA(ANN_R,"&amp;F870&amp;","&amp;G870&amp;")")</f>
        <v>1.1415643885180999</v>
      </c>
      <c r="Q870" cm="1">
        <f t="array" ref="Q870">_xll.FDS(A870,"FF_TAX_RATE(ANN_R,"&amp;F870&amp;","&amp;G870&amp;")")</f>
        <v>16.254503266776599</v>
      </c>
      <c r="R870" t="e" cm="1">
        <f t="array" ref="R870">_xll.FDS(A870,"FF_TAX_REFUND(ANN_R,"&amp;F870&amp;","&amp;G870&amp;",,,,,""D=1"")")</f>
        <v>#N/A</v>
      </c>
      <c r="S870">
        <f t="shared" si="93"/>
        <v>0.1006808593586834</v>
      </c>
      <c r="T870" s="1" cm="1">
        <f t="array" ref="T870">_xll.FDS($A870,"FF_TAX_CF(ANN_R,"&amp;AE870&amp;","&amp;AF870&amp;",,,USD)")</f>
        <v>2175</v>
      </c>
      <c r="U870" s="1" cm="1">
        <f t="array" ref="U870">_xll.FDS($A870,"FF_TAX_CF(ANN_R,"&amp;AG870&amp;","&amp;AH870&amp;",,,USD)")</f>
        <v>2223</v>
      </c>
      <c r="V870" s="1" cm="1">
        <f t="array" ref="V870">_xll.FDS(A870,"FF_TAX_CF(ANN_R,"&amp;AI870&amp;","&amp;AJ870&amp;",,,USD)")</f>
        <v>3235</v>
      </c>
      <c r="W870" s="1" cm="1">
        <f t="array" ref="W870">_xll.FDS(A870,"FF_TAX_CF(ANN_R,"&amp;AK870&amp;","&amp;AL870&amp;",,,USD)")</f>
        <v>2470</v>
      </c>
      <c r="X870" s="1" cm="1">
        <f t="array" ref="X870">_xll.FDS(A870,"FF_TAX_CF(ANN_R,"&amp;F870&amp;","&amp;G870&amp;",,,USD)")</f>
        <v>4359</v>
      </c>
      <c r="Y870" s="1" cm="1">
        <f t="array" ref="Y870">_xll.FDS($A870,"FF_PTX_INC(ANN_R,"&amp;AE870&amp;","&amp;AF870&amp;",,,USD)")</f>
        <v>22070</v>
      </c>
      <c r="Z870" s="1" cm="1">
        <f t="array" ref="Z870">_xll.FDS($A870,"FF_PTX_INC(ANN_R,"&amp;AG870&amp;","&amp;AH870&amp;",,,USD)")</f>
        <v>25021</v>
      </c>
      <c r="AA870" s="1" cm="1">
        <f t="array" ref="AA870">_xll.FDS(A870,"FF_PTX_INC(ANN_R,"&amp;AI870&amp;","&amp;AJ870&amp;",,,USD)")</f>
        <v>29213</v>
      </c>
      <c r="AB870" s="1" cm="1">
        <f t="array" ref="AB870">_xll.FDS(A870,"FF_PTX_INC(ANN_R,"&amp;AK870&amp;","&amp;AL870&amp;",,,USD)")</f>
        <v>34584</v>
      </c>
      <c r="AC870" s="1" cm="1">
        <f t="array" ref="AC870">_xll.FDS(A870,"FF_PTX_INC(ANN_R,"&amp;F870&amp;","&amp;G870&amp;",,,USD)")</f>
        <v>32754</v>
      </c>
      <c r="AE870" s="6">
        <f t="shared" si="94"/>
        <v>42005</v>
      </c>
      <c r="AF870" s="6">
        <f t="shared" si="95"/>
        <v>42369</v>
      </c>
      <c r="AG870" s="6">
        <f t="shared" si="96"/>
        <v>42370</v>
      </c>
      <c r="AH870" s="6">
        <f t="shared" si="97"/>
        <v>42735</v>
      </c>
      <c r="AI870" s="6">
        <f>DATE(YEAR(F870)+AO870,MONTH(F870),DAY(F870))</f>
        <v>42736</v>
      </c>
      <c r="AJ870" s="6">
        <f>DATE(YEAR(G870)+AO870,MONTH(G870),DAY(G870))</f>
        <v>43100</v>
      </c>
      <c r="AK870" s="6">
        <f>DATE(YEAR(F870)+AP870,MONTH(F870),DAY(F870))</f>
        <v>43101</v>
      </c>
      <c r="AL870" s="6">
        <f>DATE(YEAR(G870)+AP870,MONTH(G870),DAY(G870))</f>
        <v>43465</v>
      </c>
      <c r="AM870" s="8">
        <v>-4</v>
      </c>
      <c r="AN870" s="8">
        <v>-3</v>
      </c>
      <c r="AO870">
        <v>-2</v>
      </c>
      <c r="AP870">
        <v>-1</v>
      </c>
      <c r="AQ870" cm="1">
        <f t="array" ref="AQ870">_xll.FDS(A870,"FF_DEBT_LT(ANN_R,"&amp;F870&amp;","&amp;G870&amp;")")</f>
        <v>224832</v>
      </c>
      <c r="AR870" t="e" cm="1">
        <f t="array" ref="AR870">_xll.FDS(A870,"FF_RD_EXP(ANN_R,"&amp;F870&amp;","&amp;G870&amp;")")</f>
        <v>#N/A</v>
      </c>
      <c r="AS870" cm="1">
        <f t="array" ref="AS870">_xll.FDS(A870,"FF_PTX_INC_FOR(ANN_R,"&amp;F870&amp;","&amp;G870&amp;")")</f>
        <v>2055</v>
      </c>
      <c r="AT870" t="e" cm="1">
        <f t="array" ref="AT870">_xll.FDS(A870,"FF_MKT_VAL_PUBLIC(ANN_R,"&amp;[1]sample_report!E870&amp;")")</f>
        <v>#N/A</v>
      </c>
    </row>
    <row r="871" spans="1:46" hidden="1" x14ac:dyDescent="0.25">
      <c r="A871" t="s">
        <v>560</v>
      </c>
      <c r="B871" t="s">
        <v>561</v>
      </c>
      <c r="C871" t="s">
        <v>502</v>
      </c>
      <c r="D871" t="str" cm="1">
        <f t="array" ref="D871">_xll.FDS(A871,"FF_MAJOR_IND_NAME")</f>
        <v>FINANCIAL</v>
      </c>
      <c r="E871">
        <v>2019</v>
      </c>
      <c r="F871" s="4">
        <f t="shared" si="91"/>
        <v>43466</v>
      </c>
      <c r="G871" s="4">
        <f t="shared" si="92"/>
        <v>43830</v>
      </c>
      <c r="I871" s="1" cm="1">
        <f t="array" ref="I871">_xll.FDS(A871,"FF_PTX_INC(ANN_R,"&amp;F871&amp;","&amp;G871&amp;",,,USD)")</f>
        <v>6480</v>
      </c>
      <c r="J871" s="1" cm="1">
        <f t="array" ref="J871">_xll.FDS(A871,"FF_MKT_VAL(ANN_R,"&amp;F871&amp;","&amp;G871&amp;",,,USD)")</f>
        <v>69119.789999999994</v>
      </c>
      <c r="K871" s="1" cm="1">
        <f t="array" ref="K871">_xll.FDS(A871,"FF_SHLDRS_EQ(ANN_R,"&amp;F871&amp;","&amp;G871&amp;",,,USD)")</f>
        <v>49314</v>
      </c>
      <c r="L871" s="1" cm="1">
        <f t="array" ref="L871">_xll.FDS(A871,"FF_ASSETS(ANN_R,"&amp;F871&amp;","&amp;G871&amp;",,,USD)")</f>
        <v>412419</v>
      </c>
      <c r="M871" s="1" cm="1">
        <f t="array" ref="M871">_xll.FDS(A871,"FF_TAX_CF(ANN_R,"&amp;F871&amp;","&amp;G871&amp;",,,USD)")</f>
        <v>413</v>
      </c>
      <c r="N871" s="1" cm="1">
        <f t="array" ref="N871">_xll.FDS(A871,"FF_INC_TAX(ANN_R,"&amp;F871&amp;","&amp;G871&amp;",,,USD)")</f>
        <v>1062</v>
      </c>
      <c r="O871" s="1" cm="1">
        <f t="array" ref="O871">_xll.FDS(A871,"FF_NET_INC(ANN_R,"&amp;F871&amp;","&amp;G871&amp;")")</f>
        <v>5348</v>
      </c>
      <c r="P871" s="1" cm="1">
        <f t="array" ref="P871">_xll.FDS(A871,"FF_ROA(ANN_R,"&amp;F871&amp;","&amp;G871&amp;")")</f>
        <v>1.3427688707610099</v>
      </c>
      <c r="Q871" cm="1">
        <f t="array" ref="Q871">_xll.FDS(A871,"FF_TAX_RATE(ANN_R,"&amp;F871&amp;","&amp;G871&amp;")")</f>
        <v>16.3888888888889</v>
      </c>
      <c r="R871" cm="1">
        <f t="array" ref="R871">_xll.FDS(A871,"FF_TAX_REFUND(ANN_R,"&amp;F871&amp;","&amp;G871&amp;",,,,,""D=1"")")</f>
        <v>17</v>
      </c>
      <c r="S871">
        <f t="shared" si="93"/>
        <v>5.2987173331504218E-2</v>
      </c>
      <c r="T871" s="1" cm="1">
        <f t="array" ref="T871">_xll.FDS($A871,"FF_TAX_CF(ANN_R,"&amp;AE871&amp;","&amp;AF871&amp;",,,USD)")</f>
        <v>633</v>
      </c>
      <c r="U871" s="1" cm="1">
        <f t="array" ref="U871">_xll.FDS($A871,"FF_TAX_CF(ANN_R,"&amp;AG871&amp;","&amp;AH871&amp;",,,USD)")</f>
        <v>547</v>
      </c>
      <c r="V871" s="1" cm="1">
        <f t="array" ref="V871">_xll.FDS(A871,"FF_TAX_CF(ANN_R,"&amp;AI871&amp;","&amp;AJ871&amp;",,,USD)")</f>
        <v>48</v>
      </c>
      <c r="W871" s="1" cm="1">
        <f t="array" ref="W871">_xll.FDS(A871,"FF_TAX_CF(ANN_R,"&amp;AK871&amp;","&amp;AL871&amp;",,,USD)")</f>
        <v>-96</v>
      </c>
      <c r="X871" s="1" cm="1">
        <f t="array" ref="X871">_xll.FDS(A871,"FF_TAX_CF(ANN_R,"&amp;F871&amp;","&amp;G871&amp;",,,USD)")</f>
        <v>413</v>
      </c>
      <c r="Y871" s="1" cm="1">
        <f t="array" ref="Y871">_xll.FDS($A871,"FF_PTX_INC(ANN_R,"&amp;AE871&amp;","&amp;AF871&amp;",,,USD)")</f>
        <v>5507</v>
      </c>
      <c r="Z871" s="1" cm="1">
        <f t="array" ref="Z871">_xll.FDS($A871,"FF_PTX_INC(ANN_R,"&amp;AG871&amp;","&amp;AH871&amp;",,,USD)")</f>
        <v>5253</v>
      </c>
      <c r="AA871" s="1" cm="1">
        <f t="array" ref="AA871">_xll.FDS(A871,"FF_PTX_INC(ANN_R,"&amp;AI871&amp;","&amp;AJ871&amp;",,,USD)")</f>
        <v>5490</v>
      </c>
      <c r="AB871" s="1" cm="1">
        <f t="array" ref="AB871">_xll.FDS(A871,"FF_PTX_INC(ANN_R,"&amp;AK871&amp;","&amp;AL871&amp;",,,USD)")</f>
        <v>6428</v>
      </c>
      <c r="AC871" s="1" cm="1">
        <f t="array" ref="AC871">_xll.FDS(A871,"FF_PTX_INC(ANN_R,"&amp;F871&amp;","&amp;G871&amp;",,,USD)")</f>
        <v>6480</v>
      </c>
      <c r="AE871" s="6">
        <f t="shared" si="94"/>
        <v>42005</v>
      </c>
      <c r="AF871" s="6">
        <f t="shared" si="95"/>
        <v>42369</v>
      </c>
      <c r="AG871" s="6">
        <f t="shared" si="96"/>
        <v>42370</v>
      </c>
      <c r="AH871" s="6">
        <f t="shared" si="97"/>
        <v>42735</v>
      </c>
      <c r="AI871" s="6">
        <f>DATE(YEAR(F871)+AO871,MONTH(F871),DAY(F871))</f>
        <v>42736</v>
      </c>
      <c r="AJ871" s="6">
        <f>DATE(YEAR(G871)+AO871,MONTH(G871),DAY(G871))</f>
        <v>43100</v>
      </c>
      <c r="AK871" s="6">
        <f>DATE(YEAR(F871)+AP871,MONTH(F871),DAY(F871))</f>
        <v>43101</v>
      </c>
      <c r="AL871" s="6">
        <f>DATE(YEAR(G871)+AP871,MONTH(G871),DAY(G871))</f>
        <v>43465</v>
      </c>
      <c r="AM871" s="8">
        <v>-4</v>
      </c>
      <c r="AN871" s="8">
        <v>-3</v>
      </c>
      <c r="AO871">
        <v>-2</v>
      </c>
      <c r="AP871">
        <v>-1</v>
      </c>
      <c r="AQ871" cm="1">
        <f t="array" ref="AQ871">_xll.FDS(A871,"FF_DEBT_LT(ANN_R,"&amp;F871&amp;","&amp;G871&amp;")")</f>
        <v>26221</v>
      </c>
      <c r="AR871" t="e" cm="1">
        <f t="array" ref="AR871">_xll.FDS(A871,"FF_RD_EXP(ANN_R,"&amp;F871&amp;","&amp;G871&amp;")")</f>
        <v>#N/A</v>
      </c>
      <c r="AS871" t="e" cm="1">
        <f t="array" ref="AS871">_xll.FDS(A871,"FF_PTX_INC_FOR(ANN_R,"&amp;F871&amp;","&amp;G871&amp;")")</f>
        <v>#N/A</v>
      </c>
      <c r="AT871" cm="1">
        <f t="array" ref="AT871">_xll.FDS(A871,"FF_MKT_VAL_PUBLIC(ANN_R,"&amp;[1]sample_report!E871&amp;")")</f>
        <v>68962.196878799994</v>
      </c>
    </row>
    <row r="872" spans="1:46" hidden="1" x14ac:dyDescent="0.25">
      <c r="A872" t="s">
        <v>647</v>
      </c>
      <c r="B872" t="s">
        <v>648</v>
      </c>
      <c r="C872" t="s">
        <v>502</v>
      </c>
      <c r="D872" t="str" cm="1">
        <f t="array" ref="D872">_xll.FDS(A872,"FF_MAJOR_IND_NAME")</f>
        <v>FINANCIAL</v>
      </c>
      <c r="E872">
        <v>2019</v>
      </c>
      <c r="F872" s="4">
        <f t="shared" si="91"/>
        <v>43466</v>
      </c>
      <c r="G872" s="4">
        <f t="shared" si="92"/>
        <v>43830</v>
      </c>
      <c r="I872" s="1" cm="1">
        <f t="array" ref="I872">_xll.FDS(A872,"FF_PTX_INC(ANN_R,"&amp;F872&amp;","&amp;G872&amp;",,,USD)")</f>
        <v>4445</v>
      </c>
      <c r="J872" s="1" cm="1">
        <f t="array" ref="J872">_xll.FDS(A872,"FF_MKT_VAL(ANN_R,"&amp;F872&amp;","&amp;G872&amp;",,,USD)")</f>
        <v>38447.349699999999</v>
      </c>
      <c r="K872" s="1" cm="1">
        <f t="array" ref="K872">_xll.FDS(A872,"FF_SHLDRS_EQ(ANN_R,"&amp;F872&amp;","&amp;G872&amp;",,,USD)")</f>
        <v>28959</v>
      </c>
      <c r="L872" s="1" cm="1">
        <f t="array" ref="L872">_xll.FDS(A872,"FF_ASSETS(ANN_R,"&amp;F872&amp;","&amp;G872&amp;",,,USD)")</f>
        <v>157955</v>
      </c>
      <c r="M872" s="1" cm="1">
        <f t="array" ref="M872">_xll.FDS(A872,"FF_TAX_CF(ANN_R,"&amp;F872&amp;","&amp;G872&amp;",,,USD)")</f>
        <v>1384</v>
      </c>
      <c r="N872" s="1" cm="1">
        <f t="array" ref="N872">_xll.FDS(A872,"FF_INC_TAX(ANN_R,"&amp;F872&amp;","&amp;G872&amp;",,,USD)")</f>
        <v>1141</v>
      </c>
      <c r="O872" s="1" cm="1">
        <f t="array" ref="O872">_xll.FDS(A872,"FF_NET_INC(ANN_R,"&amp;F872&amp;","&amp;G872&amp;")")</f>
        <v>3304</v>
      </c>
      <c r="P872" s="1" cm="1">
        <f t="array" ref="P872">_xll.FDS(A872,"FF_ROA(ANN_R,"&amp;F872&amp;","&amp;G872&amp;")")</f>
        <v>2.18366153246247</v>
      </c>
      <c r="Q872" cm="1">
        <f t="array" ref="Q872">_xll.FDS(A872,"FF_TAX_RATE(ANN_R,"&amp;F872&amp;","&amp;G872&amp;")")</f>
        <v>25.669291338582699</v>
      </c>
      <c r="R872" t="e" cm="1">
        <f t="array" ref="R872">_xll.FDS(A872,"FF_TAX_REFUND(ANN_R,"&amp;F872&amp;","&amp;G872&amp;",,,,,""D=1"")")</f>
        <v>#N/A</v>
      </c>
      <c r="S872">
        <f t="shared" si="93"/>
        <v>0.27896932515337425</v>
      </c>
      <c r="T872" s="1" cm="1">
        <f t="array" ref="T872">_xll.FDS($A872,"FF_TAX_CF(ANN_R,"&amp;AE872&amp;","&amp;AF872&amp;",,,USD)")</f>
        <v>996</v>
      </c>
      <c r="U872" s="1" cm="1">
        <f t="array" ref="U872">_xll.FDS($A872,"FF_TAX_CF(ANN_R,"&amp;AG872&amp;","&amp;AH872&amp;",,,USD)")</f>
        <v>1526</v>
      </c>
      <c r="V872" s="1" cm="1">
        <f t="array" ref="V872">_xll.FDS(A872,"FF_TAX_CF(ANN_R,"&amp;AI872&amp;","&amp;AJ872&amp;",,,USD)")</f>
        <v>780</v>
      </c>
      <c r="W872" s="1" cm="1">
        <f t="array" ref="W872">_xll.FDS(A872,"FF_TAX_CF(ANN_R,"&amp;AK872&amp;","&amp;AL872&amp;",,,USD)")</f>
        <v>998</v>
      </c>
      <c r="X872" s="1" cm="1">
        <f t="array" ref="X872">_xll.FDS(A872,"FF_TAX_CF(ANN_R,"&amp;F872&amp;","&amp;G872&amp;",,,USD)")</f>
        <v>1384</v>
      </c>
      <c r="Y872" s="1" cm="1">
        <f t="array" ref="Y872">_xll.FDS($A872,"FF_PTX_INC(ANN_R,"&amp;AE872&amp;","&amp;AF872&amp;",,,USD)")</f>
        <v>3862</v>
      </c>
      <c r="Z872" s="1" cm="1">
        <f t="array" ref="Z872">_xll.FDS($A872,"FF_PTX_INC(ANN_R,"&amp;AG872&amp;","&amp;AH872&amp;",,,USD)")</f>
        <v>4067</v>
      </c>
      <c r="AA872" s="1" cm="1">
        <f t="array" ref="AA872">_xll.FDS(A872,"FF_PTX_INC(ANN_R,"&amp;AI872&amp;","&amp;AJ872&amp;",,,USD)")</f>
        <v>4018</v>
      </c>
      <c r="AB872" s="1" cm="1">
        <f t="array" ref="AB872">_xll.FDS(A872,"FF_PTX_INC(ANN_R,"&amp;AK872&amp;","&amp;AL872&amp;",,,USD)")</f>
        <v>3983</v>
      </c>
      <c r="AC872" s="1" cm="1">
        <f t="array" ref="AC872">_xll.FDS(A872,"FF_PTX_INC(ANN_R,"&amp;F872&amp;","&amp;G872&amp;",,,USD)")</f>
        <v>4445</v>
      </c>
      <c r="AE872" s="6">
        <f t="shared" si="94"/>
        <v>42005</v>
      </c>
      <c r="AF872" s="6">
        <f t="shared" si="95"/>
        <v>42369</v>
      </c>
      <c r="AG872" s="6">
        <f t="shared" si="96"/>
        <v>42370</v>
      </c>
      <c r="AH872" s="6">
        <f t="shared" si="97"/>
        <v>42735</v>
      </c>
      <c r="AI872" s="6">
        <f>DATE(YEAR(F872)+AO872,MONTH(F872),DAY(F872))</f>
        <v>42736</v>
      </c>
      <c r="AJ872" s="6">
        <f>DATE(YEAR(G872)+AO872,MONTH(G872),DAY(G872))</f>
        <v>43100</v>
      </c>
      <c r="AK872" s="6">
        <f>DATE(YEAR(F872)+AP872,MONTH(F872),DAY(F872))</f>
        <v>43101</v>
      </c>
      <c r="AL872" s="6">
        <f>DATE(YEAR(G872)+AP872,MONTH(G872),DAY(G872))</f>
        <v>43465</v>
      </c>
      <c r="AM872" s="8">
        <v>-4</v>
      </c>
      <c r="AN872" s="8">
        <v>-3</v>
      </c>
      <c r="AO872">
        <v>-2</v>
      </c>
      <c r="AP872">
        <v>-1</v>
      </c>
      <c r="AQ872" cm="1">
        <f t="array" ref="AQ872">_xll.FDS(A872,"FF_DEBT_LT(ANN_R,"&amp;F872&amp;","&amp;G872&amp;")")</f>
        <v>6615</v>
      </c>
      <c r="AR872" t="e" cm="1">
        <f t="array" ref="AR872">_xll.FDS(A872,"FF_RD_EXP(ANN_R,"&amp;F872&amp;","&amp;G872&amp;")")</f>
        <v>#N/A</v>
      </c>
      <c r="AS872" t="e" cm="1">
        <f t="array" ref="AS872">_xll.FDS(A872,"FF_PTX_INC_FOR(ANN_R,"&amp;F872&amp;","&amp;G872&amp;")")</f>
        <v>#N/A</v>
      </c>
      <c r="AT872" cm="1">
        <f t="array" ref="AT872">_xll.FDS(A872,"FF_MKT_VAL_PUBLIC(ANN_R,"&amp;[1]sample_report!E872&amp;")")</f>
        <v>35662.877292676902</v>
      </c>
    </row>
    <row r="873" spans="1:46" hidden="1" x14ac:dyDescent="0.25">
      <c r="A873" t="s">
        <v>742</v>
      </c>
      <c r="B873" t="s">
        <v>743</v>
      </c>
      <c r="C873" t="s">
        <v>502</v>
      </c>
      <c r="D873" t="str" cm="1">
        <f t="array" ref="D873">_xll.FDS(A873,"FF_MAJOR_IND_NAME")</f>
        <v>FINANCIAL</v>
      </c>
      <c r="E873">
        <v>2019</v>
      </c>
      <c r="F873" s="4">
        <f t="shared" si="91"/>
        <v>43466</v>
      </c>
      <c r="G873" s="4">
        <f t="shared" si="92"/>
        <v>43830</v>
      </c>
      <c r="I873" s="1" cm="1">
        <f t="array" ref="I873">_xll.FDS(A873,"FF_PTX_INC(ANN_R,"&amp;F873&amp;","&amp;G873&amp;",,,USD)")</f>
        <v>626.1</v>
      </c>
      <c r="J873" s="1" cm="1">
        <f t="array" ref="J873">_xll.FDS(A873,"FF_MKT_VAL(ANN_R,"&amp;F873&amp;","&amp;G873&amp;",,,USD)")</f>
        <v>17912.762999999999</v>
      </c>
      <c r="K873" s="1" cm="1">
        <f t="array" ref="K873">_xll.FDS(A873,"FF_SHLDRS_EQ(ANN_R,"&amp;F873&amp;","&amp;G873&amp;",,,USD)")</f>
        <v>5155.5</v>
      </c>
      <c r="L873" s="1" cm="1">
        <f t="array" ref="L873">_xll.FDS(A873,"FF_ASSETS(ANN_R,"&amp;F873&amp;","&amp;G873&amp;",,,USD)")</f>
        <v>19634.8</v>
      </c>
      <c r="M873" s="1" cm="1">
        <f t="array" ref="M873">_xll.FDS(A873,"FF_TAX_CF(ANN_R,"&amp;F873&amp;","&amp;G873&amp;",,,USD)")</f>
        <v>22.2</v>
      </c>
      <c r="N873" s="1" cm="1">
        <f t="array" ref="N873">_xll.FDS(A873,"FF_INC_TAX(ANN_R,"&amp;F873&amp;","&amp;G873&amp;",,,USD)")</f>
        <v>-89.7</v>
      </c>
      <c r="O873" s="1" cm="1">
        <f t="array" ref="O873">_xll.FDS(A873,"FF_NET_INC(ANN_R,"&amp;F873&amp;","&amp;G873&amp;")")</f>
        <v>668.8</v>
      </c>
      <c r="P873" s="1" cm="1">
        <f t="array" ref="P873">_xll.FDS(A873,"FF_ROA(ANN_R,"&amp;F873&amp;","&amp;G873&amp;")")</f>
        <v>3.7187784969195499</v>
      </c>
      <c r="Q873" cm="1">
        <f t="array" ref="Q873">_xll.FDS(A873,"FF_TAX_RATE(ANN_R,"&amp;F873&amp;","&amp;G873&amp;")")</f>
        <v>-14.3267848586488</v>
      </c>
      <c r="R873" t="e" cm="1">
        <f t="array" ref="R873">_xll.FDS(A873,"FF_TAX_REFUND(ANN_R,"&amp;F873&amp;","&amp;G873&amp;",,,,,""D=1"")")</f>
        <v>#N/A</v>
      </c>
      <c r="S873">
        <f t="shared" si="93"/>
        <v>0.13730680153140803</v>
      </c>
      <c r="T873" s="1" cm="1">
        <f t="array" ref="T873">_xll.FDS($A873,"FF_TAX_CF(ANN_R,"&amp;AE873&amp;","&amp;AF873&amp;",,,USD)")</f>
        <v>78.3</v>
      </c>
      <c r="U873" s="1" cm="1">
        <f t="array" ref="U873">_xll.FDS($A873,"FF_TAX_CF(ANN_R,"&amp;AG873&amp;","&amp;AH873&amp;",,,USD)")</f>
        <v>66.099999999999994</v>
      </c>
      <c r="V873" s="1" cm="1">
        <f t="array" ref="V873">_xll.FDS(A873,"FF_TAX_CF(ANN_R,"&amp;AI873&amp;","&amp;AJ873&amp;",,,USD)")</f>
        <v>55.8</v>
      </c>
      <c r="W873" s="1" cm="1">
        <f t="array" ref="W873">_xll.FDS(A873,"FF_TAX_CF(ANN_R,"&amp;AK873&amp;","&amp;AL873&amp;",,,USD)")</f>
        <v>68.099999999999994</v>
      </c>
      <c r="X873" s="1" cm="1">
        <f t="array" ref="X873">_xll.FDS(A873,"FF_TAX_CF(ANN_R,"&amp;F873&amp;","&amp;G873&amp;",,,USD)")</f>
        <v>22.2</v>
      </c>
      <c r="Y873" s="1" cm="1">
        <f t="array" ref="Y873">_xll.FDS($A873,"FF_PTX_INC(ANN_R,"&amp;AE873&amp;","&amp;AF873&amp;",,,USD)")</f>
        <v>293.5</v>
      </c>
      <c r="Z873" s="1" cm="1">
        <f t="array" ref="Z873">_xll.FDS($A873,"FF_PTX_INC(ANN_R,"&amp;AG873&amp;","&amp;AH873&amp;",,,USD)")</f>
        <v>356.9</v>
      </c>
      <c r="AA873" s="1" cm="1">
        <f t="array" ref="AA873">_xll.FDS(A873,"FF_PTX_INC(ANN_R,"&amp;AI873&amp;","&amp;AJ873&amp;",,,USD)")</f>
        <v>359.8</v>
      </c>
      <c r="AB873" s="1" cm="1">
        <f t="array" ref="AB873">_xll.FDS(A873,"FF_PTX_INC(ANN_R,"&amp;AK873&amp;","&amp;AL873&amp;",,,USD)")</f>
        <v>479.4</v>
      </c>
      <c r="AC873" s="1" cm="1">
        <f t="array" ref="AC873">_xll.FDS(A873,"FF_PTX_INC(ANN_R,"&amp;F873&amp;","&amp;G873&amp;",,,USD)")</f>
        <v>626.1</v>
      </c>
      <c r="AE873" s="6">
        <f t="shared" si="94"/>
        <v>42005</v>
      </c>
      <c r="AF873" s="6">
        <f t="shared" si="95"/>
        <v>42369</v>
      </c>
      <c r="AG873" s="6">
        <f t="shared" si="96"/>
        <v>42370</v>
      </c>
      <c r="AH873" s="6">
        <f t="shared" si="97"/>
        <v>42735</v>
      </c>
      <c r="AI873" s="6">
        <f>DATE(YEAR(F873)+AO873,MONTH(F873),DAY(F873))</f>
        <v>42736</v>
      </c>
      <c r="AJ873" s="6">
        <f>DATE(YEAR(G873)+AO873,MONTH(G873),DAY(G873))</f>
        <v>43100</v>
      </c>
      <c r="AK873" s="6">
        <f>DATE(YEAR(F873)+AP873,MONTH(F873),DAY(F873))</f>
        <v>43101</v>
      </c>
      <c r="AL873" s="6">
        <f>DATE(YEAR(G873)+AP873,MONTH(G873),DAY(G873))</f>
        <v>43465</v>
      </c>
      <c r="AM873" s="8">
        <v>-4</v>
      </c>
      <c r="AN873" s="8">
        <v>-3</v>
      </c>
      <c r="AO873">
        <v>-2</v>
      </c>
      <c r="AP873">
        <v>-1</v>
      </c>
      <c r="AQ873" cm="1">
        <f t="array" ref="AQ873">_xll.FDS(A873,"FF_DEBT_LT(ANN_R,"&amp;F873&amp;","&amp;G873&amp;")")</f>
        <v>4157</v>
      </c>
      <c r="AR873" t="e" cm="1">
        <f t="array" ref="AR873">_xll.FDS(A873,"FF_RD_EXP(ANN_R,"&amp;F873&amp;","&amp;G873&amp;")")</f>
        <v>#N/A</v>
      </c>
      <c r="AS873" cm="1">
        <f t="array" ref="AS873">_xll.FDS(A873,"FF_PTX_INC_FOR(ANN_R,"&amp;F873&amp;","&amp;G873&amp;")")</f>
        <v>237.7</v>
      </c>
      <c r="AT873" cm="1">
        <f t="array" ref="AT873">_xll.FDS(A873,"FF_MKT_VAL_PUBLIC(ANN_R,"&amp;[1]sample_report!E873&amp;")")</f>
        <v>17723.872914165</v>
      </c>
    </row>
    <row r="874" spans="1:46" hidden="1" x14ac:dyDescent="0.25">
      <c r="A874" t="s">
        <v>748</v>
      </c>
      <c r="B874" t="s">
        <v>749</v>
      </c>
      <c r="C874" t="s">
        <v>502</v>
      </c>
      <c r="D874" t="str" cm="1">
        <f t="array" ref="D874">_xll.FDS(A874,"FF_MAJOR_IND_NAME")</f>
        <v>FINANCIAL</v>
      </c>
      <c r="E874">
        <v>2019</v>
      </c>
      <c r="F874" s="4">
        <f t="shared" si="91"/>
        <v>43466</v>
      </c>
      <c r="G874" s="4">
        <f t="shared" si="92"/>
        <v>43830</v>
      </c>
      <c r="I874" s="1" cm="1">
        <f t="array" ref="I874">_xll.FDS(A874,"FF_PTX_INC(ANN_R,"&amp;F874&amp;","&amp;G874&amp;",,,USD)")</f>
        <v>2560</v>
      </c>
      <c r="J874" s="1" cm="1">
        <f t="array" ref="J874">_xll.FDS(A874,"FF_MKT_VAL(ANN_R,"&amp;F874&amp;","&amp;G874&amp;",,,USD)")</f>
        <v>21851.083788650001</v>
      </c>
      <c r="K874" s="1" cm="1">
        <f t="array" ref="K874">_xll.FDS(A874,"FF_SHLDRS_EQ(ANN_R,"&amp;F874&amp;","&amp;G874&amp;",,,USD)")</f>
        <v>16270</v>
      </c>
      <c r="L874" s="1" cm="1">
        <f t="array" ref="L874">_xll.FDS(A874,"FF_ASSETS(ANN_R,"&amp;F874&amp;","&amp;G874&amp;",,,USD)")</f>
        <v>66114</v>
      </c>
      <c r="M874" s="1" cm="1">
        <f t="array" ref="M874">_xll.FDS(A874,"FF_TAX_CF(ANN_R,"&amp;F874&amp;","&amp;G874&amp;",,,USD)")</f>
        <v>-396</v>
      </c>
      <c r="N874" s="1" cm="1">
        <f t="array" ref="N874">_xll.FDS(A874,"FF_INC_TAX(ANN_R,"&amp;F874&amp;","&amp;G874&amp;",,,USD)")</f>
        <v>475</v>
      </c>
      <c r="O874" s="1" cm="1">
        <f t="array" ref="O874">_xll.FDS(A874,"FF_NET_INC(ANN_R,"&amp;F874&amp;","&amp;G874&amp;")")</f>
        <v>2085</v>
      </c>
      <c r="P874" s="1" cm="1">
        <f t="array" ref="P874">_xll.FDS(A874,"FF_ROA(ANN_R,"&amp;F874&amp;","&amp;G874&amp;")")</f>
        <v>3.3544359801468899</v>
      </c>
      <c r="Q874" cm="1">
        <f t="array" ref="Q874">_xll.FDS(A874,"FF_TAX_RATE(ANN_R,"&amp;F874&amp;","&amp;G874&amp;")")</f>
        <v>18.5546875</v>
      </c>
      <c r="R874" cm="1">
        <f t="array" ref="R874">_xll.FDS(A874,"FF_TAX_REFUND(ANN_R,"&amp;F874&amp;","&amp;G874&amp;",,,,,""D=1"")")</f>
        <v>396</v>
      </c>
      <c r="S874">
        <f t="shared" si="93"/>
        <v>-4.8384934995308937E-2</v>
      </c>
      <c r="T874" s="1" cm="1">
        <f t="array" ref="T874">_xll.FDS($A874,"FF_TAX_CF(ANN_R,"&amp;AE874&amp;","&amp;AF874&amp;",,,USD)")</f>
        <v>-80</v>
      </c>
      <c r="U874" s="1" cm="1">
        <f t="array" ref="U874">_xll.FDS($A874,"FF_TAX_CF(ANN_R,"&amp;AG874&amp;","&amp;AH874&amp;",,,USD)")</f>
        <v>130</v>
      </c>
      <c r="V874" s="1" cm="1">
        <f t="array" ref="V874">_xll.FDS(A874,"FF_TAX_CF(ANN_R,"&amp;AI874&amp;","&amp;AJ874&amp;",,,USD)")</f>
        <v>-6</v>
      </c>
      <c r="W874" s="1" cm="1">
        <f t="array" ref="W874">_xll.FDS(A874,"FF_TAX_CF(ANN_R,"&amp;AK874&amp;","&amp;AL874&amp;",,,USD)")</f>
        <v>-9</v>
      </c>
      <c r="X874" s="1" cm="1">
        <f t="array" ref="X874">_xll.FDS(A874,"FF_TAX_CF(ANN_R,"&amp;F874&amp;","&amp;G874&amp;",,,USD)")</f>
        <v>-396</v>
      </c>
      <c r="Y874" s="1" cm="1">
        <f t="array" ref="Y874">_xll.FDS($A874,"FF_PTX_INC(ANN_R,"&amp;AE874&amp;","&amp;AF874&amp;",,,USD)")</f>
        <v>1978</v>
      </c>
      <c r="Z874" s="1" cm="1">
        <f t="array" ref="Z874">_xll.FDS($A874,"FF_PTX_INC(ANN_R,"&amp;AG874&amp;","&amp;AH874&amp;",,,USD)")</f>
        <v>447</v>
      </c>
      <c r="AA874" s="1" cm="1">
        <f t="array" ref="AA874">_xll.FDS(A874,"FF_PTX_INC(ANN_R,"&amp;AI874&amp;","&amp;AJ874&amp;",,,USD)")</f>
        <v>723</v>
      </c>
      <c r="AB874" s="1" cm="1">
        <f t="array" ref="AB874">_xll.FDS(A874,"FF_PTX_INC(ANN_R,"&amp;AK874&amp;","&amp;AL874&amp;",,,USD)")</f>
        <v>1753</v>
      </c>
      <c r="AC874" s="1" cm="1">
        <f t="array" ref="AC874">_xll.FDS(A874,"FF_PTX_INC(ANN_R,"&amp;F874&amp;","&amp;G874&amp;",,,USD)")</f>
        <v>2560</v>
      </c>
      <c r="AE874" s="6">
        <f t="shared" si="94"/>
        <v>42005</v>
      </c>
      <c r="AF874" s="6">
        <f t="shared" si="95"/>
        <v>42369</v>
      </c>
      <c r="AG874" s="6">
        <f t="shared" si="96"/>
        <v>42370</v>
      </c>
      <c r="AH874" s="6">
        <f t="shared" si="97"/>
        <v>42735</v>
      </c>
      <c r="AI874" s="6">
        <f>DATE(YEAR(F874)+AO874,MONTH(F874),DAY(F874))</f>
        <v>42736</v>
      </c>
      <c r="AJ874" s="6">
        <f>DATE(YEAR(G874)+AO874,MONTH(G874),DAY(G874))</f>
        <v>43100</v>
      </c>
      <c r="AK874" s="6">
        <f>DATE(YEAR(F874)+AP874,MONTH(F874),DAY(F874))</f>
        <v>43101</v>
      </c>
      <c r="AL874" s="6">
        <f>DATE(YEAR(G874)+AP874,MONTH(G874),DAY(G874))</f>
        <v>43465</v>
      </c>
      <c r="AM874" s="8">
        <v>-4</v>
      </c>
      <c r="AN874" s="8">
        <v>-3</v>
      </c>
      <c r="AO874">
        <v>-2</v>
      </c>
      <c r="AP874">
        <v>-1</v>
      </c>
      <c r="AQ874" cm="1">
        <f t="array" ref="AQ874">_xll.FDS(A874,"FF_DEBT_LT(ANN_R,"&amp;F874&amp;","&amp;G874&amp;")")</f>
        <v>4348</v>
      </c>
      <c r="AR874" t="e" cm="1">
        <f t="array" ref="AR874">_xll.FDS(A874,"FF_RD_EXP(ANN_R,"&amp;F874&amp;","&amp;G874&amp;")")</f>
        <v>#N/A</v>
      </c>
      <c r="AS874" cm="1">
        <f t="array" ref="AS874">_xll.FDS(A874,"FF_PTX_INC_FOR(ANN_R,"&amp;F874&amp;","&amp;G874&amp;")")</f>
        <v>-84</v>
      </c>
      <c r="AT874" cm="1">
        <f t="array" ref="AT874">_xll.FDS(A874,"FF_MKT_VAL_PUBLIC(ANN_R,"&amp;[1]sample_report!E874&amp;")")</f>
        <v>21793.965055626501</v>
      </c>
    </row>
    <row r="875" spans="1:46" x14ac:dyDescent="0.25">
      <c r="A875" t="s">
        <v>750</v>
      </c>
      <c r="B875" t="s">
        <v>751</v>
      </c>
      <c r="C875" t="s">
        <v>502</v>
      </c>
      <c r="D875" t="str" cm="1">
        <f t="array" ref="D875">_xll.FDS(A875,"FF_MAJOR_IND_NAME")</f>
        <v>FINANCIAL</v>
      </c>
      <c r="E875">
        <v>2019</v>
      </c>
      <c r="F875" s="4">
        <f t="shared" si="91"/>
        <v>43466</v>
      </c>
      <c r="G875" s="4">
        <f t="shared" si="92"/>
        <v>43830</v>
      </c>
      <c r="I875" s="1" cm="1">
        <f t="array" ref="I875">_xll.FDS(A875,"FF_PTX_INC(ANN_R,"&amp;F875&amp;","&amp;G875&amp;",,,USD)")</f>
        <v>687.25699999999995</v>
      </c>
      <c r="J875" s="1" cm="1">
        <f t="array" ref="J875">_xll.FDS(A875,"FF_MKT_VAL(ANN_R,"&amp;F875&amp;","&amp;G875&amp;",,,USD)")</f>
        <v>19518.9148977</v>
      </c>
      <c r="K875" s="1" cm="1">
        <f t="array" ref="K875">_xll.FDS(A875,"FF_SHLDRS_EQ(ANN_R,"&amp;F875&amp;","&amp;G875&amp;",,,USD)")</f>
        <v>8865.8259999999991</v>
      </c>
      <c r="L875" s="1" cm="1">
        <f t="array" ref="L875">_xll.FDS(A875,"FF_ASSETS(ANN_R,"&amp;F875&amp;","&amp;G875&amp;",,,USD)")</f>
        <v>18390.503000000001</v>
      </c>
      <c r="M875" s="1" t="e" cm="1">
        <f t="array" ref="M875">_xll.FDS(A875,"FF_TAX_CF(ANN_R,"&amp;F875&amp;","&amp;G875&amp;",,,USD)")</f>
        <v>#N/A</v>
      </c>
      <c r="N875" s="1" cm="1">
        <f t="array" ref="N875">_xll.FDS(A875,"FF_INC_TAX(ANN_R,"&amp;F875&amp;","&amp;G875&amp;",,,USD)")</f>
        <v>0</v>
      </c>
      <c r="O875" s="1" cm="1">
        <f t="array" ref="O875">_xll.FDS(A875,"FF_NET_INC(ANN_R,"&amp;F875&amp;","&amp;G875&amp;")")</f>
        <v>639.98900000000003</v>
      </c>
      <c r="P875" s="1" cm="1">
        <f t="array" ref="P875">_xll.FDS(A875,"FF_ROA(ANN_R,"&amp;F875&amp;","&amp;G875&amp;")")</f>
        <v>3.89578486789669</v>
      </c>
      <c r="Q875" cm="1">
        <f t="array" ref="Q875">_xll.FDS(A875,"FF_TAX_RATE(ANN_R,"&amp;F875&amp;","&amp;G875&amp;")")</f>
        <v>0</v>
      </c>
      <c r="R875" t="e" cm="1">
        <f t="array" ref="R875">_xll.FDS(A875,"FF_TAX_REFUND(ANN_R,"&amp;F875&amp;","&amp;G875&amp;",,,,,""D=1"")")</f>
        <v>#N/A</v>
      </c>
      <c r="S875" t="e">
        <f t="shared" si="93"/>
        <v>#N/A</v>
      </c>
      <c r="T875" s="1" t="e" cm="1">
        <f t="array" ref="T875">_xll.FDS($A875,"FF_TAX_CF(ANN_R,"&amp;AE875&amp;","&amp;AF875&amp;",,,USD)")</f>
        <v>#N/A</v>
      </c>
      <c r="U875" s="1" t="e" cm="1">
        <f t="array" ref="U875">_xll.FDS($A875,"FF_TAX_CF(ANN_R,"&amp;AG875&amp;","&amp;AH875&amp;",,,USD)")</f>
        <v>#N/A</v>
      </c>
      <c r="V875" s="1" t="e" cm="1">
        <f t="array" ref="V875">_xll.FDS(A875,"FF_TAX_CF(ANN_R,"&amp;AI875&amp;","&amp;AJ875&amp;",,,USD)")</f>
        <v>#N/A</v>
      </c>
      <c r="W875" s="1" t="e" cm="1">
        <f t="array" ref="W875">_xll.FDS(A875,"FF_TAX_CF(ANN_R,"&amp;AK875&amp;","&amp;AL875&amp;",,,USD)")</f>
        <v>#N/A</v>
      </c>
      <c r="X875" s="1" t="e" cm="1">
        <f t="array" ref="X875">_xll.FDS(A875,"FF_TAX_CF(ANN_R,"&amp;F875&amp;","&amp;G875&amp;",,,USD)")</f>
        <v>#N/A</v>
      </c>
      <c r="Y875" s="1" cm="1">
        <f t="array" ref="Y875">_xll.FDS($A875,"FF_PTX_INC(ANN_R,"&amp;AE875&amp;","&amp;AF875&amp;",,,USD)")</f>
        <v>183.07499999999999</v>
      </c>
      <c r="Z875" s="1" cm="1">
        <f t="array" ref="Z875">_xll.FDS($A875,"FF_PTX_INC(ANN_R,"&amp;AG875&amp;","&amp;AH875&amp;",,,USD)")</f>
        <v>2.5609999999999999</v>
      </c>
      <c r="AA875" s="1" cm="1">
        <f t="array" ref="AA875">_xll.FDS(A875,"FF_PTX_INC(ANN_R,"&amp;AI875&amp;","&amp;AJ875&amp;",,,USD)")</f>
        <v>252.315</v>
      </c>
      <c r="AB875" s="1" cm="1">
        <f t="array" ref="AB875">_xll.FDS(A875,"FF_PTX_INC(ANN_R,"&amp;AK875&amp;","&amp;AL875&amp;",,,USD)")</f>
        <v>605.77599999999995</v>
      </c>
      <c r="AC875" s="1" cm="1">
        <f t="array" ref="AC875">_xll.FDS(A875,"FF_PTX_INC(ANN_R,"&amp;F875&amp;","&amp;G875&amp;",,,USD)")</f>
        <v>687.25699999999995</v>
      </c>
      <c r="AE875" s="6">
        <f t="shared" si="94"/>
        <v>42005</v>
      </c>
      <c r="AF875" s="6">
        <f t="shared" si="95"/>
        <v>42369</v>
      </c>
      <c r="AG875" s="6">
        <f t="shared" si="96"/>
        <v>42370</v>
      </c>
      <c r="AH875" s="6">
        <f t="shared" si="97"/>
        <v>42735</v>
      </c>
      <c r="AI875" s="6">
        <f>DATE(YEAR(F875)+AO875,MONTH(F875),DAY(F875))</f>
        <v>42736</v>
      </c>
      <c r="AJ875" s="6">
        <f>DATE(YEAR(G875)+AO875,MONTH(G875),DAY(G875))</f>
        <v>43100</v>
      </c>
      <c r="AK875" s="6">
        <f>DATE(YEAR(F875)+AP875,MONTH(F875),DAY(F875))</f>
        <v>43101</v>
      </c>
      <c r="AL875" s="6">
        <f>DATE(YEAR(G875)+AP875,MONTH(G875),DAY(G875))</f>
        <v>43465</v>
      </c>
      <c r="AM875" s="8">
        <v>-4</v>
      </c>
      <c r="AN875" s="8">
        <v>-3</v>
      </c>
      <c r="AO875">
        <v>-2</v>
      </c>
      <c r="AP875">
        <v>-1</v>
      </c>
      <c r="AQ875" cm="1">
        <f t="array" ref="AQ875">_xll.FDS(A875,"FF_DEBT_LT(ANN_R,"&amp;F875&amp;","&amp;G875&amp;")")</f>
        <v>7237.6419999999998</v>
      </c>
      <c r="AR875" t="e" cm="1">
        <f t="array" ref="AR875">_xll.FDS(A875,"FF_RD_EXP(ANN_R,"&amp;F875&amp;","&amp;G875&amp;")")</f>
        <v>#N/A</v>
      </c>
      <c r="AS875" t="e" cm="1">
        <f t="array" ref="AS875">_xll.FDS(A875,"FF_PTX_INC_FOR(ANN_R,"&amp;F875&amp;","&amp;G875&amp;")")</f>
        <v>#N/A</v>
      </c>
      <c r="AT875" cm="1">
        <f t="array" ref="AT875">_xll.FDS(A875,"FF_MKT_VAL_PUBLIC(ANN_R,"&amp;[1]sample_report!E875&amp;")")</f>
        <v>19241.3559278547</v>
      </c>
    </row>
    <row r="876" spans="1:46" hidden="1" x14ac:dyDescent="0.25">
      <c r="A876" t="s">
        <v>770</v>
      </c>
      <c r="B876" t="s">
        <v>771</v>
      </c>
      <c r="C876" t="s">
        <v>502</v>
      </c>
      <c r="D876" t="str" cm="1">
        <f t="array" ref="D876">_xll.FDS(A876,"FF_MAJOR_IND_NAME")</f>
        <v>FINANCIAL</v>
      </c>
      <c r="E876">
        <v>2019</v>
      </c>
      <c r="F876" s="4">
        <f t="shared" si="91"/>
        <v>43466</v>
      </c>
      <c r="G876" s="4">
        <f t="shared" si="92"/>
        <v>43830</v>
      </c>
      <c r="I876" s="1" cm="1">
        <f t="array" ref="I876">_xll.FDS(A876,"FF_PTX_INC(ANN_R,"&amp;F876&amp;","&amp;G876&amp;",,,USD)")</f>
        <v>4887</v>
      </c>
      <c r="J876" s="1" cm="1">
        <f t="array" ref="J876">_xll.FDS(A876,"FF_MKT_VAL(ANN_R,"&amp;F876&amp;","&amp;G876&amp;",,,USD)")</f>
        <v>22179.46529968</v>
      </c>
      <c r="K876" s="1" cm="1">
        <f t="array" ref="K876">_xll.FDS(A876,"FF_SHLDRS_EQ(ANN_R,"&amp;F876&amp;","&amp;G876&amp;",,,USD)")</f>
        <v>15088</v>
      </c>
      <c r="L876" s="1" cm="1">
        <f t="array" ref="L876">_xll.FDS(A876,"FF_ASSETS(ANN_R,"&amp;F876&amp;","&amp;G876&amp;",,,USD)")</f>
        <v>104826</v>
      </c>
      <c r="M876" s="1" cm="1">
        <f t="array" ref="M876">_xll.FDS(A876,"FF_TAX_CF(ANN_R,"&amp;F876&amp;","&amp;G876&amp;",,,USD)")</f>
        <v>1017</v>
      </c>
      <c r="N876" s="1" cm="1">
        <f t="array" ref="N876">_xll.FDS(A876,"FF_INC_TAX(ANN_R,"&amp;F876&amp;","&amp;G876&amp;",,,USD)")</f>
        <v>1140</v>
      </c>
      <c r="O876" s="1" cm="1">
        <f t="array" ref="O876">_xll.FDS(A876,"FF_NET_INC(ANN_R,"&amp;F876&amp;","&amp;G876&amp;")")</f>
        <v>3747</v>
      </c>
      <c r="P876" s="1" cm="1">
        <f t="array" ref="P876">_xll.FDS(A876,"FF_ROA(ANN_R,"&amp;F876&amp;","&amp;G876&amp;")")</f>
        <v>3.5412866580347599</v>
      </c>
      <c r="Q876" cm="1">
        <f t="array" ref="Q876">_xll.FDS(A876,"FF_TAX_RATE(ANN_R,"&amp;F876&amp;","&amp;G876&amp;")")</f>
        <v>23.327194597912801</v>
      </c>
      <c r="R876" t="e" cm="1">
        <f t="array" ref="R876">_xll.FDS(A876,"FF_TAX_REFUND(ANN_R,"&amp;F876&amp;","&amp;G876&amp;",,,,,""D=1"")")</f>
        <v>#N/A</v>
      </c>
      <c r="S876">
        <f t="shared" si="93"/>
        <v>0.29188647393964973</v>
      </c>
      <c r="T876" s="1" cm="1">
        <f t="array" ref="T876">_xll.FDS($A876,"FF_TAX_CF(ANN_R,"&amp;AE876&amp;","&amp;AF876&amp;",,,USD)")</f>
        <v>1219</v>
      </c>
      <c r="U876" s="1" cm="1">
        <f t="array" ref="U876">_xll.FDS($A876,"FF_TAX_CF(ANN_R,"&amp;AG876&amp;","&amp;AH876&amp;",,,USD)")</f>
        <v>1771</v>
      </c>
      <c r="V876" s="1" cm="1">
        <f t="array" ref="V876">_xll.FDS(A876,"FF_TAX_CF(ANN_R,"&amp;AI876&amp;","&amp;AJ876&amp;",,,USD)")</f>
        <v>754</v>
      </c>
      <c r="W876" s="1" cm="1">
        <f t="array" ref="W876">_xll.FDS(A876,"FF_TAX_CF(ANN_R,"&amp;AK876&amp;","&amp;AL876&amp;",,,USD)")</f>
        <v>772</v>
      </c>
      <c r="X876" s="1" cm="1">
        <f t="array" ref="X876">_xll.FDS(A876,"FF_TAX_CF(ANN_R,"&amp;F876&amp;","&amp;G876&amp;",,,USD)")</f>
        <v>1017</v>
      </c>
      <c r="Y876" s="1" cm="1">
        <f t="array" ref="Y876">_xll.FDS($A876,"FF_PTX_INC(ANN_R,"&amp;AE876&amp;","&amp;AF876&amp;",,,USD)")</f>
        <v>3531</v>
      </c>
      <c r="Z876" s="1" cm="1">
        <f t="array" ref="Z876">_xll.FDS($A876,"FF_PTX_INC(ANN_R,"&amp;AG876&amp;","&amp;AH876&amp;",,,USD)")</f>
        <v>3570</v>
      </c>
      <c r="AA876" s="1" cm="1">
        <f t="array" ref="AA876">_xll.FDS(A876,"FF_PTX_INC(ANN_R,"&amp;AI876&amp;","&amp;AJ876&amp;",,,USD)")</f>
        <v>3324</v>
      </c>
      <c r="AB876" s="1" cm="1">
        <f t="array" ref="AB876">_xll.FDS(A876,"FF_PTX_INC(ANN_R,"&amp;AK876&amp;","&amp;AL876&amp;",,,USD)")</f>
        <v>3644</v>
      </c>
      <c r="AC876" s="1" cm="1">
        <f t="array" ref="AC876">_xll.FDS(A876,"FF_PTX_INC(ANN_R,"&amp;F876&amp;","&amp;G876&amp;",,,USD)")</f>
        <v>4887</v>
      </c>
      <c r="AE876" s="6">
        <f t="shared" si="94"/>
        <v>42005</v>
      </c>
      <c r="AF876" s="6">
        <f t="shared" si="95"/>
        <v>42369</v>
      </c>
      <c r="AG876" s="6">
        <f t="shared" si="96"/>
        <v>42370</v>
      </c>
      <c r="AH876" s="6">
        <f t="shared" si="97"/>
        <v>42735</v>
      </c>
      <c r="AI876" s="6">
        <f>DATE(YEAR(F876)+AO876,MONTH(F876),DAY(F876))</f>
        <v>42736</v>
      </c>
      <c r="AJ876" s="6">
        <f>DATE(YEAR(G876)+AO876,MONTH(G876),DAY(G876))</f>
        <v>43100</v>
      </c>
      <c r="AK876" s="6">
        <f>DATE(YEAR(F876)+AP876,MONTH(F876),DAY(F876))</f>
        <v>43101</v>
      </c>
      <c r="AL876" s="6">
        <f>DATE(YEAR(G876)+AP876,MONTH(G876),DAY(G876))</f>
        <v>43465</v>
      </c>
      <c r="AM876" s="8">
        <v>-4</v>
      </c>
      <c r="AN876" s="8">
        <v>-3</v>
      </c>
      <c r="AO876">
        <v>-2</v>
      </c>
      <c r="AP876">
        <v>-1</v>
      </c>
      <c r="AQ876" cm="1">
        <f t="array" ref="AQ876">_xll.FDS(A876,"FF_DEBT_LT(ANN_R,"&amp;F876&amp;","&amp;G876&amp;")")</f>
        <v>15658</v>
      </c>
      <c r="AR876" t="e" cm="1">
        <f t="array" ref="AR876">_xll.FDS(A876,"FF_RD_EXP(ANN_R,"&amp;F876&amp;","&amp;G876&amp;")")</f>
        <v>#N/A</v>
      </c>
      <c r="AS876" cm="1">
        <f t="array" ref="AS876">_xll.FDS(A876,"FF_PTX_INC_FOR(ANN_R,"&amp;F876&amp;","&amp;G876&amp;")")</f>
        <v>17</v>
      </c>
      <c r="AT876" cm="1">
        <f t="array" ref="AT876">_xll.FDS(A876,"FF_MKT_VAL_PUBLIC(ANN_R,"&amp;[1]sample_report!E876&amp;")")</f>
        <v>22120.689716635799</v>
      </c>
    </row>
    <row r="877" spans="1:46" x14ac:dyDescent="0.25">
      <c r="A877" t="s">
        <v>794</v>
      </c>
      <c r="B877" t="s">
        <v>795</v>
      </c>
      <c r="C877" t="s">
        <v>502</v>
      </c>
      <c r="D877" t="str" cm="1">
        <f t="array" ref="D877">_xll.FDS(A877,"FF_MAJOR_IND_NAME")</f>
        <v>FINANCIAL</v>
      </c>
      <c r="E877">
        <v>2019</v>
      </c>
      <c r="F877" s="4">
        <f t="shared" si="91"/>
        <v>43466</v>
      </c>
      <c r="G877" s="4">
        <f t="shared" si="92"/>
        <v>43830</v>
      </c>
      <c r="I877" s="1" cm="1">
        <f t="array" ref="I877">_xll.FDS(A877,"FF_PTX_INC(ANN_R,"&amp;F877&amp;","&amp;G877&amp;",,,USD)")</f>
        <v>382.98700000000002</v>
      </c>
      <c r="J877" s="1" cm="1">
        <f t="array" ref="J877">_xll.FDS(A877,"FF_MKT_VAL(ANN_R,"&amp;F877&amp;","&amp;G877&amp;",,,USD)")</f>
        <v>21525.99166</v>
      </c>
      <c r="K877" s="1" cm="1">
        <f t="array" ref="K877">_xll.FDS(A877,"FF_SHLDRS_EQ(ANN_R,"&amp;F877&amp;","&amp;G877&amp;",,,USD)")</f>
        <v>10445.892</v>
      </c>
      <c r="L877" s="1" cm="1">
        <f t="array" ref="L877">_xll.FDS(A877,"FF_ASSETS(ANN_R,"&amp;F877&amp;","&amp;G877&amp;",,,USD)")</f>
        <v>24692.207999999999</v>
      </c>
      <c r="M877" s="1" t="e" cm="1">
        <f t="array" ref="M877">_xll.FDS(A877,"FF_TAX_CF(ANN_R,"&amp;F877&amp;","&amp;G877&amp;",,,USD)")</f>
        <v>#N/A</v>
      </c>
      <c r="N877" s="1" cm="1">
        <f t="array" ref="N877">_xll.FDS(A877,"FF_INC_TAX(ANN_R,"&amp;F877&amp;","&amp;G877&amp;",,,USD)")</f>
        <v>-56.31</v>
      </c>
      <c r="O877" s="1" cm="1">
        <f t="array" ref="O877">_xll.FDS(A877,"FF_NET_INC(ANN_R,"&amp;F877&amp;","&amp;G877&amp;")")</f>
        <v>433.01600000000002</v>
      </c>
      <c r="P877" s="1" cm="1">
        <f t="array" ref="P877">_xll.FDS(A877,"FF_ROA(ANN_R,"&amp;F877&amp;","&amp;G877&amp;")")</f>
        <v>1.8318343834158</v>
      </c>
      <c r="Q877" cm="1">
        <f t="array" ref="Q877">_xll.FDS(A877,"FF_TAX_RATE(ANN_R,"&amp;F877&amp;","&amp;G877&amp;")")</f>
        <v>-14.702848921765</v>
      </c>
      <c r="R877" t="e" cm="1">
        <f t="array" ref="R877">_xll.FDS(A877,"FF_TAX_REFUND(ANN_R,"&amp;F877&amp;","&amp;G877&amp;",,,,,""D=1"")")</f>
        <v>#N/A</v>
      </c>
      <c r="S877" t="e">
        <f t="shared" si="93"/>
        <v>#N/A</v>
      </c>
      <c r="T877" s="1" t="e" cm="1">
        <f t="array" ref="T877">_xll.FDS($A877,"FF_TAX_CF(ANN_R,"&amp;AE877&amp;","&amp;AF877&amp;",,,USD)")</f>
        <v>#N/A</v>
      </c>
      <c r="U877" s="1" t="e" cm="1">
        <f t="array" ref="U877">_xll.FDS($A877,"FF_TAX_CF(ANN_R,"&amp;AG877&amp;","&amp;AH877&amp;",,,USD)")</f>
        <v>#N/A</v>
      </c>
      <c r="V877" s="1" t="e" cm="1">
        <f t="array" ref="V877">_xll.FDS(A877,"FF_TAX_CF(ANN_R,"&amp;AI877&amp;","&amp;AJ877&amp;",,,USD)")</f>
        <v>#N/A</v>
      </c>
      <c r="W877" s="1" t="e" cm="1">
        <f t="array" ref="W877">_xll.FDS(A877,"FF_TAX_CF(ANN_R,"&amp;AK877&amp;","&amp;AL877&amp;",,,USD)")</f>
        <v>#N/A</v>
      </c>
      <c r="X877" s="1" t="e" cm="1">
        <f t="array" ref="X877">_xll.FDS(A877,"FF_TAX_CF(ANN_R,"&amp;F877&amp;","&amp;G877&amp;",,,USD)")</f>
        <v>#N/A</v>
      </c>
      <c r="Y877" s="1" cm="1">
        <f t="array" ref="Y877">_xll.FDS($A877,"FF_PTX_INC(ANN_R,"&amp;AE877&amp;","&amp;AF877&amp;",,,USD)")</f>
        <v>350.255</v>
      </c>
      <c r="Z877" s="1" cm="1">
        <f t="array" ref="Z877">_xll.FDS($A877,"FF_PTX_INC(ANN_R,"&amp;AG877&amp;","&amp;AH877&amp;",,,USD)")</f>
        <v>522.86599999999999</v>
      </c>
      <c r="AA877" s="1" cm="1">
        <f t="array" ref="AA877">_xll.FDS(A877,"FF_PTX_INC(ANN_R,"&amp;AI877&amp;","&amp;AJ877&amp;",,,USD)")</f>
        <v>1301.423</v>
      </c>
      <c r="AB877" s="1" cm="1">
        <f t="array" ref="AB877">_xll.FDS(A877,"FF_PTX_INC(ANN_R,"&amp;AK877&amp;","&amp;AL877&amp;",,,USD)")</f>
        <v>376.03800000000001</v>
      </c>
      <c r="AC877" s="1" cm="1">
        <f t="array" ref="AC877">_xll.FDS(A877,"FF_PTX_INC(ANN_R,"&amp;F877&amp;","&amp;G877&amp;",,,USD)")</f>
        <v>382.98700000000002</v>
      </c>
      <c r="AE877" s="6">
        <f t="shared" si="94"/>
        <v>42005</v>
      </c>
      <c r="AF877" s="6">
        <f t="shared" si="95"/>
        <v>42369</v>
      </c>
      <c r="AG877" s="6">
        <f t="shared" si="96"/>
        <v>42370</v>
      </c>
      <c r="AH877" s="6">
        <f t="shared" si="97"/>
        <v>42735</v>
      </c>
      <c r="AI877" s="6">
        <f>DATE(YEAR(F877)+AO877,MONTH(F877),DAY(F877))</f>
        <v>42736</v>
      </c>
      <c r="AJ877" s="6">
        <f>DATE(YEAR(G877)+AO877,MONTH(G877),DAY(G877))</f>
        <v>43100</v>
      </c>
      <c r="AK877" s="6">
        <f>DATE(YEAR(F877)+AP877,MONTH(F877),DAY(F877))</f>
        <v>43101</v>
      </c>
      <c r="AL877" s="6">
        <f>DATE(YEAR(G877)+AP877,MONTH(G877),DAY(G877))</f>
        <v>43465</v>
      </c>
      <c r="AM877" s="8">
        <v>-4</v>
      </c>
      <c r="AN877" s="8">
        <v>-3</v>
      </c>
      <c r="AO877">
        <v>-2</v>
      </c>
      <c r="AP877">
        <v>-1</v>
      </c>
      <c r="AQ877" cm="1">
        <f t="array" ref="AQ877">_xll.FDS(A877,"FF_DEBT_LT(ANN_R,"&amp;F877&amp;","&amp;G877&amp;")")</f>
        <v>11525.575000000001</v>
      </c>
      <c r="AR877" t="e" cm="1">
        <f t="array" ref="AR877">_xll.FDS(A877,"FF_RD_EXP(ANN_R,"&amp;F877&amp;","&amp;G877&amp;")")</f>
        <v>#N/A</v>
      </c>
      <c r="AS877" t="e" cm="1">
        <f t="array" ref="AS877">_xll.FDS(A877,"FF_PTX_INC_FOR(ANN_R,"&amp;F877&amp;","&amp;G877&amp;")")</f>
        <v>#N/A</v>
      </c>
      <c r="AT877" cm="1">
        <f t="array" ref="AT877">_xll.FDS(A877,"FF_MKT_VAL_PUBLIC(ANN_R,"&amp;[1]sample_report!E877&amp;")")</f>
        <v>21446.969744616101</v>
      </c>
    </row>
    <row r="878" spans="1:46" hidden="1" x14ac:dyDescent="0.25">
      <c r="A878" t="s">
        <v>800</v>
      </c>
      <c r="B878" t="s">
        <v>801</v>
      </c>
      <c r="C878" t="s">
        <v>502</v>
      </c>
      <c r="D878" t="str" cm="1">
        <f t="array" ref="D878">_xll.FDS(A878,"FF_MAJOR_IND_NAME")</f>
        <v>FINANCIAL</v>
      </c>
      <c r="E878">
        <v>2019</v>
      </c>
      <c r="F878" s="4">
        <f t="shared" si="91"/>
        <v>43466</v>
      </c>
      <c r="G878" s="4">
        <f t="shared" si="92"/>
        <v>43830</v>
      </c>
      <c r="I878" s="1" cm="1">
        <f t="array" ref="I878">_xll.FDS(A878,"FF_PTX_INC(ANN_R,"&amp;F878&amp;","&amp;G878&amp;",,,USD)")</f>
        <v>2022</v>
      </c>
      <c r="J878" s="1" cm="1">
        <f t="array" ref="J878">_xll.FDS(A878,"FF_MKT_VAL(ANN_R,"&amp;F878&amp;","&amp;G878&amp;",,,USD)")</f>
        <v>19778.296272240001</v>
      </c>
      <c r="K878" s="1" cm="1">
        <f t="array" ref="K878">_xll.FDS(A878,"FF_SHLDRS_EQ(ANN_R,"&amp;F878&amp;","&amp;G878&amp;",,,USD)")</f>
        <v>17038</v>
      </c>
      <c r="L878" s="1" cm="1">
        <f t="array" ref="L878">_xll.FDS(A878,"FF_ASSETS(ANN_R,"&amp;F878&amp;","&amp;G878&amp;",,,USD)")</f>
        <v>144988</v>
      </c>
      <c r="M878" s="1" cm="1">
        <f t="array" ref="M878">_xll.FDS(A878,"FF_TAX_CF(ANN_R,"&amp;F878&amp;","&amp;G878&amp;",,,USD)")</f>
        <v>18</v>
      </c>
      <c r="N878" s="1" cm="1">
        <f t="array" ref="N878">_xll.FDS(A878,"FF_INC_TAX(ANN_R,"&amp;F878&amp;","&amp;G878&amp;",,,USD)")</f>
        <v>314</v>
      </c>
      <c r="O878" s="1" cm="1">
        <f t="array" ref="O878">_xll.FDS(A878,"FF_NET_INC(ANN_R,"&amp;F878&amp;","&amp;G878&amp;")")</f>
        <v>1708</v>
      </c>
      <c r="P878" s="1" cm="1">
        <f t="array" ref="P878">_xll.FDS(A878,"FF_ROA(ANN_R,"&amp;F878&amp;","&amp;G878&amp;")")</f>
        <v>1.19736551545253</v>
      </c>
      <c r="Q878" cm="1">
        <f t="array" ref="Q878">_xll.FDS(A878,"FF_TAX_RATE(ANN_R,"&amp;F878&amp;","&amp;G878&amp;")")</f>
        <v>15.5291790306627</v>
      </c>
      <c r="R878" t="e" cm="1">
        <f t="array" ref="R878">_xll.FDS(A878,"FF_TAX_REFUND(ANN_R,"&amp;F878&amp;","&amp;G878&amp;",,,,,""D=1"")")</f>
        <v>#N/A</v>
      </c>
      <c r="S878">
        <f t="shared" si="93"/>
        <v>5.5255903152343279E-2</v>
      </c>
      <c r="T878" s="1" cm="1">
        <f t="array" ref="T878">_xll.FDS($A878,"FF_TAX_CF(ANN_R,"&amp;AE878&amp;","&amp;AF878&amp;",,,USD)")</f>
        <v>281</v>
      </c>
      <c r="U878" s="1" cm="1">
        <f t="array" ref="U878">_xll.FDS($A878,"FF_TAX_CF(ANN_R,"&amp;AG878&amp;","&amp;AH878&amp;",,,USD)")</f>
        <v>144</v>
      </c>
      <c r="V878" s="1" cm="1">
        <f t="array" ref="V878">_xll.FDS(A878,"FF_TAX_CF(ANN_R,"&amp;AI878&amp;","&amp;AJ878&amp;",,,USD)")</f>
        <v>6</v>
      </c>
      <c r="W878" s="1" cm="1">
        <f t="array" ref="W878">_xll.FDS(A878,"FF_TAX_CF(ANN_R,"&amp;AK878&amp;","&amp;AL878&amp;",,,USD)")</f>
        <v>12</v>
      </c>
      <c r="X878" s="1" cm="1">
        <f t="array" ref="X878">_xll.FDS(A878,"FF_TAX_CF(ANN_R,"&amp;F878&amp;","&amp;G878&amp;",,,USD)")</f>
        <v>18</v>
      </c>
      <c r="Y878" s="1" cm="1">
        <f t="array" ref="Y878">_xll.FDS($A878,"FF_PTX_INC(ANN_R,"&amp;AE878&amp;","&amp;AF878&amp;",,,USD)")</f>
        <v>1222</v>
      </c>
      <c r="Z878" s="1" cm="1">
        <f t="array" ref="Z878">_xll.FDS($A878,"FF_PTX_INC(ANN_R,"&amp;AG878&amp;","&amp;AH878&amp;",,,USD)")</f>
        <v>968</v>
      </c>
      <c r="AA878" s="1" cm="1">
        <f t="array" ref="AA878">_xll.FDS(A878,"FF_PTX_INC(ANN_R,"&amp;AI878&amp;","&amp;AJ878&amp;",,,USD)")</f>
        <v>1928</v>
      </c>
      <c r="AB878" s="1" cm="1">
        <f t="array" ref="AB878">_xll.FDS(A878,"FF_PTX_INC(ANN_R,"&amp;AK878&amp;","&amp;AL878&amp;",,,USD)")</f>
        <v>2203</v>
      </c>
      <c r="AC878" s="1" cm="1">
        <f t="array" ref="AC878">_xll.FDS(A878,"FF_PTX_INC(ANN_R,"&amp;F878&amp;","&amp;G878&amp;",,,USD)")</f>
        <v>2022</v>
      </c>
      <c r="AE878" s="6">
        <f t="shared" si="94"/>
        <v>42005</v>
      </c>
      <c r="AF878" s="6">
        <f t="shared" si="95"/>
        <v>42369</v>
      </c>
      <c r="AG878" s="6">
        <f t="shared" si="96"/>
        <v>42370</v>
      </c>
      <c r="AH878" s="6">
        <f t="shared" si="97"/>
        <v>42735</v>
      </c>
      <c r="AI878" s="6">
        <f>DATE(YEAR(F878)+AO878,MONTH(F878),DAY(F878))</f>
        <v>42736</v>
      </c>
      <c r="AJ878" s="6">
        <f>DATE(YEAR(G878)+AO878,MONTH(G878),DAY(G878))</f>
        <v>43100</v>
      </c>
      <c r="AK878" s="6">
        <f>DATE(YEAR(F878)+AP878,MONTH(F878),DAY(F878))</f>
        <v>43101</v>
      </c>
      <c r="AL878" s="6">
        <f>DATE(YEAR(G878)+AP878,MONTH(G878),DAY(G878))</f>
        <v>43465</v>
      </c>
      <c r="AM878" s="8">
        <v>-4</v>
      </c>
      <c r="AN878" s="8">
        <v>-3</v>
      </c>
      <c r="AO878">
        <v>-2</v>
      </c>
      <c r="AP878">
        <v>-1</v>
      </c>
      <c r="AQ878" cm="1">
        <f t="array" ref="AQ878">_xll.FDS(A878,"FF_DEBT_LT(ANN_R,"&amp;F878&amp;","&amp;G878&amp;")")</f>
        <v>12044</v>
      </c>
      <c r="AR878" t="e" cm="1">
        <f t="array" ref="AR878">_xll.FDS(A878,"FF_RD_EXP(ANN_R,"&amp;F878&amp;","&amp;G878&amp;")")</f>
        <v>#N/A</v>
      </c>
      <c r="AS878" t="e" cm="1">
        <f t="array" ref="AS878">_xll.FDS(A878,"FF_PTX_INC_FOR(ANN_R,"&amp;F878&amp;","&amp;G878&amp;")")</f>
        <v>#N/A</v>
      </c>
      <c r="AT878" cm="1">
        <f t="array" ref="AT878">_xll.FDS(A878,"FF_MKT_VAL_PUBLIC(ANN_R,"&amp;[1]sample_report!E878&amp;")")</f>
        <v>19684.5867045021</v>
      </c>
    </row>
    <row r="879" spans="1:46" hidden="1" x14ac:dyDescent="0.25">
      <c r="A879" t="s">
        <v>802</v>
      </c>
      <c r="B879" t="s">
        <v>803</v>
      </c>
      <c r="C879" t="s">
        <v>502</v>
      </c>
      <c r="D879" t="str" cm="1">
        <f t="array" ref="D879">_xll.FDS(A879,"FF_MAJOR_IND_NAME")</f>
        <v>FINANCIAL</v>
      </c>
      <c r="E879">
        <v>2019</v>
      </c>
      <c r="F879" s="4">
        <f t="shared" si="91"/>
        <v>43466</v>
      </c>
      <c r="G879" s="4">
        <f t="shared" si="92"/>
        <v>43830</v>
      </c>
      <c r="I879" s="1" cm="1">
        <f t="array" ref="I879">_xll.FDS(A879,"FF_PTX_INC(ANN_R,"&amp;F879&amp;","&amp;G879&amp;",,,USD)")</f>
        <v>2442.0610000000001</v>
      </c>
      <c r="J879" s="1" cm="1">
        <f t="array" ref="J879">_xll.FDS(A879,"FF_MKT_VAL(ANN_R,"&amp;F879&amp;","&amp;G879&amp;",,,USD)")</f>
        <v>22167.487842499999</v>
      </c>
      <c r="K879" s="1" cm="1">
        <f t="array" ref="K879">_xll.FDS(A879,"FF_SHLDRS_EQ(ANN_R,"&amp;F879&amp;","&amp;G879&amp;",,,USD)")</f>
        <v>15716.648999999999</v>
      </c>
      <c r="L879" s="1" cm="1">
        <f t="array" ref="L879">_xll.FDS(A879,"FF_ASSETS(ANN_R,"&amp;F879&amp;","&amp;G879&amp;",,,USD)")</f>
        <v>119872.757</v>
      </c>
      <c r="M879" s="1" cm="1">
        <f t="array" ref="M879">_xll.FDS(A879,"FF_TAX_CF(ANN_R,"&amp;F879&amp;","&amp;G879&amp;",,,USD)")</f>
        <v>320.51299999999998</v>
      </c>
      <c r="N879" s="1" cm="1">
        <f t="array" ref="N879">_xll.FDS(A879,"FF_INC_TAX(ANN_R,"&amp;F879&amp;","&amp;G879&amp;",,,USD)")</f>
        <v>549.91200000000003</v>
      </c>
      <c r="O879" s="1" cm="1">
        <f t="array" ref="O879">_xll.FDS(A879,"FF_NET_INC(ANN_R,"&amp;F879&amp;","&amp;G879&amp;")")</f>
        <v>1918.95</v>
      </c>
      <c r="P879" s="1" cm="1">
        <f t="array" ref="P879">_xll.FDS(A879,"FF_ROA(ANN_R,"&amp;F879&amp;","&amp;G879&amp;")")</f>
        <v>1.5993238492652599</v>
      </c>
      <c r="Q879" cm="1">
        <f t="array" ref="Q879">_xll.FDS(A879,"FF_TAX_RATE(ANN_R,"&amp;F879&amp;","&amp;G879&amp;")")</f>
        <v>22.518356421072198</v>
      </c>
      <c r="R879" t="e" cm="1">
        <f t="array" ref="R879">_xll.FDS(A879,"FF_TAX_REFUND(ANN_R,"&amp;F879&amp;","&amp;G879&amp;",,,,,""D=1"")")</f>
        <v>#N/A</v>
      </c>
      <c r="S879">
        <f t="shared" si="93"/>
        <v>0.17133547542911165</v>
      </c>
      <c r="T879" s="1" cm="1">
        <f t="array" ref="T879">_xll.FDS($A879,"FF_TAX_CF(ANN_R,"&amp;AE879&amp;","&amp;AF879&amp;",,,USD)")</f>
        <v>378.66</v>
      </c>
      <c r="U879" s="1" cm="1">
        <f t="array" ref="U879">_xll.FDS($A879,"FF_TAX_CF(ANN_R,"&amp;AG879&amp;","&amp;AH879&amp;",,,USD)")</f>
        <v>276.86599999999999</v>
      </c>
      <c r="V879" s="1" cm="1">
        <f t="array" ref="V879">_xll.FDS(A879,"FF_TAX_CF(ANN_R,"&amp;AI879&amp;","&amp;AJ879&amp;",,,USD)")</f>
        <v>494.20499999999998</v>
      </c>
      <c r="W879" s="1" cm="1">
        <f t="array" ref="W879">_xll.FDS(A879,"FF_TAX_CF(ANN_R,"&amp;AK879&amp;","&amp;AL879&amp;",,,USD)")</f>
        <v>375.11599999999999</v>
      </c>
      <c r="X879" s="1" cm="1">
        <f t="array" ref="X879">_xll.FDS(A879,"FF_TAX_CF(ANN_R,"&amp;F879&amp;","&amp;G879&amp;",,,USD)")</f>
        <v>320.51299999999998</v>
      </c>
      <c r="Y879" s="1" cm="1">
        <f t="array" ref="Y879">_xll.FDS($A879,"FF_PTX_INC(ANN_R,"&amp;AE879&amp;","&amp;AF879&amp;",,,USD)")</f>
        <v>1628.1610000000001</v>
      </c>
      <c r="Z879" s="1" cm="1">
        <f t="array" ref="Z879">_xll.FDS($A879,"FF_PTX_INC(ANN_R,"&amp;AG879&amp;","&amp;AH879&amp;",,,USD)")</f>
        <v>2002.3030000000001</v>
      </c>
      <c r="AA879" s="1" cm="1">
        <f t="array" ref="AA879">_xll.FDS(A879,"FF_PTX_INC(ANN_R,"&amp;AI879&amp;","&amp;AJ879&amp;",,,USD)")</f>
        <v>2265.8530000000001</v>
      </c>
      <c r="AB879" s="1" cm="1">
        <f t="array" ref="AB879">_xll.FDS(A879,"FF_PTX_INC(ANN_R,"&amp;AK879&amp;","&amp;AL879&amp;",,,USD)")</f>
        <v>2432.0709999999999</v>
      </c>
      <c r="AC879" s="1" cm="1">
        <f t="array" ref="AC879">_xll.FDS(A879,"FF_PTX_INC(ANN_R,"&amp;F879&amp;","&amp;G879&amp;",,,USD)")</f>
        <v>2442.0610000000001</v>
      </c>
      <c r="AE879" s="6">
        <f t="shared" si="94"/>
        <v>42005</v>
      </c>
      <c r="AF879" s="6">
        <f t="shared" si="95"/>
        <v>42369</v>
      </c>
      <c r="AG879" s="6">
        <f t="shared" si="96"/>
        <v>42370</v>
      </c>
      <c r="AH879" s="6">
        <f t="shared" si="97"/>
        <v>42735</v>
      </c>
      <c r="AI879" s="6">
        <f>DATE(YEAR(F879)+AO879,MONTH(F879),DAY(F879))</f>
        <v>42736</v>
      </c>
      <c r="AJ879" s="6">
        <f>DATE(YEAR(G879)+AO879,MONTH(G879),DAY(G879))</f>
        <v>43100</v>
      </c>
      <c r="AK879" s="6">
        <f>DATE(YEAR(F879)+AP879,MONTH(F879),DAY(F879))</f>
        <v>43101</v>
      </c>
      <c r="AL879" s="6">
        <f>DATE(YEAR(G879)+AP879,MONTH(G879),DAY(G879))</f>
        <v>43465</v>
      </c>
      <c r="AM879" s="8">
        <v>-4</v>
      </c>
      <c r="AN879" s="8">
        <v>-3</v>
      </c>
      <c r="AO879">
        <v>-2</v>
      </c>
      <c r="AP879">
        <v>-1</v>
      </c>
      <c r="AQ879" cm="1">
        <f t="array" ref="AQ879">_xll.FDS(A879,"FF_DEBT_LT(ANN_R,"&amp;F879&amp;","&amp;G879&amp;")")</f>
        <v>5261.0429999999997</v>
      </c>
      <c r="AR879" t="e" cm="1">
        <f t="array" ref="AR879">_xll.FDS(A879,"FF_RD_EXP(ANN_R,"&amp;F879&amp;","&amp;G879&amp;")")</f>
        <v>#N/A</v>
      </c>
      <c r="AS879" t="e" cm="1">
        <f t="array" ref="AS879">_xll.FDS(A879,"FF_PTX_INC_FOR(ANN_R,"&amp;F879&amp;","&amp;G879&amp;")")</f>
        <v>#N/A</v>
      </c>
      <c r="AT879" cm="1">
        <f t="array" ref="AT879">_xll.FDS(A879,"FF_MKT_VAL_PUBLIC(ANN_R,"&amp;[1]sample_report!E879&amp;")")</f>
        <v>22051.0850303472</v>
      </c>
    </row>
    <row r="880" spans="1:46" hidden="1" x14ac:dyDescent="0.25">
      <c r="A880" t="s">
        <v>837</v>
      </c>
      <c r="B880" t="s">
        <v>838</v>
      </c>
      <c r="C880" t="s">
        <v>502</v>
      </c>
      <c r="D880" t="str" cm="1">
        <f t="array" ref="D880">_xll.FDS(A880,"FF_MAJOR_IND_NAME")</f>
        <v>FINANCIAL</v>
      </c>
      <c r="E880">
        <v>2019</v>
      </c>
      <c r="F880" s="4">
        <f t="shared" si="91"/>
        <v>43466</v>
      </c>
      <c r="G880" s="4">
        <f t="shared" si="92"/>
        <v>43830</v>
      </c>
      <c r="I880" s="1" cm="1">
        <f t="array" ref="I880">_xll.FDS(A880,"FF_PTX_INC(ANN_R,"&amp;F880&amp;","&amp;G880&amp;",,,USD)")</f>
        <v>1019</v>
      </c>
      <c r="J880" s="1" cm="1">
        <f t="array" ref="J880">_xll.FDS(A880,"FF_MKT_VAL(ANN_R,"&amp;F880&amp;","&amp;G880&amp;",,,USD)")</f>
        <v>17681.6141703676</v>
      </c>
      <c r="K880" s="1" cm="1">
        <f t="array" ref="K880">_xll.FDS(A880,"FF_SHLDRS_EQ(ANN_R,"&amp;F880&amp;","&amp;G880&amp;",,,USD)")</f>
        <v>5639</v>
      </c>
      <c r="L880" s="1" cm="1">
        <f t="array" ref="L880">_xll.FDS(A880,"FF_ASSETS(ANN_R,"&amp;F880&amp;","&amp;G880&amp;",,,USD)")</f>
        <v>13924</v>
      </c>
      <c r="M880" s="1" cm="1">
        <f t="array" ref="M880">_xll.FDS(A880,"FF_TAX_CF(ANN_R,"&amp;F880&amp;","&amp;G880&amp;",,,USD)")</f>
        <v>205</v>
      </c>
      <c r="N880" s="1" cm="1">
        <f t="array" ref="N880">_xll.FDS(A880,"FF_INC_TAX(ANN_R,"&amp;F880&amp;","&amp;G880&amp;",,,USD)")</f>
        <v>245</v>
      </c>
      <c r="O880" s="1" cm="1">
        <f t="array" ref="O880">_xll.FDS(A880,"FF_NET_INC(ANN_R,"&amp;F880&amp;","&amp;G880&amp;")")</f>
        <v>774</v>
      </c>
      <c r="P880" s="1" cm="1">
        <f t="array" ref="P880">_xll.FDS(A880,"FF_ROA(ANN_R,"&amp;F880&amp;","&amp;G880&amp;")")</f>
        <v>5.2254928436402901</v>
      </c>
      <c r="Q880" cm="1">
        <f t="array" ref="Q880">_xll.FDS(A880,"FF_TAX_RATE(ANN_R,"&amp;F880&amp;","&amp;G880&amp;")")</f>
        <v>24.043179587831201</v>
      </c>
      <c r="R880" t="e" cm="1">
        <f t="array" ref="R880">_xll.FDS(A880,"FF_TAX_REFUND(ANN_R,"&amp;F880&amp;","&amp;G880&amp;",,,,,""D=1"")")</f>
        <v>#N/A</v>
      </c>
      <c r="S880">
        <f t="shared" si="93"/>
        <v>0.26148884708411718</v>
      </c>
      <c r="T880" s="1" cm="1">
        <f t="array" ref="T880">_xll.FDS($A880,"FF_TAX_CF(ANN_R,"&amp;AE880&amp;","&amp;AF880&amp;",,,USD)")</f>
        <v>202</v>
      </c>
      <c r="U880" s="1" cm="1">
        <f t="array" ref="U880">_xll.FDS($A880,"FF_TAX_CF(ANN_R,"&amp;AG880&amp;","&amp;AH880&amp;",,,USD)")</f>
        <v>191</v>
      </c>
      <c r="V880" s="1" cm="1">
        <f t="array" ref="V880">_xll.FDS(A880,"FF_TAX_CF(ANN_R,"&amp;AI880&amp;","&amp;AJ880&amp;",,,USD)")</f>
        <v>154</v>
      </c>
      <c r="W880" s="1" cm="1">
        <f t="array" ref="W880">_xll.FDS(A880,"FF_TAX_CF(ANN_R,"&amp;AK880&amp;","&amp;AL880&amp;",,,USD)")</f>
        <v>221</v>
      </c>
      <c r="X880" s="1" cm="1">
        <f t="array" ref="X880">_xll.FDS(A880,"FF_TAX_CF(ANN_R,"&amp;F880&amp;","&amp;G880&amp;",,,USD)")</f>
        <v>205</v>
      </c>
      <c r="Y880" s="1" cm="1">
        <f t="array" ref="Y880">_xll.FDS($A880,"FF_PTX_INC(ANN_R,"&amp;AE880&amp;","&amp;AF880&amp;",,,USD)")</f>
        <v>630</v>
      </c>
      <c r="Z880" s="1" cm="1">
        <f t="array" ref="Z880">_xll.FDS($A880,"FF_PTX_INC(ANN_R,"&amp;AG880&amp;","&amp;AH880&amp;",,,USD)")</f>
        <v>136</v>
      </c>
      <c r="AA880" s="1" cm="1">
        <f t="array" ref="AA880">_xll.FDS(A880,"FF_PTX_INC(ANN_R,"&amp;AI880&amp;","&amp;AJ880&amp;",,,USD)")</f>
        <v>872</v>
      </c>
      <c r="AB880" s="1" cm="1">
        <f t="array" ref="AB880">_xll.FDS(A880,"FF_PTX_INC(ANN_R,"&amp;AK880&amp;","&amp;AL880&amp;",,,USD)")</f>
        <v>1064</v>
      </c>
      <c r="AC880" s="1" cm="1">
        <f t="array" ref="AC880">_xll.FDS(A880,"FF_PTX_INC(ANN_R,"&amp;F880&amp;","&amp;G880&amp;",,,USD)")</f>
        <v>1019</v>
      </c>
      <c r="AE880" s="6">
        <f t="shared" si="94"/>
        <v>42005</v>
      </c>
      <c r="AF880" s="6">
        <f t="shared" si="95"/>
        <v>42369</v>
      </c>
      <c r="AG880" s="6">
        <f t="shared" si="96"/>
        <v>42370</v>
      </c>
      <c r="AH880" s="6">
        <f t="shared" si="97"/>
        <v>42735</v>
      </c>
      <c r="AI880" s="6">
        <f>DATE(YEAR(F880)+AO880,MONTH(F880),DAY(F880))</f>
        <v>42736</v>
      </c>
      <c r="AJ880" s="6">
        <f>DATE(YEAR(G880)+AO880,MONTH(G880),DAY(G880))</f>
        <v>43100</v>
      </c>
      <c r="AK880" s="6">
        <f>DATE(YEAR(F880)+AP880,MONTH(F880),DAY(F880))</f>
        <v>43101</v>
      </c>
      <c r="AL880" s="6">
        <f>DATE(YEAR(G880)+AP880,MONTH(G880),DAY(G880))</f>
        <v>43465</v>
      </c>
      <c r="AM880" s="8">
        <v>-4</v>
      </c>
      <c r="AN880" s="8">
        <v>-3</v>
      </c>
      <c r="AO880">
        <v>-2</v>
      </c>
      <c r="AP880">
        <v>-1</v>
      </c>
      <c r="AQ880" cm="1">
        <f t="array" ref="AQ880">_xll.FDS(A880,"FF_DEBT_LT(ANN_R,"&amp;F880&amp;","&amp;G880&amp;")")</f>
        <v>3327</v>
      </c>
      <c r="AR880" t="e" cm="1">
        <f t="array" ref="AR880">_xll.FDS(A880,"FF_RD_EXP(ANN_R,"&amp;F880&amp;","&amp;G880&amp;")")</f>
        <v>#N/A</v>
      </c>
      <c r="AS880" cm="1">
        <f t="array" ref="AS880">_xll.FDS(A880,"FF_PTX_INC_FOR(ANN_R,"&amp;F880&amp;","&amp;G880&amp;")")</f>
        <v>328</v>
      </c>
      <c r="AT880" cm="1">
        <f t="array" ref="AT880">_xll.FDS(A880,"FF_MKT_VAL_PUBLIC(ANN_R,"&amp;[1]sample_report!E880&amp;")")</f>
        <v>12294.1147407274</v>
      </c>
    </row>
    <row r="881" spans="1:46" hidden="1" x14ac:dyDescent="0.25">
      <c r="A881" t="s">
        <v>851</v>
      </c>
      <c r="B881" t="s">
        <v>852</v>
      </c>
      <c r="C881" t="s">
        <v>502</v>
      </c>
      <c r="D881" t="str" cm="1">
        <f t="array" ref="D881">_xll.FDS(A881,"FF_MAJOR_IND_NAME")</f>
        <v>FINANCIAL</v>
      </c>
      <c r="E881">
        <v>2019</v>
      </c>
      <c r="F881" s="4">
        <f t="shared" si="91"/>
        <v>43466</v>
      </c>
      <c r="G881" s="4">
        <f t="shared" si="92"/>
        <v>43830</v>
      </c>
      <c r="I881" s="1" cm="1">
        <f t="array" ref="I881">_xll.FDS(A881,"FF_PTX_INC(ANN_R,"&amp;F881&amp;","&amp;G881&amp;",,,USD)")</f>
        <v>178.25200000000001</v>
      </c>
      <c r="J881" s="1" cm="1">
        <f t="array" ref="J881">_xll.FDS(A881,"FF_MKT_VAL(ANN_R,"&amp;F881&amp;","&amp;G881&amp;",,,USD)")</f>
        <v>13986.317999999999</v>
      </c>
      <c r="K881" s="1" cm="1">
        <f t="array" ref="K881">_xll.FDS(A881,"FF_SHLDRS_EQ(ANN_R,"&amp;F881&amp;","&amp;G881&amp;",,,USD)")</f>
        <v>3870.6370000000002</v>
      </c>
      <c r="L881" s="1" cm="1">
        <f t="array" ref="L881">_xll.FDS(A881,"FF_ASSETS(ANN_R,"&amp;F881&amp;","&amp;G881&amp;",,,USD)")</f>
        <v>7802.06</v>
      </c>
      <c r="M881" s="1" cm="1">
        <f t="array" ref="M881">_xll.FDS(A881,"FF_TAX_CF(ANN_R,"&amp;F881&amp;","&amp;G881&amp;",,,USD)")</f>
        <v>0.94799999999999995</v>
      </c>
      <c r="N881" s="1" cm="1">
        <f t="array" ref="N881">_xll.FDS(A881,"FF_INC_TAX(ANN_R,"&amp;F881&amp;","&amp;G881&amp;",,,USD)")</f>
        <v>0.873</v>
      </c>
      <c r="O881" s="1" cm="1">
        <f t="array" ref="O881">_xll.FDS(A881,"FF_NET_INC(ANN_R,"&amp;F881&amp;","&amp;G881&amp;")")</f>
        <v>160.38300000000001</v>
      </c>
      <c r="P881" s="1" cm="1">
        <f t="array" ref="P881">_xll.FDS(A881,"FF_ROA(ANN_R,"&amp;F881&amp;","&amp;G881&amp;")")</f>
        <v>2.21033695638243</v>
      </c>
      <c r="Q881" cm="1">
        <f t="array" ref="Q881">_xll.FDS(A881,"FF_TAX_RATE(ANN_R,"&amp;F881&amp;","&amp;G881&amp;")")</f>
        <v>0.48975607566815499</v>
      </c>
      <c r="R881" t="e" cm="1">
        <f t="array" ref="R881">_xll.FDS(A881,"FF_TAX_REFUND(ANN_R,"&amp;F881&amp;","&amp;G881&amp;",,,,,""D=1"")")</f>
        <v>#N/A</v>
      </c>
      <c r="S881">
        <f t="shared" si="93"/>
        <v>3.4318984283050898E-3</v>
      </c>
      <c r="T881" s="1" cm="1">
        <f t="array" ref="T881">_xll.FDS($A881,"FF_TAX_CF(ANN_R,"&amp;AE881&amp;","&amp;AF881&amp;",,,USD)")</f>
        <v>0.31</v>
      </c>
      <c r="U881" s="1" cm="1">
        <f t="array" ref="U881">_xll.FDS($A881,"FF_TAX_CF(ANN_R,"&amp;AG881&amp;","&amp;AH881&amp;",,,USD)")</f>
        <v>0.45200000000000001</v>
      </c>
      <c r="V881" s="1" cm="1">
        <f t="array" ref="V881">_xll.FDS(A881,"FF_TAX_CF(ANN_R,"&amp;AI881&amp;","&amp;AJ881&amp;",,,USD)")</f>
        <v>-0.19400000000000001</v>
      </c>
      <c r="W881" s="1" cm="1">
        <f t="array" ref="W881">_xll.FDS(A881,"FF_TAX_CF(ANN_R,"&amp;AK881&amp;","&amp;AL881&amp;",,,USD)")</f>
        <v>0.46100000000000002</v>
      </c>
      <c r="X881" s="1" cm="1">
        <f t="array" ref="X881">_xll.FDS(A881,"FF_TAX_CF(ANN_R,"&amp;F881&amp;","&amp;G881&amp;",,,USD)")</f>
        <v>0.94799999999999995</v>
      </c>
      <c r="Y881" s="1" cm="1">
        <f t="array" ref="Y881">_xll.FDS($A881,"FF_PTX_INC(ANN_R,"&amp;AE881&amp;","&amp;AF881&amp;",,,USD)")</f>
        <v>164.131</v>
      </c>
      <c r="Z881" s="1" cm="1">
        <f t="array" ref="Z881">_xll.FDS($A881,"FF_PTX_INC(ANN_R,"&amp;AG881&amp;","&amp;AH881&amp;",,,USD)")</f>
        <v>31.754000000000001</v>
      </c>
      <c r="AA881" s="1" cm="1">
        <f t="array" ref="AA881">_xll.FDS(A881,"FF_PTX_INC(ANN_R,"&amp;AI881&amp;","&amp;AJ881&amp;",,,USD)")</f>
        <v>81.683000000000007</v>
      </c>
      <c r="AB881" s="1" cm="1">
        <f t="array" ref="AB881">_xll.FDS(A881,"FF_PTX_INC(ANN_R,"&amp;AK881&amp;","&amp;AL881&amp;",,,USD)")</f>
        <v>120.246</v>
      </c>
      <c r="AC881" s="1" cm="1">
        <f t="array" ref="AC881">_xll.FDS(A881,"FF_PTX_INC(ANN_R,"&amp;F881&amp;","&amp;G881&amp;",,,USD)")</f>
        <v>178.25200000000001</v>
      </c>
      <c r="AE881" s="6">
        <f t="shared" si="94"/>
        <v>42005</v>
      </c>
      <c r="AF881" s="6">
        <f t="shared" si="95"/>
        <v>42369</v>
      </c>
      <c r="AG881" s="6">
        <f t="shared" si="96"/>
        <v>42370</v>
      </c>
      <c r="AH881" s="6">
        <f t="shared" si="97"/>
        <v>42735</v>
      </c>
      <c r="AI881" s="6">
        <f>DATE(YEAR(F881)+AO881,MONTH(F881),DAY(F881))</f>
        <v>42736</v>
      </c>
      <c r="AJ881" s="6">
        <f>DATE(YEAR(G881)+AO881,MONTH(G881),DAY(G881))</f>
        <v>43100</v>
      </c>
      <c r="AK881" s="6">
        <f>DATE(YEAR(F881)+AP881,MONTH(F881),DAY(F881))</f>
        <v>43101</v>
      </c>
      <c r="AL881" s="6">
        <f>DATE(YEAR(G881)+AP881,MONTH(G881),DAY(G881))</f>
        <v>43465</v>
      </c>
      <c r="AM881" s="8">
        <v>-4</v>
      </c>
      <c r="AN881" s="8">
        <v>-3</v>
      </c>
      <c r="AO881">
        <v>-2</v>
      </c>
      <c r="AP881">
        <v>-1</v>
      </c>
      <c r="AQ881" cm="1">
        <f t="array" ref="AQ881">_xll.FDS(A881,"FF_DEBT_LT(ANN_R,"&amp;F881&amp;","&amp;G881&amp;")")</f>
        <v>3462.7049999999999</v>
      </c>
      <c r="AR881" t="e" cm="1">
        <f t="array" ref="AR881">_xll.FDS(A881,"FF_RD_EXP(ANN_R,"&amp;F881&amp;","&amp;G881&amp;")")</f>
        <v>#N/A</v>
      </c>
      <c r="AS881" t="e" cm="1">
        <f t="array" ref="AS881">_xll.FDS(A881,"FF_PTX_INC_FOR(ANN_R,"&amp;F881&amp;","&amp;G881&amp;")")</f>
        <v>#N/A</v>
      </c>
      <c r="AT881" cm="1">
        <f t="array" ref="AT881">_xll.FDS(A881,"FF_MKT_VAL_PUBLIC(ANN_R,"&amp;[1]sample_report!E881&amp;")")</f>
        <v>13556.3083712022</v>
      </c>
    </row>
    <row r="882" spans="1:46" hidden="1" x14ac:dyDescent="0.25">
      <c r="A882" t="s">
        <v>857</v>
      </c>
      <c r="B882" t="s">
        <v>858</v>
      </c>
      <c r="C882" t="s">
        <v>502</v>
      </c>
      <c r="D882" t="str" cm="1">
        <f t="array" ref="D882">_xll.FDS(A882,"FF_MAJOR_IND_NAME")</f>
        <v>FINANCIAL</v>
      </c>
      <c r="E882">
        <v>2019</v>
      </c>
      <c r="F882" s="4">
        <f t="shared" si="91"/>
        <v>43466</v>
      </c>
      <c r="G882" s="4">
        <f t="shared" si="92"/>
        <v>43830</v>
      </c>
      <c r="I882" s="1" cm="1">
        <f t="array" ref="I882">_xll.FDS(A882,"FF_PTX_INC(ANN_R,"&amp;F882&amp;","&amp;G882&amp;",,,USD)")</f>
        <v>1659</v>
      </c>
      <c r="J882" s="1" cm="1">
        <f t="array" ref="J882">_xll.FDS(A882,"FF_MKT_VAL(ANN_R,"&amp;F882&amp;","&amp;G882&amp;",,,USD)")</f>
        <v>15381.652508560001</v>
      </c>
      <c r="K882" s="1" cm="1">
        <f t="array" ref="K882">_xll.FDS(A882,"FF_SHLDRS_EQ(ANN_R,"&amp;F882&amp;","&amp;G882&amp;",,,USD)")</f>
        <v>11795</v>
      </c>
      <c r="L882" s="1" cm="1">
        <f t="array" ref="L882">_xll.FDS(A882,"FF_ASSETS(ANN_R,"&amp;F882&amp;","&amp;G882&amp;",,,USD)")</f>
        <v>109002</v>
      </c>
      <c r="M882" s="1" cm="1">
        <f t="array" ref="M882">_xll.FDS(A882,"FF_TAX_CF(ANN_R,"&amp;F882&amp;","&amp;G882&amp;",,,USD)")</f>
        <v>111</v>
      </c>
      <c r="N882" s="1" cm="1">
        <f t="array" ref="N882">_xll.FDS(A882,"FF_INC_TAX(ANN_R,"&amp;F882&amp;","&amp;G882&amp;",,,USD)")</f>
        <v>248</v>
      </c>
      <c r="O882" s="1" cm="1">
        <f t="array" ref="O882">_xll.FDS(A882,"FF_NET_INC(ANN_R,"&amp;F882&amp;","&amp;G882&amp;")")</f>
        <v>1411</v>
      </c>
      <c r="P882" s="1" cm="1">
        <f t="array" ref="P882">_xll.FDS(A882,"FF_ROA(ANN_R,"&amp;F882&amp;","&amp;G882&amp;")")</f>
        <v>1.2957852541291099</v>
      </c>
      <c r="Q882" cm="1">
        <f t="array" ref="Q882">_xll.FDS(A882,"FF_TAX_RATE(ANN_R,"&amp;F882&amp;","&amp;G882&amp;")")</f>
        <v>14.9487643158529</v>
      </c>
      <c r="R882" t="e" cm="1">
        <f t="array" ref="R882">_xll.FDS(A882,"FF_TAX_REFUND(ANN_R,"&amp;F882&amp;","&amp;G882&amp;",,,,,""D=1"")")</f>
        <v>#N/A</v>
      </c>
      <c r="S882">
        <f t="shared" si="93"/>
        <v>6.1768395916287799E-2</v>
      </c>
      <c r="T882" s="1" cm="1">
        <f t="array" ref="T882">_xll.FDS($A882,"FF_TAX_CF(ANN_R,"&amp;AE882&amp;","&amp;AF882&amp;",,,USD)")</f>
        <v>150.40299999999999</v>
      </c>
      <c r="U882" s="1" cm="1">
        <f t="array" ref="U882">_xll.FDS($A882,"FF_TAX_CF(ANN_R,"&amp;AG882&amp;","&amp;AH882&amp;",,,USD)")</f>
        <v>4.9790000000000001</v>
      </c>
      <c r="V882" s="1" cm="1">
        <f t="array" ref="V882">_xll.FDS(A882,"FF_TAX_CF(ANN_R,"&amp;AI882&amp;","&amp;AJ882&amp;",,,USD)")</f>
        <v>84</v>
      </c>
      <c r="W882" s="1" cm="1">
        <f t="array" ref="W882">_xll.FDS(A882,"FF_TAX_CF(ANN_R,"&amp;AK882&amp;","&amp;AL882&amp;",,,USD)")</f>
        <v>52</v>
      </c>
      <c r="X882" s="1" cm="1">
        <f t="array" ref="X882">_xll.FDS(A882,"FF_TAX_CF(ANN_R,"&amp;F882&amp;","&amp;G882&amp;",,,USD)")</f>
        <v>111</v>
      </c>
      <c r="Y882" s="1" cm="1">
        <f t="array" ref="Y882">_xll.FDS($A882,"FF_PTX_INC(ANN_R,"&amp;AE882&amp;","&amp;AF882&amp;",,,USD)")</f>
        <v>913.60500000000002</v>
      </c>
      <c r="Z882" s="1" cm="1">
        <f t="array" ref="Z882">_xll.FDS($A882,"FF_PTX_INC(ANN_R,"&amp;AG882&amp;","&amp;AH882&amp;",,,USD)")</f>
        <v>919.76199999999994</v>
      </c>
      <c r="AA882" s="1" cm="1">
        <f t="array" ref="AA882">_xll.FDS(A882,"FF_PTX_INC(ANN_R,"&amp;AI882&amp;","&amp;AJ882&amp;",,,USD)")</f>
        <v>1394</v>
      </c>
      <c r="AB882" s="1" cm="1">
        <f t="array" ref="AB882">_xll.FDS(A882,"FF_PTX_INC(ANN_R,"&amp;AK882&amp;","&amp;AL882&amp;",,,USD)")</f>
        <v>1628</v>
      </c>
      <c r="AC882" s="1" cm="1">
        <f t="array" ref="AC882">_xll.FDS(A882,"FF_PTX_INC(ANN_R,"&amp;F882&amp;","&amp;G882&amp;",,,USD)")</f>
        <v>1659</v>
      </c>
      <c r="AE882" s="6">
        <f t="shared" si="94"/>
        <v>42005</v>
      </c>
      <c r="AF882" s="6">
        <f t="shared" si="95"/>
        <v>42369</v>
      </c>
      <c r="AG882" s="6">
        <f t="shared" si="96"/>
        <v>42370</v>
      </c>
      <c r="AH882" s="6">
        <f t="shared" si="97"/>
        <v>42735</v>
      </c>
      <c r="AI882" s="6">
        <f>DATE(YEAR(F882)+AO882,MONTH(F882),DAY(F882))</f>
        <v>42736</v>
      </c>
      <c r="AJ882" s="6">
        <f>DATE(YEAR(G882)+AO882,MONTH(G882),DAY(G882))</f>
        <v>43100</v>
      </c>
      <c r="AK882" s="6">
        <f>DATE(YEAR(F882)+AP882,MONTH(F882),DAY(F882))</f>
        <v>43101</v>
      </c>
      <c r="AL882" s="6">
        <f>DATE(YEAR(G882)+AP882,MONTH(G882),DAY(G882))</f>
        <v>43465</v>
      </c>
      <c r="AM882" s="8">
        <v>-4</v>
      </c>
      <c r="AN882" s="8">
        <v>-3</v>
      </c>
      <c r="AO882">
        <v>-2</v>
      </c>
      <c r="AP882">
        <v>-1</v>
      </c>
      <c r="AQ882" cm="1">
        <f t="array" ref="AQ882">_xll.FDS(A882,"FF_DEBT_LT(ANN_R,"&amp;F882&amp;","&amp;G882&amp;")")</f>
        <v>7627</v>
      </c>
      <c r="AR882" t="e" cm="1">
        <f t="array" ref="AR882">_xll.FDS(A882,"FF_RD_EXP(ANN_R,"&amp;F882&amp;","&amp;G882&amp;")")</f>
        <v>#N/A</v>
      </c>
      <c r="AS882" t="e" cm="1">
        <f t="array" ref="AS882">_xll.FDS(A882,"FF_PTX_INC_FOR(ANN_R,"&amp;F882&amp;","&amp;G882&amp;")")</f>
        <v>#N/A</v>
      </c>
      <c r="AT882" cm="1">
        <f t="array" ref="AT882">_xll.FDS(A882,"FF_MKT_VAL_PUBLIC(ANN_R,"&amp;[1]sample_report!E882&amp;")")</f>
        <v>15202.686981622899</v>
      </c>
    </row>
    <row r="883" spans="1:46" x14ac:dyDescent="0.25">
      <c r="A883" t="s">
        <v>874</v>
      </c>
      <c r="B883" t="s">
        <v>875</v>
      </c>
      <c r="C883" t="s">
        <v>502</v>
      </c>
      <c r="D883" t="str" cm="1">
        <f t="array" ref="D883">_xll.FDS(A883,"FF_MAJOR_IND_NAME")</f>
        <v>FINANCIAL</v>
      </c>
      <c r="E883">
        <v>2019</v>
      </c>
      <c r="F883" s="4">
        <f t="shared" si="91"/>
        <v>43466</v>
      </c>
      <c r="G883" s="4">
        <f t="shared" si="92"/>
        <v>43830</v>
      </c>
      <c r="I883" s="1" cm="1">
        <f t="array" ref="I883">_xll.FDS(A883,"FF_PTX_INC(ANN_R,"&amp;F883&amp;","&amp;G883&amp;",,,USD)")</f>
        <v>651.99900000000002</v>
      </c>
      <c r="J883" s="1" cm="1">
        <f t="array" ref="J883">_xll.FDS(A883,"FF_MKT_VAL(ANN_R,"&amp;F883&amp;","&amp;G883&amp;",,,USD)")</f>
        <v>21339.39048228</v>
      </c>
      <c r="K883" s="1" cm="1">
        <f t="array" ref="K883">_xll.FDS(A883,"FF_SHLDRS_EQ(ANN_R,"&amp;F883&amp;","&amp;G883&amp;",,,USD)")</f>
        <v>5684.6869999999999</v>
      </c>
      <c r="L883" s="1" cm="1">
        <f t="array" ref="L883">_xll.FDS(A883,"FF_ASSETS(ANN_R,"&amp;F883&amp;","&amp;G883&amp;",,,USD)")</f>
        <v>21284.904999999999</v>
      </c>
      <c r="M883" s="1" t="e" cm="1">
        <f t="array" ref="M883">_xll.FDS(A883,"FF_TAX_CF(ANN_R,"&amp;F883&amp;","&amp;G883&amp;",,,USD)")</f>
        <v>#N/A</v>
      </c>
      <c r="N883" s="1" cm="1">
        <f t="array" ref="N883">_xll.FDS(A883,"FF_INC_TAX(ANN_R,"&amp;F883&amp;","&amp;G883&amp;",,,USD)")</f>
        <v>0</v>
      </c>
      <c r="O883" s="1" cm="1">
        <f t="array" ref="O883">_xll.FDS(A883,"FF_NET_INC(ANN_R,"&amp;F883&amp;","&amp;G883&amp;")")</f>
        <v>521.53399999999999</v>
      </c>
      <c r="P883" s="1" cm="1">
        <f t="array" ref="P883">_xll.FDS(A883,"FF_ROA(ANN_R,"&amp;F883&amp;","&amp;G883&amp;")")</f>
        <v>2.5109130938397799</v>
      </c>
      <c r="Q883" cm="1">
        <f t="array" ref="Q883">_xll.FDS(A883,"FF_TAX_RATE(ANN_R,"&amp;F883&amp;","&amp;G883&amp;")")</f>
        <v>0</v>
      </c>
      <c r="R883" t="e" cm="1">
        <f t="array" ref="R883">_xll.FDS(A883,"FF_TAX_REFUND(ANN_R,"&amp;F883&amp;","&amp;G883&amp;",,,,,""D=1"")")</f>
        <v>#N/A</v>
      </c>
      <c r="S883" t="e">
        <f t="shared" si="93"/>
        <v>#N/A</v>
      </c>
      <c r="T883" s="1" t="e" cm="1">
        <f t="array" ref="T883">_xll.FDS($A883,"FF_TAX_CF(ANN_R,"&amp;AE883&amp;","&amp;AF883&amp;",,,USD)")</f>
        <v>#N/A</v>
      </c>
      <c r="U883" s="1" t="e" cm="1">
        <f t="array" ref="U883">_xll.FDS($A883,"FF_TAX_CF(ANN_R,"&amp;AG883&amp;","&amp;AH883&amp;",,,USD)")</f>
        <v>#N/A</v>
      </c>
      <c r="V883" s="1" t="e" cm="1">
        <f t="array" ref="V883">_xll.FDS(A883,"FF_TAX_CF(ANN_R,"&amp;AI883&amp;","&amp;AJ883&amp;",,,USD)")</f>
        <v>#N/A</v>
      </c>
      <c r="W883" s="1" t="e" cm="1">
        <f t="array" ref="W883">_xll.FDS(A883,"FF_TAX_CF(ANN_R,"&amp;AK883&amp;","&amp;AL883&amp;",,,USD)")</f>
        <v>#N/A</v>
      </c>
      <c r="X883" s="1" t="e" cm="1">
        <f t="array" ref="X883">_xll.FDS(A883,"FF_TAX_CF(ANN_R,"&amp;F883&amp;","&amp;G883&amp;",,,USD)")</f>
        <v>#N/A</v>
      </c>
      <c r="Y883" s="1" cm="1">
        <f t="array" ref="Y883">_xll.FDS($A883,"FF_PTX_INC(ANN_R,"&amp;AE883&amp;","&amp;AF883&amp;",,,USD)")</f>
        <v>799.91800000000001</v>
      </c>
      <c r="Z883" s="1" cm="1">
        <f t="array" ref="Z883">_xll.FDS($A883,"FF_PTX_INC(ANN_R,"&amp;AG883&amp;","&amp;AH883&amp;",,,USD)")</f>
        <v>569.97699999999998</v>
      </c>
      <c r="AA883" s="1" cm="1">
        <f t="array" ref="AA883">_xll.FDS(A883,"FF_PTX_INC(ANN_R,"&amp;AI883&amp;","&amp;AJ883&amp;",,,USD)")</f>
        <v>562.48099999999999</v>
      </c>
      <c r="AB883" s="1" cm="1">
        <f t="array" ref="AB883">_xll.FDS(A883,"FF_PTX_INC(ANN_R,"&amp;AK883&amp;","&amp;AL883&amp;",,,USD)")</f>
        <v>712.56299999999999</v>
      </c>
      <c r="AC883" s="1" cm="1">
        <f t="array" ref="AC883">_xll.FDS(A883,"FF_PTX_INC(ANN_R,"&amp;F883&amp;","&amp;G883&amp;",,,USD)")</f>
        <v>651.99900000000002</v>
      </c>
      <c r="AE883" s="6">
        <f t="shared" si="94"/>
        <v>42005</v>
      </c>
      <c r="AF883" s="6">
        <f t="shared" si="95"/>
        <v>42369</v>
      </c>
      <c r="AG883" s="6">
        <f t="shared" si="96"/>
        <v>42370</v>
      </c>
      <c r="AH883" s="6">
        <f t="shared" si="97"/>
        <v>42735</v>
      </c>
      <c r="AI883" s="6">
        <f>DATE(YEAR(F883)+AO883,MONTH(F883),DAY(F883))</f>
        <v>42736</v>
      </c>
      <c r="AJ883" s="6">
        <f>DATE(YEAR(G883)+AO883,MONTH(G883),DAY(G883))</f>
        <v>43100</v>
      </c>
      <c r="AK883" s="6">
        <f>DATE(YEAR(F883)+AP883,MONTH(F883),DAY(F883))</f>
        <v>43101</v>
      </c>
      <c r="AL883" s="6">
        <f>DATE(YEAR(G883)+AP883,MONTH(G883),DAY(G883))</f>
        <v>43465</v>
      </c>
      <c r="AM883" s="8">
        <v>-4</v>
      </c>
      <c r="AN883" s="8">
        <v>-3</v>
      </c>
      <c r="AO883">
        <v>-2</v>
      </c>
      <c r="AP883">
        <v>-1</v>
      </c>
      <c r="AQ883" cm="1">
        <f t="array" ref="AQ883">_xll.FDS(A883,"FF_DEBT_LT(ANN_R,"&amp;F883&amp;","&amp;G883&amp;")")</f>
        <v>11903.538</v>
      </c>
      <c r="AR883" t="e" cm="1">
        <f t="array" ref="AR883">_xll.FDS(A883,"FF_RD_EXP(ANN_R,"&amp;F883&amp;","&amp;G883&amp;")")</f>
        <v>#N/A</v>
      </c>
      <c r="AS883" t="e" cm="1">
        <f t="array" ref="AS883">_xll.FDS(A883,"FF_PTX_INC_FOR(ANN_R,"&amp;F883&amp;","&amp;G883&amp;")")</f>
        <v>#N/A</v>
      </c>
      <c r="AT883" cm="1">
        <f t="array" ref="AT883">_xll.FDS(A883,"FF_MKT_VAL_PUBLIC(ANN_R,"&amp;[1]sample_report!E883&amp;")")</f>
        <v>18992.8867273713</v>
      </c>
    </row>
    <row r="884" spans="1:46" hidden="1" x14ac:dyDescent="0.25">
      <c r="A884" t="s">
        <v>941</v>
      </c>
      <c r="B884" t="s">
        <v>942</v>
      </c>
      <c r="C884" t="s">
        <v>940</v>
      </c>
      <c r="D884" t="str" cm="1">
        <f t="array" ref="D884">_xll.FDS(A884,"FF_MAJOR_IND_NAME")</f>
        <v>FINANCIAL</v>
      </c>
      <c r="E884">
        <v>2019</v>
      </c>
      <c r="F884" s="4">
        <f t="shared" si="91"/>
        <v>43466</v>
      </c>
      <c r="G884" s="4">
        <f t="shared" si="92"/>
        <v>43830</v>
      </c>
      <c r="I884" s="1" cm="1">
        <f t="array" ref="I884">_xll.FDS(A884,"FF_PTX_INC(ANN_R,"&amp;F884&amp;","&amp;G884&amp;",,,USD)")</f>
        <v>12397.917059183101</v>
      </c>
      <c r="J884" s="1" cm="1">
        <f t="array" ref="J884">_xll.FDS(A884,"FF_MKT_VAL(ANN_R,"&amp;F884&amp;","&amp;G884&amp;",,,USD)")</f>
        <v>102125.557270085</v>
      </c>
      <c r="K884" s="1" cm="1">
        <f t="array" ref="K884">_xll.FDS(A884,"FF_SHLDRS_EQ(ANN_R,"&amp;F884&amp;","&amp;G884&amp;",,,USD)")</f>
        <v>83067.240765571594</v>
      </c>
      <c r="L884" s="1" cm="1">
        <f t="array" ref="L884">_xll.FDS(A884,"FF_ASSETS(ANN_R,"&amp;F884&amp;","&amp;G884&amp;",,,USD)")</f>
        <v>1183532.50966835</v>
      </c>
      <c r="M884" s="1" cm="1">
        <f t="array" ref="M884">_xll.FDS(A884,"FF_TAX_CF(ANN_R,"&amp;F884&amp;","&amp;G884&amp;",,,USD)")</f>
        <v>2763.4248640537298</v>
      </c>
      <c r="N884" s="1" cm="1">
        <f t="array" ref="N884">_xll.FDS(A884,"FF_INC_TAX(ANN_R,"&amp;F884&amp;","&amp;G884&amp;",,,USD)")</f>
        <v>3107.03419303894</v>
      </c>
      <c r="O884" s="1" cm="1">
        <f t="array" ref="O884">_xll.FDS(A884,"FF_NET_INC(ANN_R,"&amp;F884&amp;","&amp;G884&amp;")")</f>
        <v>7914</v>
      </c>
      <c r="P884" s="1" cm="1">
        <f t="array" ref="P884">_xll.FDS(A884,"FF_ROA(ANN_R,"&amp;F884&amp;","&amp;G884&amp;")")</f>
        <v>0.79865820577407498</v>
      </c>
      <c r="Q884" cm="1">
        <f t="array" ref="Q884">_xll.FDS(A884,"FF_TAX_RATE(ANN_R,"&amp;F884&amp;","&amp;G884&amp;")")</f>
        <v>25.060937076825901</v>
      </c>
      <c r="R884" t="e" cm="1">
        <f t="array" ref="R884">_xll.FDS(A884,"FF_TAX_REFUND(ANN_R,"&amp;F884&amp;","&amp;G884&amp;",,,,,""D=1"")")</f>
        <v>#N/A</v>
      </c>
      <c r="S884">
        <f t="shared" si="93"/>
        <v>0.23595223947464436</v>
      </c>
      <c r="T884" s="1" cm="1">
        <f t="array" ref="T884">_xll.FDS($A884,"FF_TAX_CF(ANN_R,"&amp;AE884&amp;","&amp;AF884&amp;",,,USD)")</f>
        <v>2893.1744000911699</v>
      </c>
      <c r="U884" s="1" cm="1">
        <f t="array" ref="U884">_xll.FDS($A884,"FF_TAX_CF(ANN_R,"&amp;AG884&amp;","&amp;AH884&amp;",,,USD)")</f>
        <v>3244.47649896145</v>
      </c>
      <c r="V884" s="1" cm="1">
        <f t="array" ref="V884">_xll.FDS(A884,"FF_TAX_CF(ANN_R,"&amp;AI884&amp;","&amp;AJ884&amp;",,,USD)")</f>
        <v>2367.5346730947499</v>
      </c>
      <c r="W884" s="1" cm="1">
        <f t="array" ref="W884">_xll.FDS(A884,"FF_TAX_CF(ANN_R,"&amp;AK884&amp;","&amp;AL884&amp;",,,USD)")</f>
        <v>2558.8771584033998</v>
      </c>
      <c r="X884" s="1" cm="1">
        <f t="array" ref="X884">_xll.FDS(A884,"FF_TAX_CF(ANN_R,"&amp;F884&amp;","&amp;G884&amp;",,,USD)")</f>
        <v>2763.4248640537298</v>
      </c>
      <c r="Y884" s="1" cm="1">
        <f t="array" ref="Y884">_xll.FDS($A884,"FF_PTX_INC(ANN_R,"&amp;AE884&amp;","&amp;AF884&amp;",,,USD)")</f>
        <v>10971.6625199318</v>
      </c>
      <c r="Z884" s="1" cm="1">
        <f t="array" ref="Z884">_xll.FDS($A884,"FF_PTX_INC(ANN_R,"&amp;AG884&amp;","&amp;AH884&amp;",,,USD)")</f>
        <v>11518.8318389654</v>
      </c>
      <c r="AA884" s="1" cm="1">
        <f t="array" ref="AA884">_xll.FDS(A884,"FF_PTX_INC(ANN_R,"&amp;AI884&amp;","&amp;AJ884&amp;",,,USD)")</f>
        <v>11446.280067920699</v>
      </c>
      <c r="AB884" s="1" cm="1">
        <f t="array" ref="AB884">_xll.FDS(A884,"FF_PTX_INC(ANN_R,"&amp;AK884&amp;","&amp;AL884&amp;",,,USD)")</f>
        <v>12268.217413663901</v>
      </c>
      <c r="AC884" s="1" cm="1">
        <f t="array" ref="AC884">_xll.FDS(A884,"FF_PTX_INC(ANN_R,"&amp;F884&amp;","&amp;G884&amp;",,,USD)")</f>
        <v>12397.917059183101</v>
      </c>
      <c r="AE884" s="6">
        <f t="shared" si="94"/>
        <v>42005</v>
      </c>
      <c r="AF884" s="6">
        <f t="shared" si="95"/>
        <v>42369</v>
      </c>
      <c r="AG884" s="6">
        <f t="shared" si="96"/>
        <v>42370</v>
      </c>
      <c r="AH884" s="6">
        <f t="shared" si="97"/>
        <v>42735</v>
      </c>
      <c r="AI884" s="6">
        <f>DATE(YEAR(F884)+AO884,MONTH(F884),DAY(F884))</f>
        <v>42736</v>
      </c>
      <c r="AJ884" s="6">
        <f>DATE(YEAR(G884)+AO884,MONTH(G884),DAY(G884))</f>
        <v>43100</v>
      </c>
      <c r="AK884" s="6">
        <f>DATE(YEAR(F884)+AP884,MONTH(F884),DAY(F884))</f>
        <v>43101</v>
      </c>
      <c r="AL884" s="6">
        <f>DATE(YEAR(G884)+AP884,MONTH(G884),DAY(G884))</f>
        <v>43465</v>
      </c>
      <c r="AM884" s="8">
        <v>-4</v>
      </c>
      <c r="AN884" s="8">
        <v>-3</v>
      </c>
      <c r="AO884">
        <v>-2</v>
      </c>
      <c r="AP884">
        <v>-1</v>
      </c>
      <c r="AQ884" cm="1">
        <f t="array" ref="AQ884">_xll.FDS(A884,"FF_DEBT_LT(ANN_R,"&amp;F884&amp;","&amp;G884&amp;")")</f>
        <v>22409</v>
      </c>
      <c r="AR884" t="e" cm="1">
        <f t="array" ref="AR884">_xll.FDS(A884,"FF_RD_EXP(ANN_R,"&amp;F884&amp;","&amp;G884&amp;")")</f>
        <v>#N/A</v>
      </c>
      <c r="AS884" t="e" cm="1">
        <f t="array" ref="AS884">_xll.FDS(A884,"FF_PTX_INC_FOR(ANN_R,"&amp;F884&amp;","&amp;G884&amp;")")</f>
        <v>#N/A</v>
      </c>
      <c r="AT884" cm="1">
        <f t="array" ref="AT884">_xll.FDS(A884,"FF_MKT_VAL_PUBLIC(ANN_R,"&amp;[1]sample_report!E884&amp;")")</f>
        <v>90850.536456848306</v>
      </c>
    </row>
    <row r="885" spans="1:46" hidden="1" x14ac:dyDescent="0.25">
      <c r="A885" t="s">
        <v>975</v>
      </c>
      <c r="B885" t="s">
        <v>976</v>
      </c>
      <c r="C885" t="s">
        <v>977</v>
      </c>
      <c r="D885" t="str" cm="1">
        <f t="array" ref="D885">_xll.FDS(A885,"FF_MAJOR_IND_NAME")</f>
        <v>FINANCIAL</v>
      </c>
      <c r="E885">
        <v>2019</v>
      </c>
      <c r="F885" s="4">
        <f t="shared" si="91"/>
        <v>43466</v>
      </c>
      <c r="G885" s="4">
        <f t="shared" si="92"/>
        <v>43830</v>
      </c>
      <c r="I885" s="1" cm="1">
        <f t="array" ref="I885">_xll.FDS(A885,"FF_PTX_INC(ANN_R,"&amp;F885&amp;","&amp;G885&amp;",,,USD)")</f>
        <v>330.04067786049802</v>
      </c>
      <c r="J885" s="1" cm="1">
        <f t="array" ref="J885">_xll.FDS(A885,"FF_MKT_VAL(ANN_R,"&amp;F885&amp;","&amp;G885&amp;",,,USD)")</f>
        <v>24666.4336510885</v>
      </c>
      <c r="K885" s="1" cm="1">
        <f t="array" ref="K885">_xll.FDS(A885,"FF_SHLDRS_EQ(ANN_R,"&amp;F885&amp;","&amp;G885&amp;",,,USD)")</f>
        <v>1030.82986245251</v>
      </c>
      <c r="L885" s="1" cm="1">
        <f t="array" ref="L885">_xll.FDS(A885,"FF_ASSETS(ANN_R,"&amp;F885&amp;","&amp;G885&amp;",,,USD)")</f>
        <v>2928.5731657133101</v>
      </c>
      <c r="M885" s="1" cm="1">
        <f t="array" ref="M885">_xll.FDS(A885,"FF_TAX_CF(ANN_R,"&amp;F885&amp;","&amp;G885&amp;",,,USD)")</f>
        <v>59.903305852174803</v>
      </c>
      <c r="N885" s="1" cm="1">
        <f t="array" ref="N885">_xll.FDS(A885,"FF_INC_TAX(ANN_R,"&amp;F885&amp;","&amp;G885&amp;",,,USD)")</f>
        <v>67.818632153749505</v>
      </c>
      <c r="O885" s="1" cm="1">
        <f t="array" ref="O885">_xll.FDS(A885,"FF_NET_INC(ANN_R,"&amp;F885&amp;","&amp;G885&amp;")")</f>
        <v>234.28399999999999</v>
      </c>
      <c r="P885" s="1" cm="1">
        <f t="array" ref="P885">_xll.FDS(A885,"FF_ROA(ANN_R,"&amp;F885&amp;","&amp;G885&amp;")")</f>
        <v>10.4839362866073</v>
      </c>
      <c r="Q885" cm="1">
        <f t="array" ref="Q885">_xll.FDS(A885,"FF_TAX_RATE(ANN_R,"&amp;F885&amp;","&amp;G885&amp;")")</f>
        <v>20.548567707891799</v>
      </c>
      <c r="R885" t="e" cm="1">
        <f t="array" ref="R885">_xll.FDS(A885,"FF_TAX_REFUND(ANN_R,"&amp;F885&amp;","&amp;G885&amp;",,,,,""D=1"")")</f>
        <v>#N/A</v>
      </c>
      <c r="S885">
        <f t="shared" si="93"/>
        <v>0.18835246462166044</v>
      </c>
      <c r="T885" s="1" cm="1">
        <f t="array" ref="T885">_xll.FDS($A885,"FF_TAX_CF(ANN_R,"&amp;AE885&amp;","&amp;AF885&amp;",,,USD)")</f>
        <v>8.7316424784660303</v>
      </c>
      <c r="U885" s="1" cm="1">
        <f t="array" ref="U885">_xll.FDS($A885,"FF_TAX_CF(ANN_R,"&amp;AG885&amp;","&amp;AH885&amp;",,,USD)")</f>
        <v>10.809759409427601</v>
      </c>
      <c r="V885" s="1" cm="1">
        <f t="array" ref="V885">_xll.FDS(A885,"FF_TAX_CF(ANN_R,"&amp;AI885&amp;","&amp;AJ885&amp;",,,USD)")</f>
        <v>46.865681594610201</v>
      </c>
      <c r="W885" s="1" cm="1">
        <f t="array" ref="W885">_xll.FDS(A885,"FF_TAX_CF(ANN_R,"&amp;AK885&amp;","&amp;AL885&amp;",,,USD)")</f>
        <v>25.519166350126302</v>
      </c>
      <c r="X885" s="1" cm="1">
        <f t="array" ref="X885">_xll.FDS(A885,"FF_TAX_CF(ANN_R,"&amp;F885&amp;","&amp;G885&amp;",,,USD)")</f>
        <v>59.903305852174803</v>
      </c>
      <c r="Y885" s="1" cm="1">
        <f t="array" ref="Y885">_xll.FDS($A885,"FF_PTX_INC(ANN_R,"&amp;AE885&amp;","&amp;AF885&amp;",,,USD)")</f>
        <v>45.512327991008803</v>
      </c>
      <c r="Z885" s="1" cm="1">
        <f t="array" ref="Z885">_xll.FDS($A885,"FF_PTX_INC(ANN_R,"&amp;AG885&amp;","&amp;AH885&amp;",,,USD)")</f>
        <v>132.20052571237099</v>
      </c>
      <c r="AA885" s="1" cm="1">
        <f t="array" ref="AA885">_xll.FDS(A885,"FF_PTX_INC(ANN_R,"&amp;AI885&amp;","&amp;AJ885&amp;",,,USD)")</f>
        <v>104.02263825225801</v>
      </c>
      <c r="AB885" s="1" cm="1">
        <f t="array" ref="AB885">_xll.FDS(A885,"FF_PTX_INC(ANN_R,"&amp;AK885&amp;","&amp;AL885&amp;",,,USD)")</f>
        <v>194.31657757520699</v>
      </c>
      <c r="AC885" s="1" cm="1">
        <f t="array" ref="AC885">_xll.FDS(A885,"FF_PTX_INC(ANN_R,"&amp;F885&amp;","&amp;G885&amp;",,,USD)")</f>
        <v>330.04067786049802</v>
      </c>
      <c r="AE885" s="6">
        <f t="shared" si="94"/>
        <v>42005</v>
      </c>
      <c r="AF885" s="6">
        <f t="shared" si="95"/>
        <v>42369</v>
      </c>
      <c r="AG885" s="6">
        <f t="shared" si="96"/>
        <v>42370</v>
      </c>
      <c r="AH885" s="6">
        <f t="shared" si="97"/>
        <v>42735</v>
      </c>
      <c r="AI885" s="6">
        <f>DATE(YEAR(F885)+AO885,MONTH(F885),DAY(F885))</f>
        <v>42736</v>
      </c>
      <c r="AJ885" s="6">
        <f>DATE(YEAR(G885)+AO885,MONTH(G885),DAY(G885))</f>
        <v>43100</v>
      </c>
      <c r="AK885" s="6">
        <f>DATE(YEAR(F885)+AP885,MONTH(F885),DAY(F885))</f>
        <v>43101</v>
      </c>
      <c r="AL885" s="6">
        <f>DATE(YEAR(G885)+AP885,MONTH(G885),DAY(G885))</f>
        <v>43465</v>
      </c>
      <c r="AM885" s="8">
        <v>-4</v>
      </c>
      <c r="AN885" s="8">
        <v>-3</v>
      </c>
      <c r="AO885">
        <v>-2</v>
      </c>
      <c r="AP885">
        <v>-1</v>
      </c>
      <c r="AQ885" cm="1">
        <f t="array" ref="AQ885">_xll.FDS(A885,"FF_DEBT_LT(ANN_R,"&amp;F885&amp;","&amp;G885&amp;")")</f>
        <v>50.902999999999999</v>
      </c>
      <c r="AR885" t="e" cm="1">
        <f t="array" ref="AR885">_xll.FDS(A885,"FF_RD_EXP(ANN_R,"&amp;F885&amp;","&amp;G885&amp;")")</f>
        <v>#N/A</v>
      </c>
      <c r="AS885" t="e" cm="1">
        <f t="array" ref="AS885">_xll.FDS(A885,"FF_PTX_INC_FOR(ANN_R,"&amp;F885&amp;","&amp;G885&amp;")")</f>
        <v>#N/A</v>
      </c>
      <c r="AT885" cm="1">
        <f t="array" ref="AT885">_xll.FDS(A885,"FF_MKT_VAL_PUBLIC(ANN_R,"&amp;[1]sample_report!E885&amp;")")</f>
        <v>13303.4378854923</v>
      </c>
    </row>
    <row r="886" spans="1:46" x14ac:dyDescent="0.25">
      <c r="A886" t="s">
        <v>1039</v>
      </c>
      <c r="B886" t="s">
        <v>1040</v>
      </c>
      <c r="C886" t="s">
        <v>1041</v>
      </c>
      <c r="D886" t="str" cm="1">
        <f t="array" ref="D886">_xll.FDS(A886,"FF_MAJOR_IND_NAME")</f>
        <v>FINANCIAL</v>
      </c>
      <c r="E886">
        <v>2019</v>
      </c>
      <c r="F886" s="4">
        <f t="shared" si="91"/>
        <v>43466</v>
      </c>
      <c r="G886" s="4">
        <f t="shared" si="92"/>
        <v>43830</v>
      </c>
      <c r="I886" s="1" cm="1">
        <f t="array" ref="I886">_xll.FDS(A886,"FF_PTX_INC(ANN_R,"&amp;F886&amp;","&amp;G886&amp;",,,USD)")</f>
        <v>6289.0580441951797</v>
      </c>
      <c r="J886" s="1" cm="1">
        <f t="array" ref="J886">_xll.FDS(A886,"FF_MKT_VAL(ANN_R,"&amp;F886&amp;","&amp;G886&amp;",,,USD)")</f>
        <v>46089.447776053697</v>
      </c>
      <c r="K886" s="1" cm="1">
        <f t="array" ref="K886">_xll.FDS(A886,"FF_SHLDRS_EQ(ANN_R,"&amp;F886&amp;","&amp;G886&amp;",,,USD)")</f>
        <v>62824.076797485402</v>
      </c>
      <c r="L886" s="1" cm="1">
        <f t="array" ref="L886">_xll.FDS(A886,"FF_ASSETS(ANN_R,"&amp;F886&amp;","&amp;G886&amp;",,,USD)")</f>
        <v>916074.44830226898</v>
      </c>
      <c r="M886" s="1" cm="1">
        <f t="array" ref="M886">_xll.FDS(A886,"FF_TAX_CF(ANN_R,"&amp;F886&amp;","&amp;G886&amp;",,,USD)")</f>
        <v>179.079780578613</v>
      </c>
      <c r="N886" s="1" cm="1">
        <f t="array" ref="N886">_xll.FDS(A886,"FF_INC_TAX(ANN_R,"&amp;F886&amp;","&amp;G886&amp;",,,USD)")</f>
        <v>1750.50485515594</v>
      </c>
      <c r="O886" s="1" cm="1">
        <f t="array" ref="O886">_xll.FDS(A886,"FF_NET_INC(ANN_R,"&amp;F886&amp;","&amp;G886&amp;")")</f>
        <v>4118</v>
      </c>
      <c r="P886" s="1" cm="1">
        <f t="array" ref="P886">_xll.FDS(A886,"FF_ROA(ANN_R,"&amp;F886&amp;","&amp;G886&amp;")")</f>
        <v>0.513500909038763</v>
      </c>
      <c r="Q886" cm="1">
        <f t="array" ref="Q886">_xll.FDS(A886,"FF_TAX_RATE(ANN_R,"&amp;F886&amp;","&amp;G886&amp;")")</f>
        <v>27.834134187577899</v>
      </c>
      <c r="R886" t="e" cm="1">
        <f t="array" ref="R886">_xll.FDS(A886,"FF_TAX_REFUND(ANN_R,"&amp;F886&amp;","&amp;G886&amp;",,,,,""D=1"")")</f>
        <v>#N/A</v>
      </c>
      <c r="S886" t="e">
        <f t="shared" si="93"/>
        <v>#N/A</v>
      </c>
      <c r="T886" s="1" t="e" cm="1">
        <f t="array" ref="T886">_xll.FDS($A886,"FF_TAX_CF(ANN_R,"&amp;AE886&amp;","&amp;AF886&amp;",,,USD)")</f>
        <v>#N/A</v>
      </c>
      <c r="U886" s="1" cm="1">
        <f t="array" ref="U886">_xll.FDS($A886,"FF_TAX_CF(ANN_R,"&amp;AG886&amp;","&amp;AH886&amp;",,,USD)")</f>
        <v>-203.54029178619399</v>
      </c>
      <c r="V886" s="1" cm="1">
        <f t="array" ref="V886">_xll.FDS(A886,"FF_TAX_CF(ANN_R,"&amp;AI886&amp;","&amp;AJ886&amp;",,,USD)")</f>
        <v>295.51885867118801</v>
      </c>
      <c r="W886" s="1" cm="1">
        <f t="array" ref="W886">_xll.FDS(A886,"FF_TAX_CF(ANN_R,"&amp;AK886&amp;","&amp;AL886&amp;",,,USD)")</f>
        <v>-1048.7975075244899</v>
      </c>
      <c r="X886" s="1" cm="1">
        <f t="array" ref="X886">_xll.FDS(A886,"FF_TAX_CF(ANN_R,"&amp;F886&amp;","&amp;G886&amp;",,,USD)")</f>
        <v>179.079780578613</v>
      </c>
      <c r="Y886" s="1" cm="1">
        <f t="array" ref="Y886">_xll.FDS($A886,"FF_PTX_INC(ANN_R,"&amp;AE886&amp;","&amp;AF886&amp;",,,USD)")</f>
        <v>4497.7828159332303</v>
      </c>
      <c r="Z886" s="1" cm="1">
        <f t="array" ref="Z886">_xll.FDS($A886,"FF_PTX_INC(ANN_R,"&amp;AG886&amp;","&amp;AH886&amp;",,,USD)")</f>
        <v>3419.2556625604602</v>
      </c>
      <c r="AA886" s="1" cm="1">
        <f t="array" ref="AA886">_xll.FDS(A886,"FF_PTX_INC(ANN_R,"&amp;AI886&amp;","&amp;AJ886&amp;",,,USD)")</f>
        <v>7521.0677466392499</v>
      </c>
      <c r="AB886" s="1" cm="1">
        <f t="array" ref="AB886">_xll.FDS(A886,"FF_PTX_INC(ANN_R,"&amp;AK886&amp;","&amp;AL886&amp;",,,USD)")</f>
        <v>6146.4960789680499</v>
      </c>
      <c r="AC886" s="1" cm="1">
        <f t="array" ref="AC886">_xll.FDS(A886,"FF_PTX_INC(ANN_R,"&amp;F886&amp;","&amp;G886&amp;",,,USD)")</f>
        <v>6289.0580441951797</v>
      </c>
      <c r="AE886" s="6">
        <f t="shared" si="94"/>
        <v>42005</v>
      </c>
      <c r="AF886" s="6">
        <f t="shared" si="95"/>
        <v>42369</v>
      </c>
      <c r="AG886" s="6">
        <f t="shared" si="96"/>
        <v>42370</v>
      </c>
      <c r="AH886" s="6">
        <f t="shared" si="97"/>
        <v>42735</v>
      </c>
      <c r="AI886" s="6">
        <f>DATE(YEAR(F886)+AO886,MONTH(F886),DAY(F886))</f>
        <v>42736</v>
      </c>
      <c r="AJ886" s="6">
        <f>DATE(YEAR(G886)+AO886,MONTH(G886),DAY(G886))</f>
        <v>43100</v>
      </c>
      <c r="AK886" s="6">
        <f>DATE(YEAR(F886)+AP886,MONTH(F886),DAY(F886))</f>
        <v>43101</v>
      </c>
      <c r="AL886" s="6">
        <f>DATE(YEAR(G886)+AP886,MONTH(G886),DAY(G886))</f>
        <v>43465</v>
      </c>
      <c r="AM886" s="8">
        <v>-4</v>
      </c>
      <c r="AN886" s="8">
        <v>-3</v>
      </c>
      <c r="AO886">
        <v>-2</v>
      </c>
      <c r="AP886">
        <v>-1</v>
      </c>
      <c r="AQ886" cm="1">
        <f t="array" ref="AQ886">_xll.FDS(A886,"FF_DEBT_LT(ANN_R,"&amp;F886&amp;","&amp;G886&amp;")")</f>
        <v>187839</v>
      </c>
      <c r="AR886" t="e" cm="1">
        <f t="array" ref="AR886">_xll.FDS(A886,"FF_RD_EXP(ANN_R,"&amp;F886&amp;","&amp;G886&amp;")")</f>
        <v>#N/A</v>
      </c>
      <c r="AS886" t="e" cm="1">
        <f t="array" ref="AS886">_xll.FDS(A886,"FF_PTX_INC_FOR(ANN_R,"&amp;F886&amp;","&amp;G886&amp;")")</f>
        <v>#N/A</v>
      </c>
      <c r="AT886" cm="1">
        <f t="array" ref="AT886">_xll.FDS(A886,"FF_MKT_VAL_PUBLIC(ANN_R,"&amp;[1]sample_report!E886&amp;")")</f>
        <v>33617.295914571601</v>
      </c>
    </row>
    <row r="887" spans="1:46" hidden="1" x14ac:dyDescent="0.25">
      <c r="A887" t="s">
        <v>1100</v>
      </c>
      <c r="B887" t="s">
        <v>1101</v>
      </c>
      <c r="C887" t="s">
        <v>1061</v>
      </c>
      <c r="D887" t="str" cm="1">
        <f t="array" ref="D887">_xll.FDS(A887,"FF_MAJOR_IND_NAME")</f>
        <v>FINANCIAL</v>
      </c>
      <c r="E887">
        <v>2019</v>
      </c>
      <c r="F887" s="4">
        <f t="shared" si="91"/>
        <v>43466</v>
      </c>
      <c r="G887" s="4">
        <f t="shared" si="92"/>
        <v>43830</v>
      </c>
      <c r="I887" s="1" cm="1">
        <f t="array" ref="I887">_xll.FDS(A887,"FF_PTX_INC(ANN_R,"&amp;F887&amp;","&amp;G887&amp;",,,USD)")</f>
        <v>10789.193799897999</v>
      </c>
      <c r="J887" s="1" cm="1">
        <f t="array" ref="J887">_xll.FDS(A887,"FF_MKT_VAL(ANN_R,"&amp;F887&amp;","&amp;G887&amp;",,,USD)")</f>
        <v>41793.9635227709</v>
      </c>
      <c r="K887" s="1" cm="1">
        <f t="array" ref="K887">_xll.FDS(A887,"FF_SHLDRS_EQ(ANN_R,"&amp;F887&amp;","&amp;G887&amp;",,,USD)")</f>
        <v>44939.511754609601</v>
      </c>
      <c r="L887" s="1" cm="1">
        <f t="array" ref="L887">_xll.FDS(A887,"FF_ASSETS(ANN_R,"&amp;F887&amp;","&amp;G887&amp;",,,USD)")</f>
        <v>55349.028189666598</v>
      </c>
      <c r="M887" s="1" cm="1">
        <f t="array" ref="M887">_xll.FDS(A887,"FF_TAX_CF(ANN_R,"&amp;F887&amp;","&amp;G887&amp;",,,USD)")</f>
        <v>170.921479895711</v>
      </c>
      <c r="N887" s="1" cm="1">
        <f t="array" ref="N887">_xll.FDS(A887,"FF_INC_TAX(ANN_R,"&amp;F887&amp;","&amp;G887&amp;",,,USD)")</f>
        <v>148.829587936401</v>
      </c>
      <c r="O887" s="1" cm="1">
        <f t="array" ref="O887">_xll.FDS(A887,"FF_NET_INC(ANN_R,"&amp;F887&amp;","&amp;G887&amp;")")</f>
        <v>101226</v>
      </c>
      <c r="P887" s="1" cm="1">
        <f t="array" ref="P887">_xll.FDS(A887,"FF_ROA(ANN_R,"&amp;F887&amp;","&amp;G887&amp;")")</f>
        <v>21.662466896717799</v>
      </c>
      <c r="Q887" cm="1">
        <f t="array" ref="Q887">_xll.FDS(A887,"FF_TAX_RATE(ANN_R,"&amp;F887&amp;","&amp;G887&amp;")")</f>
        <v>1.3794319640250401</v>
      </c>
      <c r="R887" t="e" cm="1">
        <f t="array" ref="R887">_xll.FDS(A887,"FF_TAX_REFUND(ANN_R,"&amp;F887&amp;","&amp;G887&amp;",,,,,""D=1"")")</f>
        <v>#N/A</v>
      </c>
      <c r="S887">
        <f t="shared" si="93"/>
        <v>2.1873732099145417E-2</v>
      </c>
      <c r="T887" s="1" cm="1">
        <f t="array" ref="T887">_xll.FDS($A887,"FF_TAX_CF(ANN_R,"&amp;AE887&amp;","&amp;AF887&amp;",,,USD)")</f>
        <v>38.523474521935</v>
      </c>
      <c r="U887" s="1" cm="1">
        <f t="array" ref="U887">_xll.FDS($A887,"FF_TAX_CF(ANN_R,"&amp;AG887&amp;","&amp;AH887&amp;",,,USD)")</f>
        <v>51.040761180221999</v>
      </c>
      <c r="V887" s="1" cm="1">
        <f t="array" ref="V887">_xll.FDS(A887,"FF_TAX_CF(ANN_R,"&amp;AI887&amp;","&amp;AJ887&amp;",,,USD)")</f>
        <v>60.870904624462099</v>
      </c>
      <c r="W887" s="1" cm="1">
        <f t="array" ref="W887">_xll.FDS(A887,"FF_TAX_CF(ANN_R,"&amp;AK887&amp;","&amp;AL887&amp;",,,USD)")</f>
        <v>157.91752092540301</v>
      </c>
      <c r="X887" s="1" cm="1">
        <f t="array" ref="X887">_xll.FDS(A887,"FF_TAX_CF(ANN_R,"&amp;F887&amp;","&amp;G887&amp;",,,USD)")</f>
        <v>170.921479895711</v>
      </c>
      <c r="Y887" s="1" cm="1">
        <f t="array" ref="Y887">_xll.FDS($A887,"FF_PTX_INC(ANN_R,"&amp;AE887&amp;","&amp;AF887&amp;",,,USD)")</f>
        <v>2111.5605388730801</v>
      </c>
      <c r="Z887" s="1" cm="1">
        <f t="array" ref="Z887">_xll.FDS($A887,"FF_PTX_INC(ANN_R,"&amp;AG887&amp;","&amp;AH887&amp;",,,USD)")</f>
        <v>3924.6491010934101</v>
      </c>
      <c r="AA887" s="1" cm="1">
        <f t="array" ref="AA887">_xll.FDS(A887,"FF_PTX_INC(ANN_R,"&amp;AI887&amp;","&amp;AJ887&amp;",,,USD)")</f>
        <v>5168.4080403447197</v>
      </c>
      <c r="AB887" s="1" cm="1">
        <f t="array" ref="AB887">_xll.FDS(A887,"FF_PTX_INC(ANN_R,"&amp;AK887&amp;","&amp;AL887&amp;",,,USD)")</f>
        <v>-82.866472043097005</v>
      </c>
      <c r="AC887" s="1" cm="1">
        <f t="array" ref="AC887">_xll.FDS(A887,"FF_PTX_INC(ANN_R,"&amp;F887&amp;","&amp;G887&amp;",,,USD)")</f>
        <v>10789.193799897999</v>
      </c>
      <c r="AE887" s="6">
        <f t="shared" si="94"/>
        <v>42005</v>
      </c>
      <c r="AF887" s="6">
        <f t="shared" si="95"/>
        <v>42369</v>
      </c>
      <c r="AG887" s="6">
        <f t="shared" si="96"/>
        <v>42370</v>
      </c>
      <c r="AH887" s="6">
        <f t="shared" si="97"/>
        <v>42735</v>
      </c>
      <c r="AI887" s="6">
        <f>DATE(YEAR(F887)+AO887,MONTH(F887),DAY(F887))</f>
        <v>42736</v>
      </c>
      <c r="AJ887" s="6">
        <f>DATE(YEAR(G887)+AO887,MONTH(G887),DAY(G887))</f>
        <v>43100</v>
      </c>
      <c r="AK887" s="6">
        <f>DATE(YEAR(F887)+AP887,MONTH(F887),DAY(F887))</f>
        <v>43101</v>
      </c>
      <c r="AL887" s="6">
        <f>DATE(YEAR(G887)+AP887,MONTH(G887),DAY(G887))</f>
        <v>43465</v>
      </c>
      <c r="AM887" s="8">
        <v>-4</v>
      </c>
      <c r="AN887" s="8">
        <v>-3</v>
      </c>
      <c r="AO887">
        <v>-2</v>
      </c>
      <c r="AP887">
        <v>-1</v>
      </c>
      <c r="AQ887" cm="1">
        <f t="array" ref="AQ887">_xll.FDS(A887,"FF_DEBT_LT(ANN_R,"&amp;F887&amp;","&amp;G887&amp;")")</f>
        <v>74306</v>
      </c>
      <c r="AR887" t="e" cm="1">
        <f t="array" ref="AR887">_xll.FDS(A887,"FF_RD_EXP(ANN_R,"&amp;F887&amp;","&amp;G887&amp;")")</f>
        <v>#N/A</v>
      </c>
      <c r="AS887" t="e" cm="1">
        <f t="array" ref="AS887">_xll.FDS(A887,"FF_PTX_INC_FOR(ANN_R,"&amp;F887&amp;","&amp;G887&amp;")")</f>
        <v>#N/A</v>
      </c>
      <c r="AT887" cm="1">
        <f t="array" ref="AT887">_xll.FDS(A887,"FF_MKT_VAL_PUBLIC(ANN_R,"&amp;[1]sample_report!E887&amp;")")</f>
        <v>230717.713883366</v>
      </c>
    </row>
    <row r="888" spans="1:46" hidden="1" x14ac:dyDescent="0.25">
      <c r="A888" t="s">
        <v>1104</v>
      </c>
      <c r="B888" t="s">
        <v>1105</v>
      </c>
      <c r="C888" t="s">
        <v>940</v>
      </c>
      <c r="D888" t="str" cm="1">
        <f t="array" ref="D888">_xll.FDS(A888,"FF_MAJOR_IND_NAME")</f>
        <v>FINANCIAL</v>
      </c>
      <c r="E888">
        <v>2019</v>
      </c>
      <c r="F888" s="4">
        <f t="shared" si="91"/>
        <v>43466</v>
      </c>
      <c r="G888" s="4">
        <f t="shared" si="92"/>
        <v>43830</v>
      </c>
      <c r="I888" s="1" cm="1">
        <f t="array" ref="I888">_xll.FDS(A888,"FF_PTX_INC(ANN_R,"&amp;F888&amp;","&amp;G888&amp;",,,USD)")</f>
        <v>3512.5379711866399</v>
      </c>
      <c r="J888" s="1" cm="1">
        <f t="array" ref="J888">_xll.FDS(A888,"FF_MKT_VAL(ANN_R,"&amp;F888&amp;","&amp;G888&amp;",,,USD)")</f>
        <v>29217.700671281</v>
      </c>
      <c r="K888" s="1" cm="1">
        <f t="array" ref="K888">_xll.FDS(A888,"FF_SHLDRS_EQ(ANN_R,"&amp;F888&amp;","&amp;G888&amp;",,,USD)")</f>
        <v>21673.565645170202</v>
      </c>
      <c r="L888" s="1" cm="1">
        <f t="array" ref="L888">_xll.FDS(A888,"FF_ASSETS(ANN_R,"&amp;F888&amp;","&amp;G888&amp;",,,USD)")</f>
        <v>63394.419018411601</v>
      </c>
      <c r="M888" s="1" cm="1">
        <f t="array" ref="M888">_xll.FDS(A888,"FF_TAX_CF(ANN_R,"&amp;F888&amp;","&amp;G888&amp;",,,USD)")</f>
        <v>-52.268910956382797</v>
      </c>
      <c r="N888" s="1" cm="1">
        <f t="array" ref="N888">_xll.FDS(A888,"FF_INC_TAX(ANN_R,"&amp;F888&amp;","&amp;G888&amp;",,,USD)")</f>
        <v>2064.56602034569</v>
      </c>
      <c r="O888" s="1" cm="1">
        <f t="array" ref="O888">_xll.FDS(A888,"FF_NET_INC(ANN_R,"&amp;F888&amp;","&amp;G888&amp;")")</f>
        <v>1147</v>
      </c>
      <c r="P888" s="1" cm="1">
        <f t="array" ref="P888">_xll.FDS(A888,"FF_ROA(ANN_R,"&amp;F888&amp;","&amp;G888&amp;")")</f>
        <v>2.1669372976761601</v>
      </c>
      <c r="Q888" cm="1">
        <f t="array" ref="Q888">_xll.FDS(A888,"FF_TAX_RATE(ANN_R,"&amp;F888&amp;","&amp;G888&amp;")")</f>
        <v>58.777044896918703</v>
      </c>
      <c r="R888" t="e" cm="1">
        <f t="array" ref="R888">_xll.FDS(A888,"FF_TAX_REFUND(ANN_R,"&amp;F888&amp;","&amp;G888&amp;",,,,,""D=1"")")</f>
        <v>#N/A</v>
      </c>
      <c r="S888">
        <f t="shared" si="93"/>
        <v>1.5442147890286863E-2</v>
      </c>
      <c r="T888" s="1" cm="1">
        <f t="array" ref="T888">_xll.FDS($A888,"FF_TAX_CF(ANN_R,"&amp;AE888&amp;","&amp;AF888&amp;",,,USD)")</f>
        <v>17.742733001708999</v>
      </c>
      <c r="U888" s="1" cm="1">
        <f t="array" ref="U888">_xll.FDS($A888,"FF_TAX_CF(ANN_R,"&amp;AG888&amp;","&amp;AH888&amp;",,,USD)")</f>
        <v>70.464764058589907</v>
      </c>
      <c r="V888" s="1" cm="1">
        <f t="array" ref="V888">_xll.FDS(A888,"FF_TAX_CF(ANN_R,"&amp;AI888&amp;","&amp;AJ888&amp;",,,USD)")</f>
        <v>57.975837159156796</v>
      </c>
      <c r="W888" s="1" cm="1">
        <f t="array" ref="W888">_xll.FDS(A888,"FF_TAX_CF(ANN_R,"&amp;AK888&amp;","&amp;AL888&amp;",,,USD)")</f>
        <v>196.31035461425799</v>
      </c>
      <c r="X888" s="1" cm="1">
        <f t="array" ref="X888">_xll.FDS(A888,"FF_TAX_CF(ANN_R,"&amp;F888&amp;","&amp;G888&amp;",,,USD)")</f>
        <v>-52.268910956382797</v>
      </c>
      <c r="Y888" s="1" cm="1">
        <f t="array" ref="Y888">_xll.FDS($A888,"FF_PTX_INC(ANN_R,"&amp;AE888&amp;","&amp;AF888&amp;",,,USD)")</f>
        <v>1923.42314946651</v>
      </c>
      <c r="Z888" s="1" cm="1">
        <f t="array" ref="Z888">_xll.FDS($A888,"FF_PTX_INC(ANN_R,"&amp;AG888&amp;","&amp;AH888&amp;",,,USD)")</f>
        <v>4269.7000991105997</v>
      </c>
      <c r="AA888" s="1" cm="1">
        <f t="array" ref="AA888">_xll.FDS(A888,"FF_PTX_INC(ANN_R,"&amp;AI888&amp;","&amp;AJ888&amp;",,,USD)")</f>
        <v>4520.0850161790804</v>
      </c>
      <c r="AB888" s="1" cm="1">
        <f t="array" ref="AB888">_xll.FDS(A888,"FF_PTX_INC(ANN_R,"&amp;AK888&amp;","&amp;AL888&amp;",,,USD)")</f>
        <v>4568.5808187723196</v>
      </c>
      <c r="AC888" s="1" cm="1">
        <f t="array" ref="AC888">_xll.FDS(A888,"FF_PTX_INC(ANN_R,"&amp;F888&amp;","&amp;G888&amp;",,,USD)")</f>
        <v>3512.5379711866399</v>
      </c>
      <c r="AE888" s="6">
        <f t="shared" si="94"/>
        <v>42005</v>
      </c>
      <c r="AF888" s="6">
        <f t="shared" si="95"/>
        <v>42369</v>
      </c>
      <c r="AG888" s="6">
        <f t="shared" si="96"/>
        <v>42370</v>
      </c>
      <c r="AH888" s="6">
        <f t="shared" si="97"/>
        <v>42735</v>
      </c>
      <c r="AI888" s="6">
        <f>DATE(YEAR(F888)+AO888,MONTH(F888),DAY(F888))</f>
        <v>42736</v>
      </c>
      <c r="AJ888" s="6">
        <f>DATE(YEAR(G888)+AO888,MONTH(G888),DAY(G888))</f>
        <v>43100</v>
      </c>
      <c r="AK888" s="6">
        <f>DATE(YEAR(F888)+AP888,MONTH(F888),DAY(F888))</f>
        <v>43101</v>
      </c>
      <c r="AL888" s="6">
        <f>DATE(YEAR(G888)+AP888,MONTH(G888),DAY(G888))</f>
        <v>43465</v>
      </c>
      <c r="AM888" s="8">
        <v>-4</v>
      </c>
      <c r="AN888" s="8">
        <v>-3</v>
      </c>
      <c r="AO888">
        <v>-2</v>
      </c>
      <c r="AP888">
        <v>-1</v>
      </c>
      <c r="AQ888" cm="1">
        <f t="array" ref="AQ888">_xll.FDS(A888,"FF_DEBT_LT(ANN_R,"&amp;F888&amp;","&amp;G888&amp;")")</f>
        <v>22642.2</v>
      </c>
      <c r="AR888" t="e" cm="1">
        <f t="array" ref="AR888">_xll.FDS(A888,"FF_RD_EXP(ANN_R,"&amp;F888&amp;","&amp;G888&amp;")")</f>
        <v>#N/A</v>
      </c>
      <c r="AS888" t="e" cm="1">
        <f t="array" ref="AS888">_xll.FDS(A888,"FF_PTX_INC_FOR(ANN_R,"&amp;F888&amp;","&amp;G888&amp;")")</f>
        <v>#N/A</v>
      </c>
      <c r="AT888" cm="1">
        <f t="array" ref="AT888">_xll.FDS(A888,"FF_MKT_VAL_PUBLIC(ANN_R,"&amp;[1]sample_report!E888&amp;")")</f>
        <v>26027.441434333599</v>
      </c>
    </row>
    <row r="889" spans="1:46" hidden="1" x14ac:dyDescent="0.25">
      <c r="A889" t="s">
        <v>1110</v>
      </c>
      <c r="B889" t="s">
        <v>1111</v>
      </c>
      <c r="C889" t="s">
        <v>1061</v>
      </c>
      <c r="D889" t="str" cm="1">
        <f t="array" ref="D889">_xll.FDS(A889,"FF_MAJOR_IND_NAME")</f>
        <v>FINANCIAL</v>
      </c>
      <c r="E889">
        <v>2019</v>
      </c>
      <c r="F889" s="4">
        <f t="shared" si="91"/>
        <v>43466</v>
      </c>
      <c r="G889" s="4">
        <f t="shared" si="92"/>
        <v>43830</v>
      </c>
      <c r="I889" s="1" cm="1">
        <f t="array" ref="I889">_xll.FDS(A889,"FF_PTX_INC(ANN_R,"&amp;F889&amp;","&amp;G889&amp;",,,USD)")</f>
        <v>2309.0100324149998</v>
      </c>
      <c r="J889" s="1" cm="1">
        <f t="array" ref="J889">_xll.FDS(A889,"FF_MKT_VAL(ANN_R,"&amp;F889&amp;","&amp;G889&amp;",,,USD)")</f>
        <v>32847.702124468997</v>
      </c>
      <c r="K889" s="1" cm="1">
        <f t="array" ref="K889">_xll.FDS(A889,"FF_SHLDRS_EQ(ANN_R,"&amp;F889&amp;","&amp;G889&amp;",,,USD)")</f>
        <v>34505.651354244997</v>
      </c>
      <c r="L889" s="1" cm="1">
        <f t="array" ref="L889">_xll.FDS(A889,"FF_ASSETS(ANN_R,"&amp;F889&amp;","&amp;G889&amp;",,,USD)")</f>
        <v>623213.14695927699</v>
      </c>
      <c r="M889" s="1" cm="1">
        <f t="array" ref="M889">_xll.FDS(A889,"FF_TAX_CF(ANN_R,"&amp;F889&amp;","&amp;G889&amp;",,,USD)")</f>
        <v>913.30692508513903</v>
      </c>
      <c r="N889" s="1" cm="1">
        <f t="array" ref="N889">_xll.FDS(A889,"FF_INC_TAX(ANN_R,"&amp;F889&amp;","&amp;G889&amp;",,,USD)")</f>
        <v>639.09099782305702</v>
      </c>
      <c r="O889" s="1" cm="1">
        <f t="array" ref="O889">_xll.FDS(A889,"FF_NET_INC(ANN_R,"&amp;F889&amp;","&amp;G889&amp;")")</f>
        <v>16084.1361708937</v>
      </c>
      <c r="P889" s="1" cm="1">
        <f t="array" ref="P889">_xll.FDS(A889,"FF_ROA(ANN_R,"&amp;F889&amp;","&amp;G889&amp;")")</f>
        <v>0.28157457540233799</v>
      </c>
      <c r="Q889" cm="1">
        <f t="array" ref="Q889">_xll.FDS(A889,"FF_TAX_RATE(ANN_R,"&amp;F889&amp;","&amp;G889&amp;")")</f>
        <v>27.678138633058701</v>
      </c>
      <c r="R889" t="e" cm="1">
        <f t="array" ref="R889">_xll.FDS(A889,"FF_TAX_REFUND(ANN_R,"&amp;F889&amp;","&amp;G889&amp;",,,,,""D=1"")")</f>
        <v>#N/A</v>
      </c>
      <c r="S889">
        <f t="shared" si="93"/>
        <v>0.25099175325105205</v>
      </c>
      <c r="T889" s="1" cm="1">
        <f t="array" ref="T889">_xll.FDS($A889,"FF_TAX_CF(ANN_R,"&amp;AE889&amp;","&amp;AF889&amp;",,,USD)")</f>
        <v>1171.02042513017</v>
      </c>
      <c r="U889" s="1" cm="1">
        <f t="array" ref="U889">_xll.FDS($A889,"FF_TAX_CF(ANN_R,"&amp;AG889&amp;","&amp;AH889&amp;",,,USD)")</f>
        <v>1053.0997450971799</v>
      </c>
      <c r="V889" s="1" cm="1">
        <f t="array" ref="V889">_xll.FDS(A889,"FF_TAX_CF(ANN_R,"&amp;AI889&amp;","&amp;AJ889&amp;",,,USD)")</f>
        <v>1071.5378013535101</v>
      </c>
      <c r="W889" s="1" cm="1">
        <f t="array" ref="W889">_xll.FDS(A889,"FF_TAX_CF(ANN_R,"&amp;AK889&amp;","&amp;AL889&amp;",,,USD)")</f>
        <v>1208.0637314943101</v>
      </c>
      <c r="X889" s="1" cm="1">
        <f t="array" ref="X889">_xll.FDS(A889,"FF_TAX_CF(ANN_R,"&amp;F889&amp;","&amp;G889&amp;",,,USD)")</f>
        <v>913.30692508513903</v>
      </c>
      <c r="Y889" s="1" cm="1">
        <f t="array" ref="Y889">_xll.FDS($A889,"FF_PTX_INC(ANN_R,"&amp;AE889&amp;","&amp;AF889&amp;",,,USD)")</f>
        <v>5173.1157985153905</v>
      </c>
      <c r="Z889" s="1" cm="1">
        <f t="array" ref="Z889">_xll.FDS($A889,"FF_PTX_INC(ANN_R,"&amp;AG889&amp;","&amp;AH889&amp;",,,USD)")</f>
        <v>5099.5691438004096</v>
      </c>
      <c r="AA889" s="1" cm="1">
        <f t="array" ref="AA889">_xll.FDS(A889,"FF_PTX_INC(ANN_R,"&amp;AI889&amp;","&amp;AJ889&amp;",,,USD)")</f>
        <v>4483.5397477686502</v>
      </c>
      <c r="AB889" s="1" cm="1">
        <f t="array" ref="AB889">_xll.FDS(A889,"FF_PTX_INC(ANN_R,"&amp;AK889&amp;","&amp;AL889&amp;",,,USD)")</f>
        <v>4517.2617459880203</v>
      </c>
      <c r="AC889" s="1" cm="1">
        <f t="array" ref="AC889">_xll.FDS(A889,"FF_PTX_INC(ANN_R,"&amp;F889&amp;","&amp;G889&amp;",,,USD)")</f>
        <v>2309.0100324149998</v>
      </c>
      <c r="AE889" s="6">
        <f t="shared" si="94"/>
        <v>42005</v>
      </c>
      <c r="AF889" s="6">
        <f t="shared" si="95"/>
        <v>42369</v>
      </c>
      <c r="AG889" s="6">
        <f t="shared" si="96"/>
        <v>42370</v>
      </c>
      <c r="AH889" s="6">
        <f t="shared" si="97"/>
        <v>42735</v>
      </c>
      <c r="AI889" s="6">
        <f>DATE(YEAR(F889)+AO889,MONTH(F889),DAY(F889))</f>
        <v>42736</v>
      </c>
      <c r="AJ889" s="6">
        <f>DATE(YEAR(G889)+AO889,MONTH(G889),DAY(G889))</f>
        <v>43100</v>
      </c>
      <c r="AK889" s="6">
        <f>DATE(YEAR(F889)+AP889,MONTH(F889),DAY(F889))</f>
        <v>43101</v>
      </c>
      <c r="AL889" s="6">
        <f>DATE(YEAR(G889)+AP889,MONTH(G889),DAY(G889))</f>
        <v>43465</v>
      </c>
      <c r="AM889" s="8">
        <v>-4</v>
      </c>
      <c r="AN889" s="8">
        <v>-3</v>
      </c>
      <c r="AO889">
        <v>-2</v>
      </c>
      <c r="AP889">
        <v>-1</v>
      </c>
      <c r="AQ889" cm="1">
        <f t="array" ref="AQ889">_xll.FDS(A889,"FF_DEBT_LT(ANN_R,"&amp;F889&amp;","&amp;G889&amp;")")</f>
        <v>1448591.85346388</v>
      </c>
      <c r="AR889" t="e" cm="1">
        <f t="array" ref="AR889">_xll.FDS(A889,"FF_RD_EXP(ANN_R,"&amp;F889&amp;","&amp;G889&amp;")")</f>
        <v>#N/A</v>
      </c>
      <c r="AS889" t="e" cm="1">
        <f t="array" ref="AS889">_xll.FDS(A889,"FF_PTX_INC_FOR(ANN_R,"&amp;F889&amp;","&amp;G889&amp;")")</f>
        <v>#N/A</v>
      </c>
      <c r="AT889" cm="1">
        <f t="array" ref="AT889">_xll.FDS(A889,"FF_MKT_VAL_PUBLIC(ANN_R,"&amp;[1]sample_report!E889&amp;")")</f>
        <v>231578.86041499901</v>
      </c>
    </row>
    <row r="890" spans="1:46" hidden="1" x14ac:dyDescent="0.25">
      <c r="A890" t="s">
        <v>1124</v>
      </c>
      <c r="B890" t="s">
        <v>1125</v>
      </c>
      <c r="C890" t="s">
        <v>940</v>
      </c>
      <c r="D890" t="str" cm="1">
        <f t="array" ref="D890">_xll.FDS(A890,"FF_MAJOR_IND_NAME")</f>
        <v>FINANCIAL</v>
      </c>
      <c r="E890">
        <v>2019</v>
      </c>
      <c r="F890" s="4">
        <f t="shared" si="91"/>
        <v>43466</v>
      </c>
      <c r="G890" s="4">
        <f t="shared" si="92"/>
        <v>43830</v>
      </c>
      <c r="I890" s="1" cm="1">
        <f t="array" ref="I890">_xll.FDS(A890,"FF_PTX_INC(ANN_R,"&amp;F890&amp;","&amp;G890&amp;",,,USD)")</f>
        <v>1564.48573307991</v>
      </c>
      <c r="J890" s="1" cm="1">
        <f t="array" ref="J890">_xll.FDS(A890,"FF_MKT_VAL(ANN_R,"&amp;F890&amp;","&amp;G890&amp;",,,USD)")</f>
        <v>28856.756243018601</v>
      </c>
      <c r="K890" s="1" cm="1">
        <f t="array" ref="K890">_xll.FDS(A890,"FF_SHLDRS_EQ(ANN_R,"&amp;F890&amp;","&amp;G890&amp;",,,USD)")</f>
        <v>6437.8739218234996</v>
      </c>
      <c r="L890" s="1" cm="1">
        <f t="array" ref="L890">_xll.FDS(A890,"FF_ASSETS(ANN_R,"&amp;F890&amp;","&amp;G890&amp;",,,USD)")</f>
        <v>154047.96339726399</v>
      </c>
      <c r="M890" s="1" cm="1">
        <f t="array" ref="M890">_xll.FDS(A890,"FF_TAX_CF(ANN_R,"&amp;F890&amp;","&amp;G890&amp;",,,USD)")</f>
        <v>553.02074739933005</v>
      </c>
      <c r="N890" s="1" cm="1">
        <f t="array" ref="N890">_xll.FDS(A890,"FF_INC_TAX(ANN_R,"&amp;F890&amp;","&amp;G890&amp;",,,USD)")</f>
        <v>405.83955273628197</v>
      </c>
      <c r="O890" s="1" cm="1">
        <f t="array" ref="O890">_xll.FDS(A890,"FF_NET_INC(ANN_R,"&amp;F890&amp;","&amp;G890&amp;")")</f>
        <v>1003.9</v>
      </c>
      <c r="P890" s="1" cm="1">
        <f t="array" ref="P890">_xll.FDS(A890,"FF_ROA(ANN_R,"&amp;F890&amp;","&amp;G890&amp;")")</f>
        <v>0.67112904977980603</v>
      </c>
      <c r="Q890" cm="1">
        <f t="array" ref="Q890">_xll.FDS(A890,"FF_TAX_RATE(ANN_R,"&amp;F890&amp;","&amp;G890&amp;")")</f>
        <v>25.940764057805101</v>
      </c>
      <c r="R890" t="e" cm="1">
        <f t="array" ref="R890">_xll.FDS(A890,"FF_TAX_REFUND(ANN_R,"&amp;F890&amp;","&amp;G890&amp;",,,,,""D=1"")")</f>
        <v>#N/A</v>
      </c>
      <c r="S890">
        <f t="shared" si="93"/>
        <v>0.28854149207898111</v>
      </c>
      <c r="T890" s="1" cm="1">
        <f t="array" ref="T890">_xll.FDS($A890,"FF_TAX_CF(ANN_R,"&amp;AE890&amp;","&amp;AF890&amp;",,,USD)")</f>
        <v>230.32285277843499</v>
      </c>
      <c r="U890" s="1" cm="1">
        <f t="array" ref="U890">_xll.FDS($A890,"FF_TAX_CF(ANN_R,"&amp;AG890&amp;","&amp;AH890&amp;",,,USD)")</f>
        <v>307.30159270763397</v>
      </c>
      <c r="V890" s="1" cm="1">
        <f t="array" ref="V890">_xll.FDS(A890,"FF_TAX_CF(ANN_R,"&amp;AI890&amp;","&amp;AJ890&amp;",,,USD)")</f>
        <v>348.306196784973</v>
      </c>
      <c r="W890" s="1" cm="1">
        <f t="array" ref="W890">_xll.FDS(A890,"FF_TAX_CF(ANN_R,"&amp;AK890&amp;","&amp;AL890&amp;",,,USD)")</f>
        <v>357.81809227466601</v>
      </c>
      <c r="X890" s="1" cm="1">
        <f t="array" ref="X890">_xll.FDS(A890,"FF_TAX_CF(ANN_R,"&amp;F890&amp;","&amp;G890&amp;",,,USD)")</f>
        <v>553.02074739933005</v>
      </c>
      <c r="Y890" s="1" cm="1">
        <f t="array" ref="Y890">_xll.FDS($A890,"FF_PTX_INC(ANN_R,"&amp;AE890&amp;","&amp;AF890&amp;",,,USD)")</f>
        <v>973.63247346878097</v>
      </c>
      <c r="Z890" s="1" cm="1">
        <f t="array" ref="Z890">_xll.FDS($A890,"FF_PTX_INC(ANN_R,"&amp;AG890&amp;","&amp;AH890&amp;",,,USD)")</f>
        <v>1100.8874912261999</v>
      </c>
      <c r="AA890" s="1" cm="1">
        <f t="array" ref="AA890">_xll.FDS(A890,"FF_PTX_INC(ANN_R,"&amp;AI890&amp;","&amp;AJ890&amp;",,,USD)")</f>
        <v>1228.99751300812</v>
      </c>
      <c r="AB890" s="1" cm="1">
        <f t="array" ref="AB890">_xll.FDS(A890,"FF_PTX_INC(ANN_R,"&amp;AK890&amp;","&amp;AL890&amp;",,,USD)")</f>
        <v>1359.0716857910199</v>
      </c>
      <c r="AC890" s="1" cm="1">
        <f t="array" ref="AC890">_xll.FDS(A890,"FF_PTX_INC(ANN_R,"&amp;F890&amp;","&amp;G890&amp;",,,USD)")</f>
        <v>1564.48573307991</v>
      </c>
      <c r="AE890" s="6">
        <f t="shared" si="94"/>
        <v>42005</v>
      </c>
      <c r="AF890" s="6">
        <f t="shared" si="95"/>
        <v>42369</v>
      </c>
      <c r="AG890" s="6">
        <f t="shared" si="96"/>
        <v>42370</v>
      </c>
      <c r="AH890" s="6">
        <f t="shared" si="97"/>
        <v>42735</v>
      </c>
      <c r="AI890" s="6">
        <f>DATE(YEAR(F890)+AO890,MONTH(F890),DAY(F890))</f>
        <v>42736</v>
      </c>
      <c r="AJ890" s="6">
        <f>DATE(YEAR(G890)+AO890,MONTH(G890),DAY(G890))</f>
        <v>43100</v>
      </c>
      <c r="AK890" s="6">
        <f>DATE(YEAR(F890)+AP890,MONTH(F890),DAY(F890))</f>
        <v>43101</v>
      </c>
      <c r="AL890" s="6">
        <f>DATE(YEAR(G890)+AP890,MONTH(G890),DAY(G890))</f>
        <v>43465</v>
      </c>
      <c r="AM890" s="8">
        <v>-4</v>
      </c>
      <c r="AN890" s="8">
        <v>-3</v>
      </c>
      <c r="AO890">
        <v>-2</v>
      </c>
      <c r="AP890">
        <v>-1</v>
      </c>
      <c r="AQ890" cm="1">
        <f t="array" ref="AQ890">_xll.FDS(A890,"FF_DEBT_LT(ANN_R,"&amp;F890&amp;","&amp;G890&amp;")")</f>
        <v>2627.2</v>
      </c>
      <c r="AR890" t="e" cm="1">
        <f t="array" ref="AR890">_xll.FDS(A890,"FF_RD_EXP(ANN_R,"&amp;F890&amp;","&amp;G890&amp;")")</f>
        <v>#N/A</v>
      </c>
      <c r="AS890" t="e" cm="1">
        <f t="array" ref="AS890">_xll.FDS(A890,"FF_PTX_INC_FOR(ANN_R,"&amp;F890&amp;","&amp;G890&amp;")")</f>
        <v>#N/A</v>
      </c>
      <c r="AT890" cm="1">
        <f t="array" ref="AT890">_xll.FDS(A890,"FF_MKT_VAL_PUBLIC(ANN_R,"&amp;[1]sample_report!E890&amp;")")</f>
        <v>24818.508334286402</v>
      </c>
    </row>
    <row r="891" spans="1:46" hidden="1" x14ac:dyDescent="0.25">
      <c r="A891" t="s">
        <v>1164</v>
      </c>
      <c r="B891" t="s">
        <v>1165</v>
      </c>
      <c r="C891" t="s">
        <v>1041</v>
      </c>
      <c r="D891" t="str" cm="1">
        <f t="array" ref="D891">_xll.FDS(A891,"FF_MAJOR_IND_NAME")</f>
        <v>FINANCIAL</v>
      </c>
      <c r="E891">
        <v>2019</v>
      </c>
      <c r="F891" s="4">
        <f t="shared" si="91"/>
        <v>43466</v>
      </c>
      <c r="G891" s="4">
        <f t="shared" si="92"/>
        <v>43830</v>
      </c>
      <c r="I891" s="1" cm="1">
        <f t="array" ref="I891">_xll.FDS(A891,"FF_PTX_INC(ANN_R,"&amp;F891&amp;","&amp;G891&amp;",,,USD)")</f>
        <v>3916.2509515285501</v>
      </c>
      <c r="J891" s="1" cm="1">
        <f t="array" ref="J891">_xll.FDS(A891,"FF_MKT_VAL(ANN_R,"&amp;F891&amp;","&amp;G891&amp;",,,USD)")</f>
        <v>32406.9047830415</v>
      </c>
      <c r="K891" s="1" cm="1">
        <f t="array" ref="K891">_xll.FDS(A891,"FF_SHLDRS_EQ(ANN_R,"&amp;F891&amp;","&amp;G891&amp;",,,USD)")</f>
        <v>31834.098377227801</v>
      </c>
      <c r="L891" s="1" cm="1">
        <f t="array" ref="L891">_xll.FDS(A891,"FF_ASSETS(ANN_R,"&amp;F891&amp;","&amp;G891&amp;",,,USD)")</f>
        <v>578567.90050697303</v>
      </c>
      <c r="M891" s="1" cm="1">
        <f t="array" ref="M891">_xll.FDS(A891,"FF_TAX_CF(ANN_R,"&amp;F891&amp;","&amp;G891&amp;",,,USD)")</f>
        <v>1381.1528077125499</v>
      </c>
      <c r="N891" s="1" cm="1">
        <f t="array" ref="N891">_xll.FDS(A891,"FF_INC_TAX(ANN_R,"&amp;F891&amp;","&amp;G891&amp;",,,USD)")</f>
        <v>1255.79696130753</v>
      </c>
      <c r="O891" s="1" cm="1">
        <f t="array" ref="O891">_xll.FDS(A891,"FF_NET_INC(ANN_R,"&amp;F891&amp;","&amp;G891&amp;")")</f>
        <v>2195</v>
      </c>
      <c r="P891" s="1" cm="1">
        <f t="array" ref="P891">_xll.FDS(A891,"FF_ROA(ANN_R,"&amp;F891&amp;","&amp;G891&amp;")")</f>
        <v>0.426107272263134</v>
      </c>
      <c r="Q891" cm="1">
        <f t="array" ref="Q891">_xll.FDS(A891,"FF_TAX_RATE(ANN_R,"&amp;F891&amp;","&amp;G891&amp;")")</f>
        <v>32.066304658473797</v>
      </c>
      <c r="R891" t="e" cm="1">
        <f t="array" ref="R891">_xll.FDS(A891,"FF_TAX_REFUND(ANN_R,"&amp;F891&amp;","&amp;G891&amp;",,,,,""D=1"")")</f>
        <v>#N/A</v>
      </c>
      <c r="S891">
        <f t="shared" si="93"/>
        <v>0.35294695654069236</v>
      </c>
      <c r="T891" s="1" cm="1">
        <f t="array" ref="T891">_xll.FDS($A891,"FF_TAX_CF(ANN_R,"&amp;AE891&amp;","&amp;AF891&amp;",,,USD)")</f>
        <v>1856.3334403038</v>
      </c>
      <c r="U891" s="1" cm="1">
        <f t="array" ref="U891">_xll.FDS($A891,"FF_TAX_CF(ANN_R,"&amp;AG891&amp;","&amp;AH891&amp;",,,USD)")</f>
        <v>796.46201133728005</v>
      </c>
      <c r="V891" s="1" cm="1">
        <f t="array" ref="V891">_xll.FDS(A891,"FF_TAX_CF(ANN_R,"&amp;AI891&amp;","&amp;AJ891&amp;",,,USD)")</f>
        <v>1244.1118363142</v>
      </c>
      <c r="W891" s="1" cm="1">
        <f t="array" ref="W891">_xll.FDS(A891,"FF_TAX_CF(ANN_R,"&amp;AK891&amp;","&amp;AL891&amp;",,,USD)")</f>
        <v>1300.0841994285599</v>
      </c>
      <c r="X891" s="1" cm="1">
        <f t="array" ref="X891">_xll.FDS(A891,"FF_TAX_CF(ANN_R,"&amp;F891&amp;","&amp;G891&amp;",,,USD)")</f>
        <v>1381.1528077125499</v>
      </c>
      <c r="Y891" s="1" cm="1">
        <f t="array" ref="Y891">_xll.FDS($A891,"FF_PTX_INC(ANN_R,"&amp;AE891&amp;","&amp;AF891&amp;",,,USD)")</f>
        <v>3651.6762359142299</v>
      </c>
      <c r="Z891" s="1" cm="1">
        <f t="array" ref="Z891">_xll.FDS($A891,"FF_PTX_INC(ANN_R,"&amp;AG891&amp;","&amp;AH891&amp;",,,USD)")</f>
        <v>3348.4590393304802</v>
      </c>
      <c r="AA891" s="1" cm="1">
        <f t="array" ref="AA891">_xll.FDS(A891,"FF_PTX_INC(ANN_R,"&amp;AI891&amp;","&amp;AJ891&amp;",,,USD)")</f>
        <v>3828.20994782448</v>
      </c>
      <c r="AB891" s="1" cm="1">
        <f t="array" ref="AB891">_xll.FDS(A891,"FF_PTX_INC(ANN_R,"&amp;AK891&amp;","&amp;AL891&amp;",,,USD)")</f>
        <v>3893.1740999221802</v>
      </c>
      <c r="AC891" s="1" cm="1">
        <f t="array" ref="AC891">_xll.FDS(A891,"FF_PTX_INC(ANN_R,"&amp;F891&amp;","&amp;G891&amp;",,,USD)")</f>
        <v>3916.2509515285501</v>
      </c>
      <c r="AE891" s="6">
        <f t="shared" si="94"/>
        <v>42005</v>
      </c>
      <c r="AF891" s="6">
        <f t="shared" si="95"/>
        <v>42369</v>
      </c>
      <c r="AG891" s="6">
        <f t="shared" si="96"/>
        <v>42370</v>
      </c>
      <c r="AH891" s="6">
        <f t="shared" si="97"/>
        <v>42735</v>
      </c>
      <c r="AI891" s="6">
        <f>DATE(YEAR(F891)+AO891,MONTH(F891),DAY(F891))</f>
        <v>42736</v>
      </c>
      <c r="AJ891" s="6">
        <f>DATE(YEAR(G891)+AO891,MONTH(G891),DAY(G891))</f>
        <v>43100</v>
      </c>
      <c r="AK891" s="6">
        <f>DATE(YEAR(F891)+AP891,MONTH(F891),DAY(F891))</f>
        <v>43101</v>
      </c>
      <c r="AL891" s="6">
        <f>DATE(YEAR(G891)+AP891,MONTH(G891),DAY(G891))</f>
        <v>43465</v>
      </c>
      <c r="AM891" s="8">
        <v>-4</v>
      </c>
      <c r="AN891" s="8">
        <v>-3</v>
      </c>
      <c r="AO891">
        <v>-2</v>
      </c>
      <c r="AP891">
        <v>-1</v>
      </c>
      <c r="AQ891" cm="1">
        <f t="array" ref="AQ891">_xll.FDS(A891,"FF_DEBT_LT(ANN_R,"&amp;F891&amp;","&amp;G891&amp;")")</f>
        <v>14805</v>
      </c>
      <c r="AR891" t="e" cm="1">
        <f t="array" ref="AR891">_xll.FDS(A891,"FF_RD_EXP(ANN_R,"&amp;F891&amp;","&amp;G891&amp;")")</f>
        <v>#N/A</v>
      </c>
      <c r="AS891" t="e" cm="1">
        <f t="array" ref="AS891">_xll.FDS(A891,"FF_PTX_INC_FOR(ANN_R,"&amp;F891&amp;","&amp;G891&amp;")")</f>
        <v>#N/A</v>
      </c>
      <c r="AT891" cm="1">
        <f t="array" ref="AT891">_xll.FDS(A891,"FF_MKT_VAL_PUBLIC(ANN_R,"&amp;[1]sample_report!E891&amp;")")</f>
        <v>19280.593638331298</v>
      </c>
    </row>
    <row r="892" spans="1:46" hidden="1" x14ac:dyDescent="0.25">
      <c r="A892" t="s">
        <v>1190</v>
      </c>
      <c r="B892" t="s">
        <v>1191</v>
      </c>
      <c r="C892" t="s">
        <v>932</v>
      </c>
      <c r="D892" t="str" cm="1">
        <f t="array" ref="D892">_xll.FDS(A892,"FF_MAJOR_IND_NAME")</f>
        <v>FINANCIAL</v>
      </c>
      <c r="E892">
        <v>2019</v>
      </c>
      <c r="F892" s="4">
        <f t="shared" si="91"/>
        <v>43466</v>
      </c>
      <c r="G892" s="4">
        <f t="shared" si="92"/>
        <v>43830</v>
      </c>
      <c r="I892" s="1" cm="1">
        <f t="array" ref="I892">_xll.FDS(A892,"FF_PTX_INC(ANN_R,"&amp;F892&amp;","&amp;G892&amp;",,,USD)")</f>
        <v>4749.52880859375</v>
      </c>
      <c r="J892" s="1" cm="1">
        <f t="array" ref="J892">_xll.FDS(A892,"FF_MKT_VAL(ANN_R,"&amp;F892&amp;","&amp;G892&amp;",,,USD)")</f>
        <v>32970.573144651498</v>
      </c>
      <c r="K892" s="1" cm="1">
        <f t="array" ref="K892">_xll.FDS(A892,"FF_SHLDRS_EQ(ANN_R,"&amp;F892&amp;","&amp;G892&amp;",,,USD)")</f>
        <v>45070.479934215502</v>
      </c>
      <c r="L892" s="1" cm="1">
        <f t="array" ref="L892">_xll.FDS(A892,"FF_ASSETS(ANN_R,"&amp;F892&amp;","&amp;G892&amp;",,,USD)")</f>
        <v>813027.30042636395</v>
      </c>
      <c r="M892" s="1" cm="1">
        <f t="array" ref="M892">_xll.FDS(A892,"FF_TAX_CF(ANN_R,"&amp;F892&amp;","&amp;G892&amp;",,,USD)")</f>
        <v>733.56069946289097</v>
      </c>
      <c r="N892" s="1" cm="1">
        <f t="array" ref="N892">_xll.FDS(A892,"FF_INC_TAX(ANN_R,"&amp;F892&amp;","&amp;G892&amp;",,,USD)")</f>
        <v>1303.1016540527301</v>
      </c>
      <c r="O892" s="1" cm="1">
        <f t="array" ref="O892">_xll.FDS(A892,"FF_NET_INC(ANN_R,"&amp;F892&amp;","&amp;G892&amp;")")</f>
        <v>3419</v>
      </c>
      <c r="P892" s="1" cm="1">
        <f t="array" ref="P892">_xll.FDS(A892,"FF_ROA(ANN_R,"&amp;F892&amp;","&amp;G892&amp;")")</f>
        <v>0.43940056971708802</v>
      </c>
      <c r="Q892" cm="1">
        <f t="array" ref="Q892">_xll.FDS(A892,"FF_TAX_RATE(ANN_R,"&amp;F892&amp;","&amp;G892&amp;")")</f>
        <v>27.4364406779661</v>
      </c>
      <c r="R892" t="e" cm="1">
        <f t="array" ref="R892">_xll.FDS(A892,"FF_TAX_REFUND(ANN_R,"&amp;F892&amp;","&amp;G892&amp;",,,,,""D=1"")")</f>
        <v>#N/A</v>
      </c>
      <c r="S892">
        <f t="shared" si="93"/>
        <v>0.71057873286734152</v>
      </c>
      <c r="T892" s="1" cm="1">
        <f t="array" ref="T892">_xll.FDS($A892,"FF_TAX_CF(ANN_R,"&amp;AE892&amp;","&amp;AF892&amp;",,,USD)")</f>
        <v>1048.9367234706899</v>
      </c>
      <c r="U892" s="1" cm="1">
        <f t="array" ref="U892">_xll.FDS($A892,"FF_TAX_CF(ANN_R,"&amp;AG892&amp;","&amp;AH892&amp;",,,USD)")</f>
        <v>671.96755480766296</v>
      </c>
      <c r="V892" s="1" cm="1">
        <f t="array" ref="V892">_xll.FDS(A892,"FF_TAX_CF(ANN_R,"&amp;AI892&amp;","&amp;AJ892&amp;",,,USD)")</f>
        <v>548.634352684021</v>
      </c>
      <c r="W892" s="1" cm="1">
        <f t="array" ref="W892">_xll.FDS(A892,"FF_TAX_CF(ANN_R,"&amp;AK892&amp;","&amp;AL892&amp;",,,USD)")</f>
        <v>692.78228688240097</v>
      </c>
      <c r="X892" s="1" cm="1">
        <f t="array" ref="X892">_xll.FDS(A892,"FF_TAX_CF(ANN_R,"&amp;F892&amp;","&amp;G892&amp;",,,USD)")</f>
        <v>733.56069946289097</v>
      </c>
      <c r="Y892" s="1" cm="1">
        <f t="array" ref="Y892">_xll.FDS($A892,"FF_PTX_INC(ANN_R,"&amp;AE892&amp;","&amp;AF892&amp;",,,USD)")</f>
        <v>-2515.3710339069398</v>
      </c>
      <c r="Z892" s="1" cm="1">
        <f t="array" ref="Z892">_xll.FDS($A892,"FF_PTX_INC(ANN_R,"&amp;AG892&amp;","&amp;AH892&amp;",,,USD)")</f>
        <v>-2300.1185486316699</v>
      </c>
      <c r="AA892" s="1" cm="1">
        <f t="array" ref="AA892">_xll.FDS(A892,"FF_PTX_INC(ANN_R,"&amp;AI892&amp;","&amp;AJ892&amp;",,,USD)")</f>
        <v>1821.6692488193501</v>
      </c>
      <c r="AB892" s="1" cm="1">
        <f t="array" ref="AB892">_xll.FDS(A892,"FF_PTX_INC(ANN_R,"&amp;AK892&amp;","&amp;AL892&amp;",,,USD)")</f>
        <v>3445.51898431778</v>
      </c>
      <c r="AC892" s="1" cm="1">
        <f t="array" ref="AC892">_xll.FDS(A892,"FF_PTX_INC(ANN_R,"&amp;F892&amp;","&amp;G892&amp;",,,USD)")</f>
        <v>4749.52880859375</v>
      </c>
      <c r="AE892" s="6">
        <f t="shared" si="94"/>
        <v>42005</v>
      </c>
      <c r="AF892" s="6">
        <f t="shared" si="95"/>
        <v>42369</v>
      </c>
      <c r="AG892" s="6">
        <f t="shared" si="96"/>
        <v>42370</v>
      </c>
      <c r="AH892" s="6">
        <f t="shared" si="97"/>
        <v>42735</v>
      </c>
      <c r="AI892" s="6">
        <f>DATE(YEAR(F892)+AO892,MONTH(F892),DAY(F892))</f>
        <v>42736</v>
      </c>
      <c r="AJ892" s="6">
        <f>DATE(YEAR(G892)+AO892,MONTH(G892),DAY(G892))</f>
        <v>43100</v>
      </c>
      <c r="AK892" s="6">
        <f>DATE(YEAR(F892)+AP892,MONTH(F892),DAY(F892))</f>
        <v>43101</v>
      </c>
      <c r="AL892" s="6">
        <f>DATE(YEAR(G892)+AP892,MONTH(G892),DAY(G892))</f>
        <v>43465</v>
      </c>
      <c r="AM892" s="8">
        <v>-4</v>
      </c>
      <c r="AN892" s="8">
        <v>-3</v>
      </c>
      <c r="AO892">
        <v>-2</v>
      </c>
      <c r="AP892">
        <v>-1</v>
      </c>
      <c r="AQ892" cm="1">
        <f t="array" ref="AQ892">_xll.FDS(A892,"FF_DEBT_LT(ANN_R,"&amp;F892&amp;","&amp;G892&amp;")")</f>
        <v>130951</v>
      </c>
      <c r="AR892" t="e" cm="1">
        <f t="array" ref="AR892">_xll.FDS(A892,"FF_RD_EXP(ANN_R,"&amp;F892&amp;","&amp;G892&amp;")")</f>
        <v>#N/A</v>
      </c>
      <c r="AS892" t="e" cm="1">
        <f t="array" ref="AS892">_xll.FDS(A892,"FF_PTX_INC_FOR(ANN_R,"&amp;F892&amp;","&amp;G892&amp;")")</f>
        <v>#N/A</v>
      </c>
      <c r="AT892" cm="1">
        <f t="array" ref="AT892">_xll.FDS(A892,"FF_MKT_VAL_PUBLIC(ANN_R,"&amp;[1]sample_report!E892&amp;")")</f>
        <v>30398.068390744</v>
      </c>
    </row>
    <row r="893" spans="1:46" hidden="1" x14ac:dyDescent="0.25">
      <c r="A893" t="s">
        <v>1196</v>
      </c>
      <c r="B893" t="s">
        <v>1197</v>
      </c>
      <c r="C893" t="s">
        <v>1041</v>
      </c>
      <c r="D893" t="str" cm="1">
        <f t="array" ref="D893">_xll.FDS(A893,"FF_MAJOR_IND_NAME")</f>
        <v>FINANCIAL</v>
      </c>
      <c r="E893">
        <v>2019</v>
      </c>
      <c r="F893" s="4">
        <f t="shared" si="91"/>
        <v>43466</v>
      </c>
      <c r="G893" s="4">
        <f t="shared" si="92"/>
        <v>43830</v>
      </c>
      <c r="I893" s="1" cm="1">
        <f t="array" ref="I893">_xll.FDS(A893,"FF_PTX_INC(ANN_R,"&amp;F893&amp;","&amp;G893&amp;",,,USD)")</f>
        <v>3027.5675404071799</v>
      </c>
      <c r="J893" s="1" cm="1">
        <f t="array" ref="J893">_xll.FDS(A893,"FF_MKT_VAL(ANN_R,"&amp;F893&amp;","&amp;G893&amp;",,,USD)")</f>
        <v>32640.6196459405</v>
      </c>
      <c r="K893" s="1" cm="1">
        <f t="array" ref="K893">_xll.FDS(A893,"FF_SHLDRS_EQ(ANN_R,"&amp;F893&amp;","&amp;G893&amp;",,,USD)")</f>
        <v>68939.456485748306</v>
      </c>
      <c r="L893" s="1" cm="1">
        <f t="array" ref="L893">_xll.FDS(A893,"FF_ASSETS(ANN_R,"&amp;F893&amp;","&amp;G893&amp;",,,USD)")</f>
        <v>960463.70853948605</v>
      </c>
      <c r="M893" s="1" cm="1">
        <f t="array" ref="M893">_xll.FDS(A893,"FF_TAX_CF(ANN_R,"&amp;F893&amp;","&amp;G893&amp;",,,USD)")</f>
        <v>-768.923807859421</v>
      </c>
      <c r="N893" s="1" cm="1">
        <f t="array" ref="N893">_xll.FDS(A893,"FF_INC_TAX(ANN_R,"&amp;F893&amp;","&amp;G893&amp;",,,USD)")</f>
        <v>964.79231786727905</v>
      </c>
      <c r="O893" s="1" cm="1">
        <f t="array" ref="O893">_xll.FDS(A893,"FF_NET_INC(ANN_R,"&amp;F893&amp;","&amp;G893&amp;")")</f>
        <v>1917</v>
      </c>
      <c r="P893" s="1" cm="1">
        <f t="array" ref="P893">_xll.FDS(A893,"FF_ROA(ANN_R,"&amp;F893&amp;","&amp;G893&amp;")")</f>
        <v>0.22715705890264301</v>
      </c>
      <c r="Q893" cm="1">
        <f t="array" ref="Q893">_xll.FDS(A893,"FF_TAX_RATE(ANN_R,"&amp;F893&amp;","&amp;G893&amp;")")</f>
        <v>31.8669131238447</v>
      </c>
      <c r="R893" t="e" cm="1">
        <f t="array" ref="R893">_xll.FDS(A893,"FF_TAX_REFUND(ANN_R,"&amp;F893&amp;","&amp;G893&amp;",,,,,""D=1"")")</f>
        <v>#N/A</v>
      </c>
      <c r="S893">
        <f t="shared" si="93"/>
        <v>0.33588464006217778</v>
      </c>
      <c r="T893" s="1" cm="1">
        <f t="array" ref="T893">_xll.FDS($A893,"FF_TAX_CF(ANN_R,"&amp;AE893&amp;","&amp;AF893&amp;",,,USD)")</f>
        <v>916.86349030899999</v>
      </c>
      <c r="U893" s="1" cm="1">
        <f t="array" ref="U893">_xll.FDS($A893,"FF_TAX_CF(ANN_R,"&amp;AG893&amp;","&amp;AH893&amp;",,,USD)")</f>
        <v>-571.56879426658202</v>
      </c>
      <c r="V893" s="1" cm="1">
        <f t="array" ref="V893">_xll.FDS(A893,"FF_TAX_CF(ANN_R,"&amp;AI893&amp;","&amp;AJ893&amp;",,,USD)")</f>
        <v>-309.14769214189101</v>
      </c>
      <c r="W893" s="1" cm="1">
        <f t="array" ref="W893">_xll.FDS(A893,"FF_TAX_CF(ANN_R,"&amp;AK893&amp;","&amp;AL893&amp;",,,USD)")</f>
        <v>881.27304625511204</v>
      </c>
      <c r="X893" s="1" cm="1">
        <f t="array" ref="X893">_xll.FDS(A893,"FF_TAX_CF(ANN_R,"&amp;F893&amp;","&amp;G893&amp;",,,USD)")</f>
        <v>-768.923807859421</v>
      </c>
      <c r="Y893" s="1" cm="1">
        <f t="array" ref="Y893">_xll.FDS($A893,"FF_PTX_INC(ANN_R,"&amp;AE893&amp;","&amp;AF893&amp;",,,USD)")</f>
        <v>1969.3125105338099</v>
      </c>
      <c r="Z893" s="1" cm="1">
        <f t="array" ref="Z893">_xll.FDS($A893,"FF_PTX_INC(ANN_R,"&amp;AG893&amp;","&amp;AH893&amp;",,,USD)")</f>
        <v>-12546.5609758586</v>
      </c>
      <c r="AA893" s="1" cm="1">
        <f t="array" ref="AA893">_xll.FDS(A893,"FF_PTX_INC(ANN_R,"&amp;AI893&amp;","&amp;AJ893&amp;",,,USD)")</f>
        <v>3522.8938494341401</v>
      </c>
      <c r="AB893" s="1" cm="1">
        <f t="array" ref="AB893">_xll.FDS(A893,"FF_PTX_INC(ANN_R,"&amp;AK893&amp;","&amp;AL893&amp;",,,USD)")</f>
        <v>4468.8919668197605</v>
      </c>
      <c r="AC893" s="1" cm="1">
        <f t="array" ref="AC893">_xll.FDS(A893,"FF_PTX_INC(ANN_R,"&amp;F893&amp;","&amp;G893&amp;",,,USD)")</f>
        <v>3027.5675404071799</v>
      </c>
      <c r="AE893" s="6">
        <f t="shared" si="94"/>
        <v>42005</v>
      </c>
      <c r="AF893" s="6">
        <f t="shared" si="95"/>
        <v>42369</v>
      </c>
      <c r="AG893" s="6">
        <f t="shared" si="96"/>
        <v>42370</v>
      </c>
      <c r="AH893" s="6">
        <f t="shared" si="97"/>
        <v>42735</v>
      </c>
      <c r="AI893" s="6">
        <f>DATE(YEAR(F893)+AO893,MONTH(F893),DAY(F893))</f>
        <v>42736</v>
      </c>
      <c r="AJ893" s="6">
        <f>DATE(YEAR(G893)+AO893,MONTH(G893),DAY(G893))</f>
        <v>43100</v>
      </c>
      <c r="AK893" s="6">
        <f>DATE(YEAR(F893)+AP893,MONTH(F893),DAY(F893))</f>
        <v>43101</v>
      </c>
      <c r="AL893" s="6">
        <f>DATE(YEAR(G893)+AP893,MONTH(G893),DAY(G893))</f>
        <v>43465</v>
      </c>
      <c r="AM893" s="8">
        <v>-4</v>
      </c>
      <c r="AN893" s="8">
        <v>-3</v>
      </c>
      <c r="AO893">
        <v>-2</v>
      </c>
      <c r="AP893">
        <v>-1</v>
      </c>
      <c r="AQ893" cm="1">
        <f t="array" ref="AQ893">_xll.FDS(A893,"FF_DEBT_LT(ANN_R,"&amp;F893&amp;","&amp;G893&amp;")")</f>
        <v>192343</v>
      </c>
      <c r="AR893" t="e" cm="1">
        <f t="array" ref="AR893">_xll.FDS(A893,"FF_RD_EXP(ANN_R,"&amp;F893&amp;","&amp;G893&amp;")")</f>
        <v>#N/A</v>
      </c>
      <c r="AS893" t="e" cm="1">
        <f t="array" ref="AS893">_xll.FDS(A893,"FF_PTX_INC_FOR(ANN_R,"&amp;F893&amp;","&amp;G893&amp;")")</f>
        <v>#N/A</v>
      </c>
      <c r="AT893" cm="1">
        <f t="array" ref="AT893">_xll.FDS(A893,"FF_MKT_VAL_PUBLIC(ANN_R,"&amp;[1]sample_report!E893&amp;")")</f>
        <v>24977.446702909499</v>
      </c>
    </row>
    <row r="894" spans="1:46" x14ac:dyDescent="0.25">
      <c r="A894" t="s">
        <v>1220</v>
      </c>
      <c r="B894" t="s">
        <v>1221</v>
      </c>
      <c r="C894" t="s">
        <v>950</v>
      </c>
      <c r="D894" t="str" cm="1">
        <f t="array" ref="D894">_xll.FDS(A894,"FF_MAJOR_IND_NAME")</f>
        <v>FINANCIAL</v>
      </c>
      <c r="E894">
        <v>2019</v>
      </c>
      <c r="F894" s="4">
        <f t="shared" si="91"/>
        <v>43466</v>
      </c>
      <c r="G894" s="4">
        <f t="shared" si="92"/>
        <v>43830</v>
      </c>
      <c r="I894" s="1" cm="1">
        <f t="array" ref="I894">_xll.FDS(A894,"FF_PTX_INC(ANN_R,"&amp;F894&amp;","&amp;G894&amp;",,,USD)")</f>
        <v>5975.6684281826001</v>
      </c>
      <c r="J894" s="1" cm="1">
        <f t="array" ref="J894">_xll.FDS(A894,"FF_MKT_VAL(ANN_R,"&amp;F894&amp;","&amp;G894&amp;",,,USD)")</f>
        <v>27583.2340107538</v>
      </c>
      <c r="K894" s="1" cm="1">
        <f t="array" ref="K894">_xll.FDS(A894,"FF_SHLDRS_EQ(ANN_R,"&amp;F894&amp;","&amp;G894&amp;",,,USD)")</f>
        <v>71309.053864955902</v>
      </c>
      <c r="L894" s="1" cm="1">
        <f t="array" ref="L894">_xll.FDS(A894,"FF_ASSETS(ANN_R,"&amp;F894&amp;","&amp;G894&amp;",,,USD)")</f>
        <v>1522665.55988073</v>
      </c>
      <c r="M894" s="1" t="e" cm="1">
        <f t="array" ref="M894">_xll.FDS(A894,"FF_TAX_CF(ANN_R,"&amp;F894&amp;","&amp;G894&amp;",,,USD)")</f>
        <v>#N/A</v>
      </c>
      <c r="N894" s="1" cm="1">
        <f t="array" ref="N894">_xll.FDS(A894,"FF_INC_TAX(ANN_R,"&amp;F894&amp;","&amp;G894&amp;",,,USD)")</f>
        <v>1414.7302665710399</v>
      </c>
      <c r="O894" s="1" cm="1">
        <f t="array" ref="O894">_xll.FDS(A894,"FF_NET_INC(ANN_R,"&amp;F894&amp;","&amp;G894&amp;")")</f>
        <v>2536</v>
      </c>
      <c r="P894" s="1" cm="1">
        <f t="array" ref="P894">_xll.FDS(A894,"FF_ROA(ANN_R,"&amp;F894&amp;","&amp;G894&amp;")")</f>
        <v>0.19025305682122101</v>
      </c>
      <c r="Q894" cm="1">
        <f t="array" ref="Q894">_xll.FDS(A894,"FF_TAX_RATE(ANN_R,"&amp;F894&amp;","&amp;G894&amp;")")</f>
        <v>23.674845476681</v>
      </c>
      <c r="R894" t="e" cm="1">
        <f t="array" ref="R894">_xll.FDS(A894,"FF_TAX_REFUND(ANN_R,"&amp;F894&amp;","&amp;G894&amp;",,,,,""D=1"")")</f>
        <v>#N/A</v>
      </c>
      <c r="S894" t="e">
        <f t="shared" si="93"/>
        <v>#N/A</v>
      </c>
      <c r="T894" s="1" t="e" cm="1">
        <f t="array" ref="T894">_xll.FDS($A894,"FF_TAX_CF(ANN_R,"&amp;AE894&amp;","&amp;AF894&amp;",,,USD)")</f>
        <v>#N/A</v>
      </c>
      <c r="U894" s="1" t="e" cm="1">
        <f t="array" ref="U894">_xll.FDS($A894,"FF_TAX_CF(ANN_R,"&amp;AG894&amp;","&amp;AH894&amp;",,,USD)")</f>
        <v>#N/A</v>
      </c>
      <c r="V894" s="1" t="e" cm="1">
        <f t="array" ref="V894">_xll.FDS(A894,"FF_TAX_CF(ANN_R,"&amp;AI894&amp;","&amp;AJ894&amp;",,,USD)")</f>
        <v>#N/A</v>
      </c>
      <c r="W894" s="1" t="e" cm="1">
        <f t="array" ref="W894">_xll.FDS(A894,"FF_TAX_CF(ANN_R,"&amp;AK894&amp;","&amp;AL894&amp;",,,USD)")</f>
        <v>#N/A</v>
      </c>
      <c r="X894" s="1" t="e" cm="1">
        <f t="array" ref="X894">_xll.FDS(A894,"FF_TAX_CF(ANN_R,"&amp;F894&amp;","&amp;G894&amp;",,,USD)")</f>
        <v>#N/A</v>
      </c>
      <c r="Y894" s="1" cm="1">
        <f t="array" ref="Y894">_xll.FDS($A894,"FF_PTX_INC(ANN_R,"&amp;AE894&amp;","&amp;AF894&amp;",,,USD)")</f>
        <v>6518.23653650284</v>
      </c>
      <c r="Z894" s="1" cm="1">
        <f t="array" ref="Z894">_xll.FDS($A894,"FF_PTX_INC(ANN_R,"&amp;AG894&amp;","&amp;AH894&amp;",,,USD)")</f>
        <v>6834.0865361690503</v>
      </c>
      <c r="AA894" s="1" cm="1">
        <f t="array" ref="AA894">_xll.FDS(A894,"FF_PTX_INC(ANN_R,"&amp;AI894&amp;","&amp;AJ894&amp;",,,USD)")</f>
        <v>5691.5578658580798</v>
      </c>
      <c r="AB894" s="1" cm="1">
        <f t="array" ref="AB894">_xll.FDS(A894,"FF_PTX_INC(ANN_R,"&amp;AK894&amp;","&amp;AL894&amp;",,,USD)")</f>
        <v>7150.46309685707</v>
      </c>
      <c r="AC894" s="1" cm="1">
        <f t="array" ref="AC894">_xll.FDS(A894,"FF_PTX_INC(ANN_R,"&amp;F894&amp;","&amp;G894&amp;",,,USD)")</f>
        <v>5975.6684281826001</v>
      </c>
      <c r="AE894" s="6">
        <f t="shared" si="94"/>
        <v>42005</v>
      </c>
      <c r="AF894" s="6">
        <f t="shared" si="95"/>
        <v>42369</v>
      </c>
      <c r="AG894" s="6">
        <f t="shared" si="96"/>
        <v>42370</v>
      </c>
      <c r="AH894" s="6">
        <f t="shared" si="97"/>
        <v>42735</v>
      </c>
      <c r="AI894" s="6">
        <f>DATE(YEAR(F894)+AO894,MONTH(F894),DAY(F894))</f>
        <v>42736</v>
      </c>
      <c r="AJ894" s="6">
        <f>DATE(YEAR(G894)+AO894,MONTH(G894),DAY(G894))</f>
        <v>43100</v>
      </c>
      <c r="AK894" s="6">
        <f>DATE(YEAR(F894)+AP894,MONTH(F894),DAY(F894))</f>
        <v>43101</v>
      </c>
      <c r="AL894" s="6">
        <f>DATE(YEAR(G894)+AP894,MONTH(G894),DAY(G894))</f>
        <v>43465</v>
      </c>
      <c r="AM894" s="8">
        <v>-4</v>
      </c>
      <c r="AN894" s="8">
        <v>-3</v>
      </c>
      <c r="AO894">
        <v>-2</v>
      </c>
      <c r="AP894">
        <v>-1</v>
      </c>
      <c r="AQ894" cm="1">
        <f t="array" ref="AQ894">_xll.FDS(A894,"FF_DEBT_LT(ANN_R,"&amp;F894&amp;","&amp;G894&amp;")")</f>
        <v>107447</v>
      </c>
      <c r="AR894" t="e" cm="1">
        <f t="array" ref="AR894">_xll.FDS(A894,"FF_RD_EXP(ANN_R,"&amp;F894&amp;","&amp;G894&amp;")")</f>
        <v>#N/A</v>
      </c>
      <c r="AS894" t="e" cm="1">
        <f t="array" ref="AS894">_xll.FDS(A894,"FF_PTX_INC_FOR(ANN_R,"&amp;F894&amp;","&amp;G894&amp;")")</f>
        <v>#N/A</v>
      </c>
      <c r="AT894" cm="1">
        <f t="array" ref="AT894">_xll.FDS(A894,"FF_MKT_VAL_PUBLIC(ANN_R,"&amp;[1]sample_report!E894&amp;")")</f>
        <v>24466.2929551747</v>
      </c>
    </row>
    <row r="895" spans="1:46" x14ac:dyDescent="0.25">
      <c r="A895" t="s">
        <v>1242</v>
      </c>
      <c r="B895" t="s">
        <v>1243</v>
      </c>
      <c r="C895" t="s">
        <v>1061</v>
      </c>
      <c r="D895" t="str" cm="1">
        <f t="array" ref="D895">_xll.FDS(A895,"FF_MAJOR_IND_NAME")</f>
        <v>FINANCIAL</v>
      </c>
      <c r="E895">
        <v>2019</v>
      </c>
      <c r="F895" s="4">
        <f t="shared" si="91"/>
        <v>43466</v>
      </c>
      <c r="G895" s="4">
        <f t="shared" si="92"/>
        <v>43830</v>
      </c>
      <c r="I895" s="1" cm="1">
        <f t="array" ref="I895">_xll.FDS(A895,"FF_PTX_INC(ANN_R,"&amp;F895&amp;","&amp;G895&amp;",,,USD)")</f>
        <v>180.534812520044</v>
      </c>
      <c r="J895" s="1" cm="1">
        <f t="array" ref="J895">_xll.FDS(A895,"FF_MKT_VAL(ANN_R,"&amp;F895&amp;","&amp;G895&amp;",,,USD)")</f>
        <v>11086.3579174405</v>
      </c>
      <c r="K895" s="1" cm="1">
        <f t="array" ref="K895">_xll.FDS(A895,"FF_SHLDRS_EQ(ANN_R,"&amp;F895&amp;","&amp;G895&amp;",,,USD)")</f>
        <v>1214.3205476584999</v>
      </c>
      <c r="L895" s="1" cm="1">
        <f t="array" ref="L895">_xll.FDS(A895,"FF_ASSETS(ANN_R,"&amp;F895&amp;","&amp;G895&amp;",,,USD)")</f>
        <v>1603.9403129499201</v>
      </c>
      <c r="M895" s="1" cm="1">
        <f t="array" ref="M895">_xll.FDS(A895,"FF_TAX_CF(ANN_R,"&amp;F895&amp;","&amp;G895&amp;",,,USD)")</f>
        <v>11.528261431844101</v>
      </c>
      <c r="N895" s="1" cm="1">
        <f t="array" ref="N895">_xll.FDS(A895,"FF_INC_TAX(ANN_R,"&amp;F895&amp;","&amp;G895&amp;",,,USD)")</f>
        <v>13.3190593241694</v>
      </c>
      <c r="O895" s="1" cm="1">
        <f t="array" ref="O895">_xll.FDS(A895,"FF_NET_INC(ANN_R,"&amp;F895&amp;","&amp;G895&amp;")")</f>
        <v>1581.94203023931</v>
      </c>
      <c r="P895" s="1" cm="1">
        <f t="array" ref="P895">_xll.FDS(A895,"FF_ROA(ANN_R,"&amp;F895&amp;","&amp;G895&amp;")")</f>
        <v>15.552274223278101</v>
      </c>
      <c r="Q895" cm="1">
        <f t="array" ref="Q895">_xll.FDS(A895,"FF_TAX_RATE(ANN_R,"&amp;F895&amp;","&amp;G895&amp;")")</f>
        <v>7.3775573465592004</v>
      </c>
      <c r="R895" t="e" cm="1">
        <f t="array" ref="R895">_xll.FDS(A895,"FF_TAX_REFUND(ANN_R,"&amp;F895&amp;","&amp;G895&amp;",,,,,""D=1"")")</f>
        <v>#N/A</v>
      </c>
      <c r="S895" t="e">
        <f t="shared" si="93"/>
        <v>#N/A</v>
      </c>
      <c r="T895" s="1" t="e" cm="1">
        <f t="array" ref="T895">_xll.FDS($A895,"FF_TAX_CF(ANN_R,"&amp;AE895&amp;","&amp;AF895&amp;",,,USD)")</f>
        <v>#N/A</v>
      </c>
      <c r="U895" s="1" cm="1">
        <f t="array" ref="U895">_xll.FDS($A895,"FF_TAX_CF(ANN_R,"&amp;AG895&amp;","&amp;AH895&amp;",,,USD)")</f>
        <v>11.3938312757386</v>
      </c>
      <c r="V895" s="1" cm="1">
        <f t="array" ref="V895">_xll.FDS(A895,"FF_TAX_CF(ANN_R,"&amp;AI895&amp;","&amp;AJ895&amp;",,,USD)")</f>
        <v>13.986388143995899</v>
      </c>
      <c r="W895" s="1" cm="1">
        <f t="array" ref="W895">_xll.FDS(A895,"FF_TAX_CF(ANN_R,"&amp;AK895&amp;","&amp;AL895&amp;",,,USD)")</f>
        <v>15.6906715125857</v>
      </c>
      <c r="X895" s="1" cm="1">
        <f t="array" ref="X895">_xll.FDS(A895,"FF_TAX_CF(ANN_R,"&amp;F895&amp;","&amp;G895&amp;",,,USD)")</f>
        <v>11.528261431844101</v>
      </c>
      <c r="Y895" s="1" t="e" cm="1">
        <f t="array" ref="Y895">_xll.FDS($A895,"FF_PTX_INC(ANN_R,"&amp;AE895&amp;","&amp;AF895&amp;",,,USD)")</f>
        <v>#N/A</v>
      </c>
      <c r="Z895" s="1" cm="1">
        <f t="array" ref="Z895">_xll.FDS($A895,"FF_PTX_INC(ANN_R,"&amp;AG895&amp;","&amp;AH895&amp;",,,USD)")</f>
        <v>15.3761412361909</v>
      </c>
      <c r="AA895" s="1" cm="1">
        <f t="array" ref="AA895">_xll.FDS(A895,"FF_PTX_INC(ANN_R,"&amp;AI895&amp;","&amp;AJ895&amp;",,,USD)")</f>
        <v>99.596618799583695</v>
      </c>
      <c r="AB895" s="1" cm="1">
        <f t="array" ref="AB895">_xll.FDS(A895,"FF_PTX_INC(ANN_R,"&amp;AK895&amp;","&amp;AL895&amp;",,,USD)")</f>
        <v>151.47986633203001</v>
      </c>
      <c r="AC895" s="1" cm="1">
        <f t="array" ref="AC895">_xll.FDS(A895,"FF_PTX_INC(ANN_R,"&amp;F895&amp;","&amp;G895&amp;",,,USD)")</f>
        <v>180.534812520044</v>
      </c>
      <c r="AE895" s="6">
        <f t="shared" si="94"/>
        <v>42005</v>
      </c>
      <c r="AF895" s="6">
        <f t="shared" si="95"/>
        <v>42369</v>
      </c>
      <c r="AG895" s="6">
        <f t="shared" si="96"/>
        <v>42370</v>
      </c>
      <c r="AH895" s="6">
        <f t="shared" si="97"/>
        <v>42735</v>
      </c>
      <c r="AI895" s="6">
        <f>DATE(YEAR(F895)+AO895,MONTH(F895),DAY(F895))</f>
        <v>42736</v>
      </c>
      <c r="AJ895" s="6">
        <f>DATE(YEAR(G895)+AO895,MONTH(G895),DAY(G895))</f>
        <v>43100</v>
      </c>
      <c r="AK895" s="6">
        <f>DATE(YEAR(F895)+AP895,MONTH(F895),DAY(F895))</f>
        <v>43101</v>
      </c>
      <c r="AL895" s="6">
        <f>DATE(YEAR(G895)+AP895,MONTH(G895),DAY(G895))</f>
        <v>43465</v>
      </c>
      <c r="AM895" s="8">
        <v>-4</v>
      </c>
      <c r="AN895" s="8">
        <v>-3</v>
      </c>
      <c r="AO895">
        <v>-2</v>
      </c>
      <c r="AP895">
        <v>-1</v>
      </c>
      <c r="AQ895" cm="1">
        <f t="array" ref="AQ895">_xll.FDS(A895,"FF_DEBT_LT(ANN_R,"&amp;F895&amp;","&amp;G895&amp;")")</f>
        <v>797.54039763749995</v>
      </c>
      <c r="AR895" t="e" cm="1">
        <f t="array" ref="AR895">_xll.FDS(A895,"FF_RD_EXP(ANN_R,"&amp;F895&amp;","&amp;G895&amp;")")</f>
        <v>#N/A</v>
      </c>
      <c r="AS895" t="e" cm="1">
        <f t="array" ref="AS895">_xll.FDS(A895,"FF_PTX_INC_FOR(ANN_R,"&amp;F895&amp;","&amp;G895&amp;")")</f>
        <v>#N/A</v>
      </c>
      <c r="AT895" cm="1">
        <f t="array" ref="AT895">_xll.FDS(A895,"FF_MKT_VAL_PUBLIC(ANN_R,"&amp;[1]sample_report!E895&amp;")")</f>
        <v>29154.381529506802</v>
      </c>
    </row>
    <row r="896" spans="1:46" hidden="1" x14ac:dyDescent="0.25">
      <c r="A896" t="s">
        <v>1252</v>
      </c>
      <c r="B896" t="s">
        <v>1253</v>
      </c>
      <c r="C896" t="s">
        <v>1061</v>
      </c>
      <c r="D896" t="str" cm="1">
        <f t="array" ref="D896">_xll.FDS(A896,"FF_MAJOR_IND_NAME")</f>
        <v>FINANCIAL</v>
      </c>
      <c r="E896">
        <v>2019</v>
      </c>
      <c r="F896" s="4">
        <f t="shared" si="91"/>
        <v>43466</v>
      </c>
      <c r="G896" s="4">
        <f t="shared" si="92"/>
        <v>43830</v>
      </c>
      <c r="I896" s="1" cm="1">
        <f t="array" ref="I896">_xll.FDS(A896,"FF_PTX_INC(ANN_R,"&amp;F896&amp;","&amp;G896&amp;",,,USD)")</f>
        <v>2618.1534542590398</v>
      </c>
      <c r="J896" s="1" cm="1">
        <f t="array" ref="J896">_xll.FDS(A896,"FF_MKT_VAL(ANN_R,"&amp;F896&amp;","&amp;G896&amp;",,,USD)")</f>
        <v>20349.020633644701</v>
      </c>
      <c r="K896" s="1" cm="1">
        <f t="array" ref="K896">_xll.FDS(A896,"FF_SHLDRS_EQ(ANN_R,"&amp;F896&amp;","&amp;G896&amp;",,,USD)")</f>
        <v>16632.750184088902</v>
      </c>
      <c r="L896" s="1" cm="1">
        <f t="array" ref="L896">_xll.FDS(A896,"FF_ASSETS(ANN_R,"&amp;F896&amp;","&amp;G896&amp;",,,USD)")</f>
        <v>305163.21482259</v>
      </c>
      <c r="M896" s="1" cm="1">
        <f t="array" ref="M896">_xll.FDS(A896,"FF_TAX_CF(ANN_R,"&amp;F896&amp;","&amp;G896&amp;",,,USD)")</f>
        <v>510.861788704991</v>
      </c>
      <c r="N896" s="1" cm="1">
        <f t="array" ref="N896">_xll.FDS(A896,"FF_INC_TAX(ANN_R,"&amp;F896&amp;","&amp;G896&amp;",,,USD)")</f>
        <v>498.60026015341299</v>
      </c>
      <c r="O896" s="1" cm="1">
        <f t="array" ref="O896">_xll.FDS(A896,"FF_NET_INC(ANN_R,"&amp;F896&amp;","&amp;G896&amp;")")</f>
        <v>20177</v>
      </c>
      <c r="P896" s="1" cm="1">
        <f t="array" ref="P896">_xll.FDS(A896,"FF_ROA(ANN_R,"&amp;F896&amp;","&amp;G896&amp;")")</f>
        <v>0.74396718093332004</v>
      </c>
      <c r="Q896" cm="1">
        <f t="array" ref="Q896">_xll.FDS(A896,"FF_TAX_RATE(ANN_R,"&amp;F896&amp;","&amp;G896&amp;")")</f>
        <v>19.043966248132701</v>
      </c>
      <c r="R896" t="e" cm="1">
        <f t="array" ref="R896">_xll.FDS(A896,"FF_TAX_REFUND(ANN_R,"&amp;F896&amp;","&amp;G896&amp;",,,,,""D=1"")")</f>
        <v>#N/A</v>
      </c>
      <c r="S896">
        <f t="shared" si="93"/>
        <v>0.19306521992709216</v>
      </c>
      <c r="T896" s="1" cm="1">
        <f t="array" ref="T896">_xll.FDS($A896,"FF_TAX_CF(ANN_R,"&amp;AE896&amp;","&amp;AF896&amp;",,,USD)")</f>
        <v>392.228237517178</v>
      </c>
      <c r="U896" s="1" cm="1">
        <f t="array" ref="U896">_xll.FDS($A896,"FF_TAX_CF(ANN_R,"&amp;AG896&amp;","&amp;AH896&amp;",,,USD)")</f>
        <v>368.96513631194802</v>
      </c>
      <c r="V896" s="1" cm="1">
        <f t="array" ref="V896">_xll.FDS(A896,"FF_TAX_CF(ANN_R,"&amp;AI896&amp;","&amp;AJ896&amp;",,,USD)")</f>
        <v>533.79100978374504</v>
      </c>
      <c r="W896" s="1" cm="1">
        <f t="array" ref="W896">_xll.FDS(A896,"FF_TAX_CF(ANN_R,"&amp;AK896&amp;","&amp;AL896&amp;",,,USD)")</f>
        <v>577.99651581794001</v>
      </c>
      <c r="X896" s="1" cm="1">
        <f t="array" ref="X896">_xll.FDS(A896,"FF_TAX_CF(ANN_R,"&amp;F896&amp;","&amp;G896&amp;",,,USD)")</f>
        <v>510.861788704991</v>
      </c>
      <c r="Y896" s="1" cm="1">
        <f t="array" ref="Y896">_xll.FDS($A896,"FF_PTX_INC(ANN_R,"&amp;AE896&amp;","&amp;AF896&amp;",,,USD)")</f>
        <v>2465.1467681005602</v>
      </c>
      <c r="Z896" s="1" cm="1">
        <f t="array" ref="Z896">_xll.FDS($A896,"FF_PTX_INC(ANN_R,"&amp;AG896&amp;","&amp;AH896&amp;",,,USD)")</f>
        <v>1710.9750813022299</v>
      </c>
      <c r="AA896" s="1" cm="1">
        <f t="array" ref="AA896">_xll.FDS(A896,"FF_PTX_INC(ANN_R,"&amp;AI896&amp;","&amp;AJ896&amp;",,,USD)")</f>
        <v>2434.4850066825702</v>
      </c>
      <c r="AB896" s="1" cm="1">
        <f t="array" ref="AB896">_xll.FDS(A896,"FF_PTX_INC(ANN_R,"&amp;AK896&amp;","&amp;AL896&amp;",,,USD)")</f>
        <v>3118.58370654285</v>
      </c>
      <c r="AC896" s="1" cm="1">
        <f t="array" ref="AC896">_xll.FDS(A896,"FF_PTX_INC(ANN_R,"&amp;F896&amp;","&amp;G896&amp;",,,USD)")</f>
        <v>2618.1534542590398</v>
      </c>
      <c r="AE896" s="6">
        <f t="shared" si="94"/>
        <v>42005</v>
      </c>
      <c r="AF896" s="6">
        <f t="shared" si="95"/>
        <v>42369</v>
      </c>
      <c r="AG896" s="6">
        <f t="shared" si="96"/>
        <v>42370</v>
      </c>
      <c r="AH896" s="6">
        <f t="shared" si="97"/>
        <v>42735</v>
      </c>
      <c r="AI896" s="6">
        <f>DATE(YEAR(F896)+AO896,MONTH(F896),DAY(F896))</f>
        <v>42736</v>
      </c>
      <c r="AJ896" s="6">
        <f>DATE(YEAR(G896)+AO896,MONTH(G896),DAY(G896))</f>
        <v>43100</v>
      </c>
      <c r="AK896" s="6">
        <f>DATE(YEAR(F896)+AP896,MONTH(F896),DAY(F896))</f>
        <v>43101</v>
      </c>
      <c r="AL896" s="6">
        <f>DATE(YEAR(G896)+AP896,MONTH(G896),DAY(G896))</f>
        <v>43465</v>
      </c>
      <c r="AM896" s="8">
        <v>-4</v>
      </c>
      <c r="AN896" s="8">
        <v>-3</v>
      </c>
      <c r="AO896">
        <v>-2</v>
      </c>
      <c r="AP896">
        <v>-1</v>
      </c>
      <c r="AQ896" cm="1">
        <f t="array" ref="AQ896">_xll.FDS(A896,"FF_DEBT_LT(ANN_R,"&amp;F896&amp;","&amp;G896&amp;")")</f>
        <v>502764</v>
      </c>
      <c r="AR896" t="e" cm="1">
        <f t="array" ref="AR896">_xll.FDS(A896,"FF_RD_EXP(ANN_R,"&amp;F896&amp;","&amp;G896&amp;")")</f>
        <v>#N/A</v>
      </c>
      <c r="AS896" t="e" cm="1">
        <f t="array" ref="AS896">_xll.FDS(A896,"FF_PTX_INC_FOR(ANN_R,"&amp;F896&amp;","&amp;G896&amp;")")</f>
        <v>#N/A</v>
      </c>
      <c r="AT896" cm="1">
        <f t="array" ref="AT896">_xll.FDS(A896,"FF_MKT_VAL_PUBLIC(ANN_R,"&amp;[1]sample_report!E896&amp;")")</f>
        <v>135473.447867649</v>
      </c>
    </row>
    <row r="897" spans="1:46" hidden="1" x14ac:dyDescent="0.25">
      <c r="A897" t="s">
        <v>1260</v>
      </c>
      <c r="B897" t="s">
        <v>1261</v>
      </c>
      <c r="C897" t="s">
        <v>1006</v>
      </c>
      <c r="D897" t="str" cm="1">
        <f t="array" ref="D897">_xll.FDS(A897,"FF_MAJOR_IND_NAME")</f>
        <v>FINANCIAL</v>
      </c>
      <c r="E897">
        <v>2019</v>
      </c>
      <c r="F897" s="4">
        <f t="shared" si="91"/>
        <v>43466</v>
      </c>
      <c r="G897" s="4">
        <f t="shared" si="92"/>
        <v>43830</v>
      </c>
      <c r="I897" s="1" cm="1">
        <f t="array" ref="I897">_xll.FDS(A897,"FF_PTX_INC(ANN_R,"&amp;F897&amp;","&amp;G897&amp;",,,USD)")</f>
        <v>3479.7439863681798</v>
      </c>
      <c r="J897" s="1" cm="1">
        <f t="array" ref="J897">_xll.FDS(A897,"FF_MKT_VAL(ANN_R,"&amp;F897&amp;","&amp;G897&amp;",,,USD)")</f>
        <v>31341.136483576702</v>
      </c>
      <c r="K897" s="1" cm="1">
        <f t="array" ref="K897">_xll.FDS(A897,"FF_SHLDRS_EQ(ANN_R,"&amp;F897&amp;","&amp;G897&amp;",,,USD)")</f>
        <v>21015.4439287186</v>
      </c>
      <c r="L897" s="1" cm="1">
        <f t="array" ref="L897">_xll.FDS(A897,"FF_ASSETS(ANN_R,"&amp;F897&amp;","&amp;G897&amp;",,,USD)")</f>
        <v>326188.38087225001</v>
      </c>
      <c r="M897" s="1" cm="1">
        <f t="array" ref="M897">_xll.FDS(A897,"FF_TAX_CF(ANN_R,"&amp;F897&amp;","&amp;G897&amp;",,,USD)")</f>
        <v>557.38581705093395</v>
      </c>
      <c r="N897" s="1" cm="1">
        <f t="array" ref="N897">_xll.FDS(A897,"FF_INC_TAX(ANN_R,"&amp;F897&amp;","&amp;G897&amp;",,,USD)")</f>
        <v>701.76889014244102</v>
      </c>
      <c r="O897" s="1" cm="1">
        <f t="array" ref="O897">_xll.FDS(A897,"FF_NET_INC(ANN_R,"&amp;F897&amp;","&amp;G897&amp;")")</f>
        <v>2433</v>
      </c>
      <c r="P897" s="1" cm="1">
        <f t="array" ref="P897">_xll.FDS(A897,"FF_ROA(ANN_R,"&amp;F897&amp;","&amp;G897&amp;")")</f>
        <v>0.84714632163356796</v>
      </c>
      <c r="Q897" cm="1">
        <f t="array" ref="Q897">_xll.FDS(A897,"FF_TAX_RATE(ANN_R,"&amp;F897&amp;","&amp;G897&amp;")")</f>
        <v>20.167256352524898</v>
      </c>
      <c r="R897" t="e" cm="1">
        <f t="array" ref="R897">_xll.FDS(A897,"FF_TAX_REFUND(ANN_R,"&amp;F897&amp;","&amp;G897&amp;",,,,,""D=1"")")</f>
        <v>#N/A</v>
      </c>
      <c r="S897">
        <f t="shared" si="93"/>
        <v>0.16009004185140061</v>
      </c>
      <c r="T897" s="1" cm="1">
        <f t="array" ref="T897">_xll.FDS($A897,"FF_TAX_CF(ANN_R,"&amp;AE897&amp;","&amp;AF897&amp;",,,USD)")</f>
        <v>506.77681136131298</v>
      </c>
      <c r="U897" s="1" cm="1">
        <f t="array" ref="U897">_xll.FDS($A897,"FF_TAX_CF(ANN_R,"&amp;AG897&amp;","&amp;AH897&amp;",,,USD)")</f>
        <v>519.91270184516895</v>
      </c>
      <c r="V897" s="1" cm="1">
        <f t="array" ref="V897">_xll.FDS(A897,"FF_TAX_CF(ANN_R,"&amp;AI897&amp;","&amp;AJ897&amp;",,,USD)")</f>
        <v>589.90978276729595</v>
      </c>
      <c r="W897" s="1" cm="1">
        <f t="array" ref="W897">_xll.FDS(A897,"FF_TAX_CF(ANN_R,"&amp;AK897&amp;","&amp;AL897&amp;",,,USD)")</f>
        <v>653.58134889602695</v>
      </c>
      <c r="X897" s="1" cm="1">
        <f t="array" ref="X897">_xll.FDS(A897,"FF_TAX_CF(ANN_R,"&amp;F897&amp;","&amp;G897&amp;",,,USD)")</f>
        <v>557.38581705093395</v>
      </c>
      <c r="Y897" s="1" cm="1">
        <f t="array" ref="Y897">_xll.FDS($A897,"FF_PTX_INC(ANN_R,"&amp;AE897&amp;","&amp;AF897&amp;",,,USD)")</f>
        <v>2784.5001604557001</v>
      </c>
      <c r="Z897" s="1" cm="1">
        <f t="array" ref="Z897">_xll.FDS($A897,"FF_PTX_INC(ANN_R,"&amp;AG897&amp;","&amp;AH897&amp;",,,USD)")</f>
        <v>3388.2821398973501</v>
      </c>
      <c r="AA897" s="1" cm="1">
        <f t="array" ref="AA897">_xll.FDS(A897,"FF_PTX_INC(ANN_R,"&amp;AI897&amp;","&amp;AJ897&amp;",,,USD)")</f>
        <v>4123.7288064956701</v>
      </c>
      <c r="AB897" s="1" cm="1">
        <f t="array" ref="AB897">_xll.FDS(A897,"FF_PTX_INC(ANN_R,"&amp;AK897&amp;","&amp;AL897&amp;",,,USD)")</f>
        <v>3886.0956015586899</v>
      </c>
      <c r="AC897" s="1" cm="1">
        <f t="array" ref="AC897">_xll.FDS(A897,"FF_PTX_INC(ANN_R,"&amp;F897&amp;","&amp;G897&amp;",,,USD)")</f>
        <v>3479.7439863681798</v>
      </c>
      <c r="AE897" s="6">
        <f t="shared" si="94"/>
        <v>42005</v>
      </c>
      <c r="AF897" s="6">
        <f t="shared" si="95"/>
        <v>42369</v>
      </c>
      <c r="AG897" s="6">
        <f t="shared" si="96"/>
        <v>42370</v>
      </c>
      <c r="AH897" s="6">
        <f t="shared" si="97"/>
        <v>42735</v>
      </c>
      <c r="AI897" s="6">
        <f>DATE(YEAR(F897)+AO897,MONTH(F897),DAY(F897))</f>
        <v>42736</v>
      </c>
      <c r="AJ897" s="6">
        <f>DATE(YEAR(G897)+AO897,MONTH(G897),DAY(G897))</f>
        <v>43100</v>
      </c>
      <c r="AK897" s="6">
        <f>DATE(YEAR(F897)+AP897,MONTH(F897),DAY(F897))</f>
        <v>43101</v>
      </c>
      <c r="AL897" s="6">
        <f>DATE(YEAR(G897)+AP897,MONTH(G897),DAY(G897))</f>
        <v>43465</v>
      </c>
      <c r="AM897" s="8">
        <v>-4</v>
      </c>
      <c r="AN897" s="8">
        <v>-3</v>
      </c>
      <c r="AO897">
        <v>-2</v>
      </c>
      <c r="AP897">
        <v>-1</v>
      </c>
      <c r="AQ897" cm="1">
        <f t="array" ref="AQ897">_xll.FDS(A897,"FF_DEBT_LT(ANN_R,"&amp;F897&amp;","&amp;G897&amp;")")</f>
        <v>38661</v>
      </c>
      <c r="AR897" t="e" cm="1">
        <f t="array" ref="AR897">_xll.FDS(A897,"FF_RD_EXP(ANN_R,"&amp;F897&amp;","&amp;G897&amp;")")</f>
        <v>#N/A</v>
      </c>
      <c r="AS897" cm="1">
        <f t="array" ref="AS897">_xll.FDS(A897,"FF_PTX_INC_FOR(ANN_R,"&amp;F897&amp;","&amp;G897&amp;")")</f>
        <v>1309</v>
      </c>
      <c r="AT897" cm="1">
        <f t="array" ref="AT897">_xll.FDS(A897,"FF_MKT_VAL_PUBLIC(ANN_R,"&amp;[1]sample_report!E897&amp;")")</f>
        <v>17025.986010011002</v>
      </c>
    </row>
    <row r="898" spans="1:46" hidden="1" x14ac:dyDescent="0.25">
      <c r="A898" t="s">
        <v>1266</v>
      </c>
      <c r="B898" t="s">
        <v>1267</v>
      </c>
      <c r="C898" t="s">
        <v>950</v>
      </c>
      <c r="D898" t="str" cm="1">
        <f t="array" ref="D898">_xll.FDS(A898,"FF_MAJOR_IND_NAME")</f>
        <v>FINANCIAL</v>
      </c>
      <c r="E898">
        <v>2019</v>
      </c>
      <c r="F898" s="4">
        <f t="shared" ref="F898:F961" si="98">DATE(E898,1,1)</f>
        <v>43466</v>
      </c>
      <c r="G898" s="4">
        <f t="shared" ref="G898:G961" si="99">DATE(E898,12,31)</f>
        <v>43830</v>
      </c>
      <c r="I898" s="1" cm="1">
        <f t="array" ref="I898">_xll.FDS(A898,"FF_PTX_INC(ANN_R,"&amp;F898&amp;","&amp;G898&amp;",,,USD)")</f>
        <v>6267.7923202514603</v>
      </c>
      <c r="J898" s="1" cm="1">
        <f t="array" ref="J898">_xll.FDS(A898,"FF_MKT_VAL(ANN_R,"&amp;F898&amp;","&amp;G898&amp;",,,USD)")</f>
        <v>39888.4782834414</v>
      </c>
      <c r="K898" s="1" cm="1">
        <f t="array" ref="K898">_xll.FDS(A898,"FF_SHLDRS_EQ(ANN_R,"&amp;F898&amp;","&amp;G898&amp;",,,USD)")</f>
        <v>64864.781693458601</v>
      </c>
      <c r="L898" s="1" cm="1">
        <f t="array" ref="L898">_xll.FDS(A898,"FF_ASSETS(ANN_R,"&amp;F898&amp;","&amp;G898&amp;",,,USD)")</f>
        <v>1984179.1663546599</v>
      </c>
      <c r="M898" s="1" cm="1">
        <f t="array" ref="M898">_xll.FDS(A898,"FF_TAX_CF(ANN_R,"&amp;F898&amp;","&amp;G898&amp;",,,USD)")</f>
        <v>1189.7612922191599</v>
      </c>
      <c r="N898" s="1" cm="1">
        <f t="array" ref="N898">_xll.FDS(A898,"FF_INC_TAX(ANN_R,"&amp;F898&amp;","&amp;G898&amp;",,,USD)")</f>
        <v>510.37737464904802</v>
      </c>
      <c r="O898" s="1" cm="1">
        <f t="array" ref="O898">_xll.FDS(A898,"FF_NET_INC(ANN_R,"&amp;F898&amp;","&amp;G898&amp;")")</f>
        <v>4295</v>
      </c>
      <c r="P898" s="1" cm="1">
        <f t="array" ref="P898">_xll.FDS(A898,"FF_ROA(ANN_R,"&amp;F898&amp;","&amp;G898&amp;")")</f>
        <v>0.25324016217983503</v>
      </c>
      <c r="Q898" cm="1">
        <f t="array" ref="Q898">_xll.FDS(A898,"FF_TAX_RATE(ANN_R,"&amp;F898&amp;","&amp;G898&amp;")")</f>
        <v>8.1428571428571406</v>
      </c>
      <c r="R898" t="e" cm="1">
        <f t="array" ref="R898">_xll.FDS(A898,"FF_TAX_REFUND(ANN_R,"&amp;F898&amp;","&amp;G898&amp;",,,,,""D=1"")")</f>
        <v>#N/A</v>
      </c>
      <c r="S898">
        <f t="shared" si="93"/>
        <v>0.18499634525039554</v>
      </c>
      <c r="T898" s="1" cm="1">
        <f t="array" ref="T898">_xll.FDS($A898,"FF_TAX_CF(ANN_R,"&amp;AE898&amp;","&amp;AF898&amp;",,,USD)")</f>
        <v>1789.7981915473899</v>
      </c>
      <c r="U898" s="1" cm="1">
        <f t="array" ref="U898">_xll.FDS($A898,"FF_TAX_CF(ANN_R,"&amp;AG898&amp;","&amp;AH898&amp;",,,USD)")</f>
        <v>-213.49606692790999</v>
      </c>
      <c r="V898" s="1" cm="1">
        <f t="array" ref="V898">_xll.FDS(A898,"FF_TAX_CF(ANN_R,"&amp;AI898&amp;","&amp;AJ898&amp;",,,USD)")</f>
        <v>1438.1165832281099</v>
      </c>
      <c r="W898" s="1" cm="1">
        <f t="array" ref="W898">_xll.FDS(A898,"FF_TAX_CF(ANN_R,"&amp;AK898&amp;","&amp;AL898&amp;",,,USD)")</f>
        <v>670.09784507751499</v>
      </c>
      <c r="X898" s="1" cm="1">
        <f t="array" ref="X898">_xll.FDS(A898,"FF_TAX_CF(ANN_R,"&amp;F898&amp;","&amp;G898&amp;",,,USD)")</f>
        <v>1189.7612922191599</v>
      </c>
      <c r="Y898" s="1" cm="1">
        <f t="array" ref="Y898">_xll.FDS($A898,"FF_PTX_INC(ANN_R,"&amp;AE898&amp;","&amp;AF898&amp;",,,USD)")</f>
        <v>3721.5382471084599</v>
      </c>
      <c r="Z898" s="1" cm="1">
        <f t="array" ref="Z898">_xll.FDS($A898,"FF_PTX_INC(ANN_R,"&amp;AG898&amp;","&amp;AH898&amp;",,,USD)")</f>
        <v>3129.43198621273</v>
      </c>
      <c r="AA898" s="1" cm="1">
        <f t="array" ref="AA898">_xll.FDS(A898,"FF_PTX_INC(ANN_R,"&amp;AI898&amp;","&amp;AJ898&amp;",,,USD)")</f>
        <v>5866.3877249956104</v>
      </c>
      <c r="AB898" s="1" cm="1">
        <f t="array" ref="AB898">_xll.FDS(A898,"FF_PTX_INC(ANN_R,"&amp;AK898&amp;","&amp;AL898&amp;",,,USD)")</f>
        <v>7362.8180477619198</v>
      </c>
      <c r="AC898" s="1" cm="1">
        <f t="array" ref="AC898">_xll.FDS(A898,"FF_PTX_INC(ANN_R,"&amp;F898&amp;","&amp;G898&amp;",,,USD)")</f>
        <v>6267.7923202514603</v>
      </c>
      <c r="AE898" s="6">
        <f t="shared" si="94"/>
        <v>42005</v>
      </c>
      <c r="AF898" s="6">
        <f t="shared" si="95"/>
        <v>42369</v>
      </c>
      <c r="AG898" s="6">
        <f t="shared" si="96"/>
        <v>42370</v>
      </c>
      <c r="AH898" s="6">
        <f t="shared" si="97"/>
        <v>42735</v>
      </c>
      <c r="AI898" s="6">
        <f>DATE(YEAR(F898)+AO898,MONTH(F898),DAY(F898))</f>
        <v>42736</v>
      </c>
      <c r="AJ898" s="6">
        <f>DATE(YEAR(G898)+AO898,MONTH(G898),DAY(G898))</f>
        <v>43100</v>
      </c>
      <c r="AK898" s="6">
        <f>DATE(YEAR(F898)+AP898,MONTH(F898),DAY(F898))</f>
        <v>43101</v>
      </c>
      <c r="AL898" s="6">
        <f>DATE(YEAR(G898)+AP898,MONTH(G898),DAY(G898))</f>
        <v>43465</v>
      </c>
      <c r="AM898" s="8">
        <v>-4</v>
      </c>
      <c r="AN898" s="8">
        <v>-3</v>
      </c>
      <c r="AO898">
        <v>-2</v>
      </c>
      <c r="AP898">
        <v>-1</v>
      </c>
      <c r="AQ898" cm="1">
        <f t="array" ref="AQ898">_xll.FDS(A898,"FF_DEBT_LT(ANN_R,"&amp;F898&amp;","&amp;G898&amp;")")</f>
        <v>216714</v>
      </c>
      <c r="AR898" t="e" cm="1">
        <f t="array" ref="AR898">_xll.FDS(A898,"FF_RD_EXP(ANN_R,"&amp;F898&amp;","&amp;G898&amp;")")</f>
        <v>#N/A</v>
      </c>
      <c r="AS898" t="e" cm="1">
        <f t="array" ref="AS898">_xll.FDS(A898,"FF_PTX_INC_FOR(ANN_R,"&amp;F898&amp;","&amp;G898&amp;")")</f>
        <v>#N/A</v>
      </c>
      <c r="AT898" cm="1">
        <f t="array" ref="AT898">_xll.FDS(A898,"FF_MKT_VAL_PUBLIC(ANN_R,"&amp;[1]sample_report!E898&amp;")")</f>
        <v>14004.2502213683</v>
      </c>
    </row>
    <row r="899" spans="1:46" hidden="1" x14ac:dyDescent="0.25">
      <c r="A899" t="s">
        <v>1284</v>
      </c>
      <c r="B899" t="s">
        <v>1285</v>
      </c>
      <c r="C899" t="s">
        <v>1061</v>
      </c>
      <c r="D899" t="str" cm="1">
        <f t="array" ref="D899">_xll.FDS(A899,"FF_MAJOR_IND_NAME")</f>
        <v>FINANCIAL</v>
      </c>
      <c r="E899">
        <v>2019</v>
      </c>
      <c r="F899" s="4">
        <f t="shared" si="98"/>
        <v>43466</v>
      </c>
      <c r="G899" s="4">
        <f t="shared" si="99"/>
        <v>43830</v>
      </c>
      <c r="I899" s="1" cm="1">
        <f t="array" ref="I899">_xll.FDS(A899,"FF_PTX_INC(ANN_R,"&amp;F899&amp;","&amp;G899&amp;",,,USD)")</f>
        <v>2300.51644307375</v>
      </c>
      <c r="J899" s="1" cm="1">
        <f t="array" ref="J899">_xll.FDS(A899,"FF_MKT_VAL(ANN_R,"&amp;F899&amp;","&amp;G899&amp;",,,USD)")</f>
        <v>21342.144618986898</v>
      </c>
      <c r="K899" s="1" cm="1">
        <f t="array" ref="K899">_xll.FDS(A899,"FF_SHLDRS_EQ(ANN_R,"&amp;F899&amp;","&amp;G899&amp;",,,USD)")</f>
        <v>17073.2990714312</v>
      </c>
      <c r="L899" s="1" cm="1">
        <f t="array" ref="L899">_xll.FDS(A899,"FF_ASSETS(ANN_R,"&amp;F899&amp;","&amp;G899&amp;",,,USD)")</f>
        <v>327919.10314284998</v>
      </c>
      <c r="M899" s="1" cm="1">
        <f t="array" ref="M899">_xll.FDS(A899,"FF_TAX_CF(ANN_R,"&amp;F899&amp;","&amp;G899&amp;",,,USD)")</f>
        <v>562.86758221685898</v>
      </c>
      <c r="N899" s="1" cm="1">
        <f t="array" ref="N899">_xll.FDS(A899,"FF_INC_TAX(ANN_R,"&amp;F899&amp;","&amp;G899&amp;",,,USD)")</f>
        <v>514.87849633395695</v>
      </c>
      <c r="O899" s="1" cm="1">
        <f t="array" ref="O899">_xll.FDS(A899,"FF_NET_INC(ANN_R,"&amp;F899&amp;","&amp;G899&amp;")")</f>
        <v>16922</v>
      </c>
      <c r="P899" s="1" cm="1">
        <f t="array" ref="P899">_xll.FDS(A899,"FF_ROA(ANN_R,"&amp;F899&amp;","&amp;G899&amp;")")</f>
        <v>0.55960465891877798</v>
      </c>
      <c r="Q899" cm="1">
        <f t="array" ref="Q899">_xll.FDS(A899,"FF_TAX_RATE(ANN_R,"&amp;F899&amp;","&amp;G899&amp;")")</f>
        <v>22.380996140415402</v>
      </c>
      <c r="R899" t="e" cm="1">
        <f t="array" ref="R899">_xll.FDS(A899,"FF_TAX_REFUND(ANN_R,"&amp;F899&amp;","&amp;G899&amp;",,,,,""D=1"")")</f>
        <v>#N/A</v>
      </c>
      <c r="S899">
        <f t="shared" ref="S899:S962" si="100">SUM(T899:X899)/SUM(Y899:AC899)</f>
        <v>0.25122754191812285</v>
      </c>
      <c r="T899" s="1" cm="1">
        <f t="array" ref="T899">_xll.FDS($A899,"FF_TAX_CF(ANN_R,"&amp;AE899&amp;","&amp;AF899&amp;",,,USD)")</f>
        <v>578.20771913230396</v>
      </c>
      <c r="U899" s="1" cm="1">
        <f t="array" ref="U899">_xll.FDS($A899,"FF_TAX_CF(ANN_R,"&amp;AG899&amp;","&amp;AH899&amp;",,,USD)")</f>
        <v>647.52855831384704</v>
      </c>
      <c r="V899" s="1" cm="1">
        <f t="array" ref="V899">_xll.FDS(A899,"FF_TAX_CF(ANN_R,"&amp;AI899&amp;","&amp;AJ899&amp;",,,USD)")</f>
        <v>669.93112916499399</v>
      </c>
      <c r="W899" s="1" cm="1">
        <f t="array" ref="W899">_xll.FDS(A899,"FF_TAX_CF(ANN_R,"&amp;AK899&amp;","&amp;AL899&amp;",,,USD)")</f>
        <v>586.84633322060097</v>
      </c>
      <c r="X899" s="1" cm="1">
        <f t="array" ref="X899">_xll.FDS(A899,"FF_TAX_CF(ANN_R,"&amp;F899&amp;","&amp;G899&amp;",,,USD)")</f>
        <v>562.86758221685898</v>
      </c>
      <c r="Y899" s="1" cm="1">
        <f t="array" ref="Y899">_xll.FDS($A899,"FF_PTX_INC(ANN_R,"&amp;AE899&amp;","&amp;AF899&amp;",,,USD)")</f>
        <v>2424.9638208299898</v>
      </c>
      <c r="Z899" s="1" cm="1">
        <f t="array" ref="Z899">_xll.FDS($A899,"FF_PTX_INC(ANN_R,"&amp;AG899&amp;","&amp;AH899&amp;",,,USD)")</f>
        <v>2406.9748430252098</v>
      </c>
      <c r="AA899" s="1" cm="1">
        <f t="array" ref="AA899">_xll.FDS(A899,"FF_PTX_INC(ANN_R,"&amp;AI899&amp;","&amp;AJ899&amp;",,,USD)")</f>
        <v>2459.5357251241799</v>
      </c>
      <c r="AB899" s="1" cm="1">
        <f t="array" ref="AB899">_xll.FDS(A899,"FF_PTX_INC(ANN_R,"&amp;AK899&amp;","&amp;AL899&amp;",,,USD)")</f>
        <v>2530.01338291913</v>
      </c>
      <c r="AC899" s="1" cm="1">
        <f t="array" ref="AC899">_xll.FDS(A899,"FF_PTX_INC(ANN_R,"&amp;F899&amp;","&amp;G899&amp;",,,USD)")</f>
        <v>2300.51644307375</v>
      </c>
      <c r="AE899" s="6">
        <f t="shared" ref="AE899:AE962" si="101">DATE(YEAR($F899)+AM899,MONTH($F899),DAY($F899))</f>
        <v>42005</v>
      </c>
      <c r="AF899" s="6">
        <f t="shared" ref="AF899:AF962" si="102">DATE(YEAR($G899)+AM899,MONTH($G899),DAY($G899))</f>
        <v>42369</v>
      </c>
      <c r="AG899" s="6">
        <f t="shared" ref="AG899:AG962" si="103">DATE(YEAR($F899)+AN899,MONTH($F899),DAY($F899))</f>
        <v>42370</v>
      </c>
      <c r="AH899" s="6">
        <f t="shared" ref="AH899:AH962" si="104">DATE(YEAR($G899)+AN899,MONTH($G899),DAY($G899))</f>
        <v>42735</v>
      </c>
      <c r="AI899" s="6">
        <f>DATE(YEAR(F899)+AO899,MONTH(F899),DAY(F899))</f>
        <v>42736</v>
      </c>
      <c r="AJ899" s="6">
        <f>DATE(YEAR(G899)+AO899,MONTH(G899),DAY(G899))</f>
        <v>43100</v>
      </c>
      <c r="AK899" s="6">
        <f>DATE(YEAR(F899)+AP899,MONTH(F899),DAY(F899))</f>
        <v>43101</v>
      </c>
      <c r="AL899" s="6">
        <f>DATE(YEAR(G899)+AP899,MONTH(G899),DAY(G899))</f>
        <v>43465</v>
      </c>
      <c r="AM899" s="8">
        <v>-4</v>
      </c>
      <c r="AN899" s="8">
        <v>-3</v>
      </c>
      <c r="AO899">
        <v>-2</v>
      </c>
      <c r="AP899">
        <v>-1</v>
      </c>
      <c r="AQ899" cm="1">
        <f t="array" ref="AQ899">_xll.FDS(A899,"FF_DEBT_LT(ANN_R,"&amp;F899&amp;","&amp;G899&amp;")")</f>
        <v>789267</v>
      </c>
      <c r="AR899" t="e" cm="1">
        <f t="array" ref="AR899">_xll.FDS(A899,"FF_RD_EXP(ANN_R,"&amp;F899&amp;","&amp;G899&amp;")")</f>
        <v>#N/A</v>
      </c>
      <c r="AS899" t="e" cm="1">
        <f t="array" ref="AS899">_xll.FDS(A899,"FF_PTX_INC_FOR(ANN_R,"&amp;F899&amp;","&amp;G899&amp;")")</f>
        <v>#N/A</v>
      </c>
      <c r="AT899" cm="1">
        <f t="array" ref="AT899">_xll.FDS(A899,"FF_MKT_VAL_PUBLIC(ANN_R,"&amp;[1]sample_report!E899&amp;")")</f>
        <v>146620.003692592</v>
      </c>
    </row>
    <row r="900" spans="1:46" hidden="1" x14ac:dyDescent="0.25">
      <c r="A900" t="s">
        <v>1290</v>
      </c>
      <c r="B900" t="s">
        <v>1291</v>
      </c>
      <c r="C900" t="s">
        <v>932</v>
      </c>
      <c r="D900" t="str" cm="1">
        <f t="array" ref="D900">_xll.FDS(A900,"FF_MAJOR_IND_NAME")</f>
        <v>FINANCIAL</v>
      </c>
      <c r="E900">
        <v>2019</v>
      </c>
      <c r="F900" s="4">
        <f t="shared" si="98"/>
        <v>43466</v>
      </c>
      <c r="G900" s="4">
        <f t="shared" si="99"/>
        <v>43830</v>
      </c>
      <c r="I900" s="1" cm="1">
        <f t="array" ref="I900">_xll.FDS(A900,"FF_PTX_INC(ANN_R,"&amp;F900&amp;","&amp;G900&amp;",,,USD)")</f>
        <v>1531.5217895507801</v>
      </c>
      <c r="J900" s="1" cm="1">
        <f t="array" ref="J900">_xll.FDS(A900,"FF_MKT_VAL(ANN_R,"&amp;F900&amp;","&amp;G900&amp;",,,USD)")</f>
        <v>15990.114122880899</v>
      </c>
      <c r="K900" s="1" cm="1">
        <f t="array" ref="K900">_xll.FDS(A900,"FF_SHLDRS_EQ(ANN_R,"&amp;F900&amp;","&amp;G900&amp;",,,USD)")</f>
        <v>16440.3363704681</v>
      </c>
      <c r="L900" s="1" cm="1">
        <f t="array" ref="L900">_xll.FDS(A900,"FF_ASSETS(ANN_R,"&amp;F900&amp;","&amp;G900&amp;",,,USD)")</f>
        <v>235772.185724974</v>
      </c>
      <c r="M900" s="1" cm="1">
        <f t="array" ref="M900">_xll.FDS(A900,"FF_TAX_CF(ANN_R,"&amp;F900&amp;","&amp;G900&amp;",,,USD)")</f>
        <v>212.32003784179699</v>
      </c>
      <c r="N900" s="1" cm="1">
        <f t="array" ref="N900">_xll.FDS(A900,"FF_INC_TAX(ANN_R,"&amp;F900&amp;","&amp;G900&amp;",,,USD)")</f>
        <v>325.02072143554699</v>
      </c>
      <c r="O900" s="1" cm="1">
        <f t="array" ref="O900">_xll.FDS(A900,"FF_NET_INC(ANN_R,"&amp;F900&amp;","&amp;G900&amp;")")</f>
        <v>1199</v>
      </c>
      <c r="P900" s="1" cm="1">
        <f t="array" ref="P900">_xll.FDS(A900,"FF_ROA(ANN_R,"&amp;F900&amp;","&amp;G900&amp;")")</f>
        <v>0.54313359546286399</v>
      </c>
      <c r="Q900" cm="1">
        <f t="array" ref="Q900">_xll.FDS(A900,"FF_TAX_RATE(ANN_R,"&amp;F900&amp;","&amp;G900&amp;")")</f>
        <v>21.222076215505901</v>
      </c>
      <c r="R900" t="e" cm="1">
        <f t="array" ref="R900">_xll.FDS(A900,"FF_TAX_REFUND(ANN_R,"&amp;F900&amp;","&amp;G900&amp;",,,,,""D=1"")")</f>
        <v>#N/A</v>
      </c>
      <c r="S900">
        <f t="shared" si="100"/>
        <v>0.15559046121794998</v>
      </c>
      <c r="T900" s="1" cm="1">
        <f t="array" ref="T900">_xll.FDS($A900,"FF_TAX_CF(ANN_R,"&amp;AE900&amp;","&amp;AF900&amp;",,,USD)")</f>
        <v>193.17052531242399</v>
      </c>
      <c r="U900" s="1" cm="1">
        <f t="array" ref="U900">_xll.FDS($A900,"FF_TAX_CF(ANN_R,"&amp;AG900&amp;","&amp;AH900&amp;",,,USD)")</f>
        <v>216.20708334445999</v>
      </c>
      <c r="V900" s="1" cm="1">
        <f t="array" ref="V900">_xll.FDS(A900,"FF_TAX_CF(ANN_R,"&amp;AI900&amp;","&amp;AJ900&amp;",,,USD)")</f>
        <v>199.13395023345899</v>
      </c>
      <c r="W900" s="1" cm="1">
        <f t="array" ref="W900">_xll.FDS(A900,"FF_TAX_CF(ANN_R,"&amp;AK900&amp;","&amp;AL900&amp;",,,USD)")</f>
        <v>225.81841504573799</v>
      </c>
      <c r="X900" s="1" cm="1">
        <f t="array" ref="X900">_xll.FDS(A900,"FF_TAX_CF(ANN_R,"&amp;F900&amp;","&amp;G900&amp;",,,USD)")</f>
        <v>212.32003784179699</v>
      </c>
      <c r="Y900" s="1" cm="1">
        <f t="array" ref="Y900">_xll.FDS($A900,"FF_PTX_INC(ANN_R,"&amp;AE900&amp;","&amp;AF900&amp;",,,USD)")</f>
        <v>1205.75795638561</v>
      </c>
      <c r="Z900" s="1" cm="1">
        <f t="array" ref="Z900">_xll.FDS($A900,"FF_PTX_INC(ANN_R,"&amp;AG900&amp;","&amp;AH900&amp;",,,USD)")</f>
        <v>1224.1584155559499</v>
      </c>
      <c r="AA900" s="1" cm="1">
        <f t="array" ref="AA900">_xll.FDS(A900,"FF_PTX_INC(ANN_R,"&amp;AI900&amp;","&amp;AJ900&amp;",,,USD)")</f>
        <v>1338.0582268238099</v>
      </c>
      <c r="AB900" s="1" cm="1">
        <f t="array" ref="AB900">_xll.FDS(A900,"FF_PTX_INC(ANN_R,"&amp;AK900&amp;","&amp;AL900&amp;",,,USD)")</f>
        <v>1427.4584878683099</v>
      </c>
      <c r="AC900" s="1" cm="1">
        <f t="array" ref="AC900">_xll.FDS(A900,"FF_PTX_INC(ANN_R,"&amp;F900&amp;","&amp;G900&amp;",,,USD)")</f>
        <v>1531.5217895507801</v>
      </c>
      <c r="AE900" s="6">
        <f t="shared" si="101"/>
        <v>42005</v>
      </c>
      <c r="AF900" s="6">
        <f t="shared" si="102"/>
        <v>42369</v>
      </c>
      <c r="AG900" s="6">
        <f t="shared" si="103"/>
        <v>42370</v>
      </c>
      <c r="AH900" s="6">
        <f t="shared" si="104"/>
        <v>42735</v>
      </c>
      <c r="AI900" s="6">
        <f>DATE(YEAR(F900)+AO900,MONTH(F900),DAY(F900))</f>
        <v>42736</v>
      </c>
      <c r="AJ900" s="6">
        <f>DATE(YEAR(G900)+AO900,MONTH(G900),DAY(G900))</f>
        <v>43100</v>
      </c>
      <c r="AK900" s="6">
        <f>DATE(YEAR(F900)+AP900,MONTH(F900),DAY(F900))</f>
        <v>43101</v>
      </c>
      <c r="AL900" s="6">
        <f>DATE(YEAR(G900)+AP900,MONTH(G900),DAY(G900))</f>
        <v>43465</v>
      </c>
      <c r="AM900" s="8">
        <v>-4</v>
      </c>
      <c r="AN900" s="8">
        <v>-3</v>
      </c>
      <c r="AO900">
        <v>-2</v>
      </c>
      <c r="AP900">
        <v>-1</v>
      </c>
      <c r="AQ900" cm="1">
        <f t="array" ref="AQ900">_xll.FDS(A900,"FF_DEBT_LT(ANN_R,"&amp;F900&amp;","&amp;G900&amp;")")</f>
        <v>7311</v>
      </c>
      <c r="AR900" t="e" cm="1">
        <f t="array" ref="AR900">_xll.FDS(A900,"FF_RD_EXP(ANN_R,"&amp;F900&amp;","&amp;G900&amp;")")</f>
        <v>#N/A</v>
      </c>
      <c r="AS900" t="e" cm="1">
        <f t="array" ref="AS900">_xll.FDS(A900,"FF_PTX_INC_FOR(ANN_R,"&amp;F900&amp;","&amp;G900&amp;")")</f>
        <v>#N/A</v>
      </c>
      <c r="AT900" cm="1">
        <f t="array" ref="AT900">_xll.FDS(A900,"FF_MKT_VAL_PUBLIC(ANN_R,"&amp;[1]sample_report!E900&amp;")")</f>
        <v>14634.047085546599</v>
      </c>
    </row>
    <row r="901" spans="1:46" hidden="1" x14ac:dyDescent="0.25">
      <c r="A901" t="s">
        <v>1298</v>
      </c>
      <c r="B901" t="s">
        <v>1299</v>
      </c>
      <c r="C901" t="s">
        <v>1061</v>
      </c>
      <c r="D901" t="str" cm="1">
        <f t="array" ref="D901">_xll.FDS(A901,"FF_MAJOR_IND_NAME")</f>
        <v>FINANCIAL</v>
      </c>
      <c r="E901">
        <v>2019</v>
      </c>
      <c r="F901" s="4">
        <f t="shared" si="98"/>
        <v>43466</v>
      </c>
      <c r="G901" s="4">
        <f t="shared" si="99"/>
        <v>43830</v>
      </c>
      <c r="I901" s="1" cm="1">
        <f t="array" ref="I901">_xll.FDS(A901,"FF_PTX_INC(ANN_R,"&amp;F901&amp;","&amp;G901&amp;",,,USD)")</f>
        <v>2494.3754375875001</v>
      </c>
      <c r="J901" s="1" cm="1">
        <f t="array" ref="J901">_xll.FDS(A901,"FF_MKT_VAL(ANN_R,"&amp;F901&amp;","&amp;G901&amp;",,,USD)")</f>
        <v>16659.1945525909</v>
      </c>
      <c r="K901" s="1" cm="1">
        <f t="array" ref="K901">_xll.FDS(A901,"FF_SHLDRS_EQ(ANN_R,"&amp;F901&amp;","&amp;G901&amp;",,,USD)")</f>
        <v>14806.8865607977</v>
      </c>
      <c r="L901" s="1" cm="1">
        <f t="array" ref="L901">_xll.FDS(A901,"FF_ASSETS(ANN_R,"&amp;F901&amp;","&amp;G901&amp;",,,USD)")</f>
        <v>257260.46698990499</v>
      </c>
      <c r="M901" s="1" cm="1">
        <f t="array" ref="M901">_xll.FDS(A901,"FF_TAX_CF(ANN_R,"&amp;F901&amp;","&amp;G901&amp;",,,USD)")</f>
        <v>632.208640232682</v>
      </c>
      <c r="N901" s="1" cm="1">
        <f t="array" ref="N901">_xll.FDS(A901,"FF_INC_TAX(ANN_R,"&amp;F901&amp;","&amp;G901&amp;",,,USD)")</f>
        <v>497.966043159366</v>
      </c>
      <c r="O901" s="1" cm="1">
        <f t="array" ref="O901">_xll.FDS(A901,"FF_NET_INC(ANN_R,"&amp;F901&amp;","&amp;G901&amp;")")</f>
        <v>19697</v>
      </c>
      <c r="P901" s="1" cm="1">
        <f t="array" ref="P901">_xll.FDS(A901,"FF_ROA(ANN_R,"&amp;F901&amp;","&amp;G901&amp;")")</f>
        <v>0.84639646607882602</v>
      </c>
      <c r="Q901" cm="1">
        <f t="array" ref="Q901">_xll.FDS(A901,"FF_TAX_RATE(ANN_R,"&amp;F901&amp;","&amp;G901&amp;")")</f>
        <v>19.963556233579101</v>
      </c>
      <c r="R901" t="e" cm="1">
        <f t="array" ref="R901">_xll.FDS(A901,"FF_TAX_REFUND(ANN_R,"&amp;F901&amp;","&amp;G901&amp;",,,,,""D=1"")")</f>
        <v>#N/A</v>
      </c>
      <c r="S901">
        <f t="shared" si="100"/>
        <v>0.21471762207481032</v>
      </c>
      <c r="T901" s="1" cm="1">
        <f t="array" ref="T901">_xll.FDS($A901,"FF_TAX_CF(ANN_R,"&amp;AE901&amp;","&amp;AF901&amp;",,,USD)")</f>
        <v>552.36735776066803</v>
      </c>
      <c r="U901" s="1" cm="1">
        <f t="array" ref="U901">_xll.FDS($A901,"FF_TAX_CF(ANN_R,"&amp;AG901&amp;","&amp;AH901&amp;",,,USD)")</f>
        <v>418.48752244561899</v>
      </c>
      <c r="V901" s="1" cm="1">
        <f t="array" ref="V901">_xll.FDS(A901,"FF_TAX_CF(ANN_R,"&amp;AI901&amp;","&amp;AJ901&amp;",,,USD)")</f>
        <v>434.75873033702402</v>
      </c>
      <c r="W901" s="1" cm="1">
        <f t="array" ref="W901">_xll.FDS(A901,"FF_TAX_CF(ANN_R,"&amp;AK901&amp;","&amp;AL901&amp;",,,USD)")</f>
        <v>750.62542151659704</v>
      </c>
      <c r="X901" s="1" cm="1">
        <f t="array" ref="X901">_xll.FDS(A901,"FF_TAX_CF(ANN_R,"&amp;F901&amp;","&amp;G901&amp;",,,USD)")</f>
        <v>632.208640232682</v>
      </c>
      <c r="Y901" s="1" cm="1">
        <f t="array" ref="Y901">_xll.FDS($A901,"FF_PTX_INC(ANN_R,"&amp;AE901&amp;","&amp;AF901&amp;",,,USD)")</f>
        <v>2312.3567414581798</v>
      </c>
      <c r="Z901" s="1" cm="1">
        <f t="array" ref="Z901">_xll.FDS($A901,"FF_PTX_INC(ANN_R,"&amp;AG901&amp;","&amp;AH901&amp;",,,USD)")</f>
        <v>2487.0983262509098</v>
      </c>
      <c r="AA901" s="1" cm="1">
        <f t="array" ref="AA901">_xll.FDS(A901,"FF_PTX_INC(ANN_R,"&amp;AI901&amp;","&amp;AJ901&amp;",,,USD)")</f>
        <v>2759.2078709676898</v>
      </c>
      <c r="AB901" s="1" cm="1">
        <f t="array" ref="AB901">_xll.FDS(A901,"FF_PTX_INC(ANN_R,"&amp;AK901&amp;","&amp;AL901&amp;",,,USD)")</f>
        <v>2933.54206994176</v>
      </c>
      <c r="AC901" s="1" cm="1">
        <f t="array" ref="AC901">_xll.FDS(A901,"FF_PTX_INC(ANN_R,"&amp;F901&amp;","&amp;G901&amp;",,,USD)")</f>
        <v>2494.3754375875001</v>
      </c>
      <c r="AE901" s="6">
        <f t="shared" si="101"/>
        <v>42005</v>
      </c>
      <c r="AF901" s="6">
        <f t="shared" si="102"/>
        <v>42369</v>
      </c>
      <c r="AG901" s="6">
        <f t="shared" si="103"/>
        <v>42370</v>
      </c>
      <c r="AH901" s="6">
        <f t="shared" si="104"/>
        <v>42735</v>
      </c>
      <c r="AI901" s="6">
        <f>DATE(YEAR(F901)+AO901,MONTH(F901),DAY(F901))</f>
        <v>42736</v>
      </c>
      <c r="AJ901" s="6">
        <f>DATE(YEAR(G901)+AO901,MONTH(G901),DAY(G901))</f>
        <v>43100</v>
      </c>
      <c r="AK901" s="6">
        <f>DATE(YEAR(F901)+AP901,MONTH(F901),DAY(F901))</f>
        <v>43101</v>
      </c>
      <c r="AL901" s="6">
        <f>DATE(YEAR(G901)+AP901,MONTH(G901),DAY(G901))</f>
        <v>43465</v>
      </c>
      <c r="AM901" s="8">
        <v>-4</v>
      </c>
      <c r="AN901" s="8">
        <v>-3</v>
      </c>
      <c r="AO901">
        <v>-2</v>
      </c>
      <c r="AP901">
        <v>-1</v>
      </c>
      <c r="AQ901" cm="1">
        <f t="array" ref="AQ901">_xll.FDS(A901,"FF_DEBT_LT(ANN_R,"&amp;F901&amp;","&amp;G901&amp;")")</f>
        <v>592740</v>
      </c>
      <c r="AR901" t="e" cm="1">
        <f t="array" ref="AR901">_xll.FDS(A901,"FF_RD_EXP(ANN_R,"&amp;F901&amp;","&amp;G901&amp;")")</f>
        <v>#N/A</v>
      </c>
      <c r="AS901" t="e" cm="1">
        <f t="array" ref="AS901">_xll.FDS(A901,"FF_PTX_INC_FOR(ANN_R,"&amp;F901&amp;","&amp;G901&amp;")")</f>
        <v>#N/A</v>
      </c>
      <c r="AT901" cm="1">
        <f t="array" ref="AT901">_xll.FDS(A901,"FF_MKT_VAL_PUBLIC(ANN_R,"&amp;[1]sample_report!E901&amp;")")</f>
        <v>137008.653142589</v>
      </c>
    </row>
    <row r="902" spans="1:46" hidden="1" x14ac:dyDescent="0.25">
      <c r="A902" t="s">
        <v>1304</v>
      </c>
      <c r="B902" t="s">
        <v>1305</v>
      </c>
      <c r="C902" t="s">
        <v>977</v>
      </c>
      <c r="D902" t="str" cm="1">
        <f t="array" ref="D902">_xll.FDS(A902,"FF_MAJOR_IND_NAME")</f>
        <v>FINANCIAL</v>
      </c>
      <c r="E902">
        <v>2019</v>
      </c>
      <c r="F902" s="4">
        <f t="shared" si="98"/>
        <v>43466</v>
      </c>
      <c r="G902" s="4">
        <f t="shared" si="99"/>
        <v>43830</v>
      </c>
      <c r="I902" s="1" cm="1">
        <f t="array" ref="I902">_xll.FDS(A902,"FF_PTX_INC(ANN_R,"&amp;F902&amp;","&amp;G902&amp;",,,USD)")</f>
        <v>2025.84001779556</v>
      </c>
      <c r="J902" s="1" cm="1">
        <f t="array" ref="J902">_xll.FDS(A902,"FF_MKT_VAL(ANN_R,"&amp;F902&amp;","&amp;G902&amp;",,,USD)")</f>
        <v>12226.758420255999</v>
      </c>
      <c r="K902" s="1" cm="1">
        <f t="array" ref="K902">_xll.FDS(A902,"FF_SHLDRS_EQ(ANN_R,"&amp;F902&amp;","&amp;G902&amp;",,,USD)")</f>
        <v>34537.078239440903</v>
      </c>
      <c r="L902" s="1" cm="1">
        <f t="array" ref="L902">_xll.FDS(A902,"FF_ASSETS(ANN_R,"&amp;F902&amp;","&amp;G902&amp;",,,USD)")</f>
        <v>277941.08833169902</v>
      </c>
      <c r="M902" s="1" cm="1">
        <f t="array" ref="M902">_xll.FDS(A902,"FF_TAX_CF(ANN_R,"&amp;F902&amp;","&amp;G902&amp;",,,USD)")</f>
        <v>-41.4121992588043</v>
      </c>
      <c r="N902" s="1" cm="1">
        <f t="array" ref="N902">_xll.FDS(A902,"FF_INC_TAX(ANN_R,"&amp;F902&amp;","&amp;G902&amp;",,,USD)")</f>
        <v>496.94639110565203</v>
      </c>
      <c r="O902" s="1" cm="1">
        <f t="array" ref="O902">_xll.FDS(A902,"FF_NET_INC(ANN_R,"&amp;F902&amp;","&amp;G902&amp;")")</f>
        <v>1903</v>
      </c>
      <c r="P902" s="1" cm="1">
        <f t="array" ref="P902">_xll.FDS(A902,"FF_ROA(ANN_R,"&amp;F902&amp;","&amp;G902&amp;")")</f>
        <v>0.80833395278701103</v>
      </c>
      <c r="Q902" cm="1">
        <f t="array" ref="Q902">_xll.FDS(A902,"FF_TAX_RATE(ANN_R,"&amp;F902&amp;","&amp;G902&amp;")")</f>
        <v>24.530386740331501</v>
      </c>
      <c r="R902" t="e" cm="1">
        <f t="array" ref="R902">_xll.FDS(A902,"FF_TAX_REFUND(ANN_R,"&amp;F902&amp;","&amp;G902&amp;",,,,,""D=1"")")</f>
        <v>#N/A</v>
      </c>
      <c r="S902">
        <f t="shared" si="100"/>
        <v>4.8812164837716575E-2</v>
      </c>
      <c r="T902" s="1" cm="1">
        <f t="array" ref="T902">_xll.FDS($A902,"FF_TAX_CF(ANN_R,"&amp;AE902&amp;","&amp;AF902&amp;",,,USD)")</f>
        <v>43.2479116916656</v>
      </c>
      <c r="U902" s="1" cm="1">
        <f t="array" ref="U902">_xll.FDS($A902,"FF_TAX_CF(ANN_R,"&amp;AG902&amp;","&amp;AH902&amp;",,,USD)")</f>
        <v>217.920855879784</v>
      </c>
      <c r="V902" s="1" cm="1">
        <f t="array" ref="V902">_xll.FDS(A902,"FF_TAX_CF(ANN_R,"&amp;AI902&amp;","&amp;AJ902&amp;",,,USD)")</f>
        <v>139.86388731002799</v>
      </c>
      <c r="W902" s="1" cm="1">
        <f t="array" ref="W902">_xll.FDS(A902,"FF_TAX_CF(ANN_R,"&amp;AK902&amp;","&amp;AL902&amp;",,,USD)")</f>
        <v>64.886234998703003</v>
      </c>
      <c r="X902" s="1" cm="1">
        <f t="array" ref="X902">_xll.FDS(A902,"FF_TAX_CF(ANN_R,"&amp;F902&amp;","&amp;G902&amp;",,,USD)")</f>
        <v>-41.4121992588043</v>
      </c>
      <c r="Y902" s="1" cm="1">
        <f t="array" ref="Y902">_xll.FDS($A902,"FF_PTX_INC(ANN_R,"&amp;AE902&amp;","&amp;AF902&amp;",,,USD)")</f>
        <v>1707.73805141449</v>
      </c>
      <c r="Z902" s="1" cm="1">
        <f t="array" ref="Z902">_xll.FDS($A902,"FF_PTX_INC(ANN_R,"&amp;AG902&amp;","&amp;AH902&amp;",,,USD)")</f>
        <v>1201.3302004337299</v>
      </c>
      <c r="AA902" s="1" cm="1">
        <f t="array" ref="AA902">_xll.FDS(A902,"FF_PTX_INC(ANN_R,"&amp;AI902&amp;","&amp;AJ902&amp;",,,USD)")</f>
        <v>2396.8609720468498</v>
      </c>
      <c r="AB902" s="1" cm="1">
        <f t="array" ref="AB902">_xll.FDS(A902,"FF_PTX_INC(ANN_R,"&amp;AK902&amp;","&amp;AL902&amp;",,,USD)")</f>
        <v>1364.97043442726</v>
      </c>
      <c r="AC902" s="1" cm="1">
        <f t="array" ref="AC902">_xll.FDS(A902,"FF_PTX_INC(ANN_R,"&amp;F902&amp;","&amp;G902&amp;",,,USD)")</f>
        <v>2025.84001779556</v>
      </c>
      <c r="AE902" s="6">
        <f t="shared" si="101"/>
        <v>42005</v>
      </c>
      <c r="AF902" s="6">
        <f t="shared" si="102"/>
        <v>42369</v>
      </c>
      <c r="AG902" s="6">
        <f t="shared" si="103"/>
        <v>42370</v>
      </c>
      <c r="AH902" s="6">
        <f t="shared" si="104"/>
        <v>42735</v>
      </c>
      <c r="AI902" s="6">
        <f>DATE(YEAR(F902)+AO902,MONTH(F902),DAY(F902))</f>
        <v>42736</v>
      </c>
      <c r="AJ902" s="6">
        <f>DATE(YEAR(G902)+AO902,MONTH(G902),DAY(G902))</f>
        <v>43100</v>
      </c>
      <c r="AK902" s="6">
        <f>DATE(YEAR(F902)+AP902,MONTH(F902),DAY(F902))</f>
        <v>43101</v>
      </c>
      <c r="AL902" s="6">
        <f>DATE(YEAR(G902)+AP902,MONTH(G902),DAY(G902))</f>
        <v>43465</v>
      </c>
      <c r="AM902" s="8">
        <v>-4</v>
      </c>
      <c r="AN902" s="8">
        <v>-3</v>
      </c>
      <c r="AO902">
        <v>-2</v>
      </c>
      <c r="AP902">
        <v>-1</v>
      </c>
      <c r="AQ902" cm="1">
        <f t="array" ref="AQ902">_xll.FDS(A902,"FF_DEBT_LT(ANN_R,"&amp;F902&amp;","&amp;G902&amp;")")</f>
        <v>11868</v>
      </c>
      <c r="AR902" t="e" cm="1">
        <f t="array" ref="AR902">_xll.FDS(A902,"FF_RD_EXP(ANN_R,"&amp;F902&amp;","&amp;G902&amp;")")</f>
        <v>#N/A</v>
      </c>
      <c r="AS902" t="e" cm="1">
        <f t="array" ref="AS902">_xll.FDS(A902,"FF_PTX_INC_FOR(ANN_R,"&amp;F902&amp;","&amp;G902&amp;")")</f>
        <v>#N/A</v>
      </c>
      <c r="AT902" cm="1">
        <f t="array" ref="AT902">_xll.FDS(A902,"FF_MKT_VAL_PUBLIC(ANN_R,"&amp;[1]sample_report!E902&amp;")")</f>
        <v>9301.1706384111294</v>
      </c>
    </row>
    <row r="903" spans="1:46" hidden="1" x14ac:dyDescent="0.25">
      <c r="A903" t="s">
        <v>1314</v>
      </c>
      <c r="B903" t="s">
        <v>1315</v>
      </c>
      <c r="C903" t="s">
        <v>932</v>
      </c>
      <c r="D903" t="str" cm="1">
        <f t="array" ref="D903">_xll.FDS(A903,"FF_MAJOR_IND_NAME")</f>
        <v>FINANCIAL</v>
      </c>
      <c r="E903">
        <v>2019</v>
      </c>
      <c r="F903" s="4">
        <f t="shared" si="98"/>
        <v>43466</v>
      </c>
      <c r="G903" s="4">
        <f t="shared" si="99"/>
        <v>43830</v>
      </c>
      <c r="I903" s="1" cm="1">
        <f t="array" ref="I903">_xll.FDS(A903,"FF_PTX_INC(ANN_R,"&amp;F903&amp;","&amp;G903&amp;",,,USD)")</f>
        <v>569.03782653808605</v>
      </c>
      <c r="J903" s="1" cm="1">
        <f t="array" ref="J903">_xll.FDS(A903,"FF_MKT_VAL(ANN_R,"&amp;F903&amp;","&amp;G903&amp;",,,USD)")</f>
        <v>11185.267824066899</v>
      </c>
      <c r="K903" s="1" cm="1">
        <f t="array" ref="K903">_xll.FDS(A903,"FF_SHLDRS_EQ(ANN_R,"&amp;F903&amp;","&amp;G903&amp;",,,USD)")</f>
        <v>6382.1964093446704</v>
      </c>
      <c r="L903" s="1" cm="1">
        <f t="array" ref="L903">_xll.FDS(A903,"FF_ASSETS(ANN_R,"&amp;F903&amp;","&amp;G903&amp;",,,USD)")</f>
        <v>105370.163921356</v>
      </c>
      <c r="M903" s="1" cm="1">
        <f t="array" ref="M903">_xll.FDS(A903,"FF_TAX_CF(ANN_R,"&amp;F903&amp;","&amp;G903&amp;",,,USD)")</f>
        <v>122.058865356445</v>
      </c>
      <c r="N903" s="1" cm="1">
        <f t="array" ref="N903">_xll.FDS(A903,"FF_INC_TAX(ANN_R,"&amp;F903&amp;","&amp;G903&amp;",,,USD)")</f>
        <v>101.833117675781</v>
      </c>
      <c r="O903" s="1" cm="1">
        <f t="array" ref="O903">_xll.FDS(A903,"FF_NET_INC(ANN_R,"&amp;F903&amp;","&amp;G903&amp;")")</f>
        <v>464.8</v>
      </c>
      <c r="P903" s="1" cm="1">
        <f t="array" ref="P903">_xll.FDS(A903,"FF_ROA(ANN_R,"&amp;F903&amp;","&amp;G903&amp;")")</f>
        <v>0.45361056147481998</v>
      </c>
      <c r="Q903" cm="1">
        <f t="array" ref="Q903">_xll.FDS(A903,"FF_TAX_RATE(ANN_R,"&amp;F903&amp;","&amp;G903&amp;")")</f>
        <v>17.895667550839999</v>
      </c>
      <c r="R903" t="e" cm="1">
        <f t="array" ref="R903">_xll.FDS(A903,"FF_TAX_REFUND(ANN_R,"&amp;F903&amp;","&amp;G903&amp;",,,,,""D=1"")")</f>
        <v>#N/A</v>
      </c>
      <c r="S903">
        <f t="shared" si="100"/>
        <v>0.17824187026692109</v>
      </c>
      <c r="T903" s="1" cm="1">
        <f t="array" ref="T903">_xll.FDS($A903,"FF_TAX_CF(ANN_R,"&amp;AE903&amp;","&amp;AF903&amp;",,,USD)")</f>
        <v>130.13046678304701</v>
      </c>
      <c r="U903" s="1" cm="1">
        <f t="array" ref="U903">_xll.FDS($A903,"FF_TAX_CF(ANN_R,"&amp;AG903&amp;","&amp;AH903&amp;",,,USD)")</f>
        <v>79.478941905498502</v>
      </c>
      <c r="V903" s="1" cm="1">
        <f t="array" ref="V903">_xll.FDS(A903,"FF_TAX_CF(ANN_R,"&amp;AI903&amp;","&amp;AJ903&amp;",,,USD)")</f>
        <v>100.27816779613499</v>
      </c>
      <c r="W903" s="1" cm="1">
        <f t="array" ref="W903">_xll.FDS(A903,"FF_TAX_CF(ANN_R,"&amp;AK903&amp;","&amp;AL903&amp;",,,USD)")</f>
        <v>145.60689657926599</v>
      </c>
      <c r="X903" s="1" cm="1">
        <f t="array" ref="X903">_xll.FDS(A903,"FF_TAX_CF(ANN_R,"&amp;F903&amp;","&amp;G903&amp;",,,USD)")</f>
        <v>122.058865356445</v>
      </c>
      <c r="Y903" s="1" cm="1">
        <f t="array" ref="Y903">_xll.FDS($A903,"FF_PTX_INC(ANN_R,"&amp;AE903&amp;","&amp;AF903&amp;",,,USD)")</f>
        <v>138.023455989361</v>
      </c>
      <c r="Z903" s="1" cm="1">
        <f t="array" ref="Z903">_xll.FDS($A903,"FF_PTX_INC(ANN_R,"&amp;AG903&amp;","&amp;AH903&amp;",,,USD)")</f>
        <v>722.92340261936204</v>
      </c>
      <c r="AA903" s="1" cm="1">
        <f t="array" ref="AA903">_xll.FDS(A903,"FF_PTX_INC(ANN_R,"&amp;AI903&amp;","&amp;AJ903&amp;",,,USD)")</f>
        <v>898.845947813988</v>
      </c>
      <c r="AB903" s="1" cm="1">
        <f t="array" ref="AB903">_xll.FDS(A903,"FF_PTX_INC(ANN_R,"&amp;AK903&amp;","&amp;AL903&amp;",,,USD)")</f>
        <v>911.448082447052</v>
      </c>
      <c r="AC903" s="1" cm="1">
        <f t="array" ref="AC903">_xll.FDS(A903,"FF_PTX_INC(ANN_R,"&amp;F903&amp;","&amp;G903&amp;",,,USD)")</f>
        <v>569.03782653808605</v>
      </c>
      <c r="AE903" s="6">
        <f t="shared" si="101"/>
        <v>42005</v>
      </c>
      <c r="AF903" s="6">
        <f t="shared" si="102"/>
        <v>42369</v>
      </c>
      <c r="AG903" s="6">
        <f t="shared" si="103"/>
        <v>42370</v>
      </c>
      <c r="AH903" s="6">
        <f t="shared" si="104"/>
        <v>42735</v>
      </c>
      <c r="AI903" s="6">
        <f>DATE(YEAR(F903)+AO903,MONTH(F903),DAY(F903))</f>
        <v>42736</v>
      </c>
      <c r="AJ903" s="6">
        <f>DATE(YEAR(G903)+AO903,MONTH(G903),DAY(G903))</f>
        <v>43100</v>
      </c>
      <c r="AK903" s="6">
        <f>DATE(YEAR(F903)+AP903,MONTH(F903),DAY(F903))</f>
        <v>43101</v>
      </c>
      <c r="AL903" s="6">
        <f>DATE(YEAR(G903)+AP903,MONTH(G903),DAY(G903))</f>
        <v>43465</v>
      </c>
      <c r="AM903" s="8">
        <v>-4</v>
      </c>
      <c r="AN903" s="8">
        <v>-3</v>
      </c>
      <c r="AO903">
        <v>-2</v>
      </c>
      <c r="AP903">
        <v>-1</v>
      </c>
      <c r="AQ903" cm="1">
        <f t="array" ref="AQ903">_xll.FDS(A903,"FF_DEBT_LT(ANN_R,"&amp;F903&amp;","&amp;G903&amp;")")</f>
        <v>15301.5</v>
      </c>
      <c r="AR903" t="e" cm="1">
        <f t="array" ref="AR903">_xll.FDS(A903,"FF_RD_EXP(ANN_R,"&amp;F903&amp;","&amp;G903&amp;")")</f>
        <v>#N/A</v>
      </c>
      <c r="AS903" t="e" cm="1">
        <f t="array" ref="AS903">_xll.FDS(A903,"FF_PTX_INC_FOR(ANN_R,"&amp;F903&amp;","&amp;G903&amp;")")</f>
        <v>#N/A</v>
      </c>
      <c r="AT903" cm="1">
        <f t="array" ref="AT903">_xll.FDS(A903,"FF_MKT_VAL_PUBLIC(ANN_R,"&amp;[1]sample_report!E903&amp;")")</f>
        <v>10519.866555541101</v>
      </c>
    </row>
    <row r="904" spans="1:46" hidden="1" x14ac:dyDescent="0.25">
      <c r="A904" t="s">
        <v>1346</v>
      </c>
      <c r="B904" t="s">
        <v>1347</v>
      </c>
      <c r="C904" t="s">
        <v>1054</v>
      </c>
      <c r="D904" t="str" cm="1">
        <f t="array" ref="D904">_xll.FDS(A904,"FF_MAJOR_IND_NAME")</f>
        <v>FINANCIAL</v>
      </c>
      <c r="E904">
        <v>2019</v>
      </c>
      <c r="F904" s="4">
        <f t="shared" si="98"/>
        <v>43466</v>
      </c>
      <c r="G904" s="4">
        <f t="shared" si="99"/>
        <v>43830</v>
      </c>
      <c r="I904" s="1" cm="1">
        <f t="array" ref="I904">_xll.FDS(A904,"FF_PTX_INC(ANN_R,"&amp;F904&amp;","&amp;G904&amp;",,,USD)")</f>
        <v>2014.1845930218699</v>
      </c>
      <c r="J904" s="1" cm="1">
        <f t="array" ref="J904">_xll.FDS(A904,"FF_MKT_VAL(ANN_R,"&amp;F904&amp;","&amp;G904&amp;",,,USD)")</f>
        <v>13824.453970627999</v>
      </c>
      <c r="K904" s="1" cm="1">
        <f t="array" ref="K904">_xll.FDS(A904,"FF_SHLDRS_EQ(ANN_R,"&amp;F904&amp;","&amp;G904&amp;",,,USD)")</f>
        <v>23474.6883606464</v>
      </c>
      <c r="L904" s="1" cm="1">
        <f t="array" ref="L904">_xll.FDS(A904,"FF_ASSETS(ANN_R,"&amp;F904&amp;","&amp;G904&amp;",,,USD)")</f>
        <v>564976.71774551296</v>
      </c>
      <c r="M904" s="1" cm="1">
        <f t="array" ref="M904">_xll.FDS(A904,"FF_TAX_CF(ANN_R,"&amp;F904&amp;","&amp;G904&amp;",,,USD)")</f>
        <v>786.27554260194302</v>
      </c>
      <c r="N904" s="1" cm="1">
        <f t="array" ref="N904">_xll.FDS(A904,"FF_INC_TAX(ANN_R,"&amp;F904&amp;","&amp;G904&amp;",,,USD)")</f>
        <v>-187.23701672256001</v>
      </c>
      <c r="O904" s="1" cm="1">
        <f t="array" ref="O904">_xll.FDS(A904,"FF_NET_INC(ANN_R,"&amp;F904&amp;","&amp;G904&amp;")")</f>
        <v>14286</v>
      </c>
      <c r="P904" s="1" cm="1">
        <f t="array" ref="P904">_xll.FDS(A904,"FF_ROA(ANN_R,"&amp;F904&amp;","&amp;G904&amp;")")</f>
        <v>0.38928992193900502</v>
      </c>
      <c r="Q904" cm="1">
        <f t="array" ref="Q904">_xll.FDS(A904,"FF_TAX_RATE(ANN_R,"&amp;F904&amp;","&amp;G904&amp;")")</f>
        <v>-9.2959214051801098</v>
      </c>
      <c r="R904" t="e" cm="1">
        <f t="array" ref="R904">_xll.FDS(A904,"FF_TAX_REFUND(ANN_R,"&amp;F904&amp;","&amp;G904&amp;",,,,,""D=1"")")</f>
        <v>#N/A</v>
      </c>
      <c r="S904">
        <f t="shared" si="100"/>
        <v>0.25882029591228839</v>
      </c>
      <c r="T904" s="1" cm="1">
        <f t="array" ref="T904">_xll.FDS($A904,"FF_TAX_CF(ANN_R,"&amp;AE904&amp;","&amp;AF904&amp;",,,USD)")</f>
        <v>709.17119532823597</v>
      </c>
      <c r="U904" s="1" cm="1">
        <f t="array" ref="U904">_xll.FDS($A904,"FF_TAX_CF(ANN_R,"&amp;AG904&amp;","&amp;AH904&amp;",,,USD)")</f>
        <v>737.09739516675495</v>
      </c>
      <c r="V904" s="1" cm="1">
        <f t="array" ref="V904">_xll.FDS(A904,"FF_TAX_CF(ANN_R,"&amp;AI904&amp;","&amp;AJ904&amp;",,,USD)")</f>
        <v>831.25566965341602</v>
      </c>
      <c r="W904" s="1" cm="1">
        <f t="array" ref="W904">_xll.FDS(A904,"FF_TAX_CF(ANN_R,"&amp;AK904&amp;","&amp;AL904&amp;",,,USD)")</f>
        <v>859.002542898059</v>
      </c>
      <c r="X904" s="1" cm="1">
        <f t="array" ref="X904">_xll.FDS(A904,"FF_TAX_CF(ANN_R,"&amp;F904&amp;","&amp;G904&amp;",,,USD)")</f>
        <v>786.27554260194302</v>
      </c>
      <c r="Y904" s="1" cm="1">
        <f t="array" ref="Y904">_xll.FDS($A904,"FF_PTX_INC(ANN_R,"&amp;AE904&amp;","&amp;AF904&amp;",,,USD)")</f>
        <v>2567.7349506318601</v>
      </c>
      <c r="Z904" s="1" cm="1">
        <f t="array" ref="Z904">_xll.FDS($A904,"FF_PTX_INC(ANN_R,"&amp;AG904&amp;","&amp;AH904&amp;",,,USD)")</f>
        <v>3687.2699165195199</v>
      </c>
      <c r="AA904" s="1" cm="1">
        <f t="array" ref="AA904">_xll.FDS(A904,"FF_PTX_INC(ANN_R,"&amp;AI904&amp;","&amp;AJ904&amp;",,,USD)")</f>
        <v>3900.3207469582599</v>
      </c>
      <c r="AB904" s="1" cm="1">
        <f t="array" ref="AB904">_xll.FDS(A904,"FF_PTX_INC(ANN_R,"&amp;AK904&amp;","&amp;AL904&amp;",,,USD)")</f>
        <v>2986.9609336704002</v>
      </c>
      <c r="AC904" s="1" cm="1">
        <f t="array" ref="AC904">_xll.FDS(A904,"FF_PTX_INC(ANN_R,"&amp;F904&amp;","&amp;G904&amp;",,,USD)")</f>
        <v>2014.1845930218699</v>
      </c>
      <c r="AE904" s="6">
        <f t="shared" si="101"/>
        <v>42005</v>
      </c>
      <c r="AF904" s="6">
        <f t="shared" si="102"/>
        <v>42369</v>
      </c>
      <c r="AG904" s="6">
        <f t="shared" si="103"/>
        <v>42370</v>
      </c>
      <c r="AH904" s="6">
        <f t="shared" si="104"/>
        <v>42735</v>
      </c>
      <c r="AI904" s="6">
        <f>DATE(YEAR(F904)+AO904,MONTH(F904),DAY(F904))</f>
        <v>42736</v>
      </c>
      <c r="AJ904" s="6">
        <f>DATE(YEAR(G904)+AO904,MONTH(G904),DAY(G904))</f>
        <v>43100</v>
      </c>
      <c r="AK904" s="6">
        <f>DATE(YEAR(F904)+AP904,MONTH(F904),DAY(F904))</f>
        <v>43101</v>
      </c>
      <c r="AL904" s="6">
        <f>DATE(YEAR(G904)+AP904,MONTH(G904),DAY(G904))</f>
        <v>43465</v>
      </c>
      <c r="AM904" s="8">
        <v>-4</v>
      </c>
      <c r="AN904" s="8">
        <v>-3</v>
      </c>
      <c r="AO904">
        <v>-2</v>
      </c>
      <c r="AP904">
        <v>-1</v>
      </c>
      <c r="AQ904" cm="1">
        <f t="array" ref="AQ904">_xll.FDS(A904,"FF_DEBT_LT(ANN_R,"&amp;F904&amp;","&amp;G904&amp;")")</f>
        <v>935002</v>
      </c>
      <c r="AR904" t="e" cm="1">
        <f t="array" ref="AR904">_xll.FDS(A904,"FF_RD_EXP(ANN_R,"&amp;F904&amp;","&amp;G904&amp;")")</f>
        <v>#N/A</v>
      </c>
      <c r="AS904" t="e" cm="1">
        <f t="array" ref="AS904">_xll.FDS(A904,"FF_PTX_INC_FOR(ANN_R,"&amp;F904&amp;","&amp;G904&amp;")")</f>
        <v>#N/A</v>
      </c>
      <c r="AT904" cm="1">
        <f t="array" ref="AT904">_xll.FDS(A904,"FF_MKT_VAL_PUBLIC(ANN_R,"&amp;[1]sample_report!E904&amp;")")</f>
        <v>71493.399612432797</v>
      </c>
    </row>
    <row r="905" spans="1:46" hidden="1" x14ac:dyDescent="0.25">
      <c r="A905" t="s">
        <v>81</v>
      </c>
      <c r="B905" t="s">
        <v>82</v>
      </c>
      <c r="C905" t="s">
        <v>29</v>
      </c>
      <c r="D905" t="str" cm="1">
        <f t="array" ref="D905">_xll.FDS(A905,"FF_MAJOR_IND_NAME")</f>
        <v>FINANCIAL</v>
      </c>
      <c r="E905">
        <v>2017</v>
      </c>
      <c r="F905" s="4">
        <f t="shared" si="98"/>
        <v>42736</v>
      </c>
      <c r="G905" s="4">
        <f t="shared" si="99"/>
        <v>43100</v>
      </c>
      <c r="I905" s="1" cm="1">
        <f t="array" ref="I905">_xll.FDS(A905,"FF_PTX_INC(ANN_R,"&amp;F905&amp;","&amp;G905&amp;",,,USD)")</f>
        <v>2866.1387287881198</v>
      </c>
      <c r="J905" s="1" cm="1">
        <f t="array" ref="J905">_xll.FDS(A905,"FF_MKT_VAL(ANN_R,"&amp;F905&amp;","&amp;G905&amp;",,,USD)")</f>
        <v>21055.243367363601</v>
      </c>
      <c r="K905" s="1" cm="1">
        <f t="array" ref="K905">_xll.FDS(A905,"FF_SHLDRS_EQ(ANN_R,"&amp;F905&amp;","&amp;G905&amp;",,,USD)")</f>
        <v>28154.590221667699</v>
      </c>
      <c r="L905" s="1" cm="1">
        <f t="array" ref="L905">_xll.FDS(A905,"FF_ASSETS(ANN_R,"&amp;F905&amp;","&amp;G905&amp;",,,USD)")</f>
        <v>466533.69656098098</v>
      </c>
      <c r="M905" s="1" cm="1">
        <f t="array" ref="M905">_xll.FDS(A905,"FF_TAX_CF(ANN_R,"&amp;F905&amp;","&amp;G905&amp;",,,USD)")</f>
        <v>933.02550355903804</v>
      </c>
      <c r="N905" s="1" cm="1">
        <f t="array" ref="N905">_xll.FDS(A905,"FF_INC_TAX(ANN_R,"&amp;F905&amp;","&amp;G905&amp;",,,USD)")</f>
        <v>730.19507687352598</v>
      </c>
      <c r="O905" s="1" cm="1">
        <f t="array" ref="O905">_xll.FDS(A905,"FF_NET_INC(ANN_R,"&amp;F905&amp;","&amp;G905&amp;")")</f>
        <v>231286</v>
      </c>
      <c r="P905" s="1" cm="1">
        <f t="array" ref="P905">_xll.FDS(A905,"FF_ROA(ANN_R,"&amp;F905&amp;","&amp;G905&amp;")")</f>
        <v>0.45389902453098901</v>
      </c>
      <c r="Q905" cm="1">
        <f t="array" ref="Q905">_xll.FDS(A905,"FF_TAX_RATE(ANN_R,"&amp;F905&amp;","&amp;G905&amp;")")</f>
        <v>25.476613170859</v>
      </c>
      <c r="R905" t="e" cm="1">
        <f t="array" ref="R905">_xll.FDS(A905,"FF_TAX_REFUND(ANN_R,"&amp;F905&amp;","&amp;G905&amp;",,,,,""D=1"")")</f>
        <v>#N/A</v>
      </c>
      <c r="S905">
        <f t="shared" si="100"/>
        <v>0.49500306426795765</v>
      </c>
      <c r="T905" s="1" cm="1">
        <f t="array" ref="T905">_xll.FDS($A905,"FF_TAX_CF(ANN_R,"&amp;AE905&amp;","&amp;AF905&amp;",,,USD)")</f>
        <v>409.10836916416901</v>
      </c>
      <c r="U905" s="1" cm="1">
        <f t="array" ref="U905">_xll.FDS($A905,"FF_TAX_CF(ANN_R,"&amp;AG905&amp;","&amp;AH905&amp;",,,USD)")</f>
        <v>1169.7437697555899</v>
      </c>
      <c r="V905" s="1" cm="1">
        <f t="array" ref="V905">_xll.FDS(A905,"FF_TAX_CF(ANN_R,"&amp;AI905&amp;","&amp;AJ905&amp;",,,USD)")</f>
        <v>1284.14808954298</v>
      </c>
      <c r="W905" s="1" cm="1">
        <f t="array" ref="W905">_xll.FDS(A905,"FF_TAX_CF(ANN_R,"&amp;AK905&amp;","&amp;AL905&amp;",,,USD)")</f>
        <v>989.36340713500999</v>
      </c>
      <c r="X905" s="1" cm="1">
        <f t="array" ref="X905">_xll.FDS(A905,"FF_TAX_CF(ANN_R,"&amp;F905&amp;","&amp;G905&amp;",,,USD)")</f>
        <v>933.02550355903804</v>
      </c>
      <c r="Y905" s="1" cm="1">
        <f t="array" ref="Y905">_xll.FDS($A905,"FF_PTX_INC(ANN_R,"&amp;AE905&amp;","&amp;AF905&amp;",,,USD)")</f>
        <v>676.92611280828703</v>
      </c>
      <c r="Z905" s="1" cm="1">
        <f t="array" ref="Z905">_xll.FDS($A905,"FF_PTX_INC(ANN_R,"&amp;AG905&amp;","&amp;AH905&amp;",,,USD)")</f>
        <v>1467.5829450972401</v>
      </c>
      <c r="AA905" s="1" cm="1">
        <f t="array" ref="AA905">_xll.FDS(A905,"FF_PTX_INC(ANN_R,"&amp;AI905&amp;","&amp;AJ905&amp;",,,USD)")</f>
        <v>2444.1159857269399</v>
      </c>
      <c r="AB905" s="1" cm="1">
        <f t="array" ref="AB905">_xll.FDS(A905,"FF_PTX_INC(ANN_R,"&amp;AK905&amp;","&amp;AL905&amp;",,,USD)")</f>
        <v>2212.6291885375999</v>
      </c>
      <c r="AC905" s="1" cm="1">
        <f t="array" ref="AC905">_xll.FDS(A905,"FF_PTX_INC(ANN_R,"&amp;F905&amp;","&amp;G905&amp;",,,USD)")</f>
        <v>2866.1387287881198</v>
      </c>
      <c r="AE905" s="6">
        <f t="shared" si="101"/>
        <v>41275</v>
      </c>
      <c r="AF905" s="6">
        <f t="shared" si="102"/>
        <v>41639</v>
      </c>
      <c r="AG905" s="6">
        <f t="shared" si="103"/>
        <v>41640</v>
      </c>
      <c r="AH905" s="6">
        <f t="shared" si="104"/>
        <v>42004</v>
      </c>
      <c r="AI905" s="6">
        <f>DATE(YEAR(F905)+AO905,MONTH(F905),DAY(F905))</f>
        <v>42005</v>
      </c>
      <c r="AJ905" s="6">
        <f>DATE(YEAR(G905)+AO905,MONTH(G905),DAY(G905))</f>
        <v>42369</v>
      </c>
      <c r="AK905" s="6">
        <f>DATE(YEAR(F905)+AP905,MONTH(F905),DAY(F905))</f>
        <v>42370</v>
      </c>
      <c r="AL905" s="6">
        <f>DATE(YEAR(G905)+AP905,MONTH(G905),DAY(G905))</f>
        <v>42735</v>
      </c>
      <c r="AM905" s="8">
        <v>-4</v>
      </c>
      <c r="AN905" s="8">
        <v>-3</v>
      </c>
      <c r="AO905">
        <v>-2</v>
      </c>
      <c r="AP905">
        <v>-1</v>
      </c>
      <c r="AQ905" cm="1">
        <f t="array" ref="AQ905">_xll.FDS(A905,"FF_DEBT_LT(ANN_R,"&amp;F905&amp;","&amp;G905&amp;")")</f>
        <v>1764846</v>
      </c>
      <c r="AR905" t="e" cm="1">
        <f t="array" ref="AR905">_xll.FDS(A905,"FF_RD_EXP(ANN_R,"&amp;F905&amp;","&amp;G905&amp;")")</f>
        <v>#N/A</v>
      </c>
      <c r="AS905" t="e" cm="1">
        <f t="array" ref="AS905">_xll.FDS(A905,"FF_PTX_INC_FOR(ANN_R,"&amp;F905&amp;","&amp;G905&amp;")")</f>
        <v>#N/A</v>
      </c>
      <c r="AT905" cm="1">
        <f t="array" ref="AT905">_xll.FDS(A905,"FF_MKT_VAL_PUBLIC(ANN_R,"&amp;[1]sample_report!E905&amp;")")</f>
        <v>1908531.25489263</v>
      </c>
    </row>
    <row r="906" spans="1:46" hidden="1" x14ac:dyDescent="0.25">
      <c r="A906" t="s">
        <v>116</v>
      </c>
      <c r="B906" t="s">
        <v>117</v>
      </c>
      <c r="C906" t="s">
        <v>67</v>
      </c>
      <c r="D906" t="str" cm="1">
        <f t="array" ref="D906">_xll.FDS(A906,"FF_MAJOR_IND_NAME")</f>
        <v>FINANCIAL</v>
      </c>
      <c r="E906">
        <v>2017</v>
      </c>
      <c r="F906" s="4">
        <f t="shared" si="98"/>
        <v>42736</v>
      </c>
      <c r="G906" s="4">
        <f t="shared" si="99"/>
        <v>43100</v>
      </c>
      <c r="I906" s="1" cm="1">
        <f t="array" ref="I906">_xll.FDS(A906,"FF_PTX_INC(ANN_R,"&amp;F906&amp;","&amp;G906&amp;",,,USD)")</f>
        <v>955.49382211142802</v>
      </c>
      <c r="J906" s="1" cm="1">
        <f t="array" ref="J906">_xll.FDS(A906,"FF_MKT_VAL(ANN_R,"&amp;F906&amp;","&amp;G906&amp;",,,USD)")</f>
        <v>10991.006024558799</v>
      </c>
      <c r="K906" s="1" cm="1">
        <f t="array" ref="K906">_xll.FDS(A906,"FF_SHLDRS_EQ(ANN_R,"&amp;F906&amp;","&amp;G906&amp;",,,USD)")</f>
        <v>10015.7654910449</v>
      </c>
      <c r="L906" s="1" cm="1">
        <f t="array" ref="L906">_xll.FDS(A906,"FF_ASSETS(ANN_R,"&amp;F906&amp;","&amp;G906&amp;",,,USD)")</f>
        <v>119202.67476463001</v>
      </c>
      <c r="M906" s="1" cm="1">
        <f t="array" ref="M906">_xll.FDS(A906,"FF_TAX_CF(ANN_R,"&amp;F906&amp;","&amp;G906&amp;",,,USD)")</f>
        <v>107.97032672725599</v>
      </c>
      <c r="N906" s="1" cm="1">
        <f t="array" ref="N906">_xll.FDS(A906,"FF_INC_TAX(ANN_R,"&amp;F906&amp;","&amp;G906&amp;",,,USD)")</f>
        <v>116.742786347508</v>
      </c>
      <c r="O906" s="1" cm="1">
        <f t="array" ref="O906">_xll.FDS(A906,"FF_NET_INC(ANN_R,"&amp;F906&amp;","&amp;G906&amp;")")</f>
        <v>25734.514999999999</v>
      </c>
      <c r="P906" s="1" cm="1">
        <f t="array" ref="P906">_xll.FDS(A906,"FF_ROA(ANN_R,"&amp;F906&amp;","&amp;G906&amp;")")</f>
        <v>0.74950343664235997</v>
      </c>
      <c r="Q906" cm="1">
        <f t="array" ref="Q906">_xll.FDS(A906,"FF_TAX_RATE(ANN_R,"&amp;F906&amp;","&amp;G906&amp;")")</f>
        <v>12.218057683463901</v>
      </c>
      <c r="R906" t="e" cm="1">
        <f t="array" ref="R906">_xll.FDS(A906,"FF_TAX_REFUND(ANN_R,"&amp;F906&amp;","&amp;G906&amp;",,,,,""D=1"")")</f>
        <v>#N/A</v>
      </c>
      <c r="S906">
        <f t="shared" si="100"/>
        <v>0.12533481015807968</v>
      </c>
      <c r="T906" s="1" cm="1">
        <f t="array" ref="T906">_xll.FDS($A906,"FF_TAX_CF(ANN_R,"&amp;AE906&amp;","&amp;AF906&amp;",,,USD)")</f>
        <v>177.77123099622099</v>
      </c>
      <c r="U906" s="1" cm="1">
        <f t="array" ref="U906">_xll.FDS($A906,"FF_TAX_CF(ANN_R,"&amp;AG906&amp;","&amp;AH906&amp;",,,USD)")</f>
        <v>71.618572027489506</v>
      </c>
      <c r="V906" s="1" cm="1">
        <f t="array" ref="V906">_xll.FDS(A906,"FF_TAX_CF(ANN_R,"&amp;AI906&amp;","&amp;AJ906&amp;",,,USD)")</f>
        <v>125.88379449042699</v>
      </c>
      <c r="W906" s="1" cm="1">
        <f t="array" ref="W906">_xll.FDS(A906,"FF_TAX_CF(ANN_R,"&amp;AK906&amp;","&amp;AL906&amp;",,,USD)")</f>
        <v>140.36933730706599</v>
      </c>
      <c r="X906" s="1" cm="1">
        <f t="array" ref="X906">_xll.FDS(A906,"FF_TAX_CF(ANN_R,"&amp;F906&amp;","&amp;G906&amp;",,,USD)")</f>
        <v>107.97032672725599</v>
      </c>
      <c r="Y906" s="1" cm="1">
        <f t="array" ref="Y906">_xll.FDS($A906,"FF_PTX_INC(ANN_R,"&amp;AE906&amp;","&amp;AF906&amp;",,,USD)")</f>
        <v>902.80573687084404</v>
      </c>
      <c r="Z906" s="1" cm="1">
        <f t="array" ref="Z906">_xll.FDS($A906,"FF_PTX_INC(ANN_R,"&amp;AG906&amp;","&amp;AH906&amp;",,,USD)")</f>
        <v>1160.8161964129999</v>
      </c>
      <c r="AA906" s="1" cm="1">
        <f t="array" ref="AA906">_xll.FDS(A906,"FF_PTX_INC(ANN_R,"&amp;AI906&amp;","&amp;AJ906&amp;",,,USD)")</f>
        <v>1097.93854609856</v>
      </c>
      <c r="AB906" s="1" cm="1">
        <f t="array" ref="AB906">_xll.FDS(A906,"FF_PTX_INC(ANN_R,"&amp;AK906&amp;","&amp;AL906&amp;",,,USD)")</f>
        <v>858.52479550181897</v>
      </c>
      <c r="AC906" s="1" cm="1">
        <f t="array" ref="AC906">_xll.FDS(A906,"FF_PTX_INC(ANN_R,"&amp;F906&amp;","&amp;G906&amp;",,,USD)")</f>
        <v>955.49382211142802</v>
      </c>
      <c r="AE906" s="6">
        <f t="shared" si="101"/>
        <v>41275</v>
      </c>
      <c r="AF906" s="6">
        <f t="shared" si="102"/>
        <v>41639</v>
      </c>
      <c r="AG906" s="6">
        <f t="shared" si="103"/>
        <v>41640</v>
      </c>
      <c r="AH906" s="6">
        <f t="shared" si="104"/>
        <v>42004</v>
      </c>
      <c r="AI906" s="6">
        <f>DATE(YEAR(F906)+AO906,MONTH(F906),DAY(F906))</f>
        <v>42005</v>
      </c>
      <c r="AJ906" s="6">
        <f>DATE(YEAR(G906)+AO906,MONTH(G906),DAY(G906))</f>
        <v>42369</v>
      </c>
      <c r="AK906" s="6">
        <f>DATE(YEAR(F906)+AP906,MONTH(F906),DAY(F906))</f>
        <v>42370</v>
      </c>
      <c r="AL906" s="6">
        <f>DATE(YEAR(G906)+AP906,MONTH(G906),DAY(G906))</f>
        <v>42735</v>
      </c>
      <c r="AM906" s="8">
        <v>-4</v>
      </c>
      <c r="AN906" s="8">
        <v>-3</v>
      </c>
      <c r="AO906">
        <v>-2</v>
      </c>
      <c r="AP906">
        <v>-1</v>
      </c>
      <c r="AQ906" cm="1">
        <f t="array" ref="AQ906">_xll.FDS(A906,"FF_DEBT_LT(ANN_R,"&amp;F906&amp;","&amp;G906&amp;")")</f>
        <v>48893.296000000002</v>
      </c>
      <c r="AR906" t="e" cm="1">
        <f t="array" ref="AR906">_xll.FDS(A906,"FF_RD_EXP(ANN_R,"&amp;F906&amp;","&amp;G906&amp;")")</f>
        <v>#N/A</v>
      </c>
      <c r="AS906" t="e" cm="1">
        <f t="array" ref="AS906">_xll.FDS(A906,"FF_PTX_INC_FOR(ANN_R,"&amp;F906&amp;","&amp;G906&amp;")")</f>
        <v>#N/A</v>
      </c>
      <c r="AT906" cm="1">
        <f t="array" ref="AT906">_xll.FDS(A906,"FF_MKT_VAL_PUBLIC(ANN_R,"&amp;[1]sample_report!E906&amp;")")</f>
        <v>255272.54287682299</v>
      </c>
    </row>
    <row r="907" spans="1:46" hidden="1" x14ac:dyDescent="0.25">
      <c r="A907" t="s">
        <v>135</v>
      </c>
      <c r="B907" t="s">
        <v>136</v>
      </c>
      <c r="C907" t="s">
        <v>29</v>
      </c>
      <c r="D907" t="str" cm="1">
        <f t="array" ref="D907">_xll.FDS(A907,"FF_MAJOR_IND_NAME")</f>
        <v>FINANCIAL</v>
      </c>
      <c r="E907">
        <v>2017</v>
      </c>
      <c r="F907" s="4">
        <f t="shared" si="98"/>
        <v>42736</v>
      </c>
      <c r="G907" s="4">
        <f t="shared" si="99"/>
        <v>43100</v>
      </c>
      <c r="I907" s="1" cm="1">
        <f t="array" ref="I907">_xll.FDS(A907,"FF_PTX_INC(ANN_R,"&amp;F907&amp;","&amp;G907&amp;",,,USD)")</f>
        <v>9043.56451489963</v>
      </c>
      <c r="J907" s="1" cm="1">
        <f t="array" ref="J907">_xll.FDS(A907,"FF_MKT_VAL(ANN_R,"&amp;F907&amp;","&amp;G907&amp;",,,USD)")</f>
        <v>51185.122052427003</v>
      </c>
      <c r="K907" s="1" cm="1">
        <f t="array" ref="K907">_xll.FDS(A907,"FF_SHLDRS_EQ(ANN_R,"&amp;F907&amp;","&amp;G907&amp;",,,USD)")</f>
        <v>87364.461671059995</v>
      </c>
      <c r="L907" s="1" cm="1">
        <f t="array" ref="L907">_xll.FDS(A907,"FF_ASSETS(ANN_R,"&amp;F907&amp;","&amp;G907&amp;",,,USD)")</f>
        <v>1775030.15587091</v>
      </c>
      <c r="M907" s="1" cm="1">
        <f t="array" ref="M907">_xll.FDS(A907,"FF_TAX_CF(ANN_R,"&amp;F907&amp;","&amp;G907&amp;",,,USD)")</f>
        <v>3160.7341322526299</v>
      </c>
      <c r="N907" s="1" cm="1">
        <f t="array" ref="N907">_xll.FDS(A907,"FF_INC_TAX(ANN_R,"&amp;F907&amp;","&amp;G907&amp;",,,USD)")</f>
        <v>1578.6771203931401</v>
      </c>
      <c r="O907" s="1" cm="1">
        <f t="array" ref="O907">_xll.FDS(A907,"FF_NET_INC(ANN_R,"&amp;F907&amp;","&amp;G907&amp;")")</f>
        <v>706519</v>
      </c>
      <c r="P907" s="1" cm="1">
        <f t="array" ref="P907">_xll.FDS(A907,"FF_ROA(ANN_R,"&amp;F907&amp;","&amp;G907&amp;")")</f>
        <v>0.36761729622054601</v>
      </c>
      <c r="Q907" cm="1">
        <f t="array" ref="Q907">_xll.FDS(A907,"FF_TAX_RATE(ANN_R,"&amp;F907&amp;","&amp;G907&amp;")")</f>
        <v>17.4563593568909</v>
      </c>
      <c r="R907" t="e" cm="1">
        <f t="array" ref="R907">_xll.FDS(A907,"FF_TAX_REFUND(ANN_R,"&amp;F907&amp;","&amp;G907&amp;",,,,,""D=1"")")</f>
        <v>#N/A</v>
      </c>
      <c r="S907">
        <f t="shared" si="100"/>
        <v>0.2590967351233821</v>
      </c>
      <c r="T907" s="1" cm="1">
        <f t="array" ref="T907">_xll.FDS($A907,"FF_TAX_CF(ANN_R,"&amp;AE907&amp;","&amp;AF907&amp;",,,USD)")</f>
        <v>1610.47672182322</v>
      </c>
      <c r="U907" s="1" cm="1">
        <f t="array" ref="U907">_xll.FDS($A907,"FF_TAX_CF(ANN_R,"&amp;AG907&amp;","&amp;AH907&amp;",,,USD)")</f>
        <v>3995.8666798174399</v>
      </c>
      <c r="V907" s="1" cm="1">
        <f t="array" ref="V907">_xll.FDS(A907,"FF_TAX_CF(ANN_R,"&amp;AI907&amp;","&amp;AJ907&amp;",,,USD)")</f>
        <v>3327.7779451552801</v>
      </c>
      <c r="W907" s="1" cm="1">
        <f t="array" ref="W907">_xll.FDS(A907,"FF_TAX_CF(ANN_R,"&amp;AK907&amp;","&amp;AL907&amp;",,,USD)")</f>
        <v>2456.40795898438</v>
      </c>
      <c r="X907" s="1" cm="1">
        <f t="array" ref="X907">_xll.FDS(A907,"FF_TAX_CF(ANN_R,"&amp;F907&amp;","&amp;G907&amp;",,,USD)")</f>
        <v>3160.7341322526299</v>
      </c>
      <c r="Y907" s="1" cm="1">
        <f t="array" ref="Y907">_xll.FDS($A907,"FF_PTX_INC(ANN_R,"&amp;AE907&amp;","&amp;AF907&amp;",,,USD)")</f>
        <v>12834.0351838805</v>
      </c>
      <c r="Z907" s="1" cm="1">
        <f t="array" ref="Z907">_xll.FDS($A907,"FF_PTX_INC(ANN_R,"&amp;AG907&amp;","&amp;AH907&amp;",,,USD)")</f>
        <v>14202.581120278701</v>
      </c>
      <c r="AA907" s="1" cm="1">
        <f t="array" ref="AA907">_xll.FDS(A907,"FF_PTX_INC(ANN_R,"&amp;AI907&amp;","&amp;AJ907&amp;",,,USD)")</f>
        <v>11918.977352284801</v>
      </c>
      <c r="AB907" s="1" cm="1">
        <f t="array" ref="AB907">_xll.FDS(A907,"FF_PTX_INC(ANN_R,"&amp;AK907&amp;","&amp;AL907&amp;",,,USD)")</f>
        <v>8162.35012054443</v>
      </c>
      <c r="AC907" s="1" cm="1">
        <f t="array" ref="AC907">_xll.FDS(A907,"FF_PTX_INC(ANN_R,"&amp;F907&amp;","&amp;G907&amp;",,,USD)")</f>
        <v>9043.56451489963</v>
      </c>
      <c r="AE907" s="6">
        <f t="shared" si="101"/>
        <v>41275</v>
      </c>
      <c r="AF907" s="6">
        <f t="shared" si="102"/>
        <v>41639</v>
      </c>
      <c r="AG907" s="6">
        <f t="shared" si="103"/>
        <v>41640</v>
      </c>
      <c r="AH907" s="6">
        <f t="shared" si="104"/>
        <v>42004</v>
      </c>
      <c r="AI907" s="6">
        <f>DATE(YEAR(F907)+AO907,MONTH(F907),DAY(F907))</f>
        <v>42005</v>
      </c>
      <c r="AJ907" s="6">
        <f>DATE(YEAR(G907)+AO907,MONTH(G907),DAY(G907))</f>
        <v>42369</v>
      </c>
      <c r="AK907" s="6">
        <f>DATE(YEAR(F907)+AP907,MONTH(F907),DAY(F907))</f>
        <v>42370</v>
      </c>
      <c r="AL907" s="6">
        <f>DATE(YEAR(G907)+AP907,MONTH(G907),DAY(G907))</f>
        <v>42735</v>
      </c>
      <c r="AM907" s="8">
        <v>-4</v>
      </c>
      <c r="AN907" s="8">
        <v>-3</v>
      </c>
      <c r="AO907">
        <v>-2</v>
      </c>
      <c r="AP907">
        <v>-1</v>
      </c>
      <c r="AQ907" cm="1">
        <f t="array" ref="AQ907">_xll.FDS(A907,"FF_DEBT_LT(ANN_R,"&amp;F907&amp;","&amp;G907&amp;")")</f>
        <v>10081440</v>
      </c>
      <c r="AR907" t="e" cm="1">
        <f t="array" ref="AR907">_xll.FDS(A907,"FF_RD_EXP(ANN_R,"&amp;F907&amp;","&amp;G907&amp;")")</f>
        <v>#N/A</v>
      </c>
      <c r="AS907" t="e" cm="1">
        <f t="array" ref="AS907">_xll.FDS(A907,"FF_PTX_INC_FOR(ANN_R,"&amp;F907&amp;","&amp;G907&amp;")")</f>
        <v>#N/A</v>
      </c>
      <c r="AT907" t="e" cm="1">
        <f t="array" ref="AT907">_xll.FDS(A907,"FF_MKT_VAL_PUBLIC(ANN_R,"&amp;[1]sample_report!E907&amp;")")</f>
        <v>#N/A</v>
      </c>
    </row>
    <row r="908" spans="1:46" hidden="1" x14ac:dyDescent="0.25">
      <c r="A908" t="s">
        <v>191</v>
      </c>
      <c r="B908" t="s">
        <v>192</v>
      </c>
      <c r="C908" t="s">
        <v>67</v>
      </c>
      <c r="D908" t="str" cm="1">
        <f t="array" ref="D908">_xll.FDS(A908,"FF_MAJOR_IND_NAME")</f>
        <v>FINANCIAL</v>
      </c>
      <c r="E908">
        <v>2017</v>
      </c>
      <c r="F908" s="4">
        <f t="shared" si="98"/>
        <v>42736</v>
      </c>
      <c r="G908" s="4">
        <f t="shared" si="99"/>
        <v>43100</v>
      </c>
      <c r="I908" s="1" cm="1">
        <f t="array" ref="I908">_xll.FDS(A908,"FF_PTX_INC(ANN_R,"&amp;F908&amp;","&amp;G908&amp;",,,USD)")</f>
        <v>1917.5724946933501</v>
      </c>
      <c r="J908" s="1" cm="1">
        <f t="array" ref="J908">_xll.FDS(A908,"FF_MKT_VAL(ANN_R,"&amp;F908&amp;","&amp;G908&amp;",,,USD)")</f>
        <v>22586.212004814399</v>
      </c>
      <c r="K908" s="1" cm="1">
        <f t="array" ref="K908">_xll.FDS(A908,"FF_SHLDRS_EQ(ANN_R,"&amp;F908&amp;","&amp;G908&amp;",,,USD)")</f>
        <v>20092.499080223701</v>
      </c>
      <c r="L908" s="1" cm="1">
        <f t="array" ref="L908">_xll.FDS(A908,"FF_ASSETS(ANN_R,"&amp;F908&amp;","&amp;G908&amp;",,,USD)")</f>
        <v>296907.86035200098</v>
      </c>
      <c r="M908" s="1" cm="1">
        <f t="array" ref="M908">_xll.FDS(A908,"FF_TAX_CF(ANN_R,"&amp;F908&amp;","&amp;G908&amp;",,,USD)")</f>
        <v>281.09073255555302</v>
      </c>
      <c r="N908" s="1" cm="1">
        <f t="array" ref="N908">_xll.FDS(A908,"FF_INC_TAX(ANN_R,"&amp;F908&amp;","&amp;G908&amp;",,,USD)")</f>
        <v>97.374393821306498</v>
      </c>
      <c r="O908" s="1" cm="1">
        <f t="array" ref="O908">_xll.FDS(A908,"FF_NET_INC(ANN_R,"&amp;F908&amp;","&amp;G908&amp;")")</f>
        <v>56306.735000000001</v>
      </c>
      <c r="P908" s="1" cm="1">
        <f t="array" ref="P908">_xll.FDS(A908,"FF_ROA(ANN_R,"&amp;F908&amp;","&amp;G908&amp;")")</f>
        <v>0.66386736242365596</v>
      </c>
      <c r="Q908" cm="1">
        <f t="array" ref="Q908">_xll.FDS(A908,"FF_TAX_RATE(ANN_R,"&amp;F908&amp;","&amp;G908&amp;")")</f>
        <v>5.0780032614557502</v>
      </c>
      <c r="R908" t="e" cm="1">
        <f t="array" ref="R908">_xll.FDS(A908,"FF_TAX_REFUND(ANN_R,"&amp;F908&amp;","&amp;G908&amp;",,,,,""D=1"")")</f>
        <v>#N/A</v>
      </c>
      <c r="S908">
        <f t="shared" si="100"/>
        <v>7.2191648622555088E-2</v>
      </c>
      <c r="T908" s="1" cm="1">
        <f t="array" ref="T908">_xll.FDS($A908,"FF_TAX_CF(ANN_R,"&amp;AE908&amp;","&amp;AF908&amp;",,,USD)")</f>
        <v>115.576979660723</v>
      </c>
      <c r="U908" s="1" cm="1">
        <f t="array" ref="U908">_xll.FDS($A908,"FF_TAX_CF(ANN_R,"&amp;AG908&amp;","&amp;AH908&amp;",,,USD)")</f>
        <v>146.053247872844</v>
      </c>
      <c r="V908" s="1" cm="1">
        <f t="array" ref="V908">_xll.FDS(A908,"FF_TAX_CF(ANN_R,"&amp;AI908&amp;","&amp;AJ908&amp;",,,USD)")</f>
        <v>-18.819098572462799</v>
      </c>
      <c r="W908" s="1" cm="1">
        <f t="array" ref="W908">_xll.FDS(A908,"FF_TAX_CF(ANN_R,"&amp;AK908&amp;","&amp;AL908&amp;",,,USD)")</f>
        <v>84.806908720722404</v>
      </c>
      <c r="X908" s="1" cm="1">
        <f t="array" ref="X908">_xll.FDS(A908,"FF_TAX_CF(ANN_R,"&amp;F908&amp;","&amp;G908&amp;",,,USD)")</f>
        <v>281.09073255555302</v>
      </c>
      <c r="Y908" s="1" cm="1">
        <f t="array" ref="Y908">_xll.FDS($A908,"FF_PTX_INC(ANN_R,"&amp;AE908&amp;","&amp;AF908&amp;",,,USD)")</f>
        <v>1071.8556364820599</v>
      </c>
      <c r="Z908" s="1" cm="1">
        <f t="array" ref="Z908">_xll.FDS($A908,"FF_PTX_INC(ANN_R,"&amp;AG908&amp;","&amp;AH908&amp;",,,USD)")</f>
        <v>1844.3752797555801</v>
      </c>
      <c r="AA908" s="1" cm="1">
        <f t="array" ref="AA908">_xll.FDS(A908,"FF_PTX_INC(ANN_R,"&amp;AI908&amp;","&amp;AJ908&amp;",,,USD)")</f>
        <v>2079.2449932193199</v>
      </c>
      <c r="AB908" s="1" cm="1">
        <f t="array" ref="AB908">_xll.FDS(A908,"FF_PTX_INC(ANN_R,"&amp;AK908&amp;","&amp;AL908&amp;",,,USD)")</f>
        <v>1518.79630159864</v>
      </c>
      <c r="AC908" s="1" cm="1">
        <f t="array" ref="AC908">_xll.FDS(A908,"FF_PTX_INC(ANN_R,"&amp;F908&amp;","&amp;G908&amp;",,,USD)")</f>
        <v>1917.5724946933501</v>
      </c>
      <c r="AE908" s="6">
        <f t="shared" si="101"/>
        <v>41275</v>
      </c>
      <c r="AF908" s="6">
        <f t="shared" si="102"/>
        <v>41639</v>
      </c>
      <c r="AG908" s="6">
        <f t="shared" si="103"/>
        <v>41640</v>
      </c>
      <c r="AH908" s="6">
        <f t="shared" si="104"/>
        <v>42004</v>
      </c>
      <c r="AI908" s="6">
        <f>DATE(YEAR(F908)+AO908,MONTH(F908),DAY(F908))</f>
        <v>42005</v>
      </c>
      <c r="AJ908" s="6">
        <f>DATE(YEAR(G908)+AO908,MONTH(G908),DAY(G908))</f>
        <v>42369</v>
      </c>
      <c r="AK908" s="6">
        <f>DATE(YEAR(F908)+AP908,MONTH(F908),DAY(F908))</f>
        <v>42370</v>
      </c>
      <c r="AL908" s="6">
        <f>DATE(YEAR(G908)+AP908,MONTH(G908),DAY(G908))</f>
        <v>42735</v>
      </c>
      <c r="AM908" s="8">
        <v>-4</v>
      </c>
      <c r="AN908" s="8">
        <v>-3</v>
      </c>
      <c r="AO908">
        <v>-2</v>
      </c>
      <c r="AP908">
        <v>-1</v>
      </c>
      <c r="AQ908" cm="1">
        <f t="array" ref="AQ908">_xll.FDS(A908,"FF_DEBT_LT(ANN_R,"&amp;F908&amp;","&amp;G908&amp;")")</f>
        <v>99935.684999999998</v>
      </c>
      <c r="AR908" t="e" cm="1">
        <f t="array" ref="AR908">_xll.FDS(A908,"FF_RD_EXP(ANN_R,"&amp;F908&amp;","&amp;G908&amp;")")</f>
        <v>#N/A</v>
      </c>
      <c r="AS908" t="e" cm="1">
        <f t="array" ref="AS908">_xll.FDS(A908,"FF_PTX_INC_FOR(ANN_R,"&amp;F908&amp;","&amp;G908&amp;")")</f>
        <v>#N/A</v>
      </c>
      <c r="AT908" cm="1">
        <f t="array" ref="AT908">_xll.FDS(A908,"FF_MKT_VAL_PUBLIC(ANN_R,"&amp;[1]sample_report!E908&amp;")")</f>
        <v>405754.50218000502</v>
      </c>
    </row>
    <row r="909" spans="1:46" hidden="1" x14ac:dyDescent="0.25">
      <c r="A909" t="s">
        <v>202</v>
      </c>
      <c r="B909" t="s">
        <v>203</v>
      </c>
      <c r="C909" t="s">
        <v>29</v>
      </c>
      <c r="D909" t="str" cm="1">
        <f t="array" ref="D909">_xll.FDS(A909,"FF_MAJOR_IND_NAME")</f>
        <v>FINANCIAL</v>
      </c>
      <c r="E909">
        <v>2017</v>
      </c>
      <c r="F909" s="4">
        <f t="shared" si="98"/>
        <v>42736</v>
      </c>
      <c r="G909" s="4">
        <f t="shared" si="99"/>
        <v>43100</v>
      </c>
      <c r="I909" s="1" cm="1">
        <f t="array" ref="I909">_xll.FDS(A909,"FF_PTX_INC(ANN_R,"&amp;F909&amp;","&amp;G909&amp;",,,USD)")</f>
        <v>1775.4311301801399</v>
      </c>
      <c r="J909" s="1" cm="1">
        <f t="array" ref="J909">_xll.FDS(A909,"FF_MKT_VAL(ANN_R,"&amp;F909&amp;","&amp;G909&amp;",,,USD)")</f>
        <v>21052.0670665408</v>
      </c>
      <c r="K909" s="1" cm="1">
        <f t="array" ref="K909">_xll.FDS(A909,"FF_SHLDRS_EQ(ANN_R,"&amp;F909&amp;","&amp;G909&amp;",,,USD)")</f>
        <v>17820.515055712302</v>
      </c>
      <c r="L909" s="1" cm="1">
        <f t="array" ref="L909">_xll.FDS(A909,"FF_ASSETS(ANN_R,"&amp;F909&amp;","&amp;G909&amp;",,,USD)")</f>
        <v>49993.2691322174</v>
      </c>
      <c r="M909" s="1" cm="1">
        <f t="array" ref="M909">_xll.FDS(A909,"FF_TAX_CF(ANN_R,"&amp;F909&amp;","&amp;G909&amp;",,,USD)")</f>
        <v>712.21516243368399</v>
      </c>
      <c r="N909" s="1" cm="1">
        <f t="array" ref="N909">_xll.FDS(A909,"FF_INC_TAX(ANN_R,"&amp;F909&amp;","&amp;G909&amp;",,,USD)")</f>
        <v>541.84462237171795</v>
      </c>
      <c r="O909" s="1" cm="1">
        <f t="array" ref="O909">_xll.FDS(A909,"FF_NET_INC(ANN_R,"&amp;F909&amp;","&amp;G909&amp;")")</f>
        <v>131816</v>
      </c>
      <c r="P909" s="1" cm="1">
        <f t="array" ref="P909">_xll.FDS(A909,"FF_ROA(ANN_R,"&amp;F909&amp;","&amp;G909&amp;")")</f>
        <v>2.40869209367871</v>
      </c>
      <c r="Q909" cm="1">
        <f t="array" ref="Q909">_xll.FDS(A909,"FF_TAX_RATE(ANN_R,"&amp;F909&amp;","&amp;G909&amp;")")</f>
        <v>30.519044820214599</v>
      </c>
      <c r="R909" t="e" cm="1">
        <f t="array" ref="R909">_xll.FDS(A909,"FF_TAX_REFUND(ANN_R,"&amp;F909&amp;","&amp;G909&amp;",,,,,""D=1"")")</f>
        <v>#N/A</v>
      </c>
      <c r="S909">
        <f t="shared" si="100"/>
        <v>0.31924632726984503</v>
      </c>
      <c r="T909" s="1" cm="1">
        <f t="array" ref="T909">_xll.FDS($A909,"FF_TAX_CF(ANN_R,"&amp;AE909&amp;","&amp;AF909&amp;",,,USD)")</f>
        <v>159.11780193448101</v>
      </c>
      <c r="U909" s="1" cm="1">
        <f t="array" ref="U909">_xll.FDS($A909,"FF_TAX_CF(ANN_R,"&amp;AG909&amp;","&amp;AH909&amp;",,,USD)")</f>
        <v>480.92516413889803</v>
      </c>
      <c r="V909" s="1" cm="1">
        <f t="array" ref="V909">_xll.FDS(A909,"FF_TAX_CF(ANN_R,"&amp;AI909&amp;","&amp;AJ909&amp;",,,USD)")</f>
        <v>437.50715682562401</v>
      </c>
      <c r="W909" s="1" cm="1">
        <f t="array" ref="W909">_xll.FDS(A909,"FF_TAX_CF(ANN_R,"&amp;AK909&amp;","&amp;AL909&amp;",,,USD)")</f>
        <v>574.94615936279297</v>
      </c>
      <c r="X909" s="1" cm="1">
        <f t="array" ref="X909">_xll.FDS(A909,"FF_TAX_CF(ANN_R,"&amp;F909&amp;","&amp;G909&amp;",,,USD)")</f>
        <v>712.21516243368399</v>
      </c>
      <c r="Y909" s="1" cm="1">
        <f t="array" ref="Y909">_xll.FDS($A909,"FF_PTX_INC(ANN_R,"&amp;AE909&amp;","&amp;AF909&amp;",,,USD)")</f>
        <v>1338.18409154192</v>
      </c>
      <c r="Z909" s="1" cm="1">
        <f t="array" ref="Z909">_xll.FDS($A909,"FF_PTX_INC(ANN_R,"&amp;AG909&amp;","&amp;AH909&amp;",,,USD)")</f>
        <v>1264.93051474914</v>
      </c>
      <c r="AA909" s="1" cm="1">
        <f t="array" ref="AA909">_xll.FDS(A909,"FF_PTX_INC(ANN_R,"&amp;AI909&amp;","&amp;AJ909&amp;",,,USD)")</f>
        <v>1518.7086541578201</v>
      </c>
      <c r="AB909" s="1" cm="1">
        <f t="array" ref="AB909">_xll.FDS(A909,"FF_PTX_INC(ANN_R,"&amp;AK909&amp;","&amp;AL909&amp;",,,USD)")</f>
        <v>1509.91444015503</v>
      </c>
      <c r="AC909" s="1" cm="1">
        <f t="array" ref="AC909">_xll.FDS(A909,"FF_PTX_INC(ANN_R,"&amp;F909&amp;","&amp;G909&amp;",,,USD)")</f>
        <v>1775.4311301801399</v>
      </c>
      <c r="AE909" s="6">
        <f t="shared" si="101"/>
        <v>41275</v>
      </c>
      <c r="AF909" s="6">
        <f t="shared" si="102"/>
        <v>41639</v>
      </c>
      <c r="AG909" s="6">
        <f t="shared" si="103"/>
        <v>41640</v>
      </c>
      <c r="AH909" s="6">
        <f t="shared" si="104"/>
        <v>42004</v>
      </c>
      <c r="AI909" s="6">
        <f>DATE(YEAR(F909)+AO909,MONTH(F909),DAY(F909))</f>
        <v>42005</v>
      </c>
      <c r="AJ909" s="6">
        <f>DATE(YEAR(G909)+AO909,MONTH(G909),DAY(G909))</f>
        <v>42369</v>
      </c>
      <c r="AK909" s="6">
        <f>DATE(YEAR(F909)+AP909,MONTH(F909),DAY(F909))</f>
        <v>42370</v>
      </c>
      <c r="AL909" s="6">
        <f>DATE(YEAR(G909)+AP909,MONTH(G909),DAY(G909))</f>
        <v>42735</v>
      </c>
      <c r="AM909" s="8">
        <v>-4</v>
      </c>
      <c r="AN909" s="8">
        <v>-3</v>
      </c>
      <c r="AO909">
        <v>-2</v>
      </c>
      <c r="AP909">
        <v>-1</v>
      </c>
      <c r="AQ909" cm="1">
        <f t="array" ref="AQ909">_xll.FDS(A909,"FF_DEBT_LT(ANN_R,"&amp;F909&amp;","&amp;G909&amp;")")</f>
        <v>1893632</v>
      </c>
      <c r="AR909" t="e" cm="1">
        <f t="array" ref="AR909">_xll.FDS(A909,"FF_RD_EXP(ANN_R,"&amp;F909&amp;","&amp;G909&amp;")")</f>
        <v>#N/A</v>
      </c>
      <c r="AS909" t="e" cm="1">
        <f t="array" ref="AS909">_xll.FDS(A909,"FF_PTX_INC_FOR(ANN_R,"&amp;F909&amp;","&amp;G909&amp;")")</f>
        <v>#N/A</v>
      </c>
      <c r="AT909" cm="1">
        <f t="array" ref="AT909">_xll.FDS(A909,"FF_MKT_VAL_PUBLIC(ANN_R,"&amp;[1]sample_report!E909&amp;")")</f>
        <v>2220989.8874759902</v>
      </c>
    </row>
    <row r="910" spans="1:46" hidden="1" x14ac:dyDescent="0.25">
      <c r="A910" t="s">
        <v>208</v>
      </c>
      <c r="B910" t="s">
        <v>209</v>
      </c>
      <c r="C910" t="s">
        <v>29</v>
      </c>
      <c r="D910" t="str" cm="1">
        <f t="array" ref="D910">_xll.FDS(A910,"FF_MAJOR_IND_NAME")</f>
        <v>FINANCIAL</v>
      </c>
      <c r="E910">
        <v>2017</v>
      </c>
      <c r="F910" s="4">
        <f t="shared" si="98"/>
        <v>42736</v>
      </c>
      <c r="G910" s="4">
        <f t="shared" si="99"/>
        <v>43100</v>
      </c>
      <c r="I910" s="1" cm="1">
        <f t="array" ref="I910">_xll.FDS(A910,"FF_PTX_INC(ANN_R,"&amp;F910&amp;","&amp;G910&amp;",,,USD)")</f>
        <v>3924.41414480098</v>
      </c>
      <c r="J910" s="1" cm="1">
        <f t="array" ref="J910">_xll.FDS(A910,"FF_MKT_VAL(ANN_R,"&amp;F910&amp;","&amp;G910&amp;",,,USD)")</f>
        <v>19258.836714196699</v>
      </c>
      <c r="K910" s="1" cm="1">
        <f t="array" ref="K910">_xll.FDS(A910,"FF_SHLDRS_EQ(ANN_R,"&amp;F910&amp;","&amp;G910&amp;",,,USD)")</f>
        <v>22504.693446362398</v>
      </c>
      <c r="L910" s="1" cm="1">
        <f t="array" ref="L910">_xll.FDS(A910,"FF_ASSETS(ANN_R,"&amp;F910&amp;","&amp;G910&amp;",,,USD)")</f>
        <v>100797.765040579</v>
      </c>
      <c r="M910" s="1" cm="1">
        <f t="array" ref="M910">_xll.FDS(A910,"FF_TAX_CF(ANN_R,"&amp;F910&amp;","&amp;G910&amp;",,,USD)")</f>
        <v>469.24159857817</v>
      </c>
      <c r="N910" s="1" cm="1">
        <f t="array" ref="N910">_xll.FDS(A910,"FF_INC_TAX(ANN_R,"&amp;F910&amp;","&amp;G910&amp;",,,USD)")</f>
        <v>1330.15351617895</v>
      </c>
      <c r="O910" s="1" cm="1">
        <f t="array" ref="O910">_xll.FDS(A910,"FF_NET_INC(ANN_R,"&amp;F910&amp;","&amp;G910&amp;")")</f>
        <v>273239</v>
      </c>
      <c r="P910" s="1" cm="1">
        <f t="array" ref="P910">_xll.FDS(A910,"FF_ROA(ANN_R,"&amp;F910&amp;","&amp;G910&amp;")")</f>
        <v>2.4588643333017002</v>
      </c>
      <c r="Q910" cm="1">
        <f t="array" ref="Q910">_xll.FDS(A910,"FF_TAX_RATE(ANN_R,"&amp;F910&amp;","&amp;G910&amp;")")</f>
        <v>33.894320708764297</v>
      </c>
      <c r="R910" t="e" cm="1">
        <f t="array" ref="R910">_xll.FDS(A910,"FF_TAX_REFUND(ANN_R,"&amp;F910&amp;","&amp;G910&amp;",,,,,""D=1"")")</f>
        <v>#N/A</v>
      </c>
      <c r="S910">
        <f t="shared" si="100"/>
        <v>0.12867684637169777</v>
      </c>
      <c r="T910" s="1" cm="1">
        <f t="array" ref="T910">_xll.FDS($A910,"FF_TAX_CF(ANN_R,"&amp;AE910&amp;","&amp;AF910&amp;",,,USD)")</f>
        <v>144.197492580861</v>
      </c>
      <c r="U910" s="1" cm="1">
        <f t="array" ref="U910">_xll.FDS($A910,"FF_TAX_CF(ANN_R,"&amp;AG910&amp;","&amp;AH910&amp;",,,USD)")</f>
        <v>327.74787885509397</v>
      </c>
      <c r="V910" s="1" cm="1">
        <f t="array" ref="V910">_xll.FDS(A910,"FF_TAX_CF(ANN_R,"&amp;AI910&amp;","&amp;AJ910&amp;",,,USD)")</f>
        <v>759.73664405010595</v>
      </c>
      <c r="W910" s="1" cm="1">
        <f t="array" ref="W910">_xll.FDS(A910,"FF_TAX_CF(ANN_R,"&amp;AK910&amp;","&amp;AL910&amp;",,,USD)")</f>
        <v>258.53507232665999</v>
      </c>
      <c r="X910" s="1" cm="1">
        <f t="array" ref="X910">_xll.FDS(A910,"FF_TAX_CF(ANN_R,"&amp;F910&amp;","&amp;G910&amp;",,,USD)")</f>
        <v>469.24159857817</v>
      </c>
      <c r="Y910" s="1" cm="1">
        <f t="array" ref="Y910">_xll.FDS($A910,"FF_PTX_INC(ANN_R,"&amp;AE910&amp;","&amp;AF910&amp;",,,USD)")</f>
        <v>2080.85847135633</v>
      </c>
      <c r="Z910" s="1" cm="1">
        <f t="array" ref="Z910">_xll.FDS($A910,"FF_PTX_INC(ANN_R,"&amp;AG910&amp;","&amp;AH910&amp;",,,USD)")</f>
        <v>2832.40214053914</v>
      </c>
      <c r="AA910" s="1" cm="1">
        <f t="array" ref="AA910">_xll.FDS(A910,"FF_PTX_INC(ANN_R,"&amp;AI910&amp;","&amp;AJ910&amp;",,,USD)")</f>
        <v>3131.5127971554198</v>
      </c>
      <c r="AB910" s="1" cm="1">
        <f t="array" ref="AB910">_xll.FDS(A910,"FF_PTX_INC(ANN_R,"&amp;AK910&amp;","&amp;AL910&amp;",,,USD)")</f>
        <v>3258.5611953735402</v>
      </c>
      <c r="AC910" s="1" cm="1">
        <f t="array" ref="AC910">_xll.FDS(A910,"FF_PTX_INC(ANN_R,"&amp;F910&amp;","&amp;G910&amp;",,,USD)")</f>
        <v>3924.41414480098</v>
      </c>
      <c r="AE910" s="6">
        <f t="shared" si="101"/>
        <v>41275</v>
      </c>
      <c r="AF910" s="6">
        <f t="shared" si="102"/>
        <v>41639</v>
      </c>
      <c r="AG910" s="6">
        <f t="shared" si="103"/>
        <v>41640</v>
      </c>
      <c r="AH910" s="6">
        <f t="shared" si="104"/>
        <v>42004</v>
      </c>
      <c r="AI910" s="6">
        <f>DATE(YEAR(F910)+AO910,MONTH(F910),DAY(F910))</f>
        <v>42005</v>
      </c>
      <c r="AJ910" s="6">
        <f>DATE(YEAR(G910)+AO910,MONTH(G910),DAY(G910))</f>
        <v>42369</v>
      </c>
      <c r="AK910" s="6">
        <f>DATE(YEAR(F910)+AP910,MONTH(F910),DAY(F910))</f>
        <v>42370</v>
      </c>
      <c r="AL910" s="6">
        <f>DATE(YEAR(G910)+AP910,MONTH(G910),DAY(G910))</f>
        <v>42735</v>
      </c>
      <c r="AM910" s="8">
        <v>-4</v>
      </c>
      <c r="AN910" s="8">
        <v>-3</v>
      </c>
      <c r="AO910">
        <v>-2</v>
      </c>
      <c r="AP910">
        <v>-1</v>
      </c>
      <c r="AQ910" cm="1">
        <f t="array" ref="AQ910">_xll.FDS(A910,"FF_DEBT_LT(ANN_R,"&amp;F910&amp;","&amp;G910&amp;")")</f>
        <v>3854984</v>
      </c>
      <c r="AR910" t="e" cm="1">
        <f t="array" ref="AR910">_xll.FDS(A910,"FF_RD_EXP(ANN_R,"&amp;F910&amp;","&amp;G910&amp;")")</f>
        <v>#N/A</v>
      </c>
      <c r="AS910" cm="1">
        <f t="array" ref="AS910">_xll.FDS(A910,"FF_PTX_INC_FOR(ANN_R,"&amp;F910&amp;","&amp;G910&amp;")")</f>
        <v>121970</v>
      </c>
      <c r="AT910" cm="1">
        <f t="array" ref="AT910">_xll.FDS(A910,"FF_MKT_VAL_PUBLIC(ANN_R,"&amp;[1]sample_report!E910&amp;")")</f>
        <v>2192207.45632031</v>
      </c>
    </row>
    <row r="911" spans="1:46" hidden="1" x14ac:dyDescent="0.25">
      <c r="A911" t="s">
        <v>221</v>
      </c>
      <c r="B911" t="s">
        <v>222</v>
      </c>
      <c r="C911" t="s">
        <v>29</v>
      </c>
      <c r="D911" t="str" cm="1">
        <f t="array" ref="D911">_xll.FDS(A911,"FF_MAJOR_IND_NAME")</f>
        <v>FINANCIAL</v>
      </c>
      <c r="E911">
        <v>2017</v>
      </c>
      <c r="F911" s="4">
        <f t="shared" si="98"/>
        <v>42736</v>
      </c>
      <c r="G911" s="4">
        <f t="shared" si="99"/>
        <v>43100</v>
      </c>
      <c r="I911" s="1" cm="1">
        <f t="array" ref="I911">_xll.FDS(A911,"FF_PTX_INC(ANN_R,"&amp;F911&amp;","&amp;G911&amp;",,,USD)")</f>
        <v>2722.9827793035702</v>
      </c>
      <c r="J911" s="1" cm="1">
        <f t="array" ref="J911">_xll.FDS(A911,"FF_MKT_VAL(ANN_R,"&amp;F911&amp;","&amp;G911&amp;",,,USD)")</f>
        <v>19031.650895979899</v>
      </c>
      <c r="K911" s="1" cm="1">
        <f t="array" ref="K911">_xll.FDS(A911,"FF_SHLDRS_EQ(ANN_R,"&amp;F911&amp;","&amp;G911&amp;",,,USD)")</f>
        <v>11741.9545469116</v>
      </c>
      <c r="L911" s="1" cm="1">
        <f t="array" ref="L911">_xll.FDS(A911,"FF_ASSETS(ANN_R,"&amp;F911&amp;","&amp;G911&amp;",,,USD)")</f>
        <v>31911.379223302902</v>
      </c>
      <c r="M911" s="1" cm="1">
        <f t="array" ref="M911">_xll.FDS(A911,"FF_TAX_CF(ANN_R,"&amp;F911&amp;","&amp;G911&amp;",,,USD)")</f>
        <v>984.18560936115705</v>
      </c>
      <c r="N911" s="1" cm="1">
        <f t="array" ref="N911">_xll.FDS(A911,"FF_INC_TAX(ANN_R,"&amp;F911&amp;","&amp;G911&amp;",,,USD)")</f>
        <v>850.25510133802902</v>
      </c>
      <c r="O911" s="1" cm="1">
        <f t="array" ref="O911">_xll.FDS(A911,"FF_NET_INC(ANN_R,"&amp;F911&amp;","&amp;G911&amp;")")</f>
        <v>201700</v>
      </c>
      <c r="P911" s="1" cm="1">
        <f t="array" ref="P911">_xll.FDS(A911,"FF_ROA(ANN_R,"&amp;F911&amp;","&amp;G911&amp;")")</f>
        <v>5.9204337150648199</v>
      </c>
      <c r="Q911" cm="1">
        <f t="array" ref="Q911">_xll.FDS(A911,"FF_TAX_RATE(ANN_R,"&amp;F911&amp;","&amp;G911&amp;")")</f>
        <v>31.225136927068299</v>
      </c>
      <c r="R911" t="e" cm="1">
        <f t="array" ref="R911">_xll.FDS(A911,"FF_TAX_REFUND(ANN_R,"&amp;F911&amp;","&amp;G911&amp;",,,,,""D=1"")")</f>
        <v>#N/A</v>
      </c>
      <c r="S911">
        <f t="shared" si="100"/>
        <v>0.36107247276896098</v>
      </c>
      <c r="T911" s="1" cm="1">
        <f t="array" ref="T911">_xll.FDS($A911,"FF_TAX_CF(ANN_R,"&amp;AE911&amp;","&amp;AF911&amp;",,,USD)")</f>
        <v>492.683812584728</v>
      </c>
      <c r="U911" s="1" cm="1">
        <f t="array" ref="U911">_xll.FDS($A911,"FF_TAX_CF(ANN_R,"&amp;AG911&amp;","&amp;AH911&amp;",,,USD)")</f>
        <v>550.82527829147898</v>
      </c>
      <c r="V911" s="1" cm="1">
        <f t="array" ref="V911">_xll.FDS(A911,"FF_TAX_CF(ANN_R,"&amp;AI911&amp;","&amp;AJ911&amp;",,,USD)")</f>
        <v>702.59846242610399</v>
      </c>
      <c r="W911" s="1" cm="1">
        <f t="array" ref="W911">_xll.FDS(A911,"FF_TAX_CF(ANN_R,"&amp;AK911&amp;","&amp;AL911&amp;",,,USD)")</f>
        <v>484.21821975708002</v>
      </c>
      <c r="X911" s="1" cm="1">
        <f t="array" ref="X911">_xll.FDS(A911,"FF_TAX_CF(ANN_R,"&amp;F911&amp;","&amp;G911&amp;",,,USD)")</f>
        <v>984.18560936115705</v>
      </c>
      <c r="Y911" s="1" cm="1">
        <f t="array" ref="Y911">_xll.FDS($A911,"FF_PTX_INC(ANN_R,"&amp;AE911&amp;","&amp;AF911&amp;",,,USD)")</f>
        <v>1366.1310250684601</v>
      </c>
      <c r="Z911" s="1" cm="1">
        <f t="array" ref="Z911">_xll.FDS($A911,"FF_PTX_INC(ANN_R,"&amp;AG911&amp;","&amp;AH911&amp;",,,USD)")</f>
        <v>1682.20484657772</v>
      </c>
      <c r="AA911" s="1" cm="1">
        <f t="array" ref="AA911">_xll.FDS(A911,"FF_PTX_INC(ANN_R,"&amp;AI911&amp;","&amp;AJ911&amp;",,,USD)")</f>
        <v>1830.48814416956</v>
      </c>
      <c r="AB911" s="1" cm="1">
        <f t="array" ref="AB911">_xll.FDS(A911,"FF_PTX_INC(ANN_R,"&amp;AK911&amp;","&amp;AL911&amp;",,,USD)")</f>
        <v>1300.86960601807</v>
      </c>
      <c r="AC911" s="1" cm="1">
        <f t="array" ref="AC911">_xll.FDS(A911,"FF_PTX_INC(ANN_R,"&amp;F911&amp;","&amp;G911&amp;",,,USD)")</f>
        <v>2722.9827793035702</v>
      </c>
      <c r="AE911" s="6">
        <f t="shared" si="101"/>
        <v>41275</v>
      </c>
      <c r="AF911" s="6">
        <f t="shared" si="102"/>
        <v>41639</v>
      </c>
      <c r="AG911" s="6">
        <f t="shared" si="103"/>
        <v>41640</v>
      </c>
      <c r="AH911" s="6">
        <f t="shared" si="104"/>
        <v>42004</v>
      </c>
      <c r="AI911" s="6">
        <f>DATE(YEAR(F911)+AO911,MONTH(F911),DAY(F911))</f>
        <v>42005</v>
      </c>
      <c r="AJ911" s="6">
        <f>DATE(YEAR(G911)+AO911,MONTH(G911),DAY(G911))</f>
        <v>42369</v>
      </c>
      <c r="AK911" s="6">
        <f>DATE(YEAR(F911)+AP911,MONTH(F911),DAY(F911))</f>
        <v>42370</v>
      </c>
      <c r="AL911" s="6">
        <f>DATE(YEAR(G911)+AP911,MONTH(G911),DAY(G911))</f>
        <v>42735</v>
      </c>
      <c r="AM911" s="8">
        <v>-4</v>
      </c>
      <c r="AN911" s="8">
        <v>-3</v>
      </c>
      <c r="AO911">
        <v>-2</v>
      </c>
      <c r="AP911">
        <v>-1</v>
      </c>
      <c r="AQ911" cm="1">
        <f t="array" ref="AQ911">_xll.FDS(A911,"FF_DEBT_LT(ANN_R,"&amp;F911&amp;","&amp;G911&amp;")")</f>
        <v>516436</v>
      </c>
      <c r="AR911" cm="1">
        <f t="array" ref="AR911">_xll.FDS(A911,"FF_RD_EXP(ANN_R,"&amp;F911&amp;","&amp;G911&amp;")")</f>
        <v>8380</v>
      </c>
      <c r="AS911" t="e" cm="1">
        <f t="array" ref="AS911">_xll.FDS(A911,"FF_PTX_INC_FOR(ANN_R,"&amp;F911&amp;","&amp;G911&amp;")")</f>
        <v>#N/A</v>
      </c>
      <c r="AT911" cm="1">
        <f t="array" ref="AT911">_xll.FDS(A911,"FF_MKT_VAL_PUBLIC(ANN_R,"&amp;[1]sample_report!E911&amp;")")</f>
        <v>2125827.2613123599</v>
      </c>
    </row>
    <row r="912" spans="1:46" hidden="1" x14ac:dyDescent="0.25">
      <c r="A912" t="s">
        <v>250</v>
      </c>
      <c r="B912" t="s">
        <v>251</v>
      </c>
      <c r="C912" t="s">
        <v>67</v>
      </c>
      <c r="D912" t="str" cm="1">
        <f t="array" ref="D912">_xll.FDS(A912,"FF_MAJOR_IND_NAME")</f>
        <v>FINANCIAL</v>
      </c>
      <c r="E912">
        <v>2017</v>
      </c>
      <c r="F912" s="4">
        <f t="shared" si="98"/>
        <v>42736</v>
      </c>
      <c r="G912" s="4">
        <f t="shared" si="99"/>
        <v>43100</v>
      </c>
      <c r="I912" s="1" cm="1">
        <f t="array" ref="I912">_xll.FDS(A912,"FF_PTX_INC(ANN_R,"&amp;F912&amp;","&amp;G912&amp;",,,USD)")</f>
        <v>1885.3937380438099</v>
      </c>
      <c r="J912" s="1" cm="1">
        <f t="array" ref="J912">_xll.FDS(A912,"FF_MKT_VAL(ANN_R,"&amp;F912&amp;","&amp;G912&amp;",,,USD)")</f>
        <v>17435.1433728468</v>
      </c>
      <c r="K912" s="1" cm="1">
        <f t="array" ref="K912">_xll.FDS(A912,"FF_SHLDRS_EQ(ANN_R,"&amp;F912&amp;","&amp;G912&amp;",,,USD)")</f>
        <v>16413.181038298098</v>
      </c>
      <c r="L912" s="1" cm="1">
        <f t="array" ref="L912">_xll.FDS(A912,"FF_ASSETS(ANN_R,"&amp;F912&amp;","&amp;G912&amp;",,,USD)")</f>
        <v>232059.29221998801</v>
      </c>
      <c r="M912" s="1" cm="1">
        <f t="array" ref="M912">_xll.FDS(A912,"FF_TAX_CF(ANN_R,"&amp;F912&amp;","&amp;G912&amp;",,,USD)")</f>
        <v>321.72570481485099</v>
      </c>
      <c r="N912" s="1" cm="1">
        <f t="array" ref="N912">_xll.FDS(A912,"FF_INC_TAX(ANN_R,"&amp;F912&amp;","&amp;G912&amp;",,,USD)")</f>
        <v>132.606856017262</v>
      </c>
      <c r="O912" s="1" cm="1">
        <f t="array" ref="O912">_xll.FDS(A912,"FF_NET_INC(ANN_R,"&amp;F912&amp;","&amp;G912&amp;")")</f>
        <v>54122.463000000003</v>
      </c>
      <c r="P912" s="1" cm="1">
        <f t="array" ref="P912">_xll.FDS(A912,"FF_ROA(ANN_R,"&amp;F912&amp;","&amp;G912&amp;")")</f>
        <v>0.81759635484335302</v>
      </c>
      <c r="Q912" cm="1">
        <f t="array" ref="Q912">_xll.FDS(A912,"FF_TAX_RATE(ANN_R,"&amp;F912&amp;","&amp;G912&amp;")")</f>
        <v>7.03337734402617</v>
      </c>
      <c r="R912" t="e" cm="1">
        <f t="array" ref="R912">_xll.FDS(A912,"FF_TAX_REFUND(ANN_R,"&amp;F912&amp;","&amp;G912&amp;",,,,,""D=1"")")</f>
        <v>#N/A</v>
      </c>
      <c r="S912">
        <f t="shared" si="100"/>
        <v>0.11874930302935285</v>
      </c>
      <c r="T912" s="1" cm="1">
        <f t="array" ref="T912">_xll.FDS($A912,"FF_TAX_CF(ANN_R,"&amp;AE912&amp;","&amp;AF912&amp;",,,USD)")</f>
        <v>205.275498981971</v>
      </c>
      <c r="U912" s="1" cm="1">
        <f t="array" ref="U912">_xll.FDS($A912,"FF_TAX_CF(ANN_R,"&amp;AG912&amp;","&amp;AH912&amp;",,,USD)")</f>
        <v>219.72183339241101</v>
      </c>
      <c r="V912" s="1" cm="1">
        <f t="array" ref="V912">_xll.FDS(A912,"FF_TAX_CF(ANN_R,"&amp;AI912&amp;","&amp;AJ912&amp;",,,USD)")</f>
        <v>212.013285238892</v>
      </c>
      <c r="W912" s="1" cm="1">
        <f t="array" ref="W912">_xll.FDS(A912,"FF_TAX_CF(ANN_R,"&amp;AK912&amp;","&amp;AL912&amp;",,,USD)")</f>
        <v>178.299895440554</v>
      </c>
      <c r="X912" s="1" cm="1">
        <f t="array" ref="X912">_xll.FDS(A912,"FF_TAX_CF(ANN_R,"&amp;F912&amp;","&amp;G912&amp;",,,USD)")</f>
        <v>321.72570481485099</v>
      </c>
      <c r="Y912" s="1" cm="1">
        <f t="array" ref="Y912">_xll.FDS($A912,"FF_PTX_INC(ANN_R,"&amp;AE912&amp;","&amp;AF912&amp;",,,USD)")</f>
        <v>1273.4686210075699</v>
      </c>
      <c r="Z912" s="1" cm="1">
        <f t="array" ref="Z912">_xll.FDS($A912,"FF_PTX_INC(ANN_R,"&amp;AG912&amp;","&amp;AH912&amp;",,,USD)")</f>
        <v>2350.3950503339302</v>
      </c>
      <c r="AA912" s="1" cm="1">
        <f t="array" ref="AA912">_xll.FDS(A912,"FF_PTX_INC(ANN_R,"&amp;AI912&amp;","&amp;AJ912&amp;",,,USD)")</f>
        <v>2414.79068943536</v>
      </c>
      <c r="AB912" s="1" cm="1">
        <f t="array" ref="AB912">_xll.FDS(A912,"FF_PTX_INC(ANN_R,"&amp;AK912&amp;","&amp;AL912&amp;",,,USD)")</f>
        <v>1651.0499342820799</v>
      </c>
      <c r="AC912" s="1" cm="1">
        <f t="array" ref="AC912">_xll.FDS(A912,"FF_PTX_INC(ANN_R,"&amp;F912&amp;","&amp;G912&amp;",,,USD)")</f>
        <v>1885.3937380438099</v>
      </c>
      <c r="AE912" s="6">
        <f t="shared" si="101"/>
        <v>41275</v>
      </c>
      <c r="AF912" s="6">
        <f t="shared" si="102"/>
        <v>41639</v>
      </c>
      <c r="AG912" s="6">
        <f t="shared" si="103"/>
        <v>41640</v>
      </c>
      <c r="AH912" s="6">
        <f t="shared" si="104"/>
        <v>42004</v>
      </c>
      <c r="AI912" s="6">
        <f>DATE(YEAR(F912)+AO912,MONTH(F912),DAY(F912))</f>
        <v>42005</v>
      </c>
      <c r="AJ912" s="6">
        <f>DATE(YEAR(G912)+AO912,MONTH(G912),DAY(G912))</f>
        <v>42369</v>
      </c>
      <c r="AK912" s="6">
        <f>DATE(YEAR(F912)+AP912,MONTH(F912),DAY(F912))</f>
        <v>42370</v>
      </c>
      <c r="AL912" s="6">
        <f>DATE(YEAR(G912)+AP912,MONTH(G912),DAY(G912))</f>
        <v>42735</v>
      </c>
      <c r="AM912" s="8">
        <v>-4</v>
      </c>
      <c r="AN912" s="8">
        <v>-3</v>
      </c>
      <c r="AO912">
        <v>-2</v>
      </c>
      <c r="AP912">
        <v>-1</v>
      </c>
      <c r="AQ912" cm="1">
        <f t="array" ref="AQ912">_xll.FDS(A912,"FF_DEBT_LT(ANN_R,"&amp;F912&amp;","&amp;G912&amp;")")</f>
        <v>192647.48300000001</v>
      </c>
      <c r="AR912" t="e" cm="1">
        <f t="array" ref="AR912">_xll.FDS(A912,"FF_RD_EXP(ANN_R,"&amp;F912&amp;","&amp;G912&amp;")")</f>
        <v>#N/A</v>
      </c>
      <c r="AS912" t="e" cm="1">
        <f t="array" ref="AS912">_xll.FDS(A912,"FF_PTX_INC_FOR(ANN_R,"&amp;F912&amp;","&amp;G912&amp;")")</f>
        <v>#N/A</v>
      </c>
      <c r="AT912" cm="1">
        <f t="array" ref="AT912">_xll.FDS(A912,"FF_MKT_VAL_PUBLIC(ANN_R,"&amp;[1]sample_report!E912&amp;")")</f>
        <v>307429.96671385103</v>
      </c>
    </row>
    <row r="913" spans="1:46" x14ac:dyDescent="0.25">
      <c r="A913" t="s">
        <v>258</v>
      </c>
      <c r="B913" t="s">
        <v>259</v>
      </c>
      <c r="C913" t="s">
        <v>29</v>
      </c>
      <c r="D913" t="str" cm="1">
        <f t="array" ref="D913">_xll.FDS(A913,"FF_MAJOR_IND_NAME")</f>
        <v>FINANCIAL</v>
      </c>
      <c r="E913">
        <v>2017</v>
      </c>
      <c r="F913" s="4">
        <f t="shared" si="98"/>
        <v>42736</v>
      </c>
      <c r="G913" s="4">
        <f t="shared" si="99"/>
        <v>43100</v>
      </c>
      <c r="I913" s="1" cm="1">
        <f t="array" ref="I913">_xll.FDS(A913,"FF_PTX_INC(ANN_R,"&amp;F913&amp;","&amp;G913&amp;",,,USD)")</f>
        <v>1578.0861011203399</v>
      </c>
      <c r="J913" s="1" cm="1">
        <f t="array" ref="J913">_xll.FDS(A913,"FF_MKT_VAL(ANN_R,"&amp;F913&amp;","&amp;G913&amp;",,,USD)")</f>
        <v>51601.898871401201</v>
      </c>
      <c r="K913" s="1" cm="1">
        <f t="array" ref="K913">_xll.FDS(A913,"FF_SHLDRS_EQ(ANN_R,"&amp;F913&amp;","&amp;G913&amp;",,,USD)")</f>
        <v>120719.428791745</v>
      </c>
      <c r="L913" s="1" cm="1">
        <f t="array" ref="L913">_xll.FDS(A913,"FF_ASSETS(ANN_R,"&amp;F913&amp;","&amp;G913&amp;",,,USD)")</f>
        <v>2630912.1772958399</v>
      </c>
      <c r="M913" s="1" cm="1">
        <f t="array" ref="M913">_xll.FDS(A913,"FF_TAX_CF(ANN_R,"&amp;F913&amp;","&amp;G913&amp;",,,USD)")</f>
        <v>2851.1416147407099</v>
      </c>
      <c r="N913" s="1" cm="1">
        <f t="array" ref="N913">_xll.FDS(A913,"FF_INC_TAX(ANN_R,"&amp;F913&amp;","&amp;G913&amp;",,,USD)")</f>
        <v>1432.2705649081599</v>
      </c>
      <c r="O913" s="1" cm="1">
        <f t="array" ref="O913">_xll.FDS(A913,"FF_NET_INC(ANN_R,"&amp;F913&amp;","&amp;G913&amp;")")</f>
        <v>-28977</v>
      </c>
      <c r="P913" s="1" cm="1">
        <f t="array" ref="P913">_xll.FDS(A913,"FF_ROA(ANN_R,"&amp;F913&amp;","&amp;G913&amp;")")</f>
        <v>-9.9048105728905093E-3</v>
      </c>
      <c r="Q913" cm="1">
        <f t="array" ref="Q913">_xll.FDS(A913,"FF_TAX_RATE(ANN_R,"&amp;F913&amp;","&amp;G913&amp;")")</f>
        <v>90.759975890500698</v>
      </c>
      <c r="R913" t="e" cm="1">
        <f t="array" ref="R913">_xll.FDS(A913,"FF_TAX_REFUND(ANN_R,"&amp;F913&amp;","&amp;G913&amp;",,,,,""D=1"")")</f>
        <v>#N/A</v>
      </c>
      <c r="S913" t="e">
        <f t="shared" si="100"/>
        <v>#N/A</v>
      </c>
      <c r="T913" s="1" t="e" cm="1">
        <f t="array" ref="T913">_xll.FDS($A913,"FF_TAX_CF(ANN_R,"&amp;AE913&amp;","&amp;AF913&amp;",,,USD)")</f>
        <v>#N/A</v>
      </c>
      <c r="U913" s="1" cm="1">
        <f t="array" ref="U913">_xll.FDS($A913,"FF_TAX_CF(ANN_R,"&amp;AG913&amp;","&amp;AH913&amp;",,,USD)")</f>
        <v>3937.9060881622099</v>
      </c>
      <c r="V913" s="1" cm="1">
        <f t="array" ref="V913">_xll.FDS(A913,"FF_TAX_CF(ANN_R,"&amp;AI913&amp;","&amp;AJ913&amp;",,,USD)")</f>
        <v>3692.3899994725398</v>
      </c>
      <c r="W913" s="1" cm="1">
        <f t="array" ref="W913">_xll.FDS(A913,"FF_TAX_CF(ANN_R,"&amp;AK913&amp;","&amp;AL913&amp;",,,USD)")</f>
        <v>3184.2134170532199</v>
      </c>
      <c r="X913" s="1" cm="1">
        <f t="array" ref="X913">_xll.FDS(A913,"FF_TAX_CF(ANN_R,"&amp;F913&amp;","&amp;G913&amp;",,,USD)")</f>
        <v>2851.1416147407099</v>
      </c>
      <c r="Y913" s="1" t="e" cm="1">
        <f t="array" ref="Y913">_xll.FDS($A913,"FF_PTX_INC(ANN_R,"&amp;AE913&amp;","&amp;AF913&amp;",,,USD)")</f>
        <v>#N/A</v>
      </c>
      <c r="Z913" s="1" cm="1">
        <f t="array" ref="Z913">_xll.FDS($A913,"FF_PTX_INC(ANN_R,"&amp;AG913&amp;","&amp;AH913&amp;",,,USD)")</f>
        <v>7391.9819945879299</v>
      </c>
      <c r="AA913" s="1" cm="1">
        <f t="array" ref="AA913">_xll.FDS(A913,"FF_PTX_INC(ANN_R,"&amp;AI913&amp;","&amp;AJ913&amp;",,,USD)")</f>
        <v>7103.07611066755</v>
      </c>
      <c r="AB913" s="1" cm="1">
        <f t="array" ref="AB913">_xll.FDS(A913,"FF_PTX_INC(ANN_R,"&amp;AK913&amp;","&amp;AL913&amp;",,,USD)")</f>
        <v>5587.2671852111798</v>
      </c>
      <c r="AC913" s="1" cm="1">
        <f t="array" ref="AC913">_xll.FDS(A913,"FF_PTX_INC(ANN_R,"&amp;F913&amp;","&amp;G913&amp;",,,USD)")</f>
        <v>1578.0861011203399</v>
      </c>
      <c r="AE913" s="6">
        <f t="shared" si="101"/>
        <v>41275</v>
      </c>
      <c r="AF913" s="6">
        <f t="shared" si="102"/>
        <v>41639</v>
      </c>
      <c r="AG913" s="6">
        <f t="shared" si="103"/>
        <v>41640</v>
      </c>
      <c r="AH913" s="6">
        <f t="shared" si="104"/>
        <v>42004</v>
      </c>
      <c r="AI913" s="6">
        <f>DATE(YEAR(F913)+AO913,MONTH(F913),DAY(F913))</f>
        <v>42005</v>
      </c>
      <c r="AJ913" s="6">
        <f>DATE(YEAR(G913)+AO913,MONTH(G913),DAY(G913))</f>
        <v>42369</v>
      </c>
      <c r="AK913" s="6">
        <f>DATE(YEAR(F913)+AP913,MONTH(F913),DAY(F913))</f>
        <v>42370</v>
      </c>
      <c r="AL913" s="6">
        <f>DATE(YEAR(G913)+AP913,MONTH(G913),DAY(G913))</f>
        <v>42735</v>
      </c>
      <c r="AM913" s="8">
        <v>-4</v>
      </c>
      <c r="AN913" s="8">
        <v>-3</v>
      </c>
      <c r="AO913">
        <v>-2</v>
      </c>
      <c r="AP913">
        <v>-1</v>
      </c>
      <c r="AQ913" cm="1">
        <f t="array" ref="AQ913">_xll.FDS(A913,"FF_DEBT_LT(ANN_R,"&amp;F913&amp;","&amp;G913&amp;")")</f>
        <v>113171</v>
      </c>
      <c r="AR913" t="e" cm="1">
        <f t="array" ref="AR913">_xll.FDS(A913,"FF_RD_EXP(ANN_R,"&amp;F913&amp;","&amp;G913&amp;")")</f>
        <v>#N/A</v>
      </c>
      <c r="AS913" t="e" cm="1">
        <f t="array" ref="AS913">_xll.FDS(A913,"FF_PTX_INC_FOR(ANN_R,"&amp;F913&amp;","&amp;G913&amp;")")</f>
        <v>#N/A</v>
      </c>
      <c r="AT913" cm="1">
        <f t="array" ref="AT913">_xll.FDS(A913,"FF_MKT_VAL_PUBLIC(ANN_R,"&amp;[1]sample_report!E913&amp;")")</f>
        <v>1645372.83535992</v>
      </c>
    </row>
    <row r="914" spans="1:46" x14ac:dyDescent="0.25">
      <c r="A914" t="s">
        <v>270</v>
      </c>
      <c r="B914" t="s">
        <v>271</v>
      </c>
      <c r="C914" t="s">
        <v>105</v>
      </c>
      <c r="D914" t="str" cm="1">
        <f t="array" ref="D914">_xll.FDS(A914,"FF_MAJOR_IND_NAME")</f>
        <v>FINANCIAL</v>
      </c>
      <c r="E914">
        <v>2017</v>
      </c>
      <c r="F914" s="4">
        <f t="shared" si="98"/>
        <v>42736</v>
      </c>
      <c r="G914" s="4">
        <f t="shared" si="99"/>
        <v>43100</v>
      </c>
      <c r="I914" s="1" cm="1">
        <f t="array" ref="I914">_xll.FDS(A914,"FF_PTX_INC(ANN_R,"&amp;F914&amp;","&amp;G914&amp;",,,USD)")</f>
        <v>3660.6691369256</v>
      </c>
      <c r="J914" s="1" cm="1">
        <f t="array" ref="J914">_xll.FDS(A914,"FF_MKT_VAL(ANN_R,"&amp;F914&amp;","&amp;G914&amp;",,,USD)")</f>
        <v>23631.7609419293</v>
      </c>
      <c r="K914" s="1" cm="1">
        <f t="array" ref="K914">_xll.FDS(A914,"FF_SHLDRS_EQ(ANN_R,"&amp;F914&amp;","&amp;G914&amp;",,,USD)")</f>
        <v>31795.5102882438</v>
      </c>
      <c r="L914" s="1" cm="1">
        <f t="array" ref="L914">_xll.FDS(A914,"FF_ASSETS(ANN_R,"&amp;F914&amp;","&amp;G914&amp;",,,USD)")</f>
        <v>409235.40815160697</v>
      </c>
      <c r="M914" s="1" t="e" cm="1">
        <f t="array" ref="M914">_xll.FDS(A914,"FF_TAX_CF(ANN_R,"&amp;F914&amp;","&amp;G914&amp;",,,USD)")</f>
        <v>#N/A</v>
      </c>
      <c r="N914" s="1" cm="1">
        <f t="array" ref="N914">_xll.FDS(A914,"FF_INC_TAX(ANN_R,"&amp;F914&amp;","&amp;G914&amp;",,,USD)")</f>
        <v>703.18955213332094</v>
      </c>
      <c r="O914" s="1" cm="1">
        <f t="array" ref="O914">_xll.FDS(A914,"FF_NET_INC(ANN_R,"&amp;F914&amp;","&amp;G914&amp;")")</f>
        <v>3311438</v>
      </c>
      <c r="P914" s="1" cm="1">
        <f t="array" ref="P914">_xll.FDS(A914,"FF_ROA(ANN_R,"&amp;F914&amp;","&amp;G914&amp;")")</f>
        <v>0.81269233968890997</v>
      </c>
      <c r="Q914" cm="1">
        <f t="array" ref="Q914">_xll.FDS(A914,"FF_TAX_RATE(ANN_R,"&amp;F914&amp;","&amp;G914&amp;")")</f>
        <v>19.2093173633248</v>
      </c>
      <c r="R914" t="e" cm="1">
        <f t="array" ref="R914">_xll.FDS(A914,"FF_TAX_REFUND(ANN_R,"&amp;F914&amp;","&amp;G914&amp;",,,,,""D=1"")")</f>
        <v>#N/A</v>
      </c>
      <c r="S914" t="e">
        <f t="shared" si="100"/>
        <v>#N/A</v>
      </c>
      <c r="T914" s="1" t="e" cm="1">
        <f t="array" ref="T914">_xll.FDS($A914,"FF_TAX_CF(ANN_R,"&amp;AE914&amp;","&amp;AF914&amp;",,,USD)")</f>
        <v>#N/A</v>
      </c>
      <c r="U914" s="1" t="e" cm="1">
        <f t="array" ref="U914">_xll.FDS($A914,"FF_TAX_CF(ANN_R,"&amp;AG914&amp;","&amp;AH914&amp;",,,USD)")</f>
        <v>#N/A</v>
      </c>
      <c r="V914" s="1" t="e" cm="1">
        <f t="array" ref="V914">_xll.FDS(A914,"FF_TAX_CF(ANN_R,"&amp;AI914&amp;","&amp;AJ914&amp;",,,USD)")</f>
        <v>#N/A</v>
      </c>
      <c r="W914" s="1" t="e" cm="1">
        <f t="array" ref="W914">_xll.FDS(A914,"FF_TAX_CF(ANN_R,"&amp;AK914&amp;","&amp;AL914&amp;",,,USD)")</f>
        <v>#N/A</v>
      </c>
      <c r="X914" s="1" t="e" cm="1">
        <f t="array" ref="X914">_xll.FDS(A914,"FF_TAX_CF(ANN_R,"&amp;F914&amp;","&amp;G914&amp;",,,USD)")</f>
        <v>#N/A</v>
      </c>
      <c r="Y914" s="1" cm="1">
        <f t="array" ref="Y914">_xll.FDS($A914,"FF_PTX_INC(ANN_R,"&amp;AE914&amp;","&amp;AF914&amp;",,,USD)")</f>
        <v>1840.29219109932</v>
      </c>
      <c r="Z914" s="1" cm="1">
        <f t="array" ref="Z914">_xll.FDS($A914,"FF_PTX_INC(ANN_R,"&amp;AG914&amp;","&amp;AH914&amp;",,,USD)")</f>
        <v>1793.5515734493399</v>
      </c>
      <c r="AA914" s="1" cm="1">
        <f t="array" ref="AA914">_xll.FDS(A914,"FF_PTX_INC(ANN_R,"&amp;AI914&amp;","&amp;AJ914&amp;",,,USD)")</f>
        <v>1733.1613017248501</v>
      </c>
      <c r="AB914" s="1" cm="1">
        <f t="array" ref="AB914">_xll.FDS(A914,"FF_PTX_INC(ANN_R,"&amp;AK914&amp;","&amp;AL914&amp;",,,USD)")</f>
        <v>2023.64930874825</v>
      </c>
      <c r="AC914" s="1" cm="1">
        <f t="array" ref="AC914">_xll.FDS(A914,"FF_PTX_INC(ANN_R,"&amp;F914&amp;","&amp;G914&amp;",,,USD)")</f>
        <v>3660.6691369256</v>
      </c>
      <c r="AE914" s="6">
        <f t="shared" si="101"/>
        <v>41275</v>
      </c>
      <c r="AF914" s="6">
        <f t="shared" si="102"/>
        <v>41639</v>
      </c>
      <c r="AG914" s="6">
        <f t="shared" si="103"/>
        <v>41640</v>
      </c>
      <c r="AH914" s="6">
        <f t="shared" si="104"/>
        <v>42004</v>
      </c>
      <c r="AI914" s="6">
        <f>DATE(YEAR(F914)+AO914,MONTH(F914),DAY(F914))</f>
        <v>42005</v>
      </c>
      <c r="AJ914" s="6">
        <f>DATE(YEAR(G914)+AO914,MONTH(G914),DAY(G914))</f>
        <v>42369</v>
      </c>
      <c r="AK914" s="6">
        <f>DATE(YEAR(F914)+AP914,MONTH(F914),DAY(F914))</f>
        <v>42370</v>
      </c>
      <c r="AL914" s="6">
        <f>DATE(YEAR(G914)+AP914,MONTH(G914),DAY(G914))</f>
        <v>42735</v>
      </c>
      <c r="AM914" s="8">
        <v>-4</v>
      </c>
      <c r="AN914" s="8">
        <v>-3</v>
      </c>
      <c r="AO914">
        <v>-2</v>
      </c>
      <c r="AP914">
        <v>-1</v>
      </c>
      <c r="AQ914" cm="1">
        <f t="array" ref="AQ914">_xll.FDS(A914,"FF_DEBT_LT(ANN_R,"&amp;F914&amp;","&amp;G914&amp;")")</f>
        <v>61844204</v>
      </c>
      <c r="AR914" t="e" cm="1">
        <f t="array" ref="AR914">_xll.FDS(A914,"FF_RD_EXP(ANN_R,"&amp;F914&amp;","&amp;G914&amp;")")</f>
        <v>#N/A</v>
      </c>
      <c r="AS914" t="e" cm="1">
        <f t="array" ref="AS914">_xll.FDS(A914,"FF_PTX_INC_FOR(ANN_R,"&amp;F914&amp;","&amp;G914&amp;")")</f>
        <v>#N/A</v>
      </c>
      <c r="AT914" cm="1">
        <f t="array" ref="AT914">_xll.FDS(A914,"FF_MKT_VAL_PUBLIC(ANN_R,"&amp;[1]sample_report!E914&amp;")")</f>
        <v>23595222.768079601</v>
      </c>
    </row>
    <row r="915" spans="1:46" hidden="1" x14ac:dyDescent="0.25">
      <c r="A915" t="s">
        <v>272</v>
      </c>
      <c r="B915" t="s">
        <v>273</v>
      </c>
      <c r="C915" t="s">
        <v>29</v>
      </c>
      <c r="D915" t="str" cm="1">
        <f t="array" ref="D915">_xll.FDS(A915,"FF_MAJOR_IND_NAME")</f>
        <v>FINANCIAL</v>
      </c>
      <c r="E915">
        <v>2017</v>
      </c>
      <c r="F915" s="4">
        <f t="shared" si="98"/>
        <v>42736</v>
      </c>
      <c r="G915" s="4">
        <f t="shared" si="99"/>
        <v>43100</v>
      </c>
      <c r="I915" s="1" cm="1">
        <f t="array" ref="I915">_xll.FDS(A915,"FF_PTX_INC(ANN_R,"&amp;F915&amp;","&amp;G915&amp;",,,USD)")</f>
        <v>2609.765649857</v>
      </c>
      <c r="J915" s="1" cm="1">
        <f t="array" ref="J915">_xll.FDS(A915,"FF_MKT_VAL(ANN_R,"&amp;F915&amp;","&amp;G915&amp;",,,USD)")</f>
        <v>18820.0955461384</v>
      </c>
      <c r="K915" s="1" cm="1">
        <f t="array" ref="K915">_xll.FDS(A915,"FF_SHLDRS_EQ(ANN_R,"&amp;F915&amp;","&amp;G915&amp;",,,USD)")</f>
        <v>24313.7843487645</v>
      </c>
      <c r="L915" s="1" cm="1">
        <f t="array" ref="L915">_xll.FDS(A915,"FF_ASSETS(ANN_R,"&amp;F915&amp;","&amp;G915&amp;",,,USD)")</f>
        <v>190561.78696481499</v>
      </c>
      <c r="M915" s="1" cm="1">
        <f t="array" ref="M915">_xll.FDS(A915,"FF_TAX_CF(ANN_R,"&amp;F915&amp;","&amp;G915&amp;",,,USD)")</f>
        <v>800.65565580315899</v>
      </c>
      <c r="N915" s="1" cm="1">
        <f t="array" ref="N915">_xll.FDS(A915,"FF_INC_TAX(ANN_R,"&amp;F915&amp;","&amp;G915&amp;",,,USD)")</f>
        <v>654.79394621029496</v>
      </c>
      <c r="O915" s="1" cm="1">
        <f t="array" ref="O915">_xll.FDS(A915,"FF_NET_INC(ANN_R,"&amp;F915&amp;","&amp;G915&amp;")")</f>
        <v>210447</v>
      </c>
      <c r="P915" s="1" cm="1">
        <f t="array" ref="P915">_xll.FDS(A915,"FF_ROA(ANN_R,"&amp;F915&amp;","&amp;G915&amp;")")</f>
        <v>1.0132758360312899</v>
      </c>
      <c r="Q915" cm="1">
        <f t="array" ref="Q915">_xll.FDS(A915,"FF_TAX_RATE(ANN_R,"&amp;F915&amp;","&amp;G915&amp;")")</f>
        <v>25.090143486491701</v>
      </c>
      <c r="R915" t="e" cm="1">
        <f t="array" ref="R915">_xll.FDS(A915,"FF_TAX_REFUND(ANN_R,"&amp;F915&amp;","&amp;G915&amp;",,,,,""D=1"")")</f>
        <v>#N/A</v>
      </c>
      <c r="S915">
        <f t="shared" si="100"/>
        <v>0.22000297715497652</v>
      </c>
      <c r="T915" s="1" cm="1">
        <f t="array" ref="T915">_xll.FDS($A915,"FF_TAX_CF(ANN_R,"&amp;AE915&amp;","&amp;AF915&amp;",,,USD)")</f>
        <v>252.29434983804799</v>
      </c>
      <c r="U915" s="1" cm="1">
        <f t="array" ref="U915">_xll.FDS($A915,"FF_TAX_CF(ANN_R,"&amp;AG915&amp;","&amp;AH915&amp;",,,USD)")</f>
        <v>567.35692482627906</v>
      </c>
      <c r="V915" s="1" cm="1">
        <f t="array" ref="V915">_xll.FDS(A915,"FF_TAX_CF(ANN_R,"&amp;AI915&amp;","&amp;AJ915&amp;",,,USD)")</f>
        <v>268.39561656583101</v>
      </c>
      <c r="W915" s="1" cm="1">
        <f t="array" ref="W915">_xll.FDS(A915,"FF_TAX_CF(ANN_R,"&amp;AK915&amp;","&amp;AL915&amp;",,,USD)")</f>
        <v>252.406044006348</v>
      </c>
      <c r="X915" s="1" cm="1">
        <f t="array" ref="X915">_xll.FDS(A915,"FF_TAX_CF(ANN_R,"&amp;F915&amp;","&amp;G915&amp;",,,USD)")</f>
        <v>800.65565580315899</v>
      </c>
      <c r="Y915" s="1" cm="1">
        <f t="array" ref="Y915">_xll.FDS($A915,"FF_PTX_INC(ANN_R,"&amp;AE915&amp;","&amp;AF915&amp;",,,USD)")</f>
        <v>1494.6241985075201</v>
      </c>
      <c r="Z915" s="1" cm="1">
        <f t="array" ref="Z915">_xll.FDS($A915,"FF_PTX_INC(ANN_R,"&amp;AG915&amp;","&amp;AH915&amp;",,,USD)")</f>
        <v>1485.8516124635901</v>
      </c>
      <c r="AA915" s="1" cm="1">
        <f t="array" ref="AA915">_xll.FDS(A915,"FF_PTX_INC(ANN_R,"&amp;AI915&amp;","&amp;AJ915&amp;",,,USD)")</f>
        <v>2000.9924105387199</v>
      </c>
      <c r="AB915" s="1" cm="1">
        <f t="array" ref="AB915">_xll.FDS(A915,"FF_PTX_INC(ANN_R,"&amp;AK915&amp;","&amp;AL915&amp;",,,USD)")</f>
        <v>2140.9462051391602</v>
      </c>
      <c r="AC915" s="1" cm="1">
        <f t="array" ref="AC915">_xll.FDS(A915,"FF_PTX_INC(ANN_R,"&amp;F915&amp;","&amp;G915&amp;",,,USD)")</f>
        <v>2609.765649857</v>
      </c>
      <c r="AE915" s="6">
        <f t="shared" si="101"/>
        <v>41275</v>
      </c>
      <c r="AF915" s="6">
        <f t="shared" si="102"/>
        <v>41639</v>
      </c>
      <c r="AG915" s="6">
        <f t="shared" si="103"/>
        <v>41640</v>
      </c>
      <c r="AH915" s="6">
        <f t="shared" si="104"/>
        <v>42004</v>
      </c>
      <c r="AI915" s="6">
        <f>DATE(YEAR(F915)+AO915,MONTH(F915),DAY(F915))</f>
        <v>42005</v>
      </c>
      <c r="AJ915" s="6">
        <f>DATE(YEAR(G915)+AO915,MONTH(G915),DAY(G915))</f>
        <v>42369</v>
      </c>
      <c r="AK915" s="6">
        <f>DATE(YEAR(F915)+AP915,MONTH(F915),DAY(F915))</f>
        <v>42370</v>
      </c>
      <c r="AL915" s="6">
        <f>DATE(YEAR(G915)+AP915,MONTH(G915),DAY(G915))</f>
        <v>42735</v>
      </c>
      <c r="AM915" s="8">
        <v>-4</v>
      </c>
      <c r="AN915" s="8">
        <v>-3</v>
      </c>
      <c r="AO915">
        <v>-2</v>
      </c>
      <c r="AP915">
        <v>-1</v>
      </c>
      <c r="AQ915" cm="1">
        <f t="array" ref="AQ915">_xll.FDS(A915,"FF_DEBT_LT(ANN_R,"&amp;F915&amp;","&amp;G915&amp;")")</f>
        <v>656172</v>
      </c>
      <c r="AR915" t="e" cm="1">
        <f t="array" ref="AR915">_xll.FDS(A915,"FF_RD_EXP(ANN_R,"&amp;F915&amp;","&amp;G915&amp;")")</f>
        <v>#N/A</v>
      </c>
      <c r="AS915" t="e" cm="1">
        <f t="array" ref="AS915">_xll.FDS(A915,"FF_PTX_INC_FOR(ANN_R,"&amp;F915&amp;","&amp;G915&amp;")")</f>
        <v>#N/A</v>
      </c>
      <c r="AT915" cm="1">
        <f t="array" ref="AT915">_xll.FDS(A915,"FF_MKT_VAL_PUBLIC(ANN_R,"&amp;[1]sample_report!E915&amp;")")</f>
        <v>1486440.7267465401</v>
      </c>
    </row>
    <row r="916" spans="1:46" hidden="1" x14ac:dyDescent="0.25">
      <c r="A916" t="s">
        <v>300</v>
      </c>
      <c r="B916" t="s">
        <v>301</v>
      </c>
      <c r="C916" t="s">
        <v>29</v>
      </c>
      <c r="D916" t="str" cm="1">
        <f t="array" ref="D916">_xll.FDS(A916,"FF_MAJOR_IND_NAME")</f>
        <v>FINANCIAL</v>
      </c>
      <c r="E916">
        <v>2017</v>
      </c>
      <c r="F916" s="4">
        <f t="shared" si="98"/>
        <v>42736</v>
      </c>
      <c r="G916" s="4">
        <f t="shared" si="99"/>
        <v>43100</v>
      </c>
      <c r="I916" s="1" cm="1">
        <f t="array" ref="I916">_xll.FDS(A916,"FF_PTX_INC(ANN_R,"&amp;F916&amp;","&amp;G916&amp;",,,USD)")</f>
        <v>1390.9546238686901</v>
      </c>
      <c r="J916" s="1" cm="1">
        <f t="array" ref="J916">_xll.FDS(A916,"FF_MKT_VAL(ANN_R,"&amp;F916&amp;","&amp;G916&amp;",,,USD)")</f>
        <v>12275.528513241799</v>
      </c>
      <c r="K916" s="1" cm="1">
        <f t="array" ref="K916">_xll.FDS(A916,"FF_SHLDRS_EQ(ANN_R,"&amp;F916&amp;","&amp;G916&amp;",,,USD)")</f>
        <v>9040.1776566049102</v>
      </c>
      <c r="L916" s="1" cm="1">
        <f t="array" ref="L916">_xll.FDS(A916,"FF_ASSETS(ANN_R,"&amp;F916&amp;","&amp;G916&amp;",,,USD)")</f>
        <v>44692.084551620297</v>
      </c>
      <c r="M916" s="1" cm="1">
        <f t="array" ref="M916">_xll.FDS(A916,"FF_TAX_CF(ANN_R,"&amp;F916&amp;","&amp;G916&amp;",,,USD)")</f>
        <v>512.94008606113505</v>
      </c>
      <c r="N916" s="1" cm="1">
        <f t="array" ref="N916">_xll.FDS(A916,"FF_INC_TAX(ANN_R,"&amp;F916&amp;","&amp;G916&amp;",,,USD)")</f>
        <v>402.89045052975399</v>
      </c>
      <c r="O916" s="1" cm="1">
        <f t="array" ref="O916">_xll.FDS(A916,"FF_NET_INC(ANN_R,"&amp;F916&amp;","&amp;G916&amp;")")</f>
        <v>103488</v>
      </c>
      <c r="P916" s="1" cm="1">
        <f t="array" ref="P916">_xll.FDS(A916,"FF_ROA(ANN_R,"&amp;F916&amp;","&amp;G916&amp;")")</f>
        <v>2.1435067051382699</v>
      </c>
      <c r="Q916" cm="1">
        <f t="array" ref="Q916">_xll.FDS(A916,"FF_TAX_RATE(ANN_R,"&amp;F916&amp;","&amp;G916&amp;")")</f>
        <v>28.9650319008385</v>
      </c>
      <c r="R916" t="e" cm="1">
        <f t="array" ref="R916">_xll.FDS(A916,"FF_TAX_REFUND(ANN_R,"&amp;F916&amp;","&amp;G916&amp;",,,,,""D=1"")")</f>
        <v>#N/A</v>
      </c>
      <c r="S916">
        <f t="shared" si="100"/>
        <v>0.36433337264550941</v>
      </c>
      <c r="T916" s="1" cm="1">
        <f t="array" ref="T916">_xll.FDS($A916,"FF_TAX_CF(ANN_R,"&amp;AE916&amp;","&amp;AF916&amp;",,,USD)")</f>
        <v>474.48272380977897</v>
      </c>
      <c r="U916" s="1" cm="1">
        <f t="array" ref="U916">_xll.FDS($A916,"FF_TAX_CF(ANN_R,"&amp;AG916&amp;","&amp;AH916&amp;",,,USD)")</f>
        <v>382.74355564266398</v>
      </c>
      <c r="V916" s="1" cm="1">
        <f t="array" ref="V916">_xll.FDS(A916,"FF_TAX_CF(ANN_R,"&amp;AI916&amp;","&amp;AJ916&amp;",,,USD)")</f>
        <v>430.79840425960703</v>
      </c>
      <c r="W916" s="1" cm="1">
        <f t="array" ref="W916">_xll.FDS(A916,"FF_TAX_CF(ANN_R,"&amp;AK916&amp;","&amp;AL916&amp;",,,USD)")</f>
        <v>391.26684188842802</v>
      </c>
      <c r="X916" s="1" cm="1">
        <f t="array" ref="X916">_xll.FDS(A916,"FF_TAX_CF(ANN_R,"&amp;F916&amp;","&amp;G916&amp;",,,USD)")</f>
        <v>512.94008606113505</v>
      </c>
      <c r="Y916" s="1" cm="1">
        <f t="array" ref="Y916">_xll.FDS($A916,"FF_PTX_INC(ANN_R,"&amp;AE916&amp;","&amp;AF916&amp;",,,USD)")</f>
        <v>1158.6699734255701</v>
      </c>
      <c r="Z916" s="1" cm="1">
        <f t="array" ref="Z916">_xll.FDS($A916,"FF_PTX_INC(ANN_R,"&amp;AG916&amp;","&amp;AH916&amp;",,,USD)")</f>
        <v>1149.2389376405599</v>
      </c>
      <c r="AA916" s="1" cm="1">
        <f t="array" ref="AA916">_xll.FDS(A916,"FF_PTX_INC(ANN_R,"&amp;AI916&amp;","&amp;AJ916&amp;",,,USD)")</f>
        <v>1189.42450853623</v>
      </c>
      <c r="AB916" s="1" cm="1">
        <f t="array" ref="AB916">_xll.FDS(A916,"FF_PTX_INC(ANN_R,"&amp;AK916&amp;","&amp;AL916&amp;",,,USD)")</f>
        <v>1128.8154563903799</v>
      </c>
      <c r="AC916" s="1" cm="1">
        <f t="array" ref="AC916">_xll.FDS(A916,"FF_PTX_INC(ANN_R,"&amp;F916&amp;","&amp;G916&amp;",,,USD)")</f>
        <v>1390.9546238686901</v>
      </c>
      <c r="AE916" s="6">
        <f t="shared" si="101"/>
        <v>41275</v>
      </c>
      <c r="AF916" s="6">
        <f t="shared" si="102"/>
        <v>41639</v>
      </c>
      <c r="AG916" s="6">
        <f t="shared" si="103"/>
        <v>41640</v>
      </c>
      <c r="AH916" s="6">
        <f t="shared" si="104"/>
        <v>42004</v>
      </c>
      <c r="AI916" s="6">
        <f>DATE(YEAR(F916)+AO916,MONTH(F916),DAY(F916))</f>
        <v>42005</v>
      </c>
      <c r="AJ916" s="6">
        <f>DATE(YEAR(G916)+AO916,MONTH(G916),DAY(G916))</f>
        <v>42369</v>
      </c>
      <c r="AK916" s="6">
        <f>DATE(YEAR(F916)+AP916,MONTH(F916),DAY(F916))</f>
        <v>42370</v>
      </c>
      <c r="AL916" s="6">
        <f>DATE(YEAR(G916)+AP916,MONTH(G916),DAY(G916))</f>
        <v>42735</v>
      </c>
      <c r="AM916" s="8">
        <v>-4</v>
      </c>
      <c r="AN916" s="8">
        <v>-3</v>
      </c>
      <c r="AO916">
        <v>-2</v>
      </c>
      <c r="AP916">
        <v>-1</v>
      </c>
      <c r="AQ916" cm="1">
        <f t="array" ref="AQ916">_xll.FDS(A916,"FF_DEBT_LT(ANN_R,"&amp;F916&amp;","&amp;G916&amp;")")</f>
        <v>2994073</v>
      </c>
      <c r="AR916" t="e" cm="1">
        <f t="array" ref="AR916">_xll.FDS(A916,"FF_RD_EXP(ANN_R,"&amp;F916&amp;","&amp;G916&amp;")")</f>
        <v>#N/A</v>
      </c>
      <c r="AS916" t="e" cm="1">
        <f t="array" ref="AS916">_xll.FDS(A916,"FF_PTX_INC_FOR(ANN_R,"&amp;F916&amp;","&amp;G916&amp;")")</f>
        <v>#N/A</v>
      </c>
      <c r="AT916" cm="1">
        <f t="array" ref="AT916">_xll.FDS(A916,"FF_MKT_VAL_PUBLIC(ANN_R,"&amp;[1]sample_report!E916&amp;")")</f>
        <v>1158181.2567055901</v>
      </c>
    </row>
    <row r="917" spans="1:46" hidden="1" x14ac:dyDescent="0.25">
      <c r="A917" t="s">
        <v>389</v>
      </c>
      <c r="B917" t="s">
        <v>390</v>
      </c>
      <c r="C917" t="s">
        <v>29</v>
      </c>
      <c r="D917" t="str" cm="1">
        <f t="array" ref="D917">_xll.FDS(A917,"FF_MAJOR_IND_NAME")</f>
        <v>FINANCIAL</v>
      </c>
      <c r="E917">
        <v>2017</v>
      </c>
      <c r="F917" s="4">
        <f t="shared" si="98"/>
        <v>42736</v>
      </c>
      <c r="G917" s="4">
        <f t="shared" si="99"/>
        <v>43100</v>
      </c>
      <c r="I917" s="1" cm="1">
        <f t="array" ref="I917">_xll.FDS(A917,"FF_PTX_INC(ANN_R,"&amp;F917&amp;","&amp;G917&amp;",,,USD)")</f>
        <v>1504.1532839629799</v>
      </c>
      <c r="J917" s="1" cm="1">
        <f t="array" ref="J917">_xll.FDS(A917,"FF_MKT_VAL(ANN_R,"&amp;F917&amp;","&amp;G917&amp;",,,USD)")</f>
        <v>25280.372102347599</v>
      </c>
      <c r="K917" s="1" cm="1">
        <f t="array" ref="K917">_xll.FDS(A917,"FF_SHLDRS_EQ(ANN_R,"&amp;F917&amp;","&amp;G917&amp;",,,USD)")</f>
        <v>14298.7166302521</v>
      </c>
      <c r="L917" s="1" cm="1">
        <f t="array" ref="L917">_xll.FDS(A917,"FF_ASSETS(ANN_R,"&amp;F917&amp;","&amp;G917&amp;",,,USD)")</f>
        <v>49401.758769152701</v>
      </c>
      <c r="M917" s="1" cm="1">
        <f t="array" ref="M917">_xll.FDS(A917,"FF_TAX_CF(ANN_R,"&amp;F917&amp;","&amp;G917&amp;",,,USD)")</f>
        <v>481.94851294346199</v>
      </c>
      <c r="N917" s="1" cm="1">
        <f t="array" ref="N917">_xll.FDS(A917,"FF_INC_TAX(ANN_R,"&amp;F917&amp;","&amp;G917&amp;",,,USD)")</f>
        <v>425.46923368610402</v>
      </c>
      <c r="O917" s="1" cm="1">
        <f t="array" ref="O917">_xll.FDS(A917,"FF_NET_INC(ANN_R,"&amp;F917&amp;","&amp;G917&amp;")")</f>
        <v>102682</v>
      </c>
      <c r="P917" s="1" cm="1">
        <f t="array" ref="P917">_xll.FDS(A917,"FF_ROA(ANN_R,"&amp;F917&amp;","&amp;G917&amp;")")</f>
        <v>1.8938676439531801</v>
      </c>
      <c r="Q917" cm="1">
        <f t="array" ref="Q917">_xll.FDS(A917,"FF_TAX_RATE(ANN_R,"&amp;F917&amp;","&amp;G917&amp;")")</f>
        <v>28.286294902413399</v>
      </c>
      <c r="R917" t="e" cm="1">
        <f t="array" ref="R917">_xll.FDS(A917,"FF_TAX_REFUND(ANN_R,"&amp;F917&amp;","&amp;G917&amp;",,,,,""D=1"")")</f>
        <v>#N/A</v>
      </c>
      <c r="S917">
        <f t="shared" si="100"/>
        <v>0.31389423636715524</v>
      </c>
      <c r="T917" s="1" cm="1">
        <f t="array" ref="T917">_xll.FDS($A917,"FF_TAX_CF(ANN_R,"&amp;AE917&amp;","&amp;AF917&amp;",,,USD)")</f>
        <v>403.017216194421</v>
      </c>
      <c r="U917" s="1" cm="1">
        <f t="array" ref="U917">_xll.FDS($A917,"FF_TAX_CF(ANN_R,"&amp;AG917&amp;","&amp;AH917&amp;",,,USD)")</f>
        <v>290.52172551676603</v>
      </c>
      <c r="V917" s="1" cm="1">
        <f t="array" ref="V917">_xll.FDS(A917,"FF_TAX_CF(ANN_R,"&amp;AI917&amp;","&amp;AJ917&amp;",,,USD)")</f>
        <v>312.77169357985298</v>
      </c>
      <c r="W917" s="1" cm="1">
        <f t="array" ref="W917">_xll.FDS(A917,"FF_TAX_CF(ANN_R,"&amp;AK917&amp;","&amp;AL917&amp;",,,USD)")</f>
        <v>196.37873077392601</v>
      </c>
      <c r="X917" s="1" cm="1">
        <f t="array" ref="X917">_xll.FDS(A917,"FF_TAX_CF(ANN_R,"&amp;F917&amp;","&amp;G917&amp;",,,USD)")</f>
        <v>481.94851294346199</v>
      </c>
      <c r="Y917" s="1" cm="1">
        <f t="array" ref="Y917">_xll.FDS($A917,"FF_PTX_INC(ANN_R,"&amp;AE917&amp;","&amp;AF917&amp;",,,USD)")</f>
        <v>684.39229832962201</v>
      </c>
      <c r="Z917" s="1" cm="1">
        <f t="array" ref="Z917">_xll.FDS($A917,"FF_PTX_INC(ANN_R,"&amp;AG917&amp;","&amp;AH917&amp;",,,USD)")</f>
        <v>1084.98913262971</v>
      </c>
      <c r="AA917" s="1" cm="1">
        <f t="array" ref="AA917">_xll.FDS(A917,"FF_PTX_INC(ANN_R,"&amp;AI917&amp;","&amp;AJ917&amp;",,,USD)")</f>
        <v>912.10816264245705</v>
      </c>
      <c r="AB917" s="1" cm="1">
        <f t="array" ref="AB917">_xll.FDS(A917,"FF_PTX_INC(ANN_R,"&amp;AK917&amp;","&amp;AL917&amp;",,,USD)")</f>
        <v>1181.2536239624001</v>
      </c>
      <c r="AC917" s="1" cm="1">
        <f t="array" ref="AC917">_xll.FDS(A917,"FF_PTX_INC(ANN_R,"&amp;F917&amp;","&amp;G917&amp;",,,USD)")</f>
        <v>1504.1532839629799</v>
      </c>
      <c r="AE917" s="6">
        <f t="shared" si="101"/>
        <v>41275</v>
      </c>
      <c r="AF917" s="6">
        <f t="shared" si="102"/>
        <v>41639</v>
      </c>
      <c r="AG917" s="6">
        <f t="shared" si="103"/>
        <v>41640</v>
      </c>
      <c r="AH917" s="6">
        <f t="shared" si="104"/>
        <v>42004</v>
      </c>
      <c r="AI917" s="6">
        <f>DATE(YEAR(F917)+AO917,MONTH(F917),DAY(F917))</f>
        <v>42005</v>
      </c>
      <c r="AJ917" s="6">
        <f>DATE(YEAR(G917)+AO917,MONTH(G917),DAY(G917))</f>
        <v>42369</v>
      </c>
      <c r="AK917" s="6">
        <f>DATE(YEAR(F917)+AP917,MONTH(F917),DAY(F917))</f>
        <v>42370</v>
      </c>
      <c r="AL917" s="6">
        <f>DATE(YEAR(G917)+AP917,MONTH(G917),DAY(G917))</f>
        <v>42735</v>
      </c>
      <c r="AM917" s="8">
        <v>-4</v>
      </c>
      <c r="AN917" s="8">
        <v>-3</v>
      </c>
      <c r="AO917">
        <v>-2</v>
      </c>
      <c r="AP917">
        <v>-1</v>
      </c>
      <c r="AQ917" cm="1">
        <f t="array" ref="AQ917">_xll.FDS(A917,"FF_DEBT_LT(ANN_R,"&amp;F917&amp;","&amp;G917&amp;")")</f>
        <v>2074186</v>
      </c>
      <c r="AR917" t="e" cm="1">
        <f t="array" ref="AR917">_xll.FDS(A917,"FF_RD_EXP(ANN_R,"&amp;F917&amp;","&amp;G917&amp;")")</f>
        <v>#N/A</v>
      </c>
      <c r="AS917" t="e" cm="1">
        <f t="array" ref="AS917">_xll.FDS(A917,"FF_PTX_INC_FOR(ANN_R,"&amp;F917&amp;","&amp;G917&amp;")")</f>
        <v>#N/A</v>
      </c>
      <c r="AT917" cm="1">
        <f t="array" ref="AT917">_xll.FDS(A917,"FF_MKT_VAL_PUBLIC(ANN_R,"&amp;[1]sample_report!E917&amp;")")</f>
        <v>1949387.80450032</v>
      </c>
    </row>
    <row r="918" spans="1:46" hidden="1" x14ac:dyDescent="0.25">
      <c r="A918" t="s">
        <v>409</v>
      </c>
      <c r="B918" t="s">
        <v>410</v>
      </c>
      <c r="C918" t="s">
        <v>29</v>
      </c>
      <c r="D918" t="str" cm="1">
        <f t="array" ref="D918">_xll.FDS(A918,"FF_MAJOR_IND_NAME")</f>
        <v>FINANCIAL</v>
      </c>
      <c r="E918">
        <v>2017</v>
      </c>
      <c r="F918" s="4">
        <f t="shared" si="98"/>
        <v>42736</v>
      </c>
      <c r="G918" s="4">
        <f t="shared" si="99"/>
        <v>43100</v>
      </c>
      <c r="I918" s="1" cm="1">
        <f t="array" ref="I918">_xll.FDS(A918,"FF_PTX_INC(ANN_R,"&amp;F918&amp;","&amp;G918&amp;",,,USD)")</f>
        <v>3573.4687475450301</v>
      </c>
      <c r="J918" s="1" cm="1">
        <f t="array" ref="J918">_xll.FDS(A918,"FF_MKT_VAL(ANN_R,"&amp;F918&amp;","&amp;G918&amp;",,,USD)")</f>
        <v>31612.0057685721</v>
      </c>
      <c r="K918" s="1" cm="1">
        <f t="array" ref="K918">_xll.FDS(A918,"FF_SHLDRS_EQ(ANN_R,"&amp;F918&amp;","&amp;G918&amp;",,,USD)")</f>
        <v>31808.660027775</v>
      </c>
      <c r="L918" s="1" cm="1">
        <f t="array" ref="L918">_xll.FDS(A918,"FF_ASSETS(ANN_R,"&amp;F918&amp;","&amp;G918&amp;",,,USD)")</f>
        <v>202886.14301724601</v>
      </c>
      <c r="M918" s="1" cm="1">
        <f t="array" ref="M918">_xll.FDS(A918,"FF_TAX_CF(ANN_R,"&amp;F918&amp;","&amp;G918&amp;",,,USD)")</f>
        <v>1105.03981597349</v>
      </c>
      <c r="N918" s="1" cm="1">
        <f t="array" ref="N918">_xll.FDS(A918,"FF_INC_TAX(ANN_R,"&amp;F918&amp;","&amp;G918&amp;",,,USD)")</f>
        <v>1028.5859322305801</v>
      </c>
      <c r="O918" s="1" cm="1">
        <f t="array" ref="O918">_xll.FDS(A918,"FF_NET_INC(ANN_R,"&amp;F918&amp;","&amp;G918&amp;")")</f>
        <v>273857</v>
      </c>
      <c r="P918" s="1" cm="1">
        <f t="array" ref="P918">_xll.FDS(A918,"FF_ROA(ANN_R,"&amp;F918&amp;","&amp;G918&amp;")")</f>
        <v>1.2318441175189301</v>
      </c>
      <c r="Q918" cm="1">
        <f t="array" ref="Q918">_xll.FDS(A918,"FF_TAX_RATE(ANN_R,"&amp;F918&amp;","&amp;G918&amp;")")</f>
        <v>28.783963283216401</v>
      </c>
      <c r="R918" t="e" cm="1">
        <f t="array" ref="R918">_xll.FDS(A918,"FF_TAX_REFUND(ANN_R,"&amp;F918&amp;","&amp;G918&amp;",,,,,""D=1"")")</f>
        <v>#N/A</v>
      </c>
      <c r="S918">
        <f t="shared" si="100"/>
        <v>0.26286842373454911</v>
      </c>
      <c r="T918" s="1" cm="1">
        <f t="array" ref="T918">_xll.FDS($A918,"FF_TAX_CF(ANN_R,"&amp;AE918&amp;","&amp;AF918&amp;",,,USD)")</f>
        <v>1106.0327624157101</v>
      </c>
      <c r="U918" s="1" cm="1">
        <f t="array" ref="U918">_xll.FDS($A918,"FF_TAX_CF(ANN_R,"&amp;AG918&amp;","&amp;AH918&amp;",,,USD)")</f>
        <v>643.39650915935601</v>
      </c>
      <c r="V918" s="1" cm="1">
        <f t="array" ref="V918">_xll.FDS(A918,"FF_TAX_CF(ANN_R,"&amp;AI918&amp;","&amp;AJ918&amp;",,,USD)")</f>
        <v>485.85204811208001</v>
      </c>
      <c r="W918" s="1" cm="1">
        <f t="array" ref="W918">_xll.FDS(A918,"FF_TAX_CF(ANN_R,"&amp;AK918&amp;","&amp;AL918&amp;",,,USD)")</f>
        <v>576.52838134765602</v>
      </c>
      <c r="X918" s="1" cm="1">
        <f t="array" ref="X918">_xll.FDS(A918,"FF_TAX_CF(ANN_R,"&amp;F918&amp;","&amp;G918&amp;",,,USD)")</f>
        <v>1105.03981597349</v>
      </c>
      <c r="Y918" s="1" cm="1">
        <f t="array" ref="Y918">_xll.FDS($A918,"FF_PTX_INC(ANN_R,"&amp;AE918&amp;","&amp;AF918&amp;",,,USD)")</f>
        <v>2443.26398052275</v>
      </c>
      <c r="Z918" s="1" cm="1">
        <f t="array" ref="Z918">_xll.FDS($A918,"FF_PTX_INC(ANN_R,"&amp;AG918&amp;","&amp;AH918&amp;",,,USD)")</f>
        <v>2702.1655096858699</v>
      </c>
      <c r="AA918" s="1" cm="1">
        <f t="array" ref="AA918">_xll.FDS(A918,"FF_PTX_INC(ANN_R,"&amp;AI918&amp;","&amp;AJ918&amp;",,,USD)")</f>
        <v>3076.6594145735698</v>
      </c>
      <c r="AB918" s="1" cm="1">
        <f t="array" ref="AB918">_xll.FDS(A918,"FF_PTX_INC(ANN_R,"&amp;AK918&amp;","&amp;AL918&amp;",,,USD)")</f>
        <v>3104.86082077026</v>
      </c>
      <c r="AC918" s="1" cm="1">
        <f t="array" ref="AC918">_xll.FDS(A918,"FF_PTX_INC(ANN_R,"&amp;F918&amp;","&amp;G918&amp;",,,USD)")</f>
        <v>3573.4687475450301</v>
      </c>
      <c r="AE918" s="6">
        <f t="shared" si="101"/>
        <v>41275</v>
      </c>
      <c r="AF918" s="6">
        <f t="shared" si="102"/>
        <v>41639</v>
      </c>
      <c r="AG918" s="6">
        <f t="shared" si="103"/>
        <v>41640</v>
      </c>
      <c r="AH918" s="6">
        <f t="shared" si="104"/>
        <v>42004</v>
      </c>
      <c r="AI918" s="6">
        <f>DATE(YEAR(F918)+AO918,MONTH(F918),DAY(F918))</f>
        <v>42005</v>
      </c>
      <c r="AJ918" s="6">
        <f>DATE(YEAR(G918)+AO918,MONTH(G918),DAY(G918))</f>
        <v>42369</v>
      </c>
      <c r="AK918" s="6">
        <f>DATE(YEAR(F918)+AP918,MONTH(F918),DAY(F918))</f>
        <v>42370</v>
      </c>
      <c r="AL918" s="6">
        <f>DATE(YEAR(G918)+AP918,MONTH(G918),DAY(G918))</f>
        <v>42735</v>
      </c>
      <c r="AM918" s="8">
        <v>-4</v>
      </c>
      <c r="AN918" s="8">
        <v>-3</v>
      </c>
      <c r="AO918">
        <v>-2</v>
      </c>
      <c r="AP918">
        <v>-1</v>
      </c>
      <c r="AQ918" cm="1">
        <f t="array" ref="AQ918">_xll.FDS(A918,"FF_DEBT_LT(ANN_R,"&amp;F918&amp;","&amp;G918&amp;")")</f>
        <v>593592</v>
      </c>
      <c r="AR918" t="e" cm="1">
        <f t="array" ref="AR918">_xll.FDS(A918,"FF_RD_EXP(ANN_R,"&amp;F918&amp;","&amp;G918&amp;")")</f>
        <v>#N/A</v>
      </c>
      <c r="AS918" t="e" cm="1">
        <f t="array" ref="AS918">_xll.FDS(A918,"FF_PTX_INC_FOR(ANN_R,"&amp;F918&amp;","&amp;G918&amp;")")</f>
        <v>#N/A</v>
      </c>
      <c r="AT918" cm="1">
        <f t="array" ref="AT918">_xll.FDS(A918,"FF_MKT_VAL_PUBLIC(ANN_R,"&amp;[1]sample_report!E918&amp;")")</f>
        <v>2825742.1494082198</v>
      </c>
    </row>
    <row r="919" spans="1:46" hidden="1" x14ac:dyDescent="0.25">
      <c r="A919" t="s">
        <v>460</v>
      </c>
      <c r="B919" t="s">
        <v>461</v>
      </c>
      <c r="C919" t="s">
        <v>29</v>
      </c>
      <c r="D919" t="str" cm="1">
        <f t="array" ref="D919">_xll.FDS(A919,"FF_MAJOR_IND_NAME")</f>
        <v>FINANCIAL</v>
      </c>
      <c r="E919">
        <v>2017</v>
      </c>
      <c r="F919" s="4">
        <f t="shared" si="98"/>
        <v>42736</v>
      </c>
      <c r="G919" s="4">
        <f t="shared" si="99"/>
        <v>43100</v>
      </c>
      <c r="I919" s="1" cm="1">
        <f t="array" ref="I919">_xll.FDS(A919,"FF_PTX_INC(ANN_R,"&amp;F919&amp;","&amp;G919&amp;",,,USD)")</f>
        <v>2980.9072838257998</v>
      </c>
      <c r="J919" s="1" cm="1">
        <f t="array" ref="J919">_xll.FDS(A919,"FF_MKT_VAL(ANN_R,"&amp;F919&amp;","&amp;G919&amp;",,,USD)")</f>
        <v>21909.004111285001</v>
      </c>
      <c r="K919" s="1" cm="1">
        <f t="array" ref="K919">_xll.FDS(A919,"FF_SHLDRS_EQ(ANN_R,"&amp;F919&amp;","&amp;G919&amp;",,,USD)")</f>
        <v>25037.386607598499</v>
      </c>
      <c r="L919" s="1" cm="1">
        <f t="array" ref="L919">_xll.FDS(A919,"FF_ASSETS(ANN_R,"&amp;F919&amp;","&amp;G919&amp;",,,USD)")</f>
        <v>384564.99902684102</v>
      </c>
      <c r="M919" s="1" cm="1">
        <f t="array" ref="M919">_xll.FDS(A919,"FF_TAX_CF(ANN_R,"&amp;F919&amp;","&amp;G919&amp;",,,USD)")</f>
        <v>438.48089236393599</v>
      </c>
      <c r="N919" s="1" cm="1">
        <f t="array" ref="N919">_xll.FDS(A919,"FF_INC_TAX(ANN_R,"&amp;F919&amp;","&amp;G919&amp;",,,USD)")</f>
        <v>740.88883184082795</v>
      </c>
      <c r="O919" s="1" cm="1">
        <f t="array" ref="O919">_xll.FDS(A919,"FF_NET_INC(ANN_R,"&amp;F919&amp;","&amp;G919&amp;")")</f>
        <v>239617</v>
      </c>
      <c r="P919" s="1" cm="1">
        <f t="array" ref="P919">_xll.FDS(A919,"FF_ROA(ANN_R,"&amp;F919&amp;","&amp;G919&amp;")")</f>
        <v>0.57090920072485596</v>
      </c>
      <c r="Q919" cm="1">
        <f t="array" ref="Q919">_xll.FDS(A919,"FF_TAX_RATE(ANN_R,"&amp;F919&amp;","&amp;G919&amp;")")</f>
        <v>24.854474201892799</v>
      </c>
      <c r="R919" t="e" cm="1">
        <f t="array" ref="R919">_xll.FDS(A919,"FF_TAX_REFUND(ANN_R,"&amp;F919&amp;","&amp;G919&amp;",,,,,""D=1"")")</f>
        <v>#N/A</v>
      </c>
      <c r="S919">
        <f t="shared" si="100"/>
        <v>0.24298514999002396</v>
      </c>
      <c r="T919" s="1" cm="1">
        <f t="array" ref="T919">_xll.FDS($A919,"FF_TAX_CF(ANN_R,"&amp;AE919&amp;","&amp;AF919&amp;",,,USD)")</f>
        <v>338.48717978224198</v>
      </c>
      <c r="U919" s="1" cm="1">
        <f t="array" ref="U919">_xll.FDS($A919,"FF_TAX_CF(ANN_R,"&amp;AG919&amp;","&amp;AH919&amp;",,,USD)")</f>
        <v>1158.38325420208</v>
      </c>
      <c r="V919" s="1" cm="1">
        <f t="array" ref="V919">_xll.FDS(A919,"FF_TAX_CF(ANN_R,"&amp;AI919&amp;","&amp;AJ919&amp;",,,USD)")</f>
        <v>312.76259079482401</v>
      </c>
      <c r="W919" s="1" cm="1">
        <f t="array" ref="W919">_xll.FDS(A919,"FF_TAX_CF(ANN_R,"&amp;AK919&amp;","&amp;AL919&amp;",,,USD)")</f>
        <v>987.47306823730503</v>
      </c>
      <c r="X919" s="1" cm="1">
        <f t="array" ref="X919">_xll.FDS(A919,"FF_TAX_CF(ANN_R,"&amp;F919&amp;","&amp;G919&amp;",,,USD)")</f>
        <v>438.48089236393599</v>
      </c>
      <c r="Y919" s="1" cm="1">
        <f t="array" ref="Y919">_xll.FDS($A919,"FF_PTX_INC(ANN_R,"&amp;AE919&amp;","&amp;AF919&amp;",,,USD)")</f>
        <v>2867.42533762008</v>
      </c>
      <c r="Z919" s="1" cm="1">
        <f t="array" ref="Z919">_xll.FDS($A919,"FF_PTX_INC(ANN_R,"&amp;AG919&amp;","&amp;AH919&amp;",,,USD)")</f>
        <v>3609.9485688619302</v>
      </c>
      <c r="AA919" s="1" cm="1">
        <f t="array" ref="AA919">_xll.FDS(A919,"FF_PTX_INC(ANN_R,"&amp;AI919&amp;","&amp;AJ919&amp;",,,USD)")</f>
        <v>2764.7979994965699</v>
      </c>
      <c r="AB919" s="1" cm="1">
        <f t="array" ref="AB919">_xll.FDS(A919,"FF_PTX_INC(ANN_R,"&amp;AK919&amp;","&amp;AL919&amp;",,,USD)")</f>
        <v>1092.90734481812</v>
      </c>
      <c r="AC919" s="1" cm="1">
        <f t="array" ref="AC919">_xll.FDS(A919,"FF_PTX_INC(ANN_R,"&amp;F919&amp;","&amp;G919&amp;",,,USD)")</f>
        <v>2980.9072838257998</v>
      </c>
      <c r="AE919" s="6">
        <f t="shared" si="101"/>
        <v>41275</v>
      </c>
      <c r="AF919" s="6">
        <f t="shared" si="102"/>
        <v>41639</v>
      </c>
      <c r="AG919" s="6">
        <f t="shared" si="103"/>
        <v>41640</v>
      </c>
      <c r="AH919" s="6">
        <f t="shared" si="104"/>
        <v>42004</v>
      </c>
      <c r="AI919" s="6">
        <f>DATE(YEAR(F919)+AO919,MONTH(F919),DAY(F919))</f>
        <v>42005</v>
      </c>
      <c r="AJ919" s="6">
        <f>DATE(YEAR(G919)+AO919,MONTH(G919),DAY(G919))</f>
        <v>42369</v>
      </c>
      <c r="AK919" s="6">
        <f>DATE(YEAR(F919)+AP919,MONTH(F919),DAY(F919))</f>
        <v>42370</v>
      </c>
      <c r="AL919" s="6">
        <f>DATE(YEAR(G919)+AP919,MONTH(G919),DAY(G919))</f>
        <v>42735</v>
      </c>
      <c r="AM919" s="8">
        <v>-4</v>
      </c>
      <c r="AN919" s="8">
        <v>-3</v>
      </c>
      <c r="AO919">
        <v>-2</v>
      </c>
      <c r="AP919">
        <v>-1</v>
      </c>
      <c r="AQ919" cm="1">
        <f t="array" ref="AQ919">_xll.FDS(A919,"FF_DEBT_LT(ANN_R,"&amp;F919&amp;","&amp;G919&amp;")")</f>
        <v>6716750</v>
      </c>
      <c r="AR919" t="e" cm="1">
        <f t="array" ref="AR919">_xll.FDS(A919,"FF_RD_EXP(ANN_R,"&amp;F919&amp;","&amp;G919&amp;")")</f>
        <v>#N/A</v>
      </c>
      <c r="AS919" t="e" cm="1">
        <f t="array" ref="AS919">_xll.FDS(A919,"FF_PTX_INC_FOR(ANN_R,"&amp;F919&amp;","&amp;G919&amp;")")</f>
        <v>#N/A</v>
      </c>
      <c r="AT919" cm="1">
        <f t="array" ref="AT919">_xll.FDS(A919,"FF_MKT_VAL_PUBLIC(ANN_R,"&amp;[1]sample_report!E919&amp;")")</f>
        <v>1899612.5466699</v>
      </c>
    </row>
    <row r="920" spans="1:46" hidden="1" x14ac:dyDescent="0.25">
      <c r="A920" t="s">
        <v>468</v>
      </c>
      <c r="B920" t="s">
        <v>469</v>
      </c>
      <c r="C920" t="s">
        <v>29</v>
      </c>
      <c r="D920" t="str" cm="1">
        <f t="array" ref="D920">_xll.FDS(A920,"FF_MAJOR_IND_NAME")</f>
        <v>FINANCIAL</v>
      </c>
      <c r="E920">
        <v>2017</v>
      </c>
      <c r="F920" s="4">
        <f t="shared" si="98"/>
        <v>42736</v>
      </c>
      <c r="G920" s="4">
        <f t="shared" si="99"/>
        <v>43100</v>
      </c>
      <c r="I920" s="1" cm="1">
        <f t="array" ref="I920">_xll.FDS(A920,"FF_PTX_INC(ANN_R,"&amp;F920&amp;","&amp;G920&amp;",,,USD)")</f>
        <v>600.18007153272595</v>
      </c>
      <c r="J920" s="1" cm="1">
        <f t="array" ref="J920">_xll.FDS(A920,"FF_MKT_VAL(ANN_R,"&amp;F920&amp;","&amp;G920&amp;",,,USD)")</f>
        <v>9129.9416336579197</v>
      </c>
      <c r="K920" s="1" cm="1">
        <f t="array" ref="K920">_xll.FDS(A920,"FF_SHLDRS_EQ(ANN_R,"&amp;F920&amp;","&amp;G920&amp;",,,USD)")</f>
        <v>3909.6562720024999</v>
      </c>
      <c r="L920" s="1" cm="1">
        <f t="array" ref="L920">_xll.FDS(A920,"FF_ASSETS(ANN_R,"&amp;F920&amp;","&amp;G920&amp;",,,USD)")</f>
        <v>5644.2968471199301</v>
      </c>
      <c r="M920" s="1" cm="1">
        <f t="array" ref="M920">_xll.FDS(A920,"FF_TAX_CF(ANN_R,"&amp;F920&amp;","&amp;G920&amp;",,,USD)")</f>
        <v>206.66281728260199</v>
      </c>
      <c r="N920" s="1" cm="1">
        <f t="array" ref="N920">_xll.FDS(A920,"FF_INC_TAX(ANN_R,"&amp;F920&amp;","&amp;G920&amp;",,,USD)")</f>
        <v>194.316055286676</v>
      </c>
      <c r="O920" s="1" cm="1">
        <f t="array" ref="O920">_xll.FDS(A920,"FF_NET_INC(ANN_R,"&amp;F920&amp;","&amp;G920&amp;")")</f>
        <v>45064</v>
      </c>
      <c r="P920" s="1" cm="1">
        <f t="array" ref="P920">_xll.FDS(A920,"FF_ROA(ANN_R,"&amp;F920&amp;","&amp;G920&amp;")")</f>
        <v>7.2065560085684197</v>
      </c>
      <c r="Q920" cm="1">
        <f t="array" ref="Q920">_xll.FDS(A920,"FF_TAX_RATE(ANN_R,"&amp;F920&amp;","&amp;G920&amp;")")</f>
        <v>32.376292466765101</v>
      </c>
      <c r="R920" t="e" cm="1">
        <f t="array" ref="R920">_xll.FDS(A920,"FF_TAX_REFUND(ANN_R,"&amp;F920&amp;","&amp;G920&amp;",,,,,""D=1"")")</f>
        <v>#N/A</v>
      </c>
      <c r="S920">
        <f t="shared" si="100"/>
        <v>0.30174897385320637</v>
      </c>
      <c r="T920" s="1" cm="1">
        <f t="array" ref="T920">_xll.FDS($A920,"FF_TAX_CF(ANN_R,"&amp;AE920&amp;","&amp;AF920&amp;",,,USD)")</f>
        <v>187.72812835872199</v>
      </c>
      <c r="U920" s="1" cm="1">
        <f t="array" ref="U920">_xll.FDS($A920,"FF_TAX_CF(ANN_R,"&amp;AG920&amp;","&amp;AH920&amp;",,,USD)")</f>
        <v>169.60910303518199</v>
      </c>
      <c r="V920" s="1" cm="1">
        <f t="array" ref="V920">_xll.FDS(A920,"FF_TAX_CF(ANN_R,"&amp;AI920&amp;","&amp;AJ920&amp;",,,USD)")</f>
        <v>208.999944254756</v>
      </c>
      <c r="W920" s="1" cm="1">
        <f t="array" ref="W920">_xll.FDS(A920,"FF_TAX_CF(ANN_R,"&amp;AK920&amp;","&amp;AL920&amp;",,,USD)")</f>
        <v>41.720695495605497</v>
      </c>
      <c r="X920" s="1" cm="1">
        <f t="array" ref="X920">_xll.FDS(A920,"FF_TAX_CF(ANN_R,"&amp;F920&amp;","&amp;G920&amp;",,,USD)")</f>
        <v>206.66281728260199</v>
      </c>
      <c r="Y920" s="1" cm="1">
        <f t="array" ref="Y920">_xll.FDS($A920,"FF_PTX_INC(ANN_R,"&amp;AE920&amp;","&amp;AF920&amp;",,,USD)")</f>
        <v>517.03636277467001</v>
      </c>
      <c r="Z920" s="1" cm="1">
        <f t="array" ref="Z920">_xll.FDS($A920,"FF_PTX_INC(ANN_R,"&amp;AG920&amp;","&amp;AH920&amp;",,,USD)")</f>
        <v>526.18753454275395</v>
      </c>
      <c r="AA920" s="1" cm="1">
        <f t="array" ref="AA920">_xll.FDS(A920,"FF_PTX_INC(ANN_R,"&amp;AI920&amp;","&amp;AJ920&amp;",,,USD)")</f>
        <v>537.74702555965598</v>
      </c>
      <c r="AB920" s="1" cm="1">
        <f t="array" ref="AB920">_xll.FDS(A920,"FF_PTX_INC(ANN_R,"&amp;AK920&amp;","&amp;AL920&amp;",,,USD)")</f>
        <v>518.84389877319302</v>
      </c>
      <c r="AC920" s="1" cm="1">
        <f t="array" ref="AC920">_xll.FDS(A920,"FF_PTX_INC(ANN_R,"&amp;F920&amp;","&amp;G920&amp;",,,USD)")</f>
        <v>600.18007153272595</v>
      </c>
      <c r="AE920" s="6">
        <f t="shared" si="101"/>
        <v>41275</v>
      </c>
      <c r="AF920" s="6">
        <f t="shared" si="102"/>
        <v>41639</v>
      </c>
      <c r="AG920" s="6">
        <f t="shared" si="103"/>
        <v>41640</v>
      </c>
      <c r="AH920" s="6">
        <f t="shared" si="104"/>
        <v>42004</v>
      </c>
      <c r="AI920" s="6">
        <f>DATE(YEAR(F920)+AO920,MONTH(F920),DAY(F920))</f>
        <v>42005</v>
      </c>
      <c r="AJ920" s="6">
        <f>DATE(YEAR(G920)+AO920,MONTH(G920),DAY(G920))</f>
        <v>42369</v>
      </c>
      <c r="AK920" s="6">
        <f>DATE(YEAR(F920)+AP920,MONTH(F920),DAY(F920))</f>
        <v>42370</v>
      </c>
      <c r="AL920" s="6">
        <f>DATE(YEAR(G920)+AP920,MONTH(G920),DAY(G920))</f>
        <v>42735</v>
      </c>
      <c r="AM920" s="8">
        <v>-4</v>
      </c>
      <c r="AN920" s="8">
        <v>-3</v>
      </c>
      <c r="AO920">
        <v>-2</v>
      </c>
      <c r="AP920">
        <v>-1</v>
      </c>
      <c r="AQ920" cm="1">
        <f t="array" ref="AQ920">_xll.FDS(A920,"FF_DEBT_LT(ANN_R,"&amp;F920&amp;","&amp;G920&amp;")")</f>
        <v>49745</v>
      </c>
      <c r="AR920" cm="1">
        <f t="array" ref="AR920">_xll.FDS(A920,"FF_RD_EXP(ANN_R,"&amp;F920&amp;","&amp;G920&amp;")")</f>
        <v>5674</v>
      </c>
      <c r="AS920" t="e" cm="1">
        <f t="array" ref="AS920">_xll.FDS(A920,"FF_PTX_INC_FOR(ANN_R,"&amp;F920&amp;","&amp;G920&amp;")")</f>
        <v>#N/A</v>
      </c>
      <c r="AT920" cm="1">
        <f t="array" ref="AT920">_xll.FDS(A920,"FF_MKT_VAL_PUBLIC(ANN_R,"&amp;[1]sample_report!E920&amp;")")</f>
        <v>539543.65641119995</v>
      </c>
    </row>
    <row r="921" spans="1:46" hidden="1" x14ac:dyDescent="0.25">
      <c r="A921" t="s">
        <v>500</v>
      </c>
      <c r="B921" t="s">
        <v>501</v>
      </c>
      <c r="C921" t="s">
        <v>502</v>
      </c>
      <c r="D921" t="str" cm="1">
        <f t="array" ref="D921">_xll.FDS(A921,"FF_MAJOR_IND_NAME")</f>
        <v>FINANCIAL</v>
      </c>
      <c r="E921">
        <v>2017</v>
      </c>
      <c r="F921" s="4">
        <f t="shared" si="98"/>
        <v>42736</v>
      </c>
      <c r="G921" s="4">
        <f t="shared" si="99"/>
        <v>43100</v>
      </c>
      <c r="I921" s="1" cm="1">
        <f t="array" ref="I921">_xll.FDS(A921,"FF_PTX_INC(ANN_R,"&amp;F921&amp;","&amp;G921&amp;",,,USD)")</f>
        <v>29213</v>
      </c>
      <c r="J921" s="1" cm="1">
        <f t="array" ref="J921">_xll.FDS(A921,"FF_MKT_VAL(ANN_R,"&amp;F921&amp;","&amp;G921&amp;",,,USD)")</f>
        <v>303681.16776311997</v>
      </c>
      <c r="K921" s="1" cm="1">
        <f t="array" ref="K921">_xll.FDS(A921,"FF_SHLDRS_EQ(ANN_R,"&amp;F921&amp;","&amp;G921&amp;",,,USD)")</f>
        <v>267146</v>
      </c>
      <c r="L921" s="1" cm="1">
        <f t="array" ref="L921">_xll.FDS(A921,"FF_ASSETS(ANN_R,"&amp;F921&amp;","&amp;G921&amp;",,,USD)")</f>
        <v>2288071</v>
      </c>
      <c r="M921" s="1" cm="1">
        <f t="array" ref="M921">_xll.FDS(A921,"FF_TAX_CF(ANN_R,"&amp;F921&amp;","&amp;G921&amp;",,,USD)")</f>
        <v>3235</v>
      </c>
      <c r="N921" s="1" cm="1">
        <f t="array" ref="N921">_xll.FDS(A921,"FF_INC_TAX(ANN_R,"&amp;F921&amp;","&amp;G921&amp;",,,USD)")</f>
        <v>10981</v>
      </c>
      <c r="O921" s="1" cm="1">
        <f t="array" ref="O921">_xll.FDS(A921,"FF_NET_INC(ANN_R,"&amp;F921&amp;","&amp;G921&amp;")")</f>
        <v>18232</v>
      </c>
      <c r="P921" s="1" cm="1">
        <f t="array" ref="P921">_xll.FDS(A921,"FF_ROA(ANN_R,"&amp;F921&amp;","&amp;G921&amp;")")</f>
        <v>0.81296988395158098</v>
      </c>
      <c r="Q921" cm="1">
        <f t="array" ref="Q921">_xll.FDS(A921,"FF_TAX_RATE(ANN_R,"&amp;F921&amp;","&amp;G921&amp;")")</f>
        <v>37.589429363639503</v>
      </c>
      <c r="R921" t="e" cm="1">
        <f t="array" ref="R921">_xll.FDS(A921,"FF_TAX_REFUND(ANN_R,"&amp;F921&amp;","&amp;G921&amp;",,,,,""D=1"")")</f>
        <v>#N/A</v>
      </c>
      <c r="S921">
        <f t="shared" si="100"/>
        <v>0.11438523723711631</v>
      </c>
      <c r="T921" s="1" cm="1">
        <f t="array" ref="T921">_xll.FDS($A921,"FF_TAX_CF(ANN_R,"&amp;AE921&amp;","&amp;AF921&amp;",,,USD)")</f>
        <v>1315</v>
      </c>
      <c r="U921" s="1" cm="1">
        <f t="array" ref="U921">_xll.FDS($A921,"FF_TAX_CF(ANN_R,"&amp;AG921&amp;","&amp;AH921&amp;",,,USD)")</f>
        <v>2414</v>
      </c>
      <c r="V921" s="1" cm="1">
        <f t="array" ref="V921">_xll.FDS(A921,"FF_TAX_CF(ANN_R,"&amp;AI921&amp;","&amp;AJ921&amp;",,,USD)")</f>
        <v>2175</v>
      </c>
      <c r="W921" s="1" cm="1">
        <f t="array" ref="W921">_xll.FDS(A921,"FF_TAX_CF(ANN_R,"&amp;AK921&amp;","&amp;AL921&amp;",,,USD)")</f>
        <v>2223</v>
      </c>
      <c r="X921" s="1" cm="1">
        <f t="array" ref="X921">_xll.FDS(A921,"FF_TAX_CF(ANN_R,"&amp;F921&amp;","&amp;G921&amp;",,,USD)")</f>
        <v>3235</v>
      </c>
      <c r="Y921" s="1" cm="1">
        <f t="array" ref="Y921">_xll.FDS($A921,"FF_PTX_INC(ANN_R,"&amp;AE921&amp;","&amp;AF921&amp;",,,USD)")</f>
        <v>16172</v>
      </c>
      <c r="Z921" s="1" cm="1">
        <f t="array" ref="Z921">_xll.FDS($A921,"FF_PTX_INC(ANN_R,"&amp;AG921&amp;","&amp;AH921&amp;",,,USD)")</f>
        <v>6855</v>
      </c>
      <c r="AA921" s="1" cm="1">
        <f t="array" ref="AA921">_xll.FDS(A921,"FF_PTX_INC(ANN_R,"&amp;AI921&amp;","&amp;AJ921&amp;",,,USD)")</f>
        <v>22070</v>
      </c>
      <c r="AB921" s="1" cm="1">
        <f t="array" ref="AB921">_xll.FDS(A921,"FF_PTX_INC(ANN_R,"&amp;AK921&amp;","&amp;AL921&amp;",,,USD)")</f>
        <v>25021</v>
      </c>
      <c r="AC921" s="1" cm="1">
        <f t="array" ref="AC921">_xll.FDS(A921,"FF_PTX_INC(ANN_R,"&amp;F921&amp;","&amp;G921&amp;",,,USD)")</f>
        <v>29213</v>
      </c>
      <c r="AE921" s="6">
        <f t="shared" si="101"/>
        <v>41275</v>
      </c>
      <c r="AF921" s="6">
        <f t="shared" si="102"/>
        <v>41639</v>
      </c>
      <c r="AG921" s="6">
        <f t="shared" si="103"/>
        <v>41640</v>
      </c>
      <c r="AH921" s="6">
        <f t="shared" si="104"/>
        <v>42004</v>
      </c>
      <c r="AI921" s="6">
        <f>DATE(YEAR(F921)+AO921,MONTH(F921),DAY(F921))</f>
        <v>42005</v>
      </c>
      <c r="AJ921" s="6">
        <f>DATE(YEAR(G921)+AO921,MONTH(G921),DAY(G921))</f>
        <v>42369</v>
      </c>
      <c r="AK921" s="6">
        <f>DATE(YEAR(F921)+AP921,MONTH(F921),DAY(F921))</f>
        <v>42370</v>
      </c>
      <c r="AL921" s="6">
        <f>DATE(YEAR(G921)+AP921,MONTH(G921),DAY(G921))</f>
        <v>42735</v>
      </c>
      <c r="AM921" s="8">
        <v>-4</v>
      </c>
      <c r="AN921" s="8">
        <v>-3</v>
      </c>
      <c r="AO921">
        <v>-2</v>
      </c>
      <c r="AP921">
        <v>-1</v>
      </c>
      <c r="AQ921" cm="1">
        <f t="array" ref="AQ921">_xll.FDS(A921,"FF_DEBT_LT(ANN_R,"&amp;F921&amp;","&amp;G921&amp;")")</f>
        <v>227402</v>
      </c>
      <c r="AR921" t="e" cm="1">
        <f t="array" ref="AR921">_xll.FDS(A921,"FF_RD_EXP(ANN_R,"&amp;F921&amp;","&amp;G921&amp;")")</f>
        <v>#N/A</v>
      </c>
      <c r="AS921" cm="1">
        <f t="array" ref="AS921">_xll.FDS(A921,"FF_PTX_INC_FOR(ANN_R,"&amp;F921&amp;","&amp;G921&amp;")")</f>
        <v>439</v>
      </c>
      <c r="AT921" t="e" cm="1">
        <f t="array" ref="AT921">_xll.FDS(A921,"FF_MKT_VAL_PUBLIC(ANN_R,"&amp;[1]sample_report!E921&amp;")")</f>
        <v>#N/A</v>
      </c>
    </row>
    <row r="922" spans="1:46" hidden="1" x14ac:dyDescent="0.25">
      <c r="A922" t="s">
        <v>560</v>
      </c>
      <c r="B922" t="s">
        <v>561</v>
      </c>
      <c r="C922" t="s">
        <v>502</v>
      </c>
      <c r="D922" t="str" cm="1">
        <f t="array" ref="D922">_xll.FDS(A922,"FF_MAJOR_IND_NAME")</f>
        <v>FINANCIAL</v>
      </c>
      <c r="E922">
        <v>2017</v>
      </c>
      <c r="F922" s="4">
        <f t="shared" si="98"/>
        <v>42736</v>
      </c>
      <c r="G922" s="4">
        <f t="shared" si="99"/>
        <v>43100</v>
      </c>
      <c r="I922" s="1" cm="1">
        <f t="array" ref="I922">_xll.FDS(A922,"FF_PTX_INC(ANN_R,"&amp;F922&amp;","&amp;G922&amp;",,,USD)")</f>
        <v>5490</v>
      </c>
      <c r="J922" s="1" cm="1">
        <f t="array" ref="J922">_xll.FDS(A922,"FF_MKT_VAL(ANN_R,"&amp;F922&amp;","&amp;G922&amp;",,,USD)")</f>
        <v>68249.17</v>
      </c>
      <c r="K922" s="1" cm="1">
        <f t="array" ref="K922">_xll.FDS(A922,"FF_SHLDRS_EQ(ANN_R,"&amp;F922&amp;","&amp;G922&amp;",,,USD)")</f>
        <v>47513</v>
      </c>
      <c r="L922" s="1" cm="1">
        <f t="array" ref="L922">_xll.FDS(A922,"FF_ASSETS(ANN_R,"&amp;F922&amp;","&amp;G922&amp;",,,USD)")</f>
        <v>382471</v>
      </c>
      <c r="M922" s="1" cm="1">
        <f t="array" ref="M922">_xll.FDS(A922,"FF_TAX_CF(ANN_R,"&amp;F922&amp;","&amp;G922&amp;",,,USD)")</f>
        <v>48</v>
      </c>
      <c r="N922" s="1" cm="1">
        <f t="array" ref="N922">_xll.FDS(A922,"FF_INC_TAX(ANN_R,"&amp;F922&amp;","&amp;G922&amp;",,,USD)")</f>
        <v>102</v>
      </c>
      <c r="O922" s="1" cm="1">
        <f t="array" ref="O922">_xll.FDS(A922,"FF_NET_INC(ANN_R,"&amp;F922&amp;","&amp;G922&amp;")")</f>
        <v>5315</v>
      </c>
      <c r="P922" s="1" cm="1">
        <f t="array" ref="P922">_xll.FDS(A922,"FF_ROA(ANN_R,"&amp;F922&amp;","&amp;G922&amp;")")</f>
        <v>1.4138947413224401</v>
      </c>
      <c r="Q922" cm="1">
        <f t="array" ref="Q922">_xll.FDS(A922,"FF_TAX_RATE(ANN_R,"&amp;F922&amp;","&amp;G922&amp;")")</f>
        <v>1.8579234972677601</v>
      </c>
      <c r="R922" cm="1">
        <f t="array" ref="R922">_xll.FDS(A922,"FF_TAX_REFUND(ANN_R,"&amp;F922&amp;","&amp;G922&amp;",,,,,""D=1"")")</f>
        <v>24</v>
      </c>
      <c r="S922">
        <f t="shared" si="100"/>
        <v>9.2515969802555165E-2</v>
      </c>
      <c r="T922" s="1" cm="1">
        <f t="array" ref="T922">_xll.FDS($A922,"FF_TAX_CF(ANN_R,"&amp;AE922&amp;","&amp;AF922&amp;",,,USD)")</f>
        <v>231</v>
      </c>
      <c r="U922" s="1" cm="1">
        <f t="array" ref="U922">_xll.FDS($A922,"FF_TAX_CF(ANN_R,"&amp;AG922&amp;","&amp;AH922&amp;",,,USD)")</f>
        <v>1090</v>
      </c>
      <c r="V922" s="1" cm="1">
        <f t="array" ref="V922">_xll.FDS(A922,"FF_TAX_CF(ANN_R,"&amp;AI922&amp;","&amp;AJ922&amp;",,,USD)")</f>
        <v>633</v>
      </c>
      <c r="W922" s="1" cm="1">
        <f t="array" ref="W922">_xll.FDS(A922,"FF_TAX_CF(ANN_R,"&amp;AK922&amp;","&amp;AL922&amp;",,,USD)")</f>
        <v>547</v>
      </c>
      <c r="X922" s="1" cm="1">
        <f t="array" ref="X922">_xll.FDS(A922,"FF_TAX_CF(ANN_R,"&amp;F922&amp;","&amp;G922&amp;",,,USD)")</f>
        <v>48</v>
      </c>
      <c r="Y922" s="1" cm="1">
        <f t="array" ref="Y922">_xll.FDS($A922,"FF_PTX_INC(ANN_R,"&amp;AE922&amp;","&amp;AF922&amp;",,,USD)")</f>
        <v>5688</v>
      </c>
      <c r="Z922" s="1" cm="1">
        <f t="array" ref="Z922">_xll.FDS($A922,"FF_PTX_INC(ANN_R,"&amp;AG922&amp;","&amp;AH922&amp;",,,USD)")</f>
        <v>5614</v>
      </c>
      <c r="AA922" s="1" cm="1">
        <f t="array" ref="AA922">_xll.FDS(A922,"FF_PTX_INC(ANN_R,"&amp;AI922&amp;","&amp;AJ922&amp;",,,USD)")</f>
        <v>5507</v>
      </c>
      <c r="AB922" s="1" cm="1">
        <f t="array" ref="AB922">_xll.FDS(A922,"FF_PTX_INC(ANN_R,"&amp;AK922&amp;","&amp;AL922&amp;",,,USD)")</f>
        <v>5253</v>
      </c>
      <c r="AC922" s="1" cm="1">
        <f t="array" ref="AC922">_xll.FDS(A922,"FF_PTX_INC(ANN_R,"&amp;F922&amp;","&amp;G922&amp;",,,USD)")</f>
        <v>5490</v>
      </c>
      <c r="AE922" s="6">
        <f t="shared" si="101"/>
        <v>41275</v>
      </c>
      <c r="AF922" s="6">
        <f t="shared" si="102"/>
        <v>41639</v>
      </c>
      <c r="AG922" s="6">
        <f t="shared" si="103"/>
        <v>41640</v>
      </c>
      <c r="AH922" s="6">
        <f t="shared" si="104"/>
        <v>42004</v>
      </c>
      <c r="AI922" s="6">
        <f>DATE(YEAR(F922)+AO922,MONTH(F922),DAY(F922))</f>
        <v>42005</v>
      </c>
      <c r="AJ922" s="6">
        <f>DATE(YEAR(G922)+AO922,MONTH(G922),DAY(G922))</f>
        <v>42369</v>
      </c>
      <c r="AK922" s="6">
        <f>DATE(YEAR(F922)+AP922,MONTH(F922),DAY(F922))</f>
        <v>42370</v>
      </c>
      <c r="AL922" s="6">
        <f>DATE(YEAR(G922)+AP922,MONTH(G922),DAY(G922))</f>
        <v>42735</v>
      </c>
      <c r="AM922" s="8">
        <v>-4</v>
      </c>
      <c r="AN922" s="8">
        <v>-3</v>
      </c>
      <c r="AO922">
        <v>-2</v>
      </c>
      <c r="AP922">
        <v>-1</v>
      </c>
      <c r="AQ922" cm="1">
        <f t="array" ref="AQ922">_xll.FDS(A922,"FF_DEBT_LT(ANN_R,"&amp;F922&amp;","&amp;G922&amp;")")</f>
        <v>38338</v>
      </c>
      <c r="AR922" t="e" cm="1">
        <f t="array" ref="AR922">_xll.FDS(A922,"FF_RD_EXP(ANN_R,"&amp;F922&amp;","&amp;G922&amp;")")</f>
        <v>#N/A</v>
      </c>
      <c r="AS922" t="e" cm="1">
        <f t="array" ref="AS922">_xll.FDS(A922,"FF_PTX_INC_FOR(ANN_R,"&amp;F922&amp;","&amp;G922&amp;")")</f>
        <v>#N/A</v>
      </c>
      <c r="AT922" cm="1">
        <f t="array" ref="AT922">_xll.FDS(A922,"FF_MKT_VAL_PUBLIC(ANN_R,"&amp;[1]sample_report!E922&amp;")")</f>
        <v>68093.766639909998</v>
      </c>
    </row>
    <row r="923" spans="1:46" hidden="1" x14ac:dyDescent="0.25">
      <c r="A923" t="s">
        <v>647</v>
      </c>
      <c r="B923" t="s">
        <v>648</v>
      </c>
      <c r="C923" t="s">
        <v>502</v>
      </c>
      <c r="D923" t="str" cm="1">
        <f t="array" ref="D923">_xll.FDS(A923,"FF_MAJOR_IND_NAME")</f>
        <v>FINANCIAL</v>
      </c>
      <c r="E923">
        <v>2017</v>
      </c>
      <c r="F923" s="4">
        <f t="shared" si="98"/>
        <v>42736</v>
      </c>
      <c r="G923" s="4">
        <f t="shared" si="99"/>
        <v>43100</v>
      </c>
      <c r="I923" s="1" cm="1">
        <f t="array" ref="I923">_xll.FDS(A923,"FF_PTX_INC(ANN_R,"&amp;F923&amp;","&amp;G923&amp;",,,USD)")</f>
        <v>4018</v>
      </c>
      <c r="J923" s="1" cm="1">
        <f t="array" ref="J923">_xll.FDS(A923,"FF_MKT_VAL(ANN_R,"&amp;F923&amp;","&amp;G923&amp;",,,USD)")</f>
        <v>34274.139900000002</v>
      </c>
      <c r="K923" s="1" cm="1">
        <f t="array" ref="K923">_xll.FDS(A923,"FF_SHLDRS_EQ(ANN_R,"&amp;F923&amp;","&amp;G923&amp;",,,USD)")</f>
        <v>24598</v>
      </c>
      <c r="L923" s="1" cm="1">
        <f t="array" ref="L923">_xll.FDS(A923,"FF_ASSETS(ANN_R,"&amp;F923&amp;","&amp;G923&amp;",,,USD)")</f>
        <v>141568</v>
      </c>
      <c r="M923" s="1" cm="1">
        <f t="array" ref="M923">_xll.FDS(A923,"FF_TAX_CF(ANN_R,"&amp;F923&amp;","&amp;G923&amp;",,,USD)")</f>
        <v>780</v>
      </c>
      <c r="N923" s="1" cm="1">
        <f t="array" ref="N923">_xll.FDS(A923,"FF_INC_TAX(ANN_R,"&amp;F923&amp;","&amp;G923&amp;",,,USD)")</f>
        <v>-586</v>
      </c>
      <c r="O923" s="1" cm="1">
        <f t="array" ref="O923">_xll.FDS(A923,"FF_NET_INC(ANN_R,"&amp;F923&amp;","&amp;G923&amp;")")</f>
        <v>4604</v>
      </c>
      <c r="P923" s="1" cm="1">
        <f t="array" ref="P923">_xll.FDS(A923,"FF_ROA(ANN_R,"&amp;F923&amp;","&amp;G923&amp;")")</f>
        <v>3.3807574394654201</v>
      </c>
      <c r="Q923" cm="1">
        <f t="array" ref="Q923">_xll.FDS(A923,"FF_TAX_RATE(ANN_R,"&amp;F923&amp;","&amp;G923&amp;")")</f>
        <v>-14.584370333499299</v>
      </c>
      <c r="R923" t="e" cm="1">
        <f t="array" ref="R923">_xll.FDS(A923,"FF_TAX_REFUND(ANN_R,"&amp;F923&amp;","&amp;G923&amp;",,,,,""D=1"")")</f>
        <v>#N/A</v>
      </c>
      <c r="S923">
        <f t="shared" si="100"/>
        <v>0.25745741977980613</v>
      </c>
      <c r="T923" s="1" cm="1">
        <f t="array" ref="T923">_xll.FDS($A923,"FF_TAX_CF(ANN_R,"&amp;AE923&amp;","&amp;AF923&amp;",,,USD)")</f>
        <v>754</v>
      </c>
      <c r="U923" s="1" cm="1">
        <f t="array" ref="U923">_xll.FDS($A923,"FF_TAX_CF(ANN_R,"&amp;AG923&amp;","&amp;AH923&amp;",,,USD)")</f>
        <v>1416</v>
      </c>
      <c r="V923" s="1" cm="1">
        <f t="array" ref="V923">_xll.FDS(A923,"FF_TAX_CF(ANN_R,"&amp;AI923&amp;","&amp;AJ923&amp;",,,USD)")</f>
        <v>996</v>
      </c>
      <c r="W923" s="1" cm="1">
        <f t="array" ref="W923">_xll.FDS(A923,"FF_TAX_CF(ANN_R,"&amp;AK923&amp;","&amp;AL923&amp;",,,USD)")</f>
        <v>1526</v>
      </c>
      <c r="X923" s="1" cm="1">
        <f t="array" ref="X923">_xll.FDS(A923,"FF_TAX_CF(ANN_R,"&amp;F923&amp;","&amp;G923&amp;",,,USD)")</f>
        <v>780</v>
      </c>
      <c r="Y923" s="1" cm="1">
        <f t="array" ref="Y923">_xll.FDS($A923,"FF_PTX_INC(ANN_R,"&amp;AE923&amp;","&amp;AF923&amp;",,,USD)")</f>
        <v>4816</v>
      </c>
      <c r="Z923" s="1" cm="1">
        <f t="array" ref="Z923">_xll.FDS($A923,"FF_PTX_INC(ANN_R,"&amp;AG923&amp;","&amp;AH923&amp;",,,USD)")</f>
        <v>4491</v>
      </c>
      <c r="AA923" s="1" cm="1">
        <f t="array" ref="AA923">_xll.FDS(A923,"FF_PTX_INC(ANN_R,"&amp;AI923&amp;","&amp;AJ923&amp;",,,USD)")</f>
        <v>3862</v>
      </c>
      <c r="AB923" s="1" cm="1">
        <f t="array" ref="AB923">_xll.FDS(A923,"FF_PTX_INC(ANN_R,"&amp;AK923&amp;","&amp;AL923&amp;",,,USD)")</f>
        <v>4067</v>
      </c>
      <c r="AC923" s="1" cm="1">
        <f t="array" ref="AC923">_xll.FDS(A923,"FF_PTX_INC(ANN_R,"&amp;F923&amp;","&amp;G923&amp;",,,USD)")</f>
        <v>4018</v>
      </c>
      <c r="AE923" s="6">
        <f t="shared" si="101"/>
        <v>41275</v>
      </c>
      <c r="AF923" s="6">
        <f t="shared" si="102"/>
        <v>41639</v>
      </c>
      <c r="AG923" s="6">
        <f t="shared" si="103"/>
        <v>41640</v>
      </c>
      <c r="AH923" s="6">
        <f t="shared" si="104"/>
        <v>42004</v>
      </c>
      <c r="AI923" s="6">
        <f>DATE(YEAR(F923)+AO923,MONTH(F923),DAY(F923))</f>
        <v>42005</v>
      </c>
      <c r="AJ923" s="6">
        <f>DATE(YEAR(G923)+AO923,MONTH(G923),DAY(G923))</f>
        <v>42369</v>
      </c>
      <c r="AK923" s="6">
        <f>DATE(YEAR(F923)+AP923,MONTH(F923),DAY(F923))</f>
        <v>42370</v>
      </c>
      <c r="AL923" s="6">
        <f>DATE(YEAR(G923)+AP923,MONTH(G923),DAY(G923))</f>
        <v>42735</v>
      </c>
      <c r="AM923" s="8">
        <v>-4</v>
      </c>
      <c r="AN923" s="8">
        <v>-3</v>
      </c>
      <c r="AO923">
        <v>-2</v>
      </c>
      <c r="AP923">
        <v>-1</v>
      </c>
      <c r="AQ923" cm="1">
        <f t="array" ref="AQ923">_xll.FDS(A923,"FF_DEBT_LT(ANN_R,"&amp;F923&amp;","&amp;G923&amp;")")</f>
        <v>5289</v>
      </c>
      <c r="AR923" t="e" cm="1">
        <f t="array" ref="AR923">_xll.FDS(A923,"FF_RD_EXP(ANN_R,"&amp;F923&amp;","&amp;G923&amp;")")</f>
        <v>#N/A</v>
      </c>
      <c r="AS923" t="e" cm="1">
        <f t="array" ref="AS923">_xll.FDS(A923,"FF_PTX_INC_FOR(ANN_R,"&amp;F923&amp;","&amp;G923&amp;")")</f>
        <v>#N/A</v>
      </c>
      <c r="AT923" cm="1">
        <f t="array" ref="AT923">_xll.FDS(A923,"FF_MKT_VAL_PUBLIC(ANN_R,"&amp;[1]sample_report!E923&amp;")")</f>
        <v>33780.146721621299</v>
      </c>
    </row>
    <row r="924" spans="1:46" hidden="1" x14ac:dyDescent="0.25">
      <c r="A924" t="s">
        <v>742</v>
      </c>
      <c r="B924" t="s">
        <v>743</v>
      </c>
      <c r="C924" t="s">
        <v>502</v>
      </c>
      <c r="D924" t="str" cm="1">
        <f t="array" ref="D924">_xll.FDS(A924,"FF_MAJOR_IND_NAME")</f>
        <v>FINANCIAL</v>
      </c>
      <c r="E924">
        <v>2017</v>
      </c>
      <c r="F924" s="4">
        <f t="shared" si="98"/>
        <v>42736</v>
      </c>
      <c r="G924" s="4">
        <f t="shared" si="99"/>
        <v>43100</v>
      </c>
      <c r="I924" s="1" cm="1">
        <f t="array" ref="I924">_xll.FDS(A924,"FF_PTX_INC(ANN_R,"&amp;F924&amp;","&amp;G924&amp;",,,USD)")</f>
        <v>359.8</v>
      </c>
      <c r="J924" s="1" cm="1">
        <f t="array" ref="J924">_xll.FDS(A924,"FF_MKT_VAL(ANN_R,"&amp;F924&amp;","&amp;G924&amp;",,,USD)")</f>
        <v>11453.68</v>
      </c>
      <c r="K924" s="1" cm="1">
        <f t="array" ref="K924">_xll.FDS(A924,"FF_SHLDRS_EQ(ANN_R,"&amp;F924&amp;","&amp;G924&amp;",,,USD)")</f>
        <v>4235.6000000000004</v>
      </c>
      <c r="L924" s="1" cm="1">
        <f t="array" ref="L924">_xll.FDS(A924,"FF_ASSETS(ANN_R,"&amp;F924&amp;","&amp;G924&amp;",,,USD)")</f>
        <v>14909.7</v>
      </c>
      <c r="M924" s="1" cm="1">
        <f t="array" ref="M924">_xll.FDS(A924,"FF_TAX_CF(ANN_R,"&amp;F924&amp;","&amp;G924&amp;",,,USD)")</f>
        <v>55.8</v>
      </c>
      <c r="N924" s="1" cm="1">
        <f t="array" ref="N924">_xll.FDS(A924,"FF_INC_TAX(ANN_R,"&amp;F924&amp;","&amp;G924&amp;",,,USD)")</f>
        <v>-157.1</v>
      </c>
      <c r="O924" s="1" cm="1">
        <f t="array" ref="O924">_xll.FDS(A924,"FF_NET_INC(ANN_R,"&amp;F924&amp;","&amp;G924&amp;")")</f>
        <v>481.3</v>
      </c>
      <c r="P924" s="1" cm="1">
        <f t="array" ref="P924">_xll.FDS(A924,"FF_ROA(ANN_R,"&amp;F924&amp;","&amp;G924&amp;")")</f>
        <v>3.64630880364252</v>
      </c>
      <c r="Q924" cm="1">
        <f t="array" ref="Q924">_xll.FDS(A924,"FF_TAX_RATE(ANN_R,"&amp;F924&amp;","&amp;G924&amp;")")</f>
        <v>-43.663146192329101</v>
      </c>
      <c r="R924" t="e" cm="1">
        <f t="array" ref="R924">_xll.FDS(A924,"FF_TAX_REFUND(ANN_R,"&amp;F924&amp;","&amp;G924&amp;",,,,,""D=1"")")</f>
        <v>#N/A</v>
      </c>
      <c r="S924">
        <f t="shared" si="100"/>
        <v>0.20765414599574772</v>
      </c>
      <c r="T924" s="1" cm="1">
        <f t="array" ref="T924">_xll.FDS($A924,"FF_TAX_CF(ANN_R,"&amp;AE924&amp;","&amp;AF924&amp;",,,USD)")</f>
        <v>49.2</v>
      </c>
      <c r="U924" s="1" cm="1">
        <f t="array" ref="U924">_xll.FDS($A924,"FF_TAX_CF(ANN_R,"&amp;AG924&amp;","&amp;AH924&amp;",,,USD)")</f>
        <v>72.900000000000006</v>
      </c>
      <c r="V924" s="1" cm="1">
        <f t="array" ref="V924">_xll.FDS(A924,"FF_TAX_CF(ANN_R,"&amp;AI924&amp;","&amp;AJ924&amp;",,,USD)")</f>
        <v>78.3</v>
      </c>
      <c r="W924" s="1" cm="1">
        <f t="array" ref="W924">_xll.FDS(A924,"FF_TAX_CF(ANN_R,"&amp;AK924&amp;","&amp;AL924&amp;",,,USD)")</f>
        <v>66.099999999999994</v>
      </c>
      <c r="X924" s="1" cm="1">
        <f t="array" ref="X924">_xll.FDS(A924,"FF_TAX_CF(ANN_R,"&amp;F924&amp;","&amp;G924&amp;",,,USD)")</f>
        <v>55.8</v>
      </c>
      <c r="Y924" s="1" cm="1">
        <f t="array" ref="Y924">_xll.FDS($A924,"FF_PTX_INC(ANN_R,"&amp;AE924&amp;","&amp;AF924&amp;",,,USD)")</f>
        <v>274.5</v>
      </c>
      <c r="Z924" s="1" cm="1">
        <f t="array" ref="Z924">_xll.FDS($A924,"FF_PTX_INC(ANN_R,"&amp;AG924&amp;","&amp;AH924&amp;",,,USD)")</f>
        <v>267.39999999999998</v>
      </c>
      <c r="AA924" s="1" cm="1">
        <f t="array" ref="AA924">_xll.FDS(A924,"FF_PTX_INC(ANN_R,"&amp;AI924&amp;","&amp;AJ924&amp;",,,USD)")</f>
        <v>293.5</v>
      </c>
      <c r="AB924" s="1" cm="1">
        <f t="array" ref="AB924">_xll.FDS(A924,"FF_PTX_INC(ANN_R,"&amp;AK924&amp;","&amp;AL924&amp;",,,USD)")</f>
        <v>356.9</v>
      </c>
      <c r="AC924" s="1" cm="1">
        <f t="array" ref="AC924">_xll.FDS(A924,"FF_PTX_INC(ANN_R,"&amp;F924&amp;","&amp;G924&amp;",,,USD)")</f>
        <v>359.8</v>
      </c>
      <c r="AE924" s="6">
        <f t="shared" si="101"/>
        <v>41275</v>
      </c>
      <c r="AF924" s="6">
        <f t="shared" si="102"/>
        <v>41639</v>
      </c>
      <c r="AG924" s="6">
        <f t="shared" si="103"/>
        <v>41640</v>
      </c>
      <c r="AH924" s="6">
        <f t="shared" si="104"/>
        <v>42004</v>
      </c>
      <c r="AI924" s="6">
        <f>DATE(YEAR(F924)+AO924,MONTH(F924),DAY(F924))</f>
        <v>42005</v>
      </c>
      <c r="AJ924" s="6">
        <f>DATE(YEAR(G924)+AO924,MONTH(G924),DAY(G924))</f>
        <v>42369</v>
      </c>
      <c r="AK924" s="6">
        <f>DATE(YEAR(F924)+AP924,MONTH(F924),DAY(F924))</f>
        <v>42370</v>
      </c>
      <c r="AL924" s="6">
        <f>DATE(YEAR(G924)+AP924,MONTH(G924),DAY(G924))</f>
        <v>42735</v>
      </c>
      <c r="AM924" s="8">
        <v>-4</v>
      </c>
      <c r="AN924" s="8">
        <v>-3</v>
      </c>
      <c r="AO924">
        <v>-2</v>
      </c>
      <c r="AP924">
        <v>-1</v>
      </c>
      <c r="AQ924" cm="1">
        <f t="array" ref="AQ924">_xll.FDS(A924,"FF_DEBT_LT(ANN_R,"&amp;F924&amp;","&amp;G924&amp;")")</f>
        <v>2691.9</v>
      </c>
      <c r="AR924" t="e" cm="1">
        <f t="array" ref="AR924">_xll.FDS(A924,"FF_RD_EXP(ANN_R,"&amp;F924&amp;","&amp;G924&amp;")")</f>
        <v>#N/A</v>
      </c>
      <c r="AS924" cm="1">
        <f t="array" ref="AS924">_xll.FDS(A924,"FF_PTX_INC_FOR(ANN_R,"&amp;F924&amp;","&amp;G924&amp;")")</f>
        <v>85.7</v>
      </c>
      <c r="AT924" cm="1">
        <f t="array" ref="AT924">_xll.FDS(A924,"FF_MKT_VAL_PUBLIC(ANN_R,"&amp;[1]sample_report!E924&amp;")")</f>
        <v>11296.38661256</v>
      </c>
    </row>
    <row r="925" spans="1:46" hidden="1" x14ac:dyDescent="0.25">
      <c r="A925" t="s">
        <v>748</v>
      </c>
      <c r="B925" t="s">
        <v>749</v>
      </c>
      <c r="C925" t="s">
        <v>502</v>
      </c>
      <c r="D925" t="str" cm="1">
        <f t="array" ref="D925">_xll.FDS(A925,"FF_MAJOR_IND_NAME")</f>
        <v>FINANCIAL</v>
      </c>
      <c r="E925">
        <v>2017</v>
      </c>
      <c r="F925" s="4">
        <f t="shared" si="98"/>
        <v>42736</v>
      </c>
      <c r="G925" s="4">
        <f t="shared" si="99"/>
        <v>43100</v>
      </c>
      <c r="I925" s="1" cm="1">
        <f t="array" ref="I925">_xll.FDS(A925,"FF_PTX_INC(ANN_R,"&amp;F925&amp;","&amp;G925&amp;",,,USD)")</f>
        <v>723</v>
      </c>
      <c r="J925" s="1" cm="1">
        <f t="array" ref="J925">_xll.FDS(A925,"FF_MKT_VAL(ANN_R,"&amp;F925&amp;","&amp;G925&amp;",,,USD)")</f>
        <v>20082.675826080002</v>
      </c>
      <c r="K925" s="1" cm="1">
        <f t="array" ref="K925">_xll.FDS(A925,"FF_SHLDRS_EQ(ANN_R,"&amp;F925&amp;","&amp;G925&amp;",,,USD)")</f>
        <v>13494</v>
      </c>
      <c r="L925" s="1" cm="1">
        <f t="array" ref="L925">_xll.FDS(A925,"FF_ASSETS(ANN_R,"&amp;F925&amp;","&amp;G925&amp;",,,USD)")</f>
        <v>221738</v>
      </c>
      <c r="M925" s="1" cm="1">
        <f t="array" ref="M925">_xll.FDS(A925,"FF_TAX_CF(ANN_R,"&amp;F925&amp;","&amp;G925&amp;",,,USD)")</f>
        <v>-6</v>
      </c>
      <c r="N925" s="1" cm="1">
        <f t="array" ref="N925">_xll.FDS(A925,"FF_INC_TAX(ANN_R,"&amp;F925&amp;","&amp;G925&amp;",,,USD)")</f>
        <v>985</v>
      </c>
      <c r="O925" s="1" cm="1">
        <f t="array" ref="O925">_xll.FDS(A925,"FF_NET_INC(ANN_R,"&amp;F925&amp;","&amp;G925&amp;")")</f>
        <v>-262</v>
      </c>
      <c r="P925" s="1" cm="1">
        <f t="array" ref="P925">_xll.FDS(A925,"FF_ROA(ANN_R,"&amp;F925&amp;","&amp;G925&amp;")")</f>
        <v>-0.118145476764347</v>
      </c>
      <c r="Q925" cm="1">
        <f t="array" ref="Q925">_xll.FDS(A925,"FF_TAX_RATE(ANN_R,"&amp;F925&amp;","&amp;G925&amp;")")</f>
        <v>136.23789764868599</v>
      </c>
      <c r="R925" cm="1">
        <f t="array" ref="R925">_xll.FDS(A925,"FF_TAX_REFUND(ANN_R,"&amp;F925&amp;","&amp;G925&amp;",,,,,""D=1"")")</f>
        <v>6</v>
      </c>
      <c r="S925">
        <f t="shared" si="100"/>
        <v>-3.1655587211142769E-2</v>
      </c>
      <c r="T925" s="1" cm="1">
        <f t="array" ref="T925">_xll.FDS($A925,"FF_TAX_CF(ANN_R,"&amp;AE925&amp;","&amp;AF925&amp;",,,USD)")</f>
        <v>69</v>
      </c>
      <c r="U925" s="1" cm="1">
        <f t="array" ref="U925">_xll.FDS($A925,"FF_TAX_CF(ANN_R,"&amp;AG925&amp;","&amp;AH925&amp;",,,USD)")</f>
        <v>-313</v>
      </c>
      <c r="V925" s="1" cm="1">
        <f t="array" ref="V925">_xll.FDS(A925,"FF_TAX_CF(ANN_R,"&amp;AI925&amp;","&amp;AJ925&amp;",,,USD)")</f>
        <v>-80</v>
      </c>
      <c r="W925" s="1" cm="1">
        <f t="array" ref="W925">_xll.FDS(A925,"FF_TAX_CF(ANN_R,"&amp;AK925&amp;","&amp;AL925&amp;",,,USD)")</f>
        <v>130</v>
      </c>
      <c r="X925" s="1" cm="1">
        <f t="array" ref="X925">_xll.FDS(A925,"FF_TAX_CF(ANN_R,"&amp;F925&amp;","&amp;G925&amp;",,,USD)")</f>
        <v>-6</v>
      </c>
      <c r="Y925" s="1" cm="1">
        <f t="array" ref="Y925">_xll.FDS($A925,"FF_PTX_INC(ANN_R,"&amp;AE925&amp;","&amp;AF925&amp;",,,USD)")</f>
        <v>1471</v>
      </c>
      <c r="Z925" s="1" cm="1">
        <f t="array" ref="Z925">_xll.FDS($A925,"FF_PTX_INC(ANN_R,"&amp;AG925&amp;","&amp;AH925&amp;",,,USD)")</f>
        <v>1699</v>
      </c>
      <c r="AA925" s="1" cm="1">
        <f t="array" ref="AA925">_xll.FDS(A925,"FF_PTX_INC(ANN_R,"&amp;AI925&amp;","&amp;AJ925&amp;",,,USD)")</f>
        <v>1978</v>
      </c>
      <c r="AB925" s="1" cm="1">
        <f t="array" ref="AB925">_xll.FDS(A925,"FF_PTX_INC(ANN_R,"&amp;AK925&amp;","&amp;AL925&amp;",,,USD)")</f>
        <v>447</v>
      </c>
      <c r="AC925" s="1" cm="1">
        <f t="array" ref="AC925">_xll.FDS(A925,"FF_PTX_INC(ANN_R,"&amp;F925&amp;","&amp;G925&amp;",,,USD)")</f>
        <v>723</v>
      </c>
      <c r="AE925" s="6">
        <f t="shared" si="101"/>
        <v>41275</v>
      </c>
      <c r="AF925" s="6">
        <f t="shared" si="102"/>
        <v>41639</v>
      </c>
      <c r="AG925" s="6">
        <f t="shared" si="103"/>
        <v>41640</v>
      </c>
      <c r="AH925" s="6">
        <f t="shared" si="104"/>
        <v>42004</v>
      </c>
      <c r="AI925" s="6">
        <f>DATE(YEAR(F925)+AO925,MONTH(F925),DAY(F925))</f>
        <v>42005</v>
      </c>
      <c r="AJ925" s="6">
        <f>DATE(YEAR(G925)+AO925,MONTH(G925),DAY(G925))</f>
        <v>42369</v>
      </c>
      <c r="AK925" s="6">
        <f>DATE(YEAR(F925)+AP925,MONTH(F925),DAY(F925))</f>
        <v>42370</v>
      </c>
      <c r="AL925" s="6">
        <f>DATE(YEAR(G925)+AP925,MONTH(G925),DAY(G925))</f>
        <v>42735</v>
      </c>
      <c r="AM925" s="8">
        <v>-4</v>
      </c>
      <c r="AN925" s="8">
        <v>-3</v>
      </c>
      <c r="AO925">
        <v>-2</v>
      </c>
      <c r="AP925">
        <v>-1</v>
      </c>
      <c r="AQ925" cm="1">
        <f t="array" ref="AQ925">_xll.FDS(A925,"FF_DEBT_LT(ANN_R,"&amp;F925&amp;","&amp;G925&amp;")")</f>
        <v>4678</v>
      </c>
      <c r="AR925" t="e" cm="1">
        <f t="array" ref="AR925">_xll.FDS(A925,"FF_RD_EXP(ANN_R,"&amp;F925&amp;","&amp;G925&amp;")")</f>
        <v>#N/A</v>
      </c>
      <c r="AS925" cm="1">
        <f t="array" ref="AS925">_xll.FDS(A925,"FF_PTX_INC_FOR(ANN_R,"&amp;F925&amp;","&amp;G925&amp;")")</f>
        <v>19</v>
      </c>
      <c r="AT925" cm="1">
        <f t="array" ref="AT925">_xll.FDS(A925,"FF_MKT_VAL_PUBLIC(ANN_R,"&amp;[1]sample_report!E925&amp;")")</f>
        <v>20037.3090613889</v>
      </c>
    </row>
    <row r="926" spans="1:46" x14ac:dyDescent="0.25">
      <c r="A926" t="s">
        <v>750</v>
      </c>
      <c r="B926" t="s">
        <v>751</v>
      </c>
      <c r="C926" t="s">
        <v>502</v>
      </c>
      <c r="D926" t="str" cm="1">
        <f t="array" ref="D926">_xll.FDS(A926,"FF_MAJOR_IND_NAME")</f>
        <v>FINANCIAL</v>
      </c>
      <c r="E926">
        <v>2017</v>
      </c>
      <c r="F926" s="4">
        <f t="shared" si="98"/>
        <v>42736</v>
      </c>
      <c r="G926" s="4">
        <f t="shared" si="99"/>
        <v>43100</v>
      </c>
      <c r="I926" s="1" cm="1">
        <f t="array" ref="I926">_xll.FDS(A926,"FF_PTX_INC(ANN_R,"&amp;F926&amp;","&amp;G926&amp;",,,USD)")</f>
        <v>252.315</v>
      </c>
      <c r="J926" s="1" cm="1">
        <f t="array" ref="J926">_xll.FDS(A926,"FF_MKT_VAL(ANN_R,"&amp;F926&amp;","&amp;G926&amp;",,,USD)")</f>
        <v>13030.75155474</v>
      </c>
      <c r="K926" s="1" cm="1">
        <f t="array" ref="K926">_xll.FDS(A926,"FF_SHLDRS_EQ(ANN_R,"&amp;F926&amp;","&amp;G926&amp;",,,USD)")</f>
        <v>5949.6660000000002</v>
      </c>
      <c r="L926" s="1" cm="1">
        <f t="array" ref="L926">_xll.FDS(A926,"FF_ASSETS(ANN_R,"&amp;F926&amp;","&amp;G926&amp;",,,USD)")</f>
        <v>12103.953</v>
      </c>
      <c r="M926" s="1" t="e" cm="1">
        <f t="array" ref="M926">_xll.FDS(A926,"FF_TAX_CF(ANN_R,"&amp;F926&amp;","&amp;G926&amp;",,,USD)")</f>
        <v>#N/A</v>
      </c>
      <c r="N926" s="1" cm="1">
        <f t="array" ref="N926">_xll.FDS(A926,"FF_INC_TAX(ANN_R,"&amp;F926&amp;","&amp;G926&amp;",,,USD)")</f>
        <v>0</v>
      </c>
      <c r="O926" s="1" cm="1">
        <f t="array" ref="O926">_xll.FDS(A926,"FF_NET_INC(ANN_R,"&amp;F926&amp;","&amp;G926&amp;")")</f>
        <v>222.56200000000001</v>
      </c>
      <c r="P926" s="1" cm="1">
        <f t="array" ref="P926">_xll.FDS(A926,"FF_ROA(ANN_R,"&amp;F926&amp;","&amp;G926&amp;")")</f>
        <v>1.98195445615382</v>
      </c>
      <c r="Q926" cm="1">
        <f t="array" ref="Q926">_xll.FDS(A926,"FF_TAX_RATE(ANN_R,"&amp;F926&amp;","&amp;G926&amp;")")</f>
        <v>0</v>
      </c>
      <c r="R926" t="e" cm="1">
        <f t="array" ref="R926">_xll.FDS(A926,"FF_TAX_REFUND(ANN_R,"&amp;F926&amp;","&amp;G926&amp;",,,,,""D=1"")")</f>
        <v>#N/A</v>
      </c>
      <c r="S926" t="e">
        <f t="shared" si="100"/>
        <v>#N/A</v>
      </c>
      <c r="T926" s="1" t="e" cm="1">
        <f t="array" ref="T926">_xll.FDS($A926,"FF_TAX_CF(ANN_R,"&amp;AE926&amp;","&amp;AF926&amp;",,,USD)")</f>
        <v>#N/A</v>
      </c>
      <c r="U926" s="1" t="e" cm="1">
        <f t="array" ref="U926">_xll.FDS($A926,"FF_TAX_CF(ANN_R,"&amp;AG926&amp;","&amp;AH926&amp;",,,USD)")</f>
        <v>#N/A</v>
      </c>
      <c r="V926" s="1" t="e" cm="1">
        <f t="array" ref="V926">_xll.FDS(A926,"FF_TAX_CF(ANN_R,"&amp;AI926&amp;","&amp;AJ926&amp;",,,USD)")</f>
        <v>#N/A</v>
      </c>
      <c r="W926" s="1" t="e" cm="1">
        <f t="array" ref="W926">_xll.FDS(A926,"FF_TAX_CF(ANN_R,"&amp;AK926&amp;","&amp;AL926&amp;",,,USD)")</f>
        <v>#N/A</v>
      </c>
      <c r="X926" s="1" t="e" cm="1">
        <f t="array" ref="X926">_xll.FDS(A926,"FF_TAX_CF(ANN_R,"&amp;F926&amp;","&amp;G926&amp;",,,USD)")</f>
        <v>#N/A</v>
      </c>
      <c r="Y926" s="1" cm="1">
        <f t="array" ref="Y926">_xll.FDS($A926,"FF_PTX_INC(ANN_R,"&amp;AE926&amp;","&amp;AF926&amp;",,,USD)")</f>
        <v>134.52500000000001</v>
      </c>
      <c r="Z926" s="1" cm="1">
        <f t="array" ref="Z926">_xll.FDS($A926,"FF_PTX_INC(ANN_R,"&amp;AG926&amp;","&amp;AH926&amp;",,,USD)")</f>
        <v>99.141999999999996</v>
      </c>
      <c r="AA926" s="1" cm="1">
        <f t="array" ref="AA926">_xll.FDS(A926,"FF_PTX_INC(ANN_R,"&amp;AI926&amp;","&amp;AJ926&amp;",,,USD)")</f>
        <v>183.07499999999999</v>
      </c>
      <c r="AB926" s="1" cm="1">
        <f t="array" ref="AB926">_xll.FDS(A926,"FF_PTX_INC(ANN_R,"&amp;AK926&amp;","&amp;AL926&amp;",,,USD)")</f>
        <v>2.5609999999999999</v>
      </c>
      <c r="AC926" s="1" cm="1">
        <f t="array" ref="AC926">_xll.FDS(A926,"FF_PTX_INC(ANN_R,"&amp;F926&amp;","&amp;G926&amp;",,,USD)")</f>
        <v>252.315</v>
      </c>
      <c r="AE926" s="6">
        <f t="shared" si="101"/>
        <v>41275</v>
      </c>
      <c r="AF926" s="6">
        <f t="shared" si="102"/>
        <v>41639</v>
      </c>
      <c r="AG926" s="6">
        <f t="shared" si="103"/>
        <v>41640</v>
      </c>
      <c r="AH926" s="6">
        <f t="shared" si="104"/>
        <v>42004</v>
      </c>
      <c r="AI926" s="6">
        <f>DATE(YEAR(F926)+AO926,MONTH(F926),DAY(F926))</f>
        <v>42005</v>
      </c>
      <c r="AJ926" s="6">
        <f>DATE(YEAR(G926)+AO926,MONTH(G926),DAY(G926))</f>
        <v>42369</v>
      </c>
      <c r="AK926" s="6">
        <f>DATE(YEAR(F926)+AP926,MONTH(F926),DAY(F926))</f>
        <v>42370</v>
      </c>
      <c r="AL926" s="6">
        <f>DATE(YEAR(G926)+AP926,MONTH(G926),DAY(G926))</f>
        <v>42735</v>
      </c>
      <c r="AM926" s="8">
        <v>-4</v>
      </c>
      <c r="AN926" s="8">
        <v>-3</v>
      </c>
      <c r="AO926">
        <v>-2</v>
      </c>
      <c r="AP926">
        <v>-1</v>
      </c>
      <c r="AQ926" cm="1">
        <f t="array" ref="AQ926">_xll.FDS(A926,"FF_DEBT_LT(ANN_R,"&amp;F926&amp;","&amp;G926&amp;")")</f>
        <v>4845.7</v>
      </c>
      <c r="AR926" t="e" cm="1">
        <f t="array" ref="AR926">_xll.FDS(A926,"FF_RD_EXP(ANN_R,"&amp;F926&amp;","&amp;G926&amp;")")</f>
        <v>#N/A</v>
      </c>
      <c r="AS926" t="e" cm="1">
        <f t="array" ref="AS926">_xll.FDS(A926,"FF_PTX_INC_FOR(ANN_R,"&amp;F926&amp;","&amp;G926&amp;")")</f>
        <v>#N/A</v>
      </c>
      <c r="AT926" cm="1">
        <f t="array" ref="AT926">_xll.FDS(A926,"FF_MKT_VAL_PUBLIC(ANN_R,"&amp;[1]sample_report!E926&amp;")")</f>
        <v>12842.978424836199</v>
      </c>
    </row>
    <row r="927" spans="1:46" hidden="1" x14ac:dyDescent="0.25">
      <c r="A927" t="s">
        <v>770</v>
      </c>
      <c r="B927" t="s">
        <v>771</v>
      </c>
      <c r="C927" t="s">
        <v>502</v>
      </c>
      <c r="D927" t="str" cm="1">
        <f t="array" ref="D927">_xll.FDS(A927,"FF_MAJOR_IND_NAME")</f>
        <v>FINANCIAL</v>
      </c>
      <c r="E927">
        <v>2017</v>
      </c>
      <c r="F927" s="4">
        <f t="shared" si="98"/>
        <v>42736</v>
      </c>
      <c r="G927" s="4">
        <f t="shared" si="99"/>
        <v>43100</v>
      </c>
      <c r="I927" s="1" cm="1">
        <f t="array" ref="I927">_xll.FDS(A927,"FF_PTX_INC(ANN_R,"&amp;F927&amp;","&amp;G927&amp;",,,USD)")</f>
        <v>3324</v>
      </c>
      <c r="J927" s="1" cm="1">
        <f t="array" ref="J927">_xll.FDS(A927,"FF_MKT_VAL(ANN_R,"&amp;F927&amp;","&amp;G927&amp;",,,USD)")</f>
        <v>29750.218628129998</v>
      </c>
      <c r="K927" s="1" cm="1">
        <f t="array" ref="K927">_xll.FDS(A927,"FF_SHLDRS_EQ(ANN_R,"&amp;F927&amp;","&amp;G927&amp;",,,USD)")</f>
        <v>14234</v>
      </c>
      <c r="L927" s="1" cm="1">
        <f t="array" ref="L927">_xll.FDS(A927,"FF_ASSETS(ANN_R,"&amp;F927&amp;","&amp;G927&amp;",,,USD)")</f>
        <v>95808</v>
      </c>
      <c r="M927" s="1" cm="1">
        <f t="array" ref="M927">_xll.FDS(A927,"FF_TAX_CF(ANN_R,"&amp;F927&amp;","&amp;G927&amp;",,,USD)")</f>
        <v>754</v>
      </c>
      <c r="N927" s="1" cm="1">
        <f t="array" ref="N927">_xll.FDS(A927,"FF_INC_TAX(ANN_R,"&amp;F927&amp;","&amp;G927&amp;",,,USD)")</f>
        <v>1389</v>
      </c>
      <c r="O927" s="1" cm="1">
        <f t="array" ref="O927">_xll.FDS(A927,"FF_NET_INC(ANN_R,"&amp;F927&amp;","&amp;G927&amp;")")</f>
        <v>1935</v>
      </c>
      <c r="P927" s="1" cm="1">
        <f t="array" ref="P927">_xll.FDS(A927,"FF_ROA(ANN_R,"&amp;F927&amp;","&amp;G927&amp;")")</f>
        <v>2.0804773808563799</v>
      </c>
      <c r="Q927" cm="1">
        <f t="array" ref="Q927">_xll.FDS(A927,"FF_TAX_RATE(ANN_R,"&amp;F927&amp;","&amp;G927&amp;")")</f>
        <v>41.7870036101083</v>
      </c>
      <c r="R927" t="e" cm="1">
        <f t="array" ref="R927">_xll.FDS(A927,"FF_TAX_REFUND(ANN_R,"&amp;F927&amp;","&amp;G927&amp;",,,,,""D=1"")")</f>
        <v>#N/A</v>
      </c>
      <c r="S927">
        <f t="shared" si="100"/>
        <v>0.39603609980534421</v>
      </c>
      <c r="T927" s="1" cm="1">
        <f t="array" ref="T927">_xll.FDS($A927,"FF_TAX_CF(ANN_R,"&amp;AE927&amp;","&amp;AF927&amp;",,,USD)")</f>
        <v>1183</v>
      </c>
      <c r="U927" s="1" cm="1">
        <f t="array" ref="U927">_xll.FDS($A927,"FF_TAX_CF(ANN_R,"&amp;AG927&amp;","&amp;AH927&amp;",,,USD)")</f>
        <v>1787</v>
      </c>
      <c r="V927" s="1" cm="1">
        <f t="array" ref="V927">_xll.FDS(A927,"FF_TAX_CF(ANN_R,"&amp;AI927&amp;","&amp;AJ927&amp;",,,USD)")</f>
        <v>1219</v>
      </c>
      <c r="W927" s="1" cm="1">
        <f t="array" ref="W927">_xll.FDS(A927,"FF_TAX_CF(ANN_R,"&amp;AK927&amp;","&amp;AL927&amp;",,,USD)")</f>
        <v>1771</v>
      </c>
      <c r="X927" s="1" cm="1">
        <f t="array" ref="X927">_xll.FDS(A927,"FF_TAX_CF(ANN_R,"&amp;F927&amp;","&amp;G927&amp;",,,USD)")</f>
        <v>754</v>
      </c>
      <c r="Y927" s="1" cm="1">
        <f t="array" ref="Y927">_xll.FDS($A927,"FF_PTX_INC(ANN_R,"&amp;AE927&amp;","&amp;AF927&amp;",,,USD)")</f>
        <v>3142</v>
      </c>
      <c r="Z927" s="1" cm="1">
        <f t="array" ref="Z927">_xll.FDS($A927,"FF_PTX_INC(ANN_R,"&amp;AG927&amp;","&amp;AH927&amp;",,,USD)")</f>
        <v>3386</v>
      </c>
      <c r="AA927" s="1" cm="1">
        <f t="array" ref="AA927">_xll.FDS(A927,"FF_PTX_INC(ANN_R,"&amp;AI927&amp;","&amp;AJ927&amp;",,,USD)")</f>
        <v>3531</v>
      </c>
      <c r="AB927" s="1" cm="1">
        <f t="array" ref="AB927">_xll.FDS(A927,"FF_PTX_INC(ANN_R,"&amp;AK927&amp;","&amp;AL927&amp;",,,USD)")</f>
        <v>3570</v>
      </c>
      <c r="AC927" s="1" cm="1">
        <f t="array" ref="AC927">_xll.FDS(A927,"FF_PTX_INC(ANN_R,"&amp;F927&amp;","&amp;G927&amp;",,,USD)")</f>
        <v>3324</v>
      </c>
      <c r="AE927" s="6">
        <f t="shared" si="101"/>
        <v>41275</v>
      </c>
      <c r="AF927" s="6">
        <f t="shared" si="102"/>
        <v>41639</v>
      </c>
      <c r="AG927" s="6">
        <f t="shared" si="103"/>
        <v>41640</v>
      </c>
      <c r="AH927" s="6">
        <f t="shared" si="104"/>
        <v>42004</v>
      </c>
      <c r="AI927" s="6">
        <f>DATE(YEAR(F927)+AO927,MONTH(F927),DAY(F927))</f>
        <v>42005</v>
      </c>
      <c r="AJ927" s="6">
        <f>DATE(YEAR(G927)+AO927,MONTH(G927),DAY(G927))</f>
        <v>42369</v>
      </c>
      <c r="AK927" s="6">
        <f>DATE(YEAR(F927)+AP927,MONTH(F927),DAY(F927))</f>
        <v>42370</v>
      </c>
      <c r="AL927" s="6">
        <f>DATE(YEAR(G927)+AP927,MONTH(G927),DAY(G927))</f>
        <v>42735</v>
      </c>
      <c r="AM927" s="8">
        <v>-4</v>
      </c>
      <c r="AN927" s="8">
        <v>-3</v>
      </c>
      <c r="AO927">
        <v>-2</v>
      </c>
      <c r="AP927">
        <v>-1</v>
      </c>
      <c r="AQ927" cm="1">
        <f t="array" ref="AQ927">_xll.FDS(A927,"FF_DEBT_LT(ANN_R,"&amp;F927&amp;","&amp;G927&amp;")")</f>
        <v>18792</v>
      </c>
      <c r="AR927" t="e" cm="1">
        <f t="array" ref="AR927">_xll.FDS(A927,"FF_RD_EXP(ANN_R,"&amp;F927&amp;","&amp;G927&amp;")")</f>
        <v>#N/A</v>
      </c>
      <c r="AS927" cm="1">
        <f t="array" ref="AS927">_xll.FDS(A927,"FF_PTX_INC_FOR(ANN_R,"&amp;F927&amp;","&amp;G927&amp;")")</f>
        <v>-10</v>
      </c>
      <c r="AT927" cm="1">
        <f t="array" ref="AT927">_xll.FDS(A927,"FF_MKT_VAL_PUBLIC(ANN_R,"&amp;[1]sample_report!E927&amp;")")</f>
        <v>29643.564094348199</v>
      </c>
    </row>
    <row r="928" spans="1:46" x14ac:dyDescent="0.25">
      <c r="A928" t="s">
        <v>794</v>
      </c>
      <c r="B928" t="s">
        <v>795</v>
      </c>
      <c r="C928" t="s">
        <v>502</v>
      </c>
      <c r="D928" t="str" cm="1">
        <f t="array" ref="D928">_xll.FDS(A928,"FF_MAJOR_IND_NAME")</f>
        <v>FINANCIAL</v>
      </c>
      <c r="E928">
        <v>2017</v>
      </c>
      <c r="F928" s="4">
        <f t="shared" si="98"/>
        <v>42736</v>
      </c>
      <c r="G928" s="4">
        <f t="shared" si="99"/>
        <v>43100</v>
      </c>
      <c r="I928" s="1" cm="1">
        <f t="array" ref="I928">_xll.FDS(A928,"FF_PTX_INC(ANN_R,"&amp;F928&amp;","&amp;G928&amp;",,,USD)")</f>
        <v>1301.423</v>
      </c>
      <c r="J928" s="1" cm="1">
        <f t="array" ref="J928">_xll.FDS(A928,"FF_MKT_VAL(ANN_R,"&amp;F928&amp;","&amp;G928&amp;",,,USD)")</f>
        <v>21374.721860000001</v>
      </c>
      <c r="K928" s="1" cm="1">
        <f t="array" ref="K928">_xll.FDS(A928,"FF_SHLDRS_EQ(ANN_R,"&amp;F928&amp;","&amp;G928&amp;",,,USD)")</f>
        <v>10866.226000000001</v>
      </c>
      <c r="L928" s="1" cm="1">
        <f t="array" ref="L928">_xll.FDS(A928,"FF_ASSETS(ANN_R,"&amp;F928&amp;","&amp;G928&amp;",,,USD)")</f>
        <v>23954.541000000001</v>
      </c>
      <c r="M928" s="1" t="e" cm="1">
        <f t="array" ref="M928">_xll.FDS(A928,"FF_TAX_CF(ANN_R,"&amp;F928&amp;","&amp;G928&amp;",,,USD)")</f>
        <v>#N/A</v>
      </c>
      <c r="N928" s="1" cm="1">
        <f t="array" ref="N928">_xll.FDS(A928,"FF_INC_TAX(ANN_R,"&amp;F928&amp;","&amp;G928&amp;",,,USD)")</f>
        <v>-59.798999999999999</v>
      </c>
      <c r="O928" s="1" cm="1">
        <f t="array" ref="O928">_xll.FDS(A928,"FF_NET_INC(ANN_R,"&amp;F928&amp;","&amp;G928&amp;")")</f>
        <v>1356.58</v>
      </c>
      <c r="P928" s="1" cm="1">
        <f t="array" ref="P928">_xll.FDS(A928,"FF_ROA(ANN_R,"&amp;F928&amp;","&amp;G928&amp;")")</f>
        <v>5.7578402017047896</v>
      </c>
      <c r="Q928" cm="1">
        <f t="array" ref="Q928">_xll.FDS(A928,"FF_TAX_RATE(ANN_R,"&amp;F928&amp;","&amp;G928&amp;")")</f>
        <v>-4.5948934358775002</v>
      </c>
      <c r="R928" t="e" cm="1">
        <f t="array" ref="R928">_xll.FDS(A928,"FF_TAX_REFUND(ANN_R,"&amp;F928&amp;","&amp;G928&amp;",,,,,""D=1"")")</f>
        <v>#N/A</v>
      </c>
      <c r="S928" t="e">
        <f t="shared" si="100"/>
        <v>#N/A</v>
      </c>
      <c r="T928" s="1" cm="1">
        <f t="array" ref="T928">_xll.FDS($A928,"FF_TAX_CF(ANN_R,"&amp;AE928&amp;","&amp;AF928&amp;",,,USD)")</f>
        <v>-11.827999999999999</v>
      </c>
      <c r="U928" s="1" cm="1">
        <f t="array" ref="U928">_xll.FDS($A928,"FF_TAX_CF(ANN_R,"&amp;AG928&amp;","&amp;AH928&amp;",,,USD)")</f>
        <v>-9.4309999999999992</v>
      </c>
      <c r="V928" s="1" t="e" cm="1">
        <f t="array" ref="V928">_xll.FDS(A928,"FF_TAX_CF(ANN_R,"&amp;AI928&amp;","&amp;AJ928&amp;",,,USD)")</f>
        <v>#N/A</v>
      </c>
      <c r="W928" s="1" t="e" cm="1">
        <f t="array" ref="W928">_xll.FDS(A928,"FF_TAX_CF(ANN_R,"&amp;AK928&amp;","&amp;AL928&amp;",,,USD)")</f>
        <v>#N/A</v>
      </c>
      <c r="X928" s="1" t="e" cm="1">
        <f t="array" ref="X928">_xll.FDS(A928,"FF_TAX_CF(ANN_R,"&amp;F928&amp;","&amp;G928&amp;",,,USD)")</f>
        <v>#N/A</v>
      </c>
      <c r="Y928" s="1" cm="1">
        <f t="array" ref="Y928">_xll.FDS($A928,"FF_PTX_INC(ANN_R,"&amp;AE928&amp;","&amp;AF928&amp;",,,USD)")</f>
        <v>478.48200000000003</v>
      </c>
      <c r="Z928" s="1" cm="1">
        <f t="array" ref="Z928">_xll.FDS($A928,"FF_PTX_INC(ANN_R,"&amp;AG928&amp;","&amp;AH928&amp;",,,USD)")</f>
        <v>448.37799999999999</v>
      </c>
      <c r="AA928" s="1" cm="1">
        <f t="array" ref="AA928">_xll.FDS(A928,"FF_PTX_INC(ANN_R,"&amp;AI928&amp;","&amp;AJ928&amp;",,,USD)")</f>
        <v>350.255</v>
      </c>
      <c r="AB928" s="1" cm="1">
        <f t="array" ref="AB928">_xll.FDS(A928,"FF_PTX_INC(ANN_R,"&amp;AK928&amp;","&amp;AL928&amp;",,,USD)")</f>
        <v>522.86599999999999</v>
      </c>
      <c r="AC928" s="1" cm="1">
        <f t="array" ref="AC928">_xll.FDS(A928,"FF_PTX_INC(ANN_R,"&amp;F928&amp;","&amp;G928&amp;",,,USD)")</f>
        <v>1301.423</v>
      </c>
      <c r="AE928" s="6">
        <f t="shared" si="101"/>
        <v>41275</v>
      </c>
      <c r="AF928" s="6">
        <f t="shared" si="102"/>
        <v>41639</v>
      </c>
      <c r="AG928" s="6">
        <f t="shared" si="103"/>
        <v>41640</v>
      </c>
      <c r="AH928" s="6">
        <f t="shared" si="104"/>
        <v>42004</v>
      </c>
      <c r="AI928" s="6">
        <f>DATE(YEAR(F928)+AO928,MONTH(F928),DAY(F928))</f>
        <v>42005</v>
      </c>
      <c r="AJ928" s="6">
        <f>DATE(YEAR(G928)+AO928,MONTH(G928),DAY(G928))</f>
        <v>42369</v>
      </c>
      <c r="AK928" s="6">
        <f>DATE(YEAR(F928)+AP928,MONTH(F928),DAY(F928))</f>
        <v>42370</v>
      </c>
      <c r="AL928" s="6">
        <f>DATE(YEAR(G928)+AP928,MONTH(G928),DAY(G928))</f>
        <v>42735</v>
      </c>
      <c r="AM928" s="8">
        <v>-4</v>
      </c>
      <c r="AN928" s="8">
        <v>-3</v>
      </c>
      <c r="AO928">
        <v>-2</v>
      </c>
      <c r="AP928">
        <v>-1</v>
      </c>
      <c r="AQ928" cm="1">
        <f t="array" ref="AQ928">_xll.FDS(A928,"FF_DEBT_LT(ANN_R,"&amp;F928&amp;","&amp;G928&amp;")")</f>
        <v>11276.062</v>
      </c>
      <c r="AR928" t="e" cm="1">
        <f t="array" ref="AR928">_xll.FDS(A928,"FF_RD_EXP(ANN_R,"&amp;F928&amp;","&amp;G928&amp;")")</f>
        <v>#N/A</v>
      </c>
      <c r="AS928" t="e" cm="1">
        <f t="array" ref="AS928">_xll.FDS(A928,"FF_PTX_INC_FOR(ANN_R,"&amp;F928&amp;","&amp;G928&amp;")")</f>
        <v>#N/A</v>
      </c>
      <c r="AT928" cm="1">
        <f t="array" ref="AT928">_xll.FDS(A928,"FF_MKT_VAL_PUBLIC(ANN_R,"&amp;[1]sample_report!E928&amp;")")</f>
        <v>21287.106875095898</v>
      </c>
    </row>
    <row r="929" spans="1:46" hidden="1" x14ac:dyDescent="0.25">
      <c r="A929" t="s">
        <v>800</v>
      </c>
      <c r="B929" t="s">
        <v>801</v>
      </c>
      <c r="C929" t="s">
        <v>502</v>
      </c>
      <c r="D929" t="str" cm="1">
        <f t="array" ref="D929">_xll.FDS(A929,"FF_MAJOR_IND_NAME")</f>
        <v>FINANCIAL</v>
      </c>
      <c r="E929">
        <v>2017</v>
      </c>
      <c r="F929" s="4">
        <f t="shared" si="98"/>
        <v>42736</v>
      </c>
      <c r="G929" s="4">
        <f t="shared" si="99"/>
        <v>43100</v>
      </c>
      <c r="I929" s="1" cm="1">
        <f t="array" ref="I929">_xll.FDS(A929,"FF_PTX_INC(ANN_R,"&amp;F929&amp;","&amp;G929&amp;",,,USD)")</f>
        <v>1928</v>
      </c>
      <c r="J929" s="1" cm="1">
        <f t="array" ref="J929">_xll.FDS(A929,"FF_MKT_VAL(ANN_R,"&amp;F929&amp;","&amp;G929&amp;",,,USD)")</f>
        <v>21563.429302330002</v>
      </c>
      <c r="K929" s="1" cm="1">
        <f t="array" ref="K929">_xll.FDS(A929,"FF_SHLDRS_EQ(ANN_R,"&amp;F929&amp;","&amp;G929&amp;",,,USD)")</f>
        <v>15023</v>
      </c>
      <c r="L929" s="1" cm="1">
        <f t="array" ref="L929">_xll.FDS(A929,"FF_ASSETS(ANN_R,"&amp;F929&amp;","&amp;G929&amp;",,,USD)")</f>
        <v>137698</v>
      </c>
      <c r="M929" s="1" cm="1">
        <f t="array" ref="M929">_xll.FDS(A929,"FF_TAX_CF(ANN_R,"&amp;F929&amp;","&amp;G929&amp;",,,USD)")</f>
        <v>6</v>
      </c>
      <c r="N929" s="1" cm="1">
        <f t="array" ref="N929">_xll.FDS(A929,"FF_INC_TAX(ANN_R,"&amp;F929&amp;","&amp;G929&amp;",,,USD)")</f>
        <v>637</v>
      </c>
      <c r="O929" s="1" cm="1">
        <f t="array" ref="O929">_xll.FDS(A929,"FF_NET_INC(ANN_R,"&amp;F929&amp;","&amp;G929&amp;")")</f>
        <v>1289</v>
      </c>
      <c r="P929" s="1" cm="1">
        <f t="array" ref="P929">_xll.FDS(A929,"FF_ROA(ANN_R,"&amp;F929&amp;","&amp;G929&amp;")")</f>
        <v>0.93752272892573996</v>
      </c>
      <c r="Q929" cm="1">
        <f t="array" ref="Q929">_xll.FDS(A929,"FF_TAX_RATE(ANN_R,"&amp;F929&amp;","&amp;G929&amp;")")</f>
        <v>33.039419087136899</v>
      </c>
      <c r="R929" t="e" cm="1">
        <f t="array" ref="R929">_xll.FDS(A929,"FF_TAX_REFUND(ANN_R,"&amp;F929&amp;","&amp;G929&amp;",,,,,""D=1"")")</f>
        <v>#N/A</v>
      </c>
      <c r="S929">
        <f t="shared" si="100"/>
        <v>0.11437758383096004</v>
      </c>
      <c r="T929" s="1" cm="1">
        <f t="array" ref="T929">_xll.FDS($A929,"FF_TAX_CF(ANN_R,"&amp;AE929&amp;","&amp;AF929&amp;",,,USD)")</f>
        <v>185</v>
      </c>
      <c r="U929" s="1" cm="1">
        <f t="array" ref="U929">_xll.FDS($A929,"FF_TAX_CF(ANN_R,"&amp;AG929&amp;","&amp;AH929&amp;",,,USD)")</f>
        <v>131</v>
      </c>
      <c r="V929" s="1" cm="1">
        <f t="array" ref="V929">_xll.FDS(A929,"FF_TAX_CF(ANN_R,"&amp;AI929&amp;","&amp;AJ929&amp;",,,USD)")</f>
        <v>281</v>
      </c>
      <c r="W929" s="1" cm="1">
        <f t="array" ref="W929">_xll.FDS(A929,"FF_TAX_CF(ANN_R,"&amp;AK929&amp;","&amp;AL929&amp;",,,USD)")</f>
        <v>144</v>
      </c>
      <c r="X929" s="1" cm="1">
        <f t="array" ref="X929">_xll.FDS(A929,"FF_TAX_CF(ANN_R,"&amp;F929&amp;","&amp;G929&amp;",,,USD)")</f>
        <v>6</v>
      </c>
      <c r="Y929" s="1" cm="1">
        <f t="array" ref="Y929">_xll.FDS($A929,"FF_PTX_INC(ANN_R,"&amp;AE929&amp;","&amp;AF929&amp;",,,USD)")</f>
        <v>1141</v>
      </c>
      <c r="Z929" s="1" cm="1">
        <f t="array" ref="Z929">_xll.FDS($A929,"FF_PTX_INC(ANN_R,"&amp;AG929&amp;","&amp;AH929&amp;",,,USD)")</f>
        <v>1272</v>
      </c>
      <c r="AA929" s="1" cm="1">
        <f t="array" ref="AA929">_xll.FDS(A929,"FF_PTX_INC(ANN_R,"&amp;AI929&amp;","&amp;AJ929&amp;",,,USD)")</f>
        <v>1222</v>
      </c>
      <c r="AB929" s="1" cm="1">
        <f t="array" ref="AB929">_xll.FDS(A929,"FF_PTX_INC(ANN_R,"&amp;AK929&amp;","&amp;AL929&amp;",,,USD)")</f>
        <v>968</v>
      </c>
      <c r="AC929" s="1" cm="1">
        <f t="array" ref="AC929">_xll.FDS(A929,"FF_PTX_INC(ANN_R,"&amp;F929&amp;","&amp;G929&amp;",,,USD)")</f>
        <v>1928</v>
      </c>
      <c r="AE929" s="6">
        <f t="shared" si="101"/>
        <v>41275</v>
      </c>
      <c r="AF929" s="6">
        <f t="shared" si="102"/>
        <v>41639</v>
      </c>
      <c r="AG929" s="6">
        <f t="shared" si="103"/>
        <v>41640</v>
      </c>
      <c r="AH929" s="6">
        <f t="shared" si="104"/>
        <v>42004</v>
      </c>
      <c r="AI929" s="6">
        <f>DATE(YEAR(F929)+AO929,MONTH(F929),DAY(F929))</f>
        <v>42005</v>
      </c>
      <c r="AJ929" s="6">
        <f>DATE(YEAR(G929)+AO929,MONTH(G929),DAY(G929))</f>
        <v>42369</v>
      </c>
      <c r="AK929" s="6">
        <f>DATE(YEAR(F929)+AP929,MONTH(F929),DAY(F929))</f>
        <v>42370</v>
      </c>
      <c r="AL929" s="6">
        <f>DATE(YEAR(G929)+AP929,MONTH(G929),DAY(G929))</f>
        <v>42735</v>
      </c>
      <c r="AM929" s="8">
        <v>-4</v>
      </c>
      <c r="AN929" s="8">
        <v>-3</v>
      </c>
      <c r="AO929">
        <v>-2</v>
      </c>
      <c r="AP929">
        <v>-1</v>
      </c>
      <c r="AQ929" cm="1">
        <f t="array" ref="AQ929">_xll.FDS(A929,"FF_DEBT_LT(ANN_R,"&amp;F929&amp;","&amp;G929&amp;")")</f>
        <v>11267</v>
      </c>
      <c r="AR929" t="e" cm="1">
        <f t="array" ref="AR929">_xll.FDS(A929,"FF_RD_EXP(ANN_R,"&amp;F929&amp;","&amp;G929&amp;")")</f>
        <v>#N/A</v>
      </c>
      <c r="AS929" t="e" cm="1">
        <f t="array" ref="AS929">_xll.FDS(A929,"FF_PTX_INC_FOR(ANN_R,"&amp;F929&amp;","&amp;G929&amp;")")</f>
        <v>#N/A</v>
      </c>
      <c r="AT929" cm="1">
        <f t="array" ref="AT929">_xll.FDS(A929,"FF_MKT_VAL_PUBLIC(ANN_R,"&amp;[1]sample_report!E929&amp;")")</f>
        <v>21488.237624352802</v>
      </c>
    </row>
    <row r="930" spans="1:46" hidden="1" x14ac:dyDescent="0.25">
      <c r="A930" t="s">
        <v>802</v>
      </c>
      <c r="B930" t="s">
        <v>803</v>
      </c>
      <c r="C930" t="s">
        <v>502</v>
      </c>
      <c r="D930" t="str" cm="1">
        <f t="array" ref="D930">_xll.FDS(A930,"FF_MAJOR_IND_NAME")</f>
        <v>FINANCIAL</v>
      </c>
      <c r="E930">
        <v>2017</v>
      </c>
      <c r="F930" s="4">
        <f t="shared" si="98"/>
        <v>42736</v>
      </c>
      <c r="G930" s="4">
        <f t="shared" si="99"/>
        <v>43100</v>
      </c>
      <c r="I930" s="1" cm="1">
        <f t="array" ref="I930">_xll.FDS(A930,"FF_PTX_INC(ANN_R,"&amp;F930&amp;","&amp;G930&amp;",,,USD)")</f>
        <v>2265.8530000000001</v>
      </c>
      <c r="J930" s="1" cm="1">
        <f t="array" ref="J930">_xll.FDS(A930,"FF_MKT_VAL(ANN_R,"&amp;F930&amp;","&amp;G930&amp;",,,USD)")</f>
        <v>25667.572395589999</v>
      </c>
      <c r="K930" s="1" cm="1">
        <f t="array" ref="K930">_xll.FDS(A930,"FF_SHLDRS_EQ(ANN_R,"&amp;F930&amp;","&amp;G930&amp;",,,USD)")</f>
        <v>16250.819</v>
      </c>
      <c r="L930" s="1" cm="1">
        <f t="array" ref="L930">_xll.FDS(A930,"FF_ASSETS(ANN_R,"&amp;F930&amp;","&amp;G930&amp;",,,USD)")</f>
        <v>118593.48699999999</v>
      </c>
      <c r="M930" s="1" cm="1">
        <f t="array" ref="M930">_xll.FDS(A930,"FF_TAX_CF(ANN_R,"&amp;F930&amp;","&amp;G930&amp;",,,USD)")</f>
        <v>494.20499999999998</v>
      </c>
      <c r="N930" s="1" cm="1">
        <f t="array" ref="N930">_xll.FDS(A930,"FF_INC_TAX(ANN_R,"&amp;F930&amp;","&amp;G930&amp;",,,USD)")</f>
        <v>858.54700000000003</v>
      </c>
      <c r="O930" s="1" cm="1">
        <f t="array" ref="O930">_xll.FDS(A930,"FF_NET_INC(ANN_R,"&amp;F930&amp;","&amp;G930&amp;")")</f>
        <v>1400.2370000000001</v>
      </c>
      <c r="P930" s="1" cm="1">
        <f t="array" ref="P930">_xll.FDS(A930,"FF_ROA(ANN_R,"&amp;F930&amp;","&amp;G930&amp;")")</f>
        <v>1.1570165433583199</v>
      </c>
      <c r="Q930" cm="1">
        <f t="array" ref="Q930">_xll.FDS(A930,"FF_TAX_RATE(ANN_R,"&amp;F930&amp;","&amp;G930&amp;")")</f>
        <v>37.890675167365202</v>
      </c>
      <c r="R930" t="e" cm="1">
        <f t="array" ref="R930">_xll.FDS(A930,"FF_TAX_REFUND(ANN_R,"&amp;F930&amp;","&amp;G930&amp;",,,,,""D=1"")")</f>
        <v>#N/A</v>
      </c>
      <c r="S930">
        <f t="shared" si="100"/>
        <v>0.21196443054711603</v>
      </c>
      <c r="T930" s="1" cm="1">
        <f t="array" ref="T930">_xll.FDS($A930,"FF_TAX_CF(ANN_R,"&amp;AE930&amp;","&amp;AF930&amp;",,,USD)")</f>
        <v>389.00799999999998</v>
      </c>
      <c r="U930" s="1" cm="1">
        <f t="array" ref="U930">_xll.FDS($A930,"FF_TAX_CF(ANN_R,"&amp;AG930&amp;","&amp;AH930&amp;",,,USD)")</f>
        <v>411.91199999999998</v>
      </c>
      <c r="V930" s="1" cm="1">
        <f t="array" ref="V930">_xll.FDS(A930,"FF_TAX_CF(ANN_R,"&amp;AI930&amp;","&amp;AJ930&amp;",,,USD)")</f>
        <v>378.66</v>
      </c>
      <c r="W930" s="1" cm="1">
        <f t="array" ref="W930">_xll.FDS(A930,"FF_TAX_CF(ANN_R,"&amp;AK930&amp;","&amp;AL930&amp;",,,USD)")</f>
        <v>276.86599999999999</v>
      </c>
      <c r="X930" s="1" cm="1">
        <f t="array" ref="X930">_xll.FDS(A930,"FF_TAX_CF(ANN_R,"&amp;F930&amp;","&amp;G930&amp;",,,USD)")</f>
        <v>494.20499999999998</v>
      </c>
      <c r="Y930" s="1" cm="1">
        <f t="array" ref="Y930">_xll.FDS($A930,"FF_PTX_INC(ANN_R,"&amp;AE930&amp;","&amp;AF930&amp;",,,USD)")</f>
        <v>1717.549</v>
      </c>
      <c r="Z930" s="1" cm="1">
        <f t="array" ref="Z930">_xll.FDS($A930,"FF_PTX_INC(ANN_R,"&amp;AG930&amp;","&amp;AH930&amp;",,,USD)")</f>
        <v>1588.8620000000001</v>
      </c>
      <c r="AA930" s="1" cm="1">
        <f t="array" ref="AA930">_xll.FDS(A930,"FF_PTX_INC(ANN_R,"&amp;AI930&amp;","&amp;AJ930&amp;",,,USD)")</f>
        <v>1628.1610000000001</v>
      </c>
      <c r="AB930" s="1" cm="1">
        <f t="array" ref="AB930">_xll.FDS(A930,"FF_PTX_INC(ANN_R,"&amp;AK930&amp;","&amp;AL930&amp;",,,USD)")</f>
        <v>2002.3030000000001</v>
      </c>
      <c r="AC930" s="1" cm="1">
        <f t="array" ref="AC930">_xll.FDS(A930,"FF_PTX_INC(ANN_R,"&amp;F930&amp;","&amp;G930&amp;",,,USD)")</f>
        <v>2265.8530000000001</v>
      </c>
      <c r="AE930" s="6">
        <f t="shared" si="101"/>
        <v>41275</v>
      </c>
      <c r="AF930" s="6">
        <f t="shared" si="102"/>
        <v>41639</v>
      </c>
      <c r="AG930" s="6">
        <f t="shared" si="103"/>
        <v>41640</v>
      </c>
      <c r="AH930" s="6">
        <f t="shared" si="104"/>
        <v>42004</v>
      </c>
      <c r="AI930" s="6">
        <f>DATE(YEAR(F930)+AO930,MONTH(F930),DAY(F930))</f>
        <v>42005</v>
      </c>
      <c r="AJ930" s="6">
        <f>DATE(YEAR(G930)+AO930,MONTH(G930),DAY(G930))</f>
        <v>42369</v>
      </c>
      <c r="AK930" s="6">
        <f>DATE(YEAR(F930)+AP930,MONTH(F930),DAY(F930))</f>
        <v>42370</v>
      </c>
      <c r="AL930" s="6">
        <f>DATE(YEAR(G930)+AP930,MONTH(G930),DAY(G930))</f>
        <v>42735</v>
      </c>
      <c r="AM930" s="8">
        <v>-4</v>
      </c>
      <c r="AN930" s="8">
        <v>-3</v>
      </c>
      <c r="AO930">
        <v>-2</v>
      </c>
      <c r="AP930">
        <v>-1</v>
      </c>
      <c r="AQ930" cm="1">
        <f t="array" ref="AQ930">_xll.FDS(A930,"FF_DEBT_LT(ANN_R,"&amp;F930&amp;","&amp;G930&amp;")")</f>
        <v>8141.43</v>
      </c>
      <c r="AR930" t="e" cm="1">
        <f t="array" ref="AR930">_xll.FDS(A930,"FF_RD_EXP(ANN_R,"&amp;F930&amp;","&amp;G930&amp;")")</f>
        <v>#N/A</v>
      </c>
      <c r="AS930" t="e" cm="1">
        <f t="array" ref="AS930">_xll.FDS(A930,"FF_PTX_INC_FOR(ANN_R,"&amp;F930&amp;","&amp;G930&amp;")")</f>
        <v>#N/A</v>
      </c>
      <c r="AT930" cm="1">
        <f t="array" ref="AT930">_xll.FDS(A930,"FF_MKT_VAL_PUBLIC(ANN_R,"&amp;[1]sample_report!E930&amp;")")</f>
        <v>24120.564188692799</v>
      </c>
    </row>
    <row r="931" spans="1:46" hidden="1" x14ac:dyDescent="0.25">
      <c r="A931" t="s">
        <v>837</v>
      </c>
      <c r="B931" t="s">
        <v>838</v>
      </c>
      <c r="C931" t="s">
        <v>502</v>
      </c>
      <c r="D931" t="str" cm="1">
        <f t="array" ref="D931">_xll.FDS(A931,"FF_MAJOR_IND_NAME")</f>
        <v>FINANCIAL</v>
      </c>
      <c r="E931">
        <v>2017</v>
      </c>
      <c r="F931" s="4">
        <f t="shared" si="98"/>
        <v>42736</v>
      </c>
      <c r="G931" s="4">
        <f t="shared" si="99"/>
        <v>43100</v>
      </c>
      <c r="I931" s="1" cm="1">
        <f t="array" ref="I931">_xll.FDS(A931,"FF_PTX_INC(ANN_R,"&amp;F931&amp;","&amp;G931&amp;",,,USD)")</f>
        <v>872</v>
      </c>
      <c r="J931" s="1" cm="1">
        <f t="array" ref="J931">_xll.FDS(A931,"FF_MKT_VAL(ANN_R,"&amp;F931&amp;","&amp;G931&amp;",,,USD)")</f>
        <v>12864.494077610199</v>
      </c>
      <c r="K931" s="1" cm="1">
        <f t="array" ref="K931">_xll.FDS(A931,"FF_SHLDRS_EQ(ANN_R,"&amp;F931&amp;","&amp;G931&amp;",,,USD)")</f>
        <v>5880</v>
      </c>
      <c r="L931" s="1" cm="1">
        <f t="array" ref="L931">_xll.FDS(A931,"FF_ASSETS(ANN_R,"&amp;F931&amp;","&amp;G931&amp;",,,USD)")</f>
        <v>15354</v>
      </c>
      <c r="M931" s="1" cm="1">
        <f t="array" ref="M931">_xll.FDS(A931,"FF_TAX_CF(ANN_R,"&amp;F931&amp;","&amp;G931&amp;",,,USD)")</f>
        <v>154</v>
      </c>
      <c r="N931" s="1" cm="1">
        <f t="array" ref="N931">_xll.FDS(A931,"FF_INC_TAX(ANN_R,"&amp;F931&amp;","&amp;G931&amp;",,,USD)")</f>
        <v>143</v>
      </c>
      <c r="O931" s="1" cm="1">
        <f t="array" ref="O931">_xll.FDS(A931,"FF_NET_INC(ANN_R,"&amp;F931&amp;","&amp;G931&amp;")")</f>
        <v>729</v>
      </c>
      <c r="P931" s="1" cm="1">
        <f t="array" ref="P931">_xll.FDS(A931,"FF_ROA(ANN_R,"&amp;F931&amp;","&amp;G931&amp;")")</f>
        <v>4.9417028199566202</v>
      </c>
      <c r="Q931" cm="1">
        <f t="array" ref="Q931">_xll.FDS(A931,"FF_TAX_RATE(ANN_R,"&amp;F931&amp;","&amp;G931&amp;")")</f>
        <v>16.399082568807302</v>
      </c>
      <c r="R931" t="e" cm="1">
        <f t="array" ref="R931">_xll.FDS(A931,"FF_TAX_REFUND(ANN_R,"&amp;F931&amp;","&amp;G931&amp;",,,,,""D=1"")")</f>
        <v>#N/A</v>
      </c>
      <c r="S931">
        <f t="shared" si="100"/>
        <v>0.31567796610169491</v>
      </c>
      <c r="T931" s="1" cm="1">
        <f t="array" ref="T931">_xll.FDS($A931,"FF_TAX_CF(ANN_R,"&amp;AE931&amp;","&amp;AF931&amp;",,,USD)")</f>
        <v>157</v>
      </c>
      <c r="U931" s="1" cm="1">
        <f t="array" ref="U931">_xll.FDS($A931,"FF_TAX_CF(ANN_R,"&amp;AG931&amp;","&amp;AH931&amp;",,,USD)")</f>
        <v>190</v>
      </c>
      <c r="V931" s="1" cm="1">
        <f t="array" ref="V931">_xll.FDS(A931,"FF_TAX_CF(ANN_R,"&amp;AI931&amp;","&amp;AJ931&amp;",,,USD)")</f>
        <v>202</v>
      </c>
      <c r="W931" s="1" cm="1">
        <f t="array" ref="W931">_xll.FDS(A931,"FF_TAX_CF(ANN_R,"&amp;AK931&amp;","&amp;AL931&amp;",,,USD)")</f>
        <v>191</v>
      </c>
      <c r="X931" s="1" cm="1">
        <f t="array" ref="X931">_xll.FDS(A931,"FF_TAX_CF(ANN_R,"&amp;F931&amp;","&amp;G931&amp;",,,USD)")</f>
        <v>154</v>
      </c>
      <c r="Y931" s="1" cm="1">
        <f t="array" ref="Y931">_xll.FDS($A931,"FF_PTX_INC(ANN_R,"&amp;AE931&amp;","&amp;AF931&amp;",,,USD)")</f>
        <v>600</v>
      </c>
      <c r="Z931" s="1" cm="1">
        <f t="array" ref="Z931">_xll.FDS($A931,"FF_PTX_INC(ANN_R,"&amp;AG931&amp;","&amp;AH931&amp;",,,USD)")</f>
        <v>594</v>
      </c>
      <c r="AA931" s="1" cm="1">
        <f t="array" ref="AA931">_xll.FDS(A931,"FF_PTX_INC(ANN_R,"&amp;AI931&amp;","&amp;AJ931&amp;",,,USD)")</f>
        <v>630</v>
      </c>
      <c r="AB931" s="1" cm="1">
        <f t="array" ref="AB931">_xll.FDS(A931,"FF_PTX_INC(ANN_R,"&amp;AK931&amp;","&amp;AL931&amp;",,,USD)")</f>
        <v>136</v>
      </c>
      <c r="AC931" s="1" cm="1">
        <f t="array" ref="AC931">_xll.FDS(A931,"FF_PTX_INC(ANN_R,"&amp;F931&amp;","&amp;G931&amp;",,,USD)")</f>
        <v>872</v>
      </c>
      <c r="AE931" s="6">
        <f t="shared" si="101"/>
        <v>41275</v>
      </c>
      <c r="AF931" s="6">
        <f t="shared" si="102"/>
        <v>41639</v>
      </c>
      <c r="AG931" s="6">
        <f t="shared" si="103"/>
        <v>41640</v>
      </c>
      <c r="AH931" s="6">
        <f t="shared" si="104"/>
        <v>42004</v>
      </c>
      <c r="AI931" s="6">
        <f>DATE(YEAR(F931)+AO931,MONTH(F931),DAY(F931))</f>
        <v>42005</v>
      </c>
      <c r="AJ931" s="6">
        <f>DATE(YEAR(G931)+AO931,MONTH(G931),DAY(G931))</f>
        <v>42369</v>
      </c>
      <c r="AK931" s="6">
        <f>DATE(YEAR(F931)+AP931,MONTH(F931),DAY(F931))</f>
        <v>42370</v>
      </c>
      <c r="AL931" s="6">
        <f>DATE(YEAR(G931)+AP931,MONTH(G931),DAY(G931))</f>
        <v>42735</v>
      </c>
      <c r="AM931" s="8">
        <v>-4</v>
      </c>
      <c r="AN931" s="8">
        <v>-3</v>
      </c>
      <c r="AO931">
        <v>-2</v>
      </c>
      <c r="AP931">
        <v>-1</v>
      </c>
      <c r="AQ931" cm="1">
        <f t="array" ref="AQ931">_xll.FDS(A931,"FF_DEBT_LT(ANN_R,"&amp;F931&amp;","&amp;G931&amp;")")</f>
        <v>3727</v>
      </c>
      <c r="AR931" t="e" cm="1">
        <f t="array" ref="AR931">_xll.FDS(A931,"FF_RD_EXP(ANN_R,"&amp;F931&amp;","&amp;G931&amp;")")</f>
        <v>#N/A</v>
      </c>
      <c r="AS931" cm="1">
        <f t="array" ref="AS931">_xll.FDS(A931,"FF_PTX_INC_FOR(ANN_R,"&amp;F931&amp;","&amp;G931&amp;")")</f>
        <v>316</v>
      </c>
      <c r="AT931" cm="1">
        <f t="array" ref="AT931">_xll.FDS(A931,"FF_MKT_VAL_PUBLIC(ANN_R,"&amp;[1]sample_report!E931&amp;")")</f>
        <v>8909.2024574962797</v>
      </c>
    </row>
    <row r="932" spans="1:46" hidden="1" x14ac:dyDescent="0.25">
      <c r="A932" t="s">
        <v>851</v>
      </c>
      <c r="B932" t="s">
        <v>852</v>
      </c>
      <c r="C932" t="s">
        <v>502</v>
      </c>
      <c r="D932" t="str" cm="1">
        <f t="array" ref="D932">_xll.FDS(A932,"FF_MAJOR_IND_NAME")</f>
        <v>FINANCIAL</v>
      </c>
      <c r="E932">
        <v>2017</v>
      </c>
      <c r="F932" s="4">
        <f t="shared" si="98"/>
        <v>42736</v>
      </c>
      <c r="G932" s="4">
        <f t="shared" si="99"/>
        <v>43100</v>
      </c>
      <c r="I932" s="1" cm="1">
        <f t="array" ref="I932">_xll.FDS(A932,"FF_PTX_INC(ANN_R,"&amp;F932&amp;","&amp;G932&amp;",,,USD)")</f>
        <v>81.683000000000007</v>
      </c>
      <c r="J932" s="1" cm="1">
        <f t="array" ref="J932">_xll.FDS(A932,"FF_MKT_VAL(ANN_R,"&amp;F932&amp;","&amp;G932&amp;",,,USD)")</f>
        <v>7392.61762</v>
      </c>
      <c r="K932" s="1" cm="1">
        <f t="array" ref="K932">_xll.FDS(A932,"FF_SHLDRS_EQ(ANN_R,"&amp;F932&amp;","&amp;G932&amp;",,,USD)")</f>
        <v>2641.4969999999998</v>
      </c>
      <c r="L932" s="1" cm="1">
        <f t="array" ref="L932">_xll.FDS(A932,"FF_ASSETS(ANN_R,"&amp;F932&amp;","&amp;G932&amp;",,,USD)")</f>
        <v>6111.9570000000003</v>
      </c>
      <c r="M932" s="1" cm="1">
        <f t="array" ref="M932">_xll.FDS(A932,"FF_TAX_CF(ANN_R,"&amp;F932&amp;","&amp;G932&amp;",,,USD)")</f>
        <v>-0.19400000000000001</v>
      </c>
      <c r="N932" s="1" cm="1">
        <f t="array" ref="N932">_xll.FDS(A932,"FF_INC_TAX(ANN_R,"&amp;F932&amp;","&amp;G932&amp;",,,USD)")</f>
        <v>-0.13600000000000001</v>
      </c>
      <c r="O932" s="1" cm="1">
        <f t="array" ref="O932">_xll.FDS(A932,"FF_NET_INC(ANN_R,"&amp;F932&amp;","&amp;G932&amp;")")</f>
        <v>72.638000000000005</v>
      </c>
      <c r="P932" s="1" cm="1">
        <f t="array" ref="P932">_xll.FDS(A932,"FF_ROA(ANN_R,"&amp;F932&amp;","&amp;G932&amp;")")</f>
        <v>1.21237784401939</v>
      </c>
      <c r="Q932" cm="1">
        <f t="array" ref="Q932">_xll.FDS(A932,"FF_TAX_RATE(ANN_R,"&amp;F932&amp;","&amp;G932&amp;")")</f>
        <v>-0.16649731278234201</v>
      </c>
      <c r="R932" cm="1">
        <f t="array" ref="R932">_xll.FDS(A932,"FF_TAX_REFUND(ANN_R,"&amp;F932&amp;","&amp;G932&amp;",,,,,""D=1"")")</f>
        <v>0.19400000000000001</v>
      </c>
      <c r="S932">
        <f t="shared" si="100"/>
        <v>3.1624048915115193E-3</v>
      </c>
      <c r="T932" s="1" cm="1">
        <f t="array" ref="T932">_xll.FDS($A932,"FF_TAX_CF(ANN_R,"&amp;AE932&amp;","&amp;AF932&amp;",,,USD)")</f>
        <v>0.155</v>
      </c>
      <c r="U932" s="1" cm="1">
        <f t="array" ref="U932">_xll.FDS($A932,"FF_TAX_CF(ANN_R,"&amp;AG932&amp;","&amp;AH932&amp;",,,USD)")</f>
        <v>0.314</v>
      </c>
      <c r="V932" s="1" cm="1">
        <f t="array" ref="V932">_xll.FDS(A932,"FF_TAX_CF(ANN_R,"&amp;AI932&amp;","&amp;AJ932&amp;",,,USD)")</f>
        <v>0.31</v>
      </c>
      <c r="W932" s="1" cm="1">
        <f t="array" ref="W932">_xll.FDS(A932,"FF_TAX_CF(ANN_R,"&amp;AK932&amp;","&amp;AL932&amp;",,,USD)")</f>
        <v>0.45200000000000001</v>
      </c>
      <c r="X932" s="1" cm="1">
        <f t="array" ref="X932">_xll.FDS(A932,"FF_TAX_CF(ANN_R,"&amp;F932&amp;","&amp;G932&amp;",,,USD)")</f>
        <v>-0.19400000000000001</v>
      </c>
      <c r="Y932" s="1" cm="1">
        <f t="array" ref="Y932">_xll.FDS($A932,"FF_PTX_INC(ANN_R,"&amp;AE932&amp;","&amp;AF932&amp;",,,USD)")</f>
        <v>18.132000000000001</v>
      </c>
      <c r="Z932" s="1" cm="1">
        <f t="array" ref="Z932">_xll.FDS($A932,"FF_PTX_INC(ANN_R,"&amp;AG932&amp;","&amp;AH932&amp;",,,USD)")</f>
        <v>32.215000000000003</v>
      </c>
      <c r="AA932" s="1" cm="1">
        <f t="array" ref="AA932">_xll.FDS(A932,"FF_PTX_INC(ANN_R,"&amp;AI932&amp;","&amp;AJ932&amp;",,,USD)")</f>
        <v>164.131</v>
      </c>
      <c r="AB932" s="1" cm="1">
        <f t="array" ref="AB932">_xll.FDS(A932,"FF_PTX_INC(ANN_R,"&amp;AK932&amp;","&amp;AL932&amp;",,,USD)")</f>
        <v>31.754000000000001</v>
      </c>
      <c r="AC932" s="1" cm="1">
        <f t="array" ref="AC932">_xll.FDS(A932,"FF_PTX_INC(ANN_R,"&amp;F932&amp;","&amp;G932&amp;",,,USD)")</f>
        <v>81.683000000000007</v>
      </c>
      <c r="AE932" s="6">
        <f t="shared" si="101"/>
        <v>41275</v>
      </c>
      <c r="AF932" s="6">
        <f t="shared" si="102"/>
        <v>41639</v>
      </c>
      <c r="AG932" s="6">
        <f t="shared" si="103"/>
        <v>41640</v>
      </c>
      <c r="AH932" s="6">
        <f t="shared" si="104"/>
        <v>42004</v>
      </c>
      <c r="AI932" s="6">
        <f>DATE(YEAR(F932)+AO932,MONTH(F932),DAY(F932))</f>
        <v>42005</v>
      </c>
      <c r="AJ932" s="6">
        <f>DATE(YEAR(G932)+AO932,MONTH(G932),DAY(G932))</f>
        <v>42369</v>
      </c>
      <c r="AK932" s="6">
        <f>DATE(YEAR(F932)+AP932,MONTH(F932),DAY(F932))</f>
        <v>42370</v>
      </c>
      <c r="AL932" s="6">
        <f>DATE(YEAR(G932)+AP932,MONTH(G932),DAY(G932))</f>
        <v>42735</v>
      </c>
      <c r="AM932" s="8">
        <v>-4</v>
      </c>
      <c r="AN932" s="8">
        <v>-3</v>
      </c>
      <c r="AO932">
        <v>-2</v>
      </c>
      <c r="AP932">
        <v>-1</v>
      </c>
      <c r="AQ932" cm="1">
        <f t="array" ref="AQ932">_xll.FDS(A932,"FF_DEBT_LT(ANN_R,"&amp;F932&amp;","&amp;G932&amp;")")</f>
        <v>3055.2730000000001</v>
      </c>
      <c r="AR932" t="e" cm="1">
        <f t="array" ref="AR932">_xll.FDS(A932,"FF_RD_EXP(ANN_R,"&amp;F932&amp;","&amp;G932&amp;")")</f>
        <v>#N/A</v>
      </c>
      <c r="AS932" t="e" cm="1">
        <f t="array" ref="AS932">_xll.FDS(A932,"FF_PTX_INC_FOR(ANN_R,"&amp;F932&amp;","&amp;G932&amp;")")</f>
        <v>#N/A</v>
      </c>
      <c r="AT932" cm="1">
        <f t="array" ref="AT932">_xll.FDS(A932,"FF_MKT_VAL_PUBLIC(ANN_R,"&amp;[1]sample_report!E932&amp;")")</f>
        <v>7175.4594774124998</v>
      </c>
    </row>
    <row r="933" spans="1:46" hidden="1" x14ac:dyDescent="0.25">
      <c r="A933" t="s">
        <v>857</v>
      </c>
      <c r="B933" t="s">
        <v>858</v>
      </c>
      <c r="C933" t="s">
        <v>502</v>
      </c>
      <c r="D933" t="str" cm="1">
        <f t="array" ref="D933">_xll.FDS(A933,"FF_MAJOR_IND_NAME")</f>
        <v>FINANCIAL</v>
      </c>
      <c r="E933">
        <v>2017</v>
      </c>
      <c r="F933" s="4">
        <f t="shared" si="98"/>
        <v>42736</v>
      </c>
      <c r="G933" s="4">
        <f t="shared" si="99"/>
        <v>43100</v>
      </c>
      <c r="I933" s="1" cm="1">
        <f t="array" ref="I933">_xll.FDS(A933,"FF_PTX_INC(ANN_R,"&amp;F933&amp;","&amp;G933&amp;",,,USD)")</f>
        <v>1394</v>
      </c>
      <c r="J933" s="1" cm="1">
        <f t="array" ref="J933">_xll.FDS(A933,"FF_MKT_VAL(ANN_R,"&amp;F933&amp;","&amp;G933&amp;",,,USD)")</f>
        <v>15608.708475359999</v>
      </c>
      <c r="K933" s="1" cm="1">
        <f t="array" ref="K933">_xll.FDS(A933,"FF_SHLDRS_EQ(ANN_R,"&amp;F933&amp;","&amp;G933&amp;",,,USD)")</f>
        <v>10814</v>
      </c>
      <c r="L933" s="1" cm="1">
        <f t="array" ref="L933">_xll.FDS(A933,"FF_ASSETS(ANN_R,"&amp;F933&amp;","&amp;G933&amp;",,,USD)")</f>
        <v>104185</v>
      </c>
      <c r="M933" s="1" cm="1">
        <f t="array" ref="M933">_xll.FDS(A933,"FF_TAX_CF(ANN_R,"&amp;F933&amp;","&amp;G933&amp;",,,USD)")</f>
        <v>84</v>
      </c>
      <c r="N933" s="1" cm="1">
        <f t="array" ref="N933">_xll.FDS(A933,"FF_INC_TAX(ANN_R,"&amp;F933&amp;","&amp;G933&amp;",,,USD)")</f>
        <v>208</v>
      </c>
      <c r="O933" s="1" cm="1">
        <f t="array" ref="O933">_xll.FDS(A933,"FF_NET_INC(ANN_R,"&amp;F933&amp;","&amp;G933&amp;")")</f>
        <v>1186</v>
      </c>
      <c r="P933" s="1" cm="1">
        <f t="array" ref="P933">_xll.FDS(A933,"FF_ROA(ANN_R,"&amp;F933&amp;","&amp;G933&amp;")")</f>
        <v>1.1633205025915301</v>
      </c>
      <c r="Q933" cm="1">
        <f t="array" ref="Q933">_xll.FDS(A933,"FF_TAX_RATE(ANN_R,"&amp;F933&amp;","&amp;G933&amp;")")</f>
        <v>14.9210903873745</v>
      </c>
      <c r="R933" t="e" cm="1">
        <f t="array" ref="R933">_xll.FDS(A933,"FF_TAX_REFUND(ANN_R,"&amp;F933&amp;","&amp;G933&amp;",,,,,""D=1"")")</f>
        <v>#N/A</v>
      </c>
      <c r="S933">
        <f t="shared" si="100"/>
        <v>9.875153259940983E-2</v>
      </c>
      <c r="T933" s="1" cm="1">
        <f t="array" ref="T933">_xll.FDS($A933,"FF_TAX_CF(ANN_R,"&amp;AE933&amp;","&amp;AF933&amp;",,,USD)")</f>
        <v>109.432</v>
      </c>
      <c r="U933" s="1" cm="1">
        <f t="array" ref="U933">_xll.FDS($A933,"FF_TAX_CF(ANN_R,"&amp;AG933&amp;","&amp;AH933&amp;",,,USD)")</f>
        <v>139.91800000000001</v>
      </c>
      <c r="V933" s="1" cm="1">
        <f t="array" ref="V933">_xll.FDS(A933,"FF_TAX_CF(ANN_R,"&amp;AI933&amp;","&amp;AJ933&amp;",,,USD)")</f>
        <v>150.40299999999999</v>
      </c>
      <c r="W933" s="1" cm="1">
        <f t="array" ref="W933">_xll.FDS(A933,"FF_TAX_CF(ANN_R,"&amp;AK933&amp;","&amp;AL933&amp;",,,USD)")</f>
        <v>4.9790000000000001</v>
      </c>
      <c r="X933" s="1" cm="1">
        <f t="array" ref="X933">_xll.FDS(A933,"FF_TAX_CF(ANN_R,"&amp;F933&amp;","&amp;G933&amp;",,,USD)")</f>
        <v>84</v>
      </c>
      <c r="Y933" s="1" cm="1">
        <f t="array" ref="Y933">_xll.FDS($A933,"FF_PTX_INC(ANN_R,"&amp;AE933&amp;","&amp;AF933&amp;",,,USD)")</f>
        <v>868.75599999999997</v>
      </c>
      <c r="Z933" s="1" cm="1">
        <f t="array" ref="Z933">_xll.FDS($A933,"FF_PTX_INC(ANN_R,"&amp;AG933&amp;","&amp;AH933&amp;",,,USD)")</f>
        <v>852.98500000000001</v>
      </c>
      <c r="AA933" s="1" cm="1">
        <f t="array" ref="AA933">_xll.FDS(A933,"FF_PTX_INC(ANN_R,"&amp;AI933&amp;","&amp;AJ933&amp;",,,USD)")</f>
        <v>913.60500000000002</v>
      </c>
      <c r="AB933" s="1" cm="1">
        <f t="array" ref="AB933">_xll.FDS(A933,"FF_PTX_INC(ANN_R,"&amp;AK933&amp;","&amp;AL933&amp;",,,USD)")</f>
        <v>919.76199999999994</v>
      </c>
      <c r="AC933" s="1" cm="1">
        <f t="array" ref="AC933">_xll.FDS(A933,"FF_PTX_INC(ANN_R,"&amp;F933&amp;","&amp;G933&amp;",,,USD)")</f>
        <v>1394</v>
      </c>
      <c r="AE933" s="6">
        <f t="shared" si="101"/>
        <v>41275</v>
      </c>
      <c r="AF933" s="6">
        <f t="shared" si="102"/>
        <v>41639</v>
      </c>
      <c r="AG933" s="6">
        <f t="shared" si="103"/>
        <v>41640</v>
      </c>
      <c r="AH933" s="6">
        <f t="shared" si="104"/>
        <v>42004</v>
      </c>
      <c r="AI933" s="6">
        <f>DATE(YEAR(F933)+AO933,MONTH(F933),DAY(F933))</f>
        <v>42005</v>
      </c>
      <c r="AJ933" s="6">
        <f>DATE(YEAR(G933)+AO933,MONTH(G933),DAY(G933))</f>
        <v>42369</v>
      </c>
      <c r="AK933" s="6">
        <f>DATE(YEAR(F933)+AP933,MONTH(F933),DAY(F933))</f>
        <v>42370</v>
      </c>
      <c r="AL933" s="6">
        <f>DATE(YEAR(G933)+AP933,MONTH(G933),DAY(G933))</f>
        <v>42735</v>
      </c>
      <c r="AM933" s="8">
        <v>-4</v>
      </c>
      <c r="AN933" s="8">
        <v>-3</v>
      </c>
      <c r="AO933">
        <v>-2</v>
      </c>
      <c r="AP933">
        <v>-1</v>
      </c>
      <c r="AQ933" cm="1">
        <f t="array" ref="AQ933">_xll.FDS(A933,"FF_DEBT_LT(ANN_R,"&amp;F933&amp;","&amp;G933&amp;")")</f>
        <v>6518</v>
      </c>
      <c r="AR933" t="e" cm="1">
        <f t="array" ref="AR933">_xll.FDS(A933,"FF_RD_EXP(ANN_R,"&amp;F933&amp;","&amp;G933&amp;")")</f>
        <v>#N/A</v>
      </c>
      <c r="AS933" t="e" cm="1">
        <f t="array" ref="AS933">_xll.FDS(A933,"FF_PTX_INC_FOR(ANN_R,"&amp;F933&amp;","&amp;G933&amp;")")</f>
        <v>#N/A</v>
      </c>
      <c r="AT933" cm="1">
        <f t="array" ref="AT933">_xll.FDS(A933,"FF_MKT_VAL_PUBLIC(ANN_R,"&amp;[1]sample_report!E933&amp;")")</f>
        <v>15411.008573811099</v>
      </c>
    </row>
    <row r="934" spans="1:46" x14ac:dyDescent="0.25">
      <c r="A934" t="s">
        <v>874</v>
      </c>
      <c r="B934" t="s">
        <v>875</v>
      </c>
      <c r="C934" t="s">
        <v>502</v>
      </c>
      <c r="D934" t="str" cm="1">
        <f t="array" ref="D934">_xll.FDS(A934,"FF_MAJOR_IND_NAME")</f>
        <v>FINANCIAL</v>
      </c>
      <c r="E934">
        <v>2017</v>
      </c>
      <c r="F934" s="4">
        <f t="shared" si="98"/>
        <v>42736</v>
      </c>
      <c r="G934" s="4">
        <f t="shared" si="99"/>
        <v>43100</v>
      </c>
      <c r="I934" s="1" cm="1">
        <f t="array" ref="I934">_xll.FDS(A934,"FF_PTX_INC(ANN_R,"&amp;F934&amp;","&amp;G934&amp;",,,USD)")</f>
        <v>562.48099999999999</v>
      </c>
      <c r="J934" s="1" cm="1">
        <f t="array" ref="J934">_xll.FDS(A934,"FF_MKT_VAL(ANN_R,"&amp;F934&amp;","&amp;G934&amp;",,,USD)")</f>
        <v>20066.916938580001</v>
      </c>
      <c r="K934" s="1" cm="1">
        <f t="array" ref="K934">_xll.FDS(A934,"FF_SHLDRS_EQ(ANN_R,"&amp;F934&amp;","&amp;G934&amp;",,,USD)")</f>
        <v>5813.9570000000003</v>
      </c>
      <c r="L934" s="1" cm="1">
        <f t="array" ref="L934">_xll.FDS(A934,"FF_ASSETS(ANN_R,"&amp;F934&amp;","&amp;G934&amp;",,,USD)")</f>
        <v>19372.233</v>
      </c>
      <c r="M934" s="1" t="e" cm="1">
        <f t="array" ref="M934">_xll.FDS(A934,"FF_TAX_CF(ANN_R,"&amp;F934&amp;","&amp;G934&amp;",,,USD)")</f>
        <v>#N/A</v>
      </c>
      <c r="N934" s="1" cm="1">
        <f t="array" ref="N934">_xll.FDS(A934,"FF_INC_TAX(ANN_R,"&amp;F934&amp;","&amp;G934&amp;",,,USD)")</f>
        <v>0</v>
      </c>
      <c r="O934" s="1" cm="1">
        <f t="array" ref="O934">_xll.FDS(A934,"FF_NET_INC(ANN_R,"&amp;F934&amp;","&amp;G934&amp;")")</f>
        <v>462.43900000000002</v>
      </c>
      <c r="P934" s="1" cm="1">
        <f t="array" ref="P934">_xll.FDS(A934,"FF_ROA(ANN_R,"&amp;F934&amp;","&amp;G934&amp;")")</f>
        <v>2.4196342621036102</v>
      </c>
      <c r="Q934" cm="1">
        <f t="array" ref="Q934">_xll.FDS(A934,"FF_TAX_RATE(ANN_R,"&amp;F934&amp;","&amp;G934&amp;")")</f>
        <v>0</v>
      </c>
      <c r="R934" t="e" cm="1">
        <f t="array" ref="R934">_xll.FDS(A934,"FF_TAX_REFUND(ANN_R,"&amp;F934&amp;","&amp;G934&amp;",,,,,""D=1"")")</f>
        <v>#N/A</v>
      </c>
      <c r="S934" t="e">
        <f t="shared" si="100"/>
        <v>#N/A</v>
      </c>
      <c r="T934" s="1" t="e" cm="1">
        <f t="array" ref="T934">_xll.FDS($A934,"FF_TAX_CF(ANN_R,"&amp;AE934&amp;","&amp;AF934&amp;",,,USD)")</f>
        <v>#N/A</v>
      </c>
      <c r="U934" s="1" t="e" cm="1">
        <f t="array" ref="U934">_xll.FDS($A934,"FF_TAX_CF(ANN_R,"&amp;AG934&amp;","&amp;AH934&amp;",,,USD)")</f>
        <v>#N/A</v>
      </c>
      <c r="V934" s="1" t="e" cm="1">
        <f t="array" ref="V934">_xll.FDS(A934,"FF_TAX_CF(ANN_R,"&amp;AI934&amp;","&amp;AJ934&amp;",,,USD)")</f>
        <v>#N/A</v>
      </c>
      <c r="W934" s="1" t="e" cm="1">
        <f t="array" ref="W934">_xll.FDS(A934,"FF_TAX_CF(ANN_R,"&amp;AK934&amp;","&amp;AL934&amp;",,,USD)")</f>
        <v>#N/A</v>
      </c>
      <c r="X934" s="1" t="e" cm="1">
        <f t="array" ref="X934">_xll.FDS(A934,"FF_TAX_CF(ANN_R,"&amp;F934&amp;","&amp;G934&amp;",,,USD)")</f>
        <v>#N/A</v>
      </c>
      <c r="Y934" s="1" cm="1">
        <f t="array" ref="Y934">_xll.FDS($A934,"FF_PTX_INC(ANN_R,"&amp;AE934&amp;","&amp;AF934&amp;",,,USD)")</f>
        <v>703.64800000000002</v>
      </c>
      <c r="Z934" s="1" cm="1">
        <f t="array" ref="Z934">_xll.FDS($A934,"FF_PTX_INC(ANN_R,"&amp;AG934&amp;","&amp;AH934&amp;",,,USD)")</f>
        <v>526.05700000000002</v>
      </c>
      <c r="AA934" s="1" cm="1">
        <f t="array" ref="AA934">_xll.FDS(A934,"FF_PTX_INC(ANN_R,"&amp;AI934&amp;","&amp;AJ934&amp;",,,USD)")</f>
        <v>799.91800000000001</v>
      </c>
      <c r="AB934" s="1" cm="1">
        <f t="array" ref="AB934">_xll.FDS(A934,"FF_PTX_INC(ANN_R,"&amp;AK934&amp;","&amp;AL934&amp;",,,USD)")</f>
        <v>569.97699999999998</v>
      </c>
      <c r="AC934" s="1" cm="1">
        <f t="array" ref="AC934">_xll.FDS(A934,"FF_PTX_INC(ANN_R,"&amp;F934&amp;","&amp;G934&amp;",,,USD)")</f>
        <v>562.48099999999999</v>
      </c>
      <c r="AE934" s="6">
        <f t="shared" si="101"/>
        <v>41275</v>
      </c>
      <c r="AF934" s="6">
        <f t="shared" si="102"/>
        <v>41639</v>
      </c>
      <c r="AG934" s="6">
        <f t="shared" si="103"/>
        <v>41640</v>
      </c>
      <c r="AH934" s="6">
        <f t="shared" si="104"/>
        <v>42004</v>
      </c>
      <c r="AI934" s="6">
        <f>DATE(YEAR(F934)+AO934,MONTH(F934),DAY(F934))</f>
        <v>42005</v>
      </c>
      <c r="AJ934" s="6">
        <f>DATE(YEAR(G934)+AO934,MONTH(G934),DAY(G934))</f>
        <v>42369</v>
      </c>
      <c r="AK934" s="6">
        <f>DATE(YEAR(F934)+AP934,MONTH(F934),DAY(F934))</f>
        <v>42370</v>
      </c>
      <c r="AL934" s="6">
        <f>DATE(YEAR(G934)+AP934,MONTH(G934),DAY(G934))</f>
        <v>42735</v>
      </c>
      <c r="AM934" s="8">
        <v>-4</v>
      </c>
      <c r="AN934" s="8">
        <v>-3</v>
      </c>
      <c r="AO934">
        <v>-2</v>
      </c>
      <c r="AP934">
        <v>-1</v>
      </c>
      <c r="AQ934" cm="1">
        <f t="array" ref="AQ934">_xll.FDS(A934,"FF_DEBT_LT(ANN_R,"&amp;F934&amp;","&amp;G934&amp;")")</f>
        <v>9964.4330000000009</v>
      </c>
      <c r="AR934" t="e" cm="1">
        <f t="array" ref="AR934">_xll.FDS(A934,"FF_RD_EXP(ANN_R,"&amp;F934&amp;","&amp;G934&amp;")")</f>
        <v>#N/A</v>
      </c>
      <c r="AS934" t="e" cm="1">
        <f t="array" ref="AS934">_xll.FDS(A934,"FF_PTX_INC_FOR(ANN_R,"&amp;F934&amp;","&amp;G934&amp;")")</f>
        <v>#N/A</v>
      </c>
      <c r="AT934" cm="1">
        <f t="array" ref="AT934">_xll.FDS(A934,"FF_MKT_VAL_PUBLIC(ANN_R,"&amp;[1]sample_report!E934&amp;")")</f>
        <v>17768.0909281276</v>
      </c>
    </row>
    <row r="935" spans="1:46" hidden="1" x14ac:dyDescent="0.25">
      <c r="A935" t="s">
        <v>941</v>
      </c>
      <c r="B935" t="s">
        <v>942</v>
      </c>
      <c r="C935" t="s">
        <v>940</v>
      </c>
      <c r="D935" t="str" cm="1">
        <f t="array" ref="D935">_xll.FDS(A935,"FF_MAJOR_IND_NAME")</f>
        <v>FINANCIAL</v>
      </c>
      <c r="E935">
        <v>2017</v>
      </c>
      <c r="F935" s="4">
        <f t="shared" si="98"/>
        <v>42736</v>
      </c>
      <c r="G935" s="4">
        <f t="shared" si="99"/>
        <v>43100</v>
      </c>
      <c r="I935" s="1" cm="1">
        <f t="array" ref="I935">_xll.FDS(A935,"FF_PTX_INC(ANN_R,"&amp;F935&amp;","&amp;G935&amp;",,,USD)")</f>
        <v>11446.280067920699</v>
      </c>
      <c r="J935" s="1" cm="1">
        <f t="array" ref="J935">_xll.FDS(A935,"FF_MKT_VAL(ANN_R,"&amp;F935&amp;","&amp;G935&amp;",,,USD)")</f>
        <v>100921.839216079</v>
      </c>
      <c r="K935" s="1" cm="1">
        <f t="array" ref="K935">_xll.FDS(A935,"FF_SHLDRS_EQ(ANN_R,"&amp;F935&amp;","&amp;G935&amp;",,,USD)")</f>
        <v>78716.038599014297</v>
      </c>
      <c r="L935" s="1" cm="1">
        <f t="array" ref="L935">_xll.FDS(A935,"FF_ASSETS(ANN_R,"&amp;F935&amp;","&amp;G935&amp;",,,USD)")</f>
        <v>1128585.0343036701</v>
      </c>
      <c r="M935" s="1" cm="1">
        <f t="array" ref="M935">_xll.FDS(A935,"FF_TAX_CF(ANN_R,"&amp;F935&amp;","&amp;G935&amp;",,,USD)")</f>
        <v>2367.5346730947499</v>
      </c>
      <c r="N935" s="1" cm="1">
        <f t="array" ref="N935">_xll.FDS(A935,"FF_INC_TAX(ANN_R,"&amp;F935&amp;","&amp;G935&amp;",,,USD)")</f>
        <v>3317.2555853128401</v>
      </c>
      <c r="O935" s="1" cm="1">
        <f t="array" ref="O935">_xll.FDS(A935,"FF_NET_INC(ANN_R,"&amp;F935&amp;","&amp;G935&amp;")")</f>
        <v>6803</v>
      </c>
      <c r="P935" s="1" cm="1">
        <f t="array" ref="P935">_xll.FDS(A935,"FF_ROA(ANN_R,"&amp;F935&amp;","&amp;G935&amp;")")</f>
        <v>0.73248438504366598</v>
      </c>
      <c r="Q935" cm="1">
        <f t="array" ref="Q935">_xll.FDS(A935,"FF_TAX_RATE(ANN_R,"&amp;F935&amp;","&amp;G935&amp;")")</f>
        <v>28.9810800157667</v>
      </c>
      <c r="R935" t="e" cm="1">
        <f t="array" ref="R935">_xll.FDS(A935,"FF_TAX_REFUND(ANN_R,"&amp;F935&amp;","&amp;G935&amp;",,,,,""D=1"")")</f>
        <v>#N/A</v>
      </c>
      <c r="S935">
        <f t="shared" si="100"/>
        <v>0.30156716045124421</v>
      </c>
      <c r="T935" s="1" cm="1">
        <f t="array" ref="T935">_xll.FDS($A935,"FF_TAX_CF(ANN_R,"&amp;AE935&amp;","&amp;AF935&amp;",,,USD)")</f>
        <v>4875.0137443542499</v>
      </c>
      <c r="U935" s="1" cm="1">
        <f t="array" ref="U935">_xll.FDS($A935,"FF_TAX_CF(ANN_R,"&amp;AG935&amp;","&amp;AH935&amp;",,,USD)")</f>
        <v>4086.7769941091501</v>
      </c>
      <c r="V935" s="1" cm="1">
        <f t="array" ref="V935">_xll.FDS(A935,"FF_TAX_CF(ANN_R,"&amp;AI935&amp;","&amp;AJ935&amp;",,,USD)")</f>
        <v>2893.1744000911699</v>
      </c>
      <c r="W935" s="1" cm="1">
        <f t="array" ref="W935">_xll.FDS(A935,"FF_TAX_CF(ANN_R,"&amp;AK935&amp;","&amp;AL935&amp;",,,USD)")</f>
        <v>3244.47649896145</v>
      </c>
      <c r="X935" s="1" cm="1">
        <f t="array" ref="X935">_xll.FDS(A935,"FF_TAX_CF(ANN_R,"&amp;F935&amp;","&amp;G935&amp;",,,USD)")</f>
        <v>2367.5346730947499</v>
      </c>
      <c r="Y935" s="1" cm="1">
        <f t="array" ref="Y935">_xll.FDS($A935,"FF_PTX_INC(ANN_R,"&amp;AE935&amp;","&amp;AF935&amp;",,,USD)")</f>
        <v>12527.4046001434</v>
      </c>
      <c r="Z935" s="1" cm="1">
        <f t="array" ref="Z935">_xll.FDS($A935,"FF_PTX_INC(ANN_R,"&amp;AG935&amp;","&amp;AH935&amp;",,,USD)")</f>
        <v>11456.5053223372</v>
      </c>
      <c r="AA935" s="1" cm="1">
        <f t="array" ref="AA935">_xll.FDS(A935,"FF_PTX_INC(ANN_R,"&amp;AI935&amp;","&amp;AJ935&amp;",,,USD)")</f>
        <v>10971.6625199318</v>
      </c>
      <c r="AB935" s="1" cm="1">
        <f t="array" ref="AB935">_xll.FDS(A935,"FF_PTX_INC(ANN_R,"&amp;AK935&amp;","&amp;AL935&amp;",,,USD)")</f>
        <v>11518.8318389654</v>
      </c>
      <c r="AC935" s="1" cm="1">
        <f t="array" ref="AC935">_xll.FDS(A935,"FF_PTX_INC(ANN_R,"&amp;F935&amp;","&amp;G935&amp;",,,USD)")</f>
        <v>11446.280067920699</v>
      </c>
      <c r="AE935" s="6">
        <f t="shared" si="101"/>
        <v>41275</v>
      </c>
      <c r="AF935" s="6">
        <f t="shared" si="102"/>
        <v>41639</v>
      </c>
      <c r="AG935" s="6">
        <f t="shared" si="103"/>
        <v>41640</v>
      </c>
      <c r="AH935" s="6">
        <f t="shared" si="104"/>
        <v>42004</v>
      </c>
      <c r="AI935" s="6">
        <f>DATE(YEAR(F935)+AO935,MONTH(F935),DAY(F935))</f>
        <v>42005</v>
      </c>
      <c r="AJ935" s="6">
        <f>DATE(YEAR(G935)+AO935,MONTH(G935),DAY(G935))</f>
        <v>42369</v>
      </c>
      <c r="AK935" s="6">
        <f>DATE(YEAR(F935)+AP935,MONTH(F935),DAY(F935))</f>
        <v>42370</v>
      </c>
      <c r="AL935" s="6">
        <f>DATE(YEAR(G935)+AP935,MONTH(G935),DAY(G935))</f>
        <v>42735</v>
      </c>
      <c r="AM935" s="8">
        <v>-4</v>
      </c>
      <c r="AN935" s="8">
        <v>-3</v>
      </c>
      <c r="AO935">
        <v>-2</v>
      </c>
      <c r="AP935">
        <v>-1</v>
      </c>
      <c r="AQ935" cm="1">
        <f t="array" ref="AQ935">_xll.FDS(A935,"FF_DEBT_LT(ANN_R,"&amp;F935&amp;","&amp;G935&amp;")")</f>
        <v>21333</v>
      </c>
      <c r="AR935" t="e" cm="1">
        <f t="array" ref="AR935">_xll.FDS(A935,"FF_RD_EXP(ANN_R,"&amp;F935&amp;","&amp;G935&amp;")")</f>
        <v>#N/A</v>
      </c>
      <c r="AS935" t="e" cm="1">
        <f t="array" ref="AS935">_xll.FDS(A935,"FF_PTX_INC_FOR(ANN_R,"&amp;F935&amp;","&amp;G935&amp;")")</f>
        <v>#N/A</v>
      </c>
      <c r="AT935" cm="1">
        <f t="array" ref="AT935">_xll.FDS(A935,"FF_MKT_VAL_PUBLIC(ANN_R,"&amp;[1]sample_report!E935&amp;")")</f>
        <v>83784.040833078703</v>
      </c>
    </row>
    <row r="936" spans="1:46" x14ac:dyDescent="0.25">
      <c r="A936" t="s">
        <v>975</v>
      </c>
      <c r="B936" t="s">
        <v>976</v>
      </c>
      <c r="C936" t="s">
        <v>977</v>
      </c>
      <c r="D936" t="str" cm="1">
        <f t="array" ref="D936">_xll.FDS(A936,"FF_MAJOR_IND_NAME")</f>
        <v>FINANCIAL</v>
      </c>
      <c r="E936">
        <v>2017</v>
      </c>
      <c r="F936" s="4">
        <f t="shared" si="98"/>
        <v>42736</v>
      </c>
      <c r="G936" s="4">
        <f t="shared" si="99"/>
        <v>43100</v>
      </c>
      <c r="I936" s="1" cm="1">
        <f t="array" ref="I936">_xll.FDS(A936,"FF_PTX_INC(ANN_R,"&amp;F936&amp;","&amp;G936&amp;",,,USD)")</f>
        <v>104.02263825225801</v>
      </c>
      <c r="J936" s="1" t="e" cm="1">
        <f t="array" ref="J936">_xll.FDS(A936,"FF_MKT_VAL(ANN_R,"&amp;F936&amp;","&amp;G936&amp;",,,USD)")</f>
        <v>#N/A</v>
      </c>
      <c r="K936" s="1" cm="1">
        <f t="array" ref="K936">_xll.FDS(A936,"FF_SHLDRS_EQ(ANN_R,"&amp;F936&amp;","&amp;G936&amp;",,,USD)")</f>
        <v>468.04419899940501</v>
      </c>
      <c r="L936" s="1" cm="1">
        <f t="array" ref="L936">_xll.FDS(A936,"FF_ASSETS(ANN_R,"&amp;F936&amp;","&amp;G936&amp;",,,USD)")</f>
        <v>1365.5520956611599</v>
      </c>
      <c r="M936" s="1" cm="1">
        <f t="array" ref="M936">_xll.FDS(A936,"FF_TAX_CF(ANN_R,"&amp;F936&amp;","&amp;G936&amp;",,,USD)")</f>
        <v>46.865681594610201</v>
      </c>
      <c r="N936" s="1" cm="1">
        <f t="array" ref="N936">_xll.FDS(A936,"FF_INC_TAX(ANN_R,"&amp;F936&amp;","&amp;G936&amp;",,,USD)")</f>
        <v>23.5930075069666</v>
      </c>
      <c r="O936" s="1" cm="1">
        <f t="array" ref="O936">_xll.FDS(A936,"FF_NET_INC(ANN_R,"&amp;F936&amp;","&amp;G936&amp;")")</f>
        <v>71.307000000000002</v>
      </c>
      <c r="P936" s="1" cm="1">
        <f t="array" ref="P936">_xll.FDS(A936,"FF_ROA(ANN_R,"&amp;F936&amp;","&amp;G936&amp;")")</f>
        <v>5.6754901395054498</v>
      </c>
      <c r="Q936" cm="1">
        <f t="array" ref="Q936">_xll.FDS(A936,"FF_TAX_RATE(ANN_R,"&amp;F936&amp;","&amp;G936&amp;")")</f>
        <v>22.6806471200555</v>
      </c>
      <c r="R936" t="e" cm="1">
        <f t="array" ref="R936">_xll.FDS(A936,"FF_TAX_REFUND(ANN_R,"&amp;F936&amp;","&amp;G936&amp;",,,,,""D=1"")")</f>
        <v>#N/A</v>
      </c>
      <c r="S936" t="e">
        <f t="shared" si="100"/>
        <v>#N/A</v>
      </c>
      <c r="T936" s="1" t="e" cm="1">
        <f t="array" ref="T936">_xll.FDS($A936,"FF_TAX_CF(ANN_R,"&amp;AE936&amp;","&amp;AF936&amp;",,,USD)")</f>
        <v>#N/A</v>
      </c>
      <c r="U936" s="1" t="e" cm="1">
        <f t="array" ref="U936">_xll.FDS($A936,"FF_TAX_CF(ANN_R,"&amp;AG936&amp;","&amp;AH936&amp;",,,USD)")</f>
        <v>#N/A</v>
      </c>
      <c r="V936" s="1" cm="1">
        <f t="array" ref="V936">_xll.FDS(A936,"FF_TAX_CF(ANN_R,"&amp;AI936&amp;","&amp;AJ936&amp;",,,USD)")</f>
        <v>8.7316424784660303</v>
      </c>
      <c r="W936" s="1" cm="1">
        <f t="array" ref="W936">_xll.FDS(A936,"FF_TAX_CF(ANN_R,"&amp;AK936&amp;","&amp;AL936&amp;",,,USD)")</f>
        <v>10.809759409427601</v>
      </c>
      <c r="X936" s="1" cm="1">
        <f t="array" ref="X936">_xll.FDS(A936,"FF_TAX_CF(ANN_R,"&amp;F936&amp;","&amp;G936&amp;",,,USD)")</f>
        <v>46.865681594610201</v>
      </c>
      <c r="Y936" s="1" t="e" cm="1">
        <f t="array" ref="Y936">_xll.FDS($A936,"FF_PTX_INC(ANN_R,"&amp;AE936&amp;","&amp;AF936&amp;",,,USD)")</f>
        <v>#N/A</v>
      </c>
      <c r="Z936" s="1" t="e" cm="1">
        <f t="array" ref="Z936">_xll.FDS($A936,"FF_PTX_INC(ANN_R,"&amp;AG936&amp;","&amp;AH936&amp;",,,USD)")</f>
        <v>#N/A</v>
      </c>
      <c r="AA936" s="1" cm="1">
        <f t="array" ref="AA936">_xll.FDS(A936,"FF_PTX_INC(ANN_R,"&amp;AI936&amp;","&amp;AJ936&amp;",,,USD)")</f>
        <v>45.512327991008803</v>
      </c>
      <c r="AB936" s="1" cm="1">
        <f t="array" ref="AB936">_xll.FDS(A936,"FF_PTX_INC(ANN_R,"&amp;AK936&amp;","&amp;AL936&amp;",,,USD)")</f>
        <v>132.20052571237099</v>
      </c>
      <c r="AC936" s="1" cm="1">
        <f t="array" ref="AC936">_xll.FDS(A936,"FF_PTX_INC(ANN_R,"&amp;F936&amp;","&amp;G936&amp;",,,USD)")</f>
        <v>104.02263825225801</v>
      </c>
      <c r="AE936" s="6">
        <f t="shared" si="101"/>
        <v>41275</v>
      </c>
      <c r="AF936" s="6">
        <f t="shared" si="102"/>
        <v>41639</v>
      </c>
      <c r="AG936" s="6">
        <f t="shared" si="103"/>
        <v>41640</v>
      </c>
      <c r="AH936" s="6">
        <f t="shared" si="104"/>
        <v>42004</v>
      </c>
      <c r="AI936" s="6">
        <f>DATE(YEAR(F936)+AO936,MONTH(F936),DAY(F936))</f>
        <v>42005</v>
      </c>
      <c r="AJ936" s="6">
        <f>DATE(YEAR(G936)+AO936,MONTH(G936),DAY(G936))</f>
        <v>42369</v>
      </c>
      <c r="AK936" s="6">
        <f>DATE(YEAR(F936)+AP936,MONTH(F936),DAY(F936))</f>
        <v>42370</v>
      </c>
      <c r="AL936" s="6">
        <f>DATE(YEAR(G936)+AP936,MONTH(G936),DAY(G936))</f>
        <v>42735</v>
      </c>
      <c r="AM936" s="8">
        <v>-4</v>
      </c>
      <c r="AN936" s="8">
        <v>-3</v>
      </c>
      <c r="AO936">
        <v>-2</v>
      </c>
      <c r="AP936">
        <v>-1</v>
      </c>
      <c r="AQ936" cm="1">
        <f t="array" ref="AQ936">_xll.FDS(A936,"FF_DEBT_LT(ANN_R,"&amp;F936&amp;","&amp;G936&amp;")")</f>
        <v>0</v>
      </c>
      <c r="AR936" t="e" cm="1">
        <f t="array" ref="AR936">_xll.FDS(A936,"FF_RD_EXP(ANN_R,"&amp;F936&amp;","&amp;G936&amp;")")</f>
        <v>#N/A</v>
      </c>
      <c r="AS936" t="e" cm="1">
        <f t="array" ref="AS936">_xll.FDS(A936,"FF_PTX_INC_FOR(ANN_R,"&amp;F936&amp;","&amp;G936&amp;")")</f>
        <v>#N/A</v>
      </c>
      <c r="AT936" t="e" cm="1">
        <f t="array" ref="AT936">_xll.FDS(A936,"FF_MKT_VAL_PUBLIC(ANN_R,"&amp;[1]sample_report!E936&amp;")")</f>
        <v>#N/A</v>
      </c>
    </row>
    <row r="937" spans="1:46" x14ac:dyDescent="0.25">
      <c r="A937" t="s">
        <v>1039</v>
      </c>
      <c r="B937" t="s">
        <v>1040</v>
      </c>
      <c r="C937" t="s">
        <v>1041</v>
      </c>
      <c r="D937" t="str" cm="1">
        <f t="array" ref="D937">_xll.FDS(A937,"FF_MAJOR_IND_NAME")</f>
        <v>FINANCIAL</v>
      </c>
      <c r="E937">
        <v>2017</v>
      </c>
      <c r="F937" s="4">
        <f t="shared" si="98"/>
        <v>42736</v>
      </c>
      <c r="G937" s="4">
        <f t="shared" si="99"/>
        <v>43100</v>
      </c>
      <c r="I937" s="1" cm="1">
        <f t="array" ref="I937">_xll.FDS(A937,"FF_PTX_INC(ANN_R,"&amp;F937&amp;","&amp;G937&amp;",,,USD)")</f>
        <v>7521.0677466392499</v>
      </c>
      <c r="J937" s="1" cm="1">
        <f t="array" ref="J937">_xll.FDS(A937,"FF_MKT_VAL(ANN_R,"&amp;F937&amp;","&amp;G937&amp;",,,USD)")</f>
        <v>55821.052470403498</v>
      </c>
      <c r="K937" s="1" cm="1">
        <f t="array" ref="K937">_xll.FDS(A937,"FF_SHLDRS_EQ(ANN_R,"&amp;F937&amp;","&amp;G937&amp;",,,USD)")</f>
        <v>67490.960741043105</v>
      </c>
      <c r="L937" s="1" cm="1">
        <f t="array" ref="L937">_xll.FDS(A937,"FF_ASSETS(ANN_R,"&amp;F937&amp;","&amp;G937&amp;",,,USD)")</f>
        <v>956870.64259529102</v>
      </c>
      <c r="M937" s="1" cm="1">
        <f t="array" ref="M937">_xll.FDS(A937,"FF_TAX_CF(ANN_R,"&amp;F937&amp;","&amp;G937&amp;",,,USD)")</f>
        <v>295.51885867118801</v>
      </c>
      <c r="N937" s="1" cm="1">
        <f t="array" ref="N937">_xll.FDS(A937,"FF_INC_TAX(ANN_R,"&amp;F937&amp;","&amp;G937&amp;",,,USD)")</f>
        <v>523.36164283752396</v>
      </c>
      <c r="O937" s="1" cm="1">
        <f t="array" ref="O937">_xll.FDS(A937,"FF_NET_INC(ANN_R,"&amp;F937&amp;","&amp;G937&amp;")")</f>
        <v>7316</v>
      </c>
      <c r="P937" s="1" cm="1">
        <f t="array" ref="P937">_xll.FDS(A937,"FF_ROA(ANN_R,"&amp;F937&amp;","&amp;G937&amp;")")</f>
        <v>0.96139125772605205</v>
      </c>
      <c r="Q937" cm="1">
        <f t="array" ref="Q937">_xll.FDS(A937,"FF_TAX_RATE(ANN_R,"&amp;F937&amp;","&amp;G937&amp;")")</f>
        <v>6.9586082783443297</v>
      </c>
      <c r="R937" t="e" cm="1">
        <f t="array" ref="R937">_xll.FDS(A937,"FF_TAX_REFUND(ANN_R,"&amp;F937&amp;","&amp;G937&amp;",,,,,""D=1"")")</f>
        <v>#N/A</v>
      </c>
      <c r="S937" t="e">
        <f t="shared" si="100"/>
        <v>#N/A</v>
      </c>
      <c r="T937" s="1" t="e" cm="1">
        <f t="array" ref="T937">_xll.FDS($A937,"FF_TAX_CF(ANN_R,"&amp;AE937&amp;","&amp;AF937&amp;",,,USD)")</f>
        <v>#N/A</v>
      </c>
      <c r="U937" s="1" t="e" cm="1">
        <f t="array" ref="U937">_xll.FDS($A937,"FF_TAX_CF(ANN_R,"&amp;AG937&amp;","&amp;AH937&amp;",,,USD)")</f>
        <v>#N/A</v>
      </c>
      <c r="V937" s="1" t="e" cm="1">
        <f t="array" ref="V937">_xll.FDS(A937,"FF_TAX_CF(ANN_R,"&amp;AI937&amp;","&amp;AJ937&amp;",,,USD)")</f>
        <v>#N/A</v>
      </c>
      <c r="W937" s="1" cm="1">
        <f t="array" ref="W937">_xll.FDS(A937,"FF_TAX_CF(ANN_R,"&amp;AK937&amp;","&amp;AL937&amp;",,,USD)")</f>
        <v>-203.54029178619399</v>
      </c>
      <c r="X937" s="1" cm="1">
        <f t="array" ref="X937">_xll.FDS(A937,"FF_TAX_CF(ANN_R,"&amp;F937&amp;","&amp;G937&amp;",,,USD)")</f>
        <v>295.51885867118801</v>
      </c>
      <c r="Y937" s="1" cm="1">
        <f t="array" ref="Y937">_xll.FDS($A937,"FF_PTX_INC(ANN_R,"&amp;AE937&amp;","&amp;AF937&amp;",,,USD)")</f>
        <v>-9446.0029387474096</v>
      </c>
      <c r="Z937" s="1" cm="1">
        <f t="array" ref="Z937">_xll.FDS($A937,"FF_PTX_INC(ANN_R,"&amp;AG937&amp;","&amp;AH937&amp;",,,USD)")</f>
        <v>3540.2816609144202</v>
      </c>
      <c r="AA937" s="1" cm="1">
        <f t="array" ref="AA937">_xll.FDS(A937,"FF_PTX_INC(ANN_R,"&amp;AI937&amp;","&amp;AJ937&amp;",,,USD)")</f>
        <v>4497.7828159332303</v>
      </c>
      <c r="AB937" s="1" cm="1">
        <f t="array" ref="AB937">_xll.FDS(A937,"FF_PTX_INC(ANN_R,"&amp;AK937&amp;","&amp;AL937&amp;",,,USD)")</f>
        <v>3419.2556625604602</v>
      </c>
      <c r="AC937" s="1" cm="1">
        <f t="array" ref="AC937">_xll.FDS(A937,"FF_PTX_INC(ANN_R,"&amp;F937&amp;","&amp;G937&amp;",,,USD)")</f>
        <v>7521.0677466392499</v>
      </c>
      <c r="AE937" s="6">
        <f t="shared" si="101"/>
        <v>41275</v>
      </c>
      <c r="AF937" s="6">
        <f t="shared" si="102"/>
        <v>41639</v>
      </c>
      <c r="AG937" s="6">
        <f t="shared" si="103"/>
        <v>41640</v>
      </c>
      <c r="AH937" s="6">
        <f t="shared" si="104"/>
        <v>42004</v>
      </c>
      <c r="AI937" s="6">
        <f>DATE(YEAR(F937)+AO937,MONTH(F937),DAY(F937))</f>
        <v>42005</v>
      </c>
      <c r="AJ937" s="6">
        <f>DATE(YEAR(G937)+AO937,MONTH(G937),DAY(G937))</f>
        <v>42369</v>
      </c>
      <c r="AK937" s="6">
        <f>DATE(YEAR(F937)+AP937,MONTH(F937),DAY(F937))</f>
        <v>42370</v>
      </c>
      <c r="AL937" s="6">
        <f>DATE(YEAR(G937)+AP937,MONTH(G937),DAY(G937))</f>
        <v>42735</v>
      </c>
      <c r="AM937" s="8">
        <v>-4</v>
      </c>
      <c r="AN937" s="8">
        <v>-3</v>
      </c>
      <c r="AO937">
        <v>-2</v>
      </c>
      <c r="AP937">
        <v>-1</v>
      </c>
      <c r="AQ937" cm="1">
        <f t="array" ref="AQ937">_xll.FDS(A937,"FF_DEBT_LT(ANN_R,"&amp;F937&amp;","&amp;G937&amp;")")</f>
        <v>177671</v>
      </c>
      <c r="AR937" t="e" cm="1">
        <f t="array" ref="AR937">_xll.FDS(A937,"FF_RD_EXP(ANN_R,"&amp;F937&amp;","&amp;G937&amp;")")</f>
        <v>#N/A</v>
      </c>
      <c r="AS937" t="e" cm="1">
        <f t="array" ref="AS937">_xll.FDS(A937,"FF_PTX_INC_FOR(ANN_R,"&amp;F937&amp;","&amp;G937&amp;")")</f>
        <v>#N/A</v>
      </c>
      <c r="AT937" cm="1">
        <f t="array" ref="AT937">_xll.FDS(A937,"FF_MKT_VAL_PUBLIC(ANN_R,"&amp;[1]sample_report!E937&amp;")")</f>
        <v>35833.866010330101</v>
      </c>
    </row>
    <row r="938" spans="1:46" hidden="1" x14ac:dyDescent="0.25">
      <c r="A938" t="s">
        <v>1100</v>
      </c>
      <c r="B938" t="s">
        <v>1101</v>
      </c>
      <c r="C938" t="s">
        <v>1061</v>
      </c>
      <c r="D938" t="str" cm="1">
        <f t="array" ref="D938">_xll.FDS(A938,"FF_MAJOR_IND_NAME")</f>
        <v>FINANCIAL</v>
      </c>
      <c r="E938">
        <v>2017</v>
      </c>
      <c r="F938" s="4">
        <f t="shared" si="98"/>
        <v>42736</v>
      </c>
      <c r="G938" s="4">
        <f t="shared" si="99"/>
        <v>43100</v>
      </c>
      <c r="I938" s="1" cm="1">
        <f t="array" ref="I938">_xll.FDS(A938,"FF_PTX_INC(ANN_R,"&amp;F938&amp;","&amp;G938&amp;",,,USD)")</f>
        <v>5168.4080403447197</v>
      </c>
      <c r="J938" s="1" cm="1">
        <f t="array" ref="J938">_xll.FDS(A938,"FF_MKT_VAL(ANN_R,"&amp;F938&amp;","&amp;G938&amp;",,,USD)")</f>
        <v>34944.119883944601</v>
      </c>
      <c r="K938" s="1" cm="1">
        <f t="array" ref="K938">_xll.FDS(A938,"FF_SHLDRS_EQ(ANN_R,"&amp;F938&amp;","&amp;G938&amp;",,,USD)")</f>
        <v>41070.168072804801</v>
      </c>
      <c r="L938" s="1" cm="1">
        <f t="array" ref="L938">_xll.FDS(A938,"FF_ASSETS(ANN_R,"&amp;F938&amp;","&amp;G938&amp;",,,USD)")</f>
        <v>49937.221536822603</v>
      </c>
      <c r="M938" s="1" cm="1">
        <f t="array" ref="M938">_xll.FDS(A938,"FF_TAX_CF(ANN_R,"&amp;F938&amp;","&amp;G938&amp;",,,USD)")</f>
        <v>60.870904624462099</v>
      </c>
      <c r="N938" s="1" cm="1">
        <f t="array" ref="N938">_xll.FDS(A938,"FF_INC_TAX(ANN_R,"&amp;F938&amp;","&amp;G938&amp;",,,USD)")</f>
        <v>28.562501400709198</v>
      </c>
      <c r="O938" s="1" cm="1">
        <f t="array" ref="O938">_xll.FDS(A938,"FF_NET_INC(ANN_R,"&amp;F938&amp;","&amp;G938&amp;")")</f>
        <v>44318</v>
      </c>
      <c r="P938" s="1" cm="1">
        <f t="array" ref="P938">_xll.FDS(A938,"FF_ROA(ANN_R,"&amp;F938&amp;","&amp;G938&amp;")")</f>
        <v>11.3792142801205</v>
      </c>
      <c r="Q938" cm="1">
        <f t="array" ref="Q938">_xll.FDS(A938,"FF_TAX_RATE(ANN_R,"&amp;F938&amp;","&amp;G938&amp;")")</f>
        <v>0.55263634716434096</v>
      </c>
      <c r="R938" t="e" cm="1">
        <f t="array" ref="R938">_xll.FDS(A938,"FF_TAX_REFUND(ANN_R,"&amp;F938&amp;","&amp;G938&amp;",,,,,""D=1"")")</f>
        <v>#N/A</v>
      </c>
      <c r="S938">
        <f t="shared" si="100"/>
        <v>9.2731831690332136E-3</v>
      </c>
      <c r="T938" s="1" cm="1">
        <f t="array" ref="T938">_xll.FDS($A938,"FF_TAX_CF(ANN_R,"&amp;AE938&amp;","&amp;AF938&amp;",,,USD)")</f>
        <v>46.0476458072662</v>
      </c>
      <c r="U938" s="1" cm="1">
        <f t="array" ref="U938">_xll.FDS($A938,"FF_TAX_CF(ANN_R,"&amp;AG938&amp;","&amp;AH938&amp;",,,USD)")</f>
        <v>33.064153194427497</v>
      </c>
      <c r="V938" s="1" cm="1">
        <f t="array" ref="V938">_xll.FDS(A938,"FF_TAX_CF(ANN_R,"&amp;AI938&amp;","&amp;AJ938&amp;",,,USD)")</f>
        <v>38.523474521935</v>
      </c>
      <c r="W938" s="1" cm="1">
        <f t="array" ref="W938">_xll.FDS(A938,"FF_TAX_CF(ANN_R,"&amp;AK938&amp;","&amp;AL938&amp;",,,USD)")</f>
        <v>51.040761180221999</v>
      </c>
      <c r="X938" s="1" cm="1">
        <f t="array" ref="X938">_xll.FDS(A938,"FF_TAX_CF(ANN_R,"&amp;F938&amp;","&amp;G938&amp;",,,USD)")</f>
        <v>60.870904624462099</v>
      </c>
      <c r="Y938" s="1" cm="1">
        <f t="array" ref="Y938">_xll.FDS($A938,"FF_PTX_INC(ANN_R,"&amp;AE938&amp;","&amp;AF938&amp;",,,USD)")</f>
        <v>6353.0401998758298</v>
      </c>
      <c r="Z938" s="1" cm="1">
        <f t="array" ref="Z938">_xll.FDS($A938,"FF_PTX_INC(ANN_R,"&amp;AG938&amp;","&amp;AH938&amp;",,,USD)")</f>
        <v>7196.18717432022</v>
      </c>
      <c r="AA938" s="1" cm="1">
        <f t="array" ref="AA938">_xll.FDS(A938,"FF_PTX_INC(ANN_R,"&amp;AI938&amp;","&amp;AJ938&amp;",,,USD)")</f>
        <v>2111.5605388730801</v>
      </c>
      <c r="AB938" s="1" cm="1">
        <f t="array" ref="AB938">_xll.FDS(A938,"FF_PTX_INC(ANN_R,"&amp;AK938&amp;","&amp;AL938&amp;",,,USD)")</f>
        <v>3924.6491010934101</v>
      </c>
      <c r="AC938" s="1" cm="1">
        <f t="array" ref="AC938">_xll.FDS(A938,"FF_PTX_INC(ANN_R,"&amp;F938&amp;","&amp;G938&amp;",,,USD)")</f>
        <v>5168.4080403447197</v>
      </c>
      <c r="AE938" s="6">
        <f t="shared" si="101"/>
        <v>41275</v>
      </c>
      <c r="AF938" s="6">
        <f t="shared" si="102"/>
        <v>41639</v>
      </c>
      <c r="AG938" s="6">
        <f t="shared" si="103"/>
        <v>41640</v>
      </c>
      <c r="AH938" s="6">
        <f t="shared" si="104"/>
        <v>42004</v>
      </c>
      <c r="AI938" s="6">
        <f>DATE(YEAR(F938)+AO938,MONTH(F938),DAY(F938))</f>
        <v>42005</v>
      </c>
      <c r="AJ938" s="6">
        <f>DATE(YEAR(G938)+AO938,MONTH(G938),DAY(G938))</f>
        <v>42369</v>
      </c>
      <c r="AK938" s="6">
        <f>DATE(YEAR(F938)+AP938,MONTH(F938),DAY(F938))</f>
        <v>42370</v>
      </c>
      <c r="AL938" s="6">
        <f>DATE(YEAR(G938)+AP938,MONTH(G938),DAY(G938))</f>
        <v>42735</v>
      </c>
      <c r="AM938" s="8">
        <v>-4</v>
      </c>
      <c r="AN938" s="8">
        <v>-3</v>
      </c>
      <c r="AO938">
        <v>-2</v>
      </c>
      <c r="AP938">
        <v>-1</v>
      </c>
      <c r="AQ938" cm="1">
        <f t="array" ref="AQ938">_xll.FDS(A938,"FF_DEBT_LT(ANN_R,"&amp;F938&amp;","&amp;G938&amp;")")</f>
        <v>55303</v>
      </c>
      <c r="AR938" t="e" cm="1">
        <f t="array" ref="AR938">_xll.FDS(A938,"FF_RD_EXP(ANN_R,"&amp;F938&amp;","&amp;G938&amp;")")</f>
        <v>#N/A</v>
      </c>
      <c r="AS938" t="e" cm="1">
        <f t="array" ref="AS938">_xll.FDS(A938,"FF_PTX_INC_FOR(ANN_R,"&amp;F938&amp;","&amp;G938&amp;")")</f>
        <v>#N/A</v>
      </c>
      <c r="AT938" cm="1">
        <f t="array" ref="AT938">_xll.FDS(A938,"FF_MKT_VAL_PUBLIC(ANN_R,"&amp;[1]sample_report!E938&amp;")")</f>
        <v>168412.89765559899</v>
      </c>
    </row>
    <row r="939" spans="1:46" hidden="1" x14ac:dyDescent="0.25">
      <c r="A939" t="s">
        <v>1104</v>
      </c>
      <c r="B939" t="s">
        <v>1105</v>
      </c>
      <c r="C939" t="s">
        <v>940</v>
      </c>
      <c r="D939" t="str" cm="1">
        <f t="array" ref="D939">_xll.FDS(A939,"FF_MAJOR_IND_NAME")</f>
        <v>FINANCIAL</v>
      </c>
      <c r="E939">
        <v>2017</v>
      </c>
      <c r="F939" s="4">
        <f t="shared" si="98"/>
        <v>42736</v>
      </c>
      <c r="G939" s="4">
        <f t="shared" si="99"/>
        <v>43100</v>
      </c>
      <c r="I939" s="1" cm="1">
        <f t="array" ref="I939">_xll.FDS(A939,"FF_PTX_INC(ANN_R,"&amp;F939&amp;","&amp;G939&amp;",,,USD)")</f>
        <v>4520.0850161790804</v>
      </c>
      <c r="J939" s="1" cm="1">
        <f t="array" ref="J939">_xll.FDS(A939,"FF_MKT_VAL(ANN_R,"&amp;F939&amp;","&amp;G939&amp;",,,USD)")</f>
        <v>24110.049320109301</v>
      </c>
      <c r="K939" s="1" cm="1">
        <f t="array" ref="K939">_xll.FDS(A939,"FF_SHLDRS_EQ(ANN_R,"&amp;F939&amp;","&amp;G939&amp;",,,USD)")</f>
        <v>18109.023765564001</v>
      </c>
      <c r="L939" s="1" cm="1">
        <f t="array" ref="L939">_xll.FDS(A939,"FF_ASSETS(ANN_R,"&amp;F939&amp;","&amp;G939&amp;",,,USD)")</f>
        <v>45049.5708646774</v>
      </c>
      <c r="M939" s="1" cm="1">
        <f t="array" ref="M939">_xll.FDS(A939,"FF_TAX_CF(ANN_R,"&amp;F939&amp;","&amp;G939&amp;",,,USD)")</f>
        <v>57.975837159156796</v>
      </c>
      <c r="N939" s="1" cm="1">
        <f t="array" ref="N939">_xll.FDS(A939,"FF_INC_TAX(ANN_R,"&amp;F939&amp;","&amp;G939&amp;",,,USD)")</f>
        <v>1624.7897554040001</v>
      </c>
      <c r="O939" s="1" cm="1">
        <f t="array" ref="O939">_xll.FDS(A939,"FF_NET_INC(ANN_R,"&amp;F939&amp;","&amp;G939&amp;")")</f>
        <v>2410.6999999999998</v>
      </c>
      <c r="P939" s="1" cm="1">
        <f t="array" ref="P939">_xll.FDS(A939,"FF_ROA(ANN_R,"&amp;F939&amp;","&amp;G939&amp;")")</f>
        <v>6.8839379540366403</v>
      </c>
      <c r="Q939" cm="1">
        <f t="array" ref="Q939">_xll.FDS(A939,"FF_TAX_RATE(ANN_R,"&amp;F939&amp;","&amp;G939&amp;")")</f>
        <v>35.945999900184702</v>
      </c>
      <c r="R939" t="e" cm="1">
        <f t="array" ref="R939">_xll.FDS(A939,"FF_TAX_REFUND(ANN_R,"&amp;F939&amp;","&amp;G939&amp;",,,,,""D=1"")")</f>
        <v>#N/A</v>
      </c>
      <c r="S939">
        <f t="shared" si="100"/>
        <v>1.3490517267238773E-2</v>
      </c>
      <c r="T939" s="1" cm="1">
        <f t="array" ref="T939">_xll.FDS($A939,"FF_TAX_CF(ANN_R,"&amp;AE939&amp;","&amp;AF939&amp;",,,USD)")</f>
        <v>14.471037530899</v>
      </c>
      <c r="U939" s="1" cm="1">
        <f t="array" ref="U939">_xll.FDS($A939,"FF_TAX_CF(ANN_R,"&amp;AG939&amp;","&amp;AH939&amp;",,,USD)")</f>
        <v>6.7648694157600398</v>
      </c>
      <c r="V939" s="1" cm="1">
        <f t="array" ref="V939">_xll.FDS(A939,"FF_TAX_CF(ANN_R,"&amp;AI939&amp;","&amp;AJ939&amp;",,,USD)")</f>
        <v>17.742733001708999</v>
      </c>
      <c r="W939" s="1" cm="1">
        <f t="array" ref="W939">_xll.FDS(A939,"FF_TAX_CF(ANN_R,"&amp;AK939&amp;","&amp;AL939&amp;",,,USD)")</f>
        <v>70.464764058589907</v>
      </c>
      <c r="X939" s="1" cm="1">
        <f t="array" ref="X939">_xll.FDS(A939,"FF_TAX_CF(ANN_R,"&amp;F939&amp;","&amp;G939&amp;",,,USD)")</f>
        <v>57.975837159156796</v>
      </c>
      <c r="Y939" s="1" cm="1">
        <f t="array" ref="Y939">_xll.FDS($A939,"FF_PTX_INC(ANN_R,"&amp;AE939&amp;","&amp;AF939&amp;",,,USD)")</f>
        <v>915.52545700073199</v>
      </c>
      <c r="Z939" s="1" cm="1">
        <f t="array" ref="Z939">_xll.FDS($A939,"FF_PTX_INC(ANN_R,"&amp;AG939&amp;","&amp;AH939&amp;",,,USD)")</f>
        <v>781.40873976945898</v>
      </c>
      <c r="AA939" s="1" cm="1">
        <f t="array" ref="AA939">_xll.FDS(A939,"FF_PTX_INC(ANN_R,"&amp;AI939&amp;","&amp;AJ939&amp;",,,USD)")</f>
        <v>1923.42314946651</v>
      </c>
      <c r="AB939" s="1" cm="1">
        <f t="array" ref="AB939">_xll.FDS(A939,"FF_PTX_INC(ANN_R,"&amp;AK939&amp;","&amp;AL939&amp;",,,USD)")</f>
        <v>4269.7000991105997</v>
      </c>
      <c r="AC939" s="1" cm="1">
        <f t="array" ref="AC939">_xll.FDS(A939,"FF_PTX_INC(ANN_R,"&amp;F939&amp;","&amp;G939&amp;",,,USD)")</f>
        <v>4520.0850161790804</v>
      </c>
      <c r="AE939" s="6">
        <f t="shared" si="101"/>
        <v>41275</v>
      </c>
      <c r="AF939" s="6">
        <f t="shared" si="102"/>
        <v>41639</v>
      </c>
      <c r="AG939" s="6">
        <f t="shared" si="103"/>
        <v>41640</v>
      </c>
      <c r="AH939" s="6">
        <f t="shared" si="104"/>
        <v>42004</v>
      </c>
      <c r="AI939" s="6">
        <f>DATE(YEAR(F939)+AO939,MONTH(F939),DAY(F939))</f>
        <v>42005</v>
      </c>
      <c r="AJ939" s="6">
        <f>DATE(YEAR(G939)+AO939,MONTH(G939),DAY(G939))</f>
        <v>42369</v>
      </c>
      <c r="AK939" s="6">
        <f>DATE(YEAR(F939)+AP939,MONTH(F939),DAY(F939))</f>
        <v>42370</v>
      </c>
      <c r="AL939" s="6">
        <f>DATE(YEAR(G939)+AP939,MONTH(G939),DAY(G939))</f>
        <v>42735</v>
      </c>
      <c r="AM939" s="8">
        <v>-4</v>
      </c>
      <c r="AN939" s="8">
        <v>-3</v>
      </c>
      <c r="AO939">
        <v>-2</v>
      </c>
      <c r="AP939">
        <v>-1</v>
      </c>
      <c r="AQ939" cm="1">
        <f t="array" ref="AQ939">_xll.FDS(A939,"FF_DEBT_LT(ANN_R,"&amp;F939&amp;","&amp;G939&amp;")")</f>
        <v>13555.7</v>
      </c>
      <c r="AR939" t="e" cm="1">
        <f t="array" ref="AR939">_xll.FDS(A939,"FF_RD_EXP(ANN_R,"&amp;F939&amp;","&amp;G939&amp;")")</f>
        <v>#N/A</v>
      </c>
      <c r="AS939" t="e" cm="1">
        <f t="array" ref="AS939">_xll.FDS(A939,"FF_PTX_INC_FOR(ANN_R,"&amp;F939&amp;","&amp;G939&amp;")")</f>
        <v>#N/A</v>
      </c>
      <c r="AT939" cm="1">
        <f t="array" ref="AT939">_xll.FDS(A939,"FF_MKT_VAL_PUBLIC(ANN_R,"&amp;[1]sample_report!E939&amp;")")</f>
        <v>19506.974423498399</v>
      </c>
    </row>
    <row r="940" spans="1:46" hidden="1" x14ac:dyDescent="0.25">
      <c r="A940" t="s">
        <v>1110</v>
      </c>
      <c r="B940" t="s">
        <v>1111</v>
      </c>
      <c r="C940" t="s">
        <v>1061</v>
      </c>
      <c r="D940" t="str" cm="1">
        <f t="array" ref="D940">_xll.FDS(A940,"FF_MAJOR_IND_NAME")</f>
        <v>FINANCIAL</v>
      </c>
      <c r="E940">
        <v>2017</v>
      </c>
      <c r="F940" s="4">
        <f t="shared" si="98"/>
        <v>42736</v>
      </c>
      <c r="G940" s="4">
        <f t="shared" si="99"/>
        <v>43100</v>
      </c>
      <c r="I940" s="1" cm="1">
        <f t="array" ref="I940">_xll.FDS(A940,"FF_PTX_INC(ANN_R,"&amp;F940&amp;","&amp;G940&amp;",,,USD)")</f>
        <v>4483.5397477686502</v>
      </c>
      <c r="J940" s="1" cm="1">
        <f t="array" ref="J940">_xll.FDS(A940,"FF_MKT_VAL(ANN_R,"&amp;F940&amp;","&amp;G940&amp;",,,USD)")</f>
        <v>48952.1772248501</v>
      </c>
      <c r="K940" s="1" cm="1">
        <f t="array" ref="K940">_xll.FDS(A940,"FF_SHLDRS_EQ(ANN_R,"&amp;F940&amp;","&amp;G940&amp;",,,USD)")</f>
        <v>38903.518526811</v>
      </c>
      <c r="L940" s="1" cm="1">
        <f t="array" ref="L940">_xll.FDS(A940,"FF_ASSETS(ANN_R,"&amp;F940&amp;","&amp;G940&amp;",,,USD)")</f>
        <v>698535.382276966</v>
      </c>
      <c r="M940" s="1" cm="1">
        <f t="array" ref="M940">_xll.FDS(A940,"FF_TAX_CF(ANN_R,"&amp;F940&amp;","&amp;G940&amp;",,,USD)")</f>
        <v>1071.5378013535101</v>
      </c>
      <c r="N940" s="1" cm="1">
        <f t="array" ref="N940">_xll.FDS(A940,"FF_INC_TAX(ANN_R,"&amp;F940&amp;","&amp;G940&amp;",,,USD)")</f>
        <v>1071.5378013535101</v>
      </c>
      <c r="O940" s="1" cm="1">
        <f t="array" ref="O940">_xll.FDS(A940,"FF_NET_INC(ANN_R,"&amp;F940&amp;","&amp;G940&amp;")")</f>
        <v>29205.417248686499</v>
      </c>
      <c r="P940" s="1" cm="1">
        <f t="array" ref="P940">_xll.FDS(A940,"FF_ROA(ANN_R,"&amp;F940&amp;","&amp;G940&amp;")")</f>
        <v>0.50265609503293696</v>
      </c>
      <c r="Q940" cm="1">
        <f t="array" ref="Q940">_xll.FDS(A940,"FF_TAX_RATE(ANN_R,"&amp;F940&amp;","&amp;G940&amp;")")</f>
        <v>23.899371069182401</v>
      </c>
      <c r="R940" t="e" cm="1">
        <f t="array" ref="R940">_xll.FDS(A940,"FF_TAX_REFUND(ANN_R,"&amp;F940&amp;","&amp;G940&amp;",,,,,""D=1"")")</f>
        <v>#N/A</v>
      </c>
      <c r="S940">
        <f t="shared" si="100"/>
        <v>0.2291317452749253</v>
      </c>
      <c r="T940" s="1" cm="1">
        <f t="array" ref="T940">_xll.FDS($A940,"FF_TAX_CF(ANN_R,"&amp;AE940&amp;","&amp;AF940&amp;",,,USD)")</f>
        <v>1340.89424586678</v>
      </c>
      <c r="U940" s="1" cm="1">
        <f t="array" ref="U940">_xll.FDS($A940,"FF_TAX_CF(ANN_R,"&amp;AG940&amp;","&amp;AH940&amp;",,,USD)")</f>
        <v>1281.34591605542</v>
      </c>
      <c r="V940" s="1" cm="1">
        <f t="array" ref="V940">_xll.FDS(A940,"FF_TAX_CF(ANN_R,"&amp;AI940&amp;","&amp;AJ940&amp;",,,USD)")</f>
        <v>1171.02042513017</v>
      </c>
      <c r="W940" s="1" cm="1">
        <f t="array" ref="W940">_xll.FDS(A940,"FF_TAX_CF(ANN_R,"&amp;AK940&amp;","&amp;AL940&amp;",,,USD)")</f>
        <v>1053.0997450971799</v>
      </c>
      <c r="X940" s="1" cm="1">
        <f t="array" ref="X940">_xll.FDS(A940,"FF_TAX_CF(ANN_R,"&amp;F940&amp;","&amp;G940&amp;",,,USD)")</f>
        <v>1071.5378013535101</v>
      </c>
      <c r="Y940" s="1" cm="1">
        <f t="array" ref="Y940">_xll.FDS($A940,"FF_PTX_INC(ANN_R,"&amp;AE940&amp;","&amp;AF940&amp;",,,USD)")</f>
        <v>5359.5941292714797</v>
      </c>
      <c r="Z940" s="1" cm="1">
        <f t="array" ref="Z940">_xll.FDS($A940,"FF_PTX_INC(ANN_R,"&amp;AG940&amp;","&amp;AH940&amp;",,,USD)")</f>
        <v>5711.67237529468</v>
      </c>
      <c r="AA940" s="1" cm="1">
        <f t="array" ref="AA940">_xll.FDS(A940,"FF_PTX_INC(ANN_R,"&amp;AI940&amp;","&amp;AJ940&amp;",,,USD)")</f>
        <v>5173.1157985153905</v>
      </c>
      <c r="AB940" s="1" cm="1">
        <f t="array" ref="AB940">_xll.FDS(A940,"FF_PTX_INC(ANN_R,"&amp;AK940&amp;","&amp;AL940&amp;",,,USD)")</f>
        <v>5099.5691438004096</v>
      </c>
      <c r="AC940" s="1" cm="1">
        <f t="array" ref="AC940">_xll.FDS(A940,"FF_PTX_INC(ANN_R,"&amp;F940&amp;","&amp;G940&amp;",,,USD)")</f>
        <v>4483.5397477686502</v>
      </c>
      <c r="AE940" s="6">
        <f t="shared" si="101"/>
        <v>41275</v>
      </c>
      <c r="AF940" s="6">
        <f t="shared" si="102"/>
        <v>41639</v>
      </c>
      <c r="AG940" s="6">
        <f t="shared" si="103"/>
        <v>41640</v>
      </c>
      <c r="AH940" s="6">
        <f t="shared" si="104"/>
        <v>42004</v>
      </c>
      <c r="AI940" s="6">
        <f>DATE(YEAR(F940)+AO940,MONTH(F940),DAY(F940))</f>
        <v>42005</v>
      </c>
      <c r="AJ940" s="6">
        <f>DATE(YEAR(G940)+AO940,MONTH(G940),DAY(G940))</f>
        <v>42369</v>
      </c>
      <c r="AK940" s="6">
        <f>DATE(YEAR(F940)+AP940,MONTH(F940),DAY(F940))</f>
        <v>42370</v>
      </c>
      <c r="AL940" s="6">
        <f>DATE(YEAR(G940)+AP940,MONTH(G940),DAY(G940))</f>
        <v>42735</v>
      </c>
      <c r="AM940" s="8">
        <v>-4</v>
      </c>
      <c r="AN940" s="8">
        <v>-3</v>
      </c>
      <c r="AO940">
        <v>-2</v>
      </c>
      <c r="AP940">
        <v>-1</v>
      </c>
      <c r="AQ940" cm="1">
        <f t="array" ref="AQ940">_xll.FDS(A940,"FF_DEBT_LT(ANN_R,"&amp;F940&amp;","&amp;G940&amp;")")</f>
        <v>1253748.7506500001</v>
      </c>
      <c r="AR940" t="e" cm="1">
        <f t="array" ref="AR940">_xll.FDS(A940,"FF_RD_EXP(ANN_R,"&amp;F940&amp;","&amp;G940&amp;")")</f>
        <v>#N/A</v>
      </c>
      <c r="AS940" t="e" cm="1">
        <f t="array" ref="AS940">_xll.FDS(A940,"FF_PTX_INC_FOR(ANN_R,"&amp;F940&amp;","&amp;G940&amp;")")</f>
        <v>#N/A</v>
      </c>
      <c r="AT940" t="e" cm="1">
        <f t="array" ref="AT940">_xll.FDS(A940,"FF_MKT_VAL_PUBLIC(ANN_R,"&amp;[1]sample_report!E940&amp;")")</f>
        <v>#N/A</v>
      </c>
    </row>
    <row r="941" spans="1:46" hidden="1" x14ac:dyDescent="0.25">
      <c r="A941" t="s">
        <v>1124</v>
      </c>
      <c r="B941" t="s">
        <v>1125</v>
      </c>
      <c r="C941" t="s">
        <v>940</v>
      </c>
      <c r="D941" t="str" cm="1">
        <f t="array" ref="D941">_xll.FDS(A941,"FF_MAJOR_IND_NAME")</f>
        <v>FINANCIAL</v>
      </c>
      <c r="E941">
        <v>2017</v>
      </c>
      <c r="F941" s="4">
        <f t="shared" si="98"/>
        <v>42736</v>
      </c>
      <c r="G941" s="4">
        <f t="shared" si="99"/>
        <v>43100</v>
      </c>
      <c r="I941" s="1" cm="1">
        <f t="array" ref="I941">_xll.FDS(A941,"FF_PTX_INC(ANN_R,"&amp;F941&amp;","&amp;G941&amp;",,,USD)")</f>
        <v>1228.99751300812</v>
      </c>
      <c r="J941" s="1" cm="1">
        <f t="array" ref="J941">_xll.FDS(A941,"FF_MKT_VAL(ANN_R,"&amp;F941&amp;","&amp;G941&amp;",,,USD)")</f>
        <v>21652.482265939601</v>
      </c>
      <c r="K941" s="1" cm="1">
        <f t="array" ref="K941">_xll.FDS(A941,"FF_SHLDRS_EQ(ANN_R,"&amp;F941&amp;","&amp;G941&amp;",,,USD)")</f>
        <v>5799.0231599807703</v>
      </c>
      <c r="L941" s="1" cm="1">
        <f t="array" ref="L941">_xll.FDS(A941,"FF_ASSETS(ANN_R,"&amp;F941&amp;","&amp;G941&amp;",,,USD)")</f>
        <v>162307.68520259901</v>
      </c>
      <c r="M941" s="1" cm="1">
        <f t="array" ref="M941">_xll.FDS(A941,"FF_TAX_CF(ANN_R,"&amp;F941&amp;","&amp;G941&amp;",,,USD)")</f>
        <v>348.306196784973</v>
      </c>
      <c r="N941" s="1" cm="1">
        <f t="array" ref="N941">_xll.FDS(A941,"FF_INC_TAX(ANN_R,"&amp;F941&amp;","&amp;G941&amp;",,,USD)")</f>
        <v>441.47359268665298</v>
      </c>
      <c r="O941" s="1" cm="1">
        <f t="array" ref="O941">_xll.FDS(A941,"FF_NET_INC(ANN_R,"&amp;F941&amp;","&amp;G941&amp;")")</f>
        <v>874.3</v>
      </c>
      <c r="P941" s="1" cm="1">
        <f t="array" ref="P941">_xll.FDS(A941,"FF_ROA(ANN_R,"&amp;F941&amp;","&amp;G941&amp;")")</f>
        <v>0.58475777330553702</v>
      </c>
      <c r="Q941" cm="1">
        <f t="array" ref="Q941">_xll.FDS(A941,"FF_TAX_RATE(ANN_R,"&amp;F941&amp;","&amp;G941&amp;")")</f>
        <v>35.9214390602056</v>
      </c>
      <c r="R941" t="e" cm="1">
        <f t="array" ref="R941">_xll.FDS(A941,"FF_TAX_REFUND(ANN_R,"&amp;F941&amp;","&amp;G941&amp;",,,,,""D=1"")")</f>
        <v>#N/A</v>
      </c>
      <c r="S941">
        <f t="shared" si="100"/>
        <v>0.24755967901839587</v>
      </c>
      <c r="T941" s="1" cm="1">
        <f t="array" ref="T941">_xll.FDS($A941,"FF_TAX_CF(ANN_R,"&amp;AE941&amp;","&amp;AF941&amp;",,,USD)")</f>
        <v>123.866770792007</v>
      </c>
      <c r="U941" s="1" cm="1">
        <f t="array" ref="U941">_xll.FDS($A941,"FF_TAX_CF(ANN_R,"&amp;AG941&amp;","&amp;AH941&amp;",,,USD)")</f>
        <v>314.36746108531997</v>
      </c>
      <c r="V941" s="1" cm="1">
        <f t="array" ref="V941">_xll.FDS(A941,"FF_TAX_CF(ANN_R,"&amp;AI941&amp;","&amp;AJ941&amp;",,,USD)")</f>
        <v>230.32285277843499</v>
      </c>
      <c r="W941" s="1" cm="1">
        <f t="array" ref="W941">_xll.FDS(A941,"FF_TAX_CF(ANN_R,"&amp;AK941&amp;","&amp;AL941&amp;",,,USD)")</f>
        <v>307.30159270763397</v>
      </c>
      <c r="X941" s="1" cm="1">
        <f t="array" ref="X941">_xll.FDS(A941,"FF_TAX_CF(ANN_R,"&amp;F941&amp;","&amp;G941&amp;",,,USD)")</f>
        <v>348.306196784973</v>
      </c>
      <c r="Y941" s="1" cm="1">
        <f t="array" ref="Y941">_xll.FDS($A941,"FF_PTX_INC(ANN_R,"&amp;AE941&amp;","&amp;AF941&amp;",,,USD)")</f>
        <v>873.17443890571599</v>
      </c>
      <c r="Z941" s="1" cm="1">
        <f t="array" ref="Z941">_xll.FDS($A941,"FF_PTX_INC(ANN_R,"&amp;AG941&amp;","&amp;AH941&amp;",,,USD)")</f>
        <v>1172.17943190336</v>
      </c>
      <c r="AA941" s="1" cm="1">
        <f t="array" ref="AA941">_xll.FDS(A941,"FF_PTX_INC(ANN_R,"&amp;AI941&amp;","&amp;AJ941&amp;",,,USD)")</f>
        <v>973.63247346878097</v>
      </c>
      <c r="AB941" s="1" cm="1">
        <f t="array" ref="AB941">_xll.FDS(A941,"FF_PTX_INC(ANN_R,"&amp;AK941&amp;","&amp;AL941&amp;",,,USD)")</f>
        <v>1100.8874912261999</v>
      </c>
      <c r="AC941" s="1" cm="1">
        <f t="array" ref="AC941">_xll.FDS(A941,"FF_PTX_INC(ANN_R,"&amp;F941&amp;","&amp;G941&amp;",,,USD)")</f>
        <v>1228.99751300812</v>
      </c>
      <c r="AE941" s="6">
        <f t="shared" si="101"/>
        <v>41275</v>
      </c>
      <c r="AF941" s="6">
        <f t="shared" si="102"/>
        <v>41639</v>
      </c>
      <c r="AG941" s="6">
        <f t="shared" si="103"/>
        <v>41640</v>
      </c>
      <c r="AH941" s="6">
        <f t="shared" si="104"/>
        <v>42004</v>
      </c>
      <c r="AI941" s="6">
        <f>DATE(YEAR(F941)+AO941,MONTH(F941),DAY(F941))</f>
        <v>42005</v>
      </c>
      <c r="AJ941" s="6">
        <f>DATE(YEAR(G941)+AO941,MONTH(G941),DAY(G941))</f>
        <v>42369</v>
      </c>
      <c r="AK941" s="6">
        <f>DATE(YEAR(F941)+AP941,MONTH(F941),DAY(F941))</f>
        <v>42370</v>
      </c>
      <c r="AL941" s="6">
        <f>DATE(YEAR(G941)+AP941,MONTH(G941),DAY(G941))</f>
        <v>42735</v>
      </c>
      <c r="AM941" s="8">
        <v>-4</v>
      </c>
      <c r="AN941" s="8">
        <v>-3</v>
      </c>
      <c r="AO941">
        <v>-2</v>
      </c>
      <c r="AP941">
        <v>-1</v>
      </c>
      <c r="AQ941" cm="1">
        <f t="array" ref="AQ941">_xll.FDS(A941,"FF_DEBT_LT(ANN_R,"&amp;F941&amp;","&amp;G941&amp;")")</f>
        <v>1688.4</v>
      </c>
      <c r="AR941" t="e" cm="1">
        <f t="array" ref="AR941">_xll.FDS(A941,"FF_RD_EXP(ANN_R,"&amp;F941&amp;","&amp;G941&amp;")")</f>
        <v>#N/A</v>
      </c>
      <c r="AS941" t="e" cm="1">
        <f t="array" ref="AS941">_xll.FDS(A941,"FF_PTX_INC_FOR(ANN_R,"&amp;F941&amp;","&amp;G941&amp;")")</f>
        <v>#N/A</v>
      </c>
      <c r="AT941" cm="1">
        <f t="array" ref="AT941">_xll.FDS(A941,"FF_MKT_VAL_PUBLIC(ANN_R,"&amp;[1]sample_report!E941&amp;")")</f>
        <v>17434.7209310486</v>
      </c>
    </row>
    <row r="942" spans="1:46" hidden="1" x14ac:dyDescent="0.25">
      <c r="A942" t="s">
        <v>1164</v>
      </c>
      <c r="B942" t="s">
        <v>1165</v>
      </c>
      <c r="C942" t="s">
        <v>1041</v>
      </c>
      <c r="D942" t="str" cm="1">
        <f t="array" ref="D942">_xll.FDS(A942,"FF_MAJOR_IND_NAME")</f>
        <v>FINANCIAL</v>
      </c>
      <c r="E942">
        <v>2017</v>
      </c>
      <c r="F942" s="4">
        <f t="shared" si="98"/>
        <v>42736</v>
      </c>
      <c r="G942" s="4">
        <f t="shared" si="99"/>
        <v>43100</v>
      </c>
      <c r="I942" s="1" cm="1">
        <f t="array" ref="I942">_xll.FDS(A942,"FF_PTX_INC(ANN_R,"&amp;F942&amp;","&amp;G942&amp;",,,USD)")</f>
        <v>3828.20994782448</v>
      </c>
      <c r="J942" s="1" cm="1">
        <f t="array" ref="J942">_xll.FDS(A942,"FF_MKT_VAL(ANN_R,"&amp;F942&amp;","&amp;G942&amp;",,,USD)")</f>
        <v>28500.709758683599</v>
      </c>
      <c r="K942" s="1" cm="1">
        <f t="array" ref="K942">_xll.FDS(A942,"FF_SHLDRS_EQ(ANN_R,"&amp;F942&amp;","&amp;G942&amp;",,,USD)")</f>
        <v>30114.861745834402</v>
      </c>
      <c r="L942" s="1" cm="1">
        <f t="array" ref="L942">_xll.FDS(A942,"FF_ASSETS(ANN_R,"&amp;F942&amp;","&amp;G942&amp;",,,USD)")</f>
        <v>647180.73514938401</v>
      </c>
      <c r="M942" s="1" cm="1">
        <f t="array" ref="M942">_xll.FDS(A942,"FF_TAX_CF(ANN_R,"&amp;F942&amp;","&amp;G942&amp;",,,USD)")</f>
        <v>1244.1118363142</v>
      </c>
      <c r="N942" s="1" cm="1">
        <f t="array" ref="N942">_xll.FDS(A942,"FF_INC_TAX(ANN_R,"&amp;F942&amp;","&amp;G942&amp;",,,USD)")</f>
        <v>1293.7409576177599</v>
      </c>
      <c r="O942" s="1" cm="1">
        <f t="array" ref="O942">_xll.FDS(A942,"FF_NET_INC(ANN_R,"&amp;F942&amp;","&amp;G942&amp;")")</f>
        <v>2179</v>
      </c>
      <c r="P942" s="1" cm="1">
        <f t="array" ref="P942">_xll.FDS(A942,"FF_ROA(ANN_R,"&amp;F942&amp;","&amp;G942&amp;")")</f>
        <v>0.40987306913857102</v>
      </c>
      <c r="Q942" cm="1">
        <f t="array" ref="Q942">_xll.FDS(A942,"FF_TAX_RATE(ANN_R,"&amp;F942&amp;","&amp;G942&amp;")")</f>
        <v>33.794932233353002</v>
      </c>
      <c r="R942" t="e" cm="1">
        <f t="array" ref="R942">_xll.FDS(A942,"FF_TAX_REFUND(ANN_R,"&amp;F942&amp;","&amp;G942&amp;",,,,,""D=1"")")</f>
        <v>#N/A</v>
      </c>
      <c r="S942">
        <f t="shared" si="100"/>
        <v>0.43952559466971486</v>
      </c>
      <c r="T942" s="1" cm="1">
        <f t="array" ref="T942">_xll.FDS($A942,"FF_TAX_CF(ANN_R,"&amp;AE942&amp;","&amp;AF942&amp;",,,USD)")</f>
        <v>2324.6593317985498</v>
      </c>
      <c r="U942" s="1" cm="1">
        <f t="array" ref="U942">_xll.FDS($A942,"FF_TAX_CF(ANN_R,"&amp;AG942&amp;","&amp;AH942&amp;",,,USD)")</f>
        <v>1610.3042099475899</v>
      </c>
      <c r="V942" s="1" cm="1">
        <f t="array" ref="V942">_xll.FDS(A942,"FF_TAX_CF(ANN_R,"&amp;AI942&amp;","&amp;AJ942&amp;",,,USD)")</f>
        <v>1856.3334403038</v>
      </c>
      <c r="W942" s="1" cm="1">
        <f t="array" ref="W942">_xll.FDS(A942,"FF_TAX_CF(ANN_R,"&amp;AK942&amp;","&amp;AL942&amp;",,,USD)")</f>
        <v>796.46201133728005</v>
      </c>
      <c r="X942" s="1" cm="1">
        <f t="array" ref="X942">_xll.FDS(A942,"FF_TAX_CF(ANN_R,"&amp;F942&amp;","&amp;G942&amp;",,,USD)")</f>
        <v>1244.1118363142</v>
      </c>
      <c r="Y942" s="1" cm="1">
        <f t="array" ref="Y942">_xll.FDS($A942,"FF_PTX_INC(ANN_R,"&amp;AE942&amp;","&amp;AF942&amp;",,,USD)")</f>
        <v>3238.06059980392</v>
      </c>
      <c r="Z942" s="1" cm="1">
        <f t="array" ref="Z942">_xll.FDS($A942,"FF_PTX_INC(ANN_R,"&amp;AG942&amp;","&amp;AH942&amp;",,,USD)")</f>
        <v>3752.5128582716002</v>
      </c>
      <c r="AA942" s="1" cm="1">
        <f t="array" ref="AA942">_xll.FDS(A942,"FF_PTX_INC(ANN_R,"&amp;AI942&amp;","&amp;AJ942&amp;",,,USD)")</f>
        <v>3651.6762359142299</v>
      </c>
      <c r="AB942" s="1" cm="1">
        <f t="array" ref="AB942">_xll.FDS(A942,"FF_PTX_INC(ANN_R,"&amp;AK942&amp;","&amp;AL942&amp;",,,USD)")</f>
        <v>3348.4590393304802</v>
      </c>
      <c r="AC942" s="1" cm="1">
        <f t="array" ref="AC942">_xll.FDS(A942,"FF_PTX_INC(ANN_R,"&amp;F942&amp;","&amp;G942&amp;",,,USD)")</f>
        <v>3828.20994782448</v>
      </c>
      <c r="AE942" s="6">
        <f t="shared" si="101"/>
        <v>41275</v>
      </c>
      <c r="AF942" s="6">
        <f t="shared" si="102"/>
        <v>41639</v>
      </c>
      <c r="AG942" s="6">
        <f t="shared" si="103"/>
        <v>41640</v>
      </c>
      <c r="AH942" s="6">
        <f t="shared" si="104"/>
        <v>42004</v>
      </c>
      <c r="AI942" s="6">
        <f>DATE(YEAR(F942)+AO942,MONTH(F942),DAY(F942))</f>
        <v>42005</v>
      </c>
      <c r="AJ942" s="6">
        <f>DATE(YEAR(G942)+AO942,MONTH(G942),DAY(G942))</f>
        <v>42369</v>
      </c>
      <c r="AK942" s="6">
        <f>DATE(YEAR(F942)+AP942,MONTH(F942),DAY(F942))</f>
        <v>42370</v>
      </c>
      <c r="AL942" s="6">
        <f>DATE(YEAR(G942)+AP942,MONTH(G942),DAY(G942))</f>
        <v>42735</v>
      </c>
      <c r="AM942" s="8">
        <v>-4</v>
      </c>
      <c r="AN942" s="8">
        <v>-3</v>
      </c>
      <c r="AO942">
        <v>-2</v>
      </c>
      <c r="AP942">
        <v>-1</v>
      </c>
      <c r="AQ942" cm="1">
        <f t="array" ref="AQ942">_xll.FDS(A942,"FF_DEBT_LT(ANN_R,"&amp;F942&amp;","&amp;G942&amp;")")</f>
        <v>20930</v>
      </c>
      <c r="AR942" t="e" cm="1">
        <f t="array" ref="AR942">_xll.FDS(A942,"FF_RD_EXP(ANN_R,"&amp;F942&amp;","&amp;G942&amp;")")</f>
        <v>#N/A</v>
      </c>
      <c r="AS942" t="e" cm="1">
        <f t="array" ref="AS942">_xll.FDS(A942,"FF_PTX_INC_FOR(ANN_R,"&amp;F942&amp;","&amp;G942&amp;")")</f>
        <v>#N/A</v>
      </c>
      <c r="AT942" cm="1">
        <f t="array" ref="AT942">_xll.FDS(A942,"FF_MKT_VAL_PUBLIC(ANN_R,"&amp;[1]sample_report!E942&amp;")")</f>
        <v>17445.150472185702</v>
      </c>
    </row>
    <row r="943" spans="1:46" hidden="1" x14ac:dyDescent="0.25">
      <c r="A943" t="s">
        <v>1190</v>
      </c>
      <c r="B943" t="s">
        <v>1191</v>
      </c>
      <c r="C943" t="s">
        <v>932</v>
      </c>
      <c r="D943" t="str" cm="1">
        <f t="array" ref="D943">_xll.FDS(A943,"FF_MAJOR_IND_NAME")</f>
        <v>FINANCIAL</v>
      </c>
      <c r="E943">
        <v>2017</v>
      </c>
      <c r="F943" s="4">
        <f t="shared" si="98"/>
        <v>42736</v>
      </c>
      <c r="G943" s="4">
        <f t="shared" si="99"/>
        <v>43100</v>
      </c>
      <c r="I943" s="1" cm="1">
        <f t="array" ref="I943">_xll.FDS(A943,"FF_PTX_INC(ANN_R,"&amp;F943&amp;","&amp;G943&amp;",,,USD)")</f>
        <v>1821.6692488193501</v>
      </c>
      <c r="J943" s="1" cm="1">
        <f t="array" ref="J943">_xll.FDS(A943,"FF_MKT_VAL(ANN_R,"&amp;F943&amp;","&amp;G943&amp;",,,USD)")</f>
        <v>45535.578139214398</v>
      </c>
      <c r="K943" s="1" cm="1">
        <f t="array" ref="K943">_xll.FDS(A943,"FF_SHLDRS_EQ(ANN_R,"&amp;F943&amp;","&amp;G943&amp;",,,USD)")</f>
        <v>42998.461095094703</v>
      </c>
      <c r="L943" s="1" cm="1">
        <f t="array" ref="L943">_xll.FDS(A943,"FF_ASSETS(ANN_R,"&amp;F943&amp;","&amp;G943&amp;",,,USD)")</f>
        <v>817125.71206510102</v>
      </c>
      <c r="M943" s="1" cm="1">
        <f t="array" ref="M943">_xll.FDS(A943,"FF_TAX_CF(ANN_R,"&amp;F943&amp;","&amp;G943&amp;",,,USD)")</f>
        <v>548.634352684021</v>
      </c>
      <c r="N943" s="1" cm="1">
        <f t="array" ref="N943">_xll.FDS(A943,"FF_INC_TAX(ANN_R,"&amp;F943&amp;","&amp;G943&amp;",,,USD)")</f>
        <v>2784.8273346424098</v>
      </c>
      <c r="O943" s="1" cm="1">
        <f t="array" ref="O943">_xll.FDS(A943,"FF_NET_INC(ANN_R,"&amp;F943&amp;","&amp;G943&amp;")")</f>
        <v>-983</v>
      </c>
      <c r="P943" s="1" cm="1">
        <f t="array" ref="P943">_xll.FDS(A943,"FF_ROA(ANN_R,"&amp;F943&amp;","&amp;G943&amp;")")</f>
        <v>-0.121647124338706</v>
      </c>
      <c r="Q943" cm="1">
        <f t="array" ref="Q943">_xll.FDS(A943,"FF_TAX_RATE(ANN_R,"&amp;F943&amp;","&amp;G943&amp;")")</f>
        <v>152.87228109314</v>
      </c>
      <c r="R943" t="e" cm="1">
        <f t="array" ref="R943">_xll.FDS(A943,"FF_TAX_REFUND(ANN_R,"&amp;F943&amp;","&amp;G943&amp;",,,,,""D=1"")")</f>
        <v>#N/A</v>
      </c>
      <c r="S943">
        <f t="shared" si="100"/>
        <v>0.89275136284246415</v>
      </c>
      <c r="T943" s="1" cm="1">
        <f t="array" ref="T943">_xll.FDS($A943,"FF_TAX_CF(ANN_R,"&amp;AE943&amp;","&amp;AF943&amp;",,,USD)")</f>
        <v>898.53282582759903</v>
      </c>
      <c r="U943" s="1" cm="1">
        <f t="array" ref="U943">_xll.FDS($A943,"FF_TAX_CF(ANN_R,"&amp;AG943&amp;","&amp;AH943&amp;",,,USD)")</f>
        <v>1640.7901036739299</v>
      </c>
      <c r="V943" s="1" cm="1">
        <f t="array" ref="V943">_xll.FDS(A943,"FF_TAX_CF(ANN_R,"&amp;AI943&amp;","&amp;AJ943&amp;",,,USD)")</f>
        <v>1048.9367234706899</v>
      </c>
      <c r="W943" s="1" cm="1">
        <f t="array" ref="W943">_xll.FDS(A943,"FF_TAX_CF(ANN_R,"&amp;AK943&amp;","&amp;AL943&amp;",,,USD)")</f>
        <v>671.96755480766296</v>
      </c>
      <c r="X943" s="1" cm="1">
        <f t="array" ref="X943">_xll.FDS(A943,"FF_TAX_CF(ANN_R,"&amp;F943&amp;","&amp;G943&amp;",,,USD)")</f>
        <v>548.634352684021</v>
      </c>
      <c r="Y943" s="1" cm="1">
        <f t="array" ref="Y943">_xll.FDS($A943,"FF_PTX_INC(ANN_R,"&amp;AE943&amp;","&amp;AF943&amp;",,,USD)")</f>
        <v>4418.23583984375</v>
      </c>
      <c r="Z943" s="1" cm="1">
        <f t="array" ref="Z943">_xll.FDS($A943,"FF_PTX_INC(ANN_R,"&amp;AG943&amp;","&amp;AH943&amp;",,,USD)")</f>
        <v>3962.1476072073001</v>
      </c>
      <c r="AA943" s="1" cm="1">
        <f t="array" ref="AA943">_xll.FDS(A943,"FF_PTX_INC(ANN_R,"&amp;AI943&amp;","&amp;AJ943&amp;",,,USD)")</f>
        <v>-2515.3710339069398</v>
      </c>
      <c r="AB943" s="1" cm="1">
        <f t="array" ref="AB943">_xll.FDS(A943,"FF_PTX_INC(ANN_R,"&amp;AK943&amp;","&amp;AL943&amp;",,,USD)")</f>
        <v>-2300.1185486316699</v>
      </c>
      <c r="AC943" s="1" cm="1">
        <f t="array" ref="AC943">_xll.FDS(A943,"FF_PTX_INC(ANN_R,"&amp;F943&amp;","&amp;G943&amp;",,,USD)")</f>
        <v>1821.6692488193501</v>
      </c>
      <c r="AE943" s="6">
        <f t="shared" si="101"/>
        <v>41275</v>
      </c>
      <c r="AF943" s="6">
        <f t="shared" si="102"/>
        <v>41639</v>
      </c>
      <c r="AG943" s="6">
        <f t="shared" si="103"/>
        <v>41640</v>
      </c>
      <c r="AH943" s="6">
        <f t="shared" si="104"/>
        <v>42004</v>
      </c>
      <c r="AI943" s="6">
        <f>DATE(YEAR(F943)+AO943,MONTH(F943),DAY(F943))</f>
        <v>42005</v>
      </c>
      <c r="AJ943" s="6">
        <f>DATE(YEAR(G943)+AO943,MONTH(G943),DAY(G943))</f>
        <v>42369</v>
      </c>
      <c r="AK943" s="6">
        <f>DATE(YEAR(F943)+AP943,MONTH(F943),DAY(F943))</f>
        <v>42370</v>
      </c>
      <c r="AL943" s="6">
        <f>DATE(YEAR(G943)+AP943,MONTH(G943),DAY(G943))</f>
        <v>42735</v>
      </c>
      <c r="AM943" s="8">
        <v>-4</v>
      </c>
      <c r="AN943" s="8">
        <v>-3</v>
      </c>
      <c r="AO943">
        <v>-2</v>
      </c>
      <c r="AP943">
        <v>-1</v>
      </c>
      <c r="AQ943" cm="1">
        <f t="array" ref="AQ943">_xll.FDS(A943,"FF_DEBT_LT(ANN_R,"&amp;F943&amp;","&amp;G943&amp;")")</f>
        <v>188445</v>
      </c>
      <c r="AR943" t="e" cm="1">
        <f t="array" ref="AR943">_xll.FDS(A943,"FF_RD_EXP(ANN_R,"&amp;F943&amp;","&amp;G943&amp;")")</f>
        <v>#N/A</v>
      </c>
      <c r="AS943" cm="1">
        <f t="array" ref="AS943">_xll.FDS(A943,"FF_PTX_INC_FOR(ANN_R,"&amp;F943&amp;","&amp;G943&amp;")")</f>
        <v>57</v>
      </c>
      <c r="AT943" cm="1">
        <f t="array" ref="AT943">_xll.FDS(A943,"FF_MKT_VAL_PUBLIC(ANN_R,"&amp;[1]sample_report!E943&amp;")")</f>
        <v>44286.603561352102</v>
      </c>
    </row>
    <row r="944" spans="1:46" hidden="1" x14ac:dyDescent="0.25">
      <c r="A944" t="s">
        <v>1196</v>
      </c>
      <c r="B944" t="s">
        <v>1197</v>
      </c>
      <c r="C944" t="s">
        <v>1041</v>
      </c>
      <c r="D944" t="str" cm="1">
        <f t="array" ref="D944">_xll.FDS(A944,"FF_MAJOR_IND_NAME")</f>
        <v>FINANCIAL</v>
      </c>
      <c r="E944">
        <v>2017</v>
      </c>
      <c r="F944" s="4">
        <f t="shared" si="98"/>
        <v>42736</v>
      </c>
      <c r="G944" s="4">
        <f t="shared" si="99"/>
        <v>43100</v>
      </c>
      <c r="I944" s="1" cm="1">
        <f t="array" ref="I944">_xll.FDS(A944,"FF_PTX_INC(ANN_R,"&amp;F944&amp;","&amp;G944&amp;",,,USD)")</f>
        <v>3522.8938494341401</v>
      </c>
      <c r="J944" s="1" cm="1">
        <f t="array" ref="J944">_xll.FDS(A944,"FF_MKT_VAL(ANN_R,"&amp;F944&amp;","&amp;G944&amp;",,,USD)")</f>
        <v>41644.015406599399</v>
      </c>
      <c r="K944" s="1" cm="1">
        <f t="array" ref="K944">_xll.FDS(A944,"FF_SHLDRS_EQ(ANN_R,"&amp;F944&amp;","&amp;G944&amp;",,,USD)")</f>
        <v>71244.201453409201</v>
      </c>
      <c r="L944" s="1" cm="1">
        <f t="array" ref="L944">_xll.FDS(A944,"FF_ASSETS(ANN_R,"&amp;F944&amp;","&amp;G944&amp;",,,USD)")</f>
        <v>1004817.05205929</v>
      </c>
      <c r="M944" s="1" cm="1">
        <f t="array" ref="M944">_xll.FDS(A944,"FF_TAX_CF(ANN_R,"&amp;F944&amp;","&amp;G944&amp;",,,USD)")</f>
        <v>-309.14769214189101</v>
      </c>
      <c r="N944" s="1" cm="1">
        <f t="array" ref="N944">_xll.FDS(A944,"FF_INC_TAX(ANN_R,"&amp;F944&amp;","&amp;G944&amp;",,,USD)")</f>
        <v>671.86776486182202</v>
      </c>
      <c r="O944" s="1" cm="1">
        <f t="array" ref="O944">_xll.FDS(A944,"FF_NET_INC(ANN_R,"&amp;F944&amp;","&amp;G944&amp;")")</f>
        <v>2759.346</v>
      </c>
      <c r="P944" s="1" cm="1">
        <f t="array" ref="P944">_xll.FDS(A944,"FF_ROA(ANN_R,"&amp;F944&amp;","&amp;G944&amp;")")</f>
        <v>0.325332712765801</v>
      </c>
      <c r="Q944" cm="1">
        <f t="array" ref="Q944">_xll.FDS(A944,"FF_TAX_RATE(ANN_R,"&amp;F944&amp;","&amp;G944&amp;")")</f>
        <v>19.071473441351099</v>
      </c>
      <c r="R944" t="e" cm="1">
        <f t="array" ref="R944">_xll.FDS(A944,"FF_TAX_REFUND(ANN_R,"&amp;F944&amp;","&amp;G944&amp;",,,,,""D=1"")")</f>
        <v>#N/A</v>
      </c>
      <c r="S944">
        <f t="shared" si="100"/>
        <v>-0.12317406748899984</v>
      </c>
      <c r="T944" s="1" cm="1">
        <f t="array" ref="T944">_xll.FDS($A944,"FF_TAX_CF(ANN_R,"&amp;AE944&amp;","&amp;AF944&amp;",,,USD)")</f>
        <v>4197.5023366656296</v>
      </c>
      <c r="U944" s="1" cm="1">
        <f t="array" ref="U944">_xll.FDS($A944,"FF_TAX_CF(ANN_R,"&amp;AG944&amp;","&amp;AH944&amp;",,,USD)")</f>
        <v>-1264.6220356922099</v>
      </c>
      <c r="V944" s="1" cm="1">
        <f t="array" ref="V944">_xll.FDS(A944,"FF_TAX_CF(ANN_R,"&amp;AI944&amp;","&amp;AJ944&amp;",,,USD)")</f>
        <v>916.86349030899999</v>
      </c>
      <c r="W944" s="1" cm="1">
        <f t="array" ref="W944">_xll.FDS(A944,"FF_TAX_CF(ANN_R,"&amp;AK944&amp;","&amp;AL944&amp;",,,USD)")</f>
        <v>-571.56879426658202</v>
      </c>
      <c r="X944" s="1" cm="1">
        <f t="array" ref="X944">_xll.FDS(A944,"FF_TAX_CF(ANN_R,"&amp;F944&amp;","&amp;G944&amp;",,,USD)")</f>
        <v>-309.14769214189101</v>
      </c>
      <c r="Y944" s="1" cm="1">
        <f t="array" ref="Y944">_xll.FDS($A944,"FF_PTX_INC(ANN_R,"&amp;AE944&amp;","&amp;AF944&amp;",,,USD)")</f>
        <v>-21025.439077840299</v>
      </c>
      <c r="Z944" s="1" cm="1">
        <f t="array" ref="Z944">_xll.FDS($A944,"FF_PTX_INC(ANN_R,"&amp;AG944&amp;","&amp;AH944&amp;",,,USD)")</f>
        <v>3975.47234265518</v>
      </c>
      <c r="AA944" s="1" cm="1">
        <f t="array" ref="AA944">_xll.FDS(A944,"FF_PTX_INC(ANN_R,"&amp;AI944&amp;","&amp;AJ944&amp;",,,USD)")</f>
        <v>1969.3125105338099</v>
      </c>
      <c r="AB944" s="1" cm="1">
        <f t="array" ref="AB944">_xll.FDS(A944,"FF_PTX_INC(ANN_R,"&amp;AK944&amp;","&amp;AL944&amp;",,,USD)")</f>
        <v>-12546.5609758586</v>
      </c>
      <c r="AC944" s="1" cm="1">
        <f t="array" ref="AC944">_xll.FDS(A944,"FF_PTX_INC(ANN_R,"&amp;F944&amp;","&amp;G944&amp;",,,USD)")</f>
        <v>3522.8938494341401</v>
      </c>
      <c r="AE944" s="6">
        <f t="shared" si="101"/>
        <v>41275</v>
      </c>
      <c r="AF944" s="6">
        <f t="shared" si="102"/>
        <v>41639</v>
      </c>
      <c r="AG944" s="6">
        <f t="shared" si="103"/>
        <v>41640</v>
      </c>
      <c r="AH944" s="6">
        <f t="shared" si="104"/>
        <v>42004</v>
      </c>
      <c r="AI944" s="6">
        <f>DATE(YEAR(F944)+AO944,MONTH(F944),DAY(F944))</f>
        <v>42005</v>
      </c>
      <c r="AJ944" s="6">
        <f>DATE(YEAR(G944)+AO944,MONTH(G944),DAY(G944))</f>
        <v>42369</v>
      </c>
      <c r="AK944" s="6">
        <f>DATE(YEAR(F944)+AP944,MONTH(F944),DAY(F944))</f>
        <v>42370</v>
      </c>
      <c r="AL944" s="6">
        <f>DATE(YEAR(G944)+AP944,MONTH(G944),DAY(G944))</f>
        <v>42735</v>
      </c>
      <c r="AM944" s="8">
        <v>-4</v>
      </c>
      <c r="AN944" s="8">
        <v>-3</v>
      </c>
      <c r="AO944">
        <v>-2</v>
      </c>
      <c r="AP944">
        <v>-1</v>
      </c>
      <c r="AQ944" cm="1">
        <f t="array" ref="AQ944">_xll.FDS(A944,"FF_DEBT_LT(ANN_R,"&amp;F944&amp;","&amp;G944&amp;")")</f>
        <v>201700.014</v>
      </c>
      <c r="AR944" t="e" cm="1">
        <f t="array" ref="AR944">_xll.FDS(A944,"FF_RD_EXP(ANN_R,"&amp;F944&amp;","&amp;G944&amp;")")</f>
        <v>#N/A</v>
      </c>
      <c r="AS944" t="e" cm="1">
        <f t="array" ref="AS944">_xll.FDS(A944,"FF_PTX_INC_FOR(ANN_R,"&amp;F944&amp;","&amp;G944&amp;")")</f>
        <v>#N/A</v>
      </c>
      <c r="AT944" cm="1">
        <f t="array" ref="AT944">_xll.FDS(A944,"FF_MKT_VAL_PUBLIC(ANN_R,"&amp;[1]sample_report!E944&amp;")")</f>
        <v>31082.373463284501</v>
      </c>
    </row>
    <row r="945" spans="1:46" x14ac:dyDescent="0.25">
      <c r="A945" t="s">
        <v>1220</v>
      </c>
      <c r="B945" t="s">
        <v>1221</v>
      </c>
      <c r="C945" t="s">
        <v>950</v>
      </c>
      <c r="D945" t="str" cm="1">
        <f t="array" ref="D945">_xll.FDS(A945,"FF_MAJOR_IND_NAME")</f>
        <v>FINANCIAL</v>
      </c>
      <c r="E945">
        <v>2017</v>
      </c>
      <c r="F945" s="4">
        <f t="shared" si="98"/>
        <v>42736</v>
      </c>
      <c r="G945" s="4">
        <f t="shared" si="99"/>
        <v>43100</v>
      </c>
      <c r="I945" s="1" cm="1">
        <f t="array" ref="I945">_xll.FDS(A945,"FF_PTX_INC(ANN_R,"&amp;F945&amp;","&amp;G945&amp;",,,USD)")</f>
        <v>5691.5578658580798</v>
      </c>
      <c r="J945" s="1" cm="1">
        <f t="array" ref="J945">_xll.FDS(A945,"FF_MKT_VAL(ANN_R,"&amp;F945&amp;","&amp;G945&amp;",,,USD)")</f>
        <v>38834.793532467302</v>
      </c>
      <c r="K945" s="1" cm="1">
        <f t="array" ref="K945">_xll.FDS(A945,"FF_SHLDRS_EQ(ANN_R,"&amp;F945&amp;","&amp;G945&amp;",,,USD)")</f>
        <v>61009.042654037497</v>
      </c>
      <c r="L945" s="1" cm="1">
        <f t="array" ref="L945">_xll.FDS(A945,"FF_ASSETS(ANN_R,"&amp;F945&amp;","&amp;G945&amp;",,,USD)")</f>
        <v>1531173.62846375</v>
      </c>
      <c r="M945" s="1" t="e" cm="1">
        <f t="array" ref="M945">_xll.FDS(A945,"FF_TAX_CF(ANN_R,"&amp;F945&amp;","&amp;G945&amp;",,,USD)")</f>
        <v>#N/A</v>
      </c>
      <c r="N945" s="1" cm="1">
        <f t="array" ref="N945">_xll.FDS(A945,"FF_INC_TAX(ANN_R,"&amp;F945&amp;","&amp;G945&amp;",,,USD)")</f>
        <v>1926.51225423813</v>
      </c>
      <c r="O945" s="1" cm="1">
        <f t="array" ref="O945">_xll.FDS(A945,"FF_NET_INC(ANN_R,"&amp;F945&amp;","&amp;G945&amp;")")</f>
        <v>2340</v>
      </c>
      <c r="P945" s="1" cm="1">
        <f t="array" ref="P945">_xll.FDS(A945,"FF_ROA(ANN_R,"&amp;F945&amp;","&amp;G945&amp;")")</f>
        <v>0.17797722043695699</v>
      </c>
      <c r="Q945" cm="1">
        <f t="array" ref="Q945">_xll.FDS(A945,"FF_TAX_RATE(ANN_R,"&amp;F945&amp;","&amp;G945&amp;")")</f>
        <v>33.848592944906898</v>
      </c>
      <c r="R945" t="e" cm="1">
        <f t="array" ref="R945">_xll.FDS(A945,"FF_TAX_REFUND(ANN_R,"&amp;F945&amp;","&amp;G945&amp;",,,,,""D=1"")")</f>
        <v>#N/A</v>
      </c>
      <c r="S945" t="e">
        <f t="shared" si="100"/>
        <v>#N/A</v>
      </c>
      <c r="T945" s="1" t="e" cm="1">
        <f t="array" ref="T945">_xll.FDS($A945,"FF_TAX_CF(ANN_R,"&amp;AE945&amp;","&amp;AF945&amp;",,,USD)")</f>
        <v>#N/A</v>
      </c>
      <c r="U945" s="1" t="e" cm="1">
        <f t="array" ref="U945">_xll.FDS($A945,"FF_TAX_CF(ANN_R,"&amp;AG945&amp;","&amp;AH945&amp;",,,USD)")</f>
        <v>#N/A</v>
      </c>
      <c r="V945" s="1" t="e" cm="1">
        <f t="array" ref="V945">_xll.FDS(A945,"FF_TAX_CF(ANN_R,"&amp;AI945&amp;","&amp;AJ945&amp;",,,USD)")</f>
        <v>#N/A</v>
      </c>
      <c r="W945" s="1" t="e" cm="1">
        <f t="array" ref="W945">_xll.FDS(A945,"FF_TAX_CF(ANN_R,"&amp;AK945&amp;","&amp;AL945&amp;",,,USD)")</f>
        <v>#N/A</v>
      </c>
      <c r="X945" s="1" t="e" cm="1">
        <f t="array" ref="X945">_xll.FDS(A945,"FF_TAX_CF(ANN_R,"&amp;F945&amp;","&amp;G945&amp;",,,USD)")</f>
        <v>#N/A</v>
      </c>
      <c r="Y945" s="1" cm="1">
        <f t="array" ref="Y945">_xll.FDS($A945,"FF_PTX_INC(ANN_R,"&amp;AE945&amp;","&amp;AF945&amp;",,,USD)")</f>
        <v>3798.3154473304699</v>
      </c>
      <c r="Z945" s="1" cm="1">
        <f t="array" ref="Z945">_xll.FDS($A945,"FF_PTX_INC(ANN_R,"&amp;AG945&amp;","&amp;AH945&amp;",,,USD)")</f>
        <v>5492.8086766004599</v>
      </c>
      <c r="AA945" s="1" cm="1">
        <f t="array" ref="AA945">_xll.FDS(A945,"FF_PTX_INC(ANN_R,"&amp;AI945&amp;","&amp;AJ945&amp;",,,USD)")</f>
        <v>6518.23653650284</v>
      </c>
      <c r="AB945" s="1" cm="1">
        <f t="array" ref="AB945">_xll.FDS(A945,"FF_PTX_INC(ANN_R,"&amp;AK945&amp;","&amp;AL945&amp;",,,USD)")</f>
        <v>6834.0865361690503</v>
      </c>
      <c r="AC945" s="1" cm="1">
        <f t="array" ref="AC945">_xll.FDS(A945,"FF_PTX_INC(ANN_R,"&amp;F945&amp;","&amp;G945&amp;",,,USD)")</f>
        <v>5691.5578658580798</v>
      </c>
      <c r="AE945" s="6">
        <f t="shared" si="101"/>
        <v>41275</v>
      </c>
      <c r="AF945" s="6">
        <f t="shared" si="102"/>
        <v>41639</v>
      </c>
      <c r="AG945" s="6">
        <f t="shared" si="103"/>
        <v>41640</v>
      </c>
      <c r="AH945" s="6">
        <f t="shared" si="104"/>
        <v>42004</v>
      </c>
      <c r="AI945" s="6">
        <f>DATE(YEAR(F945)+AO945,MONTH(F945),DAY(F945))</f>
        <v>42005</v>
      </c>
      <c r="AJ945" s="6">
        <f>DATE(YEAR(G945)+AO945,MONTH(G945),DAY(G945))</f>
        <v>42369</v>
      </c>
      <c r="AK945" s="6">
        <f>DATE(YEAR(F945)+AP945,MONTH(F945),DAY(F945))</f>
        <v>42370</v>
      </c>
      <c r="AL945" s="6">
        <f>DATE(YEAR(G945)+AP945,MONTH(G945),DAY(G945))</f>
        <v>42735</v>
      </c>
      <c r="AM945" s="8">
        <v>-4</v>
      </c>
      <c r="AN945" s="8">
        <v>-3</v>
      </c>
      <c r="AO945">
        <v>-2</v>
      </c>
      <c r="AP945">
        <v>-1</v>
      </c>
      <c r="AQ945" cm="1">
        <f t="array" ref="AQ945">_xll.FDS(A945,"FF_DEBT_LT(ANN_R,"&amp;F945&amp;","&amp;G945&amp;")")</f>
        <v>106276</v>
      </c>
      <c r="AR945" t="e" cm="1">
        <f t="array" ref="AR945">_xll.FDS(A945,"FF_RD_EXP(ANN_R,"&amp;F945&amp;","&amp;G945&amp;")")</f>
        <v>#N/A</v>
      </c>
      <c r="AS945" t="e" cm="1">
        <f t="array" ref="AS945">_xll.FDS(A945,"FF_PTX_INC_FOR(ANN_R,"&amp;F945&amp;","&amp;G945&amp;")")</f>
        <v>#N/A</v>
      </c>
      <c r="AT945" cm="1">
        <f t="array" ref="AT945">_xll.FDS(A945,"FF_MKT_VAL_PUBLIC(ANN_R,"&amp;[1]sample_report!E945&amp;")")</f>
        <v>31815.781290674498</v>
      </c>
    </row>
    <row r="946" spans="1:46" x14ac:dyDescent="0.25">
      <c r="A946" t="s">
        <v>1242</v>
      </c>
      <c r="B946" t="s">
        <v>1243</v>
      </c>
      <c r="C946" t="s">
        <v>1061</v>
      </c>
      <c r="D946" t="str" cm="1">
        <f t="array" ref="D946">_xll.FDS(A946,"FF_MAJOR_IND_NAME")</f>
        <v>FINANCIAL</v>
      </c>
      <c r="E946">
        <v>2017</v>
      </c>
      <c r="F946" s="4">
        <f t="shared" si="98"/>
        <v>42736</v>
      </c>
      <c r="G946" s="4">
        <f t="shared" si="99"/>
        <v>43100</v>
      </c>
      <c r="I946" s="1" cm="1">
        <f t="array" ref="I946">_xll.FDS(A946,"FF_PTX_INC(ANN_R,"&amp;F946&amp;","&amp;G946&amp;",,,USD)")</f>
        <v>99.596618799583695</v>
      </c>
      <c r="J946" s="1" t="e" cm="1">
        <f t="array" ref="J946">_xll.FDS(A946,"FF_MKT_VAL(ANN_R,"&amp;F946&amp;","&amp;G946&amp;",,,USD)")</f>
        <v>#N/A</v>
      </c>
      <c r="K946" s="1" cm="1">
        <f t="array" ref="K946">_xll.FDS(A946,"FF_SHLDRS_EQ(ANN_R,"&amp;F946&amp;","&amp;G946&amp;",,,USD)")</f>
        <v>137.01128044660601</v>
      </c>
      <c r="L946" s="1" cm="1">
        <f t="array" ref="L946">_xll.FDS(A946,"FF_ASSETS(ANN_R,"&amp;F946&amp;","&amp;G946&amp;",,,USD)")</f>
        <v>344.26936112218999</v>
      </c>
      <c r="M946" s="1" cm="1">
        <f t="array" ref="M946">_xll.FDS(A946,"FF_TAX_CF(ANN_R,"&amp;F946&amp;","&amp;G946&amp;",,,USD)")</f>
        <v>13.986388143995899</v>
      </c>
      <c r="N946" s="1" cm="1">
        <f t="array" ref="N946">_xll.FDS(A946,"FF_INC_TAX(ANN_R,"&amp;F946&amp;","&amp;G946&amp;",,,USD)")</f>
        <v>13.6480077856734</v>
      </c>
      <c r="O946" s="1" cm="1">
        <f t="array" ref="O946">_xll.FDS(A946,"FF_NET_INC(ANN_R,"&amp;F946&amp;","&amp;G946&amp;")")</f>
        <v>734.23054910987003</v>
      </c>
      <c r="P946" s="1" cm="1">
        <f t="array" ref="P946">_xll.FDS(A946,"FF_ROA(ANN_R,"&amp;F946&amp;","&amp;G946&amp;")")</f>
        <v>28.7329849303513</v>
      </c>
      <c r="Q946" cm="1">
        <f t="array" ref="Q946">_xll.FDS(A946,"FF_TAX_RATE(ANN_R,"&amp;F946&amp;","&amp;G946&amp;")")</f>
        <v>13.7032842582106</v>
      </c>
      <c r="R946" t="e" cm="1">
        <f t="array" ref="R946">_xll.FDS(A946,"FF_TAX_REFUND(ANN_R,"&amp;F946&amp;","&amp;G946&amp;",,,,,""D=1"")")</f>
        <v>#N/A</v>
      </c>
      <c r="S946" t="e">
        <f t="shared" si="100"/>
        <v>#N/A</v>
      </c>
      <c r="T946" s="1" t="e" cm="1">
        <f t="array" ref="T946">_xll.FDS($A946,"FF_TAX_CF(ANN_R,"&amp;AE946&amp;","&amp;AF946&amp;",,,USD)")</f>
        <v>#N/A</v>
      </c>
      <c r="U946" s="1" t="e" cm="1">
        <f t="array" ref="U946">_xll.FDS($A946,"FF_TAX_CF(ANN_R,"&amp;AG946&amp;","&amp;AH946&amp;",,,USD)")</f>
        <v>#N/A</v>
      </c>
      <c r="V946" s="1" t="e" cm="1">
        <f t="array" ref="V946">_xll.FDS(A946,"FF_TAX_CF(ANN_R,"&amp;AI946&amp;","&amp;AJ946&amp;",,,USD)")</f>
        <v>#N/A</v>
      </c>
      <c r="W946" s="1" cm="1">
        <f t="array" ref="W946">_xll.FDS(A946,"FF_TAX_CF(ANN_R,"&amp;AK946&amp;","&amp;AL946&amp;",,,USD)")</f>
        <v>11.3938312757386</v>
      </c>
      <c r="X946" s="1" cm="1">
        <f t="array" ref="X946">_xll.FDS(A946,"FF_TAX_CF(ANN_R,"&amp;F946&amp;","&amp;G946&amp;",,,USD)")</f>
        <v>13.986388143995899</v>
      </c>
      <c r="Y946" s="1" t="e" cm="1">
        <f t="array" ref="Y946">_xll.FDS($A946,"FF_PTX_INC(ANN_R,"&amp;AE946&amp;","&amp;AF946&amp;",,,USD)")</f>
        <v>#N/A</v>
      </c>
      <c r="Z946" s="1" t="e" cm="1">
        <f t="array" ref="Z946">_xll.FDS($A946,"FF_PTX_INC(ANN_R,"&amp;AG946&amp;","&amp;AH946&amp;",,,USD)")</f>
        <v>#N/A</v>
      </c>
      <c r="AA946" s="1" t="e" cm="1">
        <f t="array" ref="AA946">_xll.FDS(A946,"FF_PTX_INC(ANN_R,"&amp;AI946&amp;","&amp;AJ946&amp;",,,USD)")</f>
        <v>#N/A</v>
      </c>
      <c r="AB946" s="1" cm="1">
        <f t="array" ref="AB946">_xll.FDS(A946,"FF_PTX_INC(ANN_R,"&amp;AK946&amp;","&amp;AL946&amp;",,,USD)")</f>
        <v>15.3761412361909</v>
      </c>
      <c r="AC946" s="1" cm="1">
        <f t="array" ref="AC946">_xll.FDS(A946,"FF_PTX_INC(ANN_R,"&amp;F946&amp;","&amp;G946&amp;",,,USD)")</f>
        <v>99.596618799583695</v>
      </c>
      <c r="AE946" s="6">
        <f t="shared" si="101"/>
        <v>41275</v>
      </c>
      <c r="AF946" s="6">
        <f t="shared" si="102"/>
        <v>41639</v>
      </c>
      <c r="AG946" s="6">
        <f t="shared" si="103"/>
        <v>41640</v>
      </c>
      <c r="AH946" s="6">
        <f t="shared" si="104"/>
        <v>42004</v>
      </c>
      <c r="AI946" s="6">
        <f>DATE(YEAR(F946)+AO946,MONTH(F946),DAY(F946))</f>
        <v>42005</v>
      </c>
      <c r="AJ946" s="6">
        <f>DATE(YEAR(G946)+AO946,MONTH(G946),DAY(G946))</f>
        <v>42369</v>
      </c>
      <c r="AK946" s="6">
        <f>DATE(YEAR(F946)+AP946,MONTH(F946),DAY(F946))</f>
        <v>42370</v>
      </c>
      <c r="AL946" s="6">
        <f>DATE(YEAR(G946)+AP946,MONTH(G946),DAY(G946))</f>
        <v>42735</v>
      </c>
      <c r="AM946" s="8">
        <v>-4</v>
      </c>
      <c r="AN946" s="8">
        <v>-3</v>
      </c>
      <c r="AO946">
        <v>-2</v>
      </c>
      <c r="AP946">
        <v>-1</v>
      </c>
      <c r="AQ946" cm="1">
        <f t="array" ref="AQ946">_xll.FDS(A946,"FF_DEBT_LT(ANN_R,"&amp;F946&amp;","&amp;G946&amp;")")</f>
        <v>397.19461999999999</v>
      </c>
      <c r="AR946" t="e" cm="1">
        <f t="array" ref="AR946">_xll.FDS(A946,"FF_RD_EXP(ANN_R,"&amp;F946&amp;","&amp;G946&amp;")")</f>
        <v>#N/A</v>
      </c>
      <c r="AS946" t="e" cm="1">
        <f t="array" ref="AS946">_xll.FDS(A946,"FF_PTX_INC_FOR(ANN_R,"&amp;F946&amp;","&amp;G946&amp;")")</f>
        <v>#N/A</v>
      </c>
      <c r="AT946" t="e" cm="1">
        <f t="array" ref="AT946">_xll.FDS(A946,"FF_MKT_VAL_PUBLIC(ANN_R,"&amp;[1]sample_report!E946&amp;")")</f>
        <v>#N/A</v>
      </c>
    </row>
    <row r="947" spans="1:46" hidden="1" x14ac:dyDescent="0.25">
      <c r="A947" t="s">
        <v>1252</v>
      </c>
      <c r="B947" t="s">
        <v>1253</v>
      </c>
      <c r="C947" t="s">
        <v>1061</v>
      </c>
      <c r="D947" t="str" cm="1">
        <f t="array" ref="D947">_xll.FDS(A947,"FF_MAJOR_IND_NAME")</f>
        <v>FINANCIAL</v>
      </c>
      <c r="E947">
        <v>2017</v>
      </c>
      <c r="F947" s="4">
        <f t="shared" si="98"/>
        <v>42736</v>
      </c>
      <c r="G947" s="4">
        <f t="shared" si="99"/>
        <v>43100</v>
      </c>
      <c r="I947" s="1" cm="1">
        <f t="array" ref="I947">_xll.FDS(A947,"FF_PTX_INC(ANN_R,"&amp;F947&amp;","&amp;G947&amp;",,,USD)")</f>
        <v>2434.4850066825702</v>
      </c>
      <c r="J947" s="1" cm="1">
        <f t="array" ref="J947">_xll.FDS(A947,"FF_MKT_VAL(ANN_R,"&amp;F947&amp;","&amp;G947&amp;",,,USD)")</f>
        <v>25488.4297805118</v>
      </c>
      <c r="K947" s="1" cm="1">
        <f t="array" ref="K947">_xll.FDS(A947,"FF_SHLDRS_EQ(ANN_R,"&amp;F947&amp;","&amp;G947&amp;",,,USD)")</f>
        <v>17250.320666916701</v>
      </c>
      <c r="L947" s="1" cm="1">
        <f t="array" ref="L947">_xll.FDS(A947,"FF_ASSETS(ANN_R,"&amp;F947&amp;","&amp;G947&amp;",,,USD)")</f>
        <v>312294.107888192</v>
      </c>
      <c r="M947" s="1" cm="1">
        <f t="array" ref="M947">_xll.FDS(A947,"FF_TAX_CF(ANN_R,"&amp;F947&amp;","&amp;G947&amp;",,,USD)")</f>
        <v>533.79100978374504</v>
      </c>
      <c r="N947" s="1" cm="1">
        <f t="array" ref="N947">_xll.FDS(A947,"FF_INC_TAX(ANN_R,"&amp;F947&amp;","&amp;G947&amp;",,,USD)")</f>
        <v>534.02512864768505</v>
      </c>
      <c r="O947" s="1" cm="1">
        <f t="array" ref="O947">_xll.FDS(A947,"FF_NET_INC(ANN_R,"&amp;F947&amp;","&amp;G947&amp;")")</f>
        <v>16197</v>
      </c>
      <c r="P947" s="1" cm="1">
        <f t="array" ref="P947">_xll.FDS(A947,"FF_ROA(ANN_R,"&amp;F947&amp;","&amp;G947&amp;")")</f>
        <v>0.62566223355661799</v>
      </c>
      <c r="Q947" cm="1">
        <f t="array" ref="Q947">_xll.FDS(A947,"FF_TAX_RATE(ANN_R,"&amp;F947&amp;","&amp;G947&amp;")")</f>
        <v>21.935856133096099</v>
      </c>
      <c r="R947" t="e" cm="1">
        <f t="array" ref="R947">_xll.FDS(A947,"FF_TAX_REFUND(ANN_R,"&amp;F947&amp;","&amp;G947&amp;",,,,,""D=1"")")</f>
        <v>#N/A</v>
      </c>
      <c r="S947">
        <f t="shared" si="100"/>
        <v>0.20425694846307008</v>
      </c>
      <c r="T947" s="1" cm="1">
        <f t="array" ref="T947">_xll.FDS($A947,"FF_TAX_CF(ANN_R,"&amp;AE947&amp;","&amp;AF947&amp;",,,USD)")</f>
        <v>547.50650864839599</v>
      </c>
      <c r="U947" s="1" cm="1">
        <f t="array" ref="U947">_xll.FDS($A947,"FF_TAX_CF(ANN_R,"&amp;AG947&amp;","&amp;AH947&amp;",,,USD)")</f>
        <v>769.50626134872402</v>
      </c>
      <c r="V947" s="1" cm="1">
        <f t="array" ref="V947">_xll.FDS(A947,"FF_TAX_CF(ANN_R,"&amp;AI947&amp;","&amp;AJ947&amp;",,,USD)")</f>
        <v>392.228237517178</v>
      </c>
      <c r="W947" s="1" cm="1">
        <f t="array" ref="W947">_xll.FDS(A947,"FF_TAX_CF(ANN_R,"&amp;AK947&amp;","&amp;AL947&amp;",,,USD)")</f>
        <v>368.96513631194802</v>
      </c>
      <c r="X947" s="1" cm="1">
        <f t="array" ref="X947">_xll.FDS(A947,"FF_TAX_CF(ANN_R,"&amp;F947&amp;","&amp;G947&amp;",,,USD)")</f>
        <v>533.79100978374504</v>
      </c>
      <c r="Y947" s="1" cm="1">
        <f t="array" ref="Y947">_xll.FDS($A947,"FF_PTX_INC(ANN_R,"&amp;AE947&amp;","&amp;AF947&amp;",,,USD)")</f>
        <v>2779.7428852319699</v>
      </c>
      <c r="Z947" s="1" cm="1">
        <f t="array" ref="Z947">_xll.FDS($A947,"FF_PTX_INC(ANN_R,"&amp;AG947&amp;","&amp;AH947&amp;",,,USD)")</f>
        <v>3397.4509835243198</v>
      </c>
      <c r="AA947" s="1" cm="1">
        <f t="array" ref="AA947">_xll.FDS(A947,"FF_PTX_INC(ANN_R,"&amp;AI947&amp;","&amp;AJ947&amp;",,,USD)")</f>
        <v>2465.1467681005602</v>
      </c>
      <c r="AB947" s="1" cm="1">
        <f t="array" ref="AB947">_xll.FDS(A947,"FF_PTX_INC(ANN_R,"&amp;AK947&amp;","&amp;AL947&amp;",,,USD)")</f>
        <v>1710.9750813022299</v>
      </c>
      <c r="AC947" s="1" cm="1">
        <f t="array" ref="AC947">_xll.FDS(A947,"FF_PTX_INC(ANN_R,"&amp;F947&amp;","&amp;G947&amp;",,,USD)")</f>
        <v>2434.4850066825702</v>
      </c>
      <c r="AE947" s="6">
        <f t="shared" si="101"/>
        <v>41275</v>
      </c>
      <c r="AF947" s="6">
        <f t="shared" si="102"/>
        <v>41639</v>
      </c>
      <c r="AG947" s="6">
        <f t="shared" si="103"/>
        <v>41640</v>
      </c>
      <c r="AH947" s="6">
        <f t="shared" si="104"/>
        <v>42004</v>
      </c>
      <c r="AI947" s="6">
        <f>DATE(YEAR(F947)+AO947,MONTH(F947),DAY(F947))</f>
        <v>42005</v>
      </c>
      <c r="AJ947" s="6">
        <f>DATE(YEAR(G947)+AO947,MONTH(G947),DAY(G947))</f>
        <v>42369</v>
      </c>
      <c r="AK947" s="6">
        <f>DATE(YEAR(F947)+AP947,MONTH(F947),DAY(F947))</f>
        <v>42370</v>
      </c>
      <c r="AL947" s="6">
        <f>DATE(YEAR(G947)+AP947,MONTH(G947),DAY(G947))</f>
        <v>42735</v>
      </c>
      <c r="AM947" s="8">
        <v>-4</v>
      </c>
      <c r="AN947" s="8">
        <v>-3</v>
      </c>
      <c r="AO947">
        <v>-2</v>
      </c>
      <c r="AP947">
        <v>-1</v>
      </c>
      <c r="AQ947" cm="1">
        <f t="array" ref="AQ947">_xll.FDS(A947,"FF_DEBT_LT(ANN_R,"&amp;F947&amp;","&amp;G947&amp;")")</f>
        <v>465745</v>
      </c>
      <c r="AR947" t="e" cm="1">
        <f t="array" ref="AR947">_xll.FDS(A947,"FF_RD_EXP(ANN_R,"&amp;F947&amp;","&amp;G947&amp;")")</f>
        <v>#N/A</v>
      </c>
      <c r="AS947" t="e" cm="1">
        <f t="array" ref="AS947">_xll.FDS(A947,"FF_PTX_INC_FOR(ANN_R,"&amp;F947&amp;","&amp;G947&amp;")")</f>
        <v>#N/A</v>
      </c>
      <c r="AT947" cm="1">
        <f t="array" ref="AT947">_xll.FDS(A947,"FF_MKT_VAL_PUBLIC(ANN_R,"&amp;[1]sample_report!E947&amp;")")</f>
        <v>148693.35947968299</v>
      </c>
    </row>
    <row r="948" spans="1:46" hidden="1" x14ac:dyDescent="0.25">
      <c r="A948" t="s">
        <v>1260</v>
      </c>
      <c r="B948" t="s">
        <v>1261</v>
      </c>
      <c r="C948" t="s">
        <v>1006</v>
      </c>
      <c r="D948" t="str" cm="1">
        <f t="array" ref="D948">_xll.FDS(A948,"FF_MAJOR_IND_NAME")</f>
        <v>FINANCIAL</v>
      </c>
      <c r="E948">
        <v>2017</v>
      </c>
      <c r="F948" s="4">
        <f t="shared" si="98"/>
        <v>42736</v>
      </c>
      <c r="G948" s="4">
        <f t="shared" si="99"/>
        <v>43100</v>
      </c>
      <c r="I948" s="1" cm="1">
        <f t="array" ref="I948">_xll.FDS(A948,"FF_PTX_INC(ANN_R,"&amp;F948&amp;","&amp;G948&amp;",,,USD)")</f>
        <v>4123.7288064956701</v>
      </c>
      <c r="J948" s="1" cm="1">
        <f t="array" ref="J948">_xll.FDS(A948,"FF_MKT_VAL(ANN_R,"&amp;F948&amp;","&amp;G948&amp;",,,USD)")</f>
        <v>35738.041826721499</v>
      </c>
      <c r="K948" s="1" cm="1">
        <f t="array" ref="K948">_xll.FDS(A948,"FF_SHLDRS_EQ(ANN_R,"&amp;F948&amp;","&amp;G948&amp;",,,USD)")</f>
        <v>22578.641309738199</v>
      </c>
      <c r="L948" s="1" cm="1">
        <f t="array" ref="L948">_xll.FDS(A948,"FF_ASSETS(ANN_R,"&amp;F948&amp;","&amp;G948&amp;",,,USD)")</f>
        <v>351044.25664901698</v>
      </c>
      <c r="M948" s="1" cm="1">
        <f t="array" ref="M948">_xll.FDS(A948,"FF_TAX_CF(ANN_R,"&amp;F948&amp;","&amp;G948&amp;",,,USD)")</f>
        <v>589.90978276729595</v>
      </c>
      <c r="N948" s="1" cm="1">
        <f t="array" ref="N948">_xll.FDS(A948,"FF_INC_TAX(ANN_R,"&amp;F948&amp;","&amp;G948&amp;",,,USD)")</f>
        <v>1231.7045559883099</v>
      </c>
      <c r="O948" s="1" cm="1">
        <f t="array" ref="O948">_xll.FDS(A948,"FF_NET_INC(ANN_R,"&amp;F948&amp;","&amp;G948&amp;")")</f>
        <v>2523</v>
      </c>
      <c r="P948" s="1" cm="1">
        <f t="array" ref="P948">_xll.FDS(A948,"FF_ROA(ANN_R,"&amp;F948&amp;","&amp;G948&amp;")")</f>
        <v>0.88909719456886005</v>
      </c>
      <c r="Q948" cm="1">
        <f t="array" ref="Q948">_xll.FDS(A948,"FF_TAX_RATE(ANN_R,"&amp;F948&amp;","&amp;G948&amp;")")</f>
        <v>29.868708971553598</v>
      </c>
      <c r="R948" t="e" cm="1">
        <f t="array" ref="R948">_xll.FDS(A948,"FF_TAX_REFUND(ANN_R,"&amp;F948&amp;","&amp;G948&amp;",,,,,""D=1"")")</f>
        <v>#N/A</v>
      </c>
      <c r="S948">
        <f t="shared" si="100"/>
        <v>0.16879951245642402</v>
      </c>
      <c r="T948" s="1" cm="1">
        <f t="array" ref="T948">_xll.FDS($A948,"FF_TAX_CF(ANN_R,"&amp;AE948&amp;","&amp;AF948&amp;",,,USD)")</f>
        <v>493.87394142150902</v>
      </c>
      <c r="U948" s="1" cm="1">
        <f t="array" ref="U948">_xll.FDS($A948,"FF_TAX_CF(ANN_R,"&amp;AG948&amp;","&amp;AH948&amp;",,,USD)")</f>
        <v>539.86310827732098</v>
      </c>
      <c r="V948" s="1" cm="1">
        <f t="array" ref="V948">_xll.FDS(A948,"FF_TAX_CF(ANN_R,"&amp;AI948&amp;","&amp;AJ948&amp;",,,USD)")</f>
        <v>506.77681136131298</v>
      </c>
      <c r="W948" s="1" cm="1">
        <f t="array" ref="W948">_xll.FDS(A948,"FF_TAX_CF(ANN_R,"&amp;AK948&amp;","&amp;AL948&amp;",,,USD)")</f>
        <v>519.91270184516895</v>
      </c>
      <c r="X948" s="1" cm="1">
        <f t="array" ref="X948">_xll.FDS(A948,"FF_TAX_CF(ANN_R,"&amp;F948&amp;","&amp;G948&amp;",,,USD)")</f>
        <v>589.90978276729595</v>
      </c>
      <c r="Y948" s="1" cm="1">
        <f t="array" ref="Y948">_xll.FDS($A948,"FF_PTX_INC(ANN_R,"&amp;AE948&amp;","&amp;AF948&amp;",,,USD)")</f>
        <v>2227.7432088851901</v>
      </c>
      <c r="Z948" s="1" cm="1">
        <f t="array" ref="Z948">_xll.FDS($A948,"FF_PTX_INC(ANN_R,"&amp;AG948&amp;","&amp;AH948&amp;",,,USD)")</f>
        <v>3176.8357354402501</v>
      </c>
      <c r="AA948" s="1" cm="1">
        <f t="array" ref="AA948">_xll.FDS(A948,"FF_PTX_INC(ANN_R,"&amp;AI948&amp;","&amp;AJ948&amp;",,,USD)")</f>
        <v>2784.5001604557001</v>
      </c>
      <c r="AB948" s="1" cm="1">
        <f t="array" ref="AB948">_xll.FDS(A948,"FF_PTX_INC(ANN_R,"&amp;AK948&amp;","&amp;AL948&amp;",,,USD)")</f>
        <v>3388.2821398973501</v>
      </c>
      <c r="AC948" s="1" cm="1">
        <f t="array" ref="AC948">_xll.FDS(A948,"FF_PTX_INC(ANN_R,"&amp;F948&amp;","&amp;G948&amp;",,,USD)")</f>
        <v>4123.7288064956701</v>
      </c>
      <c r="AE948" s="6">
        <f t="shared" si="101"/>
        <v>41275</v>
      </c>
      <c r="AF948" s="6">
        <f t="shared" si="102"/>
        <v>41639</v>
      </c>
      <c r="AG948" s="6">
        <f t="shared" si="103"/>
        <v>41640</v>
      </c>
      <c r="AH948" s="6">
        <f t="shared" si="104"/>
        <v>42004</v>
      </c>
      <c r="AI948" s="6">
        <f>DATE(YEAR(F948)+AO948,MONTH(F948),DAY(F948))</f>
        <v>42005</v>
      </c>
      <c r="AJ948" s="6">
        <f>DATE(YEAR(G948)+AO948,MONTH(G948),DAY(G948))</f>
        <v>42369</v>
      </c>
      <c r="AK948" s="6">
        <f>DATE(YEAR(F948)+AP948,MONTH(F948),DAY(F948))</f>
        <v>42370</v>
      </c>
      <c r="AL948" s="6">
        <f>DATE(YEAR(G948)+AP948,MONTH(G948),DAY(G948))</f>
        <v>42735</v>
      </c>
      <c r="AM948" s="8">
        <v>-4</v>
      </c>
      <c r="AN948" s="8">
        <v>-3</v>
      </c>
      <c r="AO948">
        <v>-2</v>
      </c>
      <c r="AP948">
        <v>-1</v>
      </c>
      <c r="AQ948" cm="1">
        <f t="array" ref="AQ948">_xll.FDS(A948,"FF_DEBT_LT(ANN_R,"&amp;F948&amp;","&amp;G948&amp;")")</f>
        <v>16705</v>
      </c>
      <c r="AR948" t="e" cm="1">
        <f t="array" ref="AR948">_xll.FDS(A948,"FF_RD_EXP(ANN_R,"&amp;F948&amp;","&amp;G948&amp;")")</f>
        <v>#N/A</v>
      </c>
      <c r="AS948" t="e" cm="1">
        <f t="array" ref="AS948">_xll.FDS(A948,"FF_PTX_INC_FOR(ANN_R,"&amp;F948&amp;","&amp;G948&amp;")")</f>
        <v>#N/A</v>
      </c>
      <c r="AT948" cm="1">
        <f t="array" ref="AT948">_xll.FDS(A948,"FF_MKT_VAL_PUBLIC(ANN_R,"&amp;[1]sample_report!E948&amp;")")</f>
        <v>20042.619823146</v>
      </c>
    </row>
    <row r="949" spans="1:46" hidden="1" x14ac:dyDescent="0.25">
      <c r="A949" t="s">
        <v>1266</v>
      </c>
      <c r="B949" t="s">
        <v>1267</v>
      </c>
      <c r="C949" t="s">
        <v>950</v>
      </c>
      <c r="D949" t="str" cm="1">
        <f t="array" ref="D949">_xll.FDS(A949,"FF_MAJOR_IND_NAME")</f>
        <v>FINANCIAL</v>
      </c>
      <c r="E949">
        <v>2017</v>
      </c>
      <c r="F949" s="4">
        <f t="shared" si="98"/>
        <v>42736</v>
      </c>
      <c r="G949" s="4">
        <f t="shared" si="99"/>
        <v>43100</v>
      </c>
      <c r="I949" s="1" cm="1">
        <f t="array" ref="I949">_xll.FDS(A949,"FF_PTX_INC(ANN_R,"&amp;F949&amp;","&amp;G949&amp;",,,USD)")</f>
        <v>5866.3877249956104</v>
      </c>
      <c r="J949" s="1" cm="1">
        <f t="array" ref="J949">_xll.FDS(A949,"FF_MKT_VAL(ANN_R,"&amp;F949&amp;","&amp;G949&amp;",,,USD)")</f>
        <v>45237.586890114602</v>
      </c>
      <c r="K949" s="1" cm="1">
        <f t="array" ref="K949">_xll.FDS(A949,"FF_SHLDRS_EQ(ANN_R,"&amp;F949&amp;","&amp;G949&amp;",,,USD)")</f>
        <v>63710.8425235748</v>
      </c>
      <c r="L949" s="1" cm="1">
        <f t="array" ref="L949">_xll.FDS(A949,"FF_ASSETS(ANN_R,"&amp;F949&amp;","&amp;G949&amp;",,,USD)")</f>
        <v>1861579.7365093201</v>
      </c>
      <c r="M949" s="1" cm="1">
        <f t="array" ref="M949">_xll.FDS(A949,"FF_TAX_CF(ANN_R,"&amp;F949&amp;","&amp;G949&amp;",,,USD)")</f>
        <v>1438.1165832281099</v>
      </c>
      <c r="N949" s="1" cm="1">
        <f t="array" ref="N949">_xll.FDS(A949,"FF_INC_TAX(ANN_R,"&amp;F949&amp;","&amp;G949&amp;",,,USD)")</f>
        <v>1953.58268404007</v>
      </c>
      <c r="O949" s="1" cm="1">
        <f t="array" ref="O949">_xll.FDS(A949,"FF_NET_INC(ANN_R,"&amp;F949&amp;","&amp;G949&amp;")")</f>
        <v>3175</v>
      </c>
      <c r="P949" s="1" cm="1">
        <f t="array" ref="P949">_xll.FDS(A949,"FF_ROA(ANN_R,"&amp;F949&amp;","&amp;G949&amp;")")</f>
        <v>0.20653664073845801</v>
      </c>
      <c r="Q949" cm="1">
        <f t="array" ref="Q949">_xll.FDS(A949,"FF_TAX_RATE(ANN_R,"&amp;F949&amp;","&amp;G949&amp;")")</f>
        <v>33.301288213805002</v>
      </c>
      <c r="R949" t="e" cm="1">
        <f t="array" ref="R949">_xll.FDS(A949,"FF_TAX_REFUND(ANN_R,"&amp;F949&amp;","&amp;G949&amp;",,,,,""D=1"")")</f>
        <v>#N/A</v>
      </c>
      <c r="S949">
        <f t="shared" si="100"/>
        <v>0.1731007400096824</v>
      </c>
      <c r="T949" s="1" cm="1">
        <f t="array" ref="T949">_xll.FDS($A949,"FF_TAX_CF(ANN_R,"&amp;AE949&amp;","&amp;AF949&amp;",,,USD)")</f>
        <v>874.90034246444702</v>
      </c>
      <c r="U949" s="1" cm="1">
        <f t="array" ref="U949">_xll.FDS($A949,"FF_TAX_CF(ANN_R,"&amp;AG949&amp;","&amp;AH949&amp;",,,USD)")</f>
        <v>-691.07783639431</v>
      </c>
      <c r="V949" s="1" cm="1">
        <f t="array" ref="V949">_xll.FDS(A949,"FF_TAX_CF(ANN_R,"&amp;AI949&amp;","&amp;AJ949&amp;",,,USD)")</f>
        <v>1789.7981915473899</v>
      </c>
      <c r="W949" s="1" cm="1">
        <f t="array" ref="W949">_xll.FDS(A949,"FF_TAX_CF(ANN_R,"&amp;AK949&amp;","&amp;AL949&amp;",,,USD)")</f>
        <v>-213.49606692790999</v>
      </c>
      <c r="X949" s="1" cm="1">
        <f t="array" ref="X949">_xll.FDS(A949,"FF_TAX_CF(ANN_R,"&amp;F949&amp;","&amp;G949&amp;",,,USD)")</f>
        <v>1438.1165832281099</v>
      </c>
      <c r="Y949" s="1" cm="1">
        <f t="array" ref="Y949">_xll.FDS($A949,"FF_PTX_INC(ANN_R,"&amp;AE949&amp;","&amp;AF949&amp;",,,USD)")</f>
        <v>2325.9869499206502</v>
      </c>
      <c r="Z949" s="1" cm="1">
        <f t="array" ref="Z949">_xll.FDS($A949,"FF_PTX_INC(ANN_R,"&amp;AG949&amp;","&amp;AH949&amp;",,,USD)")</f>
        <v>3432.8396172523499</v>
      </c>
      <c r="AA949" s="1" cm="1">
        <f t="array" ref="AA949">_xll.FDS(A949,"FF_PTX_INC(ANN_R,"&amp;AI949&amp;","&amp;AJ949&amp;",,,USD)")</f>
        <v>3721.5382471084599</v>
      </c>
      <c r="AB949" s="1" cm="1">
        <f t="array" ref="AB949">_xll.FDS(A949,"FF_PTX_INC(ANN_R,"&amp;AK949&amp;","&amp;AL949&amp;",,,USD)")</f>
        <v>3129.43198621273</v>
      </c>
      <c r="AC949" s="1" cm="1">
        <f t="array" ref="AC949">_xll.FDS(A949,"FF_PTX_INC(ANN_R,"&amp;F949&amp;","&amp;G949&amp;",,,USD)")</f>
        <v>5866.3877249956104</v>
      </c>
      <c r="AE949" s="6">
        <f t="shared" si="101"/>
        <v>41275</v>
      </c>
      <c r="AF949" s="6">
        <f t="shared" si="102"/>
        <v>41639</v>
      </c>
      <c r="AG949" s="6">
        <f t="shared" si="103"/>
        <v>41640</v>
      </c>
      <c r="AH949" s="6">
        <f t="shared" si="104"/>
        <v>42004</v>
      </c>
      <c r="AI949" s="6">
        <f>DATE(YEAR(F949)+AO949,MONTH(F949),DAY(F949))</f>
        <v>42005</v>
      </c>
      <c r="AJ949" s="6">
        <f>DATE(YEAR(G949)+AO949,MONTH(G949),DAY(G949))</f>
        <v>42369</v>
      </c>
      <c r="AK949" s="6">
        <f>DATE(YEAR(F949)+AP949,MONTH(F949),DAY(F949))</f>
        <v>42370</v>
      </c>
      <c r="AL949" s="6">
        <f>DATE(YEAR(G949)+AP949,MONTH(G949),DAY(G949))</f>
        <v>42735</v>
      </c>
      <c r="AM949" s="8">
        <v>-4</v>
      </c>
      <c r="AN949" s="8">
        <v>-3</v>
      </c>
      <c r="AO949">
        <v>-2</v>
      </c>
      <c r="AP949">
        <v>-1</v>
      </c>
      <c r="AQ949" cm="1">
        <f t="array" ref="AQ949">_xll.FDS(A949,"FF_DEBT_LT(ANN_R,"&amp;F949&amp;","&amp;G949&amp;")")</f>
        <v>208130</v>
      </c>
      <c r="AR949" t="e" cm="1">
        <f t="array" ref="AR949">_xll.FDS(A949,"FF_RD_EXP(ANN_R,"&amp;F949&amp;","&amp;G949&amp;")")</f>
        <v>#N/A</v>
      </c>
      <c r="AS949" t="e" cm="1">
        <f t="array" ref="AS949">_xll.FDS(A949,"FF_PTX_INC_FOR(ANN_R,"&amp;F949&amp;","&amp;G949&amp;")")</f>
        <v>#N/A</v>
      </c>
      <c r="AT949" cm="1">
        <f t="array" ref="AT949">_xll.FDS(A949,"FF_MKT_VAL_PUBLIC(ANN_R,"&amp;[1]sample_report!E949&amp;")")</f>
        <v>14797.905553356</v>
      </c>
    </row>
    <row r="950" spans="1:46" hidden="1" x14ac:dyDescent="0.25">
      <c r="A950" t="s">
        <v>1284</v>
      </c>
      <c r="B950" t="s">
        <v>1285</v>
      </c>
      <c r="C950" t="s">
        <v>1061</v>
      </c>
      <c r="D950" t="str" cm="1">
        <f t="array" ref="D950">_xll.FDS(A950,"FF_MAJOR_IND_NAME")</f>
        <v>FINANCIAL</v>
      </c>
      <c r="E950">
        <v>2017</v>
      </c>
      <c r="F950" s="4">
        <f t="shared" si="98"/>
        <v>42736</v>
      </c>
      <c r="G950" s="4">
        <f t="shared" si="99"/>
        <v>43100</v>
      </c>
      <c r="I950" s="1" cm="1">
        <f t="array" ref="I950">_xll.FDS(A950,"FF_PTX_INC(ANN_R,"&amp;F950&amp;","&amp;G950&amp;",,,USD)")</f>
        <v>2459.5357251241799</v>
      </c>
      <c r="J950" s="1" cm="1">
        <f t="array" ref="J950">_xll.FDS(A950,"FF_MKT_VAL(ANN_R,"&amp;F950&amp;","&amp;G950&amp;",,,USD)")</f>
        <v>26642.598245281599</v>
      </c>
      <c r="K950" s="1" cm="1">
        <f t="array" ref="K950">_xll.FDS(A950,"FF_SHLDRS_EQ(ANN_R,"&amp;F950&amp;","&amp;G950&amp;",,,USD)")</f>
        <v>17293.801583088902</v>
      </c>
      <c r="L950" s="1" cm="1">
        <f t="array" ref="L950">_xll.FDS(A950,"FF_ASSETS(ANN_R,"&amp;F950&amp;","&amp;G950&amp;",,,USD)")</f>
        <v>337951.39041457302</v>
      </c>
      <c r="M950" s="1" cm="1">
        <f t="array" ref="M950">_xll.FDS(A950,"FF_TAX_CF(ANN_R,"&amp;F950&amp;","&amp;G950&amp;",,,USD)")</f>
        <v>669.93112916499399</v>
      </c>
      <c r="N950" s="1" cm="1">
        <f t="array" ref="N950">_xll.FDS(A950,"FF_INC_TAX(ANN_R,"&amp;F950&amp;","&amp;G950&amp;",,,USD)")</f>
        <v>576.28358358889795</v>
      </c>
      <c r="O950" s="1" cm="1">
        <f t="array" ref="O950">_xll.FDS(A950,"FF_NET_INC(ANN_R,"&amp;F950&amp;","&amp;G950&amp;")")</f>
        <v>16099</v>
      </c>
      <c r="P950" s="1" cm="1">
        <f t="array" ref="P950">_xll.FDS(A950,"FF_ROA(ANN_R,"&amp;F950&amp;","&amp;G950&amp;")")</f>
        <v>0.596860872913197</v>
      </c>
      <c r="Q950" cm="1">
        <f t="array" ref="Q950">_xll.FDS(A950,"FF_TAX_RATE(ANN_R,"&amp;F950&amp;","&amp;G950&amp;")")</f>
        <v>23.430583979820099</v>
      </c>
      <c r="R950" t="e" cm="1">
        <f t="array" ref="R950">_xll.FDS(A950,"FF_TAX_REFUND(ANN_R,"&amp;F950&amp;","&amp;G950&amp;",,,,,""D=1"")")</f>
        <v>#N/A</v>
      </c>
      <c r="S950">
        <f t="shared" si="100"/>
        <v>0.25215081318727622</v>
      </c>
      <c r="T950" s="1" cm="1">
        <f t="array" ref="T950">_xll.FDS($A950,"FF_TAX_CF(ANN_R,"&amp;AE950&amp;","&amp;AF950&amp;",,,USD)")</f>
        <v>763.31647533178295</v>
      </c>
      <c r="U950" s="1" cm="1">
        <f t="array" ref="U950">_xll.FDS($A950,"FF_TAX_CF(ANN_R,"&amp;AG950&amp;","&amp;AH950&amp;",,,USD)")</f>
        <v>584.23047780990601</v>
      </c>
      <c r="V950" s="1" cm="1">
        <f t="array" ref="V950">_xll.FDS(A950,"FF_TAX_CF(ANN_R,"&amp;AI950&amp;","&amp;AJ950&amp;",,,USD)")</f>
        <v>578.20771913230396</v>
      </c>
      <c r="W950" s="1" cm="1">
        <f t="array" ref="W950">_xll.FDS(A950,"FF_TAX_CF(ANN_R,"&amp;AK950&amp;","&amp;AL950&amp;",,,USD)")</f>
        <v>647.52855831384704</v>
      </c>
      <c r="X950" s="1" cm="1">
        <f t="array" ref="X950">_xll.FDS(A950,"FF_TAX_CF(ANN_R,"&amp;F950&amp;","&amp;G950&amp;",,,USD)")</f>
        <v>669.93112916499399</v>
      </c>
      <c r="Y950" s="1" cm="1">
        <f t="array" ref="Y950">_xll.FDS($A950,"FF_PTX_INC(ANN_R,"&amp;AE950&amp;","&amp;AF950&amp;",,,USD)")</f>
        <v>2774.9846284985501</v>
      </c>
      <c r="Z950" s="1" cm="1">
        <f t="array" ref="Z950">_xll.FDS($A950,"FF_PTX_INC(ANN_R,"&amp;AG950&amp;","&amp;AH950&amp;",,,USD)")</f>
        <v>2795.7416582107498</v>
      </c>
      <c r="AA950" s="1" cm="1">
        <f t="array" ref="AA950">_xll.FDS(A950,"FF_PTX_INC(ANN_R,"&amp;AI950&amp;","&amp;AJ950&amp;",,,USD)")</f>
        <v>2424.9638208299898</v>
      </c>
      <c r="AB950" s="1" cm="1">
        <f t="array" ref="AB950">_xll.FDS(A950,"FF_PTX_INC(ANN_R,"&amp;AK950&amp;","&amp;AL950&amp;",,,USD)")</f>
        <v>2406.9748430252098</v>
      </c>
      <c r="AC950" s="1" cm="1">
        <f t="array" ref="AC950">_xll.FDS(A950,"FF_PTX_INC(ANN_R,"&amp;F950&amp;","&amp;G950&amp;",,,USD)")</f>
        <v>2459.5357251241799</v>
      </c>
      <c r="AE950" s="6">
        <f t="shared" si="101"/>
        <v>41275</v>
      </c>
      <c r="AF950" s="6">
        <f t="shared" si="102"/>
        <v>41639</v>
      </c>
      <c r="AG950" s="6">
        <f t="shared" si="103"/>
        <v>41640</v>
      </c>
      <c r="AH950" s="6">
        <f t="shared" si="104"/>
        <v>42004</v>
      </c>
      <c r="AI950" s="6">
        <f>DATE(YEAR(F950)+AO950,MONTH(F950),DAY(F950))</f>
        <v>42005</v>
      </c>
      <c r="AJ950" s="6">
        <f>DATE(YEAR(G950)+AO950,MONTH(G950),DAY(G950))</f>
        <v>42369</v>
      </c>
      <c r="AK950" s="6">
        <f>DATE(YEAR(F950)+AP950,MONTH(F950),DAY(F950))</f>
        <v>42370</v>
      </c>
      <c r="AL950" s="6">
        <f>DATE(YEAR(G950)+AP950,MONTH(G950),DAY(G950))</f>
        <v>42735</v>
      </c>
      <c r="AM950" s="8">
        <v>-4</v>
      </c>
      <c r="AN950" s="8">
        <v>-3</v>
      </c>
      <c r="AO950">
        <v>-2</v>
      </c>
      <c r="AP950">
        <v>-1</v>
      </c>
      <c r="AQ950" cm="1">
        <f t="array" ref="AQ950">_xll.FDS(A950,"FF_DEBT_LT(ANN_R,"&amp;F950&amp;","&amp;G950&amp;")")</f>
        <v>713186</v>
      </c>
      <c r="AR950" t="e" cm="1">
        <f t="array" ref="AR950">_xll.FDS(A950,"FF_RD_EXP(ANN_R,"&amp;F950&amp;","&amp;G950&amp;")")</f>
        <v>#N/A</v>
      </c>
      <c r="AS950" t="e" cm="1">
        <f t="array" ref="AS950">_xll.FDS(A950,"FF_PTX_INC_FOR(ANN_R,"&amp;F950&amp;","&amp;G950&amp;")")</f>
        <v>#N/A</v>
      </c>
      <c r="AT950" cm="1">
        <f t="array" ref="AT950">_xll.FDS(A950,"FF_MKT_VAL_PUBLIC(ANN_R,"&amp;[1]sample_report!E950&amp;")")</f>
        <v>161988.78682138899</v>
      </c>
    </row>
    <row r="951" spans="1:46" hidden="1" x14ac:dyDescent="0.25">
      <c r="A951" t="s">
        <v>1290</v>
      </c>
      <c r="B951" t="s">
        <v>1291</v>
      </c>
      <c r="C951" t="s">
        <v>932</v>
      </c>
      <c r="D951" t="str" cm="1">
        <f t="array" ref="D951">_xll.FDS(A951,"FF_MAJOR_IND_NAME")</f>
        <v>FINANCIAL</v>
      </c>
      <c r="E951">
        <v>2017</v>
      </c>
      <c r="F951" s="4">
        <f t="shared" si="98"/>
        <v>42736</v>
      </c>
      <c r="G951" s="4">
        <f t="shared" si="99"/>
        <v>43100</v>
      </c>
      <c r="I951" s="1" cm="1">
        <f t="array" ref="I951">_xll.FDS(A951,"FF_PTX_INC(ANN_R,"&amp;F951&amp;","&amp;G951&amp;",,,USD)")</f>
        <v>1338.0582268238099</v>
      </c>
      <c r="J951" s="1" cm="1">
        <f t="array" ref="J951">_xll.FDS(A951,"FF_MKT_VAL(ANN_R,"&amp;F951&amp;","&amp;G951&amp;",,,USD)")</f>
        <v>12069.4790350355</v>
      </c>
      <c r="K951" s="1" cm="1">
        <f t="array" ref="K951">_xll.FDS(A951,"FF_SHLDRS_EQ(ANN_R,"&amp;F951&amp;","&amp;G951&amp;",,,USD)")</f>
        <v>15900.4619032145</v>
      </c>
      <c r="L951" s="1" cm="1">
        <f t="array" ref="L951">_xll.FDS(A951,"FF_ASSETS(ANN_R,"&amp;F951&amp;","&amp;G951&amp;",,,USD)")</f>
        <v>218561.315252781</v>
      </c>
      <c r="M951" s="1" cm="1">
        <f t="array" ref="M951">_xll.FDS(A951,"FF_TAX_CF(ANN_R,"&amp;F951&amp;","&amp;G951&amp;",,,USD)")</f>
        <v>199.13395023345899</v>
      </c>
      <c r="N951" s="1" cm="1">
        <f t="array" ref="N951">_xll.FDS(A951,"FF_INC_TAX(ANN_R,"&amp;F951&amp;","&amp;G951&amp;",,,USD)")</f>
        <v>311.90878939628601</v>
      </c>
      <c r="O951" s="1" cm="1">
        <f t="array" ref="O951">_xll.FDS(A951,"FF_NET_INC(ANN_R,"&amp;F951&amp;","&amp;G951&amp;")")</f>
        <v>1007</v>
      </c>
      <c r="P951" s="1" cm="1">
        <f t="array" ref="P951">_xll.FDS(A951,"FF_ROA(ANN_R,"&amp;F951&amp;","&amp;G951&amp;")")</f>
        <v>0.487451865943476</v>
      </c>
      <c r="Q951" cm="1">
        <f t="array" ref="Q951">_xll.FDS(A951,"FF_TAX_RATE(ANN_R,"&amp;F951&amp;","&amp;G951&amp;")")</f>
        <v>23.310554290053201</v>
      </c>
      <c r="R951" t="e" cm="1">
        <f t="array" ref="R951">_xll.FDS(A951,"FF_TAX_REFUND(ANN_R,"&amp;F951&amp;","&amp;G951&amp;",,,,,""D=1"")")</f>
        <v>#N/A</v>
      </c>
      <c r="S951">
        <f t="shared" si="100"/>
        <v>0.15903925923326562</v>
      </c>
      <c r="T951" s="1" cm="1">
        <f t="array" ref="T951">_xll.FDS($A951,"FF_TAX_CF(ANN_R,"&amp;AE951&amp;","&amp;AF951&amp;",,,USD)")</f>
        <v>149.935249447823</v>
      </c>
      <c r="U951" s="1" cm="1">
        <f t="array" ref="U951">_xll.FDS($A951,"FF_TAX_CF(ANN_R,"&amp;AG951&amp;","&amp;AH951&amp;",,,USD)")</f>
        <v>186.80100381374399</v>
      </c>
      <c r="V951" s="1" cm="1">
        <f t="array" ref="V951">_xll.FDS(A951,"FF_TAX_CF(ANN_R,"&amp;AI951&amp;","&amp;AJ951&amp;",,,USD)")</f>
        <v>193.17052531242399</v>
      </c>
      <c r="W951" s="1" cm="1">
        <f t="array" ref="W951">_xll.FDS(A951,"FF_TAX_CF(ANN_R,"&amp;AK951&amp;","&amp;AL951&amp;",,,USD)")</f>
        <v>216.20708334445999</v>
      </c>
      <c r="X951" s="1" cm="1">
        <f t="array" ref="X951">_xll.FDS(A951,"FF_TAX_CF(ANN_R,"&amp;F951&amp;","&amp;G951&amp;",,,USD)")</f>
        <v>199.13395023345899</v>
      </c>
      <c r="Y951" s="1" cm="1">
        <f t="array" ref="Y951">_xll.FDS($A951,"FF_PTX_INC(ANN_R,"&amp;AE951&amp;","&amp;AF951&amp;",,,USD)")</f>
        <v>1073.2775050401699</v>
      </c>
      <c r="Z951" s="1" cm="1">
        <f t="array" ref="Z951">_xll.FDS($A951,"FF_PTX_INC(ANN_R,"&amp;AG951&amp;","&amp;AH951&amp;",,,USD)")</f>
        <v>1102.2351628541901</v>
      </c>
      <c r="AA951" s="1" cm="1">
        <f t="array" ref="AA951">_xll.FDS(A951,"FF_PTX_INC(ANN_R,"&amp;AI951&amp;","&amp;AJ951&amp;",,,USD)")</f>
        <v>1205.75795638561</v>
      </c>
      <c r="AB951" s="1" cm="1">
        <f t="array" ref="AB951">_xll.FDS(A951,"FF_PTX_INC(ANN_R,"&amp;AK951&amp;","&amp;AL951&amp;",,,USD)")</f>
        <v>1224.1584155559499</v>
      </c>
      <c r="AC951" s="1" cm="1">
        <f t="array" ref="AC951">_xll.FDS(A951,"FF_PTX_INC(ANN_R,"&amp;F951&amp;","&amp;G951&amp;",,,USD)")</f>
        <v>1338.0582268238099</v>
      </c>
      <c r="AE951" s="6">
        <f t="shared" si="101"/>
        <v>41275</v>
      </c>
      <c r="AF951" s="6">
        <f t="shared" si="102"/>
        <v>41639</v>
      </c>
      <c r="AG951" s="6">
        <f t="shared" si="103"/>
        <v>41640</v>
      </c>
      <c r="AH951" s="6">
        <f t="shared" si="104"/>
        <v>42004</v>
      </c>
      <c r="AI951" s="6">
        <f>DATE(YEAR(F951)+AO951,MONTH(F951),DAY(F951))</f>
        <v>42005</v>
      </c>
      <c r="AJ951" s="6">
        <f>DATE(YEAR(G951)+AO951,MONTH(G951),DAY(G951))</f>
        <v>42369</v>
      </c>
      <c r="AK951" s="6">
        <f>DATE(YEAR(F951)+AP951,MONTH(F951),DAY(F951))</f>
        <v>42370</v>
      </c>
      <c r="AL951" s="6">
        <f>DATE(YEAR(G951)+AP951,MONTH(G951),DAY(G951))</f>
        <v>42735</v>
      </c>
      <c r="AM951" s="8">
        <v>-4</v>
      </c>
      <c r="AN951" s="8">
        <v>-3</v>
      </c>
      <c r="AO951">
        <v>-2</v>
      </c>
      <c r="AP951">
        <v>-1</v>
      </c>
      <c r="AQ951" cm="1">
        <f t="array" ref="AQ951">_xll.FDS(A951,"FF_DEBT_LT(ANN_R,"&amp;F951&amp;","&amp;G951&amp;")")</f>
        <v>5095</v>
      </c>
      <c r="AR951" t="e" cm="1">
        <f t="array" ref="AR951">_xll.FDS(A951,"FF_RD_EXP(ANN_R,"&amp;F951&amp;","&amp;G951&amp;")")</f>
        <v>#N/A</v>
      </c>
      <c r="AS951" t="e" cm="1">
        <f t="array" ref="AS951">_xll.FDS(A951,"FF_PTX_INC_FOR(ANN_R,"&amp;F951&amp;","&amp;G951&amp;")")</f>
        <v>#N/A</v>
      </c>
      <c r="AT951" cm="1">
        <f t="array" ref="AT951">_xll.FDS(A951,"FF_MKT_VAL_PUBLIC(ANN_R,"&amp;[1]sample_report!E951&amp;")")</f>
        <v>11704.0278127686</v>
      </c>
    </row>
    <row r="952" spans="1:46" hidden="1" x14ac:dyDescent="0.25">
      <c r="A952" t="s">
        <v>1298</v>
      </c>
      <c r="B952" t="s">
        <v>1299</v>
      </c>
      <c r="C952" t="s">
        <v>1061</v>
      </c>
      <c r="D952" t="str" cm="1">
        <f t="array" ref="D952">_xll.FDS(A952,"FF_MAJOR_IND_NAME")</f>
        <v>FINANCIAL</v>
      </c>
      <c r="E952">
        <v>2017</v>
      </c>
      <c r="F952" s="4">
        <f t="shared" si="98"/>
        <v>42736</v>
      </c>
      <c r="G952" s="4">
        <f t="shared" si="99"/>
        <v>43100</v>
      </c>
      <c r="I952" s="1" cm="1">
        <f t="array" ref="I952">_xll.FDS(A952,"FF_PTX_INC(ANN_R,"&amp;F952&amp;","&amp;G952&amp;",,,USD)")</f>
        <v>2759.2078709676898</v>
      </c>
      <c r="J952" s="1" cm="1">
        <f t="array" ref="J952">_xll.FDS(A952,"FF_MKT_VAL(ANN_R,"&amp;F952&amp;","&amp;G952&amp;",,,USD)")</f>
        <v>26917.5331559427</v>
      </c>
      <c r="K952" s="1" cm="1">
        <f t="array" ref="K952">_xll.FDS(A952,"FF_SHLDRS_EQ(ANN_R,"&amp;F952&amp;","&amp;G952&amp;",,,USD)")</f>
        <v>16289.7099767625</v>
      </c>
      <c r="L952" s="1" cm="1">
        <f t="array" ref="L952">_xll.FDS(A952,"FF_ASSETS(ANN_R,"&amp;F952&amp;","&amp;G952&amp;",,,USD)")</f>
        <v>270245.61920151103</v>
      </c>
      <c r="M952" s="1" cm="1">
        <f t="array" ref="M952">_xll.FDS(A952,"FF_TAX_CF(ANN_R,"&amp;F952&amp;","&amp;G952&amp;",,,USD)")</f>
        <v>434.75873033702402</v>
      </c>
      <c r="N952" s="1" cm="1">
        <f t="array" ref="N952">_xll.FDS(A952,"FF_INC_TAX(ANN_R,"&amp;F952&amp;","&amp;G952&amp;",,,USD)")</f>
        <v>606.13373874127899</v>
      </c>
      <c r="O952" s="1" cm="1">
        <f t="array" ref="O952">_xll.FDS(A952,"FF_NET_INC(ANN_R,"&amp;F952&amp;","&amp;G952&amp;")")</f>
        <v>19350</v>
      </c>
      <c r="P952" s="1" cm="1">
        <f t="array" ref="P952">_xll.FDS(A952,"FF_ROA(ANN_R,"&amp;F952&amp;","&amp;G952&amp;")")</f>
        <v>0.88622456655718196</v>
      </c>
      <c r="Q952" cm="1">
        <f t="array" ref="Q952">_xll.FDS(A952,"FF_TAX_RATE(ANN_R,"&amp;F952&amp;","&amp;G952&amp;")")</f>
        <v>21.967672139493398</v>
      </c>
      <c r="R952" t="e" cm="1">
        <f t="array" ref="R952">_xll.FDS(A952,"FF_TAX_REFUND(ANN_R,"&amp;F952&amp;","&amp;G952&amp;",,,,,""D=1"")")</f>
        <v>#N/A</v>
      </c>
      <c r="S952">
        <f t="shared" si="100"/>
        <v>0.19974695729729788</v>
      </c>
      <c r="T952" s="1" cm="1">
        <f t="array" ref="T952">_xll.FDS($A952,"FF_TAX_CF(ANN_R,"&amp;AE952&amp;","&amp;AF952&amp;",,,USD)")</f>
        <v>454.49026411771803</v>
      </c>
      <c r="U952" s="1" cm="1">
        <f t="array" ref="U952">_xll.FDS($A952,"FF_TAX_CF(ANN_R,"&amp;AG952&amp;","&amp;AH952&amp;",,,USD)")</f>
        <v>800.23990154266403</v>
      </c>
      <c r="V952" s="1" cm="1">
        <f t="array" ref="V952">_xll.FDS(A952,"FF_TAX_CF(ANN_R,"&amp;AI952&amp;","&amp;AJ952&amp;",,,USD)")</f>
        <v>552.36735776066803</v>
      </c>
      <c r="W952" s="1" cm="1">
        <f t="array" ref="W952">_xll.FDS(A952,"FF_TAX_CF(ANN_R,"&amp;AK952&amp;","&amp;AL952&amp;",,,USD)")</f>
        <v>418.48752244561899</v>
      </c>
      <c r="X952" s="1" cm="1">
        <f t="array" ref="X952">_xll.FDS(A952,"FF_TAX_CF(ANN_R,"&amp;F952&amp;","&amp;G952&amp;",,,USD)")</f>
        <v>434.75873033702402</v>
      </c>
      <c r="Y952" s="1" cm="1">
        <f t="array" ref="Y952">_xll.FDS($A952,"FF_PTX_INC(ANN_R,"&amp;AE952&amp;","&amp;AF952&amp;",,,USD)")</f>
        <v>2840.0653012394901</v>
      </c>
      <c r="Z952" s="1" cm="1">
        <f t="array" ref="Z952">_xll.FDS($A952,"FF_PTX_INC(ANN_R,"&amp;AG952&amp;","&amp;AH952&amp;",,,USD)")</f>
        <v>2919.8414754867599</v>
      </c>
      <c r="AA952" s="1" cm="1">
        <f t="array" ref="AA952">_xll.FDS(A952,"FF_PTX_INC(ANN_R,"&amp;AI952&amp;","&amp;AJ952&amp;",,,USD)")</f>
        <v>2312.3567414581798</v>
      </c>
      <c r="AB952" s="1" cm="1">
        <f t="array" ref="AB952">_xll.FDS(A952,"FF_PTX_INC(ANN_R,"&amp;AK952&amp;","&amp;AL952&amp;",,,USD)")</f>
        <v>2487.0983262509098</v>
      </c>
      <c r="AC952" s="1" cm="1">
        <f t="array" ref="AC952">_xll.FDS(A952,"FF_PTX_INC(ANN_R,"&amp;F952&amp;","&amp;G952&amp;",,,USD)")</f>
        <v>2759.2078709676898</v>
      </c>
      <c r="AE952" s="6">
        <f t="shared" si="101"/>
        <v>41275</v>
      </c>
      <c r="AF952" s="6">
        <f t="shared" si="102"/>
        <v>41639</v>
      </c>
      <c r="AG952" s="6">
        <f t="shared" si="103"/>
        <v>41640</v>
      </c>
      <c r="AH952" s="6">
        <f t="shared" si="104"/>
        <v>42004</v>
      </c>
      <c r="AI952" s="6">
        <f>DATE(YEAR(F952)+AO952,MONTH(F952),DAY(F952))</f>
        <v>42005</v>
      </c>
      <c r="AJ952" s="6">
        <f>DATE(YEAR(G952)+AO952,MONTH(G952),DAY(G952))</f>
        <v>42369</v>
      </c>
      <c r="AK952" s="6">
        <f>DATE(YEAR(F952)+AP952,MONTH(F952),DAY(F952))</f>
        <v>42370</v>
      </c>
      <c r="AL952" s="6">
        <f>DATE(YEAR(G952)+AP952,MONTH(G952),DAY(G952))</f>
        <v>42735</v>
      </c>
      <c r="AM952" s="8">
        <v>-4</v>
      </c>
      <c r="AN952" s="8">
        <v>-3</v>
      </c>
      <c r="AO952">
        <v>-2</v>
      </c>
      <c r="AP952">
        <v>-1</v>
      </c>
      <c r="AQ952" cm="1">
        <f t="array" ref="AQ952">_xll.FDS(A952,"FF_DEBT_LT(ANN_R,"&amp;F952&amp;","&amp;G952&amp;")")</f>
        <v>622212</v>
      </c>
      <c r="AR952" t="e" cm="1">
        <f t="array" ref="AR952">_xll.FDS(A952,"FF_RD_EXP(ANN_R,"&amp;F952&amp;","&amp;G952&amp;")")</f>
        <v>#N/A</v>
      </c>
      <c r="AS952" t="e" cm="1">
        <f t="array" ref="AS952">_xll.FDS(A952,"FF_PTX_INC_FOR(ANN_R,"&amp;F952&amp;","&amp;G952&amp;")")</f>
        <v>#N/A</v>
      </c>
      <c r="AT952" cm="1">
        <f t="array" ref="AT952">_xll.FDS(A952,"FF_MKT_VAL_PUBLIC(ANN_R,"&amp;[1]sample_report!E952&amp;")")</f>
        <v>194151.07524249601</v>
      </c>
    </row>
    <row r="953" spans="1:46" hidden="1" x14ac:dyDescent="0.25">
      <c r="A953" t="s">
        <v>1304</v>
      </c>
      <c r="B953" t="s">
        <v>1305</v>
      </c>
      <c r="C953" t="s">
        <v>977</v>
      </c>
      <c r="D953" t="str" cm="1">
        <f t="array" ref="D953">_xll.FDS(A953,"FF_MAJOR_IND_NAME")</f>
        <v>FINANCIAL</v>
      </c>
      <c r="E953">
        <v>2017</v>
      </c>
      <c r="F953" s="4">
        <f t="shared" si="98"/>
        <v>42736</v>
      </c>
      <c r="G953" s="4">
        <f t="shared" si="99"/>
        <v>43100</v>
      </c>
      <c r="I953" s="1" cm="1">
        <f t="array" ref="I953">_xll.FDS(A953,"FF_PTX_INC(ANN_R,"&amp;F953&amp;","&amp;G953&amp;",,,USD)")</f>
        <v>2396.8609720468498</v>
      </c>
      <c r="J953" s="1" cm="1">
        <f t="array" ref="J953">_xll.FDS(A953,"FF_MKT_VAL(ANN_R,"&amp;F953&amp;","&amp;G953&amp;",,,USD)")</f>
        <v>14492.6431018239</v>
      </c>
      <c r="K953" s="1" cm="1">
        <f t="array" ref="K953">_xll.FDS(A953,"FF_SHLDRS_EQ(ANN_R,"&amp;F953&amp;","&amp;G953&amp;",,,USD)")</f>
        <v>27279.773082733202</v>
      </c>
      <c r="L953" s="1" cm="1">
        <f t="array" ref="L953">_xll.FDS(A953,"FF_ASSETS(ANN_R,"&amp;F953&amp;","&amp;G953&amp;",,,USD)")</f>
        <v>271599.33248519897</v>
      </c>
      <c r="M953" s="1" cm="1">
        <f t="array" ref="M953">_xll.FDS(A953,"FF_TAX_CF(ANN_R,"&amp;F953&amp;","&amp;G953&amp;",,,USD)")</f>
        <v>139.86388731002799</v>
      </c>
      <c r="N953" s="1" cm="1">
        <f t="array" ref="N953">_xll.FDS(A953,"FF_INC_TAX(ANN_R,"&amp;F953&amp;","&amp;G953&amp;",,,USD)")</f>
        <v>442.150353431702</v>
      </c>
      <c r="O953" s="1" cm="1">
        <f t="array" ref="O953">_xll.FDS(A953,"FF_NET_INC(ANN_R,"&amp;F953&amp;","&amp;G953&amp;")")</f>
        <v>2058</v>
      </c>
      <c r="P953" s="1" cm="1">
        <f t="array" ref="P953">_xll.FDS(A953,"FF_ROA(ANN_R,"&amp;F953&amp;","&amp;G953&amp;")")</f>
        <v>1.0434756154756899</v>
      </c>
      <c r="Q953" cm="1">
        <f t="array" ref="Q953">_xll.FDS(A953,"FF_TAX_RATE(ANN_R,"&amp;F953&amp;","&amp;G953&amp;")")</f>
        <v>18.4470588235294</v>
      </c>
      <c r="R953" t="e" cm="1">
        <f t="array" ref="R953">_xll.FDS(A953,"FF_TAX_REFUND(ANN_R,"&amp;F953&amp;","&amp;G953&amp;",,,,,""D=1"")")</f>
        <v>#N/A</v>
      </c>
      <c r="S953">
        <f t="shared" si="100"/>
        <v>0.15971872261692929</v>
      </c>
      <c r="T953" s="1" cm="1">
        <f t="array" ref="T953">_xll.FDS($A953,"FF_TAX_CF(ANN_R,"&amp;AE953&amp;","&amp;AF953&amp;",,,USD)")</f>
        <v>355.80165672302201</v>
      </c>
      <c r="U953" s="1" cm="1">
        <f t="array" ref="U953">_xll.FDS($A953,"FF_TAX_CF(ANN_R,"&amp;AG953&amp;","&amp;AH953&amp;",,,USD)")</f>
        <v>269.26833164691902</v>
      </c>
      <c r="V953" s="1" cm="1">
        <f t="array" ref="V953">_xll.FDS(A953,"FF_TAX_CF(ANN_R,"&amp;AI953&amp;","&amp;AJ953&amp;",,,USD)")</f>
        <v>43.2479116916656</v>
      </c>
      <c r="W953" s="1" cm="1">
        <f t="array" ref="W953">_xll.FDS(A953,"FF_TAX_CF(ANN_R,"&amp;AK953&amp;","&amp;AL953&amp;",,,USD)")</f>
        <v>217.920855879784</v>
      </c>
      <c r="X953" s="1" cm="1">
        <f t="array" ref="X953">_xll.FDS(A953,"FF_TAX_CF(ANN_R,"&amp;F953&amp;","&amp;G953&amp;",,,USD)")</f>
        <v>139.86388731002799</v>
      </c>
      <c r="Y953" s="1" cm="1">
        <f t="array" ref="Y953">_xll.FDS($A953,"FF_PTX_INC(ANN_R,"&amp;AE953&amp;","&amp;AF953&amp;",,,USD)")</f>
        <v>354.47403860092197</v>
      </c>
      <c r="Z953" s="1" cm="1">
        <f t="array" ref="Z953">_xll.FDS($A953,"FF_PTX_INC(ANN_R,"&amp;AG953&amp;","&amp;AH953&amp;",,,USD)")</f>
        <v>764.03231048583996</v>
      </c>
      <c r="AA953" s="1" cm="1">
        <f t="array" ref="AA953">_xll.FDS(A953,"FF_PTX_INC(ANN_R,"&amp;AI953&amp;","&amp;AJ953&amp;",,,USD)")</f>
        <v>1707.73805141449</v>
      </c>
      <c r="AB953" s="1" cm="1">
        <f t="array" ref="AB953">_xll.FDS(A953,"FF_PTX_INC(ANN_R,"&amp;AK953&amp;","&amp;AL953&amp;",,,USD)")</f>
        <v>1201.3302004337299</v>
      </c>
      <c r="AC953" s="1" cm="1">
        <f t="array" ref="AC953">_xll.FDS(A953,"FF_PTX_INC(ANN_R,"&amp;F953&amp;","&amp;G953&amp;",,,USD)")</f>
        <v>2396.8609720468498</v>
      </c>
      <c r="AE953" s="6">
        <f t="shared" si="101"/>
        <v>41275</v>
      </c>
      <c r="AF953" s="6">
        <f t="shared" si="102"/>
        <v>41639</v>
      </c>
      <c r="AG953" s="6">
        <f t="shared" si="103"/>
        <v>41640</v>
      </c>
      <c r="AH953" s="6">
        <f t="shared" si="104"/>
        <v>42004</v>
      </c>
      <c r="AI953" s="6">
        <f>DATE(YEAR(F953)+AO953,MONTH(F953),DAY(F953))</f>
        <v>42005</v>
      </c>
      <c r="AJ953" s="6">
        <f>DATE(YEAR(G953)+AO953,MONTH(G953),DAY(G953))</f>
        <v>42369</v>
      </c>
      <c r="AK953" s="6">
        <f>DATE(YEAR(F953)+AP953,MONTH(F953),DAY(F953))</f>
        <v>42370</v>
      </c>
      <c r="AL953" s="6">
        <f>DATE(YEAR(G953)+AP953,MONTH(G953),DAY(G953))</f>
        <v>42735</v>
      </c>
      <c r="AM953" s="8">
        <v>-4</v>
      </c>
      <c r="AN953" s="8">
        <v>-3</v>
      </c>
      <c r="AO953">
        <v>-2</v>
      </c>
      <c r="AP953">
        <v>-1</v>
      </c>
      <c r="AQ953" cm="1">
        <f t="array" ref="AQ953">_xll.FDS(A953,"FF_DEBT_LT(ANN_R,"&amp;F953&amp;","&amp;G953&amp;")")</f>
        <v>8863</v>
      </c>
      <c r="AR953" t="e" cm="1">
        <f t="array" ref="AR953">_xll.FDS(A953,"FF_RD_EXP(ANN_R,"&amp;F953&amp;","&amp;G953&amp;")")</f>
        <v>#N/A</v>
      </c>
      <c r="AS953" t="e" cm="1">
        <f t="array" ref="AS953">_xll.FDS(A953,"FF_PTX_INC_FOR(ANN_R,"&amp;F953&amp;","&amp;G953&amp;")")</f>
        <v>#N/A</v>
      </c>
      <c r="AT953" cm="1">
        <f t="array" ref="AT953">_xll.FDS(A953,"FF_MKT_VAL_PUBLIC(ANN_R,"&amp;[1]sample_report!E953&amp;")")</f>
        <v>10666.117554709001</v>
      </c>
    </row>
    <row r="954" spans="1:46" hidden="1" x14ac:dyDescent="0.25">
      <c r="A954" t="s">
        <v>1314</v>
      </c>
      <c r="B954" t="s">
        <v>1315</v>
      </c>
      <c r="C954" t="s">
        <v>932</v>
      </c>
      <c r="D954" t="str" cm="1">
        <f t="array" ref="D954">_xll.FDS(A954,"FF_MAJOR_IND_NAME")</f>
        <v>FINANCIAL</v>
      </c>
      <c r="E954">
        <v>2017</v>
      </c>
      <c r="F954" s="4">
        <f t="shared" si="98"/>
        <v>42736</v>
      </c>
      <c r="G954" s="4">
        <f t="shared" si="99"/>
        <v>43100</v>
      </c>
      <c r="I954" s="1" cm="1">
        <f t="array" ref="I954">_xll.FDS(A954,"FF_PTX_INC(ANN_R,"&amp;F954&amp;","&amp;G954&amp;",,,USD)")</f>
        <v>898.845947813988</v>
      </c>
      <c r="J954" s="1" cm="1">
        <f t="array" ref="J954">_xll.FDS(A954,"FF_MKT_VAL(ANN_R,"&amp;F954&amp;","&amp;G954&amp;",,,USD)")</f>
        <v>13328.758059842599</v>
      </c>
      <c r="K954" s="1" cm="1">
        <f t="array" ref="K954">_xll.FDS(A954,"FF_SHLDRS_EQ(ANN_R,"&amp;F954&amp;","&amp;G954&amp;",,,USD)")</f>
        <v>5976.9112846255302</v>
      </c>
      <c r="L954" s="1" cm="1">
        <f t="array" ref="L954">_xll.FDS(A954,"FF_ASSETS(ANN_R,"&amp;F954&amp;","&amp;G954&amp;",,,USD)")</f>
        <v>100479.836621761</v>
      </c>
      <c r="M954" s="1" cm="1">
        <f t="array" ref="M954">_xll.FDS(A954,"FF_TAX_CF(ANN_R,"&amp;F954&amp;","&amp;G954&amp;",,,USD)")</f>
        <v>100.27816779613499</v>
      </c>
      <c r="N954" s="1" cm="1">
        <f t="array" ref="N954">_xll.FDS(A954,"FF_INC_TAX(ANN_R,"&amp;F954&amp;","&amp;G954&amp;",,,USD)")</f>
        <v>173.32781586646999</v>
      </c>
      <c r="O954" s="1" cm="1">
        <f t="array" ref="O954">_xll.FDS(A954,"FF_NET_INC(ANN_R,"&amp;F954&amp;","&amp;G954&amp;")")</f>
        <v>704.8</v>
      </c>
      <c r="P954" s="1" cm="1">
        <f t="array" ref="P954">_xll.FDS(A954,"FF_ROA(ANN_R,"&amp;F954&amp;","&amp;G954&amp;")")</f>
        <v>0.72613081893709597</v>
      </c>
      <c r="Q954" cm="1">
        <f t="array" ref="Q954">_xll.FDS(A954,"FF_TAX_RATE(ANN_R,"&amp;F954&amp;","&amp;G954&amp;")")</f>
        <v>19.2833728947666</v>
      </c>
      <c r="R954" t="e" cm="1">
        <f t="array" ref="R954">_xll.FDS(A954,"FF_TAX_REFUND(ANN_R,"&amp;F954&amp;","&amp;G954&amp;",,,,,""D=1"")")</f>
        <v>#N/A</v>
      </c>
      <c r="S954">
        <f t="shared" si="100"/>
        <v>0.16206226220843498</v>
      </c>
      <c r="T954" s="1" cm="1">
        <f t="array" ref="T954">_xll.FDS($A954,"FF_TAX_CF(ANN_R,"&amp;AE954&amp;","&amp;AF954&amp;",,,USD)")</f>
        <v>42.510418566465397</v>
      </c>
      <c r="U954" s="1" cm="1">
        <f t="array" ref="U954">_xll.FDS($A954,"FF_TAX_CF(ANN_R,"&amp;AG954&amp;","&amp;AH954&amp;",,,USD)")</f>
        <v>55.917951948642703</v>
      </c>
      <c r="V954" s="1" cm="1">
        <f t="array" ref="V954">_xll.FDS(A954,"FF_TAX_CF(ANN_R,"&amp;AI954&amp;","&amp;AJ954&amp;",,,USD)")</f>
        <v>130.13046678304701</v>
      </c>
      <c r="W954" s="1" cm="1">
        <f t="array" ref="W954">_xll.FDS(A954,"FF_TAX_CF(ANN_R,"&amp;AK954&amp;","&amp;AL954&amp;",,,USD)")</f>
        <v>79.478941905498502</v>
      </c>
      <c r="X954" s="1" cm="1">
        <f t="array" ref="X954">_xll.FDS(A954,"FF_TAX_CF(ANN_R,"&amp;F954&amp;","&amp;G954&amp;",,,USD)")</f>
        <v>100.27816779613499</v>
      </c>
      <c r="Y954" s="1" cm="1">
        <f t="array" ref="Y954">_xll.FDS($A954,"FF_PTX_INC(ANN_R,"&amp;AE954&amp;","&amp;AF954&amp;",,,USD)")</f>
        <v>268.22876790785801</v>
      </c>
      <c r="Z954" s="1" cm="1">
        <f t="array" ref="Z954">_xll.FDS($A954,"FF_PTX_INC(ANN_R,"&amp;AG954&amp;","&amp;AH954&amp;",,,USD)")</f>
        <v>491.47890305161502</v>
      </c>
      <c r="AA954" s="1" cm="1">
        <f t="array" ref="AA954">_xll.FDS(A954,"FF_PTX_INC(ANN_R,"&amp;AI954&amp;","&amp;AJ954&amp;",,,USD)")</f>
        <v>138.023455989361</v>
      </c>
      <c r="AB954" s="1" cm="1">
        <f t="array" ref="AB954">_xll.FDS(A954,"FF_PTX_INC(ANN_R,"&amp;AK954&amp;","&amp;AL954&amp;",,,USD)")</f>
        <v>722.92340261936204</v>
      </c>
      <c r="AC954" s="1" cm="1">
        <f t="array" ref="AC954">_xll.FDS(A954,"FF_PTX_INC(ANN_R,"&amp;F954&amp;","&amp;G954&amp;",,,USD)")</f>
        <v>898.845947813988</v>
      </c>
      <c r="AE954" s="6">
        <f t="shared" si="101"/>
        <v>41275</v>
      </c>
      <c r="AF954" s="6">
        <f t="shared" si="102"/>
        <v>41639</v>
      </c>
      <c r="AG954" s="6">
        <f t="shared" si="103"/>
        <v>41640</v>
      </c>
      <c r="AH954" s="6">
        <f t="shared" si="104"/>
        <v>42004</v>
      </c>
      <c r="AI954" s="6">
        <f>DATE(YEAR(F954)+AO954,MONTH(F954),DAY(F954))</f>
        <v>42005</v>
      </c>
      <c r="AJ954" s="6">
        <f>DATE(YEAR(G954)+AO954,MONTH(G954),DAY(G954))</f>
        <v>42369</v>
      </c>
      <c r="AK954" s="6">
        <f>DATE(YEAR(F954)+AP954,MONTH(F954),DAY(F954))</f>
        <v>42370</v>
      </c>
      <c r="AL954" s="6">
        <f>DATE(YEAR(G954)+AP954,MONTH(G954),DAY(G954))</f>
        <v>42735</v>
      </c>
      <c r="AM954" s="8">
        <v>-4</v>
      </c>
      <c r="AN954" s="8">
        <v>-3</v>
      </c>
      <c r="AO954">
        <v>-2</v>
      </c>
      <c r="AP954">
        <v>-1</v>
      </c>
      <c r="AQ954" cm="1">
        <f t="array" ref="AQ954">_xll.FDS(A954,"FF_DEBT_LT(ANN_R,"&amp;F954&amp;","&amp;G954&amp;")")</f>
        <v>20823.2</v>
      </c>
      <c r="AR954" t="e" cm="1">
        <f t="array" ref="AR954">_xll.FDS(A954,"FF_RD_EXP(ANN_R,"&amp;F954&amp;","&amp;G954&amp;")")</f>
        <v>#N/A</v>
      </c>
      <c r="AS954" t="e" cm="1">
        <f t="array" ref="AS954">_xll.FDS(A954,"FF_PTX_INC_FOR(ANN_R,"&amp;F954&amp;","&amp;G954&amp;")")</f>
        <v>#N/A</v>
      </c>
      <c r="AT954" cm="1">
        <f t="array" ref="AT954">_xll.FDS(A954,"FF_MKT_VAL_PUBLIC(ANN_R,"&amp;[1]sample_report!E954&amp;")")</f>
        <v>12576.257044594</v>
      </c>
    </row>
    <row r="955" spans="1:46" hidden="1" x14ac:dyDescent="0.25">
      <c r="A955" t="s">
        <v>1346</v>
      </c>
      <c r="B955" t="s">
        <v>1347</v>
      </c>
      <c r="C955" t="s">
        <v>1054</v>
      </c>
      <c r="D955" t="str" cm="1">
        <f t="array" ref="D955">_xll.FDS(A955,"FF_MAJOR_IND_NAME")</f>
        <v>FINANCIAL</v>
      </c>
      <c r="E955">
        <v>2017</v>
      </c>
      <c r="F955" s="4">
        <f t="shared" si="98"/>
        <v>42736</v>
      </c>
      <c r="G955" s="4">
        <f t="shared" si="99"/>
        <v>43100</v>
      </c>
      <c r="I955" s="1" cm="1">
        <f t="array" ref="I955">_xll.FDS(A955,"FF_PTX_INC(ANN_R,"&amp;F955&amp;","&amp;G955&amp;",,,USD)")</f>
        <v>3900.3207469582599</v>
      </c>
      <c r="J955" s="1" cm="1">
        <f t="array" ref="J955">_xll.FDS(A955,"FF_MKT_VAL(ANN_R,"&amp;F955&amp;","&amp;G955&amp;",,,USD)")</f>
        <v>34836.8940244849</v>
      </c>
      <c r="K955" s="1" cm="1">
        <f t="array" ref="K955">_xll.FDS(A955,"FF_SHLDRS_EQ(ANN_R,"&amp;F955&amp;","&amp;G955&amp;",,,USD)")</f>
        <v>24823.559668540998</v>
      </c>
      <c r="L955" s="1" cm="1">
        <f t="array" ref="L955">_xll.FDS(A955,"FF_ASSETS(ANN_R,"&amp;F955&amp;","&amp;G955&amp;",,,USD)")</f>
        <v>570854.78122139</v>
      </c>
      <c r="M955" s="1" cm="1">
        <f t="array" ref="M955">_xll.FDS(A955,"FF_TAX_CF(ANN_R,"&amp;F955&amp;","&amp;G955&amp;",,,USD)")</f>
        <v>831.25566965341602</v>
      </c>
      <c r="N955" s="1" cm="1">
        <f t="array" ref="N955">_xll.FDS(A955,"FF_INC_TAX(ANN_R,"&amp;F955&amp;","&amp;G955&amp;",,,USD)")</f>
        <v>817.00210654735599</v>
      </c>
      <c r="O955" s="1" cm="1">
        <f t="array" ref="O955">_xll.FDS(A955,"FF_NET_INC(ANN_R,"&amp;F955&amp;","&amp;G955&amp;")")</f>
        <v>20114</v>
      </c>
      <c r="P955" s="1" cm="1">
        <f t="array" ref="P955">_xll.FDS(A955,"FF_ROA(ANN_R,"&amp;F955&amp;","&amp;G955&amp;")")</f>
        <v>0.57278749652224004</v>
      </c>
      <c r="Q955" cm="1">
        <f t="array" ref="Q955">_xll.FDS(A955,"FF_TAX_RATE(ANN_R,"&amp;F955&amp;","&amp;G955&amp;")")</f>
        <v>20.947049218567798</v>
      </c>
      <c r="R955" t="e" cm="1">
        <f t="array" ref="R955">_xll.FDS(A955,"FF_TAX_REFUND(ANN_R,"&amp;F955&amp;","&amp;G955&amp;",,,,,""D=1"")")</f>
        <v>#N/A</v>
      </c>
      <c r="S955">
        <f t="shared" si="100"/>
        <v>0.24963695301629629</v>
      </c>
      <c r="T955" s="1" cm="1">
        <f t="array" ref="T955">_xll.FDS($A955,"FF_TAX_CF(ANN_R,"&amp;AE955&amp;","&amp;AF955&amp;",,,USD)")</f>
        <v>303.51663127541502</v>
      </c>
      <c r="U955" s="1" cm="1">
        <f t="array" ref="U955">_xll.FDS($A955,"FF_TAX_CF(ANN_R,"&amp;AG955&amp;","&amp;AH955&amp;",,,USD)")</f>
        <v>728.67069125175499</v>
      </c>
      <c r="V955" s="1" cm="1">
        <f t="array" ref="V955">_xll.FDS(A955,"FF_TAX_CF(ANN_R,"&amp;AI955&amp;","&amp;AJ955&amp;",,,USD)")</f>
        <v>709.17119532823597</v>
      </c>
      <c r="W955" s="1" cm="1">
        <f t="array" ref="W955">_xll.FDS(A955,"FF_TAX_CF(ANN_R,"&amp;AK955&amp;","&amp;AL955&amp;",,,USD)")</f>
        <v>737.09739516675495</v>
      </c>
      <c r="X955" s="1" cm="1">
        <f t="array" ref="X955">_xll.FDS(A955,"FF_TAX_CF(ANN_R,"&amp;F955&amp;","&amp;G955&amp;",,,USD)")</f>
        <v>831.25566965341602</v>
      </c>
      <c r="Y955" s="1" cm="1">
        <f t="array" ref="Y955">_xll.FDS($A955,"FF_PTX_INC(ANN_R,"&amp;AE955&amp;","&amp;AF955&amp;",,,USD)")</f>
        <v>1727.6415874064</v>
      </c>
      <c r="Z955" s="1" cm="1">
        <f t="array" ref="Z955">_xll.FDS($A955,"FF_PTX_INC(ANN_R,"&amp;AG955&amp;","&amp;AH955&amp;",,,USD)")</f>
        <v>1375.1323814392099</v>
      </c>
      <c r="AA955" s="1" cm="1">
        <f t="array" ref="AA955">_xll.FDS(A955,"FF_PTX_INC(ANN_R,"&amp;AI955&amp;","&amp;AJ955&amp;",,,USD)")</f>
        <v>2567.7349506318601</v>
      </c>
      <c r="AB955" s="1" cm="1">
        <f t="array" ref="AB955">_xll.FDS(A955,"FF_PTX_INC(ANN_R,"&amp;AK955&amp;","&amp;AL955&amp;",,,USD)")</f>
        <v>3687.2699165195199</v>
      </c>
      <c r="AC955" s="1" cm="1">
        <f t="array" ref="AC955">_xll.FDS(A955,"FF_PTX_INC(ANN_R,"&amp;F955&amp;","&amp;G955&amp;",,,USD)")</f>
        <v>3900.3207469582599</v>
      </c>
      <c r="AE955" s="6">
        <f t="shared" si="101"/>
        <v>41275</v>
      </c>
      <c r="AF955" s="6">
        <f t="shared" si="102"/>
        <v>41639</v>
      </c>
      <c r="AG955" s="6">
        <f t="shared" si="103"/>
        <v>41640</v>
      </c>
      <c r="AH955" s="6">
        <f t="shared" si="104"/>
        <v>42004</v>
      </c>
      <c r="AI955" s="6">
        <f>DATE(YEAR(F955)+AO955,MONTH(F955),DAY(F955))</f>
        <v>42005</v>
      </c>
      <c r="AJ955" s="6">
        <f>DATE(YEAR(G955)+AO955,MONTH(G955),DAY(G955))</f>
        <v>42369</v>
      </c>
      <c r="AK955" s="6">
        <f>DATE(YEAR(F955)+AP955,MONTH(F955),DAY(F955))</f>
        <v>42370</v>
      </c>
      <c r="AL955" s="6">
        <f>DATE(YEAR(G955)+AP955,MONTH(G955),DAY(G955))</f>
        <v>42735</v>
      </c>
      <c r="AM955" s="8">
        <v>-4</v>
      </c>
      <c r="AN955" s="8">
        <v>-3</v>
      </c>
      <c r="AO955">
        <v>-2</v>
      </c>
      <c r="AP955">
        <v>-1</v>
      </c>
      <c r="AQ955" cm="1">
        <f t="array" ref="AQ955">_xll.FDS(A955,"FF_DEBT_LT(ANN_R,"&amp;F955&amp;","&amp;G955&amp;")")</f>
        <v>896219</v>
      </c>
      <c r="AR955" t="e" cm="1">
        <f t="array" ref="AR955">_xll.FDS(A955,"FF_RD_EXP(ANN_R,"&amp;F955&amp;","&amp;G955&amp;")")</f>
        <v>#N/A</v>
      </c>
      <c r="AS955" t="e" cm="1">
        <f t="array" ref="AS955">_xll.FDS(A955,"FF_PTX_INC_FOR(ANN_R,"&amp;F955&amp;","&amp;G955&amp;")")</f>
        <v>#N/A</v>
      </c>
      <c r="AT955" cm="1">
        <f t="array" ref="AT955">_xll.FDS(A955,"FF_MKT_VAL_PUBLIC(ANN_R,"&amp;[1]sample_report!E955&amp;")")</f>
        <v>162939.244568825</v>
      </c>
    </row>
    <row r="956" spans="1:46" hidden="1" x14ac:dyDescent="0.25">
      <c r="A956" t="s">
        <v>148</v>
      </c>
      <c r="B956" t="s">
        <v>149</v>
      </c>
      <c r="C956" t="s">
        <v>29</v>
      </c>
      <c r="D956" t="str" cm="1">
        <f t="array" ref="D956">_xll.FDS(A956,"FF_MAJOR_IND_NAME")</f>
        <v>MISCELLANEOUS</v>
      </c>
      <c r="E956">
        <v>2016</v>
      </c>
      <c r="F956" s="4">
        <f t="shared" si="98"/>
        <v>42370</v>
      </c>
      <c r="G956" s="4">
        <f t="shared" si="99"/>
        <v>42735</v>
      </c>
      <c r="H956" s="5">
        <v>1</v>
      </c>
      <c r="I956" s="1" cm="1">
        <f t="array" ref="I956">_xll.FDS(A956,"FF_PTX_INC(ANN_R,"&amp;F956&amp;","&amp;G956&amp;",,,USD)")</f>
        <v>-772.98205947875999</v>
      </c>
      <c r="J956" s="1" cm="1">
        <f t="array" ref="J956">_xll.FDS(A956,"FF_MKT_VAL(ANN_R,"&amp;F956&amp;","&amp;G956&amp;",,,USD)")</f>
        <v>26871.632131121802</v>
      </c>
      <c r="K956" s="1" cm="1">
        <f t="array" ref="K956">_xll.FDS(A956,"FF_SHLDRS_EQ(ANN_R,"&amp;F956&amp;","&amp;G956&amp;",,,USD)")</f>
        <v>40860.500179797396</v>
      </c>
      <c r="L956" s="1" cm="1">
        <f t="array" ref="L956">_xll.FDS(A956,"FF_ASSETS(ANN_R,"&amp;F956&amp;","&amp;G956&amp;",,,USD)")</f>
        <v>132712.805131197</v>
      </c>
      <c r="M956" s="1" cm="1">
        <f t="array" ref="M956">_xll.FDS(A956,"FF_TAX_CF(ANN_R,"&amp;F956&amp;","&amp;G956&amp;",,,USD)")</f>
        <v>855.19931030273403</v>
      </c>
      <c r="N956" s="1" cm="1">
        <f t="array" ref="N956">_xll.FDS(A956,"FF_INC_TAX(ANN_R,"&amp;F956&amp;","&amp;G956&amp;",,,USD)")</f>
        <v>331.77529525756802</v>
      </c>
      <c r="O956" s="1" cm="1">
        <f t="array" ref="O956">_xll.FDS(A956,"FF_NET_INC(ANN_R,"&amp;F956&amp;","&amp;G956&amp;")")</f>
        <v>-149395</v>
      </c>
      <c r="P956" s="1" cm="1">
        <f t="array" ref="P956">_xll.FDS(A956,"FF_ROA(ANN_R,"&amp;F956&amp;","&amp;G956&amp;")")</f>
        <v>-0.94283412928910004</v>
      </c>
      <c r="Q956" t="e" cm="1">
        <f t="array" ref="Q956">_xll.FDS(A956,"FF_TAX_RATE(ANN_R,"&amp;F956&amp;","&amp;G956&amp;")")</f>
        <v>#N/A</v>
      </c>
      <c r="R956" t="e" cm="1">
        <f t="array" ref="R956">_xll.FDS(A956,"FF_TAX_REFUND(ANN_R,"&amp;F956&amp;","&amp;G956&amp;",,,,,""D=1"")")</f>
        <v>#N/A</v>
      </c>
      <c r="S956">
        <f t="shared" si="100"/>
        <v>0.34182938051711032</v>
      </c>
      <c r="T956" s="1" cm="1">
        <f t="array" ref="T956">_xll.FDS($A956,"FF_TAX_CF(ANN_R,"&amp;AE956&amp;","&amp;AF956&amp;",,,USD)")</f>
        <v>2264.2682498600302</v>
      </c>
      <c r="U956" s="1" cm="1">
        <f t="array" ref="U956">_xll.FDS($A956,"FF_TAX_CF(ANN_R,"&amp;AG956&amp;","&amp;AH956&amp;",,,USD)")</f>
        <v>926.75987808033801</v>
      </c>
      <c r="V956" s="1" cm="1">
        <f t="array" ref="V956">_xll.FDS(A956,"FF_TAX_CF(ANN_R,"&amp;AI956&amp;","&amp;AJ956&amp;",,,USD)")</f>
        <v>1362.64292796329</v>
      </c>
      <c r="W956" s="1" cm="1">
        <f t="array" ref="W956">_xll.FDS(A956,"FF_TAX_CF(ANN_R,"&amp;AK956&amp;","&amp;AL956&amp;",,,USD)")</f>
        <v>1742.7555020647101</v>
      </c>
      <c r="X956" s="1" cm="1">
        <f t="array" ref="X956">_xll.FDS(A956,"FF_TAX_CF(ANN_R,"&amp;F956&amp;","&amp;G956&amp;",,,USD)")</f>
        <v>855.19931030273403</v>
      </c>
      <c r="Y956" s="1" cm="1">
        <f t="array" ref="Y956">_xll.FDS($A956,"FF_PTX_INC(ANN_R,"&amp;AE956&amp;","&amp;AF956&amp;",,,USD)")</f>
        <v>5812.5801143143299</v>
      </c>
      <c r="Z956" s="1" cm="1">
        <f t="array" ref="Z956">_xll.FDS($A956,"FF_PTX_INC(ANN_R,"&amp;AG956&amp;","&amp;AH956&amp;",,,USD)")</f>
        <v>5340.02334591001</v>
      </c>
      <c r="AA956" s="1" cm="1">
        <f t="array" ref="AA956">_xll.FDS(A956,"FF_PTX_INC(ANN_R,"&amp;AI956&amp;","&amp;AJ956&amp;",,,USD)")</f>
        <v>5310.4320656843502</v>
      </c>
      <c r="AB956" s="1" cm="1">
        <f t="array" ref="AB956">_xll.FDS(A956,"FF_PTX_INC(ANN_R,"&amp;AK956&amp;","&amp;AL956&amp;",,,USD)")</f>
        <v>5231.5708171594897</v>
      </c>
      <c r="AC956" s="1" cm="1">
        <f t="array" ref="AC956">_xll.FDS(A956,"FF_PTX_INC(ANN_R,"&amp;F956&amp;","&amp;G956&amp;",,,USD)")</f>
        <v>-772.98205947875999</v>
      </c>
      <c r="AE956" s="6">
        <f t="shared" si="101"/>
        <v>40909</v>
      </c>
      <c r="AF956" s="6">
        <f t="shared" si="102"/>
        <v>41274</v>
      </c>
      <c r="AG956" s="6">
        <f t="shared" si="103"/>
        <v>41275</v>
      </c>
      <c r="AH956" s="6">
        <f t="shared" si="104"/>
        <v>41639</v>
      </c>
      <c r="AI956" s="6">
        <f>DATE(YEAR(F956)+AO956,MONTH(F956),DAY(F956))</f>
        <v>41640</v>
      </c>
      <c r="AJ956" s="6">
        <f>DATE(YEAR(G956)+AO956,MONTH(G956),DAY(G956))</f>
        <v>42004</v>
      </c>
      <c r="AK956" s="6">
        <f>DATE(YEAR(F956)+AP956,MONTH(F956),DAY(F956))</f>
        <v>42005</v>
      </c>
      <c r="AL956" s="6">
        <f>DATE(YEAR(G956)+AP956,MONTH(G956),DAY(G956))</f>
        <v>42369</v>
      </c>
      <c r="AM956" s="8">
        <v>-4</v>
      </c>
      <c r="AN956" s="8">
        <v>-3</v>
      </c>
      <c r="AO956">
        <v>-2</v>
      </c>
      <c r="AP956">
        <v>-1</v>
      </c>
      <c r="AQ956" cm="1">
        <f t="array" ref="AQ956">_xll.FDS(A956,"FF_DEBT_LT(ANN_R,"&amp;F956&amp;","&amp;G956&amp;")")</f>
        <v>4595941</v>
      </c>
      <c r="AR956" t="e" cm="1">
        <f t="array" ref="AR956">_xll.FDS(A956,"FF_RD_EXP(ANN_R,"&amp;F956&amp;","&amp;G956&amp;")")</f>
        <v>#N/A</v>
      </c>
      <c r="AS956" t="e" cm="1">
        <f t="array" ref="AS956">_xll.FDS(A956,"FF_PTX_INC_FOR(ANN_R,"&amp;F956&amp;","&amp;G956&amp;")")</f>
        <v>#N/A</v>
      </c>
      <c r="AT956" cm="1">
        <f t="array" ref="AT956">_xll.FDS(A956,"FF_MKT_VAL_PUBLIC(ANN_R,"&amp;[1]sample_report!E956&amp;")")</f>
        <v>3027359.4614933599</v>
      </c>
    </row>
    <row r="957" spans="1:46" hidden="1" x14ac:dyDescent="0.25">
      <c r="A957" t="s">
        <v>264</v>
      </c>
      <c r="B957" t="s">
        <v>265</v>
      </c>
      <c r="C957" t="s">
        <v>29</v>
      </c>
      <c r="D957" t="str" cm="1">
        <f t="array" ref="D957">_xll.FDS(A957,"FF_MAJOR_IND_NAME")</f>
        <v>MACHINERY &amp; EQUIPMENT</v>
      </c>
      <c r="E957">
        <v>2020</v>
      </c>
      <c r="F957" s="4">
        <f t="shared" si="98"/>
        <v>43831</v>
      </c>
      <c r="G957" s="4">
        <f t="shared" si="99"/>
        <v>44196</v>
      </c>
      <c r="H957">
        <v>1</v>
      </c>
      <c r="I957" s="1" cm="1">
        <f t="array" ref="I957">_xll.FDS(A957,"FF_PTX_INC(ANN_R,"&amp;F957&amp;","&amp;G957&amp;",,,USD)")</f>
        <v>2593.5524668246499</v>
      </c>
      <c r="J957" s="1" cm="1">
        <f t="array" ref="J957">_xll.FDS(A957,"FF_MKT_VAL(ANN_R,"&amp;F957&amp;","&amp;G957&amp;",,,USD)")</f>
        <v>26526.961075690499</v>
      </c>
      <c r="K957" s="1" cm="1">
        <f t="array" ref="K957">_xll.FDS(A957,"FF_SHLDRS_EQ(ANN_R,"&amp;F957&amp;","&amp;G957&amp;",,,USD)")</f>
        <v>22506.997889945302</v>
      </c>
      <c r="L957" s="1" cm="1">
        <f t="array" ref="L957">_xll.FDS(A957,"FF_ASSETS(ANN_R,"&amp;F957&amp;","&amp;G957&amp;",,,USD)")</f>
        <v>40848.232340680399</v>
      </c>
      <c r="M957" s="1" cm="1">
        <f t="array" ref="M957">_xll.FDS(A957,"FF_TAX_CF(ANN_R,"&amp;F957&amp;","&amp;G957&amp;",,,USD)")</f>
        <v>453.57230465859197</v>
      </c>
      <c r="N957" s="1" cm="1">
        <f t="array" ref="N957">_xll.FDS(A957,"FF_INC_TAX(ANN_R,"&amp;F957&amp;","&amp;G957&amp;",,,USD)")</f>
        <v>445.83724822104</v>
      </c>
      <c r="O957" s="1" cm="1">
        <f t="array" ref="O957">_xll.FDS(A957,"FF_NET_INC(ANN_R,"&amp;F957&amp;","&amp;G957&amp;")")</f>
        <v>221834</v>
      </c>
      <c r="P957" s="1" cm="1">
        <f t="array" ref="P957">_xll.FDS(A957,"FF_ROA(ANN_R,"&amp;F957&amp;","&amp;G957&amp;")")</f>
        <v>5.0612469886431404</v>
      </c>
      <c r="Q957" cm="1">
        <f t="array" ref="Q957">_xll.FDS(A957,"FF_TAX_RATE(ANN_R,"&amp;F957&amp;","&amp;G957&amp;")")</f>
        <v>17.1902151170626</v>
      </c>
      <c r="R957" t="e" cm="1">
        <f t="array" ref="R957">_xll.FDS(A957,"FF_TAX_REFUND(ANN_R,"&amp;F957&amp;","&amp;G957&amp;",,,,,""D=1"")")</f>
        <v>#N/A</v>
      </c>
      <c r="S957">
        <f t="shared" si="100"/>
        <v>0.19461478486034012</v>
      </c>
      <c r="T957" s="1" cm="1">
        <f t="array" ref="T957">_xll.FDS($A957,"FF_TAX_CF(ANN_R,"&amp;AE957&amp;","&amp;AF957&amp;",,,USD)")</f>
        <v>582.76566696167004</v>
      </c>
      <c r="U957" s="1" cm="1">
        <f t="array" ref="U957">_xll.FDS($A957,"FF_TAX_CF(ANN_R,"&amp;AG957&amp;","&amp;AH957&amp;",,,USD)")</f>
        <v>523.47685153409805</v>
      </c>
      <c r="V957" s="1" cm="1">
        <f t="array" ref="V957">_xll.FDS(A957,"FF_TAX_CF(ANN_R,"&amp;AI957&amp;","&amp;AJ957&amp;",,,USD)")</f>
        <v>523.89905456453596</v>
      </c>
      <c r="W957" s="1" cm="1">
        <f t="array" ref="W957">_xll.FDS(A957,"FF_TAX_CF(ANN_R,"&amp;AK957&amp;","&amp;AL957&amp;",,,USD)")</f>
        <v>644.28707121312596</v>
      </c>
      <c r="X957" s="1" cm="1">
        <f t="array" ref="X957">_xll.FDS(A957,"FF_TAX_CF(ANN_R,"&amp;F957&amp;","&amp;G957&amp;",,,USD)")</f>
        <v>453.57230465859197</v>
      </c>
      <c r="Y957" s="1" cm="1">
        <f t="array" ref="Y957">_xll.FDS($A957,"FF_PTX_INC(ANN_R,"&amp;AE957&amp;","&amp;AF957&amp;",,,USD)")</f>
        <v>2652.1038360595699</v>
      </c>
      <c r="Z957" s="1" cm="1">
        <f t="array" ref="Z957">_xll.FDS($A957,"FF_PTX_INC(ANN_R,"&amp;AG957&amp;","&amp;AH957&amp;",,,USD)")</f>
        <v>2735.76357107796</v>
      </c>
      <c r="AA957" s="1" cm="1">
        <f t="array" ref="AA957">_xll.FDS(A957,"FF_PTX_INC(ANN_R,"&amp;AI957&amp;","&amp;AJ957&amp;",,,USD)")</f>
        <v>3186.8473170846701</v>
      </c>
      <c r="AB957" s="1" cm="1">
        <f t="array" ref="AB957">_xll.FDS(A957,"FF_PTX_INC(ANN_R,"&amp;AK957&amp;","&amp;AL957&amp;",,,USD)")</f>
        <v>2849.1721874140198</v>
      </c>
      <c r="AC957" s="1" cm="1">
        <f t="array" ref="AC957">_xll.FDS(A957,"FF_PTX_INC(ANN_R,"&amp;F957&amp;","&amp;G957&amp;",,,USD)")</f>
        <v>2593.5524668246499</v>
      </c>
      <c r="AE957" s="6">
        <f t="shared" si="101"/>
        <v>42370</v>
      </c>
      <c r="AF957" s="6">
        <f t="shared" si="102"/>
        <v>42735</v>
      </c>
      <c r="AG957" s="6">
        <f t="shared" si="103"/>
        <v>42736</v>
      </c>
      <c r="AH957" s="6">
        <f t="shared" si="104"/>
        <v>43100</v>
      </c>
      <c r="AI957" s="6">
        <f>DATE(YEAR(F957)+AO957,MONTH(F957),DAY(F957))</f>
        <v>43101</v>
      </c>
      <c r="AJ957" s="6">
        <f>DATE(YEAR(G957)+AO957,MONTH(G957),DAY(G957))</f>
        <v>43465</v>
      </c>
      <c r="AK957" s="6">
        <f>DATE(YEAR(F957)+AP957,MONTH(F957),DAY(F957))</f>
        <v>43466</v>
      </c>
      <c r="AL957" s="6">
        <f>DATE(YEAR(G957)+AP957,MONTH(G957),DAY(G957))</f>
        <v>43830</v>
      </c>
      <c r="AM957" s="8">
        <v>-4</v>
      </c>
      <c r="AN957" s="8">
        <v>-3</v>
      </c>
      <c r="AO957">
        <v>-2</v>
      </c>
      <c r="AP957">
        <v>-1</v>
      </c>
      <c r="AQ957" cm="1">
        <f t="array" ref="AQ957">_xll.FDS(A957,"FF_DEBT_LT(ANN_R,"&amp;F957&amp;","&amp;G957&amp;")")</f>
        <v>243634</v>
      </c>
      <c r="AR957" cm="1">
        <f t="array" ref="AR957">_xll.FDS(A957,"FF_RD_EXP(ANN_R,"&amp;F957&amp;","&amp;G957&amp;")")</f>
        <v>206846</v>
      </c>
      <c r="AS957" t="e" cm="1">
        <f t="array" ref="AS957">_xll.FDS(A957,"FF_PTX_INC_FOR(ANN_R,"&amp;F957&amp;","&amp;G957&amp;")")</f>
        <v>#N/A</v>
      </c>
      <c r="AT957" cm="1">
        <f t="array" ref="AT957">_xll.FDS(A957,"FF_MKT_VAL_PUBLIC(ANN_R,"&amp;[1]sample_report!E957&amp;")")</f>
        <v>2952575.1945688198</v>
      </c>
    </row>
    <row r="958" spans="1:46" hidden="1" x14ac:dyDescent="0.25">
      <c r="A958" t="s">
        <v>264</v>
      </c>
      <c r="B958" t="s">
        <v>265</v>
      </c>
      <c r="C958" t="s">
        <v>29</v>
      </c>
      <c r="D958" t="str" cm="1">
        <f t="array" ref="D958">_xll.FDS(A958,"FF_MAJOR_IND_NAME")</f>
        <v>MACHINERY &amp; EQUIPMENT</v>
      </c>
      <c r="E958">
        <v>2016</v>
      </c>
      <c r="F958" s="4">
        <f t="shared" si="98"/>
        <v>42370</v>
      </c>
      <c r="G958" s="4">
        <f t="shared" si="99"/>
        <v>42735</v>
      </c>
      <c r="H958" s="5">
        <v>1</v>
      </c>
      <c r="I958" s="1" cm="1">
        <f t="array" ref="I958">_xll.FDS(A958,"FF_PTX_INC(ANN_R,"&amp;F958&amp;","&amp;G958&amp;",,,USD)")</f>
        <v>2652.1038360595699</v>
      </c>
      <c r="J958" s="1" cm="1">
        <f t="array" ref="J958">_xll.FDS(A958,"FF_MKT_VAL(ANN_R,"&amp;F958&amp;","&amp;G958&amp;",,,USD)")</f>
        <v>22528.886733841198</v>
      </c>
      <c r="K958" s="1" cm="1">
        <f t="array" ref="K958">_xll.FDS(A958,"FF_SHLDRS_EQ(ANN_R,"&amp;F958&amp;","&amp;G958&amp;",,,USD)")</f>
        <v>16359.917852677399</v>
      </c>
      <c r="L958" s="1" cm="1">
        <f t="array" ref="L958">_xll.FDS(A958,"FF_ASSETS(ANN_R,"&amp;F958&amp;","&amp;G958&amp;",,,USD)")</f>
        <v>36122.077737011001</v>
      </c>
      <c r="M958" s="1" cm="1">
        <f t="array" ref="M958">_xll.FDS(A958,"FF_TAX_CF(ANN_R,"&amp;F958&amp;","&amp;G958&amp;",,,USD)")</f>
        <v>582.76566696167004</v>
      </c>
      <c r="N958" s="1" cm="1">
        <f t="array" ref="N958">_xll.FDS(A958,"FF_INC_TAX(ANN_R,"&amp;F958&amp;","&amp;G958&amp;",,,USD)")</f>
        <v>641.59934234619095</v>
      </c>
      <c r="O958" s="1" cm="1">
        <f t="array" ref="O958">_xll.FDS(A958,"FF_NET_INC(ANN_R,"&amp;F958&amp;","&amp;G958&amp;")")</f>
        <v>228494</v>
      </c>
      <c r="P958" s="1" cm="1">
        <f t="array" ref="P958">_xll.FDS(A958,"FF_ROA(ANN_R,"&amp;F958&amp;","&amp;G958&amp;")")</f>
        <v>5.6283524677709904</v>
      </c>
      <c r="Q958" cm="1">
        <f t="array" ref="Q958">_xll.FDS(A958,"FF_TAX_RATE(ANN_R,"&amp;F958&amp;","&amp;G958&amp;")")</f>
        <v>24.192089827804899</v>
      </c>
      <c r="R958" t="e" cm="1">
        <f t="array" ref="R958">_xll.FDS(A958,"FF_TAX_REFUND(ANN_R,"&amp;F958&amp;","&amp;G958&amp;",,,,,""D=1"")")</f>
        <v>#N/A</v>
      </c>
      <c r="S958">
        <f t="shared" si="100"/>
        <v>0.23713680558233424</v>
      </c>
      <c r="T958" s="1" cm="1">
        <f t="array" ref="T958">_xll.FDS($A958,"FF_TAX_CF(ANN_R,"&amp;AE958&amp;","&amp;AF958&amp;",,,USD)")</f>
        <v>834.59668848384194</v>
      </c>
      <c r="U958" s="1" cm="1">
        <f t="array" ref="U958">_xll.FDS($A958,"FF_TAX_CF(ANN_R,"&amp;AG958&amp;","&amp;AH958&amp;",,,USD)")</f>
        <v>494.79460816830402</v>
      </c>
      <c r="V958" s="1" cm="1">
        <f t="array" ref="V958">_xll.FDS(A958,"FF_TAX_CF(ANN_R,"&amp;AI958&amp;","&amp;AJ958&amp;",,,USD)")</f>
        <v>373.69906786456698</v>
      </c>
      <c r="W958" s="1" cm="1">
        <f t="array" ref="W958">_xll.FDS(A958,"FF_TAX_CF(ANN_R,"&amp;AK958&amp;","&amp;AL958&amp;",,,USD)")</f>
        <v>488.92878945171799</v>
      </c>
      <c r="X958" s="1" cm="1">
        <f t="array" ref="X958">_xll.FDS(A958,"FF_TAX_CF(ANN_R,"&amp;F958&amp;","&amp;G958&amp;",,,USD)")</f>
        <v>582.76566696167004</v>
      </c>
      <c r="Y958" s="1" cm="1">
        <f t="array" ref="Y958">_xll.FDS($A958,"FF_PTX_INC(ANN_R,"&amp;AE958&amp;","&amp;AF958&amp;",,,USD)")</f>
        <v>2837.8389699012</v>
      </c>
      <c r="Z958" s="1" cm="1">
        <f t="array" ref="Z958">_xll.FDS($A958,"FF_PTX_INC(ANN_R,"&amp;AG958&amp;","&amp;AH958&amp;",,,USD)")</f>
        <v>785.71048634126805</v>
      </c>
      <c r="AA958" s="1" cm="1">
        <f t="array" ref="AA958">_xll.FDS(A958,"FF_PTX_INC(ANN_R,"&amp;AI958&amp;","&amp;AJ958&amp;",,,USD)")</f>
        <v>2485.6368784420201</v>
      </c>
      <c r="AB958" s="1" cm="1">
        <f t="array" ref="AB958">_xll.FDS(A958,"FF_PTX_INC(ANN_R,"&amp;AK958&amp;","&amp;AL958&amp;",,,USD)")</f>
        <v>2939.9082750901598</v>
      </c>
      <c r="AC958" s="1" cm="1">
        <f t="array" ref="AC958">_xll.FDS(A958,"FF_PTX_INC(ANN_R,"&amp;F958&amp;","&amp;G958&amp;",,,USD)")</f>
        <v>2652.1038360595699</v>
      </c>
      <c r="AE958" s="6">
        <f t="shared" si="101"/>
        <v>40909</v>
      </c>
      <c r="AF958" s="6">
        <f t="shared" si="102"/>
        <v>41274</v>
      </c>
      <c r="AG958" s="6">
        <f t="shared" si="103"/>
        <v>41275</v>
      </c>
      <c r="AH958" s="6">
        <f t="shared" si="104"/>
        <v>41639</v>
      </c>
      <c r="AI958" s="6">
        <f>DATE(YEAR(F958)+AO958,MONTH(F958),DAY(F958))</f>
        <v>41640</v>
      </c>
      <c r="AJ958" s="6">
        <f>DATE(YEAR(G958)+AO958,MONTH(G958),DAY(G958))</f>
        <v>42004</v>
      </c>
      <c r="AK958" s="6">
        <f>DATE(YEAR(F958)+AP958,MONTH(F958),DAY(F958))</f>
        <v>42005</v>
      </c>
      <c r="AL958" s="6">
        <f>DATE(YEAR(G958)+AP958,MONTH(G958),DAY(G958))</f>
        <v>42369</v>
      </c>
      <c r="AM958" s="8">
        <v>-4</v>
      </c>
      <c r="AN958" s="8">
        <v>-3</v>
      </c>
      <c r="AO958">
        <v>-2</v>
      </c>
      <c r="AP958">
        <v>-1</v>
      </c>
      <c r="AQ958" cm="1">
        <f t="array" ref="AQ958">_xll.FDS(A958,"FF_DEBT_LT(ANN_R,"&amp;F958&amp;","&amp;G958&amp;")")</f>
        <v>287507</v>
      </c>
      <c r="AR958" cm="1">
        <f t="array" ref="AR958">_xll.FDS(A958,"FF_RD_EXP(ANN_R,"&amp;F958&amp;","&amp;G958&amp;")")</f>
        <v>202900</v>
      </c>
      <c r="AS958" t="e" cm="1">
        <f t="array" ref="AS958">_xll.FDS(A958,"FF_PTX_INC_FOR(ANN_R,"&amp;F958&amp;","&amp;G958&amp;")")</f>
        <v>#N/A</v>
      </c>
      <c r="AT958" cm="1">
        <f t="array" ref="AT958">_xll.FDS(A958,"FF_MKT_VAL_PUBLIC(ANN_R,"&amp;[1]sample_report!E958&amp;")")</f>
        <v>2706077.2673396599</v>
      </c>
    </row>
    <row r="959" spans="1:46" hidden="1" x14ac:dyDescent="0.25">
      <c r="A959" t="s">
        <v>389</v>
      </c>
      <c r="B959" t="s">
        <v>390</v>
      </c>
      <c r="C959" t="s">
        <v>29</v>
      </c>
      <c r="D959" t="str" cm="1">
        <f t="array" ref="D959">_xll.FDS(A959,"FF_MAJOR_IND_NAME")</f>
        <v>FINANCIAL</v>
      </c>
      <c r="E959">
        <v>2020</v>
      </c>
      <c r="F959" s="4">
        <f t="shared" si="98"/>
        <v>43831</v>
      </c>
      <c r="G959" s="4">
        <f t="shared" si="99"/>
        <v>44196</v>
      </c>
      <c r="H959">
        <v>1</v>
      </c>
      <c r="I959" s="1" cm="1">
        <f t="array" ref="I959">_xll.FDS(A959,"FF_PTX_INC(ANN_R,"&amp;F959&amp;","&amp;G959&amp;",,,USD)")</f>
        <v>2059.7599930241699</v>
      </c>
      <c r="J959" s="1" cm="1">
        <f t="array" ref="J959">_xll.FDS(A959,"FF_MKT_VAL(ANN_R,"&amp;F959&amp;","&amp;G959&amp;",,,USD)")</f>
        <v>19775.858963888299</v>
      </c>
      <c r="K959" s="1" cm="1">
        <f t="array" ref="K959">_xll.FDS(A959,"FF_SHLDRS_EQ(ANN_R,"&amp;F959&amp;","&amp;G959&amp;",,,USD)")</f>
        <v>16069.2137413621</v>
      </c>
      <c r="L959" s="1" cm="1">
        <f t="array" ref="L959">_xll.FDS(A959,"FF_ASSETS(ANN_R,"&amp;F959&amp;","&amp;G959&amp;",,,USD)")</f>
        <v>54424.175781827398</v>
      </c>
      <c r="M959" s="1" cm="1">
        <f t="array" ref="M959">_xll.FDS(A959,"FF_TAX_CF(ANN_R,"&amp;F959&amp;","&amp;G959&amp;",,,USD)")</f>
        <v>419.73488178849198</v>
      </c>
      <c r="N959" s="1" cm="1">
        <f t="array" ref="N959">_xll.FDS(A959,"FF_INC_TAX(ANN_R,"&amp;F959&amp;","&amp;G959&amp;",,,USD)")</f>
        <v>538.35440958291304</v>
      </c>
      <c r="O959" s="1" cm="1">
        <f t="array" ref="O959">_xll.FDS(A959,"FF_NET_INC(ANN_R,"&amp;F959&amp;","&amp;G959&amp;")")</f>
        <v>148452</v>
      </c>
      <c r="P959" s="1" cm="1">
        <f t="array" ref="P959">_xll.FDS(A959,"FF_ROA(ANN_R,"&amp;F959&amp;","&amp;G959&amp;")")</f>
        <v>2.5443064561699198</v>
      </c>
      <c r="Q959" cm="1">
        <f t="array" ref="Q959">_xll.FDS(A959,"FF_TAX_RATE(ANN_R,"&amp;F959&amp;","&amp;G959&amp;")")</f>
        <v>26.1367543503208</v>
      </c>
      <c r="R959" t="e" cm="1">
        <f t="array" ref="R959">_xll.FDS(A959,"FF_TAX_REFUND(ANN_R,"&amp;F959&amp;","&amp;G959&amp;",,,,,""D=1"")")</f>
        <v>#N/A</v>
      </c>
      <c r="S959">
        <f t="shared" si="100"/>
        <v>0.23888455850408061</v>
      </c>
      <c r="T959" s="1" cm="1">
        <f t="array" ref="T959">_xll.FDS($A959,"FF_TAX_CF(ANN_R,"&amp;AE959&amp;","&amp;AF959&amp;",,,USD)")</f>
        <v>196.37873077392601</v>
      </c>
      <c r="U959" s="1" cm="1">
        <f t="array" ref="U959">_xll.FDS($A959,"FF_TAX_CF(ANN_R,"&amp;AG959&amp;","&amp;AH959&amp;",,,USD)")</f>
        <v>481.94851294346199</v>
      </c>
      <c r="V959" s="1" cm="1">
        <f t="array" ref="V959">_xll.FDS(A959,"FF_TAX_CF(ANN_R,"&amp;AI959&amp;","&amp;AJ959&amp;",,,USD)")</f>
        <v>417.24253645539301</v>
      </c>
      <c r="W959" s="1" cm="1">
        <f t="array" ref="W959">_xll.FDS(A959,"FF_TAX_CF(ANN_R,"&amp;AK959&amp;","&amp;AL959&amp;",,,USD)")</f>
        <v>485.29836120642699</v>
      </c>
      <c r="X959" s="1" cm="1">
        <f t="array" ref="X959">_xll.FDS(A959,"FF_TAX_CF(ANN_R,"&amp;F959&amp;","&amp;G959&amp;",,,USD)")</f>
        <v>419.73488178849198</v>
      </c>
      <c r="Y959" s="1" cm="1">
        <f t="array" ref="Y959">_xll.FDS($A959,"FF_PTX_INC(ANN_R,"&amp;AE959&amp;","&amp;AF959&amp;",,,USD)")</f>
        <v>1181.2536239624001</v>
      </c>
      <c r="Z959" s="1" cm="1">
        <f t="array" ref="Z959">_xll.FDS($A959,"FF_PTX_INC(ANN_R,"&amp;AG959&amp;","&amp;AH959&amp;",,,USD)")</f>
        <v>1504.1532839629799</v>
      </c>
      <c r="AA959" s="1" cm="1">
        <f t="array" ref="AA959">_xll.FDS(A959,"FF_PTX_INC(ANN_R,"&amp;AI959&amp;","&amp;AJ959&amp;",,,USD)")</f>
        <v>1727.44581571966</v>
      </c>
      <c r="AB959" s="1" cm="1">
        <f t="array" ref="AB959">_xll.FDS(A959,"FF_PTX_INC(ANN_R,"&amp;AK959&amp;","&amp;AL959&amp;",,,USD)")</f>
        <v>1902.15640066378</v>
      </c>
      <c r="AC959" s="1" cm="1">
        <f t="array" ref="AC959">_xll.FDS(A959,"FF_PTX_INC(ANN_R,"&amp;F959&amp;","&amp;G959&amp;",,,USD)")</f>
        <v>2059.7599930241699</v>
      </c>
      <c r="AE959" s="6">
        <f t="shared" si="101"/>
        <v>42370</v>
      </c>
      <c r="AF959" s="6">
        <f t="shared" si="102"/>
        <v>42735</v>
      </c>
      <c r="AG959" s="6">
        <f t="shared" si="103"/>
        <v>42736</v>
      </c>
      <c r="AH959" s="6">
        <f t="shared" si="104"/>
        <v>43100</v>
      </c>
      <c r="AI959" s="6">
        <f>DATE(YEAR(F959)+AO959,MONTH(F959),DAY(F959))</f>
        <v>43101</v>
      </c>
      <c r="AJ959" s="6">
        <f>DATE(YEAR(G959)+AO959,MONTH(G959),DAY(G959))</f>
        <v>43465</v>
      </c>
      <c r="AK959" s="6">
        <f>DATE(YEAR(F959)+AP959,MONTH(F959),DAY(F959))</f>
        <v>43466</v>
      </c>
      <c r="AL959" s="6">
        <f>DATE(YEAR(G959)+AP959,MONTH(G959),DAY(G959))</f>
        <v>43830</v>
      </c>
      <c r="AM959" s="8">
        <v>-4</v>
      </c>
      <c r="AN959" s="8">
        <v>-3</v>
      </c>
      <c r="AO959">
        <v>-2</v>
      </c>
      <c r="AP959">
        <v>-1</v>
      </c>
      <c r="AQ959" cm="1">
        <f t="array" ref="AQ959">_xll.FDS(A959,"FF_DEBT_LT(ANN_R,"&amp;F959&amp;","&amp;G959&amp;")")</f>
        <v>2054262</v>
      </c>
      <c r="AR959" t="e" cm="1">
        <f t="array" ref="AR959">_xll.FDS(A959,"FF_RD_EXP(ANN_R,"&amp;F959&amp;","&amp;G959&amp;")")</f>
        <v>#N/A</v>
      </c>
      <c r="AS959" t="e" cm="1">
        <f t="array" ref="AS959">_xll.FDS(A959,"FF_PTX_INC_FOR(ANN_R,"&amp;F959&amp;","&amp;G959&amp;")")</f>
        <v>#N/A</v>
      </c>
      <c r="AT959" cm="1">
        <f t="array" ref="AT959">_xll.FDS(A959,"FF_MKT_VAL_PUBLIC(ANN_R,"&amp;[1]sample_report!E959&amp;")")</f>
        <v>1953351.7930880799</v>
      </c>
    </row>
    <row r="960" spans="1:46" hidden="1" x14ac:dyDescent="0.25">
      <c r="A960" t="s">
        <v>389</v>
      </c>
      <c r="B960" t="s">
        <v>390</v>
      </c>
      <c r="C960" t="s">
        <v>29</v>
      </c>
      <c r="D960" t="str" cm="1">
        <f t="array" ref="D960">_xll.FDS(A960,"FF_MAJOR_IND_NAME")</f>
        <v>FINANCIAL</v>
      </c>
      <c r="E960">
        <v>2016</v>
      </c>
      <c r="F960" s="4">
        <f t="shared" si="98"/>
        <v>42370</v>
      </c>
      <c r="G960" s="4">
        <f t="shared" si="99"/>
        <v>42735</v>
      </c>
      <c r="H960">
        <v>1</v>
      </c>
      <c r="I960" s="1" cm="1">
        <f t="array" ref="I960">_xll.FDS(A960,"FF_PTX_INC(ANN_R,"&amp;F960&amp;","&amp;G960&amp;",,,USD)")</f>
        <v>1181.2536239624001</v>
      </c>
      <c r="J960" s="1" cm="1">
        <f t="array" ref="J960">_xll.FDS(A960,"FF_MKT_VAL(ANN_R,"&amp;F960&amp;","&amp;G960&amp;",,,USD)")</f>
        <v>25805.791227563601</v>
      </c>
      <c r="K960" s="1" cm="1">
        <f t="array" ref="K960">_xll.FDS(A960,"FF_SHLDRS_EQ(ANN_R,"&amp;F960&amp;","&amp;G960&amp;",,,USD)")</f>
        <v>13436.6295025498</v>
      </c>
      <c r="L960" s="1" cm="1">
        <f t="array" ref="L960">_xll.FDS(A960,"FF_ASSETS(ANN_R,"&amp;F960&amp;","&amp;G960&amp;",,,USD)")</f>
        <v>47500.261616051197</v>
      </c>
      <c r="M960" s="1" cm="1">
        <f t="array" ref="M960">_xll.FDS(A960,"FF_TAX_CF(ANN_R,"&amp;F960&amp;","&amp;G960&amp;",,,USD)")</f>
        <v>196.37873077392601</v>
      </c>
      <c r="N960" s="1" cm="1">
        <f t="array" ref="N960">_xll.FDS(A960,"FF_INC_TAX(ANN_R,"&amp;F960&amp;","&amp;G960&amp;",,,USD)")</f>
        <v>362.853466033936</v>
      </c>
      <c r="O960" s="1" cm="1">
        <f t="array" ref="O960">_xll.FDS(A960,"FF_NET_INC(ANN_R,"&amp;F960&amp;","&amp;G960&amp;")")</f>
        <v>83426</v>
      </c>
      <c r="P960" s="1" cm="1">
        <f t="array" ref="P960">_xll.FDS(A960,"FF_ROA(ANN_R,"&amp;F960&amp;","&amp;G960&amp;")")</f>
        <v>1.62410937868365</v>
      </c>
      <c r="Q960" cm="1">
        <f t="array" ref="Q960">_xll.FDS(A960,"FF_TAX_RATE(ANN_R,"&amp;F960&amp;","&amp;G960&amp;")")</f>
        <v>30.717659499471299</v>
      </c>
      <c r="R960" t="e" cm="1">
        <f t="array" ref="R960">_xll.FDS(A960,"FF_TAX_REFUND(ANN_R,"&amp;F960&amp;","&amp;G960&amp;",,,,,""D=1"")")</f>
        <v>#N/A</v>
      </c>
      <c r="S960">
        <f t="shared" si="100"/>
        <v>0.31277602183532449</v>
      </c>
      <c r="T960" s="1" cm="1">
        <f t="array" ref="T960">_xll.FDS($A960,"FF_TAX_CF(ANN_R,"&amp;AE960&amp;","&amp;AF960&amp;",,,USD)")</f>
        <v>352.13366903830303</v>
      </c>
      <c r="U960" s="1" cm="1">
        <f t="array" ref="U960">_xll.FDS($A960,"FF_TAX_CF(ANN_R,"&amp;AG960&amp;","&amp;AH960&amp;",,,USD)")</f>
        <v>403.017216194421</v>
      </c>
      <c r="V960" s="1" cm="1">
        <f t="array" ref="V960">_xll.FDS(A960,"FF_TAX_CF(ANN_R,"&amp;AI960&amp;","&amp;AJ960&amp;",,,USD)")</f>
        <v>290.52172551676603</v>
      </c>
      <c r="W960" s="1" cm="1">
        <f t="array" ref="W960">_xll.FDS(A960,"FF_TAX_CF(ANN_R,"&amp;AK960&amp;","&amp;AL960&amp;",,,USD)")</f>
        <v>312.77169357985298</v>
      </c>
      <c r="X960" s="1" cm="1">
        <f t="array" ref="X960">_xll.FDS(A960,"FF_TAX_CF(ANN_R,"&amp;F960&amp;","&amp;G960&amp;",,,USD)")</f>
        <v>196.37873077392601</v>
      </c>
      <c r="Y960" s="1" cm="1">
        <f t="array" ref="Y960">_xll.FDS($A960,"FF_PTX_INC(ANN_R,"&amp;AE960&amp;","&amp;AF960&amp;",,,USD)")</f>
        <v>1108.2997222999099</v>
      </c>
      <c r="Z960" s="1" cm="1">
        <f t="array" ref="Z960">_xll.FDS($A960,"FF_PTX_INC(ANN_R,"&amp;AG960&amp;","&amp;AH960&amp;",,,USD)")</f>
        <v>684.39229832962201</v>
      </c>
      <c r="AA960" s="1" cm="1">
        <f t="array" ref="AA960">_xll.FDS(A960,"FF_PTX_INC(ANN_R,"&amp;AI960&amp;","&amp;AJ960&amp;",,,USD)")</f>
        <v>1084.98913262971</v>
      </c>
      <c r="AB960" s="1" cm="1">
        <f t="array" ref="AB960">_xll.FDS(A960,"FF_PTX_INC(ANN_R,"&amp;AK960&amp;","&amp;AL960&amp;",,,USD)")</f>
        <v>912.10816264245705</v>
      </c>
      <c r="AC960" s="1" cm="1">
        <f t="array" ref="AC960">_xll.FDS(A960,"FF_PTX_INC(ANN_R,"&amp;F960&amp;","&amp;G960&amp;",,,USD)")</f>
        <v>1181.2536239624001</v>
      </c>
      <c r="AE960" s="6">
        <f t="shared" si="101"/>
        <v>40909</v>
      </c>
      <c r="AF960" s="6">
        <f t="shared" si="102"/>
        <v>41274</v>
      </c>
      <c r="AG960" s="6">
        <f t="shared" si="103"/>
        <v>41275</v>
      </c>
      <c r="AH960" s="6">
        <f t="shared" si="104"/>
        <v>41639</v>
      </c>
      <c r="AI960" s="6">
        <f>DATE(YEAR(F960)+AO960,MONTH(F960),DAY(F960))</f>
        <v>41640</v>
      </c>
      <c r="AJ960" s="6">
        <f>DATE(YEAR(G960)+AO960,MONTH(G960),DAY(G960))</f>
        <v>42004</v>
      </c>
      <c r="AK960" s="6">
        <f>DATE(YEAR(F960)+AP960,MONTH(F960),DAY(F960))</f>
        <v>42005</v>
      </c>
      <c r="AL960" s="6">
        <f>DATE(YEAR(G960)+AP960,MONTH(G960),DAY(G960))</f>
        <v>42369</v>
      </c>
      <c r="AM960" s="8">
        <v>-4</v>
      </c>
      <c r="AN960" s="8">
        <v>-3</v>
      </c>
      <c r="AO960">
        <v>-2</v>
      </c>
      <c r="AP960">
        <v>-1</v>
      </c>
      <c r="AQ960" cm="1">
        <f t="array" ref="AQ960">_xll.FDS(A960,"FF_DEBT_LT(ANN_R,"&amp;F960&amp;","&amp;G960&amp;")")</f>
        <v>1945330</v>
      </c>
      <c r="AR960" t="e" cm="1">
        <f t="array" ref="AR960">_xll.FDS(A960,"FF_RD_EXP(ANN_R,"&amp;F960&amp;","&amp;G960&amp;")")</f>
        <v>#N/A</v>
      </c>
      <c r="AS960" t="e" cm="1">
        <f t="array" ref="AS960">_xll.FDS(A960,"FF_PTX_INC_FOR(ANN_R,"&amp;F960&amp;","&amp;G960&amp;")")</f>
        <v>#N/A</v>
      </c>
      <c r="AT960" cm="1">
        <f t="array" ref="AT960">_xll.FDS(A960,"FF_MKT_VAL_PUBLIC(ANN_R,"&amp;[1]sample_report!E960&amp;")")</f>
        <v>2195287.4012205</v>
      </c>
    </row>
    <row r="961" spans="1:46" hidden="1" x14ac:dyDescent="0.25">
      <c r="A961" t="s">
        <v>318</v>
      </c>
      <c r="B961" t="s">
        <v>319</v>
      </c>
      <c r="C961" t="s">
        <v>29</v>
      </c>
      <c r="D961" t="str" cm="1">
        <f t="array" ref="D961">_xll.FDS(A961,"FF_MAJOR_IND_NAME")</f>
        <v>DIVERSIFIED</v>
      </c>
      <c r="E961">
        <v>2020</v>
      </c>
      <c r="F961" s="4">
        <f t="shared" si="98"/>
        <v>43831</v>
      </c>
      <c r="G961" s="4">
        <f t="shared" si="99"/>
        <v>44196</v>
      </c>
      <c r="H961">
        <v>1</v>
      </c>
      <c r="I961" s="1" cm="1">
        <f t="array" ref="I961">_xll.FDS(A961,"FF_PTX_INC(ANN_R,"&amp;F961&amp;","&amp;G961&amp;",,,USD)")</f>
        <v>2438.13393688202</v>
      </c>
      <c r="J961" s="1" cm="1">
        <f t="array" ref="J961">_xll.FDS(A961,"FF_MKT_VAL(ANN_R,"&amp;F961&amp;","&amp;G961&amp;",,,USD)")</f>
        <v>23780.526279229998</v>
      </c>
      <c r="K961" s="1" cm="1">
        <f t="array" ref="K961">_xll.FDS(A961,"FF_SHLDRS_EQ(ANN_R,"&amp;F961&amp;","&amp;G961&amp;",,,USD)")</f>
        <v>35363.5953199547</v>
      </c>
      <c r="L961" s="1" cm="1">
        <f t="array" ref="L961">_xll.FDS(A961,"FF_ASSETS(ANN_R,"&amp;F961&amp;","&amp;G961&amp;",,,USD)")</f>
        <v>109363.084545188</v>
      </c>
      <c r="M961" s="1" cm="1">
        <f t="array" ref="M961">_xll.FDS(A961,"FF_TAX_CF(ANN_R,"&amp;F961&amp;","&amp;G961&amp;",,,USD)")</f>
        <v>1390.51665578038</v>
      </c>
      <c r="N961" s="1" cm="1">
        <f t="array" ref="N961">_xll.FDS(A961,"FF_INC_TAX(ANN_R,"&amp;F961&amp;","&amp;G961&amp;",,,USD)")</f>
        <v>1131.3600740432701</v>
      </c>
      <c r="O961" s="1" cm="1">
        <f t="array" ref="O961">_xll.FDS(A961,"FF_NET_INC(ANN_R,"&amp;F961&amp;","&amp;G961&amp;")")</f>
        <v>391513</v>
      </c>
      <c r="P961" s="1" cm="1">
        <f t="array" ref="P961">_xll.FDS(A961,"FF_ROA(ANN_R,"&amp;F961&amp;","&amp;G961&amp;")")</f>
        <v>3.29666410983699</v>
      </c>
      <c r="Q961" cm="1">
        <f t="array" ref="Q961">_xll.FDS(A961,"FF_TAX_RATE(ANN_R,"&amp;F961&amp;","&amp;G961&amp;")")</f>
        <v>46.402704007725703</v>
      </c>
      <c r="R961" t="e" cm="1">
        <f t="array" ref="R961">_xll.FDS(A961,"FF_TAX_REFUND(ANN_R,"&amp;F961&amp;","&amp;G961&amp;",,,,,""D=1"")")</f>
        <v>#N/A</v>
      </c>
      <c r="S961">
        <f t="shared" si="100"/>
        <v>0.32739882236681067</v>
      </c>
      <c r="T961" s="1" cm="1">
        <f t="array" ref="T961">_xll.FDS($A961,"FF_TAX_CF(ANN_R,"&amp;AE961&amp;","&amp;AF961&amp;",,,USD)")</f>
        <v>1101.81775283813</v>
      </c>
      <c r="U961" s="1" cm="1">
        <f t="array" ref="U961">_xll.FDS($A961,"FF_TAX_CF(ANN_R,"&amp;AG961&amp;","&amp;AH961&amp;",,,USD)")</f>
        <v>586.04178236611199</v>
      </c>
      <c r="V961" s="1" cm="1">
        <f t="array" ref="V961">_xll.FDS(A961,"FF_TAX_CF(ANN_R,"&amp;AI961&amp;","&amp;AJ961&amp;",,,USD)")</f>
        <v>1125.0047604665201</v>
      </c>
      <c r="W961" s="1" cm="1">
        <f t="array" ref="W961">_xll.FDS(A961,"FF_TAX_CF(ANN_R,"&amp;AK961&amp;","&amp;AL961&amp;",,,USD)")</f>
        <v>1387.63210734166</v>
      </c>
      <c r="X961" s="1" cm="1">
        <f t="array" ref="X961">_xll.FDS(A961,"FF_TAX_CF(ANN_R,"&amp;F961&amp;","&amp;G961&amp;",,,USD)")</f>
        <v>1390.51665578038</v>
      </c>
      <c r="Y961" s="1" cm="1">
        <f t="array" ref="Y961">_xll.FDS($A961,"FF_PTX_INC(ANN_R,"&amp;AE961&amp;","&amp;AF961&amp;",,,USD)")</f>
        <v>202.59936141967799</v>
      </c>
      <c r="Z961" s="1" cm="1">
        <f t="array" ref="Z961">_xll.FDS($A961,"FF_PTX_INC(ANN_R,"&amp;AG961&amp;","&amp;AH961&amp;",,,USD)")</f>
        <v>4255.2556521054403</v>
      </c>
      <c r="AA961" s="1" cm="1">
        <f t="array" ref="AA961">_xll.FDS(A961,"FF_PTX_INC(ANN_R,"&amp;AI961&amp;","&amp;AJ961&amp;",,,USD)")</f>
        <v>4911.7758188247699</v>
      </c>
      <c r="AB961" s="1" cm="1">
        <f t="array" ref="AB961">_xll.FDS(A961,"FF_PTX_INC(ANN_R,"&amp;AK961&amp;","&amp;AL961&amp;",,,USD)")</f>
        <v>5269.3066092617801</v>
      </c>
      <c r="AC961" s="1" cm="1">
        <f t="array" ref="AC961">_xll.FDS(A961,"FF_PTX_INC(ANN_R,"&amp;F961&amp;","&amp;G961&amp;",,,USD)")</f>
        <v>2438.13393688202</v>
      </c>
      <c r="AE961" s="6">
        <f t="shared" si="101"/>
        <v>42370</v>
      </c>
      <c r="AF961" s="6">
        <f t="shared" si="102"/>
        <v>42735</v>
      </c>
      <c r="AG961" s="6">
        <f t="shared" si="103"/>
        <v>42736</v>
      </c>
      <c r="AH961" s="6">
        <f t="shared" si="104"/>
        <v>43100</v>
      </c>
      <c r="AI961" s="6">
        <f>DATE(YEAR(F961)+AO961,MONTH(F961),DAY(F961))</f>
        <v>43101</v>
      </c>
      <c r="AJ961" s="6">
        <f>DATE(YEAR(G961)+AO961,MONTH(G961),DAY(G961))</f>
        <v>43465</v>
      </c>
      <c r="AK961" s="6">
        <f>DATE(YEAR(F961)+AP961,MONTH(F961),DAY(F961))</f>
        <v>43466</v>
      </c>
      <c r="AL961" s="6">
        <f>DATE(YEAR(G961)+AP961,MONTH(G961),DAY(G961))</f>
        <v>43830</v>
      </c>
      <c r="AM961" s="8">
        <v>-4</v>
      </c>
      <c r="AN961" s="8">
        <v>-3</v>
      </c>
      <c r="AO961">
        <v>-2</v>
      </c>
      <c r="AP961">
        <v>-1</v>
      </c>
      <c r="AQ961" cm="1">
        <f t="array" ref="AQ961">_xll.FDS(A961,"FF_DEBT_LT(ANN_R,"&amp;F961&amp;","&amp;G961&amp;")")</f>
        <v>4229218</v>
      </c>
      <c r="AR961" cm="1">
        <f t="array" ref="AR961">_xll.FDS(A961,"FF_RD_EXP(ANN_R,"&amp;F961&amp;","&amp;G961&amp;")")</f>
        <v>0</v>
      </c>
      <c r="AS961" t="e" cm="1">
        <f t="array" ref="AS961">_xll.FDS(A961,"FF_PTX_INC_FOR(ANN_R,"&amp;F961&amp;","&amp;G961&amp;")")</f>
        <v>#N/A</v>
      </c>
      <c r="AT961" cm="1">
        <f t="array" ref="AT961">_xll.FDS(A961,"FF_MKT_VAL_PUBLIC(ANN_R,"&amp;[1]sample_report!E961&amp;")")</f>
        <v>3346175.5573821501</v>
      </c>
    </row>
    <row r="962" spans="1:46" hidden="1" x14ac:dyDescent="0.25">
      <c r="A962" t="s">
        <v>318</v>
      </c>
      <c r="B962" t="s">
        <v>319</v>
      </c>
      <c r="C962" t="s">
        <v>29</v>
      </c>
      <c r="D962" t="str" cm="1">
        <f t="array" ref="D962">_xll.FDS(A962,"FF_MAJOR_IND_NAME")</f>
        <v>DIVERSIFIED</v>
      </c>
      <c r="E962">
        <v>2016</v>
      </c>
      <c r="F962" s="4">
        <f t="shared" ref="F962:F1025" si="105">DATE(E962,1,1)</f>
        <v>42370</v>
      </c>
      <c r="G962" s="4">
        <f t="shared" ref="G962:G1025" si="106">DATE(E962,12,31)</f>
        <v>42735</v>
      </c>
      <c r="H962" s="5">
        <v>1</v>
      </c>
      <c r="I962" s="1" cm="1">
        <f t="array" ref="I962">_xll.FDS(A962,"FF_PTX_INC(ANN_R,"&amp;F962&amp;","&amp;G962&amp;",,,USD)")</f>
        <v>202.59936141967799</v>
      </c>
      <c r="J962" s="1" cm="1">
        <f t="array" ref="J962">_xll.FDS(A962,"FF_MKT_VAL(ANN_R,"&amp;F962&amp;","&amp;G962&amp;",,,USD)")</f>
        <v>20653.049184175899</v>
      </c>
      <c r="K962" s="1" cm="1">
        <f t="array" ref="K962">_xll.FDS(A962,"FF_SHLDRS_EQ(ANN_R,"&amp;F962&amp;","&amp;G962&amp;",,,USD)")</f>
        <v>30070.064855553199</v>
      </c>
      <c r="L962" s="1" cm="1">
        <f t="array" ref="L962">_xll.FDS(A962,"FF_ASSETS(ANN_R,"&amp;F962&amp;","&amp;G962&amp;",,,USD)")</f>
        <v>97072.919653885096</v>
      </c>
      <c r="M962" s="1" cm="1">
        <f t="array" ref="M962">_xll.FDS(A962,"FF_TAX_CF(ANN_R,"&amp;F962&amp;","&amp;G962&amp;",,,USD)")</f>
        <v>1101.81775283813</v>
      </c>
      <c r="N962" s="1" cm="1">
        <f t="array" ref="N962">_xll.FDS(A962,"FF_INC_TAX(ANN_R,"&amp;F962&amp;","&amp;G962&amp;",,,USD)")</f>
        <v>759.82463455200195</v>
      </c>
      <c r="O962" s="1" cm="1">
        <f t="array" ref="O962">_xll.FDS(A962,"FF_NET_INC(ANN_R,"&amp;F962&amp;","&amp;G962&amp;")")</f>
        <v>-83410</v>
      </c>
      <c r="P962" s="1" cm="1">
        <f t="array" ref="P962">_xll.FDS(A962,"FF_ROA(ANN_R,"&amp;F962&amp;","&amp;G962&amp;")")</f>
        <v>-0.72174482785594096</v>
      </c>
      <c r="Q962" cm="1">
        <f t="array" ref="Q962">_xll.FDS(A962,"FF_TAX_RATE(ANN_R,"&amp;F962&amp;","&amp;G962&amp;")")</f>
        <v>375.03802046939899</v>
      </c>
      <c r="R962" t="e" cm="1">
        <f t="array" ref="R962">_xll.FDS(A962,"FF_TAX_REFUND(ANN_R,"&amp;F962&amp;","&amp;G962&amp;",,,,,""D=1"")")</f>
        <v>#N/A</v>
      </c>
      <c r="S962">
        <f t="shared" si="100"/>
        <v>0.39753277339537918</v>
      </c>
      <c r="T962" s="1" cm="1">
        <f t="array" ref="T962">_xll.FDS($A962,"FF_TAX_CF(ANN_R,"&amp;AE962&amp;","&amp;AF962&amp;",,,USD)")</f>
        <v>1974.7473792293999</v>
      </c>
      <c r="U962" s="1" cm="1">
        <f t="array" ref="U962">_xll.FDS($A962,"FF_TAX_CF(ANN_R,"&amp;AG962&amp;","&amp;AH962&amp;",,,USD)")</f>
        <v>2354.5743809454102</v>
      </c>
      <c r="V962" s="1" cm="1">
        <f t="array" ref="V962">_xll.FDS(A962,"FF_TAX_CF(ANN_R,"&amp;AI962&amp;","&amp;AJ962&amp;",,,USD)")</f>
        <v>1763.5153906755099</v>
      </c>
      <c r="W962" s="1" cm="1">
        <f t="array" ref="W962">_xll.FDS(A962,"FF_TAX_CF(ANN_R,"&amp;AK962&amp;","&amp;AL962&amp;",,,USD)")</f>
        <v>288.17596843279898</v>
      </c>
      <c r="X962" s="1" cm="1">
        <f t="array" ref="X962">_xll.FDS(A962,"FF_TAX_CF(ANN_R,"&amp;F962&amp;","&amp;G962&amp;",,,USD)")</f>
        <v>1101.81775283813</v>
      </c>
      <c r="Y962" s="1" cm="1">
        <f t="array" ref="Y962">_xll.FDS($A962,"FF_PTX_INC(ANN_R,"&amp;AE962&amp;","&amp;AF962&amp;",,,USD)")</f>
        <v>5233.0697902170896</v>
      </c>
      <c r="Z962" s="1" cm="1">
        <f t="array" ref="Z962">_xll.FDS($A962,"FF_PTX_INC(ANN_R,"&amp;AG962&amp;","&amp;AH962&amp;",,,USD)")</f>
        <v>3960.9380668029198</v>
      </c>
      <c r="AA962" s="1" cm="1">
        <f t="array" ref="AA962">_xll.FDS(A962,"FF_PTX_INC(ANN_R,"&amp;AI962&amp;","&amp;AJ962&amp;",,,USD)")</f>
        <v>5495.7442363519203</v>
      </c>
      <c r="AB962" s="1" cm="1">
        <f t="array" ref="AB962">_xll.FDS(A962,"FF_PTX_INC(ANN_R,"&amp;AK962&amp;","&amp;AL962&amp;",,,USD)")</f>
        <v>3930.8283505095201</v>
      </c>
      <c r="AC962" s="1" cm="1">
        <f t="array" ref="AC962">_xll.FDS(A962,"FF_PTX_INC(ANN_R,"&amp;F962&amp;","&amp;G962&amp;",,,USD)")</f>
        <v>202.59936141967799</v>
      </c>
      <c r="AE962" s="6">
        <f t="shared" si="101"/>
        <v>40909</v>
      </c>
      <c r="AF962" s="6">
        <f t="shared" si="102"/>
        <v>41274</v>
      </c>
      <c r="AG962" s="6">
        <f t="shared" si="103"/>
        <v>41275</v>
      </c>
      <c r="AH962" s="6">
        <f t="shared" si="104"/>
        <v>41639</v>
      </c>
      <c r="AI962" s="6">
        <f>DATE(YEAR(F962)+AO962,MONTH(F962),DAY(F962))</f>
        <v>41640</v>
      </c>
      <c r="AJ962" s="6">
        <f>DATE(YEAR(G962)+AO962,MONTH(G962),DAY(G962))</f>
        <v>42004</v>
      </c>
      <c r="AK962" s="6">
        <f>DATE(YEAR(F962)+AP962,MONTH(F962),DAY(F962))</f>
        <v>42005</v>
      </c>
      <c r="AL962" s="6">
        <f>DATE(YEAR(G962)+AP962,MONTH(G962),DAY(G962))</f>
        <v>42369</v>
      </c>
      <c r="AM962" s="8">
        <v>-4</v>
      </c>
      <c r="AN962" s="8">
        <v>-3</v>
      </c>
      <c r="AO962">
        <v>-2</v>
      </c>
      <c r="AP962">
        <v>-1</v>
      </c>
      <c r="AQ962" cm="1">
        <f t="array" ref="AQ962">_xll.FDS(A962,"FF_DEBT_LT(ANN_R,"&amp;F962&amp;","&amp;G962&amp;")")</f>
        <v>3838156</v>
      </c>
      <c r="AR962" cm="1">
        <f t="array" ref="AR962">_xll.FDS(A962,"FF_RD_EXP(ANN_R,"&amp;F962&amp;","&amp;G962&amp;")")</f>
        <v>5800</v>
      </c>
      <c r="AS962" t="e" cm="1">
        <f t="array" ref="AS962">_xll.FDS(A962,"FF_PTX_INC_FOR(ANN_R,"&amp;F962&amp;","&amp;G962&amp;")")</f>
        <v>#N/A</v>
      </c>
      <c r="AT962" cm="1">
        <f t="array" ref="AT962">_xll.FDS(A962,"FF_MKT_VAL_PUBLIC(ANN_R,"&amp;[1]sample_report!E962&amp;")")</f>
        <v>2480047.98723072</v>
      </c>
    </row>
    <row r="963" spans="1:46" hidden="1" x14ac:dyDescent="0.25">
      <c r="A963" t="s">
        <v>202</v>
      </c>
      <c r="B963" t="s">
        <v>203</v>
      </c>
      <c r="C963" t="s">
        <v>29</v>
      </c>
      <c r="D963" t="str" cm="1">
        <f t="array" ref="D963">_xll.FDS(A963,"FF_MAJOR_IND_NAME")</f>
        <v>FINANCIAL</v>
      </c>
      <c r="E963">
        <v>2020</v>
      </c>
      <c r="F963" s="4">
        <f t="shared" si="105"/>
        <v>43831</v>
      </c>
      <c r="G963" s="4">
        <f t="shared" si="106"/>
        <v>44196</v>
      </c>
      <c r="H963">
        <v>1</v>
      </c>
      <c r="I963" s="1" cm="1">
        <f t="array" ref="I963">_xll.FDS(A963,"FF_PTX_INC(ANN_R,"&amp;F963&amp;","&amp;G963&amp;",,,USD)")</f>
        <v>2402.5306033864599</v>
      </c>
      <c r="J963" s="1" cm="1">
        <f t="array" ref="J963">_xll.FDS(A963,"FF_MKT_VAL(ANN_R,"&amp;F963&amp;","&amp;G963&amp;",,,USD)")</f>
        <v>16825.961591528801</v>
      </c>
      <c r="K963" s="1" cm="1">
        <f t="array" ref="K963">_xll.FDS(A963,"FF_SHLDRS_EQ(ANN_R,"&amp;F963&amp;","&amp;G963&amp;",,,USD)")</f>
        <v>22325.3573947884</v>
      </c>
      <c r="L963" s="1" cm="1">
        <f t="array" ref="L963">_xll.FDS(A963,"FF_ASSETS(ANN_R,"&amp;F963&amp;","&amp;G963&amp;",,,USD)")</f>
        <v>68504.088460544095</v>
      </c>
      <c r="M963" s="1" cm="1">
        <f t="array" ref="M963">_xll.FDS(A963,"FF_TAX_CF(ANN_R,"&amp;F963&amp;","&amp;G963&amp;",,,USD)")</f>
        <v>638.19274207949604</v>
      </c>
      <c r="N963" s="1" cm="1">
        <f t="array" ref="N963">_xll.FDS(A963,"FF_INC_TAX(ANN_R,"&amp;F963&amp;","&amp;G963&amp;",,,USD)")</f>
        <v>703.80735875666096</v>
      </c>
      <c r="O963" s="1" cm="1">
        <f t="array" ref="O963">_xll.FDS(A963,"FF_NET_INC(ANN_R,"&amp;F963&amp;","&amp;G963&amp;")")</f>
        <v>183973</v>
      </c>
      <c r="P963" s="1" cm="1">
        <f t="array" ref="P963">_xll.FDS(A963,"FF_ROA(ANN_R,"&amp;F963&amp;","&amp;G963&amp;")")</f>
        <v>2.5915175914506801</v>
      </c>
      <c r="Q963" cm="1">
        <f t="array" ref="Q963">_xll.FDS(A963,"FF_TAX_RATE(ANN_R,"&amp;F963&amp;","&amp;G963&amp;")")</f>
        <v>29.294418050892599</v>
      </c>
      <c r="R963" t="e" cm="1">
        <f t="array" ref="R963">_xll.FDS(A963,"FF_TAX_REFUND(ANN_R,"&amp;F963&amp;","&amp;G963&amp;",,,,,""D=1"")")</f>
        <v>#N/A</v>
      </c>
      <c r="S963">
        <f t="shared" ref="S963:S1026" si="107">SUM(T963:X963)/SUM(Y963:AC963)</f>
        <v>0.30888174640305077</v>
      </c>
      <c r="T963" s="1" cm="1">
        <f t="array" ref="T963">_xll.FDS($A963,"FF_TAX_CF(ANN_R,"&amp;AE963&amp;","&amp;AF963&amp;",,,USD)")</f>
        <v>574.94615936279297</v>
      </c>
      <c r="U963" s="1" cm="1">
        <f t="array" ref="U963">_xll.FDS($A963,"FF_TAX_CF(ANN_R,"&amp;AG963&amp;","&amp;AH963&amp;",,,USD)")</f>
        <v>712.21516243368399</v>
      </c>
      <c r="V963" s="1" cm="1">
        <f t="array" ref="V963">_xll.FDS(A963,"FF_TAX_CF(ANN_R,"&amp;AI963&amp;","&amp;AJ963&amp;",,,USD)")</f>
        <v>344.71863047778601</v>
      </c>
      <c r="W963" s="1" cm="1">
        <f t="array" ref="W963">_xll.FDS(A963,"FF_TAX_CF(ANN_R,"&amp;AK963&amp;","&amp;AL963&amp;",,,USD)")</f>
        <v>787.34174171090103</v>
      </c>
      <c r="X963" s="1" cm="1">
        <f t="array" ref="X963">_xll.FDS(A963,"FF_TAX_CF(ANN_R,"&amp;F963&amp;","&amp;G963&amp;",,,USD)")</f>
        <v>638.19274207949604</v>
      </c>
      <c r="Y963" s="1" cm="1">
        <f t="array" ref="Y963">_xll.FDS($A963,"FF_PTX_INC(ANN_R,"&amp;AE963&amp;","&amp;AF963&amp;",,,USD)")</f>
        <v>1509.91444015503</v>
      </c>
      <c r="Z963" s="1" cm="1">
        <f t="array" ref="Z963">_xll.FDS($A963,"FF_PTX_INC(ANN_R,"&amp;AG963&amp;","&amp;AH963&amp;",,,USD)")</f>
        <v>1775.4311301801399</v>
      </c>
      <c r="AA963" s="1" cm="1">
        <f t="array" ref="AA963">_xll.FDS(A963,"FF_PTX_INC(ANN_R,"&amp;AI963&amp;","&amp;AJ963&amp;",,,USD)")</f>
        <v>2027.81821605563</v>
      </c>
      <c r="AB963" s="1" cm="1">
        <f t="array" ref="AB963">_xll.FDS(A963,"FF_PTX_INC(ANN_R,"&amp;AK963&amp;","&amp;AL963&amp;",,,USD)")</f>
        <v>2182.6387803386901</v>
      </c>
      <c r="AC963" s="1" cm="1">
        <f t="array" ref="AC963">_xll.FDS(A963,"FF_PTX_INC(ANN_R,"&amp;F963&amp;","&amp;G963&amp;",,,USD)")</f>
        <v>2402.5306033864599</v>
      </c>
      <c r="AE963" s="6">
        <f t="shared" ref="AE963:AE1026" si="108">DATE(YEAR($F963)+AM963,MONTH($F963),DAY($F963))</f>
        <v>42370</v>
      </c>
      <c r="AF963" s="6">
        <f t="shared" ref="AF963:AF1026" si="109">DATE(YEAR($G963)+AM963,MONTH($G963),DAY($G963))</f>
        <v>42735</v>
      </c>
      <c r="AG963" s="6">
        <f t="shared" ref="AG963:AG1026" si="110">DATE(YEAR($F963)+AN963,MONTH($F963),DAY($F963))</f>
        <v>42736</v>
      </c>
      <c r="AH963" s="6">
        <f t="shared" ref="AH963:AH1026" si="111">DATE(YEAR($G963)+AN963,MONTH($G963),DAY($G963))</f>
        <v>43100</v>
      </c>
      <c r="AI963" s="6">
        <f>DATE(YEAR(F963)+AO963,MONTH(F963),DAY(F963))</f>
        <v>43101</v>
      </c>
      <c r="AJ963" s="6">
        <f>DATE(YEAR(G963)+AO963,MONTH(G963),DAY(G963))</f>
        <v>43465</v>
      </c>
      <c r="AK963" s="6">
        <f>DATE(YEAR(F963)+AP963,MONTH(F963),DAY(F963))</f>
        <v>43466</v>
      </c>
      <c r="AL963" s="6">
        <f>DATE(YEAR(G963)+AP963,MONTH(G963),DAY(G963))</f>
        <v>43830</v>
      </c>
      <c r="AM963" s="8">
        <v>-4</v>
      </c>
      <c r="AN963" s="8">
        <v>-3</v>
      </c>
      <c r="AO963">
        <v>-2</v>
      </c>
      <c r="AP963">
        <v>-1</v>
      </c>
      <c r="AQ963" cm="1">
        <f t="array" ref="AQ963">_xll.FDS(A963,"FF_DEBT_LT(ANN_R,"&amp;F963&amp;","&amp;G963&amp;")")</f>
        <v>3051270</v>
      </c>
      <c r="AR963" t="e" cm="1">
        <f t="array" ref="AR963">_xll.FDS(A963,"FF_RD_EXP(ANN_R,"&amp;F963&amp;","&amp;G963&amp;")")</f>
        <v>#N/A</v>
      </c>
      <c r="AS963" t="e" cm="1">
        <f t="array" ref="AS963">_xll.FDS(A963,"FF_PTX_INC_FOR(ANN_R,"&amp;F963&amp;","&amp;G963&amp;")")</f>
        <v>#N/A</v>
      </c>
      <c r="AT963" cm="1">
        <f t="array" ref="AT963">_xll.FDS(A963,"FF_MKT_VAL_PUBLIC(ANN_R,"&amp;[1]sample_report!E963&amp;")")</f>
        <v>2104857.9939260399</v>
      </c>
    </row>
    <row r="964" spans="1:46" hidden="1" x14ac:dyDescent="0.25">
      <c r="A964" t="s">
        <v>202</v>
      </c>
      <c r="B964" t="s">
        <v>203</v>
      </c>
      <c r="C964" t="s">
        <v>29</v>
      </c>
      <c r="D964" t="str" cm="1">
        <f t="array" ref="D964">_xll.FDS(A964,"FF_MAJOR_IND_NAME")</f>
        <v>FINANCIAL</v>
      </c>
      <c r="E964">
        <v>2016</v>
      </c>
      <c r="F964" s="4">
        <f t="shared" si="105"/>
        <v>42370</v>
      </c>
      <c r="G964" s="4">
        <f t="shared" si="106"/>
        <v>42735</v>
      </c>
      <c r="H964">
        <v>1</v>
      </c>
      <c r="I964" s="1" cm="1">
        <f t="array" ref="I964">_xll.FDS(A964,"FF_PTX_INC(ANN_R,"&amp;F964&amp;","&amp;G964&amp;",,,USD)")</f>
        <v>1509.91444015503</v>
      </c>
      <c r="J964" s="1" cm="1">
        <f t="array" ref="J964">_xll.FDS(A964,"FF_MKT_VAL(ANN_R,"&amp;F964&amp;","&amp;G964&amp;",,,USD)")</f>
        <v>24686.5586520584</v>
      </c>
      <c r="K964" s="1" cm="1">
        <f t="array" ref="K964">_xll.FDS(A964,"FF_SHLDRS_EQ(ANN_R,"&amp;F964&amp;","&amp;G964&amp;",,,USD)")</f>
        <v>17112.300062604201</v>
      </c>
      <c r="L964" s="1" cm="1">
        <f t="array" ref="L964">_xll.FDS(A964,"FF_ASSETS(ANN_R,"&amp;F964&amp;","&amp;G964&amp;",,,USD)")</f>
        <v>47815.978501714802</v>
      </c>
      <c r="M964" s="1" cm="1">
        <f t="array" ref="M964">_xll.FDS(A964,"FF_TAX_CF(ANN_R,"&amp;F964&amp;","&amp;G964&amp;",,,USD)")</f>
        <v>574.94615936279297</v>
      </c>
      <c r="N964" s="1" cm="1">
        <f t="array" ref="N964">_xll.FDS(A964,"FF_INC_TAX(ANN_R,"&amp;F964&amp;","&amp;G964&amp;",,,USD)")</f>
        <v>516.40394592285202</v>
      </c>
      <c r="O964" s="1" cm="1">
        <f t="array" ref="O964">_xll.FDS(A964,"FF_NET_INC(ANN_R,"&amp;F964&amp;","&amp;G964&amp;")")</f>
        <v>117722</v>
      </c>
      <c r="P964" s="1" cm="1">
        <f t="array" ref="P964">_xll.FDS(A964,"FF_ROA(ANN_R,"&amp;F964&amp;","&amp;G964&amp;")")</f>
        <v>2.2527454390190802</v>
      </c>
      <c r="Q964" cm="1">
        <f t="array" ref="Q964">_xll.FDS(A964,"FF_TAX_RATE(ANN_R,"&amp;F964&amp;","&amp;G964&amp;")")</f>
        <v>34.200874711141303</v>
      </c>
      <c r="R964" t="e" cm="1">
        <f t="array" ref="R964">_xll.FDS(A964,"FF_TAX_REFUND(ANN_R,"&amp;F964&amp;","&amp;G964&amp;",,,,,""D=1"")")</f>
        <v>#N/A</v>
      </c>
      <c r="S964">
        <f t="shared" si="107"/>
        <v>0.3193984319597466</v>
      </c>
      <c r="T964" s="1" cm="1">
        <f t="array" ref="T964">_xll.FDS($A964,"FF_TAX_CF(ANN_R,"&amp;AE964&amp;","&amp;AF964&amp;",,,USD)")</f>
        <v>528.523445782252</v>
      </c>
      <c r="U964" s="1" cm="1">
        <f t="array" ref="U964">_xll.FDS($A964,"FF_TAX_CF(ANN_R,"&amp;AG964&amp;","&amp;AH964&amp;",,,USD)")</f>
        <v>159.11780193448101</v>
      </c>
      <c r="V964" s="1" cm="1">
        <f t="array" ref="V964">_xll.FDS(A964,"FF_TAX_CF(ANN_R,"&amp;AI964&amp;","&amp;AJ964&amp;",,,USD)")</f>
        <v>480.92516413889803</v>
      </c>
      <c r="W964" s="1" cm="1">
        <f t="array" ref="W964">_xll.FDS(A964,"FF_TAX_CF(ANN_R,"&amp;AK964&amp;","&amp;AL964&amp;",,,USD)")</f>
        <v>437.50715682562401</v>
      </c>
      <c r="X964" s="1" cm="1">
        <f t="array" ref="X964">_xll.FDS(A964,"FF_TAX_CF(ANN_R,"&amp;F964&amp;","&amp;G964&amp;",,,USD)")</f>
        <v>574.94615936279297</v>
      </c>
      <c r="Y964" s="1" cm="1">
        <f t="array" ref="Y964">_xll.FDS($A964,"FF_PTX_INC(ANN_R,"&amp;AE964&amp;","&amp;AF964&amp;",,,USD)")</f>
        <v>1196.78589189425</v>
      </c>
      <c r="Z964" s="1" cm="1">
        <f t="array" ref="Z964">_xll.FDS($A964,"FF_PTX_INC(ANN_R,"&amp;AG964&amp;","&amp;AH964&amp;",,,USD)")</f>
        <v>1338.18409154192</v>
      </c>
      <c r="AA964" s="1" cm="1">
        <f t="array" ref="AA964">_xll.FDS(A964,"FF_PTX_INC(ANN_R,"&amp;AI964&amp;","&amp;AJ964&amp;",,,USD)")</f>
        <v>1264.93051474914</v>
      </c>
      <c r="AB964" s="1" cm="1">
        <f t="array" ref="AB964">_xll.FDS(A964,"FF_PTX_INC(ANN_R,"&amp;AK964&amp;","&amp;AL964&amp;",,,USD)")</f>
        <v>1518.7086541578201</v>
      </c>
      <c r="AC964" s="1" cm="1">
        <f t="array" ref="AC964">_xll.FDS(A964,"FF_PTX_INC(ANN_R,"&amp;F964&amp;","&amp;G964&amp;",,,USD)")</f>
        <v>1509.91444015503</v>
      </c>
      <c r="AE964" s="6">
        <f t="shared" si="108"/>
        <v>40909</v>
      </c>
      <c r="AF964" s="6">
        <f t="shared" si="109"/>
        <v>41274</v>
      </c>
      <c r="AG964" s="6">
        <f t="shared" si="110"/>
        <v>41275</v>
      </c>
      <c r="AH964" s="6">
        <f t="shared" si="111"/>
        <v>41639</v>
      </c>
      <c r="AI964" s="6">
        <f>DATE(YEAR(F964)+AO964,MONTH(F964),DAY(F964))</f>
        <v>41640</v>
      </c>
      <c r="AJ964" s="6">
        <f>DATE(YEAR(G964)+AO964,MONTH(G964),DAY(G964))</f>
        <v>42004</v>
      </c>
      <c r="AK964" s="6">
        <f>DATE(YEAR(F964)+AP964,MONTH(F964),DAY(F964))</f>
        <v>42005</v>
      </c>
      <c r="AL964" s="6">
        <f>DATE(YEAR(G964)+AP964,MONTH(G964),DAY(G964))</f>
        <v>42369</v>
      </c>
      <c r="AM964" s="8">
        <v>-4</v>
      </c>
      <c r="AN964" s="8">
        <v>-3</v>
      </c>
      <c r="AO964">
        <v>-2</v>
      </c>
      <c r="AP964">
        <v>-1</v>
      </c>
      <c r="AQ964" cm="1">
        <f t="array" ref="AQ964">_xll.FDS(A964,"FF_DEBT_LT(ANN_R,"&amp;F964&amp;","&amp;G964&amp;")")</f>
        <v>1831675</v>
      </c>
      <c r="AR964" t="e" cm="1">
        <f t="array" ref="AR964">_xll.FDS(A964,"FF_RD_EXP(ANN_R,"&amp;F964&amp;","&amp;G964&amp;")")</f>
        <v>#N/A</v>
      </c>
      <c r="AS964" t="e" cm="1">
        <f t="array" ref="AS964">_xll.FDS(A964,"FF_PTX_INC_FOR(ANN_R,"&amp;F964&amp;","&amp;G964&amp;")")</f>
        <v>#N/A</v>
      </c>
      <c r="AT964" cm="1">
        <f t="array" ref="AT964">_xll.FDS(A964,"FF_MKT_VAL_PUBLIC(ANN_R,"&amp;[1]sample_report!E964&amp;")")</f>
        <v>2028745.75182865</v>
      </c>
    </row>
    <row r="965" spans="1:46" hidden="1" x14ac:dyDescent="0.25">
      <c r="A965" t="s">
        <v>548</v>
      </c>
      <c r="B965" t="s">
        <v>549</v>
      </c>
      <c r="C965" t="s">
        <v>502</v>
      </c>
      <c r="D965" t="str" cm="1">
        <f t="array" ref="D965">_xll.FDS(A965,"FF_MAJOR_IND_NAME")</f>
        <v>FOOD</v>
      </c>
      <c r="E965">
        <v>2020</v>
      </c>
      <c r="F965" s="4">
        <f t="shared" si="105"/>
        <v>43831</v>
      </c>
      <c r="G965" s="4">
        <f t="shared" si="106"/>
        <v>44196</v>
      </c>
      <c r="H965">
        <v>1</v>
      </c>
      <c r="I965" s="1" cm="1">
        <f t="array" ref="I965">_xll.FDS(A965,"FF_PTX_INC(ANN_R,"&amp;F965&amp;","&amp;G965&amp;",,,USD)")</f>
        <v>4372</v>
      </c>
      <c r="J965" s="1" cm="1">
        <f t="array" ref="J965">_xll.FDS(A965,"FF_MKT_VAL(ANN_R,"&amp;F965&amp;","&amp;G965&amp;",,,USD)")</f>
        <v>82979.116701870007</v>
      </c>
      <c r="K965" s="1" cm="1">
        <f t="array" ref="K965">_xll.FDS(A965,"FF_SHLDRS_EQ(ANN_R,"&amp;F965&amp;","&amp;G965&amp;",,,USD)")</f>
        <v>27578</v>
      </c>
      <c r="L965" s="1" cm="1">
        <f t="array" ref="L965">_xll.FDS(A965,"FF_ASSETS(ANN_R,"&amp;F965&amp;","&amp;G965&amp;",,,USD)")</f>
        <v>67810</v>
      </c>
      <c r="M965" s="1" cm="1">
        <f t="array" ref="M965">_xll.FDS(A965,"FF_TAX_CF(ANN_R,"&amp;F965&amp;","&amp;G965&amp;",,,USD)")</f>
        <v>1264</v>
      </c>
      <c r="N965" s="1" cm="1">
        <f t="array" ref="N965">_xll.FDS(A965,"FF_INC_TAX(ANN_R,"&amp;F965&amp;","&amp;G965&amp;",,,USD)")</f>
        <v>1224</v>
      </c>
      <c r="O965" s="1" cm="1">
        <f t="array" ref="O965">_xll.FDS(A965,"FF_NET_INC(ANN_R,"&amp;F965&amp;","&amp;G965&amp;")")</f>
        <v>3555</v>
      </c>
      <c r="P965" s="1" cm="1">
        <f t="array" ref="P965">_xll.FDS(A965,"FF_ROA(ANN_R,"&amp;F965&amp;","&amp;G965&amp;")")</f>
        <v>5.3731343283582103</v>
      </c>
      <c r="Q965" cm="1">
        <f t="array" ref="Q965">_xll.FDS(A965,"FF_TAX_RATE(ANN_R,"&amp;F965&amp;","&amp;G965&amp;")")</f>
        <v>27.996340347667001</v>
      </c>
      <c r="R965" t="e" cm="1">
        <f t="array" ref="R965">_xll.FDS(A965,"FF_TAX_REFUND(ANN_R,"&amp;F965&amp;","&amp;G965&amp;",,,,,""D=1"")")</f>
        <v>#N/A</v>
      </c>
      <c r="S965">
        <f t="shared" si="107"/>
        <v>0.27854391849919247</v>
      </c>
      <c r="T965" s="1" cm="1">
        <f t="array" ref="T965">_xll.FDS($A965,"FF_TAX_CF(ANN_R,"&amp;AE965&amp;","&amp;AF965&amp;",,,USD)")</f>
        <v>527</v>
      </c>
      <c r="U965" s="1" cm="1">
        <f t="array" ref="U965">_xll.FDS($A965,"FF_TAX_CF(ANN_R,"&amp;AG965&amp;","&amp;AH965&amp;",,,USD)")</f>
        <v>848</v>
      </c>
      <c r="V965" s="1" cm="1">
        <f t="array" ref="V965">_xll.FDS(A965,"FF_TAX_CF(ANN_R,"&amp;AI965&amp;","&amp;AJ965&amp;",,,USD)")</f>
        <v>864</v>
      </c>
      <c r="W965" s="1" cm="1">
        <f t="array" ref="W965">_xll.FDS(A965,"FF_TAX_CF(ANN_R,"&amp;AK965&amp;","&amp;AL965&amp;",,,USD)")</f>
        <v>981</v>
      </c>
      <c r="X965" s="1" cm="1">
        <f t="array" ref="X965">_xll.FDS(A965,"FF_TAX_CF(ANN_R,"&amp;F965&amp;","&amp;G965&amp;",,,USD)")</f>
        <v>1264</v>
      </c>
      <c r="Y965" s="1" cm="1">
        <f t="array" ref="Y965">_xll.FDS($A965,"FF_PTX_INC(ANN_R,"&amp;AE965&amp;","&amp;AF965&amp;",,,USD)")</f>
        <v>1497</v>
      </c>
      <c r="Z965" s="1" cm="1">
        <f t="array" ref="Z965">_xll.FDS($A965,"FF_PTX_INC(ANN_R,"&amp;AG965&amp;","&amp;AH965&amp;",,,USD)")</f>
        <v>3164</v>
      </c>
      <c r="AA965" s="1" cm="1">
        <f t="array" ref="AA965">_xll.FDS(A965,"FF_PTX_INC(ANN_R,"&amp;AI965&amp;","&amp;AJ965&amp;",,,USD)")</f>
        <v>3620</v>
      </c>
      <c r="AB965" s="1" cm="1">
        <f t="array" ref="AB965">_xll.FDS(A965,"FF_PTX_INC(ANN_R,"&amp;AK965&amp;","&amp;AL965&amp;",,,USD)")</f>
        <v>3445</v>
      </c>
      <c r="AC965" s="1" cm="1">
        <f t="array" ref="AC965">_xll.FDS(A965,"FF_PTX_INC(ANN_R,"&amp;F965&amp;","&amp;G965&amp;",,,USD)")</f>
        <v>4372</v>
      </c>
      <c r="AE965" s="6">
        <f t="shared" si="108"/>
        <v>42370</v>
      </c>
      <c r="AF965" s="6">
        <f t="shared" si="109"/>
        <v>42735</v>
      </c>
      <c r="AG965" s="6">
        <f t="shared" si="110"/>
        <v>42736</v>
      </c>
      <c r="AH965" s="6">
        <f t="shared" si="111"/>
        <v>43100</v>
      </c>
      <c r="AI965" s="6">
        <f>DATE(YEAR(F965)+AO965,MONTH(F965),DAY(F965))</f>
        <v>43101</v>
      </c>
      <c r="AJ965" s="6">
        <f>DATE(YEAR(G965)+AO965,MONTH(G965),DAY(G965))</f>
        <v>43465</v>
      </c>
      <c r="AK965" s="6">
        <f>DATE(YEAR(F965)+AP965,MONTH(F965),DAY(F965))</f>
        <v>43466</v>
      </c>
      <c r="AL965" s="6">
        <f>DATE(YEAR(G965)+AP965,MONTH(G965),DAY(G965))</f>
        <v>43830</v>
      </c>
      <c r="AM965" s="8">
        <v>-4</v>
      </c>
      <c r="AN965" s="8">
        <v>-3</v>
      </c>
      <c r="AO965">
        <v>-2</v>
      </c>
      <c r="AP965">
        <v>-1</v>
      </c>
      <c r="AQ965" cm="1">
        <f t="array" ref="AQ965">_xll.FDS(A965,"FF_DEBT_LT(ANN_R,"&amp;F965&amp;","&amp;G965&amp;")")</f>
        <v>17746</v>
      </c>
      <c r="AR965" cm="1">
        <f t="array" ref="AR965">_xll.FDS(A965,"FF_RD_EXP(ANN_R,"&amp;F965&amp;","&amp;G965&amp;")")</f>
        <v>332</v>
      </c>
      <c r="AS965" cm="1">
        <f t="array" ref="AS965">_xll.FDS(A965,"FF_PTX_INC_FOR(ANN_R,"&amp;F965&amp;","&amp;G965&amp;")")</f>
        <v>3858</v>
      </c>
      <c r="AT965" cm="1">
        <f t="array" ref="AT965">_xll.FDS(A965,"FF_MKT_VAL_PUBLIC(ANN_R,"&amp;[1]sample_report!E965&amp;")")</f>
        <v>82855.477817984196</v>
      </c>
    </row>
    <row r="966" spans="1:46" hidden="1" x14ac:dyDescent="0.25">
      <c r="A966" t="s">
        <v>548</v>
      </c>
      <c r="B966" t="s">
        <v>549</v>
      </c>
      <c r="C966" t="s">
        <v>502</v>
      </c>
      <c r="D966" t="str" cm="1">
        <f t="array" ref="D966">_xll.FDS(A966,"FF_MAJOR_IND_NAME")</f>
        <v>FOOD</v>
      </c>
      <c r="E966">
        <v>2016</v>
      </c>
      <c r="F966" s="4">
        <f t="shared" si="105"/>
        <v>42370</v>
      </c>
      <c r="G966" s="4">
        <f t="shared" si="106"/>
        <v>42735</v>
      </c>
      <c r="H966" s="5">
        <v>1</v>
      </c>
      <c r="I966" s="1" cm="1">
        <f t="array" ref="I966">_xll.FDS(A966,"FF_PTX_INC(ANN_R,"&amp;F966&amp;","&amp;G966&amp;",,,USD)")</f>
        <v>1497</v>
      </c>
      <c r="J966" s="1" cm="1">
        <f t="array" ref="J966">_xll.FDS(A966,"FF_MKT_VAL(ANN_R,"&amp;F966&amp;","&amp;G966&amp;",,,USD)")</f>
        <v>67752.444432529999</v>
      </c>
      <c r="K966" s="1" cm="1">
        <f t="array" ref="K966">_xll.FDS(A966,"FF_SHLDRS_EQ(ANN_R,"&amp;F966&amp;","&amp;G966&amp;",,,USD)")</f>
        <v>25161</v>
      </c>
      <c r="L966" s="1" cm="1">
        <f t="array" ref="L966">_xll.FDS(A966,"FF_ASSETS(ANN_R,"&amp;F966&amp;","&amp;G966&amp;",,,USD)")</f>
        <v>61538</v>
      </c>
      <c r="M966" s="1" cm="1">
        <f t="array" ref="M966">_xll.FDS(A966,"FF_TAX_CF(ANN_R,"&amp;F966&amp;","&amp;G966&amp;",,,USD)")</f>
        <v>527</v>
      </c>
      <c r="N966" s="1" cm="1">
        <f t="array" ref="N966">_xll.FDS(A966,"FF_INC_TAX(ANN_R,"&amp;F966&amp;","&amp;G966&amp;",,,USD)")</f>
        <v>129</v>
      </c>
      <c r="O966" s="1" cm="1">
        <f t="array" ref="O966">_xll.FDS(A966,"FF_NET_INC(ANN_R,"&amp;F966&amp;","&amp;G966&amp;")")</f>
        <v>1659</v>
      </c>
      <c r="P966" s="1" cm="1">
        <f t="array" ref="P966">_xll.FDS(A966,"FF_ROA(ANN_R,"&amp;F966&amp;","&amp;G966&amp;")")</f>
        <v>2.6676100047434899</v>
      </c>
      <c r="Q966" cm="1">
        <f t="array" ref="Q966">_xll.FDS(A966,"FF_TAX_RATE(ANN_R,"&amp;F966&amp;","&amp;G966&amp;")")</f>
        <v>8.6172344689378804</v>
      </c>
      <c r="R966" t="e" cm="1">
        <f t="array" ref="R966">_xll.FDS(A966,"FF_TAX_REFUND(ANN_R,"&amp;F966&amp;","&amp;G966&amp;",,,,,""D=1"")")</f>
        <v>#N/A</v>
      </c>
      <c r="S966">
        <f t="shared" si="107"/>
        <v>0.26874107198310665</v>
      </c>
      <c r="T966" s="1" cm="1">
        <f t="array" ref="T966">_xll.FDS($A966,"FF_TAX_CF(ANN_R,"&amp;AE966&amp;","&amp;AF966&amp;",,,USD)")</f>
        <v>1057</v>
      </c>
      <c r="U966" s="1" cm="1">
        <f t="array" ref="U966">_xll.FDS($A966,"FF_TAX_CF(ANN_R,"&amp;AG966&amp;","&amp;AH966&amp;",,,USD)")</f>
        <v>760</v>
      </c>
      <c r="V966" s="1" cm="1">
        <f t="array" ref="V966">_xll.FDS(A966,"FF_TAX_CF(ANN_R,"&amp;AI966&amp;","&amp;AJ966&amp;",,,USD)")</f>
        <v>1238</v>
      </c>
      <c r="W966" s="1" cm="1">
        <f t="array" ref="W966">_xll.FDS(A966,"FF_TAX_CF(ANN_R,"&amp;AK966&amp;","&amp;AL966&amp;",,,USD)")</f>
        <v>745</v>
      </c>
      <c r="X966" s="1" cm="1">
        <f t="array" ref="X966">_xll.FDS(A966,"FF_TAX_CF(ANN_R,"&amp;F966&amp;","&amp;G966&amp;",,,USD)")</f>
        <v>527</v>
      </c>
      <c r="Y966" s="1" cm="1">
        <f t="array" ref="Y966">_xll.FDS($A966,"FF_PTX_INC(ANN_R,"&amp;AE966&amp;","&amp;AF966&amp;",,,USD)")</f>
        <v>1774</v>
      </c>
      <c r="Z966" s="1" cm="1">
        <f t="array" ref="Z966">_xll.FDS($A966,"FF_PTX_INC(ANN_R,"&amp;AG966&amp;","&amp;AH966&amp;",,,USD)")</f>
        <v>2392</v>
      </c>
      <c r="AA966" s="1" cm="1">
        <f t="array" ref="AA966">_xll.FDS(A966,"FF_PTX_INC(ANN_R,"&amp;AI966&amp;","&amp;AJ966&amp;",,,USD)")</f>
        <v>2554</v>
      </c>
      <c r="AB966" s="1" cm="1">
        <f t="array" ref="AB966">_xll.FDS(A966,"FF_PTX_INC(ANN_R,"&amp;AK966&amp;","&amp;AL966&amp;",,,USD)")</f>
        <v>7884</v>
      </c>
      <c r="AC966" s="1" cm="1">
        <f t="array" ref="AC966">_xll.FDS(A966,"FF_PTX_INC(ANN_R,"&amp;F966&amp;","&amp;G966&amp;",,,USD)")</f>
        <v>1497</v>
      </c>
      <c r="AE966" s="6">
        <f t="shared" si="108"/>
        <v>40909</v>
      </c>
      <c r="AF966" s="6">
        <f t="shared" si="109"/>
        <v>41274</v>
      </c>
      <c r="AG966" s="6">
        <f t="shared" si="110"/>
        <v>41275</v>
      </c>
      <c r="AH966" s="6">
        <f t="shared" si="111"/>
        <v>41639</v>
      </c>
      <c r="AI966" s="6">
        <f>DATE(YEAR(F966)+AO966,MONTH(F966),DAY(F966))</f>
        <v>41640</v>
      </c>
      <c r="AJ966" s="6">
        <f>DATE(YEAR(G966)+AO966,MONTH(G966),DAY(G966))</f>
        <v>42004</v>
      </c>
      <c r="AK966" s="6">
        <f>DATE(YEAR(F966)+AP966,MONTH(F966),DAY(F966))</f>
        <v>42005</v>
      </c>
      <c r="AL966" s="6">
        <f>DATE(YEAR(G966)+AP966,MONTH(G966),DAY(G966))</f>
        <v>42369</v>
      </c>
      <c r="AM966" s="8">
        <v>-4</v>
      </c>
      <c r="AN966" s="8">
        <v>-3</v>
      </c>
      <c r="AO966">
        <v>-2</v>
      </c>
      <c r="AP966">
        <v>-1</v>
      </c>
      <c r="AQ966" cm="1">
        <f t="array" ref="AQ966">_xll.FDS(A966,"FF_DEBT_LT(ANN_R,"&amp;F966&amp;","&amp;G966&amp;")")</f>
        <v>13217</v>
      </c>
      <c r="AR966" cm="1">
        <f t="array" ref="AR966">_xll.FDS(A966,"FF_RD_EXP(ANN_R,"&amp;F966&amp;","&amp;G966&amp;")")</f>
        <v>376</v>
      </c>
      <c r="AS966" cm="1">
        <f t="array" ref="AS966">_xll.FDS(A966,"FF_PTX_INC_FOR(ANN_R,"&amp;F966&amp;","&amp;G966&amp;")")</f>
        <v>1818</v>
      </c>
      <c r="AT966" cm="1">
        <f t="array" ref="AT966">_xll.FDS(A966,"FF_MKT_VAL_PUBLIC(ANN_R,"&amp;[1]sample_report!E966&amp;")")</f>
        <v>67554.471789898103</v>
      </c>
    </row>
    <row r="967" spans="1:46" hidden="1" x14ac:dyDescent="0.25">
      <c r="A967" t="s">
        <v>667</v>
      </c>
      <c r="B967" t="s">
        <v>668</v>
      </c>
      <c r="C967" t="s">
        <v>502</v>
      </c>
      <c r="D967" t="str" cm="1">
        <f t="array" ref="D967">_xll.FDS(A967,"FF_MAJOR_IND_NAME")</f>
        <v>UTILITIES</v>
      </c>
      <c r="E967">
        <v>2020</v>
      </c>
      <c r="F967" s="4">
        <f t="shared" si="105"/>
        <v>43831</v>
      </c>
      <c r="G967" s="4">
        <f t="shared" si="106"/>
        <v>44196</v>
      </c>
      <c r="H967">
        <v>1</v>
      </c>
      <c r="I967" s="1" cm="1">
        <f t="array" ref="I967">_xll.FDS(A967,"FF_PTX_INC(ANN_R,"&amp;F967&amp;","&amp;G967&amp;",,,USD)")</f>
        <v>1174</v>
      </c>
      <c r="J967" s="1" cm="1">
        <f t="array" ref="J967">_xll.FDS(A967,"FF_MKT_VAL(ANN_R,"&amp;F967&amp;","&amp;G967&amp;",,,USD)")</f>
        <v>28808.164000000001</v>
      </c>
      <c r="K967" s="1" cm="1">
        <f t="array" ref="K967">_xll.FDS(A967,"FF_SHLDRS_EQ(ANN_R,"&amp;F967&amp;","&amp;G967&amp;",,,USD)")</f>
        <v>-558</v>
      </c>
      <c r="L967" s="1" cm="1">
        <f t="array" ref="L967">_xll.FDS(A967,"FF_ASSETS(ANN_R,"&amp;F967&amp;","&amp;G967&amp;",,,USD)")</f>
        <v>10876</v>
      </c>
      <c r="M967" s="1" cm="1">
        <f t="array" ref="M967">_xll.FDS(A967,"FF_TAX_CF(ANN_R,"&amp;F967&amp;","&amp;G967&amp;",,,USD)")</f>
        <v>181</v>
      </c>
      <c r="N967" s="1" cm="1">
        <f t="array" ref="N967">_xll.FDS(A967,"FF_INC_TAX(ANN_R,"&amp;F967&amp;","&amp;G967&amp;",,,USD)")</f>
        <v>221</v>
      </c>
      <c r="O967" s="1" cm="1">
        <f t="array" ref="O967">_xll.FDS(A967,"FF_NET_INC(ANN_R,"&amp;F967&amp;","&amp;G967&amp;")")</f>
        <v>949</v>
      </c>
      <c r="P967" s="1" cm="1">
        <f t="array" ref="P967">_xll.FDS(A967,"FF_ROA(ANN_R,"&amp;F967&amp;","&amp;G967&amp;")")</f>
        <v>8.8205223533785695</v>
      </c>
      <c r="Q967" cm="1">
        <f t="array" ref="Q967">_xll.FDS(A967,"FF_TAX_RATE(ANN_R,"&amp;F967&amp;","&amp;G967&amp;")")</f>
        <v>18.824531516183999</v>
      </c>
      <c r="R967" t="e" cm="1">
        <f t="array" ref="R967">_xll.FDS(A967,"FF_TAX_REFUND(ANN_R,"&amp;F967&amp;","&amp;G967&amp;",,,,,""D=1"")")</f>
        <v>#N/A</v>
      </c>
      <c r="S967">
        <f t="shared" si="107"/>
        <v>0.12045410813931114</v>
      </c>
      <c r="T967" s="1" cm="1">
        <f t="array" ref="T967">_xll.FDS($A967,"FF_TAX_CF(ANN_R,"&amp;AE967&amp;","&amp;AF967&amp;",,,USD)")</f>
        <v>66</v>
      </c>
      <c r="U967" s="1" cm="1">
        <f t="array" ref="U967">_xll.FDS($A967,"FF_TAX_CF(ANN_R,"&amp;AG967&amp;","&amp;AH967&amp;",,,USD)")</f>
        <v>122</v>
      </c>
      <c r="V967" s="1" cm="1">
        <f t="array" ref="V967">_xll.FDS(A967,"FF_TAX_CF(ANN_R,"&amp;AI967&amp;","&amp;AJ967&amp;",,,USD)")</f>
        <v>119</v>
      </c>
      <c r="W967" s="1" cm="1">
        <f t="array" ref="W967">_xll.FDS(A967,"FF_TAX_CF(ANN_R,"&amp;AK967&amp;","&amp;AL967&amp;",,,USD)")</f>
        <v>138</v>
      </c>
      <c r="X967" s="1" cm="1">
        <f t="array" ref="X967">_xll.FDS(A967,"FF_TAX_CF(ANN_R,"&amp;F967&amp;","&amp;G967&amp;",,,USD)")</f>
        <v>181</v>
      </c>
      <c r="Y967" s="1" cm="1">
        <f t="array" ref="Y967">_xll.FDS($A967,"FF_PTX_INC(ANN_R,"&amp;AE967&amp;","&amp;AF967&amp;",,,USD)")</f>
        <v>844</v>
      </c>
      <c r="Z967" s="1" cm="1">
        <f t="array" ref="Z967">_xll.FDS($A967,"FF_PTX_INC(ANN_R,"&amp;AG967&amp;","&amp;AH967&amp;",,,USD)")</f>
        <v>1076</v>
      </c>
      <c r="AA967" s="1" cm="1">
        <f t="array" ref="AA967">_xll.FDS(A967,"FF_PTX_INC(ANN_R,"&amp;AI967&amp;","&amp;AJ967&amp;",,,USD)")</f>
        <v>1102</v>
      </c>
      <c r="AB967" s="1" cm="1">
        <f t="array" ref="AB967">_xll.FDS(A967,"FF_PTX_INC(ANN_R,"&amp;AK967&amp;","&amp;AL967&amp;",,,USD)")</f>
        <v>1001</v>
      </c>
      <c r="AC967" s="1" cm="1">
        <f t="array" ref="AC967">_xll.FDS(A967,"FF_PTX_INC(ANN_R,"&amp;F967&amp;","&amp;G967&amp;",,,USD)")</f>
        <v>1174</v>
      </c>
      <c r="AE967" s="6">
        <f t="shared" si="108"/>
        <v>42370</v>
      </c>
      <c r="AF967" s="6">
        <f t="shared" si="109"/>
        <v>42735</v>
      </c>
      <c r="AG967" s="6">
        <f t="shared" si="110"/>
        <v>42736</v>
      </c>
      <c r="AH967" s="6">
        <f t="shared" si="111"/>
        <v>43100</v>
      </c>
      <c r="AI967" s="6">
        <f>DATE(YEAR(F967)+AO967,MONTH(F967),DAY(F967))</f>
        <v>43101</v>
      </c>
      <c r="AJ967" s="6">
        <f>DATE(YEAR(G967)+AO967,MONTH(G967),DAY(G967))</f>
        <v>43465</v>
      </c>
      <c r="AK967" s="6">
        <f>DATE(YEAR(F967)+AP967,MONTH(F967),DAY(F967))</f>
        <v>43466</v>
      </c>
      <c r="AL967" s="6">
        <f>DATE(YEAR(G967)+AP967,MONTH(G967),DAY(G967))</f>
        <v>43830</v>
      </c>
      <c r="AM967" s="8">
        <v>-4</v>
      </c>
      <c r="AN967" s="8">
        <v>-3</v>
      </c>
      <c r="AO967">
        <v>-2</v>
      </c>
      <c r="AP967">
        <v>-1</v>
      </c>
      <c r="AQ967" cm="1">
        <f t="array" ref="AQ967">_xll.FDS(A967,"FF_DEBT_LT(ANN_R,"&amp;F967&amp;","&amp;G967&amp;")")</f>
        <v>5565</v>
      </c>
      <c r="AR967" cm="1">
        <f t="array" ref="AR967">_xll.FDS(A967,"FF_RD_EXP(ANN_R,"&amp;F967&amp;","&amp;G967&amp;")")</f>
        <v>686</v>
      </c>
      <c r="AS967" cm="1">
        <f t="array" ref="AS967">_xll.FDS(A967,"FF_PTX_INC_FOR(ANN_R,"&amp;F967&amp;","&amp;G967&amp;")")</f>
        <v>145</v>
      </c>
      <c r="AT967" cm="1">
        <f t="array" ref="AT967">_xll.FDS(A967,"FF_MKT_VAL_PUBLIC(ANN_R,"&amp;[1]sample_report!E967&amp;")")</f>
        <v>28686.103809132001</v>
      </c>
    </row>
    <row r="968" spans="1:46" hidden="1" x14ac:dyDescent="0.25">
      <c r="A968" t="s">
        <v>667</v>
      </c>
      <c r="B968" t="s">
        <v>668</v>
      </c>
      <c r="C968" t="s">
        <v>502</v>
      </c>
      <c r="D968" t="str" cm="1">
        <f t="array" ref="D968">_xll.FDS(A968,"FF_MAJOR_IND_NAME")</f>
        <v>UTILITIES</v>
      </c>
      <c r="E968">
        <v>2016</v>
      </c>
      <c r="F968" s="4">
        <f t="shared" si="105"/>
        <v>42370</v>
      </c>
      <c r="G968" s="4">
        <f t="shared" si="106"/>
        <v>42735</v>
      </c>
      <c r="H968">
        <v>1</v>
      </c>
      <c r="I968" s="1" cm="1">
        <f t="array" ref="I968">_xll.FDS(A968,"FF_PTX_INC(ANN_R,"&amp;F968&amp;","&amp;G968&amp;",,,USD)")</f>
        <v>844</v>
      </c>
      <c r="J968" s="1" cm="1">
        <f t="array" ref="J968">_xll.FDS(A968,"FF_MKT_VAL(ANN_R,"&amp;F968&amp;","&amp;G968&amp;",,,USD)")</f>
        <v>13651.983</v>
      </c>
      <c r="K968" s="1" cm="1">
        <f t="array" ref="K968">_xll.FDS(A968,"FF_SHLDRS_EQ(ANN_R,"&amp;F968&amp;","&amp;G968&amp;",,,USD)")</f>
        <v>-964</v>
      </c>
      <c r="L968" s="1" cm="1">
        <f t="array" ref="L968">_xll.FDS(A968,"FF_ASSETS(ANN_R,"&amp;F968&amp;","&amp;G968&amp;",,,USD)")</f>
        <v>8463</v>
      </c>
      <c r="M968" s="1" cm="1">
        <f t="array" ref="M968">_xll.FDS(A968,"FF_TAX_CF(ANN_R,"&amp;F968&amp;","&amp;G968&amp;",,,USD)")</f>
        <v>66</v>
      </c>
      <c r="N968" s="1" cm="1">
        <f t="array" ref="N968">_xll.FDS(A968,"FF_INC_TAX(ANN_R,"&amp;F968&amp;","&amp;G968&amp;",,,USD)")</f>
        <v>282</v>
      </c>
      <c r="O968" s="1" cm="1">
        <f t="array" ref="O968">_xll.FDS(A968,"FF_NET_INC(ANN_R,"&amp;F968&amp;","&amp;G968&amp;")")</f>
        <v>560</v>
      </c>
      <c r="P968" s="1" cm="1">
        <f t="array" ref="P968">_xll.FDS(A968,"FF_ROA(ANN_R,"&amp;F968&amp;","&amp;G968&amp;")")</f>
        <v>6.6630971503361298</v>
      </c>
      <c r="Q968" cm="1">
        <f t="array" ref="Q968">_xll.FDS(A968,"FF_TAX_RATE(ANN_R,"&amp;F968&amp;","&amp;G968&amp;")")</f>
        <v>33.412322274881497</v>
      </c>
      <c r="R968" t="e" cm="1">
        <f t="array" ref="R968">_xll.FDS(A968,"FF_TAX_REFUND(ANN_R,"&amp;F968&amp;","&amp;G968&amp;",,,,,""D=1"")")</f>
        <v>#N/A</v>
      </c>
      <c r="S968">
        <f t="shared" si="107"/>
        <v>0.21925675675675677</v>
      </c>
      <c r="T968" s="1" cm="1">
        <f t="array" ref="T968">_xll.FDS($A968,"FF_TAX_CF(ANN_R,"&amp;AE968&amp;","&amp;AF968&amp;",,,USD)")</f>
        <v>127</v>
      </c>
      <c r="U968" s="1" cm="1">
        <f t="array" ref="U968">_xll.FDS($A968,"FF_TAX_CF(ANN_R,"&amp;AG968&amp;","&amp;AH968&amp;",,,USD)")</f>
        <v>246</v>
      </c>
      <c r="V968" s="1" cm="1">
        <f t="array" ref="V968">_xll.FDS(A968,"FF_TAX_CF(ANN_R,"&amp;AI968&amp;","&amp;AJ968&amp;",,,USD)")</f>
        <v>105</v>
      </c>
      <c r="W968" s="1" cm="1">
        <f t="array" ref="W968">_xll.FDS(A968,"FF_TAX_CF(ANN_R,"&amp;AK968&amp;","&amp;AL968&amp;",,,USD)")</f>
        <v>105</v>
      </c>
      <c r="X968" s="1" cm="1">
        <f t="array" ref="X968">_xll.FDS(A968,"FF_TAX_CF(ANN_R,"&amp;F968&amp;","&amp;G968&amp;",,,USD)")</f>
        <v>66</v>
      </c>
      <c r="Y968" s="1" cm="1">
        <f t="array" ref="Y968">_xll.FDS($A968,"FF_PTX_INC(ANN_R,"&amp;AE968&amp;","&amp;AF968&amp;",,,USD)")</f>
        <v>1215</v>
      </c>
      <c r="Z968" s="1" cm="1">
        <f t="array" ref="Z968">_xll.FDS($A968,"FF_PTX_INC(ANN_R,"&amp;AG968&amp;","&amp;AH968&amp;",,,USD)")</f>
        <v>1145</v>
      </c>
      <c r="AA968" s="1" cm="1">
        <f t="array" ref="AA968">_xll.FDS(A968,"FF_PTX_INC(ANN_R,"&amp;AI968&amp;","&amp;AJ968&amp;",,,USD)")</f>
        <v>-1161</v>
      </c>
      <c r="AB968" s="1" cm="1">
        <f t="array" ref="AB968">_xll.FDS(A968,"FF_PTX_INC(ANN_R,"&amp;AK968&amp;","&amp;AL968&amp;",,,USD)")</f>
        <v>917</v>
      </c>
      <c r="AC968" s="1" cm="1">
        <f t="array" ref="AC968">_xll.FDS(A968,"FF_PTX_INC(ANN_R,"&amp;F968&amp;","&amp;G968&amp;",,,USD)")</f>
        <v>844</v>
      </c>
      <c r="AE968" s="6">
        <f t="shared" si="108"/>
        <v>40909</v>
      </c>
      <c r="AF968" s="6">
        <f t="shared" si="109"/>
        <v>41274</v>
      </c>
      <c r="AG968" s="6">
        <f t="shared" si="110"/>
        <v>41275</v>
      </c>
      <c r="AH968" s="6">
        <f t="shared" si="111"/>
        <v>41639</v>
      </c>
      <c r="AI968" s="6">
        <f>DATE(YEAR(F968)+AO968,MONTH(F968),DAY(F968))</f>
        <v>41640</v>
      </c>
      <c r="AJ968" s="6">
        <f>DATE(YEAR(G968)+AO968,MONTH(G968),DAY(G968))</f>
        <v>42004</v>
      </c>
      <c r="AK968" s="6">
        <f>DATE(YEAR(F968)+AP968,MONTH(F968),DAY(F968))</f>
        <v>42005</v>
      </c>
      <c r="AL968" s="6">
        <f>DATE(YEAR(G968)+AP968,MONTH(G968),DAY(G968))</f>
        <v>42369</v>
      </c>
      <c r="AM968" s="8">
        <v>-4</v>
      </c>
      <c r="AN968" s="8">
        <v>-3</v>
      </c>
      <c r="AO968">
        <v>-2</v>
      </c>
      <c r="AP968">
        <v>-1</v>
      </c>
      <c r="AQ968" cm="1">
        <f t="array" ref="AQ968">_xll.FDS(A968,"FF_DEBT_LT(ANN_R,"&amp;F968&amp;","&amp;G968&amp;")")</f>
        <v>4392</v>
      </c>
      <c r="AR968" cm="1">
        <f t="array" ref="AR968">_xll.FDS(A968,"FF_RD_EXP(ANN_R,"&amp;F968&amp;","&amp;G968&amp;")")</f>
        <v>553</v>
      </c>
      <c r="AS968" cm="1">
        <f t="array" ref="AS968">_xll.FDS(A968,"FF_PTX_INC_FOR(ANN_R,"&amp;F968&amp;","&amp;G968&amp;")")</f>
        <v>193</v>
      </c>
      <c r="AT968" cm="1">
        <f t="array" ref="AT968">_xll.FDS(A968,"FF_MKT_VAL_PUBLIC(ANN_R,"&amp;[1]sample_report!E968&amp;")")</f>
        <v>13595.450138397</v>
      </c>
    </row>
    <row r="969" spans="1:46" hidden="1" x14ac:dyDescent="0.25">
      <c r="A969" t="s">
        <v>272</v>
      </c>
      <c r="B969" t="s">
        <v>273</v>
      </c>
      <c r="C969" t="s">
        <v>29</v>
      </c>
      <c r="D969" t="str" cm="1">
        <f t="array" ref="D969">_xll.FDS(A969,"FF_MAJOR_IND_NAME")</f>
        <v>FINANCIAL</v>
      </c>
      <c r="E969">
        <v>2020</v>
      </c>
      <c r="F969" s="4">
        <f t="shared" si="105"/>
        <v>43831</v>
      </c>
      <c r="G969" s="4">
        <f t="shared" si="106"/>
        <v>44196</v>
      </c>
      <c r="H969">
        <v>1</v>
      </c>
      <c r="I969" s="1" cm="1">
        <f t="array" ref="I969">_xll.FDS(A969,"FF_PTX_INC(ANN_R,"&amp;F969&amp;","&amp;G969&amp;",,,USD)")</f>
        <v>115.014126934111</v>
      </c>
      <c r="J969" s="1" cm="1">
        <f t="array" ref="J969">_xll.FDS(A969,"FF_MKT_VAL(ANN_R,"&amp;F969&amp;","&amp;G969&amp;",,,USD)")</f>
        <v>15945.237344814501</v>
      </c>
      <c r="K969" s="1" cm="1">
        <f t="array" ref="K969">_xll.FDS(A969,"FF_SHLDRS_EQ(ANN_R,"&amp;F969&amp;","&amp;G969&amp;",,,USD)")</f>
        <v>22721.290878621901</v>
      </c>
      <c r="L969" s="1" cm="1">
        <f t="array" ref="L969">_xll.FDS(A969,"FF_ASSETS(ANN_R,"&amp;F969&amp;","&amp;G969&amp;",,,USD)")</f>
        <v>214871.51675679701</v>
      </c>
      <c r="M969" s="1" cm="1">
        <f t="array" ref="M969">_xll.FDS(A969,"FF_TAX_CF(ANN_R,"&amp;F969&amp;","&amp;G969&amp;",,,USD)")</f>
        <v>697.47031489759695</v>
      </c>
      <c r="N969" s="1" cm="1">
        <f t="array" ref="N969">_xll.FDS(A969,"FF_INC_TAX(ANN_R,"&amp;F969&amp;","&amp;G969&amp;",,,USD)")</f>
        <v>-1223.8220506980999</v>
      </c>
      <c r="O969" s="1" cm="1">
        <f t="array" ref="O969">_xll.FDS(A969,"FF_NET_INC(ANN_R,"&amp;F969&amp;","&amp;G969&amp;")")</f>
        <v>143031</v>
      </c>
      <c r="P969" s="1" cm="1">
        <f t="array" ref="P969">_xll.FDS(A969,"FF_ROA(ANN_R,"&amp;F969&amp;","&amp;G969&amp;")")</f>
        <v>0.61745782781296699</v>
      </c>
      <c r="Q969" cm="1">
        <f t="array" ref="Q969">_xll.FDS(A969,"FF_TAX_RATE(ANN_R,"&amp;F969&amp;","&amp;G969&amp;")")</f>
        <v>-1064.0623750499799</v>
      </c>
      <c r="R969" t="e" cm="1">
        <f t="array" ref="R969">_xll.FDS(A969,"FF_TAX_REFUND(ANN_R,"&amp;F969&amp;","&amp;G969&amp;",,,,,""D=1"")")</f>
        <v>#N/A</v>
      </c>
      <c r="S969">
        <f t="shared" si="107"/>
        <v>0.41959396188487996</v>
      </c>
      <c r="T969" s="1" cm="1">
        <f t="array" ref="T969">_xll.FDS($A969,"FF_TAX_CF(ANN_R,"&amp;AE969&amp;","&amp;AF969&amp;",,,USD)")</f>
        <v>252.406044006348</v>
      </c>
      <c r="U969" s="1" cm="1">
        <f t="array" ref="U969">_xll.FDS($A969,"FF_TAX_CF(ANN_R,"&amp;AG969&amp;","&amp;AH969&amp;",,,USD)")</f>
        <v>800.65565580315899</v>
      </c>
      <c r="V969" s="1" cm="1">
        <f t="array" ref="V969">_xll.FDS(A969,"FF_TAX_CF(ANN_R,"&amp;AI969&amp;","&amp;AJ969&amp;",,,USD)")</f>
        <v>1196.1752718314499</v>
      </c>
      <c r="W969" s="1" cm="1">
        <f t="array" ref="W969">_xll.FDS(A969,"FF_TAX_CF(ANN_R,"&amp;AK969&amp;","&amp;AL969&amp;",,,USD)")</f>
        <v>1078.67225354724</v>
      </c>
      <c r="X969" s="1" cm="1">
        <f t="array" ref="X969">_xll.FDS(A969,"FF_TAX_CF(ANN_R,"&amp;F969&amp;","&amp;G969&amp;",,,USD)")</f>
        <v>697.47031489759695</v>
      </c>
      <c r="Y969" s="1" cm="1">
        <f t="array" ref="Y969">_xll.FDS($A969,"FF_PTX_INC(ANN_R,"&amp;AE969&amp;","&amp;AF969&amp;",,,USD)")</f>
        <v>2140.9462051391602</v>
      </c>
      <c r="Z969" s="1" cm="1">
        <f t="array" ref="Z969">_xll.FDS($A969,"FF_PTX_INC(ANN_R,"&amp;AG969&amp;","&amp;AH969&amp;",,,USD)")</f>
        <v>2609.765649857</v>
      </c>
      <c r="AA969" s="1" cm="1">
        <f t="array" ref="AA969">_xll.FDS(A969,"FF_PTX_INC(ANN_R,"&amp;AI969&amp;","&amp;AJ969&amp;",,,USD)")</f>
        <v>2204.2918509170399</v>
      </c>
      <c r="AB969" s="1" cm="1">
        <f t="array" ref="AB969">_xll.FDS(A969,"FF_PTX_INC(ANN_R,"&amp;AK969&amp;","&amp;AL969&amp;",,,USD)")</f>
        <v>2523.4937658496201</v>
      </c>
      <c r="AC969" s="1" cm="1">
        <f t="array" ref="AC969">_xll.FDS(A969,"FF_PTX_INC(ANN_R,"&amp;F969&amp;","&amp;G969&amp;",,,USD)")</f>
        <v>115.014126934111</v>
      </c>
      <c r="AE969" s="6">
        <f t="shared" si="108"/>
        <v>42370</v>
      </c>
      <c r="AF969" s="6">
        <f t="shared" si="109"/>
        <v>42735</v>
      </c>
      <c r="AG969" s="6">
        <f t="shared" si="110"/>
        <v>42736</v>
      </c>
      <c r="AH969" s="6">
        <f t="shared" si="111"/>
        <v>43100</v>
      </c>
      <c r="AI969" s="6">
        <f>DATE(YEAR(F969)+AO969,MONTH(F969),DAY(F969))</f>
        <v>43101</v>
      </c>
      <c r="AJ969" s="6">
        <f>DATE(YEAR(G969)+AO969,MONTH(G969),DAY(G969))</f>
        <v>43465</v>
      </c>
      <c r="AK969" s="6">
        <f>DATE(YEAR(F969)+AP969,MONTH(F969),DAY(F969))</f>
        <v>43466</v>
      </c>
      <c r="AL969" s="6">
        <f>DATE(YEAR(G969)+AP969,MONTH(G969),DAY(G969))</f>
        <v>43830</v>
      </c>
      <c r="AM969" s="8">
        <v>-4</v>
      </c>
      <c r="AN969" s="8">
        <v>-3</v>
      </c>
      <c r="AO969">
        <v>-2</v>
      </c>
      <c r="AP969">
        <v>-1</v>
      </c>
      <c r="AQ969" cm="1">
        <f t="array" ref="AQ969">_xll.FDS(A969,"FF_DEBT_LT(ANN_R,"&amp;F969&amp;","&amp;G969&amp;")")</f>
        <v>1031015</v>
      </c>
      <c r="AR969" t="e" cm="1">
        <f t="array" ref="AR969">_xll.FDS(A969,"FF_RD_EXP(ANN_R,"&amp;F969&amp;","&amp;G969&amp;")")</f>
        <v>#N/A</v>
      </c>
      <c r="AS969" t="e" cm="1">
        <f t="array" ref="AS969">_xll.FDS(A969,"FF_PTX_INC_FOR(ANN_R,"&amp;F969&amp;","&amp;G969&amp;")")</f>
        <v>#N/A</v>
      </c>
      <c r="AT969" cm="1">
        <f t="array" ref="AT969">_xll.FDS(A969,"FF_MKT_VAL_PUBLIC(ANN_R,"&amp;[1]sample_report!E969&amp;")")</f>
        <v>1285774.6254275299</v>
      </c>
    </row>
    <row r="970" spans="1:46" hidden="1" x14ac:dyDescent="0.25">
      <c r="A970" t="s">
        <v>272</v>
      </c>
      <c r="B970" t="s">
        <v>273</v>
      </c>
      <c r="C970" t="s">
        <v>29</v>
      </c>
      <c r="D970" t="str" cm="1">
        <f t="array" ref="D970">_xll.FDS(A970,"FF_MAJOR_IND_NAME")</f>
        <v>FINANCIAL</v>
      </c>
      <c r="E970">
        <v>2016</v>
      </c>
      <c r="F970" s="4">
        <f t="shared" si="105"/>
        <v>42370</v>
      </c>
      <c r="G970" s="4">
        <f t="shared" si="106"/>
        <v>42735</v>
      </c>
      <c r="H970" s="5">
        <v>1</v>
      </c>
      <c r="I970" s="1" cm="1">
        <f t="array" ref="I970">_xll.FDS(A970,"FF_PTX_INC(ANN_R,"&amp;F970&amp;","&amp;G970&amp;",,,USD)")</f>
        <v>2140.9462051391602</v>
      </c>
      <c r="J970" s="1" cm="1">
        <f t="array" ref="J970">_xll.FDS(A970,"FF_MKT_VAL(ANN_R,"&amp;F970&amp;","&amp;G970&amp;",,,USD)")</f>
        <v>16843.437701658298</v>
      </c>
      <c r="K970" s="1" cm="1">
        <f t="array" ref="K970">_xll.FDS(A970,"FF_SHLDRS_EQ(ANN_R,"&amp;F970&amp;","&amp;G970&amp;",,,USD)")</f>
        <v>24006.120838582501</v>
      </c>
      <c r="L970" s="1" cm="1">
        <f t="array" ref="L970">_xll.FDS(A970,"FF_ASSETS(ANN_R,"&amp;F970&amp;","&amp;G970&amp;",,,USD)")</f>
        <v>180645.47921336399</v>
      </c>
      <c r="M970" s="1" cm="1">
        <f t="array" ref="M970">_xll.FDS(A970,"FF_TAX_CF(ANN_R,"&amp;F970&amp;","&amp;G970&amp;",,,USD)")</f>
        <v>252.406044006348</v>
      </c>
      <c r="N970" s="1" cm="1">
        <f t="array" ref="N970">_xll.FDS(A970,"FF_INC_TAX(ANN_R,"&amp;F970&amp;","&amp;G970&amp;",,,USD)")</f>
        <v>626.92631530761696</v>
      </c>
      <c r="O970" s="1" cm="1">
        <f t="array" ref="O970">_xll.FDS(A970,"FF_NET_INC(ANN_R,"&amp;F970&amp;","&amp;G970&amp;")")</f>
        <v>181516</v>
      </c>
      <c r="P970" s="1" cm="1">
        <f t="array" ref="P970">_xll.FDS(A970,"FF_ROA(ANN_R,"&amp;F970&amp;","&amp;G970&amp;")")</f>
        <v>0.92866784108491596</v>
      </c>
      <c r="Q970" cm="1">
        <f t="array" ref="Q970">_xll.FDS(A970,"FF_TAX_RATE(ANN_R,"&amp;F970&amp;","&amp;G970&amp;")")</f>
        <v>29.2826748193268</v>
      </c>
      <c r="R970" t="e" cm="1">
        <f t="array" ref="R970">_xll.FDS(A970,"FF_TAX_REFUND(ANN_R,"&amp;F970&amp;","&amp;G970&amp;",,,,,""D=1"")")</f>
        <v>#N/A</v>
      </c>
      <c r="S970">
        <f t="shared" si="107"/>
        <v>0.22488538657038709</v>
      </c>
      <c r="T970" s="1" cm="1">
        <f t="array" ref="T970">_xll.FDS($A970,"FF_TAX_CF(ANN_R,"&amp;AE970&amp;","&amp;AF970&amp;",,,USD)")</f>
        <v>-54.7102122008801</v>
      </c>
      <c r="U970" s="1" cm="1">
        <f t="array" ref="U970">_xll.FDS($A970,"FF_TAX_CF(ANN_R,"&amp;AG970&amp;","&amp;AH970&amp;",,,USD)")</f>
        <v>252.29434983804799</v>
      </c>
      <c r="V970" s="1" cm="1">
        <f t="array" ref="V970">_xll.FDS(A970,"FF_TAX_CF(ANN_R,"&amp;AI970&amp;","&amp;AJ970&amp;",,,USD)")</f>
        <v>567.35692482627906</v>
      </c>
      <c r="W970" s="1" cm="1">
        <f t="array" ref="W970">_xll.FDS(A970,"FF_TAX_CF(ANN_R,"&amp;AK970&amp;","&amp;AL970&amp;",,,USD)")</f>
        <v>268.39561656583101</v>
      </c>
      <c r="X970" s="1" cm="1">
        <f t="array" ref="X970">_xll.FDS(A970,"FF_TAX_CF(ANN_R,"&amp;F970&amp;","&amp;G970&amp;",,,USD)")</f>
        <v>252.406044006348</v>
      </c>
      <c r="Y970" s="1" cm="1">
        <f t="array" ref="Y970">_xll.FDS($A970,"FF_PTX_INC(ANN_R,"&amp;AE970&amp;","&amp;AF970&amp;",,,USD)")</f>
        <v>-1405.08995908871</v>
      </c>
      <c r="Z970" s="1" cm="1">
        <f t="array" ref="Z970">_xll.FDS($A970,"FF_PTX_INC(ANN_R,"&amp;AG970&amp;","&amp;AH970&amp;",,,USD)")</f>
        <v>1494.6241985075201</v>
      </c>
      <c r="AA970" s="1" cm="1">
        <f t="array" ref="AA970">_xll.FDS(A970,"FF_PTX_INC(ANN_R,"&amp;AI970&amp;","&amp;AJ970&amp;",,,USD)")</f>
        <v>1485.8516124635901</v>
      </c>
      <c r="AB970" s="1" cm="1">
        <f t="array" ref="AB970">_xll.FDS(A970,"FF_PTX_INC(ANN_R,"&amp;AK970&amp;","&amp;AL970&amp;",,,USD)")</f>
        <v>2000.9924105387199</v>
      </c>
      <c r="AC970" s="1" cm="1">
        <f t="array" ref="AC970">_xll.FDS(A970,"FF_PTX_INC(ANN_R,"&amp;F970&amp;","&amp;G970&amp;",,,USD)")</f>
        <v>2140.9462051391602</v>
      </c>
      <c r="AE970" s="6">
        <f t="shared" si="108"/>
        <v>40909</v>
      </c>
      <c r="AF970" s="6">
        <f t="shared" si="109"/>
        <v>41274</v>
      </c>
      <c r="AG970" s="6">
        <f t="shared" si="110"/>
        <v>41275</v>
      </c>
      <c r="AH970" s="6">
        <f t="shared" si="111"/>
        <v>41639</v>
      </c>
      <c r="AI970" s="6">
        <f>DATE(YEAR(F970)+AO970,MONTH(F970),DAY(F970))</f>
        <v>41640</v>
      </c>
      <c r="AJ970" s="6">
        <f>DATE(YEAR(G970)+AO970,MONTH(G970),DAY(G970))</f>
        <v>42004</v>
      </c>
      <c r="AK970" s="6">
        <f>DATE(YEAR(F970)+AP970,MONTH(F970),DAY(F970))</f>
        <v>42005</v>
      </c>
      <c r="AL970" s="6">
        <f>DATE(YEAR(G970)+AP970,MONTH(G970),DAY(G970))</f>
        <v>42369</v>
      </c>
      <c r="AM970" s="8">
        <v>-4</v>
      </c>
      <c r="AN970" s="8">
        <v>-3</v>
      </c>
      <c r="AO970">
        <v>-2</v>
      </c>
      <c r="AP970">
        <v>-1</v>
      </c>
      <c r="AQ970" cm="1">
        <f t="array" ref="AQ970">_xll.FDS(A970,"FF_DEBT_LT(ANN_R,"&amp;F970&amp;","&amp;G970&amp;")")</f>
        <v>649479</v>
      </c>
      <c r="AR970" t="e" cm="1">
        <f t="array" ref="AR970">_xll.FDS(A970,"FF_RD_EXP(ANN_R,"&amp;F970&amp;","&amp;G970&amp;")")</f>
        <v>#N/A</v>
      </c>
      <c r="AS970" t="e" cm="1">
        <f t="array" ref="AS970">_xll.FDS(A970,"FF_PTX_INC_FOR(ANN_R,"&amp;F970&amp;","&amp;G970&amp;")")</f>
        <v>#N/A</v>
      </c>
      <c r="AT970" cm="1">
        <f t="array" ref="AT970">_xll.FDS(A970,"FF_MKT_VAL_PUBLIC(ANN_R,"&amp;[1]sample_report!E970&amp;")")</f>
        <v>1458742.1588163399</v>
      </c>
    </row>
    <row r="971" spans="1:46" hidden="1" x14ac:dyDescent="0.25">
      <c r="A971" t="s">
        <v>1350</v>
      </c>
      <c r="B971" t="s">
        <v>1351</v>
      </c>
      <c r="C971" t="s">
        <v>940</v>
      </c>
      <c r="D971" t="str" cm="1">
        <f t="array" ref="D971">_xll.FDS(A971,"FF_MAJOR_IND_NAME")</f>
        <v>TRANSPORTATION</v>
      </c>
      <c r="E971">
        <v>2020</v>
      </c>
      <c r="F971" s="4">
        <f t="shared" si="105"/>
        <v>43831</v>
      </c>
      <c r="G971" s="4">
        <f t="shared" si="106"/>
        <v>44196</v>
      </c>
      <c r="H971">
        <v>1</v>
      </c>
      <c r="I971" s="1" cm="1">
        <f t="array" ref="I971">_xll.FDS(A971,"FF_PTX_INC(ANN_R,"&amp;F971&amp;","&amp;G971&amp;",,,USD)")</f>
        <v>143.63678383827201</v>
      </c>
      <c r="J971" s="1" cm="1">
        <f t="array" ref="J971">_xll.FDS(A971,"FF_MKT_VAL(ANN_R,"&amp;F971&amp;","&amp;G971&amp;",,,USD)")</f>
        <v>13911.1426999758</v>
      </c>
      <c r="K971" s="1" cm="1">
        <f t="array" ref="K971">_xll.FDS(A971,"FF_SHLDRS_EQ(ANN_R,"&amp;F971&amp;","&amp;G971&amp;",,,USD)")</f>
        <v>3123.7230530977199</v>
      </c>
      <c r="L971" s="1" cm="1">
        <f t="array" ref="L971">_xll.FDS(A971,"FF_ASSETS(ANN_R,"&amp;F971&amp;","&amp;G971&amp;",,,USD)")</f>
        <v>10435.657626271201</v>
      </c>
      <c r="M971" s="1" cm="1">
        <f t="array" ref="M971">_xll.FDS(A971,"FF_TAX_CF(ANN_R,"&amp;F971&amp;","&amp;G971&amp;",,,USD)")</f>
        <v>23.939463973045299</v>
      </c>
      <c r="N971" s="1" cm="1">
        <f t="array" ref="N971">_xll.FDS(A971,"FF_INC_TAX(ANN_R,"&amp;F971&amp;","&amp;G971&amp;",,,USD)")</f>
        <v>54.718774795532198</v>
      </c>
      <c r="O971" s="1" cm="1">
        <f t="array" ref="O971">_xll.FDS(A971,"FF_NET_INC(ANN_R,"&amp;F971&amp;","&amp;G971&amp;")")</f>
        <v>139</v>
      </c>
      <c r="P971" s="1" cm="1">
        <f t="array" ref="P971">_xll.FDS(A971,"FF_ROA(ANN_R,"&amp;F971&amp;","&amp;G971&amp;")")</f>
        <v>1.66436170531219</v>
      </c>
      <c r="Q971" cm="1">
        <f t="array" ref="Q971">_xll.FDS(A971,"FF_TAX_RATE(ANN_R,"&amp;F971&amp;","&amp;G971&amp;")")</f>
        <v>38.095238095238102</v>
      </c>
      <c r="R971" t="e" cm="1">
        <f t="array" ref="R971">_xll.FDS(A971,"FF_TAX_REFUND(ANN_R,"&amp;F971&amp;","&amp;G971&amp;",,,,,""D=1"")")</f>
        <v>#N/A</v>
      </c>
      <c r="S971">
        <f t="shared" si="107"/>
        <v>0.27782555344482351</v>
      </c>
      <c r="T971" s="1" cm="1">
        <f t="array" ref="T971">_xll.FDS($A971,"FF_TAX_CF(ANN_R,"&amp;AE971&amp;","&amp;AF971&amp;",,,USD)")</f>
        <v>161.61541646718999</v>
      </c>
      <c r="U971" s="1" cm="1">
        <f t="array" ref="U971">_xll.FDS($A971,"FF_TAX_CF(ANN_R,"&amp;AG971&amp;","&amp;AH971&amp;",,,USD)")</f>
        <v>163.09933955669399</v>
      </c>
      <c r="V971" s="1" cm="1">
        <f t="array" ref="V971">_xll.FDS(A971,"FF_TAX_CF(ANN_R,"&amp;AI971&amp;","&amp;AJ971&amp;",,,USD)")</f>
        <v>161.27178771495801</v>
      </c>
      <c r="W971" s="1" cm="1">
        <f t="array" ref="W971">_xll.FDS(A971,"FF_TAX_CF(ANN_R,"&amp;AK971&amp;","&amp;AL971&amp;",,,USD)")</f>
        <v>152.553588080406</v>
      </c>
      <c r="X971" s="1" cm="1">
        <f t="array" ref="X971">_xll.FDS(A971,"FF_TAX_CF(ANN_R,"&amp;F971&amp;","&amp;G971&amp;",,,USD)")</f>
        <v>23.939463973045299</v>
      </c>
      <c r="Y971" s="1" cm="1">
        <f t="array" ref="Y971">_xll.FDS($A971,"FF_PTX_INC(ANN_R,"&amp;AE971&amp;","&amp;AF971&amp;",,,USD)")</f>
        <v>428.09833109378798</v>
      </c>
      <c r="Z971" s="1" cm="1">
        <f t="array" ref="Z971">_xll.FDS($A971,"FF_PTX_INC(ANN_R,"&amp;AG971&amp;","&amp;AH971&amp;",,,USD)")</f>
        <v>491.44109436273601</v>
      </c>
      <c r="AA971" s="1" cm="1">
        <f t="array" ref="AA971">_xll.FDS(A971,"FF_PTX_INC(ANN_R,"&amp;AI971&amp;","&amp;AJ971&amp;",,,USD)")</f>
        <v>664.78897130489304</v>
      </c>
      <c r="AB971" s="1" cm="1">
        <f t="array" ref="AB971">_xll.FDS(A971,"FF_PTX_INC(ANN_R,"&amp;AK971&amp;","&amp;AL971&amp;",,,USD)")</f>
        <v>656.55124554634097</v>
      </c>
      <c r="AC971" s="1" cm="1">
        <f t="array" ref="AC971">_xll.FDS(A971,"FF_PTX_INC(ANN_R,"&amp;F971&amp;","&amp;G971&amp;",,,USD)")</f>
        <v>143.63678383827201</v>
      </c>
      <c r="AE971" s="6">
        <f t="shared" si="108"/>
        <v>42370</v>
      </c>
      <c r="AF971" s="6">
        <f t="shared" si="109"/>
        <v>42735</v>
      </c>
      <c r="AG971" s="6">
        <f t="shared" si="110"/>
        <v>42736</v>
      </c>
      <c r="AH971" s="6">
        <f t="shared" si="111"/>
        <v>43100</v>
      </c>
      <c r="AI971" s="6">
        <f>DATE(YEAR(F971)+AO971,MONTH(F971),DAY(F971))</f>
        <v>43101</v>
      </c>
      <c r="AJ971" s="6">
        <f>DATE(YEAR(G971)+AO971,MONTH(G971),DAY(G971))</f>
        <v>43465</v>
      </c>
      <c r="AK971" s="6">
        <f>DATE(YEAR(F971)+AP971,MONTH(F971),DAY(F971))</f>
        <v>43466</v>
      </c>
      <c r="AL971" s="6">
        <f>DATE(YEAR(G971)+AP971,MONTH(G971),DAY(G971))</f>
        <v>43830</v>
      </c>
      <c r="AM971" s="8">
        <v>-4</v>
      </c>
      <c r="AN971" s="8">
        <v>-3</v>
      </c>
      <c r="AO971">
        <v>-2</v>
      </c>
      <c r="AP971">
        <v>-1</v>
      </c>
      <c r="AQ971" cm="1">
        <f t="array" ref="AQ971">_xll.FDS(A971,"FF_DEBT_LT(ANN_R,"&amp;F971&amp;","&amp;G971&amp;")")</f>
        <v>1372</v>
      </c>
      <c r="AR971" cm="1">
        <f t="array" ref="AR971">_xll.FDS(A971,"FF_RD_EXP(ANN_R,"&amp;F971&amp;","&amp;G971&amp;")")</f>
        <v>59</v>
      </c>
      <c r="AS971" t="e" cm="1">
        <f t="array" ref="AS971">_xll.FDS(A971,"FF_PTX_INC_FOR(ANN_R,"&amp;F971&amp;","&amp;G971&amp;")")</f>
        <v>#N/A</v>
      </c>
      <c r="AT971" cm="1">
        <f t="array" ref="AT971">_xll.FDS(A971,"FF_MKT_VAL_PUBLIC(ANN_R,"&amp;[1]sample_report!E971&amp;")")</f>
        <v>11357.8960937639</v>
      </c>
    </row>
    <row r="972" spans="1:46" hidden="1" x14ac:dyDescent="0.25">
      <c r="A972" t="s">
        <v>1350</v>
      </c>
      <c r="B972" t="s">
        <v>1351</v>
      </c>
      <c r="C972" t="s">
        <v>940</v>
      </c>
      <c r="D972" t="str" cm="1">
        <f t="array" ref="D972">_xll.FDS(A972,"FF_MAJOR_IND_NAME")</f>
        <v>TRANSPORTATION</v>
      </c>
      <c r="E972">
        <v>2016</v>
      </c>
      <c r="F972" s="4">
        <f t="shared" si="105"/>
        <v>42370</v>
      </c>
      <c r="G972" s="4">
        <f t="shared" si="106"/>
        <v>42735</v>
      </c>
      <c r="H972" s="5">
        <v>1</v>
      </c>
      <c r="I972" s="1" cm="1">
        <f t="array" ref="I972">_xll.FDS(A972,"FF_PTX_INC(ANN_R,"&amp;F972&amp;","&amp;G972&amp;",,,USD)")</f>
        <v>428.09833109378798</v>
      </c>
      <c r="J972" s="1" cm="1">
        <f t="array" ref="J972">_xll.FDS(A972,"FF_MKT_VAL(ANN_R,"&amp;F972&amp;","&amp;G972&amp;",,,USD)")</f>
        <v>5947.6296967933804</v>
      </c>
      <c r="K972" s="1" cm="1">
        <f t="array" ref="K972">_xll.FDS(A972,"FF_SHLDRS_EQ(ANN_R,"&amp;F972&amp;","&amp;G972&amp;",,,USD)")</f>
        <v>1582.4413734912901</v>
      </c>
      <c r="L972" s="1" cm="1">
        <f t="array" ref="L972">_xll.FDS(A972,"FF_ASSETS(ANN_R,"&amp;F972&amp;","&amp;G972&amp;",,,USD)")</f>
        <v>6472.7895893096902</v>
      </c>
      <c r="M972" s="1" cm="1">
        <f t="array" ref="M972">_xll.FDS(A972,"FF_TAX_CF(ANN_R,"&amp;F972&amp;","&amp;G972&amp;",,,USD)")</f>
        <v>161.61541646718999</v>
      </c>
      <c r="N972" s="1" cm="1">
        <f t="array" ref="N972">_xll.FDS(A972,"FF_INC_TAX(ANN_R,"&amp;F972&amp;","&amp;G972&amp;",,,USD)")</f>
        <v>113.93831551075</v>
      </c>
      <c r="O972" s="1" cm="1">
        <f t="array" ref="O972">_xll.FDS(A972,"FF_NET_INC(ANN_R,"&amp;F972&amp;","&amp;G972&amp;")")</f>
        <v>312.2</v>
      </c>
      <c r="P972" s="1" cm="1">
        <f t="array" ref="P972">_xll.FDS(A972,"FF_ROA(ANN_R,"&amp;F972&amp;","&amp;G972&amp;")")</f>
        <v>5.3813205091742704</v>
      </c>
      <c r="Q972" cm="1">
        <f t="array" ref="Q972">_xll.FDS(A972,"FF_TAX_RATE(ANN_R,"&amp;F972&amp;","&amp;G972&amp;")")</f>
        <v>26.614987080103401</v>
      </c>
      <c r="R972" t="e" cm="1">
        <f t="array" ref="R972">_xll.FDS(A972,"FF_TAX_REFUND(ANN_R,"&amp;F972&amp;","&amp;G972&amp;",,,,,""D=1"")")</f>
        <v>#N/A</v>
      </c>
      <c r="S972">
        <f t="shared" si="107"/>
        <v>0.42151858444957802</v>
      </c>
      <c r="T972" s="1" cm="1">
        <f t="array" ref="T972">_xll.FDS($A972,"FF_TAX_CF(ANN_R,"&amp;AE972&amp;","&amp;AF972&amp;",,,USD)")</f>
        <v>111.748834848404</v>
      </c>
      <c r="U972" s="1" cm="1">
        <f t="array" ref="U972">_xll.FDS($A972,"FF_TAX_CF(ANN_R,"&amp;AG972&amp;","&amp;AH972&amp;",,,USD)")</f>
        <v>116.166585683823</v>
      </c>
      <c r="V972" s="1" cm="1">
        <f t="array" ref="V972">_xll.FDS(A972,"FF_TAX_CF(ANN_R,"&amp;AI972&amp;","&amp;AJ972&amp;",,,USD)")</f>
        <v>209.31301839351701</v>
      </c>
      <c r="W972" s="1" cm="1">
        <f t="array" ref="W972">_xll.FDS(A972,"FF_TAX_CF(ANN_R,"&amp;AK972&amp;","&amp;AL972&amp;",,,USD)")</f>
        <v>150.813230514526</v>
      </c>
      <c r="X972" s="1" cm="1">
        <f t="array" ref="X972">_xll.FDS(A972,"FF_TAX_CF(ANN_R,"&amp;F972&amp;","&amp;G972&amp;",,,USD)")</f>
        <v>161.61541646718999</v>
      </c>
      <c r="Y972" s="1" cm="1">
        <f t="array" ref="Y972">_xll.FDS($A972,"FF_PTX_INC(ANN_R,"&amp;AE972&amp;","&amp;AF972&amp;",,,USD)")</f>
        <v>347.19206964969601</v>
      </c>
      <c r="Z972" s="1" cm="1">
        <f t="array" ref="Z972">_xll.FDS($A972,"FF_PTX_INC(ANN_R,"&amp;AG972&amp;","&amp;AH972&amp;",,,USD)")</f>
        <v>339.20643019676203</v>
      </c>
      <c r="AA972" s="1" cm="1">
        <f t="array" ref="AA972">_xll.FDS(A972,"FF_PTX_INC(ANN_R,"&amp;AI972&amp;","&amp;AJ972&amp;",,,USD)")</f>
        <v>340.49842725992198</v>
      </c>
      <c r="AB972" s="1" cm="1">
        <f t="array" ref="AB972">_xll.FDS(A972,"FF_PTX_INC(ANN_R,"&amp;AK972&amp;","&amp;AL972&amp;",,,USD)")</f>
        <v>323.47220103740699</v>
      </c>
      <c r="AC972" s="1" cm="1">
        <f t="array" ref="AC972">_xll.FDS(A972,"FF_PTX_INC(ANN_R,"&amp;F972&amp;","&amp;G972&amp;",,,USD)")</f>
        <v>428.09833109378798</v>
      </c>
      <c r="AE972" s="6">
        <f t="shared" si="108"/>
        <v>40909</v>
      </c>
      <c r="AF972" s="6">
        <f t="shared" si="109"/>
        <v>41274</v>
      </c>
      <c r="AG972" s="6">
        <f t="shared" si="110"/>
        <v>41275</v>
      </c>
      <c r="AH972" s="6">
        <f t="shared" si="111"/>
        <v>41639</v>
      </c>
      <c r="AI972" s="6">
        <f>DATE(YEAR(F972)+AO972,MONTH(F972),DAY(F972))</f>
        <v>41640</v>
      </c>
      <c r="AJ972" s="6">
        <f>DATE(YEAR(G972)+AO972,MONTH(G972),DAY(G972))</f>
        <v>42004</v>
      </c>
      <c r="AK972" s="6">
        <f>DATE(YEAR(F972)+AP972,MONTH(F972),DAY(F972))</f>
        <v>42005</v>
      </c>
      <c r="AL972" s="6">
        <f>DATE(YEAR(G972)+AP972,MONTH(G972),DAY(G972))</f>
        <v>42369</v>
      </c>
      <c r="AM972" s="8">
        <v>-4</v>
      </c>
      <c r="AN972" s="8">
        <v>-3</v>
      </c>
      <c r="AO972">
        <v>-2</v>
      </c>
      <c r="AP972">
        <v>-1</v>
      </c>
      <c r="AQ972" cm="1">
        <f t="array" ref="AQ972">_xll.FDS(A972,"FF_DEBT_LT(ANN_R,"&amp;F972&amp;","&amp;G972&amp;")")</f>
        <v>982.1</v>
      </c>
      <c r="AR972" cm="1">
        <f t="array" ref="AR972">_xll.FDS(A972,"FF_RD_EXP(ANN_R,"&amp;F972&amp;","&amp;G972&amp;")")</f>
        <v>68.8</v>
      </c>
      <c r="AS972" t="e" cm="1">
        <f t="array" ref="AS972">_xll.FDS(A972,"FF_PTX_INC_FOR(ANN_R,"&amp;F972&amp;","&amp;G972&amp;")")</f>
        <v>#N/A</v>
      </c>
      <c r="AT972" cm="1">
        <f t="array" ref="AT972">_xll.FDS(A972,"FF_MKT_VAL_PUBLIC(ANN_R,"&amp;[1]sample_report!E972&amp;")")</f>
        <v>5569.0792482454099</v>
      </c>
    </row>
    <row r="973" spans="1:46" hidden="1" x14ac:dyDescent="0.25">
      <c r="A973" t="s">
        <v>358</v>
      </c>
      <c r="B973" t="s">
        <v>359</v>
      </c>
      <c r="C973" t="s">
        <v>67</v>
      </c>
      <c r="D973" t="str" cm="1">
        <f t="array" ref="D973">_xll.FDS(A973,"FF_MAJOR_IND_NAME")</f>
        <v>CHEMICALS</v>
      </c>
      <c r="E973">
        <v>2020</v>
      </c>
      <c r="F973" s="4">
        <f t="shared" si="105"/>
        <v>43831</v>
      </c>
      <c r="G973" s="4">
        <f t="shared" si="106"/>
        <v>44196</v>
      </c>
      <c r="H973">
        <v>0</v>
      </c>
      <c r="I973" s="1" cm="1">
        <f t="array" ref="I973">_xll.FDS(A973,"FF_PTX_INC(ANN_R,"&amp;F973&amp;","&amp;G973&amp;",,,USD)")</f>
        <v>808.11092801153995</v>
      </c>
      <c r="J973" s="1" cm="1">
        <f t="array" ref="J973">_xll.FDS(A973,"FF_MKT_VAL(ANN_R,"&amp;F973&amp;","&amp;G973&amp;",,,USD)")</f>
        <v>20294.187900679801</v>
      </c>
      <c r="K973" s="1" cm="1">
        <f t="array" ref="K973">_xll.FDS(A973,"FF_SHLDRS_EQ(ANN_R,"&amp;F973&amp;","&amp;G973&amp;",,,USD)")</f>
        <v>12264.818166977801</v>
      </c>
      <c r="L973" s="1" cm="1">
        <f t="array" ref="L973">_xll.FDS(A973,"FF_ASSETS(ANN_R,"&amp;F973&amp;","&amp;G973&amp;",,,USD)")</f>
        <v>20809.7493264654</v>
      </c>
      <c r="M973" s="1" cm="1">
        <f t="array" ref="M973">_xll.FDS(A973,"FF_TAX_CF(ANN_R,"&amp;F973&amp;","&amp;G973&amp;",,,USD)")</f>
        <v>53.654842794586003</v>
      </c>
      <c r="N973" s="1" cm="1">
        <f t="array" ref="N973">_xll.FDS(A973,"FF_INC_TAX(ANN_R,"&amp;F973&amp;","&amp;G973&amp;",,,USD)")</f>
        <v>120.55381463765001</v>
      </c>
      <c r="O973" s="1" cm="1">
        <f t="array" ref="O973">_xll.FDS(A973,"FF_NET_INC(ANN_R,"&amp;F973&amp;","&amp;G973&amp;")")</f>
        <v>25709.048999999999</v>
      </c>
      <c r="P973" s="1" cm="1">
        <f t="array" ref="P973">_xll.FDS(A973,"FF_ROA(ANN_R,"&amp;F973&amp;","&amp;G973&amp;")")</f>
        <v>4.5127701400730498</v>
      </c>
      <c r="Q973" cm="1">
        <f t="array" ref="Q973">_xll.FDS(A973,"FF_TAX_RATE(ANN_R,"&amp;F973&amp;","&amp;G973&amp;")")</f>
        <v>14.9179785174156</v>
      </c>
      <c r="R973" t="e" cm="1">
        <f t="array" ref="R973">_xll.FDS(A973,"FF_TAX_REFUND(ANN_R,"&amp;F973&amp;","&amp;G973&amp;",,,,,""D=1"")")</f>
        <v>#N/A</v>
      </c>
      <c r="S973">
        <f t="shared" si="107"/>
        <v>0.16674813703516747</v>
      </c>
      <c r="T973" s="1" cm="1">
        <f t="array" ref="T973">_xll.FDS($A973,"FF_TAX_CF(ANN_R,"&amp;AE973&amp;","&amp;AF973&amp;",,,USD)")</f>
        <v>85.109567841030696</v>
      </c>
      <c r="U973" s="1" cm="1">
        <f t="array" ref="U973">_xll.FDS($A973,"FF_TAX_CF(ANN_R,"&amp;AG973&amp;","&amp;AH973&amp;",,,USD)")</f>
        <v>189.58291001160401</v>
      </c>
      <c r="V973" s="1" cm="1">
        <f t="array" ref="V973">_xll.FDS(A973,"FF_TAX_CF(ANN_R,"&amp;AI973&amp;","&amp;AJ973&amp;",,,USD)")</f>
        <v>236.94585069883601</v>
      </c>
      <c r="W973" s="1" cm="1">
        <f t="array" ref="W973">_xll.FDS(A973,"FF_TAX_CF(ANN_R,"&amp;AK973&amp;","&amp;AL973&amp;",,,USD)")</f>
        <v>151.84980960838499</v>
      </c>
      <c r="X973" s="1" cm="1">
        <f t="array" ref="X973">_xll.FDS(A973,"FF_TAX_CF(ANN_R,"&amp;F973&amp;","&amp;G973&amp;",,,USD)")</f>
        <v>53.654842794586003</v>
      </c>
      <c r="Y973" s="1" cm="1">
        <f t="array" ref="Y973">_xll.FDS($A973,"FF_PTX_INC(ANN_R,"&amp;AE973&amp;","&amp;AF973&amp;",,,USD)")</f>
        <v>814.75980919777396</v>
      </c>
      <c r="Z973" s="1" cm="1">
        <f t="array" ref="Z973">_xll.FDS($A973,"FF_PTX_INC(ANN_R,"&amp;AG973&amp;","&amp;AH973&amp;",,,USD)")</f>
        <v>1025.34453430295</v>
      </c>
      <c r="AA973" s="1" cm="1">
        <f t="array" ref="AA973">_xll.FDS(A973,"FF_PTX_INC(ANN_R,"&amp;AI973&amp;","&amp;AJ973&amp;",,,USD)")</f>
        <v>1172.14640650244</v>
      </c>
      <c r="AB973" s="1" cm="1">
        <f t="array" ref="AB973">_xll.FDS(A973,"FF_PTX_INC(ANN_R,"&amp;AK973&amp;","&amp;AL973&amp;",,,USD)")</f>
        <v>480.39390285991101</v>
      </c>
      <c r="AC973" s="1" cm="1">
        <f t="array" ref="AC973">_xll.FDS(A973,"FF_PTX_INC(ANN_R,"&amp;F973&amp;","&amp;G973&amp;",,,USD)")</f>
        <v>808.11092801153995</v>
      </c>
      <c r="AE973" s="6">
        <f t="shared" si="108"/>
        <v>42370</v>
      </c>
      <c r="AF973" s="6">
        <f t="shared" si="109"/>
        <v>42735</v>
      </c>
      <c r="AG973" s="6">
        <f t="shared" si="110"/>
        <v>42736</v>
      </c>
      <c r="AH973" s="6">
        <f t="shared" si="111"/>
        <v>43100</v>
      </c>
      <c r="AI973" s="6">
        <f>DATE(YEAR(F973)+AO973,MONTH(F973),DAY(F973))</f>
        <v>43101</v>
      </c>
      <c r="AJ973" s="6">
        <f>DATE(YEAR(G973)+AO973,MONTH(G973),DAY(G973))</f>
        <v>43465</v>
      </c>
      <c r="AK973" s="6">
        <f>DATE(YEAR(F973)+AP973,MONTH(F973),DAY(F973))</f>
        <v>43466</v>
      </c>
      <c r="AL973" s="6">
        <f>DATE(YEAR(G973)+AP973,MONTH(G973),DAY(G973))</f>
        <v>43830</v>
      </c>
      <c r="AM973" s="8">
        <v>-4</v>
      </c>
      <c r="AN973" s="8">
        <v>-3</v>
      </c>
      <c r="AO973">
        <v>-2</v>
      </c>
      <c r="AP973">
        <v>-1</v>
      </c>
      <c r="AQ973" cm="1">
        <f t="array" ref="AQ973">_xll.FDS(A973,"FF_DEBT_LT(ANN_R,"&amp;F973&amp;","&amp;G973&amp;")")</f>
        <v>68067.881999999998</v>
      </c>
      <c r="AR973" t="e" cm="1">
        <f t="array" ref="AR973">_xll.FDS(A973,"FF_RD_EXP(ANN_R,"&amp;F973&amp;","&amp;G973&amp;")")</f>
        <v>#N/A</v>
      </c>
      <c r="AS973" t="e" cm="1">
        <f t="array" ref="AS973">_xll.FDS(A973,"FF_PTX_INC_FOR(ANN_R,"&amp;F973&amp;","&amp;G973&amp;")")</f>
        <v>#N/A</v>
      </c>
      <c r="AT973" cm="1">
        <f t="array" ref="AT973">_xll.FDS(A973,"FF_MKT_VAL_PUBLIC(ANN_R,"&amp;[1]sample_report!E973&amp;")")</f>
        <v>339533.14915138501</v>
      </c>
    </row>
    <row r="974" spans="1:46" hidden="1" x14ac:dyDescent="0.25">
      <c r="A974" t="s">
        <v>358</v>
      </c>
      <c r="B974" t="s">
        <v>359</v>
      </c>
      <c r="C974" t="s">
        <v>67</v>
      </c>
      <c r="D974" t="str" cm="1">
        <f t="array" ref="D974">_xll.FDS(A974,"FF_MAJOR_IND_NAME")</f>
        <v>CHEMICALS</v>
      </c>
      <c r="E974">
        <v>2016</v>
      </c>
      <c r="F974" s="4">
        <f t="shared" si="105"/>
        <v>42370</v>
      </c>
      <c r="G974" s="4">
        <f t="shared" si="106"/>
        <v>42735</v>
      </c>
      <c r="H974" s="5">
        <v>1</v>
      </c>
      <c r="I974" s="1" cm="1">
        <f t="array" ref="I974">_xll.FDS(A974,"FF_PTX_INC(ANN_R,"&amp;F974&amp;","&amp;G974&amp;",,,USD)")</f>
        <v>814.75980919777396</v>
      </c>
      <c r="J974" s="1" cm="1">
        <f t="array" ref="J974">_xll.FDS(A974,"FF_MKT_VAL(ANN_R,"&amp;F974&amp;","&amp;G974&amp;",,,USD)")</f>
        <v>17520.696322420401</v>
      </c>
      <c r="K974" s="1" cm="1">
        <f t="array" ref="K974">_xll.FDS(A974,"FF_SHLDRS_EQ(ANN_R,"&amp;F974&amp;","&amp;G974&amp;",,,USD)")</f>
        <v>10222.345567710399</v>
      </c>
      <c r="L974" s="1" cm="1">
        <f t="array" ref="L974">_xll.FDS(A974,"FF_ASSETS(ANN_R,"&amp;F974&amp;","&amp;G974&amp;",,,USD)")</f>
        <v>16667.7464271442</v>
      </c>
      <c r="M974" s="1" cm="1">
        <f t="array" ref="M974">_xll.FDS(A974,"FF_TAX_CF(ANN_R,"&amp;F974&amp;","&amp;G974&amp;",,,USD)")</f>
        <v>85.109567841030696</v>
      </c>
      <c r="N974" s="1" cm="1">
        <f t="array" ref="N974">_xll.FDS(A974,"FF_INC_TAX(ANN_R,"&amp;F974&amp;","&amp;G974&amp;",,,USD)")</f>
        <v>159.18883706286601</v>
      </c>
      <c r="O974" s="1" cm="1">
        <f t="array" ref="O974">_xll.FDS(A974,"FF_NET_INC(ANN_R,"&amp;F974&amp;","&amp;G974&amp;")")</f>
        <v>48840.267</v>
      </c>
      <c r="P974" s="1" cm="1">
        <f t="array" ref="P974">_xll.FDS(A974,"FF_ROA(ANN_R,"&amp;F974&amp;","&amp;G974&amp;")")</f>
        <v>9.2948455624367998</v>
      </c>
      <c r="Q974" cm="1">
        <f t="array" ref="Q974">_xll.FDS(A974,"FF_TAX_RATE(ANN_R,"&amp;F974&amp;","&amp;G974&amp;")")</f>
        <v>19.538130779868201</v>
      </c>
      <c r="R974" t="e" cm="1">
        <f t="array" ref="R974">_xll.FDS(A974,"FF_TAX_REFUND(ANN_R,"&amp;F974&amp;","&amp;G974&amp;",,,,,""D=1"")")</f>
        <v>#N/A</v>
      </c>
      <c r="S974">
        <f t="shared" si="107"/>
        <v>0.13876621892828131</v>
      </c>
      <c r="T974" s="1" cm="1">
        <f t="array" ref="T974">_xll.FDS($A974,"FF_TAX_CF(ANN_R,"&amp;AE974&amp;","&amp;AF974&amp;",,,USD)")</f>
        <v>195.86218070039899</v>
      </c>
      <c r="U974" s="1" cm="1">
        <f t="array" ref="U974">_xll.FDS($A974,"FF_TAX_CF(ANN_R,"&amp;AG974&amp;","&amp;AH974&amp;",,,USD)")</f>
        <v>6.5724662182442799</v>
      </c>
      <c r="V974" s="1" cm="1">
        <f t="array" ref="V974">_xll.FDS(A974,"FF_TAX_CF(ANN_R,"&amp;AI974&amp;","&amp;AJ974&amp;",,,USD)")</f>
        <v>81.302824940130094</v>
      </c>
      <c r="W974" s="1" cm="1">
        <f t="array" ref="W974">_xll.FDS(A974,"FF_TAX_CF(ANN_R,"&amp;AK974&amp;","&amp;AL974&amp;",,,USD)")</f>
        <v>98.908293023019993</v>
      </c>
      <c r="X974" s="1" cm="1">
        <f t="array" ref="X974">_xll.FDS(A974,"FF_TAX_CF(ANN_R,"&amp;F974&amp;","&amp;G974&amp;",,,USD)")</f>
        <v>85.109567841030696</v>
      </c>
      <c r="Y974" s="1" cm="1">
        <f t="array" ref="Y974">_xll.FDS($A974,"FF_PTX_INC(ANN_R,"&amp;AE974&amp;","&amp;AF974&amp;",,,USD)")</f>
        <v>558.43750655405199</v>
      </c>
      <c r="Z974" s="1" cm="1">
        <f t="array" ref="Z974">_xll.FDS($A974,"FF_PTX_INC(ANN_R,"&amp;AG974&amp;","&amp;AH974&amp;",,,USD)")</f>
        <v>614.22285817876798</v>
      </c>
      <c r="AA974" s="1" cm="1">
        <f t="array" ref="AA974">_xll.FDS(A974,"FF_PTX_INC(ANN_R,"&amp;AI974&amp;","&amp;AJ974&amp;",,,USD)")</f>
        <v>625.25114510178605</v>
      </c>
      <c r="AB974" s="1" cm="1">
        <f t="array" ref="AB974">_xll.FDS(A974,"FF_PTX_INC(ANN_R,"&amp;AK974&amp;","&amp;AL974&amp;",,,USD)")</f>
        <v>758.14426083561796</v>
      </c>
      <c r="AC974" s="1" cm="1">
        <f t="array" ref="AC974">_xll.FDS(A974,"FF_PTX_INC(ANN_R,"&amp;F974&amp;","&amp;G974&amp;",,,USD)")</f>
        <v>814.75980919777396</v>
      </c>
      <c r="AE974" s="6">
        <f t="shared" si="108"/>
        <v>40909</v>
      </c>
      <c r="AF974" s="6">
        <f t="shared" si="109"/>
        <v>41274</v>
      </c>
      <c r="AG974" s="6">
        <f t="shared" si="110"/>
        <v>41275</v>
      </c>
      <c r="AH974" s="6">
        <f t="shared" si="111"/>
        <v>41639</v>
      </c>
      <c r="AI974" s="6">
        <f>DATE(YEAR(F974)+AO974,MONTH(F974),DAY(F974))</f>
        <v>41640</v>
      </c>
      <c r="AJ974" s="6">
        <f>DATE(YEAR(G974)+AO974,MONTH(G974),DAY(G974))</f>
        <v>42004</v>
      </c>
      <c r="AK974" s="6">
        <f>DATE(YEAR(F974)+AP974,MONTH(F974),DAY(F974))</f>
        <v>42005</v>
      </c>
      <c r="AL974" s="6">
        <f>DATE(YEAR(G974)+AP974,MONTH(G974),DAY(G974))</f>
        <v>42369</v>
      </c>
      <c r="AM974" s="8">
        <v>-4</v>
      </c>
      <c r="AN974" s="8">
        <v>-3</v>
      </c>
      <c r="AO974">
        <v>-2</v>
      </c>
      <c r="AP974">
        <v>-1</v>
      </c>
      <c r="AQ974" cm="1">
        <f t="array" ref="AQ974">_xll.FDS(A974,"FF_DEBT_LT(ANN_R,"&amp;F974&amp;","&amp;G974&amp;")")</f>
        <v>74220.422000000006</v>
      </c>
      <c r="AR974" t="e" cm="1">
        <f t="array" ref="AR974">_xll.FDS(A974,"FF_RD_EXP(ANN_R,"&amp;F974&amp;","&amp;G974&amp;")")</f>
        <v>#N/A</v>
      </c>
      <c r="AS974" t="e" cm="1">
        <f t="array" ref="AS974">_xll.FDS(A974,"FF_PTX_INC_FOR(ANN_R,"&amp;F974&amp;","&amp;G974&amp;")")</f>
        <v>#N/A</v>
      </c>
      <c r="AT974" cm="1">
        <f t="array" ref="AT974">_xll.FDS(A974,"FF_MKT_VAL_PUBLIC(ANN_R,"&amp;[1]sample_report!E974&amp;")")</f>
        <v>313197.29074228602</v>
      </c>
    </row>
    <row r="975" spans="1:46" hidden="1" x14ac:dyDescent="0.25">
      <c r="A975" t="s">
        <v>837</v>
      </c>
      <c r="B975" t="s">
        <v>838</v>
      </c>
      <c r="C975" t="s">
        <v>502</v>
      </c>
      <c r="D975" t="str" cm="1">
        <f t="array" ref="D975">_xll.FDS(A975,"FF_MAJOR_IND_NAME")</f>
        <v>FINANCIAL</v>
      </c>
      <c r="E975">
        <v>2020</v>
      </c>
      <c r="F975" s="4">
        <f t="shared" si="105"/>
        <v>43831</v>
      </c>
      <c r="G975" s="4">
        <f t="shared" si="106"/>
        <v>44196</v>
      </c>
      <c r="H975">
        <v>1</v>
      </c>
      <c r="I975" s="1" cm="1">
        <f t="array" ref="I975">_xll.FDS(A975,"FF_PTX_INC(ANN_R,"&amp;F975&amp;","&amp;G975&amp;",,,USD)")</f>
        <v>1212</v>
      </c>
      <c r="J975" s="1" cm="1">
        <f t="array" ref="J975">_xll.FDS(A975,"FF_MKT_VAL(ANN_R,"&amp;F975&amp;","&amp;G975&amp;",,,USD)")</f>
        <v>21893.297629190802</v>
      </c>
      <c r="K975" s="1" cm="1">
        <f t="array" ref="K975">_xll.FDS(A975,"FF_SHLDRS_EQ(ANN_R,"&amp;F975&amp;","&amp;G975&amp;",,,USD)")</f>
        <v>6433</v>
      </c>
      <c r="L975" s="1" cm="1">
        <f t="array" ref="L975">_xll.FDS(A975,"FF_ASSETS(ANN_R,"&amp;F975&amp;","&amp;G975&amp;",,,USD)")</f>
        <v>17979</v>
      </c>
      <c r="M975" s="1" cm="1">
        <f t="array" ref="M975">_xll.FDS(A975,"FF_TAX_CF(ANN_R,"&amp;F975&amp;","&amp;G975&amp;",,,USD)")</f>
        <v>290</v>
      </c>
      <c r="N975" s="1" cm="1">
        <f t="array" ref="N975">_xll.FDS(A975,"FF_INC_TAX(ANN_R,"&amp;F975&amp;","&amp;G975&amp;",,,USD)")</f>
        <v>279</v>
      </c>
      <c r="O975" s="1" cm="1">
        <f t="array" ref="O975">_xll.FDS(A975,"FF_NET_INC(ANN_R,"&amp;F975&amp;","&amp;G975&amp;")")</f>
        <v>933</v>
      </c>
      <c r="P975" s="1" cm="1">
        <f t="array" ref="P975">_xll.FDS(A975,"FF_ROA(ANN_R,"&amp;F975&amp;","&amp;G975&amp;")")</f>
        <v>5.8489797197755697</v>
      </c>
      <c r="Q975" cm="1">
        <f t="array" ref="Q975">_xll.FDS(A975,"FF_TAX_RATE(ANN_R,"&amp;F975&amp;","&amp;G975&amp;")")</f>
        <v>23.019801980198</v>
      </c>
      <c r="R975" t="e" cm="1">
        <f t="array" ref="R975">_xll.FDS(A975,"FF_TAX_REFUND(ANN_R,"&amp;F975&amp;","&amp;G975&amp;",,,,,""D=1"")")</f>
        <v>#N/A</v>
      </c>
      <c r="S975">
        <f t="shared" si="107"/>
        <v>0.24657215895886592</v>
      </c>
      <c r="T975" s="1" cm="1">
        <f t="array" ref="T975">_xll.FDS($A975,"FF_TAX_CF(ANN_R,"&amp;AE975&amp;","&amp;AF975&amp;",,,USD)")</f>
        <v>191</v>
      </c>
      <c r="U975" s="1" cm="1">
        <f t="array" ref="U975">_xll.FDS($A975,"FF_TAX_CF(ANN_R,"&amp;AG975&amp;","&amp;AH975&amp;",,,USD)")</f>
        <v>154</v>
      </c>
      <c r="V975" s="1" cm="1">
        <f t="array" ref="V975">_xll.FDS(A975,"FF_TAX_CF(ANN_R,"&amp;AI975&amp;","&amp;AJ975&amp;",,,USD)")</f>
        <v>221</v>
      </c>
      <c r="W975" s="1" cm="1">
        <f t="array" ref="W975">_xll.FDS(A975,"FF_TAX_CF(ANN_R,"&amp;AK975&amp;","&amp;AL975&amp;",,,USD)")</f>
        <v>205</v>
      </c>
      <c r="X975" s="1" cm="1">
        <f t="array" ref="X975">_xll.FDS(A975,"FF_TAX_CF(ANN_R,"&amp;F975&amp;","&amp;G975&amp;",,,USD)")</f>
        <v>290</v>
      </c>
      <c r="Y975" s="1" cm="1">
        <f t="array" ref="Y975">_xll.FDS($A975,"FF_PTX_INC(ANN_R,"&amp;AE975&amp;","&amp;AF975&amp;",,,USD)")</f>
        <v>136</v>
      </c>
      <c r="Z975" s="1" cm="1">
        <f t="array" ref="Z975">_xll.FDS($A975,"FF_PTX_INC(ANN_R,"&amp;AG975&amp;","&amp;AH975&amp;",,,USD)")</f>
        <v>872</v>
      </c>
      <c r="AA975" s="1" cm="1">
        <f t="array" ref="AA975">_xll.FDS(A975,"FF_PTX_INC(ANN_R,"&amp;AI975&amp;","&amp;AJ975&amp;",,,USD)")</f>
        <v>1064</v>
      </c>
      <c r="AB975" s="1" cm="1">
        <f t="array" ref="AB975">_xll.FDS(A975,"FF_PTX_INC(ANN_R,"&amp;AK975&amp;","&amp;AL975&amp;",,,USD)")</f>
        <v>1019</v>
      </c>
      <c r="AC975" s="1" cm="1">
        <f t="array" ref="AC975">_xll.FDS(A975,"FF_PTX_INC(ANN_R,"&amp;F975&amp;","&amp;G975&amp;",,,USD)")</f>
        <v>1212</v>
      </c>
      <c r="AE975" s="6">
        <f t="shared" si="108"/>
        <v>42370</v>
      </c>
      <c r="AF975" s="6">
        <f t="shared" si="109"/>
        <v>42735</v>
      </c>
      <c r="AG975" s="6">
        <f t="shared" si="110"/>
        <v>42736</v>
      </c>
      <c r="AH975" s="6">
        <f t="shared" si="111"/>
        <v>43100</v>
      </c>
      <c r="AI975" s="6">
        <f>DATE(YEAR(F975)+AO975,MONTH(F975),DAY(F975))</f>
        <v>43101</v>
      </c>
      <c r="AJ975" s="6">
        <f>DATE(YEAR(G975)+AO975,MONTH(G975),DAY(G975))</f>
        <v>43465</v>
      </c>
      <c r="AK975" s="6">
        <f>DATE(YEAR(F975)+AP975,MONTH(F975),DAY(F975))</f>
        <v>43466</v>
      </c>
      <c r="AL975" s="6">
        <f>DATE(YEAR(G975)+AP975,MONTH(G975),DAY(G975))</f>
        <v>43830</v>
      </c>
      <c r="AM975" s="8">
        <v>-4</v>
      </c>
      <c r="AN975" s="8">
        <v>-3</v>
      </c>
      <c r="AO975">
        <v>-2</v>
      </c>
      <c r="AP975">
        <v>-1</v>
      </c>
      <c r="AQ975" cm="1">
        <f t="array" ref="AQ975">_xll.FDS(A975,"FF_DEBT_LT(ANN_R,"&amp;F975&amp;","&amp;G975&amp;")")</f>
        <v>5930</v>
      </c>
      <c r="AR975" t="e" cm="1">
        <f t="array" ref="AR975">_xll.FDS(A975,"FF_RD_EXP(ANN_R,"&amp;F975&amp;","&amp;G975&amp;")")</f>
        <v>#N/A</v>
      </c>
      <c r="AS975" cm="1">
        <f t="array" ref="AS975">_xll.FDS(A975,"FF_PTX_INC_FOR(ANN_R,"&amp;F975&amp;","&amp;G975&amp;")")</f>
        <v>314</v>
      </c>
      <c r="AT975" cm="1">
        <f t="array" ref="AT975">_xll.FDS(A975,"FF_MKT_VAL_PUBLIC(ANN_R,"&amp;[1]sample_report!E975&amp;")")</f>
        <v>15220.329978301599</v>
      </c>
    </row>
    <row r="976" spans="1:46" hidden="1" x14ac:dyDescent="0.25">
      <c r="A976" t="s">
        <v>837</v>
      </c>
      <c r="B976" t="s">
        <v>838</v>
      </c>
      <c r="C976" t="s">
        <v>502</v>
      </c>
      <c r="D976" t="str" cm="1">
        <f t="array" ref="D976">_xll.FDS(A976,"FF_MAJOR_IND_NAME")</f>
        <v>FINANCIAL</v>
      </c>
      <c r="E976">
        <v>2016</v>
      </c>
      <c r="F976" s="4">
        <f t="shared" si="105"/>
        <v>42370</v>
      </c>
      <c r="G976" s="4">
        <f t="shared" si="106"/>
        <v>42735</v>
      </c>
      <c r="H976">
        <v>1</v>
      </c>
      <c r="I976" s="1" cm="1">
        <f t="array" ref="I976">_xll.FDS(A976,"FF_PTX_INC(ANN_R,"&amp;F976&amp;","&amp;G976&amp;",,,USD)")</f>
        <v>136</v>
      </c>
      <c r="J976" s="1" cm="1">
        <f t="array" ref="J976">_xll.FDS(A976,"FF_MKT_VAL(ANN_R,"&amp;F976&amp;","&amp;G976&amp;",,,USD)")</f>
        <v>11180.812002749</v>
      </c>
      <c r="K976" s="1" cm="1">
        <f t="array" ref="K976">_xll.FDS(A976,"FF_SHLDRS_EQ(ANN_R,"&amp;F976&amp;","&amp;G976&amp;",,,USD)")</f>
        <v>5430</v>
      </c>
      <c r="L976" s="1" cm="1">
        <f t="array" ref="L976">_xll.FDS(A976,"FF_ASSETS(ANN_R,"&amp;F976&amp;","&amp;G976&amp;",,,USD)")</f>
        <v>14150</v>
      </c>
      <c r="M976" s="1" cm="1">
        <f t="array" ref="M976">_xll.FDS(A976,"FF_TAX_CF(ANN_R,"&amp;F976&amp;","&amp;G976&amp;",,,USD)")</f>
        <v>191</v>
      </c>
      <c r="N976" s="1" cm="1">
        <f t="array" ref="N976">_xll.FDS(A976,"FF_INC_TAX(ANN_R,"&amp;F976&amp;","&amp;G976&amp;",,,USD)")</f>
        <v>28</v>
      </c>
      <c r="O976" s="1" cm="1">
        <f t="array" ref="O976">_xll.FDS(A976,"FF_NET_INC(ANN_R,"&amp;F976&amp;","&amp;G976&amp;")")</f>
        <v>108</v>
      </c>
      <c r="P976" s="1" cm="1">
        <f t="array" ref="P976">_xll.FDS(A976,"FF_ROA(ANN_R,"&amp;F976&amp;","&amp;G976&amp;")")</f>
        <v>0.83041790011918004</v>
      </c>
      <c r="Q976" cm="1">
        <f t="array" ref="Q976">_xll.FDS(A976,"FF_TAX_RATE(ANN_R,"&amp;F976&amp;","&amp;G976&amp;")")</f>
        <v>20.588235294117599</v>
      </c>
      <c r="R976" t="e" cm="1">
        <f t="array" ref="R976">_xll.FDS(A976,"FF_TAX_REFUND(ANN_R,"&amp;F976&amp;","&amp;G976&amp;",,,,,""D=1"")")</f>
        <v>#N/A</v>
      </c>
      <c r="S976">
        <f t="shared" si="107"/>
        <v>0.36562998405103669</v>
      </c>
      <c r="T976" s="1" cm="1">
        <f t="array" ref="T976">_xll.FDS($A976,"FF_TAX_CF(ANN_R,"&amp;AE976&amp;","&amp;AF976&amp;",,,USD)")</f>
        <v>177</v>
      </c>
      <c r="U976" s="1" cm="1">
        <f t="array" ref="U976">_xll.FDS($A976,"FF_TAX_CF(ANN_R,"&amp;AG976&amp;","&amp;AH976&amp;",,,USD)")</f>
        <v>157</v>
      </c>
      <c r="V976" s="1" cm="1">
        <f t="array" ref="V976">_xll.FDS(A976,"FF_TAX_CF(ANN_R,"&amp;AI976&amp;","&amp;AJ976&amp;",,,USD)")</f>
        <v>190</v>
      </c>
      <c r="W976" s="1" cm="1">
        <f t="array" ref="W976">_xll.FDS(A976,"FF_TAX_CF(ANN_R,"&amp;AK976&amp;","&amp;AL976&amp;",,,USD)")</f>
        <v>202</v>
      </c>
      <c r="X976" s="1" cm="1">
        <f t="array" ref="X976">_xll.FDS(A976,"FF_TAX_CF(ANN_R,"&amp;F976&amp;","&amp;G976&amp;",,,USD)")</f>
        <v>191</v>
      </c>
      <c r="Y976" s="1" cm="1">
        <f t="array" ref="Y976">_xll.FDS($A976,"FF_PTX_INC(ANN_R,"&amp;AE976&amp;","&amp;AF976&amp;",,,USD)")</f>
        <v>548</v>
      </c>
      <c r="Z976" s="1" cm="1">
        <f t="array" ref="Z976">_xll.FDS($A976,"FF_PTX_INC(ANN_R,"&amp;AG976&amp;","&amp;AH976&amp;",,,USD)")</f>
        <v>600</v>
      </c>
      <c r="AA976" s="1" cm="1">
        <f t="array" ref="AA976">_xll.FDS(A976,"FF_PTX_INC(ANN_R,"&amp;AI976&amp;","&amp;AJ976&amp;",,,USD)")</f>
        <v>594</v>
      </c>
      <c r="AB976" s="1" cm="1">
        <f t="array" ref="AB976">_xll.FDS(A976,"FF_PTX_INC(ANN_R,"&amp;AK976&amp;","&amp;AL976&amp;",,,USD)")</f>
        <v>630</v>
      </c>
      <c r="AC976" s="1" cm="1">
        <f t="array" ref="AC976">_xll.FDS(A976,"FF_PTX_INC(ANN_R,"&amp;F976&amp;","&amp;G976&amp;",,,USD)")</f>
        <v>136</v>
      </c>
      <c r="AE976" s="6">
        <f t="shared" si="108"/>
        <v>40909</v>
      </c>
      <c r="AF976" s="6">
        <f t="shared" si="109"/>
        <v>41274</v>
      </c>
      <c r="AG976" s="6">
        <f t="shared" si="110"/>
        <v>41275</v>
      </c>
      <c r="AH976" s="6">
        <f t="shared" si="111"/>
        <v>41639</v>
      </c>
      <c r="AI976" s="6">
        <f>DATE(YEAR(F976)+AO976,MONTH(F976),DAY(F976))</f>
        <v>41640</v>
      </c>
      <c r="AJ976" s="6">
        <f>DATE(YEAR(G976)+AO976,MONTH(G976),DAY(G976))</f>
        <v>42004</v>
      </c>
      <c r="AK976" s="6">
        <f>DATE(YEAR(F976)+AP976,MONTH(F976),DAY(F976))</f>
        <v>42005</v>
      </c>
      <c r="AL976" s="6">
        <f>DATE(YEAR(G976)+AP976,MONTH(G976),DAY(G976))</f>
        <v>42369</v>
      </c>
      <c r="AM976" s="8">
        <v>-4</v>
      </c>
      <c r="AN976" s="8">
        <v>-3</v>
      </c>
      <c r="AO976">
        <v>-2</v>
      </c>
      <c r="AP976">
        <v>-1</v>
      </c>
      <c r="AQ976" cm="1">
        <f t="array" ref="AQ976">_xll.FDS(A976,"FF_DEBT_LT(ANN_R,"&amp;F976&amp;","&amp;G976&amp;")")</f>
        <v>3603</v>
      </c>
      <c r="AR976" t="e" cm="1">
        <f t="array" ref="AR976">_xll.FDS(A976,"FF_RD_EXP(ANN_R,"&amp;F976&amp;","&amp;G976&amp;")")</f>
        <v>#N/A</v>
      </c>
      <c r="AS976" cm="1">
        <f t="array" ref="AS976">_xll.FDS(A976,"FF_PTX_INC_FOR(ANN_R,"&amp;F976&amp;","&amp;G976&amp;")")</f>
        <v>291</v>
      </c>
      <c r="AT976" cm="1">
        <f t="array" ref="AT976">_xll.FDS(A976,"FF_MKT_VAL_PUBLIC(ANN_R,"&amp;[1]sample_report!E976&amp;")")</f>
        <v>7726.2653374476604</v>
      </c>
    </row>
    <row r="977" spans="1:46" hidden="1" x14ac:dyDescent="0.25">
      <c r="A977" t="s">
        <v>294</v>
      </c>
      <c r="B977" t="s">
        <v>295</v>
      </c>
      <c r="C977" t="s">
        <v>105</v>
      </c>
      <c r="D977" t="str" cm="1">
        <f t="array" ref="D977">_xll.FDS(A977,"FF_MAJOR_IND_NAME")</f>
        <v>ELECTRONICS</v>
      </c>
      <c r="E977">
        <v>2020</v>
      </c>
      <c r="F977" s="4">
        <f t="shared" si="105"/>
        <v>43831</v>
      </c>
      <c r="G977" s="4">
        <f t="shared" si="106"/>
        <v>44196</v>
      </c>
      <c r="H977">
        <v>1</v>
      </c>
      <c r="I977" s="1" cm="1">
        <f t="array" ref="I977">_xll.FDS(A977,"FF_PTX_INC(ANN_R,"&amp;F977&amp;","&amp;G977&amp;",,,USD)")</f>
        <v>1286.5668255861401</v>
      </c>
      <c r="J977" s="1" cm="1">
        <f t="array" ref="J977">_xll.FDS(A977,"FF_MKT_VAL(ANN_R,"&amp;F977&amp;","&amp;G977&amp;",,,USD)")</f>
        <v>39705.205933037403</v>
      </c>
      <c r="K977" s="1" cm="1">
        <f t="array" ref="K977">_xll.FDS(A977,"FF_SHLDRS_EQ(ANN_R,"&amp;F977&amp;","&amp;G977&amp;",,,USD)")</f>
        <v>6781.9375225468102</v>
      </c>
      <c r="L977" s="1" cm="1">
        <f t="array" ref="L977">_xll.FDS(A977,"FF_ASSETS(ANN_R,"&amp;F977&amp;","&amp;G977&amp;",,,USD)")</f>
        <v>15662.558837148899</v>
      </c>
      <c r="M977" s="1" cm="1">
        <f t="array" ref="M977">_xll.FDS(A977,"FF_TAX_CF(ANN_R,"&amp;F977&amp;","&amp;G977&amp;",,,USD)")</f>
        <v>485.824706400629</v>
      </c>
      <c r="N977" s="1" cm="1">
        <f t="array" ref="N977">_xll.FDS(A977,"FF_INC_TAX(ANN_R,"&amp;F977&amp;","&amp;G977&amp;",,,USD)")</f>
        <v>417.44203066838202</v>
      </c>
      <c r="O977" s="1" cm="1">
        <f t="array" ref="O977">_xll.FDS(A977,"FF_NET_INC(ANN_R,"&amp;F977&amp;","&amp;G977&amp;")")</f>
        <v>1144888.651236</v>
      </c>
      <c r="P977" s="1" cm="1">
        <f t="array" ref="P977">_xll.FDS(A977,"FF_ROA(ANN_R,"&amp;F977&amp;","&amp;G977&amp;")")</f>
        <v>7.8112696925427896</v>
      </c>
      <c r="Q977" cm="1">
        <f t="array" ref="Q977">_xll.FDS(A977,"FF_TAX_RATE(ANN_R,"&amp;F977&amp;","&amp;G977&amp;")")</f>
        <v>32.446198857817002</v>
      </c>
      <c r="R977" t="e" cm="1">
        <f t="array" ref="R977">_xll.FDS(A977,"FF_TAX_REFUND(ANN_R,"&amp;F977&amp;","&amp;G977&amp;",,,,,""D=1"")")</f>
        <v>#N/A</v>
      </c>
      <c r="S977">
        <f t="shared" si="107"/>
        <v>0.28381399715042344</v>
      </c>
      <c r="T977" s="1" cm="1">
        <f t="array" ref="T977">_xll.FDS($A977,"FF_TAX_CF(ANN_R,"&amp;AE977&amp;","&amp;AF977&amp;",,,USD)")</f>
        <v>292.02911086157798</v>
      </c>
      <c r="U977" s="1" cm="1">
        <f t="array" ref="U977">_xll.FDS($A977,"FF_TAX_CF(ANN_R,"&amp;AG977&amp;","&amp;AH977&amp;",,,USD)")</f>
        <v>366.97708295667201</v>
      </c>
      <c r="V977" s="1" cm="1">
        <f t="array" ref="V977">_xll.FDS(A977,"FF_TAX_CF(ANN_R,"&amp;AI977&amp;","&amp;AJ977&amp;",,,USD)")</f>
        <v>33.697470954500197</v>
      </c>
      <c r="W977" s="1" cm="1">
        <f t="array" ref="W977">_xll.FDS(A977,"FF_TAX_CF(ANN_R,"&amp;AK977&amp;","&amp;AL977&amp;",,,USD)")</f>
        <v>409.94808794452899</v>
      </c>
      <c r="X977" s="1" cm="1">
        <f t="array" ref="X977">_xll.FDS(A977,"FF_TAX_CF(ANN_R,"&amp;F977&amp;","&amp;G977&amp;",,,USD)")</f>
        <v>485.824706400629</v>
      </c>
      <c r="Y977" s="1" cm="1">
        <f t="array" ref="Y977">_xll.FDS($A977,"FF_PTX_INC(ANN_R,"&amp;AE977&amp;","&amp;AF977&amp;",,,USD)")</f>
        <v>975.505117493076</v>
      </c>
      <c r="Z977" s="1" cm="1">
        <f t="array" ref="Z977">_xll.FDS($A977,"FF_PTX_INC(ANN_R,"&amp;AG977&amp;","&amp;AH977&amp;",,,USD)")</f>
        <v>1070.18561321682</v>
      </c>
      <c r="AA977" s="1" cm="1">
        <f t="array" ref="AA977">_xll.FDS(A977,"FF_PTX_INC(ANN_R,"&amp;AI977&amp;","&amp;AJ977&amp;",,,USD)")</f>
        <v>1087.4351861953401</v>
      </c>
      <c r="AB977" s="1" cm="1">
        <f t="array" ref="AB977">_xll.FDS(A977,"FF_PTX_INC(ANN_R,"&amp;AK977&amp;","&amp;AL977&amp;",,,USD)")</f>
        <v>1177.19985289392</v>
      </c>
      <c r="AC977" s="1" cm="1">
        <f t="array" ref="AC977">_xll.FDS(A977,"FF_PTX_INC(ANN_R,"&amp;F977&amp;","&amp;G977&amp;",,,USD)")</f>
        <v>1286.5668255861401</v>
      </c>
      <c r="AE977" s="6">
        <f t="shared" si="108"/>
        <v>42370</v>
      </c>
      <c r="AF977" s="6">
        <f t="shared" si="109"/>
        <v>42735</v>
      </c>
      <c r="AG977" s="6">
        <f t="shared" si="110"/>
        <v>42736</v>
      </c>
      <c r="AH977" s="6">
        <f t="shared" si="111"/>
        <v>43100</v>
      </c>
      <c r="AI977" s="6">
        <f>DATE(YEAR(F977)+AO977,MONTH(F977),DAY(F977))</f>
        <v>43101</v>
      </c>
      <c r="AJ977" s="6">
        <f>DATE(YEAR(G977)+AO977,MONTH(G977),DAY(G977))</f>
        <v>43465</v>
      </c>
      <c r="AK977" s="6">
        <f>DATE(YEAR(F977)+AP977,MONTH(F977),DAY(F977))</f>
        <v>43466</v>
      </c>
      <c r="AL977" s="6">
        <f>DATE(YEAR(G977)+AP977,MONTH(G977),DAY(G977))</f>
        <v>43830</v>
      </c>
      <c r="AM977" s="8">
        <v>-4</v>
      </c>
      <c r="AN977" s="8">
        <v>-3</v>
      </c>
      <c r="AO977">
        <v>-2</v>
      </c>
      <c r="AP977">
        <v>-1</v>
      </c>
      <c r="AQ977" cm="1">
        <f t="array" ref="AQ977">_xll.FDS(A977,"FF_DEBT_LT(ANN_R,"&amp;F977&amp;","&amp;G977&amp;")")</f>
        <v>242849.00820099999</v>
      </c>
      <c r="AR977" cm="1">
        <f t="array" ref="AR977">_xll.FDS(A977,"FF_RD_EXP(ANN_R,"&amp;F977&amp;","&amp;G977&amp;")")</f>
        <v>1332118</v>
      </c>
      <c r="AS977" t="e" cm="1">
        <f t="array" ref="AS977">_xll.FDS(A977,"FF_PTX_INC_FOR(ANN_R,"&amp;F977&amp;","&amp;G977&amp;")")</f>
        <v>#N/A</v>
      </c>
      <c r="AT977" cm="1">
        <f t="array" ref="AT977">_xll.FDS(A977,"FF_MKT_VAL_PUBLIC(ANN_R,"&amp;[1]sample_report!E977&amp;")")</f>
        <v>36829396.967464201</v>
      </c>
    </row>
    <row r="978" spans="1:46" hidden="1" x14ac:dyDescent="0.25">
      <c r="A978" t="s">
        <v>294</v>
      </c>
      <c r="B978" t="s">
        <v>295</v>
      </c>
      <c r="C978" t="s">
        <v>105</v>
      </c>
      <c r="D978" t="str" cm="1">
        <f t="array" ref="D978">_xll.FDS(A978,"FF_MAJOR_IND_NAME")</f>
        <v>ELECTRONICS</v>
      </c>
      <c r="E978">
        <v>2016</v>
      </c>
      <c r="F978" s="4">
        <f t="shared" si="105"/>
        <v>42370</v>
      </c>
      <c r="G978" s="4">
        <f t="shared" si="106"/>
        <v>42735</v>
      </c>
      <c r="H978" s="5">
        <v>0</v>
      </c>
      <c r="I978" s="1" cm="1">
        <f t="array" ref="I978">_xll.FDS(A978,"FF_PTX_INC(ANN_R,"&amp;F978&amp;","&amp;G978&amp;",,,USD)")</f>
        <v>975.505117493076</v>
      </c>
      <c r="J978" s="1" cm="1">
        <f t="array" ref="J978">_xll.FDS(A978,"FF_MKT_VAL(ANN_R,"&amp;F978&amp;","&amp;G978&amp;",,,USD)")</f>
        <v>18484.636123833901</v>
      </c>
      <c r="K978" s="1" cm="1">
        <f t="array" ref="K978">_xll.FDS(A978,"FF_SHLDRS_EQ(ANN_R,"&amp;F978&amp;","&amp;G978&amp;",,,USD)")</f>
        <v>2976.2777344541701</v>
      </c>
      <c r="L978" s="1" cm="1">
        <f t="array" ref="L978">_xll.FDS(A978,"FF_ASSETS(ANN_R,"&amp;F978&amp;","&amp;G978&amp;",,,USD)")</f>
        <v>5274.5775245280602</v>
      </c>
      <c r="M978" s="1" cm="1">
        <f t="array" ref="M978">_xll.FDS(A978,"FF_TAX_CF(ANN_R,"&amp;F978&amp;","&amp;G978&amp;",,,USD)")</f>
        <v>292.02911086157798</v>
      </c>
      <c r="N978" s="1" cm="1">
        <f t="array" ref="N978">_xll.FDS(A978,"FF_INC_TAX(ANN_R,"&amp;F978&amp;","&amp;G978&amp;",,,USD)")</f>
        <v>311.03847014568902</v>
      </c>
      <c r="O978" s="1" cm="1">
        <f t="array" ref="O978">_xll.FDS(A978,"FF_NET_INC(ANN_R,"&amp;F978&amp;","&amp;G978&amp;")")</f>
        <v>761140.05540399998</v>
      </c>
      <c r="P978" s="1" cm="1">
        <f t="array" ref="P978">_xll.FDS(A978,"FF_ROA(ANN_R,"&amp;F978&amp;","&amp;G978&amp;")")</f>
        <v>14.152124665700301</v>
      </c>
      <c r="Q978" cm="1">
        <f t="array" ref="Q978">_xll.FDS(A978,"FF_TAX_RATE(ANN_R,"&amp;F978&amp;","&amp;G978&amp;")")</f>
        <v>31.8848629871895</v>
      </c>
      <c r="R978" t="e" cm="1">
        <f t="array" ref="R978">_xll.FDS(A978,"FF_TAX_REFUND(ANN_R,"&amp;F978&amp;","&amp;G978&amp;",,,,,""D=1"")")</f>
        <v>#N/A</v>
      </c>
      <c r="S978">
        <f t="shared" si="107"/>
        <v>0.33638177347281067</v>
      </c>
      <c r="T978" s="1" cm="1">
        <f t="array" ref="T978">_xll.FDS($A978,"FF_TAX_CF(ANN_R,"&amp;AE978&amp;","&amp;AF978&amp;",,,USD)")</f>
        <v>152.70500898919801</v>
      </c>
      <c r="U978" s="1" cm="1">
        <f t="array" ref="U978">_xll.FDS($A978,"FF_TAX_CF(ANN_R,"&amp;AG978&amp;","&amp;AH978&amp;",,,USD)")</f>
        <v>183.690856022129</v>
      </c>
      <c r="V978" s="1" cm="1">
        <f t="array" ref="V978">_xll.FDS(A978,"FF_TAX_CF(ANN_R,"&amp;AI978&amp;","&amp;AJ978&amp;",,,USD)")</f>
        <v>222.724671714864</v>
      </c>
      <c r="W978" s="1" cm="1">
        <f t="array" ref="W978">_xll.FDS(A978,"FF_TAX_CF(ANN_R,"&amp;AK978&amp;","&amp;AL978&amp;",,,USD)")</f>
        <v>236.374423340275</v>
      </c>
      <c r="X978" s="1" cm="1">
        <f t="array" ref="X978">_xll.FDS(A978,"FF_TAX_CF(ANN_R,"&amp;F978&amp;","&amp;G978&amp;",,,USD)")</f>
        <v>292.02911086157798</v>
      </c>
      <c r="Y978" s="1" cm="1">
        <f t="array" ref="Y978">_xll.FDS($A978,"FF_PTX_INC(ANN_R,"&amp;AE978&amp;","&amp;AF978&amp;",,,USD)")</f>
        <v>486.88797192644699</v>
      </c>
      <c r="Z978" s="1" cm="1">
        <f t="array" ref="Z978">_xll.FDS($A978,"FF_PTX_INC(ANN_R,"&amp;AG978&amp;","&amp;AH978&amp;",,,USD)")</f>
        <v>417.37273731356203</v>
      </c>
      <c r="AA978" s="1" cm="1">
        <f t="array" ref="AA978">_xll.FDS(A978,"FF_PTX_INC(ANN_R,"&amp;AI978&amp;","&amp;AJ978&amp;",,,USD)")</f>
        <v>625.88550644195902</v>
      </c>
      <c r="AB978" s="1" cm="1">
        <f t="array" ref="AB978">_xll.FDS(A978,"FF_PTX_INC(ANN_R,"&amp;AK978&amp;","&amp;AL978&amp;",,,USD)")</f>
        <v>727.35400983277896</v>
      </c>
      <c r="AC978" s="1" cm="1">
        <f t="array" ref="AC978">_xll.FDS(A978,"FF_PTX_INC(ANN_R,"&amp;F978&amp;","&amp;G978&amp;",,,USD)")</f>
        <v>975.505117493076</v>
      </c>
      <c r="AE978" s="6">
        <f t="shared" si="108"/>
        <v>40909</v>
      </c>
      <c r="AF978" s="6">
        <f t="shared" si="109"/>
        <v>41274</v>
      </c>
      <c r="AG978" s="6">
        <f t="shared" si="110"/>
        <v>41275</v>
      </c>
      <c r="AH978" s="6">
        <f t="shared" si="111"/>
        <v>41639</v>
      </c>
      <c r="AI978" s="6">
        <f>DATE(YEAR(F978)+AO978,MONTH(F978),DAY(F978))</f>
        <v>41640</v>
      </c>
      <c r="AJ978" s="6">
        <f>DATE(YEAR(G978)+AO978,MONTH(G978),DAY(G978))</f>
        <v>42004</v>
      </c>
      <c r="AK978" s="6">
        <f>DATE(YEAR(F978)+AP978,MONTH(F978),DAY(F978))</f>
        <v>42005</v>
      </c>
      <c r="AL978" s="6">
        <f>DATE(YEAR(G978)+AP978,MONTH(G978),DAY(G978))</f>
        <v>42369</v>
      </c>
      <c r="AM978" s="8">
        <v>-4</v>
      </c>
      <c r="AN978" s="8">
        <v>-3</v>
      </c>
      <c r="AO978">
        <v>-2</v>
      </c>
      <c r="AP978">
        <v>-1</v>
      </c>
      <c r="AQ978" cm="1">
        <f t="array" ref="AQ978">_xll.FDS(A978,"FF_DEBT_LT(ANN_R,"&amp;F978&amp;","&amp;G978&amp;")")</f>
        <v>150000</v>
      </c>
      <c r="AR978" cm="1">
        <f t="array" ref="AR978">_xll.FDS(A978,"FF_RD_EXP(ANN_R,"&amp;F978&amp;","&amp;G978&amp;")")</f>
        <v>1009633</v>
      </c>
      <c r="AS978" t="e" cm="1">
        <f t="array" ref="AS978">_xll.FDS(A978,"FF_PTX_INC_FOR(ANN_R,"&amp;F978&amp;","&amp;G978&amp;")")</f>
        <v>#N/A</v>
      </c>
      <c r="AT978" cm="1">
        <f t="array" ref="AT978">_xll.FDS(A978,"FF_MKT_VAL_PUBLIC(ANN_R,"&amp;[1]sample_report!E978&amp;")")</f>
        <v>18406728.436024699</v>
      </c>
    </row>
    <row r="979" spans="1:46" hidden="1" x14ac:dyDescent="0.25">
      <c r="A979" t="s">
        <v>496</v>
      </c>
      <c r="B979" t="s">
        <v>497</v>
      </c>
      <c r="C979" t="s">
        <v>105</v>
      </c>
      <c r="D979" t="str" cm="1">
        <f t="array" ref="D979">_xll.FDS(A979,"FF_MAJOR_IND_NAME")</f>
        <v>ELECTRONICS</v>
      </c>
      <c r="E979">
        <v>2020</v>
      </c>
      <c r="F979" s="4">
        <f t="shared" si="105"/>
        <v>43831</v>
      </c>
      <c r="G979" s="4">
        <f t="shared" si="106"/>
        <v>44196</v>
      </c>
      <c r="H979">
        <v>0</v>
      </c>
      <c r="I979" s="1" cm="1">
        <f t="array" ref="I979">_xll.FDS(A979,"FF_PTX_INC(ANN_R,"&amp;F979&amp;","&amp;G979&amp;",,,USD)")</f>
        <v>680.25903855022705</v>
      </c>
      <c r="J979" s="1" cm="1">
        <f t="array" ref="J979">_xll.FDS(A979,"FF_MKT_VAL(ANN_R,"&amp;F979&amp;","&amp;G979&amp;",,,USD)")</f>
        <v>17661.3500713797</v>
      </c>
      <c r="K979" s="1" cm="1">
        <f t="array" ref="K979">_xll.FDS(A979,"FF_SHLDRS_EQ(ANN_R,"&amp;F979&amp;","&amp;G979&amp;",,,USD)")</f>
        <v>2892.0042512812302</v>
      </c>
      <c r="L979" s="1" cm="1">
        <f t="array" ref="L979">_xll.FDS(A979,"FF_ASSETS(ANN_R,"&amp;F979&amp;","&amp;G979&amp;",,,USD)")</f>
        <v>3756.9811810711799</v>
      </c>
      <c r="M979" s="1" cm="1">
        <f t="array" ref="M979">_xll.FDS(A979,"FF_TAX_CF(ANN_R,"&amp;F979&amp;","&amp;G979&amp;",,,USD)")</f>
        <v>147.130972784384</v>
      </c>
      <c r="N979" s="1" cm="1">
        <f t="array" ref="N979">_xll.FDS(A979,"FF_INC_TAX(ANN_R,"&amp;F979&amp;","&amp;G979&amp;",,,USD)")</f>
        <v>183.614000241502</v>
      </c>
      <c r="O979" s="1" cm="1">
        <f t="array" ref="O979">_xll.FDS(A979,"FF_NET_INC(ANN_R,"&amp;F979&amp;","&amp;G979&amp;")")</f>
        <v>587402.76083599997</v>
      </c>
      <c r="P979" s="1" cm="1">
        <f t="array" ref="P979">_xll.FDS(A979,"FF_ROA(ANN_R,"&amp;F979&amp;","&amp;G979&amp;")")</f>
        <v>15.816787240094399</v>
      </c>
      <c r="Q979" cm="1">
        <f t="array" ref="Q979">_xll.FDS(A979,"FF_TAX_RATE(ANN_R,"&amp;F979&amp;","&amp;G979&amp;")")</f>
        <v>26.9917766374442</v>
      </c>
      <c r="R979" t="e" cm="1">
        <f t="array" ref="R979">_xll.FDS(A979,"FF_TAX_REFUND(ANN_R,"&amp;F979&amp;","&amp;G979&amp;",,,,,""D=1"")")</f>
        <v>#N/A</v>
      </c>
      <c r="S979">
        <f t="shared" si="107"/>
        <v>0.27179089509741167</v>
      </c>
      <c r="T979" s="1" cm="1">
        <f t="array" ref="T979">_xll.FDS($A979,"FF_TAX_CF(ANN_R,"&amp;AE979&amp;","&amp;AF979&amp;",,,USD)")</f>
        <v>117.081808007238</v>
      </c>
      <c r="U979" s="1" cm="1">
        <f t="array" ref="U979">_xll.FDS($A979,"FF_TAX_CF(ANN_R,"&amp;AG979&amp;","&amp;AH979&amp;",,,USD)")</f>
        <v>55.583161307763497</v>
      </c>
      <c r="V979" s="1" cm="1">
        <f t="array" ref="V979">_xll.FDS(A979,"FF_TAX_CF(ANN_R,"&amp;AI979&amp;","&amp;AJ979&amp;",,,USD)")</f>
        <v>255.16845673529599</v>
      </c>
      <c r="W979" s="1" cm="1">
        <f t="array" ref="W979">_xll.FDS(A979,"FF_TAX_CF(ANN_R,"&amp;AK979&amp;","&amp;AL979&amp;",,,USD)")</f>
        <v>111.808800132305</v>
      </c>
      <c r="X979" s="1" cm="1">
        <f t="array" ref="X979">_xll.FDS(A979,"FF_TAX_CF(ANN_R,"&amp;F979&amp;","&amp;G979&amp;",,,USD)")</f>
        <v>147.130972784384</v>
      </c>
      <c r="Y979" s="1" cm="1">
        <f t="array" ref="Y979">_xll.FDS($A979,"FF_PTX_INC(ANN_R,"&amp;AE979&amp;","&amp;AF979&amp;",,,USD)")</f>
        <v>298.29009053170699</v>
      </c>
      <c r="Z979" s="1" cm="1">
        <f t="array" ref="Z979">_xll.FDS($A979,"FF_PTX_INC(ANN_R,"&amp;AG979&amp;","&amp;AH979&amp;",,,USD)")</f>
        <v>539.79414025557901</v>
      </c>
      <c r="AA979" s="1" cm="1">
        <f t="array" ref="AA979">_xll.FDS(A979,"FF_PTX_INC(ANN_R,"&amp;AI979&amp;","&amp;AJ979&amp;",,,USD)")</f>
        <v>579.13627161613897</v>
      </c>
      <c r="AB979" s="1" cm="1">
        <f t="array" ref="AB979">_xll.FDS(A979,"FF_PTX_INC(ANN_R,"&amp;AK979&amp;","&amp;AL979&amp;",,,USD)")</f>
        <v>429.36448272433898</v>
      </c>
      <c r="AC979" s="1" cm="1">
        <f t="array" ref="AC979">_xll.FDS(A979,"FF_PTX_INC(ANN_R,"&amp;F979&amp;","&amp;G979&amp;",,,USD)")</f>
        <v>680.25903855022705</v>
      </c>
      <c r="AE979" s="6">
        <f t="shared" si="108"/>
        <v>42370</v>
      </c>
      <c r="AF979" s="6">
        <f t="shared" si="109"/>
        <v>42735</v>
      </c>
      <c r="AG979" s="6">
        <f t="shared" si="110"/>
        <v>42736</v>
      </c>
      <c r="AH979" s="6">
        <f t="shared" si="111"/>
        <v>43100</v>
      </c>
      <c r="AI979" s="6">
        <f>DATE(YEAR(F979)+AO979,MONTH(F979),DAY(F979))</f>
        <v>43101</v>
      </c>
      <c r="AJ979" s="6">
        <f>DATE(YEAR(G979)+AO979,MONTH(G979),DAY(G979))</f>
        <v>43465</v>
      </c>
      <c r="AK979" s="6">
        <f>DATE(YEAR(F979)+AP979,MONTH(F979),DAY(F979))</f>
        <v>43466</v>
      </c>
      <c r="AL979" s="6">
        <f>DATE(YEAR(G979)+AP979,MONTH(G979),DAY(G979))</f>
        <v>43830</v>
      </c>
      <c r="AM979" s="8">
        <v>-4</v>
      </c>
      <c r="AN979" s="8">
        <v>-3</v>
      </c>
      <c r="AO979">
        <v>-2</v>
      </c>
      <c r="AP979">
        <v>-1</v>
      </c>
      <c r="AQ979" cm="1">
        <f t="array" ref="AQ979">_xll.FDS(A979,"FF_DEBT_LT(ANN_R,"&amp;F979&amp;","&amp;G979&amp;")")</f>
        <v>295359.63062200003</v>
      </c>
      <c r="AR979" cm="1">
        <f t="array" ref="AR979">_xll.FDS(A979,"FF_RD_EXP(ANN_R,"&amp;F979&amp;","&amp;G979&amp;")")</f>
        <v>381520.79399999999</v>
      </c>
      <c r="AS979" t="e" cm="1">
        <f t="array" ref="AS979">_xll.FDS(A979,"FF_PTX_INC_FOR(ANN_R,"&amp;F979&amp;","&amp;G979&amp;")")</f>
        <v>#N/A</v>
      </c>
      <c r="AT979" cm="1">
        <f t="array" ref="AT979">_xll.FDS(A979,"FF_MKT_VAL_PUBLIC(ANN_R,"&amp;[1]sample_report!E979&amp;")")</f>
        <v>13986113.943181001</v>
      </c>
    </row>
    <row r="980" spans="1:46" hidden="1" x14ac:dyDescent="0.25">
      <c r="A980" t="s">
        <v>496</v>
      </c>
      <c r="B980" t="s">
        <v>497</v>
      </c>
      <c r="C980" t="s">
        <v>105</v>
      </c>
      <c r="D980" t="str" cm="1">
        <f t="array" ref="D980">_xll.FDS(A980,"FF_MAJOR_IND_NAME")</f>
        <v>ELECTRONICS</v>
      </c>
      <c r="E980">
        <v>2016</v>
      </c>
      <c r="F980" s="4">
        <f t="shared" si="105"/>
        <v>42370</v>
      </c>
      <c r="G980" s="4">
        <f t="shared" si="106"/>
        <v>42735</v>
      </c>
      <c r="H980" s="5">
        <v>0</v>
      </c>
      <c r="I980" s="1" cm="1">
        <f t="array" ref="I980">_xll.FDS(A980,"FF_PTX_INC(ANN_R,"&amp;F980&amp;","&amp;G980&amp;",,,USD)")</f>
        <v>298.29009053170699</v>
      </c>
      <c r="J980" s="1" cm="1">
        <f t="array" ref="J980">_xll.FDS(A980,"FF_MKT_VAL(ANN_R,"&amp;F980&amp;","&amp;G980&amp;",,,USD)")</f>
        <v>4352.5486703744</v>
      </c>
      <c r="K980" s="1" cm="1">
        <f t="array" ref="K980">_xll.FDS(A980,"FF_SHLDRS_EQ(ANN_R,"&amp;F980&amp;","&amp;G980&amp;",,,USD)")</f>
        <v>1561.1546023629401</v>
      </c>
      <c r="L980" s="1" cm="1">
        <f t="array" ref="L980">_xll.FDS(A980,"FF_ASSETS(ANN_R,"&amp;F980&amp;","&amp;G980&amp;",,,USD)")</f>
        <v>1954.6304820584201</v>
      </c>
      <c r="M980" s="1" cm="1">
        <f t="array" ref="M980">_xll.FDS(A980,"FF_TAX_CF(ANN_R,"&amp;F980&amp;","&amp;G980&amp;",,,USD)")</f>
        <v>117.081808007238</v>
      </c>
      <c r="N980" s="1" cm="1">
        <f t="array" ref="N980">_xll.FDS(A980,"FF_INC_TAX(ANN_R,"&amp;F980&amp;","&amp;G980&amp;",,,USD)")</f>
        <v>64.378445006636198</v>
      </c>
      <c r="O980" s="1" cm="1">
        <f t="array" ref="O980">_xll.FDS(A980,"FF_NET_INC(ANN_R,"&amp;F980&amp;","&amp;G980&amp;")")</f>
        <v>272268.78390899999</v>
      </c>
      <c r="P980" s="1" cm="1">
        <f t="array" ref="P980">_xll.FDS(A980,"FF_ROA(ANN_R,"&amp;F980&amp;","&amp;G980&amp;")")</f>
        <v>11.8894660737239</v>
      </c>
      <c r="Q980" cm="1">
        <f t="array" ref="Q980">_xll.FDS(A980,"FF_TAX_RATE(ANN_R,"&amp;F980&amp;","&amp;G980&amp;")")</f>
        <v>21.582495379541601</v>
      </c>
      <c r="R980" t="e" cm="1">
        <f t="array" ref="R980">_xll.FDS(A980,"FF_TAX_REFUND(ANN_R,"&amp;F980&amp;","&amp;G980&amp;",,,,,""D=1"")")</f>
        <v>#N/A</v>
      </c>
      <c r="S980">
        <f t="shared" si="107"/>
        <v>0.26570396701600857</v>
      </c>
      <c r="T980" s="1" cm="1">
        <f t="array" ref="T980">_xll.FDS($A980,"FF_TAX_CF(ANN_R,"&amp;AE980&amp;","&amp;AF980&amp;",,,USD)")</f>
        <v>35.1849295384364</v>
      </c>
      <c r="U980" s="1" cm="1">
        <f t="array" ref="U980">_xll.FDS($A980,"FF_TAX_CF(ANN_R,"&amp;AG980&amp;","&amp;AH980&amp;",,,USD)")</f>
        <v>23.448288213381399</v>
      </c>
      <c r="V980" s="1" cm="1">
        <f t="array" ref="V980">_xll.FDS(A980,"FF_TAX_CF(ANN_R,"&amp;AI980&amp;","&amp;AJ980&amp;",,,USD)")</f>
        <v>65.691437306434807</v>
      </c>
      <c r="W980" s="1" cm="1">
        <f t="array" ref="W980">_xll.FDS(A980,"FF_TAX_CF(ANN_R,"&amp;AK980&amp;","&amp;AL980&amp;",,,USD)")</f>
        <v>62.642247444688003</v>
      </c>
      <c r="X980" s="1" cm="1">
        <f t="array" ref="X980">_xll.FDS(A980,"FF_TAX_CF(ANN_R,"&amp;F980&amp;","&amp;G980&amp;",,,USD)")</f>
        <v>117.081808007238</v>
      </c>
      <c r="Y980" s="1" cm="1">
        <f t="array" ref="Y980">_xll.FDS($A980,"FF_PTX_INC(ANN_R,"&amp;AE980&amp;","&amp;AF980&amp;",,,USD)")</f>
        <v>162.34803233222499</v>
      </c>
      <c r="Z980" s="1" cm="1">
        <f t="array" ref="Z980">_xll.FDS($A980,"FF_PTX_INC(ANN_R,"&amp;AG980&amp;","&amp;AH980&amp;",,,USD)")</f>
        <v>197.50620851920399</v>
      </c>
      <c r="AA980" s="1" cm="1">
        <f t="array" ref="AA980">_xll.FDS(A980,"FF_PTX_INC(ANN_R,"&amp;AI980&amp;","&amp;AJ980&amp;",,,USD)")</f>
        <v>274.55164864457998</v>
      </c>
      <c r="AB980" s="1" cm="1">
        <f t="array" ref="AB980">_xll.FDS(A980,"FF_PTX_INC(ANN_R,"&amp;AK980&amp;","&amp;AL980&amp;",,,USD)")</f>
        <v>211.61779866667499</v>
      </c>
      <c r="AC980" s="1" cm="1">
        <f t="array" ref="AC980">_xll.FDS(A980,"FF_PTX_INC(ANN_R,"&amp;F980&amp;","&amp;G980&amp;",,,USD)")</f>
        <v>298.29009053170699</v>
      </c>
      <c r="AE980" s="6">
        <f t="shared" si="108"/>
        <v>40909</v>
      </c>
      <c r="AF980" s="6">
        <f t="shared" si="109"/>
        <v>41274</v>
      </c>
      <c r="AG980" s="6">
        <f t="shared" si="110"/>
        <v>41275</v>
      </c>
      <c r="AH980" s="6">
        <f t="shared" si="111"/>
        <v>41639</v>
      </c>
      <c r="AI980" s="6">
        <f>DATE(YEAR(F980)+AO980,MONTH(F980),DAY(F980))</f>
        <v>41640</v>
      </c>
      <c r="AJ980" s="6">
        <f>DATE(YEAR(G980)+AO980,MONTH(G980),DAY(G980))</f>
        <v>42004</v>
      </c>
      <c r="AK980" s="6">
        <f>DATE(YEAR(F980)+AP980,MONTH(F980),DAY(F980))</f>
        <v>42005</v>
      </c>
      <c r="AL980" s="6">
        <f>DATE(YEAR(G980)+AP980,MONTH(G980),DAY(G980))</f>
        <v>42369</v>
      </c>
      <c r="AM980" s="8">
        <v>-4</v>
      </c>
      <c r="AN980" s="8">
        <v>-3</v>
      </c>
      <c r="AO980">
        <v>-2</v>
      </c>
      <c r="AP980">
        <v>-1</v>
      </c>
      <c r="AQ980" cm="1">
        <f t="array" ref="AQ980">_xll.FDS(A980,"FF_DEBT_LT(ANN_R,"&amp;F980&amp;","&amp;G980&amp;")")</f>
        <v>149656.305956</v>
      </c>
      <c r="AR980" cm="1">
        <f t="array" ref="AR980">_xll.FDS(A980,"FF_RD_EXP(ANN_R,"&amp;F980&amp;","&amp;G980&amp;")")</f>
        <v>190074.71900000001</v>
      </c>
      <c r="AS980" t="e" cm="1">
        <f t="array" ref="AS980">_xll.FDS(A980,"FF_PTX_INC_FOR(ANN_R,"&amp;F980&amp;","&amp;G980&amp;")")</f>
        <v>#N/A</v>
      </c>
      <c r="AT980" cm="1">
        <f t="array" ref="AT980">_xll.FDS(A980,"FF_MKT_VAL_PUBLIC(ANN_R,"&amp;[1]sample_report!E980&amp;")")</f>
        <v>3994459.16947234</v>
      </c>
    </row>
    <row r="981" spans="1:46" hidden="1" x14ac:dyDescent="0.25">
      <c r="A981" t="s">
        <v>845</v>
      </c>
      <c r="B981" t="s">
        <v>846</v>
      </c>
      <c r="C981" t="s">
        <v>502</v>
      </c>
      <c r="D981" t="str" cm="1">
        <f t="array" ref="D981">_xll.FDS(A981,"FF_MAJOR_IND_NAME")</f>
        <v>ELECTRONICS</v>
      </c>
      <c r="E981">
        <v>2020</v>
      </c>
      <c r="F981" s="4">
        <f t="shared" si="105"/>
        <v>43831</v>
      </c>
      <c r="G981" s="4">
        <f t="shared" si="106"/>
        <v>44196</v>
      </c>
      <c r="H981">
        <v>1</v>
      </c>
      <c r="I981" s="1" cm="1">
        <f t="array" ref="I981">_xll.FDS(A981,"FF_PTX_INC(ANN_R,"&amp;F981&amp;","&amp;G981&amp;",,,USD)")</f>
        <v>944</v>
      </c>
      <c r="J981" s="1" cm="1">
        <f t="array" ref="J981">_xll.FDS(A981,"FF_MKT_VAL(ANN_R,"&amp;F981&amp;","&amp;G981&amp;",,,USD)")</f>
        <v>9430.14</v>
      </c>
      <c r="K981" s="1" cm="1">
        <f t="array" ref="K981">_xll.FDS(A981,"FF_SHLDRS_EQ(ANN_R,"&amp;F981&amp;","&amp;G981&amp;",,,USD)")</f>
        <v>242</v>
      </c>
      <c r="L981" s="1" cm="1">
        <f t="array" ref="L981">_xll.FDS(A981,"FF_ASSETS(ANN_R,"&amp;F981&amp;","&amp;G981&amp;",,,USD)")</f>
        <v>7522</v>
      </c>
      <c r="M981" s="1" cm="1">
        <f t="array" ref="M981">_xll.FDS(A981,"FF_TAX_CF(ANN_R,"&amp;F981&amp;","&amp;G981&amp;",,,USD)")</f>
        <v>276</v>
      </c>
      <c r="N981" s="1" cm="1">
        <f t="array" ref="N981">_xll.FDS(A981,"FF_INC_TAX(ANN_R,"&amp;F981&amp;","&amp;G981&amp;",,,USD)")</f>
        <v>125</v>
      </c>
      <c r="O981" s="1" cm="1">
        <f t="array" ref="O981">_xll.FDS(A981,"FF_NET_INC(ANN_R,"&amp;F981&amp;","&amp;G981&amp;")")</f>
        <v>819</v>
      </c>
      <c r="P981" s="1" cm="1">
        <f t="array" ref="P981">_xll.FDS(A981,"FF_ROA(ANN_R,"&amp;F981&amp;","&amp;G981&amp;")")</f>
        <v>10.071942446043201</v>
      </c>
      <c r="Q981" cm="1">
        <f t="array" ref="Q981">_xll.FDS(A981,"FF_TAX_RATE(ANN_R,"&amp;F981&amp;","&amp;G981&amp;")")</f>
        <v>13.241525423728801</v>
      </c>
      <c r="R981" t="e" cm="1">
        <f t="array" ref="R981">_xll.FDS(A981,"FF_TAX_REFUND(ANN_R,"&amp;F981&amp;","&amp;G981&amp;",,,,,""D=1"")")</f>
        <v>#N/A</v>
      </c>
      <c r="S981">
        <f t="shared" si="107"/>
        <v>0.18796652341099299</v>
      </c>
      <c r="T981" s="1" cm="1">
        <f t="array" ref="T981">_xll.FDS($A981,"FF_TAX_CF(ANN_R,"&amp;AE981&amp;","&amp;AF981&amp;",,,USD)")</f>
        <v>161</v>
      </c>
      <c r="U981" s="1" cm="1">
        <f t="array" ref="U981">_xll.FDS($A981,"FF_TAX_CF(ANN_R,"&amp;AG981&amp;","&amp;AH981&amp;",,,USD)")</f>
        <v>102</v>
      </c>
      <c r="V981" s="1" cm="1">
        <f t="array" ref="V981">_xll.FDS(A981,"FF_TAX_CF(ANN_R,"&amp;AI981&amp;","&amp;AJ981&amp;",,,USD)")</f>
        <v>87</v>
      </c>
      <c r="W981" s="1" cm="1">
        <f t="array" ref="W981">_xll.FDS(A981,"FF_TAX_CF(ANN_R,"&amp;AK981&amp;","&amp;AL981&amp;",,,USD)")</f>
        <v>205</v>
      </c>
      <c r="X981" s="1" cm="1">
        <f t="array" ref="X981">_xll.FDS(A981,"FF_TAX_CF(ANN_R,"&amp;F981&amp;","&amp;G981&amp;",,,USD)")</f>
        <v>276</v>
      </c>
      <c r="Y981" s="1" cm="1">
        <f t="array" ref="Y981">_xll.FDS($A981,"FF_PTX_INC(ANN_R,"&amp;AE981&amp;","&amp;AF981&amp;",,,USD)")</f>
        <v>345</v>
      </c>
      <c r="Z981" s="1" cm="1">
        <f t="array" ref="Z981">_xll.FDS($A981,"FF_PTX_INC(ANN_R,"&amp;AG981&amp;","&amp;AH981&amp;",,,USD)")</f>
        <v>665</v>
      </c>
      <c r="AA981" s="1" cm="1">
        <f t="array" ref="AA981">_xll.FDS(A981,"FF_PTX_INC(ANN_R,"&amp;AI981&amp;","&amp;AJ981&amp;",,,USD)")</f>
        <v>1199</v>
      </c>
      <c r="AB981" s="1" cm="1">
        <f t="array" ref="AB981">_xll.FDS(A981,"FF_PTX_INC(ANN_R,"&amp;AK981&amp;","&amp;AL981&amp;",,,USD)")</f>
        <v>1268</v>
      </c>
      <c r="AC981" s="1" cm="1">
        <f t="array" ref="AC981">_xll.FDS(A981,"FF_PTX_INC(ANN_R,"&amp;F981&amp;","&amp;G981&amp;",,,USD)")</f>
        <v>944</v>
      </c>
      <c r="AE981" s="6">
        <f t="shared" si="108"/>
        <v>42370</v>
      </c>
      <c r="AF981" s="6">
        <f t="shared" si="109"/>
        <v>42735</v>
      </c>
      <c r="AG981" s="6">
        <f t="shared" si="110"/>
        <v>42736</v>
      </c>
      <c r="AH981" s="6">
        <f t="shared" si="111"/>
        <v>43100</v>
      </c>
      <c r="AI981" s="6">
        <f>DATE(YEAR(F981)+AO981,MONTH(F981),DAY(F981))</f>
        <v>43101</v>
      </c>
      <c r="AJ981" s="6">
        <f>DATE(YEAR(G981)+AO981,MONTH(G981),DAY(G981))</f>
        <v>43465</v>
      </c>
      <c r="AK981" s="6">
        <f>DATE(YEAR(F981)+AP981,MONTH(F981),DAY(F981))</f>
        <v>43466</v>
      </c>
      <c r="AL981" s="6">
        <f>DATE(YEAR(G981)+AP981,MONTH(G981),DAY(G981))</f>
        <v>43830</v>
      </c>
      <c r="AM981" s="8">
        <v>-4</v>
      </c>
      <c r="AN981" s="8">
        <v>-3</v>
      </c>
      <c r="AO981">
        <v>-2</v>
      </c>
      <c r="AP981">
        <v>-1</v>
      </c>
      <c r="AQ981" cm="1">
        <f t="array" ref="AQ981">_xll.FDS(A981,"FF_DEBT_LT(ANN_R,"&amp;F981&amp;","&amp;G981&amp;")")</f>
        <v>1239</v>
      </c>
      <c r="AR981" cm="1">
        <f t="array" ref="AR981">_xll.FDS(A981,"FF_RD_EXP(ANN_R,"&amp;F981&amp;","&amp;G981&amp;")")</f>
        <v>847</v>
      </c>
      <c r="AS981" cm="1">
        <f t="array" ref="AS981">_xll.FDS(A981,"FF_PTX_INC_FOR(ANN_R,"&amp;F981&amp;","&amp;G981&amp;")")</f>
        <v>565</v>
      </c>
      <c r="AT981" cm="1">
        <f t="array" ref="AT981">_xll.FDS(A981,"FF_MKT_VAL_PUBLIC(ANN_R,"&amp;[1]sample_report!E981&amp;")")</f>
        <v>20375.74930788</v>
      </c>
    </row>
    <row r="982" spans="1:46" hidden="1" x14ac:dyDescent="0.25">
      <c r="A982" t="s">
        <v>845</v>
      </c>
      <c r="B982" t="s">
        <v>846</v>
      </c>
      <c r="C982" t="s">
        <v>502</v>
      </c>
      <c r="D982" t="str" cm="1">
        <f t="array" ref="D982">_xll.FDS(A982,"FF_MAJOR_IND_NAME")</f>
        <v>ELECTRONICS</v>
      </c>
      <c r="E982">
        <v>2016</v>
      </c>
      <c r="F982" s="4">
        <f t="shared" si="105"/>
        <v>42370</v>
      </c>
      <c r="G982" s="4">
        <f t="shared" si="106"/>
        <v>42735</v>
      </c>
      <c r="H982">
        <v>0</v>
      </c>
      <c r="I982" s="1" cm="1">
        <f t="array" ref="I982">_xll.FDS(A982,"FF_PTX_INC(ANN_R,"&amp;F982&amp;","&amp;G982&amp;",,,USD)")</f>
        <v>345</v>
      </c>
      <c r="J982" s="1" cm="1">
        <f t="array" ref="J982">_xll.FDS(A982,"FF_MKT_VAL(ANN_R,"&amp;F982&amp;","&amp;G982&amp;",,,USD)")</f>
        <v>6642.84</v>
      </c>
      <c r="K982" s="1" cm="1">
        <f t="array" ref="K982">_xll.FDS(A982,"FF_SHLDRS_EQ(ANN_R,"&amp;F982&amp;","&amp;G982&amp;",,,USD)")</f>
        <v>2881</v>
      </c>
      <c r="L982" s="1" cm="1">
        <f t="array" ref="L982">_xll.FDS(A982,"FF_ASSETS(ANN_R,"&amp;F982&amp;","&amp;G982&amp;",,,USD)")</f>
        <v>10084</v>
      </c>
      <c r="M982" s="1" cm="1">
        <f t="array" ref="M982">_xll.FDS(A982,"FF_TAX_CF(ANN_R,"&amp;F982&amp;","&amp;G982&amp;",,,USD)")</f>
        <v>161</v>
      </c>
      <c r="N982" s="1" cm="1">
        <f t="array" ref="N982">_xll.FDS(A982,"FF_INC_TAX(ANN_R,"&amp;F982&amp;","&amp;G982&amp;",,,USD)")</f>
        <v>116</v>
      </c>
      <c r="O982" s="1" cm="1">
        <f t="array" ref="O982">_xll.FDS(A982,"FF_NET_INC(ANN_R,"&amp;F982&amp;","&amp;G982&amp;")")</f>
        <v>229</v>
      </c>
      <c r="P982" s="1" cm="1">
        <f t="array" ref="P982">_xll.FDS(A982,"FF_ROA(ANN_R,"&amp;F982&amp;","&amp;G982&amp;")")</f>
        <v>2.3505019194055001</v>
      </c>
      <c r="Q982" cm="1">
        <f t="array" ref="Q982">_xll.FDS(A982,"FF_TAX_RATE(ANN_R,"&amp;F982&amp;","&amp;G982&amp;")")</f>
        <v>33.623188405797102</v>
      </c>
      <c r="R982" t="e" cm="1">
        <f t="array" ref="R982">_xll.FDS(A982,"FF_TAX_REFUND(ANN_R,"&amp;F982&amp;","&amp;G982&amp;",,,,,""D=1"")")</f>
        <v>#N/A</v>
      </c>
      <c r="S982">
        <f t="shared" si="107"/>
        <v>0.1336799350121852</v>
      </c>
      <c r="T982" s="1" cm="1">
        <f t="array" ref="T982">_xll.FDS($A982,"FF_TAX_CF(ANN_R,"&amp;AE982&amp;","&amp;AF982&amp;",,,USD)")</f>
        <v>48.2</v>
      </c>
      <c r="U982" s="1" cm="1">
        <f t="array" ref="U982">_xll.FDS($A982,"FF_TAX_CF(ANN_R,"&amp;AG982&amp;","&amp;AH982&amp;",,,USD)")</f>
        <v>46.7</v>
      </c>
      <c r="V982" s="1" cm="1">
        <f t="array" ref="V982">_xll.FDS(A982,"FF_TAX_CF(ANN_R,"&amp;AI982&amp;","&amp;AJ982&amp;",,,USD)")</f>
        <v>58.1</v>
      </c>
      <c r="W982" s="1" cm="1">
        <f t="array" ref="W982">_xll.FDS(A982,"FF_TAX_CF(ANN_R,"&amp;AK982&amp;","&amp;AL982&amp;",,,USD)")</f>
        <v>97.4</v>
      </c>
      <c r="X982" s="1" cm="1">
        <f t="array" ref="X982">_xll.FDS(A982,"FF_TAX_CF(ANN_R,"&amp;F982&amp;","&amp;G982&amp;",,,USD)")</f>
        <v>161</v>
      </c>
      <c r="Y982" s="1" cm="1">
        <f t="array" ref="Y982">_xll.FDS($A982,"FF_PTX_INC(ANN_R,"&amp;AE982&amp;","&amp;AF982&amp;",,,USD)")</f>
        <v>712.4</v>
      </c>
      <c r="Z982" s="1" cm="1">
        <f t="array" ref="Z982">_xll.FDS($A982,"FF_PTX_INC(ANN_R,"&amp;AG982&amp;","&amp;AH982&amp;",,,USD)")</f>
        <v>566.6</v>
      </c>
      <c r="AA982" s="1" cm="1">
        <f t="array" ref="AA982">_xll.FDS(A982,"FF_PTX_INC(ANN_R,"&amp;AI982&amp;","&amp;AJ982&amp;",,,USD)")</f>
        <v>740.7</v>
      </c>
      <c r="AB982" s="1" cm="1">
        <f t="array" ref="AB982">_xll.FDS(A982,"FF_PTX_INC(ANN_R,"&amp;AK982&amp;","&amp;AL982&amp;",,,USD)")</f>
        <v>712.8</v>
      </c>
      <c r="AC982" s="1" cm="1">
        <f t="array" ref="AC982">_xll.FDS(A982,"FF_PTX_INC(ANN_R,"&amp;F982&amp;","&amp;G982&amp;",,,USD)")</f>
        <v>345</v>
      </c>
      <c r="AE982" s="6">
        <f t="shared" si="108"/>
        <v>40909</v>
      </c>
      <c r="AF982" s="6">
        <f t="shared" si="109"/>
        <v>41274</v>
      </c>
      <c r="AG982" s="6">
        <f t="shared" si="110"/>
        <v>41275</v>
      </c>
      <c r="AH982" s="6">
        <f t="shared" si="111"/>
        <v>41639</v>
      </c>
      <c r="AI982" s="6">
        <f>DATE(YEAR(F982)+AO982,MONTH(F982),DAY(F982))</f>
        <v>41640</v>
      </c>
      <c r="AJ982" s="6">
        <f>DATE(YEAR(G982)+AO982,MONTH(G982),DAY(G982))</f>
        <v>42004</v>
      </c>
      <c r="AK982" s="6">
        <f>DATE(YEAR(F982)+AP982,MONTH(F982),DAY(F982))</f>
        <v>42005</v>
      </c>
      <c r="AL982" s="6">
        <f>DATE(YEAR(G982)+AP982,MONTH(G982),DAY(G982))</f>
        <v>42369</v>
      </c>
      <c r="AM982" s="8">
        <v>-4</v>
      </c>
      <c r="AN982" s="8">
        <v>-3</v>
      </c>
      <c r="AO982">
        <v>-2</v>
      </c>
      <c r="AP982">
        <v>-1</v>
      </c>
      <c r="AQ982" cm="1">
        <f t="array" ref="AQ982">_xll.FDS(A982,"FF_DEBT_LT(ANN_R,"&amp;F982&amp;","&amp;G982&amp;")")</f>
        <v>1490</v>
      </c>
      <c r="AR982" cm="1">
        <f t="array" ref="AR982">_xll.FDS(A982,"FF_RD_EXP(ANN_R,"&amp;F982&amp;","&amp;G982&amp;")")</f>
        <v>861</v>
      </c>
      <c r="AS982" cm="1">
        <f t="array" ref="AS982">_xll.FDS(A982,"FF_PTX_INC_FOR(ANN_R,"&amp;F982&amp;","&amp;G982&amp;")")</f>
        <v>257</v>
      </c>
      <c r="AT982" cm="1">
        <f t="array" ref="AT982">_xll.FDS(A982,"FF_MKT_VAL_PUBLIC(ANN_R,"&amp;[1]sample_report!E982&amp;")")</f>
        <v>14865.48462816</v>
      </c>
    </row>
    <row r="983" spans="1:46" hidden="1" x14ac:dyDescent="0.25">
      <c r="A983" t="s">
        <v>606</v>
      </c>
      <c r="B983" t="s">
        <v>607</v>
      </c>
      <c r="C983" t="s">
        <v>502</v>
      </c>
      <c r="D983" t="str" cm="1">
        <f t="array" ref="D983">_xll.FDS(A983,"FF_MAJOR_IND_NAME")</f>
        <v>METAL PRODUCERS</v>
      </c>
      <c r="E983">
        <v>2020</v>
      </c>
      <c r="F983" s="4">
        <f t="shared" si="105"/>
        <v>43831</v>
      </c>
      <c r="G983" s="4">
        <f t="shared" si="106"/>
        <v>44196</v>
      </c>
      <c r="H983">
        <v>1</v>
      </c>
      <c r="I983" s="1" cm="1">
        <f t="array" ref="I983">_xll.FDS(A983,"FF_PTX_INC(ANN_R,"&amp;F983&amp;","&amp;G983&amp;",,,USD)")</f>
        <v>3143</v>
      </c>
      <c r="J983" s="1" cm="1">
        <f t="array" ref="J983">_xll.FDS(A983,"FF_MKT_VAL(ANN_R,"&amp;F983&amp;","&amp;G983&amp;",,,USD)")</f>
        <v>47912</v>
      </c>
      <c r="K983" s="1" cm="1">
        <f t="array" ref="K983">_xll.FDS(A983,"FF_SHLDRS_EQ(ANN_R,"&amp;F983&amp;","&amp;G983&amp;",,,USD)")</f>
        <v>23008</v>
      </c>
      <c r="L983" s="1" cm="1">
        <f t="array" ref="L983">_xll.FDS(A983,"FF_ASSETS(ANN_R,"&amp;F983&amp;","&amp;G983&amp;",,,USD)")</f>
        <v>41369</v>
      </c>
      <c r="M983" s="1" cm="1">
        <f t="array" ref="M983">_xll.FDS(A983,"FF_TAX_CF(ANN_R,"&amp;F983&amp;","&amp;G983&amp;",,,USD)")</f>
        <v>400</v>
      </c>
      <c r="N983" s="1" cm="1">
        <f t="array" ref="N983">_xll.FDS(A983,"FF_INC_TAX(ANN_R,"&amp;F983&amp;","&amp;G983&amp;",,,USD)")</f>
        <v>704</v>
      </c>
      <c r="O983" s="1" cm="1">
        <f t="array" ref="O983">_xll.FDS(A983,"FF_NET_INC(ANN_R,"&amp;F983&amp;","&amp;G983&amp;")")</f>
        <v>2666</v>
      </c>
      <c r="P983" s="1" cm="1">
        <f t="array" ref="P983">_xll.FDS(A983,"FF_ROA(ANN_R,"&amp;F983&amp;","&amp;G983&amp;")")</f>
        <v>6.5549586319658699</v>
      </c>
      <c r="Q983" cm="1">
        <f t="array" ref="Q983">_xll.FDS(A983,"FF_TAX_RATE(ANN_R,"&amp;F983&amp;","&amp;G983&amp;")")</f>
        <v>22.398981864460701</v>
      </c>
      <c r="R983" t="e" cm="1">
        <f t="array" ref="R983">_xll.FDS(A983,"FF_TAX_REFUND(ANN_R,"&amp;F983&amp;","&amp;G983&amp;",,,,,""D=1"")")</f>
        <v>#N/A</v>
      </c>
      <c r="S983">
        <f t="shared" si="107"/>
        <v>0.18560246679316889</v>
      </c>
      <c r="T983" s="1" cm="1">
        <f t="array" ref="T983">_xll.FDS($A983,"FF_TAX_CF(ANN_R,"&amp;AE983&amp;","&amp;AF983&amp;",,,USD)")</f>
        <v>85</v>
      </c>
      <c r="U983" s="1" cm="1">
        <f t="array" ref="U983">_xll.FDS($A983,"FF_TAX_CF(ANN_R,"&amp;AG983&amp;","&amp;AH983&amp;",,,USD)")</f>
        <v>214</v>
      </c>
      <c r="V983" s="1" cm="1">
        <f t="array" ref="V983">_xll.FDS(A983,"FF_TAX_CF(ANN_R,"&amp;AI983&amp;","&amp;AJ983&amp;",,,USD)")</f>
        <v>429</v>
      </c>
      <c r="W983" s="1" cm="1">
        <f t="array" ref="W983">_xll.FDS(A983,"FF_TAX_CF(ANN_R,"&amp;AK983&amp;","&amp;AL983&amp;",,,USD)")</f>
        <v>437</v>
      </c>
      <c r="X983" s="1" cm="1">
        <f t="array" ref="X983">_xll.FDS(A983,"FF_TAX_CF(ANN_R,"&amp;F983&amp;","&amp;G983&amp;",,,USD)")</f>
        <v>400</v>
      </c>
      <c r="Y983" s="1" cm="1">
        <f t="array" ref="Y983">_xll.FDS($A983,"FF_PTX_INC(ANN_R,"&amp;AE983&amp;","&amp;AF983&amp;",,,USD)")</f>
        <v>-214</v>
      </c>
      <c r="Z983" s="1" cm="1">
        <f t="array" ref="Z983">_xll.FDS($A983,"FF_PTX_INC(ANN_R,"&amp;AG983&amp;","&amp;AH983&amp;",,,USD)")</f>
        <v>1072</v>
      </c>
      <c r="AA983" s="1" cm="1">
        <f t="array" ref="AA983">_xll.FDS(A983,"FF_PTX_INC(ANN_R,"&amp;AI983&amp;","&amp;AJ983&amp;",,,USD)")</f>
        <v>738</v>
      </c>
      <c r="AB983" s="1" cm="1">
        <f t="array" ref="AB983">_xll.FDS(A983,"FF_PTX_INC(ANN_R,"&amp;AK983&amp;","&amp;AL983&amp;",,,USD)")</f>
        <v>3693</v>
      </c>
      <c r="AC983" s="1" cm="1">
        <f t="array" ref="AC983">_xll.FDS(A983,"FF_PTX_INC(ANN_R,"&amp;F983&amp;","&amp;G983&amp;",,,USD)")</f>
        <v>3143</v>
      </c>
      <c r="AE983" s="6">
        <f t="shared" si="108"/>
        <v>42370</v>
      </c>
      <c r="AF983" s="6">
        <f t="shared" si="109"/>
        <v>42735</v>
      </c>
      <c r="AG983" s="6">
        <f t="shared" si="110"/>
        <v>42736</v>
      </c>
      <c r="AH983" s="6">
        <f t="shared" si="111"/>
        <v>43100</v>
      </c>
      <c r="AI983" s="6">
        <f>DATE(YEAR(F983)+AO983,MONTH(F983),DAY(F983))</f>
        <v>43101</v>
      </c>
      <c r="AJ983" s="6">
        <f>DATE(YEAR(G983)+AO983,MONTH(G983),DAY(G983))</f>
        <v>43465</v>
      </c>
      <c r="AK983" s="6">
        <f>DATE(YEAR(F983)+AP983,MONTH(F983),DAY(F983))</f>
        <v>43466</v>
      </c>
      <c r="AL983" s="6">
        <f>DATE(YEAR(G983)+AP983,MONTH(G983),DAY(G983))</f>
        <v>43830</v>
      </c>
      <c r="AM983" s="8">
        <v>-4</v>
      </c>
      <c r="AN983" s="8">
        <v>-3</v>
      </c>
      <c r="AO983">
        <v>-2</v>
      </c>
      <c r="AP983">
        <v>-1</v>
      </c>
      <c r="AQ983" cm="1">
        <f t="array" ref="AQ983">_xll.FDS(A983,"FF_DEBT_LT(ANN_R,"&amp;F983&amp;","&amp;G983&amp;")")</f>
        <v>6136</v>
      </c>
      <c r="AR983" cm="1">
        <f t="array" ref="AR983">_xll.FDS(A983,"FF_RD_EXP(ANN_R,"&amp;F983&amp;","&amp;G983&amp;")")</f>
        <v>122</v>
      </c>
      <c r="AS983" cm="1">
        <f t="array" ref="AS983">_xll.FDS(A983,"FF_PTX_INC_FOR(ANN_R,"&amp;F983&amp;","&amp;G983&amp;")")</f>
        <v>2512</v>
      </c>
      <c r="AT983" cm="1">
        <f t="array" ref="AT983">_xll.FDS(A983,"FF_MKT_VAL_PUBLIC(ANN_R,"&amp;[1]sample_report!E983&amp;")")</f>
        <v>47756.765119999996</v>
      </c>
    </row>
    <row r="984" spans="1:46" hidden="1" x14ac:dyDescent="0.25">
      <c r="A984" t="s">
        <v>606</v>
      </c>
      <c r="B984" t="s">
        <v>607</v>
      </c>
      <c r="C984" t="s">
        <v>502</v>
      </c>
      <c r="D984" t="str" cm="1">
        <f t="array" ref="D984">_xll.FDS(A984,"FF_MAJOR_IND_NAME")</f>
        <v>METAL PRODUCERS</v>
      </c>
      <c r="E984">
        <v>2016</v>
      </c>
      <c r="F984" s="4">
        <f t="shared" si="105"/>
        <v>42370</v>
      </c>
      <c r="G984" s="4">
        <f t="shared" si="106"/>
        <v>42735</v>
      </c>
      <c r="H984">
        <v>1</v>
      </c>
      <c r="I984" s="1" cm="1">
        <f t="array" ref="I984">_xll.FDS(A984,"FF_PTX_INC(ANN_R,"&amp;F984&amp;","&amp;G984&amp;",,,USD)")</f>
        <v>-214</v>
      </c>
      <c r="J984" s="1" cm="1">
        <f t="array" ref="J984">_xll.FDS(A984,"FF_MKT_VAL(ANN_R,"&amp;F984&amp;","&amp;G984&amp;",,,USD)")</f>
        <v>18072.94255</v>
      </c>
      <c r="K984" s="1" cm="1">
        <f t="array" ref="K984">_xll.FDS(A984,"FF_SHLDRS_EQ(ANN_R,"&amp;F984&amp;","&amp;G984&amp;",,,USD)")</f>
        <v>10721</v>
      </c>
      <c r="L984" s="1" cm="1">
        <f t="array" ref="L984">_xll.FDS(A984,"FF_ASSETS(ANN_R,"&amp;F984&amp;","&amp;G984&amp;",,,USD)")</f>
        <v>21031</v>
      </c>
      <c r="M984" s="1" cm="1">
        <f t="array" ref="M984">_xll.FDS(A984,"FF_TAX_CF(ANN_R,"&amp;F984&amp;","&amp;G984&amp;",,,USD)")</f>
        <v>85</v>
      </c>
      <c r="N984" s="1" cm="1">
        <f t="array" ref="N984">_xll.FDS(A984,"FF_INC_TAX(ANN_R,"&amp;F984&amp;","&amp;G984&amp;",,,USD)")</f>
        <v>563</v>
      </c>
      <c r="O984" s="1" cm="1">
        <f t="array" ref="O984">_xll.FDS(A984,"FF_NET_INC(ANN_R,"&amp;F984&amp;","&amp;G984&amp;")")</f>
        <v>-220</v>
      </c>
      <c r="P984" s="1" cm="1">
        <f t="array" ref="P984">_xll.FDS(A984,"FF_ROA(ANN_R,"&amp;F984&amp;","&amp;G984&amp;")")</f>
        <v>-0.95318558956694999</v>
      </c>
      <c r="Q984" t="e" cm="1">
        <f t="array" ref="Q984">_xll.FDS(A984,"FF_TAX_RATE(ANN_R,"&amp;F984&amp;","&amp;G984&amp;")")</f>
        <v>#N/A</v>
      </c>
      <c r="R984" t="e" cm="1">
        <f t="array" ref="R984">_xll.FDS(A984,"FF_TAX_REFUND(ANN_R,"&amp;F984&amp;","&amp;G984&amp;",,,,,""D=1"")")</f>
        <v>#N/A</v>
      </c>
      <c r="S984">
        <f t="shared" si="107"/>
        <v>16.991379310344829</v>
      </c>
      <c r="T984" s="1" cm="1">
        <f t="array" ref="T984">_xll.FDS($A984,"FF_TAX_CF(ANN_R,"&amp;AE984&amp;","&amp;AF984&amp;",,,USD)")</f>
        <v>1261</v>
      </c>
      <c r="U984" s="1" cm="1">
        <f t="array" ref="U984">_xll.FDS($A984,"FF_TAX_CF(ANN_R,"&amp;AG984&amp;","&amp;AH984&amp;",,,USD)")</f>
        <v>361</v>
      </c>
      <c r="V984" s="1" cm="1">
        <f t="array" ref="V984">_xll.FDS(A984,"FF_TAX_CF(ANN_R,"&amp;AI984&amp;","&amp;AJ984&amp;",,,USD)")</f>
        <v>187</v>
      </c>
      <c r="W984" s="1" cm="1">
        <f t="array" ref="W984">_xll.FDS(A984,"FF_TAX_CF(ANN_R,"&amp;AK984&amp;","&amp;AL984&amp;",,,USD)")</f>
        <v>77</v>
      </c>
      <c r="X984" s="1" cm="1">
        <f t="array" ref="X984">_xll.FDS(A984,"FF_TAX_CF(ANN_R,"&amp;F984&amp;","&amp;G984&amp;",,,USD)")</f>
        <v>85</v>
      </c>
      <c r="Y984" s="1" cm="1">
        <f t="array" ref="Y984">_xll.FDS($A984,"FF_PTX_INC(ANN_R,"&amp;AE984&amp;","&amp;AF984&amp;",,,USD)")</f>
        <v>3114</v>
      </c>
      <c r="Z984" s="1" cm="1">
        <f t="array" ref="Z984">_xll.FDS($A984,"FF_PTX_INC(ANN_R,"&amp;AG984&amp;","&amp;AH984&amp;",,,USD)")</f>
        <v>-3585</v>
      </c>
      <c r="AA984" s="1" cm="1">
        <f t="array" ref="AA984">_xll.FDS(A984,"FF_PTX_INC(ANN_R,"&amp;AI984&amp;","&amp;AJ984&amp;",,,USD)")</f>
        <v>506</v>
      </c>
      <c r="AB984" s="1" cm="1">
        <f t="array" ref="AB984">_xll.FDS(A984,"FF_PTX_INC(ANN_R,"&amp;AK984&amp;","&amp;AL984&amp;",,,USD)")</f>
        <v>295</v>
      </c>
      <c r="AC984" s="1" cm="1">
        <f t="array" ref="AC984">_xll.FDS(A984,"FF_PTX_INC(ANN_R,"&amp;F984&amp;","&amp;G984&amp;",,,USD)")</f>
        <v>-214</v>
      </c>
      <c r="AE984" s="6">
        <f t="shared" si="108"/>
        <v>40909</v>
      </c>
      <c r="AF984" s="6">
        <f t="shared" si="109"/>
        <v>41274</v>
      </c>
      <c r="AG984" s="6">
        <f t="shared" si="110"/>
        <v>41275</v>
      </c>
      <c r="AH984" s="6">
        <f t="shared" si="111"/>
        <v>41639</v>
      </c>
      <c r="AI984" s="6">
        <f>DATE(YEAR(F984)+AO984,MONTH(F984),DAY(F984))</f>
        <v>41640</v>
      </c>
      <c r="AJ984" s="6">
        <f>DATE(YEAR(G984)+AO984,MONTH(G984),DAY(G984))</f>
        <v>42004</v>
      </c>
      <c r="AK984" s="6">
        <f>DATE(YEAR(F984)+AP984,MONTH(F984),DAY(F984))</f>
        <v>42005</v>
      </c>
      <c r="AL984" s="6">
        <f>DATE(YEAR(G984)+AP984,MONTH(G984),DAY(G984))</f>
        <v>42369</v>
      </c>
      <c r="AM984" s="8">
        <v>-4</v>
      </c>
      <c r="AN984" s="8">
        <v>-3</v>
      </c>
      <c r="AO984">
        <v>-2</v>
      </c>
      <c r="AP984">
        <v>-1</v>
      </c>
      <c r="AQ984" cm="1">
        <f t="array" ref="AQ984">_xll.FDS(A984,"FF_DEBT_LT(ANN_R,"&amp;F984&amp;","&amp;G984&amp;")")</f>
        <v>4049</v>
      </c>
      <c r="AR984" cm="1">
        <f t="array" ref="AR984">_xll.FDS(A984,"FF_RD_EXP(ANN_R,"&amp;F984&amp;","&amp;G984&amp;")")</f>
        <v>134</v>
      </c>
      <c r="AS984" t="e" cm="1">
        <f t="array" ref="AS984">_xll.FDS(A984,"FF_PTX_INC_FOR(ANN_R,"&amp;F984&amp;","&amp;G984&amp;")")</f>
        <v>#N/A</v>
      </c>
      <c r="AT984" cm="1">
        <f t="array" ref="AT984">_xll.FDS(A984,"FF_MKT_VAL_PUBLIC(ANN_R,"&amp;[1]sample_report!E984&amp;")")</f>
        <v>18020.006901271099</v>
      </c>
    </row>
    <row r="985" spans="1:46" hidden="1" x14ac:dyDescent="0.25">
      <c r="A985" t="s">
        <v>232</v>
      </c>
      <c r="B985" t="s">
        <v>233</v>
      </c>
      <c r="C985" t="s">
        <v>29</v>
      </c>
      <c r="D985" t="str" cm="1">
        <f t="array" ref="D985">_xll.FDS(A985,"FF_MAJOR_IND_NAME")</f>
        <v>ELECTRONICS</v>
      </c>
      <c r="E985">
        <v>2020</v>
      </c>
      <c r="F985" s="4">
        <f t="shared" si="105"/>
        <v>43831</v>
      </c>
      <c r="G985" s="4">
        <f t="shared" si="106"/>
        <v>44196</v>
      </c>
      <c r="H985">
        <v>0</v>
      </c>
      <c r="I985" s="1" cm="1">
        <f t="array" ref="I985">_xll.FDS(A985,"FF_PTX_INC(ANN_R,"&amp;F985&amp;","&amp;G985&amp;",,,USD)")</f>
        <v>1005.97070545144</v>
      </c>
      <c r="J985" s="1" cm="1">
        <f t="array" ref="J985">_xll.FDS(A985,"FF_MKT_VAL(ANN_R,"&amp;F985&amp;","&amp;G985&amp;",,,USD)")</f>
        <v>27318.877475696401</v>
      </c>
      <c r="K985" s="1" cm="1">
        <f t="array" ref="K985">_xll.FDS(A985,"FF_SHLDRS_EQ(ANN_R,"&amp;F985&amp;","&amp;G985&amp;",,,USD)")</f>
        <v>6875.7033041492105</v>
      </c>
      <c r="L985" s="1" cm="1">
        <f t="array" ref="L985">_xll.FDS(A985,"FF_ASSETS(ANN_R,"&amp;F985&amp;","&amp;G985&amp;",,,USD)")</f>
        <v>8350.6318464316391</v>
      </c>
      <c r="M985" s="1" cm="1">
        <f t="array" ref="M985">_xll.FDS(A985,"FF_TAX_CF(ANN_R,"&amp;F985&amp;","&amp;G985&amp;",,,USD)")</f>
        <v>167.43699887674299</v>
      </c>
      <c r="N985" s="1" cm="1">
        <f t="array" ref="N985">_xll.FDS(A985,"FF_INC_TAX(ANN_R,"&amp;F985&amp;","&amp;G985&amp;",,,USD)")</f>
        <v>493.42260864935798</v>
      </c>
      <c r="O985" s="1" cm="1">
        <f t="array" ref="O985">_xll.FDS(A985,"FF_NET_INC(ANN_R,"&amp;F985&amp;","&amp;G985&amp;")")</f>
        <v>56220</v>
      </c>
      <c r="P985" s="1" cm="1">
        <f t="array" ref="P985">_xll.FDS(A985,"FF_ROA(ANN_R,"&amp;F985&amp;","&amp;G985&amp;")")</f>
        <v>7.1108345364961503</v>
      </c>
      <c r="Q985" cm="1">
        <f t="array" ref="Q985">_xll.FDS(A985,"FF_TAX_RATE(ANN_R,"&amp;F985&amp;","&amp;G985&amp;")")</f>
        <v>49.049401336983003</v>
      </c>
      <c r="R985" t="e" cm="1">
        <f t="array" ref="R985">_xll.FDS(A985,"FF_TAX_REFUND(ANN_R,"&amp;F985&amp;","&amp;G985&amp;",,,,,""D=1"")")</f>
        <v>#N/A</v>
      </c>
      <c r="S985">
        <f t="shared" si="107"/>
        <v>0.18831569737829326</v>
      </c>
      <c r="T985" s="1" cm="1">
        <f t="array" ref="T985">_xll.FDS($A985,"FF_TAX_CF(ANN_R,"&amp;AE985&amp;","&amp;AF985&amp;",,,USD)")</f>
        <v>140.70637558959399</v>
      </c>
      <c r="U985" s="1" cm="1">
        <f t="array" ref="U985">_xll.FDS($A985,"FF_TAX_CF(ANN_R,"&amp;AG985&amp;","&amp;AH985&amp;",,,USD)")</f>
        <v>135.570337533951</v>
      </c>
      <c r="V985" s="1" cm="1">
        <f t="array" ref="V985">_xll.FDS(A985,"FF_TAX_CF(ANN_R,"&amp;AI985&amp;","&amp;AJ985&amp;",,,USD)")</f>
        <v>167.299250610173</v>
      </c>
      <c r="W985" s="1" cm="1">
        <f t="array" ref="W985">_xll.FDS(A985,"FF_TAX_CF(ANN_R,"&amp;AK985&amp;","&amp;AL985&amp;",,,USD)")</f>
        <v>188.42166950926199</v>
      </c>
      <c r="X985" s="1" cm="1">
        <f t="array" ref="X985">_xll.FDS(A985,"FF_TAX_CF(ANN_R,"&amp;F985&amp;","&amp;G985&amp;",,,USD)")</f>
        <v>167.43699887674299</v>
      </c>
      <c r="Y985" s="1" cm="1">
        <f t="array" ref="Y985">_xll.FDS($A985,"FF_PTX_INC(ANN_R,"&amp;AE985&amp;","&amp;AF985&amp;",,,USD)")</f>
        <v>432.74872084334498</v>
      </c>
      <c r="Z985" s="1" cm="1">
        <f t="array" ref="Z985">_xll.FDS($A985,"FF_PTX_INC(ANN_R,"&amp;AG985&amp;","&amp;AH985&amp;",,,USD)")</f>
        <v>624.21035230159805</v>
      </c>
      <c r="AA985" s="1" cm="1">
        <f t="array" ref="AA985">_xll.FDS(A985,"FF_PTX_INC(ANN_R,"&amp;AI985&amp;","&amp;AJ985&amp;",,,USD)")</f>
        <v>1063.3919569551899</v>
      </c>
      <c r="AB985" s="1" cm="1">
        <f t="array" ref="AB985">_xll.FDS(A985,"FF_PTX_INC(ANN_R,"&amp;AK985&amp;","&amp;AL985&amp;",,,USD)")</f>
        <v>1118.86145018041</v>
      </c>
      <c r="AC985" s="1" cm="1">
        <f t="array" ref="AC985">_xll.FDS(A985,"FF_PTX_INC(ANN_R,"&amp;F985&amp;","&amp;G985&amp;",,,USD)")</f>
        <v>1005.97070545144</v>
      </c>
      <c r="AE985" s="6">
        <f t="shared" si="108"/>
        <v>42370</v>
      </c>
      <c r="AF985" s="6">
        <f t="shared" si="109"/>
        <v>42735</v>
      </c>
      <c r="AG985" s="6">
        <f t="shared" si="110"/>
        <v>42736</v>
      </c>
      <c r="AH985" s="6">
        <f t="shared" si="111"/>
        <v>43100</v>
      </c>
      <c r="AI985" s="6">
        <f>DATE(YEAR(F985)+AO985,MONTH(F985),DAY(F985))</f>
        <v>43101</v>
      </c>
      <c r="AJ985" s="6">
        <f>DATE(YEAR(G985)+AO985,MONTH(G985),DAY(G985))</f>
        <v>43465</v>
      </c>
      <c r="AK985" s="6">
        <f>DATE(YEAR(F985)+AP985,MONTH(F985),DAY(F985))</f>
        <v>43466</v>
      </c>
      <c r="AL985" s="6">
        <f>DATE(YEAR(G985)+AP985,MONTH(G985),DAY(G985))</f>
        <v>43830</v>
      </c>
      <c r="AM985" s="8">
        <v>-4</v>
      </c>
      <c r="AN985" s="8">
        <v>-3</v>
      </c>
      <c r="AO985">
        <v>-2</v>
      </c>
      <c r="AP985">
        <v>-1</v>
      </c>
      <c r="AQ985" cm="1">
        <f t="array" ref="AQ985">_xll.FDS(A985,"FF_DEBT_LT(ANN_R,"&amp;F985&amp;","&amp;G985&amp;")")</f>
        <v>11842</v>
      </c>
      <c r="AR985" cm="1">
        <f t="array" ref="AR985">_xll.FDS(A985,"FF_RD_EXP(ANN_R,"&amp;F985&amp;","&amp;G985&amp;")")</f>
        <v>16545</v>
      </c>
      <c r="AS985" t="e" cm="1">
        <f t="array" ref="AS985">_xll.FDS(A985,"FF_PTX_INC_FOR(ANN_R,"&amp;F985&amp;","&amp;G985&amp;")")</f>
        <v>#N/A</v>
      </c>
      <c r="AT985" cm="1">
        <f t="array" ref="AT985">_xll.FDS(A985,"FF_MKT_VAL_PUBLIC(ANN_R,"&amp;[1]sample_report!E985&amp;")")</f>
        <v>1435024.63516234</v>
      </c>
    </row>
    <row r="986" spans="1:46" hidden="1" x14ac:dyDescent="0.25">
      <c r="A986" t="s">
        <v>232</v>
      </c>
      <c r="B986" t="s">
        <v>233</v>
      </c>
      <c r="C986" t="s">
        <v>29</v>
      </c>
      <c r="D986" t="str" cm="1">
        <f t="array" ref="D986">_xll.FDS(A986,"FF_MAJOR_IND_NAME")</f>
        <v>ELECTRONICS</v>
      </c>
      <c r="E986">
        <v>2016</v>
      </c>
      <c r="F986" s="4">
        <f t="shared" si="105"/>
        <v>42370</v>
      </c>
      <c r="G986" s="4">
        <f t="shared" si="106"/>
        <v>42735</v>
      </c>
      <c r="H986">
        <v>0</v>
      </c>
      <c r="I986" s="1" cm="1">
        <f t="array" ref="I986">_xll.FDS(A986,"FF_PTX_INC(ANN_R,"&amp;F986&amp;","&amp;G986&amp;",,,USD)")</f>
        <v>432.74872084334498</v>
      </c>
      <c r="J986" s="1" cm="1">
        <f t="array" ref="J986">_xll.FDS(A986,"FF_MKT_VAL(ANN_R,"&amp;F986&amp;","&amp;G986&amp;",,,USD)")</f>
        <v>6316.0463186598299</v>
      </c>
      <c r="K986" s="1" cm="1">
        <f t="array" ref="K986">_xll.FDS(A986,"FF_SHLDRS_EQ(ANN_R,"&amp;F986&amp;","&amp;G986&amp;",,,USD)")</f>
        <v>3197.3592415451999</v>
      </c>
      <c r="L986" s="1" cm="1">
        <f t="array" ref="L986">_xll.FDS(A986,"FF_ASSETS(ANN_R,"&amp;F986&amp;","&amp;G986&amp;",,,USD)")</f>
        <v>3788.1595939397798</v>
      </c>
      <c r="M986" s="1" cm="1">
        <f t="array" ref="M986">_xll.FDS(A986,"FF_TAX_CF(ANN_R,"&amp;F986&amp;","&amp;G986&amp;",,,USD)")</f>
        <v>140.70637558959399</v>
      </c>
      <c r="N986" s="1" cm="1">
        <f t="array" ref="N986">_xll.FDS(A986,"FF_INC_TAX(ANN_R,"&amp;F986&amp;","&amp;G986&amp;",,,USD)")</f>
        <v>244.821178849787</v>
      </c>
      <c r="O986" s="1" cm="1">
        <f t="array" ref="O986">_xll.FDS(A986,"FF_NET_INC(ANN_R,"&amp;F986&amp;","&amp;G986&amp;")")</f>
        <v>20133</v>
      </c>
      <c r="P986" s="1" cm="1">
        <f t="array" ref="P986">_xll.FDS(A986,"FF_ROA(ANN_R,"&amp;F986&amp;","&amp;G986&amp;")")</f>
        <v>4.6420526205358899</v>
      </c>
      <c r="Q986" cm="1">
        <f t="array" ref="Q986">_xll.FDS(A986,"FF_TAX_RATE(ANN_R,"&amp;F986&amp;","&amp;G986&amp;")")</f>
        <v>56.573518778444097</v>
      </c>
      <c r="R986" t="e" cm="1">
        <f t="array" ref="R986">_xll.FDS(A986,"FF_TAX_REFUND(ANN_R,"&amp;F986&amp;","&amp;G986&amp;",,,,,""D=1"")")</f>
        <v>#N/A</v>
      </c>
      <c r="S986">
        <f t="shared" si="107"/>
        <v>0.37422017049346284</v>
      </c>
      <c r="T986" s="1" cm="1">
        <f t="array" ref="T986">_xll.FDS($A986,"FF_TAX_CF(ANN_R,"&amp;AE986&amp;","&amp;AF986&amp;",,,USD)")</f>
        <v>195.835371239111</v>
      </c>
      <c r="U986" s="1" cm="1">
        <f t="array" ref="U986">_xll.FDS($A986,"FF_TAX_CF(ANN_R,"&amp;AG986&amp;","&amp;AH986&amp;",,,USD)")</f>
        <v>215.981519529596</v>
      </c>
      <c r="V986" s="1" cm="1">
        <f t="array" ref="V986">_xll.FDS(A986,"FF_TAX_CF(ANN_R,"&amp;AI986&amp;","&amp;AJ986&amp;",,,USD)")</f>
        <v>205.375540354289</v>
      </c>
      <c r="W986" s="1" cm="1">
        <f t="array" ref="W986">_xll.FDS(A986,"FF_TAX_CF(ANN_R,"&amp;AK986&amp;","&amp;AL986&amp;",,,USD)")</f>
        <v>190.137808967382</v>
      </c>
      <c r="X986" s="1" cm="1">
        <f t="array" ref="X986">_xll.FDS(A986,"FF_TAX_CF(ANN_R,"&amp;F986&amp;","&amp;G986&amp;",,,USD)")</f>
        <v>140.70637558959399</v>
      </c>
      <c r="Y986" s="1" cm="1">
        <f t="array" ref="Y986">_xll.FDS($A986,"FF_PTX_INC(ANN_R,"&amp;AE986&amp;","&amp;AF986&amp;",,,USD)")</f>
        <v>542.96503414586198</v>
      </c>
      <c r="Z986" s="1" cm="1">
        <f t="array" ref="Z986">_xll.FDS($A986,"FF_PTX_INC(ANN_R,"&amp;AG986&amp;","&amp;AH986&amp;",,,USD)")</f>
        <v>498.31960929930199</v>
      </c>
      <c r="AA986" s="1" cm="1">
        <f t="array" ref="AA986">_xll.FDS(A986,"FF_PTX_INC(ANN_R,"&amp;AI986&amp;","&amp;AJ986&amp;",,,USD)")</f>
        <v>497.600399558432</v>
      </c>
      <c r="AB986" s="1" cm="1">
        <f t="array" ref="AB986">_xll.FDS(A986,"FF_PTX_INC(ANN_R,"&amp;AK986&amp;","&amp;AL986&amp;",,,USD)")</f>
        <v>561.73212722688902</v>
      </c>
      <c r="AC986" s="1" cm="1">
        <f t="array" ref="AC986">_xll.FDS(A986,"FF_PTX_INC(ANN_R,"&amp;F986&amp;","&amp;G986&amp;",,,USD)")</f>
        <v>432.74872084334498</v>
      </c>
      <c r="AE986" s="6">
        <f t="shared" si="108"/>
        <v>40909</v>
      </c>
      <c r="AF986" s="6">
        <f t="shared" si="109"/>
        <v>41274</v>
      </c>
      <c r="AG986" s="6">
        <f t="shared" si="110"/>
        <v>41275</v>
      </c>
      <c r="AH986" s="6">
        <f t="shared" si="111"/>
        <v>41639</v>
      </c>
      <c r="AI986" s="6">
        <f>DATE(YEAR(F986)+AO986,MONTH(F986),DAY(F986))</f>
        <v>41640</v>
      </c>
      <c r="AJ986" s="6">
        <f>DATE(YEAR(G986)+AO986,MONTH(G986),DAY(G986))</f>
        <v>42004</v>
      </c>
      <c r="AK986" s="6">
        <f>DATE(YEAR(F986)+AP986,MONTH(F986),DAY(F986))</f>
        <v>42005</v>
      </c>
      <c r="AL986" s="6">
        <f>DATE(YEAR(G986)+AP986,MONTH(G986),DAY(G986))</f>
        <v>42369</v>
      </c>
      <c r="AM986" s="8">
        <v>-4</v>
      </c>
      <c r="AN986" s="8">
        <v>-3</v>
      </c>
      <c r="AO986">
        <v>-2</v>
      </c>
      <c r="AP986">
        <v>-1</v>
      </c>
      <c r="AQ986" cm="1">
        <f t="array" ref="AQ986">_xll.FDS(A986,"FF_DEBT_LT(ANN_R,"&amp;F986&amp;","&amp;G986&amp;")")</f>
        <v>889</v>
      </c>
      <c r="AR986" cm="1">
        <f t="array" ref="AR986">_xll.FDS(A986,"FF_RD_EXP(ANN_R,"&amp;F986&amp;","&amp;G986&amp;")")</f>
        <v>7351</v>
      </c>
      <c r="AS986" t="e" cm="1">
        <f t="array" ref="AS986">_xll.FDS(A986,"FF_PTX_INC_FOR(ANN_R,"&amp;F986&amp;","&amp;G986&amp;")")</f>
        <v>#N/A</v>
      </c>
      <c r="AT986" cm="1">
        <f t="array" ref="AT986">_xll.FDS(A986,"FF_MKT_VAL_PUBLIC(ANN_R,"&amp;[1]sample_report!E986&amp;")")</f>
        <v>309362.48994055297</v>
      </c>
    </row>
    <row r="987" spans="1:46" hidden="1" x14ac:dyDescent="0.25">
      <c r="A987" t="s">
        <v>448</v>
      </c>
      <c r="B987" t="s">
        <v>449</v>
      </c>
      <c r="C987" t="s">
        <v>29</v>
      </c>
      <c r="D987" t="str" cm="1">
        <f t="array" ref="D987">_xll.FDS(A987,"FF_MAJOR_IND_NAME")</f>
        <v>ELECTRICAL</v>
      </c>
      <c r="E987">
        <v>2020</v>
      </c>
      <c r="F987" s="4">
        <f t="shared" si="105"/>
        <v>43831</v>
      </c>
      <c r="G987" s="4">
        <f t="shared" si="106"/>
        <v>44196</v>
      </c>
      <c r="H987">
        <v>1</v>
      </c>
      <c r="I987" s="1" cm="1">
        <f t="array" ref="I987">_xll.FDS(A987,"FF_PTX_INC(ANN_R,"&amp;F987&amp;","&amp;G987&amp;",,,USD)")</f>
        <v>982.51772169023798</v>
      </c>
      <c r="J987" s="1" cm="1">
        <f t="array" ref="J987">_xll.FDS(A987,"FF_MKT_VAL(ANN_R,"&amp;F987&amp;","&amp;G987&amp;",,,USD)")</f>
        <v>30423.067482717601</v>
      </c>
      <c r="K987" s="1" cm="1">
        <f t="array" ref="K987">_xll.FDS(A987,"FF_SHLDRS_EQ(ANN_R,"&amp;F987&amp;","&amp;G987&amp;",,,USD)")</f>
        <v>8774.8597407899797</v>
      </c>
      <c r="L987" s="1" cm="1">
        <f t="array" ref="L987">_xll.FDS(A987,"FF_ASSETS(ANN_R,"&amp;F987&amp;","&amp;G987&amp;",,,USD)")</f>
        <v>19660.9046604615</v>
      </c>
      <c r="M987" s="1" cm="1">
        <f t="array" ref="M987">_xll.FDS(A987,"FF_TAX_CF(ANN_R,"&amp;F987&amp;","&amp;G987&amp;",,,USD)")</f>
        <v>251.41232784837501</v>
      </c>
      <c r="N987" s="1" cm="1">
        <f t="array" ref="N987">_xll.FDS(A987,"FF_INC_TAX(ANN_R,"&amp;F987&amp;","&amp;G987&amp;",,,USD)")</f>
        <v>273.93688577413599</v>
      </c>
      <c r="O987" s="1" cm="1">
        <f t="array" ref="O987">_xll.FDS(A987,"FF_NET_INC(ANN_R,"&amp;F987&amp;","&amp;G987&amp;")")</f>
        <v>74166</v>
      </c>
      <c r="P987" s="1" cm="1">
        <f t="array" ref="P987">_xll.FDS(A987,"FF_ROA(ANN_R,"&amp;F987&amp;","&amp;G987&amp;")")</f>
        <v>3.70228286477403</v>
      </c>
      <c r="Q987" cm="1">
        <f t="array" ref="Q987">_xll.FDS(A987,"FF_TAX_RATE(ANN_R,"&amp;F987&amp;","&amp;G987&amp;")")</f>
        <v>27.881113971448599</v>
      </c>
      <c r="R987" t="e" cm="1">
        <f t="array" ref="R987">_xll.FDS(A987,"FF_TAX_REFUND(ANN_R,"&amp;F987&amp;","&amp;G987&amp;",,,,,""D=1"")")</f>
        <v>#N/A</v>
      </c>
      <c r="S987">
        <f t="shared" si="107"/>
        <v>0.21989146217578656</v>
      </c>
      <c r="T987" s="1" cm="1">
        <f t="array" ref="T987">_xll.FDS($A987,"FF_TAX_CF(ANN_R,"&amp;AE987&amp;","&amp;AF987&amp;",,,USD)")</f>
        <v>203.75688171386699</v>
      </c>
      <c r="U987" s="1" cm="1">
        <f t="array" ref="U987">_xll.FDS($A987,"FF_TAX_CF(ANN_R,"&amp;AG987&amp;","&amp;AH987&amp;",,,USD)")</f>
        <v>230.50675106979901</v>
      </c>
      <c r="V987" s="1" cm="1">
        <f t="array" ref="V987">_xll.FDS(A987,"FF_TAX_CF(ANN_R,"&amp;AI987&amp;","&amp;AJ987&amp;",,,USD)")</f>
        <v>311.38000985234999</v>
      </c>
      <c r="W987" s="1" cm="1">
        <f t="array" ref="W987">_xll.FDS(A987,"FF_TAX_CF(ANN_R,"&amp;AK987&amp;","&amp;AL987&amp;",,,USD)")</f>
        <v>302.63853987492598</v>
      </c>
      <c r="X987" s="1" cm="1">
        <f t="array" ref="X987">_xll.FDS(A987,"FF_TAX_CF(ANN_R,"&amp;F987&amp;","&amp;G987&amp;",,,USD)")</f>
        <v>251.41232784837501</v>
      </c>
      <c r="Y987" s="1" cm="1">
        <f t="array" ref="Y987">_xll.FDS($A987,"FF_PTX_INC(ANN_R,"&amp;AE987&amp;","&amp;AF987&amp;",,,USD)")</f>
        <v>975.68135070800804</v>
      </c>
      <c r="Z987" s="1" cm="1">
        <f t="array" ref="Z987">_xll.FDS($A987,"FF_PTX_INC(ANN_R,"&amp;AG987&amp;","&amp;AH987&amp;",,,USD)")</f>
        <v>1304.9797890279399</v>
      </c>
      <c r="AA987" s="1" cm="1">
        <f t="array" ref="AA987">_xll.FDS(A987,"FF_PTX_INC(ANN_R,"&amp;AI987&amp;","&amp;AJ987&amp;",,,USD)")</f>
        <v>1476.6888618841799</v>
      </c>
      <c r="AB987" s="1" cm="1">
        <f t="array" ref="AB987">_xll.FDS(A987,"FF_PTX_INC(ANN_R,"&amp;AK987&amp;","&amp;AL987&amp;",,,USD)")</f>
        <v>1170.7506222091599</v>
      </c>
      <c r="AC987" s="1" cm="1">
        <f t="array" ref="AC987">_xll.FDS(A987,"FF_PTX_INC(ANN_R,"&amp;F987&amp;","&amp;G987&amp;",,,USD)")</f>
        <v>982.51772169023798</v>
      </c>
      <c r="AE987" s="6">
        <f t="shared" si="108"/>
        <v>42370</v>
      </c>
      <c r="AF987" s="6">
        <f t="shared" si="109"/>
        <v>42735</v>
      </c>
      <c r="AG987" s="6">
        <f t="shared" si="110"/>
        <v>42736</v>
      </c>
      <c r="AH987" s="6">
        <f t="shared" si="111"/>
        <v>43100</v>
      </c>
      <c r="AI987" s="6">
        <f>DATE(YEAR(F987)+AO987,MONTH(F987),DAY(F987))</f>
        <v>43101</v>
      </c>
      <c r="AJ987" s="6">
        <f>DATE(YEAR(G987)+AO987,MONTH(G987),DAY(G987))</f>
        <v>43465</v>
      </c>
      <c r="AK987" s="6">
        <f>DATE(YEAR(F987)+AP987,MONTH(F987),DAY(F987))</f>
        <v>43466</v>
      </c>
      <c r="AL987" s="6">
        <f>DATE(YEAR(G987)+AP987,MONTH(G987),DAY(G987))</f>
        <v>43830</v>
      </c>
      <c r="AM987" s="8">
        <v>-4</v>
      </c>
      <c r="AN987" s="8">
        <v>-3</v>
      </c>
      <c r="AO987">
        <v>-2</v>
      </c>
      <c r="AP987">
        <v>-1</v>
      </c>
      <c r="AQ987" cm="1">
        <f t="array" ref="AQ987">_xll.FDS(A987,"FF_DEBT_LT(ANN_R,"&amp;F987&amp;","&amp;G987&amp;")")</f>
        <v>371123</v>
      </c>
      <c r="AR987" cm="1">
        <f t="array" ref="AR987">_xll.FDS(A987,"FF_RD_EXP(ANN_R,"&amp;F987&amp;","&amp;G987&amp;")")</f>
        <v>78630</v>
      </c>
      <c r="AS987" t="e" cm="1">
        <f t="array" ref="AS987">_xll.FDS(A987,"FF_PTX_INC_FOR(ANN_R,"&amp;F987&amp;","&amp;G987&amp;")")</f>
        <v>#N/A</v>
      </c>
      <c r="AT987" cm="1">
        <f t="array" ref="AT987">_xll.FDS(A987,"FF_MKT_VAL_PUBLIC(ANN_R,"&amp;[1]sample_report!E987&amp;")")</f>
        <v>5431392.0516738798</v>
      </c>
    </row>
    <row r="988" spans="1:46" hidden="1" x14ac:dyDescent="0.25">
      <c r="A988" t="s">
        <v>448</v>
      </c>
      <c r="B988" t="s">
        <v>449</v>
      </c>
      <c r="C988" t="s">
        <v>29</v>
      </c>
      <c r="D988" t="str" cm="1">
        <f t="array" ref="D988">_xll.FDS(A988,"FF_MAJOR_IND_NAME")</f>
        <v>ELECTRICAL</v>
      </c>
      <c r="E988">
        <v>2016</v>
      </c>
      <c r="F988" s="4">
        <f t="shared" si="105"/>
        <v>42370</v>
      </c>
      <c r="G988" s="4">
        <f t="shared" si="106"/>
        <v>42735</v>
      </c>
      <c r="H988" s="5">
        <v>1</v>
      </c>
      <c r="I988" s="1" cm="1">
        <f t="array" ref="I988">_xll.FDS(A988,"FF_PTX_INC(ANN_R,"&amp;F988&amp;","&amp;G988&amp;",,,USD)")</f>
        <v>975.68135070800804</v>
      </c>
      <c r="J988" s="1" cm="1">
        <f t="array" ref="J988">_xll.FDS(A988,"FF_MKT_VAL(ANN_R,"&amp;F988&amp;","&amp;G988&amp;",,,USD)")</f>
        <v>20322.295875222</v>
      </c>
      <c r="K988" s="1" cm="1">
        <f t="array" ref="K988">_xll.FDS(A988,"FF_SHLDRS_EQ(ANN_R,"&amp;F988&amp;","&amp;G988&amp;",,,USD)")</f>
        <v>6788.7627236768603</v>
      </c>
      <c r="L988" s="1" cm="1">
        <f t="array" ref="L988">_xll.FDS(A988,"FF_ASSETS(ANN_R,"&amp;F988&amp;","&amp;G988&amp;",,,USD)")</f>
        <v>12248.1958746612</v>
      </c>
      <c r="M988" s="1" cm="1">
        <f t="array" ref="M988">_xll.FDS(A988,"FF_TAX_CF(ANN_R,"&amp;F988&amp;","&amp;G988&amp;",,,USD)")</f>
        <v>203.75688171386699</v>
      </c>
      <c r="N988" s="1" cm="1">
        <f t="array" ref="N988">_xll.FDS(A988,"FF_INC_TAX(ANN_R,"&amp;F988&amp;","&amp;G988&amp;",,,USD)")</f>
        <v>217.89694976806601</v>
      </c>
      <c r="O988" s="1" cm="1">
        <f t="array" ref="O988">_xll.FDS(A988,"FF_NET_INC(ANN_R,"&amp;F988&amp;","&amp;G988&amp;")")</f>
        <v>89945</v>
      </c>
      <c r="P988" s="1" cm="1">
        <f t="array" ref="P988">_xll.FDS(A988,"FF_ROA(ANN_R,"&amp;F988&amp;","&amp;G988&amp;")")</f>
        <v>6.5850957710645996</v>
      </c>
      <c r="Q988" cm="1">
        <f t="array" ref="Q988">_xll.FDS(A988,"FF_TAX_RATE(ANN_R,"&amp;F988&amp;","&amp;G988&amp;")")</f>
        <v>22.33279847052</v>
      </c>
      <c r="R988" t="e" cm="1">
        <f t="array" ref="R988">_xll.FDS(A988,"FF_TAX_REFUND(ANN_R,"&amp;F988&amp;","&amp;G988&amp;",,,,,""D=1"")")</f>
        <v>#N/A</v>
      </c>
      <c r="S988">
        <f t="shared" si="107"/>
        <v>0.2460183440993127</v>
      </c>
      <c r="T988" s="1" cm="1">
        <f t="array" ref="T988">_xll.FDS($A988,"FF_TAX_CF(ANN_R,"&amp;AE988&amp;","&amp;AF988&amp;",,,USD)")</f>
        <v>103.810094770975</v>
      </c>
      <c r="U988" s="1" cm="1">
        <f t="array" ref="U988">_xll.FDS($A988,"FF_TAX_CF(ANN_R,"&amp;AG988&amp;","&amp;AH988&amp;",,,USD)")</f>
        <v>312.14445089921401</v>
      </c>
      <c r="V988" s="1" cm="1">
        <f t="array" ref="V988">_xll.FDS(A988,"FF_TAX_CF(ANN_R,"&amp;AI988&amp;","&amp;AJ988&amp;",,,USD)")</f>
        <v>125.914044531062</v>
      </c>
      <c r="W988" s="1" cm="1">
        <f t="array" ref="W988">_xll.FDS(A988,"FF_TAX_CF(ANN_R,"&amp;AK988&amp;","&amp;AL988&amp;",,,USD)")</f>
        <v>202.90107828564899</v>
      </c>
      <c r="X988" s="1" cm="1">
        <f t="array" ref="X988">_xll.FDS(A988,"FF_TAX_CF(ANN_R,"&amp;F988&amp;","&amp;G988&amp;",,,USD)")</f>
        <v>203.75688171386699</v>
      </c>
      <c r="Y988" s="1" cm="1">
        <f t="array" ref="Y988">_xll.FDS($A988,"FF_PTX_INC(ANN_R,"&amp;AE988&amp;","&amp;AF988&amp;",,,USD)")</f>
        <v>897.34879530221201</v>
      </c>
      <c r="Z988" s="1" cm="1">
        <f t="array" ref="Z988">_xll.FDS($A988,"FF_PTX_INC(ANN_R,"&amp;AG988&amp;","&amp;AH988&amp;",,,USD)")</f>
        <v>161.95229886099699</v>
      </c>
      <c r="AA988" s="1" cm="1">
        <f t="array" ref="AA988">_xll.FDS(A988,"FF_PTX_INC(ANN_R,"&amp;AI988&amp;","&amp;AJ988&amp;",,,USD)")</f>
        <v>843.15390478819597</v>
      </c>
      <c r="AB988" s="1" cm="1">
        <f t="array" ref="AB988">_xll.FDS(A988,"FF_PTX_INC(ANN_R,"&amp;AK988&amp;","&amp;AL988&amp;",,,USD)")</f>
        <v>977.37513129692502</v>
      </c>
      <c r="AC988" s="1" cm="1">
        <f t="array" ref="AC988">_xll.FDS(A988,"FF_PTX_INC(ANN_R,"&amp;F988&amp;","&amp;G988&amp;",,,USD)")</f>
        <v>975.68135070800804</v>
      </c>
      <c r="AE988" s="6">
        <f t="shared" si="108"/>
        <v>40909</v>
      </c>
      <c r="AF988" s="6">
        <f t="shared" si="109"/>
        <v>41274</v>
      </c>
      <c r="AG988" s="6">
        <f t="shared" si="110"/>
        <v>41275</v>
      </c>
      <c r="AH988" s="6">
        <f t="shared" si="111"/>
        <v>41639</v>
      </c>
      <c r="AI988" s="6">
        <f>DATE(YEAR(F988)+AO988,MONTH(F988),DAY(F988))</f>
        <v>41640</v>
      </c>
      <c r="AJ988" s="6">
        <f>DATE(YEAR(G988)+AO988,MONTH(G988),DAY(G988))</f>
        <v>42004</v>
      </c>
      <c r="AK988" s="6">
        <f>DATE(YEAR(F988)+AP988,MONTH(F988),DAY(F988))</f>
        <v>42005</v>
      </c>
      <c r="AL988" s="6">
        <f>DATE(YEAR(G988)+AP988,MONTH(G988),DAY(G988))</f>
        <v>42369</v>
      </c>
      <c r="AM988" s="8">
        <v>-4</v>
      </c>
      <c r="AN988" s="8">
        <v>-3</v>
      </c>
      <c r="AO988">
        <v>-2</v>
      </c>
      <c r="AP988">
        <v>-1</v>
      </c>
      <c r="AQ988" cm="1">
        <f t="array" ref="AQ988">_xll.FDS(A988,"FF_DEBT_LT(ANN_R,"&amp;F988&amp;","&amp;G988&amp;")")</f>
        <v>136798</v>
      </c>
      <c r="AR988" cm="1">
        <f t="array" ref="AR988">_xll.FDS(A988,"FF_RD_EXP(ANN_R,"&amp;F988&amp;","&amp;G988&amp;")")</f>
        <v>51978</v>
      </c>
      <c r="AS988" t="e" cm="1">
        <f t="array" ref="AS988">_xll.FDS(A988,"FF_PTX_INC_FOR(ANN_R,"&amp;F988&amp;","&amp;G988&amp;")")</f>
        <v>#N/A</v>
      </c>
      <c r="AT988" cm="1">
        <f t="array" ref="AT988">_xll.FDS(A988,"FF_MKT_VAL_PUBLIC(ANN_R,"&amp;[1]sample_report!E988&amp;")")</f>
        <v>2186775.4848265001</v>
      </c>
    </row>
    <row r="989" spans="1:46" hidden="1" x14ac:dyDescent="0.25">
      <c r="A989" t="s">
        <v>430</v>
      </c>
      <c r="B989" t="s">
        <v>431</v>
      </c>
      <c r="C989" t="s">
        <v>29</v>
      </c>
      <c r="D989" t="str" cm="1">
        <f t="array" ref="D989">_xll.FDS(A989,"FF_MAJOR_IND_NAME")</f>
        <v>ELECTRONICS</v>
      </c>
      <c r="E989">
        <v>2020</v>
      </c>
      <c r="F989" s="4">
        <f t="shared" si="105"/>
        <v>43831</v>
      </c>
      <c r="G989" s="4">
        <f t="shared" si="106"/>
        <v>44196</v>
      </c>
      <c r="H989">
        <v>0</v>
      </c>
      <c r="I989" s="1" cm="1">
        <f t="array" ref="I989">_xll.FDS(A989,"FF_PTX_INC(ANN_R,"&amp;F989&amp;","&amp;G989&amp;",,,USD)")</f>
        <v>3322.7907780781402</v>
      </c>
      <c r="J989" s="1" cm="1">
        <f t="array" ref="J989">_xll.FDS(A989,"FF_MKT_VAL(ANN_R,"&amp;F989&amp;","&amp;G989&amp;",,,USD)")</f>
        <v>45914.8239800417</v>
      </c>
      <c r="K989" s="1" cm="1">
        <f t="array" ref="K989">_xll.FDS(A989,"FF_SHLDRS_EQ(ANN_R,"&amp;F989&amp;","&amp;G989&amp;",,,USD)")</f>
        <v>14271.566605219599</v>
      </c>
      <c r="L989" s="1" cm="1">
        <f t="array" ref="L989">_xll.FDS(A989,"FF_ASSETS(ANN_R,"&amp;F989&amp;","&amp;G989&amp;",,,USD)")</f>
        <v>18156.898388028101</v>
      </c>
      <c r="M989" s="1" cm="1">
        <f t="array" ref="M989">_xll.FDS(A989,"FF_TAX_CF(ANN_R,"&amp;F989&amp;","&amp;G989&amp;",,,USD)")</f>
        <v>1025.18469768763</v>
      </c>
      <c r="N989" s="1" cm="1">
        <f t="array" ref="N989">_xll.FDS(A989,"FF_INC_TAX(ANN_R,"&amp;F989&amp;","&amp;G989&amp;",,,USD)")</f>
        <v>943.55731851607595</v>
      </c>
      <c r="O989" s="1" cm="1">
        <f t="array" ref="O989">_xll.FDS(A989,"FF_NET_INC(ANN_R,"&amp;F989&amp;","&amp;G989&amp;")")</f>
        <v>258642</v>
      </c>
      <c r="P989" s="1" cm="1">
        <f t="array" ref="P989">_xll.FDS(A989,"FF_ROA(ANN_R,"&amp;F989&amp;","&amp;G989&amp;")")</f>
        <v>14.0747325296366</v>
      </c>
      <c r="Q989" cm="1">
        <f t="array" ref="Q989">_xll.FDS(A989,"FF_TAX_RATE(ANN_R,"&amp;F989&amp;","&amp;G989&amp;")")</f>
        <v>28.396531155109798</v>
      </c>
      <c r="R989" t="e" cm="1">
        <f t="array" ref="R989">_xll.FDS(A989,"FF_TAX_REFUND(ANN_R,"&amp;F989&amp;","&amp;G989&amp;",,,,,""D=1"")")</f>
        <v>#N/A</v>
      </c>
      <c r="S989">
        <f t="shared" si="107"/>
        <v>0.2464391864673923</v>
      </c>
      <c r="T989" s="1" cm="1">
        <f t="array" ref="T989">_xll.FDS($A989,"FF_TAX_CF(ANN_R,"&amp;AE989&amp;","&amp;AF989&amp;",,,USD)")</f>
        <v>140.476329803467</v>
      </c>
      <c r="U989" s="1" cm="1">
        <f t="array" ref="U989">_xll.FDS($A989,"FF_TAX_CF(ANN_R,"&amp;AG989&amp;","&amp;AH989&amp;",,,USD)")</f>
        <v>154.03439797460999</v>
      </c>
      <c r="V989" s="1" cm="1">
        <f t="array" ref="V989">_xll.FDS(A989,"FF_TAX_CF(ANN_R,"&amp;AI989&amp;","&amp;AJ989&amp;",,,USD)")</f>
        <v>246.02007269114301</v>
      </c>
      <c r="W989" s="1" cm="1">
        <f t="array" ref="W989">_xll.FDS(A989,"FF_TAX_CF(ANN_R,"&amp;AK989&amp;","&amp;AL989&amp;",,,USD)")</f>
        <v>622.21206910908199</v>
      </c>
      <c r="X989" s="1" cm="1">
        <f t="array" ref="X989">_xll.FDS(A989,"FF_TAX_CF(ANN_R,"&amp;F989&amp;","&amp;G989&amp;",,,USD)")</f>
        <v>1025.18469768763</v>
      </c>
      <c r="Y989" s="1" cm="1">
        <f t="array" ref="Y989">_xll.FDS($A989,"FF_PTX_INC(ANN_R,"&amp;AE989&amp;","&amp;AF989&amp;",,,USD)")</f>
        <v>230.796222686768</v>
      </c>
      <c r="Z989" s="1" cm="1">
        <f t="array" ref="Z989">_xll.FDS($A989,"FF_PTX_INC(ANN_R,"&amp;AG989&amp;","&amp;AH989&amp;",,,USD)")</f>
        <v>1059.4943932630099</v>
      </c>
      <c r="AA989" s="1" cm="1">
        <f t="array" ref="AA989">_xll.FDS(A989,"FF_PTX_INC(ANN_R,"&amp;AI989&amp;","&amp;AJ989&amp;",,,USD)")</f>
        <v>1814.36081774533</v>
      </c>
      <c r="AB989" s="1" cm="1">
        <f t="array" ref="AB989">_xll.FDS(A989,"FF_PTX_INC(ANN_R,"&amp;AK989&amp;","&amp;AL989&amp;",,,USD)")</f>
        <v>2450.7220064625099</v>
      </c>
      <c r="AC989" s="1" cm="1">
        <f t="array" ref="AC989">_xll.FDS(A989,"FF_PTX_INC(ANN_R,"&amp;F989&amp;","&amp;G989&amp;",,,USD)")</f>
        <v>3322.7907780781402</v>
      </c>
      <c r="AE989" s="6">
        <f t="shared" si="108"/>
        <v>42370</v>
      </c>
      <c r="AF989" s="6">
        <f t="shared" si="109"/>
        <v>42735</v>
      </c>
      <c r="AG989" s="6">
        <f t="shared" si="110"/>
        <v>42736</v>
      </c>
      <c r="AH989" s="6">
        <f t="shared" si="111"/>
        <v>43100</v>
      </c>
      <c r="AI989" s="6">
        <f>DATE(YEAR(F989)+AO989,MONTH(F989),DAY(F989))</f>
        <v>43101</v>
      </c>
      <c r="AJ989" s="6">
        <f>DATE(YEAR(G989)+AO989,MONTH(G989),DAY(G989))</f>
        <v>43465</v>
      </c>
      <c r="AK989" s="6">
        <f>DATE(YEAR(F989)+AP989,MONTH(F989),DAY(F989))</f>
        <v>43466</v>
      </c>
      <c r="AL989" s="6">
        <f>DATE(YEAR(G989)+AP989,MONTH(G989),DAY(G989))</f>
        <v>43830</v>
      </c>
      <c r="AM989" s="8">
        <v>-4</v>
      </c>
      <c r="AN989" s="8">
        <v>-3</v>
      </c>
      <c r="AO989">
        <v>-2</v>
      </c>
      <c r="AP989">
        <v>-1</v>
      </c>
      <c r="AQ989" cm="1">
        <f t="array" ref="AQ989">_xll.FDS(A989,"FF_DEBT_LT(ANN_R,"&amp;F989&amp;","&amp;G989&amp;")")</f>
        <v>1608</v>
      </c>
      <c r="AR989" cm="1">
        <f t="array" ref="AR989">_xll.FDS(A989,"FF_RD_EXP(ANN_R,"&amp;F989&amp;","&amp;G989&amp;")")</f>
        <v>84159</v>
      </c>
      <c r="AS989" t="e" cm="1">
        <f t="array" ref="AS989">_xll.FDS(A989,"FF_PTX_INC_FOR(ANN_R,"&amp;F989&amp;","&amp;G989&amp;")")</f>
        <v>#N/A</v>
      </c>
      <c r="AT989" cm="1">
        <f t="array" ref="AT989">_xll.FDS(A989,"FF_MKT_VAL_PUBLIC(ANN_R,"&amp;[1]sample_report!E989&amp;")")</f>
        <v>6012122.0646422198</v>
      </c>
    </row>
    <row r="990" spans="1:46" hidden="1" x14ac:dyDescent="0.25">
      <c r="A990" t="s">
        <v>430</v>
      </c>
      <c r="B990" t="s">
        <v>431</v>
      </c>
      <c r="C990" t="s">
        <v>29</v>
      </c>
      <c r="D990" t="str" cm="1">
        <f t="array" ref="D990">_xll.FDS(A990,"FF_MAJOR_IND_NAME")</f>
        <v>ELECTRONICS</v>
      </c>
      <c r="E990">
        <v>2016</v>
      </c>
      <c r="F990" s="4">
        <f t="shared" si="105"/>
        <v>42370</v>
      </c>
      <c r="G990" s="4">
        <f t="shared" si="106"/>
        <v>42735</v>
      </c>
      <c r="H990">
        <v>0</v>
      </c>
      <c r="I990" s="1" cm="1">
        <f t="array" ref="I990">_xll.FDS(A990,"FF_PTX_INC(ANN_R,"&amp;F990&amp;","&amp;G990&amp;",,,USD)")</f>
        <v>230.796222686768</v>
      </c>
      <c r="J990" s="1" cm="1">
        <f t="array" ref="J990">_xll.FDS(A990,"FF_MKT_VAL(ANN_R,"&amp;F990&amp;","&amp;G990&amp;",,,USD)")</f>
        <v>17101.019916892401</v>
      </c>
      <c r="K990" s="1" cm="1">
        <f t="array" ref="K990">_xll.FDS(A990,"FF_SHLDRS_EQ(ANN_R,"&amp;F990&amp;","&amp;G990&amp;",,,USD)")</f>
        <v>10327.656739182799</v>
      </c>
      <c r="L990" s="1" cm="1">
        <f t="array" ref="L990">_xll.FDS(A990,"FF_ASSETS(ANN_R,"&amp;F990&amp;","&amp;G990&amp;",,,USD)")</f>
        <v>11538.787105843399</v>
      </c>
      <c r="M990" s="1" cm="1">
        <f t="array" ref="M990">_xll.FDS(A990,"FF_TAX_CF(ANN_R,"&amp;F990&amp;","&amp;G990&amp;",,,USD)")</f>
        <v>140.476329803467</v>
      </c>
      <c r="N990" s="1" cm="1">
        <f t="array" ref="N990">_xll.FDS(A990,"FF_INC_TAX(ANN_R,"&amp;F990&amp;","&amp;G990&amp;",,,USD)")</f>
        <v>93.242839813232393</v>
      </c>
      <c r="O990" s="1" cm="1">
        <f t="array" ref="O990">_xll.FDS(A990,"FF_NET_INC(ANN_R,"&amp;F990&amp;","&amp;G990&amp;")")</f>
        <v>16505</v>
      </c>
      <c r="P990" s="1" cm="1">
        <f t="array" ref="P990">_xll.FDS(A990,"FF_ROA(ANN_R,"&amp;F990&amp;","&amp;G990&amp;")")</f>
        <v>1.2457327708855499</v>
      </c>
      <c r="Q990" cm="1">
        <f t="array" ref="Q990">_xll.FDS(A990,"FF_TAX_RATE(ANN_R,"&amp;F990&amp;","&amp;G990&amp;")")</f>
        <v>40.400505141620101</v>
      </c>
      <c r="R990" t="e" cm="1">
        <f t="array" ref="R990">_xll.FDS(A990,"FF_TAX_REFUND(ANN_R,"&amp;F990&amp;","&amp;G990&amp;",,,,,""D=1"")")</f>
        <v>#N/A</v>
      </c>
      <c r="S990">
        <f t="shared" si="107"/>
        <v>1.966023269479376</v>
      </c>
      <c r="T990" s="1" cm="1">
        <f t="array" ref="T990">_xll.FDS($A990,"FF_TAX_CF(ANN_R,"&amp;AE990&amp;","&amp;AF990&amp;",,,USD)")</f>
        <v>603.18008951470301</v>
      </c>
      <c r="U990" s="1" cm="1">
        <f t="array" ref="U990">_xll.FDS($A990,"FF_TAX_CF(ANN_R,"&amp;AG990&amp;","&amp;AH990&amp;",,,USD)")</f>
        <v>-264.22336030751501</v>
      </c>
      <c r="V990" s="1" cm="1">
        <f t="array" ref="V990">_xll.FDS(A990,"FF_TAX_CF(ANN_R,"&amp;AI990&amp;","&amp;AJ990&amp;",,,USD)")</f>
        <v>3.28436697460711</v>
      </c>
      <c r="W990" s="1" cm="1">
        <f t="array" ref="W990">_xll.FDS(A990,"FF_TAX_CF(ANN_R,"&amp;AK990&amp;","&amp;AL990&amp;",,,USD)")</f>
        <v>201.75412737205599</v>
      </c>
      <c r="X990" s="1" cm="1">
        <f t="array" ref="X990">_xll.FDS(A990,"FF_TAX_CF(ANN_R,"&amp;F990&amp;","&amp;G990&amp;",,,USD)")</f>
        <v>140.476329803467</v>
      </c>
      <c r="Y990" s="1" cm="1">
        <f t="array" ref="Y990">_xll.FDS($A990,"FF_PTX_INC(ANN_R,"&amp;AE990&amp;","&amp;AF990&amp;",,,USD)")</f>
        <v>-770.97073799837403</v>
      </c>
      <c r="Z990" s="1" cm="1">
        <f t="array" ref="Z990">_xll.FDS($A990,"FF_PTX_INC(ANN_R,"&amp;AG990&amp;","&amp;AH990&amp;",,,USD)")</f>
        <v>122.993043232709</v>
      </c>
      <c r="AA990" s="1" cm="1">
        <f t="array" ref="AA990">_xll.FDS(A990,"FF_PTX_INC(ANN_R,"&amp;AI990&amp;","&amp;AJ990&amp;",,,USD)")</f>
        <v>109.102877402678</v>
      </c>
      <c r="AB990" s="1" cm="1">
        <f t="array" ref="AB990">_xll.FDS(A990,"FF_PTX_INC(ANN_R,"&amp;AK990&amp;","&amp;AL990&amp;",,,USD)")</f>
        <v>656.22887549083703</v>
      </c>
      <c r="AC990" s="1" cm="1">
        <f t="array" ref="AC990">_xll.FDS(A990,"FF_PTX_INC(ANN_R,"&amp;F990&amp;","&amp;G990&amp;",,,USD)")</f>
        <v>230.796222686768</v>
      </c>
      <c r="AE990" s="6">
        <f t="shared" si="108"/>
        <v>40909</v>
      </c>
      <c r="AF990" s="6">
        <f t="shared" si="109"/>
        <v>41274</v>
      </c>
      <c r="AG990" s="6">
        <f t="shared" si="110"/>
        <v>41275</v>
      </c>
      <c r="AH990" s="6">
        <f t="shared" si="111"/>
        <v>41639</v>
      </c>
      <c r="AI990" s="6">
        <f>DATE(YEAR(F990)+AO990,MONTH(F990),DAY(F990))</f>
        <v>41640</v>
      </c>
      <c r="AJ990" s="6">
        <f>DATE(YEAR(G990)+AO990,MONTH(G990),DAY(G990))</f>
        <v>42004</v>
      </c>
      <c r="AK990" s="6">
        <f>DATE(YEAR(F990)+AP990,MONTH(F990),DAY(F990))</f>
        <v>42005</v>
      </c>
      <c r="AL990" s="6">
        <f>DATE(YEAR(G990)+AP990,MONTH(G990),DAY(G990))</f>
        <v>42369</v>
      </c>
      <c r="AM990" s="8">
        <v>-4</v>
      </c>
      <c r="AN990" s="8">
        <v>-3</v>
      </c>
      <c r="AO990">
        <v>-2</v>
      </c>
      <c r="AP990">
        <v>-1</v>
      </c>
      <c r="AQ990" cm="1">
        <f t="array" ref="AQ990">_xll.FDS(A990,"FF_DEBT_LT(ANN_R,"&amp;F990&amp;","&amp;G990&amp;")")</f>
        <v>0</v>
      </c>
      <c r="AR990" cm="1">
        <f t="array" ref="AR990">_xll.FDS(A990,"FF_RD_EXP(ANN_R,"&amp;F990&amp;","&amp;G990&amp;")")</f>
        <v>69066</v>
      </c>
      <c r="AS990" t="e" cm="1">
        <f t="array" ref="AS990">_xll.FDS(A990,"FF_PTX_INC_FOR(ANN_R,"&amp;F990&amp;","&amp;G990&amp;")")</f>
        <v>#N/A</v>
      </c>
      <c r="AT990" cm="1">
        <f t="array" ref="AT990">_xll.FDS(A990,"FF_MKT_VAL_PUBLIC(ANN_R,"&amp;[1]sample_report!E990&amp;")")</f>
        <v>2312133.9938300601</v>
      </c>
    </row>
    <row r="991" spans="1:46" hidden="1" x14ac:dyDescent="0.25">
      <c r="A991" t="s">
        <v>107</v>
      </c>
      <c r="B991" t="s">
        <v>108</v>
      </c>
      <c r="C991" t="s">
        <v>29</v>
      </c>
      <c r="D991" t="str" cm="1">
        <f t="array" ref="D991">_xll.FDS(A991,"FF_MAJOR_IND_NAME")</f>
        <v>METAL PRODUCERS</v>
      </c>
      <c r="E991">
        <v>2020</v>
      </c>
      <c r="F991" s="4">
        <f t="shared" si="105"/>
        <v>43831</v>
      </c>
      <c r="G991" s="4">
        <f t="shared" si="106"/>
        <v>44196</v>
      </c>
      <c r="H991">
        <v>1</v>
      </c>
      <c r="I991" s="1" cm="1">
        <f t="array" ref="I991">_xll.FDS(A991,"FF_PTX_INC(ANN_R,"&amp;F991&amp;","&amp;G991&amp;",,,USD)")</f>
        <v>-3895.78278878331</v>
      </c>
      <c r="J991" s="1" cm="1">
        <f t="array" ref="J991">_xll.FDS(A991,"FF_MKT_VAL(ANN_R,"&amp;F991&amp;","&amp;G991&amp;",,,USD)")</f>
        <v>7892.1810495665504</v>
      </c>
      <c r="K991" s="1" cm="1">
        <f t="array" ref="K991">_xll.FDS(A991,"FF_SHLDRS_EQ(ANN_R,"&amp;F991&amp;","&amp;G991&amp;",,,USD)")</f>
        <v>24469.6211706512</v>
      </c>
      <c r="L991" s="1" cm="1">
        <f t="array" ref="L991">_xll.FDS(A991,"FF_ASSETS(ANN_R,"&amp;F991&amp;","&amp;G991&amp;",,,USD)")</f>
        <v>68963.594728214695</v>
      </c>
      <c r="M991" s="1" cm="1">
        <f t="array" ref="M991">_xll.FDS(A991,"FF_TAX_CF(ANN_R,"&amp;F991&amp;","&amp;G991&amp;",,,USD)")</f>
        <v>850.85620813071705</v>
      </c>
      <c r="N991" s="1" cm="1">
        <f t="array" ref="N991">_xll.FDS(A991,"FF_INC_TAX(ANN_R,"&amp;F991&amp;","&amp;G991&amp;",,,USD)")</f>
        <v>23.435105592012398</v>
      </c>
      <c r="O991" s="1" cm="1">
        <f t="array" ref="O991">_xll.FDS(A991,"FF_NET_INC(ANN_R,"&amp;F991&amp;","&amp;G991&amp;")")</f>
        <v>-431513</v>
      </c>
      <c r="P991" s="1" cm="1">
        <f t="array" ref="P991">_xll.FDS(A991,"FF_ROA(ANN_R,"&amp;F991&amp;","&amp;G991&amp;")")</f>
        <v>-5.5698886049385399</v>
      </c>
      <c r="Q991" t="e" cm="1">
        <f t="array" ref="Q991">_xll.FDS(A991,"FF_TAX_RATE(ANN_R,"&amp;F991&amp;","&amp;G991&amp;")")</f>
        <v>#N/A</v>
      </c>
      <c r="R991" t="e" cm="1">
        <f t="array" ref="R991">_xll.FDS(A991,"FF_TAX_REFUND(ANN_R,"&amp;F991&amp;","&amp;G991&amp;",,,,,""D=1"")")</f>
        <v>#N/A</v>
      </c>
      <c r="S991">
        <f t="shared" si="107"/>
        <v>0.69298229075645723</v>
      </c>
      <c r="T991" s="1" cm="1">
        <f t="array" ref="T991">_xll.FDS($A991,"FF_TAX_CF(ANN_R,"&amp;AE991&amp;","&amp;AF991&amp;",,,USD)")</f>
        <v>483.99337768554699</v>
      </c>
      <c r="U991" s="1" cm="1">
        <f t="array" ref="U991">_xll.FDS($A991,"FF_TAX_CF(ANN_R,"&amp;AG991&amp;","&amp;AH991&amp;",,,USD)")</f>
        <v>385.556963419542</v>
      </c>
      <c r="V991" s="1" cm="1">
        <f t="array" ref="V991">_xll.FDS(A991,"FF_TAX_CF(ANN_R,"&amp;AI991&amp;","&amp;AJ991&amp;",,,USD)")</f>
        <v>599.41847395151899</v>
      </c>
      <c r="W991" s="1" cm="1">
        <f t="array" ref="W991">_xll.FDS(A991,"FF_TAX_CF(ANN_R,"&amp;AK991&amp;","&amp;AL991&amp;",,,USD)")</f>
        <v>728.71854372136295</v>
      </c>
      <c r="X991" s="1" cm="1">
        <f t="array" ref="X991">_xll.FDS(A991,"FF_TAX_CF(ANN_R,"&amp;F991&amp;","&amp;G991&amp;",,,USD)")</f>
        <v>850.85620813071705</v>
      </c>
      <c r="Y991" s="1" cm="1">
        <f t="array" ref="Y991">_xll.FDS($A991,"FF_PTX_INC(ANN_R,"&amp;AE991&amp;","&amp;AF991&amp;",,,USD)")</f>
        <v>1921.8001327514601</v>
      </c>
      <c r="Z991" s="1" cm="1">
        <f t="array" ref="Z991">_xll.FDS($A991,"FF_PTX_INC(ANN_R,"&amp;AG991&amp;","&amp;AH991&amp;",,,USD)")</f>
        <v>1677.86677678674</v>
      </c>
      <c r="AA991" s="1" cm="1">
        <f t="array" ref="AA991">_xll.FDS(A991,"FF_PTX_INC(ANN_R,"&amp;AI991&amp;","&amp;AJ991&amp;",,,USD)")</f>
        <v>2451.99013292789</v>
      </c>
      <c r="AB991" s="1" cm="1">
        <f t="array" ref="AB991">_xll.FDS(A991,"FF_PTX_INC(ANN_R,"&amp;AK991&amp;","&amp;AL991&amp;",,,USD)")</f>
        <v>2243.2909307274999</v>
      </c>
      <c r="AC991" s="1" cm="1">
        <f t="array" ref="AC991">_xll.FDS(A991,"FF_PTX_INC(ANN_R,"&amp;F991&amp;","&amp;G991&amp;",,,USD)")</f>
        <v>-3895.78278878331</v>
      </c>
      <c r="AE991" s="6">
        <f t="shared" si="108"/>
        <v>42370</v>
      </c>
      <c r="AF991" s="6">
        <f t="shared" si="109"/>
        <v>42735</v>
      </c>
      <c r="AG991" s="6">
        <f t="shared" si="110"/>
        <v>42736</v>
      </c>
      <c r="AH991" s="6">
        <f t="shared" si="111"/>
        <v>43100</v>
      </c>
      <c r="AI991" s="6">
        <f>DATE(YEAR(F991)+AO991,MONTH(F991),DAY(F991))</f>
        <v>43101</v>
      </c>
      <c r="AJ991" s="6">
        <f>DATE(YEAR(G991)+AO991,MONTH(G991),DAY(G991))</f>
        <v>43465</v>
      </c>
      <c r="AK991" s="6">
        <f>DATE(YEAR(F991)+AP991,MONTH(F991),DAY(F991))</f>
        <v>43466</v>
      </c>
      <c r="AL991" s="6">
        <f>DATE(YEAR(G991)+AP991,MONTH(G991),DAY(G991))</f>
        <v>43830</v>
      </c>
      <c r="AM991" s="8">
        <v>-4</v>
      </c>
      <c r="AN991" s="8">
        <v>-3</v>
      </c>
      <c r="AO991">
        <v>-2</v>
      </c>
      <c r="AP991">
        <v>-1</v>
      </c>
      <c r="AQ991" cm="1">
        <f t="array" ref="AQ991">_xll.FDS(A991,"FF_DEBT_LT(ANN_R,"&amp;F991&amp;","&amp;G991&amp;")")</f>
        <v>2111841</v>
      </c>
      <c r="AR991" cm="1">
        <f t="array" ref="AR991">_xll.FDS(A991,"FF_RD_EXP(ANN_R,"&amp;F991&amp;","&amp;G991&amp;")")</f>
        <v>77691</v>
      </c>
      <c r="AS991" t="e" cm="1">
        <f t="array" ref="AS991">_xll.FDS(A991,"FF_PTX_INC_FOR(ANN_R,"&amp;F991&amp;","&amp;G991&amp;")")</f>
        <v>#N/A</v>
      </c>
      <c r="AT991" cm="1">
        <f t="array" ref="AT991">_xll.FDS(A991,"FF_MKT_VAL_PUBLIC(ANN_R,"&amp;[1]sample_report!E991&amp;")")</f>
        <v>1418331.98626684</v>
      </c>
    </row>
    <row r="992" spans="1:46" hidden="1" x14ac:dyDescent="0.25">
      <c r="A992" t="s">
        <v>107</v>
      </c>
      <c r="B992" t="s">
        <v>108</v>
      </c>
      <c r="C992" t="s">
        <v>29</v>
      </c>
      <c r="D992" t="str" cm="1">
        <f t="array" ref="D992">_xll.FDS(A992,"FF_MAJOR_IND_NAME")</f>
        <v>METAL PRODUCERS</v>
      </c>
      <c r="E992">
        <v>2016</v>
      </c>
      <c r="F992" s="4">
        <f t="shared" si="105"/>
        <v>42370</v>
      </c>
      <c r="G992" s="4">
        <f t="shared" si="106"/>
        <v>42735</v>
      </c>
      <c r="H992" s="5">
        <v>1</v>
      </c>
      <c r="I992" s="1" cm="1">
        <f t="array" ref="I992">_xll.FDS(A992,"FF_PTX_INC(ANN_R,"&amp;F992&amp;","&amp;G992&amp;",,,USD)")</f>
        <v>1921.8001327514601</v>
      </c>
      <c r="J992" s="1" cm="1">
        <f t="array" ref="J992">_xll.FDS(A992,"FF_MKT_VAL(ANN_R,"&amp;F992&amp;","&amp;G992&amp;",,,USD)")</f>
        <v>17355.753602652199</v>
      </c>
      <c r="K992" s="1" cm="1">
        <f t="array" ref="K992">_xll.FDS(A992,"FF_SHLDRS_EQ(ANN_R,"&amp;F992&amp;","&amp;G992&amp;",,,USD)")</f>
        <v>24679.237958066198</v>
      </c>
      <c r="L992" s="1" cm="1">
        <f t="array" ref="L992">_xll.FDS(A992,"FF_ASSETS(ANN_R,"&amp;F992&amp;","&amp;G992&amp;",,,USD)")</f>
        <v>57164.846166394702</v>
      </c>
      <c r="M992" s="1" cm="1">
        <f t="array" ref="M992">_xll.FDS(A992,"FF_TAX_CF(ANN_R,"&amp;F992&amp;","&amp;G992&amp;",,,USD)")</f>
        <v>483.99337768554699</v>
      </c>
      <c r="N992" s="1" cm="1">
        <f t="array" ref="N992">_xll.FDS(A992,"FF_INC_TAX(ANN_R,"&amp;F992&amp;","&amp;G992&amp;",,,USD)")</f>
        <v>659.80322265625</v>
      </c>
      <c r="O992" s="1" cm="1">
        <f t="array" ref="O992">_xll.FDS(A992,"FF_NET_INC(ANN_R,"&amp;F992&amp;","&amp;G992&amp;")")</f>
        <v>145419</v>
      </c>
      <c r="P992" s="1" cm="1">
        <f t="array" ref="P992">_xll.FDS(A992,"FF_ROA(ANN_R,"&amp;F992&amp;","&amp;G992&amp;")")</f>
        <v>2.1411956087371702</v>
      </c>
      <c r="Q992" cm="1">
        <f t="array" ref="Q992">_xll.FDS(A992,"FF_TAX_RATE(ANN_R,"&amp;F992&amp;","&amp;G992&amp;")")</f>
        <v>34.332562029309599</v>
      </c>
      <c r="R992" t="e" cm="1">
        <f t="array" ref="R992">_xll.FDS(A992,"FF_TAX_REFUND(ANN_R,"&amp;F992&amp;","&amp;G992&amp;",,,,,""D=1"")")</f>
        <v>#N/A</v>
      </c>
      <c r="S992">
        <f t="shared" si="107"/>
        <v>0.33334496826266979</v>
      </c>
      <c r="T992" s="1" cm="1">
        <f t="array" ref="T992">_xll.FDS($A992,"FF_TAX_CF(ANN_R,"&amp;AE992&amp;","&amp;AF992&amp;",,,USD)")</f>
        <v>586.05781939998303</v>
      </c>
      <c r="U992" s="1" cm="1">
        <f t="array" ref="U992">_xll.FDS($A992,"FF_TAX_CF(ANN_R,"&amp;AG992&amp;","&amp;AH992&amp;",,,USD)")</f>
        <v>687.97461997717596</v>
      </c>
      <c r="V992" s="1" cm="1">
        <f t="array" ref="V992">_xll.FDS(A992,"FF_TAX_CF(ANN_R,"&amp;AI992&amp;","&amp;AJ992&amp;",,,USD)")</f>
        <v>567.027489840984</v>
      </c>
      <c r="W992" s="1" cm="1">
        <f t="array" ref="W992">_xll.FDS(A992,"FF_TAX_CF(ANN_R,"&amp;AK992&amp;","&amp;AL992&amp;",,,USD)")</f>
        <v>741.42184057273005</v>
      </c>
      <c r="X992" s="1" cm="1">
        <f t="array" ref="X992">_xll.FDS(A992,"FF_TAX_CF(ANN_R,"&amp;F992&amp;","&amp;G992&amp;",,,USD)")</f>
        <v>483.99337768554699</v>
      </c>
      <c r="Y992" s="1" cm="1">
        <f t="array" ref="Y992">_xll.FDS($A992,"FF_PTX_INC(ANN_R,"&amp;AE992&amp;","&amp;AF992&amp;",,,USD)")</f>
        <v>1520.39932994265</v>
      </c>
      <c r="Z992" s="1" cm="1">
        <f t="array" ref="Z992">_xll.FDS($A992,"FF_PTX_INC(ANN_R,"&amp;AG992&amp;","&amp;AH992&amp;",,,USD)")</f>
        <v>-1652.0895490422799</v>
      </c>
      <c r="AA992" s="1" cm="1">
        <f t="array" ref="AA992">_xll.FDS(A992,"FF_PTX_INC(ANN_R,"&amp;AI992&amp;","&amp;AJ992&amp;",,,USD)")</f>
        <v>3984.6359416823798</v>
      </c>
      <c r="AB992" s="1" cm="1">
        <f t="array" ref="AB992">_xll.FDS(A992,"FF_PTX_INC(ANN_R,"&amp;AK992&amp;","&amp;AL992&amp;",,,USD)")</f>
        <v>3424.3584943078499</v>
      </c>
      <c r="AC992" s="1" cm="1">
        <f t="array" ref="AC992">_xll.FDS(A992,"FF_PTX_INC(ANN_R,"&amp;F992&amp;","&amp;G992&amp;",,,USD)")</f>
        <v>1921.8001327514601</v>
      </c>
      <c r="AE992" s="6">
        <f t="shared" si="108"/>
        <v>40909</v>
      </c>
      <c r="AF992" s="6">
        <f t="shared" si="109"/>
        <v>41274</v>
      </c>
      <c r="AG992" s="6">
        <f t="shared" si="110"/>
        <v>41275</v>
      </c>
      <c r="AH992" s="6">
        <f t="shared" si="111"/>
        <v>41639</v>
      </c>
      <c r="AI992" s="6">
        <f>DATE(YEAR(F992)+AO992,MONTH(F992),DAY(F992))</f>
        <v>41640</v>
      </c>
      <c r="AJ992" s="6">
        <f>DATE(YEAR(G992)+AO992,MONTH(G992),DAY(G992))</f>
        <v>42004</v>
      </c>
      <c r="AK992" s="6">
        <f>DATE(YEAR(F992)+AP992,MONTH(F992),DAY(F992))</f>
        <v>42005</v>
      </c>
      <c r="AL992" s="6">
        <f>DATE(YEAR(G992)+AP992,MONTH(G992),DAY(G992))</f>
        <v>42369</v>
      </c>
      <c r="AM992" s="8">
        <v>-4</v>
      </c>
      <c r="AN992" s="8">
        <v>-3</v>
      </c>
      <c r="AO992">
        <v>-2</v>
      </c>
      <c r="AP992">
        <v>-1</v>
      </c>
      <c r="AQ992" cm="1">
        <f t="array" ref="AQ992">_xll.FDS(A992,"FF_DEBT_LT(ANN_R,"&amp;F992&amp;","&amp;G992&amp;")")</f>
        <v>1553177</v>
      </c>
      <c r="AR992" cm="1">
        <f t="array" ref="AR992">_xll.FDS(A992,"FF_RD_EXP(ANN_R,"&amp;F992&amp;","&amp;G992&amp;")")</f>
        <v>68400</v>
      </c>
      <c r="AS992" t="e" cm="1">
        <f t="array" ref="AS992">_xll.FDS(A992,"FF_PTX_INC_FOR(ANN_R,"&amp;F992&amp;","&amp;G992&amp;")")</f>
        <v>#N/A</v>
      </c>
      <c r="AT992" cm="1">
        <f t="array" ref="AT992">_xll.FDS(A992,"FF_MKT_VAL_PUBLIC(ANN_R,"&amp;[1]sample_report!E992&amp;")")</f>
        <v>1588386.36335119</v>
      </c>
    </row>
    <row r="993" spans="1:46" hidden="1" x14ac:dyDescent="0.25">
      <c r="A993" t="s">
        <v>490</v>
      </c>
      <c r="B993" t="s">
        <v>491</v>
      </c>
      <c r="C993" t="s">
        <v>29</v>
      </c>
      <c r="D993" t="s">
        <v>1464</v>
      </c>
      <c r="E993">
        <v>2020</v>
      </c>
      <c r="F993" s="4">
        <f t="shared" si="105"/>
        <v>43831</v>
      </c>
      <c r="G993" s="4">
        <f t="shared" si="106"/>
        <v>44196</v>
      </c>
      <c r="H993">
        <v>1</v>
      </c>
      <c r="I993" s="1" cm="1">
        <f t="array" ref="I993">_xll.FDS(A993,"FF_PTX_INC(ANN_R,"&amp;F993&amp;","&amp;G993&amp;",,,USD)")</f>
        <v>14441.2951842025</v>
      </c>
      <c r="J993" s="1" cm="1">
        <f t="array" ref="J993">_xll.FDS(A993,"FF_MKT_VAL(ANN_R,"&amp;F993&amp;","&amp;G993&amp;",,,USD)")</f>
        <v>86725.466354768505</v>
      </c>
      <c r="K993" s="1" cm="1">
        <f t="array" ref="K993">_xll.FDS(A993,"FF_SHLDRS_EQ(ANN_R,"&amp;F993&amp;","&amp;G993&amp;",,,USD)")</f>
        <v>83934.072904655695</v>
      </c>
      <c r="L993" s="1" cm="1">
        <f t="array" ref="L993">_xll.FDS(A993,"FF_ASSETS(ANN_R,"&amp;F993&amp;","&amp;G993&amp;",,,USD)")</f>
        <v>216484.16088568399</v>
      </c>
      <c r="M993" s="1" cm="1">
        <f t="array" ref="M993">_xll.FDS(A993,"FF_TAX_CF(ANN_R,"&amp;F993&amp;","&amp;G993&amp;",,,USD)")</f>
        <v>4491.2073829025003</v>
      </c>
      <c r="N993" s="1" cm="1">
        <f t="array" ref="N993">_xll.FDS(A993,"FF_INC_TAX(ANN_R,"&amp;F993&amp;","&amp;G993&amp;",,,USD)")</f>
        <v>4219.7446114942404</v>
      </c>
      <c r="O993" s="1" cm="1">
        <f t="array" ref="O993">_xll.FDS(A993,"FF_NET_INC(ANN_R,"&amp;F993&amp;","&amp;G993&amp;")")</f>
        <v>855306</v>
      </c>
      <c r="P993" s="1" cm="1">
        <f t="array" ref="P993">_xll.FDS(A993,"FF_ROA(ANN_R,"&amp;F993&amp;","&amp;G993&amp;")")</f>
        <v>3.71282383775061</v>
      </c>
      <c r="Q993" cm="1">
        <f t="array" ref="Q993">_xll.FDS(A993,"FF_TAX_RATE(ANN_R,"&amp;F993&amp;","&amp;G993&amp;")")</f>
        <v>29.219987249552702</v>
      </c>
      <c r="R993" t="e" cm="1">
        <f t="array" ref="R993">_xll.FDS(A993,"FF_TAX_REFUND(ANN_R,"&amp;F993&amp;","&amp;G993&amp;",,,,,""D=1"")")</f>
        <v>#N/A</v>
      </c>
      <c r="S993">
        <f t="shared" si="107"/>
        <v>0.31795811763605386</v>
      </c>
      <c r="T993" s="1" cm="1">
        <f t="array" ref="T993">_xll.FDS($A993,"FF_TAX_CF(ANN_R,"&amp;AE993&amp;","&amp;AF993&amp;",,,USD)")</f>
        <v>2851.5887184143098</v>
      </c>
      <c r="U993" s="1" cm="1">
        <f t="array" ref="U993">_xll.FDS($A993,"FF_TAX_CF(ANN_R,"&amp;AG993&amp;","&amp;AH993&amp;",,,USD)")</f>
        <v>4325.1252117622598</v>
      </c>
      <c r="V993" s="1" cm="1">
        <f t="array" ref="V993">_xll.FDS(A993,"FF_TAX_CF(ANN_R,"&amp;AI993&amp;","&amp;AJ993&amp;",,,USD)")</f>
        <v>5184.7194216772896</v>
      </c>
      <c r="W993" s="1" cm="1">
        <f t="array" ref="W993">_xll.FDS(A993,"FF_TAX_CF(ANN_R,"&amp;AK993&amp;","&amp;AL993&amp;",,,USD)")</f>
        <v>5531.2759254891398</v>
      </c>
      <c r="X993" s="1" cm="1">
        <f t="array" ref="X993">_xll.FDS(A993,"FF_TAX_CF(ANN_R,"&amp;F993&amp;","&amp;G993&amp;",,,USD)")</f>
        <v>4491.2073829025003</v>
      </c>
      <c r="Y993" s="1" cm="1">
        <f t="array" ref="Y993">_xll.FDS($A993,"FF_PTX_INC(ANN_R,"&amp;AE993&amp;","&amp;AF993&amp;",,,USD)")</f>
        <v>11069.383228302</v>
      </c>
      <c r="Z993" s="1" cm="1">
        <f t="array" ref="Z993">_xll.FDS($A993,"FF_PTX_INC(ANN_R,"&amp;AG993&amp;","&amp;AH993&amp;",,,USD)")</f>
        <v>14108.451928013899</v>
      </c>
      <c r="AA993" s="1" cm="1">
        <f t="array" ref="AA993">_xll.FDS(A993,"FF_PTX_INC(ANN_R,"&amp;AI993&amp;","&amp;AJ993&amp;",,,USD)")</f>
        <v>15703.699347101199</v>
      </c>
      <c r="AB993" s="1" cm="1">
        <f t="array" ref="AB993">_xll.FDS(A993,"FF_PTX_INC(ANN_R,"&amp;AK993&amp;","&amp;AL993&amp;",,,USD)")</f>
        <v>15076.117276417101</v>
      </c>
      <c r="AC993" s="1" cm="1">
        <f t="array" ref="AC993">_xll.FDS(A993,"FF_PTX_INC(ANN_R,"&amp;F993&amp;","&amp;G993&amp;",,,USD)")</f>
        <v>14441.2951842025</v>
      </c>
      <c r="AE993" s="6">
        <f t="shared" si="108"/>
        <v>42370</v>
      </c>
      <c r="AF993" s="6">
        <f t="shared" si="109"/>
        <v>42735</v>
      </c>
      <c r="AG993" s="6">
        <f t="shared" si="110"/>
        <v>42736</v>
      </c>
      <c r="AH993" s="6">
        <f t="shared" si="111"/>
        <v>43100</v>
      </c>
      <c r="AI993" s="6">
        <f>DATE(YEAR(F993)+AO993,MONTH(F993),DAY(F993))</f>
        <v>43101</v>
      </c>
      <c r="AJ993" s="6">
        <f>DATE(YEAR(G993)+AO993,MONTH(G993),DAY(G993))</f>
        <v>43465</v>
      </c>
      <c r="AK993" s="6">
        <f>DATE(YEAR(F993)+AP993,MONTH(F993),DAY(F993))</f>
        <v>43466</v>
      </c>
      <c r="AL993" s="6">
        <f>DATE(YEAR(G993)+AP993,MONTH(G993),DAY(G993))</f>
        <v>43830</v>
      </c>
      <c r="AM993" s="8">
        <v>-4</v>
      </c>
      <c r="AN993" s="8">
        <v>-3</v>
      </c>
      <c r="AO993">
        <v>-2</v>
      </c>
      <c r="AP993">
        <v>-1</v>
      </c>
      <c r="AQ993" cm="1">
        <f t="array" ref="AQ993">_xll.FDS(A993,"FF_DEBT_LT(ANN_R,"&amp;F993&amp;","&amp;G993&amp;")")</f>
        <v>2544124</v>
      </c>
      <c r="AR993" cm="1">
        <f t="array" ref="AR993">_xll.FDS(A993,"FF_RD_EXP(ANN_R,"&amp;F993&amp;","&amp;G993&amp;")")</f>
        <v>224891</v>
      </c>
      <c r="AS993" t="e" cm="1">
        <f t="array" ref="AS993">_xll.FDS(A993,"FF_PTX_INC_FOR(ANN_R,"&amp;F993&amp;","&amp;G993&amp;")")</f>
        <v>#N/A</v>
      </c>
      <c r="AT993" cm="1">
        <f t="array" ref="AT993">_xll.FDS(A993,"FF_MKT_VAL_PUBLIC(ANN_R,"&amp;[1]sample_report!E993&amp;")")</f>
        <v>6000459.1482716799</v>
      </c>
    </row>
    <row r="994" spans="1:46" hidden="1" x14ac:dyDescent="0.25">
      <c r="A994" t="s">
        <v>490</v>
      </c>
      <c r="B994" t="s">
        <v>491</v>
      </c>
      <c r="C994" t="s">
        <v>29</v>
      </c>
      <c r="D994" t="s">
        <v>1464</v>
      </c>
      <c r="E994">
        <v>2016</v>
      </c>
      <c r="F994" s="4">
        <f t="shared" si="105"/>
        <v>42370</v>
      </c>
      <c r="G994" s="4">
        <f t="shared" si="106"/>
        <v>42735</v>
      </c>
      <c r="H994">
        <v>1</v>
      </c>
      <c r="I994" s="1" cm="1">
        <f t="array" ref="I994">_xll.FDS(A994,"FF_PTX_INC(ANN_R,"&amp;F994&amp;","&amp;G994&amp;",,,USD)")</f>
        <v>11069.383228302</v>
      </c>
      <c r="J994" s="1" cm="1">
        <f t="array" ref="J994">_xll.FDS(A994,"FF_MKT_VAL(ANN_R,"&amp;F994&amp;","&amp;G994&amp;",,,USD)")</f>
        <v>90414.010092595097</v>
      </c>
      <c r="K994" s="1" cm="1">
        <f t="array" ref="K994">_xll.FDS(A994,"FF_SHLDRS_EQ(ANN_R,"&amp;F994&amp;","&amp;G994&amp;",,,USD)")</f>
        <v>78596.074929580107</v>
      </c>
      <c r="L994" s="1" cm="1">
        <f t="array" ref="L994">_xll.FDS(A994,"FF_ASSETS(ANN_R,"&amp;F994&amp;","&amp;G994&amp;",,,USD)")</f>
        <v>187160.73333390799</v>
      </c>
      <c r="M994" s="1" cm="1">
        <f t="array" ref="M994">_xll.FDS(A994,"FF_TAX_CF(ANN_R,"&amp;F994&amp;","&amp;G994&amp;",,,USD)")</f>
        <v>2851.5887184143098</v>
      </c>
      <c r="N994" s="1" cm="1">
        <f t="array" ref="N994">_xll.FDS(A994,"FF_INC_TAX(ANN_R,"&amp;F994&amp;","&amp;G994&amp;",,,USD)")</f>
        <v>2954.79955673218</v>
      </c>
      <c r="O994" s="1" cm="1">
        <f t="array" ref="O994">_xll.FDS(A994,"FF_NET_INC(ANN_R,"&amp;F994&amp;","&amp;G994&amp;")")</f>
        <v>737738</v>
      </c>
      <c r="P994" s="1" cm="1">
        <f t="array" ref="P994">_xll.FDS(A994,"FF_ROA(ANN_R,"&amp;F994&amp;","&amp;G994&amp;")")</f>
        <v>3.53506000403753</v>
      </c>
      <c r="Q994" cm="1">
        <f t="array" ref="Q994">_xll.FDS(A994,"FF_TAX_RATE(ANN_R,"&amp;F994&amp;","&amp;G994&amp;")")</f>
        <v>26.6934434899444</v>
      </c>
      <c r="R994" t="e" cm="1">
        <f t="array" ref="R994">_xll.FDS(A994,"FF_TAX_REFUND(ANN_R,"&amp;F994&amp;","&amp;G994&amp;",,,,,""D=1"")")</f>
        <v>#N/A</v>
      </c>
      <c r="S994">
        <f t="shared" si="107"/>
        <v>0.36523313228909987</v>
      </c>
      <c r="T994" s="1" cm="1">
        <f t="array" ref="T994">_xll.FDS($A994,"FF_TAX_CF(ANN_R,"&amp;AE994&amp;","&amp;AF994&amp;",,,USD)")</f>
        <v>5691.4451190130803</v>
      </c>
      <c r="U994" s="1" cm="1">
        <f t="array" ref="U994">_xll.FDS($A994,"FF_TAX_CF(ANN_R,"&amp;AG994&amp;","&amp;AH994&amp;",,,USD)")</f>
        <v>5226.8605792522403</v>
      </c>
      <c r="V994" s="1" cm="1">
        <f t="array" ref="V994">_xll.FDS(A994,"FF_TAX_CF(ANN_R,"&amp;AI994&amp;","&amp;AJ994&amp;",,,USD)")</f>
        <v>4615.5738186705903</v>
      </c>
      <c r="W994" s="1" cm="1">
        <f t="array" ref="W994">_xll.FDS(A994,"FF_TAX_CF(ANN_R,"&amp;AK994&amp;","&amp;AL994&amp;",,,USD)")</f>
        <v>4946.0346563849598</v>
      </c>
      <c r="X994" s="1" cm="1">
        <f t="array" ref="X994">_xll.FDS(A994,"FF_TAX_CF(ANN_R,"&amp;F994&amp;","&amp;G994&amp;",,,USD)")</f>
        <v>2851.5887184143098</v>
      </c>
      <c r="Y994" s="1" cm="1">
        <f t="array" ref="Y994">_xll.FDS($A994,"FF_PTX_INC(ANN_R,"&amp;AE994&amp;","&amp;AF994&amp;",,,USD)")</f>
        <v>15695.372057156599</v>
      </c>
      <c r="Z994" s="1" cm="1">
        <f t="array" ref="Z994">_xll.FDS($A994,"FF_PTX_INC(ANN_R,"&amp;AG994&amp;","&amp;AH994&amp;",,,USD)")</f>
        <v>14487.2826550715</v>
      </c>
      <c r="AA994" s="1" cm="1">
        <f t="array" ref="AA994">_xll.FDS(A994,"FF_PTX_INC(ANN_R,"&amp;AI994&amp;","&amp;AJ994&amp;",,,USD)")</f>
        <v>12919.791236175201</v>
      </c>
      <c r="AB994" s="1" cm="1">
        <f t="array" ref="AB994">_xll.FDS(A994,"FF_PTX_INC(ANN_R,"&amp;AK994&amp;","&amp;AL994&amp;",,,USD)")</f>
        <v>9709.29449218232</v>
      </c>
      <c r="AC994" s="1" cm="1">
        <f t="array" ref="AC994">_xll.FDS(A994,"FF_PTX_INC(ANN_R,"&amp;F994&amp;","&amp;G994&amp;",,,USD)")</f>
        <v>11069.383228302</v>
      </c>
      <c r="AE994" s="6">
        <f t="shared" si="108"/>
        <v>40909</v>
      </c>
      <c r="AF994" s="6">
        <f t="shared" si="109"/>
        <v>41274</v>
      </c>
      <c r="AG994" s="6">
        <f t="shared" si="110"/>
        <v>41275</v>
      </c>
      <c r="AH994" s="6">
        <f t="shared" si="111"/>
        <v>41639</v>
      </c>
      <c r="AI994" s="6">
        <f>DATE(YEAR(F994)+AO994,MONTH(F994),DAY(F994))</f>
        <v>41640</v>
      </c>
      <c r="AJ994" s="6">
        <f>DATE(YEAR(G994)+AO994,MONTH(G994),DAY(G994))</f>
        <v>42004</v>
      </c>
      <c r="AK994" s="6">
        <f>DATE(YEAR(F994)+AP994,MONTH(F994),DAY(F994))</f>
        <v>42005</v>
      </c>
      <c r="AL994" s="6">
        <f>DATE(YEAR(G994)+AP994,MONTH(G994),DAY(G994))</f>
        <v>42369</v>
      </c>
      <c r="AM994" s="8">
        <v>-4</v>
      </c>
      <c r="AN994" s="8">
        <v>-3</v>
      </c>
      <c r="AO994">
        <v>-2</v>
      </c>
      <c r="AP994">
        <v>-1</v>
      </c>
      <c r="AQ994" cm="1">
        <f t="array" ref="AQ994">_xll.FDS(A994,"FF_DEBT_LT(ANN_R,"&amp;F994&amp;","&amp;G994&amp;")")</f>
        <v>3573833</v>
      </c>
      <c r="AR994" cm="1">
        <f t="array" ref="AR994">_xll.FDS(A994,"FF_RD_EXP(ANN_R,"&amp;F994&amp;","&amp;G994&amp;")")</f>
        <v>213435</v>
      </c>
      <c r="AS994" t="e" cm="1">
        <f t="array" ref="AS994">_xll.FDS(A994,"FF_PTX_INC_FOR(ANN_R,"&amp;F994&amp;","&amp;G994&amp;")")</f>
        <v>#N/A</v>
      </c>
      <c r="AT994" cm="1">
        <f t="array" ref="AT994">_xll.FDS(A994,"FF_MKT_VAL_PUBLIC(ANN_R,"&amp;[1]sample_report!E994&amp;")")</f>
        <v>6057967.2111354796</v>
      </c>
    </row>
    <row r="995" spans="1:46" hidden="1" x14ac:dyDescent="0.25">
      <c r="A995" t="s">
        <v>297</v>
      </c>
      <c r="B995" t="s">
        <v>298</v>
      </c>
      <c r="C995" t="s">
        <v>29</v>
      </c>
      <c r="D995" t="str" cm="1">
        <f t="array" ref="D995">_xll.FDS(A995,"FF_MAJOR_IND_NAME")</f>
        <v>MISCELLANEOUS</v>
      </c>
      <c r="E995">
        <v>2020</v>
      </c>
      <c r="F995" s="4">
        <f t="shared" si="105"/>
        <v>43831</v>
      </c>
      <c r="G995" s="4">
        <f t="shared" si="106"/>
        <v>44196</v>
      </c>
      <c r="H995">
        <v>1</v>
      </c>
      <c r="I995" s="1" cm="1">
        <f t="array" ref="I995">_xll.FDS(A995,"FF_PTX_INC(ANN_R,"&amp;F995&amp;","&amp;G995&amp;",,,USD)")</f>
        <v>963.84884493984305</v>
      </c>
      <c r="J995" s="1" cm="1">
        <f t="array" ref="J995">_xll.FDS(A995,"FF_MKT_VAL(ANN_R,"&amp;F995&amp;","&amp;G995&amp;",,,USD)")</f>
        <v>17266.632689032002</v>
      </c>
      <c r="K995" s="1" cm="1">
        <f t="array" ref="K995">_xll.FDS(A995,"FF_SHLDRS_EQ(ANN_R,"&amp;F995&amp;","&amp;G995&amp;",,,USD)")</f>
        <v>5199.6569539578604</v>
      </c>
      <c r="L995" s="1" cm="1">
        <f t="array" ref="L995">_xll.FDS(A995,"FF_ASSETS(ANN_R,"&amp;F995&amp;","&amp;G995&amp;",,,USD)")</f>
        <v>6334.2789297541603</v>
      </c>
      <c r="M995" s="1" cm="1">
        <f t="array" ref="M995">_xll.FDS(A995,"FF_TAX_CF(ANN_R,"&amp;F995&amp;","&amp;G995&amp;",,,USD)")</f>
        <v>222.51204049587199</v>
      </c>
      <c r="N995" s="1" cm="1">
        <f t="array" ref="N995">_xll.FDS(A995,"FF_INC_TAX(ANN_R,"&amp;F995&amp;","&amp;G995&amp;",,,USD)")</f>
        <v>308.90791769698302</v>
      </c>
      <c r="O995" s="1" cm="1">
        <f t="array" ref="O995">_xll.FDS(A995,"FF_NET_INC(ANN_R,"&amp;F995&amp;","&amp;G995&amp;")")</f>
        <v>71395</v>
      </c>
      <c r="P995" s="1" cm="1">
        <f t="array" ref="P995">_xll.FDS(A995,"FF_ROA(ANN_R,"&amp;F995&amp;","&amp;G995&amp;")")</f>
        <v>10.9624861711757</v>
      </c>
      <c r="Q995" cm="1">
        <f t="array" ref="Q995">_xll.FDS(A995,"FF_TAX_RATE(ANN_R,"&amp;F995&amp;","&amp;G995&amp;")")</f>
        <v>32.049415146237202</v>
      </c>
      <c r="R995" t="e" cm="1">
        <f t="array" ref="R995">_xll.FDS(A995,"FF_TAX_REFUND(ANN_R,"&amp;F995&amp;","&amp;G995&amp;",,,,,""D=1"")")</f>
        <v>#N/A</v>
      </c>
      <c r="S995">
        <f t="shared" si="107"/>
        <v>0.26337688256253611</v>
      </c>
      <c r="T995" s="1" cm="1">
        <f t="array" ref="T995">_xll.FDS($A995,"FF_TAX_CF(ANN_R,"&amp;AE995&amp;","&amp;AF995&amp;",,,USD)")</f>
        <v>177.789659745991</v>
      </c>
      <c r="U995" s="1" cm="1">
        <f t="array" ref="U995">_xll.FDS($A995,"FF_TAX_CF(ANN_R,"&amp;AG995&amp;","&amp;AH995&amp;",,,USD)")</f>
        <v>201.34032507054499</v>
      </c>
      <c r="V995" s="1" cm="1">
        <f t="array" ref="V995">_xll.FDS(A995,"FF_TAX_CF(ANN_R,"&amp;AI995&amp;","&amp;AJ995&amp;",,,USD)")</f>
        <v>210.11448933184101</v>
      </c>
      <c r="W995" s="1" cm="1">
        <f t="array" ref="W995">_xll.FDS(A995,"FF_TAX_CF(ANN_R,"&amp;AK995&amp;","&amp;AL995&amp;",,,USD)")</f>
        <v>277.43609577789903</v>
      </c>
      <c r="X995" s="1" cm="1">
        <f t="array" ref="X995">_xll.FDS(A995,"FF_TAX_CF(ANN_R,"&amp;F995&amp;","&amp;G995&amp;",,,USD)")</f>
        <v>222.51204049587199</v>
      </c>
      <c r="Y995" s="1" cm="1">
        <f t="array" ref="Y995">_xll.FDS($A995,"FF_PTX_INC(ANN_R,"&amp;AE995&amp;","&amp;AF995&amp;",,,USD)")</f>
        <v>618.08081534598</v>
      </c>
      <c r="Z995" s="1" cm="1">
        <f t="array" ref="Z995">_xll.FDS($A995,"FF_PTX_INC(ANN_R,"&amp;AG995&amp;","&amp;AH995&amp;",,,USD)")</f>
        <v>811.143173005432</v>
      </c>
      <c r="AA995" s="1" cm="1">
        <f t="array" ref="AA995">_xll.FDS(A995,"FF_PTX_INC(ANN_R,"&amp;AI995&amp;","&amp;AJ995&amp;",,,USD)")</f>
        <v>832.837178044952</v>
      </c>
      <c r="AB995" s="1" cm="1">
        <f t="array" ref="AB995">_xll.FDS(A995,"FF_PTX_INC(ANN_R,"&amp;AK995&amp;","&amp;AL995&amp;",,,USD)")</f>
        <v>909.58054434508097</v>
      </c>
      <c r="AC995" s="1" cm="1">
        <f t="array" ref="AC995">_xll.FDS(A995,"FF_PTX_INC(ANN_R,"&amp;F995&amp;","&amp;G995&amp;",,,USD)")</f>
        <v>963.84884493984305</v>
      </c>
      <c r="AE995" s="6">
        <f t="shared" si="108"/>
        <v>42370</v>
      </c>
      <c r="AF995" s="6">
        <f t="shared" si="109"/>
        <v>42735</v>
      </c>
      <c r="AG995" s="6">
        <f t="shared" si="110"/>
        <v>42736</v>
      </c>
      <c r="AH995" s="6">
        <f t="shared" si="111"/>
        <v>43100</v>
      </c>
      <c r="AI995" s="6">
        <f>DATE(YEAR(F995)+AO995,MONTH(F995),DAY(F995))</f>
        <v>43101</v>
      </c>
      <c r="AJ995" s="6">
        <f>DATE(YEAR(G995)+AO995,MONTH(G995),DAY(G995))</f>
        <v>43465</v>
      </c>
      <c r="AK995" s="6">
        <f>DATE(YEAR(F995)+AP995,MONTH(F995),DAY(F995))</f>
        <v>43466</v>
      </c>
      <c r="AL995" s="6">
        <f>DATE(YEAR(G995)+AP995,MONTH(G995),DAY(G995))</f>
        <v>43830</v>
      </c>
      <c r="AM995" s="8">
        <v>-4</v>
      </c>
      <c r="AN995" s="8">
        <v>-3</v>
      </c>
      <c r="AO995">
        <v>-2</v>
      </c>
      <c r="AP995">
        <v>-1</v>
      </c>
      <c r="AQ995" cm="1">
        <f t="array" ref="AQ995">_xll.FDS(A995,"FF_DEBT_LT(ANN_R,"&amp;F995&amp;","&amp;G995&amp;")")</f>
        <v>10714</v>
      </c>
      <c r="AR995" cm="1">
        <f t="array" ref="AR995">_xll.FDS(A995,"FF_RD_EXP(ANN_R,"&amp;F995&amp;","&amp;G995&amp;")")</f>
        <v>0</v>
      </c>
      <c r="AS995" t="e" cm="1">
        <f t="array" ref="AS995">_xll.FDS(A995,"FF_PTX_INC_FOR(ANN_R,"&amp;F995&amp;","&amp;G995&amp;")")</f>
        <v>#N/A</v>
      </c>
      <c r="AT995" cm="1">
        <f t="array" ref="AT995">_xll.FDS(A995,"FF_MKT_VAL_PUBLIC(ANN_R,"&amp;[1]sample_report!E995&amp;")")</f>
        <v>1528649.97268606</v>
      </c>
    </row>
    <row r="996" spans="1:46" hidden="1" x14ac:dyDescent="0.25">
      <c r="A996" t="s">
        <v>297</v>
      </c>
      <c r="B996" t="s">
        <v>298</v>
      </c>
      <c r="C996" t="s">
        <v>29</v>
      </c>
      <c r="D996" t="str" cm="1">
        <f t="array" ref="D996">_xll.FDS(A996,"FF_MAJOR_IND_NAME")</f>
        <v>MISCELLANEOUS</v>
      </c>
      <c r="E996">
        <v>2016</v>
      </c>
      <c r="F996" s="4">
        <f t="shared" si="105"/>
        <v>42370</v>
      </c>
      <c r="G996" s="4">
        <f t="shared" si="106"/>
        <v>42735</v>
      </c>
      <c r="H996">
        <v>0</v>
      </c>
      <c r="I996" s="1" cm="1">
        <f t="array" ref="I996">_xll.FDS(A996,"FF_PTX_INC(ANN_R,"&amp;F996&amp;","&amp;G996&amp;",,,USD)")</f>
        <v>618.08081534598</v>
      </c>
      <c r="J996" s="1" cm="1">
        <f t="array" ref="J996">_xll.FDS(A996,"FF_MKT_VAL(ANN_R,"&amp;F996&amp;","&amp;G996&amp;",,,USD)")</f>
        <v>8092.7165589821698</v>
      </c>
      <c r="K996" s="1" cm="1">
        <f t="array" ref="K996">_xll.FDS(A996,"FF_SHLDRS_EQ(ANN_R,"&amp;F996&amp;","&amp;G996&amp;",,,USD)")</f>
        <v>2931.29571416415</v>
      </c>
      <c r="L996" s="1" cm="1">
        <f t="array" ref="L996">_xll.FDS(A996,"FF_ASSETS(ANN_R,"&amp;F996&amp;","&amp;G996&amp;",,,USD)")</f>
        <v>3698.44522448815</v>
      </c>
      <c r="M996" s="1" cm="1">
        <f t="array" ref="M996">_xll.FDS(A996,"FF_TAX_CF(ANN_R,"&amp;F996&amp;","&amp;G996&amp;",,,USD)")</f>
        <v>177.789659745991</v>
      </c>
      <c r="N996" s="1" cm="1">
        <f t="array" ref="N996">_xll.FDS(A996,"FF_INC_TAX(ANN_R,"&amp;F996&amp;","&amp;G996&amp;",,,USD)")</f>
        <v>228.764201587066</v>
      </c>
      <c r="O996" s="1" cm="1">
        <f t="array" ref="O996">_xll.FDS(A996,"FF_NET_INC(ANN_R,"&amp;F996&amp;","&amp;G996&amp;")")</f>
        <v>46969</v>
      </c>
      <c r="P996" s="1" cm="1">
        <f t="array" ref="P996">_xll.FDS(A996,"FF_ROA(ANN_R,"&amp;F996&amp;","&amp;G996&amp;")")</f>
        <v>11.3618963183721</v>
      </c>
      <c r="Q996" cm="1">
        <f t="array" ref="Q996">_xll.FDS(A996,"FF_TAX_RATE(ANN_R,"&amp;F996&amp;","&amp;G996&amp;")")</f>
        <v>37.012021067020498</v>
      </c>
      <c r="R996" t="e" cm="1">
        <f t="array" ref="R996">_xll.FDS(A996,"FF_TAX_REFUND(ANN_R,"&amp;F996&amp;","&amp;G996&amp;",,,,,""D=1"")")</f>
        <v>#N/A</v>
      </c>
      <c r="S996">
        <f t="shared" si="107"/>
        <v>0.34243231486022574</v>
      </c>
      <c r="T996" s="1" cm="1">
        <f t="array" ref="T996">_xll.FDS($A996,"FF_TAX_CF(ANN_R,"&amp;AE996&amp;","&amp;AF996&amp;",,,USD)")</f>
        <v>262.48477441817499</v>
      </c>
      <c r="U996" s="1" cm="1">
        <f t="array" ref="U996">_xll.FDS($A996,"FF_TAX_CF(ANN_R,"&amp;AG996&amp;","&amp;AH996&amp;",,,USD)")</f>
        <v>290.52033574320399</v>
      </c>
      <c r="V996" s="1" cm="1">
        <f t="array" ref="V996">_xll.FDS(A996,"FF_TAX_CF(ANN_R,"&amp;AI996&amp;","&amp;AJ996&amp;",,,USD)")</f>
        <v>226.62041543237899</v>
      </c>
      <c r="W996" s="1" cm="1">
        <f t="array" ref="W996">_xll.FDS(A996,"FF_TAX_CF(ANN_R,"&amp;AK996&amp;","&amp;AL996&amp;",,,USD)")</f>
        <v>192.45021790266</v>
      </c>
      <c r="X996" s="1" cm="1">
        <f t="array" ref="X996">_xll.FDS(A996,"FF_TAX_CF(ANN_R,"&amp;F996&amp;","&amp;G996&amp;",,,USD)")</f>
        <v>177.789659745991</v>
      </c>
      <c r="Y996" s="1" cm="1">
        <f t="array" ref="Y996">_xll.FDS($A996,"FF_PTX_INC(ANN_R,"&amp;AE996&amp;","&amp;AF996&amp;",,,USD)")</f>
        <v>715.63599491212506</v>
      </c>
      <c r="Z996" s="1" cm="1">
        <f t="array" ref="Z996">_xll.FDS($A996,"FF_PTX_INC(ANN_R,"&amp;AG996&amp;","&amp;AH996&amp;",,,USD)")</f>
        <v>765.57667002081905</v>
      </c>
      <c r="AA996" s="1" cm="1">
        <f t="array" ref="AA996">_xll.FDS(A996,"FF_PTX_INC(ANN_R,"&amp;AI996&amp;","&amp;AJ996&amp;",,,USD)")</f>
        <v>635.00112949591096</v>
      </c>
      <c r="AB996" s="1" cm="1">
        <f t="array" ref="AB996">_xll.FDS(A996,"FF_PTX_INC(ANN_R,"&amp;AK996&amp;","&amp;AL996&amp;",,,USD)")</f>
        <v>623.64023849368095</v>
      </c>
      <c r="AC996" s="1" cm="1">
        <f t="array" ref="AC996">_xll.FDS(A996,"FF_PTX_INC(ANN_R,"&amp;F996&amp;","&amp;G996&amp;",,,USD)")</f>
        <v>618.08081534598</v>
      </c>
      <c r="AE996" s="6">
        <f t="shared" si="108"/>
        <v>40909</v>
      </c>
      <c r="AF996" s="6">
        <f t="shared" si="109"/>
        <v>41274</v>
      </c>
      <c r="AG996" s="6">
        <f t="shared" si="110"/>
        <v>41275</v>
      </c>
      <c r="AH996" s="6">
        <f t="shared" si="111"/>
        <v>41639</v>
      </c>
      <c r="AI996" s="6">
        <f>DATE(YEAR(F996)+AO996,MONTH(F996),DAY(F996))</f>
        <v>41640</v>
      </c>
      <c r="AJ996" s="6">
        <f>DATE(YEAR(G996)+AO996,MONTH(G996),DAY(G996))</f>
        <v>42004</v>
      </c>
      <c r="AK996" s="6">
        <f>DATE(YEAR(F996)+AP996,MONTH(F996),DAY(F996))</f>
        <v>42005</v>
      </c>
      <c r="AL996" s="6">
        <f>DATE(YEAR(G996)+AP996,MONTH(G996),DAY(G996))</f>
        <v>42369</v>
      </c>
      <c r="AM996" s="8">
        <v>-4</v>
      </c>
      <c r="AN996" s="8">
        <v>-3</v>
      </c>
      <c r="AO996">
        <v>-2</v>
      </c>
      <c r="AP996">
        <v>-1</v>
      </c>
      <c r="AQ996" cm="1">
        <f t="array" ref="AQ996">_xll.FDS(A996,"FF_DEBT_LT(ANN_R,"&amp;F996&amp;","&amp;G996&amp;")")</f>
        <v>3143</v>
      </c>
      <c r="AR996" cm="1">
        <f t="array" ref="AR996">_xll.FDS(A996,"FF_RD_EXP(ANN_R,"&amp;F996&amp;","&amp;G996&amp;")")</f>
        <v>0</v>
      </c>
      <c r="AS996" t="e" cm="1">
        <f t="array" ref="AS996">_xll.FDS(A996,"FF_PTX_INC_FOR(ANN_R,"&amp;F996&amp;","&amp;G996&amp;")")</f>
        <v>#N/A</v>
      </c>
      <c r="AT996" cm="1">
        <f t="array" ref="AT996">_xll.FDS(A996,"FF_MKT_VAL_PUBLIC(ANN_R,"&amp;[1]sample_report!E996&amp;")")</f>
        <v>849771.60317544895</v>
      </c>
    </row>
    <row r="997" spans="1:46" hidden="1" x14ac:dyDescent="0.25">
      <c r="A997" t="s">
        <v>1304</v>
      </c>
      <c r="B997" t="s">
        <v>1305</v>
      </c>
      <c r="C997" t="s">
        <v>977</v>
      </c>
      <c r="D997" t="str" cm="1">
        <f t="array" ref="D997">_xll.FDS(A997,"FF_MAJOR_IND_NAME")</f>
        <v>FINANCIAL</v>
      </c>
      <c r="E997">
        <v>2020</v>
      </c>
      <c r="F997" s="4">
        <f t="shared" si="105"/>
        <v>43831</v>
      </c>
      <c r="G997" s="4">
        <f t="shared" si="106"/>
        <v>44196</v>
      </c>
      <c r="H997">
        <v>1</v>
      </c>
      <c r="I997" s="1" cm="1">
        <f t="array" ref="I997">_xll.FDS(A997,"FF_PTX_INC(ANN_R,"&amp;F997&amp;","&amp;G997&amp;",,,USD)")</f>
        <v>2253.7295368909799</v>
      </c>
      <c r="J997" s="1" cm="1">
        <f t="array" ref="J997">_xll.FDS(A997,"FF_MKT_VAL(ANN_R,"&amp;F997&amp;","&amp;G997&amp;",,,USD)")</f>
        <v>13496.370607451299</v>
      </c>
      <c r="K997" s="1" cm="1">
        <f t="array" ref="K997">_xll.FDS(A997,"FF_SHLDRS_EQ(ANN_R,"&amp;F997&amp;","&amp;G997&amp;",,,USD)")</f>
        <v>44942.213655829401</v>
      </c>
      <c r="L997" s="1" cm="1">
        <f t="array" ref="L997">_xll.FDS(A997,"FF_ASSETS(ANN_R,"&amp;F997&amp;","&amp;G997&amp;",,,USD)")</f>
        <v>321395.986279845</v>
      </c>
      <c r="M997" s="1" cm="1">
        <f t="array" ref="M997">_xll.FDS(A997,"FF_TAX_CF(ANN_R,"&amp;F997&amp;","&amp;G997&amp;",,,USD)")</f>
        <v>284.99361872673001</v>
      </c>
      <c r="N997" s="1" cm="1">
        <f t="array" ref="N997">_xll.FDS(A997,"FF_INC_TAX(ANN_R,"&amp;F997&amp;","&amp;G997&amp;",,,USD)")</f>
        <v>438.89017283916502</v>
      </c>
      <c r="O997" s="1" cm="1">
        <f t="array" ref="O997">_xll.FDS(A997,"FF_NET_INC(ANN_R,"&amp;F997&amp;","&amp;G997&amp;")")</f>
        <v>1734</v>
      </c>
      <c r="P997" s="1" cm="1">
        <f t="array" ref="P997">_xll.FDS(A997,"FF_ROA(ANN_R,"&amp;F997&amp;","&amp;G997&amp;")")</f>
        <v>0.67962154408133502</v>
      </c>
      <c r="Q997" cm="1">
        <f t="array" ref="Q997">_xll.FDS(A997,"FF_TAX_RATE(ANN_R,"&amp;F997&amp;","&amp;G997&amp;")")</f>
        <v>19.473950429944399</v>
      </c>
      <c r="R997" t="e" cm="1">
        <f t="array" ref="R997">_xll.FDS(A997,"FF_TAX_REFUND(ANN_R,"&amp;F997&amp;","&amp;G997&amp;",,,,,""D=1"")")</f>
        <v>#N/A</v>
      </c>
      <c r="S997">
        <f t="shared" si="107"/>
        <v>7.2083931254526667E-2</v>
      </c>
      <c r="T997" s="1" cm="1">
        <f t="array" ref="T997">_xll.FDS($A997,"FF_TAX_CF(ANN_R,"&amp;AE997&amp;","&amp;AF997&amp;",,,USD)")</f>
        <v>217.920855879784</v>
      </c>
      <c r="U997" s="1" cm="1">
        <f t="array" ref="U997">_xll.FDS($A997,"FF_TAX_CF(ANN_R,"&amp;AG997&amp;","&amp;AH997&amp;",,,USD)")</f>
        <v>139.86388731002799</v>
      </c>
      <c r="V997" s="1" cm="1">
        <f t="array" ref="V997">_xll.FDS(A997,"FF_TAX_CF(ANN_R,"&amp;AI997&amp;","&amp;AJ997&amp;",,,USD)")</f>
        <v>64.886234998703003</v>
      </c>
      <c r="W997" s="1" cm="1">
        <f t="array" ref="W997">_xll.FDS(A997,"FF_TAX_CF(ANN_R,"&amp;AK997&amp;","&amp;AL997&amp;",,,USD)")</f>
        <v>-41.4121992588043</v>
      </c>
      <c r="X997" s="1" cm="1">
        <f t="array" ref="X997">_xll.FDS(A997,"FF_TAX_CF(ANN_R,"&amp;F997&amp;","&amp;G997&amp;",,,USD)")</f>
        <v>284.99361872673001</v>
      </c>
      <c r="Y997" s="1" cm="1">
        <f t="array" ref="Y997">_xll.FDS($A997,"FF_PTX_INC(ANN_R,"&amp;AE997&amp;","&amp;AF997&amp;",,,USD)")</f>
        <v>1201.3302004337299</v>
      </c>
      <c r="Z997" s="1" cm="1">
        <f t="array" ref="Z997">_xll.FDS($A997,"FF_PTX_INC(ANN_R,"&amp;AG997&amp;","&amp;AH997&amp;",,,USD)")</f>
        <v>2396.8609720468498</v>
      </c>
      <c r="AA997" s="1" cm="1">
        <f t="array" ref="AA997">_xll.FDS(A997,"FF_PTX_INC(ANN_R,"&amp;AI997&amp;","&amp;AJ997&amp;",,,USD)")</f>
        <v>1364.97043442726</v>
      </c>
      <c r="AB997" s="1" cm="1">
        <f t="array" ref="AB997">_xll.FDS(A997,"FF_PTX_INC(ANN_R,"&amp;AK997&amp;","&amp;AL997&amp;",,,USD)")</f>
        <v>2025.84001779556</v>
      </c>
      <c r="AC997" s="1" cm="1">
        <f t="array" ref="AC997">_xll.FDS(A997,"FF_PTX_INC(ANN_R,"&amp;F997&amp;","&amp;G997&amp;",,,USD)")</f>
        <v>2253.7295368909799</v>
      </c>
      <c r="AE997" s="6">
        <f t="shared" si="108"/>
        <v>42370</v>
      </c>
      <c r="AF997" s="6">
        <f t="shared" si="109"/>
        <v>42735</v>
      </c>
      <c r="AG997" s="6">
        <f t="shared" si="110"/>
        <v>42736</v>
      </c>
      <c r="AH997" s="6">
        <f t="shared" si="111"/>
        <v>43100</v>
      </c>
      <c r="AI997" s="6">
        <f>DATE(YEAR(F997)+AO997,MONTH(F997),DAY(F997))</f>
        <v>43101</v>
      </c>
      <c r="AJ997" s="6">
        <f>DATE(YEAR(G997)+AO997,MONTH(G997),DAY(G997))</f>
        <v>43465</v>
      </c>
      <c r="AK997" s="6">
        <f>DATE(YEAR(F997)+AP997,MONTH(F997),DAY(F997))</f>
        <v>43466</v>
      </c>
      <c r="AL997" s="6">
        <f>DATE(YEAR(G997)+AP997,MONTH(G997),DAY(G997))</f>
        <v>43830</v>
      </c>
      <c r="AM997" s="8">
        <v>-4</v>
      </c>
      <c r="AN997" s="8">
        <v>-3</v>
      </c>
      <c r="AO997">
        <v>-2</v>
      </c>
      <c r="AP997">
        <v>-1</v>
      </c>
      <c r="AQ997" cm="1">
        <f t="array" ref="AQ997">_xll.FDS(A997,"FF_DEBT_LT(ANN_R,"&amp;F997&amp;","&amp;G997&amp;")")</f>
        <v>12037</v>
      </c>
      <c r="AR997" t="e" cm="1">
        <f t="array" ref="AR997">_xll.FDS(A997,"FF_RD_EXP(ANN_R,"&amp;F997&amp;","&amp;G997&amp;")")</f>
        <v>#N/A</v>
      </c>
      <c r="AS997" t="e" cm="1">
        <f t="array" ref="AS997">_xll.FDS(A997,"FF_PTX_INC_FOR(ANN_R,"&amp;F997&amp;","&amp;G997&amp;")")</f>
        <v>#N/A</v>
      </c>
      <c r="AT997" cm="1">
        <f t="array" ref="AT997">_xll.FDS(A997,"FF_MKT_VAL_PUBLIC(ANN_R,"&amp;[1]sample_report!E997&amp;")")</f>
        <v>9265.0924246152699</v>
      </c>
    </row>
    <row r="998" spans="1:46" hidden="1" x14ac:dyDescent="0.25">
      <c r="A998" t="s">
        <v>1304</v>
      </c>
      <c r="B998" t="s">
        <v>1305</v>
      </c>
      <c r="C998" t="s">
        <v>977</v>
      </c>
      <c r="D998" t="str" cm="1">
        <f t="array" ref="D998">_xll.FDS(A998,"FF_MAJOR_IND_NAME")</f>
        <v>FINANCIAL</v>
      </c>
      <c r="E998">
        <v>2016</v>
      </c>
      <c r="F998" s="4">
        <f t="shared" si="105"/>
        <v>42370</v>
      </c>
      <c r="G998" s="4">
        <f t="shared" si="106"/>
        <v>42735</v>
      </c>
      <c r="H998">
        <v>1</v>
      </c>
      <c r="I998" s="1" cm="1">
        <f t="array" ref="I998">_xll.FDS(A998,"FF_PTX_INC(ANN_R,"&amp;F998&amp;","&amp;G998&amp;",,,USD)")</f>
        <v>1201.3302004337299</v>
      </c>
      <c r="J998" s="1" cm="1">
        <f t="array" ref="J998">_xll.FDS(A998,"FF_MKT_VAL(ANN_R,"&amp;F998&amp;","&amp;G998&amp;",,,USD)")</f>
        <v>11004.003443183101</v>
      </c>
      <c r="K998" s="1" cm="1">
        <f t="array" ref="K998">_xll.FDS(A998,"FF_SHLDRS_EQ(ANN_R,"&amp;F998&amp;","&amp;G998&amp;",,,USD)")</f>
        <v>23937.550470828999</v>
      </c>
      <c r="L998" s="1" cm="1">
        <f t="array" ref="L998">_xll.FDS(A998,"FF_ASSETS(ANN_R,"&amp;F998&amp;","&amp;G998&amp;",,,USD)")</f>
        <v>177481.721972942</v>
      </c>
      <c r="M998" s="1" cm="1">
        <f t="array" ref="M998">_xll.FDS(A998,"FF_TAX_CF(ANN_R,"&amp;F998&amp;","&amp;G998&amp;",,,USD)")</f>
        <v>217.920855879784</v>
      </c>
      <c r="N998" s="1" cm="1">
        <f t="array" ref="N998">_xll.FDS(A998,"FF_INC_TAX(ANN_R,"&amp;F998&amp;","&amp;G998&amp;",,,USD)")</f>
        <v>301.99184596538498</v>
      </c>
      <c r="O998" s="1" cm="1">
        <f t="array" ref="O998">_xll.FDS(A998,"FF_NET_INC(ANN_R,"&amp;F998&amp;","&amp;G998&amp;")")</f>
        <v>1155</v>
      </c>
      <c r="P998" s="1" cm="1">
        <f t="array" ref="P998">_xll.FDS(A998,"FF_ROA(ANN_R,"&amp;F998&amp;","&amp;G998&amp;")")</f>
        <v>0.69960779562972297</v>
      </c>
      <c r="Q998" cm="1">
        <f t="array" ref="Q998">_xll.FDS(A998,"FF_TAX_RATE(ANN_R,"&amp;F998&amp;","&amp;G998&amp;")")</f>
        <v>25.138121546961301</v>
      </c>
      <c r="R998" t="e" cm="1">
        <f t="array" ref="R998">_xll.FDS(A998,"FF_TAX_REFUND(ANN_R,"&amp;F998&amp;","&amp;G998&amp;",,,,,""D=1"")")</f>
        <v>#N/A</v>
      </c>
      <c r="S998">
        <f t="shared" si="107"/>
        <v>0.24283932897899746</v>
      </c>
      <c r="T998" s="1" cm="1">
        <f t="array" ref="T998">_xll.FDS($A998,"FF_TAX_CF(ANN_R,"&amp;AE998&amp;","&amp;AF998&amp;",,,USD)")</f>
        <v>3.8534080982208301</v>
      </c>
      <c r="U998" s="1" cm="1">
        <f t="array" ref="U998">_xll.FDS($A998,"FF_TAX_CF(ANN_R,"&amp;AG998&amp;","&amp;AH998&amp;",,,USD)")</f>
        <v>355.80165672302201</v>
      </c>
      <c r="V998" s="1" cm="1">
        <f t="array" ref="V998">_xll.FDS(A998,"FF_TAX_CF(ANN_R,"&amp;AI998&amp;","&amp;AJ998&amp;",,,USD)")</f>
        <v>269.26833164691902</v>
      </c>
      <c r="W998" s="1" cm="1">
        <f t="array" ref="W998">_xll.FDS(A998,"FF_TAX_CF(ANN_R,"&amp;AK998&amp;","&amp;AL998&amp;",,,USD)")</f>
        <v>43.2479116916656</v>
      </c>
      <c r="X998" s="1" cm="1">
        <f t="array" ref="X998">_xll.FDS(A998,"FF_TAX_CF(ANN_R,"&amp;F998&amp;","&amp;G998&amp;",,,USD)")</f>
        <v>217.920855879784</v>
      </c>
      <c r="Y998" s="1" cm="1">
        <f t="array" ref="Y998">_xll.FDS($A998,"FF_PTX_INC(ANN_R,"&amp;AE998&amp;","&amp;AF998&amp;",,,USD)")</f>
        <v>-362.22036123275802</v>
      </c>
      <c r="Z998" s="1" cm="1">
        <f t="array" ref="Z998">_xll.FDS($A998,"FF_PTX_INC(ANN_R,"&amp;AG998&amp;","&amp;AH998&amp;",,,USD)")</f>
        <v>354.47403860092197</v>
      </c>
      <c r="AA998" s="1" cm="1">
        <f t="array" ref="AA998">_xll.FDS(A998,"FF_PTX_INC(ANN_R,"&amp;AI998&amp;","&amp;AJ998&amp;",,,USD)")</f>
        <v>764.03231048583996</v>
      </c>
      <c r="AB998" s="1" cm="1">
        <f t="array" ref="AB998">_xll.FDS(A998,"FF_PTX_INC(ANN_R,"&amp;AK998&amp;","&amp;AL998&amp;",,,USD)")</f>
        <v>1707.73805141449</v>
      </c>
      <c r="AC998" s="1" cm="1">
        <f t="array" ref="AC998">_xll.FDS(A998,"FF_PTX_INC(ANN_R,"&amp;F998&amp;","&amp;G998&amp;",,,USD)")</f>
        <v>1201.3302004337299</v>
      </c>
      <c r="AE998" s="6">
        <f t="shared" si="108"/>
        <v>40909</v>
      </c>
      <c r="AF998" s="6">
        <f t="shared" si="109"/>
        <v>41274</v>
      </c>
      <c r="AG998" s="6">
        <f t="shared" si="110"/>
        <v>41275</v>
      </c>
      <c r="AH998" s="6">
        <f t="shared" si="111"/>
        <v>41639</v>
      </c>
      <c r="AI998" s="6">
        <f>DATE(YEAR(F998)+AO998,MONTH(F998),DAY(F998))</f>
        <v>41640</v>
      </c>
      <c r="AJ998" s="6">
        <f>DATE(YEAR(G998)+AO998,MONTH(G998),DAY(G998))</f>
        <v>42004</v>
      </c>
      <c r="AK998" s="6">
        <f>DATE(YEAR(F998)+AP998,MONTH(F998),DAY(F998))</f>
        <v>42005</v>
      </c>
      <c r="AL998" s="6">
        <f>DATE(YEAR(G998)+AP998,MONTH(G998),DAY(G998))</f>
        <v>42369</v>
      </c>
      <c r="AM998" s="8">
        <v>-4</v>
      </c>
      <c r="AN998" s="8">
        <v>-3</v>
      </c>
      <c r="AO998">
        <v>-2</v>
      </c>
      <c r="AP998">
        <v>-1</v>
      </c>
      <c r="AQ998" cm="1">
        <f t="array" ref="AQ998">_xll.FDS(A998,"FF_DEBT_LT(ANN_R,"&amp;F998&amp;","&amp;G998&amp;")")</f>
        <v>3465</v>
      </c>
      <c r="AR998" t="e" cm="1">
        <f t="array" ref="AR998">_xll.FDS(A998,"FF_RD_EXP(ANN_R,"&amp;F998&amp;","&amp;G998&amp;")")</f>
        <v>#N/A</v>
      </c>
      <c r="AS998" t="e" cm="1">
        <f t="array" ref="AS998">_xll.FDS(A998,"FF_PTX_INC_FOR(ANN_R,"&amp;F998&amp;","&amp;G998&amp;")")</f>
        <v>#N/A</v>
      </c>
      <c r="AT998" cm="1">
        <f t="array" ref="AT998">_xll.FDS(A998,"FF_MKT_VAL_PUBLIC(ANN_R,"&amp;[1]sample_report!E998&amp;")")</f>
        <v>9049.5111953906999</v>
      </c>
    </row>
    <row r="999" spans="1:46" hidden="1" x14ac:dyDescent="0.25">
      <c r="A999" t="s">
        <v>460</v>
      </c>
      <c r="B999" t="s">
        <v>461</v>
      </c>
      <c r="C999" t="s">
        <v>29</v>
      </c>
      <c r="D999" t="str" cm="1">
        <f t="array" ref="D999">_xll.FDS(A999,"FF_MAJOR_IND_NAME")</f>
        <v>FINANCIAL</v>
      </c>
      <c r="E999">
        <v>2020</v>
      </c>
      <c r="F999" s="4">
        <f t="shared" si="105"/>
        <v>43831</v>
      </c>
      <c r="G999" s="4">
        <f t="shared" si="106"/>
        <v>44196</v>
      </c>
      <c r="H999">
        <v>1</v>
      </c>
      <c r="I999" s="1" cm="1">
        <f t="array" ref="I999">_xll.FDS(A999,"FF_PTX_INC(ANN_R,"&amp;F999&amp;","&amp;G999&amp;",,,USD)")</f>
        <v>2283.3684259727602</v>
      </c>
      <c r="J999" s="1" cm="1">
        <f t="array" ref="J999">_xll.FDS(A999,"FF_MKT_VAL(ANN_R,"&amp;F999&amp;","&amp;G999&amp;",,,USD)")</f>
        <v>12885.6035366302</v>
      </c>
      <c r="K999" s="1" cm="1">
        <f t="array" ref="K999">_xll.FDS(A999,"FF_SHLDRS_EQ(ANN_R,"&amp;F999&amp;","&amp;G999&amp;",,,USD)")</f>
        <v>24579.379864471</v>
      </c>
      <c r="L999" s="1" cm="1">
        <f t="array" ref="L999">_xll.FDS(A999,"FF_ASSETS(ANN_R,"&amp;F999&amp;","&amp;G999&amp;",,,USD)")</f>
        <v>407575.51039882901</v>
      </c>
      <c r="M999" s="1" cm="1">
        <f t="array" ref="M999">_xll.FDS(A999,"FF_TAX_CF(ANN_R,"&amp;F999&amp;","&amp;G999&amp;",,,USD)")</f>
        <v>511.304705679417</v>
      </c>
      <c r="N999" s="1" cm="1">
        <f t="array" ref="N999">_xll.FDS(A999,"FF_INC_TAX(ANN_R,"&amp;F999&amp;","&amp;G999&amp;",,,USD)")</f>
        <v>265.75115422904503</v>
      </c>
      <c r="O999" s="1" cm="1">
        <f t="array" ref="O999">_xll.FDS(A999,"FF_NET_INC(ANN_R,"&amp;F999&amp;","&amp;G999&amp;")")</f>
        <v>216998</v>
      </c>
      <c r="P999" s="1" cm="1">
        <f t="array" ref="P999">_xll.FDS(A999,"FF_ROA(ANN_R,"&amp;F999&amp;","&amp;G999&amp;")")</f>
        <v>0.51076828331339696</v>
      </c>
      <c r="Q999" cm="1">
        <f t="array" ref="Q999">_xll.FDS(A999,"FF_TAX_RATE(ANN_R,"&amp;F999&amp;","&amp;G999&amp;")")</f>
        <v>11.6385578081132</v>
      </c>
      <c r="R999" t="e" cm="1">
        <f t="array" ref="R999">_xll.FDS(A999,"FF_TAX_REFUND(ANN_R,"&amp;F999&amp;","&amp;G999&amp;",,,,,""D=1"")")</f>
        <v>#N/A</v>
      </c>
      <c r="S999">
        <f t="shared" si="107"/>
        <v>0.29279516195557043</v>
      </c>
      <c r="T999" s="1" cm="1">
        <f t="array" ref="T999">_xll.FDS($A999,"FF_TAX_CF(ANN_R,"&amp;AE999&amp;","&amp;AF999&amp;",,,USD)")</f>
        <v>987.47306823730503</v>
      </c>
      <c r="U999" s="1" cm="1">
        <f t="array" ref="U999">_xll.FDS($A999,"FF_TAX_CF(ANN_R,"&amp;AG999&amp;","&amp;AH999&amp;",,,USD)")</f>
        <v>438.48089236393599</v>
      </c>
      <c r="V999" s="1" cm="1">
        <f t="array" ref="V999">_xll.FDS(A999,"FF_TAX_CF(ANN_R,"&amp;AI999&amp;","&amp;AJ999&amp;",,,USD)")</f>
        <v>446.16006801277399</v>
      </c>
      <c r="W999" s="1" cm="1">
        <f t="array" ref="W999">_xll.FDS(A999,"FF_TAX_CF(ANN_R,"&amp;AK999&amp;","&amp;AL999&amp;",,,USD)")</f>
        <v>245.31387142092001</v>
      </c>
      <c r="X999" s="1" cm="1">
        <f t="array" ref="X999">_xll.FDS(A999,"FF_TAX_CF(ANN_R,"&amp;F999&amp;","&amp;G999&amp;",,,USD)")</f>
        <v>511.304705679417</v>
      </c>
      <c r="Y999" s="1" cm="1">
        <f t="array" ref="Y999">_xll.FDS($A999,"FF_PTX_INC(ANN_R,"&amp;AE999&amp;","&amp;AF999&amp;",,,USD)")</f>
        <v>1092.90734481812</v>
      </c>
      <c r="Z999" s="1" cm="1">
        <f t="array" ref="Z999">_xll.FDS($A999,"FF_PTX_INC(ANN_R,"&amp;AG999&amp;","&amp;AH999&amp;",,,USD)")</f>
        <v>2980.9072838257998</v>
      </c>
      <c r="AA999" s="1" cm="1">
        <f t="array" ref="AA999">_xll.FDS(A999,"FF_PTX_INC(ANN_R,"&amp;AI999&amp;","&amp;AJ999&amp;",,,USD)")</f>
        <v>2960.8484620302902</v>
      </c>
      <c r="AB999" s="1" cm="1">
        <f t="array" ref="AB999">_xll.FDS(A999,"FF_PTX_INC(ANN_R,"&amp;AK999&amp;","&amp;AL999&amp;",,,USD)")</f>
        <v>-339.97126402147097</v>
      </c>
      <c r="AC999" s="1" cm="1">
        <f t="array" ref="AC999">_xll.FDS(A999,"FF_PTX_INC(ANN_R,"&amp;F999&amp;","&amp;G999&amp;",,,USD)")</f>
        <v>2283.3684259727602</v>
      </c>
      <c r="AE999" s="6">
        <f t="shared" si="108"/>
        <v>42370</v>
      </c>
      <c r="AF999" s="6">
        <f t="shared" si="109"/>
        <v>42735</v>
      </c>
      <c r="AG999" s="6">
        <f t="shared" si="110"/>
        <v>42736</v>
      </c>
      <c r="AH999" s="6">
        <f t="shared" si="111"/>
        <v>43100</v>
      </c>
      <c r="AI999" s="6">
        <f>DATE(YEAR(F999)+AO999,MONTH(F999),DAY(F999))</f>
        <v>43101</v>
      </c>
      <c r="AJ999" s="6">
        <f>DATE(YEAR(G999)+AO999,MONTH(G999),DAY(G999))</f>
        <v>43465</v>
      </c>
      <c r="AK999" s="6">
        <f>DATE(YEAR(F999)+AP999,MONTH(F999),DAY(F999))</f>
        <v>43466</v>
      </c>
      <c r="AL999" s="6">
        <f>DATE(YEAR(G999)+AP999,MONTH(G999),DAY(G999))</f>
        <v>43830</v>
      </c>
      <c r="AM999" s="8">
        <v>-4</v>
      </c>
      <c r="AN999" s="8">
        <v>-3</v>
      </c>
      <c r="AO999">
        <v>-2</v>
      </c>
      <c r="AP999">
        <v>-1</v>
      </c>
      <c r="AQ999" cm="1">
        <f t="array" ref="AQ999">_xll.FDS(A999,"FF_DEBT_LT(ANN_R,"&amp;F999&amp;","&amp;G999&amp;")")</f>
        <v>6997657</v>
      </c>
      <c r="AR999" t="e" cm="1">
        <f t="array" ref="AR999">_xll.FDS(A999,"FF_RD_EXP(ANN_R,"&amp;F999&amp;","&amp;G999&amp;")")</f>
        <v>#N/A</v>
      </c>
      <c r="AS999" t="e" cm="1">
        <f t="array" ref="AS999">_xll.FDS(A999,"FF_PTX_INC_FOR(ANN_R,"&amp;F999&amp;","&amp;G999&amp;")")</f>
        <v>#N/A</v>
      </c>
      <c r="AT999" cm="1">
        <f t="array" ref="AT999">_xll.FDS(A999,"FF_MKT_VAL_PUBLIC(ANN_R,"&amp;[1]sample_report!E999&amp;")")</f>
        <v>1633059.58602775</v>
      </c>
    </row>
    <row r="1000" spans="1:46" hidden="1" x14ac:dyDescent="0.25">
      <c r="A1000" t="s">
        <v>460</v>
      </c>
      <c r="B1000" t="s">
        <v>461</v>
      </c>
      <c r="C1000" t="s">
        <v>29</v>
      </c>
      <c r="D1000" t="str" cm="1">
        <f t="array" ref="D1000">_xll.FDS(A1000,"FF_MAJOR_IND_NAME")</f>
        <v>FINANCIAL</v>
      </c>
      <c r="E1000">
        <v>2016</v>
      </c>
      <c r="F1000" s="4">
        <f t="shared" si="105"/>
        <v>42370</v>
      </c>
      <c r="G1000" s="4">
        <f t="shared" si="106"/>
        <v>42735</v>
      </c>
      <c r="H1000" s="5">
        <v>1</v>
      </c>
      <c r="I1000" s="1" cm="1">
        <f t="array" ref="I1000">_xll.FDS(A1000,"FF_PTX_INC(ANN_R,"&amp;F1000&amp;","&amp;G1000&amp;",,,USD)")</f>
        <v>1092.90734481812</v>
      </c>
      <c r="J1000" s="1" cm="1">
        <f t="array" ref="J1000">_xll.FDS(A1000,"FF_MKT_VAL(ANN_R,"&amp;F1000&amp;","&amp;G1000&amp;",,,USD)")</f>
        <v>16145.382835364901</v>
      </c>
      <c r="K1000" s="1" cm="1">
        <f t="array" ref="K1000">_xll.FDS(A1000,"FF_SHLDRS_EQ(ANN_R,"&amp;F1000&amp;","&amp;G1000&amp;",,,USD)")</f>
        <v>24024.546924822</v>
      </c>
      <c r="L1000" s="1" cm="1">
        <f t="array" ref="L1000">_xll.FDS(A1000,"FF_ASSETS(ANN_R,"&amp;F1000&amp;","&amp;G1000&amp;",,,USD)")</f>
        <v>365587.137005381</v>
      </c>
      <c r="M1000" s="1" cm="1">
        <f t="array" ref="M1000">_xll.FDS(A1000,"FF_TAX_CF(ANN_R,"&amp;F1000&amp;","&amp;G1000&amp;",,,USD)")</f>
        <v>987.47306823730503</v>
      </c>
      <c r="N1000" s="1" cm="1">
        <f t="array" ref="N1000">_xll.FDS(A1000,"FF_INC_TAX(ANN_R,"&amp;F1000&amp;","&amp;G1000&amp;",,,USD)")</f>
        <v>188.16783142089801</v>
      </c>
      <c r="O1000" s="1" cm="1">
        <f t="array" ref="O1000">_xll.FDS(A1000,"FF_NET_INC(ANN_R,"&amp;F1000&amp;","&amp;G1000&amp;")")</f>
        <v>131550</v>
      </c>
      <c r="P1000" s="1" cm="1">
        <f t="array" ref="P1000">_xll.FDS(A1000,"FF_ROA(ANN_R,"&amp;F1000&amp;","&amp;G1000&amp;")")</f>
        <v>0.31747218103255598</v>
      </c>
      <c r="Q1000" cm="1">
        <f t="array" ref="Q1000">_xll.FDS(A1000,"FF_TAX_RATE(ANN_R,"&amp;F1000&amp;","&amp;G1000&amp;")")</f>
        <v>17.217180606670201</v>
      </c>
      <c r="R1000" t="e" cm="1">
        <f t="array" ref="R1000">_xll.FDS(A1000,"FF_TAX_REFUND(ANN_R,"&amp;F1000&amp;","&amp;G1000&amp;",,,,,""D=1"")")</f>
        <v>#N/A</v>
      </c>
      <c r="S1000">
        <f t="shared" si="107"/>
        <v>0.26296527020997568</v>
      </c>
      <c r="T1000" s="1" cm="1">
        <f t="array" ref="T1000">_xll.FDS($A1000,"FF_TAX_CF(ANN_R,"&amp;AE1000&amp;","&amp;AF1000&amp;",,,USD)")</f>
        <v>203.592910032719</v>
      </c>
      <c r="U1000" s="1" cm="1">
        <f t="array" ref="U1000">_xll.FDS($A1000,"FF_TAX_CF(ANN_R,"&amp;AG1000&amp;","&amp;AH1000&amp;",,,USD)")</f>
        <v>338.48717978224198</v>
      </c>
      <c r="V1000" s="1" cm="1">
        <f t="array" ref="V1000">_xll.FDS(A1000,"FF_TAX_CF(ANN_R,"&amp;AI1000&amp;","&amp;AJ1000&amp;",,,USD)")</f>
        <v>1158.38325420208</v>
      </c>
      <c r="W1000" s="1" cm="1">
        <f t="array" ref="W1000">_xll.FDS(A1000,"FF_TAX_CF(ANN_R,"&amp;AK1000&amp;","&amp;AL1000&amp;",,,USD)")</f>
        <v>312.76259079482401</v>
      </c>
      <c r="X1000" s="1" cm="1">
        <f t="array" ref="X1000">_xll.FDS(A1000,"FF_TAX_CF(ANN_R,"&amp;F1000&amp;","&amp;G1000&amp;",,,USD)")</f>
        <v>987.47306823730503</v>
      </c>
      <c r="Y1000" s="1" cm="1">
        <f t="array" ref="Y1000">_xll.FDS($A1000,"FF_PTX_INC(ANN_R,"&amp;AE1000&amp;","&amp;AF1000&amp;",,,USD)")</f>
        <v>1075.9295134143899</v>
      </c>
      <c r="Z1000" s="1" cm="1">
        <f t="array" ref="Z1000">_xll.FDS($A1000,"FF_PTX_INC(ANN_R,"&amp;AG1000&amp;","&amp;AH1000&amp;",,,USD)")</f>
        <v>2867.42533762008</v>
      </c>
      <c r="AA1000" s="1" cm="1">
        <f t="array" ref="AA1000">_xll.FDS(A1000,"FF_PTX_INC(ANN_R,"&amp;AI1000&amp;","&amp;AJ1000&amp;",,,USD)")</f>
        <v>3609.9485688619302</v>
      </c>
      <c r="AB1000" s="1" cm="1">
        <f t="array" ref="AB1000">_xll.FDS(A1000,"FF_PTX_INC(ANN_R,"&amp;AK1000&amp;","&amp;AL1000&amp;",,,USD)")</f>
        <v>2764.7979994965699</v>
      </c>
      <c r="AC1000" s="1" cm="1">
        <f t="array" ref="AC1000">_xll.FDS(A1000,"FF_PTX_INC(ANN_R,"&amp;F1000&amp;","&amp;G1000&amp;",,,USD)")</f>
        <v>1092.90734481812</v>
      </c>
      <c r="AE1000" s="6">
        <f t="shared" si="108"/>
        <v>40909</v>
      </c>
      <c r="AF1000" s="6">
        <f t="shared" si="109"/>
        <v>41274</v>
      </c>
      <c r="AG1000" s="6">
        <f t="shared" si="110"/>
        <v>41275</v>
      </c>
      <c r="AH1000" s="6">
        <f t="shared" si="111"/>
        <v>41639</v>
      </c>
      <c r="AI1000" s="6">
        <f>DATE(YEAR(F1000)+AO1000,MONTH(F1000),DAY(F1000))</f>
        <v>41640</v>
      </c>
      <c r="AJ1000" s="6">
        <f>DATE(YEAR(G1000)+AO1000,MONTH(G1000),DAY(G1000))</f>
        <v>42004</v>
      </c>
      <c r="AK1000" s="6">
        <f>DATE(YEAR(F1000)+AP1000,MONTH(F1000),DAY(F1000))</f>
        <v>42005</v>
      </c>
      <c r="AL1000" s="6">
        <f>DATE(YEAR(G1000)+AP1000,MONTH(G1000),DAY(G1000))</f>
        <v>42369</v>
      </c>
      <c r="AM1000" s="8">
        <v>-4</v>
      </c>
      <c r="AN1000" s="8">
        <v>-3</v>
      </c>
      <c r="AO1000">
        <v>-2</v>
      </c>
      <c r="AP1000">
        <v>-1</v>
      </c>
      <c r="AQ1000" cm="1">
        <f t="array" ref="AQ1000">_xll.FDS(A1000,"FF_DEBT_LT(ANN_R,"&amp;F1000&amp;","&amp;G1000&amp;")")</f>
        <v>7477216</v>
      </c>
      <c r="AR1000" t="e" cm="1">
        <f t="array" ref="AR1000">_xll.FDS(A1000,"FF_RD_EXP(ANN_R,"&amp;F1000&amp;","&amp;G1000&amp;")")</f>
        <v>#N/A</v>
      </c>
      <c r="AS1000" t="e" cm="1">
        <f t="array" ref="AS1000">_xll.FDS(A1000,"FF_PTX_INC_FOR(ANN_R,"&amp;F1000&amp;","&amp;G1000&amp;")")</f>
        <v>#N/A</v>
      </c>
      <c r="AT1000" cm="1">
        <f t="array" ref="AT1000">_xll.FDS(A1000,"FF_MKT_VAL_PUBLIC(ANN_R,"&amp;[1]sample_report!E1000&amp;")")</f>
        <v>2199116.9464985598</v>
      </c>
    </row>
    <row r="1001" spans="1:46" hidden="1" x14ac:dyDescent="0.25">
      <c r="A1001" t="s">
        <v>468</v>
      </c>
      <c r="B1001" t="s">
        <v>469</v>
      </c>
      <c r="C1001" t="s">
        <v>29</v>
      </c>
      <c r="D1001" t="str" cm="1">
        <f t="array" ref="D1001">_xll.FDS(A1001,"FF_MAJOR_IND_NAME")</f>
        <v>FINANCIAL</v>
      </c>
      <c r="E1001">
        <v>2020</v>
      </c>
      <c r="F1001" s="4">
        <f t="shared" si="105"/>
        <v>43831</v>
      </c>
      <c r="G1001" s="4">
        <f t="shared" si="106"/>
        <v>44196</v>
      </c>
      <c r="H1001">
        <v>1</v>
      </c>
      <c r="I1001" s="1" cm="1">
        <f t="array" ref="I1001">_xll.FDS(A1001,"FF_PTX_INC(ANN_R,"&amp;F1001&amp;","&amp;G1001&amp;",,,USD)")</f>
        <v>786.16133657097805</v>
      </c>
      <c r="J1001" s="1" cm="1">
        <f t="array" ref="J1001">_xll.FDS(A1001,"FF_MKT_VAL(ANN_R,"&amp;F1001&amp;","&amp;G1001&amp;",,,USD)")</f>
        <v>12635.9219588182</v>
      </c>
      <c r="K1001" s="1" cm="1">
        <f t="array" ref="K1001">_xll.FDS(A1001,"FF_SHLDRS_EQ(ANN_R,"&amp;F1001&amp;","&amp;G1001&amp;",,,USD)")</f>
        <v>2310.4441258609299</v>
      </c>
      <c r="L1001" s="1" cm="1">
        <f t="array" ref="L1001">_xll.FDS(A1001,"FF_ASSETS(ANN_R,"&amp;F1001&amp;","&amp;G1001&amp;",,,USD)")</f>
        <v>5235.7833360713003</v>
      </c>
      <c r="M1001" s="1" cm="1">
        <f t="array" ref="M1001">_xll.FDS(A1001,"FF_TAX_CF(ANN_R,"&amp;F1001&amp;","&amp;G1001&amp;",,,USD)")</f>
        <v>139.14823881536699</v>
      </c>
      <c r="N1001" s="1" cm="1">
        <f t="array" ref="N1001">_xll.FDS(A1001,"FF_INC_TAX(ANN_R,"&amp;F1001&amp;","&amp;G1001&amp;",,,USD)")</f>
        <v>242.702341586351</v>
      </c>
      <c r="O1001" s="1" cm="1">
        <f t="array" ref="O1001">_xll.FDS(A1001,"FF_NET_INC(ANN_R,"&amp;F1001&amp;","&amp;G1001&amp;")")</f>
        <v>58195</v>
      </c>
      <c r="P1001" s="1" cm="1">
        <f t="array" ref="P1001">_xll.FDS(A1001,"FF_ROA(ANN_R,"&amp;F1001&amp;","&amp;G1001&amp;")")</f>
        <v>9.8851642700444504</v>
      </c>
      <c r="Q1001" cm="1">
        <f t="array" ref="Q1001">_xll.FDS(A1001,"FF_TAX_RATE(ANN_R,"&amp;F1001&amp;","&amp;G1001&amp;")")</f>
        <v>30.871823669802101</v>
      </c>
      <c r="R1001" t="e" cm="1">
        <f t="array" ref="R1001">_xll.FDS(A1001,"FF_TAX_REFUND(ANN_R,"&amp;F1001&amp;","&amp;G1001&amp;",,,,,""D=1"")")</f>
        <v>#N/A</v>
      </c>
      <c r="S1001">
        <f t="shared" si="107"/>
        <v>0.25069034968392323</v>
      </c>
      <c r="T1001" s="1" cm="1">
        <f t="array" ref="T1001">_xll.FDS($A1001,"FF_TAX_CF(ANN_R,"&amp;AE1001&amp;","&amp;AF1001&amp;",,,USD)")</f>
        <v>41.720695495605497</v>
      </c>
      <c r="U1001" s="1" cm="1">
        <f t="array" ref="U1001">_xll.FDS($A1001,"FF_TAX_CF(ANN_R,"&amp;AG1001&amp;","&amp;AH1001&amp;",,,USD)")</f>
        <v>206.66281728260199</v>
      </c>
      <c r="V1001" s="1" cm="1">
        <f t="array" ref="V1001">_xll.FDS(A1001,"FF_TAX_CF(ANN_R,"&amp;AI1001&amp;","&amp;AJ1001&amp;",,,USD)")</f>
        <v>127.670225128531</v>
      </c>
      <c r="W1001" s="1" cm="1">
        <f t="array" ref="W1001">_xll.FDS(A1001,"FF_TAX_CF(ANN_R,"&amp;AK1001&amp;","&amp;AL1001&amp;",,,USD)")</f>
        <v>322.57637878507398</v>
      </c>
      <c r="X1001" s="1" cm="1">
        <f t="array" ref="X1001">_xll.FDS(A1001,"FF_TAX_CF(ANN_R,"&amp;F1001&amp;","&amp;G1001&amp;",,,USD)")</f>
        <v>139.14823881536699</v>
      </c>
      <c r="Y1001" s="1" cm="1">
        <f t="array" ref="Y1001">_xll.FDS($A1001,"FF_PTX_INC(ANN_R,"&amp;AE1001&amp;","&amp;AF1001&amp;",,,USD)")</f>
        <v>518.84389877319302</v>
      </c>
      <c r="Z1001" s="1" cm="1">
        <f t="array" ref="Z1001">_xll.FDS($A1001,"FF_PTX_INC(ANN_R,"&amp;AG1001&amp;","&amp;AH1001&amp;",,,USD)")</f>
        <v>600.18007153272595</v>
      </c>
      <c r="AA1001" s="1" cm="1">
        <f t="array" ref="AA1001">_xll.FDS(A1001,"FF_PTX_INC(ANN_R,"&amp;AI1001&amp;","&amp;AJ1001&amp;",,,USD)")</f>
        <v>744.61064799874998</v>
      </c>
      <c r="AB1001" s="1" cm="1">
        <f t="array" ref="AB1001">_xll.FDS(A1001,"FF_PTX_INC(ANN_R,"&amp;AK1001&amp;","&amp;AL1001&amp;",,,USD)")</f>
        <v>692.08918973989796</v>
      </c>
      <c r="AC1001" s="1" cm="1">
        <f t="array" ref="AC1001">_xll.FDS(A1001,"FF_PTX_INC(ANN_R,"&amp;F1001&amp;","&amp;G1001&amp;",,,USD)")</f>
        <v>786.16133657097805</v>
      </c>
      <c r="AE1001" s="6">
        <f t="shared" si="108"/>
        <v>42370</v>
      </c>
      <c r="AF1001" s="6">
        <f t="shared" si="109"/>
        <v>42735</v>
      </c>
      <c r="AG1001" s="6">
        <f t="shared" si="110"/>
        <v>42736</v>
      </c>
      <c r="AH1001" s="6">
        <f t="shared" si="111"/>
        <v>43100</v>
      </c>
      <c r="AI1001" s="6">
        <f>DATE(YEAR(F1001)+AO1001,MONTH(F1001),DAY(F1001))</f>
        <v>43101</v>
      </c>
      <c r="AJ1001" s="6">
        <f>DATE(YEAR(G1001)+AO1001,MONTH(G1001),DAY(G1001))</f>
        <v>43465</v>
      </c>
      <c r="AK1001" s="6">
        <f>DATE(YEAR(F1001)+AP1001,MONTH(F1001),DAY(F1001))</f>
        <v>43466</v>
      </c>
      <c r="AL1001" s="6">
        <f>DATE(YEAR(G1001)+AP1001,MONTH(G1001),DAY(G1001))</f>
        <v>43830</v>
      </c>
      <c r="AM1001" s="8">
        <v>-4</v>
      </c>
      <c r="AN1001" s="8">
        <v>-3</v>
      </c>
      <c r="AO1001">
        <v>-2</v>
      </c>
      <c r="AP1001">
        <v>-1</v>
      </c>
      <c r="AQ1001" cm="1">
        <f t="array" ref="AQ1001">_xll.FDS(A1001,"FF_DEBT_LT(ANN_R,"&amp;F1001&amp;","&amp;G1001&amp;")")</f>
        <v>127447</v>
      </c>
      <c r="AR1001" cm="1">
        <f t="array" ref="AR1001">_xll.FDS(A1001,"FF_RD_EXP(ANN_R,"&amp;F1001&amp;","&amp;G1001&amp;")")</f>
        <v>4310</v>
      </c>
      <c r="AS1001" t="e" cm="1">
        <f t="array" ref="AS1001">_xll.FDS(A1001,"FF_PTX_INC_FOR(ANN_R,"&amp;F1001&amp;","&amp;G1001&amp;")")</f>
        <v>#N/A</v>
      </c>
      <c r="AT1001" cm="1">
        <f t="array" ref="AT1001">_xll.FDS(A1001,"FF_MKT_VAL_PUBLIC(ANN_R,"&amp;[1]sample_report!E1001&amp;")")</f>
        <v>1157880.69967401</v>
      </c>
    </row>
    <row r="1002" spans="1:46" hidden="1" x14ac:dyDescent="0.25">
      <c r="A1002" t="s">
        <v>468</v>
      </c>
      <c r="B1002" t="s">
        <v>469</v>
      </c>
      <c r="C1002" t="s">
        <v>29</v>
      </c>
      <c r="D1002" t="str" cm="1">
        <f t="array" ref="D1002">_xll.FDS(A1002,"FF_MAJOR_IND_NAME")</f>
        <v>FINANCIAL</v>
      </c>
      <c r="E1002">
        <v>2016</v>
      </c>
      <c r="F1002" s="4">
        <f t="shared" si="105"/>
        <v>42370</v>
      </c>
      <c r="G1002" s="4">
        <f t="shared" si="106"/>
        <v>42735</v>
      </c>
      <c r="H1002" s="5">
        <v>1</v>
      </c>
      <c r="I1002" s="1" cm="1">
        <f t="array" ref="I1002">_xll.FDS(A1002,"FF_PTX_INC(ANN_R,"&amp;F1002&amp;","&amp;G1002&amp;",,,USD)")</f>
        <v>518.84389877319302</v>
      </c>
      <c r="J1002" s="1" cm="1">
        <f t="array" ref="J1002">_xll.FDS(A1002,"FF_MKT_VAL(ANN_R,"&amp;F1002&amp;","&amp;G1002&amp;",,,USD)")</f>
        <v>7660.1180584792801</v>
      </c>
      <c r="K1002" s="1" cm="1">
        <f t="array" ref="K1002">_xll.FDS(A1002,"FF_SHLDRS_EQ(ANN_R,"&amp;F1002&amp;","&amp;G1002&amp;",,,USD)")</f>
        <v>3670.839384377</v>
      </c>
      <c r="L1002" s="1" cm="1">
        <f t="array" ref="L1002">_xll.FDS(A1002,"FF_ASSETS(ANN_R,"&amp;F1002&amp;","&amp;G1002&amp;",,,USD)")</f>
        <v>5531.3402630016199</v>
      </c>
      <c r="M1002" s="1" cm="1">
        <f t="array" ref="M1002">_xll.FDS(A1002,"FF_TAX_CF(ANN_R,"&amp;F1002&amp;","&amp;G1002&amp;",,,USD)")</f>
        <v>41.720695495605497</v>
      </c>
      <c r="N1002" s="1" cm="1">
        <f t="array" ref="N1002">_xll.FDS(A1002,"FF_INC_TAX(ANN_R,"&amp;F1002&amp;","&amp;G1002&amp;",,,USD)")</f>
        <v>162.50252532958999</v>
      </c>
      <c r="O1002" s="1" cm="1">
        <f t="array" ref="O1002">_xll.FDS(A1002,"FF_NET_INC(ANN_R,"&amp;F1002&amp;","&amp;G1002&amp;")")</f>
        <v>42648</v>
      </c>
      <c r="P1002" s="1" cm="1">
        <f t="array" ref="P1002">_xll.FDS(A1002,"FF_ROA(ANN_R,"&amp;F1002&amp;","&amp;G1002&amp;")")</f>
        <v>7.0207785280860797</v>
      </c>
      <c r="Q1002" cm="1">
        <f t="array" ref="Q1002">_xll.FDS(A1002,"FF_TAX_RATE(ANN_R,"&amp;F1002&amp;","&amp;G1002&amp;")")</f>
        <v>31.3201187705642</v>
      </c>
      <c r="R1002" t="e" cm="1">
        <f t="array" ref="R1002">_xll.FDS(A1002,"FF_TAX_REFUND(ANN_R,"&amp;F1002&amp;","&amp;G1002&amp;",,,,,""D=1"")")</f>
        <v>#N/A</v>
      </c>
      <c r="S1002">
        <f t="shared" si="107"/>
        <v>0.30134500855930918</v>
      </c>
      <c r="T1002" s="1" cm="1">
        <f t="array" ref="T1002">_xll.FDS($A1002,"FF_TAX_CF(ANN_R,"&amp;AE1002&amp;","&amp;AF1002&amp;",,,USD)")</f>
        <v>239.205205567181</v>
      </c>
      <c r="U1002" s="1" cm="1">
        <f t="array" ref="U1002">_xll.FDS($A1002,"FF_TAX_CF(ANN_R,"&amp;AG1002&amp;","&amp;AH1002&amp;",,,USD)")</f>
        <v>187.72812835872199</v>
      </c>
      <c r="V1002" s="1" cm="1">
        <f t="array" ref="V1002">_xll.FDS(A1002,"FF_TAX_CF(ANN_R,"&amp;AI1002&amp;","&amp;AJ1002&amp;",,,USD)")</f>
        <v>169.60910303518199</v>
      </c>
      <c r="W1002" s="1" cm="1">
        <f t="array" ref="W1002">_xll.FDS(A1002,"FF_TAX_CF(ANN_R,"&amp;AK1002&amp;","&amp;AL1002&amp;",,,USD)")</f>
        <v>208.999944254756</v>
      </c>
      <c r="X1002" s="1" cm="1">
        <f t="array" ref="X1002">_xll.FDS(A1002,"FF_TAX_CF(ANN_R,"&amp;F1002&amp;","&amp;G1002&amp;",,,USD)")</f>
        <v>41.720695495605497</v>
      </c>
      <c r="Y1002" s="1" cm="1">
        <f t="array" ref="Y1002">_xll.FDS($A1002,"FF_PTX_INC(ANN_R,"&amp;AE1002&amp;","&amp;AF1002&amp;",,,USD)")</f>
        <v>711.78999225422695</v>
      </c>
      <c r="Z1002" s="1" cm="1">
        <f t="array" ref="Z1002">_xll.FDS($A1002,"FF_PTX_INC(ANN_R,"&amp;AG1002&amp;","&amp;AH1002&amp;",,,USD)")</f>
        <v>517.03636277467001</v>
      </c>
      <c r="AA1002" s="1" cm="1">
        <f t="array" ref="AA1002">_xll.FDS(A1002,"FF_PTX_INC(ANN_R,"&amp;AI1002&amp;","&amp;AJ1002&amp;",,,USD)")</f>
        <v>526.18753454275395</v>
      </c>
      <c r="AB1002" s="1" cm="1">
        <f t="array" ref="AB1002">_xll.FDS(A1002,"FF_PTX_INC(ANN_R,"&amp;AK1002&amp;","&amp;AL1002&amp;",,,USD)")</f>
        <v>537.74702555965598</v>
      </c>
      <c r="AC1002" s="1" cm="1">
        <f t="array" ref="AC1002">_xll.FDS(A1002,"FF_PTX_INC(ANN_R,"&amp;F1002&amp;","&amp;G1002&amp;",,,USD)")</f>
        <v>518.84389877319302</v>
      </c>
      <c r="AE1002" s="6">
        <f t="shared" si="108"/>
        <v>40909</v>
      </c>
      <c r="AF1002" s="6">
        <f t="shared" si="109"/>
        <v>41274</v>
      </c>
      <c r="AG1002" s="6">
        <f t="shared" si="110"/>
        <v>41275</v>
      </c>
      <c r="AH1002" s="6">
        <f t="shared" si="111"/>
        <v>41639</v>
      </c>
      <c r="AI1002" s="6">
        <f>DATE(YEAR(F1002)+AO1002,MONTH(F1002),DAY(F1002))</f>
        <v>41640</v>
      </c>
      <c r="AJ1002" s="6">
        <f>DATE(YEAR(G1002)+AO1002,MONTH(G1002),DAY(G1002))</f>
        <v>42004</v>
      </c>
      <c r="AK1002" s="6">
        <f>DATE(YEAR(F1002)+AP1002,MONTH(F1002),DAY(F1002))</f>
        <v>42005</v>
      </c>
      <c r="AL1002" s="6">
        <f>DATE(YEAR(G1002)+AP1002,MONTH(G1002),DAY(G1002))</f>
        <v>42369</v>
      </c>
      <c r="AM1002" s="8">
        <v>-4</v>
      </c>
      <c r="AN1002" s="8">
        <v>-3</v>
      </c>
      <c r="AO1002">
        <v>-2</v>
      </c>
      <c r="AP1002">
        <v>-1</v>
      </c>
      <c r="AQ1002" cm="1">
        <f t="array" ref="AQ1002">_xll.FDS(A1002,"FF_DEBT_LT(ANN_R,"&amp;F1002&amp;","&amp;G1002&amp;")")</f>
        <v>43125</v>
      </c>
      <c r="AR1002" cm="1">
        <f t="array" ref="AR1002">_xll.FDS(A1002,"FF_RD_EXP(ANN_R,"&amp;F1002&amp;","&amp;G1002&amp;")")</f>
        <v>5110</v>
      </c>
      <c r="AS1002" t="e" cm="1">
        <f t="array" ref="AS1002">_xll.FDS(A1002,"FF_PTX_INC_FOR(ANN_R,"&amp;F1002&amp;","&amp;G1002&amp;")")</f>
        <v>#N/A</v>
      </c>
      <c r="AT1002" cm="1">
        <f t="array" ref="AT1002">_xll.FDS(A1002,"FF_MKT_VAL_PUBLIC(ANN_R,"&amp;[1]sample_report!E1002&amp;")")</f>
        <v>450752.92926040001</v>
      </c>
    </row>
    <row r="1003" spans="1:46" hidden="1" x14ac:dyDescent="0.25">
      <c r="A1003" t="s">
        <v>1110</v>
      </c>
      <c r="B1003" t="s">
        <v>1111</v>
      </c>
      <c r="C1003" t="s">
        <v>1061</v>
      </c>
      <c r="D1003" t="str" cm="1">
        <f t="array" ref="D1003">_xll.FDS(A1003,"FF_MAJOR_IND_NAME")</f>
        <v>FINANCIAL</v>
      </c>
      <c r="E1003">
        <v>2020</v>
      </c>
      <c r="F1003" s="4">
        <f t="shared" si="105"/>
        <v>43831</v>
      </c>
      <c r="G1003" s="4">
        <f t="shared" si="106"/>
        <v>44196</v>
      </c>
      <c r="H1003">
        <v>1</v>
      </c>
      <c r="I1003" s="1" cm="1">
        <f t="array" ref="I1003">_xll.FDS(A1003,"FF_PTX_INC(ANN_R,"&amp;F1003&amp;","&amp;G1003&amp;",,,USD)")</f>
        <v>3378.8843709625098</v>
      </c>
      <c r="J1003" s="1" cm="1">
        <f t="array" ref="J1003">_xll.FDS(A1003,"FF_MKT_VAL(ANN_R,"&amp;F1003&amp;","&amp;G1003&amp;",,,USD)")</f>
        <v>32986.175982509798</v>
      </c>
      <c r="K1003" s="1" cm="1">
        <f t="array" ref="K1003">_xll.FDS(A1003,"FF_SHLDRS_EQ(ANN_R,"&amp;F1003&amp;","&amp;G1003&amp;",,,USD)")</f>
        <v>40356.350037168297</v>
      </c>
      <c r="L1003" s="1" cm="1">
        <f t="array" ref="L1003">_xll.FDS(A1003,"FF_ASSETS(ANN_R,"&amp;F1003&amp;","&amp;G1003&amp;",,,USD)")</f>
        <v>676136.18358667404</v>
      </c>
      <c r="M1003" s="1" cm="1">
        <f t="array" ref="M1003">_xll.FDS(A1003,"FF_TAX_CF(ANN_R,"&amp;F1003&amp;","&amp;G1003&amp;",,,USD)")</f>
        <v>1125.15481583671</v>
      </c>
      <c r="N1003" s="1" cm="1">
        <f t="array" ref="N1003">_xll.FDS(A1003,"FF_INC_TAX(ANN_R,"&amp;F1003&amp;","&amp;G1003&amp;",,,USD)")</f>
        <v>795.70218992302</v>
      </c>
      <c r="O1003" s="1" cm="1">
        <f t="array" ref="O1003">_xll.FDS(A1003,"FF_NET_INC(ANN_R,"&amp;F1003&amp;","&amp;G1003&amp;")")</f>
        <v>23483.714688418</v>
      </c>
      <c r="P1003" s="1" cm="1">
        <f t="array" ref="P1003">_xll.FDS(A1003,"FF_ROA(ANN_R,"&amp;F1003&amp;","&amp;G1003&amp;")")</f>
        <v>0.41247508073422101</v>
      </c>
      <c r="Q1003" cm="1">
        <f t="array" ref="Q1003">_xll.FDS(A1003,"FF_TAX_RATE(ANN_R,"&amp;F1003&amp;","&amp;G1003&amp;")")</f>
        <v>23.549257759784101</v>
      </c>
      <c r="R1003" t="e" cm="1">
        <f t="array" ref="R1003">_xll.FDS(A1003,"FF_TAX_REFUND(ANN_R,"&amp;F1003&amp;","&amp;G1003&amp;",,,,,""D=1"")")</f>
        <v>#N/A</v>
      </c>
      <c r="S1003">
        <f t="shared" si="107"/>
        <v>0.27143173025810513</v>
      </c>
      <c r="T1003" s="1" cm="1">
        <f t="array" ref="T1003">_xll.FDS($A1003,"FF_TAX_CF(ANN_R,"&amp;AE1003&amp;","&amp;AF1003&amp;",,,USD)")</f>
        <v>1053.0997450971799</v>
      </c>
      <c r="U1003" s="1" cm="1">
        <f t="array" ref="U1003">_xll.FDS($A1003,"FF_TAX_CF(ANN_R,"&amp;AG1003&amp;","&amp;AH1003&amp;",,,USD)")</f>
        <v>1071.5378013535101</v>
      </c>
      <c r="V1003" s="1" cm="1">
        <f t="array" ref="V1003">_xll.FDS(A1003,"FF_TAX_CF(ANN_R,"&amp;AI1003&amp;","&amp;AJ1003&amp;",,,USD)")</f>
        <v>1208.0637314943101</v>
      </c>
      <c r="W1003" s="1" cm="1">
        <f t="array" ref="W1003">_xll.FDS(A1003,"FF_TAX_CF(ANN_R,"&amp;AK1003&amp;","&amp;AL1003&amp;",,,USD)")</f>
        <v>913.30692508513903</v>
      </c>
      <c r="X1003" s="1" cm="1">
        <f t="array" ref="X1003">_xll.FDS(A1003,"FF_TAX_CF(ANN_R,"&amp;F1003&amp;","&amp;G1003&amp;",,,USD)")</f>
        <v>1125.15481583671</v>
      </c>
      <c r="Y1003" s="1" cm="1">
        <f t="array" ref="Y1003">_xll.FDS($A1003,"FF_PTX_INC(ANN_R,"&amp;AE1003&amp;","&amp;AF1003&amp;",,,USD)")</f>
        <v>5099.5691438004096</v>
      </c>
      <c r="Z1003" s="1" cm="1">
        <f t="array" ref="Z1003">_xll.FDS($A1003,"FF_PTX_INC(ANN_R,"&amp;AG1003&amp;","&amp;AH1003&amp;",,,USD)")</f>
        <v>4483.5397477686502</v>
      </c>
      <c r="AA1003" s="1" cm="1">
        <f t="array" ref="AA1003">_xll.FDS(A1003,"FF_PTX_INC(ANN_R,"&amp;AI1003&amp;","&amp;AJ1003&amp;",,,USD)")</f>
        <v>4517.2617459880203</v>
      </c>
      <c r="AB1003" s="1" cm="1">
        <f t="array" ref="AB1003">_xll.FDS(A1003,"FF_PTX_INC(ANN_R,"&amp;AK1003&amp;","&amp;AL1003&amp;",,,USD)")</f>
        <v>2309.0100324149998</v>
      </c>
      <c r="AC1003" s="1" cm="1">
        <f t="array" ref="AC1003">_xll.FDS(A1003,"FF_PTX_INC(ANN_R,"&amp;F1003&amp;","&amp;G1003&amp;",,,USD)")</f>
        <v>3378.8843709625098</v>
      </c>
      <c r="AE1003" s="6">
        <f t="shared" si="108"/>
        <v>42370</v>
      </c>
      <c r="AF1003" s="6">
        <f t="shared" si="109"/>
        <v>42735</v>
      </c>
      <c r="AG1003" s="6">
        <f t="shared" si="110"/>
        <v>42736</v>
      </c>
      <c r="AH1003" s="6">
        <f t="shared" si="111"/>
        <v>43100</v>
      </c>
      <c r="AI1003" s="6">
        <f>DATE(YEAR(F1003)+AO1003,MONTH(F1003),DAY(F1003))</f>
        <v>43101</v>
      </c>
      <c r="AJ1003" s="6">
        <f>DATE(YEAR(G1003)+AO1003,MONTH(G1003),DAY(G1003))</f>
        <v>43465</v>
      </c>
      <c r="AK1003" s="6">
        <f>DATE(YEAR(F1003)+AP1003,MONTH(F1003),DAY(F1003))</f>
        <v>43466</v>
      </c>
      <c r="AL1003" s="6">
        <f>DATE(YEAR(G1003)+AP1003,MONTH(G1003),DAY(G1003))</f>
        <v>43830</v>
      </c>
      <c r="AM1003" s="8">
        <v>-4</v>
      </c>
      <c r="AN1003" s="8">
        <v>-3</v>
      </c>
      <c r="AO1003">
        <v>-2</v>
      </c>
      <c r="AP1003">
        <v>-1</v>
      </c>
      <c r="AQ1003" cm="1">
        <f t="array" ref="AQ1003">_xll.FDS(A1003,"FF_DEBT_LT(ANN_R,"&amp;F1003&amp;","&amp;G1003&amp;")")</f>
        <v>1292403.49396589</v>
      </c>
      <c r="AR1003" t="e" cm="1">
        <f t="array" ref="AR1003">_xll.FDS(A1003,"FF_RD_EXP(ANN_R,"&amp;F1003&amp;","&amp;G1003&amp;")")</f>
        <v>#N/A</v>
      </c>
      <c r="AS1003" t="e" cm="1">
        <f t="array" ref="AS1003">_xll.FDS(A1003,"FF_PTX_INC_FOR(ANN_R,"&amp;F1003&amp;","&amp;G1003&amp;")")</f>
        <v>#N/A</v>
      </c>
      <c r="AT1003" cm="1">
        <f t="array" ref="AT1003">_xll.FDS(A1003,"FF_MKT_VAL_PUBLIC(ANN_R,"&amp;[1]sample_report!E1003&amp;")")</f>
        <v>213414.422443513</v>
      </c>
    </row>
    <row r="1004" spans="1:46" hidden="1" x14ac:dyDescent="0.25">
      <c r="A1004" t="s">
        <v>1110</v>
      </c>
      <c r="B1004" t="s">
        <v>1111</v>
      </c>
      <c r="C1004" t="s">
        <v>1061</v>
      </c>
      <c r="D1004" t="str" cm="1">
        <f t="array" ref="D1004">_xll.FDS(A1004,"FF_MAJOR_IND_NAME")</f>
        <v>FINANCIAL</v>
      </c>
      <c r="E1004">
        <v>2016</v>
      </c>
      <c r="F1004" s="4">
        <f t="shared" si="105"/>
        <v>42370</v>
      </c>
      <c r="G1004" s="4">
        <f t="shared" si="106"/>
        <v>42735</v>
      </c>
      <c r="H1004" s="5">
        <v>1</v>
      </c>
      <c r="I1004" s="1" cm="1">
        <f t="array" ref="I1004">_xll.FDS(A1004,"FF_PTX_INC(ANN_R,"&amp;F1004&amp;","&amp;G1004&amp;",,,USD)")</f>
        <v>5099.5691438004096</v>
      </c>
      <c r="J1004" s="1" cm="1">
        <f t="array" ref="J1004">_xll.FDS(A1004,"FF_MKT_VAL(ANN_R,"&amp;F1004&amp;","&amp;G1004&amp;",,,USD)")</f>
        <v>45011.097238827097</v>
      </c>
      <c r="K1004" s="1" cm="1">
        <f t="array" ref="K1004">_xll.FDS(A1004,"FF_SHLDRS_EQ(ANN_R,"&amp;F1004&amp;","&amp;G1004&amp;",,,USD)")</f>
        <v>34183.391877394402</v>
      </c>
      <c r="L1004" s="1" cm="1">
        <f t="array" ref="L1004">_xll.FDS(A1004,"FF_ASSETS(ANN_R,"&amp;F1004&amp;","&amp;G1004&amp;",,,USD)")</f>
        <v>649580.42791804404</v>
      </c>
      <c r="M1004" s="1" cm="1">
        <f t="array" ref="M1004">_xll.FDS(A1004,"FF_TAX_CF(ANN_R,"&amp;F1004&amp;","&amp;G1004&amp;",,,USD)")</f>
        <v>1053.0997450971799</v>
      </c>
      <c r="N1004" s="1" cm="1">
        <f t="array" ref="N1004">_xll.FDS(A1004,"FF_INC_TAX(ANN_R,"&amp;F1004&amp;","&amp;G1004&amp;",,,USD)")</f>
        <v>950.22340445218094</v>
      </c>
      <c r="O1004" s="1" cm="1">
        <f t="array" ref="O1004">_xll.FDS(A1004,"FF_NET_INC(ANN_R,"&amp;F1004&amp;","&amp;G1004&amp;")")</f>
        <v>35667.869536402402</v>
      </c>
      <c r="P1004" s="1" cm="1">
        <f t="array" ref="P1004">_xll.FDS(A1004,"FF_ROA(ANN_R,"&amp;F1004&amp;","&amp;G1004&amp;")")</f>
        <v>0.60315615661705901</v>
      </c>
      <c r="Q1004" cm="1">
        <f t="array" ref="Q1004">_xll.FDS(A1004,"FF_TAX_RATE(ANN_R,"&amp;F1004&amp;","&amp;G1004&amp;")")</f>
        <v>18.633405639913299</v>
      </c>
      <c r="R1004" t="e" cm="1">
        <f t="array" ref="R1004">_xll.FDS(A1004,"FF_TAX_REFUND(ANN_R,"&amp;F1004&amp;","&amp;G1004&amp;",,,,,""D=1"")")</f>
        <v>#N/A</v>
      </c>
      <c r="S1004">
        <f t="shared" si="107"/>
        <v>0.21568144127080585</v>
      </c>
      <c r="T1004" s="1" cm="1">
        <f t="array" ref="T1004">_xll.FDS($A1004,"FF_TAX_CF(ANN_R,"&amp;AE1004&amp;","&amp;AF1004&amp;",,,USD)")</f>
        <v>850.31865194365002</v>
      </c>
      <c r="U1004" s="1" cm="1">
        <f t="array" ref="U1004">_xll.FDS($A1004,"FF_TAX_CF(ANN_R,"&amp;AG1004&amp;","&amp;AH1004&amp;",,,USD)")</f>
        <v>1340.89424586678</v>
      </c>
      <c r="V1004" s="1" cm="1">
        <f t="array" ref="V1004">_xll.FDS(A1004,"FF_TAX_CF(ANN_R,"&amp;AI1004&amp;","&amp;AJ1004&amp;",,,USD)")</f>
        <v>1281.34591605542</v>
      </c>
      <c r="W1004" s="1" cm="1">
        <f t="array" ref="W1004">_xll.FDS(A1004,"FF_TAX_CF(ANN_R,"&amp;AK1004&amp;","&amp;AL1004&amp;",,,USD)")</f>
        <v>1171.02042513017</v>
      </c>
      <c r="X1004" s="1" cm="1">
        <f t="array" ref="X1004">_xll.FDS(A1004,"FF_TAX_CF(ANN_R,"&amp;F1004&amp;","&amp;G1004&amp;",,,USD)")</f>
        <v>1053.0997450971799</v>
      </c>
      <c r="Y1004" s="1" cm="1">
        <f t="array" ref="Y1004">_xll.FDS($A1004,"FF_PTX_INC(ANN_R,"&amp;AE1004&amp;","&amp;AF1004&amp;",,,USD)")</f>
        <v>5068.5157108302801</v>
      </c>
      <c r="Z1004" s="1" cm="1">
        <f t="array" ref="Z1004">_xll.FDS($A1004,"FF_PTX_INC(ANN_R,"&amp;AG1004&amp;","&amp;AH1004&amp;",,,USD)")</f>
        <v>5359.5941292714797</v>
      </c>
      <c r="AA1004" s="1" cm="1">
        <f t="array" ref="AA1004">_xll.FDS(A1004,"FF_PTX_INC(ANN_R,"&amp;AI1004&amp;","&amp;AJ1004&amp;",,,USD)")</f>
        <v>5711.67237529468</v>
      </c>
      <c r="AB1004" s="1" cm="1">
        <f t="array" ref="AB1004">_xll.FDS(A1004,"FF_PTX_INC(ANN_R,"&amp;AK1004&amp;","&amp;AL1004&amp;",,,USD)")</f>
        <v>5173.1157985153905</v>
      </c>
      <c r="AC1004" s="1" cm="1">
        <f t="array" ref="AC1004">_xll.FDS(A1004,"FF_PTX_INC(ANN_R,"&amp;F1004&amp;","&amp;G1004&amp;",,,USD)")</f>
        <v>5099.5691438004096</v>
      </c>
      <c r="AE1004" s="6">
        <f t="shared" si="108"/>
        <v>40909</v>
      </c>
      <c r="AF1004" s="6">
        <f t="shared" si="109"/>
        <v>41274</v>
      </c>
      <c r="AG1004" s="6">
        <f t="shared" si="110"/>
        <v>41275</v>
      </c>
      <c r="AH1004" s="6">
        <f t="shared" si="111"/>
        <v>41639</v>
      </c>
      <c r="AI1004" s="6">
        <f>DATE(YEAR(F1004)+AO1004,MONTH(F1004),DAY(F1004))</f>
        <v>41640</v>
      </c>
      <c r="AJ1004" s="6">
        <f>DATE(YEAR(G1004)+AO1004,MONTH(G1004),DAY(G1004))</f>
        <v>42004</v>
      </c>
      <c r="AK1004" s="6">
        <f>DATE(YEAR(F1004)+AP1004,MONTH(F1004),DAY(F1004))</f>
        <v>42005</v>
      </c>
      <c r="AL1004" s="6">
        <f>DATE(YEAR(G1004)+AP1004,MONTH(G1004),DAY(G1004))</f>
        <v>42369</v>
      </c>
      <c r="AM1004" s="8">
        <v>-4</v>
      </c>
      <c r="AN1004" s="8">
        <v>-3</v>
      </c>
      <c r="AO1004">
        <v>-2</v>
      </c>
      <c r="AP1004">
        <v>-1</v>
      </c>
      <c r="AQ1004" cm="1">
        <f t="array" ref="AQ1004">_xll.FDS(A1004,"FF_DEBT_LT(ANN_R,"&amp;F1004&amp;","&amp;G1004&amp;")")</f>
        <v>1328053.1024281499</v>
      </c>
      <c r="AR1004" t="e" cm="1">
        <f t="array" ref="AR1004">_xll.FDS(A1004,"FF_RD_EXP(ANN_R,"&amp;F1004&amp;","&amp;G1004&amp;")")</f>
        <v>#N/A</v>
      </c>
      <c r="AS1004" t="e" cm="1">
        <f t="array" ref="AS1004">_xll.FDS(A1004,"FF_PTX_INC_FOR(ANN_R,"&amp;F1004&amp;","&amp;G1004&amp;")")</f>
        <v>#N/A</v>
      </c>
      <c r="AT1004" t="e" cm="1">
        <f t="array" ref="AT1004">_xll.FDS(A1004,"FF_MKT_VAL_PUBLIC(ANN_R,"&amp;[1]sample_report!E1004&amp;")")</f>
        <v>#N/A</v>
      </c>
    </row>
    <row r="1005" spans="1:46" x14ac:dyDescent="0.25">
      <c r="A1005" t="s">
        <v>920</v>
      </c>
      <c r="B1005" t="s">
        <v>921</v>
      </c>
      <c r="C1005" t="s">
        <v>502</v>
      </c>
      <c r="D1005" t="str" cm="1">
        <f t="array" ref="D1005">_xll.FDS(A1005,"FF_MAJOR_IND_NAME")</f>
        <v>DRUGS, COSMETICS &amp; HEALTH CARE</v>
      </c>
      <c r="E1005">
        <v>2020</v>
      </c>
      <c r="F1005" s="4">
        <f t="shared" si="105"/>
        <v>43831</v>
      </c>
      <c r="G1005" s="4">
        <f t="shared" si="106"/>
        <v>44196</v>
      </c>
      <c r="H1005">
        <v>0</v>
      </c>
      <c r="I1005" s="1" cm="1">
        <f t="array" ref="I1005">_xll.FDS(A1005,"FF_PTX_INC(ANN_R,"&amp;F1005&amp;","&amp;G1005&amp;",,,USD)")</f>
        <v>-418.25900000000001</v>
      </c>
      <c r="J1005" s="1" cm="1">
        <f t="array" ref="J1005">_xll.FDS(A1005,"FF_MKT_VAL(ANN_R,"&amp;F1005&amp;","&amp;G1005&amp;",,,USD)")</f>
        <v>7912.05143589</v>
      </c>
      <c r="K1005" s="1" cm="1">
        <f t="array" ref="K1005">_xll.FDS(A1005,"FF_SHLDRS_EQ(ANN_R,"&amp;F1005&amp;","&amp;G1005&amp;",,,USD)")</f>
        <v>627.20899999999995</v>
      </c>
      <c r="L1005" s="1" cm="1">
        <f t="array" ref="L1005">_xll.FDS(A1005,"FF_ASSETS(ANN_R,"&amp;F1005&amp;","&amp;G1005&amp;",,,USD)")</f>
        <v>1582.479</v>
      </c>
      <c r="M1005" s="1" t="e" cm="1">
        <f t="array" ref="M1005">_xll.FDS(A1005,"FF_TAX_CF(ANN_R,"&amp;F1005&amp;","&amp;G1005&amp;",,,USD)")</f>
        <v>#N/A</v>
      </c>
      <c r="N1005" s="1" cm="1">
        <f t="array" ref="N1005">_xll.FDS(A1005,"FF_INC_TAX(ANN_R,"&amp;F1005&amp;","&amp;G1005&amp;",,,USD)")</f>
        <v>0</v>
      </c>
      <c r="O1005" s="1" cm="1">
        <f t="array" ref="O1005">_xll.FDS(A1005,"FF_NET_INC(ANN_R,"&amp;F1005&amp;","&amp;G1005&amp;")")</f>
        <v>-418.25900000000001</v>
      </c>
      <c r="P1005" s="1" cm="1">
        <f t="array" ref="P1005">_xll.FDS(A1005,"FF_ROA(ANN_R,"&amp;F1005&amp;","&amp;G1005&amp;")")</f>
        <v>-47.653004723612803</v>
      </c>
      <c r="Q1005" t="e" cm="1">
        <f t="array" ref="Q1005">_xll.FDS(A1005,"FF_TAX_RATE(ANN_R,"&amp;F1005&amp;","&amp;G1005&amp;")")</f>
        <v>#N/A</v>
      </c>
      <c r="R1005" t="e" cm="1">
        <f t="array" ref="R1005">_xll.FDS(A1005,"FF_TAX_REFUND(ANN_R,"&amp;F1005&amp;","&amp;G1005&amp;",,,,,""D=1"")")</f>
        <v>#N/A</v>
      </c>
      <c r="S1005" t="e">
        <f t="shared" si="107"/>
        <v>#N/A</v>
      </c>
      <c r="T1005" s="1" t="e" cm="1">
        <f t="array" ref="T1005">_xll.FDS($A1005,"FF_TAX_CF(ANN_R,"&amp;AE1005&amp;","&amp;AF1005&amp;",,,USD)")</f>
        <v>#N/A</v>
      </c>
      <c r="U1005" s="1" t="e" cm="1">
        <f t="array" ref="U1005">_xll.FDS($A1005,"FF_TAX_CF(ANN_R,"&amp;AG1005&amp;","&amp;AH1005&amp;",,,USD)")</f>
        <v>#N/A</v>
      </c>
      <c r="V1005" s="1" t="e" cm="1">
        <f t="array" ref="V1005">_xll.FDS(A1005,"FF_TAX_CF(ANN_R,"&amp;AI1005&amp;","&amp;AJ1005&amp;",,,USD)")</f>
        <v>#N/A</v>
      </c>
      <c r="W1005" s="1" t="e" cm="1">
        <f t="array" ref="W1005">_xll.FDS(A1005,"FF_TAX_CF(ANN_R,"&amp;AK1005&amp;","&amp;AL1005&amp;",,,USD)")</f>
        <v>#N/A</v>
      </c>
      <c r="X1005" s="1" t="e" cm="1">
        <f t="array" ref="X1005">_xll.FDS(A1005,"FF_TAX_CF(ANN_R,"&amp;F1005&amp;","&amp;G1005&amp;",,,USD)")</f>
        <v>#N/A</v>
      </c>
      <c r="Y1005" s="1" cm="1">
        <f t="array" ref="Y1005">_xll.FDS($A1005,"FF_PTX_INC(ANN_R,"&amp;AE1005&amp;","&amp;AF1005&amp;",,,USD)")</f>
        <v>-279.96600000000001</v>
      </c>
      <c r="Z1005" s="1" cm="1">
        <f t="array" ref="Z1005">_xll.FDS($A1005,"FF_PTX_INC(ANN_R,"&amp;AG1005&amp;","&amp;AH1005&amp;",,,USD)")</f>
        <v>-183.76900000000001</v>
      </c>
      <c r="AA1005" s="1" cm="1">
        <f t="array" ref="AA1005">_xll.FDS(A1005,"FF_PTX_INC(ANN_R,"&amp;AI1005&amp;","&amp;AJ1005&amp;",,,USD)")</f>
        <v>-184.74799999999999</v>
      </c>
      <c r="AB1005" s="1" cm="1">
        <f t="array" ref="AB1005">_xll.FDS(A1005,"FF_PTX_INC(ANN_R,"&amp;AK1005&amp;","&amp;AL1005&amp;",,,USD)")</f>
        <v>-132.69399999999999</v>
      </c>
      <c r="AC1005" s="1" cm="1">
        <f t="array" ref="AC1005">_xll.FDS(A1005,"FF_PTX_INC(ANN_R,"&amp;F1005&amp;","&amp;G1005&amp;",,,USD)")</f>
        <v>-418.25900000000001</v>
      </c>
      <c r="AE1005" s="6">
        <f t="shared" si="108"/>
        <v>42370</v>
      </c>
      <c r="AF1005" s="6">
        <f t="shared" si="109"/>
        <v>42735</v>
      </c>
      <c r="AG1005" s="6">
        <f t="shared" si="110"/>
        <v>42736</v>
      </c>
      <c r="AH1005" s="6">
        <f t="shared" si="111"/>
        <v>43100</v>
      </c>
      <c r="AI1005" s="6">
        <f>DATE(YEAR(F1005)+AO1005,MONTH(F1005),DAY(F1005))</f>
        <v>43101</v>
      </c>
      <c r="AJ1005" s="6">
        <f>DATE(YEAR(G1005)+AO1005,MONTH(G1005),DAY(G1005))</f>
        <v>43465</v>
      </c>
      <c r="AK1005" s="6">
        <f>DATE(YEAR(F1005)+AP1005,MONTH(F1005),DAY(F1005))</f>
        <v>43466</v>
      </c>
      <c r="AL1005" s="6">
        <f>DATE(YEAR(G1005)+AP1005,MONTH(G1005),DAY(G1005))</f>
        <v>43830</v>
      </c>
      <c r="AM1005" s="8">
        <v>-4</v>
      </c>
      <c r="AN1005" s="8">
        <v>-3</v>
      </c>
      <c r="AO1005">
        <v>-2</v>
      </c>
      <c r="AP1005">
        <v>-1</v>
      </c>
      <c r="AQ1005" cm="1">
        <f t="array" ref="AQ1005">_xll.FDS(A1005,"FF_DEBT_LT(ANN_R,"&amp;F1005&amp;","&amp;G1005&amp;")")</f>
        <v>372.24</v>
      </c>
      <c r="AR1005" cm="1">
        <f t="array" ref="AR1005">_xll.FDS(A1005,"FF_RD_EXP(ANN_R,"&amp;F1005&amp;","&amp;G1005&amp;")")</f>
        <v>747.02700000000004</v>
      </c>
      <c r="AS1005" cm="1">
        <f t="array" ref="AS1005">_xll.FDS(A1005,"FF_PTX_INC_FOR(ANN_R,"&amp;F1005&amp;","&amp;G1005&amp;")")</f>
        <v>36.994</v>
      </c>
      <c r="AT1005" cm="1">
        <f t="array" ref="AT1005">_xll.FDS(A1005,"FF_MKT_VAL_PUBLIC(ANN_R,"&amp;[1]sample_report!E1005&amp;")")</f>
        <v>7836.8315628889904</v>
      </c>
    </row>
    <row r="1006" spans="1:46" x14ac:dyDescent="0.25">
      <c r="A1006" t="s">
        <v>920</v>
      </c>
      <c r="B1006" t="s">
        <v>921</v>
      </c>
      <c r="C1006" t="s">
        <v>502</v>
      </c>
      <c r="D1006" t="str" cm="1">
        <f t="array" ref="D1006">_xll.FDS(A1006,"FF_MAJOR_IND_NAME")</f>
        <v>DRUGS, COSMETICS &amp; HEALTH CARE</v>
      </c>
      <c r="E1006">
        <v>2016</v>
      </c>
      <c r="F1006" s="4">
        <f t="shared" si="105"/>
        <v>42370</v>
      </c>
      <c r="G1006" s="4">
        <f t="shared" si="106"/>
        <v>42735</v>
      </c>
      <c r="H1006">
        <v>0</v>
      </c>
      <c r="I1006" s="1" cm="1">
        <f t="array" ref="I1006">_xll.FDS(A1006,"FF_PTX_INC(ANN_R,"&amp;F1006&amp;","&amp;G1006&amp;",,,USD)")</f>
        <v>-279.96600000000001</v>
      </c>
      <c r="J1006" s="1" cm="1">
        <f t="array" ref="J1006">_xll.FDS(A1006,"FF_MKT_VAL(ANN_R,"&amp;F1006&amp;","&amp;G1006&amp;",,,USD)")</f>
        <v>341.76991842000001</v>
      </c>
      <c r="K1006" s="1" cm="1">
        <f t="array" ref="K1006">_xll.FDS(A1006,"FF_SHLDRS_EQ(ANN_R,"&amp;F1006&amp;","&amp;G1006&amp;",,,USD)")</f>
        <v>-5.5460000000000003</v>
      </c>
      <c r="L1006" s="1" cm="1">
        <f t="array" ref="L1006">_xll.FDS(A1006,"FF_ASSETS(ANN_R,"&amp;F1006&amp;","&amp;G1006&amp;",,,USD)")</f>
        <v>394.30099999999999</v>
      </c>
      <c r="M1006" s="1" t="e" cm="1">
        <f t="array" ref="M1006">_xll.FDS(A1006,"FF_TAX_CF(ANN_R,"&amp;F1006&amp;","&amp;G1006&amp;",,,USD)")</f>
        <v>#N/A</v>
      </c>
      <c r="N1006" s="1" cm="1">
        <f t="array" ref="N1006">_xll.FDS(A1006,"FF_INC_TAX(ANN_R,"&amp;F1006&amp;","&amp;G1006&amp;",,,USD)")</f>
        <v>0</v>
      </c>
      <c r="O1006" s="1" cm="1">
        <f t="array" ref="O1006">_xll.FDS(A1006,"FF_NET_INC(ANN_R,"&amp;F1006&amp;","&amp;G1006&amp;")")</f>
        <v>-279.96600000000001</v>
      </c>
      <c r="P1006" s="1" cm="1">
        <f t="array" ref="P1006">_xll.FDS(A1006,"FF_ROA(ANN_R,"&amp;F1006&amp;","&amp;G1006&amp;")")</f>
        <v>-71.754968033124101</v>
      </c>
      <c r="Q1006" t="e" cm="1">
        <f t="array" ref="Q1006">_xll.FDS(A1006,"FF_TAX_RATE(ANN_R,"&amp;F1006&amp;","&amp;G1006&amp;")")</f>
        <v>#N/A</v>
      </c>
      <c r="R1006" t="e" cm="1">
        <f t="array" ref="R1006">_xll.FDS(A1006,"FF_TAX_REFUND(ANN_R,"&amp;F1006&amp;","&amp;G1006&amp;",,,,,""D=1"")")</f>
        <v>#N/A</v>
      </c>
      <c r="S1006" t="e">
        <f t="shared" si="107"/>
        <v>#N/A</v>
      </c>
      <c r="T1006" s="1" t="e" cm="1">
        <f t="array" ref="T1006">_xll.FDS($A1006,"FF_TAX_CF(ANN_R,"&amp;AE1006&amp;","&amp;AF1006&amp;",,,USD)")</f>
        <v>#N/A</v>
      </c>
      <c r="U1006" s="1" t="e" cm="1">
        <f t="array" ref="U1006">_xll.FDS($A1006,"FF_TAX_CF(ANN_R,"&amp;AG1006&amp;","&amp;AH1006&amp;",,,USD)")</f>
        <v>#N/A</v>
      </c>
      <c r="V1006" s="1" t="e" cm="1">
        <f t="array" ref="V1006">_xll.FDS(A1006,"FF_TAX_CF(ANN_R,"&amp;AI1006&amp;","&amp;AJ1006&amp;",,,USD)")</f>
        <v>#N/A</v>
      </c>
      <c r="W1006" s="1" t="e" cm="1">
        <f t="array" ref="W1006">_xll.FDS(A1006,"FF_TAX_CF(ANN_R,"&amp;AK1006&amp;","&amp;AL1006&amp;",,,USD)")</f>
        <v>#N/A</v>
      </c>
      <c r="X1006" s="1" t="e" cm="1">
        <f t="array" ref="X1006">_xll.FDS(A1006,"FF_TAX_CF(ANN_R,"&amp;F1006&amp;","&amp;G1006&amp;",,,USD)")</f>
        <v>#N/A</v>
      </c>
      <c r="Y1006" s="1" cm="1">
        <f t="array" ref="Y1006">_xll.FDS($A1006,"FF_PTX_INC(ANN_R,"&amp;AE1006&amp;","&amp;AF1006&amp;",,,USD)")</f>
        <v>-28.507000000000001</v>
      </c>
      <c r="Z1006" s="1" cm="1">
        <f t="array" ref="Z1006">_xll.FDS($A1006,"FF_PTX_INC(ANN_R,"&amp;AG1006&amp;","&amp;AH1006&amp;",,,USD)")</f>
        <v>-51.957999999999998</v>
      </c>
      <c r="AA1006" s="1" cm="1">
        <f t="array" ref="AA1006">_xll.FDS(A1006,"FF_PTX_INC(ANN_R,"&amp;AI1006&amp;","&amp;AJ1006&amp;",,,USD)")</f>
        <v>-82.947000000000003</v>
      </c>
      <c r="AB1006" s="1" cm="1">
        <f t="array" ref="AB1006">_xll.FDS(A1006,"FF_PTX_INC(ANN_R,"&amp;AK1006&amp;","&amp;AL1006&amp;",,,USD)")</f>
        <v>-156.93700000000001</v>
      </c>
      <c r="AC1006" s="1" cm="1">
        <f t="array" ref="AC1006">_xll.FDS(A1006,"FF_PTX_INC(ANN_R,"&amp;F1006&amp;","&amp;G1006&amp;",,,USD)")</f>
        <v>-279.96600000000001</v>
      </c>
      <c r="AE1006" s="6">
        <f t="shared" si="108"/>
        <v>40909</v>
      </c>
      <c r="AF1006" s="6">
        <f t="shared" si="109"/>
        <v>41274</v>
      </c>
      <c r="AG1006" s="6">
        <f t="shared" si="110"/>
        <v>41275</v>
      </c>
      <c r="AH1006" s="6">
        <f t="shared" si="111"/>
        <v>41639</v>
      </c>
      <c r="AI1006" s="6">
        <f>DATE(YEAR(F1006)+AO1006,MONTH(F1006),DAY(F1006))</f>
        <v>41640</v>
      </c>
      <c r="AJ1006" s="6">
        <f>DATE(YEAR(G1006)+AO1006,MONTH(G1006),DAY(G1006))</f>
        <v>42004</v>
      </c>
      <c r="AK1006" s="6">
        <f>DATE(YEAR(F1006)+AP1006,MONTH(F1006),DAY(F1006))</f>
        <v>42005</v>
      </c>
      <c r="AL1006" s="6">
        <f>DATE(YEAR(G1006)+AP1006,MONTH(G1006),DAY(G1006))</f>
        <v>42369</v>
      </c>
      <c r="AM1006" s="8">
        <v>-4</v>
      </c>
      <c r="AN1006" s="8">
        <v>-3</v>
      </c>
      <c r="AO1006">
        <v>-2</v>
      </c>
      <c r="AP1006">
        <v>-1</v>
      </c>
      <c r="AQ1006" cm="1">
        <f t="array" ref="AQ1006">_xll.FDS(A1006,"FF_DEBT_LT(ANN_R,"&amp;F1006&amp;","&amp;G1006&amp;")")</f>
        <v>316.339</v>
      </c>
      <c r="AR1006" cm="1">
        <f t="array" ref="AR1006">_xll.FDS(A1006,"FF_RD_EXP(ANN_R,"&amp;F1006&amp;","&amp;G1006&amp;")")</f>
        <v>237.93899999999999</v>
      </c>
      <c r="AS1006" t="e" cm="1">
        <f t="array" ref="AS1006">_xll.FDS(A1006,"FF_PTX_INC_FOR(ANN_R,"&amp;F1006&amp;","&amp;G1006&amp;")")</f>
        <v>#N/A</v>
      </c>
      <c r="AT1006" cm="1">
        <f t="array" ref="AT1006">_xll.FDS(A1006,"FF_MKT_VAL_PUBLIC(ANN_R,"&amp;[1]sample_report!E1006&amp;")")</f>
        <v>336.50939583568402</v>
      </c>
    </row>
    <row r="1007" spans="1:46" hidden="1" x14ac:dyDescent="0.25">
      <c r="A1007" t="s">
        <v>916</v>
      </c>
      <c r="B1007" t="s">
        <v>917</v>
      </c>
      <c r="C1007" t="s">
        <v>502</v>
      </c>
      <c r="D1007" t="str" cm="1">
        <f t="array" ref="D1007">_xll.FDS(A1007,"FF_MAJOR_IND_NAME")</f>
        <v>DRUGS, COSMETICS &amp; HEALTH CARE</v>
      </c>
      <c r="E1007">
        <v>2020</v>
      </c>
      <c r="F1007" s="4">
        <f t="shared" si="105"/>
        <v>43831</v>
      </c>
      <c r="G1007" s="4">
        <f t="shared" si="106"/>
        <v>44196</v>
      </c>
      <c r="H1007">
        <v>1</v>
      </c>
      <c r="I1007" s="1" cm="1">
        <f t="array" ref="I1007">_xll.FDS(A1007,"FF_PTX_INC(ANN_R,"&amp;F1007&amp;","&amp;G1007&amp;",,,USD)")</f>
        <v>18.102</v>
      </c>
      <c r="J1007" s="1" cm="1">
        <f t="array" ref="J1007">_xll.FDS(A1007,"FF_MKT_VAL(ANN_R,"&amp;F1007&amp;","&amp;G1007&amp;",,,USD)")</f>
        <v>17707.923119039999</v>
      </c>
      <c r="K1007" s="1" cm="1">
        <f t="array" ref="K1007">_xll.FDS(A1007,"FF_SHLDRS_EQ(ANN_R,"&amp;F1007&amp;","&amp;G1007&amp;",,,USD)")</f>
        <v>476.52600000000001</v>
      </c>
      <c r="L1007" s="1" cm="1">
        <f t="array" ref="L1007">_xll.FDS(A1007,"FF_ASSETS(ANN_R,"&amp;F1007&amp;","&amp;G1007&amp;",,,USD)")</f>
        <v>1051.9829999999999</v>
      </c>
      <c r="M1007" s="1" cm="1">
        <f t="array" ref="M1007">_xll.FDS(A1007,"FF_TAX_CF(ANN_R,"&amp;F1007&amp;","&amp;G1007&amp;",,,USD)")</f>
        <v>-3.2610000000000001</v>
      </c>
      <c r="N1007" s="1" cm="1">
        <f t="array" ref="N1007">_xll.FDS(A1007,"FF_INC_TAX(ANN_R,"&amp;F1007&amp;","&amp;G1007&amp;",,,USD)")</f>
        <v>-1.706</v>
      </c>
      <c r="O1007" s="1" cm="1">
        <f t="array" ref="O1007">_xll.FDS(A1007,"FF_NET_INC(ANN_R,"&amp;F1007&amp;","&amp;G1007&amp;")")</f>
        <v>19.808</v>
      </c>
      <c r="P1007" s="1" cm="1">
        <f t="array" ref="P1007">_xll.FDS(A1007,"FF_ROA(ANN_R,"&amp;F1007&amp;","&amp;G1007&amp;")")</f>
        <v>2.58686156934266</v>
      </c>
      <c r="Q1007" cm="1">
        <f t="array" ref="Q1007">_xll.FDS(A1007,"FF_TAX_RATE(ANN_R,"&amp;F1007&amp;","&amp;G1007&amp;")")</f>
        <v>-9.4243729974588408</v>
      </c>
      <c r="R1007" t="e" cm="1">
        <f t="array" ref="R1007">_xll.FDS(A1007,"FF_TAX_REFUND(ANN_R,"&amp;F1007&amp;","&amp;G1007&amp;",,,,,""D=1"")")</f>
        <v>#N/A</v>
      </c>
      <c r="S1007">
        <f t="shared" si="107"/>
        <v>-0.23260980036297635</v>
      </c>
      <c r="T1007" s="1" cm="1">
        <f t="array" ref="T1007">_xll.FDS($A1007,"FF_TAX_CF(ANN_R,"&amp;AE1007&amp;","&amp;AF1007&amp;",,,USD)")</f>
        <v>9.4469999999999992</v>
      </c>
      <c r="U1007" s="1" cm="1">
        <f t="array" ref="U1007">_xll.FDS($A1007,"FF_TAX_CF(ANN_R,"&amp;AG1007&amp;","&amp;AH1007&amp;",,,USD)")</f>
        <v>10.286</v>
      </c>
      <c r="V1007" s="1" cm="1">
        <f t="array" ref="V1007">_xll.FDS(A1007,"FF_TAX_CF(ANN_R,"&amp;AI1007&amp;","&amp;AJ1007&amp;",,,USD)")</f>
        <v>20.350000000000001</v>
      </c>
      <c r="W1007" s="1" cm="1">
        <f t="array" ref="W1007">_xll.FDS(A1007,"FF_TAX_CF(ANN_R,"&amp;AK1007&amp;","&amp;AL1007&amp;",,,USD)")</f>
        <v>11.241</v>
      </c>
      <c r="X1007" s="1" cm="1">
        <f t="array" ref="X1007">_xll.FDS(A1007,"FF_TAX_CF(ANN_R,"&amp;F1007&amp;","&amp;G1007&amp;",,,USD)")</f>
        <v>-3.2610000000000001</v>
      </c>
      <c r="Y1007" s="1" cm="1">
        <f t="array" ref="Y1007">_xll.FDS($A1007,"FF_PTX_INC(ANN_R,"&amp;AE1007&amp;","&amp;AF1007&amp;",,,USD)")</f>
        <v>-121.464</v>
      </c>
      <c r="Z1007" s="1" cm="1">
        <f t="array" ref="Z1007">_xll.FDS($A1007,"FF_PTX_INC(ANN_R,"&amp;AG1007&amp;","&amp;AH1007&amp;",,,USD)")</f>
        <v>-48.497</v>
      </c>
      <c r="AA1007" s="1" cm="1">
        <f t="array" ref="AA1007">_xll.FDS(A1007,"FF_PTX_INC(ANN_R,"&amp;AI1007&amp;","&amp;AJ1007&amp;",,,USD)")</f>
        <v>-45.942</v>
      </c>
      <c r="AB1007" s="1" cm="1">
        <f t="array" ref="AB1007">_xll.FDS(A1007,"FF_PTX_INC(ANN_R,"&amp;AK1007&amp;","&amp;AL1007&amp;",,,USD)")</f>
        <v>-8.8239999999999998</v>
      </c>
      <c r="AC1007" s="1" cm="1">
        <f t="array" ref="AC1007">_xll.FDS(A1007,"FF_PTX_INC(ANN_R,"&amp;F1007&amp;","&amp;G1007&amp;",,,USD)")</f>
        <v>18.102</v>
      </c>
      <c r="AE1007" s="6">
        <f t="shared" si="108"/>
        <v>42370</v>
      </c>
      <c r="AF1007" s="6">
        <f t="shared" si="109"/>
        <v>42735</v>
      </c>
      <c r="AG1007" s="6">
        <f t="shared" si="110"/>
        <v>42736</v>
      </c>
      <c r="AH1007" s="6">
        <f t="shared" si="111"/>
        <v>43100</v>
      </c>
      <c r="AI1007" s="6">
        <f>DATE(YEAR(F1007)+AO1007,MONTH(F1007),DAY(F1007))</f>
        <v>43101</v>
      </c>
      <c r="AJ1007" s="6">
        <f>DATE(YEAR(G1007)+AO1007,MONTH(G1007),DAY(G1007))</f>
        <v>43465</v>
      </c>
      <c r="AK1007" s="6">
        <f>DATE(YEAR(F1007)+AP1007,MONTH(F1007),DAY(F1007))</f>
        <v>43466</v>
      </c>
      <c r="AL1007" s="6">
        <f>DATE(YEAR(G1007)+AP1007,MONTH(G1007),DAY(G1007))</f>
        <v>43830</v>
      </c>
      <c r="AM1007" s="8">
        <v>-4</v>
      </c>
      <c r="AN1007" s="8">
        <v>-3</v>
      </c>
      <c r="AO1007">
        <v>-2</v>
      </c>
      <c r="AP1007">
        <v>-1</v>
      </c>
      <c r="AQ1007" cm="1">
        <f t="array" ref="AQ1007">_xll.FDS(A1007,"FF_DEBT_LT(ANN_R,"&amp;F1007&amp;","&amp;G1007&amp;")")</f>
        <v>444.19799999999998</v>
      </c>
      <c r="AR1007" cm="1">
        <f t="array" ref="AR1007">_xll.FDS(A1007,"FF_RD_EXP(ANN_R,"&amp;F1007&amp;","&amp;G1007&amp;")")</f>
        <v>132.01</v>
      </c>
      <c r="AS1007" cm="1">
        <f t="array" ref="AS1007">_xll.FDS(A1007,"FF_PTX_INC_FOR(ANN_R,"&amp;F1007&amp;","&amp;G1007&amp;")")</f>
        <v>33.384999999999998</v>
      </c>
      <c r="AT1007" cm="1">
        <f t="array" ref="AT1007">_xll.FDS(A1007,"FF_MKT_VAL_PUBLIC(ANN_R,"&amp;[1]sample_report!E1007&amp;")")</f>
        <v>15102.6980539206</v>
      </c>
    </row>
    <row r="1008" spans="1:46" x14ac:dyDescent="0.25">
      <c r="A1008" t="s">
        <v>916</v>
      </c>
      <c r="B1008" t="s">
        <v>917</v>
      </c>
      <c r="C1008" t="s">
        <v>502</v>
      </c>
      <c r="D1008" t="str" cm="1">
        <f t="array" ref="D1008">_xll.FDS(A1008,"FF_MAJOR_IND_NAME")</f>
        <v>DRUGS, COSMETICS &amp; HEALTH CARE</v>
      </c>
      <c r="E1008">
        <v>2016</v>
      </c>
      <c r="F1008" s="4">
        <f t="shared" si="105"/>
        <v>42370</v>
      </c>
      <c r="G1008" s="4">
        <f t="shared" si="106"/>
        <v>42735</v>
      </c>
      <c r="H1008">
        <v>0</v>
      </c>
      <c r="I1008" s="1" cm="1">
        <f t="array" ref="I1008">_xll.FDS(A1008,"FF_PTX_INC(ANN_R,"&amp;F1008&amp;","&amp;G1008&amp;",,,USD)")</f>
        <v>-121.464</v>
      </c>
      <c r="J1008" s="1" cm="1">
        <f t="array" ref="J1008">_xll.FDS(A1008,"FF_MKT_VAL(ANN_R,"&amp;F1008&amp;","&amp;G1008&amp;",,,USD)")</f>
        <v>683.47160110000004</v>
      </c>
      <c r="K1008" s="1" cm="1">
        <f t="array" ref="K1008">_xll.FDS(A1008,"FF_SHLDRS_EQ(ANN_R,"&amp;F1008&amp;","&amp;G1008&amp;",,,USD)")</f>
        <v>142.345</v>
      </c>
      <c r="L1008" s="1" cm="1">
        <f t="array" ref="L1008">_xll.FDS(A1008,"FF_ASSETS(ANN_R,"&amp;F1008&amp;","&amp;G1008&amp;",,,USD)")</f>
        <v>282.08100000000002</v>
      </c>
      <c r="M1008" s="1" cm="1">
        <f t="array" ref="M1008">_xll.FDS(A1008,"FF_TAX_CF(ANN_R,"&amp;F1008&amp;","&amp;G1008&amp;",,,USD)")</f>
        <v>9.4469999999999992</v>
      </c>
      <c r="N1008" s="1" cm="1">
        <f t="array" ref="N1008">_xll.FDS(A1008,"FF_INC_TAX(ANN_R,"&amp;F1008&amp;","&amp;G1008&amp;",,,USD)")</f>
        <v>10.381</v>
      </c>
      <c r="O1008" s="1" cm="1">
        <f t="array" ref="O1008">_xll.FDS(A1008,"FF_NET_INC(ANN_R,"&amp;F1008&amp;","&amp;G1008&amp;")")</f>
        <v>-131.845</v>
      </c>
      <c r="P1008" s="1" cm="1">
        <f t="array" ref="P1008">_xll.FDS(A1008,"FF_ROA(ANN_R,"&amp;F1008&amp;","&amp;G1008&amp;")")</f>
        <v>-44.737426982933997</v>
      </c>
      <c r="Q1008" t="e" cm="1">
        <f t="array" ref="Q1008">_xll.FDS(A1008,"FF_TAX_RATE(ANN_R,"&amp;F1008&amp;","&amp;G1008&amp;")")</f>
        <v>#N/A</v>
      </c>
      <c r="R1008" t="e" cm="1">
        <f t="array" ref="R1008">_xll.FDS(A1008,"FF_TAX_REFUND(ANN_R,"&amp;F1008&amp;","&amp;G1008&amp;",,,,,""D=1"")")</f>
        <v>#N/A</v>
      </c>
      <c r="S1008" t="e">
        <f t="shared" si="107"/>
        <v>#N/A</v>
      </c>
      <c r="T1008" s="1" t="e" cm="1">
        <f t="array" ref="T1008">_xll.FDS($A1008,"FF_TAX_CF(ANN_R,"&amp;AE1008&amp;","&amp;AF1008&amp;",,,USD)")</f>
        <v>#N/A</v>
      </c>
      <c r="U1008" s="1" cm="1">
        <f t="array" ref="U1008">_xll.FDS($A1008,"FF_TAX_CF(ANN_R,"&amp;AG1008&amp;","&amp;AH1008&amp;",,,USD)")</f>
        <v>0.68899999999999995</v>
      </c>
      <c r="V1008" s="1" cm="1">
        <f t="array" ref="V1008">_xll.FDS(A1008,"FF_TAX_CF(ANN_R,"&amp;AI1008&amp;","&amp;AJ1008&amp;",,,USD)")</f>
        <v>0.28199999999999997</v>
      </c>
      <c r="W1008" s="1" cm="1">
        <f t="array" ref="W1008">_xll.FDS(A1008,"FF_TAX_CF(ANN_R,"&amp;AK1008&amp;","&amp;AL1008&amp;",,,USD)")</f>
        <v>1.6879999999999999</v>
      </c>
      <c r="X1008" s="1" cm="1">
        <f t="array" ref="X1008">_xll.FDS(A1008,"FF_TAX_CF(ANN_R,"&amp;F1008&amp;","&amp;G1008&amp;",,,USD)")</f>
        <v>9.4469999999999992</v>
      </c>
      <c r="Y1008" s="1" t="e" cm="1">
        <f t="array" ref="Y1008">_xll.FDS($A1008,"FF_PTX_INC(ANN_R,"&amp;AE1008&amp;","&amp;AF1008&amp;",,,USD)")</f>
        <v>#N/A</v>
      </c>
      <c r="Z1008" s="1" cm="1">
        <f t="array" ref="Z1008">_xll.FDS($A1008,"FF_PTX_INC(ANN_R,"&amp;AG1008&amp;","&amp;AH1008&amp;",,,USD)")</f>
        <v>-77.016999999999996</v>
      </c>
      <c r="AA1008" s="1" cm="1">
        <f t="array" ref="AA1008">_xll.FDS(A1008,"FF_PTX_INC(ANN_R,"&amp;AI1008&amp;","&amp;AJ1008&amp;",,,USD)")</f>
        <v>-80.3</v>
      </c>
      <c r="AB1008" s="1" cm="1">
        <f t="array" ref="AB1008">_xll.FDS(A1008,"FF_PTX_INC(ANN_R,"&amp;AK1008&amp;","&amp;AL1008&amp;",,,USD)")</f>
        <v>-107.14700000000001</v>
      </c>
      <c r="AC1008" s="1" cm="1">
        <f t="array" ref="AC1008">_xll.FDS(A1008,"FF_PTX_INC(ANN_R,"&amp;F1008&amp;","&amp;G1008&amp;",,,USD)")</f>
        <v>-121.464</v>
      </c>
      <c r="AE1008" s="6">
        <f t="shared" si="108"/>
        <v>40909</v>
      </c>
      <c r="AF1008" s="6">
        <f t="shared" si="109"/>
        <v>41274</v>
      </c>
      <c r="AG1008" s="6">
        <f t="shared" si="110"/>
        <v>41275</v>
      </c>
      <c r="AH1008" s="6">
        <f t="shared" si="111"/>
        <v>41639</v>
      </c>
      <c r="AI1008" s="6">
        <f>DATE(YEAR(F1008)+AO1008,MONTH(F1008),DAY(F1008))</f>
        <v>41640</v>
      </c>
      <c r="AJ1008" s="6">
        <f>DATE(YEAR(G1008)+AO1008,MONTH(G1008),DAY(G1008))</f>
        <v>42004</v>
      </c>
      <c r="AK1008" s="6">
        <f>DATE(YEAR(F1008)+AP1008,MONTH(F1008),DAY(F1008))</f>
        <v>42005</v>
      </c>
      <c r="AL1008" s="6">
        <f>DATE(YEAR(G1008)+AP1008,MONTH(G1008),DAY(G1008))</f>
        <v>42369</v>
      </c>
      <c r="AM1008" s="8">
        <v>-4</v>
      </c>
      <c r="AN1008" s="8">
        <v>-3</v>
      </c>
      <c r="AO1008">
        <v>-2</v>
      </c>
      <c r="AP1008">
        <v>-1</v>
      </c>
      <c r="AQ1008" cm="1">
        <f t="array" ref="AQ1008">_xll.FDS(A1008,"FF_DEBT_LT(ANN_R,"&amp;F1008&amp;","&amp;G1008&amp;")")</f>
        <v>96.230999999999995</v>
      </c>
      <c r="AR1008" cm="1">
        <f t="array" ref="AR1008">_xll.FDS(A1008,"FF_RD_EXP(ANN_R,"&amp;F1008&amp;","&amp;G1008&amp;")")</f>
        <v>41.466999999999999</v>
      </c>
      <c r="AS1008" t="e" cm="1">
        <f t="array" ref="AS1008">_xll.FDS(A1008,"FF_PTX_INC_FOR(ANN_R,"&amp;F1008&amp;","&amp;G1008&amp;")")</f>
        <v>#N/A</v>
      </c>
      <c r="AT1008" cm="1">
        <f t="array" ref="AT1008">_xll.FDS(A1008,"FF_MKT_VAL_PUBLIC(ANN_R,"&amp;[1]sample_report!E1008&amp;")")</f>
        <v>324.78912220072499</v>
      </c>
    </row>
    <row r="1009" spans="1:46" hidden="1" x14ac:dyDescent="0.25">
      <c r="A1009" t="s">
        <v>1334</v>
      </c>
      <c r="B1009" t="s">
        <v>1335</v>
      </c>
      <c r="C1009" t="s">
        <v>1054</v>
      </c>
      <c r="D1009" t="str" cm="1">
        <f t="array" ref="D1009">_xll.FDS(A1009,"FF_MAJOR_IND_NAME")</f>
        <v>CHEMICALS</v>
      </c>
      <c r="E1009">
        <v>2020</v>
      </c>
      <c r="F1009" s="4">
        <f t="shared" si="105"/>
        <v>43831</v>
      </c>
      <c r="G1009" s="4">
        <f t="shared" si="106"/>
        <v>44196</v>
      </c>
      <c r="H1009">
        <v>1</v>
      </c>
      <c r="I1009" s="1" cm="1">
        <f t="array" ref="I1009">_xll.FDS(A1009,"FF_PTX_INC(ANN_R,"&amp;F1009&amp;","&amp;G1009&amp;",,,USD)")</f>
        <v>539.05064351856697</v>
      </c>
      <c r="J1009" s="1" cm="1">
        <f t="array" ref="J1009">_xll.FDS(A1009,"FF_MKT_VAL(ANN_R,"&amp;F1009&amp;","&amp;G1009&amp;",,,USD)")</f>
        <v>16047.378857903799</v>
      </c>
      <c r="K1009" s="1" cm="1">
        <f t="array" ref="K1009">_xll.FDS(A1009,"FF_SHLDRS_EQ(ANN_R,"&amp;F1009&amp;","&amp;G1009&amp;",,,USD)")</f>
        <v>1846.4699839949601</v>
      </c>
      <c r="L1009" s="1" cm="1">
        <f t="array" ref="L1009">_xll.FDS(A1009,"FF_ASSETS(ANN_R,"&amp;F1009&amp;","&amp;G1009&amp;",,,USD)")</f>
        <v>3456.2341212034198</v>
      </c>
      <c r="M1009" s="1" cm="1">
        <f t="array" ref="M1009">_xll.FDS(A1009,"FF_TAX_CF(ANN_R,"&amp;F1009&amp;","&amp;G1009&amp;",,,USD)")</f>
        <v>145.42898212373299</v>
      </c>
      <c r="N1009" s="1" cm="1">
        <f t="array" ref="N1009">_xll.FDS(A1009,"FF_INC_TAX(ANN_R,"&amp;F1009&amp;","&amp;G1009&amp;",,,USD)")</f>
        <v>106.280907019973</v>
      </c>
      <c r="O1009" s="1" cm="1">
        <f t="array" ref="O1009">_xll.FDS(A1009,"FF_NET_INC(ANN_R,"&amp;F1009&amp;","&amp;G1009&amp;")")</f>
        <v>2825</v>
      </c>
      <c r="P1009" s="1" cm="1">
        <f t="array" ref="P1009">_xll.FDS(A1009,"FF_ROA(ANN_R,"&amp;F1009&amp;","&amp;G1009&amp;")")</f>
        <v>13.4201087860146</v>
      </c>
      <c r="Q1009" cm="1">
        <f t="array" ref="Q1009">_xll.FDS(A1009,"FF_TAX_RATE(ANN_R,"&amp;F1009&amp;","&amp;G1009&amp;")")</f>
        <v>19.7163120567376</v>
      </c>
      <c r="R1009" t="e" cm="1">
        <f t="array" ref="R1009">_xll.FDS(A1009,"FF_TAX_REFUND(ANN_R,"&amp;F1009&amp;","&amp;G1009&amp;",,,,,""D=1"")")</f>
        <v>#N/A</v>
      </c>
      <c r="S1009">
        <f t="shared" si="107"/>
        <v>0.23978473166533804</v>
      </c>
      <c r="T1009" s="1" cm="1">
        <f t="array" ref="T1009">_xll.FDS($A1009,"FF_TAX_CF(ANN_R,"&amp;AE1009&amp;","&amp;AF1009&amp;",,,USD)")</f>
        <v>134.463443383574</v>
      </c>
      <c r="U1009" s="1" cm="1">
        <f t="array" ref="U1009">_xll.FDS($A1009,"FF_TAX_CF(ANN_R,"&amp;AG1009&amp;","&amp;AH1009&amp;",,,USD)")</f>
        <v>129.19186985492701</v>
      </c>
      <c r="V1009" s="1" cm="1">
        <f t="array" ref="V1009">_xll.FDS(A1009,"FF_TAX_CF(ANN_R,"&amp;AI1009&amp;","&amp;AJ1009&amp;",,,USD)")</f>
        <v>120.453461423516</v>
      </c>
      <c r="W1009" s="1" cm="1">
        <f t="array" ref="W1009">_xll.FDS(A1009,"FF_TAX_CF(ANN_R,"&amp;AK1009&amp;","&amp;AL1009&amp;",,,USD)")</f>
        <v>167.299047768116</v>
      </c>
      <c r="X1009" s="1" cm="1">
        <f t="array" ref="X1009">_xll.FDS(A1009,"FF_TAX_CF(ANN_R,"&amp;F1009&amp;","&amp;G1009&amp;",,,USD)")</f>
        <v>145.42898212373299</v>
      </c>
      <c r="Y1009" s="1" cm="1">
        <f t="array" ref="Y1009">_xll.FDS($A1009,"FF_PTX_INC(ANN_R,"&amp;AE1009&amp;","&amp;AF1009&amp;",,,USD)")</f>
        <v>581.23866355419204</v>
      </c>
      <c r="Z1009" s="1" cm="1">
        <f t="array" ref="Z1009">_xll.FDS($A1009,"FF_PTX_INC(ANN_R,"&amp;AG1009&amp;","&amp;AH1009&amp;",,,USD)")</f>
        <v>589.85489875078201</v>
      </c>
      <c r="AA1009" s="1" cm="1">
        <f t="array" ref="AA1009">_xll.FDS(A1009,"FF_PTX_INC(ANN_R,"&amp;AI1009&amp;","&amp;AJ1009&amp;",,,USD)")</f>
        <v>625.69321025908005</v>
      </c>
      <c r="AB1009" s="1" cm="1">
        <f t="array" ref="AB1009">_xll.FDS(A1009,"FF_PTX_INC(ANN_R,"&amp;AK1009&amp;","&amp;AL1009&amp;",,,USD)")</f>
        <v>570.25589400529896</v>
      </c>
      <c r="AC1009" s="1" cm="1">
        <f t="array" ref="AC1009">_xll.FDS(A1009,"FF_PTX_INC(ANN_R,"&amp;F1009&amp;","&amp;G1009&amp;",,,USD)")</f>
        <v>539.05064351856697</v>
      </c>
      <c r="AE1009" s="6">
        <f t="shared" si="108"/>
        <v>42370</v>
      </c>
      <c r="AF1009" s="6">
        <f t="shared" si="109"/>
        <v>42735</v>
      </c>
      <c r="AG1009" s="6">
        <f t="shared" si="110"/>
        <v>42736</v>
      </c>
      <c r="AH1009" s="6">
        <f t="shared" si="111"/>
        <v>43100</v>
      </c>
      <c r="AI1009" s="6">
        <f>DATE(YEAR(F1009)+AO1009,MONTH(F1009),DAY(F1009))</f>
        <v>43101</v>
      </c>
      <c r="AJ1009" s="6">
        <f>DATE(YEAR(G1009)+AO1009,MONTH(G1009),DAY(G1009))</f>
        <v>43465</v>
      </c>
      <c r="AK1009" s="6">
        <f>DATE(YEAR(F1009)+AP1009,MONTH(F1009),DAY(F1009))</f>
        <v>43466</v>
      </c>
      <c r="AL1009" s="6">
        <f>DATE(YEAR(G1009)+AP1009,MONTH(G1009),DAY(G1009))</f>
        <v>43830</v>
      </c>
      <c r="AM1009" s="8">
        <v>-4</v>
      </c>
      <c r="AN1009" s="8">
        <v>-3</v>
      </c>
      <c r="AO1009">
        <v>-2</v>
      </c>
      <c r="AP1009">
        <v>-1</v>
      </c>
      <c r="AQ1009" cm="1">
        <f t="array" ref="AQ1009">_xll.FDS(A1009,"FF_DEBT_LT(ANN_R,"&amp;F1009&amp;","&amp;G1009&amp;")")</f>
        <v>3630</v>
      </c>
      <c r="AR1009" cm="1">
        <f t="array" ref="AR1009">_xll.FDS(A1009,"FF_RD_EXP(ANN_R,"&amp;F1009&amp;","&amp;G1009&amp;")")</f>
        <v>1622</v>
      </c>
      <c r="AS1009" t="e" cm="1">
        <f t="array" ref="AS1009">_xll.FDS(A1009,"FF_PTX_INC_FOR(ANN_R,"&amp;F1009&amp;","&amp;G1009&amp;")")</f>
        <v>#N/A</v>
      </c>
      <c r="AT1009" cm="1">
        <f t="array" ref="AT1009">_xll.FDS(A1009,"FF_MKT_VAL_PUBLIC(ANN_R,"&amp;[1]sample_report!E1009&amp;")")</f>
        <v>70436.958162305207</v>
      </c>
    </row>
    <row r="1010" spans="1:46" hidden="1" x14ac:dyDescent="0.25">
      <c r="A1010" t="s">
        <v>1334</v>
      </c>
      <c r="B1010" t="s">
        <v>1335</v>
      </c>
      <c r="C1010" t="s">
        <v>1054</v>
      </c>
      <c r="D1010" t="str" cm="1">
        <f t="array" ref="D1010">_xll.FDS(A1010,"FF_MAJOR_IND_NAME")</f>
        <v>CHEMICALS</v>
      </c>
      <c r="E1010">
        <v>2016</v>
      </c>
      <c r="F1010" s="4">
        <f t="shared" si="105"/>
        <v>42370</v>
      </c>
      <c r="G1010" s="4">
        <f t="shared" si="106"/>
        <v>42735</v>
      </c>
      <c r="H1010" s="5">
        <v>1</v>
      </c>
      <c r="I1010" s="1" cm="1">
        <f t="array" ref="I1010">_xll.FDS(A1010,"FF_PTX_INC(ANN_R,"&amp;F1010&amp;","&amp;G1010&amp;",,,USD)")</f>
        <v>581.23866355419204</v>
      </c>
      <c r="J1010" s="1" cm="1">
        <f t="array" ref="J1010">_xll.FDS(A1010,"FF_MKT_VAL(ANN_R,"&amp;F1010&amp;","&amp;G1010&amp;",,,USD)")</f>
        <v>10280.094968355999</v>
      </c>
      <c r="K1010" s="1" cm="1">
        <f t="array" ref="K1010">_xll.FDS(A1010,"FF_SHLDRS_EQ(ANN_R,"&amp;F1010&amp;","&amp;G1010&amp;",,,USD)")</f>
        <v>1664.21962589025</v>
      </c>
      <c r="L1010" s="1" cm="1">
        <f t="array" ref="L1010">_xll.FDS(A1010,"FF_ASSETS(ANN_R,"&amp;F1010&amp;","&amp;G1010&amp;",,,USD)")</f>
        <v>2761.4527324587102</v>
      </c>
      <c r="M1010" s="1" cm="1">
        <f t="array" ref="M1010">_xll.FDS(A1010,"FF_TAX_CF(ANN_R,"&amp;F1010&amp;","&amp;G1010&amp;",,,USD)")</f>
        <v>134.463443383574</v>
      </c>
      <c r="N1010" s="1" cm="1">
        <f t="array" ref="N1010">_xll.FDS(A1010,"FF_INC_TAX(ANN_R,"&amp;F1010&amp;","&amp;G1010&amp;",,,USD)")</f>
        <v>123.468642488122</v>
      </c>
      <c r="O1010" s="1" cm="1">
        <f t="array" ref="O1010">_xll.FDS(A1010,"FF_NET_INC(ANN_R,"&amp;F1010&amp;","&amp;G1010&amp;")")</f>
        <v>3050</v>
      </c>
      <c r="P1010" s="1" cm="1">
        <f t="array" ref="P1010">_xll.FDS(A1010,"FF_ROA(ANN_R,"&amp;F1010&amp;","&amp;G1010&amp;")")</f>
        <v>15.9844871862062</v>
      </c>
      <c r="Q1010" cm="1">
        <f t="array" ref="Q1010">_xll.FDS(A1010,"FF_TAX_RATE(ANN_R,"&amp;F1010&amp;","&amp;G1010&amp;")")</f>
        <v>21.2423312883436</v>
      </c>
      <c r="R1010" t="e" cm="1">
        <f t="array" ref="R1010">_xll.FDS(A1010,"FF_TAX_REFUND(ANN_R,"&amp;F1010&amp;","&amp;G1010&amp;",,,,,""D=1"")")</f>
        <v>#N/A</v>
      </c>
      <c r="S1010">
        <f t="shared" si="107"/>
        <v>0.21911991104068099</v>
      </c>
      <c r="T1010" s="1" cm="1">
        <f t="array" ref="T1010">_xll.FDS($A1010,"FF_TAX_CF(ANN_R,"&amp;AE1010&amp;","&amp;AF1010&amp;",,,USD)")</f>
        <v>67.815045967698097</v>
      </c>
      <c r="U1010" s="1" cm="1">
        <f t="array" ref="U1010">_xll.FDS($A1010,"FF_TAX_CF(ANN_R,"&amp;AG1010&amp;","&amp;AH1010&amp;",,,USD)")</f>
        <v>106.63135609030699</v>
      </c>
      <c r="V1010" s="1" cm="1">
        <f t="array" ref="V1010">_xll.FDS(A1010,"FF_TAX_CF(ANN_R,"&amp;AI1010&amp;","&amp;AJ1010&amp;",,,USD)")</f>
        <v>138.26059269905099</v>
      </c>
      <c r="W1010" s="1" cm="1">
        <f t="array" ref="W1010">_xll.FDS(A1010,"FF_TAX_CF(ANN_R,"&amp;AK1010&amp;","&amp;AL1010&amp;",,,USD)")</f>
        <v>132.76517346501399</v>
      </c>
      <c r="X1010" s="1" cm="1">
        <f t="array" ref="X1010">_xll.FDS(A1010,"FF_TAX_CF(ANN_R,"&amp;F1010&amp;","&amp;G1010&amp;",,,USD)")</f>
        <v>134.463443383574</v>
      </c>
      <c r="Y1010" s="1" cm="1">
        <f t="array" ref="Y1010">_xll.FDS($A1010,"FF_PTX_INC(ANN_R,"&amp;AE1010&amp;","&amp;AF1010&amp;",,,USD)")</f>
        <v>446.40591327846101</v>
      </c>
      <c r="Z1010" s="1" cm="1">
        <f t="array" ref="Z1010">_xll.FDS($A1010,"FF_PTX_INC(ANN_R,"&amp;AG1010&amp;","&amp;AH1010&amp;",,,USD)")</f>
        <v>492.56921920180298</v>
      </c>
      <c r="AA1010" s="1" cm="1">
        <f t="array" ref="AA1010">_xll.FDS(A1010,"FF_PTX_INC(ANN_R,"&amp;AI1010&amp;","&amp;AJ1010&amp;",,,USD)")</f>
        <v>587.20715045929001</v>
      </c>
      <c r="AB1010" s="1" cm="1">
        <f t="array" ref="AB1010">_xll.FDS(A1010,"FF_PTX_INC(ANN_R,"&amp;AK1010&amp;","&amp;AL1010&amp;",,,USD)")</f>
        <v>539.23772022128105</v>
      </c>
      <c r="AC1010" s="1" cm="1">
        <f t="array" ref="AC1010">_xll.FDS(A1010,"FF_PTX_INC(ANN_R,"&amp;F1010&amp;","&amp;G1010&amp;",,,USD)")</f>
        <v>581.23866355419204</v>
      </c>
      <c r="AE1010" s="6">
        <f t="shared" si="108"/>
        <v>40909</v>
      </c>
      <c r="AF1010" s="6">
        <f t="shared" si="109"/>
        <v>41274</v>
      </c>
      <c r="AG1010" s="6">
        <f t="shared" si="110"/>
        <v>41275</v>
      </c>
      <c r="AH1010" s="6">
        <f t="shared" si="111"/>
        <v>41639</v>
      </c>
      <c r="AI1010" s="6">
        <f>DATE(YEAR(F1010)+AO1010,MONTH(F1010),DAY(F1010))</f>
        <v>41640</v>
      </c>
      <c r="AJ1010" s="6">
        <f>DATE(YEAR(G1010)+AO1010,MONTH(G1010),DAY(G1010))</f>
        <v>42004</v>
      </c>
      <c r="AK1010" s="6">
        <f>DATE(YEAR(F1010)+AP1010,MONTH(F1010),DAY(F1010))</f>
        <v>42005</v>
      </c>
      <c r="AL1010" s="6">
        <f>DATE(YEAR(G1010)+AP1010,MONTH(G1010),DAY(G1010))</f>
        <v>42369</v>
      </c>
      <c r="AM1010" s="8">
        <v>-4</v>
      </c>
      <c r="AN1010" s="8">
        <v>-3</v>
      </c>
      <c r="AO1010">
        <v>-2</v>
      </c>
      <c r="AP1010">
        <v>-1</v>
      </c>
      <c r="AQ1010" cm="1">
        <f t="array" ref="AQ1010">_xll.FDS(A1010,"FF_DEBT_LT(ANN_R,"&amp;F1010&amp;","&amp;G1010&amp;")")</f>
        <v>1714</v>
      </c>
      <c r="AR1010" cm="1">
        <f t="array" ref="AR1010">_xll.FDS(A1010,"FF_RD_EXP(ANN_R,"&amp;F1010&amp;","&amp;G1010&amp;")")</f>
        <v>1679</v>
      </c>
      <c r="AS1010" t="e" cm="1">
        <f t="array" ref="AS1010">_xll.FDS(A1010,"FF_PTX_INC_FOR(ANN_R,"&amp;F1010&amp;","&amp;G1010&amp;")")</f>
        <v>#N/A</v>
      </c>
      <c r="AT1010" cm="1">
        <f t="array" ref="AT1010">_xll.FDS(A1010,"FF_MKT_VAL_PUBLIC(ANN_R,"&amp;[1]sample_report!E1010&amp;")")</f>
        <v>50446.919645633701</v>
      </c>
    </row>
    <row r="1011" spans="1:46" hidden="1" x14ac:dyDescent="0.25">
      <c r="A1011" t="s">
        <v>736</v>
      </c>
      <c r="B1011" t="s">
        <v>737</v>
      </c>
      <c r="C1011" t="s">
        <v>502</v>
      </c>
      <c r="D1011" t="str" cm="1">
        <f t="array" ref="D1011">_xll.FDS(A1011,"FF_MAJOR_IND_NAME")</f>
        <v>METAL PRODUCERS</v>
      </c>
      <c r="E1011">
        <v>2020</v>
      </c>
      <c r="F1011" s="4">
        <f t="shared" si="105"/>
        <v>43831</v>
      </c>
      <c r="G1011" s="4">
        <f t="shared" si="106"/>
        <v>44196</v>
      </c>
      <c r="H1011">
        <v>1</v>
      </c>
      <c r="I1011" s="1" cm="1">
        <f t="array" ref="I1011">_xll.FDS(A1011,"FF_PTX_INC(ANN_R,"&amp;F1011&amp;","&amp;G1011&amp;",,,USD)")</f>
        <v>835.53800000000001</v>
      </c>
      <c r="J1011" s="1" cm="1">
        <f t="array" ref="J1011">_xll.FDS(A1011,"FF_MKT_VAL(ANN_R,"&amp;F1011&amp;","&amp;G1011&amp;",,,USD)")</f>
        <v>16076.411550000001</v>
      </c>
      <c r="K1011" s="1" cm="1">
        <f t="array" ref="K1011">_xll.FDS(A1011,"FF_SHLDRS_EQ(ANN_R,"&amp;F1011&amp;","&amp;G1011&amp;",,,USD)")</f>
        <v>10788.665000000001</v>
      </c>
      <c r="L1011" s="1" cm="1">
        <f t="array" ref="L1011">_xll.FDS(A1011,"FF_ASSETS(ANN_R,"&amp;F1011&amp;","&amp;G1011&amp;",,,USD)")</f>
        <v>20125.394</v>
      </c>
      <c r="M1011" s="1" cm="1">
        <f t="array" ref="M1011">_xll.FDS(A1011,"FF_TAX_CF(ANN_R,"&amp;F1011&amp;","&amp;G1011&amp;",,,USD)")</f>
        <v>50.3</v>
      </c>
      <c r="N1011" s="1" cm="1">
        <f t="array" ref="N1011">_xll.FDS(A1011,"FF_INC_TAX(ANN_R,"&amp;F1011&amp;","&amp;G1011&amp;",,,USD)")</f>
        <v>-0.49</v>
      </c>
      <c r="O1011" s="1" cm="1">
        <f t="array" ref="O1011">_xll.FDS(A1011,"FF_NET_INC(ANN_R,"&amp;F1011&amp;","&amp;G1011&amp;")")</f>
        <v>717.11400000000003</v>
      </c>
      <c r="P1011" s="1" cm="1">
        <f t="array" ref="P1011">_xll.FDS(A1011,"FF_ROA(ANN_R,"&amp;F1011&amp;","&amp;G1011&amp;")")</f>
        <v>3.72816678736659</v>
      </c>
      <c r="Q1011" cm="1">
        <f t="array" ref="Q1011">_xll.FDS(A1011,"FF_TAX_RATE(ANN_R,"&amp;F1011&amp;","&amp;G1011&amp;")")</f>
        <v>-5.8644849186990901E-2</v>
      </c>
      <c r="R1011" t="e" cm="1">
        <f t="array" ref="R1011">_xll.FDS(A1011,"FF_TAX_REFUND(ANN_R,"&amp;F1011&amp;","&amp;G1011&amp;",,,,,""D=1"")")</f>
        <v>#N/A</v>
      </c>
      <c r="S1011">
        <f t="shared" si="107"/>
        <v>0.24343686041199811</v>
      </c>
      <c r="T1011" s="1" cm="1">
        <f t="array" ref="T1011">_xll.FDS($A1011,"FF_TAX_CF(ANN_R,"&amp;AE1011&amp;","&amp;AF1011&amp;",,,USD)")</f>
        <v>329.3</v>
      </c>
      <c r="U1011" s="1" cm="1">
        <f t="array" ref="U1011">_xll.FDS($A1011,"FF_TAX_CF(ANN_R,"&amp;AG1011&amp;","&amp;AH1011&amp;",,,USD)")</f>
        <v>699.8</v>
      </c>
      <c r="V1011" s="1" cm="1">
        <f t="array" ref="V1011">_xll.FDS(A1011,"FF_TAX_CF(ANN_R,"&amp;AI1011&amp;","&amp;AJ1011&amp;",,,USD)")</f>
        <v>561.1</v>
      </c>
      <c r="W1011" s="1" cm="1">
        <f t="array" ref="W1011">_xll.FDS(A1011,"FF_TAX_CF(ANN_R,"&amp;AK1011&amp;","&amp;AL1011&amp;",,,USD)")</f>
        <v>525.20000000000005</v>
      </c>
      <c r="X1011" s="1" cm="1">
        <f t="array" ref="X1011">_xll.FDS(A1011,"FF_TAX_CF(ANN_R,"&amp;F1011&amp;","&amp;G1011&amp;",,,USD)")</f>
        <v>50.3</v>
      </c>
      <c r="Y1011" s="1" cm="1">
        <f t="array" ref="Y1011">_xll.FDS($A1011,"FF_PTX_INC(ANN_R,"&amp;AE1011&amp;","&amp;AF1011&amp;",,,USD)")</f>
        <v>1298.6590000000001</v>
      </c>
      <c r="Z1011" s="1" cm="1">
        <f t="array" ref="Z1011">_xll.FDS($A1011,"FF_PTX_INC(ANN_R,"&amp;AG1011&amp;","&amp;AH1011&amp;",,,USD)")</f>
        <v>1749.9570000000001</v>
      </c>
      <c r="AA1011" s="1" cm="1">
        <f t="array" ref="AA1011">_xll.FDS(A1011,"FF_PTX_INC(ANN_R,"&amp;AI1011&amp;","&amp;AJ1011&amp;",,,USD)")</f>
        <v>3229.3910000000001</v>
      </c>
      <c r="AB1011" s="1" cm="1">
        <f t="array" ref="AB1011">_xll.FDS(A1011,"FF_PTX_INC(ANN_R,"&amp;AK1011&amp;","&amp;AL1011&amp;",,,USD)")</f>
        <v>1782.807</v>
      </c>
      <c r="AC1011" s="1" cm="1">
        <f t="array" ref="AC1011">_xll.FDS(A1011,"FF_PTX_INC(ANN_R,"&amp;F1011&amp;","&amp;G1011&amp;",,,USD)")</f>
        <v>835.53800000000001</v>
      </c>
      <c r="AE1011" s="6">
        <f t="shared" si="108"/>
        <v>42370</v>
      </c>
      <c r="AF1011" s="6">
        <f t="shared" si="109"/>
        <v>42735</v>
      </c>
      <c r="AG1011" s="6">
        <f t="shared" si="110"/>
        <v>42736</v>
      </c>
      <c r="AH1011" s="6">
        <f t="shared" si="111"/>
        <v>43100</v>
      </c>
      <c r="AI1011" s="6">
        <f>DATE(YEAR(F1011)+AO1011,MONTH(F1011),DAY(F1011))</f>
        <v>43101</v>
      </c>
      <c r="AJ1011" s="6">
        <f>DATE(YEAR(G1011)+AO1011,MONTH(G1011),DAY(G1011))</f>
        <v>43465</v>
      </c>
      <c r="AK1011" s="6">
        <f>DATE(YEAR(F1011)+AP1011,MONTH(F1011),DAY(F1011))</f>
        <v>43466</v>
      </c>
      <c r="AL1011" s="6">
        <f>DATE(YEAR(G1011)+AP1011,MONTH(G1011),DAY(G1011))</f>
        <v>43830</v>
      </c>
      <c r="AM1011" s="8">
        <v>-4</v>
      </c>
      <c r="AN1011" s="8">
        <v>-3</v>
      </c>
      <c r="AO1011">
        <v>-2</v>
      </c>
      <c r="AP1011">
        <v>-1</v>
      </c>
      <c r="AQ1011" cm="1">
        <f t="array" ref="AQ1011">_xll.FDS(A1011,"FF_DEBT_LT(ANN_R,"&amp;F1011&amp;","&amp;G1011&amp;")")</f>
        <v>5347.5249999999996</v>
      </c>
      <c r="AR1011" t="e" cm="1">
        <f t="array" ref="AR1011">_xll.FDS(A1011,"FF_RD_EXP(ANN_R,"&amp;F1011&amp;","&amp;G1011&amp;")")</f>
        <v>#N/A</v>
      </c>
      <c r="AS1011" cm="1">
        <f t="array" ref="AS1011">_xll.FDS(A1011,"FF_PTX_INC_FOR(ANN_R,"&amp;F1011&amp;","&amp;G1011&amp;")")</f>
        <v>-380.37099999999998</v>
      </c>
      <c r="AT1011" cm="1">
        <f t="array" ref="AT1011">_xll.FDS(A1011,"FF_MKT_VAL_PUBLIC(ANN_R,"&amp;[1]sample_report!E1011&amp;")")</f>
        <v>15966.272054470999</v>
      </c>
    </row>
    <row r="1012" spans="1:46" hidden="1" x14ac:dyDescent="0.25">
      <c r="A1012" t="s">
        <v>736</v>
      </c>
      <c r="B1012" t="s">
        <v>737</v>
      </c>
      <c r="C1012" t="s">
        <v>502</v>
      </c>
      <c r="D1012" t="str" cm="1">
        <f t="array" ref="D1012">_xll.FDS(A1012,"FF_MAJOR_IND_NAME")</f>
        <v>METAL PRODUCERS</v>
      </c>
      <c r="E1012">
        <v>2016</v>
      </c>
      <c r="F1012" s="4">
        <f t="shared" si="105"/>
        <v>42370</v>
      </c>
      <c r="G1012" s="4">
        <f t="shared" si="106"/>
        <v>42735</v>
      </c>
      <c r="H1012">
        <v>1</v>
      </c>
      <c r="I1012" s="1" cm="1">
        <f t="array" ref="I1012">_xll.FDS(A1012,"FF_PTX_INC(ANN_R,"&amp;F1012&amp;","&amp;G1012&amp;",,,USD)")</f>
        <v>1298.6590000000001</v>
      </c>
      <c r="J1012" s="1" cm="1">
        <f t="array" ref="J1012">_xll.FDS(A1012,"FF_MKT_VAL(ANN_R,"&amp;F1012&amp;","&amp;G1012&amp;",,,USD)")</f>
        <v>18971.22624</v>
      </c>
      <c r="K1012" s="1" cm="1">
        <f t="array" ref="K1012">_xll.FDS(A1012,"FF_SHLDRS_EQ(ANN_R,"&amp;F1012&amp;","&amp;G1012&amp;",,,USD)")</f>
        <v>7879.8649999999998</v>
      </c>
      <c r="L1012" s="1" cm="1">
        <f t="array" ref="L1012">_xll.FDS(A1012,"FF_ASSETS(ANN_R,"&amp;F1012&amp;","&amp;G1012&amp;",,,USD)")</f>
        <v>15223.518</v>
      </c>
      <c r="M1012" s="1" cm="1">
        <f t="array" ref="M1012">_xll.FDS(A1012,"FF_TAX_CF(ANN_R,"&amp;F1012&amp;","&amp;G1012&amp;",,,USD)")</f>
        <v>329.3</v>
      </c>
      <c r="N1012" s="1" cm="1">
        <f t="array" ref="N1012">_xll.FDS(A1012,"FF_INC_TAX(ANN_R,"&amp;F1012&amp;","&amp;G1012&amp;",,,USD)")</f>
        <v>398.24299999999999</v>
      </c>
      <c r="O1012" s="1" cm="1">
        <f t="array" ref="O1012">_xll.FDS(A1012,"FF_NET_INC(ANN_R,"&amp;F1012&amp;","&amp;G1012&amp;")")</f>
        <v>793.63900000000001</v>
      </c>
      <c r="P1012" s="1" cm="1">
        <f t="array" ref="P1012">_xll.FDS(A1012,"FF_ROA(ANN_R,"&amp;F1012&amp;","&amp;G1012&amp;")")</f>
        <v>5.2914374667634601</v>
      </c>
      <c r="Q1012" cm="1">
        <f t="array" ref="Q1012">_xll.FDS(A1012,"FF_TAX_RATE(ANN_R,"&amp;F1012&amp;","&amp;G1012&amp;")")</f>
        <v>30.6657097821676</v>
      </c>
      <c r="R1012" t="e" cm="1">
        <f t="array" ref="R1012">_xll.FDS(A1012,"FF_TAX_REFUND(ANN_R,"&amp;F1012&amp;","&amp;G1012&amp;",,,,,""D=1"")")</f>
        <v>#N/A</v>
      </c>
      <c r="S1012">
        <f t="shared" si="107"/>
        <v>0.31135762724800725</v>
      </c>
      <c r="T1012" s="1" cm="1">
        <f t="array" ref="T1012">_xll.FDS($A1012,"FF_TAX_CF(ANN_R,"&amp;AE1012&amp;","&amp;AF1012&amp;",,,USD)")</f>
        <v>313.5</v>
      </c>
      <c r="U1012" s="1" cm="1">
        <f t="array" ref="U1012">_xll.FDS($A1012,"FF_TAX_CF(ANN_R,"&amp;AG1012&amp;","&amp;AH1012&amp;",,,USD)")</f>
        <v>64.8</v>
      </c>
      <c r="V1012" s="1" cm="1">
        <f t="array" ref="V1012">_xll.FDS(A1012,"FF_TAX_CF(ANN_R,"&amp;AI1012&amp;","&amp;AJ1012&amp;",,,USD)")</f>
        <v>398.7</v>
      </c>
      <c r="W1012" s="1" cm="1">
        <f t="array" ref="W1012">_xll.FDS(A1012,"FF_TAX_CF(ANN_R,"&amp;AK1012&amp;","&amp;AL1012&amp;",,,USD)")</f>
        <v>260.3</v>
      </c>
      <c r="X1012" s="1" cm="1">
        <f t="array" ref="X1012">_xll.FDS(A1012,"FF_TAX_CF(ANN_R,"&amp;F1012&amp;","&amp;G1012&amp;",,,USD)")</f>
        <v>329.3</v>
      </c>
      <c r="Y1012" s="1" cm="1">
        <f t="array" ref="Y1012">_xll.FDS($A1012,"FF_PTX_INC(ANN_R,"&amp;AE1012&amp;","&amp;AF1012&amp;",,,USD)")</f>
        <v>852.94</v>
      </c>
      <c r="Z1012" s="1" cm="1">
        <f t="array" ref="Z1012">_xll.FDS($A1012,"FF_PTX_INC(ANN_R,"&amp;AG1012&amp;","&amp;AH1012&amp;",,,USD)")</f>
        <v>791.12300000000005</v>
      </c>
      <c r="AA1012" s="1" cm="1">
        <f t="array" ref="AA1012">_xll.FDS(A1012,"FF_PTX_INC(ANN_R,"&amp;AI1012&amp;","&amp;AJ1012&amp;",,,USD)")</f>
        <v>1204.577</v>
      </c>
      <c r="AB1012" s="1" cm="1">
        <f t="array" ref="AB1012">_xll.FDS(A1012,"FF_PTX_INC(ANN_R,"&amp;AK1012&amp;","&amp;AL1012&amp;",,,USD)")</f>
        <v>241.86600000000001</v>
      </c>
      <c r="AC1012" s="1" cm="1">
        <f t="array" ref="AC1012">_xll.FDS(A1012,"FF_PTX_INC(ANN_R,"&amp;F1012&amp;","&amp;G1012&amp;",,,USD)")</f>
        <v>1298.6590000000001</v>
      </c>
      <c r="AE1012" s="6">
        <f t="shared" si="108"/>
        <v>40909</v>
      </c>
      <c r="AF1012" s="6">
        <f t="shared" si="109"/>
        <v>41274</v>
      </c>
      <c r="AG1012" s="6">
        <f t="shared" si="110"/>
        <v>41275</v>
      </c>
      <c r="AH1012" s="6">
        <f t="shared" si="111"/>
        <v>41639</v>
      </c>
      <c r="AI1012" s="6">
        <f>DATE(YEAR(F1012)+AO1012,MONTH(F1012),DAY(F1012))</f>
        <v>41640</v>
      </c>
      <c r="AJ1012" s="6">
        <f>DATE(YEAR(G1012)+AO1012,MONTH(G1012),DAY(G1012))</f>
        <v>42004</v>
      </c>
      <c r="AK1012" s="6">
        <f>DATE(YEAR(F1012)+AP1012,MONTH(F1012),DAY(F1012))</f>
        <v>42005</v>
      </c>
      <c r="AL1012" s="6">
        <f>DATE(YEAR(G1012)+AP1012,MONTH(G1012),DAY(G1012))</f>
        <v>42369</v>
      </c>
      <c r="AM1012" s="8">
        <v>-4</v>
      </c>
      <c r="AN1012" s="8">
        <v>-3</v>
      </c>
      <c r="AO1012">
        <v>-2</v>
      </c>
      <c r="AP1012">
        <v>-1</v>
      </c>
      <c r="AQ1012" cm="1">
        <f t="array" ref="AQ1012">_xll.FDS(A1012,"FF_DEBT_LT(ANN_R,"&amp;F1012&amp;","&amp;G1012&amp;")")</f>
        <v>3739.1410000000001</v>
      </c>
      <c r="AR1012" t="e" cm="1">
        <f t="array" ref="AR1012">_xll.FDS(A1012,"FF_RD_EXP(ANN_R,"&amp;F1012&amp;","&amp;G1012&amp;")")</f>
        <v>#N/A</v>
      </c>
      <c r="AS1012" cm="1">
        <f t="array" ref="AS1012">_xll.FDS(A1012,"FF_PTX_INC_FOR(ANN_R,"&amp;F1012&amp;","&amp;G1012&amp;")")</f>
        <v>57.542000000000002</v>
      </c>
      <c r="AT1012" cm="1">
        <f t="array" ref="AT1012">_xll.FDS(A1012,"FF_MKT_VAL_PUBLIC(ANN_R,"&amp;[1]sample_report!E1012&amp;")")</f>
        <v>18882.232217708199</v>
      </c>
    </row>
    <row r="1013" spans="1:46" hidden="1" x14ac:dyDescent="0.25">
      <c r="A1013" t="s">
        <v>824</v>
      </c>
      <c r="B1013" t="s">
        <v>825</v>
      </c>
      <c r="C1013" t="s">
        <v>502</v>
      </c>
      <c r="D1013" t="str" cm="1">
        <f t="array" ref="D1013">_xll.FDS(A1013,"FF_MAJOR_IND_NAME")</f>
        <v>CONSTRUCTION</v>
      </c>
      <c r="E1013">
        <v>2020</v>
      </c>
      <c r="F1013" s="4">
        <f t="shared" si="105"/>
        <v>43831</v>
      </c>
      <c r="G1013" s="4">
        <f t="shared" si="106"/>
        <v>44196</v>
      </c>
      <c r="H1013">
        <v>0</v>
      </c>
      <c r="I1013" s="1" cm="1">
        <f t="array" ref="I1013">_xll.FDS(A1013,"FF_PTX_INC(ANN_R,"&amp;F1013&amp;","&amp;G1013&amp;",,,USD)")</f>
        <v>1078.0329999999999</v>
      </c>
      <c r="J1013" s="1" cm="1">
        <f t="array" ref="J1013">_xll.FDS(A1013,"FF_MKT_VAL(ANN_R,"&amp;F1013&amp;","&amp;G1013&amp;",,,USD)")</f>
        <v>14642.127956800001</v>
      </c>
      <c r="K1013" s="1" cm="1">
        <f t="array" ref="K1013">_xll.FDS(A1013,"FF_SHLDRS_EQ(ANN_R,"&amp;F1013&amp;","&amp;G1013&amp;",,,USD)")</f>
        <v>3103.0740000000001</v>
      </c>
      <c r="L1013" s="1" cm="1">
        <f t="array" ref="L1013">_xll.FDS(A1013,"FF_ASSETS(ANN_R,"&amp;F1013&amp;","&amp;G1013&amp;",,,USD)")</f>
        <v>5777.1409999999996</v>
      </c>
      <c r="M1013" s="1" cm="1">
        <f t="array" ref="M1013">_xll.FDS(A1013,"FF_TAX_CF(ANN_R,"&amp;F1013&amp;","&amp;G1013&amp;",,,USD)")</f>
        <v>163.07599999999999</v>
      </c>
      <c r="N1013" s="1" cm="1">
        <f t="array" ref="N1013">_xll.FDS(A1013,"FF_INC_TAX(ANN_R,"&amp;F1013&amp;","&amp;G1013&amp;",,,USD)")</f>
        <v>176.785</v>
      </c>
      <c r="O1013" s="1" cm="1">
        <f t="array" ref="O1013">_xll.FDS(A1013,"FF_NET_INC(ANN_R,"&amp;F1013&amp;","&amp;G1013&amp;")")</f>
        <v>901.24800000000005</v>
      </c>
      <c r="P1013" s="1" cm="1">
        <f t="array" ref="P1013">_xll.FDS(A1013,"FF_ROA(ANN_R,"&amp;F1013&amp;","&amp;G1013&amp;")")</f>
        <v>18.801546601444699</v>
      </c>
      <c r="Q1013" cm="1">
        <f t="array" ref="Q1013">_xll.FDS(A1013,"FF_TAX_RATE(ANN_R,"&amp;F1013&amp;","&amp;G1013&amp;")")</f>
        <v>16.3988486437799</v>
      </c>
      <c r="R1013" t="e" cm="1">
        <f t="array" ref="R1013">_xll.FDS(A1013,"FF_TAX_REFUND(ANN_R,"&amp;F1013&amp;","&amp;G1013&amp;",,,,,""D=1"")")</f>
        <v>#N/A</v>
      </c>
      <c r="S1013">
        <f t="shared" si="107"/>
        <v>0.21376576713716558</v>
      </c>
      <c r="T1013" s="1" cm="1">
        <f t="array" ref="T1013">_xll.FDS($A1013,"FF_TAX_CF(ANN_R,"&amp;AE1013&amp;","&amp;AF1013&amp;",,,USD)")</f>
        <v>218.98400000000001</v>
      </c>
      <c r="U1013" s="1" cm="1">
        <f t="array" ref="U1013">_xll.FDS($A1013,"FF_TAX_CF(ANN_R,"&amp;AG1013&amp;","&amp;AH1013&amp;",,,USD)")</f>
        <v>260.23200000000003</v>
      </c>
      <c r="V1013" s="1" cm="1">
        <f t="array" ref="V1013">_xll.FDS(A1013,"FF_TAX_CF(ANN_R,"&amp;AI1013&amp;","&amp;AJ1013&amp;",,,USD)")</f>
        <v>181.166</v>
      </c>
      <c r="W1013" s="1" cm="1">
        <f t="array" ref="W1013">_xll.FDS(A1013,"FF_TAX_CF(ANN_R,"&amp;AK1013&amp;","&amp;AL1013&amp;",,,USD)")</f>
        <v>153.91499999999999</v>
      </c>
      <c r="X1013" s="1" cm="1">
        <f t="array" ref="X1013">_xll.FDS(A1013,"FF_TAX_CF(ANN_R,"&amp;F1013&amp;","&amp;G1013&amp;",,,USD)")</f>
        <v>163.07599999999999</v>
      </c>
      <c r="Y1013" s="1" cm="1">
        <f t="array" ref="Y1013">_xll.FDS($A1013,"FF_PTX_INC(ANN_R,"&amp;AE1013&amp;","&amp;AF1013&amp;",,,USD)")</f>
        <v>661.697</v>
      </c>
      <c r="Z1013" s="1" cm="1">
        <f t="array" ref="Z1013">_xll.FDS($A1013,"FF_PTX_INC(ANN_R,"&amp;AG1013&amp;","&amp;AH1013&amp;",,,USD)")</f>
        <v>846.91099999999994</v>
      </c>
      <c r="AA1013" s="1" cm="1">
        <f t="array" ref="AA1013">_xll.FDS(A1013,"FF_PTX_INC(ANN_R,"&amp;AI1013&amp;","&amp;AJ1013&amp;",,,USD)")</f>
        <v>959.73199999999997</v>
      </c>
      <c r="AB1013" s="1" cm="1">
        <f t="array" ref="AB1013">_xll.FDS(A1013,"FF_PTX_INC(ANN_R,"&amp;AK1013&amp;","&amp;AL1013&amp;",,,USD)")</f>
        <v>1025.7950000000001</v>
      </c>
      <c r="AC1013" s="1" cm="1">
        <f t="array" ref="AC1013">_xll.FDS(A1013,"FF_PTX_INC(ANN_R,"&amp;F1013&amp;","&amp;G1013&amp;",,,USD)")</f>
        <v>1078.0329999999999</v>
      </c>
      <c r="AE1013" s="6">
        <f t="shared" si="108"/>
        <v>42370</v>
      </c>
      <c r="AF1013" s="6">
        <f t="shared" si="109"/>
        <v>42735</v>
      </c>
      <c r="AG1013" s="6">
        <f t="shared" si="110"/>
        <v>42736</v>
      </c>
      <c r="AH1013" s="6">
        <f t="shared" si="111"/>
        <v>43100</v>
      </c>
      <c r="AI1013" s="6">
        <f>DATE(YEAR(F1013)+AO1013,MONTH(F1013),DAY(F1013))</f>
        <v>43101</v>
      </c>
      <c r="AJ1013" s="6">
        <f>DATE(YEAR(G1013)+AO1013,MONTH(G1013),DAY(G1013))</f>
        <v>43465</v>
      </c>
      <c r="AK1013" s="6">
        <f>DATE(YEAR(F1013)+AP1013,MONTH(F1013),DAY(F1013))</f>
        <v>43466</v>
      </c>
      <c r="AL1013" s="6">
        <f>DATE(YEAR(G1013)+AP1013,MONTH(G1013),DAY(G1013))</f>
        <v>43830</v>
      </c>
      <c r="AM1013" s="8">
        <v>-4</v>
      </c>
      <c r="AN1013" s="8">
        <v>-3</v>
      </c>
      <c r="AO1013">
        <v>-2</v>
      </c>
      <c r="AP1013">
        <v>-1</v>
      </c>
      <c r="AQ1013" cm="1">
        <f t="array" ref="AQ1013">_xll.FDS(A1013,"FF_DEBT_LT(ANN_R,"&amp;F1013&amp;","&amp;G1013&amp;")")</f>
        <v>1590.0509999999999</v>
      </c>
      <c r="AR1013" t="e" cm="1">
        <f t="array" ref="AR1013">_xll.FDS(A1013,"FF_RD_EXP(ANN_R,"&amp;F1013&amp;","&amp;G1013&amp;")")</f>
        <v>#N/A</v>
      </c>
      <c r="AS1013" t="e" cm="1">
        <f t="array" ref="AS1013">_xll.FDS(A1013,"FF_PTX_INC_FOR(ANN_R,"&amp;F1013&amp;","&amp;G1013&amp;")")</f>
        <v>#N/A</v>
      </c>
      <c r="AT1013" cm="1">
        <f t="array" ref="AT1013">_xll.FDS(A1013,"FF_MKT_VAL_PUBLIC(ANN_R,"&amp;[1]sample_report!E1013&amp;")")</f>
        <v>13833.1796714427</v>
      </c>
    </row>
    <row r="1014" spans="1:46" hidden="1" x14ac:dyDescent="0.25">
      <c r="A1014" t="s">
        <v>172</v>
      </c>
      <c r="B1014" t="s">
        <v>173</v>
      </c>
      <c r="C1014" t="s">
        <v>29</v>
      </c>
      <c r="D1014" t="str" cm="1">
        <f t="array" ref="D1014">_xll.FDS(A1014,"FF_MAJOR_IND_NAME")</f>
        <v>FOOD</v>
      </c>
      <c r="E1014">
        <v>2018</v>
      </c>
      <c r="F1014" s="4">
        <f t="shared" si="105"/>
        <v>43101</v>
      </c>
      <c r="G1014" s="4">
        <f t="shared" si="106"/>
        <v>43465</v>
      </c>
      <c r="I1014" s="1" cm="1">
        <f t="array" ref="I1014">_xll.FDS(A1014,"FF_PTX_INC(ANN_R,"&amp;F1014&amp;","&amp;G1014&amp;",,,USD)")</f>
        <v>729.19999467581499</v>
      </c>
      <c r="J1014" s="1" cm="1">
        <f t="array" ref="J1014">_xll.FDS(A1014,"FF_MKT_VAL(ANN_R,"&amp;F1014&amp;","&amp;G1014&amp;",,,USD)")</f>
        <v>10279.1961908588</v>
      </c>
      <c r="K1014" s="1" cm="1">
        <f t="array" ref="K1014">_xll.FDS(A1014,"FF_SHLDRS_EQ(ANN_R,"&amp;F1014&amp;","&amp;G1014&amp;",,,USD)")</f>
        <v>6025.6969730677101</v>
      </c>
      <c r="L1014" s="1" cm="1">
        <f t="array" ref="L1014">_xll.FDS(A1014,"FF_ASSETS(ANN_R,"&amp;F1014&amp;","&amp;G1014&amp;",,,USD)")</f>
        <v>13410.716667054199</v>
      </c>
      <c r="M1014" s="1" cm="1">
        <f t="array" ref="M1014">_xll.FDS(A1014,"FF_TAX_CF(ANN_R,"&amp;F1014&amp;","&amp;G1014&amp;",,,USD)")</f>
        <v>210.34459070116301</v>
      </c>
      <c r="N1014" s="1" cm="1">
        <f t="array" ref="N1014">_xll.FDS(A1014,"FF_INC_TAX(ANN_R,"&amp;F1014&amp;","&amp;G1014&amp;",,,USD)")</f>
        <v>138.31692941486801</v>
      </c>
      <c r="O1014" s="1" cm="1">
        <f t="array" ref="O1014">_xll.FDS(A1014,"FF_NET_INC(ANN_R,"&amp;F1014&amp;","&amp;G1014&amp;")")</f>
        <v>57533</v>
      </c>
      <c r="P1014" s="1" cm="1">
        <f t="array" ref="P1014">_xll.FDS(A1014,"FF_ROA(ANN_R,"&amp;F1014&amp;","&amp;G1014&amp;")")</f>
        <v>4.1445286681902598</v>
      </c>
      <c r="Q1014" cm="1">
        <f t="array" ref="Q1014">_xll.FDS(A1014,"FF_TAX_RATE(ANN_R,"&amp;F1014&amp;","&amp;G1014&amp;")")</f>
        <v>18.9683119068536</v>
      </c>
      <c r="R1014" t="e" cm="1">
        <f t="array" ref="R1014">_xll.FDS(A1014,"FF_TAX_REFUND(ANN_R,"&amp;F1014&amp;","&amp;G1014&amp;",,,,,""D=1"")")</f>
        <v>#N/A</v>
      </c>
      <c r="S1014">
        <f t="shared" si="107"/>
        <v>0.29914011658765849</v>
      </c>
      <c r="T1014" s="1" cm="1">
        <f t="array" ref="T1014">_xll.FDS($A1014,"FF_TAX_CF(ANN_R,"&amp;AE1014&amp;","&amp;AF1014&amp;",,,USD)")</f>
        <v>386.21759730577497</v>
      </c>
      <c r="U1014" s="1" cm="1">
        <f t="array" ref="U1014">_xll.FDS($A1014,"FF_TAX_CF(ANN_R,"&amp;AG1014&amp;","&amp;AH1014&amp;",,,USD)")</f>
        <v>103.007115382701</v>
      </c>
      <c r="V1014" s="1" cm="1">
        <f t="array" ref="V1014">_xll.FDS(A1014,"FF_TAX_CF(ANN_R,"&amp;AI1014&amp;","&amp;AJ1014&amp;",,,USD)")</f>
        <v>182.76329421997099</v>
      </c>
      <c r="W1014" s="1" cm="1">
        <f t="array" ref="W1014">_xll.FDS(A1014,"FF_TAX_CF(ANN_R,"&amp;AK1014&amp;","&amp;AL1014&amp;",,,USD)")</f>
        <v>255.477315345779</v>
      </c>
      <c r="X1014" s="1" cm="1">
        <f t="array" ref="X1014">_xll.FDS(A1014,"FF_TAX_CF(ANN_R,"&amp;F1014&amp;","&amp;G1014&amp;",,,USD)")</f>
        <v>210.34459070116301</v>
      </c>
      <c r="Y1014" s="1" cm="1">
        <f t="array" ref="Y1014">_xll.FDS($A1014,"FF_PTX_INC(ANN_R,"&amp;AE1014&amp;","&amp;AF1014&amp;",,,USD)")</f>
        <v>731.76494824513804</v>
      </c>
      <c r="Z1014" s="1" cm="1">
        <f t="array" ref="Z1014">_xll.FDS($A1014,"FF_PTX_INC(ANN_R,"&amp;AG1014&amp;","&amp;AH1014&amp;",,,USD)")</f>
        <v>719.56605371926003</v>
      </c>
      <c r="AA1014" s="1" cm="1">
        <f t="array" ref="AA1014">_xll.FDS(A1014,"FF_PTX_INC(ANN_R,"&amp;AI1014&amp;","&amp;AJ1014&amp;",,,USD)")</f>
        <v>822.572227478027</v>
      </c>
      <c r="AB1014" s="1" cm="1">
        <f t="array" ref="AB1014">_xll.FDS(A1014,"FF_PTX_INC(ANN_R,"&amp;AK1014&amp;","&amp;AL1014&amp;",,,USD)")</f>
        <v>800.49866630882002</v>
      </c>
      <c r="AC1014" s="1" cm="1">
        <f t="array" ref="AC1014">_xll.FDS(A1014,"FF_PTX_INC(ANN_R,"&amp;F1014&amp;","&amp;G1014&amp;",,,USD)")</f>
        <v>729.19999467581499</v>
      </c>
      <c r="AE1014" s="6">
        <f t="shared" si="108"/>
        <v>41640</v>
      </c>
      <c r="AF1014" s="6">
        <f t="shared" si="109"/>
        <v>42004</v>
      </c>
      <c r="AG1014" s="6">
        <f t="shared" si="110"/>
        <v>42005</v>
      </c>
      <c r="AH1014" s="6">
        <f t="shared" si="111"/>
        <v>42369</v>
      </c>
      <c r="AI1014" s="6">
        <f>DATE(YEAR(F1014)+AO1014,MONTH(F1014),DAY(F1014))</f>
        <v>42370</v>
      </c>
      <c r="AJ1014" s="6">
        <f>DATE(YEAR(G1014)+AO1014,MONTH(G1014),DAY(G1014))</f>
        <v>42735</v>
      </c>
      <c r="AK1014" s="6">
        <f>DATE(YEAR(F1014)+AP1014,MONTH(F1014),DAY(F1014))</f>
        <v>42736</v>
      </c>
      <c r="AL1014" s="6">
        <f>DATE(YEAR(G1014)+AP1014,MONTH(G1014),DAY(G1014))</f>
        <v>43100</v>
      </c>
      <c r="AM1014" s="8">
        <v>-4</v>
      </c>
      <c r="AN1014" s="8">
        <v>-3</v>
      </c>
      <c r="AO1014">
        <v>-2</v>
      </c>
      <c r="AP1014">
        <v>-1</v>
      </c>
      <c r="AQ1014" cm="1">
        <f t="array" ref="AQ1014">_xll.FDS(A1014,"FF_DEBT_LT(ANN_R,"&amp;F1014&amp;","&amp;G1014&amp;")")</f>
        <v>309711</v>
      </c>
      <c r="AR1014" cm="1">
        <f t="array" ref="AR1014">_xll.FDS(A1014,"FF_RD_EXP(ANN_R,"&amp;F1014&amp;","&amp;G1014&amp;")")</f>
        <v>25510</v>
      </c>
      <c r="AS1014" t="e" cm="1">
        <f t="array" ref="AS1014">_xll.FDS(A1014,"FF_PTX_INC_FOR(ANN_R,"&amp;F1014&amp;","&amp;G1014&amp;")")</f>
        <v>#N/A</v>
      </c>
      <c r="AT1014" cm="1">
        <f t="array" ref="AT1014">_xll.FDS(A1014,"FF_MKT_VAL_PUBLIC(ANN_R,"&amp;[1]sample_report!E1014&amp;")")</f>
        <v>757781.01537903096</v>
      </c>
    </row>
    <row r="1015" spans="1:46" hidden="1" x14ac:dyDescent="0.25">
      <c r="A1015" t="s">
        <v>548</v>
      </c>
      <c r="B1015" t="s">
        <v>549</v>
      </c>
      <c r="C1015" t="s">
        <v>502</v>
      </c>
      <c r="D1015" t="str" cm="1">
        <f t="array" ref="D1015">_xll.FDS(A1015,"FF_MAJOR_IND_NAME")</f>
        <v>FOOD</v>
      </c>
      <c r="E1015">
        <v>2018</v>
      </c>
      <c r="F1015" s="4">
        <f t="shared" si="105"/>
        <v>43101</v>
      </c>
      <c r="G1015" s="4">
        <f t="shared" si="106"/>
        <v>43465</v>
      </c>
      <c r="I1015" s="1" cm="1">
        <f t="array" ref="I1015">_xll.FDS(A1015,"FF_PTX_INC(ANN_R,"&amp;F1015&amp;","&amp;G1015&amp;",,,USD)")</f>
        <v>3620</v>
      </c>
      <c r="J1015" s="1" cm="1">
        <f t="array" ref="J1015">_xll.FDS(A1015,"FF_MKT_VAL(ANN_R,"&amp;F1015&amp;","&amp;G1015&amp;",,,USD)")</f>
        <v>58083.524195650003</v>
      </c>
      <c r="K1015" s="1" cm="1">
        <f t="array" ref="K1015">_xll.FDS(A1015,"FF_SHLDRS_EQ(ANN_R,"&amp;F1015&amp;","&amp;G1015&amp;",,,USD)")</f>
        <v>25637</v>
      </c>
      <c r="L1015" s="1" cm="1">
        <f t="array" ref="L1015">_xll.FDS(A1015,"FF_ASSETS(ANN_R,"&amp;F1015&amp;","&amp;G1015&amp;",,,USD)")</f>
        <v>62729</v>
      </c>
      <c r="M1015" s="1" cm="1">
        <f t="array" ref="M1015">_xll.FDS(A1015,"FF_TAX_CF(ANN_R,"&amp;F1015&amp;","&amp;G1015&amp;",,,USD)")</f>
        <v>864</v>
      </c>
      <c r="N1015" s="1" cm="1">
        <f t="array" ref="N1015">_xll.FDS(A1015,"FF_INC_TAX(ANN_R,"&amp;F1015&amp;","&amp;G1015&amp;",,,USD)")</f>
        <v>773</v>
      </c>
      <c r="O1015" s="1" cm="1">
        <f t="array" ref="O1015">_xll.FDS(A1015,"FF_NET_INC(ANN_R,"&amp;F1015&amp;","&amp;G1015&amp;")")</f>
        <v>3381</v>
      </c>
      <c r="P1015" s="1" cm="1">
        <f t="array" ref="P1015">_xll.FDS(A1015,"FF_ROA(ANN_R,"&amp;F1015&amp;","&amp;G1015&amp;")")</f>
        <v>5.3800741530480698</v>
      </c>
      <c r="Q1015" cm="1">
        <f t="array" ref="Q1015">_xll.FDS(A1015,"FF_TAX_RATE(ANN_R,"&amp;F1015&amp;","&amp;G1015&amp;")")</f>
        <v>21.353591160221001</v>
      </c>
      <c r="R1015" t="e" cm="1">
        <f t="array" ref="R1015">_xll.FDS(A1015,"FF_TAX_REFUND(ANN_R,"&amp;F1015&amp;","&amp;G1015&amp;",,,,,""D=1"")")</f>
        <v>#N/A</v>
      </c>
      <c r="S1015">
        <f t="shared" si="107"/>
        <v>0.22554623644425451</v>
      </c>
      <c r="T1015" s="1" cm="1">
        <f t="array" ref="T1015">_xll.FDS($A1015,"FF_TAX_CF(ANN_R,"&amp;AE1015&amp;","&amp;AF1015&amp;",,,USD)")</f>
        <v>1238</v>
      </c>
      <c r="U1015" s="1" cm="1">
        <f t="array" ref="U1015">_xll.FDS($A1015,"FF_TAX_CF(ANN_R,"&amp;AG1015&amp;","&amp;AH1015&amp;",,,USD)")</f>
        <v>745</v>
      </c>
      <c r="V1015" s="1" cm="1">
        <f t="array" ref="V1015">_xll.FDS(A1015,"FF_TAX_CF(ANN_R,"&amp;AI1015&amp;","&amp;AJ1015&amp;",,,USD)")</f>
        <v>527</v>
      </c>
      <c r="W1015" s="1" cm="1">
        <f t="array" ref="W1015">_xll.FDS(A1015,"FF_TAX_CF(ANN_R,"&amp;AK1015&amp;","&amp;AL1015&amp;",,,USD)")</f>
        <v>848</v>
      </c>
      <c r="X1015" s="1" cm="1">
        <f t="array" ref="X1015">_xll.FDS(A1015,"FF_TAX_CF(ANN_R,"&amp;F1015&amp;","&amp;G1015&amp;",,,USD)")</f>
        <v>864</v>
      </c>
      <c r="Y1015" s="1" cm="1">
        <f t="array" ref="Y1015">_xll.FDS($A1015,"FF_PTX_INC(ANN_R,"&amp;AE1015&amp;","&amp;AF1015&amp;",,,USD)")</f>
        <v>2554</v>
      </c>
      <c r="Z1015" s="1" cm="1">
        <f t="array" ref="Z1015">_xll.FDS($A1015,"FF_PTX_INC(ANN_R,"&amp;AG1015&amp;","&amp;AH1015&amp;",,,USD)")</f>
        <v>7884</v>
      </c>
      <c r="AA1015" s="1" cm="1">
        <f t="array" ref="AA1015">_xll.FDS(A1015,"FF_PTX_INC(ANN_R,"&amp;AI1015&amp;","&amp;AJ1015&amp;",,,USD)")</f>
        <v>1497</v>
      </c>
      <c r="AB1015" s="1" cm="1">
        <f t="array" ref="AB1015">_xll.FDS(A1015,"FF_PTX_INC(ANN_R,"&amp;AK1015&amp;","&amp;AL1015&amp;",,,USD)")</f>
        <v>3164</v>
      </c>
      <c r="AC1015" s="1" cm="1">
        <f t="array" ref="AC1015">_xll.FDS(A1015,"FF_PTX_INC(ANN_R,"&amp;F1015&amp;","&amp;G1015&amp;",,,USD)")</f>
        <v>3620</v>
      </c>
      <c r="AE1015" s="6">
        <f t="shared" si="108"/>
        <v>41640</v>
      </c>
      <c r="AF1015" s="6">
        <f t="shared" si="109"/>
        <v>42004</v>
      </c>
      <c r="AG1015" s="6">
        <f t="shared" si="110"/>
        <v>42005</v>
      </c>
      <c r="AH1015" s="6">
        <f t="shared" si="111"/>
        <v>42369</v>
      </c>
      <c r="AI1015" s="6">
        <f>DATE(YEAR(F1015)+AO1015,MONTH(F1015),DAY(F1015))</f>
        <v>42370</v>
      </c>
      <c r="AJ1015" s="6">
        <f>DATE(YEAR(G1015)+AO1015,MONTH(G1015),DAY(G1015))</f>
        <v>42735</v>
      </c>
      <c r="AK1015" s="6">
        <f>DATE(YEAR(F1015)+AP1015,MONTH(F1015),DAY(F1015))</f>
        <v>42736</v>
      </c>
      <c r="AL1015" s="6">
        <f>DATE(YEAR(G1015)+AP1015,MONTH(G1015),DAY(G1015))</f>
        <v>43100</v>
      </c>
      <c r="AM1015" s="8">
        <v>-4</v>
      </c>
      <c r="AN1015" s="8">
        <v>-3</v>
      </c>
      <c r="AO1015">
        <v>-2</v>
      </c>
      <c r="AP1015">
        <v>-1</v>
      </c>
      <c r="AQ1015" cm="1">
        <f t="array" ref="AQ1015">_xll.FDS(A1015,"FF_DEBT_LT(ANN_R,"&amp;F1015&amp;","&amp;G1015&amp;")")</f>
        <v>12532</v>
      </c>
      <c r="AR1015" cm="1">
        <f t="array" ref="AR1015">_xll.FDS(A1015,"FF_RD_EXP(ANN_R,"&amp;F1015&amp;","&amp;G1015&amp;")")</f>
        <v>362</v>
      </c>
      <c r="AS1015" cm="1">
        <f t="array" ref="AS1015">_xll.FDS(A1015,"FF_PTX_INC_FOR(ANN_R,"&amp;F1015&amp;","&amp;G1015&amp;")")</f>
        <v>3790</v>
      </c>
      <c r="AT1015" cm="1">
        <f t="array" ref="AT1015">_xll.FDS(A1015,"FF_MKT_VAL_PUBLIC(ANN_R,"&amp;[1]sample_report!E1015&amp;")")</f>
        <v>57884.413874707301</v>
      </c>
    </row>
    <row r="1016" spans="1:46" hidden="1" x14ac:dyDescent="0.25">
      <c r="A1016" t="s">
        <v>880</v>
      </c>
      <c r="B1016" t="s">
        <v>881</v>
      </c>
      <c r="C1016" t="s">
        <v>502</v>
      </c>
      <c r="D1016" t="str" cm="1">
        <f t="array" ref="D1016">_xll.FDS(A1016,"FF_MAJOR_IND_NAME")</f>
        <v>FOOD</v>
      </c>
      <c r="E1016">
        <v>2018</v>
      </c>
      <c r="F1016" s="4">
        <f t="shared" si="105"/>
        <v>43101</v>
      </c>
      <c r="G1016" s="4">
        <f t="shared" si="106"/>
        <v>43465</v>
      </c>
      <c r="I1016" s="1" cm="1">
        <f t="array" ref="I1016">_xll.FDS(A1016,"FF_PTX_INC(ANN_R,"&amp;F1016&amp;","&amp;G1016&amp;",,,USD)")</f>
        <v>861</v>
      </c>
      <c r="J1016" s="1" cm="1">
        <f t="array" ref="J1016">_xll.FDS(A1016,"FF_MKT_VAL(ANN_R,"&amp;F1016&amp;","&amp;G1016&amp;",,,USD)")</f>
        <v>12956.389587199999</v>
      </c>
      <c r="K1016" s="1" cm="1">
        <f t="array" ref="K1016">_xll.FDS(A1016,"FF_SHLDRS_EQ(ANN_R,"&amp;F1016&amp;","&amp;G1016&amp;",,,USD)")</f>
        <v>7891.1</v>
      </c>
      <c r="L1016" s="1" cm="1">
        <f t="array" ref="L1016">_xll.FDS(A1016,"FF_ASSETS(ANN_R,"&amp;F1016&amp;","&amp;G1016&amp;",,,USD)")</f>
        <v>15430.3</v>
      </c>
      <c r="M1016" s="1" cm="1">
        <f t="array" ref="M1016">_xll.FDS(A1016,"FF_TAX_CF(ANN_R,"&amp;F1016&amp;","&amp;G1016&amp;",,,USD)")</f>
        <v>336.8</v>
      </c>
      <c r="N1016" s="1" cm="1">
        <f t="array" ref="N1016">_xll.FDS(A1016,"FF_INC_TAX(ANN_R,"&amp;F1016&amp;","&amp;G1016&amp;",,,USD)")</f>
        <v>-477.6</v>
      </c>
      <c r="O1016" s="1" cm="1">
        <f t="array" ref="O1016">_xll.FDS(A1016,"FF_NET_INC(ANN_R,"&amp;F1016&amp;","&amp;G1016&amp;")")</f>
        <v>1331.8</v>
      </c>
      <c r="P1016" s="1" cm="1">
        <f t="array" ref="P1016">_xll.FDS(A1016,"FF_ROA(ANN_R,"&amp;F1016&amp;","&amp;G1016&amp;")")</f>
        <v>8.5106382978723403</v>
      </c>
      <c r="Q1016" cm="1">
        <f t="array" ref="Q1016">_xll.FDS(A1016,"FF_TAX_RATE(ANN_R,"&amp;F1016&amp;","&amp;G1016&amp;")")</f>
        <v>-55.470383275261298</v>
      </c>
      <c r="R1016" t="e" cm="1">
        <f t="array" ref="R1016">_xll.FDS(A1016,"FF_TAX_REFUND(ANN_R,"&amp;F1016&amp;","&amp;G1016&amp;",,,,,""D=1"")")</f>
        <v>#N/A</v>
      </c>
      <c r="S1016">
        <f t="shared" si="107"/>
        <v>0.36386308068459661</v>
      </c>
      <c r="T1016" s="1" cm="1">
        <f t="array" ref="T1016">_xll.FDS($A1016,"FF_TAX_CF(ANN_R,"&amp;AE1016&amp;","&amp;AF1016&amp;",,,USD)")</f>
        <v>294.39999999999998</v>
      </c>
      <c r="U1016" s="1" cm="1">
        <f t="array" ref="U1016">_xll.FDS($A1016,"FF_TAX_CF(ANN_R,"&amp;AG1016&amp;","&amp;AH1016&amp;",,,USD)")</f>
        <v>199.3</v>
      </c>
      <c r="V1016" s="1" cm="1">
        <f t="array" ref="V1016">_xll.FDS(A1016,"FF_TAX_CF(ANN_R,"&amp;AI1016&amp;","&amp;AJ1016&amp;",,,USD)")</f>
        <v>290.5</v>
      </c>
      <c r="W1016" s="1" cm="1">
        <f t="array" ref="W1016">_xll.FDS(A1016,"FF_TAX_CF(ANN_R,"&amp;AK1016&amp;","&amp;AL1016&amp;",,,USD)")</f>
        <v>367.2</v>
      </c>
      <c r="X1016" s="1" cm="1">
        <f t="array" ref="X1016">_xll.FDS(A1016,"FF_TAX_CF(ANN_R,"&amp;F1016&amp;","&amp;G1016&amp;",,,USD)")</f>
        <v>336.8</v>
      </c>
      <c r="Y1016" s="1" cm="1">
        <f t="array" ref="Y1016">_xll.FDS($A1016,"FF_PTX_INC(ANN_R,"&amp;AE1016&amp;","&amp;AF1016&amp;",,,USD)")</f>
        <v>849.7</v>
      </c>
      <c r="Z1016" s="1" cm="1">
        <f t="array" ref="Z1016">_xll.FDS($A1016,"FF_PTX_INC(ANN_R,"&amp;AG1016&amp;","&amp;AH1016&amp;",,,USD)")</f>
        <v>523</v>
      </c>
      <c r="AA1016" s="1" cm="1">
        <f t="array" ref="AA1016">_xll.FDS(A1016,"FF_PTX_INC(ANN_R,"&amp;AI1016&amp;","&amp;AJ1016&amp;",,,USD)")</f>
        <v>977.9</v>
      </c>
      <c r="AB1016" s="1" cm="1">
        <f t="array" ref="AB1016">_xll.FDS(A1016,"FF_PTX_INC(ANN_R,"&amp;AK1016&amp;","&amp;AL1016&amp;",,,USD)")</f>
        <v>878.4</v>
      </c>
      <c r="AC1016" s="1" cm="1">
        <f t="array" ref="AC1016">_xll.FDS(A1016,"FF_PTX_INC(ANN_R,"&amp;F1016&amp;","&amp;G1016&amp;",,,USD)")</f>
        <v>861</v>
      </c>
      <c r="AE1016" s="6">
        <f t="shared" si="108"/>
        <v>41640</v>
      </c>
      <c r="AF1016" s="6">
        <f t="shared" si="109"/>
        <v>42004</v>
      </c>
      <c r="AG1016" s="6">
        <f t="shared" si="110"/>
        <v>42005</v>
      </c>
      <c r="AH1016" s="6">
        <f t="shared" si="111"/>
        <v>42369</v>
      </c>
      <c r="AI1016" s="6">
        <f>DATE(YEAR(F1016)+AO1016,MONTH(F1016),DAY(F1016))</f>
        <v>42370</v>
      </c>
      <c r="AJ1016" s="6">
        <f>DATE(YEAR(G1016)+AO1016,MONTH(G1016),DAY(G1016))</f>
        <v>42735</v>
      </c>
      <c r="AK1016" s="6">
        <f>DATE(YEAR(F1016)+AP1016,MONTH(F1016),DAY(F1016))</f>
        <v>42736</v>
      </c>
      <c r="AL1016" s="6">
        <f>DATE(YEAR(G1016)+AP1016,MONTH(G1016),DAY(G1016))</f>
        <v>43100</v>
      </c>
      <c r="AM1016" s="8">
        <v>-4</v>
      </c>
      <c r="AN1016" s="8">
        <v>-3</v>
      </c>
      <c r="AO1016">
        <v>-2</v>
      </c>
      <c r="AP1016">
        <v>-1</v>
      </c>
      <c r="AQ1016" cm="1">
        <f t="array" ref="AQ1016">_xll.FDS(A1016,"FF_DEBT_LT(ANN_R,"&amp;F1016&amp;","&amp;G1016&amp;")")</f>
        <v>4688</v>
      </c>
      <c r="AR1016" cm="1">
        <f t="array" ref="AR1016">_xll.FDS(A1016,"FF_RD_EXP(ANN_R,"&amp;F1016&amp;","&amp;G1016&amp;")")</f>
        <v>56</v>
      </c>
      <c r="AS1016" cm="1">
        <f t="array" ref="AS1016">_xll.FDS(A1016,"FF_PTX_INC_FOR(ANN_R,"&amp;F1016&amp;","&amp;G1016&amp;")")</f>
        <v>32.4</v>
      </c>
      <c r="AT1016" cm="1">
        <f t="array" ref="AT1016">_xll.FDS(A1016,"FF_MKT_VAL_PUBLIC(ANN_R,"&amp;[1]sample_report!E1016&amp;")")</f>
        <v>11491.093740988499</v>
      </c>
    </row>
    <row r="1017" spans="1:46" hidden="1" x14ac:dyDescent="0.25">
      <c r="A1017" t="s">
        <v>888</v>
      </c>
      <c r="B1017" t="s">
        <v>889</v>
      </c>
      <c r="C1017" t="s">
        <v>502</v>
      </c>
      <c r="D1017" t="str" cm="1">
        <f t="array" ref="D1017">_xll.FDS(A1017,"FF_MAJOR_IND_NAME")</f>
        <v>FOOD</v>
      </c>
      <c r="E1017">
        <v>2018</v>
      </c>
      <c r="F1017" s="4">
        <f t="shared" si="105"/>
        <v>43101</v>
      </c>
      <c r="G1017" s="4">
        <f t="shared" si="106"/>
        <v>43465</v>
      </c>
      <c r="I1017" s="1" cm="1">
        <f t="array" ref="I1017">_xll.FDS(A1017,"FF_PTX_INC(ANN_R,"&amp;F1017&amp;","&amp;G1017&amp;",,,USD)")</f>
        <v>1181.2840000000001</v>
      </c>
      <c r="J1017" s="1" cm="1">
        <f t="array" ref="J1017">_xll.FDS(A1017,"FF_MKT_VAL(ANN_R,"&amp;F1017&amp;","&amp;G1017&amp;",,,USD)")</f>
        <v>21990.357876279999</v>
      </c>
      <c r="K1017" s="1" cm="1">
        <f t="array" ref="K1017">_xll.FDS(A1017,"FF_SHLDRS_EQ(ANN_R,"&amp;F1017&amp;","&amp;G1017&amp;",,,USD)")</f>
        <v>5600.8109999999997</v>
      </c>
      <c r="L1017" s="1" cm="1">
        <f t="array" ref="L1017">_xll.FDS(A1017,"FF_ASSETS(ANN_R,"&amp;F1017&amp;","&amp;G1017&amp;",,,USD)")</f>
        <v>8340.99</v>
      </c>
      <c r="M1017" s="1" cm="1">
        <f t="array" ref="M1017">_xll.FDS(A1017,"FF_TAX_CF(ANN_R,"&amp;F1017&amp;","&amp;G1017&amp;",,,USD)")</f>
        <v>147.5</v>
      </c>
      <c r="N1017" s="1" cm="1">
        <f t="array" ref="N1017">_xll.FDS(A1017,"FF_INC_TAX(ANN_R,"&amp;F1017&amp;","&amp;G1017&amp;",,,USD)")</f>
        <v>168.702</v>
      </c>
      <c r="O1017" s="1" cm="1">
        <f t="array" ref="O1017">_xll.FDS(A1017,"FF_NET_INC(ANN_R,"&amp;F1017&amp;","&amp;G1017&amp;")")</f>
        <v>1012.14</v>
      </c>
      <c r="P1017" s="1" cm="1">
        <f t="array" ref="P1017">_xll.FDS(A1017,"FF_ROA(ANN_R,"&amp;F1017&amp;","&amp;G1017&amp;")")</f>
        <v>12.9409974696945</v>
      </c>
      <c r="Q1017" cm="1">
        <f t="array" ref="Q1017">_xll.FDS(A1017,"FF_TAX_RATE(ANN_R,"&amp;F1017&amp;","&amp;G1017&amp;")")</f>
        <v>14.281239735745199</v>
      </c>
      <c r="R1017" t="e" cm="1">
        <f t="array" ref="R1017">_xll.FDS(A1017,"FF_TAX_REFUND(ANN_R,"&amp;F1017&amp;","&amp;G1017&amp;",,,,,""D=1"")")</f>
        <v>#N/A</v>
      </c>
      <c r="S1017">
        <f t="shared" si="107"/>
        <v>0.24977247218288945</v>
      </c>
      <c r="T1017" s="1" cm="1">
        <f t="array" ref="T1017">_xll.FDS($A1017,"FF_TAX_CF(ANN_R,"&amp;AE1017&amp;","&amp;AF1017&amp;",,,USD)")</f>
        <v>285.8</v>
      </c>
      <c r="U1017" s="1" cm="1">
        <f t="array" ref="U1017">_xll.FDS($A1017,"FF_TAX_CF(ANN_R,"&amp;AG1017&amp;","&amp;AH1017&amp;",,,USD)")</f>
        <v>296.5</v>
      </c>
      <c r="V1017" s="1" cm="1">
        <f t="array" ref="V1017">_xll.FDS(A1017,"FF_TAX_CF(ANN_R,"&amp;AI1017&amp;","&amp;AJ1017&amp;",,,USD)")</f>
        <v>372</v>
      </c>
      <c r="W1017" s="1" cm="1">
        <f t="array" ref="W1017">_xll.FDS(A1017,"FF_TAX_CF(ANN_R,"&amp;AK1017&amp;","&amp;AL1017&amp;",,,USD)")</f>
        <v>336</v>
      </c>
      <c r="X1017" s="1" cm="1">
        <f t="array" ref="X1017">_xll.FDS(A1017,"FF_TAX_CF(ANN_R,"&amp;F1017&amp;","&amp;G1017&amp;",,,USD)")</f>
        <v>147.5</v>
      </c>
      <c r="Y1017" s="1" cm="1">
        <f t="array" ref="Y1017">_xll.FDS($A1017,"FF_PTX_INC(ANN_R,"&amp;AE1017&amp;","&amp;AF1017&amp;",,,USD)")</f>
        <v>922.15200000000004</v>
      </c>
      <c r="Z1017" s="1" cm="1">
        <f t="array" ref="Z1017">_xll.FDS($A1017,"FF_PTX_INC(ANN_R,"&amp;AG1017&amp;","&amp;AH1017&amp;",,,USD)")</f>
        <v>1057.143</v>
      </c>
      <c r="AA1017" s="1" cm="1">
        <f t="array" ref="AA1017">_xll.FDS(A1017,"FF_PTX_INC(ANN_R,"&amp;AI1017&amp;","&amp;AJ1017&amp;",,,USD)")</f>
        <v>1317.2149999999999</v>
      </c>
      <c r="AB1017" s="1" cm="1">
        <f t="array" ref="AB1017">_xll.FDS(A1017,"FF_PTX_INC(ANN_R,"&amp;AK1017&amp;","&amp;AL1017&amp;",,,USD)")</f>
        <v>1278.645</v>
      </c>
      <c r="AC1017" s="1" cm="1">
        <f t="array" ref="AC1017">_xll.FDS(A1017,"FF_PTX_INC(ANN_R,"&amp;F1017&amp;","&amp;G1017&amp;",,,USD)")</f>
        <v>1181.2840000000001</v>
      </c>
      <c r="AE1017" s="6">
        <f t="shared" si="108"/>
        <v>41640</v>
      </c>
      <c r="AF1017" s="6">
        <f t="shared" si="109"/>
        <v>42004</v>
      </c>
      <c r="AG1017" s="6">
        <f t="shared" si="110"/>
        <v>42005</v>
      </c>
      <c r="AH1017" s="6">
        <f t="shared" si="111"/>
        <v>42369</v>
      </c>
      <c r="AI1017" s="6">
        <f>DATE(YEAR(F1017)+AO1017,MONTH(F1017),DAY(F1017))</f>
        <v>42370</v>
      </c>
      <c r="AJ1017" s="6">
        <f>DATE(YEAR(G1017)+AO1017,MONTH(G1017),DAY(G1017))</f>
        <v>42735</v>
      </c>
      <c r="AK1017" s="6">
        <f>DATE(YEAR(F1017)+AP1017,MONTH(F1017),DAY(F1017))</f>
        <v>42736</v>
      </c>
      <c r="AL1017" s="6">
        <f>DATE(YEAR(G1017)+AP1017,MONTH(G1017),DAY(G1017))</f>
        <v>43100</v>
      </c>
      <c r="AM1017" s="8">
        <v>-4</v>
      </c>
      <c r="AN1017" s="8">
        <v>-3</v>
      </c>
      <c r="AO1017">
        <v>-2</v>
      </c>
      <c r="AP1017">
        <v>-1</v>
      </c>
      <c r="AQ1017" cm="1">
        <f t="array" ref="AQ1017">_xll.FDS(A1017,"FF_DEBT_LT(ANN_R,"&amp;F1017&amp;","&amp;G1017&amp;")")</f>
        <v>624.84</v>
      </c>
      <c r="AR1017" cm="1">
        <f t="array" ref="AR1017">_xll.FDS(A1017,"FF_RD_EXP(ANN_R,"&amp;F1017&amp;","&amp;G1017&amp;")")</f>
        <v>33.799999999999997</v>
      </c>
      <c r="AS1017" t="e" cm="1">
        <f t="array" ref="AS1017">_xll.FDS(A1017,"FF_PTX_INC_FOR(ANN_R,"&amp;F1017&amp;","&amp;G1017&amp;")")</f>
        <v>#N/A</v>
      </c>
      <c r="AT1017" cm="1">
        <f t="array" ref="AT1017">_xll.FDS(A1017,"FF_MKT_VAL_PUBLIC(ANN_R,"&amp;[1]sample_report!E1017&amp;")")</f>
        <v>11734.637149095101</v>
      </c>
    </row>
    <row r="1018" spans="1:46" hidden="1" x14ac:dyDescent="0.25">
      <c r="A1018" t="s">
        <v>922</v>
      </c>
      <c r="B1018" t="s">
        <v>923</v>
      </c>
      <c r="C1018" t="s">
        <v>502</v>
      </c>
      <c r="D1018" t="str" cm="1">
        <f t="array" ref="D1018">_xll.FDS(A1018,"FF_MAJOR_IND_NAME")</f>
        <v>FOOD</v>
      </c>
      <c r="E1018">
        <v>2018</v>
      </c>
      <c r="F1018" s="4">
        <f t="shared" si="105"/>
        <v>43101</v>
      </c>
      <c r="G1018" s="4">
        <f t="shared" si="106"/>
        <v>43465</v>
      </c>
      <c r="I1018" s="1" cm="1">
        <f t="array" ref="I1018">_xll.FDS(A1018,"FF_PTX_INC(ANN_R,"&amp;F1018&amp;","&amp;G1018&amp;",,,USD)")</f>
        <v>471.3</v>
      </c>
      <c r="J1018" s="1" cm="1">
        <f t="array" ref="J1018">_xll.FDS(A1018,"FF_MKT_VAL(ANN_R,"&amp;F1018&amp;","&amp;G1018&amp;",,,USD)")</f>
        <v>9574.52448276</v>
      </c>
      <c r="K1018" s="1" cm="1">
        <f t="array" ref="K1018">_xll.FDS(A1018,"FF_SHLDRS_EQ(ANN_R,"&amp;F1018&amp;","&amp;G1018&amp;",,,USD)")</f>
        <v>-334.8</v>
      </c>
      <c r="L1018" s="1" cm="1">
        <f t="array" ref="L1018">_xll.FDS(A1018,"FF_ASSETS(ANN_R,"&amp;F1018&amp;","&amp;G1018&amp;",,,USD)")</f>
        <v>2752.6</v>
      </c>
      <c r="M1018" s="1" cm="1">
        <f t="array" ref="M1018">_xll.FDS(A1018,"FF_TAX_CF(ANN_R,"&amp;F1018&amp;","&amp;G1018&amp;",,,USD)")</f>
        <v>106.9</v>
      </c>
      <c r="N1018" s="1" cm="1">
        <f t="array" ref="N1018">_xll.FDS(A1018,"FF_INC_TAX(ANN_R,"&amp;F1018&amp;","&amp;G1018&amp;",,,USD)")</f>
        <v>121.2</v>
      </c>
      <c r="O1018" s="1" cm="1">
        <f t="array" ref="O1018">_xll.FDS(A1018,"FF_NET_INC(ANN_R,"&amp;F1018&amp;","&amp;G1018&amp;")")</f>
        <v>414.1</v>
      </c>
      <c r="P1018" s="1" cm="1">
        <f t="array" ref="P1018">_xll.FDS(A1018,"FF_ROA(ANN_R,"&amp;F1018&amp;","&amp;G1018&amp;")")</f>
        <v>15.810774693597001</v>
      </c>
      <c r="Q1018" cm="1">
        <f t="array" ref="Q1018">_xll.FDS(A1018,"FF_TAX_RATE(ANN_R,"&amp;F1018&amp;","&amp;G1018&amp;")")</f>
        <v>25.716104392106899</v>
      </c>
      <c r="R1018" t="e" cm="1">
        <f t="array" ref="R1018">_xll.FDS(A1018,"FF_TAX_REFUND(ANN_R,"&amp;F1018&amp;","&amp;G1018&amp;",,,,,""D=1"")")</f>
        <v>#N/A</v>
      </c>
      <c r="S1018">
        <f t="shared" si="107"/>
        <v>0.32456270017245625</v>
      </c>
      <c r="T1018" s="1" cm="1">
        <f t="array" ref="T1018">_xll.FDS($A1018,"FF_TAX_CF(ANN_R,"&amp;AE1018&amp;","&amp;AF1018&amp;",,,USD)")</f>
        <v>142</v>
      </c>
      <c r="U1018" s="1" cm="1">
        <f t="array" ref="U1018">_xll.FDS($A1018,"FF_TAX_CF(ANN_R,"&amp;AG1018&amp;","&amp;AH1018&amp;",,,USD)")</f>
        <v>115.1</v>
      </c>
      <c r="V1018" s="1" cm="1">
        <f t="array" ref="V1018">_xll.FDS(A1018,"FF_TAX_CF(ANN_R,"&amp;AI1018&amp;","&amp;AJ1018&amp;",,,USD)")</f>
        <v>124.7</v>
      </c>
      <c r="W1018" s="1" cm="1">
        <f t="array" ref="W1018">_xll.FDS(A1018,"FF_TAX_CF(ANN_R,"&amp;AK1018&amp;","&amp;AL1018&amp;",,,USD)")</f>
        <v>170</v>
      </c>
      <c r="X1018" s="1" cm="1">
        <f t="array" ref="X1018">_xll.FDS(A1018,"FF_TAX_CF(ANN_R,"&amp;F1018&amp;","&amp;G1018&amp;",,,USD)")</f>
        <v>106.9</v>
      </c>
      <c r="Y1018" s="1" cm="1">
        <f t="array" ref="Y1018">_xll.FDS($A1018,"FF_PTX_INC(ANN_R,"&amp;AE1018&amp;","&amp;AF1018&amp;",,,USD)")</f>
        <v>358.4</v>
      </c>
      <c r="Z1018" s="1" cm="1">
        <f t="array" ref="Z1018">_xll.FDS($A1018,"FF_PTX_INC(ANN_R,"&amp;AG1018&amp;","&amp;AH1018&amp;",,,USD)")</f>
        <v>375.3</v>
      </c>
      <c r="AA1018" s="1" cm="1">
        <f t="array" ref="AA1018">_xll.FDS(A1018,"FF_PTX_INC(ANN_R,"&amp;AI1018&amp;","&amp;AJ1018&amp;",,,USD)")</f>
        <v>367.4</v>
      </c>
      <c r="AB1018" s="1" cm="1">
        <f t="array" ref="AB1018">_xll.FDS(A1018,"FF_PTX_INC(ANN_R,"&amp;AK1018&amp;","&amp;AL1018&amp;",,,USD)")</f>
        <v>457.1</v>
      </c>
      <c r="AC1018" s="1" cm="1">
        <f t="array" ref="AC1018">_xll.FDS(A1018,"FF_PTX_INC(ANN_R,"&amp;F1018&amp;","&amp;G1018&amp;",,,USD)")</f>
        <v>471.3</v>
      </c>
      <c r="AE1018" s="6">
        <f t="shared" si="108"/>
        <v>41640</v>
      </c>
      <c r="AF1018" s="6">
        <f t="shared" si="109"/>
        <v>42004</v>
      </c>
      <c r="AG1018" s="6">
        <f t="shared" si="110"/>
        <v>42005</v>
      </c>
      <c r="AH1018" s="6">
        <f t="shared" si="111"/>
        <v>42369</v>
      </c>
      <c r="AI1018" s="6">
        <f>DATE(YEAR(F1018)+AO1018,MONTH(F1018),DAY(F1018))</f>
        <v>42370</v>
      </c>
      <c r="AJ1018" s="6">
        <f>DATE(YEAR(G1018)+AO1018,MONTH(G1018),DAY(G1018))</f>
        <v>42735</v>
      </c>
      <c r="AK1018" s="6">
        <f>DATE(YEAR(F1018)+AP1018,MONTH(F1018),DAY(F1018))</f>
        <v>42736</v>
      </c>
      <c r="AL1018" s="6">
        <f>DATE(YEAR(G1018)+AP1018,MONTH(G1018),DAY(G1018))</f>
        <v>43100</v>
      </c>
      <c r="AM1018" s="8">
        <v>-4</v>
      </c>
      <c r="AN1018" s="8">
        <v>-3</v>
      </c>
      <c r="AO1018">
        <v>-2</v>
      </c>
      <c r="AP1018">
        <v>-1</v>
      </c>
      <c r="AQ1018" cm="1">
        <f t="array" ref="AQ1018">_xll.FDS(A1018,"FF_DEBT_LT(ANN_R,"&amp;F1018&amp;","&amp;G1018&amp;")")</f>
        <v>2336.6999999999998</v>
      </c>
      <c r="AR1018" cm="1">
        <f t="array" ref="AR1018">_xll.FDS(A1018,"FF_RD_EXP(ANN_R,"&amp;F1018&amp;","&amp;G1018&amp;")")</f>
        <v>13.5</v>
      </c>
      <c r="AS1018" t="e" cm="1">
        <f t="array" ref="AS1018">_xll.FDS(A1018,"FF_PTX_INC_FOR(ANN_R,"&amp;F1018&amp;","&amp;G1018&amp;")")</f>
        <v>#N/A</v>
      </c>
      <c r="AT1018" cm="1">
        <f t="array" ref="AT1018">_xll.FDS(A1018,"FF_MKT_VAL_PUBLIC(ANN_R,"&amp;[1]sample_report!E1018&amp;")")</f>
        <v>12497.518312963301</v>
      </c>
    </row>
    <row r="1019" spans="1:46" hidden="1" x14ac:dyDescent="0.25">
      <c r="A1019" t="s">
        <v>1046</v>
      </c>
      <c r="B1019" t="s">
        <v>1047</v>
      </c>
      <c r="C1019" t="s">
        <v>950</v>
      </c>
      <c r="D1019" t="str" cm="1">
        <f t="array" ref="D1019">_xll.FDS(A1019,"FF_MAJOR_IND_NAME")</f>
        <v>FOOD</v>
      </c>
      <c r="E1019">
        <v>2018</v>
      </c>
      <c r="F1019" s="4">
        <f t="shared" si="105"/>
        <v>43101</v>
      </c>
      <c r="G1019" s="4">
        <f t="shared" si="106"/>
        <v>43465</v>
      </c>
      <c r="I1019" s="1" cm="1">
        <f t="array" ref="I1019">_xll.FDS(A1019,"FF_PTX_INC(ANN_R,"&amp;F1019&amp;","&amp;G1019&amp;",,,USD)")</f>
        <v>2824.3208470344498</v>
      </c>
      <c r="J1019" s="1" cm="1">
        <f t="array" ref="J1019">_xll.FDS(A1019,"FF_MKT_VAL(ANN_R,"&amp;F1019&amp;","&amp;G1019&amp;",,,USD)")</f>
        <v>45513.115943107703</v>
      </c>
      <c r="K1019" s="1" cm="1">
        <f t="array" ref="K1019">_xll.FDS(A1019,"FF_SHLDRS_EQ(ANN_R,"&amp;F1019&amp;","&amp;G1019&amp;",,,USD)")</f>
        <v>18683.643141746499</v>
      </c>
      <c r="L1019" s="1" cm="1">
        <f t="array" ref="L1019">_xll.FDS(A1019,"FF_ASSETS(ANN_R,"&amp;F1019&amp;","&amp;G1019&amp;",,,USD)")</f>
        <v>50500.936311364203</v>
      </c>
      <c r="M1019" s="1" cm="1">
        <f t="array" ref="M1019">_xll.FDS(A1019,"FF_TAX_CF(ANN_R,"&amp;F1019&amp;","&amp;G1019&amp;",,,USD)")</f>
        <v>655.94084835052502</v>
      </c>
      <c r="N1019" s="1" cm="1">
        <f t="array" ref="N1019">_xll.FDS(A1019,"FF_INC_TAX(ANN_R,"&amp;F1019&amp;","&amp;G1019&amp;",,,USD)")</f>
        <v>844.70080471038796</v>
      </c>
      <c r="O1019" s="1" cm="1">
        <f t="array" ref="O1019">_xll.FDS(A1019,"FF_NET_INC(ANN_R,"&amp;F1019&amp;","&amp;G1019&amp;")")</f>
        <v>2335</v>
      </c>
      <c r="P1019" s="1" cm="1">
        <f t="array" ref="P1019">_xll.FDS(A1019,"FF_ROA(ANN_R,"&amp;F1019&amp;","&amp;G1019&amp;")")</f>
        <v>5.2806549369035203</v>
      </c>
      <c r="Q1019" cm="1">
        <f t="array" ref="Q1019">_xll.FDS(A1019,"FF_TAX_RATE(ANN_R,"&amp;F1019&amp;","&amp;G1019&amp;")")</f>
        <v>29.908103592314099</v>
      </c>
      <c r="R1019" t="e" cm="1">
        <f t="array" ref="R1019">_xll.FDS(A1019,"FF_TAX_REFUND(ANN_R,"&amp;F1019&amp;","&amp;G1019&amp;",,,,,""D=1"")")</f>
        <v>#N/A</v>
      </c>
      <c r="S1019">
        <f t="shared" si="107"/>
        <v>0.32730715941769872</v>
      </c>
      <c r="T1019" s="1" cm="1">
        <f t="array" ref="T1019">_xll.FDS($A1019,"FF_TAX_CF(ANN_R,"&amp;AE1019&amp;","&amp;AF1019&amp;",,,USD)")</f>
        <v>797.19343507289898</v>
      </c>
      <c r="U1019" s="1" cm="1">
        <f t="array" ref="U1019">_xll.FDS($A1019,"FF_TAX_CF(ANN_R,"&amp;AG1019&amp;","&amp;AH1019&amp;",,,USD)")</f>
        <v>891.57233333587601</v>
      </c>
      <c r="V1019" s="1" cm="1">
        <f t="array" ref="V1019">_xll.FDS(A1019,"FF_TAX_CF(ANN_R,"&amp;AI1019&amp;","&amp;AJ1019&amp;",,,USD)")</f>
        <v>985.621739029884</v>
      </c>
      <c r="W1019" s="1" cm="1">
        <f t="array" ref="W1019">_xll.FDS(A1019,"FF_TAX_CF(ANN_R,"&amp;AK1019&amp;","&amp;AL1019&amp;",,,USD)")</f>
        <v>1258.77498579025</v>
      </c>
      <c r="X1019" s="1" cm="1">
        <f t="array" ref="X1019">_xll.FDS(A1019,"FF_TAX_CF(ANN_R,"&amp;F1019&amp;","&amp;G1019&amp;",,,USD)")</f>
        <v>655.94084835052502</v>
      </c>
      <c r="Y1019" s="1" cm="1">
        <f t="array" ref="Y1019">_xll.FDS($A1019,"FF_PTX_INC(ANN_R,"&amp;AE1019&amp;","&amp;AF1019&amp;",,,USD)")</f>
        <v>2439.3323246240602</v>
      </c>
      <c r="Z1019" s="1" cm="1">
        <f t="array" ref="Z1019">_xll.FDS($A1019,"FF_PTX_INC(ANN_R,"&amp;AG1019&amp;","&amp;AH1019&amp;",,,USD)")</f>
        <v>2134.6725642681099</v>
      </c>
      <c r="AA1019" s="1" cm="1">
        <f t="array" ref="AA1019">_xll.FDS(A1019,"FF_PTX_INC(ANN_R,"&amp;AI1019&amp;","&amp;AJ1019&amp;",,,USD)")</f>
        <v>2909.2987358570099</v>
      </c>
      <c r="AB1019" s="1" cm="1">
        <f t="array" ref="AB1019">_xll.FDS(A1019,"FF_PTX_INC(ANN_R,"&amp;AK1019&amp;","&amp;AL1019&amp;",,,USD)")</f>
        <v>3713.1606211662302</v>
      </c>
      <c r="AC1019" s="1" cm="1">
        <f t="array" ref="AC1019">_xll.FDS(A1019,"FF_PTX_INC(ANN_R,"&amp;F1019&amp;","&amp;G1019&amp;",,,USD)")</f>
        <v>2824.3208470344498</v>
      </c>
      <c r="AE1019" s="6">
        <f t="shared" si="108"/>
        <v>41640</v>
      </c>
      <c r="AF1019" s="6">
        <f t="shared" si="109"/>
        <v>42004</v>
      </c>
      <c r="AG1019" s="6">
        <f t="shared" si="110"/>
        <v>42005</v>
      </c>
      <c r="AH1019" s="6">
        <f t="shared" si="111"/>
        <v>42369</v>
      </c>
      <c r="AI1019" s="6">
        <f>DATE(YEAR(F1019)+AO1019,MONTH(F1019),DAY(F1019))</f>
        <v>42370</v>
      </c>
      <c r="AJ1019" s="6">
        <f>DATE(YEAR(G1019)+AO1019,MONTH(G1019),DAY(G1019))</f>
        <v>42735</v>
      </c>
      <c r="AK1019" s="6">
        <f>DATE(YEAR(F1019)+AP1019,MONTH(F1019),DAY(F1019))</f>
        <v>42736</v>
      </c>
      <c r="AL1019" s="6">
        <f>DATE(YEAR(G1019)+AP1019,MONTH(G1019),DAY(G1019))</f>
        <v>43100</v>
      </c>
      <c r="AM1019" s="8">
        <v>-4</v>
      </c>
      <c r="AN1019" s="8">
        <v>-3</v>
      </c>
      <c r="AO1019">
        <v>-2</v>
      </c>
      <c r="AP1019">
        <v>-1</v>
      </c>
      <c r="AQ1019" cm="1">
        <f t="array" ref="AQ1019">_xll.FDS(A1019,"FF_DEBT_LT(ANN_R,"&amp;F1019&amp;","&amp;G1019&amp;")")</f>
        <v>14343</v>
      </c>
      <c r="AR1019" cm="1">
        <f t="array" ref="AR1019">_xll.FDS(A1019,"FF_RD_EXP(ANN_R,"&amp;F1019&amp;","&amp;G1019&amp;")")</f>
        <v>335</v>
      </c>
      <c r="AS1019" t="e" cm="1">
        <f t="array" ref="AS1019">_xll.FDS(A1019,"FF_PTX_INC_FOR(ANN_R,"&amp;F1019&amp;","&amp;G1019&amp;")")</f>
        <v>#N/A</v>
      </c>
      <c r="AT1019" cm="1">
        <f t="array" ref="AT1019">_xll.FDS(A1019,"FF_MKT_VAL_PUBLIC(ANN_R,"&amp;[1]sample_report!E1019&amp;")")</f>
        <v>36277.754521185503</v>
      </c>
    </row>
    <row r="1020" spans="1:46" x14ac:dyDescent="0.25">
      <c r="A1020" t="s">
        <v>1380</v>
      </c>
      <c r="B1020" t="s">
        <v>1381</v>
      </c>
      <c r="C1020" t="s">
        <v>977</v>
      </c>
      <c r="D1020" t="str" cm="1">
        <f t="array" ref="D1020">_xll.FDS(A1020,"FF_MAJOR_IND_NAME")</f>
        <v>FOOD</v>
      </c>
      <c r="E1020">
        <v>2018</v>
      </c>
      <c r="F1020" s="4">
        <f t="shared" si="105"/>
        <v>43101</v>
      </c>
      <c r="G1020" s="4">
        <f t="shared" si="106"/>
        <v>43465</v>
      </c>
      <c r="I1020" s="1" cm="1">
        <f t="array" ref="I1020">_xll.FDS(A1020,"FF_PTX_INC(ANN_R,"&amp;F1020&amp;","&amp;G1020&amp;",,,USD)")</f>
        <v>-41.531909398078902</v>
      </c>
      <c r="J1020" s="1" cm="1">
        <f t="array" ref="J1020">_xll.FDS(A1020,"FF_MKT_VAL(ANN_R,"&amp;F1020&amp;","&amp;G1020&amp;",,,USD)")</f>
        <v>2905.0094715383502</v>
      </c>
      <c r="K1020" s="1" cm="1">
        <f t="array" ref="K1020">_xll.FDS(A1020,"FF_SHLDRS_EQ(ANN_R,"&amp;F1020&amp;","&amp;G1020&amp;",,,USD)")</f>
        <v>158.70236745750901</v>
      </c>
      <c r="L1020" s="1" cm="1">
        <f t="array" ref="L1020">_xll.FDS(A1020,"FF_ASSETS(ANN_R,"&amp;F1020&amp;","&amp;G1020&amp;",,,USD)")</f>
        <v>476.79756495559201</v>
      </c>
      <c r="M1020" s="1" cm="1">
        <f t="array" ref="M1020">_xll.FDS(A1020,"FF_TAX_CF(ANN_R,"&amp;F1020&amp;","&amp;G1020&amp;",,,USD)")</f>
        <v>5.8999283859729799</v>
      </c>
      <c r="N1020" s="1" cm="1">
        <f t="array" ref="N1020">_xll.FDS(A1020,"FF_INC_TAX(ANN_R,"&amp;F1020&amp;","&amp;G1020&amp;",,,USD)")</f>
        <v>-25.195914924859999</v>
      </c>
      <c r="O1020" s="1" cm="1">
        <f t="array" ref="O1020">_xll.FDS(A1020,"FF_NET_INC(ANN_R,"&amp;F1020&amp;","&amp;G1020&amp;")")</f>
        <v>-14.016999999999999</v>
      </c>
      <c r="P1020" s="1" cm="1">
        <f t="array" ref="P1020">_xll.FDS(A1020,"FF_ROA(ANN_R,"&amp;F1020&amp;","&amp;G1020&amp;")")</f>
        <v>-4.5583369240900504</v>
      </c>
      <c r="Q1020" t="e" cm="1">
        <f t="array" ref="Q1020">_xll.FDS(A1020,"FF_TAX_RATE(ANN_R,"&amp;F1020&amp;","&amp;G1020&amp;")")</f>
        <v>#N/A</v>
      </c>
      <c r="R1020" t="e" cm="1">
        <f t="array" ref="R1020">_xll.FDS(A1020,"FF_TAX_REFUND(ANN_R,"&amp;F1020&amp;","&amp;G1020&amp;",,,,,""D=1"")")</f>
        <v>#N/A</v>
      </c>
      <c r="S1020" t="e">
        <f t="shared" si="107"/>
        <v>#N/A</v>
      </c>
      <c r="T1020" s="1" t="e" cm="1">
        <f t="array" ref="T1020">_xll.FDS($A1020,"FF_TAX_CF(ANN_R,"&amp;AE1020&amp;","&amp;AF1020&amp;",,,USD)")</f>
        <v>#N/A</v>
      </c>
      <c r="U1020" s="1" t="e" cm="1">
        <f t="array" ref="U1020">_xll.FDS($A1020,"FF_TAX_CF(ANN_R,"&amp;AG1020&amp;","&amp;AH1020&amp;",,,USD)")</f>
        <v>#N/A</v>
      </c>
      <c r="V1020" s="1" cm="1">
        <f t="array" ref="V1020">_xll.FDS(A1020,"FF_TAX_CF(ANN_R,"&amp;AI1020&amp;","&amp;AJ1020&amp;",,,USD)")</f>
        <v>1.3716845750808699</v>
      </c>
      <c r="W1020" s="1" cm="1">
        <f t="array" ref="W1020">_xll.FDS(A1020,"FF_TAX_CF(ANN_R,"&amp;AK1020&amp;","&amp;AL1020&amp;",,,USD)")</f>
        <v>1.6129464423656501</v>
      </c>
      <c r="X1020" s="1" cm="1">
        <f t="array" ref="X1020">_xll.FDS(A1020,"FF_TAX_CF(ANN_R,"&amp;F1020&amp;","&amp;G1020&amp;",,,USD)")</f>
        <v>5.8999283859729799</v>
      </c>
      <c r="Y1020" s="1" cm="1">
        <f t="array" ref="Y1020">_xll.FDS($A1020,"FF_PTX_INC(ANN_R,"&amp;AE1020&amp;","&amp;AF1020&amp;",,,USD)")</f>
        <v>-8.4176198651790592</v>
      </c>
      <c r="Z1020" s="1" cm="1">
        <f t="array" ref="Z1020">_xll.FDS($A1020,"FF_PTX_INC(ANN_R,"&amp;AG1020&amp;","&amp;AH1020&amp;",,,USD)")</f>
        <v>-20.537213449478099</v>
      </c>
      <c r="AA1020" s="1" cm="1">
        <f t="array" ref="AA1020">_xll.FDS(A1020,"FF_PTX_INC(ANN_R,"&amp;AI1020&amp;","&amp;AJ1020&amp;",,,USD)")</f>
        <v>-30.0376797997951</v>
      </c>
      <c r="AB1020" s="1" cm="1">
        <f t="array" ref="AB1020">_xll.FDS(A1020,"FF_PTX_INC(ANN_R,"&amp;AK1020&amp;","&amp;AL1020&amp;",,,USD)")</f>
        <v>-42.240021902203601</v>
      </c>
      <c r="AC1020" s="1" cm="1">
        <f t="array" ref="AC1020">_xll.FDS(A1020,"FF_PTX_INC(ANN_R,"&amp;F1020&amp;","&amp;G1020&amp;",,,USD)")</f>
        <v>-41.531909398078902</v>
      </c>
      <c r="AE1020" s="6">
        <f t="shared" si="108"/>
        <v>41640</v>
      </c>
      <c r="AF1020" s="6">
        <f t="shared" si="109"/>
        <v>42004</v>
      </c>
      <c r="AG1020" s="6">
        <f t="shared" si="110"/>
        <v>42005</v>
      </c>
      <c r="AH1020" s="6">
        <f t="shared" si="111"/>
        <v>42369</v>
      </c>
      <c r="AI1020" s="6">
        <f>DATE(YEAR(F1020)+AO1020,MONTH(F1020),DAY(F1020))</f>
        <v>42370</v>
      </c>
      <c r="AJ1020" s="6">
        <f>DATE(YEAR(G1020)+AO1020,MONTH(G1020),DAY(G1020))</f>
        <v>42735</v>
      </c>
      <c r="AK1020" s="6">
        <f>DATE(YEAR(F1020)+AP1020,MONTH(F1020),DAY(F1020))</f>
        <v>42736</v>
      </c>
      <c r="AL1020" s="6">
        <f>DATE(YEAR(G1020)+AP1020,MONTH(G1020),DAY(G1020))</f>
        <v>43100</v>
      </c>
      <c r="AM1020" s="8">
        <v>-4</v>
      </c>
      <c r="AN1020" s="8">
        <v>-3</v>
      </c>
      <c r="AO1020">
        <v>-2</v>
      </c>
      <c r="AP1020">
        <v>-1</v>
      </c>
      <c r="AQ1020" cm="1">
        <f t="array" ref="AQ1020">_xll.FDS(A1020,"FF_DEBT_LT(ANN_R,"&amp;F1020&amp;","&amp;G1020&amp;")")</f>
        <v>0</v>
      </c>
      <c r="AR1020" t="e" cm="1">
        <f t="array" ref="AR1020">_xll.FDS(A1020,"FF_RD_EXP(ANN_R,"&amp;F1020&amp;","&amp;G1020&amp;")")</f>
        <v>#N/A</v>
      </c>
      <c r="AS1020" t="e" cm="1">
        <f t="array" ref="AS1020">_xll.FDS(A1020,"FF_PTX_INC_FOR(ANN_R,"&amp;F1020&amp;","&amp;G1020&amp;")")</f>
        <v>#N/A</v>
      </c>
      <c r="AT1020" cm="1">
        <f t="array" ref="AT1020">_xll.FDS(A1020,"FF_MKT_VAL_PUBLIC(ANN_R,"&amp;[1]sample_report!E1020&amp;")")</f>
        <v>1596.12504810409</v>
      </c>
    </row>
    <row r="1021" spans="1:46" hidden="1" x14ac:dyDescent="0.25">
      <c r="A1021" t="s">
        <v>172</v>
      </c>
      <c r="B1021" t="s">
        <v>173</v>
      </c>
      <c r="C1021" t="s">
        <v>29</v>
      </c>
      <c r="D1021" t="str" cm="1">
        <f t="array" ref="D1021">_xll.FDS(A1021,"FF_MAJOR_IND_NAME")</f>
        <v>FOOD</v>
      </c>
      <c r="E1021">
        <v>2019</v>
      </c>
      <c r="F1021" s="4">
        <f t="shared" si="105"/>
        <v>43466</v>
      </c>
      <c r="G1021" s="4">
        <f t="shared" si="106"/>
        <v>43830</v>
      </c>
      <c r="I1021" s="1" cm="1">
        <f t="array" ref="I1021">_xll.FDS(A1021,"FF_PTX_INC(ANN_R,"&amp;F1021&amp;","&amp;G1021&amp;",,,USD)")</f>
        <v>493.24283704534201</v>
      </c>
      <c r="J1021" s="1" cm="1">
        <f t="array" ref="J1021">_xll.FDS(A1021,"FF_MKT_VAL(ANN_R,"&amp;F1021&amp;","&amp;G1021&amp;",,,USD)")</f>
        <v>8759.8923963082798</v>
      </c>
      <c r="K1021" s="1" cm="1">
        <f t="array" ref="K1021">_xll.FDS(A1021,"FF_SHLDRS_EQ(ANN_R,"&amp;F1021&amp;","&amp;G1021&amp;",,,USD)")</f>
        <v>5516.0414221137798</v>
      </c>
      <c r="L1021" s="1" cm="1">
        <f t="array" ref="L1021">_xll.FDS(A1021,"FF_ASSETS(ANN_R,"&amp;F1021&amp;","&amp;G1021&amp;",,,USD)")</f>
        <v>12593.116522505899</v>
      </c>
      <c r="M1021" s="1" cm="1">
        <f t="array" ref="M1021">_xll.FDS(A1021,"FF_TAX_CF(ANN_R,"&amp;F1021&amp;","&amp;G1021&amp;",,,USD)")</f>
        <v>210.36178475618399</v>
      </c>
      <c r="N1021" s="1" cm="1">
        <f t="array" ref="N1021">_xll.FDS(A1021,"FF_INC_TAX(ANN_R,"&amp;F1021&amp;","&amp;G1021&amp;",,,USD)")</f>
        <v>159.58386937715099</v>
      </c>
      <c r="O1021" s="1" cm="1">
        <f t="array" ref="O1021">_xll.FDS(A1021,"FF_NET_INC(ANN_R,"&amp;F1021&amp;","&amp;G1021&amp;")")</f>
        <v>27509</v>
      </c>
      <c r="P1021" s="1" cm="1">
        <f t="array" ref="P1021">_xll.FDS(A1021,"FF_ROA(ANN_R,"&amp;F1021&amp;","&amp;G1021&amp;")")</f>
        <v>1.9509244179016401</v>
      </c>
      <c r="Q1021" cm="1">
        <f t="array" ref="Q1021">_xll.FDS(A1021,"FF_TAX_RATE(ANN_R,"&amp;F1021&amp;","&amp;G1021&amp;")")</f>
        <v>32.354016600241302</v>
      </c>
      <c r="R1021" t="e" cm="1">
        <f t="array" ref="R1021">_xll.FDS(A1021,"FF_TAX_REFUND(ANN_R,"&amp;F1021&amp;","&amp;G1021&amp;",,,,,""D=1"")")</f>
        <v>#N/A</v>
      </c>
      <c r="S1021">
        <f t="shared" si="107"/>
        <v>0.26982680892888816</v>
      </c>
      <c r="T1021" s="1" cm="1">
        <f t="array" ref="T1021">_xll.FDS($A1021,"FF_TAX_CF(ANN_R,"&amp;AE1021&amp;","&amp;AF1021&amp;",,,USD)")</f>
        <v>103.007115382701</v>
      </c>
      <c r="U1021" s="1" cm="1">
        <f t="array" ref="U1021">_xll.FDS($A1021,"FF_TAX_CF(ANN_R,"&amp;AG1021&amp;","&amp;AH1021&amp;",,,USD)")</f>
        <v>182.76329421997099</v>
      </c>
      <c r="V1021" s="1" cm="1">
        <f t="array" ref="V1021">_xll.FDS(A1021,"FF_TAX_CF(ANN_R,"&amp;AI1021&amp;","&amp;AJ1021&amp;",,,USD)")</f>
        <v>255.477315345779</v>
      </c>
      <c r="W1021" s="1" cm="1">
        <f t="array" ref="W1021">_xll.FDS(A1021,"FF_TAX_CF(ANN_R,"&amp;AK1021&amp;","&amp;AL1021&amp;",,,USD)")</f>
        <v>210.34459070116301</v>
      </c>
      <c r="X1021" s="1" cm="1">
        <f t="array" ref="X1021">_xll.FDS(A1021,"FF_TAX_CF(ANN_R,"&amp;F1021&amp;","&amp;G1021&amp;",,,USD)")</f>
        <v>210.36178475618399</v>
      </c>
      <c r="Y1021" s="1" cm="1">
        <f t="array" ref="Y1021">_xll.FDS($A1021,"FF_PTX_INC(ANN_R,"&amp;AE1021&amp;","&amp;AF1021&amp;",,,USD)")</f>
        <v>719.56605371926003</v>
      </c>
      <c r="Z1021" s="1" cm="1">
        <f t="array" ref="Z1021">_xll.FDS($A1021,"FF_PTX_INC(ANN_R,"&amp;AG1021&amp;","&amp;AH1021&amp;",,,USD)")</f>
        <v>822.572227478027</v>
      </c>
      <c r="AA1021" s="1" cm="1">
        <f t="array" ref="AA1021">_xll.FDS(A1021,"FF_PTX_INC(ANN_R,"&amp;AI1021&amp;","&amp;AJ1021&amp;",,,USD)")</f>
        <v>800.49866630882002</v>
      </c>
      <c r="AB1021" s="1" cm="1">
        <f t="array" ref="AB1021">_xll.FDS(A1021,"FF_PTX_INC(ANN_R,"&amp;AK1021&amp;","&amp;AL1021&amp;",,,USD)")</f>
        <v>729.19999467581499</v>
      </c>
      <c r="AC1021" s="1" cm="1">
        <f t="array" ref="AC1021">_xll.FDS(A1021,"FF_PTX_INC(ANN_R,"&amp;F1021&amp;","&amp;G1021&amp;",,,USD)")</f>
        <v>493.24283704534201</v>
      </c>
      <c r="AE1021" s="6">
        <f t="shared" si="108"/>
        <v>42005</v>
      </c>
      <c r="AF1021" s="6">
        <f t="shared" si="109"/>
        <v>42369</v>
      </c>
      <c r="AG1021" s="6">
        <f t="shared" si="110"/>
        <v>42370</v>
      </c>
      <c r="AH1021" s="6">
        <f t="shared" si="111"/>
        <v>42735</v>
      </c>
      <c r="AI1021" s="6">
        <f>DATE(YEAR(F1021)+AO1021,MONTH(F1021),DAY(F1021))</f>
        <v>42736</v>
      </c>
      <c r="AJ1021" s="6">
        <f>DATE(YEAR(G1021)+AO1021,MONTH(G1021),DAY(G1021))</f>
        <v>43100</v>
      </c>
      <c r="AK1021" s="6">
        <f>DATE(YEAR(F1021)+AP1021,MONTH(F1021),DAY(F1021))</f>
        <v>43101</v>
      </c>
      <c r="AL1021" s="6">
        <f>DATE(YEAR(G1021)+AP1021,MONTH(G1021),DAY(G1021))</f>
        <v>43465</v>
      </c>
      <c r="AM1021" s="8">
        <v>-4</v>
      </c>
      <c r="AN1021" s="8">
        <v>-3</v>
      </c>
      <c r="AO1021">
        <v>-2</v>
      </c>
      <c r="AP1021">
        <v>-1</v>
      </c>
      <c r="AQ1021" cm="1">
        <f t="array" ref="AQ1021">_xll.FDS(A1021,"FF_DEBT_LT(ANN_R,"&amp;F1021&amp;","&amp;G1021&amp;")")</f>
        <v>306636</v>
      </c>
      <c r="AR1021" cm="1">
        <f t="array" ref="AR1021">_xll.FDS(A1021,"FF_RD_EXP(ANN_R,"&amp;F1021&amp;","&amp;G1021&amp;")")</f>
        <v>25204</v>
      </c>
      <c r="AS1021" t="e" cm="1">
        <f t="array" ref="AS1021">_xll.FDS(A1021,"FF_PTX_INC_FOR(ANN_R,"&amp;F1021&amp;","&amp;G1021&amp;")")</f>
        <v>#N/A</v>
      </c>
      <c r="AT1021" cm="1">
        <f t="array" ref="AT1021">_xll.FDS(A1021,"FF_MKT_VAL_PUBLIC(ANN_R,"&amp;[1]sample_report!E1021&amp;")")</f>
        <v>868432.38138676295</v>
      </c>
    </row>
    <row r="1022" spans="1:46" hidden="1" x14ac:dyDescent="0.25">
      <c r="A1022" t="s">
        <v>548</v>
      </c>
      <c r="B1022" t="s">
        <v>549</v>
      </c>
      <c r="C1022" t="s">
        <v>502</v>
      </c>
      <c r="D1022" t="str" cm="1">
        <f t="array" ref="D1022">_xll.FDS(A1022,"FF_MAJOR_IND_NAME")</f>
        <v>FOOD</v>
      </c>
      <c r="E1022">
        <v>2019</v>
      </c>
      <c r="F1022" s="4">
        <f t="shared" si="105"/>
        <v>43466</v>
      </c>
      <c r="G1022" s="4">
        <f t="shared" si="106"/>
        <v>43830</v>
      </c>
      <c r="I1022" s="1" cm="1">
        <f t="array" ref="I1022">_xll.FDS(A1022,"FF_PTX_INC(ANN_R,"&amp;F1022&amp;","&amp;G1022&amp;",,,USD)")</f>
        <v>3445</v>
      </c>
      <c r="J1022" s="1" cm="1">
        <f t="array" ref="J1022">_xll.FDS(A1022,"FF_MKT_VAL(ANN_R,"&amp;F1022&amp;","&amp;G1022&amp;",,,USD)")</f>
        <v>79040.144470319996</v>
      </c>
      <c r="K1022" s="1" cm="1">
        <f t="array" ref="K1022">_xll.FDS(A1022,"FF_SHLDRS_EQ(ANN_R,"&amp;F1022&amp;","&amp;G1022&amp;",,,USD)")</f>
        <v>27241</v>
      </c>
      <c r="L1022" s="1" cm="1">
        <f t="array" ref="L1022">_xll.FDS(A1022,"FF_ASSETS(ANN_R,"&amp;F1022&amp;","&amp;G1022&amp;",,,USD)")</f>
        <v>64515</v>
      </c>
      <c r="M1022" s="1" cm="1">
        <f t="array" ref="M1022">_xll.FDS(A1022,"FF_TAX_CF(ANN_R,"&amp;F1022&amp;","&amp;G1022&amp;",,,USD)")</f>
        <v>981</v>
      </c>
      <c r="N1022" s="1" cm="1">
        <f t="array" ref="N1022">_xll.FDS(A1022,"FF_INC_TAX(ANN_R,"&amp;F1022&amp;","&amp;G1022&amp;",,,USD)")</f>
        <v>2</v>
      </c>
      <c r="O1022" s="1" cm="1">
        <f t="array" ref="O1022">_xll.FDS(A1022,"FF_NET_INC(ANN_R,"&amp;F1022&amp;","&amp;G1022&amp;")")</f>
        <v>3929</v>
      </c>
      <c r="P1022" s="1" cm="1">
        <f t="array" ref="P1022">_xll.FDS(A1022,"FF_ROA(ANN_R,"&amp;F1022&amp;","&amp;G1022&amp;")")</f>
        <v>6.1755367640124499</v>
      </c>
      <c r="Q1022" cm="1">
        <f t="array" ref="Q1022">_xll.FDS(A1022,"FF_TAX_RATE(ANN_R,"&amp;F1022&amp;","&amp;G1022&amp;")")</f>
        <v>5.8055152394775003E-2</v>
      </c>
      <c r="R1022" t="e" cm="1">
        <f t="array" ref="R1022">_xll.FDS(A1022,"FF_TAX_REFUND(ANN_R,"&amp;F1022&amp;","&amp;G1022&amp;",,,,,""D=1"")")</f>
        <v>#N/A</v>
      </c>
      <c r="S1022">
        <f t="shared" si="107"/>
        <v>0.20219275879653237</v>
      </c>
      <c r="T1022" s="1" cm="1">
        <f t="array" ref="T1022">_xll.FDS($A1022,"FF_TAX_CF(ANN_R,"&amp;AE1022&amp;","&amp;AF1022&amp;",,,USD)")</f>
        <v>745</v>
      </c>
      <c r="U1022" s="1" cm="1">
        <f t="array" ref="U1022">_xll.FDS($A1022,"FF_TAX_CF(ANN_R,"&amp;AG1022&amp;","&amp;AH1022&amp;",,,USD)")</f>
        <v>527</v>
      </c>
      <c r="V1022" s="1" cm="1">
        <f t="array" ref="V1022">_xll.FDS(A1022,"FF_TAX_CF(ANN_R,"&amp;AI1022&amp;","&amp;AJ1022&amp;",,,USD)")</f>
        <v>848</v>
      </c>
      <c r="W1022" s="1" cm="1">
        <f t="array" ref="W1022">_xll.FDS(A1022,"FF_TAX_CF(ANN_R,"&amp;AK1022&amp;","&amp;AL1022&amp;",,,USD)")</f>
        <v>864</v>
      </c>
      <c r="X1022" s="1" cm="1">
        <f t="array" ref="X1022">_xll.FDS(A1022,"FF_TAX_CF(ANN_R,"&amp;F1022&amp;","&amp;G1022&amp;",,,USD)")</f>
        <v>981</v>
      </c>
      <c r="Y1022" s="1" cm="1">
        <f t="array" ref="Y1022">_xll.FDS($A1022,"FF_PTX_INC(ANN_R,"&amp;AE1022&amp;","&amp;AF1022&amp;",,,USD)")</f>
        <v>7884</v>
      </c>
      <c r="Z1022" s="1" cm="1">
        <f t="array" ref="Z1022">_xll.FDS($A1022,"FF_PTX_INC(ANN_R,"&amp;AG1022&amp;","&amp;AH1022&amp;",,,USD)")</f>
        <v>1497</v>
      </c>
      <c r="AA1022" s="1" cm="1">
        <f t="array" ref="AA1022">_xll.FDS(A1022,"FF_PTX_INC(ANN_R,"&amp;AI1022&amp;","&amp;AJ1022&amp;",,,USD)")</f>
        <v>3164</v>
      </c>
      <c r="AB1022" s="1" cm="1">
        <f t="array" ref="AB1022">_xll.FDS(A1022,"FF_PTX_INC(ANN_R,"&amp;AK1022&amp;","&amp;AL1022&amp;",,,USD)")</f>
        <v>3620</v>
      </c>
      <c r="AC1022" s="1" cm="1">
        <f t="array" ref="AC1022">_xll.FDS(A1022,"FF_PTX_INC(ANN_R,"&amp;F1022&amp;","&amp;G1022&amp;",,,USD)")</f>
        <v>3445</v>
      </c>
      <c r="AE1022" s="6">
        <f t="shared" si="108"/>
        <v>42005</v>
      </c>
      <c r="AF1022" s="6">
        <f t="shared" si="109"/>
        <v>42369</v>
      </c>
      <c r="AG1022" s="6">
        <f t="shared" si="110"/>
        <v>42370</v>
      </c>
      <c r="AH1022" s="6">
        <f t="shared" si="111"/>
        <v>42735</v>
      </c>
      <c r="AI1022" s="6">
        <f>DATE(YEAR(F1022)+AO1022,MONTH(F1022),DAY(F1022))</f>
        <v>42736</v>
      </c>
      <c r="AJ1022" s="6">
        <f>DATE(YEAR(G1022)+AO1022,MONTH(G1022),DAY(G1022))</f>
        <v>43100</v>
      </c>
      <c r="AK1022" s="6">
        <f>DATE(YEAR(F1022)+AP1022,MONTH(F1022),DAY(F1022))</f>
        <v>43101</v>
      </c>
      <c r="AL1022" s="6">
        <f>DATE(YEAR(G1022)+AP1022,MONTH(G1022),DAY(G1022))</f>
        <v>43465</v>
      </c>
      <c r="AM1022" s="8">
        <v>-4</v>
      </c>
      <c r="AN1022" s="8">
        <v>-3</v>
      </c>
      <c r="AO1022">
        <v>-2</v>
      </c>
      <c r="AP1022">
        <v>-1</v>
      </c>
      <c r="AQ1022" cm="1">
        <f t="array" ref="AQ1022">_xll.FDS(A1022,"FF_DEBT_LT(ANN_R,"&amp;F1022&amp;","&amp;G1022&amp;")")</f>
        <v>14610</v>
      </c>
      <c r="AR1022" cm="1">
        <f t="array" ref="AR1022">_xll.FDS(A1022,"FF_RD_EXP(ANN_R,"&amp;F1022&amp;","&amp;G1022&amp;")")</f>
        <v>351</v>
      </c>
      <c r="AS1022" cm="1">
        <f t="array" ref="AS1022">_xll.FDS(A1022,"FF_PTX_INC_FOR(ANN_R,"&amp;F1022&amp;","&amp;G1022&amp;")")</f>
        <v>2694</v>
      </c>
      <c r="AT1022" cm="1">
        <f t="array" ref="AT1022">_xll.FDS(A1022,"FF_MKT_VAL_PUBLIC(ANN_R,"&amp;[1]sample_report!E1022&amp;")")</f>
        <v>78926.958983438497</v>
      </c>
    </row>
    <row r="1023" spans="1:46" hidden="1" x14ac:dyDescent="0.25">
      <c r="A1023" t="s">
        <v>880</v>
      </c>
      <c r="B1023" t="s">
        <v>881</v>
      </c>
      <c r="C1023" t="s">
        <v>502</v>
      </c>
      <c r="D1023" t="str" cm="1">
        <f t="array" ref="D1023">_xll.FDS(A1023,"FF_MAJOR_IND_NAME")</f>
        <v>FOOD</v>
      </c>
      <c r="E1023">
        <v>2019</v>
      </c>
      <c r="F1023" s="4">
        <f t="shared" si="105"/>
        <v>43466</v>
      </c>
      <c r="G1023" s="4">
        <f t="shared" si="106"/>
        <v>43830</v>
      </c>
      <c r="I1023" s="1" cm="1">
        <f t="array" ref="I1023">_xll.FDS(A1023,"FF_PTX_INC(ANN_R,"&amp;F1023&amp;","&amp;G1023&amp;",,,USD)")</f>
        <v>701.6</v>
      </c>
      <c r="J1023" s="1" cm="1">
        <f t="array" ref="J1023">_xll.FDS(A1023,"FF_MKT_VAL(ANN_R,"&amp;F1023&amp;","&amp;G1023&amp;",,,USD)")</f>
        <v>13948.217758479999</v>
      </c>
      <c r="K1023" s="1" cm="1">
        <f t="array" ref="K1023">_xll.FDS(A1023,"FF_SHLDRS_EQ(ANN_R,"&amp;F1023&amp;","&amp;G1023&amp;",,,USD)")</f>
        <v>7970.5</v>
      </c>
      <c r="L1023" s="1" cm="1">
        <f t="array" ref="L1023">_xll.FDS(A1023,"FF_ASSETS(ANN_R,"&amp;F1023&amp;","&amp;G1023&amp;",,,USD)")</f>
        <v>16874.900000000001</v>
      </c>
      <c r="M1023" s="1" cm="1">
        <f t="array" ref="M1023">_xll.FDS(A1023,"FF_TAX_CF(ANN_R,"&amp;F1023&amp;","&amp;G1023&amp;",,,USD)")</f>
        <v>250.9</v>
      </c>
      <c r="N1023" s="1" cm="1">
        <f t="array" ref="N1023">_xll.FDS(A1023,"FF_INC_TAX(ANN_R,"&amp;F1023&amp;","&amp;G1023&amp;",,,USD)")</f>
        <v>187.2</v>
      </c>
      <c r="O1023" s="1" cm="1">
        <f t="array" ref="O1023">_xll.FDS(A1023,"FF_NET_INC(ANN_R,"&amp;F1023&amp;","&amp;G1023&amp;")")</f>
        <v>511.8</v>
      </c>
      <c r="P1023" s="1" cm="1">
        <f t="array" ref="P1023">_xll.FDS(A1023,"FF_ROA(ANN_R,"&amp;F1023&amp;","&amp;G1023&amp;")")</f>
        <v>3.1685301437539501</v>
      </c>
      <c r="Q1023" cm="1">
        <f t="array" ref="Q1023">_xll.FDS(A1023,"FF_TAX_RATE(ANN_R,"&amp;F1023&amp;","&amp;G1023&amp;")")</f>
        <v>26.681870011402498</v>
      </c>
      <c r="R1023" t="e" cm="1">
        <f t="array" ref="R1023">_xll.FDS(A1023,"FF_TAX_REFUND(ANN_R,"&amp;F1023&amp;","&amp;G1023&amp;",,,,,""D=1"")")</f>
        <v>#N/A</v>
      </c>
      <c r="S1023">
        <f t="shared" si="107"/>
        <v>0.36649838910170224</v>
      </c>
      <c r="T1023" s="1" cm="1">
        <f t="array" ref="T1023">_xll.FDS($A1023,"FF_TAX_CF(ANN_R,"&amp;AE1023&amp;","&amp;AF1023&amp;",,,USD)")</f>
        <v>199.3</v>
      </c>
      <c r="U1023" s="1" cm="1">
        <f t="array" ref="U1023">_xll.FDS($A1023,"FF_TAX_CF(ANN_R,"&amp;AG1023&amp;","&amp;AH1023&amp;",,,USD)")</f>
        <v>290.5</v>
      </c>
      <c r="V1023" s="1" cm="1">
        <f t="array" ref="V1023">_xll.FDS(A1023,"FF_TAX_CF(ANN_R,"&amp;AI1023&amp;","&amp;AJ1023&amp;",,,USD)")</f>
        <v>367.2</v>
      </c>
      <c r="W1023" s="1" cm="1">
        <f t="array" ref="W1023">_xll.FDS(A1023,"FF_TAX_CF(ANN_R,"&amp;AK1023&amp;","&amp;AL1023&amp;",,,USD)")</f>
        <v>336.8</v>
      </c>
      <c r="X1023" s="1" cm="1">
        <f t="array" ref="X1023">_xll.FDS(A1023,"FF_TAX_CF(ANN_R,"&amp;F1023&amp;","&amp;G1023&amp;",,,USD)")</f>
        <v>250.9</v>
      </c>
      <c r="Y1023" s="1" cm="1">
        <f t="array" ref="Y1023">_xll.FDS($A1023,"FF_PTX_INC(ANN_R,"&amp;AE1023&amp;","&amp;AF1023&amp;",,,USD)")</f>
        <v>523</v>
      </c>
      <c r="Z1023" s="1" cm="1">
        <f t="array" ref="Z1023">_xll.FDS($A1023,"FF_PTX_INC(ANN_R,"&amp;AG1023&amp;","&amp;AH1023&amp;",,,USD)")</f>
        <v>977.9</v>
      </c>
      <c r="AA1023" s="1" cm="1">
        <f t="array" ref="AA1023">_xll.FDS(A1023,"FF_PTX_INC(ANN_R,"&amp;AI1023&amp;","&amp;AJ1023&amp;",,,USD)")</f>
        <v>878.4</v>
      </c>
      <c r="AB1023" s="1" cm="1">
        <f t="array" ref="AB1023">_xll.FDS(A1023,"FF_PTX_INC(ANN_R,"&amp;AK1023&amp;","&amp;AL1023&amp;",,,USD)")</f>
        <v>861</v>
      </c>
      <c r="AC1023" s="1" cm="1">
        <f t="array" ref="AC1023">_xll.FDS(A1023,"FF_PTX_INC(ANN_R,"&amp;F1023&amp;","&amp;G1023&amp;",,,USD)")</f>
        <v>701.6</v>
      </c>
      <c r="AE1023" s="6">
        <f t="shared" si="108"/>
        <v>42005</v>
      </c>
      <c r="AF1023" s="6">
        <f t="shared" si="109"/>
        <v>42369</v>
      </c>
      <c r="AG1023" s="6">
        <f t="shared" si="110"/>
        <v>42370</v>
      </c>
      <c r="AH1023" s="6">
        <f t="shared" si="111"/>
        <v>42735</v>
      </c>
      <c r="AI1023" s="6">
        <f>DATE(YEAR(F1023)+AO1023,MONTH(F1023),DAY(F1023))</f>
        <v>42736</v>
      </c>
      <c r="AJ1023" s="6">
        <f>DATE(YEAR(G1023)+AO1023,MONTH(G1023),DAY(G1023))</f>
        <v>43100</v>
      </c>
      <c r="AK1023" s="6">
        <f>DATE(YEAR(F1023)+AP1023,MONTH(F1023),DAY(F1023))</f>
        <v>43101</v>
      </c>
      <c r="AL1023" s="6">
        <f>DATE(YEAR(G1023)+AP1023,MONTH(G1023),DAY(G1023))</f>
        <v>43465</v>
      </c>
      <c r="AM1023" s="8">
        <v>-4</v>
      </c>
      <c r="AN1023" s="8">
        <v>-3</v>
      </c>
      <c r="AO1023">
        <v>-2</v>
      </c>
      <c r="AP1023">
        <v>-1</v>
      </c>
      <c r="AQ1023" cm="1">
        <f t="array" ref="AQ1023">_xll.FDS(A1023,"FF_DEBT_LT(ANN_R,"&amp;F1023&amp;","&amp;G1023&amp;")")</f>
        <v>4686.3</v>
      </c>
      <c r="AR1023" cm="1">
        <f t="array" ref="AR1023">_xll.FDS(A1023,"FF_RD_EXP(ANN_R,"&amp;F1023&amp;","&amp;G1023&amp;")")</f>
        <v>56</v>
      </c>
      <c r="AS1023" cm="1">
        <f t="array" ref="AS1023">_xll.FDS(A1023,"FF_PTX_INC_FOR(ANN_R,"&amp;F1023&amp;","&amp;G1023&amp;")")</f>
        <v>42.4</v>
      </c>
      <c r="AT1023" cm="1">
        <f t="array" ref="AT1023">_xll.FDS(A1023,"FF_MKT_VAL_PUBLIC(ANN_R,"&amp;[1]sample_report!E1023&amp;")")</f>
        <v>12792.257856402</v>
      </c>
    </row>
    <row r="1024" spans="1:46" hidden="1" x14ac:dyDescent="0.25">
      <c r="A1024" t="s">
        <v>888</v>
      </c>
      <c r="B1024" t="s">
        <v>889</v>
      </c>
      <c r="C1024" t="s">
        <v>502</v>
      </c>
      <c r="D1024" t="str" cm="1">
        <f t="array" ref="D1024">_xll.FDS(A1024,"FF_MAJOR_IND_NAME")</f>
        <v>FOOD</v>
      </c>
      <c r="E1024">
        <v>2019</v>
      </c>
      <c r="F1024" s="4">
        <f t="shared" si="105"/>
        <v>43466</v>
      </c>
      <c r="G1024" s="4">
        <f t="shared" si="106"/>
        <v>43830</v>
      </c>
      <c r="I1024" s="1" cm="1">
        <f t="array" ref="I1024">_xll.FDS(A1024,"FF_PTX_INC(ANN_R,"&amp;F1024&amp;","&amp;G1024&amp;",,,USD)")</f>
        <v>1209.7149999999999</v>
      </c>
      <c r="J1024" s="1" cm="1">
        <f t="array" ref="J1024">_xll.FDS(A1024,"FF_MKT_VAL(ANN_R,"&amp;F1024&amp;","&amp;G1024&amp;",,,USD)")</f>
        <v>21684.20842522</v>
      </c>
      <c r="K1024" s="1" cm="1">
        <f t="array" ref="K1024">_xll.FDS(A1024,"FF_SHLDRS_EQ(ANN_R,"&amp;F1024&amp;","&amp;G1024&amp;",,,USD)")</f>
        <v>5921.4579999999996</v>
      </c>
      <c r="L1024" s="1" cm="1">
        <f t="array" ref="L1024">_xll.FDS(A1024,"FF_ASSETS(ANN_R,"&amp;F1024&amp;","&amp;G1024&amp;",,,USD)")</f>
        <v>8338.3130000000001</v>
      </c>
      <c r="M1024" s="1" cm="1">
        <f t="array" ref="M1024">_xll.FDS(A1024,"FF_TAX_CF(ANN_R,"&amp;F1024&amp;","&amp;G1024&amp;",,,USD)")</f>
        <v>221.4</v>
      </c>
      <c r="N1024" s="1" cm="1">
        <f t="array" ref="N1024">_xll.FDS(A1024,"FF_INC_TAX(ANN_R,"&amp;F1024&amp;","&amp;G1024&amp;",,,USD)")</f>
        <v>230.56700000000001</v>
      </c>
      <c r="O1024" s="1" cm="1">
        <f t="array" ref="O1024">_xll.FDS(A1024,"FF_NET_INC(ANN_R,"&amp;F1024&amp;","&amp;G1024&amp;")")</f>
        <v>978.80600000000004</v>
      </c>
      <c r="P1024" s="1" cm="1">
        <f t="array" ref="P1024">_xll.FDS(A1024,"FF_ROA(ANN_R,"&amp;F1024&amp;","&amp;G1024&amp;")")</f>
        <v>11.7367734131336</v>
      </c>
      <c r="Q1024" cm="1">
        <f t="array" ref="Q1024">_xll.FDS(A1024,"FF_TAX_RATE(ANN_R,"&amp;F1024&amp;","&amp;G1024&amp;")")</f>
        <v>19.059613214682798</v>
      </c>
      <c r="R1024" t="e" cm="1">
        <f t="array" ref="R1024">_xll.FDS(A1024,"FF_TAX_REFUND(ANN_R,"&amp;F1024&amp;","&amp;G1024&amp;",,,,,""D=1"")")</f>
        <v>#N/A</v>
      </c>
      <c r="S1024">
        <f t="shared" si="107"/>
        <v>0.22723354492602749</v>
      </c>
      <c r="T1024" s="1" cm="1">
        <f t="array" ref="T1024">_xll.FDS($A1024,"FF_TAX_CF(ANN_R,"&amp;AE1024&amp;","&amp;AF1024&amp;",,,USD)")</f>
        <v>296.5</v>
      </c>
      <c r="U1024" s="1" cm="1">
        <f t="array" ref="U1024">_xll.FDS($A1024,"FF_TAX_CF(ANN_R,"&amp;AG1024&amp;","&amp;AH1024&amp;",,,USD)")</f>
        <v>372</v>
      </c>
      <c r="V1024" s="1" cm="1">
        <f t="array" ref="V1024">_xll.FDS(A1024,"FF_TAX_CF(ANN_R,"&amp;AI1024&amp;","&amp;AJ1024&amp;",,,USD)")</f>
        <v>336</v>
      </c>
      <c r="W1024" s="1" cm="1">
        <f t="array" ref="W1024">_xll.FDS(A1024,"FF_TAX_CF(ANN_R,"&amp;AK1024&amp;","&amp;AL1024&amp;",,,USD)")</f>
        <v>147.5</v>
      </c>
      <c r="X1024" s="1" cm="1">
        <f t="array" ref="X1024">_xll.FDS(A1024,"FF_TAX_CF(ANN_R,"&amp;F1024&amp;","&amp;G1024&amp;",,,USD)")</f>
        <v>221.4</v>
      </c>
      <c r="Y1024" s="1" cm="1">
        <f t="array" ref="Y1024">_xll.FDS($A1024,"FF_PTX_INC(ANN_R,"&amp;AE1024&amp;","&amp;AF1024&amp;",,,USD)")</f>
        <v>1057.143</v>
      </c>
      <c r="Z1024" s="1" cm="1">
        <f t="array" ref="Z1024">_xll.FDS($A1024,"FF_PTX_INC(ANN_R,"&amp;AG1024&amp;","&amp;AH1024&amp;",,,USD)")</f>
        <v>1317.2149999999999</v>
      </c>
      <c r="AA1024" s="1" cm="1">
        <f t="array" ref="AA1024">_xll.FDS(A1024,"FF_PTX_INC(ANN_R,"&amp;AI1024&amp;","&amp;AJ1024&amp;",,,USD)")</f>
        <v>1278.645</v>
      </c>
      <c r="AB1024" s="1" cm="1">
        <f t="array" ref="AB1024">_xll.FDS(A1024,"FF_PTX_INC(ANN_R,"&amp;AK1024&amp;","&amp;AL1024&amp;",,,USD)")</f>
        <v>1181.2840000000001</v>
      </c>
      <c r="AC1024" s="1" cm="1">
        <f t="array" ref="AC1024">_xll.FDS(A1024,"FF_PTX_INC(ANN_R,"&amp;F1024&amp;","&amp;G1024&amp;",,,USD)")</f>
        <v>1209.7149999999999</v>
      </c>
      <c r="AE1024" s="6">
        <f t="shared" si="108"/>
        <v>42005</v>
      </c>
      <c r="AF1024" s="6">
        <f t="shared" si="109"/>
        <v>42369</v>
      </c>
      <c r="AG1024" s="6">
        <f t="shared" si="110"/>
        <v>42370</v>
      </c>
      <c r="AH1024" s="6">
        <f t="shared" si="111"/>
        <v>42735</v>
      </c>
      <c r="AI1024" s="6">
        <f>DATE(YEAR(F1024)+AO1024,MONTH(F1024),DAY(F1024))</f>
        <v>42736</v>
      </c>
      <c r="AJ1024" s="6">
        <f>DATE(YEAR(G1024)+AO1024,MONTH(G1024),DAY(G1024))</f>
        <v>43100</v>
      </c>
      <c r="AK1024" s="6">
        <f>DATE(YEAR(F1024)+AP1024,MONTH(F1024),DAY(F1024))</f>
        <v>43101</v>
      </c>
      <c r="AL1024" s="6">
        <f>DATE(YEAR(G1024)+AP1024,MONTH(G1024),DAY(G1024))</f>
        <v>43465</v>
      </c>
      <c r="AM1024" s="8">
        <v>-4</v>
      </c>
      <c r="AN1024" s="8">
        <v>-3</v>
      </c>
      <c r="AO1024">
        <v>-2</v>
      </c>
      <c r="AP1024">
        <v>-1</v>
      </c>
      <c r="AQ1024" cm="1">
        <f t="array" ref="AQ1024">_xll.FDS(A1024,"FF_DEBT_LT(ANN_R,"&amp;F1024&amp;","&amp;G1024&amp;")")</f>
        <v>250</v>
      </c>
      <c r="AR1024" cm="1">
        <f t="array" ref="AR1024">_xll.FDS(A1024,"FF_RD_EXP(ANN_R,"&amp;F1024&amp;","&amp;G1024&amp;")")</f>
        <v>32.5</v>
      </c>
      <c r="AS1024" t="e" cm="1">
        <f t="array" ref="AS1024">_xll.FDS(A1024,"FF_PTX_INC_FOR(ANN_R,"&amp;F1024&amp;","&amp;G1024&amp;")")</f>
        <v>#N/A</v>
      </c>
      <c r="AT1024" cm="1">
        <f t="array" ref="AT1024">_xll.FDS(A1024,"FF_MKT_VAL_PUBLIC(ANN_R,"&amp;[1]sample_report!E1024&amp;")")</f>
        <v>12441.310928067</v>
      </c>
    </row>
    <row r="1025" spans="1:46" hidden="1" x14ac:dyDescent="0.25">
      <c r="A1025" t="s">
        <v>922</v>
      </c>
      <c r="B1025" t="s">
        <v>923</v>
      </c>
      <c r="C1025" t="s">
        <v>502</v>
      </c>
      <c r="D1025" t="str" cm="1">
        <f t="array" ref="D1025">_xll.FDS(A1025,"FF_MAJOR_IND_NAME")</f>
        <v>FOOD</v>
      </c>
      <c r="E1025">
        <v>2019</v>
      </c>
      <c r="F1025" s="4">
        <f t="shared" si="105"/>
        <v>43466</v>
      </c>
      <c r="G1025" s="4">
        <f t="shared" si="106"/>
        <v>43830</v>
      </c>
      <c r="I1025" s="1" cm="1">
        <f t="array" ref="I1025">_xll.FDS(A1025,"FF_PTX_INC(ANN_R,"&amp;F1025&amp;","&amp;G1025&amp;",,,USD)")</f>
        <v>561.29999999999995</v>
      </c>
      <c r="J1025" s="1" cm="1">
        <f t="array" ref="J1025">_xll.FDS(A1025,"FF_MKT_VAL(ANN_R,"&amp;F1025&amp;","&amp;G1025&amp;",,,USD)")</f>
        <v>9075.2690202899994</v>
      </c>
      <c r="K1025" s="1" cm="1">
        <f t="array" ref="K1025">_xll.FDS(A1025,"FF_SHLDRS_EQ(ANN_R,"&amp;F1025&amp;","&amp;G1025&amp;",,,USD)")</f>
        <v>-4.5999999999999996</v>
      </c>
      <c r="L1025" s="1" cm="1">
        <f t="array" ref="L1025">_xll.FDS(A1025,"FF_ASSETS(ANN_R,"&amp;F1025&amp;","&amp;G1025&amp;",,,USD)")</f>
        <v>3048.1</v>
      </c>
      <c r="M1025" s="1" cm="1">
        <f t="array" ref="M1025">_xll.FDS(A1025,"FF_TAX_CF(ANN_R,"&amp;F1025&amp;","&amp;G1025&amp;",,,USD)")</f>
        <v>103</v>
      </c>
      <c r="N1025" s="1" cm="1">
        <f t="array" ref="N1025">_xll.FDS(A1025,"FF_INC_TAX(ANN_R,"&amp;F1025&amp;","&amp;G1025&amp;",,,USD)")</f>
        <v>133.6</v>
      </c>
      <c r="O1025" s="1" cm="1">
        <f t="array" ref="O1025">_xll.FDS(A1025,"FF_NET_INC(ANN_R,"&amp;F1025&amp;","&amp;G1025&amp;")")</f>
        <v>467.8</v>
      </c>
      <c r="P1025" s="1" cm="1">
        <f t="array" ref="P1025">_xll.FDS(A1025,"FF_ROA(ANN_R,"&amp;F1025&amp;","&amp;G1025&amp;")")</f>
        <v>16.129087868705501</v>
      </c>
      <c r="Q1025" cm="1">
        <f t="array" ref="Q1025">_xll.FDS(A1025,"FF_TAX_RATE(ANN_R,"&amp;F1025&amp;","&amp;G1025&amp;")")</f>
        <v>23.801888473187201</v>
      </c>
      <c r="R1025" t="e" cm="1">
        <f t="array" ref="R1025">_xll.FDS(A1025,"FF_TAX_REFUND(ANN_R,"&amp;F1025&amp;","&amp;G1025&amp;",,,,,""D=1"")")</f>
        <v>#N/A</v>
      </c>
      <c r="S1025">
        <f t="shared" si="107"/>
        <v>0.27759362121483605</v>
      </c>
      <c r="T1025" s="1" cm="1">
        <f t="array" ref="T1025">_xll.FDS($A1025,"FF_TAX_CF(ANN_R,"&amp;AE1025&amp;","&amp;AF1025&amp;",,,USD)")</f>
        <v>115.1</v>
      </c>
      <c r="U1025" s="1" cm="1">
        <f t="array" ref="U1025">_xll.FDS($A1025,"FF_TAX_CF(ANN_R,"&amp;AG1025&amp;","&amp;AH1025&amp;",,,USD)")</f>
        <v>124.7</v>
      </c>
      <c r="V1025" s="1" cm="1">
        <f t="array" ref="V1025">_xll.FDS(A1025,"FF_TAX_CF(ANN_R,"&amp;AI1025&amp;","&amp;AJ1025&amp;",,,USD)")</f>
        <v>170</v>
      </c>
      <c r="W1025" s="1" cm="1">
        <f t="array" ref="W1025">_xll.FDS(A1025,"FF_TAX_CF(ANN_R,"&amp;AK1025&amp;","&amp;AL1025&amp;",,,USD)")</f>
        <v>106.9</v>
      </c>
      <c r="X1025" s="1" cm="1">
        <f t="array" ref="X1025">_xll.FDS(A1025,"FF_TAX_CF(ANN_R,"&amp;F1025&amp;","&amp;G1025&amp;",,,USD)")</f>
        <v>103</v>
      </c>
      <c r="Y1025" s="1" cm="1">
        <f t="array" ref="Y1025">_xll.FDS($A1025,"FF_PTX_INC(ANN_R,"&amp;AE1025&amp;","&amp;AF1025&amp;",,,USD)")</f>
        <v>375.3</v>
      </c>
      <c r="Z1025" s="1" cm="1">
        <f t="array" ref="Z1025">_xll.FDS($A1025,"FF_PTX_INC(ANN_R,"&amp;AG1025&amp;","&amp;AH1025&amp;",,,USD)")</f>
        <v>367.4</v>
      </c>
      <c r="AA1025" s="1" cm="1">
        <f t="array" ref="AA1025">_xll.FDS(A1025,"FF_PTX_INC(ANN_R,"&amp;AI1025&amp;","&amp;AJ1025&amp;",,,USD)")</f>
        <v>457.1</v>
      </c>
      <c r="AB1025" s="1" cm="1">
        <f t="array" ref="AB1025">_xll.FDS(A1025,"FF_PTX_INC(ANN_R,"&amp;AK1025&amp;","&amp;AL1025&amp;",,,USD)")</f>
        <v>471.3</v>
      </c>
      <c r="AC1025" s="1" cm="1">
        <f t="array" ref="AC1025">_xll.FDS(A1025,"FF_PTX_INC(ANN_R,"&amp;F1025&amp;","&amp;G1025&amp;",,,USD)")</f>
        <v>561.29999999999995</v>
      </c>
      <c r="AE1025" s="6">
        <f t="shared" si="108"/>
        <v>42005</v>
      </c>
      <c r="AF1025" s="6">
        <f t="shared" si="109"/>
        <v>42369</v>
      </c>
      <c r="AG1025" s="6">
        <f t="shared" si="110"/>
        <v>42370</v>
      </c>
      <c r="AH1025" s="6">
        <f t="shared" si="111"/>
        <v>42735</v>
      </c>
      <c r="AI1025" s="6">
        <f>DATE(YEAR(F1025)+AO1025,MONTH(F1025),DAY(F1025))</f>
        <v>42736</v>
      </c>
      <c r="AJ1025" s="6">
        <f>DATE(YEAR(G1025)+AO1025,MONTH(G1025),DAY(G1025))</f>
        <v>43100</v>
      </c>
      <c r="AK1025" s="6">
        <f>DATE(YEAR(F1025)+AP1025,MONTH(F1025),DAY(F1025))</f>
        <v>43101</v>
      </c>
      <c r="AL1025" s="6">
        <f>DATE(YEAR(G1025)+AP1025,MONTH(G1025),DAY(G1025))</f>
        <v>43465</v>
      </c>
      <c r="AM1025" s="8">
        <v>-4</v>
      </c>
      <c r="AN1025" s="8">
        <v>-3</v>
      </c>
      <c r="AO1025">
        <v>-2</v>
      </c>
      <c r="AP1025">
        <v>-1</v>
      </c>
      <c r="AQ1025" cm="1">
        <f t="array" ref="AQ1025">_xll.FDS(A1025,"FF_DEBT_LT(ANN_R,"&amp;F1025&amp;","&amp;G1025&amp;")")</f>
        <v>2280.1999999999998</v>
      </c>
      <c r="AR1025" cm="1">
        <f t="array" ref="AR1025">_xll.FDS(A1025,"FF_RD_EXP(ANN_R,"&amp;F1025&amp;","&amp;G1025&amp;")")</f>
        <v>15.4</v>
      </c>
      <c r="AS1025" t="e" cm="1">
        <f t="array" ref="AS1025">_xll.FDS(A1025,"FF_PTX_INC_FOR(ANN_R,"&amp;F1025&amp;","&amp;G1025&amp;")")</f>
        <v>#N/A</v>
      </c>
      <c r="AT1025" cm="1">
        <f t="array" ref="AT1025">_xll.FDS(A1025,"FF_MKT_VAL_PUBLIC(ANN_R,"&amp;[1]sample_report!E1025&amp;")")</f>
        <v>11426.761581402499</v>
      </c>
    </row>
    <row r="1026" spans="1:46" hidden="1" x14ac:dyDescent="0.25">
      <c r="A1026" t="s">
        <v>1046</v>
      </c>
      <c r="B1026" t="s">
        <v>1047</v>
      </c>
      <c r="C1026" t="s">
        <v>950</v>
      </c>
      <c r="D1026" t="str" cm="1">
        <f t="array" ref="D1026">_xll.FDS(A1026,"FF_MAJOR_IND_NAME")</f>
        <v>FOOD</v>
      </c>
      <c r="E1026">
        <v>2019</v>
      </c>
      <c r="F1026" s="4">
        <f t="shared" ref="F1026:F1089" si="112">DATE(E1026,1,1)</f>
        <v>43466</v>
      </c>
      <c r="G1026" s="4">
        <f t="shared" ref="G1026:G1089" si="113">DATE(E1026,12,31)</f>
        <v>43830</v>
      </c>
      <c r="I1026" s="1" cm="1">
        <f t="array" ref="I1026">_xll.FDS(A1026,"FF_PTX_INC(ANN_R,"&amp;F1026&amp;","&amp;G1026&amp;",,,USD)")</f>
        <v>3210.0050668716399</v>
      </c>
      <c r="J1026" s="1" cm="1">
        <f t="array" ref="J1026">_xll.FDS(A1026,"FF_MKT_VAL(ANN_R,"&amp;F1026&amp;","&amp;G1026&amp;",,,USD)")</f>
        <v>53825.653249822499</v>
      </c>
      <c r="K1026" s="1" cm="1">
        <f t="array" ref="K1026">_xll.FDS(A1026,"FF_SHLDRS_EQ(ANN_R,"&amp;F1026&amp;","&amp;G1026&amp;",,,USD)")</f>
        <v>19353.021513462099</v>
      </c>
      <c r="L1026" s="1" cm="1">
        <f t="array" ref="L1026">_xll.FDS(A1026,"FF_ASSETS(ANN_R,"&amp;F1026&amp;","&amp;G1026&amp;",,,USD)")</f>
        <v>50918.842404365503</v>
      </c>
      <c r="M1026" s="1" cm="1">
        <f t="array" ref="M1026">_xll.FDS(A1026,"FF_TAX_CF(ANN_R,"&amp;F1026&amp;","&amp;G1026&amp;",,,USD)")</f>
        <v>866.29843854904198</v>
      </c>
      <c r="N1026" s="1" cm="1">
        <f t="array" ref="N1026">_xll.FDS(A1026,"FF_INC_TAX(ANN_R,"&amp;F1026&amp;","&amp;G1026&amp;",,,USD)")</f>
        <v>887.56416249275196</v>
      </c>
      <c r="O1026" s="1" cm="1">
        <f t="array" ref="O1026">_xll.FDS(A1026,"FF_NET_INC(ANN_R,"&amp;F1026&amp;","&amp;G1026&amp;")")</f>
        <v>1915</v>
      </c>
      <c r="P1026" s="1" cm="1">
        <f t="array" ref="P1026">_xll.FDS(A1026,"FF_ROA(ANN_R,"&amp;F1026&amp;","&amp;G1026&amp;")")</f>
        <v>4.2774656853438202</v>
      </c>
      <c r="Q1026" cm="1">
        <f t="array" ref="Q1026">_xll.FDS(A1026,"FF_TAX_RATE(ANN_R,"&amp;F1026&amp;","&amp;G1026&amp;")")</f>
        <v>27.649930264992999</v>
      </c>
      <c r="R1026" t="e" cm="1">
        <f t="array" ref="R1026">_xll.FDS(A1026,"FF_TAX_REFUND(ANN_R,"&amp;F1026&amp;","&amp;G1026&amp;",,,,,""D=1"")")</f>
        <v>#N/A</v>
      </c>
      <c r="S1026">
        <f t="shared" si="107"/>
        <v>0.31492557373019731</v>
      </c>
      <c r="T1026" s="1" cm="1">
        <f t="array" ref="T1026">_xll.FDS($A1026,"FF_TAX_CF(ANN_R,"&amp;AE1026&amp;","&amp;AF1026&amp;",,,USD)")</f>
        <v>891.57233333587601</v>
      </c>
      <c r="U1026" s="1" cm="1">
        <f t="array" ref="U1026">_xll.FDS($A1026,"FF_TAX_CF(ANN_R,"&amp;AG1026&amp;","&amp;AH1026&amp;",,,USD)")</f>
        <v>985.621739029884</v>
      </c>
      <c r="V1026" s="1" cm="1">
        <f t="array" ref="V1026">_xll.FDS(A1026,"FF_TAX_CF(ANN_R,"&amp;AI1026&amp;","&amp;AJ1026&amp;",,,USD)")</f>
        <v>1258.77498579025</v>
      </c>
      <c r="W1026" s="1" cm="1">
        <f t="array" ref="W1026">_xll.FDS(A1026,"FF_TAX_CF(ANN_R,"&amp;AK1026&amp;","&amp;AL1026&amp;",,,USD)")</f>
        <v>655.94084835052502</v>
      </c>
      <c r="X1026" s="1" cm="1">
        <f t="array" ref="X1026">_xll.FDS(A1026,"FF_TAX_CF(ANN_R,"&amp;F1026&amp;","&amp;G1026&amp;",,,USD)")</f>
        <v>866.29843854904198</v>
      </c>
      <c r="Y1026" s="1" cm="1">
        <f t="array" ref="Y1026">_xll.FDS($A1026,"FF_PTX_INC(ANN_R,"&amp;AE1026&amp;","&amp;AF1026&amp;",,,USD)")</f>
        <v>2134.6725642681099</v>
      </c>
      <c r="Z1026" s="1" cm="1">
        <f t="array" ref="Z1026">_xll.FDS($A1026,"FF_PTX_INC(ANN_R,"&amp;AG1026&amp;","&amp;AH1026&amp;",,,USD)")</f>
        <v>2909.2987358570099</v>
      </c>
      <c r="AA1026" s="1" cm="1">
        <f t="array" ref="AA1026">_xll.FDS(A1026,"FF_PTX_INC(ANN_R,"&amp;AI1026&amp;","&amp;AJ1026&amp;",,,USD)")</f>
        <v>3713.1606211662302</v>
      </c>
      <c r="AB1026" s="1" cm="1">
        <f t="array" ref="AB1026">_xll.FDS(A1026,"FF_PTX_INC(ANN_R,"&amp;AK1026&amp;","&amp;AL1026&amp;",,,USD)")</f>
        <v>2824.3208470344498</v>
      </c>
      <c r="AC1026" s="1" cm="1">
        <f t="array" ref="AC1026">_xll.FDS(A1026,"FF_PTX_INC(ANN_R,"&amp;F1026&amp;","&amp;G1026&amp;",,,USD)")</f>
        <v>3210.0050668716399</v>
      </c>
      <c r="AE1026" s="6">
        <f t="shared" si="108"/>
        <v>42005</v>
      </c>
      <c r="AF1026" s="6">
        <f t="shared" si="109"/>
        <v>42369</v>
      </c>
      <c r="AG1026" s="6">
        <f t="shared" si="110"/>
        <v>42370</v>
      </c>
      <c r="AH1026" s="6">
        <f t="shared" si="111"/>
        <v>42735</v>
      </c>
      <c r="AI1026" s="6">
        <f>DATE(YEAR(F1026)+AO1026,MONTH(F1026),DAY(F1026))</f>
        <v>42736</v>
      </c>
      <c r="AJ1026" s="6">
        <f>DATE(YEAR(G1026)+AO1026,MONTH(G1026),DAY(G1026))</f>
        <v>43100</v>
      </c>
      <c r="AK1026" s="6">
        <f>DATE(YEAR(F1026)+AP1026,MONTH(F1026),DAY(F1026))</f>
        <v>43101</v>
      </c>
      <c r="AL1026" s="6">
        <f>DATE(YEAR(G1026)+AP1026,MONTH(G1026),DAY(G1026))</f>
        <v>43465</v>
      </c>
      <c r="AM1026" s="8">
        <v>-4</v>
      </c>
      <c r="AN1026" s="8">
        <v>-3</v>
      </c>
      <c r="AO1026">
        <v>-2</v>
      </c>
      <c r="AP1026">
        <v>-1</v>
      </c>
      <c r="AQ1026" cm="1">
        <f t="array" ref="AQ1026">_xll.FDS(A1026,"FF_DEBT_LT(ANN_R,"&amp;F1026&amp;","&amp;G1026&amp;")")</f>
        <v>12906</v>
      </c>
      <c r="AR1026" cm="1">
        <f t="array" ref="AR1026">_xll.FDS(A1026,"FF_RD_EXP(ANN_R,"&amp;F1026&amp;","&amp;G1026&amp;")")</f>
        <v>351</v>
      </c>
      <c r="AS1026" t="e" cm="1">
        <f t="array" ref="AS1026">_xll.FDS(A1026,"FF_PTX_INC_FOR(ANN_R,"&amp;F1026&amp;","&amp;G1026&amp;")")</f>
        <v>#N/A</v>
      </c>
      <c r="AT1026" cm="1">
        <f t="array" ref="AT1026">_xll.FDS(A1026,"FF_MKT_VAL_PUBLIC(ANN_R,"&amp;[1]sample_report!E1026&amp;")")</f>
        <v>44124.906163362401</v>
      </c>
    </row>
    <row r="1027" spans="1:46" x14ac:dyDescent="0.25">
      <c r="A1027" t="s">
        <v>1380</v>
      </c>
      <c r="B1027" t="s">
        <v>1381</v>
      </c>
      <c r="C1027" t="s">
        <v>977</v>
      </c>
      <c r="D1027" t="str" cm="1">
        <f t="array" ref="D1027">_xll.FDS(A1027,"FF_MAJOR_IND_NAME")</f>
        <v>FOOD</v>
      </c>
      <c r="E1027">
        <v>2019</v>
      </c>
      <c r="F1027" s="4">
        <f t="shared" si="112"/>
        <v>43466</v>
      </c>
      <c r="G1027" s="4">
        <f t="shared" si="113"/>
        <v>43830</v>
      </c>
      <c r="I1027" s="1" cm="1">
        <f t="array" ref="I1027">_xll.FDS(A1027,"FF_PTX_INC(ANN_R,"&amp;F1027&amp;","&amp;G1027&amp;",,,USD)")</f>
        <v>-98.611400424242007</v>
      </c>
      <c r="J1027" s="1" cm="1">
        <f t="array" ref="J1027">_xll.FDS(A1027,"FF_MKT_VAL(ANN_R,"&amp;F1027&amp;","&amp;G1027&amp;",,,USD)")</f>
        <v>5647.4882503891304</v>
      </c>
      <c r="K1027" s="1" cm="1">
        <f t="array" ref="K1027">_xll.FDS(A1027,"FF_SHLDRS_EQ(ANN_R,"&amp;F1027&amp;","&amp;G1027&amp;",,,USD)")</f>
        <v>1245.2980690197901</v>
      </c>
      <c r="L1027" s="1" cm="1">
        <f t="array" ref="L1027">_xll.FDS(A1027,"FF_ASSETS(ANN_R,"&amp;F1027&amp;","&amp;G1027&amp;",,,USD)")</f>
        <v>1890.3583761372599</v>
      </c>
      <c r="M1027" s="1" cm="1">
        <f t="array" ref="M1027">_xll.FDS(A1027,"FF_TAX_CF(ANN_R,"&amp;F1027&amp;","&amp;G1027&amp;",,,USD)")</f>
        <v>3.0409985239505799</v>
      </c>
      <c r="N1027" s="1" cm="1">
        <f t="array" ref="N1027">_xll.FDS(A1027,"FF_INC_TAX(ANN_R,"&amp;F1027&amp;","&amp;G1027&amp;",,,USD)")</f>
        <v>30.6506236946583</v>
      </c>
      <c r="O1027" s="1" cm="1">
        <f t="array" ref="O1027">_xll.FDS(A1027,"FF_NET_INC(ANN_R,"&amp;F1027&amp;","&amp;G1027&amp;")")</f>
        <v>-115.49</v>
      </c>
      <c r="P1027" s="1" cm="1">
        <f t="array" ref="P1027">_xll.FDS(A1027,"FF_ROA(ANN_R,"&amp;F1027&amp;","&amp;G1027&amp;")")</f>
        <v>-10.993017163917701</v>
      </c>
      <c r="Q1027" t="e" cm="1">
        <f t="array" ref="Q1027">_xll.FDS(A1027,"FF_TAX_RATE(ANN_R,"&amp;F1027&amp;","&amp;G1027&amp;")")</f>
        <v>#N/A</v>
      </c>
      <c r="R1027" t="e" cm="1">
        <f t="array" ref="R1027">_xll.FDS(A1027,"FF_TAX_REFUND(ANN_R,"&amp;F1027&amp;","&amp;G1027&amp;",,,,,""D=1"")")</f>
        <v>#N/A</v>
      </c>
      <c r="S1027" t="e">
        <f t="shared" ref="S1027:S1090" si="114">SUM(T1027:X1027)/SUM(Y1027:AC1027)</f>
        <v>#N/A</v>
      </c>
      <c r="T1027" s="1" t="e" cm="1">
        <f t="array" ref="T1027">_xll.FDS($A1027,"FF_TAX_CF(ANN_R,"&amp;AE1027&amp;","&amp;AF1027&amp;",,,USD)")</f>
        <v>#N/A</v>
      </c>
      <c r="U1027" s="1" cm="1">
        <f t="array" ref="U1027">_xll.FDS($A1027,"FF_TAX_CF(ANN_R,"&amp;AG1027&amp;","&amp;AH1027&amp;",,,USD)")</f>
        <v>1.3716845750808699</v>
      </c>
      <c r="V1027" s="1" cm="1">
        <f t="array" ref="V1027">_xll.FDS(A1027,"FF_TAX_CF(ANN_R,"&amp;AI1027&amp;","&amp;AJ1027&amp;",,,USD)")</f>
        <v>1.6129464423656501</v>
      </c>
      <c r="W1027" s="1" cm="1">
        <f t="array" ref="W1027">_xll.FDS(A1027,"FF_TAX_CF(ANN_R,"&amp;AK1027&amp;","&amp;AL1027&amp;",,,USD)")</f>
        <v>5.8999283859729799</v>
      </c>
      <c r="X1027" s="1" cm="1">
        <f t="array" ref="X1027">_xll.FDS(A1027,"FF_TAX_CF(ANN_R,"&amp;F1027&amp;","&amp;G1027&amp;",,,USD)")</f>
        <v>3.0409985239505799</v>
      </c>
      <c r="Y1027" s="1" cm="1">
        <f t="array" ref="Y1027">_xll.FDS($A1027,"FF_PTX_INC(ANN_R,"&amp;AE1027&amp;","&amp;AF1027&amp;",,,USD)")</f>
        <v>-20.537213449478099</v>
      </c>
      <c r="Z1027" s="1" cm="1">
        <f t="array" ref="Z1027">_xll.FDS($A1027,"FF_PTX_INC(ANN_R,"&amp;AG1027&amp;","&amp;AH1027&amp;",,,USD)")</f>
        <v>-30.0376797997951</v>
      </c>
      <c r="AA1027" s="1" cm="1">
        <f t="array" ref="AA1027">_xll.FDS(A1027,"FF_PTX_INC(ANN_R,"&amp;AI1027&amp;","&amp;AJ1027&amp;",,,USD)")</f>
        <v>-42.240021902203601</v>
      </c>
      <c r="AB1027" s="1" cm="1">
        <f t="array" ref="AB1027">_xll.FDS(A1027,"FF_PTX_INC(ANN_R,"&amp;AK1027&amp;","&amp;AL1027&amp;",,,USD)")</f>
        <v>-41.531909398078902</v>
      </c>
      <c r="AC1027" s="1" cm="1">
        <f t="array" ref="AC1027">_xll.FDS(A1027,"FF_PTX_INC(ANN_R,"&amp;F1027&amp;","&amp;G1027&amp;",,,USD)")</f>
        <v>-98.611400424242007</v>
      </c>
      <c r="AE1027" s="6">
        <f t="shared" ref="AE1027:AE1090" si="115">DATE(YEAR($F1027)+AM1027,MONTH($F1027),DAY($F1027))</f>
        <v>42005</v>
      </c>
      <c r="AF1027" s="6">
        <f t="shared" ref="AF1027:AF1090" si="116">DATE(YEAR($G1027)+AM1027,MONTH($G1027),DAY($G1027))</f>
        <v>42369</v>
      </c>
      <c r="AG1027" s="6">
        <f t="shared" ref="AG1027:AG1090" si="117">DATE(YEAR($F1027)+AN1027,MONTH($F1027),DAY($F1027))</f>
        <v>42370</v>
      </c>
      <c r="AH1027" s="6">
        <f t="shared" ref="AH1027:AH1090" si="118">DATE(YEAR($G1027)+AN1027,MONTH($G1027),DAY($G1027))</f>
        <v>42735</v>
      </c>
      <c r="AI1027" s="6">
        <f>DATE(YEAR(F1027)+AO1027,MONTH(F1027),DAY(F1027))</f>
        <v>42736</v>
      </c>
      <c r="AJ1027" s="6">
        <f>DATE(YEAR(G1027)+AO1027,MONTH(G1027),DAY(G1027))</f>
        <v>43100</v>
      </c>
      <c r="AK1027" s="6">
        <f>DATE(YEAR(F1027)+AP1027,MONTH(F1027),DAY(F1027))</f>
        <v>43101</v>
      </c>
      <c r="AL1027" s="6">
        <f>DATE(YEAR(G1027)+AP1027,MONTH(G1027),DAY(G1027))</f>
        <v>43465</v>
      </c>
      <c r="AM1027" s="8">
        <v>-4</v>
      </c>
      <c r="AN1027" s="8">
        <v>-3</v>
      </c>
      <c r="AO1027">
        <v>-2</v>
      </c>
      <c r="AP1027">
        <v>-1</v>
      </c>
      <c r="AQ1027" cm="1">
        <f t="array" ref="AQ1027">_xll.FDS(A1027,"FF_DEBT_LT(ANN_R,"&amp;F1027&amp;","&amp;G1027&amp;")")</f>
        <v>263.08</v>
      </c>
      <c r="AR1027" t="e" cm="1">
        <f t="array" ref="AR1027">_xll.FDS(A1027,"FF_RD_EXP(ANN_R,"&amp;F1027&amp;","&amp;G1027&amp;")")</f>
        <v>#N/A</v>
      </c>
      <c r="AS1027" t="e" cm="1">
        <f t="array" ref="AS1027">_xll.FDS(A1027,"FF_PTX_INC_FOR(ANN_R,"&amp;F1027&amp;","&amp;G1027&amp;")")</f>
        <v>#N/A</v>
      </c>
      <c r="AT1027" cm="1">
        <f t="array" ref="AT1027">_xll.FDS(A1027,"FF_MKT_VAL_PUBLIC(ANN_R,"&amp;[1]sample_report!E1027&amp;")")</f>
        <v>3439.6299367761599</v>
      </c>
    </row>
    <row r="1028" spans="1:46" hidden="1" x14ac:dyDescent="0.25">
      <c r="A1028" t="s">
        <v>172</v>
      </c>
      <c r="B1028" t="s">
        <v>173</v>
      </c>
      <c r="C1028" t="s">
        <v>29</v>
      </c>
      <c r="D1028" t="str" cm="1">
        <f t="array" ref="D1028">_xll.FDS(A1028,"FF_MAJOR_IND_NAME")</f>
        <v>FOOD</v>
      </c>
      <c r="E1028">
        <v>2017</v>
      </c>
      <c r="F1028" s="4">
        <f t="shared" si="112"/>
        <v>42736</v>
      </c>
      <c r="G1028" s="4">
        <f t="shared" si="113"/>
        <v>43100</v>
      </c>
      <c r="I1028" s="1" cm="1">
        <f t="array" ref="I1028">_xll.FDS(A1028,"FF_PTX_INC(ANN_R,"&amp;F1028&amp;","&amp;G1028&amp;",,,USD)")</f>
        <v>800.49866630882002</v>
      </c>
      <c r="J1028" s="1" cm="1">
        <f t="array" ref="J1028">_xll.FDS(A1028,"FF_MKT_VAL(ANN_R,"&amp;F1028&amp;","&amp;G1028&amp;",,,USD)")</f>
        <v>11218.719883011199</v>
      </c>
      <c r="K1028" s="1" cm="1">
        <f t="array" ref="K1028">_xll.FDS(A1028,"FF_SHLDRS_EQ(ANN_R,"&amp;F1028&amp;","&amp;G1028&amp;",,,USD)")</f>
        <v>5530.9611210739204</v>
      </c>
      <c r="L1028" s="1" cm="1">
        <f t="array" ref="L1028">_xll.FDS(A1028,"FF_ASSETS(ANN_R,"&amp;F1028&amp;","&amp;G1028&amp;",,,USD)")</f>
        <v>12116.171542746</v>
      </c>
      <c r="M1028" s="1" cm="1">
        <f t="array" ref="M1028">_xll.FDS(A1028,"FF_TAX_CF(ANN_R,"&amp;F1028&amp;","&amp;G1028&amp;",,,USD)")</f>
        <v>255.477315345779</v>
      </c>
      <c r="N1028" s="1" cm="1">
        <f t="array" ref="N1028">_xll.FDS(A1028,"FF_INC_TAX(ANN_R,"&amp;F1028&amp;","&amp;G1028&amp;",,,USD)")</f>
        <v>200.54946167953301</v>
      </c>
      <c r="O1028" s="1" cm="1">
        <f t="array" ref="O1028">_xll.FDS(A1028,"FF_NET_INC(ANN_R,"&amp;F1028&amp;","&amp;G1028&amp;")")</f>
        <v>53065</v>
      </c>
      <c r="P1028" s="1" cm="1">
        <f t="array" ref="P1028">_xll.FDS(A1028,"FF_ROA(ANN_R,"&amp;F1028&amp;","&amp;G1028&amp;")")</f>
        <v>4.0445914974020596</v>
      </c>
      <c r="Q1028" cm="1">
        <f t="array" ref="Q1028">_xll.FDS(A1028,"FF_TAX_RATE(ANN_R,"&amp;F1028&amp;","&amp;G1028&amp;")")</f>
        <v>25.053066309815001</v>
      </c>
      <c r="R1028" t="e" cm="1">
        <f t="array" ref="R1028">_xll.FDS(A1028,"FF_TAX_REFUND(ANN_R,"&amp;F1028&amp;","&amp;G1028&amp;",,,,,""D=1"")")</f>
        <v>#N/A</v>
      </c>
      <c r="S1028">
        <f t="shared" si="114"/>
        <v>0.27934637345073343</v>
      </c>
      <c r="T1028" s="1" cm="1">
        <f t="array" ref="T1028">_xll.FDS($A1028,"FF_TAX_CF(ANN_R,"&amp;AE1028&amp;","&amp;AF1028&amp;",,,USD)")</f>
        <v>271.08646137639897</v>
      </c>
      <c r="U1028" s="1" cm="1">
        <f t="array" ref="U1028">_xll.FDS($A1028,"FF_TAX_CF(ANN_R,"&amp;AG1028&amp;","&amp;AH1028&amp;",,,USD)")</f>
        <v>386.21759730577497</v>
      </c>
      <c r="V1028" s="1" cm="1">
        <f t="array" ref="V1028">_xll.FDS(A1028,"FF_TAX_CF(ANN_R,"&amp;AI1028&amp;","&amp;AJ1028&amp;",,,USD)")</f>
        <v>103.007115382701</v>
      </c>
      <c r="W1028" s="1" cm="1">
        <f t="array" ref="W1028">_xll.FDS(A1028,"FF_TAX_CF(ANN_R,"&amp;AK1028&amp;","&amp;AL1028&amp;",,,USD)")</f>
        <v>182.76329421997099</v>
      </c>
      <c r="X1028" s="1" cm="1">
        <f t="array" ref="X1028">_xll.FDS(A1028,"FF_TAX_CF(ANN_R,"&amp;F1028&amp;","&amp;G1028&amp;",,,USD)")</f>
        <v>255.477315345779</v>
      </c>
      <c r="Y1028" s="1" cm="1">
        <f t="array" ref="Y1028">_xll.FDS($A1028,"FF_PTX_INC(ANN_R,"&amp;AE1028&amp;","&amp;AF1028&amp;",,,USD)")</f>
        <v>1216.1559834331299</v>
      </c>
      <c r="Z1028" s="1" cm="1">
        <f t="array" ref="Z1028">_xll.FDS($A1028,"FF_PTX_INC(ANN_R,"&amp;AG1028&amp;","&amp;AH1028&amp;",,,USD)")</f>
        <v>731.76494824513804</v>
      </c>
      <c r="AA1028" s="1" cm="1">
        <f t="array" ref="AA1028">_xll.FDS(A1028,"FF_PTX_INC(ANN_R,"&amp;AI1028&amp;","&amp;AJ1028&amp;",,,USD)")</f>
        <v>719.56605371926003</v>
      </c>
      <c r="AB1028" s="1" cm="1">
        <f t="array" ref="AB1028">_xll.FDS(A1028,"FF_PTX_INC(ANN_R,"&amp;AK1028&amp;","&amp;AL1028&amp;",,,USD)")</f>
        <v>822.572227478027</v>
      </c>
      <c r="AC1028" s="1" cm="1">
        <f t="array" ref="AC1028">_xll.FDS(A1028,"FF_PTX_INC(ANN_R,"&amp;F1028&amp;","&amp;G1028&amp;",,,USD)")</f>
        <v>800.49866630882002</v>
      </c>
      <c r="AE1028" s="6">
        <f t="shared" si="115"/>
        <v>41275</v>
      </c>
      <c r="AF1028" s="6">
        <f t="shared" si="116"/>
        <v>41639</v>
      </c>
      <c r="AG1028" s="6">
        <f t="shared" si="117"/>
        <v>41640</v>
      </c>
      <c r="AH1028" s="6">
        <f t="shared" si="118"/>
        <v>42004</v>
      </c>
      <c r="AI1028" s="6">
        <f>DATE(YEAR(F1028)+AO1028,MONTH(F1028),DAY(F1028))</f>
        <v>42005</v>
      </c>
      <c r="AJ1028" s="6">
        <f>DATE(YEAR(G1028)+AO1028,MONTH(G1028),DAY(G1028))</f>
        <v>42369</v>
      </c>
      <c r="AK1028" s="6">
        <f>DATE(YEAR(F1028)+AP1028,MONTH(F1028),DAY(F1028))</f>
        <v>42370</v>
      </c>
      <c r="AL1028" s="6">
        <f>DATE(YEAR(G1028)+AP1028,MONTH(G1028),DAY(G1028))</f>
        <v>42735</v>
      </c>
      <c r="AM1028" s="8">
        <v>-4</v>
      </c>
      <c r="AN1028" s="8">
        <v>-3</v>
      </c>
      <c r="AO1028">
        <v>-2</v>
      </c>
      <c r="AP1028">
        <v>-1</v>
      </c>
      <c r="AQ1028" cm="1">
        <f t="array" ref="AQ1028">_xll.FDS(A1028,"FF_DEBT_LT(ANN_R,"&amp;F1028&amp;","&amp;G1028&amp;")")</f>
        <v>298964</v>
      </c>
      <c r="AR1028" cm="1">
        <f t="array" ref="AR1028">_xll.FDS(A1028,"FF_RD_EXP(ANN_R,"&amp;F1028&amp;","&amp;G1028&amp;")")</f>
        <v>24933</v>
      </c>
      <c r="AS1028" t="e" cm="1">
        <f t="array" ref="AS1028">_xll.FDS(A1028,"FF_PTX_INC_FOR(ANN_R,"&amp;F1028&amp;","&amp;G1028&amp;")")</f>
        <v>#N/A</v>
      </c>
      <c r="AT1028" cm="1">
        <f t="array" ref="AT1028">_xll.FDS(A1028,"FF_MKT_VAL_PUBLIC(ANN_R,"&amp;[1]sample_report!E1028&amp;")")</f>
        <v>828348.20794191596</v>
      </c>
    </row>
    <row r="1029" spans="1:46" hidden="1" x14ac:dyDescent="0.25">
      <c r="A1029" t="s">
        <v>548</v>
      </c>
      <c r="B1029" t="s">
        <v>549</v>
      </c>
      <c r="C1029" t="s">
        <v>502</v>
      </c>
      <c r="D1029" t="str" cm="1">
        <f t="array" ref="D1029">_xll.FDS(A1029,"FF_MAJOR_IND_NAME")</f>
        <v>FOOD</v>
      </c>
      <c r="E1029">
        <v>2017</v>
      </c>
      <c r="F1029" s="4">
        <f t="shared" si="112"/>
        <v>42736</v>
      </c>
      <c r="G1029" s="4">
        <f t="shared" si="113"/>
        <v>43100</v>
      </c>
      <c r="I1029" s="1" cm="1">
        <f t="array" ref="I1029">_xll.FDS(A1029,"FF_PTX_INC(ANN_R,"&amp;F1029&amp;","&amp;G1029&amp;",,,USD)")</f>
        <v>3164</v>
      </c>
      <c r="J1029" s="1" cm="1">
        <f t="array" ref="J1029">_xll.FDS(A1029,"FF_MKT_VAL(ANN_R,"&amp;F1029&amp;","&amp;G1029&amp;",,,USD)")</f>
        <v>63692.224395199999</v>
      </c>
      <c r="K1029" s="1" cm="1">
        <f t="array" ref="K1029">_xll.FDS(A1029,"FF_SHLDRS_EQ(ANN_R,"&amp;F1029&amp;","&amp;G1029&amp;",,,USD)")</f>
        <v>25994</v>
      </c>
      <c r="L1029" s="1" cm="1">
        <f t="array" ref="L1029">_xll.FDS(A1029,"FF_ASSETS(ANN_R,"&amp;F1029&amp;","&amp;G1029&amp;",,,USD)")</f>
        <v>62957</v>
      </c>
      <c r="M1029" s="1" cm="1">
        <f t="array" ref="M1029">_xll.FDS(A1029,"FF_TAX_CF(ANN_R,"&amp;F1029&amp;","&amp;G1029&amp;",,,USD)")</f>
        <v>848</v>
      </c>
      <c r="N1029" s="1" cm="1">
        <f t="array" ref="N1029">_xll.FDS(A1029,"FF_INC_TAX(ANN_R,"&amp;F1029&amp;","&amp;G1029&amp;",,,USD)")</f>
        <v>666</v>
      </c>
      <c r="O1029" s="1" cm="1">
        <f t="array" ref="O1029">_xll.FDS(A1029,"FF_NET_INC(ANN_R,"&amp;F1029&amp;","&amp;G1029&amp;")")</f>
        <v>2828</v>
      </c>
      <c r="P1029" s="1" cm="1">
        <f t="array" ref="P1029">_xll.FDS(A1029,"FF_ROA(ANN_R,"&amp;F1029&amp;","&amp;G1029&amp;")")</f>
        <v>4.54315434354793</v>
      </c>
      <c r="Q1029" cm="1">
        <f t="array" ref="Q1029">_xll.FDS(A1029,"FF_TAX_RATE(ANN_R,"&amp;F1029&amp;","&amp;G1029&amp;")")</f>
        <v>21.049304677623301</v>
      </c>
      <c r="R1029" t="e" cm="1">
        <f t="array" ref="R1029">_xll.FDS(A1029,"FF_TAX_REFUND(ANN_R,"&amp;F1029&amp;","&amp;G1029&amp;",,,,,""D=1"")")</f>
        <v>#N/A</v>
      </c>
      <c r="S1029">
        <f t="shared" si="114"/>
        <v>0.23543536676004803</v>
      </c>
      <c r="T1029" s="1" cm="1">
        <f t="array" ref="T1029">_xll.FDS($A1029,"FF_TAX_CF(ANN_R,"&amp;AE1029&amp;","&amp;AF1029&amp;",,,USD)")</f>
        <v>760</v>
      </c>
      <c r="U1029" s="1" cm="1">
        <f t="array" ref="U1029">_xll.FDS($A1029,"FF_TAX_CF(ANN_R,"&amp;AG1029&amp;","&amp;AH1029&amp;",,,USD)")</f>
        <v>1238</v>
      </c>
      <c r="V1029" s="1" cm="1">
        <f t="array" ref="V1029">_xll.FDS(A1029,"FF_TAX_CF(ANN_R,"&amp;AI1029&amp;","&amp;AJ1029&amp;",,,USD)")</f>
        <v>745</v>
      </c>
      <c r="W1029" s="1" cm="1">
        <f t="array" ref="W1029">_xll.FDS(A1029,"FF_TAX_CF(ANN_R,"&amp;AK1029&amp;","&amp;AL1029&amp;",,,USD)")</f>
        <v>527</v>
      </c>
      <c r="X1029" s="1" cm="1">
        <f t="array" ref="X1029">_xll.FDS(A1029,"FF_TAX_CF(ANN_R,"&amp;F1029&amp;","&amp;G1029&amp;",,,USD)")</f>
        <v>848</v>
      </c>
      <c r="Y1029" s="1" cm="1">
        <f t="array" ref="Y1029">_xll.FDS($A1029,"FF_PTX_INC(ANN_R,"&amp;AE1029&amp;","&amp;AF1029&amp;",,,USD)")</f>
        <v>2392</v>
      </c>
      <c r="Z1029" s="1" cm="1">
        <f t="array" ref="Z1029">_xll.FDS($A1029,"FF_PTX_INC(ANN_R,"&amp;AG1029&amp;","&amp;AH1029&amp;",,,USD)")</f>
        <v>2554</v>
      </c>
      <c r="AA1029" s="1" cm="1">
        <f t="array" ref="AA1029">_xll.FDS(A1029,"FF_PTX_INC(ANN_R,"&amp;AI1029&amp;","&amp;AJ1029&amp;",,,USD)")</f>
        <v>7884</v>
      </c>
      <c r="AB1029" s="1" cm="1">
        <f t="array" ref="AB1029">_xll.FDS(A1029,"FF_PTX_INC(ANN_R,"&amp;AK1029&amp;","&amp;AL1029&amp;",,,USD)")</f>
        <v>1497</v>
      </c>
      <c r="AC1029" s="1" cm="1">
        <f t="array" ref="AC1029">_xll.FDS(A1029,"FF_PTX_INC(ANN_R,"&amp;F1029&amp;","&amp;G1029&amp;",,,USD)")</f>
        <v>3164</v>
      </c>
      <c r="AE1029" s="6">
        <f t="shared" si="115"/>
        <v>41275</v>
      </c>
      <c r="AF1029" s="6">
        <f t="shared" si="116"/>
        <v>41639</v>
      </c>
      <c r="AG1029" s="6">
        <f t="shared" si="117"/>
        <v>41640</v>
      </c>
      <c r="AH1029" s="6">
        <f t="shared" si="118"/>
        <v>42004</v>
      </c>
      <c r="AI1029" s="6">
        <f>DATE(YEAR(F1029)+AO1029,MONTH(F1029),DAY(F1029))</f>
        <v>42005</v>
      </c>
      <c r="AJ1029" s="6">
        <f>DATE(YEAR(G1029)+AO1029,MONTH(G1029),DAY(G1029))</f>
        <v>42369</v>
      </c>
      <c r="AK1029" s="6">
        <f>DATE(YEAR(F1029)+AP1029,MONTH(F1029),DAY(F1029))</f>
        <v>42370</v>
      </c>
      <c r="AL1029" s="6">
        <f>DATE(YEAR(G1029)+AP1029,MONTH(G1029),DAY(G1029))</f>
        <v>42735</v>
      </c>
      <c r="AM1029" s="8">
        <v>-4</v>
      </c>
      <c r="AN1029" s="8">
        <v>-3</v>
      </c>
      <c r="AO1029">
        <v>-2</v>
      </c>
      <c r="AP1029">
        <v>-1</v>
      </c>
      <c r="AQ1029" cm="1">
        <f t="array" ref="AQ1029">_xll.FDS(A1029,"FF_DEBT_LT(ANN_R,"&amp;F1029&amp;","&amp;G1029&amp;")")</f>
        <v>12972</v>
      </c>
      <c r="AR1029" cm="1">
        <f t="array" ref="AR1029">_xll.FDS(A1029,"FF_RD_EXP(ANN_R,"&amp;F1029&amp;","&amp;G1029&amp;")")</f>
        <v>366</v>
      </c>
      <c r="AS1029" cm="1">
        <f t="array" ref="AS1029">_xll.FDS(A1029,"FF_PTX_INC_FOR(ANN_R,"&amp;F1029&amp;","&amp;G1029&amp;")")</f>
        <v>2810</v>
      </c>
      <c r="AT1029" cm="1">
        <f t="array" ref="AT1029">_xll.FDS(A1029,"FF_MKT_VAL_PUBLIC(ANN_R,"&amp;[1]sample_report!E1029&amp;")")</f>
        <v>63485.352050364403</v>
      </c>
    </row>
    <row r="1030" spans="1:46" hidden="1" x14ac:dyDescent="0.25">
      <c r="A1030" t="s">
        <v>880</v>
      </c>
      <c r="B1030" t="s">
        <v>881</v>
      </c>
      <c r="C1030" t="s">
        <v>502</v>
      </c>
      <c r="D1030" t="str" cm="1">
        <f t="array" ref="D1030">_xll.FDS(A1030,"FF_MAJOR_IND_NAME")</f>
        <v>FOOD</v>
      </c>
      <c r="E1030">
        <v>2017</v>
      </c>
      <c r="F1030" s="4">
        <f t="shared" si="112"/>
        <v>42736</v>
      </c>
      <c r="G1030" s="4">
        <f t="shared" si="113"/>
        <v>43100</v>
      </c>
      <c r="I1030" s="1" cm="1">
        <f t="array" ref="I1030">_xll.FDS(A1030,"FF_PTX_INC(ANN_R,"&amp;F1030&amp;","&amp;G1030&amp;",,,USD)")</f>
        <v>878.4</v>
      </c>
      <c r="J1030" s="1" cm="1">
        <f t="array" ref="J1030">_xll.FDS(A1030,"FF_MKT_VAL(ANN_R,"&amp;F1030&amp;","&amp;G1030&amp;",,,USD)")</f>
        <v>14375.06015616</v>
      </c>
      <c r="K1030" s="1" cm="1">
        <f t="array" ref="K1030">_xll.FDS(A1030,"FF_SHLDRS_EQ(ANN_R,"&amp;F1030&amp;","&amp;G1030&amp;",,,USD)")</f>
        <v>6850.2</v>
      </c>
      <c r="L1030" s="1" cm="1">
        <f t="array" ref="L1030">_xll.FDS(A1030,"FF_ASSETS(ANN_R,"&amp;F1030&amp;","&amp;G1030&amp;",,,USD)")</f>
        <v>15867</v>
      </c>
      <c r="M1030" s="1" cm="1">
        <f t="array" ref="M1030">_xll.FDS(A1030,"FF_TAX_CF(ANN_R,"&amp;F1030&amp;","&amp;G1030&amp;",,,USD)")</f>
        <v>367.2</v>
      </c>
      <c r="N1030" s="1" cm="1">
        <f t="array" ref="N1030">_xll.FDS(A1030,"FF_INC_TAX(ANN_R,"&amp;F1030&amp;","&amp;G1030&amp;",,,USD)")</f>
        <v>286.10000000000002</v>
      </c>
      <c r="O1030" s="1" cm="1">
        <f t="array" ref="O1030">_xll.FDS(A1030,"FF_NET_INC(ANN_R,"&amp;F1030&amp;","&amp;G1030&amp;")")</f>
        <v>589.5</v>
      </c>
      <c r="P1030" s="1" cm="1">
        <f t="array" ref="P1030">_xll.FDS(A1030,"FF_ROA(ANN_R,"&amp;F1030&amp;","&amp;G1030&amp;")")</f>
        <v>3.6724395713929701</v>
      </c>
      <c r="Q1030" cm="1">
        <f t="array" ref="Q1030">_xll.FDS(A1030,"FF_TAX_RATE(ANN_R,"&amp;F1030&amp;","&amp;G1030&amp;")")</f>
        <v>32.5705828779599</v>
      </c>
      <c r="R1030" t="e" cm="1">
        <f t="array" ref="R1030">_xll.FDS(A1030,"FF_TAX_REFUND(ANN_R,"&amp;F1030&amp;","&amp;G1030&amp;",,,,,""D=1"")")</f>
        <v>#N/A</v>
      </c>
      <c r="S1030">
        <f t="shared" si="114"/>
        <v>0.35355757111435132</v>
      </c>
      <c r="T1030" s="1" cm="1">
        <f t="array" ref="T1030">_xll.FDS($A1030,"FF_TAX_CF(ANN_R,"&amp;AE1030&amp;","&amp;AF1030&amp;",,,USD)")</f>
        <v>279.2</v>
      </c>
      <c r="U1030" s="1" cm="1">
        <f t="array" ref="U1030">_xll.FDS($A1030,"FF_TAX_CF(ANN_R,"&amp;AG1030&amp;","&amp;AH1030&amp;",,,USD)")</f>
        <v>294.39999999999998</v>
      </c>
      <c r="V1030" s="1" cm="1">
        <f t="array" ref="V1030">_xll.FDS(A1030,"FF_TAX_CF(ANN_R,"&amp;AI1030&amp;","&amp;AJ1030&amp;",,,USD)")</f>
        <v>199.3</v>
      </c>
      <c r="W1030" s="1" cm="1">
        <f t="array" ref="W1030">_xll.FDS(A1030,"FF_TAX_CF(ANN_R,"&amp;AK1030&amp;","&amp;AL1030&amp;",,,USD)")</f>
        <v>290.5</v>
      </c>
      <c r="X1030" s="1" cm="1">
        <f t="array" ref="X1030">_xll.FDS(A1030,"FF_TAX_CF(ANN_R,"&amp;F1030&amp;","&amp;G1030&amp;",,,USD)")</f>
        <v>367.2</v>
      </c>
      <c r="Y1030" s="1" cm="1">
        <f t="array" ref="Y1030">_xll.FDS($A1030,"FF_PTX_INC(ANN_R,"&amp;AE1030&amp;","&amp;AF1030&amp;",,,USD)")</f>
        <v>817.3</v>
      </c>
      <c r="Z1030" s="1" cm="1">
        <f t="array" ref="Z1030">_xll.FDS($A1030,"FF_PTX_INC(ANN_R,"&amp;AG1030&amp;","&amp;AH1030&amp;",,,USD)")</f>
        <v>849.7</v>
      </c>
      <c r="AA1030" s="1" cm="1">
        <f t="array" ref="AA1030">_xll.FDS(A1030,"FF_PTX_INC(ANN_R,"&amp;AI1030&amp;","&amp;AJ1030&amp;",,,USD)")</f>
        <v>523</v>
      </c>
      <c r="AB1030" s="1" cm="1">
        <f t="array" ref="AB1030">_xll.FDS(A1030,"FF_PTX_INC(ANN_R,"&amp;AK1030&amp;","&amp;AL1030&amp;",,,USD)")</f>
        <v>977.9</v>
      </c>
      <c r="AC1030" s="1" cm="1">
        <f t="array" ref="AC1030">_xll.FDS(A1030,"FF_PTX_INC(ANN_R,"&amp;F1030&amp;","&amp;G1030&amp;",,,USD)")</f>
        <v>878.4</v>
      </c>
      <c r="AE1030" s="6">
        <f t="shared" si="115"/>
        <v>41275</v>
      </c>
      <c r="AF1030" s="6">
        <f t="shared" si="116"/>
        <v>41639</v>
      </c>
      <c r="AG1030" s="6">
        <f t="shared" si="117"/>
        <v>41640</v>
      </c>
      <c r="AH1030" s="6">
        <f t="shared" si="118"/>
        <v>42004</v>
      </c>
      <c r="AI1030" s="6">
        <f>DATE(YEAR(F1030)+AO1030,MONTH(F1030),DAY(F1030))</f>
        <v>42005</v>
      </c>
      <c r="AJ1030" s="6">
        <f>DATE(YEAR(G1030)+AO1030,MONTH(G1030),DAY(G1030))</f>
        <v>42369</v>
      </c>
      <c r="AK1030" s="6">
        <f>DATE(YEAR(F1030)+AP1030,MONTH(F1030),DAY(F1030))</f>
        <v>42370</v>
      </c>
      <c r="AL1030" s="6">
        <f>DATE(YEAR(G1030)+AP1030,MONTH(G1030),DAY(G1030))</f>
        <v>42735</v>
      </c>
      <c r="AM1030" s="8">
        <v>-4</v>
      </c>
      <c r="AN1030" s="8">
        <v>-3</v>
      </c>
      <c r="AO1030">
        <v>-2</v>
      </c>
      <c r="AP1030">
        <v>-1</v>
      </c>
      <c r="AQ1030" cm="1">
        <f t="array" ref="AQ1030">_xll.FDS(A1030,"FF_DEBT_LT(ANN_R,"&amp;F1030&amp;","&amp;G1030&amp;")")</f>
        <v>4445.5</v>
      </c>
      <c r="AR1030" cm="1">
        <f t="array" ref="AR1030">_xll.FDS(A1030,"FF_RD_EXP(ANN_R,"&amp;F1030&amp;","&amp;G1030&amp;")")</f>
        <v>58.1</v>
      </c>
      <c r="AS1030" cm="1">
        <f t="array" ref="AS1030">_xll.FDS(A1030,"FF_PTX_INC_FOR(ANN_R,"&amp;F1030&amp;","&amp;G1030&amp;")")</f>
        <v>41.6</v>
      </c>
      <c r="AT1030" cm="1">
        <f t="array" ref="AT1030">_xll.FDS(A1030,"FF_MKT_VAL_PUBLIC(ANN_R,"&amp;[1]sample_report!E1030&amp;")")</f>
        <v>10302.423793748099</v>
      </c>
    </row>
    <row r="1031" spans="1:46" hidden="1" x14ac:dyDescent="0.25">
      <c r="A1031" t="s">
        <v>888</v>
      </c>
      <c r="B1031" t="s">
        <v>889</v>
      </c>
      <c r="C1031" t="s">
        <v>502</v>
      </c>
      <c r="D1031" t="str" cm="1">
        <f t="array" ref="D1031">_xll.FDS(A1031,"FF_MAJOR_IND_NAME")</f>
        <v>FOOD</v>
      </c>
      <c r="E1031">
        <v>2017</v>
      </c>
      <c r="F1031" s="4">
        <f t="shared" si="112"/>
        <v>42736</v>
      </c>
      <c r="G1031" s="4">
        <f t="shared" si="113"/>
        <v>43100</v>
      </c>
      <c r="I1031" s="1" cm="1">
        <f t="array" ref="I1031">_xll.FDS(A1031,"FF_PTX_INC(ANN_R,"&amp;F1031&amp;","&amp;G1031&amp;",,,USD)")</f>
        <v>1278.645</v>
      </c>
      <c r="J1031" s="1" cm="1">
        <f t="array" ref="J1031">_xll.FDS(A1031,"FF_MKT_VAL(ANN_R,"&amp;F1031&amp;","&amp;G1031&amp;",,,USD)")</f>
        <v>16053.5091199</v>
      </c>
      <c r="K1031" s="1" cm="1">
        <f t="array" ref="K1031">_xll.FDS(A1031,"FF_SHLDRS_EQ(ANN_R,"&amp;F1031&amp;","&amp;G1031&amp;",,,USD)")</f>
        <v>4935.9070000000002</v>
      </c>
      <c r="L1031" s="1" cm="1">
        <f t="array" ref="L1031">_xll.FDS(A1031,"FF_ASSETS(ANN_R,"&amp;F1031&amp;","&amp;G1031&amp;",,,USD)")</f>
        <v>7301.39</v>
      </c>
      <c r="M1031" s="1" cm="1">
        <f t="array" ref="M1031">_xll.FDS(A1031,"FF_TAX_CF(ANN_R,"&amp;F1031&amp;","&amp;G1031&amp;",,,USD)")</f>
        <v>336</v>
      </c>
      <c r="N1031" s="1" cm="1">
        <f t="array" ref="N1031">_xll.FDS(A1031,"FF_INC_TAX(ANN_R,"&amp;F1031&amp;","&amp;G1031&amp;",,,USD)")</f>
        <v>431.54199999999997</v>
      </c>
      <c r="O1031" s="1" cm="1">
        <f t="array" ref="O1031">_xll.FDS(A1031,"FF_NET_INC(ANN_R,"&amp;F1031&amp;","&amp;G1031&amp;")")</f>
        <v>846.73500000000001</v>
      </c>
      <c r="P1031" s="1" cm="1">
        <f t="array" ref="P1031">_xll.FDS(A1031,"FF_ROA(ANN_R,"&amp;F1031&amp;","&amp;G1031&amp;")")</f>
        <v>12.0628604764968</v>
      </c>
      <c r="Q1031" cm="1">
        <f t="array" ref="Q1031">_xll.FDS(A1031,"FF_TAX_RATE(ANN_R,"&amp;F1031&amp;","&amp;G1031&amp;")")</f>
        <v>33.749946232144197</v>
      </c>
      <c r="R1031" t="e" cm="1">
        <f t="array" ref="R1031">_xll.FDS(A1031,"FF_TAX_REFUND(ANN_R,"&amp;F1031&amp;","&amp;G1031&amp;",,,,,""D=1"")")</f>
        <v>#N/A</v>
      </c>
      <c r="S1031">
        <f t="shared" si="114"/>
        <v>0.28220978543123848</v>
      </c>
      <c r="T1031" s="1" cm="1">
        <f t="array" ref="T1031">_xll.FDS($A1031,"FF_TAX_CF(ANN_R,"&amp;AE1031&amp;","&amp;AF1031&amp;",,,USD)")</f>
        <v>226.2</v>
      </c>
      <c r="U1031" s="1" cm="1">
        <f t="array" ref="U1031">_xll.FDS($A1031,"FF_TAX_CF(ANN_R,"&amp;AG1031&amp;","&amp;AH1031&amp;",,,USD)")</f>
        <v>285.8</v>
      </c>
      <c r="V1031" s="1" cm="1">
        <f t="array" ref="V1031">_xll.FDS(A1031,"FF_TAX_CF(ANN_R,"&amp;AI1031&amp;","&amp;AJ1031&amp;",,,USD)")</f>
        <v>296.5</v>
      </c>
      <c r="W1031" s="1" cm="1">
        <f t="array" ref="W1031">_xll.FDS(A1031,"FF_TAX_CF(ANN_R,"&amp;AK1031&amp;","&amp;AL1031&amp;",,,USD)")</f>
        <v>372</v>
      </c>
      <c r="X1031" s="1" cm="1">
        <f t="array" ref="X1031">_xll.FDS(A1031,"FF_TAX_CF(ANN_R,"&amp;F1031&amp;","&amp;G1031&amp;",,,USD)")</f>
        <v>336</v>
      </c>
      <c r="Y1031" s="1" cm="1">
        <f t="array" ref="Y1031">_xll.FDS($A1031,"FF_PTX_INC(ANN_R,"&amp;AE1031&amp;","&amp;AF1031&amp;",,,USD)")</f>
        <v>798.50699999999995</v>
      </c>
      <c r="Z1031" s="1" cm="1">
        <f t="array" ref="Z1031">_xll.FDS($A1031,"FF_PTX_INC(ANN_R,"&amp;AG1031&amp;","&amp;AH1031&amp;",,,USD)")</f>
        <v>922.15200000000004</v>
      </c>
      <c r="AA1031" s="1" cm="1">
        <f t="array" ref="AA1031">_xll.FDS(A1031,"FF_PTX_INC(ANN_R,"&amp;AI1031&amp;","&amp;AJ1031&amp;",,,USD)")</f>
        <v>1057.143</v>
      </c>
      <c r="AB1031" s="1" cm="1">
        <f t="array" ref="AB1031">_xll.FDS(A1031,"FF_PTX_INC(ANN_R,"&amp;AK1031&amp;","&amp;AL1031&amp;",,,USD)")</f>
        <v>1317.2149999999999</v>
      </c>
      <c r="AC1031" s="1" cm="1">
        <f t="array" ref="AC1031">_xll.FDS(A1031,"FF_PTX_INC(ANN_R,"&amp;F1031&amp;","&amp;G1031&amp;",,,USD)")</f>
        <v>1278.645</v>
      </c>
      <c r="AE1031" s="6">
        <f t="shared" si="115"/>
        <v>41275</v>
      </c>
      <c r="AF1031" s="6">
        <f t="shared" si="116"/>
        <v>41639</v>
      </c>
      <c r="AG1031" s="6">
        <f t="shared" si="117"/>
        <v>41640</v>
      </c>
      <c r="AH1031" s="6">
        <f t="shared" si="118"/>
        <v>42004</v>
      </c>
      <c r="AI1031" s="6">
        <f>DATE(YEAR(F1031)+AO1031,MONTH(F1031),DAY(F1031))</f>
        <v>42005</v>
      </c>
      <c r="AJ1031" s="6">
        <f>DATE(YEAR(G1031)+AO1031,MONTH(G1031),DAY(G1031))</f>
        <v>42369</v>
      </c>
      <c r="AK1031" s="6">
        <f>DATE(YEAR(F1031)+AP1031,MONTH(F1031),DAY(F1031))</f>
        <v>42370</v>
      </c>
      <c r="AL1031" s="6">
        <f>DATE(YEAR(G1031)+AP1031,MONTH(G1031),DAY(G1031))</f>
        <v>42735</v>
      </c>
      <c r="AM1031" s="8">
        <v>-4</v>
      </c>
      <c r="AN1031" s="8">
        <v>-3</v>
      </c>
      <c r="AO1031">
        <v>-2</v>
      </c>
      <c r="AP1031">
        <v>-1</v>
      </c>
      <c r="AQ1031" cm="1">
        <f t="array" ref="AQ1031">_xll.FDS(A1031,"FF_DEBT_LT(ANN_R,"&amp;F1031&amp;","&amp;G1031&amp;")")</f>
        <v>250</v>
      </c>
      <c r="AR1031" cm="1">
        <f t="array" ref="AR1031">_xll.FDS(A1031,"FF_RD_EXP(ANN_R,"&amp;F1031&amp;","&amp;G1031&amp;")")</f>
        <v>34.200000000000003</v>
      </c>
      <c r="AS1031" t="e" cm="1">
        <f t="array" ref="AS1031">_xll.FDS(A1031,"FF_PTX_INC_FOR(ANN_R,"&amp;F1031&amp;","&amp;G1031&amp;")")</f>
        <v>#N/A</v>
      </c>
      <c r="AT1031" cm="1">
        <f t="array" ref="AT1031">_xll.FDS(A1031,"FF_MKT_VAL_PUBLIC(ANN_R,"&amp;[1]sample_report!E1031&amp;")")</f>
        <v>9737.3314208503707</v>
      </c>
    </row>
    <row r="1032" spans="1:46" hidden="1" x14ac:dyDescent="0.25">
      <c r="A1032" t="s">
        <v>922</v>
      </c>
      <c r="B1032" t="s">
        <v>923</v>
      </c>
      <c r="C1032" t="s">
        <v>502</v>
      </c>
      <c r="D1032" t="str" cm="1">
        <f t="array" ref="D1032">_xll.FDS(A1032,"FF_MAJOR_IND_NAME")</f>
        <v>FOOD</v>
      </c>
      <c r="E1032">
        <v>2017</v>
      </c>
      <c r="F1032" s="4">
        <f t="shared" si="112"/>
        <v>42736</v>
      </c>
      <c r="G1032" s="4">
        <f t="shared" si="113"/>
        <v>43100</v>
      </c>
      <c r="I1032" s="1" cm="1">
        <f t="array" ref="I1032">_xll.FDS(A1032,"FF_PTX_INC(ANN_R,"&amp;F1032&amp;","&amp;G1032&amp;",,,USD)")</f>
        <v>457.1</v>
      </c>
      <c r="J1032" s="1" cm="1">
        <f t="array" ref="J1032">_xll.FDS(A1032,"FF_MKT_VAL(ANN_R,"&amp;F1032&amp;","&amp;G1032&amp;",,,USD)")</f>
        <v>6669.7734502800004</v>
      </c>
      <c r="K1032" s="1" cm="1">
        <f t="array" ref="K1032">_xll.FDS(A1032,"FF_SHLDRS_EQ(ANN_R,"&amp;F1032&amp;","&amp;G1032&amp;",,,USD)")</f>
        <v>-647.20000000000005</v>
      </c>
      <c r="L1032" s="1" cm="1">
        <f t="array" ref="L1032">_xll.FDS(A1032,"FF_ASSETS(ANN_R,"&amp;F1032&amp;","&amp;G1032&amp;",,,USD)")</f>
        <v>2485.6</v>
      </c>
      <c r="M1032" s="1" cm="1">
        <f t="array" ref="M1032">_xll.FDS(A1032,"FF_TAX_CF(ANN_R,"&amp;F1032&amp;","&amp;G1032&amp;",,,USD)")</f>
        <v>170</v>
      </c>
      <c r="N1032" s="1" cm="1">
        <f t="array" ref="N1032">_xll.FDS(A1032,"FF_INC_TAX(ANN_R,"&amp;F1032&amp;","&amp;G1032&amp;",,,USD)")</f>
        <v>170.2</v>
      </c>
      <c r="O1032" s="1" cm="1">
        <f t="array" ref="O1032">_xll.FDS(A1032,"FF_NET_INC(ANN_R,"&amp;F1032&amp;","&amp;G1032&amp;")")</f>
        <v>324.8</v>
      </c>
      <c r="P1032" s="1" cm="1">
        <f t="array" ref="P1032">_xll.FDS(A1032,"FF_ROA(ANN_R,"&amp;F1032&amp;","&amp;G1032&amp;")")</f>
        <v>13.9882426408837</v>
      </c>
      <c r="Q1032" cm="1">
        <f t="array" ref="Q1032">_xll.FDS(A1032,"FF_TAX_RATE(ANN_R,"&amp;F1032&amp;","&amp;G1032&amp;")")</f>
        <v>37.234740756946003</v>
      </c>
      <c r="R1032" t="e" cm="1">
        <f t="array" ref="R1032">_xll.FDS(A1032,"FF_TAX_REFUND(ANN_R,"&amp;F1032&amp;","&amp;G1032&amp;",,,,,""D=1"")")</f>
        <v>#N/A</v>
      </c>
      <c r="S1032">
        <f t="shared" si="114"/>
        <v>0.35207145380229099</v>
      </c>
      <c r="T1032" s="1" cm="1">
        <f t="array" ref="T1032">_xll.FDS($A1032,"FF_TAX_CF(ANN_R,"&amp;AE1032&amp;","&amp;AF1032&amp;",,,USD)")</f>
        <v>145.9</v>
      </c>
      <c r="U1032" s="1" cm="1">
        <f t="array" ref="U1032">_xll.FDS($A1032,"FF_TAX_CF(ANN_R,"&amp;AG1032&amp;","&amp;AH1032&amp;",,,USD)")</f>
        <v>142</v>
      </c>
      <c r="V1032" s="1" cm="1">
        <f t="array" ref="V1032">_xll.FDS(A1032,"FF_TAX_CF(ANN_R,"&amp;AI1032&amp;","&amp;AJ1032&amp;",,,USD)")</f>
        <v>115.1</v>
      </c>
      <c r="W1032" s="1" cm="1">
        <f t="array" ref="W1032">_xll.FDS(A1032,"FF_TAX_CF(ANN_R,"&amp;AK1032&amp;","&amp;AL1032&amp;",,,USD)")</f>
        <v>124.7</v>
      </c>
      <c r="X1032" s="1" cm="1">
        <f t="array" ref="X1032">_xll.FDS(A1032,"FF_TAX_CF(ANN_R,"&amp;F1032&amp;","&amp;G1032&amp;",,,USD)")</f>
        <v>170</v>
      </c>
      <c r="Y1032" s="1" cm="1">
        <f t="array" ref="Y1032">_xll.FDS($A1032,"FF_PTX_INC(ANN_R,"&amp;AE1032&amp;","&amp;AF1032&amp;",,,USD)")</f>
        <v>423.5</v>
      </c>
      <c r="Z1032" s="1" cm="1">
        <f t="array" ref="Z1032">_xll.FDS($A1032,"FF_PTX_INC(ANN_R,"&amp;AG1032&amp;","&amp;AH1032&amp;",,,USD)")</f>
        <v>358.4</v>
      </c>
      <c r="AA1032" s="1" cm="1">
        <f t="array" ref="AA1032">_xll.FDS(A1032,"FF_PTX_INC(ANN_R,"&amp;AI1032&amp;","&amp;AJ1032&amp;",,,USD)")</f>
        <v>375.3</v>
      </c>
      <c r="AB1032" s="1" cm="1">
        <f t="array" ref="AB1032">_xll.FDS(A1032,"FF_PTX_INC(ANN_R,"&amp;AK1032&amp;","&amp;AL1032&amp;",,,USD)")</f>
        <v>367.4</v>
      </c>
      <c r="AC1032" s="1" cm="1">
        <f t="array" ref="AC1032">_xll.FDS(A1032,"FF_PTX_INC(ANN_R,"&amp;F1032&amp;","&amp;G1032&amp;",,,USD)")</f>
        <v>457.1</v>
      </c>
      <c r="AE1032" s="6">
        <f t="shared" si="115"/>
        <v>41275</v>
      </c>
      <c r="AF1032" s="6">
        <f t="shared" si="116"/>
        <v>41639</v>
      </c>
      <c r="AG1032" s="6">
        <f t="shared" si="117"/>
        <v>41640</v>
      </c>
      <c r="AH1032" s="6">
        <f t="shared" si="118"/>
        <v>42004</v>
      </c>
      <c r="AI1032" s="6">
        <f>DATE(YEAR(F1032)+AO1032,MONTH(F1032),DAY(F1032))</f>
        <v>42005</v>
      </c>
      <c r="AJ1032" s="6">
        <f>DATE(YEAR(G1032)+AO1032,MONTH(G1032),DAY(G1032))</f>
        <v>42369</v>
      </c>
      <c r="AK1032" s="6">
        <f>DATE(YEAR(F1032)+AP1032,MONTH(F1032),DAY(F1032))</f>
        <v>42370</v>
      </c>
      <c r="AL1032" s="6">
        <f>DATE(YEAR(G1032)+AP1032,MONTH(G1032),DAY(G1032))</f>
        <v>42735</v>
      </c>
      <c r="AM1032" s="8">
        <v>-4</v>
      </c>
      <c r="AN1032" s="8">
        <v>-3</v>
      </c>
      <c r="AO1032">
        <v>-2</v>
      </c>
      <c r="AP1032">
        <v>-1</v>
      </c>
      <c r="AQ1032" cm="1">
        <f t="array" ref="AQ1032">_xll.FDS(A1032,"FF_DEBT_LT(ANN_R,"&amp;F1032&amp;","&amp;G1032&amp;")")</f>
        <v>2365</v>
      </c>
      <c r="AR1032" cm="1">
        <f t="array" ref="AR1032">_xll.FDS(A1032,"FF_RD_EXP(ANN_R,"&amp;F1032&amp;","&amp;G1032&amp;")")</f>
        <v>10.6</v>
      </c>
      <c r="AS1032" t="e" cm="1">
        <f t="array" ref="AS1032">_xll.FDS(A1032,"FF_PTX_INC_FOR(ANN_R,"&amp;F1032&amp;","&amp;G1032&amp;")")</f>
        <v>#N/A</v>
      </c>
      <c r="AT1032" cm="1">
        <f t="array" ref="AT1032">_xll.FDS(A1032,"FF_MKT_VAL_PUBLIC(ANN_R,"&amp;[1]sample_report!E1032&amp;")")</f>
        <v>10644.142384382199</v>
      </c>
    </row>
    <row r="1033" spans="1:46" hidden="1" x14ac:dyDescent="0.25">
      <c r="A1033" t="s">
        <v>1046</v>
      </c>
      <c r="B1033" t="s">
        <v>1047</v>
      </c>
      <c r="C1033" t="s">
        <v>950</v>
      </c>
      <c r="D1033" t="str" cm="1">
        <f t="array" ref="D1033">_xll.FDS(A1033,"FF_MAJOR_IND_NAME")</f>
        <v>FOOD</v>
      </c>
      <c r="E1033">
        <v>2017</v>
      </c>
      <c r="F1033" s="4">
        <f t="shared" si="112"/>
        <v>42736</v>
      </c>
      <c r="G1033" s="4">
        <f t="shared" si="113"/>
        <v>43100</v>
      </c>
      <c r="I1033" s="1" cm="1">
        <f t="array" ref="I1033">_xll.FDS(A1033,"FF_PTX_INC(ANN_R,"&amp;F1033&amp;","&amp;G1033&amp;",,,USD)")</f>
        <v>3713.1606211662302</v>
      </c>
      <c r="J1033" s="1" cm="1">
        <f t="array" ref="J1033">_xll.FDS(A1033,"FF_MKT_VAL(ANN_R,"&amp;F1033&amp;","&amp;G1033&amp;",,,USD)")</f>
        <v>53119.328377262398</v>
      </c>
      <c r="K1033" s="1" cm="1">
        <f t="array" ref="K1033">_xll.FDS(A1033,"FF_SHLDRS_EQ(ANN_R,"&amp;F1033&amp;","&amp;G1033&amp;",,,USD)")</f>
        <v>17358.763961791999</v>
      </c>
      <c r="L1033" s="1" cm="1">
        <f t="array" ref="L1033">_xll.FDS(A1033,"FF_ASSETS(ANN_R,"&amp;F1033&amp;","&amp;G1033&amp;",,,USD)")</f>
        <v>53146.204633712798</v>
      </c>
      <c r="M1033" s="1" cm="1">
        <f t="array" ref="M1033">_xll.FDS(A1033,"FF_TAX_CF(ANN_R,"&amp;F1033&amp;","&amp;G1033&amp;",,,USD)")</f>
        <v>1258.77498579025</v>
      </c>
      <c r="N1033" s="1" cm="1">
        <f t="array" ref="N1033">_xll.FDS(A1033,"FF_INC_TAX(ANN_R,"&amp;F1033&amp;","&amp;G1033&amp;",,,USD)")</f>
        <v>949.72091221809399</v>
      </c>
      <c r="O1033" s="1" cm="1">
        <f t="array" ref="O1033">_xll.FDS(A1033,"FF_NET_INC(ANN_R,"&amp;F1033&amp;","&amp;G1033&amp;")")</f>
        <v>2447</v>
      </c>
      <c r="P1033" s="1" cm="1">
        <f t="array" ref="P1033">_xll.FDS(A1033,"FF_ROA(ANN_R,"&amp;F1033&amp;","&amp;G1033&amp;")")</f>
        <v>5.5482495918737502</v>
      </c>
      <c r="Q1033" cm="1">
        <f t="array" ref="Q1033">_xll.FDS(A1033,"FF_TAX_RATE(ANN_R,"&amp;F1033&amp;","&amp;G1033&amp;")")</f>
        <v>25.5771567436209</v>
      </c>
      <c r="R1033" t="e" cm="1">
        <f t="array" ref="R1033">_xll.FDS(A1033,"FF_TAX_REFUND(ANN_R,"&amp;F1033&amp;","&amp;G1033&amp;",,,,,""D=1"")")</f>
        <v>#N/A</v>
      </c>
      <c r="S1033">
        <f t="shared" si="114"/>
        <v>0.34573690223388337</v>
      </c>
      <c r="T1033" s="1" cm="1">
        <f t="array" ref="T1033">_xll.FDS($A1033,"FF_TAX_CF(ANN_R,"&amp;AE1033&amp;","&amp;AF1033&amp;",,,USD)")</f>
        <v>793.91563701629605</v>
      </c>
      <c r="U1033" s="1" cm="1">
        <f t="array" ref="U1033">_xll.FDS($A1033,"FF_TAX_CF(ANN_R,"&amp;AG1033&amp;","&amp;AH1033&amp;",,,USD)")</f>
        <v>797.19343507289898</v>
      </c>
      <c r="V1033" s="1" cm="1">
        <f t="array" ref="V1033">_xll.FDS(A1033,"FF_TAX_CF(ANN_R,"&amp;AI1033&amp;","&amp;AJ1033&amp;",,,USD)")</f>
        <v>891.57233333587601</v>
      </c>
      <c r="W1033" s="1" cm="1">
        <f t="array" ref="W1033">_xll.FDS(A1033,"FF_TAX_CF(ANN_R,"&amp;AK1033&amp;","&amp;AL1033&amp;",,,USD)")</f>
        <v>985.621739029884</v>
      </c>
      <c r="X1033" s="1" cm="1">
        <f t="array" ref="X1033">_xll.FDS(A1033,"FF_TAX_CF(ANN_R,"&amp;F1033&amp;","&amp;G1033&amp;",,,USD)")</f>
        <v>1258.77498579025</v>
      </c>
      <c r="Y1033" s="1" cm="1">
        <f t="array" ref="Y1033">_xll.FDS($A1033,"FF_PTX_INC(ANN_R,"&amp;AE1033&amp;","&amp;AF1033&amp;",,,USD)")</f>
        <v>2476.0077977180499</v>
      </c>
      <c r="Z1033" s="1" cm="1">
        <f t="array" ref="Z1033">_xll.FDS($A1033,"FF_PTX_INC(ANN_R,"&amp;AG1033&amp;","&amp;AH1033&amp;",,,USD)")</f>
        <v>2439.3323246240602</v>
      </c>
      <c r="AA1033" s="1" cm="1">
        <f t="array" ref="AA1033">_xll.FDS(A1033,"FF_PTX_INC(ANN_R,"&amp;AI1033&amp;","&amp;AJ1033&amp;",,,USD)")</f>
        <v>2134.6725642681099</v>
      </c>
      <c r="AB1033" s="1" cm="1">
        <f t="array" ref="AB1033">_xll.FDS(A1033,"FF_PTX_INC(ANN_R,"&amp;AK1033&amp;","&amp;AL1033&amp;",,,USD)")</f>
        <v>2909.2987358570099</v>
      </c>
      <c r="AC1033" s="1" cm="1">
        <f t="array" ref="AC1033">_xll.FDS(A1033,"FF_PTX_INC(ANN_R,"&amp;F1033&amp;","&amp;G1033&amp;",,,USD)")</f>
        <v>3713.1606211662302</v>
      </c>
      <c r="AE1033" s="6">
        <f t="shared" si="115"/>
        <v>41275</v>
      </c>
      <c r="AF1033" s="6">
        <f t="shared" si="116"/>
        <v>41639</v>
      </c>
      <c r="AG1033" s="6">
        <f t="shared" si="117"/>
        <v>41640</v>
      </c>
      <c r="AH1033" s="6">
        <f t="shared" si="118"/>
        <v>42004</v>
      </c>
      <c r="AI1033" s="6">
        <f>DATE(YEAR(F1033)+AO1033,MONTH(F1033),DAY(F1033))</f>
        <v>42005</v>
      </c>
      <c r="AJ1033" s="6">
        <f>DATE(YEAR(G1033)+AO1033,MONTH(G1033),DAY(G1033))</f>
        <v>42369</v>
      </c>
      <c r="AK1033" s="6">
        <f>DATE(YEAR(F1033)+AP1033,MONTH(F1033),DAY(F1033))</f>
        <v>42370</v>
      </c>
      <c r="AL1033" s="6">
        <f>DATE(YEAR(G1033)+AP1033,MONTH(G1033),DAY(G1033))</f>
        <v>42735</v>
      </c>
      <c r="AM1033" s="8">
        <v>-4</v>
      </c>
      <c r="AN1033" s="8">
        <v>-3</v>
      </c>
      <c r="AO1033">
        <v>-2</v>
      </c>
      <c r="AP1033">
        <v>-1</v>
      </c>
      <c r="AQ1033" cm="1">
        <f t="array" ref="AQ1033">_xll.FDS(A1033,"FF_DEBT_LT(ANN_R,"&amp;F1033&amp;","&amp;G1033&amp;")")</f>
        <v>15716</v>
      </c>
      <c r="AR1033" cm="1">
        <f t="array" ref="AR1033">_xll.FDS(A1033,"FF_RD_EXP(ANN_R,"&amp;F1033&amp;","&amp;G1033&amp;")")</f>
        <v>342</v>
      </c>
      <c r="AS1033" t="e" cm="1">
        <f t="array" ref="AS1033">_xll.FDS(A1033,"FF_PTX_INC_FOR(ANN_R,"&amp;F1033&amp;","&amp;G1033&amp;")")</f>
        <v>#N/A</v>
      </c>
      <c r="AT1033" cm="1">
        <f t="array" ref="AT1033">_xll.FDS(A1033,"FF_MKT_VAL_PUBLIC(ANN_R,"&amp;[1]sample_report!E1033&amp;")")</f>
        <v>40204.804198461999</v>
      </c>
    </row>
    <row r="1034" spans="1:46" x14ac:dyDescent="0.25">
      <c r="A1034" t="s">
        <v>1380</v>
      </c>
      <c r="B1034" t="s">
        <v>1381</v>
      </c>
      <c r="C1034" t="s">
        <v>977</v>
      </c>
      <c r="D1034" t="str" cm="1">
        <f t="array" ref="D1034">_xll.FDS(A1034,"FF_MAJOR_IND_NAME")</f>
        <v>FOOD</v>
      </c>
      <c r="E1034">
        <v>2017</v>
      </c>
      <c r="F1034" s="4">
        <f t="shared" si="112"/>
        <v>42736</v>
      </c>
      <c r="G1034" s="4">
        <f t="shared" si="113"/>
        <v>43100</v>
      </c>
      <c r="I1034" s="1" cm="1">
        <f t="array" ref="I1034">_xll.FDS(A1034,"FF_PTX_INC(ANN_R,"&amp;F1034&amp;","&amp;G1034&amp;",,,USD)")</f>
        <v>-42.240021902203601</v>
      </c>
      <c r="J1034" s="1" cm="1">
        <f t="array" ref="J1034">_xll.FDS(A1034,"FF_MKT_VAL(ANN_R,"&amp;F1034&amp;","&amp;G1034&amp;",,,USD)")</f>
        <v>2638.3495944531001</v>
      </c>
      <c r="K1034" s="1" cm="1">
        <f t="array" ref="K1034">_xll.FDS(A1034,"FF_SHLDRS_EQ(ANN_R,"&amp;F1034&amp;","&amp;G1034&amp;",,,USD)")</f>
        <v>179.854614515305</v>
      </c>
      <c r="L1034" s="1" cm="1">
        <f t="array" ref="L1034">_xll.FDS(A1034,"FF_ASSETS(ANN_R,"&amp;F1034&amp;","&amp;G1034&amp;",,,USD)")</f>
        <v>237.65511972427399</v>
      </c>
      <c r="M1034" s="1" cm="1">
        <f t="array" ref="M1034">_xll.FDS(A1034,"FF_TAX_CF(ANN_R,"&amp;F1034&amp;","&amp;G1034&amp;",,,USD)")</f>
        <v>1.6129464423656501</v>
      </c>
      <c r="N1034" s="1" cm="1">
        <f t="array" ref="N1034">_xll.FDS(A1034,"FF_INC_TAX(ANN_R,"&amp;F1034&amp;","&amp;G1034&amp;",,,USD)")</f>
        <v>4.9471210463046997</v>
      </c>
      <c r="O1034" s="1" cm="1">
        <f t="array" ref="O1034">_xll.FDS(A1034,"FF_NET_INC(ANN_R,"&amp;F1034&amp;","&amp;G1034&amp;")")</f>
        <v>-42.024000000000001</v>
      </c>
      <c r="P1034" s="1" cm="1">
        <f t="array" ref="P1034">_xll.FDS(A1034,"FF_ROA(ANN_R,"&amp;F1034&amp;","&amp;G1034&amp;")")</f>
        <v>-19.311790007720301</v>
      </c>
      <c r="Q1034" t="e" cm="1">
        <f t="array" ref="Q1034">_xll.FDS(A1034,"FF_TAX_RATE(ANN_R,"&amp;F1034&amp;","&amp;G1034&amp;")")</f>
        <v>#N/A</v>
      </c>
      <c r="R1034" t="e" cm="1">
        <f t="array" ref="R1034">_xll.FDS(A1034,"FF_TAX_REFUND(ANN_R,"&amp;F1034&amp;","&amp;G1034&amp;",,,,,""D=1"")")</f>
        <v>#N/A</v>
      </c>
      <c r="S1034" t="e">
        <f t="shared" si="114"/>
        <v>#N/A</v>
      </c>
      <c r="T1034" s="1" t="e" cm="1">
        <f t="array" ref="T1034">_xll.FDS($A1034,"FF_TAX_CF(ANN_R,"&amp;AE1034&amp;","&amp;AF1034&amp;",,,USD)")</f>
        <v>#N/A</v>
      </c>
      <c r="U1034" s="1" t="e" cm="1">
        <f t="array" ref="U1034">_xll.FDS($A1034,"FF_TAX_CF(ANN_R,"&amp;AG1034&amp;","&amp;AH1034&amp;",,,USD)")</f>
        <v>#N/A</v>
      </c>
      <c r="V1034" s="1" t="e" cm="1">
        <f t="array" ref="V1034">_xll.FDS(A1034,"FF_TAX_CF(ANN_R,"&amp;AI1034&amp;","&amp;AJ1034&amp;",,,USD)")</f>
        <v>#N/A</v>
      </c>
      <c r="W1034" s="1" cm="1">
        <f t="array" ref="W1034">_xll.FDS(A1034,"FF_TAX_CF(ANN_R,"&amp;AK1034&amp;","&amp;AL1034&amp;",,,USD)")</f>
        <v>1.3716845750808699</v>
      </c>
      <c r="X1034" s="1" cm="1">
        <f t="array" ref="X1034">_xll.FDS(A1034,"FF_TAX_CF(ANN_R,"&amp;F1034&amp;","&amp;G1034&amp;",,,USD)")</f>
        <v>1.6129464423656501</v>
      </c>
      <c r="Y1034" s="1" cm="1">
        <f t="array" ref="Y1034">_xll.FDS($A1034,"FF_PTX_INC(ANN_R,"&amp;AE1034&amp;","&amp;AF1034&amp;",,,USD)")</f>
        <v>-3.9045248970985398</v>
      </c>
      <c r="Z1034" s="1" cm="1">
        <f t="array" ref="Z1034">_xll.FDS($A1034,"FF_PTX_INC(ANN_R,"&amp;AG1034&amp;","&amp;AH1034&amp;",,,USD)")</f>
        <v>-8.4176198651790592</v>
      </c>
      <c r="AA1034" s="1" cm="1">
        <f t="array" ref="AA1034">_xll.FDS(A1034,"FF_PTX_INC(ANN_R,"&amp;AI1034&amp;","&amp;AJ1034&amp;",,,USD)")</f>
        <v>-20.537213449478099</v>
      </c>
      <c r="AB1034" s="1" cm="1">
        <f t="array" ref="AB1034">_xll.FDS(A1034,"FF_PTX_INC(ANN_R,"&amp;AK1034&amp;","&amp;AL1034&amp;",,,USD)")</f>
        <v>-30.0376797997951</v>
      </c>
      <c r="AC1034" s="1" cm="1">
        <f t="array" ref="AC1034">_xll.FDS(A1034,"FF_PTX_INC(ANN_R,"&amp;F1034&amp;","&amp;G1034&amp;",,,USD)")</f>
        <v>-42.240021902203601</v>
      </c>
      <c r="AE1034" s="6">
        <f t="shared" si="115"/>
        <v>41275</v>
      </c>
      <c r="AF1034" s="6">
        <f t="shared" si="116"/>
        <v>41639</v>
      </c>
      <c r="AG1034" s="6">
        <f t="shared" si="117"/>
        <v>41640</v>
      </c>
      <c r="AH1034" s="6">
        <f t="shared" si="118"/>
        <v>42004</v>
      </c>
      <c r="AI1034" s="6">
        <f>DATE(YEAR(F1034)+AO1034,MONTH(F1034),DAY(F1034))</f>
        <v>42005</v>
      </c>
      <c r="AJ1034" s="6">
        <f>DATE(YEAR(G1034)+AO1034,MONTH(G1034),DAY(G1034))</f>
        <v>42369</v>
      </c>
      <c r="AK1034" s="6">
        <f>DATE(YEAR(F1034)+AP1034,MONTH(F1034),DAY(F1034))</f>
        <v>42370</v>
      </c>
      <c r="AL1034" s="6">
        <f>DATE(YEAR(G1034)+AP1034,MONTH(G1034),DAY(G1034))</f>
        <v>42735</v>
      </c>
      <c r="AM1034" s="8">
        <v>-4</v>
      </c>
      <c r="AN1034" s="8">
        <v>-3</v>
      </c>
      <c r="AO1034">
        <v>-2</v>
      </c>
      <c r="AP1034">
        <v>-1</v>
      </c>
      <c r="AQ1034" cm="1">
        <f t="array" ref="AQ1034">_xll.FDS(A1034,"FF_DEBT_LT(ANN_R,"&amp;F1034&amp;","&amp;G1034&amp;")")</f>
        <v>0</v>
      </c>
      <c r="AR1034" t="e" cm="1">
        <f t="array" ref="AR1034">_xll.FDS(A1034,"FF_RD_EXP(ANN_R,"&amp;F1034&amp;","&amp;G1034&amp;")")</f>
        <v>#N/A</v>
      </c>
      <c r="AS1034" t="e" cm="1">
        <f t="array" ref="AS1034">_xll.FDS(A1034,"FF_PTX_INC_FOR(ANN_R,"&amp;F1034&amp;","&amp;G1034&amp;")")</f>
        <v>#N/A</v>
      </c>
      <c r="AT1034" cm="1">
        <f t="array" ref="AT1034">_xll.FDS(A1034,"FF_MKT_VAL_PUBLIC(ANN_R,"&amp;[1]sample_report!E1034&amp;")")</f>
        <v>1011.80536060221</v>
      </c>
    </row>
    <row r="1035" spans="1:46" hidden="1" x14ac:dyDescent="0.25">
      <c r="A1035" t="s">
        <v>824</v>
      </c>
      <c r="B1035" t="s">
        <v>825</v>
      </c>
      <c r="C1035" t="s">
        <v>502</v>
      </c>
      <c r="D1035" t="str" cm="1">
        <f t="array" ref="D1035">_xll.FDS(A1035,"FF_MAJOR_IND_NAME")</f>
        <v>CONSTRUCTION</v>
      </c>
      <c r="E1035">
        <v>2016</v>
      </c>
      <c r="F1035" s="4">
        <f t="shared" si="112"/>
        <v>42370</v>
      </c>
      <c r="G1035" s="4">
        <f t="shared" si="113"/>
        <v>42735</v>
      </c>
      <c r="H1035">
        <v>0</v>
      </c>
      <c r="I1035" s="1" cm="1">
        <f t="array" ref="I1035">_xll.FDS(A1035,"FF_PTX_INC(ANN_R,"&amp;F1035&amp;","&amp;G1035&amp;",,,USD)")</f>
        <v>661.697</v>
      </c>
      <c r="J1035" s="1" cm="1">
        <f t="array" ref="J1035">_xll.FDS(A1035,"FF_MKT_VAL(ANN_R,"&amp;F1035&amp;","&amp;G1035&amp;",,,USD)")</f>
        <v>6163.6220069999999</v>
      </c>
      <c r="K1035" s="1" cm="1">
        <f t="array" ref="K1035">_xll.FDS(A1035,"FF_SHLDRS_EQ(ANN_R,"&amp;F1035&amp;","&amp;G1035&amp;",,,USD)")</f>
        <v>1304.441</v>
      </c>
      <c r="L1035" s="1" cm="1">
        <f t="array" ref="L1035">_xll.FDS(A1035,"FF_ASSETS(ANN_R,"&amp;F1035&amp;","&amp;G1035&amp;",,,USD)")</f>
        <v>2643.9430000000002</v>
      </c>
      <c r="M1035" s="1" cm="1">
        <f t="array" ref="M1035">_xll.FDS(A1035,"FF_TAX_CF(ANN_R,"&amp;F1035&amp;","&amp;G1035&amp;",,,USD)")</f>
        <v>218.98400000000001</v>
      </c>
      <c r="N1035" s="1" cm="1">
        <f t="array" ref="N1035">_xll.FDS(A1035,"FF_INC_TAX(ANN_R,"&amp;F1035&amp;","&amp;G1035&amp;",,,USD)")</f>
        <v>236.435</v>
      </c>
      <c r="O1035" s="1" cm="1">
        <f t="array" ref="O1035">_xll.FDS(A1035,"FF_NET_INC(ANN_R,"&amp;F1035&amp;","&amp;G1035&amp;")")</f>
        <v>425.262</v>
      </c>
      <c r="P1035" s="1" cm="1">
        <f t="array" ref="P1035">_xll.FDS(A1035,"FF_ROA(ANN_R,"&amp;F1035&amp;","&amp;G1035&amp;")")</f>
        <v>16.496895354446298</v>
      </c>
      <c r="Q1035" cm="1">
        <f t="array" ref="Q1035">_xll.FDS(A1035,"FF_TAX_RATE(ANN_R,"&amp;F1035&amp;","&amp;G1035&amp;")")</f>
        <v>35.731611296409099</v>
      </c>
      <c r="R1035" t="e" cm="1">
        <f t="array" ref="R1035">_xll.FDS(A1035,"FF_TAX_REFUND(ANN_R,"&amp;F1035&amp;","&amp;G1035&amp;",,,,,""D=1"")")</f>
        <v>#N/A</v>
      </c>
      <c r="S1035">
        <f t="shared" si="114"/>
        <v>0.318511351331632</v>
      </c>
      <c r="T1035" s="1" cm="1">
        <f t="array" ref="T1035">_xll.FDS($A1035,"FF_TAX_CF(ANN_R,"&amp;AE1035&amp;","&amp;AF1035&amp;",,,USD)")</f>
        <v>59.603999999999999</v>
      </c>
      <c r="U1035" s="1" cm="1">
        <f t="array" ref="U1035">_xll.FDS($A1035,"FF_TAX_CF(ANN_R,"&amp;AG1035&amp;","&amp;AH1035&amp;",,,USD)")</f>
        <v>113.224</v>
      </c>
      <c r="V1035" s="1" cm="1">
        <f t="array" ref="V1035">_xll.FDS(A1035,"FF_TAX_CF(ANN_R,"&amp;AI1035&amp;","&amp;AJ1035&amp;",,,USD)")</f>
        <v>181.84</v>
      </c>
      <c r="W1035" s="1" cm="1">
        <f t="array" ref="W1035">_xll.FDS(A1035,"FF_TAX_CF(ANN_R,"&amp;AK1035&amp;","&amp;AL1035&amp;",,,USD)")</f>
        <v>194.67</v>
      </c>
      <c r="X1035" s="1" cm="1">
        <f t="array" ref="X1035">_xll.FDS(A1035,"FF_TAX_CF(ANN_R,"&amp;F1035&amp;","&amp;G1035&amp;",,,USD)")</f>
        <v>218.98400000000001</v>
      </c>
      <c r="Y1035" s="1" cm="1">
        <f t="array" ref="Y1035">_xll.FDS($A1035,"FF_PTX_INC(ANN_R,"&amp;AE1035&amp;","&amp;AF1035&amp;",,,USD)")</f>
        <v>275.077</v>
      </c>
      <c r="Z1035" s="1" cm="1">
        <f t="array" ref="Z1035">_xll.FDS($A1035,"FF_PTX_INC(ANN_R,"&amp;AG1035&amp;","&amp;AH1035&amp;",,,USD)")</f>
        <v>418.69600000000003</v>
      </c>
      <c r="AA1035" s="1" cm="1">
        <f t="array" ref="AA1035">_xll.FDS(A1035,"FF_PTX_INC(ANN_R,"&amp;AI1035&amp;","&amp;AJ1035&amp;",,,USD)")</f>
        <v>453.54599999999999</v>
      </c>
      <c r="AB1035" s="1" cm="1">
        <f t="array" ref="AB1035">_xll.FDS(A1035,"FF_PTX_INC(ANN_R,"&amp;AK1035&amp;","&amp;AL1035&amp;",,,USD)")</f>
        <v>603.21199999999999</v>
      </c>
      <c r="AC1035" s="1" cm="1">
        <f t="array" ref="AC1035">_xll.FDS(A1035,"FF_PTX_INC(ANN_R,"&amp;F1035&amp;","&amp;G1035&amp;",,,USD)")</f>
        <v>661.697</v>
      </c>
      <c r="AE1035" s="6">
        <f t="shared" si="115"/>
        <v>40909</v>
      </c>
      <c r="AF1035" s="6">
        <f t="shared" si="116"/>
        <v>41274</v>
      </c>
      <c r="AG1035" s="6">
        <f t="shared" si="117"/>
        <v>41275</v>
      </c>
      <c r="AH1035" s="6">
        <f t="shared" si="118"/>
        <v>41639</v>
      </c>
      <c r="AI1035" s="6">
        <f>DATE(YEAR(F1035)+AO1035,MONTH(F1035),DAY(F1035))</f>
        <v>41640</v>
      </c>
      <c r="AJ1035" s="6">
        <f>DATE(YEAR(G1035)+AO1035,MONTH(G1035),DAY(G1035))</f>
        <v>42004</v>
      </c>
      <c r="AK1035" s="6">
        <f>DATE(YEAR(F1035)+AP1035,MONTH(F1035),DAY(F1035))</f>
        <v>42005</v>
      </c>
      <c r="AL1035" s="6">
        <f>DATE(YEAR(G1035)+AP1035,MONTH(G1035),DAY(G1035))</f>
        <v>42369</v>
      </c>
      <c r="AM1035" s="8">
        <v>-4</v>
      </c>
      <c r="AN1035" s="8">
        <v>-3</v>
      </c>
      <c r="AO1035">
        <v>-2</v>
      </c>
      <c r="AP1035">
        <v>-1</v>
      </c>
      <c r="AQ1035" cm="1">
        <f t="array" ref="AQ1035">_xll.FDS(A1035,"FF_DEBT_LT(ANN_R,"&amp;F1035&amp;","&amp;G1035&amp;")")</f>
        <v>596.45500000000004</v>
      </c>
      <c r="AR1035" t="e" cm="1">
        <f t="array" ref="AR1035">_xll.FDS(A1035,"FF_RD_EXP(ANN_R,"&amp;F1035&amp;","&amp;G1035&amp;")")</f>
        <v>#N/A</v>
      </c>
      <c r="AS1035" t="e" cm="1">
        <f t="array" ref="AS1035">_xll.FDS(A1035,"FF_PTX_INC_FOR(ANN_R,"&amp;F1035&amp;","&amp;G1035&amp;")")</f>
        <v>#N/A</v>
      </c>
      <c r="AT1035" cm="1">
        <f t="array" ref="AT1035">_xll.FDS(A1035,"FF_MKT_VAL_PUBLIC(ANN_R,"&amp;[1]sample_report!E1035&amp;")")</f>
        <v>5752.5392372431397</v>
      </c>
    </row>
    <row r="1036" spans="1:46" hidden="1" x14ac:dyDescent="0.25">
      <c r="A1036" t="s">
        <v>53</v>
      </c>
      <c r="B1036" t="s">
        <v>54</v>
      </c>
      <c r="C1036" t="s">
        <v>29</v>
      </c>
      <c r="D1036" t="str" cm="1">
        <f t="array" ref="D1036">_xll.FDS(A1036,"FF_MAJOR_IND_NAME")</f>
        <v>ELECTRONICS</v>
      </c>
      <c r="E1036">
        <v>2020</v>
      </c>
      <c r="F1036" s="4">
        <f t="shared" si="112"/>
        <v>43831</v>
      </c>
      <c r="G1036" s="4">
        <f t="shared" si="113"/>
        <v>44196</v>
      </c>
      <c r="H1036">
        <v>0</v>
      </c>
      <c r="I1036" s="1" cm="1">
        <f t="array" ref="I1036">_xll.FDS(A1036,"FF_PTX_INC(ANN_R,"&amp;F1036&amp;","&amp;G1036&amp;",,,USD)")</f>
        <v>440.60389850288601</v>
      </c>
      <c r="J1036" s="1" cm="1">
        <f t="array" ref="J1036">_xll.FDS(A1036,"FF_MKT_VAL(ANN_R,"&amp;F1036&amp;","&amp;G1036&amp;",,,USD)")</f>
        <v>11667.253745893</v>
      </c>
      <c r="K1036" s="1" cm="1">
        <f t="array" ref="K1036">_xll.FDS(A1036,"FF_SHLDRS_EQ(ANN_R,"&amp;F1036&amp;","&amp;G1036&amp;",,,USD)")</f>
        <v>2208.2534000426499</v>
      </c>
      <c r="L1036" s="1" cm="1">
        <f t="array" ref="L1036">_xll.FDS(A1036,"FF_ASSETS(ANN_R,"&amp;F1036&amp;","&amp;G1036&amp;",,,USD)")</f>
        <v>2450.9841632172502</v>
      </c>
      <c r="M1036" s="1" cm="1">
        <f t="array" ref="M1036">_xll.FDS(A1036,"FF_TAX_CF(ANN_R,"&amp;F1036&amp;","&amp;G1036&amp;",,,USD)")</f>
        <v>117.59861071407801</v>
      </c>
      <c r="N1036" s="1" cm="1">
        <f t="array" ref="N1036">_xll.FDS(A1036,"FF_INC_TAX(ANN_R,"&amp;F1036&amp;","&amp;G1036&amp;",,,USD)")</f>
        <v>117.810152091086</v>
      </c>
      <c r="O1036" s="1" cm="1">
        <f t="array" ref="O1036">_xll.FDS(A1036,"FF_NET_INC(ANN_R,"&amp;F1036&amp;","&amp;G1036&amp;")")</f>
        <v>35096</v>
      </c>
      <c r="P1036" s="1" cm="1">
        <f t="array" ref="P1036">_xll.FDS(A1036,"FF_ROA(ANN_R,"&amp;F1036&amp;","&amp;G1036&amp;")")</f>
        <v>13.776508572045399</v>
      </c>
      <c r="Q1036" cm="1">
        <f t="array" ref="Q1036">_xll.FDS(A1036,"FF_TAX_RATE(ANN_R,"&amp;F1036&amp;","&amp;G1036&amp;")")</f>
        <v>26.738336290575099</v>
      </c>
      <c r="R1036" t="e" cm="1">
        <f t="array" ref="R1036">_xll.FDS(A1036,"FF_TAX_REFUND(ANN_R,"&amp;F1036&amp;","&amp;G1036&amp;",,,,,""D=1"")")</f>
        <v>#N/A</v>
      </c>
      <c r="S1036">
        <f t="shared" si="114"/>
        <v>0.27290495747267146</v>
      </c>
      <c r="T1036" s="1" cm="1">
        <f t="array" ref="T1036">_xll.FDS($A1036,"FF_TAX_CF(ANN_R,"&amp;AE1036&amp;","&amp;AF1036&amp;",,,USD)")</f>
        <v>92.235214233398395</v>
      </c>
      <c r="U1036" s="1" cm="1">
        <f t="array" ref="U1036">_xll.FDS($A1036,"FF_TAX_CF(ANN_R,"&amp;AG1036&amp;","&amp;AH1036&amp;",,,USD)")</f>
        <v>82.382545823231297</v>
      </c>
      <c r="V1036" s="1" cm="1">
        <f t="array" ref="V1036">_xll.FDS(A1036,"FF_TAX_CF(ANN_R,"&amp;AI1036&amp;","&amp;AJ1036&amp;",,,USD)")</f>
        <v>84.650321707129507</v>
      </c>
      <c r="W1036" s="1" cm="1">
        <f t="array" ref="W1036">_xll.FDS(A1036,"FF_TAX_CF(ANN_R,"&amp;AK1036&amp;","&amp;AL1036&amp;",,,USD)")</f>
        <v>96.001009967178106</v>
      </c>
      <c r="X1036" s="1" cm="1">
        <f t="array" ref="X1036">_xll.FDS(A1036,"FF_TAX_CF(ANN_R,"&amp;F1036&amp;","&amp;G1036&amp;",,,USD)")</f>
        <v>117.59861071407801</v>
      </c>
      <c r="Y1036" s="1" cm="1">
        <f t="array" ref="Y1036">_xll.FDS($A1036,"FF_PTX_INC(ANN_R,"&amp;AE1036&amp;","&amp;AF1036&amp;",,,USD)")</f>
        <v>268.11167907714798</v>
      </c>
      <c r="Z1036" s="1" cm="1">
        <f t="array" ref="Z1036">_xll.FDS($A1036,"FF_PTX_INC(ANN_R,"&amp;AG1036&amp;","&amp;AH1036&amp;",,,USD)")</f>
        <v>299.61906728334702</v>
      </c>
      <c r="AA1036" s="1" cm="1">
        <f t="array" ref="AA1036">_xll.FDS(A1036,"FF_PTX_INC(ANN_R,"&amp;AI1036&amp;","&amp;AJ1036&amp;",,,USD)")</f>
        <v>327.74706203490501</v>
      </c>
      <c r="AB1036" s="1" cm="1">
        <f t="array" ref="AB1036">_xll.FDS(A1036,"FF_PTX_INC(ANN_R,"&amp;AK1036&amp;","&amp;AL1036&amp;",,,USD)")</f>
        <v>396.63765014149197</v>
      </c>
      <c r="AC1036" s="1" cm="1">
        <f t="array" ref="AC1036">_xll.FDS(A1036,"FF_PTX_INC(ANN_R,"&amp;F1036&amp;","&amp;G1036&amp;",,,USD)")</f>
        <v>440.60389850288601</v>
      </c>
      <c r="AE1036" s="6">
        <f t="shared" si="115"/>
        <v>42370</v>
      </c>
      <c r="AF1036" s="6">
        <f t="shared" si="116"/>
        <v>42735</v>
      </c>
      <c r="AG1036" s="6">
        <f t="shared" si="117"/>
        <v>42736</v>
      </c>
      <c r="AH1036" s="6">
        <f t="shared" si="118"/>
        <v>43100</v>
      </c>
      <c r="AI1036" s="6">
        <f>DATE(YEAR(F1036)+AO1036,MONTH(F1036),DAY(F1036))</f>
        <v>43101</v>
      </c>
      <c r="AJ1036" s="6">
        <f>DATE(YEAR(G1036)+AO1036,MONTH(G1036),DAY(G1036))</f>
        <v>43465</v>
      </c>
      <c r="AK1036" s="6">
        <f>DATE(YEAR(F1036)+AP1036,MONTH(F1036),DAY(F1036))</f>
        <v>43466</v>
      </c>
      <c r="AL1036" s="6">
        <f>DATE(YEAR(G1036)+AP1036,MONTH(G1036),DAY(G1036))</f>
        <v>43830</v>
      </c>
      <c r="AM1036" s="8">
        <v>-4</v>
      </c>
      <c r="AN1036" s="8">
        <v>-3</v>
      </c>
      <c r="AO1036">
        <v>-2</v>
      </c>
      <c r="AP1036">
        <v>-1</v>
      </c>
      <c r="AQ1036" cm="1">
        <f t="array" ref="AQ1036">_xll.FDS(A1036,"FF_DEBT_LT(ANN_R,"&amp;F1036&amp;","&amp;G1036&amp;")")</f>
        <v>0</v>
      </c>
      <c r="AR1036" cm="1">
        <f t="array" ref="AR1036">_xll.FDS(A1036,"FF_RD_EXP(ANN_R,"&amp;F1036&amp;","&amp;G1036&amp;")")</f>
        <v>1502</v>
      </c>
      <c r="AS1036" t="e" cm="1">
        <f t="array" ref="AS1036">_xll.FDS(A1036,"FF_PTX_INC_FOR(ANN_R,"&amp;F1036&amp;","&amp;G1036&amp;")")</f>
        <v>#N/A</v>
      </c>
      <c r="AT1036" cm="1">
        <f t="array" ref="AT1036">_xll.FDS(A1036,"FF_MKT_VAL_PUBLIC(ANN_R,"&amp;[1]sample_report!E1036&amp;")")</f>
        <v>1131638.4151277</v>
      </c>
    </row>
    <row r="1037" spans="1:46" hidden="1" x14ac:dyDescent="0.25">
      <c r="A1037" t="s">
        <v>53</v>
      </c>
      <c r="B1037" t="s">
        <v>54</v>
      </c>
      <c r="C1037" t="s">
        <v>29</v>
      </c>
      <c r="D1037" t="str" cm="1">
        <f t="array" ref="D1037">_xll.FDS(A1037,"FF_MAJOR_IND_NAME")</f>
        <v>ELECTRONICS</v>
      </c>
      <c r="E1037">
        <v>2016</v>
      </c>
      <c r="F1037" s="4">
        <f t="shared" si="112"/>
        <v>42370</v>
      </c>
      <c r="G1037" s="4">
        <f t="shared" si="113"/>
        <v>42735</v>
      </c>
      <c r="I1037" s="1" cm="1">
        <f t="array" ref="I1037">_xll.FDS(A1037,"FF_PTX_INC(ANN_R,"&amp;F1037&amp;","&amp;G1037&amp;",,,USD)")</f>
        <v>268.11167907714798</v>
      </c>
      <c r="J1037" s="1" cm="1">
        <f t="array" ref="J1037">_xll.FDS(A1037,"FF_MKT_VAL(ANN_R,"&amp;F1037&amp;","&amp;G1037&amp;",,,USD)")</f>
        <v>4708.8984707187801</v>
      </c>
      <c r="K1037" s="1" cm="1">
        <f t="array" ref="K1037">_xll.FDS(A1037,"FF_SHLDRS_EQ(ANN_R,"&amp;F1037&amp;","&amp;G1037&amp;",,,USD)")</f>
        <v>1428.19517882168</v>
      </c>
      <c r="L1037" s="1" cm="1">
        <f t="array" ref="L1037">_xll.FDS(A1037,"FF_ASSETS(ANN_R,"&amp;F1037&amp;","&amp;G1037&amp;",,,USD)")</f>
        <v>1615.0362271219501</v>
      </c>
      <c r="M1037" s="1" cm="1">
        <f t="array" ref="M1037">_xll.FDS(A1037,"FF_TAX_CF(ANN_R,"&amp;F1037&amp;","&amp;G1037&amp;",,,USD)")</f>
        <v>92.235214233398395</v>
      </c>
      <c r="N1037" s="1" cm="1">
        <f t="array" ref="N1037">_xll.FDS(A1037,"FF_INC_TAX(ANN_R,"&amp;F1037&amp;","&amp;G1037&amp;",,,USD)")</f>
        <v>75.272129058837905</v>
      </c>
      <c r="O1037" s="1" cm="1">
        <f t="array" ref="O1037">_xll.FDS(A1037,"FF_NET_INC(ANN_R,"&amp;F1037&amp;","&amp;G1037&amp;")")</f>
        <v>23157</v>
      </c>
      <c r="P1037" s="1" cm="1">
        <f t="array" ref="P1037">_xll.FDS(A1037,"FF_ROA(ANN_R,"&amp;F1037&amp;","&amp;G1037&amp;")")</f>
        <v>13.0438456165649</v>
      </c>
      <c r="Q1037" cm="1">
        <f t="array" ref="Q1037">_xll.FDS(A1037,"FF_TAX_RATE(ANN_R,"&amp;F1037&amp;","&amp;G1037&amp;")")</f>
        <v>28.074916138650799</v>
      </c>
      <c r="R1037" t="e" cm="1">
        <f t="array" ref="R1037">_xll.FDS(A1037,"FF_TAX_REFUND(ANN_R,"&amp;F1037&amp;","&amp;G1037&amp;",,,,,""D=1"")")</f>
        <v>#N/A</v>
      </c>
      <c r="S1037">
        <f t="shared" si="114"/>
        <v>0.34753038437500522</v>
      </c>
      <c r="T1037" s="1" cm="1">
        <f t="array" ref="T1037">_xll.FDS($A1037,"FF_TAX_CF(ANN_R,"&amp;AE1037&amp;","&amp;AF1037&amp;",,,USD)")</f>
        <v>93.779889200814097</v>
      </c>
      <c r="U1037" s="1" cm="1">
        <f t="array" ref="U1037">_xll.FDS($A1037,"FF_TAX_CF(ANN_R,"&amp;AG1037&amp;","&amp;AH1037&amp;",,,USD)")</f>
        <v>58.487130198627703</v>
      </c>
      <c r="V1037" s="1" cm="1">
        <f t="array" ref="V1037">_xll.FDS(A1037,"FF_TAX_CF(ANN_R,"&amp;AI1037&amp;","&amp;AJ1037&amp;",,,USD)")</f>
        <v>79.094345105811996</v>
      </c>
      <c r="W1037" s="1" cm="1">
        <f t="array" ref="W1037">_xll.FDS(A1037,"FF_TAX_CF(ANN_R,"&amp;AK1037&amp;","&amp;AL1037&amp;",,,USD)")</f>
        <v>50.538662478327801</v>
      </c>
      <c r="X1037" s="1" cm="1">
        <f t="array" ref="X1037">_xll.FDS(A1037,"FF_TAX_CF(ANN_R,"&amp;F1037&amp;","&amp;G1037&amp;",,,USD)")</f>
        <v>92.235214233398395</v>
      </c>
      <c r="Y1037" s="1" cm="1">
        <f t="array" ref="Y1037">_xll.FDS($A1037,"FF_PTX_INC(ANN_R,"&amp;AE1037&amp;","&amp;AF1037&amp;",,,USD)")</f>
        <v>48.656628536060502</v>
      </c>
      <c r="Z1037" s="1" cm="1">
        <f t="array" ref="Z1037">_xll.FDS($A1037,"FF_PTX_INC(ANN_R,"&amp;AG1037&amp;","&amp;AH1037&amp;",,,USD)")</f>
        <v>255.201216898859</v>
      </c>
      <c r="AA1037" s="1" cm="1">
        <f t="array" ref="AA1037">_xll.FDS(A1037,"FF_PTX_INC(ANN_R,"&amp;AI1037&amp;","&amp;AJ1037&amp;",,,USD)")</f>
        <v>248.413944669068</v>
      </c>
      <c r="AB1037" s="1" cm="1">
        <f t="array" ref="AB1037">_xll.FDS(A1037,"FF_PTX_INC(ANN_R,"&amp;AK1037&amp;","&amp;AL1037&amp;",,,USD)")</f>
        <v>256.170576272532</v>
      </c>
      <c r="AC1037" s="1" cm="1">
        <f t="array" ref="AC1037">_xll.FDS(A1037,"FF_PTX_INC(ANN_R,"&amp;F1037&amp;","&amp;G1037&amp;",,,USD)")</f>
        <v>268.11167907714798</v>
      </c>
      <c r="AE1037" s="6">
        <f t="shared" si="115"/>
        <v>40909</v>
      </c>
      <c r="AF1037" s="6">
        <f t="shared" si="116"/>
        <v>41274</v>
      </c>
      <c r="AG1037" s="6">
        <f t="shared" si="117"/>
        <v>41275</v>
      </c>
      <c r="AH1037" s="6">
        <f t="shared" si="118"/>
        <v>41639</v>
      </c>
      <c r="AI1037" s="6">
        <f>DATE(YEAR(F1037)+AO1037,MONTH(F1037),DAY(F1037))</f>
        <v>41640</v>
      </c>
      <c r="AJ1037" s="6">
        <f>DATE(YEAR(G1037)+AO1037,MONTH(G1037),DAY(G1037))</f>
        <v>42004</v>
      </c>
      <c r="AK1037" s="6">
        <f>DATE(YEAR(F1037)+AP1037,MONTH(F1037),DAY(F1037))</f>
        <v>42005</v>
      </c>
      <c r="AL1037" s="6">
        <f>DATE(YEAR(G1037)+AP1037,MONTH(G1037),DAY(G1037))</f>
        <v>42369</v>
      </c>
      <c r="AM1037" s="8">
        <v>-4</v>
      </c>
      <c r="AN1037" s="8">
        <v>-3</v>
      </c>
      <c r="AO1037">
        <v>-2</v>
      </c>
      <c r="AP1037">
        <v>-1</v>
      </c>
      <c r="AQ1037" cm="1">
        <f t="array" ref="AQ1037">_xll.FDS(A1037,"FF_DEBT_LT(ANN_R,"&amp;F1037&amp;","&amp;G1037&amp;")")</f>
        <v>0</v>
      </c>
      <c r="AR1037" cm="1">
        <f t="array" ref="AR1037">_xll.FDS(A1037,"FF_RD_EXP(ANN_R,"&amp;F1037&amp;","&amp;G1037&amp;")")</f>
        <v>1304</v>
      </c>
      <c r="AS1037" t="e" cm="1">
        <f t="array" ref="AS1037">_xll.FDS(A1037,"FF_PTX_INC_FOR(ANN_R,"&amp;F1037&amp;","&amp;G1037&amp;")")</f>
        <v>#N/A</v>
      </c>
      <c r="AT1037" cm="1">
        <f t="array" ref="AT1037">_xll.FDS(A1037,"FF_MKT_VAL_PUBLIC(ANN_R,"&amp;[1]sample_report!E1037&amp;")")</f>
        <v>283657.02355310798</v>
      </c>
    </row>
    <row r="1038" spans="1:46" x14ac:dyDescent="0.25">
      <c r="A1038" t="s">
        <v>716</v>
      </c>
      <c r="B1038" t="s">
        <v>717</v>
      </c>
      <c r="C1038" t="s">
        <v>502</v>
      </c>
      <c r="D1038" t="str" cm="1">
        <f t="array" ref="D1038">_xll.FDS(A1038,"FF_MAJOR_IND_NAME")</f>
        <v>ELECTRONICS</v>
      </c>
      <c r="E1038">
        <v>2020</v>
      </c>
      <c r="F1038" s="4">
        <f t="shared" si="112"/>
        <v>43831</v>
      </c>
      <c r="G1038" s="4">
        <f t="shared" si="113"/>
        <v>44196</v>
      </c>
      <c r="H1038">
        <v>0</v>
      </c>
      <c r="I1038" s="1" cm="1">
        <f t="array" ref="I1038">_xll.FDS(A1038,"FF_PTX_INC(ANN_R,"&amp;F1038&amp;","&amp;G1038&amp;",,,USD)")</f>
        <v>-210.33199999999999</v>
      </c>
      <c r="J1038" s="1" cm="1">
        <f t="array" ref="J1038">_xll.FDS(A1038,"FF_MKT_VAL(ANN_R,"&amp;F1038&amp;","&amp;G1038&amp;",,,USD)")</f>
        <v>15703.7764364</v>
      </c>
      <c r="K1038" s="1" cm="1">
        <f t="array" ref="K1038">_xll.FDS(A1038,"FF_SHLDRS_EQ(ANN_R,"&amp;F1038&amp;","&amp;G1038&amp;",,,USD)")</f>
        <v>405.34399999999999</v>
      </c>
      <c r="L1038" s="1" cm="1">
        <f t="array" ref="L1038">_xll.FDS(A1038,"FF_ASSETS(ANN_R,"&amp;F1038&amp;","&amp;G1038&amp;",,,USD)")</f>
        <v>1955.395</v>
      </c>
      <c r="M1038" s="1" cm="1">
        <f t="array" ref="M1038">_xll.FDS(A1038,"FF_TAX_CF(ANN_R,"&amp;F1038&amp;","&amp;G1038&amp;",,,USD)")</f>
        <v>1.123</v>
      </c>
      <c r="N1038" s="1" cm="1">
        <f t="array" ref="N1038">_xll.FDS(A1038,"FF_INC_TAX(ANN_R,"&amp;F1038&amp;","&amp;G1038&amp;",,,USD)")</f>
        <v>-1.419</v>
      </c>
      <c r="O1038" s="1" cm="1">
        <f t="array" ref="O1038">_xll.FDS(A1038,"FF_NET_INC(ANN_R,"&amp;F1038&amp;","&amp;G1038&amp;")")</f>
        <v>-208.91300000000001</v>
      </c>
      <c r="P1038" s="1" cm="1">
        <f t="array" ref="P1038">_xll.FDS(A1038,"FF_ROA(ANN_R,"&amp;F1038&amp;","&amp;G1038&amp;")")</f>
        <v>-14.2131803566885</v>
      </c>
      <c r="Q1038" t="e" cm="1">
        <f t="array" ref="Q1038">_xll.FDS(A1038,"FF_TAX_RATE(ANN_R,"&amp;F1038&amp;","&amp;G1038&amp;")")</f>
        <v>#N/A</v>
      </c>
      <c r="R1038" t="e" cm="1">
        <f t="array" ref="R1038">_xll.FDS(A1038,"FF_TAX_REFUND(ANN_R,"&amp;F1038&amp;","&amp;G1038&amp;",,,,,""D=1"")")</f>
        <v>#N/A</v>
      </c>
      <c r="S1038" t="e">
        <f t="shared" si="114"/>
        <v>#N/A</v>
      </c>
      <c r="T1038" s="1" t="e" cm="1">
        <f t="array" ref="T1038">_xll.FDS($A1038,"FF_TAX_CF(ANN_R,"&amp;AE1038&amp;","&amp;AF1038&amp;",,,USD)")</f>
        <v>#N/A</v>
      </c>
      <c r="U1038" s="1" t="e" cm="1">
        <f t="array" ref="U1038">_xll.FDS($A1038,"FF_TAX_CF(ANN_R,"&amp;AG1038&amp;","&amp;AH1038&amp;",,,USD)")</f>
        <v>#N/A</v>
      </c>
      <c r="V1038" s="1" t="e" cm="1">
        <f t="array" ref="V1038">_xll.FDS(A1038,"FF_TAX_CF(ANN_R,"&amp;AI1038&amp;","&amp;AJ1038&amp;",,,USD)")</f>
        <v>#N/A</v>
      </c>
      <c r="W1038" s="1" cm="1">
        <f t="array" ref="W1038">_xll.FDS(A1038,"FF_TAX_CF(ANN_R,"&amp;AK1038&amp;","&amp;AL1038&amp;",,,USD)")</f>
        <v>0.51400000000000001</v>
      </c>
      <c r="X1038" s="1" cm="1">
        <f t="array" ref="X1038">_xll.FDS(A1038,"FF_TAX_CF(ANN_R,"&amp;F1038&amp;","&amp;G1038&amp;",,,USD)")</f>
        <v>1.123</v>
      </c>
      <c r="Y1038" s="1" cm="1">
        <f t="array" ref="Y1038">_xll.FDS($A1038,"FF_PTX_INC(ANN_R,"&amp;AE1038&amp;","&amp;AF1038&amp;",,,USD)")</f>
        <v>-76.007000000000005</v>
      </c>
      <c r="Z1038" s="1" cm="1">
        <f t="array" ref="Z1038">_xll.FDS($A1038,"FF_PTX_INC(ANN_R,"&amp;AG1038&amp;","&amp;AH1038&amp;",,,USD)")</f>
        <v>-83.084000000000003</v>
      </c>
      <c r="AA1038" s="1" cm="1">
        <f t="array" ref="AA1038">_xll.FDS(A1038,"FF_PTX_INC(ANN_R,"&amp;AI1038&amp;","&amp;AJ1038&amp;",,,USD)")</f>
        <v>-110.17</v>
      </c>
      <c r="AB1038" s="1" cm="1">
        <f t="array" ref="AB1038">_xll.FDS(A1038,"FF_PTX_INC(ANN_R,"&amp;AK1038&amp;","&amp;AL1038&amp;",,,USD)")</f>
        <v>-125.514</v>
      </c>
      <c r="AC1038" s="1" cm="1">
        <f t="array" ref="AC1038">_xll.FDS(A1038,"FF_PTX_INC(ANN_R,"&amp;F1038&amp;","&amp;G1038&amp;",,,USD)")</f>
        <v>-210.33199999999999</v>
      </c>
      <c r="AE1038" s="6">
        <f t="shared" si="115"/>
        <v>42370</v>
      </c>
      <c r="AF1038" s="6">
        <f t="shared" si="116"/>
        <v>42735</v>
      </c>
      <c r="AG1038" s="6">
        <f t="shared" si="117"/>
        <v>42736</v>
      </c>
      <c r="AH1038" s="6">
        <f t="shared" si="118"/>
        <v>43100</v>
      </c>
      <c r="AI1038" s="6">
        <f>DATE(YEAR(F1038)+AO1038,MONTH(F1038),DAY(F1038))</f>
        <v>43101</v>
      </c>
      <c r="AJ1038" s="6">
        <f>DATE(YEAR(G1038)+AO1038,MONTH(G1038),DAY(G1038))</f>
        <v>43465</v>
      </c>
      <c r="AK1038" s="6">
        <f>DATE(YEAR(F1038)+AP1038,MONTH(F1038),DAY(F1038))</f>
        <v>43466</v>
      </c>
      <c r="AL1038" s="6">
        <f>DATE(YEAR(G1038)+AP1038,MONTH(G1038),DAY(G1038))</f>
        <v>43830</v>
      </c>
      <c r="AM1038" s="8">
        <v>-4</v>
      </c>
      <c r="AN1038" s="8">
        <v>-3</v>
      </c>
      <c r="AO1038">
        <v>-2</v>
      </c>
      <c r="AP1038">
        <v>-1</v>
      </c>
      <c r="AQ1038" cm="1">
        <f t="array" ref="AQ1038">_xll.FDS(A1038,"FF_DEBT_LT(ANN_R,"&amp;F1038&amp;","&amp;G1038&amp;")")</f>
        <v>991.51300000000003</v>
      </c>
      <c r="AR1038" cm="1">
        <f t="array" ref="AR1038">_xll.FDS(A1038,"FF_RD_EXP(ANN_R,"&amp;F1038&amp;","&amp;G1038&amp;")")</f>
        <v>159.26900000000001</v>
      </c>
      <c r="AS1038" cm="1">
        <f t="array" ref="AS1038">_xll.FDS(A1038,"FF_PTX_INC_FOR(ANN_R,"&amp;F1038&amp;","&amp;G1038&amp;")")</f>
        <v>10.513999999999999</v>
      </c>
      <c r="AT1038" cm="1">
        <f t="array" ref="AT1038">_xll.FDS(A1038,"FF_MKT_VAL_PUBLIC(ANN_R,"&amp;[1]sample_report!E1038&amp;")")</f>
        <v>30899.534954355699</v>
      </c>
    </row>
    <row r="1039" spans="1:46" x14ac:dyDescent="0.25">
      <c r="A1039" t="s">
        <v>716</v>
      </c>
      <c r="B1039" t="s">
        <v>717</v>
      </c>
      <c r="C1039" t="s">
        <v>502</v>
      </c>
      <c r="D1039" t="str" cm="1">
        <f t="array" ref="D1039">_xll.FDS(A1039,"FF_MAJOR_IND_NAME")</f>
        <v>ELECTRONICS</v>
      </c>
      <c r="E1039">
        <v>2016</v>
      </c>
      <c r="F1039" s="4">
        <f t="shared" si="112"/>
        <v>42370</v>
      </c>
      <c r="G1039" s="4">
        <f t="shared" si="113"/>
        <v>42735</v>
      </c>
      <c r="H1039">
        <v>0</v>
      </c>
      <c r="I1039" s="1" cm="1">
        <f t="array" ref="I1039">_xll.FDS(A1039,"FF_PTX_INC(ANN_R,"&amp;F1039&amp;","&amp;G1039&amp;",,,USD)")</f>
        <v>-76.007000000000005</v>
      </c>
      <c r="J1039" s="1" t="e" cm="1">
        <f t="array" ref="J1039">_xll.FDS(A1039,"FF_MKT_VAL(ANN_R,"&amp;F1039&amp;","&amp;G1039&amp;",,,USD)")</f>
        <v>#N/A</v>
      </c>
      <c r="K1039" s="1" cm="1">
        <f t="array" ref="K1039">_xll.FDS(A1039,"FF_SHLDRS_EQ(ANN_R,"&amp;F1039&amp;","&amp;G1039&amp;",,,USD)")</f>
        <v>46.892000000000003</v>
      </c>
      <c r="L1039" s="1" cm="1">
        <f t="array" ref="L1039">_xll.FDS(A1039,"FF_ASSETS(ANN_R,"&amp;F1039&amp;","&amp;G1039&amp;",,,USD)")</f>
        <v>149.76300000000001</v>
      </c>
      <c r="M1039" s="1" t="e" cm="1">
        <f t="array" ref="M1039">_xll.FDS(A1039,"FF_TAX_CF(ANN_R,"&amp;F1039&amp;","&amp;G1039&amp;",,,USD)")</f>
        <v>#N/A</v>
      </c>
      <c r="N1039" s="1" cm="1">
        <f t="array" ref="N1039">_xll.FDS(A1039,"FF_INC_TAX(ANN_R,"&amp;F1039&amp;","&amp;G1039&amp;",,,USD)")</f>
        <v>0.29499999999999998</v>
      </c>
      <c r="O1039" s="1" cm="1">
        <f t="array" ref="O1039">_xll.FDS(A1039,"FF_NET_INC(ANN_R,"&amp;F1039&amp;","&amp;G1039&amp;")")</f>
        <v>-76.302000000000007</v>
      </c>
      <c r="P1039" s="1" cm="1">
        <f t="array" ref="P1039">_xll.FDS(A1039,"FF_ROA(ANN_R,"&amp;F1039&amp;","&amp;G1039&amp;")")</f>
        <v>-61.829806371625502</v>
      </c>
      <c r="Q1039" t="e" cm="1">
        <f t="array" ref="Q1039">_xll.FDS(A1039,"FF_TAX_RATE(ANN_R,"&amp;F1039&amp;","&amp;G1039&amp;")")</f>
        <v>#N/A</v>
      </c>
      <c r="R1039" t="e" cm="1">
        <f t="array" ref="R1039">_xll.FDS(A1039,"FF_TAX_REFUND(ANN_R,"&amp;F1039&amp;","&amp;G1039&amp;",,,,,""D=1"")")</f>
        <v>#N/A</v>
      </c>
      <c r="S1039" t="e">
        <f t="shared" si="114"/>
        <v>#N/A</v>
      </c>
      <c r="T1039" s="1" t="e" cm="1">
        <f t="array" ref="T1039">_xll.FDS($A1039,"FF_TAX_CF(ANN_R,"&amp;AE1039&amp;","&amp;AF1039&amp;",,,USD)")</f>
        <v>#N/A</v>
      </c>
      <c r="U1039" s="1" t="e" cm="1">
        <f t="array" ref="U1039">_xll.FDS($A1039,"FF_TAX_CF(ANN_R,"&amp;AG1039&amp;","&amp;AH1039&amp;",,,USD)")</f>
        <v>#N/A</v>
      </c>
      <c r="V1039" s="1" t="e" cm="1">
        <f t="array" ref="V1039">_xll.FDS(A1039,"FF_TAX_CF(ANN_R,"&amp;AI1039&amp;","&amp;AJ1039&amp;",,,USD)")</f>
        <v>#N/A</v>
      </c>
      <c r="W1039" s="1" t="e" cm="1">
        <f t="array" ref="W1039">_xll.FDS(A1039,"FF_TAX_CF(ANN_R,"&amp;AK1039&amp;","&amp;AL1039&amp;",,,USD)")</f>
        <v>#N/A</v>
      </c>
      <c r="X1039" s="1" t="e" cm="1">
        <f t="array" ref="X1039">_xll.FDS(A1039,"FF_TAX_CF(ANN_R,"&amp;F1039&amp;","&amp;G1039&amp;",,,USD)")</f>
        <v>#N/A</v>
      </c>
      <c r="Y1039" s="1" t="e" cm="1">
        <f t="array" ref="Y1039">_xll.FDS($A1039,"FF_PTX_INC(ANN_R,"&amp;AE1039&amp;","&amp;AF1039&amp;",,,USD)")</f>
        <v>#N/A</v>
      </c>
      <c r="Z1039" s="1" t="e" cm="1">
        <f t="array" ref="Z1039">_xll.FDS($A1039,"FF_PTX_INC(ANN_R,"&amp;AG1039&amp;","&amp;AH1039&amp;",,,USD)")</f>
        <v>#N/A</v>
      </c>
      <c r="AA1039" s="1" t="e" cm="1">
        <f t="array" ref="AA1039">_xll.FDS(A1039,"FF_PTX_INC(ANN_R,"&amp;AI1039&amp;","&amp;AJ1039&amp;",,,USD)")</f>
        <v>#N/A</v>
      </c>
      <c r="AB1039" s="1" cm="1">
        <f t="array" ref="AB1039">_xll.FDS(A1039,"FF_PTX_INC(ANN_R,"&amp;AK1039&amp;","&amp;AL1039&amp;",,,USD)")</f>
        <v>-58.981000000000002</v>
      </c>
      <c r="AC1039" s="1" cm="1">
        <f t="array" ref="AC1039">_xll.FDS(A1039,"FF_PTX_INC(ANN_R,"&amp;F1039&amp;","&amp;G1039&amp;",,,USD)")</f>
        <v>-76.007000000000005</v>
      </c>
      <c r="AE1039" s="6">
        <f t="shared" si="115"/>
        <v>40909</v>
      </c>
      <c r="AF1039" s="6">
        <f t="shared" si="116"/>
        <v>41274</v>
      </c>
      <c r="AG1039" s="6">
        <f t="shared" si="117"/>
        <v>41275</v>
      </c>
      <c r="AH1039" s="6">
        <f t="shared" si="118"/>
        <v>41639</v>
      </c>
      <c r="AI1039" s="6">
        <f>DATE(YEAR(F1039)+AO1039,MONTH(F1039),DAY(F1039))</f>
        <v>41640</v>
      </c>
      <c r="AJ1039" s="6">
        <f>DATE(YEAR(G1039)+AO1039,MONTH(G1039),DAY(G1039))</f>
        <v>42004</v>
      </c>
      <c r="AK1039" s="6">
        <f>DATE(YEAR(F1039)+AP1039,MONTH(F1039),DAY(F1039))</f>
        <v>42005</v>
      </c>
      <c r="AL1039" s="6">
        <f>DATE(YEAR(G1039)+AP1039,MONTH(G1039),DAY(G1039))</f>
        <v>42369</v>
      </c>
      <c r="AM1039" s="8">
        <v>-4</v>
      </c>
      <c r="AN1039" s="8">
        <v>-3</v>
      </c>
      <c r="AO1039">
        <v>-2</v>
      </c>
      <c r="AP1039">
        <v>-1</v>
      </c>
      <c r="AQ1039" cm="1">
        <f t="array" ref="AQ1039">_xll.FDS(A1039,"FF_DEBT_LT(ANN_R,"&amp;F1039&amp;","&amp;G1039&amp;")")</f>
        <v>0.42599999999999999</v>
      </c>
      <c r="AR1039" cm="1">
        <f t="array" ref="AR1039">_xll.FDS(A1039,"FF_RD_EXP(ANN_R,"&amp;F1039&amp;","&amp;G1039&amp;")")</f>
        <v>28.760999999999999</v>
      </c>
      <c r="AS1039" t="e" cm="1">
        <f t="array" ref="AS1039">_xll.FDS(A1039,"FF_PTX_INC_FOR(ANN_R,"&amp;F1039&amp;","&amp;G1039&amp;")")</f>
        <v>#N/A</v>
      </c>
      <c r="AT1039" t="e" cm="1">
        <f t="array" ref="AT1039">_xll.FDS(A1039,"FF_MKT_VAL_PUBLIC(ANN_R,"&amp;[1]sample_report!E1039&amp;")")</f>
        <v>#N/A</v>
      </c>
    </row>
    <row r="1040" spans="1:46" hidden="1" x14ac:dyDescent="0.25">
      <c r="A1040" t="s">
        <v>424</v>
      </c>
      <c r="B1040" t="s">
        <v>425</v>
      </c>
      <c r="C1040" t="s">
        <v>29</v>
      </c>
      <c r="D1040" t="str" cm="1">
        <f t="array" ref="D1040">_xll.FDS(A1040,"FF_MAJOR_IND_NAME")</f>
        <v>DRUGS, COSMETICS &amp; HEALTH CARE</v>
      </c>
      <c r="E1040">
        <v>2020</v>
      </c>
      <c r="F1040" s="4">
        <f t="shared" si="112"/>
        <v>43831</v>
      </c>
      <c r="G1040" s="4">
        <f t="shared" si="113"/>
        <v>44196</v>
      </c>
      <c r="H1040">
        <v>1</v>
      </c>
      <c r="I1040" s="1" cm="1">
        <f t="array" ref="I1040">_xll.FDS(A1040,"FF_PTX_INC(ANN_R,"&amp;F1040&amp;","&amp;G1040&amp;",,,USD)")</f>
        <v>792.19486454129196</v>
      </c>
      <c r="J1040" s="1" cm="1">
        <f t="array" ref="J1040">_xll.FDS(A1040,"FF_MKT_VAL(ANN_R,"&amp;F1040&amp;","&amp;G1040&amp;",,,USD)")</f>
        <v>18601.121027104</v>
      </c>
      <c r="K1040" s="1" cm="1">
        <f t="array" ref="K1040">_xll.FDS(A1040,"FF_SHLDRS_EQ(ANN_R,"&amp;F1040&amp;","&amp;G1040&amp;",,,USD)")</f>
        <v>3434.27347941883</v>
      </c>
      <c r="L1040" s="1" cm="1">
        <f t="array" ref="L1040">_xll.FDS(A1040,"FF_ASSETS(ANN_R,"&amp;F1040&amp;","&amp;G1040&amp;",,,USD)")</f>
        <v>9408.2069576475806</v>
      </c>
      <c r="M1040" s="1" cm="1">
        <f t="array" ref="M1040">_xll.FDS(A1040,"FF_TAX_CF(ANN_R,"&amp;F1040&amp;","&amp;G1040&amp;",,,USD)")</f>
        <v>179.60782653093301</v>
      </c>
      <c r="N1040" s="1" cm="1">
        <f t="array" ref="N1040">_xll.FDS(A1040,"FF_INC_TAX(ANN_R,"&amp;F1040&amp;","&amp;G1040&amp;",,,USD)")</f>
        <v>239.45564132183799</v>
      </c>
      <c r="O1040" s="1" cm="1">
        <f t="array" ref="O1040">_xll.FDS(A1040,"FF_NET_INC(ANN_R,"&amp;F1040&amp;","&amp;G1040&amp;")")</f>
        <v>60597</v>
      </c>
      <c r="P1040" s="1" cm="1">
        <f t="array" ref="P1040">_xll.FDS(A1040,"FF_ROA(ANN_R,"&amp;F1040&amp;","&amp;G1040&amp;")")</f>
        <v>6.2224385465265799</v>
      </c>
      <c r="Q1040" cm="1">
        <f t="array" ref="Q1040">_xll.FDS(A1040,"FF_TAX_RATE(ANN_R,"&amp;F1040&amp;","&amp;G1040&amp;")")</f>
        <v>30.226861096920999</v>
      </c>
      <c r="R1040" t="e" cm="1">
        <f t="array" ref="R1040">_xll.FDS(A1040,"FF_TAX_REFUND(ANN_R,"&amp;F1040&amp;","&amp;G1040&amp;",,,,,""D=1"")")</f>
        <v>#N/A</v>
      </c>
      <c r="S1040">
        <f t="shared" si="114"/>
        <v>0.25343314275560092</v>
      </c>
      <c r="T1040" s="1" cm="1">
        <f t="array" ref="T1040">_xll.FDS($A1040,"FF_TAX_CF(ANN_R,"&amp;AE1040&amp;","&amp;AF1040&amp;",,,USD)")</f>
        <v>106.866603851318</v>
      </c>
      <c r="U1040" s="1" cm="1">
        <f t="array" ref="U1040">_xll.FDS($A1040,"FF_TAX_CF(ANN_R,"&amp;AG1040&amp;","&amp;AH1040&amp;",,,USD)")</f>
        <v>66.147985173389301</v>
      </c>
      <c r="V1040" s="1" cm="1">
        <f t="array" ref="V1040">_xll.FDS(A1040,"FF_TAX_CF(ANN_R,"&amp;AI1040&amp;","&amp;AJ1040&amp;",,,USD)")</f>
        <v>173.96534351259501</v>
      </c>
      <c r="W1040" s="1" cm="1">
        <f t="array" ref="W1040">_xll.FDS(A1040,"FF_TAX_CF(ANN_R,"&amp;AK1040&amp;","&amp;AL1040&amp;",,,USD)")</f>
        <v>191.10928087867799</v>
      </c>
      <c r="X1040" s="1" cm="1">
        <f t="array" ref="X1040">_xll.FDS(A1040,"FF_TAX_CF(ANN_R,"&amp;F1040&amp;","&amp;G1040&amp;",,,USD)")</f>
        <v>179.60782653093301</v>
      </c>
      <c r="Y1040" s="1" cm="1">
        <f t="array" ref="Y1040">_xll.FDS($A1040,"FF_PTX_INC(ANN_R,"&amp;AE1040&amp;","&amp;AF1040&amp;",,,USD)")</f>
        <v>589.58587646484398</v>
      </c>
      <c r="Z1040" s="1" cm="1">
        <f t="array" ref="Z1040">_xll.FDS($A1040,"FF_PTX_INC(ANN_R,"&amp;AG1040&amp;","&amp;AH1040&amp;",,,USD)")</f>
        <v>576.99179975129698</v>
      </c>
      <c r="AA1040" s="1" cm="1">
        <f t="array" ref="AA1040">_xll.FDS(A1040,"FF_PTX_INC(ANN_R,"&amp;AI1040&amp;","&amp;AJ1040&amp;",,,USD)")</f>
        <v>691.719986535609</v>
      </c>
      <c r="AB1040" s="1" cm="1">
        <f t="array" ref="AB1040">_xll.FDS(A1040,"FF_PTX_INC(ANN_R,"&amp;AK1040&amp;","&amp;AL1040&amp;",,,USD)")</f>
        <v>181.40637962706401</v>
      </c>
      <c r="AC1040" s="1" cm="1">
        <f t="array" ref="AC1040">_xll.FDS(A1040,"FF_PTX_INC(ANN_R,"&amp;F1040&amp;","&amp;G1040&amp;",,,USD)")</f>
        <v>792.19486454129196</v>
      </c>
      <c r="AE1040" s="6">
        <f t="shared" si="115"/>
        <v>42370</v>
      </c>
      <c r="AF1040" s="6">
        <f t="shared" si="116"/>
        <v>42735</v>
      </c>
      <c r="AG1040" s="6">
        <f t="shared" si="117"/>
        <v>42736</v>
      </c>
      <c r="AH1040" s="6">
        <f t="shared" si="118"/>
        <v>43100</v>
      </c>
      <c r="AI1040" s="6">
        <f>DATE(YEAR(F1040)+AO1040,MONTH(F1040),DAY(F1040))</f>
        <v>43101</v>
      </c>
      <c r="AJ1040" s="6">
        <f>DATE(YEAR(G1040)+AO1040,MONTH(G1040),DAY(G1040))</f>
        <v>43465</v>
      </c>
      <c r="AK1040" s="6">
        <f>DATE(YEAR(F1040)+AP1040,MONTH(F1040),DAY(F1040))</f>
        <v>43466</v>
      </c>
      <c r="AL1040" s="6">
        <f>DATE(YEAR(G1040)+AP1040,MONTH(G1040),DAY(G1040))</f>
        <v>43830</v>
      </c>
      <c r="AM1040" s="8">
        <v>-4</v>
      </c>
      <c r="AN1040" s="8">
        <v>-3</v>
      </c>
      <c r="AO1040">
        <v>-2</v>
      </c>
      <c r="AP1040">
        <v>-1</v>
      </c>
      <c r="AQ1040" cm="1">
        <f t="array" ref="AQ1040">_xll.FDS(A1040,"FF_DEBT_LT(ANN_R,"&amp;F1040&amp;","&amp;G1040&amp;")")</f>
        <v>226548</v>
      </c>
      <c r="AR1040" cm="1">
        <f t="array" ref="AR1040">_xll.FDS(A1040,"FF_RD_EXP(ANN_R,"&amp;F1040&amp;","&amp;G1040&amp;")")</f>
        <v>91600</v>
      </c>
      <c r="AS1040" t="e" cm="1">
        <f t="array" ref="AS1040">_xll.FDS(A1040,"FF_PTX_INC_FOR(ANN_R,"&amp;F1040&amp;","&amp;G1040&amp;")")</f>
        <v>#N/A</v>
      </c>
      <c r="AT1040" cm="1">
        <f t="array" ref="AT1040">_xll.FDS(A1040,"FF_MKT_VAL_PUBLIC(ANN_R,"&amp;[1]sample_report!E1040&amp;")")</f>
        <v>2299177.2320616599</v>
      </c>
    </row>
    <row r="1041" spans="1:46" hidden="1" x14ac:dyDescent="0.25">
      <c r="A1041" t="s">
        <v>424</v>
      </c>
      <c r="B1041" t="s">
        <v>425</v>
      </c>
      <c r="C1041" t="s">
        <v>29</v>
      </c>
      <c r="D1041" t="str" cm="1">
        <f t="array" ref="D1041">_xll.FDS(A1041,"FF_MAJOR_IND_NAME")</f>
        <v>DRUGS, COSMETICS &amp; HEALTH CARE</v>
      </c>
      <c r="E1041">
        <v>2016</v>
      </c>
      <c r="F1041" s="4">
        <f t="shared" si="112"/>
        <v>42370</v>
      </c>
      <c r="G1041" s="4">
        <f t="shared" si="113"/>
        <v>42735</v>
      </c>
      <c r="H1041" s="5">
        <v>1</v>
      </c>
      <c r="I1041" s="1" cm="1">
        <f t="array" ref="I1041">_xll.FDS(A1041,"FF_PTX_INC(ANN_R,"&amp;F1041&amp;","&amp;G1041&amp;",,,USD)")</f>
        <v>589.58587646484398</v>
      </c>
      <c r="J1041" s="1" cm="1">
        <f t="array" ref="J1041">_xll.FDS(A1041,"FF_MKT_VAL(ANN_R,"&amp;F1041&amp;","&amp;G1041&amp;",,,USD)")</f>
        <v>13321.5682641204</v>
      </c>
      <c r="K1041" s="1" cm="1">
        <f t="array" ref="K1041">_xll.FDS(A1041,"FF_SHLDRS_EQ(ANN_R,"&amp;F1041&amp;","&amp;G1041&amp;",,,USD)")</f>
        <v>3405.72973122448</v>
      </c>
      <c r="L1041" s="1" cm="1">
        <f t="array" ref="L1041">_xll.FDS(A1041,"FF_ASSETS(ANN_R,"&amp;F1041&amp;","&amp;G1041&amp;",,,USD)")</f>
        <v>8902.6556525677406</v>
      </c>
      <c r="M1041" s="1" cm="1">
        <f t="array" ref="M1041">_xll.FDS(A1041,"FF_TAX_CF(ANN_R,"&amp;F1041&amp;","&amp;G1041&amp;",,,USD)")</f>
        <v>106.866603851318</v>
      </c>
      <c r="N1041" s="1" cm="1">
        <f t="array" ref="N1041">_xll.FDS(A1041,"FF_INC_TAX(ANN_R,"&amp;F1041&amp;","&amp;G1041&amp;",,,USD)")</f>
        <v>67.860668182373004</v>
      </c>
      <c r="O1041" s="1" cm="1">
        <f t="array" ref="O1041">_xll.FDS(A1041,"FF_NET_INC(ANN_R,"&amp;F1041&amp;","&amp;G1041&amp;")")</f>
        <v>62594</v>
      </c>
      <c r="P1041" s="1" cm="1">
        <f t="array" ref="P1041">_xll.FDS(A1041,"FF_ROA(ANN_R,"&amp;F1041&amp;","&amp;G1041&amp;")")</f>
        <v>6.0123957515374604</v>
      </c>
      <c r="Q1041" cm="1">
        <f t="array" ref="Q1041">_xll.FDS(A1041,"FF_TAX_RATE(ANN_R,"&amp;F1041&amp;","&amp;G1041&amp;")")</f>
        <v>11.5098870056497</v>
      </c>
      <c r="R1041" t="e" cm="1">
        <f t="array" ref="R1041">_xll.FDS(A1041,"FF_TAX_REFUND(ANN_R,"&amp;F1041&amp;","&amp;G1041&amp;",,,,,""D=1"")")</f>
        <v>#N/A</v>
      </c>
      <c r="S1041">
        <f t="shared" si="114"/>
        <v>1.0655491679265452</v>
      </c>
      <c r="T1041" s="1" cm="1">
        <f t="array" ref="T1041">_xll.FDS($A1041,"FF_TAX_CF(ANN_R,"&amp;AE1041&amp;","&amp;AF1041&amp;",,,USD)")</f>
        <v>252.38884697947699</v>
      </c>
      <c r="U1041" s="1" cm="1">
        <f t="array" ref="U1041">_xll.FDS($A1041,"FF_TAX_CF(ANN_R,"&amp;AG1041&amp;","&amp;AH1041&amp;",,,USD)")</f>
        <v>247.30081057176</v>
      </c>
      <c r="V1041" s="1" cm="1">
        <f t="array" ref="V1041">_xll.FDS(A1041,"FF_TAX_CF(ANN_R,"&amp;AI1041&amp;","&amp;AJ1041&amp;",,,USD)")</f>
        <v>161.64276611804999</v>
      </c>
      <c r="W1041" s="1" cm="1">
        <f t="array" ref="W1041">_xll.FDS(A1041,"FF_TAX_CF(ANN_R,"&amp;AK1041&amp;","&amp;AL1041&amp;",,,USD)")</f>
        <v>239.294012829661</v>
      </c>
      <c r="X1041" s="1" cm="1">
        <f t="array" ref="X1041">_xll.FDS(A1041,"FF_TAX_CF(ANN_R,"&amp;F1041&amp;","&amp;G1041&amp;",,,USD)")</f>
        <v>106.866603851318</v>
      </c>
      <c r="Y1041" s="1" cm="1">
        <f t="array" ref="Y1041">_xll.FDS($A1041,"FF_PTX_INC(ANN_R,"&amp;AE1041&amp;","&amp;AF1041&amp;",,,USD)")</f>
        <v>-120.24848723318399</v>
      </c>
      <c r="Z1041" s="1" cm="1">
        <f t="array" ref="Z1041">_xll.FDS($A1041,"FF_PTX_INC(ANN_R,"&amp;AG1041&amp;","&amp;AH1041&amp;",,,USD)")</f>
        <v>230.88485177606299</v>
      </c>
      <c r="AA1041" s="1" cm="1">
        <f t="array" ref="AA1041">_xll.FDS(A1041,"FF_PTX_INC(ANN_R,"&amp;AI1041&amp;","&amp;AJ1041&amp;",,,USD)")</f>
        <v>163.96877677179901</v>
      </c>
      <c r="AB1041" s="1" cm="1">
        <f t="array" ref="AB1041">_xll.FDS(A1041,"FF_PTX_INC(ANN_R,"&amp;AK1041&amp;","&amp;AL1041&amp;",,,USD)")</f>
        <v>81.324281444773106</v>
      </c>
      <c r="AC1041" s="1" cm="1">
        <f t="array" ref="AC1041">_xll.FDS(A1041,"FF_PTX_INC(ANN_R,"&amp;F1041&amp;","&amp;G1041&amp;",,,USD)")</f>
        <v>589.58587646484398</v>
      </c>
      <c r="AE1041" s="6">
        <f t="shared" si="115"/>
        <v>40909</v>
      </c>
      <c r="AF1041" s="6">
        <f t="shared" si="116"/>
        <v>41274</v>
      </c>
      <c r="AG1041" s="6">
        <f t="shared" si="117"/>
        <v>41275</v>
      </c>
      <c r="AH1041" s="6">
        <f t="shared" si="118"/>
        <v>41639</v>
      </c>
      <c r="AI1041" s="6">
        <f>DATE(YEAR(F1041)+AO1041,MONTH(F1041),DAY(F1041))</f>
        <v>41640</v>
      </c>
      <c r="AJ1041" s="6">
        <f>DATE(YEAR(G1041)+AO1041,MONTH(G1041),DAY(G1041))</f>
        <v>42004</v>
      </c>
      <c r="AK1041" s="6">
        <f>DATE(YEAR(F1041)+AP1041,MONTH(F1041),DAY(F1041))</f>
        <v>42005</v>
      </c>
      <c r="AL1041" s="6">
        <f>DATE(YEAR(G1041)+AP1041,MONTH(G1041),DAY(G1041))</f>
        <v>42369</v>
      </c>
      <c r="AM1041" s="8">
        <v>-4</v>
      </c>
      <c r="AN1041" s="8">
        <v>-3</v>
      </c>
      <c r="AO1041">
        <v>-2</v>
      </c>
      <c r="AP1041">
        <v>-1</v>
      </c>
      <c r="AQ1041" cm="1">
        <f t="array" ref="AQ1041">_xll.FDS(A1041,"FF_DEBT_LT(ANN_R,"&amp;F1041&amp;","&amp;G1041&amp;")")</f>
        <v>271703</v>
      </c>
      <c r="AR1041" cm="1">
        <f t="array" ref="AR1041">_xll.FDS(A1041,"FF_RD_EXP(ANN_R,"&amp;F1041&amp;","&amp;G1041&amp;")")</f>
        <v>81415</v>
      </c>
      <c r="AS1041" t="e" cm="1">
        <f t="array" ref="AS1041">_xll.FDS(A1041,"FF_PTX_INC_FOR(ANN_R,"&amp;F1041&amp;","&amp;G1041&amp;")")</f>
        <v>#N/A</v>
      </c>
      <c r="AT1041" cm="1">
        <f t="array" ref="AT1041">_xll.FDS(A1041,"FF_MKT_VAL_PUBLIC(ANN_R,"&amp;[1]sample_report!E1041&amp;")")</f>
        <v>1109335.5413412</v>
      </c>
    </row>
    <row r="1042" spans="1:46" hidden="1" x14ac:dyDescent="0.25">
      <c r="A1042" t="s">
        <v>482</v>
      </c>
      <c r="B1042" t="s">
        <v>483</v>
      </c>
      <c r="C1042" t="s">
        <v>29</v>
      </c>
      <c r="D1042" t="str" cm="1">
        <f t="array" ref="D1042">_xll.FDS(A1042,"FF_MAJOR_IND_NAME")</f>
        <v>MACHINERY &amp; EQUIPMENT</v>
      </c>
      <c r="E1042">
        <v>2020</v>
      </c>
      <c r="F1042" s="4">
        <f t="shared" si="112"/>
        <v>43831</v>
      </c>
      <c r="G1042" s="4">
        <f t="shared" si="113"/>
        <v>44196</v>
      </c>
      <c r="H1042">
        <v>1</v>
      </c>
      <c r="I1042" s="1" cm="1">
        <f t="array" ref="I1042">_xll.FDS(A1042,"FF_PTX_INC(ANN_R,"&amp;F1042&amp;","&amp;G1042&amp;",,,USD)")</f>
        <v>476.75907906889898</v>
      </c>
      <c r="J1042" s="1" cm="1">
        <f t="array" ref="J1042">_xll.FDS(A1042,"FF_MKT_VAL(ANN_R,"&amp;F1042&amp;","&amp;G1042&amp;",,,USD)")</f>
        <v>10531.347488282099</v>
      </c>
      <c r="K1042" s="1" cm="1">
        <f t="array" ref="K1042">_xll.FDS(A1042,"FF_SHLDRS_EQ(ANN_R,"&amp;F1042&amp;","&amp;G1042&amp;",,,USD)")</f>
        <v>4913.2971206400498</v>
      </c>
      <c r="L1042" s="1" cm="1">
        <f t="array" ref="L1042">_xll.FDS(A1042,"FF_ASSETS(ANN_R,"&amp;F1042&amp;","&amp;G1042&amp;",,,USD)")</f>
        <v>7022.5926233008504</v>
      </c>
      <c r="M1042" s="1" cm="1">
        <f t="array" ref="M1042">_xll.FDS(A1042,"FF_TAX_CF(ANN_R,"&amp;F1042&amp;","&amp;G1042&amp;",,,USD)")</f>
        <v>124.28515771776399</v>
      </c>
      <c r="N1042" s="1" cm="1">
        <f t="array" ref="N1042">_xll.FDS(A1042,"FF_INC_TAX(ANN_R,"&amp;F1042&amp;","&amp;G1042&amp;",,,USD)")</f>
        <v>103.655274733901</v>
      </c>
      <c r="O1042" s="1" cm="1">
        <f t="array" ref="O1042">_xll.FDS(A1042,"FF_NET_INC(ANN_R,"&amp;F1042&amp;","&amp;G1042&amp;")")</f>
        <v>39163</v>
      </c>
      <c r="P1042" s="1" cm="1">
        <f t="array" ref="P1042">_xll.FDS(A1042,"FF_ROA(ANN_R,"&amp;F1042&amp;","&amp;G1042&amp;")")</f>
        <v>5.1940249416114801</v>
      </c>
      <c r="Q1042" cm="1">
        <f t="array" ref="Q1042">_xll.FDS(A1042,"FF_TAX_RATE(ANN_R,"&amp;F1042&amp;","&amp;G1042&amp;")")</f>
        <v>21.741646732000898</v>
      </c>
      <c r="R1042" t="e" cm="1">
        <f t="array" ref="R1042">_xll.FDS(A1042,"FF_TAX_REFUND(ANN_R,"&amp;F1042&amp;","&amp;G1042&amp;",,,,,""D=1"")")</f>
        <v>#N/A</v>
      </c>
      <c r="S1042">
        <f t="shared" si="114"/>
        <v>0.28548460832382538</v>
      </c>
      <c r="T1042" s="1" cm="1">
        <f t="array" ref="T1042">_xll.FDS($A1042,"FF_TAX_CF(ANN_R,"&amp;AE1042&amp;","&amp;AF1042&amp;",,,USD)")</f>
        <v>121.16489410400401</v>
      </c>
      <c r="U1042" s="1" cm="1">
        <f t="array" ref="U1042">_xll.FDS($A1042,"FF_TAX_CF(ANN_R,"&amp;AG1042&amp;","&amp;AH1042&amp;",,,USD)")</f>
        <v>187.103773223236</v>
      </c>
      <c r="V1042" s="1" cm="1">
        <f t="array" ref="V1042">_xll.FDS(A1042,"FF_TAX_CF(ANN_R,"&amp;AI1042&amp;","&amp;AJ1042&amp;",,,USD)")</f>
        <v>213.63785092532601</v>
      </c>
      <c r="W1042" s="1" cm="1">
        <f t="array" ref="W1042">_xll.FDS(A1042,"FF_TAX_CF(ANN_R,"&amp;AK1042&amp;","&amp;AL1042&amp;",,,USD)")</f>
        <v>203.156749347225</v>
      </c>
      <c r="X1042" s="1" cm="1">
        <f t="array" ref="X1042">_xll.FDS(A1042,"FF_TAX_CF(ANN_R,"&amp;F1042&amp;","&amp;G1042&amp;",,,USD)")</f>
        <v>124.28515771776399</v>
      </c>
      <c r="Y1042" s="1" cm="1">
        <f t="array" ref="Y1042">_xll.FDS($A1042,"FF_PTX_INC(ANN_R,"&amp;AE1042&amp;","&amp;AF1042&amp;",,,USD)")</f>
        <v>546.99912261962902</v>
      </c>
      <c r="Z1042" s="1" cm="1">
        <f t="array" ref="Z1042">_xll.FDS($A1042,"FF_PTX_INC(ANN_R,"&amp;AG1042&amp;","&amp;AH1042&amp;",,,USD)")</f>
        <v>604.79740960151003</v>
      </c>
      <c r="AA1042" s="1" cm="1">
        <f t="array" ref="AA1042">_xll.FDS(A1042,"FF_PTX_INC(ANN_R,"&amp;AI1042&amp;","&amp;AJ1042&amp;",,,USD)")</f>
        <v>752.18965782970201</v>
      </c>
      <c r="AB1042" s="1" cm="1">
        <f t="array" ref="AB1042">_xll.FDS(A1042,"FF_PTX_INC(ANN_R,"&amp;AK1042&amp;","&amp;AL1042&amp;",,,USD)")</f>
        <v>594.36582462489605</v>
      </c>
      <c r="AC1042" s="1" cm="1">
        <f t="array" ref="AC1042">_xll.FDS(A1042,"FF_PTX_INC(ANN_R,"&amp;F1042&amp;","&amp;G1042&amp;",,,USD)")</f>
        <v>476.75907906889898</v>
      </c>
      <c r="AE1042" s="6">
        <f t="shared" si="115"/>
        <v>42370</v>
      </c>
      <c r="AF1042" s="6">
        <f t="shared" si="116"/>
        <v>42735</v>
      </c>
      <c r="AG1042" s="6">
        <f t="shared" si="117"/>
        <v>42736</v>
      </c>
      <c r="AH1042" s="6">
        <f t="shared" si="118"/>
        <v>43100</v>
      </c>
      <c r="AI1042" s="6">
        <f>DATE(YEAR(F1042)+AO1042,MONTH(F1042),DAY(F1042))</f>
        <v>43101</v>
      </c>
      <c r="AJ1042" s="6">
        <f>DATE(YEAR(G1042)+AO1042,MONTH(G1042),DAY(G1042))</f>
        <v>43465</v>
      </c>
      <c r="AK1042" s="6">
        <f>DATE(YEAR(F1042)+AP1042,MONTH(F1042),DAY(F1042))</f>
        <v>43466</v>
      </c>
      <c r="AL1042" s="6">
        <f>DATE(YEAR(G1042)+AP1042,MONTH(G1042),DAY(G1042))</f>
        <v>43830</v>
      </c>
      <c r="AM1042" s="8">
        <v>-4</v>
      </c>
      <c r="AN1042" s="8">
        <v>-3</v>
      </c>
      <c r="AO1042">
        <v>-2</v>
      </c>
      <c r="AP1042">
        <v>-1</v>
      </c>
      <c r="AQ1042" cm="1">
        <f t="array" ref="AQ1042">_xll.FDS(A1042,"FF_DEBT_LT(ANN_R,"&amp;F1042&amp;","&amp;G1042&amp;")")</f>
        <v>19820</v>
      </c>
      <c r="AR1042" cm="1">
        <f t="array" ref="AR1042">_xll.FDS(A1042,"FF_RD_EXP(ANN_R,"&amp;F1042&amp;","&amp;G1042&amp;")")</f>
        <v>45988</v>
      </c>
      <c r="AS1042" t="e" cm="1">
        <f t="array" ref="AS1042">_xll.FDS(A1042,"FF_PTX_INC_FOR(ANN_R,"&amp;F1042&amp;","&amp;G1042&amp;")")</f>
        <v>#N/A</v>
      </c>
      <c r="AT1042" cm="1">
        <f t="array" ref="AT1042">_xll.FDS(A1042,"FF_MKT_VAL_PUBLIC(ANN_R,"&amp;[1]sample_report!E1042&amp;")")</f>
        <v>1451618.1088471599</v>
      </c>
    </row>
    <row r="1043" spans="1:46" hidden="1" x14ac:dyDescent="0.25">
      <c r="A1043" t="s">
        <v>482</v>
      </c>
      <c r="B1043" t="s">
        <v>483</v>
      </c>
      <c r="C1043" t="s">
        <v>29</v>
      </c>
      <c r="D1043" t="str" cm="1">
        <f t="array" ref="D1043">_xll.FDS(A1043,"FF_MAJOR_IND_NAME")</f>
        <v>MACHINERY &amp; EQUIPMENT</v>
      </c>
      <c r="E1043">
        <v>2016</v>
      </c>
      <c r="F1043" s="4">
        <f t="shared" si="112"/>
        <v>42370</v>
      </c>
      <c r="G1043" s="4">
        <f t="shared" si="113"/>
        <v>42735</v>
      </c>
      <c r="H1043">
        <v>1</v>
      </c>
      <c r="I1043" s="1" cm="1">
        <f t="array" ref="I1043">_xll.FDS(A1043,"FF_PTX_INC(ANN_R,"&amp;F1043&amp;","&amp;G1043&amp;",,,USD)")</f>
        <v>546.99912261962902</v>
      </c>
      <c r="J1043" s="1" cm="1">
        <f t="array" ref="J1043">_xll.FDS(A1043,"FF_MKT_VAL(ANN_R,"&amp;F1043&amp;","&amp;G1043&amp;",,,USD)")</f>
        <v>6372.6978963975398</v>
      </c>
      <c r="K1043" s="1" cm="1">
        <f t="array" ref="K1043">_xll.FDS(A1043,"FF_SHLDRS_EQ(ANN_R,"&amp;F1043&amp;","&amp;G1043&amp;",,,USD)")</f>
        <v>3956.7417770475099</v>
      </c>
      <c r="L1043" s="1" cm="1">
        <f t="array" ref="L1043">_xll.FDS(A1043,"FF_ASSETS(ANN_R,"&amp;F1043&amp;","&amp;G1043&amp;",,,USD)")</f>
        <v>6079.6742537990203</v>
      </c>
      <c r="M1043" s="1" cm="1">
        <f t="array" ref="M1043">_xll.FDS(A1043,"FF_TAX_CF(ANN_R,"&amp;F1043&amp;","&amp;G1043&amp;",,,USD)")</f>
        <v>121.16489410400401</v>
      </c>
      <c r="N1043" s="1" cm="1">
        <f t="array" ref="N1043">_xll.FDS(A1043,"FF_INC_TAX(ANN_R,"&amp;F1043&amp;","&amp;G1043&amp;",,,USD)")</f>
        <v>166.907764434814</v>
      </c>
      <c r="O1043" s="1" cm="1">
        <f t="array" ref="O1043">_xll.FDS(A1043,"FF_NET_INC(ANN_R,"&amp;F1043&amp;","&amp;G1043&amp;")")</f>
        <v>47290</v>
      </c>
      <c r="P1043" s="1" cm="1">
        <f t="array" ref="P1043">_xll.FDS(A1043,"FF_ROA(ANN_R,"&amp;F1043&amp;","&amp;G1043&amp;")")</f>
        <v>6.7831570008950504</v>
      </c>
      <c r="Q1043" cm="1">
        <f t="array" ref="Q1043">_xll.FDS(A1043,"FF_TAX_RATE(ANN_R,"&amp;F1043&amp;","&amp;G1043&amp;")")</f>
        <v>30.513351399080499</v>
      </c>
      <c r="R1043" t="e" cm="1">
        <f t="array" ref="R1043">_xll.FDS(A1043,"FF_TAX_REFUND(ANN_R,"&amp;F1043&amp;","&amp;G1043&amp;",,,,,""D=1"")")</f>
        <v>#N/A</v>
      </c>
      <c r="S1043">
        <f t="shared" si="114"/>
        <v>0.22473602506072476</v>
      </c>
      <c r="T1043" s="1" cm="1">
        <f t="array" ref="T1043">_xll.FDS($A1043,"FF_TAX_CF(ANN_R,"&amp;AE1043&amp;","&amp;AF1043&amp;",,,USD)")</f>
        <v>119.159348749556</v>
      </c>
      <c r="U1043" s="1" cm="1">
        <f t="array" ref="U1043">_xll.FDS($A1043,"FF_TAX_CF(ANN_R,"&amp;AG1043&amp;","&amp;AH1043&amp;",,,USD)")</f>
        <v>86.844161152839703</v>
      </c>
      <c r="V1043" s="1" cm="1">
        <f t="array" ref="V1043">_xll.FDS(A1043,"FF_TAX_CF(ANN_R,"&amp;AI1043&amp;","&amp;AJ1043&amp;",,,USD)")</f>
        <v>142.36582803912501</v>
      </c>
      <c r="W1043" s="1" cm="1">
        <f t="array" ref="W1043">_xll.FDS(A1043,"FF_TAX_CF(ANN_R,"&amp;AK1043&amp;","&amp;AL1043&amp;",,,USD)")</f>
        <v>178.54202554933701</v>
      </c>
      <c r="X1043" s="1" cm="1">
        <f t="array" ref="X1043">_xll.FDS(A1043,"FF_TAX_CF(ANN_R,"&amp;F1043&amp;","&amp;G1043&amp;",,,USD)")</f>
        <v>121.16489410400401</v>
      </c>
      <c r="Y1043" s="1" cm="1">
        <f t="array" ref="Y1043">_xll.FDS($A1043,"FF_PTX_INC(ANN_R,"&amp;AE1043&amp;","&amp;AF1043&amp;",,,USD)")</f>
        <v>424.85265942197299</v>
      </c>
      <c r="Z1043" s="1" cm="1">
        <f t="array" ref="Z1043">_xll.FDS($A1043,"FF_PTX_INC(ANN_R,"&amp;AG1043&amp;","&amp;AH1043&amp;",,,USD)")</f>
        <v>497.38787131383998</v>
      </c>
      <c r="AA1043" s="1" cm="1">
        <f t="array" ref="AA1043">_xll.FDS(A1043,"FF_PTX_INC(ANN_R,"&amp;AI1043&amp;","&amp;AJ1043&amp;",,,USD)")</f>
        <v>619.00833736918901</v>
      </c>
      <c r="AB1043" s="1" cm="1">
        <f t="array" ref="AB1043">_xll.FDS(A1043,"FF_PTX_INC(ANN_R,"&amp;AK1043&amp;","&amp;AL1043&amp;",,,USD)")</f>
        <v>795.474178072065</v>
      </c>
      <c r="AC1043" s="1" cm="1">
        <f t="array" ref="AC1043">_xll.FDS(A1043,"FF_PTX_INC(ANN_R,"&amp;F1043&amp;","&amp;G1043&amp;",,,USD)")</f>
        <v>546.99912261962902</v>
      </c>
      <c r="AE1043" s="6">
        <f t="shared" si="115"/>
        <v>40909</v>
      </c>
      <c r="AF1043" s="6">
        <f t="shared" si="116"/>
        <v>41274</v>
      </c>
      <c r="AG1043" s="6">
        <f t="shared" si="117"/>
        <v>41275</v>
      </c>
      <c r="AH1043" s="6">
        <f t="shared" si="118"/>
        <v>41639</v>
      </c>
      <c r="AI1043" s="6">
        <f>DATE(YEAR(F1043)+AO1043,MONTH(F1043),DAY(F1043))</f>
        <v>41640</v>
      </c>
      <c r="AJ1043" s="6">
        <f>DATE(YEAR(G1043)+AO1043,MONTH(G1043),DAY(G1043))</f>
        <v>42004</v>
      </c>
      <c r="AK1043" s="6">
        <f>DATE(YEAR(F1043)+AP1043,MONTH(F1043),DAY(F1043))</f>
        <v>42005</v>
      </c>
      <c r="AL1043" s="6">
        <f>DATE(YEAR(G1043)+AP1043,MONTH(G1043),DAY(G1043))</f>
        <v>42369</v>
      </c>
      <c r="AM1043" s="8">
        <v>-4</v>
      </c>
      <c r="AN1043" s="8">
        <v>-3</v>
      </c>
      <c r="AO1043">
        <v>-2</v>
      </c>
      <c r="AP1043">
        <v>-1</v>
      </c>
      <c r="AQ1043" cm="1">
        <f t="array" ref="AQ1043">_xll.FDS(A1043,"FF_DEBT_LT(ANN_R,"&amp;F1043&amp;","&amp;G1043&amp;")")</f>
        <v>0</v>
      </c>
      <c r="AR1043" cm="1">
        <f t="array" ref="AR1043">_xll.FDS(A1043,"FF_RD_EXP(ANN_R,"&amp;F1043&amp;","&amp;G1043&amp;")")</f>
        <v>52790</v>
      </c>
      <c r="AS1043" t="e" cm="1">
        <f t="array" ref="AS1043">_xll.FDS(A1043,"FF_PTX_INC_FOR(ANN_R,"&amp;F1043&amp;","&amp;G1043&amp;")")</f>
        <v>#N/A</v>
      </c>
      <c r="AT1043" cm="1">
        <f t="array" ref="AT1043">_xll.FDS(A1043,"FF_MKT_VAL_PUBLIC(ANN_R,"&amp;[1]sample_report!E1043&amp;")")</f>
        <v>880604.17665450496</v>
      </c>
    </row>
    <row r="1044" spans="1:46" hidden="1" x14ac:dyDescent="0.25">
      <c r="A1044" t="s">
        <v>70</v>
      </c>
      <c r="B1044" t="s">
        <v>71</v>
      </c>
      <c r="C1044" t="s">
        <v>29</v>
      </c>
      <c r="D1044" t="str" cm="1">
        <f t="array" ref="D1044">_xll.FDS(A1044,"FF_MAJOR_IND_NAME")</f>
        <v>DRUGS, COSMETICS &amp; HEALTH CARE</v>
      </c>
      <c r="E1044">
        <v>2020</v>
      </c>
      <c r="F1044" s="4">
        <f t="shared" si="112"/>
        <v>43831</v>
      </c>
      <c r="G1044" s="4">
        <f t="shared" si="113"/>
        <v>44196</v>
      </c>
      <c r="H1044">
        <v>1</v>
      </c>
      <c r="I1044" s="1" cm="1">
        <f t="array" ref="I1044">_xll.FDS(A1044,"FF_PTX_INC(ANN_R,"&amp;F1044&amp;","&amp;G1044&amp;",,,USD)")</f>
        <v>733.00006878375996</v>
      </c>
      <c r="J1044" s="1" cm="1">
        <f t="array" ref="J1044">_xll.FDS(A1044,"FF_MKT_VAL(ANN_R,"&amp;F1044&amp;","&amp;G1044&amp;",,,USD)")</f>
        <v>11493.7717600455</v>
      </c>
      <c r="K1044" s="1" cm="1">
        <f t="array" ref="K1044">_xll.FDS(A1044,"FF_SHLDRS_EQ(ANN_R,"&amp;F1044&amp;","&amp;G1044&amp;",,,USD)")</f>
        <v>5210.3560751602099</v>
      </c>
      <c r="L1044" s="1" cm="1">
        <f t="array" ref="L1044">_xll.FDS(A1044,"FF_ASSETS(ANN_R,"&amp;F1044&amp;","&amp;G1044&amp;",,,USD)")</f>
        <v>6238.1917293295301</v>
      </c>
      <c r="M1044" s="1" cm="1">
        <f t="array" ref="M1044">_xll.FDS(A1044,"FF_TAX_CF(ANN_R,"&amp;F1044&amp;","&amp;G1044&amp;",,,USD)")</f>
        <v>260.81212294846802</v>
      </c>
      <c r="N1044" s="1" cm="1">
        <f t="array" ref="N1044">_xll.FDS(A1044,"FF_INC_TAX(ANN_R,"&amp;F1044&amp;","&amp;G1044&amp;",,,USD)")</f>
        <v>182.18311285972601</v>
      </c>
      <c r="O1044" s="1" cm="1">
        <f t="array" ref="O1044">_xll.FDS(A1044,"FF_NET_INC(ANN_R,"&amp;F1044&amp;","&amp;G1044&amp;")")</f>
        <v>59704</v>
      </c>
      <c r="P1044" s="1" cm="1">
        <f t="array" ref="P1044">_xll.FDS(A1044,"FF_ROA(ANN_R,"&amp;F1044&amp;","&amp;G1044&amp;")")</f>
        <v>8.9881821603312009</v>
      </c>
      <c r="Q1044" cm="1">
        <f t="array" ref="Q1044">_xll.FDS(A1044,"FF_TAX_RATE(ANN_R,"&amp;F1044&amp;","&amp;G1044&amp;")")</f>
        <v>24.854446898213201</v>
      </c>
      <c r="R1044" t="e" cm="1">
        <f t="array" ref="R1044">_xll.FDS(A1044,"FF_TAX_REFUND(ANN_R,"&amp;F1044&amp;","&amp;G1044&amp;",,,,,""D=1"")")</f>
        <v>#N/A</v>
      </c>
      <c r="S1044">
        <f t="shared" si="114"/>
        <v>0.32980674733104492</v>
      </c>
      <c r="T1044" s="1" cm="1">
        <f t="array" ref="T1044">_xll.FDS($A1044,"FF_TAX_CF(ANN_R,"&amp;AE1044&amp;","&amp;AF1044&amp;",,,USD)")</f>
        <v>82.708572387695298</v>
      </c>
      <c r="U1044" s="1" cm="1">
        <f t="array" ref="U1044">_xll.FDS($A1044,"FF_TAX_CF(ANN_R,"&amp;AG1044&amp;","&amp;AH1044&amp;",,,USD)")</f>
        <v>106.060255439952</v>
      </c>
      <c r="V1044" s="1" cm="1">
        <f t="array" ref="V1044">_xll.FDS(A1044,"FF_TAX_CF(ANN_R,"&amp;AI1044&amp;","&amp;AJ1044&amp;",,,USD)")</f>
        <v>328.153080418706</v>
      </c>
      <c r="W1044" s="1" cm="1">
        <f t="array" ref="W1044">_xll.FDS(A1044,"FF_TAX_CF(ANN_R,"&amp;AK1044&amp;","&amp;AL1044&amp;",,,USD)")</f>
        <v>166.365079173818</v>
      </c>
      <c r="X1044" s="1" cm="1">
        <f t="array" ref="X1044">_xll.FDS(A1044,"FF_TAX_CF(ANN_R,"&amp;F1044&amp;","&amp;G1044&amp;",,,USD)")</f>
        <v>260.81212294846802</v>
      </c>
      <c r="Y1044" s="1" cm="1">
        <f t="array" ref="Y1044">_xll.FDS($A1044,"FF_PTX_INC(ANN_R,"&amp;AE1044&amp;","&amp;AF1044&amp;",,,USD)")</f>
        <v>277.07205200195301</v>
      </c>
      <c r="Z1044" s="1" cm="1">
        <f t="array" ref="Z1044">_xll.FDS($A1044,"FF_PTX_INC(ANN_R,"&amp;AG1044&amp;","&amp;AH1044&amp;",,,USD)")</f>
        <v>688.35275929421198</v>
      </c>
      <c r="AA1044" s="1" cm="1">
        <f t="array" ref="AA1044">_xll.FDS(A1044,"FF_PTX_INC(ANN_R,"&amp;AI1044&amp;","&amp;AJ1044&amp;",,,USD)")</f>
        <v>576.74460287392105</v>
      </c>
      <c r="AB1044" s="1" cm="1">
        <f t="array" ref="AB1044">_xll.FDS(A1044,"FF_PTX_INC(ANN_R,"&amp;AK1044&amp;","&amp;AL1044&amp;",,,USD)")</f>
        <v>587.41328107006802</v>
      </c>
      <c r="AC1044" s="1" cm="1">
        <f t="array" ref="AC1044">_xll.FDS(A1044,"FF_PTX_INC(ANN_R,"&amp;F1044&amp;","&amp;G1044&amp;",,,USD)")</f>
        <v>733.00006878375996</v>
      </c>
      <c r="AE1044" s="6">
        <f t="shared" si="115"/>
        <v>42370</v>
      </c>
      <c r="AF1044" s="6">
        <f t="shared" si="116"/>
        <v>42735</v>
      </c>
      <c r="AG1044" s="6">
        <f t="shared" si="117"/>
        <v>42736</v>
      </c>
      <c r="AH1044" s="6">
        <f t="shared" si="118"/>
        <v>43100</v>
      </c>
      <c r="AI1044" s="6">
        <f>DATE(YEAR(F1044)+AO1044,MONTH(F1044),DAY(F1044))</f>
        <v>43101</v>
      </c>
      <c r="AJ1044" s="6">
        <f>DATE(YEAR(G1044)+AO1044,MONTH(G1044),DAY(G1044))</f>
        <v>43465</v>
      </c>
      <c r="AK1044" s="6">
        <f>DATE(YEAR(F1044)+AP1044,MONTH(F1044),DAY(F1044))</f>
        <v>43466</v>
      </c>
      <c r="AL1044" s="6">
        <f>DATE(YEAR(G1044)+AP1044,MONTH(G1044),DAY(G1044))</f>
        <v>43830</v>
      </c>
      <c r="AM1044" s="8">
        <v>-4</v>
      </c>
      <c r="AN1044" s="8">
        <v>-3</v>
      </c>
      <c r="AO1044">
        <v>-2</v>
      </c>
      <c r="AP1044">
        <v>-1</v>
      </c>
      <c r="AQ1044" cm="1">
        <f t="array" ref="AQ1044">_xll.FDS(A1044,"FF_DEBT_LT(ANN_R,"&amp;F1044&amp;","&amp;G1044&amp;")")</f>
        <v>6173</v>
      </c>
      <c r="AR1044" cm="1">
        <f t="array" ref="AR1044">_xll.FDS(A1044,"FF_RD_EXP(ANN_R,"&amp;F1044&amp;","&amp;G1044&amp;")")</f>
        <v>66497</v>
      </c>
      <c r="AS1044" t="e" cm="1">
        <f t="array" ref="AS1044">_xll.FDS(A1044,"FF_PTX_INC_FOR(ANN_R,"&amp;F1044&amp;","&amp;G1044&amp;")")</f>
        <v>#N/A</v>
      </c>
      <c r="AT1044" cm="1">
        <f t="array" ref="AT1044">_xll.FDS(A1044,"FF_MKT_VAL_PUBLIC(ANN_R,"&amp;[1]sample_report!E1044&amp;")")</f>
        <v>960552.65244577802</v>
      </c>
    </row>
    <row r="1045" spans="1:46" hidden="1" x14ac:dyDescent="0.25">
      <c r="A1045" t="s">
        <v>70</v>
      </c>
      <c r="B1045" t="s">
        <v>71</v>
      </c>
      <c r="C1045" t="s">
        <v>29</v>
      </c>
      <c r="D1045" t="str" cm="1">
        <f t="array" ref="D1045">_xll.FDS(A1045,"FF_MAJOR_IND_NAME")</f>
        <v>DRUGS, COSMETICS &amp; HEALTH CARE</v>
      </c>
      <c r="E1045">
        <v>2016</v>
      </c>
      <c r="F1045" s="4">
        <f t="shared" si="112"/>
        <v>42370</v>
      </c>
      <c r="G1045" s="4">
        <f t="shared" si="113"/>
        <v>42735</v>
      </c>
      <c r="H1045" s="5"/>
      <c r="I1045" s="1" cm="1">
        <f t="array" ref="I1045">_xll.FDS(A1045,"FF_PTX_INC(ANN_R,"&amp;F1045&amp;","&amp;G1045&amp;",,,USD)")</f>
        <v>277.07205200195301</v>
      </c>
      <c r="J1045" s="1" cm="1">
        <f t="array" ref="J1045">_xll.FDS(A1045,"FF_MKT_VAL(ANN_R,"&amp;F1045&amp;","&amp;G1045&amp;",,,USD)")</f>
        <v>22470.448369057998</v>
      </c>
      <c r="K1045" s="1" cm="1">
        <f t="array" ref="K1045">_xll.FDS(A1045,"FF_SHLDRS_EQ(ANN_R,"&amp;F1045&amp;","&amp;G1045&amp;",,,USD)")</f>
        <v>4194.0743943527305</v>
      </c>
      <c r="L1045" s="1" cm="1">
        <f t="array" ref="L1045">_xll.FDS(A1045,"FF_ASSETS(ANN_R,"&amp;F1045&amp;","&amp;G1045&amp;",,,USD)")</f>
        <v>4808.4878358989999</v>
      </c>
      <c r="M1045" s="1" cm="1">
        <f t="array" ref="M1045">_xll.FDS(A1045,"FF_TAX_CF(ANN_R,"&amp;F1045&amp;","&amp;G1045&amp;",,,USD)")</f>
        <v>82.708572387695298</v>
      </c>
      <c r="N1045" s="1" cm="1">
        <f t="array" ref="N1045">_xll.FDS(A1045,"FF_INC_TAX(ANN_R,"&amp;F1045&amp;","&amp;G1045&amp;",,,USD)")</f>
        <v>67.286071777343807</v>
      </c>
      <c r="O1045" s="1" cm="1">
        <f t="array" ref="O1045">_xll.FDS(A1045,"FF_NET_INC(ANN_R,"&amp;F1045&amp;","&amp;G1045&amp;")")</f>
        <v>24979</v>
      </c>
      <c r="P1045" s="1" cm="1">
        <f t="array" ref="P1045">_xll.FDS(A1045,"FF_ROA(ANN_R,"&amp;F1045&amp;","&amp;G1045&amp;")")</f>
        <v>4.69072465020027</v>
      </c>
      <c r="Q1045" cm="1">
        <f t="array" ref="Q1045">_xll.FDS(A1045,"FF_TAX_RATE(ANN_R,"&amp;F1045&amp;","&amp;G1045&amp;")")</f>
        <v>24.284683818225499</v>
      </c>
      <c r="R1045" t="e" cm="1">
        <f t="array" ref="R1045">_xll.FDS(A1045,"FF_TAX_REFUND(ANN_R,"&amp;F1045&amp;","&amp;G1045&amp;",,,,,""D=1"")")</f>
        <v>#N/A</v>
      </c>
      <c r="S1045">
        <f t="shared" si="114"/>
        <v>0.36352706998710266</v>
      </c>
      <c r="T1045" s="1" cm="1">
        <f t="array" ref="T1045">_xll.FDS($A1045,"FF_TAX_CF(ANN_R,"&amp;AE1045&amp;","&amp;AF1045&amp;",,,USD)")</f>
        <v>178.606046914123</v>
      </c>
      <c r="U1045" s="1" cm="1">
        <f t="array" ref="U1045">_xll.FDS($A1045,"FF_TAX_CF(ANN_R,"&amp;AG1045&amp;","&amp;AH1045&amp;",,,USD)")</f>
        <v>184.56796582788201</v>
      </c>
      <c r="V1045" s="1" cm="1">
        <f t="array" ref="V1045">_xll.FDS(A1045,"FF_TAX_CF(ANN_R,"&amp;AI1045&amp;","&amp;AJ1045&amp;",,,USD)")</f>
        <v>108.434024553746</v>
      </c>
      <c r="W1045" s="1" cm="1">
        <f t="array" ref="W1045">_xll.FDS(A1045,"FF_TAX_CF(ANN_R,"&amp;AK1045&amp;","&amp;AL1045&amp;",,,USD)")</f>
        <v>42.601033933460698</v>
      </c>
      <c r="X1045" s="1" cm="1">
        <f t="array" ref="X1045">_xll.FDS(A1045,"FF_TAX_CF(ANN_R,"&amp;F1045&amp;","&amp;G1045&amp;",,,USD)")</f>
        <v>82.708572387695298</v>
      </c>
      <c r="Y1045" s="1" cm="1">
        <f t="array" ref="Y1045">_xll.FDS($A1045,"FF_PTX_INC(ANN_R,"&amp;AE1045&amp;","&amp;AF1045&amp;",,,USD)")</f>
        <v>506.690018505789</v>
      </c>
      <c r="Z1045" s="1" cm="1">
        <f t="array" ref="Z1045">_xll.FDS($A1045,"FF_PTX_INC(ANN_R,"&amp;AG1045&amp;","&amp;AH1045&amp;",,,USD)")</f>
        <v>397.49296260997698</v>
      </c>
      <c r="AA1045" s="1" cm="1">
        <f t="array" ref="AA1045">_xll.FDS(A1045,"FF_PTX_INC(ANN_R,"&amp;AI1045&amp;","&amp;AJ1045&amp;",,,USD)")</f>
        <v>294.13552747666802</v>
      </c>
      <c r="AB1045" s="1" cm="1">
        <f t="array" ref="AB1045">_xll.FDS(A1045,"FF_PTX_INC(ANN_R,"&amp;AK1045&amp;","&amp;AL1045&amp;",,,USD)")</f>
        <v>166.62647994700799</v>
      </c>
      <c r="AC1045" s="1" cm="1">
        <f t="array" ref="AC1045">_xll.FDS(A1045,"FF_PTX_INC(ANN_R,"&amp;F1045&amp;","&amp;G1045&amp;",,,USD)")</f>
        <v>277.07205200195301</v>
      </c>
      <c r="AE1045" s="6">
        <f t="shared" si="115"/>
        <v>40909</v>
      </c>
      <c r="AF1045" s="6">
        <f t="shared" si="116"/>
        <v>41274</v>
      </c>
      <c r="AG1045" s="6">
        <f t="shared" si="117"/>
        <v>41275</v>
      </c>
      <c r="AH1045" s="6">
        <f t="shared" si="118"/>
        <v>41639</v>
      </c>
      <c r="AI1045" s="6">
        <f>DATE(YEAR(F1045)+AO1045,MONTH(F1045),DAY(F1045))</f>
        <v>41640</v>
      </c>
      <c r="AJ1045" s="6">
        <f>DATE(YEAR(G1045)+AO1045,MONTH(G1045),DAY(G1045))</f>
        <v>42004</v>
      </c>
      <c r="AK1045" s="6">
        <f>DATE(YEAR(F1045)+AP1045,MONTH(F1045),DAY(F1045))</f>
        <v>42005</v>
      </c>
      <c r="AL1045" s="6">
        <f>DATE(YEAR(G1045)+AP1045,MONTH(G1045),DAY(G1045))</f>
        <v>42369</v>
      </c>
      <c r="AM1045" s="8">
        <v>-4</v>
      </c>
      <c r="AN1045" s="8">
        <v>-3</v>
      </c>
      <c r="AO1045">
        <v>-2</v>
      </c>
      <c r="AP1045">
        <v>-1</v>
      </c>
      <c r="AQ1045" cm="1">
        <f t="array" ref="AQ1045">_xll.FDS(A1045,"FF_DEBT_LT(ANN_R,"&amp;F1045&amp;","&amp;G1045&amp;")")</f>
        <v>515</v>
      </c>
      <c r="AR1045" cm="1">
        <f t="array" ref="AR1045">_xll.FDS(A1045,"FF_RD_EXP(ANN_R,"&amp;F1045&amp;","&amp;G1045&amp;")")</f>
        <v>43369</v>
      </c>
      <c r="AS1045" t="e" cm="1">
        <f t="array" ref="AS1045">_xll.FDS(A1045,"FF_PTX_INC_FOR(ANN_R,"&amp;F1045&amp;","&amp;G1045&amp;")")</f>
        <v>#N/A</v>
      </c>
      <c r="AT1045" cm="1">
        <f t="array" ref="AT1045">_xll.FDS(A1045,"FF_MKT_VAL_PUBLIC(ANN_R,"&amp;[1]sample_report!E1045&amp;")")</f>
        <v>754236.12290420698</v>
      </c>
    </row>
    <row r="1046" spans="1:46" hidden="1" x14ac:dyDescent="0.25">
      <c r="A1046" t="s">
        <v>1168</v>
      </c>
      <c r="B1046" t="s">
        <v>1169</v>
      </c>
      <c r="C1046" t="s">
        <v>950</v>
      </c>
      <c r="D1046" t="s">
        <v>1464</v>
      </c>
      <c r="E1046">
        <v>2020</v>
      </c>
      <c r="F1046" s="4">
        <f t="shared" si="112"/>
        <v>43831</v>
      </c>
      <c r="G1046" s="4">
        <f t="shared" si="113"/>
        <v>44196</v>
      </c>
      <c r="H1046">
        <v>1</v>
      </c>
      <c r="I1046" s="1" cm="1">
        <f t="array" ref="I1046">_xll.FDS(A1046,"FF_PTX_INC(ANN_R,"&amp;F1046&amp;","&amp;G1046&amp;",,,USD)")</f>
        <v>4798.1525648832303</v>
      </c>
      <c r="J1046" s="1" cm="1">
        <f t="array" ref="J1046">_xll.FDS(A1046,"FF_MKT_VAL(ANN_R,"&amp;F1046&amp;","&amp;G1046&amp;",,,USD)")</f>
        <v>31666.3007015234</v>
      </c>
      <c r="K1046" s="1" cm="1">
        <f t="array" ref="K1046">_xll.FDS(A1046,"FF_SHLDRS_EQ(ANN_R,"&amp;F1046&amp;","&amp;G1046&amp;",,,USD)")</f>
        <v>35181.955608606302</v>
      </c>
      <c r="L1046" s="1" cm="1">
        <f t="array" ref="L1046">_xll.FDS(A1046,"FF_ASSETS(ANN_R,"&amp;F1046&amp;","&amp;G1046&amp;",,,USD)")</f>
        <v>135712.491140008</v>
      </c>
      <c r="M1046" s="1" cm="1">
        <f t="array" ref="M1046">_xll.FDS(A1046,"FF_TAX_CF(ANN_R,"&amp;F1046&amp;","&amp;G1046&amp;",,,USD)")</f>
        <v>3437.0230418443698</v>
      </c>
      <c r="N1046" s="1" cm="1">
        <f t="array" ref="N1046">_xll.FDS(A1046,"FF_INC_TAX(ANN_R,"&amp;F1046&amp;","&amp;G1046&amp;",,,USD)")</f>
        <v>-966.69835472106899</v>
      </c>
      <c r="O1046" s="1" cm="1">
        <f t="array" ref="O1046">_xll.FDS(A1046,"FF_NET_INC(ANN_R,"&amp;F1046&amp;","&amp;G1046&amp;")")</f>
        <v>4567</v>
      </c>
      <c r="P1046" s="1" cm="1">
        <f t="array" ref="P1046">_xll.FDS(A1046,"FF_ROA(ANN_R,"&amp;F1046&amp;","&amp;G1046&amp;")")</f>
        <v>4.1324707053341196</v>
      </c>
      <c r="Q1046" cm="1">
        <f t="array" ref="Q1046">_xll.FDS(A1046,"FF_TAX_RATE(ANN_R,"&amp;F1046&amp;","&amp;G1046&amp;")")</f>
        <v>-20.1473033974816</v>
      </c>
      <c r="R1046" t="e" cm="1">
        <f t="array" ref="R1046">_xll.FDS(A1046,"FF_TAX_REFUND(ANN_R,"&amp;F1046&amp;","&amp;G1046&amp;",,,,,""D=1"")")</f>
        <v>#N/A</v>
      </c>
      <c r="S1046">
        <f t="shared" si="114"/>
        <v>0.80571579254143555</v>
      </c>
      <c r="T1046" s="1" cm="1">
        <f t="array" ref="T1046">_xll.FDS($A1046,"FF_TAX_CF(ANN_R,"&amp;AE1046&amp;","&amp;AF1046&amp;",,,USD)")</f>
        <v>3100.6708580255499</v>
      </c>
      <c r="U1046" s="1" cm="1">
        <f t="array" ref="U1046">_xll.FDS($A1046,"FF_TAX_CF(ANN_R,"&amp;AG1046&amp;","&amp;AH1046&amp;",,,USD)")</f>
        <v>2839.0113254785501</v>
      </c>
      <c r="V1046" s="1" cm="1">
        <f t="array" ref="V1046">_xll.FDS(A1046,"FF_TAX_CF(ANN_R,"&amp;AI1046&amp;","&amp;AJ1046&amp;",,,USD)")</f>
        <v>3191.22301220894</v>
      </c>
      <c r="W1046" s="1" cm="1">
        <f t="array" ref="W1046">_xll.FDS(A1046,"FF_TAX_CF(ANN_R,"&amp;AK1046&amp;","&amp;AL1046&amp;",,,USD)")</f>
        <v>3377.8923611640898</v>
      </c>
      <c r="X1046" s="1" cm="1">
        <f t="array" ref="X1046">_xll.FDS(A1046,"FF_TAX_CF(ANN_R,"&amp;F1046&amp;","&amp;G1046&amp;",,,USD)")</f>
        <v>3437.0230418443698</v>
      </c>
      <c r="Y1046" s="1" cm="1">
        <f t="array" ref="Y1046">_xll.FDS($A1046,"FF_PTX_INC(ANN_R,"&amp;AE1046&amp;","&amp;AF1046&amp;",,,USD)")</f>
        <v>2241.1556041240701</v>
      </c>
      <c r="Z1046" s="1" cm="1">
        <f t="array" ref="Z1046">_xll.FDS($A1046,"FF_PTX_INC(ANN_R,"&amp;AG1046&amp;","&amp;AH1046&amp;",,,USD)")</f>
        <v>3448.0959960222199</v>
      </c>
      <c r="AA1046" s="1" cm="1">
        <f t="array" ref="AA1046">_xll.FDS(A1046,"FF_PTX_INC(ANN_R,"&amp;AI1046&amp;","&amp;AJ1046&amp;",,,USD)")</f>
        <v>4086.65305519104</v>
      </c>
      <c r="AB1046" s="1" cm="1">
        <f t="array" ref="AB1046">_xll.FDS(A1046,"FF_PTX_INC(ANN_R,"&amp;AK1046&amp;","&amp;AL1046&amp;",,,USD)")</f>
        <v>5216.81785798073</v>
      </c>
      <c r="AC1046" s="1" cm="1">
        <f t="array" ref="AC1046">_xll.FDS(A1046,"FF_PTX_INC(ANN_R,"&amp;F1046&amp;","&amp;G1046&amp;",,,USD)")</f>
        <v>4798.1525648832303</v>
      </c>
      <c r="AE1046" s="6">
        <f t="shared" si="115"/>
        <v>42370</v>
      </c>
      <c r="AF1046" s="6">
        <f t="shared" si="116"/>
        <v>42735</v>
      </c>
      <c r="AG1046" s="6">
        <f t="shared" si="117"/>
        <v>42736</v>
      </c>
      <c r="AH1046" s="6">
        <f t="shared" si="118"/>
        <v>43100</v>
      </c>
      <c r="AI1046" s="6">
        <f>DATE(YEAR(F1046)+AO1046,MONTH(F1046),DAY(F1046))</f>
        <v>43101</v>
      </c>
      <c r="AJ1046" s="6">
        <f>DATE(YEAR(G1046)+AO1046,MONTH(G1046),DAY(G1046))</f>
        <v>43465</v>
      </c>
      <c r="AK1046" s="6">
        <f>DATE(YEAR(F1046)+AP1046,MONTH(F1046),DAY(F1046))</f>
        <v>43466</v>
      </c>
      <c r="AL1046" s="6">
        <f>DATE(YEAR(G1046)+AP1046,MONTH(G1046),DAY(G1046))</f>
        <v>43830</v>
      </c>
      <c r="AM1046" s="8">
        <v>-4</v>
      </c>
      <c r="AN1046" s="8">
        <v>-3</v>
      </c>
      <c r="AO1046">
        <v>-2</v>
      </c>
      <c r="AP1046">
        <v>-1</v>
      </c>
      <c r="AQ1046" cm="1">
        <f t="array" ref="AQ1046">_xll.FDS(A1046,"FF_DEBT_LT(ANN_R,"&amp;F1046&amp;","&amp;G1046&amp;")")</f>
        <v>41767</v>
      </c>
      <c r="AR1046" t="e" cm="1">
        <f t="array" ref="AR1046">_xll.FDS(A1046,"FF_RD_EXP(ANN_R,"&amp;F1046&amp;","&amp;G1046&amp;")")</f>
        <v>#N/A</v>
      </c>
      <c r="AS1046" t="e" cm="1">
        <f t="array" ref="AS1046">_xll.FDS(A1046,"FF_PTX_INC_FOR(ANN_R,"&amp;F1046&amp;","&amp;G1046&amp;")")</f>
        <v>#N/A</v>
      </c>
      <c r="AT1046" cm="1">
        <f t="array" ref="AT1046">_xll.FDS(A1046,"FF_MKT_VAL_PUBLIC(ANN_R,"&amp;[1]sample_report!E1046&amp;")")</f>
        <v>17342.6412965161</v>
      </c>
    </row>
    <row r="1047" spans="1:46" hidden="1" x14ac:dyDescent="0.25">
      <c r="A1047" t="s">
        <v>1168</v>
      </c>
      <c r="B1047" t="s">
        <v>1169</v>
      </c>
      <c r="C1047" t="s">
        <v>950</v>
      </c>
      <c r="D1047" t="s">
        <v>1464</v>
      </c>
      <c r="E1047">
        <v>2016</v>
      </c>
      <c r="F1047" s="4">
        <f t="shared" si="112"/>
        <v>42370</v>
      </c>
      <c r="G1047" s="4">
        <f t="shared" si="113"/>
        <v>42735</v>
      </c>
      <c r="H1047">
        <v>1</v>
      </c>
      <c r="I1047" s="1" cm="1">
        <f t="array" ref="I1047">_xll.FDS(A1047,"FF_PTX_INC(ANN_R,"&amp;F1047&amp;","&amp;G1047&amp;",,,USD)")</f>
        <v>2241.1556041240701</v>
      </c>
      <c r="J1047" s="1" cm="1">
        <f t="array" ref="J1047">_xll.FDS(A1047,"FF_MKT_VAL(ANN_R,"&amp;F1047&amp;","&amp;G1047&amp;",,,USD)")</f>
        <v>40499.860247131401</v>
      </c>
      <c r="K1047" s="1" cm="1">
        <f t="array" ref="K1047">_xll.FDS(A1047,"FF_SHLDRS_EQ(ANN_R,"&amp;F1047&amp;","&amp;G1047&amp;",,,USD)")</f>
        <v>26247.452895641301</v>
      </c>
      <c r="L1047" s="1" cm="1">
        <f t="array" ref="L1047">_xll.FDS(A1047,"FF_ASSETS(ANN_R,"&amp;F1047&amp;","&amp;G1047&amp;",,,USD)")</f>
        <v>101520.738945484</v>
      </c>
      <c r="M1047" s="1" cm="1">
        <f t="array" ref="M1047">_xll.FDS(A1047,"FF_TAX_CF(ANN_R,"&amp;F1047&amp;","&amp;G1047&amp;",,,USD)")</f>
        <v>3100.6708580255499</v>
      </c>
      <c r="N1047" s="1" cm="1">
        <f t="array" ref="N1047">_xll.FDS(A1047,"FF_INC_TAX(ANN_R,"&amp;F1047&amp;","&amp;G1047&amp;",,,USD)")</f>
        <v>1073.0113208293899</v>
      </c>
      <c r="O1047" s="1" cm="1">
        <f t="array" ref="O1047">_xll.FDS(A1047,"FF_NET_INC(ANN_R,"&amp;F1047&amp;","&amp;G1047&amp;")")</f>
        <v>499</v>
      </c>
      <c r="P1047" s="1" cm="1">
        <f t="array" ref="P1047">_xll.FDS(A1047,"FF_ROA(ANN_R,"&amp;F1047&amp;","&amp;G1047&amp;")")</f>
        <v>0.52762915811956801</v>
      </c>
      <c r="Q1047" cm="1">
        <f t="array" ref="Q1047">_xll.FDS(A1047,"FF_TAX_RATE(ANN_R,"&amp;F1047&amp;","&amp;G1047&amp;")")</f>
        <v>47.877591312931898</v>
      </c>
      <c r="R1047" t="e" cm="1">
        <f t="array" ref="R1047">_xll.FDS(A1047,"FF_TAX_REFUND(ANN_R,"&amp;F1047&amp;","&amp;G1047&amp;",,,,,""D=1"")")</f>
        <v>#N/A</v>
      </c>
      <c r="S1047">
        <f t="shared" si="114"/>
        <v>0.7855649694178648</v>
      </c>
      <c r="T1047" s="1" cm="1">
        <f t="array" ref="T1047">_xll.FDS($A1047,"FF_TAX_CF(ANN_R,"&amp;AE1047&amp;","&amp;AF1047&amp;",,,USD)")</f>
        <v>1470.71742415428</v>
      </c>
      <c r="U1047" s="1" cm="1">
        <f t="array" ref="U1047">_xll.FDS($A1047,"FF_TAX_CF(ANN_R,"&amp;AG1047&amp;","&amp;AH1047&amp;",,,USD)")</f>
        <v>3779.72879362106</v>
      </c>
      <c r="V1047" s="1" cm="1">
        <f t="array" ref="V1047">_xll.FDS(A1047,"FF_TAX_CF(ANN_R,"&amp;AI1047&amp;","&amp;AJ1047&amp;",,,USD)")</f>
        <v>3309.4802337884898</v>
      </c>
      <c r="W1047" s="1" cm="1">
        <f t="array" ref="W1047">_xll.FDS(A1047,"FF_TAX_CF(ANN_R,"&amp;AK1047&amp;","&amp;AL1047&amp;",,,USD)")</f>
        <v>2745.6879320144699</v>
      </c>
      <c r="X1047" s="1" cm="1">
        <f t="array" ref="X1047">_xll.FDS(A1047,"FF_TAX_CF(ANN_R,"&amp;F1047&amp;","&amp;G1047&amp;",,,USD)")</f>
        <v>3100.6708580255499</v>
      </c>
      <c r="Y1047" s="1" cm="1">
        <f t="array" ref="Y1047">_xll.FDS($A1047,"FF_PTX_INC(ANN_R,"&amp;AE1047&amp;","&amp;AF1047&amp;",,,USD)")</f>
        <v>3335.7669436931601</v>
      </c>
      <c r="Z1047" s="1" cm="1">
        <f t="array" ref="Z1047">_xll.FDS($A1047,"FF_PTX_INC(ANN_R,"&amp;AG1047&amp;","&amp;AH1047&amp;",,,USD)")</f>
        <v>5040.96600961685</v>
      </c>
      <c r="AA1047" s="1" cm="1">
        <f t="array" ref="AA1047">_xll.FDS(A1047,"FF_PTX_INC(ANN_R,"&amp;AI1047&amp;","&amp;AJ1047&amp;",,,USD)")</f>
        <v>4175.6488080024701</v>
      </c>
      <c r="AB1047" s="1" cm="1">
        <f t="array" ref="AB1047">_xll.FDS(A1047,"FF_PTX_INC(ANN_R,"&amp;AK1047&amp;","&amp;AL1047&amp;",,,USD)")</f>
        <v>3545.2198379039801</v>
      </c>
      <c r="AC1047" s="1" cm="1">
        <f t="array" ref="AC1047">_xll.FDS(A1047,"FF_PTX_INC(ANN_R,"&amp;F1047&amp;","&amp;G1047&amp;",,,USD)")</f>
        <v>2241.1556041240701</v>
      </c>
      <c r="AE1047" s="6">
        <f t="shared" si="115"/>
        <v>40909</v>
      </c>
      <c r="AF1047" s="6">
        <f t="shared" si="116"/>
        <v>41274</v>
      </c>
      <c r="AG1047" s="6">
        <f t="shared" si="117"/>
        <v>41275</v>
      </c>
      <c r="AH1047" s="6">
        <f t="shared" si="118"/>
        <v>41639</v>
      </c>
      <c r="AI1047" s="6">
        <f>DATE(YEAR(F1047)+AO1047,MONTH(F1047),DAY(F1047))</f>
        <v>41640</v>
      </c>
      <c r="AJ1047" s="6">
        <f>DATE(YEAR(G1047)+AO1047,MONTH(G1047),DAY(G1047))</f>
        <v>42004</v>
      </c>
      <c r="AK1047" s="6">
        <f>DATE(YEAR(F1047)+AP1047,MONTH(F1047),DAY(F1047))</f>
        <v>42005</v>
      </c>
      <c r="AL1047" s="6">
        <f>DATE(YEAR(G1047)+AP1047,MONTH(G1047),DAY(G1047))</f>
        <v>42369</v>
      </c>
      <c r="AM1047" s="8">
        <v>-4</v>
      </c>
      <c r="AN1047" s="8">
        <v>-3</v>
      </c>
      <c r="AO1047">
        <v>-2</v>
      </c>
      <c r="AP1047">
        <v>-1</v>
      </c>
      <c r="AQ1047" cm="1">
        <f t="array" ref="AQ1047">_xll.FDS(A1047,"FF_DEBT_LT(ANN_R,"&amp;F1047&amp;","&amp;G1047&amp;")")</f>
        <v>35230</v>
      </c>
      <c r="AR1047" t="e" cm="1">
        <f t="array" ref="AR1047">_xll.FDS(A1047,"FF_RD_EXP(ANN_R,"&amp;F1047&amp;","&amp;G1047&amp;")")</f>
        <v>#N/A</v>
      </c>
      <c r="AS1047" t="e" cm="1">
        <f t="array" ref="AS1047">_xll.FDS(A1047,"FF_PTX_INC_FOR(ANN_R,"&amp;F1047&amp;","&amp;G1047&amp;")")</f>
        <v>#N/A</v>
      </c>
      <c r="AT1047" cm="1">
        <f t="array" ref="AT1047">_xll.FDS(A1047,"FF_MKT_VAL_PUBLIC(ANN_R,"&amp;[1]sample_report!E1047&amp;")")</f>
        <v>27677.983610094201</v>
      </c>
    </row>
    <row r="1048" spans="1:46" hidden="1" x14ac:dyDescent="0.25">
      <c r="A1048" t="s">
        <v>27</v>
      </c>
      <c r="B1048" t="s">
        <v>28</v>
      </c>
      <c r="C1048" t="s">
        <v>29</v>
      </c>
      <c r="D1048" t="str" cm="1">
        <f t="array" ref="D1048">_xll.FDS(A1048,"FF_MAJOR_IND_NAME")</f>
        <v>RECREATION</v>
      </c>
      <c r="E1048">
        <v>2020</v>
      </c>
      <c r="F1048" s="4">
        <f t="shared" si="112"/>
        <v>43831</v>
      </c>
      <c r="G1048" s="4">
        <f t="shared" si="113"/>
        <v>44196</v>
      </c>
      <c r="H1048">
        <v>1</v>
      </c>
      <c r="I1048" s="1" cm="1">
        <f t="array" ref="I1048">_xll.FDS(A1048,"FF_PTX_INC(ANN_R,"&amp;F1048&amp;","&amp;G1048&amp;",,,USD)")</f>
        <v>819.79641551524401</v>
      </c>
      <c r="J1048" s="1" cm="1">
        <f t="array" ref="J1048">_xll.FDS(A1048,"FF_MKT_VAL(ANN_R,"&amp;F1048&amp;","&amp;G1048&amp;",,,USD)")</f>
        <v>41909.613000974699</v>
      </c>
      <c r="K1048" s="1" cm="1">
        <f t="array" ref="K1048">_xll.FDS(A1048,"FF_SHLDRS_EQ(ANN_R,"&amp;F1048&amp;","&amp;G1048&amp;",,,USD)")</f>
        <v>7598.1379792895204</v>
      </c>
      <c r="L1048" s="1" cm="1">
        <f t="array" ref="L1048">_xll.FDS(A1048,"FF_ASSETS(ANN_R,"&amp;F1048&amp;","&amp;G1048&amp;",,,USD)")</f>
        <v>9361.7802065778505</v>
      </c>
      <c r="M1048" s="1" cm="1">
        <f t="array" ref="M1048">_xll.FDS(A1048,"FF_TAX_CF(ANN_R,"&amp;F1048&amp;","&amp;G1048&amp;",,,USD)")</f>
        <v>358.84775501489599</v>
      </c>
      <c r="N1048" s="1" cm="1">
        <f t="array" ref="N1048">_xll.FDS(A1048,"FF_INC_TAX(ANN_R,"&amp;F1048&amp;","&amp;G1048&amp;",,,USD)")</f>
        <v>247.55859580635999</v>
      </c>
      <c r="O1048" s="1" cm="1">
        <f t="array" ref="O1048">_xll.FDS(A1048,"FF_NET_INC(ANN_R,"&amp;F1048&amp;","&amp;G1048&amp;")")</f>
        <v>62217</v>
      </c>
      <c r="P1048" s="1" cm="1">
        <f t="array" ref="P1048">_xll.FDS(A1048,"FF_ROA(ANN_R,"&amp;F1048&amp;","&amp;G1048&amp;")")</f>
        <v>6.0343163736490801</v>
      </c>
      <c r="Q1048" cm="1">
        <f t="array" ref="Q1048">_xll.FDS(A1048,"FF_TAX_RATE(ANN_R,"&amp;F1048&amp;","&amp;G1048&amp;")")</f>
        <v>30.1975699235973</v>
      </c>
      <c r="R1048" t="e" cm="1">
        <f t="array" ref="R1048">_xll.FDS(A1048,"FF_TAX_REFUND(ANN_R,"&amp;F1048&amp;","&amp;G1048&amp;",,,,,""D=1"")")</f>
        <v>#N/A</v>
      </c>
      <c r="S1048">
        <f t="shared" si="114"/>
        <v>0.32416095237345854</v>
      </c>
      <c r="T1048" s="1" cm="1">
        <f t="array" ref="T1048">_xll.FDS($A1048,"FF_TAX_CF(ANN_R,"&amp;AE1048&amp;","&amp;AF1048&amp;",,,USD)")</f>
        <v>294.24332427978499</v>
      </c>
      <c r="U1048" s="1" cm="1">
        <f t="array" ref="U1048">_xll.FDS($A1048,"FF_TAX_CF(ANN_R,"&amp;AG1048&amp;","&amp;AH1048&amp;",,,USD)")</f>
        <v>328.96686804853402</v>
      </c>
      <c r="V1048" s="1" cm="1">
        <f t="array" ref="V1048">_xll.FDS(A1048,"FF_TAX_CF(ANN_R,"&amp;AI1048&amp;","&amp;AJ1048&amp;",,,USD)")</f>
        <v>298.68516838550602</v>
      </c>
      <c r="W1048" s="1" cm="1">
        <f t="array" ref="W1048">_xll.FDS(A1048,"FF_TAX_CF(ANN_R,"&amp;AK1048&amp;","&amp;AL1048&amp;",,,USD)")</f>
        <v>331.55787473917002</v>
      </c>
      <c r="X1048" s="1" cm="1">
        <f t="array" ref="X1048">_xll.FDS(A1048,"FF_TAX_CF(ANN_R,"&amp;F1048&amp;","&amp;G1048&amp;",,,USD)")</f>
        <v>358.84775501489599</v>
      </c>
      <c r="Y1048" s="1" cm="1">
        <f t="array" ref="Y1048">_xll.FDS($A1048,"FF_PTX_INC(ANN_R,"&amp;AE1048&amp;","&amp;AF1048&amp;",,,USD)")</f>
        <v>908.819980621338</v>
      </c>
      <c r="Z1048" s="1" cm="1">
        <f t="array" ref="Z1048">_xll.FDS($A1048,"FF_PTX_INC(ANN_R,"&amp;AG1048&amp;","&amp;AH1048&amp;",,,USD)")</f>
        <v>1058.3954668026399</v>
      </c>
      <c r="AA1048" s="1" cm="1">
        <f t="array" ref="AA1048">_xll.FDS(A1048,"FF_PTX_INC(ANN_R,"&amp;AI1048&amp;","&amp;AJ1048&amp;",,,USD)")</f>
        <v>1019.53020698577</v>
      </c>
      <c r="AB1048" s="1" cm="1">
        <f t="array" ref="AB1048">_xll.FDS(A1048,"FF_PTX_INC(ANN_R,"&amp;AK1048&amp;","&amp;AL1048&amp;",,,USD)")</f>
        <v>1167.22475381754</v>
      </c>
      <c r="AC1048" s="1" cm="1">
        <f t="array" ref="AC1048">_xll.FDS(A1048,"FF_PTX_INC(ANN_R,"&amp;F1048&amp;","&amp;G1048&amp;",,,USD)")</f>
        <v>819.79641551524401</v>
      </c>
      <c r="AE1048" s="6">
        <f t="shared" si="115"/>
        <v>42370</v>
      </c>
      <c r="AF1048" s="6">
        <f t="shared" si="116"/>
        <v>42735</v>
      </c>
      <c r="AG1048" s="6">
        <f t="shared" si="117"/>
        <v>42736</v>
      </c>
      <c r="AH1048" s="6">
        <f t="shared" si="118"/>
        <v>43100</v>
      </c>
      <c r="AI1048" s="6">
        <f>DATE(YEAR(F1048)+AO1048,MONTH(F1048),DAY(F1048))</f>
        <v>43101</v>
      </c>
      <c r="AJ1048" s="6">
        <f>DATE(YEAR(G1048)+AO1048,MONTH(G1048),DAY(G1048))</f>
        <v>43465</v>
      </c>
      <c r="AK1048" s="6">
        <f>DATE(YEAR(F1048)+AP1048,MONTH(F1048),DAY(F1048))</f>
        <v>43466</v>
      </c>
      <c r="AL1048" s="6">
        <f>DATE(YEAR(G1048)+AP1048,MONTH(G1048),DAY(G1048))</f>
        <v>43830</v>
      </c>
      <c r="AM1048" s="8">
        <v>-4</v>
      </c>
      <c r="AN1048" s="8">
        <v>-3</v>
      </c>
      <c r="AO1048">
        <v>-2</v>
      </c>
      <c r="AP1048">
        <v>-1</v>
      </c>
      <c r="AQ1048" cm="1">
        <f t="array" ref="AQ1048">_xll.FDS(A1048,"FF_DEBT_LT(ANN_R,"&amp;F1048&amp;","&amp;G1048&amp;")")</f>
        <v>82495</v>
      </c>
      <c r="AR1048" cm="1">
        <f t="array" ref="AR1048">_xll.FDS(A1048,"FF_RD_EXP(ANN_R,"&amp;F1048&amp;","&amp;G1048&amp;")")</f>
        <v>0</v>
      </c>
      <c r="AS1048" t="e" cm="1">
        <f t="array" ref="AS1048">_xll.FDS(A1048,"FF_PTX_INC_FOR(ANN_R,"&amp;F1048&amp;","&amp;G1048&amp;")")</f>
        <v>#N/A</v>
      </c>
      <c r="AT1048" cm="1">
        <f t="array" ref="AT1048">_xll.FDS(A1048,"FF_MKT_VAL_PUBLIC(ANN_R,"&amp;[1]sample_report!E1048&amp;")")</f>
        <v>2718305.7390295798</v>
      </c>
    </row>
    <row r="1049" spans="1:46" hidden="1" x14ac:dyDescent="0.25">
      <c r="A1049" t="s">
        <v>27</v>
      </c>
      <c r="B1049" t="s">
        <v>28</v>
      </c>
      <c r="C1049" t="s">
        <v>29</v>
      </c>
      <c r="D1049" t="str" cm="1">
        <f t="array" ref="D1049">_xll.FDS(A1049,"FF_MAJOR_IND_NAME")</f>
        <v>RECREATION</v>
      </c>
      <c r="E1049">
        <v>2016</v>
      </c>
      <c r="F1049" s="4">
        <f t="shared" si="112"/>
        <v>42370</v>
      </c>
      <c r="G1049" s="4">
        <f t="shared" si="113"/>
        <v>42735</v>
      </c>
      <c r="H1049" s="5">
        <v>0</v>
      </c>
      <c r="I1049" s="1" cm="1">
        <f t="array" ref="I1049">_xll.FDS(A1049,"FF_PTX_INC(ANN_R,"&amp;F1049&amp;","&amp;G1049&amp;",,,USD)")</f>
        <v>908.819980621338</v>
      </c>
      <c r="J1049" s="1" cm="1">
        <f t="array" ref="J1049">_xll.FDS(A1049,"FF_MKT_VAL(ANN_R,"&amp;F1049&amp;","&amp;G1049&amp;",,,USD)")</f>
        <v>23696.589999429401</v>
      </c>
      <c r="K1049" s="1" cm="1">
        <f t="array" ref="K1049">_xll.FDS(A1049,"FF_SHLDRS_EQ(ANN_R,"&amp;F1049&amp;","&amp;G1049&amp;",,,USD)")</f>
        <v>5560.2205507531799</v>
      </c>
      <c r="L1049" s="1" cm="1">
        <f t="array" ref="L1049">_xll.FDS(A1049,"FF_ASSETS(ANN_R,"&amp;F1049&amp;","&amp;G1049&amp;",,,USD)")</f>
        <v>7209.1105963885802</v>
      </c>
      <c r="M1049" s="1" cm="1">
        <f t="array" ref="M1049">_xll.FDS(A1049,"FF_TAX_CF(ANN_R,"&amp;F1049&amp;","&amp;G1049&amp;",,,USD)")</f>
        <v>294.24332427978499</v>
      </c>
      <c r="N1049" s="1" cm="1">
        <f t="array" ref="N1049">_xll.FDS(A1049,"FF_INC_TAX(ANN_R,"&amp;F1049&amp;","&amp;G1049&amp;",,,USD)")</f>
        <v>293.18573379516602</v>
      </c>
      <c r="O1049" s="1" cm="1">
        <f t="array" ref="O1049">_xll.FDS(A1049,"FF_NET_INC(ANN_R,"&amp;F1049&amp;","&amp;G1049&amp;")")</f>
        <v>73928</v>
      </c>
      <c r="P1049" s="1" cm="1">
        <f t="array" ref="P1049">_xll.FDS(A1049,"FF_ROA(ANN_R,"&amp;F1049&amp;","&amp;G1049&amp;")")</f>
        <v>9.4967657069231404</v>
      </c>
      <c r="Q1049" cm="1">
        <f t="array" ref="Q1049">_xll.FDS(A1049,"FF_TAX_RATE(ANN_R,"&amp;F1049&amp;","&amp;G1049&amp;")")</f>
        <v>32.260044898520199</v>
      </c>
      <c r="R1049" t="e" cm="1">
        <f t="array" ref="R1049">_xll.FDS(A1049,"FF_TAX_REFUND(ANN_R,"&amp;F1049&amp;","&amp;G1049&amp;",,,,,""D=1"")")</f>
        <v>#N/A</v>
      </c>
      <c r="S1049">
        <f t="shared" si="114"/>
        <v>0.33136859603973101</v>
      </c>
      <c r="T1049" s="1" cm="1">
        <f t="array" ref="T1049">_xll.FDS($A1049,"FF_TAX_CF(ANN_R,"&amp;AE1049&amp;","&amp;AF1049&amp;",,,USD)")</f>
        <v>177.73220324702601</v>
      </c>
      <c r="U1049" s="1" cm="1">
        <f t="array" ref="U1049">_xll.FDS($A1049,"FF_TAX_CF(ANN_R,"&amp;AG1049&amp;","&amp;AH1049&amp;",,,USD)")</f>
        <v>342.346920277923</v>
      </c>
      <c r="V1049" s="1" cm="1">
        <f t="array" ref="V1049">_xll.FDS(A1049,"FF_TAX_CF(ANN_R,"&amp;AI1049&amp;","&amp;AJ1049&amp;",,,USD)")</f>
        <v>343.810330107808</v>
      </c>
      <c r="W1049" s="1" cm="1">
        <f t="array" ref="W1049">_xll.FDS(A1049,"FF_TAX_CF(ANN_R,"&amp;AK1049&amp;","&amp;AL1049&amp;",,,USD)")</f>
        <v>404.24558033142199</v>
      </c>
      <c r="X1049" s="1" cm="1">
        <f t="array" ref="X1049">_xll.FDS(A1049,"FF_TAX_CF(ANN_R,"&amp;F1049&amp;","&amp;G1049&amp;",,,USD)")</f>
        <v>294.24332427978499</v>
      </c>
      <c r="Y1049" s="1" cm="1">
        <f t="array" ref="Y1049">_xll.FDS($A1049,"FF_PTX_INC(ANN_R,"&amp;AE1049&amp;","&amp;AF1049&amp;",,,USD)")</f>
        <v>700.20206536445801</v>
      </c>
      <c r="Z1049" s="1" cm="1">
        <f t="array" ref="Z1049">_xll.FDS($A1049,"FF_PTX_INC(ANN_R,"&amp;AG1049&amp;","&amp;AH1049&amp;",,,USD)")</f>
        <v>975.39260832592799</v>
      </c>
      <c r="AA1049" s="1" cm="1">
        <f t="array" ref="AA1049">_xll.FDS(A1049,"FF_PTX_INC(ANN_R,"&amp;AI1049&amp;","&amp;AJ1049&amp;",,,USD)")</f>
        <v>1124.780885702</v>
      </c>
      <c r="AB1049" s="1" cm="1">
        <f t="array" ref="AB1049">_xll.FDS(A1049,"FF_PTX_INC(ANN_R,"&amp;AK1049&amp;","&amp;AL1049&amp;",,,USD)")</f>
        <v>1005.73030666076</v>
      </c>
      <c r="AC1049" s="1" cm="1">
        <f t="array" ref="AC1049">_xll.FDS(A1049,"FF_PTX_INC(ANN_R,"&amp;F1049&amp;","&amp;G1049&amp;",,,USD)")</f>
        <v>908.819980621338</v>
      </c>
      <c r="AE1049" s="6">
        <f t="shared" si="115"/>
        <v>40909</v>
      </c>
      <c r="AF1049" s="6">
        <f t="shared" si="116"/>
        <v>41274</v>
      </c>
      <c r="AG1049" s="6">
        <f t="shared" si="117"/>
        <v>41275</v>
      </c>
      <c r="AH1049" s="6">
        <f t="shared" si="118"/>
        <v>41639</v>
      </c>
      <c r="AI1049" s="6">
        <f>DATE(YEAR(F1049)+AO1049,MONTH(F1049),DAY(F1049))</f>
        <v>41640</v>
      </c>
      <c r="AJ1049" s="6">
        <f>DATE(YEAR(G1049)+AO1049,MONTH(G1049),DAY(G1049))</f>
        <v>42004</v>
      </c>
      <c r="AK1049" s="6">
        <f>DATE(YEAR(F1049)+AP1049,MONTH(F1049),DAY(F1049))</f>
        <v>42005</v>
      </c>
      <c r="AL1049" s="6">
        <f>DATE(YEAR(G1049)+AP1049,MONTH(G1049),DAY(G1049))</f>
        <v>42369</v>
      </c>
      <c r="AM1049" s="8">
        <v>-4</v>
      </c>
      <c r="AN1049" s="8">
        <v>-3</v>
      </c>
      <c r="AO1049">
        <v>-2</v>
      </c>
      <c r="AP1049">
        <v>-1</v>
      </c>
      <c r="AQ1049" cm="1">
        <f t="array" ref="AQ1049">_xll.FDS(A1049,"FF_DEBT_LT(ANN_R,"&amp;F1049&amp;","&amp;G1049&amp;")")</f>
        <v>52855</v>
      </c>
      <c r="AR1049" t="e" cm="1">
        <f t="array" ref="AR1049">_xll.FDS(A1049,"FF_RD_EXP(ANN_R,"&amp;F1049&amp;","&amp;G1049&amp;")")</f>
        <v>#N/A</v>
      </c>
      <c r="AS1049" t="e" cm="1">
        <f t="array" ref="AS1049">_xll.FDS(A1049,"FF_PTX_INC_FOR(ANN_R,"&amp;F1049&amp;","&amp;G1049&amp;")")</f>
        <v>#N/A</v>
      </c>
      <c r="AT1049" cm="1">
        <f t="array" ref="AT1049">_xll.FDS(A1049,"FF_MKT_VAL_PUBLIC(ANN_R,"&amp;[1]sample_report!E1049&amp;")")</f>
        <v>1038243.75376821</v>
      </c>
    </row>
    <row r="1050" spans="1:46" hidden="1" x14ac:dyDescent="0.25">
      <c r="A1050" t="s">
        <v>208</v>
      </c>
      <c r="B1050" t="s">
        <v>209</v>
      </c>
      <c r="C1050" t="s">
        <v>29</v>
      </c>
      <c r="D1050" t="str" cm="1">
        <f t="array" ref="D1050">_xll.FDS(A1050,"FF_MAJOR_IND_NAME")</f>
        <v>FINANCIAL</v>
      </c>
      <c r="E1050">
        <v>2020</v>
      </c>
      <c r="F1050" s="4">
        <f t="shared" si="112"/>
        <v>43831</v>
      </c>
      <c r="G1050" s="4">
        <f t="shared" si="113"/>
        <v>44196</v>
      </c>
      <c r="H1050">
        <v>1</v>
      </c>
      <c r="I1050" s="1" cm="1">
        <f t="array" ref="I1050">_xll.FDS(A1050,"FF_PTX_INC(ANN_R,"&amp;F1050&amp;","&amp;G1050&amp;",,,USD)")</f>
        <v>3794.5096539035399</v>
      </c>
      <c r="J1050" s="1" cm="1">
        <f t="array" ref="J1050">_xll.FDS(A1050,"FF_MKT_VAL(ANN_R,"&amp;F1050&amp;","&amp;G1050&amp;",,,USD)")</f>
        <v>15130.0169021942</v>
      </c>
      <c r="K1050" s="1" cm="1">
        <f t="array" ref="K1050">_xll.FDS(A1050,"FF_SHLDRS_EQ(ANN_R,"&amp;F1050&amp;","&amp;G1050&amp;",,,USD)")</f>
        <v>27730.146332070199</v>
      </c>
      <c r="L1050" s="1" cm="1">
        <f t="array" ref="L1050">_xll.FDS(A1050,"FF_ASSETS(ANN_R,"&amp;F1050&amp;","&amp;G1050&amp;",,,USD)")</f>
        <v>121046.063358471</v>
      </c>
      <c r="M1050" s="1" cm="1">
        <f t="array" ref="M1050">_xll.FDS(A1050,"FF_TAX_CF(ANN_R,"&amp;F1050&amp;","&amp;G1050&amp;",,,USD)")</f>
        <v>1142.6545440852601</v>
      </c>
      <c r="N1050" s="1" cm="1">
        <f t="array" ref="N1050">_xll.FDS(A1050,"FF_INC_TAX(ANN_R,"&amp;F1050&amp;","&amp;G1050&amp;",,,USD)")</f>
        <v>973.43063993006899</v>
      </c>
      <c r="O1050" s="1" cm="1">
        <f t="array" ref="O1050">_xll.FDS(A1050,"FF_NET_INC(ANN_R,"&amp;F1050&amp;","&amp;G1050&amp;")")</f>
        <v>302700</v>
      </c>
      <c r="P1050" s="1" cm="1">
        <f t="array" ref="P1050">_xll.FDS(A1050,"FF_ROA(ANN_R,"&amp;F1050&amp;","&amp;G1050&amp;")")</f>
        <v>2.3983413651094398</v>
      </c>
      <c r="Q1050" cm="1">
        <f t="array" ref="Q1050">_xll.FDS(A1050,"FF_TAX_RATE(ANN_R,"&amp;F1050&amp;","&amp;G1050&amp;")")</f>
        <v>25.6536609131741</v>
      </c>
      <c r="R1050" t="e" cm="1">
        <f t="array" ref="R1050">_xll.FDS(A1050,"FF_TAX_REFUND(ANN_R,"&amp;F1050&amp;","&amp;G1050&amp;",,,,,""D=1"")")</f>
        <v>#N/A</v>
      </c>
      <c r="S1050">
        <f t="shared" si="114"/>
        <v>0.22278284663682996</v>
      </c>
      <c r="T1050" s="1" cm="1">
        <f t="array" ref="T1050">_xll.FDS($A1050,"FF_TAX_CF(ANN_R,"&amp;AE1050&amp;","&amp;AF1050&amp;",,,USD)")</f>
        <v>258.53507232665999</v>
      </c>
      <c r="U1050" s="1" cm="1">
        <f t="array" ref="U1050">_xll.FDS($A1050,"FF_TAX_CF(ANN_R,"&amp;AG1050&amp;","&amp;AH1050&amp;",,,USD)")</f>
        <v>469.24159857817</v>
      </c>
      <c r="V1050" s="1" cm="1">
        <f t="array" ref="V1050">_xll.FDS(A1050,"FF_TAX_CF(ANN_R,"&amp;AI1050&amp;","&amp;AJ1050&amp;",,,USD)")</f>
        <v>1640.8014926165299</v>
      </c>
      <c r="W1050" s="1" cm="1">
        <f t="array" ref="W1050">_xll.FDS(A1050,"FF_TAX_CF(ANN_R,"&amp;AK1050&amp;","&amp;AL1050&amp;",,,USD)")</f>
        <v>604.763078475371</v>
      </c>
      <c r="X1050" s="1" cm="1">
        <f t="array" ref="X1050">_xll.FDS(A1050,"FF_TAX_CF(ANN_R,"&amp;F1050&amp;","&amp;G1050&amp;",,,USD)")</f>
        <v>1142.6545440852601</v>
      </c>
      <c r="Y1050" s="1" cm="1">
        <f t="array" ref="Y1050">_xll.FDS($A1050,"FF_PTX_INC(ANN_R,"&amp;AE1050&amp;","&amp;AF1050&amp;",,,USD)")</f>
        <v>3258.5611953735402</v>
      </c>
      <c r="Z1050" s="1" cm="1">
        <f t="array" ref="Z1050">_xll.FDS($A1050,"FF_PTX_INC(ANN_R,"&amp;AG1050&amp;","&amp;AH1050&amp;",,,USD)")</f>
        <v>3924.41414480098</v>
      </c>
      <c r="AA1050" s="1" cm="1">
        <f t="array" ref="AA1050">_xll.FDS(A1050,"FF_PTX_INC(ANN_R,"&amp;AI1050&amp;","&amp;AJ1050&amp;",,,USD)")</f>
        <v>3929.3647147491602</v>
      </c>
      <c r="AB1050" s="1" cm="1">
        <f t="array" ref="AB1050">_xll.FDS(A1050,"FF_PTX_INC(ANN_R,"&amp;AK1050&amp;","&amp;AL1050&amp;",,,USD)")</f>
        <v>3568.5214798338702</v>
      </c>
      <c r="AC1050" s="1" cm="1">
        <f t="array" ref="AC1050">_xll.FDS(A1050,"FF_PTX_INC(ANN_R,"&amp;F1050&amp;","&amp;G1050&amp;",,,USD)")</f>
        <v>3794.5096539035399</v>
      </c>
      <c r="AE1050" s="6">
        <f t="shared" si="115"/>
        <v>42370</v>
      </c>
      <c r="AF1050" s="6">
        <f t="shared" si="116"/>
        <v>42735</v>
      </c>
      <c r="AG1050" s="6">
        <f t="shared" si="117"/>
        <v>42736</v>
      </c>
      <c r="AH1050" s="6">
        <f t="shared" si="118"/>
        <v>43100</v>
      </c>
      <c r="AI1050" s="6">
        <f>DATE(YEAR(F1050)+AO1050,MONTH(F1050),DAY(F1050))</f>
        <v>43101</v>
      </c>
      <c r="AJ1050" s="6">
        <f>DATE(YEAR(G1050)+AO1050,MONTH(G1050),DAY(G1050))</f>
        <v>43465</v>
      </c>
      <c r="AK1050" s="6">
        <f>DATE(YEAR(F1050)+AP1050,MONTH(F1050),DAY(F1050))</f>
        <v>43466</v>
      </c>
      <c r="AL1050" s="6">
        <f>DATE(YEAR(G1050)+AP1050,MONTH(G1050),DAY(G1050))</f>
        <v>43830</v>
      </c>
      <c r="AM1050" s="8">
        <v>-4</v>
      </c>
      <c r="AN1050" s="8">
        <v>-3</v>
      </c>
      <c r="AO1050">
        <v>-2</v>
      </c>
      <c r="AP1050">
        <v>-1</v>
      </c>
      <c r="AQ1050" cm="1">
        <f t="array" ref="AQ1050">_xll.FDS(A1050,"FF_DEBT_LT(ANN_R,"&amp;F1050&amp;","&amp;G1050&amp;")")</f>
        <v>4279354</v>
      </c>
      <c r="AR1050" t="e" cm="1">
        <f t="array" ref="AR1050">_xll.FDS(A1050,"FF_RD_EXP(ANN_R,"&amp;F1050&amp;","&amp;G1050&amp;")")</f>
        <v>#N/A</v>
      </c>
      <c r="AS1050" cm="1">
        <f t="array" ref="AS1050">_xll.FDS(A1050,"FF_PTX_INC_FOR(ANN_R,"&amp;F1050&amp;","&amp;G1050&amp;")")</f>
        <v>189234</v>
      </c>
      <c r="AT1050" cm="1">
        <f t="array" ref="AT1050">_xll.FDS(A1050,"FF_MKT_VAL_PUBLIC(ANN_R,"&amp;[1]sample_report!E1050&amp;")")</f>
        <v>2144064.9975103401</v>
      </c>
    </row>
    <row r="1051" spans="1:46" hidden="1" x14ac:dyDescent="0.25">
      <c r="A1051" t="s">
        <v>208</v>
      </c>
      <c r="B1051" t="s">
        <v>209</v>
      </c>
      <c r="C1051" t="s">
        <v>29</v>
      </c>
      <c r="D1051" t="str" cm="1">
        <f t="array" ref="D1051">_xll.FDS(A1051,"FF_MAJOR_IND_NAME")</f>
        <v>FINANCIAL</v>
      </c>
      <c r="E1051">
        <v>2016</v>
      </c>
      <c r="F1051" s="4">
        <f t="shared" si="112"/>
        <v>42370</v>
      </c>
      <c r="G1051" s="4">
        <f t="shared" si="113"/>
        <v>42735</v>
      </c>
      <c r="H1051" s="5">
        <v>1</v>
      </c>
      <c r="I1051" s="1" cm="1">
        <f t="array" ref="I1051">_xll.FDS(A1051,"FF_PTX_INC(ANN_R,"&amp;F1051&amp;","&amp;G1051&amp;",,,USD)")</f>
        <v>3258.5611953735402</v>
      </c>
      <c r="J1051" s="1" cm="1">
        <f t="array" ref="J1051">_xll.FDS(A1051,"FF_MKT_VAL(ANN_R,"&amp;F1051&amp;","&amp;G1051&amp;",,,USD)")</f>
        <v>18705.678379264202</v>
      </c>
      <c r="K1051" s="1" cm="1">
        <f t="array" ref="K1051">_xll.FDS(A1051,"FF_SHLDRS_EQ(ANN_R,"&amp;F1051&amp;","&amp;G1051&amp;",,,USD)")</f>
        <v>20556.3500031158</v>
      </c>
      <c r="L1051" s="1" cm="1">
        <f t="array" ref="L1051">_xll.FDS(A1051,"FF_ASSETS(ANN_R,"&amp;F1051&amp;","&amp;G1051&amp;",,,USD)")</f>
        <v>97806.110618993596</v>
      </c>
      <c r="M1051" s="1" cm="1">
        <f t="array" ref="M1051">_xll.FDS(A1051,"FF_TAX_CF(ANN_R,"&amp;F1051&amp;","&amp;G1051&amp;",,,USD)")</f>
        <v>258.53507232665999</v>
      </c>
      <c r="N1051" s="1" cm="1">
        <f t="array" ref="N1051">_xll.FDS(A1051,"FF_INC_TAX(ANN_R,"&amp;F1051&amp;","&amp;G1051&amp;",,,USD)")</f>
        <v>1001.8962707519501</v>
      </c>
      <c r="O1051" s="1" cm="1">
        <f t="array" ref="O1051">_xll.FDS(A1051,"FF_NET_INC(ANN_R,"&amp;F1051&amp;","&amp;G1051&amp;")")</f>
        <v>260169</v>
      </c>
      <c r="P1051" s="1" cm="1">
        <f t="array" ref="P1051">_xll.FDS(A1051,"FF_ROA(ANN_R,"&amp;F1051&amp;","&amp;G1051&amp;")")</f>
        <v>2.3191537592283602</v>
      </c>
      <c r="Q1051" cm="1">
        <f t="array" ref="Q1051">_xll.FDS(A1051,"FF_TAX_RATE(ANN_R,"&amp;F1051&amp;","&amp;G1051&amp;")")</f>
        <v>30.7465844795069</v>
      </c>
      <c r="R1051" t="e" cm="1">
        <f t="array" ref="R1051">_xll.FDS(A1051,"FF_TAX_REFUND(ANN_R,"&amp;F1051&amp;","&amp;G1051&amp;",,,,,""D=1"")")</f>
        <v>#N/A</v>
      </c>
      <c r="S1051">
        <f t="shared" si="114"/>
        <v>0.16310633467156815</v>
      </c>
      <c r="T1051" s="1" cm="1">
        <f t="array" ref="T1051">_xll.FDS($A1051,"FF_TAX_CF(ANN_R,"&amp;AE1051&amp;","&amp;AF1051&amp;",,,USD)")</f>
        <v>622.96188383363199</v>
      </c>
      <c r="U1051" s="1" cm="1">
        <f t="array" ref="U1051">_xll.FDS($A1051,"FF_TAX_CF(ANN_R,"&amp;AG1051&amp;","&amp;AH1051&amp;",,,USD)")</f>
        <v>144.197492580861</v>
      </c>
      <c r="V1051" s="1" cm="1">
        <f t="array" ref="V1051">_xll.FDS(A1051,"FF_TAX_CF(ANN_R,"&amp;AI1051&amp;","&amp;AJ1051&amp;",,,USD)")</f>
        <v>327.74787885509397</v>
      </c>
      <c r="W1051" s="1" cm="1">
        <f t="array" ref="W1051">_xll.FDS(A1051,"FF_TAX_CF(ANN_R,"&amp;AK1051&amp;","&amp;AL1051&amp;",,,USD)")</f>
        <v>759.73664405010595</v>
      </c>
      <c r="X1051" s="1" cm="1">
        <f t="array" ref="X1051">_xll.FDS(A1051,"FF_TAX_CF(ANN_R,"&amp;F1051&amp;","&amp;G1051&amp;",,,USD)")</f>
        <v>258.53507232665999</v>
      </c>
      <c r="Y1051" s="1" cm="1">
        <f t="array" ref="Y1051">_xll.FDS($A1051,"FF_PTX_INC(ANN_R,"&amp;AE1051&amp;","&amp;AF1051&amp;",,,USD)")</f>
        <v>1652.5016964860299</v>
      </c>
      <c r="Z1051" s="1" cm="1">
        <f t="array" ref="Z1051">_xll.FDS($A1051,"FF_PTX_INC(ANN_R,"&amp;AG1051&amp;","&amp;AH1051&amp;",,,USD)")</f>
        <v>2080.85847135633</v>
      </c>
      <c r="AA1051" s="1" cm="1">
        <f t="array" ref="AA1051">_xll.FDS(A1051,"FF_PTX_INC(ANN_R,"&amp;AI1051&amp;","&amp;AJ1051&amp;",,,USD)")</f>
        <v>2832.40214053914</v>
      </c>
      <c r="AB1051" s="1" cm="1">
        <f t="array" ref="AB1051">_xll.FDS(A1051,"FF_PTX_INC(ANN_R,"&amp;AK1051&amp;","&amp;AL1051&amp;",,,USD)")</f>
        <v>3131.5127971554198</v>
      </c>
      <c r="AC1051" s="1" cm="1">
        <f t="array" ref="AC1051">_xll.FDS(A1051,"FF_PTX_INC(ANN_R,"&amp;F1051&amp;","&amp;G1051&amp;",,,USD)")</f>
        <v>3258.5611953735402</v>
      </c>
      <c r="AE1051" s="6">
        <f t="shared" si="115"/>
        <v>40909</v>
      </c>
      <c r="AF1051" s="6">
        <f t="shared" si="116"/>
        <v>41274</v>
      </c>
      <c r="AG1051" s="6">
        <f t="shared" si="117"/>
        <v>41275</v>
      </c>
      <c r="AH1051" s="6">
        <f t="shared" si="118"/>
        <v>41639</v>
      </c>
      <c r="AI1051" s="6">
        <f>DATE(YEAR(F1051)+AO1051,MONTH(F1051),DAY(F1051))</f>
        <v>41640</v>
      </c>
      <c r="AJ1051" s="6">
        <f>DATE(YEAR(G1051)+AO1051,MONTH(G1051),DAY(G1051))</f>
        <v>42004</v>
      </c>
      <c r="AK1051" s="6">
        <f>DATE(YEAR(F1051)+AP1051,MONTH(F1051),DAY(F1051))</f>
        <v>42005</v>
      </c>
      <c r="AL1051" s="6">
        <f>DATE(YEAR(G1051)+AP1051,MONTH(G1051),DAY(G1051))</f>
        <v>42369</v>
      </c>
      <c r="AM1051" s="8">
        <v>-4</v>
      </c>
      <c r="AN1051" s="8">
        <v>-3</v>
      </c>
      <c r="AO1051">
        <v>-2</v>
      </c>
      <c r="AP1051">
        <v>-1</v>
      </c>
      <c r="AQ1051" cm="1">
        <f t="array" ref="AQ1051">_xll.FDS(A1051,"FF_DEBT_LT(ANN_R,"&amp;F1051&amp;","&amp;G1051&amp;")")</f>
        <v>3080898</v>
      </c>
      <c r="AR1051" t="e" cm="1">
        <f t="array" ref="AR1051">_xll.FDS(A1051,"FF_RD_EXP(ANN_R,"&amp;F1051&amp;","&amp;G1051&amp;")")</f>
        <v>#N/A</v>
      </c>
      <c r="AS1051" cm="1">
        <f t="array" ref="AS1051">_xll.FDS(A1051,"FF_PTX_INC_FOR(ANN_R,"&amp;F1051&amp;","&amp;G1051&amp;")")</f>
        <v>162775</v>
      </c>
      <c r="AT1051" cm="1">
        <f t="array" ref="AT1051">_xll.FDS(A1051,"FF_MKT_VAL_PUBLIC(ANN_R,"&amp;[1]sample_report!E1051&amp;")")</f>
        <v>2093696.6980003901</v>
      </c>
    </row>
    <row r="1052" spans="1:46" hidden="1" x14ac:dyDescent="0.25">
      <c r="A1052" t="s">
        <v>237</v>
      </c>
      <c r="B1052" t="s">
        <v>238</v>
      </c>
      <c r="C1052" t="s">
        <v>29</v>
      </c>
      <c r="D1052" t="str" cm="1">
        <f t="array" ref="D1052">_xll.FDS(A1052,"FF_MAJOR_IND_NAME")</f>
        <v>DRUGS, COSMETICS &amp; HEALTH CARE</v>
      </c>
      <c r="E1052">
        <v>2020</v>
      </c>
      <c r="F1052" s="4">
        <f t="shared" si="112"/>
        <v>43831</v>
      </c>
      <c r="G1052" s="4">
        <f t="shared" si="113"/>
        <v>44196</v>
      </c>
      <c r="H1052">
        <v>1</v>
      </c>
      <c r="I1052" s="1" cm="1">
        <f t="array" ref="I1052">_xll.FDS(A1052,"FF_PTX_INC(ANN_R,"&amp;F1052&amp;","&amp;G1052&amp;",,,USD)")</f>
        <v>1779.4384148679701</v>
      </c>
      <c r="J1052" s="1" cm="1">
        <f t="array" ref="J1052">_xll.FDS(A1052,"FF_MKT_VAL(ANN_R,"&amp;F1052&amp;","&amp;G1052&amp;",,,USD)")</f>
        <v>23207.346007566099</v>
      </c>
      <c r="K1052" s="1" cm="1">
        <f t="array" ref="K1052">_xll.FDS(A1052,"FF_SHLDRS_EQ(ANN_R,"&amp;F1052&amp;","&amp;G1052&amp;",,,USD)")</f>
        <v>17941.5464936756</v>
      </c>
      <c r="L1052" s="1" cm="1">
        <f t="array" ref="L1052">_xll.FDS(A1052,"FF_ASSETS(ANN_R,"&amp;F1052&amp;","&amp;G1052&amp;",,,USD)")</f>
        <v>25452.147360499901</v>
      </c>
      <c r="M1052" s="1" cm="1">
        <f t="array" ref="M1052">_xll.FDS(A1052,"FF_TAX_CF(ANN_R,"&amp;F1052&amp;","&amp;G1052&amp;",,,USD)")</f>
        <v>556.79334951192095</v>
      </c>
      <c r="N1052" s="1" cm="1">
        <f t="array" ref="N1052">_xll.FDS(A1052,"FF_INC_TAX(ANN_R,"&amp;F1052&amp;","&amp;G1052&amp;",,,USD)")</f>
        <v>358.28913995809899</v>
      </c>
      <c r="O1052" s="1" cm="1">
        <f t="array" ref="O1052">_xll.FDS(A1052,"FF_NET_INC(ANN_R,"&amp;F1052&amp;","&amp;G1052&amp;")")</f>
        <v>148137</v>
      </c>
      <c r="P1052" s="1" cm="1">
        <f t="array" ref="P1052">_xll.FDS(A1052,"FF_ROA(ANN_R,"&amp;F1052&amp;","&amp;G1052&amp;")")</f>
        <v>5.68760611205433</v>
      </c>
      <c r="Q1052" cm="1">
        <f t="array" ref="Q1052">_xll.FDS(A1052,"FF_TAX_RATE(ANN_R,"&amp;F1052&amp;","&amp;G1052&amp;")")</f>
        <v>20.134955891951101</v>
      </c>
      <c r="R1052" t="e" cm="1">
        <f t="array" ref="R1052">_xll.FDS(A1052,"FF_TAX_REFUND(ANN_R,"&amp;F1052&amp;","&amp;G1052&amp;",,,,,""D=1"")")</f>
        <v>#N/A</v>
      </c>
      <c r="S1052">
        <f t="shared" si="114"/>
        <v>0.29520524285720567</v>
      </c>
      <c r="T1052" s="1" cm="1">
        <f t="array" ref="T1052">_xll.FDS($A1052,"FF_TAX_CF(ANN_R,"&amp;AE1052&amp;","&amp;AF1052&amp;",,,USD)")</f>
        <v>404.28349619172502</v>
      </c>
      <c r="U1052" s="1" cm="1">
        <f t="array" ref="U1052">_xll.FDS($A1052,"FF_TAX_CF(ANN_R,"&amp;AG1052&amp;","&amp;AH1052&amp;",,,USD)")</f>
        <v>385.34365773201</v>
      </c>
      <c r="V1052" s="1" cm="1">
        <f t="array" ref="V1052">_xll.FDS(A1052,"FF_TAX_CF(ANN_R,"&amp;AI1052&amp;","&amp;AJ1052&amp;",,,USD)")</f>
        <v>267.91240603476803</v>
      </c>
      <c r="W1052" s="1" cm="1">
        <f t="array" ref="W1052">_xll.FDS(A1052,"FF_TAX_CF(ANN_R,"&amp;AK1052&amp;","&amp;AL1052&amp;",,,USD)")</f>
        <v>220.161639153957</v>
      </c>
      <c r="X1052" s="1" cm="1">
        <f t="array" ref="X1052">_xll.FDS(A1052,"FF_TAX_CF(ANN_R,"&amp;F1052&amp;","&amp;G1052&amp;",,,USD)")</f>
        <v>556.79334951192095</v>
      </c>
      <c r="Y1052" s="1" cm="1">
        <f t="array" ref="Y1052">_xll.FDS($A1052,"FF_PTX_INC(ANN_R,"&amp;AE1052&amp;","&amp;AF1052&amp;",,,USD)")</f>
        <v>926.80857218429401</v>
      </c>
      <c r="Z1052" s="1" cm="1">
        <f t="array" ref="Z1052">_xll.FDS($A1052,"FF_PTX_INC(ANN_R,"&amp;AG1052&amp;","&amp;AH1052&amp;",,,USD)")</f>
        <v>924.89612197875999</v>
      </c>
      <c r="AA1052" s="1" cm="1">
        <f t="array" ref="AA1052">_xll.FDS(A1052,"FF_PTX_INC(ANN_R,"&amp;AI1052&amp;","&amp;AJ1052&amp;",,,USD)")</f>
        <v>991.43616626411699</v>
      </c>
      <c r="AB1052" s="1" cm="1">
        <f t="array" ref="AB1052">_xll.FDS(A1052,"FF_PTX_INC(ANN_R,"&amp;AK1052&amp;","&amp;AL1052&amp;",,,USD)")</f>
        <v>1591.7227840749499</v>
      </c>
      <c r="AC1052" s="1" cm="1">
        <f t="array" ref="AC1052">_xll.FDS(A1052,"FF_PTX_INC(ANN_R,"&amp;F1052&amp;","&amp;G1052&amp;",,,USD)")</f>
        <v>1779.4384148679701</v>
      </c>
      <c r="AE1052" s="6">
        <f t="shared" si="115"/>
        <v>42370</v>
      </c>
      <c r="AF1052" s="6">
        <f t="shared" si="116"/>
        <v>42735</v>
      </c>
      <c r="AG1052" s="6">
        <f t="shared" si="117"/>
        <v>42736</v>
      </c>
      <c r="AH1052" s="6">
        <f t="shared" si="118"/>
        <v>43100</v>
      </c>
      <c r="AI1052" s="6">
        <f>DATE(YEAR(F1052)+AO1052,MONTH(F1052),DAY(F1052))</f>
        <v>43101</v>
      </c>
      <c r="AJ1052" s="6">
        <f>DATE(YEAR(G1052)+AO1052,MONTH(G1052),DAY(G1052))</f>
        <v>43465</v>
      </c>
      <c r="AK1052" s="6">
        <f>DATE(YEAR(F1052)+AP1052,MONTH(F1052),DAY(F1052))</f>
        <v>43466</v>
      </c>
      <c r="AL1052" s="6">
        <f>DATE(YEAR(G1052)+AP1052,MONTH(G1052),DAY(G1052))</f>
        <v>43830</v>
      </c>
      <c r="AM1052" s="8">
        <v>-4</v>
      </c>
      <c r="AN1052" s="8">
        <v>-3</v>
      </c>
      <c r="AO1052">
        <v>-2</v>
      </c>
      <c r="AP1052">
        <v>-1</v>
      </c>
      <c r="AQ1052" cm="1">
        <f t="array" ref="AQ1052">_xll.FDS(A1052,"FF_DEBT_LT(ANN_R,"&amp;F1052&amp;","&amp;G1052&amp;")")</f>
        <v>181878</v>
      </c>
      <c r="AR1052" cm="1">
        <f t="array" ref="AR1052">_xll.FDS(A1052,"FF_RD_EXP(ANN_R,"&amp;F1052&amp;","&amp;G1052&amp;")")</f>
        <v>216841</v>
      </c>
      <c r="AS1052" t="e" cm="1">
        <f t="array" ref="AS1052">_xll.FDS(A1052,"FF_PTX_INC_FOR(ANN_R,"&amp;F1052&amp;","&amp;G1052&amp;")")</f>
        <v>#N/A</v>
      </c>
      <c r="AT1052" cm="1">
        <f t="array" ref="AT1052">_xll.FDS(A1052,"FF_MKT_VAL_PUBLIC(ANN_R,"&amp;[1]sample_report!E1052&amp;")")</f>
        <v>1667925.90324507</v>
      </c>
    </row>
    <row r="1053" spans="1:46" x14ac:dyDescent="0.25">
      <c r="A1053" t="s">
        <v>237</v>
      </c>
      <c r="B1053" t="s">
        <v>238</v>
      </c>
      <c r="C1053" t="s">
        <v>29</v>
      </c>
      <c r="D1053" t="str" cm="1">
        <f t="array" ref="D1053">_xll.FDS(A1053,"FF_MAJOR_IND_NAME")</f>
        <v>DRUGS, COSMETICS &amp; HEALTH CARE</v>
      </c>
      <c r="E1053">
        <v>2016</v>
      </c>
      <c r="F1053" s="4">
        <f t="shared" si="112"/>
        <v>42370</v>
      </c>
      <c r="G1053" s="4">
        <f t="shared" si="113"/>
        <v>42735</v>
      </c>
      <c r="H1053">
        <v>1</v>
      </c>
      <c r="I1053" s="1" cm="1">
        <f t="array" ref="I1053">_xll.FDS(A1053,"FF_PTX_INC(ANN_R,"&amp;F1053&amp;","&amp;G1053&amp;",,,USD)")</f>
        <v>926.80857218429401</v>
      </c>
      <c r="J1053" s="1" cm="1">
        <f t="array" ref="J1053">_xll.FDS(A1053,"FF_MKT_VAL(ANN_R,"&amp;F1053&amp;","&amp;G1053&amp;",,,USD)")</f>
        <v>23660.4646643667</v>
      </c>
      <c r="K1053" s="1" cm="1">
        <f t="array" ref="K1053">_xll.FDS(A1053,"FF_SHLDRS_EQ(ANN_R,"&amp;F1053&amp;","&amp;G1053&amp;",,,USD)")</f>
        <v>14665.674777701501</v>
      </c>
      <c r="L1053" s="1" cm="1">
        <f t="array" ref="L1053">_xll.FDS(A1053,"FF_ASSETS(ANN_R,"&amp;F1053&amp;","&amp;G1053&amp;",,,USD)")</f>
        <v>21248.252820223599</v>
      </c>
      <c r="M1053" s="1" cm="1">
        <f t="array" ref="M1053">_xll.FDS(A1053,"FF_TAX_CF(ANN_R,"&amp;F1053&amp;","&amp;G1053&amp;",,,USD)")</f>
        <v>404.28349619172502</v>
      </c>
      <c r="N1053" s="1" cm="1">
        <f t="array" ref="N1053">_xll.FDS(A1053,"FF_INC_TAX(ANN_R,"&amp;F1053&amp;","&amp;G1053&amp;",,,USD)")</f>
        <v>214.86505009420199</v>
      </c>
      <c r="O1053" s="1" cm="1">
        <f t="array" ref="O1053">_xll.FDS(A1053,"FF_NET_INC(ANN_R,"&amp;F1053&amp;","&amp;G1053&amp;")")</f>
        <v>92563</v>
      </c>
      <c r="P1053" s="1" cm="1">
        <f t="array" ref="P1053">_xll.FDS(A1053,"FF_ROA(ANN_R,"&amp;F1053&amp;","&amp;G1053&amp;")")</f>
        <v>3.6632717069319298</v>
      </c>
      <c r="Q1053" cm="1">
        <f t="array" ref="Q1053">_xll.FDS(A1053,"FF_TAX_RATE(ANN_R,"&amp;F1053&amp;","&amp;G1053&amp;")")</f>
        <v>23.183325720413901</v>
      </c>
      <c r="R1053" t="e" cm="1">
        <f t="array" ref="R1053">_xll.FDS(A1053,"FF_TAX_REFUND(ANN_R,"&amp;F1053&amp;","&amp;G1053&amp;",,,,,""D=1"")")</f>
        <v>#N/A</v>
      </c>
      <c r="S1053" t="e" vm="2">
        <f t="shared" ca="1" si="114"/>
        <v>#VALUE!</v>
      </c>
      <c r="T1053" s="1" cm="1">
        <f t="array" ref="T1053">_xll.FDS($A1053,"FF_TAX_CF(ANN_R,"&amp;AE1053&amp;","&amp;AF1053&amp;",,,USD)")</f>
        <v>435.93401027284602</v>
      </c>
      <c r="U1053" s="1" cm="1">
        <f t="array" ref="U1053">_xll.FDS($A1053,"FF_TAX_CF(ANN_R,"&amp;AG1053&amp;","&amp;AH1053&amp;",,,USD)")</f>
        <v>806.05855576694</v>
      </c>
      <c r="V1053" s="1" t="e" cm="1" vm="3">
        <f t="array" aca="1" ref="V1053" ca="1">_xll.FDS(A1053,"FF_TAX_CF(ANN_R,"&amp;AI1053&amp;","&amp;AJ1053&amp;",,,USD)")</f>
        <v>#VALUE!</v>
      </c>
      <c r="W1053" s="1" cm="1">
        <f t="array" ref="W1053">_xll.FDS(A1053,"FF_TAX_CF(ANN_R,"&amp;AK1053&amp;","&amp;AL1053&amp;",,,USD)")</f>
        <v>150.28312682360399</v>
      </c>
      <c r="X1053" s="1" cm="1">
        <f t="array" ref="X1053">_xll.FDS(A1053,"FF_TAX_CF(ANN_R,"&amp;F1053&amp;","&amp;G1053&amp;",,,USD)")</f>
        <v>404.28349619172502</v>
      </c>
      <c r="Y1053" s="1" cm="1">
        <f t="array" ref="Y1053">_xll.FDS($A1053,"FF_PTX_INC(ANN_R,"&amp;AE1053&amp;","&amp;AF1053&amp;",,,USD)")</f>
        <v>1803.47402047832</v>
      </c>
      <c r="Z1053" s="1" cm="1">
        <f t="array" ref="Z1053">_xll.FDS($A1053,"FF_PTX_INC(ANN_R,"&amp;AG1053&amp;","&amp;AH1053&amp;",,,USD)")</f>
        <v>2134.1831986419902</v>
      </c>
      <c r="AA1053" s="1" t="e" cm="1" vm="3">
        <f t="array" aca="1" ref="AA1053" ca="1">_xll.FDS(A1053,"FF_PTX_INC(ANN_R,"&amp;AI1053&amp;","&amp;AJ1053&amp;",,,USD)")</f>
        <v>#VALUE!</v>
      </c>
      <c r="AB1053" s="1" cm="1">
        <f t="array" ref="AB1053">_xll.FDS(A1053,"FF_PTX_INC(ANN_R,"&amp;AK1053&amp;","&amp;AL1053&amp;",,,USD)")</f>
        <v>1139.2987468205399</v>
      </c>
      <c r="AC1053" s="1" cm="1">
        <f t="array" ref="AC1053">_xll.FDS(A1053,"FF_PTX_INC(ANN_R,"&amp;F1053&amp;","&amp;G1053&amp;",,,USD)")</f>
        <v>926.80857218429401</v>
      </c>
      <c r="AE1053" s="6">
        <f t="shared" si="115"/>
        <v>40909</v>
      </c>
      <c r="AF1053" s="6">
        <f t="shared" si="116"/>
        <v>41274</v>
      </c>
      <c r="AG1053" s="6">
        <f t="shared" si="117"/>
        <v>41275</v>
      </c>
      <c r="AH1053" s="6">
        <f t="shared" si="118"/>
        <v>41639</v>
      </c>
      <c r="AI1053" s="6">
        <f>DATE(YEAR(F1053)+AO1053,MONTH(F1053),DAY(F1053))</f>
        <v>41640</v>
      </c>
      <c r="AJ1053" s="6">
        <f>DATE(YEAR(G1053)+AO1053,MONTH(G1053),DAY(G1053))</f>
        <v>42004</v>
      </c>
      <c r="AK1053" s="6">
        <f>DATE(YEAR(F1053)+AP1053,MONTH(F1053),DAY(F1053))</f>
        <v>42005</v>
      </c>
      <c r="AL1053" s="6">
        <f>DATE(YEAR(G1053)+AP1053,MONTH(G1053),DAY(G1053))</f>
        <v>42369</v>
      </c>
      <c r="AM1053" s="8">
        <v>-4</v>
      </c>
      <c r="AN1053" s="8">
        <v>-3</v>
      </c>
      <c r="AO1053">
        <v>-2</v>
      </c>
      <c r="AP1053">
        <v>-1</v>
      </c>
      <c r="AQ1053" cm="1">
        <f t="array" ref="AQ1053">_xll.FDS(A1053,"FF_DEBT_LT(ANN_R,"&amp;F1053&amp;","&amp;G1053&amp;")")</f>
        <v>198881</v>
      </c>
      <c r="AR1053" cm="1">
        <f t="array" ref="AR1053">_xll.FDS(A1053,"FF_RD_EXP(ANN_R,"&amp;F1053&amp;","&amp;G1053&amp;")")</f>
        <v>168818</v>
      </c>
      <c r="AS1053" t="e" cm="1">
        <f t="array" ref="AS1053">_xll.FDS(A1053,"FF_PTX_INC_FOR(ANN_R,"&amp;F1053&amp;","&amp;G1053&amp;")")</f>
        <v>#N/A</v>
      </c>
      <c r="AT1053" cm="1">
        <f t="array" ref="AT1053">_xll.FDS(A1053,"FF_MKT_VAL_PUBLIC(ANN_R,"&amp;[1]sample_report!E1053&amp;")")</f>
        <v>1905458.5177253201</v>
      </c>
    </row>
    <row r="1054" spans="1:46" hidden="1" x14ac:dyDescent="0.25">
      <c r="A1054" t="s">
        <v>57</v>
      </c>
      <c r="B1054" t="s">
        <v>58</v>
      </c>
      <c r="C1054" t="s">
        <v>29</v>
      </c>
      <c r="D1054" t="str" cm="1">
        <f t="array" ref="D1054">_xll.FDS(A1054,"FF_MAJOR_IND_NAME")</f>
        <v>MACHINERY &amp; EQUIPMENT</v>
      </c>
      <c r="E1054">
        <v>2018</v>
      </c>
      <c r="F1054" s="4">
        <f t="shared" si="112"/>
        <v>43101</v>
      </c>
      <c r="G1054" s="4">
        <f t="shared" si="113"/>
        <v>43465</v>
      </c>
      <c r="I1054" s="1" cm="1">
        <f t="array" ref="I1054">_xll.FDS(A1054,"FF_PTX_INC(ANN_R,"&amp;F1054&amp;","&amp;G1054&amp;",,,USD)")</f>
        <v>2251.3719381764499</v>
      </c>
      <c r="J1054" s="1" cm="1">
        <f t="array" ref="J1054">_xll.FDS(A1054,"FF_MKT_VAL(ANN_R,"&amp;F1054&amp;","&amp;G1054&amp;",,,USD)")</f>
        <v>49138.610312311001</v>
      </c>
      <c r="K1054" s="1" cm="1">
        <f t="array" ref="K1054">_xll.FDS(A1054,"FF_SHLDRS_EQ(ANN_R,"&amp;F1054&amp;","&amp;G1054&amp;",,,USD)")</f>
        <v>13743.203672198601</v>
      </c>
      <c r="L1054" s="1" cm="1">
        <f t="array" ref="L1054">_xll.FDS(A1054,"FF_ASSETS(ANN_R,"&amp;F1054&amp;","&amp;G1054&amp;",,,USD)")</f>
        <v>16250.368196821801</v>
      </c>
      <c r="M1054" s="1" cm="1">
        <f t="array" ref="M1054">_xll.FDS(A1054,"FF_TAX_CF(ANN_R,"&amp;F1054&amp;","&amp;G1054&amp;",,,USD)")</f>
        <v>405.864999078214</v>
      </c>
      <c r="N1054" s="1" cm="1">
        <f t="array" ref="N1054">_xll.FDS(A1054,"FF_INC_TAX(ANN_R,"&amp;F1054&amp;","&amp;G1054&amp;",,,USD)")</f>
        <v>605.31025183200802</v>
      </c>
      <c r="O1054" s="1" cm="1">
        <f t="array" ref="O1054">_xll.FDS(A1054,"FF_NET_INC(ANN_R,"&amp;F1054&amp;","&amp;G1054&amp;")")</f>
        <v>181957</v>
      </c>
      <c r="P1054" s="1" cm="1">
        <f t="array" ref="P1054">_xll.FDS(A1054,"FF_ROA(ANN_R,"&amp;F1054&amp;","&amp;G1054&amp;")")</f>
        <v>11.0511522030394</v>
      </c>
      <c r="Q1054" cm="1">
        <f t="array" ref="Q1054">_xll.FDS(A1054,"FF_TAX_RATE(ANN_R,"&amp;F1054&amp;","&amp;G1054&amp;")")</f>
        <v>26.886283939485001</v>
      </c>
      <c r="R1054" t="e" cm="1">
        <f t="array" ref="R1054">_xll.FDS(A1054,"FF_TAX_REFUND(ANN_R,"&amp;F1054&amp;","&amp;G1054&amp;",,,,,""D=1"")")</f>
        <v>#N/A</v>
      </c>
      <c r="S1054">
        <f t="shared" si="114"/>
        <v>0.29628623618508459</v>
      </c>
      <c r="T1054" s="1" cm="1">
        <f t="array" ref="T1054">_xll.FDS($A1054,"FF_TAX_CF(ANN_R,"&amp;AE1054&amp;","&amp;AF1054&amp;",,,USD)")</f>
        <v>611.571093004197</v>
      </c>
      <c r="U1054" s="1" cm="1">
        <f t="array" ref="U1054">_xll.FDS($A1054,"FF_TAX_CF(ANN_R,"&amp;AG1054&amp;","&amp;AH1054&amp;",,,USD)")</f>
        <v>627.09996339958195</v>
      </c>
      <c r="V1054" s="1" cm="1">
        <f t="array" ref="V1054">_xll.FDS(A1054,"FF_TAX_CF(ANN_R,"&amp;AI1054&amp;","&amp;AJ1054&amp;",,,USD)")</f>
        <v>1009.96560287476</v>
      </c>
      <c r="W1054" s="1" cm="1">
        <f t="array" ref="W1054">_xll.FDS(A1054,"FF_TAX_CF(ANN_R,"&amp;AK1054&amp;","&amp;AL1054&amp;",,,USD)")</f>
        <v>397.451226284727</v>
      </c>
      <c r="X1054" s="1" cm="1">
        <f t="array" ref="X1054">_xll.FDS(A1054,"FF_TAX_CF(ANN_R,"&amp;F1054&amp;","&amp;G1054&amp;",,,USD)")</f>
        <v>405.864999078214</v>
      </c>
      <c r="Y1054" s="1" cm="1">
        <f t="array" ref="Y1054">_xll.FDS($A1054,"FF_PTX_INC(ANN_R,"&amp;AE1054&amp;","&amp;AF1054&amp;",,,USD)")</f>
        <v>1740.6146677583499</v>
      </c>
      <c r="Z1054" s="1" cm="1">
        <f t="array" ref="Z1054">_xll.FDS($A1054,"FF_PTX_INC(ANN_R,"&amp;AG1054&amp;","&amp;AH1054&amp;",,,USD)")</f>
        <v>2839.6228924309798</v>
      </c>
      <c r="AA1054" s="1" cm="1">
        <f t="array" ref="AA1054">_xll.FDS(A1054,"FF_PTX_INC(ANN_R,"&amp;AI1054&amp;","&amp;AJ1054&amp;",,,USD)")</f>
        <v>1910.0000877380401</v>
      </c>
      <c r="AB1054" s="1" cm="1">
        <f t="array" ref="AB1054">_xll.FDS(A1054,"FF_PTX_INC(ANN_R,"&amp;AK1054&amp;","&amp;AL1054&amp;",,,USD)")</f>
        <v>1559.0811376292299</v>
      </c>
      <c r="AC1054" s="1" cm="1">
        <f t="array" ref="AC1054">_xll.FDS(A1054,"FF_PTX_INC(ANN_R,"&amp;F1054&amp;","&amp;G1054&amp;",,,USD)")</f>
        <v>2251.3719381764499</v>
      </c>
      <c r="AE1054" s="6">
        <f t="shared" si="115"/>
        <v>41640</v>
      </c>
      <c r="AF1054" s="6">
        <f t="shared" si="116"/>
        <v>42004</v>
      </c>
      <c r="AG1054" s="6">
        <f t="shared" si="117"/>
        <v>42005</v>
      </c>
      <c r="AH1054" s="6">
        <f t="shared" si="118"/>
        <v>42369</v>
      </c>
      <c r="AI1054" s="6">
        <f>DATE(YEAR(F1054)+AO1054,MONTH(F1054),DAY(F1054))</f>
        <v>42370</v>
      </c>
      <c r="AJ1054" s="6">
        <f>DATE(YEAR(G1054)+AO1054,MONTH(G1054),DAY(G1054))</f>
        <v>42735</v>
      </c>
      <c r="AK1054" s="6">
        <f>DATE(YEAR(F1054)+AP1054,MONTH(F1054),DAY(F1054))</f>
        <v>42736</v>
      </c>
      <c r="AL1054" s="6">
        <f>DATE(YEAR(G1054)+AP1054,MONTH(G1054),DAY(G1054))</f>
        <v>43100</v>
      </c>
      <c r="AM1054" s="8">
        <v>-4</v>
      </c>
      <c r="AN1054" s="8">
        <v>-3</v>
      </c>
      <c r="AO1054">
        <v>-2</v>
      </c>
      <c r="AP1054">
        <v>-1</v>
      </c>
      <c r="AQ1054" cm="1">
        <f t="array" ref="AQ1054">_xll.FDS(A1054,"FF_DEBT_LT(ANN_R,"&amp;F1054&amp;","&amp;G1054&amp;")")</f>
        <v>0</v>
      </c>
      <c r="AR1054" cm="1">
        <f t="array" ref="AR1054">_xll.FDS(A1054,"FF_RD_EXP(ANN_R,"&amp;F1054&amp;","&amp;G1054&amp;")")</f>
        <v>52956</v>
      </c>
      <c r="AS1054" t="e" cm="1">
        <f t="array" ref="AS1054">_xll.FDS(A1054,"FF_PTX_INC_FOR(ANN_R,"&amp;F1054&amp;","&amp;G1054&amp;")")</f>
        <v>#N/A</v>
      </c>
      <c r="AT1054" cm="1">
        <f t="array" ref="AT1054">_xll.FDS(A1054,"FF_MKT_VAL_PUBLIC(ANN_R,"&amp;[1]sample_report!E1054&amp;")")</f>
        <v>3449213.7468039398</v>
      </c>
    </row>
    <row r="1055" spans="1:46" hidden="1" x14ac:dyDescent="0.25">
      <c r="A1055" t="s">
        <v>73</v>
      </c>
      <c r="B1055" t="s">
        <v>74</v>
      </c>
      <c r="C1055" t="s">
        <v>29</v>
      </c>
      <c r="D1055" t="str" cm="1">
        <f t="array" ref="D1055">_xll.FDS(A1055,"FF_MAJOR_IND_NAME")</f>
        <v>MACHINERY &amp; EQUIPMENT</v>
      </c>
      <c r="E1055">
        <v>2018</v>
      </c>
      <c r="F1055" s="4">
        <f t="shared" si="112"/>
        <v>43101</v>
      </c>
      <c r="G1055" s="4">
        <f t="shared" si="113"/>
        <v>43465</v>
      </c>
      <c r="I1055" s="1" cm="1">
        <f t="array" ref="I1055">_xll.FDS(A1055,"FF_PTX_INC(ANN_R,"&amp;F1055&amp;","&amp;G1055&amp;",,,USD)")</f>
        <v>1893.1915426179801</v>
      </c>
      <c r="J1055" s="1" cm="1">
        <f t="array" ref="J1055">_xll.FDS(A1055,"FF_MKT_VAL(ANN_R,"&amp;F1055&amp;","&amp;G1055&amp;",,,USD)")</f>
        <v>18801.481629337199</v>
      </c>
      <c r="K1055" s="1" cm="1">
        <f t="array" ref="K1055">_xll.FDS(A1055,"FF_SHLDRS_EQ(ANN_R,"&amp;F1055&amp;","&amp;G1055&amp;",,,USD)")</f>
        <v>24009.313533726101</v>
      </c>
      <c r="L1055" s="1" cm="1">
        <f t="array" ref="L1055">_xll.FDS(A1055,"FF_ASSETS(ANN_R,"&amp;F1055&amp;","&amp;G1055&amp;",,,USD)")</f>
        <v>49445.218228269398</v>
      </c>
      <c r="M1055" s="1" cm="1">
        <f t="array" ref="M1055">_xll.FDS(A1055,"FF_TAX_CF(ANN_R,"&amp;F1055&amp;","&amp;G1055&amp;",,,USD)")</f>
        <v>188.834638990462</v>
      </c>
      <c r="N1055" s="1" cm="1">
        <f t="array" ref="N1055">_xll.FDS(A1055,"FF_INC_TAX(ANN_R,"&amp;F1055&amp;","&amp;G1055&amp;",,,USD)")</f>
        <v>324.90493334829802</v>
      </c>
      <c r="O1055" s="1" cm="1">
        <f t="array" ref="O1055">_xll.FDS(A1055,"FF_NET_INC(ANN_R,"&amp;F1055&amp;","&amp;G1055&amp;")")</f>
        <v>168181</v>
      </c>
      <c r="P1055" s="1" cm="1">
        <f t="array" ref="P1055">_xll.FDS(A1055,"FF_ROA(ANN_R,"&amp;F1055&amp;","&amp;G1055&amp;")")</f>
        <v>3.4264222073541499</v>
      </c>
      <c r="Q1055" cm="1">
        <f t="array" ref="Q1055">_xll.FDS(A1055,"FF_TAX_RATE(ANN_R,"&amp;F1055&amp;","&amp;G1055&amp;")")</f>
        <v>17.161757066535799</v>
      </c>
      <c r="R1055" t="e" cm="1">
        <f t="array" ref="R1055">_xll.FDS(A1055,"FF_TAX_REFUND(ANN_R,"&amp;F1055&amp;","&amp;G1055&amp;",,,,,""D=1"")")</f>
        <v>#N/A</v>
      </c>
      <c r="S1055">
        <f t="shared" si="114"/>
        <v>0.27600762312574906</v>
      </c>
      <c r="T1055" s="1" cm="1">
        <f t="array" ref="T1055">_xll.FDS($A1055,"FF_TAX_CF(ANN_R,"&amp;AE1055&amp;","&amp;AF1055&amp;",,,USD)")</f>
        <v>387.944635258988</v>
      </c>
      <c r="U1055" s="1" cm="1">
        <f t="array" ref="U1055">_xll.FDS($A1055,"FF_TAX_CF(ANN_R,"&amp;AG1055&amp;","&amp;AH1055&amp;",,,USD)")</f>
        <v>489.45675098337199</v>
      </c>
      <c r="V1055" s="1" cm="1">
        <f t="array" ref="V1055">_xll.FDS(A1055,"FF_TAX_CF(ANN_R,"&amp;AI1055&amp;","&amp;AJ1055&amp;",,,USD)")</f>
        <v>379.07540512085001</v>
      </c>
      <c r="W1055" s="1" cm="1">
        <f t="array" ref="W1055">_xll.FDS(A1055,"FF_TAX_CF(ANN_R,"&amp;AK1055&amp;","&amp;AL1055&amp;",,,USD)")</f>
        <v>790.76531765982497</v>
      </c>
      <c r="X1055" s="1" cm="1">
        <f t="array" ref="X1055">_xll.FDS(A1055,"FF_TAX_CF(ANN_R,"&amp;F1055&amp;","&amp;G1055&amp;",,,USD)")</f>
        <v>188.834638990462</v>
      </c>
      <c r="Y1055" s="1" cm="1">
        <f t="array" ref="Y1055">_xll.FDS($A1055,"FF_PTX_INC(ANN_R,"&amp;AE1055&amp;","&amp;AF1055&amp;",,,USD)")</f>
        <v>1378.9649340528999</v>
      </c>
      <c r="Z1055" s="1" cm="1">
        <f t="array" ref="Z1055">_xll.FDS($A1055,"FF_PTX_INC(ANN_R,"&amp;AG1055&amp;","&amp;AH1055&amp;",,,USD)")</f>
        <v>1555.0014580665199</v>
      </c>
      <c r="AA1055" s="1" cm="1">
        <f t="array" ref="AA1055">_xll.FDS(A1055,"FF_PTX_INC(ANN_R,"&amp;AI1055&amp;","&amp;AJ1055&amp;",,,USD)")</f>
        <v>1593.7638778686501</v>
      </c>
      <c r="AB1055" s="1" cm="1">
        <f t="array" ref="AB1055">_xll.FDS(A1055,"FF_PTX_INC(ANN_R,"&amp;AK1055&amp;","&amp;AL1055&amp;",,,USD)")</f>
        <v>1680.5817715711901</v>
      </c>
      <c r="AC1055" s="1" cm="1">
        <f t="array" ref="AC1055">_xll.FDS(A1055,"FF_PTX_INC(ANN_R,"&amp;F1055&amp;","&amp;G1055&amp;",,,USD)")</f>
        <v>1893.1915426179801</v>
      </c>
      <c r="AE1055" s="6">
        <f t="shared" si="115"/>
        <v>41640</v>
      </c>
      <c r="AF1055" s="6">
        <f t="shared" si="116"/>
        <v>42004</v>
      </c>
      <c r="AG1055" s="6">
        <f t="shared" si="117"/>
        <v>42005</v>
      </c>
      <c r="AH1055" s="6">
        <f t="shared" si="118"/>
        <v>42369</v>
      </c>
      <c r="AI1055" s="6">
        <f>DATE(YEAR(F1055)+AO1055,MONTH(F1055),DAY(F1055))</f>
        <v>42370</v>
      </c>
      <c r="AJ1055" s="6">
        <f>DATE(YEAR(G1055)+AO1055,MONTH(G1055),DAY(G1055))</f>
        <v>42735</v>
      </c>
      <c r="AK1055" s="6">
        <f>DATE(YEAR(F1055)+AP1055,MONTH(F1055),DAY(F1055))</f>
        <v>42736</v>
      </c>
      <c r="AL1055" s="6">
        <f>DATE(YEAR(G1055)+AP1055,MONTH(G1055),DAY(G1055))</f>
        <v>43100</v>
      </c>
      <c r="AM1055" s="8">
        <v>-4</v>
      </c>
      <c r="AN1055" s="8">
        <v>-3</v>
      </c>
      <c r="AO1055">
        <v>-2</v>
      </c>
      <c r="AP1055">
        <v>-1</v>
      </c>
      <c r="AQ1055" cm="1">
        <f t="array" ref="AQ1055">_xll.FDS(A1055,"FF_DEBT_LT(ANN_R,"&amp;F1055&amp;","&amp;G1055&amp;")")</f>
        <v>834470</v>
      </c>
      <c r="AR1055" cm="1">
        <f t="array" ref="AR1055">_xll.FDS(A1055,"FF_RD_EXP(ANN_R,"&amp;F1055&amp;","&amp;G1055&amp;")")</f>
        <v>77647</v>
      </c>
      <c r="AS1055" t="e" cm="1">
        <f t="array" ref="AS1055">_xll.FDS(A1055,"FF_PTX_INC_FOR(ANN_R,"&amp;F1055&amp;","&amp;G1055&amp;")")</f>
        <v>#N/A</v>
      </c>
      <c r="AT1055" cm="1">
        <f t="array" ref="AT1055">_xll.FDS(A1055,"FF_MKT_VAL_PUBLIC(ANN_R,"&amp;[1]sample_report!E1055&amp;")")</f>
        <v>719255.46532192605</v>
      </c>
    </row>
    <row r="1056" spans="1:46" hidden="1" x14ac:dyDescent="0.25">
      <c r="A1056" t="s">
        <v>235</v>
      </c>
      <c r="B1056" t="s">
        <v>236</v>
      </c>
      <c r="C1056" t="s">
        <v>29</v>
      </c>
      <c r="D1056" t="str" cm="1">
        <f t="array" ref="D1056">_xll.FDS(A1056,"FF_MAJOR_IND_NAME")</f>
        <v>MACHINERY &amp; EQUIPMENT</v>
      </c>
      <c r="E1056">
        <v>2018</v>
      </c>
      <c r="F1056" s="4">
        <f t="shared" si="112"/>
        <v>43101</v>
      </c>
      <c r="G1056" s="4">
        <f t="shared" si="113"/>
        <v>43465</v>
      </c>
      <c r="I1056" s="1" cm="1">
        <f t="array" ref="I1056">_xll.FDS(A1056,"FF_PTX_INC(ANN_R,"&amp;F1056&amp;","&amp;G1056&amp;",,,USD)")</f>
        <v>2632.8668115958599</v>
      </c>
      <c r="J1056" s="1" cm="1">
        <f t="array" ref="J1056">_xll.FDS(A1056,"FF_MKT_VAL(ANN_R,"&amp;F1056&amp;","&amp;G1056&amp;",,,USD)")</f>
        <v>31461.249711714499</v>
      </c>
      <c r="K1056" s="1" cm="1">
        <f t="array" ref="K1056">_xll.FDS(A1056,"FF_SHLDRS_EQ(ANN_R,"&amp;F1056&amp;","&amp;G1056&amp;",,,USD)")</f>
        <v>15651.5248739533</v>
      </c>
      <c r="L1056" s="1" cm="1">
        <f t="array" ref="L1056">_xll.FDS(A1056,"FF_ASSETS(ANN_R,"&amp;F1056&amp;","&amp;G1056&amp;",,,USD)")</f>
        <v>31711.6815428603</v>
      </c>
      <c r="M1056" s="1" cm="1">
        <f t="array" ref="M1056">_xll.FDS(A1056,"FF_TAX_CF(ANN_R,"&amp;F1056&amp;","&amp;G1056&amp;",,,USD)")</f>
        <v>470.21440159529402</v>
      </c>
      <c r="N1056" s="1" cm="1">
        <f t="array" ref="N1056">_xll.FDS(A1056,"FF_INC_TAX(ANN_R,"&amp;F1056&amp;","&amp;G1056&amp;",,,USD)")</f>
        <v>779.438002698123</v>
      </c>
      <c r="O1056" s="1" cm="1">
        <f t="array" ref="O1056">_xll.FDS(A1056,"FF_NET_INC(ANN_R,"&amp;F1056&amp;","&amp;G1056&amp;")")</f>
        <v>196410</v>
      </c>
      <c r="P1056" s="1" cm="1">
        <f t="array" ref="P1056">_xll.FDS(A1056,"FF_ROA(ANN_R,"&amp;F1056&amp;","&amp;G1056&amp;")")</f>
        <v>6.5154867623593899</v>
      </c>
      <c r="Q1056" cm="1">
        <f t="array" ref="Q1056">_xll.FDS(A1056,"FF_TAX_RATE(ANN_R,"&amp;F1056&amp;","&amp;G1056&amp;")")</f>
        <v>29.604156171716198</v>
      </c>
      <c r="R1056" t="e" cm="1">
        <f t="array" ref="R1056">_xll.FDS(A1056,"FF_TAX_REFUND(ANN_R,"&amp;F1056&amp;","&amp;G1056&amp;",,,,,""D=1"")")</f>
        <v>#N/A</v>
      </c>
      <c r="S1056">
        <f t="shared" si="114"/>
        <v>0.28349067428242108</v>
      </c>
      <c r="T1056" s="1" cm="1">
        <f t="array" ref="T1056">_xll.FDS($A1056,"FF_TAX_CF(ANN_R,"&amp;AE1056&amp;","&amp;AF1056&amp;",,,USD)")</f>
        <v>768.501940544695</v>
      </c>
      <c r="U1056" s="1" cm="1">
        <f t="array" ref="U1056">_xll.FDS($A1056,"FF_TAX_CF(ANN_R,"&amp;AG1056&amp;","&amp;AH1056&amp;",,,USD)")</f>
        <v>777.550794350915</v>
      </c>
      <c r="V1056" s="1" cm="1">
        <f t="array" ref="V1056">_xll.FDS(A1056,"FF_TAX_CF(ANN_R,"&amp;AI1056&amp;","&amp;AJ1056&amp;",,,USD)")</f>
        <v>534.10817718505905</v>
      </c>
      <c r="W1056" s="1" cm="1">
        <f t="array" ref="W1056">_xll.FDS(A1056,"FF_TAX_CF(ANN_R,"&amp;AK1056&amp;","&amp;AL1056&amp;",,,USD)")</f>
        <v>409.73334554769099</v>
      </c>
      <c r="X1056" s="1" cm="1">
        <f t="array" ref="X1056">_xll.FDS(A1056,"FF_TAX_CF(ANN_R,"&amp;F1056&amp;","&amp;G1056&amp;",,,USD)")</f>
        <v>470.21440159529402</v>
      </c>
      <c r="Y1056" s="1" cm="1">
        <f t="array" ref="Y1056">_xll.FDS($A1056,"FF_PTX_INC(ANN_R,"&amp;AE1056&amp;","&amp;AF1056&amp;",,,USD)")</f>
        <v>2416.41560001671</v>
      </c>
      <c r="Z1056" s="1" cm="1">
        <f t="array" ref="Z1056">_xll.FDS($A1056,"FF_PTX_INC(ANN_R,"&amp;AG1056&amp;","&amp;AH1056&amp;",,,USD)")</f>
        <v>2148.9308728221799</v>
      </c>
      <c r="AA1056" s="1" cm="1">
        <f t="array" ref="AA1056">_xll.FDS(A1056,"FF_PTX_INC(ANN_R,"&amp;AI1056&amp;","&amp;AJ1056&amp;",,,USD)")</f>
        <v>1706.1432762146001</v>
      </c>
      <c r="AB1056" s="1" cm="1">
        <f t="array" ref="AB1056">_xll.FDS(A1056,"FF_PTX_INC(ANN_R,"&amp;AK1056&amp;","&amp;AL1056&amp;",,,USD)")</f>
        <v>1537.2873019445699</v>
      </c>
      <c r="AC1056" s="1" cm="1">
        <f t="array" ref="AC1056">_xll.FDS(A1056,"FF_PTX_INC(ANN_R,"&amp;F1056&amp;","&amp;G1056&amp;",,,USD)")</f>
        <v>2632.8668115958599</v>
      </c>
      <c r="AE1056" s="6">
        <f t="shared" si="115"/>
        <v>41640</v>
      </c>
      <c r="AF1056" s="6">
        <f t="shared" si="116"/>
        <v>42004</v>
      </c>
      <c r="AG1056" s="6">
        <f t="shared" si="117"/>
        <v>42005</v>
      </c>
      <c r="AH1056" s="6">
        <f t="shared" si="118"/>
        <v>42369</v>
      </c>
      <c r="AI1056" s="6">
        <f>DATE(YEAR(F1056)+AO1056,MONTH(F1056),DAY(F1056))</f>
        <v>42370</v>
      </c>
      <c r="AJ1056" s="6">
        <f>DATE(YEAR(G1056)+AO1056,MONTH(G1056),DAY(G1056))</f>
        <v>42735</v>
      </c>
      <c r="AK1056" s="6">
        <f>DATE(YEAR(F1056)+AP1056,MONTH(F1056),DAY(F1056))</f>
        <v>42736</v>
      </c>
      <c r="AL1056" s="6">
        <f>DATE(YEAR(G1056)+AP1056,MONTH(G1056),DAY(G1056))</f>
        <v>43100</v>
      </c>
      <c r="AM1056" s="8">
        <v>-4</v>
      </c>
      <c r="AN1056" s="8">
        <v>-3</v>
      </c>
      <c r="AO1056">
        <v>-2</v>
      </c>
      <c r="AP1056">
        <v>-1</v>
      </c>
      <c r="AQ1056" cm="1">
        <f t="array" ref="AQ1056">_xll.FDS(A1056,"FF_DEBT_LT(ANN_R,"&amp;F1056&amp;","&amp;G1056&amp;")")</f>
        <v>480698</v>
      </c>
      <c r="AR1056" cm="1">
        <f t="array" ref="AR1056">_xll.FDS(A1056,"FF_RD_EXP(ANN_R,"&amp;F1056&amp;","&amp;G1056&amp;")")</f>
        <v>73625</v>
      </c>
      <c r="AS1056" t="e" cm="1">
        <f t="array" ref="AS1056">_xll.FDS(A1056,"FF_PTX_INC_FOR(ANN_R,"&amp;F1056&amp;","&amp;G1056&amp;")")</f>
        <v>#N/A</v>
      </c>
      <c r="AT1056" cm="1">
        <f t="array" ref="AT1056">_xll.FDS(A1056,"FF_MKT_VAL_PUBLIC(ANN_R,"&amp;[1]sample_report!E1056&amp;")")</f>
        <v>2094101.6399328201</v>
      </c>
    </row>
    <row r="1057" spans="1:46" hidden="1" x14ac:dyDescent="0.25">
      <c r="A1057" t="s">
        <v>264</v>
      </c>
      <c r="B1057" t="s">
        <v>265</v>
      </c>
      <c r="C1057" t="s">
        <v>29</v>
      </c>
      <c r="D1057" t="str" cm="1">
        <f t="array" ref="D1057">_xll.FDS(A1057,"FF_MAJOR_IND_NAME")</f>
        <v>MACHINERY &amp; EQUIPMENT</v>
      </c>
      <c r="E1057">
        <v>2018</v>
      </c>
      <c r="F1057" s="4">
        <f t="shared" si="112"/>
        <v>43101</v>
      </c>
      <c r="G1057" s="4">
        <f t="shared" si="113"/>
        <v>43465</v>
      </c>
      <c r="I1057" s="1" cm="1">
        <f t="array" ref="I1057">_xll.FDS(A1057,"FF_PTX_INC(ANN_R,"&amp;F1057&amp;","&amp;G1057&amp;",,,USD)")</f>
        <v>3186.8473170846701</v>
      </c>
      <c r="J1057" s="1" cm="1">
        <f t="array" ref="J1057">_xll.FDS(A1057,"FF_MKT_VAL(ANN_R,"&amp;F1057&amp;","&amp;G1057&amp;",,,USD)")</f>
        <v>34329.3050661671</v>
      </c>
      <c r="K1057" s="1" cm="1">
        <f t="array" ref="K1057">_xll.FDS(A1057,"FF_SHLDRS_EQ(ANN_R,"&amp;F1057&amp;","&amp;G1057&amp;",,,USD)")</f>
        <v>21571.918623870199</v>
      </c>
      <c r="L1057" s="1" cm="1">
        <f t="array" ref="L1057">_xll.FDS(A1057,"FF_ASSETS(ANN_R,"&amp;F1057&amp;","&amp;G1057&amp;",,,USD)")</f>
        <v>40484.994332846298</v>
      </c>
      <c r="M1057" s="1" cm="1">
        <f t="array" ref="M1057">_xll.FDS(A1057,"FF_TAX_CF(ANN_R,"&amp;F1057&amp;","&amp;G1057&amp;",,,USD)")</f>
        <v>523.89905456453596</v>
      </c>
      <c r="N1057" s="1" cm="1">
        <f t="array" ref="N1057">_xll.FDS(A1057,"FF_INC_TAX(ANN_R,"&amp;F1057&amp;","&amp;G1057&amp;",,,USD)")</f>
        <v>783.22750761359896</v>
      </c>
      <c r="O1057" s="1" cm="1">
        <f t="array" ref="O1057">_xll.FDS(A1057,"FF_NET_INC(ANN_R,"&amp;F1057&amp;","&amp;G1057&amp;")")</f>
        <v>255755</v>
      </c>
      <c r="P1057" s="1" cm="1">
        <f t="array" ref="P1057">_xll.FDS(A1057,"FF_ROA(ANN_R,"&amp;F1057&amp;","&amp;G1057&amp;")")</f>
        <v>6.0334872638699704</v>
      </c>
      <c r="Q1057" cm="1">
        <f t="array" ref="Q1057">_xll.FDS(A1057,"FF_TAX_RATE(ANN_R,"&amp;F1057&amp;","&amp;G1057&amp;")")</f>
        <v>24.576875817511599</v>
      </c>
      <c r="R1057" t="e" cm="1">
        <f t="array" ref="R1057">_xll.FDS(A1057,"FF_TAX_REFUND(ANN_R,"&amp;F1057&amp;","&amp;G1057&amp;",,,,,""D=1"")")</f>
        <v>#N/A</v>
      </c>
      <c r="S1057">
        <f t="shared" si="114"/>
        <v>0.17805165419375241</v>
      </c>
      <c r="T1057" s="1" cm="1">
        <f t="array" ref="T1057">_xll.FDS($A1057,"FF_TAX_CF(ANN_R,"&amp;AE1057&amp;","&amp;AF1057&amp;",,,USD)")</f>
        <v>373.69906786456698</v>
      </c>
      <c r="U1057" s="1" cm="1">
        <f t="array" ref="U1057">_xll.FDS($A1057,"FF_TAX_CF(ANN_R,"&amp;AG1057&amp;","&amp;AH1057&amp;",,,USD)")</f>
        <v>488.92878945171799</v>
      </c>
      <c r="V1057" s="1" cm="1">
        <f t="array" ref="V1057">_xll.FDS(A1057,"FF_TAX_CF(ANN_R,"&amp;AI1057&amp;","&amp;AJ1057&amp;",,,USD)")</f>
        <v>582.76566696167004</v>
      </c>
      <c r="W1057" s="1" cm="1">
        <f t="array" ref="W1057">_xll.FDS(A1057,"FF_TAX_CF(ANN_R,"&amp;AK1057&amp;","&amp;AL1057&amp;",,,USD)")</f>
        <v>523.47685153409805</v>
      </c>
      <c r="X1057" s="1" cm="1">
        <f t="array" ref="X1057">_xll.FDS(A1057,"FF_TAX_CF(ANN_R,"&amp;F1057&amp;","&amp;G1057&amp;",,,USD)")</f>
        <v>523.89905456453596</v>
      </c>
      <c r="Y1057" s="1" cm="1">
        <f t="array" ref="Y1057">_xll.FDS($A1057,"FF_PTX_INC(ANN_R,"&amp;AE1057&amp;","&amp;AF1057&amp;",,,USD)")</f>
        <v>2485.6368784420201</v>
      </c>
      <c r="Z1057" s="1" cm="1">
        <f t="array" ref="Z1057">_xll.FDS($A1057,"FF_PTX_INC(ANN_R,"&amp;AG1057&amp;","&amp;AH1057&amp;",,,USD)")</f>
        <v>2939.9082750901598</v>
      </c>
      <c r="AA1057" s="1" cm="1">
        <f t="array" ref="AA1057">_xll.FDS(A1057,"FF_PTX_INC(ANN_R,"&amp;AI1057&amp;","&amp;AJ1057&amp;",,,USD)")</f>
        <v>2652.1038360595699</v>
      </c>
      <c r="AB1057" s="1" cm="1">
        <f t="array" ref="AB1057">_xll.FDS(A1057,"FF_PTX_INC(ANN_R,"&amp;AK1057&amp;","&amp;AL1057&amp;",,,USD)")</f>
        <v>2735.76357107796</v>
      </c>
      <c r="AC1057" s="1" cm="1">
        <f t="array" ref="AC1057">_xll.FDS(A1057,"FF_PTX_INC(ANN_R,"&amp;F1057&amp;","&amp;G1057&amp;",,,USD)")</f>
        <v>3186.8473170846701</v>
      </c>
      <c r="AE1057" s="6">
        <f t="shared" si="115"/>
        <v>41640</v>
      </c>
      <c r="AF1057" s="6">
        <f t="shared" si="116"/>
        <v>42004</v>
      </c>
      <c r="AG1057" s="6">
        <f t="shared" si="117"/>
        <v>42005</v>
      </c>
      <c r="AH1057" s="6">
        <f t="shared" si="118"/>
        <v>42369</v>
      </c>
      <c r="AI1057" s="6">
        <f>DATE(YEAR(F1057)+AO1057,MONTH(F1057),DAY(F1057))</f>
        <v>42370</v>
      </c>
      <c r="AJ1057" s="6">
        <f>DATE(YEAR(G1057)+AO1057,MONTH(G1057),DAY(G1057))</f>
        <v>42735</v>
      </c>
      <c r="AK1057" s="6">
        <f>DATE(YEAR(F1057)+AP1057,MONTH(F1057),DAY(F1057))</f>
        <v>42736</v>
      </c>
      <c r="AL1057" s="6">
        <f>DATE(YEAR(G1057)+AP1057,MONTH(G1057),DAY(G1057))</f>
        <v>43100</v>
      </c>
      <c r="AM1057" s="8">
        <v>-4</v>
      </c>
      <c r="AN1057" s="8">
        <v>-3</v>
      </c>
      <c r="AO1057">
        <v>-2</v>
      </c>
      <c r="AP1057">
        <v>-1</v>
      </c>
      <c r="AQ1057" cm="1">
        <f t="array" ref="AQ1057">_xll.FDS(A1057,"FF_DEBT_LT(ANN_R,"&amp;F1057&amp;","&amp;G1057&amp;")")</f>
        <v>189055</v>
      </c>
      <c r="AR1057" cm="1">
        <f t="array" ref="AR1057">_xll.FDS(A1057,"FF_RD_EXP(ANN_R,"&amp;F1057&amp;","&amp;G1057&amp;")")</f>
        <v>210308</v>
      </c>
      <c r="AS1057" t="e" cm="1">
        <f t="array" ref="AS1057">_xll.FDS(A1057,"FF_PTX_INC_FOR(ANN_R,"&amp;F1057&amp;","&amp;G1057&amp;")")</f>
        <v>#N/A</v>
      </c>
      <c r="AT1057" cm="1">
        <f t="array" ref="AT1057">_xll.FDS(A1057,"FF_MKT_VAL_PUBLIC(ANN_R,"&amp;[1]sample_report!E1057&amp;")")</f>
        <v>2440069.7893795702</v>
      </c>
    </row>
    <row r="1058" spans="1:46" hidden="1" x14ac:dyDescent="0.25">
      <c r="A1058" t="s">
        <v>292</v>
      </c>
      <c r="B1058" t="s">
        <v>293</v>
      </c>
      <c r="C1058" t="s">
        <v>29</v>
      </c>
      <c r="D1058" t="str" cm="1">
        <f t="array" ref="D1058">_xll.FDS(A1058,"FF_MAJOR_IND_NAME")</f>
        <v>MACHINERY &amp; EQUIPMENT</v>
      </c>
      <c r="E1058">
        <v>2018</v>
      </c>
      <c r="F1058" s="4">
        <f t="shared" si="112"/>
        <v>43101</v>
      </c>
      <c r="G1058" s="4">
        <f t="shared" si="113"/>
        <v>43465</v>
      </c>
      <c r="I1058" s="1" cm="1">
        <f t="array" ref="I1058">_xll.FDS(A1058,"FF_PTX_INC(ANN_R,"&amp;F1058&amp;","&amp;G1058&amp;",,,USD)")</f>
        <v>370.46019601076802</v>
      </c>
      <c r="J1058" s="1" cm="1">
        <f t="array" ref="J1058">_xll.FDS(A1058,"FF_MKT_VAL(ANN_R,"&amp;F1058&amp;","&amp;G1058&amp;",,,USD)")</f>
        <v>7533.8650712784101</v>
      </c>
      <c r="K1058" s="1" cm="1">
        <f t="array" ref="K1058">_xll.FDS(A1058,"FF_SHLDRS_EQ(ANN_R,"&amp;F1058&amp;","&amp;G1058&amp;",,,USD)")</f>
        <v>1766.6098993076</v>
      </c>
      <c r="L1058" s="1" cm="1">
        <f t="array" ref="L1058">_xll.FDS(A1058,"FF_ASSETS(ANN_R,"&amp;F1058&amp;","&amp;G1058&amp;",,,USD)")</f>
        <v>3544.58792048227</v>
      </c>
      <c r="M1058" s="1" cm="1">
        <f t="array" ref="M1058">_xll.FDS(A1058,"FF_TAX_CF(ANN_R,"&amp;F1058&amp;","&amp;G1058&amp;",,,USD)")</f>
        <v>31.516049213707401</v>
      </c>
      <c r="N1058" s="1" cm="1">
        <f t="array" ref="N1058">_xll.FDS(A1058,"FF_INC_TAX(ANN_R,"&amp;F1058&amp;","&amp;G1058&amp;",,,USD)")</f>
        <v>105.60087031126</v>
      </c>
      <c r="O1058" s="1" cm="1">
        <f t="array" ref="O1058">_xll.FDS(A1058,"FF_NET_INC(ANN_R,"&amp;F1058&amp;","&amp;G1058&amp;")")</f>
        <v>29009</v>
      </c>
      <c r="P1058" s="1" cm="1">
        <f t="array" ref="P1058">_xll.FDS(A1058,"FF_ROA(ANN_R,"&amp;F1058&amp;","&amp;G1058&amp;")")</f>
        <v>8.5257021603010692</v>
      </c>
      <c r="Q1058" cm="1">
        <f t="array" ref="Q1058">_xll.FDS(A1058,"FF_TAX_RATE(ANN_R,"&amp;F1058&amp;","&amp;G1058&amp;")")</f>
        <v>28.505321610365598</v>
      </c>
      <c r="R1058" t="e" cm="1">
        <f t="array" ref="R1058">_xll.FDS(A1058,"FF_TAX_REFUND(ANN_R,"&amp;F1058&amp;","&amp;G1058&amp;",,,,,""D=1"")")</f>
        <v>#N/A</v>
      </c>
      <c r="S1058">
        <f t="shared" si="114"/>
        <v>0.25145770921913879</v>
      </c>
      <c r="T1058" s="1" cm="1">
        <f t="array" ref="T1058">_xll.FDS($A1058,"FF_TAX_CF(ANN_R,"&amp;AE1058&amp;","&amp;AF1058&amp;",,,USD)")</f>
        <v>31.575844196602699</v>
      </c>
      <c r="U1058" s="1" cm="1">
        <f t="array" ref="U1058">_xll.FDS($A1058,"FF_TAX_CF(ANN_R,"&amp;AG1058&amp;","&amp;AH1058&amp;",,,USD)")</f>
        <v>63.9106536852196</v>
      </c>
      <c r="V1058" s="1" cm="1">
        <f t="array" ref="V1058">_xll.FDS(A1058,"FF_TAX_CF(ANN_R,"&amp;AI1058&amp;","&amp;AJ1058&amp;",,,USD)")</f>
        <v>25.2489318847656</v>
      </c>
      <c r="W1058" s="1" cm="1">
        <f t="array" ref="W1058">_xll.FDS(A1058,"FF_TAX_CF(ANN_R,"&amp;AK1058&amp;","&amp;AL1058&amp;",,,USD)")</f>
        <v>105.025971712545</v>
      </c>
      <c r="X1058" s="1" cm="1">
        <f t="array" ref="X1058">_xll.FDS(A1058,"FF_TAX_CF(ANN_R,"&amp;F1058&amp;","&amp;G1058&amp;",,,USD)")</f>
        <v>31.516049213707401</v>
      </c>
      <c r="Y1058" s="1" cm="1">
        <f t="array" ref="Y1058">_xll.FDS($A1058,"FF_PTX_INC(ANN_R,"&amp;AE1058&amp;","&amp;AF1058&amp;",,,USD)")</f>
        <v>121.16219444014099</v>
      </c>
      <c r="Z1058" s="1" cm="1">
        <f t="array" ref="Z1058">_xll.FDS($A1058,"FF_PTX_INC(ANN_R,"&amp;AG1058&amp;","&amp;AH1058&amp;",,,USD)")</f>
        <v>138.462463068776</v>
      </c>
      <c r="AA1058" s="1" cm="1">
        <f t="array" ref="AA1058">_xll.FDS(A1058,"FF_PTX_INC(ANN_R,"&amp;AI1058&amp;","&amp;AJ1058&amp;",,,USD)")</f>
        <v>171.96254730224601</v>
      </c>
      <c r="AB1058" s="1" cm="1">
        <f t="array" ref="AB1058">_xll.FDS(A1058,"FF_PTX_INC(ANN_R,"&amp;AK1058&amp;","&amp;AL1058&amp;",,,USD)")</f>
        <v>221.09661608561899</v>
      </c>
      <c r="AC1058" s="1" cm="1">
        <f t="array" ref="AC1058">_xll.FDS(A1058,"FF_PTX_INC(ANN_R,"&amp;F1058&amp;","&amp;G1058&amp;",,,USD)")</f>
        <v>370.46019601076802</v>
      </c>
      <c r="AE1058" s="6">
        <f t="shared" si="115"/>
        <v>41640</v>
      </c>
      <c r="AF1058" s="6">
        <f t="shared" si="116"/>
        <v>42004</v>
      </c>
      <c r="AG1058" s="6">
        <f t="shared" si="117"/>
        <v>42005</v>
      </c>
      <c r="AH1058" s="6">
        <f t="shared" si="118"/>
        <v>42369</v>
      </c>
      <c r="AI1058" s="6">
        <f>DATE(YEAR(F1058)+AO1058,MONTH(F1058),DAY(F1058))</f>
        <v>42370</v>
      </c>
      <c r="AJ1058" s="6">
        <f>DATE(YEAR(G1058)+AO1058,MONTH(G1058),DAY(G1058))</f>
        <v>42735</v>
      </c>
      <c r="AK1058" s="6">
        <f>DATE(YEAR(F1058)+AP1058,MONTH(F1058),DAY(F1058))</f>
        <v>42736</v>
      </c>
      <c r="AL1058" s="6">
        <f>DATE(YEAR(G1058)+AP1058,MONTH(G1058),DAY(G1058))</f>
        <v>43100</v>
      </c>
      <c r="AM1058" s="8">
        <v>-4</v>
      </c>
      <c r="AN1058" s="8">
        <v>-3</v>
      </c>
      <c r="AO1058">
        <v>-2</v>
      </c>
      <c r="AP1058">
        <v>-1</v>
      </c>
      <c r="AQ1058" cm="1">
        <f t="array" ref="AQ1058">_xll.FDS(A1058,"FF_DEBT_LT(ANN_R,"&amp;F1058&amp;","&amp;G1058&amp;")")</f>
        <v>19056</v>
      </c>
      <c r="AR1058" cm="1">
        <f t="array" ref="AR1058">_xll.FDS(A1058,"FF_RD_EXP(ANN_R,"&amp;F1058&amp;","&amp;G1058&amp;")")</f>
        <v>8123</v>
      </c>
      <c r="AS1058" t="e" cm="1">
        <f t="array" ref="AS1058">_xll.FDS(A1058,"FF_PTX_INC_FOR(ANN_R,"&amp;F1058&amp;","&amp;G1058&amp;")")</f>
        <v>#N/A</v>
      </c>
      <c r="AT1058" cm="1">
        <f t="array" ref="AT1058">_xll.FDS(A1058,"FF_MKT_VAL_PUBLIC(ANN_R,"&amp;[1]sample_report!E1058&amp;")")</f>
        <v>525130.78433609696</v>
      </c>
    </row>
    <row r="1059" spans="1:46" hidden="1" x14ac:dyDescent="0.25">
      <c r="A1059" t="s">
        <v>320</v>
      </c>
      <c r="B1059" t="s">
        <v>321</v>
      </c>
      <c r="C1059" t="s">
        <v>29</v>
      </c>
      <c r="D1059" t="str" cm="1">
        <f t="array" ref="D1059">_xll.FDS(A1059,"FF_MAJOR_IND_NAME")</f>
        <v>MACHINERY &amp; EQUIPMENT</v>
      </c>
      <c r="E1059">
        <v>2018</v>
      </c>
      <c r="F1059" s="4">
        <f t="shared" si="112"/>
        <v>43101</v>
      </c>
      <c r="G1059" s="4">
        <f t="shared" si="113"/>
        <v>43465</v>
      </c>
      <c r="I1059" s="1" cm="1">
        <f t="array" ref="I1059">_xll.FDS(A1059,"FF_PTX_INC(ANN_R,"&amp;F1059&amp;","&amp;G1059&amp;",,,USD)")</f>
        <v>743.26627601683094</v>
      </c>
      <c r="J1059" s="1" cm="1">
        <f t="array" ref="J1059">_xll.FDS(A1059,"FF_MKT_VAL(ANN_R,"&amp;F1059&amp;","&amp;G1059&amp;",,,USD)")</f>
        <v>18872.2974697553</v>
      </c>
      <c r="K1059" s="1" cm="1">
        <f t="array" ref="K1059">_xll.FDS(A1059,"FF_SHLDRS_EQ(ANN_R,"&amp;F1059&amp;","&amp;G1059&amp;",,,USD)")</f>
        <v>7363.7503046868396</v>
      </c>
      <c r="L1059" s="1" cm="1">
        <f t="array" ref="L1059">_xll.FDS(A1059,"FF_ASSETS(ANN_R,"&amp;F1059&amp;","&amp;G1059&amp;",,,USD)")</f>
        <v>41920.170353270099</v>
      </c>
      <c r="M1059" s="1" cm="1">
        <f t="array" ref="M1059">_xll.FDS(A1059,"FF_TAX_CF(ANN_R,"&amp;F1059&amp;","&amp;G1059&amp;",,,USD)")</f>
        <v>945.97772110253595</v>
      </c>
      <c r="N1059" s="1" cm="1">
        <f t="array" ref="N1059">_xll.FDS(A1059,"FF_INC_TAX(ANN_R,"&amp;F1059&amp;","&amp;G1059&amp;",,,USD)")</f>
        <v>-558.84370346367405</v>
      </c>
      <c r="O1059" s="1" cm="1">
        <f t="array" ref="O1059">_xll.FDS(A1059,"FF_NET_INC(ANN_R,"&amp;F1059&amp;","&amp;G1059&amp;")")</f>
        <v>107943</v>
      </c>
      <c r="P1059" s="1" cm="1">
        <f t="array" ref="P1059">_xll.FDS(A1059,"FF_ROA(ANN_R,"&amp;F1059&amp;","&amp;G1059&amp;")")</f>
        <v>2.4735658460327099</v>
      </c>
      <c r="Q1059" cm="1">
        <f t="array" ref="Q1059">_xll.FDS(A1059,"FF_TAX_RATE(ANN_R,"&amp;F1059&amp;","&amp;G1059&amp;")")</f>
        <v>-75.1875500740489</v>
      </c>
      <c r="R1059" t="e" cm="1">
        <f t="array" ref="R1059">_xll.FDS(A1059,"FF_TAX_REFUND(ANN_R,"&amp;F1059&amp;","&amp;G1059&amp;",,,,,""D=1"")")</f>
        <v>#N/A</v>
      </c>
      <c r="S1059">
        <f t="shared" si="114"/>
        <v>4.2937601264028435</v>
      </c>
      <c r="T1059" s="1" cm="1">
        <f t="array" ref="T1059">_xll.FDS($A1059,"FF_TAX_CF(ANN_R,"&amp;AE1059&amp;","&amp;AF1059&amp;",,,USD)")</f>
        <v>509.09684682078699</v>
      </c>
      <c r="U1059" s="1" cm="1">
        <f t="array" ref="U1059">_xll.FDS($A1059,"FF_TAX_CF(ANN_R,"&amp;AG1059&amp;","&amp;AH1059&amp;",,,USD)")</f>
        <v>790.54046858660899</v>
      </c>
      <c r="V1059" s="1" cm="1">
        <f t="array" ref="V1059">_xll.FDS(A1059,"FF_TAX_CF(ANN_R,"&amp;AI1059&amp;","&amp;AJ1059&amp;",,,USD)")</f>
        <v>645.096885681152</v>
      </c>
      <c r="W1059" s="1" cm="1">
        <f t="array" ref="W1059">_xll.FDS(A1059,"FF_TAX_CF(ANN_R,"&amp;AK1059&amp;","&amp;AL1059&amp;",,,USD)")</f>
        <v>959.61213615909196</v>
      </c>
      <c r="X1059" s="1" cm="1">
        <f t="array" ref="X1059">_xll.FDS(A1059,"FF_TAX_CF(ANN_R,"&amp;F1059&amp;","&amp;G1059&amp;",,,USD)")</f>
        <v>945.97772110253595</v>
      </c>
      <c r="Y1059" s="1" cm="1">
        <f t="array" ref="Y1059">_xll.FDS($A1059,"FF_PTX_INC(ANN_R,"&amp;AE1059&amp;","&amp;AF1059&amp;",,,USD)")</f>
        <v>1820.2381054163</v>
      </c>
      <c r="Z1059" s="1" cm="1">
        <f t="array" ref="Z1059">_xll.FDS($A1059,"FF_PTX_INC(ANN_R,"&amp;AG1059&amp;","&amp;AH1059&amp;",,,USD)")</f>
        <v>1243.8409574367099</v>
      </c>
      <c r="AA1059" s="1" cm="1">
        <f t="array" ref="AA1059">_xll.FDS(A1059,"FF_PTX_INC(ANN_R,"&amp;AI1059&amp;","&amp;AJ1059&amp;",,,USD)")</f>
        <v>-3325.6723899841299</v>
      </c>
      <c r="AB1059" s="1" cm="1">
        <f t="array" ref="AB1059">_xll.FDS(A1059,"FF_PTX_INC(ANN_R,"&amp;AK1059&amp;","&amp;AL1059&amp;",,,USD)")</f>
        <v>415.05251900292899</v>
      </c>
      <c r="AC1059" s="1" cm="1">
        <f t="array" ref="AC1059">_xll.FDS(A1059,"FF_PTX_INC(ANN_R,"&amp;F1059&amp;","&amp;G1059&amp;",,,USD)")</f>
        <v>743.26627601683094</v>
      </c>
      <c r="AE1059" s="6">
        <f t="shared" si="115"/>
        <v>41640</v>
      </c>
      <c r="AF1059" s="6">
        <f t="shared" si="116"/>
        <v>42004</v>
      </c>
      <c r="AG1059" s="6">
        <f t="shared" si="117"/>
        <v>42005</v>
      </c>
      <c r="AH1059" s="6">
        <f t="shared" si="118"/>
        <v>42369</v>
      </c>
      <c r="AI1059" s="6">
        <f>DATE(YEAR(F1059)+AO1059,MONTH(F1059),DAY(F1059))</f>
        <v>42370</v>
      </c>
      <c r="AJ1059" s="6">
        <f>DATE(YEAR(G1059)+AO1059,MONTH(G1059),DAY(G1059))</f>
        <v>42735</v>
      </c>
      <c r="AK1059" s="6">
        <f>DATE(YEAR(F1059)+AP1059,MONTH(F1059),DAY(F1059))</f>
        <v>42736</v>
      </c>
      <c r="AL1059" s="6">
        <f>DATE(YEAR(G1059)+AP1059,MONTH(G1059),DAY(G1059))</f>
        <v>43100</v>
      </c>
      <c r="AM1059" s="8">
        <v>-4</v>
      </c>
      <c r="AN1059" s="8">
        <v>-3</v>
      </c>
      <c r="AO1059">
        <v>-2</v>
      </c>
      <c r="AP1059">
        <v>-1</v>
      </c>
      <c r="AQ1059" cm="1">
        <f t="array" ref="AQ1059">_xll.FDS(A1059,"FF_DEBT_LT(ANN_R,"&amp;F1059&amp;","&amp;G1059&amp;")")</f>
        <v>390860</v>
      </c>
      <c r="AR1059" cm="1">
        <f t="array" ref="AR1059">_xll.FDS(A1059,"FF_RD_EXP(ANN_R,"&amp;F1059&amp;","&amp;G1059&amp;")")</f>
        <v>178653</v>
      </c>
      <c r="AS1059" t="e" cm="1">
        <f t="array" ref="AS1059">_xll.FDS(A1059,"FF_PTX_INC_FOR(ANN_R,"&amp;F1059&amp;","&amp;G1059&amp;")")</f>
        <v>#N/A</v>
      </c>
      <c r="AT1059" cm="1">
        <f t="array" ref="AT1059">_xll.FDS(A1059,"FF_MKT_VAL_PUBLIC(ANN_R,"&amp;[1]sample_report!E1059&amp;")")</f>
        <v>1678338.03443612</v>
      </c>
    </row>
    <row r="1060" spans="1:46" hidden="1" x14ac:dyDescent="0.25">
      <c r="A1060" t="s">
        <v>375</v>
      </c>
      <c r="B1060" t="s">
        <v>376</v>
      </c>
      <c r="C1060" t="s">
        <v>29</v>
      </c>
      <c r="D1060" t="str" cm="1">
        <f t="array" ref="D1060">_xll.FDS(A1060,"FF_MAJOR_IND_NAME")</f>
        <v>MACHINERY &amp; EQUIPMENT</v>
      </c>
      <c r="E1060">
        <v>2018</v>
      </c>
      <c r="F1060" s="4">
        <f t="shared" si="112"/>
        <v>43101</v>
      </c>
      <c r="G1060" s="4">
        <f t="shared" si="113"/>
        <v>43465</v>
      </c>
      <c r="I1060" s="1" cm="1">
        <f t="array" ref="I1060">_xll.FDS(A1060,"FF_PTX_INC(ANN_R,"&amp;F1060&amp;","&amp;G1060&amp;",,,USD)")</f>
        <v>5762.26703868806</v>
      </c>
      <c r="J1060" s="1" cm="1">
        <f t="array" ref="J1060">_xll.FDS(A1060,"FF_MKT_VAL(ANN_R,"&amp;F1060&amp;","&amp;G1060&amp;",,,USD)")</f>
        <v>34990.235766635997</v>
      </c>
      <c r="K1060" s="1" cm="1">
        <f t="array" ref="K1060">_xll.FDS(A1060,"FF_SHLDRS_EQ(ANN_R,"&amp;F1060&amp;","&amp;G1060&amp;",,,USD)")</f>
        <v>30822.974619664299</v>
      </c>
      <c r="L1060" s="1" cm="1">
        <f t="array" ref="L1060">_xll.FDS(A1060,"FF_ASSETS(ANN_R,"&amp;F1060&amp;","&amp;G1060&amp;",,,USD)")</f>
        <v>95031.509153082006</v>
      </c>
      <c r="M1060" s="1" cm="1">
        <f t="array" ref="M1060">_xll.FDS(A1060,"FF_TAX_CF(ANN_R,"&amp;F1060&amp;","&amp;G1060&amp;",,,USD)")</f>
        <v>1686.42893632501</v>
      </c>
      <c r="N1060" s="1" cm="1">
        <f t="array" ref="N1060">_xll.FDS(A1060,"FF_INC_TAX(ANN_R,"&amp;F1060&amp;","&amp;G1060&amp;",,,USD)")</f>
        <v>1188.3526509702201</v>
      </c>
      <c r="O1060" s="1" cm="1">
        <f t="array" ref="O1060">_xll.FDS(A1060,"FF_NET_INC(ANN_R,"&amp;F1060&amp;","&amp;G1060&amp;")")</f>
        <v>379008</v>
      </c>
      <c r="P1060" s="1" cm="1">
        <f t="array" ref="P1060">_xll.FDS(A1060,"FF_ROA(ANN_R,"&amp;F1060&amp;","&amp;G1060&amp;")")</f>
        <v>3.8340721437777101</v>
      </c>
      <c r="Q1060" cm="1">
        <f t="array" ref="Q1060">_xll.FDS(A1060,"FF_TAX_RATE(ANN_R,"&amp;F1060&amp;","&amp;G1060&amp;")")</f>
        <v>20.623005546108502</v>
      </c>
      <c r="R1060" t="e" cm="1">
        <f t="array" ref="R1060">_xll.FDS(A1060,"FF_TAX_REFUND(ANN_R,"&amp;F1060&amp;","&amp;G1060&amp;",,,,,""D=1"")")</f>
        <v>#N/A</v>
      </c>
      <c r="S1060">
        <f t="shared" si="114"/>
        <v>0.26801389945792536</v>
      </c>
      <c r="T1060" s="1" cm="1">
        <f t="array" ref="T1060">_xll.FDS($A1060,"FF_TAX_CF(ANN_R,"&amp;AE1060&amp;","&amp;AF1060&amp;",,,USD)")</f>
        <v>1197.6259489655499</v>
      </c>
      <c r="U1060" s="1" cm="1">
        <f t="array" ref="U1060">_xll.FDS($A1060,"FF_TAX_CF(ANN_R,"&amp;AG1060&amp;","&amp;AH1060&amp;",,,USD)")</f>
        <v>1450.61982214451</v>
      </c>
      <c r="V1060" s="1" cm="1">
        <f t="array" ref="V1060">_xll.FDS(A1060,"FF_TAX_CF(ANN_R,"&amp;AI1060&amp;","&amp;AJ1060&amp;",,,USD)")</f>
        <v>1310.5627975463899</v>
      </c>
      <c r="W1060" s="1" cm="1">
        <f t="array" ref="W1060">_xll.FDS(A1060,"FF_TAX_CF(ANN_R,"&amp;AK1060&amp;","&amp;AL1060&amp;",,,USD)")</f>
        <v>1295.6435314528601</v>
      </c>
      <c r="X1060" s="1" cm="1">
        <f t="array" ref="X1060">_xll.FDS(A1060,"FF_TAX_CF(ANN_R,"&amp;F1060&amp;","&amp;G1060&amp;",,,USD)")</f>
        <v>1686.42893632501</v>
      </c>
      <c r="Y1060" s="1" cm="1">
        <f t="array" ref="Y1060">_xll.FDS($A1060,"FF_PTX_INC(ANN_R,"&amp;AE1060&amp;","&amp;AF1060&amp;",,,USD)")</f>
        <v>6773.3629894740898</v>
      </c>
      <c r="Z1060" s="1" cm="1">
        <f t="array" ref="Z1060">_xll.FDS($A1060,"FF_PTX_INC(ANN_R,"&amp;AG1060&amp;","&amp;AH1060&amp;",,,USD)")</f>
        <v>4724.2908130902797</v>
      </c>
      <c r="AA1060" s="1" cm="1">
        <f t="array" ref="AA1060">_xll.FDS(A1060,"FF_PTX_INC(ANN_R,"&amp;AI1060&amp;","&amp;AJ1060&amp;",,,USD)")</f>
        <v>4305.6423950195303</v>
      </c>
      <c r="AB1060" s="1" cm="1">
        <f t="array" ref="AB1060">_xll.FDS(A1060,"FF_PTX_INC(ANN_R,"&amp;AK1060&amp;","&amp;AL1060&amp;",,,USD)")</f>
        <v>4331.90346404724</v>
      </c>
      <c r="AC1060" s="1" cm="1">
        <f t="array" ref="AC1060">_xll.FDS(A1060,"FF_PTX_INC(ANN_R,"&amp;F1060&amp;","&amp;G1060&amp;",,,USD)")</f>
        <v>5762.26703868806</v>
      </c>
      <c r="AE1060" s="6">
        <f t="shared" si="115"/>
        <v>41640</v>
      </c>
      <c r="AF1060" s="6">
        <f t="shared" si="116"/>
        <v>42004</v>
      </c>
      <c r="AG1060" s="6">
        <f t="shared" si="117"/>
        <v>42005</v>
      </c>
      <c r="AH1060" s="6">
        <f t="shared" si="118"/>
        <v>42369</v>
      </c>
      <c r="AI1060" s="6">
        <f>DATE(YEAR(F1060)+AO1060,MONTH(F1060),DAY(F1060))</f>
        <v>42370</v>
      </c>
      <c r="AJ1060" s="6">
        <f>DATE(YEAR(G1060)+AO1060,MONTH(G1060),DAY(G1060))</f>
        <v>42735</v>
      </c>
      <c r="AK1060" s="6">
        <f>DATE(YEAR(F1060)+AP1060,MONTH(F1060),DAY(F1060))</f>
        <v>42736</v>
      </c>
      <c r="AL1060" s="6">
        <f>DATE(YEAR(G1060)+AP1060,MONTH(G1060),DAY(G1060))</f>
        <v>43100</v>
      </c>
      <c r="AM1060" s="8">
        <v>-4</v>
      </c>
      <c r="AN1060" s="8">
        <v>-3</v>
      </c>
      <c r="AO1060">
        <v>-2</v>
      </c>
      <c r="AP1060">
        <v>-1</v>
      </c>
      <c r="AQ1060" cm="1">
        <f t="array" ref="AQ1060">_xll.FDS(A1060,"FF_DEBT_LT(ANN_R,"&amp;F1060&amp;","&amp;G1060&amp;")")</f>
        <v>811664</v>
      </c>
      <c r="AR1060" cm="1">
        <f t="array" ref="AR1060">_xll.FDS(A1060,"FF_RD_EXP(ANN_R,"&amp;F1060&amp;","&amp;G1060&amp;")")</f>
        <v>332900</v>
      </c>
      <c r="AS1060" t="e" cm="1">
        <f t="array" ref="AS1060">_xll.FDS(A1060,"FF_PTX_INC_FOR(ANN_R,"&amp;F1060&amp;","&amp;G1060&amp;")")</f>
        <v>#N/A</v>
      </c>
      <c r="AT1060" cm="1">
        <f t="array" ref="AT1060">_xll.FDS(A1060,"FF_MKT_VAL_PUBLIC(ANN_R,"&amp;[1]sample_report!E1060&amp;")")</f>
        <v>3243305.9710774198</v>
      </c>
    </row>
    <row r="1061" spans="1:46" hidden="1" x14ac:dyDescent="0.25">
      <c r="A1061" t="s">
        <v>482</v>
      </c>
      <c r="B1061" t="s">
        <v>483</v>
      </c>
      <c r="C1061" t="s">
        <v>29</v>
      </c>
      <c r="D1061" t="str" cm="1">
        <f t="array" ref="D1061">_xll.FDS(A1061,"FF_MAJOR_IND_NAME")</f>
        <v>MACHINERY &amp; EQUIPMENT</v>
      </c>
      <c r="E1061">
        <v>2018</v>
      </c>
      <c r="F1061" s="4">
        <f t="shared" si="112"/>
        <v>43101</v>
      </c>
      <c r="G1061" s="4">
        <f t="shared" si="113"/>
        <v>43465</v>
      </c>
      <c r="I1061" s="1" cm="1">
        <f t="array" ref="I1061">_xll.FDS(A1061,"FF_PTX_INC(ANN_R,"&amp;F1061&amp;","&amp;G1061&amp;",,,USD)")</f>
        <v>752.18965782970201</v>
      </c>
      <c r="J1061" s="1" cm="1">
        <f t="array" ref="J1061">_xll.FDS(A1061,"FF_MKT_VAL(ANN_R,"&amp;F1061&amp;","&amp;G1061&amp;",,,USD)")</f>
        <v>12396.6962055354</v>
      </c>
      <c r="K1061" s="1" cm="1">
        <f t="array" ref="K1061">_xll.FDS(A1061,"FF_SHLDRS_EQ(ANN_R,"&amp;F1061&amp;","&amp;G1061&amp;",,,USD)")</f>
        <v>4753.4546298254299</v>
      </c>
      <c r="L1061" s="1" cm="1">
        <f t="array" ref="L1061">_xll.FDS(A1061,"FF_ASSETS(ANN_R,"&amp;F1061&amp;","&amp;G1061&amp;",,,USD)")</f>
        <v>7004.7188760265699</v>
      </c>
      <c r="M1061" s="1" cm="1">
        <f t="array" ref="M1061">_xll.FDS(A1061,"FF_TAX_CF(ANN_R,"&amp;F1061&amp;","&amp;G1061&amp;",,,USD)")</f>
        <v>213.63785092532601</v>
      </c>
      <c r="N1061" s="1" cm="1">
        <f t="array" ref="N1061">_xll.FDS(A1061,"FF_INC_TAX(ANN_R,"&amp;F1061&amp;","&amp;G1061&amp;",,,USD)")</f>
        <v>195.02416368573901</v>
      </c>
      <c r="O1061" s="1" cm="1">
        <f t="array" ref="O1061">_xll.FDS(A1061,"FF_NET_INC(ANN_R,"&amp;F1061&amp;","&amp;G1061&amp;")")</f>
        <v>63159</v>
      </c>
      <c r="P1061" s="1" cm="1">
        <f t="array" ref="P1061">_xll.FDS(A1061,"FF_ROA(ANN_R,"&amp;F1061&amp;","&amp;G1061&amp;")")</f>
        <v>8.7559517084149796</v>
      </c>
      <c r="Q1061" cm="1">
        <f t="array" ref="Q1061">_xll.FDS(A1061,"FF_TAX_RATE(ANN_R,"&amp;F1061&amp;","&amp;G1061&amp;")")</f>
        <v>25.927525279787002</v>
      </c>
      <c r="R1061" t="e" cm="1">
        <f t="array" ref="R1061">_xll.FDS(A1061,"FF_TAX_REFUND(ANN_R,"&amp;F1061&amp;","&amp;G1061&amp;",,,,,""D=1"")")</f>
        <v>#N/A</v>
      </c>
      <c r="S1061">
        <f t="shared" si="114"/>
        <v>0.25397689315139926</v>
      </c>
      <c r="T1061" s="1" cm="1">
        <f t="array" ref="T1061">_xll.FDS($A1061,"FF_TAX_CF(ANN_R,"&amp;AE1061&amp;","&amp;AF1061&amp;",,,USD)")</f>
        <v>142.36582803912501</v>
      </c>
      <c r="U1061" s="1" cm="1">
        <f t="array" ref="U1061">_xll.FDS($A1061,"FF_TAX_CF(ANN_R,"&amp;AG1061&amp;","&amp;AH1061&amp;",,,USD)")</f>
        <v>178.54202554933701</v>
      </c>
      <c r="V1061" s="1" cm="1">
        <f t="array" ref="V1061">_xll.FDS(A1061,"FF_TAX_CF(ANN_R,"&amp;AI1061&amp;","&amp;AJ1061&amp;",,,USD)")</f>
        <v>121.16489410400401</v>
      </c>
      <c r="W1061" s="1" cm="1">
        <f t="array" ref="W1061">_xll.FDS(A1061,"FF_TAX_CF(ANN_R,"&amp;AK1061&amp;","&amp;AL1061&amp;",,,USD)")</f>
        <v>187.103773223236</v>
      </c>
      <c r="X1061" s="1" cm="1">
        <f t="array" ref="X1061">_xll.FDS(A1061,"FF_TAX_CF(ANN_R,"&amp;F1061&amp;","&amp;G1061&amp;",,,USD)")</f>
        <v>213.63785092532601</v>
      </c>
      <c r="Y1061" s="1" cm="1">
        <f t="array" ref="Y1061">_xll.FDS($A1061,"FF_PTX_INC(ANN_R,"&amp;AE1061&amp;","&amp;AF1061&amp;",,,USD)")</f>
        <v>619.00833736918901</v>
      </c>
      <c r="Z1061" s="1" cm="1">
        <f t="array" ref="Z1061">_xll.FDS($A1061,"FF_PTX_INC(ANN_R,"&amp;AG1061&amp;","&amp;AH1061&amp;",,,USD)")</f>
        <v>795.474178072065</v>
      </c>
      <c r="AA1061" s="1" cm="1">
        <f t="array" ref="AA1061">_xll.FDS(A1061,"FF_PTX_INC(ANN_R,"&amp;AI1061&amp;","&amp;AJ1061&amp;",,,USD)")</f>
        <v>546.99912261962902</v>
      </c>
      <c r="AB1061" s="1" cm="1">
        <f t="array" ref="AB1061">_xll.FDS(A1061,"FF_PTX_INC(ANN_R,"&amp;AK1061&amp;","&amp;AL1061&amp;",,,USD)")</f>
        <v>604.79740960151003</v>
      </c>
      <c r="AC1061" s="1" cm="1">
        <f t="array" ref="AC1061">_xll.FDS(A1061,"FF_PTX_INC(ANN_R,"&amp;F1061&amp;","&amp;G1061&amp;",,,USD)")</f>
        <v>752.18965782970201</v>
      </c>
      <c r="AE1061" s="6">
        <f t="shared" si="115"/>
        <v>41640</v>
      </c>
      <c r="AF1061" s="6">
        <f t="shared" si="116"/>
        <v>42004</v>
      </c>
      <c r="AG1061" s="6">
        <f t="shared" si="117"/>
        <v>42005</v>
      </c>
      <c r="AH1061" s="6">
        <f t="shared" si="118"/>
        <v>42369</v>
      </c>
      <c r="AI1061" s="6">
        <f>DATE(YEAR(F1061)+AO1061,MONTH(F1061),DAY(F1061))</f>
        <v>42370</v>
      </c>
      <c r="AJ1061" s="6">
        <f>DATE(YEAR(G1061)+AO1061,MONTH(G1061),DAY(G1061))</f>
        <v>42735</v>
      </c>
      <c r="AK1061" s="6">
        <f>DATE(YEAR(F1061)+AP1061,MONTH(F1061),DAY(F1061))</f>
        <v>42736</v>
      </c>
      <c r="AL1061" s="6">
        <f>DATE(YEAR(G1061)+AP1061,MONTH(G1061),DAY(G1061))</f>
        <v>43100</v>
      </c>
      <c r="AM1061" s="8">
        <v>-4</v>
      </c>
      <c r="AN1061" s="8">
        <v>-3</v>
      </c>
      <c r="AO1061">
        <v>-2</v>
      </c>
      <c r="AP1061">
        <v>-1</v>
      </c>
      <c r="AQ1061" cm="1">
        <f t="array" ref="AQ1061">_xll.FDS(A1061,"FF_DEBT_LT(ANN_R,"&amp;F1061&amp;","&amp;G1061&amp;")")</f>
        <v>0</v>
      </c>
      <c r="AR1061" cm="1">
        <f t="array" ref="AR1061">_xll.FDS(A1061,"FF_RD_EXP(ANN_R,"&amp;F1061&amp;","&amp;G1061&amp;")")</f>
        <v>59077</v>
      </c>
      <c r="AS1061" t="e" cm="1">
        <f t="array" ref="AS1061">_xll.FDS(A1061,"FF_PTX_INC_FOR(ANN_R,"&amp;F1061&amp;","&amp;G1061&amp;")")</f>
        <v>#N/A</v>
      </c>
      <c r="AT1061" cm="1">
        <f t="array" ref="AT1061">_xll.FDS(A1061,"FF_MKT_VAL_PUBLIC(ANN_R,"&amp;[1]sample_report!E1061&amp;")")</f>
        <v>890154.52626292105</v>
      </c>
    </row>
    <row r="1062" spans="1:46" hidden="1" x14ac:dyDescent="0.25">
      <c r="A1062" t="s">
        <v>661</v>
      </c>
      <c r="B1062" t="s">
        <v>662</v>
      </c>
      <c r="C1062" t="s">
        <v>502</v>
      </c>
      <c r="D1062" t="str" cm="1">
        <f t="array" ref="D1062">_xll.FDS(A1062,"FF_MAJOR_IND_NAME")</f>
        <v>MACHINERY &amp; EQUIPMENT</v>
      </c>
      <c r="E1062">
        <v>2018</v>
      </c>
      <c r="F1062" s="4">
        <f t="shared" si="112"/>
        <v>43101</v>
      </c>
      <c r="G1062" s="4">
        <f t="shared" si="113"/>
        <v>43465</v>
      </c>
      <c r="I1062" s="1" cm="1">
        <f t="array" ref="I1062">_xll.FDS(A1062,"FF_PTX_INC(ANN_R,"&amp;F1062&amp;","&amp;G1062&amp;",,,USD)")</f>
        <v>1022.1</v>
      </c>
      <c r="J1062" s="1" cm="1">
        <f t="array" ref="J1062">_xll.FDS(A1062,"FF_MKT_VAL(ANN_R,"&amp;F1062&amp;","&amp;G1062&amp;",,,USD)")</f>
        <v>17979.270133499998</v>
      </c>
      <c r="K1062" s="1" cm="1">
        <f t="array" ref="K1062">_xll.FDS(A1062,"FF_SHLDRS_EQ(ANN_R,"&amp;F1062&amp;","&amp;G1062&amp;",,,USD)")</f>
        <v>7836.2</v>
      </c>
      <c r="L1062" s="1" cm="1">
        <f t="array" ref="L1062">_xll.FDS(A1062,"FF_ASSETS(ANN_R,"&amp;F1062&amp;","&amp;G1062&amp;",,,USD)")</f>
        <v>19408</v>
      </c>
      <c r="M1062" s="1" cm="1">
        <f t="array" ref="M1062">_xll.FDS(A1062,"FF_TAX_CF(ANN_R,"&amp;F1062&amp;","&amp;G1062&amp;",,,USD)")</f>
        <v>339.4</v>
      </c>
      <c r="N1062" s="1" cm="1">
        <f t="array" ref="N1062">_xll.FDS(A1062,"FF_INC_TAX(ANN_R,"&amp;F1062&amp;","&amp;G1062&amp;",,,USD)")</f>
        <v>416.3</v>
      </c>
      <c r="O1062" s="1" cm="1">
        <f t="array" ref="O1062">_xll.FDS(A1062,"FF_NET_INC(ANN_R,"&amp;F1062&amp;","&amp;G1062&amp;")")</f>
        <v>605.20000000000005</v>
      </c>
      <c r="P1062" s="1" cm="1">
        <f t="array" ref="P1062">_xll.FDS(A1062,"FF_ROA(ANN_R,"&amp;F1062&amp;","&amp;G1062&amp;")")</f>
        <v>3.1434307128554999</v>
      </c>
      <c r="Q1062" cm="1">
        <f t="array" ref="Q1062">_xll.FDS(A1062,"FF_TAX_RATE(ANN_R,"&amp;F1062&amp;","&amp;G1062&amp;")")</f>
        <v>40.729869875745997</v>
      </c>
      <c r="R1062" t="e" cm="1">
        <f t="array" ref="R1062">_xll.FDS(A1062,"FF_TAX_REFUND(ANN_R,"&amp;F1062&amp;","&amp;G1062&amp;",,,,,""D=1"")")</f>
        <v>#N/A</v>
      </c>
      <c r="S1062">
        <f t="shared" si="114"/>
        <v>0.19156297824206531</v>
      </c>
      <c r="T1062" s="1" cm="1">
        <f t="array" ref="T1062">_xll.FDS($A1062,"FF_TAX_CF(ANN_R,"&amp;AE1062&amp;","&amp;AF1062&amp;",,,USD)")</f>
        <v>113.7</v>
      </c>
      <c r="U1062" s="1" cm="1">
        <f t="array" ref="U1062">_xll.FDS($A1062,"FF_TAX_CF(ANN_R,"&amp;AG1062&amp;","&amp;AH1062&amp;",,,USD)")</f>
        <v>191.6</v>
      </c>
      <c r="V1062" s="1" cm="1">
        <f t="array" ref="V1062">_xll.FDS(A1062,"FF_TAX_CF(ANN_R,"&amp;AI1062&amp;","&amp;AJ1062&amp;",,,USD)")</f>
        <v>233.3</v>
      </c>
      <c r="W1062" s="1" cm="1">
        <f t="array" ref="W1062">_xll.FDS(A1062,"FF_TAX_CF(ANN_R,"&amp;AK1062&amp;","&amp;AL1062&amp;",,,USD)")</f>
        <v>273.60000000000002</v>
      </c>
      <c r="X1062" s="1" cm="1">
        <f t="array" ref="X1062">_xll.FDS(A1062,"FF_TAX_CF(ANN_R,"&amp;F1062&amp;","&amp;G1062&amp;",,,USD)")</f>
        <v>339.4</v>
      </c>
      <c r="Y1062" s="1" cm="1">
        <f t="array" ref="Y1062">_xll.FDS($A1062,"FF_PTX_INC(ANN_R,"&amp;AE1062&amp;","&amp;AF1062&amp;",,,USD)")</f>
        <v>1084.8</v>
      </c>
      <c r="Z1062" s="1" cm="1">
        <f t="array" ref="Z1062">_xll.FDS($A1062,"FF_PTX_INC(ANN_R,"&amp;AG1062&amp;","&amp;AH1062&amp;",,,USD)")</f>
        <v>1150.8</v>
      </c>
      <c r="AA1062" s="1" cm="1">
        <f t="array" ref="AA1062">_xll.FDS(A1062,"FF_PTX_INC(ANN_R,"&amp;AI1062&amp;","&amp;AJ1062&amp;",,,USD)")</f>
        <v>1226.0999999999999</v>
      </c>
      <c r="AB1062" s="1" cm="1">
        <f t="array" ref="AB1062">_xll.FDS(A1062,"FF_PTX_INC(ANN_R,"&amp;AK1062&amp;","&amp;AL1062&amp;",,,USD)")</f>
        <v>1527.8</v>
      </c>
      <c r="AC1062" s="1" cm="1">
        <f t="array" ref="AC1062">_xll.FDS(A1062,"FF_PTX_INC(ANN_R,"&amp;F1062&amp;","&amp;G1062&amp;",,,USD)")</f>
        <v>1022.1</v>
      </c>
      <c r="AE1062" s="6">
        <f t="shared" si="115"/>
        <v>41640</v>
      </c>
      <c r="AF1062" s="6">
        <f t="shared" si="116"/>
        <v>42004</v>
      </c>
      <c r="AG1062" s="6">
        <f t="shared" si="117"/>
        <v>42005</v>
      </c>
      <c r="AH1062" s="6">
        <f t="shared" si="118"/>
        <v>42369</v>
      </c>
      <c r="AI1062" s="6">
        <f>DATE(YEAR(F1062)+AO1062,MONTH(F1062),DAY(F1062))</f>
        <v>42370</v>
      </c>
      <c r="AJ1062" s="6">
        <f>DATE(YEAR(G1062)+AO1062,MONTH(G1062),DAY(G1062))</f>
        <v>42735</v>
      </c>
      <c r="AK1062" s="6">
        <f>DATE(YEAR(F1062)+AP1062,MONTH(F1062),DAY(F1062))</f>
        <v>42736</v>
      </c>
      <c r="AL1062" s="6">
        <f>DATE(YEAR(G1062)+AP1062,MONTH(G1062),DAY(G1062))</f>
        <v>43100</v>
      </c>
      <c r="AM1062" s="8">
        <v>-4</v>
      </c>
      <c r="AN1062" s="8">
        <v>-3</v>
      </c>
      <c r="AO1062">
        <v>-2</v>
      </c>
      <c r="AP1062">
        <v>-1</v>
      </c>
      <c r="AQ1062" cm="1">
        <f t="array" ref="AQ1062">_xll.FDS(A1062,"FF_DEBT_LT(ANN_R,"&amp;F1062&amp;","&amp;G1062&amp;")")</f>
        <v>3819.8</v>
      </c>
      <c r="AR1062" cm="1">
        <f t="array" ref="AR1062">_xll.FDS(A1062,"FF_RD_EXP(ANN_R,"&amp;F1062&amp;","&amp;G1062&amp;")")</f>
        <v>275.8</v>
      </c>
      <c r="AS1062" cm="1">
        <f t="array" ref="AS1062">_xll.FDS(A1062,"FF_PTX_INC_FOR(ANN_R,"&amp;F1062&amp;","&amp;G1062&amp;")")</f>
        <v>578</v>
      </c>
      <c r="AT1062" cm="1">
        <f t="array" ref="AT1062">_xll.FDS(A1062,"FF_MKT_VAL_PUBLIC(ANN_R,"&amp;[1]sample_report!E1062&amp;")")</f>
        <v>18060.901503106899</v>
      </c>
    </row>
    <row r="1063" spans="1:46" hidden="1" x14ac:dyDescent="0.25">
      <c r="A1063" t="s">
        <v>683</v>
      </c>
      <c r="B1063" t="s">
        <v>684</v>
      </c>
      <c r="C1063" t="s">
        <v>502</v>
      </c>
      <c r="D1063" t="str" cm="1">
        <f t="array" ref="D1063">_xll.FDS(A1063,"FF_MAJOR_IND_NAME")</f>
        <v>MACHINERY &amp; EQUIPMENT</v>
      </c>
      <c r="E1063">
        <v>2018</v>
      </c>
      <c r="F1063" s="4">
        <f t="shared" si="112"/>
        <v>43101</v>
      </c>
      <c r="G1063" s="4">
        <f t="shared" si="113"/>
        <v>43465</v>
      </c>
      <c r="I1063" s="1" cm="1">
        <f t="array" ref="I1063">_xll.FDS(A1063,"FF_PTX_INC(ANN_R,"&amp;F1063&amp;","&amp;G1063&amp;",,,USD)")</f>
        <v>987.745</v>
      </c>
      <c r="J1063" s="1" cm="1">
        <f t="array" ref="J1063">_xll.FDS(A1063,"FF_MKT_VAL(ANN_R,"&amp;F1063&amp;","&amp;G1063&amp;",,,USD)")</f>
        <v>15375.393509899999</v>
      </c>
      <c r="K1063" s="1" cm="1">
        <f t="array" ref="K1063">_xll.FDS(A1063,"FF_SHLDRS_EQ(ANN_R,"&amp;F1063&amp;","&amp;G1063&amp;",,,USD)")</f>
        <v>4241.9219999999996</v>
      </c>
      <c r="L1063" s="1" cm="1">
        <f t="array" ref="L1063">_xll.FDS(A1063,"FF_ASSETS(ANN_R,"&amp;F1063&amp;","&amp;G1063&amp;",,,USD)")</f>
        <v>8662.2880000000005</v>
      </c>
      <c r="M1063" s="1" cm="1">
        <f t="array" ref="M1063">_xll.FDS(A1063,"FF_TAX_CF(ANN_R,"&amp;F1063&amp;","&amp;G1063&amp;",,,USD)")</f>
        <v>195.2</v>
      </c>
      <c r="N1063" s="1" cm="1">
        <f t="array" ref="N1063">_xll.FDS(A1063,"FF_INC_TAX(ANN_R,"&amp;F1063&amp;","&amp;G1063&amp;",,,USD)")</f>
        <v>209.81200000000001</v>
      </c>
      <c r="O1063" s="1" cm="1">
        <f t="array" ref="O1063">_xll.FDS(A1063,"FF_NET_INC(ANN_R,"&amp;F1063&amp;","&amp;G1063&amp;")")</f>
        <v>777.93299999999999</v>
      </c>
      <c r="P1063" s="1" cm="1">
        <f t="array" ref="P1063">_xll.FDS(A1063,"FF_ROA(ANN_R,"&amp;F1063&amp;","&amp;G1063&amp;")")</f>
        <v>9.4533523161978792</v>
      </c>
      <c r="Q1063" cm="1">
        <f t="array" ref="Q1063">_xll.FDS(A1063,"FF_TAX_RATE(ANN_R,"&amp;F1063&amp;","&amp;G1063&amp;")")</f>
        <v>21.241514763425801</v>
      </c>
      <c r="R1063" t="e" cm="1">
        <f t="array" ref="R1063">_xll.FDS(A1063,"FF_TAX_REFUND(ANN_R,"&amp;F1063&amp;","&amp;G1063&amp;",,,,,""D=1"")")</f>
        <v>#N/A</v>
      </c>
      <c r="S1063">
        <f t="shared" si="114"/>
        <v>0.22549463912175466</v>
      </c>
      <c r="T1063" s="1" cm="1">
        <f t="array" ref="T1063">_xll.FDS($A1063,"FF_TAX_CF(ANN_R,"&amp;AE1063&amp;","&amp;AF1063&amp;",,,USD)")</f>
        <v>211.6</v>
      </c>
      <c r="U1063" s="1" cm="1">
        <f t="array" ref="U1063">_xll.FDS($A1063,"FF_TAX_CF(ANN_R,"&amp;AG1063&amp;","&amp;AH1063&amp;",,,USD)")</f>
        <v>157.80000000000001</v>
      </c>
      <c r="V1063" s="1" cm="1">
        <f t="array" ref="V1063">_xll.FDS(A1063,"FF_TAX_CF(ANN_R,"&amp;AI1063&amp;","&amp;AJ1063&amp;",,,USD)")</f>
        <v>180.8</v>
      </c>
      <c r="W1063" s="1" cm="1">
        <f t="array" ref="W1063">_xll.FDS(A1063,"FF_TAX_CF(ANN_R,"&amp;AK1063&amp;","&amp;AL1063&amp;",,,USD)")</f>
        <v>176.6</v>
      </c>
      <c r="X1063" s="1" cm="1">
        <f t="array" ref="X1063">_xll.FDS(A1063,"FF_TAX_CF(ANN_R,"&amp;F1063&amp;","&amp;G1063&amp;",,,USD)")</f>
        <v>195.2</v>
      </c>
      <c r="Y1063" s="1" cm="1">
        <f t="array" ref="Y1063">_xll.FDS($A1063,"FF_PTX_INC(ANN_R,"&amp;AE1063&amp;","&amp;AF1063&amp;",,,USD)")</f>
        <v>804.83199999999999</v>
      </c>
      <c r="Z1063" s="1" cm="1">
        <f t="array" ref="Z1063">_xll.FDS($A1063,"FF_PTX_INC(ANN_R,"&amp;AG1063&amp;","&amp;AH1063&amp;",,,USD)")</f>
        <v>806.38</v>
      </c>
      <c r="AA1063" s="1" cm="1">
        <f t="array" ref="AA1063">_xll.FDS(A1063,"FF_PTX_INC(ANN_R,"&amp;AI1063&amp;","&amp;AJ1063&amp;",,,USD)")</f>
        <v>693.10299999999995</v>
      </c>
      <c r="AB1063" s="1" cm="1">
        <f t="array" ref="AB1063">_xll.FDS(A1063,"FF_PTX_INC(ANN_R,"&amp;AK1063&amp;","&amp;AL1063&amp;",,,USD)")</f>
        <v>796.72900000000004</v>
      </c>
      <c r="AC1063" s="1" cm="1">
        <f t="array" ref="AC1063">_xll.FDS(A1063,"FF_PTX_INC(ANN_R,"&amp;F1063&amp;","&amp;G1063&amp;",,,USD)")</f>
        <v>987.745</v>
      </c>
      <c r="AE1063" s="6">
        <f t="shared" si="115"/>
        <v>41640</v>
      </c>
      <c r="AF1063" s="6">
        <f t="shared" si="116"/>
        <v>42004</v>
      </c>
      <c r="AG1063" s="6">
        <f t="shared" si="117"/>
        <v>42005</v>
      </c>
      <c r="AH1063" s="6">
        <f t="shared" si="118"/>
        <v>42369</v>
      </c>
      <c r="AI1063" s="6">
        <f>DATE(YEAR(F1063)+AO1063,MONTH(F1063),DAY(F1063))</f>
        <v>42370</v>
      </c>
      <c r="AJ1063" s="6">
        <f>DATE(YEAR(G1063)+AO1063,MONTH(G1063),DAY(G1063))</f>
        <v>42735</v>
      </c>
      <c r="AK1063" s="6">
        <f>DATE(YEAR(F1063)+AP1063,MONTH(F1063),DAY(F1063))</f>
        <v>42736</v>
      </c>
      <c r="AL1063" s="6">
        <f>DATE(YEAR(G1063)+AP1063,MONTH(G1063),DAY(G1063))</f>
        <v>43100</v>
      </c>
      <c r="AM1063" s="8">
        <v>-4</v>
      </c>
      <c r="AN1063" s="8">
        <v>-3</v>
      </c>
      <c r="AO1063">
        <v>-2</v>
      </c>
      <c r="AP1063">
        <v>-1</v>
      </c>
      <c r="AQ1063" cm="1">
        <f t="array" ref="AQ1063">_xll.FDS(A1063,"FF_DEBT_LT(ANN_R,"&amp;F1063&amp;","&amp;G1063&amp;")")</f>
        <v>2273.837</v>
      </c>
      <c r="AR1063" cm="1">
        <f t="array" ref="AR1063">_xll.FDS(A1063,"FF_RD_EXP(ANN_R,"&amp;F1063&amp;","&amp;G1063&amp;")")</f>
        <v>141</v>
      </c>
      <c r="AS1063" cm="1">
        <f t="array" ref="AS1063">_xll.FDS(A1063,"FF_PTX_INC_FOR(ANN_R,"&amp;F1063&amp;","&amp;G1063&amp;")")</f>
        <v>432.66800000000001</v>
      </c>
      <c r="AT1063" cm="1">
        <f t="array" ref="AT1063">_xll.FDS(A1063,"FF_MKT_VAL_PUBLIC(ANN_R,"&amp;[1]sample_report!E1063&amp;")")</f>
        <v>15114.5499590045</v>
      </c>
    </row>
    <row r="1064" spans="1:46" hidden="1" x14ac:dyDescent="0.25">
      <c r="A1064" t="s">
        <v>1142</v>
      </c>
      <c r="B1064" t="s">
        <v>1143</v>
      </c>
      <c r="C1064" t="s">
        <v>1061</v>
      </c>
      <c r="D1064" t="str" cm="1">
        <f t="array" ref="D1064">_xll.FDS(A1064,"FF_MAJOR_IND_NAME")</f>
        <v>MACHINERY &amp; EQUIPMENT</v>
      </c>
      <c r="E1064">
        <v>2018</v>
      </c>
      <c r="F1064" s="4">
        <f t="shared" si="112"/>
        <v>43101</v>
      </c>
      <c r="G1064" s="4">
        <f t="shared" si="113"/>
        <v>43465</v>
      </c>
      <c r="I1064" s="1" cm="1">
        <f t="array" ref="I1064">_xll.FDS(A1064,"FF_PTX_INC(ANN_R,"&amp;F1064&amp;","&amp;G1064&amp;",,,USD)")</f>
        <v>2047.5259354338</v>
      </c>
      <c r="J1064" s="1" cm="1">
        <f t="array" ref="J1064">_xll.FDS(A1064,"FF_MKT_VAL(ANN_R,"&amp;F1064&amp;","&amp;G1064&amp;",,,USD)")</f>
        <v>17876.644635494202</v>
      </c>
      <c r="K1064" s="1" cm="1">
        <f t="array" ref="K1064">_xll.FDS(A1064,"FF_SHLDRS_EQ(ANN_R,"&amp;F1064&amp;","&amp;G1064&amp;",,,USD)")</f>
        <v>6555.4905363917396</v>
      </c>
      <c r="L1064" s="1" cm="1">
        <f t="array" ref="L1064">_xll.FDS(A1064,"FF_ASSETS(ANN_R,"&amp;F1064&amp;","&amp;G1064&amp;",,,USD)")</f>
        <v>13419.468110241</v>
      </c>
      <c r="M1064" s="1" cm="1">
        <f t="array" ref="M1064">_xll.FDS(A1064,"FF_TAX_CF(ANN_R,"&amp;F1064&amp;","&amp;G1064&amp;",,,USD)")</f>
        <v>342.269561365247</v>
      </c>
      <c r="N1064" s="1" cm="1">
        <f t="array" ref="N1064">_xll.FDS(A1064,"FF_INC_TAX(ANN_R,"&amp;F1064&amp;","&amp;G1064&amp;",,,USD)")</f>
        <v>533.97729419171799</v>
      </c>
      <c r="O1064" s="1" cm="1">
        <f t="array" ref="O1064">_xll.FDS(A1064,"FF_NET_INC(ANN_R,"&amp;F1064&amp;","&amp;G1064&amp;")")</f>
        <v>13224</v>
      </c>
      <c r="P1064" s="1" cm="1">
        <f t="array" ref="P1064">_xll.FDS(A1064,"FF_ROA(ANN_R,"&amp;F1064&amp;","&amp;G1064&amp;")")</f>
        <v>11.660450228817799</v>
      </c>
      <c r="Q1064" cm="1">
        <f t="array" ref="Q1064">_xll.FDS(A1064,"FF_TAX_RATE(ANN_R,"&amp;F1064&amp;","&amp;G1064&amp;")")</f>
        <v>26.079146786415901</v>
      </c>
      <c r="R1064" t="e" cm="1">
        <f t="array" ref="R1064">_xll.FDS(A1064,"FF_TAX_REFUND(ANN_R,"&amp;F1064&amp;","&amp;G1064&amp;",,,,,""D=1"")")</f>
        <v>#N/A</v>
      </c>
      <c r="S1064">
        <f t="shared" si="114"/>
        <v>0.19094523954566664</v>
      </c>
      <c r="T1064" s="1" cm="1">
        <f t="array" ref="T1064">_xll.FDS($A1064,"FF_TAX_CF(ANN_R,"&amp;AE1064&amp;","&amp;AF1064&amp;",,,USD)")</f>
        <v>276.60276174545299</v>
      </c>
      <c r="U1064" s="1" cm="1">
        <f t="array" ref="U1064">_xll.FDS($A1064,"FF_TAX_CF(ANN_R,"&amp;AG1064&amp;","&amp;AH1064&amp;",,,USD)")</f>
        <v>229.836975686252</v>
      </c>
      <c r="V1064" s="1" cm="1">
        <f t="array" ref="V1064">_xll.FDS(A1064,"FF_TAX_CF(ANN_R,"&amp;AI1064&amp;","&amp;AJ1064&amp;",,,USD)")</f>
        <v>192.71683283150199</v>
      </c>
      <c r="W1064" s="1" cm="1">
        <f t="array" ref="W1064">_xll.FDS(A1064,"FF_TAX_CF(ANN_R,"&amp;AK1064&amp;","&amp;AL1064&amp;",,,USD)")</f>
        <v>288.66855923831503</v>
      </c>
      <c r="X1064" s="1" cm="1">
        <f t="array" ref="X1064">_xll.FDS(A1064,"FF_TAX_CF(ANN_R,"&amp;F1064&amp;","&amp;G1064&amp;",,,USD)")</f>
        <v>342.269561365247</v>
      </c>
      <c r="Y1064" s="1" cm="1">
        <f t="array" ref="Y1064">_xll.FDS($A1064,"FF_PTX_INC(ANN_R,"&amp;AE1064&amp;","&amp;AF1064&amp;",,,USD)")</f>
        <v>1215.5081868171701</v>
      </c>
      <c r="Z1064" s="1" cm="1">
        <f t="array" ref="Z1064">_xll.FDS($A1064,"FF_PTX_INC(ANN_R,"&amp;AG1064&amp;","&amp;AH1064&amp;",,,USD)")</f>
        <v>628.22896912694</v>
      </c>
      <c r="AA1064" s="1" cm="1">
        <f t="array" ref="AA1064">_xll.FDS(A1064,"FF_PTX_INC(ANN_R,"&amp;AI1064&amp;","&amp;AJ1064&amp;",,,USD)")</f>
        <v>1092.0620527118399</v>
      </c>
      <c r="AB1064" s="1" cm="1">
        <f t="array" ref="AB1064">_xll.FDS(A1064,"FF_PTX_INC(ANN_R,"&amp;AK1064&amp;","&amp;AL1064&amp;",,,USD)")</f>
        <v>1982.51853984594</v>
      </c>
      <c r="AC1064" s="1" cm="1">
        <f t="array" ref="AC1064">_xll.FDS(A1064,"FF_PTX_INC(ANN_R,"&amp;F1064&amp;","&amp;G1064&amp;",,,USD)")</f>
        <v>2047.5259354338</v>
      </c>
      <c r="AE1064" s="6">
        <f t="shared" si="115"/>
        <v>41640</v>
      </c>
      <c r="AF1064" s="6">
        <f t="shared" si="116"/>
        <v>42004</v>
      </c>
      <c r="AG1064" s="6">
        <f t="shared" si="117"/>
        <v>42005</v>
      </c>
      <c r="AH1064" s="6">
        <f t="shared" si="118"/>
        <v>42369</v>
      </c>
      <c r="AI1064" s="6">
        <f>DATE(YEAR(F1064)+AO1064,MONTH(F1064),DAY(F1064))</f>
        <v>42370</v>
      </c>
      <c r="AJ1064" s="6">
        <f>DATE(YEAR(G1064)+AO1064,MONTH(G1064),DAY(G1064))</f>
        <v>42735</v>
      </c>
      <c r="AK1064" s="6">
        <f>DATE(YEAR(F1064)+AP1064,MONTH(F1064),DAY(F1064))</f>
        <v>42736</v>
      </c>
      <c r="AL1064" s="6">
        <f>DATE(YEAR(G1064)+AP1064,MONTH(G1064),DAY(G1064))</f>
        <v>43100</v>
      </c>
      <c r="AM1064" s="8">
        <v>-4</v>
      </c>
      <c r="AN1064" s="8">
        <v>-3</v>
      </c>
      <c r="AO1064">
        <v>-2</v>
      </c>
      <c r="AP1064">
        <v>-1</v>
      </c>
      <c r="AQ1064" cm="1">
        <f t="array" ref="AQ1064">_xll.FDS(A1064,"FF_DEBT_LT(ANN_R,"&amp;F1064&amp;","&amp;G1064&amp;")")</f>
        <v>21554</v>
      </c>
      <c r="AR1064" cm="1">
        <f t="array" ref="AR1064">_xll.FDS(A1064,"FF_RD_EXP(ANN_R,"&amp;F1064&amp;","&amp;G1064&amp;")")</f>
        <v>3901</v>
      </c>
      <c r="AS1064" t="e" cm="1">
        <f t="array" ref="AS1064">_xll.FDS(A1064,"FF_PTX_INC_FOR(ANN_R,"&amp;F1064&amp;","&amp;G1064&amp;")")</f>
        <v>#N/A</v>
      </c>
      <c r="AT1064" cm="1">
        <f t="array" ref="AT1064">_xll.FDS(A1064,"FF_MKT_VAL_PUBLIC(ANN_R,"&amp;[1]sample_report!E1064&amp;")")</f>
        <v>129582.940828632</v>
      </c>
    </row>
    <row r="1065" spans="1:46" hidden="1" x14ac:dyDescent="0.25">
      <c r="A1065" t="s">
        <v>1292</v>
      </c>
      <c r="B1065" t="s">
        <v>1293</v>
      </c>
      <c r="C1065" t="s">
        <v>1041</v>
      </c>
      <c r="D1065" t="str" cm="1">
        <f t="array" ref="D1065">_xll.FDS(A1065,"FF_MAJOR_IND_NAME")</f>
        <v>MACHINERY &amp; EQUIPMENT</v>
      </c>
      <c r="E1065">
        <v>2018</v>
      </c>
      <c r="F1065" s="4">
        <f t="shared" si="112"/>
        <v>43101</v>
      </c>
      <c r="G1065" s="4">
        <f t="shared" si="113"/>
        <v>43465</v>
      </c>
      <c r="I1065" s="1" cm="1">
        <f t="array" ref="I1065">_xll.FDS(A1065,"FF_PTX_INC(ANN_R,"&amp;F1065&amp;","&amp;G1065&amp;",,,USD)")</f>
        <v>1466</v>
      </c>
      <c r="J1065" s="1" cm="1">
        <f t="array" ref="J1065">_xll.FDS(A1065,"FF_MKT_VAL(ANN_R,"&amp;F1065&amp;","&amp;G1065&amp;",,,USD)")</f>
        <v>12468.792333179999</v>
      </c>
      <c r="K1065" s="1" cm="1">
        <f t="array" ref="K1065">_xll.FDS(A1065,"FF_SHLDRS_EQ(ANN_R,"&amp;F1065&amp;","&amp;G1065&amp;",,,USD)")</f>
        <v>5043</v>
      </c>
      <c r="L1065" s="1" cm="1">
        <f t="array" ref="L1065">_xll.FDS(A1065,"FF_ASSETS(ANN_R,"&amp;F1065&amp;","&amp;G1065&amp;",,,USD)")</f>
        <v>46100</v>
      </c>
      <c r="M1065" s="1" cm="1">
        <f t="array" ref="M1065">_xll.FDS(A1065,"FF_TAX_CF(ANN_R,"&amp;F1065&amp;","&amp;G1065&amp;",,,USD)")</f>
        <v>355</v>
      </c>
      <c r="N1065" s="1" cm="1">
        <f t="array" ref="N1065">_xll.FDS(A1065,"FF_INC_TAX(ANN_R,"&amp;F1065&amp;","&amp;G1065&amp;",,,USD)")</f>
        <v>417</v>
      </c>
      <c r="O1065" s="1" cm="1">
        <f t="array" ref="O1065">_xll.FDS(A1065,"FF_NET_INC(ANN_R,"&amp;F1065&amp;","&amp;G1065&amp;")")</f>
        <v>1068</v>
      </c>
      <c r="P1065" s="1" cm="1">
        <f t="array" ref="P1065">_xll.FDS(A1065,"FF_ROA(ANN_R,"&amp;F1065&amp;","&amp;G1065&amp;")")</f>
        <v>2.26275980423314</v>
      </c>
      <c r="Q1065" cm="1">
        <f t="array" ref="Q1065">_xll.FDS(A1065,"FF_TAX_RATE(ANN_R,"&amp;F1065&amp;","&amp;G1065&amp;")")</f>
        <v>28.4447476125512</v>
      </c>
      <c r="R1065" t="e" cm="1">
        <f t="array" ref="R1065">_xll.FDS(A1065,"FF_TAX_REFUND(ANN_R,"&amp;F1065&amp;","&amp;G1065&amp;",,,,,""D=1"")")</f>
        <v>#N/A</v>
      </c>
      <c r="S1065">
        <f t="shared" si="114"/>
        <v>0.46977730646871685</v>
      </c>
      <c r="T1065" s="1" cm="1">
        <f t="array" ref="T1065">_xll.FDS($A1065,"FF_TAX_CF(ANN_R,"&amp;AE1065&amp;","&amp;AF1065&amp;",,,USD)")</f>
        <v>744</v>
      </c>
      <c r="U1065" s="1" cm="1">
        <f t="array" ref="U1065">_xll.FDS($A1065,"FF_TAX_CF(ANN_R,"&amp;AG1065&amp;","&amp;AH1065&amp;",,,USD)")</f>
        <v>345</v>
      </c>
      <c r="V1065" s="1" cm="1">
        <f t="array" ref="V1065">_xll.FDS(A1065,"FF_TAX_CF(ANN_R,"&amp;AI1065&amp;","&amp;AJ1065&amp;",,,USD)")</f>
        <v>104</v>
      </c>
      <c r="W1065" s="1" cm="1">
        <f t="array" ref="W1065">_xll.FDS(A1065,"FF_TAX_CF(ANN_R,"&amp;AK1065&amp;","&amp;AL1065&amp;",,,USD)")</f>
        <v>224</v>
      </c>
      <c r="X1065" s="1" cm="1">
        <f t="array" ref="X1065">_xll.FDS(A1065,"FF_TAX_CF(ANN_R,"&amp;F1065&amp;","&amp;G1065&amp;",,,USD)")</f>
        <v>355</v>
      </c>
      <c r="Y1065" s="1" cm="1">
        <f t="array" ref="Y1065">_xll.FDS($A1065,"FF_PTX_INC(ANN_R,"&amp;AE1065&amp;","&amp;AF1065&amp;",,,USD)")</f>
        <v>1089</v>
      </c>
      <c r="Z1065" s="1" cm="1">
        <f t="array" ref="Z1065">_xll.FDS($A1065,"FF_PTX_INC(ANN_R,"&amp;AG1065&amp;","&amp;AH1065&amp;",,,USD)")</f>
        <v>567</v>
      </c>
      <c r="AA1065" s="1" cm="1">
        <f t="array" ref="AA1065">_xll.FDS(A1065,"FF_PTX_INC(ANN_R,"&amp;AI1065&amp;","&amp;AJ1065&amp;",,,USD)")</f>
        <v>-9</v>
      </c>
      <c r="AB1065" s="1" cm="1">
        <f t="array" ref="AB1065">_xll.FDS(A1065,"FF_PTX_INC(ANN_R,"&amp;AK1065&amp;","&amp;AL1065&amp;",,,USD)")</f>
        <v>659</v>
      </c>
      <c r="AC1065" s="1" cm="1">
        <f t="array" ref="AC1065">_xll.FDS(A1065,"FF_PTX_INC(ANN_R,"&amp;F1065&amp;","&amp;G1065&amp;",,,USD)")</f>
        <v>1466</v>
      </c>
      <c r="AE1065" s="6">
        <f t="shared" si="115"/>
        <v>41640</v>
      </c>
      <c r="AF1065" s="6">
        <f t="shared" si="116"/>
        <v>42004</v>
      </c>
      <c r="AG1065" s="6">
        <f t="shared" si="117"/>
        <v>42005</v>
      </c>
      <c r="AH1065" s="6">
        <f t="shared" si="118"/>
        <v>42369</v>
      </c>
      <c r="AI1065" s="6">
        <f>DATE(YEAR(F1065)+AO1065,MONTH(F1065),DAY(F1065))</f>
        <v>42370</v>
      </c>
      <c r="AJ1065" s="6">
        <f>DATE(YEAR(G1065)+AO1065,MONTH(G1065),DAY(G1065))</f>
        <v>42735</v>
      </c>
      <c r="AK1065" s="6">
        <f>DATE(YEAR(F1065)+AP1065,MONTH(F1065),DAY(F1065))</f>
        <v>42736</v>
      </c>
      <c r="AL1065" s="6">
        <f>DATE(YEAR(G1065)+AP1065,MONTH(G1065),DAY(G1065))</f>
        <v>43100</v>
      </c>
      <c r="AM1065" s="8">
        <v>-4</v>
      </c>
      <c r="AN1065" s="8">
        <v>-3</v>
      </c>
      <c r="AO1065">
        <v>-2</v>
      </c>
      <c r="AP1065">
        <v>-1</v>
      </c>
      <c r="AQ1065" cm="1">
        <f t="array" ref="AQ1065">_xll.FDS(A1065,"FF_DEBT_LT(ANN_R,"&amp;F1065&amp;","&amp;G1065&amp;")")</f>
        <v>13998</v>
      </c>
      <c r="AR1065" cm="1">
        <f t="array" ref="AR1065">_xll.FDS(A1065,"FF_RD_EXP(ANN_R,"&amp;F1065&amp;","&amp;G1065&amp;")")</f>
        <v>1061</v>
      </c>
      <c r="AS1065" t="e" cm="1">
        <f t="array" ref="AS1065">_xll.FDS(A1065,"FF_PTX_INC_FOR(ANN_R,"&amp;F1065&amp;","&amp;G1065&amp;")")</f>
        <v>#N/A</v>
      </c>
      <c r="AT1065" cm="1">
        <f t="array" ref="AT1065">_xll.FDS(A1065,"FF_MKT_VAL_PUBLIC(ANN_R,"&amp;[1]sample_report!E1065&amp;")")</f>
        <v>8966.1340036970705</v>
      </c>
    </row>
    <row r="1066" spans="1:46" hidden="1" x14ac:dyDescent="0.25">
      <c r="A1066" t="s">
        <v>57</v>
      </c>
      <c r="B1066" t="s">
        <v>58</v>
      </c>
      <c r="C1066" t="s">
        <v>29</v>
      </c>
      <c r="D1066" t="str" cm="1">
        <f t="array" ref="D1066">_xll.FDS(A1066,"FF_MAJOR_IND_NAME")</f>
        <v>MACHINERY &amp; EQUIPMENT</v>
      </c>
      <c r="E1066">
        <v>2019</v>
      </c>
      <c r="F1066" s="4">
        <f t="shared" si="112"/>
        <v>43466</v>
      </c>
      <c r="G1066" s="4">
        <f t="shared" si="113"/>
        <v>43830</v>
      </c>
      <c r="I1066" s="1" cm="1">
        <f t="array" ref="I1066">_xll.FDS(A1066,"FF_PTX_INC(ANN_R,"&amp;F1066&amp;","&amp;G1066&amp;",,,USD)")</f>
        <v>1880.52325930446</v>
      </c>
      <c r="J1066" s="1" cm="1">
        <f t="array" ref="J1066">_xll.FDS(A1066,"FF_MKT_VAL(ANN_R,"&amp;F1066&amp;","&amp;G1066&amp;",,,USD)")</f>
        <v>33062.432756789902</v>
      </c>
      <c r="K1066" s="1" cm="1">
        <f t="array" ref="K1066">_xll.FDS(A1066,"FF_SHLDRS_EQ(ANN_R,"&amp;F1066&amp;","&amp;G1066&amp;",,,USD)")</f>
        <v>12989.791801199301</v>
      </c>
      <c r="L1066" s="1" cm="1">
        <f t="array" ref="L1066">_xll.FDS(A1066,"FF_ASSETS(ANN_R,"&amp;F1066&amp;","&amp;G1066&amp;",,,USD)")</f>
        <v>14684.375654161</v>
      </c>
      <c r="M1066" s="1" cm="1">
        <f t="array" ref="M1066">_xll.FDS(A1066,"FF_TAX_CF(ANN_R,"&amp;F1066&amp;","&amp;G1066&amp;",,,USD)")</f>
        <v>721.27003402449202</v>
      </c>
      <c r="N1066" s="1" cm="1">
        <f t="array" ref="N1066">_xll.FDS(A1066,"FF_INC_TAX(ANN_R,"&amp;F1066&amp;","&amp;G1066&amp;",,,USD)")</f>
        <v>484.88355316035398</v>
      </c>
      <c r="O1066" s="1" cm="1">
        <f t="array" ref="O1066">_xll.FDS(A1066,"FF_NET_INC(ANN_R,"&amp;F1066&amp;","&amp;G1066&amp;")")</f>
        <v>154163</v>
      </c>
      <c r="P1066" s="1" cm="1">
        <f t="array" ref="P1066">_xll.FDS(A1066,"FF_ROA(ANN_R,"&amp;F1066&amp;","&amp;G1066&amp;")")</f>
        <v>9.1939716725504503</v>
      </c>
      <c r="Q1066" cm="1">
        <f t="array" ref="Q1066">_xll.FDS(A1066,"FF_TAX_RATE(ANN_R,"&amp;F1066&amp;","&amp;G1066&amp;")")</f>
        <v>25.784501774239999</v>
      </c>
      <c r="R1066" t="e" cm="1">
        <f t="array" ref="R1066">_xll.FDS(A1066,"FF_TAX_REFUND(ANN_R,"&amp;F1066&amp;","&amp;G1066&amp;",,,,,""D=1"")")</f>
        <v>#N/A</v>
      </c>
      <c r="S1066">
        <f t="shared" si="114"/>
        <v>0.30282282943613176</v>
      </c>
      <c r="T1066" s="1" cm="1">
        <f t="array" ref="T1066">_xll.FDS($A1066,"FF_TAX_CF(ANN_R,"&amp;AE1066&amp;","&amp;AF1066&amp;",,,USD)")</f>
        <v>627.09996339958195</v>
      </c>
      <c r="U1066" s="1" cm="1">
        <f t="array" ref="U1066">_xll.FDS($A1066,"FF_TAX_CF(ANN_R,"&amp;AG1066&amp;","&amp;AH1066&amp;",,,USD)")</f>
        <v>1009.96560287476</v>
      </c>
      <c r="V1066" s="1" cm="1">
        <f t="array" ref="V1066">_xll.FDS(A1066,"FF_TAX_CF(ANN_R,"&amp;AI1066&amp;","&amp;AJ1066&amp;",,,USD)")</f>
        <v>397.451226284727</v>
      </c>
      <c r="W1066" s="1" cm="1">
        <f t="array" ref="W1066">_xll.FDS(A1066,"FF_TAX_CF(ANN_R,"&amp;AK1066&amp;","&amp;AL1066&amp;",,,USD)")</f>
        <v>405.864999078214</v>
      </c>
      <c r="X1066" s="1" cm="1">
        <f t="array" ref="X1066">_xll.FDS(A1066,"FF_TAX_CF(ANN_R,"&amp;F1066&amp;","&amp;G1066&amp;",,,USD)")</f>
        <v>721.27003402449202</v>
      </c>
      <c r="Y1066" s="1" cm="1">
        <f t="array" ref="Y1066">_xll.FDS($A1066,"FF_PTX_INC(ANN_R,"&amp;AE1066&amp;","&amp;AF1066&amp;",,,USD)")</f>
        <v>2839.6228924309798</v>
      </c>
      <c r="Z1066" s="1" cm="1">
        <f t="array" ref="Z1066">_xll.FDS($A1066,"FF_PTX_INC(ANN_R,"&amp;AG1066&amp;","&amp;AH1066&amp;",,,USD)")</f>
        <v>1910.0000877380401</v>
      </c>
      <c r="AA1066" s="1" cm="1">
        <f t="array" ref="AA1066">_xll.FDS(A1066,"FF_PTX_INC(ANN_R,"&amp;AI1066&amp;","&amp;AJ1066&amp;",,,USD)")</f>
        <v>1559.0811376292299</v>
      </c>
      <c r="AB1066" s="1" cm="1">
        <f t="array" ref="AB1066">_xll.FDS(A1066,"FF_PTX_INC(ANN_R,"&amp;AK1066&amp;","&amp;AL1066&amp;",,,USD)")</f>
        <v>2251.3719381764499</v>
      </c>
      <c r="AC1066" s="1" cm="1">
        <f t="array" ref="AC1066">_xll.FDS(A1066,"FF_PTX_INC(ANN_R,"&amp;F1066&amp;","&amp;G1066&amp;",,,USD)")</f>
        <v>1880.52325930446</v>
      </c>
      <c r="AE1066" s="6">
        <f t="shared" si="115"/>
        <v>42005</v>
      </c>
      <c r="AF1066" s="6">
        <f t="shared" si="116"/>
        <v>42369</v>
      </c>
      <c r="AG1066" s="6">
        <f t="shared" si="117"/>
        <v>42370</v>
      </c>
      <c r="AH1066" s="6">
        <f t="shared" si="118"/>
        <v>42735</v>
      </c>
      <c r="AI1066" s="6">
        <f>DATE(YEAR(F1066)+AO1066,MONTH(F1066),DAY(F1066))</f>
        <v>42736</v>
      </c>
      <c r="AJ1066" s="6">
        <f>DATE(YEAR(G1066)+AO1066,MONTH(G1066),DAY(G1066))</f>
        <v>43100</v>
      </c>
      <c r="AK1066" s="6">
        <f>DATE(YEAR(F1066)+AP1066,MONTH(F1066),DAY(F1066))</f>
        <v>43101</v>
      </c>
      <c r="AL1066" s="6">
        <f>DATE(YEAR(G1066)+AP1066,MONTH(G1066),DAY(G1066))</f>
        <v>43465</v>
      </c>
      <c r="AM1066" s="8">
        <v>-4</v>
      </c>
      <c r="AN1066" s="8">
        <v>-3</v>
      </c>
      <c r="AO1066">
        <v>-2</v>
      </c>
      <c r="AP1066">
        <v>-1</v>
      </c>
      <c r="AQ1066" cm="1">
        <f t="array" ref="AQ1066">_xll.FDS(A1066,"FF_DEBT_LT(ANN_R,"&amp;F1066&amp;","&amp;G1066&amp;")")</f>
        <v>0</v>
      </c>
      <c r="AR1066" cm="1">
        <f t="array" ref="AR1066">_xll.FDS(A1066,"FF_RD_EXP(ANN_R,"&amp;F1066&amp;","&amp;G1066&amp;")")</f>
        <v>56162</v>
      </c>
      <c r="AS1066" t="e" cm="1">
        <f t="array" ref="AS1066">_xll.FDS(A1066,"FF_PTX_INC_FOR(ANN_R,"&amp;F1066&amp;","&amp;G1066&amp;")")</f>
        <v>#N/A</v>
      </c>
      <c r="AT1066" cm="1">
        <f t="array" ref="AT1066">_xll.FDS(A1066,"FF_MKT_VAL_PUBLIC(ANN_R,"&amp;[1]sample_report!E1066&amp;")")</f>
        <v>2622158.8710062699</v>
      </c>
    </row>
    <row r="1067" spans="1:46" hidden="1" x14ac:dyDescent="0.25">
      <c r="A1067" t="s">
        <v>73</v>
      </c>
      <c r="B1067" t="s">
        <v>74</v>
      </c>
      <c r="C1067" t="s">
        <v>29</v>
      </c>
      <c r="D1067" t="str" cm="1">
        <f t="array" ref="D1067">_xll.FDS(A1067,"FF_MAJOR_IND_NAME")</f>
        <v>MACHINERY &amp; EQUIPMENT</v>
      </c>
      <c r="E1067">
        <v>2019</v>
      </c>
      <c r="F1067" s="4">
        <f t="shared" si="112"/>
        <v>43466</v>
      </c>
      <c r="G1067" s="4">
        <f t="shared" si="113"/>
        <v>43830</v>
      </c>
      <c r="I1067" s="1" cm="1">
        <f t="array" ref="I1067">_xll.FDS(A1067,"FF_PTX_INC(ANN_R,"&amp;F1067&amp;","&amp;G1067&amp;",,,USD)")</f>
        <v>1823.5773286316501</v>
      </c>
      <c r="J1067" s="1" cm="1">
        <f t="array" ref="J1067">_xll.FDS(A1067,"FF_MKT_VAL(ANN_R,"&amp;F1067&amp;","&amp;G1067&amp;",,,USD)")</f>
        <v>15568.440448679101</v>
      </c>
      <c r="K1067" s="1" cm="1">
        <f t="array" ref="K1067">_xll.FDS(A1067,"FF_SHLDRS_EQ(ANN_R,"&amp;F1067&amp;","&amp;G1067&amp;",,,USD)")</f>
        <v>22403.380602449201</v>
      </c>
      <c r="L1067" s="1" cm="1">
        <f t="array" ref="L1067">_xll.FDS(A1067,"FF_ASSETS(ANN_R,"&amp;F1067&amp;","&amp;G1067&amp;",,,USD)")</f>
        <v>47532.857985347502</v>
      </c>
      <c r="M1067" s="1" cm="1">
        <f t="array" ref="M1067">_xll.FDS(A1067,"FF_TAX_CF(ANN_R,"&amp;F1067&amp;","&amp;G1067&amp;",,,USD)")</f>
        <v>501.10615478828498</v>
      </c>
      <c r="N1067" s="1" cm="1">
        <f t="array" ref="N1067">_xll.FDS(A1067,"FF_INC_TAX(ANN_R,"&amp;F1067&amp;","&amp;G1067&amp;",,,USD)")</f>
        <v>382.76863329671301</v>
      </c>
      <c r="O1067" s="1" cm="1">
        <f t="array" ref="O1067">_xll.FDS(A1067,"FF_NET_INC(ANN_R,"&amp;F1067&amp;","&amp;G1067&amp;")")</f>
        <v>152749</v>
      </c>
      <c r="P1067" s="1" cm="1">
        <f t="array" ref="P1067">_xll.FDS(A1067,"FF_ROA(ANN_R,"&amp;F1067&amp;","&amp;G1067&amp;")")</f>
        <v>2.9040633768688999</v>
      </c>
      <c r="Q1067" cm="1">
        <f t="array" ref="Q1067">_xll.FDS(A1067,"FF_TAX_RATE(ANN_R,"&amp;F1067&amp;","&amp;G1067&amp;")")</f>
        <v>20.989986401285702</v>
      </c>
      <c r="R1067" t="e" cm="1">
        <f t="array" ref="R1067">_xll.FDS(A1067,"FF_TAX_REFUND(ANN_R,"&amp;F1067&amp;","&amp;G1067&amp;",,,,,""D=1"")")</f>
        <v>#N/A</v>
      </c>
      <c r="S1067">
        <f t="shared" si="114"/>
        <v>0.27488958415525261</v>
      </c>
      <c r="T1067" s="1" cm="1">
        <f t="array" ref="T1067">_xll.FDS($A1067,"FF_TAX_CF(ANN_R,"&amp;AE1067&amp;","&amp;AF1067&amp;",,,USD)")</f>
        <v>489.45675098337199</v>
      </c>
      <c r="U1067" s="1" cm="1">
        <f t="array" ref="U1067">_xll.FDS($A1067,"FF_TAX_CF(ANN_R,"&amp;AG1067&amp;","&amp;AH1067&amp;",,,USD)")</f>
        <v>379.07540512085001</v>
      </c>
      <c r="V1067" s="1" cm="1">
        <f t="array" ref="V1067">_xll.FDS(A1067,"FF_TAX_CF(ANN_R,"&amp;AI1067&amp;","&amp;AJ1067&amp;",,,USD)")</f>
        <v>790.76531765982497</v>
      </c>
      <c r="W1067" s="1" cm="1">
        <f t="array" ref="W1067">_xll.FDS(A1067,"FF_TAX_CF(ANN_R,"&amp;AK1067&amp;","&amp;AL1067&amp;",,,USD)")</f>
        <v>188.834638990462</v>
      </c>
      <c r="X1067" s="1" cm="1">
        <f t="array" ref="X1067">_xll.FDS(A1067,"FF_TAX_CF(ANN_R,"&amp;F1067&amp;","&amp;G1067&amp;",,,USD)")</f>
        <v>501.10615478828498</v>
      </c>
      <c r="Y1067" s="1" cm="1">
        <f t="array" ref="Y1067">_xll.FDS($A1067,"FF_PTX_INC(ANN_R,"&amp;AE1067&amp;","&amp;AF1067&amp;",,,USD)")</f>
        <v>1555.0014580665199</v>
      </c>
      <c r="Z1067" s="1" cm="1">
        <f t="array" ref="Z1067">_xll.FDS($A1067,"FF_PTX_INC(ANN_R,"&amp;AG1067&amp;","&amp;AH1067&amp;",,,USD)")</f>
        <v>1593.7638778686501</v>
      </c>
      <c r="AA1067" s="1" cm="1">
        <f t="array" ref="AA1067">_xll.FDS(A1067,"FF_PTX_INC(ANN_R,"&amp;AI1067&amp;","&amp;AJ1067&amp;",,,USD)")</f>
        <v>1680.5817715711901</v>
      </c>
      <c r="AB1067" s="1" cm="1">
        <f t="array" ref="AB1067">_xll.FDS(A1067,"FF_PTX_INC(ANN_R,"&amp;AK1067&amp;","&amp;AL1067&amp;",,,USD)")</f>
        <v>1893.1915426179801</v>
      </c>
      <c r="AC1067" s="1" cm="1">
        <f t="array" ref="AC1067">_xll.FDS(A1067,"FF_PTX_INC(ANN_R,"&amp;F1067&amp;","&amp;G1067&amp;",,,USD)")</f>
        <v>1823.5773286316501</v>
      </c>
      <c r="AE1067" s="6">
        <f t="shared" si="115"/>
        <v>42005</v>
      </c>
      <c r="AF1067" s="6">
        <f t="shared" si="116"/>
        <v>42369</v>
      </c>
      <c r="AG1067" s="6">
        <f t="shared" si="117"/>
        <v>42370</v>
      </c>
      <c r="AH1067" s="6">
        <f t="shared" si="118"/>
        <v>42735</v>
      </c>
      <c r="AI1067" s="6">
        <f>DATE(YEAR(F1067)+AO1067,MONTH(F1067),DAY(F1067))</f>
        <v>42736</v>
      </c>
      <c r="AJ1067" s="6">
        <f>DATE(YEAR(G1067)+AO1067,MONTH(G1067),DAY(G1067))</f>
        <v>43100</v>
      </c>
      <c r="AK1067" s="6">
        <f>DATE(YEAR(F1067)+AP1067,MONTH(F1067),DAY(F1067))</f>
        <v>43101</v>
      </c>
      <c r="AL1067" s="6">
        <f>DATE(YEAR(G1067)+AP1067,MONTH(G1067),DAY(G1067))</f>
        <v>43465</v>
      </c>
      <c r="AM1067" s="8">
        <v>-4</v>
      </c>
      <c r="AN1067" s="8">
        <v>-3</v>
      </c>
      <c r="AO1067">
        <v>-2</v>
      </c>
      <c r="AP1067">
        <v>-1</v>
      </c>
      <c r="AQ1067" cm="1">
        <f t="array" ref="AQ1067">_xll.FDS(A1067,"FF_DEBT_LT(ANN_R,"&amp;F1067&amp;","&amp;G1067&amp;")")</f>
        <v>1009847</v>
      </c>
      <c r="AR1067" cm="1">
        <f t="array" ref="AR1067">_xll.FDS(A1067,"FF_RD_EXP(ANN_R,"&amp;F1067&amp;","&amp;G1067&amp;")")</f>
        <v>73191</v>
      </c>
      <c r="AS1067" t="e" cm="1">
        <f t="array" ref="AS1067">_xll.FDS(A1067,"FF_PTX_INC_FOR(ANN_R,"&amp;F1067&amp;","&amp;G1067&amp;")")</f>
        <v>#N/A</v>
      </c>
      <c r="AT1067" cm="1">
        <f t="array" ref="AT1067">_xll.FDS(A1067,"FF_MKT_VAL_PUBLIC(ANN_R,"&amp;[1]sample_report!E1067&amp;")")</f>
        <v>692740.43518388597</v>
      </c>
    </row>
    <row r="1068" spans="1:46" hidden="1" x14ac:dyDescent="0.25">
      <c r="A1068" t="s">
        <v>235</v>
      </c>
      <c r="B1068" t="s">
        <v>236</v>
      </c>
      <c r="C1068" t="s">
        <v>29</v>
      </c>
      <c r="D1068" t="str" cm="1">
        <f t="array" ref="D1068">_xll.FDS(A1068,"FF_MAJOR_IND_NAME")</f>
        <v>MACHINERY &amp; EQUIPMENT</v>
      </c>
      <c r="E1068">
        <v>2019</v>
      </c>
      <c r="F1068" s="4">
        <f t="shared" si="112"/>
        <v>43466</v>
      </c>
      <c r="G1068" s="4">
        <f t="shared" si="113"/>
        <v>43830</v>
      </c>
      <c r="I1068" s="1" cm="1">
        <f t="array" ref="I1068">_xll.FDS(A1068,"FF_PTX_INC(ANN_R,"&amp;F1068&amp;","&amp;G1068&amp;",,,USD)")</f>
        <v>3403.8697382416599</v>
      </c>
      <c r="J1068" s="1" cm="1">
        <f t="array" ref="J1068">_xll.FDS(A1068,"FF_MKT_VAL(ANN_R,"&amp;F1068&amp;","&amp;G1068&amp;",,,USD)")</f>
        <v>21920.9298798948</v>
      </c>
      <c r="K1068" s="1" cm="1">
        <f t="array" ref="K1068">_xll.FDS(A1068,"FF_SHLDRS_EQ(ANN_R,"&amp;F1068&amp;","&amp;G1068&amp;",,,USD)")</f>
        <v>16403.145261257901</v>
      </c>
      <c r="L1068" s="1" cm="1">
        <f t="array" ref="L1068">_xll.FDS(A1068,"FF_ASSETS(ANN_R,"&amp;F1068&amp;","&amp;G1068&amp;",,,USD)")</f>
        <v>32870.029967948802</v>
      </c>
      <c r="M1068" s="1" cm="1">
        <f t="array" ref="M1068">_xll.FDS(A1068,"FF_TAX_CF(ANN_R,"&amp;F1068&amp;","&amp;G1068&amp;",,,USD)")</f>
        <v>1229.5271188244201</v>
      </c>
      <c r="N1068" s="1" cm="1">
        <f t="array" ref="N1068">_xll.FDS(A1068,"FF_INC_TAX(ANN_R,"&amp;F1068&amp;","&amp;G1068&amp;",,,USD)")</f>
        <v>961.26354137621797</v>
      </c>
      <c r="O1068" s="1" cm="1">
        <f t="array" ref="O1068">_xll.FDS(A1068,"FF_NET_INC(ANN_R,"&amp;F1068&amp;","&amp;G1068&amp;")")</f>
        <v>256447</v>
      </c>
      <c r="P1068" s="1" cm="1">
        <f t="array" ref="P1068">_xll.FDS(A1068,"FF_ROA(ANN_R,"&amp;F1068&amp;","&amp;G1068&amp;")")</f>
        <v>7.3158148257028399</v>
      </c>
      <c r="Q1068" cm="1">
        <f t="array" ref="Q1068">_xll.FDS(A1068,"FF_TAX_RATE(ANN_R,"&amp;F1068&amp;","&amp;G1068&amp;")")</f>
        <v>28.240315150038001</v>
      </c>
      <c r="R1068" t="e" cm="1">
        <f t="array" ref="R1068">_xll.FDS(A1068,"FF_TAX_REFUND(ANN_R,"&amp;F1068&amp;","&amp;G1068&amp;",,,,,""D=1"")")</f>
        <v>#N/A</v>
      </c>
      <c r="S1068">
        <f t="shared" si="114"/>
        <v>0.29933541888067305</v>
      </c>
      <c r="T1068" s="1" cm="1">
        <f t="array" ref="T1068">_xll.FDS($A1068,"FF_TAX_CF(ANN_R,"&amp;AE1068&amp;","&amp;AF1068&amp;",,,USD)")</f>
        <v>777.550794350915</v>
      </c>
      <c r="U1068" s="1" cm="1">
        <f t="array" ref="U1068">_xll.FDS($A1068,"FF_TAX_CF(ANN_R,"&amp;AG1068&amp;","&amp;AH1068&amp;",,,USD)")</f>
        <v>534.10817718505905</v>
      </c>
      <c r="V1068" s="1" cm="1">
        <f t="array" ref="V1068">_xll.FDS(A1068,"FF_TAX_CF(ANN_R,"&amp;AI1068&amp;","&amp;AJ1068&amp;",,,USD)")</f>
        <v>409.73334554769099</v>
      </c>
      <c r="W1068" s="1" cm="1">
        <f t="array" ref="W1068">_xll.FDS(A1068,"FF_TAX_CF(ANN_R,"&amp;AK1068&amp;","&amp;AL1068&amp;",,,USD)")</f>
        <v>470.21440159529402</v>
      </c>
      <c r="X1068" s="1" cm="1">
        <f t="array" ref="X1068">_xll.FDS(A1068,"FF_TAX_CF(ANN_R,"&amp;F1068&amp;","&amp;G1068&amp;",,,USD)")</f>
        <v>1229.5271188244201</v>
      </c>
      <c r="Y1068" s="1" cm="1">
        <f t="array" ref="Y1068">_xll.FDS($A1068,"FF_PTX_INC(ANN_R,"&amp;AE1068&amp;","&amp;AF1068&amp;",,,USD)")</f>
        <v>2148.9308728221799</v>
      </c>
      <c r="Z1068" s="1" cm="1">
        <f t="array" ref="Z1068">_xll.FDS($A1068,"FF_PTX_INC(ANN_R,"&amp;AG1068&amp;","&amp;AH1068&amp;",,,USD)")</f>
        <v>1706.1432762146001</v>
      </c>
      <c r="AA1068" s="1" cm="1">
        <f t="array" ref="AA1068">_xll.FDS(A1068,"FF_PTX_INC(ANN_R,"&amp;AI1068&amp;","&amp;AJ1068&amp;",,,USD)")</f>
        <v>1537.2873019445699</v>
      </c>
      <c r="AB1068" s="1" cm="1">
        <f t="array" ref="AB1068">_xll.FDS(A1068,"FF_PTX_INC(ANN_R,"&amp;AK1068&amp;","&amp;AL1068&amp;",,,USD)")</f>
        <v>2632.8668115958599</v>
      </c>
      <c r="AC1068" s="1" cm="1">
        <f t="array" ref="AC1068">_xll.FDS(A1068,"FF_PTX_INC(ANN_R,"&amp;F1068&amp;","&amp;G1068&amp;",,,USD)")</f>
        <v>3403.8697382416599</v>
      </c>
      <c r="AE1068" s="6">
        <f t="shared" si="115"/>
        <v>42005</v>
      </c>
      <c r="AF1068" s="6">
        <f t="shared" si="116"/>
        <v>42369</v>
      </c>
      <c r="AG1068" s="6">
        <f t="shared" si="117"/>
        <v>42370</v>
      </c>
      <c r="AH1068" s="6">
        <f t="shared" si="118"/>
        <v>42735</v>
      </c>
      <c r="AI1068" s="6">
        <f>DATE(YEAR(F1068)+AO1068,MONTH(F1068),DAY(F1068))</f>
        <v>42736</v>
      </c>
      <c r="AJ1068" s="6">
        <f>DATE(YEAR(G1068)+AO1068,MONTH(G1068),DAY(G1068))</f>
        <v>43100</v>
      </c>
      <c r="AK1068" s="6">
        <f>DATE(YEAR(F1068)+AP1068,MONTH(F1068),DAY(F1068))</f>
        <v>43101</v>
      </c>
      <c r="AL1068" s="6">
        <f>DATE(YEAR(G1068)+AP1068,MONTH(G1068),DAY(G1068))</f>
        <v>43465</v>
      </c>
      <c r="AM1068" s="8">
        <v>-4</v>
      </c>
      <c r="AN1068" s="8">
        <v>-3</v>
      </c>
      <c r="AO1068">
        <v>-2</v>
      </c>
      <c r="AP1068">
        <v>-1</v>
      </c>
      <c r="AQ1068" cm="1">
        <f t="array" ref="AQ1068">_xll.FDS(A1068,"FF_DEBT_LT(ANN_R,"&amp;F1068&amp;","&amp;G1068&amp;")")</f>
        <v>472485</v>
      </c>
      <c r="AR1068" cm="1">
        <f t="array" ref="AR1068">_xll.FDS(A1068,"FF_RD_EXP(ANN_R,"&amp;F1068&amp;","&amp;G1068&amp;")")</f>
        <v>73447</v>
      </c>
      <c r="AS1068" cm="1">
        <f t="array" ref="AS1068">_xll.FDS(A1068,"FF_PTX_INC_FOR(ANN_R,"&amp;F1068&amp;","&amp;G1068&amp;")")</f>
        <v>225768</v>
      </c>
      <c r="AT1068" cm="1">
        <f t="array" ref="AT1068">_xll.FDS(A1068,"FF_MKT_VAL_PUBLIC(ANN_R,"&amp;[1]sample_report!E1068&amp;")")</f>
        <v>1477708.3682287899</v>
      </c>
    </row>
    <row r="1069" spans="1:46" hidden="1" x14ac:dyDescent="0.25">
      <c r="A1069" t="s">
        <v>264</v>
      </c>
      <c r="B1069" t="s">
        <v>265</v>
      </c>
      <c r="C1069" t="s">
        <v>29</v>
      </c>
      <c r="D1069" t="str" cm="1">
        <f t="array" ref="D1069">_xll.FDS(A1069,"FF_MAJOR_IND_NAME")</f>
        <v>MACHINERY &amp; EQUIPMENT</v>
      </c>
      <c r="E1069">
        <v>2019</v>
      </c>
      <c r="F1069" s="4">
        <f t="shared" si="112"/>
        <v>43466</v>
      </c>
      <c r="G1069" s="4">
        <f t="shared" si="113"/>
        <v>43830</v>
      </c>
      <c r="I1069" s="1" cm="1">
        <f t="array" ref="I1069">_xll.FDS(A1069,"FF_PTX_INC(ANN_R,"&amp;F1069&amp;","&amp;G1069&amp;",,,USD)")</f>
        <v>2849.1721874140198</v>
      </c>
      <c r="J1069" s="1" cm="1">
        <f t="array" ref="J1069">_xll.FDS(A1069,"FF_MKT_VAL(ANN_R,"&amp;F1069&amp;","&amp;G1069&amp;",,,USD)")</f>
        <v>27567.665557066801</v>
      </c>
      <c r="K1069" s="1" cm="1">
        <f t="array" ref="K1069">_xll.FDS(A1069,"FF_SHLDRS_EQ(ANN_R,"&amp;F1069&amp;","&amp;G1069&amp;",,,USD)")</f>
        <v>21682.668619304899</v>
      </c>
      <c r="L1069" s="1" cm="1">
        <f t="array" ref="L1069">_xll.FDS(A1069,"FF_ASSETS(ANN_R,"&amp;F1069&amp;","&amp;G1069&amp;",,,USD)")</f>
        <v>39356.835340783</v>
      </c>
      <c r="M1069" s="1" cm="1">
        <f t="array" ref="M1069">_xll.FDS(A1069,"FF_TAX_CF(ANN_R,"&amp;F1069&amp;","&amp;G1069&amp;",,,USD)")</f>
        <v>644.28707121312596</v>
      </c>
      <c r="N1069" s="1" cm="1">
        <f t="array" ref="N1069">_xll.FDS(A1069,"FF_INC_TAX(ANN_R,"&amp;F1069&amp;","&amp;G1069&amp;",,,USD)")</f>
        <v>706.11150521039997</v>
      </c>
      <c r="O1069" s="1" cm="1">
        <f t="array" ref="O1069">_xll.FDS(A1069,"FF_NET_INC(ANN_R,"&amp;F1069&amp;","&amp;G1069&amp;")")</f>
        <v>226648</v>
      </c>
      <c r="P1069" s="1" cm="1">
        <f t="array" ref="P1069">_xll.FDS(A1069,"FF_ROA(ANN_R,"&amp;F1069&amp;","&amp;G1069&amp;")")</f>
        <v>5.2332825855530301</v>
      </c>
      <c r="Q1069" cm="1">
        <f t="array" ref="Q1069">_xll.FDS(A1069,"FF_TAX_RATE(ANN_R,"&amp;F1069&amp;","&amp;G1069&amp;")")</f>
        <v>24.783040783901701</v>
      </c>
      <c r="R1069" t="e" cm="1">
        <f t="array" ref="R1069">_xll.FDS(A1069,"FF_TAX_REFUND(ANN_R,"&amp;F1069&amp;","&amp;G1069&amp;",,,,,""D=1"")")</f>
        <v>#N/A</v>
      </c>
      <c r="S1069">
        <f t="shared" si="114"/>
        <v>0.19238351687712549</v>
      </c>
      <c r="T1069" s="1" cm="1">
        <f t="array" ref="T1069">_xll.FDS($A1069,"FF_TAX_CF(ANN_R,"&amp;AE1069&amp;","&amp;AF1069&amp;",,,USD)")</f>
        <v>488.92878945171799</v>
      </c>
      <c r="U1069" s="1" cm="1">
        <f t="array" ref="U1069">_xll.FDS($A1069,"FF_TAX_CF(ANN_R,"&amp;AG1069&amp;","&amp;AH1069&amp;",,,USD)")</f>
        <v>582.76566696167004</v>
      </c>
      <c r="V1069" s="1" cm="1">
        <f t="array" ref="V1069">_xll.FDS(A1069,"FF_TAX_CF(ANN_R,"&amp;AI1069&amp;","&amp;AJ1069&amp;",,,USD)")</f>
        <v>523.47685153409805</v>
      </c>
      <c r="W1069" s="1" cm="1">
        <f t="array" ref="W1069">_xll.FDS(A1069,"FF_TAX_CF(ANN_R,"&amp;AK1069&amp;","&amp;AL1069&amp;",,,USD)")</f>
        <v>523.89905456453596</v>
      </c>
      <c r="X1069" s="1" cm="1">
        <f t="array" ref="X1069">_xll.FDS(A1069,"FF_TAX_CF(ANN_R,"&amp;F1069&amp;","&amp;G1069&amp;",,,USD)")</f>
        <v>644.28707121312596</v>
      </c>
      <c r="Y1069" s="1" cm="1">
        <f t="array" ref="Y1069">_xll.FDS($A1069,"FF_PTX_INC(ANN_R,"&amp;AE1069&amp;","&amp;AF1069&amp;",,,USD)")</f>
        <v>2939.9082750901598</v>
      </c>
      <c r="Z1069" s="1" cm="1">
        <f t="array" ref="Z1069">_xll.FDS($A1069,"FF_PTX_INC(ANN_R,"&amp;AG1069&amp;","&amp;AH1069&amp;",,,USD)")</f>
        <v>2652.1038360595699</v>
      </c>
      <c r="AA1069" s="1" cm="1">
        <f t="array" ref="AA1069">_xll.FDS(A1069,"FF_PTX_INC(ANN_R,"&amp;AI1069&amp;","&amp;AJ1069&amp;",,,USD)")</f>
        <v>2735.76357107796</v>
      </c>
      <c r="AB1069" s="1" cm="1">
        <f t="array" ref="AB1069">_xll.FDS(A1069,"FF_PTX_INC(ANN_R,"&amp;AK1069&amp;","&amp;AL1069&amp;",,,USD)")</f>
        <v>3186.8473170846701</v>
      </c>
      <c r="AC1069" s="1" cm="1">
        <f t="array" ref="AC1069">_xll.FDS(A1069,"FF_PTX_INC(ANN_R,"&amp;F1069&amp;","&amp;G1069&amp;",,,USD)")</f>
        <v>2849.1721874140198</v>
      </c>
      <c r="AE1069" s="6">
        <f t="shared" si="115"/>
        <v>42005</v>
      </c>
      <c r="AF1069" s="6">
        <f t="shared" si="116"/>
        <v>42369</v>
      </c>
      <c r="AG1069" s="6">
        <f t="shared" si="117"/>
        <v>42370</v>
      </c>
      <c r="AH1069" s="6">
        <f t="shared" si="118"/>
        <v>42735</v>
      </c>
      <c r="AI1069" s="6">
        <f>DATE(YEAR(F1069)+AO1069,MONTH(F1069),DAY(F1069))</f>
        <v>42736</v>
      </c>
      <c r="AJ1069" s="6">
        <f>DATE(YEAR(G1069)+AO1069,MONTH(G1069),DAY(G1069))</f>
        <v>43100</v>
      </c>
      <c r="AK1069" s="6">
        <f>DATE(YEAR(F1069)+AP1069,MONTH(F1069),DAY(F1069))</f>
        <v>43101</v>
      </c>
      <c r="AL1069" s="6">
        <f>DATE(YEAR(G1069)+AP1069,MONTH(G1069),DAY(G1069))</f>
        <v>43465</v>
      </c>
      <c r="AM1069" s="8">
        <v>-4</v>
      </c>
      <c r="AN1069" s="8">
        <v>-3</v>
      </c>
      <c r="AO1069">
        <v>-2</v>
      </c>
      <c r="AP1069">
        <v>-1</v>
      </c>
      <c r="AQ1069" cm="1">
        <f t="array" ref="AQ1069">_xll.FDS(A1069,"FF_DEBT_LT(ANN_R,"&amp;F1069&amp;","&amp;G1069&amp;")")</f>
        <v>193469</v>
      </c>
      <c r="AR1069" cm="1">
        <f t="array" ref="AR1069">_xll.FDS(A1069,"FF_RD_EXP(ANN_R,"&amp;F1069&amp;","&amp;G1069&amp;")")</f>
        <v>212794</v>
      </c>
      <c r="AS1069" t="e" cm="1">
        <f t="array" ref="AS1069">_xll.FDS(A1069,"FF_PTX_INC_FOR(ANN_R,"&amp;F1069&amp;","&amp;G1069&amp;")")</f>
        <v>#N/A</v>
      </c>
      <c r="AT1069" cm="1">
        <f t="array" ref="AT1069">_xll.FDS(A1069,"FF_MKT_VAL_PUBLIC(ANN_R,"&amp;[1]sample_report!E1069&amp;")")</f>
        <v>2299090.2838779399</v>
      </c>
    </row>
    <row r="1070" spans="1:46" hidden="1" x14ac:dyDescent="0.25">
      <c r="A1070" t="s">
        <v>292</v>
      </c>
      <c r="B1070" t="s">
        <v>293</v>
      </c>
      <c r="C1070" t="s">
        <v>29</v>
      </c>
      <c r="D1070" t="str" cm="1">
        <f t="array" ref="D1070">_xll.FDS(A1070,"FF_MAJOR_IND_NAME")</f>
        <v>MACHINERY &amp; EQUIPMENT</v>
      </c>
      <c r="E1070">
        <v>2019</v>
      </c>
      <c r="F1070" s="4">
        <f t="shared" si="112"/>
        <v>43466</v>
      </c>
      <c r="G1070" s="4">
        <f t="shared" si="113"/>
        <v>43830</v>
      </c>
      <c r="I1070" s="1" cm="1">
        <f t="array" ref="I1070">_xll.FDS(A1070,"FF_PTX_INC(ANN_R,"&amp;F1070&amp;","&amp;G1070&amp;",,,USD)")</f>
        <v>498.93292132951302</v>
      </c>
      <c r="J1070" s="1" cm="1">
        <f t="array" ref="J1070">_xll.FDS(A1070,"FF_MKT_VAL(ANN_R,"&amp;F1070&amp;","&amp;G1070&amp;",,,USD)")</f>
        <v>6547.3118972186603</v>
      </c>
      <c r="K1070" s="1" cm="1">
        <f t="array" ref="K1070">_xll.FDS(A1070,"FF_SHLDRS_EQ(ANN_R,"&amp;F1070&amp;","&amp;G1070&amp;",,,USD)")</f>
        <v>1975.7872886955699</v>
      </c>
      <c r="L1070" s="1" cm="1">
        <f t="array" ref="L1070">_xll.FDS(A1070,"FF_ASSETS(ANN_R,"&amp;F1070&amp;","&amp;G1070&amp;",,,USD)")</f>
        <v>3731.9964793324498</v>
      </c>
      <c r="M1070" s="1" cm="1">
        <f t="array" ref="M1070">_xll.FDS(A1070,"FF_TAX_CF(ANN_R,"&amp;F1070&amp;","&amp;G1070&amp;",,,USD)")</f>
        <v>146.78794291243</v>
      </c>
      <c r="N1070" s="1" cm="1">
        <f t="array" ref="N1070">_xll.FDS(A1070,"FF_INC_TAX(ANN_R,"&amp;F1070&amp;","&amp;G1070&amp;",,,USD)")</f>
        <v>136.525952555239</v>
      </c>
      <c r="O1070" s="1" cm="1">
        <f t="array" ref="O1070">_xll.FDS(A1070,"FF_NET_INC(ANN_R,"&amp;F1070&amp;","&amp;G1070&amp;")")</f>
        <v>39568</v>
      </c>
      <c r="P1070" s="1" cm="1">
        <f t="array" ref="P1070">_xll.FDS(A1070,"FF_ROA(ANN_R,"&amp;F1070&amp;","&amp;G1070&amp;")")</f>
        <v>10.0166699787227</v>
      </c>
      <c r="Q1070" cm="1">
        <f t="array" ref="Q1070">_xll.FDS(A1070,"FF_TAX_RATE(ANN_R,"&amp;F1070&amp;","&amp;G1070&amp;")")</f>
        <v>27.363588714778899</v>
      </c>
      <c r="R1070" t="e" cm="1">
        <f t="array" ref="R1070">_xll.FDS(A1070,"FF_TAX_REFUND(ANN_R,"&amp;F1070&amp;","&amp;G1070&amp;",,,,,""D=1"")")</f>
        <v>#N/A</v>
      </c>
      <c r="S1070">
        <f t="shared" si="114"/>
        <v>0.26589023426158187</v>
      </c>
      <c r="T1070" s="1" cm="1">
        <f t="array" ref="T1070">_xll.FDS($A1070,"FF_TAX_CF(ANN_R,"&amp;AE1070&amp;","&amp;AF1070&amp;",,,USD)")</f>
        <v>63.9106536852196</v>
      </c>
      <c r="U1070" s="1" cm="1">
        <f t="array" ref="U1070">_xll.FDS($A1070,"FF_TAX_CF(ANN_R,"&amp;AG1070&amp;","&amp;AH1070&amp;",,,USD)")</f>
        <v>25.2489318847656</v>
      </c>
      <c r="V1070" s="1" cm="1">
        <f t="array" ref="V1070">_xll.FDS(A1070,"FF_TAX_CF(ANN_R,"&amp;AI1070&amp;","&amp;AJ1070&amp;",,,USD)")</f>
        <v>105.025971712545</v>
      </c>
      <c r="W1070" s="1" cm="1">
        <f t="array" ref="W1070">_xll.FDS(A1070,"FF_TAX_CF(ANN_R,"&amp;AK1070&amp;","&amp;AL1070&amp;",,,USD)")</f>
        <v>31.516049213707401</v>
      </c>
      <c r="X1070" s="1" cm="1">
        <f t="array" ref="X1070">_xll.FDS(A1070,"FF_TAX_CF(ANN_R,"&amp;F1070&amp;","&amp;G1070&amp;",,,USD)")</f>
        <v>146.78794291243</v>
      </c>
      <c r="Y1070" s="1" cm="1">
        <f t="array" ref="Y1070">_xll.FDS($A1070,"FF_PTX_INC(ANN_R,"&amp;AE1070&amp;","&amp;AF1070&amp;",,,USD)")</f>
        <v>138.462463068776</v>
      </c>
      <c r="Z1070" s="1" cm="1">
        <f t="array" ref="Z1070">_xll.FDS($A1070,"FF_PTX_INC(ANN_R,"&amp;AG1070&amp;","&amp;AH1070&amp;",,,USD)")</f>
        <v>171.96254730224601</v>
      </c>
      <c r="AA1070" s="1" cm="1">
        <f t="array" ref="AA1070">_xll.FDS(A1070,"FF_PTX_INC(ANN_R,"&amp;AI1070&amp;","&amp;AJ1070&amp;",,,USD)")</f>
        <v>221.09661608561899</v>
      </c>
      <c r="AB1070" s="1" cm="1">
        <f t="array" ref="AB1070">_xll.FDS(A1070,"FF_PTX_INC(ANN_R,"&amp;AK1070&amp;","&amp;AL1070&amp;",,,USD)")</f>
        <v>370.46019601076802</v>
      </c>
      <c r="AC1070" s="1" cm="1">
        <f t="array" ref="AC1070">_xll.FDS(A1070,"FF_PTX_INC(ANN_R,"&amp;F1070&amp;","&amp;G1070&amp;",,,USD)")</f>
        <v>498.93292132951302</v>
      </c>
      <c r="AE1070" s="6">
        <f t="shared" si="115"/>
        <v>42005</v>
      </c>
      <c r="AF1070" s="6">
        <f t="shared" si="116"/>
        <v>42369</v>
      </c>
      <c r="AG1070" s="6">
        <f t="shared" si="117"/>
        <v>42370</v>
      </c>
      <c r="AH1070" s="6">
        <f t="shared" si="118"/>
        <v>42735</v>
      </c>
      <c r="AI1070" s="6">
        <f>DATE(YEAR(F1070)+AO1070,MONTH(F1070),DAY(F1070))</f>
        <v>42736</v>
      </c>
      <c r="AJ1070" s="6">
        <f>DATE(YEAR(G1070)+AO1070,MONTH(G1070),DAY(G1070))</f>
        <v>43100</v>
      </c>
      <c r="AK1070" s="6">
        <f>DATE(YEAR(F1070)+AP1070,MONTH(F1070),DAY(F1070))</f>
        <v>43101</v>
      </c>
      <c r="AL1070" s="6">
        <f>DATE(YEAR(G1070)+AP1070,MONTH(G1070),DAY(G1070))</f>
        <v>43465</v>
      </c>
      <c r="AM1070" s="8">
        <v>-4</v>
      </c>
      <c r="AN1070" s="8">
        <v>-3</v>
      </c>
      <c r="AO1070">
        <v>-2</v>
      </c>
      <c r="AP1070">
        <v>-1</v>
      </c>
      <c r="AQ1070" cm="1">
        <f t="array" ref="AQ1070">_xll.FDS(A1070,"FF_DEBT_LT(ANN_R,"&amp;F1070&amp;","&amp;G1070&amp;")")</f>
        <v>21578</v>
      </c>
      <c r="AR1070" cm="1">
        <f t="array" ref="AR1070">_xll.FDS(A1070,"FF_RD_EXP(ANN_R,"&amp;F1070&amp;","&amp;G1070&amp;")")</f>
        <v>8615</v>
      </c>
      <c r="AS1070" t="e" cm="1">
        <f t="array" ref="AS1070">_xll.FDS(A1070,"FF_PTX_INC_FOR(ANN_R,"&amp;F1070&amp;","&amp;G1070&amp;")")</f>
        <v>#N/A</v>
      </c>
      <c r="AT1070" cm="1">
        <f t="array" ref="AT1070">_xll.FDS(A1070,"FF_MKT_VAL_PUBLIC(ANN_R,"&amp;[1]sample_report!E1070&amp;")")</f>
        <v>614826.44054891902</v>
      </c>
    </row>
    <row r="1071" spans="1:46" hidden="1" x14ac:dyDescent="0.25">
      <c r="A1071" t="s">
        <v>320</v>
      </c>
      <c r="B1071" t="s">
        <v>321</v>
      </c>
      <c r="C1071" t="s">
        <v>29</v>
      </c>
      <c r="D1071" t="str" cm="1">
        <f t="array" ref="D1071">_xll.FDS(A1071,"FF_MAJOR_IND_NAME")</f>
        <v>MACHINERY &amp; EQUIPMENT</v>
      </c>
      <c r="E1071">
        <v>2019</v>
      </c>
      <c r="F1071" s="4">
        <f t="shared" si="112"/>
        <v>43466</v>
      </c>
      <c r="G1071" s="4">
        <f t="shared" si="113"/>
        <v>43830</v>
      </c>
      <c r="I1071" s="1" cm="1">
        <f t="array" ref="I1071">_xll.FDS(A1071,"FF_PTX_INC(ANN_R,"&amp;F1071&amp;","&amp;G1071&amp;",,,USD)")</f>
        <v>98.372629882767797</v>
      </c>
      <c r="J1071" s="1" cm="1">
        <f t="array" ref="J1071">_xll.FDS(A1071,"FF_MKT_VAL(ANN_R,"&amp;F1071&amp;","&amp;G1071&amp;",,,USD)")</f>
        <v>17237.738908358999</v>
      </c>
      <c r="K1071" s="1" cm="1">
        <f t="array" ref="K1071">_xll.FDS(A1071,"FF_SHLDRS_EQ(ANN_R,"&amp;F1071&amp;","&amp;G1071&amp;",,,USD)")</f>
        <v>13160.402104184001</v>
      </c>
      <c r="L1071" s="1" cm="1">
        <f t="array" ref="L1071">_xll.FDS(A1071,"FF_ASSETS(ANN_R,"&amp;F1071&amp;","&amp;G1071&amp;",,,USD)")</f>
        <v>38824.992685318</v>
      </c>
      <c r="M1071" s="1" cm="1">
        <f t="array" ref="M1071">_xll.FDS(A1071,"FF_TAX_CF(ANN_R,"&amp;F1071&amp;","&amp;G1071&amp;",,,USD)")</f>
        <v>633.601255243644</v>
      </c>
      <c r="N1071" s="1" cm="1">
        <f t="array" ref="N1071">_xll.FDS(A1071,"FF_INC_TAX(ANN_R,"&amp;F1071&amp;","&amp;G1071&amp;",,,USD)")</f>
        <v>140.24118983745601</v>
      </c>
      <c r="O1071" s="1" cm="1">
        <f t="array" ref="O1071">_xll.FDS(A1071,"FF_NET_INC(ANN_R,"&amp;F1071&amp;","&amp;G1071&amp;")")</f>
        <v>-26983</v>
      </c>
      <c r="P1071" s="1" cm="1">
        <f t="array" ref="P1071">_xll.FDS(A1071,"FF_ROA(ANN_R,"&amp;F1071&amp;","&amp;G1071&amp;")")</f>
        <v>-0.61636298327176298</v>
      </c>
      <c r="Q1071" cm="1">
        <f t="array" ref="Q1071">_xll.FDS(A1071,"FF_TAX_RATE(ANN_R,"&amp;F1071&amp;","&amp;G1071&amp;")")</f>
        <v>142.56118800990001</v>
      </c>
      <c r="R1071" t="e" cm="1">
        <f t="array" ref="R1071">_xll.FDS(A1071,"FF_TAX_REFUND(ANN_R,"&amp;F1071&amp;","&amp;G1071&amp;",,,,,""D=1"")")</f>
        <v>#N/A</v>
      </c>
      <c r="S1071">
        <f t="shared" si="114"/>
        <v>-4.8171563976372367</v>
      </c>
      <c r="T1071" s="1" cm="1">
        <f t="array" ref="T1071">_xll.FDS($A1071,"FF_TAX_CF(ANN_R,"&amp;AE1071&amp;","&amp;AF1071&amp;",,,USD)")</f>
        <v>790.54046858660899</v>
      </c>
      <c r="U1071" s="1" cm="1">
        <f t="array" ref="U1071">_xll.FDS($A1071,"FF_TAX_CF(ANN_R,"&amp;AG1071&amp;","&amp;AH1071&amp;",,,USD)")</f>
        <v>645.096885681152</v>
      </c>
      <c r="V1071" s="1" cm="1">
        <f t="array" ref="V1071">_xll.FDS(A1071,"FF_TAX_CF(ANN_R,"&amp;AI1071&amp;","&amp;AJ1071&amp;",,,USD)")</f>
        <v>959.61213615909196</v>
      </c>
      <c r="W1071" s="1" cm="1">
        <f t="array" ref="W1071">_xll.FDS(A1071,"FF_TAX_CF(ANN_R,"&amp;AK1071&amp;","&amp;AL1071&amp;",,,USD)")</f>
        <v>945.97772110253595</v>
      </c>
      <c r="X1071" s="1" cm="1">
        <f t="array" ref="X1071">_xll.FDS(A1071,"FF_TAX_CF(ANN_R,"&amp;F1071&amp;","&amp;G1071&amp;",,,USD)")</f>
        <v>633.601255243644</v>
      </c>
      <c r="Y1071" s="1" cm="1">
        <f t="array" ref="Y1071">_xll.FDS($A1071,"FF_PTX_INC(ANN_R,"&amp;AE1071&amp;","&amp;AF1071&amp;",,,USD)")</f>
        <v>1243.8409574367099</v>
      </c>
      <c r="Z1071" s="1" cm="1">
        <f t="array" ref="Z1071">_xll.FDS($A1071,"FF_PTX_INC(ANN_R,"&amp;AG1071&amp;","&amp;AH1071&amp;",,,USD)")</f>
        <v>-3325.6723899841299</v>
      </c>
      <c r="AA1071" s="1" cm="1">
        <f t="array" ref="AA1071">_xll.FDS(A1071,"FF_PTX_INC(ANN_R,"&amp;AI1071&amp;","&amp;AJ1071&amp;",,,USD)")</f>
        <v>415.05251900292899</v>
      </c>
      <c r="AB1071" s="1" cm="1">
        <f t="array" ref="AB1071">_xll.FDS(A1071,"FF_PTX_INC(ANN_R,"&amp;AK1071&amp;","&amp;AL1071&amp;",,,USD)")</f>
        <v>743.26627601683094</v>
      </c>
      <c r="AC1071" s="1" cm="1">
        <f t="array" ref="AC1071">_xll.FDS(A1071,"FF_PTX_INC(ANN_R,"&amp;F1071&amp;","&amp;G1071&amp;",,,USD)")</f>
        <v>98.372629882767797</v>
      </c>
      <c r="AE1071" s="6">
        <f t="shared" si="115"/>
        <v>42005</v>
      </c>
      <c r="AF1071" s="6">
        <f t="shared" si="116"/>
        <v>42369</v>
      </c>
      <c r="AG1071" s="6">
        <f t="shared" si="117"/>
        <v>42370</v>
      </c>
      <c r="AH1071" s="6">
        <f t="shared" si="118"/>
        <v>42735</v>
      </c>
      <c r="AI1071" s="6">
        <f>DATE(YEAR(F1071)+AO1071,MONTH(F1071),DAY(F1071))</f>
        <v>42736</v>
      </c>
      <c r="AJ1071" s="6">
        <f>DATE(YEAR(G1071)+AO1071,MONTH(G1071),DAY(G1071))</f>
        <v>43100</v>
      </c>
      <c r="AK1071" s="6">
        <f>DATE(YEAR(F1071)+AP1071,MONTH(F1071),DAY(F1071))</f>
        <v>43101</v>
      </c>
      <c r="AL1071" s="6">
        <f>DATE(YEAR(G1071)+AP1071,MONTH(G1071),DAY(G1071))</f>
        <v>43465</v>
      </c>
      <c r="AM1071" s="8">
        <v>-4</v>
      </c>
      <c r="AN1071" s="8">
        <v>-3</v>
      </c>
      <c r="AO1071">
        <v>-2</v>
      </c>
      <c r="AP1071">
        <v>-1</v>
      </c>
      <c r="AQ1071" cm="1">
        <f t="array" ref="AQ1071">_xll.FDS(A1071,"FF_DEBT_LT(ANN_R,"&amp;F1071&amp;","&amp;G1071&amp;")")</f>
        <v>76935</v>
      </c>
      <c r="AR1071" cm="1">
        <f t="array" ref="AR1071">_xll.FDS(A1071,"FF_RD_EXP(ANN_R,"&amp;F1071&amp;","&amp;G1071&amp;")")</f>
        <v>167481</v>
      </c>
      <c r="AS1071" t="e" cm="1">
        <f t="array" ref="AS1071">_xll.FDS(A1071,"FF_PTX_INC_FOR(ANN_R,"&amp;F1071&amp;","&amp;G1071&amp;")")</f>
        <v>#N/A</v>
      </c>
      <c r="AT1071" cm="1">
        <f t="array" ref="AT1071">_xll.FDS(A1071,"FF_MKT_VAL_PUBLIC(ANN_R,"&amp;[1]sample_report!E1071&amp;")")</f>
        <v>959525.20334797504</v>
      </c>
    </row>
    <row r="1072" spans="1:46" hidden="1" x14ac:dyDescent="0.25">
      <c r="A1072" t="s">
        <v>375</v>
      </c>
      <c r="B1072" t="s">
        <v>376</v>
      </c>
      <c r="C1072" t="s">
        <v>29</v>
      </c>
      <c r="D1072" t="str" cm="1">
        <f t="array" ref="D1072">_xll.FDS(A1072,"FF_MAJOR_IND_NAME")</f>
        <v>MACHINERY &amp; EQUIPMENT</v>
      </c>
      <c r="E1072">
        <v>2019</v>
      </c>
      <c r="F1072" s="4">
        <f t="shared" si="112"/>
        <v>43466</v>
      </c>
      <c r="G1072" s="4">
        <f t="shared" si="113"/>
        <v>43830</v>
      </c>
      <c r="I1072" s="1" cm="1">
        <f t="array" ref="I1072">_xll.FDS(A1072,"FF_PTX_INC(ANN_R,"&amp;F1072&amp;","&amp;G1072&amp;",,,USD)")</f>
        <v>4657.5909872315797</v>
      </c>
      <c r="J1072" s="1" cm="1">
        <f t="array" ref="J1072">_xll.FDS(A1072,"FF_MKT_VAL(ANN_R,"&amp;F1072&amp;","&amp;G1072&amp;",,,USD)")</f>
        <v>31275.220670351198</v>
      </c>
      <c r="K1072" s="1" cm="1">
        <f t="array" ref="K1072">_xll.FDS(A1072,"FF_SHLDRS_EQ(ANN_R,"&amp;F1072&amp;","&amp;G1072&amp;",,,USD)")</f>
        <v>29476.471422836199</v>
      </c>
      <c r="L1072" s="1" cm="1">
        <f t="array" ref="L1072">_xll.FDS(A1072,"FF_ASSETS(ANN_R,"&amp;F1072&amp;","&amp;G1072&amp;",,,USD)")</f>
        <v>86972.875335216493</v>
      </c>
      <c r="M1072" s="1" cm="1">
        <f t="array" ref="M1072">_xll.FDS(A1072,"FF_TAX_CF(ANN_R,"&amp;F1072&amp;","&amp;G1072&amp;",,,USD)")</f>
        <v>1697.7101393472401</v>
      </c>
      <c r="N1072" s="1" cm="1">
        <f t="array" ref="N1072">_xll.FDS(A1072,"FF_INC_TAX(ANN_R,"&amp;F1072&amp;","&amp;G1072&amp;",,,USD)")</f>
        <v>1680.36935950816</v>
      </c>
      <c r="O1072" s="1" cm="1">
        <f t="array" ref="O1072">_xll.FDS(A1072,"FF_NET_INC(ANN_R,"&amp;F1072&amp;","&amp;G1072&amp;")")</f>
        <v>231682</v>
      </c>
      <c r="P1072" s="1" cm="1">
        <f t="array" ref="P1072">_xll.FDS(A1072,"FF_ROA(ANN_R,"&amp;F1072&amp;","&amp;G1072&amp;")")</f>
        <v>2.3481448391910198</v>
      </c>
      <c r="Q1072" cm="1">
        <f t="array" ref="Q1072">_xll.FDS(A1072,"FF_TAX_RATE(ANN_R,"&amp;F1072&amp;","&amp;G1072&amp;")")</f>
        <v>36.0780790781062</v>
      </c>
      <c r="R1072" t="e" cm="1">
        <f t="array" ref="R1072">_xll.FDS(A1072,"FF_TAX_REFUND(ANN_R,"&amp;F1072&amp;","&amp;G1072&amp;",,,,,""D=1"")")</f>
        <v>#N/A</v>
      </c>
      <c r="S1072">
        <f t="shared" si="114"/>
        <v>0.31288624806951992</v>
      </c>
      <c r="T1072" s="1" cm="1">
        <f t="array" ref="T1072">_xll.FDS($A1072,"FF_TAX_CF(ANN_R,"&amp;AE1072&amp;","&amp;AF1072&amp;",,,USD)")</f>
        <v>1450.61982214451</v>
      </c>
      <c r="U1072" s="1" cm="1">
        <f t="array" ref="U1072">_xll.FDS($A1072,"FF_TAX_CF(ANN_R,"&amp;AG1072&amp;","&amp;AH1072&amp;",,,USD)")</f>
        <v>1310.5627975463899</v>
      </c>
      <c r="V1072" s="1" cm="1">
        <f t="array" ref="V1072">_xll.FDS(A1072,"FF_TAX_CF(ANN_R,"&amp;AI1072&amp;","&amp;AJ1072&amp;",,,USD)")</f>
        <v>1295.6435314528601</v>
      </c>
      <c r="W1072" s="1" cm="1">
        <f t="array" ref="W1072">_xll.FDS(A1072,"FF_TAX_CF(ANN_R,"&amp;AK1072&amp;","&amp;AL1072&amp;",,,USD)")</f>
        <v>1686.42893632501</v>
      </c>
      <c r="X1072" s="1" cm="1">
        <f t="array" ref="X1072">_xll.FDS(A1072,"FF_TAX_CF(ANN_R,"&amp;F1072&amp;","&amp;G1072&amp;",,,USD)")</f>
        <v>1697.7101393472401</v>
      </c>
      <c r="Y1072" s="1" cm="1">
        <f t="array" ref="Y1072">_xll.FDS($A1072,"FF_PTX_INC(ANN_R,"&amp;AE1072&amp;","&amp;AF1072&amp;",,,USD)")</f>
        <v>4724.2908130902797</v>
      </c>
      <c r="Z1072" s="1" cm="1">
        <f t="array" ref="Z1072">_xll.FDS($A1072,"FF_PTX_INC(ANN_R,"&amp;AG1072&amp;","&amp;AH1072&amp;",,,USD)")</f>
        <v>4305.6423950195303</v>
      </c>
      <c r="AA1072" s="1" cm="1">
        <f t="array" ref="AA1072">_xll.FDS(A1072,"FF_PTX_INC(ANN_R,"&amp;AI1072&amp;","&amp;AJ1072&amp;",,,USD)")</f>
        <v>4331.90346404724</v>
      </c>
      <c r="AB1072" s="1" cm="1">
        <f t="array" ref="AB1072">_xll.FDS(A1072,"FF_PTX_INC(ANN_R,"&amp;AK1072&amp;","&amp;AL1072&amp;",,,USD)")</f>
        <v>5762.26703868806</v>
      </c>
      <c r="AC1072" s="1" cm="1">
        <f t="array" ref="AC1072">_xll.FDS(A1072,"FF_PTX_INC(ANN_R,"&amp;F1072&amp;","&amp;G1072&amp;",,,USD)")</f>
        <v>4657.5909872315797</v>
      </c>
      <c r="AE1072" s="6">
        <f t="shared" si="115"/>
        <v>42005</v>
      </c>
      <c r="AF1072" s="6">
        <f t="shared" si="116"/>
        <v>42369</v>
      </c>
      <c r="AG1072" s="6">
        <f t="shared" si="117"/>
        <v>42370</v>
      </c>
      <c r="AH1072" s="6">
        <f t="shared" si="118"/>
        <v>42735</v>
      </c>
      <c r="AI1072" s="6">
        <f>DATE(YEAR(F1072)+AO1072,MONTH(F1072),DAY(F1072))</f>
        <v>42736</v>
      </c>
      <c r="AJ1072" s="6">
        <f>DATE(YEAR(G1072)+AO1072,MONTH(G1072),DAY(G1072))</f>
        <v>43100</v>
      </c>
      <c r="AK1072" s="6">
        <f>DATE(YEAR(F1072)+AP1072,MONTH(F1072),DAY(F1072))</f>
        <v>43101</v>
      </c>
      <c r="AL1072" s="6">
        <f>DATE(YEAR(G1072)+AP1072,MONTH(G1072),DAY(G1072))</f>
        <v>43465</v>
      </c>
      <c r="AM1072" s="8">
        <v>-4</v>
      </c>
      <c r="AN1072" s="8">
        <v>-3</v>
      </c>
      <c r="AO1072">
        <v>-2</v>
      </c>
      <c r="AP1072">
        <v>-1</v>
      </c>
      <c r="AQ1072" cm="1">
        <f t="array" ref="AQ1072">_xll.FDS(A1072,"FF_DEBT_LT(ANN_R,"&amp;F1072&amp;","&amp;G1072&amp;")")</f>
        <v>708490</v>
      </c>
      <c r="AR1072" cm="1">
        <f t="array" ref="AR1072">_xll.FDS(A1072,"FF_RD_EXP(ANN_R,"&amp;F1072&amp;","&amp;G1072&amp;")")</f>
        <v>323145</v>
      </c>
      <c r="AS1072" t="e" cm="1">
        <f t="array" ref="AS1072">_xll.FDS(A1072,"FF_PTX_INC_FOR(ANN_R,"&amp;F1072&amp;","&amp;G1072&amp;")")</f>
        <v>#N/A</v>
      </c>
      <c r="AT1072" cm="1">
        <f t="array" ref="AT1072">_xll.FDS(A1072,"FF_MKT_VAL_PUBLIC(ANN_R,"&amp;[1]sample_report!E1072&amp;")")</f>
        <v>2888983.1964742802</v>
      </c>
    </row>
    <row r="1073" spans="1:46" hidden="1" x14ac:dyDescent="0.25">
      <c r="A1073" t="s">
        <v>482</v>
      </c>
      <c r="B1073" t="s">
        <v>483</v>
      </c>
      <c r="C1073" t="s">
        <v>29</v>
      </c>
      <c r="D1073" t="str" cm="1">
        <f t="array" ref="D1073">_xll.FDS(A1073,"FF_MAJOR_IND_NAME")</f>
        <v>MACHINERY &amp; EQUIPMENT</v>
      </c>
      <c r="E1073">
        <v>2019</v>
      </c>
      <c r="F1073" s="4">
        <f t="shared" si="112"/>
        <v>43466</v>
      </c>
      <c r="G1073" s="4">
        <f t="shared" si="113"/>
        <v>43830</v>
      </c>
      <c r="I1073" s="1" cm="1">
        <f t="array" ref="I1073">_xll.FDS(A1073,"FF_PTX_INC(ANN_R,"&amp;F1073&amp;","&amp;G1073&amp;",,,USD)")</f>
        <v>594.36582462489605</v>
      </c>
      <c r="J1073" s="1" cm="1">
        <f t="array" ref="J1073">_xll.FDS(A1073,"FF_MKT_VAL(ANN_R,"&amp;F1073&amp;","&amp;G1073&amp;",,,USD)")</f>
        <v>9610.8142890942599</v>
      </c>
      <c r="K1073" s="1" cm="1">
        <f t="array" ref="K1073">_xll.FDS(A1073,"FF_SHLDRS_EQ(ANN_R,"&amp;F1073&amp;","&amp;G1073&amp;",,,USD)")</f>
        <v>4555.37820845842</v>
      </c>
      <c r="L1073" s="1" cm="1">
        <f t="array" ref="L1073">_xll.FDS(A1073,"FF_ASSETS(ANN_R,"&amp;F1073&amp;","&amp;G1073&amp;",,,USD)")</f>
        <v>6774.8841761052599</v>
      </c>
      <c r="M1073" s="1" cm="1">
        <f t="array" ref="M1073">_xll.FDS(A1073,"FF_TAX_CF(ANN_R,"&amp;F1073&amp;","&amp;G1073&amp;",,,USD)")</f>
        <v>203.156749347225</v>
      </c>
      <c r="N1073" s="1" cm="1">
        <f t="array" ref="N1073">_xll.FDS(A1073,"FF_INC_TAX(ANN_R,"&amp;F1073&amp;","&amp;G1073&amp;",,,USD)")</f>
        <v>153.442906782031</v>
      </c>
      <c r="O1073" s="1" cm="1">
        <f t="array" ref="O1073">_xll.FDS(A1073,"FF_NET_INC(ANN_R,"&amp;F1073&amp;","&amp;G1073&amp;")")</f>
        <v>46650</v>
      </c>
      <c r="P1073" s="1" cm="1">
        <f t="array" ref="P1073">_xll.FDS(A1073,"FF_ROA(ANN_R,"&amp;F1073&amp;","&amp;G1073&amp;")")</f>
        <v>6.2415124127827202</v>
      </c>
      <c r="Q1073" cm="1">
        <f t="array" ref="Q1073">_xll.FDS(A1073,"FF_TAX_RATE(ANN_R,"&amp;F1073&amp;","&amp;G1073&amp;")")</f>
        <v>25.816239834931402</v>
      </c>
      <c r="R1073" t="e" cm="1">
        <f t="array" ref="R1073">_xll.FDS(A1073,"FF_TAX_REFUND(ANN_R,"&amp;F1073&amp;","&amp;G1073&amp;",,,,,""D=1"")")</f>
        <v>#N/A</v>
      </c>
      <c r="S1073">
        <f t="shared" si="114"/>
        <v>0.27433302192406067</v>
      </c>
      <c r="T1073" s="1" cm="1">
        <f t="array" ref="T1073">_xll.FDS($A1073,"FF_TAX_CF(ANN_R,"&amp;AE1073&amp;","&amp;AF1073&amp;",,,USD)")</f>
        <v>178.54202554933701</v>
      </c>
      <c r="U1073" s="1" cm="1">
        <f t="array" ref="U1073">_xll.FDS($A1073,"FF_TAX_CF(ANN_R,"&amp;AG1073&amp;","&amp;AH1073&amp;",,,USD)")</f>
        <v>121.16489410400401</v>
      </c>
      <c r="V1073" s="1" cm="1">
        <f t="array" ref="V1073">_xll.FDS(A1073,"FF_TAX_CF(ANN_R,"&amp;AI1073&amp;","&amp;AJ1073&amp;",,,USD)")</f>
        <v>187.103773223236</v>
      </c>
      <c r="W1073" s="1" cm="1">
        <f t="array" ref="W1073">_xll.FDS(A1073,"FF_TAX_CF(ANN_R,"&amp;AK1073&amp;","&amp;AL1073&amp;",,,USD)")</f>
        <v>213.63785092532601</v>
      </c>
      <c r="X1073" s="1" cm="1">
        <f t="array" ref="X1073">_xll.FDS(A1073,"FF_TAX_CF(ANN_R,"&amp;F1073&amp;","&amp;G1073&amp;",,,USD)")</f>
        <v>203.156749347225</v>
      </c>
      <c r="Y1073" s="1" cm="1">
        <f t="array" ref="Y1073">_xll.FDS($A1073,"FF_PTX_INC(ANN_R,"&amp;AE1073&amp;","&amp;AF1073&amp;",,,USD)")</f>
        <v>795.474178072065</v>
      </c>
      <c r="Z1073" s="1" cm="1">
        <f t="array" ref="Z1073">_xll.FDS($A1073,"FF_PTX_INC(ANN_R,"&amp;AG1073&amp;","&amp;AH1073&amp;",,,USD)")</f>
        <v>546.99912261962902</v>
      </c>
      <c r="AA1073" s="1" cm="1">
        <f t="array" ref="AA1073">_xll.FDS(A1073,"FF_PTX_INC(ANN_R,"&amp;AI1073&amp;","&amp;AJ1073&amp;",,,USD)")</f>
        <v>604.79740960151003</v>
      </c>
      <c r="AB1073" s="1" cm="1">
        <f t="array" ref="AB1073">_xll.FDS(A1073,"FF_PTX_INC(ANN_R,"&amp;AK1073&amp;","&amp;AL1073&amp;",,,USD)")</f>
        <v>752.18965782970201</v>
      </c>
      <c r="AC1073" s="1" cm="1">
        <f t="array" ref="AC1073">_xll.FDS(A1073,"FF_PTX_INC(ANN_R,"&amp;F1073&amp;","&amp;G1073&amp;",,,USD)")</f>
        <v>594.36582462489605</v>
      </c>
      <c r="AE1073" s="6">
        <f t="shared" si="115"/>
        <v>42005</v>
      </c>
      <c r="AF1073" s="6">
        <f t="shared" si="116"/>
        <v>42369</v>
      </c>
      <c r="AG1073" s="6">
        <f t="shared" si="117"/>
        <v>42370</v>
      </c>
      <c r="AH1073" s="6">
        <f t="shared" si="118"/>
        <v>42735</v>
      </c>
      <c r="AI1073" s="6">
        <f>DATE(YEAR(F1073)+AO1073,MONTH(F1073),DAY(F1073))</f>
        <v>42736</v>
      </c>
      <c r="AJ1073" s="6">
        <f>DATE(YEAR(G1073)+AO1073,MONTH(G1073),DAY(G1073))</f>
        <v>43100</v>
      </c>
      <c r="AK1073" s="6">
        <f>DATE(YEAR(F1073)+AP1073,MONTH(F1073),DAY(F1073))</f>
        <v>43101</v>
      </c>
      <c r="AL1073" s="6">
        <f>DATE(YEAR(G1073)+AP1073,MONTH(G1073),DAY(G1073))</f>
        <v>43465</v>
      </c>
      <c r="AM1073" s="8">
        <v>-4</v>
      </c>
      <c r="AN1073" s="8">
        <v>-3</v>
      </c>
      <c r="AO1073">
        <v>-2</v>
      </c>
      <c r="AP1073">
        <v>-1</v>
      </c>
      <c r="AQ1073" cm="1">
        <f t="array" ref="AQ1073">_xll.FDS(A1073,"FF_DEBT_LT(ANN_R,"&amp;F1073&amp;","&amp;G1073&amp;")")</f>
        <v>0</v>
      </c>
      <c r="AR1073" cm="1">
        <f t="array" ref="AR1073">_xll.FDS(A1073,"FF_RD_EXP(ANN_R,"&amp;F1073&amp;","&amp;G1073&amp;")")</f>
        <v>49335</v>
      </c>
      <c r="AS1073" t="e" cm="1">
        <f t="array" ref="AS1073">_xll.FDS(A1073,"FF_PTX_INC_FOR(ANN_R,"&amp;F1073&amp;","&amp;G1073&amp;")")</f>
        <v>#N/A</v>
      </c>
      <c r="AT1073" cm="1">
        <f t="array" ref="AT1073">_xll.FDS(A1073,"FF_MKT_VAL_PUBLIC(ANN_R,"&amp;[1]sample_report!E1073&amp;")")</f>
        <v>939398.25305268902</v>
      </c>
    </row>
    <row r="1074" spans="1:46" hidden="1" x14ac:dyDescent="0.25">
      <c r="A1074" t="s">
        <v>661</v>
      </c>
      <c r="B1074" t="s">
        <v>662</v>
      </c>
      <c r="C1074" t="s">
        <v>502</v>
      </c>
      <c r="D1074" t="str" cm="1">
        <f t="array" ref="D1074">_xll.FDS(A1074,"FF_MAJOR_IND_NAME")</f>
        <v>MACHINERY &amp; EQUIPMENT</v>
      </c>
      <c r="E1074">
        <v>2019</v>
      </c>
      <c r="F1074" s="4">
        <f t="shared" si="112"/>
        <v>43466</v>
      </c>
      <c r="G1074" s="4">
        <f t="shared" si="113"/>
        <v>43830</v>
      </c>
      <c r="I1074" s="1" cm="1">
        <f t="array" ref="I1074">_xll.FDS(A1074,"FF_PTX_INC(ANN_R,"&amp;F1074&amp;","&amp;G1074&amp;",,,USD)")</f>
        <v>1094.4000000000001</v>
      </c>
      <c r="J1074" s="1" cm="1">
        <f t="array" ref="J1074">_xll.FDS(A1074,"FF_MKT_VAL(ANN_R,"&amp;F1074&amp;","&amp;G1074&amp;",,,USD)")</f>
        <v>25466.713253099999</v>
      </c>
      <c r="K1074" s="1" cm="1">
        <f t="array" ref="K1074">_xll.FDS(A1074,"FF_SHLDRS_EQ(ANN_R,"&amp;F1074&amp;","&amp;G1074&amp;",,,USD)")</f>
        <v>9136.2999999999993</v>
      </c>
      <c r="L1074" s="1" cm="1">
        <f t="array" ref="L1074">_xll.FDS(A1074,"FF_ASSETS(ANN_R,"&amp;F1074&amp;","&amp;G1074&amp;",,,USD)")</f>
        <v>20596.599999999999</v>
      </c>
      <c r="M1074" s="1" cm="1">
        <f t="array" ref="M1074">_xll.FDS(A1074,"FF_TAX_CF(ANN_R,"&amp;F1074&amp;","&amp;G1074&amp;",,,USD)")</f>
        <v>234.6</v>
      </c>
      <c r="N1074" s="1" cm="1">
        <f t="array" ref="N1074">_xll.FDS(A1074,"FF_INC_TAX(ANN_R,"&amp;F1074&amp;","&amp;G1074&amp;",,,USD)")</f>
        <v>126.8</v>
      </c>
      <c r="O1074" s="1" cm="1">
        <f t="array" ref="O1074">_xll.FDS(A1074,"FF_NET_INC(ANN_R,"&amp;F1074&amp;","&amp;G1074&amp;")")</f>
        <v>955.9</v>
      </c>
      <c r="P1074" s="1" cm="1">
        <f t="array" ref="P1074">_xll.FDS(A1074,"FF_ROA(ANN_R,"&amp;F1074&amp;","&amp;G1074&amp;")")</f>
        <v>4.7789504207016202</v>
      </c>
      <c r="Q1074" cm="1">
        <f t="array" ref="Q1074">_xll.FDS(A1074,"FF_TAX_RATE(ANN_R,"&amp;F1074&amp;","&amp;G1074&amp;")")</f>
        <v>11.5862573099415</v>
      </c>
      <c r="R1074" t="e" cm="1">
        <f t="array" ref="R1074">_xll.FDS(A1074,"FF_TAX_REFUND(ANN_R,"&amp;F1074&amp;","&amp;G1074&amp;",,,,,""D=1"")")</f>
        <v>#N/A</v>
      </c>
      <c r="S1074">
        <f t="shared" si="114"/>
        <v>0.21133661064239684</v>
      </c>
      <c r="T1074" s="1" cm="1">
        <f t="array" ref="T1074">_xll.FDS($A1074,"FF_TAX_CF(ANN_R,"&amp;AE1074&amp;","&amp;AF1074&amp;",,,USD)")</f>
        <v>191.6</v>
      </c>
      <c r="U1074" s="1" cm="1">
        <f t="array" ref="U1074">_xll.FDS($A1074,"FF_TAX_CF(ANN_R,"&amp;AG1074&amp;","&amp;AH1074&amp;",,,USD)")</f>
        <v>233.3</v>
      </c>
      <c r="V1074" s="1" cm="1">
        <f t="array" ref="V1074">_xll.FDS(A1074,"FF_TAX_CF(ANN_R,"&amp;AI1074&amp;","&amp;AJ1074&amp;",,,USD)")</f>
        <v>273.60000000000002</v>
      </c>
      <c r="W1074" s="1" cm="1">
        <f t="array" ref="W1074">_xll.FDS(A1074,"FF_TAX_CF(ANN_R,"&amp;AK1074&amp;","&amp;AL1074&amp;",,,USD)")</f>
        <v>339.4</v>
      </c>
      <c r="X1074" s="1" cm="1">
        <f t="array" ref="X1074">_xll.FDS(A1074,"FF_TAX_CF(ANN_R,"&amp;F1074&amp;","&amp;G1074&amp;",,,USD)")</f>
        <v>234.6</v>
      </c>
      <c r="Y1074" s="1" cm="1">
        <f t="array" ref="Y1074">_xll.FDS($A1074,"FF_PTX_INC(ANN_R,"&amp;AE1074&amp;","&amp;AF1074&amp;",,,USD)")</f>
        <v>1150.8</v>
      </c>
      <c r="Z1074" s="1" cm="1">
        <f t="array" ref="Z1074">_xll.FDS($A1074,"FF_PTX_INC(ANN_R,"&amp;AG1074&amp;","&amp;AH1074&amp;",,,USD)")</f>
        <v>1226.0999999999999</v>
      </c>
      <c r="AA1074" s="1" cm="1">
        <f t="array" ref="AA1074">_xll.FDS(A1074,"FF_PTX_INC(ANN_R,"&amp;AI1074&amp;","&amp;AJ1074&amp;",,,USD)")</f>
        <v>1527.8</v>
      </c>
      <c r="AB1074" s="1" cm="1">
        <f t="array" ref="AB1074">_xll.FDS(A1074,"FF_PTX_INC(ANN_R,"&amp;AK1074&amp;","&amp;AL1074&amp;",,,USD)")</f>
        <v>1022.1</v>
      </c>
      <c r="AC1074" s="1" cm="1">
        <f t="array" ref="AC1074">_xll.FDS(A1074,"FF_PTX_INC(ANN_R,"&amp;F1074&amp;","&amp;G1074&amp;",,,USD)")</f>
        <v>1094.4000000000001</v>
      </c>
      <c r="AE1074" s="6">
        <f t="shared" si="115"/>
        <v>42005</v>
      </c>
      <c r="AF1074" s="6">
        <f t="shared" si="116"/>
        <v>42369</v>
      </c>
      <c r="AG1074" s="6">
        <f t="shared" si="117"/>
        <v>42370</v>
      </c>
      <c r="AH1074" s="6">
        <f t="shared" si="118"/>
        <v>42735</v>
      </c>
      <c r="AI1074" s="6">
        <f>DATE(YEAR(F1074)+AO1074,MONTH(F1074),DAY(F1074))</f>
        <v>42736</v>
      </c>
      <c r="AJ1074" s="6">
        <f>DATE(YEAR(G1074)+AO1074,MONTH(G1074),DAY(G1074))</f>
        <v>43100</v>
      </c>
      <c r="AK1074" s="6">
        <f>DATE(YEAR(F1074)+AP1074,MONTH(F1074),DAY(F1074))</f>
        <v>43101</v>
      </c>
      <c r="AL1074" s="6">
        <f>DATE(YEAR(G1074)+AP1074,MONTH(G1074),DAY(G1074))</f>
        <v>43465</v>
      </c>
      <c r="AM1074" s="8">
        <v>-4</v>
      </c>
      <c r="AN1074" s="8">
        <v>-3</v>
      </c>
      <c r="AO1074">
        <v>-2</v>
      </c>
      <c r="AP1074">
        <v>-1</v>
      </c>
      <c r="AQ1074" cm="1">
        <f t="array" ref="AQ1074">_xll.FDS(A1074,"FF_DEBT_LT(ANN_R,"&amp;F1074&amp;","&amp;G1074&amp;")")</f>
        <v>3572</v>
      </c>
      <c r="AR1074" cm="1">
        <f t="array" ref="AR1074">_xll.FDS(A1074,"FF_RD_EXP(ANN_R,"&amp;F1074&amp;","&amp;G1074&amp;")")</f>
        <v>240.8</v>
      </c>
      <c r="AS1074" cm="1">
        <f t="array" ref="AS1074">_xll.FDS(A1074,"FF_PTX_INC_FOR(ANN_R,"&amp;F1074&amp;","&amp;G1074&amp;")")</f>
        <v>909.9</v>
      </c>
      <c r="AT1074" cm="1">
        <f t="array" ref="AT1074">_xll.FDS(A1074,"FF_MKT_VAL_PUBLIC(ANN_R,"&amp;[1]sample_report!E1074&amp;")")</f>
        <v>25369.6166516589</v>
      </c>
    </row>
    <row r="1075" spans="1:46" hidden="1" x14ac:dyDescent="0.25">
      <c r="A1075" t="s">
        <v>683</v>
      </c>
      <c r="B1075" t="s">
        <v>684</v>
      </c>
      <c r="C1075" t="s">
        <v>502</v>
      </c>
      <c r="D1075" t="str" cm="1">
        <f t="array" ref="D1075">_xll.FDS(A1075,"FF_MAJOR_IND_NAME")</f>
        <v>MACHINERY &amp; EQUIPMENT</v>
      </c>
      <c r="E1075">
        <v>2019</v>
      </c>
      <c r="F1075" s="4">
        <f t="shared" si="112"/>
        <v>43466</v>
      </c>
      <c r="G1075" s="4">
        <f t="shared" si="113"/>
        <v>43830</v>
      </c>
      <c r="I1075" s="1" cm="1">
        <f t="array" ref="I1075">_xll.FDS(A1075,"FF_PTX_INC(ANN_R,"&amp;F1075&amp;","&amp;G1075&amp;",,,USD)")</f>
        <v>1069.748</v>
      </c>
      <c r="J1075" s="1" cm="1">
        <f t="array" ref="J1075">_xll.FDS(A1075,"FF_MKT_VAL(ANN_R,"&amp;F1075&amp;","&amp;G1075&amp;",,,USD)")</f>
        <v>22848.720865759999</v>
      </c>
      <c r="K1075" s="1" cm="1">
        <f t="array" ref="K1075">_xll.FDS(A1075,"FF_SHLDRS_EQ(ANN_R,"&amp;F1075&amp;","&amp;G1075&amp;",,,USD)")</f>
        <v>5115.4920000000002</v>
      </c>
      <c r="L1075" s="1" cm="1">
        <f t="array" ref="L1075">_xll.FDS(A1075,"FF_ASSETS(ANN_R,"&amp;F1075&amp;","&amp;G1075&amp;",,,USD)")</f>
        <v>9844.5589999999993</v>
      </c>
      <c r="M1075" s="1" cm="1">
        <f t="array" ref="M1075">_xll.FDS(A1075,"FF_TAX_CF(ANN_R,"&amp;F1075&amp;","&amp;G1075&amp;",,,USD)")</f>
        <v>221.6</v>
      </c>
      <c r="N1075" s="1" cm="1">
        <f t="array" ref="N1075">_xll.FDS(A1075,"FF_INC_TAX(ANN_R,"&amp;F1075&amp;","&amp;G1075&amp;",,,USD)")</f>
        <v>208.45099999999999</v>
      </c>
      <c r="O1075" s="1" cm="1">
        <f t="array" ref="O1075">_xll.FDS(A1075,"FF_NET_INC(ANN_R,"&amp;F1075&amp;","&amp;G1075&amp;")")</f>
        <v>861.29700000000003</v>
      </c>
      <c r="P1075" s="1" cm="1">
        <f t="array" ref="P1075">_xll.FDS(A1075,"FF_ROA(ANN_R,"&amp;F1075&amp;","&amp;G1075&amp;")")</f>
        <v>9.3078739992825401</v>
      </c>
      <c r="Q1075" cm="1">
        <f t="array" ref="Q1075">_xll.FDS(A1075,"FF_TAX_RATE(ANN_R,"&amp;F1075&amp;","&amp;G1075&amp;")")</f>
        <v>19.485991093229401</v>
      </c>
      <c r="R1075" t="e" cm="1">
        <f t="array" ref="R1075">_xll.FDS(A1075,"FF_TAX_REFUND(ANN_R,"&amp;F1075&amp;","&amp;G1075&amp;",,,,,""D=1"")")</f>
        <v>#N/A</v>
      </c>
      <c r="S1075">
        <f t="shared" si="114"/>
        <v>0.21407054451323645</v>
      </c>
      <c r="T1075" s="1" cm="1">
        <f t="array" ref="T1075">_xll.FDS($A1075,"FF_TAX_CF(ANN_R,"&amp;AE1075&amp;","&amp;AF1075&amp;",,,USD)")</f>
        <v>157.80000000000001</v>
      </c>
      <c r="U1075" s="1" cm="1">
        <f t="array" ref="U1075">_xll.FDS($A1075,"FF_TAX_CF(ANN_R,"&amp;AG1075&amp;","&amp;AH1075&amp;",,,USD)")</f>
        <v>180.8</v>
      </c>
      <c r="V1075" s="1" cm="1">
        <f t="array" ref="V1075">_xll.FDS(A1075,"FF_TAX_CF(ANN_R,"&amp;AI1075&amp;","&amp;AJ1075&amp;",,,USD)")</f>
        <v>176.6</v>
      </c>
      <c r="W1075" s="1" cm="1">
        <f t="array" ref="W1075">_xll.FDS(A1075,"FF_TAX_CF(ANN_R,"&amp;AK1075&amp;","&amp;AL1075&amp;",,,USD)")</f>
        <v>195.2</v>
      </c>
      <c r="X1075" s="1" cm="1">
        <f t="array" ref="X1075">_xll.FDS(A1075,"FF_TAX_CF(ANN_R,"&amp;F1075&amp;","&amp;G1075&amp;",,,USD)")</f>
        <v>221.6</v>
      </c>
      <c r="Y1075" s="1" cm="1">
        <f t="array" ref="Y1075">_xll.FDS($A1075,"FF_PTX_INC(ANN_R,"&amp;AE1075&amp;","&amp;AF1075&amp;",,,USD)")</f>
        <v>806.38</v>
      </c>
      <c r="Z1075" s="1" cm="1">
        <f t="array" ref="Z1075">_xll.FDS($A1075,"FF_PTX_INC(ANN_R,"&amp;AG1075&amp;","&amp;AH1075&amp;",,,USD)")</f>
        <v>693.10299999999995</v>
      </c>
      <c r="AA1075" s="1" cm="1">
        <f t="array" ref="AA1075">_xll.FDS(A1075,"FF_PTX_INC(ANN_R,"&amp;AI1075&amp;","&amp;AJ1075&amp;",,,USD)")</f>
        <v>796.72900000000004</v>
      </c>
      <c r="AB1075" s="1" cm="1">
        <f t="array" ref="AB1075">_xll.FDS(A1075,"FF_PTX_INC(ANN_R,"&amp;AK1075&amp;","&amp;AL1075&amp;",,,USD)")</f>
        <v>987.745</v>
      </c>
      <c r="AC1075" s="1" cm="1">
        <f t="array" ref="AC1075">_xll.FDS(A1075,"FF_PTX_INC(ANN_R,"&amp;F1075&amp;","&amp;G1075&amp;",,,USD)")</f>
        <v>1069.748</v>
      </c>
      <c r="AE1075" s="6">
        <f t="shared" si="115"/>
        <v>42005</v>
      </c>
      <c r="AF1075" s="6">
        <f t="shared" si="116"/>
        <v>42369</v>
      </c>
      <c r="AG1075" s="6">
        <f t="shared" si="117"/>
        <v>42370</v>
      </c>
      <c r="AH1075" s="6">
        <f t="shared" si="118"/>
        <v>42735</v>
      </c>
      <c r="AI1075" s="6">
        <f>DATE(YEAR(F1075)+AO1075,MONTH(F1075),DAY(F1075))</f>
        <v>42736</v>
      </c>
      <c r="AJ1075" s="6">
        <f>DATE(YEAR(G1075)+AO1075,MONTH(G1075),DAY(G1075))</f>
        <v>43100</v>
      </c>
      <c r="AK1075" s="6">
        <f>DATE(YEAR(F1075)+AP1075,MONTH(F1075),DAY(F1075))</f>
        <v>43101</v>
      </c>
      <c r="AL1075" s="6">
        <f>DATE(YEAR(G1075)+AP1075,MONTH(G1075),DAY(G1075))</f>
        <v>43465</v>
      </c>
      <c r="AM1075" s="8">
        <v>-4</v>
      </c>
      <c r="AN1075" s="8">
        <v>-3</v>
      </c>
      <c r="AO1075">
        <v>-2</v>
      </c>
      <c r="AP1075">
        <v>-1</v>
      </c>
      <c r="AQ1075" cm="1">
        <f t="array" ref="AQ1075">_xll.FDS(A1075,"FF_DEBT_LT(ANN_R,"&amp;F1075&amp;","&amp;G1075&amp;")")</f>
        <v>2413.9119999999998</v>
      </c>
      <c r="AR1075" cm="1">
        <f t="array" ref="AR1075">_xll.FDS(A1075,"FF_RD_EXP(ANN_R,"&amp;F1075&amp;","&amp;G1075&amp;")")</f>
        <v>161.9</v>
      </c>
      <c r="AS1075" cm="1">
        <f t="array" ref="AS1075">_xll.FDS(A1075,"FF_PTX_INC_FOR(ANN_R,"&amp;F1075&amp;","&amp;G1075&amp;")")</f>
        <v>303.31200000000001</v>
      </c>
      <c r="AT1075" cm="1">
        <f t="array" ref="AT1075">_xll.FDS(A1075,"FF_MKT_VAL_PUBLIC(ANN_R,"&amp;[1]sample_report!E1075&amp;")")</f>
        <v>22734.0202870139</v>
      </c>
    </row>
    <row r="1076" spans="1:46" hidden="1" x14ac:dyDescent="0.25">
      <c r="A1076" t="s">
        <v>1142</v>
      </c>
      <c r="B1076" t="s">
        <v>1143</v>
      </c>
      <c r="C1076" t="s">
        <v>1061</v>
      </c>
      <c r="D1076" t="str" cm="1">
        <f t="array" ref="D1076">_xll.FDS(A1076,"FF_MAJOR_IND_NAME")</f>
        <v>MACHINERY &amp; EQUIPMENT</v>
      </c>
      <c r="E1076">
        <v>2019</v>
      </c>
      <c r="F1076" s="4">
        <f t="shared" si="112"/>
        <v>43466</v>
      </c>
      <c r="G1076" s="4">
        <f t="shared" si="113"/>
        <v>43830</v>
      </c>
      <c r="I1076" s="1" cm="1">
        <f t="array" ref="I1076">_xll.FDS(A1076,"FF_PTX_INC(ANN_R,"&amp;F1076&amp;","&amp;G1076&amp;",,,USD)")</f>
        <v>1283.33808745444</v>
      </c>
      <c r="J1076" s="1" cm="1">
        <f t="array" ref="J1076">_xll.FDS(A1076,"FF_MKT_VAL(ANN_R,"&amp;F1076&amp;","&amp;G1076&amp;",,,USD)")</f>
        <v>24475.202870189001</v>
      </c>
      <c r="K1076" s="1" cm="1">
        <f t="array" ref="K1076">_xll.FDS(A1076,"FF_SHLDRS_EQ(ANN_R,"&amp;F1076&amp;","&amp;G1076&amp;",,,USD)")</f>
        <v>6606.52410009503</v>
      </c>
      <c r="L1076" s="1" cm="1">
        <f t="array" ref="L1076">_xll.FDS(A1076,"FF_ASSETS(ANN_R,"&amp;F1076&amp;","&amp;G1076&amp;",,,USD)")</f>
        <v>12864.2625267729</v>
      </c>
      <c r="M1076" s="1" cm="1">
        <f t="array" ref="M1076">_xll.FDS(A1076,"FF_TAX_CF(ANN_R,"&amp;F1076&amp;","&amp;G1076&amp;",,,USD)")</f>
        <v>380.31879076361702</v>
      </c>
      <c r="N1076" s="1" cm="1">
        <f t="array" ref="N1076">_xll.FDS(A1076,"FF_INC_TAX(ANN_R,"&amp;F1076&amp;","&amp;G1076&amp;",,,USD)")</f>
        <v>361.71509227156599</v>
      </c>
      <c r="O1076" s="1" cm="1">
        <f t="array" ref="O1076">_xll.FDS(A1076,"FF_NET_INC(ANN_R,"&amp;F1076&amp;","&amp;G1076&amp;")")</f>
        <v>8744</v>
      </c>
      <c r="P1076" s="1" cm="1">
        <f t="array" ref="P1076">_xll.FDS(A1076,"FF_ROA(ANN_R,"&amp;F1076&amp;","&amp;G1076&amp;")")</f>
        <v>7.3049900166250303</v>
      </c>
      <c r="Q1076" cm="1">
        <f t="array" ref="Q1076">_xll.FDS(A1076,"FF_TAX_RATE(ANN_R,"&amp;F1076&amp;","&amp;G1076&amp;")")</f>
        <v>28.185487192158799</v>
      </c>
      <c r="R1076" t="e" cm="1">
        <f t="array" ref="R1076">_xll.FDS(A1076,"FF_TAX_REFUND(ANN_R,"&amp;F1076&amp;","&amp;G1076&amp;",,,,,""D=1"")")</f>
        <v>#N/A</v>
      </c>
      <c r="S1076">
        <f t="shared" si="114"/>
        <v>0.20384948244253573</v>
      </c>
      <c r="T1076" s="1" cm="1">
        <f t="array" ref="T1076">_xll.FDS($A1076,"FF_TAX_CF(ANN_R,"&amp;AE1076&amp;","&amp;AF1076&amp;",,,USD)")</f>
        <v>229.836975686252</v>
      </c>
      <c r="U1076" s="1" cm="1">
        <f t="array" ref="U1076">_xll.FDS($A1076,"FF_TAX_CF(ANN_R,"&amp;AG1076&amp;","&amp;AH1076&amp;",,,USD)")</f>
        <v>192.71683283150199</v>
      </c>
      <c r="V1076" s="1" cm="1">
        <f t="array" ref="V1076">_xll.FDS(A1076,"FF_TAX_CF(ANN_R,"&amp;AI1076&amp;","&amp;AJ1076&amp;",,,USD)")</f>
        <v>288.66855923831503</v>
      </c>
      <c r="W1076" s="1" cm="1">
        <f t="array" ref="W1076">_xll.FDS(A1076,"FF_TAX_CF(ANN_R,"&amp;AK1076&amp;","&amp;AL1076&amp;",,,USD)")</f>
        <v>342.269561365247</v>
      </c>
      <c r="X1076" s="1" cm="1">
        <f t="array" ref="X1076">_xll.FDS(A1076,"FF_TAX_CF(ANN_R,"&amp;F1076&amp;","&amp;G1076&amp;",,,USD)")</f>
        <v>380.31879076361702</v>
      </c>
      <c r="Y1076" s="1" cm="1">
        <f t="array" ref="Y1076">_xll.FDS($A1076,"FF_PTX_INC(ANN_R,"&amp;AE1076&amp;","&amp;AF1076&amp;",,,USD)")</f>
        <v>628.22896912694</v>
      </c>
      <c r="Z1076" s="1" cm="1">
        <f t="array" ref="Z1076">_xll.FDS($A1076,"FF_PTX_INC(ANN_R,"&amp;AG1076&amp;","&amp;AH1076&amp;",,,USD)")</f>
        <v>1092.0620527118399</v>
      </c>
      <c r="AA1076" s="1" cm="1">
        <f t="array" ref="AA1076">_xll.FDS(A1076,"FF_PTX_INC(ANN_R,"&amp;AI1076&amp;","&amp;AJ1076&amp;",,,USD)")</f>
        <v>1982.51853984594</v>
      </c>
      <c r="AB1076" s="1" cm="1">
        <f t="array" ref="AB1076">_xll.FDS(A1076,"FF_PTX_INC(ANN_R,"&amp;AK1076&amp;","&amp;AL1076&amp;",,,USD)")</f>
        <v>2047.5259354338</v>
      </c>
      <c r="AC1076" s="1" cm="1">
        <f t="array" ref="AC1076">_xll.FDS(A1076,"FF_PTX_INC(ANN_R,"&amp;F1076&amp;","&amp;G1076&amp;",,,USD)")</f>
        <v>1283.33808745444</v>
      </c>
      <c r="AE1076" s="6">
        <f t="shared" si="115"/>
        <v>42005</v>
      </c>
      <c r="AF1076" s="6">
        <f t="shared" si="116"/>
        <v>42369</v>
      </c>
      <c r="AG1076" s="6">
        <f t="shared" si="117"/>
        <v>42370</v>
      </c>
      <c r="AH1076" s="6">
        <f t="shared" si="118"/>
        <v>42735</v>
      </c>
      <c r="AI1076" s="6">
        <f>DATE(YEAR(F1076)+AO1076,MONTH(F1076),DAY(F1076))</f>
        <v>42736</v>
      </c>
      <c r="AJ1076" s="6">
        <f>DATE(YEAR(G1076)+AO1076,MONTH(G1076),DAY(G1076))</f>
        <v>43100</v>
      </c>
      <c r="AK1076" s="6">
        <f>DATE(YEAR(F1076)+AP1076,MONTH(F1076),DAY(F1076))</f>
        <v>43101</v>
      </c>
      <c r="AL1076" s="6">
        <f>DATE(YEAR(G1076)+AP1076,MONTH(G1076),DAY(G1076))</f>
        <v>43465</v>
      </c>
      <c r="AM1076" s="8">
        <v>-4</v>
      </c>
      <c r="AN1076" s="8">
        <v>-3</v>
      </c>
      <c r="AO1076">
        <v>-2</v>
      </c>
      <c r="AP1076">
        <v>-1</v>
      </c>
      <c r="AQ1076" cm="1">
        <f t="array" ref="AQ1076">_xll.FDS(A1076,"FF_DEBT_LT(ANN_R,"&amp;F1076&amp;","&amp;G1076&amp;")")</f>
        <v>17618</v>
      </c>
      <c r="AR1076" cm="1">
        <f t="array" ref="AR1076">_xll.FDS(A1076,"FF_RD_EXP(ANN_R,"&amp;F1076&amp;","&amp;G1076&amp;")")</f>
        <v>4065</v>
      </c>
      <c r="AS1076" t="e" cm="1">
        <f t="array" ref="AS1076">_xll.FDS(A1076,"FF_PTX_INC_FOR(ANN_R,"&amp;F1076&amp;","&amp;G1076&amp;")")</f>
        <v>#N/A</v>
      </c>
      <c r="AT1076" cm="1">
        <f t="array" ref="AT1076">_xll.FDS(A1076,"FF_MKT_VAL_PUBLIC(ANN_R,"&amp;[1]sample_report!E1076&amp;")")</f>
        <v>189144.723263519</v>
      </c>
    </row>
    <row r="1077" spans="1:46" hidden="1" x14ac:dyDescent="0.25">
      <c r="A1077" t="s">
        <v>1292</v>
      </c>
      <c r="B1077" t="s">
        <v>1293</v>
      </c>
      <c r="C1077" t="s">
        <v>1041</v>
      </c>
      <c r="D1077" t="str" cm="1">
        <f t="array" ref="D1077">_xll.FDS(A1077,"FF_MAJOR_IND_NAME")</f>
        <v>MACHINERY &amp; EQUIPMENT</v>
      </c>
      <c r="E1077">
        <v>2019</v>
      </c>
      <c r="F1077" s="4">
        <f t="shared" si="112"/>
        <v>43466</v>
      </c>
      <c r="G1077" s="4">
        <f t="shared" si="113"/>
        <v>43830</v>
      </c>
      <c r="I1077" s="1" cm="1">
        <f t="array" ref="I1077">_xll.FDS(A1077,"FF_PTX_INC(ANN_R,"&amp;F1077&amp;","&amp;G1077&amp;",,,USD)")</f>
        <v>1170</v>
      </c>
      <c r="J1077" s="1" cm="1">
        <f t="array" ref="J1077">_xll.FDS(A1077,"FF_MKT_VAL(ANN_R,"&amp;F1077&amp;","&amp;G1077&amp;",,,USD)")</f>
        <v>14851.453287</v>
      </c>
      <c r="K1077" s="1" cm="1">
        <f t="array" ref="K1077">_xll.FDS(A1077,"FF_SHLDRS_EQ(ANN_R,"&amp;F1077&amp;","&amp;G1077&amp;",,,USD)")</f>
        <v>6081</v>
      </c>
      <c r="L1077" s="1" cm="1">
        <f t="array" ref="L1077">_xll.FDS(A1077,"FF_ASSETS(ANN_R,"&amp;F1077&amp;","&amp;G1077&amp;",,,USD)")</f>
        <v>47352</v>
      </c>
      <c r="M1077" s="1" cm="1">
        <f t="array" ref="M1077">_xll.FDS(A1077,"FF_TAX_CF(ANN_R,"&amp;F1077&amp;","&amp;G1077&amp;",,,USD)")</f>
        <v>208</v>
      </c>
      <c r="N1077" s="1" cm="1">
        <f t="array" ref="N1077">_xll.FDS(A1077,"FF_INC_TAX(ANN_R,"&amp;F1077&amp;","&amp;G1077&amp;",,,USD)")</f>
        <v>-271</v>
      </c>
      <c r="O1077" s="1" cm="1">
        <f t="array" ref="O1077">_xll.FDS(A1077,"FF_NET_INC(ANN_R,"&amp;F1077&amp;","&amp;G1077&amp;")")</f>
        <v>1422</v>
      </c>
      <c r="P1077" s="1" cm="1">
        <f t="array" ref="P1077">_xll.FDS(A1077,"FF_ROA(ANN_R,"&amp;F1077&amp;","&amp;G1077&amp;")")</f>
        <v>3.04327355219792</v>
      </c>
      <c r="Q1077" cm="1">
        <f t="array" ref="Q1077">_xll.FDS(A1077,"FF_TAX_RATE(ANN_R,"&amp;F1077&amp;","&amp;G1077&amp;")")</f>
        <v>-23.162393162393201</v>
      </c>
      <c r="R1077" t="e" cm="1">
        <f t="array" ref="R1077">_xll.FDS(A1077,"FF_TAX_REFUND(ANN_R,"&amp;F1077&amp;","&amp;G1077&amp;",,,,,""D=1"")")</f>
        <v>#N/A</v>
      </c>
      <c r="S1077">
        <f t="shared" si="114"/>
        <v>0.32078899558785362</v>
      </c>
      <c r="T1077" s="1" cm="1">
        <f t="array" ref="T1077">_xll.FDS($A1077,"FF_TAX_CF(ANN_R,"&amp;AE1077&amp;","&amp;AF1077&amp;",,,USD)")</f>
        <v>345</v>
      </c>
      <c r="U1077" s="1" cm="1">
        <f t="array" ref="U1077">_xll.FDS($A1077,"FF_TAX_CF(ANN_R,"&amp;AG1077&amp;","&amp;AH1077&amp;",,,USD)")</f>
        <v>104</v>
      </c>
      <c r="V1077" s="1" cm="1">
        <f t="array" ref="V1077">_xll.FDS(A1077,"FF_TAX_CF(ANN_R,"&amp;AI1077&amp;","&amp;AJ1077&amp;",,,USD)")</f>
        <v>224</v>
      </c>
      <c r="W1077" s="1" cm="1">
        <f t="array" ref="W1077">_xll.FDS(A1077,"FF_TAX_CF(ANN_R,"&amp;AK1077&amp;","&amp;AL1077&amp;",,,USD)")</f>
        <v>355</v>
      </c>
      <c r="X1077" s="1" cm="1">
        <f t="array" ref="X1077">_xll.FDS(A1077,"FF_TAX_CF(ANN_R,"&amp;F1077&amp;","&amp;G1077&amp;",,,USD)")</f>
        <v>208</v>
      </c>
      <c r="Y1077" s="1" cm="1">
        <f t="array" ref="Y1077">_xll.FDS($A1077,"FF_PTX_INC(ANN_R,"&amp;AE1077&amp;","&amp;AF1077&amp;",,,USD)")</f>
        <v>567</v>
      </c>
      <c r="Z1077" s="1" cm="1">
        <f t="array" ref="Z1077">_xll.FDS($A1077,"FF_PTX_INC(ANN_R,"&amp;AG1077&amp;","&amp;AH1077&amp;",,,USD)")</f>
        <v>-9</v>
      </c>
      <c r="AA1077" s="1" cm="1">
        <f t="array" ref="AA1077">_xll.FDS(A1077,"FF_PTX_INC(ANN_R,"&amp;AI1077&amp;","&amp;AJ1077&amp;",,,USD)")</f>
        <v>659</v>
      </c>
      <c r="AB1077" s="1" cm="1">
        <f t="array" ref="AB1077">_xll.FDS(A1077,"FF_PTX_INC(ANN_R,"&amp;AK1077&amp;","&amp;AL1077&amp;",,,USD)")</f>
        <v>1466</v>
      </c>
      <c r="AC1077" s="1" cm="1">
        <f t="array" ref="AC1077">_xll.FDS(A1077,"FF_PTX_INC(ANN_R,"&amp;F1077&amp;","&amp;G1077&amp;",,,USD)")</f>
        <v>1170</v>
      </c>
      <c r="AE1077" s="6">
        <f t="shared" si="115"/>
        <v>42005</v>
      </c>
      <c r="AF1077" s="6">
        <f t="shared" si="116"/>
        <v>42369</v>
      </c>
      <c r="AG1077" s="6">
        <f t="shared" si="117"/>
        <v>42370</v>
      </c>
      <c r="AH1077" s="6">
        <f t="shared" si="118"/>
        <v>42735</v>
      </c>
      <c r="AI1077" s="6">
        <f>DATE(YEAR(F1077)+AO1077,MONTH(F1077),DAY(F1077))</f>
        <v>42736</v>
      </c>
      <c r="AJ1077" s="6">
        <f>DATE(YEAR(G1077)+AO1077,MONTH(G1077),DAY(G1077))</f>
        <v>43100</v>
      </c>
      <c r="AK1077" s="6">
        <f>DATE(YEAR(F1077)+AP1077,MONTH(F1077),DAY(F1077))</f>
        <v>43101</v>
      </c>
      <c r="AL1077" s="6">
        <f>DATE(YEAR(G1077)+AP1077,MONTH(G1077),DAY(G1077))</f>
        <v>43465</v>
      </c>
      <c r="AM1077" s="8">
        <v>-4</v>
      </c>
      <c r="AN1077" s="8">
        <v>-3</v>
      </c>
      <c r="AO1077">
        <v>-2</v>
      </c>
      <c r="AP1077">
        <v>-1</v>
      </c>
      <c r="AQ1077" cm="1">
        <f t="array" ref="AQ1077">_xll.FDS(A1077,"FF_DEBT_LT(ANN_R,"&amp;F1077&amp;","&amp;G1077&amp;")")</f>
        <v>14704</v>
      </c>
      <c r="AR1077" cm="1">
        <f t="array" ref="AR1077">_xll.FDS(A1077,"FF_RD_EXP(ANN_R,"&amp;F1077&amp;","&amp;G1077&amp;")")</f>
        <v>1030</v>
      </c>
      <c r="AS1077" cm="1">
        <f t="array" ref="AS1077">_xll.FDS(A1077,"FF_PTX_INC_FOR(ANN_R,"&amp;F1077&amp;","&amp;G1077&amp;")")</f>
        <v>1173</v>
      </c>
      <c r="AT1077" cm="1">
        <f t="array" ref="AT1077">_xll.FDS(A1077,"FF_MKT_VAL_PUBLIC(ANN_R,"&amp;[1]sample_report!E1077&amp;")")</f>
        <v>10809.942155462</v>
      </c>
    </row>
    <row r="1078" spans="1:46" hidden="1" x14ac:dyDescent="0.25">
      <c r="A1078" t="s">
        <v>57</v>
      </c>
      <c r="B1078" t="s">
        <v>58</v>
      </c>
      <c r="C1078" t="s">
        <v>29</v>
      </c>
      <c r="D1078" t="str" cm="1">
        <f t="array" ref="D1078">_xll.FDS(A1078,"FF_MAJOR_IND_NAME")</f>
        <v>MACHINERY &amp; EQUIPMENT</v>
      </c>
      <c r="E1078">
        <v>2017</v>
      </c>
      <c r="F1078" s="4">
        <f t="shared" si="112"/>
        <v>42736</v>
      </c>
      <c r="G1078" s="4">
        <f t="shared" si="113"/>
        <v>43100</v>
      </c>
      <c r="I1078" s="1" cm="1">
        <f t="array" ref="I1078">_xll.FDS(A1078,"FF_PTX_INC(ANN_R,"&amp;F1078&amp;","&amp;G1078&amp;",,,USD)")</f>
        <v>1559.0811376292299</v>
      </c>
      <c r="J1078" s="1" cm="1">
        <f t="array" ref="J1078">_xll.FDS(A1078,"FF_MKT_VAL(ANN_R,"&amp;F1078&amp;","&amp;G1078&amp;",,,USD)")</f>
        <v>39700.219263965497</v>
      </c>
      <c r="K1078" s="1" cm="1">
        <f t="array" ref="K1078">_xll.FDS(A1078,"FF_SHLDRS_EQ(ANN_R,"&amp;F1078&amp;","&amp;G1078&amp;",,,USD)")</f>
        <v>12233.285425468301</v>
      </c>
      <c r="L1078" s="1" cm="1">
        <f t="array" ref="L1078">_xll.FDS(A1078,"FF_ASSETS(ANN_R,"&amp;F1078&amp;","&amp;G1078&amp;",,,USD)")</f>
        <v>14042.6186324554</v>
      </c>
      <c r="M1078" s="1" cm="1">
        <f t="array" ref="M1078">_xll.FDS(A1078,"FF_TAX_CF(ANN_R,"&amp;F1078&amp;","&amp;G1078&amp;",,,USD)")</f>
        <v>397.451226284727</v>
      </c>
      <c r="N1078" s="1" cm="1">
        <f t="array" ref="N1078">_xll.FDS(A1078,"FF_INC_TAX(ANN_R,"&amp;F1078&amp;","&amp;G1078&amp;",,,USD)")</f>
        <v>379.10192479938303</v>
      </c>
      <c r="O1078" s="1" cm="1">
        <f t="array" ref="O1078">_xll.FDS(A1078,"FF_NET_INC(ANN_R,"&amp;F1078&amp;","&amp;G1078&amp;")")</f>
        <v>127697</v>
      </c>
      <c r="P1078" s="1" cm="1">
        <f t="array" ref="P1078">_xll.FDS(A1078,"FF_ROA(ANN_R,"&amp;F1078&amp;","&amp;G1078&amp;")")</f>
        <v>8.2983067677303293</v>
      </c>
      <c r="Q1078" cm="1">
        <f t="array" ref="Q1078">_xll.FDS(A1078,"FF_TAX_RATE(ANN_R,"&amp;F1078&amp;","&amp;G1078&amp;")")</f>
        <v>24.315727748194899</v>
      </c>
      <c r="R1078" t="e" cm="1">
        <f t="array" ref="R1078">_xll.FDS(A1078,"FF_TAX_REFUND(ANN_R,"&amp;F1078&amp;","&amp;G1078&amp;",,,,,""D=1"")")</f>
        <v>#N/A</v>
      </c>
      <c r="S1078">
        <f t="shared" si="114"/>
        <v>0.35886197086660965</v>
      </c>
      <c r="T1078" s="1" cm="1">
        <f t="array" ref="T1078">_xll.FDS($A1078,"FF_TAX_CF(ANN_R,"&amp;AE1078&amp;","&amp;AF1078&amp;",,,USD)")</f>
        <v>1070.2939777634999</v>
      </c>
      <c r="U1078" s="1" cm="1">
        <f t="array" ref="U1078">_xll.FDS($A1078,"FF_TAX_CF(ANN_R,"&amp;AG1078&amp;","&amp;AH1078&amp;",,,USD)")</f>
        <v>611.571093004197</v>
      </c>
      <c r="V1078" s="1" cm="1">
        <f t="array" ref="V1078">_xll.FDS(A1078,"FF_TAX_CF(ANN_R,"&amp;AI1078&amp;","&amp;AJ1078&amp;",,,USD)")</f>
        <v>627.09996339958195</v>
      </c>
      <c r="W1078" s="1" cm="1">
        <f t="array" ref="W1078">_xll.FDS(A1078,"FF_TAX_CF(ANN_R,"&amp;AK1078&amp;","&amp;AL1078&amp;",,,USD)")</f>
        <v>1009.96560287476</v>
      </c>
      <c r="X1078" s="1" cm="1">
        <f t="array" ref="X1078">_xll.FDS(A1078,"FF_TAX_CF(ANN_R,"&amp;F1078&amp;","&amp;G1078&amp;",,,USD)")</f>
        <v>397.451226284727</v>
      </c>
      <c r="Y1078" s="1" cm="1">
        <f t="array" ref="Y1078">_xll.FDS($A1078,"FF_PTX_INC(ANN_R,"&amp;AE1078&amp;","&amp;AF1078&amp;",,,USD)")</f>
        <v>2306.7015371099101</v>
      </c>
      <c r="Z1078" s="1" cm="1">
        <f t="array" ref="Z1078">_xll.FDS($A1078,"FF_PTX_INC(ANN_R,"&amp;AG1078&amp;","&amp;AH1078&amp;",,,USD)")</f>
        <v>1740.6146677583499</v>
      </c>
      <c r="AA1078" s="1" cm="1">
        <f t="array" ref="AA1078">_xll.FDS(A1078,"FF_PTX_INC(ANN_R,"&amp;AI1078&amp;","&amp;AJ1078&amp;",,,USD)")</f>
        <v>2839.6228924309798</v>
      </c>
      <c r="AB1078" s="1" cm="1">
        <f t="array" ref="AB1078">_xll.FDS(A1078,"FF_PTX_INC(ANN_R,"&amp;AK1078&amp;","&amp;AL1078&amp;",,,USD)")</f>
        <v>1910.0000877380401</v>
      </c>
      <c r="AC1078" s="1" cm="1">
        <f t="array" ref="AC1078">_xll.FDS(A1078,"FF_PTX_INC(ANN_R,"&amp;F1078&amp;","&amp;G1078&amp;",,,USD)")</f>
        <v>1559.0811376292299</v>
      </c>
      <c r="AE1078" s="6">
        <f t="shared" si="115"/>
        <v>41275</v>
      </c>
      <c r="AF1078" s="6">
        <f t="shared" si="116"/>
        <v>41639</v>
      </c>
      <c r="AG1078" s="6">
        <f t="shared" si="117"/>
        <v>41640</v>
      </c>
      <c r="AH1078" s="6">
        <f t="shared" si="118"/>
        <v>42004</v>
      </c>
      <c r="AI1078" s="6">
        <f>DATE(YEAR(F1078)+AO1078,MONTH(F1078),DAY(F1078))</f>
        <v>42005</v>
      </c>
      <c r="AJ1078" s="6">
        <f>DATE(YEAR(G1078)+AO1078,MONTH(G1078),DAY(G1078))</f>
        <v>42369</v>
      </c>
      <c r="AK1078" s="6">
        <f>DATE(YEAR(F1078)+AP1078,MONTH(F1078),DAY(F1078))</f>
        <v>42370</v>
      </c>
      <c r="AL1078" s="6">
        <f>DATE(YEAR(G1078)+AP1078,MONTH(G1078),DAY(G1078))</f>
        <v>42735</v>
      </c>
      <c r="AM1078" s="8">
        <v>-4</v>
      </c>
      <c r="AN1078" s="8">
        <v>-3</v>
      </c>
      <c r="AO1078">
        <v>-2</v>
      </c>
      <c r="AP1078">
        <v>-1</v>
      </c>
      <c r="AQ1078" cm="1">
        <f t="array" ref="AQ1078">_xll.FDS(A1078,"FF_DEBT_LT(ANN_R,"&amp;F1078&amp;","&amp;G1078&amp;")")</f>
        <v>0</v>
      </c>
      <c r="AR1078" cm="1">
        <f t="array" ref="AR1078">_xll.FDS(A1078,"FF_RD_EXP(ANN_R,"&amp;F1078&amp;","&amp;G1078&amp;")")</f>
        <v>42331</v>
      </c>
      <c r="AS1078" t="e" cm="1">
        <f t="array" ref="AS1078">_xll.FDS(A1078,"FF_PTX_INC_FOR(ANN_R,"&amp;F1078&amp;","&amp;G1078&amp;")")</f>
        <v>#N/A</v>
      </c>
      <c r="AT1078" cm="1">
        <f t="array" ref="AT1078">_xll.FDS(A1078,"FF_MKT_VAL_PUBLIC(ANN_R,"&amp;[1]sample_report!E1078&amp;")")</f>
        <v>4925356.4047532203</v>
      </c>
    </row>
    <row r="1079" spans="1:46" hidden="1" x14ac:dyDescent="0.25">
      <c r="A1079" t="s">
        <v>73</v>
      </c>
      <c r="B1079" t="s">
        <v>74</v>
      </c>
      <c r="C1079" t="s">
        <v>29</v>
      </c>
      <c r="D1079" t="str" cm="1">
        <f t="array" ref="D1079">_xll.FDS(A1079,"FF_MAJOR_IND_NAME")</f>
        <v>MACHINERY &amp; EQUIPMENT</v>
      </c>
      <c r="E1079">
        <v>2017</v>
      </c>
      <c r="F1079" s="4">
        <f t="shared" si="112"/>
        <v>42736</v>
      </c>
      <c r="G1079" s="4">
        <f t="shared" si="113"/>
        <v>43100</v>
      </c>
      <c r="I1079" s="1" cm="1">
        <f t="array" ref="I1079">_xll.FDS(A1079,"FF_PTX_INC(ANN_R,"&amp;F1079&amp;","&amp;G1079&amp;",,,USD)")</f>
        <v>1680.5817715711901</v>
      </c>
      <c r="J1079" s="1" cm="1">
        <f t="array" ref="J1079">_xll.FDS(A1079,"FF_MKT_VAL(ANN_R,"&amp;F1079&amp;","&amp;G1079&amp;",,,USD)")</f>
        <v>15408.824002437699</v>
      </c>
      <c r="K1079" s="1" cm="1">
        <f t="array" ref="K1079">_xll.FDS(A1079,"FF_SHLDRS_EQ(ANN_R,"&amp;F1079&amp;","&amp;G1079&amp;",,,USD)")</f>
        <v>20104.935759821001</v>
      </c>
      <c r="L1079" s="1" cm="1">
        <f t="array" ref="L1079">_xll.FDS(A1079,"FF_ASSETS(ANN_R,"&amp;F1079&amp;","&amp;G1079&amp;",,,USD)")</f>
        <v>40906.506175596303</v>
      </c>
      <c r="M1079" s="1" cm="1">
        <f t="array" ref="M1079">_xll.FDS(A1079,"FF_TAX_CF(ANN_R,"&amp;F1079&amp;","&amp;G1079&amp;",,,USD)")</f>
        <v>790.76531765982497</v>
      </c>
      <c r="N1079" s="1" cm="1">
        <f t="array" ref="N1079">_xll.FDS(A1079,"FF_INC_TAX(ANN_R,"&amp;F1079&amp;","&amp;G1079&amp;",,,USD)")</f>
        <v>410.204314030707</v>
      </c>
      <c r="O1079" s="1" cm="1">
        <f t="array" ref="O1079">_xll.FDS(A1079,"FF_NET_INC(ANN_R,"&amp;F1079&amp;","&amp;G1079&amp;")")</f>
        <v>131398</v>
      </c>
      <c r="P1079" s="1" cm="1">
        <f t="array" ref="P1079">_xll.FDS(A1079,"FF_ROA(ANN_R,"&amp;F1079&amp;","&amp;G1079&amp;")")</f>
        <v>2.9609168796688898</v>
      </c>
      <c r="Q1079" cm="1">
        <f t="array" ref="Q1079">_xll.FDS(A1079,"FF_TAX_RATE(ANN_R,"&amp;F1079&amp;","&amp;G1079&amp;")")</f>
        <v>24.408470981284299</v>
      </c>
      <c r="R1079" t="e" cm="1">
        <f t="array" ref="R1079">_xll.FDS(A1079,"FF_TAX_REFUND(ANN_R,"&amp;F1079&amp;","&amp;G1079&amp;",,,,,""D=1"")")</f>
        <v>#N/A</v>
      </c>
      <c r="S1079">
        <f t="shared" si="114"/>
        <v>0.32659401739966215</v>
      </c>
      <c r="T1079" s="1" cm="1">
        <f t="array" ref="T1079">_xll.FDS($A1079,"FF_TAX_CF(ANN_R,"&amp;AE1079&amp;","&amp;AF1079&amp;",,,USD)")</f>
        <v>295.99384926259501</v>
      </c>
      <c r="U1079" s="1" cm="1">
        <f t="array" ref="U1079">_xll.FDS($A1079,"FF_TAX_CF(ANN_R,"&amp;AG1079&amp;","&amp;AH1079&amp;",,,USD)")</f>
        <v>387.944635258988</v>
      </c>
      <c r="V1079" s="1" cm="1">
        <f t="array" ref="V1079">_xll.FDS(A1079,"FF_TAX_CF(ANN_R,"&amp;AI1079&amp;","&amp;AJ1079&amp;",,,USD)")</f>
        <v>489.45675098337199</v>
      </c>
      <c r="W1079" s="1" cm="1">
        <f t="array" ref="W1079">_xll.FDS(A1079,"FF_TAX_CF(ANN_R,"&amp;AK1079&amp;","&amp;AL1079&amp;",,,USD)")</f>
        <v>379.07540512085001</v>
      </c>
      <c r="X1079" s="1" cm="1">
        <f t="array" ref="X1079">_xll.FDS(A1079,"FF_TAX_CF(ANN_R,"&amp;F1079&amp;","&amp;G1079&amp;",,,USD)")</f>
        <v>790.76531765982497</v>
      </c>
      <c r="Y1079" s="1" cm="1">
        <f t="array" ref="Y1079">_xll.FDS($A1079,"FF_PTX_INC(ANN_R,"&amp;AE1079&amp;","&amp;AF1079&amp;",,,USD)")</f>
        <v>966.45489674061503</v>
      </c>
      <c r="Z1079" s="1" cm="1">
        <f t="array" ref="Z1079">_xll.FDS($A1079,"FF_PTX_INC(ANN_R,"&amp;AG1079&amp;","&amp;AH1079&amp;",,,USD)")</f>
        <v>1378.9649340528999</v>
      </c>
      <c r="AA1079" s="1" cm="1">
        <f t="array" ref="AA1079">_xll.FDS(A1079,"FF_PTX_INC(ANN_R,"&amp;AI1079&amp;","&amp;AJ1079&amp;",,,USD)")</f>
        <v>1555.0014580665199</v>
      </c>
      <c r="AB1079" s="1" cm="1">
        <f t="array" ref="AB1079">_xll.FDS(A1079,"FF_PTX_INC(ANN_R,"&amp;AK1079&amp;","&amp;AL1079&amp;",,,USD)")</f>
        <v>1593.7638778686501</v>
      </c>
      <c r="AC1079" s="1" cm="1">
        <f t="array" ref="AC1079">_xll.FDS(A1079,"FF_PTX_INC(ANN_R,"&amp;F1079&amp;","&amp;G1079&amp;",,,USD)")</f>
        <v>1680.5817715711901</v>
      </c>
      <c r="AE1079" s="6">
        <f t="shared" si="115"/>
        <v>41275</v>
      </c>
      <c r="AF1079" s="6">
        <f t="shared" si="116"/>
        <v>41639</v>
      </c>
      <c r="AG1079" s="6">
        <f t="shared" si="117"/>
        <v>41640</v>
      </c>
      <c r="AH1079" s="6">
        <f t="shared" si="118"/>
        <v>42004</v>
      </c>
      <c r="AI1079" s="6">
        <f>DATE(YEAR(F1079)+AO1079,MONTH(F1079),DAY(F1079))</f>
        <v>42005</v>
      </c>
      <c r="AJ1079" s="6">
        <f>DATE(YEAR(G1079)+AO1079,MONTH(G1079),DAY(G1079))</f>
        <v>42369</v>
      </c>
      <c r="AK1079" s="6">
        <f>DATE(YEAR(F1079)+AP1079,MONTH(F1079),DAY(F1079))</f>
        <v>42370</v>
      </c>
      <c r="AL1079" s="6">
        <f>DATE(YEAR(G1079)+AP1079,MONTH(G1079),DAY(G1079))</f>
        <v>42735</v>
      </c>
      <c r="AM1079" s="8">
        <v>-4</v>
      </c>
      <c r="AN1079" s="8">
        <v>-3</v>
      </c>
      <c r="AO1079">
        <v>-2</v>
      </c>
      <c r="AP1079">
        <v>-1</v>
      </c>
      <c r="AQ1079" cm="1">
        <f t="array" ref="AQ1079">_xll.FDS(A1079,"FF_DEBT_LT(ANN_R,"&amp;F1079&amp;","&amp;G1079&amp;")")</f>
        <v>742716</v>
      </c>
      <c r="AR1079" cm="1">
        <f t="array" ref="AR1079">_xll.FDS(A1079,"FF_RD_EXP(ANN_R,"&amp;F1079&amp;","&amp;G1079&amp;")")</f>
        <v>69524</v>
      </c>
      <c r="AS1079" t="e" cm="1">
        <f t="array" ref="AS1079">_xll.FDS(A1079,"FF_PTX_INC_FOR(ANN_R,"&amp;F1079&amp;","&amp;G1079&amp;")")</f>
        <v>#N/A</v>
      </c>
      <c r="AT1079" cm="1">
        <f t="array" ref="AT1079">_xll.FDS(A1079,"FF_MKT_VAL_PUBLIC(ANN_R,"&amp;[1]sample_report!E1079&amp;")")</f>
        <v>831995.75095740403</v>
      </c>
    </row>
    <row r="1080" spans="1:46" hidden="1" x14ac:dyDescent="0.25">
      <c r="A1080" t="s">
        <v>235</v>
      </c>
      <c r="B1080" t="s">
        <v>236</v>
      </c>
      <c r="C1080" t="s">
        <v>29</v>
      </c>
      <c r="D1080" t="str" cm="1">
        <f t="array" ref="D1080">_xll.FDS(A1080,"FF_MAJOR_IND_NAME")</f>
        <v>MACHINERY &amp; EQUIPMENT</v>
      </c>
      <c r="E1080">
        <v>2017</v>
      </c>
      <c r="F1080" s="4">
        <f t="shared" si="112"/>
        <v>42736</v>
      </c>
      <c r="G1080" s="4">
        <f t="shared" si="113"/>
        <v>43100</v>
      </c>
      <c r="I1080" s="1" cm="1">
        <f t="array" ref="I1080">_xll.FDS(A1080,"FF_PTX_INC(ANN_R,"&amp;F1080&amp;","&amp;G1080&amp;",,,USD)")</f>
        <v>1537.2873019445699</v>
      </c>
      <c r="J1080" s="1" cm="1">
        <f t="array" ref="J1080">_xll.FDS(A1080,"FF_MKT_VAL(ANN_R,"&amp;F1080&amp;","&amp;G1080&amp;",,,USD)")</f>
        <v>24554.122024780601</v>
      </c>
      <c r="K1080" s="1" cm="1">
        <f t="array" ref="K1080">_xll.FDS(A1080,"FF_SHLDRS_EQ(ANN_R,"&amp;F1080&amp;","&amp;G1080&amp;",,,USD)")</f>
        <v>14149.457005927299</v>
      </c>
      <c r="L1080" s="1" cm="1">
        <f t="array" ref="L1080">_xll.FDS(A1080,"FF_ASSETS(ANN_R,"&amp;F1080&amp;","&amp;G1080&amp;",,,USD)")</f>
        <v>23839.917348811399</v>
      </c>
      <c r="M1080" s="1" cm="1">
        <f t="array" ref="M1080">_xll.FDS(A1080,"FF_TAX_CF(ANN_R,"&amp;F1080&amp;","&amp;G1080&amp;",,,USD)")</f>
        <v>409.73334554769099</v>
      </c>
      <c r="N1080" s="1" cm="1">
        <f t="array" ref="N1080">_xll.FDS(A1080,"FF_INC_TAX(ANN_R,"&amp;F1080&amp;","&amp;G1080&amp;",,,USD)")</f>
        <v>465.47385071404301</v>
      </c>
      <c r="O1080" s="1" cm="1">
        <f t="array" ref="O1080">_xll.FDS(A1080,"FF_NET_INC(ANN_R,"&amp;F1080&amp;","&amp;G1080&amp;")")</f>
        <v>113381</v>
      </c>
      <c r="P1080" s="1" cm="1">
        <f t="array" ref="P1080">_xll.FDS(A1080,"FF_ROA(ANN_R,"&amp;F1080&amp;","&amp;G1080&amp;")")</f>
        <v>4.3019569216199303</v>
      </c>
      <c r="Q1080" cm="1">
        <f t="array" ref="Q1080">_xll.FDS(A1080,"FF_TAX_RATE(ANN_R,"&amp;F1080&amp;","&amp;G1080&amp;")")</f>
        <v>30.2789107881948</v>
      </c>
      <c r="R1080" t="e" cm="1">
        <f t="array" ref="R1080">_xll.FDS(A1080,"FF_TAX_REFUND(ANN_R,"&amp;F1080&amp;","&amp;G1080&amp;",,,,,""D=1"")")</f>
        <v>#N/A</v>
      </c>
      <c r="S1080">
        <f t="shared" si="114"/>
        <v>0.31204932245806433</v>
      </c>
      <c r="T1080" s="1" cm="1">
        <f t="array" ref="T1080">_xll.FDS($A1080,"FF_TAX_CF(ANN_R,"&amp;AE1080&amp;","&amp;AF1080&amp;",,,USD)")</f>
        <v>716.92267369478895</v>
      </c>
      <c r="U1080" s="1" cm="1">
        <f t="array" ref="U1080">_xll.FDS($A1080,"FF_TAX_CF(ANN_R,"&amp;AG1080&amp;","&amp;AH1080&amp;",,,USD)")</f>
        <v>768.501940544695</v>
      </c>
      <c r="V1080" s="1" cm="1">
        <f t="array" ref="V1080">_xll.FDS(A1080,"FF_TAX_CF(ANN_R,"&amp;AI1080&amp;","&amp;AJ1080&amp;",,,USD)")</f>
        <v>777.550794350915</v>
      </c>
      <c r="W1080" s="1" cm="1">
        <f t="array" ref="W1080">_xll.FDS(A1080,"FF_TAX_CF(ANN_R,"&amp;AK1080&amp;","&amp;AL1080&amp;",,,USD)")</f>
        <v>534.10817718505905</v>
      </c>
      <c r="X1080" s="1" cm="1">
        <f t="array" ref="X1080">_xll.FDS(A1080,"FF_TAX_CF(ANN_R,"&amp;F1080&amp;","&amp;G1080&amp;",,,USD)")</f>
        <v>409.73334554769099</v>
      </c>
      <c r="Y1080" s="1" cm="1">
        <f t="array" ref="Y1080">_xll.FDS($A1080,"FF_PTX_INC(ANN_R,"&amp;AE1080&amp;","&amp;AF1080&amp;",,,USD)")</f>
        <v>2467.8577644936699</v>
      </c>
      <c r="Z1080" s="1" cm="1">
        <f t="array" ref="Z1080">_xll.FDS($A1080,"FF_PTX_INC(ANN_R,"&amp;AG1080&amp;","&amp;AH1080&amp;",,,USD)")</f>
        <v>2416.41560001671</v>
      </c>
      <c r="AA1080" s="1" cm="1">
        <f t="array" ref="AA1080">_xll.FDS(A1080,"FF_PTX_INC(ANN_R,"&amp;AI1080&amp;","&amp;AJ1080&amp;",,,USD)")</f>
        <v>2148.9308728221799</v>
      </c>
      <c r="AB1080" s="1" cm="1">
        <f t="array" ref="AB1080">_xll.FDS(A1080,"FF_PTX_INC(ANN_R,"&amp;AK1080&amp;","&amp;AL1080&amp;",,,USD)")</f>
        <v>1706.1432762146001</v>
      </c>
      <c r="AC1080" s="1" cm="1">
        <f t="array" ref="AC1080">_xll.FDS(A1080,"FF_PTX_INC(ANN_R,"&amp;F1080&amp;","&amp;G1080&amp;",,,USD)")</f>
        <v>1537.2873019445699</v>
      </c>
      <c r="AE1080" s="6">
        <f t="shared" si="115"/>
        <v>41275</v>
      </c>
      <c r="AF1080" s="6">
        <f t="shared" si="116"/>
        <v>41639</v>
      </c>
      <c r="AG1080" s="6">
        <f t="shared" si="117"/>
        <v>41640</v>
      </c>
      <c r="AH1080" s="6">
        <f t="shared" si="118"/>
        <v>42004</v>
      </c>
      <c r="AI1080" s="6">
        <f>DATE(YEAR(F1080)+AO1080,MONTH(F1080),DAY(F1080))</f>
        <v>42005</v>
      </c>
      <c r="AJ1080" s="6">
        <f>DATE(YEAR(G1080)+AO1080,MONTH(G1080),DAY(G1080))</f>
        <v>42369</v>
      </c>
      <c r="AK1080" s="6">
        <f>DATE(YEAR(F1080)+AP1080,MONTH(F1080),DAY(F1080))</f>
        <v>42370</v>
      </c>
      <c r="AL1080" s="6">
        <f>DATE(YEAR(G1080)+AP1080,MONTH(G1080),DAY(G1080))</f>
        <v>42735</v>
      </c>
      <c r="AM1080" s="8">
        <v>-4</v>
      </c>
      <c r="AN1080" s="8">
        <v>-3</v>
      </c>
      <c r="AO1080">
        <v>-2</v>
      </c>
      <c r="AP1080">
        <v>-1</v>
      </c>
      <c r="AQ1080" cm="1">
        <f t="array" ref="AQ1080">_xll.FDS(A1080,"FF_DEBT_LT(ANN_R,"&amp;F1080&amp;","&amp;G1080&amp;")")</f>
        <v>192128</v>
      </c>
      <c r="AR1080" cm="1">
        <f t="array" ref="AR1080">_xll.FDS(A1080,"FF_RD_EXP(ANN_R,"&amp;F1080&amp;","&amp;G1080&amp;")")</f>
        <v>70507</v>
      </c>
      <c r="AS1080" cm="1">
        <f t="array" ref="AS1080">_xll.FDS(A1080,"FF_PTX_INC_FOR(ANN_R,"&amp;F1080&amp;","&amp;G1080&amp;")")</f>
        <v>94608</v>
      </c>
      <c r="AT1080" cm="1">
        <f t="array" ref="AT1080">_xll.FDS(A1080,"FF_MKT_VAL_PUBLIC(ANN_R,"&amp;[1]sample_report!E1080&amp;")")</f>
        <v>2898650.8138710698</v>
      </c>
    </row>
    <row r="1081" spans="1:46" hidden="1" x14ac:dyDescent="0.25">
      <c r="A1081" t="s">
        <v>264</v>
      </c>
      <c r="B1081" t="s">
        <v>265</v>
      </c>
      <c r="C1081" t="s">
        <v>29</v>
      </c>
      <c r="D1081" t="str" cm="1">
        <f t="array" ref="D1081">_xll.FDS(A1081,"FF_MAJOR_IND_NAME")</f>
        <v>MACHINERY &amp; EQUIPMENT</v>
      </c>
      <c r="E1081">
        <v>2017</v>
      </c>
      <c r="F1081" s="4">
        <f t="shared" si="112"/>
        <v>42736</v>
      </c>
      <c r="G1081" s="4">
        <f t="shared" si="113"/>
        <v>43100</v>
      </c>
      <c r="I1081" s="1" cm="1">
        <f t="array" ref="I1081">_xll.FDS(A1081,"FF_PTX_INC(ANN_R,"&amp;F1081&amp;","&amp;G1081&amp;",,,USD)")</f>
        <v>2735.76357107796</v>
      </c>
      <c r="J1081" s="1" cm="1">
        <f t="array" ref="J1081">_xll.FDS(A1081,"FF_MKT_VAL(ANN_R,"&amp;F1081&amp;","&amp;G1081&amp;",,,USD)")</f>
        <v>30758.218180783799</v>
      </c>
      <c r="K1081" s="1" cm="1">
        <f t="array" ref="K1081">_xll.FDS(A1081,"FF_SHLDRS_EQ(ANN_R,"&amp;F1081&amp;","&amp;G1081&amp;",,,USD)")</f>
        <v>18304.110136038598</v>
      </c>
      <c r="L1081" s="1" cm="1">
        <f t="array" ref="L1081">_xll.FDS(A1081,"FF_ASSETS(ANN_R,"&amp;F1081&amp;","&amp;G1081&amp;",,,USD)")</f>
        <v>37442.968541448899</v>
      </c>
      <c r="M1081" s="1" cm="1">
        <f t="array" ref="M1081">_xll.FDS(A1081,"FF_TAX_CF(ANN_R,"&amp;F1081&amp;","&amp;G1081&amp;",,,USD)")</f>
        <v>523.47685153409805</v>
      </c>
      <c r="N1081" s="1" cm="1">
        <f t="array" ref="N1081">_xll.FDS(A1081,"FF_INC_TAX(ANN_R,"&amp;F1081&amp;","&amp;G1081&amp;",,,USD)")</f>
        <v>678.60094129294203</v>
      </c>
      <c r="O1081" s="1" cm="1">
        <f t="array" ref="O1081">_xll.FDS(A1081,"FF_NET_INC(ANN_R,"&amp;F1081&amp;","&amp;G1081&amp;")")</f>
        <v>210493</v>
      </c>
      <c r="P1081" s="1" cm="1">
        <f t="array" ref="P1081">_xll.FDS(A1081,"FF_ROA(ANN_R,"&amp;F1081&amp;","&amp;G1081&amp;")")</f>
        <v>5.1138873869972503</v>
      </c>
      <c r="Q1081" cm="1">
        <f t="array" ref="Q1081">_xll.FDS(A1081,"FF_TAX_RATE(ANN_R,"&amp;F1081&amp;","&amp;G1081&amp;")")</f>
        <v>24.804809467711301</v>
      </c>
      <c r="R1081" t="e" cm="1">
        <f t="array" ref="R1081">_xll.FDS(A1081,"FF_TAX_REFUND(ANN_R,"&amp;F1081&amp;","&amp;G1081&amp;",,,,,""D=1"")")</f>
        <v>#N/A</v>
      </c>
      <c r="S1081">
        <f t="shared" si="114"/>
        <v>0.2124009697970424</v>
      </c>
      <c r="T1081" s="1" cm="1">
        <f t="array" ref="T1081">_xll.FDS($A1081,"FF_TAX_CF(ANN_R,"&amp;AE1081&amp;","&amp;AF1081&amp;",,,USD)")</f>
        <v>494.79460816830402</v>
      </c>
      <c r="U1081" s="1" cm="1">
        <f t="array" ref="U1081">_xll.FDS($A1081,"FF_TAX_CF(ANN_R,"&amp;AG1081&amp;","&amp;AH1081&amp;",,,USD)")</f>
        <v>373.69906786456698</v>
      </c>
      <c r="V1081" s="1" cm="1">
        <f t="array" ref="V1081">_xll.FDS(A1081,"FF_TAX_CF(ANN_R,"&amp;AI1081&amp;","&amp;AJ1081&amp;",,,USD)")</f>
        <v>488.92878945171799</v>
      </c>
      <c r="W1081" s="1" cm="1">
        <f t="array" ref="W1081">_xll.FDS(A1081,"FF_TAX_CF(ANN_R,"&amp;AK1081&amp;","&amp;AL1081&amp;",,,USD)")</f>
        <v>582.76566696167004</v>
      </c>
      <c r="X1081" s="1" cm="1">
        <f t="array" ref="X1081">_xll.FDS(A1081,"FF_TAX_CF(ANN_R,"&amp;F1081&amp;","&amp;G1081&amp;",,,USD)")</f>
        <v>523.47685153409805</v>
      </c>
      <c r="Y1081" s="1" cm="1">
        <f t="array" ref="Y1081">_xll.FDS($A1081,"FF_PTX_INC(ANN_R,"&amp;AE1081&amp;","&amp;AF1081&amp;",,,USD)")</f>
        <v>785.71048634126805</v>
      </c>
      <c r="Z1081" s="1" cm="1">
        <f t="array" ref="Z1081">_xll.FDS($A1081,"FF_PTX_INC(ANN_R,"&amp;AG1081&amp;","&amp;AH1081&amp;",,,USD)")</f>
        <v>2485.6368784420201</v>
      </c>
      <c r="AA1081" s="1" cm="1">
        <f t="array" ref="AA1081">_xll.FDS(A1081,"FF_PTX_INC(ANN_R,"&amp;AI1081&amp;","&amp;AJ1081&amp;",,,USD)")</f>
        <v>2939.9082750901598</v>
      </c>
      <c r="AB1081" s="1" cm="1">
        <f t="array" ref="AB1081">_xll.FDS(A1081,"FF_PTX_INC(ANN_R,"&amp;AK1081&amp;","&amp;AL1081&amp;",,,USD)")</f>
        <v>2652.1038360595699</v>
      </c>
      <c r="AC1081" s="1" cm="1">
        <f t="array" ref="AC1081">_xll.FDS(A1081,"FF_PTX_INC(ANN_R,"&amp;F1081&amp;","&amp;G1081&amp;",,,USD)")</f>
        <v>2735.76357107796</v>
      </c>
      <c r="AE1081" s="6">
        <f t="shared" si="115"/>
        <v>41275</v>
      </c>
      <c r="AF1081" s="6">
        <f t="shared" si="116"/>
        <v>41639</v>
      </c>
      <c r="AG1081" s="6">
        <f t="shared" si="117"/>
        <v>41640</v>
      </c>
      <c r="AH1081" s="6">
        <f t="shared" si="118"/>
        <v>42004</v>
      </c>
      <c r="AI1081" s="6">
        <f>DATE(YEAR(F1081)+AO1081,MONTH(F1081),DAY(F1081))</f>
        <v>42005</v>
      </c>
      <c r="AJ1081" s="6">
        <f>DATE(YEAR(G1081)+AO1081,MONTH(G1081),DAY(G1081))</f>
        <v>42369</v>
      </c>
      <c r="AK1081" s="6">
        <f>DATE(YEAR(F1081)+AP1081,MONTH(F1081),DAY(F1081))</f>
        <v>42370</v>
      </c>
      <c r="AL1081" s="6">
        <f>DATE(YEAR(G1081)+AP1081,MONTH(G1081),DAY(G1081))</f>
        <v>42735</v>
      </c>
      <c r="AM1081" s="8">
        <v>-4</v>
      </c>
      <c r="AN1081" s="8">
        <v>-3</v>
      </c>
      <c r="AO1081">
        <v>-2</v>
      </c>
      <c r="AP1081">
        <v>-1</v>
      </c>
      <c r="AQ1081" cm="1">
        <f t="array" ref="AQ1081">_xll.FDS(A1081,"FF_DEBT_LT(ANN_R,"&amp;F1081&amp;","&amp;G1081&amp;")")</f>
        <v>227756</v>
      </c>
      <c r="AR1081" cm="1">
        <f t="array" ref="AR1081">_xll.FDS(A1081,"FF_RD_EXP(ANN_R,"&amp;F1081&amp;","&amp;G1081&amp;")")</f>
        <v>201300</v>
      </c>
      <c r="AS1081" t="e" cm="1">
        <f t="array" ref="AS1081">_xll.FDS(A1081,"FF_PTX_INC_FOR(ANN_R,"&amp;F1081&amp;","&amp;G1081&amp;")")</f>
        <v>#N/A</v>
      </c>
      <c r="AT1081" cm="1">
        <f t="array" ref="AT1081">_xll.FDS(A1081,"FF_MKT_VAL_PUBLIC(ANN_R,"&amp;[1]sample_report!E1081&amp;")")</f>
        <v>2906933.7161892401</v>
      </c>
    </row>
    <row r="1082" spans="1:46" hidden="1" x14ac:dyDescent="0.25">
      <c r="A1082" t="s">
        <v>292</v>
      </c>
      <c r="B1082" t="s">
        <v>293</v>
      </c>
      <c r="C1082" t="s">
        <v>29</v>
      </c>
      <c r="D1082" t="str" cm="1">
        <f t="array" ref="D1082">_xll.FDS(A1082,"FF_MAJOR_IND_NAME")</f>
        <v>MACHINERY &amp; EQUIPMENT</v>
      </c>
      <c r="E1082">
        <v>2017</v>
      </c>
      <c r="F1082" s="4">
        <f t="shared" si="112"/>
        <v>42736</v>
      </c>
      <c r="G1082" s="4">
        <f t="shared" si="113"/>
        <v>43100</v>
      </c>
      <c r="I1082" s="1" cm="1">
        <f t="array" ref="I1082">_xll.FDS(A1082,"FF_PTX_INC(ANN_R,"&amp;F1082&amp;","&amp;G1082&amp;",,,USD)")</f>
        <v>221.09661608561899</v>
      </c>
      <c r="J1082" s="1" cm="1">
        <f t="array" ref="J1082">_xll.FDS(A1082,"FF_MKT_VAL(ANN_R,"&amp;F1082&amp;","&amp;G1082&amp;",,,USD)")</f>
        <v>3032.8056073364201</v>
      </c>
      <c r="K1082" s="1" cm="1">
        <f t="array" ref="K1082">_xll.FDS(A1082,"FF_SHLDRS_EQ(ANN_R,"&amp;F1082&amp;","&amp;G1082&amp;",,,USD)")</f>
        <v>1248.25450494234</v>
      </c>
      <c r="L1082" s="1" cm="1">
        <f t="array" ref="L1082">_xll.FDS(A1082,"FF_ASSETS(ANN_R,"&amp;F1082&amp;","&amp;G1082&amp;",,,USD)")</f>
        <v>2724.0419893898102</v>
      </c>
      <c r="M1082" s="1" cm="1">
        <f t="array" ref="M1082">_xll.FDS(A1082,"FF_TAX_CF(ANN_R,"&amp;F1082&amp;","&amp;G1082&amp;",,,USD)")</f>
        <v>105.025971712545</v>
      </c>
      <c r="N1082" s="1" cm="1">
        <f t="array" ref="N1082">_xll.FDS(A1082,"FF_INC_TAX(ANN_R,"&amp;F1082&amp;","&amp;G1082&amp;",,,USD)")</f>
        <v>63.774673406034701</v>
      </c>
      <c r="O1082" s="1" cm="1">
        <f t="array" ref="O1082">_xll.FDS(A1082,"FF_NET_INC(ANN_R,"&amp;F1082&amp;","&amp;G1082&amp;")")</f>
        <v>16747</v>
      </c>
      <c r="P1082" s="1" cm="1">
        <f t="array" ref="P1082">_xll.FDS(A1082,"FF_ROA(ANN_R,"&amp;F1082&amp;","&amp;G1082&amp;")")</f>
        <v>5.5679216960101598</v>
      </c>
      <c r="Q1082" cm="1">
        <f t="array" ref="Q1082">_xll.FDS(A1082,"FF_TAX_RATE(ANN_R,"&amp;F1082&amp;","&amp;G1082&amp;")")</f>
        <v>28.844708044440701</v>
      </c>
      <c r="R1082" t="e" cm="1">
        <f t="array" ref="R1082">_xll.FDS(A1082,"FF_TAX_REFUND(ANN_R,"&amp;F1082&amp;","&amp;G1082&amp;",,,,,""D=1"")")</f>
        <v>#N/A</v>
      </c>
      <c r="S1082">
        <f t="shared" si="114"/>
        <v>0.33597353016542503</v>
      </c>
      <c r="T1082" s="1" cm="1">
        <f t="array" ref="T1082">_xll.FDS($A1082,"FF_TAX_CF(ANN_R,"&amp;AE1082&amp;","&amp;AF1082&amp;",,,USD)")</f>
        <v>23.170504663139599</v>
      </c>
      <c r="U1082" s="1" cm="1">
        <f t="array" ref="U1082">_xll.FDS($A1082,"FF_TAX_CF(ANN_R,"&amp;AG1082&amp;","&amp;AH1082&amp;",,,USD)")</f>
        <v>31.575844196602699</v>
      </c>
      <c r="V1082" s="1" cm="1">
        <f t="array" ref="V1082">_xll.FDS(A1082,"FF_TAX_CF(ANN_R,"&amp;AI1082&amp;","&amp;AJ1082&amp;",,,USD)")</f>
        <v>63.9106536852196</v>
      </c>
      <c r="W1082" s="1" cm="1">
        <f t="array" ref="W1082">_xll.FDS(A1082,"FF_TAX_CF(ANN_R,"&amp;AK1082&amp;","&amp;AL1082&amp;",,,USD)")</f>
        <v>25.2489318847656</v>
      </c>
      <c r="X1082" s="1" cm="1">
        <f t="array" ref="X1082">_xll.FDS(A1082,"FF_TAX_CF(ANN_R,"&amp;F1082&amp;","&amp;G1082&amp;",,,USD)")</f>
        <v>105.025971712545</v>
      </c>
      <c r="Y1082" s="1" cm="1">
        <f t="array" ref="Y1082">_xll.FDS($A1082,"FF_PTX_INC(ANN_R,"&amp;AE1082&amp;","&amp;AF1082&amp;",,,USD)")</f>
        <v>88.2433170825243</v>
      </c>
      <c r="Z1082" s="1" cm="1">
        <f t="array" ref="Z1082">_xll.FDS($A1082,"FF_PTX_INC(ANN_R,"&amp;AG1082&amp;","&amp;AH1082&amp;",,,USD)")</f>
        <v>121.16219444014099</v>
      </c>
      <c r="AA1082" s="1" cm="1">
        <f t="array" ref="AA1082">_xll.FDS(A1082,"FF_PTX_INC(ANN_R,"&amp;AI1082&amp;","&amp;AJ1082&amp;",,,USD)")</f>
        <v>138.462463068776</v>
      </c>
      <c r="AB1082" s="1" cm="1">
        <f t="array" ref="AB1082">_xll.FDS(A1082,"FF_PTX_INC(ANN_R,"&amp;AK1082&amp;","&amp;AL1082&amp;",,,USD)")</f>
        <v>171.96254730224601</v>
      </c>
      <c r="AC1082" s="1" cm="1">
        <f t="array" ref="AC1082">_xll.FDS(A1082,"FF_PTX_INC(ANN_R,"&amp;F1082&amp;","&amp;G1082&amp;",,,USD)")</f>
        <v>221.09661608561899</v>
      </c>
      <c r="AE1082" s="6">
        <f t="shared" si="115"/>
        <v>41275</v>
      </c>
      <c r="AF1082" s="6">
        <f t="shared" si="116"/>
        <v>41639</v>
      </c>
      <c r="AG1082" s="6">
        <f t="shared" si="117"/>
        <v>41640</v>
      </c>
      <c r="AH1082" s="6">
        <f t="shared" si="118"/>
        <v>42004</v>
      </c>
      <c r="AI1082" s="6">
        <f>DATE(YEAR(F1082)+AO1082,MONTH(F1082),DAY(F1082))</f>
        <v>42005</v>
      </c>
      <c r="AJ1082" s="6">
        <f>DATE(YEAR(G1082)+AO1082,MONTH(G1082),DAY(G1082))</f>
        <v>42369</v>
      </c>
      <c r="AK1082" s="6">
        <f>DATE(YEAR(F1082)+AP1082,MONTH(F1082),DAY(F1082))</f>
        <v>42370</v>
      </c>
      <c r="AL1082" s="6">
        <f>DATE(YEAR(G1082)+AP1082,MONTH(G1082),DAY(G1082))</f>
        <v>42735</v>
      </c>
      <c r="AM1082" s="8">
        <v>-4</v>
      </c>
      <c r="AN1082" s="8">
        <v>-3</v>
      </c>
      <c r="AO1082">
        <v>-2</v>
      </c>
      <c r="AP1082">
        <v>-1</v>
      </c>
      <c r="AQ1082" cm="1">
        <f t="array" ref="AQ1082">_xll.FDS(A1082,"FF_DEBT_LT(ANN_R,"&amp;F1082&amp;","&amp;G1082&amp;")")</f>
        <v>19462</v>
      </c>
      <c r="AR1082" cm="1">
        <f t="array" ref="AR1082">_xll.FDS(A1082,"FF_RD_EXP(ANN_R,"&amp;F1082&amp;","&amp;G1082&amp;")")</f>
        <v>7489</v>
      </c>
      <c r="AS1082" t="e" cm="1">
        <f t="array" ref="AS1082">_xll.FDS(A1082,"FF_PTX_INC_FOR(ANN_R,"&amp;F1082&amp;","&amp;G1082&amp;")")</f>
        <v>#N/A</v>
      </c>
      <c r="AT1082" cm="1">
        <f t="array" ref="AT1082">_xll.FDS(A1082,"FF_MKT_VAL_PUBLIC(ANN_R,"&amp;[1]sample_report!E1082&amp;")")</f>
        <v>579604.861946702</v>
      </c>
    </row>
    <row r="1083" spans="1:46" hidden="1" x14ac:dyDescent="0.25">
      <c r="A1083" t="s">
        <v>320</v>
      </c>
      <c r="B1083" t="s">
        <v>321</v>
      </c>
      <c r="C1083" t="s">
        <v>29</v>
      </c>
      <c r="D1083" t="str" cm="1">
        <f t="array" ref="D1083">_xll.FDS(A1083,"FF_MAJOR_IND_NAME")</f>
        <v>MACHINERY &amp; EQUIPMENT</v>
      </c>
      <c r="E1083">
        <v>2017</v>
      </c>
      <c r="F1083" s="4">
        <f t="shared" si="112"/>
        <v>42736</v>
      </c>
      <c r="G1083" s="4">
        <f t="shared" si="113"/>
        <v>43100</v>
      </c>
      <c r="I1083" s="1" cm="1">
        <f t="array" ref="I1083">_xll.FDS(A1083,"FF_PTX_INC(ANN_R,"&amp;F1083&amp;","&amp;G1083&amp;",,,USD)")</f>
        <v>415.05251900292899</v>
      </c>
      <c r="J1083" s="1" cm="1">
        <f t="array" ref="J1083">_xll.FDS(A1083,"FF_MKT_VAL(ANN_R,"&amp;F1083&amp;","&amp;G1083&amp;",,,USD)")</f>
        <v>9172.0489345791502</v>
      </c>
      <c r="K1083" s="1" cm="1">
        <f t="array" ref="K1083">_xll.FDS(A1083,"FF_SHLDRS_EQ(ANN_R,"&amp;F1083&amp;","&amp;G1083&amp;",,,USD)")</f>
        <v>-4962.2812344571603</v>
      </c>
      <c r="L1083" s="1" cm="1">
        <f t="array" ref="L1083">_xll.FDS(A1083,"FF_ASSETS(ANN_R,"&amp;F1083&amp;","&amp;G1083&amp;",,,USD)")</f>
        <v>38315.650939730003</v>
      </c>
      <c r="M1083" s="1" cm="1">
        <f t="array" ref="M1083">_xll.FDS(A1083,"FF_TAX_CF(ANN_R,"&amp;F1083&amp;","&amp;G1083&amp;",,,USD)")</f>
        <v>959.61213615909196</v>
      </c>
      <c r="N1083" s="1" cm="1">
        <f t="array" ref="N1083">_xll.FDS(A1083,"FF_INC_TAX(ANN_R,"&amp;F1083&amp;","&amp;G1083&amp;",,,USD)")</f>
        <v>535.29723699018405</v>
      </c>
      <c r="O1083" s="1" cm="1">
        <f t="array" ref="O1083">_xll.FDS(A1083,"FF_NET_INC(ANN_R,"&amp;F1083&amp;","&amp;G1083&amp;")")</f>
        <v>50653</v>
      </c>
      <c r="P1083" s="1" cm="1">
        <f t="array" ref="P1083">_xll.FDS(A1083,"FF_ROA(ANN_R,"&amp;F1083&amp;","&amp;G1083&amp;")")</f>
        <v>1.04408455491549</v>
      </c>
      <c r="Q1083" cm="1">
        <f t="array" ref="Q1083">_xll.FDS(A1083,"FF_TAX_RATE(ANN_R,"&amp;F1083&amp;","&amp;G1083&amp;")")</f>
        <v>128.97096451218201</v>
      </c>
      <c r="R1083" t="e" cm="1">
        <f t="array" ref="R1083">_xll.FDS(A1083,"FF_TAX_REFUND(ANN_R,"&amp;F1083&amp;","&amp;G1083&amp;",,,,,""D=1"")")</f>
        <v>#N/A</v>
      </c>
      <c r="S1083">
        <f t="shared" si="114"/>
        <v>3.3024161535992058</v>
      </c>
      <c r="T1083" s="1" cm="1">
        <f t="array" ref="T1083">_xll.FDS($A1083,"FF_TAX_CF(ANN_R,"&amp;AE1083&amp;","&amp;AF1083&amp;",,,USD)")</f>
        <v>586.94591250270605</v>
      </c>
      <c r="U1083" s="1" cm="1">
        <f t="array" ref="U1083">_xll.FDS($A1083,"FF_TAX_CF(ANN_R,"&amp;AG1083&amp;","&amp;AH1083&amp;",,,USD)")</f>
        <v>509.09684682078699</v>
      </c>
      <c r="V1083" s="1" cm="1">
        <f t="array" ref="V1083">_xll.FDS(A1083,"FF_TAX_CF(ANN_R,"&amp;AI1083&amp;","&amp;AJ1083&amp;",,,USD)")</f>
        <v>790.54046858660899</v>
      </c>
      <c r="W1083" s="1" cm="1">
        <f t="array" ref="W1083">_xll.FDS(A1083,"FF_TAX_CF(ANN_R,"&amp;AK1083&amp;","&amp;AL1083&amp;",,,USD)")</f>
        <v>645.096885681152</v>
      </c>
      <c r="X1083" s="1" cm="1">
        <f t="array" ref="X1083">_xll.FDS(A1083,"FF_TAX_CF(ANN_R,"&amp;F1083&amp;","&amp;G1083&amp;",,,USD)")</f>
        <v>959.61213615909196</v>
      </c>
      <c r="Y1083" s="1" cm="1">
        <f t="array" ref="Y1083">_xll.FDS($A1083,"FF_PTX_INC(ANN_R,"&amp;AE1083&amp;","&amp;AF1083&amp;",,,USD)")</f>
        <v>903.73411368578695</v>
      </c>
      <c r="Z1083" s="1" cm="1">
        <f t="array" ref="Z1083">_xll.FDS($A1083,"FF_PTX_INC(ANN_R,"&amp;AG1083&amp;","&amp;AH1083&amp;",,,USD)")</f>
        <v>1820.2381054163</v>
      </c>
      <c r="AA1083" s="1" cm="1">
        <f t="array" ref="AA1083">_xll.FDS(A1083,"FF_PTX_INC(ANN_R,"&amp;AI1083&amp;","&amp;AJ1083&amp;",,,USD)")</f>
        <v>1243.8409574367099</v>
      </c>
      <c r="AB1083" s="1" cm="1">
        <f t="array" ref="AB1083">_xll.FDS(A1083,"FF_PTX_INC(ANN_R,"&amp;AK1083&amp;","&amp;AL1083&amp;",,,USD)")</f>
        <v>-3325.6723899841299</v>
      </c>
      <c r="AC1083" s="1" cm="1">
        <f t="array" ref="AC1083">_xll.FDS(A1083,"FF_PTX_INC(ANN_R,"&amp;F1083&amp;","&amp;G1083&amp;",,,USD)")</f>
        <v>415.05251900292899</v>
      </c>
      <c r="AE1083" s="6">
        <f t="shared" si="115"/>
        <v>41275</v>
      </c>
      <c r="AF1083" s="6">
        <f t="shared" si="116"/>
        <v>41639</v>
      </c>
      <c r="AG1083" s="6">
        <f t="shared" si="117"/>
        <v>41640</v>
      </c>
      <c r="AH1083" s="6">
        <f t="shared" si="118"/>
        <v>42004</v>
      </c>
      <c r="AI1083" s="6">
        <f>DATE(YEAR(F1083)+AO1083,MONTH(F1083),DAY(F1083))</f>
        <v>42005</v>
      </c>
      <c r="AJ1083" s="6">
        <f>DATE(YEAR(G1083)+AO1083,MONTH(G1083),DAY(G1083))</f>
        <v>42369</v>
      </c>
      <c r="AK1083" s="6">
        <f>DATE(YEAR(F1083)+AP1083,MONTH(F1083),DAY(F1083))</f>
        <v>42370</v>
      </c>
      <c r="AL1083" s="6">
        <f>DATE(YEAR(G1083)+AP1083,MONTH(G1083),DAY(G1083))</f>
        <v>42735</v>
      </c>
      <c r="AM1083" s="8">
        <v>-4</v>
      </c>
      <c r="AN1083" s="8">
        <v>-3</v>
      </c>
      <c r="AO1083">
        <v>-2</v>
      </c>
      <c r="AP1083">
        <v>-1</v>
      </c>
      <c r="AQ1083" cm="1">
        <f t="array" ref="AQ1083">_xll.FDS(A1083,"FF_DEBT_LT(ANN_R,"&amp;F1083&amp;","&amp;G1083&amp;")")</f>
        <v>518171</v>
      </c>
      <c r="AR1083" cm="1">
        <f t="array" ref="AR1083">_xll.FDS(A1083,"FF_RD_EXP(ANN_R,"&amp;F1083&amp;","&amp;G1083&amp;")")</f>
        <v>189927</v>
      </c>
      <c r="AS1083" t="e" cm="1">
        <f t="array" ref="AS1083">_xll.FDS(A1083,"FF_PTX_INC_FOR(ANN_R,"&amp;F1083&amp;","&amp;G1083&amp;")")</f>
        <v>#N/A</v>
      </c>
      <c r="AT1083" cm="1">
        <f t="array" ref="AT1083">_xll.FDS(A1083,"FF_MKT_VAL_PUBLIC(ANN_R,"&amp;[1]sample_report!E1083&amp;")")</f>
        <v>1712547.8797264299</v>
      </c>
    </row>
    <row r="1084" spans="1:46" hidden="1" x14ac:dyDescent="0.25">
      <c r="A1084" t="s">
        <v>375</v>
      </c>
      <c r="B1084" t="s">
        <v>376</v>
      </c>
      <c r="C1084" t="s">
        <v>29</v>
      </c>
      <c r="D1084" t="str" cm="1">
        <f t="array" ref="D1084">_xll.FDS(A1084,"FF_MAJOR_IND_NAME")</f>
        <v>MACHINERY &amp; EQUIPMENT</v>
      </c>
      <c r="E1084">
        <v>2017</v>
      </c>
      <c r="F1084" s="4">
        <f t="shared" si="112"/>
        <v>42736</v>
      </c>
      <c r="G1084" s="4">
        <f t="shared" si="113"/>
        <v>43100</v>
      </c>
      <c r="I1084" s="1" cm="1">
        <f t="array" ref="I1084">_xll.FDS(A1084,"FF_PTX_INC(ANN_R,"&amp;F1084&amp;","&amp;G1084&amp;",,,USD)")</f>
        <v>4331.90346404724</v>
      </c>
      <c r="J1084" s="1" cm="1">
        <f t="array" ref="J1084">_xll.FDS(A1084,"FF_MKT_VAL(ANN_R,"&amp;F1084&amp;","&amp;G1084&amp;",,,USD)")</f>
        <v>26104.924035559401</v>
      </c>
      <c r="K1084" s="1" cm="1">
        <f t="array" ref="K1084">_xll.FDS(A1084,"FF_SHLDRS_EQ(ANN_R,"&amp;F1084&amp;","&amp;G1084&amp;",,,USD)")</f>
        <v>26627.344422773502</v>
      </c>
      <c r="L1084" s="1" cm="1">
        <f t="array" ref="L1084">_xll.FDS(A1084,"FF_ASSETS(ANN_R,"&amp;F1084&amp;","&amp;G1084&amp;",,,USD)")</f>
        <v>86726.348059491298</v>
      </c>
      <c r="M1084" s="1" cm="1">
        <f t="array" ref="M1084">_xll.FDS(A1084,"FF_TAX_CF(ANN_R,"&amp;F1084&amp;","&amp;G1084&amp;",,,USD)")</f>
        <v>1295.6435314528601</v>
      </c>
      <c r="N1084" s="1" cm="1">
        <f t="array" ref="N1084">_xll.FDS(A1084,"FF_INC_TAX(ANN_R,"&amp;F1084&amp;","&amp;G1084&amp;",,,USD)")</f>
        <v>1155.3688009232301</v>
      </c>
      <c r="O1084" s="1" cm="1">
        <f t="array" ref="O1084">_xll.FDS(A1084,"FF_NET_INC(ANN_R,"&amp;F1084&amp;","&amp;G1084&amp;")")</f>
        <v>237211</v>
      </c>
      <c r="P1084" s="1" cm="1">
        <f t="array" ref="P1084">_xll.FDS(A1084,"FF_ROA(ANN_R,"&amp;F1084&amp;","&amp;G1084&amp;")")</f>
        <v>2.1356005661419801</v>
      </c>
      <c r="Q1084" cm="1">
        <f t="array" ref="Q1084">_xll.FDS(A1084,"FF_TAX_RATE(ANN_R,"&amp;F1084&amp;","&amp;G1084&amp;")")</f>
        <v>26.671157621868701</v>
      </c>
      <c r="R1084" t="e" cm="1">
        <f t="array" ref="R1084">_xll.FDS(A1084,"FF_TAX_REFUND(ANN_R,"&amp;F1084&amp;","&amp;G1084&amp;",,,,,""D=1"")")</f>
        <v>#N/A</v>
      </c>
      <c r="S1084">
        <f t="shared" si="114"/>
        <v>0.28092444616989987</v>
      </c>
      <c r="T1084" s="1" cm="1">
        <f t="array" ref="T1084">_xll.FDS($A1084,"FF_TAX_CF(ANN_R,"&amp;AE1084&amp;","&amp;AF1084&amp;",,,USD)")</f>
        <v>1569.45491736755</v>
      </c>
      <c r="U1084" s="1" cm="1">
        <f t="array" ref="U1084">_xll.FDS($A1084,"FF_TAX_CF(ANN_R,"&amp;AG1084&amp;","&amp;AH1084&amp;",,,USD)")</f>
        <v>1197.6259489655499</v>
      </c>
      <c r="V1084" s="1" cm="1">
        <f t="array" ref="V1084">_xll.FDS(A1084,"FF_TAX_CF(ANN_R,"&amp;AI1084&amp;","&amp;AJ1084&amp;",,,USD)")</f>
        <v>1450.61982214451</v>
      </c>
      <c r="W1084" s="1" cm="1">
        <f t="array" ref="W1084">_xll.FDS(A1084,"FF_TAX_CF(ANN_R,"&amp;AK1084&amp;","&amp;AL1084&amp;",,,USD)")</f>
        <v>1310.5627975463899</v>
      </c>
      <c r="X1084" s="1" cm="1">
        <f t="array" ref="X1084">_xll.FDS(A1084,"FF_TAX_CF(ANN_R,"&amp;F1084&amp;","&amp;G1084&amp;",,,USD)")</f>
        <v>1295.6435314528601</v>
      </c>
      <c r="Y1084" s="1" cm="1">
        <f t="array" ref="Y1084">_xll.FDS($A1084,"FF_PTX_INC(ANN_R,"&amp;AE1084&amp;","&amp;AF1084&amp;",,,USD)")</f>
        <v>4155.6981598772099</v>
      </c>
      <c r="Z1084" s="1" cm="1">
        <f t="array" ref="Z1084">_xll.FDS($A1084,"FF_PTX_INC(ANN_R,"&amp;AG1084&amp;","&amp;AH1084&amp;",,,USD)")</f>
        <v>6773.3629894740898</v>
      </c>
      <c r="AA1084" s="1" cm="1">
        <f t="array" ref="AA1084">_xll.FDS(A1084,"FF_PTX_INC(ANN_R,"&amp;AI1084&amp;","&amp;AJ1084&amp;",,,USD)")</f>
        <v>4724.2908130902797</v>
      </c>
      <c r="AB1084" s="1" cm="1">
        <f t="array" ref="AB1084">_xll.FDS(A1084,"FF_PTX_INC(ANN_R,"&amp;AK1084&amp;","&amp;AL1084&amp;",,,USD)")</f>
        <v>4305.6423950195303</v>
      </c>
      <c r="AC1084" s="1" cm="1">
        <f t="array" ref="AC1084">_xll.FDS(A1084,"FF_PTX_INC(ANN_R,"&amp;F1084&amp;","&amp;G1084&amp;",,,USD)")</f>
        <v>4331.90346404724</v>
      </c>
      <c r="AE1084" s="6">
        <f t="shared" si="115"/>
        <v>41275</v>
      </c>
      <c r="AF1084" s="6">
        <f t="shared" si="116"/>
        <v>41639</v>
      </c>
      <c r="AG1084" s="6">
        <f t="shared" si="117"/>
        <v>41640</v>
      </c>
      <c r="AH1084" s="6">
        <f t="shared" si="118"/>
        <v>42004</v>
      </c>
      <c r="AI1084" s="6">
        <f>DATE(YEAR(F1084)+AO1084,MONTH(F1084),DAY(F1084))</f>
        <v>42005</v>
      </c>
      <c r="AJ1084" s="6">
        <f>DATE(YEAR(G1084)+AO1084,MONTH(G1084),DAY(G1084))</f>
        <v>42369</v>
      </c>
      <c r="AK1084" s="6">
        <f>DATE(YEAR(F1084)+AP1084,MONTH(F1084),DAY(F1084))</f>
        <v>42370</v>
      </c>
      <c r="AL1084" s="6">
        <f>DATE(YEAR(G1084)+AP1084,MONTH(G1084),DAY(G1084))</f>
        <v>42735</v>
      </c>
      <c r="AM1084" s="8">
        <v>-4</v>
      </c>
      <c r="AN1084" s="8">
        <v>-3</v>
      </c>
      <c r="AO1084">
        <v>-2</v>
      </c>
      <c r="AP1084">
        <v>-1</v>
      </c>
      <c r="AQ1084" cm="1">
        <f t="array" ref="AQ1084">_xll.FDS(A1084,"FF_DEBT_LT(ANN_R,"&amp;F1084&amp;","&amp;G1084&amp;")")</f>
        <v>790013</v>
      </c>
      <c r="AR1084" cm="1">
        <f t="array" ref="AR1084">_xll.FDS(A1084,"FF_RD_EXP(ANN_R,"&amp;F1084&amp;","&amp;G1084&amp;")")</f>
        <v>323963</v>
      </c>
      <c r="AS1084" t="e" cm="1">
        <f t="array" ref="AS1084">_xll.FDS(A1084,"FF_PTX_INC_FOR(ANN_R,"&amp;F1084&amp;","&amp;G1084&amp;")")</f>
        <v>#N/A</v>
      </c>
      <c r="AT1084" cm="1">
        <f t="array" ref="AT1084">_xll.FDS(A1084,"FF_MKT_VAL_PUBLIC(ANN_R,"&amp;[1]sample_report!E1084&amp;")")</f>
        <v>3491676.77178788</v>
      </c>
    </row>
    <row r="1085" spans="1:46" hidden="1" x14ac:dyDescent="0.25">
      <c r="A1085" t="s">
        <v>482</v>
      </c>
      <c r="B1085" t="s">
        <v>483</v>
      </c>
      <c r="C1085" t="s">
        <v>29</v>
      </c>
      <c r="D1085" t="str" cm="1">
        <f t="array" ref="D1085">_xll.FDS(A1085,"FF_MAJOR_IND_NAME")</f>
        <v>MACHINERY &amp; EQUIPMENT</v>
      </c>
      <c r="E1085">
        <v>2017</v>
      </c>
      <c r="F1085" s="4">
        <f t="shared" si="112"/>
        <v>42736</v>
      </c>
      <c r="G1085" s="4">
        <f t="shared" si="113"/>
        <v>43100</v>
      </c>
      <c r="I1085" s="1" cm="1">
        <f t="array" ref="I1085">_xll.FDS(A1085,"FF_PTX_INC(ANN_R,"&amp;F1085&amp;","&amp;G1085&amp;",,,USD)")</f>
        <v>604.79740960151003</v>
      </c>
      <c r="J1085" s="1" cm="1">
        <f t="array" ref="J1085">_xll.FDS(A1085,"FF_MKT_VAL(ANN_R,"&amp;F1085&amp;","&amp;G1085&amp;",,,USD)")</f>
        <v>9373.0509063837599</v>
      </c>
      <c r="K1085" s="1" cm="1">
        <f t="array" ref="K1085">_xll.FDS(A1085,"FF_SHLDRS_EQ(ANN_R,"&amp;F1085&amp;","&amp;G1085&amp;",,,USD)")</f>
        <v>4209.1806359672901</v>
      </c>
      <c r="L1085" s="1" cm="1">
        <f t="array" ref="L1085">_xll.FDS(A1085,"FF_ASSETS(ANN_R,"&amp;F1085&amp;","&amp;G1085&amp;",,,USD)")</f>
        <v>6261.3389340424901</v>
      </c>
      <c r="M1085" s="1" cm="1">
        <f t="array" ref="M1085">_xll.FDS(A1085,"FF_TAX_CF(ANN_R,"&amp;F1085&amp;","&amp;G1085&amp;",,,USD)")</f>
        <v>187.103773223236</v>
      </c>
      <c r="N1085" s="1" cm="1">
        <f t="array" ref="N1085">_xll.FDS(A1085,"FF_INC_TAX(ANN_R,"&amp;F1085&amp;","&amp;G1085&amp;",,,USD)")</f>
        <v>183.60383096709799</v>
      </c>
      <c r="O1085" s="1" cm="1">
        <f t="array" ref="O1085">_xll.FDS(A1085,"FF_NET_INC(ANN_R,"&amp;F1085&amp;","&amp;G1085&amp;")")</f>
        <v>45987</v>
      </c>
      <c r="P1085" s="1" cm="1">
        <f t="array" ref="P1085">_xll.FDS(A1085,"FF_ROA(ANN_R,"&amp;F1085&amp;","&amp;G1085&amp;")")</f>
        <v>6.6598311690004399</v>
      </c>
      <c r="Q1085" cm="1">
        <f t="array" ref="Q1085">_xll.FDS(A1085,"FF_TAX_RATE(ANN_R,"&amp;F1085&amp;","&amp;G1085&amp;")")</f>
        <v>30.3579063091675</v>
      </c>
      <c r="R1085" t="e" cm="1">
        <f t="array" ref="R1085">_xll.FDS(A1085,"FF_TAX_REFUND(ANN_R,"&amp;F1085&amp;","&amp;G1085&amp;",,,,,""D=1"")")</f>
        <v>#N/A</v>
      </c>
      <c r="S1085">
        <f t="shared" si="114"/>
        <v>0.2337136186814362</v>
      </c>
      <c r="T1085" s="1" cm="1">
        <f t="array" ref="T1085">_xll.FDS($A1085,"FF_TAX_CF(ANN_R,"&amp;AE1085&amp;","&amp;AF1085&amp;",,,USD)")</f>
        <v>86.844161152839703</v>
      </c>
      <c r="U1085" s="1" cm="1">
        <f t="array" ref="U1085">_xll.FDS($A1085,"FF_TAX_CF(ANN_R,"&amp;AG1085&amp;","&amp;AH1085&amp;",,,USD)")</f>
        <v>142.36582803912501</v>
      </c>
      <c r="V1085" s="1" cm="1">
        <f t="array" ref="V1085">_xll.FDS(A1085,"FF_TAX_CF(ANN_R,"&amp;AI1085&amp;","&amp;AJ1085&amp;",,,USD)")</f>
        <v>178.54202554933701</v>
      </c>
      <c r="W1085" s="1" cm="1">
        <f t="array" ref="W1085">_xll.FDS(A1085,"FF_TAX_CF(ANN_R,"&amp;AK1085&amp;","&amp;AL1085&amp;",,,USD)")</f>
        <v>121.16489410400401</v>
      </c>
      <c r="X1085" s="1" cm="1">
        <f t="array" ref="X1085">_xll.FDS(A1085,"FF_TAX_CF(ANN_R,"&amp;F1085&amp;","&amp;G1085&amp;",,,USD)")</f>
        <v>187.103773223236</v>
      </c>
      <c r="Y1085" s="1" cm="1">
        <f t="array" ref="Y1085">_xll.FDS($A1085,"FF_PTX_INC(ANN_R,"&amp;AE1085&amp;","&amp;AF1085&amp;",,,USD)")</f>
        <v>497.38787131383998</v>
      </c>
      <c r="Z1085" s="1" cm="1">
        <f t="array" ref="Z1085">_xll.FDS($A1085,"FF_PTX_INC(ANN_R,"&amp;AG1085&amp;","&amp;AH1085&amp;",,,USD)")</f>
        <v>619.00833736918901</v>
      </c>
      <c r="AA1085" s="1" cm="1">
        <f t="array" ref="AA1085">_xll.FDS(A1085,"FF_PTX_INC(ANN_R,"&amp;AI1085&amp;","&amp;AJ1085&amp;",,,USD)")</f>
        <v>795.474178072065</v>
      </c>
      <c r="AB1085" s="1" cm="1">
        <f t="array" ref="AB1085">_xll.FDS(A1085,"FF_PTX_INC(ANN_R,"&amp;AK1085&amp;","&amp;AL1085&amp;",,,USD)")</f>
        <v>546.99912261962902</v>
      </c>
      <c r="AC1085" s="1" cm="1">
        <f t="array" ref="AC1085">_xll.FDS(A1085,"FF_PTX_INC(ANN_R,"&amp;F1085&amp;","&amp;G1085&amp;",,,USD)")</f>
        <v>604.79740960151003</v>
      </c>
      <c r="AE1085" s="6">
        <f t="shared" si="115"/>
        <v>41275</v>
      </c>
      <c r="AF1085" s="6">
        <f t="shared" si="116"/>
        <v>41639</v>
      </c>
      <c r="AG1085" s="6">
        <f t="shared" si="117"/>
        <v>41640</v>
      </c>
      <c r="AH1085" s="6">
        <f t="shared" si="118"/>
        <v>42004</v>
      </c>
      <c r="AI1085" s="6">
        <f>DATE(YEAR(F1085)+AO1085,MONTH(F1085),DAY(F1085))</f>
        <v>42005</v>
      </c>
      <c r="AJ1085" s="6">
        <f>DATE(YEAR(G1085)+AO1085,MONTH(G1085),DAY(G1085))</f>
        <v>42369</v>
      </c>
      <c r="AK1085" s="6">
        <f>DATE(YEAR(F1085)+AP1085,MONTH(F1085),DAY(F1085))</f>
        <v>42370</v>
      </c>
      <c r="AL1085" s="6">
        <f>DATE(YEAR(G1085)+AP1085,MONTH(G1085),DAY(G1085))</f>
        <v>42735</v>
      </c>
      <c r="AM1085" s="8">
        <v>-4</v>
      </c>
      <c r="AN1085" s="8">
        <v>-3</v>
      </c>
      <c r="AO1085">
        <v>-2</v>
      </c>
      <c r="AP1085">
        <v>-1</v>
      </c>
      <c r="AQ1085" cm="1">
        <f t="array" ref="AQ1085">_xll.FDS(A1085,"FF_DEBT_LT(ANN_R,"&amp;F1085&amp;","&amp;G1085&amp;")")</f>
        <v>0</v>
      </c>
      <c r="AR1085" cm="1">
        <f t="array" ref="AR1085">_xll.FDS(A1085,"FF_RD_EXP(ANN_R,"&amp;F1085&amp;","&amp;G1085&amp;")")</f>
        <v>50697</v>
      </c>
      <c r="AS1085" t="e" cm="1">
        <f t="array" ref="AS1085">_xll.FDS(A1085,"FF_PTX_INC_FOR(ANN_R,"&amp;F1085&amp;","&amp;G1085&amp;")")</f>
        <v>#N/A</v>
      </c>
      <c r="AT1085" cm="1">
        <f t="array" ref="AT1085">_xll.FDS(A1085,"FF_MKT_VAL_PUBLIC(ANN_R,"&amp;[1]sample_report!E1085&amp;")")</f>
        <v>1134838.84437889</v>
      </c>
    </row>
    <row r="1086" spans="1:46" x14ac:dyDescent="0.25">
      <c r="A1086" t="s">
        <v>661</v>
      </c>
      <c r="B1086" t="s">
        <v>662</v>
      </c>
      <c r="C1086" t="s">
        <v>502</v>
      </c>
      <c r="D1086" t="str" cm="1">
        <f t="array" ref="D1086">_xll.FDS(A1086,"FF_MAJOR_IND_NAME")</f>
        <v>MACHINERY &amp; EQUIPMENT</v>
      </c>
      <c r="E1086">
        <v>2017</v>
      </c>
      <c r="F1086" s="4">
        <f t="shared" si="112"/>
        <v>42736</v>
      </c>
      <c r="G1086" s="4">
        <f t="shared" si="113"/>
        <v>43100</v>
      </c>
      <c r="I1086" s="1" cm="1">
        <f t="array" ref="I1086">_xll.FDS(A1086,"FF_PTX_INC(ANN_R,"&amp;F1086&amp;","&amp;G1086&amp;",,,USD)")</f>
        <v>1527.8</v>
      </c>
      <c r="J1086" s="1" cm="1">
        <f t="array" ref="J1086">_xll.FDS(A1086,"FF_MKT_VAL(ANN_R,"&amp;F1086&amp;","&amp;G1086&amp;",,,USD)")</f>
        <v>26138.713480390001</v>
      </c>
      <c r="K1086" s="1" cm="1">
        <f t="array" ref="K1086">_xll.FDS(A1086,"FF_SHLDRS_EQ(ANN_R,"&amp;F1086&amp;","&amp;G1086&amp;",,,USD)")</f>
        <v>8302.2000000000007</v>
      </c>
      <c r="L1086" s="1" cm="1">
        <f t="array" ref="L1086">_xll.FDS(A1086,"FF_ASSETS(ANN_R,"&amp;F1086&amp;","&amp;G1086&amp;",,,USD)")</f>
        <v>19097.7</v>
      </c>
      <c r="M1086" s="1" cm="1">
        <f t="array" ref="M1086">_xll.FDS(A1086,"FF_TAX_CF(ANN_R,"&amp;F1086&amp;","&amp;G1086&amp;",,,USD)")</f>
        <v>273.60000000000002</v>
      </c>
      <c r="N1086" s="1" cm="1">
        <f t="array" ref="N1086">_xll.FDS(A1086,"FF_INC_TAX(ANN_R,"&amp;F1086&amp;","&amp;G1086&amp;",,,USD)")</f>
        <v>300.89999999999998</v>
      </c>
      <c r="O1086" s="1" cm="1">
        <f t="array" ref="O1086">_xll.FDS(A1086,"FF_NET_INC(ANN_R,"&amp;F1086&amp;","&amp;G1086&amp;")")</f>
        <v>1227.3</v>
      </c>
      <c r="P1086" s="1" cm="1">
        <f t="array" ref="P1086">_xll.FDS(A1086,"FF_ROA(ANN_R,"&amp;F1086&amp;","&amp;G1086&amp;")")</f>
        <v>7.0671357744597296</v>
      </c>
      <c r="Q1086" cm="1">
        <f t="array" ref="Q1086">_xll.FDS(A1086,"FF_TAX_RATE(ANN_R,"&amp;F1086&amp;","&amp;G1086&amp;")")</f>
        <v>19.694986254745402</v>
      </c>
      <c r="R1086" t="e" cm="1">
        <f t="array" ref="R1086">_xll.FDS(A1086,"FF_TAX_REFUND(ANN_R,"&amp;F1086&amp;","&amp;G1086&amp;",,,,,""D=1"")")</f>
        <v>#N/A</v>
      </c>
      <c r="S1086" t="e">
        <f t="shared" si="114"/>
        <v>#N/A</v>
      </c>
      <c r="T1086" s="1" t="e" cm="1">
        <f t="array" ref="T1086">_xll.FDS($A1086,"FF_TAX_CF(ANN_R,"&amp;AE1086&amp;","&amp;AF1086&amp;",,,USD)")</f>
        <v>#N/A</v>
      </c>
      <c r="U1086" s="1" cm="1">
        <f t="array" ref="U1086">_xll.FDS($A1086,"FF_TAX_CF(ANN_R,"&amp;AG1086&amp;","&amp;AH1086&amp;",,,USD)")</f>
        <v>113.7</v>
      </c>
      <c r="V1086" s="1" cm="1">
        <f t="array" ref="V1086">_xll.FDS(A1086,"FF_TAX_CF(ANN_R,"&amp;AI1086&amp;","&amp;AJ1086&amp;",,,USD)")</f>
        <v>191.6</v>
      </c>
      <c r="W1086" s="1" cm="1">
        <f t="array" ref="W1086">_xll.FDS(A1086,"FF_TAX_CF(ANN_R,"&amp;AK1086&amp;","&amp;AL1086&amp;",,,USD)")</f>
        <v>233.3</v>
      </c>
      <c r="X1086" s="1" cm="1">
        <f t="array" ref="X1086">_xll.FDS(A1086,"FF_TAX_CF(ANN_R,"&amp;F1086&amp;","&amp;G1086&amp;",,,USD)")</f>
        <v>273.60000000000002</v>
      </c>
      <c r="Y1086" s="1" cm="1">
        <f t="array" ref="Y1086">_xll.FDS($A1086,"FF_PTX_INC(ANN_R,"&amp;AE1086&amp;","&amp;AF1086&amp;",,,USD)")</f>
        <v>587.6</v>
      </c>
      <c r="Z1086" s="1" cm="1">
        <f t="array" ref="Z1086">_xll.FDS($A1086,"FF_PTX_INC(ANN_R,"&amp;AG1086&amp;","&amp;AH1086&amp;",,,USD)")</f>
        <v>1084.8</v>
      </c>
      <c r="AA1086" s="1" cm="1">
        <f t="array" ref="AA1086">_xll.FDS(A1086,"FF_PTX_INC(ANN_R,"&amp;AI1086&amp;","&amp;AJ1086&amp;",,,USD)")</f>
        <v>1150.8</v>
      </c>
      <c r="AB1086" s="1" cm="1">
        <f t="array" ref="AB1086">_xll.FDS(A1086,"FF_PTX_INC(ANN_R,"&amp;AK1086&amp;","&amp;AL1086&amp;",,,USD)")</f>
        <v>1226.0999999999999</v>
      </c>
      <c r="AC1086" s="1" cm="1">
        <f t="array" ref="AC1086">_xll.FDS(A1086,"FF_PTX_INC(ANN_R,"&amp;F1086&amp;","&amp;G1086&amp;",,,USD)")</f>
        <v>1527.8</v>
      </c>
      <c r="AE1086" s="6">
        <f t="shared" si="115"/>
        <v>41275</v>
      </c>
      <c r="AF1086" s="6">
        <f t="shared" si="116"/>
        <v>41639</v>
      </c>
      <c r="AG1086" s="6">
        <f t="shared" si="117"/>
        <v>41640</v>
      </c>
      <c r="AH1086" s="6">
        <f t="shared" si="118"/>
        <v>42004</v>
      </c>
      <c r="AI1086" s="6">
        <f>DATE(YEAR(F1086)+AO1086,MONTH(F1086),DAY(F1086))</f>
        <v>42005</v>
      </c>
      <c r="AJ1086" s="6">
        <f>DATE(YEAR(G1086)+AO1086,MONTH(G1086),DAY(G1086))</f>
        <v>42369</v>
      </c>
      <c r="AK1086" s="6">
        <f>DATE(YEAR(F1086)+AP1086,MONTH(F1086),DAY(F1086))</f>
        <v>42370</v>
      </c>
      <c r="AL1086" s="6">
        <f>DATE(YEAR(G1086)+AP1086,MONTH(G1086),DAY(G1086))</f>
        <v>42735</v>
      </c>
      <c r="AM1086" s="8">
        <v>-4</v>
      </c>
      <c r="AN1086" s="8">
        <v>-3</v>
      </c>
      <c r="AO1086">
        <v>-2</v>
      </c>
      <c r="AP1086">
        <v>-1</v>
      </c>
      <c r="AQ1086" cm="1">
        <f t="array" ref="AQ1086">_xll.FDS(A1086,"FF_DEBT_LT(ANN_R,"&amp;F1086&amp;","&amp;G1086&amp;")")</f>
        <v>2828.2</v>
      </c>
      <c r="AR1086" cm="1">
        <f t="array" ref="AR1086">_xll.FDS(A1086,"FF_RD_EXP(ANN_R,"&amp;F1086&amp;","&amp;G1086&amp;")")</f>
        <v>252.3</v>
      </c>
      <c r="AS1086" cm="1">
        <f t="array" ref="AS1086">_xll.FDS(A1086,"FF_PTX_INC_FOR(ANN_R,"&amp;F1086&amp;","&amp;G1086&amp;")")</f>
        <v>812.6</v>
      </c>
      <c r="AT1086" cm="1">
        <f t="array" ref="AT1086">_xll.FDS(A1086,"FF_MKT_VAL_PUBLIC(ANN_R,"&amp;[1]sample_report!E1086&amp;")")</f>
        <v>25935.641815360799</v>
      </c>
    </row>
    <row r="1087" spans="1:46" hidden="1" x14ac:dyDescent="0.25">
      <c r="A1087" t="s">
        <v>683</v>
      </c>
      <c r="B1087" t="s">
        <v>684</v>
      </c>
      <c r="C1087" t="s">
        <v>502</v>
      </c>
      <c r="D1087" t="str" cm="1">
        <f t="array" ref="D1087">_xll.FDS(A1087,"FF_MAJOR_IND_NAME")</f>
        <v>MACHINERY &amp; EQUIPMENT</v>
      </c>
      <c r="E1087">
        <v>2017</v>
      </c>
      <c r="F1087" s="4">
        <f t="shared" si="112"/>
        <v>42736</v>
      </c>
      <c r="G1087" s="4">
        <f t="shared" si="113"/>
        <v>43100</v>
      </c>
      <c r="I1087" s="1" cm="1">
        <f t="array" ref="I1087">_xll.FDS(A1087,"FF_PTX_INC(ANN_R,"&amp;F1087&amp;","&amp;G1087&amp;",,,USD)")</f>
        <v>796.72900000000004</v>
      </c>
      <c r="J1087" s="1" cm="1">
        <f t="array" ref="J1087">_xll.FDS(A1087,"FF_MKT_VAL(ANN_R,"&amp;F1087&amp;","&amp;G1087&amp;",,,USD)")</f>
        <v>16754.609105809999</v>
      </c>
      <c r="K1087" s="1" cm="1">
        <f t="array" ref="K1087">_xll.FDS(A1087,"FF_SHLDRS_EQ(ANN_R,"&amp;F1087&amp;","&amp;G1087&amp;",,,USD)")</f>
        <v>4027.6329999999998</v>
      </c>
      <c r="L1087" s="1" cm="1">
        <f t="array" ref="L1087">_xll.FDS(A1087,"FF_ASSETS(ANN_R,"&amp;F1087&amp;","&amp;G1087&amp;",,,USD)")</f>
        <v>7796.0640000000003</v>
      </c>
      <c r="M1087" s="1" cm="1">
        <f t="array" ref="M1087">_xll.FDS(A1087,"FF_TAX_CF(ANN_R,"&amp;F1087&amp;","&amp;G1087&amp;",,,USD)")</f>
        <v>176.6</v>
      </c>
      <c r="N1087" s="1" cm="1">
        <f t="array" ref="N1087">_xll.FDS(A1087,"FF_INC_TAX(ANN_R,"&amp;F1087&amp;","&amp;G1087&amp;",,,USD)")</f>
        <v>115.259</v>
      </c>
      <c r="O1087" s="1" cm="1">
        <f t="array" ref="O1087">_xll.FDS(A1087,"FF_NET_INC(ANN_R,"&amp;F1087&amp;","&amp;G1087&amp;")")</f>
        <v>681.47</v>
      </c>
      <c r="P1087" s="1" cm="1">
        <f t="array" ref="P1087">_xll.FDS(A1087,"FF_ROA(ANN_R,"&amp;F1087&amp;","&amp;G1087&amp;")")</f>
        <v>9.1492513327414393</v>
      </c>
      <c r="Q1087" cm="1">
        <f t="array" ref="Q1087">_xll.FDS(A1087,"FF_TAX_RATE(ANN_R,"&amp;F1087&amp;","&amp;G1087&amp;")")</f>
        <v>14.466525004110601</v>
      </c>
      <c r="R1087" t="e" cm="1">
        <f t="array" ref="R1087">_xll.FDS(A1087,"FF_TAX_REFUND(ANN_R,"&amp;F1087&amp;","&amp;G1087&amp;",,,,,""D=1"")")</f>
        <v>#N/A</v>
      </c>
      <c r="S1087">
        <f t="shared" si="114"/>
        <v>0.2352947941614898</v>
      </c>
      <c r="T1087" s="1" cm="1">
        <f t="array" ref="T1087">_xll.FDS($A1087,"FF_TAX_CF(ANN_R,"&amp;AE1087&amp;","&amp;AF1087&amp;",,,USD)")</f>
        <v>173.4</v>
      </c>
      <c r="U1087" s="1" cm="1">
        <f t="array" ref="U1087">_xll.FDS($A1087,"FF_TAX_CF(ANN_R,"&amp;AG1087&amp;","&amp;AH1087&amp;",,,USD)")</f>
        <v>211.6</v>
      </c>
      <c r="V1087" s="1" cm="1">
        <f t="array" ref="V1087">_xll.FDS(A1087,"FF_TAX_CF(ANN_R,"&amp;AI1087&amp;","&amp;AJ1087&amp;",,,USD)")</f>
        <v>157.80000000000001</v>
      </c>
      <c r="W1087" s="1" cm="1">
        <f t="array" ref="W1087">_xll.FDS(A1087,"FF_TAX_CF(ANN_R,"&amp;AK1087&amp;","&amp;AL1087&amp;",,,USD)")</f>
        <v>180.8</v>
      </c>
      <c r="X1087" s="1" cm="1">
        <f t="array" ref="X1087">_xll.FDS(A1087,"FF_TAX_CF(ANN_R,"&amp;F1087&amp;","&amp;G1087&amp;",,,USD)")</f>
        <v>176.6</v>
      </c>
      <c r="Y1087" s="1" cm="1">
        <f t="array" ref="Y1087">_xll.FDS($A1087,"FF_PTX_INC(ANN_R,"&amp;AE1087&amp;","&amp;AF1087&amp;",,,USD)")</f>
        <v>724.79499999999996</v>
      </c>
      <c r="Z1087" s="1" cm="1">
        <f t="array" ref="Z1087">_xll.FDS($A1087,"FF_PTX_INC(ANN_R,"&amp;AG1087&amp;","&amp;AH1087&amp;",,,USD)")</f>
        <v>804.83199999999999</v>
      </c>
      <c r="AA1087" s="1" cm="1">
        <f t="array" ref="AA1087">_xll.FDS(A1087,"FF_PTX_INC(ANN_R,"&amp;AI1087&amp;","&amp;AJ1087&amp;",,,USD)")</f>
        <v>806.38</v>
      </c>
      <c r="AB1087" s="1" cm="1">
        <f t="array" ref="AB1087">_xll.FDS(A1087,"FF_PTX_INC(ANN_R,"&amp;AK1087&amp;","&amp;AL1087&amp;",,,USD)")</f>
        <v>693.10299999999995</v>
      </c>
      <c r="AC1087" s="1" cm="1">
        <f t="array" ref="AC1087">_xll.FDS(A1087,"FF_PTX_INC(ANN_R,"&amp;F1087&amp;","&amp;G1087&amp;",,,USD)")</f>
        <v>796.72900000000004</v>
      </c>
      <c r="AE1087" s="6">
        <f t="shared" si="115"/>
        <v>41275</v>
      </c>
      <c r="AF1087" s="6">
        <f t="shared" si="116"/>
        <v>41639</v>
      </c>
      <c r="AG1087" s="6">
        <f t="shared" si="117"/>
        <v>41640</v>
      </c>
      <c r="AH1087" s="6">
        <f t="shared" si="118"/>
        <v>42004</v>
      </c>
      <c r="AI1087" s="6">
        <f>DATE(YEAR(F1087)+AO1087,MONTH(F1087),DAY(F1087))</f>
        <v>42005</v>
      </c>
      <c r="AJ1087" s="6">
        <f>DATE(YEAR(G1087)+AO1087,MONTH(G1087),DAY(G1087))</f>
        <v>42369</v>
      </c>
      <c r="AK1087" s="6">
        <f>DATE(YEAR(F1087)+AP1087,MONTH(F1087),DAY(F1087))</f>
        <v>42370</v>
      </c>
      <c r="AL1087" s="6">
        <f>DATE(YEAR(G1087)+AP1087,MONTH(G1087),DAY(G1087))</f>
        <v>42735</v>
      </c>
      <c r="AM1087" s="8">
        <v>-4</v>
      </c>
      <c r="AN1087" s="8">
        <v>-3</v>
      </c>
      <c r="AO1087">
        <v>-2</v>
      </c>
      <c r="AP1087">
        <v>-1</v>
      </c>
      <c r="AQ1087" cm="1">
        <f t="array" ref="AQ1087">_xll.FDS(A1087,"FF_DEBT_LT(ANN_R,"&amp;F1087&amp;","&amp;G1087&amp;")")</f>
        <v>1866.1659999999999</v>
      </c>
      <c r="AR1087" cm="1">
        <f t="array" ref="AR1087">_xll.FDS(A1087,"FF_RD_EXP(ANN_R,"&amp;F1087&amp;","&amp;G1087&amp;")")</f>
        <v>130.4</v>
      </c>
      <c r="AS1087" cm="1">
        <f t="array" ref="AS1087">_xll.FDS(A1087,"FF_PTX_INC_FOR(ANN_R,"&amp;F1087&amp;","&amp;G1087&amp;")")</f>
        <v>348.87599999999998</v>
      </c>
      <c r="AT1087" cm="1">
        <f t="array" ref="AT1087">_xll.FDS(A1087,"FF_MKT_VAL_PUBLIC(ANN_R,"&amp;[1]sample_report!E1087&amp;")")</f>
        <v>16470.015315538702</v>
      </c>
    </row>
    <row r="1088" spans="1:46" hidden="1" x14ac:dyDescent="0.25">
      <c r="A1088" t="s">
        <v>1142</v>
      </c>
      <c r="B1088" t="s">
        <v>1143</v>
      </c>
      <c r="C1088" t="s">
        <v>1061</v>
      </c>
      <c r="D1088" t="str" cm="1">
        <f t="array" ref="D1088">_xll.FDS(A1088,"FF_MAJOR_IND_NAME")</f>
        <v>MACHINERY &amp; EQUIPMENT</v>
      </c>
      <c r="E1088">
        <v>2017</v>
      </c>
      <c r="F1088" s="4">
        <f t="shared" si="112"/>
        <v>42736</v>
      </c>
      <c r="G1088" s="4">
        <f t="shared" si="113"/>
        <v>43100</v>
      </c>
      <c r="I1088" s="1" cm="1">
        <f t="array" ref="I1088">_xll.FDS(A1088,"FF_PTX_INC(ANN_R,"&amp;F1088&amp;","&amp;G1088&amp;",,,USD)")</f>
        <v>1982.51853984594</v>
      </c>
      <c r="J1088" s="1" cm="1">
        <f t="array" ref="J1088">_xll.FDS(A1088,"FF_MKT_VAL(ANN_R,"&amp;F1088&amp;","&amp;G1088&amp;",,,USD)")</f>
        <v>22015.909340172901</v>
      </c>
      <c r="K1088" s="1" cm="1">
        <f t="array" ref="K1088">_xll.FDS(A1088,"FF_SHLDRS_EQ(ANN_R,"&amp;F1088&amp;","&amp;G1088&amp;",,,USD)")</f>
        <v>5947.3587980121401</v>
      </c>
      <c r="L1088" s="1" cm="1">
        <f t="array" ref="L1088">_xll.FDS(A1088,"FF_ASSETS(ANN_R,"&amp;F1088&amp;","&amp;G1088&amp;",,,USD)")</f>
        <v>13171.664165072099</v>
      </c>
      <c r="M1088" s="1" cm="1">
        <f t="array" ref="M1088">_xll.FDS(A1088,"FF_TAX_CF(ANN_R,"&amp;F1088&amp;","&amp;G1088&amp;",,,USD)")</f>
        <v>288.66855923831503</v>
      </c>
      <c r="N1088" s="1" cm="1">
        <f t="array" ref="N1088">_xll.FDS(A1088,"FF_INC_TAX(ANN_R,"&amp;F1088&amp;","&amp;G1088&amp;",,,USD)")</f>
        <v>442.48465284705202</v>
      </c>
      <c r="O1088" s="1" cm="1">
        <f t="array" ref="O1088">_xll.FDS(A1088,"FF_NET_INC(ANN_R,"&amp;F1088&amp;","&amp;G1088&amp;")")</f>
        <v>13226</v>
      </c>
      <c r="P1088" s="1" cm="1">
        <f t="array" ref="P1088">_xll.FDS(A1088,"FF_ROA(ANN_R,"&amp;F1088&amp;","&amp;G1088&amp;")")</f>
        <v>12.471299321556</v>
      </c>
      <c r="Q1088" cm="1">
        <f t="array" ref="Q1088">_xll.FDS(A1088,"FF_TAX_RATE(ANN_R,"&amp;F1088&amp;","&amp;G1088&amp;")")</f>
        <v>22.319319792158701</v>
      </c>
      <c r="R1088" t="e" cm="1">
        <f t="array" ref="R1088">_xll.FDS(A1088,"FF_TAX_REFUND(ANN_R,"&amp;F1088&amp;","&amp;G1088&amp;",,,,,""D=1"")")</f>
        <v>#N/A</v>
      </c>
      <c r="S1088">
        <f t="shared" si="114"/>
        <v>0.3673604016837429</v>
      </c>
      <c r="T1088" s="1" cm="1">
        <f t="array" ref="T1088">_xll.FDS($A1088,"FF_TAX_CF(ANN_R,"&amp;AE1088&amp;","&amp;AF1088&amp;",,,USD)")</f>
        <v>1199.69466543198</v>
      </c>
      <c r="U1088" s="1" cm="1">
        <f t="array" ref="U1088">_xll.FDS($A1088,"FF_TAX_CF(ANN_R,"&amp;AG1088&amp;","&amp;AH1088&amp;",,,USD)")</f>
        <v>276.60276174545299</v>
      </c>
      <c r="V1088" s="1" cm="1">
        <f t="array" ref="V1088">_xll.FDS(A1088,"FF_TAX_CF(ANN_R,"&amp;AI1088&amp;","&amp;AJ1088&amp;",,,USD)")</f>
        <v>229.836975686252</v>
      </c>
      <c r="W1088" s="1" cm="1">
        <f t="array" ref="W1088">_xll.FDS(A1088,"FF_TAX_CF(ANN_R,"&amp;AK1088&amp;","&amp;AL1088&amp;",,,USD)")</f>
        <v>192.71683283150199</v>
      </c>
      <c r="X1088" s="1" cm="1">
        <f t="array" ref="X1088">_xll.FDS(A1088,"FF_TAX_CF(ANN_R,"&amp;F1088&amp;","&amp;G1088&amp;",,,USD)")</f>
        <v>288.66855923831503</v>
      </c>
      <c r="Y1088" s="1" cm="1">
        <f t="array" ref="Y1088">_xll.FDS($A1088,"FF_PTX_INC(ANN_R,"&amp;AE1088&amp;","&amp;AF1088&amp;",,,USD)")</f>
        <v>1036.37901496887</v>
      </c>
      <c r="Z1088" s="1" cm="1">
        <f t="array" ref="Z1088">_xll.FDS($A1088,"FF_PTX_INC(ANN_R,"&amp;AG1088&amp;","&amp;AH1088&amp;",,,USD)")</f>
        <v>1215.5081868171701</v>
      </c>
      <c r="AA1088" s="1" cm="1">
        <f t="array" ref="AA1088">_xll.FDS(A1088,"FF_PTX_INC(ANN_R,"&amp;AI1088&amp;","&amp;AJ1088&amp;",,,USD)")</f>
        <v>628.22896912694</v>
      </c>
      <c r="AB1088" s="1" cm="1">
        <f t="array" ref="AB1088">_xll.FDS(A1088,"FF_PTX_INC(ANN_R,"&amp;AK1088&amp;","&amp;AL1088&amp;",,,USD)")</f>
        <v>1092.0620527118399</v>
      </c>
      <c r="AC1088" s="1" cm="1">
        <f t="array" ref="AC1088">_xll.FDS(A1088,"FF_PTX_INC(ANN_R,"&amp;F1088&amp;","&amp;G1088&amp;",,,USD)")</f>
        <v>1982.51853984594</v>
      </c>
      <c r="AE1088" s="6">
        <f t="shared" si="115"/>
        <v>41275</v>
      </c>
      <c r="AF1088" s="6">
        <f t="shared" si="116"/>
        <v>41639</v>
      </c>
      <c r="AG1088" s="6">
        <f t="shared" si="117"/>
        <v>41640</v>
      </c>
      <c r="AH1088" s="6">
        <f t="shared" si="118"/>
        <v>42004</v>
      </c>
      <c r="AI1088" s="6">
        <f>DATE(YEAR(F1088)+AO1088,MONTH(F1088),DAY(F1088))</f>
        <v>42005</v>
      </c>
      <c r="AJ1088" s="6">
        <f>DATE(YEAR(G1088)+AO1088,MONTH(G1088),DAY(G1088))</f>
        <v>42369</v>
      </c>
      <c r="AK1088" s="6">
        <f>DATE(YEAR(F1088)+AP1088,MONTH(F1088),DAY(F1088))</f>
        <v>42370</v>
      </c>
      <c r="AL1088" s="6">
        <f>DATE(YEAR(G1088)+AP1088,MONTH(G1088),DAY(G1088))</f>
        <v>42735</v>
      </c>
      <c r="AM1088" s="8">
        <v>-4</v>
      </c>
      <c r="AN1088" s="8">
        <v>-3</v>
      </c>
      <c r="AO1088">
        <v>-2</v>
      </c>
      <c r="AP1088">
        <v>-1</v>
      </c>
      <c r="AQ1088" cm="1">
        <f t="array" ref="AQ1088">_xll.FDS(A1088,"FF_DEBT_LT(ANN_R,"&amp;F1088&amp;","&amp;G1088&amp;")")</f>
        <v>22833</v>
      </c>
      <c r="AR1088" cm="1">
        <f t="array" ref="AR1088">_xll.FDS(A1088,"FF_RD_EXP(ANN_R,"&amp;F1088&amp;","&amp;G1088&amp;")")</f>
        <v>3492</v>
      </c>
      <c r="AS1088" t="e" cm="1">
        <f t="array" ref="AS1088">_xll.FDS(A1088,"FF_PTX_INC_FOR(ANN_R,"&amp;F1088&amp;","&amp;G1088&amp;")")</f>
        <v>#N/A</v>
      </c>
      <c r="AT1088" cm="1">
        <f t="array" ref="AT1088">_xll.FDS(A1088,"FF_MKT_VAL_PUBLIC(ANN_R,"&amp;[1]sample_report!E1088&amp;")")</f>
        <v>144661.333040175</v>
      </c>
    </row>
    <row r="1089" spans="1:46" hidden="1" x14ac:dyDescent="0.25">
      <c r="A1089" t="s">
        <v>1292</v>
      </c>
      <c r="B1089" t="s">
        <v>1293</v>
      </c>
      <c r="C1089" t="s">
        <v>1041</v>
      </c>
      <c r="D1089" t="str" cm="1">
        <f t="array" ref="D1089">_xll.FDS(A1089,"FF_MAJOR_IND_NAME")</f>
        <v>MACHINERY &amp; EQUIPMENT</v>
      </c>
      <c r="E1089">
        <v>2017</v>
      </c>
      <c r="F1089" s="4">
        <f t="shared" si="112"/>
        <v>42736</v>
      </c>
      <c r="G1089" s="4">
        <f t="shared" si="113"/>
        <v>43100</v>
      </c>
      <c r="I1089" s="1" cm="1">
        <f t="array" ref="I1089">_xll.FDS(A1089,"FF_PTX_INC(ANN_R,"&amp;F1089&amp;","&amp;G1089&amp;",,,USD)")</f>
        <v>659</v>
      </c>
      <c r="J1089" s="1" cm="1">
        <f t="array" ref="J1089">_xll.FDS(A1089,"FF_MKT_VAL(ANN_R,"&amp;F1089&amp;","&amp;G1089&amp;",,,USD)")</f>
        <v>18272.139580399999</v>
      </c>
      <c r="K1089" s="1" cm="1">
        <f t="array" ref="K1089">_xll.FDS(A1089,"FF_SHLDRS_EQ(ANN_R,"&amp;F1089&amp;","&amp;G1089&amp;",,,USD)")</f>
        <v>4224</v>
      </c>
      <c r="L1089" s="1" cm="1">
        <f t="array" ref="L1089">_xll.FDS(A1089,"FF_ASSETS(ANN_R,"&amp;F1089&amp;","&amp;G1089&amp;",,,USD)")</f>
        <v>48298</v>
      </c>
      <c r="M1089" s="1" cm="1">
        <f t="array" ref="M1089">_xll.FDS(A1089,"FF_TAX_CF(ANN_R,"&amp;F1089&amp;","&amp;G1089&amp;",,,USD)")</f>
        <v>224</v>
      </c>
      <c r="N1089" s="1" cm="1">
        <f t="array" ref="N1089">_xll.FDS(A1089,"FF_INC_TAX(ANN_R,"&amp;F1089&amp;","&amp;G1089&amp;",,,USD)")</f>
        <v>457</v>
      </c>
      <c r="O1089" s="1" cm="1">
        <f t="array" ref="O1089">_xll.FDS(A1089,"FF_NET_INC(ANN_R,"&amp;F1089&amp;","&amp;G1089&amp;")")</f>
        <v>272</v>
      </c>
      <c r="P1089" s="1" cm="1">
        <f t="array" ref="P1089">_xll.FDS(A1089,"FF_ROA(ANN_R,"&amp;F1089&amp;","&amp;G1089&amp;")")</f>
        <v>0.579679258351537</v>
      </c>
      <c r="Q1089" cm="1">
        <f t="array" ref="Q1089">_xll.FDS(A1089,"FF_TAX_RATE(ANN_R,"&amp;F1089&amp;","&amp;G1089&amp;")")</f>
        <v>69.347496206373293</v>
      </c>
      <c r="R1089" t="e" cm="1">
        <f t="array" ref="R1089">_xll.FDS(A1089,"FF_TAX_REFUND(ANN_R,"&amp;F1089&amp;","&amp;G1089&amp;",,,,,""D=1"")")</f>
        <v>#N/A</v>
      </c>
      <c r="S1089">
        <f t="shared" si="114"/>
        <v>0.52663043478260874</v>
      </c>
      <c r="T1089" s="1" cm="1">
        <f t="array" ref="T1089">_xll.FDS($A1089,"FF_TAX_CF(ANN_R,"&amp;AE1089&amp;","&amp;AF1089&amp;",,,USD)")</f>
        <v>521</v>
      </c>
      <c r="U1089" s="1" cm="1">
        <f t="array" ref="U1089">_xll.FDS($A1089,"FF_TAX_CF(ANN_R,"&amp;AG1089&amp;","&amp;AH1089&amp;",,,USD)")</f>
        <v>744</v>
      </c>
      <c r="V1089" s="1" cm="1">
        <f t="array" ref="V1089">_xll.FDS(A1089,"FF_TAX_CF(ANN_R,"&amp;AI1089&amp;","&amp;AJ1089&amp;",,,USD)")</f>
        <v>345</v>
      </c>
      <c r="W1089" s="1" cm="1">
        <f t="array" ref="W1089">_xll.FDS(A1089,"FF_TAX_CF(ANN_R,"&amp;AK1089&amp;","&amp;AL1089&amp;",,,USD)")</f>
        <v>104</v>
      </c>
      <c r="X1089" s="1" cm="1">
        <f t="array" ref="X1089">_xll.FDS(A1089,"FF_TAX_CF(ANN_R,"&amp;F1089&amp;","&amp;G1089&amp;",,,USD)")</f>
        <v>224</v>
      </c>
      <c r="Y1089" s="1" cm="1">
        <f t="array" ref="Y1089">_xll.FDS($A1089,"FF_PTX_INC(ANN_R,"&amp;AE1089&amp;","&amp;AF1089&amp;",,,USD)")</f>
        <v>1374</v>
      </c>
      <c r="Z1089" s="1" cm="1">
        <f t="array" ref="Z1089">_xll.FDS($A1089,"FF_PTX_INC(ANN_R,"&amp;AG1089&amp;","&amp;AH1089&amp;",,,USD)")</f>
        <v>1089</v>
      </c>
      <c r="AA1089" s="1" cm="1">
        <f t="array" ref="AA1089">_xll.FDS(A1089,"FF_PTX_INC(ANN_R,"&amp;AI1089&amp;","&amp;AJ1089&amp;",,,USD)")</f>
        <v>567</v>
      </c>
      <c r="AB1089" s="1" cm="1">
        <f t="array" ref="AB1089">_xll.FDS(A1089,"FF_PTX_INC(ANN_R,"&amp;AK1089&amp;","&amp;AL1089&amp;",,,USD)")</f>
        <v>-9</v>
      </c>
      <c r="AC1089" s="1" cm="1">
        <f t="array" ref="AC1089">_xll.FDS(A1089,"FF_PTX_INC(ANN_R,"&amp;F1089&amp;","&amp;G1089&amp;",,,USD)")</f>
        <v>659</v>
      </c>
      <c r="AE1089" s="6">
        <f t="shared" si="115"/>
        <v>41275</v>
      </c>
      <c r="AF1089" s="6">
        <f t="shared" si="116"/>
        <v>41639</v>
      </c>
      <c r="AG1089" s="6">
        <f t="shared" si="117"/>
        <v>41640</v>
      </c>
      <c r="AH1089" s="6">
        <f t="shared" si="118"/>
        <v>42004</v>
      </c>
      <c r="AI1089" s="6">
        <f>DATE(YEAR(F1089)+AO1089,MONTH(F1089),DAY(F1089))</f>
        <v>42005</v>
      </c>
      <c r="AJ1089" s="6">
        <f>DATE(YEAR(G1089)+AO1089,MONTH(G1089),DAY(G1089))</f>
        <v>42369</v>
      </c>
      <c r="AK1089" s="6">
        <f>DATE(YEAR(F1089)+AP1089,MONTH(F1089),DAY(F1089))</f>
        <v>42370</v>
      </c>
      <c r="AL1089" s="6">
        <f>DATE(YEAR(G1089)+AP1089,MONTH(G1089),DAY(G1089))</f>
        <v>42735</v>
      </c>
      <c r="AM1089" s="8">
        <v>-4</v>
      </c>
      <c r="AN1089" s="8">
        <v>-3</v>
      </c>
      <c r="AO1089">
        <v>-2</v>
      </c>
      <c r="AP1089">
        <v>-1</v>
      </c>
      <c r="AQ1089" cm="1">
        <f t="array" ref="AQ1089">_xll.FDS(A1089,"FF_DEBT_LT(ANN_R,"&amp;F1089&amp;","&amp;G1089&amp;")")</f>
        <v>25895</v>
      </c>
      <c r="AR1089" cm="1">
        <f t="array" ref="AR1089">_xll.FDS(A1089,"FF_RD_EXP(ANN_R,"&amp;F1089&amp;","&amp;G1089&amp;")")</f>
        <v>957</v>
      </c>
      <c r="AS1089" t="e" cm="1">
        <f t="array" ref="AS1089">_xll.FDS(A1089,"FF_PTX_INC_FOR(ANN_R,"&amp;F1089&amp;","&amp;G1089&amp;")")</f>
        <v>#N/A</v>
      </c>
      <c r="AT1089" cm="1">
        <f t="array" ref="AT1089">_xll.FDS(A1089,"FF_MKT_VAL_PUBLIC(ANN_R,"&amp;[1]sample_report!E1089&amp;")")</f>
        <v>13183.202530142</v>
      </c>
    </row>
    <row r="1090" spans="1:46" hidden="1" x14ac:dyDescent="0.25">
      <c r="A1090" t="s">
        <v>395</v>
      </c>
      <c r="B1090" t="s">
        <v>396</v>
      </c>
      <c r="C1090" t="s">
        <v>29</v>
      </c>
      <c r="D1090" t="str" cm="1">
        <f t="array" ref="D1090">_xll.FDS(A1090,"FF_MAJOR_IND_NAME")</f>
        <v>ELECTRONICS</v>
      </c>
      <c r="E1090">
        <v>2020</v>
      </c>
      <c r="F1090" s="4">
        <f t="shared" ref="F1090:F1153" si="119">DATE(E1090,1,1)</f>
        <v>43831</v>
      </c>
      <c r="G1090" s="4">
        <f t="shared" ref="G1090:G1153" si="120">DATE(E1090,12,31)</f>
        <v>44196</v>
      </c>
      <c r="H1090">
        <v>1</v>
      </c>
      <c r="I1090" s="1" cm="1">
        <f t="array" ref="I1090">_xll.FDS(A1090,"FF_PTX_INC(ANN_R,"&amp;F1090&amp;","&amp;G1090&amp;",,,USD)")</f>
        <v>2676.9181642681401</v>
      </c>
      <c r="J1090" s="1" cm="1">
        <f t="array" ref="J1090">_xll.FDS(A1090,"FF_MKT_VAL(ANN_R,"&amp;F1090&amp;","&amp;G1090&amp;",,,USD)")</f>
        <v>17828.6634737032</v>
      </c>
      <c r="K1090" s="1" cm="1">
        <f t="array" ref="K1090">_xll.FDS(A1090,"FF_SHLDRS_EQ(ANN_R,"&amp;F1090&amp;","&amp;G1090&amp;",,,USD)")</f>
        <v>18510.944048969101</v>
      </c>
      <c r="L1090" s="1" cm="1">
        <f t="array" ref="L1090">_xll.FDS(A1090,"FF_ASSETS(ANN_R,"&amp;F1090&amp;","&amp;G1090&amp;",,,USD)")</f>
        <v>57602.870552394503</v>
      </c>
      <c r="M1090" s="1" cm="1">
        <f t="array" ref="M1090">_xll.FDS(A1090,"FF_TAX_CF(ANN_R,"&amp;F1090&amp;","&amp;G1090&amp;",,,USD)")</f>
        <v>917.46414953470196</v>
      </c>
      <c r="N1090" s="1" cm="1">
        <f t="array" ref="N1090">_xll.FDS(A1090,"FF_INC_TAX(ANN_R,"&amp;F1090&amp;","&amp;G1090&amp;",,,USD)")</f>
        <v>469.18037930130998</v>
      </c>
      <c r="O1090" s="1" cm="1">
        <f t="array" ref="O1090">_xll.FDS(A1090,"FF_NET_INC(ANN_R,"&amp;F1090&amp;","&amp;G1090&amp;")")</f>
        <v>225700</v>
      </c>
      <c r="P1090" s="1" cm="1">
        <f t="array" ref="P1090">_xll.FDS(A1090,"FF_ROA(ANN_R,"&amp;F1090&amp;","&amp;G1090&amp;")")</f>
        <v>3.6901850152818998</v>
      </c>
      <c r="Q1090" cm="1">
        <f t="array" ref="Q1090">_xll.FDS(A1090,"FF_TAX_RATE(ANN_R,"&amp;F1090&amp;","&amp;G1090&amp;")")</f>
        <v>17.526885414877199</v>
      </c>
      <c r="R1090" t="e" cm="1">
        <f t="array" ref="R1090">_xll.FDS(A1090,"FF_TAX_REFUND(ANN_R,"&amp;F1090&amp;","&amp;G1090&amp;",,,,,""D=1"")")</f>
        <v>#N/A</v>
      </c>
      <c r="S1090">
        <f t="shared" si="114"/>
        <v>0.31643837432484262</v>
      </c>
      <c r="T1090" s="1" cm="1">
        <f t="array" ref="T1090">_xll.FDS($A1090,"FF_TAX_CF(ANN_R,"&amp;AE1090&amp;","&amp;AF1090&amp;",,,USD)")</f>
        <v>945.82732009887695</v>
      </c>
      <c r="U1090" s="1" cm="1">
        <f t="array" ref="U1090">_xll.FDS($A1090,"FF_TAX_CF(ANN_R,"&amp;AG1090&amp;","&amp;AH1090&amp;",,,USD)")</f>
        <v>966.22416427358996</v>
      </c>
      <c r="V1090" s="1" cm="1">
        <f t="array" ref="V1090">_xll.FDS(A1090,"FF_TAX_CF(ANN_R,"&amp;AI1090&amp;","&amp;AJ1090&amp;",,,USD)")</f>
        <v>689.707939878106</v>
      </c>
      <c r="W1090" s="1" cm="1">
        <f t="array" ref="W1090">_xll.FDS(A1090,"FF_TAX_CF(ANN_R,"&amp;AK1090&amp;","&amp;AL1090&amp;",,,USD)")</f>
        <v>1000.49897199497</v>
      </c>
      <c r="X1090" s="1" cm="1">
        <f t="array" ref="X1090">_xll.FDS(A1090,"FF_TAX_CF(ANN_R,"&amp;F1090&amp;","&amp;G1090&amp;",,,USD)")</f>
        <v>917.46414953470196</v>
      </c>
      <c r="Y1090" s="1" cm="1">
        <f t="array" ref="Y1090">_xll.FDS($A1090,"FF_PTX_INC(ANN_R,"&amp;AE1090&amp;","&amp;AF1090&amp;",,,USD)")</f>
        <v>1894.7441368103</v>
      </c>
      <c r="Z1090" s="1" cm="1">
        <f t="array" ref="Z1090">_xll.FDS($A1090,"FF_PTX_INC(ANN_R,"&amp;AG1090&amp;","&amp;AH1090&amp;",,,USD)")</f>
        <v>2540.1454264558902</v>
      </c>
      <c r="AA1090" s="1" cm="1">
        <f t="array" ref="AA1090">_xll.FDS(A1090,"FF_PTX_INC(ANN_R,"&amp;AI1090&amp;","&amp;AJ1090&amp;",,,USD)")</f>
        <v>3415.8777760714302</v>
      </c>
      <c r="AB1090" s="1" cm="1">
        <f t="array" ref="AB1090">_xll.FDS(A1090,"FF_PTX_INC(ANN_R,"&amp;AK1090&amp;","&amp;AL1090&amp;",,,USD)")</f>
        <v>3755.41955728829</v>
      </c>
      <c r="AC1090" s="1" cm="1">
        <f t="array" ref="AC1090">_xll.FDS(A1090,"FF_PTX_INC(ANN_R,"&amp;F1090&amp;","&amp;G1090&amp;",,,USD)")</f>
        <v>2676.9181642681401</v>
      </c>
      <c r="AE1090" s="6">
        <f t="shared" si="115"/>
        <v>42370</v>
      </c>
      <c r="AF1090" s="6">
        <f t="shared" si="116"/>
        <v>42735</v>
      </c>
      <c r="AG1090" s="6">
        <f t="shared" si="117"/>
        <v>42736</v>
      </c>
      <c r="AH1090" s="6">
        <f t="shared" si="118"/>
        <v>43100</v>
      </c>
      <c r="AI1090" s="6">
        <f>DATE(YEAR(F1090)+AO1090,MONTH(F1090),DAY(F1090))</f>
        <v>43101</v>
      </c>
      <c r="AJ1090" s="6">
        <f>DATE(YEAR(G1090)+AO1090,MONTH(G1090),DAY(G1090))</f>
        <v>43465</v>
      </c>
      <c r="AK1090" s="6">
        <f>DATE(YEAR(F1090)+AP1090,MONTH(F1090),DAY(F1090))</f>
        <v>43466</v>
      </c>
      <c r="AL1090" s="6">
        <f>DATE(YEAR(G1090)+AP1090,MONTH(G1090),DAY(G1090))</f>
        <v>43830</v>
      </c>
      <c r="AM1090" s="8">
        <v>-4</v>
      </c>
      <c r="AN1090" s="8">
        <v>-3</v>
      </c>
      <c r="AO1090">
        <v>-2</v>
      </c>
      <c r="AP1090">
        <v>-1</v>
      </c>
      <c r="AQ1090" cm="1">
        <f t="array" ref="AQ1090">_xll.FDS(A1090,"FF_DEBT_LT(ANN_R,"&amp;F1090&amp;","&amp;G1090&amp;")")</f>
        <v>1156316</v>
      </c>
      <c r="AR1090" cm="1">
        <f t="array" ref="AR1090">_xll.FDS(A1090,"FF_RD_EXP(ANN_R,"&amp;F1090&amp;","&amp;G1090&amp;")")</f>
        <v>475005</v>
      </c>
      <c r="AS1090" t="e" cm="1">
        <f t="array" ref="AS1090">_xll.FDS(A1090,"FF_PTX_INC_FOR(ANN_R,"&amp;F1090&amp;","&amp;G1090&amp;")")</f>
        <v>#N/A</v>
      </c>
      <c r="AT1090" cm="1">
        <f t="array" ref="AT1090">_xll.FDS(A1090,"FF_MKT_VAL_PUBLIC(ANN_R,"&amp;[1]sample_report!E1090&amp;")")</f>
        <v>2806241.4062008299</v>
      </c>
    </row>
    <row r="1091" spans="1:46" hidden="1" x14ac:dyDescent="0.25">
      <c r="A1091" t="s">
        <v>395</v>
      </c>
      <c r="B1091" t="s">
        <v>396</v>
      </c>
      <c r="C1091" t="s">
        <v>29</v>
      </c>
      <c r="D1091" t="str" cm="1">
        <f t="array" ref="D1091">_xll.FDS(A1091,"FF_MAJOR_IND_NAME")</f>
        <v>ELECTRONICS</v>
      </c>
      <c r="E1091">
        <v>2016</v>
      </c>
      <c r="F1091" s="4">
        <f t="shared" si="119"/>
        <v>42370</v>
      </c>
      <c r="G1091" s="4">
        <f t="shared" si="120"/>
        <v>42735</v>
      </c>
      <c r="H1091" s="5">
        <v>1</v>
      </c>
      <c r="I1091" s="1" cm="1">
        <f t="array" ref="I1091">_xll.FDS(A1091,"FF_PTX_INC(ANN_R,"&amp;F1091&amp;","&amp;G1091&amp;",,,USD)")</f>
        <v>1894.7441368103</v>
      </c>
      <c r="J1091" s="1" cm="1">
        <f t="array" ref="J1091">_xll.FDS(A1091,"FF_MKT_VAL(ANN_R,"&amp;F1091&amp;","&amp;G1091&amp;",,,USD)")</f>
        <v>21342.1383540385</v>
      </c>
      <c r="K1091" s="1" cm="1">
        <f t="array" ref="K1091">_xll.FDS(A1091,"FF_SHLDRS_EQ(ANN_R,"&amp;F1091&amp;","&amp;G1091&amp;",,,USD)")</f>
        <v>12851.4789280444</v>
      </c>
      <c r="L1091" s="1" cm="1">
        <f t="array" ref="L1091">_xll.FDS(A1091,"FF_ASSETS(ANN_R,"&amp;F1091&amp;","&amp;G1091&amp;",,,USD)")</f>
        <v>48828.007488429503</v>
      </c>
      <c r="M1091" s="1" cm="1">
        <f t="array" ref="M1091">_xll.FDS(A1091,"FF_TAX_CF(ANN_R,"&amp;F1091&amp;","&amp;G1091&amp;",,,USD)")</f>
        <v>945.82732009887695</v>
      </c>
      <c r="N1091" s="1" cm="1">
        <f t="array" ref="N1091">_xll.FDS(A1091,"FF_INC_TAX(ANN_R,"&amp;F1091&amp;","&amp;G1091&amp;",,,USD)")</f>
        <v>302.25436401367199</v>
      </c>
      <c r="O1091" s="1" cm="1">
        <f t="array" ref="O1091">_xll.FDS(A1091,"FF_NET_INC(ANN_R,"&amp;F1091&amp;","&amp;G1091&amp;")")</f>
        <v>165212</v>
      </c>
      <c r="P1091" s="1" cm="1">
        <f t="array" ref="P1091">_xll.FDS(A1091,"FF_ROA(ANN_R,"&amp;F1091&amp;","&amp;G1091&amp;")")</f>
        <v>2.8870671668805499</v>
      </c>
      <c r="Q1091" cm="1">
        <f t="array" ref="Q1091">_xll.FDS(A1091,"FF_TAX_RATE(ANN_R,"&amp;F1091&amp;","&amp;G1091&amp;")")</f>
        <v>15.952252240373801</v>
      </c>
      <c r="R1091" t="e" cm="1">
        <f t="array" ref="R1091">_xll.FDS(A1091,"FF_TAX_REFUND(ANN_R,"&amp;F1091&amp;","&amp;G1091&amp;",,,,,""D=1"")")</f>
        <v>#N/A</v>
      </c>
      <c r="S1091">
        <f t="shared" ref="S1091:S1154" si="121">SUM(T1091:X1091)/SUM(Y1091:AC1091)</f>
        <v>-0.47248343363217538</v>
      </c>
      <c r="T1091" s="1" cm="1">
        <f t="array" ref="T1091">_xll.FDS($A1091,"FF_TAX_CF(ANN_R,"&amp;AE1091&amp;","&amp;AF1091&amp;",,,USD)")</f>
        <v>971.09360216464802</v>
      </c>
      <c r="U1091" s="1" cm="1">
        <f t="array" ref="U1091">_xll.FDS($A1091,"FF_TAX_CF(ANN_R,"&amp;AG1091&amp;","&amp;AH1091&amp;",,,USD)")</f>
        <v>744.38713965937495</v>
      </c>
      <c r="V1091" s="1" cm="1">
        <f t="array" ref="V1091">_xll.FDS(A1091,"FF_TAX_CF(ANN_R,"&amp;AI1091&amp;","&amp;AJ1091&amp;",,,USD)")</f>
        <v>811.05895091779496</v>
      </c>
      <c r="W1091" s="1" cm="1">
        <f t="array" ref="W1091">_xll.FDS(A1091,"FF_TAX_CF(ANN_R,"&amp;AK1091&amp;","&amp;AL1091&amp;",,,USD)")</f>
        <v>1009.17115940154</v>
      </c>
      <c r="X1091" s="1" cm="1">
        <f t="array" ref="X1091">_xll.FDS(A1091,"FF_TAX_CF(ANN_R,"&amp;F1091&amp;","&amp;G1091&amp;",,,USD)")</f>
        <v>945.82732009887695</v>
      </c>
      <c r="Y1091" s="1" cm="1">
        <f t="array" ref="Y1091">_xll.FDS($A1091,"FF_PTX_INC(ANN_R,"&amp;AE1091&amp;","&amp;AF1091&amp;",,,USD)")</f>
        <v>-10294.1823440306</v>
      </c>
      <c r="Z1091" s="1" cm="1">
        <f t="array" ref="Z1091">_xll.FDS($A1091,"FF_PTX_INC(ANN_R,"&amp;AG1091&amp;","&amp;AH1091&amp;",,,USD)")</f>
        <v>-4805.2080534771103</v>
      </c>
      <c r="AA1091" s="1" cm="1">
        <f t="array" ref="AA1091">_xll.FDS(A1091,"FF_PTX_INC(ANN_R,"&amp;AI1091&amp;","&amp;AJ1091&amp;",,,USD)")</f>
        <v>2058.7190861348099</v>
      </c>
      <c r="AB1091" s="1" cm="1">
        <f t="array" ref="AB1091">_xll.FDS(A1091,"FF_PTX_INC(ANN_R,"&amp;AK1091&amp;","&amp;AL1091&amp;",,,USD)")</f>
        <v>1660.85774516314</v>
      </c>
      <c r="AC1091" s="1" cm="1">
        <f t="array" ref="AC1091">_xll.FDS(A1091,"FF_PTX_INC(ANN_R,"&amp;F1091&amp;","&amp;G1091&amp;",,,USD)")</f>
        <v>1894.7441368103</v>
      </c>
      <c r="AE1091" s="6">
        <f t="shared" ref="AE1091:AE1154" si="122">DATE(YEAR($F1091)+AM1091,MONTH($F1091),DAY($F1091))</f>
        <v>40909</v>
      </c>
      <c r="AF1091" s="6">
        <f t="shared" ref="AF1091:AF1154" si="123">DATE(YEAR($G1091)+AM1091,MONTH($G1091),DAY($G1091))</f>
        <v>41274</v>
      </c>
      <c r="AG1091" s="6">
        <f t="shared" ref="AG1091:AG1154" si="124">DATE(YEAR($F1091)+AN1091,MONTH($F1091),DAY($F1091))</f>
        <v>41275</v>
      </c>
      <c r="AH1091" s="6">
        <f t="shared" ref="AH1091:AH1154" si="125">DATE(YEAR($G1091)+AN1091,MONTH($G1091),DAY($G1091))</f>
        <v>41639</v>
      </c>
      <c r="AI1091" s="6">
        <f>DATE(YEAR(F1091)+AO1091,MONTH(F1091),DAY(F1091))</f>
        <v>41640</v>
      </c>
      <c r="AJ1091" s="6">
        <f>DATE(YEAR(G1091)+AO1091,MONTH(G1091),DAY(G1091))</f>
        <v>42004</v>
      </c>
      <c r="AK1091" s="6">
        <f>DATE(YEAR(F1091)+AP1091,MONTH(F1091),DAY(F1091))</f>
        <v>42005</v>
      </c>
      <c r="AL1091" s="6">
        <f>DATE(YEAR(G1091)+AP1091,MONTH(G1091),DAY(G1091))</f>
        <v>42369</v>
      </c>
      <c r="AM1091" s="8">
        <v>-4</v>
      </c>
      <c r="AN1091" s="8">
        <v>-3</v>
      </c>
      <c r="AO1091">
        <v>-2</v>
      </c>
      <c r="AP1091">
        <v>-1</v>
      </c>
      <c r="AQ1091" cm="1">
        <f t="array" ref="AQ1091">_xll.FDS(A1091,"FF_DEBT_LT(ANN_R,"&amp;F1091&amp;","&amp;G1091&amp;")")</f>
        <v>703113</v>
      </c>
      <c r="AR1091" cm="1">
        <f t="array" ref="AR1091">_xll.FDS(A1091,"FF_RD_EXP(ANN_R,"&amp;F1091&amp;","&amp;G1091&amp;")")</f>
        <v>438851</v>
      </c>
      <c r="AS1091" t="e" cm="1">
        <f t="array" ref="AS1091">_xll.FDS(A1091,"FF_PTX_INC_FOR(ANN_R,"&amp;F1091&amp;","&amp;G1091&amp;")")</f>
        <v>#N/A</v>
      </c>
      <c r="AT1091" cm="1">
        <f t="array" ref="AT1091">_xll.FDS(A1091,"FF_MKT_VAL_PUBLIC(ANN_R,"&amp;[1]sample_report!E1091&amp;")")</f>
        <v>2388304.8474858799</v>
      </c>
    </row>
    <row r="1092" spans="1:46" hidden="1" x14ac:dyDescent="0.25">
      <c r="A1092" t="s">
        <v>1084</v>
      </c>
      <c r="B1092" t="s">
        <v>1085</v>
      </c>
      <c r="C1092" t="s">
        <v>950</v>
      </c>
      <c r="D1092" t="str" cm="1">
        <f t="array" ref="D1092">_xll.FDS(A1092,"FF_MAJOR_IND_NAME")</f>
        <v>BEVERAGES</v>
      </c>
      <c r="E1092">
        <v>2020</v>
      </c>
      <c r="F1092" s="4">
        <f t="shared" si="119"/>
        <v>43831</v>
      </c>
      <c r="G1092" s="4">
        <f t="shared" si="120"/>
        <v>44196</v>
      </c>
      <c r="H1092">
        <v>1</v>
      </c>
      <c r="I1092" s="1" cm="1">
        <f t="array" ref="I1092">_xll.FDS(A1092,"FF_PTX_INC(ANN_R,"&amp;F1092&amp;","&amp;G1092&amp;",,,USD)")</f>
        <v>676.57737064361595</v>
      </c>
      <c r="J1092" s="1" cm="1">
        <f t="array" ref="J1092">_xll.FDS(A1092,"FF_MKT_VAL(ANN_R,"&amp;F1092&amp;","&amp;G1092&amp;",,,USD)")</f>
        <v>41003.2800079632</v>
      </c>
      <c r="K1092" s="1" cm="1">
        <f t="array" ref="K1092">_xll.FDS(A1092,"FF_SHLDRS_EQ(ANN_R,"&amp;F1092&amp;","&amp;G1092&amp;",,,USD)")</f>
        <v>15688.1590747833</v>
      </c>
      <c r="L1092" s="1" cm="1">
        <f t="array" ref="L1092">_xll.FDS(A1092,"FF_ASSETS(ANN_R,"&amp;F1092&amp;","&amp;G1092&amp;",,,USD)")</f>
        <v>35407.3034673929</v>
      </c>
      <c r="M1092" s="1" cm="1">
        <f t="array" ref="M1092">_xll.FDS(A1092,"FF_TAX_CF(ANN_R,"&amp;F1092&amp;","&amp;G1092&amp;",,,USD)")</f>
        <v>524.01580667495705</v>
      </c>
      <c r="N1092" s="1" cm="1">
        <f t="array" ref="N1092">_xll.FDS(A1092,"FF_INC_TAX(ANN_R,"&amp;F1092&amp;","&amp;G1092&amp;",,,USD)")</f>
        <v>285.22379350662197</v>
      </c>
      <c r="O1092" s="1" cm="1">
        <f t="array" ref="O1092">_xll.FDS(A1092,"FF_NET_INC(ANN_R,"&amp;F1092&amp;","&amp;G1092&amp;")")</f>
        <v>332</v>
      </c>
      <c r="P1092" s="1" cm="1">
        <f t="array" ref="P1092">_xll.FDS(A1092,"FF_ROA(ANN_R,"&amp;F1092&amp;","&amp;G1092&amp;")")</f>
        <v>1.0612114431836299</v>
      </c>
      <c r="Q1092" cm="1">
        <f t="array" ref="Q1092">_xll.FDS(A1092,"FF_TAX_RATE(ANN_R,"&amp;F1092&amp;","&amp;G1092&amp;")")</f>
        <v>42.156862745098003</v>
      </c>
      <c r="R1092" t="e" cm="1">
        <f t="array" ref="R1092">_xll.FDS(A1092,"FF_TAX_REFUND(ANN_R,"&amp;F1092&amp;","&amp;G1092&amp;",,,,,""D=1"")")</f>
        <v>#N/A</v>
      </c>
      <c r="S1092">
        <f t="shared" si="121"/>
        <v>0.26308421603084481</v>
      </c>
      <c r="T1092" s="1" cm="1">
        <f t="array" ref="T1092">_xll.FDS($A1092,"FF_TAX_CF(ANN_R,"&amp;AE1092&amp;","&amp;AF1092&amp;",,,USD)")</f>
        <v>435.96657228469797</v>
      </c>
      <c r="U1092" s="1" cm="1">
        <f t="array" ref="U1092">_xll.FDS($A1092,"FF_TAX_CF(ANN_R,"&amp;AG1092&amp;","&amp;AH1092&amp;",,,USD)")</f>
        <v>444.75240612030001</v>
      </c>
      <c r="V1092" s="1" cm="1">
        <f t="array" ref="V1092">_xll.FDS(A1092,"FF_TAX_CF(ANN_R,"&amp;AI1092&amp;","&amp;AJ1092&amp;",,,USD)")</f>
        <v>442.37141406536102</v>
      </c>
      <c r="W1092" s="1" cm="1">
        <f t="array" ref="W1092">_xll.FDS(A1092,"FF_TAX_CF(ANN_R,"&amp;AK1092&amp;","&amp;AL1092&amp;",,,USD)")</f>
        <v>594.33518600463901</v>
      </c>
      <c r="X1092" s="1" cm="1">
        <f t="array" ref="X1092">_xll.FDS(A1092,"FF_TAX_CF(ANN_R,"&amp;F1092&amp;","&amp;G1092&amp;",,,USD)")</f>
        <v>524.01580667495705</v>
      </c>
      <c r="Y1092" s="1" cm="1">
        <f t="array" ref="Y1092">_xll.FDS($A1092,"FF_PTX_INC(ANN_R,"&amp;AE1092&amp;","&amp;AF1092&amp;",,,USD)")</f>
        <v>1844.8152918815599</v>
      </c>
      <c r="Z1092" s="1" cm="1">
        <f t="array" ref="Z1092">_xll.FDS($A1092,"FF_PTX_INC(ANN_R,"&amp;AG1092&amp;","&amp;AH1092&amp;",,,USD)")</f>
        <v>2025.3675749301899</v>
      </c>
      <c r="AA1092" s="1" cm="1">
        <f t="array" ref="AA1092">_xll.FDS(A1092,"FF_PTX_INC(ANN_R,"&amp;AI1092&amp;","&amp;AJ1092&amp;",,,USD)")</f>
        <v>2378.7896794080698</v>
      </c>
      <c r="AB1092" s="1" cm="1">
        <f t="array" ref="AB1092">_xll.FDS(A1092,"FF_PTX_INC(ANN_R,"&amp;AK1092&amp;","&amp;AL1092&amp;",,,USD)")</f>
        <v>2354.5255737304701</v>
      </c>
      <c r="AC1092" s="1" cm="1">
        <f t="array" ref="AC1092">_xll.FDS(A1092,"FF_PTX_INC(ANN_R,"&amp;F1092&amp;","&amp;G1092&amp;",,,USD)")</f>
        <v>676.57737064361595</v>
      </c>
      <c r="AE1092" s="6">
        <f t="shared" si="122"/>
        <v>42370</v>
      </c>
      <c r="AF1092" s="6">
        <f t="shared" si="123"/>
        <v>42735</v>
      </c>
      <c r="AG1092" s="6">
        <f t="shared" si="124"/>
        <v>42736</v>
      </c>
      <c r="AH1092" s="6">
        <f t="shared" si="125"/>
        <v>43100</v>
      </c>
      <c r="AI1092" s="6">
        <f>DATE(YEAR(F1092)+AO1092,MONTH(F1092),DAY(F1092))</f>
        <v>43101</v>
      </c>
      <c r="AJ1092" s="6">
        <f>DATE(YEAR(G1092)+AO1092,MONTH(G1092),DAY(G1092))</f>
        <v>43465</v>
      </c>
      <c r="AK1092" s="6">
        <f>DATE(YEAR(F1092)+AP1092,MONTH(F1092),DAY(F1092))</f>
        <v>43466</v>
      </c>
      <c r="AL1092" s="6">
        <f>DATE(YEAR(G1092)+AP1092,MONTH(G1092),DAY(G1092))</f>
        <v>43830</v>
      </c>
      <c r="AM1092" s="8">
        <v>-4</v>
      </c>
      <c r="AN1092" s="8">
        <v>-3</v>
      </c>
      <c r="AO1092">
        <v>-2</v>
      </c>
      <c r="AP1092">
        <v>-1</v>
      </c>
      <c r="AQ1092" cm="1">
        <f t="array" ref="AQ1092">_xll.FDS(A1092,"FF_DEBT_LT(ANN_R,"&amp;F1092&amp;","&amp;G1092&amp;")")</f>
        <v>9224</v>
      </c>
      <c r="AR1092" t="e" cm="1">
        <f t="array" ref="AR1092">_xll.FDS(A1092,"FF_RD_EXP(ANN_R,"&amp;F1092&amp;","&amp;G1092&amp;")")</f>
        <v>#N/A</v>
      </c>
      <c r="AS1092" t="e" cm="1">
        <f t="array" ref="AS1092">_xll.FDS(A1092,"FF_PTX_INC_FOR(ANN_R,"&amp;F1092&amp;","&amp;G1092&amp;")")</f>
        <v>#N/A</v>
      </c>
      <c r="AT1092" cm="1">
        <f t="array" ref="AT1092">_xll.FDS(A1092,"FF_MKT_VAL_PUBLIC(ANN_R,"&amp;[1]sample_report!E1092&amp;")")</f>
        <v>26761.6361482465</v>
      </c>
    </row>
    <row r="1093" spans="1:46" hidden="1" x14ac:dyDescent="0.25">
      <c r="A1093" t="s">
        <v>1084</v>
      </c>
      <c r="B1093" t="s">
        <v>1085</v>
      </c>
      <c r="C1093" t="s">
        <v>950</v>
      </c>
      <c r="D1093" t="str" cm="1">
        <f t="array" ref="D1093">_xll.FDS(A1093,"FF_MAJOR_IND_NAME")</f>
        <v>BEVERAGES</v>
      </c>
      <c r="E1093">
        <v>2016</v>
      </c>
      <c r="F1093" s="4">
        <f t="shared" si="119"/>
        <v>42370</v>
      </c>
      <c r="G1093" s="4">
        <f t="shared" si="120"/>
        <v>42735</v>
      </c>
      <c r="H1093" s="5">
        <v>1</v>
      </c>
      <c r="I1093" s="1" cm="1">
        <f t="array" ref="I1093">_xll.FDS(A1093,"FF_PTX_INC(ANN_R,"&amp;F1093&amp;","&amp;G1093&amp;",,,USD)")</f>
        <v>1844.8152918815599</v>
      </c>
      <c r="J1093" s="1" cm="1">
        <f t="array" ref="J1093">_xll.FDS(A1093,"FF_MKT_VAL(ANN_R,"&amp;F1093&amp;","&amp;G1093&amp;",,,USD)")</f>
        <v>29405.7824723093</v>
      </c>
      <c r="K1093" s="1" cm="1">
        <f t="array" ref="K1093">_xll.FDS(A1093,"FF_SHLDRS_EQ(ANN_R,"&amp;F1093&amp;","&amp;G1093&amp;",,,USD)")</f>
        <v>14816.7400584221</v>
      </c>
      <c r="L1093" s="1" cm="1">
        <f t="array" ref="L1093">_xll.FDS(A1093,"FF_ASSETS(ANN_R,"&amp;F1093&amp;","&amp;G1093&amp;",,,USD)")</f>
        <v>33992.8478899002</v>
      </c>
      <c r="M1093" s="1" cm="1">
        <f t="array" ref="M1093">_xll.FDS(A1093,"FF_TAX_CF(ANN_R,"&amp;F1093&amp;","&amp;G1093&amp;",,,USD)")</f>
        <v>435.96657228469797</v>
      </c>
      <c r="N1093" s="1" cm="1">
        <f t="array" ref="N1093">_xll.FDS(A1093,"FF_INC_TAX(ANN_R,"&amp;F1093&amp;","&amp;G1093&amp;",,,USD)")</f>
        <v>452.60651779174799</v>
      </c>
      <c r="O1093" s="1" cm="1">
        <f t="array" ref="O1093">_xll.FDS(A1093,"FF_NET_INC(ANN_R,"&amp;F1093&amp;","&amp;G1093&amp;")")</f>
        <v>1235</v>
      </c>
      <c r="P1093" s="1" cm="1">
        <f t="array" ref="P1093">_xll.FDS(A1093,"FF_ROA(ANN_R,"&amp;F1093&amp;","&amp;G1093&amp;")")</f>
        <v>4.0494458653026397</v>
      </c>
      <c r="Q1093" cm="1">
        <f t="array" ref="Q1093">_xll.FDS(A1093,"FF_TAX_RATE(ANN_R,"&amp;F1093&amp;","&amp;G1093&amp;")")</f>
        <v>24.533974744437799</v>
      </c>
      <c r="R1093" t="e" cm="1">
        <f t="array" ref="R1093">_xll.FDS(A1093,"FF_TAX_REFUND(ANN_R,"&amp;F1093&amp;","&amp;G1093&amp;",,,,,""D=1"")")</f>
        <v>#N/A</v>
      </c>
      <c r="S1093">
        <f t="shared" si="121"/>
        <v>0.28675188041264776</v>
      </c>
      <c r="T1093" s="1" cm="1">
        <f t="array" ref="T1093">_xll.FDS($A1093,"FF_TAX_CF(ANN_R,"&amp;AE1093&amp;","&amp;AF1093&amp;",,,USD)")</f>
        <v>384.95946121215798</v>
      </c>
      <c r="U1093" s="1" cm="1">
        <f t="array" ref="U1093">_xll.FDS($A1093,"FF_TAX_CF(ANN_R,"&amp;AG1093&amp;","&amp;AH1093&amp;",,,USD)")</f>
        <v>524.71948289871204</v>
      </c>
      <c r="V1093" s="1" cm="1">
        <f t="array" ref="V1093">_xll.FDS(A1093,"FF_TAX_CF(ANN_R,"&amp;AI1093&amp;","&amp;AJ1093&amp;",,,USD)")</f>
        <v>560.09267067909195</v>
      </c>
      <c r="W1093" s="1" cm="1">
        <f t="array" ref="W1093">_xll.FDS(A1093,"FF_TAX_CF(ANN_R,"&amp;AK1093&amp;","&amp;AL1093&amp;",,,USD)")</f>
        <v>643.56650996208202</v>
      </c>
      <c r="X1093" s="1" cm="1">
        <f t="array" ref="X1093">_xll.FDS(A1093,"FF_TAX_CF(ANN_R,"&amp;F1093&amp;","&amp;G1093&amp;",,,USD)")</f>
        <v>435.96657228469797</v>
      </c>
      <c r="Y1093" s="1" cm="1">
        <f t="array" ref="Y1093">_xll.FDS($A1093,"FF_PTX_INC(ANN_R,"&amp;AE1093&amp;","&amp;AF1093&amp;",,,USD)")</f>
        <v>1899.4006749391599</v>
      </c>
      <c r="Z1093" s="1" cm="1">
        <f t="array" ref="Z1093">_xll.FDS($A1093,"FF_PTX_INC(ANN_R,"&amp;AG1093&amp;","&amp;AH1093&amp;",,,USD)")</f>
        <v>2022.6255929470101</v>
      </c>
      <c r="AA1093" s="1" cm="1">
        <f t="array" ref="AA1093">_xll.FDS(A1093,"FF_PTX_INC(ANN_R,"&amp;AI1093&amp;","&amp;AJ1093&amp;",,,USD)")</f>
        <v>1806.4005746841401</v>
      </c>
      <c r="AB1093" s="1" cm="1">
        <f t="array" ref="AB1093">_xll.FDS(A1093,"FF_PTX_INC(ANN_R,"&amp;AK1093&amp;","&amp;AL1093&amp;",,,USD)")</f>
        <v>1317.03852689266</v>
      </c>
      <c r="AC1093" s="1" cm="1">
        <f t="array" ref="AC1093">_xll.FDS(A1093,"FF_PTX_INC(ANN_R,"&amp;F1093&amp;","&amp;G1093&amp;",,,USD)")</f>
        <v>1844.8152918815599</v>
      </c>
      <c r="AE1093" s="6">
        <f t="shared" si="122"/>
        <v>40909</v>
      </c>
      <c r="AF1093" s="6">
        <f t="shared" si="123"/>
        <v>41274</v>
      </c>
      <c r="AG1093" s="6">
        <f t="shared" si="124"/>
        <v>41275</v>
      </c>
      <c r="AH1093" s="6">
        <f t="shared" si="125"/>
        <v>41639</v>
      </c>
      <c r="AI1093" s="6">
        <f>DATE(YEAR(F1093)+AO1093,MONTH(F1093),DAY(F1093))</f>
        <v>41640</v>
      </c>
      <c r="AJ1093" s="6">
        <f>DATE(YEAR(G1093)+AO1093,MONTH(G1093),DAY(G1093))</f>
        <v>42004</v>
      </c>
      <c r="AK1093" s="6">
        <f>DATE(YEAR(F1093)+AP1093,MONTH(F1093),DAY(F1093))</f>
        <v>42005</v>
      </c>
      <c r="AL1093" s="6">
        <f>DATE(YEAR(G1093)+AP1093,MONTH(G1093),DAY(G1093))</f>
        <v>42369</v>
      </c>
      <c r="AM1093" s="8">
        <v>-4</v>
      </c>
      <c r="AN1093" s="8">
        <v>-3</v>
      </c>
      <c r="AO1093">
        <v>-2</v>
      </c>
      <c r="AP1093">
        <v>-1</v>
      </c>
      <c r="AQ1093" cm="1">
        <f t="array" ref="AQ1093">_xll.FDS(A1093,"FF_DEBT_LT(ANN_R,"&amp;F1093&amp;","&amp;G1093&amp;")")</f>
        <v>7335</v>
      </c>
      <c r="AR1093" t="e" cm="1">
        <f t="array" ref="AR1093">_xll.FDS(A1093,"FF_RD_EXP(ANN_R,"&amp;F1093&amp;","&amp;G1093&amp;")")</f>
        <v>#N/A</v>
      </c>
      <c r="AS1093" t="e" cm="1">
        <f t="array" ref="AS1093">_xll.FDS(A1093,"FF_PTX_INC_FOR(ANN_R,"&amp;F1093&amp;","&amp;G1093&amp;")")</f>
        <v>#N/A</v>
      </c>
      <c r="AT1093" cm="1">
        <f t="array" ref="AT1093">_xll.FDS(A1093,"FF_MKT_VAL_PUBLIC(ANN_R,"&amp;[1]sample_report!E1093&amp;")")</f>
        <v>20094.185290147401</v>
      </c>
    </row>
    <row r="1094" spans="1:46" hidden="1" x14ac:dyDescent="0.25">
      <c r="A1094" t="s">
        <v>1011</v>
      </c>
      <c r="B1094" t="s">
        <v>1012</v>
      </c>
      <c r="C1094" t="s">
        <v>977</v>
      </c>
      <c r="D1094" t="str" cm="1">
        <f t="array" ref="D1094">_xll.FDS(A1094,"FF_MAJOR_IND_NAME")</f>
        <v>DRUGS, COSMETICS &amp; HEALTH CARE</v>
      </c>
      <c r="E1094">
        <v>2020</v>
      </c>
      <c r="F1094" s="4">
        <f t="shared" si="119"/>
        <v>43831</v>
      </c>
      <c r="G1094" s="4">
        <f t="shared" si="120"/>
        <v>44196</v>
      </c>
      <c r="H1094">
        <v>1</v>
      </c>
      <c r="I1094" s="1" cm="1">
        <f t="array" ref="I1094">_xll.FDS(A1094,"FF_PTX_INC(ANN_R,"&amp;F1094&amp;","&amp;G1094&amp;",,,USD)")</f>
        <v>1390.76885938644</v>
      </c>
      <c r="J1094" s="1" cm="1">
        <f t="array" ref="J1094">_xll.FDS(A1094,"FF_MKT_VAL(ANN_R,"&amp;F1094&amp;","&amp;G1094&amp;",,,USD)")</f>
        <v>48485.022964495103</v>
      </c>
      <c r="K1094" s="1" cm="1">
        <f t="array" ref="K1094">_xll.FDS(A1094,"FF_SHLDRS_EQ(ANN_R,"&amp;F1094&amp;","&amp;G1094&amp;",,,USD)")</f>
        <v>14523.538049459499</v>
      </c>
      <c r="L1094" s="1" cm="1">
        <f t="array" ref="L1094">_xll.FDS(A1094,"FF_ASSETS(ANN_R,"&amp;F1094&amp;","&amp;G1094&amp;",,,USD)")</f>
        <v>34167.632690072103</v>
      </c>
      <c r="M1094" s="1" cm="1">
        <f t="array" ref="M1094">_xll.FDS(A1094,"FF_TAX_CF(ANN_R,"&amp;F1094&amp;","&amp;G1094&amp;",,,USD)")</f>
        <v>444.590045213699</v>
      </c>
      <c r="N1094" s="1" cm="1">
        <f t="array" ref="N1094">_xll.FDS(A1094,"FF_INC_TAX(ANN_R,"&amp;F1094&amp;","&amp;G1094&amp;",,,USD)")</f>
        <v>241.67458868026699</v>
      </c>
      <c r="O1094" s="1" cm="1">
        <f t="array" ref="O1094">_xll.FDS(A1094,"FF_NET_INC(ANN_R,"&amp;F1094&amp;","&amp;G1094&amp;")")</f>
        <v>991</v>
      </c>
      <c r="P1094" s="1" cm="1">
        <f t="array" ref="P1094">_xll.FDS(A1094,"FF_ROA(ANN_R,"&amp;F1094&amp;","&amp;G1094&amp;")")</f>
        <v>3.6075062339600699</v>
      </c>
      <c r="Q1094" cm="1">
        <f t="array" ref="Q1094">_xll.FDS(A1094,"FF_TAX_RATE(ANN_R,"&amp;F1094&amp;","&amp;G1094&amp;")")</f>
        <v>17.377049180327901</v>
      </c>
      <c r="R1094" t="e" cm="1">
        <f t="array" ref="R1094">_xll.FDS(A1094,"FF_TAX_REFUND(ANN_R,"&amp;F1094&amp;","&amp;G1094&amp;",,,,,""D=1"")")</f>
        <v>#N/A</v>
      </c>
      <c r="S1094">
        <f t="shared" si="121"/>
        <v>0.24487011270991207</v>
      </c>
      <c r="T1094" s="1" cm="1">
        <f t="array" ref="T1094">_xll.FDS($A1094,"FF_TAX_CF(ANN_R,"&amp;AE1094&amp;","&amp;AF1094&amp;",,,USD)")</f>
        <v>326.328185200691</v>
      </c>
      <c r="U1094" s="1" cm="1">
        <f t="array" ref="U1094">_xll.FDS($A1094,"FF_TAX_CF(ANN_R,"&amp;AG1094&amp;","&amp;AH1094&amp;",,,USD)")</f>
        <v>320.33341932296798</v>
      </c>
      <c r="V1094" s="1" cm="1">
        <f t="array" ref="V1094">_xll.FDS(A1094,"FF_TAX_CF(ANN_R,"&amp;AI1094&amp;","&amp;AJ1094&amp;",,,USD)")</f>
        <v>355.10466790199303</v>
      </c>
      <c r="W1094" s="1" cm="1">
        <f t="array" ref="W1094">_xll.FDS(A1094,"FF_TAX_CF(ANN_R,"&amp;AK1094&amp;","&amp;AL1094&amp;",,,USD)")</f>
        <v>406.287252187729</v>
      </c>
      <c r="X1094" s="1" cm="1">
        <f t="array" ref="X1094">_xll.FDS(A1094,"FF_TAX_CF(ANN_R,"&amp;F1094&amp;","&amp;G1094&amp;",,,USD)")</f>
        <v>444.590045213699</v>
      </c>
      <c r="Y1094" s="1" cm="1">
        <f t="array" ref="Y1094">_xll.FDS($A1094,"FF_PTX_INC(ANN_R,"&amp;AE1094&amp;","&amp;AF1094&amp;",,,USD)")</f>
        <v>1131.63977444172</v>
      </c>
      <c r="Z1094" s="1" cm="1">
        <f t="array" ref="Z1094">_xll.FDS($A1094,"FF_PTX_INC(ANN_R,"&amp;AG1094&amp;","&amp;AH1094&amp;",,,USD)")</f>
        <v>1557.67764818668</v>
      </c>
      <c r="AA1094" s="1" cm="1">
        <f t="array" ref="AA1094">_xll.FDS(A1094,"FF_PTX_INC(ANN_R,"&amp;AI1094&amp;","&amp;AJ1094&amp;",,,USD)")</f>
        <v>1775.5233395099599</v>
      </c>
      <c r="AB1094" s="1" cm="1">
        <f t="array" ref="AB1094">_xll.FDS(A1094,"FF_PTX_INC(ANN_R,"&amp;AK1094&amp;","&amp;AL1094&amp;",,,USD)")</f>
        <v>1710.21190452576</v>
      </c>
      <c r="AC1094" s="1" cm="1">
        <f t="array" ref="AC1094">_xll.FDS(A1094,"FF_PTX_INC(ANN_R,"&amp;F1094&amp;","&amp;G1094&amp;",,,USD)")</f>
        <v>1390.76885938644</v>
      </c>
      <c r="AE1094" s="6">
        <f t="shared" si="122"/>
        <v>42370</v>
      </c>
      <c r="AF1094" s="6">
        <f t="shared" si="123"/>
        <v>42735</v>
      </c>
      <c r="AG1094" s="6">
        <f t="shared" si="124"/>
        <v>42736</v>
      </c>
      <c r="AH1094" s="6">
        <f t="shared" si="125"/>
        <v>43100</v>
      </c>
      <c r="AI1094" s="6">
        <f>DATE(YEAR(F1094)+AO1094,MONTH(F1094),DAY(F1094))</f>
        <v>43101</v>
      </c>
      <c r="AJ1094" s="6">
        <f>DATE(YEAR(G1094)+AO1094,MONTH(G1094),DAY(G1094))</f>
        <v>43465</v>
      </c>
      <c r="AK1094" s="6">
        <f>DATE(YEAR(F1094)+AP1094,MONTH(F1094),DAY(F1094))</f>
        <v>43466</v>
      </c>
      <c r="AL1094" s="6">
        <f>DATE(YEAR(G1094)+AP1094,MONTH(G1094),DAY(G1094))</f>
        <v>43830</v>
      </c>
      <c r="AM1094" s="8">
        <v>-4</v>
      </c>
      <c r="AN1094" s="8">
        <v>-3</v>
      </c>
      <c r="AO1094">
        <v>-2</v>
      </c>
      <c r="AP1094">
        <v>-1</v>
      </c>
      <c r="AQ1094" cm="1">
        <f t="array" ref="AQ1094">_xll.FDS(A1094,"FF_DEBT_LT(ANN_R,"&amp;F1094&amp;","&amp;G1094&amp;")")</f>
        <v>5705</v>
      </c>
      <c r="AR1094" cm="1">
        <f t="array" ref="AR1094">_xll.FDS(A1094,"FF_RD_EXP(ANN_R,"&amp;F1094&amp;","&amp;G1094&amp;")")</f>
        <v>1585</v>
      </c>
      <c r="AS1094" t="e" cm="1">
        <f t="array" ref="AS1094">_xll.FDS(A1094,"FF_PTX_INC_FOR(ANN_R,"&amp;F1094&amp;","&amp;G1094&amp;")")</f>
        <v>#N/A</v>
      </c>
      <c r="AT1094" cm="1">
        <f t="array" ref="AT1094">_xll.FDS(A1094,"FF_MKT_VAL_PUBLIC(ANN_R,"&amp;[1]sample_report!E1094&amp;")")</f>
        <v>39199.897589097302</v>
      </c>
    </row>
    <row r="1095" spans="1:46" hidden="1" x14ac:dyDescent="0.25">
      <c r="A1095" t="s">
        <v>1011</v>
      </c>
      <c r="B1095" t="s">
        <v>1012</v>
      </c>
      <c r="C1095" t="s">
        <v>977</v>
      </c>
      <c r="D1095" t="str" cm="1">
        <f t="array" ref="D1095">_xll.FDS(A1095,"FF_MAJOR_IND_NAME")</f>
        <v>DRUGS, COSMETICS &amp; HEALTH CARE</v>
      </c>
      <c r="E1095">
        <v>2016</v>
      </c>
      <c r="F1095" s="4">
        <f t="shared" si="119"/>
        <v>42370</v>
      </c>
      <c r="G1095" s="4">
        <f t="shared" si="120"/>
        <v>42735</v>
      </c>
      <c r="H1095">
        <v>1</v>
      </c>
      <c r="I1095" s="1" cm="1">
        <f t="array" ref="I1095">_xll.FDS(A1095,"FF_PTX_INC(ANN_R,"&amp;F1095&amp;","&amp;G1095&amp;",,,USD)")</f>
        <v>1131.63977444172</v>
      </c>
      <c r="J1095" s="1" cm="1">
        <f t="array" ref="J1095">_xll.FDS(A1095,"FF_MKT_VAL(ANN_R,"&amp;F1095&amp;","&amp;G1095&amp;",,,USD)")</f>
        <v>28215.258061492201</v>
      </c>
      <c r="K1095" s="1" cm="1">
        <f t="array" ref="K1095">_xll.FDS(A1095,"FF_SHLDRS_EQ(ANN_R,"&amp;F1095&amp;","&amp;G1095&amp;",,,USD)")</f>
        <v>13232.8930692673</v>
      </c>
      <c r="L1095" s="1" cm="1">
        <f t="array" ref="L1095">_xll.FDS(A1095,"FF_ASSETS(ANN_R,"&amp;F1095&amp;","&amp;G1095&amp;",,,USD)")</f>
        <v>34036.781392097502</v>
      </c>
      <c r="M1095" s="1" cm="1">
        <f t="array" ref="M1095">_xll.FDS(A1095,"FF_TAX_CF(ANN_R,"&amp;F1095&amp;","&amp;G1095&amp;",,,USD)")</f>
        <v>326.328185200691</v>
      </c>
      <c r="N1095" s="1" cm="1">
        <f t="array" ref="N1095">_xll.FDS(A1095,"FF_INC_TAX(ANN_R,"&amp;F1095&amp;","&amp;G1095&amp;",,,USD)")</f>
        <v>224.55803930759399</v>
      </c>
      <c r="O1095" s="1" cm="1">
        <f t="array" ref="O1095">_xll.FDS(A1095,"FF_NET_INC(ANN_R,"&amp;F1095&amp;","&amp;G1095&amp;")")</f>
        <v>788</v>
      </c>
      <c r="P1095" s="1" cm="1">
        <f t="array" ref="P1095">_xll.FDS(A1095,"FF_ROA(ANN_R,"&amp;F1095&amp;","&amp;G1095&amp;")")</f>
        <v>2.4918571925497299</v>
      </c>
      <c r="Q1095" cm="1">
        <f t="array" ref="Q1095">_xll.FDS(A1095,"FF_TAX_RATE(ANN_R,"&amp;F1095&amp;","&amp;G1095&amp;")")</f>
        <v>19.843597262952098</v>
      </c>
      <c r="R1095" t="e" cm="1">
        <f t="array" ref="R1095">_xll.FDS(A1095,"FF_TAX_REFUND(ANN_R,"&amp;F1095&amp;","&amp;G1095&amp;",,,,,""D=1"")")</f>
        <v>#N/A</v>
      </c>
      <c r="S1095">
        <f t="shared" si="121"/>
        <v>0.47378257745932401</v>
      </c>
      <c r="T1095" s="1" cm="1">
        <f t="array" ref="T1095">_xll.FDS($A1095,"FF_TAX_CF(ANN_R,"&amp;AE1095&amp;","&amp;AF1095&amp;",,,USD)")</f>
        <v>461.12450242042502</v>
      </c>
      <c r="U1095" s="1" cm="1">
        <f t="array" ref="U1095">_xll.FDS($A1095,"FF_TAX_CF(ANN_R,"&amp;AG1095&amp;","&amp;AH1095&amp;",,,USD)")</f>
        <v>578.84150123596203</v>
      </c>
      <c r="V1095" s="1" cm="1">
        <f t="array" ref="V1095">_xll.FDS(A1095,"FF_TAX_CF(ANN_R,"&amp;AI1095&amp;","&amp;AJ1095&amp;",,,USD)")</f>
        <v>456.29707431793202</v>
      </c>
      <c r="W1095" s="1" cm="1">
        <f t="array" ref="W1095">_xll.FDS(A1095,"FF_TAX_CF(ANN_R,"&amp;AK1095&amp;","&amp;AL1095&amp;",,,USD)")</f>
        <v>310.497827529907</v>
      </c>
      <c r="X1095" s="1" cm="1">
        <f t="array" ref="X1095">_xll.FDS(A1095,"FF_TAX_CF(ANN_R,"&amp;F1095&amp;","&amp;G1095&amp;",,,USD)")</f>
        <v>326.328185200691</v>
      </c>
      <c r="Y1095" s="1" cm="1">
        <f t="array" ref="Y1095">_xll.FDS($A1095,"FF_PTX_INC(ANN_R,"&amp;AE1095&amp;","&amp;AF1095&amp;",,,USD)")</f>
        <v>409.74572777748102</v>
      </c>
      <c r="Z1095" s="1" cm="1">
        <f t="array" ref="Z1095">_xll.FDS($A1095,"FF_PTX_INC(ANN_R,"&amp;AG1095&amp;","&amp;AH1095&amp;",,,USD)")</f>
        <v>2024.61763620377</v>
      </c>
      <c r="AA1095" s="1" cm="1">
        <f t="array" ref="AA1095">_xll.FDS(A1095,"FF_PTX_INC(ANN_R,"&amp;AI1095&amp;","&amp;AJ1095&amp;",,,USD)")</f>
        <v>245.39232194423701</v>
      </c>
      <c r="AB1095" s="1" cm="1">
        <f t="array" ref="AB1095">_xll.FDS(A1095,"FF_PTX_INC(ANN_R,"&amp;AK1095&amp;","&amp;AL1095&amp;",,,USD)")</f>
        <v>690.85766625404403</v>
      </c>
      <c r="AC1095" s="1" cm="1">
        <f t="array" ref="AC1095">_xll.FDS(A1095,"FF_PTX_INC(ANN_R,"&amp;F1095&amp;","&amp;G1095&amp;",,,USD)")</f>
        <v>1131.63977444172</v>
      </c>
      <c r="AE1095" s="6">
        <f t="shared" si="122"/>
        <v>40909</v>
      </c>
      <c r="AF1095" s="6">
        <f t="shared" si="123"/>
        <v>41274</v>
      </c>
      <c r="AG1095" s="6">
        <f t="shared" si="124"/>
        <v>41275</v>
      </c>
      <c r="AH1095" s="6">
        <f t="shared" si="125"/>
        <v>41639</v>
      </c>
      <c r="AI1095" s="6">
        <f>DATE(YEAR(F1095)+AO1095,MONTH(F1095),DAY(F1095))</f>
        <v>41640</v>
      </c>
      <c r="AJ1095" s="6">
        <f>DATE(YEAR(G1095)+AO1095,MONTH(G1095),DAY(G1095))</f>
        <v>42004</v>
      </c>
      <c r="AK1095" s="6">
        <f>DATE(YEAR(F1095)+AP1095,MONTH(F1095),DAY(F1095))</f>
        <v>42005</v>
      </c>
      <c r="AL1095" s="6">
        <f>DATE(YEAR(G1095)+AP1095,MONTH(G1095),DAY(G1095))</f>
        <v>42369</v>
      </c>
      <c r="AM1095" s="8">
        <v>-4</v>
      </c>
      <c r="AN1095" s="8">
        <v>-3</v>
      </c>
      <c r="AO1095">
        <v>-2</v>
      </c>
      <c r="AP1095">
        <v>-1</v>
      </c>
      <c r="AQ1095" cm="1">
        <f t="array" ref="AQ1095">_xll.FDS(A1095,"FF_DEBT_LT(ANN_R,"&amp;F1095&amp;","&amp;G1095&amp;")")</f>
        <v>4021</v>
      </c>
      <c r="AR1095" cm="1">
        <f t="array" ref="AR1095">_xll.FDS(A1095,"FF_RD_EXP(ANN_R,"&amp;F1095&amp;","&amp;G1095&amp;")")</f>
        <v>1423</v>
      </c>
      <c r="AS1095" t="e" cm="1">
        <f t="array" ref="AS1095">_xll.FDS(A1095,"FF_PTX_INC_FOR(ANN_R,"&amp;F1095&amp;","&amp;G1095&amp;")")</f>
        <v>#N/A</v>
      </c>
      <c r="AT1095" cm="1">
        <f t="array" ref="AT1095">_xll.FDS(A1095,"FF_MKT_VAL_PUBLIC(ANN_R,"&amp;[1]sample_report!E1095&amp;")")</f>
        <v>26543.235706824398</v>
      </c>
    </row>
    <row r="1096" spans="1:46" x14ac:dyDescent="0.25">
      <c r="A1096" t="s">
        <v>814</v>
      </c>
      <c r="B1096" t="s">
        <v>815</v>
      </c>
      <c r="C1096" t="s">
        <v>502</v>
      </c>
      <c r="D1096" t="str" cm="1">
        <f t="array" ref="D1096">_xll.FDS(A1096,"FF_MAJOR_IND_NAME")</f>
        <v>ELECTRICAL</v>
      </c>
      <c r="E1096">
        <v>2020</v>
      </c>
      <c r="F1096" s="4">
        <f t="shared" si="119"/>
        <v>43831</v>
      </c>
      <c r="G1096" s="4">
        <f t="shared" si="120"/>
        <v>44196</v>
      </c>
      <c r="H1096">
        <v>1</v>
      </c>
      <c r="I1096" s="1" cm="1">
        <f t="array" ref="I1096">_xll.FDS(A1096,"FF_PTX_INC(ANN_R,"&amp;F1096&amp;","&amp;G1096&amp;",,,USD)")</f>
        <v>-627</v>
      </c>
      <c r="J1096" s="1" cm="1">
        <f t="array" ref="J1096">_xll.FDS(A1096,"FF_MKT_VAL(ANN_R,"&amp;F1096&amp;","&amp;G1096&amp;",,,USD)")</f>
        <v>15532.52300791</v>
      </c>
      <c r="K1096" s="1" cm="1">
        <f t="array" ref="K1096">_xll.FDS(A1096,"FF_SHLDRS_EQ(ANN_R,"&amp;F1096&amp;","&amp;G1096&amp;",,,USD)")</f>
        <v>1466.9190000000001</v>
      </c>
      <c r="L1096" s="1" cm="1">
        <f t="array" ref="L1096">_xll.FDS(A1096,"FF_ASSETS(ANN_R,"&amp;F1096&amp;","&amp;G1096&amp;",,,USD)")</f>
        <v>2251.2820000000002</v>
      </c>
      <c r="M1096" s="1" t="e" cm="1">
        <f t="array" ref="M1096">_xll.FDS(A1096,"FF_TAX_CF(ANN_R,"&amp;F1096&amp;","&amp;G1096&amp;",,,USD)")</f>
        <v>#N/A</v>
      </c>
      <c r="N1096" s="1" cm="1">
        <f t="array" ref="N1096">_xll.FDS(A1096,"FF_INC_TAX(ANN_R,"&amp;F1096&amp;","&amp;G1096&amp;",,,USD)")</f>
        <v>-30.844999999999999</v>
      </c>
      <c r="O1096" s="1" cm="1">
        <f t="array" ref="O1096">_xll.FDS(A1096,"FF_NET_INC(ANN_R,"&amp;F1096&amp;","&amp;G1096&amp;")")</f>
        <v>-596.15499999999997</v>
      </c>
      <c r="P1096" s="1" cm="1">
        <f t="array" ref="P1096">_xll.FDS(A1096,"FF_ROA(ANN_R,"&amp;F1096&amp;","&amp;G1096&amp;")")</f>
        <v>-40.961661676620999</v>
      </c>
      <c r="Q1096" t="e" cm="1">
        <f t="array" ref="Q1096">_xll.FDS(A1096,"FF_TAX_RATE(ANN_R,"&amp;F1096&amp;","&amp;G1096&amp;")")</f>
        <v>#N/A</v>
      </c>
      <c r="R1096" t="e" cm="1">
        <f t="array" ref="R1096">_xll.FDS(A1096,"FF_TAX_REFUND(ANN_R,"&amp;F1096&amp;","&amp;G1096&amp;",,,,,""D=1"")")</f>
        <v>#N/A</v>
      </c>
      <c r="S1096" t="e">
        <f t="shared" si="121"/>
        <v>#N/A</v>
      </c>
      <c r="T1096" s="1" t="e" cm="1">
        <f t="array" ref="T1096">_xll.FDS($A1096,"FF_TAX_CF(ANN_R,"&amp;AE1096&amp;","&amp;AF1096&amp;",,,USD)")</f>
        <v>#N/A</v>
      </c>
      <c r="U1096" s="1" t="e" cm="1">
        <f t="array" ref="U1096">_xll.FDS($A1096,"FF_TAX_CF(ANN_R,"&amp;AG1096&amp;","&amp;AH1096&amp;",,,USD)")</f>
        <v>#N/A</v>
      </c>
      <c r="V1096" s="1" t="e" cm="1">
        <f t="array" ref="V1096">_xll.FDS(A1096,"FF_TAX_CF(ANN_R,"&amp;AI1096&amp;","&amp;AJ1096&amp;",,,USD)")</f>
        <v>#N/A</v>
      </c>
      <c r="W1096" s="1" t="e" cm="1">
        <f t="array" ref="W1096">_xll.FDS(A1096,"FF_TAX_CF(ANN_R,"&amp;AK1096&amp;","&amp;AL1096&amp;",,,USD)")</f>
        <v>#N/A</v>
      </c>
      <c r="X1096" s="1" t="e" cm="1">
        <f t="array" ref="X1096">_xll.FDS(A1096,"FF_TAX_CF(ANN_R,"&amp;F1096&amp;","&amp;G1096&amp;",,,USD)")</f>
        <v>#N/A</v>
      </c>
      <c r="Y1096" s="1" cm="1">
        <f t="array" ref="Y1096">_xll.FDS($A1096,"FF_PTX_INC(ANN_R,"&amp;AE1096&amp;","&amp;AF1096&amp;",,,USD)")</f>
        <v>-57.878999999999998</v>
      </c>
      <c r="Z1096" s="1" cm="1">
        <f t="array" ref="Z1096">_xll.FDS($A1096,"FF_PTX_INC(ANN_R,"&amp;AG1096&amp;","&amp;AH1096&amp;",,,USD)")</f>
        <v>-127.08</v>
      </c>
      <c r="AA1096" s="1" cm="1">
        <f t="array" ref="AA1096">_xll.FDS(A1096,"FF_PTX_INC(ANN_R,"&amp;AI1096&amp;","&amp;AJ1096&amp;",,,USD)")</f>
        <v>-87.331999999999994</v>
      </c>
      <c r="AB1096" s="1" cm="1">
        <f t="array" ref="AB1096">_xll.FDS(A1096,"FF_PTX_INC(ANN_R,"&amp;AK1096&amp;","&amp;AL1096&amp;",,,USD)")</f>
        <v>-83.742999999999995</v>
      </c>
      <c r="AC1096" s="1" cm="1">
        <f t="array" ref="AC1096">_xll.FDS(A1096,"FF_PTX_INC(ANN_R,"&amp;F1096&amp;","&amp;G1096&amp;",,,USD)")</f>
        <v>-627</v>
      </c>
      <c r="AE1096" s="6">
        <f t="shared" si="122"/>
        <v>42370</v>
      </c>
      <c r="AF1096" s="6">
        <f t="shared" si="123"/>
        <v>42735</v>
      </c>
      <c r="AG1096" s="6">
        <f t="shared" si="124"/>
        <v>42736</v>
      </c>
      <c r="AH1096" s="6">
        <f t="shared" si="125"/>
        <v>43100</v>
      </c>
      <c r="AI1096" s="6">
        <f>DATE(YEAR(F1096)+AO1096,MONTH(F1096),DAY(F1096))</f>
        <v>43101</v>
      </c>
      <c r="AJ1096" s="6">
        <f>DATE(YEAR(G1096)+AO1096,MONTH(G1096),DAY(G1096))</f>
        <v>43465</v>
      </c>
      <c r="AK1096" s="6">
        <f>DATE(YEAR(F1096)+AP1096,MONTH(F1096),DAY(F1096))</f>
        <v>43466</v>
      </c>
      <c r="AL1096" s="6">
        <f>DATE(YEAR(G1096)+AP1096,MONTH(G1096),DAY(G1096))</f>
        <v>43830</v>
      </c>
      <c r="AM1096" s="8">
        <v>-4</v>
      </c>
      <c r="AN1096" s="8">
        <v>-3</v>
      </c>
      <c r="AO1096">
        <v>-2</v>
      </c>
      <c r="AP1096">
        <v>-1</v>
      </c>
      <c r="AQ1096" cm="1">
        <f t="array" ref="AQ1096">_xll.FDS(A1096,"FF_DEBT_LT(ANN_R,"&amp;F1096&amp;","&amp;G1096&amp;")")</f>
        <v>488.60599999999999</v>
      </c>
      <c r="AR1096" cm="1">
        <f t="array" ref="AR1096">_xll.FDS(A1096,"FF_RD_EXP(ANN_R,"&amp;F1096&amp;","&amp;G1096&amp;")")</f>
        <v>27.847999999999999</v>
      </c>
      <c r="AS1096" t="e" cm="1">
        <f t="array" ref="AS1096">_xll.FDS(A1096,"FF_PTX_INC_FOR(ANN_R,"&amp;F1096&amp;","&amp;G1096&amp;")")</f>
        <v>#N/A</v>
      </c>
      <c r="AT1096" cm="1">
        <f t="array" ref="AT1096">_xll.FDS(A1096,"FF_MKT_VAL_PUBLIC(ANN_R,"&amp;[1]sample_report!E1096&amp;")")</f>
        <v>15311.448607938401</v>
      </c>
    </row>
    <row r="1097" spans="1:46" x14ac:dyDescent="0.25">
      <c r="A1097" t="s">
        <v>814</v>
      </c>
      <c r="B1097" t="s">
        <v>815</v>
      </c>
      <c r="C1097" t="s">
        <v>502</v>
      </c>
      <c r="D1097" t="str" cm="1">
        <f t="array" ref="D1097">_xll.FDS(A1097,"FF_MAJOR_IND_NAME")</f>
        <v>ELECTRICAL</v>
      </c>
      <c r="E1097">
        <v>2016</v>
      </c>
      <c r="F1097" s="4">
        <f t="shared" si="119"/>
        <v>42370</v>
      </c>
      <c r="G1097" s="4">
        <f t="shared" si="120"/>
        <v>42735</v>
      </c>
      <c r="H1097" s="5">
        <v>0</v>
      </c>
      <c r="I1097" s="1" cm="1">
        <f t="array" ref="I1097">_xll.FDS(A1097,"FF_PTX_INC(ANN_R,"&amp;F1097&amp;","&amp;G1097&amp;",,,USD)")</f>
        <v>-57.878999999999998</v>
      </c>
      <c r="J1097" s="1" cm="1">
        <f t="array" ref="J1097">_xll.FDS(A1097,"FF_MKT_VAL(ANN_R,"&amp;F1097&amp;","&amp;G1097&amp;",,,USD)")</f>
        <v>229.3699752</v>
      </c>
      <c r="K1097" s="1" cm="1">
        <f t="array" ref="K1097">_xll.FDS(A1097,"FF_SHLDRS_EQ(ANN_R,"&amp;F1097&amp;","&amp;G1097&amp;",,,USD)")</f>
        <v>94.71</v>
      </c>
      <c r="L1097" s="1" cm="1">
        <f t="array" ref="L1097">_xll.FDS(A1097,"FF_ASSETS(ANN_R,"&amp;F1097&amp;","&amp;G1097&amp;",,,USD)")</f>
        <v>240.83199999999999</v>
      </c>
      <c r="M1097" s="1" t="e" cm="1">
        <f t="array" ref="M1097">_xll.FDS(A1097,"FF_TAX_CF(ANN_R,"&amp;F1097&amp;","&amp;G1097&amp;",,,USD)")</f>
        <v>#N/A</v>
      </c>
      <c r="N1097" s="1" cm="1">
        <f t="array" ref="N1097">_xll.FDS(A1097,"FF_INC_TAX(ANN_R,"&amp;F1097&amp;","&amp;G1097&amp;",,,USD)")</f>
        <v>-0.39200000000000002</v>
      </c>
      <c r="O1097" s="1" cm="1">
        <f t="array" ref="O1097">_xll.FDS(A1097,"FF_NET_INC(ANN_R,"&amp;F1097&amp;","&amp;G1097&amp;")")</f>
        <v>-57.487000000000002</v>
      </c>
      <c r="P1097" s="1" cm="1">
        <f t="array" ref="P1097">_xll.FDS(A1097,"FF_ROA(ANN_R,"&amp;F1097&amp;","&amp;G1097&amp;")")</f>
        <v>-25.533436378495502</v>
      </c>
      <c r="Q1097" t="e" cm="1">
        <f t="array" ref="Q1097">_xll.FDS(A1097,"FF_TAX_RATE(ANN_R,"&amp;F1097&amp;","&amp;G1097&amp;")")</f>
        <v>#N/A</v>
      </c>
      <c r="R1097" t="e" cm="1">
        <f t="array" ref="R1097">_xll.FDS(A1097,"FF_TAX_REFUND(ANN_R,"&amp;F1097&amp;","&amp;G1097&amp;",,,,,""D=1"")")</f>
        <v>#N/A</v>
      </c>
      <c r="S1097" t="e">
        <f t="shared" si="121"/>
        <v>#N/A</v>
      </c>
      <c r="T1097" s="1" t="e" cm="1">
        <f t="array" ref="T1097">_xll.FDS($A1097,"FF_TAX_CF(ANN_R,"&amp;AE1097&amp;","&amp;AF1097&amp;",,,USD)")</f>
        <v>#N/A</v>
      </c>
      <c r="U1097" s="1" t="e" cm="1">
        <f t="array" ref="U1097">_xll.FDS($A1097,"FF_TAX_CF(ANN_R,"&amp;AG1097&amp;","&amp;AH1097&amp;",,,USD)")</f>
        <v>#N/A</v>
      </c>
      <c r="V1097" s="1" t="e" cm="1">
        <f t="array" ref="V1097">_xll.FDS(A1097,"FF_TAX_CF(ANN_R,"&amp;AI1097&amp;","&amp;AJ1097&amp;",,,USD)")</f>
        <v>#N/A</v>
      </c>
      <c r="W1097" s="1" t="e" cm="1">
        <f t="array" ref="W1097">_xll.FDS(A1097,"FF_TAX_CF(ANN_R,"&amp;AK1097&amp;","&amp;AL1097&amp;",,,USD)")</f>
        <v>#N/A</v>
      </c>
      <c r="X1097" s="1" t="e" cm="1">
        <f t="array" ref="X1097">_xll.FDS(A1097,"FF_TAX_CF(ANN_R,"&amp;F1097&amp;","&amp;G1097&amp;",,,USD)")</f>
        <v>#N/A</v>
      </c>
      <c r="Y1097" s="1" cm="1">
        <f t="array" ref="Y1097">_xll.FDS($A1097,"FF_PTX_INC(ANN_R,"&amp;AE1097&amp;","&amp;AF1097&amp;",,,USD)")</f>
        <v>-31.862454</v>
      </c>
      <c r="Z1097" s="1" cm="1">
        <f t="array" ref="Z1097">_xll.FDS($A1097,"FF_PTX_INC(ANN_R,"&amp;AG1097&amp;","&amp;AH1097&amp;",,,USD)")</f>
        <v>-63.079940999999998</v>
      </c>
      <c r="AA1097" s="1" cm="1">
        <f t="array" ref="AA1097">_xll.FDS(A1097,"FF_PTX_INC(ANN_R,"&amp;AI1097&amp;","&amp;AJ1097&amp;",,,USD)")</f>
        <v>-88.812503000000007</v>
      </c>
      <c r="AB1097" s="1" cm="1">
        <f t="array" ref="AB1097">_xll.FDS(A1097,"FF_PTX_INC(ANN_R,"&amp;AK1097&amp;","&amp;AL1097&amp;",,,USD)")</f>
        <v>-55.69</v>
      </c>
      <c r="AC1097" s="1" cm="1">
        <f t="array" ref="AC1097">_xll.FDS(A1097,"FF_PTX_INC(ANN_R,"&amp;F1097&amp;","&amp;G1097&amp;",,,USD)")</f>
        <v>-57.878999999999998</v>
      </c>
      <c r="AE1097" s="6">
        <f t="shared" si="122"/>
        <v>40909</v>
      </c>
      <c r="AF1097" s="6">
        <f t="shared" si="123"/>
        <v>41274</v>
      </c>
      <c r="AG1097" s="6">
        <f t="shared" si="124"/>
        <v>41275</v>
      </c>
      <c r="AH1097" s="6">
        <f t="shared" si="125"/>
        <v>41639</v>
      </c>
      <c r="AI1097" s="6">
        <f>DATE(YEAR(F1097)+AO1097,MONTH(F1097),DAY(F1097))</f>
        <v>41640</v>
      </c>
      <c r="AJ1097" s="6">
        <f>DATE(YEAR(G1097)+AO1097,MONTH(G1097),DAY(G1097))</f>
        <v>42004</v>
      </c>
      <c r="AK1097" s="6">
        <f>DATE(YEAR(F1097)+AP1097,MONTH(F1097),DAY(F1097))</f>
        <v>42005</v>
      </c>
      <c r="AL1097" s="6">
        <f>DATE(YEAR(G1097)+AP1097,MONTH(G1097),DAY(G1097))</f>
        <v>42369</v>
      </c>
      <c r="AM1097" s="8">
        <v>-4</v>
      </c>
      <c r="AN1097" s="8">
        <v>-3</v>
      </c>
      <c r="AO1097">
        <v>-2</v>
      </c>
      <c r="AP1097">
        <v>-1</v>
      </c>
      <c r="AQ1097" cm="1">
        <f t="array" ref="AQ1097">_xll.FDS(A1097,"FF_DEBT_LT(ANN_R,"&amp;F1097&amp;","&amp;G1097&amp;")")</f>
        <v>50.595999999999997</v>
      </c>
      <c r="AR1097" cm="1">
        <f t="array" ref="AR1097">_xll.FDS(A1097,"FF_RD_EXP(ANN_R,"&amp;F1097&amp;","&amp;G1097&amp;")")</f>
        <v>21.177</v>
      </c>
      <c r="AS1097" t="e" cm="1">
        <f t="array" ref="AS1097">_xll.FDS(A1097,"FF_PTX_INC_FOR(ANN_R,"&amp;F1097&amp;","&amp;G1097&amp;")")</f>
        <v>#N/A</v>
      </c>
      <c r="AT1097" cm="1">
        <f t="array" ref="AT1097">_xll.FDS(A1097,"FF_MKT_VAL_PUBLIC(ANN_R,"&amp;[1]sample_report!E1097&amp;")")</f>
        <v>227.23064144131001</v>
      </c>
    </row>
    <row r="1098" spans="1:46" hidden="1" x14ac:dyDescent="0.25">
      <c r="A1098" t="s">
        <v>560</v>
      </c>
      <c r="B1098" t="s">
        <v>561</v>
      </c>
      <c r="C1098" t="s">
        <v>502</v>
      </c>
      <c r="D1098" t="str" cm="1">
        <f t="array" ref="D1098">_xll.FDS(A1098,"FF_MAJOR_IND_NAME")</f>
        <v>FINANCIAL</v>
      </c>
      <c r="E1098">
        <v>2020</v>
      </c>
      <c r="F1098" s="4">
        <f t="shared" si="119"/>
        <v>43831</v>
      </c>
      <c r="G1098" s="4">
        <f t="shared" si="120"/>
        <v>44196</v>
      </c>
      <c r="H1098">
        <v>1</v>
      </c>
      <c r="I1098" s="1" cm="1">
        <f t="array" ref="I1098">_xll.FDS(A1098,"FF_PTX_INC(ANN_R,"&amp;F1098&amp;","&amp;G1098&amp;",,,USD)")</f>
        <v>3429</v>
      </c>
      <c r="J1098" s="1" cm="1">
        <f t="array" ref="J1098">_xll.FDS(A1098,"FF_MKT_VAL(ANN_R,"&amp;F1098&amp;","&amp;G1098&amp;",,,USD)")</f>
        <v>63176</v>
      </c>
      <c r="K1098" s="1" cm="1">
        <f t="array" ref="K1098">_xll.FDS(A1098,"FF_SHLDRS_EQ(ANN_R,"&amp;F1098&amp;","&amp;G1098&amp;",,,USD)")</f>
        <v>54010</v>
      </c>
      <c r="L1098" s="1" cm="1">
        <f t="array" ref="L1098">_xll.FDS(A1098,"FF_ASSETS(ANN_R,"&amp;F1098&amp;","&amp;G1098&amp;",,,USD)")</f>
        <v>469390</v>
      </c>
      <c r="M1098" s="1" cm="1">
        <f t="array" ref="M1098">_xll.FDS(A1098,"FF_TAX_CF(ANN_R,"&amp;F1098&amp;","&amp;G1098&amp;",,,USD)")</f>
        <v>3400</v>
      </c>
      <c r="N1098" s="1" cm="1">
        <f t="array" ref="N1098">_xll.FDS(A1098,"FF_INC_TAX(ANN_R,"&amp;F1098&amp;","&amp;G1098&amp;",,,USD)")</f>
        <v>426</v>
      </c>
      <c r="O1098" s="1" cm="1">
        <f t="array" ref="O1098">_xll.FDS(A1098,"FF_NET_INC(ANN_R,"&amp;F1098&amp;","&amp;G1098&amp;")")</f>
        <v>2949</v>
      </c>
      <c r="P1098" s="1" cm="1">
        <f t="array" ref="P1098">_xll.FDS(A1098,"FF_ROA(ANN_R,"&amp;F1098&amp;","&amp;G1098&amp;")")</f>
        <v>0.668852325163386</v>
      </c>
      <c r="Q1098" cm="1">
        <f t="array" ref="Q1098">_xll.FDS(A1098,"FF_TAX_RATE(ANN_R,"&amp;F1098&amp;","&amp;G1098&amp;")")</f>
        <v>12.423447069116399</v>
      </c>
      <c r="R1098" cm="1">
        <f t="array" ref="R1098">_xll.FDS(A1098,"FF_TAX_REFUND(ANN_R,"&amp;F1098&amp;","&amp;G1098&amp;",,,,,""D=1"")")</f>
        <v>10</v>
      </c>
      <c r="S1098">
        <f t="shared" si="121"/>
        <v>0.15923190546528804</v>
      </c>
      <c r="T1098" s="1" cm="1">
        <f t="array" ref="T1098">_xll.FDS($A1098,"FF_TAX_CF(ANN_R,"&amp;AE1098&amp;","&amp;AF1098&amp;",,,USD)")</f>
        <v>547</v>
      </c>
      <c r="U1098" s="1" cm="1">
        <f t="array" ref="U1098">_xll.FDS($A1098,"FF_TAX_CF(ANN_R,"&amp;AG1098&amp;","&amp;AH1098&amp;",,,USD)")</f>
        <v>48</v>
      </c>
      <c r="V1098" s="1" cm="1">
        <f t="array" ref="V1098">_xll.FDS(A1098,"FF_TAX_CF(ANN_R,"&amp;AI1098&amp;","&amp;AJ1098&amp;",,,USD)")</f>
        <v>-96</v>
      </c>
      <c r="W1098" s="1" cm="1">
        <f t="array" ref="W1098">_xll.FDS(A1098,"FF_TAX_CF(ANN_R,"&amp;AK1098&amp;","&amp;AL1098&amp;",,,USD)")</f>
        <v>413</v>
      </c>
      <c r="X1098" s="1" cm="1">
        <f t="array" ref="X1098">_xll.FDS(A1098,"FF_TAX_CF(ANN_R,"&amp;F1098&amp;","&amp;G1098&amp;",,,USD)")</f>
        <v>3400</v>
      </c>
      <c r="Y1098" s="1" cm="1">
        <f t="array" ref="Y1098">_xll.FDS($A1098,"FF_PTX_INC(ANN_R,"&amp;AE1098&amp;","&amp;AF1098&amp;",,,USD)")</f>
        <v>5253</v>
      </c>
      <c r="Z1098" s="1" cm="1">
        <f t="array" ref="Z1098">_xll.FDS($A1098,"FF_PTX_INC(ANN_R,"&amp;AG1098&amp;","&amp;AH1098&amp;",,,USD)")</f>
        <v>5490</v>
      </c>
      <c r="AA1098" s="1" cm="1">
        <f t="array" ref="AA1098">_xll.FDS(A1098,"FF_PTX_INC(ANN_R,"&amp;AI1098&amp;","&amp;AJ1098&amp;",,,USD)")</f>
        <v>6428</v>
      </c>
      <c r="AB1098" s="1" cm="1">
        <f t="array" ref="AB1098">_xll.FDS(A1098,"FF_PTX_INC(ANN_R,"&amp;AK1098&amp;","&amp;AL1098&amp;",,,USD)")</f>
        <v>6480</v>
      </c>
      <c r="AC1098" s="1" cm="1">
        <f t="array" ref="AC1098">_xll.FDS(A1098,"FF_PTX_INC(ANN_R,"&amp;F1098&amp;","&amp;G1098&amp;",,,USD)")</f>
        <v>3429</v>
      </c>
      <c r="AE1098" s="6">
        <f t="shared" si="122"/>
        <v>42370</v>
      </c>
      <c r="AF1098" s="6">
        <f t="shared" si="123"/>
        <v>42735</v>
      </c>
      <c r="AG1098" s="6">
        <f t="shared" si="124"/>
        <v>42736</v>
      </c>
      <c r="AH1098" s="6">
        <f t="shared" si="125"/>
        <v>43100</v>
      </c>
      <c r="AI1098" s="6">
        <f>DATE(YEAR(F1098)+AO1098,MONTH(F1098),DAY(F1098))</f>
        <v>43101</v>
      </c>
      <c r="AJ1098" s="6">
        <f>DATE(YEAR(G1098)+AO1098,MONTH(G1098),DAY(G1098))</f>
        <v>43465</v>
      </c>
      <c r="AK1098" s="6">
        <f>DATE(YEAR(F1098)+AP1098,MONTH(F1098),DAY(F1098))</f>
        <v>43466</v>
      </c>
      <c r="AL1098" s="6">
        <f>DATE(YEAR(G1098)+AP1098,MONTH(G1098),DAY(G1098))</f>
        <v>43830</v>
      </c>
      <c r="AM1098" s="8">
        <v>-4</v>
      </c>
      <c r="AN1098" s="8">
        <v>-3</v>
      </c>
      <c r="AO1098">
        <v>-2</v>
      </c>
      <c r="AP1098">
        <v>-1</v>
      </c>
      <c r="AQ1098" cm="1">
        <f t="array" ref="AQ1098">_xll.FDS(A1098,"FF_DEBT_LT(ANN_R,"&amp;F1098&amp;","&amp;G1098&amp;")")</f>
        <v>30970</v>
      </c>
      <c r="AR1098" t="e" cm="1">
        <f t="array" ref="AR1098">_xll.FDS(A1098,"FF_RD_EXP(ANN_R,"&amp;F1098&amp;","&amp;G1098&amp;")")</f>
        <v>#N/A</v>
      </c>
      <c r="AS1098" t="e" cm="1">
        <f t="array" ref="AS1098">_xll.FDS(A1098,"FF_PTX_INC_FOR(ANN_R,"&amp;F1098&amp;","&amp;G1098&amp;")")</f>
        <v>#N/A</v>
      </c>
      <c r="AT1098" cm="1">
        <f t="array" ref="AT1098">_xll.FDS(A1098,"FF_MKT_VAL_PUBLIC(ANN_R,"&amp;[1]sample_report!E1098&amp;")")</f>
        <v>62993.863592000002</v>
      </c>
    </row>
    <row r="1099" spans="1:46" hidden="1" x14ac:dyDescent="0.25">
      <c r="A1099" t="s">
        <v>560</v>
      </c>
      <c r="B1099" t="s">
        <v>561</v>
      </c>
      <c r="C1099" t="s">
        <v>502</v>
      </c>
      <c r="D1099" t="str" cm="1">
        <f t="array" ref="D1099">_xll.FDS(A1099,"FF_MAJOR_IND_NAME")</f>
        <v>FINANCIAL</v>
      </c>
      <c r="E1099">
        <v>2016</v>
      </c>
      <c r="F1099" s="4">
        <f t="shared" si="119"/>
        <v>42370</v>
      </c>
      <c r="G1099" s="4">
        <f t="shared" si="120"/>
        <v>42735</v>
      </c>
      <c r="H1099" s="5">
        <v>1</v>
      </c>
      <c r="I1099" s="1" cm="1">
        <f t="array" ref="I1099">_xll.FDS(A1099,"FF_PTX_INC(ANN_R,"&amp;F1099&amp;","&amp;G1099&amp;",,,USD)")</f>
        <v>5253</v>
      </c>
      <c r="J1099" s="1" cm="1">
        <f t="array" ref="J1099">_xll.FDS(A1099,"FF_MKT_VAL(ANN_R,"&amp;F1099&amp;","&amp;G1099&amp;",,,USD)")</f>
        <v>56725.599999999999</v>
      </c>
      <c r="K1099" s="1" cm="1">
        <f t="array" ref="K1099">_xll.FDS(A1099,"FF_SHLDRS_EQ(ANN_R,"&amp;F1099&amp;","&amp;G1099&amp;",,,USD)")</f>
        <v>45699</v>
      </c>
      <c r="L1099" s="1" cm="1">
        <f t="array" ref="L1099">_xll.FDS(A1099,"FF_ASSETS(ANN_R,"&amp;F1099&amp;","&amp;G1099&amp;",,,USD)")</f>
        <v>369353</v>
      </c>
      <c r="M1099" s="1" cm="1">
        <f t="array" ref="M1099">_xll.FDS(A1099,"FF_TAX_CF(ANN_R,"&amp;F1099&amp;","&amp;G1099&amp;",,,USD)")</f>
        <v>547</v>
      </c>
      <c r="N1099" s="1" cm="1">
        <f t="array" ref="N1099">_xll.FDS(A1099,"FF_INC_TAX(ANN_R,"&amp;F1099&amp;","&amp;G1099&amp;",,,USD)")</f>
        <v>1268</v>
      </c>
      <c r="O1099" s="1" cm="1">
        <f t="array" ref="O1099">_xll.FDS(A1099,"FF_NET_INC(ANN_R,"&amp;F1099&amp;","&amp;G1099&amp;")")</f>
        <v>3877</v>
      </c>
      <c r="P1099" s="1" cm="1">
        <f t="array" ref="P1099">_xll.FDS(A1099,"FF_ROA(ANN_R,"&amp;F1099&amp;","&amp;G1099&amp;")")</f>
        <v>1.0605501073680501</v>
      </c>
      <c r="Q1099" cm="1">
        <f t="array" ref="Q1099">_xll.FDS(A1099,"FF_TAX_RATE(ANN_R,"&amp;F1099&amp;","&amp;G1099&amp;")")</f>
        <v>24.138587473824501</v>
      </c>
      <c r="R1099" cm="1">
        <f t="array" ref="R1099">_xll.FDS(A1099,"FF_TAX_REFUND(ANN_R,"&amp;F1099&amp;","&amp;G1099&amp;",,,,,""D=1"")")</f>
        <v>111</v>
      </c>
      <c r="S1099">
        <f t="shared" si="121"/>
        <v>9.7058258027302446E-2</v>
      </c>
      <c r="T1099" s="1" cm="1">
        <f t="array" ref="T1099">_xll.FDS($A1099,"FF_TAX_CF(ANN_R,"&amp;AE1099&amp;","&amp;AF1099&amp;",,,USD)")</f>
        <v>23</v>
      </c>
      <c r="U1099" s="1" cm="1">
        <f t="array" ref="U1099">_xll.FDS($A1099,"FF_TAX_CF(ANN_R,"&amp;AG1099&amp;","&amp;AH1099&amp;",,,USD)")</f>
        <v>231</v>
      </c>
      <c r="V1099" s="1" cm="1">
        <f t="array" ref="V1099">_xll.FDS(A1099,"FF_TAX_CF(ANN_R,"&amp;AI1099&amp;","&amp;AJ1099&amp;",,,USD)")</f>
        <v>1090</v>
      </c>
      <c r="W1099" s="1" cm="1">
        <f t="array" ref="W1099">_xll.FDS(A1099,"FF_TAX_CF(ANN_R,"&amp;AK1099&amp;","&amp;AL1099&amp;",,,USD)")</f>
        <v>633</v>
      </c>
      <c r="X1099" s="1" cm="1">
        <f t="array" ref="X1099">_xll.FDS(A1099,"FF_TAX_CF(ANN_R,"&amp;F1099&amp;","&amp;G1099&amp;",,,USD)")</f>
        <v>547</v>
      </c>
      <c r="Y1099" s="1" cm="1">
        <f t="array" ref="Y1099">_xll.FDS($A1099,"FF_PTX_INC(ANN_R,"&amp;AE1099&amp;","&amp;AF1099&amp;",,,USD)")</f>
        <v>3943</v>
      </c>
      <c r="Z1099" s="1" cm="1">
        <f t="array" ref="Z1099">_xll.FDS($A1099,"FF_PTX_INC(ANN_R,"&amp;AG1099&amp;","&amp;AH1099&amp;",,,USD)")</f>
        <v>5688</v>
      </c>
      <c r="AA1099" s="1" cm="1">
        <f t="array" ref="AA1099">_xll.FDS(A1099,"FF_PTX_INC(ANN_R,"&amp;AI1099&amp;","&amp;AJ1099&amp;",,,USD)")</f>
        <v>5614</v>
      </c>
      <c r="AB1099" s="1" cm="1">
        <f t="array" ref="AB1099">_xll.FDS(A1099,"FF_PTX_INC(ANN_R,"&amp;AK1099&amp;","&amp;AL1099&amp;",,,USD)")</f>
        <v>5507</v>
      </c>
      <c r="AC1099" s="1" cm="1">
        <f t="array" ref="AC1099">_xll.FDS(A1099,"FF_PTX_INC(ANN_R,"&amp;F1099&amp;","&amp;G1099&amp;",,,USD)")</f>
        <v>5253</v>
      </c>
      <c r="AE1099" s="6">
        <f t="shared" si="122"/>
        <v>40909</v>
      </c>
      <c r="AF1099" s="6">
        <f t="shared" si="123"/>
        <v>41274</v>
      </c>
      <c r="AG1099" s="6">
        <f t="shared" si="124"/>
        <v>41275</v>
      </c>
      <c r="AH1099" s="6">
        <f t="shared" si="125"/>
        <v>41639</v>
      </c>
      <c r="AI1099" s="6">
        <f>DATE(YEAR(F1099)+AO1099,MONTH(F1099),DAY(F1099))</f>
        <v>41640</v>
      </c>
      <c r="AJ1099" s="6">
        <f>DATE(YEAR(G1099)+AO1099,MONTH(G1099),DAY(G1099))</f>
        <v>42004</v>
      </c>
      <c r="AK1099" s="6">
        <f>DATE(YEAR(F1099)+AP1099,MONTH(F1099),DAY(F1099))</f>
        <v>42005</v>
      </c>
      <c r="AL1099" s="6">
        <f>DATE(YEAR(G1099)+AP1099,MONTH(G1099),DAY(G1099))</f>
        <v>42369</v>
      </c>
      <c r="AM1099" s="8">
        <v>-4</v>
      </c>
      <c r="AN1099" s="8">
        <v>-3</v>
      </c>
      <c r="AO1099">
        <v>-2</v>
      </c>
      <c r="AP1099">
        <v>-1</v>
      </c>
      <c r="AQ1099" cm="1">
        <f t="array" ref="AQ1099">_xll.FDS(A1099,"FF_DEBT_LT(ANN_R,"&amp;F1099&amp;","&amp;G1099&amp;")")</f>
        <v>34149</v>
      </c>
      <c r="AR1099" t="e" cm="1">
        <f t="array" ref="AR1099">_xll.FDS(A1099,"FF_RD_EXP(ANN_R,"&amp;F1099&amp;","&amp;G1099&amp;")")</f>
        <v>#N/A</v>
      </c>
      <c r="AS1099" t="e" cm="1">
        <f t="array" ref="AS1099">_xll.FDS(A1099,"FF_PTX_INC_FOR(ANN_R,"&amp;F1099&amp;","&amp;G1099&amp;")")</f>
        <v>#N/A</v>
      </c>
      <c r="AT1099" cm="1">
        <f t="array" ref="AT1099">_xll.FDS(A1099,"FF_MKT_VAL_PUBLIC(ANN_R,"&amp;[1]sample_report!E1099&amp;")")</f>
        <v>56595.301296799997</v>
      </c>
    </row>
    <row r="1100" spans="1:46" hidden="1" x14ac:dyDescent="0.25">
      <c r="A1100" t="s">
        <v>886</v>
      </c>
      <c r="B1100" t="s">
        <v>887</v>
      </c>
      <c r="C1100" t="s">
        <v>502</v>
      </c>
      <c r="D1100" t="s">
        <v>1464</v>
      </c>
      <c r="E1100">
        <v>2020</v>
      </c>
      <c r="F1100" s="4">
        <f t="shared" si="119"/>
        <v>43831</v>
      </c>
      <c r="G1100" s="4">
        <f t="shared" si="120"/>
        <v>44196</v>
      </c>
      <c r="H1100">
        <v>0</v>
      </c>
      <c r="I1100" s="1" cm="1">
        <f t="array" ref="I1100">_xll.FDS(A1100,"FF_PTX_INC(ANN_R,"&amp;F1100&amp;","&amp;G1100&amp;",,,USD)")</f>
        <v>451.67399999999998</v>
      </c>
      <c r="J1100" s="1" cm="1">
        <f t="array" ref="J1100">_xll.FDS(A1100,"FF_MKT_VAL(ANN_R,"&amp;F1100&amp;","&amp;G1100&amp;",,,USD)")</f>
        <v>14986.498224999999</v>
      </c>
      <c r="K1100" s="1" cm="1">
        <f t="array" ref="K1100">_xll.FDS(A1100,"FF_SHLDRS_EQ(ANN_R,"&amp;F1100&amp;","&amp;G1100&amp;",,,USD)")</f>
        <v>639.47</v>
      </c>
      <c r="L1100" s="1" cm="1">
        <f t="array" ref="L1100">_xll.FDS(A1100,"FF_ASSETS(ANN_R,"&amp;F1100&amp;","&amp;G1100&amp;",,,USD)")</f>
        <v>1739.67</v>
      </c>
      <c r="M1100" s="1" cm="1">
        <f t="array" ref="M1100">_xll.FDS(A1100,"FF_TAX_CF(ANN_R,"&amp;F1100&amp;","&amp;G1100&amp;",,,USD)")</f>
        <v>81.792000000000002</v>
      </c>
      <c r="N1100" s="1" cm="1">
        <f t="array" ref="N1100">_xll.FDS(A1100,"FF_INC_TAX(ANN_R,"&amp;F1100&amp;","&amp;G1100&amp;",,,USD)")</f>
        <v>85.230999999999995</v>
      </c>
      <c r="O1100" s="1" cm="1">
        <f t="array" ref="O1100">_xll.FDS(A1100,"FF_NET_INC(ANN_R,"&amp;F1100&amp;","&amp;G1100&amp;")")</f>
        <v>366.738</v>
      </c>
      <c r="P1100" s="1" cm="1">
        <f t="array" ref="P1100">_xll.FDS(A1100,"FF_ROA(ANN_R,"&amp;F1100&amp;","&amp;G1100&amp;")")</f>
        <v>22.758006984935498</v>
      </c>
      <c r="Q1100" cm="1">
        <f t="array" ref="Q1100">_xll.FDS(A1100,"FF_TAX_RATE(ANN_R,"&amp;F1100&amp;","&amp;G1100&amp;")")</f>
        <v>18.8700257265196</v>
      </c>
      <c r="R1100" t="e" cm="1">
        <f t="array" ref="R1100">_xll.FDS(A1100,"FF_TAX_REFUND(ANN_R,"&amp;F1100&amp;","&amp;G1100&amp;",,,,,""D=1"")")</f>
        <v>#N/A</v>
      </c>
      <c r="S1100">
        <f t="shared" si="121"/>
        <v>0.22101340305627076</v>
      </c>
      <c r="T1100" s="1" cm="1">
        <f t="array" ref="T1100">_xll.FDS($A1100,"FF_TAX_CF(ANN_R,"&amp;AE1100&amp;","&amp;AF1100&amp;",,,USD)")</f>
        <v>80.378</v>
      </c>
      <c r="U1100" s="1" cm="1">
        <f t="array" ref="U1100">_xll.FDS($A1100,"FF_TAX_CF(ANN_R,"&amp;AG1100&amp;","&amp;AH1100&amp;",,,USD)")</f>
        <v>84.251000000000005</v>
      </c>
      <c r="V1100" s="1" cm="1">
        <f t="array" ref="V1100">_xll.FDS(A1100,"FF_TAX_CF(ANN_R,"&amp;AI1100&amp;","&amp;AJ1100&amp;",,,USD)")</f>
        <v>50.091000000000001</v>
      </c>
      <c r="W1100" s="1" cm="1">
        <f t="array" ref="W1100">_xll.FDS(A1100,"FF_TAX_CF(ANN_R,"&amp;AK1100&amp;","&amp;AL1100&amp;",,,USD)")</f>
        <v>51.076000000000001</v>
      </c>
      <c r="X1100" s="1" cm="1">
        <f t="array" ref="X1100">_xll.FDS(A1100,"FF_TAX_CF(ANN_R,"&amp;F1100&amp;","&amp;G1100&amp;",,,USD)")</f>
        <v>81.792000000000002</v>
      </c>
      <c r="Y1100" s="1" cm="1">
        <f t="array" ref="Y1100">_xll.FDS($A1100,"FF_PTX_INC(ANN_R,"&amp;AE1100&amp;","&amp;AF1100&amp;",,,USD)")</f>
        <v>241.37799999999999</v>
      </c>
      <c r="Z1100" s="1" cm="1">
        <f t="array" ref="Z1100">_xll.FDS($A1100,"FF_PTX_INC(ANN_R,"&amp;AG1100&amp;","&amp;AH1100&amp;",,,USD)")</f>
        <v>269.18200000000002</v>
      </c>
      <c r="AA1100" s="1" cm="1">
        <f t="array" ref="AA1100">_xll.FDS(A1100,"FF_PTX_INC(ANN_R,"&amp;AI1100&amp;","&amp;AJ1100&amp;",,,USD)")</f>
        <v>292.99299999999999</v>
      </c>
      <c r="AB1100" s="1" cm="1">
        <f t="array" ref="AB1100">_xll.FDS(A1100,"FF_PTX_INC(ANN_R,"&amp;AK1100&amp;","&amp;AL1100&amp;",,,USD)")</f>
        <v>317.47399999999999</v>
      </c>
      <c r="AC1100" s="1" cm="1">
        <f t="array" ref="AC1100">_xll.FDS(A1100,"FF_PTX_INC(ANN_R,"&amp;F1100&amp;","&amp;G1100&amp;",,,USD)")</f>
        <v>451.67399999999998</v>
      </c>
      <c r="AE1100" s="6">
        <f t="shared" si="122"/>
        <v>42370</v>
      </c>
      <c r="AF1100" s="6">
        <f t="shared" si="123"/>
        <v>42735</v>
      </c>
      <c r="AG1100" s="6">
        <f t="shared" si="124"/>
        <v>42736</v>
      </c>
      <c r="AH1100" s="6">
        <f t="shared" si="125"/>
        <v>43100</v>
      </c>
      <c r="AI1100" s="6">
        <f>DATE(YEAR(F1100)+AO1100,MONTH(F1100),DAY(F1100))</f>
        <v>43101</v>
      </c>
      <c r="AJ1100" s="6">
        <f>DATE(YEAR(G1100)+AO1100,MONTH(G1100),DAY(G1100))</f>
        <v>43465</v>
      </c>
      <c r="AK1100" s="6">
        <f>DATE(YEAR(F1100)+AP1100,MONTH(F1100),DAY(F1100))</f>
        <v>43466</v>
      </c>
      <c r="AL1100" s="6">
        <f>DATE(YEAR(G1100)+AP1100,MONTH(G1100),DAY(G1100))</f>
        <v>43830</v>
      </c>
      <c r="AM1100" s="8">
        <v>-4</v>
      </c>
      <c r="AN1100" s="8">
        <v>-3</v>
      </c>
      <c r="AO1100">
        <v>-2</v>
      </c>
      <c r="AP1100">
        <v>-1</v>
      </c>
      <c r="AQ1100" cm="1">
        <f t="array" ref="AQ1100">_xll.FDS(A1100,"FF_DEBT_LT(ANN_R,"&amp;F1100&amp;","&amp;G1100&amp;")")</f>
        <v>551.03700000000003</v>
      </c>
      <c r="AR1100" cm="1">
        <f t="array" ref="AR1100">_xll.FDS(A1100,"FF_RD_EXP(ANN_R,"&amp;F1100&amp;","&amp;G1100&amp;")")</f>
        <v>0</v>
      </c>
      <c r="AS1100" cm="1">
        <f t="array" ref="AS1100">_xll.FDS(A1100,"FF_PTX_INC_FOR(ANN_R,"&amp;F1100&amp;","&amp;G1100&amp;")")</f>
        <v>22.817</v>
      </c>
      <c r="AT1100" cm="1">
        <f t="array" ref="AT1100">_xll.FDS(A1100,"FF_MKT_VAL_PUBLIC(ANN_R,"&amp;[1]sample_report!E1100&amp;")")</f>
        <v>14506.375781365699</v>
      </c>
    </row>
    <row r="1101" spans="1:46" hidden="1" x14ac:dyDescent="0.25">
      <c r="A1101" t="s">
        <v>886</v>
      </c>
      <c r="B1101" t="s">
        <v>887</v>
      </c>
      <c r="C1101" t="s">
        <v>502</v>
      </c>
      <c r="D1101" t="s">
        <v>1464</v>
      </c>
      <c r="E1101">
        <v>2016</v>
      </c>
      <c r="F1101" s="4">
        <f t="shared" si="119"/>
        <v>42370</v>
      </c>
      <c r="G1101" s="4">
        <f t="shared" si="120"/>
        <v>42735</v>
      </c>
      <c r="H1101" s="5">
        <v>0</v>
      </c>
      <c r="I1101" s="1" cm="1">
        <f t="array" ref="I1101">_xll.FDS(A1101,"FF_PTX_INC(ANN_R,"&amp;F1101&amp;","&amp;G1101&amp;",,,USD)")</f>
        <v>241.37799999999999</v>
      </c>
      <c r="J1101" s="1" cm="1">
        <f t="array" ref="J1101">_xll.FDS(A1101,"FF_MKT_VAL(ANN_R,"&amp;F1101&amp;","&amp;G1101&amp;",,,USD)")</f>
        <v>4287.3013848000001</v>
      </c>
      <c r="K1101" s="1" cm="1">
        <f t="array" ref="K1101">_xll.FDS(A1101,"FF_SHLDRS_EQ(ANN_R,"&amp;F1101&amp;","&amp;G1101&amp;",,,USD)")</f>
        <v>205.21</v>
      </c>
      <c r="L1101" s="1" cm="1">
        <f t="array" ref="L1101">_xll.FDS(A1101,"FF_ASSETS(ANN_R,"&amp;F1101&amp;","&amp;G1101&amp;",,,USD)")</f>
        <v>994.09500000000003</v>
      </c>
      <c r="M1101" s="1" cm="1">
        <f t="array" ref="M1101">_xll.FDS(A1101,"FF_TAX_CF(ANN_R,"&amp;F1101&amp;","&amp;G1101&amp;",,,USD)")</f>
        <v>80.378</v>
      </c>
      <c r="N1101" s="1" cm="1">
        <f t="array" ref="N1101">_xll.FDS(A1101,"FF_INC_TAX(ANN_R,"&amp;F1101&amp;","&amp;G1101&amp;",,,USD)")</f>
        <v>92.930999999999997</v>
      </c>
      <c r="O1101" s="1" cm="1">
        <f t="array" ref="O1101">_xll.FDS(A1101,"FF_NET_INC(ANN_R,"&amp;F1101&amp;","&amp;G1101&amp;")")</f>
        <v>148.95500000000001</v>
      </c>
      <c r="P1101" s="1" cm="1">
        <f t="array" ref="P1101">_xll.FDS(A1101,"FF_ROA(ANN_R,"&amp;F1101&amp;","&amp;G1101&amp;")")</f>
        <v>15.4481097831633</v>
      </c>
      <c r="Q1101" cm="1">
        <f t="array" ref="Q1101">_xll.FDS(A1101,"FF_TAX_RATE(ANN_R,"&amp;F1101&amp;","&amp;G1101&amp;")")</f>
        <v>38.500194715342701</v>
      </c>
      <c r="R1101" t="e" cm="1">
        <f t="array" ref="R1101">_xll.FDS(A1101,"FF_TAX_REFUND(ANN_R,"&amp;F1101&amp;","&amp;G1101&amp;",,,,,""D=1"")")</f>
        <v>#N/A</v>
      </c>
      <c r="S1101">
        <f t="shared" si="121"/>
        <v>0.32001797315018249</v>
      </c>
      <c r="T1101" s="1" cm="1">
        <f t="array" ref="T1101">_xll.FDS($A1101,"FF_TAX_CF(ANN_R,"&amp;AE1101&amp;","&amp;AF1101&amp;",,,USD)")</f>
        <v>45.404000000000003</v>
      </c>
      <c r="U1101" s="1" cm="1">
        <f t="array" ref="U1101">_xll.FDS($A1101,"FF_TAX_CF(ANN_R,"&amp;AG1101&amp;","&amp;AH1101&amp;",,,USD)")</f>
        <v>47.137999999999998</v>
      </c>
      <c r="V1101" s="1" cm="1">
        <f t="array" ref="V1101">_xll.FDS(A1101,"FF_TAX_CF(ANN_R,"&amp;AI1101&amp;","&amp;AJ1101&amp;",,,USD)")</f>
        <v>58.405000000000001</v>
      </c>
      <c r="W1101" s="1" cm="1">
        <f t="array" ref="W1101">_xll.FDS(A1101,"FF_TAX_CF(ANN_R,"&amp;AK1101&amp;","&amp;AL1101&amp;",,,USD)")</f>
        <v>65.668000000000006</v>
      </c>
      <c r="X1101" s="1" cm="1">
        <f t="array" ref="X1101">_xll.FDS(A1101,"FF_TAX_CF(ANN_R,"&amp;F1101&amp;","&amp;G1101&amp;",,,USD)")</f>
        <v>80.378</v>
      </c>
      <c r="Y1101" s="1" cm="1">
        <f t="array" ref="Y1101">_xll.FDS($A1101,"FF_PTX_INC(ANN_R,"&amp;AE1101&amp;","&amp;AF1101&amp;",,,USD)")</f>
        <v>138.4</v>
      </c>
      <c r="Z1101" s="1" cm="1">
        <f t="array" ref="Z1101">_xll.FDS($A1101,"FF_PTX_INC(ANN_R,"&amp;AG1101&amp;","&amp;AH1101&amp;",,,USD)")</f>
        <v>158.738</v>
      </c>
      <c r="AA1101" s="1" cm="1">
        <f t="array" ref="AA1101">_xll.FDS(A1101,"FF_PTX_INC(ANN_R,"&amp;AI1101&amp;","&amp;AJ1101&amp;",,,USD)")</f>
        <v>181.38499999999999</v>
      </c>
      <c r="AB1101" s="1" cm="1">
        <f t="array" ref="AB1101">_xll.FDS(A1101,"FF_PTX_INC(ANN_R,"&amp;AK1101&amp;","&amp;AL1101&amp;",,,USD)")</f>
        <v>208.15</v>
      </c>
      <c r="AC1101" s="1" cm="1">
        <f t="array" ref="AC1101">_xll.FDS(A1101,"FF_PTX_INC(ANN_R,"&amp;F1101&amp;","&amp;G1101&amp;",,,USD)")</f>
        <v>241.37799999999999</v>
      </c>
      <c r="AE1101" s="6">
        <f t="shared" si="122"/>
        <v>40909</v>
      </c>
      <c r="AF1101" s="6">
        <f t="shared" si="123"/>
        <v>41274</v>
      </c>
      <c r="AG1101" s="6">
        <f t="shared" si="124"/>
        <v>41275</v>
      </c>
      <c r="AH1101" s="6">
        <f t="shared" si="125"/>
        <v>41639</v>
      </c>
      <c r="AI1101" s="6">
        <f>DATE(YEAR(F1101)+AO1101,MONTH(F1101),DAY(F1101))</f>
        <v>41640</v>
      </c>
      <c r="AJ1101" s="6">
        <f>DATE(YEAR(G1101)+AO1101,MONTH(G1101),DAY(G1101))</f>
        <v>42004</v>
      </c>
      <c r="AK1101" s="6">
        <f>DATE(YEAR(F1101)+AP1101,MONTH(F1101),DAY(F1101))</f>
        <v>42005</v>
      </c>
      <c r="AL1101" s="6">
        <f>DATE(YEAR(G1101)+AP1101,MONTH(G1101),DAY(G1101))</f>
        <v>42369</v>
      </c>
      <c r="AM1101" s="8">
        <v>-4</v>
      </c>
      <c r="AN1101" s="8">
        <v>-3</v>
      </c>
      <c r="AO1101">
        <v>-2</v>
      </c>
      <c r="AP1101">
        <v>-1</v>
      </c>
      <c r="AQ1101" cm="1">
        <f t="array" ref="AQ1101">_xll.FDS(A1101,"FF_DEBT_LT(ANN_R,"&amp;F1101&amp;","&amp;G1101&amp;")")</f>
        <v>436.93700000000001</v>
      </c>
      <c r="AR1101" cm="1">
        <f t="array" ref="AR1101">_xll.FDS(A1101,"FF_RD_EXP(ANN_R,"&amp;F1101&amp;","&amp;G1101&amp;")")</f>
        <v>0</v>
      </c>
      <c r="AS1101" t="e" cm="1">
        <f t="array" ref="AS1101">_xll.FDS(A1101,"FF_PTX_INC_FOR(ANN_R,"&amp;F1101&amp;","&amp;G1101&amp;")")</f>
        <v>#N/A</v>
      </c>
      <c r="AT1101" cm="1">
        <f t="array" ref="AT1101">_xll.FDS(A1101,"FF_MKT_VAL_PUBLIC(ANN_R,"&amp;[1]sample_report!E1101&amp;")")</f>
        <v>4090.81436233462</v>
      </c>
    </row>
    <row r="1102" spans="1:46" hidden="1" x14ac:dyDescent="0.25">
      <c r="A1102" t="s">
        <v>1286</v>
      </c>
      <c r="B1102" t="s">
        <v>1287</v>
      </c>
      <c r="C1102" t="s">
        <v>940</v>
      </c>
      <c r="D1102" t="str" cm="1">
        <f t="array" ref="D1102">_xll.FDS(A1102,"FF_MAJOR_IND_NAME")</f>
        <v>AUTOMOTIVE</v>
      </c>
      <c r="E1102">
        <v>2020</v>
      </c>
      <c r="F1102" s="4">
        <f t="shared" si="119"/>
        <v>43831</v>
      </c>
      <c r="G1102" s="4">
        <f t="shared" si="120"/>
        <v>44196</v>
      </c>
      <c r="H1102">
        <v>1</v>
      </c>
      <c r="I1102" s="1" cm="1">
        <f t="array" ref="I1102">_xll.FDS(A1102,"FF_PTX_INC(ANN_R,"&amp;F1102&amp;","&amp;G1102&amp;",,,USD)")</f>
        <v>13.679693698883099</v>
      </c>
      <c r="J1102" s="1" cm="1">
        <f t="array" ref="J1102">_xll.FDS(A1102,"FF_MKT_VAL(ANN_R,"&amp;F1102&amp;","&amp;G1102&amp;",,,USD)")</f>
        <v>21133.766719400901</v>
      </c>
      <c r="K1102" s="1" cm="1">
        <f t="array" ref="K1102">_xll.FDS(A1102,"FF_SHLDRS_EQ(ANN_R,"&amp;F1102&amp;","&amp;G1102&amp;",,,USD)")</f>
        <v>43980.503385663003</v>
      </c>
      <c r="L1102" s="1" cm="1">
        <f t="array" ref="L1102">_xll.FDS(A1102,"FF_ASSETS(ANN_R,"&amp;F1102&amp;","&amp;G1102&amp;",,,USD)")</f>
        <v>44502.959219455697</v>
      </c>
      <c r="M1102" s="1" cm="1">
        <f t="array" ref="M1102">_xll.FDS(A1102,"FF_TAX_CF(ANN_R,"&amp;F1102&amp;","&amp;G1102&amp;",,,USD)")</f>
        <v>-37.619157671928399</v>
      </c>
      <c r="N1102" s="1" cm="1">
        <f t="array" ref="N1102">_xll.FDS(A1102,"FF_INC_TAX(ANN_R,"&amp;F1102&amp;","&amp;G1102&amp;",,,USD)")</f>
        <v>27.359387397766099</v>
      </c>
      <c r="O1102" s="1" cm="1">
        <f t="array" ref="O1102">_xll.FDS(A1102,"FF_NET_INC(ANN_R,"&amp;F1102&amp;","&amp;G1102&amp;")")</f>
        <v>2630</v>
      </c>
      <c r="P1102" s="1" cm="1">
        <f t="array" ref="P1102">_xll.FDS(A1102,"FF_ROA(ANN_R,"&amp;F1102&amp;","&amp;G1102&amp;")")</f>
        <v>7.2973460412591402</v>
      </c>
      <c r="Q1102" cm="1">
        <f t="array" ref="Q1102">_xll.FDS(A1102,"FF_TAX_RATE(ANN_R,"&amp;F1102&amp;","&amp;G1102&amp;")")</f>
        <v>200</v>
      </c>
      <c r="R1102" t="e" cm="1">
        <f t="array" ref="R1102">_xll.FDS(A1102,"FF_TAX_REFUND(ANN_R,"&amp;F1102&amp;","&amp;G1102&amp;",,,,,""D=1"")")</f>
        <v>#N/A</v>
      </c>
      <c r="S1102">
        <f t="shared" si="121"/>
        <v>-0.10104878893959857</v>
      </c>
      <c r="T1102" s="1" cm="1">
        <f t="array" ref="T1102">_xll.FDS($A1102,"FF_TAX_CF(ANN_R,"&amp;AE1102&amp;","&amp;AF1102&amp;",,,USD)")</f>
        <v>58.628453612327597</v>
      </c>
      <c r="U1102" s="1" cm="1">
        <f t="array" ref="U1102">_xll.FDS($A1102,"FF_TAX_CF(ANN_R,"&amp;AG1102&amp;","&amp;AH1102&amp;",,,USD)")</f>
        <v>0</v>
      </c>
      <c r="V1102" s="1" cm="1">
        <f t="array" ref="V1102">_xll.FDS(A1102,"FF_TAX_CF(ANN_R,"&amp;AI1102&amp;","&amp;AJ1102&amp;",,,USD)")</f>
        <v>2.3594994544982901</v>
      </c>
      <c r="W1102" s="1" cm="1">
        <f t="array" ref="W1102">_xll.FDS(A1102,"FF_TAX_CF(ANN_R,"&amp;AK1102&amp;","&amp;AL1102&amp;",,,USD)")</f>
        <v>3.3577458858489999</v>
      </c>
      <c r="X1102" s="1" cm="1">
        <f t="array" ref="X1102">_xll.FDS(A1102,"FF_TAX_CF(ANN_R,"&amp;F1102&amp;","&amp;G1102&amp;",,,USD)")</f>
        <v>-37.619157671928399</v>
      </c>
      <c r="Y1102" s="1" cm="1">
        <f t="array" ref="Y1102">_xll.FDS($A1102,"FF_PTX_INC(ANN_R,"&amp;AE1102&amp;","&amp;AF1102&amp;",,,USD)")</f>
        <v>-74.115214943885803</v>
      </c>
      <c r="Z1102" s="1" cm="1">
        <f t="array" ref="Z1102">_xll.FDS($A1102,"FF_PTX_INC(ANN_R,"&amp;AG1102&amp;","&amp;AH1102&amp;",,,USD)")</f>
        <v>-65.420205354690594</v>
      </c>
      <c r="AA1102" s="1" cm="1">
        <f t="array" ref="AA1102">_xll.FDS(A1102,"FF_PTX_INC(ANN_R,"&amp;AI1102&amp;","&amp;AJ1102&amp;",,,USD)")</f>
        <v>-149.828215360641</v>
      </c>
      <c r="AB1102" s="1" cm="1">
        <f t="array" ref="AB1102">_xll.FDS(A1102,"FF_PTX_INC(ANN_R,"&amp;AK1102&amp;","&amp;AL1102&amp;",,,USD)")</f>
        <v>11.1924862861633</v>
      </c>
      <c r="AC1102" s="1" cm="1">
        <f t="array" ref="AC1102">_xll.FDS(A1102,"FF_PTX_INC(ANN_R,"&amp;F1102&amp;","&amp;G1102&amp;",,,USD)")</f>
        <v>13.679693698883099</v>
      </c>
      <c r="AE1102" s="6">
        <f t="shared" si="122"/>
        <v>42370</v>
      </c>
      <c r="AF1102" s="6">
        <f t="shared" si="123"/>
        <v>42735</v>
      </c>
      <c r="AG1102" s="6">
        <f t="shared" si="124"/>
        <v>42736</v>
      </c>
      <c r="AH1102" s="6">
        <f t="shared" si="125"/>
        <v>43100</v>
      </c>
      <c r="AI1102" s="6">
        <f>DATE(YEAR(F1102)+AO1102,MONTH(F1102),DAY(F1102))</f>
        <v>43101</v>
      </c>
      <c r="AJ1102" s="6">
        <f>DATE(YEAR(G1102)+AO1102,MONTH(G1102),DAY(G1102))</f>
        <v>43465</v>
      </c>
      <c r="AK1102" s="6">
        <f>DATE(YEAR(F1102)+AP1102,MONTH(F1102),DAY(F1102))</f>
        <v>43466</v>
      </c>
      <c r="AL1102" s="6">
        <f>DATE(YEAR(G1102)+AP1102,MONTH(G1102),DAY(G1102))</f>
        <v>43830</v>
      </c>
      <c r="AM1102" s="8">
        <v>-4</v>
      </c>
      <c r="AN1102" s="8">
        <v>-3</v>
      </c>
      <c r="AO1102">
        <v>-2</v>
      </c>
      <c r="AP1102">
        <v>-1</v>
      </c>
      <c r="AQ1102" cm="1">
        <f t="array" ref="AQ1102">_xll.FDS(A1102,"FF_DEBT_LT(ANN_R,"&amp;F1102&amp;","&amp;G1102&amp;")")</f>
        <v>23</v>
      </c>
      <c r="AR1102" t="e" cm="1">
        <f t="array" ref="AR1102">_xll.FDS(A1102,"FF_RD_EXP(ANN_R,"&amp;F1102&amp;","&amp;G1102&amp;")")</f>
        <v>#N/A</v>
      </c>
      <c r="AS1102" t="e" cm="1">
        <f t="array" ref="AS1102">_xll.FDS(A1102,"FF_PTX_INC_FOR(ANN_R,"&amp;F1102&amp;","&amp;G1102&amp;")")</f>
        <v>#N/A</v>
      </c>
      <c r="AT1102" t="e" cm="1">
        <f t="array" ref="AT1102">_xll.FDS(A1102,"FF_MKT_VAL_PUBLIC(ANN_R,"&amp;[1]sample_report!E1102&amp;")")</f>
        <v>#N/A</v>
      </c>
    </row>
    <row r="1103" spans="1:46" hidden="1" x14ac:dyDescent="0.25">
      <c r="A1103" t="s">
        <v>1286</v>
      </c>
      <c r="B1103" t="s">
        <v>1287</v>
      </c>
      <c r="C1103" t="s">
        <v>940</v>
      </c>
      <c r="D1103" t="str" cm="1">
        <f t="array" ref="D1103">_xll.FDS(A1103,"FF_MAJOR_IND_NAME")</f>
        <v>AUTOMOTIVE</v>
      </c>
      <c r="E1103">
        <v>2016</v>
      </c>
      <c r="F1103" s="4">
        <f t="shared" si="119"/>
        <v>42370</v>
      </c>
      <c r="G1103" s="4">
        <f t="shared" si="120"/>
        <v>42735</v>
      </c>
      <c r="H1103" s="5">
        <v>1</v>
      </c>
      <c r="I1103" s="1" cm="1">
        <f t="array" ref="I1103">_xll.FDS(A1103,"FF_PTX_INC(ANN_R,"&amp;F1103&amp;","&amp;G1103&amp;",,,USD)")</f>
        <v>-74.115214943885803</v>
      </c>
      <c r="J1103" s="1" cm="1">
        <f t="array" ref="J1103">_xll.FDS(A1103,"FF_MKT_VAL(ANN_R,"&amp;F1103&amp;","&amp;G1103&amp;",,,USD)")</f>
        <v>16712.9087372422</v>
      </c>
      <c r="K1103" s="1" cm="1">
        <f t="array" ref="K1103">_xll.FDS(A1103,"FF_SHLDRS_EQ(ANN_R,"&amp;F1103&amp;","&amp;G1103&amp;",,,USD)")</f>
        <v>29421.195542335499</v>
      </c>
      <c r="L1103" s="1" cm="1">
        <f t="array" ref="L1103">_xll.FDS(A1103,"FF_ASSETS(ANN_R,"&amp;F1103&amp;","&amp;G1103&amp;",,,USD)")</f>
        <v>29963.337024688699</v>
      </c>
      <c r="M1103" s="1" cm="1">
        <f t="array" ref="M1103">_xll.FDS(A1103,"FF_TAX_CF(ANN_R,"&amp;F1103&amp;","&amp;G1103&amp;",,,USD)")</f>
        <v>58.628453612327597</v>
      </c>
      <c r="N1103" s="1" cm="1">
        <f t="array" ref="N1103">_xll.FDS(A1103,"FF_INC_TAX(ANN_R,"&amp;F1103&amp;","&amp;G1103&amp;",,,USD)")</f>
        <v>8.8495779037475604</v>
      </c>
      <c r="O1103" s="1" cm="1">
        <f t="array" ref="O1103">_xll.FDS(A1103,"FF_NET_INC(ANN_R,"&amp;F1103&amp;","&amp;G1103&amp;")")</f>
        <v>1374</v>
      </c>
      <c r="P1103" s="1" cm="1">
        <f t="array" ref="P1103">_xll.FDS(A1103,"FF_ROA(ANN_R,"&amp;F1103&amp;","&amp;G1103&amp;")")</f>
        <v>4.9044279059806204</v>
      </c>
      <c r="Q1103" t="e" cm="1">
        <f t="array" ref="Q1103">_xll.FDS(A1103,"FF_TAX_RATE(ANN_R,"&amp;F1103&amp;","&amp;G1103&amp;")")</f>
        <v>#N/A</v>
      </c>
      <c r="R1103" t="e" cm="1">
        <f t="array" ref="R1103">_xll.FDS(A1103,"FF_TAX_REFUND(ANN_R,"&amp;F1103&amp;","&amp;G1103&amp;",,,,,""D=1"")")</f>
        <v>#N/A</v>
      </c>
      <c r="S1103">
        <f t="shared" si="121"/>
        <v>0.17624288107235256</v>
      </c>
      <c r="T1103" s="1" cm="1">
        <f t="array" ref="T1103">_xll.FDS($A1103,"FF_TAX_CF(ANN_R,"&amp;AE1103&amp;","&amp;AF1103&amp;",,,USD)")</f>
        <v>2.5689387321472199</v>
      </c>
      <c r="U1103" s="1" cm="1">
        <f t="array" ref="U1103">_xll.FDS($A1103,"FF_TAX_CF(ANN_R,"&amp;AG1103&amp;","&amp;AH1103&amp;",,,USD)")</f>
        <v>3.9828543663024898</v>
      </c>
      <c r="V1103" s="1" cm="1">
        <f t="array" ref="V1103">_xll.FDS(A1103,"FF_TAX_CF(ANN_R,"&amp;AI1103&amp;","&amp;AJ1103&amp;",,,USD)")</f>
        <v>242.73943197727201</v>
      </c>
      <c r="W1103" s="1" cm="1">
        <f t="array" ref="W1103">_xll.FDS(A1103,"FF_TAX_CF(ANN_R,"&amp;AK1103&amp;","&amp;AL1103&amp;",,,USD)")</f>
        <v>425.82559204101602</v>
      </c>
      <c r="X1103" s="1" cm="1">
        <f t="array" ref="X1103">_xll.FDS(A1103,"FF_TAX_CF(ANN_R,"&amp;F1103&amp;","&amp;G1103&amp;",,,USD)")</f>
        <v>58.628453612327597</v>
      </c>
      <c r="Y1103" s="1" cm="1">
        <f t="array" ref="Y1103">_xll.FDS($A1103,"FF_PTX_INC(ANN_R,"&amp;AE1103&amp;","&amp;AF1103&amp;",,,USD)")</f>
        <v>4612.5294935703296</v>
      </c>
      <c r="Z1103" s="1" cm="1">
        <f t="array" ref="Z1103">_xll.FDS($A1103,"FF_PTX_INC(ANN_R,"&amp;AG1103&amp;","&amp;AH1103&amp;",,,USD)")</f>
        <v>-157.98655652999901</v>
      </c>
      <c r="AA1103" s="1" cm="1">
        <f t="array" ref="AA1103">_xll.FDS(A1103,"FF_PTX_INC(ANN_R,"&amp;AI1103&amp;","&amp;AJ1103&amp;",,,USD)")</f>
        <v>-194.98741257190699</v>
      </c>
      <c r="AB1103" s="1" cm="1">
        <f t="array" ref="AB1103">_xll.FDS(A1103,"FF_PTX_INC(ANN_R,"&amp;AK1103&amp;","&amp;AL1103&amp;",,,USD)")</f>
        <v>-22.178416252136198</v>
      </c>
      <c r="AC1103" s="1" cm="1">
        <f t="array" ref="AC1103">_xll.FDS(A1103,"FF_PTX_INC(ANN_R,"&amp;F1103&amp;","&amp;G1103&amp;",,,USD)")</f>
        <v>-74.115214943885803</v>
      </c>
      <c r="AE1103" s="6">
        <f t="shared" si="122"/>
        <v>40909</v>
      </c>
      <c r="AF1103" s="6">
        <f t="shared" si="123"/>
        <v>41274</v>
      </c>
      <c r="AG1103" s="6">
        <f t="shared" si="124"/>
        <v>41275</v>
      </c>
      <c r="AH1103" s="6">
        <f t="shared" si="125"/>
        <v>41639</v>
      </c>
      <c r="AI1103" s="6">
        <f>DATE(YEAR(F1103)+AO1103,MONTH(F1103),DAY(F1103))</f>
        <v>41640</v>
      </c>
      <c r="AJ1103" s="6">
        <f>DATE(YEAR(G1103)+AO1103,MONTH(G1103),DAY(G1103))</f>
        <v>42004</v>
      </c>
      <c r="AK1103" s="6">
        <f>DATE(YEAR(F1103)+AP1103,MONTH(F1103),DAY(F1103))</f>
        <v>42005</v>
      </c>
      <c r="AL1103" s="6">
        <f>DATE(YEAR(G1103)+AP1103,MONTH(G1103),DAY(G1103))</f>
        <v>42369</v>
      </c>
      <c r="AM1103" s="8">
        <v>-4</v>
      </c>
      <c r="AN1103" s="8">
        <v>-3</v>
      </c>
      <c r="AO1103">
        <v>-2</v>
      </c>
      <c r="AP1103">
        <v>-1</v>
      </c>
      <c r="AQ1103" cm="1">
        <f t="array" ref="AQ1103">_xll.FDS(A1103,"FF_DEBT_LT(ANN_R,"&amp;F1103&amp;","&amp;G1103&amp;")")</f>
        <v>0</v>
      </c>
      <c r="AR1103" t="e" cm="1">
        <f t="array" ref="AR1103">_xll.FDS(A1103,"FF_RD_EXP(ANN_R,"&amp;F1103&amp;","&amp;G1103&amp;")")</f>
        <v>#N/A</v>
      </c>
      <c r="AS1103" t="e" cm="1">
        <f t="array" ref="AS1103">_xll.FDS(A1103,"FF_PTX_INC_FOR(ANN_R,"&amp;F1103&amp;","&amp;G1103&amp;")")</f>
        <v>#N/A</v>
      </c>
      <c r="AT1103" t="e" cm="1">
        <f t="array" ref="AT1103">_xll.FDS(A1103,"FF_MKT_VAL_PUBLIC(ANN_R,"&amp;[1]sample_report!E1103&amp;")")</f>
        <v>#N/A</v>
      </c>
    </row>
    <row r="1104" spans="1:46" hidden="1" x14ac:dyDescent="0.25">
      <c r="A1104" t="s">
        <v>223</v>
      </c>
      <c r="B1104" t="s">
        <v>224</v>
      </c>
      <c r="C1104" t="s">
        <v>105</v>
      </c>
      <c r="D1104" t="str" cm="1">
        <f t="array" ref="D1104">_xll.FDS(A1104,"FF_MAJOR_IND_NAME")</f>
        <v>METAL PRODUCERS</v>
      </c>
      <c r="E1104">
        <v>2020</v>
      </c>
      <c r="F1104" s="4">
        <f t="shared" si="119"/>
        <v>43831</v>
      </c>
      <c r="G1104" s="4">
        <f t="shared" si="120"/>
        <v>44196</v>
      </c>
      <c r="H1104">
        <v>1</v>
      </c>
      <c r="I1104" s="1" cm="1">
        <f t="array" ref="I1104">_xll.FDS(A1104,"FF_PTX_INC(ANN_R,"&amp;F1104&amp;","&amp;G1104&amp;",,,USD)")</f>
        <v>1603.3639838891499</v>
      </c>
      <c r="J1104" s="1" cm="1">
        <f t="array" ref="J1104">_xll.FDS(A1104,"FF_MKT_VAL(ANN_R,"&amp;F1104&amp;","&amp;G1104&amp;",,,USD)")</f>
        <v>19033.606894978999</v>
      </c>
      <c r="K1104" s="1" cm="1">
        <f t="array" ref="K1104">_xll.FDS(A1104,"FF_SHLDRS_EQ(ANN_R,"&amp;F1104&amp;","&amp;G1104&amp;",,,USD)")</f>
        <v>40625.945259892003</v>
      </c>
      <c r="L1104" s="1" cm="1">
        <f t="array" ref="L1104">_xll.FDS(A1104,"FF_ASSETS(ANN_R,"&amp;F1104&amp;","&amp;G1104&amp;",,,USD)")</f>
        <v>72803.984702990099</v>
      </c>
      <c r="M1104" s="1" cm="1">
        <f t="array" ref="M1104">_xll.FDS(A1104,"FF_TAX_CF(ANN_R,"&amp;F1104&amp;","&amp;G1104&amp;",,,USD)")</f>
        <v>551.65343184819403</v>
      </c>
      <c r="N1104" s="1" cm="1">
        <f t="array" ref="N1104">_xll.FDS(A1104,"FF_INC_TAX(ANN_R,"&amp;F1104&amp;","&amp;G1104&amp;",,,USD)")</f>
        <v>200.81052933057001</v>
      </c>
      <c r="O1104" s="1" cm="1">
        <f t="array" ref="O1104">_xll.FDS(A1104,"FF_NET_INC(ANN_R,"&amp;F1104&amp;","&amp;G1104&amp;")")</f>
        <v>1595459.383559</v>
      </c>
      <c r="P1104" s="1" cm="1">
        <f t="array" ref="P1104">_xll.FDS(A1104,"FF_ROA(ANN_R,"&amp;F1104&amp;","&amp;G1104&amp;")")</f>
        <v>2.0177090440014398</v>
      </c>
      <c r="Q1104" cm="1">
        <f t="array" ref="Q1104">_xll.FDS(A1104,"FF_TAX_RATE(ANN_R,"&amp;F1104&amp;","&amp;G1104&amp;")")</f>
        <v>12.5243258142472</v>
      </c>
      <c r="R1104" t="e" cm="1">
        <f t="array" ref="R1104">_xll.FDS(A1104,"FF_TAX_REFUND(ANN_R,"&amp;F1104&amp;","&amp;G1104&amp;",,,,,""D=1"")")</f>
        <v>#N/A</v>
      </c>
      <c r="S1104">
        <f t="shared" si="121"/>
        <v>0.33654923748555499</v>
      </c>
      <c r="T1104" s="1" cm="1">
        <f t="array" ref="T1104">_xll.FDS($A1104,"FF_TAX_CF(ANN_R,"&amp;AE1104&amp;","&amp;AF1104&amp;",,,USD)")</f>
        <v>518.88391891050605</v>
      </c>
      <c r="U1104" s="1" cm="1">
        <f t="array" ref="U1104">_xll.FDS($A1104,"FF_TAX_CF(ANN_R,"&amp;AG1104&amp;","&amp;AH1104&amp;",,,USD)")</f>
        <v>713.30265750935098</v>
      </c>
      <c r="V1104" s="1" cm="1">
        <f t="array" ref="V1104">_xll.FDS(A1104,"FF_TAX_CF(ANN_R,"&amp;AI1104&amp;","&amp;AJ1104&amp;",,,USD)")</f>
        <v>1035.7209076439599</v>
      </c>
      <c r="W1104" s="1" cm="1">
        <f t="array" ref="W1104">_xll.FDS(A1104,"FF_TAX_CF(ANN_R,"&amp;AK1104&amp;","&amp;AL1104&amp;",,,USD)")</f>
        <v>1297.39061845739</v>
      </c>
      <c r="X1104" s="1" cm="1">
        <f t="array" ref="X1104">_xll.FDS(A1104,"FF_TAX_CF(ANN_R,"&amp;F1104&amp;","&amp;G1104&amp;",,,USD)")</f>
        <v>551.65343184819403</v>
      </c>
      <c r="Y1104" s="1" cm="1">
        <f t="array" ref="Y1104">_xll.FDS($A1104,"FF_PTX_INC(ANN_R,"&amp;AE1104&amp;","&amp;AF1104&amp;",,,USD)")</f>
        <v>1311.44945445435</v>
      </c>
      <c r="Z1104" s="1" cm="1">
        <f t="array" ref="Z1104">_xll.FDS($A1104,"FF_PTX_INC(ANN_R,"&amp;AG1104&amp;","&amp;AH1104&amp;",,,USD)")</f>
        <v>3697.1727077318501</v>
      </c>
      <c r="AA1104" s="1" cm="1">
        <f t="array" ref="AA1104">_xll.FDS(A1104,"FF_PTX_INC(ANN_R,"&amp;AI1104&amp;","&amp;AJ1104&amp;",,,USD)")</f>
        <v>3237.4036749226798</v>
      </c>
      <c r="AB1104" s="1" cm="1">
        <f t="array" ref="AB1104">_xll.FDS(A1104,"FF_PTX_INC(ANN_R,"&amp;AK1104&amp;","&amp;AL1104&amp;",,,USD)")</f>
        <v>2383.44590053916</v>
      </c>
      <c r="AC1104" s="1" cm="1">
        <f t="array" ref="AC1104">_xll.FDS(A1104,"FF_PTX_INC(ANN_R,"&amp;F1104&amp;","&amp;G1104&amp;",,,USD)")</f>
        <v>1603.3639838891499</v>
      </c>
      <c r="AE1104" s="6">
        <f t="shared" si="122"/>
        <v>42370</v>
      </c>
      <c r="AF1104" s="6">
        <f t="shared" si="123"/>
        <v>42735</v>
      </c>
      <c r="AG1104" s="6">
        <f t="shared" si="124"/>
        <v>42736</v>
      </c>
      <c r="AH1104" s="6">
        <f t="shared" si="125"/>
        <v>43100</v>
      </c>
      <c r="AI1104" s="6">
        <f>DATE(YEAR(F1104)+AO1104,MONTH(F1104),DAY(F1104))</f>
        <v>43101</v>
      </c>
      <c r="AJ1104" s="6">
        <f>DATE(YEAR(G1104)+AO1104,MONTH(G1104),DAY(G1104))</f>
        <v>43465</v>
      </c>
      <c r="AK1104" s="6">
        <f>DATE(YEAR(F1104)+AP1104,MONTH(F1104),DAY(F1104))</f>
        <v>43466</v>
      </c>
      <c r="AL1104" s="6">
        <f>DATE(YEAR(G1104)+AP1104,MONTH(G1104),DAY(G1104))</f>
        <v>43830</v>
      </c>
      <c r="AM1104" s="8">
        <v>-4</v>
      </c>
      <c r="AN1104" s="8">
        <v>-3</v>
      </c>
      <c r="AO1104">
        <v>-2</v>
      </c>
      <c r="AP1104">
        <v>-1</v>
      </c>
      <c r="AQ1104" cm="1">
        <f t="array" ref="AQ1104">_xll.FDS(A1104,"FF_DEBT_LT(ANN_R,"&amp;F1104&amp;","&amp;G1104&amp;")")</f>
        <v>12514588.309535</v>
      </c>
      <c r="AR1104" cm="1">
        <f t="array" ref="AR1104">_xll.FDS(A1104,"FF_RD_EXP(ANN_R,"&amp;F1104&amp;","&amp;G1104&amp;")")</f>
        <v>468682</v>
      </c>
      <c r="AS1104" t="e" cm="1">
        <f t="array" ref="AS1104">_xll.FDS(A1104,"FF_PTX_INC_FOR(ANN_R,"&amp;F1104&amp;","&amp;G1104&amp;")")</f>
        <v>#N/A</v>
      </c>
      <c r="AT1104" cm="1">
        <f t="array" ref="AT1104">_xll.FDS(A1104,"FF_MKT_VAL_PUBLIC(ANN_R,"&amp;[1]sample_report!E1104&amp;")")</f>
        <v>16903503.345005099</v>
      </c>
    </row>
    <row r="1105" spans="1:46" hidden="1" x14ac:dyDescent="0.25">
      <c r="A1105" t="s">
        <v>223</v>
      </c>
      <c r="B1105" t="s">
        <v>224</v>
      </c>
      <c r="C1105" t="s">
        <v>105</v>
      </c>
      <c r="D1105" t="str" cm="1">
        <f t="array" ref="D1105">_xll.FDS(A1105,"FF_MAJOR_IND_NAME")</f>
        <v>METAL PRODUCERS</v>
      </c>
      <c r="E1105">
        <v>2016</v>
      </c>
      <c r="F1105" s="4">
        <f t="shared" si="119"/>
        <v>42370</v>
      </c>
      <c r="G1105" s="4">
        <f t="shared" si="120"/>
        <v>42735</v>
      </c>
      <c r="H1105">
        <v>1</v>
      </c>
      <c r="I1105" s="1" cm="1">
        <f t="array" ref="I1105">_xll.FDS(A1105,"FF_PTX_INC(ANN_R,"&amp;F1105&amp;","&amp;G1105&amp;",,,USD)")</f>
        <v>1311.44945445435</v>
      </c>
      <c r="J1105" s="1" cm="1">
        <f t="array" ref="J1105">_xll.FDS(A1105,"FF_MKT_VAL(ANN_R,"&amp;F1105&amp;","&amp;G1105&amp;",,,USD)")</f>
        <v>17055.304929501901</v>
      </c>
      <c r="K1105" s="1" cm="1">
        <f t="array" ref="K1105">_xll.FDS(A1105,"FF_SHLDRS_EQ(ANN_R,"&amp;F1105&amp;","&amp;G1105&amp;",,,USD)")</f>
        <v>34257.754948014401</v>
      </c>
      <c r="L1105" s="1" cm="1">
        <f t="array" ref="L1105">_xll.FDS(A1105,"FF_ASSETS(ANN_R,"&amp;F1105&amp;","&amp;G1105&amp;",,,USD)")</f>
        <v>66039.898103710802</v>
      </c>
      <c r="M1105" s="1" cm="1">
        <f t="array" ref="M1105">_xll.FDS(A1105,"FF_TAX_CF(ANN_R,"&amp;F1105&amp;","&amp;G1105&amp;",,,USD)")</f>
        <v>518.88391891050605</v>
      </c>
      <c r="N1105" s="1" cm="1">
        <f t="array" ref="N1105">_xll.FDS(A1105,"FF_INC_TAX(ANN_R,"&amp;F1105&amp;","&amp;G1105&amp;",,,USD)")</f>
        <v>331.57063449911601</v>
      </c>
      <c r="O1105" s="1" cm="1">
        <f t="array" ref="O1105">_xll.FDS(A1105,"FF_NET_INC(ANN_R,"&amp;F1105&amp;","&amp;G1105&amp;")")</f>
        <v>1330084.4700539999</v>
      </c>
      <c r="P1105" s="1" cm="1">
        <f t="array" ref="P1105">_xll.FDS(A1105,"FF_ROA(ANN_R,"&amp;F1105&amp;","&amp;G1105&amp;")")</f>
        <v>1.6608227590464399</v>
      </c>
      <c r="Q1105" cm="1">
        <f t="array" ref="Q1105">_xll.FDS(A1105,"FF_TAX_RATE(ANN_R,"&amp;F1105&amp;","&amp;G1105&amp;")")</f>
        <v>25.282761251143398</v>
      </c>
      <c r="R1105" t="e" cm="1">
        <f t="array" ref="R1105">_xll.FDS(A1105,"FF_TAX_REFUND(ANN_R,"&amp;F1105&amp;","&amp;G1105&amp;",,,,,""D=1"")")</f>
        <v>#N/A</v>
      </c>
      <c r="S1105">
        <f t="shared" si="121"/>
        <v>0.37843691631932214</v>
      </c>
      <c r="T1105" s="1" cm="1">
        <f t="array" ref="T1105">_xll.FDS($A1105,"FF_TAX_CF(ANN_R,"&amp;AE1105&amp;","&amp;AF1105&amp;",,,USD)")</f>
        <v>630.59253289829905</v>
      </c>
      <c r="U1105" s="1" cm="1">
        <f t="array" ref="U1105">_xll.FDS($A1105,"FF_TAX_CF(ANN_R,"&amp;AG1105&amp;","&amp;AH1105&amp;",,,USD)")</f>
        <v>746.20015874225601</v>
      </c>
      <c r="V1105" s="1" cm="1">
        <f t="array" ref="V1105">_xll.FDS(A1105,"FF_TAX_CF(ANN_R,"&amp;AI1105&amp;","&amp;AJ1105&amp;",,,USD)")</f>
        <v>757.43889168327496</v>
      </c>
      <c r="W1105" s="1" cm="1">
        <f t="array" ref="W1105">_xll.FDS(A1105,"FF_TAX_CF(ANN_R,"&amp;AK1105&amp;","&amp;AL1105&amp;",,,USD)")</f>
        <v>550.10629914472099</v>
      </c>
      <c r="X1105" s="1" cm="1">
        <f t="array" ref="X1105">_xll.FDS(A1105,"FF_TAX_CF(ANN_R,"&amp;F1105&amp;","&amp;G1105&amp;",,,USD)")</f>
        <v>518.88391891050605</v>
      </c>
      <c r="Y1105" s="1" cm="1">
        <f t="array" ref="Y1105">_xll.FDS($A1105,"FF_PTX_INC(ANN_R,"&amp;AE1105&amp;","&amp;AF1105&amp;",,,USD)")</f>
        <v>3010.01316134934</v>
      </c>
      <c r="Z1105" s="1" cm="1">
        <f t="array" ref="Z1105">_xll.FDS($A1105,"FF_PTX_INC(ANN_R,"&amp;AG1105&amp;","&amp;AH1105&amp;",,,USD)")</f>
        <v>1941.9608117934499</v>
      </c>
      <c r="AA1105" s="1" cm="1">
        <f t="array" ref="AA1105">_xll.FDS(A1105,"FF_PTX_INC(ANN_R,"&amp;AI1105&amp;","&amp;AJ1105&amp;",,,USD)")</f>
        <v>1594.09526038118</v>
      </c>
      <c r="AB1105" s="1" cm="1">
        <f t="array" ref="AB1105">_xll.FDS(A1105,"FF_PTX_INC(ANN_R,"&amp;AK1105&amp;","&amp;AL1105&amp;",,,USD)")</f>
        <v>606.82943253168696</v>
      </c>
      <c r="AC1105" s="1" cm="1">
        <f t="array" ref="AC1105">_xll.FDS(A1105,"FF_PTX_INC(ANN_R,"&amp;F1105&amp;","&amp;G1105&amp;",,,USD)")</f>
        <v>1311.44945445435</v>
      </c>
      <c r="AE1105" s="6">
        <f t="shared" si="122"/>
        <v>40909</v>
      </c>
      <c r="AF1105" s="6">
        <f t="shared" si="123"/>
        <v>41274</v>
      </c>
      <c r="AG1105" s="6">
        <f t="shared" si="124"/>
        <v>41275</v>
      </c>
      <c r="AH1105" s="6">
        <f t="shared" si="125"/>
        <v>41639</v>
      </c>
      <c r="AI1105" s="6">
        <f>DATE(YEAR(F1105)+AO1105,MONTH(F1105),DAY(F1105))</f>
        <v>41640</v>
      </c>
      <c r="AJ1105" s="6">
        <f>DATE(YEAR(G1105)+AO1105,MONTH(G1105),DAY(G1105))</f>
        <v>42004</v>
      </c>
      <c r="AK1105" s="6">
        <f>DATE(YEAR(F1105)+AP1105,MONTH(F1105),DAY(F1105))</f>
        <v>42005</v>
      </c>
      <c r="AL1105" s="6">
        <f>DATE(YEAR(G1105)+AP1105,MONTH(G1105),DAY(G1105))</f>
        <v>42369</v>
      </c>
      <c r="AM1105" s="8">
        <v>-4</v>
      </c>
      <c r="AN1105" s="8">
        <v>-3</v>
      </c>
      <c r="AO1105">
        <v>-2</v>
      </c>
      <c r="AP1105">
        <v>-1</v>
      </c>
      <c r="AQ1105" cm="1">
        <f t="array" ref="AQ1105">_xll.FDS(A1105,"FF_DEBT_LT(ANN_R,"&amp;F1105&amp;","&amp;G1105&amp;")")</f>
        <v>13596996.004891001</v>
      </c>
      <c r="AR1105" cm="1">
        <f t="array" ref="AR1105">_xll.FDS(A1105,"FF_RD_EXP(ANN_R,"&amp;F1105&amp;","&amp;G1105&amp;")")</f>
        <v>444798</v>
      </c>
      <c r="AS1105" t="e" cm="1">
        <f t="array" ref="AS1105">_xll.FDS(A1105,"FF_PTX_INC_FOR(ANN_R,"&amp;F1105&amp;","&amp;G1105&amp;")")</f>
        <v>#N/A</v>
      </c>
      <c r="AT1105" cm="1">
        <f t="array" ref="AT1105">_xll.FDS(A1105,"FF_MKT_VAL_PUBLIC(ANN_R,"&amp;[1]sample_report!E1105&amp;")")</f>
        <v>16388366.650586599</v>
      </c>
    </row>
    <row r="1106" spans="1:46" x14ac:dyDescent="0.25">
      <c r="A1106" t="s">
        <v>1037</v>
      </c>
      <c r="B1106" t="s">
        <v>1038</v>
      </c>
      <c r="C1106" t="s">
        <v>977</v>
      </c>
      <c r="D1106" t="str" cm="1">
        <f t="array" ref="D1106">_xll.FDS(A1106,"FF_MAJOR_IND_NAME")</f>
        <v>RETAILERS</v>
      </c>
      <c r="E1106">
        <v>2020</v>
      </c>
      <c r="F1106" s="4">
        <f t="shared" si="119"/>
        <v>43831</v>
      </c>
      <c r="G1106" s="4">
        <f t="shared" si="120"/>
        <v>44196</v>
      </c>
      <c r="H1106">
        <v>1</v>
      </c>
      <c r="I1106" s="1" cm="1">
        <f t="array" ref="I1106">_xll.FDS(A1106,"FF_PTX_INC(ANN_R,"&amp;F1106&amp;","&amp;G1106&amp;",,,USD)")</f>
        <v>-192.99999713242599</v>
      </c>
      <c r="J1106" s="1" cm="1">
        <f t="array" ref="J1106">_xll.FDS(A1106,"FF_MKT_VAL(ANN_R,"&amp;F1106&amp;","&amp;G1106&amp;",,,USD)")</f>
        <v>112622.98104952001</v>
      </c>
      <c r="K1106" s="1" cm="1">
        <f t="array" ref="K1106">_xll.FDS(A1106,"FF_SHLDRS_EQ(ANN_R,"&amp;F1106&amp;","&amp;G1106&amp;",,,USD)")</f>
        <v>29099.9995953867</v>
      </c>
      <c r="L1106" s="1" cm="1">
        <f t="array" ref="L1106">_xll.FDS(A1106,"FF_ASSETS(ANN_R,"&amp;F1106&amp;","&amp;G1106&amp;",,,USD)")</f>
        <v>35770.999502631501</v>
      </c>
      <c r="M1106" s="1" cm="1">
        <f t="array" ref="M1106">_xll.FDS(A1106,"FF_TAX_CF(ANN_R,"&amp;F1106&amp;","&amp;G1106&amp;",,,USD)")</f>
        <v>109.999998365632</v>
      </c>
      <c r="N1106" s="1" cm="1">
        <f t="array" ref="N1106">_xll.FDS(A1106,"FF_INC_TAX(ANN_R,"&amp;F1106&amp;","&amp;G1106&amp;",,,USD)")</f>
        <v>74.999998885657803</v>
      </c>
      <c r="O1106" s="1" cm="1">
        <f t="array" ref="O1106">_xll.FDS(A1106,"FF_NET_INC(ANN_R,"&amp;F1106&amp;","&amp;G1106&amp;")")</f>
        <v>3394.2122365472901</v>
      </c>
      <c r="P1106" s="1" cm="1">
        <f t="array" ref="P1106">_xll.FDS(A1106,"FF_ROA(ANN_R,"&amp;F1106&amp;","&amp;G1106&amp;")")</f>
        <v>10.952237809815101</v>
      </c>
      <c r="Q1106" t="e" cm="1">
        <f t="array" ref="Q1106">_xll.FDS(A1106,"FF_TAX_RATE(ANN_R,"&amp;F1106&amp;","&amp;G1106&amp;")")</f>
        <v>#N/A</v>
      </c>
      <c r="R1106" t="e" cm="1">
        <f t="array" ref="R1106">_xll.FDS(A1106,"FF_TAX_REFUND(ANN_R,"&amp;F1106&amp;","&amp;G1106&amp;",,,,,""D=1"")")</f>
        <v>#N/A</v>
      </c>
      <c r="S1106" t="e">
        <f t="shared" si="121"/>
        <v>#N/A</v>
      </c>
      <c r="T1106" s="1" t="e" cm="1">
        <f t="array" ref="T1106">_xll.FDS($A1106,"FF_TAX_CF(ANN_R,"&amp;AE1106&amp;","&amp;AF1106&amp;",,,USD)")</f>
        <v>#N/A</v>
      </c>
      <c r="U1106" s="1" cm="1">
        <f t="array" ref="U1106">_xll.FDS($A1106,"FF_TAX_CF(ANN_R,"&amp;AG1106&amp;","&amp;AH1106&amp;",,,USD)")</f>
        <v>61.000000532510199</v>
      </c>
      <c r="V1106" s="1" cm="1">
        <f t="array" ref="V1106">_xll.FDS(A1106,"FF_TAX_CF(ANN_R,"&amp;AI1106&amp;","&amp;AJ1106&amp;",,,USD)")</f>
        <v>69.000000007213302</v>
      </c>
      <c r="W1106" s="1" cm="1">
        <f t="array" ref="W1106">_xll.FDS(A1106,"FF_TAX_CF(ANN_R,"&amp;AK1106&amp;","&amp;AL1106&amp;",,,USD)")</f>
        <v>100.999996056344</v>
      </c>
      <c r="X1106" s="1" cm="1">
        <f t="array" ref="X1106">_xll.FDS(A1106,"FF_TAX_CF(ANN_R,"&amp;F1106&amp;","&amp;G1106&amp;",,,USD)")</f>
        <v>109.999998365632</v>
      </c>
      <c r="Y1106" s="1" t="e" cm="1">
        <f t="array" ref="Y1106">_xll.FDS($A1106,"FF_PTX_INC(ANN_R,"&amp;AE1106&amp;","&amp;AF1106&amp;",,,USD)")</f>
        <v>#N/A</v>
      </c>
      <c r="Z1106" s="1" cm="1">
        <f t="array" ref="Z1106">_xll.FDS($A1106,"FF_PTX_INC(ANN_R,"&amp;AG1106&amp;","&amp;AH1106&amp;",,,USD)")</f>
        <v>-1508.0000131643501</v>
      </c>
      <c r="AA1106" s="1" cm="1">
        <f t="array" ref="AA1106">_xll.FDS(A1106,"FF_PTX_INC(ANN_R,"&amp;AI1106&amp;","&amp;AJ1106&amp;",,,USD)")</f>
        <v>8102.0000008469897</v>
      </c>
      <c r="AB1106" s="1" cm="1">
        <f t="array" ref="AB1106">_xll.FDS(A1106,"FF_PTX_INC(ANN_R,"&amp;AK1106&amp;","&amp;AL1106&amp;",,,USD)")</f>
        <v>1096.99995716643</v>
      </c>
      <c r="AC1106" s="1" cm="1">
        <f t="array" ref="AC1106">_xll.FDS(A1106,"FF_PTX_INC(ANN_R,"&amp;F1106&amp;","&amp;G1106&amp;",,,USD)")</f>
        <v>-192.99999713242599</v>
      </c>
      <c r="AE1106" s="6">
        <f t="shared" si="122"/>
        <v>42370</v>
      </c>
      <c r="AF1106" s="6">
        <f t="shared" si="123"/>
        <v>42735</v>
      </c>
      <c r="AG1106" s="6">
        <f t="shared" si="124"/>
        <v>42736</v>
      </c>
      <c r="AH1106" s="6">
        <f t="shared" si="125"/>
        <v>43100</v>
      </c>
      <c r="AI1106" s="6">
        <f>DATE(YEAR(F1106)+AO1106,MONTH(F1106),DAY(F1106))</f>
        <v>43101</v>
      </c>
      <c r="AJ1106" s="6">
        <f>DATE(YEAR(G1106)+AO1106,MONTH(G1106),DAY(G1106))</f>
        <v>43465</v>
      </c>
      <c r="AK1106" s="6">
        <f>DATE(YEAR(F1106)+AP1106,MONTH(F1106),DAY(F1106))</f>
        <v>43466</v>
      </c>
      <c r="AL1106" s="6">
        <f>DATE(YEAR(G1106)+AP1106,MONTH(G1106),DAY(G1106))</f>
        <v>43830</v>
      </c>
      <c r="AM1106" s="8">
        <v>-4</v>
      </c>
      <c r="AN1106" s="8">
        <v>-3</v>
      </c>
      <c r="AO1106">
        <v>-2</v>
      </c>
      <c r="AP1106">
        <v>-1</v>
      </c>
      <c r="AQ1106" cm="1">
        <f t="array" ref="AQ1106">_xll.FDS(A1106,"FF_DEBT_LT(ANN_R,"&amp;F1106&amp;","&amp;G1106&amp;")")</f>
        <v>3364.7755753091401</v>
      </c>
      <c r="AR1106" t="e" cm="1">
        <f t="array" ref="AR1106">_xll.FDS(A1106,"FF_RD_EXP(ANN_R,"&amp;F1106&amp;","&amp;G1106&amp;")")</f>
        <v>#N/A</v>
      </c>
      <c r="AS1106" t="e" cm="1">
        <f t="array" ref="AS1106">_xll.FDS(A1106,"FF_PTX_INC_FOR(ANN_R,"&amp;F1106&amp;","&amp;G1106&amp;")")</f>
        <v>#N/A</v>
      </c>
      <c r="AT1106" cm="1">
        <f t="array" ref="AT1106">_xll.FDS(A1106,"FF_MKT_VAL_PUBLIC(ANN_R,"&amp;[1]sample_report!E1106&amp;")")</f>
        <v>39214.9403133901</v>
      </c>
    </row>
    <row r="1107" spans="1:46" x14ac:dyDescent="0.25">
      <c r="A1107" t="s">
        <v>1037</v>
      </c>
      <c r="B1107" t="s">
        <v>1038</v>
      </c>
      <c r="C1107" t="s">
        <v>977</v>
      </c>
      <c r="D1107" t="str" cm="1">
        <f t="array" ref="D1107">_xll.FDS(A1107,"FF_MAJOR_IND_NAME")</f>
        <v>RETAILERS</v>
      </c>
      <c r="E1107">
        <v>2016</v>
      </c>
      <c r="F1107" s="4">
        <f t="shared" si="119"/>
        <v>42370</v>
      </c>
      <c r="G1107" s="4">
        <f t="shared" si="120"/>
        <v>42735</v>
      </c>
      <c r="H1107" s="5">
        <v>0</v>
      </c>
      <c r="I1107" s="1" t="e" cm="1">
        <f t="array" ref="I1107">_xll.FDS(A1107,"FF_PTX_INC(ANN_R,"&amp;F1107&amp;","&amp;G1107&amp;",,,USD)")</f>
        <v>#N/A</v>
      </c>
      <c r="J1107" s="1" t="e" cm="1">
        <f t="array" ref="J1107">_xll.FDS(A1107,"FF_MKT_VAL(ANN_R,"&amp;F1107&amp;","&amp;G1107&amp;",,,USD)")</f>
        <v>#N/A</v>
      </c>
      <c r="K1107" s="1" t="e" cm="1">
        <f t="array" ref="K1107">_xll.FDS(A1107,"FF_SHLDRS_EQ(ANN_R,"&amp;F1107&amp;","&amp;G1107&amp;",,,USD)")</f>
        <v>#N/A</v>
      </c>
      <c r="L1107" s="1" t="e" cm="1">
        <f t="array" ref="L1107">_xll.FDS(A1107,"FF_ASSETS(ANN_R,"&amp;F1107&amp;","&amp;G1107&amp;",,,USD)")</f>
        <v>#N/A</v>
      </c>
      <c r="M1107" s="1" t="e" cm="1">
        <f t="array" ref="M1107">_xll.FDS(A1107,"FF_TAX_CF(ANN_R,"&amp;F1107&amp;","&amp;G1107&amp;",,,USD)")</f>
        <v>#N/A</v>
      </c>
      <c r="N1107" s="1" t="e" cm="1">
        <f t="array" ref="N1107">_xll.FDS(A1107,"FF_INC_TAX(ANN_R,"&amp;F1107&amp;","&amp;G1107&amp;",,,USD)")</f>
        <v>#N/A</v>
      </c>
      <c r="O1107" s="1" t="e" cm="1">
        <f t="array" ref="O1107">_xll.FDS(A1107,"FF_NET_INC(ANN_R,"&amp;F1107&amp;","&amp;G1107&amp;")")</f>
        <v>#N/A</v>
      </c>
      <c r="P1107" s="1" t="e" cm="1">
        <f t="array" ref="P1107">_xll.FDS(A1107,"FF_ROA(ANN_R,"&amp;F1107&amp;","&amp;G1107&amp;")")</f>
        <v>#N/A</v>
      </c>
      <c r="Q1107" t="e" cm="1">
        <f t="array" ref="Q1107">_xll.FDS(A1107,"FF_TAX_RATE(ANN_R,"&amp;F1107&amp;","&amp;G1107&amp;")")</f>
        <v>#N/A</v>
      </c>
      <c r="R1107" t="e" cm="1">
        <f t="array" ref="R1107">_xll.FDS(A1107,"FF_TAX_REFUND(ANN_R,"&amp;F1107&amp;","&amp;G1107&amp;",,,,,""D=1"")")</f>
        <v>#N/A</v>
      </c>
      <c r="S1107" t="e">
        <f t="shared" si="121"/>
        <v>#N/A</v>
      </c>
      <c r="T1107" s="1" t="e" cm="1">
        <f t="array" ref="T1107">_xll.FDS($A1107,"FF_TAX_CF(ANN_R,"&amp;AE1107&amp;","&amp;AF1107&amp;",,,USD)")</f>
        <v>#N/A</v>
      </c>
      <c r="U1107" s="1" t="e" cm="1">
        <f t="array" ref="U1107">_xll.FDS($A1107,"FF_TAX_CF(ANN_R,"&amp;AG1107&amp;","&amp;AH1107&amp;",,,USD)")</f>
        <v>#N/A</v>
      </c>
      <c r="V1107" s="1" t="e" cm="1">
        <f t="array" ref="V1107">_xll.FDS(A1107,"FF_TAX_CF(ANN_R,"&amp;AI1107&amp;","&amp;AJ1107&amp;",,,USD)")</f>
        <v>#N/A</v>
      </c>
      <c r="W1107" s="1" t="e" cm="1">
        <f t="array" ref="W1107">_xll.FDS(A1107,"FF_TAX_CF(ANN_R,"&amp;AK1107&amp;","&amp;AL1107&amp;",,,USD)")</f>
        <v>#N/A</v>
      </c>
      <c r="X1107" s="1" t="e" cm="1">
        <f t="array" ref="X1107">_xll.FDS(A1107,"FF_TAX_CF(ANN_R,"&amp;F1107&amp;","&amp;G1107&amp;",,,USD)")</f>
        <v>#N/A</v>
      </c>
      <c r="Y1107" s="1" t="e" cm="1">
        <f t="array" ref="Y1107">_xll.FDS($A1107,"FF_PTX_INC(ANN_R,"&amp;AE1107&amp;","&amp;AF1107&amp;",,,USD)")</f>
        <v>#N/A</v>
      </c>
      <c r="Z1107" s="1" t="e" cm="1">
        <f t="array" ref="Z1107">_xll.FDS($A1107,"FF_PTX_INC(ANN_R,"&amp;AG1107&amp;","&amp;AH1107&amp;",,,USD)")</f>
        <v>#N/A</v>
      </c>
      <c r="AA1107" s="1" t="e" cm="1">
        <f t="array" ref="AA1107">_xll.FDS(A1107,"FF_PTX_INC(ANN_R,"&amp;AI1107&amp;","&amp;AJ1107&amp;",,,USD)")</f>
        <v>#N/A</v>
      </c>
      <c r="AB1107" s="1" t="e" cm="1">
        <f t="array" ref="AB1107">_xll.FDS(A1107,"FF_PTX_INC(ANN_R,"&amp;AK1107&amp;","&amp;AL1107&amp;",,,USD)")</f>
        <v>#N/A</v>
      </c>
      <c r="AC1107" s="1" t="e" cm="1">
        <f t="array" ref="AC1107">_xll.FDS(A1107,"FF_PTX_INC(ANN_R,"&amp;F1107&amp;","&amp;G1107&amp;",,,USD)")</f>
        <v>#N/A</v>
      </c>
      <c r="AE1107" s="6">
        <f t="shared" si="122"/>
        <v>40909</v>
      </c>
      <c r="AF1107" s="6">
        <f t="shared" si="123"/>
        <v>41274</v>
      </c>
      <c r="AG1107" s="6">
        <f t="shared" si="124"/>
        <v>41275</v>
      </c>
      <c r="AH1107" s="6">
        <f t="shared" si="125"/>
        <v>41639</v>
      </c>
      <c r="AI1107" s="6">
        <f>DATE(YEAR(F1107)+AO1107,MONTH(F1107),DAY(F1107))</f>
        <v>41640</v>
      </c>
      <c r="AJ1107" s="6">
        <f>DATE(YEAR(G1107)+AO1107,MONTH(G1107),DAY(G1107))</f>
        <v>42004</v>
      </c>
      <c r="AK1107" s="6">
        <f>DATE(YEAR(F1107)+AP1107,MONTH(F1107),DAY(F1107))</f>
        <v>42005</v>
      </c>
      <c r="AL1107" s="6">
        <f>DATE(YEAR(G1107)+AP1107,MONTH(G1107),DAY(G1107))</f>
        <v>42369</v>
      </c>
      <c r="AM1107" s="8">
        <v>-4</v>
      </c>
      <c r="AN1107" s="8">
        <v>-3</v>
      </c>
      <c r="AO1107">
        <v>-2</v>
      </c>
      <c r="AP1107">
        <v>-1</v>
      </c>
      <c r="AQ1107" t="e" cm="1">
        <f t="array" ref="AQ1107">_xll.FDS(A1107,"FF_DEBT_LT(ANN_R,"&amp;F1107&amp;","&amp;G1107&amp;")")</f>
        <v>#N/A</v>
      </c>
      <c r="AR1107" t="e" cm="1">
        <f t="array" ref="AR1107">_xll.FDS(A1107,"FF_RD_EXP(ANN_R,"&amp;F1107&amp;","&amp;G1107&amp;")")</f>
        <v>#N/A</v>
      </c>
      <c r="AS1107" t="e" cm="1">
        <f t="array" ref="AS1107">_xll.FDS(A1107,"FF_PTX_INC_FOR(ANN_R,"&amp;F1107&amp;","&amp;G1107&amp;")")</f>
        <v>#N/A</v>
      </c>
      <c r="AT1107" t="e" cm="1">
        <f t="array" ref="AT1107">_xll.FDS(A1107,"FF_MKT_VAL_PUBLIC(ANN_R,"&amp;[1]sample_report!E1107&amp;")")</f>
        <v>#N/A</v>
      </c>
    </row>
    <row r="1108" spans="1:46" hidden="1" x14ac:dyDescent="0.25">
      <c r="A1108" t="s">
        <v>107</v>
      </c>
      <c r="B1108" t="s">
        <v>108</v>
      </c>
      <c r="C1108" t="s">
        <v>29</v>
      </c>
      <c r="D1108" t="str" cm="1">
        <f t="array" ref="D1108">_xll.FDS(A1108,"FF_MAJOR_IND_NAME")</f>
        <v>METAL PRODUCERS</v>
      </c>
      <c r="E1108">
        <v>2018</v>
      </c>
      <c r="F1108" s="4">
        <f t="shared" si="119"/>
        <v>43101</v>
      </c>
      <c r="G1108" s="4">
        <f t="shared" si="120"/>
        <v>43465</v>
      </c>
      <c r="I1108" s="1" cm="1">
        <f t="array" ref="I1108">_xll.FDS(A1108,"FF_PTX_INC(ANN_R,"&amp;F1108&amp;","&amp;G1108&amp;",,,USD)")</f>
        <v>2451.99013292789</v>
      </c>
      <c r="J1108" s="1" cm="1">
        <f t="array" ref="J1108">_xll.FDS(A1108,"FF_MKT_VAL(ANN_R,"&amp;F1108&amp;","&amp;G1108&amp;",,,USD)")</f>
        <v>19390.880988114601</v>
      </c>
      <c r="K1108" s="1" cm="1">
        <f t="array" ref="K1108">_xll.FDS(A1108,"FF_SHLDRS_EQ(ANN_R,"&amp;F1108&amp;","&amp;G1108&amp;",,,USD)")</f>
        <v>29496.853584694702</v>
      </c>
      <c r="L1108" s="1" cm="1">
        <f t="array" ref="L1108">_xll.FDS(A1108,"FF_ASSETS(ANN_R,"&amp;F1108&amp;","&amp;G1108&amp;",,,USD)")</f>
        <v>72930.253539545505</v>
      </c>
      <c r="M1108" s="1" cm="1">
        <f t="array" ref="M1108">_xll.FDS(A1108,"FF_TAX_CF(ANN_R,"&amp;F1108&amp;","&amp;G1108&amp;",,,USD)")</f>
        <v>599.41847395151899</v>
      </c>
      <c r="N1108" s="1" cm="1">
        <f t="array" ref="N1108">_xll.FDS(A1108,"FF_INC_TAX(ANN_R,"&amp;F1108&amp;","&amp;G1108&amp;",,,USD)")</f>
        <v>537.28863859921705</v>
      </c>
      <c r="O1108" s="1" cm="1">
        <f t="array" ref="O1108">_xll.FDS(A1108,"FF_NET_INC(ANN_R,"&amp;F1108&amp;","&amp;G1108&amp;")")</f>
        <v>180833</v>
      </c>
      <c r="P1108" s="1" cm="1">
        <f t="array" ref="P1108">_xll.FDS(A1108,"FF_ROA(ANN_R,"&amp;F1108&amp;","&amp;G1108&amp;")")</f>
        <v>2.4082076662779999</v>
      </c>
      <c r="Q1108" cm="1">
        <f t="array" ref="Q1108">_xll.FDS(A1108,"FF_TAX_RATE(ANN_R,"&amp;F1108&amp;","&amp;G1108&amp;")")</f>
        <v>21.912349131586701</v>
      </c>
      <c r="R1108" t="e" cm="1">
        <f t="array" ref="R1108">_xll.FDS(A1108,"FF_TAX_REFUND(ANN_R,"&amp;F1108&amp;","&amp;G1108&amp;",,,,,""D=1"")")</f>
        <v>#N/A</v>
      </c>
      <c r="S1108">
        <f t="shared" si="121"/>
        <v>0.20633608632654674</v>
      </c>
      <c r="T1108" s="1" cm="1">
        <f t="array" ref="T1108">_xll.FDS($A1108,"FF_TAX_CF(ANN_R,"&amp;AE1108&amp;","&amp;AF1108&amp;",,,USD)")</f>
        <v>567.027489840984</v>
      </c>
      <c r="U1108" s="1" cm="1">
        <f t="array" ref="U1108">_xll.FDS($A1108,"FF_TAX_CF(ANN_R,"&amp;AG1108&amp;","&amp;AH1108&amp;",,,USD)")</f>
        <v>741.42184057273005</v>
      </c>
      <c r="V1108" s="1" cm="1">
        <f t="array" ref="V1108">_xll.FDS(A1108,"FF_TAX_CF(ANN_R,"&amp;AI1108&amp;","&amp;AJ1108&amp;",,,USD)")</f>
        <v>483.99337768554699</v>
      </c>
      <c r="W1108" s="1" cm="1">
        <f t="array" ref="W1108">_xll.FDS(A1108,"FF_TAX_CF(ANN_R,"&amp;AK1108&amp;","&amp;AL1108&amp;",,,USD)")</f>
        <v>385.556963419542</v>
      </c>
      <c r="X1108" s="1" cm="1">
        <f t="array" ref="X1108">_xll.FDS(A1108,"FF_TAX_CF(ANN_R,"&amp;F1108&amp;","&amp;G1108&amp;",,,USD)")</f>
        <v>599.41847395151899</v>
      </c>
      <c r="Y1108" s="1" cm="1">
        <f t="array" ref="Y1108">_xll.FDS($A1108,"FF_PTX_INC(ANN_R,"&amp;AE1108&amp;","&amp;AF1108&amp;",,,USD)")</f>
        <v>3984.6359416823798</v>
      </c>
      <c r="Z1108" s="1" cm="1">
        <f t="array" ref="Z1108">_xll.FDS($A1108,"FF_PTX_INC(ANN_R,"&amp;AG1108&amp;","&amp;AH1108&amp;",,,USD)")</f>
        <v>3424.3584943078499</v>
      </c>
      <c r="AA1108" s="1" cm="1">
        <f t="array" ref="AA1108">_xll.FDS(A1108,"FF_PTX_INC(ANN_R,"&amp;AI1108&amp;","&amp;AJ1108&amp;",,,USD)")</f>
        <v>1921.8001327514601</v>
      </c>
      <c r="AB1108" s="1" cm="1">
        <f t="array" ref="AB1108">_xll.FDS(A1108,"FF_PTX_INC(ANN_R,"&amp;AK1108&amp;","&amp;AL1108&amp;",,,USD)")</f>
        <v>1677.86677678674</v>
      </c>
      <c r="AC1108" s="1" cm="1">
        <f t="array" ref="AC1108">_xll.FDS(A1108,"FF_PTX_INC(ANN_R,"&amp;F1108&amp;","&amp;G1108&amp;",,,USD)")</f>
        <v>2451.99013292789</v>
      </c>
      <c r="AE1108" s="6">
        <f t="shared" si="122"/>
        <v>41640</v>
      </c>
      <c r="AF1108" s="6">
        <f t="shared" si="123"/>
        <v>42004</v>
      </c>
      <c r="AG1108" s="6">
        <f t="shared" si="124"/>
        <v>42005</v>
      </c>
      <c r="AH1108" s="6">
        <f t="shared" si="125"/>
        <v>42369</v>
      </c>
      <c r="AI1108" s="6">
        <f>DATE(YEAR(F1108)+AO1108,MONTH(F1108),DAY(F1108))</f>
        <v>42370</v>
      </c>
      <c r="AJ1108" s="6">
        <f>DATE(YEAR(G1108)+AO1108,MONTH(G1108),DAY(G1108))</f>
        <v>42735</v>
      </c>
      <c r="AK1108" s="6">
        <f>DATE(YEAR(F1108)+AP1108,MONTH(F1108),DAY(F1108))</f>
        <v>42736</v>
      </c>
      <c r="AL1108" s="6">
        <f>DATE(YEAR(G1108)+AP1108,MONTH(G1108),DAY(G1108))</f>
        <v>43100</v>
      </c>
      <c r="AM1108" s="8">
        <v>-4</v>
      </c>
      <c r="AN1108" s="8">
        <v>-3</v>
      </c>
      <c r="AO1108">
        <v>-2</v>
      </c>
      <c r="AP1108">
        <v>-1</v>
      </c>
      <c r="AQ1108" cm="1">
        <f t="array" ref="AQ1108">_xll.FDS(A1108,"FF_DEBT_LT(ANN_R,"&amp;F1108&amp;","&amp;G1108&amp;")")</f>
        <v>1652371</v>
      </c>
      <c r="AR1108" cm="1">
        <f t="array" ref="AR1108">_xll.FDS(A1108,"FF_RD_EXP(ANN_R,"&amp;F1108&amp;","&amp;G1108&amp;")")</f>
        <v>74071</v>
      </c>
      <c r="AS1108" t="e" cm="1">
        <f t="array" ref="AS1108">_xll.FDS(A1108,"FF_PTX_INC_FOR(ANN_R,"&amp;F1108&amp;","&amp;G1108&amp;")")</f>
        <v>#N/A</v>
      </c>
      <c r="AT1108" cm="1">
        <f t="array" ref="AT1108">_xll.FDS(A1108,"FF_MKT_VAL_PUBLIC(ANN_R,"&amp;[1]sample_report!E1108&amp;")")</f>
        <v>1391558.8833252599</v>
      </c>
    </row>
    <row r="1109" spans="1:46" hidden="1" x14ac:dyDescent="0.25">
      <c r="A1109" t="s">
        <v>178</v>
      </c>
      <c r="B1109" t="s">
        <v>179</v>
      </c>
      <c r="C1109" t="s">
        <v>67</v>
      </c>
      <c r="D1109" t="str" cm="1">
        <f t="array" ref="D1109">_xll.FDS(A1109,"FF_MAJOR_IND_NAME")</f>
        <v>METAL PRODUCERS</v>
      </c>
      <c r="E1109">
        <v>2018</v>
      </c>
      <c r="F1109" s="4">
        <f t="shared" si="119"/>
        <v>43101</v>
      </c>
      <c r="G1109" s="4">
        <f t="shared" si="120"/>
        <v>43465</v>
      </c>
      <c r="I1109" s="1" cm="1">
        <f t="array" ref="I1109">_xll.FDS(A1109,"FF_PTX_INC(ANN_R,"&amp;F1109&amp;","&amp;G1109&amp;",,,USD)")</f>
        <v>1052.43159203656</v>
      </c>
      <c r="J1109" s="1" cm="1">
        <f t="array" ref="J1109">_xll.FDS(A1109,"FF_MKT_VAL(ANN_R,"&amp;F1109&amp;","&amp;G1109&amp;",,,USD)")</f>
        <v>12161.574184090699</v>
      </c>
      <c r="K1109" s="1" cm="1">
        <f t="array" ref="K1109">_xll.FDS(A1109,"FF_SHLDRS_EQ(ANN_R,"&amp;F1109&amp;","&amp;G1109&amp;",,,USD)")</f>
        <v>10180.1755742734</v>
      </c>
      <c r="L1109" s="1" cm="1">
        <f t="array" ref="L1109">_xll.FDS(A1109,"FF_ASSETS(ANN_R,"&amp;F1109&amp;","&amp;G1109&amp;",,,USD)")</f>
        <v>21945.1032406591</v>
      </c>
      <c r="M1109" s="1" cm="1">
        <f t="array" ref="M1109">_xll.FDS(A1109,"FF_TAX_CF(ANN_R,"&amp;F1109&amp;","&amp;G1109&amp;",,,USD)")</f>
        <v>135.95934159656599</v>
      </c>
      <c r="N1109" s="1" cm="1">
        <f t="array" ref="N1109">_xll.FDS(A1109,"FF_INC_TAX(ANN_R,"&amp;F1109&amp;","&amp;G1109&amp;",,,USD)")</f>
        <v>133.815546199322</v>
      </c>
      <c r="O1109" s="1" cm="1">
        <f t="array" ref="O1109">_xll.FDS(A1109,"FF_NET_INC(ANN_R,"&amp;F1109&amp;","&amp;G1109&amp;")")</f>
        <v>24454.151999999998</v>
      </c>
      <c r="P1109" s="1" cm="1">
        <f t="array" ref="P1109">_xll.FDS(A1109,"FF_ROA(ANN_R,"&amp;F1109&amp;","&amp;G1109&amp;")")</f>
        <v>3.6437756151324301</v>
      </c>
      <c r="Q1109" cm="1">
        <f t="array" ref="Q1109">_xll.FDS(A1109,"FF_TAX_RATE(ANN_R,"&amp;F1109&amp;","&amp;G1109&amp;")")</f>
        <v>12.7148925604158</v>
      </c>
      <c r="R1109" t="e" cm="1">
        <f t="array" ref="R1109">_xll.FDS(A1109,"FF_TAX_REFUND(ANN_R,"&amp;F1109&amp;","&amp;G1109&amp;",,,,,""D=1"")")</f>
        <v>#N/A</v>
      </c>
      <c r="S1109">
        <f t="shared" si="121"/>
        <v>0.15661001004974179</v>
      </c>
      <c r="T1109" s="1" cm="1">
        <f t="array" ref="T1109">_xll.FDS($A1109,"FF_TAX_CF(ANN_R,"&amp;AE1109&amp;","&amp;AF1109&amp;",,,USD)")</f>
        <v>139.43708524060199</v>
      </c>
      <c r="U1109" s="1" cm="1">
        <f t="array" ref="U1109">_xll.FDS($A1109,"FF_TAX_CF(ANN_R,"&amp;AG1109&amp;","&amp;AH1109&amp;",,,USD)")</f>
        <v>150.43091444426801</v>
      </c>
      <c r="V1109" s="1" cm="1">
        <f t="array" ref="V1109">_xll.FDS(A1109,"FF_TAX_CF(ANN_R,"&amp;AI1109&amp;","&amp;AJ1109&amp;",,,USD)")</f>
        <v>69.028449420137306</v>
      </c>
      <c r="W1109" s="1" cm="1">
        <f t="array" ref="W1109">_xll.FDS(A1109,"FF_TAX_CF(ANN_R,"&amp;AK1109&amp;","&amp;AL1109&amp;",,,USD)")</f>
        <v>91.959064387410905</v>
      </c>
      <c r="X1109" s="1" cm="1">
        <f t="array" ref="X1109">_xll.FDS(A1109,"FF_TAX_CF(ANN_R,"&amp;F1109&amp;","&amp;G1109&amp;",,,USD)")</f>
        <v>135.95934159656599</v>
      </c>
      <c r="Y1109" s="1" cm="1">
        <f t="array" ref="Y1109">_xll.FDS($A1109,"FF_PTX_INC(ANN_R,"&amp;AE1109&amp;","&amp;AF1109&amp;",,,USD)")</f>
        <v>922.04447025132197</v>
      </c>
      <c r="Z1109" s="1" cm="1">
        <f t="array" ref="Z1109">_xll.FDS($A1109,"FF_PTX_INC(ANN_R,"&amp;AG1109&amp;","&amp;AH1109&amp;",,,USD)")</f>
        <v>292.96284180316297</v>
      </c>
      <c r="AA1109" s="1" cm="1">
        <f t="array" ref="AA1109">_xll.FDS(A1109,"FF_PTX_INC(ANN_R,"&amp;AI1109&amp;","&amp;AJ1109&amp;",,,USD)")</f>
        <v>699.61198256445095</v>
      </c>
      <c r="AB1109" s="1" cm="1">
        <f t="array" ref="AB1109">_xll.FDS(A1109,"FF_PTX_INC(ANN_R,"&amp;AK1109&amp;","&amp;AL1109&amp;",,,USD)")</f>
        <v>779.93089888045199</v>
      </c>
      <c r="AC1109" s="1" cm="1">
        <f t="array" ref="AC1109">_xll.FDS(A1109,"FF_PTX_INC(ANN_R,"&amp;F1109&amp;","&amp;G1109&amp;",,,USD)")</f>
        <v>1052.43159203656</v>
      </c>
      <c r="AE1109" s="6">
        <f t="shared" si="122"/>
        <v>41640</v>
      </c>
      <c r="AF1109" s="6">
        <f t="shared" si="123"/>
        <v>42004</v>
      </c>
      <c r="AG1109" s="6">
        <f t="shared" si="124"/>
        <v>42005</v>
      </c>
      <c r="AH1109" s="6">
        <f t="shared" si="125"/>
        <v>42369</v>
      </c>
      <c r="AI1109" s="6">
        <f>DATE(YEAR(F1109)+AO1109,MONTH(F1109),DAY(F1109))</f>
        <v>42370</v>
      </c>
      <c r="AJ1109" s="6">
        <f>DATE(YEAR(G1109)+AO1109,MONTH(G1109),DAY(G1109))</f>
        <v>42735</v>
      </c>
      <c r="AK1109" s="6">
        <f>DATE(YEAR(F1109)+AP1109,MONTH(F1109),DAY(F1109))</f>
        <v>42736</v>
      </c>
      <c r="AL1109" s="6">
        <f>DATE(YEAR(G1109)+AP1109,MONTH(G1109),DAY(G1109))</f>
        <v>43100</v>
      </c>
      <c r="AM1109" s="8">
        <v>-4</v>
      </c>
      <c r="AN1109" s="8">
        <v>-3</v>
      </c>
      <c r="AO1109">
        <v>-2</v>
      </c>
      <c r="AP1109">
        <v>-1</v>
      </c>
      <c r="AQ1109" cm="1">
        <f t="array" ref="AQ1109">_xll.FDS(A1109,"FF_DEBT_LT(ANN_R,"&amp;F1109&amp;","&amp;G1109&amp;")")</f>
        <v>147747.54300000001</v>
      </c>
      <c r="AR1109" cm="1">
        <f t="array" ref="AR1109">_xll.FDS(A1109,"FF_RD_EXP(ANN_R,"&amp;F1109&amp;","&amp;G1109&amp;")")</f>
        <v>2180.058</v>
      </c>
      <c r="AS1109" t="e" cm="1">
        <f t="array" ref="AS1109">_xll.FDS(A1109,"FF_PTX_INC_FOR(ANN_R,"&amp;F1109&amp;","&amp;G1109&amp;")")</f>
        <v>#N/A</v>
      </c>
      <c r="AT1109" cm="1">
        <f t="array" ref="AT1109">_xll.FDS(A1109,"FF_MKT_VAL_PUBLIC(ANN_R,"&amp;[1]sample_report!E1109&amp;")")</f>
        <v>264007.62375216698</v>
      </c>
    </row>
    <row r="1110" spans="1:46" hidden="1" x14ac:dyDescent="0.25">
      <c r="A1110" t="s">
        <v>223</v>
      </c>
      <c r="B1110" t="s">
        <v>224</v>
      </c>
      <c r="C1110" t="s">
        <v>105</v>
      </c>
      <c r="D1110" t="str" cm="1">
        <f t="array" ref="D1110">_xll.FDS(A1110,"FF_MAJOR_IND_NAME")</f>
        <v>METAL PRODUCERS</v>
      </c>
      <c r="E1110">
        <v>2018</v>
      </c>
      <c r="F1110" s="4">
        <f t="shared" si="119"/>
        <v>43101</v>
      </c>
      <c r="G1110" s="4">
        <f t="shared" si="120"/>
        <v>43465</v>
      </c>
      <c r="I1110" s="1" cm="1">
        <f t="array" ref="I1110">_xll.FDS(A1110,"FF_PTX_INC(ANN_R,"&amp;F1110&amp;","&amp;G1110&amp;",,,USD)")</f>
        <v>3237.4036749226798</v>
      </c>
      <c r="J1110" s="1" cm="1">
        <f t="array" ref="J1110">_xll.FDS(A1110,"FF_MKT_VAL(ANN_R,"&amp;F1110&amp;","&amp;G1110&amp;",,,USD)")</f>
        <v>17422.723316097999</v>
      </c>
      <c r="K1110" s="1" cm="1">
        <f t="array" ref="K1110">_xll.FDS(A1110,"FF_SHLDRS_EQ(ANN_R,"&amp;F1110&amp;","&amp;G1110&amp;",,,USD)")</f>
        <v>38691.409976102499</v>
      </c>
      <c r="L1110" s="1" cm="1">
        <f t="array" ref="L1110">_xll.FDS(A1110,"FF_ASSETS(ANN_R,"&amp;F1110&amp;","&amp;G1110&amp;",,,USD)")</f>
        <v>70127.499199784201</v>
      </c>
      <c r="M1110" s="1" cm="1">
        <f t="array" ref="M1110">_xll.FDS(A1110,"FF_TAX_CF(ANN_R,"&amp;F1110&amp;","&amp;G1110&amp;",,,USD)")</f>
        <v>1035.7209076439599</v>
      </c>
      <c r="N1110" s="1" cm="1">
        <f t="array" ref="N1110">_xll.FDS(A1110,"FF_INC_TAX(ANN_R,"&amp;F1110&amp;","&amp;G1110&amp;",,,USD)")</f>
        <v>1518.15480734014</v>
      </c>
      <c r="O1110" s="1" cm="1">
        <f t="array" ref="O1110">_xll.FDS(A1110,"FF_NET_INC(ANN_R,"&amp;F1110&amp;","&amp;G1110&amp;")")</f>
        <v>1672891.444438</v>
      </c>
      <c r="P1110" s="1" cm="1">
        <f t="array" ref="P1110">_xll.FDS(A1110,"FF_ROA(ANN_R,"&amp;F1110&amp;","&amp;G1110&amp;")")</f>
        <v>2.1273696802790698</v>
      </c>
      <c r="Q1110" cm="1">
        <f t="array" ref="Q1110">_xll.FDS(A1110,"FF_TAX_RATE(ANN_R,"&amp;F1110&amp;","&amp;G1110&amp;")")</f>
        <v>46.894207821531701</v>
      </c>
      <c r="R1110" t="e" cm="1">
        <f t="array" ref="R1110">_xll.FDS(A1110,"FF_TAX_REFUND(ANN_R,"&amp;F1110&amp;","&amp;G1110&amp;",,,,,""D=1"")")</f>
        <v>#N/A</v>
      </c>
      <c r="S1110">
        <f t="shared" si="121"/>
        <v>0.34224845466788767</v>
      </c>
      <c r="T1110" s="1" cm="1">
        <f t="array" ref="T1110">_xll.FDS($A1110,"FF_TAX_CF(ANN_R,"&amp;AE1110&amp;","&amp;AF1110&amp;",,,USD)")</f>
        <v>757.43889168327496</v>
      </c>
      <c r="U1110" s="1" cm="1">
        <f t="array" ref="U1110">_xll.FDS($A1110,"FF_TAX_CF(ANN_R,"&amp;AG1110&amp;","&amp;AH1110&amp;",,,USD)")</f>
        <v>550.10629914472099</v>
      </c>
      <c r="V1110" s="1" cm="1">
        <f t="array" ref="V1110">_xll.FDS(A1110,"FF_TAX_CF(ANN_R,"&amp;AI1110&amp;","&amp;AJ1110&amp;",,,USD)")</f>
        <v>518.88391891050605</v>
      </c>
      <c r="W1110" s="1" cm="1">
        <f t="array" ref="W1110">_xll.FDS(A1110,"FF_TAX_CF(ANN_R,"&amp;AK1110&amp;","&amp;AL1110&amp;",,,USD)")</f>
        <v>713.30265750935098</v>
      </c>
      <c r="X1110" s="1" cm="1">
        <f t="array" ref="X1110">_xll.FDS(A1110,"FF_TAX_CF(ANN_R,"&amp;F1110&amp;","&amp;G1110&amp;",,,USD)")</f>
        <v>1035.7209076439599</v>
      </c>
      <c r="Y1110" s="1" cm="1">
        <f t="array" ref="Y1110">_xll.FDS($A1110,"FF_PTX_INC(ANN_R,"&amp;AE1110&amp;","&amp;AF1110&amp;",,,USD)")</f>
        <v>1594.09526038118</v>
      </c>
      <c r="Z1110" s="1" cm="1">
        <f t="array" ref="Z1110">_xll.FDS($A1110,"FF_PTX_INC(ANN_R,"&amp;AG1110&amp;","&amp;AH1110&amp;",,,USD)")</f>
        <v>606.82943253168696</v>
      </c>
      <c r="AA1110" s="1" cm="1">
        <f t="array" ref="AA1110">_xll.FDS(A1110,"FF_PTX_INC(ANN_R,"&amp;AI1110&amp;","&amp;AJ1110&amp;",,,USD)")</f>
        <v>1311.44945445435</v>
      </c>
      <c r="AB1110" s="1" cm="1">
        <f t="array" ref="AB1110">_xll.FDS(A1110,"FF_PTX_INC(ANN_R,"&amp;AK1110&amp;","&amp;AL1110&amp;",,,USD)")</f>
        <v>3697.1727077318501</v>
      </c>
      <c r="AC1110" s="1" cm="1">
        <f t="array" ref="AC1110">_xll.FDS(A1110,"FF_PTX_INC(ANN_R,"&amp;F1110&amp;","&amp;G1110&amp;",,,USD)")</f>
        <v>3237.4036749226798</v>
      </c>
      <c r="AE1110" s="6">
        <f t="shared" si="122"/>
        <v>41640</v>
      </c>
      <c r="AF1110" s="6">
        <f t="shared" si="123"/>
        <v>42004</v>
      </c>
      <c r="AG1110" s="6">
        <f t="shared" si="124"/>
        <v>42005</v>
      </c>
      <c r="AH1110" s="6">
        <f t="shared" si="125"/>
        <v>42369</v>
      </c>
      <c r="AI1110" s="6">
        <f>DATE(YEAR(F1110)+AO1110,MONTH(F1110),DAY(F1110))</f>
        <v>42370</v>
      </c>
      <c r="AJ1110" s="6">
        <f>DATE(YEAR(G1110)+AO1110,MONTH(G1110),DAY(G1110))</f>
        <v>42735</v>
      </c>
      <c r="AK1110" s="6">
        <f>DATE(YEAR(F1110)+AP1110,MONTH(F1110),DAY(F1110))</f>
        <v>42736</v>
      </c>
      <c r="AL1110" s="6">
        <f>DATE(YEAR(G1110)+AP1110,MONTH(G1110),DAY(G1110))</f>
        <v>43100</v>
      </c>
      <c r="AM1110" s="8">
        <v>-4</v>
      </c>
      <c r="AN1110" s="8">
        <v>-3</v>
      </c>
      <c r="AO1110">
        <v>-2</v>
      </c>
      <c r="AP1110">
        <v>-1</v>
      </c>
      <c r="AQ1110" cm="1">
        <f t="array" ref="AQ1110">_xll.FDS(A1110,"FF_DEBT_LT(ANN_R,"&amp;F1110&amp;","&amp;G1110&amp;")")</f>
        <v>10203636.996862</v>
      </c>
      <c r="AR1110" cm="1">
        <f t="array" ref="AR1110">_xll.FDS(A1110,"FF_RD_EXP(ANN_R,"&amp;F1110&amp;","&amp;G1110&amp;")")</f>
        <v>526602</v>
      </c>
      <c r="AS1110" t="e" cm="1">
        <f t="array" ref="AS1110">_xll.FDS(A1110,"FF_PTX_INC_FOR(ANN_R,"&amp;F1110&amp;","&amp;G1110&amp;")")</f>
        <v>#N/A</v>
      </c>
      <c r="AT1110" cm="1">
        <f t="array" ref="AT1110">_xll.FDS(A1110,"FF_MKT_VAL_PUBLIC(ANN_R,"&amp;[1]sample_report!E1110&amp;")")</f>
        <v>16159164.8889478</v>
      </c>
    </row>
    <row r="1111" spans="1:46" hidden="1" x14ac:dyDescent="0.25">
      <c r="A1111" t="s">
        <v>606</v>
      </c>
      <c r="B1111" t="s">
        <v>607</v>
      </c>
      <c r="C1111" t="s">
        <v>502</v>
      </c>
      <c r="D1111" t="str" cm="1">
        <f t="array" ref="D1111">_xll.FDS(A1111,"FF_MAJOR_IND_NAME")</f>
        <v>METAL PRODUCERS</v>
      </c>
      <c r="E1111">
        <v>2018</v>
      </c>
      <c r="F1111" s="4">
        <f t="shared" si="119"/>
        <v>43101</v>
      </c>
      <c r="G1111" s="4">
        <f t="shared" si="120"/>
        <v>43465</v>
      </c>
      <c r="I1111" s="1" cm="1">
        <f t="array" ref="I1111">_xll.FDS(A1111,"FF_PTX_INC(ANN_R,"&amp;F1111&amp;","&amp;G1111&amp;",,,USD)")</f>
        <v>738</v>
      </c>
      <c r="J1111" s="1" cm="1">
        <f t="array" ref="J1111">_xll.FDS(A1111,"FF_MKT_VAL(ANN_R,"&amp;F1111&amp;","&amp;G1111&amp;",,,USD)")</f>
        <v>18468.45</v>
      </c>
      <c r="K1111" s="1" cm="1">
        <f t="array" ref="K1111">_xll.FDS(A1111,"FF_SHLDRS_EQ(ANN_R,"&amp;F1111&amp;","&amp;G1111&amp;",,,USD)")</f>
        <v>10502</v>
      </c>
      <c r="L1111" s="1" cm="1">
        <f t="array" ref="L1111">_xll.FDS(A1111,"FF_ASSETS(ANN_R,"&amp;F1111&amp;","&amp;G1111&amp;",,,USD)")</f>
        <v>20715</v>
      </c>
      <c r="M1111" s="1" cm="1">
        <f t="array" ref="M1111">_xll.FDS(A1111,"FF_TAX_CF(ANN_R,"&amp;F1111&amp;","&amp;G1111&amp;",,,USD)")</f>
        <v>429</v>
      </c>
      <c r="N1111" s="1" cm="1">
        <f t="array" ref="N1111">_xll.FDS(A1111,"FF_INC_TAX(ANN_R,"&amp;F1111&amp;","&amp;G1111&amp;",,,USD)")</f>
        <v>386</v>
      </c>
      <c r="O1111" s="1" cm="1">
        <f t="array" ref="O1111">_xll.FDS(A1111,"FF_NET_INC(ANN_R,"&amp;F1111&amp;","&amp;G1111&amp;")")</f>
        <v>280</v>
      </c>
      <c r="P1111" s="1" cm="1">
        <f t="array" ref="P1111">_xll.FDS(A1111,"FF_ROA(ANN_R,"&amp;F1111&amp;","&amp;G1111&amp;")")</f>
        <v>1.3539324484417701</v>
      </c>
      <c r="Q1111" cm="1">
        <f t="array" ref="Q1111">_xll.FDS(A1111,"FF_TAX_RATE(ANN_R,"&amp;F1111&amp;","&amp;G1111&amp;")")</f>
        <v>52.303523035230299</v>
      </c>
      <c r="R1111" t="e" cm="1">
        <f t="array" ref="R1111">_xll.FDS(A1111,"FF_TAX_REFUND(ANN_R,"&amp;F1111&amp;","&amp;G1111&amp;",,,,,""D=1"")")</f>
        <v>#N/A</v>
      </c>
      <c r="S1111">
        <f t="shared" si="121"/>
        <v>0.4138506466416354</v>
      </c>
      <c r="T1111" s="1" cm="1">
        <f t="array" ref="T1111">_xll.FDS($A1111,"FF_TAX_CF(ANN_R,"&amp;AE1111&amp;","&amp;AF1111&amp;",,,USD)")</f>
        <v>187</v>
      </c>
      <c r="U1111" s="1" cm="1">
        <f t="array" ref="U1111">_xll.FDS($A1111,"FF_TAX_CF(ANN_R,"&amp;AG1111&amp;","&amp;AH1111&amp;",,,USD)")</f>
        <v>77</v>
      </c>
      <c r="V1111" s="1" cm="1">
        <f t="array" ref="V1111">_xll.FDS(A1111,"FF_TAX_CF(ANN_R,"&amp;AI1111&amp;","&amp;AJ1111&amp;",,,USD)")</f>
        <v>85</v>
      </c>
      <c r="W1111" s="1" cm="1">
        <f t="array" ref="W1111">_xll.FDS(A1111,"FF_TAX_CF(ANN_R,"&amp;AK1111&amp;","&amp;AL1111&amp;",,,USD)")</f>
        <v>214</v>
      </c>
      <c r="X1111" s="1" cm="1">
        <f t="array" ref="X1111">_xll.FDS(A1111,"FF_TAX_CF(ANN_R,"&amp;F1111&amp;","&amp;G1111&amp;",,,USD)")</f>
        <v>429</v>
      </c>
      <c r="Y1111" s="1" cm="1">
        <f t="array" ref="Y1111">_xll.FDS($A1111,"FF_PTX_INC(ANN_R,"&amp;AE1111&amp;","&amp;AF1111&amp;",,,USD)")</f>
        <v>506</v>
      </c>
      <c r="Z1111" s="1" cm="1">
        <f t="array" ref="Z1111">_xll.FDS($A1111,"FF_PTX_INC(ANN_R,"&amp;AG1111&amp;","&amp;AH1111&amp;",,,USD)")</f>
        <v>295</v>
      </c>
      <c r="AA1111" s="1" cm="1">
        <f t="array" ref="AA1111">_xll.FDS(A1111,"FF_PTX_INC(ANN_R,"&amp;AI1111&amp;","&amp;AJ1111&amp;",,,USD)")</f>
        <v>-214</v>
      </c>
      <c r="AB1111" s="1" cm="1">
        <f t="array" ref="AB1111">_xll.FDS(A1111,"FF_PTX_INC(ANN_R,"&amp;AK1111&amp;","&amp;AL1111&amp;",,,USD)")</f>
        <v>1072</v>
      </c>
      <c r="AC1111" s="1" cm="1">
        <f t="array" ref="AC1111">_xll.FDS(A1111,"FF_PTX_INC(ANN_R,"&amp;F1111&amp;","&amp;G1111&amp;",,,USD)")</f>
        <v>738</v>
      </c>
      <c r="AE1111" s="6">
        <f t="shared" si="122"/>
        <v>41640</v>
      </c>
      <c r="AF1111" s="6">
        <f t="shared" si="123"/>
        <v>42004</v>
      </c>
      <c r="AG1111" s="6">
        <f t="shared" si="124"/>
        <v>42005</v>
      </c>
      <c r="AH1111" s="6">
        <f t="shared" si="125"/>
        <v>42369</v>
      </c>
      <c r="AI1111" s="6">
        <f>DATE(YEAR(F1111)+AO1111,MONTH(F1111),DAY(F1111))</f>
        <v>42370</v>
      </c>
      <c r="AJ1111" s="6">
        <f>DATE(YEAR(G1111)+AO1111,MONTH(G1111),DAY(G1111))</f>
        <v>42735</v>
      </c>
      <c r="AK1111" s="6">
        <f>DATE(YEAR(F1111)+AP1111,MONTH(F1111),DAY(F1111))</f>
        <v>42736</v>
      </c>
      <c r="AL1111" s="6">
        <f>DATE(YEAR(G1111)+AP1111,MONTH(G1111),DAY(G1111))</f>
        <v>43100</v>
      </c>
      <c r="AM1111" s="8">
        <v>-4</v>
      </c>
      <c r="AN1111" s="8">
        <v>-3</v>
      </c>
      <c r="AO1111">
        <v>-2</v>
      </c>
      <c r="AP1111">
        <v>-1</v>
      </c>
      <c r="AQ1111" cm="1">
        <f t="array" ref="AQ1111">_xll.FDS(A1111,"FF_DEBT_LT(ANN_R,"&amp;F1111&amp;","&amp;G1111&amp;")")</f>
        <v>3608</v>
      </c>
      <c r="AR1111" cm="1">
        <f t="array" ref="AR1111">_xll.FDS(A1111,"FF_RD_EXP(ANN_R,"&amp;F1111&amp;","&amp;G1111&amp;")")</f>
        <v>153</v>
      </c>
      <c r="AS1111" cm="1">
        <f t="array" ref="AS1111">_xll.FDS(A1111,"FF_PTX_INC_FOR(ANN_R,"&amp;F1111&amp;","&amp;G1111&amp;")")</f>
        <v>985</v>
      </c>
      <c r="AT1111" cm="1">
        <f t="array" ref="AT1111">_xll.FDS(A1111,"FF_MKT_VAL_PUBLIC(ANN_R,"&amp;[1]sample_report!E1111&amp;")")</f>
        <v>18398.3437638</v>
      </c>
    </row>
    <row r="1112" spans="1:46" hidden="1" x14ac:dyDescent="0.25">
      <c r="A1112" t="s">
        <v>614</v>
      </c>
      <c r="B1112" t="s">
        <v>1411</v>
      </c>
      <c r="C1112" t="s">
        <v>502</v>
      </c>
      <c r="D1112" t="str" cm="1">
        <f t="array" ref="D1112">_xll.FDS(A1112,"FF_MAJOR_IND_NAME")</f>
        <v>METAL PRODUCERS</v>
      </c>
      <c r="E1112">
        <v>2018</v>
      </c>
      <c r="F1112" s="4">
        <f t="shared" si="119"/>
        <v>43101</v>
      </c>
      <c r="G1112" s="4">
        <f t="shared" si="120"/>
        <v>43465</v>
      </c>
      <c r="I1112" s="1" cm="1">
        <f t="array" ref="I1112">_xll.FDS(A1112,"FF_PTX_INC(ANN_R,"&amp;F1112&amp;","&amp;G1112&amp;",,,USD)")</f>
        <v>3892</v>
      </c>
      <c r="J1112" s="1" cm="1">
        <f t="array" ref="J1112">_xll.FDS(A1112,"FF_MKT_VAL(ANN_R,"&amp;F1112&amp;","&amp;G1112&amp;",,,USD)")</f>
        <v>14939.19</v>
      </c>
      <c r="K1112" s="1" cm="1">
        <f t="array" ref="K1112">_xll.FDS(A1112,"FF_SHLDRS_EQ(ANN_R,"&amp;F1112&amp;","&amp;G1112&amp;",,,USD)")</f>
        <v>9798</v>
      </c>
      <c r="L1112" s="1" cm="1">
        <f t="array" ref="L1112">_xll.FDS(A1112,"FF_ASSETS(ANN_R,"&amp;F1112&amp;","&amp;G1112&amp;",,,USD)")</f>
        <v>42216</v>
      </c>
      <c r="M1112" s="1" cm="1">
        <f t="array" ref="M1112">_xll.FDS(A1112,"FF_TAX_CF(ANN_R,"&amp;F1112&amp;","&amp;G1112&amp;",,,USD)")</f>
        <v>2000</v>
      </c>
      <c r="N1112" s="1" cm="1">
        <f t="array" ref="N1112">_xll.FDS(A1112,"FF_INC_TAX(ANN_R,"&amp;F1112&amp;","&amp;G1112&amp;",,,USD)")</f>
        <v>991</v>
      </c>
      <c r="O1112" s="1" cm="1">
        <f t="array" ref="O1112">_xll.FDS(A1112,"FF_NET_INC(ANN_R,"&amp;F1112&amp;","&amp;G1112&amp;")")</f>
        <v>2613</v>
      </c>
      <c r="P1112" s="1" cm="1">
        <f t="array" ref="P1112">_xll.FDS(A1112,"FF_ROA(ANN_R,"&amp;F1112&amp;","&amp;G1112&amp;")")</f>
        <v>6.5720968837244396</v>
      </c>
      <c r="Q1112" cm="1">
        <f t="array" ref="Q1112">_xll.FDS(A1112,"FF_TAX_RATE(ANN_R,"&amp;F1112&amp;","&amp;G1112&amp;")")</f>
        <v>25.4624871531346</v>
      </c>
      <c r="R1112" t="e" cm="1">
        <f t="array" ref="R1112">_xll.FDS(A1112,"FF_TAX_REFUND(ANN_R,"&amp;F1112&amp;","&amp;G1112&amp;",,,,,""D=1"")")</f>
        <v>#N/A</v>
      </c>
      <c r="S1112">
        <f t="shared" si="121"/>
        <v>-0.39715048975957257</v>
      </c>
      <c r="T1112" s="1" cm="1">
        <f t="array" ref="T1112">_xll.FDS($A1112,"FF_TAX_CF(ANN_R,"&amp;AE1112&amp;","&amp;AF1112&amp;",,,USD)")</f>
        <v>1243</v>
      </c>
      <c r="U1112" s="1" cm="1">
        <f t="array" ref="U1112">_xll.FDS($A1112,"FF_TAX_CF(ANN_R,"&amp;AG1112&amp;","&amp;AH1112&amp;",,,USD)")</f>
        <v>559</v>
      </c>
      <c r="V1112" s="1" cm="1">
        <f t="array" ref="V1112">_xll.FDS(A1112,"FF_TAX_CF(ANN_R,"&amp;AI1112&amp;","&amp;AJ1112&amp;",,,USD)")</f>
        <v>-44</v>
      </c>
      <c r="W1112" s="1" cm="1">
        <f t="array" ref="W1112">_xll.FDS(A1112,"FF_TAX_CF(ANN_R,"&amp;AK1112&amp;","&amp;AL1112&amp;",,,USD)")</f>
        <v>702</v>
      </c>
      <c r="X1112" s="1" cm="1">
        <f t="array" ref="X1112">_xll.FDS(A1112,"FF_TAX_CF(ANN_R,"&amp;F1112&amp;","&amp;G1112&amp;",,,USD)")</f>
        <v>2000</v>
      </c>
      <c r="Y1112" s="1" cm="1">
        <f t="array" ref="Y1112">_xll.FDS($A1112,"FF_PTX_INC(ANN_R,"&amp;AE1112&amp;","&amp;AF1112&amp;",,,USD)")</f>
        <v>-424</v>
      </c>
      <c r="Z1112" s="1" cm="1">
        <f t="array" ref="Z1112">_xll.FDS($A1112,"FF_PTX_INC(ANN_R,"&amp;AG1112&amp;","&amp;AH1112&amp;",,,USD)")</f>
        <v>-14128</v>
      </c>
      <c r="AA1112" s="1" cm="1">
        <f t="array" ref="AA1112">_xll.FDS(A1112,"FF_PTX_INC(ANN_R,"&amp;AI1112&amp;","&amp;AJ1112&amp;",,,USD)")</f>
        <v>-3472</v>
      </c>
      <c r="AB1112" s="1" cm="1">
        <f t="array" ref="AB1112">_xll.FDS(A1112,"FF_PTX_INC(ANN_R,"&amp;AK1112&amp;","&amp;AL1112&amp;",,,USD)")</f>
        <v>2902</v>
      </c>
      <c r="AC1112" s="1" cm="1">
        <f t="array" ref="AC1112">_xll.FDS(A1112,"FF_PTX_INC(ANN_R,"&amp;F1112&amp;","&amp;G1112&amp;",,,USD)")</f>
        <v>3892</v>
      </c>
      <c r="AE1112" s="6">
        <f t="shared" si="122"/>
        <v>41640</v>
      </c>
      <c r="AF1112" s="6">
        <f t="shared" si="123"/>
        <v>42004</v>
      </c>
      <c r="AG1112" s="6">
        <f t="shared" si="124"/>
        <v>42005</v>
      </c>
      <c r="AH1112" s="6">
        <f t="shared" si="125"/>
        <v>42369</v>
      </c>
      <c r="AI1112" s="6">
        <f>DATE(YEAR(F1112)+AO1112,MONTH(F1112),DAY(F1112))</f>
        <v>42370</v>
      </c>
      <c r="AJ1112" s="6">
        <f>DATE(YEAR(G1112)+AO1112,MONTH(G1112),DAY(G1112))</f>
        <v>42735</v>
      </c>
      <c r="AK1112" s="6">
        <f>DATE(YEAR(F1112)+AP1112,MONTH(F1112),DAY(F1112))</f>
        <v>42736</v>
      </c>
      <c r="AL1112" s="6">
        <f>DATE(YEAR(G1112)+AP1112,MONTH(G1112),DAY(G1112))</f>
        <v>43100</v>
      </c>
      <c r="AM1112" s="8">
        <v>-4</v>
      </c>
      <c r="AN1112" s="8">
        <v>-3</v>
      </c>
      <c r="AO1112">
        <v>-2</v>
      </c>
      <c r="AP1112">
        <v>-1</v>
      </c>
      <c r="AQ1112" cm="1">
        <f t="array" ref="AQ1112">_xll.FDS(A1112,"FF_DEBT_LT(ANN_R,"&amp;F1112&amp;","&amp;G1112&amp;")")</f>
        <v>11124</v>
      </c>
      <c r="AR1112" t="e" cm="1">
        <f t="array" ref="AR1112">_xll.FDS(A1112,"FF_RD_EXP(ANN_R,"&amp;F1112&amp;","&amp;G1112&amp;")")</f>
        <v>#N/A</v>
      </c>
      <c r="AS1112" cm="1">
        <f t="array" ref="AS1112">_xll.FDS(A1112,"FF_PTX_INC_FOR(ANN_R,"&amp;F1112&amp;","&amp;G1112&amp;")")</f>
        <v>3502</v>
      </c>
      <c r="AT1112" cm="1">
        <f t="array" ref="AT1112">_xll.FDS(A1112,"FF_MKT_VAL_PUBLIC(ANN_R,"&amp;[1]sample_report!E1112&amp;")")</f>
        <v>14885.289402480001</v>
      </c>
    </row>
    <row r="1113" spans="1:46" hidden="1" x14ac:dyDescent="0.25">
      <c r="A1113" t="s">
        <v>736</v>
      </c>
      <c r="B1113" t="s">
        <v>737</v>
      </c>
      <c r="C1113" t="s">
        <v>502</v>
      </c>
      <c r="D1113" t="str" cm="1">
        <f t="array" ref="D1113">_xll.FDS(A1113,"FF_MAJOR_IND_NAME")</f>
        <v>METAL PRODUCERS</v>
      </c>
      <c r="E1113">
        <v>2018</v>
      </c>
      <c r="F1113" s="4">
        <f t="shared" si="119"/>
        <v>43101</v>
      </c>
      <c r="G1113" s="4">
        <f t="shared" si="120"/>
        <v>43465</v>
      </c>
      <c r="I1113" s="1" cm="1">
        <f t="array" ref="I1113">_xll.FDS(A1113,"FF_PTX_INC(ANN_R,"&amp;F1113&amp;","&amp;G1113&amp;",,,USD)")</f>
        <v>3229.3910000000001</v>
      </c>
      <c r="J1113" s="1" cm="1">
        <f t="array" ref="J1113">_xll.FDS(A1113,"FF_MKT_VAL(ANN_R,"&amp;F1113&amp;","&amp;G1113&amp;",,,USD)")</f>
        <v>15832.721519999999</v>
      </c>
      <c r="K1113" s="1" cm="1">
        <f t="array" ref="K1113">_xll.FDS(A1113,"FF_SHLDRS_EQ(ANN_R,"&amp;F1113&amp;","&amp;G1113&amp;",,,USD)")</f>
        <v>9792.0779999999995</v>
      </c>
      <c r="L1113" s="1" cm="1">
        <f t="array" ref="L1113">_xll.FDS(A1113,"FF_ASSETS(ANN_R,"&amp;F1113&amp;","&amp;G1113&amp;",,,USD)")</f>
        <v>17920.588</v>
      </c>
      <c r="M1113" s="1" cm="1">
        <f t="array" ref="M1113">_xll.FDS(A1113,"FF_TAX_CF(ANN_R,"&amp;F1113&amp;","&amp;G1113&amp;",,,USD)")</f>
        <v>561.1</v>
      </c>
      <c r="N1113" s="1" cm="1">
        <f t="array" ref="N1113">_xll.FDS(A1113,"FF_INC_TAX(ANN_R,"&amp;F1113&amp;","&amp;G1113&amp;",,,USD)")</f>
        <v>748.30700000000002</v>
      </c>
      <c r="O1113" s="1" cm="1">
        <f t="array" ref="O1113">_xll.FDS(A1113,"FF_NET_INC(ANN_R,"&amp;F1113&amp;","&amp;G1113&amp;")")</f>
        <v>2351.4229999999998</v>
      </c>
      <c r="P1113" s="1" cm="1">
        <f t="array" ref="P1113">_xll.FDS(A1113,"FF_ROA(ANN_R,"&amp;F1113&amp;","&amp;G1113&amp;")")</f>
        <v>13.9294693779481</v>
      </c>
      <c r="Q1113" cm="1">
        <f t="array" ref="Q1113">_xll.FDS(A1113,"FF_TAX_RATE(ANN_R,"&amp;F1113&amp;","&amp;G1113&amp;")")</f>
        <v>23.171768299348098</v>
      </c>
      <c r="R1113" t="e" cm="1">
        <f t="array" ref="R1113">_xll.FDS(A1113,"FF_TAX_REFUND(ANN_R,"&amp;F1113&amp;","&amp;G1113&amp;",,,,,""D=1"")")</f>
        <v>#N/A</v>
      </c>
      <c r="S1113">
        <f t="shared" si="121"/>
        <v>0.29117930726459484</v>
      </c>
      <c r="T1113" s="1" cm="1">
        <f t="array" ref="T1113">_xll.FDS($A1113,"FF_TAX_CF(ANN_R,"&amp;AE1113&amp;","&amp;AF1113&amp;",,,USD)")</f>
        <v>398.7</v>
      </c>
      <c r="U1113" s="1" cm="1">
        <f t="array" ref="U1113">_xll.FDS($A1113,"FF_TAX_CF(ANN_R,"&amp;AG1113&amp;","&amp;AH1113&amp;",,,USD)")</f>
        <v>260.3</v>
      </c>
      <c r="V1113" s="1" cm="1">
        <f t="array" ref="V1113">_xll.FDS(A1113,"FF_TAX_CF(ANN_R,"&amp;AI1113&amp;","&amp;AJ1113&amp;",,,USD)")</f>
        <v>329.3</v>
      </c>
      <c r="W1113" s="1" cm="1">
        <f t="array" ref="W1113">_xll.FDS(A1113,"FF_TAX_CF(ANN_R,"&amp;AK1113&amp;","&amp;AL1113&amp;",,,USD)")</f>
        <v>699.8</v>
      </c>
      <c r="X1113" s="1" cm="1">
        <f t="array" ref="X1113">_xll.FDS(A1113,"FF_TAX_CF(ANN_R,"&amp;F1113&amp;","&amp;G1113&amp;",,,USD)")</f>
        <v>561.1</v>
      </c>
      <c r="Y1113" s="1" cm="1">
        <f t="array" ref="Y1113">_xll.FDS($A1113,"FF_PTX_INC(ANN_R,"&amp;AE1113&amp;","&amp;AF1113&amp;",,,USD)")</f>
        <v>1204.577</v>
      </c>
      <c r="Z1113" s="1" cm="1">
        <f t="array" ref="Z1113">_xll.FDS($A1113,"FF_PTX_INC(ANN_R,"&amp;AG1113&amp;","&amp;AH1113&amp;",,,USD)")</f>
        <v>241.86600000000001</v>
      </c>
      <c r="AA1113" s="1" cm="1">
        <f t="array" ref="AA1113">_xll.FDS(A1113,"FF_PTX_INC(ANN_R,"&amp;AI1113&amp;","&amp;AJ1113&amp;",,,USD)")</f>
        <v>1298.6590000000001</v>
      </c>
      <c r="AB1113" s="1" cm="1">
        <f t="array" ref="AB1113">_xll.FDS(A1113,"FF_PTX_INC(ANN_R,"&amp;AK1113&amp;","&amp;AL1113&amp;",,,USD)")</f>
        <v>1749.9570000000001</v>
      </c>
      <c r="AC1113" s="1" cm="1">
        <f t="array" ref="AC1113">_xll.FDS(A1113,"FF_PTX_INC(ANN_R,"&amp;F1113&amp;","&amp;G1113&amp;",,,USD)")</f>
        <v>3229.3910000000001</v>
      </c>
      <c r="AE1113" s="6">
        <f t="shared" si="122"/>
        <v>41640</v>
      </c>
      <c r="AF1113" s="6">
        <f t="shared" si="123"/>
        <v>42004</v>
      </c>
      <c r="AG1113" s="6">
        <f t="shared" si="124"/>
        <v>42005</v>
      </c>
      <c r="AH1113" s="6">
        <f t="shared" si="125"/>
        <v>42369</v>
      </c>
      <c r="AI1113" s="6">
        <f>DATE(YEAR(F1113)+AO1113,MONTH(F1113),DAY(F1113))</f>
        <v>42370</v>
      </c>
      <c r="AJ1113" s="6">
        <f>DATE(YEAR(G1113)+AO1113,MONTH(G1113),DAY(G1113))</f>
        <v>42735</v>
      </c>
      <c r="AK1113" s="6">
        <f>DATE(YEAR(F1113)+AP1113,MONTH(F1113),DAY(F1113))</f>
        <v>42736</v>
      </c>
      <c r="AL1113" s="6">
        <f>DATE(YEAR(G1113)+AP1113,MONTH(G1113),DAY(G1113))</f>
        <v>43100</v>
      </c>
      <c r="AM1113" s="8">
        <v>-4</v>
      </c>
      <c r="AN1113" s="8">
        <v>-3</v>
      </c>
      <c r="AO1113">
        <v>-2</v>
      </c>
      <c r="AP1113">
        <v>-1</v>
      </c>
      <c r="AQ1113" cm="1">
        <f t="array" ref="AQ1113">_xll.FDS(A1113,"FF_DEBT_LT(ANN_R,"&amp;F1113&amp;","&amp;G1113&amp;")")</f>
        <v>4233.2759999999998</v>
      </c>
      <c r="AR1113" t="e" cm="1">
        <f t="array" ref="AR1113">_xll.FDS(A1113,"FF_RD_EXP(ANN_R,"&amp;F1113&amp;","&amp;G1113&amp;")")</f>
        <v>#N/A</v>
      </c>
      <c r="AS1113" cm="1">
        <f t="array" ref="AS1113">_xll.FDS(A1113,"FF_PTX_INC_FOR(ANN_R,"&amp;F1113&amp;","&amp;G1113&amp;")")</f>
        <v>69.28</v>
      </c>
      <c r="AT1113" cm="1">
        <f t="array" ref="AT1113">_xll.FDS(A1113,"FF_MKT_VAL_PUBLIC(ANN_R,"&amp;[1]sample_report!E1113&amp;")")</f>
        <v>15739.9259391713</v>
      </c>
    </row>
    <row r="1114" spans="1:46" hidden="1" x14ac:dyDescent="0.25">
      <c r="A1114" t="s">
        <v>107</v>
      </c>
      <c r="B1114" t="s">
        <v>108</v>
      </c>
      <c r="C1114" t="s">
        <v>29</v>
      </c>
      <c r="D1114" t="str" cm="1">
        <f t="array" ref="D1114">_xll.FDS(A1114,"FF_MAJOR_IND_NAME")</f>
        <v>METAL PRODUCERS</v>
      </c>
      <c r="E1114">
        <v>2019</v>
      </c>
      <c r="F1114" s="4">
        <f t="shared" si="119"/>
        <v>43466</v>
      </c>
      <c r="G1114" s="4">
        <f t="shared" si="120"/>
        <v>43830</v>
      </c>
      <c r="I1114" s="1" cm="1">
        <f t="array" ref="I1114">_xll.FDS(A1114,"FF_PTX_INC(ANN_R,"&amp;F1114&amp;","&amp;G1114&amp;",,,USD)")</f>
        <v>2243.2909307274999</v>
      </c>
      <c r="J1114" s="1" cm="1">
        <f t="array" ref="J1114">_xll.FDS(A1114,"FF_MKT_VAL(ANN_R,"&amp;F1114&amp;","&amp;G1114&amp;",,,USD)")</f>
        <v>16250.664620424899</v>
      </c>
      <c r="K1114" s="1" cm="1">
        <f t="array" ref="K1114">_xll.FDS(A1114,"FF_SHLDRS_EQ(ANN_R,"&amp;F1114&amp;","&amp;G1114&amp;",,,USD)")</f>
        <v>29189.034079611301</v>
      </c>
      <c r="L1114" s="1" cm="1">
        <f t="array" ref="L1114">_xll.FDS(A1114,"FF_ASSETS(ANN_R,"&amp;F1114&amp;","&amp;G1114&amp;",,,USD)")</f>
        <v>72724.656373858495</v>
      </c>
      <c r="M1114" s="1" cm="1">
        <f t="array" ref="M1114">_xll.FDS(A1114,"FF_TAX_CF(ANN_R,"&amp;F1114&amp;","&amp;G1114&amp;",,,USD)")</f>
        <v>728.71854372136295</v>
      </c>
      <c r="N1114" s="1" cm="1">
        <f t="array" ref="N1114">_xll.FDS(A1114,"FF_INC_TAX(ANN_R,"&amp;F1114&amp;","&amp;G1114&amp;",,,USD)")</f>
        <v>-79.435740822926206</v>
      </c>
      <c r="O1114" s="1" cm="1">
        <f t="array" ref="O1114">_xll.FDS(A1114,"FF_NET_INC(ANN_R,"&amp;F1114&amp;","&amp;G1114&amp;")")</f>
        <v>251170</v>
      </c>
      <c r="P1114" s="1" cm="1">
        <f t="array" ref="P1114">_xll.FDS(A1114,"FF_ROA(ANN_R,"&amp;F1114&amp;","&amp;G1114&amp;")")</f>
        <v>3.1782281564669699</v>
      </c>
      <c r="Q1114" cm="1">
        <f t="array" ref="Q1114">_xll.FDS(A1114,"FF_TAX_RATE(ANN_R,"&amp;F1114&amp;","&amp;G1114&amp;")")</f>
        <v>-3.5410360615671599</v>
      </c>
      <c r="R1114" t="e" cm="1">
        <f t="array" ref="R1114">_xll.FDS(A1114,"FF_TAX_REFUND(ANN_R,"&amp;F1114&amp;","&amp;G1114&amp;",,,,,""D=1"")")</f>
        <v>#N/A</v>
      </c>
      <c r="S1114">
        <f t="shared" si="121"/>
        <v>0.25079207609264953</v>
      </c>
      <c r="T1114" s="1" cm="1">
        <f t="array" ref="T1114">_xll.FDS($A1114,"FF_TAX_CF(ANN_R,"&amp;AE1114&amp;","&amp;AF1114&amp;",,,USD)")</f>
        <v>741.42184057273005</v>
      </c>
      <c r="U1114" s="1" cm="1">
        <f t="array" ref="U1114">_xll.FDS($A1114,"FF_TAX_CF(ANN_R,"&amp;AG1114&amp;","&amp;AH1114&amp;",,,USD)")</f>
        <v>483.99337768554699</v>
      </c>
      <c r="V1114" s="1" cm="1">
        <f t="array" ref="V1114">_xll.FDS(A1114,"FF_TAX_CF(ANN_R,"&amp;AI1114&amp;","&amp;AJ1114&amp;",,,USD)")</f>
        <v>385.556963419542</v>
      </c>
      <c r="W1114" s="1" cm="1">
        <f t="array" ref="W1114">_xll.FDS(A1114,"FF_TAX_CF(ANN_R,"&amp;AK1114&amp;","&amp;AL1114&amp;",,,USD)")</f>
        <v>599.41847395151899</v>
      </c>
      <c r="X1114" s="1" cm="1">
        <f t="array" ref="X1114">_xll.FDS(A1114,"FF_TAX_CF(ANN_R,"&amp;F1114&amp;","&amp;G1114&amp;",,,USD)")</f>
        <v>728.71854372136295</v>
      </c>
      <c r="Y1114" s="1" cm="1">
        <f t="array" ref="Y1114">_xll.FDS($A1114,"FF_PTX_INC(ANN_R,"&amp;AE1114&amp;","&amp;AF1114&amp;",,,USD)")</f>
        <v>3424.3584943078499</v>
      </c>
      <c r="Z1114" s="1" cm="1">
        <f t="array" ref="Z1114">_xll.FDS($A1114,"FF_PTX_INC(ANN_R,"&amp;AG1114&amp;","&amp;AH1114&amp;",,,USD)")</f>
        <v>1921.8001327514601</v>
      </c>
      <c r="AA1114" s="1" cm="1">
        <f t="array" ref="AA1114">_xll.FDS(A1114,"FF_PTX_INC(ANN_R,"&amp;AI1114&amp;","&amp;AJ1114&amp;",,,USD)")</f>
        <v>1677.86677678674</v>
      </c>
      <c r="AB1114" s="1" cm="1">
        <f t="array" ref="AB1114">_xll.FDS(A1114,"FF_PTX_INC(ANN_R,"&amp;AK1114&amp;","&amp;AL1114&amp;",,,USD)")</f>
        <v>2451.99013292789</v>
      </c>
      <c r="AC1114" s="1" cm="1">
        <f t="array" ref="AC1114">_xll.FDS(A1114,"FF_PTX_INC(ANN_R,"&amp;F1114&amp;","&amp;G1114&amp;",,,USD)")</f>
        <v>2243.2909307274999</v>
      </c>
      <c r="AE1114" s="6">
        <f t="shared" si="122"/>
        <v>42005</v>
      </c>
      <c r="AF1114" s="6">
        <f t="shared" si="123"/>
        <v>42369</v>
      </c>
      <c r="AG1114" s="6">
        <f t="shared" si="124"/>
        <v>42370</v>
      </c>
      <c r="AH1114" s="6">
        <f t="shared" si="125"/>
        <v>42735</v>
      </c>
      <c r="AI1114" s="6">
        <f>DATE(YEAR(F1114)+AO1114,MONTH(F1114),DAY(F1114))</f>
        <v>42736</v>
      </c>
      <c r="AJ1114" s="6">
        <f>DATE(YEAR(G1114)+AO1114,MONTH(G1114),DAY(G1114))</f>
        <v>43100</v>
      </c>
      <c r="AK1114" s="6">
        <f>DATE(YEAR(F1114)+AP1114,MONTH(F1114),DAY(F1114))</f>
        <v>43101</v>
      </c>
      <c r="AL1114" s="6">
        <f>DATE(YEAR(G1114)+AP1114,MONTH(G1114),DAY(G1114))</f>
        <v>43465</v>
      </c>
      <c r="AM1114" s="8">
        <v>-4</v>
      </c>
      <c r="AN1114" s="8">
        <v>-3</v>
      </c>
      <c r="AO1114">
        <v>-2</v>
      </c>
      <c r="AP1114">
        <v>-1</v>
      </c>
      <c r="AQ1114" cm="1">
        <f t="array" ref="AQ1114">_xll.FDS(A1114,"FF_DEBT_LT(ANN_R,"&amp;F1114&amp;","&amp;G1114&amp;")")</f>
        <v>1853876</v>
      </c>
      <c r="AR1114" cm="1">
        <f t="array" ref="AR1114">_xll.FDS(A1114,"FF_RD_EXP(ANN_R,"&amp;F1114&amp;","&amp;G1114&amp;")")</f>
        <v>72043</v>
      </c>
      <c r="AS1114" t="e" cm="1">
        <f t="array" ref="AS1114">_xll.FDS(A1114,"FF_PTX_INC_FOR(ANN_R,"&amp;F1114&amp;","&amp;G1114&amp;")")</f>
        <v>#N/A</v>
      </c>
      <c r="AT1114" cm="1">
        <f t="array" ref="AT1114">_xll.FDS(A1114,"FF_MKT_VAL_PUBLIC(ANN_R,"&amp;[1]sample_report!E1114&amp;")")</f>
        <v>671303.91109039297</v>
      </c>
    </row>
    <row r="1115" spans="1:46" hidden="1" x14ac:dyDescent="0.25">
      <c r="A1115" t="s">
        <v>178</v>
      </c>
      <c r="B1115" t="s">
        <v>179</v>
      </c>
      <c r="C1115" t="s">
        <v>67</v>
      </c>
      <c r="D1115" t="str" cm="1">
        <f t="array" ref="D1115">_xll.FDS(A1115,"FF_MAJOR_IND_NAME")</f>
        <v>METAL PRODUCERS</v>
      </c>
      <c r="E1115">
        <v>2019</v>
      </c>
      <c r="F1115" s="4">
        <f t="shared" si="119"/>
        <v>43466</v>
      </c>
      <c r="G1115" s="4">
        <f t="shared" si="120"/>
        <v>43830</v>
      </c>
      <c r="I1115" s="1" cm="1">
        <f t="array" ref="I1115">_xll.FDS(A1115,"FF_PTX_INC(ANN_R,"&amp;F1115&amp;","&amp;G1115&amp;",,,USD)")</f>
        <v>394.40833017900599</v>
      </c>
      <c r="J1115" s="1" cm="1">
        <f t="array" ref="J1115">_xll.FDS(A1115,"FF_MKT_VAL(ANN_R,"&amp;F1115&amp;","&amp;G1115&amp;",,,USD)")</f>
        <v>12289.3185460575</v>
      </c>
      <c r="K1115" s="1" cm="1">
        <f t="array" ref="K1115">_xll.FDS(A1115,"FF_SHLDRS_EQ(ANN_R,"&amp;F1115&amp;","&amp;G1115&amp;",,,USD)")</f>
        <v>10093.022626916199</v>
      </c>
      <c r="L1115" s="1" cm="1">
        <f t="array" ref="L1115">_xll.FDS(A1115,"FF_ASSETS(ANN_R,"&amp;F1115&amp;","&amp;G1115&amp;",,,USD)")</f>
        <v>22238.115717129502</v>
      </c>
      <c r="M1115" s="1" cm="1">
        <f t="array" ref="M1115">_xll.FDS(A1115,"FF_TAX_CF(ANN_R,"&amp;F1115&amp;","&amp;G1115&amp;",,,USD)")</f>
        <v>225.42935219824301</v>
      </c>
      <c r="N1115" s="1" cm="1">
        <f t="array" ref="N1115">_xll.FDS(A1115,"FF_INC_TAX(ANN_R,"&amp;F1115&amp;","&amp;G1115&amp;",,,USD)")</f>
        <v>79.937898274585606</v>
      </c>
      <c r="O1115" s="1" cm="1">
        <f t="array" ref="O1115">_xll.FDS(A1115,"FF_NET_INC(ANN_R,"&amp;F1115&amp;","&amp;G1115&amp;")")</f>
        <v>8809.5550000000003</v>
      </c>
      <c r="P1115" s="1" cm="1">
        <f t="array" ref="P1115">_xll.FDS(A1115,"FF_ROA(ANN_R,"&amp;F1115&amp;","&amp;G1115&amp;")")</f>
        <v>1.31372309748872</v>
      </c>
      <c r="Q1115" cm="1">
        <f t="array" ref="Q1115">_xll.FDS(A1115,"FF_TAX_RATE(ANN_R,"&amp;F1115&amp;","&amp;G1115&amp;")")</f>
        <v>20.267801706496702</v>
      </c>
      <c r="R1115" t="e" cm="1">
        <f t="array" ref="R1115">_xll.FDS(A1115,"FF_TAX_REFUND(ANN_R,"&amp;F1115&amp;","&amp;G1115&amp;",,,,,""D=1"")")</f>
        <v>#N/A</v>
      </c>
      <c r="S1115">
        <f t="shared" si="121"/>
        <v>0.20898878099488177</v>
      </c>
      <c r="T1115" s="1" cm="1">
        <f t="array" ref="T1115">_xll.FDS($A1115,"FF_TAX_CF(ANN_R,"&amp;AE1115&amp;","&amp;AF1115&amp;",,,USD)")</f>
        <v>150.43091444426801</v>
      </c>
      <c r="U1115" s="1" cm="1">
        <f t="array" ref="U1115">_xll.FDS($A1115,"FF_TAX_CF(ANN_R,"&amp;AG1115&amp;","&amp;AH1115&amp;",,,USD)")</f>
        <v>69.028449420137306</v>
      </c>
      <c r="V1115" s="1" cm="1">
        <f t="array" ref="V1115">_xll.FDS(A1115,"FF_TAX_CF(ANN_R,"&amp;AI1115&amp;","&amp;AJ1115&amp;",,,USD)")</f>
        <v>91.959064387410905</v>
      </c>
      <c r="W1115" s="1" cm="1">
        <f t="array" ref="W1115">_xll.FDS(A1115,"FF_TAX_CF(ANN_R,"&amp;AK1115&amp;","&amp;AL1115&amp;",,,USD)")</f>
        <v>135.95934159656599</v>
      </c>
      <c r="X1115" s="1" cm="1">
        <f t="array" ref="X1115">_xll.FDS(A1115,"FF_TAX_CF(ANN_R,"&amp;F1115&amp;","&amp;G1115&amp;",,,USD)")</f>
        <v>225.42935219824301</v>
      </c>
      <c r="Y1115" s="1" cm="1">
        <f t="array" ref="Y1115">_xll.FDS($A1115,"FF_PTX_INC(ANN_R,"&amp;AE1115&amp;","&amp;AF1115&amp;",,,USD)")</f>
        <v>292.96284180316297</v>
      </c>
      <c r="Z1115" s="1" cm="1">
        <f t="array" ref="Z1115">_xll.FDS($A1115,"FF_PTX_INC(ANN_R,"&amp;AG1115&amp;","&amp;AH1115&amp;",,,USD)")</f>
        <v>699.61198256445095</v>
      </c>
      <c r="AA1115" s="1" cm="1">
        <f t="array" ref="AA1115">_xll.FDS(A1115,"FF_PTX_INC(ANN_R,"&amp;AI1115&amp;","&amp;AJ1115&amp;",,,USD)")</f>
        <v>779.93089888045199</v>
      </c>
      <c r="AB1115" s="1" cm="1">
        <f t="array" ref="AB1115">_xll.FDS(A1115,"FF_PTX_INC(ANN_R,"&amp;AK1115&amp;","&amp;AL1115&amp;",,,USD)")</f>
        <v>1052.43159203656</v>
      </c>
      <c r="AC1115" s="1" cm="1">
        <f t="array" ref="AC1115">_xll.FDS(A1115,"FF_PTX_INC(ANN_R,"&amp;F1115&amp;","&amp;G1115&amp;",,,USD)")</f>
        <v>394.40833017900599</v>
      </c>
      <c r="AE1115" s="6">
        <f t="shared" si="122"/>
        <v>42005</v>
      </c>
      <c r="AF1115" s="6">
        <f t="shared" si="123"/>
        <v>42369</v>
      </c>
      <c r="AG1115" s="6">
        <f t="shared" si="124"/>
        <v>42370</v>
      </c>
      <c r="AH1115" s="6">
        <f t="shared" si="125"/>
        <v>42735</v>
      </c>
      <c r="AI1115" s="6">
        <f>DATE(YEAR(F1115)+AO1115,MONTH(F1115),DAY(F1115))</f>
        <v>42736</v>
      </c>
      <c r="AJ1115" s="6">
        <f>DATE(YEAR(G1115)+AO1115,MONTH(G1115),DAY(G1115))</f>
        <v>43100</v>
      </c>
      <c r="AK1115" s="6">
        <f>DATE(YEAR(F1115)+AP1115,MONTH(F1115),DAY(F1115))</f>
        <v>43101</v>
      </c>
      <c r="AL1115" s="6">
        <f>DATE(YEAR(G1115)+AP1115,MONTH(G1115),DAY(G1115))</f>
        <v>43465</v>
      </c>
      <c r="AM1115" s="8">
        <v>-4</v>
      </c>
      <c r="AN1115" s="8">
        <v>-3</v>
      </c>
      <c r="AO1115">
        <v>-2</v>
      </c>
      <c r="AP1115">
        <v>-1</v>
      </c>
      <c r="AQ1115" cm="1">
        <f t="array" ref="AQ1115">_xll.FDS(A1115,"FF_DEBT_LT(ANN_R,"&amp;F1115&amp;","&amp;G1115&amp;")")</f>
        <v>156503.49100000001</v>
      </c>
      <c r="AR1115" cm="1">
        <f t="array" ref="AR1115">_xll.FDS(A1115,"FF_RD_EXP(ANN_R,"&amp;F1115&amp;","&amp;G1115&amp;")")</f>
        <v>2165.6190000000001</v>
      </c>
      <c r="AS1115" t="e" cm="1">
        <f t="array" ref="AS1115">_xll.FDS(A1115,"FF_PTX_INC_FOR(ANN_R,"&amp;F1115&amp;","&amp;G1115&amp;")")</f>
        <v>#N/A</v>
      </c>
      <c r="AT1115" cm="1">
        <f t="array" ref="AT1115">_xll.FDS(A1115,"FF_MKT_VAL_PUBLIC(ANN_R,"&amp;[1]sample_report!E1115&amp;")")</f>
        <v>260839.00031718699</v>
      </c>
    </row>
    <row r="1116" spans="1:46" hidden="1" x14ac:dyDescent="0.25">
      <c r="A1116" t="s">
        <v>223</v>
      </c>
      <c r="B1116" t="s">
        <v>224</v>
      </c>
      <c r="C1116" t="s">
        <v>105</v>
      </c>
      <c r="D1116" t="str" cm="1">
        <f t="array" ref="D1116">_xll.FDS(A1116,"FF_MAJOR_IND_NAME")</f>
        <v>METAL PRODUCERS</v>
      </c>
      <c r="E1116">
        <v>2019</v>
      </c>
      <c r="F1116" s="4">
        <f t="shared" si="119"/>
        <v>43466</v>
      </c>
      <c r="G1116" s="4">
        <f t="shared" si="120"/>
        <v>43830</v>
      </c>
      <c r="I1116" s="1" cm="1">
        <f t="array" ref="I1116">_xll.FDS(A1116,"FF_PTX_INC(ANN_R,"&amp;F1116&amp;","&amp;G1116&amp;",,,USD)")</f>
        <v>2383.44590053916</v>
      </c>
      <c r="J1116" s="1" cm="1">
        <f t="array" ref="J1116">_xll.FDS(A1116,"FF_MKT_VAL(ANN_R,"&amp;F1116&amp;","&amp;G1116&amp;",,,USD)")</f>
        <v>16384.062950003299</v>
      </c>
      <c r="K1116" s="1" cm="1">
        <f t="array" ref="K1116">_xll.FDS(A1116,"FF_SHLDRS_EQ(ANN_R,"&amp;F1116&amp;","&amp;G1116&amp;",,,USD)")</f>
        <v>38283.099227630701</v>
      </c>
      <c r="L1116" s="1" cm="1">
        <f t="array" ref="L1116">_xll.FDS(A1116,"FF_ASSETS(ANN_R,"&amp;F1116&amp;","&amp;G1116&amp;",,,USD)")</f>
        <v>68363.235094936506</v>
      </c>
      <c r="M1116" s="1" cm="1">
        <f t="array" ref="M1116">_xll.FDS(A1116,"FF_TAX_CF(ANN_R,"&amp;F1116&amp;","&amp;G1116&amp;",,,USD)")</f>
        <v>1297.39061845739</v>
      </c>
      <c r="N1116" s="1" cm="1">
        <f t="array" ref="N1116">_xll.FDS(A1116,"FF_INC_TAX(ANN_R,"&amp;F1116&amp;","&amp;G1116&amp;",,,USD)")</f>
        <v>918.07168574202899</v>
      </c>
      <c r="O1116" s="1" cm="1">
        <f t="array" ref="O1116">_xll.FDS(A1116,"FF_NET_INC(ANN_R,"&amp;F1116&amp;","&amp;G1116&amp;")")</f>
        <v>1828416.521188</v>
      </c>
      <c r="P1116" s="1" cm="1">
        <f t="array" ref="P1116">_xll.FDS(A1116,"FF_ROA(ANN_R,"&amp;F1116&amp;","&amp;G1116&amp;")")</f>
        <v>2.3246484609948501</v>
      </c>
      <c r="Q1116" cm="1">
        <f t="array" ref="Q1116">_xll.FDS(A1116,"FF_TAX_RATE(ANN_R,"&amp;F1116&amp;","&amp;G1116&amp;")")</f>
        <v>38.518671035677798</v>
      </c>
      <c r="R1116" t="e" cm="1">
        <f t="array" ref="R1116">_xll.FDS(A1116,"FF_TAX_REFUND(ANN_R,"&amp;F1116&amp;","&amp;G1116&amp;",,,,,""D=1"")")</f>
        <v>#N/A</v>
      </c>
      <c r="S1116">
        <f t="shared" si="121"/>
        <v>0.36625970943070596</v>
      </c>
      <c r="T1116" s="1" cm="1">
        <f t="array" ref="T1116">_xll.FDS($A1116,"FF_TAX_CF(ANN_R,"&amp;AE1116&amp;","&amp;AF1116&amp;",,,USD)")</f>
        <v>550.10629914472099</v>
      </c>
      <c r="U1116" s="1" cm="1">
        <f t="array" ref="U1116">_xll.FDS($A1116,"FF_TAX_CF(ANN_R,"&amp;AG1116&amp;","&amp;AH1116&amp;",,,USD)")</f>
        <v>518.88391891050605</v>
      </c>
      <c r="V1116" s="1" cm="1">
        <f t="array" ref="V1116">_xll.FDS(A1116,"FF_TAX_CF(ANN_R,"&amp;AI1116&amp;","&amp;AJ1116&amp;",,,USD)")</f>
        <v>713.30265750935098</v>
      </c>
      <c r="W1116" s="1" cm="1">
        <f t="array" ref="W1116">_xll.FDS(A1116,"FF_TAX_CF(ANN_R,"&amp;AK1116&amp;","&amp;AL1116&amp;",,,USD)")</f>
        <v>1035.7209076439599</v>
      </c>
      <c r="X1116" s="1" cm="1">
        <f t="array" ref="X1116">_xll.FDS(A1116,"FF_TAX_CF(ANN_R,"&amp;F1116&amp;","&amp;G1116&amp;",,,USD)")</f>
        <v>1297.39061845739</v>
      </c>
      <c r="Y1116" s="1" cm="1">
        <f t="array" ref="Y1116">_xll.FDS($A1116,"FF_PTX_INC(ANN_R,"&amp;AE1116&amp;","&amp;AF1116&amp;",,,USD)")</f>
        <v>606.82943253168696</v>
      </c>
      <c r="Z1116" s="1" cm="1">
        <f t="array" ref="Z1116">_xll.FDS($A1116,"FF_PTX_INC(ANN_R,"&amp;AG1116&amp;","&amp;AH1116&amp;",,,USD)")</f>
        <v>1311.44945445435</v>
      </c>
      <c r="AA1116" s="1" cm="1">
        <f t="array" ref="AA1116">_xll.FDS(A1116,"FF_PTX_INC(ANN_R,"&amp;AI1116&amp;","&amp;AJ1116&amp;",,,USD)")</f>
        <v>3697.1727077318501</v>
      </c>
      <c r="AB1116" s="1" cm="1">
        <f t="array" ref="AB1116">_xll.FDS(A1116,"FF_PTX_INC(ANN_R,"&amp;AK1116&amp;","&amp;AL1116&amp;",,,USD)")</f>
        <v>3237.4036749226798</v>
      </c>
      <c r="AC1116" s="1" cm="1">
        <f t="array" ref="AC1116">_xll.FDS(A1116,"FF_PTX_INC(ANN_R,"&amp;F1116&amp;","&amp;G1116&amp;",,,USD)")</f>
        <v>2383.44590053916</v>
      </c>
      <c r="AE1116" s="6">
        <f t="shared" si="122"/>
        <v>42005</v>
      </c>
      <c r="AF1116" s="6">
        <f t="shared" si="123"/>
        <v>42369</v>
      </c>
      <c r="AG1116" s="6">
        <f t="shared" si="124"/>
        <v>42370</v>
      </c>
      <c r="AH1116" s="6">
        <f t="shared" si="125"/>
        <v>42735</v>
      </c>
      <c r="AI1116" s="6">
        <f>DATE(YEAR(F1116)+AO1116,MONTH(F1116),DAY(F1116))</f>
        <v>42736</v>
      </c>
      <c r="AJ1116" s="6">
        <f>DATE(YEAR(G1116)+AO1116,MONTH(G1116),DAY(G1116))</f>
        <v>43100</v>
      </c>
      <c r="AK1116" s="6">
        <f>DATE(YEAR(F1116)+AP1116,MONTH(F1116),DAY(F1116))</f>
        <v>43101</v>
      </c>
      <c r="AL1116" s="6">
        <f>DATE(YEAR(G1116)+AP1116,MONTH(G1116),DAY(G1116))</f>
        <v>43465</v>
      </c>
      <c r="AM1116" s="8">
        <v>-4</v>
      </c>
      <c r="AN1116" s="8">
        <v>-3</v>
      </c>
      <c r="AO1116">
        <v>-2</v>
      </c>
      <c r="AP1116">
        <v>-1</v>
      </c>
      <c r="AQ1116" cm="1">
        <f t="array" ref="AQ1116">_xll.FDS(A1116,"FF_DEBT_LT(ANN_R,"&amp;F1116&amp;","&amp;G1116&amp;")")</f>
        <v>12619078.998898</v>
      </c>
      <c r="AR1116" cm="1">
        <f t="array" ref="AR1116">_xll.FDS(A1116,"FF_RD_EXP(ANN_R,"&amp;F1116&amp;","&amp;G1116&amp;")")</f>
        <v>499775</v>
      </c>
      <c r="AS1116" t="e" cm="1">
        <f t="array" ref="AS1116">_xll.FDS(A1116,"FF_PTX_INC_FOR(ANN_R,"&amp;F1116&amp;","&amp;G1116&amp;")")</f>
        <v>#N/A</v>
      </c>
      <c r="AT1116" cm="1">
        <f t="array" ref="AT1116">_xll.FDS(A1116,"FF_MKT_VAL_PUBLIC(ANN_R,"&amp;[1]sample_report!E1116&amp;")")</f>
        <v>15745834.467013501</v>
      </c>
    </row>
    <row r="1117" spans="1:46" hidden="1" x14ac:dyDescent="0.25">
      <c r="A1117" t="s">
        <v>606</v>
      </c>
      <c r="B1117" t="s">
        <v>607</v>
      </c>
      <c r="C1117" t="s">
        <v>502</v>
      </c>
      <c r="D1117" t="str" cm="1">
        <f t="array" ref="D1117">_xll.FDS(A1117,"FF_MAJOR_IND_NAME")</f>
        <v>METAL PRODUCERS</v>
      </c>
      <c r="E1117">
        <v>2019</v>
      </c>
      <c r="F1117" s="4">
        <f t="shared" si="119"/>
        <v>43466</v>
      </c>
      <c r="G1117" s="4">
        <f t="shared" si="120"/>
        <v>43830</v>
      </c>
      <c r="I1117" s="1" cm="1">
        <f t="array" ref="I1117">_xll.FDS(A1117,"FF_PTX_INC(ANN_R,"&amp;F1117&amp;","&amp;G1117&amp;",,,USD)")</f>
        <v>3693</v>
      </c>
      <c r="J1117" s="1" cm="1">
        <f t="array" ref="J1117">_xll.FDS(A1117,"FF_MKT_VAL(ANN_R,"&amp;F1117&amp;","&amp;G1117&amp;",,,USD)")</f>
        <v>35107.599999999999</v>
      </c>
      <c r="K1117" s="1" cm="1">
        <f t="array" ref="K1117">_xll.FDS(A1117,"FF_SHLDRS_EQ(ANN_R,"&amp;F1117&amp;","&amp;G1117&amp;",,,USD)")</f>
        <v>21420</v>
      </c>
      <c r="L1117" s="1" cm="1">
        <f t="array" ref="L1117">_xll.FDS(A1117,"FF_ASSETS(ANN_R,"&amp;F1117&amp;","&amp;G1117&amp;",,,USD)")</f>
        <v>39974</v>
      </c>
      <c r="M1117" s="1" cm="1">
        <f t="array" ref="M1117">_xll.FDS(A1117,"FF_TAX_CF(ANN_R,"&amp;F1117&amp;","&amp;G1117&amp;",,,USD)")</f>
        <v>437</v>
      </c>
      <c r="N1117" s="1" cm="1">
        <f t="array" ref="N1117">_xll.FDS(A1117,"FF_INC_TAX(ANN_R,"&amp;F1117&amp;","&amp;G1117&amp;",,,USD)")</f>
        <v>832</v>
      </c>
      <c r="O1117" s="1" cm="1">
        <f t="array" ref="O1117">_xll.FDS(A1117,"FF_NET_INC(ANN_R,"&amp;F1117&amp;","&amp;G1117&amp;")")</f>
        <v>2877</v>
      </c>
      <c r="P1117" s="1" cm="1">
        <f t="array" ref="P1117">_xll.FDS(A1117,"FF_ROA(ANN_R,"&amp;F1117&amp;","&amp;G1117&amp;")")</f>
        <v>9.4811250803275708</v>
      </c>
      <c r="Q1117" cm="1">
        <f t="array" ref="Q1117">_xll.FDS(A1117,"FF_TAX_RATE(ANN_R,"&amp;F1117&amp;","&amp;G1117&amp;")")</f>
        <v>22.529109125372301</v>
      </c>
      <c r="R1117" t="e" cm="1">
        <f t="array" ref="R1117">_xll.FDS(A1117,"FF_TAX_REFUND(ANN_R,"&amp;F1117&amp;","&amp;G1117&amp;",,,,,""D=1"")")</f>
        <v>#N/A</v>
      </c>
      <c r="S1117">
        <f t="shared" si="121"/>
        <v>0.22242120343839542</v>
      </c>
      <c r="T1117" s="1" cm="1">
        <f t="array" ref="T1117">_xll.FDS($A1117,"FF_TAX_CF(ANN_R,"&amp;AE1117&amp;","&amp;AF1117&amp;",,,USD)")</f>
        <v>77</v>
      </c>
      <c r="U1117" s="1" cm="1">
        <f t="array" ref="U1117">_xll.FDS($A1117,"FF_TAX_CF(ANN_R,"&amp;AG1117&amp;","&amp;AH1117&amp;",,,USD)")</f>
        <v>85</v>
      </c>
      <c r="V1117" s="1" cm="1">
        <f t="array" ref="V1117">_xll.FDS(A1117,"FF_TAX_CF(ANN_R,"&amp;AI1117&amp;","&amp;AJ1117&amp;",,,USD)")</f>
        <v>214</v>
      </c>
      <c r="W1117" s="1" cm="1">
        <f t="array" ref="W1117">_xll.FDS(A1117,"FF_TAX_CF(ANN_R,"&amp;AK1117&amp;","&amp;AL1117&amp;",,,USD)")</f>
        <v>429</v>
      </c>
      <c r="X1117" s="1" cm="1">
        <f t="array" ref="X1117">_xll.FDS(A1117,"FF_TAX_CF(ANN_R,"&amp;F1117&amp;","&amp;G1117&amp;",,,USD)")</f>
        <v>437</v>
      </c>
      <c r="Y1117" s="1" cm="1">
        <f t="array" ref="Y1117">_xll.FDS($A1117,"FF_PTX_INC(ANN_R,"&amp;AE1117&amp;","&amp;AF1117&amp;",,,USD)")</f>
        <v>295</v>
      </c>
      <c r="Z1117" s="1" cm="1">
        <f t="array" ref="Z1117">_xll.FDS($A1117,"FF_PTX_INC(ANN_R,"&amp;AG1117&amp;","&amp;AH1117&amp;",,,USD)")</f>
        <v>-214</v>
      </c>
      <c r="AA1117" s="1" cm="1">
        <f t="array" ref="AA1117">_xll.FDS(A1117,"FF_PTX_INC(ANN_R,"&amp;AI1117&amp;","&amp;AJ1117&amp;",,,USD)")</f>
        <v>1072</v>
      </c>
      <c r="AB1117" s="1" cm="1">
        <f t="array" ref="AB1117">_xll.FDS(A1117,"FF_PTX_INC(ANN_R,"&amp;AK1117&amp;","&amp;AL1117&amp;",,,USD)")</f>
        <v>738</v>
      </c>
      <c r="AC1117" s="1" cm="1">
        <f t="array" ref="AC1117">_xll.FDS(A1117,"FF_PTX_INC(ANN_R,"&amp;F1117&amp;","&amp;G1117&amp;",,,USD)")</f>
        <v>3693</v>
      </c>
      <c r="AE1117" s="6">
        <f t="shared" si="122"/>
        <v>42005</v>
      </c>
      <c r="AF1117" s="6">
        <f t="shared" si="123"/>
        <v>42369</v>
      </c>
      <c r="AG1117" s="6">
        <f t="shared" si="124"/>
        <v>42370</v>
      </c>
      <c r="AH1117" s="6">
        <f t="shared" si="125"/>
        <v>42735</v>
      </c>
      <c r="AI1117" s="6">
        <f>DATE(YEAR(F1117)+AO1117,MONTH(F1117),DAY(F1117))</f>
        <v>42736</v>
      </c>
      <c r="AJ1117" s="6">
        <f>DATE(YEAR(G1117)+AO1117,MONTH(G1117),DAY(G1117))</f>
        <v>43100</v>
      </c>
      <c r="AK1117" s="6">
        <f>DATE(YEAR(F1117)+AP1117,MONTH(F1117),DAY(F1117))</f>
        <v>43101</v>
      </c>
      <c r="AL1117" s="6">
        <f>DATE(YEAR(G1117)+AP1117,MONTH(G1117),DAY(G1117))</f>
        <v>43465</v>
      </c>
      <c r="AM1117" s="8">
        <v>-4</v>
      </c>
      <c r="AN1117" s="8">
        <v>-3</v>
      </c>
      <c r="AO1117">
        <v>-2</v>
      </c>
      <c r="AP1117">
        <v>-1</v>
      </c>
      <c r="AQ1117" cm="1">
        <f t="array" ref="AQ1117">_xll.FDS(A1117,"FF_DEBT_LT(ANN_R,"&amp;F1117&amp;","&amp;G1117&amp;")")</f>
        <v>6781</v>
      </c>
      <c r="AR1117" cm="1">
        <f t="array" ref="AR1117">_xll.FDS(A1117,"FF_RD_EXP(ANN_R,"&amp;F1117&amp;","&amp;G1117&amp;")")</f>
        <v>150</v>
      </c>
      <c r="AS1117" cm="1">
        <f t="array" ref="AS1117">_xll.FDS(A1117,"FF_PTX_INC_FOR(ANN_R,"&amp;F1117&amp;","&amp;G1117&amp;")")</f>
        <v>1297</v>
      </c>
      <c r="AT1117" cm="1">
        <f t="array" ref="AT1117">_xll.FDS(A1117,"FF_MKT_VAL_PUBLIC(ANN_R,"&amp;[1]sample_report!E1117&amp;")")</f>
        <v>34982.897804799999</v>
      </c>
    </row>
    <row r="1118" spans="1:46" hidden="1" x14ac:dyDescent="0.25">
      <c r="A1118" t="s">
        <v>614</v>
      </c>
      <c r="B1118" t="s">
        <v>1411</v>
      </c>
      <c r="C1118" t="s">
        <v>502</v>
      </c>
      <c r="D1118" t="str" cm="1">
        <f t="array" ref="D1118">_xll.FDS(A1118,"FF_MAJOR_IND_NAME")</f>
        <v>METAL PRODUCERS</v>
      </c>
      <c r="E1118">
        <v>2019</v>
      </c>
      <c r="F1118" s="4">
        <f t="shared" si="119"/>
        <v>43466</v>
      </c>
      <c r="G1118" s="4">
        <f t="shared" si="120"/>
        <v>43830</v>
      </c>
      <c r="I1118" s="1" cm="1">
        <f t="array" ref="I1118">_xll.FDS(A1118,"FF_PTX_INC(ANN_R,"&amp;F1118&amp;","&amp;G1118&amp;",,,USD)")</f>
        <v>306</v>
      </c>
      <c r="J1118" s="1" cm="1">
        <f t="array" ref="J1118">_xll.FDS(A1118,"FF_MKT_VAL(ANN_R,"&amp;F1118&amp;","&amp;G1118&amp;",,,USD)")</f>
        <v>19037.12</v>
      </c>
      <c r="K1118" s="1" cm="1">
        <f t="array" ref="K1118">_xll.FDS(A1118,"FF_SHLDRS_EQ(ANN_R,"&amp;F1118&amp;","&amp;G1118&amp;",,,USD)")</f>
        <v>9298</v>
      </c>
      <c r="L1118" s="1" cm="1">
        <f t="array" ref="L1118">_xll.FDS(A1118,"FF_ASSETS(ANN_R,"&amp;F1118&amp;","&amp;G1118&amp;",,,USD)")</f>
        <v>40809</v>
      </c>
      <c r="M1118" s="1" cm="1">
        <f t="array" ref="M1118">_xll.FDS(A1118,"FF_TAX_CF(ANN_R,"&amp;F1118&amp;","&amp;G1118&amp;",,,USD)")</f>
        <v>304</v>
      </c>
      <c r="N1118" s="1" cm="1">
        <f t="array" ref="N1118">_xll.FDS(A1118,"FF_INC_TAX(ANN_R,"&amp;F1118&amp;","&amp;G1118&amp;",,,USD)")</f>
        <v>510</v>
      </c>
      <c r="O1118" s="1" cm="1">
        <f t="array" ref="O1118">_xll.FDS(A1118,"FF_NET_INC(ANN_R,"&amp;F1118&amp;","&amp;G1118&amp;")")</f>
        <v>-245</v>
      </c>
      <c r="P1118" s="1" cm="1">
        <f t="array" ref="P1118">_xll.FDS(A1118,"FF_ROA(ANN_R,"&amp;F1118&amp;","&amp;G1118&amp;")")</f>
        <v>-0.59018367961457396</v>
      </c>
      <c r="Q1118" cm="1">
        <f t="array" ref="Q1118">_xll.FDS(A1118,"FF_TAX_RATE(ANN_R,"&amp;F1118&amp;","&amp;G1118&amp;")")</f>
        <v>166.666666666667</v>
      </c>
      <c r="R1118" t="e" cm="1">
        <f t="array" ref="R1118">_xll.FDS(A1118,"FF_TAX_REFUND(ANN_R,"&amp;F1118&amp;","&amp;G1118&amp;",,,,,""D=1"")")</f>
        <v>#N/A</v>
      </c>
      <c r="S1118">
        <f t="shared" si="121"/>
        <v>-0.33533333333333332</v>
      </c>
      <c r="T1118" s="1" cm="1">
        <f t="array" ref="T1118">_xll.FDS($A1118,"FF_TAX_CF(ANN_R,"&amp;AE1118&amp;","&amp;AF1118&amp;",,,USD)")</f>
        <v>559</v>
      </c>
      <c r="U1118" s="1" cm="1">
        <f t="array" ref="U1118">_xll.FDS($A1118,"FF_TAX_CF(ANN_R,"&amp;AG1118&amp;","&amp;AH1118&amp;",,,USD)")</f>
        <v>-44</v>
      </c>
      <c r="V1118" s="1" cm="1">
        <f t="array" ref="V1118">_xll.FDS(A1118,"FF_TAX_CF(ANN_R,"&amp;AI1118&amp;","&amp;AJ1118&amp;",,,USD)")</f>
        <v>702</v>
      </c>
      <c r="W1118" s="1" cm="1">
        <f t="array" ref="W1118">_xll.FDS(A1118,"FF_TAX_CF(ANN_R,"&amp;AK1118&amp;","&amp;AL1118&amp;",,,USD)")</f>
        <v>2000</v>
      </c>
      <c r="X1118" s="1" cm="1">
        <f t="array" ref="X1118">_xll.FDS(A1118,"FF_TAX_CF(ANN_R,"&amp;F1118&amp;","&amp;G1118&amp;",,,USD)")</f>
        <v>304</v>
      </c>
      <c r="Y1118" s="1" cm="1">
        <f t="array" ref="Y1118">_xll.FDS($A1118,"FF_PTX_INC(ANN_R,"&amp;AE1118&amp;","&amp;AF1118&amp;",,,USD)")</f>
        <v>-14128</v>
      </c>
      <c r="Z1118" s="1" cm="1">
        <f t="array" ref="Z1118">_xll.FDS($A1118,"FF_PTX_INC(ANN_R,"&amp;AG1118&amp;","&amp;AH1118&amp;",,,USD)")</f>
        <v>-3472</v>
      </c>
      <c r="AA1118" s="1" cm="1">
        <f t="array" ref="AA1118">_xll.FDS(A1118,"FF_PTX_INC(ANN_R,"&amp;AI1118&amp;","&amp;AJ1118&amp;",,,USD)")</f>
        <v>2902</v>
      </c>
      <c r="AB1118" s="1" cm="1">
        <f t="array" ref="AB1118">_xll.FDS(A1118,"FF_PTX_INC(ANN_R,"&amp;AK1118&amp;","&amp;AL1118&amp;",,,USD)")</f>
        <v>3892</v>
      </c>
      <c r="AC1118" s="1" cm="1">
        <f t="array" ref="AC1118">_xll.FDS(A1118,"FF_PTX_INC(ANN_R,"&amp;F1118&amp;","&amp;G1118&amp;",,,USD)")</f>
        <v>306</v>
      </c>
      <c r="AE1118" s="6">
        <f t="shared" si="122"/>
        <v>42005</v>
      </c>
      <c r="AF1118" s="6">
        <f t="shared" si="123"/>
        <v>42369</v>
      </c>
      <c r="AG1118" s="6">
        <f t="shared" si="124"/>
        <v>42370</v>
      </c>
      <c r="AH1118" s="6">
        <f t="shared" si="125"/>
        <v>42735</v>
      </c>
      <c r="AI1118" s="6">
        <f>DATE(YEAR(F1118)+AO1118,MONTH(F1118),DAY(F1118))</f>
        <v>42736</v>
      </c>
      <c r="AJ1118" s="6">
        <f>DATE(YEAR(G1118)+AO1118,MONTH(G1118),DAY(G1118))</f>
        <v>43100</v>
      </c>
      <c r="AK1118" s="6">
        <f>DATE(YEAR(F1118)+AP1118,MONTH(F1118),DAY(F1118))</f>
        <v>43101</v>
      </c>
      <c r="AL1118" s="6">
        <f>DATE(YEAR(G1118)+AP1118,MONTH(G1118),DAY(G1118))</f>
        <v>43465</v>
      </c>
      <c r="AM1118" s="8">
        <v>-4</v>
      </c>
      <c r="AN1118" s="8">
        <v>-3</v>
      </c>
      <c r="AO1118">
        <v>-2</v>
      </c>
      <c r="AP1118">
        <v>-1</v>
      </c>
      <c r="AQ1118" cm="1">
        <f t="array" ref="AQ1118">_xll.FDS(A1118,"FF_DEBT_LT(ANN_R,"&amp;F1118&amp;","&amp;G1118&amp;")")</f>
        <v>10025</v>
      </c>
      <c r="AR1118" t="e" cm="1">
        <f t="array" ref="AR1118">_xll.FDS(A1118,"FF_RD_EXP(ANN_R,"&amp;F1118&amp;","&amp;G1118&amp;")")</f>
        <v>#N/A</v>
      </c>
      <c r="AS1118" cm="1">
        <f t="array" ref="AS1118">_xll.FDS(A1118,"FF_PTX_INC_FOR(ANN_R,"&amp;F1118&amp;","&amp;G1118&amp;")")</f>
        <v>593</v>
      </c>
      <c r="AT1118" cm="1">
        <f t="array" ref="AT1118">_xll.FDS(A1118,"FF_MKT_VAL_PUBLIC(ANN_R,"&amp;[1]sample_report!E1118&amp;")")</f>
        <v>18961.866264640001</v>
      </c>
    </row>
    <row r="1119" spans="1:46" hidden="1" x14ac:dyDescent="0.25">
      <c r="A1119" t="s">
        <v>736</v>
      </c>
      <c r="B1119" t="s">
        <v>737</v>
      </c>
      <c r="C1119" t="s">
        <v>502</v>
      </c>
      <c r="D1119" t="str" cm="1">
        <f t="array" ref="D1119">_xll.FDS(A1119,"FF_MAJOR_IND_NAME")</f>
        <v>METAL PRODUCERS</v>
      </c>
      <c r="E1119">
        <v>2019</v>
      </c>
      <c r="F1119" s="4">
        <f t="shared" si="119"/>
        <v>43466</v>
      </c>
      <c r="G1119" s="4">
        <f t="shared" si="120"/>
        <v>43830</v>
      </c>
      <c r="I1119" s="1" cm="1">
        <f t="array" ref="I1119">_xll.FDS(A1119,"FF_PTX_INC(ANN_R,"&amp;F1119&amp;","&amp;G1119&amp;",,,USD)")</f>
        <v>1782.807</v>
      </c>
      <c r="J1119" s="1" cm="1">
        <f t="array" ref="J1119">_xll.FDS(A1119,"FF_MKT_VAL(ANN_R,"&amp;F1119&amp;","&amp;G1119&amp;",,,USD)")</f>
        <v>16985.979360000001</v>
      </c>
      <c r="K1119" s="1" cm="1">
        <f t="array" ref="K1119">_xll.FDS(A1119,"FF_SHLDRS_EQ(ANN_R,"&amp;F1119&amp;","&amp;G1119&amp;",,,USD)")</f>
        <v>10357.866</v>
      </c>
      <c r="L1119" s="1" cm="1">
        <f t="array" ref="L1119">_xll.FDS(A1119,"FF_ASSETS(ANN_R,"&amp;F1119&amp;","&amp;G1119&amp;",,,USD)")</f>
        <v>18344.666000000001</v>
      </c>
      <c r="M1119" s="1" cm="1">
        <f t="array" ref="M1119">_xll.FDS(A1119,"FF_TAX_CF(ANN_R,"&amp;F1119&amp;","&amp;G1119&amp;",,,USD)")</f>
        <v>525.20000000000005</v>
      </c>
      <c r="N1119" s="1" cm="1">
        <f t="array" ref="N1119">_xll.FDS(A1119,"FF_INC_TAX(ANN_R,"&amp;F1119&amp;","&amp;G1119&amp;",,,USD)")</f>
        <v>411.89699999999999</v>
      </c>
      <c r="O1119" s="1" cm="1">
        <f t="array" ref="O1119">_xll.FDS(A1119,"FF_NET_INC(ANN_R,"&amp;F1119&amp;","&amp;G1119&amp;")")</f>
        <v>1264.1079999999999</v>
      </c>
      <c r="P1119" s="1" cm="1">
        <f t="array" ref="P1119">_xll.FDS(A1119,"FF_ROA(ANN_R,"&amp;F1119&amp;","&amp;G1119&amp;")")</f>
        <v>6.9714553770945598</v>
      </c>
      <c r="Q1119" cm="1">
        <f t="array" ref="Q1119">_xll.FDS(A1119,"FF_TAX_RATE(ANN_R,"&amp;F1119&amp;","&amp;G1119&amp;")")</f>
        <v>23.103846911079</v>
      </c>
      <c r="R1119" t="e" cm="1">
        <f t="array" ref="R1119">_xll.FDS(A1119,"FF_TAX_REFUND(ANN_R,"&amp;F1119&amp;","&amp;G1119&amp;",,,,,""D=1"")")</f>
        <v>#N/A</v>
      </c>
      <c r="S1119">
        <f t="shared" si="121"/>
        <v>0.2861365245920594</v>
      </c>
      <c r="T1119" s="1" cm="1">
        <f t="array" ref="T1119">_xll.FDS($A1119,"FF_TAX_CF(ANN_R,"&amp;AE1119&amp;","&amp;AF1119&amp;",,,USD)")</f>
        <v>260.3</v>
      </c>
      <c r="U1119" s="1" cm="1">
        <f t="array" ref="U1119">_xll.FDS($A1119,"FF_TAX_CF(ANN_R,"&amp;AG1119&amp;","&amp;AH1119&amp;",,,USD)")</f>
        <v>329.3</v>
      </c>
      <c r="V1119" s="1" cm="1">
        <f t="array" ref="V1119">_xll.FDS(A1119,"FF_TAX_CF(ANN_R,"&amp;AI1119&amp;","&amp;AJ1119&amp;",,,USD)")</f>
        <v>699.8</v>
      </c>
      <c r="W1119" s="1" cm="1">
        <f t="array" ref="W1119">_xll.FDS(A1119,"FF_TAX_CF(ANN_R,"&amp;AK1119&amp;","&amp;AL1119&amp;",,,USD)")</f>
        <v>561.1</v>
      </c>
      <c r="X1119" s="1" cm="1">
        <f t="array" ref="X1119">_xll.FDS(A1119,"FF_TAX_CF(ANN_R,"&amp;F1119&amp;","&amp;G1119&amp;",,,USD)")</f>
        <v>525.20000000000005</v>
      </c>
      <c r="Y1119" s="1" cm="1">
        <f t="array" ref="Y1119">_xll.FDS($A1119,"FF_PTX_INC(ANN_R,"&amp;AE1119&amp;","&amp;AF1119&amp;",,,USD)")</f>
        <v>241.86600000000001</v>
      </c>
      <c r="Z1119" s="1" cm="1">
        <f t="array" ref="Z1119">_xll.FDS($A1119,"FF_PTX_INC(ANN_R,"&amp;AG1119&amp;","&amp;AH1119&amp;",,,USD)")</f>
        <v>1298.6590000000001</v>
      </c>
      <c r="AA1119" s="1" cm="1">
        <f t="array" ref="AA1119">_xll.FDS(A1119,"FF_PTX_INC(ANN_R,"&amp;AI1119&amp;","&amp;AJ1119&amp;",,,USD)")</f>
        <v>1749.9570000000001</v>
      </c>
      <c r="AB1119" s="1" cm="1">
        <f t="array" ref="AB1119">_xll.FDS(A1119,"FF_PTX_INC(ANN_R,"&amp;AK1119&amp;","&amp;AL1119&amp;",,,USD)")</f>
        <v>3229.3910000000001</v>
      </c>
      <c r="AC1119" s="1" cm="1">
        <f t="array" ref="AC1119">_xll.FDS(A1119,"FF_PTX_INC(ANN_R,"&amp;F1119&amp;","&amp;G1119&amp;",,,USD)")</f>
        <v>1782.807</v>
      </c>
      <c r="AE1119" s="6">
        <f t="shared" si="122"/>
        <v>42005</v>
      </c>
      <c r="AF1119" s="6">
        <f t="shared" si="123"/>
        <v>42369</v>
      </c>
      <c r="AG1119" s="6">
        <f t="shared" si="124"/>
        <v>42370</v>
      </c>
      <c r="AH1119" s="6">
        <f t="shared" si="125"/>
        <v>42735</v>
      </c>
      <c r="AI1119" s="6">
        <f>DATE(YEAR(F1119)+AO1119,MONTH(F1119),DAY(F1119))</f>
        <v>42736</v>
      </c>
      <c r="AJ1119" s="6">
        <f>DATE(YEAR(G1119)+AO1119,MONTH(G1119),DAY(G1119))</f>
        <v>43100</v>
      </c>
      <c r="AK1119" s="6">
        <f>DATE(YEAR(F1119)+AP1119,MONTH(F1119),DAY(F1119))</f>
        <v>43101</v>
      </c>
      <c r="AL1119" s="6">
        <f>DATE(YEAR(G1119)+AP1119,MONTH(G1119),DAY(G1119))</f>
        <v>43465</v>
      </c>
      <c r="AM1119" s="8">
        <v>-4</v>
      </c>
      <c r="AN1119" s="8">
        <v>-3</v>
      </c>
      <c r="AO1119">
        <v>-2</v>
      </c>
      <c r="AP1119">
        <v>-1</v>
      </c>
      <c r="AQ1119" cm="1">
        <f t="array" ref="AQ1119">_xll.FDS(A1119,"FF_DEBT_LT(ANN_R,"&amp;F1119&amp;","&amp;G1119&amp;")")</f>
        <v>4366.1779999999999</v>
      </c>
      <c r="AR1119" t="e" cm="1">
        <f t="array" ref="AR1119">_xll.FDS(A1119,"FF_RD_EXP(ANN_R,"&amp;F1119&amp;","&amp;G1119&amp;")")</f>
        <v>#N/A</v>
      </c>
      <c r="AS1119" cm="1">
        <f t="array" ref="AS1119">_xll.FDS(A1119,"FF_PTX_INC_FOR(ANN_R,"&amp;F1119&amp;","&amp;G1119&amp;")")</f>
        <v>-23.896999999999998</v>
      </c>
      <c r="AT1119" cm="1">
        <f t="array" ref="AT1119">_xll.FDS(A1119,"FF_MKT_VAL_PUBLIC(ANN_R,"&amp;[1]sample_report!E1119&amp;")")</f>
        <v>16860.469958508998</v>
      </c>
    </row>
    <row r="1120" spans="1:46" hidden="1" x14ac:dyDescent="0.25">
      <c r="A1120" t="s">
        <v>107</v>
      </c>
      <c r="B1120" t="s">
        <v>108</v>
      </c>
      <c r="C1120" t="s">
        <v>29</v>
      </c>
      <c r="D1120" t="str" cm="1">
        <f t="array" ref="D1120">_xll.FDS(A1120,"FF_MAJOR_IND_NAME")</f>
        <v>METAL PRODUCERS</v>
      </c>
      <c r="E1120">
        <v>2017</v>
      </c>
      <c r="F1120" s="4">
        <f t="shared" si="119"/>
        <v>42736</v>
      </c>
      <c r="G1120" s="4">
        <f t="shared" si="120"/>
        <v>43100</v>
      </c>
      <c r="I1120" s="1" cm="1">
        <f t="array" ref="I1120">_xll.FDS(A1120,"FF_PTX_INC(ANN_R,"&amp;F1120&amp;","&amp;G1120&amp;",,,USD)")</f>
        <v>1677.86677678674</v>
      </c>
      <c r="J1120" s="1" cm="1">
        <f t="array" ref="J1120">_xll.FDS(A1120,"FF_MKT_VAL(ANN_R,"&amp;F1120&amp;","&amp;G1120&amp;",,,USD)")</f>
        <v>20317.603677279301</v>
      </c>
      <c r="K1120" s="1" cm="1">
        <f t="array" ref="K1120">_xll.FDS(A1120,"FF_SHLDRS_EQ(ANN_R,"&amp;F1120&amp;","&amp;G1120&amp;",,,USD)")</f>
        <v>26458.1619770201</v>
      </c>
      <c r="L1120" s="1" cm="1">
        <f t="array" ref="L1120">_xll.FDS(A1120,"FF_ASSETS(ANN_R,"&amp;F1120&amp;","&amp;G1120&amp;",,,USD)")</f>
        <v>65170.268088935904</v>
      </c>
      <c r="M1120" s="1" cm="1">
        <f t="array" ref="M1120">_xll.FDS(A1120,"FF_TAX_CF(ANN_R,"&amp;F1120&amp;","&amp;G1120&amp;",,,USD)")</f>
        <v>385.556963419542</v>
      </c>
      <c r="N1120" s="1" cm="1">
        <f t="array" ref="N1120">_xll.FDS(A1120,"FF_INC_TAX(ANN_R,"&amp;F1120&amp;","&amp;G1120&amp;",,,USD)")</f>
        <v>329.65023408271401</v>
      </c>
      <c r="O1120" s="1" cm="1">
        <f t="array" ref="O1120">_xll.FDS(A1120,"FF_NET_INC(ANN_R,"&amp;F1120&amp;","&amp;G1120&amp;")")</f>
        <v>130947</v>
      </c>
      <c r="P1120" s="1" cm="1">
        <f t="array" ref="P1120">_xll.FDS(A1120,"FF_ROA(ANN_R,"&amp;F1120&amp;","&amp;G1120&amp;")")</f>
        <v>1.91345547289297</v>
      </c>
      <c r="Q1120" cm="1">
        <f t="array" ref="Q1120">_xll.FDS(A1120,"FF_TAX_RATE(ANN_R,"&amp;F1120&amp;","&amp;G1120&amp;")")</f>
        <v>19.646985007595301</v>
      </c>
      <c r="R1120" t="e" cm="1">
        <f t="array" ref="R1120">_xll.FDS(A1120,"FF_TAX_REFUND(ANN_R,"&amp;F1120&amp;","&amp;G1120&amp;",,,,,""D=1"")")</f>
        <v>#N/A</v>
      </c>
      <c r="S1120">
        <f t="shared" si="121"/>
        <v>0.30630602252977873</v>
      </c>
      <c r="T1120" s="1" cm="1">
        <f t="array" ref="T1120">_xll.FDS($A1120,"FF_TAX_CF(ANN_R,"&amp;AE1120&amp;","&amp;AF1120&amp;",,,USD)")</f>
        <v>687.97461997717596</v>
      </c>
      <c r="U1120" s="1" cm="1">
        <f t="array" ref="U1120">_xll.FDS($A1120,"FF_TAX_CF(ANN_R,"&amp;AG1120&amp;","&amp;AH1120&amp;",,,USD)")</f>
        <v>567.027489840984</v>
      </c>
      <c r="V1120" s="1" cm="1">
        <f t="array" ref="V1120">_xll.FDS(A1120,"FF_TAX_CF(ANN_R,"&amp;AI1120&amp;","&amp;AJ1120&amp;",,,USD)")</f>
        <v>741.42184057273005</v>
      </c>
      <c r="W1120" s="1" cm="1">
        <f t="array" ref="W1120">_xll.FDS(A1120,"FF_TAX_CF(ANN_R,"&amp;AK1120&amp;","&amp;AL1120&amp;",,,USD)")</f>
        <v>483.99337768554699</v>
      </c>
      <c r="X1120" s="1" cm="1">
        <f t="array" ref="X1120">_xll.FDS(A1120,"FF_TAX_CF(ANN_R,"&amp;F1120&amp;","&amp;G1120&amp;",,,USD)")</f>
        <v>385.556963419542</v>
      </c>
      <c r="Y1120" s="1" cm="1">
        <f t="array" ref="Y1120">_xll.FDS($A1120,"FF_PTX_INC(ANN_R,"&amp;AE1120&amp;","&amp;AF1120&amp;",,,USD)")</f>
        <v>-1652.0895490422799</v>
      </c>
      <c r="Z1120" s="1" cm="1">
        <f t="array" ref="Z1120">_xll.FDS($A1120,"FF_PTX_INC(ANN_R,"&amp;AG1120&amp;","&amp;AH1120&amp;",,,USD)")</f>
        <v>3984.6359416823798</v>
      </c>
      <c r="AA1120" s="1" cm="1">
        <f t="array" ref="AA1120">_xll.FDS(A1120,"FF_PTX_INC(ANN_R,"&amp;AI1120&amp;","&amp;AJ1120&amp;",,,USD)")</f>
        <v>3424.3584943078499</v>
      </c>
      <c r="AB1120" s="1" cm="1">
        <f t="array" ref="AB1120">_xll.FDS(A1120,"FF_PTX_INC(ANN_R,"&amp;AK1120&amp;","&amp;AL1120&amp;",,,USD)")</f>
        <v>1921.8001327514601</v>
      </c>
      <c r="AC1120" s="1" cm="1">
        <f t="array" ref="AC1120">_xll.FDS(A1120,"FF_PTX_INC(ANN_R,"&amp;F1120&amp;","&amp;G1120&amp;",,,USD)")</f>
        <v>1677.86677678674</v>
      </c>
      <c r="AE1120" s="6">
        <f t="shared" si="122"/>
        <v>41275</v>
      </c>
      <c r="AF1120" s="6">
        <f t="shared" si="123"/>
        <v>41639</v>
      </c>
      <c r="AG1120" s="6">
        <f t="shared" si="124"/>
        <v>41640</v>
      </c>
      <c r="AH1120" s="6">
        <f t="shared" si="125"/>
        <v>42004</v>
      </c>
      <c r="AI1120" s="6">
        <f>DATE(YEAR(F1120)+AO1120,MONTH(F1120),DAY(F1120))</f>
        <v>42005</v>
      </c>
      <c r="AJ1120" s="6">
        <f>DATE(YEAR(G1120)+AO1120,MONTH(G1120),DAY(G1120))</f>
        <v>42369</v>
      </c>
      <c r="AK1120" s="6">
        <f>DATE(YEAR(F1120)+AP1120,MONTH(F1120),DAY(F1120))</f>
        <v>42370</v>
      </c>
      <c r="AL1120" s="6">
        <f>DATE(YEAR(G1120)+AP1120,MONTH(G1120),DAY(G1120))</f>
        <v>42735</v>
      </c>
      <c r="AM1120" s="8">
        <v>-4</v>
      </c>
      <c r="AN1120" s="8">
        <v>-3</v>
      </c>
      <c r="AO1120">
        <v>-2</v>
      </c>
      <c r="AP1120">
        <v>-1</v>
      </c>
      <c r="AQ1120" cm="1">
        <f t="array" ref="AQ1120">_xll.FDS(A1120,"FF_DEBT_LT(ANN_R,"&amp;F1120&amp;","&amp;G1120&amp;")")</f>
        <v>1624159</v>
      </c>
      <c r="AR1120" cm="1">
        <f t="array" ref="AR1120">_xll.FDS(A1120,"FF_RD_EXP(ANN_R,"&amp;F1120&amp;","&amp;G1120&amp;")")</f>
        <v>69110</v>
      </c>
      <c r="AS1120" t="e" cm="1">
        <f t="array" ref="AS1120">_xll.FDS(A1120,"FF_PTX_INC_FOR(ANN_R,"&amp;F1120&amp;","&amp;G1120&amp;")")</f>
        <v>#N/A</v>
      </c>
      <c r="AT1120" cm="1">
        <f t="array" ref="AT1120">_xll.FDS(A1120,"FF_MKT_VAL_PUBLIC(ANN_R,"&amp;[1]sample_report!E1120&amp;")")</f>
        <v>1501651.0445147599</v>
      </c>
    </row>
    <row r="1121" spans="1:46" hidden="1" x14ac:dyDescent="0.25">
      <c r="A1121" t="s">
        <v>178</v>
      </c>
      <c r="B1121" t="s">
        <v>179</v>
      </c>
      <c r="C1121" t="s">
        <v>67</v>
      </c>
      <c r="D1121" t="str" cm="1">
        <f t="array" ref="D1121">_xll.FDS(A1121,"FF_MAJOR_IND_NAME")</f>
        <v>METAL PRODUCERS</v>
      </c>
      <c r="E1121">
        <v>2017</v>
      </c>
      <c r="F1121" s="4">
        <f t="shared" si="119"/>
        <v>42736</v>
      </c>
      <c r="G1121" s="4">
        <f t="shared" si="120"/>
        <v>43100</v>
      </c>
      <c r="I1121" s="1" cm="1">
        <f t="array" ref="I1121">_xll.FDS(A1121,"FF_PTX_INC(ANN_R,"&amp;F1121&amp;","&amp;G1121&amp;",,,USD)")</f>
        <v>779.93089888045199</v>
      </c>
      <c r="J1121" s="1" cm="1">
        <f t="array" ref="J1121">_xll.FDS(A1121,"FF_MKT_VAL(ANN_R,"&amp;F1121&amp;","&amp;G1121&amp;",,,USD)")</f>
        <v>12824.486531512401</v>
      </c>
      <c r="K1121" s="1" cm="1">
        <f t="array" ref="K1121">_xll.FDS(A1121,"FF_SHLDRS_EQ(ANN_R,"&amp;F1121&amp;","&amp;G1121&amp;",,,USD)")</f>
        <v>10215.907651667399</v>
      </c>
      <c r="L1121" s="1" cm="1">
        <f t="array" ref="L1121">_xll.FDS(A1121,"FF_ASSETS(ANN_R,"&amp;F1121&amp;","&amp;G1121&amp;",,,USD)")</f>
        <v>22437.822255298001</v>
      </c>
      <c r="M1121" s="1" cm="1">
        <f t="array" ref="M1121">_xll.FDS(A1121,"FF_TAX_CF(ANN_R,"&amp;F1121&amp;","&amp;G1121&amp;",,,USD)")</f>
        <v>91.959064387410905</v>
      </c>
      <c r="N1121" s="1" cm="1">
        <f t="array" ref="N1121">_xll.FDS(A1121,"FF_INC_TAX(ANN_R,"&amp;F1121&amp;","&amp;G1121&amp;",,,USD)")</f>
        <v>97.693694758616402</v>
      </c>
      <c r="O1121" s="1" cm="1">
        <f t="array" ref="O1121">_xll.FDS(A1121,"FF_NET_INC(ANN_R,"&amp;F1121&amp;","&amp;G1121&amp;")")</f>
        <v>16905.588</v>
      </c>
      <c r="P1121" s="1" cm="1">
        <f t="array" ref="P1121">_xll.FDS(A1121,"FF_ROA(ANN_R,"&amp;F1121&amp;","&amp;G1121&amp;")")</f>
        <v>2.5160163838597902</v>
      </c>
      <c r="Q1121" cm="1">
        <f t="array" ref="Q1121">_xll.FDS(A1121,"FF_TAX_RATE(ANN_R,"&amp;F1121&amp;","&amp;G1121&amp;")")</f>
        <v>12.525942349360699</v>
      </c>
      <c r="R1121" t="e" cm="1">
        <f t="array" ref="R1121">_xll.FDS(A1121,"FF_TAX_REFUND(ANN_R,"&amp;F1121&amp;","&amp;G1121&amp;",,,,,""D=1"")")</f>
        <v>#N/A</v>
      </c>
      <c r="S1121">
        <f t="shared" si="121"/>
        <v>0.14220434743913479</v>
      </c>
      <c r="T1121" s="1" cm="1">
        <f t="array" ref="T1121">_xll.FDS($A1121,"FF_TAX_CF(ANN_R,"&amp;AE1121&amp;","&amp;AF1121&amp;",,,USD)")</f>
        <v>42.171676834031899</v>
      </c>
      <c r="U1121" s="1" cm="1">
        <f t="array" ref="U1121">_xll.FDS($A1121,"FF_TAX_CF(ANN_R,"&amp;AG1121&amp;","&amp;AH1121&amp;",,,USD)")</f>
        <v>139.43708524060199</v>
      </c>
      <c r="V1121" s="1" cm="1">
        <f t="array" ref="V1121">_xll.FDS(A1121,"FF_TAX_CF(ANN_R,"&amp;AI1121&amp;","&amp;AJ1121&amp;",,,USD)")</f>
        <v>150.43091444426801</v>
      </c>
      <c r="W1121" s="1" cm="1">
        <f t="array" ref="W1121">_xll.FDS(A1121,"FF_TAX_CF(ANN_R,"&amp;AK1121&amp;","&amp;AL1121&amp;",,,USD)")</f>
        <v>69.028449420137306</v>
      </c>
      <c r="X1121" s="1" cm="1">
        <f t="array" ref="X1121">_xll.FDS(A1121,"FF_TAX_CF(ANN_R,"&amp;F1121&amp;","&amp;G1121&amp;",,,USD)")</f>
        <v>91.959064387410905</v>
      </c>
      <c r="Y1121" s="1" cm="1">
        <f t="array" ref="Y1121">_xll.FDS($A1121,"FF_PTX_INC(ANN_R,"&amp;AE1121&amp;","&amp;AF1121&amp;",,,USD)")</f>
        <v>772.482982384857</v>
      </c>
      <c r="Z1121" s="1" cm="1">
        <f t="array" ref="Z1121">_xll.FDS($A1121,"FF_PTX_INC(ANN_R,"&amp;AG1121&amp;","&amp;AH1121&amp;",,,USD)")</f>
        <v>922.04447025132197</v>
      </c>
      <c r="AA1121" s="1" cm="1">
        <f t="array" ref="AA1121">_xll.FDS(A1121,"FF_PTX_INC(ANN_R,"&amp;AI1121&amp;","&amp;AJ1121&amp;",,,USD)")</f>
        <v>292.96284180316297</v>
      </c>
      <c r="AB1121" s="1" cm="1">
        <f t="array" ref="AB1121">_xll.FDS(A1121,"FF_PTX_INC(ANN_R,"&amp;AK1121&amp;","&amp;AL1121&amp;",,,USD)")</f>
        <v>699.61198256445095</v>
      </c>
      <c r="AC1121" s="1" cm="1">
        <f t="array" ref="AC1121">_xll.FDS(A1121,"FF_PTX_INC(ANN_R,"&amp;F1121&amp;","&amp;G1121&amp;",,,USD)")</f>
        <v>779.93089888045199</v>
      </c>
      <c r="AE1121" s="6">
        <f t="shared" si="122"/>
        <v>41275</v>
      </c>
      <c r="AF1121" s="6">
        <f t="shared" si="123"/>
        <v>41639</v>
      </c>
      <c r="AG1121" s="6">
        <f t="shared" si="124"/>
        <v>41640</v>
      </c>
      <c r="AH1121" s="6">
        <f t="shared" si="125"/>
        <v>42004</v>
      </c>
      <c r="AI1121" s="6">
        <f>DATE(YEAR(F1121)+AO1121,MONTH(F1121),DAY(F1121))</f>
        <v>42005</v>
      </c>
      <c r="AJ1121" s="6">
        <f>DATE(YEAR(G1121)+AO1121,MONTH(G1121),DAY(G1121))</f>
        <v>42369</v>
      </c>
      <c r="AK1121" s="6">
        <f>DATE(YEAR(F1121)+AP1121,MONTH(F1121),DAY(F1121))</f>
        <v>42370</v>
      </c>
      <c r="AL1121" s="6">
        <f>DATE(YEAR(G1121)+AP1121,MONTH(G1121),DAY(G1121))</f>
        <v>42735</v>
      </c>
      <c r="AM1121" s="8">
        <v>-4</v>
      </c>
      <c r="AN1121" s="8">
        <v>-3</v>
      </c>
      <c r="AO1121">
        <v>-2</v>
      </c>
      <c r="AP1121">
        <v>-1</v>
      </c>
      <c r="AQ1121" cm="1">
        <f t="array" ref="AQ1121">_xll.FDS(A1121,"FF_DEBT_LT(ANN_R,"&amp;F1121&amp;","&amp;G1121&amp;")")</f>
        <v>168513.54800000001</v>
      </c>
      <c r="AR1121" cm="1">
        <f t="array" ref="AR1121">_xll.FDS(A1121,"FF_RD_EXP(ANN_R,"&amp;F1121&amp;","&amp;G1121&amp;")")</f>
        <v>2069.549</v>
      </c>
      <c r="AS1121" t="e" cm="1">
        <f t="array" ref="AS1121">_xll.FDS(A1121,"FF_PTX_INC_FOR(ANN_R,"&amp;F1121&amp;","&amp;G1121&amp;")")</f>
        <v>#N/A</v>
      </c>
      <c r="AT1121" cm="1">
        <f t="array" ref="AT1121">_xll.FDS(A1121,"FF_MKT_VAL_PUBLIC(ANN_R,"&amp;[1]sample_report!E1121&amp;")")</f>
        <v>252959.98853713501</v>
      </c>
    </row>
    <row r="1122" spans="1:46" hidden="1" x14ac:dyDescent="0.25">
      <c r="A1122" t="s">
        <v>223</v>
      </c>
      <c r="B1122" t="s">
        <v>224</v>
      </c>
      <c r="C1122" t="s">
        <v>105</v>
      </c>
      <c r="D1122" t="str" cm="1">
        <f t="array" ref="D1122">_xll.FDS(A1122,"FF_MAJOR_IND_NAME")</f>
        <v>METAL PRODUCERS</v>
      </c>
      <c r="E1122">
        <v>2017</v>
      </c>
      <c r="F1122" s="4">
        <f t="shared" si="119"/>
        <v>42736</v>
      </c>
      <c r="G1122" s="4">
        <f t="shared" si="120"/>
        <v>43100</v>
      </c>
      <c r="I1122" s="1" cm="1">
        <f t="array" ref="I1122">_xll.FDS(A1122,"FF_PTX_INC(ANN_R,"&amp;F1122&amp;","&amp;G1122&amp;",,,USD)")</f>
        <v>3697.1727077318501</v>
      </c>
      <c r="J1122" s="1" cm="1">
        <f t="array" ref="J1122">_xll.FDS(A1122,"FF_MKT_VAL(ANN_R,"&amp;F1122&amp;","&amp;G1122&amp;",,,USD)")</f>
        <v>24846.917181214401</v>
      </c>
      <c r="K1122" s="1" cm="1">
        <f t="array" ref="K1122">_xll.FDS(A1122,"FF_SHLDRS_EQ(ANN_R,"&amp;F1122&amp;","&amp;G1122&amp;",,,USD)")</f>
        <v>39919.626800432998</v>
      </c>
      <c r="L1122" s="1" cm="1">
        <f t="array" ref="L1122">_xll.FDS(A1122,"FF_ASSETS(ANN_R,"&amp;F1122&amp;","&amp;G1122&amp;",,,USD)")</f>
        <v>73817.155376045703</v>
      </c>
      <c r="M1122" s="1" cm="1">
        <f t="array" ref="M1122">_xll.FDS(A1122,"FF_TAX_CF(ANN_R,"&amp;F1122&amp;","&amp;G1122&amp;",,,USD)")</f>
        <v>713.30265750935098</v>
      </c>
      <c r="N1122" s="1" cm="1">
        <f t="array" ref="N1122">_xll.FDS(A1122,"FF_INC_TAX(ANN_R,"&amp;F1122&amp;","&amp;G1122&amp;",,,USD)")</f>
        <v>1066.9717456287501</v>
      </c>
      <c r="O1122" s="1" cm="1">
        <f t="array" ref="O1122">_xll.FDS(A1122,"FF_NET_INC(ANN_R,"&amp;F1122&amp;","&amp;G1122&amp;")")</f>
        <v>2757056.9452050002</v>
      </c>
      <c r="P1122" s="1" cm="1">
        <f t="array" ref="P1122">_xll.FDS(A1122,"FF_ROA(ANN_R,"&amp;F1122&amp;","&amp;G1122&amp;")")</f>
        <v>3.4726273406924801</v>
      </c>
      <c r="Q1122" cm="1">
        <f t="array" ref="Q1122">_xll.FDS(A1122,"FF_TAX_RATE(ANN_R,"&amp;F1122&amp;","&amp;G1122&amp;")")</f>
        <v>28.8591264183415</v>
      </c>
      <c r="R1122" t="e" cm="1">
        <f t="array" ref="R1122">_xll.FDS(A1122,"FF_TAX_REFUND(ANN_R,"&amp;F1122&amp;","&amp;G1122&amp;",,,,,""D=1"")")</f>
        <v>#N/A</v>
      </c>
      <c r="S1122">
        <f t="shared" si="121"/>
        <v>0.35905908027347788</v>
      </c>
      <c r="T1122" s="1" cm="1">
        <f t="array" ref="T1122">_xll.FDS($A1122,"FF_TAX_CF(ANN_R,"&amp;AE1122&amp;","&amp;AF1122&amp;",,,USD)")</f>
        <v>746.20015874225601</v>
      </c>
      <c r="U1122" s="1" cm="1">
        <f t="array" ref="U1122">_xll.FDS($A1122,"FF_TAX_CF(ANN_R,"&amp;AG1122&amp;","&amp;AH1122&amp;",,,USD)")</f>
        <v>757.43889168327496</v>
      </c>
      <c r="V1122" s="1" cm="1">
        <f t="array" ref="V1122">_xll.FDS(A1122,"FF_TAX_CF(ANN_R,"&amp;AI1122&amp;","&amp;AJ1122&amp;",,,USD)")</f>
        <v>550.10629914472099</v>
      </c>
      <c r="W1122" s="1" cm="1">
        <f t="array" ref="W1122">_xll.FDS(A1122,"FF_TAX_CF(ANN_R,"&amp;AK1122&amp;","&amp;AL1122&amp;",,,USD)")</f>
        <v>518.88391891050605</v>
      </c>
      <c r="X1122" s="1" cm="1">
        <f t="array" ref="X1122">_xll.FDS(A1122,"FF_TAX_CF(ANN_R,"&amp;F1122&amp;","&amp;G1122&amp;",,,USD)")</f>
        <v>713.30265750935098</v>
      </c>
      <c r="Y1122" s="1" cm="1">
        <f t="array" ref="Y1122">_xll.FDS($A1122,"FF_PTX_INC(ANN_R,"&amp;AE1122&amp;","&amp;AF1122&amp;",,,USD)")</f>
        <v>1941.9608117934499</v>
      </c>
      <c r="Z1122" s="1" cm="1">
        <f t="array" ref="Z1122">_xll.FDS($A1122,"FF_PTX_INC(ANN_R,"&amp;AG1122&amp;","&amp;AH1122&amp;",,,USD)")</f>
        <v>1594.09526038118</v>
      </c>
      <c r="AA1122" s="1" cm="1">
        <f t="array" ref="AA1122">_xll.FDS(A1122,"FF_PTX_INC(ANN_R,"&amp;AI1122&amp;","&amp;AJ1122&amp;",,,USD)")</f>
        <v>606.82943253168696</v>
      </c>
      <c r="AB1122" s="1" cm="1">
        <f t="array" ref="AB1122">_xll.FDS(A1122,"FF_PTX_INC(ANN_R,"&amp;AK1122&amp;","&amp;AL1122&amp;",,,USD)")</f>
        <v>1311.44945445435</v>
      </c>
      <c r="AC1122" s="1" cm="1">
        <f t="array" ref="AC1122">_xll.FDS(A1122,"FF_PTX_INC(ANN_R,"&amp;F1122&amp;","&amp;G1122&amp;",,,USD)")</f>
        <v>3697.1727077318501</v>
      </c>
      <c r="AE1122" s="6">
        <f t="shared" si="122"/>
        <v>41275</v>
      </c>
      <c r="AF1122" s="6">
        <f t="shared" si="123"/>
        <v>41639</v>
      </c>
      <c r="AG1122" s="6">
        <f t="shared" si="124"/>
        <v>41640</v>
      </c>
      <c r="AH1122" s="6">
        <f t="shared" si="125"/>
        <v>42004</v>
      </c>
      <c r="AI1122" s="6">
        <f>DATE(YEAR(F1122)+AO1122,MONTH(F1122),DAY(F1122))</f>
        <v>42005</v>
      </c>
      <c r="AJ1122" s="6">
        <f>DATE(YEAR(G1122)+AO1122,MONTH(G1122),DAY(G1122))</f>
        <v>42369</v>
      </c>
      <c r="AK1122" s="6">
        <f>DATE(YEAR(F1122)+AP1122,MONTH(F1122),DAY(F1122))</f>
        <v>42370</v>
      </c>
      <c r="AL1122" s="6">
        <f>DATE(YEAR(G1122)+AP1122,MONTH(G1122),DAY(G1122))</f>
        <v>42735</v>
      </c>
      <c r="AM1122" s="8">
        <v>-4</v>
      </c>
      <c r="AN1122" s="8">
        <v>-3</v>
      </c>
      <c r="AO1122">
        <v>-2</v>
      </c>
      <c r="AP1122">
        <v>-1</v>
      </c>
      <c r="AQ1122" cm="1">
        <f t="array" ref="AQ1122">_xll.FDS(A1122,"FF_DEBT_LT(ANN_R,"&amp;F1122&amp;","&amp;G1122&amp;")")</f>
        <v>10861315.174487</v>
      </c>
      <c r="AR1122" cm="1">
        <f t="array" ref="AR1122">_xll.FDS(A1122,"FF_RD_EXP(ANN_R,"&amp;F1122&amp;","&amp;G1122&amp;")")</f>
        <v>486888</v>
      </c>
      <c r="AS1122" t="e" cm="1">
        <f t="array" ref="AS1122">_xll.FDS(A1122,"FF_PTX_INC_FOR(ANN_R,"&amp;F1122&amp;","&amp;G1122&amp;")")</f>
        <v>#N/A</v>
      </c>
      <c r="AT1122" cm="1">
        <f t="array" ref="AT1122">_xll.FDS(A1122,"FF_MKT_VAL_PUBLIC(ANN_R,"&amp;[1]sample_report!E1122&amp;")")</f>
        <v>22110635.1518142</v>
      </c>
    </row>
    <row r="1123" spans="1:46" hidden="1" x14ac:dyDescent="0.25">
      <c r="A1123" t="s">
        <v>606</v>
      </c>
      <c r="B1123" t="s">
        <v>607</v>
      </c>
      <c r="C1123" t="s">
        <v>502</v>
      </c>
      <c r="D1123" t="str" cm="1">
        <f t="array" ref="D1123">_xll.FDS(A1123,"FF_MAJOR_IND_NAME")</f>
        <v>METAL PRODUCERS</v>
      </c>
      <c r="E1123">
        <v>2017</v>
      </c>
      <c r="F1123" s="4">
        <f t="shared" si="119"/>
        <v>42736</v>
      </c>
      <c r="G1123" s="4">
        <f t="shared" si="120"/>
        <v>43100</v>
      </c>
      <c r="I1123" s="1" cm="1">
        <f t="array" ref="I1123">_xll.FDS(A1123,"FF_PTX_INC(ANN_R,"&amp;F1123&amp;","&amp;G1123&amp;",,,USD)")</f>
        <v>1072</v>
      </c>
      <c r="J1123" s="1" cm="1">
        <f t="array" ref="J1123">_xll.FDS(A1123,"FF_MKT_VAL(ANN_R,"&amp;F1123&amp;","&amp;G1123&amp;",,,USD)")</f>
        <v>19998.16</v>
      </c>
      <c r="K1123" s="1" cm="1">
        <f t="array" ref="K1123">_xll.FDS(A1123,"FF_SHLDRS_EQ(ANN_R,"&amp;F1123&amp;","&amp;G1123&amp;",,,USD)")</f>
        <v>10535</v>
      </c>
      <c r="L1123" s="1" cm="1">
        <f t="array" ref="L1123">_xll.FDS(A1123,"FF_ASSETS(ANN_R,"&amp;F1123&amp;","&amp;G1123&amp;",,,USD)")</f>
        <v>20646</v>
      </c>
      <c r="M1123" s="1" cm="1">
        <f t="array" ref="M1123">_xll.FDS(A1123,"FF_TAX_CF(ANN_R,"&amp;F1123&amp;","&amp;G1123&amp;",,,USD)")</f>
        <v>214</v>
      </c>
      <c r="N1123" s="1" cm="1">
        <f t="array" ref="N1123">_xll.FDS(A1123,"FF_INC_TAX(ANN_R,"&amp;F1123&amp;","&amp;G1123&amp;",,,USD)")</f>
        <v>1127</v>
      </c>
      <c r="O1123" s="1" cm="1">
        <f t="array" ref="O1123">_xll.FDS(A1123,"FF_NET_INC(ANN_R,"&amp;F1123&amp;","&amp;G1123&amp;")")</f>
        <v>-76</v>
      </c>
      <c r="P1123" s="1" cm="1">
        <f t="array" ref="P1123">_xll.FDS(A1123,"FF_ROA(ANN_R,"&amp;F1123&amp;","&amp;G1123&amp;")")</f>
        <v>-0.36470955203109601</v>
      </c>
      <c r="Q1123" cm="1">
        <f t="array" ref="Q1123">_xll.FDS(A1123,"FF_TAX_RATE(ANN_R,"&amp;F1123&amp;","&amp;G1123&amp;")")</f>
        <v>105.130597014925</v>
      </c>
      <c r="R1123" t="e" cm="1">
        <f t="array" ref="R1123">_xll.FDS(A1123,"FF_TAX_REFUND(ANN_R,"&amp;F1123&amp;","&amp;G1123&amp;",,,,,""D=1"")")</f>
        <v>#N/A</v>
      </c>
      <c r="S1123">
        <f t="shared" si="121"/>
        <v>-0.47975077881619937</v>
      </c>
      <c r="T1123" s="1" cm="1">
        <f t="array" ref="T1123">_xll.FDS($A1123,"FF_TAX_CF(ANN_R,"&amp;AE1123&amp;","&amp;AF1123&amp;",,,USD)")</f>
        <v>361</v>
      </c>
      <c r="U1123" s="1" cm="1">
        <f t="array" ref="U1123">_xll.FDS($A1123,"FF_TAX_CF(ANN_R,"&amp;AG1123&amp;","&amp;AH1123&amp;",,,USD)")</f>
        <v>187</v>
      </c>
      <c r="V1123" s="1" cm="1">
        <f t="array" ref="V1123">_xll.FDS(A1123,"FF_TAX_CF(ANN_R,"&amp;AI1123&amp;","&amp;AJ1123&amp;",,,USD)")</f>
        <v>77</v>
      </c>
      <c r="W1123" s="1" cm="1">
        <f t="array" ref="W1123">_xll.FDS(A1123,"FF_TAX_CF(ANN_R,"&amp;AK1123&amp;","&amp;AL1123&amp;",,,USD)")</f>
        <v>85</v>
      </c>
      <c r="X1123" s="1" cm="1">
        <f t="array" ref="X1123">_xll.FDS(A1123,"FF_TAX_CF(ANN_R,"&amp;F1123&amp;","&amp;G1123&amp;",,,USD)")</f>
        <v>214</v>
      </c>
      <c r="Y1123" s="1" cm="1">
        <f t="array" ref="Y1123">_xll.FDS($A1123,"FF_PTX_INC(ANN_R,"&amp;AE1123&amp;","&amp;AF1123&amp;",,,USD)")</f>
        <v>-3585</v>
      </c>
      <c r="Z1123" s="1" cm="1">
        <f t="array" ref="Z1123">_xll.FDS($A1123,"FF_PTX_INC(ANN_R,"&amp;AG1123&amp;","&amp;AH1123&amp;",,,USD)")</f>
        <v>506</v>
      </c>
      <c r="AA1123" s="1" cm="1">
        <f t="array" ref="AA1123">_xll.FDS(A1123,"FF_PTX_INC(ANN_R,"&amp;AI1123&amp;","&amp;AJ1123&amp;",,,USD)")</f>
        <v>295</v>
      </c>
      <c r="AB1123" s="1" cm="1">
        <f t="array" ref="AB1123">_xll.FDS(A1123,"FF_PTX_INC(ANN_R,"&amp;AK1123&amp;","&amp;AL1123&amp;",,,USD)")</f>
        <v>-214</v>
      </c>
      <c r="AC1123" s="1" cm="1">
        <f t="array" ref="AC1123">_xll.FDS(A1123,"FF_PTX_INC(ANN_R,"&amp;F1123&amp;","&amp;G1123&amp;",,,USD)")</f>
        <v>1072</v>
      </c>
      <c r="AE1123" s="6">
        <f t="shared" si="122"/>
        <v>41275</v>
      </c>
      <c r="AF1123" s="6">
        <f t="shared" si="123"/>
        <v>41639</v>
      </c>
      <c r="AG1123" s="6">
        <f t="shared" si="124"/>
        <v>41640</v>
      </c>
      <c r="AH1123" s="6">
        <f t="shared" si="125"/>
        <v>42004</v>
      </c>
      <c r="AI1123" s="6">
        <f>DATE(YEAR(F1123)+AO1123,MONTH(F1123),DAY(F1123))</f>
        <v>42005</v>
      </c>
      <c r="AJ1123" s="6">
        <f>DATE(YEAR(G1123)+AO1123,MONTH(G1123),DAY(G1123))</f>
        <v>42369</v>
      </c>
      <c r="AK1123" s="6">
        <f>DATE(YEAR(F1123)+AP1123,MONTH(F1123),DAY(F1123))</f>
        <v>42370</v>
      </c>
      <c r="AL1123" s="6">
        <f>DATE(YEAR(G1123)+AP1123,MONTH(G1123),DAY(G1123))</f>
        <v>42735</v>
      </c>
      <c r="AM1123" s="8">
        <v>-4</v>
      </c>
      <c r="AN1123" s="8">
        <v>-3</v>
      </c>
      <c r="AO1123">
        <v>-2</v>
      </c>
      <c r="AP1123">
        <v>-1</v>
      </c>
      <c r="AQ1123" cm="1">
        <f t="array" ref="AQ1123">_xll.FDS(A1123,"FF_DEBT_LT(ANN_R,"&amp;F1123&amp;","&amp;G1123&amp;")")</f>
        <v>4061</v>
      </c>
      <c r="AR1123" cm="1">
        <f t="array" ref="AR1123">_xll.FDS(A1123,"FF_RD_EXP(ANN_R,"&amp;F1123&amp;","&amp;G1123&amp;")")</f>
        <v>143</v>
      </c>
      <c r="AS1123" cm="1">
        <f t="array" ref="AS1123">_xll.FDS(A1123,"FF_PTX_INC_FOR(ANN_R,"&amp;F1123&amp;","&amp;G1123&amp;")")</f>
        <v>829</v>
      </c>
      <c r="AT1123" cm="1">
        <f t="array" ref="AT1123">_xll.FDS(A1123,"FF_MKT_VAL_PUBLIC(ANN_R,"&amp;[1]sample_report!E1123&amp;")")</f>
        <v>19937.615915971601</v>
      </c>
    </row>
    <row r="1124" spans="1:46" hidden="1" x14ac:dyDescent="0.25">
      <c r="A1124" t="s">
        <v>614</v>
      </c>
      <c r="B1124" t="s">
        <v>1411</v>
      </c>
      <c r="C1124" t="s">
        <v>502</v>
      </c>
      <c r="D1124" t="str" cm="1">
        <f t="array" ref="D1124">_xll.FDS(A1124,"FF_MAJOR_IND_NAME")</f>
        <v>METAL PRODUCERS</v>
      </c>
      <c r="E1124">
        <v>2017</v>
      </c>
      <c r="F1124" s="4">
        <f t="shared" si="119"/>
        <v>42736</v>
      </c>
      <c r="G1124" s="4">
        <f t="shared" si="120"/>
        <v>43100</v>
      </c>
      <c r="I1124" s="1" cm="1">
        <f t="array" ref="I1124">_xll.FDS(A1124,"FF_PTX_INC(ANN_R,"&amp;F1124&amp;","&amp;G1124&amp;",,,USD)")</f>
        <v>2902</v>
      </c>
      <c r="J1124" s="1" cm="1">
        <f t="array" ref="J1124">_xll.FDS(A1124,"FF_MKT_VAL(ANN_R,"&amp;F1124&amp;","&amp;G1124&amp;",,,USD)")</f>
        <v>27454.080000000002</v>
      </c>
      <c r="K1124" s="1" cm="1">
        <f t="array" ref="K1124">_xll.FDS(A1124,"FF_SHLDRS_EQ(ANN_R,"&amp;F1124&amp;","&amp;G1124&amp;",,,USD)")</f>
        <v>7977</v>
      </c>
      <c r="L1124" s="1" cm="1">
        <f t="array" ref="L1124">_xll.FDS(A1124,"FF_ASSETS(ANN_R,"&amp;F1124&amp;","&amp;G1124&amp;",,,USD)")</f>
        <v>37302</v>
      </c>
      <c r="M1124" s="1" cm="1">
        <f t="array" ref="M1124">_xll.FDS(A1124,"FF_TAX_CF(ANN_R,"&amp;F1124&amp;","&amp;G1124&amp;",,,USD)")</f>
        <v>702</v>
      </c>
      <c r="N1124" s="1" cm="1">
        <f t="array" ref="N1124">_xll.FDS(A1124,"FF_INC_TAX(ANN_R,"&amp;F1124&amp;","&amp;G1124&amp;",,,USD)")</f>
        <v>883</v>
      </c>
      <c r="O1124" s="1" cm="1">
        <f t="array" ref="O1124">_xll.FDS(A1124,"FF_NET_INC(ANN_R,"&amp;F1124&amp;","&amp;G1124&amp;")")</f>
        <v>1751</v>
      </c>
      <c r="P1124" s="1" cm="1">
        <f t="array" ref="P1124">_xll.FDS(A1124,"FF_ROA(ANN_R,"&amp;F1124&amp;","&amp;G1124&amp;")")</f>
        <v>4.6931746606092304</v>
      </c>
      <c r="Q1124" cm="1">
        <f t="array" ref="Q1124">_xll.FDS(A1124,"FF_TAX_RATE(ANN_R,"&amp;F1124&amp;","&amp;G1124&amp;")")</f>
        <v>30.427291523087501</v>
      </c>
      <c r="R1124" t="e" cm="1">
        <f t="array" ref="R1124">_xll.FDS(A1124,"FF_TAX_REFUND(ANN_R,"&amp;F1124&amp;","&amp;G1124&amp;",,,,,""D=1"")")</f>
        <v>#N/A</v>
      </c>
      <c r="S1124">
        <f t="shared" si="121"/>
        <v>-0.3418552257811735</v>
      </c>
      <c r="T1124" s="1" cm="1">
        <f t="array" ref="T1124">_xll.FDS($A1124,"FF_TAX_CF(ANN_R,"&amp;AE1124&amp;","&amp;AF1124&amp;",,,USD)")</f>
        <v>1030</v>
      </c>
      <c r="U1124" s="1" cm="1">
        <f t="array" ref="U1124">_xll.FDS($A1124,"FF_TAX_CF(ANN_R,"&amp;AG1124&amp;","&amp;AH1124&amp;",,,USD)")</f>
        <v>1243</v>
      </c>
      <c r="V1124" s="1" cm="1">
        <f t="array" ref="V1124">_xll.FDS(A1124,"FF_TAX_CF(ANN_R,"&amp;AI1124&amp;","&amp;AJ1124&amp;",,,USD)")</f>
        <v>559</v>
      </c>
      <c r="W1124" s="1" cm="1">
        <f t="array" ref="W1124">_xll.FDS(A1124,"FF_TAX_CF(ANN_R,"&amp;AK1124&amp;","&amp;AL1124&amp;",,,USD)")</f>
        <v>-44</v>
      </c>
      <c r="X1124" s="1" cm="1">
        <f t="array" ref="X1124">_xll.FDS(A1124,"FF_TAX_CF(ANN_R,"&amp;F1124&amp;","&amp;G1124&amp;",,,USD)")</f>
        <v>702</v>
      </c>
      <c r="Y1124" s="1" cm="1">
        <f t="array" ref="Y1124">_xll.FDS($A1124,"FF_PTX_INC(ANN_R,"&amp;AE1124&amp;","&amp;AF1124&amp;",,,USD)")</f>
        <v>4913</v>
      </c>
      <c r="Z1124" s="1" cm="1">
        <f t="array" ref="Z1124">_xll.FDS($A1124,"FF_PTX_INC(ANN_R,"&amp;AG1124&amp;","&amp;AH1124&amp;",,,USD)")</f>
        <v>-424</v>
      </c>
      <c r="AA1124" s="1" cm="1">
        <f t="array" ref="AA1124">_xll.FDS(A1124,"FF_PTX_INC(ANN_R,"&amp;AI1124&amp;","&amp;AJ1124&amp;",,,USD)")</f>
        <v>-14128</v>
      </c>
      <c r="AB1124" s="1" cm="1">
        <f t="array" ref="AB1124">_xll.FDS(A1124,"FF_PTX_INC(ANN_R,"&amp;AK1124&amp;","&amp;AL1124&amp;",,,USD)")</f>
        <v>-3472</v>
      </c>
      <c r="AC1124" s="1" cm="1">
        <f t="array" ref="AC1124">_xll.FDS(A1124,"FF_PTX_INC(ANN_R,"&amp;F1124&amp;","&amp;G1124&amp;",,,USD)")</f>
        <v>2902</v>
      </c>
      <c r="AE1124" s="6">
        <f t="shared" si="122"/>
        <v>41275</v>
      </c>
      <c r="AF1124" s="6">
        <f t="shared" si="123"/>
        <v>41639</v>
      </c>
      <c r="AG1124" s="6">
        <f t="shared" si="124"/>
        <v>41640</v>
      </c>
      <c r="AH1124" s="6">
        <f t="shared" si="125"/>
        <v>42004</v>
      </c>
      <c r="AI1124" s="6">
        <f>DATE(YEAR(F1124)+AO1124,MONTH(F1124),DAY(F1124))</f>
        <v>42005</v>
      </c>
      <c r="AJ1124" s="6">
        <f>DATE(YEAR(G1124)+AO1124,MONTH(G1124),DAY(G1124))</f>
        <v>42369</v>
      </c>
      <c r="AK1124" s="6">
        <f>DATE(YEAR(F1124)+AP1124,MONTH(F1124),DAY(F1124))</f>
        <v>42370</v>
      </c>
      <c r="AL1124" s="6">
        <f>DATE(YEAR(G1124)+AP1124,MONTH(G1124),DAY(G1124))</f>
        <v>42735</v>
      </c>
      <c r="AM1124" s="8">
        <v>-4</v>
      </c>
      <c r="AN1124" s="8">
        <v>-3</v>
      </c>
      <c r="AO1124">
        <v>-2</v>
      </c>
      <c r="AP1124">
        <v>-1</v>
      </c>
      <c r="AQ1124" cm="1">
        <f t="array" ref="AQ1124">_xll.FDS(A1124,"FF_DEBT_LT(ANN_R,"&amp;F1124&amp;","&amp;G1124&amp;")")</f>
        <v>11815</v>
      </c>
      <c r="AR1124" t="e" cm="1">
        <f t="array" ref="AR1124">_xll.FDS(A1124,"FF_RD_EXP(ANN_R,"&amp;F1124&amp;","&amp;G1124&amp;")")</f>
        <v>#N/A</v>
      </c>
      <c r="AS1124" cm="1">
        <f t="array" ref="AS1124">_xll.FDS(A1124,"FF_PTX_INC_FOR(ANN_R,"&amp;F1124&amp;","&amp;G1124&amp;")")</f>
        <v>2882</v>
      </c>
      <c r="AT1124" cm="1">
        <f t="array" ref="AT1124">_xll.FDS(A1124,"FF_MKT_VAL_PUBLIC(ANN_R,"&amp;[1]sample_report!E1124&amp;")")</f>
        <v>27348.519062399999</v>
      </c>
    </row>
    <row r="1125" spans="1:46" hidden="1" x14ac:dyDescent="0.25">
      <c r="A1125" t="s">
        <v>736</v>
      </c>
      <c r="B1125" t="s">
        <v>737</v>
      </c>
      <c r="C1125" t="s">
        <v>502</v>
      </c>
      <c r="D1125" t="str" cm="1">
        <f t="array" ref="D1125">_xll.FDS(A1125,"FF_MAJOR_IND_NAME")</f>
        <v>METAL PRODUCERS</v>
      </c>
      <c r="E1125">
        <v>2017</v>
      </c>
      <c r="F1125" s="4">
        <f t="shared" si="119"/>
        <v>42736</v>
      </c>
      <c r="G1125" s="4">
        <f t="shared" si="120"/>
        <v>43100</v>
      </c>
      <c r="I1125" s="1" cm="1">
        <f t="array" ref="I1125">_xll.FDS(A1125,"FF_PTX_INC(ANN_R,"&amp;F1125&amp;","&amp;G1125&amp;",,,USD)")</f>
        <v>1749.9570000000001</v>
      </c>
      <c r="J1125" s="1" cm="1">
        <f t="array" ref="J1125">_xll.FDS(A1125,"FF_MKT_VAL(ANN_R,"&amp;F1125&amp;","&amp;G1125&amp;",,,USD)")</f>
        <v>20216.46902</v>
      </c>
      <c r="K1125" s="1" cm="1">
        <f t="array" ref="K1125">_xll.FDS(A1125,"FF_SHLDRS_EQ(ANN_R,"&amp;F1125&amp;","&amp;G1125&amp;",,,USD)")</f>
        <v>8739.0360000000001</v>
      </c>
      <c r="L1125" s="1" cm="1">
        <f t="array" ref="L1125">_xll.FDS(A1125,"FF_ASSETS(ANN_R,"&amp;F1125&amp;","&amp;G1125&amp;",,,USD)")</f>
        <v>15841.258</v>
      </c>
      <c r="M1125" s="1" cm="1">
        <f t="array" ref="M1125">_xll.FDS(A1125,"FF_TAX_CF(ANN_R,"&amp;F1125&amp;","&amp;G1125&amp;",,,USD)")</f>
        <v>699.8</v>
      </c>
      <c r="N1125" s="1" cm="1">
        <f t="array" ref="N1125">_xll.FDS(A1125,"FF_INC_TAX(ANN_R,"&amp;F1125&amp;","&amp;G1125&amp;",,,USD)")</f>
        <v>369.38600000000002</v>
      </c>
      <c r="O1125" s="1" cm="1">
        <f t="array" ref="O1125">_xll.FDS(A1125,"FF_NET_INC(ANN_R,"&amp;F1125&amp;","&amp;G1125&amp;")")</f>
        <v>1314.1389999999999</v>
      </c>
      <c r="P1125" s="1" cm="1">
        <f t="array" ref="P1125">_xll.FDS(A1125,"FF_ROA(ANN_R,"&amp;F1125&amp;","&amp;G1125&amp;")")</f>
        <v>8.4606372181791993</v>
      </c>
      <c r="Q1125" cm="1">
        <f t="array" ref="Q1125">_xll.FDS(A1125,"FF_TAX_RATE(ANN_R,"&amp;F1125&amp;","&amp;G1125&amp;")")</f>
        <v>21.1082900894136</v>
      </c>
      <c r="R1125" t="e" cm="1">
        <f t="array" ref="R1125">_xll.FDS(A1125,"FF_TAX_REFUND(ANN_R,"&amp;F1125&amp;","&amp;G1125&amp;",,,,,""D=1"")")</f>
        <v>#N/A</v>
      </c>
      <c r="S1125">
        <f t="shared" si="121"/>
        <v>0.33160038757651544</v>
      </c>
      <c r="T1125" s="1" cm="1">
        <f t="array" ref="T1125">_xll.FDS($A1125,"FF_TAX_CF(ANN_R,"&amp;AE1125&amp;","&amp;AF1125&amp;",,,USD)")</f>
        <v>64.8</v>
      </c>
      <c r="U1125" s="1" cm="1">
        <f t="array" ref="U1125">_xll.FDS($A1125,"FF_TAX_CF(ANN_R,"&amp;AG1125&amp;","&amp;AH1125&amp;",,,USD)")</f>
        <v>398.7</v>
      </c>
      <c r="V1125" s="1" cm="1">
        <f t="array" ref="V1125">_xll.FDS(A1125,"FF_TAX_CF(ANN_R,"&amp;AI1125&amp;","&amp;AJ1125&amp;",,,USD)")</f>
        <v>260.3</v>
      </c>
      <c r="W1125" s="1" cm="1">
        <f t="array" ref="W1125">_xll.FDS(A1125,"FF_TAX_CF(ANN_R,"&amp;AK1125&amp;","&amp;AL1125&amp;",,,USD)")</f>
        <v>329.3</v>
      </c>
      <c r="X1125" s="1" cm="1">
        <f t="array" ref="X1125">_xll.FDS(A1125,"FF_TAX_CF(ANN_R,"&amp;F1125&amp;","&amp;G1125&amp;",,,USD)")</f>
        <v>699.8</v>
      </c>
      <c r="Y1125" s="1" cm="1">
        <f t="array" ref="Y1125">_xll.FDS($A1125,"FF_PTX_INC(ANN_R,"&amp;AE1125&amp;","&amp;AF1125&amp;",,,USD)")</f>
        <v>791.12300000000005</v>
      </c>
      <c r="Z1125" s="1" cm="1">
        <f t="array" ref="Z1125">_xll.FDS($A1125,"FF_PTX_INC(ANN_R,"&amp;AG1125&amp;","&amp;AH1125&amp;",,,USD)")</f>
        <v>1204.577</v>
      </c>
      <c r="AA1125" s="1" cm="1">
        <f t="array" ref="AA1125">_xll.FDS(A1125,"FF_PTX_INC(ANN_R,"&amp;AI1125&amp;","&amp;AJ1125&amp;",,,USD)")</f>
        <v>241.86600000000001</v>
      </c>
      <c r="AB1125" s="1" cm="1">
        <f t="array" ref="AB1125">_xll.FDS(A1125,"FF_PTX_INC(ANN_R,"&amp;AK1125&amp;","&amp;AL1125&amp;",,,USD)")</f>
        <v>1298.6590000000001</v>
      </c>
      <c r="AC1125" s="1" cm="1">
        <f t="array" ref="AC1125">_xll.FDS(A1125,"FF_PTX_INC(ANN_R,"&amp;F1125&amp;","&amp;G1125&amp;",,,USD)")</f>
        <v>1749.9570000000001</v>
      </c>
      <c r="AE1125" s="6">
        <f t="shared" si="122"/>
        <v>41275</v>
      </c>
      <c r="AF1125" s="6">
        <f t="shared" si="123"/>
        <v>41639</v>
      </c>
      <c r="AG1125" s="6">
        <f t="shared" si="124"/>
        <v>41640</v>
      </c>
      <c r="AH1125" s="6">
        <f t="shared" si="125"/>
        <v>42004</v>
      </c>
      <c r="AI1125" s="6">
        <f>DATE(YEAR(F1125)+AO1125,MONTH(F1125),DAY(F1125))</f>
        <v>42005</v>
      </c>
      <c r="AJ1125" s="6">
        <f>DATE(YEAR(G1125)+AO1125,MONTH(G1125),DAY(G1125))</f>
        <v>42369</v>
      </c>
      <c r="AK1125" s="6">
        <f>DATE(YEAR(F1125)+AP1125,MONTH(F1125),DAY(F1125))</f>
        <v>42370</v>
      </c>
      <c r="AL1125" s="6">
        <f>DATE(YEAR(G1125)+AP1125,MONTH(G1125),DAY(G1125))</f>
        <v>42735</v>
      </c>
      <c r="AM1125" s="8">
        <v>-4</v>
      </c>
      <c r="AN1125" s="8">
        <v>-3</v>
      </c>
      <c r="AO1125">
        <v>-2</v>
      </c>
      <c r="AP1125">
        <v>-1</v>
      </c>
      <c r="AQ1125" cm="1">
        <f t="array" ref="AQ1125">_xll.FDS(A1125,"FF_DEBT_LT(ANN_R,"&amp;F1125&amp;","&amp;G1125&amp;")")</f>
        <v>3242.2420000000002</v>
      </c>
      <c r="AR1125" t="e" cm="1">
        <f t="array" ref="AR1125">_xll.FDS(A1125,"FF_RD_EXP(ANN_R,"&amp;F1125&amp;","&amp;G1125&amp;")")</f>
        <v>#N/A</v>
      </c>
      <c r="AS1125" cm="1">
        <f t="array" ref="AS1125">_xll.FDS(A1125,"FF_PTX_INC_FOR(ANN_R,"&amp;F1125&amp;","&amp;G1125&amp;")")</f>
        <v>139.30500000000001</v>
      </c>
      <c r="AT1125" cm="1">
        <f t="array" ref="AT1125">_xll.FDS(A1125,"FF_MKT_VAL_PUBLIC(ANN_R,"&amp;[1]sample_report!E1125&amp;")")</f>
        <v>20116.9433430145</v>
      </c>
    </row>
    <row r="1126" spans="1:46" hidden="1" x14ac:dyDescent="0.25">
      <c r="A1126" t="s">
        <v>882</v>
      </c>
      <c r="B1126" t="s">
        <v>883</v>
      </c>
      <c r="C1126" t="s">
        <v>502</v>
      </c>
      <c r="D1126" t="str" cm="1">
        <f t="array" ref="D1126">_xll.FDS(A1126,"FF_MAJOR_IND_NAME")</f>
        <v>CONSTRUCTION</v>
      </c>
      <c r="E1126">
        <v>2020</v>
      </c>
      <c r="F1126" s="4">
        <f t="shared" si="119"/>
        <v>43831</v>
      </c>
      <c r="G1126" s="4">
        <f t="shared" si="120"/>
        <v>44196</v>
      </c>
      <c r="H1126">
        <v>0</v>
      </c>
      <c r="I1126" s="1" cm="1">
        <f t="array" ref="I1126">_xll.FDS(A1126,"FF_PTX_INC(ANN_R,"&amp;F1126&amp;","&amp;G1126&amp;",,,USD)")</f>
        <v>1728.694</v>
      </c>
      <c r="J1126" s="1" cm="1">
        <f t="array" ref="J1126">_xll.FDS(A1126,"FF_MKT_VAL(ANN_R,"&amp;F1126&amp;","&amp;G1126&amp;",,,USD)")</f>
        <v>11489.930396559999</v>
      </c>
      <c r="K1126" s="1" cm="1">
        <f t="array" ref="K1126">_xll.FDS(A1126,"FF_SHLDRS_EQ(ANN_R,"&amp;F1126&amp;","&amp;G1126&amp;",,,USD)")</f>
        <v>6569.9889999999996</v>
      </c>
      <c r="L1126" s="1" cm="1">
        <f t="array" ref="L1126">_xll.FDS(A1126,"FF_ASSETS(ANN_R,"&amp;F1126&amp;","&amp;G1126&amp;",,,USD)")</f>
        <v>12205.498</v>
      </c>
      <c r="M1126" s="1" cm="1">
        <f t="array" ref="M1126">_xll.FDS(A1126,"FF_TAX_CF(ANN_R,"&amp;F1126&amp;","&amp;G1126&amp;",,,USD)")</f>
        <v>264.24799999999999</v>
      </c>
      <c r="N1126" s="1" cm="1">
        <f t="array" ref="N1126">_xll.FDS(A1126,"FF_INC_TAX(ANN_R,"&amp;F1126&amp;","&amp;G1126&amp;",,,USD)")</f>
        <v>321.85500000000002</v>
      </c>
      <c r="O1126" s="1" cm="1">
        <f t="array" ref="O1126">_xll.FDS(A1126,"FF_NET_INC(ANN_R,"&amp;F1126&amp;","&amp;G1126&amp;")")</f>
        <v>1394.385</v>
      </c>
      <c r="P1126" s="1" cm="1">
        <f t="array" ref="P1126">_xll.FDS(A1126,"FF_ROA(ANN_R,"&amp;F1126&amp;","&amp;G1126&amp;")")</f>
        <v>12.1668271083908</v>
      </c>
      <c r="Q1126" cm="1">
        <f t="array" ref="Q1126">_xll.FDS(A1126,"FF_TAX_RATE(ANN_R,"&amp;F1126&amp;","&amp;G1126&amp;")")</f>
        <v>18.618390530654899</v>
      </c>
      <c r="R1126" t="e" cm="1">
        <f t="array" ref="R1126">_xll.FDS(A1126,"FF_TAX_REFUND(ANN_R,"&amp;F1126&amp;","&amp;G1126&amp;",,,,,""D=1"")")</f>
        <v>#N/A</v>
      </c>
      <c r="S1126">
        <f t="shared" si="121"/>
        <v>8.0812589608185631E-2</v>
      </c>
      <c r="T1126" s="1" cm="1">
        <f t="array" ref="T1126">_xll.FDS($A1126,"FF_TAX_CF(ANN_R,"&amp;AE1126&amp;","&amp;AF1126&amp;",,,USD)")</f>
        <v>2.7429999999999999</v>
      </c>
      <c r="U1126" s="1" cm="1">
        <f t="array" ref="U1126">_xll.FDS($A1126,"FF_TAX_CF(ANN_R,"&amp;AG1126&amp;","&amp;AH1126&amp;",,,USD)")</f>
        <v>14.875</v>
      </c>
      <c r="V1126" s="1" cm="1">
        <f t="array" ref="V1126">_xll.FDS(A1126,"FF_TAX_CF(ANN_R,"&amp;AI1126&amp;","&amp;AJ1126&amp;",,,USD)")</f>
        <v>89.203999999999994</v>
      </c>
      <c r="W1126" s="1" cm="1">
        <f t="array" ref="W1126">_xll.FDS(A1126,"FF_TAX_CF(ANN_R,"&amp;AK1126&amp;","&amp;AL1126&amp;",,,USD)")</f>
        <v>137.119</v>
      </c>
      <c r="X1126" s="1" cm="1">
        <f t="array" ref="X1126">_xll.FDS(A1126,"FF_TAX_CF(ANN_R,"&amp;F1126&amp;","&amp;G1126&amp;",,,USD)")</f>
        <v>264.24799999999999</v>
      </c>
      <c r="Y1126" s="1" cm="1">
        <f t="array" ref="Y1126">_xll.FDS($A1126,"FF_PTX_INC(ANN_R,"&amp;AE1126&amp;","&amp;AF1126&amp;",,,USD)")</f>
        <v>933.85</v>
      </c>
      <c r="Z1126" s="1" cm="1">
        <f t="array" ref="Z1126">_xll.FDS($A1126,"FF_PTX_INC(ANN_R,"&amp;AG1126&amp;","&amp;AH1126&amp;",,,USD)")</f>
        <v>938.82799999999997</v>
      </c>
      <c r="AA1126" s="1" cm="1">
        <f t="array" ref="AA1126">_xll.FDS(A1126,"FF_PTX_INC(ANN_R,"&amp;AI1126&amp;","&amp;AJ1126&amp;",,,USD)")</f>
        <v>1347.54</v>
      </c>
      <c r="AB1126" s="1" cm="1">
        <f t="array" ref="AB1126">_xll.FDS(A1126,"FF_PTX_INC(ANN_R,"&amp;AK1126&amp;","&amp;AL1126&amp;",,,USD)")</f>
        <v>1339.576</v>
      </c>
      <c r="AC1126" s="1" cm="1">
        <f t="array" ref="AC1126">_xll.FDS(A1126,"FF_PTX_INC(ANN_R,"&amp;F1126&amp;","&amp;G1126&amp;",,,USD)")</f>
        <v>1728.694</v>
      </c>
      <c r="AE1126" s="6">
        <f t="shared" si="122"/>
        <v>42370</v>
      </c>
      <c r="AF1126" s="6">
        <f t="shared" si="123"/>
        <v>42735</v>
      </c>
      <c r="AG1126" s="6">
        <f t="shared" si="124"/>
        <v>42736</v>
      </c>
      <c r="AH1126" s="6">
        <f t="shared" si="125"/>
        <v>43100</v>
      </c>
      <c r="AI1126" s="6">
        <f>DATE(YEAR(F1126)+AO1126,MONTH(F1126),DAY(F1126))</f>
        <v>43101</v>
      </c>
      <c r="AJ1126" s="6">
        <f>DATE(YEAR(G1126)+AO1126,MONTH(G1126),DAY(G1126))</f>
        <v>43465</v>
      </c>
      <c r="AK1126" s="6">
        <f>DATE(YEAR(F1126)+AP1126,MONTH(F1126),DAY(F1126))</f>
        <v>43466</v>
      </c>
      <c r="AL1126" s="6">
        <f>DATE(YEAR(G1126)+AP1126,MONTH(G1126),DAY(G1126))</f>
        <v>43830</v>
      </c>
      <c r="AM1126" s="8">
        <v>-4</v>
      </c>
      <c r="AN1126" s="8">
        <v>-3</v>
      </c>
      <c r="AO1126">
        <v>-2</v>
      </c>
      <c r="AP1126">
        <v>-1</v>
      </c>
      <c r="AQ1126" cm="1">
        <f t="array" ref="AQ1126">_xll.FDS(A1126,"FF_DEBT_LT(ANN_R,"&amp;F1126&amp;","&amp;G1126&amp;")")</f>
        <v>2396.5590000000002</v>
      </c>
      <c r="AR1126" t="e" cm="1">
        <f t="array" ref="AR1126">_xll.FDS(A1126,"FF_RD_EXP(ANN_R,"&amp;F1126&amp;","&amp;G1126&amp;")")</f>
        <v>#N/A</v>
      </c>
      <c r="AS1126" t="e" cm="1">
        <f t="array" ref="AS1126">_xll.FDS(A1126,"FF_PTX_INC_FOR(ANN_R,"&amp;F1126&amp;","&amp;G1126&amp;")")</f>
        <v>#N/A</v>
      </c>
      <c r="AT1126" cm="1">
        <f t="array" ref="AT1126">_xll.FDS(A1126,"FF_MKT_VAL_PUBLIC(ANN_R,"&amp;[1]sample_report!E1126&amp;")")</f>
        <v>11364.3914170472</v>
      </c>
    </row>
    <row r="1127" spans="1:46" hidden="1" x14ac:dyDescent="0.25">
      <c r="A1127" t="s">
        <v>882</v>
      </c>
      <c r="B1127" t="s">
        <v>883</v>
      </c>
      <c r="C1127" t="s">
        <v>502</v>
      </c>
      <c r="D1127" t="str" cm="1">
        <f t="array" ref="D1127">_xll.FDS(A1127,"FF_MAJOR_IND_NAME")</f>
        <v>CONSTRUCTION</v>
      </c>
      <c r="E1127">
        <v>2016</v>
      </c>
      <c r="F1127" s="4">
        <f t="shared" si="119"/>
        <v>42370</v>
      </c>
      <c r="G1127" s="4">
        <f t="shared" si="120"/>
        <v>42735</v>
      </c>
      <c r="H1127" s="5">
        <v>0</v>
      </c>
      <c r="I1127" s="1" cm="1">
        <f t="array" ref="I1127">_xll.FDS(A1127,"FF_PTX_INC(ANN_R,"&amp;F1127&amp;","&amp;G1127&amp;",,,USD)")</f>
        <v>933.85</v>
      </c>
      <c r="J1127" s="1" cm="1">
        <f t="array" ref="J1127">_xll.FDS(A1127,"FF_MKT_VAL(ANN_R,"&amp;F1127&amp;","&amp;G1127&amp;",,,USD)")</f>
        <v>5864.8690536000004</v>
      </c>
      <c r="K1127" s="1" cm="1">
        <f t="array" ref="K1127">_xll.FDS(A1127,"FF_SHLDRS_EQ(ANN_R,"&amp;F1127&amp;","&amp;G1127&amp;",,,USD)")</f>
        <v>4659.3630000000003</v>
      </c>
      <c r="L1127" s="1" cm="1">
        <f t="array" ref="L1127">_xll.FDS(A1127,"FF_ASSETS(ANN_R,"&amp;F1127&amp;","&amp;G1127&amp;",,,USD)")</f>
        <v>10178.200000000001</v>
      </c>
      <c r="M1127" s="1" cm="1">
        <f t="array" ref="M1127">_xll.FDS(A1127,"FF_TAX_CF(ANN_R,"&amp;F1127&amp;","&amp;G1127&amp;",,,USD)")</f>
        <v>2.7429999999999999</v>
      </c>
      <c r="N1127" s="1" cm="1">
        <f t="array" ref="N1127">_xll.FDS(A1127,"FF_INC_TAX(ANN_R,"&amp;F1127&amp;","&amp;G1127&amp;",,,USD)")</f>
        <v>331.14699999999999</v>
      </c>
      <c r="O1127" s="1" cm="1">
        <f t="array" ref="O1127">_xll.FDS(A1127,"FF_NET_INC(ANN_R,"&amp;F1127&amp;","&amp;G1127&amp;")")</f>
        <v>597.98099999999999</v>
      </c>
      <c r="P1127" s="1" cm="1">
        <f t="array" ref="P1127">_xll.FDS(A1127,"FF_ROA(ANN_R,"&amp;F1127&amp;","&amp;G1127&amp;")")</f>
        <v>6.1750636604234899</v>
      </c>
      <c r="Q1127" cm="1">
        <f t="array" ref="Q1127">_xll.FDS(A1127,"FF_TAX_RATE(ANN_R,"&amp;F1127&amp;","&amp;G1127&amp;")")</f>
        <v>35.4604058467634</v>
      </c>
      <c r="R1127" t="e" cm="1">
        <f t="array" ref="R1127">_xll.FDS(A1127,"FF_TAX_REFUND(ANN_R,"&amp;F1127&amp;","&amp;G1127&amp;",,,,,""D=1"")")</f>
        <v>#N/A</v>
      </c>
      <c r="S1127">
        <f t="shared" si="121"/>
        <v>-4.7064319438198648E-3</v>
      </c>
      <c r="T1127" s="1" cm="1">
        <f t="array" ref="T1127">_xll.FDS($A1127,"FF_TAX_CF(ANN_R,"&amp;AE1127&amp;","&amp;AF1127&amp;",,,USD)")</f>
        <v>-13.321999999999999</v>
      </c>
      <c r="U1127" s="1" cm="1">
        <f t="array" ref="U1127">_xll.FDS($A1127,"FF_TAX_CF(ANN_R,"&amp;AG1127&amp;","&amp;AH1127&amp;",,,USD)")</f>
        <v>0.373</v>
      </c>
      <c r="V1127" s="1" cm="1">
        <f t="array" ref="V1127">_xll.FDS(A1127,"FF_TAX_CF(ANN_R,"&amp;AI1127&amp;","&amp;AJ1127&amp;",,,USD)")</f>
        <v>1.03</v>
      </c>
      <c r="W1127" s="1" cm="1">
        <f t="array" ref="W1127">_xll.FDS(A1127,"FF_TAX_CF(ANN_R,"&amp;AK1127&amp;","&amp;AL1127&amp;",,,USD)")</f>
        <v>-5.6539999999999999</v>
      </c>
      <c r="X1127" s="1" cm="1">
        <f t="array" ref="X1127">_xll.FDS(A1127,"FF_TAX_CF(ANN_R,"&amp;F1127&amp;","&amp;G1127&amp;",,,USD)")</f>
        <v>2.7429999999999999</v>
      </c>
      <c r="Y1127" s="1" cm="1">
        <f t="array" ref="Y1127">_xll.FDS($A1127,"FF_PTX_INC(ANN_R,"&amp;AE1127&amp;","&amp;AF1127&amp;",,,USD)")</f>
        <v>183.554</v>
      </c>
      <c r="Z1127" s="1" cm="1">
        <f t="array" ref="Z1127">_xll.FDS($A1127,"FF_PTX_INC(ANN_R,"&amp;AG1127&amp;","&amp;AH1127&amp;",,,USD)")</f>
        <v>527.822</v>
      </c>
      <c r="AA1127" s="1" cm="1">
        <f t="array" ref="AA1127">_xll.FDS(A1127,"FF_PTX_INC(ANN_R,"&amp;AI1127&amp;","&amp;AJ1127&amp;",,,USD)")</f>
        <v>689.75800000000004</v>
      </c>
      <c r="AB1127" s="1" cm="1">
        <f t="array" ref="AB1127">_xll.FDS(A1127,"FF_PTX_INC(ANN_R,"&amp;AK1127&amp;","&amp;AL1127&amp;",,,USD)")</f>
        <v>816.02300000000002</v>
      </c>
      <c r="AC1127" s="1" cm="1">
        <f t="array" ref="AC1127">_xll.FDS(A1127,"FF_PTX_INC(ANN_R,"&amp;F1127&amp;","&amp;G1127&amp;",,,USD)")</f>
        <v>933.85</v>
      </c>
      <c r="AE1127" s="6">
        <f t="shared" si="122"/>
        <v>40909</v>
      </c>
      <c r="AF1127" s="6">
        <f t="shared" si="123"/>
        <v>41274</v>
      </c>
      <c r="AG1127" s="6">
        <f t="shared" si="124"/>
        <v>41275</v>
      </c>
      <c r="AH1127" s="6">
        <f t="shared" si="125"/>
        <v>41639</v>
      </c>
      <c r="AI1127" s="6">
        <f>DATE(YEAR(F1127)+AO1127,MONTH(F1127),DAY(F1127))</f>
        <v>41640</v>
      </c>
      <c r="AJ1127" s="6">
        <f>DATE(YEAR(G1127)+AO1127,MONTH(G1127),DAY(G1127))</f>
        <v>42004</v>
      </c>
      <c r="AK1127" s="6">
        <f>DATE(YEAR(F1127)+AP1127,MONTH(F1127),DAY(F1127))</f>
        <v>42005</v>
      </c>
      <c r="AL1127" s="6">
        <f>DATE(YEAR(G1127)+AP1127,MONTH(G1127),DAY(G1127))</f>
        <v>42369</v>
      </c>
      <c r="AM1127" s="8">
        <v>-4</v>
      </c>
      <c r="AN1127" s="8">
        <v>-3</v>
      </c>
      <c r="AO1127">
        <v>-2</v>
      </c>
      <c r="AP1127">
        <v>-1</v>
      </c>
      <c r="AQ1127" cm="1">
        <f t="array" ref="AQ1127">_xll.FDS(A1127,"FF_DEBT_LT(ANN_R,"&amp;F1127&amp;","&amp;G1127&amp;")")</f>
        <v>3006.2979999999998</v>
      </c>
      <c r="AR1127" t="e" cm="1">
        <f t="array" ref="AR1127">_xll.FDS(A1127,"FF_RD_EXP(ANN_R,"&amp;F1127&amp;","&amp;G1127&amp;")")</f>
        <v>#N/A</v>
      </c>
      <c r="AS1127" t="e" cm="1">
        <f t="array" ref="AS1127">_xll.FDS(A1127,"FF_PTX_INC_FOR(ANN_R,"&amp;F1127&amp;","&amp;G1127&amp;")")</f>
        <v>#N/A</v>
      </c>
      <c r="AT1127" cm="1">
        <f t="array" ref="AT1127">_xll.FDS(A1127,"FF_MKT_VAL_PUBLIC(ANN_R,"&amp;[1]sample_report!E1127&amp;")")</f>
        <v>5225.2522994834399</v>
      </c>
    </row>
    <row r="1128" spans="1:46" hidden="1" x14ac:dyDescent="0.25">
      <c r="A1128" t="s">
        <v>788</v>
      </c>
      <c r="B1128" t="s">
        <v>789</v>
      </c>
      <c r="C1128" t="s">
        <v>502</v>
      </c>
      <c r="D1128" t="str" cm="1">
        <f t="array" ref="D1128">_xll.FDS(A1128,"FF_MAJOR_IND_NAME")</f>
        <v>ELECTRONICS</v>
      </c>
      <c r="E1128">
        <v>2020</v>
      </c>
      <c r="F1128" s="4">
        <f t="shared" si="119"/>
        <v>43831</v>
      </c>
      <c r="G1128" s="4">
        <f t="shared" si="120"/>
        <v>44196</v>
      </c>
      <c r="H1128">
        <v>1</v>
      </c>
      <c r="I1128" s="1" cm="1">
        <f t="array" ref="I1128">_xll.FDS(A1128,"FF_PTX_INC(ANN_R,"&amp;F1128&amp;","&amp;G1128&amp;",,,USD)")</f>
        <v>395.089</v>
      </c>
      <c r="J1128" s="1" cm="1">
        <f t="array" ref="J1128">_xll.FDS(A1128,"FF_MKT_VAL(ANN_R,"&amp;F1128&amp;","&amp;G1128&amp;",,,USD)")</f>
        <v>9249.0912499999995</v>
      </c>
      <c r="K1128" s="1" cm="1">
        <f t="array" ref="K1128">_xll.FDS(A1128,"FF_SHLDRS_EQ(ANN_R,"&amp;F1128&amp;","&amp;G1128&amp;",,,USD)")</f>
        <v>4292.665</v>
      </c>
      <c r="L1128" s="1" cm="1">
        <f t="array" ref="L1128">_xll.FDS(A1128,"FF_ASSETS(ANN_R,"&amp;F1128&amp;","&amp;G1128&amp;",,,USD)")</f>
        <v>6560.6819999999998</v>
      </c>
      <c r="M1128" s="1" cm="1">
        <f t="array" ref="M1128">_xll.FDS(A1128,"FF_TAX_CF(ANN_R,"&amp;F1128&amp;","&amp;G1128&amp;",,,USD)")</f>
        <v>55.512999999999998</v>
      </c>
      <c r="N1128" s="1" cm="1">
        <f t="array" ref="N1128">_xll.FDS(A1128,"FF_INC_TAX(ANN_R,"&amp;F1128&amp;","&amp;G1128&amp;",,,USD)")</f>
        <v>60.764000000000003</v>
      </c>
      <c r="O1128" s="1" cm="1">
        <f t="array" ref="O1128">_xll.FDS(A1128,"FF_NET_INC(ANN_R,"&amp;F1128&amp;","&amp;G1128&amp;")")</f>
        <v>334.32499999999999</v>
      </c>
      <c r="P1128" s="1" cm="1">
        <f t="array" ref="P1128">_xll.FDS(A1128,"FF_ROA(ANN_R,"&amp;F1128&amp;","&amp;G1128&amp;")")</f>
        <v>5.4059818383588398</v>
      </c>
      <c r="Q1128" cm="1">
        <f t="array" ref="Q1128">_xll.FDS(A1128,"FF_TAX_RATE(ANN_R,"&amp;F1128&amp;","&amp;G1128&amp;")")</f>
        <v>15.379825811399501</v>
      </c>
      <c r="R1128" t="e" cm="1">
        <f t="array" ref="R1128">_xll.FDS(A1128,"FF_TAX_REFUND(ANN_R,"&amp;F1128&amp;","&amp;G1128&amp;",,,,,""D=1"")")</f>
        <v>#N/A</v>
      </c>
      <c r="S1128">
        <f t="shared" si="121"/>
        <v>0.48071315441397694</v>
      </c>
      <c r="T1128" s="1" cm="1">
        <f t="array" ref="T1128">_xll.FDS($A1128,"FF_TAX_CF(ANN_R,"&amp;AE1128&amp;","&amp;AF1128&amp;",,,USD)")</f>
        <v>34.942</v>
      </c>
      <c r="U1128" s="1" cm="1">
        <f t="array" ref="U1128">_xll.FDS($A1128,"FF_TAX_CF(ANN_R,"&amp;AG1128&amp;","&amp;AH1128&amp;",,,USD)")</f>
        <v>52.655999999999999</v>
      </c>
      <c r="V1128" s="1" cm="1">
        <f t="array" ref="V1128">_xll.FDS(A1128,"FF_TAX_CF(ANN_R,"&amp;AI1128&amp;","&amp;AJ1128&amp;",,,USD)")</f>
        <v>41.478000000000002</v>
      </c>
      <c r="W1128" s="1" cm="1">
        <f t="array" ref="W1128">_xll.FDS(A1128,"FF_TAX_CF(ANN_R,"&amp;AK1128&amp;","&amp;AL1128&amp;",,,USD)")</f>
        <v>69.453000000000003</v>
      </c>
      <c r="X1128" s="1" cm="1">
        <f t="array" ref="X1128">_xll.FDS(A1128,"FF_TAX_CF(ANN_R,"&amp;F1128&amp;","&amp;G1128&amp;",,,USD)")</f>
        <v>55.512999999999998</v>
      </c>
      <c r="Y1128" s="1" cm="1">
        <f t="array" ref="Y1128">_xll.FDS($A1128,"FF_PTX_INC(ANN_R,"&amp;AE1128&amp;","&amp;AF1128&amp;",,,USD)")</f>
        <v>-2.8620000000000001</v>
      </c>
      <c r="Z1128" s="1" cm="1">
        <f t="array" ref="Z1128">_xll.FDS($A1128,"FF_PTX_INC(ANN_R,"&amp;AG1128&amp;","&amp;AH1128&amp;",,,USD)")</f>
        <v>27.305</v>
      </c>
      <c r="AA1128" s="1" cm="1">
        <f t="array" ref="AA1128">_xll.FDS(A1128,"FF_PTX_INC(ANN_R,"&amp;AI1128&amp;","&amp;AJ1128&amp;",,,USD)")</f>
        <v>17.145</v>
      </c>
      <c r="AB1128" s="1" cm="1">
        <f t="array" ref="AB1128">_xll.FDS(A1128,"FF_PTX_INC(ANN_R,"&amp;AK1128&amp;","&amp;AL1128&amp;",,,USD)")</f>
        <v>91.792000000000002</v>
      </c>
      <c r="AC1128" s="1" cm="1">
        <f t="array" ref="AC1128">_xll.FDS(A1128,"FF_PTX_INC(ANN_R,"&amp;F1128&amp;","&amp;G1128&amp;",,,USD)")</f>
        <v>395.089</v>
      </c>
      <c r="AE1128" s="6">
        <f t="shared" si="122"/>
        <v>42370</v>
      </c>
      <c r="AF1128" s="6">
        <f t="shared" si="123"/>
        <v>42735</v>
      </c>
      <c r="AG1128" s="6">
        <f t="shared" si="124"/>
        <v>42736</v>
      </c>
      <c r="AH1128" s="6">
        <f t="shared" si="125"/>
        <v>43100</v>
      </c>
      <c r="AI1128" s="6">
        <f>DATE(YEAR(F1128)+AO1128,MONTH(F1128),DAY(F1128))</f>
        <v>43101</v>
      </c>
      <c r="AJ1128" s="6">
        <f>DATE(YEAR(G1128)+AO1128,MONTH(G1128),DAY(G1128))</f>
        <v>43465</v>
      </c>
      <c r="AK1128" s="6">
        <f>DATE(YEAR(F1128)+AP1128,MONTH(F1128),DAY(F1128))</f>
        <v>43466</v>
      </c>
      <c r="AL1128" s="6">
        <f>DATE(YEAR(G1128)+AP1128,MONTH(G1128),DAY(G1128))</f>
        <v>43830</v>
      </c>
      <c r="AM1128" s="8">
        <v>-4</v>
      </c>
      <c r="AN1128" s="8">
        <v>-3</v>
      </c>
      <c r="AO1128">
        <v>-2</v>
      </c>
      <c r="AP1128">
        <v>-1</v>
      </c>
      <c r="AQ1128" cm="1">
        <f t="array" ref="AQ1128">_xll.FDS(A1128,"FF_DEBT_LT(ANN_R,"&amp;F1128&amp;","&amp;G1128&amp;")")</f>
        <v>1625.308</v>
      </c>
      <c r="AR1128" cm="1">
        <f t="array" ref="AR1128">_xll.FDS(A1128,"FF_RD_EXP(ANN_R,"&amp;F1128&amp;","&amp;G1128&amp;")")</f>
        <v>484.41399999999999</v>
      </c>
      <c r="AS1128" cm="1">
        <f t="array" ref="AS1128">_xll.FDS(A1128,"FF_PTX_INC_FOR(ANN_R,"&amp;F1128&amp;","&amp;G1128&amp;")")</f>
        <v>621.09400000000005</v>
      </c>
      <c r="AT1128" cm="1">
        <f t="array" ref="AT1128">_xll.FDS(A1128,"FF_MKT_VAL_PUBLIC(ANN_R,"&amp;[1]sample_report!E1128&amp;")")</f>
        <v>17510.321778174799</v>
      </c>
    </row>
    <row r="1129" spans="1:46" hidden="1" x14ac:dyDescent="0.25">
      <c r="A1129" t="s">
        <v>788</v>
      </c>
      <c r="B1129" t="s">
        <v>789</v>
      </c>
      <c r="C1129" t="s">
        <v>502</v>
      </c>
      <c r="D1129" t="str" cm="1">
        <f t="array" ref="D1129">_xll.FDS(A1129,"FF_MAJOR_IND_NAME")</f>
        <v>ELECTRONICS</v>
      </c>
      <c r="E1129">
        <v>2016</v>
      </c>
      <c r="F1129" s="4">
        <f t="shared" si="119"/>
        <v>42370</v>
      </c>
      <c r="G1129" s="4">
        <f t="shared" si="120"/>
        <v>42735</v>
      </c>
      <c r="H1129">
        <v>0</v>
      </c>
      <c r="I1129" s="1" cm="1">
        <f t="array" ref="I1129">_xll.FDS(A1129,"FF_PTX_INC(ANN_R,"&amp;F1129&amp;","&amp;G1129&amp;",,,USD)")</f>
        <v>-2.8620000000000001</v>
      </c>
      <c r="J1129" s="1" cm="1">
        <f t="array" ref="J1129">_xll.FDS(A1129,"FF_MKT_VAL(ANN_R,"&amp;F1129&amp;","&amp;G1129&amp;",,,USD)")</f>
        <v>6473.7565199999999</v>
      </c>
      <c r="K1129" s="1" cm="1">
        <f t="array" ref="K1129">_xll.FDS(A1129,"FF_SHLDRS_EQ(ANN_R,"&amp;F1129&amp;","&amp;G1129&amp;",,,USD)")</f>
        <v>4999.6719999999996</v>
      </c>
      <c r="L1129" s="1" cm="1">
        <f t="array" ref="L1129">_xll.FDS(A1129,"FF_ASSETS(ANN_R,"&amp;F1129&amp;","&amp;G1129&amp;",,,USD)")</f>
        <v>6596.8190000000004</v>
      </c>
      <c r="M1129" s="1" cm="1">
        <f t="array" ref="M1129">_xll.FDS(A1129,"FF_TAX_CF(ANN_R,"&amp;F1129&amp;","&amp;G1129&amp;",,,USD)")</f>
        <v>34.942</v>
      </c>
      <c r="N1129" s="1" cm="1">
        <f t="array" ref="N1129">_xll.FDS(A1129,"FF_INC_TAX(ANN_R,"&amp;F1129&amp;","&amp;G1129&amp;",,,USD)")</f>
        <v>25.983000000000001</v>
      </c>
      <c r="O1129" s="1" cm="1">
        <f t="array" ref="O1129">_xll.FDS(A1129,"FF_NET_INC(ANN_R,"&amp;F1129&amp;","&amp;G1129&amp;")")</f>
        <v>-28.844999999999999</v>
      </c>
      <c r="P1129" s="1" cm="1">
        <f t="array" ref="P1129">_xll.FDS(A1129,"FF_ROA(ANN_R,"&amp;F1129&amp;","&amp;G1129&amp;")")</f>
        <v>-0.42767553712237</v>
      </c>
      <c r="Q1129" t="e" cm="1">
        <f t="array" ref="Q1129">_xll.FDS(A1129,"FF_TAX_RATE(ANN_R,"&amp;F1129&amp;","&amp;G1129&amp;")")</f>
        <v>#N/A</v>
      </c>
      <c r="R1129" t="e" cm="1">
        <f t="array" ref="R1129">_xll.FDS(A1129,"FF_TAX_REFUND(ANN_R,"&amp;F1129&amp;","&amp;G1129&amp;",,,,,""D=1"")")</f>
        <v>#N/A</v>
      </c>
      <c r="S1129">
        <f t="shared" si="121"/>
        <v>0.82115607549571545</v>
      </c>
      <c r="T1129" s="1" cm="1">
        <f t="array" ref="T1129">_xll.FDS($A1129,"FF_TAX_CF(ANN_R,"&amp;AE1129&amp;","&amp;AF1129&amp;",,,USD)")</f>
        <v>14.554</v>
      </c>
      <c r="U1129" s="1" cm="1">
        <f t="array" ref="U1129">_xll.FDS($A1129,"FF_TAX_CF(ANN_R,"&amp;AG1129&amp;","&amp;AH1129&amp;",,,USD)")</f>
        <v>8.9410000000000007</v>
      </c>
      <c r="V1129" s="1" cm="1">
        <f t="array" ref="V1129">_xll.FDS(A1129,"FF_TAX_CF(ANN_R,"&amp;AI1129&amp;","&amp;AJ1129&amp;",,,USD)")</f>
        <v>15.35</v>
      </c>
      <c r="W1129" s="1" cm="1">
        <f t="array" ref="W1129">_xll.FDS(A1129,"FF_TAX_CF(ANN_R,"&amp;AK1129&amp;","&amp;AL1129&amp;",,,USD)")</f>
        <v>34.590000000000003</v>
      </c>
      <c r="X1129" s="1" cm="1">
        <f t="array" ref="X1129">_xll.FDS(A1129,"FF_TAX_CF(ANN_R,"&amp;F1129&amp;","&amp;G1129&amp;",,,USD)")</f>
        <v>34.942</v>
      </c>
      <c r="Y1129" s="1" cm="1">
        <f t="array" ref="Y1129">_xll.FDS($A1129,"FF_PTX_INC(ANN_R,"&amp;AE1129&amp;","&amp;AF1129&amp;",,,USD)")</f>
        <v>15.628</v>
      </c>
      <c r="Z1129" s="1" cm="1">
        <f t="array" ref="Z1129">_xll.FDS($A1129,"FF_PTX_INC(ANN_R,"&amp;AG1129&amp;","&amp;AH1129&amp;",,,USD)")</f>
        <v>-25.899000000000001</v>
      </c>
      <c r="AA1129" s="1" cm="1">
        <f t="array" ref="AA1129">_xll.FDS(A1129,"FF_PTX_INC(ANN_R,"&amp;AI1129&amp;","&amp;AJ1129&amp;",,,USD)")</f>
        <v>23.873000000000001</v>
      </c>
      <c r="AB1129" s="1" cm="1">
        <f t="array" ref="AB1129">_xll.FDS(A1129,"FF_PTX_INC(ANN_R,"&amp;AK1129&amp;","&amp;AL1129&amp;",,,USD)")</f>
        <v>121.241</v>
      </c>
      <c r="AC1129" s="1" cm="1">
        <f t="array" ref="AC1129">_xll.FDS(A1129,"FF_PTX_INC(ANN_R,"&amp;F1129&amp;","&amp;G1129&amp;",,,USD)")</f>
        <v>-2.8620000000000001</v>
      </c>
      <c r="AE1129" s="6">
        <f t="shared" si="122"/>
        <v>40909</v>
      </c>
      <c r="AF1129" s="6">
        <f t="shared" si="123"/>
        <v>41274</v>
      </c>
      <c r="AG1129" s="6">
        <f t="shared" si="124"/>
        <v>41275</v>
      </c>
      <c r="AH1129" s="6">
        <f t="shared" si="125"/>
        <v>41639</v>
      </c>
      <c r="AI1129" s="6">
        <f>DATE(YEAR(F1129)+AO1129,MONTH(F1129),DAY(F1129))</f>
        <v>41640</v>
      </c>
      <c r="AJ1129" s="6">
        <f>DATE(YEAR(G1129)+AO1129,MONTH(G1129),DAY(G1129))</f>
        <v>42004</v>
      </c>
      <c r="AK1129" s="6">
        <f>DATE(YEAR(F1129)+AP1129,MONTH(F1129),DAY(F1129))</f>
        <v>42005</v>
      </c>
      <c r="AL1129" s="6">
        <f>DATE(YEAR(G1129)+AP1129,MONTH(G1129),DAY(G1129))</f>
        <v>42369</v>
      </c>
      <c r="AM1129" s="8">
        <v>-4</v>
      </c>
      <c r="AN1129" s="8">
        <v>-3</v>
      </c>
      <c r="AO1129">
        <v>-2</v>
      </c>
      <c r="AP1129">
        <v>-1</v>
      </c>
      <c r="AQ1129" cm="1">
        <f t="array" ref="AQ1129">_xll.FDS(A1129,"FF_DEBT_LT(ANN_R,"&amp;F1129&amp;","&amp;G1129&amp;")")</f>
        <v>988.13</v>
      </c>
      <c r="AR1129" cm="1">
        <f t="array" ref="AR1129">_xll.FDS(A1129,"FF_RD_EXP(ANN_R,"&amp;F1129&amp;","&amp;G1129&amp;")")</f>
        <v>448.76299999999998</v>
      </c>
      <c r="AS1129" t="e" cm="1">
        <f t="array" ref="AS1129">_xll.FDS(A1129,"FF_PTX_INC_FOR(ANN_R,"&amp;F1129&amp;","&amp;G1129&amp;")")</f>
        <v>#N/A</v>
      </c>
      <c r="AT1129" cm="1">
        <f t="array" ref="AT1129">_xll.FDS(A1129,"FF_MKT_VAL_PUBLIC(ANN_R,"&amp;[1]sample_report!E1129&amp;")")</f>
        <v>8368.2867520512009</v>
      </c>
    </row>
    <row r="1130" spans="1:46" hidden="1" x14ac:dyDescent="0.25">
      <c r="A1130" t="s">
        <v>454</v>
      </c>
      <c r="B1130" t="s">
        <v>455</v>
      </c>
      <c r="C1130" t="s">
        <v>29</v>
      </c>
      <c r="D1130" t="str" cm="1">
        <f t="array" ref="D1130">_xll.FDS(A1130,"FF_MAJOR_IND_NAME")</f>
        <v>MISCELLANEOUS</v>
      </c>
      <c r="E1130">
        <v>2020</v>
      </c>
      <c r="F1130" s="4">
        <f t="shared" si="119"/>
        <v>43831</v>
      </c>
      <c r="G1130" s="4">
        <f t="shared" si="120"/>
        <v>44196</v>
      </c>
      <c r="H1130">
        <v>1</v>
      </c>
      <c r="I1130" s="1" cm="1">
        <f t="array" ref="I1130">_xll.FDS(A1130,"FF_PTX_INC(ANN_R,"&amp;F1130&amp;","&amp;G1130&amp;",,,USD)")</f>
        <v>2079.9943856075402</v>
      </c>
      <c r="J1130" s="1" cm="1">
        <f t="array" ref="J1130">_xll.FDS(A1130,"FF_MKT_VAL(ANN_R,"&amp;F1130&amp;","&amp;G1130&amp;",,,USD)")</f>
        <v>42692.658749918803</v>
      </c>
      <c r="K1130" s="1" cm="1">
        <f t="array" ref="K1130">_xll.FDS(A1130,"FF_SHLDRS_EQ(ANN_R,"&amp;F1130&amp;","&amp;G1130&amp;",,,USD)")</f>
        <v>9156.1204445567</v>
      </c>
      <c r="L1130" s="1" cm="1">
        <f t="array" ref="L1130">_xll.FDS(A1130,"FF_ASSETS(ANN_R,"&amp;F1130&amp;","&amp;G1130&amp;",,,USD)")</f>
        <v>18516.205500407101</v>
      </c>
      <c r="M1130" s="1" cm="1">
        <f t="array" ref="M1130">_xll.FDS(A1130,"FF_TAX_CF(ANN_R,"&amp;F1130&amp;","&amp;G1130&amp;",,,USD)")</f>
        <v>620.27610719203903</v>
      </c>
      <c r="N1130" s="1" cm="1">
        <f t="array" ref="N1130">_xll.FDS(A1130,"FF_INC_TAX(ANN_R,"&amp;F1130&amp;","&amp;G1130&amp;",,,USD)")</f>
        <v>412.95636027306301</v>
      </c>
      <c r="O1130" s="1" cm="1">
        <f t="array" ref="O1130">_xll.FDS(A1130,"FF_NET_INC(ANN_R,"&amp;F1130&amp;","&amp;G1130&amp;")")</f>
        <v>179880</v>
      </c>
      <c r="P1130" s="1" cm="1">
        <f t="array" ref="P1130">_xll.FDS(A1130,"FF_ROA(ANN_R,"&amp;F1130&amp;","&amp;G1130&amp;")")</f>
        <v>9.59897798740041</v>
      </c>
      <c r="Q1130" cm="1">
        <f t="array" ref="Q1130">_xll.FDS(A1130,"FF_TAX_RATE(ANN_R,"&amp;F1130&amp;","&amp;G1130&amp;")")</f>
        <v>19.853724756687001</v>
      </c>
      <c r="R1130" t="e" cm="1">
        <f t="array" ref="R1130">_xll.FDS(A1130,"FF_TAX_REFUND(ANN_R,"&amp;F1130&amp;","&amp;G1130&amp;",,,,,""D=1"")")</f>
        <v>#N/A</v>
      </c>
      <c r="S1130">
        <f t="shared" si="121"/>
        <v>0.29082447035223175</v>
      </c>
      <c r="T1130" s="1" cm="1">
        <f t="array" ref="T1130">_xll.FDS($A1130,"FF_TAX_CF(ANN_R,"&amp;AE1130&amp;","&amp;AF1130&amp;",,,USD)")</f>
        <v>271.43434524536099</v>
      </c>
      <c r="U1130" s="1" cm="1">
        <f t="array" ref="U1130">_xll.FDS($A1130,"FF_TAX_CF(ANN_R,"&amp;AG1130&amp;","&amp;AH1130&amp;",,,USD)")</f>
        <v>731.238595277071</v>
      </c>
      <c r="V1130" s="1" cm="1">
        <f t="array" ref="V1130">_xll.FDS(A1130,"FF_TAX_CF(ANN_R,"&amp;AI1130&amp;","&amp;AJ1130&amp;",,,USD)")</f>
        <v>674.47773917019401</v>
      </c>
      <c r="W1130" s="1" cm="1">
        <f t="array" ref="W1130">_xll.FDS(A1130,"FF_TAX_CF(ANN_R,"&amp;AK1130&amp;","&amp;AL1130&amp;",,,USD)")</f>
        <v>291.943706339225</v>
      </c>
      <c r="X1130" s="1" cm="1">
        <f t="array" ref="X1130">_xll.FDS(A1130,"FF_TAX_CF(ANN_R,"&amp;F1130&amp;","&amp;G1130&amp;",,,USD)")</f>
        <v>620.27610719203903</v>
      </c>
      <c r="Y1130" s="1" cm="1">
        <f t="array" ref="Y1130">_xll.FDS($A1130,"FF_PTX_INC(ANN_R,"&amp;AE1130&amp;","&amp;AF1130&amp;",,,USD)")</f>
        <v>1026.4123840331999</v>
      </c>
      <c r="Z1130" s="1" cm="1">
        <f t="array" ref="Z1130">_xll.FDS($A1130,"FF_PTX_INC(ANN_R,"&amp;AG1130&amp;","&amp;AH1130&amp;",,,USD)")</f>
        <v>1837.04488936998</v>
      </c>
      <c r="AA1130" s="1" cm="1">
        <f t="array" ref="AA1130">_xll.FDS(A1130,"FF_PTX_INC(ANN_R,"&amp;AI1130&amp;","&amp;AJ1130&amp;",,,USD)")</f>
        <v>1797.56067928672</v>
      </c>
      <c r="AB1130" s="1" cm="1">
        <f t="array" ref="AB1130">_xll.FDS(A1130,"FF_PTX_INC(ANN_R,"&amp;AK1130&amp;","&amp;AL1130&amp;",,,USD)")</f>
        <v>2162.5386252366002</v>
      </c>
      <c r="AC1130" s="1" cm="1">
        <f t="array" ref="AC1130">_xll.FDS(A1130,"FF_PTX_INC(ANN_R,"&amp;F1130&amp;","&amp;G1130&amp;",,,USD)")</f>
        <v>2079.9943856075402</v>
      </c>
      <c r="AE1130" s="6">
        <f t="shared" si="122"/>
        <v>42370</v>
      </c>
      <c r="AF1130" s="6">
        <f t="shared" si="123"/>
        <v>42735</v>
      </c>
      <c r="AG1130" s="6">
        <f t="shared" si="124"/>
        <v>42736</v>
      </c>
      <c r="AH1130" s="6">
        <f t="shared" si="125"/>
        <v>43100</v>
      </c>
      <c r="AI1130" s="6">
        <f>DATE(YEAR(F1130)+AO1130,MONTH(F1130),DAY(F1130))</f>
        <v>43101</v>
      </c>
      <c r="AJ1130" s="6">
        <f>DATE(YEAR(G1130)+AO1130,MONTH(G1130),DAY(G1130))</f>
        <v>43465</v>
      </c>
      <c r="AK1130" s="6">
        <f>DATE(YEAR(F1130)+AP1130,MONTH(F1130),DAY(F1130))</f>
        <v>43466</v>
      </c>
      <c r="AL1130" s="6">
        <f>DATE(YEAR(G1130)+AP1130,MONTH(G1130),DAY(G1130))</f>
        <v>43830</v>
      </c>
      <c r="AM1130" s="8">
        <v>-4</v>
      </c>
      <c r="AN1130" s="8">
        <v>-3</v>
      </c>
      <c r="AO1130">
        <v>-2</v>
      </c>
      <c r="AP1130">
        <v>-1</v>
      </c>
      <c r="AQ1130" cm="1">
        <f t="array" ref="AQ1130">_xll.FDS(A1130,"FF_DEBT_LT(ANN_R,"&amp;F1130&amp;","&amp;G1130&amp;")")</f>
        <v>352402</v>
      </c>
      <c r="AR1130" cm="1">
        <f t="array" ref="AR1130">_xll.FDS(A1130,"FF_RD_EXP(ANN_R,"&amp;F1130&amp;","&amp;G1130&amp;")")</f>
        <v>65094</v>
      </c>
      <c r="AS1130" t="e" cm="1">
        <f t="array" ref="AS1130">_xll.FDS(A1130,"FF_PTX_INC_FOR(ANN_R,"&amp;F1130&amp;","&amp;G1130&amp;")")</f>
        <v>#N/A</v>
      </c>
      <c r="AT1130" cm="1">
        <f t="array" ref="AT1130">_xll.FDS(A1130,"FF_MKT_VAL_PUBLIC(ANN_R,"&amp;[1]sample_report!E1130&amp;")")</f>
        <v>7066764.3558210498</v>
      </c>
    </row>
    <row r="1131" spans="1:46" x14ac:dyDescent="0.25">
      <c r="A1131" t="s">
        <v>454</v>
      </c>
      <c r="B1131" t="s">
        <v>455</v>
      </c>
      <c r="C1131" t="s">
        <v>29</v>
      </c>
      <c r="D1131" t="str" cm="1">
        <f t="array" ref="D1131">_xll.FDS(A1131,"FF_MAJOR_IND_NAME")</f>
        <v>MISCELLANEOUS</v>
      </c>
      <c r="E1131">
        <v>2016</v>
      </c>
      <c r="F1131" s="4">
        <f t="shared" si="119"/>
        <v>42370</v>
      </c>
      <c r="G1131" s="4">
        <f t="shared" si="120"/>
        <v>42735</v>
      </c>
      <c r="H1131">
        <v>1</v>
      </c>
      <c r="I1131" s="1" cm="1">
        <f t="array" ref="I1131">_xll.FDS(A1131,"FF_PTX_INC(ANN_R,"&amp;F1131&amp;","&amp;G1131&amp;",,,USD)")</f>
        <v>1026.4123840331999</v>
      </c>
      <c r="J1131" s="1" cm="1">
        <f t="array" ref="J1131">_xll.FDS(A1131,"FF_MKT_VAL(ANN_R,"&amp;F1131&amp;","&amp;G1131&amp;",,,USD)")</f>
        <v>17259.374168273</v>
      </c>
      <c r="K1131" s="1" cm="1">
        <f t="array" ref="K1131">_xll.FDS(A1131,"FF_SHLDRS_EQ(ANN_R,"&amp;F1131&amp;","&amp;G1131&amp;",,,USD)")</f>
        <v>6872.3251582309604</v>
      </c>
      <c r="L1131" s="1" cm="1">
        <f t="array" ref="L1131">_xll.FDS(A1131,"FF_ASSETS(ANN_R,"&amp;F1131&amp;","&amp;G1131&amp;",,,USD)")</f>
        <v>10237.8306809142</v>
      </c>
      <c r="M1131" s="1" cm="1">
        <f t="array" ref="M1131">_xll.FDS(A1131,"FF_TAX_CF(ANN_R,"&amp;F1131&amp;","&amp;G1131&amp;",,,USD)")</f>
        <v>271.43434524536099</v>
      </c>
      <c r="N1131" s="1" cm="1">
        <f t="array" ref="N1131">_xll.FDS(A1131,"FF_INC_TAX(ANN_R,"&amp;F1131&amp;","&amp;G1131&amp;",,,USD)")</f>
        <v>484.65957641601602</v>
      </c>
      <c r="O1131" s="1" cm="1">
        <f t="array" ref="O1131">_xll.FDS(A1131,"FF_NET_INC(ANN_R,"&amp;F1131&amp;","&amp;G1131&amp;")")</f>
        <v>64535</v>
      </c>
      <c r="P1131" s="1" cm="1">
        <f t="array" ref="P1131">_xll.FDS(A1131,"FF_ROA(ANN_R,"&amp;F1131&amp;","&amp;G1131&amp;")")</f>
        <v>5.7327169045194202</v>
      </c>
      <c r="Q1131" cm="1">
        <f t="array" ref="Q1131">_xll.FDS(A1131,"FF_TAX_RATE(ANN_R,"&amp;F1131&amp;","&amp;G1131&amp;")")</f>
        <v>47.218796650873003</v>
      </c>
      <c r="R1131" t="e" cm="1">
        <f t="array" ref="R1131">_xll.FDS(A1131,"FF_TAX_REFUND(ANN_R,"&amp;F1131&amp;","&amp;G1131&amp;",,,,,""D=1"")")</f>
        <v>#N/A</v>
      </c>
      <c r="S1131" t="e">
        <f t="shared" si="121"/>
        <v>#N/A</v>
      </c>
      <c r="T1131" s="1" t="e" cm="1">
        <f t="array" ref="T1131">_xll.FDS($A1131,"FF_TAX_CF(ANN_R,"&amp;AE1131&amp;","&amp;AF1131&amp;",,,USD)")</f>
        <v>#N/A</v>
      </c>
      <c r="U1131" s="1" cm="1">
        <f t="array" ref="U1131">_xll.FDS($A1131,"FF_TAX_CF(ANN_R,"&amp;AG1131&amp;","&amp;AH1131&amp;",,,USD)")</f>
        <v>275.38042267784499</v>
      </c>
      <c r="V1131" s="1" cm="1">
        <f t="array" ref="V1131">_xll.FDS(A1131,"FF_TAX_CF(ANN_R,"&amp;AI1131&amp;","&amp;AJ1131&amp;",,,USD)")</f>
        <v>617.89025499485399</v>
      </c>
      <c r="W1131" s="1" cm="1">
        <f t="array" ref="W1131">_xll.FDS(A1131,"FF_TAX_CF(ANN_R,"&amp;AK1131&amp;","&amp;AL1131&amp;",,,USD)")</f>
        <v>514.84441842790704</v>
      </c>
      <c r="X1131" s="1" cm="1">
        <f t="array" ref="X1131">_xll.FDS(A1131,"FF_TAX_CF(ANN_R,"&amp;F1131&amp;","&amp;G1131&amp;",,,USD)")</f>
        <v>271.43434524536099</v>
      </c>
      <c r="Y1131" s="1" t="e" cm="1">
        <f t="array" ref="Y1131">_xll.FDS($A1131,"FF_PTX_INC(ANN_R,"&amp;AE1131&amp;","&amp;AF1131&amp;",,,USD)")</f>
        <v>#N/A</v>
      </c>
      <c r="Z1131" s="1" cm="1">
        <f t="array" ref="Z1131">_xll.FDS($A1131,"FF_PTX_INC(ANN_R,"&amp;AG1131&amp;","&amp;AH1131&amp;",,,USD)")</f>
        <v>1484.61299659684</v>
      </c>
      <c r="AA1131" s="1" cm="1">
        <f t="array" ref="AA1131">_xll.FDS(A1131,"FF_PTX_INC(ANN_R,"&amp;AI1131&amp;","&amp;AJ1131&amp;",,,USD)")</f>
        <v>1191.8857939187401</v>
      </c>
      <c r="AB1131" s="1" cm="1">
        <f t="array" ref="AB1131">_xll.FDS(A1131,"FF_PTX_INC(ANN_R,"&amp;AK1131&amp;","&amp;AL1131&amp;",,,USD)")</f>
        <v>1155.43470923975</v>
      </c>
      <c r="AC1131" s="1" cm="1">
        <f t="array" ref="AC1131">_xll.FDS(A1131,"FF_PTX_INC(ANN_R,"&amp;F1131&amp;","&amp;G1131&amp;",,,USD)")</f>
        <v>1026.4123840331999</v>
      </c>
      <c r="AE1131" s="6">
        <f t="shared" si="122"/>
        <v>40909</v>
      </c>
      <c r="AF1131" s="6">
        <f t="shared" si="123"/>
        <v>41274</v>
      </c>
      <c r="AG1131" s="6">
        <f t="shared" si="124"/>
        <v>41275</v>
      </c>
      <c r="AH1131" s="6">
        <f t="shared" si="125"/>
        <v>41639</v>
      </c>
      <c r="AI1131" s="6">
        <f>DATE(YEAR(F1131)+AO1131,MONTH(F1131),DAY(F1131))</f>
        <v>41640</v>
      </c>
      <c r="AJ1131" s="6">
        <f>DATE(YEAR(G1131)+AO1131,MONTH(G1131),DAY(G1131))</f>
        <v>42004</v>
      </c>
      <c r="AK1131" s="6">
        <f>DATE(YEAR(F1131)+AP1131,MONTH(F1131),DAY(F1131))</f>
        <v>42005</v>
      </c>
      <c r="AL1131" s="6">
        <f>DATE(YEAR(G1131)+AP1131,MONTH(G1131),DAY(G1131))</f>
        <v>42369</v>
      </c>
      <c r="AM1131" s="8">
        <v>-4</v>
      </c>
      <c r="AN1131" s="8">
        <v>-3</v>
      </c>
      <c r="AO1131">
        <v>-2</v>
      </c>
      <c r="AP1131">
        <v>-1</v>
      </c>
      <c r="AQ1131" cm="1">
        <f t="array" ref="AQ1131">_xll.FDS(A1131,"FF_DEBT_LT(ANN_R,"&amp;F1131&amp;","&amp;G1131&amp;")")</f>
        <v>0</v>
      </c>
      <c r="AR1131" t="e" cm="1">
        <f t="array" ref="AR1131">_xll.FDS(A1131,"FF_RD_EXP(ANN_R,"&amp;F1131&amp;","&amp;G1131&amp;")")</f>
        <v>#N/A</v>
      </c>
      <c r="AS1131" t="e" cm="1">
        <f t="array" ref="AS1131">_xll.FDS(A1131,"FF_PTX_INC_FOR(ANN_R,"&amp;F1131&amp;","&amp;G1131&amp;")")</f>
        <v>#N/A</v>
      </c>
      <c r="AT1131" cm="1">
        <f t="array" ref="AT1131">_xll.FDS(A1131,"FF_MKT_VAL_PUBLIC(ANN_R,"&amp;[1]sample_report!E1131&amp;")")</f>
        <v>2027702.9390537001</v>
      </c>
    </row>
    <row r="1132" spans="1:46" hidden="1" x14ac:dyDescent="0.25">
      <c r="A1132" t="s">
        <v>600</v>
      </c>
      <c r="B1132" t="s">
        <v>601</v>
      </c>
      <c r="C1132" t="s">
        <v>502</v>
      </c>
      <c r="D1132" t="str" cm="1">
        <f t="array" ref="D1132">_xll.FDS(A1132,"FF_MAJOR_IND_NAME")</f>
        <v>DRUGS, COSMETICS &amp; HEALTH CARE</v>
      </c>
      <c r="E1132">
        <v>2020</v>
      </c>
      <c r="F1132" s="4">
        <f t="shared" si="119"/>
        <v>43831</v>
      </c>
      <c r="G1132" s="4">
        <f t="shared" si="120"/>
        <v>44196</v>
      </c>
      <c r="H1132">
        <v>1</v>
      </c>
      <c r="I1132" s="1" cm="1">
        <f t="array" ref="I1132">_xll.FDS(A1132,"FF_PTX_INC(ANN_R,"&amp;F1132&amp;","&amp;G1132&amp;",,,USD)")</f>
        <v>3810.4</v>
      </c>
      <c r="J1132" s="1" cm="1">
        <f t="array" ref="J1132">_xll.FDS(A1132,"FF_MKT_VAL(ANN_R,"&amp;F1132&amp;","&amp;G1132&amp;",,,USD)")</f>
        <v>51669.054130099998</v>
      </c>
      <c r="K1132" s="1" cm="1">
        <f t="array" ref="K1132">_xll.FDS(A1132,"FF_SHLDRS_EQ(ANN_R,"&amp;F1132&amp;","&amp;G1132&amp;",,,USD)")</f>
        <v>11025.3</v>
      </c>
      <c r="L1132" s="1" cm="1">
        <f t="array" ref="L1132">_xll.FDS(A1132,"FF_ASSETS(ANN_R,"&amp;F1132&amp;","&amp;G1132&amp;",,,USD)")</f>
        <v>17163.3</v>
      </c>
      <c r="M1132" s="1" cm="1">
        <f t="array" ref="M1132">_xll.FDS(A1132,"FF_TAX_CF(ANN_R,"&amp;F1132&amp;","&amp;G1132&amp;",,,USD)")</f>
        <v>188.1</v>
      </c>
      <c r="N1132" s="1" cm="1">
        <f t="array" ref="N1132">_xll.FDS(A1132,"FF_INC_TAX(ANN_R,"&amp;F1132&amp;","&amp;G1132&amp;",,,USD)")</f>
        <v>297.2</v>
      </c>
      <c r="O1132" s="1" cm="1">
        <f t="array" ref="O1132">_xll.FDS(A1132,"FF_NET_INC(ANN_R,"&amp;F1132&amp;","&amp;G1132&amp;")")</f>
        <v>3513.2</v>
      </c>
      <c r="P1132" s="1" cm="1">
        <f t="array" ref="P1132">_xll.FDS(A1132,"FF_ROA(ANN_R,"&amp;F1132&amp;","&amp;G1132&amp;")")</f>
        <v>21.9791357117162</v>
      </c>
      <c r="Q1132" cm="1">
        <f t="array" ref="Q1132">_xll.FDS(A1132,"FF_TAX_RATE(ANN_R,"&amp;F1132&amp;","&amp;G1132&amp;")")</f>
        <v>7.7997060676044496</v>
      </c>
      <c r="R1132" t="e" cm="1">
        <f t="array" ref="R1132">_xll.FDS(A1132,"FF_TAX_REFUND(ANN_R,"&amp;F1132&amp;","&amp;G1132&amp;",,,,,""D=1"")")</f>
        <v>#N/A</v>
      </c>
      <c r="S1132">
        <f t="shared" si="121"/>
        <v>0.16163841536567419</v>
      </c>
      <c r="T1132" s="1" cm="1">
        <f t="array" ref="T1132">_xll.FDS($A1132,"FF_TAX_CF(ANN_R,"&amp;AE1132&amp;","&amp;AF1132&amp;",,,USD)")</f>
        <v>481.36</v>
      </c>
      <c r="U1132" s="1" cm="1">
        <f t="array" ref="U1132">_xll.FDS($A1132,"FF_TAX_CF(ANN_R,"&amp;AG1132&amp;","&amp;AH1132&amp;",,,USD)")</f>
        <v>754.84299999999996</v>
      </c>
      <c r="V1132" s="1" cm="1">
        <f t="array" ref="V1132">_xll.FDS(A1132,"FF_TAX_CF(ANN_R,"&amp;AI1132&amp;","&amp;AJ1132&amp;",,,USD)")</f>
        <v>205.6</v>
      </c>
      <c r="W1132" s="1" cm="1">
        <f t="array" ref="W1132">_xll.FDS(A1132,"FF_TAX_CF(ANN_R,"&amp;AK1132&amp;","&amp;AL1132&amp;",,,USD)")</f>
        <v>342.3</v>
      </c>
      <c r="X1132" s="1" cm="1">
        <f t="array" ref="X1132">_xll.FDS(A1132,"FF_TAX_CF(ANN_R,"&amp;F1132&amp;","&amp;G1132&amp;",,,USD)")</f>
        <v>188.1</v>
      </c>
      <c r="Y1132" s="1" cm="1">
        <f t="array" ref="Y1132">_xll.FDS($A1132,"FF_PTX_INC(ANN_R,"&amp;AE1132&amp;","&amp;AF1132&amp;",,,USD)")</f>
        <v>1329.8150000000001</v>
      </c>
      <c r="Z1132" s="1" cm="1">
        <f t="array" ref="Z1132">_xll.FDS($A1132,"FF_PTX_INC(ANN_R,"&amp;AG1132&amp;","&amp;AH1132&amp;",,,USD)")</f>
        <v>2078.511</v>
      </c>
      <c r="AA1132" s="1" cm="1">
        <f t="array" ref="AA1132">_xll.FDS(A1132,"FF_PTX_INC(ANN_R,"&amp;AI1132&amp;","&amp;AJ1132&amp;",,,USD)")</f>
        <v>2553.5</v>
      </c>
      <c r="AB1132" s="1" cm="1">
        <f t="array" ref="AB1132">_xll.FDS(A1132,"FF_PTX_INC(ANN_R,"&amp;AK1132&amp;","&amp;AL1132&amp;",,,USD)")</f>
        <v>2429.1</v>
      </c>
      <c r="AC1132" s="1" cm="1">
        <f t="array" ref="AC1132">_xll.FDS(A1132,"FF_PTX_INC(ANN_R,"&amp;F1132&amp;","&amp;G1132&amp;",,,USD)")</f>
        <v>3810.4</v>
      </c>
      <c r="AE1132" s="6">
        <f t="shared" si="122"/>
        <v>42370</v>
      </c>
      <c r="AF1132" s="6">
        <f t="shared" si="123"/>
        <v>42735</v>
      </c>
      <c r="AG1132" s="6">
        <f t="shared" si="124"/>
        <v>42736</v>
      </c>
      <c r="AH1132" s="6">
        <f t="shared" si="125"/>
        <v>43100</v>
      </c>
      <c r="AI1132" s="6">
        <f>DATE(YEAR(F1132)+AO1132,MONTH(F1132),DAY(F1132))</f>
        <v>43101</v>
      </c>
      <c r="AJ1132" s="6">
        <f>DATE(YEAR(G1132)+AO1132,MONTH(G1132),DAY(G1132))</f>
        <v>43465</v>
      </c>
      <c r="AK1132" s="6">
        <f>DATE(YEAR(F1132)+AP1132,MONTH(F1132),DAY(F1132))</f>
        <v>43466</v>
      </c>
      <c r="AL1132" s="6">
        <f>DATE(YEAR(G1132)+AP1132,MONTH(G1132),DAY(G1132))</f>
        <v>43830</v>
      </c>
      <c r="AM1132" s="8">
        <v>-4</v>
      </c>
      <c r="AN1132" s="8">
        <v>-3</v>
      </c>
      <c r="AO1132">
        <v>-2</v>
      </c>
      <c r="AP1132">
        <v>-1</v>
      </c>
      <c r="AQ1132" cm="1">
        <f t="array" ref="AQ1132">_xll.FDS(A1132,"FF_DEBT_LT(ANN_R,"&amp;F1132&amp;","&amp;G1132&amp;")")</f>
        <v>2695.7</v>
      </c>
      <c r="AR1132" cm="1">
        <f t="array" ref="AR1132">_xll.FDS(A1132,"FF_RD_EXP(ANN_R,"&amp;F1132&amp;","&amp;G1132&amp;")")</f>
        <v>2499.1</v>
      </c>
      <c r="AS1132" cm="1">
        <f t="array" ref="AS1132">_xll.FDS(A1132,"FF_PTX_INC_FOR(ANN_R,"&amp;F1132&amp;","&amp;G1132&amp;")")</f>
        <v>1368.1</v>
      </c>
      <c r="AT1132" cm="1">
        <f t="array" ref="AT1132">_xll.FDS(A1132,"FF_MKT_VAL_PUBLIC(ANN_R,"&amp;[1]sample_report!E1132&amp;")")</f>
        <v>49246.532742206502</v>
      </c>
    </row>
    <row r="1133" spans="1:46" hidden="1" x14ac:dyDescent="0.25">
      <c r="A1133" t="s">
        <v>694</v>
      </c>
      <c r="B1133" t="s">
        <v>695</v>
      </c>
      <c r="C1133" t="s">
        <v>502</v>
      </c>
      <c r="D1133" t="str" cm="1">
        <f t="array" ref="D1133">_xll.FDS(A1133,"FF_MAJOR_IND_NAME")</f>
        <v>METAL PRODUCTS MANUFACTURERS</v>
      </c>
      <c r="E1133">
        <v>2018</v>
      </c>
      <c r="F1133" s="4">
        <f t="shared" si="119"/>
        <v>43101</v>
      </c>
      <c r="G1133" s="4">
        <f t="shared" si="120"/>
        <v>43465</v>
      </c>
      <c r="I1133" s="1" cm="1">
        <f t="array" ref="I1133">_xll.FDS(A1133,"FF_PTX_INC(ANN_R,"&amp;F1133&amp;","&amp;G1133&amp;",,,USD)")</f>
        <v>633</v>
      </c>
      <c r="J1133" s="1" cm="1">
        <f t="array" ref="J1133">_xll.FDS(A1133,"FF_MKT_VAL(ANN_R,"&amp;F1133&amp;","&amp;G1133&amp;",,,USD)")</f>
        <v>15415.169691020001</v>
      </c>
      <c r="K1133" s="1" cm="1">
        <f t="array" ref="K1133">_xll.FDS(A1133,"FF_SHLDRS_EQ(ANN_R,"&amp;F1133&amp;","&amp;G1133&amp;",,,USD)")</f>
        <v>3458</v>
      </c>
      <c r="L1133" s="1" cm="1">
        <f t="array" ref="L1133">_xll.FDS(A1133,"FF_ASSETS(ANN_R,"&amp;F1133&amp;","&amp;G1133&amp;",,,USD)")</f>
        <v>16554</v>
      </c>
      <c r="M1133" s="1" cm="1">
        <f t="array" ref="M1133">_xll.FDS(A1133,"FF_TAX_CF(ANN_R,"&amp;F1133&amp;","&amp;G1133&amp;",,,USD)")</f>
        <v>143</v>
      </c>
      <c r="N1133" s="1" cm="1">
        <f t="array" ref="N1133">_xll.FDS(A1133,"FF_INC_TAX(ANN_R,"&amp;F1133&amp;","&amp;G1133&amp;",,,USD)")</f>
        <v>185</v>
      </c>
      <c r="O1133" s="1" cm="1">
        <f t="array" ref="O1133">_xll.FDS(A1133,"FF_NET_INC(ANN_R,"&amp;F1133&amp;","&amp;G1133&amp;")")</f>
        <v>454</v>
      </c>
      <c r="P1133" s="1" cm="1">
        <f t="array" ref="P1133">_xll.FDS(A1133,"FF_ROA(ANN_R,"&amp;F1133&amp;","&amp;G1133&amp;")")</f>
        <v>2.6925243898822799</v>
      </c>
      <c r="Q1133" cm="1">
        <f t="array" ref="Q1133">_xll.FDS(A1133,"FF_TAX_RATE(ANN_R,"&amp;F1133&amp;","&amp;G1133&amp;")")</f>
        <v>29.225908372827799</v>
      </c>
      <c r="R1133" t="e" cm="1">
        <f t="array" ref="R1133">_xll.FDS(A1133,"FF_TAX_REFUND(ANN_R,"&amp;F1133&amp;","&amp;G1133&amp;",,,,,""D=1"")")</f>
        <v>#N/A</v>
      </c>
      <c r="S1133">
        <f t="shared" si="121"/>
        <v>0.23843400645132784</v>
      </c>
      <c r="T1133" s="1" cm="1">
        <f t="array" ref="T1133">_xll.FDS($A1133,"FF_TAX_CF(ANN_R,"&amp;AE1133&amp;","&amp;AF1133&amp;",,,USD)")</f>
        <v>163.19999999999999</v>
      </c>
      <c r="U1133" s="1" cm="1">
        <f t="array" ref="U1133">_xll.FDS($A1133,"FF_TAX_CF(ANN_R,"&amp;AG1133&amp;","&amp;AH1133&amp;",,,USD)")</f>
        <v>58.4</v>
      </c>
      <c r="V1133" s="1" cm="1">
        <f t="array" ref="V1133">_xll.FDS(A1133,"FF_TAX_CF(ANN_R,"&amp;AI1133&amp;","&amp;AJ1133&amp;",,,USD)")</f>
        <v>68</v>
      </c>
      <c r="W1133" s="1" cm="1">
        <f t="array" ref="W1133">_xll.FDS(A1133,"FF_TAX_CF(ANN_R,"&amp;AK1133&amp;","&amp;AL1133&amp;",,,USD)")</f>
        <v>107</v>
      </c>
      <c r="X1133" s="1" cm="1">
        <f t="array" ref="X1133">_xll.FDS(A1133,"FF_TAX_CF(ANN_R,"&amp;F1133&amp;","&amp;G1133&amp;",,,USD)")</f>
        <v>143</v>
      </c>
      <c r="Y1133" s="1" cm="1">
        <f t="array" ref="Y1133">_xll.FDS($A1133,"FF_PTX_INC(ANN_R,"&amp;AE1133&amp;","&amp;AF1133&amp;",,,USD)")</f>
        <v>645.6</v>
      </c>
      <c r="Z1133" s="1" cm="1">
        <f t="array" ref="Z1133">_xll.FDS($A1133,"FF_PTX_INC(ANN_R,"&amp;AG1133&amp;","&amp;AH1133&amp;",,,USD)")</f>
        <v>345.5</v>
      </c>
      <c r="AA1133" s="1" cm="1">
        <f t="array" ref="AA1133">_xll.FDS(A1133,"FF_PTX_INC(ANN_R,"&amp;AI1133&amp;","&amp;AJ1133&amp;",,,USD)")</f>
        <v>125</v>
      </c>
      <c r="AB1133" s="1" cm="1">
        <f t="array" ref="AB1133">_xll.FDS(A1133,"FF_PTX_INC(ANN_R,"&amp;AK1133&amp;","&amp;AL1133&amp;",,,USD)")</f>
        <v>514</v>
      </c>
      <c r="AC1133" s="1" cm="1">
        <f t="array" ref="AC1133">_xll.FDS(A1133,"FF_PTX_INC(ANN_R,"&amp;F1133&amp;","&amp;G1133&amp;",,,USD)")</f>
        <v>633</v>
      </c>
      <c r="AE1133" s="6">
        <f t="shared" si="122"/>
        <v>41640</v>
      </c>
      <c r="AF1133" s="6">
        <f t="shared" si="123"/>
        <v>42004</v>
      </c>
      <c r="AG1133" s="6">
        <f t="shared" si="124"/>
        <v>42005</v>
      </c>
      <c r="AH1133" s="6">
        <f t="shared" si="125"/>
        <v>42369</v>
      </c>
      <c r="AI1133" s="6">
        <f>DATE(YEAR(F1133)+AO1133,MONTH(F1133),DAY(F1133))</f>
        <v>42370</v>
      </c>
      <c r="AJ1133" s="6">
        <f>DATE(YEAR(G1133)+AO1133,MONTH(G1133),DAY(G1133))</f>
        <v>42735</v>
      </c>
      <c r="AK1133" s="6">
        <f>DATE(YEAR(F1133)+AP1133,MONTH(F1133),DAY(F1133))</f>
        <v>42736</v>
      </c>
      <c r="AL1133" s="6">
        <f>DATE(YEAR(G1133)+AP1133,MONTH(G1133),DAY(G1133))</f>
        <v>43100</v>
      </c>
      <c r="AM1133" s="8">
        <v>-4</v>
      </c>
      <c r="AN1133" s="8">
        <v>-3</v>
      </c>
      <c r="AO1133">
        <v>-2</v>
      </c>
      <c r="AP1133">
        <v>-1</v>
      </c>
      <c r="AQ1133" cm="1">
        <f t="array" ref="AQ1133">_xll.FDS(A1133,"FF_DEBT_LT(ANN_R,"&amp;F1133&amp;","&amp;G1133&amp;")")</f>
        <v>6510</v>
      </c>
      <c r="AR1133" cm="1">
        <f t="array" ref="AR1133">_xll.FDS(A1133,"FF_RD_EXP(ANN_R,"&amp;F1133&amp;","&amp;G1133&amp;")")</f>
        <v>32</v>
      </c>
      <c r="AS1133" cm="1">
        <f t="array" ref="AS1133">_xll.FDS(A1133,"FF_PTX_INC_FOR(ANN_R,"&amp;F1133&amp;","&amp;G1133&amp;")")</f>
        <v>440</v>
      </c>
      <c r="AT1133" cm="1">
        <f t="array" ref="AT1133">_xll.FDS(A1133,"FF_MKT_VAL_PUBLIC(ANN_R,"&amp;[1]sample_report!E1133&amp;")")</f>
        <v>15244.1075529588</v>
      </c>
    </row>
    <row r="1134" spans="1:46" hidden="1" x14ac:dyDescent="0.25">
      <c r="A1134" t="s">
        <v>694</v>
      </c>
      <c r="B1134" t="s">
        <v>695</v>
      </c>
      <c r="C1134" t="s">
        <v>502</v>
      </c>
      <c r="D1134" t="str" cm="1">
        <f t="array" ref="D1134">_xll.FDS(A1134,"FF_MAJOR_IND_NAME")</f>
        <v>METAL PRODUCTS MANUFACTURERS</v>
      </c>
      <c r="E1134">
        <v>2019</v>
      </c>
      <c r="F1134" s="4">
        <f t="shared" si="119"/>
        <v>43466</v>
      </c>
      <c r="G1134" s="4">
        <f t="shared" si="120"/>
        <v>43830</v>
      </c>
      <c r="I1134" s="1" cm="1">
        <f t="array" ref="I1134">_xll.FDS(A1134,"FF_PTX_INC(ANN_R,"&amp;F1134&amp;","&amp;G1134&amp;",,,USD)")</f>
        <v>608</v>
      </c>
      <c r="J1134" s="1" cm="1">
        <f t="array" ref="J1134">_xll.FDS(A1134,"FF_MKT_VAL(ANN_R,"&amp;F1134&amp;","&amp;G1134&amp;",,,USD)")</f>
        <v>20994.145255989999</v>
      </c>
      <c r="K1134" s="1" cm="1">
        <f t="array" ref="K1134">_xll.FDS(A1134,"FF_SHLDRS_EQ(ANN_R,"&amp;F1134&amp;","&amp;G1134&amp;",,,USD)")</f>
        <v>2949</v>
      </c>
      <c r="L1134" s="1" cm="1">
        <f t="array" ref="L1134">_xll.FDS(A1134,"FF_ASSETS(ANN_R,"&amp;F1134&amp;","&amp;G1134&amp;",,,USD)")</f>
        <v>17360</v>
      </c>
      <c r="M1134" s="1" cm="1">
        <f t="array" ref="M1134">_xll.FDS(A1134,"FF_TAX_CF(ANN_R,"&amp;F1134&amp;","&amp;G1134&amp;",,,USD)")</f>
        <v>128</v>
      </c>
      <c r="N1134" s="1" cm="1">
        <f t="array" ref="N1134">_xll.FDS(A1134,"FF_INC_TAX(ANN_R,"&amp;F1134&amp;","&amp;G1134&amp;",,,USD)")</f>
        <v>71</v>
      </c>
      <c r="O1134" s="1" cm="1">
        <f t="array" ref="O1134">_xll.FDS(A1134,"FF_NET_INC(ANN_R,"&amp;F1134&amp;","&amp;G1134&amp;")")</f>
        <v>566</v>
      </c>
      <c r="P1134" s="1" cm="1">
        <f t="array" ref="P1134">_xll.FDS(A1134,"FF_ROA(ANN_R,"&amp;F1134&amp;","&amp;G1134&amp;")")</f>
        <v>3.33785457333255</v>
      </c>
      <c r="Q1134" cm="1">
        <f t="array" ref="Q1134">_xll.FDS(A1134,"FF_TAX_RATE(ANN_R,"&amp;F1134&amp;","&amp;G1134&amp;")")</f>
        <v>11.6776315789474</v>
      </c>
      <c r="R1134" t="e" cm="1">
        <f t="array" ref="R1134">_xll.FDS(A1134,"FF_TAX_REFUND(ANN_R,"&amp;F1134&amp;","&amp;G1134&amp;",,,,,""D=1"")")</f>
        <v>#N/A</v>
      </c>
      <c r="S1134">
        <f t="shared" si="121"/>
        <v>0.22664569759604583</v>
      </c>
      <c r="T1134" s="1" cm="1">
        <f t="array" ref="T1134">_xll.FDS($A1134,"FF_TAX_CF(ANN_R,"&amp;AE1134&amp;","&amp;AF1134&amp;",,,USD)")</f>
        <v>58.4</v>
      </c>
      <c r="U1134" s="1" cm="1">
        <f t="array" ref="U1134">_xll.FDS($A1134,"FF_TAX_CF(ANN_R,"&amp;AG1134&amp;","&amp;AH1134&amp;",,,USD)")</f>
        <v>68</v>
      </c>
      <c r="V1134" s="1" cm="1">
        <f t="array" ref="V1134">_xll.FDS(A1134,"FF_TAX_CF(ANN_R,"&amp;AI1134&amp;","&amp;AJ1134&amp;",,,USD)")</f>
        <v>107</v>
      </c>
      <c r="W1134" s="1" cm="1">
        <f t="array" ref="W1134">_xll.FDS(A1134,"FF_TAX_CF(ANN_R,"&amp;AK1134&amp;","&amp;AL1134&amp;",,,USD)")</f>
        <v>143</v>
      </c>
      <c r="X1134" s="1" cm="1">
        <f t="array" ref="X1134">_xll.FDS(A1134,"FF_TAX_CF(ANN_R,"&amp;F1134&amp;","&amp;G1134&amp;",,,USD)")</f>
        <v>128</v>
      </c>
      <c r="Y1134" s="1" cm="1">
        <f t="array" ref="Y1134">_xll.FDS($A1134,"FF_PTX_INC(ANN_R,"&amp;AE1134&amp;","&amp;AF1134&amp;",,,USD)")</f>
        <v>345.5</v>
      </c>
      <c r="Z1134" s="1" cm="1">
        <f t="array" ref="Z1134">_xll.FDS($A1134,"FF_PTX_INC(ANN_R,"&amp;AG1134&amp;","&amp;AH1134&amp;",,,USD)")</f>
        <v>125</v>
      </c>
      <c r="AA1134" s="1" cm="1">
        <f t="array" ref="AA1134">_xll.FDS(A1134,"FF_PTX_INC(ANN_R,"&amp;AI1134&amp;","&amp;AJ1134&amp;",,,USD)")</f>
        <v>514</v>
      </c>
      <c r="AB1134" s="1" cm="1">
        <f t="array" ref="AB1134">_xll.FDS(A1134,"FF_PTX_INC(ANN_R,"&amp;AK1134&amp;","&amp;AL1134&amp;",,,USD)")</f>
        <v>633</v>
      </c>
      <c r="AC1134" s="1" cm="1">
        <f t="array" ref="AC1134">_xll.FDS(A1134,"FF_PTX_INC(ANN_R,"&amp;F1134&amp;","&amp;G1134&amp;",,,USD)")</f>
        <v>608</v>
      </c>
      <c r="AE1134" s="6">
        <f t="shared" si="122"/>
        <v>42005</v>
      </c>
      <c r="AF1134" s="6">
        <f t="shared" si="123"/>
        <v>42369</v>
      </c>
      <c r="AG1134" s="6">
        <f t="shared" si="124"/>
        <v>42370</v>
      </c>
      <c r="AH1134" s="6">
        <f t="shared" si="125"/>
        <v>42735</v>
      </c>
      <c r="AI1134" s="6">
        <f>DATE(YEAR(F1134)+AO1134,MONTH(F1134),DAY(F1134))</f>
        <v>42736</v>
      </c>
      <c r="AJ1134" s="6">
        <f>DATE(YEAR(G1134)+AO1134,MONTH(G1134),DAY(G1134))</f>
        <v>43100</v>
      </c>
      <c r="AK1134" s="6">
        <f>DATE(YEAR(F1134)+AP1134,MONTH(F1134),DAY(F1134))</f>
        <v>43101</v>
      </c>
      <c r="AL1134" s="6">
        <f>DATE(YEAR(G1134)+AP1134,MONTH(G1134),DAY(G1134))</f>
        <v>43465</v>
      </c>
      <c r="AM1134" s="8">
        <v>-4</v>
      </c>
      <c r="AN1134" s="8">
        <v>-3</v>
      </c>
      <c r="AO1134">
        <v>-2</v>
      </c>
      <c r="AP1134">
        <v>-1</v>
      </c>
      <c r="AQ1134" cm="1">
        <f t="array" ref="AQ1134">_xll.FDS(A1134,"FF_DEBT_LT(ANN_R,"&amp;F1134&amp;","&amp;G1134&amp;")")</f>
        <v>6518</v>
      </c>
      <c r="AR1134" cm="1">
        <f t="array" ref="AR1134">_xll.FDS(A1134,"FF_RD_EXP(ANN_R,"&amp;F1134&amp;","&amp;G1134&amp;")")</f>
        <v>44</v>
      </c>
      <c r="AS1134" t="e" cm="1">
        <f t="array" ref="AS1134">_xll.FDS(A1134,"FF_PTX_INC_FOR(ANN_R,"&amp;F1134&amp;","&amp;G1134&amp;")")</f>
        <v>#N/A</v>
      </c>
      <c r="AT1134" cm="1">
        <f t="array" ref="AT1134">_xll.FDS(A1134,"FF_MKT_VAL_PUBLIC(ANN_R,"&amp;[1]sample_report!E1134&amp;")")</f>
        <v>20857.809276697601</v>
      </c>
    </row>
    <row r="1135" spans="1:46" hidden="1" x14ac:dyDescent="0.25">
      <c r="A1135" t="s">
        <v>694</v>
      </c>
      <c r="B1135" t="s">
        <v>695</v>
      </c>
      <c r="C1135" t="s">
        <v>502</v>
      </c>
      <c r="D1135" t="str" cm="1">
        <f t="array" ref="D1135">_xll.FDS(A1135,"FF_MAJOR_IND_NAME")</f>
        <v>METAL PRODUCTS MANUFACTURERS</v>
      </c>
      <c r="E1135">
        <v>2017</v>
      </c>
      <c r="F1135" s="4">
        <f t="shared" si="119"/>
        <v>42736</v>
      </c>
      <c r="G1135" s="4">
        <f t="shared" si="120"/>
        <v>43100</v>
      </c>
      <c r="I1135" s="1" cm="1">
        <f t="array" ref="I1135">_xll.FDS(A1135,"FF_PTX_INC(ANN_R,"&amp;F1135&amp;","&amp;G1135&amp;",,,USD)")</f>
        <v>514</v>
      </c>
      <c r="J1135" s="1" cm="1">
        <f t="array" ref="J1135">_xll.FDS(A1135,"FF_MKT_VAL(ANN_R,"&amp;F1135&amp;","&amp;G1135&amp;",,,USD)")</f>
        <v>13243.01920345</v>
      </c>
      <c r="K1135" s="1" cm="1">
        <f t="array" ref="K1135">_xll.FDS(A1135,"FF_SHLDRS_EQ(ANN_R,"&amp;F1135&amp;","&amp;G1135&amp;",,,USD)")</f>
        <v>3941</v>
      </c>
      <c r="L1135" s="1" cm="1">
        <f t="array" ref="L1135">_xll.FDS(A1135,"FF_ASSETS(ANN_R,"&amp;F1135&amp;","&amp;G1135&amp;",,,USD)")</f>
        <v>17169</v>
      </c>
      <c r="M1135" s="1" cm="1">
        <f t="array" ref="M1135">_xll.FDS(A1135,"FF_TAX_CF(ANN_R,"&amp;F1135&amp;","&amp;G1135&amp;",,,USD)")</f>
        <v>107</v>
      </c>
      <c r="N1135" s="1" cm="1">
        <f t="array" ref="N1135">_xll.FDS(A1135,"FF_INC_TAX(ANN_R,"&amp;F1135&amp;","&amp;G1135&amp;",,,USD)")</f>
        <v>165</v>
      </c>
      <c r="O1135" s="1" cm="1">
        <f t="array" ref="O1135">_xll.FDS(A1135,"FF_NET_INC(ANN_R,"&amp;F1135&amp;","&amp;G1135&amp;")")</f>
        <v>374</v>
      </c>
      <c r="P1135" s="1" cm="1">
        <f t="array" ref="P1135">_xll.FDS(A1135,"FF_ROA(ANN_R,"&amp;F1135&amp;","&amp;G1135&amp;")")</f>
        <v>2.2434167116549699</v>
      </c>
      <c r="Q1135" cm="1">
        <f t="array" ref="Q1135">_xll.FDS(A1135,"FF_TAX_RATE(ANN_R,"&amp;F1135&amp;","&amp;G1135&amp;")")</f>
        <v>32.101167315175097</v>
      </c>
      <c r="R1135" t="e" cm="1">
        <f t="array" ref="R1135">_xll.FDS(A1135,"FF_TAX_REFUND(ANN_R,"&amp;F1135&amp;","&amp;G1135&amp;",,,,,""D=1"")")</f>
        <v>#N/A</v>
      </c>
      <c r="S1135">
        <f t="shared" si="121"/>
        <v>0.22948005601481683</v>
      </c>
      <c r="T1135" s="1" cm="1">
        <f t="array" ref="T1135">_xll.FDS($A1135,"FF_TAX_CF(ANN_R,"&amp;AE1135&amp;","&amp;AF1135&amp;",,,USD)")</f>
        <v>111.4</v>
      </c>
      <c r="U1135" s="1" cm="1">
        <f t="array" ref="U1135">_xll.FDS($A1135,"FF_TAX_CF(ANN_R,"&amp;AG1135&amp;","&amp;AH1135&amp;",,,USD)")</f>
        <v>163.19999999999999</v>
      </c>
      <c r="V1135" s="1" cm="1">
        <f t="array" ref="V1135">_xll.FDS(A1135,"FF_TAX_CF(ANN_R,"&amp;AI1135&amp;","&amp;AJ1135&amp;",,,USD)")</f>
        <v>58.4</v>
      </c>
      <c r="W1135" s="1" cm="1">
        <f t="array" ref="W1135">_xll.FDS(A1135,"FF_TAX_CF(ANN_R,"&amp;AK1135&amp;","&amp;AL1135&amp;",,,USD)")</f>
        <v>68</v>
      </c>
      <c r="X1135" s="1" cm="1">
        <f t="array" ref="X1135">_xll.FDS(A1135,"FF_TAX_CF(ANN_R,"&amp;F1135&amp;","&amp;G1135&amp;",,,USD)")</f>
        <v>107</v>
      </c>
      <c r="Y1135" s="1" cm="1">
        <f t="array" ref="Y1135">_xll.FDS($A1135,"FF_PTX_INC(ANN_R,"&amp;AE1135&amp;","&amp;AF1135&amp;",,,USD)")</f>
        <v>583.6</v>
      </c>
      <c r="Z1135" s="1" cm="1">
        <f t="array" ref="Z1135">_xll.FDS($A1135,"FF_PTX_INC(ANN_R,"&amp;AG1135&amp;","&amp;AH1135&amp;",,,USD)")</f>
        <v>645.6</v>
      </c>
      <c r="AA1135" s="1" cm="1">
        <f t="array" ref="AA1135">_xll.FDS(A1135,"FF_PTX_INC(ANN_R,"&amp;AI1135&amp;","&amp;AJ1135&amp;",,,USD)")</f>
        <v>345.5</v>
      </c>
      <c r="AB1135" s="1" cm="1">
        <f t="array" ref="AB1135">_xll.FDS(A1135,"FF_PTX_INC(ANN_R,"&amp;AK1135&amp;","&amp;AL1135&amp;",,,USD)")</f>
        <v>125</v>
      </c>
      <c r="AC1135" s="1" cm="1">
        <f t="array" ref="AC1135">_xll.FDS(A1135,"FF_PTX_INC(ANN_R,"&amp;F1135&amp;","&amp;G1135&amp;",,,USD)")</f>
        <v>514</v>
      </c>
      <c r="AE1135" s="6">
        <f t="shared" si="122"/>
        <v>41275</v>
      </c>
      <c r="AF1135" s="6">
        <f t="shared" si="123"/>
        <v>41639</v>
      </c>
      <c r="AG1135" s="6">
        <f t="shared" si="124"/>
        <v>41640</v>
      </c>
      <c r="AH1135" s="6">
        <f t="shared" si="125"/>
        <v>42004</v>
      </c>
      <c r="AI1135" s="6">
        <f>DATE(YEAR(F1135)+AO1135,MONTH(F1135),DAY(F1135))</f>
        <v>42005</v>
      </c>
      <c r="AJ1135" s="6">
        <f>DATE(YEAR(G1135)+AO1135,MONTH(G1135),DAY(G1135))</f>
        <v>42369</v>
      </c>
      <c r="AK1135" s="6">
        <f>DATE(YEAR(F1135)+AP1135,MONTH(F1135),DAY(F1135))</f>
        <v>42370</v>
      </c>
      <c r="AL1135" s="6">
        <f>DATE(YEAR(G1135)+AP1135,MONTH(G1135),DAY(G1135))</f>
        <v>42735</v>
      </c>
      <c r="AM1135" s="8">
        <v>-4</v>
      </c>
      <c r="AN1135" s="8">
        <v>-3</v>
      </c>
      <c r="AO1135">
        <v>-2</v>
      </c>
      <c r="AP1135">
        <v>-1</v>
      </c>
      <c r="AQ1135" cm="1">
        <f t="array" ref="AQ1135">_xll.FDS(A1135,"FF_DEBT_LT(ANN_R,"&amp;F1135&amp;","&amp;G1135&amp;")")</f>
        <v>6518</v>
      </c>
      <c r="AR1135" cm="1">
        <f t="array" ref="AR1135">_xll.FDS(A1135,"FF_RD_EXP(ANN_R,"&amp;F1135&amp;","&amp;G1135&amp;")")</f>
        <v>27</v>
      </c>
      <c r="AS1135" cm="1">
        <f t="array" ref="AS1135">_xll.FDS(A1135,"FF_PTX_INC_FOR(ANN_R,"&amp;F1135&amp;","&amp;G1135&amp;")")</f>
        <v>367</v>
      </c>
      <c r="AT1135" cm="1">
        <f t="array" ref="AT1135">_xll.FDS(A1135,"FF_MKT_VAL_PUBLIC(ANN_R,"&amp;[1]sample_report!E1135&amp;")")</f>
        <v>13115.568386636</v>
      </c>
    </row>
    <row r="1136" spans="1:46" x14ac:dyDescent="0.25">
      <c r="A1136" t="s">
        <v>600</v>
      </c>
      <c r="B1136" t="s">
        <v>601</v>
      </c>
      <c r="C1136" t="s">
        <v>502</v>
      </c>
      <c r="D1136" t="str" cm="1">
        <f t="array" ref="D1136">_xll.FDS(A1136,"FF_MAJOR_IND_NAME")</f>
        <v>DRUGS, COSMETICS &amp; HEALTH CARE</v>
      </c>
      <c r="E1136">
        <v>2016</v>
      </c>
      <c r="F1136" s="4">
        <f t="shared" si="119"/>
        <v>42370</v>
      </c>
      <c r="G1136" s="4">
        <f t="shared" si="120"/>
        <v>42735</v>
      </c>
      <c r="H1136" s="5">
        <v>1</v>
      </c>
      <c r="I1136" s="1" cm="1">
        <f t="array" ref="I1136">_xll.FDS(A1136,"FF_PTX_INC(ANN_R,"&amp;F1136&amp;","&amp;G1136&amp;",,,USD)")</f>
        <v>1329.8150000000001</v>
      </c>
      <c r="J1136" s="1" cm="1">
        <f t="array" ref="J1136">_xll.FDS(A1136,"FF_MKT_VAL(ANN_R,"&amp;F1136&amp;","&amp;G1136&amp;",,,USD)")</f>
        <v>38914.533618950001</v>
      </c>
      <c r="K1136" s="1" cm="1">
        <f t="array" ref="K1136">_xll.FDS(A1136,"FF_SHLDRS_EQ(ANN_R,"&amp;F1136&amp;","&amp;G1136&amp;",,,USD)")</f>
        <v>4449.2449999999999</v>
      </c>
      <c r="L1136" s="1" cm="1">
        <f t="array" ref="L1136">_xll.FDS(A1136,"FF_ASSETS(ANN_R,"&amp;F1136&amp;","&amp;G1136&amp;",,,USD)")</f>
        <v>6982.741</v>
      </c>
      <c r="M1136" s="1" cm="1">
        <f t="array" ref="M1136">_xll.FDS(A1136,"FF_TAX_CF(ANN_R,"&amp;F1136&amp;","&amp;G1136&amp;",,,USD)")</f>
        <v>481.36</v>
      </c>
      <c r="N1136" s="1" cm="1">
        <f t="array" ref="N1136">_xll.FDS(A1136,"FF_INC_TAX(ANN_R,"&amp;F1136&amp;","&amp;G1136&amp;",,,USD)")</f>
        <v>434.29300000000001</v>
      </c>
      <c r="O1136" s="1" cm="1">
        <f t="array" ref="O1136">_xll.FDS(A1136,"FF_NET_INC(ANN_R,"&amp;F1136&amp;","&amp;G1136&amp;")")</f>
        <v>895.52200000000005</v>
      </c>
      <c r="P1136" s="1" cm="1">
        <f t="array" ref="P1136">_xll.FDS(A1136,"FF_ROA(ANN_R,"&amp;F1136&amp;","&amp;G1136&amp;")")</f>
        <v>14.1997961336752</v>
      </c>
      <c r="Q1136" cm="1">
        <f t="array" ref="Q1136">_xll.FDS(A1136,"FF_TAX_RATE(ANN_R,"&amp;F1136&amp;","&amp;G1136&amp;")")</f>
        <v>32.658151697792498</v>
      </c>
      <c r="R1136" t="e" cm="1">
        <f t="array" ref="R1136">_xll.FDS(A1136,"FF_TAX_REFUND(ANN_R,"&amp;F1136&amp;","&amp;G1136&amp;",,,,,""D=1"")")</f>
        <v>#N/A</v>
      </c>
      <c r="S1136" t="e">
        <f t="shared" si="121"/>
        <v>#N/A</v>
      </c>
      <c r="T1136" s="1" t="e" cm="1">
        <f t="array" ref="T1136">_xll.FDS($A1136,"FF_TAX_CF(ANN_R,"&amp;AE1136&amp;","&amp;AF1136&amp;",,,USD)")</f>
        <v>#N/A</v>
      </c>
      <c r="U1136" s="1" cm="1">
        <f t="array" ref="U1136">_xll.FDS($A1136,"FF_TAX_CF(ANN_R,"&amp;AG1136&amp;","&amp;AH1136&amp;",,,USD)")</f>
        <v>1.0569999999999999</v>
      </c>
      <c r="V1136" s="1" cm="1">
        <f t="array" ref="V1136">_xll.FDS(A1136,"FF_TAX_CF(ANN_R,"&amp;AI1136&amp;","&amp;AJ1136&amp;",,,USD)")</f>
        <v>59.847000000000001</v>
      </c>
      <c r="W1136" s="1" cm="1">
        <f t="array" ref="W1136">_xll.FDS(A1136,"FF_TAX_CF(ANN_R,"&amp;AK1136&amp;","&amp;AL1136&amp;",,,USD)")</f>
        <v>276.09199999999998</v>
      </c>
      <c r="X1136" s="1" cm="1">
        <f t="array" ref="X1136">_xll.FDS(A1136,"FF_TAX_CF(ANN_R,"&amp;F1136&amp;","&amp;G1136&amp;",,,USD)")</f>
        <v>481.36</v>
      </c>
      <c r="Y1136" s="1" cm="1">
        <f t="array" ref="Y1136">_xll.FDS($A1136,"FF_PTX_INC(ANN_R,"&amp;AE1136&amp;","&amp;AF1136&amp;",,,USD)")</f>
        <v>414.42099999999999</v>
      </c>
      <c r="Z1136" s="1" cm="1">
        <f t="array" ref="Z1136">_xll.FDS($A1136,"FF_PTX_INC(ANN_R,"&amp;AG1136&amp;","&amp;AH1136&amp;",,,USD)")</f>
        <v>713.36</v>
      </c>
      <c r="AA1136" s="1" cm="1">
        <f t="array" ref="AA1136">_xll.FDS(A1136,"FF_PTX_INC(ANN_R,"&amp;AI1136&amp;","&amp;AJ1136&amp;",,,USD)")</f>
        <v>775.74699999999996</v>
      </c>
      <c r="AB1136" s="1" cm="1">
        <f t="array" ref="AB1136">_xll.FDS(A1136,"FF_PTX_INC(ANN_R,"&amp;AK1136&amp;","&amp;AL1136&amp;",,,USD)")</f>
        <v>1225.097</v>
      </c>
      <c r="AC1136" s="1" cm="1">
        <f t="array" ref="AC1136">_xll.FDS(A1136,"FF_PTX_INC(ANN_R,"&amp;F1136&amp;","&amp;G1136&amp;",,,USD)")</f>
        <v>1329.8150000000001</v>
      </c>
      <c r="AE1136" s="6">
        <f t="shared" si="122"/>
        <v>40909</v>
      </c>
      <c r="AF1136" s="6">
        <f t="shared" si="123"/>
        <v>41274</v>
      </c>
      <c r="AG1136" s="6">
        <f t="shared" si="124"/>
        <v>41275</v>
      </c>
      <c r="AH1136" s="6">
        <f t="shared" si="125"/>
        <v>41639</v>
      </c>
      <c r="AI1136" s="6">
        <f>DATE(YEAR(F1136)+AO1136,MONTH(F1136),DAY(F1136))</f>
        <v>41640</v>
      </c>
      <c r="AJ1136" s="6">
        <f>DATE(YEAR(G1136)+AO1136,MONTH(G1136),DAY(G1136))</f>
        <v>42004</v>
      </c>
      <c r="AK1136" s="6">
        <f>DATE(YEAR(F1136)+AP1136,MONTH(F1136),DAY(F1136))</f>
        <v>42005</v>
      </c>
      <c r="AL1136" s="6">
        <f>DATE(YEAR(G1136)+AP1136,MONTH(G1136),DAY(G1136))</f>
        <v>42369</v>
      </c>
      <c r="AM1136" s="8">
        <v>-4</v>
      </c>
      <c r="AN1136" s="8">
        <v>-3</v>
      </c>
      <c r="AO1136">
        <v>-2</v>
      </c>
      <c r="AP1136">
        <v>-1</v>
      </c>
      <c r="AQ1136" cm="1">
        <f t="array" ref="AQ1136">_xll.FDS(A1136,"FF_DEBT_LT(ANN_R,"&amp;F1136&amp;","&amp;G1136&amp;")")</f>
        <v>351.56900000000002</v>
      </c>
      <c r="AR1136" cm="1">
        <f t="array" ref="AR1136">_xll.FDS(A1136,"FF_RD_EXP(ANN_R,"&amp;F1136&amp;","&amp;G1136&amp;")")</f>
        <v>1947.55</v>
      </c>
      <c r="AS1136" cm="1">
        <f t="array" ref="AS1136">_xll.FDS(A1136,"FF_PTX_INC_FOR(ANN_R,"&amp;F1136&amp;","&amp;G1136&amp;")")</f>
        <v>-321.14400000000001</v>
      </c>
      <c r="AT1136" cm="1">
        <f t="array" ref="AT1136">_xll.FDS(A1136,"FF_MKT_VAL_PUBLIC(ANN_R,"&amp;[1]sample_report!E1136&amp;")")</f>
        <v>28445.307010696299</v>
      </c>
    </row>
    <row r="1137" spans="1:46" hidden="1" x14ac:dyDescent="0.25">
      <c r="A1137" t="s">
        <v>930</v>
      </c>
      <c r="B1137" t="s">
        <v>931</v>
      </c>
      <c r="C1137" t="s">
        <v>932</v>
      </c>
      <c r="D1137" t="str" cm="1">
        <f t="array" ref="D1137">_xll.FDS(A1137,"FF_MAJOR_IND_NAME")</f>
        <v>DRUGS, COSMETICS &amp; HEALTH CARE</v>
      </c>
      <c r="E1137">
        <v>2020</v>
      </c>
      <c r="F1137" s="4">
        <f t="shared" si="119"/>
        <v>43831</v>
      </c>
      <c r="G1137" s="4">
        <f t="shared" si="120"/>
        <v>44196</v>
      </c>
      <c r="H1137">
        <v>1</v>
      </c>
      <c r="I1137" s="1" cm="1">
        <f t="array" ref="I1137">_xll.FDS(A1137,"FF_PTX_INC(ANN_R,"&amp;F1137&amp;","&amp;G1137&amp;",,,USD)")</f>
        <v>19140.991470813799</v>
      </c>
      <c r="J1137" s="1" cm="1">
        <f t="array" ref="J1137">_xll.FDS(A1137,"FF_MKT_VAL(ANN_R,"&amp;F1137&amp;","&amp;G1137&amp;",,,USD)")</f>
        <v>298224.91035922401</v>
      </c>
      <c r="K1137" s="1" cm="1">
        <f t="array" ref="K1137">_xll.FDS(A1137,"FF_SHLDRS_EQ(ANN_R,"&amp;F1137&amp;","&amp;G1137&amp;",,,USD)")</f>
        <v>41112.0524396896</v>
      </c>
      <c r="L1137" s="1" cm="1">
        <f t="array" ref="L1137">_xll.FDS(A1137,"FF_ASSETS(ANN_R,"&amp;F1137&amp;","&amp;G1137&amp;",,,USD)")</f>
        <v>97446.6848201752</v>
      </c>
      <c r="M1137" s="1" cm="1">
        <f t="array" ref="M1137">_xll.FDS(A1137,"FF_TAX_CF(ANN_R,"&amp;F1137&amp;","&amp;G1137&amp;",,,USD)")</f>
        <v>3447.6371145248399</v>
      </c>
      <c r="N1137" s="1" cm="1">
        <f t="array" ref="N1137">_xll.FDS(A1137,"FF_INC_TAX(ANN_R,"&amp;F1137&amp;","&amp;G1137&amp;",,,USD)")</f>
        <v>3086.4662301540402</v>
      </c>
      <c r="O1137" s="1" cm="1">
        <f t="array" ref="O1137">_xll.FDS(A1137,"FF_NET_INC(ANN_R,"&amp;F1137&amp;","&amp;G1137&amp;")")</f>
        <v>14295</v>
      </c>
      <c r="P1137" s="1" cm="1">
        <f t="array" ref="P1137">_xll.FDS(A1137,"FF_ROA(ANN_R,"&amp;F1137&amp;","&amp;G1137&amp;")")</f>
        <v>16.894267530978698</v>
      </c>
      <c r="Q1137" cm="1">
        <f t="array" ref="Q1137">_xll.FDS(A1137,"FF_TAX_RATE(ANN_R,"&amp;F1137&amp;","&amp;G1137&amp;")")</f>
        <v>16.124902593788299</v>
      </c>
      <c r="R1137" t="e" cm="1">
        <f t="array" ref="R1137">_xll.FDS(A1137,"FF_TAX_REFUND(ANN_R,"&amp;F1137&amp;","&amp;G1137&amp;",,,,,""D=1"")")</f>
        <v>#N/A</v>
      </c>
      <c r="S1137">
        <f t="shared" si="121"/>
        <v>0.23874610138482591</v>
      </c>
      <c r="T1137" s="1" cm="1">
        <f t="array" ref="T1137">_xll.FDS($A1137,"FF_TAX_CF(ANN_R,"&amp;AE1137&amp;","&amp;AF1137&amp;",,,USD)")</f>
        <v>3794.28205418587</v>
      </c>
      <c r="U1137" s="1" cm="1">
        <f t="array" ref="U1137">_xll.FDS($A1137,"FF_TAX_CF(ANN_R,"&amp;AG1137&amp;","&amp;AH1137&amp;",,,USD)")</f>
        <v>3971.5031197071098</v>
      </c>
      <c r="V1137" s="1" cm="1">
        <f t="array" ref="V1137">_xll.FDS(A1137,"FF_TAX_CF(ANN_R,"&amp;AI1137&amp;","&amp;AJ1137&amp;",,,USD)")</f>
        <v>3359.6875505447401</v>
      </c>
      <c r="W1137" s="1" cm="1">
        <f t="array" ref="W1137">_xll.FDS(A1137,"FF_TAX_CF(ANN_R,"&amp;AK1137&amp;","&amp;AL1137&amp;",,,USD)")</f>
        <v>3565.1653747558598</v>
      </c>
      <c r="X1137" s="1" cm="1">
        <f t="array" ref="X1137">_xll.FDS(A1137,"FF_TAX_CF(ANN_R,"&amp;F1137&amp;","&amp;G1137&amp;",,,USD)")</f>
        <v>3447.6371145248399</v>
      </c>
      <c r="Y1137" s="1" cm="1">
        <f t="array" ref="Y1137">_xll.FDS($A1137,"FF_PTX_INC(ANN_R,"&amp;AE1137&amp;","&amp;AF1137&amp;",,,USD)")</f>
        <v>13202.8428782225</v>
      </c>
      <c r="Z1137" s="1" cm="1">
        <f t="array" ref="Z1137">_xll.FDS($A1137,"FF_PTX_INC(ANN_R,"&amp;AG1137&amp;","&amp;AH1137&amp;",,,USD)")</f>
        <v>12445.871889591201</v>
      </c>
      <c r="AA1137" s="1" cm="1">
        <f t="array" ref="AA1137">_xll.FDS(A1137,"FF_PTX_INC(ANN_R,"&amp;AI1137&amp;","&amp;AJ1137&amp;",,,USD)")</f>
        <v>14450.334957361199</v>
      </c>
      <c r="AB1137" s="1" cm="1">
        <f t="array" ref="AB1137">_xll.FDS(A1137,"FF_PTX_INC(ANN_R,"&amp;AK1137&amp;","&amp;AL1137&amp;",,,USD)")</f>
        <v>16733.032745361299</v>
      </c>
      <c r="AC1137" s="1" cm="1">
        <f t="array" ref="AC1137">_xll.FDS(A1137,"FF_PTX_INC(ANN_R,"&amp;F1137&amp;","&amp;G1137&amp;",,,USD)")</f>
        <v>19140.991470813799</v>
      </c>
      <c r="AE1137" s="6">
        <f t="shared" si="122"/>
        <v>42370</v>
      </c>
      <c r="AF1137" s="6">
        <f t="shared" si="123"/>
        <v>42735</v>
      </c>
      <c r="AG1137" s="6">
        <f t="shared" si="124"/>
        <v>42736</v>
      </c>
      <c r="AH1137" s="6">
        <f t="shared" si="125"/>
        <v>43100</v>
      </c>
      <c r="AI1137" s="6">
        <f>DATE(YEAR(F1137)+AO1137,MONTH(F1137),DAY(F1137))</f>
        <v>43101</v>
      </c>
      <c r="AJ1137" s="6">
        <f>DATE(YEAR(G1137)+AO1137,MONTH(G1137),DAY(G1137))</f>
        <v>43465</v>
      </c>
      <c r="AK1137" s="6">
        <f>DATE(YEAR(F1137)+AP1137,MONTH(F1137),DAY(F1137))</f>
        <v>43466</v>
      </c>
      <c r="AL1137" s="6">
        <f>DATE(YEAR(G1137)+AP1137,MONTH(G1137),DAY(G1137))</f>
        <v>43830</v>
      </c>
      <c r="AM1137" s="8">
        <v>-4</v>
      </c>
      <c r="AN1137" s="8">
        <v>-3</v>
      </c>
      <c r="AO1137">
        <v>-2</v>
      </c>
      <c r="AP1137">
        <v>-1</v>
      </c>
      <c r="AQ1137" cm="1">
        <f t="array" ref="AQ1137">_xll.FDS(A1137,"FF_DEBT_LT(ANN_R,"&amp;F1137&amp;","&amp;G1137&amp;")")</f>
        <v>11096</v>
      </c>
      <c r="AR1137" cm="1">
        <f t="array" ref="AR1137">_xll.FDS(A1137,"FF_RD_EXP(ANN_R,"&amp;F1137&amp;","&amp;G1137&amp;")")</f>
        <v>12152</v>
      </c>
      <c r="AS1137" t="e" cm="1">
        <f t="array" ref="AS1137">_xll.FDS(A1137,"FF_PTX_INC_FOR(ANN_R,"&amp;F1137&amp;","&amp;G1137&amp;")")</f>
        <v>#N/A</v>
      </c>
      <c r="AT1137" cm="1">
        <f t="array" ref="AT1137">_xll.FDS(A1137,"FF_MKT_VAL_PUBLIC(ANN_R,"&amp;[1]sample_report!E1137&amp;")")</f>
        <v>211296.96585285099</v>
      </c>
    </row>
    <row r="1138" spans="1:46" hidden="1" x14ac:dyDescent="0.25">
      <c r="A1138" t="s">
        <v>930</v>
      </c>
      <c r="B1138" t="s">
        <v>931</v>
      </c>
      <c r="C1138" t="s">
        <v>932</v>
      </c>
      <c r="D1138" t="str" cm="1">
        <f t="array" ref="D1138">_xll.FDS(A1138,"FF_MAJOR_IND_NAME")</f>
        <v>DRUGS, COSMETICS &amp; HEALTH CARE</v>
      </c>
      <c r="E1138">
        <v>2016</v>
      </c>
      <c r="F1138" s="4">
        <f t="shared" si="119"/>
        <v>42370</v>
      </c>
      <c r="G1138" s="4">
        <f t="shared" si="120"/>
        <v>42735</v>
      </c>
      <c r="H1138" s="5">
        <v>1</v>
      </c>
      <c r="I1138" s="1" cm="1">
        <f t="array" ref="I1138">_xll.FDS(A1138,"FF_PTX_INC(ANN_R,"&amp;F1138&amp;","&amp;G1138&amp;",,,USD)")</f>
        <v>13202.8428782225</v>
      </c>
      <c r="J1138" s="1" cm="1">
        <f t="array" ref="J1138">_xll.FDS(A1138,"FF_MKT_VAL(ANN_R,"&amp;F1138&amp;","&amp;G1138&amp;",,,USD)")</f>
        <v>194970.593963855</v>
      </c>
      <c r="K1138" s="1" cm="1">
        <f t="array" ref="K1138">_xll.FDS(A1138,"FF_SHLDRS_EQ(ANN_R,"&amp;F1138&amp;","&amp;G1138&amp;",,,USD)")</f>
        <v>23526.343848168799</v>
      </c>
      <c r="L1138" s="1" cm="1">
        <f t="array" ref="L1138">_xll.FDS(A1138,"FF_ASSETS(ANN_R,"&amp;F1138&amp;","&amp;G1138&amp;",,,USD)")</f>
        <v>75583.213084876494</v>
      </c>
      <c r="M1138" s="1" cm="1">
        <f t="array" ref="M1138">_xll.FDS(A1138,"FF_TAX_CF(ANN_R,"&amp;F1138&amp;","&amp;G1138&amp;",,,USD)")</f>
        <v>3794.28205418587</v>
      </c>
      <c r="N1138" s="1" cm="1">
        <f t="array" ref="N1138">_xll.FDS(A1138,"FF_INC_TAX(ANN_R,"&amp;F1138&amp;","&amp;G1138&amp;",,,USD)")</f>
        <v>3323.29573178291</v>
      </c>
      <c r="O1138" s="1" cm="1">
        <f t="array" ref="O1138">_xll.FDS(A1138,"FF_NET_INC(ANN_R,"&amp;F1138&amp;","&amp;G1138&amp;")")</f>
        <v>9576</v>
      </c>
      <c r="P1138" s="1" cm="1">
        <f t="array" ref="P1138">_xll.FDS(A1138,"FF_ROA(ANN_R,"&amp;F1138&amp;","&amp;G1138&amp;")")</f>
        <v>12.5519392851057</v>
      </c>
      <c r="Q1138" cm="1">
        <f t="array" ref="Q1138">_xll.FDS(A1138,"FF_TAX_RATE(ANN_R,"&amp;F1138&amp;","&amp;G1138&amp;")")</f>
        <v>25.1710617359883</v>
      </c>
      <c r="R1138" t="e" cm="1">
        <f t="array" ref="R1138">_xll.FDS(A1138,"FF_TAX_REFUND(ANN_R,"&amp;F1138&amp;","&amp;G1138&amp;",,,,,""D=1"")")</f>
        <v>#N/A</v>
      </c>
      <c r="S1138">
        <f t="shared" si="121"/>
        <v>0.26485701394998162</v>
      </c>
      <c r="T1138" s="1" cm="1">
        <f t="array" ref="T1138">_xll.FDS($A1138,"FF_TAX_CF(ANN_R,"&amp;AE1138&amp;","&amp;AF1138&amp;",,,USD)")</f>
        <v>3548.3337690830199</v>
      </c>
      <c r="U1138" s="1" cm="1">
        <f t="array" ref="U1138">_xll.FDS($A1138,"FF_TAX_CF(ANN_R,"&amp;AG1138&amp;","&amp;AH1138&amp;",,,USD)")</f>
        <v>3603.8393410444301</v>
      </c>
      <c r="V1138" s="1" cm="1">
        <f t="array" ref="V1138">_xll.FDS(A1138,"FF_TAX_CF(ANN_R,"&amp;AI1138&amp;","&amp;AJ1138&amp;",,,USD)")</f>
        <v>3257.5473296642299</v>
      </c>
      <c r="W1138" s="1" cm="1">
        <f t="array" ref="W1138">_xll.FDS(A1138,"FF_TAX_CF(ANN_R,"&amp;AK1138&amp;","&amp;AL1138&amp;",,,USD)")</f>
        <v>3838.4852771759001</v>
      </c>
      <c r="X1138" s="1" cm="1">
        <f t="array" ref="X1138">_xll.FDS(A1138,"FF_TAX_CF(ANN_R,"&amp;F1138&amp;","&amp;G1138&amp;",,,USD)")</f>
        <v>3794.28205418587</v>
      </c>
      <c r="Y1138" s="1" cm="1">
        <f t="array" ref="Y1138">_xll.FDS($A1138,"FF_PTX_INC(ANN_R,"&amp;AE1138&amp;","&amp;AF1138&amp;",,,USD)")</f>
        <v>12960.1052262783</v>
      </c>
      <c r="Z1138" s="1" cm="1">
        <f t="array" ref="Z1138">_xll.FDS($A1138,"FF_PTX_INC(ANN_R,"&amp;AG1138&amp;","&amp;AH1138&amp;",,,USD)")</f>
        <v>15838.124227643</v>
      </c>
      <c r="AA1138" s="1" cm="1">
        <f t="array" ref="AA1138">_xll.FDS(A1138,"FF_PTX_INC(ANN_R,"&amp;AI1138&amp;","&amp;AJ1138&amp;",,,USD)")</f>
        <v>13671.4301913977</v>
      </c>
      <c r="AB1138" s="1" cm="1">
        <f t="array" ref="AB1138">_xll.FDS(A1138,"FF_PTX_INC(ANN_R,"&amp;AK1138&amp;","&amp;AL1138&amp;",,,USD)")</f>
        <v>12449.1133705378</v>
      </c>
      <c r="AC1138" s="1" cm="1">
        <f t="array" ref="AC1138">_xll.FDS(A1138,"FF_PTX_INC(ANN_R,"&amp;F1138&amp;","&amp;G1138&amp;",,,USD)")</f>
        <v>13202.8428782225</v>
      </c>
      <c r="AE1138" s="6">
        <f t="shared" si="122"/>
        <v>40909</v>
      </c>
      <c r="AF1138" s="6">
        <f t="shared" si="123"/>
        <v>41274</v>
      </c>
      <c r="AG1138" s="6">
        <f t="shared" si="124"/>
        <v>41275</v>
      </c>
      <c r="AH1138" s="6">
        <f t="shared" si="125"/>
        <v>41639</v>
      </c>
      <c r="AI1138" s="6">
        <f>DATE(YEAR(F1138)+AO1138,MONTH(F1138),DAY(F1138))</f>
        <v>41640</v>
      </c>
      <c r="AJ1138" s="6">
        <f>DATE(YEAR(G1138)+AO1138,MONTH(G1138),DAY(G1138))</f>
        <v>42004</v>
      </c>
      <c r="AK1138" s="6">
        <f>DATE(YEAR(F1138)+AP1138,MONTH(F1138),DAY(F1138))</f>
        <v>42005</v>
      </c>
      <c r="AL1138" s="6">
        <f>DATE(YEAR(G1138)+AP1138,MONTH(G1138),DAY(G1138))</f>
        <v>42369</v>
      </c>
      <c r="AM1138" s="8">
        <v>-4</v>
      </c>
      <c r="AN1138" s="8">
        <v>-3</v>
      </c>
      <c r="AO1138">
        <v>-2</v>
      </c>
      <c r="AP1138">
        <v>-1</v>
      </c>
      <c r="AQ1138" cm="1">
        <f t="array" ref="AQ1138">_xll.FDS(A1138,"FF_DEBT_LT(ANN_R,"&amp;F1138&amp;","&amp;G1138&amp;")")</f>
        <v>16992</v>
      </c>
      <c r="AR1138" cm="1">
        <f t="array" ref="AR1138">_xll.FDS(A1138,"FF_RD_EXP(ANN_R,"&amp;F1138&amp;","&amp;G1138&amp;")")</f>
        <v>9904</v>
      </c>
      <c r="AS1138" t="e" cm="1">
        <f t="array" ref="AS1138">_xll.FDS(A1138,"FF_PTX_INC_FOR(ANN_R,"&amp;F1138&amp;","&amp;G1138&amp;")")</f>
        <v>#N/A</v>
      </c>
      <c r="AT1138" cm="1">
        <f t="array" ref="AT1138">_xll.FDS(A1138,"FF_MKT_VAL_PUBLIC(ANN_R,"&amp;[1]sample_report!E1138&amp;")")</f>
        <v>158536.922124734</v>
      </c>
    </row>
    <row r="1139" spans="1:46" hidden="1" x14ac:dyDescent="0.25">
      <c r="A1139" t="s">
        <v>644</v>
      </c>
      <c r="B1139" t="s">
        <v>645</v>
      </c>
      <c r="C1139" t="s">
        <v>502</v>
      </c>
      <c r="D1139" t="str" cm="1">
        <f t="array" ref="D1139">_xll.FDS(A1139,"FF_MAJOR_IND_NAME")</f>
        <v>RECREATION</v>
      </c>
      <c r="E1139">
        <v>2020</v>
      </c>
      <c r="F1139" s="4">
        <f t="shared" si="119"/>
        <v>43831</v>
      </c>
      <c r="G1139" s="4">
        <f t="shared" si="120"/>
        <v>44196</v>
      </c>
      <c r="H1139">
        <v>0</v>
      </c>
      <c r="I1139" s="1" cm="1">
        <f t="array" ref="I1139">_xll.FDS(A1139,"FF_PTX_INC(ANN_R,"&amp;F1139&amp;","&amp;G1139&amp;",,,USD)")</f>
        <v>-18.452000000000002</v>
      </c>
      <c r="J1139" s="1" cm="1">
        <f t="array" ref="J1139">_xll.FDS(A1139,"FF_MKT_VAL(ANN_R,"&amp;F1139&amp;","&amp;G1139&amp;",,,USD)")</f>
        <v>42499.888079999997</v>
      </c>
      <c r="K1139" s="1" cm="1">
        <f t="array" ref="K1139">_xll.FDS(A1139,"FF_SHLDRS_EQ(ANN_R,"&amp;F1139&amp;","&amp;G1139&amp;",,,USD)")</f>
        <v>1328.0150000000001</v>
      </c>
      <c r="L1139" s="1" cm="1">
        <f t="array" ref="L1139">_xll.FDS(A1139,"FF_ASSETS(ANN_R,"&amp;F1139&amp;","&amp;G1139&amp;",,,USD)")</f>
        <v>2270.5419999999999</v>
      </c>
      <c r="M1139" s="1" cm="1">
        <f t="array" ref="M1139">_xll.FDS(A1139,"FF_TAX_CF(ANN_R,"&amp;F1139&amp;","&amp;G1139&amp;",,,USD)")</f>
        <v>1.014</v>
      </c>
      <c r="N1139" s="1" cm="1">
        <f t="array" ref="N1139">_xll.FDS(A1139,"FF_INC_TAX(ANN_R,"&amp;F1139&amp;","&amp;G1139&amp;",,,USD)")</f>
        <v>-0.94499999999999995</v>
      </c>
      <c r="O1139" s="1" cm="1">
        <f t="array" ref="O1139">_xll.FDS(A1139,"FF_NET_INC(ANN_R,"&amp;F1139&amp;","&amp;G1139&amp;")")</f>
        <v>-17.507000000000001</v>
      </c>
      <c r="P1139" s="1" cm="1">
        <f t="array" ref="P1139">_xll.FDS(A1139,"FF_ROA(ANN_R,"&amp;F1139&amp;","&amp;G1139&amp;")")</f>
        <v>-0.93600899920230496</v>
      </c>
      <c r="Q1139" t="e" cm="1">
        <f t="array" ref="Q1139">_xll.FDS(A1139,"FF_TAX_RATE(ANN_R,"&amp;F1139&amp;","&amp;G1139&amp;")")</f>
        <v>#N/A</v>
      </c>
      <c r="R1139" t="e" cm="1">
        <f t="array" ref="R1139">_xll.FDS(A1139,"FF_TAX_REFUND(ANN_R,"&amp;F1139&amp;","&amp;G1139&amp;",,,,,""D=1"")")</f>
        <v>#N/A</v>
      </c>
      <c r="S1139">
        <f t="shared" si="121"/>
        <v>-1.3782817763377819E-2</v>
      </c>
      <c r="T1139" s="1" cm="1">
        <f t="array" ref="T1139">_xll.FDS($A1139,"FF_TAX_CF(ANN_R,"&amp;AE1139&amp;","&amp;AF1139&amp;",,,USD)")</f>
        <v>0.121</v>
      </c>
      <c r="U1139" s="1" cm="1">
        <f t="array" ref="U1139">_xll.FDS($A1139,"FF_TAX_CF(ANN_R,"&amp;AG1139&amp;","&amp;AH1139&amp;",,,USD)")</f>
        <v>0.222</v>
      </c>
      <c r="V1139" s="1" cm="1">
        <f t="array" ref="V1139">_xll.FDS(A1139,"FF_TAX_CF(ANN_R,"&amp;AI1139&amp;","&amp;AJ1139&amp;",,,USD)")</f>
        <v>0.56399999999999995</v>
      </c>
      <c r="W1139" s="1" cm="1">
        <f t="array" ref="W1139">_xll.FDS(A1139,"FF_TAX_CF(ANN_R,"&amp;AK1139&amp;","&amp;AL1139&amp;",,,USD)")</f>
        <v>0.75900000000000001</v>
      </c>
      <c r="X1139" s="1" cm="1">
        <f t="array" ref="X1139">_xll.FDS(A1139,"FF_TAX_CF(ANN_R,"&amp;F1139&amp;","&amp;G1139&amp;",,,USD)")</f>
        <v>1.014</v>
      </c>
      <c r="Y1139" s="1" cm="1">
        <f t="array" ref="Y1139">_xll.FDS($A1139,"FF_PTX_INC(ANN_R,"&amp;AE1139&amp;","&amp;AF1139&amp;",,,USD)")</f>
        <v>-42.546999999999997</v>
      </c>
      <c r="Z1139" s="1" cm="1">
        <f t="array" ref="Z1139">_xll.FDS($A1139,"FF_PTX_INC(ANN_R,"&amp;AG1139&amp;","&amp;AH1139&amp;",,,USD)")</f>
        <v>-63.194000000000003</v>
      </c>
      <c r="AA1139" s="1" cm="1">
        <f t="array" ref="AA1139">_xll.FDS(A1139,"FF_PTX_INC(ANN_R,"&amp;AI1139&amp;","&amp;AJ1139&amp;",,,USD)")</f>
        <v>-9.3330000000000002</v>
      </c>
      <c r="AB1139" s="1" cm="1">
        <f t="array" ref="AB1139">_xll.FDS(A1139,"FF_PTX_INC(ANN_R,"&amp;AK1139&amp;","&amp;AL1139&amp;",,,USD)")</f>
        <v>-60.918999999999997</v>
      </c>
      <c r="AC1139" s="1" cm="1">
        <f t="array" ref="AC1139">_xll.FDS(A1139,"FF_PTX_INC(ANN_R,"&amp;F1139&amp;","&amp;G1139&amp;",,,USD)")</f>
        <v>-18.452000000000002</v>
      </c>
      <c r="AE1139" s="6">
        <f t="shared" si="122"/>
        <v>42370</v>
      </c>
      <c r="AF1139" s="6">
        <f t="shared" si="123"/>
        <v>42735</v>
      </c>
      <c r="AG1139" s="6">
        <f t="shared" si="124"/>
        <v>42736</v>
      </c>
      <c r="AH1139" s="6">
        <f t="shared" si="125"/>
        <v>43100</v>
      </c>
      <c r="AI1139" s="6">
        <f>DATE(YEAR(F1139)+AO1139,MONTH(F1139),DAY(F1139))</f>
        <v>43101</v>
      </c>
      <c r="AJ1139" s="6">
        <f>DATE(YEAR(G1139)+AO1139,MONTH(G1139),DAY(G1139))</f>
        <v>43465</v>
      </c>
      <c r="AK1139" s="6">
        <f>DATE(YEAR(F1139)+AP1139,MONTH(F1139),DAY(F1139))</f>
        <v>43466</v>
      </c>
      <c r="AL1139" s="6">
        <f>DATE(YEAR(G1139)+AP1139,MONTH(G1139),DAY(G1139))</f>
        <v>43830</v>
      </c>
      <c r="AM1139" s="8">
        <v>-4</v>
      </c>
      <c r="AN1139" s="8">
        <v>-3</v>
      </c>
      <c r="AO1139">
        <v>-2</v>
      </c>
      <c r="AP1139">
        <v>-1</v>
      </c>
      <c r="AQ1139" cm="1">
        <f t="array" ref="AQ1139">_xll.FDS(A1139,"FF_DEBT_LT(ANN_R,"&amp;F1139&amp;","&amp;G1139&amp;")")</f>
        <v>397.80399999999997</v>
      </c>
      <c r="AR1139" cm="1">
        <f t="array" ref="AR1139">_xll.FDS(A1139,"FF_RD_EXP(ANN_R,"&amp;F1139&amp;","&amp;G1139&amp;")")</f>
        <v>355.78399999999999</v>
      </c>
      <c r="AS1139" cm="1">
        <f t="array" ref="AS1139">_xll.FDS(A1139,"FF_PTX_INC_FOR(ANN_R,"&amp;F1139&amp;","&amp;G1139&amp;")")</f>
        <v>2.6549999999999998</v>
      </c>
      <c r="AT1139" cm="1">
        <f t="array" ref="AT1139">_xll.FDS(A1139,"FF_MKT_VAL_PUBLIC(ANN_R,"&amp;[1]sample_report!E1139&amp;")")</f>
        <v>36625.886686829697</v>
      </c>
    </row>
    <row r="1140" spans="1:46" x14ac:dyDescent="0.25">
      <c r="A1140" t="s">
        <v>644</v>
      </c>
      <c r="B1140" t="s">
        <v>645</v>
      </c>
      <c r="C1140" t="s">
        <v>502</v>
      </c>
      <c r="D1140" t="str" cm="1">
        <f t="array" ref="D1140">_xll.FDS(A1140,"FF_MAJOR_IND_NAME")</f>
        <v>RECREATION</v>
      </c>
      <c r="E1140">
        <v>2016</v>
      </c>
      <c r="F1140" s="4">
        <f t="shared" si="119"/>
        <v>42370</v>
      </c>
      <c r="G1140" s="4">
        <f t="shared" si="120"/>
        <v>42735</v>
      </c>
      <c r="H1140" s="5">
        <v>0</v>
      </c>
      <c r="I1140" s="1" cm="1">
        <f t="array" ref="I1140">_xll.FDS(A1140,"FF_PTX_INC(ANN_R,"&amp;F1140&amp;","&amp;G1140&amp;",,,USD)")</f>
        <v>-42.546999999999997</v>
      </c>
      <c r="J1140" s="1" t="e" cm="1">
        <f t="array" ref="J1140">_xll.FDS(A1140,"FF_MKT_VAL(ANN_R,"&amp;F1140&amp;","&amp;G1140&amp;",,,USD)")</f>
        <v>#N/A</v>
      </c>
      <c r="K1140" s="1" cm="1">
        <f t="array" ref="K1140">_xll.FDS(A1140,"FF_SHLDRS_EQ(ANN_R,"&amp;F1140&amp;","&amp;G1140&amp;",,,USD)")</f>
        <v>19.356000000000002</v>
      </c>
      <c r="L1140" s="1" cm="1">
        <f t="array" ref="L1140">_xll.FDS(A1140,"FF_ASSETS(ANN_R,"&amp;F1140&amp;","&amp;G1140&amp;",,,USD)")</f>
        <v>179.078</v>
      </c>
      <c r="M1140" s="1" cm="1">
        <f t="array" ref="M1140">_xll.FDS(A1140,"FF_TAX_CF(ANN_R,"&amp;F1140&amp;","&amp;G1140&amp;",,,USD)")</f>
        <v>0.121</v>
      </c>
      <c r="N1140" s="1" cm="1">
        <f t="array" ref="N1140">_xll.FDS(A1140,"FF_INC_TAX(ANN_R,"&amp;F1140&amp;","&amp;G1140&amp;",,,USD)")</f>
        <v>0.21099999999999999</v>
      </c>
      <c r="O1140" s="1" cm="1">
        <f t="array" ref="O1140">_xll.FDS(A1140,"FF_NET_INC(ANN_R,"&amp;F1140&amp;","&amp;G1140&amp;")")</f>
        <v>-42.758000000000003</v>
      </c>
      <c r="P1140" s="1" cm="1">
        <f t="array" ref="P1140">_xll.FDS(A1140,"FF_ROA(ANN_R,"&amp;F1140&amp;","&amp;G1140&amp;")")</f>
        <v>-24.049112880319701</v>
      </c>
      <c r="Q1140" t="e" cm="1">
        <f t="array" ref="Q1140">_xll.FDS(A1140,"FF_TAX_RATE(ANN_R,"&amp;F1140&amp;","&amp;G1140&amp;")")</f>
        <v>#N/A</v>
      </c>
      <c r="R1140" t="e" cm="1">
        <f t="array" ref="R1140">_xll.FDS(A1140,"FF_TAX_REFUND(ANN_R,"&amp;F1140&amp;","&amp;G1140&amp;",,,,,""D=1"")")</f>
        <v>#N/A</v>
      </c>
      <c r="S1140" t="e">
        <f t="shared" si="121"/>
        <v>#N/A</v>
      </c>
      <c r="T1140" s="1" t="e" cm="1">
        <f t="array" ref="T1140">_xll.FDS($A1140,"FF_TAX_CF(ANN_R,"&amp;AE1140&amp;","&amp;AF1140&amp;",,,USD)")</f>
        <v>#N/A</v>
      </c>
      <c r="U1140" s="1" t="e" cm="1">
        <f t="array" ref="U1140">_xll.FDS($A1140,"FF_TAX_CF(ANN_R,"&amp;AG1140&amp;","&amp;AH1140&amp;",,,USD)")</f>
        <v>#N/A</v>
      </c>
      <c r="V1140" s="1" t="e" cm="1">
        <f t="array" ref="V1140">_xll.FDS(A1140,"FF_TAX_CF(ANN_R,"&amp;AI1140&amp;","&amp;AJ1140&amp;",,,USD)")</f>
        <v>#N/A</v>
      </c>
      <c r="W1140" s="1" cm="1">
        <f t="array" ref="W1140">_xll.FDS(A1140,"FF_TAX_CF(ANN_R,"&amp;AK1140&amp;","&amp;AL1140&amp;",,,USD)")</f>
        <v>8.3000000000000004E-2</v>
      </c>
      <c r="X1140" s="1" cm="1">
        <f t="array" ref="X1140">_xll.FDS(A1140,"FF_TAX_CF(ANN_R,"&amp;F1140&amp;","&amp;G1140&amp;",,,USD)")</f>
        <v>0.121</v>
      </c>
      <c r="Y1140" s="1" t="e" cm="1">
        <f t="array" ref="Y1140">_xll.FDS($A1140,"FF_PTX_INC(ANN_R,"&amp;AE1140&amp;","&amp;AF1140&amp;",,,USD)")</f>
        <v>#N/A</v>
      </c>
      <c r="Z1140" s="1" t="e" cm="1">
        <f t="array" ref="Z1140">_xll.FDS($A1140,"FF_PTX_INC(ANN_R,"&amp;AG1140&amp;","&amp;AH1140&amp;",,,USD)")</f>
        <v>#N/A</v>
      </c>
      <c r="AA1140" s="1" t="e" cm="1">
        <f t="array" ref="AA1140">_xll.FDS(A1140,"FF_PTX_INC(ANN_R,"&amp;AI1140&amp;","&amp;AJ1140&amp;",,,USD)")</f>
        <v>#N/A</v>
      </c>
      <c r="AB1140" s="1" cm="1">
        <f t="array" ref="AB1140">_xll.FDS(A1140,"FF_PTX_INC(ANN_R,"&amp;AK1140&amp;","&amp;AL1140&amp;",,,USD)")</f>
        <v>-40.463999999999999</v>
      </c>
      <c r="AC1140" s="1" cm="1">
        <f t="array" ref="AC1140">_xll.FDS(A1140,"FF_PTX_INC(ANN_R,"&amp;F1140&amp;","&amp;G1140&amp;",,,USD)")</f>
        <v>-42.546999999999997</v>
      </c>
      <c r="AE1140" s="6">
        <f t="shared" si="122"/>
        <v>40909</v>
      </c>
      <c r="AF1140" s="6">
        <f t="shared" si="123"/>
        <v>41274</v>
      </c>
      <c r="AG1140" s="6">
        <f t="shared" si="124"/>
        <v>41275</v>
      </c>
      <c r="AH1140" s="6">
        <f t="shared" si="125"/>
        <v>41639</v>
      </c>
      <c r="AI1140" s="6">
        <f>DATE(YEAR(F1140)+AO1140,MONTH(F1140),DAY(F1140))</f>
        <v>41640</v>
      </c>
      <c r="AJ1140" s="6">
        <f>DATE(YEAR(G1140)+AO1140,MONTH(G1140),DAY(G1140))</f>
        <v>42004</v>
      </c>
      <c r="AK1140" s="6">
        <f>DATE(YEAR(F1140)+AP1140,MONTH(F1140),DAY(F1140))</f>
        <v>42005</v>
      </c>
      <c r="AL1140" s="6">
        <f>DATE(YEAR(G1140)+AP1140,MONTH(G1140),DAY(G1140))</f>
        <v>42369</v>
      </c>
      <c r="AM1140" s="8">
        <v>-4</v>
      </c>
      <c r="AN1140" s="8">
        <v>-3</v>
      </c>
      <c r="AO1140">
        <v>-2</v>
      </c>
      <c r="AP1140">
        <v>-1</v>
      </c>
      <c r="AQ1140" cm="1">
        <f t="array" ref="AQ1140">_xll.FDS(A1140,"FF_DEBT_LT(ANN_R,"&amp;F1140&amp;","&amp;G1140&amp;")")</f>
        <v>0</v>
      </c>
      <c r="AR1140" cm="1">
        <f t="array" ref="AR1140">_xll.FDS(A1140,"FF_RD_EXP(ANN_R,"&amp;F1140&amp;","&amp;G1140&amp;")")</f>
        <v>76.177000000000007</v>
      </c>
      <c r="AS1140" t="e" cm="1">
        <f t="array" ref="AS1140">_xll.FDS(A1140,"FF_PTX_INC_FOR(ANN_R,"&amp;F1140&amp;","&amp;G1140&amp;")")</f>
        <v>#N/A</v>
      </c>
      <c r="AT1140" t="e" cm="1">
        <f t="array" ref="AT1140">_xll.FDS(A1140,"FF_MKT_VAL_PUBLIC(ANN_R,"&amp;[1]sample_report!E1140&amp;")")</f>
        <v>#N/A</v>
      </c>
    </row>
    <row r="1141" spans="1:46" hidden="1" x14ac:dyDescent="0.25">
      <c r="A1141" t="s">
        <v>542</v>
      </c>
      <c r="B1141" t="s">
        <v>543</v>
      </c>
      <c r="C1141" t="s">
        <v>502</v>
      </c>
      <c r="D1141" t="str" cm="1">
        <f t="array" ref="D1141">_xll.FDS(A1141,"FF_MAJOR_IND_NAME")</f>
        <v>MISCELLANEOUS</v>
      </c>
      <c r="E1141">
        <v>2020</v>
      </c>
      <c r="F1141" s="4">
        <f t="shared" si="119"/>
        <v>43831</v>
      </c>
      <c r="G1141" s="4">
        <f t="shared" si="120"/>
        <v>44196</v>
      </c>
      <c r="H1141">
        <v>1</v>
      </c>
      <c r="I1141" s="1" cm="1">
        <f t="array" ref="I1141">_xll.FDS(A1141,"FF_PTX_INC(ANN_R,"&amp;F1141&amp;","&amp;G1141&amp;",,,USD)")</f>
        <v>3228</v>
      </c>
      <c r="J1141" s="1" cm="1">
        <f t="array" ref="J1141">_xll.FDS(A1141,"FF_MKT_VAL(ANN_R,"&amp;F1141&amp;","&amp;G1141&amp;",,,USD)")</f>
        <v>79223.929999999993</v>
      </c>
      <c r="K1141" s="1" cm="1">
        <f t="array" ref="K1141">_xll.FDS(A1141,"FF_SHLDRS_EQ(ANN_R,"&amp;F1141&amp;","&amp;G1141&amp;",,,USD)")</f>
        <v>509</v>
      </c>
      <c r="L1141" s="1" cm="1">
        <f t="array" ref="L1141">_xll.FDS(A1141,"FF_ASSETS(ANN_R,"&amp;F1141&amp;","&amp;G1141&amp;",,,USD)")</f>
        <v>12537</v>
      </c>
      <c r="M1141" s="1" cm="1">
        <f t="array" ref="M1141">_xll.FDS(A1141,"FF_TAX_CF(ANN_R,"&amp;F1141&amp;","&amp;G1141&amp;",,,USD)")</f>
        <v>683</v>
      </c>
      <c r="N1141" s="1" cm="1">
        <f t="array" ref="N1141">_xll.FDS(A1141,"FF_INC_TAX(ANN_R,"&amp;F1141&amp;","&amp;G1141&amp;",,,USD)")</f>
        <v>694</v>
      </c>
      <c r="O1141" s="1" cm="1">
        <f t="array" ref="O1141">_xll.FDS(A1141,"FF_NET_INC(ANN_R,"&amp;F1141&amp;","&amp;G1141&amp;")")</f>
        <v>2339</v>
      </c>
      <c r="P1141" s="1" cm="1">
        <f t="array" ref="P1141">_xll.FDS(A1141,"FF_ROA(ANN_R,"&amp;F1141&amp;","&amp;G1141&amp;")")</f>
        <v>19.585513920870799</v>
      </c>
      <c r="Q1141" cm="1">
        <f t="array" ref="Q1141">_xll.FDS(A1141,"FF_TAX_RATE(ANN_R,"&amp;F1141&amp;","&amp;G1141&amp;")")</f>
        <v>21.4993804213135</v>
      </c>
      <c r="R1141" t="e" cm="1">
        <f t="array" ref="R1141">_xll.FDS(A1141,"FF_TAX_REFUND(ANN_R,"&amp;F1141&amp;","&amp;G1141&amp;",,,,,""D=1"")")</f>
        <v>#N/A</v>
      </c>
      <c r="S1141">
        <f t="shared" si="121"/>
        <v>0.22722252898950857</v>
      </c>
      <c r="T1141" s="1" cm="1">
        <f t="array" ref="T1141">_xll.FDS($A1141,"FF_TAX_CF(ANN_R,"&amp;AE1141&amp;","&amp;AF1141&amp;",,,USD)")</f>
        <v>683</v>
      </c>
      <c r="U1141" s="1" cm="1">
        <f t="array" ref="U1141">_xll.FDS($A1141,"FF_TAX_CF(ANN_R,"&amp;AG1141&amp;","&amp;AH1141&amp;",,,USD)")</f>
        <v>709</v>
      </c>
      <c r="V1141" s="1" cm="1">
        <f t="array" ref="V1141">_xll.FDS(A1141,"FF_TAX_CF(ANN_R,"&amp;AI1141&amp;","&amp;AJ1141&amp;",,,USD)")</f>
        <v>558</v>
      </c>
      <c r="W1141" s="1" cm="1">
        <f t="array" ref="W1141">_xll.FDS(A1141,"FF_TAX_CF(ANN_R,"&amp;AK1141&amp;","&amp;AL1141&amp;",,,USD)")</f>
        <v>659</v>
      </c>
      <c r="X1141" s="1" cm="1">
        <f t="array" ref="X1141">_xll.FDS(A1141,"FF_TAX_CF(ANN_R,"&amp;F1141&amp;","&amp;G1141&amp;",,,USD)")</f>
        <v>683</v>
      </c>
      <c r="Y1141" s="1" cm="1">
        <f t="array" ref="Y1141">_xll.FDS($A1141,"FF_PTX_INC(ANN_R,"&amp;AE1141&amp;","&amp;AF1141&amp;",,,USD)")</f>
        <v>3188</v>
      </c>
      <c r="Z1141" s="1" cm="1">
        <f t="array" ref="Z1141">_xll.FDS($A1141,"FF_PTX_INC(ANN_R,"&amp;AG1141&amp;","&amp;AH1141&amp;",,,USD)")</f>
        <v>2461</v>
      </c>
      <c r="AA1141" s="1" cm="1">
        <f t="array" ref="AA1141">_xll.FDS(A1141,"FF_PTX_INC(ANN_R,"&amp;AI1141&amp;","&amp;AJ1141&amp;",,,USD)")</f>
        <v>2681</v>
      </c>
      <c r="AB1141" s="1" cm="1">
        <f t="array" ref="AB1141">_xll.FDS(A1141,"FF_PTX_INC(ANN_R,"&amp;AK1141&amp;","&amp;AL1141&amp;",,,USD)")</f>
        <v>2930</v>
      </c>
      <c r="AC1141" s="1" cm="1">
        <f t="array" ref="AC1141">_xll.FDS(A1141,"FF_PTX_INC(ANN_R,"&amp;F1141&amp;","&amp;G1141&amp;",,,USD)")</f>
        <v>3228</v>
      </c>
      <c r="AE1141" s="6">
        <f t="shared" si="122"/>
        <v>42370</v>
      </c>
      <c r="AF1141" s="6">
        <f t="shared" si="123"/>
        <v>42735</v>
      </c>
      <c r="AG1141" s="6">
        <f t="shared" si="124"/>
        <v>42736</v>
      </c>
      <c r="AH1141" s="6">
        <f t="shared" si="125"/>
        <v>43100</v>
      </c>
      <c r="AI1141" s="6">
        <f>DATE(YEAR(F1141)+AO1141,MONTH(F1141),DAY(F1141))</f>
        <v>43101</v>
      </c>
      <c r="AJ1141" s="6">
        <f>DATE(YEAR(G1141)+AO1141,MONTH(G1141),DAY(G1141))</f>
        <v>43465</v>
      </c>
      <c r="AK1141" s="6">
        <f>DATE(YEAR(F1141)+AP1141,MONTH(F1141),DAY(F1141))</f>
        <v>43466</v>
      </c>
      <c r="AL1141" s="6">
        <f>DATE(YEAR(G1141)+AP1141,MONTH(G1141),DAY(G1141))</f>
        <v>43830</v>
      </c>
      <c r="AM1141" s="8">
        <v>-4</v>
      </c>
      <c r="AN1141" s="8">
        <v>-3</v>
      </c>
      <c r="AO1141">
        <v>-2</v>
      </c>
      <c r="AP1141">
        <v>-1</v>
      </c>
      <c r="AQ1141" cm="1">
        <f t="array" ref="AQ1141">_xll.FDS(A1141,"FF_DEBT_LT(ANN_R,"&amp;F1141&amp;","&amp;G1141&amp;")")</f>
        <v>4654</v>
      </c>
      <c r="AR1141" cm="1">
        <f t="array" ref="AR1141">_xll.FDS(A1141,"FF_RD_EXP(ANN_R,"&amp;F1141&amp;","&amp;G1141&amp;")")</f>
        <v>0</v>
      </c>
      <c r="AS1141" cm="1">
        <f t="array" ref="AS1141">_xll.FDS(A1141,"FF_PTX_INC_FOR(ANN_R,"&amp;F1141&amp;","&amp;G1141&amp;")")</f>
        <v>1002</v>
      </c>
      <c r="AT1141" cm="1">
        <f t="array" ref="AT1141">_xll.FDS(A1141,"FF_MKT_VAL_PUBLIC(ANN_R,"&amp;[1]sample_report!E1141&amp;")")</f>
        <v>78917.412614829998</v>
      </c>
    </row>
    <row r="1142" spans="1:46" x14ac:dyDescent="0.25">
      <c r="A1142" t="s">
        <v>542</v>
      </c>
      <c r="B1142" t="s">
        <v>543</v>
      </c>
      <c r="C1142" t="s">
        <v>502</v>
      </c>
      <c r="D1142" t="str" cm="1">
        <f t="array" ref="D1142">_xll.FDS(A1142,"FF_MAJOR_IND_NAME")</f>
        <v>MISCELLANEOUS</v>
      </c>
      <c r="E1142">
        <v>2016</v>
      </c>
      <c r="F1142" s="4">
        <f t="shared" si="119"/>
        <v>42370</v>
      </c>
      <c r="G1142" s="4">
        <f t="shared" si="120"/>
        <v>42735</v>
      </c>
      <c r="H1142">
        <v>1</v>
      </c>
      <c r="I1142" s="1" cm="1">
        <f t="array" ref="I1142">_xll.FDS(A1142,"FF_PTX_INC(ANN_R,"&amp;F1142&amp;","&amp;G1142&amp;",,,USD)")</f>
        <v>3188</v>
      </c>
      <c r="J1142" s="1" cm="1">
        <f t="array" ref="J1142">_xll.FDS(A1142,"FF_MKT_VAL(ANN_R,"&amp;F1142&amp;","&amp;G1142&amp;",,,USD)")</f>
        <v>27852.86</v>
      </c>
      <c r="K1142" s="1" cm="1">
        <f t="array" ref="K1142">_xll.FDS(A1142,"FF_SHLDRS_EQ(ANN_R,"&amp;F1142&amp;","&amp;G1142&amp;",,,USD)")</f>
        <v>650</v>
      </c>
      <c r="L1142" s="1" cm="1">
        <f t="array" ref="L1142">_xll.FDS(A1142,"FF_ASSETS(ANN_R,"&amp;F1142&amp;","&amp;G1142&amp;",,,USD)")</f>
        <v>8669</v>
      </c>
      <c r="M1142" s="1" cm="1">
        <f t="array" ref="M1142">_xll.FDS(A1142,"FF_TAX_CF(ANN_R,"&amp;F1142&amp;","&amp;G1142&amp;",,,USD)")</f>
        <v>683</v>
      </c>
      <c r="N1142" s="1" cm="1">
        <f t="array" ref="N1142">_xll.FDS(A1142,"FF_INC_TAX(ANN_R,"&amp;F1142&amp;","&amp;G1142&amp;",,,USD)")</f>
        <v>960</v>
      </c>
      <c r="O1142" s="1" cm="1">
        <f t="array" ref="O1142">_xll.FDS(A1142,"FF_NET_INC(ANN_R,"&amp;F1142&amp;","&amp;G1142&amp;")")</f>
        <v>2106</v>
      </c>
      <c r="P1142" s="1" cm="1">
        <f t="array" ref="P1142">_xll.FDS(A1142,"FF_ROA(ANN_R,"&amp;F1142&amp;","&amp;G1142&amp;")")</f>
        <v>24.9940659862331</v>
      </c>
      <c r="Q1142" cm="1">
        <f t="array" ref="Q1142">_xll.FDS(A1142,"FF_TAX_RATE(ANN_R,"&amp;F1142&amp;","&amp;G1142&amp;")")</f>
        <v>30.112923462986199</v>
      </c>
      <c r="R1142" t="e" cm="1">
        <f t="array" ref="R1142">_xll.FDS(A1142,"FF_TAX_REFUND(ANN_R,"&amp;F1142&amp;","&amp;G1142&amp;",,,,,""D=1"")")</f>
        <v>#N/A</v>
      </c>
      <c r="S1142" t="e">
        <f t="shared" si="121"/>
        <v>#N/A</v>
      </c>
      <c r="T1142" s="1" cm="1">
        <f t="array" ref="T1142">_xll.FDS($A1142,"FF_TAX_CF(ANN_R,"&amp;AE1142&amp;","&amp;AF1142&amp;",,,USD)")</f>
        <v>243</v>
      </c>
      <c r="U1142" s="1" t="e" cm="1">
        <f t="array" ref="U1142">_xll.FDS($A1142,"FF_TAX_CF(ANN_R,"&amp;AG1142&amp;","&amp;AH1142&amp;",,,USD)")</f>
        <v>#N/A</v>
      </c>
      <c r="V1142" s="1" cm="1">
        <f t="array" ref="V1142">_xll.FDS(A1142,"FF_TAX_CF(ANN_R,"&amp;AI1142&amp;","&amp;AJ1142&amp;",,,USD)")</f>
        <v>419</v>
      </c>
      <c r="W1142" s="1" cm="1">
        <f t="array" ref="W1142">_xll.FDS(A1142,"FF_TAX_CF(ANN_R,"&amp;AK1142&amp;","&amp;AL1142&amp;",,,USD)")</f>
        <v>260</v>
      </c>
      <c r="X1142" s="1" cm="1">
        <f t="array" ref="X1142">_xll.FDS(A1142,"FF_TAX_CF(ANN_R,"&amp;F1142&amp;","&amp;G1142&amp;",,,USD)")</f>
        <v>683</v>
      </c>
      <c r="Y1142" s="1" cm="1">
        <f t="array" ref="Y1142">_xll.FDS($A1142,"FF_PTX_INC(ANN_R,"&amp;AE1142&amp;","&amp;AF1142&amp;",,,USD)")</f>
        <v>1130</v>
      </c>
      <c r="Z1142" s="1" cm="1">
        <f t="array" ref="Z1142">_xll.FDS($A1142,"FF_PTX_INC(ANN_R,"&amp;AG1142&amp;","&amp;AH1142&amp;",,,USD)")</f>
        <v>1299</v>
      </c>
      <c r="AA1142" s="1" cm="1">
        <f t="array" ref="AA1142">_xll.FDS(A1142,"FF_PTX_INC(ANN_R,"&amp;AI1142&amp;","&amp;AJ1142&amp;",,,USD)")</f>
        <v>54</v>
      </c>
      <c r="AB1142" s="1" cm="1">
        <f t="array" ref="AB1142">_xll.FDS(A1142,"FF_PTX_INC(ANN_R,"&amp;AK1142&amp;","&amp;AL1142&amp;",,,USD)")</f>
        <v>1815</v>
      </c>
      <c r="AC1142" s="1" cm="1">
        <f t="array" ref="AC1142">_xll.FDS(A1142,"FF_PTX_INC(ANN_R,"&amp;F1142&amp;","&amp;G1142&amp;",,,USD)")</f>
        <v>3188</v>
      </c>
      <c r="AE1142" s="6">
        <f t="shared" si="122"/>
        <v>40909</v>
      </c>
      <c r="AF1142" s="6">
        <f t="shared" si="123"/>
        <v>41274</v>
      </c>
      <c r="AG1142" s="6">
        <f t="shared" si="124"/>
        <v>41275</v>
      </c>
      <c r="AH1142" s="6">
        <f t="shared" si="125"/>
        <v>41639</v>
      </c>
      <c r="AI1142" s="6">
        <f>DATE(YEAR(F1142)+AO1142,MONTH(F1142),DAY(F1142))</f>
        <v>41640</v>
      </c>
      <c r="AJ1142" s="6">
        <f>DATE(YEAR(G1142)+AO1142,MONTH(G1142),DAY(G1142))</f>
        <v>42004</v>
      </c>
      <c r="AK1142" s="6">
        <f>DATE(YEAR(F1142)+AP1142,MONTH(F1142),DAY(F1142))</f>
        <v>42005</v>
      </c>
      <c r="AL1142" s="6">
        <f>DATE(YEAR(G1142)+AP1142,MONTH(G1142),DAY(G1142))</f>
        <v>42369</v>
      </c>
      <c r="AM1142" s="8">
        <v>-4</v>
      </c>
      <c r="AN1142" s="8">
        <v>-3</v>
      </c>
      <c r="AO1142">
        <v>-2</v>
      </c>
      <c r="AP1142">
        <v>-1</v>
      </c>
      <c r="AQ1142" cm="1">
        <f t="array" ref="AQ1142">_xll.FDS(A1142,"FF_DEBT_LT(ANN_R,"&amp;F1142&amp;","&amp;G1142&amp;")")</f>
        <v>3564</v>
      </c>
      <c r="AR1142" cm="1">
        <f t="array" ref="AR1142">_xll.FDS(A1142,"FF_RD_EXP(ANN_R,"&amp;F1142&amp;","&amp;G1142&amp;")")</f>
        <v>0</v>
      </c>
      <c r="AS1142" t="e" cm="1">
        <f t="array" ref="AS1142">_xll.FDS(A1142,"FF_PTX_INC_FOR(ANN_R,"&amp;F1142&amp;","&amp;G1142&amp;")")</f>
        <v>#N/A</v>
      </c>
      <c r="AT1142" cm="1">
        <f t="array" ref="AT1142">_xll.FDS(A1142,"FF_MKT_VAL_PUBLIC(ANN_R,"&amp;[1]sample_report!E1142&amp;")")</f>
        <v>26858.874985179998</v>
      </c>
    </row>
    <row r="1143" spans="1:46" hidden="1" x14ac:dyDescent="0.25">
      <c r="A1143" t="s">
        <v>1017</v>
      </c>
      <c r="B1143" t="s">
        <v>1018</v>
      </c>
      <c r="C1143" t="s">
        <v>950</v>
      </c>
      <c r="D1143" t="str" cm="1">
        <f t="array" ref="D1143">_xll.FDS(A1143,"FF_MAJOR_IND_NAME")</f>
        <v>AEROSPACE</v>
      </c>
      <c r="E1143">
        <v>2020</v>
      </c>
      <c r="F1143" s="4">
        <f t="shared" si="119"/>
        <v>43831</v>
      </c>
      <c r="G1143" s="4">
        <f t="shared" si="120"/>
        <v>44196</v>
      </c>
      <c r="H1143">
        <v>1</v>
      </c>
      <c r="I1143" s="1" cm="1">
        <f t="array" ref="I1143">_xll.FDS(A1143,"FF_PTX_INC(ANN_R,"&amp;F1143&amp;","&amp;G1143&amp;",,,USD)")</f>
        <v>425.21047914028202</v>
      </c>
      <c r="J1143" s="1" cm="1">
        <f t="array" ref="J1143">_xll.FDS(A1143,"FF_MKT_VAL(ANN_R,"&amp;F1143&amp;","&amp;G1143&amp;",,,USD)")</f>
        <v>60566.929721596498</v>
      </c>
      <c r="K1143" s="1" cm="1">
        <f t="array" ref="K1143">_xll.FDS(A1143,"FF_SHLDRS_EQ(ANN_R,"&amp;F1143&amp;","&amp;G1143&amp;",,,USD)")</f>
        <v>15109.618481278399</v>
      </c>
      <c r="L1143" s="1" cm="1">
        <f t="array" ref="L1143">_xll.FDS(A1143,"FF_ASSETS(ANN_R,"&amp;F1143&amp;","&amp;G1143&amp;",,,USD)")</f>
        <v>48368.153549552</v>
      </c>
      <c r="M1143" s="1" cm="1">
        <f t="array" ref="M1143">_xll.FDS(A1143,"FF_TAX_CF(ANN_R,"&amp;F1143&amp;","&amp;G1143&amp;",,,USD)")</f>
        <v>163.01634991169001</v>
      </c>
      <c r="N1143" s="1" cm="1">
        <f t="array" ref="N1143">_xll.FDS(A1143,"FF_INC_TAX(ANN_R,"&amp;F1143&amp;","&amp;G1143&amp;",,,USD)")</f>
        <v>39.899106621742199</v>
      </c>
      <c r="O1143" s="1" cm="1">
        <f t="array" ref="O1143">_xll.FDS(A1143,"FF_NET_INC(ANN_R,"&amp;F1143&amp;","&amp;G1143&amp;")")</f>
        <v>352</v>
      </c>
      <c r="P1143" s="1" cm="1">
        <f t="array" ref="P1143">_xll.FDS(A1143,"FF_ROA(ANN_R,"&amp;F1143&amp;","&amp;G1143&amp;")")</f>
        <v>0.85500188246153097</v>
      </c>
      <c r="Q1143" cm="1">
        <f t="array" ref="Q1143">_xll.FDS(A1143,"FF_TAX_RATE(ANN_R,"&amp;F1143&amp;","&amp;G1143&amp;")")</f>
        <v>9.3833780160857891</v>
      </c>
      <c r="R1143" t="e" cm="1">
        <f t="array" ref="R1143">_xll.FDS(A1143,"FF_TAX_REFUND(ANN_R,"&amp;F1143&amp;","&amp;G1143&amp;",,,,,""D=1"")")</f>
        <v>#N/A</v>
      </c>
      <c r="S1143">
        <f t="shared" si="121"/>
        <v>0.20260299784247812</v>
      </c>
      <c r="T1143" s="1" cm="1">
        <f t="array" ref="T1143">_xll.FDS($A1143,"FF_TAX_CF(ANN_R,"&amp;AE1143&amp;","&amp;AF1143&amp;",,,USD)")</f>
        <v>323.009593486786</v>
      </c>
      <c r="U1143" s="1" cm="1">
        <f t="array" ref="U1143">_xll.FDS($A1143,"FF_TAX_CF(ANN_R,"&amp;AG1143&amp;","&amp;AH1143&amp;",,,USD)")</f>
        <v>656.45792269706703</v>
      </c>
      <c r="V1143" s="1" cm="1">
        <f t="array" ref="V1143">_xll.FDS(A1143,"FF_TAX_CF(ANN_R,"&amp;AI1143&amp;","&amp;AJ1143&amp;",,,USD)")</f>
        <v>626.44710516929604</v>
      </c>
      <c r="W1143" s="1" cm="1">
        <f t="array" ref="W1143">_xll.FDS(A1143,"FF_TAX_CF(ANN_R,"&amp;AK1143&amp;","&amp;AL1143&amp;",,,USD)")</f>
        <v>992.77353358268704</v>
      </c>
      <c r="X1143" s="1" cm="1">
        <f t="array" ref="X1143">_xll.FDS(A1143,"FF_TAX_CF(ANN_R,"&amp;F1143&amp;","&amp;G1143&amp;",,,USD)")</f>
        <v>163.01634991169001</v>
      </c>
      <c r="Y1143" s="1" cm="1">
        <f t="array" ref="Y1143">_xll.FDS($A1143,"FF_PTX_INC(ANN_R,"&amp;AE1143&amp;","&amp;AF1143&amp;",,,USD)")</f>
        <v>2279.8725074529598</v>
      </c>
      <c r="Z1143" s="1" cm="1">
        <f t="array" ref="Z1143">_xll.FDS($A1143,"FF_PTX_INC(ANN_R,"&amp;AG1143&amp;","&amp;AH1143&amp;",,,USD)")</f>
        <v>5815.6306691169702</v>
      </c>
      <c r="AA1143" s="1" cm="1">
        <f t="array" ref="AA1143">_xll.FDS(A1143,"FF_PTX_INC(ANN_R,"&amp;AI1143&amp;","&amp;AJ1143&amp;",,,USD)")</f>
        <v>1591.4823820591</v>
      </c>
      <c r="AB1143" s="1" cm="1">
        <f t="array" ref="AB1143">_xll.FDS(A1143,"FF_PTX_INC(ANN_R,"&amp;AK1143&amp;","&amp;AL1143&amp;",,,USD)")</f>
        <v>3518.9176883697501</v>
      </c>
      <c r="AC1143" s="1" cm="1">
        <f t="array" ref="AC1143">_xll.FDS(A1143,"FF_PTX_INC(ANN_R,"&amp;F1143&amp;","&amp;G1143&amp;",,,USD)")</f>
        <v>425.21047914028202</v>
      </c>
      <c r="AE1143" s="6">
        <f t="shared" si="122"/>
        <v>42370</v>
      </c>
      <c r="AF1143" s="6">
        <f t="shared" si="123"/>
        <v>42735</v>
      </c>
      <c r="AG1143" s="6">
        <f t="shared" si="124"/>
        <v>42736</v>
      </c>
      <c r="AH1143" s="6">
        <f t="shared" si="125"/>
        <v>43100</v>
      </c>
      <c r="AI1143" s="6">
        <f>DATE(YEAR(F1143)+AO1143,MONTH(F1143),DAY(F1143))</f>
        <v>43101</v>
      </c>
      <c r="AJ1143" s="6">
        <f>DATE(YEAR(G1143)+AO1143,MONTH(G1143),DAY(G1143))</f>
        <v>43465</v>
      </c>
      <c r="AK1143" s="6">
        <f>DATE(YEAR(F1143)+AP1143,MONTH(F1143),DAY(F1143))</f>
        <v>43466</v>
      </c>
      <c r="AL1143" s="6">
        <f>DATE(YEAR(G1143)+AP1143,MONTH(G1143),DAY(G1143))</f>
        <v>43830</v>
      </c>
      <c r="AM1143" s="8">
        <v>-4</v>
      </c>
      <c r="AN1143" s="8">
        <v>-3</v>
      </c>
      <c r="AO1143">
        <v>-2</v>
      </c>
      <c r="AP1143">
        <v>-1</v>
      </c>
      <c r="AQ1143" cm="1">
        <f t="array" ref="AQ1143">_xll.FDS(A1143,"FF_DEBT_LT(ANN_R,"&amp;F1143&amp;","&amp;G1143&amp;")")</f>
        <v>4508</v>
      </c>
      <c r="AR1143" t="e" cm="1">
        <f t="array" ref="AR1143">_xll.FDS(A1143,"FF_RD_EXP(ANN_R,"&amp;F1143&amp;","&amp;G1143&amp;")")</f>
        <v>#N/A</v>
      </c>
      <c r="AS1143" t="e" cm="1">
        <f t="array" ref="AS1143">_xll.FDS(A1143,"FF_PTX_INC_FOR(ANN_R,"&amp;F1143&amp;","&amp;G1143&amp;")")</f>
        <v>#N/A</v>
      </c>
      <c r="AT1143" cm="1">
        <f t="array" ref="AT1143">_xll.FDS(A1143,"FF_MKT_VAL_PUBLIC(ANN_R,"&amp;[1]sample_report!E1143&amp;")")</f>
        <v>36481.809514256202</v>
      </c>
    </row>
    <row r="1144" spans="1:46" hidden="1" x14ac:dyDescent="0.25">
      <c r="A1144" t="s">
        <v>1017</v>
      </c>
      <c r="B1144" t="s">
        <v>1018</v>
      </c>
      <c r="C1144" t="s">
        <v>950</v>
      </c>
      <c r="D1144" t="str" cm="1">
        <f t="array" ref="D1144">_xll.FDS(A1144,"FF_MAJOR_IND_NAME")</f>
        <v>AEROSPACE</v>
      </c>
      <c r="E1144">
        <v>2016</v>
      </c>
      <c r="F1144" s="4">
        <f t="shared" si="119"/>
        <v>42370</v>
      </c>
      <c r="G1144" s="4">
        <f t="shared" si="120"/>
        <v>42735</v>
      </c>
      <c r="H1144" s="5">
        <v>1</v>
      </c>
      <c r="I1144" s="1" cm="1">
        <f t="array" ref="I1144">_xll.FDS(A1144,"FF_PTX_INC(ANN_R,"&amp;F1144&amp;","&amp;G1144&amp;",,,USD)")</f>
        <v>2279.8725074529598</v>
      </c>
      <c r="J1144" s="1" cm="1">
        <f t="array" ref="J1144">_xll.FDS(A1144,"FF_MKT_VAL(ANN_R,"&amp;F1144&amp;","&amp;G1144&amp;",,,USD)")</f>
        <v>29962.677727022699</v>
      </c>
      <c r="K1144" s="1" cm="1">
        <f t="array" ref="K1144">_xll.FDS(A1144,"FF_SHLDRS_EQ(ANN_R,"&amp;F1144&amp;","&amp;G1144&amp;",,,USD)")</f>
        <v>6878.0245261192304</v>
      </c>
      <c r="L1144" s="1" cm="1">
        <f t="array" ref="L1144">_xll.FDS(A1144,"FF_ASSETS(ANN_R,"&amp;F1144&amp;","&amp;G1144&amp;",,,USD)")</f>
        <v>32758.424433708198</v>
      </c>
      <c r="M1144" s="1" cm="1">
        <f t="array" ref="M1144">_xll.FDS(A1144,"FF_TAX_CF(ANN_R,"&amp;F1144&amp;","&amp;G1144&amp;",,,USD)")</f>
        <v>323.009593486786</v>
      </c>
      <c r="N1144" s="1" cm="1">
        <f t="array" ref="N1144">_xll.FDS(A1144,"FF_INC_TAX(ANN_R,"&amp;F1144&amp;","&amp;G1144&amp;",,,USD)")</f>
        <v>286.50508463382698</v>
      </c>
      <c r="O1144" s="1" cm="1">
        <f t="array" ref="O1144">_xll.FDS(A1144,"FF_NET_INC(ANN_R,"&amp;F1144&amp;","&amp;G1144&amp;")")</f>
        <v>1836</v>
      </c>
      <c r="P1144" s="1" cm="1">
        <f t="array" ref="P1144">_xll.FDS(A1144,"FF_ROA(ANN_R,"&amp;F1144&amp;","&amp;G1144&amp;")")</f>
        <v>6.1646940317300398</v>
      </c>
      <c r="Q1144" cm="1">
        <f t="array" ref="Q1144">_xll.FDS(A1144,"FF_TAX_RATE(ANN_R,"&amp;F1144&amp;","&amp;G1144&amp;")")</f>
        <v>12.566715186802501</v>
      </c>
      <c r="R1144" t="e" cm="1">
        <f t="array" ref="R1144">_xll.FDS(A1144,"FF_TAX_REFUND(ANN_R,"&amp;F1144&amp;","&amp;G1144&amp;",,,,,""D=1"")")</f>
        <v>#N/A</v>
      </c>
      <c r="S1144">
        <f t="shared" si="121"/>
        <v>0.3496173635955378</v>
      </c>
      <c r="T1144" s="1" cm="1">
        <f t="array" ref="T1144">_xll.FDS($A1144,"FF_TAX_CF(ANN_R,"&amp;AE1144&amp;","&amp;AF1144&amp;",,,USD)")</f>
        <v>305.70370912551903</v>
      </c>
      <c r="U1144" s="1" cm="1">
        <f t="array" ref="U1144">_xll.FDS($A1144,"FF_TAX_CF(ANN_R,"&amp;AG1144&amp;","&amp;AH1144&amp;",,,USD)")</f>
        <v>227.022698879242</v>
      </c>
      <c r="V1144" s="1" cm="1">
        <f t="array" ref="V1144">_xll.FDS(A1144,"FF_TAX_CF(ANN_R,"&amp;AI1144&amp;","&amp;AJ1144&amp;",,,USD)")</f>
        <v>370.07815039157902</v>
      </c>
      <c r="W1144" s="1" cm="1">
        <f t="array" ref="W1144">_xll.FDS(A1144,"FF_TAX_CF(ANN_R,"&amp;AK1144&amp;","&amp;AL1144&amp;",,,USD)")</f>
        <v>400.32041335105902</v>
      </c>
      <c r="X1144" s="1" cm="1">
        <f t="array" ref="X1144">_xll.FDS(A1144,"FF_TAX_CF(ANN_R,"&amp;F1144&amp;","&amp;G1144&amp;",,,USD)")</f>
        <v>323.009593486786</v>
      </c>
      <c r="Y1144" s="1" cm="1">
        <f t="array" ref="Y1144">_xll.FDS($A1144,"FF_PTX_INC(ANN_R,"&amp;AE1144&amp;","&amp;AF1144&amp;",,,USD)")</f>
        <v>2209.2873096466101</v>
      </c>
      <c r="Z1144" s="1" cm="1">
        <f t="array" ref="Z1144">_xll.FDS($A1144,"FF_PTX_INC(ANN_R,"&amp;AG1144&amp;","&amp;AH1144&amp;",,,USD)")</f>
        <v>2248.9850988388098</v>
      </c>
      <c r="AA1144" s="1" cm="1">
        <f t="array" ref="AA1144">_xll.FDS(A1144,"FF_PTX_INC(ANN_R,"&amp;AI1144&amp;","&amp;AJ1144&amp;",,,USD)")</f>
        <v>-561.08622801303898</v>
      </c>
      <c r="AB1144" s="1" cm="1">
        <f t="array" ref="AB1144">_xll.FDS(A1144,"FF_PTX_INC(ANN_R,"&amp;AK1144&amp;","&amp;AL1144&amp;",,,USD)")</f>
        <v>-1525.8750381469699</v>
      </c>
      <c r="AC1144" s="1" cm="1">
        <f t="array" ref="AC1144">_xll.FDS(A1144,"FF_PTX_INC(ANN_R,"&amp;F1144&amp;","&amp;G1144&amp;",,,USD)")</f>
        <v>2279.8725074529598</v>
      </c>
      <c r="AE1144" s="6">
        <f t="shared" si="122"/>
        <v>40909</v>
      </c>
      <c r="AF1144" s="6">
        <f t="shared" si="123"/>
        <v>41274</v>
      </c>
      <c r="AG1144" s="6">
        <f t="shared" si="124"/>
        <v>41275</v>
      </c>
      <c r="AH1144" s="6">
        <f t="shared" si="125"/>
        <v>41639</v>
      </c>
      <c r="AI1144" s="6">
        <f>DATE(YEAR(F1144)+AO1144,MONTH(F1144),DAY(F1144))</f>
        <v>41640</v>
      </c>
      <c r="AJ1144" s="6">
        <f>DATE(YEAR(G1144)+AO1144,MONTH(G1144),DAY(G1144))</f>
        <v>42004</v>
      </c>
      <c r="AK1144" s="6">
        <f>DATE(YEAR(F1144)+AP1144,MONTH(F1144),DAY(F1144))</f>
        <v>42005</v>
      </c>
      <c r="AL1144" s="6">
        <f>DATE(YEAR(G1144)+AP1144,MONTH(G1144),DAY(G1144))</f>
        <v>42369</v>
      </c>
      <c r="AM1144" s="8">
        <v>-4</v>
      </c>
      <c r="AN1144" s="8">
        <v>-3</v>
      </c>
      <c r="AO1144">
        <v>-2</v>
      </c>
      <c r="AP1144">
        <v>-1</v>
      </c>
      <c r="AQ1144" cm="1">
        <f t="array" ref="AQ1144">_xll.FDS(A1144,"FF_DEBT_LT(ANN_R,"&amp;F1144&amp;","&amp;G1144&amp;")")</f>
        <v>3091</v>
      </c>
      <c r="AR1144" t="e" cm="1">
        <f t="array" ref="AR1144">_xll.FDS(A1144,"FF_RD_EXP(ANN_R,"&amp;F1144&amp;","&amp;G1144&amp;")")</f>
        <v>#N/A</v>
      </c>
      <c r="AS1144" t="e" cm="1">
        <f t="array" ref="AS1144">_xll.FDS(A1144,"FF_PTX_INC_FOR(ANN_R,"&amp;F1144&amp;","&amp;G1144&amp;")")</f>
        <v>#N/A</v>
      </c>
      <c r="AT1144" cm="1">
        <f t="array" ref="AT1144">_xll.FDS(A1144,"FF_MKT_VAL_PUBLIC(ANN_R,"&amp;[1]sample_report!E1144&amp;")")</f>
        <v>23292.598662510001</v>
      </c>
    </row>
    <row r="1145" spans="1:46" hidden="1" x14ac:dyDescent="0.25">
      <c r="A1145" t="s">
        <v>311</v>
      </c>
      <c r="B1145" t="s">
        <v>312</v>
      </c>
      <c r="C1145" t="s">
        <v>105</v>
      </c>
      <c r="D1145" t="str" cm="1">
        <f t="array" ref="D1145">_xll.FDS(A1145,"FF_MAJOR_IND_NAME")</f>
        <v>CHEMICALS</v>
      </c>
      <c r="E1145">
        <v>2020</v>
      </c>
      <c r="F1145" s="4">
        <f t="shared" si="119"/>
        <v>43831</v>
      </c>
      <c r="G1145" s="4">
        <f t="shared" si="120"/>
        <v>44196</v>
      </c>
      <c r="H1145">
        <v>1</v>
      </c>
      <c r="I1145" s="1" cm="1">
        <f t="array" ref="I1145">_xll.FDS(A1145,"FF_PTX_INC(ANN_R,"&amp;F1145&amp;","&amp;G1145&amp;",,,USD)")</f>
        <v>1104.7920381563299</v>
      </c>
      <c r="J1145" s="1" cm="1">
        <f t="array" ref="J1145">_xll.FDS(A1145,"FF_MKT_VAL(ANN_R,"&amp;F1145&amp;","&amp;G1145&amp;",,,USD)")</f>
        <v>20952.418593051501</v>
      </c>
      <c r="K1145" s="1" cm="1">
        <f t="array" ref="K1145">_xll.FDS(A1145,"FF_SHLDRS_EQ(ANN_R,"&amp;F1145&amp;","&amp;G1145&amp;",,,USD)")</f>
        <v>27798.9285763517</v>
      </c>
      <c r="L1145" s="1" cm="1">
        <f t="array" ref="L1145">_xll.FDS(A1145,"FF_ASSETS(ANN_R,"&amp;F1145&amp;","&amp;G1145&amp;",,,USD)")</f>
        <v>50015.407415730901</v>
      </c>
      <c r="M1145" s="1" cm="1">
        <f t="array" ref="M1145">_xll.FDS(A1145,"FF_TAX_CF(ANN_R,"&amp;F1145&amp;","&amp;G1145&amp;",,,USD)")</f>
        <v>233.293751942706</v>
      </c>
      <c r="N1145" s="1" cm="1">
        <f t="array" ref="N1145">_xll.FDS(A1145,"FF_INC_TAX(ANN_R,"&amp;F1145&amp;","&amp;G1145&amp;",,,USD)")</f>
        <v>258.07913760613098</v>
      </c>
      <c r="O1145" s="1" cm="1">
        <f t="array" ref="O1145">_xll.FDS(A1145,"FF_NET_INC(ANN_R,"&amp;F1145&amp;","&amp;G1145&amp;")")</f>
        <v>1035494.757104</v>
      </c>
      <c r="P1145" s="1" cm="1">
        <f t="array" ref="P1145">_xll.FDS(A1145,"FF_ROA(ANN_R,"&amp;F1145&amp;","&amp;G1145&amp;")")</f>
        <v>2.0660875795645799</v>
      </c>
      <c r="Q1145" cm="1">
        <f t="array" ref="Q1145">_xll.FDS(A1145,"FF_TAX_RATE(ANN_R,"&amp;F1145&amp;","&amp;G1145&amp;")")</f>
        <v>23.359974428926101</v>
      </c>
      <c r="R1145" t="e" cm="1">
        <f t="array" ref="R1145">_xll.FDS(A1145,"FF_TAX_REFUND(ANN_R,"&amp;F1145&amp;","&amp;G1145&amp;",,,,,""D=1"")")</f>
        <v>#N/A</v>
      </c>
      <c r="S1145">
        <f t="shared" si="121"/>
        <v>0.26478144012685817</v>
      </c>
      <c r="T1145" s="1" cm="1">
        <f t="array" ref="T1145">_xll.FDS($A1145,"FF_TAX_CF(ANN_R,"&amp;AE1145&amp;","&amp;AF1145&amp;",,,USD)")</f>
        <v>219.23876532873899</v>
      </c>
      <c r="U1145" s="1" cm="1">
        <f t="array" ref="U1145">_xll.FDS($A1145,"FF_TAX_CF(ANN_R,"&amp;AG1145&amp;","&amp;AH1145&amp;",,,USD)")</f>
        <v>165.514881595144</v>
      </c>
      <c r="V1145" s="1" cm="1">
        <f t="array" ref="V1145">_xll.FDS(A1145,"FF_TAX_CF(ANN_R,"&amp;AI1145&amp;","&amp;AJ1145&amp;",,,USD)")</f>
        <v>75.926788732869696</v>
      </c>
      <c r="W1145" s="1" cm="1">
        <f t="array" ref="W1145">_xll.FDS(A1145,"FF_TAX_CF(ANN_R,"&amp;AK1145&amp;","&amp;AL1145&amp;",,,USD)")</f>
        <v>679.76998033612495</v>
      </c>
      <c r="X1145" s="1" cm="1">
        <f t="array" ref="X1145">_xll.FDS(A1145,"FF_TAX_CF(ANN_R,"&amp;F1145&amp;","&amp;G1145&amp;",,,USD)")</f>
        <v>233.293751942706</v>
      </c>
      <c r="Y1145" s="1" cm="1">
        <f t="array" ref="Y1145">_xll.FDS($A1145,"FF_PTX_INC(ANN_R,"&amp;AE1145&amp;","&amp;AF1145&amp;",,,USD)")</f>
        <v>140.20734915860501</v>
      </c>
      <c r="Z1145" s="1" cm="1">
        <f t="array" ref="Z1145">_xll.FDS($A1145,"FF_PTX_INC(ANN_R,"&amp;AG1145&amp;","&amp;AH1145&amp;",,,USD)")</f>
        <v>729.76909349807602</v>
      </c>
      <c r="AA1145" s="1" cm="1">
        <f t="array" ref="AA1145">_xll.FDS(A1145,"FF_PTX_INC(ANN_R,"&amp;AI1145&amp;","&amp;AJ1145&amp;",,,USD)")</f>
        <v>2165.1053809395698</v>
      </c>
      <c r="AB1145" s="1" cm="1">
        <f t="array" ref="AB1145">_xll.FDS(A1145,"FF_PTX_INC(ANN_R,"&amp;AK1145&amp;","&amp;AL1145&amp;",,,USD)")</f>
        <v>1048.34540043368</v>
      </c>
      <c r="AC1145" s="1" cm="1">
        <f t="array" ref="AC1145">_xll.FDS(A1145,"FF_PTX_INC(ANN_R,"&amp;F1145&amp;","&amp;G1145&amp;",,,USD)")</f>
        <v>1104.7920381563299</v>
      </c>
      <c r="AE1145" s="6">
        <f t="shared" si="122"/>
        <v>42370</v>
      </c>
      <c r="AF1145" s="6">
        <f t="shared" si="123"/>
        <v>42735</v>
      </c>
      <c r="AG1145" s="6">
        <f t="shared" si="124"/>
        <v>42736</v>
      </c>
      <c r="AH1145" s="6">
        <f t="shared" si="125"/>
        <v>43100</v>
      </c>
      <c r="AI1145" s="6">
        <f>DATE(YEAR(F1145)+AO1145,MONTH(F1145),DAY(F1145))</f>
        <v>43101</v>
      </c>
      <c r="AJ1145" s="6">
        <f>DATE(YEAR(G1145)+AO1145,MONTH(G1145),DAY(G1145))</f>
        <v>43465</v>
      </c>
      <c r="AK1145" s="6">
        <f>DATE(YEAR(F1145)+AP1145,MONTH(F1145),DAY(F1145))</f>
        <v>43466</v>
      </c>
      <c r="AL1145" s="6">
        <f>DATE(YEAR(G1145)+AP1145,MONTH(G1145),DAY(G1145))</f>
        <v>43830</v>
      </c>
      <c r="AM1145" s="8">
        <v>-4</v>
      </c>
      <c r="AN1145" s="8">
        <v>-3</v>
      </c>
      <c r="AO1145">
        <v>-2</v>
      </c>
      <c r="AP1145">
        <v>-1</v>
      </c>
      <c r="AQ1145" cm="1">
        <f t="array" ref="AQ1145">_xll.FDS(A1145,"FF_DEBT_LT(ANN_R,"&amp;F1145&amp;","&amp;G1145&amp;")")</f>
        <v>1377291.6825019999</v>
      </c>
      <c r="AR1145" cm="1">
        <f t="array" ref="AR1145">_xll.FDS(A1145,"FF_RD_EXP(ANN_R,"&amp;F1145&amp;","&amp;G1145&amp;")")</f>
        <v>177668</v>
      </c>
      <c r="AS1145" t="e" cm="1">
        <f t="array" ref="AS1145">_xll.FDS(A1145,"FF_PTX_INC_FOR(ANN_R,"&amp;F1145&amp;","&amp;G1145&amp;")")</f>
        <v>#N/A</v>
      </c>
      <c r="AT1145" cm="1">
        <f t="array" ref="AT1145">_xll.FDS(A1145,"FF_MKT_VAL_PUBLIC(ANN_R,"&amp;[1]sample_report!E1145&amp;")")</f>
        <v>9943581.8538609594</v>
      </c>
    </row>
    <row r="1146" spans="1:46" hidden="1" x14ac:dyDescent="0.25">
      <c r="A1146" t="s">
        <v>311</v>
      </c>
      <c r="B1146" t="s">
        <v>312</v>
      </c>
      <c r="C1146" t="s">
        <v>105</v>
      </c>
      <c r="D1146" t="str" cm="1">
        <f t="array" ref="D1146">_xll.FDS(A1146,"FF_MAJOR_IND_NAME")</f>
        <v>CHEMICALS</v>
      </c>
      <c r="E1146">
        <v>2016</v>
      </c>
      <c r="F1146" s="4">
        <f t="shared" si="119"/>
        <v>42370</v>
      </c>
      <c r="G1146" s="4">
        <f t="shared" si="120"/>
        <v>42735</v>
      </c>
      <c r="H1146">
        <v>1</v>
      </c>
      <c r="I1146" s="1" cm="1">
        <f t="array" ref="I1146">_xll.FDS(A1146,"FF_PTX_INC(ANN_R,"&amp;F1146&amp;","&amp;G1146&amp;",,,USD)")</f>
        <v>140.20734915860501</v>
      </c>
      <c r="J1146" s="1" cm="1">
        <f t="array" ref="J1146">_xll.FDS(A1146,"FF_MKT_VAL(ANN_R,"&amp;F1146&amp;","&amp;G1146&amp;",,,USD)")</f>
        <v>17137.755414699001</v>
      </c>
      <c r="K1146" s="1" cm="1">
        <f t="array" ref="K1146">_xll.FDS(A1146,"FF_SHLDRS_EQ(ANN_R,"&amp;F1146&amp;","&amp;G1146&amp;",,,USD)")</f>
        <v>15152.827678694999</v>
      </c>
      <c r="L1146" s="1" cm="1">
        <f t="array" ref="L1146">_xll.FDS(A1146,"FF_ASSETS(ANN_R,"&amp;F1146&amp;","&amp;G1146&amp;",,,USD)")</f>
        <v>36809.498488094301</v>
      </c>
      <c r="M1146" s="1" cm="1">
        <f t="array" ref="M1146">_xll.FDS(A1146,"FF_TAX_CF(ANN_R,"&amp;F1146&amp;","&amp;G1146&amp;",,,USD)")</f>
        <v>219.23876532873899</v>
      </c>
      <c r="N1146" s="1" cm="1">
        <f t="array" ref="N1146">_xll.FDS(A1146,"FF_INC_TAX(ANN_R,"&amp;F1146&amp;","&amp;G1146&amp;",,,USD)")</f>
        <v>59.419427025457402</v>
      </c>
      <c r="O1146" s="1" cm="1">
        <f t="array" ref="O1146">_xll.FDS(A1146,"FF_NET_INC(ANN_R,"&amp;F1146&amp;","&amp;G1146&amp;")")</f>
        <v>107356.946862</v>
      </c>
      <c r="P1146" s="1" cm="1">
        <f t="array" ref="P1146">_xll.FDS(A1146,"FF_ROA(ANN_R,"&amp;F1146&amp;","&amp;G1146&amp;")")</f>
        <v>0.24730940612027799</v>
      </c>
      <c r="Q1146" cm="1">
        <f t="array" ref="Q1146">_xll.FDS(A1146,"FF_TAX_RATE(ANN_R,"&amp;F1146&amp;","&amp;G1146&amp;")")</f>
        <v>42.379680795648603</v>
      </c>
      <c r="R1146" t="e" cm="1">
        <f t="array" ref="R1146">_xll.FDS(A1146,"FF_TAX_REFUND(ANN_R,"&amp;F1146&amp;","&amp;G1146&amp;",,,,,""D=1"")")</f>
        <v>#N/A</v>
      </c>
      <c r="S1146">
        <f t="shared" si="121"/>
        <v>0.23645487758174188</v>
      </c>
      <c r="T1146" s="1" cm="1">
        <f t="array" ref="T1146">_xll.FDS($A1146,"FF_TAX_CF(ANN_R,"&amp;AE1146&amp;","&amp;AF1146&amp;",,,USD)")</f>
        <v>97.431052670041396</v>
      </c>
      <c r="U1146" s="1" cm="1">
        <f t="array" ref="U1146">_xll.FDS($A1146,"FF_TAX_CF(ANN_R,"&amp;AG1146&amp;","&amp;AH1146&amp;",,,USD)")</f>
        <v>36.432301637618799</v>
      </c>
      <c r="V1146" s="1" cm="1">
        <f t="array" ref="V1146">_xll.FDS(A1146,"FF_TAX_CF(ANN_R,"&amp;AI1146&amp;","&amp;AJ1146&amp;",,,USD)")</f>
        <v>107.859437397055</v>
      </c>
      <c r="W1146" s="1" cm="1">
        <f t="array" ref="W1146">_xll.FDS(A1146,"FF_TAX_CF(ANN_R,"&amp;AK1146&amp;","&amp;AL1146&amp;",,,USD)")</f>
        <v>256.90058170698001</v>
      </c>
      <c r="X1146" s="1" cm="1">
        <f t="array" ref="X1146">_xll.FDS(A1146,"FF_TAX_CF(ANN_R,"&amp;F1146&amp;","&amp;G1146&amp;",,,USD)")</f>
        <v>219.23876532873899</v>
      </c>
      <c r="Y1146" s="1" cm="1">
        <f t="array" ref="Y1146">_xll.FDS($A1146,"FF_PTX_INC(ANN_R,"&amp;AE1146&amp;","&amp;AF1146&amp;",,,USD)")</f>
        <v>108.547591097439</v>
      </c>
      <c r="Z1146" s="1" cm="1">
        <f t="array" ref="Z1146">_xll.FDS($A1146,"FF_PTX_INC(ANN_R,"&amp;AG1146&amp;","&amp;AH1146&amp;",,,USD)")</f>
        <v>67.907104569943399</v>
      </c>
      <c r="AA1146" s="1" cm="1">
        <f t="array" ref="AA1146">_xll.FDS(A1146,"FF_PTX_INC(ANN_R,"&amp;AI1146&amp;","&amp;AJ1146&amp;",,,USD)")</f>
        <v>139.52159606914299</v>
      </c>
      <c r="AB1146" s="1" cm="1">
        <f t="array" ref="AB1146">_xll.FDS(A1146,"FF_PTX_INC(ANN_R,"&amp;AK1146&amp;","&amp;AL1146&amp;",,,USD)")</f>
        <v>2579.7534735434201</v>
      </c>
      <c r="AC1146" s="1" cm="1">
        <f t="array" ref="AC1146">_xll.FDS(A1146,"FF_PTX_INC(ANN_R,"&amp;F1146&amp;","&amp;G1146&amp;",,,USD)")</f>
        <v>140.20734915860501</v>
      </c>
      <c r="AE1146" s="6">
        <f t="shared" si="122"/>
        <v>40909</v>
      </c>
      <c r="AF1146" s="6">
        <f t="shared" si="123"/>
        <v>41274</v>
      </c>
      <c r="AG1146" s="6">
        <f t="shared" si="124"/>
        <v>41275</v>
      </c>
      <c r="AH1146" s="6">
        <f t="shared" si="125"/>
        <v>41639</v>
      </c>
      <c r="AI1146" s="6">
        <f>DATE(YEAR(F1146)+AO1146,MONTH(F1146),DAY(F1146))</f>
        <v>41640</v>
      </c>
      <c r="AJ1146" s="6">
        <f>DATE(YEAR(G1146)+AO1146,MONTH(G1146),DAY(G1146))</f>
        <v>42004</v>
      </c>
      <c r="AK1146" s="6">
        <f>DATE(YEAR(F1146)+AP1146,MONTH(F1146),DAY(F1146))</f>
        <v>42005</v>
      </c>
      <c r="AL1146" s="6">
        <f>DATE(YEAR(G1146)+AP1146,MONTH(G1146),DAY(G1146))</f>
        <v>42369</v>
      </c>
      <c r="AM1146" s="8">
        <v>-4</v>
      </c>
      <c r="AN1146" s="8">
        <v>-3</v>
      </c>
      <c r="AO1146">
        <v>-2</v>
      </c>
      <c r="AP1146">
        <v>-1</v>
      </c>
      <c r="AQ1146" cm="1">
        <f t="array" ref="AQ1146">_xll.FDS(A1146,"FF_DEBT_LT(ANN_R,"&amp;F1146&amp;","&amp;G1146&amp;")")</f>
        <v>3657277.698204</v>
      </c>
      <c r="AR1146" cm="1">
        <f t="array" ref="AR1146">_xll.FDS(A1146,"FF_RD_EXP(ANN_R,"&amp;F1146&amp;","&amp;G1146&amp;")")</f>
        <v>117337</v>
      </c>
      <c r="AS1146" t="e" cm="1">
        <f t="array" ref="AS1146">_xll.FDS(A1146,"FF_PTX_INC_FOR(ANN_R,"&amp;F1146&amp;","&amp;G1146&amp;")")</f>
        <v>#N/A</v>
      </c>
      <c r="AT1146" cm="1">
        <f t="array" ref="AT1146">_xll.FDS(A1146,"FF_MKT_VAL_PUBLIC(ANN_R,"&amp;[1]sample_report!E1146&amp;")")</f>
        <v>7535106.4703207696</v>
      </c>
    </row>
    <row r="1147" spans="1:46" hidden="1" x14ac:dyDescent="0.25">
      <c r="A1147" t="s">
        <v>157</v>
      </c>
      <c r="B1147" t="s">
        <v>158</v>
      </c>
      <c r="C1147" t="s">
        <v>105</v>
      </c>
      <c r="D1147" t="str" cm="1">
        <f t="array" ref="D1147">_xll.FDS(A1147,"FF_MAJOR_IND_NAME")</f>
        <v>ELECTRONICS</v>
      </c>
      <c r="E1147">
        <v>2020</v>
      </c>
      <c r="F1147" s="4">
        <f t="shared" si="119"/>
        <v>43831</v>
      </c>
      <c r="G1147" s="4">
        <f t="shared" si="120"/>
        <v>44196</v>
      </c>
      <c r="H1147">
        <v>1</v>
      </c>
      <c r="I1147" s="1" cm="1">
        <f t="array" ref="I1147">_xll.FDS(A1147,"FF_PTX_INC(ANN_R,"&amp;F1147&amp;","&amp;G1147&amp;",,,USD)")</f>
        <v>30374.5706728232</v>
      </c>
      <c r="J1147" s="1" cm="1">
        <f t="array" ref="J1147">_xll.FDS(A1147,"FF_MKT_VAL(ANN_R,"&amp;F1147&amp;","&amp;G1147&amp;",,,USD)")</f>
        <v>506495.60613564902</v>
      </c>
      <c r="K1147" s="1" cm="1">
        <f t="array" ref="K1147">_xll.FDS(A1147,"FF_SHLDRS_EQ(ANN_R,"&amp;F1147&amp;","&amp;G1147&amp;",,,USD)")</f>
        <v>246405.51899474001</v>
      </c>
      <c r="L1147" s="1" cm="1">
        <f t="array" ref="L1147">_xll.FDS(A1147,"FF_ASSETS(ANN_R,"&amp;F1147&amp;","&amp;G1147&amp;",,,USD)")</f>
        <v>348187.14516454202</v>
      </c>
      <c r="M1147" s="1" cm="1">
        <f t="array" ref="M1147">_xll.FDS(A1147,"FF_TAX_CF(ANN_R,"&amp;F1147&amp;","&amp;G1147&amp;",,,USD)")</f>
        <v>4043.05797775887</v>
      </c>
      <c r="N1147" s="1" cm="1">
        <f t="array" ref="N1147">_xll.FDS(A1147,"FF_INC_TAX(ANN_R,"&amp;F1147&amp;","&amp;G1147&amp;",,,USD)")</f>
        <v>8422.2284078467092</v>
      </c>
      <c r="O1147" s="1" cm="1">
        <f t="array" ref="O1147">_xll.FDS(A1147,"FF_NET_INC(ANN_R,"&amp;F1147&amp;","&amp;G1147&amp;")")</f>
        <v>26090846</v>
      </c>
      <c r="P1147" s="1" cm="1">
        <f t="array" ref="P1147">_xll.FDS(A1147,"FF_ROA(ANN_R,"&amp;F1147&amp;","&amp;G1147&amp;")")</f>
        <v>7.1403498423984502</v>
      </c>
      <c r="Q1147" cm="1">
        <f t="array" ref="Q1147">_xll.FDS(A1147,"FF_TAX_RATE(ANN_R,"&amp;F1147&amp;","&amp;G1147&amp;")")</f>
        <v>27.727892843543199</v>
      </c>
      <c r="R1147" t="e" cm="1">
        <f t="array" ref="R1147">_xll.FDS(A1147,"FF_TAX_REFUND(ANN_R,"&amp;F1147&amp;","&amp;G1147&amp;",,,,,""D=1"")")</f>
        <v>#N/A</v>
      </c>
      <c r="S1147">
        <f t="shared" si="121"/>
        <v>0.20235569481558932</v>
      </c>
      <c r="T1147" s="1" cm="1">
        <f t="array" ref="T1147">_xll.FDS($A1147,"FF_TAX_CF(ANN_R,"&amp;AE1147&amp;","&amp;AF1147&amp;",,,USD)")</f>
        <v>5285.3979142326898</v>
      </c>
      <c r="U1147" s="1" cm="1">
        <f t="array" ref="U1147">_xll.FDS($A1147,"FF_TAX_CF(ANN_R,"&amp;AG1147&amp;","&amp;AH1147&amp;",,,USD)")</f>
        <v>6038.9527374107902</v>
      </c>
      <c r="V1147" s="1" cm="1">
        <f t="array" ref="V1147">_xll.FDS(A1147,"FF_TAX_CF(ANN_R,"&amp;AI1147&amp;","&amp;AJ1147&amp;",,,USD)")</f>
        <v>11312.3460650998</v>
      </c>
      <c r="W1147" s="1" cm="1">
        <f t="array" ref="W1147">_xll.FDS(A1147,"FF_TAX_CF(ANN_R,"&amp;AK1147&amp;","&amp;AL1147&amp;",,,USD)")</f>
        <v>11337.057896343</v>
      </c>
      <c r="X1147" s="1" cm="1">
        <f t="array" ref="X1147">_xll.FDS(A1147,"FF_TAX_CF(ANN_R,"&amp;F1147&amp;","&amp;G1147&amp;",,,USD)")</f>
        <v>4043.05797775887</v>
      </c>
      <c r="Y1147" s="1" cm="1">
        <f t="array" ref="Y1147">_xll.FDS($A1147,"FF_PTX_INC(ANN_R,"&amp;AE1147&amp;","&amp;AF1147&amp;",,,USD)")</f>
        <v>26472.9579174758</v>
      </c>
      <c r="Z1147" s="1" cm="1">
        <f t="array" ref="Z1147">_xll.FDS($A1147,"FF_PTX_INC(ANN_R,"&amp;AG1147&amp;","&amp;AH1147&amp;",,,USD)")</f>
        <v>49708.498214921798</v>
      </c>
      <c r="AA1147" s="1" cm="1">
        <f t="array" ref="AA1147">_xll.FDS(A1147,"FF_PTX_INC(ANN_R,"&amp;AI1147&amp;","&amp;AJ1147&amp;",,,USD)")</f>
        <v>55573.7892346304</v>
      </c>
      <c r="AB1147" s="1" cm="1">
        <f t="array" ref="AB1147">_xll.FDS(A1147,"FF_PTX_INC(ANN_R,"&amp;AK1147&amp;","&amp;AL1147&amp;",,,USD)")</f>
        <v>25741.4105420872</v>
      </c>
      <c r="AC1147" s="1" cm="1">
        <f t="array" ref="AC1147">_xll.FDS(A1147,"FF_PTX_INC(ANN_R,"&amp;F1147&amp;","&amp;G1147&amp;",,,USD)")</f>
        <v>30374.5706728232</v>
      </c>
      <c r="AE1147" s="6">
        <f t="shared" si="122"/>
        <v>42370</v>
      </c>
      <c r="AF1147" s="6">
        <f t="shared" si="123"/>
        <v>42735</v>
      </c>
      <c r="AG1147" s="6">
        <f t="shared" si="124"/>
        <v>42736</v>
      </c>
      <c r="AH1147" s="6">
        <f t="shared" si="125"/>
        <v>43100</v>
      </c>
      <c r="AI1147" s="6">
        <f>DATE(YEAR(F1147)+AO1147,MONTH(F1147),DAY(F1147))</f>
        <v>43101</v>
      </c>
      <c r="AJ1147" s="6">
        <f>DATE(YEAR(G1147)+AO1147,MONTH(G1147),DAY(G1147))</f>
        <v>43465</v>
      </c>
      <c r="AK1147" s="6">
        <f>DATE(YEAR(F1147)+AP1147,MONTH(F1147),DAY(F1147))</f>
        <v>43466</v>
      </c>
      <c r="AL1147" s="6">
        <f>DATE(YEAR(G1147)+AP1147,MONTH(G1147),DAY(G1147))</f>
        <v>43830</v>
      </c>
      <c r="AM1147" s="8">
        <v>-4</v>
      </c>
      <c r="AN1147" s="8">
        <v>-3</v>
      </c>
      <c r="AO1147">
        <v>-2</v>
      </c>
      <c r="AP1147">
        <v>-1</v>
      </c>
      <c r="AQ1147" cm="1">
        <f t="array" ref="AQ1147">_xll.FDS(A1147,"FF_DEBT_LT(ANN_R,"&amp;F1147&amp;","&amp;G1147&amp;")")</f>
        <v>2947853</v>
      </c>
      <c r="AR1147" cm="1">
        <f t="array" ref="AR1147">_xll.FDS(A1147,"FF_RD_EXP(ANN_R,"&amp;F1147&amp;","&amp;G1147&amp;")")</f>
        <v>21111490</v>
      </c>
      <c r="AS1147" t="e" cm="1">
        <f t="array" ref="AS1147">_xll.FDS(A1147,"FF_PTX_INC_FOR(ANN_R,"&amp;F1147&amp;","&amp;G1147&amp;")")</f>
        <v>#N/A</v>
      </c>
      <c r="AT1147" cm="1">
        <f t="array" ref="AT1147">_xll.FDS(A1147,"FF_MKT_VAL_PUBLIC(ANN_R,"&amp;[1]sample_report!E1147&amp;")")</f>
        <v>382980743.43339801</v>
      </c>
    </row>
    <row r="1148" spans="1:46" hidden="1" x14ac:dyDescent="0.25">
      <c r="A1148" t="s">
        <v>157</v>
      </c>
      <c r="B1148" t="s">
        <v>158</v>
      </c>
      <c r="C1148" t="s">
        <v>105</v>
      </c>
      <c r="D1148" t="str" cm="1">
        <f t="array" ref="D1148">_xll.FDS(A1148,"FF_MAJOR_IND_NAME")</f>
        <v>ELECTRONICS</v>
      </c>
      <c r="E1148">
        <v>2016</v>
      </c>
      <c r="F1148" s="4">
        <f t="shared" si="119"/>
        <v>42370</v>
      </c>
      <c r="G1148" s="4">
        <f t="shared" si="120"/>
        <v>42735</v>
      </c>
      <c r="H1148" s="5">
        <v>1</v>
      </c>
      <c r="I1148" s="1" cm="1">
        <f t="array" ref="I1148">_xll.FDS(A1148,"FF_PTX_INC(ANN_R,"&amp;F1148&amp;","&amp;G1148&amp;",,,USD)")</f>
        <v>26472.9579174758</v>
      </c>
      <c r="J1148" s="1" cm="1">
        <f t="array" ref="J1148">_xll.FDS(A1148,"FF_MKT_VAL(ANN_R,"&amp;F1148&amp;","&amp;G1148&amp;",,,USD)")</f>
        <v>208847.85402554899</v>
      </c>
      <c r="K1148" s="1" cm="1">
        <f t="array" ref="K1148">_xll.FDS(A1148,"FF_SHLDRS_EQ(ANN_R,"&amp;F1148&amp;","&amp;G1148&amp;",,,USD)")</f>
        <v>154350.31870757201</v>
      </c>
      <c r="L1148" s="1" cm="1">
        <f t="array" ref="L1148">_xll.FDS(A1148,"FF_ASSETS(ANN_R,"&amp;F1148&amp;","&amp;G1148&amp;",,,USD)")</f>
        <v>217067.648307909</v>
      </c>
      <c r="M1148" s="1" cm="1">
        <f t="array" ref="M1148">_xll.FDS(A1148,"FF_TAX_CF(ANN_R,"&amp;F1148&amp;","&amp;G1148&amp;",,,USD)")</f>
        <v>5285.3979142326898</v>
      </c>
      <c r="N1148" s="1" cm="1">
        <f t="array" ref="N1148">_xll.FDS(A1148,"FF_INC_TAX(ANN_R,"&amp;F1148&amp;","&amp;G1148&amp;",,,USD)")</f>
        <v>6884.7019476327096</v>
      </c>
      <c r="O1148" s="1" cm="1">
        <f t="array" ref="O1148">_xll.FDS(A1148,"FF_NET_INC(ANN_R,"&amp;F1148&amp;","&amp;G1148&amp;")")</f>
        <v>22415655</v>
      </c>
      <c r="P1148" s="1" cm="1">
        <f t="array" ref="P1148">_xll.FDS(A1148,"FF_ROA(ANN_R,"&amp;F1148&amp;","&amp;G1148&amp;")")</f>
        <v>8.8888605578093696</v>
      </c>
      <c r="Q1148" cm="1">
        <f t="array" ref="Q1148">_xll.FDS(A1148,"FF_TAX_RATE(ANN_R,"&amp;F1148&amp;","&amp;G1148&amp;")")</f>
        <v>26.006545883895502</v>
      </c>
      <c r="R1148" t="e" cm="1">
        <f t="array" ref="R1148">_xll.FDS(A1148,"FF_TAX_REFUND(ANN_R,"&amp;F1148&amp;","&amp;G1148&amp;",,,,,""D=1"")")</f>
        <v>#N/A</v>
      </c>
      <c r="S1148">
        <f t="shared" si="121"/>
        <v>0.20266940725481256</v>
      </c>
      <c r="T1148" s="1" cm="1">
        <f t="array" ref="T1148">_xll.FDS($A1148,"FF_TAX_CF(ANN_R,"&amp;AE1148&amp;","&amp;AF1148&amp;",,,USD)")</f>
        <v>3710.2005123335398</v>
      </c>
      <c r="U1148" s="1" cm="1">
        <f t="array" ref="U1148">_xll.FDS($A1148,"FF_TAX_CF(ANN_R,"&amp;AG1148&amp;","&amp;AH1148&amp;",,,USD)")</f>
        <v>6805.4436973438696</v>
      </c>
      <c r="V1148" s="1" cm="1">
        <f t="array" ref="V1148">_xll.FDS(A1148,"FF_TAX_CF(ANN_R,"&amp;AI1148&amp;","&amp;AJ1148&amp;",,,USD)")</f>
        <v>7118.0636704566996</v>
      </c>
      <c r="W1148" s="1" cm="1">
        <f t="array" ref="W1148">_xll.FDS(A1148,"FF_TAX_CF(ANN_R,"&amp;AK1148&amp;","&amp;AL1148&amp;",,,USD)")</f>
        <v>4945.3602838823599</v>
      </c>
      <c r="X1148" s="1" cm="1">
        <f t="array" ref="X1148">_xll.FDS(A1148,"FF_TAX_CF(ANN_R,"&amp;F1148&amp;","&amp;G1148&amp;",,,USD)")</f>
        <v>5285.3979142326898</v>
      </c>
      <c r="Y1148" s="1" cm="1">
        <f t="array" ref="Y1148">_xll.FDS($A1148,"FF_PTX_INC(ANN_R,"&amp;AE1148&amp;","&amp;AF1148&amp;",,,USD)")</f>
        <v>26552.522270068599</v>
      </c>
      <c r="Z1148" s="1" cm="1">
        <f t="array" ref="Z1148">_xll.FDS($A1148,"FF_PTX_INC(ANN_R,"&amp;AG1148&amp;","&amp;AH1148&amp;",,,USD)")</f>
        <v>35043.469896184899</v>
      </c>
      <c r="AA1148" s="1" cm="1">
        <f t="array" ref="AA1148">_xll.FDS(A1148,"FF_PTX_INC(ANN_R,"&amp;AI1148&amp;","&amp;AJ1148&amp;",,,USD)")</f>
        <v>26480.609392204398</v>
      </c>
      <c r="AB1148" s="1" cm="1">
        <f t="array" ref="AB1148">_xll.FDS(A1148,"FF_PTX_INC(ANN_R,"&amp;AK1148&amp;","&amp;AL1148&amp;",,,USD)")</f>
        <v>22937.7231666591</v>
      </c>
      <c r="AC1148" s="1" cm="1">
        <f t="array" ref="AC1148">_xll.FDS(A1148,"FF_PTX_INC(ANN_R,"&amp;F1148&amp;","&amp;G1148&amp;",,,USD)")</f>
        <v>26472.9579174758</v>
      </c>
      <c r="AE1148" s="6">
        <f t="shared" si="122"/>
        <v>40909</v>
      </c>
      <c r="AF1148" s="6">
        <f t="shared" si="123"/>
        <v>41274</v>
      </c>
      <c r="AG1148" s="6">
        <f t="shared" si="124"/>
        <v>41275</v>
      </c>
      <c r="AH1148" s="6">
        <f t="shared" si="125"/>
        <v>41639</v>
      </c>
      <c r="AI1148" s="6">
        <f>DATE(YEAR(F1148)+AO1148,MONTH(F1148),DAY(F1148))</f>
        <v>41640</v>
      </c>
      <c r="AJ1148" s="6">
        <f>DATE(YEAR(G1148)+AO1148,MONTH(G1148),DAY(G1148))</f>
        <v>42004</v>
      </c>
      <c r="AK1148" s="6">
        <f>DATE(YEAR(F1148)+AP1148,MONTH(F1148),DAY(F1148))</f>
        <v>42005</v>
      </c>
      <c r="AL1148" s="6">
        <f>DATE(YEAR(G1148)+AP1148,MONTH(G1148),DAY(G1148))</f>
        <v>42369</v>
      </c>
      <c r="AM1148" s="8">
        <v>-4</v>
      </c>
      <c r="AN1148" s="8">
        <v>-3</v>
      </c>
      <c r="AO1148">
        <v>-2</v>
      </c>
      <c r="AP1148">
        <v>-1</v>
      </c>
      <c r="AQ1148" cm="1">
        <f t="array" ref="AQ1148">_xll.FDS(A1148,"FF_DEBT_LT(ANN_R,"&amp;F1148&amp;","&amp;G1148&amp;")")</f>
        <v>1302780</v>
      </c>
      <c r="AR1148" cm="1">
        <f t="array" ref="AR1148">_xll.FDS(A1148,"FF_RD_EXP(ANN_R,"&amp;F1148&amp;","&amp;G1148&amp;")")</f>
        <v>14111381</v>
      </c>
      <c r="AS1148" t="e" cm="1">
        <f t="array" ref="AS1148">_xll.FDS(A1148,"FF_PTX_INC_FOR(ANN_R,"&amp;F1148&amp;","&amp;G1148&amp;")")</f>
        <v>#N/A</v>
      </c>
      <c r="AT1148" cm="1">
        <f t="array" ref="AT1148">_xll.FDS(A1148,"FF_MKT_VAL_PUBLIC(ANN_R,"&amp;[1]sample_report!E1148&amp;")")</f>
        <v>151219268.92424101</v>
      </c>
    </row>
    <row r="1149" spans="1:46" hidden="1" x14ac:dyDescent="0.25">
      <c r="A1149" t="s">
        <v>164</v>
      </c>
      <c r="B1149" t="s">
        <v>165</v>
      </c>
      <c r="C1149" t="s">
        <v>105</v>
      </c>
      <c r="D1149" t="str" cm="1">
        <f t="array" ref="D1149">_xll.FDS(A1149,"FF_MAJOR_IND_NAME")</f>
        <v>ELECTRICAL</v>
      </c>
      <c r="E1149">
        <v>2020</v>
      </c>
      <c r="F1149" s="4">
        <f t="shared" si="119"/>
        <v>43831</v>
      </c>
      <c r="G1149" s="4">
        <f t="shared" si="120"/>
        <v>44196</v>
      </c>
      <c r="H1149">
        <v>1</v>
      </c>
      <c r="I1149" s="1" cm="1">
        <f t="array" ref="I1149">_xll.FDS(A1149,"FF_PTX_INC(ANN_R,"&amp;F1149&amp;","&amp;G1149&amp;",,,USD)")</f>
        <v>432.83810805923702</v>
      </c>
      <c r="J1149" s="1" cm="1">
        <f t="array" ref="J1149">_xll.FDS(A1149,"FF_MKT_VAL(ANN_R,"&amp;F1149&amp;","&amp;G1149&amp;",,,USD)")</f>
        <v>38659.681776896898</v>
      </c>
      <c r="K1149" s="1" cm="1">
        <f t="array" ref="K1149">_xll.FDS(A1149,"FF_SHLDRS_EQ(ANN_R,"&amp;F1149&amp;","&amp;G1149&amp;",,,USD)")</f>
        <v>11946.621796118399</v>
      </c>
      <c r="L1149" s="1" cm="1">
        <f t="array" ref="L1149">_xll.FDS(A1149,"FF_ASSETS(ANN_R,"&amp;F1149&amp;","&amp;G1149&amp;",,,USD)")</f>
        <v>19823.465895670299</v>
      </c>
      <c r="M1149" s="1" cm="1">
        <f t="array" ref="M1149">_xll.FDS(A1149,"FF_TAX_CF(ANN_R,"&amp;F1149&amp;","&amp;G1149&amp;",,,USD)")</f>
        <v>105.58256520070501</v>
      </c>
      <c r="N1149" s="1" cm="1">
        <f t="array" ref="N1149">_xll.FDS(A1149,"FF_INC_TAX(ANN_R,"&amp;F1149&amp;","&amp;G1149&amp;",,,USD)")</f>
        <v>146.15315818757799</v>
      </c>
      <c r="O1149" s="1" cm="1">
        <f t="array" ref="O1149">_xll.FDS(A1149,"FF_NET_INC(ANN_R,"&amp;F1149&amp;","&amp;G1149&amp;")")</f>
        <v>574723.49387000001</v>
      </c>
      <c r="P1149" s="1" cm="1">
        <f t="array" ref="P1149">_xll.FDS(A1149,"FF_ROA(ANN_R,"&amp;F1149&amp;","&amp;G1149&amp;")")</f>
        <v>2.7773591507961801</v>
      </c>
      <c r="Q1149" cm="1">
        <f t="array" ref="Q1149">_xll.FDS(A1149,"FF_TAX_RATE(ANN_R,"&amp;F1149&amp;","&amp;G1149&amp;")")</f>
        <v>33.766240879967803</v>
      </c>
      <c r="R1149" t="e" cm="1">
        <f t="array" ref="R1149">_xll.FDS(A1149,"FF_TAX_REFUND(ANN_R,"&amp;F1149&amp;","&amp;G1149&amp;",,,,,""D=1"")")</f>
        <v>#N/A</v>
      </c>
      <c r="S1149">
        <f t="shared" si="121"/>
        <v>0.3616340788053965</v>
      </c>
      <c r="T1149" s="1" cm="1">
        <f t="array" ref="T1149">_xll.FDS($A1149,"FF_TAX_CF(ANN_R,"&amp;AE1149&amp;","&amp;AF1149&amp;",,,USD)")</f>
        <v>219.28609135048799</v>
      </c>
      <c r="U1149" s="1" cm="1">
        <f t="array" ref="U1149">_xll.FDS($A1149,"FF_TAX_CF(ANN_R,"&amp;AG1149&amp;","&amp;AH1149&amp;",,,USD)")</f>
        <v>84.878564322616896</v>
      </c>
      <c r="V1149" s="1" cm="1">
        <f t="array" ref="V1149">_xll.FDS(A1149,"FF_TAX_CF(ANN_R,"&amp;AI1149&amp;","&amp;AJ1149&amp;",,,USD)")</f>
        <v>117.06879519260799</v>
      </c>
      <c r="W1149" s="1" cm="1">
        <f t="array" ref="W1149">_xll.FDS(A1149,"FF_TAX_CF(ANN_R,"&amp;AK1149&amp;","&amp;AL1149&amp;",,,USD)")</f>
        <v>97.719774711397093</v>
      </c>
      <c r="X1149" s="1" cm="1">
        <f t="array" ref="X1149">_xll.FDS(A1149,"FF_TAX_CF(ANN_R,"&amp;F1149&amp;","&amp;G1149&amp;",,,USD)")</f>
        <v>105.58256520070501</v>
      </c>
      <c r="Y1149" s="1" cm="1">
        <f t="array" ref="Y1149">_xll.FDS($A1149,"FF_PTX_INC(ANN_R,"&amp;AE1149&amp;","&amp;AF1149&amp;",,,USD)")</f>
        <v>-707.379079453278</v>
      </c>
      <c r="Z1149" s="1" cm="1">
        <f t="array" ref="Z1149">_xll.FDS($A1149,"FF_PTX_INC(ANN_R,"&amp;AG1149&amp;","&amp;AH1149&amp;",,,USD)")</f>
        <v>728.93180296516095</v>
      </c>
      <c r="AA1149" s="1" cm="1">
        <f t="array" ref="AA1149">_xll.FDS(A1149,"FF_PTX_INC(ANN_R,"&amp;AI1149&amp;","&amp;AJ1149&amp;",,,USD)")</f>
        <v>941.58713720071501</v>
      </c>
      <c r="AB1149" s="1" cm="1">
        <f t="array" ref="AB1149">_xll.FDS(A1149,"FF_PTX_INC(ANN_R,"&amp;AK1149&amp;","&amp;AL1149&amp;",,,USD)")</f>
        <v>331.00471173458902</v>
      </c>
      <c r="AC1149" s="1" cm="1">
        <f t="array" ref="AC1149">_xll.FDS(A1149,"FF_PTX_INC(ANN_R,"&amp;F1149&amp;","&amp;G1149&amp;",,,USD)")</f>
        <v>432.83810805923702</v>
      </c>
      <c r="AE1149" s="6">
        <f t="shared" si="122"/>
        <v>42370</v>
      </c>
      <c r="AF1149" s="6">
        <f t="shared" si="123"/>
        <v>42735</v>
      </c>
      <c r="AG1149" s="6">
        <f t="shared" si="124"/>
        <v>42736</v>
      </c>
      <c r="AH1149" s="6">
        <f t="shared" si="125"/>
        <v>43100</v>
      </c>
      <c r="AI1149" s="6">
        <f>DATE(YEAR(F1149)+AO1149,MONTH(F1149),DAY(F1149))</f>
        <v>43101</v>
      </c>
      <c r="AJ1149" s="6">
        <f>DATE(YEAR(G1149)+AO1149,MONTH(G1149),DAY(G1149))</f>
        <v>43465</v>
      </c>
      <c r="AK1149" s="6">
        <f>DATE(YEAR(F1149)+AP1149,MONTH(F1149),DAY(F1149))</f>
        <v>43466</v>
      </c>
      <c r="AL1149" s="6">
        <f>DATE(YEAR(G1149)+AP1149,MONTH(G1149),DAY(G1149))</f>
        <v>43830</v>
      </c>
      <c r="AM1149" s="8">
        <v>-4</v>
      </c>
      <c r="AN1149" s="8">
        <v>-3</v>
      </c>
      <c r="AO1149">
        <v>-2</v>
      </c>
      <c r="AP1149">
        <v>-1</v>
      </c>
      <c r="AQ1149" cm="1">
        <f t="array" ref="AQ1149">_xll.FDS(A1149,"FF_DEBT_LT(ANN_R,"&amp;F1149&amp;","&amp;G1149&amp;")")</f>
        <v>1507936.9579429999</v>
      </c>
      <c r="AR1149" cm="1">
        <f t="array" ref="AR1149">_xll.FDS(A1149,"FF_RD_EXP(ANN_R,"&amp;F1149&amp;","&amp;G1149&amp;")")</f>
        <v>808335.07299999997</v>
      </c>
      <c r="AS1149" t="e" cm="1">
        <f t="array" ref="AS1149">_xll.FDS(A1149,"FF_PTX_INC_FOR(ANN_R,"&amp;F1149&amp;","&amp;G1149&amp;")")</f>
        <v>#N/A</v>
      </c>
      <c r="AT1149" cm="1">
        <f t="array" ref="AT1149">_xll.FDS(A1149,"FF_MKT_VAL_PUBLIC(ANN_R,"&amp;[1]sample_report!E1149&amp;")")</f>
        <v>30712908.895844098</v>
      </c>
    </row>
    <row r="1150" spans="1:46" hidden="1" x14ac:dyDescent="0.25">
      <c r="A1150" t="s">
        <v>164</v>
      </c>
      <c r="B1150" t="s">
        <v>165</v>
      </c>
      <c r="C1150" t="s">
        <v>105</v>
      </c>
      <c r="D1150" t="str" cm="1">
        <f t="array" ref="D1150">_xll.FDS(A1150,"FF_MAJOR_IND_NAME")</f>
        <v>ELECTRICAL</v>
      </c>
      <c r="E1150">
        <v>2016</v>
      </c>
      <c r="F1150" s="4">
        <f t="shared" si="119"/>
        <v>42370</v>
      </c>
      <c r="G1150" s="4">
        <f t="shared" si="120"/>
        <v>42735</v>
      </c>
      <c r="H1150">
        <v>1</v>
      </c>
      <c r="I1150" s="1" cm="1">
        <f t="array" ref="I1150">_xll.FDS(A1150,"FF_PTX_INC(ANN_R,"&amp;F1150&amp;","&amp;G1150&amp;",,,USD)")</f>
        <v>-707.379079453278</v>
      </c>
      <c r="J1150" s="1" cm="1">
        <f t="array" ref="J1150">_xll.FDS(A1150,"FF_MKT_VAL(ANN_R,"&amp;F1150&amp;","&amp;G1150&amp;",,,USD)")</f>
        <v>6111.02473814527</v>
      </c>
      <c r="K1150" s="1" cm="1">
        <f t="array" ref="K1150">_xll.FDS(A1150,"FF_SHLDRS_EQ(ANN_R,"&amp;F1150&amp;","&amp;G1150&amp;",,,USD)")</f>
        <v>8877.4053158638599</v>
      </c>
      <c r="L1150" s="1" cm="1">
        <f t="array" ref="L1150">_xll.FDS(A1150,"FF_ASSETS(ANN_R,"&amp;F1150&amp;","&amp;G1150&amp;",,,USD)")</f>
        <v>12336.736371885299</v>
      </c>
      <c r="M1150" s="1" cm="1">
        <f t="array" ref="M1150">_xll.FDS(A1150,"FF_TAX_CF(ANN_R,"&amp;F1150&amp;","&amp;G1150&amp;",,,USD)")</f>
        <v>219.28609135048799</v>
      </c>
      <c r="N1150" s="1" cm="1">
        <f t="array" ref="N1150">_xll.FDS(A1150,"FF_INC_TAX(ANN_R,"&amp;F1150&amp;","&amp;G1150&amp;",,,USD)")</f>
        <v>49.827932988633698</v>
      </c>
      <c r="O1150" s="1" cm="1">
        <f t="array" ref="O1150">_xll.FDS(A1150,"FF_NET_INC(ANN_R,"&amp;F1150&amp;","&amp;G1150&amp;")")</f>
        <v>-870209.08190300001</v>
      </c>
      <c r="P1150" s="1" cm="1">
        <f t="array" ref="P1150">_xll.FDS(A1150,"FF_ROA(ANN_R,"&amp;F1150&amp;","&amp;G1150&amp;")")</f>
        <v>-5.5915945147763502</v>
      </c>
      <c r="Q1150" t="e" cm="1">
        <f t="array" ref="Q1150">_xll.FDS(A1150,"FF_TAX_RATE(ANN_R,"&amp;F1150&amp;","&amp;G1150&amp;")")</f>
        <v>#N/A</v>
      </c>
      <c r="R1150" t="e" cm="1">
        <f t="array" ref="R1150">_xll.FDS(A1150,"FF_TAX_REFUND(ANN_R,"&amp;F1150&amp;","&amp;G1150&amp;",,,,,""D=1"")")</f>
        <v>#N/A</v>
      </c>
      <c r="S1150">
        <f t="shared" si="121"/>
        <v>0.34126034214323481</v>
      </c>
      <c r="T1150" s="1" cm="1">
        <f t="array" ref="T1150">_xll.FDS($A1150,"FF_TAX_CF(ANN_R,"&amp;AE1150&amp;","&amp;AF1150&amp;",,,USD)")</f>
        <v>72.213289736465299</v>
      </c>
      <c r="U1150" s="1" cm="1">
        <f t="array" ref="U1150">_xll.FDS($A1150,"FF_TAX_CF(ANN_R,"&amp;AG1150&amp;","&amp;AH1150&amp;",,,USD)")</f>
        <v>40.053896571285101</v>
      </c>
      <c r="V1150" s="1" cm="1">
        <f t="array" ref="V1150">_xll.FDS(A1150,"FF_TAX_CF(ANN_R,"&amp;AI1150&amp;","&amp;AJ1150&amp;",,,USD)")</f>
        <v>47.637443189435999</v>
      </c>
      <c r="W1150" s="1" cm="1">
        <f t="array" ref="W1150">_xll.FDS(A1150,"FF_TAX_CF(ANN_R,"&amp;AK1150&amp;","&amp;AL1150&amp;",,,USD)")</f>
        <v>64.827159149314596</v>
      </c>
      <c r="X1150" s="1" cm="1">
        <f t="array" ref="X1150">_xll.FDS(A1150,"FF_TAX_CF(ANN_R,"&amp;F1150&amp;","&amp;G1150&amp;",,,USD)")</f>
        <v>219.28609135048799</v>
      </c>
      <c r="Y1150" s="1" cm="1">
        <f t="array" ref="Y1150">_xll.FDS($A1150,"FF_PTX_INC(ANN_R,"&amp;AE1150&amp;","&amp;AF1150&amp;",,,USD)")</f>
        <v>1801.3111432487401</v>
      </c>
      <c r="Z1150" s="1" cm="1">
        <f t="array" ref="Z1150">_xll.FDS($A1150,"FF_PTX_INC(ANN_R,"&amp;AG1150&amp;","&amp;AH1150&amp;",,,USD)")</f>
        <v>168.090480345629</v>
      </c>
      <c r="AA1150" s="1" cm="1">
        <f t="array" ref="AA1150">_xll.FDS(A1150,"FF_PTX_INC(ANN_R,"&amp;AI1150&amp;","&amp;AJ1150&amp;",,,USD)")</f>
        <v>189.394771616372</v>
      </c>
      <c r="AB1150" s="1" cm="1">
        <f t="array" ref="AB1150">_xll.FDS(A1150,"FF_PTX_INC(ANN_R,"&amp;AK1150&amp;","&amp;AL1150&amp;",,,USD)")</f>
        <v>-150.30545140076501</v>
      </c>
      <c r="AC1150" s="1" cm="1">
        <f t="array" ref="AC1150">_xll.FDS(A1150,"FF_PTX_INC(ANN_R,"&amp;F1150&amp;","&amp;G1150&amp;",,,USD)")</f>
        <v>-707.379079453278</v>
      </c>
      <c r="AE1150" s="6">
        <f t="shared" si="122"/>
        <v>40909</v>
      </c>
      <c r="AF1150" s="6">
        <f t="shared" si="123"/>
        <v>41274</v>
      </c>
      <c r="AG1150" s="6">
        <f t="shared" si="124"/>
        <v>41275</v>
      </c>
      <c r="AH1150" s="6">
        <f t="shared" si="125"/>
        <v>41639</v>
      </c>
      <c r="AI1150" s="6">
        <f>DATE(YEAR(F1150)+AO1150,MONTH(F1150),DAY(F1150))</f>
        <v>41640</v>
      </c>
      <c r="AJ1150" s="6">
        <f>DATE(YEAR(G1150)+AO1150,MONTH(G1150),DAY(G1150))</f>
        <v>42004</v>
      </c>
      <c r="AK1150" s="6">
        <f>DATE(YEAR(F1150)+AP1150,MONTH(F1150),DAY(F1150))</f>
        <v>42005</v>
      </c>
      <c r="AL1150" s="6">
        <f>DATE(YEAR(G1150)+AP1150,MONTH(G1150),DAY(G1150))</f>
        <v>42369</v>
      </c>
      <c r="AM1150" s="8">
        <v>-4</v>
      </c>
      <c r="AN1150" s="8">
        <v>-3</v>
      </c>
      <c r="AO1150">
        <v>-2</v>
      </c>
      <c r="AP1150">
        <v>-1</v>
      </c>
      <c r="AQ1150" cm="1">
        <f t="array" ref="AQ1150">_xll.FDS(A1150,"FF_DEBT_LT(ANN_R,"&amp;F1150&amp;","&amp;G1150&amp;")")</f>
        <v>566585.62188899994</v>
      </c>
      <c r="AR1150" cm="1">
        <f t="array" ref="AR1150">_xll.FDS(A1150,"FF_RD_EXP(ANN_R,"&amp;F1150&amp;","&amp;G1150&amp;")")</f>
        <v>552529.353</v>
      </c>
      <c r="AS1150" t="e" cm="1">
        <f t="array" ref="AS1150">_xll.FDS(A1150,"FF_PTX_INC_FOR(ANN_R,"&amp;F1150&amp;","&amp;G1150&amp;")")</f>
        <v>#N/A</v>
      </c>
      <c r="AT1150" cm="1">
        <f t="array" ref="AT1150">_xll.FDS(A1150,"FF_MKT_VAL_PUBLIC(ANN_R,"&amp;[1]sample_report!E1150&amp;")")</f>
        <v>5744262.2730719401</v>
      </c>
    </row>
    <row r="1151" spans="1:46" hidden="1" x14ac:dyDescent="0.25">
      <c r="A1151" t="s">
        <v>1142</v>
      </c>
      <c r="B1151" t="s">
        <v>1143</v>
      </c>
      <c r="C1151" t="s">
        <v>1061</v>
      </c>
      <c r="D1151" t="str" cm="1">
        <f t="array" ref="D1151">_xll.FDS(A1151,"FF_MAJOR_IND_NAME")</f>
        <v>MACHINERY &amp; EQUIPMENT</v>
      </c>
      <c r="E1151">
        <v>2020</v>
      </c>
      <c r="F1151" s="4">
        <f t="shared" si="119"/>
        <v>43831</v>
      </c>
      <c r="G1151" s="4">
        <f t="shared" si="120"/>
        <v>44196</v>
      </c>
      <c r="H1151">
        <v>1</v>
      </c>
      <c r="I1151" s="1" cm="1">
        <f t="array" ref="I1151">_xll.FDS(A1151,"FF_PTX_INC(ANN_R,"&amp;F1151&amp;","&amp;G1151&amp;",,,USD)")</f>
        <v>1223.71718597412</v>
      </c>
      <c r="J1151" s="1" cm="1">
        <f t="array" ref="J1151">_xll.FDS(A1151,"FF_MKT_VAL(ANN_R,"&amp;F1151&amp;","&amp;G1151&amp;",,,USD)")</f>
        <v>30746.587688646701</v>
      </c>
      <c r="K1151" s="1" cm="1">
        <f t="array" ref="K1151">_xll.FDS(A1151,"FF_SHLDRS_EQ(ANN_R,"&amp;F1151&amp;","&amp;G1151&amp;",,,USD)")</f>
        <v>7924.5789218172404</v>
      </c>
      <c r="L1151" s="1" cm="1">
        <f t="array" ref="L1151">_xll.FDS(A1151,"FF_ASSETS(ANN_R,"&amp;F1151&amp;","&amp;G1151&amp;",,,USD)")</f>
        <v>14505.604366838899</v>
      </c>
      <c r="M1151" s="1" cm="1">
        <f t="array" ref="M1151">_xll.FDS(A1151,"FF_TAX_CF(ANN_R,"&amp;F1151&amp;","&amp;G1151&amp;",,,USD)")</f>
        <v>382.19434128701698</v>
      </c>
      <c r="N1151" s="1" cm="1">
        <f t="array" ref="N1151">_xll.FDS(A1151,"FF_INC_TAX(ANN_R,"&amp;F1151&amp;","&amp;G1151&amp;",,,USD)")</f>
        <v>273.44603667408199</v>
      </c>
      <c r="O1151" s="1" cm="1">
        <f t="array" ref="O1151">_xll.FDS(A1151,"FF_NET_INC(ANN_R,"&amp;F1151&amp;","&amp;G1151&amp;")")</f>
        <v>8767</v>
      </c>
      <c r="P1151" s="1" cm="1">
        <f t="array" ref="P1151">_xll.FDS(A1151,"FF_ROA(ANN_R,"&amp;F1151&amp;","&amp;G1151&amp;")")</f>
        <v>7.3195269483325101</v>
      </c>
      <c r="Q1151" cm="1">
        <f t="array" ref="Q1151">_xll.FDS(A1151,"FF_TAX_RATE(ANN_R,"&amp;F1151&amp;","&amp;G1151&amp;")")</f>
        <v>22.345525568181799</v>
      </c>
      <c r="R1151" t="e" cm="1">
        <f t="array" ref="R1151">_xll.FDS(A1151,"FF_TAX_REFUND(ANN_R,"&amp;F1151&amp;","&amp;G1151&amp;",,,,,""D=1"")")</f>
        <v>#N/A</v>
      </c>
      <c r="S1151">
        <f t="shared" si="121"/>
        <v>0.20790856541939362</v>
      </c>
      <c r="T1151" s="1" cm="1">
        <f t="array" ref="T1151">_xll.FDS($A1151,"FF_TAX_CF(ANN_R,"&amp;AE1151&amp;","&amp;AF1151&amp;",,,USD)")</f>
        <v>192.71683283150199</v>
      </c>
      <c r="U1151" s="1" cm="1">
        <f t="array" ref="U1151">_xll.FDS($A1151,"FF_TAX_CF(ANN_R,"&amp;AG1151&amp;","&amp;AH1151&amp;",,,USD)")</f>
        <v>288.66855923831503</v>
      </c>
      <c r="V1151" s="1" cm="1">
        <f t="array" ref="V1151">_xll.FDS(A1151,"FF_TAX_CF(ANN_R,"&amp;AI1151&amp;","&amp;AJ1151&amp;",,,USD)")</f>
        <v>342.269561365247</v>
      </c>
      <c r="W1151" s="1" cm="1">
        <f t="array" ref="W1151">_xll.FDS(A1151,"FF_TAX_CF(ANN_R,"&amp;AK1151&amp;","&amp;AL1151&amp;",,,USD)")</f>
        <v>380.31879076361702</v>
      </c>
      <c r="X1151" s="1" cm="1">
        <f t="array" ref="X1151">_xll.FDS(A1151,"FF_TAX_CF(ANN_R,"&amp;F1151&amp;","&amp;G1151&amp;",,,USD)")</f>
        <v>382.19434128701698</v>
      </c>
      <c r="Y1151" s="1" cm="1">
        <f t="array" ref="Y1151">_xll.FDS($A1151,"FF_PTX_INC(ANN_R,"&amp;AE1151&amp;","&amp;AF1151&amp;",,,USD)")</f>
        <v>1092.0620527118399</v>
      </c>
      <c r="Z1151" s="1" cm="1">
        <f t="array" ref="Z1151">_xll.FDS($A1151,"FF_PTX_INC(ANN_R,"&amp;AG1151&amp;","&amp;AH1151&amp;",,,USD)")</f>
        <v>1982.51853984594</v>
      </c>
      <c r="AA1151" s="1" cm="1">
        <f t="array" ref="AA1151">_xll.FDS(A1151,"FF_PTX_INC(ANN_R,"&amp;AI1151&amp;","&amp;AJ1151&amp;",,,USD)")</f>
        <v>2047.5259354338</v>
      </c>
      <c r="AB1151" s="1" cm="1">
        <f t="array" ref="AB1151">_xll.FDS(A1151,"FF_PTX_INC(ANN_R,"&amp;AK1151&amp;","&amp;AL1151&amp;",,,USD)")</f>
        <v>1283.33808745444</v>
      </c>
      <c r="AC1151" s="1" cm="1">
        <f t="array" ref="AC1151">_xll.FDS(A1151,"FF_PTX_INC(ANN_R,"&amp;F1151&amp;","&amp;G1151&amp;",,,USD)")</f>
        <v>1223.71718597412</v>
      </c>
      <c r="AE1151" s="6">
        <f t="shared" si="122"/>
        <v>42370</v>
      </c>
      <c r="AF1151" s="6">
        <f t="shared" si="123"/>
        <v>42735</v>
      </c>
      <c r="AG1151" s="6">
        <f t="shared" si="124"/>
        <v>42736</v>
      </c>
      <c r="AH1151" s="6">
        <f t="shared" si="125"/>
        <v>43100</v>
      </c>
      <c r="AI1151" s="6">
        <f>DATE(YEAR(F1151)+AO1151,MONTH(F1151),DAY(F1151))</f>
        <v>43101</v>
      </c>
      <c r="AJ1151" s="6">
        <f>DATE(YEAR(G1151)+AO1151,MONTH(G1151),DAY(G1151))</f>
        <v>43465</v>
      </c>
      <c r="AK1151" s="6">
        <f>DATE(YEAR(F1151)+AP1151,MONTH(F1151),DAY(F1151))</f>
        <v>43466</v>
      </c>
      <c r="AL1151" s="6">
        <f>DATE(YEAR(G1151)+AP1151,MONTH(G1151),DAY(G1151))</f>
        <v>43830</v>
      </c>
      <c r="AM1151" s="8">
        <v>-4</v>
      </c>
      <c r="AN1151" s="8">
        <v>-3</v>
      </c>
      <c r="AO1151">
        <v>-2</v>
      </c>
      <c r="AP1151">
        <v>-1</v>
      </c>
      <c r="AQ1151" cm="1">
        <f t="array" ref="AQ1151">_xll.FDS(A1151,"FF_DEBT_LT(ANN_R,"&amp;F1151&amp;","&amp;G1151&amp;")")</f>
        <v>13536</v>
      </c>
      <c r="AR1151" cm="1">
        <f t="array" ref="AR1151">_xll.FDS(A1151,"FF_RD_EXP(ANN_R,"&amp;F1151&amp;","&amp;G1151&amp;")")</f>
        <v>3005</v>
      </c>
      <c r="AS1151" t="e" cm="1">
        <f t="array" ref="AS1151">_xll.FDS(A1151,"FF_PTX_INC_FOR(ANN_R,"&amp;F1151&amp;","&amp;G1151&amp;")")</f>
        <v>#N/A</v>
      </c>
      <c r="AT1151" cm="1">
        <f t="array" ref="AT1151">_xll.FDS(A1151,"FF_MKT_VAL_PUBLIC(ANN_R,"&amp;[1]sample_report!E1151&amp;")")</f>
        <v>214800.37862296301</v>
      </c>
    </row>
    <row r="1152" spans="1:46" hidden="1" x14ac:dyDescent="0.25">
      <c r="A1152" t="s">
        <v>1142</v>
      </c>
      <c r="B1152" t="s">
        <v>1143</v>
      </c>
      <c r="C1152" t="s">
        <v>1061</v>
      </c>
      <c r="D1152" t="str" cm="1">
        <f t="array" ref="D1152">_xll.FDS(A1152,"FF_MAJOR_IND_NAME")</f>
        <v>MACHINERY &amp; EQUIPMENT</v>
      </c>
      <c r="E1152">
        <v>2016</v>
      </c>
      <c r="F1152" s="4">
        <f t="shared" si="119"/>
        <v>42370</v>
      </c>
      <c r="G1152" s="4">
        <f t="shared" si="120"/>
        <v>42735</v>
      </c>
      <c r="H1152" s="5">
        <v>1</v>
      </c>
      <c r="I1152" s="1" cm="1">
        <f t="array" ref="I1152">_xll.FDS(A1152,"FF_PTX_INC(ANN_R,"&amp;F1152&amp;","&amp;G1152&amp;",,,USD)")</f>
        <v>1092.0620527118399</v>
      </c>
      <c r="J1152" s="1" cm="1">
        <f t="array" ref="J1152">_xll.FDS(A1152,"FF_MKT_VAL(ANN_R,"&amp;F1152&amp;","&amp;G1152&amp;",,,USD)")</f>
        <v>15561.421517000301</v>
      </c>
      <c r="K1152" s="1" cm="1">
        <f t="array" ref="K1152">_xll.FDS(A1152,"FF_SHLDRS_EQ(ANN_R,"&amp;F1152&amp;","&amp;G1152&amp;",,,USD)")</f>
        <v>4314.6642669364801</v>
      </c>
      <c r="L1152" s="1" cm="1">
        <f t="array" ref="L1152">_xll.FDS(A1152,"FF_ASSETS(ANN_R,"&amp;F1152&amp;","&amp;G1152&amp;",,,USD)")</f>
        <v>11476.564442962401</v>
      </c>
      <c r="M1152" s="1" cm="1">
        <f t="array" ref="M1152">_xll.FDS(A1152,"FF_TAX_CF(ANN_R,"&amp;F1152&amp;","&amp;G1152&amp;",,,USD)")</f>
        <v>192.71683283150199</v>
      </c>
      <c r="N1152" s="1" cm="1">
        <f t="array" ref="N1152">_xll.FDS(A1152,"FF_INC_TAX(ANN_R,"&amp;F1152&amp;","&amp;G1152&amp;",,,USD)")</f>
        <v>295.26554751396202</v>
      </c>
      <c r="O1152" s="1" cm="1">
        <f t="array" ref="O1152">_xll.FDS(A1152,"FF_NET_INC(ANN_R,"&amp;F1152&amp;","&amp;G1152&amp;")")</f>
        <v>6878</v>
      </c>
      <c r="P1152" s="1" cm="1">
        <f t="array" ref="P1152">_xll.FDS(A1152,"FF_ROA(ANN_R,"&amp;F1152&amp;","&amp;G1152&amp;")")</f>
        <v>6.6656975335562301</v>
      </c>
      <c r="Q1152" cm="1">
        <f t="array" ref="Q1152">_xll.FDS(A1152,"FF_TAX_RATE(ANN_R,"&amp;F1152&amp;","&amp;G1152&amp;")")</f>
        <v>27.037433155080201</v>
      </c>
      <c r="R1152" t="e" cm="1">
        <f t="array" ref="R1152">_xll.FDS(A1152,"FF_TAX_REFUND(ANN_R,"&amp;F1152&amp;","&amp;G1152&amp;",,,,,""D=1"")")</f>
        <v>#N/A</v>
      </c>
      <c r="S1152">
        <f t="shared" si="121"/>
        <v>0.41436658957714467</v>
      </c>
      <c r="T1152" s="1" cm="1">
        <f t="array" ref="T1152">_xll.FDS($A1152,"FF_TAX_CF(ANN_R,"&amp;AE1152&amp;","&amp;AF1152&amp;",,,USD)")</f>
        <v>451.10383701324503</v>
      </c>
      <c r="U1152" s="1" cm="1">
        <f t="array" ref="U1152">_xll.FDS($A1152,"FF_TAX_CF(ANN_R,"&amp;AG1152&amp;","&amp;AH1152&amp;",,,USD)")</f>
        <v>1199.69466543198</v>
      </c>
      <c r="V1152" s="1" cm="1">
        <f t="array" ref="V1152">_xll.FDS(A1152,"FF_TAX_CF(ANN_R,"&amp;AI1152&amp;","&amp;AJ1152&amp;",,,USD)")</f>
        <v>276.60276174545299</v>
      </c>
      <c r="W1152" s="1" cm="1">
        <f t="array" ref="W1152">_xll.FDS(A1152,"FF_TAX_CF(ANN_R,"&amp;AK1152&amp;","&amp;AL1152&amp;",,,USD)")</f>
        <v>229.836975686252</v>
      </c>
      <c r="X1152" s="1" cm="1">
        <f t="array" ref="X1152">_xll.FDS(A1152,"FF_TAX_CF(ANN_R,"&amp;F1152&amp;","&amp;G1152&amp;",,,USD)")</f>
        <v>192.71683283150199</v>
      </c>
      <c r="Y1152" s="1" cm="1">
        <f t="array" ref="Y1152">_xll.FDS($A1152,"FF_PTX_INC(ANN_R,"&amp;AE1152&amp;","&amp;AF1152&amp;",,,USD)")</f>
        <v>1699.0200144052501</v>
      </c>
      <c r="Z1152" s="1" cm="1">
        <f t="array" ref="Z1152">_xll.FDS($A1152,"FF_PTX_INC(ANN_R,"&amp;AG1152&amp;","&amp;AH1152&amp;",,,USD)")</f>
        <v>1036.37901496887</v>
      </c>
      <c r="AA1152" s="1" cm="1">
        <f t="array" ref="AA1152">_xll.FDS(A1152,"FF_PTX_INC(ANN_R,"&amp;AI1152&amp;","&amp;AJ1152&amp;",,,USD)")</f>
        <v>1215.5081868171701</v>
      </c>
      <c r="AB1152" s="1" cm="1">
        <f t="array" ref="AB1152">_xll.FDS(A1152,"FF_PTX_INC(ANN_R,"&amp;AK1152&amp;","&amp;AL1152&amp;",,,USD)")</f>
        <v>628.22896912694</v>
      </c>
      <c r="AC1152" s="1" cm="1">
        <f t="array" ref="AC1152">_xll.FDS(A1152,"FF_PTX_INC(ANN_R,"&amp;F1152&amp;","&amp;G1152&amp;",,,USD)")</f>
        <v>1092.0620527118399</v>
      </c>
      <c r="AE1152" s="6">
        <f t="shared" si="122"/>
        <v>40909</v>
      </c>
      <c r="AF1152" s="6">
        <f t="shared" si="123"/>
        <v>41274</v>
      </c>
      <c r="AG1152" s="6">
        <f t="shared" si="124"/>
        <v>41275</v>
      </c>
      <c r="AH1152" s="6">
        <f t="shared" si="125"/>
        <v>41639</v>
      </c>
      <c r="AI1152" s="6">
        <f>DATE(YEAR(F1152)+AO1152,MONTH(F1152),DAY(F1152))</f>
        <v>41640</v>
      </c>
      <c r="AJ1152" s="6">
        <f>DATE(YEAR(G1152)+AO1152,MONTH(G1152),DAY(G1152))</f>
        <v>42004</v>
      </c>
      <c r="AK1152" s="6">
        <f>DATE(YEAR(F1152)+AP1152,MONTH(F1152),DAY(F1152))</f>
        <v>42005</v>
      </c>
      <c r="AL1152" s="6">
        <f>DATE(YEAR(G1152)+AP1152,MONTH(G1152),DAY(G1152))</f>
        <v>42369</v>
      </c>
      <c r="AM1152" s="8">
        <v>-4</v>
      </c>
      <c r="AN1152" s="8">
        <v>-3</v>
      </c>
      <c r="AO1152">
        <v>-2</v>
      </c>
      <c r="AP1152">
        <v>-1</v>
      </c>
      <c r="AQ1152" cm="1">
        <f t="array" ref="AQ1152">_xll.FDS(A1152,"FF_DEBT_LT(ANN_R,"&amp;F1152&amp;","&amp;G1152&amp;")")</f>
        <v>26738</v>
      </c>
      <c r="AR1152" cm="1">
        <f t="array" ref="AR1152">_xll.FDS(A1152,"FF_RD_EXP(ANN_R,"&amp;F1152&amp;","&amp;G1152&amp;")")</f>
        <v>3378</v>
      </c>
      <c r="AS1152" t="e" cm="1">
        <f t="array" ref="AS1152">_xll.FDS(A1152,"FF_PTX_INC_FOR(ANN_R,"&amp;F1152&amp;","&amp;G1152&amp;")")</f>
        <v>#N/A</v>
      </c>
      <c r="AT1152" cm="1">
        <f t="array" ref="AT1152">_xll.FDS(A1152,"FF_MKT_VAL_PUBLIC(ANN_R,"&amp;[1]sample_report!E1152&amp;")")</f>
        <v>112087.75449345401</v>
      </c>
    </row>
    <row r="1153" spans="1:46" hidden="1" x14ac:dyDescent="0.25">
      <c r="A1153" t="s">
        <v>938</v>
      </c>
      <c r="B1153" t="s">
        <v>939</v>
      </c>
      <c r="C1153" t="s">
        <v>940</v>
      </c>
      <c r="D1153" t="str" cm="1">
        <f t="array" ref="D1153">_xll.FDS(A1153,"FF_MAJOR_IND_NAME")</f>
        <v>ELECTRONICS</v>
      </c>
      <c r="E1153">
        <v>2020</v>
      </c>
      <c r="F1153" s="4">
        <f t="shared" si="119"/>
        <v>43831</v>
      </c>
      <c r="G1153" s="4">
        <f t="shared" si="120"/>
        <v>44196</v>
      </c>
      <c r="H1153">
        <v>1</v>
      </c>
      <c r="I1153" s="1" cm="1">
        <f t="array" ref="I1153">_xll.FDS(A1153,"FF_PTX_INC(ANN_R,"&amp;F1153&amp;","&amp;G1153&amp;",,,USD)")</f>
        <v>8230.6157088279706</v>
      </c>
      <c r="J1153" s="1" cm="1">
        <f t="array" ref="J1153">_xll.FDS(A1153,"FF_MKT_VAL(ANN_R,"&amp;F1153&amp;","&amp;G1153&amp;",,,USD)")</f>
        <v>154747.865801723</v>
      </c>
      <c r="K1153" s="1" cm="1">
        <f t="array" ref="K1153">_xll.FDS(A1153,"FF_SHLDRS_EQ(ANN_R,"&amp;F1153&amp;","&amp;G1153&amp;",,,USD)")</f>
        <v>36359.010672092401</v>
      </c>
      <c r="L1153" s="1" cm="1">
        <f t="array" ref="L1153">_xll.FDS(A1153,"FF_ASSETS(ANN_R,"&amp;F1153&amp;","&amp;G1153&amp;",,,USD)")</f>
        <v>71533.624980926499</v>
      </c>
      <c r="M1153" s="1" cm="1">
        <f t="array" ref="M1153">_xll.FDS(A1153,"FF_TAX_CF(ANN_R,"&amp;F1153&amp;","&amp;G1153&amp;",,,USD)")</f>
        <v>1361.12952303886</v>
      </c>
      <c r="N1153" s="1" cm="1">
        <f t="array" ref="N1153">_xll.FDS(A1153,"FF_INC_TAX(ANN_R,"&amp;F1153&amp;","&amp;G1153&amp;",,,USD)")</f>
        <v>2208.1305578947099</v>
      </c>
      <c r="O1153" s="1" cm="1">
        <f t="array" ref="O1153">_xll.FDS(A1153,"FF_NET_INC(ANN_R,"&amp;F1153&amp;","&amp;G1153&amp;")")</f>
        <v>5145</v>
      </c>
      <c r="P1153" s="1" cm="1">
        <f t="array" ref="P1153">_xll.FDS(A1153,"FF_ROA(ANN_R,"&amp;F1153&amp;","&amp;G1153&amp;")")</f>
        <v>8.6704471726253196</v>
      </c>
      <c r="Q1153" cm="1">
        <f t="array" ref="Q1153">_xll.FDS(A1153,"FF_TAX_RATE(ANN_R,"&amp;F1153&amp;","&amp;G1153&amp;")")</f>
        <v>26.8282548476454</v>
      </c>
      <c r="R1153" t="e" cm="1">
        <f t="array" ref="R1153">_xll.FDS(A1153,"FF_TAX_REFUND(ANN_R,"&amp;F1153&amp;","&amp;G1153&amp;",,,,,""D=1"")")</f>
        <v>#N/A</v>
      </c>
      <c r="S1153">
        <f t="shared" si="121"/>
        <v>0.29305352166242171</v>
      </c>
      <c r="T1153" s="1" cm="1">
        <f t="array" ref="T1153">_xll.FDS($A1153,"FF_TAX_CF(ANN_R,"&amp;AE1153&amp;","&amp;AF1153&amp;",,,USD)")</f>
        <v>1633.85332047939</v>
      </c>
      <c r="U1153" s="1" cm="1">
        <f t="array" ref="U1153">_xll.FDS($A1153,"FF_TAX_CF(ANN_R,"&amp;AG1153&amp;","&amp;AH1153&amp;",,,USD)")</f>
        <v>1502.40885400772</v>
      </c>
      <c r="V1153" s="1" cm="1">
        <f t="array" ref="V1153">_xll.FDS(A1153,"FF_TAX_CF(ANN_R,"&amp;AI1153&amp;","&amp;AJ1153&amp;",,,USD)")</f>
        <v>1990.2377898693101</v>
      </c>
      <c r="W1153" s="1" cm="1">
        <f t="array" ref="W1153">_xll.FDS(A1153,"FF_TAX_CF(ANN_R,"&amp;AK1153&amp;","&amp;AL1153&amp;",,,USD)")</f>
        <v>2606.73005604744</v>
      </c>
      <c r="X1153" s="1" cm="1">
        <f t="array" ref="X1153">_xll.FDS(A1153,"FF_TAX_CF(ANN_R,"&amp;F1153&amp;","&amp;G1153&amp;",,,USD)")</f>
        <v>1361.12952303886</v>
      </c>
      <c r="Y1153" s="1" cm="1">
        <f t="array" ref="Y1153">_xll.FDS($A1153,"FF_PTX_INC(ANN_R,"&amp;AE1153&amp;","&amp;AF1153&amp;",,,USD)")</f>
        <v>5379.4371682405499</v>
      </c>
      <c r="Z1153" s="1" cm="1">
        <f t="array" ref="Z1153">_xll.FDS($A1153,"FF_PTX_INC(ANN_R,"&amp;AG1153&amp;","&amp;AH1153&amp;",,,USD)")</f>
        <v>5672.3829780816995</v>
      </c>
      <c r="AA1153" s="1" cm="1">
        <f t="array" ref="AA1153">_xll.FDS(A1153,"FF_PTX_INC(ANN_R,"&amp;AI1153&amp;","&amp;AJ1153&amp;",,,USD)")</f>
        <v>6606.5984725952103</v>
      </c>
      <c r="AB1153" s="1" cm="1">
        <f t="array" ref="AB1153">_xll.FDS(A1153,"FF_PTX_INC(ANN_R,"&amp;AK1153&amp;","&amp;AL1153&amp;",,,USD)")</f>
        <v>5144.0666971206701</v>
      </c>
      <c r="AC1153" s="1" cm="1">
        <f t="array" ref="AC1153">_xll.FDS(A1153,"FF_PTX_INC(ANN_R,"&amp;F1153&amp;","&amp;G1153&amp;",,,USD)")</f>
        <v>8230.6157088279706</v>
      </c>
      <c r="AE1153" s="6">
        <f t="shared" si="122"/>
        <v>42370</v>
      </c>
      <c r="AF1153" s="6">
        <f t="shared" si="123"/>
        <v>42735</v>
      </c>
      <c r="AG1153" s="6">
        <f t="shared" si="124"/>
        <v>42736</v>
      </c>
      <c r="AH1153" s="6">
        <f t="shared" si="125"/>
        <v>43100</v>
      </c>
      <c r="AI1153" s="6">
        <f>DATE(YEAR(F1153)+AO1153,MONTH(F1153),DAY(F1153))</f>
        <v>43101</v>
      </c>
      <c r="AJ1153" s="6">
        <f>DATE(YEAR(G1153)+AO1153,MONTH(G1153),DAY(G1153))</f>
        <v>43465</v>
      </c>
      <c r="AK1153" s="6">
        <f>DATE(YEAR(F1153)+AP1153,MONTH(F1153),DAY(F1153))</f>
        <v>43466</v>
      </c>
      <c r="AL1153" s="6">
        <f>DATE(YEAR(G1153)+AP1153,MONTH(G1153),DAY(G1153))</f>
        <v>43830</v>
      </c>
      <c r="AM1153" s="8">
        <v>-4</v>
      </c>
      <c r="AN1153" s="8">
        <v>-3</v>
      </c>
      <c r="AO1153">
        <v>-2</v>
      </c>
      <c r="AP1153">
        <v>-1</v>
      </c>
      <c r="AQ1153" cm="1">
        <f t="array" ref="AQ1153">_xll.FDS(A1153,"FF_DEBT_LT(ANN_R,"&amp;F1153&amp;","&amp;G1153&amp;")")</f>
        <v>13600</v>
      </c>
      <c r="AR1153" cm="1">
        <f t="array" ref="AR1153">_xll.FDS(A1153,"FF_RD_EXP(ANN_R,"&amp;F1153&amp;","&amp;G1153&amp;")")</f>
        <v>4447</v>
      </c>
      <c r="AS1153" cm="1">
        <f t="array" ref="AS1153">_xll.FDS(A1153,"FF_PTX_INC_FOR(ANN_R,"&amp;F1153&amp;","&amp;G1153&amp;")")</f>
        <v>4739</v>
      </c>
      <c r="AT1153" cm="1">
        <f t="array" ref="AT1153">_xll.FDS(A1153,"FF_MKT_VAL_PUBLIC(ANN_R,"&amp;[1]sample_report!E1153&amp;")")</f>
        <v>108565.455133999</v>
      </c>
    </row>
    <row r="1154" spans="1:46" hidden="1" x14ac:dyDescent="0.25">
      <c r="A1154" t="s">
        <v>938</v>
      </c>
      <c r="B1154" t="s">
        <v>939</v>
      </c>
      <c r="C1154" t="s">
        <v>940</v>
      </c>
      <c r="D1154" t="str" cm="1">
        <f t="array" ref="D1154">_xll.FDS(A1154,"FF_MAJOR_IND_NAME")</f>
        <v>ELECTRONICS</v>
      </c>
      <c r="E1154">
        <v>2016</v>
      </c>
      <c r="F1154" s="4">
        <f t="shared" ref="F1154:F1217" si="126">DATE(E1154,1,1)</f>
        <v>42370</v>
      </c>
      <c r="G1154" s="4">
        <f t="shared" ref="G1154:G1217" si="127">DATE(E1154,12,31)</f>
        <v>42735</v>
      </c>
      <c r="H1154">
        <v>1</v>
      </c>
      <c r="I1154" s="1" cm="1">
        <f t="array" ref="I1154">_xll.FDS(A1154,"FF_PTX_INC(ANN_R,"&amp;F1154&amp;","&amp;G1154&amp;",,,USD)")</f>
        <v>5379.4371682405499</v>
      </c>
      <c r="J1154" s="1" cm="1">
        <f t="array" ref="J1154">_xll.FDS(A1154,"FF_MKT_VAL(ANN_R,"&amp;F1154&amp;","&amp;G1154&amp;",,,USD)")</f>
        <v>104692.414657758</v>
      </c>
      <c r="K1154" s="1" cm="1">
        <f t="array" ref="K1154">_xll.FDS(A1154,"FF_SHLDRS_EQ(ANN_R,"&amp;F1154&amp;","&amp;G1154&amp;",,,USD)")</f>
        <v>27820.085094451901</v>
      </c>
      <c r="L1154" s="1" cm="1">
        <f t="array" ref="L1154">_xll.FDS(A1154,"FF_ASSETS(ANN_R,"&amp;F1154&amp;","&amp;G1154&amp;",,,USD)")</f>
        <v>46701.164229869799</v>
      </c>
      <c r="M1154" s="1" cm="1">
        <f t="array" ref="M1154">_xll.FDS(A1154,"FF_TAX_CF(ANN_R,"&amp;F1154&amp;","&amp;G1154&amp;",,,USD)")</f>
        <v>1633.85332047939</v>
      </c>
      <c r="N1154" s="1" cm="1">
        <f t="array" ref="N1154">_xll.FDS(A1154,"FF_INC_TAX(ANN_R,"&amp;F1154&amp;","&amp;G1154&amp;",,,USD)")</f>
        <v>1359.5164054632201</v>
      </c>
      <c r="O1154" s="1" cm="1">
        <f t="array" ref="O1154">_xll.FDS(A1154,"FF_NET_INC(ANN_R,"&amp;F1154&amp;","&amp;G1154&amp;")")</f>
        <v>3646</v>
      </c>
      <c r="P1154" s="1" cm="1">
        <f t="array" ref="P1154">_xll.FDS(A1154,"FF_ROA(ANN_R,"&amp;F1154&amp;","&amp;G1154&amp;")")</f>
        <v>8.5120291360733997</v>
      </c>
      <c r="Q1154" cm="1">
        <f t="array" ref="Q1154">_xll.FDS(A1154,"FF_TAX_RATE(ANN_R,"&amp;F1154&amp;","&amp;G1154&amp;")")</f>
        <v>25.272465556240999</v>
      </c>
      <c r="R1154" t="e" cm="1">
        <f t="array" ref="R1154">_xll.FDS(A1154,"FF_TAX_REFUND(ANN_R,"&amp;F1154&amp;","&amp;G1154&amp;",,,,,""D=1"")")</f>
        <v>#N/A</v>
      </c>
      <c r="S1154">
        <f t="shared" si="121"/>
        <v>0.30922841324955969</v>
      </c>
      <c r="T1154" s="1" cm="1">
        <f t="array" ref="T1154">_xll.FDS($A1154,"FF_TAX_CF(ANN_R,"&amp;AE1154&amp;","&amp;AF1154&amp;",,,USD)")</f>
        <v>1415.4852414131201</v>
      </c>
      <c r="U1154" s="1" cm="1">
        <f t="array" ref="U1154">_xll.FDS($A1154,"FF_TAX_CF(ANN_R,"&amp;AG1154&amp;","&amp;AH1154&amp;",,,USD)")</f>
        <v>1719.2654681205699</v>
      </c>
      <c r="V1154" s="1" cm="1">
        <f t="array" ref="V1154">_xll.FDS(A1154,"FF_TAX_CF(ANN_R,"&amp;AI1154&amp;","&amp;AJ1154&amp;",,,USD)")</f>
        <v>1798.6593976020799</v>
      </c>
      <c r="W1154" s="1" cm="1">
        <f t="array" ref="W1154">_xll.FDS(A1154,"FF_TAX_CF(ANN_R,"&amp;AK1154&amp;","&amp;AL1154&amp;",,,USD)")</f>
        <v>1574.6675539016701</v>
      </c>
      <c r="X1154" s="1" cm="1">
        <f t="array" ref="X1154">_xll.FDS(A1154,"FF_TAX_CF(ANN_R,"&amp;F1154&amp;","&amp;G1154&amp;",,,USD)")</f>
        <v>1633.85332047939</v>
      </c>
      <c r="Y1154" s="1" cm="1">
        <f t="array" ref="Y1154">_xll.FDS($A1154,"FF_PTX_INC(ANN_R,"&amp;AE1154&amp;","&amp;AF1154&amp;",,,USD)")</f>
        <v>4911.8108558654803</v>
      </c>
      <c r="Z1154" s="1" cm="1">
        <f t="array" ref="Z1154">_xll.FDS($A1154,"FF_PTX_INC(ANN_R,"&amp;AG1154&amp;","&amp;AH1154&amp;",,,USD)")</f>
        <v>5836.2092647552499</v>
      </c>
      <c r="AA1154" s="1" cm="1">
        <f t="array" ref="AA1154">_xll.FDS(A1154,"FF_PTX_INC(ANN_R,"&amp;AI1154&amp;","&amp;AJ1154&amp;",,,USD)")</f>
        <v>5776.6679030656796</v>
      </c>
      <c r="AB1154" s="1" cm="1">
        <f t="array" ref="AB1154">_xll.FDS(A1154,"FF_PTX_INC(ANN_R,"&amp;AK1154&amp;","&amp;AL1154&amp;",,,USD)")</f>
        <v>4425.7029631137802</v>
      </c>
      <c r="AC1154" s="1" cm="1">
        <f t="array" ref="AC1154">_xll.FDS(A1154,"FF_PTX_INC(ANN_R,"&amp;F1154&amp;","&amp;G1154&amp;",,,USD)")</f>
        <v>5379.4371682405499</v>
      </c>
      <c r="AE1154" s="6">
        <f t="shared" si="122"/>
        <v>40909</v>
      </c>
      <c r="AF1154" s="6">
        <f t="shared" si="123"/>
        <v>41274</v>
      </c>
      <c r="AG1154" s="6">
        <f t="shared" si="124"/>
        <v>41275</v>
      </c>
      <c r="AH1154" s="6">
        <f t="shared" si="125"/>
        <v>41639</v>
      </c>
      <c r="AI1154" s="6">
        <f>DATE(YEAR(F1154)+AO1154,MONTH(F1154),DAY(F1154))</f>
        <v>41640</v>
      </c>
      <c r="AJ1154" s="6">
        <f>DATE(YEAR(G1154)+AO1154,MONTH(G1154),DAY(G1154))</f>
        <v>42004</v>
      </c>
      <c r="AK1154" s="6">
        <f>DATE(YEAR(F1154)+AP1154,MONTH(F1154),DAY(F1154))</f>
        <v>42005</v>
      </c>
      <c r="AL1154" s="6">
        <f>DATE(YEAR(G1154)+AP1154,MONTH(G1154),DAY(G1154))</f>
        <v>42369</v>
      </c>
      <c r="AM1154" s="8">
        <v>-4</v>
      </c>
      <c r="AN1154" s="8">
        <v>-3</v>
      </c>
      <c r="AO1154">
        <v>-2</v>
      </c>
      <c r="AP1154">
        <v>-1</v>
      </c>
      <c r="AQ1154" cm="1">
        <f t="array" ref="AQ1154">_xll.FDS(A1154,"FF_DEBT_LT(ANN_R,"&amp;F1154&amp;","&amp;G1154&amp;")")</f>
        <v>6450</v>
      </c>
      <c r="AR1154" cm="1">
        <f t="array" ref="AR1154">_xll.FDS(A1154,"FF_RD_EXP(ANN_R,"&amp;F1154&amp;","&amp;G1154&amp;")")</f>
        <v>3044</v>
      </c>
      <c r="AS1154" t="e" cm="1">
        <f t="array" ref="AS1154">_xll.FDS(A1154,"FF_PTX_INC_FOR(ANN_R,"&amp;F1154&amp;","&amp;G1154&amp;")")</f>
        <v>#N/A</v>
      </c>
      <c r="AT1154" cm="1">
        <f t="array" ref="AT1154">_xll.FDS(A1154,"FF_MKT_VAL_PUBLIC(ANN_R,"&amp;[1]sample_report!E1154&amp;")")</f>
        <v>77294.915992322407</v>
      </c>
    </row>
    <row r="1155" spans="1:46" hidden="1" x14ac:dyDescent="0.25">
      <c r="A1155" t="s">
        <v>1356</v>
      </c>
      <c r="B1155" t="s">
        <v>1357</v>
      </c>
      <c r="C1155" t="s">
        <v>940</v>
      </c>
      <c r="D1155" t="str" cm="1">
        <f t="array" ref="D1155">_xll.FDS(A1155,"FF_MAJOR_IND_NAME")</f>
        <v>DRUGS, COSMETICS &amp; HEALTH CARE</v>
      </c>
      <c r="E1155">
        <v>2020</v>
      </c>
      <c r="F1155" s="4">
        <f t="shared" si="126"/>
        <v>43831</v>
      </c>
      <c r="G1155" s="4">
        <f t="shared" si="127"/>
        <v>44196</v>
      </c>
      <c r="H1155">
        <v>1</v>
      </c>
      <c r="I1155" s="1" cm="1">
        <f t="array" ref="I1155">_xll.FDS(A1155,"FF_PTX_INC(ANN_R,"&amp;F1155&amp;","&amp;G1155&amp;",,,USD)")</f>
        <v>484.19959831881499</v>
      </c>
      <c r="J1155" s="1" cm="1">
        <f t="array" ref="J1155">_xll.FDS(A1155,"FF_MKT_VAL(ANN_R,"&amp;F1155&amp;","&amp;G1155&amp;",,,USD)")</f>
        <v>28762.8334313909</v>
      </c>
      <c r="K1155" s="1" cm="1">
        <f t="array" ref="K1155">_xll.FDS(A1155,"FF_SHLDRS_EQ(ANN_R,"&amp;F1155&amp;","&amp;G1155&amp;",,,USD)")</f>
        <v>1262.0183728504201</v>
      </c>
      <c r="L1155" s="1" cm="1">
        <f t="array" ref="L1155">_xll.FDS(A1155,"FF_ASSETS(ANN_R,"&amp;F1155&amp;","&amp;G1155&amp;",,,USD)")</f>
        <v>5519.8951571151001</v>
      </c>
      <c r="M1155" s="1" cm="1">
        <f t="array" ref="M1155">_xll.FDS(A1155,"FF_TAX_CF(ANN_R,"&amp;F1155&amp;","&amp;G1155&amp;",,,USD)")</f>
        <v>136.85621566152599</v>
      </c>
      <c r="N1155" s="1" cm="1">
        <f t="array" ref="N1155">_xll.FDS(A1155,"FF_INC_TAX(ANN_R,"&amp;F1155&amp;","&amp;G1155&amp;",,,USD)")</f>
        <v>142.71454448807199</v>
      </c>
      <c r="O1155" s="1" cm="1">
        <f t="array" ref="O1155">_xll.FDS(A1155,"FF_NET_INC(ANN_R,"&amp;F1155&amp;","&amp;G1155&amp;")")</f>
        <v>210.095</v>
      </c>
      <c r="P1155" s="1" cm="1">
        <f t="array" ref="P1155">_xll.FDS(A1155,"FF_ROA(ANN_R,"&amp;F1155&amp;","&amp;G1155&amp;")")</f>
        <v>5.6772527927898002</v>
      </c>
      <c r="Q1155" cm="1">
        <f t="array" ref="Q1155">_xll.FDS(A1155,"FF_TAX_RATE(ANN_R,"&amp;F1155&amp;","&amp;G1155&amp;")")</f>
        <v>29.4743211236833</v>
      </c>
      <c r="R1155" t="e" cm="1">
        <f t="array" ref="R1155">_xll.FDS(A1155,"FF_TAX_REFUND(ANN_R,"&amp;F1155&amp;","&amp;G1155&amp;",,,,,""D=1"")")</f>
        <v>#N/A</v>
      </c>
      <c r="S1155">
        <f t="shared" ref="S1155:S1218" si="128">SUM(T1155:X1155)/SUM(Y1155:AC1155)</f>
        <v>0.27013483885841122</v>
      </c>
      <c r="T1155" s="1" cm="1">
        <f t="array" ref="T1155">_xll.FDS($A1155,"FF_TAX_CF(ANN_R,"&amp;AE1155&amp;","&amp;AF1155&amp;",,,USD)")</f>
        <v>72.875167840123197</v>
      </c>
      <c r="U1155" s="1" cm="1">
        <f t="array" ref="U1155">_xll.FDS($A1155,"FF_TAX_CF(ANN_R,"&amp;AG1155&amp;","&amp;AH1155&amp;",,,USD)")</f>
        <v>61.5750763882399</v>
      </c>
      <c r="V1155" s="1" cm="1">
        <f t="array" ref="V1155">_xll.FDS(A1155,"FF_TAX_CF(ANN_R,"&amp;AI1155&amp;","&amp;AJ1155&amp;",,,USD)")</f>
        <v>82.076368274450303</v>
      </c>
      <c r="W1155" s="1" cm="1">
        <f t="array" ref="W1155">_xll.FDS(A1155,"FF_TAX_CF(ANN_R,"&amp;AK1155&amp;","&amp;AL1155&amp;",,,USD)")</f>
        <v>77.584076438427005</v>
      </c>
      <c r="X1155" s="1" cm="1">
        <f t="array" ref="X1155">_xll.FDS(A1155,"FF_TAX_CF(ANN_R,"&amp;F1155&amp;","&amp;G1155&amp;",,,USD)")</f>
        <v>136.85621566152599</v>
      </c>
      <c r="Y1155" s="1" cm="1">
        <f t="array" ref="Y1155">_xll.FDS($A1155,"FF_PTX_INC(ANN_R,"&amp;AE1155&amp;","&amp;AF1155&amp;",,,USD)")</f>
        <v>225.781493452787</v>
      </c>
      <c r="Z1155" s="1" cm="1">
        <f t="array" ref="Z1155">_xll.FDS($A1155,"FF_PTX_INC(ANN_R,"&amp;AG1155&amp;","&amp;AH1155&amp;",,,USD)")</f>
        <v>226.923517487645</v>
      </c>
      <c r="AA1155" s="1" cm="1">
        <f t="array" ref="AA1155">_xll.FDS(A1155,"FF_PTX_INC(ANN_R,"&amp;AI1155&amp;","&amp;AJ1155&amp;",,,USD)")</f>
        <v>319.35235241770698</v>
      </c>
      <c r="AB1155" s="1" cm="1">
        <f t="array" ref="AB1155">_xll.FDS(A1155,"FF_PTX_INC(ANN_R,"&amp;AK1155&amp;","&amp;AL1155&amp;",,,USD)")</f>
        <v>339.12002273583403</v>
      </c>
      <c r="AC1155" s="1" cm="1">
        <f t="array" ref="AC1155">_xll.FDS(A1155,"FF_PTX_INC(ANN_R,"&amp;F1155&amp;","&amp;G1155&amp;",,,USD)")</f>
        <v>484.19959831881499</v>
      </c>
      <c r="AE1155" s="6">
        <f t="shared" ref="AE1155:AE1218" si="129">DATE(YEAR($F1155)+AM1155,MONTH($F1155),DAY($F1155))</f>
        <v>42370</v>
      </c>
      <c r="AF1155" s="6">
        <f t="shared" ref="AF1155:AF1218" si="130">DATE(YEAR($G1155)+AM1155,MONTH($G1155),DAY($G1155))</f>
        <v>42735</v>
      </c>
      <c r="AG1155" s="6">
        <f t="shared" ref="AG1155:AG1218" si="131">DATE(YEAR($F1155)+AN1155,MONTH($F1155),DAY($F1155))</f>
        <v>42736</v>
      </c>
      <c r="AH1155" s="6">
        <f t="shared" ref="AH1155:AH1218" si="132">DATE(YEAR($G1155)+AN1155,MONTH($G1155),DAY($G1155))</f>
        <v>43100</v>
      </c>
      <c r="AI1155" s="6">
        <f>DATE(YEAR(F1155)+AO1155,MONTH(F1155),DAY(F1155))</f>
        <v>43101</v>
      </c>
      <c r="AJ1155" s="6">
        <f>DATE(YEAR(G1155)+AO1155,MONTH(G1155),DAY(G1155))</f>
        <v>43465</v>
      </c>
      <c r="AK1155" s="6">
        <f>DATE(YEAR(F1155)+AP1155,MONTH(F1155),DAY(F1155))</f>
        <v>43466</v>
      </c>
      <c r="AL1155" s="6">
        <f>DATE(YEAR(G1155)+AP1155,MONTH(G1155),DAY(G1155))</f>
        <v>43830</v>
      </c>
      <c r="AM1155" s="8">
        <v>-4</v>
      </c>
      <c r="AN1155" s="8">
        <v>-3</v>
      </c>
      <c r="AO1155">
        <v>-2</v>
      </c>
      <c r="AP1155">
        <v>-1</v>
      </c>
      <c r="AQ1155" cm="1">
        <f t="array" ref="AQ1155">_xll.FDS(A1155,"FF_DEBT_LT(ANN_R,"&amp;F1155&amp;","&amp;G1155&amp;")")</f>
        <v>1891.886</v>
      </c>
      <c r="AR1155" cm="1">
        <f t="array" ref="AR1155">_xll.FDS(A1155,"FF_RD_EXP(ANN_R,"&amp;F1155&amp;","&amp;G1155&amp;")")</f>
        <v>108.425</v>
      </c>
      <c r="AS1155" t="e" cm="1">
        <f t="array" ref="AS1155">_xll.FDS(A1155,"FF_PTX_INC_FOR(ANN_R,"&amp;F1155&amp;","&amp;G1155&amp;")")</f>
        <v>#N/A</v>
      </c>
      <c r="AT1155" cm="1">
        <f t="array" ref="AT1155">_xll.FDS(A1155,"FF_MKT_VAL_PUBLIC(ANN_R,"&amp;[1]sample_report!E1155&amp;")")</f>
        <v>7718.8178280306101</v>
      </c>
    </row>
    <row r="1156" spans="1:46" x14ac:dyDescent="0.25">
      <c r="A1156" t="s">
        <v>1356</v>
      </c>
      <c r="B1156" t="s">
        <v>1357</v>
      </c>
      <c r="C1156" t="s">
        <v>940</v>
      </c>
      <c r="D1156" t="str" cm="1">
        <f t="array" ref="D1156">_xll.FDS(A1156,"FF_MAJOR_IND_NAME")</f>
        <v>DRUGS, COSMETICS &amp; HEALTH CARE</v>
      </c>
      <c r="E1156">
        <v>2016</v>
      </c>
      <c r="F1156" s="4">
        <f t="shared" si="126"/>
        <v>42370</v>
      </c>
      <c r="G1156" s="4">
        <f t="shared" si="127"/>
        <v>42735</v>
      </c>
      <c r="H1156">
        <v>1</v>
      </c>
      <c r="I1156" s="1" cm="1">
        <f t="array" ref="I1156">_xll.FDS(A1156,"FF_PTX_INC(ANN_R,"&amp;F1156&amp;","&amp;G1156&amp;",,,USD)")</f>
        <v>225.781493452787</v>
      </c>
      <c r="J1156" s="1" cm="1">
        <f t="array" ref="J1156">_xll.FDS(A1156,"FF_MKT_VAL(ANN_R,"&amp;F1156&amp;","&amp;G1156&amp;",,,USD)")</f>
        <v>5085.3446790547396</v>
      </c>
      <c r="K1156" s="1" cm="1">
        <f t="array" ref="K1156">_xll.FDS(A1156,"FF_SHLDRS_EQ(ANN_R,"&amp;F1156&amp;","&amp;G1156&amp;",,,USD)")</f>
        <v>611.40585784864402</v>
      </c>
      <c r="L1156" s="1" cm="1">
        <f t="array" ref="L1156">_xll.FDS(A1156,"FF_ASSETS(ANN_R,"&amp;F1156&amp;","&amp;G1156&amp;",,,USD)")</f>
        <v>1863.7231490855199</v>
      </c>
      <c r="M1156" s="1" cm="1">
        <f t="array" ref="M1156">_xll.FDS(A1156,"FF_TAX_CF(ANN_R,"&amp;F1156&amp;","&amp;G1156&amp;",,,USD)")</f>
        <v>72.875167840123197</v>
      </c>
      <c r="N1156" s="1" cm="1">
        <f t="array" ref="N1156">_xll.FDS(A1156,"FF_INC_TAX(ANN_R,"&amp;F1156&amp;","&amp;G1156&amp;",,,USD)")</f>
        <v>65.380681552886998</v>
      </c>
      <c r="O1156" s="1" cm="1">
        <f t="array" ref="O1156">_xll.FDS(A1156,"FF_NET_INC(ANN_R,"&amp;F1156&amp;","&amp;G1156&amp;")")</f>
        <v>102.932</v>
      </c>
      <c r="P1156" s="1" cm="1">
        <f t="array" ref="P1156">_xll.FDS(A1156,"FF_ROA(ANN_R,"&amp;F1156&amp;","&amp;G1156&amp;")")</f>
        <v>6.39258516760259</v>
      </c>
      <c r="Q1156" cm="1">
        <f t="array" ref="Q1156">_xll.FDS(A1156,"FF_TAX_RATE(ANN_R,"&amp;F1156&amp;","&amp;G1156&amp;")")</f>
        <v>28.957502474204599</v>
      </c>
      <c r="R1156" t="e" cm="1">
        <f t="array" ref="R1156">_xll.FDS(A1156,"FF_TAX_REFUND(ANN_R,"&amp;F1156&amp;","&amp;G1156&amp;",,,,,""D=1"")")</f>
        <v>#N/A</v>
      </c>
      <c r="S1156" t="e">
        <f t="shared" si="128"/>
        <v>#N/A</v>
      </c>
      <c r="T1156" s="1" t="e" cm="1">
        <f t="array" ref="T1156">_xll.FDS($A1156,"FF_TAX_CF(ANN_R,"&amp;AE1156&amp;","&amp;AF1156&amp;",,,USD)")</f>
        <v>#N/A</v>
      </c>
      <c r="U1156" s="1" cm="1">
        <f t="array" ref="U1156">_xll.FDS($A1156,"FF_TAX_CF(ANN_R,"&amp;AG1156&amp;","&amp;AH1156&amp;",,,USD)")</f>
        <v>49.464395993232699</v>
      </c>
      <c r="V1156" s="1" cm="1">
        <f t="array" ref="V1156">_xll.FDS(A1156,"FF_TAX_CF(ANN_R,"&amp;AI1156&amp;","&amp;AJ1156&amp;",,,USD)")</f>
        <v>42.870701866149901</v>
      </c>
      <c r="W1156" s="1" cm="1">
        <f t="array" ref="W1156">_xll.FDS(A1156,"FF_TAX_CF(ANN_R,"&amp;AK1156&amp;","&amp;AL1156&amp;",,,USD)")</f>
        <v>51.096853203296703</v>
      </c>
      <c r="X1156" s="1" cm="1">
        <f t="array" ref="X1156">_xll.FDS(A1156,"FF_TAX_CF(ANN_R,"&amp;F1156&amp;","&amp;G1156&amp;",,,USD)")</f>
        <v>72.875167840123197</v>
      </c>
      <c r="Y1156" s="1" cm="1">
        <f t="array" ref="Y1156">_xll.FDS($A1156,"FF_PTX_INC(ANN_R,"&amp;AE1156&amp;","&amp;AF1156&amp;",,,USD)")</f>
        <v>120.650207555294</v>
      </c>
      <c r="Z1156" s="1" cm="1">
        <f t="array" ref="Z1156">_xll.FDS($A1156,"FF_PTX_INC(ANN_R,"&amp;AG1156&amp;","&amp;AH1156&amp;",,,USD)")</f>
        <v>126.648130757809</v>
      </c>
      <c r="AA1156" s="1" cm="1">
        <f t="array" ref="AA1156">_xll.FDS(A1156,"FF_PTX_INC(ANN_R,"&amp;AI1156&amp;","&amp;AJ1156&amp;",,,USD)")</f>
        <v>127.643800760508</v>
      </c>
      <c r="AB1156" s="1" cm="1">
        <f t="array" ref="AB1156">_xll.FDS(A1156,"FF_PTX_INC(ANN_R,"&amp;AK1156&amp;","&amp;AL1156&amp;",,,USD)")</f>
        <v>191.15909643960001</v>
      </c>
      <c r="AC1156" s="1" cm="1">
        <f t="array" ref="AC1156">_xll.FDS(A1156,"FF_PTX_INC(ANN_R,"&amp;F1156&amp;","&amp;G1156&amp;",,,USD)")</f>
        <v>225.781493452787</v>
      </c>
      <c r="AE1156" s="6">
        <f t="shared" si="129"/>
        <v>40909</v>
      </c>
      <c r="AF1156" s="6">
        <f t="shared" si="130"/>
        <v>41274</v>
      </c>
      <c r="AG1156" s="6">
        <f t="shared" si="131"/>
        <v>41275</v>
      </c>
      <c r="AH1156" s="6">
        <f t="shared" si="132"/>
        <v>41639</v>
      </c>
      <c r="AI1156" s="6">
        <f>DATE(YEAR(F1156)+AO1156,MONTH(F1156),DAY(F1156))</f>
        <v>41640</v>
      </c>
      <c r="AJ1156" s="6">
        <f>DATE(YEAR(G1156)+AO1156,MONTH(G1156),DAY(G1156))</f>
        <v>42004</v>
      </c>
      <c r="AK1156" s="6">
        <f>DATE(YEAR(F1156)+AP1156,MONTH(F1156),DAY(F1156))</f>
        <v>42005</v>
      </c>
      <c r="AL1156" s="6">
        <f>DATE(YEAR(G1156)+AP1156,MONTH(G1156),DAY(G1156))</f>
        <v>42369</v>
      </c>
      <c r="AM1156" s="8">
        <v>-4</v>
      </c>
      <c r="AN1156" s="8">
        <v>-3</v>
      </c>
      <c r="AO1156">
        <v>-2</v>
      </c>
      <c r="AP1156">
        <v>-1</v>
      </c>
      <c r="AQ1156" cm="1">
        <f t="array" ref="AQ1156">_xll.FDS(A1156,"FF_DEBT_LT(ANN_R,"&amp;F1156&amp;","&amp;G1156&amp;")")</f>
        <v>451.94900000000001</v>
      </c>
      <c r="AR1156" cm="1">
        <f t="array" ref="AR1156">_xll.FDS(A1156,"FF_RD_EXP(ANN_R,"&amp;F1156&amp;","&amp;G1156&amp;")")</f>
        <v>59.415999999999997</v>
      </c>
      <c r="AS1156" t="e" cm="1">
        <f t="array" ref="AS1156">_xll.FDS(A1156,"FF_PTX_INC_FOR(ANN_R,"&amp;F1156&amp;","&amp;G1156&amp;")")</f>
        <v>#N/A</v>
      </c>
      <c r="AT1156" cm="1">
        <f t="array" ref="AT1156">_xll.FDS(A1156,"FF_MKT_VAL_PUBLIC(ANN_R,"&amp;[1]sample_report!E1156&amp;")")</f>
        <v>2199.3650054446698</v>
      </c>
    </row>
    <row r="1157" spans="1:46" hidden="1" x14ac:dyDescent="0.25">
      <c r="A1157" t="s">
        <v>199</v>
      </c>
      <c r="B1157" t="s">
        <v>200</v>
      </c>
      <c r="C1157" t="s">
        <v>29</v>
      </c>
      <c r="D1157" t="str" cm="1">
        <f t="array" ref="D1157">_xll.FDS(A1157,"FF_MAJOR_IND_NAME")</f>
        <v>MISCELLANEOUS</v>
      </c>
      <c r="E1157">
        <v>2020</v>
      </c>
      <c r="F1157" s="4">
        <f t="shared" si="126"/>
        <v>43831</v>
      </c>
      <c r="G1157" s="4">
        <f t="shared" si="127"/>
        <v>44196</v>
      </c>
      <c r="H1157">
        <v>1</v>
      </c>
      <c r="I1157" s="1" cm="1">
        <f t="array" ref="I1157">_xll.FDS(A1157,"FF_PTX_INC(ANN_R,"&amp;F1157&amp;","&amp;G1157&amp;",,,USD)")</f>
        <v>1359.8891433700901</v>
      </c>
      <c r="J1157" s="1" cm="1">
        <f t="array" ref="J1157">_xll.FDS(A1157,"FF_MKT_VAL(ANN_R,"&amp;F1157&amp;","&amp;G1157&amp;",,,USD)")</f>
        <v>18143.382750639401</v>
      </c>
      <c r="K1157" s="1" cm="1">
        <f t="array" ref="K1157">_xll.FDS(A1157,"FF_SHLDRS_EQ(ANN_R,"&amp;F1157&amp;","&amp;G1157&amp;",,,USD)")</f>
        <v>9588.4024062827193</v>
      </c>
      <c r="L1157" s="1" cm="1">
        <f t="array" ref="L1157">_xll.FDS(A1157,"FF_ASSETS(ANN_R,"&amp;F1157&amp;","&amp;G1157&amp;",,,USD)")</f>
        <v>16813.681330492702</v>
      </c>
      <c r="M1157" s="1" cm="1">
        <f t="array" ref="M1157">_xll.FDS(A1157,"FF_TAX_CF(ANN_R,"&amp;F1157&amp;","&amp;G1157&amp;",,,USD)")</f>
        <v>371.12635233253201</v>
      </c>
      <c r="N1157" s="1" cm="1">
        <f t="array" ref="N1157">_xll.FDS(A1157,"FF_INC_TAX(ANN_R,"&amp;F1157&amp;","&amp;G1157&amp;",,,USD)")</f>
        <v>419.55093276500702</v>
      </c>
      <c r="O1157" s="1" cm="1">
        <f t="array" ref="O1157">_xll.FDS(A1157,"FF_NET_INC(ANN_R,"&amp;F1157&amp;","&amp;G1157&amp;")")</f>
        <v>89080</v>
      </c>
      <c r="P1157" s="1" cm="1">
        <f t="array" ref="P1157">_xll.FDS(A1157,"FF_ROA(ANN_R,"&amp;F1157&amp;","&amp;G1157&amp;")")</f>
        <v>4.9762221714495096</v>
      </c>
      <c r="Q1157" cm="1">
        <f t="array" ref="Q1157">_xll.FDS(A1157,"FF_TAX_RATE(ANN_R,"&amp;F1157&amp;","&amp;G1157&amp;")")</f>
        <v>30.851848094416798</v>
      </c>
      <c r="R1157" t="e" cm="1">
        <f t="array" ref="R1157">_xll.FDS(A1157,"FF_TAX_REFUND(ANN_R,"&amp;F1157&amp;","&amp;G1157&amp;",,,,,""D=1"")")</f>
        <v>#N/A</v>
      </c>
      <c r="S1157">
        <f t="shared" si="128"/>
        <v>0.32525136993798215</v>
      </c>
      <c r="T1157" s="1" cm="1">
        <f t="array" ref="T1157">_xll.FDS($A1157,"FF_TAX_CF(ANN_R,"&amp;AE1157&amp;","&amp;AF1157&amp;",,,USD)")</f>
        <v>323.74760055541998</v>
      </c>
      <c r="U1157" s="1" cm="1">
        <f t="array" ref="U1157">_xll.FDS($A1157,"FF_TAX_CF(ANN_R,"&amp;AG1157&amp;","&amp;AH1157&amp;",,,USD)")</f>
        <v>369.67332046292699</v>
      </c>
      <c r="V1157" s="1" cm="1">
        <f t="array" ref="V1157">_xll.FDS(A1157,"FF_TAX_CF(ANN_R,"&amp;AI1157&amp;","&amp;AJ1157&amp;",,,USD)")</f>
        <v>510.46435737609897</v>
      </c>
      <c r="W1157" s="1" cm="1">
        <f t="array" ref="W1157">_xll.FDS(A1157,"FF_TAX_CF(ANN_R,"&amp;AK1157&amp;","&amp;AL1157&amp;",,,USD)")</f>
        <v>467.73214221186902</v>
      </c>
      <c r="X1157" s="1" cm="1">
        <f t="array" ref="X1157">_xll.FDS(A1157,"FF_TAX_CF(ANN_R,"&amp;F1157&amp;","&amp;G1157&amp;",,,USD)")</f>
        <v>371.12635233253201</v>
      </c>
      <c r="Y1157" s="1" cm="1">
        <f t="array" ref="Y1157">_xll.FDS($A1157,"FF_PTX_INC(ANN_R,"&amp;AE1157&amp;","&amp;AF1157&amp;",,,USD)")</f>
        <v>1011.02319335938</v>
      </c>
      <c r="Z1157" s="1" cm="1">
        <f t="array" ref="Z1157">_xll.FDS($A1157,"FF_PTX_INC(ANN_R,"&amp;AG1157&amp;","&amp;AH1157&amp;",,,USD)")</f>
        <v>1309.9572794660901</v>
      </c>
      <c r="AA1157" s="1" cm="1">
        <f t="array" ref="AA1157">_xll.FDS(A1157,"FF_PTX_INC(ANN_R,"&amp;AI1157&amp;","&amp;AJ1157&amp;",,,USD)")</f>
        <v>1301.46937269717</v>
      </c>
      <c r="AB1157" s="1" cm="1">
        <f t="array" ref="AB1157">_xll.FDS(A1157,"FF_PTX_INC(ANN_R,"&amp;AK1157&amp;","&amp;AL1157&amp;",,,USD)")</f>
        <v>1298.1688328832399</v>
      </c>
      <c r="AC1157" s="1" cm="1">
        <f t="array" ref="AC1157">_xll.FDS(A1157,"FF_PTX_INC(ANN_R,"&amp;F1157&amp;","&amp;G1157&amp;",,,USD)")</f>
        <v>1359.8891433700901</v>
      </c>
      <c r="AE1157" s="6">
        <f t="shared" si="129"/>
        <v>42370</v>
      </c>
      <c r="AF1157" s="6">
        <f t="shared" si="130"/>
        <v>42735</v>
      </c>
      <c r="AG1157" s="6">
        <f t="shared" si="131"/>
        <v>42736</v>
      </c>
      <c r="AH1157" s="6">
        <f t="shared" si="132"/>
        <v>43100</v>
      </c>
      <c r="AI1157" s="6">
        <f>DATE(YEAR(F1157)+AO1157,MONTH(F1157),DAY(F1157))</f>
        <v>43101</v>
      </c>
      <c r="AJ1157" s="6">
        <f>DATE(YEAR(G1157)+AO1157,MONTH(G1157),DAY(G1157))</f>
        <v>43465</v>
      </c>
      <c r="AK1157" s="6">
        <f>DATE(YEAR(F1157)+AP1157,MONTH(F1157),DAY(F1157))</f>
        <v>43466</v>
      </c>
      <c r="AL1157" s="6">
        <f>DATE(YEAR(G1157)+AP1157,MONTH(G1157),DAY(G1157))</f>
        <v>43830</v>
      </c>
      <c r="AM1157" s="8">
        <v>-4</v>
      </c>
      <c r="AN1157" s="8">
        <v>-3</v>
      </c>
      <c r="AO1157">
        <v>-2</v>
      </c>
      <c r="AP1157">
        <v>-1</v>
      </c>
      <c r="AQ1157" cm="1">
        <f t="array" ref="AQ1157">_xll.FDS(A1157,"FF_DEBT_LT(ANN_R,"&amp;F1157&amp;","&amp;G1157&amp;")")</f>
        <v>24682</v>
      </c>
      <c r="AR1157" cm="1">
        <f t="array" ref="AR1157">_xll.FDS(A1157,"FF_RD_EXP(ANN_R,"&amp;F1157&amp;","&amp;G1157&amp;")")</f>
        <v>7167</v>
      </c>
      <c r="AS1157" t="e" cm="1">
        <f t="array" ref="AS1157">_xll.FDS(A1157,"FF_PTX_INC_FOR(ANN_R,"&amp;F1157&amp;","&amp;G1157&amp;")")</f>
        <v>#N/A</v>
      </c>
      <c r="AT1157" cm="1">
        <f t="array" ref="AT1157">_xll.FDS(A1157,"FF_MKT_VAL_PUBLIC(ANN_R,"&amp;[1]sample_report!E1157&amp;")")</f>
        <v>1819321.2486089901</v>
      </c>
    </row>
    <row r="1158" spans="1:46" hidden="1" x14ac:dyDescent="0.25">
      <c r="A1158" t="s">
        <v>199</v>
      </c>
      <c r="B1158" t="s">
        <v>200</v>
      </c>
      <c r="C1158" t="s">
        <v>29</v>
      </c>
      <c r="D1158" t="str" cm="1">
        <f t="array" ref="D1158">_xll.FDS(A1158,"FF_MAJOR_IND_NAME")</f>
        <v>MISCELLANEOUS</v>
      </c>
      <c r="E1158">
        <v>2016</v>
      </c>
      <c r="F1158" s="4">
        <f t="shared" si="126"/>
        <v>42370</v>
      </c>
      <c r="G1158" s="4">
        <f t="shared" si="127"/>
        <v>42735</v>
      </c>
      <c r="H1158" s="5">
        <v>0</v>
      </c>
      <c r="I1158" s="1" cm="1">
        <f t="array" ref="I1158">_xll.FDS(A1158,"FF_PTX_INC(ANN_R,"&amp;F1158&amp;","&amp;G1158&amp;",,,USD)")</f>
        <v>1011.02319335938</v>
      </c>
      <c r="J1158" s="1" cm="1">
        <f t="array" ref="J1158">_xll.FDS(A1158,"FF_MKT_VAL(ANN_R,"&amp;F1158&amp;","&amp;G1158&amp;",,,USD)")</f>
        <v>16246.0871401657</v>
      </c>
      <c r="K1158" s="1" cm="1">
        <f t="array" ref="K1158">_xll.FDS(A1158,"FF_SHLDRS_EQ(ANN_R,"&amp;F1158&amp;","&amp;G1158&amp;",,,USD)")</f>
        <v>7413.8972825184501</v>
      </c>
      <c r="L1158" s="1" cm="1">
        <f t="array" ref="L1158">_xll.FDS(A1158,"FF_ASSETS(ANN_R,"&amp;F1158&amp;","&amp;G1158&amp;",,,USD)")</f>
        <v>13951.2609271109</v>
      </c>
      <c r="M1158" s="1" cm="1">
        <f t="array" ref="M1158">_xll.FDS(A1158,"FF_TAX_CF(ANN_R,"&amp;F1158&amp;","&amp;G1158&amp;",,,USD)")</f>
        <v>323.74760055541998</v>
      </c>
      <c r="N1158" s="1" cm="1">
        <f t="array" ref="N1158">_xll.FDS(A1158,"FF_INC_TAX(ANN_R,"&amp;F1158&amp;","&amp;G1158&amp;",,,USD)")</f>
        <v>321.64074707031199</v>
      </c>
      <c r="O1158" s="1" cm="1">
        <f t="array" ref="O1158">_xll.FDS(A1158,"FF_NET_INC(ANN_R,"&amp;F1158&amp;","&amp;G1158&amp;")")</f>
        <v>77039</v>
      </c>
      <c r="P1158" s="1" cm="1">
        <f t="array" ref="P1158">_xll.FDS(A1158,"FF_ROA(ANN_R,"&amp;F1158&amp;","&amp;G1158&amp;")")</f>
        <v>5.1725428675690299</v>
      </c>
      <c r="Q1158" cm="1">
        <f t="array" ref="Q1158">_xll.FDS(A1158,"FF_TAX_RATE(ANN_R,"&amp;F1158&amp;","&amp;G1158&amp;")")</f>
        <v>31.813389562467101</v>
      </c>
      <c r="R1158" t="e" cm="1">
        <f t="array" ref="R1158">_xll.FDS(A1158,"FF_TAX_REFUND(ANN_R,"&amp;F1158&amp;","&amp;G1158&amp;",,,,,""D=1"")")</f>
        <v>#N/A</v>
      </c>
      <c r="S1158">
        <f t="shared" si="128"/>
        <v>0.3689321857418299</v>
      </c>
      <c r="T1158" s="1" cm="1">
        <f t="array" ref="T1158">_xll.FDS($A1158,"FF_TAX_CF(ANN_R,"&amp;AE1158&amp;","&amp;AF1158&amp;",,,USD)")</f>
        <v>466.34123700764002</v>
      </c>
      <c r="U1158" s="1" cm="1">
        <f t="array" ref="U1158">_xll.FDS($A1158,"FF_TAX_CF(ANN_R,"&amp;AG1158&amp;","&amp;AH1158&amp;",,,USD)")</f>
        <v>368.65346409380402</v>
      </c>
      <c r="V1158" s="1" cm="1">
        <f t="array" ref="V1158">_xll.FDS(A1158,"FF_TAX_CF(ANN_R,"&amp;AI1158&amp;","&amp;AJ1158&amp;",,,USD)")</f>
        <v>500.73119476996402</v>
      </c>
      <c r="W1158" s="1" cm="1">
        <f t="array" ref="W1158">_xll.FDS(A1158,"FF_TAX_CF(ANN_R,"&amp;AK1158&amp;","&amp;AL1158&amp;",,,USD)")</f>
        <v>456.70493045076699</v>
      </c>
      <c r="X1158" s="1" cm="1">
        <f t="array" ref="X1158">_xll.FDS(A1158,"FF_TAX_CF(ANN_R,"&amp;F1158&amp;","&amp;G1158&amp;",,,USD)")</f>
        <v>323.74760055541998</v>
      </c>
      <c r="Y1158" s="1" cm="1">
        <f t="array" ref="Y1158">_xll.FDS($A1158,"FF_PTX_INC(ANN_R,"&amp;AE1158&amp;","&amp;AF1158&amp;",,,USD)")</f>
        <v>969.675189255737</v>
      </c>
      <c r="Z1158" s="1" cm="1">
        <f t="array" ref="Z1158">_xll.FDS($A1158,"FF_PTX_INC(ANN_R,"&amp;AG1158&amp;","&amp;AH1158&amp;",,,USD)")</f>
        <v>1350.66793970764</v>
      </c>
      <c r="AA1158" s="1" cm="1">
        <f t="array" ref="AA1158">_xll.FDS(A1158,"FF_PTX_INC(ANN_R,"&amp;AI1158&amp;","&amp;AJ1158&amp;",,,USD)")</f>
        <v>1246.1227719522999</v>
      </c>
      <c r="AB1158" s="1" cm="1">
        <f t="array" ref="AB1158">_xll.FDS(A1158,"FF_PTX_INC(ANN_R,"&amp;AK1158&amp;","&amp;AL1158&amp;",,,USD)")</f>
        <v>1158.4659366542501</v>
      </c>
      <c r="AC1158" s="1" cm="1">
        <f t="array" ref="AC1158">_xll.FDS(A1158,"FF_PTX_INC(ANN_R,"&amp;F1158&amp;","&amp;G1158&amp;",,,USD)")</f>
        <v>1011.02319335938</v>
      </c>
      <c r="AE1158" s="6">
        <f t="shared" si="129"/>
        <v>40909</v>
      </c>
      <c r="AF1158" s="6">
        <f t="shared" si="130"/>
        <v>41274</v>
      </c>
      <c r="AG1158" s="6">
        <f t="shared" si="131"/>
        <v>41275</v>
      </c>
      <c r="AH1158" s="6">
        <f t="shared" si="132"/>
        <v>41639</v>
      </c>
      <c r="AI1158" s="6">
        <f>DATE(YEAR(F1158)+AO1158,MONTH(F1158),DAY(F1158))</f>
        <v>41640</v>
      </c>
      <c r="AJ1158" s="6">
        <f>DATE(YEAR(G1158)+AO1158,MONTH(G1158),DAY(G1158))</f>
        <v>42004</v>
      </c>
      <c r="AK1158" s="6">
        <f>DATE(YEAR(F1158)+AP1158,MONTH(F1158),DAY(F1158))</f>
        <v>42005</v>
      </c>
      <c r="AL1158" s="6">
        <f>DATE(YEAR(G1158)+AP1158,MONTH(G1158),DAY(G1158))</f>
        <v>42369</v>
      </c>
      <c r="AM1158" s="8">
        <v>-4</v>
      </c>
      <c r="AN1158" s="8">
        <v>-3</v>
      </c>
      <c r="AO1158">
        <v>-2</v>
      </c>
      <c r="AP1158">
        <v>-1</v>
      </c>
      <c r="AQ1158" cm="1">
        <f t="array" ref="AQ1158">_xll.FDS(A1158,"FF_DEBT_LT(ANN_R,"&amp;F1158&amp;","&amp;G1158&amp;")")</f>
        <v>40627</v>
      </c>
      <c r="AR1158" cm="1">
        <f t="array" ref="AR1158">_xll.FDS(A1158,"FF_RD_EXP(ANN_R,"&amp;F1158&amp;","&amp;G1158&amp;")")</f>
        <v>6782</v>
      </c>
      <c r="AS1158" t="e" cm="1">
        <f t="array" ref="AS1158">_xll.FDS(A1158,"FF_PTX_INC_FOR(ANN_R,"&amp;F1158&amp;","&amp;G1158&amp;")")</f>
        <v>#N/A</v>
      </c>
      <c r="AT1158" cm="1">
        <f t="array" ref="AT1158">_xll.FDS(A1158,"FF_MKT_VAL_PUBLIC(ANN_R,"&amp;[1]sample_report!E1158&amp;")")</f>
        <v>1552753.40538231</v>
      </c>
    </row>
    <row r="1159" spans="1:46" hidden="1" x14ac:dyDescent="0.25">
      <c r="A1159" t="s">
        <v>219</v>
      </c>
      <c r="B1159" t="s">
        <v>220</v>
      </c>
      <c r="C1159" t="s">
        <v>29</v>
      </c>
      <c r="D1159" t="str" cm="1">
        <f t="array" ref="D1159">_xll.FDS(A1159,"FF_MAJOR_IND_NAME")</f>
        <v>RETAILERS</v>
      </c>
      <c r="E1159">
        <v>2020</v>
      </c>
      <c r="F1159" s="4">
        <f t="shared" si="126"/>
        <v>43831</v>
      </c>
      <c r="G1159" s="4">
        <f t="shared" si="127"/>
        <v>44196</v>
      </c>
      <c r="H1159">
        <v>1</v>
      </c>
      <c r="I1159" s="1" cm="1">
        <f t="array" ref="I1159">_xll.FDS(A1159,"FF_PTX_INC(ANN_R,"&amp;F1159&amp;","&amp;G1159&amp;",,,USD)")</f>
        <v>3178.3280078563798</v>
      </c>
      <c r="J1159" s="1" cm="1">
        <f t="array" ref="J1159">_xll.FDS(A1159,"FF_MKT_VAL(ANN_R,"&amp;F1159&amp;","&amp;G1159&amp;",,,USD)")</f>
        <v>30250.7647307726</v>
      </c>
      <c r="K1159" s="1" cm="1">
        <f t="array" ref="K1159">_xll.FDS(A1159,"FF_SHLDRS_EQ(ANN_R,"&amp;F1159&amp;","&amp;G1159&amp;",,,USD)")</f>
        <v>24122.069138771902</v>
      </c>
      <c r="L1159" s="1" cm="1">
        <f t="array" ref="L1159">_xll.FDS(A1159,"FF_ASSETS(ANN_R,"&amp;F1159&amp;","&amp;G1159&amp;",,,USD)")</f>
        <v>55596.2265011286</v>
      </c>
      <c r="M1159" s="1" cm="1">
        <f t="array" ref="M1159">_xll.FDS(A1159,"FF_TAX_CF(ANN_R,"&amp;F1159&amp;","&amp;G1159&amp;",,,USD)")</f>
        <v>742.10737714357697</v>
      </c>
      <c r="N1159" s="1" cm="1">
        <f t="array" ref="N1159">_xll.FDS(A1159,"FF_INC_TAX(ANN_R,"&amp;F1159&amp;","&amp;G1159&amp;",,,USD)")</f>
        <v>1020.6694080513</v>
      </c>
      <c r="O1159" s="1" cm="1">
        <f t="array" ref="O1159">_xll.FDS(A1159,"FF_NET_INC(ANN_R,"&amp;F1159&amp;","&amp;G1159&amp;")")</f>
        <v>218186</v>
      </c>
      <c r="P1159" s="1" cm="1">
        <f t="array" ref="P1159">_xll.FDS(A1159,"FF_ROA(ANN_R,"&amp;F1159&amp;","&amp;G1159&amp;")")</f>
        <v>3.7005917256108201</v>
      </c>
      <c r="Q1159" cm="1">
        <f t="array" ref="Q1159">_xll.FDS(A1159,"FF_TAX_RATE(ANN_R,"&amp;F1159&amp;","&amp;G1159&amp;")")</f>
        <v>32.113406971475101</v>
      </c>
      <c r="R1159" t="e" cm="1">
        <f t="array" ref="R1159">_xll.FDS(A1159,"FF_TAX_REFUND(ANN_R,"&amp;F1159&amp;","&amp;G1159&amp;",,,,,""D=1"")")</f>
        <v>#N/A</v>
      </c>
      <c r="S1159">
        <f t="shared" si="128"/>
        <v>0.34675275275974976</v>
      </c>
      <c r="T1159" s="1" cm="1">
        <f t="array" ref="T1159">_xll.FDS($A1159,"FF_TAX_CF(ANN_R,"&amp;AE1159&amp;","&amp;AF1159&amp;",,,USD)")</f>
        <v>1040.9276444725699</v>
      </c>
      <c r="U1159" s="1" cm="1">
        <f t="array" ref="U1159">_xll.FDS($A1159,"FF_TAX_CF(ANN_R,"&amp;AG1159&amp;","&amp;AH1159&amp;",,,USD)")</f>
        <v>1298.88015846349</v>
      </c>
      <c r="V1159" s="1" cm="1">
        <f t="array" ref="V1159">_xll.FDS(A1159,"FF_TAX_CF(ANN_R,"&amp;AI1159&amp;","&amp;AJ1159&amp;",,,USD)")</f>
        <v>708.14004519302398</v>
      </c>
      <c r="W1159" s="1" cm="1">
        <f t="array" ref="W1159">_xll.FDS(A1159,"FF_TAX_CF(ANN_R,"&amp;AK1159&amp;","&amp;AL1159&amp;",,,USD)")</f>
        <v>737.63008558377601</v>
      </c>
      <c r="X1159" s="1" cm="1">
        <f t="array" ref="X1159">_xll.FDS(A1159,"FF_TAX_CF(ANN_R,"&amp;F1159&amp;","&amp;G1159&amp;",,,USD)")</f>
        <v>742.10737714357697</v>
      </c>
      <c r="Y1159" s="1" cm="1">
        <f t="array" ref="Y1159">_xll.FDS($A1159,"FF_PTX_INC(ANN_R,"&amp;AE1159&amp;","&amp;AF1159&amp;",,,USD)")</f>
        <v>2516.2157048704098</v>
      </c>
      <c r="Z1159" s="1" cm="1">
        <f t="array" ref="Z1159">_xll.FDS($A1159,"FF_PTX_INC(ANN_R,"&amp;AG1159&amp;","&amp;AH1159&amp;",,,USD)")</f>
        <v>2009.51480275579</v>
      </c>
      <c r="AA1159" s="1" cm="1">
        <f t="array" ref="AA1159">_xll.FDS(A1159,"FF_PTX_INC(ANN_R,"&amp;AI1159&amp;","&amp;AJ1159&amp;",,,USD)")</f>
        <v>2480.2988590300101</v>
      </c>
      <c r="AB1159" s="1" cm="1">
        <f t="array" ref="AB1159">_xll.FDS(A1159,"FF_PTX_INC(ANN_R,"&amp;AK1159&amp;","&amp;AL1159&amp;",,,USD)")</f>
        <v>2873.0308504439899</v>
      </c>
      <c r="AC1159" s="1" cm="1">
        <f t="array" ref="AC1159">_xll.FDS(A1159,"FF_PTX_INC(ANN_R,"&amp;F1159&amp;","&amp;G1159&amp;",,,USD)")</f>
        <v>3178.3280078563798</v>
      </c>
      <c r="AE1159" s="6">
        <f t="shared" si="129"/>
        <v>42370</v>
      </c>
      <c r="AF1159" s="6">
        <f t="shared" si="130"/>
        <v>42735</v>
      </c>
      <c r="AG1159" s="6">
        <f t="shared" si="131"/>
        <v>42736</v>
      </c>
      <c r="AH1159" s="6">
        <f t="shared" si="132"/>
        <v>43100</v>
      </c>
      <c r="AI1159" s="6">
        <f>DATE(YEAR(F1159)+AO1159,MONTH(F1159),DAY(F1159))</f>
        <v>43101</v>
      </c>
      <c r="AJ1159" s="6">
        <f>DATE(YEAR(G1159)+AO1159,MONTH(G1159),DAY(G1159))</f>
        <v>43465</v>
      </c>
      <c r="AK1159" s="6">
        <f>DATE(YEAR(F1159)+AP1159,MONTH(F1159),DAY(F1159))</f>
        <v>43466</v>
      </c>
      <c r="AL1159" s="6">
        <f>DATE(YEAR(G1159)+AP1159,MONTH(G1159),DAY(G1159))</f>
        <v>43830</v>
      </c>
      <c r="AM1159" s="8">
        <v>-4</v>
      </c>
      <c r="AN1159" s="8">
        <v>-3</v>
      </c>
      <c r="AO1159">
        <v>-2</v>
      </c>
      <c r="AP1159">
        <v>-1</v>
      </c>
      <c r="AQ1159" cm="1">
        <f t="array" ref="AQ1159">_xll.FDS(A1159,"FF_DEBT_LT(ANN_R,"&amp;F1159&amp;","&amp;G1159&amp;")")</f>
        <v>705743</v>
      </c>
      <c r="AR1159" cm="1">
        <f t="array" ref="AR1159">_xll.FDS(A1159,"FF_RD_EXP(ANN_R,"&amp;F1159&amp;","&amp;G1159&amp;")")</f>
        <v>0</v>
      </c>
      <c r="AS1159" t="e" cm="1">
        <f t="array" ref="AS1159">_xll.FDS(A1159,"FF_PTX_INC_FOR(ANN_R,"&amp;F1159&amp;","&amp;G1159&amp;")")</f>
        <v>#N/A</v>
      </c>
      <c r="AT1159" cm="1">
        <f t="array" ref="AT1159">_xll.FDS(A1159,"FF_MKT_VAL_PUBLIC(ANN_R,"&amp;[1]sample_report!E1159&amp;")")</f>
        <v>2773613.1314299102</v>
      </c>
    </row>
    <row r="1160" spans="1:46" hidden="1" x14ac:dyDescent="0.25">
      <c r="A1160" t="s">
        <v>219</v>
      </c>
      <c r="B1160" t="s">
        <v>220</v>
      </c>
      <c r="C1160" t="s">
        <v>29</v>
      </c>
      <c r="D1160" t="str" cm="1">
        <f t="array" ref="D1160">_xll.FDS(A1160,"FF_MAJOR_IND_NAME")</f>
        <v>RETAILERS</v>
      </c>
      <c r="E1160">
        <v>2016</v>
      </c>
      <c r="F1160" s="4">
        <f t="shared" si="126"/>
        <v>42370</v>
      </c>
      <c r="G1160" s="4">
        <f t="shared" si="127"/>
        <v>42735</v>
      </c>
      <c r="H1160">
        <v>1</v>
      </c>
      <c r="I1160" s="1" cm="1">
        <f t="array" ref="I1160">_xll.FDS(A1160,"FF_PTX_INC(ANN_R,"&amp;F1160&amp;","&amp;G1160&amp;",,,USD)")</f>
        <v>2516.2157048704098</v>
      </c>
      <c r="J1160" s="1" cm="1">
        <f t="array" ref="J1160">_xll.FDS(A1160,"FF_MKT_VAL(ANN_R,"&amp;F1160&amp;","&amp;G1160&amp;",,,USD)")</f>
        <v>35209.419344084301</v>
      </c>
      <c r="K1160" s="1" cm="1">
        <f t="array" ref="K1160">_xll.FDS(A1160,"FF_SHLDRS_EQ(ANN_R,"&amp;F1160&amp;","&amp;G1160&amp;",,,USD)")</f>
        <v>21043.366793552399</v>
      </c>
      <c r="L1160" s="1" cm="1">
        <f t="array" ref="L1160">_xll.FDS(A1160,"FF_ASSETS(ANN_R,"&amp;F1160&amp;","&amp;G1160&amp;",,,USD)")</f>
        <v>48209.887587589197</v>
      </c>
      <c r="M1160" s="1" cm="1">
        <f t="array" ref="M1160">_xll.FDS(A1160,"FF_TAX_CF(ANN_R,"&amp;F1160&amp;","&amp;G1160&amp;",,,USD)")</f>
        <v>1040.9276444725699</v>
      </c>
      <c r="N1160" s="1" cm="1">
        <f t="array" ref="N1160">_xll.FDS(A1160,"FF_INC_TAX(ANN_R,"&amp;F1160&amp;","&amp;G1160&amp;",,,USD)")</f>
        <v>1119.0046726483899</v>
      </c>
      <c r="O1160" s="1" cm="1">
        <f t="array" ref="O1160">_xll.FDS(A1160,"FF_NET_INC(ANN_R,"&amp;F1160&amp;","&amp;G1160&amp;")")</f>
        <v>160930</v>
      </c>
      <c r="P1160" s="1" cm="1">
        <f t="array" ref="P1160">_xll.FDS(A1160,"FF_ROA(ANN_R,"&amp;F1160&amp;","&amp;G1160&amp;")")</f>
        <v>3.0146877279561402</v>
      </c>
      <c r="Q1160" cm="1">
        <f t="array" ref="Q1160">_xll.FDS(A1160,"FF_TAX_RATE(ANN_R,"&amp;F1160&amp;","&amp;G1160&amp;")")</f>
        <v>44.4717307217513</v>
      </c>
      <c r="R1160" t="e" cm="1">
        <f t="array" ref="R1160">_xll.FDS(A1160,"FF_TAX_REFUND(ANN_R,"&amp;F1160&amp;","&amp;G1160&amp;",,,,,""D=1"")")</f>
        <v>#N/A</v>
      </c>
      <c r="S1160">
        <f t="shared" si="128"/>
        <v>0.41402649238279204</v>
      </c>
      <c r="T1160" s="1" cm="1">
        <f t="array" ref="T1160">_xll.FDS($A1160,"FF_TAX_CF(ANN_R,"&amp;AE1160&amp;","&amp;AF1160&amp;",,,USD)")</f>
        <v>1327.6949300849799</v>
      </c>
      <c r="U1160" s="1" cm="1">
        <f t="array" ref="U1160">_xll.FDS($A1160,"FF_TAX_CF(ANN_R,"&amp;AG1160&amp;","&amp;AH1160&amp;",,,USD)")</f>
        <v>1377.30825780891</v>
      </c>
      <c r="V1160" s="1" cm="1">
        <f t="array" ref="V1160">_xll.FDS(A1160,"FF_TAX_CF(ANN_R,"&amp;AI1160&amp;","&amp;AJ1160&amp;",,,USD)")</f>
        <v>962.50910556968302</v>
      </c>
      <c r="W1160" s="1" cm="1">
        <f t="array" ref="W1160">_xll.FDS(A1160,"FF_TAX_CF(ANN_R,"&amp;AK1160&amp;","&amp;AL1160&amp;",,,USD)")</f>
        <v>1351.3051271438601</v>
      </c>
      <c r="X1160" s="1" cm="1">
        <f t="array" ref="X1160">_xll.FDS(A1160,"FF_TAX_CF(ANN_R,"&amp;F1160&amp;","&amp;G1160&amp;",,,USD)")</f>
        <v>1040.9276444725699</v>
      </c>
      <c r="Y1160" s="1" cm="1">
        <f t="array" ref="Y1160">_xll.FDS($A1160,"FF_PTX_INC(ANN_R,"&amp;AE1160&amp;","&amp;AF1160&amp;",,,USD)")</f>
        <v>2925.1616539629199</v>
      </c>
      <c r="Z1160" s="1" cm="1">
        <f t="array" ref="Z1160">_xll.FDS($A1160,"FF_PTX_INC(ANN_R,"&amp;AG1160&amp;","&amp;AH1160&amp;",,,USD)")</f>
        <v>3206.0353529266999</v>
      </c>
      <c r="AA1160" s="1" cm="1">
        <f t="array" ref="AA1160">_xll.FDS(A1160,"FF_PTX_INC(ANN_R,"&amp;AI1160&amp;","&amp;AJ1160&amp;",,,USD)")</f>
        <v>3125.5460380669701</v>
      </c>
      <c r="AB1160" s="1" cm="1">
        <f t="array" ref="AB1160">_xll.FDS(A1160,"FF_PTX_INC(ANN_R,"&amp;AK1160&amp;","&amp;AL1160&amp;",,,USD)")</f>
        <v>2863.1700403988398</v>
      </c>
      <c r="AC1160" s="1" cm="1">
        <f t="array" ref="AC1160">_xll.FDS(A1160,"FF_PTX_INC(ANN_R,"&amp;F1160&amp;","&amp;G1160&amp;",,,USD)")</f>
        <v>2516.2157048704098</v>
      </c>
      <c r="AE1160" s="6">
        <f t="shared" si="129"/>
        <v>40909</v>
      </c>
      <c r="AF1160" s="6">
        <f t="shared" si="130"/>
        <v>41274</v>
      </c>
      <c r="AG1160" s="6">
        <f t="shared" si="131"/>
        <v>41275</v>
      </c>
      <c r="AH1160" s="6">
        <f t="shared" si="132"/>
        <v>41639</v>
      </c>
      <c r="AI1160" s="6">
        <f>DATE(YEAR(F1160)+AO1160,MONTH(F1160),DAY(F1160))</f>
        <v>41640</v>
      </c>
      <c r="AJ1160" s="6">
        <f>DATE(YEAR(G1160)+AO1160,MONTH(G1160),DAY(G1160))</f>
        <v>42004</v>
      </c>
      <c r="AK1160" s="6">
        <f>DATE(YEAR(F1160)+AP1160,MONTH(F1160),DAY(F1160))</f>
        <v>42005</v>
      </c>
      <c r="AL1160" s="6">
        <f>DATE(YEAR(G1160)+AP1160,MONTH(G1160),DAY(G1160))</f>
        <v>42369</v>
      </c>
      <c r="AM1160" s="8">
        <v>-4</v>
      </c>
      <c r="AN1160" s="8">
        <v>-3</v>
      </c>
      <c r="AO1160">
        <v>-2</v>
      </c>
      <c r="AP1160">
        <v>-1</v>
      </c>
      <c r="AQ1160" cm="1">
        <f t="array" ref="AQ1160">_xll.FDS(A1160,"FF_DEBT_LT(ANN_R,"&amp;F1160&amp;","&amp;G1160&amp;")")</f>
        <v>789641</v>
      </c>
      <c r="AR1160" cm="1">
        <f t="array" ref="AR1160">_xll.FDS(A1160,"FF_RD_EXP(ANN_R,"&amp;F1160&amp;","&amp;G1160&amp;")")</f>
        <v>0</v>
      </c>
      <c r="AS1160" t="e" cm="1">
        <f t="array" ref="AS1160">_xll.FDS(A1160,"FF_PTX_INC_FOR(ANN_R,"&amp;F1160&amp;","&amp;G1160&amp;")")</f>
        <v>#N/A</v>
      </c>
      <c r="AT1160" cm="1">
        <f t="array" ref="AT1160">_xll.FDS(A1160,"FF_MKT_VAL_PUBLIC(ANN_R,"&amp;[1]sample_report!E1160&amp;")")</f>
        <v>3027943.5820612502</v>
      </c>
    </row>
    <row r="1161" spans="1:46" hidden="1" x14ac:dyDescent="0.25">
      <c r="A1161" t="s">
        <v>137</v>
      </c>
      <c r="B1161" t="s">
        <v>138</v>
      </c>
      <c r="C1161" t="s">
        <v>29</v>
      </c>
      <c r="D1161" t="str" cm="1">
        <f t="array" ref="D1161">_xll.FDS(A1161,"FF_MAJOR_IND_NAME")</f>
        <v>RECREATION</v>
      </c>
      <c r="E1161">
        <v>2020</v>
      </c>
      <c r="F1161" s="4">
        <f t="shared" si="126"/>
        <v>43831</v>
      </c>
      <c r="G1161" s="4">
        <f t="shared" si="127"/>
        <v>44196</v>
      </c>
      <c r="H1161">
        <v>1</v>
      </c>
      <c r="I1161" s="1" cm="1">
        <f t="array" ref="I1161">_xll.FDS(A1161,"FF_PTX_INC(ANN_R,"&amp;F1161&amp;","&amp;G1161&amp;",,,USD)")</f>
        <v>794.42894471809302</v>
      </c>
      <c r="J1161" s="1" cm="1">
        <f t="array" ref="J1161">_xll.FDS(A1161,"FF_MKT_VAL(ANN_R,"&amp;F1161&amp;","&amp;G1161&amp;",,,USD)")</f>
        <v>21625.024278186102</v>
      </c>
      <c r="K1161" s="1" cm="1">
        <f t="array" ref="K1161">_xll.FDS(A1161,"FF_SHLDRS_EQ(ANN_R,"&amp;F1161&amp;","&amp;G1161&amp;",,,USD)")</f>
        <v>5126.5145119093404</v>
      </c>
      <c r="L1161" s="1" cm="1">
        <f t="array" ref="L1161">_xll.FDS(A1161,"FF_ASSETS(ANN_R,"&amp;F1161&amp;","&amp;G1161&amp;",,,USD)")</f>
        <v>5718.63034255803</v>
      </c>
      <c r="M1161" s="1" cm="1">
        <f t="array" ref="M1161">_xll.FDS(A1161,"FF_TAX_CF(ANN_R,"&amp;F1161&amp;","&amp;G1161&amp;",,,USD)")</f>
        <v>157.64010337833301</v>
      </c>
      <c r="N1161" s="1" cm="1">
        <f t="array" ref="N1161">_xll.FDS(A1161,"FF_INC_TAX(ANN_R,"&amp;F1161&amp;","&amp;G1161&amp;",,,USD)")</f>
        <v>199.44081524200701</v>
      </c>
      <c r="O1161" s="1" cm="1">
        <f t="array" ref="O1161">_xll.FDS(A1161,"FF_NET_INC(ANN_R,"&amp;F1161&amp;","&amp;G1161&amp;")")</f>
        <v>63473</v>
      </c>
      <c r="P1161" s="1" cm="1">
        <f t="array" ref="P1161">_xll.FDS(A1161,"FF_ROA(ANN_R,"&amp;F1161&amp;","&amp;G1161&amp;")")</f>
        <v>11.2422278289994</v>
      </c>
      <c r="Q1161" cm="1">
        <f t="array" ref="Q1161">_xll.FDS(A1161,"FF_TAX_RATE(ANN_R,"&amp;F1161&amp;","&amp;G1161&amp;")")</f>
        <v>25.104928082999301</v>
      </c>
      <c r="R1161" t="e" cm="1">
        <f t="array" ref="R1161">_xll.FDS(A1161,"FF_TAX_REFUND(ANN_R,"&amp;F1161&amp;","&amp;G1161&amp;",,,,,""D=1"")")</f>
        <v>#N/A</v>
      </c>
      <c r="S1161">
        <f t="shared" si="128"/>
        <v>0.26389611695241283</v>
      </c>
      <c r="T1161" s="1" cm="1">
        <f t="array" ref="T1161">_xll.FDS($A1161,"FF_TAX_CF(ANN_R,"&amp;AE1161&amp;","&amp;AF1161&amp;",,,USD)")</f>
        <v>217.589171173051</v>
      </c>
      <c r="U1161" s="1" cm="1">
        <f t="array" ref="U1161">_xll.FDS($A1161,"FF_TAX_CF(ANN_R,"&amp;AG1161&amp;","&amp;AH1161&amp;",,,USD)")</f>
        <v>140.68031013011901</v>
      </c>
      <c r="V1161" s="1" cm="1">
        <f t="array" ref="V1161">_xll.FDS(A1161,"FF_TAX_CF(ANN_R,"&amp;AI1161&amp;","&amp;AJ1161&amp;",,,USD)")</f>
        <v>169.10108807683</v>
      </c>
      <c r="W1161" s="1" cm="1">
        <f t="array" ref="W1161">_xll.FDS(A1161,"FF_TAX_CF(ANN_R,"&amp;AK1161&amp;","&amp;AL1161&amp;",,,USD)")</f>
        <v>162.185740843415</v>
      </c>
      <c r="X1161" s="1" cm="1">
        <f t="array" ref="X1161">_xll.FDS(A1161,"FF_TAX_CF(ANN_R,"&amp;F1161&amp;","&amp;G1161&amp;",,,USD)")</f>
        <v>157.64010337833301</v>
      </c>
      <c r="Y1161" s="1" cm="1">
        <f t="array" ref="Y1161">_xll.FDS($A1161,"FF_PTX_INC(ANN_R,"&amp;AE1161&amp;","&amp;AF1161&amp;",,,USD)")</f>
        <v>629.51125011965598</v>
      </c>
      <c r="Z1161" s="1" cm="1">
        <f t="array" ref="Z1161">_xll.FDS($A1161,"FF_PTX_INC(ANN_R,"&amp;AG1161&amp;","&amp;AH1161&amp;",,,USD)")</f>
        <v>486.58889138698601</v>
      </c>
      <c r="AA1161" s="1" cm="1">
        <f t="array" ref="AA1161">_xll.FDS(A1161,"FF_PTX_INC(ANN_R,"&amp;AI1161&amp;","&amp;AJ1161&amp;",,,USD)")</f>
        <v>644.89483278989803</v>
      </c>
      <c r="AB1161" s="1" cm="1">
        <f t="array" ref="AB1161">_xll.FDS(A1161,"FF_PTX_INC(ANN_R,"&amp;AK1161&amp;","&amp;AL1161&amp;",,,USD)")</f>
        <v>654.91666267160304</v>
      </c>
      <c r="AC1161" s="1" cm="1">
        <f t="array" ref="AC1161">_xll.FDS(A1161,"FF_PTX_INC(ANN_R,"&amp;F1161&amp;","&amp;G1161&amp;",,,USD)")</f>
        <v>794.42894471809302</v>
      </c>
      <c r="AE1161" s="6">
        <f t="shared" si="129"/>
        <v>42370</v>
      </c>
      <c r="AF1161" s="6">
        <f t="shared" si="130"/>
        <v>42735</v>
      </c>
      <c r="AG1161" s="6">
        <f t="shared" si="131"/>
        <v>42736</v>
      </c>
      <c r="AH1161" s="6">
        <f t="shared" si="132"/>
        <v>43100</v>
      </c>
      <c r="AI1161" s="6">
        <f>DATE(YEAR(F1161)+AO1161,MONTH(F1161),DAY(F1161))</f>
        <v>43101</v>
      </c>
      <c r="AJ1161" s="6">
        <f>DATE(YEAR(G1161)+AO1161,MONTH(G1161),DAY(G1161))</f>
        <v>43465</v>
      </c>
      <c r="AK1161" s="6">
        <f>DATE(YEAR(F1161)+AP1161,MONTH(F1161),DAY(F1161))</f>
        <v>43466</v>
      </c>
      <c r="AL1161" s="6">
        <f>DATE(YEAR(G1161)+AP1161,MONTH(G1161),DAY(G1161))</f>
        <v>43830</v>
      </c>
      <c r="AM1161" s="8">
        <v>-4</v>
      </c>
      <c r="AN1161" s="8">
        <v>-3</v>
      </c>
      <c r="AO1161">
        <v>-2</v>
      </c>
      <c r="AP1161">
        <v>-1</v>
      </c>
      <c r="AQ1161" cm="1">
        <f t="array" ref="AQ1161">_xll.FDS(A1161,"FF_DEBT_LT(ANN_R,"&amp;F1161&amp;","&amp;G1161&amp;")")</f>
        <v>1608</v>
      </c>
      <c r="AR1161" cm="1">
        <f t="array" ref="AR1161">_xll.FDS(A1161,"FF_RD_EXP(ANN_R,"&amp;F1161&amp;","&amp;G1161&amp;")")</f>
        <v>12566</v>
      </c>
      <c r="AS1161" t="e" cm="1">
        <f t="array" ref="AS1161">_xll.FDS(A1161,"FF_PTX_INC_FOR(ANN_R,"&amp;F1161&amp;","&amp;G1161&amp;")")</f>
        <v>#N/A</v>
      </c>
      <c r="AT1161" cm="1">
        <f t="array" ref="AT1161">_xll.FDS(A1161,"FF_MKT_VAL_PUBLIC(ANN_R,"&amp;[1]sample_report!E1161&amp;")")</f>
        <v>1708711.3441355799</v>
      </c>
    </row>
    <row r="1162" spans="1:46" hidden="1" x14ac:dyDescent="0.25">
      <c r="A1162" t="s">
        <v>137</v>
      </c>
      <c r="B1162" t="s">
        <v>138</v>
      </c>
      <c r="C1162" t="s">
        <v>29</v>
      </c>
      <c r="D1162" t="str" cm="1">
        <f t="array" ref="D1162">_xll.FDS(A1162,"FF_MAJOR_IND_NAME")</f>
        <v>RECREATION</v>
      </c>
      <c r="E1162">
        <v>2016</v>
      </c>
      <c r="F1162" s="4">
        <f t="shared" si="126"/>
        <v>42370</v>
      </c>
      <c r="G1162" s="4">
        <f t="shared" si="127"/>
        <v>42735</v>
      </c>
      <c r="H1162" s="5">
        <v>1</v>
      </c>
      <c r="I1162" s="1" cm="1">
        <f t="array" ref="I1162">_xll.FDS(A1162,"FF_PTX_INC(ANN_R,"&amp;F1162&amp;","&amp;G1162&amp;",,,USD)")</f>
        <v>629.51125011965598</v>
      </c>
      <c r="J1162" s="1" cm="1">
        <f t="array" ref="J1162">_xll.FDS(A1162,"FF_MKT_VAL(ANN_R,"&amp;F1162&amp;","&amp;G1162&amp;",,,USD)")</f>
        <v>14576.883398227301</v>
      </c>
      <c r="K1162" s="1" cm="1">
        <f t="array" ref="K1162">_xll.FDS(A1162,"FF_SHLDRS_EQ(ANN_R,"&amp;F1162&amp;","&amp;G1162&amp;",,,USD)")</f>
        <v>3349.1404373198702</v>
      </c>
      <c r="L1162" s="1" cm="1">
        <f t="array" ref="L1162">_xll.FDS(A1162,"FF_ASSETS(ANN_R,"&amp;F1162&amp;","&amp;G1162&amp;",,,USD)")</f>
        <v>3806.3531033694699</v>
      </c>
      <c r="M1162" s="1" cm="1">
        <f t="array" ref="M1162">_xll.FDS(A1162,"FF_TAX_CF(ANN_R,"&amp;F1162&amp;","&amp;G1162&amp;",,,USD)")</f>
        <v>217.589171173051</v>
      </c>
      <c r="N1162" s="1" cm="1">
        <f t="array" ref="N1162">_xll.FDS(A1162,"FF_INC_TAX(ANN_R,"&amp;F1162&amp;","&amp;G1162&amp;",,,USD)")</f>
        <v>161.12808056920801</v>
      </c>
      <c r="O1162" s="1" cm="1">
        <f t="array" ref="O1162">_xll.FDS(A1162,"FF_NET_INC(ANN_R,"&amp;F1162&amp;","&amp;G1162&amp;")")</f>
        <v>50963</v>
      </c>
      <c r="P1162" s="1" cm="1">
        <f t="array" ref="P1162">_xll.FDS(A1162,"FF_ROA(ANN_R,"&amp;F1162&amp;","&amp;G1162&amp;")")</f>
        <v>11.674917586256701</v>
      </c>
      <c r="Q1162" cm="1">
        <f t="array" ref="Q1162">_xll.FDS(A1162,"FF_TAX_RATE(ANN_R,"&amp;F1162&amp;","&amp;G1162&amp;")")</f>
        <v>25.595742814537601</v>
      </c>
      <c r="R1162" t="e" cm="1">
        <f t="array" ref="R1162">_xll.FDS(A1162,"FF_TAX_REFUND(ANN_R,"&amp;F1162&amp;","&amp;G1162&amp;",,,,,""D=1"")")</f>
        <v>#N/A</v>
      </c>
      <c r="S1162">
        <f t="shared" si="128"/>
        <v>0.25368945968789475</v>
      </c>
      <c r="T1162" s="1" cm="1">
        <f t="array" ref="T1162">_xll.FDS($A1162,"FF_TAX_CF(ANN_R,"&amp;AE1162&amp;","&amp;AF1162&amp;",,,USD)")</f>
        <v>111.440427560359</v>
      </c>
      <c r="U1162" s="1" cm="1">
        <f t="array" ref="U1162">_xll.FDS($A1162,"FF_TAX_CF(ANN_R,"&amp;AG1162&amp;","&amp;AH1162&amp;",,,USD)")</f>
        <v>135.314957220107</v>
      </c>
      <c r="V1162" s="1" cm="1">
        <f t="array" ref="V1162">_xll.FDS(A1162,"FF_TAX_CF(ANN_R,"&amp;AI1162&amp;","&amp;AJ1162&amp;",,,USD)")</f>
        <v>123.023151317611</v>
      </c>
      <c r="W1162" s="1" cm="1">
        <f t="array" ref="W1162">_xll.FDS(A1162,"FF_TAX_CF(ANN_R,"&amp;AK1162&amp;","&amp;AL1162&amp;",,,USD)")</f>
        <v>186.866834018379</v>
      </c>
      <c r="X1162" s="1" cm="1">
        <f t="array" ref="X1162">_xll.FDS(A1162,"FF_TAX_CF(ANN_R,"&amp;F1162&amp;","&amp;G1162&amp;",,,USD)")</f>
        <v>217.589171173051</v>
      </c>
      <c r="Y1162" s="1" cm="1">
        <f t="array" ref="Y1162">_xll.FDS($A1162,"FF_PTX_INC(ANN_R,"&amp;AE1162&amp;","&amp;AF1162&amp;",,,USD)")</f>
        <v>482.219223036431</v>
      </c>
      <c r="Z1162" s="1" cm="1">
        <f t="array" ref="Z1162">_xll.FDS($A1162,"FF_PTX_INC(ANN_R,"&amp;AG1162&amp;","&amp;AH1162&amp;",,,USD)")</f>
        <v>463.225813429803</v>
      </c>
      <c r="AA1162" s="1" cm="1">
        <f t="array" ref="AA1162">_xll.FDS(A1162,"FF_PTX_INC(ANN_R,"&amp;AI1162&amp;","&amp;AJ1162&amp;",,,USD)")</f>
        <v>647.64291908126302</v>
      </c>
      <c r="AB1162" s="1" cm="1">
        <f t="array" ref="AB1162">_xll.FDS(A1162,"FF_PTX_INC(ANN_R,"&amp;AK1162&amp;","&amp;AL1162&amp;",,,USD)")</f>
        <v>829.29953006282403</v>
      </c>
      <c r="AC1162" s="1" cm="1">
        <f t="array" ref="AC1162">_xll.FDS(A1162,"FF_PTX_INC(ANN_R,"&amp;F1162&amp;","&amp;G1162&amp;",,,USD)")</f>
        <v>629.51125011965598</v>
      </c>
      <c r="AE1162" s="6">
        <f t="shared" si="129"/>
        <v>40909</v>
      </c>
      <c r="AF1162" s="6">
        <f t="shared" si="130"/>
        <v>41274</v>
      </c>
      <c r="AG1162" s="6">
        <f t="shared" si="131"/>
        <v>41275</v>
      </c>
      <c r="AH1162" s="6">
        <f t="shared" si="132"/>
        <v>41639</v>
      </c>
      <c r="AI1162" s="6">
        <f>DATE(YEAR(F1162)+AO1162,MONTH(F1162),DAY(F1162))</f>
        <v>41640</v>
      </c>
      <c r="AJ1162" s="6">
        <f>DATE(YEAR(G1162)+AO1162,MONTH(G1162),DAY(G1162))</f>
        <v>42004</v>
      </c>
      <c r="AK1162" s="6">
        <f>DATE(YEAR(F1162)+AP1162,MONTH(F1162),DAY(F1162))</f>
        <v>42005</v>
      </c>
      <c r="AL1162" s="6">
        <f>DATE(YEAR(G1162)+AP1162,MONTH(G1162),DAY(G1162))</f>
        <v>42369</v>
      </c>
      <c r="AM1162" s="8">
        <v>-4</v>
      </c>
      <c r="AN1162" s="8">
        <v>-3</v>
      </c>
      <c r="AO1162">
        <v>-2</v>
      </c>
      <c r="AP1162">
        <v>-1</v>
      </c>
      <c r="AQ1162" cm="1">
        <f t="array" ref="AQ1162">_xll.FDS(A1162,"FF_DEBT_LT(ANN_R,"&amp;F1162&amp;","&amp;G1162&amp;")")</f>
        <v>2277</v>
      </c>
      <c r="AR1162" cm="1">
        <f t="array" ref="AR1162">_xll.FDS(A1162,"FF_RD_EXP(ANN_R,"&amp;F1162&amp;","&amp;G1162&amp;")")</f>
        <v>13188</v>
      </c>
      <c r="AS1162" t="e" cm="1">
        <f t="array" ref="AS1162">_xll.FDS(A1162,"FF_PTX_INC_FOR(ANN_R,"&amp;F1162&amp;","&amp;G1162&amp;")")</f>
        <v>#N/A</v>
      </c>
      <c r="AT1162" cm="1">
        <f t="array" ref="AT1162">_xll.FDS(A1162,"FF_MKT_VAL_PUBLIC(ANN_R,"&amp;[1]sample_report!E1162&amp;")")</f>
        <v>1245553.1716930801</v>
      </c>
    </row>
    <row r="1163" spans="1:46" hidden="1" x14ac:dyDescent="0.25">
      <c r="A1163" t="s">
        <v>91</v>
      </c>
      <c r="B1163" t="s">
        <v>92</v>
      </c>
      <c r="C1163" t="s">
        <v>29</v>
      </c>
      <c r="D1163" t="str" cm="1">
        <f t="array" ref="D1163">_xll.FDS(A1163,"FF_MAJOR_IND_NAME")</f>
        <v>MISCELLANEOUS</v>
      </c>
      <c r="E1163">
        <v>2018</v>
      </c>
      <c r="F1163" s="4">
        <f t="shared" si="126"/>
        <v>43101</v>
      </c>
      <c r="G1163" s="4">
        <f t="shared" si="127"/>
        <v>43465</v>
      </c>
      <c r="I1163" s="1" cm="1">
        <f t="array" ref="I1163">_xll.FDS(A1163,"FF_PTX_INC(ANN_R,"&amp;F1163&amp;","&amp;G1163&amp;",,,USD)")</f>
        <v>4852.8941305428698</v>
      </c>
      <c r="J1163" s="1" cm="1">
        <f t="array" ref="J1163">_xll.FDS(A1163,"FF_MKT_VAL(ANN_R,"&amp;F1163&amp;","&amp;G1163&amp;",,,USD)")</f>
        <v>30121.428397986601</v>
      </c>
      <c r="K1163" s="1" cm="1">
        <f t="array" ref="K1163">_xll.FDS(A1163,"FF_SHLDRS_EQ(ANN_R,"&amp;F1163&amp;","&amp;G1163&amp;",,,USD)")</f>
        <v>25100.916514529799</v>
      </c>
      <c r="L1163" s="1" cm="1">
        <f t="array" ref="L1163">_xll.FDS(A1163,"FF_ASSETS(ANN_R,"&amp;F1163&amp;","&amp;G1163&amp;",,,USD)")</f>
        <v>81466.246207279197</v>
      </c>
      <c r="M1163" s="1" cm="1">
        <f t="array" ref="M1163">_xll.FDS(A1163,"FF_TAX_CF(ANN_R,"&amp;F1163&amp;","&amp;G1163&amp;",,,USD)")</f>
        <v>774.430442631245</v>
      </c>
      <c r="N1163" s="1" cm="1">
        <f t="array" ref="N1163">_xll.FDS(A1163,"FF_INC_TAX(ANN_R,"&amp;F1163&amp;","&amp;G1163&amp;",,,USD)")</f>
        <v>957.64398266375099</v>
      </c>
      <c r="O1163" s="1" cm="1">
        <f t="array" ref="O1163">_xll.FDS(A1163,"FF_NET_INC(ANN_R,"&amp;F1163&amp;","&amp;G1163&amp;")")</f>
        <v>400333</v>
      </c>
      <c r="P1163" s="1" cm="1">
        <f t="array" ref="P1163">_xll.FDS(A1163,"FF_ROA(ANN_R,"&amp;F1163&amp;","&amp;G1163&amp;")")</f>
        <v>4.7698527264050101</v>
      </c>
      <c r="Q1163" cm="1">
        <f t="array" ref="Q1163">_xll.FDS(A1163,"FF_TAX_RATE(ANN_R,"&amp;F1163&amp;","&amp;G1163&amp;")")</f>
        <v>19.733461248136098</v>
      </c>
      <c r="R1163" t="e" cm="1">
        <f t="array" ref="R1163">_xll.FDS(A1163,"FF_TAX_REFUND(ANN_R,"&amp;F1163&amp;","&amp;G1163&amp;",,,,,""D=1"")")</f>
        <v>#N/A</v>
      </c>
      <c r="S1163">
        <f t="shared" si="128"/>
        <v>0.19056404509283378</v>
      </c>
      <c r="T1163" s="1" cm="1">
        <f t="array" ref="T1163">_xll.FDS($A1163,"FF_TAX_CF(ANN_R,"&amp;AE1163&amp;","&amp;AF1163&amp;",,,USD)")</f>
        <v>1007.6318083554499</v>
      </c>
      <c r="U1163" s="1" cm="1">
        <f t="array" ref="U1163">_xll.FDS($A1163,"FF_TAX_CF(ANN_R,"&amp;AG1163&amp;","&amp;AH1163&amp;",,,USD)")</f>
        <v>772.02540383860503</v>
      </c>
      <c r="V1163" s="1" cm="1">
        <f t="array" ref="V1163">_xll.FDS(A1163,"FF_TAX_CF(ANN_R,"&amp;AI1163&amp;","&amp;AJ1163&amp;",,,USD)")</f>
        <v>608.55588531494095</v>
      </c>
      <c r="W1163" s="1" cm="1">
        <f t="array" ref="W1163">_xll.FDS(A1163,"FF_TAX_CF(ANN_R,"&amp;AK1163&amp;","&amp;AL1163&amp;",,,USD)")</f>
        <v>566.25187140330695</v>
      </c>
      <c r="X1163" s="1" cm="1">
        <f t="array" ref="X1163">_xll.FDS(A1163,"FF_TAX_CF(ANN_R,"&amp;F1163&amp;","&amp;G1163&amp;",,,USD)")</f>
        <v>774.430442631245</v>
      </c>
      <c r="Y1163" s="1" cm="1">
        <f t="array" ref="Y1163">_xll.FDS($A1163,"FF_PTX_INC(ANN_R,"&amp;AE1163&amp;","&amp;AF1163&amp;",,,USD)")</f>
        <v>3601.44315651432</v>
      </c>
      <c r="Z1163" s="1" cm="1">
        <f t="array" ref="Z1163">_xll.FDS($A1163,"FF_PTX_INC(ANN_R,"&amp;AG1163&amp;","&amp;AH1163&amp;",,,USD)")</f>
        <v>3809.6520762098999</v>
      </c>
      <c r="AA1163" s="1" cm="1">
        <f t="array" ref="AA1163">_xll.FDS(A1163,"FF_PTX_INC(ANN_R,"&amp;AI1163&amp;","&amp;AJ1163&amp;",,,USD)")</f>
        <v>2687.6871757507301</v>
      </c>
      <c r="AB1163" s="1" cm="1">
        <f t="array" ref="AB1163">_xll.FDS(A1163,"FF_PTX_INC(ANN_R,"&amp;AK1163&amp;","&amp;AL1163&amp;",,,USD)")</f>
        <v>4615.9990407433397</v>
      </c>
      <c r="AC1163" s="1" cm="1">
        <f t="array" ref="AC1163">_xll.FDS(A1163,"FF_PTX_INC(ANN_R,"&amp;F1163&amp;","&amp;G1163&amp;",,,USD)")</f>
        <v>4852.8941305428698</v>
      </c>
      <c r="AE1163" s="6">
        <f t="shared" si="129"/>
        <v>41640</v>
      </c>
      <c r="AF1163" s="6">
        <f t="shared" si="130"/>
        <v>42004</v>
      </c>
      <c r="AG1163" s="6">
        <f t="shared" si="131"/>
        <v>42005</v>
      </c>
      <c r="AH1163" s="6">
        <f t="shared" si="132"/>
        <v>42369</v>
      </c>
      <c r="AI1163" s="6">
        <f>DATE(YEAR(F1163)+AO1163,MONTH(F1163),DAY(F1163))</f>
        <v>42370</v>
      </c>
      <c r="AJ1163" s="6">
        <f>DATE(YEAR(G1163)+AO1163,MONTH(G1163),DAY(G1163))</f>
        <v>42735</v>
      </c>
      <c r="AK1163" s="6">
        <f>DATE(YEAR(F1163)+AP1163,MONTH(F1163),DAY(F1163))</f>
        <v>42736</v>
      </c>
      <c r="AL1163" s="6">
        <f>DATE(YEAR(G1163)+AP1163,MONTH(G1163),DAY(G1163))</f>
        <v>43100</v>
      </c>
      <c r="AM1163" s="8">
        <v>-4</v>
      </c>
      <c r="AN1163" s="8">
        <v>-3</v>
      </c>
      <c r="AO1163">
        <v>-2</v>
      </c>
      <c r="AP1163">
        <v>-1</v>
      </c>
      <c r="AQ1163" cm="1">
        <f t="array" ref="AQ1163">_xll.FDS(A1163,"FF_DEBT_LT(ANN_R,"&amp;F1163&amp;","&amp;G1163&amp;")")</f>
        <v>2317840</v>
      </c>
      <c r="AR1163" cm="1">
        <f t="array" ref="AR1163">_xll.FDS(A1163,"FF_RD_EXP(ANN_R,"&amp;F1163&amp;","&amp;G1163&amp;")")</f>
        <v>0</v>
      </c>
      <c r="AS1163" t="e" cm="1">
        <f t="array" ref="AS1163">_xll.FDS(A1163,"FF_PTX_INC_FOR(ANN_R,"&amp;F1163&amp;","&amp;G1163&amp;")")</f>
        <v>#N/A</v>
      </c>
      <c r="AT1163" cm="1">
        <f t="array" ref="AT1163">_xll.FDS(A1163,"FF_MKT_VAL_PUBLIC(ANN_R,"&amp;[1]sample_report!E1163&amp;")")</f>
        <v>2401278.3993023001</v>
      </c>
    </row>
    <row r="1164" spans="1:46" hidden="1" x14ac:dyDescent="0.25">
      <c r="A1164" t="s">
        <v>148</v>
      </c>
      <c r="B1164" t="s">
        <v>149</v>
      </c>
      <c r="C1164" t="s">
        <v>29</v>
      </c>
      <c r="D1164" t="str" cm="1">
        <f t="array" ref="D1164">_xll.FDS(A1164,"FF_MAJOR_IND_NAME")</f>
        <v>MISCELLANEOUS</v>
      </c>
      <c r="E1164">
        <v>2018</v>
      </c>
      <c r="F1164" s="4">
        <f t="shared" si="126"/>
        <v>43101</v>
      </c>
      <c r="G1164" s="4">
        <f t="shared" si="127"/>
        <v>43465</v>
      </c>
      <c r="I1164" s="1" cm="1">
        <f t="array" ref="I1164">_xll.FDS(A1164,"FF_PTX_INC(ANN_R,"&amp;F1164&amp;","&amp;G1164&amp;",,,USD)")</f>
        <v>7332.8905093222902</v>
      </c>
      <c r="J1164" s="1" cm="1">
        <f t="array" ref="J1164">_xll.FDS(A1164,"FF_MKT_VAL(ANN_R,"&amp;F1164&amp;","&amp;G1164&amp;",,,USD)")</f>
        <v>42679.159489631602</v>
      </c>
      <c r="K1164" s="1" cm="1">
        <f t="array" ref="K1164">_xll.FDS(A1164,"FF_SHLDRS_EQ(ANN_R,"&amp;F1164&amp;","&amp;G1164&amp;",,,USD)")</f>
        <v>50140.347380681902</v>
      </c>
      <c r="L1164" s="1" cm="1">
        <f t="array" ref="L1164">_xll.FDS(A1164,"FF_ASSETS(ANN_R,"&amp;F1164&amp;","&amp;G1164&amp;",,,USD)")</f>
        <v>150794.41301309399</v>
      </c>
      <c r="M1164" s="1" cm="1">
        <f t="array" ref="M1164">_xll.FDS(A1164,"FF_TAX_CF(ANN_R,"&amp;F1164&amp;","&amp;G1164&amp;",,,USD)")</f>
        <v>-49.967329099774403</v>
      </c>
      <c r="N1164" s="1" cm="1">
        <f t="array" ref="N1164">_xll.FDS(A1164,"FF_INC_TAX(ANN_R,"&amp;F1164&amp;","&amp;G1164&amp;",,,USD)")</f>
        <v>1825.33233673871</v>
      </c>
      <c r="O1164" s="1" cm="1">
        <f t="array" ref="O1164">_xll.FDS(A1164,"FF_NET_INC(ANN_R,"&amp;F1164&amp;","&amp;G1164&amp;")")</f>
        <v>560173</v>
      </c>
      <c r="P1164" s="1" cm="1">
        <f t="array" ref="P1164">_xll.FDS(A1164,"FF_ROA(ANN_R,"&amp;F1164&amp;","&amp;G1164&amp;")")</f>
        <v>3.5241483427179898</v>
      </c>
      <c r="Q1164" cm="1">
        <f t="array" ref="Q1164">_xll.FDS(A1164,"FF_TAX_RATE(ANN_R,"&amp;F1164&amp;","&amp;G1164&amp;")")</f>
        <v>24.8923986307741</v>
      </c>
      <c r="R1164" t="e" cm="1">
        <f t="array" ref="R1164">_xll.FDS(A1164,"FF_TAX_REFUND(ANN_R,"&amp;F1164&amp;","&amp;G1164&amp;",,,,,""D=1"")")</f>
        <v>#N/A</v>
      </c>
      <c r="S1164">
        <f t="shared" si="128"/>
        <v>0.14813965919936159</v>
      </c>
      <c r="T1164" s="1" cm="1">
        <f t="array" ref="T1164">_xll.FDS($A1164,"FF_TAX_CF(ANN_R,"&amp;AE1164&amp;","&amp;AF1164&amp;",,,USD)")</f>
        <v>1362.64292796329</v>
      </c>
      <c r="U1164" s="1" cm="1">
        <f t="array" ref="U1164">_xll.FDS($A1164,"FF_TAX_CF(ANN_R,"&amp;AG1164&amp;","&amp;AH1164&amp;",,,USD)")</f>
        <v>1742.7555020647101</v>
      </c>
      <c r="V1164" s="1" cm="1">
        <f t="array" ref="V1164">_xll.FDS(A1164,"FF_TAX_CF(ANN_R,"&amp;AI1164&amp;","&amp;AJ1164&amp;",,,USD)")</f>
        <v>855.19931030273403</v>
      </c>
      <c r="W1164" s="1" cm="1">
        <f t="array" ref="W1164">_xll.FDS(A1164,"FF_TAX_CF(ANN_R,"&amp;AK1164&amp;","&amp;AL1164&amp;",,,USD)")</f>
        <v>-554.376077890396</v>
      </c>
      <c r="X1164" s="1" cm="1">
        <f t="array" ref="X1164">_xll.FDS(A1164,"FF_TAX_CF(ANN_R,"&amp;F1164&amp;","&amp;G1164&amp;",,,USD)")</f>
        <v>-49.967329099774403</v>
      </c>
      <c r="Y1164" s="1" cm="1">
        <f t="array" ref="Y1164">_xll.FDS($A1164,"FF_PTX_INC(ANN_R,"&amp;AE1164&amp;","&amp;AF1164&amp;",,,USD)")</f>
        <v>5310.4320656843502</v>
      </c>
      <c r="Z1164" s="1" cm="1">
        <f t="array" ref="Z1164">_xll.FDS($A1164,"FF_PTX_INC(ANN_R,"&amp;AG1164&amp;","&amp;AH1164&amp;",,,USD)")</f>
        <v>5231.5708171594897</v>
      </c>
      <c r="AA1164" s="1" cm="1">
        <f t="array" ref="AA1164">_xll.FDS(A1164,"FF_PTX_INC(ANN_R,"&amp;AI1164&amp;","&amp;AJ1164&amp;",,,USD)")</f>
        <v>-772.98205947875999</v>
      </c>
      <c r="AB1164" s="1" cm="1">
        <f t="array" ref="AB1164">_xll.FDS(A1164,"FF_PTX_INC(ANN_R,"&amp;AK1164&amp;","&amp;AL1164&amp;",,,USD)")</f>
        <v>5554.1036161780403</v>
      </c>
      <c r="AC1164" s="1" cm="1">
        <f t="array" ref="AC1164">_xll.FDS(A1164,"FF_PTX_INC(ANN_R,"&amp;F1164&amp;","&amp;G1164&amp;",,,USD)")</f>
        <v>7332.8905093222902</v>
      </c>
      <c r="AE1164" s="6">
        <f t="shared" si="129"/>
        <v>41640</v>
      </c>
      <c r="AF1164" s="6">
        <f t="shared" si="130"/>
        <v>42004</v>
      </c>
      <c r="AG1164" s="6">
        <f t="shared" si="131"/>
        <v>42005</v>
      </c>
      <c r="AH1164" s="6">
        <f t="shared" si="132"/>
        <v>42369</v>
      </c>
      <c r="AI1164" s="6">
        <f>DATE(YEAR(F1164)+AO1164,MONTH(F1164),DAY(F1164))</f>
        <v>42370</v>
      </c>
      <c r="AJ1164" s="6">
        <f>DATE(YEAR(G1164)+AO1164,MONTH(G1164),DAY(G1164))</f>
        <v>42735</v>
      </c>
      <c r="AK1164" s="6">
        <f>DATE(YEAR(F1164)+AP1164,MONTH(F1164),DAY(F1164))</f>
        <v>42736</v>
      </c>
      <c r="AL1164" s="6">
        <f>DATE(YEAR(G1164)+AP1164,MONTH(G1164),DAY(G1164))</f>
        <v>43100</v>
      </c>
      <c r="AM1164" s="8">
        <v>-4</v>
      </c>
      <c r="AN1164" s="8">
        <v>-3</v>
      </c>
      <c r="AO1164">
        <v>-2</v>
      </c>
      <c r="AP1164">
        <v>-1</v>
      </c>
      <c r="AQ1164" cm="1">
        <f t="array" ref="AQ1164">_xll.FDS(A1164,"FF_DEBT_LT(ANN_R,"&amp;F1164&amp;","&amp;G1164&amp;")")</f>
        <v>3832884</v>
      </c>
      <c r="AR1164" t="e" cm="1">
        <f t="array" ref="AR1164">_xll.FDS(A1164,"FF_RD_EXP(ANN_R,"&amp;F1164&amp;","&amp;G1164&amp;")")</f>
        <v>#N/A</v>
      </c>
      <c r="AS1164" t="e" cm="1">
        <f t="array" ref="AS1164">_xll.FDS(A1164,"FF_PTX_INC_FOR(ANN_R,"&amp;F1164&amp;","&amp;G1164&amp;")")</f>
        <v>#N/A</v>
      </c>
      <c r="AT1164" cm="1">
        <f t="array" ref="AT1164">_xll.FDS(A1164,"FF_MKT_VAL_PUBLIC(ANN_R,"&amp;[1]sample_report!E1164&amp;")")</f>
        <v>3957639.5152268098</v>
      </c>
    </row>
    <row r="1165" spans="1:46" hidden="1" x14ac:dyDescent="0.25">
      <c r="A1165" t="s">
        <v>199</v>
      </c>
      <c r="B1165" t="s">
        <v>200</v>
      </c>
      <c r="C1165" t="s">
        <v>29</v>
      </c>
      <c r="D1165" t="str" cm="1">
        <f t="array" ref="D1165">_xll.FDS(A1165,"FF_MAJOR_IND_NAME")</f>
        <v>MISCELLANEOUS</v>
      </c>
      <c r="E1165">
        <v>2018</v>
      </c>
      <c r="F1165" s="4">
        <f t="shared" si="126"/>
        <v>43101</v>
      </c>
      <c r="G1165" s="4">
        <f t="shared" si="127"/>
        <v>43465</v>
      </c>
      <c r="I1165" s="1" cm="1">
        <f t="array" ref="I1165">_xll.FDS(A1165,"FF_PTX_INC(ANN_R,"&amp;F1165&amp;","&amp;G1165&amp;",,,USD)")</f>
        <v>1301.46937269717</v>
      </c>
      <c r="J1165" s="1" cm="1">
        <f t="array" ref="J1165">_xll.FDS(A1165,"FF_MKT_VAL(ANN_R,"&amp;F1165&amp;","&amp;G1165&amp;",,,USD)")</f>
        <v>16254.046189135201</v>
      </c>
      <c r="K1165" s="1" cm="1">
        <f t="array" ref="K1165">_xll.FDS(A1165,"FF_SHLDRS_EQ(ANN_R,"&amp;F1165&amp;","&amp;G1165&amp;",,,USD)")</f>
        <v>8957.4406331628597</v>
      </c>
      <c r="L1165" s="1" cm="1">
        <f t="array" ref="L1165">_xll.FDS(A1165,"FF_ASSETS(ANN_R,"&amp;F1165&amp;","&amp;G1165&amp;",,,USD)")</f>
        <v>16127.1524243271</v>
      </c>
      <c r="M1165" s="1" cm="1">
        <f t="array" ref="M1165">_xll.FDS(A1165,"FF_TAX_CF(ANN_R,"&amp;F1165&amp;","&amp;G1165&amp;",,,USD)")</f>
        <v>510.46435737609897</v>
      </c>
      <c r="N1165" s="1" cm="1">
        <f t="array" ref="N1165">_xll.FDS(A1165,"FF_INC_TAX(ANN_R,"&amp;F1165&amp;","&amp;G1165&amp;",,,USD)")</f>
        <v>410.49360865354498</v>
      </c>
      <c r="O1165" s="1" cm="1">
        <f t="array" ref="O1165">_xll.FDS(A1165,"FF_NET_INC(ANN_R,"&amp;F1165&amp;","&amp;G1165&amp;")")</f>
        <v>86993</v>
      </c>
      <c r="P1165" s="1" cm="1">
        <f t="array" ref="P1165">_xll.FDS(A1165,"FF_ROA(ANN_R,"&amp;F1165&amp;","&amp;G1165&amp;")")</f>
        <v>5.1700012391172399</v>
      </c>
      <c r="Q1165" cm="1">
        <f t="array" ref="Q1165">_xll.FDS(A1165,"FF_TAX_RATE(ANN_R,"&amp;F1165&amp;","&amp;G1165&amp;")")</f>
        <v>31.5407813095775</v>
      </c>
      <c r="R1165" t="e" cm="1">
        <f t="array" ref="R1165">_xll.FDS(A1165,"FF_TAX_REFUND(ANN_R,"&amp;F1165&amp;","&amp;G1165&amp;",,,,,""D=1"")")</f>
        <v>#N/A</v>
      </c>
      <c r="S1165">
        <f t="shared" si="128"/>
        <v>0.35860421070882853</v>
      </c>
      <c r="T1165" s="1" cm="1">
        <f t="array" ref="T1165">_xll.FDS($A1165,"FF_TAX_CF(ANN_R,"&amp;AE1165&amp;","&amp;AF1165&amp;",,,USD)")</f>
        <v>500.73119476996402</v>
      </c>
      <c r="U1165" s="1" cm="1">
        <f t="array" ref="U1165">_xll.FDS($A1165,"FF_TAX_CF(ANN_R,"&amp;AG1165&amp;","&amp;AH1165&amp;",,,USD)")</f>
        <v>456.70493045076699</v>
      </c>
      <c r="V1165" s="1" cm="1">
        <f t="array" ref="V1165">_xll.FDS(A1165,"FF_TAX_CF(ANN_R,"&amp;AI1165&amp;","&amp;AJ1165&amp;",,,USD)")</f>
        <v>323.74760055541998</v>
      </c>
      <c r="W1165" s="1" cm="1">
        <f t="array" ref="W1165">_xll.FDS(A1165,"FF_TAX_CF(ANN_R,"&amp;AK1165&amp;","&amp;AL1165&amp;",,,USD)")</f>
        <v>369.67332046292699</v>
      </c>
      <c r="X1165" s="1" cm="1">
        <f t="array" ref="X1165">_xll.FDS(A1165,"FF_TAX_CF(ANN_R,"&amp;F1165&amp;","&amp;G1165&amp;",,,USD)")</f>
        <v>510.46435737609897</v>
      </c>
      <c r="Y1165" s="1" cm="1">
        <f t="array" ref="Y1165">_xll.FDS($A1165,"FF_PTX_INC(ANN_R,"&amp;AE1165&amp;","&amp;AF1165&amp;",,,USD)")</f>
        <v>1246.1227719522999</v>
      </c>
      <c r="Z1165" s="1" cm="1">
        <f t="array" ref="Z1165">_xll.FDS($A1165,"FF_PTX_INC(ANN_R,"&amp;AG1165&amp;","&amp;AH1165&amp;",,,USD)")</f>
        <v>1158.4659366542501</v>
      </c>
      <c r="AA1165" s="1" cm="1">
        <f t="array" ref="AA1165">_xll.FDS(A1165,"FF_PTX_INC(ANN_R,"&amp;AI1165&amp;","&amp;AJ1165&amp;",,,USD)")</f>
        <v>1011.02319335938</v>
      </c>
      <c r="AB1165" s="1" cm="1">
        <f t="array" ref="AB1165">_xll.FDS(A1165,"FF_PTX_INC(ANN_R,"&amp;AK1165&amp;","&amp;AL1165&amp;",,,USD)")</f>
        <v>1309.9572794660901</v>
      </c>
      <c r="AC1165" s="1" cm="1">
        <f t="array" ref="AC1165">_xll.FDS(A1165,"FF_PTX_INC(ANN_R,"&amp;F1165&amp;","&amp;G1165&amp;",,,USD)")</f>
        <v>1301.46937269717</v>
      </c>
      <c r="AE1165" s="6">
        <f t="shared" si="129"/>
        <v>41640</v>
      </c>
      <c r="AF1165" s="6">
        <f t="shared" si="130"/>
        <v>42004</v>
      </c>
      <c r="AG1165" s="6">
        <f t="shared" si="131"/>
        <v>42005</v>
      </c>
      <c r="AH1165" s="6">
        <f t="shared" si="132"/>
        <v>42369</v>
      </c>
      <c r="AI1165" s="6">
        <f>DATE(YEAR(F1165)+AO1165,MONTH(F1165),DAY(F1165))</f>
        <v>42370</v>
      </c>
      <c r="AJ1165" s="6">
        <f>DATE(YEAR(G1165)+AO1165,MONTH(G1165),DAY(G1165))</f>
        <v>42735</v>
      </c>
      <c r="AK1165" s="6">
        <f>DATE(YEAR(F1165)+AP1165,MONTH(F1165),DAY(F1165))</f>
        <v>42736</v>
      </c>
      <c r="AL1165" s="6">
        <f>DATE(YEAR(G1165)+AP1165,MONTH(G1165),DAY(G1165))</f>
        <v>43100</v>
      </c>
      <c r="AM1165" s="8">
        <v>-4</v>
      </c>
      <c r="AN1165" s="8">
        <v>-3</v>
      </c>
      <c r="AO1165">
        <v>-2</v>
      </c>
      <c r="AP1165">
        <v>-1</v>
      </c>
      <c r="AQ1165" cm="1">
        <f t="array" ref="AQ1165">_xll.FDS(A1165,"FF_DEBT_LT(ANN_R,"&amp;F1165&amp;","&amp;G1165&amp;")")</f>
        <v>29945</v>
      </c>
      <c r="AR1165" cm="1">
        <f t="array" ref="AR1165">_xll.FDS(A1165,"FF_RD_EXP(ANN_R,"&amp;F1165&amp;","&amp;G1165&amp;")")</f>
        <v>7294</v>
      </c>
      <c r="AS1165" t="e" cm="1">
        <f t="array" ref="AS1165">_xll.FDS(A1165,"FF_PTX_INC_FOR(ANN_R,"&amp;F1165&amp;","&amp;G1165&amp;")")</f>
        <v>#N/A</v>
      </c>
      <c r="AT1165" cm="1">
        <f t="array" ref="AT1165">_xll.FDS(A1165,"FF_MKT_VAL_PUBLIC(ANN_R,"&amp;[1]sample_report!E1165&amp;")")</f>
        <v>1851725.0824448599</v>
      </c>
    </row>
    <row r="1166" spans="1:46" hidden="1" x14ac:dyDescent="0.25">
      <c r="A1166" t="s">
        <v>229</v>
      </c>
      <c r="B1166" t="s">
        <v>230</v>
      </c>
      <c r="C1166" t="s">
        <v>67</v>
      </c>
      <c r="D1166" t="str" cm="1">
        <f t="array" ref="D1166">_xll.FDS(A1166,"FF_MAJOR_IND_NAME")</f>
        <v>MISCELLANEOUS</v>
      </c>
      <c r="E1166">
        <v>2018</v>
      </c>
      <c r="F1166" s="4">
        <f t="shared" si="126"/>
        <v>43101</v>
      </c>
      <c r="G1166" s="4">
        <f t="shared" si="127"/>
        <v>43465</v>
      </c>
      <c r="I1166" s="1" cm="1">
        <f t="array" ref="I1166">_xll.FDS(A1166,"FF_PTX_INC(ANN_R,"&amp;F1166&amp;","&amp;G1166&amp;",,,USD)")</f>
        <v>94.583012645691596</v>
      </c>
      <c r="J1166" s="1" cm="1">
        <f t="array" ref="J1166">_xll.FDS(A1166,"FF_MKT_VAL(ANN_R,"&amp;F1166&amp;","&amp;G1166&amp;",,,USD)")</f>
        <v>4371.6045296564698</v>
      </c>
      <c r="K1166" s="1" cm="1">
        <f t="array" ref="K1166">_xll.FDS(A1166,"FF_SHLDRS_EQ(ANN_R,"&amp;F1166&amp;","&amp;G1166&amp;",,,USD)")</f>
        <v>6704.28916046628</v>
      </c>
      <c r="L1166" s="1" cm="1">
        <f t="array" ref="L1166">_xll.FDS(A1166,"FF_ASSETS(ANN_R,"&amp;F1166&amp;","&amp;G1166&amp;",,,USD)")</f>
        <v>11862.085723037701</v>
      </c>
      <c r="M1166" s="1" cm="1">
        <f t="array" ref="M1166">_xll.FDS(A1166,"FF_TAX_CF(ANN_R,"&amp;F1166&amp;","&amp;G1166&amp;",,,USD)")</f>
        <v>33.007186511143999</v>
      </c>
      <c r="N1166" s="1" cm="1">
        <f t="array" ref="N1166">_xll.FDS(A1166,"FF_INC_TAX(ANN_R,"&amp;F1166&amp;","&amp;G1166&amp;",,,USD)")</f>
        <v>-15.2101197359785</v>
      </c>
      <c r="O1166" s="1" cm="1">
        <f t="array" ref="O1166">_xll.FDS(A1166,"FF_NET_INC(ANN_R,"&amp;F1166&amp;","&amp;G1166&amp;")")</f>
        <v>7072.99</v>
      </c>
      <c r="P1166" s="1" cm="1">
        <f t="array" ref="P1166">_xll.FDS(A1166,"FF_ROA(ANN_R,"&amp;F1166&amp;","&amp;G1166&amp;")")</f>
        <v>1.86449244134012</v>
      </c>
      <c r="Q1166" cm="1">
        <f t="array" ref="Q1166">_xll.FDS(A1166,"FF_TAX_RATE(ANN_R,"&amp;F1166&amp;","&amp;G1166&amp;")")</f>
        <v>-16.0812383857509</v>
      </c>
      <c r="R1166" t="e" cm="1">
        <f t="array" ref="R1166">_xll.FDS(A1166,"FF_TAX_REFUND(ANN_R,"&amp;F1166&amp;","&amp;G1166&amp;",,,,,""D=1"")")</f>
        <v>#N/A</v>
      </c>
      <c r="S1166">
        <f t="shared" si="128"/>
        <v>0.17954824110501591</v>
      </c>
      <c r="T1166" s="1" cm="1">
        <f t="array" ref="T1166">_xll.FDS($A1166,"FF_TAX_CF(ANN_R,"&amp;AE1166&amp;","&amp;AF1166&amp;",,,USD)")</f>
        <v>9.4672462366819392</v>
      </c>
      <c r="U1166" s="1" cm="1">
        <f t="array" ref="U1166">_xll.FDS($A1166,"FF_TAX_CF(ANN_R,"&amp;AG1166&amp;","&amp;AH1166&amp;",,,USD)")</f>
        <v>73.798095668256295</v>
      </c>
      <c r="V1166" s="1" cm="1">
        <f t="array" ref="V1166">_xll.FDS(A1166,"FF_TAX_CF(ANN_R,"&amp;AI1166&amp;","&amp;AJ1166&amp;",,,USD)")</f>
        <v>72.001367542874107</v>
      </c>
      <c r="W1166" s="1" cm="1">
        <f t="array" ref="W1166">_xll.FDS(A1166,"FF_TAX_CF(ANN_R,"&amp;AK1166&amp;","&amp;AL1166&amp;",,,USD)")</f>
        <v>58.076876352846597</v>
      </c>
      <c r="X1166" s="1" cm="1">
        <f t="array" ref="X1166">_xll.FDS(A1166,"FF_TAX_CF(ANN_R,"&amp;F1166&amp;","&amp;G1166&amp;",,,USD)")</f>
        <v>33.007186511143999</v>
      </c>
      <c r="Y1166" s="1" cm="1">
        <f t="array" ref="Y1166">_xll.FDS($A1166,"FF_PTX_INC(ANN_R,"&amp;AE1166&amp;","&amp;AF1166&amp;",,,USD)")</f>
        <v>444.43386333771002</v>
      </c>
      <c r="Z1166" s="1" cm="1">
        <f t="array" ref="Z1166">_xll.FDS($A1166,"FF_PTX_INC(ANN_R,"&amp;AG1166&amp;","&amp;AH1166&amp;",,,USD)")</f>
        <v>429.63586692619299</v>
      </c>
      <c r="AA1166" s="1" cm="1">
        <f t="array" ref="AA1166">_xll.FDS(A1166,"FF_PTX_INC(ANN_R,"&amp;AI1166&amp;","&amp;AJ1166&amp;",,,USD)")</f>
        <v>156.17446260944001</v>
      </c>
      <c r="AB1166" s="1" cm="1">
        <f t="array" ref="AB1166">_xll.FDS(A1166,"FF_PTX_INC(ANN_R,"&amp;AK1166&amp;","&amp;AL1166&amp;",,,USD)")</f>
        <v>247.23175086870799</v>
      </c>
      <c r="AC1166" s="1" cm="1">
        <f t="array" ref="AC1166">_xll.FDS(A1166,"FF_PTX_INC(ANN_R,"&amp;F1166&amp;","&amp;G1166&amp;",,,USD)")</f>
        <v>94.583012645691596</v>
      </c>
      <c r="AE1166" s="6">
        <f t="shared" si="129"/>
        <v>41640</v>
      </c>
      <c r="AF1166" s="6">
        <f t="shared" si="130"/>
        <v>42004</v>
      </c>
      <c r="AG1166" s="6">
        <f t="shared" si="131"/>
        <v>42005</v>
      </c>
      <c r="AH1166" s="6">
        <f t="shared" si="132"/>
        <v>42369</v>
      </c>
      <c r="AI1166" s="6">
        <f>DATE(YEAR(F1166)+AO1166,MONTH(F1166),DAY(F1166))</f>
        <v>42370</v>
      </c>
      <c r="AJ1166" s="6">
        <f>DATE(YEAR(G1166)+AO1166,MONTH(G1166),DAY(G1166))</f>
        <v>42735</v>
      </c>
      <c r="AK1166" s="6">
        <f>DATE(YEAR(F1166)+AP1166,MONTH(F1166),DAY(F1166))</f>
        <v>42736</v>
      </c>
      <c r="AL1166" s="6">
        <f>DATE(YEAR(G1166)+AP1166,MONTH(G1166),DAY(G1166))</f>
        <v>43100</v>
      </c>
      <c r="AM1166" s="8">
        <v>-4</v>
      </c>
      <c r="AN1166" s="8">
        <v>-3</v>
      </c>
      <c r="AO1166">
        <v>-2</v>
      </c>
      <c r="AP1166">
        <v>-1</v>
      </c>
      <c r="AQ1166" cm="1">
        <f t="array" ref="AQ1166">_xll.FDS(A1166,"FF_DEBT_LT(ANN_R,"&amp;F1166&amp;","&amp;G1166&amp;")")</f>
        <v>67083.001000000004</v>
      </c>
      <c r="AR1166" cm="1">
        <f t="array" ref="AR1166">_xll.FDS(A1166,"FF_RD_EXP(ANN_R,"&amp;F1166&amp;","&amp;G1166&amp;")")</f>
        <v>13025.138999999999</v>
      </c>
      <c r="AS1166" t="e" cm="1">
        <f t="array" ref="AS1166">_xll.FDS(A1166,"FF_PTX_INC_FOR(ANN_R,"&amp;F1166&amp;","&amp;G1166&amp;")")</f>
        <v>#N/A</v>
      </c>
      <c r="AT1166" cm="1">
        <f t="array" ref="AT1166">_xll.FDS(A1166,"FF_MKT_VAL_PUBLIC(ANN_R,"&amp;[1]sample_report!E1166&amp;")")</f>
        <v>120374.55828</v>
      </c>
    </row>
    <row r="1167" spans="1:46" hidden="1" x14ac:dyDescent="0.25">
      <c r="A1167" t="s">
        <v>297</v>
      </c>
      <c r="B1167" t="s">
        <v>298</v>
      </c>
      <c r="C1167" t="s">
        <v>29</v>
      </c>
      <c r="D1167" t="str" cm="1">
        <f t="array" ref="D1167">_xll.FDS(A1167,"FF_MAJOR_IND_NAME")</f>
        <v>MISCELLANEOUS</v>
      </c>
      <c r="E1167">
        <v>2018</v>
      </c>
      <c r="F1167" s="4">
        <f t="shared" si="126"/>
        <v>43101</v>
      </c>
      <c r="G1167" s="4">
        <f t="shared" si="127"/>
        <v>43465</v>
      </c>
      <c r="I1167" s="1" cm="1">
        <f t="array" ref="I1167">_xll.FDS(A1167,"FF_PTX_INC(ANN_R,"&amp;F1167&amp;","&amp;G1167&amp;",,,USD)")</f>
        <v>832.837178044952</v>
      </c>
      <c r="J1167" s="1" cm="1">
        <f t="array" ref="J1167">_xll.FDS(A1167,"FF_MKT_VAL(ANN_R,"&amp;F1167&amp;","&amp;G1167&amp;",,,USD)")</f>
        <v>18492.686575032301</v>
      </c>
      <c r="K1167" s="1" cm="1">
        <f t="array" ref="K1167">_xll.FDS(A1167,"FF_SHLDRS_EQ(ANN_R,"&amp;F1167&amp;","&amp;G1167&amp;",,,USD)")</f>
        <v>4139.1498644687199</v>
      </c>
      <c r="L1167" s="1" cm="1">
        <f t="array" ref="L1167">_xll.FDS(A1167,"FF_ASSETS(ANN_R,"&amp;F1167&amp;","&amp;G1167&amp;",,,USD)")</f>
        <v>5185.0333426119796</v>
      </c>
      <c r="M1167" s="1" cm="1">
        <f t="array" ref="M1167">_xll.FDS(A1167,"FF_TAX_CF(ANN_R,"&amp;F1167&amp;","&amp;G1167&amp;",,,USD)")</f>
        <v>210.11448933184101</v>
      </c>
      <c r="N1167" s="1" cm="1">
        <f t="array" ref="N1167">_xll.FDS(A1167,"FF_INC_TAX(ANN_R,"&amp;F1167&amp;","&amp;G1167&amp;",,,USD)")</f>
        <v>256.39568836614501</v>
      </c>
      <c r="O1167" s="1" cm="1">
        <f t="array" ref="O1167">_xll.FDS(A1167,"FF_NET_INC(ANN_R,"&amp;F1167&amp;","&amp;G1167&amp;")")</f>
        <v>64219</v>
      </c>
      <c r="P1167" s="1" cm="1">
        <f t="array" ref="P1167">_xll.FDS(A1167,"FF_ROA(ANN_R,"&amp;F1167&amp;","&amp;G1167&amp;")")</f>
        <v>12.2967778378818</v>
      </c>
      <c r="Q1167" cm="1">
        <f t="array" ref="Q1167">_xll.FDS(A1167,"FF_TAX_RATE(ANN_R,"&amp;F1167&amp;","&amp;G1167&amp;")")</f>
        <v>30.785812056087899</v>
      </c>
      <c r="R1167" t="e" cm="1">
        <f t="array" ref="R1167">_xll.FDS(A1167,"FF_TAX_REFUND(ANN_R,"&amp;F1167&amp;","&amp;G1167&amp;",,,,,""D=1"")")</f>
        <v>#N/A</v>
      </c>
      <c r="S1167">
        <f t="shared" si="128"/>
        <v>0.28639599558196577</v>
      </c>
      <c r="T1167" s="1" cm="1">
        <f t="array" ref="T1167">_xll.FDS($A1167,"FF_TAX_CF(ANN_R,"&amp;AE1167&amp;","&amp;AF1167&amp;",,,USD)")</f>
        <v>226.62041543237899</v>
      </c>
      <c r="U1167" s="1" cm="1">
        <f t="array" ref="U1167">_xll.FDS($A1167,"FF_TAX_CF(ANN_R,"&amp;AG1167&amp;","&amp;AH1167&amp;",,,USD)")</f>
        <v>192.45021790266</v>
      </c>
      <c r="V1167" s="1" cm="1">
        <f t="array" ref="V1167">_xll.FDS(A1167,"FF_TAX_CF(ANN_R,"&amp;AI1167&amp;","&amp;AJ1167&amp;",,,USD)")</f>
        <v>177.789659745991</v>
      </c>
      <c r="W1167" s="1" cm="1">
        <f t="array" ref="W1167">_xll.FDS(A1167,"FF_TAX_CF(ANN_R,"&amp;AK1167&amp;","&amp;AL1167&amp;",,,USD)")</f>
        <v>201.34032507054499</v>
      </c>
      <c r="X1167" s="1" cm="1">
        <f t="array" ref="X1167">_xll.FDS(A1167,"FF_TAX_CF(ANN_R,"&amp;F1167&amp;","&amp;G1167&amp;",,,USD)")</f>
        <v>210.11448933184101</v>
      </c>
      <c r="Y1167" s="1" cm="1">
        <f t="array" ref="Y1167">_xll.FDS($A1167,"FF_PTX_INC(ANN_R,"&amp;AE1167&amp;","&amp;AF1167&amp;",,,USD)")</f>
        <v>635.00112949591096</v>
      </c>
      <c r="Z1167" s="1" cm="1">
        <f t="array" ref="Z1167">_xll.FDS($A1167,"FF_PTX_INC(ANN_R,"&amp;AG1167&amp;","&amp;AH1167&amp;",,,USD)")</f>
        <v>623.64023849368095</v>
      </c>
      <c r="AA1167" s="1" cm="1">
        <f t="array" ref="AA1167">_xll.FDS(A1167,"FF_PTX_INC(ANN_R,"&amp;AI1167&amp;","&amp;AJ1167&amp;",,,USD)")</f>
        <v>618.08081534598</v>
      </c>
      <c r="AB1167" s="1" cm="1">
        <f t="array" ref="AB1167">_xll.FDS(A1167,"FF_PTX_INC(ANN_R,"&amp;AK1167&amp;","&amp;AL1167&amp;",,,USD)")</f>
        <v>811.143173005432</v>
      </c>
      <c r="AC1167" s="1" cm="1">
        <f t="array" ref="AC1167">_xll.FDS(A1167,"FF_PTX_INC(ANN_R,"&amp;F1167&amp;","&amp;G1167&amp;",,,USD)")</f>
        <v>832.837178044952</v>
      </c>
      <c r="AE1167" s="6">
        <f t="shared" si="129"/>
        <v>41640</v>
      </c>
      <c r="AF1167" s="6">
        <f t="shared" si="130"/>
        <v>42004</v>
      </c>
      <c r="AG1167" s="6">
        <f t="shared" si="131"/>
        <v>42005</v>
      </c>
      <c r="AH1167" s="6">
        <f t="shared" si="132"/>
        <v>42369</v>
      </c>
      <c r="AI1167" s="6">
        <f>DATE(YEAR(F1167)+AO1167,MONTH(F1167),DAY(F1167))</f>
        <v>42370</v>
      </c>
      <c r="AJ1167" s="6">
        <f>DATE(YEAR(G1167)+AO1167,MONTH(G1167),DAY(G1167))</f>
        <v>42735</v>
      </c>
      <c r="AK1167" s="6">
        <f>DATE(YEAR(F1167)+AP1167,MONTH(F1167),DAY(F1167))</f>
        <v>42736</v>
      </c>
      <c r="AL1167" s="6">
        <f>DATE(YEAR(G1167)+AP1167,MONTH(G1167),DAY(G1167))</f>
        <v>43100</v>
      </c>
      <c r="AM1167" s="8">
        <v>-4</v>
      </c>
      <c r="AN1167" s="8">
        <v>-3</v>
      </c>
      <c r="AO1167">
        <v>-2</v>
      </c>
      <c r="AP1167">
        <v>-1</v>
      </c>
      <c r="AQ1167" cm="1">
        <f t="array" ref="AQ1167">_xll.FDS(A1167,"FF_DEBT_LT(ANN_R,"&amp;F1167&amp;","&amp;G1167&amp;")")</f>
        <v>10143</v>
      </c>
      <c r="AR1167" cm="1">
        <f t="array" ref="AR1167">_xll.FDS(A1167,"FF_RD_EXP(ANN_R,"&amp;F1167&amp;","&amp;G1167&amp;")")</f>
        <v>0</v>
      </c>
      <c r="AS1167" t="e" cm="1">
        <f t="array" ref="AS1167">_xll.FDS(A1167,"FF_PTX_INC_FOR(ANN_R,"&amp;F1167&amp;","&amp;G1167&amp;")")</f>
        <v>#N/A</v>
      </c>
      <c r="AT1167" cm="1">
        <f t="array" ref="AT1167">_xll.FDS(A1167,"FF_MKT_VAL_PUBLIC(ANN_R,"&amp;[1]sample_report!E1167&amp;")")</f>
        <v>1001959.5416909</v>
      </c>
    </row>
    <row r="1168" spans="1:46" hidden="1" x14ac:dyDescent="0.25">
      <c r="A1168" t="s">
        <v>373</v>
      </c>
      <c r="B1168" t="s">
        <v>374</v>
      </c>
      <c r="C1168" t="s">
        <v>67</v>
      </c>
      <c r="D1168" t="str" cm="1">
        <f t="array" ref="D1168">_xll.FDS(A1168,"FF_MAJOR_IND_NAME")</f>
        <v>MISCELLANEOUS</v>
      </c>
      <c r="E1168">
        <v>2018</v>
      </c>
      <c r="F1168" s="4">
        <f t="shared" si="126"/>
        <v>43101</v>
      </c>
      <c r="G1168" s="4">
        <f t="shared" si="127"/>
        <v>43465</v>
      </c>
      <c r="I1168" s="1" cm="1">
        <f t="array" ref="I1168">_xll.FDS(A1168,"FF_PTX_INC(ANN_R,"&amp;F1168&amp;","&amp;G1168&amp;",,,USD)")</f>
        <v>5107.6925688766196</v>
      </c>
      <c r="J1168" s="1" cm="1">
        <f t="array" ref="J1168">_xll.FDS(A1168,"FF_MKT_VAL(ANN_R,"&amp;F1168&amp;","&amp;G1168&amp;",,,USD)")</f>
        <v>31928.7771231201</v>
      </c>
      <c r="K1168" s="1" cm="1">
        <f t="array" ref="K1168">_xll.FDS(A1168,"FF_SHLDRS_EQ(ANN_R,"&amp;F1168&amp;","&amp;G1168&amp;",,,USD)")</f>
        <v>39427.352865025998</v>
      </c>
      <c r="L1168" s="1" cm="1">
        <f t="array" ref="L1168">_xll.FDS(A1168,"FF_ASSETS(ANN_R,"&amp;F1168&amp;","&amp;G1168&amp;",,,USD)")</f>
        <v>110009.293004776</v>
      </c>
      <c r="M1168" s="1" cm="1">
        <f t="array" ref="M1168">_xll.FDS(A1168,"FF_TAX_CF(ANN_R,"&amp;F1168&amp;","&amp;G1168&amp;",,,USD)")</f>
        <v>1397.51221365941</v>
      </c>
      <c r="N1168" s="1" cm="1">
        <f t="array" ref="N1168">_xll.FDS(A1168,"FF_INC_TAX(ANN_R,"&amp;F1168&amp;","&amp;G1168&amp;",,,USD)")</f>
        <v>1340.2996553415001</v>
      </c>
      <c r="O1168" s="1" cm="1">
        <f t="array" ref="O1168">_xll.FDS(A1168,"FF_NET_INC(ANN_R,"&amp;F1168&amp;","&amp;G1168&amp;")")</f>
        <v>129065.105</v>
      </c>
      <c r="P1168" s="1" cm="1">
        <f t="array" ref="P1168">_xll.FDS(A1168,"FF_ROA(ANN_R,"&amp;F1168&amp;","&amp;G1168&amp;")")</f>
        <v>3.8024227846302701</v>
      </c>
      <c r="Q1168" cm="1">
        <f t="array" ref="Q1168">_xll.FDS(A1168,"FF_TAX_RATE(ANN_R,"&amp;F1168&amp;","&amp;G1168&amp;")")</f>
        <v>26.240805163343701</v>
      </c>
      <c r="R1168" t="e" cm="1">
        <f t="array" ref="R1168">_xll.FDS(A1168,"FF_TAX_REFUND(ANN_R,"&amp;F1168&amp;","&amp;G1168&amp;",,,,,""D=1"")")</f>
        <v>#N/A</v>
      </c>
      <c r="S1168">
        <f t="shared" si="128"/>
        <v>0.23115931115474758</v>
      </c>
      <c r="T1168" s="1" cm="1">
        <f t="array" ref="T1168">_xll.FDS($A1168,"FF_TAX_CF(ANN_R,"&amp;AE1168&amp;","&amp;AF1168&amp;",,,USD)")</f>
        <v>1148.2027493725</v>
      </c>
      <c r="U1168" s="1" cm="1">
        <f t="array" ref="U1168">_xll.FDS($A1168,"FF_TAX_CF(ANN_R,"&amp;AG1168&amp;","&amp;AH1168&amp;",,,USD)")</f>
        <v>1457.4232197802401</v>
      </c>
      <c r="V1168" s="1" cm="1">
        <f t="array" ref="V1168">_xll.FDS(A1168,"FF_TAX_CF(ANN_R,"&amp;AI1168&amp;","&amp;AJ1168&amp;",,,USD)")</f>
        <v>1300.1968528284301</v>
      </c>
      <c r="W1168" s="1" cm="1">
        <f t="array" ref="W1168">_xll.FDS(A1168,"FF_TAX_CF(ANN_R,"&amp;AK1168&amp;","&amp;AL1168&amp;",,,USD)")</f>
        <v>1316.2609199451299</v>
      </c>
      <c r="X1168" s="1" cm="1">
        <f t="array" ref="X1168">_xll.FDS(A1168,"FF_TAX_CF(ANN_R,"&amp;F1168&amp;","&amp;G1168&amp;",,,USD)")</f>
        <v>1397.51221365941</v>
      </c>
      <c r="Y1168" s="1" cm="1">
        <f t="array" ref="Y1168">_xll.FDS($A1168,"FF_PTX_INC(ANN_R,"&amp;AE1168&amp;","&amp;AF1168&amp;",,,USD)")</f>
        <v>5647.5973888316903</v>
      </c>
      <c r="Z1168" s="1" cm="1">
        <f t="array" ref="Z1168">_xll.FDS($A1168,"FF_PTX_INC(ANN_R,"&amp;AG1168&amp;","&amp;AH1168&amp;",,,USD)")</f>
        <v>6113.5458969825804</v>
      </c>
      <c r="AA1168" s="1" cm="1">
        <f t="array" ref="AA1168">_xll.FDS(A1168,"FF_PTX_INC(ANN_R,"&amp;AI1168&amp;","&amp;AJ1168&amp;",,,USD)")</f>
        <v>6112.1667029201899</v>
      </c>
      <c r="AB1168" s="1" cm="1">
        <f t="array" ref="AB1168">_xll.FDS(A1168,"FF_PTX_INC(ANN_R,"&amp;AK1168&amp;","&amp;AL1168&amp;",,,USD)")</f>
        <v>5655.50757264398</v>
      </c>
      <c r="AC1168" s="1" cm="1">
        <f t="array" ref="AC1168">_xll.FDS(A1168,"FF_PTX_INC(ANN_R,"&amp;F1168&amp;","&amp;G1168&amp;",,,USD)")</f>
        <v>5107.6925688766196</v>
      </c>
      <c r="AE1168" s="6">
        <f t="shared" si="129"/>
        <v>41640</v>
      </c>
      <c r="AF1168" s="6">
        <f t="shared" si="130"/>
        <v>42004</v>
      </c>
      <c r="AG1168" s="6">
        <f t="shared" si="131"/>
        <v>42005</v>
      </c>
      <c r="AH1168" s="6">
        <f t="shared" si="132"/>
        <v>42369</v>
      </c>
      <c r="AI1168" s="6">
        <f>DATE(YEAR(F1168)+AO1168,MONTH(F1168),DAY(F1168))</f>
        <v>42370</v>
      </c>
      <c r="AJ1168" s="6">
        <f>DATE(YEAR(G1168)+AO1168,MONTH(G1168),DAY(G1168))</f>
        <v>42735</v>
      </c>
      <c r="AK1168" s="6">
        <f>DATE(YEAR(F1168)+AP1168,MONTH(F1168),DAY(F1168))</f>
        <v>42736</v>
      </c>
      <c r="AL1168" s="6">
        <f>DATE(YEAR(G1168)+AP1168,MONTH(G1168),DAY(G1168))</f>
        <v>43100</v>
      </c>
      <c r="AM1168" s="8">
        <v>-4</v>
      </c>
      <c r="AN1168" s="8">
        <v>-3</v>
      </c>
      <c r="AO1168">
        <v>-2</v>
      </c>
      <c r="AP1168">
        <v>-1</v>
      </c>
      <c r="AQ1168" cm="1">
        <f t="array" ref="AQ1168">_xll.FDS(A1168,"FF_DEBT_LT(ANN_R,"&amp;F1168&amp;","&amp;G1168&amp;")")</f>
        <v>216718.87400000001</v>
      </c>
      <c r="AR1168" cm="1">
        <f t="array" ref="AR1168">_xll.FDS(A1168,"FF_RD_EXP(ANN_R,"&amp;F1168&amp;","&amp;G1168&amp;")")</f>
        <v>84430.082999999999</v>
      </c>
      <c r="AS1168" t="e" cm="1">
        <f t="array" ref="AS1168">_xll.FDS(A1168,"FF_PTX_INC_FOR(ANN_R,"&amp;F1168&amp;","&amp;G1168&amp;")")</f>
        <v>#N/A</v>
      </c>
      <c r="AT1168" cm="1">
        <f t="array" ref="AT1168">_xll.FDS(A1168,"FF_MKT_VAL_PUBLIC(ANN_R,"&amp;[1]sample_report!E1168&amp;")")</f>
        <v>841328.13781562704</v>
      </c>
    </row>
    <row r="1169" spans="1:46" hidden="1" x14ac:dyDescent="0.25">
      <c r="A1169" t="s">
        <v>454</v>
      </c>
      <c r="B1169" t="s">
        <v>455</v>
      </c>
      <c r="C1169" t="s">
        <v>29</v>
      </c>
      <c r="D1169" t="str" cm="1">
        <f t="array" ref="D1169">_xll.FDS(A1169,"FF_MAJOR_IND_NAME")</f>
        <v>MISCELLANEOUS</v>
      </c>
      <c r="E1169">
        <v>2018</v>
      </c>
      <c r="F1169" s="4">
        <f t="shared" si="126"/>
        <v>43101</v>
      </c>
      <c r="G1169" s="4">
        <f t="shared" si="127"/>
        <v>43465</v>
      </c>
      <c r="I1169" s="1" cm="1">
        <f t="array" ref="I1169">_xll.FDS(A1169,"FF_PTX_INC(ANN_R,"&amp;F1169&amp;","&amp;G1169&amp;",,,USD)")</f>
        <v>1797.56067928672</v>
      </c>
      <c r="J1169" s="1" cm="1">
        <f t="array" ref="J1169">_xll.FDS(A1169,"FF_MKT_VAL(ANN_R,"&amp;F1169&amp;","&amp;G1169&amp;",,,USD)")</f>
        <v>41539.839125382001</v>
      </c>
      <c r="K1169" s="1" cm="1">
        <f t="array" ref="K1169">_xll.FDS(A1169,"FF_SHLDRS_EQ(ANN_R,"&amp;F1169&amp;","&amp;G1169&amp;",,,USD)")</f>
        <v>7857.1211519697699</v>
      </c>
      <c r="L1169" s="1" cm="1">
        <f t="array" ref="L1169">_xll.FDS(A1169,"FF_ASSETS(ANN_R,"&amp;F1169&amp;","&amp;G1169&amp;",,,USD)")</f>
        <v>14800.4860204011</v>
      </c>
      <c r="M1169" s="1" cm="1">
        <f t="array" ref="M1169">_xll.FDS(A1169,"FF_TAX_CF(ANN_R,"&amp;F1169&amp;","&amp;G1169&amp;",,,USD)")</f>
        <v>674.47773917019401</v>
      </c>
      <c r="N1169" s="1" cm="1">
        <f t="array" ref="N1169">_xll.FDS(A1169,"FF_INC_TAX(ANN_R,"&amp;F1169&amp;","&amp;G1169&amp;",,,USD)")</f>
        <v>423.14333696663402</v>
      </c>
      <c r="O1169" s="1" cm="1">
        <f t="array" ref="O1169">_xll.FDS(A1169,"FF_NET_INC(ANN_R,"&amp;F1169&amp;","&amp;G1169&amp;")")</f>
        <v>151667</v>
      </c>
      <c r="P1169" s="1" cm="1">
        <f t="array" ref="P1169">_xll.FDS(A1169,"FF_ROA(ANN_R,"&amp;F1169&amp;","&amp;G1169&amp;")")</f>
        <v>9.9881624071638004</v>
      </c>
      <c r="Q1169" cm="1">
        <f t="array" ref="Q1169">_xll.FDS(A1169,"FF_TAX_RATE(ANN_R,"&amp;F1169&amp;","&amp;G1169&amp;")")</f>
        <v>23.539863874555799</v>
      </c>
      <c r="R1169" t="e" cm="1">
        <f t="array" ref="R1169">_xll.FDS(A1169,"FF_TAX_REFUND(ANN_R,"&amp;F1169&amp;","&amp;G1169&amp;",,,,,""D=1"")")</f>
        <v>#N/A</v>
      </c>
      <c r="S1169">
        <f t="shared" si="128"/>
        <v>0.40093459681168298</v>
      </c>
      <c r="T1169" s="1" cm="1">
        <f t="array" ref="T1169">_xll.FDS($A1169,"FF_TAX_CF(ANN_R,"&amp;AE1169&amp;","&amp;AF1169&amp;",,,USD)")</f>
        <v>617.89025499485399</v>
      </c>
      <c r="U1169" s="1" cm="1">
        <f t="array" ref="U1169">_xll.FDS($A1169,"FF_TAX_CF(ANN_R,"&amp;AG1169&amp;","&amp;AH1169&amp;",,,USD)")</f>
        <v>514.84441842790704</v>
      </c>
      <c r="V1169" s="1" cm="1">
        <f t="array" ref="V1169">_xll.FDS(A1169,"FF_TAX_CF(ANN_R,"&amp;AI1169&amp;","&amp;AJ1169&amp;",,,USD)")</f>
        <v>271.43434524536099</v>
      </c>
      <c r="W1169" s="1" cm="1">
        <f t="array" ref="W1169">_xll.FDS(A1169,"FF_TAX_CF(ANN_R,"&amp;AK1169&amp;","&amp;AL1169&amp;",,,USD)")</f>
        <v>731.238595277071</v>
      </c>
      <c r="X1169" s="1" cm="1">
        <f t="array" ref="X1169">_xll.FDS(A1169,"FF_TAX_CF(ANN_R,"&amp;F1169&amp;","&amp;G1169&amp;",,,USD)")</f>
        <v>674.47773917019401</v>
      </c>
      <c r="Y1169" s="1" cm="1">
        <f t="array" ref="Y1169">_xll.FDS($A1169,"FF_PTX_INC(ANN_R,"&amp;AE1169&amp;","&amp;AF1169&amp;",,,USD)")</f>
        <v>1191.8857939187401</v>
      </c>
      <c r="Z1169" s="1" cm="1">
        <f t="array" ref="Z1169">_xll.FDS($A1169,"FF_PTX_INC(ANN_R,"&amp;AG1169&amp;","&amp;AH1169&amp;",,,USD)")</f>
        <v>1155.43470923975</v>
      </c>
      <c r="AA1169" s="1" cm="1">
        <f t="array" ref="AA1169">_xll.FDS(A1169,"FF_PTX_INC(ANN_R,"&amp;AI1169&amp;","&amp;AJ1169&amp;",,,USD)")</f>
        <v>1026.4123840331999</v>
      </c>
      <c r="AB1169" s="1" cm="1">
        <f t="array" ref="AB1169">_xll.FDS(A1169,"FF_PTX_INC(ANN_R,"&amp;AK1169&amp;","&amp;AL1169&amp;",,,USD)")</f>
        <v>1837.04488936998</v>
      </c>
      <c r="AC1169" s="1" cm="1">
        <f t="array" ref="AC1169">_xll.FDS(A1169,"FF_PTX_INC(ANN_R,"&amp;F1169&amp;","&amp;G1169&amp;",,,USD)")</f>
        <v>1797.56067928672</v>
      </c>
      <c r="AE1169" s="6">
        <f t="shared" si="129"/>
        <v>41640</v>
      </c>
      <c r="AF1169" s="6">
        <f t="shared" si="130"/>
        <v>42004</v>
      </c>
      <c r="AG1169" s="6">
        <f t="shared" si="131"/>
        <v>42005</v>
      </c>
      <c r="AH1169" s="6">
        <f t="shared" si="132"/>
        <v>42369</v>
      </c>
      <c r="AI1169" s="6">
        <f>DATE(YEAR(F1169)+AO1169,MONTH(F1169),DAY(F1169))</f>
        <v>42370</v>
      </c>
      <c r="AJ1169" s="6">
        <f>DATE(YEAR(G1169)+AO1169,MONTH(G1169),DAY(G1169))</f>
        <v>42735</v>
      </c>
      <c r="AK1169" s="6">
        <f>DATE(YEAR(F1169)+AP1169,MONTH(F1169),DAY(F1169))</f>
        <v>42736</v>
      </c>
      <c r="AL1169" s="6">
        <f>DATE(YEAR(G1169)+AP1169,MONTH(G1169),DAY(G1169))</f>
        <v>43100</v>
      </c>
      <c r="AM1169" s="8">
        <v>-4</v>
      </c>
      <c r="AN1169" s="8">
        <v>-3</v>
      </c>
      <c r="AO1169">
        <v>-2</v>
      </c>
      <c r="AP1169">
        <v>-1</v>
      </c>
      <c r="AQ1169" cm="1">
        <f t="array" ref="AQ1169">_xll.FDS(A1169,"FF_DEBT_LT(ANN_R,"&amp;F1169&amp;","&amp;G1169&amp;")")</f>
        <v>159007</v>
      </c>
      <c r="AR1169" t="e" cm="1">
        <f t="array" ref="AR1169">_xll.FDS(A1169,"FF_RD_EXP(ANN_R,"&amp;F1169&amp;","&amp;G1169&amp;")")</f>
        <v>#N/A</v>
      </c>
      <c r="AS1169" t="e" cm="1">
        <f t="array" ref="AS1169">_xll.FDS(A1169,"FF_PTX_INC_FOR(ANN_R,"&amp;F1169&amp;","&amp;G1169&amp;")")</f>
        <v>#N/A</v>
      </c>
      <c r="AT1169" cm="1">
        <f t="array" ref="AT1169">_xll.FDS(A1169,"FF_MKT_VAL_PUBLIC(ANN_R,"&amp;[1]sample_report!E1169&amp;")")</f>
        <v>3487047.0508506699</v>
      </c>
    </row>
    <row r="1170" spans="1:46" hidden="1" x14ac:dyDescent="0.25">
      <c r="A1170" t="s">
        <v>542</v>
      </c>
      <c r="B1170" t="s">
        <v>543</v>
      </c>
      <c r="C1170" t="s">
        <v>502</v>
      </c>
      <c r="D1170" t="str" cm="1">
        <f t="array" ref="D1170">_xll.FDS(A1170,"FF_MAJOR_IND_NAME")</f>
        <v>MISCELLANEOUS</v>
      </c>
      <c r="E1170">
        <v>2018</v>
      </c>
      <c r="F1170" s="4">
        <f t="shared" si="126"/>
        <v>43101</v>
      </c>
      <c r="G1170" s="4">
        <f t="shared" si="127"/>
        <v>43465</v>
      </c>
      <c r="I1170" s="1" cm="1">
        <f t="array" ref="I1170">_xll.FDS(A1170,"FF_PTX_INC(ANN_R,"&amp;F1170&amp;","&amp;G1170&amp;",,,USD)")</f>
        <v>2681</v>
      </c>
      <c r="J1170" s="1" cm="1">
        <f t="array" ref="J1170">_xll.FDS(A1170,"FF_MKT_VAL(ANN_R,"&amp;F1170&amp;","&amp;G1170&amp;",,,USD)")</f>
        <v>42315.06</v>
      </c>
      <c r="K1170" s="1" cm="1">
        <f t="array" ref="K1170">_xll.FDS(A1170,"FF_SHLDRS_EQ(ANN_R,"&amp;F1170&amp;","&amp;G1170&amp;",,,USD)")</f>
        <v>628</v>
      </c>
      <c r="L1170" s="1" cm="1">
        <f t="array" ref="L1170">_xll.FDS(A1170,"FF_ASSETS(ANN_R,"&amp;F1170&amp;","&amp;G1170&amp;",,,USD)")</f>
        <v>9441</v>
      </c>
      <c r="M1170" s="1" cm="1">
        <f t="array" ref="M1170">_xll.FDS(A1170,"FF_TAX_CF(ANN_R,"&amp;F1170&amp;","&amp;G1170&amp;",,,USD)")</f>
        <v>558</v>
      </c>
      <c r="N1170" s="1" cm="1">
        <f t="array" ref="N1170">_xll.FDS(A1170,"FF_INC_TAX(ANN_R,"&amp;F1170&amp;","&amp;G1170&amp;",,,USD)")</f>
        <v>560</v>
      </c>
      <c r="O1170" s="1" cm="1">
        <f t="array" ref="O1170">_xll.FDS(A1170,"FF_NET_INC(ANN_R,"&amp;F1170&amp;","&amp;G1170&amp;")")</f>
        <v>1958</v>
      </c>
      <c r="P1170" s="1" cm="1">
        <f t="array" ref="P1170">_xll.FDS(A1170,"FF_ROA(ANN_R,"&amp;F1170&amp;","&amp;G1170&amp;")")</f>
        <v>20.756917205554998</v>
      </c>
      <c r="Q1170" cm="1">
        <f t="array" ref="Q1170">_xll.FDS(A1170,"FF_TAX_RATE(ANN_R,"&amp;F1170&amp;","&amp;G1170&amp;")")</f>
        <v>20.887728459529999</v>
      </c>
      <c r="R1170" t="e" cm="1">
        <f t="array" ref="R1170">_xll.FDS(A1170,"FF_TAX_REFUND(ANN_R,"&amp;F1170&amp;","&amp;G1170&amp;",,,,,""D=1"")")</f>
        <v>#N/A</v>
      </c>
      <c r="S1170">
        <f t="shared" si="128"/>
        <v>0.25777036964408273</v>
      </c>
      <c r="T1170" s="1" cm="1">
        <f t="array" ref="T1170">_xll.FDS($A1170,"FF_TAX_CF(ANN_R,"&amp;AE1170&amp;","&amp;AF1170&amp;",,,USD)")</f>
        <v>419</v>
      </c>
      <c r="U1170" s="1" cm="1">
        <f t="array" ref="U1170">_xll.FDS($A1170,"FF_TAX_CF(ANN_R,"&amp;AG1170&amp;","&amp;AH1170&amp;",,,USD)")</f>
        <v>260</v>
      </c>
      <c r="V1170" s="1" cm="1">
        <f t="array" ref="V1170">_xll.FDS(A1170,"FF_TAX_CF(ANN_R,"&amp;AI1170&amp;","&amp;AJ1170&amp;",,,USD)")</f>
        <v>683</v>
      </c>
      <c r="W1170" s="1" cm="1">
        <f t="array" ref="W1170">_xll.FDS(A1170,"FF_TAX_CF(ANN_R,"&amp;AK1170&amp;","&amp;AL1170&amp;",,,USD)")</f>
        <v>709</v>
      </c>
      <c r="X1170" s="1" cm="1">
        <f t="array" ref="X1170">_xll.FDS(A1170,"FF_TAX_CF(ANN_R,"&amp;F1170&amp;","&amp;G1170&amp;",,,USD)")</f>
        <v>558</v>
      </c>
      <c r="Y1170" s="1" cm="1">
        <f t="array" ref="Y1170">_xll.FDS($A1170,"FF_PTX_INC(ANN_R,"&amp;AE1170&amp;","&amp;AF1170&amp;",,,USD)")</f>
        <v>54</v>
      </c>
      <c r="Z1170" s="1" cm="1">
        <f t="array" ref="Z1170">_xll.FDS($A1170,"FF_PTX_INC(ANN_R,"&amp;AG1170&amp;","&amp;AH1170&amp;",,,USD)")</f>
        <v>1815</v>
      </c>
      <c r="AA1170" s="1" cm="1">
        <f t="array" ref="AA1170">_xll.FDS(A1170,"FF_PTX_INC(ANN_R,"&amp;AI1170&amp;","&amp;AJ1170&amp;",,,USD)")</f>
        <v>3188</v>
      </c>
      <c r="AB1170" s="1" cm="1">
        <f t="array" ref="AB1170">_xll.FDS(A1170,"FF_PTX_INC(ANN_R,"&amp;AK1170&amp;","&amp;AL1170&amp;",,,USD)")</f>
        <v>2461</v>
      </c>
      <c r="AC1170" s="1" cm="1">
        <f t="array" ref="AC1170">_xll.FDS(A1170,"FF_PTX_INC(ANN_R,"&amp;F1170&amp;","&amp;G1170&amp;",,,USD)")</f>
        <v>2681</v>
      </c>
      <c r="AE1170" s="6">
        <f t="shared" si="129"/>
        <v>41640</v>
      </c>
      <c r="AF1170" s="6">
        <f t="shared" si="130"/>
        <v>42004</v>
      </c>
      <c r="AG1170" s="6">
        <f t="shared" si="131"/>
        <v>42005</v>
      </c>
      <c r="AH1170" s="6">
        <f t="shared" si="132"/>
        <v>42369</v>
      </c>
      <c r="AI1170" s="6">
        <f>DATE(YEAR(F1170)+AO1170,MONTH(F1170),DAY(F1170))</f>
        <v>42370</v>
      </c>
      <c r="AJ1170" s="6">
        <f>DATE(YEAR(G1170)+AO1170,MONTH(G1170),DAY(G1170))</f>
        <v>42735</v>
      </c>
      <c r="AK1170" s="6">
        <f>DATE(YEAR(F1170)+AP1170,MONTH(F1170),DAY(F1170))</f>
        <v>42736</v>
      </c>
      <c r="AL1170" s="6">
        <f>DATE(YEAR(G1170)+AP1170,MONTH(G1170),DAY(G1170))</f>
        <v>43100</v>
      </c>
      <c r="AM1170" s="8">
        <v>-4</v>
      </c>
      <c r="AN1170" s="8">
        <v>-3</v>
      </c>
      <c r="AO1170">
        <v>-2</v>
      </c>
      <c r="AP1170">
        <v>-1</v>
      </c>
      <c r="AQ1170" cm="1">
        <f t="array" ref="AQ1170">_xll.FDS(A1170,"FF_DEBT_LT(ANN_R,"&amp;F1170&amp;","&amp;G1170&amp;")")</f>
        <v>3662</v>
      </c>
      <c r="AR1170" cm="1">
        <f t="array" ref="AR1170">_xll.FDS(A1170,"FF_RD_EXP(ANN_R,"&amp;F1170&amp;","&amp;G1170&amp;")")</f>
        <v>0</v>
      </c>
      <c r="AS1170" cm="1">
        <f t="array" ref="AS1170">_xll.FDS(A1170,"FF_PTX_INC_FOR(ANN_R,"&amp;F1170&amp;","&amp;G1170&amp;")")</f>
        <v>824</v>
      </c>
      <c r="AT1170" cm="1">
        <f t="array" ref="AT1170">_xll.FDS(A1170,"FF_MKT_VAL_PUBLIC(ANN_R,"&amp;[1]sample_report!E1170&amp;")")</f>
        <v>42042.508698539998</v>
      </c>
    </row>
    <row r="1171" spans="1:46" hidden="1" x14ac:dyDescent="0.25">
      <c r="A1171" t="s">
        <v>554</v>
      </c>
      <c r="B1171" t="s">
        <v>555</v>
      </c>
      <c r="C1171" t="s">
        <v>502</v>
      </c>
      <c r="D1171" t="str" cm="1">
        <f t="array" ref="D1171">_xll.FDS(A1171,"FF_MAJOR_IND_NAME")</f>
        <v>MISCELLANEOUS</v>
      </c>
      <c r="E1171">
        <v>2018</v>
      </c>
      <c r="F1171" s="4">
        <f t="shared" si="126"/>
        <v>43101</v>
      </c>
      <c r="G1171" s="4">
        <f t="shared" si="127"/>
        <v>43465</v>
      </c>
      <c r="I1171" s="1" cm="1">
        <f t="array" ref="I1171">_xll.FDS(A1171,"FF_PTX_INC(ANN_R,"&amp;F1171&amp;","&amp;G1171&amp;",,,USD)")</f>
        <v>1690</v>
      </c>
      <c r="J1171" s="1" cm="1">
        <f t="array" ref="J1171">_xll.FDS(A1171,"FF_MKT_VAL(ANN_R,"&amp;F1171&amp;","&amp;G1171&amp;",,,USD)")</f>
        <v>41021.761366040002</v>
      </c>
      <c r="K1171" s="1" cm="1">
        <f t="array" ref="K1171">_xll.FDS(A1171,"FF_SHLDRS_EQ(ANN_R,"&amp;F1171&amp;","&amp;G1171&amp;",,,USD)")</f>
        <v>2185</v>
      </c>
      <c r="L1171" s="1" cm="1">
        <f t="array" ref="L1171">_xll.FDS(A1171,"FF_ASSETS(ANN_R,"&amp;F1171&amp;","&amp;G1171&amp;",,,USD)")</f>
        <v>10777</v>
      </c>
      <c r="M1171" s="1" cm="1">
        <f t="array" ref="M1171">_xll.FDS(A1171,"FF_TAX_CF(ANN_R,"&amp;F1171&amp;","&amp;G1171&amp;",,,USD)")</f>
        <v>336</v>
      </c>
      <c r="N1171" s="1" cm="1">
        <f t="array" ref="N1171">_xll.FDS(A1171,"FF_INC_TAX(ANN_R,"&amp;F1171&amp;","&amp;G1171&amp;",,,USD)")</f>
        <v>266</v>
      </c>
      <c r="O1171" s="1" cm="1">
        <f t="array" ref="O1171">_xll.FDS(A1171,"FF_NET_INC(ANN_R,"&amp;F1171&amp;","&amp;G1171&amp;")")</f>
        <v>1428</v>
      </c>
      <c r="P1171" s="1" cm="1">
        <f t="array" ref="P1171">_xll.FDS(A1171,"FF_ROA(ANN_R,"&amp;F1171&amp;","&amp;G1171&amp;")")</f>
        <v>14.749780509218599</v>
      </c>
      <c r="Q1171" cm="1">
        <f t="array" ref="Q1171">_xll.FDS(A1171,"FF_TAX_RATE(ANN_R,"&amp;F1171&amp;","&amp;G1171&amp;")")</f>
        <v>15.739644970414201</v>
      </c>
      <c r="R1171" t="e" cm="1">
        <f t="array" ref="R1171">_xll.FDS(A1171,"FF_TAX_REFUND(ANN_R,"&amp;F1171&amp;","&amp;G1171&amp;",,,,,""D=1"")")</f>
        <v>#N/A</v>
      </c>
      <c r="S1171">
        <f t="shared" si="128"/>
        <v>0.29287190082644626</v>
      </c>
      <c r="T1171" s="1" cm="1">
        <f t="array" ref="T1171">_xll.FDS($A1171,"FF_TAX_CF(ANN_R,"&amp;AE1171&amp;","&amp;AF1171&amp;",,,USD)")</f>
        <v>278</v>
      </c>
      <c r="U1171" s="1" cm="1">
        <f t="array" ref="U1171">_xll.FDS($A1171,"FF_TAX_CF(ANN_R,"&amp;AG1171&amp;","&amp;AH1171&amp;",,,USD)")</f>
        <v>224</v>
      </c>
      <c r="V1171" s="1" cm="1">
        <f t="array" ref="V1171">_xll.FDS(A1171,"FF_TAX_CF(ANN_R,"&amp;AI1171&amp;","&amp;AJ1171&amp;",,,USD)")</f>
        <v>408</v>
      </c>
      <c r="W1171" s="1" cm="1">
        <f t="array" ref="W1171">_xll.FDS(A1171,"FF_TAX_CF(ANN_R,"&amp;AK1171&amp;","&amp;AL1171&amp;",,,USD)")</f>
        <v>455</v>
      </c>
      <c r="X1171" s="1" cm="1">
        <f t="array" ref="X1171">_xll.FDS(A1171,"FF_TAX_CF(ANN_R,"&amp;F1171&amp;","&amp;G1171&amp;",,,USD)")</f>
        <v>336</v>
      </c>
      <c r="Y1171" s="1" cm="1">
        <f t="array" ref="Y1171">_xll.FDS($A1171,"FF_PTX_INC(ANN_R,"&amp;AE1171&amp;","&amp;AF1171&amp;",,,USD)")</f>
        <v>820</v>
      </c>
      <c r="Z1171" s="1" cm="1">
        <f t="array" ref="Z1171">_xll.FDS($A1171,"FF_PTX_INC(ANN_R,"&amp;AG1171&amp;","&amp;AH1171&amp;",,,USD)")</f>
        <v>545</v>
      </c>
      <c r="AA1171" s="1" cm="1">
        <f t="array" ref="AA1171">_xll.FDS(A1171,"FF_PTX_INC(ANN_R,"&amp;AI1171&amp;","&amp;AJ1171&amp;",,,USD)")</f>
        <v>1228</v>
      </c>
      <c r="AB1171" s="1" cm="1">
        <f t="array" ref="AB1171">_xll.FDS(A1171,"FF_PTX_INC(ANN_R,"&amp;AK1171&amp;","&amp;AL1171&amp;",,,USD)")</f>
        <v>1525</v>
      </c>
      <c r="AC1171" s="1" cm="1">
        <f t="array" ref="AC1171">_xll.FDS(A1171,"FF_PTX_INC(ANN_R,"&amp;F1171&amp;","&amp;G1171&amp;",,,USD)")</f>
        <v>1690</v>
      </c>
      <c r="AE1171" s="6">
        <f t="shared" si="129"/>
        <v>41640</v>
      </c>
      <c r="AF1171" s="6">
        <f t="shared" si="130"/>
        <v>42004</v>
      </c>
      <c r="AG1171" s="6">
        <f t="shared" si="131"/>
        <v>42005</v>
      </c>
      <c r="AH1171" s="6">
        <f t="shared" si="132"/>
        <v>42369</v>
      </c>
      <c r="AI1171" s="6">
        <f>DATE(YEAR(F1171)+AO1171,MONTH(F1171),DAY(F1171))</f>
        <v>42370</v>
      </c>
      <c r="AJ1171" s="6">
        <f>DATE(YEAR(G1171)+AO1171,MONTH(G1171),DAY(G1171))</f>
        <v>42735</v>
      </c>
      <c r="AK1171" s="6">
        <f>DATE(YEAR(F1171)+AP1171,MONTH(F1171),DAY(F1171))</f>
        <v>42736</v>
      </c>
      <c r="AL1171" s="6">
        <f>DATE(YEAR(G1171)+AP1171,MONTH(G1171),DAY(G1171))</f>
        <v>43100</v>
      </c>
      <c r="AM1171" s="8">
        <v>-4</v>
      </c>
      <c r="AN1171" s="8">
        <v>-3</v>
      </c>
      <c r="AO1171">
        <v>-2</v>
      </c>
      <c r="AP1171">
        <v>-1</v>
      </c>
      <c r="AQ1171" cm="1">
        <f t="array" ref="AQ1171">_xll.FDS(A1171,"FF_DEBT_LT(ANN_R,"&amp;F1171&amp;","&amp;G1171&amp;")")</f>
        <v>6443</v>
      </c>
      <c r="AR1171" cm="1">
        <f t="array" ref="AR1171">_xll.FDS(A1171,"FF_RD_EXP(ANN_R,"&amp;F1171&amp;","&amp;G1171&amp;")")</f>
        <v>432</v>
      </c>
      <c r="AS1171" cm="1">
        <f t="array" ref="AS1171">_xll.FDS(A1171,"FF_PTX_INC_FOR(ANN_R,"&amp;F1171&amp;","&amp;G1171&amp;")")</f>
        <v>753</v>
      </c>
      <c r="AT1171" cm="1">
        <f t="array" ref="AT1171">_xll.FDS(A1171,"FF_MKT_VAL_PUBLIC(ANN_R,"&amp;[1]sample_report!E1171&amp;")")</f>
        <v>40991.815480242803</v>
      </c>
    </row>
    <row r="1172" spans="1:46" hidden="1" x14ac:dyDescent="0.25">
      <c r="A1172" t="s">
        <v>621</v>
      </c>
      <c r="B1172" t="s">
        <v>622</v>
      </c>
      <c r="C1172" t="s">
        <v>502</v>
      </c>
      <c r="D1172" t="str" cm="1">
        <f t="array" ref="D1172">_xll.FDS(A1172,"FF_MAJOR_IND_NAME")</f>
        <v>MISCELLANEOUS</v>
      </c>
      <c r="E1172">
        <v>2018</v>
      </c>
      <c r="F1172" s="4">
        <f t="shared" si="126"/>
        <v>43101</v>
      </c>
      <c r="G1172" s="4">
        <f t="shared" si="127"/>
        <v>43465</v>
      </c>
      <c r="I1172" s="1" cm="1">
        <f t="array" ref="I1172">_xll.FDS(A1172,"FF_PTX_INC(ANN_R,"&amp;F1172&amp;","&amp;G1172&amp;",,,USD)")</f>
        <v>457.74200000000002</v>
      </c>
      <c r="J1172" s="1" cm="1">
        <f t="array" ref="J1172">_xll.FDS(A1172,"FF_MKT_VAL(ANN_R,"&amp;F1172&amp;","&amp;G1172&amp;",,,USD)")</f>
        <v>16046.45724</v>
      </c>
      <c r="K1172" s="1" cm="1">
        <f t="array" ref="K1172">_xll.FDS(A1172,"FF_SHLDRS_EQ(ANN_R,"&amp;F1172&amp;","&amp;G1172&amp;",,,USD)")</f>
        <v>-9.5129999999999999</v>
      </c>
      <c r="L1172" s="1" cm="1">
        <f t="array" ref="L1172">_xll.FDS(A1172,"FF_ASSETS(ANN_R,"&amp;F1172&amp;","&amp;G1172&amp;",,,USD)")</f>
        <v>1537.3489999999999</v>
      </c>
      <c r="M1172" s="1" cm="1">
        <f t="array" ref="M1172">_xll.FDS(A1172,"FF_TAX_CF(ANN_R,"&amp;F1172&amp;","&amp;G1172&amp;",,,USD)")</f>
        <v>69.7</v>
      </c>
      <c r="N1172" s="1" cm="1">
        <f t="array" ref="N1172">_xll.FDS(A1172,"FF_INC_TAX(ANN_R,"&amp;F1172&amp;","&amp;G1172&amp;",,,USD)")</f>
        <v>80.694999999999993</v>
      </c>
      <c r="O1172" s="1" cm="1">
        <f t="array" ref="O1172">_xll.FDS(A1172,"FF_NET_INC(ANN_R,"&amp;F1172&amp;","&amp;G1172&amp;")")</f>
        <v>377.03100000000001</v>
      </c>
      <c r="P1172" s="1" cm="1">
        <f t="array" ref="P1172">_xll.FDS(A1172,"FF_ROA(ANN_R,"&amp;F1172&amp;","&amp;G1172&amp;")")</f>
        <v>23.196447605409801</v>
      </c>
      <c r="Q1172" cm="1">
        <f t="array" ref="Q1172">_xll.FDS(A1172,"FF_TAX_RATE(ANN_R,"&amp;F1172&amp;","&amp;G1172&amp;")")</f>
        <v>17.628926338417699</v>
      </c>
      <c r="R1172" t="e" cm="1">
        <f t="array" ref="R1172">_xll.FDS(A1172,"FF_TAX_REFUND(ANN_R,"&amp;F1172&amp;","&amp;G1172&amp;",,,,,""D=1"")")</f>
        <v>#N/A</v>
      </c>
      <c r="S1172">
        <f t="shared" si="128"/>
        <v>0.20276598618970793</v>
      </c>
      <c r="T1172" s="1" cm="1">
        <f t="array" ref="T1172">_xll.FDS($A1172,"FF_TAX_CF(ANN_R,"&amp;AE1172&amp;","&amp;AF1172&amp;",,,USD)")</f>
        <v>60.238999999999997</v>
      </c>
      <c r="U1172" s="1" cm="1">
        <f t="array" ref="U1172">_xll.FDS($A1172,"FF_TAX_CF(ANN_R,"&amp;AG1172&amp;","&amp;AH1172&amp;",,,USD)")</f>
        <v>54.877000000000002</v>
      </c>
      <c r="V1172" s="1" cm="1">
        <f t="array" ref="V1172">_xll.FDS(A1172,"FF_TAX_CF(ANN_R,"&amp;AI1172&amp;","&amp;AJ1172&amp;",,,USD)")</f>
        <v>74.7</v>
      </c>
      <c r="W1172" s="1" cm="1">
        <f t="array" ref="W1172">_xll.FDS(A1172,"FF_TAX_CF(ANN_R,"&amp;AK1172&amp;","&amp;AL1172&amp;",,,USD)")</f>
        <v>81.2</v>
      </c>
      <c r="X1172" s="1" cm="1">
        <f t="array" ref="X1172">_xll.FDS(A1172,"FF_TAX_CF(ANN_R,"&amp;F1172&amp;","&amp;G1172&amp;",,,USD)")</f>
        <v>69.7</v>
      </c>
      <c r="Y1172" s="1" cm="1">
        <f t="array" ref="Y1172">_xll.FDS($A1172,"FF_PTX_INC(ANN_R,"&amp;AE1172&amp;","&amp;AF1172&amp;",,,USD)")</f>
        <v>246.55500000000001</v>
      </c>
      <c r="Z1172" s="1" cm="1">
        <f t="array" ref="Z1172">_xll.FDS($A1172,"FF_PTX_INC(ANN_R,"&amp;AG1172&amp;","&amp;AH1172&amp;",,,USD)")</f>
        <v>273.14100000000002</v>
      </c>
      <c r="AA1172" s="1" cm="1">
        <f t="array" ref="AA1172">_xll.FDS(A1172,"FF_PTX_INC(ANN_R,"&amp;AI1172&amp;","&amp;AJ1172&amp;",,,USD)")</f>
        <v>321.846</v>
      </c>
      <c r="AB1172" s="1" cm="1">
        <f t="array" ref="AB1172">_xll.FDS(A1172,"FF_PTX_INC(ANN_R,"&amp;AK1172&amp;","&amp;AL1172&amp;",,,USD)")</f>
        <v>381.05700000000002</v>
      </c>
      <c r="AC1172" s="1" cm="1">
        <f t="array" ref="AC1172">_xll.FDS(A1172,"FF_PTX_INC(ANN_R,"&amp;F1172&amp;","&amp;G1172&amp;",,,USD)")</f>
        <v>457.74200000000002</v>
      </c>
      <c r="AE1172" s="6">
        <f t="shared" si="129"/>
        <v>41640</v>
      </c>
      <c r="AF1172" s="6">
        <f t="shared" si="130"/>
        <v>42004</v>
      </c>
      <c r="AG1172" s="6">
        <f t="shared" si="131"/>
        <v>42005</v>
      </c>
      <c r="AH1172" s="6">
        <f t="shared" si="132"/>
        <v>42369</v>
      </c>
      <c r="AI1172" s="6">
        <f>DATE(YEAR(F1172)+AO1172,MONTH(F1172),DAY(F1172))</f>
        <v>42370</v>
      </c>
      <c r="AJ1172" s="6">
        <f>DATE(YEAR(G1172)+AO1172,MONTH(G1172),DAY(G1172))</f>
        <v>42735</v>
      </c>
      <c r="AK1172" s="6">
        <f>DATE(YEAR(F1172)+AP1172,MONTH(F1172),DAY(F1172))</f>
        <v>42736</v>
      </c>
      <c r="AL1172" s="6">
        <f>DATE(YEAR(G1172)+AP1172,MONTH(G1172),DAY(G1172))</f>
        <v>43100</v>
      </c>
      <c r="AM1172" s="8">
        <v>-4</v>
      </c>
      <c r="AN1172" s="8">
        <v>-3</v>
      </c>
      <c r="AO1172">
        <v>-2</v>
      </c>
      <c r="AP1172">
        <v>-1</v>
      </c>
      <c r="AQ1172" cm="1">
        <f t="array" ref="AQ1172">_xll.FDS(A1172,"FF_DEBT_LT(ANN_R,"&amp;F1172&amp;","&amp;G1172&amp;")")</f>
        <v>601.34799999999996</v>
      </c>
      <c r="AR1172" cm="1">
        <f t="array" ref="AR1172">_xll.FDS(A1172,"FF_RD_EXP(ANN_R,"&amp;F1172&amp;","&amp;G1172&amp;")")</f>
        <v>117.863</v>
      </c>
      <c r="AS1172" cm="1">
        <f t="array" ref="AS1172">_xll.FDS(A1172,"FF_PTX_INC_FOR(ANN_R,"&amp;F1172&amp;","&amp;G1172&amp;")")</f>
        <v>120.30500000000001</v>
      </c>
      <c r="AT1172" cm="1">
        <f t="array" ref="AT1172">_xll.FDS(A1172,"FF_MKT_VAL_PUBLIC(ANN_R,"&amp;[1]sample_report!E1172&amp;")")</f>
        <v>15792.6504258349</v>
      </c>
    </row>
    <row r="1173" spans="1:46" hidden="1" x14ac:dyDescent="0.25">
      <c r="A1173" t="s">
        <v>638</v>
      </c>
      <c r="B1173" t="s">
        <v>639</v>
      </c>
      <c r="C1173" t="s">
        <v>502</v>
      </c>
      <c r="D1173" t="str" cm="1">
        <f t="array" ref="D1173">_xll.FDS(A1173,"FF_MAJOR_IND_NAME")</f>
        <v>MISCELLANEOUS</v>
      </c>
      <c r="E1173">
        <v>2018</v>
      </c>
      <c r="F1173" s="4">
        <f t="shared" si="126"/>
        <v>43101</v>
      </c>
      <c r="G1173" s="4">
        <f t="shared" si="127"/>
        <v>43465</v>
      </c>
      <c r="I1173" s="1" cm="1">
        <f t="array" ref="I1173">_xll.FDS(A1173,"FF_PTX_INC(ANN_R,"&amp;F1173&amp;","&amp;G1173&amp;",,,USD)")</f>
        <v>2753</v>
      </c>
      <c r="J1173" s="1" cm="1">
        <f t="array" ref="J1173">_xll.FDS(A1173,"FF_MKT_VAL(ANN_R,"&amp;F1173&amp;","&amp;G1173&amp;",,,USD)")</f>
        <v>21115.119999999999</v>
      </c>
      <c r="K1173" s="1" cm="1">
        <f t="array" ref="K1173">_xll.FDS(A1173,"FF_SHLDRS_EQ(ANN_R,"&amp;F1173&amp;","&amp;G1173&amp;",,,USD)")</f>
        <v>7348</v>
      </c>
      <c r="L1173" s="1" cm="1">
        <f t="array" ref="L1173">_xll.FDS(A1173,"FF_ASSETS(ANN_R,"&amp;F1173&amp;","&amp;G1173&amp;",,,USD)")</f>
        <v>19062</v>
      </c>
      <c r="M1173" s="1" cm="1">
        <f t="array" ref="M1173">_xll.FDS(A1173,"FF_TAX_CF(ANN_R,"&amp;F1173&amp;","&amp;G1173&amp;",,,USD)")</f>
        <v>699</v>
      </c>
      <c r="N1173" s="1" cm="1">
        <f t="array" ref="N1173">_xll.FDS(A1173,"FF_INC_TAX(ANN_R,"&amp;F1173&amp;","&amp;G1173&amp;",,,USD)")</f>
        <v>566</v>
      </c>
      <c r="O1173" s="1" cm="1">
        <f t="array" ref="O1173">_xll.FDS(A1173,"FF_NET_INC(ANN_R,"&amp;F1173&amp;","&amp;G1173&amp;")")</f>
        <v>2141</v>
      </c>
      <c r="P1173" s="1" cm="1">
        <f t="array" ref="P1173">_xll.FDS(A1173,"FF_ROA(ANN_R,"&amp;F1173&amp;","&amp;G1173&amp;")")</f>
        <v>11.5302797748876</v>
      </c>
      <c r="Q1173" cm="1">
        <f t="array" ref="Q1173">_xll.FDS(A1173,"FF_TAX_RATE(ANN_R,"&amp;F1173&amp;","&amp;G1173&amp;")")</f>
        <v>20.559389756629098</v>
      </c>
      <c r="R1173" t="e" cm="1">
        <f t="array" ref="R1173">_xll.FDS(A1173,"FF_TAX_REFUND(ANN_R,"&amp;F1173&amp;","&amp;G1173&amp;",,,,,""D=1"")")</f>
        <v>#N/A</v>
      </c>
      <c r="S1173">
        <f t="shared" si="128"/>
        <v>0.273051186234466</v>
      </c>
      <c r="T1173" s="1" cm="1">
        <f t="array" ref="T1173">_xll.FDS($A1173,"FF_TAX_CF(ANN_R,"&amp;AE1173&amp;","&amp;AF1173&amp;",,,USD)")</f>
        <v>659</v>
      </c>
      <c r="U1173" s="1" cm="1">
        <f t="array" ref="U1173">_xll.FDS($A1173,"FF_TAX_CF(ANN_R,"&amp;AG1173&amp;","&amp;AH1173&amp;",,,USD)")</f>
        <v>732</v>
      </c>
      <c r="V1173" s="1" cm="1">
        <f t="array" ref="V1173">_xll.FDS(A1173,"FF_TAX_CF(ANN_R,"&amp;AI1173&amp;","&amp;AJ1173&amp;",,,USD)")</f>
        <v>430</v>
      </c>
      <c r="W1173" s="1" cm="1">
        <f t="array" ref="W1173">_xll.FDS(A1173,"FF_TAX_CF(ANN_R,"&amp;AK1173&amp;","&amp;AL1173&amp;",,,USD)")</f>
        <v>622</v>
      </c>
      <c r="X1173" s="1" cm="1">
        <f t="array" ref="X1173">_xll.FDS(A1173,"FF_TAX_CF(ANN_R,"&amp;F1173&amp;","&amp;G1173&amp;",,,USD)")</f>
        <v>699</v>
      </c>
      <c r="Y1173" s="1" cm="1">
        <f t="array" ref="Y1173">_xll.FDS($A1173,"FF_PTX_INC(ANN_R,"&amp;AE1173&amp;","&amp;AF1173&amp;",,,USD)")</f>
        <v>2434</v>
      </c>
      <c r="Z1173" s="1" cm="1">
        <f t="array" ref="Z1173">_xll.FDS($A1173,"FF_PTX_INC(ANN_R,"&amp;AG1173&amp;","&amp;AH1173&amp;",,,USD)")</f>
        <v>2025</v>
      </c>
      <c r="AA1173" s="1" cm="1">
        <f t="array" ref="AA1173">_xll.FDS(A1173,"FF_PTX_INC(ANN_R,"&amp;AI1173&amp;","&amp;AJ1173&amp;",,,USD)")</f>
        <v>1930</v>
      </c>
      <c r="AB1173" s="1" cm="1">
        <f t="array" ref="AB1173">_xll.FDS(A1173,"FF_PTX_INC(ANN_R,"&amp;AK1173&amp;","&amp;AL1173&amp;",,,USD)")</f>
        <v>2365</v>
      </c>
      <c r="AC1173" s="1" cm="1">
        <f t="array" ref="AC1173">_xll.FDS(A1173,"FF_PTX_INC(ANN_R,"&amp;F1173&amp;","&amp;G1173&amp;",,,USD)")</f>
        <v>2753</v>
      </c>
      <c r="AE1173" s="6">
        <f t="shared" si="129"/>
        <v>41640</v>
      </c>
      <c r="AF1173" s="6">
        <f t="shared" si="130"/>
        <v>42004</v>
      </c>
      <c r="AG1173" s="6">
        <f t="shared" si="131"/>
        <v>42005</v>
      </c>
      <c r="AH1173" s="6">
        <f t="shared" si="132"/>
        <v>42369</v>
      </c>
      <c r="AI1173" s="6">
        <f>DATE(YEAR(F1173)+AO1173,MONTH(F1173),DAY(F1173))</f>
        <v>42370</v>
      </c>
      <c r="AJ1173" s="6">
        <f>DATE(YEAR(G1173)+AO1173,MONTH(G1173),DAY(G1173))</f>
        <v>42735</v>
      </c>
      <c r="AK1173" s="6">
        <f>DATE(YEAR(F1173)+AP1173,MONTH(F1173),DAY(F1173))</f>
        <v>42736</v>
      </c>
      <c r="AL1173" s="6">
        <f>DATE(YEAR(G1173)+AP1173,MONTH(G1173),DAY(G1173))</f>
        <v>43100</v>
      </c>
      <c r="AM1173" s="8">
        <v>-4</v>
      </c>
      <c r="AN1173" s="8">
        <v>-3</v>
      </c>
      <c r="AO1173">
        <v>-2</v>
      </c>
      <c r="AP1173">
        <v>-1</v>
      </c>
      <c r="AQ1173" cm="1">
        <f t="array" ref="AQ1173">_xll.FDS(A1173,"FF_DEBT_LT(ANN_R,"&amp;F1173&amp;","&amp;G1173&amp;")")</f>
        <v>1597</v>
      </c>
      <c r="AR1173" cm="1">
        <f t="array" ref="AR1173">_xll.FDS(A1173,"FF_RD_EXP(ANN_R,"&amp;F1173&amp;","&amp;G1173&amp;")")</f>
        <v>902</v>
      </c>
      <c r="AS1173" cm="1">
        <f t="array" ref="AS1173">_xll.FDS(A1173,"FF_PTX_INC_FOR(ANN_R,"&amp;F1173&amp;","&amp;G1173&amp;")")</f>
        <v>1514</v>
      </c>
      <c r="AT1173" cm="1">
        <f t="array" ref="AT1173">_xll.FDS(A1173,"FF_MKT_VAL_PUBLIC(ANN_R,"&amp;[1]sample_report!E1173&amp;")")</f>
        <v>20776.982468319999</v>
      </c>
    </row>
    <row r="1174" spans="1:46" hidden="1" x14ac:dyDescent="0.25">
      <c r="A1174" t="s">
        <v>835</v>
      </c>
      <c r="B1174" t="s">
        <v>836</v>
      </c>
      <c r="C1174" t="s">
        <v>502</v>
      </c>
      <c r="D1174" t="str" cm="1">
        <f t="array" ref="D1174">_xll.FDS(A1174,"FF_MAJOR_IND_NAME")</f>
        <v>MISCELLANEOUS</v>
      </c>
      <c r="E1174">
        <v>2018</v>
      </c>
      <c r="F1174" s="4">
        <f t="shared" si="126"/>
        <v>43101</v>
      </c>
      <c r="G1174" s="4">
        <f t="shared" si="127"/>
        <v>43465</v>
      </c>
      <c r="I1174" s="1" cm="1">
        <f t="array" ref="I1174">_xll.FDS(A1174,"FF_PTX_INC(ANN_R,"&amp;F1174&amp;","&amp;G1174&amp;",,,USD)")</f>
        <v>343.5</v>
      </c>
      <c r="J1174" s="1" cm="1">
        <f t="array" ref="J1174">_xll.FDS(A1174,"FF_MKT_VAL(ANN_R,"&amp;F1174&amp;","&amp;G1174&amp;",,,USD)")</f>
        <v>10547.76</v>
      </c>
      <c r="K1174" s="1" cm="1">
        <f t="array" ref="K1174">_xll.FDS(A1174,"FF_SHLDRS_EQ(ANN_R,"&amp;F1174&amp;","&amp;G1174&amp;",,,USD)")</f>
        <v>1889.7</v>
      </c>
      <c r="L1174" s="1" cm="1">
        <f t="array" ref="L1174">_xll.FDS(A1174,"FF_ASSETS(ANN_R,"&amp;F1174&amp;","&amp;G1174&amp;",,,USD)")</f>
        <v>7039.8</v>
      </c>
      <c r="M1174" s="1" cm="1">
        <f t="array" ref="M1174">_xll.FDS(A1174,"FF_TAX_CF(ANN_R,"&amp;F1174&amp;","&amp;G1174&amp;",,,USD)")</f>
        <v>111.1</v>
      </c>
      <c r="N1174" s="1" cm="1">
        <f t="array" ref="N1174">_xll.FDS(A1174,"FF_INC_TAX(ANN_R,"&amp;F1174&amp;","&amp;G1174&amp;",,,USD)")</f>
        <v>54.5</v>
      </c>
      <c r="O1174" s="1" cm="1">
        <f t="array" ref="O1174">_xll.FDS(A1174,"FF_NET_INC(ANN_R,"&amp;F1174&amp;","&amp;G1174&amp;")")</f>
        <v>278.10000000000002</v>
      </c>
      <c r="P1174" s="1" cm="1">
        <f t="array" ref="P1174">_xll.FDS(A1174,"FF_ROA(ANN_R,"&amp;F1174&amp;","&amp;G1174&amp;")")</f>
        <v>4.5746527063816496</v>
      </c>
      <c r="Q1174" cm="1">
        <f t="array" ref="Q1174">_xll.FDS(A1174,"FF_TAX_RATE(ANN_R,"&amp;F1174&amp;","&amp;G1174&amp;")")</f>
        <v>15.8660844250364</v>
      </c>
      <c r="R1174" t="e" cm="1">
        <f t="array" ref="R1174">_xll.FDS(A1174,"FF_TAX_REFUND(ANN_R,"&amp;F1174&amp;","&amp;G1174&amp;",,,,,""D=1"")")</f>
        <v>#N/A</v>
      </c>
      <c r="S1174">
        <f t="shared" si="128"/>
        <v>0.39737898964278162</v>
      </c>
      <c r="T1174" s="1" cm="1">
        <f t="array" ref="T1174">_xll.FDS($A1174,"FF_TAX_CF(ANN_R,"&amp;AE1174&amp;","&amp;AF1174&amp;",,,USD)")</f>
        <v>25.2</v>
      </c>
      <c r="U1174" s="1" cm="1">
        <f t="array" ref="U1174">_xll.FDS($A1174,"FF_TAX_CF(ANN_R,"&amp;AG1174&amp;","&amp;AH1174&amp;",,,USD)")</f>
        <v>25.9</v>
      </c>
      <c r="V1174" s="1" cm="1">
        <f t="array" ref="V1174">_xll.FDS(A1174,"FF_TAX_CF(ANN_R,"&amp;AI1174&amp;","&amp;AJ1174&amp;",,,USD)")</f>
        <v>93.6</v>
      </c>
      <c r="W1174" s="1" cm="1">
        <f t="array" ref="W1174">_xll.FDS(A1174,"FF_TAX_CF(ANN_R,"&amp;AK1174&amp;","&amp;AL1174&amp;",,,USD)")</f>
        <v>120.2</v>
      </c>
      <c r="X1174" s="1" cm="1">
        <f t="array" ref="X1174">_xll.FDS(A1174,"FF_TAX_CF(ANN_R,"&amp;F1174&amp;","&amp;G1174&amp;",,,USD)")</f>
        <v>111.1</v>
      </c>
      <c r="Y1174" s="1" cm="1">
        <f t="array" ref="Y1174">_xll.FDS($A1174,"FF_PTX_INC(ANN_R,"&amp;AE1174&amp;","&amp;AF1174&amp;",,,USD)")</f>
        <v>-1.8</v>
      </c>
      <c r="Z1174" s="1" cm="1">
        <f t="array" ref="Z1174">_xll.FDS($A1174,"FF_PTX_INC(ANN_R,"&amp;AG1174&amp;","&amp;AH1174&amp;",,,USD)")</f>
        <v>26.6</v>
      </c>
      <c r="AA1174" s="1" cm="1">
        <f t="array" ref="AA1174">_xll.FDS(A1174,"FF_PTX_INC(ANN_R,"&amp;AI1174&amp;","&amp;AJ1174&amp;",,,USD)")</f>
        <v>205.4</v>
      </c>
      <c r="AB1174" s="1" cm="1">
        <f t="array" ref="AB1174">_xll.FDS(A1174,"FF_PTX_INC(ANN_R,"&amp;AK1174&amp;","&amp;AL1174&amp;",,,USD)")</f>
        <v>372.5</v>
      </c>
      <c r="AC1174" s="1" cm="1">
        <f t="array" ref="AC1174">_xll.FDS(A1174,"FF_PTX_INC(ANN_R,"&amp;F1174&amp;","&amp;G1174&amp;",,,USD)")</f>
        <v>343.5</v>
      </c>
      <c r="AE1174" s="6">
        <f t="shared" si="129"/>
        <v>41640</v>
      </c>
      <c r="AF1174" s="6">
        <f t="shared" si="130"/>
        <v>42004</v>
      </c>
      <c r="AG1174" s="6">
        <f t="shared" si="131"/>
        <v>42005</v>
      </c>
      <c r="AH1174" s="6">
        <f t="shared" si="132"/>
        <v>42369</v>
      </c>
      <c r="AI1174" s="6">
        <f>DATE(YEAR(F1174)+AO1174,MONTH(F1174),DAY(F1174))</f>
        <v>42370</v>
      </c>
      <c r="AJ1174" s="6">
        <f>DATE(YEAR(G1174)+AO1174,MONTH(G1174),DAY(G1174))</f>
        <v>42735</v>
      </c>
      <c r="AK1174" s="6">
        <f>DATE(YEAR(F1174)+AP1174,MONTH(F1174),DAY(F1174))</f>
        <v>42736</v>
      </c>
      <c r="AL1174" s="6">
        <f>DATE(YEAR(G1174)+AP1174,MONTH(G1174),DAY(G1174))</f>
        <v>43100</v>
      </c>
      <c r="AM1174" s="8">
        <v>-4</v>
      </c>
      <c r="AN1174" s="8">
        <v>-3</v>
      </c>
      <c r="AO1174">
        <v>-2</v>
      </c>
      <c r="AP1174">
        <v>-1</v>
      </c>
      <c r="AQ1174" cm="1">
        <f t="array" ref="AQ1174">_xll.FDS(A1174,"FF_DEBT_LT(ANN_R,"&amp;F1174&amp;","&amp;G1174&amp;")")</f>
        <v>3976.4</v>
      </c>
      <c r="AR1174" t="e" cm="1">
        <f t="array" ref="AR1174">_xll.FDS(A1174,"FF_RD_EXP(ANN_R,"&amp;F1174&amp;","&amp;G1174&amp;")")</f>
        <v>#N/A</v>
      </c>
      <c r="AS1174" cm="1">
        <f t="array" ref="AS1174">_xll.FDS(A1174,"FF_PTX_INC_FOR(ANN_R,"&amp;F1174&amp;","&amp;G1174&amp;")")</f>
        <v>87</v>
      </c>
      <c r="AT1174" cm="1">
        <f t="array" ref="AT1174">_xll.FDS(A1174,"FF_MKT_VAL_PUBLIC(ANN_R,"&amp;[1]sample_report!E1174&amp;")")</f>
        <v>10475.21250672</v>
      </c>
    </row>
    <row r="1175" spans="1:46" hidden="1" x14ac:dyDescent="0.25">
      <c r="A1175" t="s">
        <v>839</v>
      </c>
      <c r="B1175" t="s">
        <v>840</v>
      </c>
      <c r="C1175" t="s">
        <v>502</v>
      </c>
      <c r="D1175" t="str" cm="1">
        <f t="array" ref="D1175">_xll.FDS(A1175,"FF_MAJOR_IND_NAME")</f>
        <v>MISCELLANEOUS</v>
      </c>
      <c r="E1175">
        <v>2018</v>
      </c>
      <c r="F1175" s="4">
        <f t="shared" si="126"/>
        <v>43101</v>
      </c>
      <c r="G1175" s="4">
        <f t="shared" si="127"/>
        <v>43465</v>
      </c>
      <c r="I1175" s="1" cm="1">
        <f t="array" ref="I1175">_xll.FDS(A1175,"FF_PTX_INC(ANN_R,"&amp;F1175&amp;","&amp;G1175&amp;",,,USD)")</f>
        <v>1075.6120000000001</v>
      </c>
      <c r="J1175" s="1" cm="1">
        <f t="array" ref="J1175">_xll.FDS(A1175,"FF_MKT_VAL(ANN_R,"&amp;F1175&amp;","&amp;G1175&amp;",,,USD)")</f>
        <v>14012.83358026</v>
      </c>
      <c r="K1175" s="1" cm="1">
        <f t="array" ref="K1175">_xll.FDS(A1175,"FF_SHLDRS_EQ(ANN_R,"&amp;F1175&amp;","&amp;G1175&amp;",,,USD)")</f>
        <v>3450.451</v>
      </c>
      <c r="L1175" s="1" cm="1">
        <f t="array" ref="L1175">_xll.FDS(A1175,"FF_ASSETS(ANN_R,"&amp;F1175&amp;","&amp;G1175&amp;",,,USD)")</f>
        <v>12683.04</v>
      </c>
      <c r="M1175" s="1" cm="1">
        <f t="array" ref="M1175">_xll.FDS(A1175,"FF_TAX_CF(ANN_R,"&amp;F1175&amp;","&amp;G1175&amp;",,,USD)")</f>
        <v>236.536</v>
      </c>
      <c r="N1175" s="1" cm="1">
        <f t="array" ref="N1175">_xll.FDS(A1175,"FF_INC_TAX(ANN_R,"&amp;F1175&amp;","&amp;G1175&amp;",,,USD)")</f>
        <v>265.13799999999998</v>
      </c>
      <c r="O1175" s="1" cm="1">
        <f t="array" ref="O1175">_xll.FDS(A1175,"FF_NET_INC(ANN_R,"&amp;F1175&amp;","&amp;G1175&amp;")")</f>
        <v>810.47400000000005</v>
      </c>
      <c r="P1175" s="1" cm="1">
        <f t="array" ref="P1175">_xll.FDS(A1175,"FF_ROA(ANN_R,"&amp;F1175&amp;","&amp;G1175&amp;")")</f>
        <v>6.4591385018007896</v>
      </c>
      <c r="Q1175" cm="1">
        <f t="array" ref="Q1175">_xll.FDS(A1175,"FF_TAX_RATE(ANN_R,"&amp;F1175&amp;","&amp;G1175&amp;")")</f>
        <v>24.6499667166227</v>
      </c>
      <c r="R1175" t="e" cm="1">
        <f t="array" ref="R1175">_xll.FDS(A1175,"FF_TAX_REFUND(ANN_R,"&amp;F1175&amp;","&amp;G1175&amp;",,,,,""D=1"")")</f>
        <v>#N/A</v>
      </c>
      <c r="S1175">
        <f t="shared" si="128"/>
        <v>0.3094049964448658</v>
      </c>
      <c r="T1175" s="1" cm="1">
        <f t="array" ref="T1175">_xll.FDS($A1175,"FF_TAX_CF(ANN_R,"&amp;AE1175&amp;","&amp;AF1175&amp;",,,USD)")</f>
        <v>408.60399999999998</v>
      </c>
      <c r="U1175" s="1" cm="1">
        <f t="array" ref="U1175">_xll.FDS($A1175,"FF_TAX_CF(ANN_R,"&amp;AG1175&amp;","&amp;AH1175&amp;",,,USD)")</f>
        <v>352.15300000000002</v>
      </c>
      <c r="V1175" s="1" cm="1">
        <f t="array" ref="V1175">_xll.FDS(A1175,"FF_TAX_CF(ANN_R,"&amp;AI1175&amp;","&amp;AJ1175&amp;",,,USD)")</f>
        <v>374.86500000000001</v>
      </c>
      <c r="W1175" s="1" cm="1">
        <f t="array" ref="W1175">_xll.FDS(A1175,"FF_TAX_CF(ANN_R,"&amp;AK1175&amp;","&amp;AL1175&amp;",,,USD)")</f>
        <v>298.827</v>
      </c>
      <c r="X1175" s="1" cm="1">
        <f t="array" ref="X1175">_xll.FDS(A1175,"FF_TAX_CF(ANN_R,"&amp;F1175&amp;","&amp;G1175&amp;",,,USD)")</f>
        <v>236.536</v>
      </c>
      <c r="Y1175" s="1" cm="1">
        <f t="array" ref="Y1175">_xll.FDS($A1175,"FF_PTX_INC(ANN_R,"&amp;AE1175&amp;","&amp;AF1175&amp;",,,USD)")</f>
        <v>1117.739</v>
      </c>
      <c r="Z1175" s="1" cm="1">
        <f t="array" ref="Z1175">_xll.FDS($A1175,"FF_PTX_INC(ANN_R,"&amp;AG1175&amp;","&amp;AH1175&amp;",,,USD)")</f>
        <v>1123.681</v>
      </c>
      <c r="AA1175" s="1" cm="1">
        <f t="array" ref="AA1175">_xll.FDS(A1175,"FF_PTX_INC(ANN_R,"&amp;AI1175&amp;","&amp;AJ1175&amp;",,,USD)")</f>
        <v>1074.3399999999999</v>
      </c>
      <c r="AB1175" s="1" cm="1">
        <f t="array" ref="AB1175">_xll.FDS(A1175,"FF_PTX_INC(ANN_R,"&amp;AK1175&amp;","&amp;AL1175&amp;",,,USD)")</f>
        <v>1009.268</v>
      </c>
      <c r="AC1175" s="1" cm="1">
        <f t="array" ref="AC1175">_xll.FDS(A1175,"FF_PTX_INC(ANN_R,"&amp;F1175&amp;","&amp;G1175&amp;",,,USD)")</f>
        <v>1075.6120000000001</v>
      </c>
      <c r="AE1175" s="6">
        <f t="shared" si="129"/>
        <v>41640</v>
      </c>
      <c r="AF1175" s="6">
        <f t="shared" si="130"/>
        <v>42004</v>
      </c>
      <c r="AG1175" s="6">
        <f t="shared" si="131"/>
        <v>42005</v>
      </c>
      <c r="AH1175" s="6">
        <f t="shared" si="132"/>
        <v>42369</v>
      </c>
      <c r="AI1175" s="6">
        <f>DATE(YEAR(F1175)+AO1175,MONTH(F1175),DAY(F1175))</f>
        <v>42370</v>
      </c>
      <c r="AJ1175" s="6">
        <f>DATE(YEAR(G1175)+AO1175,MONTH(G1175),DAY(G1175))</f>
        <v>42735</v>
      </c>
      <c r="AK1175" s="6">
        <f>DATE(YEAR(F1175)+AP1175,MONTH(F1175),DAY(F1175))</f>
        <v>42736</v>
      </c>
      <c r="AL1175" s="6">
        <f>DATE(YEAR(G1175)+AP1175,MONTH(G1175),DAY(G1175))</f>
        <v>43100</v>
      </c>
      <c r="AM1175" s="8">
        <v>-4</v>
      </c>
      <c r="AN1175" s="8">
        <v>-3</v>
      </c>
      <c r="AO1175">
        <v>-2</v>
      </c>
      <c r="AP1175">
        <v>-1</v>
      </c>
      <c r="AQ1175" cm="1">
        <f t="array" ref="AQ1175">_xll.FDS(A1175,"FF_DEBT_LT(ANN_R,"&amp;F1175&amp;","&amp;G1175&amp;")")</f>
        <v>2432.1329999999998</v>
      </c>
      <c r="AR1175" cm="1">
        <f t="array" ref="AR1175">_xll.FDS(A1175,"FF_RD_EXP(ANN_R,"&amp;F1175&amp;","&amp;G1175&amp;")")</f>
        <v>0</v>
      </c>
      <c r="AS1175" cm="1">
        <f t="array" ref="AS1175">_xll.FDS(A1175,"FF_PTX_INC_FOR(ANN_R,"&amp;F1175&amp;","&amp;G1175&amp;")")</f>
        <v>285.02</v>
      </c>
      <c r="AT1175" cm="1">
        <f t="array" ref="AT1175">_xll.FDS(A1175,"FF_MKT_VAL_PUBLIC(ANN_R,"&amp;[1]sample_report!E1175&amp;")")</f>
        <v>13621.693356534201</v>
      </c>
    </row>
    <row r="1176" spans="1:46" x14ac:dyDescent="0.25">
      <c r="A1176" t="s">
        <v>866</v>
      </c>
      <c r="B1176" t="s">
        <v>867</v>
      </c>
      <c r="C1176" t="s">
        <v>502</v>
      </c>
      <c r="D1176" t="str" cm="1">
        <f t="array" ref="D1176">_xll.FDS(A1176,"FF_MAJOR_IND_NAME")</f>
        <v>MISCELLANEOUS</v>
      </c>
      <c r="E1176">
        <v>2018</v>
      </c>
      <c r="F1176" s="4">
        <f t="shared" si="126"/>
        <v>43101</v>
      </c>
      <c r="G1176" s="4">
        <f t="shared" si="127"/>
        <v>43465</v>
      </c>
      <c r="I1176" s="1" cm="1">
        <f t="array" ref="I1176">_xll.FDS(A1176,"FF_PTX_INC(ANN_R,"&amp;F1176&amp;","&amp;G1176&amp;",,,USD)")</f>
        <v>-86.087000000000003</v>
      </c>
      <c r="J1176" s="1" t="e" cm="1">
        <f t="array" ref="J1176">_xll.FDS(A1176,"FF_MKT_VAL(ANN_R,"&amp;F1176&amp;","&amp;G1176&amp;",,,USD)")</f>
        <v>#N/A</v>
      </c>
      <c r="K1176" s="1" cm="1">
        <f t="array" ref="K1176">_xll.FDS(A1176,"FF_SHLDRS_EQ(ANN_R,"&amp;F1176&amp;","&amp;G1176&amp;",,,USD)")</f>
        <v>218.01599999999999</v>
      </c>
      <c r="L1176" s="1" cm="1">
        <f t="array" ref="L1176">_xll.FDS(A1176,"FF_ASSETS(ANN_R,"&amp;F1176&amp;","&amp;G1176&amp;",,,USD)")</f>
        <v>298.38</v>
      </c>
      <c r="M1176" s="1" cm="1">
        <f t="array" ref="M1176">_xll.FDS(A1176,"FF_TAX_CF(ANN_R,"&amp;F1176&amp;","&amp;G1176&amp;",,,USD)")</f>
        <v>2.6579999999999999</v>
      </c>
      <c r="N1176" s="1" cm="1">
        <f t="array" ref="N1176">_xll.FDS(A1176,"FF_INC_TAX(ANN_R,"&amp;F1176&amp;","&amp;G1176&amp;",,,USD)")</f>
        <v>1.077</v>
      </c>
      <c r="O1176" s="1" cm="1">
        <f t="array" ref="O1176">_xll.FDS(A1176,"FF_NET_INC(ANN_R,"&amp;F1176&amp;","&amp;G1176&amp;")")</f>
        <v>-87.164000000000001</v>
      </c>
      <c r="P1176" s="1" cm="1">
        <f t="array" ref="P1176">_xll.FDS(A1176,"FF_ROA(ANN_R,"&amp;F1176&amp;","&amp;G1176&amp;")")</f>
        <v>-37.772332039790001</v>
      </c>
      <c r="Q1176" t="e" cm="1">
        <f t="array" ref="Q1176">_xll.FDS(A1176,"FF_TAX_RATE(ANN_R,"&amp;F1176&amp;","&amp;G1176&amp;")")</f>
        <v>#N/A</v>
      </c>
      <c r="R1176" t="e" cm="1">
        <f t="array" ref="R1176">_xll.FDS(A1176,"FF_TAX_REFUND(ANN_R,"&amp;F1176&amp;","&amp;G1176&amp;",,,,,""D=1"")")</f>
        <v>#N/A</v>
      </c>
      <c r="S1176" t="e">
        <f t="shared" si="128"/>
        <v>#N/A</v>
      </c>
      <c r="T1176" s="1" t="e" cm="1">
        <f t="array" ref="T1176">_xll.FDS($A1176,"FF_TAX_CF(ANN_R,"&amp;AE1176&amp;","&amp;AF1176&amp;",,,USD)")</f>
        <v>#N/A</v>
      </c>
      <c r="U1176" s="1" t="e" cm="1">
        <f t="array" ref="U1176">_xll.FDS($A1176,"FF_TAX_CF(ANN_R,"&amp;AG1176&amp;","&amp;AH1176&amp;",,,USD)")</f>
        <v>#N/A</v>
      </c>
      <c r="V1176" s="1" cm="1">
        <f t="array" ref="V1176">_xll.FDS(A1176,"FF_TAX_CF(ANN_R,"&amp;AI1176&amp;","&amp;AJ1176&amp;",,,USD)")</f>
        <v>4.0000000000000001E-3</v>
      </c>
      <c r="W1176" s="1" cm="1">
        <f t="array" ref="W1176">_xll.FDS(A1176,"FF_TAX_CF(ANN_R,"&amp;AK1176&amp;","&amp;AL1176&amp;",,,USD)")</f>
        <v>0.82499999999999996</v>
      </c>
      <c r="X1176" s="1" cm="1">
        <f t="array" ref="X1176">_xll.FDS(A1176,"FF_TAX_CF(ANN_R,"&amp;F1176&amp;","&amp;G1176&amp;",,,USD)")</f>
        <v>2.6579999999999999</v>
      </c>
      <c r="Y1176" s="1" t="e" cm="1">
        <f t="array" ref="Y1176">_xll.FDS($A1176,"FF_PTX_INC(ANN_R,"&amp;AE1176&amp;","&amp;AF1176&amp;",,,USD)")</f>
        <v>#N/A</v>
      </c>
      <c r="Z1176" s="1" t="e" cm="1">
        <f t="array" ref="Z1176">_xll.FDS($A1176,"FF_PTX_INC(ANN_R,"&amp;AG1176&amp;","&amp;AH1176&amp;",,,USD)")</f>
        <v>#N/A</v>
      </c>
      <c r="AA1176" s="1" cm="1">
        <f t="array" ref="AA1176">_xll.FDS(A1176,"FF_PTX_INC(ANN_R,"&amp;AI1176&amp;","&amp;AJ1176&amp;",,,USD)")</f>
        <v>-17.265000000000001</v>
      </c>
      <c r="AB1176" s="1" cm="1">
        <f t="array" ref="AB1176">_xll.FDS(A1176,"FF_PTX_INC(ANN_R,"&amp;AK1176&amp;","&amp;AL1176&amp;",,,USD)")</f>
        <v>-9.7149999999999999</v>
      </c>
      <c r="AC1176" s="1" cm="1">
        <f t="array" ref="AC1176">_xll.FDS(A1176,"FF_PTX_INC(ANN_R,"&amp;F1176&amp;","&amp;G1176&amp;",,,USD)")</f>
        <v>-86.087000000000003</v>
      </c>
      <c r="AE1176" s="6">
        <f t="shared" si="129"/>
        <v>41640</v>
      </c>
      <c r="AF1176" s="6">
        <f t="shared" si="130"/>
        <v>42004</v>
      </c>
      <c r="AG1176" s="6">
        <f t="shared" si="131"/>
        <v>42005</v>
      </c>
      <c r="AH1176" s="6">
        <f t="shared" si="132"/>
        <v>42369</v>
      </c>
      <c r="AI1176" s="6">
        <f>DATE(YEAR(F1176)+AO1176,MONTH(F1176),DAY(F1176))</f>
        <v>42370</v>
      </c>
      <c r="AJ1176" s="6">
        <f>DATE(YEAR(G1176)+AO1176,MONTH(G1176),DAY(G1176))</f>
        <v>42735</v>
      </c>
      <c r="AK1176" s="6">
        <f>DATE(YEAR(F1176)+AP1176,MONTH(F1176),DAY(F1176))</f>
        <v>42736</v>
      </c>
      <c r="AL1176" s="6">
        <f>DATE(YEAR(G1176)+AP1176,MONTH(G1176),DAY(G1176))</f>
        <v>43100</v>
      </c>
      <c r="AM1176" s="8">
        <v>-4</v>
      </c>
      <c r="AN1176" s="8">
        <v>-3</v>
      </c>
      <c r="AO1176">
        <v>-2</v>
      </c>
      <c r="AP1176">
        <v>-1</v>
      </c>
      <c r="AQ1176" cm="1">
        <f t="array" ref="AQ1176">_xll.FDS(A1176,"FF_DEBT_LT(ANN_R,"&amp;F1176&amp;","&amp;G1176&amp;")")</f>
        <v>10.443</v>
      </c>
      <c r="AR1176" cm="1">
        <f t="array" ref="AR1176">_xll.FDS(A1176,"FF_RD_EXP(ANN_R,"&amp;F1176&amp;","&amp;G1176&amp;")")</f>
        <v>54.463000000000001</v>
      </c>
      <c r="AS1176" cm="1">
        <f t="array" ref="AS1176">_xll.FDS(A1176,"FF_PTX_INC_FOR(ANN_R,"&amp;F1176&amp;","&amp;G1176&amp;")")</f>
        <v>1.528</v>
      </c>
      <c r="AT1176" t="e" cm="1">
        <f t="array" ref="AT1176">_xll.FDS(A1176,"FF_MKT_VAL_PUBLIC(ANN_R,"&amp;[1]sample_report!E1176&amp;")")</f>
        <v>#N/A</v>
      </c>
    </row>
    <row r="1177" spans="1:46" hidden="1" x14ac:dyDescent="0.25">
      <c r="A1177" t="s">
        <v>892</v>
      </c>
      <c r="B1177" t="s">
        <v>893</v>
      </c>
      <c r="C1177" t="s">
        <v>502</v>
      </c>
      <c r="D1177" t="str" cm="1">
        <f t="array" ref="D1177">_xll.FDS(A1177,"FF_MAJOR_IND_NAME")</f>
        <v>MISCELLANEOUS</v>
      </c>
      <c r="E1177">
        <v>2018</v>
      </c>
      <c r="F1177" s="4">
        <f t="shared" si="126"/>
        <v>43101</v>
      </c>
      <c r="G1177" s="4">
        <f t="shared" si="127"/>
        <v>43465</v>
      </c>
      <c r="I1177" s="1" cm="1">
        <f t="array" ref="I1177">_xll.FDS(A1177,"FF_PTX_INC(ANN_R,"&amp;F1177&amp;","&amp;G1177&amp;",,,USD)")</f>
        <v>73</v>
      </c>
      <c r="J1177" s="1" cm="1">
        <f t="array" ref="J1177">_xll.FDS(A1177,"FF_MKT_VAL(ANN_R,"&amp;F1177&amp;","&amp;G1177&amp;",,,USD)")</f>
        <v>11060.185380000001</v>
      </c>
      <c r="K1177" s="1" cm="1">
        <f t="array" ref="K1177">_xll.FDS(A1177,"FF_SHLDRS_EQ(ANN_R,"&amp;F1177&amp;","&amp;G1177&amp;",,,USD)")</f>
        <v>792.7</v>
      </c>
      <c r="L1177" s="1" cm="1">
        <f t="array" ref="L1177">_xll.FDS(A1177,"FF_ASSETS(ANN_R,"&amp;F1177&amp;","&amp;G1177&amp;",,,USD)")</f>
        <v>6083.4</v>
      </c>
      <c r="M1177" s="1" cm="1">
        <f t="array" ref="M1177">_xll.FDS(A1177,"FF_TAX_CF(ANN_R,"&amp;F1177&amp;","&amp;G1177&amp;",,,USD)")</f>
        <v>22.8</v>
      </c>
      <c r="N1177" s="1" cm="1">
        <f t="array" ref="N1177">_xll.FDS(A1177,"FF_INC_TAX(ANN_R,"&amp;F1177&amp;","&amp;G1177&amp;",,,USD)")</f>
        <v>-9</v>
      </c>
      <c r="O1177" s="1" cm="1">
        <f t="array" ref="O1177">_xll.FDS(A1177,"FF_NET_INC(ANN_R,"&amp;F1177&amp;","&amp;G1177&amp;")")</f>
        <v>77.099999999999994</v>
      </c>
      <c r="P1177" s="1" cm="1">
        <f t="array" ref="P1177">_xll.FDS(A1177,"FF_ROA(ANN_R,"&amp;F1177&amp;","&amp;G1177&amp;")")</f>
        <v>1.30438092660108</v>
      </c>
      <c r="Q1177" cm="1">
        <f t="array" ref="Q1177">_xll.FDS(A1177,"FF_TAX_RATE(ANN_R,"&amp;F1177&amp;","&amp;G1177&amp;")")</f>
        <v>-12.328767123287699</v>
      </c>
      <c r="R1177" t="e" cm="1">
        <f t="array" ref="R1177">_xll.FDS(A1177,"FF_TAX_REFUND(ANN_R,"&amp;F1177&amp;","&amp;G1177&amp;",,,,,""D=1"")")</f>
        <v>#N/A</v>
      </c>
      <c r="S1177">
        <f t="shared" si="128"/>
        <v>-0.44259377103911329</v>
      </c>
      <c r="T1177" s="1" cm="1">
        <f t="array" ref="T1177">_xll.FDS($A1177,"FF_TAX_CF(ANN_R,"&amp;AE1177&amp;","&amp;AF1177&amp;",,,USD)")</f>
        <v>2.29</v>
      </c>
      <c r="U1177" s="1" cm="1">
        <f t="array" ref="U1177">_xll.FDS($A1177,"FF_TAX_CF(ANN_R,"&amp;AG1177&amp;","&amp;AH1177&amp;",,,USD)")</f>
        <v>2.2999999999999998</v>
      </c>
      <c r="V1177" s="1" cm="1">
        <f t="array" ref="V1177">_xll.FDS(A1177,"FF_TAX_CF(ANN_R,"&amp;AI1177&amp;","&amp;AJ1177&amp;",,,USD)")</f>
        <v>4</v>
      </c>
      <c r="W1177" s="1" cm="1">
        <f t="array" ref="W1177">_xll.FDS(A1177,"FF_TAX_CF(ANN_R,"&amp;AK1177&amp;","&amp;AL1177&amp;",,,USD)")</f>
        <v>16.600000000000001</v>
      </c>
      <c r="X1177" s="1" cm="1">
        <f t="array" ref="X1177">_xll.FDS(A1177,"FF_TAX_CF(ANN_R,"&amp;F1177&amp;","&amp;G1177&amp;",,,USD)")</f>
        <v>22.8</v>
      </c>
      <c r="Y1177" s="1" cm="1">
        <f t="array" ref="Y1177">_xll.FDS($A1177,"FF_PTX_INC(ANN_R,"&amp;AE1177&amp;","&amp;AF1177&amp;",,,USD)")</f>
        <v>-146.12899999999999</v>
      </c>
      <c r="Z1177" s="1" cm="1">
        <f t="array" ref="Z1177">_xll.FDS($A1177,"FF_PTX_INC(ANN_R,"&amp;AG1177&amp;","&amp;AH1177&amp;",,,USD)")</f>
        <v>-120.6</v>
      </c>
      <c r="AA1177" s="1" cm="1">
        <f t="array" ref="AA1177">_xll.FDS(A1177,"FF_PTX_INC(ANN_R,"&amp;AI1177&amp;","&amp;AJ1177&amp;",,,USD)")</f>
        <v>-21.5</v>
      </c>
      <c r="AB1177" s="1" cm="1">
        <f t="array" ref="AB1177">_xll.FDS(A1177,"FF_PTX_INC(ANN_R,"&amp;AK1177&amp;","&amp;AL1177&amp;",,,USD)")</f>
        <v>106.8</v>
      </c>
      <c r="AC1177" s="1" cm="1">
        <f t="array" ref="AC1177">_xll.FDS(A1177,"FF_PTX_INC(ANN_R,"&amp;F1177&amp;","&amp;G1177&amp;",,,USD)")</f>
        <v>73</v>
      </c>
      <c r="AE1177" s="6">
        <f t="shared" si="129"/>
        <v>41640</v>
      </c>
      <c r="AF1177" s="6">
        <f t="shared" si="130"/>
        <v>42004</v>
      </c>
      <c r="AG1177" s="6">
        <f t="shared" si="131"/>
        <v>42005</v>
      </c>
      <c r="AH1177" s="6">
        <f t="shared" si="132"/>
        <v>42369</v>
      </c>
      <c r="AI1177" s="6">
        <f>DATE(YEAR(F1177)+AO1177,MONTH(F1177),DAY(F1177))</f>
        <v>42370</v>
      </c>
      <c r="AJ1177" s="6">
        <f>DATE(YEAR(G1177)+AO1177,MONTH(G1177),DAY(G1177))</f>
        <v>42735</v>
      </c>
      <c r="AK1177" s="6">
        <f>DATE(YEAR(F1177)+AP1177,MONTH(F1177),DAY(F1177))</f>
        <v>42736</v>
      </c>
      <c r="AL1177" s="6">
        <f>DATE(YEAR(G1177)+AP1177,MONTH(G1177),DAY(G1177))</f>
        <v>43100</v>
      </c>
      <c r="AM1177" s="8">
        <v>-4</v>
      </c>
      <c r="AN1177" s="8">
        <v>-3</v>
      </c>
      <c r="AO1177">
        <v>-2</v>
      </c>
      <c r="AP1177">
        <v>-1</v>
      </c>
      <c r="AQ1177" cm="1">
        <f t="array" ref="AQ1177">_xll.FDS(A1177,"FF_DEBT_LT(ANN_R,"&amp;F1177&amp;","&amp;G1177&amp;")")</f>
        <v>2413.6</v>
      </c>
      <c r="AR1177" cm="1">
        <f t="array" ref="AR1177">_xll.FDS(A1177,"FF_RD_EXP(ANN_R,"&amp;F1177&amp;","&amp;G1177&amp;")")</f>
        <v>434</v>
      </c>
      <c r="AS1177" cm="1">
        <f t="array" ref="AS1177">_xll.FDS(A1177,"FF_PTX_INC_FOR(ANN_R,"&amp;F1177&amp;","&amp;G1177&amp;")")</f>
        <v>-65.900000000000006</v>
      </c>
      <c r="AT1177" cm="1">
        <f t="array" ref="AT1177">_xll.FDS(A1177,"FF_MKT_VAL_PUBLIC(ANN_R,"&amp;[1]sample_report!E1177&amp;")")</f>
        <v>10689.5917484723</v>
      </c>
    </row>
    <row r="1178" spans="1:46" hidden="1" x14ac:dyDescent="0.25">
      <c r="A1178" t="s">
        <v>904</v>
      </c>
      <c r="B1178" t="s">
        <v>905</v>
      </c>
      <c r="C1178" t="s">
        <v>502</v>
      </c>
      <c r="D1178" t="str" cm="1">
        <f t="array" ref="D1178">_xll.FDS(A1178,"FF_MAJOR_IND_NAME")</f>
        <v>MISCELLANEOUS</v>
      </c>
      <c r="E1178">
        <v>2018</v>
      </c>
      <c r="F1178" s="4">
        <f t="shared" si="126"/>
        <v>43101</v>
      </c>
      <c r="G1178" s="4">
        <f t="shared" si="127"/>
        <v>43465</v>
      </c>
      <c r="I1178" s="1" cm="1">
        <f t="array" ref="I1178">_xll.FDS(A1178,"FF_PTX_INC(ANN_R,"&amp;F1178&amp;","&amp;G1178&amp;",,,USD)")</f>
        <v>743.43100000000004</v>
      </c>
      <c r="J1178" s="1" cm="1">
        <f t="array" ref="J1178">_xll.FDS(A1178,"FF_MKT_VAL(ANN_R,"&amp;F1178&amp;","&amp;G1178&amp;",,,USD)")</f>
        <v>7502.1472852200004</v>
      </c>
      <c r="K1178" s="1" cm="1">
        <f t="array" ref="K1178">_xll.FDS(A1178,"FF_SHLDRS_EQ(ANN_R,"&amp;F1178&amp;","&amp;G1178&amp;",,,USD)")</f>
        <v>4782.2979999999998</v>
      </c>
      <c r="L1178" s="1" cm="1">
        <f t="array" ref="L1178">_xll.FDS(A1178,"FF_ASSETS(ANN_R,"&amp;F1178&amp;","&amp;G1178&amp;",,,USD)")</f>
        <v>11393.402</v>
      </c>
      <c r="M1178" s="1" cm="1">
        <f t="array" ref="M1178">_xll.FDS(A1178,"FF_TAX_CF(ANN_R,"&amp;F1178&amp;","&amp;G1178&amp;",,,USD)")</f>
        <v>200.09800000000001</v>
      </c>
      <c r="N1178" s="1" cm="1">
        <f t="array" ref="N1178">_xll.FDS(A1178,"FF_INC_TAX(ANN_R,"&amp;F1178&amp;","&amp;G1178&amp;",,,USD)")</f>
        <v>191.39500000000001</v>
      </c>
      <c r="O1178" s="1" cm="1">
        <f t="array" ref="O1178">_xll.FDS(A1178,"FF_NET_INC(ANN_R,"&amp;F1178&amp;","&amp;G1178&amp;")")</f>
        <v>484.51499999999999</v>
      </c>
      <c r="P1178" s="1" cm="1">
        <f t="array" ref="P1178">_xll.FDS(A1178,"FF_ROA(ANN_R,"&amp;F1178&amp;","&amp;G1178&amp;")")</f>
        <v>4.66771295985785</v>
      </c>
      <c r="Q1178" cm="1">
        <f t="array" ref="Q1178">_xll.FDS(A1178,"FF_TAX_RATE(ANN_R,"&amp;F1178&amp;","&amp;G1178&amp;")")</f>
        <v>25.744823662182501</v>
      </c>
      <c r="R1178" t="e" cm="1">
        <f t="array" ref="R1178">_xll.FDS(A1178,"FF_TAX_REFUND(ANN_R,"&amp;F1178&amp;","&amp;G1178&amp;",,,,,""D=1"")")</f>
        <v>#N/A</v>
      </c>
      <c r="S1178">
        <f t="shared" si="128"/>
        <v>0.30962454044775256</v>
      </c>
      <c r="T1178" s="1" cm="1">
        <f t="array" ref="T1178">_xll.FDS($A1178,"FF_TAX_CF(ANN_R,"&amp;AE1178&amp;","&amp;AF1178&amp;",,,USD)")</f>
        <v>176.95500000000001</v>
      </c>
      <c r="U1178" s="1" cm="1">
        <f t="array" ref="U1178">_xll.FDS($A1178,"FF_TAX_CF(ANN_R,"&amp;AG1178&amp;","&amp;AH1178&amp;",,,USD)")</f>
        <v>180.126</v>
      </c>
      <c r="V1178" s="1" cm="1">
        <f t="array" ref="V1178">_xll.FDS(A1178,"FF_TAX_CF(ANN_R,"&amp;AI1178&amp;","&amp;AJ1178&amp;",,,USD)")</f>
        <v>230.036</v>
      </c>
      <c r="W1178" s="1" cm="1">
        <f t="array" ref="W1178">_xll.FDS(A1178,"FF_TAX_CF(ANN_R,"&amp;AK1178&amp;","&amp;AL1178&amp;",,,USD)")</f>
        <v>273.01900000000001</v>
      </c>
      <c r="X1178" s="1" cm="1">
        <f t="array" ref="X1178">_xll.FDS(A1178,"FF_TAX_CF(ANN_R,"&amp;F1178&amp;","&amp;G1178&amp;",,,USD)")</f>
        <v>200.09800000000001</v>
      </c>
      <c r="Y1178" s="1" cm="1">
        <f t="array" ref="Y1178">_xll.FDS($A1178,"FF_PTX_INC(ANN_R,"&amp;AE1178&amp;","&amp;AF1178&amp;",,,USD)")</f>
        <v>587.88800000000003</v>
      </c>
      <c r="Z1178" s="1" cm="1">
        <f t="array" ref="Z1178">_xll.FDS($A1178,"FF_PTX_INC(ANN_R,"&amp;AG1178&amp;","&amp;AH1178&amp;",,,USD)")</f>
        <v>649.03</v>
      </c>
      <c r="AA1178" s="1" cm="1">
        <f t="array" ref="AA1178">_xll.FDS(A1178,"FF_PTX_INC(ANN_R,"&amp;AI1178&amp;","&amp;AJ1178&amp;",,,USD)")</f>
        <v>677.28099999999995</v>
      </c>
      <c r="AB1178" s="1" cm="1">
        <f t="array" ref="AB1178">_xll.FDS(A1178,"FF_PTX_INC(ANN_R,"&amp;AK1178&amp;","&amp;AL1178&amp;",,,USD)")</f>
        <v>766.62699999999995</v>
      </c>
      <c r="AC1178" s="1" cm="1">
        <f t="array" ref="AC1178">_xll.FDS(A1178,"FF_PTX_INC(ANN_R,"&amp;F1178&amp;","&amp;G1178&amp;",,,USD)")</f>
        <v>743.43100000000004</v>
      </c>
      <c r="AE1178" s="6">
        <f t="shared" si="129"/>
        <v>41640</v>
      </c>
      <c r="AF1178" s="6">
        <f t="shared" si="130"/>
        <v>42004</v>
      </c>
      <c r="AG1178" s="6">
        <f t="shared" si="131"/>
        <v>42005</v>
      </c>
      <c r="AH1178" s="6">
        <f t="shared" si="132"/>
        <v>42369</v>
      </c>
      <c r="AI1178" s="6">
        <f>DATE(YEAR(F1178)+AO1178,MONTH(F1178),DAY(F1178))</f>
        <v>42370</v>
      </c>
      <c r="AJ1178" s="6">
        <f>DATE(YEAR(G1178)+AO1178,MONTH(G1178),DAY(G1178))</f>
        <v>42735</v>
      </c>
      <c r="AK1178" s="6">
        <f>DATE(YEAR(F1178)+AP1178,MONTH(F1178),DAY(F1178))</f>
        <v>42736</v>
      </c>
      <c r="AL1178" s="6">
        <f>DATE(YEAR(G1178)+AP1178,MONTH(G1178),DAY(G1178))</f>
        <v>43100</v>
      </c>
      <c r="AM1178" s="8">
        <v>-4</v>
      </c>
      <c r="AN1178" s="8">
        <v>-3</v>
      </c>
      <c r="AO1178">
        <v>-2</v>
      </c>
      <c r="AP1178">
        <v>-1</v>
      </c>
      <c r="AQ1178" cm="1">
        <f t="array" ref="AQ1178">_xll.FDS(A1178,"FF_DEBT_LT(ANN_R,"&amp;F1178&amp;","&amp;G1178&amp;")")</f>
        <v>4188.674</v>
      </c>
      <c r="AR1178" cm="1">
        <f t="array" ref="AR1178">_xll.FDS(A1178,"FF_RD_EXP(ANN_R,"&amp;F1178&amp;","&amp;G1178&amp;")")</f>
        <v>0</v>
      </c>
      <c r="AS1178" cm="1">
        <f t="array" ref="AS1178">_xll.FDS(A1178,"FF_PTX_INC_FOR(ANN_R,"&amp;F1178&amp;","&amp;G1178&amp;")")</f>
        <v>180.673</v>
      </c>
      <c r="AT1178" cm="1">
        <f t="array" ref="AT1178">_xll.FDS(A1178,"FF_MKT_VAL_PUBLIC(ANN_R,"&amp;[1]sample_report!E1178&amp;")")</f>
        <v>7376.5463353708501</v>
      </c>
    </row>
    <row r="1179" spans="1:46" hidden="1" x14ac:dyDescent="0.25">
      <c r="A1179" t="s">
        <v>910</v>
      </c>
      <c r="B1179" t="s">
        <v>911</v>
      </c>
      <c r="C1179" t="s">
        <v>502</v>
      </c>
      <c r="D1179" t="str" cm="1">
        <f t="array" ref="D1179">_xll.FDS(A1179,"FF_MAJOR_IND_NAME")</f>
        <v>MISCELLANEOUS</v>
      </c>
      <c r="E1179">
        <v>2018</v>
      </c>
      <c r="F1179" s="4">
        <f t="shared" si="126"/>
        <v>43101</v>
      </c>
      <c r="G1179" s="4">
        <f t="shared" si="127"/>
        <v>43465</v>
      </c>
      <c r="I1179" s="1" cm="1">
        <f t="array" ref="I1179">_xll.FDS(A1179,"FF_PTX_INC(ANN_R,"&amp;F1179&amp;","&amp;G1179&amp;",,,USD)")</f>
        <v>555.26400000000001</v>
      </c>
      <c r="J1179" s="1" cm="1">
        <f t="array" ref="J1179">_xll.FDS(A1179,"FF_MKT_VAL(ANN_R,"&amp;F1179&amp;","&amp;G1179&amp;",,,USD)")</f>
        <v>11264.631600000001</v>
      </c>
      <c r="K1179" s="1" cm="1">
        <f t="array" ref="K1179">_xll.FDS(A1179,"FF_SHLDRS_EQ(ANN_R,"&amp;F1179&amp;","&amp;G1179&amp;",,,USD)")</f>
        <v>3550.8130000000001</v>
      </c>
      <c r="L1179" s="1" cm="1">
        <f t="array" ref="L1179">_xll.FDS(A1179,"FF_ASSETS(ANN_R,"&amp;F1179&amp;","&amp;G1179&amp;",,,USD)")</f>
        <v>9040.6479999999992</v>
      </c>
      <c r="M1179" s="1" cm="1">
        <f t="array" ref="M1179">_xll.FDS(A1179,"FF_TAX_CF(ANN_R,"&amp;F1179&amp;","&amp;G1179&amp;",,,USD)")</f>
        <v>143.21299999999999</v>
      </c>
      <c r="N1179" s="1" cm="1">
        <f t="array" ref="N1179">_xll.FDS(A1179,"FF_INC_TAX(ANN_R,"&amp;F1179&amp;","&amp;G1179&amp;",,,USD)")</f>
        <v>131.417</v>
      </c>
      <c r="O1179" s="1" cm="1">
        <f t="array" ref="O1179">_xll.FDS(A1179,"FF_NET_INC(ANN_R,"&amp;F1179&amp;","&amp;G1179&amp;")")</f>
        <v>423.84699999999998</v>
      </c>
      <c r="P1179" s="1" cm="1">
        <f t="array" ref="P1179">_xll.FDS(A1179,"FF_ROA(ANN_R,"&amp;F1179&amp;","&amp;G1179&amp;")")</f>
        <v>4.8376217952811498</v>
      </c>
      <c r="Q1179" cm="1">
        <f t="array" ref="Q1179">_xll.FDS(A1179,"FF_TAX_RATE(ANN_R,"&amp;F1179&amp;","&amp;G1179&amp;")")</f>
        <v>23.6674806938681</v>
      </c>
      <c r="R1179" t="e" cm="1">
        <f t="array" ref="R1179">_xll.FDS(A1179,"FF_TAX_REFUND(ANN_R,"&amp;F1179&amp;","&amp;G1179&amp;",,,,,""D=1"")")</f>
        <v>#N/A</v>
      </c>
      <c r="S1179">
        <f t="shared" si="128"/>
        <v>0.32362033541975249</v>
      </c>
      <c r="T1179" s="1" cm="1">
        <f t="array" ref="T1179">_xll.FDS($A1179,"FF_TAX_CF(ANN_R,"&amp;AE1179&amp;","&amp;AF1179&amp;",,,USD)")</f>
        <v>268.62400000000002</v>
      </c>
      <c r="U1179" s="1" cm="1">
        <f t="array" ref="U1179">_xll.FDS($A1179,"FF_TAX_CF(ANN_R,"&amp;AG1179&amp;","&amp;AH1179&amp;",,,USD)")</f>
        <v>254.40799999999999</v>
      </c>
      <c r="V1179" s="1" cm="1">
        <f t="array" ref="V1179">_xll.FDS(A1179,"FF_TAX_CF(ANN_R,"&amp;AI1179&amp;","&amp;AJ1179&amp;",,,USD)")</f>
        <v>225.327</v>
      </c>
      <c r="W1179" s="1" cm="1">
        <f t="array" ref="W1179">_xll.FDS(A1179,"FF_TAX_CF(ANN_R,"&amp;AK1179&amp;","&amp;AL1179&amp;",,,USD)")</f>
        <v>192.11600000000001</v>
      </c>
      <c r="X1179" s="1" cm="1">
        <f t="array" ref="X1179">_xll.FDS(A1179,"FF_TAX_CF(ANN_R,"&amp;F1179&amp;","&amp;G1179&amp;",,,USD)")</f>
        <v>143.21299999999999</v>
      </c>
      <c r="Y1179" s="1" cm="1">
        <f t="array" ref="Y1179">_xll.FDS($A1179,"FF_PTX_INC(ANN_R,"&amp;AE1179&amp;","&amp;AF1179&amp;",,,USD)")</f>
        <v>781.39400000000001</v>
      </c>
      <c r="Z1179" s="1" cm="1">
        <f t="array" ref="Z1179">_xll.FDS($A1179,"FF_PTX_INC(ANN_R,"&amp;AG1179&amp;","&amp;AH1179&amp;",,,USD)")</f>
        <v>752.88800000000003</v>
      </c>
      <c r="AA1179" s="1" cm="1">
        <f t="array" ref="AA1179">_xll.FDS(A1179,"FF_PTX_INC(ANN_R,"&amp;AI1179&amp;","&amp;AJ1179&amp;",,,USD)")</f>
        <v>738.83500000000004</v>
      </c>
      <c r="AB1179" s="1" cm="1">
        <f t="array" ref="AB1179">_xll.FDS(A1179,"FF_PTX_INC(ANN_R,"&amp;AK1179&amp;","&amp;AL1179&amp;",,,USD)")</f>
        <v>520.25900000000001</v>
      </c>
      <c r="AC1179" s="1" cm="1">
        <f t="array" ref="AC1179">_xll.FDS(A1179,"FF_PTX_INC(ANN_R,"&amp;F1179&amp;","&amp;G1179&amp;",,,USD)")</f>
        <v>555.26400000000001</v>
      </c>
      <c r="AE1179" s="6">
        <f t="shared" si="129"/>
        <v>41640</v>
      </c>
      <c r="AF1179" s="6">
        <f t="shared" si="130"/>
        <v>42004</v>
      </c>
      <c r="AG1179" s="6">
        <f t="shared" si="131"/>
        <v>42005</v>
      </c>
      <c r="AH1179" s="6">
        <f t="shared" si="132"/>
        <v>42369</v>
      </c>
      <c r="AI1179" s="6">
        <f>DATE(YEAR(F1179)+AO1179,MONTH(F1179),DAY(F1179))</f>
        <v>42370</v>
      </c>
      <c r="AJ1179" s="6">
        <f>DATE(YEAR(G1179)+AO1179,MONTH(G1179),DAY(G1179))</f>
        <v>42735</v>
      </c>
      <c r="AK1179" s="6">
        <f>DATE(YEAR(F1179)+AP1179,MONTH(F1179),DAY(F1179))</f>
        <v>42736</v>
      </c>
      <c r="AL1179" s="6">
        <f>DATE(YEAR(G1179)+AP1179,MONTH(G1179),DAY(G1179))</f>
        <v>43100</v>
      </c>
      <c r="AM1179" s="8">
        <v>-4</v>
      </c>
      <c r="AN1179" s="8">
        <v>-3</v>
      </c>
      <c r="AO1179">
        <v>-2</v>
      </c>
      <c r="AP1179">
        <v>-1</v>
      </c>
      <c r="AQ1179" cm="1">
        <f t="array" ref="AQ1179">_xll.FDS(A1179,"FF_DEBT_LT(ANN_R,"&amp;F1179&amp;","&amp;G1179&amp;")")</f>
        <v>1045.72</v>
      </c>
      <c r="AR1179" cm="1">
        <f t="array" ref="AR1179">_xll.FDS(A1179,"FF_RD_EXP(ANN_R,"&amp;F1179&amp;","&amp;G1179&amp;")")</f>
        <v>0</v>
      </c>
      <c r="AS1179" t="e" cm="1">
        <f t="array" ref="AS1179">_xll.FDS(A1179,"FF_PTX_INC_FOR(ANN_R,"&amp;F1179&amp;","&amp;G1179&amp;")")</f>
        <v>#N/A</v>
      </c>
      <c r="AT1179" cm="1">
        <f t="array" ref="AT1179">_xll.FDS(A1179,"FF_MKT_VAL_PUBLIC(ANN_R,"&amp;[1]sample_report!E1179&amp;")")</f>
        <v>11359.794545472399</v>
      </c>
    </row>
    <row r="1180" spans="1:46" hidden="1" x14ac:dyDescent="0.25">
      <c r="A1180" t="s">
        <v>928</v>
      </c>
      <c r="B1180" t="s">
        <v>929</v>
      </c>
      <c r="C1180" t="s">
        <v>502</v>
      </c>
      <c r="D1180" t="str" cm="1">
        <f t="array" ref="D1180">_xll.FDS(A1180,"FF_MAJOR_IND_NAME")</f>
        <v>MISCELLANEOUS</v>
      </c>
      <c r="E1180">
        <v>2018</v>
      </c>
      <c r="F1180" s="4">
        <f t="shared" si="126"/>
        <v>43101</v>
      </c>
      <c r="G1180" s="4">
        <f t="shared" si="127"/>
        <v>43465</v>
      </c>
      <c r="I1180" s="1" cm="1">
        <f t="array" ref="I1180">_xll.FDS(A1180,"FF_PTX_INC(ANN_R,"&amp;F1180&amp;","&amp;G1180&amp;",,,USD)")</f>
        <v>430.036</v>
      </c>
      <c r="J1180" s="1" cm="1">
        <f t="array" ref="J1180">_xll.FDS(A1180,"FF_MKT_VAL(ANN_R,"&amp;F1180&amp;","&amp;G1180&amp;",,,USD)")</f>
        <v>5554.2499900800003</v>
      </c>
      <c r="K1180" s="1" cm="1">
        <f t="array" ref="K1180">_xll.FDS(A1180,"FF_SHLDRS_EQ(ANN_R,"&amp;F1180&amp;","&amp;G1180&amp;",,,USD)")</f>
        <v>562.49099999999999</v>
      </c>
      <c r="L1180" s="1" cm="1">
        <f t="array" ref="L1180">_xll.FDS(A1180,"FF_ASSETS(ANN_R,"&amp;F1180&amp;","&amp;G1180&amp;",,,USD)")</f>
        <v>3770.39</v>
      </c>
      <c r="M1180" s="1" cm="1">
        <f t="array" ref="M1180">_xll.FDS(A1180,"FF_TAX_CF(ANN_R,"&amp;F1180&amp;","&amp;G1180&amp;",,,USD)")</f>
        <v>128.416</v>
      </c>
      <c r="N1180" s="1" cm="1">
        <f t="array" ref="N1180">_xll.FDS(A1180,"FF_INC_TAX(ANN_R,"&amp;F1180&amp;","&amp;G1180&amp;",,,USD)")</f>
        <v>128.34399999999999</v>
      </c>
      <c r="O1180" s="1" cm="1">
        <f t="array" ref="O1180">_xll.FDS(A1180,"FF_NET_INC(ANN_R,"&amp;F1180&amp;","&amp;G1180&amp;")")</f>
        <v>299.82400000000001</v>
      </c>
      <c r="P1180" s="1" cm="1">
        <f t="array" ref="P1180">_xll.FDS(A1180,"FF_ROA(ANN_R,"&amp;F1180&amp;","&amp;G1180&amp;")")</f>
        <v>8.1379674054081104</v>
      </c>
      <c r="Q1180" cm="1">
        <f t="array" ref="Q1180">_xll.FDS(A1180,"FF_TAX_RATE(ANN_R,"&amp;F1180&amp;","&amp;G1180&amp;")")</f>
        <v>29.844943214056499</v>
      </c>
      <c r="R1180" t="e" cm="1">
        <f t="array" ref="R1180">_xll.FDS(A1180,"FF_TAX_REFUND(ANN_R,"&amp;F1180&amp;","&amp;G1180&amp;",,,,,""D=1"")")</f>
        <v>#N/A</v>
      </c>
      <c r="S1180">
        <f t="shared" si="128"/>
        <v>0.33317086690176512</v>
      </c>
      <c r="T1180" s="1" cm="1">
        <f t="array" ref="T1180">_xll.FDS($A1180,"FF_TAX_CF(ANN_R,"&amp;AE1180&amp;","&amp;AF1180&amp;",,,USD)")</f>
        <v>178.411</v>
      </c>
      <c r="U1180" s="1" cm="1">
        <f t="array" ref="U1180">_xll.FDS($A1180,"FF_TAX_CF(ANN_R,"&amp;AG1180&amp;","&amp;AH1180&amp;",,,USD)")</f>
        <v>122.91200000000001</v>
      </c>
      <c r="V1180" s="1" cm="1">
        <f t="array" ref="V1180">_xll.FDS(A1180,"FF_TAX_CF(ANN_R,"&amp;AI1180&amp;","&amp;AJ1180&amp;",,,USD)")</f>
        <v>143.083</v>
      </c>
      <c r="W1180" s="1" cm="1">
        <f t="array" ref="W1180">_xll.FDS(A1180,"FF_TAX_CF(ANN_R,"&amp;AK1180&amp;","&amp;AL1180&amp;",,,USD)")</f>
        <v>89.555999999999997</v>
      </c>
      <c r="X1180" s="1" cm="1">
        <f t="array" ref="X1180">_xll.FDS(A1180,"FF_TAX_CF(ANN_R,"&amp;F1180&amp;","&amp;G1180&amp;",,,USD)")</f>
        <v>128.416</v>
      </c>
      <c r="Y1180" s="1" cm="1">
        <f t="array" ref="Y1180">_xll.FDS($A1180,"FF_PTX_INC(ANN_R,"&amp;AE1180&amp;","&amp;AF1180&amp;",,,USD)")</f>
        <v>380.78699999999998</v>
      </c>
      <c r="Z1180" s="1" cm="1">
        <f t="array" ref="Z1180">_xll.FDS($A1180,"FF_PTX_INC(ANN_R,"&amp;AG1180&amp;","&amp;AH1180&amp;",,,USD)")</f>
        <v>385.91800000000001</v>
      </c>
      <c r="AA1180" s="1" cm="1">
        <f t="array" ref="AA1180">_xll.FDS(A1180,"FF_PTX_INC(ANN_R,"&amp;AI1180&amp;","&amp;AJ1180&amp;",,,USD)")</f>
        <v>379.46199999999999</v>
      </c>
      <c r="AB1180" s="1" cm="1">
        <f t="array" ref="AB1180">_xll.FDS(A1180,"FF_PTX_INC(ANN_R,"&amp;AK1180&amp;","&amp;AL1180&amp;",,,USD)")</f>
        <v>411.9</v>
      </c>
      <c r="AC1180" s="1" cm="1">
        <f t="array" ref="AC1180">_xll.FDS(A1180,"FF_PTX_INC(ANN_R,"&amp;F1180&amp;","&amp;G1180&amp;",,,USD)")</f>
        <v>430.036</v>
      </c>
      <c r="AE1180" s="6">
        <f t="shared" si="129"/>
        <v>41640</v>
      </c>
      <c r="AF1180" s="6">
        <f t="shared" si="130"/>
        <v>42004</v>
      </c>
      <c r="AG1180" s="6">
        <f t="shared" si="131"/>
        <v>42005</v>
      </c>
      <c r="AH1180" s="6">
        <f t="shared" si="132"/>
        <v>42369</v>
      </c>
      <c r="AI1180" s="6">
        <f>DATE(YEAR(F1180)+AO1180,MONTH(F1180),DAY(F1180))</f>
        <v>42370</v>
      </c>
      <c r="AJ1180" s="6">
        <f>DATE(YEAR(G1180)+AO1180,MONTH(G1180),DAY(G1180))</f>
        <v>42735</v>
      </c>
      <c r="AK1180" s="6">
        <f>DATE(YEAR(F1180)+AP1180,MONTH(F1180),DAY(F1180))</f>
        <v>42736</v>
      </c>
      <c r="AL1180" s="6">
        <f>DATE(YEAR(G1180)+AP1180,MONTH(G1180),DAY(G1180))</f>
        <v>43100</v>
      </c>
      <c r="AM1180" s="8">
        <v>-4</v>
      </c>
      <c r="AN1180" s="8">
        <v>-3</v>
      </c>
      <c r="AO1180">
        <v>-2</v>
      </c>
      <c r="AP1180">
        <v>-1</v>
      </c>
      <c r="AQ1180" cm="1">
        <f t="array" ref="AQ1180">_xll.FDS(A1180,"FF_DEBT_LT(ANN_R,"&amp;F1180&amp;","&amp;G1180&amp;")")</f>
        <v>1755.479</v>
      </c>
      <c r="AR1180" t="e" cm="1">
        <f t="array" ref="AR1180">_xll.FDS(A1180,"FF_RD_EXP(ANN_R,"&amp;F1180&amp;","&amp;G1180&amp;")")</f>
        <v>#N/A</v>
      </c>
      <c r="AS1180" t="e" cm="1">
        <f t="array" ref="AS1180">_xll.FDS(A1180,"FF_PTX_INC_FOR(ANN_R,"&amp;F1180&amp;","&amp;G1180&amp;")")</f>
        <v>#N/A</v>
      </c>
      <c r="AT1180" cm="1">
        <f t="array" ref="AT1180">_xll.FDS(A1180,"FF_MKT_VAL_PUBLIC(ANN_R,"&amp;[1]sample_report!E1180&amp;")")</f>
        <v>9705.93759899002</v>
      </c>
    </row>
    <row r="1181" spans="1:46" hidden="1" x14ac:dyDescent="0.25">
      <c r="A1181" t="s">
        <v>1029</v>
      </c>
      <c r="B1181" t="s">
        <v>1030</v>
      </c>
      <c r="C1181" t="s">
        <v>950</v>
      </c>
      <c r="D1181" t="str" cm="1">
        <f t="array" ref="D1181">_xll.FDS(A1181,"FF_MAJOR_IND_NAME")</f>
        <v>MISCELLANEOUS</v>
      </c>
      <c r="E1181">
        <v>2018</v>
      </c>
      <c r="F1181" s="4">
        <f t="shared" si="126"/>
        <v>43101</v>
      </c>
      <c r="G1181" s="4">
        <f t="shared" si="127"/>
        <v>43465</v>
      </c>
      <c r="I1181" s="1" cm="1">
        <f t="array" ref="I1181">_xll.FDS(A1181,"FF_PTX_INC(ANN_R,"&amp;F1181&amp;","&amp;G1181&amp;",,,USD)")</f>
        <v>4145.7585165262199</v>
      </c>
      <c r="J1181" s="1" cm="1">
        <f t="array" ref="J1181">_xll.FDS(A1181,"FF_MKT_VAL(ANN_R,"&amp;F1181&amp;","&amp;G1181&amp;",,,USD)")</f>
        <v>59417.013320953498</v>
      </c>
      <c r="K1181" s="1" cm="1">
        <f t="array" ref="K1181">_xll.FDS(A1181,"FF_SHLDRS_EQ(ANN_R,"&amp;F1181&amp;","&amp;G1181&amp;",,,USD)")</f>
        <v>11323.9293072581</v>
      </c>
      <c r="L1181" s="1" cm="1">
        <f t="array" ref="L1181">_xll.FDS(A1181,"FF_ASSETS(ANN_R,"&amp;F1181&amp;","&amp;G1181&amp;",,,USD)")</f>
        <v>24426.257025897499</v>
      </c>
      <c r="M1181" s="1" cm="1">
        <f t="array" ref="M1181">_xll.FDS(A1181,"FF_TAX_CF(ANN_R,"&amp;F1181&amp;","&amp;G1181&amp;",,,USD)")</f>
        <v>663.01934671402</v>
      </c>
      <c r="N1181" s="1" cm="1">
        <f t="array" ref="N1181">_xll.FDS(A1181,"FF_INC_TAX(ANN_R,"&amp;F1181&amp;","&amp;G1181&amp;",,,USD)")</f>
        <v>1023.66883833408</v>
      </c>
      <c r="O1181" s="1" cm="1">
        <f t="array" ref="O1181">_xll.FDS(A1181,"FF_NET_INC(ANN_R,"&amp;F1181&amp;","&amp;G1181&amp;")")</f>
        <v>2630.6</v>
      </c>
      <c r="P1181" s="1" cm="1">
        <f t="array" ref="P1181">_xll.FDS(A1181,"FF_ROA(ANN_R,"&amp;F1181&amp;","&amp;G1181&amp;")")</f>
        <v>11.207181184750601</v>
      </c>
      <c r="Q1181" cm="1">
        <f t="array" ref="Q1181">_xll.FDS(A1181,"FF_TAX_RATE(ANN_R,"&amp;F1181&amp;","&amp;G1181&amp;")")</f>
        <v>24.691955265928701</v>
      </c>
      <c r="R1181" t="e" cm="1">
        <f t="array" ref="R1181">_xll.FDS(A1181,"FF_TAX_REFUND(ANN_R,"&amp;F1181&amp;","&amp;G1181&amp;",,,,,""D=1"")")</f>
        <v>#N/A</v>
      </c>
      <c r="S1181">
        <f t="shared" si="128"/>
        <v>0.20741231825157833</v>
      </c>
      <c r="T1181" s="1" cm="1">
        <f t="array" ref="T1181">_xll.FDS($A1181,"FF_TAX_CF(ANN_R,"&amp;AE1181&amp;","&amp;AF1181&amp;",,,USD)")</f>
        <v>560.688294517994</v>
      </c>
      <c r="U1181" s="1" cm="1">
        <f t="array" ref="U1181">_xll.FDS($A1181,"FF_TAX_CF(ANN_R,"&amp;AG1181&amp;","&amp;AH1181&amp;",,,USD)")</f>
        <v>366.38743648528998</v>
      </c>
      <c r="V1181" s="1" cm="1">
        <f t="array" ref="V1181">_xll.FDS(A1181,"FF_TAX_CF(ANN_R,"&amp;AI1181&amp;","&amp;AJ1181&amp;",,,USD)")</f>
        <v>326.88128381967499</v>
      </c>
      <c r="W1181" s="1" cm="1">
        <f t="array" ref="W1181">_xll.FDS(A1181,"FF_TAX_CF(ANN_R,"&amp;AK1181&amp;","&amp;AL1181&amp;",,,USD)")</f>
        <v>356.42732572555502</v>
      </c>
      <c r="X1181" s="1" cm="1">
        <f t="array" ref="X1181">_xll.FDS(A1181,"FF_TAX_CF(ANN_R,"&amp;F1181&amp;","&amp;G1181&amp;",,,USD)")</f>
        <v>663.01934671402</v>
      </c>
      <c r="Y1181" s="1" cm="1">
        <f t="array" ref="Y1181">_xll.FDS($A1181,"FF_PTX_INC(ANN_R,"&amp;AE1181&amp;","&amp;AF1181&amp;",,,USD)")</f>
        <v>1796.66973012686</v>
      </c>
      <c r="Z1181" s="1" cm="1">
        <f t="array" ref="Z1181">_xll.FDS($A1181,"FF_PTX_INC(ANN_R,"&amp;AG1181&amp;","&amp;AH1181&amp;",,,USD)")</f>
        <v>1113.4673879385</v>
      </c>
      <c r="AA1181" s="1" cm="1">
        <f t="array" ref="AA1181">_xll.FDS(A1181,"FF_PTX_INC(ANN_R,"&amp;AI1181&amp;","&amp;AJ1181&amp;",,,USD)")</f>
        <v>1303.5428252220199</v>
      </c>
      <c r="AB1181" s="1" cm="1">
        <f t="array" ref="AB1181">_xll.FDS(A1181,"FF_PTX_INC(ANN_R,"&amp;AK1181&amp;","&amp;AL1181&amp;",,,USD)")</f>
        <v>2601.3555105090099</v>
      </c>
      <c r="AC1181" s="1" cm="1">
        <f t="array" ref="AC1181">_xll.FDS(A1181,"FF_PTX_INC(ANN_R,"&amp;F1181&amp;","&amp;G1181&amp;",,,USD)")</f>
        <v>4145.7585165262199</v>
      </c>
      <c r="AE1181" s="6">
        <f t="shared" si="129"/>
        <v>41640</v>
      </c>
      <c r="AF1181" s="6">
        <f t="shared" si="130"/>
        <v>42004</v>
      </c>
      <c r="AG1181" s="6">
        <f t="shared" si="131"/>
        <v>42005</v>
      </c>
      <c r="AH1181" s="6">
        <f t="shared" si="132"/>
        <v>42369</v>
      </c>
      <c r="AI1181" s="6">
        <f>DATE(YEAR(F1181)+AO1181,MONTH(F1181),DAY(F1181))</f>
        <v>42370</v>
      </c>
      <c r="AJ1181" s="6">
        <f>DATE(YEAR(G1181)+AO1181,MONTH(G1181),DAY(G1181))</f>
        <v>42735</v>
      </c>
      <c r="AK1181" s="6">
        <f>DATE(YEAR(F1181)+AP1181,MONTH(F1181),DAY(F1181))</f>
        <v>42736</v>
      </c>
      <c r="AL1181" s="6">
        <f>DATE(YEAR(G1181)+AP1181,MONTH(G1181),DAY(G1181))</f>
        <v>43100</v>
      </c>
      <c r="AM1181" s="8">
        <v>-4</v>
      </c>
      <c r="AN1181" s="8">
        <v>-3</v>
      </c>
      <c r="AO1181">
        <v>-2</v>
      </c>
      <c r="AP1181">
        <v>-1</v>
      </c>
      <c r="AQ1181" cm="1">
        <f t="array" ref="AQ1181">_xll.FDS(A1181,"FF_DEBT_LT(ANN_R,"&amp;F1181&amp;","&amp;G1181&amp;")")</f>
        <v>3171.6</v>
      </c>
      <c r="AR1181" t="e" cm="1">
        <f t="array" ref="AR1181">_xll.FDS(A1181,"FF_RD_EXP(ANN_R,"&amp;F1181&amp;","&amp;G1181&amp;")")</f>
        <v>#N/A</v>
      </c>
      <c r="AS1181" t="e" cm="1">
        <f t="array" ref="AS1181">_xll.FDS(A1181,"FF_PTX_INC_FOR(ANN_R,"&amp;F1181&amp;","&amp;G1181&amp;")")</f>
        <v>#N/A</v>
      </c>
      <c r="AT1181" cm="1">
        <f t="array" ref="AT1181">_xll.FDS(A1181,"FF_MKT_VAL_PUBLIC(ANN_R,"&amp;[1]sample_report!E1181&amp;")")</f>
        <v>30540.912140634198</v>
      </c>
    </row>
    <row r="1182" spans="1:46" hidden="1" x14ac:dyDescent="0.25">
      <c r="A1182" t="s">
        <v>1035</v>
      </c>
      <c r="B1182" t="s">
        <v>1036</v>
      </c>
      <c r="C1182" t="s">
        <v>932</v>
      </c>
      <c r="D1182" t="str" cm="1">
        <f t="array" ref="D1182">_xll.FDS(A1182,"FF_MAJOR_IND_NAME")</f>
        <v>MISCELLANEOUS</v>
      </c>
      <c r="E1182">
        <v>2018</v>
      </c>
      <c r="F1182" s="4">
        <f t="shared" si="126"/>
        <v>43101</v>
      </c>
      <c r="G1182" s="4">
        <f t="shared" si="127"/>
        <v>43465</v>
      </c>
      <c r="I1182" s="1" cm="1">
        <f t="array" ref="I1182">_xll.FDS(A1182,"FF_PTX_INC(ANN_R,"&amp;F1182&amp;","&amp;G1182&amp;",,,USD)")</f>
        <v>1979.6306389666399</v>
      </c>
      <c r="J1182" s="1" cm="1">
        <f t="array" ref="J1182">_xll.FDS(A1182,"FF_MKT_VAL(ANN_R,"&amp;F1182&amp;","&amp;G1182&amp;",,,USD)")</f>
        <v>50564.809944213899</v>
      </c>
      <c r="K1182" s="1" cm="1">
        <f t="array" ref="K1182">_xll.FDS(A1182,"FF_SHLDRS_EQ(ANN_R,"&amp;F1182&amp;","&amp;G1182&amp;",,,USD)")</f>
        <v>17994.2200128162</v>
      </c>
      <c r="L1182" s="1" cm="1">
        <f t="array" ref="L1182">_xll.FDS(A1182,"FF_ASSETS(ANN_R,"&amp;F1182&amp;","&amp;G1182&amp;",,,USD)")</f>
        <v>31672.828104029501</v>
      </c>
      <c r="M1182" s="1" cm="1">
        <f t="array" ref="M1182">_xll.FDS(A1182,"FF_TAX_CF(ANN_R,"&amp;F1182&amp;","&amp;G1182&amp;",,,USD)")</f>
        <v>404.340142315501</v>
      </c>
      <c r="N1182" s="1" cm="1">
        <f t="array" ref="N1182">_xll.FDS(A1182,"FF_INC_TAX(ANN_R,"&amp;F1182&amp;","&amp;G1182&amp;",,,USD)")</f>
        <v>504.84087133033501</v>
      </c>
      <c r="O1182" s="1" cm="1">
        <f t="array" ref="O1182">_xll.FDS(A1182,"FF_NET_INC(ANN_R,"&amp;F1182&amp;","&amp;G1182&amp;")")</f>
        <v>1384.9105097353799</v>
      </c>
      <c r="P1182" s="1" cm="1">
        <f t="array" ref="P1182">_xll.FDS(A1182,"FF_ROA(ANN_R,"&amp;F1182&amp;","&amp;G1182&amp;")")</f>
        <v>5.33560504408426</v>
      </c>
      <c r="Q1182" cm="1">
        <f t="array" ref="Q1182">_xll.FDS(A1182,"FF_TAX_RATE(ANN_R,"&amp;F1182&amp;","&amp;G1182&amp;")")</f>
        <v>25.501770956316399</v>
      </c>
      <c r="R1182" t="e" cm="1">
        <f t="array" ref="R1182">_xll.FDS(A1182,"FF_TAX_REFUND(ANN_R,"&amp;F1182&amp;","&amp;G1182&amp;",,,,,""D=1"")")</f>
        <v>#N/A</v>
      </c>
      <c r="S1182">
        <f t="shared" si="128"/>
        <v>0.2197793823653974</v>
      </c>
      <c r="T1182" s="1" cm="1">
        <f t="array" ref="T1182">_xll.FDS($A1182,"FF_TAX_CF(ANN_R,"&amp;AE1182&amp;","&amp;AF1182&amp;",,,USD)")</f>
        <v>488.92324050245099</v>
      </c>
      <c r="U1182" s="1" cm="1">
        <f t="array" ref="U1182">_xll.FDS($A1182,"FF_TAX_CF(ANN_R,"&amp;AG1182&amp;","&amp;AH1182&amp;",,,USD)")</f>
        <v>832.39483277927798</v>
      </c>
      <c r="V1182" s="1" cm="1">
        <f t="array" ref="V1182">_xll.FDS(A1182,"FF_TAX_CF(ANN_R,"&amp;AI1182&amp;","&amp;AJ1182&amp;",,,USD)")</f>
        <v>492.239252018267</v>
      </c>
      <c r="W1182" s="1" cm="1">
        <f t="array" ref="W1182">_xll.FDS(A1182,"FF_TAX_CF(ANN_R,"&amp;AK1182&amp;","&amp;AL1182&amp;",,,USD)")</f>
        <v>315.88453492781798</v>
      </c>
      <c r="X1182" s="1" cm="1">
        <f t="array" ref="X1182">_xll.FDS(A1182,"FF_TAX_CF(ANN_R,"&amp;F1182&amp;","&amp;G1182&amp;",,,USD)")</f>
        <v>404.340142315501</v>
      </c>
      <c r="Y1182" s="1" cm="1">
        <f t="array" ref="Y1182">_xll.FDS($A1182,"FF_PTX_INC(ANN_R,"&amp;AE1182&amp;","&amp;AF1182&amp;",,,USD)")</f>
        <v>3347.4498027825298</v>
      </c>
      <c r="Z1182" s="1" cm="1">
        <f t="array" ref="Z1182">_xll.FDS($A1182,"FF_PTX_INC(ANN_R,"&amp;AG1182&amp;","&amp;AH1182&amp;",,,USD)")</f>
        <v>2165.4877695182199</v>
      </c>
      <c r="AA1182" s="1" cm="1">
        <f t="array" ref="AA1182">_xll.FDS(A1182,"FF_PTX_INC(ANN_R,"&amp;AI1182&amp;","&amp;AJ1182&amp;",,,USD)")</f>
        <v>2276.8824594477201</v>
      </c>
      <c r="AB1182" s="1" cm="1">
        <f t="array" ref="AB1182">_xll.FDS(A1182,"FF_PTX_INC(ANN_R,"&amp;AK1182&amp;","&amp;AL1182&amp;",,,USD)")</f>
        <v>1759.3013681396501</v>
      </c>
      <c r="AC1182" s="1" cm="1">
        <f t="array" ref="AC1182">_xll.FDS(A1182,"FF_PTX_INC(ANN_R,"&amp;F1182&amp;","&amp;G1182&amp;",,,USD)")</f>
        <v>1979.6306389666399</v>
      </c>
      <c r="AE1182" s="6">
        <f t="shared" si="129"/>
        <v>41640</v>
      </c>
      <c r="AF1182" s="6">
        <f t="shared" si="130"/>
        <v>42004</v>
      </c>
      <c r="AG1182" s="6">
        <f t="shared" si="131"/>
        <v>42005</v>
      </c>
      <c r="AH1182" s="6">
        <f t="shared" si="132"/>
        <v>42369</v>
      </c>
      <c r="AI1182" s="6">
        <f>DATE(YEAR(F1182)+AO1182,MONTH(F1182),DAY(F1182))</f>
        <v>42370</v>
      </c>
      <c r="AJ1182" s="6">
        <f>DATE(YEAR(G1182)+AO1182,MONTH(G1182),DAY(G1182))</f>
        <v>42735</v>
      </c>
      <c r="AK1182" s="6">
        <f>DATE(YEAR(F1182)+AP1182,MONTH(F1182),DAY(F1182))</f>
        <v>42736</v>
      </c>
      <c r="AL1182" s="6">
        <f>DATE(YEAR(G1182)+AP1182,MONTH(G1182),DAY(G1182))</f>
        <v>43100</v>
      </c>
      <c r="AM1182" s="8">
        <v>-4</v>
      </c>
      <c r="AN1182" s="8">
        <v>-3</v>
      </c>
      <c r="AO1182">
        <v>-2</v>
      </c>
      <c r="AP1182">
        <v>-1</v>
      </c>
      <c r="AQ1182" cm="1">
        <f t="array" ref="AQ1182">_xll.FDS(A1182,"FF_DEBT_LT(ANN_R,"&amp;F1182&amp;","&amp;G1182&amp;")")</f>
        <v>5194.8539319599904</v>
      </c>
      <c r="AR1182" cm="1">
        <f t="array" ref="AR1182">_xll.FDS(A1182,"FF_RD_EXP(ANN_R,"&amp;F1182&amp;","&amp;G1182&amp;")")</f>
        <v>96.410641545869694</v>
      </c>
      <c r="AS1182" t="e" cm="1">
        <f t="array" ref="AS1182">_xll.FDS(A1182,"FF_PTX_INC_FOR(ANN_R,"&amp;F1182&amp;","&amp;G1182&amp;")")</f>
        <v>#N/A</v>
      </c>
      <c r="AT1182" cm="1">
        <f t="array" ref="AT1182">_xll.FDS(A1182,"FF_MKT_VAL_PUBLIC(ANN_R,"&amp;[1]sample_report!E1182&amp;")")</f>
        <v>36281.176382880003</v>
      </c>
    </row>
    <row r="1183" spans="1:46" hidden="1" x14ac:dyDescent="0.25">
      <c r="A1183" t="s">
        <v>1066</v>
      </c>
      <c r="B1183" t="s">
        <v>1067</v>
      </c>
      <c r="C1183" t="s">
        <v>1061</v>
      </c>
      <c r="D1183" t="str" cm="1">
        <f t="array" ref="D1183">_xll.FDS(A1183,"FF_MAJOR_IND_NAME")</f>
        <v>MISCELLANEOUS</v>
      </c>
      <c r="E1183">
        <v>2018</v>
      </c>
      <c r="F1183" s="4">
        <f t="shared" si="126"/>
        <v>43101</v>
      </c>
      <c r="G1183" s="4">
        <f t="shared" si="127"/>
        <v>43465</v>
      </c>
      <c r="I1183" s="1" cm="1">
        <f t="array" ref="I1183">_xll.FDS(A1183,"FF_PTX_INC(ANN_R,"&amp;F1183&amp;","&amp;G1183&amp;",,,USD)")</f>
        <v>3565.3270863369098</v>
      </c>
      <c r="J1183" s="1" cm="1">
        <f t="array" ref="J1183">_xll.FDS(A1183,"FF_MKT_VAL(ANN_R,"&amp;F1183&amp;","&amp;G1183&amp;",,,USD)")</f>
        <v>26587.005494446901</v>
      </c>
      <c r="K1183" s="1" cm="1">
        <f t="array" ref="K1183">_xll.FDS(A1183,"FF_SHLDRS_EQ(ANN_R,"&amp;F1183&amp;","&amp;G1183&amp;",,,USD)")</f>
        <v>13916.205555565701</v>
      </c>
      <c r="L1183" s="1" cm="1">
        <f t="array" ref="L1183">_xll.FDS(A1183,"FF_ASSETS(ANN_R,"&amp;F1183&amp;","&amp;G1183&amp;",,,USD)")</f>
        <v>55246.926619418002</v>
      </c>
      <c r="M1183" s="1" cm="1">
        <f t="array" ref="M1183">_xll.FDS(A1183,"FF_TAX_CF(ANN_R,"&amp;F1183&amp;","&amp;G1183&amp;",,,USD)")</f>
        <v>785.90975843369995</v>
      </c>
      <c r="N1183" s="1" cm="1">
        <f t="array" ref="N1183">_xll.FDS(A1183,"FF_INC_TAX(ANN_R,"&amp;F1183&amp;","&amp;G1183&amp;",,,USD)")</f>
        <v>779.81832567602396</v>
      </c>
      <c r="O1183" s="1" cm="1">
        <f t="array" ref="O1183">_xll.FDS(A1183,"FF_NET_INC(ANN_R,"&amp;F1183&amp;","&amp;G1183&amp;")")</f>
        <v>24897</v>
      </c>
      <c r="P1183" s="1" cm="1">
        <f t="array" ref="P1183">_xll.FDS(A1183,"FF_ROA(ANN_R,"&amp;F1183&amp;","&amp;G1183&amp;")")</f>
        <v>5.4037863619345297</v>
      </c>
      <c r="Q1183" cm="1">
        <f t="array" ref="Q1183">_xll.FDS(A1183,"FF_TAX_RATE(ANN_R,"&amp;F1183&amp;","&amp;G1183&amp;")")</f>
        <v>21.8722800683408</v>
      </c>
      <c r="R1183" t="e" cm="1">
        <f t="array" ref="R1183">_xll.FDS(A1183,"FF_TAX_REFUND(ANN_R,"&amp;F1183&amp;","&amp;G1183&amp;",,,,,""D=1"")")</f>
        <v>#N/A</v>
      </c>
      <c r="S1183">
        <f t="shared" si="128"/>
        <v>0.22234453360227346</v>
      </c>
      <c r="T1183" s="1" cm="1">
        <f t="array" ref="T1183">_xll.FDS($A1183,"FF_TAX_CF(ANN_R,"&amp;AE1183&amp;","&amp;AF1183&amp;",,,USD)")</f>
        <v>481.25093460083002</v>
      </c>
      <c r="U1183" s="1" cm="1">
        <f t="array" ref="U1183">_xll.FDS($A1183,"FF_TAX_CF(ANN_R,"&amp;AG1183&amp;","&amp;AH1183&amp;",,,USD)")</f>
        <v>368.64001773297798</v>
      </c>
      <c r="V1183" s="1" cm="1">
        <f t="array" ref="V1183">_xll.FDS(A1183,"FF_TAX_CF(ANN_R,"&amp;AI1183&amp;","&amp;AJ1183&amp;",,,USD)")</f>
        <v>492.77110164612498</v>
      </c>
      <c r="W1183" s="1" cm="1">
        <f t="array" ref="W1183">_xll.FDS(A1183,"FF_TAX_CF(ANN_R,"&amp;AK1183&amp;","&amp;AL1183&amp;",,,USD)")</f>
        <v>556.96877731382801</v>
      </c>
      <c r="X1183" s="1" cm="1">
        <f t="array" ref="X1183">_xll.FDS(A1183,"FF_TAX_CF(ANN_R,"&amp;F1183&amp;","&amp;G1183&amp;",,,USD)")</f>
        <v>785.90975843369995</v>
      </c>
      <c r="Y1183" s="1" cm="1">
        <f t="array" ref="Y1183">_xll.FDS($A1183,"FF_PTX_INC(ANN_R,"&amp;AE1183&amp;","&amp;AF1183&amp;",,,USD)")</f>
        <v>734.54856634140003</v>
      </c>
      <c r="Z1183" s="1" cm="1">
        <f t="array" ref="Z1183">_xll.FDS($A1183,"FF_PTX_INC(ANN_R,"&amp;AG1183&amp;","&amp;AH1183&amp;",,,USD)")</f>
        <v>2437.1727989092501</v>
      </c>
      <c r="AA1183" s="1" cm="1">
        <f t="array" ref="AA1183">_xll.FDS(A1183,"FF_PTX_INC(ANN_R,"&amp;AI1183&amp;","&amp;AJ1183&amp;",,,USD)")</f>
        <v>2227.8065875321599</v>
      </c>
      <c r="AB1183" s="1" cm="1">
        <f t="array" ref="AB1183">_xll.FDS(A1183,"FF_PTX_INC(ANN_R,"&amp;AK1183&amp;","&amp;AL1183&amp;",,,USD)")</f>
        <v>3113.42971210927</v>
      </c>
      <c r="AC1183" s="1" cm="1">
        <f t="array" ref="AC1183">_xll.FDS(A1183,"FF_PTX_INC(ANN_R,"&amp;F1183&amp;","&amp;G1183&amp;",,,USD)")</f>
        <v>3565.3270863369098</v>
      </c>
      <c r="AE1183" s="6">
        <f t="shared" si="129"/>
        <v>41640</v>
      </c>
      <c r="AF1183" s="6">
        <f t="shared" si="130"/>
        <v>42004</v>
      </c>
      <c r="AG1183" s="6">
        <f t="shared" si="131"/>
        <v>42005</v>
      </c>
      <c r="AH1183" s="6">
        <f t="shared" si="132"/>
        <v>42369</v>
      </c>
      <c r="AI1183" s="6">
        <f>DATE(YEAR(F1183)+AO1183,MONTH(F1183),DAY(F1183))</f>
        <v>42370</v>
      </c>
      <c r="AJ1183" s="6">
        <f>DATE(YEAR(G1183)+AO1183,MONTH(G1183),DAY(G1183))</f>
        <v>42735</v>
      </c>
      <c r="AK1183" s="6">
        <f>DATE(YEAR(F1183)+AP1183,MONTH(F1183),DAY(F1183))</f>
        <v>42736</v>
      </c>
      <c r="AL1183" s="6">
        <f>DATE(YEAR(G1183)+AP1183,MONTH(G1183),DAY(G1183))</f>
        <v>43100</v>
      </c>
      <c r="AM1183" s="8">
        <v>-4</v>
      </c>
      <c r="AN1183" s="8">
        <v>-3</v>
      </c>
      <c r="AO1183">
        <v>-2</v>
      </c>
      <c r="AP1183">
        <v>-1</v>
      </c>
      <c r="AQ1183" cm="1">
        <f t="array" ref="AQ1183">_xll.FDS(A1183,"FF_DEBT_LT(ANN_R,"&amp;F1183&amp;","&amp;G1183&amp;")")</f>
        <v>87210</v>
      </c>
      <c r="AR1183" cm="1">
        <f t="array" ref="AR1183">_xll.FDS(A1183,"FF_RD_EXP(ANN_R,"&amp;F1183&amp;","&amp;G1183&amp;")")</f>
        <v>15899</v>
      </c>
      <c r="AS1183" t="e" cm="1">
        <f t="array" ref="AS1183">_xll.FDS(A1183,"FF_PTX_INC_FOR(ANN_R,"&amp;F1183&amp;","&amp;G1183&amp;")")</f>
        <v>#N/A</v>
      </c>
      <c r="AT1183" cm="1">
        <f t="array" ref="AT1183">_xll.FDS(A1183,"FF_MKT_VAL_PUBLIC(ANN_R,"&amp;[1]sample_report!E1183&amp;")")</f>
        <v>164795.11020219699</v>
      </c>
    </row>
    <row r="1184" spans="1:46" hidden="1" x14ac:dyDescent="0.25">
      <c r="A1184" t="s">
        <v>1148</v>
      </c>
      <c r="B1184" t="s">
        <v>1149</v>
      </c>
      <c r="C1184" t="s">
        <v>950</v>
      </c>
      <c r="D1184" t="str" cm="1">
        <f t="array" ref="D1184">_xll.FDS(A1184,"FF_MAJOR_IND_NAME")</f>
        <v>MISCELLANEOUS</v>
      </c>
      <c r="E1184">
        <v>2018</v>
      </c>
      <c r="F1184" s="4">
        <f t="shared" si="126"/>
        <v>43101</v>
      </c>
      <c r="G1184" s="4">
        <f t="shared" si="127"/>
        <v>43465</v>
      </c>
      <c r="I1184" s="1" cm="1">
        <f t="array" ref="I1184">_xll.FDS(A1184,"FF_PTX_INC(ANN_R,"&amp;F1184&amp;","&amp;G1184&amp;",,,USD)")</f>
        <v>1381.4869306087501</v>
      </c>
      <c r="J1184" s="1" cm="1">
        <f t="array" ref="J1184">_xll.FDS(A1184,"FF_MKT_VAL(ANN_R,"&amp;F1184&amp;","&amp;G1184&amp;",,,USD)")</f>
        <v>16549.855817886899</v>
      </c>
      <c r="K1184" s="1" cm="1">
        <f t="array" ref="K1184">_xll.FDS(A1184,"FF_SHLDRS_EQ(ANN_R,"&amp;F1184&amp;","&amp;G1184&amp;",,,USD)")</f>
        <v>8550.7617902755701</v>
      </c>
      <c r="L1184" s="1" cm="1">
        <f t="array" ref="L1184">_xll.FDS(A1184,"FF_ASSETS(ANN_R,"&amp;F1184&amp;","&amp;G1184&amp;",,,USD)")</f>
        <v>18859.688237428702</v>
      </c>
      <c r="M1184" s="1" cm="1">
        <f t="array" ref="M1184">_xll.FDS(A1184,"FF_TAX_CF(ANN_R,"&amp;F1184&amp;","&amp;G1184&amp;",,,USD)")</f>
        <v>241.848694086075</v>
      </c>
      <c r="N1184" s="1" cm="1">
        <f t="array" ref="N1184">_xll.FDS(A1184,"FF_INC_TAX(ANN_R,"&amp;F1184&amp;","&amp;G1184&amp;",,,USD)")</f>
        <v>527.34812808036804</v>
      </c>
      <c r="O1184" s="1" cm="1">
        <f t="array" ref="O1184">_xll.FDS(A1184,"FF_NET_INC(ANN_R,"&amp;F1184&amp;","&amp;G1184&amp;")")</f>
        <v>730</v>
      </c>
      <c r="P1184" s="1" cm="1">
        <f t="array" ref="P1184">_xll.FDS(A1184,"FF_ROA(ANN_R,"&amp;F1184&amp;","&amp;G1184&amp;")")</f>
        <v>4.5003390666420104</v>
      </c>
      <c r="Q1184" cm="1">
        <f t="array" ref="Q1184">_xll.FDS(A1184,"FF_TAX_RATE(ANN_R,"&amp;F1184&amp;","&amp;G1184&amp;")")</f>
        <v>38.172502134927399</v>
      </c>
      <c r="R1184" t="e" cm="1">
        <f t="array" ref="R1184">_xll.FDS(A1184,"FF_TAX_REFUND(ANN_R,"&amp;F1184&amp;","&amp;G1184&amp;",,,,,""D=1"")")</f>
        <v>#N/A</v>
      </c>
      <c r="S1184">
        <f t="shared" si="128"/>
        <v>0.14936696258890417</v>
      </c>
      <c r="T1184" s="1" cm="1">
        <f t="array" ref="T1184">_xll.FDS($A1184,"FF_TAX_CF(ANN_R,"&amp;AE1184&amp;","&amp;AF1184&amp;",,,USD)")</f>
        <v>128.665163397789</v>
      </c>
      <c r="U1184" s="1" cm="1">
        <f t="array" ref="U1184">_xll.FDS($A1184,"FF_TAX_CF(ANN_R,"&amp;AG1184&amp;","&amp;AH1184&amp;",,,USD)")</f>
        <v>151.92215132713301</v>
      </c>
      <c r="V1184" s="1" cm="1">
        <f t="array" ref="V1184">_xll.FDS(A1184,"FF_TAX_CF(ANN_R,"&amp;AI1184&amp;","&amp;AJ1184&amp;",,,USD)")</f>
        <v>184.73493874073</v>
      </c>
      <c r="W1184" s="1" cm="1">
        <f t="array" ref="W1184">_xll.FDS(A1184,"FF_TAX_CF(ANN_R,"&amp;AK1184&amp;","&amp;AL1184&amp;",,,USD)")</f>
        <v>156.78290593624101</v>
      </c>
      <c r="X1184" s="1" cm="1">
        <f t="array" ref="X1184">_xll.FDS(A1184,"FF_TAX_CF(ANN_R,"&amp;F1184&amp;","&amp;G1184&amp;",,,USD)")</f>
        <v>241.848694086075</v>
      </c>
      <c r="Y1184" s="1" cm="1">
        <f t="array" ref="Y1184">_xll.FDS($A1184,"FF_PTX_INC(ANN_R,"&amp;AE1184&amp;","&amp;AF1184&amp;",,,USD)")</f>
        <v>1038.6064220666899</v>
      </c>
      <c r="Z1184" s="1" cm="1">
        <f t="array" ref="Z1184">_xll.FDS($A1184,"FF_PTX_INC(ANN_R,"&amp;AG1184&amp;","&amp;AH1184&amp;",,,USD)")</f>
        <v>1002.46441459656</v>
      </c>
      <c r="AA1184" s="1" cm="1">
        <f t="array" ref="AA1184">_xll.FDS(A1184,"FF_PTX_INC(ANN_R,"&amp;AI1184&amp;","&amp;AJ1184&amp;",,,USD)")</f>
        <v>1108.4096324443799</v>
      </c>
      <c r="AB1184" s="1" cm="1">
        <f t="array" ref="AB1184">_xll.FDS(A1184,"FF_PTX_INC(ANN_R,"&amp;AK1184&amp;","&amp;AL1184&amp;",,,USD)")</f>
        <v>1253.1353129148499</v>
      </c>
      <c r="AC1184" s="1" cm="1">
        <f t="array" ref="AC1184">_xll.FDS(A1184,"FF_PTX_INC(ANN_R,"&amp;F1184&amp;","&amp;G1184&amp;",,,USD)")</f>
        <v>1381.4869306087501</v>
      </c>
      <c r="AE1184" s="6">
        <f t="shared" si="129"/>
        <v>41640</v>
      </c>
      <c r="AF1184" s="6">
        <f t="shared" si="130"/>
        <v>42004</v>
      </c>
      <c r="AG1184" s="6">
        <f t="shared" si="131"/>
        <v>42005</v>
      </c>
      <c r="AH1184" s="6">
        <f t="shared" si="132"/>
        <v>42369</v>
      </c>
      <c r="AI1184" s="6">
        <f>DATE(YEAR(F1184)+AO1184,MONTH(F1184),DAY(F1184))</f>
        <v>42370</v>
      </c>
      <c r="AJ1184" s="6">
        <f>DATE(YEAR(G1184)+AO1184,MONTH(G1184),DAY(G1184))</f>
        <v>42735</v>
      </c>
      <c r="AK1184" s="6">
        <f>DATE(YEAR(F1184)+AP1184,MONTH(F1184),DAY(F1184))</f>
        <v>42736</v>
      </c>
      <c r="AL1184" s="6">
        <f>DATE(YEAR(G1184)+AP1184,MONTH(G1184),DAY(G1184))</f>
        <v>43100</v>
      </c>
      <c r="AM1184" s="8">
        <v>-4</v>
      </c>
      <c r="AN1184" s="8">
        <v>-3</v>
      </c>
      <c r="AO1184">
        <v>-2</v>
      </c>
      <c r="AP1184">
        <v>-1</v>
      </c>
      <c r="AQ1184" cm="1">
        <f t="array" ref="AQ1184">_xll.FDS(A1184,"FF_DEBT_LT(ANN_R,"&amp;F1184&amp;","&amp;G1184&amp;")")</f>
        <v>3274</v>
      </c>
      <c r="AR1184" t="e" cm="1">
        <f t="array" ref="AR1184">_xll.FDS(A1184,"FF_RD_EXP(ANN_R,"&amp;F1184&amp;","&amp;G1184&amp;")")</f>
        <v>#N/A</v>
      </c>
      <c r="AS1184" t="e" cm="1">
        <f t="array" ref="AS1184">_xll.FDS(A1184,"FF_PTX_INC_FOR(ANN_R,"&amp;F1184&amp;","&amp;G1184&amp;")")</f>
        <v>#N/A</v>
      </c>
      <c r="AT1184" cm="1">
        <f t="array" ref="AT1184">_xll.FDS(A1184,"FF_MKT_VAL_PUBLIC(ANN_R,"&amp;[1]sample_report!E1184&amp;")")</f>
        <v>13613.373314662</v>
      </c>
    </row>
    <row r="1185" spans="1:46" hidden="1" x14ac:dyDescent="0.25">
      <c r="A1185" t="s">
        <v>1214</v>
      </c>
      <c r="B1185" t="s">
        <v>1215</v>
      </c>
      <c r="C1185" t="s">
        <v>977</v>
      </c>
      <c r="D1185" t="str" cm="1">
        <f t="array" ref="D1185">_xll.FDS(A1185,"FF_MAJOR_IND_NAME")</f>
        <v>MISCELLANEOUS</v>
      </c>
      <c r="E1185">
        <v>2018</v>
      </c>
      <c r="F1185" s="4">
        <f t="shared" si="126"/>
        <v>43101</v>
      </c>
      <c r="G1185" s="4">
        <f t="shared" si="127"/>
        <v>43465</v>
      </c>
      <c r="I1185" s="1" cm="1">
        <f t="array" ref="I1185">_xll.FDS(A1185,"FF_PTX_INC(ANN_R,"&amp;F1185&amp;","&amp;G1185&amp;",,,USD)")</f>
        <v>1047.6177577972401</v>
      </c>
      <c r="J1185" s="1" cm="1">
        <f t="array" ref="J1185">_xll.FDS(A1185,"FF_MKT_VAL(ANN_R,"&amp;F1185&amp;","&amp;G1185&amp;",,,USD)")</f>
        <v>16013.62460739</v>
      </c>
      <c r="K1185" s="1" cm="1">
        <f t="array" ref="K1185">_xll.FDS(A1185,"FF_SHLDRS_EQ(ANN_R,"&amp;F1185&amp;","&amp;G1185&amp;",,,USD)")</f>
        <v>2576.6600368022901</v>
      </c>
      <c r="L1185" s="1" cm="1">
        <f t="array" ref="L1185">_xll.FDS(A1185,"FF_ASSETS(ANN_R,"&amp;F1185&amp;","&amp;G1185&amp;",,,USD)")</f>
        <v>9767.0733604431207</v>
      </c>
      <c r="M1185" s="1" cm="1">
        <f t="array" ref="M1185">_xll.FDS(A1185,"FF_TAX_CF(ANN_R,"&amp;F1185&amp;","&amp;G1185&amp;",,,USD)")</f>
        <v>243.028443813324</v>
      </c>
      <c r="N1185" s="1" cm="1">
        <f t="array" ref="N1185">_xll.FDS(A1185,"FF_INC_TAX(ANN_R,"&amp;F1185&amp;","&amp;G1185&amp;",,,USD)")</f>
        <v>276.06143617629999</v>
      </c>
      <c r="O1185" s="1" cm="1">
        <f t="array" ref="O1185">_xll.FDS(A1185,"FF_NET_INC(ANN_R,"&amp;F1185&amp;","&amp;G1185&amp;")")</f>
        <v>656</v>
      </c>
      <c r="P1185" s="1" cm="1">
        <f t="array" ref="P1185">_xll.FDS(A1185,"FF_ROA(ANN_R,"&amp;F1185&amp;","&amp;G1185&amp;")")</f>
        <v>7.7081252570354302</v>
      </c>
      <c r="Q1185" cm="1">
        <f t="array" ref="Q1185">_xll.FDS(A1185,"FF_TAX_RATE(ANN_R,"&amp;F1185&amp;","&amp;G1185&amp;")")</f>
        <v>26.351351351351301</v>
      </c>
      <c r="R1185" t="e" cm="1">
        <f t="array" ref="R1185">_xll.FDS(A1185,"FF_TAX_REFUND(ANN_R,"&amp;F1185&amp;","&amp;G1185&amp;",,,,,""D=1"")")</f>
        <v>#N/A</v>
      </c>
      <c r="S1185">
        <f t="shared" si="128"/>
        <v>0.20649514264295596</v>
      </c>
      <c r="T1185" s="1" cm="1">
        <f t="array" ref="T1185">_xll.FDS($A1185,"FF_TAX_CF(ANN_R,"&amp;AE1185&amp;","&amp;AF1185&amp;",,,USD)")</f>
        <v>103.462708711624</v>
      </c>
      <c r="U1185" s="1" cm="1">
        <f t="array" ref="U1185">_xll.FDS($A1185,"FF_TAX_CF(ANN_R,"&amp;AG1185&amp;","&amp;AH1185&amp;",,,USD)")</f>
        <v>156.35783457756</v>
      </c>
      <c r="V1185" s="1" cm="1">
        <f t="array" ref="V1185">_xll.FDS(A1185,"FF_TAX_CF(ANN_R,"&amp;AI1185&amp;","&amp;AJ1185&amp;",,,USD)")</f>
        <v>119.469301700592</v>
      </c>
      <c r="W1185" s="1" cm="1">
        <f t="array" ref="W1185">_xll.FDS(A1185,"FF_TAX_CF(ANN_R,"&amp;AK1185&amp;","&amp;AL1185&amp;",,,USD)")</f>
        <v>175.957793712616</v>
      </c>
      <c r="X1185" s="1" cm="1">
        <f t="array" ref="X1185">_xll.FDS(A1185,"FF_TAX_CF(ANN_R,"&amp;F1185&amp;","&amp;G1185&amp;",,,USD)")</f>
        <v>243.028443813324</v>
      </c>
      <c r="Y1185" s="1" cm="1">
        <f t="array" ref="Y1185">_xll.FDS($A1185,"FF_PTX_INC(ANN_R,"&amp;AE1185&amp;","&amp;AF1185&amp;",,,USD)")</f>
        <v>680.466276526451</v>
      </c>
      <c r="Z1185" s="1" cm="1">
        <f t="array" ref="Z1185">_xll.FDS($A1185,"FF_PTX_INC(ANN_R,"&amp;AG1185&amp;","&amp;AH1185&amp;",,,USD)")</f>
        <v>601.03508043289196</v>
      </c>
      <c r="AA1185" s="1" cm="1">
        <f t="array" ref="AA1185">_xll.FDS(A1185,"FF_PTX_INC(ANN_R,"&amp;AI1185&amp;","&amp;AJ1185&amp;",,,USD)")</f>
        <v>722.34679639339402</v>
      </c>
      <c r="AB1185" s="1" cm="1">
        <f t="array" ref="AB1185">_xll.FDS(A1185,"FF_PTX_INC(ANN_R,"&amp;AK1185&amp;","&amp;AL1185&amp;",,,USD)")</f>
        <v>814.36876320838905</v>
      </c>
      <c r="AC1185" s="1" cm="1">
        <f t="array" ref="AC1185">_xll.FDS(A1185,"FF_PTX_INC(ANN_R,"&amp;F1185&amp;","&amp;G1185&amp;",,,USD)")</f>
        <v>1047.6177577972401</v>
      </c>
      <c r="AE1185" s="6">
        <f t="shared" si="129"/>
        <v>41640</v>
      </c>
      <c r="AF1185" s="6">
        <f t="shared" si="130"/>
        <v>42004</v>
      </c>
      <c r="AG1185" s="6">
        <f t="shared" si="131"/>
        <v>42005</v>
      </c>
      <c r="AH1185" s="6">
        <f t="shared" si="132"/>
        <v>42369</v>
      </c>
      <c r="AI1185" s="6">
        <f>DATE(YEAR(F1185)+AO1185,MONTH(F1185),DAY(F1185))</f>
        <v>42370</v>
      </c>
      <c r="AJ1185" s="6">
        <f>DATE(YEAR(G1185)+AO1185,MONTH(G1185),DAY(G1185))</f>
        <v>42735</v>
      </c>
      <c r="AK1185" s="6">
        <f>DATE(YEAR(F1185)+AP1185,MONTH(F1185),DAY(F1185))</f>
        <v>42736</v>
      </c>
      <c r="AL1185" s="6">
        <f>DATE(YEAR(G1185)+AP1185,MONTH(G1185),DAY(G1185))</f>
        <v>43100</v>
      </c>
      <c r="AM1185" s="8">
        <v>-4</v>
      </c>
      <c r="AN1185" s="8">
        <v>-3</v>
      </c>
      <c r="AO1185">
        <v>-2</v>
      </c>
      <c r="AP1185">
        <v>-1</v>
      </c>
      <c r="AQ1185" cm="1">
        <f t="array" ref="AQ1185">_xll.FDS(A1185,"FF_DEBT_LT(ANN_R,"&amp;F1185&amp;","&amp;G1185&amp;")")</f>
        <v>2249</v>
      </c>
      <c r="AR1185" cm="1">
        <f t="array" ref="AR1185">_xll.FDS(A1185,"FF_RD_EXP(ANN_R,"&amp;F1185&amp;","&amp;G1185&amp;")")</f>
        <v>416</v>
      </c>
      <c r="AS1185" t="e" cm="1">
        <f t="array" ref="AS1185">_xll.FDS(A1185,"FF_PTX_INC_FOR(ANN_R,"&amp;F1185&amp;","&amp;G1185&amp;")")</f>
        <v>#N/A</v>
      </c>
      <c r="AT1185" cm="1">
        <f t="array" ref="AT1185">_xll.FDS(A1185,"FF_MKT_VAL_PUBLIC(ANN_R,"&amp;[1]sample_report!E1185&amp;")")</f>
        <v>13559.8835000009</v>
      </c>
    </row>
    <row r="1186" spans="1:46" hidden="1" x14ac:dyDescent="0.25">
      <c r="A1186" t="s">
        <v>1234</v>
      </c>
      <c r="B1186" t="s">
        <v>1235</v>
      </c>
      <c r="C1186" t="s">
        <v>950</v>
      </c>
      <c r="D1186" t="str" cm="1">
        <f t="array" ref="D1186">_xll.FDS(A1186,"FF_MAJOR_IND_NAME")</f>
        <v>MISCELLANEOUS</v>
      </c>
      <c r="E1186">
        <v>2018</v>
      </c>
      <c r="F1186" s="4">
        <f t="shared" si="126"/>
        <v>43101</v>
      </c>
      <c r="G1186" s="4">
        <f t="shared" si="127"/>
        <v>43465</v>
      </c>
      <c r="I1186" s="1" cm="1">
        <f t="array" ref="I1186">_xll.FDS(A1186,"FF_PTX_INC(ANN_R,"&amp;F1186&amp;","&amp;G1186&amp;",,,USD)")</f>
        <v>513.19113135337795</v>
      </c>
      <c r="J1186" s="1" cm="1">
        <f t="array" ref="J1186">_xll.FDS(A1186,"FF_MKT_VAL(ANN_R,"&amp;F1186&amp;","&amp;G1186&amp;",,,USD)")</f>
        <v>9185.55590805875</v>
      </c>
      <c r="K1186" s="1" cm="1">
        <f t="array" ref="K1186">_xll.FDS(A1186,"FF_SHLDRS_EQ(ANN_R,"&amp;F1186&amp;","&amp;G1186&amp;",,,USD)")</f>
        <v>2534.3634878397002</v>
      </c>
      <c r="L1186" s="1" cm="1">
        <f t="array" ref="L1186">_xll.FDS(A1186,"FF_ASSETS(ANN_R,"&amp;F1186&amp;","&amp;G1186&amp;",,,USD)")</f>
        <v>6730.8670349121103</v>
      </c>
      <c r="M1186" s="1" cm="1">
        <f t="array" ref="M1186">_xll.FDS(A1186,"FF_TAX_CF(ANN_R,"&amp;F1186&amp;","&amp;G1186&amp;",,,USD)")</f>
        <v>200.55745363235499</v>
      </c>
      <c r="N1186" s="1" cm="1">
        <f t="array" ref="N1186">_xll.FDS(A1186,"FF_INC_TAX(ANN_R,"&amp;F1186&amp;","&amp;G1186&amp;",,,USD)")</f>
        <v>143.92946672439601</v>
      </c>
      <c r="O1186" s="1" cm="1">
        <f t="array" ref="O1186">_xll.FDS(A1186,"FF_NET_INC(ANN_R,"&amp;F1186&amp;","&amp;G1186&amp;")")</f>
        <v>312</v>
      </c>
      <c r="P1186" s="1" cm="1">
        <f t="array" ref="P1186">_xll.FDS(A1186,"FF_ROA(ANN_R,"&amp;F1186&amp;","&amp;G1186&amp;")")</f>
        <v>6.0127192137213301</v>
      </c>
      <c r="Q1186" cm="1">
        <f t="array" ref="Q1186">_xll.FDS(A1186,"FF_TAX_RATE(ANN_R,"&amp;F1186&amp;","&amp;G1186&amp;")")</f>
        <v>28.045977011494301</v>
      </c>
      <c r="R1186" t="e" cm="1">
        <f t="array" ref="R1186">_xll.FDS(A1186,"FF_TAX_REFUND(ANN_R,"&amp;F1186&amp;","&amp;G1186&amp;",,,,,""D=1"")")</f>
        <v>#N/A</v>
      </c>
      <c r="S1186">
        <f t="shared" si="128"/>
        <v>0.34545079472073559</v>
      </c>
      <c r="T1186" s="1" cm="1">
        <f t="array" ref="T1186">_xll.FDS($A1186,"FF_TAX_CF(ANN_R,"&amp;AE1186&amp;","&amp;AF1186&amp;",,,USD)")</f>
        <v>70.301584124565096</v>
      </c>
      <c r="U1186" s="1" cm="1">
        <f t="array" ref="U1186">_xll.FDS($A1186,"FF_TAX_CF(ANN_R,"&amp;AG1186&amp;","&amp;AH1186&amp;",,,USD)")</f>
        <v>89.822585821151705</v>
      </c>
      <c r="V1186" s="1" cm="1">
        <f t="array" ref="V1186">_xll.FDS(A1186,"FF_TAX_CF(ANN_R,"&amp;AI1186&amp;","&amp;AJ1186&amp;",,,USD)")</f>
        <v>91.814370751380906</v>
      </c>
      <c r="W1186" s="1" cm="1">
        <f t="array" ref="W1186">_xll.FDS(A1186,"FF_TAX_CF(ANN_R,"&amp;AK1186&amp;","&amp;AL1186&amp;",,,USD)")</f>
        <v>165.80638253688801</v>
      </c>
      <c r="X1186" s="1" cm="1">
        <f t="array" ref="X1186">_xll.FDS(A1186,"FF_TAX_CF(ANN_R,"&amp;F1186&amp;","&amp;G1186&amp;",,,USD)")</f>
        <v>200.55745363235499</v>
      </c>
      <c r="Y1186" s="1" cm="1">
        <f t="array" ref="Y1186">_xll.FDS($A1186,"FF_PTX_INC(ANN_R,"&amp;AE1186&amp;","&amp;AF1186&amp;",,,USD)")</f>
        <v>289.165006399155</v>
      </c>
      <c r="Z1186" s="1" cm="1">
        <f t="array" ref="Z1186">_xll.FDS($A1186,"FF_PTX_INC(ANN_R,"&amp;AG1186&amp;","&amp;AH1186&amp;",,,USD)")</f>
        <v>311.60674834251398</v>
      </c>
      <c r="AA1186" s="1" cm="1">
        <f t="array" ref="AA1186">_xll.FDS(A1186,"FF_PTX_INC(ANN_R,"&amp;AI1186&amp;","&amp;AJ1186&amp;",,,USD)")</f>
        <v>331.85917139053299</v>
      </c>
      <c r="AB1186" s="1" cm="1">
        <f t="array" ref="AB1186">_xll.FDS(A1186,"FF_PTX_INC(ANN_R,"&amp;AK1186&amp;","&amp;AL1186&amp;",,,USD)")</f>
        <v>344.020045399666</v>
      </c>
      <c r="AC1186" s="1" cm="1">
        <f t="array" ref="AC1186">_xll.FDS(A1186,"FF_PTX_INC(ANN_R,"&amp;F1186&amp;","&amp;G1186&amp;",,,USD)")</f>
        <v>513.19113135337795</v>
      </c>
      <c r="AE1186" s="6">
        <f t="shared" si="129"/>
        <v>41640</v>
      </c>
      <c r="AF1186" s="6">
        <f t="shared" si="130"/>
        <v>42004</v>
      </c>
      <c r="AG1186" s="6">
        <f t="shared" si="131"/>
        <v>42005</v>
      </c>
      <c r="AH1186" s="6">
        <f t="shared" si="132"/>
        <v>42369</v>
      </c>
      <c r="AI1186" s="6">
        <f>DATE(YEAR(F1186)+AO1186,MONTH(F1186),DAY(F1186))</f>
        <v>42370</v>
      </c>
      <c r="AJ1186" s="6">
        <f>DATE(YEAR(G1186)+AO1186,MONTH(G1186),DAY(G1186))</f>
        <v>42735</v>
      </c>
      <c r="AK1186" s="6">
        <f>DATE(YEAR(F1186)+AP1186,MONTH(F1186),DAY(F1186))</f>
        <v>42736</v>
      </c>
      <c r="AL1186" s="6">
        <f>DATE(YEAR(G1186)+AP1186,MONTH(G1186),DAY(G1186))</f>
        <v>43100</v>
      </c>
      <c r="AM1186" s="8">
        <v>-4</v>
      </c>
      <c r="AN1186" s="8">
        <v>-3</v>
      </c>
      <c r="AO1186">
        <v>-2</v>
      </c>
      <c r="AP1186">
        <v>-1</v>
      </c>
      <c r="AQ1186" cm="1">
        <f t="array" ref="AQ1186">_xll.FDS(A1186,"FF_DEBT_LT(ANN_R,"&amp;F1186&amp;","&amp;G1186&amp;")")</f>
        <v>2224</v>
      </c>
      <c r="AR1186" t="e" cm="1">
        <f t="array" ref="AR1186">_xll.FDS(A1186,"FF_RD_EXP(ANN_R,"&amp;F1186&amp;","&amp;G1186&amp;")")</f>
        <v>#N/A</v>
      </c>
      <c r="AS1186" t="e" cm="1">
        <f t="array" ref="AS1186">_xll.FDS(A1186,"FF_PTX_INC_FOR(ANN_R,"&amp;F1186&amp;","&amp;G1186&amp;")")</f>
        <v>#N/A</v>
      </c>
      <c r="AT1186" cm="1">
        <f t="array" ref="AT1186">_xll.FDS(A1186,"FF_MKT_VAL_PUBLIC(ANN_R,"&amp;[1]sample_report!E1186&amp;")")</f>
        <v>7894.2187278689198</v>
      </c>
    </row>
    <row r="1187" spans="1:46" hidden="1" x14ac:dyDescent="0.25">
      <c r="A1187" t="s">
        <v>1268</v>
      </c>
      <c r="B1187" t="s">
        <v>1269</v>
      </c>
      <c r="C1187" t="s">
        <v>940</v>
      </c>
      <c r="D1187" t="str" cm="1">
        <f t="array" ref="D1187">_xll.FDS(A1187,"FF_MAJOR_IND_NAME")</f>
        <v>MISCELLANEOUS</v>
      </c>
      <c r="E1187">
        <v>2018</v>
      </c>
      <c r="F1187" s="4">
        <f t="shared" si="126"/>
        <v>43101</v>
      </c>
      <c r="G1187" s="4">
        <f t="shared" si="127"/>
        <v>43465</v>
      </c>
      <c r="I1187" s="1" cm="1">
        <f t="array" ref="I1187">_xll.FDS(A1187,"FF_PTX_INC(ANN_R,"&amp;F1187&amp;","&amp;G1187&amp;",,,USD)")</f>
        <v>5502.3527278900101</v>
      </c>
      <c r="J1187" s="1" cm="1">
        <f t="array" ref="J1187">_xll.FDS(A1187,"FF_MKT_VAL(ANN_R,"&amp;F1187&amp;","&amp;G1187&amp;",,,USD)")</f>
        <v>26926.390312786101</v>
      </c>
      <c r="K1187" s="1" cm="1">
        <f t="array" ref="K1187">_xll.FDS(A1187,"FF_SHLDRS_EQ(ANN_R,"&amp;F1187&amp;","&amp;G1187&amp;",,,USD)")</f>
        <v>17617.084217905998</v>
      </c>
      <c r="L1187" s="1" cm="1">
        <f t="array" ref="L1187">_xll.FDS(A1187,"FF_ASSETS(ANN_R,"&amp;F1187&amp;","&amp;G1187&amp;",,,USD)")</f>
        <v>64820.032860159903</v>
      </c>
      <c r="M1187" s="1" cm="1">
        <f t="array" ref="M1187">_xll.FDS(A1187,"FF_TAX_CF(ANN_R,"&amp;F1187&amp;","&amp;G1187&amp;",,,USD)")</f>
        <v>1083.0102496147199</v>
      </c>
      <c r="N1187" s="1" cm="1">
        <f t="array" ref="N1187">_xll.FDS(A1187,"FF_INC_TAX(ANN_R,"&amp;F1187&amp;","&amp;G1187&amp;",,,USD)")</f>
        <v>1120.7622408866901</v>
      </c>
      <c r="O1187" s="1" cm="1">
        <f t="array" ref="O1187">_xll.FDS(A1187,"FF_NET_INC(ANN_R,"&amp;F1187&amp;","&amp;G1187&amp;")")</f>
        <v>2027</v>
      </c>
      <c r="P1187" s="1" cm="1">
        <f t="array" ref="P1187">_xll.FDS(A1187,"FF_ROA(ANN_R,"&amp;F1187&amp;","&amp;G1187&amp;")")</f>
        <v>3.6909574274372701</v>
      </c>
      <c r="Q1187" cm="1">
        <f t="array" ref="Q1187">_xll.FDS(A1187,"FF_TAX_RATE(ANN_R,"&amp;F1187&amp;","&amp;G1187&amp;")")</f>
        <v>20.368782161235</v>
      </c>
      <c r="R1187" t="e" cm="1">
        <f t="array" ref="R1187">_xll.FDS(A1187,"FF_TAX_REFUND(ANN_R,"&amp;F1187&amp;","&amp;G1187&amp;",,,,,""D=1"")")</f>
        <v>#N/A</v>
      </c>
      <c r="S1187">
        <f t="shared" si="128"/>
        <v>0.25621252892719915</v>
      </c>
      <c r="T1187" s="1" cm="1">
        <f t="array" ref="T1187">_xll.FDS($A1187,"FF_TAX_CF(ANN_R,"&amp;AE1187&amp;","&amp;AF1187&amp;",,,USD)")</f>
        <v>1035.95353209972</v>
      </c>
      <c r="U1187" s="1" cm="1">
        <f t="array" ref="U1187">_xll.FDS($A1187,"FF_TAX_CF(ANN_R,"&amp;AG1187&amp;","&amp;AH1187&amp;",,,USD)")</f>
        <v>953.67189884185802</v>
      </c>
      <c r="V1187" s="1" cm="1">
        <f t="array" ref="V1187">_xll.FDS(A1187,"FF_TAX_CF(ANN_R,"&amp;AI1187&amp;","&amp;AJ1187&amp;",,,USD)")</f>
        <v>988.94033074379001</v>
      </c>
      <c r="W1187" s="1" cm="1">
        <f t="array" ref="W1187">_xll.FDS(A1187,"FF_TAX_CF(ANN_R,"&amp;AK1187&amp;","&amp;AL1187&amp;",,,USD)")</f>
        <v>1338.85834062099</v>
      </c>
      <c r="X1187" s="1" cm="1">
        <f t="array" ref="X1187">_xll.FDS(A1187,"FF_TAX_CF(ANN_R,"&amp;F1187&amp;","&amp;G1187&amp;",,,USD)")</f>
        <v>1083.0102496147199</v>
      </c>
      <c r="Y1187" s="1" cm="1">
        <f t="array" ref="Y1187">_xll.FDS($A1187,"FF_PTX_INC(ANN_R,"&amp;AE1187&amp;","&amp;AF1187&amp;",,,USD)")</f>
        <v>3336.0091334581398</v>
      </c>
      <c r="Z1187" s="1" cm="1">
        <f t="array" ref="Z1187">_xll.FDS($A1187,"FF_PTX_INC(ANN_R,"&amp;AG1187&amp;","&amp;AH1187&amp;",,,USD)")</f>
        <v>3682.7260186672202</v>
      </c>
      <c r="AA1187" s="1" cm="1">
        <f t="array" ref="AA1187">_xll.FDS(A1187,"FF_PTX_INC(ANN_R,"&amp;AI1187&amp;","&amp;AJ1187&amp;",,,USD)")</f>
        <v>4115.0537252426102</v>
      </c>
      <c r="AB1187" s="1" cm="1">
        <f t="array" ref="AB1187">_xll.FDS(A1187,"FF_PTX_INC(ANN_R,"&amp;AK1187&amp;","&amp;AL1187&amp;",,,USD)")</f>
        <v>4441.8063566684696</v>
      </c>
      <c r="AC1187" s="1" cm="1">
        <f t="array" ref="AC1187">_xll.FDS(A1187,"FF_PTX_INC(ANN_R,"&amp;F1187&amp;","&amp;G1187&amp;",,,USD)")</f>
        <v>5502.3527278900101</v>
      </c>
      <c r="AE1187" s="6">
        <f t="shared" si="129"/>
        <v>41640</v>
      </c>
      <c r="AF1187" s="6">
        <f t="shared" si="130"/>
        <v>42004</v>
      </c>
      <c r="AG1187" s="6">
        <f t="shared" si="131"/>
        <v>42005</v>
      </c>
      <c r="AH1187" s="6">
        <f t="shared" si="132"/>
        <v>42369</v>
      </c>
      <c r="AI1187" s="6">
        <f>DATE(YEAR(F1187)+AO1187,MONTH(F1187),DAY(F1187))</f>
        <v>42370</v>
      </c>
      <c r="AJ1187" s="6">
        <f>DATE(YEAR(G1187)+AO1187,MONTH(G1187),DAY(G1187))</f>
        <v>42735</v>
      </c>
      <c r="AK1187" s="6">
        <f>DATE(YEAR(F1187)+AP1187,MONTH(F1187),DAY(F1187))</f>
        <v>42736</v>
      </c>
      <c r="AL1187" s="6">
        <f>DATE(YEAR(G1187)+AP1187,MONTH(G1187),DAY(G1187))</f>
        <v>43100</v>
      </c>
      <c r="AM1187" s="8">
        <v>-4</v>
      </c>
      <c r="AN1187" s="8">
        <v>-3</v>
      </c>
      <c r="AO1187">
        <v>-2</v>
      </c>
      <c r="AP1187">
        <v>-1</v>
      </c>
      <c r="AQ1187" cm="1">
        <f t="array" ref="AQ1187">_xll.FDS(A1187,"FF_DEBT_LT(ANN_R,"&amp;F1187&amp;","&amp;G1187&amp;")")</f>
        <v>14040</v>
      </c>
      <c r="AR1187" cm="1">
        <f t="array" ref="AR1187">_xll.FDS(A1187,"FF_RD_EXP(ANN_R,"&amp;F1187&amp;","&amp;G1187&amp;")")</f>
        <v>657</v>
      </c>
      <c r="AS1187" t="e" cm="1">
        <f t="array" ref="AS1187">_xll.FDS(A1187,"FF_PTX_INC_FOR(ANN_R,"&amp;F1187&amp;","&amp;G1187&amp;")")</f>
        <v>#N/A</v>
      </c>
      <c r="AT1187" cm="1">
        <f t="array" ref="AT1187">_xll.FDS(A1187,"FF_MKT_VAL_PUBLIC(ANN_R,"&amp;[1]sample_report!E1187&amp;")")</f>
        <v>17360.791463272599</v>
      </c>
    </row>
    <row r="1188" spans="1:46" hidden="1" x14ac:dyDescent="0.25">
      <c r="A1188" t="s">
        <v>1328</v>
      </c>
      <c r="B1188" t="s">
        <v>1329</v>
      </c>
      <c r="C1188" t="s">
        <v>950</v>
      </c>
      <c r="D1188" t="str" cm="1">
        <f t="array" ref="D1188">_xll.FDS(A1188,"FF_MAJOR_IND_NAME")</f>
        <v>MISCELLANEOUS</v>
      </c>
      <c r="E1188">
        <v>2018</v>
      </c>
      <c r="F1188" s="4">
        <f t="shared" si="126"/>
        <v>43101</v>
      </c>
      <c r="G1188" s="4">
        <f t="shared" si="127"/>
        <v>43465</v>
      </c>
      <c r="I1188" s="1" cm="1">
        <f t="array" ref="I1188">_xll.FDS(A1188,"FF_PTX_INC(ANN_R,"&amp;F1188&amp;","&amp;G1188&amp;",,,USD)")</f>
        <v>192.82115757465399</v>
      </c>
      <c r="J1188" s="1" cm="1">
        <f t="array" ref="J1188">_xll.FDS(A1188,"FF_MKT_VAL(ANN_R,"&amp;F1188&amp;","&amp;G1188&amp;",,,USD)")</f>
        <v>10005.2190830453</v>
      </c>
      <c r="K1188" s="1" cm="1">
        <f t="array" ref="K1188">_xll.FDS(A1188,"FF_SHLDRS_EQ(ANN_R,"&amp;F1188&amp;","&amp;G1188&amp;",,,USD)")</f>
        <v>4152.0715770721399</v>
      </c>
      <c r="L1188" s="1" cm="1">
        <f t="array" ref="L1188">_xll.FDS(A1188,"FF_ASSETS(ANN_R,"&amp;F1188&amp;","&amp;G1188&amp;",,,USD)")</f>
        <v>16290.9775207043</v>
      </c>
      <c r="M1188" s="1" cm="1">
        <f t="array" ref="M1188">_xll.FDS(A1188,"FF_TAX_CF(ANN_R,"&amp;F1188&amp;","&amp;G1188&amp;",,,USD)")</f>
        <v>108.681016087532</v>
      </c>
      <c r="N1188" s="1" cm="1">
        <f t="array" ref="N1188">_xll.FDS(A1188,"FF_INC_TAX(ANN_R,"&amp;F1188&amp;","&amp;G1188&amp;",,,USD)")</f>
        <v>68.948171496391296</v>
      </c>
      <c r="O1188" s="1" cm="1">
        <f t="array" ref="O1188">_xll.FDS(A1188,"FF_NET_INC(ANN_R,"&amp;F1188&amp;","&amp;G1188&amp;")")</f>
        <v>313</v>
      </c>
      <c r="P1188" s="1" cm="1">
        <f t="array" ref="P1188">_xll.FDS(A1188,"FF_ROA(ANN_R,"&amp;F1188&amp;","&amp;G1188&amp;")")</f>
        <v>2.26754084109103</v>
      </c>
      <c r="Q1188" cm="1">
        <f t="array" ref="Q1188">_xll.FDS(A1188,"FF_TAX_RATE(ANN_R,"&amp;F1188&amp;","&amp;G1188&amp;")")</f>
        <v>35.7575757575758</v>
      </c>
      <c r="R1188" t="e" cm="1">
        <f t="array" ref="R1188">_xll.FDS(A1188,"FF_TAX_REFUND(ANN_R,"&amp;F1188&amp;","&amp;G1188&amp;",,,,,""D=1"")")</f>
        <v>#N/A</v>
      </c>
      <c r="S1188">
        <f t="shared" si="128"/>
        <v>-1.0408452964607162</v>
      </c>
      <c r="T1188" s="1" cm="1">
        <f t="array" ref="T1188">_xll.FDS($A1188,"FF_TAX_CF(ANN_R,"&amp;AE1188&amp;","&amp;AF1188&amp;",,,USD)")</f>
        <v>350.95310974121099</v>
      </c>
      <c r="U1188" s="1" cm="1">
        <f t="array" ref="U1188">_xll.FDS($A1188,"FF_TAX_CF(ANN_R,"&amp;AG1188&amp;","&amp;AH1188&amp;",,,USD)")</f>
        <v>314.03988611698202</v>
      </c>
      <c r="V1188" s="1" cm="1">
        <f t="array" ref="V1188">_xll.FDS(A1188,"FF_TAX_CF(ANN_R,"&amp;AI1188&amp;","&amp;AJ1188&amp;",,,USD)")</f>
        <v>232.875527262688</v>
      </c>
      <c r="W1188" s="1" cm="1">
        <f t="array" ref="W1188">_xll.FDS(A1188,"FF_TAX_CF(ANN_R,"&amp;AK1188&amp;","&amp;AL1188&amp;",,,USD)")</f>
        <v>95.423453807830796</v>
      </c>
      <c r="X1188" s="1" cm="1">
        <f t="array" ref="X1188">_xll.FDS(A1188,"FF_TAX_CF(ANN_R,"&amp;F1188&amp;","&amp;G1188&amp;",,,USD)")</f>
        <v>108.681016087532</v>
      </c>
      <c r="Y1188" s="1" cm="1">
        <f t="array" ref="Y1188">_xll.FDS($A1188,"FF_PTX_INC(ANN_R,"&amp;AE1188&amp;","&amp;AF1188&amp;",,,USD)")</f>
        <v>4.0185470581054696</v>
      </c>
      <c r="Z1188" s="1" cm="1">
        <f t="array" ref="Z1188">_xll.FDS($A1188,"FF_PTX_INC(ANN_R,"&amp;AG1188&amp;","&amp;AH1188&amp;",,,USD)")</f>
        <v>-955.99290633201599</v>
      </c>
      <c r="AA1188" s="1" cm="1">
        <f t="array" ref="AA1188">_xll.FDS(A1188,"FF_PTX_INC(ANN_R,"&amp;AI1188&amp;","&amp;AJ1188&amp;",,,USD)")</f>
        <v>-552.94141781330097</v>
      </c>
      <c r="AB1188" s="1" cm="1">
        <f t="array" ref="AB1188">_xll.FDS(A1188,"FF_PTX_INC(ANN_R,"&amp;AK1188&amp;","&amp;AL1188&amp;",,,USD)")</f>
        <v>253.36572217941301</v>
      </c>
      <c r="AC1188" s="1" cm="1">
        <f t="array" ref="AC1188">_xll.FDS(A1188,"FF_PTX_INC(ANN_R,"&amp;F1188&amp;","&amp;G1188&amp;",,,USD)")</f>
        <v>192.82115757465399</v>
      </c>
      <c r="AE1188" s="6">
        <f t="shared" si="129"/>
        <v>41640</v>
      </c>
      <c r="AF1188" s="6">
        <f t="shared" si="130"/>
        <v>42004</v>
      </c>
      <c r="AG1188" s="6">
        <f t="shared" si="131"/>
        <v>42005</v>
      </c>
      <c r="AH1188" s="6">
        <f t="shared" si="132"/>
        <v>42369</v>
      </c>
      <c r="AI1188" s="6">
        <f>DATE(YEAR(F1188)+AO1188,MONTH(F1188),DAY(F1188))</f>
        <v>42370</v>
      </c>
      <c r="AJ1188" s="6">
        <f>DATE(YEAR(G1188)+AO1188,MONTH(G1188),DAY(G1188))</f>
        <v>42735</v>
      </c>
      <c r="AK1188" s="6">
        <f>DATE(YEAR(F1188)+AP1188,MONTH(F1188),DAY(F1188))</f>
        <v>42736</v>
      </c>
      <c r="AL1188" s="6">
        <f>DATE(YEAR(G1188)+AP1188,MONTH(G1188),DAY(G1188))</f>
        <v>43100</v>
      </c>
      <c r="AM1188" s="8">
        <v>-4</v>
      </c>
      <c r="AN1188" s="8">
        <v>-3</v>
      </c>
      <c r="AO1188">
        <v>-2</v>
      </c>
      <c r="AP1188">
        <v>-1</v>
      </c>
      <c r="AQ1188" cm="1">
        <f t="array" ref="AQ1188">_xll.FDS(A1188,"FF_DEBT_LT(ANN_R,"&amp;F1188&amp;","&amp;G1188&amp;")")</f>
        <v>1164</v>
      </c>
      <c r="AR1188" cm="1">
        <f t="array" ref="AR1188">_xll.FDS(A1188,"FF_RD_EXP(ANN_R,"&amp;F1188&amp;","&amp;G1188&amp;")")</f>
        <v>252</v>
      </c>
      <c r="AS1188" t="e" cm="1">
        <f t="array" ref="AS1188">_xll.FDS(A1188,"FF_PTX_INC_FOR(ANN_R,"&amp;F1188&amp;","&amp;G1188&amp;")")</f>
        <v>#N/A</v>
      </c>
      <c r="AT1188" cm="1">
        <f t="array" ref="AT1188">_xll.FDS(A1188,"FF_MKT_VAL_PUBLIC(ANN_R,"&amp;[1]sample_report!E1188&amp;")")</f>
        <v>5895.6637517976196</v>
      </c>
    </row>
    <row r="1189" spans="1:46" hidden="1" x14ac:dyDescent="0.25">
      <c r="A1189" t="s">
        <v>91</v>
      </c>
      <c r="B1189" t="s">
        <v>92</v>
      </c>
      <c r="C1189" t="s">
        <v>29</v>
      </c>
      <c r="D1189" t="str" cm="1">
        <f t="array" ref="D1189">_xll.FDS(A1189,"FF_MAJOR_IND_NAME")</f>
        <v>MISCELLANEOUS</v>
      </c>
      <c r="E1189">
        <v>2019</v>
      </c>
      <c r="F1189" s="4">
        <f t="shared" si="126"/>
        <v>43466</v>
      </c>
      <c r="G1189" s="4">
        <f t="shared" si="127"/>
        <v>43830</v>
      </c>
      <c r="I1189" s="1" cm="1">
        <f t="array" ref="I1189">_xll.FDS(A1189,"FF_PTX_INC(ANN_R,"&amp;F1189&amp;","&amp;G1189&amp;",,,USD)")</f>
        <v>6270.6622500475496</v>
      </c>
      <c r="J1189" s="1" cm="1">
        <f t="array" ref="J1189">_xll.FDS(A1189,"FF_MKT_VAL(ANN_R,"&amp;F1189&amp;","&amp;G1189&amp;",,,USD)")</f>
        <v>27523.948352363299</v>
      </c>
      <c r="K1189" s="1" cm="1">
        <f t="array" ref="K1189">_xll.FDS(A1189,"FF_SHLDRS_EQ(ANN_R,"&amp;F1189&amp;","&amp;G1189&amp;",,,USD)")</f>
        <v>26533.931567370899</v>
      </c>
      <c r="L1189" s="1" cm="1">
        <f t="array" ref="L1189">_xll.FDS(A1189,"FF_ASSETS(ANN_R,"&amp;F1189&amp;","&amp;G1189&amp;",,,USD)")</f>
        <v>91238.232290968299</v>
      </c>
      <c r="M1189" s="1" cm="1">
        <f t="array" ref="M1189">_xll.FDS(A1189,"FF_TAX_CF(ANN_R,"&amp;F1189&amp;","&amp;G1189&amp;",,,USD)")</f>
        <v>1222.61064553447</v>
      </c>
      <c r="N1189" s="1" cm="1">
        <f t="array" ref="N1189">_xll.FDS(A1189,"FF_INC_TAX(ANN_R,"&amp;F1189&amp;","&amp;G1189&amp;",,,USD)")</f>
        <v>1349.87555758283</v>
      </c>
      <c r="O1189" s="1" cm="1">
        <f t="array" ref="O1189">_xll.FDS(A1189,"FF_NET_INC(ANN_R,"&amp;F1189&amp;","&amp;G1189&amp;")")</f>
        <v>500523</v>
      </c>
      <c r="P1189" s="1" cm="1">
        <f t="array" ref="P1189">_xll.FDS(A1189,"FF_ROA(ANN_R,"&amp;F1189&amp;","&amp;G1189&amp;")")</f>
        <v>5.3353152861217801</v>
      </c>
      <c r="Q1189" cm="1">
        <f t="array" ref="Q1189">_xll.FDS(A1189,"FF_TAX_RATE(ANN_R,"&amp;F1189&amp;","&amp;G1189&amp;")")</f>
        <v>21.526842042442802</v>
      </c>
      <c r="R1189" t="e" cm="1">
        <f t="array" ref="R1189">_xll.FDS(A1189,"FF_TAX_REFUND(ANN_R,"&amp;F1189&amp;","&amp;G1189&amp;",,,,,""D=1"")")</f>
        <v>#N/A</v>
      </c>
      <c r="S1189">
        <f t="shared" si="128"/>
        <v>0.17735723924883279</v>
      </c>
      <c r="T1189" s="1" cm="1">
        <f t="array" ref="T1189">_xll.FDS($A1189,"FF_TAX_CF(ANN_R,"&amp;AE1189&amp;","&amp;AF1189&amp;",,,USD)")</f>
        <v>772.02540383860503</v>
      </c>
      <c r="U1189" s="1" cm="1">
        <f t="array" ref="U1189">_xll.FDS($A1189,"FF_TAX_CF(ANN_R,"&amp;AG1189&amp;","&amp;AH1189&amp;",,,USD)")</f>
        <v>608.55588531494095</v>
      </c>
      <c r="V1189" s="1" cm="1">
        <f t="array" ref="V1189">_xll.FDS(A1189,"FF_TAX_CF(ANN_R,"&amp;AI1189&amp;","&amp;AJ1189&amp;",,,USD)")</f>
        <v>566.25187140330695</v>
      </c>
      <c r="W1189" s="1" cm="1">
        <f t="array" ref="W1189">_xll.FDS(A1189,"FF_TAX_CF(ANN_R,"&amp;AK1189&amp;","&amp;AL1189&amp;",,,USD)")</f>
        <v>774.430442631245</v>
      </c>
      <c r="X1189" s="1" cm="1">
        <f t="array" ref="X1189">_xll.FDS(A1189,"FF_TAX_CF(ANN_R,"&amp;F1189&amp;","&amp;G1189&amp;",,,USD)")</f>
        <v>1222.61064553447</v>
      </c>
      <c r="Y1189" s="1" cm="1">
        <f t="array" ref="Y1189">_xll.FDS($A1189,"FF_PTX_INC(ANN_R,"&amp;AE1189&amp;","&amp;AF1189&amp;",,,USD)")</f>
        <v>3809.6520762098999</v>
      </c>
      <c r="Z1189" s="1" cm="1">
        <f t="array" ref="Z1189">_xll.FDS($A1189,"FF_PTX_INC(ANN_R,"&amp;AG1189&amp;","&amp;AH1189&amp;",,,USD)")</f>
        <v>2687.6871757507301</v>
      </c>
      <c r="AA1189" s="1" cm="1">
        <f t="array" ref="AA1189">_xll.FDS(A1189,"FF_PTX_INC(ANN_R,"&amp;AI1189&amp;","&amp;AJ1189&amp;",,,USD)")</f>
        <v>4615.9990407433397</v>
      </c>
      <c r="AB1189" s="1" cm="1">
        <f t="array" ref="AB1189">_xll.FDS(A1189,"FF_PTX_INC(ANN_R,"&amp;AK1189&amp;","&amp;AL1189&amp;",,,USD)")</f>
        <v>4852.8941305428698</v>
      </c>
      <c r="AC1189" s="1" cm="1">
        <f t="array" ref="AC1189">_xll.FDS(A1189,"FF_PTX_INC(ANN_R,"&amp;F1189&amp;","&amp;G1189&amp;",,,USD)")</f>
        <v>6270.6622500475496</v>
      </c>
      <c r="AE1189" s="6">
        <f t="shared" si="129"/>
        <v>42005</v>
      </c>
      <c r="AF1189" s="6">
        <f t="shared" si="130"/>
        <v>42369</v>
      </c>
      <c r="AG1189" s="6">
        <f t="shared" si="131"/>
        <v>42370</v>
      </c>
      <c r="AH1189" s="6">
        <f t="shared" si="132"/>
        <v>42735</v>
      </c>
      <c r="AI1189" s="6">
        <f>DATE(YEAR(F1189)+AO1189,MONTH(F1189),DAY(F1189))</f>
        <v>42736</v>
      </c>
      <c r="AJ1189" s="6">
        <f>DATE(YEAR(G1189)+AO1189,MONTH(G1189),DAY(G1189))</f>
        <v>43100</v>
      </c>
      <c r="AK1189" s="6">
        <f>DATE(YEAR(F1189)+AP1189,MONTH(F1189),DAY(F1189))</f>
        <v>43101</v>
      </c>
      <c r="AL1189" s="6">
        <f>DATE(YEAR(G1189)+AP1189,MONTH(G1189),DAY(G1189))</f>
        <v>43465</v>
      </c>
      <c r="AM1189" s="8">
        <v>-4</v>
      </c>
      <c r="AN1189" s="8">
        <v>-3</v>
      </c>
      <c r="AO1189">
        <v>-2</v>
      </c>
      <c r="AP1189">
        <v>-1</v>
      </c>
      <c r="AQ1189" cm="1">
        <f t="array" ref="AQ1189">_xll.FDS(A1189,"FF_DEBT_LT(ANN_R,"&amp;F1189&amp;","&amp;G1189&amp;")")</f>
        <v>2478820</v>
      </c>
      <c r="AR1189" cm="1">
        <f t="array" ref="AR1189">_xll.FDS(A1189,"FF_RD_EXP(ANN_R,"&amp;F1189&amp;","&amp;G1189&amp;")")</f>
        <v>0</v>
      </c>
      <c r="AS1189" t="e" cm="1">
        <f t="array" ref="AS1189">_xll.FDS(A1189,"FF_PTX_INC_FOR(ANN_R,"&amp;F1189&amp;","&amp;G1189&amp;")")</f>
        <v>#N/A</v>
      </c>
      <c r="AT1189" cm="1">
        <f t="array" ref="AT1189">_xll.FDS(A1189,"FF_MKT_VAL_PUBLIC(ANN_R,"&amp;[1]sample_report!E1189&amp;")")</f>
        <v>2578562.88282025</v>
      </c>
    </row>
    <row r="1190" spans="1:46" hidden="1" x14ac:dyDescent="0.25">
      <c r="A1190" t="s">
        <v>148</v>
      </c>
      <c r="B1190" t="s">
        <v>149</v>
      </c>
      <c r="C1190" t="s">
        <v>29</v>
      </c>
      <c r="D1190" t="str" cm="1">
        <f t="array" ref="D1190">_xll.FDS(A1190,"FF_MAJOR_IND_NAME")</f>
        <v>MISCELLANEOUS</v>
      </c>
      <c r="E1190">
        <v>2019</v>
      </c>
      <c r="F1190" s="4">
        <f t="shared" si="126"/>
        <v>43466</v>
      </c>
      <c r="G1190" s="4">
        <f t="shared" si="127"/>
        <v>43830</v>
      </c>
      <c r="I1190" s="1" cm="1">
        <f t="array" ref="I1190">_xll.FDS(A1190,"FF_PTX_INC(ANN_R,"&amp;F1190&amp;","&amp;G1190&amp;",,,USD)")</f>
        <v>7681.28013368137</v>
      </c>
      <c r="J1190" s="1" cm="1">
        <f t="array" ref="J1190">_xll.FDS(A1190,"FF_MKT_VAL(ANN_R,"&amp;F1190&amp;","&amp;G1190&amp;",,,USD)")</f>
        <v>44074.340945825898</v>
      </c>
      <c r="K1190" s="1" cm="1">
        <f t="array" ref="K1190">_xll.FDS(A1190,"FF_SHLDRS_EQ(ANN_R,"&amp;F1190&amp;","&amp;G1190&amp;",,,USD)")</f>
        <v>51463.580593913801</v>
      </c>
      <c r="L1190" s="1" cm="1">
        <f t="array" ref="L1190">_xll.FDS(A1190,"FF_ASSETS(ANN_R,"&amp;F1190&amp;","&amp;G1190&amp;",,,USD)")</f>
        <v>149368.037343025</v>
      </c>
      <c r="M1190" s="1" cm="1">
        <f t="array" ref="M1190">_xll.FDS(A1190,"FF_TAX_CF(ANN_R,"&amp;F1190&amp;","&amp;G1190&amp;",,,USD)")</f>
        <v>2327.7404383681701</v>
      </c>
      <c r="N1190" s="1" cm="1">
        <f t="array" ref="N1190">_xll.FDS(A1190,"FF_INC_TAX(ANN_R,"&amp;F1190&amp;","&amp;G1190&amp;",,,USD)")</f>
        <v>1857.8801505286201</v>
      </c>
      <c r="O1190" s="1" cm="1">
        <f t="array" ref="O1190">_xll.FDS(A1190,"FF_NET_INC(ANN_R,"&amp;F1190&amp;","&amp;G1190&amp;")")</f>
        <v>590737</v>
      </c>
      <c r="P1190" s="1" cm="1">
        <f t="array" ref="P1190">_xll.FDS(A1190,"FF_ROA(ANN_R,"&amp;F1190&amp;","&amp;G1190&amp;")")</f>
        <v>3.6275150569750401</v>
      </c>
      <c r="Q1190" cm="1">
        <f t="array" ref="Q1190">_xll.FDS(A1190,"FF_TAX_RATE(ANN_R,"&amp;F1190&amp;","&amp;G1190&amp;")")</f>
        <v>24.1871161862991</v>
      </c>
      <c r="R1190" t="e" cm="1">
        <f t="array" ref="R1190">_xll.FDS(A1190,"FF_TAX_REFUND(ANN_R,"&amp;F1190&amp;","&amp;G1190&amp;",,,,,""D=1"")")</f>
        <v>#N/A</v>
      </c>
      <c r="S1190">
        <f t="shared" si="128"/>
        <v>0.17266853783607769</v>
      </c>
      <c r="T1190" s="1" cm="1">
        <f t="array" ref="T1190">_xll.FDS($A1190,"FF_TAX_CF(ANN_R,"&amp;AE1190&amp;","&amp;AF1190&amp;",,,USD)")</f>
        <v>1742.7555020647101</v>
      </c>
      <c r="U1190" s="1" cm="1">
        <f t="array" ref="U1190">_xll.FDS($A1190,"FF_TAX_CF(ANN_R,"&amp;AG1190&amp;","&amp;AH1190&amp;",,,USD)")</f>
        <v>855.19931030273403</v>
      </c>
      <c r="V1190" s="1" cm="1">
        <f t="array" ref="V1190">_xll.FDS(A1190,"FF_TAX_CF(ANN_R,"&amp;AI1190&amp;","&amp;AJ1190&amp;",,,USD)")</f>
        <v>-554.376077890396</v>
      </c>
      <c r="W1190" s="1" cm="1">
        <f t="array" ref="W1190">_xll.FDS(A1190,"FF_TAX_CF(ANN_R,"&amp;AK1190&amp;","&amp;AL1190&amp;",,,USD)")</f>
        <v>-49.967329099774403</v>
      </c>
      <c r="X1190" s="1" cm="1">
        <f t="array" ref="X1190">_xll.FDS(A1190,"FF_TAX_CF(ANN_R,"&amp;F1190&amp;","&amp;G1190&amp;",,,USD)")</f>
        <v>2327.7404383681701</v>
      </c>
      <c r="Y1190" s="1" cm="1">
        <f t="array" ref="Y1190">_xll.FDS($A1190,"FF_PTX_INC(ANN_R,"&amp;AE1190&amp;","&amp;AF1190&amp;",,,USD)")</f>
        <v>5231.5708171594897</v>
      </c>
      <c r="Z1190" s="1" cm="1">
        <f t="array" ref="Z1190">_xll.FDS($A1190,"FF_PTX_INC(ANN_R,"&amp;AG1190&amp;","&amp;AH1190&amp;",,,USD)")</f>
        <v>-772.98205947875999</v>
      </c>
      <c r="AA1190" s="1" cm="1">
        <f t="array" ref="AA1190">_xll.FDS(A1190,"FF_PTX_INC(ANN_R,"&amp;AI1190&amp;","&amp;AJ1190&amp;",,,USD)")</f>
        <v>5554.1036161780403</v>
      </c>
      <c r="AB1190" s="1" cm="1">
        <f t="array" ref="AB1190">_xll.FDS(A1190,"FF_PTX_INC(ANN_R,"&amp;AK1190&amp;","&amp;AL1190&amp;",,,USD)")</f>
        <v>7332.8905093222902</v>
      </c>
      <c r="AC1190" s="1" cm="1">
        <f t="array" ref="AC1190">_xll.FDS(A1190,"FF_PTX_INC(ANN_R,"&amp;F1190&amp;","&amp;G1190&amp;",,,USD)")</f>
        <v>7681.28013368137</v>
      </c>
      <c r="AE1190" s="6">
        <f t="shared" si="129"/>
        <v>42005</v>
      </c>
      <c r="AF1190" s="6">
        <f t="shared" si="130"/>
        <v>42369</v>
      </c>
      <c r="AG1190" s="6">
        <f t="shared" si="131"/>
        <v>42370</v>
      </c>
      <c r="AH1190" s="6">
        <f t="shared" si="132"/>
        <v>42735</v>
      </c>
      <c r="AI1190" s="6">
        <f>DATE(YEAR(F1190)+AO1190,MONTH(F1190),DAY(F1190))</f>
        <v>42736</v>
      </c>
      <c r="AJ1190" s="6">
        <f>DATE(YEAR(G1190)+AO1190,MONTH(G1190),DAY(G1190))</f>
        <v>43100</v>
      </c>
      <c r="AK1190" s="6">
        <f>DATE(YEAR(F1190)+AP1190,MONTH(F1190),DAY(F1190))</f>
        <v>43101</v>
      </c>
      <c r="AL1190" s="6">
        <f>DATE(YEAR(G1190)+AP1190,MONTH(G1190),DAY(G1190))</f>
        <v>43465</v>
      </c>
      <c r="AM1190" s="8">
        <v>-4</v>
      </c>
      <c r="AN1190" s="8">
        <v>-3</v>
      </c>
      <c r="AO1190">
        <v>-2</v>
      </c>
      <c r="AP1190">
        <v>-1</v>
      </c>
      <c r="AQ1190" cm="1">
        <f t="array" ref="AQ1190">_xll.FDS(A1190,"FF_DEBT_LT(ANN_R,"&amp;F1190&amp;","&amp;G1190&amp;")")</f>
        <v>3795183</v>
      </c>
      <c r="AR1190" cm="1">
        <f t="array" ref="AR1190">_xll.FDS(A1190,"FF_RD_EXP(ANN_R,"&amp;F1190&amp;","&amp;G1190&amp;")")</f>
        <v>0</v>
      </c>
      <c r="AS1190" t="e" cm="1">
        <f t="array" ref="AS1190">_xll.FDS(A1190,"FF_PTX_INC_FOR(ANN_R,"&amp;F1190&amp;","&amp;G1190&amp;")")</f>
        <v>#N/A</v>
      </c>
      <c r="AT1190" cm="1">
        <f t="array" ref="AT1190">_xll.FDS(A1190,"FF_MKT_VAL_PUBLIC(ANN_R,"&amp;[1]sample_report!E1190&amp;")")</f>
        <v>2587388.5104671</v>
      </c>
    </row>
    <row r="1191" spans="1:46" hidden="1" x14ac:dyDescent="0.25">
      <c r="A1191" t="s">
        <v>199</v>
      </c>
      <c r="B1191" t="s">
        <v>200</v>
      </c>
      <c r="C1191" t="s">
        <v>29</v>
      </c>
      <c r="D1191" t="str" cm="1">
        <f t="array" ref="D1191">_xll.FDS(A1191,"FF_MAJOR_IND_NAME")</f>
        <v>MISCELLANEOUS</v>
      </c>
      <c r="E1191">
        <v>2019</v>
      </c>
      <c r="F1191" s="4">
        <f t="shared" si="126"/>
        <v>43466</v>
      </c>
      <c r="G1191" s="4">
        <f t="shared" si="127"/>
        <v>43830</v>
      </c>
      <c r="I1191" s="1" cm="1">
        <f t="array" ref="I1191">_xll.FDS(A1191,"FF_PTX_INC(ANN_R,"&amp;F1191&amp;","&amp;G1191&amp;",,,USD)")</f>
        <v>1298.1688328832399</v>
      </c>
      <c r="J1191" s="1" cm="1">
        <f t="array" ref="J1191">_xll.FDS(A1191,"FF_MKT_VAL(ANN_R,"&amp;F1191&amp;","&amp;G1191&amp;",,,USD)")</f>
        <v>18697.608614936002</v>
      </c>
      <c r="K1191" s="1" cm="1">
        <f t="array" ref="K1191">_xll.FDS(A1191,"FF_SHLDRS_EQ(ANN_R,"&amp;F1191&amp;","&amp;G1191&amp;",,,USD)")</f>
        <v>8995.9802418947202</v>
      </c>
      <c r="L1191" s="1" cm="1">
        <f t="array" ref="L1191">_xll.FDS(A1191,"FF_ASSETS(ANN_R,"&amp;F1191&amp;","&amp;G1191&amp;",,,USD)")</f>
        <v>15947.103307023601</v>
      </c>
      <c r="M1191" s="1" cm="1">
        <f t="array" ref="M1191">_xll.FDS(A1191,"FF_TAX_CF(ANN_R,"&amp;F1191&amp;","&amp;G1191&amp;",,,USD)")</f>
        <v>467.73214221186902</v>
      </c>
      <c r="N1191" s="1" cm="1">
        <f t="array" ref="N1191">_xll.FDS(A1191,"FF_INC_TAX(ANN_R,"&amp;F1191&amp;","&amp;G1191&amp;",,,USD)")</f>
        <v>353.42547282017802</v>
      </c>
      <c r="O1191" s="1" cm="1">
        <f t="array" ref="O1191">_xll.FDS(A1191,"FF_NET_INC(ANN_R,"&amp;F1191&amp;","&amp;G1191&amp;")")</f>
        <v>92009</v>
      </c>
      <c r="P1191" s="1" cm="1">
        <f t="array" ref="P1191">_xll.FDS(A1191,"FF_ROA(ANN_R,"&amp;F1191&amp;","&amp;G1191&amp;")")</f>
        <v>5.2875271390265199</v>
      </c>
      <c r="Q1191" cm="1">
        <f t="array" ref="Q1191">_xll.FDS(A1191,"FF_TAX_RATE(ANN_R,"&amp;F1191&amp;","&amp;G1191&amp;")")</f>
        <v>27.2249235898861</v>
      </c>
      <c r="R1191" t="e" cm="1">
        <f t="array" ref="R1191">_xll.FDS(A1191,"FF_TAX_REFUND(ANN_R,"&amp;F1191&amp;","&amp;G1191&amp;",,,,,""D=1"")")</f>
        <v>#N/A</v>
      </c>
      <c r="S1191">
        <f t="shared" si="128"/>
        <v>0.35010572904092241</v>
      </c>
      <c r="T1191" s="1" cm="1">
        <f t="array" ref="T1191">_xll.FDS($A1191,"FF_TAX_CF(ANN_R,"&amp;AE1191&amp;","&amp;AF1191&amp;",,,USD)")</f>
        <v>456.70493045076699</v>
      </c>
      <c r="U1191" s="1" cm="1">
        <f t="array" ref="U1191">_xll.FDS($A1191,"FF_TAX_CF(ANN_R,"&amp;AG1191&amp;","&amp;AH1191&amp;",,,USD)")</f>
        <v>323.74760055541998</v>
      </c>
      <c r="V1191" s="1" cm="1">
        <f t="array" ref="V1191">_xll.FDS(A1191,"FF_TAX_CF(ANN_R,"&amp;AI1191&amp;","&amp;AJ1191&amp;",,,USD)")</f>
        <v>369.67332046292699</v>
      </c>
      <c r="W1191" s="1" cm="1">
        <f t="array" ref="W1191">_xll.FDS(A1191,"FF_TAX_CF(ANN_R,"&amp;AK1191&amp;","&amp;AL1191&amp;",,,USD)")</f>
        <v>510.46435737609897</v>
      </c>
      <c r="X1191" s="1" cm="1">
        <f t="array" ref="X1191">_xll.FDS(A1191,"FF_TAX_CF(ANN_R,"&amp;F1191&amp;","&amp;G1191&amp;",,,USD)")</f>
        <v>467.73214221186902</v>
      </c>
      <c r="Y1191" s="1" cm="1">
        <f t="array" ref="Y1191">_xll.FDS($A1191,"FF_PTX_INC(ANN_R,"&amp;AE1191&amp;","&amp;AF1191&amp;",,,USD)")</f>
        <v>1158.4659366542501</v>
      </c>
      <c r="Z1191" s="1" cm="1">
        <f t="array" ref="Z1191">_xll.FDS($A1191,"FF_PTX_INC(ANN_R,"&amp;AG1191&amp;","&amp;AH1191&amp;",,,USD)")</f>
        <v>1011.02319335938</v>
      </c>
      <c r="AA1191" s="1" cm="1">
        <f t="array" ref="AA1191">_xll.FDS(A1191,"FF_PTX_INC(ANN_R,"&amp;AI1191&amp;","&amp;AJ1191&amp;",,,USD)")</f>
        <v>1309.9572794660901</v>
      </c>
      <c r="AB1191" s="1" cm="1">
        <f t="array" ref="AB1191">_xll.FDS(A1191,"FF_PTX_INC(ANN_R,"&amp;AK1191&amp;","&amp;AL1191&amp;",,,USD)")</f>
        <v>1301.46937269717</v>
      </c>
      <c r="AC1191" s="1" cm="1">
        <f t="array" ref="AC1191">_xll.FDS(A1191,"FF_PTX_INC(ANN_R,"&amp;F1191&amp;","&amp;G1191&amp;",,,USD)")</f>
        <v>1298.1688328832399</v>
      </c>
      <c r="AE1191" s="6">
        <f t="shared" si="129"/>
        <v>42005</v>
      </c>
      <c r="AF1191" s="6">
        <f t="shared" si="130"/>
        <v>42369</v>
      </c>
      <c r="AG1191" s="6">
        <f t="shared" si="131"/>
        <v>42370</v>
      </c>
      <c r="AH1191" s="6">
        <f t="shared" si="132"/>
        <v>42735</v>
      </c>
      <c r="AI1191" s="6">
        <f>DATE(YEAR(F1191)+AO1191,MONTH(F1191),DAY(F1191))</f>
        <v>42736</v>
      </c>
      <c r="AJ1191" s="6">
        <f>DATE(YEAR(G1191)+AO1191,MONTH(G1191),DAY(G1191))</f>
        <v>43100</v>
      </c>
      <c r="AK1191" s="6">
        <f>DATE(YEAR(F1191)+AP1191,MONTH(F1191),DAY(F1191))</f>
        <v>43101</v>
      </c>
      <c r="AL1191" s="6">
        <f>DATE(YEAR(G1191)+AP1191,MONTH(G1191),DAY(G1191))</f>
        <v>43465</v>
      </c>
      <c r="AM1191" s="8">
        <v>-4</v>
      </c>
      <c r="AN1191" s="8">
        <v>-3</v>
      </c>
      <c r="AO1191">
        <v>-2</v>
      </c>
      <c r="AP1191">
        <v>-1</v>
      </c>
      <c r="AQ1191" cm="1">
        <f t="array" ref="AQ1191">_xll.FDS(A1191,"FF_DEBT_LT(ANN_R,"&amp;F1191&amp;","&amp;G1191&amp;")")</f>
        <v>26725</v>
      </c>
      <c r="AR1191" cm="1">
        <f t="array" ref="AR1191">_xll.FDS(A1191,"FF_RD_EXP(ANN_R,"&amp;F1191&amp;","&amp;G1191&amp;")")</f>
        <v>7334</v>
      </c>
      <c r="AS1191" t="e" cm="1">
        <f t="array" ref="AS1191">_xll.FDS(A1191,"FF_PTX_INC_FOR(ANN_R,"&amp;F1191&amp;","&amp;G1191&amp;")")</f>
        <v>#N/A</v>
      </c>
      <c r="AT1191" cm="1">
        <f t="array" ref="AT1191">_xll.FDS(A1191,"FF_MKT_VAL_PUBLIC(ANN_R,"&amp;[1]sample_report!E1191&amp;")")</f>
        <v>1739070.79477928</v>
      </c>
    </row>
    <row r="1192" spans="1:46" hidden="1" x14ac:dyDescent="0.25">
      <c r="A1192" t="s">
        <v>229</v>
      </c>
      <c r="B1192" t="s">
        <v>230</v>
      </c>
      <c r="C1192" t="s">
        <v>67</v>
      </c>
      <c r="D1192" t="str" cm="1">
        <f t="array" ref="D1192">_xll.FDS(A1192,"FF_MAJOR_IND_NAME")</f>
        <v>MISCELLANEOUS</v>
      </c>
      <c r="E1192">
        <v>2019</v>
      </c>
      <c r="F1192" s="4">
        <f t="shared" si="126"/>
        <v>43466</v>
      </c>
      <c r="G1192" s="4">
        <f t="shared" si="127"/>
        <v>43830</v>
      </c>
      <c r="I1192" s="1" cm="1">
        <f t="array" ref="I1192">_xll.FDS(A1192,"FF_PTX_INC(ANN_R,"&amp;F1192&amp;","&amp;G1192&amp;",,,USD)")</f>
        <v>148.422513752133</v>
      </c>
      <c r="J1192" s="1" cm="1">
        <f t="array" ref="J1192">_xll.FDS(A1192,"FF_MKT_VAL(ANN_R,"&amp;F1192&amp;","&amp;G1192&amp;",,,USD)")</f>
        <v>6433.7676070878297</v>
      </c>
      <c r="K1192" s="1" cm="1">
        <f t="array" ref="K1192">_xll.FDS(A1192,"FF_SHLDRS_EQ(ANN_R,"&amp;F1192&amp;","&amp;G1192&amp;",,,USD)")</f>
        <v>6898.76776519752</v>
      </c>
      <c r="L1192" s="1" cm="1">
        <f t="array" ref="L1192">_xll.FDS(A1192,"FF_ASSETS(ANN_R,"&amp;F1192&amp;","&amp;G1192&amp;",,,USD)")</f>
        <v>12349.0466922097</v>
      </c>
      <c r="M1192" s="1" cm="1">
        <f t="array" ref="M1192">_xll.FDS(A1192,"FF_TAX_CF(ANN_R,"&amp;F1192&amp;","&amp;G1192&amp;",,,USD)")</f>
        <v>20.0114456760883</v>
      </c>
      <c r="N1192" s="1" cm="1">
        <f t="array" ref="N1192">_xll.FDS(A1192,"FF_INC_TAX(ANN_R,"&amp;F1192&amp;","&amp;G1192&amp;",,,USD)")</f>
        <v>-12.7174230508506</v>
      </c>
      <c r="O1192" s="1" cm="1">
        <f t="array" ref="O1192">_xll.FDS(A1192,"FF_NET_INC(ANN_R,"&amp;F1192&amp;","&amp;G1192&amp;")")</f>
        <v>9707.6139999999996</v>
      </c>
      <c r="P1192" s="1" cm="1">
        <f t="array" ref="P1192">_xll.FDS(A1192,"FF_ROA(ANN_R,"&amp;F1192&amp;","&amp;G1192&amp;")")</f>
        <v>2.6422743904991299</v>
      </c>
      <c r="Q1192" cm="1">
        <f t="array" ref="Q1192">_xll.FDS(A1192,"FF_TAX_RATE(ANN_R,"&amp;F1192&amp;","&amp;G1192&amp;")")</f>
        <v>-8.5683921726921302</v>
      </c>
      <c r="R1192" t="e" cm="1">
        <f t="array" ref="R1192">_xll.FDS(A1192,"FF_TAX_REFUND(ANN_R,"&amp;F1192&amp;","&amp;G1192&amp;",,,,,""D=1"")")</f>
        <v>#N/A</v>
      </c>
      <c r="S1192">
        <f t="shared" si="128"/>
        <v>0.23873941090270009</v>
      </c>
      <c r="T1192" s="1" cm="1">
        <f t="array" ref="T1192">_xll.FDS($A1192,"FF_TAX_CF(ANN_R,"&amp;AE1192&amp;","&amp;AF1192&amp;",,,USD)")</f>
        <v>73.798095668256295</v>
      </c>
      <c r="U1192" s="1" cm="1">
        <f t="array" ref="U1192">_xll.FDS($A1192,"FF_TAX_CF(ANN_R,"&amp;AG1192&amp;","&amp;AH1192&amp;",,,USD)")</f>
        <v>72.001367542874107</v>
      </c>
      <c r="V1192" s="1" cm="1">
        <f t="array" ref="V1192">_xll.FDS(A1192,"FF_TAX_CF(ANN_R,"&amp;AI1192&amp;","&amp;AJ1192&amp;",,,USD)")</f>
        <v>58.076876352846597</v>
      </c>
      <c r="W1192" s="1" cm="1">
        <f t="array" ref="W1192">_xll.FDS(A1192,"FF_TAX_CF(ANN_R,"&amp;AK1192&amp;","&amp;AL1192&amp;",,,USD)")</f>
        <v>33.007186511143999</v>
      </c>
      <c r="X1192" s="1" cm="1">
        <f t="array" ref="X1192">_xll.FDS(A1192,"FF_TAX_CF(ANN_R,"&amp;F1192&amp;","&amp;G1192&amp;",,,USD)")</f>
        <v>20.0114456760883</v>
      </c>
      <c r="Y1192" s="1" cm="1">
        <f t="array" ref="Y1192">_xll.FDS($A1192,"FF_PTX_INC(ANN_R,"&amp;AE1192&amp;","&amp;AF1192&amp;",,,USD)")</f>
        <v>429.63586692619299</v>
      </c>
      <c r="Z1192" s="1" cm="1">
        <f t="array" ref="Z1192">_xll.FDS($A1192,"FF_PTX_INC(ANN_R,"&amp;AG1192&amp;","&amp;AH1192&amp;",,,USD)")</f>
        <v>156.17446260944001</v>
      </c>
      <c r="AA1192" s="1" cm="1">
        <f t="array" ref="AA1192">_xll.FDS(A1192,"FF_PTX_INC(ANN_R,"&amp;AI1192&amp;","&amp;AJ1192&amp;",,,USD)")</f>
        <v>247.23175086870799</v>
      </c>
      <c r="AB1192" s="1" cm="1">
        <f t="array" ref="AB1192">_xll.FDS(A1192,"FF_PTX_INC(ANN_R,"&amp;AK1192&amp;","&amp;AL1192&amp;",,,USD)")</f>
        <v>94.583012645691596</v>
      </c>
      <c r="AC1192" s="1" cm="1">
        <f t="array" ref="AC1192">_xll.FDS(A1192,"FF_PTX_INC(ANN_R,"&amp;F1192&amp;","&amp;G1192&amp;",,,USD)")</f>
        <v>148.422513752133</v>
      </c>
      <c r="AE1192" s="6">
        <f t="shared" si="129"/>
        <v>42005</v>
      </c>
      <c r="AF1192" s="6">
        <f t="shared" si="130"/>
        <v>42369</v>
      </c>
      <c r="AG1192" s="6">
        <f t="shared" si="131"/>
        <v>42370</v>
      </c>
      <c r="AH1192" s="6">
        <f t="shared" si="132"/>
        <v>42735</v>
      </c>
      <c r="AI1192" s="6">
        <f>DATE(YEAR(F1192)+AO1192,MONTH(F1192),DAY(F1192))</f>
        <v>42736</v>
      </c>
      <c r="AJ1192" s="6">
        <f>DATE(YEAR(G1192)+AO1192,MONTH(G1192),DAY(G1192))</f>
        <v>43100</v>
      </c>
      <c r="AK1192" s="6">
        <f>DATE(YEAR(F1192)+AP1192,MONTH(F1192),DAY(F1192))</f>
        <v>43101</v>
      </c>
      <c r="AL1192" s="6">
        <f>DATE(YEAR(G1192)+AP1192,MONTH(G1192),DAY(G1192))</f>
        <v>43465</v>
      </c>
      <c r="AM1192" s="8">
        <v>-4</v>
      </c>
      <c r="AN1192" s="8">
        <v>-3</v>
      </c>
      <c r="AO1192">
        <v>-2</v>
      </c>
      <c r="AP1192">
        <v>-1</v>
      </c>
      <c r="AQ1192" cm="1">
        <f t="array" ref="AQ1192">_xll.FDS(A1192,"FF_DEBT_LT(ANN_R,"&amp;F1192&amp;","&amp;G1192&amp;")")</f>
        <v>53348.957999999999</v>
      </c>
      <c r="AR1192" cm="1">
        <f t="array" ref="AR1192">_xll.FDS(A1192,"FF_RD_EXP(ANN_R,"&amp;F1192&amp;","&amp;G1192&amp;")")</f>
        <v>11860.244000000001</v>
      </c>
      <c r="AS1192" t="e" cm="1">
        <f t="array" ref="AS1192">_xll.FDS(A1192,"FF_PTX_INC_FOR(ANN_R,"&amp;F1192&amp;","&amp;G1192&amp;")")</f>
        <v>#N/A</v>
      </c>
      <c r="AT1192" cm="1">
        <f t="array" ref="AT1192">_xll.FDS(A1192,"FF_MKT_VAL_PUBLIC(ANN_R,"&amp;[1]sample_report!E1192&amp;")")</f>
        <v>171683.25797272599</v>
      </c>
    </row>
    <row r="1193" spans="1:46" hidden="1" x14ac:dyDescent="0.25">
      <c r="A1193" t="s">
        <v>297</v>
      </c>
      <c r="B1193" t="s">
        <v>298</v>
      </c>
      <c r="C1193" t="s">
        <v>29</v>
      </c>
      <c r="D1193" t="str" cm="1">
        <f t="array" ref="D1193">_xll.FDS(A1193,"FF_MAJOR_IND_NAME")</f>
        <v>MISCELLANEOUS</v>
      </c>
      <c r="E1193">
        <v>2019</v>
      </c>
      <c r="F1193" s="4">
        <f t="shared" si="126"/>
        <v>43466</v>
      </c>
      <c r="G1193" s="4">
        <f t="shared" si="127"/>
        <v>43830</v>
      </c>
      <c r="I1193" s="1" cm="1">
        <f t="array" ref="I1193">_xll.FDS(A1193,"FF_PTX_INC(ANN_R,"&amp;F1193&amp;","&amp;G1193&amp;",,,USD)")</f>
        <v>909.58054434508097</v>
      </c>
      <c r="J1193" s="1" cm="1">
        <f t="array" ref="J1193">_xll.FDS(A1193,"FF_MKT_VAL(ANN_R,"&amp;F1193&amp;","&amp;G1193&amp;",,,USD)")</f>
        <v>14163.803533250701</v>
      </c>
      <c r="K1193" s="1" cm="1">
        <f t="array" ref="K1193">_xll.FDS(A1193,"FF_SHLDRS_EQ(ANN_R,"&amp;F1193&amp;","&amp;G1193&amp;",,,USD)")</f>
        <v>4493.2807276547001</v>
      </c>
      <c r="L1193" s="1" cm="1">
        <f t="array" ref="L1193">_xll.FDS(A1193,"FF_ASSETS(ANN_R,"&amp;F1193&amp;","&amp;G1193&amp;",,,USD)")</f>
        <v>5563.1154610756803</v>
      </c>
      <c r="M1193" s="1" cm="1">
        <f t="array" ref="M1193">_xll.FDS(A1193,"FF_TAX_CF(ANN_R,"&amp;F1193&amp;","&amp;G1193&amp;",,,USD)")</f>
        <v>277.43609577789903</v>
      </c>
      <c r="N1193" s="1" cm="1">
        <f t="array" ref="N1193">_xll.FDS(A1193,"FF_INC_TAX(ANN_R,"&amp;F1193&amp;","&amp;G1193&amp;",,,USD)")</f>
        <v>292.44340538606002</v>
      </c>
      <c r="O1193" s="1" cm="1">
        <f t="array" ref="O1193">_xll.FDS(A1193,"FF_NET_INC(ANN_R,"&amp;F1193&amp;","&amp;G1193&amp;")")</f>
        <v>68180</v>
      </c>
      <c r="P1193" s="1" cm="1">
        <f t="array" ref="P1193">_xll.FDS(A1193,"FF_ROA(ANN_R,"&amp;F1193&amp;","&amp;G1193&amp;")")</f>
        <v>11.6293052351489</v>
      </c>
      <c r="Q1193" cm="1">
        <f t="array" ref="Q1193">_xll.FDS(A1193,"FF_TAX_RATE(ANN_R,"&amp;F1193&amp;","&amp;G1193&amp;")")</f>
        <v>32.1514578565031</v>
      </c>
      <c r="R1193" t="e" cm="1">
        <f t="array" ref="R1193">_xll.FDS(A1193,"FF_TAX_REFUND(ANN_R,"&amp;F1193&amp;","&amp;G1193&amp;",,,,,""D=1"")")</f>
        <v>#N/A</v>
      </c>
      <c r="S1193">
        <f t="shared" si="128"/>
        <v>0.27906511347395041</v>
      </c>
      <c r="T1193" s="1" cm="1">
        <f t="array" ref="T1193">_xll.FDS($A1193,"FF_TAX_CF(ANN_R,"&amp;AE1193&amp;","&amp;AF1193&amp;",,,USD)")</f>
        <v>192.45021790266</v>
      </c>
      <c r="U1193" s="1" cm="1">
        <f t="array" ref="U1193">_xll.FDS($A1193,"FF_TAX_CF(ANN_R,"&amp;AG1193&amp;","&amp;AH1193&amp;",,,USD)")</f>
        <v>177.789659745991</v>
      </c>
      <c r="V1193" s="1" cm="1">
        <f t="array" ref="V1193">_xll.FDS(A1193,"FF_TAX_CF(ANN_R,"&amp;AI1193&amp;","&amp;AJ1193&amp;",,,USD)")</f>
        <v>201.34032507054499</v>
      </c>
      <c r="W1193" s="1" cm="1">
        <f t="array" ref="W1193">_xll.FDS(A1193,"FF_TAX_CF(ANN_R,"&amp;AK1193&amp;","&amp;AL1193&amp;",,,USD)")</f>
        <v>210.11448933184101</v>
      </c>
      <c r="X1193" s="1" cm="1">
        <f t="array" ref="X1193">_xll.FDS(A1193,"FF_TAX_CF(ANN_R,"&amp;F1193&amp;","&amp;G1193&amp;",,,USD)")</f>
        <v>277.43609577789903</v>
      </c>
      <c r="Y1193" s="1" cm="1">
        <f t="array" ref="Y1193">_xll.FDS($A1193,"FF_PTX_INC(ANN_R,"&amp;AE1193&amp;","&amp;AF1193&amp;",,,USD)")</f>
        <v>623.64023849368095</v>
      </c>
      <c r="Z1193" s="1" cm="1">
        <f t="array" ref="Z1193">_xll.FDS($A1193,"FF_PTX_INC(ANN_R,"&amp;AG1193&amp;","&amp;AH1193&amp;",,,USD)")</f>
        <v>618.08081534598</v>
      </c>
      <c r="AA1193" s="1" cm="1">
        <f t="array" ref="AA1193">_xll.FDS(A1193,"FF_PTX_INC(ANN_R,"&amp;AI1193&amp;","&amp;AJ1193&amp;",,,USD)")</f>
        <v>811.143173005432</v>
      </c>
      <c r="AB1193" s="1" cm="1">
        <f t="array" ref="AB1193">_xll.FDS(A1193,"FF_PTX_INC(ANN_R,"&amp;AK1193&amp;","&amp;AL1193&amp;",,,USD)")</f>
        <v>832.837178044952</v>
      </c>
      <c r="AC1193" s="1" cm="1">
        <f t="array" ref="AC1193">_xll.FDS(A1193,"FF_PTX_INC(ANN_R,"&amp;F1193&amp;","&amp;G1193&amp;",,,USD)")</f>
        <v>909.58054434508097</v>
      </c>
      <c r="AE1193" s="6">
        <f t="shared" si="129"/>
        <v>42005</v>
      </c>
      <c r="AF1193" s="6">
        <f t="shared" si="130"/>
        <v>42369</v>
      </c>
      <c r="AG1193" s="6">
        <f t="shared" si="131"/>
        <v>42370</v>
      </c>
      <c r="AH1193" s="6">
        <f t="shared" si="132"/>
        <v>42735</v>
      </c>
      <c r="AI1193" s="6">
        <f>DATE(YEAR(F1193)+AO1193,MONTH(F1193),DAY(F1193))</f>
        <v>42736</v>
      </c>
      <c r="AJ1193" s="6">
        <f>DATE(YEAR(G1193)+AO1193,MONTH(G1193),DAY(G1193))</f>
        <v>43100</v>
      </c>
      <c r="AK1193" s="6">
        <f>DATE(YEAR(F1193)+AP1193,MONTH(F1193),DAY(F1193))</f>
        <v>43101</v>
      </c>
      <c r="AL1193" s="6">
        <f>DATE(YEAR(G1193)+AP1193,MONTH(G1193),DAY(G1193))</f>
        <v>43465</v>
      </c>
      <c r="AM1193" s="8">
        <v>-4</v>
      </c>
      <c r="AN1193" s="8">
        <v>-3</v>
      </c>
      <c r="AO1193">
        <v>-2</v>
      </c>
      <c r="AP1193">
        <v>-1</v>
      </c>
      <c r="AQ1193" cm="1">
        <f t="array" ref="AQ1193">_xll.FDS(A1193,"FF_DEBT_LT(ANN_R,"&amp;F1193&amp;","&amp;G1193&amp;")")</f>
        <v>7984</v>
      </c>
      <c r="AR1193" cm="1">
        <f t="array" ref="AR1193">_xll.FDS(A1193,"FF_RD_EXP(ANN_R,"&amp;F1193&amp;","&amp;G1193&amp;")")</f>
        <v>0</v>
      </c>
      <c r="AS1193" t="e" cm="1">
        <f t="array" ref="AS1193">_xll.FDS(A1193,"FF_PTX_INC_FOR(ANN_R,"&amp;F1193&amp;","&amp;G1193&amp;")")</f>
        <v>#N/A</v>
      </c>
      <c r="AT1193" cm="1">
        <f t="array" ref="AT1193">_xll.FDS(A1193,"FF_MKT_VAL_PUBLIC(ANN_R,"&amp;[1]sample_report!E1193&amp;")")</f>
        <v>1195982.1205468599</v>
      </c>
    </row>
    <row r="1194" spans="1:46" hidden="1" x14ac:dyDescent="0.25">
      <c r="A1194" t="s">
        <v>373</v>
      </c>
      <c r="B1194" t="s">
        <v>374</v>
      </c>
      <c r="C1194" t="s">
        <v>67</v>
      </c>
      <c r="D1194" t="str" cm="1">
        <f t="array" ref="D1194">_xll.FDS(A1194,"FF_MAJOR_IND_NAME")</f>
        <v>MISCELLANEOUS</v>
      </c>
      <c r="E1194">
        <v>2019</v>
      </c>
      <c r="F1194" s="4">
        <f t="shared" si="126"/>
        <v>43466</v>
      </c>
      <c r="G1194" s="4">
        <f t="shared" si="127"/>
        <v>43830</v>
      </c>
      <c r="I1194" s="1" cm="1">
        <f t="array" ref="I1194">_xll.FDS(A1194,"FF_PTX_INC(ANN_R,"&amp;F1194&amp;","&amp;G1194&amp;",,,USD)")</f>
        <v>4666.1679915042196</v>
      </c>
      <c r="J1194" s="1" cm="1">
        <f t="array" ref="J1194">_xll.FDS(A1194,"FF_MKT_VAL(ANN_R,"&amp;F1194&amp;","&amp;G1194&amp;",,,USD)")</f>
        <v>41986.354387410698</v>
      </c>
      <c r="K1194" s="1" cm="1">
        <f t="array" ref="K1194">_xll.FDS(A1194,"FF_SHLDRS_EQ(ANN_R,"&amp;F1194&amp;","&amp;G1194&amp;",,,USD)")</f>
        <v>41364.525194864902</v>
      </c>
      <c r="L1194" s="1" cm="1">
        <f t="array" ref="L1194">_xll.FDS(A1194,"FF_ASSETS(ANN_R,"&amp;F1194&amp;","&amp;G1194&amp;",,,USD)")</f>
        <v>110782.992527874</v>
      </c>
      <c r="M1194" s="1" cm="1">
        <f t="array" ref="M1194">_xll.FDS(A1194,"FF_TAX_CF(ANN_R,"&amp;F1194&amp;","&amp;G1194&amp;",,,USD)")</f>
        <v>1446.6980481257999</v>
      </c>
      <c r="N1194" s="1" cm="1">
        <f t="array" ref="N1194">_xll.FDS(A1194,"FF_INC_TAX(ANN_R,"&amp;F1194&amp;","&amp;G1194&amp;",,,USD)")</f>
        <v>1025.2371876833599</v>
      </c>
      <c r="O1194" s="1" cm="1">
        <f t="array" ref="O1194">_xll.FDS(A1194,"FF_NET_INC(ANN_R,"&amp;F1194&amp;","&amp;G1194&amp;")")</f>
        <v>115308.736</v>
      </c>
      <c r="P1194" s="1" cm="1">
        <f t="array" ref="P1194">_xll.FDS(A1194,"FF_ROA(ANN_R,"&amp;F1194&amp;","&amp;G1194&amp;")")</f>
        <v>3.44087210248829</v>
      </c>
      <c r="Q1194" cm="1">
        <f t="array" ref="Q1194">_xll.FDS(A1194,"FF_TAX_RATE(ANN_R,"&amp;F1194&amp;","&amp;G1194&amp;")")</f>
        <v>21.9717161823155</v>
      </c>
      <c r="R1194" t="e" cm="1">
        <f t="array" ref="R1194">_xll.FDS(A1194,"FF_TAX_REFUND(ANN_R,"&amp;F1194&amp;","&amp;G1194&amp;",,,,,""D=1"")")</f>
        <v>#N/A</v>
      </c>
      <c r="S1194">
        <f t="shared" si="128"/>
        <v>0.250156248725102</v>
      </c>
      <c r="T1194" s="1" cm="1">
        <f t="array" ref="T1194">_xll.FDS($A1194,"FF_TAX_CF(ANN_R,"&amp;AE1194&amp;","&amp;AF1194&amp;",,,USD)")</f>
        <v>1457.4232197802401</v>
      </c>
      <c r="U1194" s="1" cm="1">
        <f t="array" ref="U1194">_xll.FDS($A1194,"FF_TAX_CF(ANN_R,"&amp;AG1194&amp;","&amp;AH1194&amp;",,,USD)")</f>
        <v>1300.1968528284301</v>
      </c>
      <c r="V1194" s="1" cm="1">
        <f t="array" ref="V1194">_xll.FDS(A1194,"FF_TAX_CF(ANN_R,"&amp;AI1194&amp;","&amp;AJ1194&amp;",,,USD)")</f>
        <v>1316.2609199451299</v>
      </c>
      <c r="W1194" s="1" cm="1">
        <f t="array" ref="W1194">_xll.FDS(A1194,"FF_TAX_CF(ANN_R,"&amp;AK1194&amp;","&amp;AL1194&amp;",,,USD)")</f>
        <v>1397.51221365941</v>
      </c>
      <c r="X1194" s="1" cm="1">
        <f t="array" ref="X1194">_xll.FDS(A1194,"FF_TAX_CF(ANN_R,"&amp;F1194&amp;","&amp;G1194&amp;",,,USD)")</f>
        <v>1446.6980481257999</v>
      </c>
      <c r="Y1194" s="1" cm="1">
        <f t="array" ref="Y1194">_xll.FDS($A1194,"FF_PTX_INC(ANN_R,"&amp;AE1194&amp;","&amp;AF1194&amp;",,,USD)")</f>
        <v>6113.5458969825804</v>
      </c>
      <c r="Z1194" s="1" cm="1">
        <f t="array" ref="Z1194">_xll.FDS($A1194,"FF_PTX_INC(ANN_R,"&amp;AG1194&amp;","&amp;AH1194&amp;",,,USD)")</f>
        <v>6112.1667029201899</v>
      </c>
      <c r="AA1194" s="1" cm="1">
        <f t="array" ref="AA1194">_xll.FDS(A1194,"FF_PTX_INC(ANN_R,"&amp;AI1194&amp;","&amp;AJ1194&amp;",,,USD)")</f>
        <v>5655.50757264398</v>
      </c>
      <c r="AB1194" s="1" cm="1">
        <f t="array" ref="AB1194">_xll.FDS(A1194,"FF_PTX_INC(ANN_R,"&amp;AK1194&amp;","&amp;AL1194&amp;",,,USD)")</f>
        <v>5107.6925688766196</v>
      </c>
      <c r="AC1194" s="1" cm="1">
        <f t="array" ref="AC1194">_xll.FDS(A1194,"FF_PTX_INC(ANN_R,"&amp;F1194&amp;","&amp;G1194&amp;",,,USD)")</f>
        <v>4666.1679915042196</v>
      </c>
      <c r="AE1194" s="6">
        <f t="shared" si="129"/>
        <v>42005</v>
      </c>
      <c r="AF1194" s="6">
        <f t="shared" si="130"/>
        <v>42369</v>
      </c>
      <c r="AG1194" s="6">
        <f t="shared" si="131"/>
        <v>42370</v>
      </c>
      <c r="AH1194" s="6">
        <f t="shared" si="132"/>
        <v>42735</v>
      </c>
      <c r="AI1194" s="6">
        <f>DATE(YEAR(F1194)+AO1194,MONTH(F1194),DAY(F1194))</f>
        <v>42736</v>
      </c>
      <c r="AJ1194" s="6">
        <f>DATE(YEAR(G1194)+AO1194,MONTH(G1194),DAY(G1194))</f>
        <v>43100</v>
      </c>
      <c r="AK1194" s="6">
        <f>DATE(YEAR(F1194)+AP1194,MONTH(F1194),DAY(F1194))</f>
        <v>43101</v>
      </c>
      <c r="AL1194" s="6">
        <f>DATE(YEAR(G1194)+AP1194,MONTH(G1194),DAY(G1194))</f>
        <v>43465</v>
      </c>
      <c r="AM1194" s="8">
        <v>-4</v>
      </c>
      <c r="AN1194" s="8">
        <v>-3</v>
      </c>
      <c r="AO1194">
        <v>-2</v>
      </c>
      <c r="AP1194">
        <v>-1</v>
      </c>
      <c r="AQ1194" cm="1">
        <f t="array" ref="AQ1194">_xll.FDS(A1194,"FF_DEBT_LT(ANN_R,"&amp;F1194&amp;","&amp;G1194&amp;")")</f>
        <v>237956.93900000001</v>
      </c>
      <c r="AR1194" cm="1">
        <f t="array" ref="AR1194">_xll.FDS(A1194,"FF_RD_EXP(ANN_R,"&amp;F1194&amp;","&amp;G1194&amp;")")</f>
        <v>91548.149000000005</v>
      </c>
      <c r="AS1194" t="e" cm="1">
        <f t="array" ref="AS1194">_xll.FDS(A1194,"FF_PTX_INC_FOR(ANN_R,"&amp;F1194&amp;","&amp;G1194&amp;")")</f>
        <v>#N/A</v>
      </c>
      <c r="AT1194" cm="1">
        <f t="array" ref="AT1194">_xll.FDS(A1194,"FF_MKT_VAL_PUBLIC(ANN_R,"&amp;[1]sample_report!E1194&amp;")")</f>
        <v>1088101.38074877</v>
      </c>
    </row>
    <row r="1195" spans="1:46" hidden="1" x14ac:dyDescent="0.25">
      <c r="A1195" t="s">
        <v>454</v>
      </c>
      <c r="B1195" t="s">
        <v>455</v>
      </c>
      <c r="C1195" t="s">
        <v>29</v>
      </c>
      <c r="D1195" t="str" cm="1">
        <f t="array" ref="D1195">_xll.FDS(A1195,"FF_MAJOR_IND_NAME")</f>
        <v>MISCELLANEOUS</v>
      </c>
      <c r="E1195">
        <v>2019</v>
      </c>
      <c r="F1195" s="4">
        <f t="shared" si="126"/>
        <v>43466</v>
      </c>
      <c r="G1195" s="4">
        <f t="shared" si="127"/>
        <v>43830</v>
      </c>
      <c r="I1195" s="1" cm="1">
        <f t="array" ref="I1195">_xll.FDS(A1195,"FF_PTX_INC(ANN_R,"&amp;F1195&amp;","&amp;G1195&amp;",,,USD)")</f>
        <v>2162.5386252366002</v>
      </c>
      <c r="J1195" s="1" cm="1">
        <f t="array" ref="J1195">_xll.FDS(A1195,"FF_MKT_VAL(ANN_R,"&amp;F1195&amp;","&amp;G1195&amp;",,,USD)")</f>
        <v>47715.123866366099</v>
      </c>
      <c r="K1195" s="1" cm="1">
        <f t="array" ref="K1195">_xll.FDS(A1195,"FF_SHLDRS_EQ(ANN_R,"&amp;F1195&amp;","&amp;G1195&amp;",,,USD)")</f>
        <v>8725.4376914352197</v>
      </c>
      <c r="L1195" s="1" cm="1">
        <f t="array" ref="L1195">_xll.FDS(A1195,"FF_ASSETS(ANN_R,"&amp;F1195&amp;","&amp;G1195&amp;",,,USD)")</f>
        <v>15801.437668651301</v>
      </c>
      <c r="M1195" s="1" cm="1">
        <f t="array" ref="M1195">_xll.FDS(A1195,"FF_TAX_CF(ANN_R,"&amp;F1195&amp;","&amp;G1195&amp;",,,USD)")</f>
        <v>291.943706339225</v>
      </c>
      <c r="N1195" s="1" cm="1">
        <f t="array" ref="N1195">_xll.FDS(A1195,"FF_INC_TAX(ANN_R,"&amp;F1195&amp;","&amp;G1195&amp;",,,USD)")</f>
        <v>581.02884418703604</v>
      </c>
      <c r="O1195" s="1" cm="1">
        <f t="array" ref="O1195">_xll.FDS(A1195,"FF_NET_INC(ANN_R,"&amp;F1195&amp;","&amp;G1195&amp;")")</f>
        <v>174280</v>
      </c>
      <c r="P1195" s="1" cm="1">
        <f t="array" ref="P1195">_xll.FDS(A1195,"FF_ROA(ANN_R,"&amp;F1195&amp;","&amp;G1195&amp;")")</f>
        <v>10.4892726903949</v>
      </c>
      <c r="Q1195" cm="1">
        <f t="array" ref="Q1195">_xll.FDS(A1195,"FF_TAX_RATE(ANN_R,"&amp;F1195&amp;","&amp;G1195&amp;")")</f>
        <v>26.867905960452699</v>
      </c>
      <c r="R1195" t="e" cm="1">
        <f t="array" ref="R1195">_xll.FDS(A1195,"FF_TAX_REFUND(ANN_R,"&amp;F1195&amp;","&amp;G1195&amp;",,,,,""D=1"")")</f>
        <v>#N/A</v>
      </c>
      <c r="S1195">
        <f t="shared" si="128"/>
        <v>0.31130987803621635</v>
      </c>
      <c r="T1195" s="1" cm="1">
        <f t="array" ref="T1195">_xll.FDS($A1195,"FF_TAX_CF(ANN_R,"&amp;AE1195&amp;","&amp;AF1195&amp;",,,USD)")</f>
        <v>514.84441842790704</v>
      </c>
      <c r="U1195" s="1" cm="1">
        <f t="array" ref="U1195">_xll.FDS($A1195,"FF_TAX_CF(ANN_R,"&amp;AG1195&amp;","&amp;AH1195&amp;",,,USD)")</f>
        <v>271.43434524536099</v>
      </c>
      <c r="V1195" s="1" cm="1">
        <f t="array" ref="V1195">_xll.FDS(A1195,"FF_TAX_CF(ANN_R,"&amp;AI1195&amp;","&amp;AJ1195&amp;",,,USD)")</f>
        <v>731.238595277071</v>
      </c>
      <c r="W1195" s="1" cm="1">
        <f t="array" ref="W1195">_xll.FDS(A1195,"FF_TAX_CF(ANN_R,"&amp;AK1195&amp;","&amp;AL1195&amp;",,,USD)")</f>
        <v>674.47773917019401</v>
      </c>
      <c r="X1195" s="1" cm="1">
        <f t="array" ref="X1195">_xll.FDS(A1195,"FF_TAX_CF(ANN_R,"&amp;F1195&amp;","&amp;G1195&amp;",,,USD)")</f>
        <v>291.943706339225</v>
      </c>
      <c r="Y1195" s="1" cm="1">
        <f t="array" ref="Y1195">_xll.FDS($A1195,"FF_PTX_INC(ANN_R,"&amp;AE1195&amp;","&amp;AF1195&amp;",,,USD)")</f>
        <v>1155.43470923975</v>
      </c>
      <c r="Z1195" s="1" cm="1">
        <f t="array" ref="Z1195">_xll.FDS($A1195,"FF_PTX_INC(ANN_R,"&amp;AG1195&amp;","&amp;AH1195&amp;",,,USD)")</f>
        <v>1026.4123840331999</v>
      </c>
      <c r="AA1195" s="1" cm="1">
        <f t="array" ref="AA1195">_xll.FDS(A1195,"FF_PTX_INC(ANN_R,"&amp;AI1195&amp;","&amp;AJ1195&amp;",,,USD)")</f>
        <v>1837.04488936998</v>
      </c>
      <c r="AB1195" s="1" cm="1">
        <f t="array" ref="AB1195">_xll.FDS(A1195,"FF_PTX_INC(ANN_R,"&amp;AK1195&amp;","&amp;AL1195&amp;",,,USD)")</f>
        <v>1797.56067928672</v>
      </c>
      <c r="AC1195" s="1" cm="1">
        <f t="array" ref="AC1195">_xll.FDS(A1195,"FF_PTX_INC(ANN_R,"&amp;F1195&amp;","&amp;G1195&amp;",,,USD)")</f>
        <v>2162.5386252366002</v>
      </c>
      <c r="AE1195" s="6">
        <f t="shared" si="129"/>
        <v>42005</v>
      </c>
      <c r="AF1195" s="6">
        <f t="shared" si="130"/>
        <v>42369</v>
      </c>
      <c r="AG1195" s="6">
        <f t="shared" si="131"/>
        <v>42370</v>
      </c>
      <c r="AH1195" s="6">
        <f t="shared" si="132"/>
        <v>42735</v>
      </c>
      <c r="AI1195" s="6">
        <f>DATE(YEAR(F1195)+AO1195,MONTH(F1195),DAY(F1195))</f>
        <v>42736</v>
      </c>
      <c r="AJ1195" s="6">
        <f>DATE(YEAR(G1195)+AO1195,MONTH(G1195),DAY(G1195))</f>
        <v>43100</v>
      </c>
      <c r="AK1195" s="6">
        <f>DATE(YEAR(F1195)+AP1195,MONTH(F1195),DAY(F1195))</f>
        <v>43101</v>
      </c>
      <c r="AL1195" s="6">
        <f>DATE(YEAR(G1195)+AP1195,MONTH(G1195),DAY(G1195))</f>
        <v>43465</v>
      </c>
      <c r="AM1195" s="8">
        <v>-4</v>
      </c>
      <c r="AN1195" s="8">
        <v>-3</v>
      </c>
      <c r="AO1195">
        <v>-2</v>
      </c>
      <c r="AP1195">
        <v>-1</v>
      </c>
      <c r="AQ1195" cm="1">
        <f t="array" ref="AQ1195">_xll.FDS(A1195,"FF_DEBT_LT(ANN_R,"&amp;F1195&amp;","&amp;G1195&amp;")")</f>
        <v>137212</v>
      </c>
      <c r="AR1195" cm="1">
        <f t="array" ref="AR1195">_xll.FDS(A1195,"FF_RD_EXP(ANN_R,"&amp;F1195&amp;","&amp;G1195&amp;")")</f>
        <v>0</v>
      </c>
      <c r="AS1195" t="e" cm="1">
        <f t="array" ref="AS1195">_xll.FDS(A1195,"FF_PTX_INC_FOR(ANN_R,"&amp;F1195&amp;","&amp;G1195&amp;")")</f>
        <v>#N/A</v>
      </c>
      <c r="AT1195" cm="1">
        <f t="array" ref="AT1195">_xll.FDS(A1195,"FF_MKT_VAL_PUBLIC(ANN_R,"&amp;[1]sample_report!E1195&amp;")")</f>
        <v>3341548.3953534001</v>
      </c>
    </row>
    <row r="1196" spans="1:46" hidden="1" x14ac:dyDescent="0.25">
      <c r="A1196" t="s">
        <v>542</v>
      </c>
      <c r="B1196" t="s">
        <v>543</v>
      </c>
      <c r="C1196" t="s">
        <v>502</v>
      </c>
      <c r="D1196" t="str" cm="1">
        <f t="array" ref="D1196">_xll.FDS(A1196,"FF_MAJOR_IND_NAME")</f>
        <v>MISCELLANEOUS</v>
      </c>
      <c r="E1196">
        <v>2019</v>
      </c>
      <c r="F1196" s="4">
        <f t="shared" si="126"/>
        <v>43466</v>
      </c>
      <c r="G1196" s="4">
        <f t="shared" si="127"/>
        <v>43830</v>
      </c>
      <c r="I1196" s="1" cm="1">
        <f t="array" ref="I1196">_xll.FDS(A1196,"FF_PTX_INC(ANN_R,"&amp;F1196&amp;","&amp;G1196&amp;",,,USD)")</f>
        <v>2930</v>
      </c>
      <c r="J1196" s="1" cm="1">
        <f t="array" ref="J1196">_xll.FDS(A1196,"FF_MKT_VAL(ANN_R,"&amp;F1196&amp;","&amp;G1196&amp;",,,USD)")</f>
        <v>66624.2</v>
      </c>
      <c r="K1196" s="1" cm="1">
        <f t="array" ref="K1196">_xll.FDS(A1196,"FF_SHLDRS_EQ(ANN_R,"&amp;F1196&amp;","&amp;G1196&amp;",,,USD)")</f>
        <v>479</v>
      </c>
      <c r="L1196" s="1" cm="1">
        <f t="array" ref="L1196">_xll.FDS(A1196,"FF_ASSETS(ANN_R,"&amp;F1196&amp;","&amp;G1196&amp;",,,USD)")</f>
        <v>11348</v>
      </c>
      <c r="M1196" s="1" cm="1">
        <f t="array" ref="M1196">_xll.FDS(A1196,"FF_TAX_CF(ANN_R,"&amp;F1196&amp;","&amp;G1196&amp;",,,USD)")</f>
        <v>659</v>
      </c>
      <c r="N1196" s="1" cm="1">
        <f t="array" ref="N1196">_xll.FDS(A1196,"FF_INC_TAX(ANN_R,"&amp;F1196&amp;","&amp;G1196&amp;",,,USD)")</f>
        <v>627</v>
      </c>
      <c r="O1196" s="1" cm="1">
        <f t="array" ref="O1196">_xll.FDS(A1196,"FF_NET_INC(ANN_R,"&amp;F1196&amp;","&amp;G1196&amp;")")</f>
        <v>2123</v>
      </c>
      <c r="P1196" s="1" cm="1">
        <f t="array" ref="P1196">_xll.FDS(A1196,"FF_ROA(ANN_R,"&amp;F1196&amp;","&amp;G1196&amp;")")</f>
        <v>20.424262831305001</v>
      </c>
      <c r="Q1196" cm="1">
        <f t="array" ref="Q1196">_xll.FDS(A1196,"FF_TAX_RATE(ANN_R,"&amp;F1196&amp;","&amp;G1196&amp;")")</f>
        <v>21.3993174061433</v>
      </c>
      <c r="R1196" t="e" cm="1">
        <f t="array" ref="R1196">_xll.FDS(A1196,"FF_TAX_REFUND(ANN_R,"&amp;F1196&amp;","&amp;G1196&amp;",,,,,""D=1"")")</f>
        <v>#N/A</v>
      </c>
      <c r="S1196">
        <f t="shared" si="128"/>
        <v>0.2194263862332696</v>
      </c>
      <c r="T1196" s="1" cm="1">
        <f t="array" ref="T1196">_xll.FDS($A1196,"FF_TAX_CF(ANN_R,"&amp;AE1196&amp;","&amp;AF1196&amp;",,,USD)")</f>
        <v>260</v>
      </c>
      <c r="U1196" s="1" cm="1">
        <f t="array" ref="U1196">_xll.FDS($A1196,"FF_TAX_CF(ANN_R,"&amp;AG1196&amp;","&amp;AH1196&amp;",,,USD)")</f>
        <v>683</v>
      </c>
      <c r="V1196" s="1" cm="1">
        <f t="array" ref="V1196">_xll.FDS(A1196,"FF_TAX_CF(ANN_R,"&amp;AI1196&amp;","&amp;AJ1196&amp;",,,USD)")</f>
        <v>709</v>
      </c>
      <c r="W1196" s="1" cm="1">
        <f t="array" ref="W1196">_xll.FDS(A1196,"FF_TAX_CF(ANN_R,"&amp;AK1196&amp;","&amp;AL1196&amp;",,,USD)")</f>
        <v>558</v>
      </c>
      <c r="X1196" s="1" cm="1">
        <f t="array" ref="X1196">_xll.FDS(A1196,"FF_TAX_CF(ANN_R,"&amp;F1196&amp;","&amp;G1196&amp;",,,USD)")</f>
        <v>659</v>
      </c>
      <c r="Y1196" s="1" cm="1">
        <f t="array" ref="Y1196">_xll.FDS($A1196,"FF_PTX_INC(ANN_R,"&amp;AE1196&amp;","&amp;AF1196&amp;",,,USD)")</f>
        <v>1815</v>
      </c>
      <c r="Z1196" s="1" cm="1">
        <f t="array" ref="Z1196">_xll.FDS($A1196,"FF_PTX_INC(ANN_R,"&amp;AG1196&amp;","&amp;AH1196&amp;",,,USD)")</f>
        <v>3188</v>
      </c>
      <c r="AA1196" s="1" cm="1">
        <f t="array" ref="AA1196">_xll.FDS(A1196,"FF_PTX_INC(ANN_R,"&amp;AI1196&amp;","&amp;AJ1196&amp;",,,USD)")</f>
        <v>2461</v>
      </c>
      <c r="AB1196" s="1" cm="1">
        <f t="array" ref="AB1196">_xll.FDS(A1196,"FF_PTX_INC(ANN_R,"&amp;AK1196&amp;","&amp;AL1196&amp;",,,USD)")</f>
        <v>2681</v>
      </c>
      <c r="AC1196" s="1" cm="1">
        <f t="array" ref="AC1196">_xll.FDS(A1196,"FF_PTX_INC(ANN_R,"&amp;F1196&amp;","&amp;G1196&amp;",,,USD)")</f>
        <v>2930</v>
      </c>
      <c r="AE1196" s="6">
        <f t="shared" si="129"/>
        <v>42005</v>
      </c>
      <c r="AF1196" s="6">
        <f t="shared" si="130"/>
        <v>42369</v>
      </c>
      <c r="AG1196" s="6">
        <f t="shared" si="131"/>
        <v>42370</v>
      </c>
      <c r="AH1196" s="6">
        <f t="shared" si="132"/>
        <v>42735</v>
      </c>
      <c r="AI1196" s="6">
        <f>DATE(YEAR(F1196)+AO1196,MONTH(F1196),DAY(F1196))</f>
        <v>42736</v>
      </c>
      <c r="AJ1196" s="6">
        <f>DATE(YEAR(G1196)+AO1196,MONTH(G1196),DAY(G1196))</f>
        <v>43100</v>
      </c>
      <c r="AK1196" s="6">
        <f>DATE(YEAR(F1196)+AP1196,MONTH(F1196),DAY(F1196))</f>
        <v>43101</v>
      </c>
      <c r="AL1196" s="6">
        <f>DATE(YEAR(G1196)+AP1196,MONTH(G1196),DAY(G1196))</f>
        <v>43465</v>
      </c>
      <c r="AM1196" s="8">
        <v>-4</v>
      </c>
      <c r="AN1196" s="8">
        <v>-3</v>
      </c>
      <c r="AO1196">
        <v>-2</v>
      </c>
      <c r="AP1196">
        <v>-1</v>
      </c>
      <c r="AQ1196" cm="1">
        <f t="array" ref="AQ1196">_xll.FDS(A1196,"FF_DEBT_LT(ANN_R,"&amp;F1196&amp;","&amp;G1196&amp;")")</f>
        <v>4568</v>
      </c>
      <c r="AR1196" cm="1">
        <f t="array" ref="AR1196">_xll.FDS(A1196,"FF_RD_EXP(ANN_R,"&amp;F1196&amp;","&amp;G1196&amp;")")</f>
        <v>0</v>
      </c>
      <c r="AS1196" cm="1">
        <f t="array" ref="AS1196">_xll.FDS(A1196,"FF_PTX_INC_FOR(ANN_R,"&amp;F1196&amp;","&amp;G1196&amp;")")</f>
        <v>862</v>
      </c>
      <c r="AT1196" cm="1">
        <f t="array" ref="AT1196">_xll.FDS(A1196,"FF_MKT_VAL_PUBLIC(ANN_R,"&amp;[1]sample_report!E1196&amp;")")</f>
        <v>66229.051869799994</v>
      </c>
    </row>
    <row r="1197" spans="1:46" hidden="1" x14ac:dyDescent="0.25">
      <c r="A1197" t="s">
        <v>554</v>
      </c>
      <c r="B1197" t="s">
        <v>555</v>
      </c>
      <c r="C1197" t="s">
        <v>502</v>
      </c>
      <c r="D1197" t="str" cm="1">
        <f t="array" ref="D1197">_xll.FDS(A1197,"FF_MAJOR_IND_NAME")</f>
        <v>MISCELLANEOUS</v>
      </c>
      <c r="E1197">
        <v>2019</v>
      </c>
      <c r="F1197" s="4">
        <f t="shared" si="126"/>
        <v>43466</v>
      </c>
      <c r="G1197" s="4">
        <f t="shared" si="127"/>
        <v>43830</v>
      </c>
      <c r="I1197" s="1" cm="1">
        <f t="array" ref="I1197">_xll.FDS(A1197,"FF_PTX_INC(ANN_R,"&amp;F1197&amp;","&amp;G1197&amp;",,,USD)")</f>
        <v>1801</v>
      </c>
      <c r="J1197" s="1" cm="1">
        <f t="array" ref="J1197">_xll.FDS(A1197,"FF_MKT_VAL(ANN_R,"&amp;F1197&amp;","&amp;G1197&amp;",,,USD)")</f>
        <v>62936.158593499997</v>
      </c>
      <c r="K1197" s="1" cm="1">
        <f t="array" ref="K1197">_xll.FDS(A1197,"FF_SHLDRS_EQ(ANN_R,"&amp;F1197&amp;","&amp;G1197&amp;",,,USD)")</f>
        <v>2708</v>
      </c>
      <c r="L1197" s="1" cm="1">
        <f t="array" ref="L1197">_xll.FDS(A1197,"FF_ASSETS(ANN_R,"&amp;F1197&amp;","&amp;G1197&amp;",,,USD)")</f>
        <v>11545</v>
      </c>
      <c r="M1197" s="1" cm="1">
        <f t="array" ref="M1197">_xll.FDS(A1197,"FF_TAX_CF(ANN_R,"&amp;F1197&amp;","&amp;G1197&amp;",,,USD)")</f>
        <v>418</v>
      </c>
      <c r="N1197" s="1" cm="1">
        <f t="array" ref="N1197">_xll.FDS(A1197,"FF_INC_TAX(ANN_R,"&amp;F1197&amp;","&amp;G1197&amp;",,,USD)")</f>
        <v>301</v>
      </c>
      <c r="O1197" s="1" cm="1">
        <f t="array" ref="O1197">_xll.FDS(A1197,"FF_NET_INC(ANN_R,"&amp;F1197&amp;","&amp;G1197&amp;")")</f>
        <v>1500</v>
      </c>
      <c r="P1197" s="1" cm="1">
        <f t="array" ref="P1197">_xll.FDS(A1197,"FF_ROA(ANN_R,"&amp;F1197&amp;","&amp;G1197&amp;")")</f>
        <v>13.4396559448078</v>
      </c>
      <c r="Q1197" cm="1">
        <f t="array" ref="Q1197">_xll.FDS(A1197,"FF_TAX_RATE(ANN_R,"&amp;F1197&amp;","&amp;G1197&amp;")")</f>
        <v>16.7129372570794</v>
      </c>
      <c r="R1197" t="e" cm="1">
        <f t="array" ref="R1197">_xll.FDS(A1197,"FF_TAX_REFUND(ANN_R,"&amp;F1197&amp;","&amp;G1197&amp;",,,,,""D=1"")")</f>
        <v>#N/A</v>
      </c>
      <c r="S1197">
        <f t="shared" si="128"/>
        <v>0.27117395787302989</v>
      </c>
      <c r="T1197" s="1" cm="1">
        <f t="array" ref="T1197">_xll.FDS($A1197,"FF_TAX_CF(ANN_R,"&amp;AE1197&amp;","&amp;AF1197&amp;",,,USD)")</f>
        <v>224</v>
      </c>
      <c r="U1197" s="1" cm="1">
        <f t="array" ref="U1197">_xll.FDS($A1197,"FF_TAX_CF(ANN_R,"&amp;AG1197&amp;","&amp;AH1197&amp;",,,USD)")</f>
        <v>408</v>
      </c>
      <c r="V1197" s="1" cm="1">
        <f t="array" ref="V1197">_xll.FDS(A1197,"FF_TAX_CF(ANN_R,"&amp;AI1197&amp;","&amp;AJ1197&amp;",,,USD)")</f>
        <v>455</v>
      </c>
      <c r="W1197" s="1" cm="1">
        <f t="array" ref="W1197">_xll.FDS(A1197,"FF_TAX_CF(ANN_R,"&amp;AK1197&amp;","&amp;AL1197&amp;",,,USD)")</f>
        <v>336</v>
      </c>
      <c r="X1197" s="1" cm="1">
        <f t="array" ref="X1197">_xll.FDS(A1197,"FF_TAX_CF(ANN_R,"&amp;F1197&amp;","&amp;G1197&amp;",,,USD)")</f>
        <v>418</v>
      </c>
      <c r="Y1197" s="1" cm="1">
        <f t="array" ref="Y1197">_xll.FDS($A1197,"FF_PTX_INC(ANN_R,"&amp;AE1197&amp;","&amp;AF1197&amp;",,,USD)")</f>
        <v>545</v>
      </c>
      <c r="Z1197" s="1" cm="1">
        <f t="array" ref="Z1197">_xll.FDS($A1197,"FF_PTX_INC(ANN_R,"&amp;AG1197&amp;","&amp;AH1197&amp;",,,USD)")</f>
        <v>1228</v>
      </c>
      <c r="AA1197" s="1" cm="1">
        <f t="array" ref="AA1197">_xll.FDS(A1197,"FF_PTX_INC(ANN_R,"&amp;AI1197&amp;","&amp;AJ1197&amp;",,,USD)")</f>
        <v>1525</v>
      </c>
      <c r="AB1197" s="1" cm="1">
        <f t="array" ref="AB1197">_xll.FDS(A1197,"FF_PTX_INC(ANN_R,"&amp;AK1197&amp;","&amp;AL1197&amp;",,,USD)")</f>
        <v>1690</v>
      </c>
      <c r="AC1197" s="1" cm="1">
        <f t="array" ref="AC1197">_xll.FDS(A1197,"FF_PTX_INC(ANN_R,"&amp;F1197&amp;","&amp;G1197&amp;",,,USD)")</f>
        <v>1801</v>
      </c>
      <c r="AE1197" s="6">
        <f t="shared" si="129"/>
        <v>42005</v>
      </c>
      <c r="AF1197" s="6">
        <f t="shared" si="130"/>
        <v>42369</v>
      </c>
      <c r="AG1197" s="6">
        <f t="shared" si="131"/>
        <v>42370</v>
      </c>
      <c r="AH1197" s="6">
        <f t="shared" si="132"/>
        <v>42735</v>
      </c>
      <c r="AI1197" s="6">
        <f>DATE(YEAR(F1197)+AO1197,MONTH(F1197),DAY(F1197))</f>
        <v>42736</v>
      </c>
      <c r="AJ1197" s="6">
        <f>DATE(YEAR(G1197)+AO1197,MONTH(G1197),DAY(G1197))</f>
        <v>43100</v>
      </c>
      <c r="AK1197" s="6">
        <f>DATE(YEAR(F1197)+AP1197,MONTH(F1197),DAY(F1197))</f>
        <v>43101</v>
      </c>
      <c r="AL1197" s="6">
        <f>DATE(YEAR(G1197)+AP1197,MONTH(G1197),DAY(G1197))</f>
        <v>43465</v>
      </c>
      <c r="AM1197" s="8">
        <v>-4</v>
      </c>
      <c r="AN1197" s="8">
        <v>-3</v>
      </c>
      <c r="AO1197">
        <v>-2</v>
      </c>
      <c r="AP1197">
        <v>-1</v>
      </c>
      <c r="AQ1197" cm="1">
        <f t="array" ref="AQ1197">_xll.FDS(A1197,"FF_DEBT_LT(ANN_R,"&amp;F1197&amp;","&amp;G1197&amp;")")</f>
        <v>6111</v>
      </c>
      <c r="AR1197" cm="1">
        <f t="array" ref="AR1197">_xll.FDS(A1197,"FF_RD_EXP(ANN_R,"&amp;F1197&amp;","&amp;G1197&amp;")")</f>
        <v>457</v>
      </c>
      <c r="AS1197" cm="1">
        <f t="array" ref="AS1197">_xll.FDS(A1197,"FF_PTX_INC_FOR(ANN_R,"&amp;F1197&amp;","&amp;G1197&amp;")")</f>
        <v>836</v>
      </c>
      <c r="AT1197" cm="1">
        <f t="array" ref="AT1197">_xll.FDS(A1197,"FF_MKT_VAL_PUBLIC(ANN_R,"&amp;[1]sample_report!E1197&amp;")")</f>
        <v>62884.613879611898</v>
      </c>
    </row>
    <row r="1198" spans="1:46" hidden="1" x14ac:dyDescent="0.25">
      <c r="A1198" t="s">
        <v>621</v>
      </c>
      <c r="B1198" t="s">
        <v>622</v>
      </c>
      <c r="C1198" t="s">
        <v>502</v>
      </c>
      <c r="D1198" t="str" cm="1">
        <f t="array" ref="D1198">_xll.FDS(A1198,"FF_MAJOR_IND_NAME")</f>
        <v>MISCELLANEOUS</v>
      </c>
      <c r="E1198">
        <v>2019</v>
      </c>
      <c r="F1198" s="4">
        <f t="shared" si="126"/>
        <v>43466</v>
      </c>
      <c r="G1198" s="4">
        <f t="shared" si="127"/>
        <v>43830</v>
      </c>
      <c r="I1198" s="1" cm="1">
        <f t="array" ref="I1198">_xll.FDS(A1198,"FF_PTX_INC(ANN_R,"&amp;F1198&amp;","&amp;G1198&amp;",,,USD)")</f>
        <v>522.21799999999996</v>
      </c>
      <c r="J1198" s="1" cm="1">
        <f t="array" ref="J1198">_xll.FDS(A1198,"FF_MKT_VAL(ANN_R,"&amp;F1198&amp;","&amp;G1198&amp;",,,USD)")</f>
        <v>22356.383819999999</v>
      </c>
      <c r="K1198" s="1" cm="1">
        <f t="array" ref="K1198">_xll.FDS(A1198,"FF_SHLDRS_EQ(ANN_R,"&amp;F1198&amp;","&amp;G1198&amp;",,,USD)")</f>
        <v>177.47300000000001</v>
      </c>
      <c r="L1198" s="1" cm="1">
        <f t="array" ref="L1198">_xll.FDS(A1198,"FF_ASSETS(ANN_R,"&amp;F1198&amp;","&amp;G1198&amp;",,,USD)")</f>
        <v>1832.4749999999999</v>
      </c>
      <c r="M1198" s="1" cm="1">
        <f t="array" ref="M1198">_xll.FDS(A1198,"FF_TAX_CF(ANN_R,"&amp;F1198&amp;","&amp;G1198&amp;",,,USD)")</f>
        <v>88</v>
      </c>
      <c r="N1198" s="1" cm="1">
        <f t="array" ref="N1198">_xll.FDS(A1198,"FF_INC_TAX(ANN_R,"&amp;F1198&amp;","&amp;G1198&amp;",,,USD)")</f>
        <v>94.426000000000002</v>
      </c>
      <c r="O1198" s="1" cm="1">
        <f t="array" ref="O1198">_xll.FDS(A1198,"FF_NET_INC(ANN_R,"&amp;F1198&amp;","&amp;G1198&amp;")")</f>
        <v>427.72</v>
      </c>
      <c r="P1198" s="1" cm="1">
        <f t="array" ref="P1198">_xll.FDS(A1198,"FF_ROA(ANN_R,"&amp;F1198&amp;","&amp;G1198&amp;")")</f>
        <v>25.385302021708</v>
      </c>
      <c r="Q1198" cm="1">
        <f t="array" ref="Q1198">_xll.FDS(A1198,"FF_TAX_RATE(ANN_R,"&amp;F1198&amp;","&amp;G1198&amp;")")</f>
        <v>18.081720660720201</v>
      </c>
      <c r="R1198" t="e" cm="1">
        <f t="array" ref="R1198">_xll.FDS(A1198,"FF_TAX_REFUND(ANN_R,"&amp;F1198&amp;","&amp;G1198&amp;",,,,,""D=1"")")</f>
        <v>#N/A</v>
      </c>
      <c r="S1198">
        <f t="shared" si="128"/>
        <v>0.18838253909501207</v>
      </c>
      <c r="T1198" s="1" cm="1">
        <f t="array" ref="T1198">_xll.FDS($A1198,"FF_TAX_CF(ANN_R,"&amp;AE1198&amp;","&amp;AF1198&amp;",,,USD)")</f>
        <v>54.877000000000002</v>
      </c>
      <c r="U1198" s="1" cm="1">
        <f t="array" ref="U1198">_xll.FDS($A1198,"FF_TAX_CF(ANN_R,"&amp;AG1198&amp;","&amp;AH1198&amp;",,,USD)")</f>
        <v>74.7</v>
      </c>
      <c r="V1198" s="1" cm="1">
        <f t="array" ref="V1198">_xll.FDS(A1198,"FF_TAX_CF(ANN_R,"&amp;AI1198&amp;","&amp;AJ1198&amp;",,,USD)")</f>
        <v>81.2</v>
      </c>
      <c r="W1198" s="1" cm="1">
        <f t="array" ref="W1198">_xll.FDS(A1198,"FF_TAX_CF(ANN_R,"&amp;AK1198&amp;","&amp;AL1198&amp;",,,USD)")</f>
        <v>69.7</v>
      </c>
      <c r="X1198" s="1" cm="1">
        <f t="array" ref="X1198">_xll.FDS(A1198,"FF_TAX_CF(ANN_R,"&amp;F1198&amp;","&amp;G1198&amp;",,,USD)")</f>
        <v>88</v>
      </c>
      <c r="Y1198" s="1" cm="1">
        <f t="array" ref="Y1198">_xll.FDS($A1198,"FF_PTX_INC(ANN_R,"&amp;AE1198&amp;","&amp;AF1198&amp;",,,USD)")</f>
        <v>273.14100000000002</v>
      </c>
      <c r="Z1198" s="1" cm="1">
        <f t="array" ref="Z1198">_xll.FDS($A1198,"FF_PTX_INC(ANN_R,"&amp;AG1198&amp;","&amp;AH1198&amp;",,,USD)")</f>
        <v>321.846</v>
      </c>
      <c r="AA1198" s="1" cm="1">
        <f t="array" ref="AA1198">_xll.FDS(A1198,"FF_PTX_INC(ANN_R,"&amp;AI1198&amp;","&amp;AJ1198&amp;",,,USD)")</f>
        <v>381.05700000000002</v>
      </c>
      <c r="AB1198" s="1" cm="1">
        <f t="array" ref="AB1198">_xll.FDS(A1198,"FF_PTX_INC(ANN_R,"&amp;AK1198&amp;","&amp;AL1198&amp;",,,USD)")</f>
        <v>457.74200000000002</v>
      </c>
      <c r="AC1198" s="1" cm="1">
        <f t="array" ref="AC1198">_xll.FDS(A1198,"FF_PTX_INC(ANN_R,"&amp;F1198&amp;","&amp;G1198&amp;",,,USD)")</f>
        <v>522.21799999999996</v>
      </c>
      <c r="AE1198" s="6">
        <f t="shared" si="129"/>
        <v>42005</v>
      </c>
      <c r="AF1198" s="6">
        <f t="shared" si="130"/>
        <v>42369</v>
      </c>
      <c r="AG1198" s="6">
        <f t="shared" si="131"/>
        <v>42370</v>
      </c>
      <c r="AH1198" s="6">
        <f t="shared" si="132"/>
        <v>42735</v>
      </c>
      <c r="AI1198" s="6">
        <f>DATE(YEAR(F1198)+AO1198,MONTH(F1198),DAY(F1198))</f>
        <v>42736</v>
      </c>
      <c r="AJ1198" s="6">
        <f>DATE(YEAR(G1198)+AO1198,MONTH(G1198),DAY(G1198))</f>
        <v>43100</v>
      </c>
      <c r="AK1198" s="6">
        <f>DATE(YEAR(F1198)+AP1198,MONTH(F1198),DAY(F1198))</f>
        <v>43101</v>
      </c>
      <c r="AL1198" s="6">
        <f>DATE(YEAR(G1198)+AP1198,MONTH(G1198),DAY(G1198))</f>
        <v>43465</v>
      </c>
      <c r="AM1198" s="8">
        <v>-4</v>
      </c>
      <c r="AN1198" s="8">
        <v>-3</v>
      </c>
      <c r="AO1198">
        <v>-2</v>
      </c>
      <c r="AP1198">
        <v>-1</v>
      </c>
      <c r="AQ1198" cm="1">
        <f t="array" ref="AQ1198">_xll.FDS(A1198,"FF_DEBT_LT(ANN_R,"&amp;F1198&amp;","&amp;G1198&amp;")")</f>
        <v>766.38199999999995</v>
      </c>
      <c r="AR1198" cm="1">
        <f t="array" ref="AR1198">_xll.FDS(A1198,"FF_RD_EXP(ANN_R,"&amp;F1198&amp;","&amp;G1198&amp;")")</f>
        <v>133.19300000000001</v>
      </c>
      <c r="AS1198" cm="1">
        <f t="array" ref="AS1198">_xll.FDS(A1198,"FF_PTX_INC_FOR(ANN_R,"&amp;F1198&amp;","&amp;G1198&amp;")")</f>
        <v>144.25399999999999</v>
      </c>
      <c r="AT1198" cm="1">
        <f t="array" ref="AT1198">_xll.FDS(A1198,"FF_MKT_VAL_PUBLIC(ANN_R,"&amp;[1]sample_report!E1198&amp;")")</f>
        <v>22041.3823719762</v>
      </c>
    </row>
    <row r="1199" spans="1:46" hidden="1" x14ac:dyDescent="0.25">
      <c r="A1199" t="s">
        <v>638</v>
      </c>
      <c r="B1199" t="s">
        <v>639</v>
      </c>
      <c r="C1199" t="s">
        <v>502</v>
      </c>
      <c r="D1199" t="str" cm="1">
        <f t="array" ref="D1199">_xll.FDS(A1199,"FF_MAJOR_IND_NAME")</f>
        <v>MISCELLANEOUS</v>
      </c>
      <c r="E1199">
        <v>2019</v>
      </c>
      <c r="F1199" s="4">
        <f t="shared" si="126"/>
        <v>43466</v>
      </c>
      <c r="G1199" s="4">
        <f t="shared" si="127"/>
        <v>43830</v>
      </c>
      <c r="I1199" s="1" cm="1">
        <f t="array" ref="I1199">_xll.FDS(A1199,"FF_PTX_INC(ANN_R,"&amp;F1199&amp;","&amp;G1199&amp;",,,USD)")</f>
        <v>2834</v>
      </c>
      <c r="J1199" s="1" cm="1">
        <f t="array" ref="J1199">_xll.FDS(A1199,"FF_MKT_VAL(ANN_R,"&amp;F1199&amp;","&amp;G1199&amp;",,,USD)")</f>
        <v>26969.272000000001</v>
      </c>
      <c r="K1199" s="1" cm="1">
        <f t="array" ref="K1199">_xll.FDS(A1199,"FF_SHLDRS_EQ(ANN_R,"&amp;F1199&amp;","&amp;G1199&amp;",,,USD)")</f>
        <v>7507</v>
      </c>
      <c r="L1199" s="1" cm="1">
        <f t="array" ref="L1199">_xll.FDS(A1199,"FF_ASSETS(ANN_R,"&amp;F1199&amp;","&amp;G1199&amp;",,,USD)")</f>
        <v>19737</v>
      </c>
      <c r="M1199" s="1" cm="1">
        <f t="array" ref="M1199">_xll.FDS(A1199,"FF_TAX_CF(ANN_R,"&amp;F1199&amp;","&amp;G1199&amp;",,,USD)")</f>
        <v>691</v>
      </c>
      <c r="N1199" s="1" cm="1">
        <f t="array" ref="N1199">_xll.FDS(A1199,"FF_INC_TAX(ANN_R,"&amp;F1199&amp;","&amp;G1199&amp;",,,USD)")</f>
        <v>566</v>
      </c>
      <c r="O1199" s="1" cm="1">
        <f t="array" ref="O1199">_xll.FDS(A1199,"FF_NET_INC(ANN_R,"&amp;F1199&amp;","&amp;G1199&amp;")")</f>
        <v>2260</v>
      </c>
      <c r="P1199" s="1" cm="1">
        <f t="array" ref="P1199">_xll.FDS(A1199,"FF_ROA(ANN_R,"&amp;F1199&amp;","&amp;G1199&amp;")")</f>
        <v>11.6497847882677</v>
      </c>
      <c r="Q1199" cm="1">
        <f t="array" ref="Q1199">_xll.FDS(A1199,"FF_TAX_RATE(ANN_R,"&amp;F1199&amp;","&amp;G1199&amp;")")</f>
        <v>19.9717713479181</v>
      </c>
      <c r="R1199" t="e" cm="1">
        <f t="array" ref="R1199">_xll.FDS(A1199,"FF_TAX_REFUND(ANN_R,"&amp;F1199&amp;","&amp;G1199&amp;",,,,,""D=1"")")</f>
        <v>#N/A</v>
      </c>
      <c r="S1199">
        <f t="shared" si="128"/>
        <v>0.26656588561350464</v>
      </c>
      <c r="T1199" s="1" cm="1">
        <f t="array" ref="T1199">_xll.FDS($A1199,"FF_TAX_CF(ANN_R,"&amp;AE1199&amp;","&amp;AF1199&amp;",,,USD)")</f>
        <v>732</v>
      </c>
      <c r="U1199" s="1" cm="1">
        <f t="array" ref="U1199">_xll.FDS($A1199,"FF_TAX_CF(ANN_R,"&amp;AG1199&amp;","&amp;AH1199&amp;",,,USD)")</f>
        <v>430</v>
      </c>
      <c r="V1199" s="1" cm="1">
        <f t="array" ref="V1199">_xll.FDS(A1199,"FF_TAX_CF(ANN_R,"&amp;AI1199&amp;","&amp;AJ1199&amp;",,,USD)")</f>
        <v>622</v>
      </c>
      <c r="W1199" s="1" cm="1">
        <f t="array" ref="W1199">_xll.FDS(A1199,"FF_TAX_CF(ANN_R,"&amp;AK1199&amp;","&amp;AL1199&amp;",,,USD)")</f>
        <v>699</v>
      </c>
      <c r="X1199" s="1" cm="1">
        <f t="array" ref="X1199">_xll.FDS(A1199,"FF_TAX_CF(ANN_R,"&amp;F1199&amp;","&amp;G1199&amp;",,,USD)")</f>
        <v>691</v>
      </c>
      <c r="Y1199" s="1" cm="1">
        <f t="array" ref="Y1199">_xll.FDS($A1199,"FF_PTX_INC(ANN_R,"&amp;AE1199&amp;","&amp;AF1199&amp;",,,USD)")</f>
        <v>2025</v>
      </c>
      <c r="Z1199" s="1" cm="1">
        <f t="array" ref="Z1199">_xll.FDS($A1199,"FF_PTX_INC(ANN_R,"&amp;AG1199&amp;","&amp;AH1199&amp;",,,USD)")</f>
        <v>1930</v>
      </c>
      <c r="AA1199" s="1" cm="1">
        <f t="array" ref="AA1199">_xll.FDS(A1199,"FF_PTX_INC(ANN_R,"&amp;AI1199&amp;","&amp;AJ1199&amp;",,,USD)")</f>
        <v>2365</v>
      </c>
      <c r="AB1199" s="1" cm="1">
        <f t="array" ref="AB1199">_xll.FDS(A1199,"FF_PTX_INC(ANN_R,"&amp;AK1199&amp;","&amp;AL1199&amp;",,,USD)")</f>
        <v>2753</v>
      </c>
      <c r="AC1199" s="1" cm="1">
        <f t="array" ref="AC1199">_xll.FDS(A1199,"FF_PTX_INC(ANN_R,"&amp;F1199&amp;","&amp;G1199&amp;",,,USD)")</f>
        <v>2834</v>
      </c>
      <c r="AE1199" s="6">
        <f t="shared" si="129"/>
        <v>42005</v>
      </c>
      <c r="AF1199" s="6">
        <f t="shared" si="130"/>
        <v>42369</v>
      </c>
      <c r="AG1199" s="6">
        <f t="shared" si="131"/>
        <v>42370</v>
      </c>
      <c r="AH1199" s="6">
        <f t="shared" si="132"/>
        <v>42735</v>
      </c>
      <c r="AI1199" s="6">
        <f>DATE(YEAR(F1199)+AO1199,MONTH(F1199),DAY(F1199))</f>
        <v>42736</v>
      </c>
      <c r="AJ1199" s="6">
        <f>DATE(YEAR(G1199)+AO1199,MONTH(G1199),DAY(G1199))</f>
        <v>43100</v>
      </c>
      <c r="AK1199" s="6">
        <f>DATE(YEAR(F1199)+AP1199,MONTH(F1199),DAY(F1199))</f>
        <v>43101</v>
      </c>
      <c r="AL1199" s="6">
        <f>DATE(YEAR(G1199)+AP1199,MONTH(G1199),DAY(G1199))</f>
        <v>43465</v>
      </c>
      <c r="AM1199" s="8">
        <v>-4</v>
      </c>
      <c r="AN1199" s="8">
        <v>-3</v>
      </c>
      <c r="AO1199">
        <v>-2</v>
      </c>
      <c r="AP1199">
        <v>-1</v>
      </c>
      <c r="AQ1199" cm="1">
        <f t="array" ref="AQ1199">_xll.FDS(A1199,"FF_DEBT_LT(ANN_R,"&amp;F1199&amp;","&amp;G1199&amp;")")</f>
        <v>1946</v>
      </c>
      <c r="AR1199" cm="1">
        <f t="array" ref="AR1199">_xll.FDS(A1199,"FF_RD_EXP(ANN_R,"&amp;F1199&amp;","&amp;G1199&amp;")")</f>
        <v>1001</v>
      </c>
      <c r="AS1199" cm="1">
        <f t="array" ref="AS1199">_xll.FDS(A1199,"FF_PTX_INC_FOR(ANN_R,"&amp;F1199&amp;","&amp;G1199&amp;")")</f>
        <v>1157</v>
      </c>
      <c r="AT1199" cm="1">
        <f t="array" ref="AT1199">_xll.FDS(A1199,"FF_MKT_VAL_PUBLIC(ANN_R,"&amp;[1]sample_report!E1199&amp;")")</f>
        <v>26507.207462824001</v>
      </c>
    </row>
    <row r="1200" spans="1:46" hidden="1" x14ac:dyDescent="0.25">
      <c r="A1200" t="s">
        <v>835</v>
      </c>
      <c r="B1200" t="s">
        <v>836</v>
      </c>
      <c r="C1200" t="s">
        <v>502</v>
      </c>
      <c r="D1200" t="str" cm="1">
        <f t="array" ref="D1200">_xll.FDS(A1200,"FF_MAJOR_IND_NAME")</f>
        <v>MISCELLANEOUS</v>
      </c>
      <c r="E1200">
        <v>2019</v>
      </c>
      <c r="F1200" s="4">
        <f t="shared" si="126"/>
        <v>43466</v>
      </c>
      <c r="G1200" s="4">
        <f t="shared" si="127"/>
        <v>43830</v>
      </c>
      <c r="I1200" s="1" cm="1">
        <f t="array" ref="I1200">_xll.FDS(A1200,"FF_PTX_INC(ANN_R,"&amp;F1200&amp;","&amp;G1200&amp;",,,USD)")</f>
        <v>440.5</v>
      </c>
      <c r="J1200" s="1" cm="1">
        <f t="array" ref="J1200">_xll.FDS(A1200,"FF_MKT_VAL(ANN_R,"&amp;F1200&amp;","&amp;G1200&amp;",,,USD)")</f>
        <v>16154.607</v>
      </c>
      <c r="K1200" s="1" cm="1">
        <f t="array" ref="K1200">_xll.FDS(A1200,"FF_SHLDRS_EQ(ANN_R,"&amp;F1200&amp;","&amp;G1200&amp;",,,USD)")</f>
        <v>2245.4</v>
      </c>
      <c r="L1200" s="1" cm="1">
        <f t="array" ref="L1200">_xll.FDS(A1200,"FF_ASSETS(ANN_R,"&amp;F1200&amp;","&amp;G1200&amp;",,,USD)")</f>
        <v>7113.2</v>
      </c>
      <c r="M1200" s="1" cm="1">
        <f t="array" ref="M1200">_xll.FDS(A1200,"FF_TAX_CF(ANN_R,"&amp;F1200&amp;","&amp;G1200&amp;",,,USD)")</f>
        <v>111.7</v>
      </c>
      <c r="N1200" s="1" cm="1">
        <f t="array" ref="N1200">_xll.FDS(A1200,"FF_INC_TAX(ANN_R,"&amp;F1200&amp;","&amp;G1200&amp;",,,USD)")</f>
        <v>83.9</v>
      </c>
      <c r="O1200" s="1" cm="1">
        <f t="array" ref="O1200">_xll.FDS(A1200,"FF_NET_INC(ANN_R,"&amp;F1200&amp;","&amp;G1200&amp;")")</f>
        <v>351.5</v>
      </c>
      <c r="P1200" s="1" cm="1">
        <f t="array" ref="P1200">_xll.FDS(A1200,"FF_ROA(ANN_R,"&amp;F1200&amp;","&amp;G1200&amp;")")</f>
        <v>4.9671447749593698</v>
      </c>
      <c r="Q1200" cm="1">
        <f t="array" ref="Q1200">_xll.FDS(A1200,"FF_TAX_RATE(ANN_R,"&amp;F1200&amp;","&amp;G1200&amp;")")</f>
        <v>19.0465380249716</v>
      </c>
      <c r="R1200" t="e" cm="1">
        <f t="array" ref="R1200">_xll.FDS(A1200,"FF_TAX_REFUND(ANN_R,"&amp;F1200&amp;","&amp;G1200&amp;",,,,,""D=1"")")</f>
        <v>#N/A</v>
      </c>
      <c r="S1200">
        <f t="shared" si="128"/>
        <v>0.33309326611451201</v>
      </c>
      <c r="T1200" s="1" cm="1">
        <f t="array" ref="T1200">_xll.FDS($A1200,"FF_TAX_CF(ANN_R,"&amp;AE1200&amp;","&amp;AF1200&amp;",,,USD)")</f>
        <v>25.9</v>
      </c>
      <c r="U1200" s="1" cm="1">
        <f t="array" ref="U1200">_xll.FDS($A1200,"FF_TAX_CF(ANN_R,"&amp;AG1200&amp;","&amp;AH1200&amp;",,,USD)")</f>
        <v>93.6</v>
      </c>
      <c r="V1200" s="1" cm="1">
        <f t="array" ref="V1200">_xll.FDS(A1200,"FF_TAX_CF(ANN_R,"&amp;AI1200&amp;","&amp;AJ1200&amp;",,,USD)")</f>
        <v>120.2</v>
      </c>
      <c r="W1200" s="1" cm="1">
        <f t="array" ref="W1200">_xll.FDS(A1200,"FF_TAX_CF(ANN_R,"&amp;AK1200&amp;","&amp;AL1200&amp;",,,USD)")</f>
        <v>111.1</v>
      </c>
      <c r="X1200" s="1" cm="1">
        <f t="array" ref="X1200">_xll.FDS(A1200,"FF_TAX_CF(ANN_R,"&amp;F1200&amp;","&amp;G1200&amp;",,,USD)")</f>
        <v>111.7</v>
      </c>
      <c r="Y1200" s="1" cm="1">
        <f t="array" ref="Y1200">_xll.FDS($A1200,"FF_PTX_INC(ANN_R,"&amp;AE1200&amp;","&amp;AF1200&amp;",,,USD)")</f>
        <v>26.6</v>
      </c>
      <c r="Z1200" s="1" cm="1">
        <f t="array" ref="Z1200">_xll.FDS($A1200,"FF_PTX_INC(ANN_R,"&amp;AG1200&amp;","&amp;AH1200&amp;",,,USD)")</f>
        <v>205.4</v>
      </c>
      <c r="AA1200" s="1" cm="1">
        <f t="array" ref="AA1200">_xll.FDS(A1200,"FF_PTX_INC(ANN_R,"&amp;AI1200&amp;","&amp;AJ1200&amp;",,,USD)")</f>
        <v>372.5</v>
      </c>
      <c r="AB1200" s="1" cm="1">
        <f t="array" ref="AB1200">_xll.FDS(A1200,"FF_PTX_INC(ANN_R,"&amp;AK1200&amp;","&amp;AL1200&amp;",,,USD)")</f>
        <v>343.5</v>
      </c>
      <c r="AC1200" s="1" cm="1">
        <f t="array" ref="AC1200">_xll.FDS(A1200,"FF_PTX_INC(ANN_R,"&amp;F1200&amp;","&amp;G1200&amp;",,,USD)")</f>
        <v>440.5</v>
      </c>
      <c r="AE1200" s="6">
        <f t="shared" si="129"/>
        <v>42005</v>
      </c>
      <c r="AF1200" s="6">
        <f t="shared" si="130"/>
        <v>42369</v>
      </c>
      <c r="AG1200" s="6">
        <f t="shared" si="131"/>
        <v>42370</v>
      </c>
      <c r="AH1200" s="6">
        <f t="shared" si="132"/>
        <v>42735</v>
      </c>
      <c r="AI1200" s="6">
        <f>DATE(YEAR(F1200)+AO1200,MONTH(F1200),DAY(F1200))</f>
        <v>42736</v>
      </c>
      <c r="AJ1200" s="6">
        <f>DATE(YEAR(G1200)+AO1200,MONTH(G1200),DAY(G1200))</f>
        <v>43100</v>
      </c>
      <c r="AK1200" s="6">
        <f>DATE(YEAR(F1200)+AP1200,MONTH(F1200),DAY(F1200))</f>
        <v>43101</v>
      </c>
      <c r="AL1200" s="6">
        <f>DATE(YEAR(G1200)+AP1200,MONTH(G1200),DAY(G1200))</f>
        <v>43465</v>
      </c>
      <c r="AM1200" s="8">
        <v>-4</v>
      </c>
      <c r="AN1200" s="8">
        <v>-3</v>
      </c>
      <c r="AO1200">
        <v>-2</v>
      </c>
      <c r="AP1200">
        <v>-1</v>
      </c>
      <c r="AQ1200" cm="1">
        <f t="array" ref="AQ1200">_xll.FDS(A1200,"FF_DEBT_LT(ANN_R,"&amp;F1200&amp;","&amp;G1200&amp;")")</f>
        <v>3655.5</v>
      </c>
      <c r="AR1200" t="e" cm="1">
        <f t="array" ref="AR1200">_xll.FDS(A1200,"FF_RD_EXP(ANN_R,"&amp;F1200&amp;","&amp;G1200&amp;")")</f>
        <v>#N/A</v>
      </c>
      <c r="AS1200" cm="1">
        <f t="array" ref="AS1200">_xll.FDS(A1200,"FF_PTX_INC_FOR(ANN_R,"&amp;F1200&amp;","&amp;G1200&amp;")")</f>
        <v>107.3</v>
      </c>
      <c r="AT1200" cm="1">
        <f t="array" ref="AT1200">_xll.FDS(A1200,"FF_MKT_VAL_PUBLIC(ANN_R,"&amp;[1]sample_report!E1200&amp;")")</f>
        <v>16066.451309601</v>
      </c>
    </row>
    <row r="1201" spans="1:46" hidden="1" x14ac:dyDescent="0.25">
      <c r="A1201" t="s">
        <v>839</v>
      </c>
      <c r="B1201" t="s">
        <v>840</v>
      </c>
      <c r="C1201" t="s">
        <v>502</v>
      </c>
      <c r="D1201" t="str" cm="1">
        <f t="array" ref="D1201">_xll.FDS(A1201,"FF_MAJOR_IND_NAME")</f>
        <v>MISCELLANEOUS</v>
      </c>
      <c r="E1201">
        <v>2019</v>
      </c>
      <c r="F1201" s="4">
        <f t="shared" si="126"/>
        <v>43466</v>
      </c>
      <c r="G1201" s="4">
        <f t="shared" si="127"/>
        <v>43830</v>
      </c>
      <c r="I1201" s="1" cm="1">
        <f t="array" ref="I1201">_xll.FDS(A1201,"FF_PTX_INC(ANN_R,"&amp;F1201&amp;","&amp;G1201&amp;",,,USD)")</f>
        <v>859.28300000000002</v>
      </c>
      <c r="J1201" s="1" cm="1">
        <f t="array" ref="J1201">_xll.FDS(A1201,"FF_MKT_VAL(ANN_R,"&amp;F1201&amp;","&amp;G1201&amp;",,,USD)")</f>
        <v>15443.52172434</v>
      </c>
      <c r="K1201" s="1" cm="1">
        <f t="array" ref="K1201">_xll.FDS(A1201,"FF_SHLDRS_EQ(ANN_R,"&amp;F1201&amp;","&amp;G1201&amp;",,,USD)")</f>
        <v>3674.7069999999999</v>
      </c>
      <c r="L1201" s="1" cm="1">
        <f t="array" ref="L1201">_xll.FDS(A1201,"FF_ASSETS(ANN_R,"&amp;F1201&amp;","&amp;G1201&amp;",,,USD)")</f>
        <v>14645.629000000001</v>
      </c>
      <c r="M1201" s="1" cm="1">
        <f t="array" ref="M1201">_xll.FDS(A1201,"FF_TAX_CF(ANN_R,"&amp;F1201&amp;","&amp;G1201&amp;",,,USD)")</f>
        <v>303.73599999999999</v>
      </c>
      <c r="N1201" s="1" cm="1">
        <f t="array" ref="N1201">_xll.FDS(A1201,"FF_INC_TAX(ANN_R,"&amp;F1201&amp;","&amp;G1201&amp;",,,USD)")</f>
        <v>212.80799999999999</v>
      </c>
      <c r="O1201" s="1" cm="1">
        <f t="array" ref="O1201">_xll.FDS(A1201,"FF_NET_INC(ANN_R,"&amp;F1201&amp;","&amp;G1201&amp;")")</f>
        <v>646.47500000000002</v>
      </c>
      <c r="P1201" s="1" cm="1">
        <f t="array" ref="P1201">_xll.FDS(A1201,"FF_ROA(ANN_R,"&amp;F1201&amp;","&amp;G1201&amp;")")</f>
        <v>4.7311122250410396</v>
      </c>
      <c r="Q1201" cm="1">
        <f t="array" ref="Q1201">_xll.FDS(A1201,"FF_TAX_RATE(ANN_R,"&amp;F1201&amp;","&amp;G1201&amp;")")</f>
        <v>24.765764014882201</v>
      </c>
      <c r="R1201" t="e" cm="1">
        <f t="array" ref="R1201">_xll.FDS(A1201,"FF_TAX_REFUND(ANN_R,"&amp;F1201&amp;","&amp;G1201&amp;",,,,,""D=1"")")</f>
        <v>#N/A</v>
      </c>
      <c r="S1201">
        <f t="shared" si="128"/>
        <v>0.30456261386212552</v>
      </c>
      <c r="T1201" s="1" cm="1">
        <f t="array" ref="T1201">_xll.FDS($A1201,"FF_TAX_CF(ANN_R,"&amp;AE1201&amp;","&amp;AF1201&amp;",,,USD)")</f>
        <v>352.15300000000002</v>
      </c>
      <c r="U1201" s="1" cm="1">
        <f t="array" ref="U1201">_xll.FDS($A1201,"FF_TAX_CF(ANN_R,"&amp;AG1201&amp;","&amp;AH1201&amp;",,,USD)")</f>
        <v>374.86500000000001</v>
      </c>
      <c r="V1201" s="1" cm="1">
        <f t="array" ref="V1201">_xll.FDS(A1201,"FF_TAX_CF(ANN_R,"&amp;AI1201&amp;","&amp;AJ1201&amp;",,,USD)")</f>
        <v>298.827</v>
      </c>
      <c r="W1201" s="1" cm="1">
        <f t="array" ref="W1201">_xll.FDS(A1201,"FF_TAX_CF(ANN_R,"&amp;AK1201&amp;","&amp;AL1201&amp;",,,USD)")</f>
        <v>236.536</v>
      </c>
      <c r="X1201" s="1" cm="1">
        <f t="array" ref="X1201">_xll.FDS(A1201,"FF_TAX_CF(ANN_R,"&amp;F1201&amp;","&amp;G1201&amp;",,,USD)")</f>
        <v>303.73599999999999</v>
      </c>
      <c r="Y1201" s="1" cm="1">
        <f t="array" ref="Y1201">_xll.FDS($A1201,"FF_PTX_INC(ANN_R,"&amp;AE1201&amp;","&amp;AF1201&amp;",,,USD)")</f>
        <v>1123.681</v>
      </c>
      <c r="Z1201" s="1" cm="1">
        <f t="array" ref="Z1201">_xll.FDS($A1201,"FF_PTX_INC(ANN_R,"&amp;AG1201&amp;","&amp;AH1201&amp;",,,USD)")</f>
        <v>1074.3399999999999</v>
      </c>
      <c r="AA1201" s="1" cm="1">
        <f t="array" ref="AA1201">_xll.FDS(A1201,"FF_PTX_INC(ANN_R,"&amp;AI1201&amp;","&amp;AJ1201&amp;",,,USD)")</f>
        <v>1009.268</v>
      </c>
      <c r="AB1201" s="1" cm="1">
        <f t="array" ref="AB1201">_xll.FDS(A1201,"FF_PTX_INC(ANN_R,"&amp;AK1201&amp;","&amp;AL1201&amp;",,,USD)")</f>
        <v>1075.6120000000001</v>
      </c>
      <c r="AC1201" s="1" cm="1">
        <f t="array" ref="AC1201">_xll.FDS(A1201,"FF_PTX_INC(ANN_R,"&amp;F1201&amp;","&amp;G1201&amp;",,,USD)")</f>
        <v>859.28300000000002</v>
      </c>
      <c r="AE1201" s="6">
        <f t="shared" si="129"/>
        <v>42005</v>
      </c>
      <c r="AF1201" s="6">
        <f t="shared" si="130"/>
        <v>42369</v>
      </c>
      <c r="AG1201" s="6">
        <f t="shared" si="131"/>
        <v>42370</v>
      </c>
      <c r="AH1201" s="6">
        <f t="shared" si="132"/>
        <v>42735</v>
      </c>
      <c r="AI1201" s="6">
        <f>DATE(YEAR(F1201)+AO1201,MONTH(F1201),DAY(F1201))</f>
        <v>42736</v>
      </c>
      <c r="AJ1201" s="6">
        <f>DATE(YEAR(G1201)+AO1201,MONTH(G1201),DAY(G1201))</f>
        <v>43100</v>
      </c>
      <c r="AK1201" s="6">
        <f>DATE(YEAR(F1201)+AP1201,MONTH(F1201),DAY(F1201))</f>
        <v>43101</v>
      </c>
      <c r="AL1201" s="6">
        <f>DATE(YEAR(G1201)+AP1201,MONTH(G1201),DAY(G1201))</f>
        <v>43465</v>
      </c>
      <c r="AM1201" s="8">
        <v>-4</v>
      </c>
      <c r="AN1201" s="8">
        <v>-3</v>
      </c>
      <c r="AO1201">
        <v>-2</v>
      </c>
      <c r="AP1201">
        <v>-1</v>
      </c>
      <c r="AQ1201" cm="1">
        <f t="array" ref="AQ1201">_xll.FDS(A1201,"FF_DEBT_LT(ANN_R,"&amp;F1201&amp;","&amp;G1201&amp;")")</f>
        <v>3558.5749999999998</v>
      </c>
      <c r="AR1201" cm="1">
        <f t="array" ref="AR1201">_xll.FDS(A1201,"FF_RD_EXP(ANN_R,"&amp;F1201&amp;","&amp;G1201&amp;")")</f>
        <v>0</v>
      </c>
      <c r="AS1201" cm="1">
        <f t="array" ref="AS1201">_xll.FDS(A1201,"FF_PTX_INC_FOR(ANN_R,"&amp;F1201&amp;","&amp;G1201&amp;")")</f>
        <v>245.37299999999999</v>
      </c>
      <c r="AT1201" cm="1">
        <f t="array" ref="AT1201">_xll.FDS(A1201,"FF_MKT_VAL_PUBLIC(ANN_R,"&amp;[1]sample_report!E1201&amp;")")</f>
        <v>15019.658827093799</v>
      </c>
    </row>
    <row r="1202" spans="1:46" x14ac:dyDescent="0.25">
      <c r="A1202" t="s">
        <v>866</v>
      </c>
      <c r="B1202" t="s">
        <v>867</v>
      </c>
      <c r="C1202" t="s">
        <v>502</v>
      </c>
      <c r="D1202" t="str" cm="1">
        <f t="array" ref="D1202">_xll.FDS(A1202,"FF_MAJOR_IND_NAME")</f>
        <v>MISCELLANEOUS</v>
      </c>
      <c r="E1202">
        <v>2019</v>
      </c>
      <c r="F1202" s="4">
        <f t="shared" si="126"/>
        <v>43466</v>
      </c>
      <c r="G1202" s="4">
        <f t="shared" si="127"/>
        <v>43830</v>
      </c>
      <c r="H1202" s="3"/>
      <c r="I1202" s="1" cm="1">
        <f t="array" ref="I1202">_xll.FDS(A1202,"FF_PTX_INC(ANN_R,"&amp;F1202&amp;","&amp;G1202&amp;",,,USD)")</f>
        <v>-115.01300000000001</v>
      </c>
      <c r="J1202" s="1" cm="1">
        <f t="array" ref="J1202">_xll.FDS(A1202,"FF_MKT_VAL(ANN_R,"&amp;F1202&amp;","&amp;G1202&amp;",,,USD)")</f>
        <v>5120.9538878200001</v>
      </c>
      <c r="K1202" s="1" cm="1">
        <f t="array" ref="K1202">_xll.FDS(A1202,"FF_SHLDRS_EQ(ANN_R,"&amp;F1202&amp;","&amp;G1202&amp;",,,USD)")</f>
        <v>725.82799999999997</v>
      </c>
      <c r="L1202" s="1" cm="1">
        <f t="array" ref="L1202">_xll.FDS(A1202,"FF_ASSETS(ANN_R,"&amp;F1202&amp;","&amp;G1202&amp;",,,USD)")</f>
        <v>830.82399999999996</v>
      </c>
      <c r="M1202" s="1" cm="1">
        <f t="array" ref="M1202">_xll.FDS(A1202,"FF_TAX_CF(ANN_R,"&amp;F1202&amp;","&amp;G1202&amp;",,,USD)")</f>
        <v>2.391</v>
      </c>
      <c r="N1202" s="1" cm="1">
        <f t="array" ref="N1202">_xll.FDS(A1202,"FF_INC_TAX(ANN_R,"&amp;F1202&amp;","&amp;G1202&amp;",,,USD)")</f>
        <v>-9.1850000000000005</v>
      </c>
      <c r="O1202" s="1" cm="1">
        <f t="array" ref="O1202">_xll.FDS(A1202,"FF_NET_INC(ANN_R,"&amp;F1202&amp;","&amp;G1202&amp;")")</f>
        <v>-105.828</v>
      </c>
      <c r="P1202" s="1" cm="1">
        <f t="array" ref="P1202">_xll.FDS(A1202,"FF_ROA(ANN_R,"&amp;F1202&amp;","&amp;G1202&amp;")")</f>
        <v>-18.743823082454501</v>
      </c>
      <c r="Q1202" t="e" cm="1">
        <f t="array" ref="Q1202">_xll.FDS(A1202,"FF_TAX_RATE(ANN_R,"&amp;F1202&amp;","&amp;G1202&amp;")")</f>
        <v>#N/A</v>
      </c>
      <c r="R1202" t="e" cm="1">
        <f t="array" ref="R1202">_xll.FDS(A1202,"FF_TAX_REFUND(ANN_R,"&amp;F1202&amp;","&amp;G1202&amp;",,,,,""D=1"")")</f>
        <v>#N/A</v>
      </c>
      <c r="S1202" t="e">
        <f t="shared" si="128"/>
        <v>#N/A</v>
      </c>
      <c r="T1202" s="1" t="e" cm="1">
        <f t="array" ref="T1202">_xll.FDS($A1202,"FF_TAX_CF(ANN_R,"&amp;AE1202&amp;","&amp;AF1202&amp;",,,USD)")</f>
        <v>#N/A</v>
      </c>
      <c r="U1202" s="1" cm="1">
        <f t="array" ref="U1202">_xll.FDS($A1202,"FF_TAX_CF(ANN_R,"&amp;AG1202&amp;","&amp;AH1202&amp;",,,USD)")</f>
        <v>4.0000000000000001E-3</v>
      </c>
      <c r="V1202" s="1" cm="1">
        <f t="array" ref="V1202">_xll.FDS(A1202,"FF_TAX_CF(ANN_R,"&amp;AI1202&amp;","&amp;AJ1202&amp;",,,USD)")</f>
        <v>0.82499999999999996</v>
      </c>
      <c r="W1202" s="1" cm="1">
        <f t="array" ref="W1202">_xll.FDS(A1202,"FF_TAX_CF(ANN_R,"&amp;AK1202&amp;","&amp;AL1202&amp;",,,USD)")</f>
        <v>2.6579999999999999</v>
      </c>
      <c r="X1202" s="1" cm="1">
        <f t="array" ref="X1202">_xll.FDS(A1202,"FF_TAX_CF(ANN_R,"&amp;F1202&amp;","&amp;G1202&amp;",,,USD)")</f>
        <v>2.391</v>
      </c>
      <c r="Y1202" s="1" t="e" cm="1">
        <f t="array" ref="Y1202">_xll.FDS($A1202,"FF_PTX_INC(ANN_R,"&amp;AE1202&amp;","&amp;AF1202&amp;",,,USD)")</f>
        <v>#N/A</v>
      </c>
      <c r="Z1202" s="1" cm="1">
        <f t="array" ref="Z1202">_xll.FDS($A1202,"FF_PTX_INC(ANN_R,"&amp;AG1202&amp;","&amp;AH1202&amp;",,,USD)")</f>
        <v>-17.265000000000001</v>
      </c>
      <c r="AA1202" s="1" cm="1">
        <f t="array" ref="AA1202">_xll.FDS(A1202,"FF_PTX_INC(ANN_R,"&amp;AI1202&amp;","&amp;AJ1202&amp;",,,USD)")</f>
        <v>-9.7149999999999999</v>
      </c>
      <c r="AB1202" s="1" cm="1">
        <f t="array" ref="AB1202">_xll.FDS(A1202,"FF_PTX_INC(ANN_R,"&amp;AK1202&amp;","&amp;AL1202&amp;",,,USD)")</f>
        <v>-86.087000000000003</v>
      </c>
      <c r="AC1202" s="1" cm="1">
        <f t="array" ref="AC1202">_xll.FDS(A1202,"FF_PTX_INC(ANN_R,"&amp;F1202&amp;","&amp;G1202&amp;",,,USD)")</f>
        <v>-115.01300000000001</v>
      </c>
      <c r="AE1202" s="6">
        <f t="shared" si="129"/>
        <v>42005</v>
      </c>
      <c r="AF1202" s="6">
        <f t="shared" si="130"/>
        <v>42369</v>
      </c>
      <c r="AG1202" s="6">
        <f t="shared" si="131"/>
        <v>42370</v>
      </c>
      <c r="AH1202" s="6">
        <f t="shared" si="132"/>
        <v>42735</v>
      </c>
      <c r="AI1202" s="6">
        <f>DATE(YEAR(F1202)+AO1202,MONTH(F1202),DAY(F1202))</f>
        <v>42736</v>
      </c>
      <c r="AJ1202" s="6">
        <f>DATE(YEAR(G1202)+AO1202,MONTH(G1202),DAY(G1202))</f>
        <v>43100</v>
      </c>
      <c r="AK1202" s="6">
        <f>DATE(YEAR(F1202)+AP1202,MONTH(F1202),DAY(F1202))</f>
        <v>43101</v>
      </c>
      <c r="AL1202" s="6">
        <f>DATE(YEAR(G1202)+AP1202,MONTH(G1202),DAY(G1202))</f>
        <v>43465</v>
      </c>
      <c r="AM1202" s="8">
        <v>-4</v>
      </c>
      <c r="AN1202" s="8">
        <v>-3</v>
      </c>
      <c r="AO1202">
        <v>-2</v>
      </c>
      <c r="AP1202">
        <v>-1</v>
      </c>
      <c r="AQ1202" cm="1">
        <f t="array" ref="AQ1202">_xll.FDS(A1202,"FF_DEBT_LT(ANN_R,"&amp;F1202&amp;","&amp;G1202&amp;")")</f>
        <v>10.506</v>
      </c>
      <c r="AR1202" cm="1">
        <f t="array" ref="AR1202">_xll.FDS(A1202,"FF_RD_EXP(ANN_R,"&amp;F1202&amp;","&amp;G1202&amp;")")</f>
        <v>100.96899999999999</v>
      </c>
      <c r="AS1202" cm="1">
        <f t="array" ref="AS1202">_xll.FDS(A1202,"FF_PTX_INC_FOR(ANN_R,"&amp;F1202&amp;","&amp;G1202&amp;")")</f>
        <v>12.688000000000001</v>
      </c>
      <c r="AT1202" cm="1">
        <f t="array" ref="AT1202">_xll.FDS(A1202,"FF_MKT_VAL_PUBLIC(ANN_R,"&amp;[1]sample_report!E1202&amp;")")</f>
        <v>1193.8384704689599</v>
      </c>
    </row>
    <row r="1203" spans="1:46" hidden="1" x14ac:dyDescent="0.25">
      <c r="A1203" t="s">
        <v>892</v>
      </c>
      <c r="B1203" t="s">
        <v>893</v>
      </c>
      <c r="C1203" t="s">
        <v>502</v>
      </c>
      <c r="D1203" t="str" cm="1">
        <f t="array" ref="D1203">_xll.FDS(A1203,"FF_MAJOR_IND_NAME")</f>
        <v>MISCELLANEOUS</v>
      </c>
      <c r="E1203">
        <v>2019</v>
      </c>
      <c r="F1203" s="4">
        <f t="shared" si="126"/>
        <v>43466</v>
      </c>
      <c r="G1203" s="4">
        <f t="shared" si="127"/>
        <v>43830</v>
      </c>
      <c r="H1203" s="3"/>
      <c r="I1203" s="1" cm="1">
        <f t="array" ref="I1203">_xll.FDS(A1203,"FF_PTX_INC(ANN_R,"&amp;F1203&amp;","&amp;G1203&amp;",,,USD)")</f>
        <v>126.4</v>
      </c>
      <c r="J1203" s="1" cm="1">
        <f t="array" ref="J1203">_xll.FDS(A1203,"FF_MKT_VAL(ANN_R,"&amp;F1203&amp;","&amp;G1203&amp;",,,USD)")</f>
        <v>11741.12664</v>
      </c>
      <c r="K1203" s="1" cm="1">
        <f t="array" ref="K1203">_xll.FDS(A1203,"FF_SHLDRS_EQ(ANN_R,"&amp;F1203&amp;","&amp;G1203&amp;",,,USD)")</f>
        <v>772</v>
      </c>
      <c r="L1203" s="1" cm="1">
        <f t="array" ref="L1203">_xll.FDS(A1203,"FF_ASSETS(ANN_R,"&amp;F1203&amp;","&amp;G1203&amp;",,,USD)")</f>
        <v>6301.2</v>
      </c>
      <c r="M1203" s="1" cm="1">
        <f t="array" ref="M1203">_xll.FDS(A1203,"FF_TAX_CF(ANN_R,"&amp;F1203&amp;","&amp;G1203&amp;",,,USD)")</f>
        <v>6.1</v>
      </c>
      <c r="N1203" s="1" cm="1">
        <f t="array" ref="N1203">_xll.FDS(A1203,"FF_INC_TAX(ANN_R,"&amp;F1203&amp;","&amp;G1203&amp;",,,USD)")</f>
        <v>-12</v>
      </c>
      <c r="O1203" s="1" cm="1">
        <f t="array" ref="O1203">_xll.FDS(A1203,"FF_NET_INC(ANN_R,"&amp;F1203&amp;","&amp;G1203&amp;")")</f>
        <v>137</v>
      </c>
      <c r="P1203" s="1" cm="1">
        <f t="array" ref="P1203">_xll.FDS(A1203,"FF_ROA(ANN_R,"&amp;F1203&amp;","&amp;G1203&amp;")")</f>
        <v>2.2124251086026199</v>
      </c>
      <c r="Q1203" cm="1">
        <f t="array" ref="Q1203">_xll.FDS(A1203,"FF_TAX_RATE(ANN_R,"&amp;F1203&amp;","&amp;G1203&amp;")")</f>
        <v>-9.4936708860759502</v>
      </c>
      <c r="R1203" t="e" cm="1">
        <f t="array" ref="R1203">_xll.FDS(A1203,"FF_TAX_REFUND(ANN_R,"&amp;F1203&amp;","&amp;G1203&amp;",,,,,""D=1"")")</f>
        <v>#N/A</v>
      </c>
      <c r="S1203">
        <f t="shared" si="128"/>
        <v>0.31566118220597195</v>
      </c>
      <c r="T1203" s="1" cm="1">
        <f t="array" ref="T1203">_xll.FDS($A1203,"FF_TAX_CF(ANN_R,"&amp;AE1203&amp;","&amp;AF1203&amp;",,,USD)")</f>
        <v>2.2999999999999998</v>
      </c>
      <c r="U1203" s="1" cm="1">
        <f t="array" ref="U1203">_xll.FDS($A1203,"FF_TAX_CF(ANN_R,"&amp;AG1203&amp;","&amp;AH1203&amp;",,,USD)")</f>
        <v>4</v>
      </c>
      <c r="V1203" s="1" cm="1">
        <f t="array" ref="V1203">_xll.FDS(A1203,"FF_TAX_CF(ANN_R,"&amp;AI1203&amp;","&amp;AJ1203&amp;",,,USD)")</f>
        <v>16.600000000000001</v>
      </c>
      <c r="W1203" s="1" cm="1">
        <f t="array" ref="W1203">_xll.FDS(A1203,"FF_TAX_CF(ANN_R,"&amp;AK1203&amp;","&amp;AL1203&amp;",,,USD)")</f>
        <v>22.8</v>
      </c>
      <c r="X1203" s="1" cm="1">
        <f t="array" ref="X1203">_xll.FDS(A1203,"FF_TAX_CF(ANN_R,"&amp;F1203&amp;","&amp;G1203&amp;",,,USD)")</f>
        <v>6.1</v>
      </c>
      <c r="Y1203" s="1" cm="1">
        <f t="array" ref="Y1203">_xll.FDS($A1203,"FF_PTX_INC(ANN_R,"&amp;AE1203&amp;","&amp;AF1203&amp;",,,USD)")</f>
        <v>-120.6</v>
      </c>
      <c r="Z1203" s="1" cm="1">
        <f t="array" ref="Z1203">_xll.FDS($A1203,"FF_PTX_INC(ANN_R,"&amp;AG1203&amp;","&amp;AH1203&amp;",,,USD)")</f>
        <v>-21.5</v>
      </c>
      <c r="AA1203" s="1" cm="1">
        <f t="array" ref="AA1203">_xll.FDS(A1203,"FF_PTX_INC(ANN_R,"&amp;AI1203&amp;","&amp;AJ1203&amp;",,,USD)")</f>
        <v>106.8</v>
      </c>
      <c r="AB1203" s="1" cm="1">
        <f t="array" ref="AB1203">_xll.FDS(A1203,"FF_PTX_INC(ANN_R,"&amp;AK1203&amp;","&amp;AL1203&amp;",,,USD)")</f>
        <v>73</v>
      </c>
      <c r="AC1203" s="1" cm="1">
        <f t="array" ref="AC1203">_xll.FDS(A1203,"FF_PTX_INC(ANN_R,"&amp;F1203&amp;","&amp;G1203&amp;",,,USD)")</f>
        <v>126.4</v>
      </c>
      <c r="AE1203" s="6">
        <f t="shared" si="129"/>
        <v>42005</v>
      </c>
      <c r="AF1203" s="6">
        <f t="shared" si="130"/>
        <v>42369</v>
      </c>
      <c r="AG1203" s="6">
        <f t="shared" si="131"/>
        <v>42370</v>
      </c>
      <c r="AH1203" s="6">
        <f t="shared" si="132"/>
        <v>42735</v>
      </c>
      <c r="AI1203" s="6">
        <f>DATE(YEAR(F1203)+AO1203,MONTH(F1203),DAY(F1203))</f>
        <v>42736</v>
      </c>
      <c r="AJ1203" s="6">
        <f>DATE(YEAR(G1203)+AO1203,MONTH(G1203),DAY(G1203))</f>
        <v>43100</v>
      </c>
      <c r="AK1203" s="6">
        <f>DATE(YEAR(F1203)+AP1203,MONTH(F1203),DAY(F1203))</f>
        <v>43101</v>
      </c>
      <c r="AL1203" s="6">
        <f>DATE(YEAR(G1203)+AP1203,MONTH(G1203),DAY(G1203))</f>
        <v>43465</v>
      </c>
      <c r="AM1203" s="8">
        <v>-4</v>
      </c>
      <c r="AN1203" s="8">
        <v>-3</v>
      </c>
      <c r="AO1203">
        <v>-2</v>
      </c>
      <c r="AP1203">
        <v>-1</v>
      </c>
      <c r="AQ1203" cm="1">
        <f t="array" ref="AQ1203">_xll.FDS(A1203,"FF_DEBT_LT(ANN_R,"&amp;F1203&amp;","&amp;G1203&amp;")")</f>
        <v>2569.6999999999998</v>
      </c>
      <c r="AR1203" cm="1">
        <f t="array" ref="AR1203">_xll.FDS(A1203,"FF_RD_EXP(ANN_R,"&amp;F1203&amp;","&amp;G1203&amp;")")</f>
        <v>492.6</v>
      </c>
      <c r="AS1203" cm="1">
        <f t="array" ref="AS1203">_xll.FDS(A1203,"FF_PTX_INC_FOR(ANN_R,"&amp;F1203&amp;","&amp;G1203&amp;")")</f>
        <v>-50</v>
      </c>
      <c r="AT1203" cm="1">
        <f t="array" ref="AT1203">_xll.FDS(A1203,"FF_MKT_VAL_PUBLIC(ANN_R,"&amp;[1]sample_report!E1203&amp;")")</f>
        <v>11601.536385377</v>
      </c>
    </row>
    <row r="1204" spans="1:46" hidden="1" x14ac:dyDescent="0.25">
      <c r="A1204" t="s">
        <v>904</v>
      </c>
      <c r="B1204" t="s">
        <v>905</v>
      </c>
      <c r="C1204" t="s">
        <v>502</v>
      </c>
      <c r="D1204" t="str" cm="1">
        <f t="array" ref="D1204">_xll.FDS(A1204,"FF_MAJOR_IND_NAME")</f>
        <v>MISCELLANEOUS</v>
      </c>
      <c r="E1204">
        <v>2019</v>
      </c>
      <c r="F1204" s="4">
        <f t="shared" si="126"/>
        <v>43466</v>
      </c>
      <c r="G1204" s="4">
        <f t="shared" si="127"/>
        <v>43830</v>
      </c>
      <c r="H1204" s="3"/>
      <c r="I1204" s="1" cm="1">
        <f t="array" ref="I1204">_xll.FDS(A1204,"FF_PTX_INC(ANN_R,"&amp;F1204&amp;","&amp;G1204&amp;",,,USD)")</f>
        <v>791.02200000000005</v>
      </c>
      <c r="J1204" s="1" cm="1">
        <f t="array" ref="J1204">_xll.FDS(A1204,"FF_MKT_VAL(ANN_R,"&amp;F1204&amp;","&amp;G1204&amp;",,,USD)")</f>
        <v>10950.3084096</v>
      </c>
      <c r="K1204" s="1" cm="1">
        <f t="array" ref="K1204">_xll.FDS(A1204,"FF_SHLDRS_EQ(ANN_R,"&amp;F1204&amp;","&amp;G1204&amp;",,,USD)")</f>
        <v>5008.8760000000002</v>
      </c>
      <c r="L1204" s="1" cm="1">
        <f t="array" ref="L1204">_xll.FDS(A1204,"FF_ASSETS(ANN_R,"&amp;F1204&amp;","&amp;G1204&amp;",,,USD)")</f>
        <v>12779.956</v>
      </c>
      <c r="M1204" s="1" cm="1">
        <f t="array" ref="M1204">_xll.FDS(A1204,"FF_TAX_CF(ANN_R,"&amp;F1204&amp;","&amp;G1204&amp;",,,USD)")</f>
        <v>181.30600000000001</v>
      </c>
      <c r="N1204" s="1" cm="1">
        <f t="array" ref="N1204">_xll.FDS(A1204,"FF_INC_TAX(ANN_R,"&amp;F1204&amp;","&amp;G1204&amp;",,,USD)")</f>
        <v>215.33</v>
      </c>
      <c r="O1204" s="1" cm="1">
        <f t="array" ref="O1204">_xll.FDS(A1204,"FF_NET_INC(ANN_R,"&amp;F1204&amp;","&amp;G1204&amp;")")</f>
        <v>539.64099999999996</v>
      </c>
      <c r="P1204" s="1" cm="1">
        <f t="array" ref="P1204">_xll.FDS(A1204,"FF_ROA(ANN_R,"&amp;F1204&amp;","&amp;G1204&amp;")")</f>
        <v>4.4647582681727496</v>
      </c>
      <c r="Q1204" cm="1">
        <f t="array" ref="Q1204">_xll.FDS(A1204,"FF_TAX_RATE(ANN_R,"&amp;F1204&amp;","&amp;G1204&amp;")")</f>
        <v>27.221746044989899</v>
      </c>
      <c r="R1204" t="e" cm="1">
        <f t="array" ref="R1204">_xll.FDS(A1204,"FF_TAX_REFUND(ANN_R,"&amp;F1204&amp;","&amp;G1204&amp;",,,,,""D=1"")")</f>
        <v>#N/A</v>
      </c>
      <c r="S1204">
        <f t="shared" si="128"/>
        <v>0.29348504200401887</v>
      </c>
      <c r="T1204" s="1" cm="1">
        <f t="array" ref="T1204">_xll.FDS($A1204,"FF_TAX_CF(ANN_R,"&amp;AE1204&amp;","&amp;AF1204&amp;",,,USD)")</f>
        <v>180.126</v>
      </c>
      <c r="U1204" s="1" cm="1">
        <f t="array" ref="U1204">_xll.FDS($A1204,"FF_TAX_CF(ANN_R,"&amp;AG1204&amp;","&amp;AH1204&amp;",,,USD)")</f>
        <v>230.036</v>
      </c>
      <c r="V1204" s="1" cm="1">
        <f t="array" ref="V1204">_xll.FDS(A1204,"FF_TAX_CF(ANN_R,"&amp;AI1204&amp;","&amp;AJ1204&amp;",,,USD)")</f>
        <v>273.01900000000001</v>
      </c>
      <c r="W1204" s="1" cm="1">
        <f t="array" ref="W1204">_xll.FDS(A1204,"FF_TAX_CF(ANN_R,"&amp;AK1204&amp;","&amp;AL1204&amp;",,,USD)")</f>
        <v>200.09800000000001</v>
      </c>
      <c r="X1204" s="1" cm="1">
        <f t="array" ref="X1204">_xll.FDS(A1204,"FF_TAX_CF(ANN_R,"&amp;F1204&amp;","&amp;G1204&amp;",,,USD)")</f>
        <v>181.30600000000001</v>
      </c>
      <c r="Y1204" s="1" cm="1">
        <f t="array" ref="Y1204">_xll.FDS($A1204,"FF_PTX_INC(ANN_R,"&amp;AE1204&amp;","&amp;AF1204&amp;",,,USD)")</f>
        <v>649.03</v>
      </c>
      <c r="Z1204" s="1" cm="1">
        <f t="array" ref="Z1204">_xll.FDS($A1204,"FF_PTX_INC(ANN_R,"&amp;AG1204&amp;","&amp;AH1204&amp;",,,USD)")</f>
        <v>677.28099999999995</v>
      </c>
      <c r="AA1204" s="1" cm="1">
        <f t="array" ref="AA1204">_xll.FDS(A1204,"FF_PTX_INC(ANN_R,"&amp;AI1204&amp;","&amp;AJ1204&amp;",,,USD)")</f>
        <v>766.62699999999995</v>
      </c>
      <c r="AB1204" s="1" cm="1">
        <f t="array" ref="AB1204">_xll.FDS(A1204,"FF_PTX_INC(ANN_R,"&amp;AK1204&amp;","&amp;AL1204&amp;",,,USD)")</f>
        <v>743.43100000000004</v>
      </c>
      <c r="AC1204" s="1" cm="1">
        <f t="array" ref="AC1204">_xll.FDS(A1204,"FF_PTX_INC(ANN_R,"&amp;F1204&amp;","&amp;G1204&amp;",,,USD)")</f>
        <v>791.02200000000005</v>
      </c>
      <c r="AE1204" s="6">
        <f t="shared" si="129"/>
        <v>42005</v>
      </c>
      <c r="AF1204" s="6">
        <f t="shared" si="130"/>
        <v>42369</v>
      </c>
      <c r="AG1204" s="6">
        <f t="shared" si="131"/>
        <v>42370</v>
      </c>
      <c r="AH1204" s="6">
        <f t="shared" si="132"/>
        <v>42735</v>
      </c>
      <c r="AI1204" s="6">
        <f>DATE(YEAR(F1204)+AO1204,MONTH(F1204),DAY(F1204))</f>
        <v>42736</v>
      </c>
      <c r="AJ1204" s="6">
        <f>DATE(YEAR(G1204)+AO1204,MONTH(G1204),DAY(G1204))</f>
        <v>43100</v>
      </c>
      <c r="AK1204" s="6">
        <f>DATE(YEAR(F1204)+AP1204,MONTH(F1204),DAY(F1204))</f>
        <v>43101</v>
      </c>
      <c r="AL1204" s="6">
        <f>DATE(YEAR(G1204)+AP1204,MONTH(G1204),DAY(G1204))</f>
        <v>43465</v>
      </c>
      <c r="AM1204" s="8">
        <v>-4</v>
      </c>
      <c r="AN1204" s="8">
        <v>-3</v>
      </c>
      <c r="AO1204">
        <v>-2</v>
      </c>
      <c r="AP1204">
        <v>-1</v>
      </c>
      <c r="AQ1204" cm="1">
        <f t="array" ref="AQ1204">_xll.FDS(A1204,"FF_DEBT_LT(ANN_R,"&amp;F1204&amp;","&amp;G1204&amp;")")</f>
        <v>4852.9859999999999</v>
      </c>
      <c r="AR1204" cm="1">
        <f t="array" ref="AR1204">_xll.FDS(A1204,"FF_RD_EXP(ANN_R,"&amp;F1204&amp;","&amp;G1204&amp;")")</f>
        <v>0</v>
      </c>
      <c r="AS1204" cm="1">
        <f t="array" ref="AS1204">_xll.FDS(A1204,"FF_PTX_INC_FOR(ANN_R,"&amp;F1204&amp;","&amp;G1204&amp;")")</f>
        <v>174.18</v>
      </c>
      <c r="AT1204" cm="1">
        <f t="array" ref="AT1204">_xll.FDS(A1204,"FF_MKT_VAL_PUBLIC(ANN_R,"&amp;[1]sample_report!E1204&amp;")")</f>
        <v>10686.865889881799</v>
      </c>
    </row>
    <row r="1205" spans="1:46" hidden="1" x14ac:dyDescent="0.25">
      <c r="A1205" t="s">
        <v>910</v>
      </c>
      <c r="B1205" t="s">
        <v>911</v>
      </c>
      <c r="C1205" t="s">
        <v>502</v>
      </c>
      <c r="D1205" t="str" cm="1">
        <f t="array" ref="D1205">_xll.FDS(A1205,"FF_MAJOR_IND_NAME")</f>
        <v>MISCELLANEOUS</v>
      </c>
      <c r="E1205">
        <v>2019</v>
      </c>
      <c r="F1205" s="4">
        <f t="shared" si="126"/>
        <v>43466</v>
      </c>
      <c r="G1205" s="4">
        <f t="shared" si="127"/>
        <v>43830</v>
      </c>
      <c r="H1205" s="3"/>
      <c r="I1205" s="1" cm="1">
        <f t="array" ref="I1205">_xll.FDS(A1205,"FF_PTX_INC(ANN_R,"&amp;F1205&amp;","&amp;G1205&amp;",,,USD)")</f>
        <v>637.74599999999998</v>
      </c>
      <c r="J1205" s="1" cm="1">
        <f t="array" ref="J1205">_xll.FDS(A1205,"FF_MKT_VAL(ANN_R,"&amp;F1205&amp;","&amp;G1205&amp;",,,USD)")</f>
        <v>10962.887199999999</v>
      </c>
      <c r="K1205" s="1" cm="1">
        <f t="array" ref="K1205">_xll.FDS(A1205,"FF_SHLDRS_EQ(ANN_R,"&amp;F1205&amp;","&amp;G1205&amp;",,,USD)")</f>
        <v>3549.0810000000001</v>
      </c>
      <c r="L1205" s="1" cm="1">
        <f t="array" ref="L1205">_xll.FDS(A1205,"FF_ASSETS(ANN_R,"&amp;F1205&amp;","&amp;G1205&amp;",,,USD)")</f>
        <v>11248.525</v>
      </c>
      <c r="M1205" s="1" cm="1">
        <f t="array" ref="M1205">_xll.FDS(A1205,"FF_TAX_CF(ANN_R,"&amp;F1205&amp;","&amp;G1205&amp;",,,USD)")</f>
        <v>108.163</v>
      </c>
      <c r="N1205" s="1" cm="1">
        <f t="array" ref="N1205">_xll.FDS(A1205,"FF_INC_TAX(ANN_R,"&amp;F1205&amp;","&amp;G1205&amp;",,,USD)")</f>
        <v>150.85</v>
      </c>
      <c r="O1205" s="1" cm="1">
        <f t="array" ref="O1205">_xll.FDS(A1205,"FF_NET_INC(ANN_R,"&amp;F1205&amp;","&amp;G1205&amp;")")</f>
        <v>486.89600000000002</v>
      </c>
      <c r="P1205" s="1" cm="1">
        <f t="array" ref="P1205">_xll.FDS(A1205,"FF_ROA(ANN_R,"&amp;F1205&amp;","&amp;G1205&amp;")")</f>
        <v>4.7995647727977904</v>
      </c>
      <c r="Q1205" cm="1">
        <f t="array" ref="Q1205">_xll.FDS(A1205,"FF_TAX_RATE(ANN_R,"&amp;F1205&amp;","&amp;G1205&amp;")")</f>
        <v>23.653617584430201</v>
      </c>
      <c r="R1205" t="e" cm="1">
        <f t="array" ref="R1205">_xll.FDS(A1205,"FF_TAX_REFUND(ANN_R,"&amp;F1205&amp;","&amp;G1205&amp;",,,,,""D=1"")")</f>
        <v>#N/A</v>
      </c>
      <c r="S1205">
        <f t="shared" si="128"/>
        <v>0.28805906535804143</v>
      </c>
      <c r="T1205" s="1" cm="1">
        <f t="array" ref="T1205">_xll.FDS($A1205,"FF_TAX_CF(ANN_R,"&amp;AE1205&amp;","&amp;AF1205&amp;",,,USD)")</f>
        <v>254.40799999999999</v>
      </c>
      <c r="U1205" s="1" cm="1">
        <f t="array" ref="U1205">_xll.FDS($A1205,"FF_TAX_CF(ANN_R,"&amp;AG1205&amp;","&amp;AH1205&amp;",,,USD)")</f>
        <v>225.327</v>
      </c>
      <c r="V1205" s="1" cm="1">
        <f t="array" ref="V1205">_xll.FDS(A1205,"FF_TAX_CF(ANN_R,"&amp;AI1205&amp;","&amp;AJ1205&amp;",,,USD)")</f>
        <v>192.11600000000001</v>
      </c>
      <c r="W1205" s="1" cm="1">
        <f t="array" ref="W1205">_xll.FDS(A1205,"FF_TAX_CF(ANN_R,"&amp;AK1205&amp;","&amp;AL1205&amp;",,,USD)")</f>
        <v>143.21299999999999</v>
      </c>
      <c r="X1205" s="1" cm="1">
        <f t="array" ref="X1205">_xll.FDS(A1205,"FF_TAX_CF(ANN_R,"&amp;F1205&amp;","&amp;G1205&amp;",,,USD)")</f>
        <v>108.163</v>
      </c>
      <c r="Y1205" s="1" cm="1">
        <f t="array" ref="Y1205">_xll.FDS($A1205,"FF_PTX_INC(ANN_R,"&amp;AE1205&amp;","&amp;AF1205&amp;",,,USD)")</f>
        <v>752.88800000000003</v>
      </c>
      <c r="Z1205" s="1" cm="1">
        <f t="array" ref="Z1205">_xll.FDS($A1205,"FF_PTX_INC(ANN_R,"&amp;AG1205&amp;","&amp;AH1205&amp;",,,USD)")</f>
        <v>738.83500000000004</v>
      </c>
      <c r="AA1205" s="1" cm="1">
        <f t="array" ref="AA1205">_xll.FDS(A1205,"FF_PTX_INC(ANN_R,"&amp;AI1205&amp;","&amp;AJ1205&amp;",,,USD)")</f>
        <v>520.25900000000001</v>
      </c>
      <c r="AB1205" s="1" cm="1">
        <f t="array" ref="AB1205">_xll.FDS(A1205,"FF_PTX_INC(ANN_R,"&amp;AK1205&amp;","&amp;AL1205&amp;",,,USD)")</f>
        <v>555.26400000000001</v>
      </c>
      <c r="AC1205" s="1" cm="1">
        <f t="array" ref="AC1205">_xll.FDS(A1205,"FF_PTX_INC(ANN_R,"&amp;F1205&amp;","&amp;G1205&amp;",,,USD)")</f>
        <v>637.74599999999998</v>
      </c>
      <c r="AE1205" s="6">
        <f t="shared" si="129"/>
        <v>42005</v>
      </c>
      <c r="AF1205" s="6">
        <f t="shared" si="130"/>
        <v>42369</v>
      </c>
      <c r="AG1205" s="6">
        <f t="shared" si="131"/>
        <v>42370</v>
      </c>
      <c r="AH1205" s="6">
        <f t="shared" si="132"/>
        <v>42735</v>
      </c>
      <c r="AI1205" s="6">
        <f>DATE(YEAR(F1205)+AO1205,MONTH(F1205),DAY(F1205))</f>
        <v>42736</v>
      </c>
      <c r="AJ1205" s="6">
        <f>DATE(YEAR(G1205)+AO1205,MONTH(G1205),DAY(G1205))</f>
        <v>43100</v>
      </c>
      <c r="AK1205" s="6">
        <f>DATE(YEAR(F1205)+AP1205,MONTH(F1205),DAY(F1205))</f>
        <v>43101</v>
      </c>
      <c r="AL1205" s="6">
        <f>DATE(YEAR(G1205)+AP1205,MONTH(G1205),DAY(G1205))</f>
        <v>43465</v>
      </c>
      <c r="AM1205" s="8">
        <v>-4</v>
      </c>
      <c r="AN1205" s="8">
        <v>-3</v>
      </c>
      <c r="AO1205">
        <v>-2</v>
      </c>
      <c r="AP1205">
        <v>-1</v>
      </c>
      <c r="AQ1205" cm="1">
        <f t="array" ref="AQ1205">_xll.FDS(A1205,"FF_DEBT_LT(ANN_R,"&amp;F1205&amp;","&amp;G1205&amp;")")</f>
        <v>2764.4789999999998</v>
      </c>
      <c r="AR1205" cm="1">
        <f t="array" ref="AR1205">_xll.FDS(A1205,"FF_RD_EXP(ANN_R,"&amp;F1205&amp;","&amp;G1205&amp;")")</f>
        <v>0</v>
      </c>
      <c r="AS1205" t="e" cm="1">
        <f t="array" ref="AS1205">_xll.FDS(A1205,"FF_PTX_INC_FOR(ANN_R,"&amp;F1205&amp;","&amp;G1205&amp;")")</f>
        <v>#N/A</v>
      </c>
      <c r="AT1205" cm="1">
        <f t="array" ref="AT1205">_xll.FDS(A1205,"FF_MKT_VAL_PUBLIC(ANN_R,"&amp;[1]sample_report!E1205&amp;")")</f>
        <v>11047.6475831322</v>
      </c>
    </row>
    <row r="1206" spans="1:46" hidden="1" x14ac:dyDescent="0.25">
      <c r="A1206" t="s">
        <v>928</v>
      </c>
      <c r="B1206" t="s">
        <v>929</v>
      </c>
      <c r="C1206" t="s">
        <v>502</v>
      </c>
      <c r="D1206" t="str" cm="1">
        <f t="array" ref="D1206">_xll.FDS(A1206,"FF_MAJOR_IND_NAME")</f>
        <v>MISCELLANEOUS</v>
      </c>
      <c r="E1206">
        <v>2019</v>
      </c>
      <c r="F1206" s="4">
        <f t="shared" si="126"/>
        <v>43466</v>
      </c>
      <c r="G1206" s="4">
        <f t="shared" si="127"/>
        <v>43830</v>
      </c>
      <c r="H1206" s="3"/>
      <c r="I1206" s="1" cm="1">
        <f t="array" ref="I1206">_xll.FDS(A1206,"FF_PTX_INC(ANN_R,"&amp;F1206&amp;","&amp;G1206&amp;",,,USD)")</f>
        <v>515.40300000000002</v>
      </c>
      <c r="J1206" s="1" cm="1">
        <f t="array" ref="J1206">_xll.FDS(A1206,"FF_MKT_VAL(ANN_R,"&amp;F1206&amp;","&amp;G1206&amp;",,,USD)")</f>
        <v>8141.21937342</v>
      </c>
      <c r="K1206" s="1" cm="1">
        <f t="array" ref="K1206">_xll.FDS(A1206,"FF_SHLDRS_EQ(ANN_R,"&amp;F1206&amp;","&amp;G1206&amp;",,,USD)")</f>
        <v>675.36599999999999</v>
      </c>
      <c r="L1206" s="1" cm="1">
        <f t="array" ref="L1206">_xll.FDS(A1206,"FF_ASSETS(ANN_R,"&amp;F1206&amp;","&amp;G1206&amp;",,,USD)")</f>
        <v>4010.4360000000001</v>
      </c>
      <c r="M1206" s="1" cm="1">
        <f t="array" ref="M1206">_xll.FDS(A1206,"FF_TAX_CF(ANN_R,"&amp;F1206&amp;","&amp;G1206&amp;",,,USD)")</f>
        <v>52.512</v>
      </c>
      <c r="N1206" s="1" cm="1">
        <f t="array" ref="N1206">_xll.FDS(A1206,"FF_INC_TAX(ANN_R,"&amp;F1206&amp;","&amp;G1206&amp;",,,USD)")</f>
        <v>96.873999999999995</v>
      </c>
      <c r="O1206" s="1" cm="1">
        <f t="array" ref="O1206">_xll.FDS(A1206,"FF_NET_INC(ANN_R,"&amp;F1206&amp;","&amp;G1206&amp;")")</f>
        <v>416.66399999999999</v>
      </c>
      <c r="P1206" s="1" cm="1">
        <f t="array" ref="P1206">_xll.FDS(A1206,"FF_ROA(ANN_R,"&amp;F1206&amp;","&amp;G1206&amp;")")</f>
        <v>10.710019733123399</v>
      </c>
      <c r="Q1206" cm="1">
        <f t="array" ref="Q1206">_xll.FDS(A1206,"FF_TAX_RATE(ANN_R,"&amp;F1206&amp;","&amp;G1206&amp;")")</f>
        <v>18.795777284959499</v>
      </c>
      <c r="R1206" t="e" cm="1">
        <f t="array" ref="R1206">_xll.FDS(A1206,"FF_TAX_REFUND(ANN_R,"&amp;F1206&amp;","&amp;G1206&amp;",,,,,""D=1"")")</f>
        <v>#N/A</v>
      </c>
      <c r="S1206">
        <f t="shared" si="128"/>
        <v>0.25273199137521263</v>
      </c>
      <c r="T1206" s="1" cm="1">
        <f t="array" ref="T1206">_xll.FDS($A1206,"FF_TAX_CF(ANN_R,"&amp;AE1206&amp;","&amp;AF1206&amp;",,,USD)")</f>
        <v>122.91200000000001</v>
      </c>
      <c r="U1206" s="1" cm="1">
        <f t="array" ref="U1206">_xll.FDS($A1206,"FF_TAX_CF(ANN_R,"&amp;AG1206&amp;","&amp;AH1206&amp;",,,USD)")</f>
        <v>143.083</v>
      </c>
      <c r="V1206" s="1" cm="1">
        <f t="array" ref="V1206">_xll.FDS(A1206,"FF_TAX_CF(ANN_R,"&amp;AI1206&amp;","&amp;AJ1206&amp;",,,USD)")</f>
        <v>89.555999999999997</v>
      </c>
      <c r="W1206" s="1" cm="1">
        <f t="array" ref="W1206">_xll.FDS(A1206,"FF_TAX_CF(ANN_R,"&amp;AK1206&amp;","&amp;AL1206&amp;",,,USD)")</f>
        <v>128.416</v>
      </c>
      <c r="X1206" s="1" cm="1">
        <f t="array" ref="X1206">_xll.FDS(A1206,"FF_TAX_CF(ANN_R,"&amp;F1206&amp;","&amp;G1206&amp;",,,USD)")</f>
        <v>52.512</v>
      </c>
      <c r="Y1206" s="1" cm="1">
        <f t="array" ref="Y1206">_xll.FDS($A1206,"FF_PTX_INC(ANN_R,"&amp;AE1206&amp;","&amp;AF1206&amp;",,,USD)")</f>
        <v>385.91800000000001</v>
      </c>
      <c r="Z1206" s="1" cm="1">
        <f t="array" ref="Z1206">_xll.FDS($A1206,"FF_PTX_INC(ANN_R,"&amp;AG1206&amp;","&amp;AH1206&amp;",,,USD)")</f>
        <v>379.46199999999999</v>
      </c>
      <c r="AA1206" s="1" cm="1">
        <f t="array" ref="AA1206">_xll.FDS(A1206,"FF_PTX_INC(ANN_R,"&amp;AI1206&amp;","&amp;AJ1206&amp;",,,USD)")</f>
        <v>411.9</v>
      </c>
      <c r="AB1206" s="1" cm="1">
        <f t="array" ref="AB1206">_xll.FDS(A1206,"FF_PTX_INC(ANN_R,"&amp;AK1206&amp;","&amp;AL1206&amp;",,,USD)")</f>
        <v>430.036</v>
      </c>
      <c r="AC1206" s="1" cm="1">
        <f t="array" ref="AC1206">_xll.FDS(A1206,"FF_PTX_INC(ANN_R,"&amp;F1206&amp;","&amp;G1206&amp;",,,USD)")</f>
        <v>515.40300000000002</v>
      </c>
      <c r="AE1206" s="6">
        <f t="shared" si="129"/>
        <v>42005</v>
      </c>
      <c r="AF1206" s="6">
        <f t="shared" si="130"/>
        <v>42369</v>
      </c>
      <c r="AG1206" s="6">
        <f t="shared" si="131"/>
        <v>42370</v>
      </c>
      <c r="AH1206" s="6">
        <f t="shared" si="132"/>
        <v>42735</v>
      </c>
      <c r="AI1206" s="6">
        <f>DATE(YEAR(F1206)+AO1206,MONTH(F1206),DAY(F1206))</f>
        <v>42736</v>
      </c>
      <c r="AJ1206" s="6">
        <f>DATE(YEAR(G1206)+AO1206,MONTH(G1206),DAY(G1206))</f>
        <v>43100</v>
      </c>
      <c r="AK1206" s="6">
        <f>DATE(YEAR(F1206)+AP1206,MONTH(F1206),DAY(F1206))</f>
        <v>43101</v>
      </c>
      <c r="AL1206" s="6">
        <f>DATE(YEAR(G1206)+AP1206,MONTH(G1206),DAY(G1206))</f>
        <v>43465</v>
      </c>
      <c r="AM1206" s="8">
        <v>-4</v>
      </c>
      <c r="AN1206" s="8">
        <v>-3</v>
      </c>
      <c r="AO1206">
        <v>-2</v>
      </c>
      <c r="AP1206">
        <v>-1</v>
      </c>
      <c r="AQ1206" cm="1">
        <f t="array" ref="AQ1206">_xll.FDS(A1206,"FF_DEBT_LT(ANN_R,"&amp;F1206&amp;","&amp;G1206&amp;")")</f>
        <v>1701.837</v>
      </c>
      <c r="AR1206" t="e" cm="1">
        <f t="array" ref="AR1206">_xll.FDS(A1206,"FF_RD_EXP(ANN_R,"&amp;F1206&amp;","&amp;G1206&amp;")")</f>
        <v>#N/A</v>
      </c>
      <c r="AS1206" t="e" cm="1">
        <f t="array" ref="AS1206">_xll.FDS(A1206,"FF_PTX_INC_FOR(ANN_R,"&amp;F1206&amp;","&amp;G1206&amp;")")</f>
        <v>#N/A</v>
      </c>
      <c r="AT1206" cm="1">
        <f t="array" ref="AT1206">_xll.FDS(A1206,"FF_MKT_VAL_PUBLIC(ANN_R,"&amp;[1]sample_report!E1206&amp;")")</f>
        <v>11856.181104322701</v>
      </c>
    </row>
    <row r="1207" spans="1:46" hidden="1" x14ac:dyDescent="0.25">
      <c r="A1207" t="s">
        <v>1029</v>
      </c>
      <c r="B1207" t="s">
        <v>1030</v>
      </c>
      <c r="C1207" t="s">
        <v>950</v>
      </c>
      <c r="D1207" t="str" cm="1">
        <f t="array" ref="D1207">_xll.FDS(A1207,"FF_MAJOR_IND_NAME")</f>
        <v>MISCELLANEOUS</v>
      </c>
      <c r="E1207">
        <v>2019</v>
      </c>
      <c r="F1207" s="4">
        <f t="shared" si="126"/>
        <v>43466</v>
      </c>
      <c r="G1207" s="4">
        <f t="shared" si="127"/>
        <v>43830</v>
      </c>
      <c r="H1207" s="3"/>
      <c r="I1207" s="1" cm="1">
        <f t="array" ref="I1207">_xll.FDS(A1207,"FF_PTX_INC(ANN_R,"&amp;F1207&amp;","&amp;G1207&amp;",,,USD)")</f>
        <v>4813.1048776388197</v>
      </c>
      <c r="J1207" s="1" cm="1">
        <f t="array" ref="J1207">_xll.FDS(A1207,"FF_MKT_VAL(ANN_R,"&amp;F1207&amp;","&amp;G1207&amp;",,,USD)")</f>
        <v>82122.639601215502</v>
      </c>
      <c r="K1207" s="1" cm="1">
        <f t="array" ref="K1207">_xll.FDS(A1207,"FF_SHLDRS_EQ(ANN_R,"&amp;F1207&amp;","&amp;G1207&amp;",,,USD)")</f>
        <v>11537.1666618824</v>
      </c>
      <c r="L1207" s="1" cm="1">
        <f t="array" ref="L1207">_xll.FDS(A1207,"FF_ASSETS(ANN_R,"&amp;F1207&amp;","&amp;G1207&amp;",,,USD)")</f>
        <v>30473.852946567498</v>
      </c>
      <c r="M1207" s="1" cm="1">
        <f t="array" ref="M1207">_xll.FDS(A1207,"FF_TAX_CF(ANN_R,"&amp;F1207&amp;","&amp;G1207&amp;",,,USD)")</f>
        <v>3249.7383931875202</v>
      </c>
      <c r="N1207" s="1" cm="1">
        <f t="array" ref="N1207">_xll.FDS(A1207,"FF_INC_TAX(ANN_R,"&amp;F1207&amp;","&amp;G1207&amp;",,,USD)")</f>
        <v>2388.14079887867</v>
      </c>
      <c r="O1207" s="1" cm="1">
        <f t="array" ref="O1207">_xll.FDS(A1207,"FF_NET_INC(ANN_R,"&amp;F1207&amp;","&amp;G1207&amp;")")</f>
        <v>2166.9</v>
      </c>
      <c r="P1207" s="1" cm="1">
        <f t="array" ref="P1207">_xll.FDS(A1207,"FF_ROA(ANN_R,"&amp;F1207&amp;","&amp;G1207&amp;")")</f>
        <v>8.9327784614052792</v>
      </c>
      <c r="Q1207" cm="1">
        <f t="array" ref="Q1207">_xll.FDS(A1207,"FF_TAX_RATE(ANN_R,"&amp;F1207&amp;","&amp;G1207&amp;")")</f>
        <v>49.617468548705901</v>
      </c>
      <c r="R1207" t="e" cm="1">
        <f t="array" ref="R1207">_xll.FDS(A1207,"FF_TAX_REFUND(ANN_R,"&amp;F1207&amp;","&amp;G1207&amp;",,,,,""D=1"")")</f>
        <v>#N/A</v>
      </c>
      <c r="S1207">
        <f t="shared" si="128"/>
        <v>0.35503845176295362</v>
      </c>
      <c r="T1207" s="1" cm="1">
        <f t="array" ref="T1207">_xll.FDS($A1207,"FF_TAX_CF(ANN_R,"&amp;AE1207&amp;","&amp;AF1207&amp;",,,USD)")</f>
        <v>366.38743648528998</v>
      </c>
      <c r="U1207" s="1" cm="1">
        <f t="array" ref="U1207">_xll.FDS($A1207,"FF_TAX_CF(ANN_R,"&amp;AG1207&amp;","&amp;AH1207&amp;",,,USD)")</f>
        <v>326.88128381967499</v>
      </c>
      <c r="V1207" s="1" cm="1">
        <f t="array" ref="V1207">_xll.FDS(A1207,"FF_TAX_CF(ANN_R,"&amp;AI1207&amp;","&amp;AJ1207&amp;",,,USD)")</f>
        <v>356.42732572555502</v>
      </c>
      <c r="W1207" s="1" cm="1">
        <f t="array" ref="W1207">_xll.FDS(A1207,"FF_TAX_CF(ANN_R,"&amp;AK1207&amp;","&amp;AL1207&amp;",,,USD)")</f>
        <v>663.01934671402</v>
      </c>
      <c r="X1207" s="1" cm="1">
        <f t="array" ref="X1207">_xll.FDS(A1207,"FF_TAX_CF(ANN_R,"&amp;F1207&amp;","&amp;G1207&amp;",,,USD)")</f>
        <v>3249.7383931875202</v>
      </c>
      <c r="Y1207" s="1" cm="1">
        <f t="array" ref="Y1207">_xll.FDS($A1207,"FF_PTX_INC(ANN_R,"&amp;AE1207&amp;","&amp;AF1207&amp;",,,USD)")</f>
        <v>1113.4673879385</v>
      </c>
      <c r="Z1207" s="1" cm="1">
        <f t="array" ref="Z1207">_xll.FDS($A1207,"FF_PTX_INC(ANN_R,"&amp;AG1207&amp;","&amp;AH1207&amp;",,,USD)")</f>
        <v>1303.5428252220199</v>
      </c>
      <c r="AA1207" s="1" cm="1">
        <f t="array" ref="AA1207">_xll.FDS(A1207,"FF_PTX_INC(ANN_R,"&amp;AI1207&amp;","&amp;AJ1207&amp;",,,USD)")</f>
        <v>2601.3555105090099</v>
      </c>
      <c r="AB1207" s="1" cm="1">
        <f t="array" ref="AB1207">_xll.FDS(A1207,"FF_PTX_INC(ANN_R,"&amp;AK1207&amp;","&amp;AL1207&amp;",,,USD)")</f>
        <v>4145.7585165262199</v>
      </c>
      <c r="AC1207" s="1" cm="1">
        <f t="array" ref="AC1207">_xll.FDS(A1207,"FF_PTX_INC(ANN_R,"&amp;F1207&amp;","&amp;G1207&amp;",,,USD)")</f>
        <v>4813.1048776388197</v>
      </c>
      <c r="AE1207" s="6">
        <f t="shared" si="129"/>
        <v>42005</v>
      </c>
      <c r="AF1207" s="6">
        <f t="shared" si="130"/>
        <v>42369</v>
      </c>
      <c r="AG1207" s="6">
        <f t="shared" si="131"/>
        <v>42370</v>
      </c>
      <c r="AH1207" s="6">
        <f t="shared" si="132"/>
        <v>42735</v>
      </c>
      <c r="AI1207" s="6">
        <f>DATE(YEAR(F1207)+AO1207,MONTH(F1207),DAY(F1207))</f>
        <v>42736</v>
      </c>
      <c r="AJ1207" s="6">
        <f>DATE(YEAR(G1207)+AO1207,MONTH(G1207),DAY(G1207))</f>
        <v>43100</v>
      </c>
      <c r="AK1207" s="6">
        <f>DATE(YEAR(F1207)+AP1207,MONTH(F1207),DAY(F1207))</f>
        <v>43101</v>
      </c>
      <c r="AL1207" s="6">
        <f>DATE(YEAR(G1207)+AP1207,MONTH(G1207),DAY(G1207))</f>
        <v>43465</v>
      </c>
      <c r="AM1207" s="8">
        <v>-4</v>
      </c>
      <c r="AN1207" s="8">
        <v>-3</v>
      </c>
      <c r="AO1207">
        <v>-2</v>
      </c>
      <c r="AP1207">
        <v>-1</v>
      </c>
      <c r="AQ1207" cm="1">
        <f t="array" ref="AQ1207">_xll.FDS(A1207,"FF_DEBT_LT(ANN_R,"&amp;F1207&amp;","&amp;G1207&amp;")")</f>
        <v>6720.8</v>
      </c>
      <c r="AR1207" t="e" cm="1">
        <f t="array" ref="AR1207">_xll.FDS(A1207,"FF_RD_EXP(ANN_R,"&amp;F1207&amp;","&amp;G1207&amp;")")</f>
        <v>#N/A</v>
      </c>
      <c r="AS1207" t="e" cm="1">
        <f t="array" ref="AS1207">_xll.FDS(A1207,"FF_PTX_INC_FOR(ANN_R,"&amp;F1207&amp;","&amp;G1207&amp;")")</f>
        <v>#N/A</v>
      </c>
      <c r="AT1207" cm="1">
        <f t="array" ref="AT1207">_xll.FDS(A1207,"FF_MKT_VAL_PUBLIC(ANN_R,"&amp;[1]sample_report!E1207&amp;")")</f>
        <v>42455.468085295601</v>
      </c>
    </row>
    <row r="1208" spans="1:46" hidden="1" x14ac:dyDescent="0.25">
      <c r="A1208" t="s">
        <v>1035</v>
      </c>
      <c r="B1208" t="s">
        <v>1036</v>
      </c>
      <c r="C1208" t="s">
        <v>932</v>
      </c>
      <c r="D1208" t="str" cm="1">
        <f t="array" ref="D1208">_xll.FDS(A1208,"FF_MAJOR_IND_NAME")</f>
        <v>MISCELLANEOUS</v>
      </c>
      <c r="E1208">
        <v>2019</v>
      </c>
      <c r="F1208" s="4">
        <f t="shared" si="126"/>
        <v>43466</v>
      </c>
      <c r="G1208" s="4">
        <f t="shared" si="127"/>
        <v>43830</v>
      </c>
      <c r="H1208" s="3"/>
      <c r="I1208" s="1" cm="1">
        <f t="array" ref="I1208">_xll.FDS(A1208,"FF_PTX_INC(ANN_R,"&amp;F1208&amp;","&amp;G1208&amp;",,,USD)")</f>
        <v>2037.0243999020399</v>
      </c>
      <c r="J1208" s="1" cm="1">
        <f t="array" ref="J1208">_xll.FDS(A1208,"FF_MKT_VAL(ANN_R,"&amp;F1208&amp;","&amp;G1208&amp;",,,USD)")</f>
        <v>41139.263535816201</v>
      </c>
      <c r="K1208" s="1" cm="1">
        <f t="array" ref="K1208">_xll.FDS(A1208,"FF_SHLDRS_EQ(ANN_R,"&amp;F1208&amp;","&amp;G1208&amp;",,,USD)")</f>
        <v>19033.430607980899</v>
      </c>
      <c r="L1208" s="1" cm="1">
        <f t="array" ref="L1208">_xll.FDS(A1208,"FF_ASSETS(ANN_R,"&amp;F1208&amp;","&amp;G1208&amp;",,,USD)")</f>
        <v>31794.621030947299</v>
      </c>
      <c r="M1208" s="1" cm="1">
        <f t="array" ref="M1208">_xll.FDS(A1208,"FF_TAX_CF(ANN_R,"&amp;F1208&amp;","&amp;G1208&amp;",,,USD)")</f>
        <v>354.16446952842398</v>
      </c>
      <c r="N1208" s="1" cm="1">
        <f t="array" ref="N1208">_xll.FDS(A1208,"FF_INC_TAX(ANN_R,"&amp;F1208&amp;","&amp;G1208&amp;",,,USD)")</f>
        <v>440.96948656970397</v>
      </c>
      <c r="O1208" s="1" cm="1">
        <f t="array" ref="O1208">_xll.FDS(A1208,"FF_NET_INC(ANN_R,"&amp;F1208&amp;","&amp;G1208&amp;")")</f>
        <v>3191.8088113938302</v>
      </c>
      <c r="P1208" s="1" cm="1">
        <f t="array" ref="P1208">_xll.FDS(A1208,"FF_ROA(ANN_R,"&amp;F1208&amp;","&amp;G1208&amp;")")</f>
        <v>10.2972066021805</v>
      </c>
      <c r="Q1208" cm="1">
        <f t="array" ref="Q1208">_xll.FDS(A1208,"FF_TAX_RATE(ANN_R,"&amp;F1208&amp;","&amp;G1208&amp;")")</f>
        <v>21.647727272727298</v>
      </c>
      <c r="R1208" t="e" cm="1">
        <f t="array" ref="R1208">_xll.FDS(A1208,"FF_TAX_REFUND(ANN_R,"&amp;F1208&amp;","&amp;G1208&amp;",,,,,""D=1"")")</f>
        <v>#N/A</v>
      </c>
      <c r="S1208">
        <f t="shared" si="128"/>
        <v>0.23477652623898065</v>
      </c>
      <c r="T1208" s="1" cm="1">
        <f t="array" ref="T1208">_xll.FDS($A1208,"FF_TAX_CF(ANN_R,"&amp;AE1208&amp;","&amp;AF1208&amp;",,,USD)")</f>
        <v>832.39483277927798</v>
      </c>
      <c r="U1208" s="1" cm="1">
        <f t="array" ref="U1208">_xll.FDS($A1208,"FF_TAX_CF(ANN_R,"&amp;AG1208&amp;","&amp;AH1208&amp;",,,USD)")</f>
        <v>492.239252018267</v>
      </c>
      <c r="V1208" s="1" cm="1">
        <f t="array" ref="V1208">_xll.FDS(A1208,"FF_TAX_CF(ANN_R,"&amp;AI1208&amp;","&amp;AJ1208&amp;",,,USD)")</f>
        <v>315.88453492781798</v>
      </c>
      <c r="W1208" s="1" cm="1">
        <f t="array" ref="W1208">_xll.FDS(A1208,"FF_TAX_CF(ANN_R,"&amp;AK1208&amp;","&amp;AL1208&amp;",,,USD)")</f>
        <v>404.340142315501</v>
      </c>
      <c r="X1208" s="1" cm="1">
        <f t="array" ref="X1208">_xll.FDS(A1208,"FF_TAX_CF(ANN_R,"&amp;F1208&amp;","&amp;G1208&amp;",,,USD)")</f>
        <v>354.16446952842398</v>
      </c>
      <c r="Y1208" s="1" cm="1">
        <f t="array" ref="Y1208">_xll.FDS($A1208,"FF_PTX_INC(ANN_R,"&amp;AE1208&amp;","&amp;AF1208&amp;",,,USD)")</f>
        <v>2165.4877695182199</v>
      </c>
      <c r="Z1208" s="1" cm="1">
        <f t="array" ref="Z1208">_xll.FDS($A1208,"FF_PTX_INC(ANN_R,"&amp;AG1208&amp;","&amp;AH1208&amp;",,,USD)")</f>
        <v>2276.8824594477201</v>
      </c>
      <c r="AA1208" s="1" cm="1">
        <f t="array" ref="AA1208">_xll.FDS(A1208,"FF_PTX_INC(ANN_R,"&amp;AI1208&amp;","&amp;AJ1208&amp;",,,USD)")</f>
        <v>1759.3013681396501</v>
      </c>
      <c r="AB1208" s="1" cm="1">
        <f t="array" ref="AB1208">_xll.FDS(A1208,"FF_PTX_INC(ANN_R,"&amp;AK1208&amp;","&amp;AL1208&amp;",,,USD)")</f>
        <v>1979.6306389666399</v>
      </c>
      <c r="AC1208" s="1" cm="1">
        <f t="array" ref="AC1208">_xll.FDS(A1208,"FF_PTX_INC(ANN_R,"&amp;F1208&amp;","&amp;G1208&amp;",,,USD)")</f>
        <v>2037.0243999020399</v>
      </c>
      <c r="AE1208" s="6">
        <f t="shared" si="129"/>
        <v>42005</v>
      </c>
      <c r="AF1208" s="6">
        <f t="shared" si="130"/>
        <v>42369</v>
      </c>
      <c r="AG1208" s="6">
        <f t="shared" si="131"/>
        <v>42370</v>
      </c>
      <c r="AH1208" s="6">
        <f t="shared" si="132"/>
        <v>42735</v>
      </c>
      <c r="AI1208" s="6">
        <f>DATE(YEAR(F1208)+AO1208,MONTH(F1208),DAY(F1208))</f>
        <v>42736</v>
      </c>
      <c r="AJ1208" s="6">
        <f>DATE(YEAR(G1208)+AO1208,MONTH(G1208),DAY(G1208))</f>
        <v>43100</v>
      </c>
      <c r="AK1208" s="6">
        <f>DATE(YEAR(F1208)+AP1208,MONTH(F1208),DAY(F1208))</f>
        <v>43101</v>
      </c>
      <c r="AL1208" s="6">
        <f>DATE(YEAR(G1208)+AP1208,MONTH(G1208),DAY(G1208))</f>
        <v>43465</v>
      </c>
      <c r="AM1208" s="8">
        <v>-4</v>
      </c>
      <c r="AN1208" s="8">
        <v>-3</v>
      </c>
      <c r="AO1208">
        <v>-2</v>
      </c>
      <c r="AP1208">
        <v>-1</v>
      </c>
      <c r="AQ1208" cm="1">
        <f t="array" ref="AQ1208">_xll.FDS(A1208,"FF_DEBT_LT(ANN_R,"&amp;F1208&amp;","&amp;G1208&amp;")")</f>
        <v>4647.4316851399999</v>
      </c>
      <c r="AR1208" cm="1">
        <f t="array" ref="AR1208">_xll.FDS(A1208,"FF_RD_EXP(ANN_R,"&amp;F1208&amp;","&amp;G1208&amp;")")</f>
        <v>103.18347450626599</v>
      </c>
      <c r="AS1208" t="e" cm="1">
        <f t="array" ref="AS1208">_xll.FDS(A1208,"FF_PTX_INC_FOR(ANN_R,"&amp;F1208&amp;","&amp;G1208&amp;")")</f>
        <v>#N/A</v>
      </c>
      <c r="AT1208" cm="1">
        <f t="array" ref="AT1208">_xll.FDS(A1208,"FF_MKT_VAL_PUBLIC(ANN_R,"&amp;[1]sample_report!E1208&amp;")")</f>
        <v>26316.940647480002</v>
      </c>
    </row>
    <row r="1209" spans="1:46" hidden="1" x14ac:dyDescent="0.25">
      <c r="A1209" t="s">
        <v>1066</v>
      </c>
      <c r="B1209" t="s">
        <v>1067</v>
      </c>
      <c r="C1209" t="s">
        <v>1061</v>
      </c>
      <c r="D1209" t="str" cm="1">
        <f t="array" ref="D1209">_xll.FDS(A1209,"FF_MAJOR_IND_NAME")</f>
        <v>MISCELLANEOUS</v>
      </c>
      <c r="E1209">
        <v>2019</v>
      </c>
      <c r="F1209" s="4">
        <f t="shared" si="126"/>
        <v>43466</v>
      </c>
      <c r="G1209" s="4">
        <f t="shared" si="127"/>
        <v>43830</v>
      </c>
      <c r="H1209" s="3"/>
      <c r="I1209" s="1" cm="1">
        <f t="array" ref="I1209">_xll.FDS(A1209,"FF_PTX_INC(ANN_R,"&amp;F1209&amp;","&amp;G1209&amp;",,,USD)")</f>
        <v>4753.7734788805201</v>
      </c>
      <c r="J1209" s="1" cm="1">
        <f t="array" ref="J1209">_xll.FDS(A1209,"FF_MKT_VAL(ANN_R,"&amp;F1209&amp;","&amp;G1209&amp;",,,USD)")</f>
        <v>34082.570278047599</v>
      </c>
      <c r="K1209" s="1" cm="1">
        <f t="array" ref="K1209">_xll.FDS(A1209,"FF_SHLDRS_EQ(ANN_R,"&amp;F1209&amp;","&amp;G1209&amp;",,,USD)")</f>
        <v>14805.391002014299</v>
      </c>
      <c r="L1209" s="1" cm="1">
        <f t="array" ref="L1209">_xll.FDS(A1209,"FF_ASSETS(ANN_R,"&amp;F1209&amp;","&amp;G1209&amp;",,,USD)")</f>
        <v>57101.716258198001</v>
      </c>
      <c r="M1209" s="1" cm="1">
        <f t="array" ref="M1209">_xll.FDS(A1209,"FF_TAX_CF(ANN_R,"&amp;F1209&amp;","&amp;G1209&amp;",,,USD)")</f>
        <v>993.712326839566</v>
      </c>
      <c r="N1209" s="1" cm="1">
        <f t="array" ref="N1209">_xll.FDS(A1209,"FF_INC_TAX(ANN_R,"&amp;F1209&amp;","&amp;G1209&amp;",,,USD)")</f>
        <v>1092.54447507858</v>
      </c>
      <c r="O1209" s="1" cm="1">
        <f t="array" ref="O1209">_xll.FDS(A1209,"FF_NET_INC(ANN_R,"&amp;F1209&amp;","&amp;G1209&amp;")")</f>
        <v>35861</v>
      </c>
      <c r="P1209" s="1" cm="1">
        <f t="array" ref="P1209">_xll.FDS(A1209,"FF_ROA(ANN_R,"&amp;F1209&amp;","&amp;G1209&amp;")")</f>
        <v>7.0017562476631401</v>
      </c>
      <c r="Q1209" cm="1">
        <f t="array" ref="Q1209">_xll.FDS(A1209,"FF_TAX_RATE(ANN_R,"&amp;F1209&amp;","&amp;G1209&amp;")")</f>
        <v>22.982678495986502</v>
      </c>
      <c r="R1209" t="e" cm="1">
        <f t="array" ref="R1209">_xll.FDS(A1209,"FF_TAX_REFUND(ANN_R,"&amp;F1209&amp;","&amp;G1209&amp;",,,,,""D=1"")")</f>
        <v>#N/A</v>
      </c>
      <c r="S1209">
        <f t="shared" si="128"/>
        <v>0.19866439273921874</v>
      </c>
      <c r="T1209" s="1" cm="1">
        <f t="array" ref="T1209">_xll.FDS($A1209,"FF_TAX_CF(ANN_R,"&amp;AE1209&amp;","&amp;AF1209&amp;",,,USD)")</f>
        <v>368.64001773297798</v>
      </c>
      <c r="U1209" s="1" cm="1">
        <f t="array" ref="U1209">_xll.FDS($A1209,"FF_TAX_CF(ANN_R,"&amp;AG1209&amp;","&amp;AH1209&amp;",,,USD)")</f>
        <v>492.77110164612498</v>
      </c>
      <c r="V1209" s="1" cm="1">
        <f t="array" ref="V1209">_xll.FDS(A1209,"FF_TAX_CF(ANN_R,"&amp;AI1209&amp;","&amp;AJ1209&amp;",,,USD)")</f>
        <v>556.96877731382801</v>
      </c>
      <c r="W1209" s="1" cm="1">
        <f t="array" ref="W1209">_xll.FDS(A1209,"FF_TAX_CF(ANN_R,"&amp;AK1209&amp;","&amp;AL1209&amp;",,,USD)")</f>
        <v>785.90975843369995</v>
      </c>
      <c r="X1209" s="1" cm="1">
        <f t="array" ref="X1209">_xll.FDS(A1209,"FF_TAX_CF(ANN_R,"&amp;F1209&amp;","&amp;G1209&amp;",,,USD)")</f>
        <v>993.712326839566</v>
      </c>
      <c r="Y1209" s="1" cm="1">
        <f t="array" ref="Y1209">_xll.FDS($A1209,"FF_PTX_INC(ANN_R,"&amp;AE1209&amp;","&amp;AF1209&amp;",,,USD)")</f>
        <v>2437.1727989092501</v>
      </c>
      <c r="Z1209" s="1" cm="1">
        <f t="array" ref="Z1209">_xll.FDS($A1209,"FF_PTX_INC(ANN_R,"&amp;AG1209&amp;","&amp;AH1209&amp;",,,USD)")</f>
        <v>2227.8065875321599</v>
      </c>
      <c r="AA1209" s="1" cm="1">
        <f t="array" ref="AA1209">_xll.FDS(A1209,"FF_PTX_INC(ANN_R,"&amp;AI1209&amp;","&amp;AJ1209&amp;",,,USD)")</f>
        <v>3113.42971210927</v>
      </c>
      <c r="AB1209" s="1" cm="1">
        <f t="array" ref="AB1209">_xll.FDS(A1209,"FF_PTX_INC(ANN_R,"&amp;AK1209&amp;","&amp;AL1209&amp;",,,USD)")</f>
        <v>3565.3270863369098</v>
      </c>
      <c r="AC1209" s="1" cm="1">
        <f t="array" ref="AC1209">_xll.FDS(A1209,"FF_PTX_INC(ANN_R,"&amp;F1209&amp;","&amp;G1209&amp;",,,USD)")</f>
        <v>4753.7734788805201</v>
      </c>
      <c r="AE1209" s="6">
        <f t="shared" si="129"/>
        <v>42005</v>
      </c>
      <c r="AF1209" s="6">
        <f t="shared" si="130"/>
        <v>42369</v>
      </c>
      <c r="AG1209" s="6">
        <f t="shared" si="131"/>
        <v>42370</v>
      </c>
      <c r="AH1209" s="6">
        <f t="shared" si="132"/>
        <v>42735</v>
      </c>
      <c r="AI1209" s="6">
        <f>DATE(YEAR(F1209)+AO1209,MONTH(F1209),DAY(F1209))</f>
        <v>42736</v>
      </c>
      <c r="AJ1209" s="6">
        <f>DATE(YEAR(G1209)+AO1209,MONTH(G1209),DAY(G1209))</f>
        <v>43100</v>
      </c>
      <c r="AK1209" s="6">
        <f>DATE(YEAR(F1209)+AP1209,MONTH(F1209),DAY(F1209))</f>
        <v>43101</v>
      </c>
      <c r="AL1209" s="6">
        <f>DATE(YEAR(G1209)+AP1209,MONTH(G1209),DAY(G1209))</f>
        <v>43465</v>
      </c>
      <c r="AM1209" s="8">
        <v>-4</v>
      </c>
      <c r="AN1209" s="8">
        <v>-3</v>
      </c>
      <c r="AO1209">
        <v>-2</v>
      </c>
      <c r="AP1209">
        <v>-1</v>
      </c>
      <c r="AQ1209" cm="1">
        <f t="array" ref="AQ1209">_xll.FDS(A1209,"FF_DEBT_LT(ANN_R,"&amp;F1209&amp;","&amp;G1209&amp;")")</f>
        <v>101616</v>
      </c>
      <c r="AR1209" cm="1">
        <f t="array" ref="AR1209">_xll.FDS(A1209,"FF_RD_EXP(ANN_R,"&amp;F1209&amp;","&amp;G1209&amp;")")</f>
        <v>18539</v>
      </c>
      <c r="AS1209" t="e" cm="1">
        <f t="array" ref="AS1209">_xll.FDS(A1209,"FF_PTX_INC_FOR(ANN_R,"&amp;F1209&amp;","&amp;G1209&amp;")")</f>
        <v>#N/A</v>
      </c>
      <c r="AT1209" cm="1">
        <f t="array" ref="AT1209">_xll.FDS(A1209,"FF_MKT_VAL_PUBLIC(ANN_R,"&amp;[1]sample_report!E1209&amp;")")</f>
        <v>222664.60531428401</v>
      </c>
    </row>
    <row r="1210" spans="1:46" hidden="1" x14ac:dyDescent="0.25">
      <c r="A1210" t="s">
        <v>1148</v>
      </c>
      <c r="B1210" t="s">
        <v>1149</v>
      </c>
      <c r="C1210" t="s">
        <v>950</v>
      </c>
      <c r="D1210" t="str" cm="1">
        <f t="array" ref="D1210">_xll.FDS(A1210,"FF_MAJOR_IND_NAME")</f>
        <v>MISCELLANEOUS</v>
      </c>
      <c r="E1210">
        <v>2019</v>
      </c>
      <c r="F1210" s="4">
        <f t="shared" si="126"/>
        <v>43466</v>
      </c>
      <c r="G1210" s="4">
        <f t="shared" si="127"/>
        <v>43830</v>
      </c>
      <c r="H1210" s="3"/>
      <c r="I1210" s="1" cm="1">
        <f t="array" ref="I1210">_xll.FDS(A1210,"FF_PTX_INC(ANN_R,"&amp;F1210&amp;","&amp;G1210&amp;",,,USD)")</f>
        <v>1515.4626431465099</v>
      </c>
      <c r="J1210" s="1" cm="1">
        <f t="array" ref="J1210">_xll.FDS(A1210,"FF_MKT_VAL(ANN_R,"&amp;F1210&amp;","&amp;G1210&amp;",,,USD)")</f>
        <v>20662.119393364901</v>
      </c>
      <c r="K1210" s="1" cm="1">
        <f t="array" ref="K1210">_xll.FDS(A1210,"FF_SHLDRS_EQ(ANN_R,"&amp;F1210&amp;","&amp;G1210&amp;",,,USD)")</f>
        <v>9455.9395179748499</v>
      </c>
      <c r="L1210" s="1" cm="1">
        <f t="array" ref="L1210">_xll.FDS(A1210,"FF_ASSETS(ANN_R,"&amp;F1210&amp;","&amp;G1210&amp;",,,USD)")</f>
        <v>20356.536462307002</v>
      </c>
      <c r="M1210" s="1" cm="1">
        <f t="array" ref="M1210">_xll.FDS(A1210,"FF_TAX_CF(ANN_R,"&amp;F1210&amp;","&amp;G1210&amp;",,,USD)")</f>
        <v>242.87695240974401</v>
      </c>
      <c r="N1210" s="1" cm="1">
        <f t="array" ref="N1210">_xll.FDS(A1210,"FF_INC_TAX(ANN_R,"&amp;F1210&amp;","&amp;G1210&amp;",,,USD)")</f>
        <v>561.86281156539906</v>
      </c>
      <c r="O1210" s="1" cm="1">
        <f t="array" ref="O1210">_xll.FDS(A1210,"FF_NET_INC(ANN_R,"&amp;F1210&amp;","&amp;G1210&amp;")")</f>
        <v>856</v>
      </c>
      <c r="P1210" s="1" cm="1">
        <f t="array" ref="P1210">_xll.FDS(A1210,"FF_ROA(ANN_R,"&amp;F1210&amp;","&amp;G1210&amp;")")</f>
        <v>4.9432622065659899</v>
      </c>
      <c r="Q1210" cm="1">
        <f t="array" ref="Q1210">_xll.FDS(A1210,"FF_TAX_RATE(ANN_R,"&amp;F1210&amp;","&amp;G1210&amp;")")</f>
        <v>37.075332348596802</v>
      </c>
      <c r="R1210" t="e" cm="1">
        <f t="array" ref="R1210">_xll.FDS(A1210,"FF_TAX_REFUND(ANN_R,"&amp;F1210&amp;","&amp;G1210&amp;",,,,,""D=1"")")</f>
        <v>#N/A</v>
      </c>
      <c r="S1210">
        <f t="shared" si="128"/>
        <v>0.15623256003695526</v>
      </c>
      <c r="T1210" s="1" cm="1">
        <f t="array" ref="T1210">_xll.FDS($A1210,"FF_TAX_CF(ANN_R,"&amp;AE1210&amp;","&amp;AF1210&amp;",,,USD)")</f>
        <v>151.92215132713301</v>
      </c>
      <c r="U1210" s="1" cm="1">
        <f t="array" ref="U1210">_xll.FDS($A1210,"FF_TAX_CF(ANN_R,"&amp;AG1210&amp;","&amp;AH1210&amp;",,,USD)")</f>
        <v>184.73493874073</v>
      </c>
      <c r="V1210" s="1" cm="1">
        <f t="array" ref="V1210">_xll.FDS(A1210,"FF_TAX_CF(ANN_R,"&amp;AI1210&amp;","&amp;AJ1210&amp;",,,USD)")</f>
        <v>156.78290593624101</v>
      </c>
      <c r="W1210" s="1" cm="1">
        <f t="array" ref="W1210">_xll.FDS(A1210,"FF_TAX_CF(ANN_R,"&amp;AK1210&amp;","&amp;AL1210&amp;",,,USD)")</f>
        <v>241.848694086075</v>
      </c>
      <c r="X1210" s="1" cm="1">
        <f t="array" ref="X1210">_xll.FDS(A1210,"FF_TAX_CF(ANN_R,"&amp;F1210&amp;","&amp;G1210&amp;",,,USD)")</f>
        <v>242.87695240974401</v>
      </c>
      <c r="Y1210" s="1" cm="1">
        <f t="array" ref="Y1210">_xll.FDS($A1210,"FF_PTX_INC(ANN_R,"&amp;AE1210&amp;","&amp;AF1210&amp;",,,USD)")</f>
        <v>1002.46441459656</v>
      </c>
      <c r="Z1210" s="1" cm="1">
        <f t="array" ref="Z1210">_xll.FDS($A1210,"FF_PTX_INC(ANN_R,"&amp;AG1210&amp;","&amp;AH1210&amp;",,,USD)")</f>
        <v>1108.4096324443799</v>
      </c>
      <c r="AA1210" s="1" cm="1">
        <f t="array" ref="AA1210">_xll.FDS(A1210,"FF_PTX_INC(ANN_R,"&amp;AI1210&amp;","&amp;AJ1210&amp;",,,USD)")</f>
        <v>1253.1353129148499</v>
      </c>
      <c r="AB1210" s="1" cm="1">
        <f t="array" ref="AB1210">_xll.FDS(A1210,"FF_PTX_INC(ANN_R,"&amp;AK1210&amp;","&amp;AL1210&amp;",,,USD)")</f>
        <v>1381.4869306087501</v>
      </c>
      <c r="AC1210" s="1" cm="1">
        <f t="array" ref="AC1210">_xll.FDS(A1210,"FF_PTX_INC(ANN_R,"&amp;F1210&amp;","&amp;G1210&amp;",,,USD)")</f>
        <v>1515.4626431465099</v>
      </c>
      <c r="AE1210" s="6">
        <f t="shared" si="129"/>
        <v>42005</v>
      </c>
      <c r="AF1210" s="6">
        <f t="shared" si="130"/>
        <v>42369</v>
      </c>
      <c r="AG1210" s="6">
        <f t="shared" si="131"/>
        <v>42370</v>
      </c>
      <c r="AH1210" s="6">
        <f t="shared" si="132"/>
        <v>42735</v>
      </c>
      <c r="AI1210" s="6">
        <f>DATE(YEAR(F1210)+AO1210,MONTH(F1210),DAY(F1210))</f>
        <v>42736</v>
      </c>
      <c r="AJ1210" s="6">
        <f>DATE(YEAR(G1210)+AO1210,MONTH(G1210),DAY(G1210))</f>
        <v>43100</v>
      </c>
      <c r="AK1210" s="6">
        <f>DATE(YEAR(F1210)+AP1210,MONTH(F1210),DAY(F1210))</f>
        <v>43101</v>
      </c>
      <c r="AL1210" s="6">
        <f>DATE(YEAR(G1210)+AP1210,MONTH(G1210),DAY(G1210))</f>
        <v>43465</v>
      </c>
      <c r="AM1210" s="8">
        <v>-4</v>
      </c>
      <c r="AN1210" s="8">
        <v>-3</v>
      </c>
      <c r="AO1210">
        <v>-2</v>
      </c>
      <c r="AP1210">
        <v>-1</v>
      </c>
      <c r="AQ1210" cm="1">
        <f t="array" ref="AQ1210">_xll.FDS(A1210,"FF_DEBT_LT(ANN_R,"&amp;F1210&amp;","&amp;G1210&amp;")")</f>
        <v>3156</v>
      </c>
      <c r="AR1210" t="e" cm="1">
        <f t="array" ref="AR1210">_xll.FDS(A1210,"FF_RD_EXP(ANN_R,"&amp;F1210&amp;","&amp;G1210&amp;")")</f>
        <v>#N/A</v>
      </c>
      <c r="AS1210" t="e" cm="1">
        <f t="array" ref="AS1210">_xll.FDS(A1210,"FF_PTX_INC_FOR(ANN_R,"&amp;F1210&amp;","&amp;G1210&amp;")")</f>
        <v>#N/A</v>
      </c>
      <c r="AT1210" cm="1">
        <f t="array" ref="AT1210">_xll.FDS(A1210,"FF_MKT_VAL_PUBLIC(ANN_R,"&amp;[1]sample_report!E1210&amp;")")</f>
        <v>17438.0381458874</v>
      </c>
    </row>
    <row r="1211" spans="1:46" hidden="1" x14ac:dyDescent="0.25">
      <c r="A1211" t="s">
        <v>1214</v>
      </c>
      <c r="B1211" t="s">
        <v>1215</v>
      </c>
      <c r="C1211" t="s">
        <v>977</v>
      </c>
      <c r="D1211" t="str" cm="1">
        <f t="array" ref="D1211">_xll.FDS(A1211,"FF_MAJOR_IND_NAME")</f>
        <v>MISCELLANEOUS</v>
      </c>
      <c r="E1211">
        <v>2019</v>
      </c>
      <c r="F1211" s="4">
        <f t="shared" si="126"/>
        <v>43466</v>
      </c>
      <c r="G1211" s="4">
        <f t="shared" si="127"/>
        <v>43830</v>
      </c>
      <c r="H1211" s="3"/>
      <c r="I1211" s="1" cm="1">
        <f t="array" ref="I1211">_xll.FDS(A1211,"FF_PTX_INC(ANN_R,"&amp;F1211&amp;","&amp;G1211&amp;",,,USD)")</f>
        <v>956.95757746696495</v>
      </c>
      <c r="J1211" s="1" cm="1">
        <f t="array" ref="J1211">_xll.FDS(A1211,"FF_MKT_VAL(ANN_R,"&amp;F1211&amp;","&amp;G1211&amp;",,,USD)")</f>
        <v>19461.800850166899</v>
      </c>
      <c r="K1211" s="1" cm="1">
        <f t="array" ref="K1211">_xll.FDS(A1211,"FF_SHLDRS_EQ(ANN_R,"&amp;F1211&amp;","&amp;G1211&amp;",,,USD)")</f>
        <v>2671.5498638153099</v>
      </c>
      <c r="L1211" s="1" cm="1">
        <f t="array" ref="L1211">_xll.FDS(A1211,"FF_ASSETS(ANN_R,"&amp;F1211&amp;","&amp;G1211&amp;",,,USD)")</f>
        <v>9849.9369978904706</v>
      </c>
      <c r="M1211" s="1" cm="1">
        <f t="array" ref="M1211">_xll.FDS(A1211,"FF_TAX_CF(ANN_R,"&amp;F1211&amp;","&amp;G1211&amp;",,,USD)")</f>
        <v>218.25348258018499</v>
      </c>
      <c r="N1211" s="1" cm="1">
        <f t="array" ref="N1211">_xll.FDS(A1211,"FF_INC_TAX(ANN_R,"&amp;F1211&amp;","&amp;G1211&amp;",,,USD)")</f>
        <v>211.537990808487</v>
      </c>
      <c r="O1211" s="1" cm="1">
        <f t="array" ref="O1211">_xll.FDS(A1211,"FF_NET_INC(ANN_R,"&amp;F1211&amp;","&amp;G1211&amp;")")</f>
        <v>669</v>
      </c>
      <c r="P1211" s="1" cm="1">
        <f t="array" ref="P1211">_xll.FDS(A1211,"FF_ROA(ANN_R,"&amp;F1211&amp;","&amp;G1211&amp;")")</f>
        <v>7.7256192620821098</v>
      </c>
      <c r="Q1211" cm="1">
        <f t="array" ref="Q1211">_xll.FDS(A1211,"FF_TAX_RATE(ANN_R,"&amp;F1211&amp;","&amp;G1211&amp;")")</f>
        <v>22.105263157894701</v>
      </c>
      <c r="R1211" t="e" cm="1">
        <f t="array" ref="R1211">_xll.FDS(A1211,"FF_TAX_REFUND(ANN_R,"&amp;F1211&amp;","&amp;G1211&amp;",,,,,""D=1"")")</f>
        <v>#N/A</v>
      </c>
      <c r="S1211">
        <f t="shared" si="128"/>
        <v>0.22042370924668639</v>
      </c>
      <c r="T1211" s="1" cm="1">
        <f t="array" ref="T1211">_xll.FDS($A1211,"FF_TAX_CF(ANN_R,"&amp;AE1211&amp;","&amp;AF1211&amp;",,,USD)")</f>
        <v>156.35783457756</v>
      </c>
      <c r="U1211" s="1" cm="1">
        <f t="array" ref="U1211">_xll.FDS($A1211,"FF_TAX_CF(ANN_R,"&amp;AG1211&amp;","&amp;AH1211&amp;",,,USD)")</f>
        <v>119.469301700592</v>
      </c>
      <c r="V1211" s="1" cm="1">
        <f t="array" ref="V1211">_xll.FDS(A1211,"FF_TAX_CF(ANN_R,"&amp;AI1211&amp;","&amp;AJ1211&amp;",,,USD)")</f>
        <v>175.957793712616</v>
      </c>
      <c r="W1211" s="1" cm="1">
        <f t="array" ref="W1211">_xll.FDS(A1211,"FF_TAX_CF(ANN_R,"&amp;AK1211&amp;","&amp;AL1211&amp;",,,USD)")</f>
        <v>243.028443813324</v>
      </c>
      <c r="X1211" s="1" cm="1">
        <f t="array" ref="X1211">_xll.FDS(A1211,"FF_TAX_CF(ANN_R,"&amp;F1211&amp;","&amp;G1211&amp;",,,USD)")</f>
        <v>218.25348258018499</v>
      </c>
      <c r="Y1211" s="1" cm="1">
        <f t="array" ref="Y1211">_xll.FDS($A1211,"FF_PTX_INC(ANN_R,"&amp;AE1211&amp;","&amp;AF1211&amp;",,,USD)")</f>
        <v>601.03508043289196</v>
      </c>
      <c r="Z1211" s="1" cm="1">
        <f t="array" ref="Z1211">_xll.FDS($A1211,"FF_PTX_INC(ANN_R,"&amp;AG1211&amp;","&amp;AH1211&amp;",,,USD)")</f>
        <v>722.34679639339402</v>
      </c>
      <c r="AA1211" s="1" cm="1">
        <f t="array" ref="AA1211">_xll.FDS(A1211,"FF_PTX_INC(ANN_R,"&amp;AI1211&amp;","&amp;AJ1211&amp;",,,USD)")</f>
        <v>814.36876320838905</v>
      </c>
      <c r="AB1211" s="1" cm="1">
        <f t="array" ref="AB1211">_xll.FDS(A1211,"FF_PTX_INC(ANN_R,"&amp;AK1211&amp;","&amp;AL1211&amp;",,,USD)")</f>
        <v>1047.6177577972401</v>
      </c>
      <c r="AC1211" s="1" cm="1">
        <f t="array" ref="AC1211">_xll.FDS(A1211,"FF_PTX_INC(ANN_R,"&amp;F1211&amp;","&amp;G1211&amp;",,,USD)")</f>
        <v>956.95757746696495</v>
      </c>
      <c r="AE1211" s="6">
        <f t="shared" si="129"/>
        <v>42005</v>
      </c>
      <c r="AF1211" s="6">
        <f t="shared" si="130"/>
        <v>42369</v>
      </c>
      <c r="AG1211" s="6">
        <f t="shared" si="131"/>
        <v>42370</v>
      </c>
      <c r="AH1211" s="6">
        <f t="shared" si="132"/>
        <v>42735</v>
      </c>
      <c r="AI1211" s="6">
        <f>DATE(YEAR(F1211)+AO1211,MONTH(F1211),DAY(F1211))</f>
        <v>42736</v>
      </c>
      <c r="AJ1211" s="6">
        <f>DATE(YEAR(G1211)+AO1211,MONTH(G1211),DAY(G1211))</f>
        <v>43100</v>
      </c>
      <c r="AK1211" s="6">
        <f>DATE(YEAR(F1211)+AP1211,MONTH(F1211),DAY(F1211))</f>
        <v>43101</v>
      </c>
      <c r="AL1211" s="6">
        <f>DATE(YEAR(G1211)+AP1211,MONTH(G1211),DAY(G1211))</f>
        <v>43465</v>
      </c>
      <c r="AM1211" s="8">
        <v>-4</v>
      </c>
      <c r="AN1211" s="8">
        <v>-3</v>
      </c>
      <c r="AO1211">
        <v>-2</v>
      </c>
      <c r="AP1211">
        <v>-1</v>
      </c>
      <c r="AQ1211" cm="1">
        <f t="array" ref="AQ1211">_xll.FDS(A1211,"FF_DEBT_LT(ANN_R,"&amp;F1211&amp;","&amp;G1211&amp;")")</f>
        <v>2111</v>
      </c>
      <c r="AR1211" cm="1">
        <f t="array" ref="AR1211">_xll.FDS(A1211,"FF_RD_EXP(ANN_R,"&amp;F1211&amp;","&amp;G1211&amp;")")</f>
        <v>453</v>
      </c>
      <c r="AS1211" t="e" cm="1">
        <f t="array" ref="AS1211">_xll.FDS(A1211,"FF_PTX_INC_FOR(ANN_R,"&amp;F1211&amp;","&amp;G1211&amp;")")</f>
        <v>#N/A</v>
      </c>
      <c r="AT1211" cm="1">
        <f t="array" ref="AT1211">_xll.FDS(A1211,"FF_MKT_VAL_PUBLIC(ANN_R,"&amp;[1]sample_report!E1211&amp;")")</f>
        <v>16675.253252417999</v>
      </c>
    </row>
    <row r="1212" spans="1:46" hidden="1" x14ac:dyDescent="0.25">
      <c r="A1212" t="s">
        <v>1234</v>
      </c>
      <c r="B1212" t="s">
        <v>1235</v>
      </c>
      <c r="C1212" t="s">
        <v>950</v>
      </c>
      <c r="D1212" t="str" cm="1">
        <f t="array" ref="D1212">_xll.FDS(A1212,"FF_MAJOR_IND_NAME")</f>
        <v>MISCELLANEOUS</v>
      </c>
      <c r="E1212">
        <v>2019</v>
      </c>
      <c r="F1212" s="4">
        <f t="shared" si="126"/>
        <v>43466</v>
      </c>
      <c r="G1212" s="4">
        <f t="shared" si="127"/>
        <v>43830</v>
      </c>
      <c r="H1212" s="3"/>
      <c r="I1212" s="1" cm="1">
        <f t="array" ref="I1212">_xll.FDS(A1212,"FF_PTX_INC(ANN_R,"&amp;F1212&amp;","&amp;G1212&amp;",,,USD)")</f>
        <v>594.32102179527305</v>
      </c>
      <c r="J1212" s="1" cm="1">
        <f t="array" ref="J1212">_xll.FDS(A1212,"FF_MKT_VAL(ANN_R,"&amp;F1212&amp;","&amp;G1212&amp;",,,USD)")</f>
        <v>14326.8477755854</v>
      </c>
      <c r="K1212" s="1" cm="1">
        <f t="array" ref="K1212">_xll.FDS(A1212,"FF_SHLDRS_EQ(ANN_R,"&amp;F1212&amp;","&amp;G1212&amp;",,,USD)")</f>
        <v>2882.57985305786</v>
      </c>
      <c r="L1212" s="1" cm="1">
        <f t="array" ref="L1212">_xll.FDS(A1212,"FF_ASSETS(ANN_R,"&amp;F1212&amp;","&amp;G1212&amp;",,,USD)")</f>
        <v>7734.0246057510403</v>
      </c>
      <c r="M1212" s="1" cm="1">
        <f t="array" ref="M1212">_xll.FDS(A1212,"FF_TAX_CF(ANN_R,"&amp;F1212&amp;","&amp;G1212&amp;",,,USD)")</f>
        <v>173.48353743553201</v>
      </c>
      <c r="N1212" s="1" cm="1">
        <f t="array" ref="N1212">_xll.FDS(A1212,"FF_INC_TAX(ANN_R,"&amp;F1212&amp;","&amp;G1212&amp;",,,USD)")</f>
        <v>146.62157034873999</v>
      </c>
      <c r="O1212" s="1" cm="1">
        <f t="array" ref="O1212">_xll.FDS(A1212,"FF_NET_INC(ANN_R,"&amp;F1212&amp;","&amp;G1212&amp;")")</f>
        <v>400</v>
      </c>
      <c r="P1212" s="1" cm="1">
        <f t="array" ref="P1212">_xll.FDS(A1212,"FF_ROA(ANN_R,"&amp;F1212&amp;","&amp;G1212&amp;")")</f>
        <v>6.2607606824229096</v>
      </c>
      <c r="Q1212" cm="1">
        <f t="array" ref="Q1212">_xll.FDS(A1212,"FF_TAX_RATE(ANN_R,"&amp;F1212&amp;","&amp;G1212&amp;")")</f>
        <v>24.670433145009401</v>
      </c>
      <c r="R1212" t="e" cm="1">
        <f t="array" ref="R1212">_xll.FDS(A1212,"FF_TAX_REFUND(ANN_R,"&amp;F1212&amp;","&amp;G1212&amp;",,,,,""D=1"")")</f>
        <v>#N/A</v>
      </c>
      <c r="S1212">
        <f t="shared" si="128"/>
        <v>0.34438423780980698</v>
      </c>
      <c r="T1212" s="1" cm="1">
        <f t="array" ref="T1212">_xll.FDS($A1212,"FF_TAX_CF(ANN_R,"&amp;AE1212&amp;","&amp;AF1212&amp;",,,USD)")</f>
        <v>89.822585821151705</v>
      </c>
      <c r="U1212" s="1" cm="1">
        <f t="array" ref="U1212">_xll.FDS($A1212,"FF_TAX_CF(ANN_R,"&amp;AG1212&amp;","&amp;AH1212&amp;",,,USD)")</f>
        <v>91.814370751380906</v>
      </c>
      <c r="V1212" s="1" cm="1">
        <f t="array" ref="V1212">_xll.FDS(A1212,"FF_TAX_CF(ANN_R,"&amp;AI1212&amp;","&amp;AJ1212&amp;",,,USD)")</f>
        <v>165.80638253688801</v>
      </c>
      <c r="W1212" s="1" cm="1">
        <f t="array" ref="W1212">_xll.FDS(A1212,"FF_TAX_CF(ANN_R,"&amp;AK1212&amp;","&amp;AL1212&amp;",,,USD)")</f>
        <v>200.55745363235499</v>
      </c>
      <c r="X1212" s="1" cm="1">
        <f t="array" ref="X1212">_xll.FDS(A1212,"FF_TAX_CF(ANN_R,"&amp;F1212&amp;","&amp;G1212&amp;",,,USD)")</f>
        <v>173.48353743553201</v>
      </c>
      <c r="Y1212" s="1" cm="1">
        <f t="array" ref="Y1212">_xll.FDS($A1212,"FF_PTX_INC(ANN_R,"&amp;AE1212&amp;","&amp;AF1212&amp;",,,USD)")</f>
        <v>311.60674834251398</v>
      </c>
      <c r="Z1212" s="1" cm="1">
        <f t="array" ref="Z1212">_xll.FDS($A1212,"FF_PTX_INC(ANN_R,"&amp;AG1212&amp;","&amp;AH1212&amp;",,,USD)")</f>
        <v>331.85917139053299</v>
      </c>
      <c r="AA1212" s="1" cm="1">
        <f t="array" ref="AA1212">_xll.FDS(A1212,"FF_PTX_INC(ANN_R,"&amp;AI1212&amp;","&amp;AJ1212&amp;",,,USD)")</f>
        <v>344.020045399666</v>
      </c>
      <c r="AB1212" s="1" cm="1">
        <f t="array" ref="AB1212">_xll.FDS(A1212,"FF_PTX_INC(ANN_R,"&amp;AK1212&amp;","&amp;AL1212&amp;",,,USD)")</f>
        <v>513.19113135337795</v>
      </c>
      <c r="AC1212" s="1" cm="1">
        <f t="array" ref="AC1212">_xll.FDS(A1212,"FF_PTX_INC(ANN_R,"&amp;F1212&amp;","&amp;G1212&amp;",,,USD)")</f>
        <v>594.32102179527305</v>
      </c>
      <c r="AE1212" s="6">
        <f t="shared" si="129"/>
        <v>42005</v>
      </c>
      <c r="AF1212" s="6">
        <f t="shared" si="130"/>
        <v>42369</v>
      </c>
      <c r="AG1212" s="6">
        <f t="shared" si="131"/>
        <v>42370</v>
      </c>
      <c r="AH1212" s="6">
        <f t="shared" si="132"/>
        <v>42735</v>
      </c>
      <c r="AI1212" s="6">
        <f>DATE(YEAR(F1212)+AO1212,MONTH(F1212),DAY(F1212))</f>
        <v>42736</v>
      </c>
      <c r="AJ1212" s="6">
        <f>DATE(YEAR(G1212)+AO1212,MONTH(G1212),DAY(G1212))</f>
        <v>43100</v>
      </c>
      <c r="AK1212" s="6">
        <f>DATE(YEAR(F1212)+AP1212,MONTH(F1212),DAY(F1212))</f>
        <v>43101</v>
      </c>
      <c r="AL1212" s="6">
        <f>DATE(YEAR(G1212)+AP1212,MONTH(G1212),DAY(G1212))</f>
        <v>43465</v>
      </c>
      <c r="AM1212" s="8">
        <v>-4</v>
      </c>
      <c r="AN1212" s="8">
        <v>-3</v>
      </c>
      <c r="AO1212">
        <v>-2</v>
      </c>
      <c r="AP1212">
        <v>-1</v>
      </c>
      <c r="AQ1212" cm="1">
        <f t="array" ref="AQ1212">_xll.FDS(A1212,"FF_DEBT_LT(ANN_R,"&amp;F1212&amp;","&amp;G1212&amp;")")</f>
        <v>2647</v>
      </c>
      <c r="AR1212" t="e" cm="1">
        <f t="array" ref="AR1212">_xll.FDS(A1212,"FF_RD_EXP(ANN_R,"&amp;F1212&amp;","&amp;G1212&amp;")")</f>
        <v>#N/A</v>
      </c>
      <c r="AS1212" t="e" cm="1">
        <f t="array" ref="AS1212">_xll.FDS(A1212,"FF_PTX_INC_FOR(ANN_R,"&amp;F1212&amp;","&amp;G1212&amp;")")</f>
        <v>#N/A</v>
      </c>
      <c r="AT1212" cm="1">
        <f t="array" ref="AT1212">_xll.FDS(A1212,"FF_MKT_VAL_PUBLIC(ANN_R,"&amp;[1]sample_report!E1212&amp;")")</f>
        <v>12507.9322409423</v>
      </c>
    </row>
    <row r="1213" spans="1:46" hidden="1" x14ac:dyDescent="0.25">
      <c r="A1213" t="s">
        <v>1268</v>
      </c>
      <c r="B1213" t="s">
        <v>1269</v>
      </c>
      <c r="C1213" t="s">
        <v>940</v>
      </c>
      <c r="D1213" t="str" cm="1">
        <f t="array" ref="D1213">_xll.FDS(A1213,"FF_MAJOR_IND_NAME")</f>
        <v>MISCELLANEOUS</v>
      </c>
      <c r="E1213">
        <v>2019</v>
      </c>
      <c r="F1213" s="4">
        <f t="shared" si="126"/>
        <v>43466</v>
      </c>
      <c r="G1213" s="4">
        <f t="shared" si="127"/>
        <v>43830</v>
      </c>
      <c r="H1213" s="3"/>
      <c r="I1213" s="1" cm="1">
        <f t="array" ref="I1213">_xll.FDS(A1213,"FF_PTX_INC(ANN_R,"&amp;F1213&amp;","&amp;G1213&amp;",,,USD)")</f>
        <v>4378.5006351470902</v>
      </c>
      <c r="J1213" s="1" cm="1">
        <f t="array" ref="J1213">_xll.FDS(A1213,"FF_MKT_VAL(ANN_R,"&amp;F1213&amp;","&amp;G1213&amp;",,,USD)")</f>
        <v>30895.4714741346</v>
      </c>
      <c r="K1213" s="1" cm="1">
        <f t="array" ref="K1213">_xll.FDS(A1213,"FF_SHLDRS_EQ(ANN_R,"&amp;F1213&amp;","&amp;G1213&amp;",,,USD)")</f>
        <v>18833.304039955099</v>
      </c>
      <c r="L1213" s="1" cm="1">
        <f t="array" ref="L1213">_xll.FDS(A1213,"FF_ASSETS(ANN_R,"&amp;F1213&amp;","&amp;G1213&amp;",,,USD)")</f>
        <v>75214.231165885896</v>
      </c>
      <c r="M1213" s="1" cm="1">
        <f t="array" ref="M1213">_xll.FDS(A1213,"FF_TAX_CF(ANN_R,"&amp;F1213&amp;","&amp;G1213&amp;",,,USD)")</f>
        <v>865.17918992042496</v>
      </c>
      <c r="N1213" s="1" cm="1">
        <f t="array" ref="N1213">_xll.FDS(A1213,"FF_INC_TAX(ANN_R,"&amp;F1213&amp;","&amp;G1213&amp;",,,USD)")</f>
        <v>988.29653906822205</v>
      </c>
      <c r="O1213" s="1" cm="1">
        <f t="array" ref="O1213">_xll.FDS(A1213,"FF_NET_INC(ANN_R,"&amp;F1213&amp;","&amp;G1213&amp;")")</f>
        <v>1883</v>
      </c>
      <c r="P1213" s="1" cm="1">
        <f t="array" ref="P1213">_xll.FDS(A1213,"FF_ROA(ANN_R,"&amp;F1213&amp;","&amp;G1213&amp;")")</f>
        <v>3.0442409202240701</v>
      </c>
      <c r="Q1213" cm="1">
        <f t="array" ref="Q1213">_xll.FDS(A1213,"FF_TAX_RATE(ANN_R,"&amp;F1213&amp;","&amp;G1213&amp;")")</f>
        <v>22.571574642126802</v>
      </c>
      <c r="R1213" t="e" cm="1">
        <f t="array" ref="R1213">_xll.FDS(A1213,"FF_TAX_REFUND(ANN_R,"&amp;F1213&amp;","&amp;G1213&amp;",,,,,""D=1"")")</f>
        <v>#N/A</v>
      </c>
      <c r="S1213">
        <f t="shared" si="128"/>
        <v>0.23641754578808166</v>
      </c>
      <c r="T1213" s="1" cm="1">
        <f t="array" ref="T1213">_xll.FDS($A1213,"FF_TAX_CF(ANN_R,"&amp;AE1213&amp;","&amp;AF1213&amp;",,,USD)")</f>
        <v>953.67189884185802</v>
      </c>
      <c r="U1213" s="1" cm="1">
        <f t="array" ref="U1213">_xll.FDS($A1213,"FF_TAX_CF(ANN_R,"&amp;AG1213&amp;","&amp;AH1213&amp;",,,USD)")</f>
        <v>988.94033074379001</v>
      </c>
      <c r="V1213" s="1" cm="1">
        <f t="array" ref="V1213">_xll.FDS(A1213,"FF_TAX_CF(ANN_R,"&amp;AI1213&amp;","&amp;AJ1213&amp;",,,USD)")</f>
        <v>1338.85834062099</v>
      </c>
      <c r="W1213" s="1" cm="1">
        <f t="array" ref="W1213">_xll.FDS(A1213,"FF_TAX_CF(ANN_R,"&amp;AK1213&amp;","&amp;AL1213&amp;",,,USD)")</f>
        <v>1083.0102496147199</v>
      </c>
      <c r="X1213" s="1" cm="1">
        <f t="array" ref="X1213">_xll.FDS(A1213,"FF_TAX_CF(ANN_R,"&amp;F1213&amp;","&amp;G1213&amp;",,,USD)")</f>
        <v>865.17918992042496</v>
      </c>
      <c r="Y1213" s="1" cm="1">
        <f t="array" ref="Y1213">_xll.FDS($A1213,"FF_PTX_INC(ANN_R,"&amp;AE1213&amp;","&amp;AF1213&amp;",,,USD)")</f>
        <v>3682.7260186672202</v>
      </c>
      <c r="Z1213" s="1" cm="1">
        <f t="array" ref="Z1213">_xll.FDS($A1213,"FF_PTX_INC(ANN_R,"&amp;AG1213&amp;","&amp;AH1213&amp;",,,USD)")</f>
        <v>4115.0537252426102</v>
      </c>
      <c r="AA1213" s="1" cm="1">
        <f t="array" ref="AA1213">_xll.FDS(A1213,"FF_PTX_INC(ANN_R,"&amp;AI1213&amp;","&amp;AJ1213&amp;",,,USD)")</f>
        <v>4441.8063566684696</v>
      </c>
      <c r="AB1213" s="1" cm="1">
        <f t="array" ref="AB1213">_xll.FDS(A1213,"FF_PTX_INC(ANN_R,"&amp;AK1213&amp;","&amp;AL1213&amp;",,,USD)")</f>
        <v>5502.3527278900101</v>
      </c>
      <c r="AC1213" s="1" cm="1">
        <f t="array" ref="AC1213">_xll.FDS(A1213,"FF_PTX_INC(ANN_R,"&amp;F1213&amp;","&amp;G1213&amp;",,,USD)")</f>
        <v>4378.5006351470902</v>
      </c>
      <c r="AE1213" s="6">
        <f t="shared" si="129"/>
        <v>42005</v>
      </c>
      <c r="AF1213" s="6">
        <f t="shared" si="130"/>
        <v>42369</v>
      </c>
      <c r="AG1213" s="6">
        <f t="shared" si="131"/>
        <v>42370</v>
      </c>
      <c r="AH1213" s="6">
        <f t="shared" si="132"/>
        <v>42735</v>
      </c>
      <c r="AI1213" s="6">
        <f>DATE(YEAR(F1213)+AO1213,MONTH(F1213),DAY(F1213))</f>
        <v>42736</v>
      </c>
      <c r="AJ1213" s="6">
        <f>DATE(YEAR(G1213)+AO1213,MONTH(G1213),DAY(G1213))</f>
        <v>43100</v>
      </c>
      <c r="AK1213" s="6">
        <f>DATE(YEAR(F1213)+AP1213,MONTH(F1213),DAY(F1213))</f>
        <v>43101</v>
      </c>
      <c r="AL1213" s="6">
        <f>DATE(YEAR(G1213)+AP1213,MONTH(G1213),DAY(G1213))</f>
        <v>43465</v>
      </c>
      <c r="AM1213" s="8">
        <v>-4</v>
      </c>
      <c r="AN1213" s="8">
        <v>-3</v>
      </c>
      <c r="AO1213">
        <v>-2</v>
      </c>
      <c r="AP1213">
        <v>-1</v>
      </c>
      <c r="AQ1213" cm="1">
        <f t="array" ref="AQ1213">_xll.FDS(A1213,"FF_DEBT_LT(ANN_R,"&amp;F1213&amp;","&amp;G1213&amp;")")</f>
        <v>21750</v>
      </c>
      <c r="AR1213" cm="1">
        <f t="array" ref="AR1213">_xll.FDS(A1213,"FF_RD_EXP(ANN_R,"&amp;F1213&amp;","&amp;G1213&amp;")")</f>
        <v>660</v>
      </c>
      <c r="AS1213" t="e" cm="1">
        <f t="array" ref="AS1213">_xll.FDS(A1213,"FF_PTX_INC_FOR(ANN_R,"&amp;F1213&amp;","&amp;G1213&amp;")")</f>
        <v>#N/A</v>
      </c>
      <c r="AT1213" cm="1">
        <f t="array" ref="AT1213">_xll.FDS(A1213,"FF_MKT_VAL_PUBLIC(ANN_R,"&amp;[1]sample_report!E1213&amp;")")</f>
        <v>20198.483184336299</v>
      </c>
    </row>
    <row r="1214" spans="1:46" hidden="1" x14ac:dyDescent="0.25">
      <c r="A1214" t="s">
        <v>1328</v>
      </c>
      <c r="B1214" t="s">
        <v>1329</v>
      </c>
      <c r="C1214" t="s">
        <v>950</v>
      </c>
      <c r="D1214" t="str" cm="1">
        <f t="array" ref="D1214">_xll.FDS(A1214,"FF_MAJOR_IND_NAME")</f>
        <v>MISCELLANEOUS</v>
      </c>
      <c r="E1214">
        <v>2019</v>
      </c>
      <c r="F1214" s="4">
        <f t="shared" si="126"/>
        <v>43466</v>
      </c>
      <c r="G1214" s="4">
        <f t="shared" si="127"/>
        <v>43830</v>
      </c>
      <c r="H1214" s="3"/>
      <c r="I1214" s="1" cm="1">
        <f t="array" ref="I1214">_xll.FDS(A1214,"FF_PTX_INC(ANN_R,"&amp;F1214&amp;","&amp;G1214&amp;",,,USD)")</f>
        <v>370.36808013915999</v>
      </c>
      <c r="J1214" s="1" cm="1">
        <f t="array" ref="J1214">_xll.FDS(A1214,"FF_MKT_VAL(ANN_R,"&amp;F1214&amp;","&amp;G1214&amp;",,,USD)")</f>
        <v>9695.0957752992199</v>
      </c>
      <c r="K1214" s="1" cm="1">
        <f t="array" ref="K1214">_xll.FDS(A1214,"FF_SHLDRS_EQ(ANN_R,"&amp;F1214&amp;","&amp;G1214&amp;",,,USD)")</f>
        <v>4593.5795973539398</v>
      </c>
      <c r="L1214" s="1" cm="1">
        <f t="array" ref="L1214">_xll.FDS(A1214,"FF_ASSETS(ANN_R,"&amp;F1214&amp;","&amp;G1214&amp;",,,USD)")</f>
        <v>15057.4193108082</v>
      </c>
      <c r="M1214" s="1" cm="1">
        <f t="array" ref="M1214">_xll.FDS(A1214,"FF_TAX_CF(ANN_R,"&amp;F1214&amp;","&amp;G1214&amp;",,,USD)")</f>
        <v>121.527026295662</v>
      </c>
      <c r="N1214" s="1" cm="1">
        <f t="array" ref="N1214">_xll.FDS(A1214,"FF_INC_TAX(ANN_R,"&amp;F1214&amp;","&amp;G1214&amp;",,,USD)")</f>
        <v>81.018017530441298</v>
      </c>
      <c r="O1214" s="1" cm="1">
        <f t="array" ref="O1214">_xll.FDS(A1214,"FF_NET_INC(ANN_R,"&amp;F1214&amp;","&amp;G1214&amp;")")</f>
        <v>433</v>
      </c>
      <c r="P1214" s="1" cm="1">
        <f t="array" ref="P1214">_xll.FDS(A1214,"FF_ROA(ANN_R,"&amp;F1214&amp;","&amp;G1214&amp;")")</f>
        <v>3.2487995198079198</v>
      </c>
      <c r="Q1214" cm="1">
        <f t="array" ref="Q1214">_xll.FDS(A1214,"FF_TAX_RATE(ANN_R,"&amp;F1214&amp;","&amp;G1214&amp;")")</f>
        <v>21.875</v>
      </c>
      <c r="R1214" t="e" cm="1">
        <f t="array" ref="R1214">_xll.FDS(A1214,"FF_TAX_REFUND(ANN_R,"&amp;F1214&amp;","&amp;G1214&amp;",,,,,""D=1"")")</f>
        <v>#N/A</v>
      </c>
      <c r="S1214">
        <f t="shared" si="128"/>
        <v>-1.260215070842301</v>
      </c>
      <c r="T1214" s="1" cm="1">
        <f t="array" ref="T1214">_xll.FDS($A1214,"FF_TAX_CF(ANN_R,"&amp;AE1214&amp;","&amp;AF1214&amp;",,,USD)")</f>
        <v>314.03988611698202</v>
      </c>
      <c r="U1214" s="1" cm="1">
        <f t="array" ref="U1214">_xll.FDS($A1214,"FF_TAX_CF(ANN_R,"&amp;AG1214&amp;","&amp;AH1214&amp;",,,USD)")</f>
        <v>232.875527262688</v>
      </c>
      <c r="V1214" s="1" cm="1">
        <f t="array" ref="V1214">_xll.FDS(A1214,"FF_TAX_CF(ANN_R,"&amp;AI1214&amp;","&amp;AJ1214&amp;",,,USD)")</f>
        <v>95.423453807830796</v>
      </c>
      <c r="W1214" s="1" cm="1">
        <f t="array" ref="W1214">_xll.FDS(A1214,"FF_TAX_CF(ANN_R,"&amp;AK1214&amp;","&amp;AL1214&amp;",,,USD)")</f>
        <v>108.681016087532</v>
      </c>
      <c r="X1214" s="1" cm="1">
        <f t="array" ref="X1214">_xll.FDS(A1214,"FF_TAX_CF(ANN_R,"&amp;F1214&amp;","&amp;G1214&amp;",,,USD)")</f>
        <v>121.527026295662</v>
      </c>
      <c r="Y1214" s="1" cm="1">
        <f t="array" ref="Y1214">_xll.FDS($A1214,"FF_PTX_INC(ANN_R,"&amp;AE1214&amp;","&amp;AF1214&amp;",,,USD)")</f>
        <v>-955.99290633201599</v>
      </c>
      <c r="Z1214" s="1" cm="1">
        <f t="array" ref="Z1214">_xll.FDS($A1214,"FF_PTX_INC(ANN_R,"&amp;AG1214&amp;","&amp;AH1214&amp;",,,USD)")</f>
        <v>-552.94141781330097</v>
      </c>
      <c r="AA1214" s="1" cm="1">
        <f t="array" ref="AA1214">_xll.FDS(A1214,"FF_PTX_INC(ANN_R,"&amp;AI1214&amp;","&amp;AJ1214&amp;",,,USD)")</f>
        <v>253.36572217941301</v>
      </c>
      <c r="AB1214" s="1" cm="1">
        <f t="array" ref="AB1214">_xll.FDS(A1214,"FF_PTX_INC(ANN_R,"&amp;AK1214&amp;","&amp;AL1214&amp;",,,USD)")</f>
        <v>192.82115757465399</v>
      </c>
      <c r="AC1214" s="1" cm="1">
        <f t="array" ref="AC1214">_xll.FDS(A1214,"FF_PTX_INC(ANN_R,"&amp;F1214&amp;","&amp;G1214&amp;",,,USD)")</f>
        <v>370.36808013915999</v>
      </c>
      <c r="AE1214" s="6">
        <f t="shared" si="129"/>
        <v>42005</v>
      </c>
      <c r="AF1214" s="6">
        <f t="shared" si="130"/>
        <v>42369</v>
      </c>
      <c r="AG1214" s="6">
        <f t="shared" si="131"/>
        <v>42370</v>
      </c>
      <c r="AH1214" s="6">
        <f t="shared" si="132"/>
        <v>42735</v>
      </c>
      <c r="AI1214" s="6">
        <f>DATE(YEAR(F1214)+AO1214,MONTH(F1214),DAY(F1214))</f>
        <v>42736</v>
      </c>
      <c r="AJ1214" s="6">
        <f>DATE(YEAR(G1214)+AO1214,MONTH(G1214),DAY(G1214))</f>
        <v>43100</v>
      </c>
      <c r="AK1214" s="6">
        <f>DATE(YEAR(F1214)+AP1214,MONTH(F1214),DAY(F1214))</f>
        <v>43101</v>
      </c>
      <c r="AL1214" s="6">
        <f>DATE(YEAR(G1214)+AP1214,MONTH(G1214),DAY(G1214))</f>
        <v>43465</v>
      </c>
      <c r="AM1214" s="8">
        <v>-4</v>
      </c>
      <c r="AN1214" s="8">
        <v>-3</v>
      </c>
      <c r="AO1214">
        <v>-2</v>
      </c>
      <c r="AP1214">
        <v>-1</v>
      </c>
      <c r="AQ1214" cm="1">
        <f t="array" ref="AQ1214">_xll.FDS(A1214,"FF_DEBT_LT(ANN_R,"&amp;F1214&amp;","&amp;G1214&amp;")")</f>
        <v>286</v>
      </c>
      <c r="AR1214" cm="1">
        <f t="array" ref="AR1214">_xll.FDS(A1214,"FF_RD_EXP(ANN_R,"&amp;F1214&amp;","&amp;G1214&amp;")")</f>
        <v>291</v>
      </c>
      <c r="AS1214" t="e" cm="1">
        <f t="array" ref="AS1214">_xll.FDS(A1214,"FF_PTX_INC_FOR(ANN_R,"&amp;F1214&amp;","&amp;G1214&amp;")")</f>
        <v>#N/A</v>
      </c>
      <c r="AT1214" cm="1">
        <f t="array" ref="AT1214">_xll.FDS(A1214,"FF_MKT_VAL_PUBLIC(ANN_R,"&amp;[1]sample_report!E1214&amp;")")</f>
        <v>6898.3508737621796</v>
      </c>
    </row>
    <row r="1215" spans="1:46" hidden="1" x14ac:dyDescent="0.25">
      <c r="A1215" t="s">
        <v>91</v>
      </c>
      <c r="B1215" t="s">
        <v>92</v>
      </c>
      <c r="C1215" t="s">
        <v>29</v>
      </c>
      <c r="D1215" t="str" cm="1">
        <f t="array" ref="D1215">_xll.FDS(A1215,"FF_MAJOR_IND_NAME")</f>
        <v>MISCELLANEOUS</v>
      </c>
      <c r="E1215">
        <v>2017</v>
      </c>
      <c r="F1215" s="4">
        <f t="shared" si="126"/>
        <v>42736</v>
      </c>
      <c r="G1215" s="4">
        <f t="shared" si="127"/>
        <v>43100</v>
      </c>
      <c r="H1215" s="3"/>
      <c r="I1215" s="1" cm="1">
        <f t="array" ref="I1215">_xll.FDS(A1215,"FF_PTX_INC(ANN_R,"&amp;F1215&amp;","&amp;G1215&amp;",,,USD)")</f>
        <v>4615.9990407433397</v>
      </c>
      <c r="J1215" s="1" cm="1">
        <f t="array" ref="J1215">_xll.FDS(A1215,"FF_MKT_VAL(ANN_R,"&amp;F1215&amp;","&amp;G1215&amp;",,,USD)")</f>
        <v>22222.480904284599</v>
      </c>
      <c r="K1215" s="1" cm="1">
        <f t="array" ref="K1215">_xll.FDS(A1215,"FF_SHLDRS_EQ(ANN_R,"&amp;F1215&amp;","&amp;G1215&amp;",,,USD)")</f>
        <v>21555.173571922802</v>
      </c>
      <c r="L1215" s="1" cm="1">
        <f t="array" ref="L1215">_xll.FDS(A1215,"FF_ASSETS(ANN_R,"&amp;F1215&amp;","&amp;G1215&amp;",,,USD)")</f>
        <v>72889.096024140701</v>
      </c>
      <c r="M1215" s="1" cm="1">
        <f t="array" ref="M1215">_xll.FDS(A1215,"FF_TAX_CF(ANN_R,"&amp;F1215&amp;","&amp;G1215&amp;",,,USD)")</f>
        <v>566.25187140330695</v>
      </c>
      <c r="N1215" s="1" cm="1">
        <f t="array" ref="N1215">_xll.FDS(A1215,"FF_INC_TAX(ANN_R,"&amp;F1215&amp;","&amp;G1215&amp;",,,USD)")</f>
        <v>1156.7540023438601</v>
      </c>
      <c r="O1215" s="1" cm="1">
        <f t="array" ref="O1215">_xll.FDS(A1215,"FF_NET_INC(ANN_R,"&amp;F1215&amp;","&amp;G1215&amp;")")</f>
        <v>352221</v>
      </c>
      <c r="P1215" s="1" cm="1">
        <f t="array" ref="P1215">_xll.FDS(A1215,"FF_ROA(ANN_R,"&amp;F1215&amp;","&amp;G1215&amp;")")</f>
        <v>4.3595951511864399</v>
      </c>
      <c r="Q1215" cm="1">
        <f t="array" ref="Q1215">_xll.FDS(A1215,"FF_TAX_RATE(ANN_R,"&amp;F1215&amp;","&amp;G1215&amp;")")</f>
        <v>25.059667303518001</v>
      </c>
      <c r="R1215" t="e" cm="1">
        <f t="array" ref="R1215">_xll.FDS(A1215,"FF_TAX_REFUND(ANN_R,"&amp;F1215&amp;","&amp;G1215&amp;",,,,,""D=1"")")</f>
        <v>#N/A</v>
      </c>
      <c r="S1215">
        <f t="shared" si="128"/>
        <v>0.20515776149483925</v>
      </c>
      <c r="T1215" s="1" cm="1">
        <f t="array" ref="T1215">_xll.FDS($A1215,"FF_TAX_CF(ANN_R,"&amp;AE1215&amp;","&amp;AF1215&amp;",,,USD)")</f>
        <v>1003.82200941443</v>
      </c>
      <c r="U1215" s="1" cm="1">
        <f t="array" ref="U1215">_xll.FDS($A1215,"FF_TAX_CF(ANN_R,"&amp;AG1215&amp;","&amp;AH1215&amp;",,,USD)")</f>
        <v>1007.6318083554499</v>
      </c>
      <c r="V1215" s="1" cm="1">
        <f t="array" ref="V1215">_xll.FDS(A1215,"FF_TAX_CF(ANN_R,"&amp;AI1215&amp;","&amp;AJ1215&amp;",,,USD)")</f>
        <v>772.02540383860503</v>
      </c>
      <c r="W1215" s="1" cm="1">
        <f t="array" ref="W1215">_xll.FDS(A1215,"FF_TAX_CF(ANN_R,"&amp;AK1215&amp;","&amp;AL1215&amp;",,,USD)")</f>
        <v>608.55588531494095</v>
      </c>
      <c r="X1215" s="1" cm="1">
        <f t="array" ref="X1215">_xll.FDS(A1215,"FF_TAX_CF(ANN_R,"&amp;F1215&amp;","&amp;G1215&amp;",,,USD)")</f>
        <v>566.25187140330695</v>
      </c>
      <c r="Y1215" s="1" cm="1">
        <f t="array" ref="Y1215">_xll.FDS($A1215,"FF_PTX_INC(ANN_R,"&amp;AE1215&amp;","&amp;AF1215&amp;",,,USD)")</f>
        <v>4579.0875688754004</v>
      </c>
      <c r="Z1215" s="1" cm="1">
        <f t="array" ref="Z1215">_xll.FDS($A1215,"FF_PTX_INC(ANN_R,"&amp;AG1215&amp;","&amp;AH1215&amp;",,,USD)")</f>
        <v>3601.44315651432</v>
      </c>
      <c r="AA1215" s="1" cm="1">
        <f t="array" ref="AA1215">_xll.FDS(A1215,"FF_PTX_INC(ANN_R,"&amp;AI1215&amp;","&amp;AJ1215&amp;",,,USD)")</f>
        <v>3809.6520762098999</v>
      </c>
      <c r="AB1215" s="1" cm="1">
        <f t="array" ref="AB1215">_xll.FDS(A1215,"FF_PTX_INC(ANN_R,"&amp;AK1215&amp;","&amp;AL1215&amp;",,,USD)")</f>
        <v>2687.6871757507301</v>
      </c>
      <c r="AC1215" s="1" cm="1">
        <f t="array" ref="AC1215">_xll.FDS(A1215,"FF_PTX_INC(ANN_R,"&amp;F1215&amp;","&amp;G1215&amp;",,,USD)")</f>
        <v>4615.9990407433397</v>
      </c>
      <c r="AE1215" s="6">
        <f t="shared" si="129"/>
        <v>41275</v>
      </c>
      <c r="AF1215" s="6">
        <f t="shared" si="130"/>
        <v>41639</v>
      </c>
      <c r="AG1215" s="6">
        <f t="shared" si="131"/>
        <v>41640</v>
      </c>
      <c r="AH1215" s="6">
        <f t="shared" si="132"/>
        <v>42004</v>
      </c>
      <c r="AI1215" s="6">
        <f>DATE(YEAR(F1215)+AO1215,MONTH(F1215),DAY(F1215))</f>
        <v>42005</v>
      </c>
      <c r="AJ1215" s="6">
        <f>DATE(YEAR(G1215)+AO1215,MONTH(G1215),DAY(G1215))</f>
        <v>42369</v>
      </c>
      <c r="AK1215" s="6">
        <f>DATE(YEAR(F1215)+AP1215,MONTH(F1215),DAY(F1215))</f>
        <v>42370</v>
      </c>
      <c r="AL1215" s="6">
        <f>DATE(YEAR(G1215)+AP1215,MONTH(G1215),DAY(G1215))</f>
        <v>42735</v>
      </c>
      <c r="AM1215" s="8">
        <v>-4</v>
      </c>
      <c r="AN1215" s="8">
        <v>-3</v>
      </c>
      <c r="AO1215">
        <v>-2</v>
      </c>
      <c r="AP1215">
        <v>-1</v>
      </c>
      <c r="AQ1215" cm="1">
        <f t="array" ref="AQ1215">_xll.FDS(A1215,"FF_DEBT_LT(ANN_R,"&amp;F1215&amp;","&amp;G1215&amp;")")</f>
        <v>2441907</v>
      </c>
      <c r="AR1215" cm="1">
        <f t="array" ref="AR1215">_xll.FDS(A1215,"FF_RD_EXP(ANN_R,"&amp;F1215&amp;","&amp;G1215&amp;")")</f>
        <v>0</v>
      </c>
      <c r="AS1215" t="e" cm="1">
        <f t="array" ref="AS1215">_xll.FDS(A1215,"FF_PTX_INC_FOR(ANN_R,"&amp;F1215&amp;","&amp;G1215&amp;")")</f>
        <v>#N/A</v>
      </c>
      <c r="AT1215" cm="1">
        <f t="array" ref="AT1215">_xll.FDS(A1215,"FF_MKT_VAL_PUBLIC(ANN_R,"&amp;[1]sample_report!E1215&amp;")")</f>
        <v>2461631.8726128498</v>
      </c>
    </row>
    <row r="1216" spans="1:46" hidden="1" x14ac:dyDescent="0.25">
      <c r="A1216" t="s">
        <v>148</v>
      </c>
      <c r="B1216" t="s">
        <v>149</v>
      </c>
      <c r="C1216" t="s">
        <v>29</v>
      </c>
      <c r="D1216" t="str" cm="1">
        <f t="array" ref="D1216">_xll.FDS(A1216,"FF_MAJOR_IND_NAME")</f>
        <v>MISCELLANEOUS</v>
      </c>
      <c r="E1216">
        <v>2017</v>
      </c>
      <c r="F1216" s="4">
        <f t="shared" si="126"/>
        <v>42736</v>
      </c>
      <c r="G1216" s="4">
        <f t="shared" si="127"/>
        <v>43100</v>
      </c>
      <c r="H1216" s="3"/>
      <c r="I1216" s="1" cm="1">
        <f t="array" ref="I1216">_xll.FDS(A1216,"FF_PTX_INC(ANN_R,"&amp;F1216&amp;","&amp;G1216&amp;",,,USD)")</f>
        <v>5554.1036161780403</v>
      </c>
      <c r="J1216" s="1" cm="1">
        <f t="array" ref="J1216">_xll.FDS(A1216,"FF_MKT_VAL(ANN_R,"&amp;F1216&amp;","&amp;G1216&amp;",,,USD)")</f>
        <v>34226.610706746702</v>
      </c>
      <c r="K1216" s="1" cm="1">
        <f t="array" ref="K1216">_xll.FDS(A1216,"FF_SHLDRS_EQ(ANN_R,"&amp;F1216&amp;","&amp;G1216&amp;",,,USD)")</f>
        <v>44128.573829482302</v>
      </c>
      <c r="L1216" s="1" cm="1">
        <f t="array" ref="L1216">_xll.FDS(A1216,"FF_ASSETS(ANN_R,"&amp;F1216&amp;","&amp;G1216&amp;",,,USD)")</f>
        <v>141376.262602114</v>
      </c>
      <c r="M1216" s="1" cm="1">
        <f t="array" ref="M1216">_xll.FDS(A1216,"FF_TAX_CF(ANN_R,"&amp;F1216&amp;","&amp;G1216&amp;",,,USD)")</f>
        <v>-554.376077890396</v>
      </c>
      <c r="N1216" s="1" cm="1">
        <f t="array" ref="N1216">_xll.FDS(A1216,"FF_INC_TAX(ANN_R,"&amp;F1216&amp;","&amp;G1216&amp;",,,USD)")</f>
        <v>1120.7757041119</v>
      </c>
      <c r="O1216" s="1" cm="1">
        <f t="array" ref="O1216">_xll.FDS(A1216,"FF_NET_INC(ANN_R,"&amp;F1216&amp;","&amp;G1216&amp;")")</f>
        <v>440293</v>
      </c>
      <c r="P1216" s="1" cm="1">
        <f t="array" ref="P1216">_xll.FDS(A1216,"FF_ROA(ANN_R,"&amp;F1216&amp;","&amp;G1216&amp;")")</f>
        <v>2.8711815099753002</v>
      </c>
      <c r="Q1216" cm="1">
        <f t="array" ref="Q1216">_xll.FDS(A1216,"FF_TAX_RATE(ANN_R,"&amp;F1216&amp;","&amp;G1216&amp;")")</f>
        <v>20.179236499068899</v>
      </c>
      <c r="R1216" t="e" cm="1">
        <f t="array" ref="R1216">_xll.FDS(A1216,"FF_TAX_REFUND(ANN_R,"&amp;F1216&amp;","&amp;G1216&amp;",,,,,""D=1"")")</f>
        <v>#N/A</v>
      </c>
      <c r="S1216">
        <f t="shared" si="128"/>
        <v>0.20969610175130715</v>
      </c>
      <c r="T1216" s="1" cm="1">
        <f t="array" ref="T1216">_xll.FDS($A1216,"FF_TAX_CF(ANN_R,"&amp;AE1216&amp;","&amp;AF1216&amp;",,,USD)")</f>
        <v>926.75987808033801</v>
      </c>
      <c r="U1216" s="1" cm="1">
        <f t="array" ref="U1216">_xll.FDS($A1216,"FF_TAX_CF(ANN_R,"&amp;AG1216&amp;","&amp;AH1216&amp;",,,USD)")</f>
        <v>1362.64292796329</v>
      </c>
      <c r="V1216" s="1" cm="1">
        <f t="array" ref="V1216">_xll.FDS(A1216,"FF_TAX_CF(ANN_R,"&amp;AI1216&amp;","&amp;AJ1216&amp;",,,USD)")</f>
        <v>1742.7555020647101</v>
      </c>
      <c r="W1216" s="1" cm="1">
        <f t="array" ref="W1216">_xll.FDS(A1216,"FF_TAX_CF(ANN_R,"&amp;AK1216&amp;","&amp;AL1216&amp;",,,USD)")</f>
        <v>855.19931030273403</v>
      </c>
      <c r="X1216" s="1" cm="1">
        <f t="array" ref="X1216">_xll.FDS(A1216,"FF_TAX_CF(ANN_R,"&amp;F1216&amp;","&amp;G1216&amp;",,,USD)")</f>
        <v>-554.376077890396</v>
      </c>
      <c r="Y1216" s="1" cm="1">
        <f t="array" ref="Y1216">_xll.FDS($A1216,"FF_PTX_INC(ANN_R,"&amp;AE1216&amp;","&amp;AF1216&amp;",,,USD)")</f>
        <v>5340.02334591001</v>
      </c>
      <c r="Z1216" s="1" cm="1">
        <f t="array" ref="Z1216">_xll.FDS($A1216,"FF_PTX_INC(ANN_R,"&amp;AG1216&amp;","&amp;AH1216&amp;",,,USD)")</f>
        <v>5310.4320656843502</v>
      </c>
      <c r="AA1216" s="1" cm="1">
        <f t="array" ref="AA1216">_xll.FDS(A1216,"FF_PTX_INC(ANN_R,"&amp;AI1216&amp;","&amp;AJ1216&amp;",,,USD)")</f>
        <v>5231.5708171594897</v>
      </c>
      <c r="AB1216" s="1" cm="1">
        <f t="array" ref="AB1216">_xll.FDS(A1216,"FF_PTX_INC(ANN_R,"&amp;AK1216&amp;","&amp;AL1216&amp;",,,USD)")</f>
        <v>-772.98205947875999</v>
      </c>
      <c r="AC1216" s="1" cm="1">
        <f t="array" ref="AC1216">_xll.FDS(A1216,"FF_PTX_INC(ANN_R,"&amp;F1216&amp;","&amp;G1216&amp;",,,USD)")</f>
        <v>5554.1036161780403</v>
      </c>
      <c r="AE1216" s="6">
        <f t="shared" si="129"/>
        <v>41275</v>
      </c>
      <c r="AF1216" s="6">
        <f t="shared" si="130"/>
        <v>41639</v>
      </c>
      <c r="AG1216" s="6">
        <f t="shared" si="131"/>
        <v>41640</v>
      </c>
      <c r="AH1216" s="6">
        <f t="shared" si="132"/>
        <v>42004</v>
      </c>
      <c r="AI1216" s="6">
        <f>DATE(YEAR(F1216)+AO1216,MONTH(F1216),DAY(F1216))</f>
        <v>42005</v>
      </c>
      <c r="AJ1216" s="6">
        <f>DATE(YEAR(G1216)+AO1216,MONTH(G1216),DAY(G1216))</f>
        <v>42369</v>
      </c>
      <c r="AK1216" s="6">
        <f>DATE(YEAR(F1216)+AP1216,MONTH(F1216),DAY(F1216))</f>
        <v>42370</v>
      </c>
      <c r="AL1216" s="6">
        <f>DATE(YEAR(G1216)+AP1216,MONTH(G1216),DAY(G1216))</f>
        <v>42735</v>
      </c>
      <c r="AM1216" s="8">
        <v>-4</v>
      </c>
      <c r="AN1216" s="8">
        <v>-3</v>
      </c>
      <c r="AO1216">
        <v>-2</v>
      </c>
      <c r="AP1216">
        <v>-1</v>
      </c>
      <c r="AQ1216" cm="1">
        <f t="array" ref="AQ1216">_xll.FDS(A1216,"FF_DEBT_LT(ANN_R,"&amp;F1216&amp;","&amp;G1216&amp;")")</f>
        <v>4264187</v>
      </c>
      <c r="AR1216" t="e" cm="1">
        <f t="array" ref="AR1216">_xll.FDS(A1216,"FF_RD_EXP(ANN_R,"&amp;F1216&amp;","&amp;G1216&amp;")")</f>
        <v>#N/A</v>
      </c>
      <c r="AS1216" t="e" cm="1">
        <f t="array" ref="AS1216">_xll.FDS(A1216,"FF_PTX_INC_FOR(ANN_R,"&amp;F1216&amp;","&amp;G1216&amp;")")</f>
        <v>#N/A</v>
      </c>
      <c r="AT1216" cm="1">
        <f t="array" ref="AT1216">_xll.FDS(A1216,"FF_MKT_VAL_PUBLIC(ANN_R,"&amp;[1]sample_report!E1216&amp;")")</f>
        <v>3622764.7446337598</v>
      </c>
    </row>
    <row r="1217" spans="1:46" hidden="1" x14ac:dyDescent="0.25">
      <c r="A1217" t="s">
        <v>199</v>
      </c>
      <c r="B1217" t="s">
        <v>200</v>
      </c>
      <c r="C1217" t="s">
        <v>29</v>
      </c>
      <c r="D1217" t="str" cm="1">
        <f t="array" ref="D1217">_xll.FDS(A1217,"FF_MAJOR_IND_NAME")</f>
        <v>MISCELLANEOUS</v>
      </c>
      <c r="E1217">
        <v>2017</v>
      </c>
      <c r="F1217" s="4">
        <f t="shared" si="126"/>
        <v>42736</v>
      </c>
      <c r="G1217" s="4">
        <f t="shared" si="127"/>
        <v>43100</v>
      </c>
      <c r="H1217" s="3"/>
      <c r="I1217" s="1" cm="1">
        <f t="array" ref="I1217">_xll.FDS(A1217,"FF_PTX_INC(ANN_R,"&amp;F1217&amp;","&amp;G1217&amp;",,,USD)")</f>
        <v>1309.9572794660901</v>
      </c>
      <c r="J1217" s="1" cm="1">
        <f t="array" ref="J1217">_xll.FDS(A1217,"FF_MKT_VAL(ANN_R,"&amp;F1217&amp;","&amp;G1217&amp;",,,USD)")</f>
        <v>15609.045157606901</v>
      </c>
      <c r="K1217" s="1" cm="1">
        <f t="array" ref="K1217">_xll.FDS(A1217,"FF_SHLDRS_EQ(ANN_R,"&amp;F1217&amp;","&amp;G1217&amp;",,,USD)")</f>
        <v>8005.0255469977901</v>
      </c>
      <c r="L1217" s="1" cm="1">
        <f t="array" ref="L1217">_xll.FDS(A1217,"FF_ASSETS(ANN_R,"&amp;F1217&amp;","&amp;G1217&amp;",,,USD)")</f>
        <v>14809.081880092601</v>
      </c>
      <c r="M1217" s="1" cm="1">
        <f t="array" ref="M1217">_xll.FDS(A1217,"FF_TAX_CF(ANN_R,"&amp;F1217&amp;","&amp;G1217&amp;",,,USD)")</f>
        <v>369.67332046292699</v>
      </c>
      <c r="N1217" s="1" cm="1">
        <f t="array" ref="N1217">_xll.FDS(A1217,"FF_INC_TAX(ANN_R,"&amp;F1217&amp;","&amp;G1217&amp;",,,USD)")</f>
        <v>421.97852610610403</v>
      </c>
      <c r="O1217" s="1" cm="1">
        <f t="array" ref="O1217">_xll.FDS(A1217,"FF_NET_INC(ANN_R,"&amp;F1217&amp;","&amp;G1217&amp;")")</f>
        <v>84170</v>
      </c>
      <c r="P1217" s="1" cm="1">
        <f t="array" ref="P1217">_xll.FDS(A1217,"FF_ROA(ANN_R,"&amp;F1217&amp;","&amp;G1217&amp;")")</f>
        <v>5.2308288909300398</v>
      </c>
      <c r="Q1217" cm="1">
        <f t="array" ref="Q1217">_xll.FDS(A1217,"FF_TAX_RATE(ANN_R,"&amp;F1217&amp;","&amp;G1217&amp;")")</f>
        <v>32.213151735611802</v>
      </c>
      <c r="R1217" t="e" cm="1">
        <f t="array" ref="R1217">_xll.FDS(A1217,"FF_TAX_REFUND(ANN_R,"&amp;F1217&amp;","&amp;G1217&amp;",,,,,""D=1"")")</f>
        <v>#N/A</v>
      </c>
      <c r="S1217">
        <f t="shared" si="128"/>
        <v>0.33236203098573325</v>
      </c>
      <c r="T1217" s="1" cm="1">
        <f t="array" ref="T1217">_xll.FDS($A1217,"FF_TAX_CF(ANN_R,"&amp;AE1217&amp;","&amp;AF1217&amp;",,,USD)")</f>
        <v>368.65346409380402</v>
      </c>
      <c r="U1217" s="1" cm="1">
        <f t="array" ref="U1217">_xll.FDS($A1217,"FF_TAX_CF(ANN_R,"&amp;AG1217&amp;","&amp;AH1217&amp;",,,USD)")</f>
        <v>500.73119476996402</v>
      </c>
      <c r="V1217" s="1" cm="1">
        <f t="array" ref="V1217">_xll.FDS(A1217,"FF_TAX_CF(ANN_R,"&amp;AI1217&amp;","&amp;AJ1217&amp;",,,USD)")</f>
        <v>456.70493045076699</v>
      </c>
      <c r="W1217" s="1" cm="1">
        <f t="array" ref="W1217">_xll.FDS(A1217,"FF_TAX_CF(ANN_R,"&amp;AK1217&amp;","&amp;AL1217&amp;",,,USD)")</f>
        <v>323.74760055541998</v>
      </c>
      <c r="X1217" s="1" cm="1">
        <f t="array" ref="X1217">_xll.FDS(A1217,"FF_TAX_CF(ANN_R,"&amp;F1217&amp;","&amp;G1217&amp;",,,USD)")</f>
        <v>369.67332046292699</v>
      </c>
      <c r="Y1217" s="1" cm="1">
        <f t="array" ref="Y1217">_xll.FDS($A1217,"FF_PTX_INC(ANN_R,"&amp;AE1217&amp;","&amp;AF1217&amp;",,,USD)")</f>
        <v>1350.66793970764</v>
      </c>
      <c r="Z1217" s="1" cm="1">
        <f t="array" ref="Z1217">_xll.FDS($A1217,"FF_PTX_INC(ANN_R,"&amp;AG1217&amp;","&amp;AH1217&amp;",,,USD)")</f>
        <v>1246.1227719522999</v>
      </c>
      <c r="AA1217" s="1" cm="1">
        <f t="array" ref="AA1217">_xll.FDS(A1217,"FF_PTX_INC(ANN_R,"&amp;AI1217&amp;","&amp;AJ1217&amp;",,,USD)")</f>
        <v>1158.4659366542501</v>
      </c>
      <c r="AB1217" s="1" cm="1">
        <f t="array" ref="AB1217">_xll.FDS(A1217,"FF_PTX_INC(ANN_R,"&amp;AK1217&amp;","&amp;AL1217&amp;",,,USD)")</f>
        <v>1011.02319335938</v>
      </c>
      <c r="AC1217" s="1" cm="1">
        <f t="array" ref="AC1217">_xll.FDS(A1217,"FF_PTX_INC(ANN_R,"&amp;F1217&amp;","&amp;G1217&amp;",,,USD)")</f>
        <v>1309.9572794660901</v>
      </c>
      <c r="AE1217" s="6">
        <f t="shared" si="129"/>
        <v>41275</v>
      </c>
      <c r="AF1217" s="6">
        <f t="shared" si="130"/>
        <v>41639</v>
      </c>
      <c r="AG1217" s="6">
        <f t="shared" si="131"/>
        <v>41640</v>
      </c>
      <c r="AH1217" s="6">
        <f t="shared" si="132"/>
        <v>42004</v>
      </c>
      <c r="AI1217" s="6">
        <f>DATE(YEAR(F1217)+AO1217,MONTH(F1217),DAY(F1217))</f>
        <v>42005</v>
      </c>
      <c r="AJ1217" s="6">
        <f>DATE(YEAR(G1217)+AO1217,MONTH(G1217),DAY(G1217))</f>
        <v>42369</v>
      </c>
      <c r="AK1217" s="6">
        <f>DATE(YEAR(F1217)+AP1217,MONTH(F1217),DAY(F1217))</f>
        <v>42370</v>
      </c>
      <c r="AL1217" s="6">
        <f>DATE(YEAR(G1217)+AP1217,MONTH(G1217),DAY(G1217))</f>
        <v>42735</v>
      </c>
      <c r="AM1217" s="8">
        <v>-4</v>
      </c>
      <c r="AN1217" s="8">
        <v>-3</v>
      </c>
      <c r="AO1217">
        <v>-2</v>
      </c>
      <c r="AP1217">
        <v>-1</v>
      </c>
      <c r="AQ1217" cm="1">
        <f t="array" ref="AQ1217">_xll.FDS(A1217,"FF_DEBT_LT(ANN_R,"&amp;F1217&amp;","&amp;G1217&amp;")")</f>
        <v>33293</v>
      </c>
      <c r="AR1217" cm="1">
        <f t="array" ref="AR1217">_xll.FDS(A1217,"FF_RD_EXP(ANN_R,"&amp;F1217&amp;","&amp;G1217&amp;")")</f>
        <v>6516</v>
      </c>
      <c r="AS1217" t="e" cm="1">
        <f t="array" ref="AS1217">_xll.FDS(A1217,"FF_PTX_INC_FOR(ANN_R,"&amp;F1217&amp;","&amp;G1217&amp;")")</f>
        <v>#N/A</v>
      </c>
      <c r="AT1217" cm="1">
        <f t="array" ref="AT1217">_xll.FDS(A1217,"FF_MKT_VAL_PUBLIC(ANN_R,"&amp;[1]sample_report!E1217&amp;")")</f>
        <v>1531671.5023565199</v>
      </c>
    </row>
    <row r="1218" spans="1:46" hidden="1" x14ac:dyDescent="0.25">
      <c r="A1218" t="s">
        <v>229</v>
      </c>
      <c r="B1218" t="s">
        <v>230</v>
      </c>
      <c r="C1218" t="s">
        <v>67</v>
      </c>
      <c r="D1218" t="str" cm="1">
        <f t="array" ref="D1218">_xll.FDS(A1218,"FF_MAJOR_IND_NAME")</f>
        <v>MISCELLANEOUS</v>
      </c>
      <c r="E1218">
        <v>2017</v>
      </c>
      <c r="F1218" s="4">
        <f t="shared" ref="F1218:F1281" si="133">DATE(E1218,1,1)</f>
        <v>42736</v>
      </c>
      <c r="G1218" s="4">
        <f t="shared" ref="G1218:G1281" si="134">DATE(E1218,12,31)</f>
        <v>43100</v>
      </c>
      <c r="H1218" s="3"/>
      <c r="I1218" s="1" cm="1">
        <f t="array" ref="I1218">_xll.FDS(A1218,"FF_PTX_INC(ANN_R,"&amp;F1218&amp;","&amp;G1218&amp;",,,USD)")</f>
        <v>247.23175086870799</v>
      </c>
      <c r="J1218" s="1" cm="1">
        <f t="array" ref="J1218">_xll.FDS(A1218,"FF_MKT_VAL(ANN_R,"&amp;F1218&amp;","&amp;G1218&amp;",,,USD)")</f>
        <v>5832.9826499938999</v>
      </c>
      <c r="K1218" s="1" cm="1">
        <f t="array" ref="K1218">_xll.FDS(A1218,"FF_SHLDRS_EQ(ANN_R,"&amp;F1218&amp;","&amp;G1218&amp;",,,USD)")</f>
        <v>7107.5044874694904</v>
      </c>
      <c r="L1218" s="1" cm="1">
        <f t="array" ref="L1218">_xll.FDS(A1218,"FF_ASSETS(ANN_R,"&amp;F1218&amp;","&amp;G1218&amp;",,,USD)")</f>
        <v>13243.247953247899</v>
      </c>
      <c r="M1218" s="1" cm="1">
        <f t="array" ref="M1218">_xll.FDS(A1218,"FF_TAX_CF(ANN_R,"&amp;F1218&amp;","&amp;G1218&amp;",,,USD)")</f>
        <v>58.076876352846597</v>
      </c>
      <c r="N1218" s="1" cm="1">
        <f t="array" ref="N1218">_xll.FDS(A1218,"FF_INC_TAX(ANN_R,"&amp;F1218&amp;","&amp;G1218&amp;",,,USD)")</f>
        <v>38.364661734379801</v>
      </c>
      <c r="O1218" s="1" cm="1">
        <f t="array" ref="O1218">_xll.FDS(A1218,"FF_NET_INC(ANN_R,"&amp;F1218&amp;","&amp;G1218&amp;")")</f>
        <v>9628.7340000000004</v>
      </c>
      <c r="P1218" s="1" cm="1">
        <f t="array" ref="P1218">_xll.FDS(A1218,"FF_ROA(ANN_R,"&amp;F1218&amp;","&amp;G1218&amp;")")</f>
        <v>2.4665207626433601</v>
      </c>
      <c r="Q1218" cm="1">
        <f t="array" ref="Q1218">_xll.FDS(A1218,"FF_TAX_RATE(ANN_R,"&amp;F1218&amp;","&amp;G1218&amp;")")</f>
        <v>15.5176920438319</v>
      </c>
      <c r="R1218" t="e" cm="1">
        <f t="array" ref="R1218">_xll.FDS(A1218,"FF_TAX_REFUND(ANN_R,"&amp;F1218&amp;","&amp;G1218&amp;",,,,,""D=1"")")</f>
        <v>#N/A</v>
      </c>
      <c r="S1218">
        <f t="shared" si="128"/>
        <v>0.13873068048427811</v>
      </c>
      <c r="T1218" s="1" cm="1">
        <f t="array" ref="T1218">_xll.FDS($A1218,"FF_TAX_CF(ANN_R,"&amp;AE1218&amp;","&amp;AF1218&amp;",,,USD)")</f>
        <v>27.509827051185098</v>
      </c>
      <c r="U1218" s="1" cm="1">
        <f t="array" ref="U1218">_xll.FDS($A1218,"FF_TAX_CF(ANN_R,"&amp;AG1218&amp;","&amp;AH1218&amp;",,,USD)")</f>
        <v>9.4672462366819392</v>
      </c>
      <c r="V1218" s="1" cm="1">
        <f t="array" ref="V1218">_xll.FDS(A1218,"FF_TAX_CF(ANN_R,"&amp;AI1218&amp;","&amp;AJ1218&amp;",,,USD)")</f>
        <v>73.798095668256295</v>
      </c>
      <c r="W1218" s="1" cm="1">
        <f t="array" ref="W1218">_xll.FDS(A1218,"FF_TAX_CF(ANN_R,"&amp;AK1218&amp;","&amp;AL1218&amp;",,,USD)")</f>
        <v>72.001367542874107</v>
      </c>
      <c r="X1218" s="1" cm="1">
        <f t="array" ref="X1218">_xll.FDS(A1218,"FF_TAX_CF(ANN_R,"&amp;F1218&amp;","&amp;G1218&amp;",,,USD)")</f>
        <v>58.076876352846597</v>
      </c>
      <c r="Y1218" s="1" cm="1">
        <f t="array" ref="Y1218">_xll.FDS($A1218,"FF_PTX_INC(ANN_R,"&amp;AE1218&amp;","&amp;AF1218&amp;",,,USD)")</f>
        <v>458.64624646906901</v>
      </c>
      <c r="Z1218" s="1" cm="1">
        <f t="array" ref="Z1218">_xll.FDS($A1218,"FF_PTX_INC(ANN_R,"&amp;AG1218&amp;","&amp;AH1218&amp;",,,USD)")</f>
        <v>444.43386333771002</v>
      </c>
      <c r="AA1218" s="1" cm="1">
        <f t="array" ref="AA1218">_xll.FDS(A1218,"FF_PTX_INC(ANN_R,"&amp;AI1218&amp;","&amp;AJ1218&amp;",,,USD)")</f>
        <v>429.63586692619299</v>
      </c>
      <c r="AB1218" s="1" cm="1">
        <f t="array" ref="AB1218">_xll.FDS(A1218,"FF_PTX_INC(ANN_R,"&amp;AK1218&amp;","&amp;AL1218&amp;",,,USD)")</f>
        <v>156.17446260944001</v>
      </c>
      <c r="AC1218" s="1" cm="1">
        <f t="array" ref="AC1218">_xll.FDS(A1218,"FF_PTX_INC(ANN_R,"&amp;F1218&amp;","&amp;G1218&amp;",,,USD)")</f>
        <v>247.23175086870799</v>
      </c>
      <c r="AE1218" s="6">
        <f t="shared" si="129"/>
        <v>41275</v>
      </c>
      <c r="AF1218" s="6">
        <f t="shared" si="130"/>
        <v>41639</v>
      </c>
      <c r="AG1218" s="6">
        <f t="shared" si="131"/>
        <v>41640</v>
      </c>
      <c r="AH1218" s="6">
        <f t="shared" si="132"/>
        <v>42004</v>
      </c>
      <c r="AI1218" s="6">
        <f>DATE(YEAR(F1218)+AO1218,MONTH(F1218),DAY(F1218))</f>
        <v>42005</v>
      </c>
      <c r="AJ1218" s="6">
        <f>DATE(YEAR(G1218)+AO1218,MONTH(G1218),DAY(G1218))</f>
        <v>42369</v>
      </c>
      <c r="AK1218" s="6">
        <f>DATE(YEAR(F1218)+AP1218,MONTH(F1218),DAY(F1218))</f>
        <v>42370</v>
      </c>
      <c r="AL1218" s="6">
        <f>DATE(YEAR(G1218)+AP1218,MONTH(G1218),DAY(G1218))</f>
        <v>42735</v>
      </c>
      <c r="AM1218" s="8">
        <v>-4</v>
      </c>
      <c r="AN1218" s="8">
        <v>-3</v>
      </c>
      <c r="AO1218">
        <v>-2</v>
      </c>
      <c r="AP1218">
        <v>-1</v>
      </c>
      <c r="AQ1218" cm="1">
        <f t="array" ref="AQ1218">_xll.FDS(A1218,"FF_DEBT_LT(ANN_R,"&amp;F1218&amp;","&amp;G1218&amp;")")</f>
        <v>54891.266000000003</v>
      </c>
      <c r="AR1218" cm="1">
        <f t="array" ref="AR1218">_xll.FDS(A1218,"FF_RD_EXP(ANN_R,"&amp;F1218&amp;","&amp;G1218&amp;")")</f>
        <v>13669.589</v>
      </c>
      <c r="AS1218" t="e" cm="1">
        <f t="array" ref="AS1218">_xll.FDS(A1218,"FF_PTX_INC_FOR(ANN_R,"&amp;F1218&amp;","&amp;G1218&amp;")")</f>
        <v>#N/A</v>
      </c>
      <c r="AT1218" cm="1">
        <f t="array" ref="AT1218">_xll.FDS(A1218,"FF_MKT_VAL_PUBLIC(ANN_R,"&amp;[1]sample_report!E1218&amp;")")</f>
        <v>160566.92668159999</v>
      </c>
    </row>
    <row r="1219" spans="1:46" hidden="1" x14ac:dyDescent="0.25">
      <c r="A1219" t="s">
        <v>297</v>
      </c>
      <c r="B1219" t="s">
        <v>298</v>
      </c>
      <c r="C1219" t="s">
        <v>29</v>
      </c>
      <c r="D1219" t="str" cm="1">
        <f t="array" ref="D1219">_xll.FDS(A1219,"FF_MAJOR_IND_NAME")</f>
        <v>MISCELLANEOUS</v>
      </c>
      <c r="E1219">
        <v>2017</v>
      </c>
      <c r="F1219" s="4">
        <f t="shared" si="133"/>
        <v>42736</v>
      </c>
      <c r="G1219" s="4">
        <f t="shared" si="134"/>
        <v>43100</v>
      </c>
      <c r="H1219" s="3"/>
      <c r="I1219" s="1" cm="1">
        <f t="array" ref="I1219">_xll.FDS(A1219,"FF_PTX_INC(ANN_R,"&amp;F1219&amp;","&amp;G1219&amp;",,,USD)")</f>
        <v>811.143173005432</v>
      </c>
      <c r="J1219" s="1" cm="1">
        <f t="array" ref="J1219">_xll.FDS(A1219,"FF_MKT_VAL(ANN_R,"&amp;F1219&amp;","&amp;G1219&amp;",,,USD)")</f>
        <v>12209.131916341599</v>
      </c>
      <c r="K1219" s="1" cm="1">
        <f t="array" ref="K1219">_xll.FDS(A1219,"FF_SHLDRS_EQ(ANN_R,"&amp;F1219&amp;","&amp;G1219&amp;",,,USD)")</f>
        <v>3527.13930304721</v>
      </c>
      <c r="L1219" s="1" cm="1">
        <f t="array" ref="L1219">_xll.FDS(A1219,"FF_ASSETS(ANN_R,"&amp;F1219&amp;","&amp;G1219&amp;",,,USD)")</f>
        <v>4390.36489477754</v>
      </c>
      <c r="M1219" s="1" cm="1">
        <f t="array" ref="M1219">_xll.FDS(A1219,"FF_TAX_CF(ANN_R,"&amp;F1219&amp;","&amp;G1219&amp;",,,USD)")</f>
        <v>201.34032507054499</v>
      </c>
      <c r="N1219" s="1" cm="1">
        <f t="array" ref="N1219">_xll.FDS(A1219,"FF_INC_TAX(ANN_R,"&amp;F1219&amp;","&amp;G1219&amp;",,,USD)")</f>
        <v>256.55443871207501</v>
      </c>
      <c r="O1219" s="1" cm="1">
        <f t="array" ref="O1219">_xll.FDS(A1219,"FF_NET_INC(ANN_R,"&amp;F1219&amp;","&amp;G1219&amp;")")</f>
        <v>59999</v>
      </c>
      <c r="P1219" s="1" cm="1">
        <f t="array" ref="P1219">_xll.FDS(A1219,"FF_ROA(ANN_R,"&amp;F1219&amp;","&amp;G1219&amp;")")</f>
        <v>13.205778064396901</v>
      </c>
      <c r="Q1219" cm="1">
        <f t="array" ref="Q1219">_xll.FDS(A1219,"FF_TAX_RATE(ANN_R,"&amp;F1219&amp;","&amp;G1219&amp;")")</f>
        <v>31.628749060599802</v>
      </c>
      <c r="R1219" t="e" cm="1">
        <f t="array" ref="R1219">_xll.FDS(A1219,"FF_TAX_REFUND(ANN_R,"&amp;F1219&amp;","&amp;G1219&amp;",,,,,""D=1"")")</f>
        <v>#N/A</v>
      </c>
      <c r="S1219">
        <f t="shared" ref="S1219:S1282" si="135">SUM(T1219:X1219)/SUM(Y1219:AC1219)</f>
        <v>0.31525676284241522</v>
      </c>
      <c r="T1219" s="1" cm="1">
        <f t="array" ref="T1219">_xll.FDS($A1219,"FF_TAX_CF(ANN_R,"&amp;AE1219&amp;","&amp;AF1219&amp;",,,USD)")</f>
        <v>290.52033574320399</v>
      </c>
      <c r="U1219" s="1" cm="1">
        <f t="array" ref="U1219">_xll.FDS($A1219,"FF_TAX_CF(ANN_R,"&amp;AG1219&amp;","&amp;AH1219&amp;",,,USD)")</f>
        <v>226.62041543237899</v>
      </c>
      <c r="V1219" s="1" cm="1">
        <f t="array" ref="V1219">_xll.FDS(A1219,"FF_TAX_CF(ANN_R,"&amp;AI1219&amp;","&amp;AJ1219&amp;",,,USD)")</f>
        <v>192.45021790266</v>
      </c>
      <c r="W1219" s="1" cm="1">
        <f t="array" ref="W1219">_xll.FDS(A1219,"FF_TAX_CF(ANN_R,"&amp;AK1219&amp;","&amp;AL1219&amp;",,,USD)")</f>
        <v>177.789659745991</v>
      </c>
      <c r="X1219" s="1" cm="1">
        <f t="array" ref="X1219">_xll.FDS(A1219,"FF_TAX_CF(ANN_R,"&amp;F1219&amp;","&amp;G1219&amp;",,,USD)")</f>
        <v>201.34032507054499</v>
      </c>
      <c r="Y1219" s="1" cm="1">
        <f t="array" ref="Y1219">_xll.FDS($A1219,"FF_PTX_INC(ANN_R,"&amp;AE1219&amp;","&amp;AF1219&amp;",,,USD)")</f>
        <v>765.57667002081905</v>
      </c>
      <c r="Z1219" s="1" cm="1">
        <f t="array" ref="Z1219">_xll.FDS($A1219,"FF_PTX_INC(ANN_R,"&amp;AG1219&amp;","&amp;AH1219&amp;",,,USD)")</f>
        <v>635.00112949591096</v>
      </c>
      <c r="AA1219" s="1" cm="1">
        <f t="array" ref="AA1219">_xll.FDS(A1219,"FF_PTX_INC(ANN_R,"&amp;AI1219&amp;","&amp;AJ1219&amp;",,,USD)")</f>
        <v>623.64023849368095</v>
      </c>
      <c r="AB1219" s="1" cm="1">
        <f t="array" ref="AB1219">_xll.FDS(A1219,"FF_PTX_INC(ANN_R,"&amp;AK1219&amp;","&amp;AL1219&amp;",,,USD)")</f>
        <v>618.08081534598</v>
      </c>
      <c r="AC1219" s="1" cm="1">
        <f t="array" ref="AC1219">_xll.FDS(A1219,"FF_PTX_INC(ANN_R,"&amp;F1219&amp;","&amp;G1219&amp;",,,USD)")</f>
        <v>811.143173005432</v>
      </c>
      <c r="AE1219" s="6">
        <f t="shared" ref="AE1219:AE1282" si="136">DATE(YEAR($F1219)+AM1219,MONTH($F1219),DAY($F1219))</f>
        <v>41275</v>
      </c>
      <c r="AF1219" s="6">
        <f t="shared" ref="AF1219:AF1282" si="137">DATE(YEAR($G1219)+AM1219,MONTH($G1219),DAY($G1219))</f>
        <v>41639</v>
      </c>
      <c r="AG1219" s="6">
        <f t="shared" ref="AG1219:AG1282" si="138">DATE(YEAR($F1219)+AN1219,MONTH($F1219),DAY($F1219))</f>
        <v>41640</v>
      </c>
      <c r="AH1219" s="6">
        <f t="shared" ref="AH1219:AH1282" si="139">DATE(YEAR($G1219)+AN1219,MONTH($G1219),DAY($G1219))</f>
        <v>42004</v>
      </c>
      <c r="AI1219" s="6">
        <f>DATE(YEAR(F1219)+AO1219,MONTH(F1219),DAY(F1219))</f>
        <v>42005</v>
      </c>
      <c r="AJ1219" s="6">
        <f>DATE(YEAR(G1219)+AO1219,MONTH(G1219),DAY(G1219))</f>
        <v>42369</v>
      </c>
      <c r="AK1219" s="6">
        <f>DATE(YEAR(F1219)+AP1219,MONTH(F1219),DAY(F1219))</f>
        <v>42370</v>
      </c>
      <c r="AL1219" s="6">
        <f>DATE(YEAR(G1219)+AP1219,MONTH(G1219),DAY(G1219))</f>
        <v>42735</v>
      </c>
      <c r="AM1219" s="8">
        <v>-4</v>
      </c>
      <c r="AN1219" s="8">
        <v>-3</v>
      </c>
      <c r="AO1219">
        <v>-2</v>
      </c>
      <c r="AP1219">
        <v>-1</v>
      </c>
      <c r="AQ1219" cm="1">
        <f t="array" ref="AQ1219">_xll.FDS(A1219,"FF_DEBT_LT(ANN_R,"&amp;F1219&amp;","&amp;G1219&amp;")")</f>
        <v>2330</v>
      </c>
      <c r="AR1219" cm="1">
        <f t="array" ref="AR1219">_xll.FDS(A1219,"FF_RD_EXP(ANN_R,"&amp;F1219&amp;","&amp;G1219&amp;")")</f>
        <v>0</v>
      </c>
      <c r="AS1219" t="e" cm="1">
        <f t="array" ref="AS1219">_xll.FDS(A1219,"FF_PTX_INC_FOR(ANN_R,"&amp;F1219&amp;","&amp;G1219&amp;")")</f>
        <v>#N/A</v>
      </c>
      <c r="AT1219" cm="1">
        <f t="array" ref="AT1219">_xll.FDS(A1219,"FF_MKT_VAL_PUBLIC(ANN_R,"&amp;[1]sample_report!E1219&amp;")")</f>
        <v>1245173.8220299401</v>
      </c>
    </row>
    <row r="1220" spans="1:46" hidden="1" x14ac:dyDescent="0.25">
      <c r="A1220" t="s">
        <v>373</v>
      </c>
      <c r="B1220" t="s">
        <v>374</v>
      </c>
      <c r="C1220" t="s">
        <v>67</v>
      </c>
      <c r="D1220" t="str" cm="1">
        <f t="array" ref="D1220">_xll.FDS(A1220,"FF_MAJOR_IND_NAME")</f>
        <v>MISCELLANEOUS</v>
      </c>
      <c r="E1220">
        <v>2017</v>
      </c>
      <c r="F1220" s="4">
        <f t="shared" si="133"/>
        <v>42736</v>
      </c>
      <c r="G1220" s="4">
        <f t="shared" si="134"/>
        <v>43100</v>
      </c>
      <c r="H1220" s="3"/>
      <c r="I1220" s="1" cm="1">
        <f t="array" ref="I1220">_xll.FDS(A1220,"FF_PTX_INC(ANN_R,"&amp;F1220&amp;","&amp;G1220&amp;",,,USD)")</f>
        <v>5655.50757264398</v>
      </c>
      <c r="J1220" s="1" cm="1">
        <f t="array" ref="J1220">_xll.FDS(A1220,"FF_MKT_VAL(ANN_R,"&amp;F1220&amp;","&amp;G1220&amp;",,,USD)")</f>
        <v>55430.196619955001</v>
      </c>
      <c r="K1220" s="1" cm="1">
        <f t="array" ref="K1220">_xll.FDS(A1220,"FF_SHLDRS_EQ(ANN_R,"&amp;F1220&amp;","&amp;G1220&amp;",,,USD)")</f>
        <v>36397.051280903703</v>
      </c>
      <c r="L1220" s="1" cm="1">
        <f t="array" ref="L1220">_xll.FDS(A1220,"FF_ASSETS(ANN_R,"&amp;F1220&amp;","&amp;G1220&amp;",,,USD)")</f>
        <v>114495.585850509</v>
      </c>
      <c r="M1220" s="1" cm="1">
        <f t="array" ref="M1220">_xll.FDS(A1220,"FF_TAX_CF(ANN_R,"&amp;F1220&amp;","&amp;G1220&amp;",,,USD)")</f>
        <v>1316.2609199451299</v>
      </c>
      <c r="N1220" s="1" cm="1">
        <f t="array" ref="N1220">_xll.FDS(A1220,"FF_INC_TAX(ANN_R,"&amp;F1220&amp;","&amp;G1220&amp;",,,USD)")</f>
        <v>1561.2709752864801</v>
      </c>
      <c r="O1220" s="1" cm="1">
        <f t="array" ref="O1220">_xll.FDS(A1220,"FF_NET_INC(ANN_R,"&amp;F1220&amp;","&amp;G1220&amp;")")</f>
        <v>138734.40100000001</v>
      </c>
      <c r="P1220" s="1" cm="1">
        <f t="array" ref="P1220">_xll.FDS(A1220,"FF_ROA(ANN_R,"&amp;F1220&amp;","&amp;G1220&amp;")")</f>
        <v>4.6250508008317199</v>
      </c>
      <c r="Q1220" cm="1">
        <f t="array" ref="Q1220">_xll.FDS(A1220,"FF_TAX_RATE(ANN_R,"&amp;F1220&amp;","&amp;G1220&amp;")")</f>
        <v>27.606204310262701</v>
      </c>
      <c r="R1220" t="e" cm="1">
        <f t="array" ref="R1220">_xll.FDS(A1220,"FF_TAX_REFUND(ANN_R,"&amp;F1220&amp;","&amp;G1220&amp;",,,,,""D=1"")")</f>
        <v>#N/A</v>
      </c>
      <c r="S1220">
        <f t="shared" si="135"/>
        <v>0.21906197815339531</v>
      </c>
      <c r="T1220" s="1" cm="1">
        <f t="array" ref="T1220">_xll.FDS($A1220,"FF_TAX_CF(ANN_R,"&amp;AE1220&amp;","&amp;AF1220&amp;",,,USD)")</f>
        <v>902.40646120738199</v>
      </c>
      <c r="U1220" s="1" cm="1">
        <f t="array" ref="U1220">_xll.FDS($A1220,"FF_TAX_CF(ANN_R,"&amp;AG1220&amp;","&amp;AH1220&amp;",,,USD)")</f>
        <v>1148.2027493725</v>
      </c>
      <c r="V1220" s="1" cm="1">
        <f t="array" ref="V1220">_xll.FDS(A1220,"FF_TAX_CF(ANN_R,"&amp;AI1220&amp;","&amp;AJ1220&amp;",,,USD)")</f>
        <v>1457.4232197802401</v>
      </c>
      <c r="W1220" s="1" cm="1">
        <f t="array" ref="W1220">_xll.FDS(A1220,"FF_TAX_CF(ANN_R,"&amp;AK1220&amp;","&amp;AL1220&amp;",,,USD)")</f>
        <v>1300.1968528284301</v>
      </c>
      <c r="X1220" s="1" cm="1">
        <f t="array" ref="X1220">_xll.FDS(A1220,"FF_TAX_CF(ANN_R,"&amp;F1220&amp;","&amp;G1220&amp;",,,USD)")</f>
        <v>1316.2609199451299</v>
      </c>
      <c r="Y1220" s="1" cm="1">
        <f t="array" ref="Y1220">_xll.FDS($A1220,"FF_PTX_INC(ANN_R,"&amp;AE1220&amp;","&amp;AF1220&amp;",,,USD)")</f>
        <v>4428.9789250802296</v>
      </c>
      <c r="Z1220" s="1" cm="1">
        <f t="array" ref="Z1220">_xll.FDS($A1220,"FF_PTX_INC(ANN_R,"&amp;AG1220&amp;","&amp;AH1220&amp;",,,USD)")</f>
        <v>5647.5973888316903</v>
      </c>
      <c r="AA1220" s="1" cm="1">
        <f t="array" ref="AA1220">_xll.FDS(A1220,"FF_PTX_INC(ANN_R,"&amp;AI1220&amp;","&amp;AJ1220&amp;",,,USD)")</f>
        <v>6113.5458969825804</v>
      </c>
      <c r="AB1220" s="1" cm="1">
        <f t="array" ref="AB1220">_xll.FDS(A1220,"FF_PTX_INC(ANN_R,"&amp;AK1220&amp;","&amp;AL1220&amp;",,,USD)")</f>
        <v>6112.1667029201899</v>
      </c>
      <c r="AC1220" s="1" cm="1">
        <f t="array" ref="AC1220">_xll.FDS(A1220,"FF_PTX_INC(ANN_R,"&amp;F1220&amp;","&amp;G1220&amp;",,,USD)")</f>
        <v>5655.50757264398</v>
      </c>
      <c r="AE1220" s="6">
        <f t="shared" si="136"/>
        <v>41275</v>
      </c>
      <c r="AF1220" s="6">
        <f t="shared" si="137"/>
        <v>41639</v>
      </c>
      <c r="AG1220" s="6">
        <f t="shared" si="138"/>
        <v>41640</v>
      </c>
      <c r="AH1220" s="6">
        <f t="shared" si="139"/>
        <v>42004</v>
      </c>
      <c r="AI1220" s="6">
        <f>DATE(YEAR(F1220)+AO1220,MONTH(F1220),DAY(F1220))</f>
        <v>42005</v>
      </c>
      <c r="AJ1220" s="6">
        <f>DATE(YEAR(G1220)+AO1220,MONTH(G1220),DAY(G1220))</f>
        <v>42369</v>
      </c>
      <c r="AK1220" s="6">
        <f>DATE(YEAR(F1220)+AP1220,MONTH(F1220),DAY(F1220))</f>
        <v>42370</v>
      </c>
      <c r="AL1220" s="6">
        <f>DATE(YEAR(G1220)+AP1220,MONTH(G1220),DAY(G1220))</f>
        <v>42735</v>
      </c>
      <c r="AM1220" s="8">
        <v>-4</v>
      </c>
      <c r="AN1220" s="8">
        <v>-3</v>
      </c>
      <c r="AO1220">
        <v>-2</v>
      </c>
      <c r="AP1220">
        <v>-1</v>
      </c>
      <c r="AQ1220" cm="1">
        <f t="array" ref="AQ1220">_xll.FDS(A1220,"FF_DEBT_LT(ANN_R,"&amp;F1220&amp;","&amp;G1220&amp;")")</f>
        <v>191246.17300000001</v>
      </c>
      <c r="AR1220" cm="1">
        <f t="array" ref="AR1220">_xll.FDS(A1220,"FF_RD_EXP(ANN_R,"&amp;F1220&amp;","&amp;G1220&amp;")")</f>
        <v>81781.153999999995</v>
      </c>
      <c r="AS1220" t="e" cm="1">
        <f t="array" ref="AS1220">_xll.FDS(A1220,"FF_PTX_INC_FOR(ANN_R,"&amp;F1220&amp;","&amp;G1220&amp;")")</f>
        <v>#N/A</v>
      </c>
      <c r="AT1220" cm="1">
        <f t="array" ref="AT1220">_xll.FDS(A1220,"FF_MKT_VAL_PUBLIC(ANN_R,"&amp;[1]sample_report!E1220&amp;")")</f>
        <v>1405456.4850972299</v>
      </c>
    </row>
    <row r="1221" spans="1:46" hidden="1" x14ac:dyDescent="0.25">
      <c r="A1221" t="s">
        <v>454</v>
      </c>
      <c r="B1221" t="s">
        <v>455</v>
      </c>
      <c r="C1221" t="s">
        <v>29</v>
      </c>
      <c r="D1221" t="str" cm="1">
        <f t="array" ref="D1221">_xll.FDS(A1221,"FF_MAJOR_IND_NAME")</f>
        <v>MISCELLANEOUS</v>
      </c>
      <c r="E1221">
        <v>2017</v>
      </c>
      <c r="F1221" s="4">
        <f t="shared" si="133"/>
        <v>42736</v>
      </c>
      <c r="G1221" s="4">
        <f t="shared" si="134"/>
        <v>43100</v>
      </c>
      <c r="H1221" s="3"/>
      <c r="I1221" s="1" cm="1">
        <f t="array" ref="I1221">_xll.FDS(A1221,"FF_PTX_INC(ANN_R,"&amp;F1221&amp;","&amp;G1221&amp;",,,USD)")</f>
        <v>1837.04488936998</v>
      </c>
      <c r="J1221" s="1" cm="1">
        <f t="array" ref="J1221">_xll.FDS(A1221,"FF_MKT_VAL(ANN_R,"&amp;F1221&amp;","&amp;G1221&amp;",,,USD)")</f>
        <v>28385.291432337599</v>
      </c>
      <c r="K1221" s="1" cm="1">
        <f t="array" ref="K1221">_xll.FDS(A1221,"FF_SHLDRS_EQ(ANN_R,"&amp;F1221&amp;","&amp;G1221&amp;",,,USD)")</f>
        <v>6619.17793478351</v>
      </c>
      <c r="L1221" s="1" cm="1">
        <f t="array" ref="L1221">_xll.FDS(A1221,"FF_ASSETS(ANN_R,"&amp;F1221&amp;","&amp;G1221&amp;",,,USD)")</f>
        <v>13128.4483046858</v>
      </c>
      <c r="M1221" s="1" cm="1">
        <f t="array" ref="M1221">_xll.FDS(A1221,"FF_TAX_CF(ANN_R,"&amp;F1221&amp;","&amp;G1221&amp;",,,USD)")</f>
        <v>731.238595277071</v>
      </c>
      <c r="N1221" s="1" cm="1">
        <f t="array" ref="N1221">_xll.FDS(A1221,"FF_INC_TAX(ANN_R,"&amp;F1221&amp;","&amp;G1221&amp;",,,USD)")</f>
        <v>569.49324272759304</v>
      </c>
      <c r="O1221" s="1" cm="1">
        <f t="array" ref="O1221">_xll.FDS(A1221,"FF_NET_INC(ANN_R,"&amp;F1221&amp;","&amp;G1221&amp;")")</f>
        <v>136655</v>
      </c>
      <c r="P1221" s="1" cm="1">
        <f t="array" ref="P1221">_xll.FDS(A1221,"FF_ROA(ANN_R,"&amp;F1221&amp;","&amp;G1221&amp;")")</f>
        <v>10.4572877703567</v>
      </c>
      <c r="Q1221" cm="1">
        <f t="array" ref="Q1221">_xll.FDS(A1221,"FF_TAX_RATE(ANN_R,"&amp;F1221&amp;","&amp;G1221&amp;")")</f>
        <v>31.000507718834399</v>
      </c>
      <c r="R1221" t="e" cm="1">
        <f t="array" ref="R1221">_xll.FDS(A1221,"FF_TAX_REFUND(ANN_R,"&amp;F1221&amp;","&amp;G1221&amp;",,,,,""D=1"")")</f>
        <v>#N/A</v>
      </c>
      <c r="S1221">
        <f t="shared" si="135"/>
        <v>0.36006681585901867</v>
      </c>
      <c r="T1221" s="1" cm="1">
        <f t="array" ref="T1221">_xll.FDS($A1221,"FF_TAX_CF(ANN_R,"&amp;AE1221&amp;","&amp;AF1221&amp;",,,USD)")</f>
        <v>275.38042267784499</v>
      </c>
      <c r="U1221" s="1" cm="1">
        <f t="array" ref="U1221">_xll.FDS($A1221,"FF_TAX_CF(ANN_R,"&amp;AG1221&amp;","&amp;AH1221&amp;",,,USD)")</f>
        <v>617.89025499485399</v>
      </c>
      <c r="V1221" s="1" cm="1">
        <f t="array" ref="V1221">_xll.FDS(A1221,"FF_TAX_CF(ANN_R,"&amp;AI1221&amp;","&amp;AJ1221&amp;",,,USD)")</f>
        <v>514.84441842790704</v>
      </c>
      <c r="W1221" s="1" cm="1">
        <f t="array" ref="W1221">_xll.FDS(A1221,"FF_TAX_CF(ANN_R,"&amp;AK1221&amp;","&amp;AL1221&amp;",,,USD)")</f>
        <v>271.43434524536099</v>
      </c>
      <c r="X1221" s="1" cm="1">
        <f t="array" ref="X1221">_xll.FDS(A1221,"FF_TAX_CF(ANN_R,"&amp;F1221&amp;","&amp;G1221&amp;",,,USD)")</f>
        <v>731.238595277071</v>
      </c>
      <c r="Y1221" s="1" cm="1">
        <f t="array" ref="Y1221">_xll.FDS($A1221,"FF_PTX_INC(ANN_R,"&amp;AE1221&amp;","&amp;AF1221&amp;",,,USD)")</f>
        <v>1484.61299659684</v>
      </c>
      <c r="Z1221" s="1" cm="1">
        <f t="array" ref="Z1221">_xll.FDS($A1221,"FF_PTX_INC(ANN_R,"&amp;AG1221&amp;","&amp;AH1221&amp;",,,USD)")</f>
        <v>1191.8857939187401</v>
      </c>
      <c r="AA1221" s="1" cm="1">
        <f t="array" ref="AA1221">_xll.FDS(A1221,"FF_PTX_INC(ANN_R,"&amp;AI1221&amp;","&amp;AJ1221&amp;",,,USD)")</f>
        <v>1155.43470923975</v>
      </c>
      <c r="AB1221" s="1" cm="1">
        <f t="array" ref="AB1221">_xll.FDS(A1221,"FF_PTX_INC(ANN_R,"&amp;AK1221&amp;","&amp;AL1221&amp;",,,USD)")</f>
        <v>1026.4123840331999</v>
      </c>
      <c r="AC1221" s="1" cm="1">
        <f t="array" ref="AC1221">_xll.FDS(A1221,"FF_PTX_INC(ANN_R,"&amp;F1221&amp;","&amp;G1221&amp;",,,USD)")</f>
        <v>1837.04488936998</v>
      </c>
      <c r="AE1221" s="6">
        <f t="shared" si="136"/>
        <v>41275</v>
      </c>
      <c r="AF1221" s="6">
        <f t="shared" si="137"/>
        <v>41639</v>
      </c>
      <c r="AG1221" s="6">
        <f t="shared" si="138"/>
        <v>41640</v>
      </c>
      <c r="AH1221" s="6">
        <f t="shared" si="139"/>
        <v>42004</v>
      </c>
      <c r="AI1221" s="6">
        <f>DATE(YEAR(F1221)+AO1221,MONTH(F1221),DAY(F1221))</f>
        <v>42005</v>
      </c>
      <c r="AJ1221" s="6">
        <f>DATE(YEAR(G1221)+AO1221,MONTH(G1221),DAY(G1221))</f>
        <v>42369</v>
      </c>
      <c r="AK1221" s="6">
        <f>DATE(YEAR(F1221)+AP1221,MONTH(F1221),DAY(F1221))</f>
        <v>42370</v>
      </c>
      <c r="AL1221" s="6">
        <f>DATE(YEAR(G1221)+AP1221,MONTH(G1221),DAY(G1221))</f>
        <v>42735</v>
      </c>
      <c r="AM1221" s="8">
        <v>-4</v>
      </c>
      <c r="AN1221" s="8">
        <v>-3</v>
      </c>
      <c r="AO1221">
        <v>-2</v>
      </c>
      <c r="AP1221">
        <v>-1</v>
      </c>
      <c r="AQ1221" cm="1">
        <f t="array" ref="AQ1221">_xll.FDS(A1221,"FF_DEBT_LT(ANN_R,"&amp;F1221&amp;","&amp;G1221&amp;")")</f>
        <v>186620</v>
      </c>
      <c r="AR1221" t="e" cm="1">
        <f t="array" ref="AR1221">_xll.FDS(A1221,"FF_RD_EXP(ANN_R,"&amp;F1221&amp;","&amp;G1221&amp;")")</f>
        <v>#N/A</v>
      </c>
      <c r="AS1221" t="e" cm="1">
        <f t="array" ref="AS1221">_xll.FDS(A1221,"FF_PTX_INC_FOR(ANN_R,"&amp;F1221&amp;","&amp;G1221&amp;")")</f>
        <v>#N/A</v>
      </c>
      <c r="AT1221" cm="1">
        <f t="array" ref="AT1221">_xll.FDS(A1221,"FF_MKT_VAL_PUBLIC(ANN_R,"&amp;[1]sample_report!E1221&amp;")")</f>
        <v>2930929.3649365501</v>
      </c>
    </row>
    <row r="1222" spans="1:46" x14ac:dyDescent="0.25">
      <c r="A1222" t="s">
        <v>542</v>
      </c>
      <c r="B1222" t="s">
        <v>543</v>
      </c>
      <c r="C1222" t="s">
        <v>502</v>
      </c>
      <c r="D1222" t="str" cm="1">
        <f t="array" ref="D1222">_xll.FDS(A1222,"FF_MAJOR_IND_NAME")</f>
        <v>MISCELLANEOUS</v>
      </c>
      <c r="E1222">
        <v>2017</v>
      </c>
      <c r="F1222" s="4">
        <f t="shared" si="133"/>
        <v>42736</v>
      </c>
      <c r="G1222" s="4">
        <f t="shared" si="134"/>
        <v>43100</v>
      </c>
      <c r="H1222" s="3"/>
      <c r="I1222" s="1" cm="1">
        <f t="array" ref="I1222">_xll.FDS(A1222,"FF_PTX_INC(ANN_R,"&amp;F1222&amp;","&amp;G1222&amp;",,,USD)")</f>
        <v>2461</v>
      </c>
      <c r="J1222" s="1" cm="1">
        <f t="array" ref="J1222">_xll.FDS(A1222,"FF_MKT_VAL(ANN_R,"&amp;F1222&amp;","&amp;G1222&amp;",,,USD)")</f>
        <v>43027.6</v>
      </c>
      <c r="K1222" s="1" cm="1">
        <f t="array" ref="K1222">_xll.FDS(A1222,"FF_SHLDRS_EQ(ANN_R,"&amp;F1222&amp;","&amp;G1222&amp;",,,USD)")</f>
        <v>711</v>
      </c>
      <c r="L1222" s="1" cm="1">
        <f t="array" ref="L1222">_xll.FDS(A1222,"FF_ASSETS(ANN_R,"&amp;F1222&amp;","&amp;G1222&amp;",,,USD)")</f>
        <v>9425</v>
      </c>
      <c r="M1222" s="1" cm="1">
        <f t="array" ref="M1222">_xll.FDS(A1222,"FF_TAX_CF(ANN_R,"&amp;F1222&amp;","&amp;G1222&amp;",,,USD)")</f>
        <v>709</v>
      </c>
      <c r="N1222" s="1" cm="1">
        <f t="array" ref="N1222">_xll.FDS(A1222,"FF_INC_TAX(ANN_R,"&amp;F1222&amp;","&amp;G1222&amp;",,,USD)")</f>
        <v>823</v>
      </c>
      <c r="O1222" s="1" cm="1">
        <f t="array" ref="O1222">_xll.FDS(A1222,"FF_NET_INC(ANN_R,"&amp;F1222&amp;","&amp;G1222&amp;")")</f>
        <v>1496</v>
      </c>
      <c r="P1222" s="1" cm="1">
        <f t="array" ref="P1222">_xll.FDS(A1222,"FF_ROA(ANN_R,"&amp;F1222&amp;","&amp;G1222&amp;")")</f>
        <v>16.535868243616701</v>
      </c>
      <c r="Q1222" cm="1">
        <f t="array" ref="Q1222">_xll.FDS(A1222,"FF_TAX_RATE(ANN_R,"&amp;F1222&amp;","&amp;G1222&amp;")")</f>
        <v>33.441690369768402</v>
      </c>
      <c r="R1222" t="e" cm="1">
        <f t="array" ref="R1222">_xll.FDS(A1222,"FF_TAX_REFUND(ANN_R,"&amp;F1222&amp;","&amp;G1222&amp;",,,,,""D=1"")")</f>
        <v>#N/A</v>
      </c>
      <c r="S1222" t="e">
        <f t="shared" si="135"/>
        <v>#N/A</v>
      </c>
      <c r="T1222" s="1" t="e" cm="1">
        <f t="array" ref="T1222">_xll.FDS($A1222,"FF_TAX_CF(ANN_R,"&amp;AE1222&amp;","&amp;AF1222&amp;",,,USD)")</f>
        <v>#N/A</v>
      </c>
      <c r="U1222" s="1" cm="1">
        <f t="array" ref="U1222">_xll.FDS($A1222,"FF_TAX_CF(ANN_R,"&amp;AG1222&amp;","&amp;AH1222&amp;",,,USD)")</f>
        <v>419</v>
      </c>
      <c r="V1222" s="1" cm="1">
        <f t="array" ref="V1222">_xll.FDS(A1222,"FF_TAX_CF(ANN_R,"&amp;AI1222&amp;","&amp;AJ1222&amp;",,,USD)")</f>
        <v>260</v>
      </c>
      <c r="W1222" s="1" cm="1">
        <f t="array" ref="W1222">_xll.FDS(A1222,"FF_TAX_CF(ANN_R,"&amp;AK1222&amp;","&amp;AL1222&amp;",,,USD)")</f>
        <v>683</v>
      </c>
      <c r="X1222" s="1" cm="1">
        <f t="array" ref="X1222">_xll.FDS(A1222,"FF_TAX_CF(ANN_R,"&amp;F1222&amp;","&amp;G1222&amp;",,,USD)")</f>
        <v>709</v>
      </c>
      <c r="Y1222" s="1" cm="1">
        <f t="array" ref="Y1222">_xll.FDS($A1222,"FF_PTX_INC(ANN_R,"&amp;AE1222&amp;","&amp;AF1222&amp;",,,USD)")</f>
        <v>1299</v>
      </c>
      <c r="Z1222" s="1" cm="1">
        <f t="array" ref="Z1222">_xll.FDS($A1222,"FF_PTX_INC(ANN_R,"&amp;AG1222&amp;","&amp;AH1222&amp;",,,USD)")</f>
        <v>54</v>
      </c>
      <c r="AA1222" s="1" cm="1">
        <f t="array" ref="AA1222">_xll.FDS(A1222,"FF_PTX_INC(ANN_R,"&amp;AI1222&amp;","&amp;AJ1222&amp;",,,USD)")</f>
        <v>1815</v>
      </c>
      <c r="AB1222" s="1" cm="1">
        <f t="array" ref="AB1222">_xll.FDS(A1222,"FF_PTX_INC(ANN_R,"&amp;AK1222&amp;","&amp;AL1222&amp;",,,USD)")</f>
        <v>3188</v>
      </c>
      <c r="AC1222" s="1" cm="1">
        <f t="array" ref="AC1222">_xll.FDS(A1222,"FF_PTX_INC(ANN_R,"&amp;F1222&amp;","&amp;G1222&amp;",,,USD)")</f>
        <v>2461</v>
      </c>
      <c r="AE1222" s="6">
        <f t="shared" si="136"/>
        <v>41275</v>
      </c>
      <c r="AF1222" s="6">
        <f t="shared" si="137"/>
        <v>41639</v>
      </c>
      <c r="AG1222" s="6">
        <f t="shared" si="138"/>
        <v>41640</v>
      </c>
      <c r="AH1222" s="6">
        <f t="shared" si="139"/>
        <v>42004</v>
      </c>
      <c r="AI1222" s="6">
        <f>DATE(YEAR(F1222)+AO1222,MONTH(F1222),DAY(F1222))</f>
        <v>42005</v>
      </c>
      <c r="AJ1222" s="6">
        <f>DATE(YEAR(G1222)+AO1222,MONTH(G1222),DAY(G1222))</f>
        <v>42369</v>
      </c>
      <c r="AK1222" s="6">
        <f>DATE(YEAR(F1222)+AP1222,MONTH(F1222),DAY(F1222))</f>
        <v>42370</v>
      </c>
      <c r="AL1222" s="6">
        <f>DATE(YEAR(G1222)+AP1222,MONTH(G1222),DAY(G1222))</f>
        <v>42735</v>
      </c>
      <c r="AM1222" s="8">
        <v>-4</v>
      </c>
      <c r="AN1222" s="8">
        <v>-3</v>
      </c>
      <c r="AO1222">
        <v>-2</v>
      </c>
      <c r="AP1222">
        <v>-1</v>
      </c>
      <c r="AQ1222" cm="1">
        <f t="array" ref="AQ1222">_xll.FDS(A1222,"FF_DEBT_LT(ANN_R,"&amp;F1222&amp;","&amp;G1222&amp;")")</f>
        <v>3170</v>
      </c>
      <c r="AR1222" cm="1">
        <f t="array" ref="AR1222">_xll.FDS(A1222,"FF_RD_EXP(ANN_R,"&amp;F1222&amp;","&amp;G1222&amp;")")</f>
        <v>0</v>
      </c>
      <c r="AS1222" cm="1">
        <f t="array" ref="AS1222">_xll.FDS(A1222,"FF_PTX_INC_FOR(ANN_R,"&amp;F1222&amp;","&amp;G1222&amp;")")</f>
        <v>738</v>
      </c>
      <c r="AT1222" cm="1">
        <f t="array" ref="AT1222">_xll.FDS(A1222,"FF_MKT_VAL_PUBLIC(ANN_R,"&amp;[1]sample_report!E1222&amp;")")</f>
        <v>42270.486350400002</v>
      </c>
    </row>
    <row r="1223" spans="1:46" hidden="1" x14ac:dyDescent="0.25">
      <c r="A1223" t="s">
        <v>554</v>
      </c>
      <c r="B1223" t="s">
        <v>555</v>
      </c>
      <c r="C1223" t="s">
        <v>502</v>
      </c>
      <c r="D1223" t="str" cm="1">
        <f t="array" ref="D1223">_xll.FDS(A1223,"FF_MAJOR_IND_NAME")</f>
        <v>MISCELLANEOUS</v>
      </c>
      <c r="E1223">
        <v>2017</v>
      </c>
      <c r="F1223" s="4">
        <f t="shared" si="133"/>
        <v>42736</v>
      </c>
      <c r="G1223" s="4">
        <f t="shared" si="134"/>
        <v>43100</v>
      </c>
      <c r="H1223" s="3"/>
      <c r="I1223" s="1" cm="1">
        <f t="array" ref="I1223">_xll.FDS(A1223,"FF_PTX_INC(ANN_R,"&amp;F1223&amp;","&amp;G1223&amp;",,,USD)")</f>
        <v>1525</v>
      </c>
      <c r="J1223" s="1" cm="1">
        <f t="array" ref="J1223">_xll.FDS(A1223,"FF_MKT_VAL(ANN_R,"&amp;F1223&amp;","&amp;G1223&amp;",,,USD)")</f>
        <v>35020.838410440003</v>
      </c>
      <c r="K1223" s="1" cm="1">
        <f t="array" ref="K1223">_xll.FDS(A1223,"FF_SHLDRS_EQ(ANN_R,"&amp;F1223&amp;","&amp;G1223&amp;",,,USD)")</f>
        <v>1770</v>
      </c>
      <c r="L1223" s="1" cm="1">
        <f t="array" ref="L1223">_xll.FDS(A1223,"FF_ASSETS(ANN_R,"&amp;F1223&amp;","&amp;G1223&amp;",,,USD)")</f>
        <v>8586</v>
      </c>
      <c r="M1223" s="1" cm="1">
        <f t="array" ref="M1223">_xll.FDS(A1223,"FF_TAX_CF(ANN_R,"&amp;F1223&amp;","&amp;G1223&amp;",,,USD)")</f>
        <v>455</v>
      </c>
      <c r="N1223" s="1" cm="1">
        <f t="array" ref="N1223">_xll.FDS(A1223,"FF_INC_TAX(ANN_R,"&amp;F1223&amp;","&amp;G1223&amp;",,,USD)")</f>
        <v>663</v>
      </c>
      <c r="O1223" s="1" cm="1">
        <f t="array" ref="O1223">_xll.FDS(A1223,"FF_NET_INC(ANN_R,"&amp;F1223&amp;","&amp;G1223&amp;")")</f>
        <v>864</v>
      </c>
      <c r="P1223" s="1" cm="1">
        <f t="array" ref="P1223">_xll.FDS(A1223,"FF_ROA(ANN_R,"&amp;F1223&amp;","&amp;G1223&amp;")")</f>
        <v>10.6436710809978</v>
      </c>
      <c r="Q1223" cm="1">
        <f t="array" ref="Q1223">_xll.FDS(A1223,"FF_TAX_RATE(ANN_R,"&amp;F1223&amp;","&amp;G1223&amp;")")</f>
        <v>43.475409836065602</v>
      </c>
      <c r="R1223" t="e" cm="1">
        <f t="array" ref="R1223">_xll.FDS(A1223,"FF_TAX_REFUND(ANN_R,"&amp;F1223&amp;","&amp;G1223&amp;",,,,,""D=1"")")</f>
        <v>#N/A</v>
      </c>
      <c r="S1223">
        <f t="shared" si="135"/>
        <v>0.31190178942987934</v>
      </c>
      <c r="T1223" s="1" cm="1">
        <f t="array" ref="T1223">_xll.FDS($A1223,"FF_TAX_CF(ANN_R,"&amp;AE1223&amp;","&amp;AF1223&amp;",,,USD)")</f>
        <v>134</v>
      </c>
      <c r="U1223" s="1" cm="1">
        <f t="array" ref="U1223">_xll.FDS($A1223,"FF_TAX_CF(ANN_R,"&amp;AG1223&amp;","&amp;AH1223&amp;",,,USD)")</f>
        <v>278</v>
      </c>
      <c r="V1223" s="1" cm="1">
        <f t="array" ref="V1223">_xll.FDS(A1223,"FF_TAX_CF(ANN_R,"&amp;AI1223&amp;","&amp;AJ1223&amp;",,,USD)")</f>
        <v>224</v>
      </c>
      <c r="W1223" s="1" cm="1">
        <f t="array" ref="W1223">_xll.FDS(A1223,"FF_TAX_CF(ANN_R,"&amp;AK1223&amp;","&amp;AL1223&amp;",,,USD)")</f>
        <v>408</v>
      </c>
      <c r="X1223" s="1" cm="1">
        <f t="array" ref="X1223">_xll.FDS(A1223,"FF_TAX_CF(ANN_R,"&amp;F1223&amp;","&amp;G1223&amp;",,,USD)")</f>
        <v>455</v>
      </c>
      <c r="Y1223" s="1" cm="1">
        <f t="array" ref="Y1223">_xll.FDS($A1223,"FF_PTX_INC(ANN_R,"&amp;AE1223&amp;","&amp;AF1223&amp;",,,USD)")</f>
        <v>688</v>
      </c>
      <c r="Z1223" s="1" cm="1">
        <f t="array" ref="Z1223">_xll.FDS($A1223,"FF_PTX_INC(ANN_R,"&amp;AG1223&amp;","&amp;AH1223&amp;",,,USD)")</f>
        <v>820</v>
      </c>
      <c r="AA1223" s="1" cm="1">
        <f t="array" ref="AA1223">_xll.FDS(A1223,"FF_PTX_INC(ANN_R,"&amp;AI1223&amp;","&amp;AJ1223&amp;",,,USD)")</f>
        <v>545</v>
      </c>
      <c r="AB1223" s="1" cm="1">
        <f t="array" ref="AB1223">_xll.FDS(A1223,"FF_PTX_INC(ANN_R,"&amp;AK1223&amp;","&amp;AL1223&amp;",,,USD)")</f>
        <v>1228</v>
      </c>
      <c r="AC1223" s="1" cm="1">
        <f t="array" ref="AC1223">_xll.FDS(A1223,"FF_PTX_INC(ANN_R,"&amp;F1223&amp;","&amp;G1223&amp;",,,USD)")</f>
        <v>1525</v>
      </c>
      <c r="AE1223" s="6">
        <f t="shared" si="136"/>
        <v>41275</v>
      </c>
      <c r="AF1223" s="6">
        <f t="shared" si="137"/>
        <v>41639</v>
      </c>
      <c r="AG1223" s="6">
        <f t="shared" si="138"/>
        <v>41640</v>
      </c>
      <c r="AH1223" s="6">
        <f t="shared" si="139"/>
        <v>42004</v>
      </c>
      <c r="AI1223" s="6">
        <f>DATE(YEAR(F1223)+AO1223,MONTH(F1223),DAY(F1223))</f>
        <v>42005</v>
      </c>
      <c r="AJ1223" s="6">
        <f>DATE(YEAR(G1223)+AO1223,MONTH(G1223),DAY(G1223))</f>
        <v>42369</v>
      </c>
      <c r="AK1223" s="6">
        <f>DATE(YEAR(F1223)+AP1223,MONTH(F1223),DAY(F1223))</f>
        <v>42370</v>
      </c>
      <c r="AL1223" s="6">
        <f>DATE(YEAR(G1223)+AP1223,MONTH(G1223),DAY(G1223))</f>
        <v>42735</v>
      </c>
      <c r="AM1223" s="8">
        <v>-4</v>
      </c>
      <c r="AN1223" s="8">
        <v>-3</v>
      </c>
      <c r="AO1223">
        <v>-2</v>
      </c>
      <c r="AP1223">
        <v>-1</v>
      </c>
      <c r="AQ1223" cm="1">
        <f t="array" ref="AQ1223">_xll.FDS(A1223,"FF_DEBT_LT(ANN_R,"&amp;F1223&amp;","&amp;G1223&amp;")")</f>
        <v>4953</v>
      </c>
      <c r="AR1223" cm="1">
        <f t="array" ref="AR1223">_xll.FDS(A1223,"FF_RD_EXP(ANN_R,"&amp;F1223&amp;","&amp;G1223&amp;")")</f>
        <v>382</v>
      </c>
      <c r="AS1223" cm="1">
        <f t="array" ref="AS1223">_xll.FDS(A1223,"FF_PTX_INC_FOR(ANN_R,"&amp;F1223&amp;","&amp;G1223&amp;")")</f>
        <v>628</v>
      </c>
      <c r="AT1223" cm="1">
        <f t="array" ref="AT1223">_xll.FDS(A1223,"FF_MKT_VAL_PUBLIC(ANN_R,"&amp;[1]sample_report!E1223&amp;")")</f>
        <v>34999.685824040098</v>
      </c>
    </row>
    <row r="1224" spans="1:46" hidden="1" x14ac:dyDescent="0.25">
      <c r="A1224" t="s">
        <v>621</v>
      </c>
      <c r="B1224" t="s">
        <v>622</v>
      </c>
      <c r="C1224" t="s">
        <v>502</v>
      </c>
      <c r="D1224" t="str" cm="1">
        <f t="array" ref="D1224">_xll.FDS(A1224,"FF_MAJOR_IND_NAME")</f>
        <v>MISCELLANEOUS</v>
      </c>
      <c r="E1224">
        <v>2017</v>
      </c>
      <c r="F1224" s="4">
        <f t="shared" si="133"/>
        <v>42736</v>
      </c>
      <c r="G1224" s="4">
        <f t="shared" si="134"/>
        <v>43100</v>
      </c>
      <c r="H1224" s="3"/>
      <c r="I1224" s="1" cm="1">
        <f t="array" ref="I1224">_xll.FDS(A1224,"FF_PTX_INC(ANN_R,"&amp;F1224&amp;","&amp;G1224&amp;",,,USD)")</f>
        <v>381.05700000000002</v>
      </c>
      <c r="J1224" s="1" cm="1">
        <f t="array" ref="J1224">_xll.FDS(A1224,"FF_MKT_VAL(ANN_R,"&amp;F1224&amp;","&amp;G1224&amp;",,,USD)")</f>
        <v>13657.134539999999</v>
      </c>
      <c r="K1224" s="1" cm="1">
        <f t="array" ref="K1224">_xll.FDS(A1224,"FF_SHLDRS_EQ(ANN_R,"&amp;F1224&amp;","&amp;G1224&amp;",,,USD)")</f>
        <v>-54.106000000000002</v>
      </c>
      <c r="L1224" s="1" cm="1">
        <f t="array" ref="L1224">_xll.FDS(A1224,"FF_ASSETS(ANN_R,"&amp;F1224&amp;","&amp;G1224&amp;",,,USD)")</f>
        <v>1713.4159999999999</v>
      </c>
      <c r="M1224" s="1" cm="1">
        <f t="array" ref="M1224">_xll.FDS(A1224,"FF_TAX_CF(ANN_R,"&amp;F1224&amp;","&amp;G1224&amp;",,,USD)")</f>
        <v>81.2</v>
      </c>
      <c r="N1224" s="1" cm="1">
        <f t="array" ref="N1224">_xll.FDS(A1224,"FF_INC_TAX(ANN_R,"&amp;F1224&amp;","&amp;G1224&amp;",,,USD)")</f>
        <v>117.788</v>
      </c>
      <c r="O1224" s="1" cm="1">
        <f t="array" ref="O1224">_xll.FDS(A1224,"FF_NET_INC(ANN_R,"&amp;F1224&amp;","&amp;G1224&amp;")")</f>
        <v>263.14400000000001</v>
      </c>
      <c r="P1224" s="1" cm="1">
        <f t="array" ref="P1224">_xll.FDS(A1224,"FF_ROA(ANN_R,"&amp;F1224&amp;","&amp;G1224&amp;")")</f>
        <v>16.222827762228299</v>
      </c>
      <c r="Q1224" cm="1">
        <f t="array" ref="Q1224">_xll.FDS(A1224,"FF_TAX_RATE(ANN_R,"&amp;F1224&amp;","&amp;G1224&amp;")")</f>
        <v>30.910861104769101</v>
      </c>
      <c r="R1224" t="e" cm="1">
        <f t="array" ref="R1224">_xll.FDS(A1224,"FF_TAX_REFUND(ANN_R,"&amp;F1224&amp;","&amp;G1224&amp;",,,,,""D=1"")")</f>
        <v>#N/A</v>
      </c>
      <c r="S1224">
        <f t="shared" si="135"/>
        <v>0.22797369873339346</v>
      </c>
      <c r="T1224" s="1" cm="1">
        <f t="array" ref="T1224">_xll.FDS($A1224,"FF_TAX_CF(ANN_R,"&amp;AE1224&amp;","&amp;AF1224&amp;",,,USD)")</f>
        <v>67.721000000000004</v>
      </c>
      <c r="U1224" s="1" cm="1">
        <f t="array" ref="U1224">_xll.FDS($A1224,"FF_TAX_CF(ANN_R,"&amp;AG1224&amp;","&amp;AH1224&amp;",,,USD)")</f>
        <v>60.238999999999997</v>
      </c>
      <c r="V1224" s="1" cm="1">
        <f t="array" ref="V1224">_xll.FDS(A1224,"FF_TAX_CF(ANN_R,"&amp;AI1224&amp;","&amp;AJ1224&amp;",,,USD)")</f>
        <v>54.877000000000002</v>
      </c>
      <c r="W1224" s="1" cm="1">
        <f t="array" ref="W1224">_xll.FDS(A1224,"FF_TAX_CF(ANN_R,"&amp;AK1224&amp;","&amp;AL1224&amp;",,,USD)")</f>
        <v>74.7</v>
      </c>
      <c r="X1224" s="1" cm="1">
        <f t="array" ref="X1224">_xll.FDS(A1224,"FF_TAX_CF(ANN_R,"&amp;F1224&amp;","&amp;G1224&amp;",,,USD)")</f>
        <v>81.2</v>
      </c>
      <c r="Y1224" s="1" cm="1">
        <f t="array" ref="Y1224">_xll.FDS($A1224,"FF_PTX_INC(ANN_R,"&amp;AE1224&amp;","&amp;AF1224&amp;",,,USD)")</f>
        <v>263.26100000000002</v>
      </c>
      <c r="Z1224" s="1" cm="1">
        <f t="array" ref="Z1224">_xll.FDS($A1224,"FF_PTX_INC(ANN_R,"&amp;AG1224&amp;","&amp;AH1224&amp;",,,USD)")</f>
        <v>246.55500000000001</v>
      </c>
      <c r="AA1224" s="1" cm="1">
        <f t="array" ref="AA1224">_xll.FDS(A1224,"FF_PTX_INC(ANN_R,"&amp;AI1224&amp;","&amp;AJ1224&amp;",,,USD)")</f>
        <v>273.14100000000002</v>
      </c>
      <c r="AB1224" s="1" cm="1">
        <f t="array" ref="AB1224">_xll.FDS(A1224,"FF_PTX_INC(ANN_R,"&amp;AK1224&amp;","&amp;AL1224&amp;",,,USD)")</f>
        <v>321.846</v>
      </c>
      <c r="AC1224" s="1" cm="1">
        <f t="array" ref="AC1224">_xll.FDS(A1224,"FF_PTX_INC(ANN_R,"&amp;F1224&amp;","&amp;G1224&amp;",,,USD)")</f>
        <v>381.05700000000002</v>
      </c>
      <c r="AE1224" s="6">
        <f t="shared" si="136"/>
        <v>41275</v>
      </c>
      <c r="AF1224" s="6">
        <f t="shared" si="137"/>
        <v>41639</v>
      </c>
      <c r="AG1224" s="6">
        <f t="shared" si="138"/>
        <v>41640</v>
      </c>
      <c r="AH1224" s="6">
        <f t="shared" si="139"/>
        <v>42004</v>
      </c>
      <c r="AI1224" s="6">
        <f>DATE(YEAR(F1224)+AO1224,MONTH(F1224),DAY(F1224))</f>
        <v>42005</v>
      </c>
      <c r="AJ1224" s="6">
        <f>DATE(YEAR(G1224)+AO1224,MONTH(G1224),DAY(G1224))</f>
        <v>42369</v>
      </c>
      <c r="AK1224" s="6">
        <f>DATE(YEAR(F1224)+AP1224,MONTH(F1224),DAY(F1224))</f>
        <v>42370</v>
      </c>
      <c r="AL1224" s="6">
        <f>DATE(YEAR(G1224)+AP1224,MONTH(G1224),DAY(G1224))</f>
        <v>42735</v>
      </c>
      <c r="AM1224" s="8">
        <v>-4</v>
      </c>
      <c r="AN1224" s="8">
        <v>-3</v>
      </c>
      <c r="AO1224">
        <v>-2</v>
      </c>
      <c r="AP1224">
        <v>-1</v>
      </c>
      <c r="AQ1224" cm="1">
        <f t="array" ref="AQ1224">_xll.FDS(A1224,"FF_DEBT_LT(ANN_R,"&amp;F1224&amp;","&amp;G1224&amp;")")</f>
        <v>606.07500000000005</v>
      </c>
      <c r="AR1224" cm="1">
        <f t="array" ref="AR1224">_xll.FDS(A1224,"FF_RD_EXP(ANN_R,"&amp;F1224&amp;","&amp;G1224&amp;")")</f>
        <v>109.182</v>
      </c>
      <c r="AS1224" cm="1">
        <f t="array" ref="AS1224">_xll.FDS(A1224,"FF_PTX_INC_FOR(ANN_R,"&amp;F1224&amp;","&amp;G1224&amp;")")</f>
        <v>112.343</v>
      </c>
      <c r="AT1224" cm="1">
        <f t="array" ref="AT1224">_xll.FDS(A1224,"FF_MKT_VAL_PUBLIC(ANN_R,"&amp;[1]sample_report!E1224&amp;")")</f>
        <v>13440.0543864867</v>
      </c>
    </row>
    <row r="1225" spans="1:46" hidden="1" x14ac:dyDescent="0.25">
      <c r="A1225" t="s">
        <v>638</v>
      </c>
      <c r="B1225" t="s">
        <v>639</v>
      </c>
      <c r="C1225" t="s">
        <v>502</v>
      </c>
      <c r="D1225" t="str" cm="1">
        <f t="array" ref="D1225">_xll.FDS(A1225,"FF_MAJOR_IND_NAME")</f>
        <v>MISCELLANEOUS</v>
      </c>
      <c r="E1225">
        <v>2017</v>
      </c>
      <c r="F1225" s="4">
        <f t="shared" si="133"/>
        <v>42736</v>
      </c>
      <c r="G1225" s="4">
        <f t="shared" si="134"/>
        <v>43100</v>
      </c>
      <c r="H1225" s="3"/>
      <c r="I1225" s="1" cm="1">
        <f t="array" ref="I1225">_xll.FDS(A1225,"FF_PTX_INC(ANN_R,"&amp;F1225&amp;","&amp;G1225&amp;",,,USD)")</f>
        <v>2365</v>
      </c>
      <c r="J1225" s="1" cm="1">
        <f t="array" ref="J1225">_xll.FDS(A1225,"FF_MKT_VAL(ANN_R,"&amp;F1225&amp;","&amp;G1225&amp;",,,USD)")</f>
        <v>29269.248</v>
      </c>
      <c r="K1225" s="1" cm="1">
        <f t="array" ref="K1225">_xll.FDS(A1225,"FF_SHLDRS_EQ(ANN_R,"&amp;F1225&amp;","&amp;G1225&amp;",,,USD)")</f>
        <v>7259</v>
      </c>
      <c r="L1225" s="1" cm="1">
        <f t="array" ref="L1225">_xll.FDS(A1225,"FF_ASSETS(ANN_R,"&amp;F1225&amp;","&amp;G1225&amp;",,,USD)")</f>
        <v>18075</v>
      </c>
      <c r="M1225" s="1" cm="1">
        <f t="array" ref="M1225">_xll.FDS(A1225,"FF_TAX_CF(ANN_R,"&amp;F1225&amp;","&amp;G1225&amp;",,,USD)")</f>
        <v>622</v>
      </c>
      <c r="N1225" s="1" cm="1">
        <f t="array" ref="N1225">_xll.FDS(A1225,"FF_INC_TAX(ANN_R,"&amp;F1225&amp;","&amp;G1225&amp;",,,USD)")</f>
        <v>1371</v>
      </c>
      <c r="O1225" s="1" cm="1">
        <f t="array" ref="O1225">_xll.FDS(A1225,"FF_NET_INC(ANN_R,"&amp;F1225&amp;","&amp;G1225&amp;")")</f>
        <v>999</v>
      </c>
      <c r="P1225" s="1" cm="1">
        <f t="array" ref="P1225">_xll.FDS(A1225,"FF_ROA(ANN_R,"&amp;F1225&amp;","&amp;G1225&amp;")")</f>
        <v>6.0388079550262903</v>
      </c>
      <c r="Q1225" cm="1">
        <f t="array" ref="Q1225">_xll.FDS(A1225,"FF_TAX_RATE(ANN_R,"&amp;F1225&amp;","&amp;G1225&amp;")")</f>
        <v>57.970401691331901</v>
      </c>
      <c r="R1225" t="e" cm="1">
        <f t="array" ref="R1225">_xll.FDS(A1225,"FF_TAX_REFUND(ANN_R,"&amp;F1225&amp;","&amp;G1225&amp;",,,,,""D=1"")")</f>
        <v>#N/A</v>
      </c>
      <c r="S1225">
        <f t="shared" si="135"/>
        <v>0.2596339556700083</v>
      </c>
      <c r="T1225" s="1" cm="1">
        <f t="array" ref="T1225">_xll.FDS($A1225,"FF_TAX_CF(ANN_R,"&amp;AE1225&amp;","&amp;AF1225&amp;",,,USD)")</f>
        <v>380</v>
      </c>
      <c r="U1225" s="1" cm="1">
        <f t="array" ref="U1225">_xll.FDS($A1225,"FF_TAX_CF(ANN_R,"&amp;AG1225&amp;","&amp;AH1225&amp;",,,USD)")</f>
        <v>659</v>
      </c>
      <c r="V1225" s="1" cm="1">
        <f t="array" ref="V1225">_xll.FDS(A1225,"FF_TAX_CF(ANN_R,"&amp;AI1225&amp;","&amp;AJ1225&amp;",,,USD)")</f>
        <v>732</v>
      </c>
      <c r="W1225" s="1" cm="1">
        <f t="array" ref="W1225">_xll.FDS(A1225,"FF_TAX_CF(ANN_R,"&amp;AK1225&amp;","&amp;AL1225&amp;",,,USD)")</f>
        <v>430</v>
      </c>
      <c r="X1225" s="1" cm="1">
        <f t="array" ref="X1225">_xll.FDS(A1225,"FF_TAX_CF(ANN_R,"&amp;F1225&amp;","&amp;G1225&amp;",,,USD)")</f>
        <v>622</v>
      </c>
      <c r="Y1225" s="1" cm="1">
        <f t="array" ref="Y1225">_xll.FDS($A1225,"FF_PTX_INC(ANN_R,"&amp;AE1225&amp;","&amp;AF1225&amp;",,,USD)")</f>
        <v>2119</v>
      </c>
      <c r="Z1225" s="1" cm="1">
        <f t="array" ref="Z1225">_xll.FDS($A1225,"FF_PTX_INC(ANN_R,"&amp;AG1225&amp;","&amp;AH1225&amp;",,,USD)")</f>
        <v>2434</v>
      </c>
      <c r="AA1225" s="1" cm="1">
        <f t="array" ref="AA1225">_xll.FDS(A1225,"FF_PTX_INC(ANN_R,"&amp;AI1225&amp;","&amp;AJ1225&amp;",,,USD)")</f>
        <v>2025</v>
      </c>
      <c r="AB1225" s="1" cm="1">
        <f t="array" ref="AB1225">_xll.FDS(A1225,"FF_PTX_INC(ANN_R,"&amp;AK1225&amp;","&amp;AL1225&amp;",,,USD)")</f>
        <v>1930</v>
      </c>
      <c r="AC1225" s="1" cm="1">
        <f t="array" ref="AC1225">_xll.FDS(A1225,"FF_PTX_INC(ANN_R,"&amp;F1225&amp;","&amp;G1225&amp;",,,USD)")</f>
        <v>2365</v>
      </c>
      <c r="AE1225" s="6">
        <f t="shared" si="136"/>
        <v>41275</v>
      </c>
      <c r="AF1225" s="6">
        <f t="shared" si="137"/>
        <v>41639</v>
      </c>
      <c r="AG1225" s="6">
        <f t="shared" si="138"/>
        <v>41640</v>
      </c>
      <c r="AH1225" s="6">
        <f t="shared" si="139"/>
        <v>42004</v>
      </c>
      <c r="AI1225" s="6">
        <f>DATE(YEAR(F1225)+AO1225,MONTH(F1225),DAY(F1225))</f>
        <v>42005</v>
      </c>
      <c r="AJ1225" s="6">
        <f>DATE(YEAR(G1225)+AO1225,MONTH(G1225),DAY(G1225))</f>
        <v>42369</v>
      </c>
      <c r="AK1225" s="6">
        <f>DATE(YEAR(F1225)+AP1225,MONTH(F1225),DAY(F1225))</f>
        <v>42370</v>
      </c>
      <c r="AL1225" s="6">
        <f>DATE(YEAR(G1225)+AP1225,MONTH(G1225),DAY(G1225))</f>
        <v>42735</v>
      </c>
      <c r="AM1225" s="8">
        <v>-4</v>
      </c>
      <c r="AN1225" s="8">
        <v>-3</v>
      </c>
      <c r="AO1225">
        <v>-2</v>
      </c>
      <c r="AP1225">
        <v>-1</v>
      </c>
      <c r="AQ1225" cm="1">
        <f t="array" ref="AQ1225">_xll.FDS(A1225,"FF_DEBT_LT(ANN_R,"&amp;F1225&amp;","&amp;G1225&amp;")")</f>
        <v>1588</v>
      </c>
      <c r="AR1225" cm="1">
        <f t="array" ref="AR1225">_xll.FDS(A1225,"FF_RD_EXP(ANN_R,"&amp;F1225&amp;","&amp;G1225&amp;")")</f>
        <v>754</v>
      </c>
      <c r="AS1225" cm="1">
        <f t="array" ref="AS1225">_xll.FDS(A1225,"FF_PTX_INC_FOR(ANN_R,"&amp;F1225&amp;","&amp;G1225&amp;")")</f>
        <v>1128</v>
      </c>
      <c r="AT1225" cm="1">
        <f t="array" ref="AT1225">_xll.FDS(A1225,"FF_MKT_VAL_PUBLIC(ANN_R,"&amp;[1]sample_report!E1225&amp;")")</f>
        <v>28502.481510144</v>
      </c>
    </row>
    <row r="1226" spans="1:46" hidden="1" x14ac:dyDescent="0.25">
      <c r="A1226" t="s">
        <v>835</v>
      </c>
      <c r="B1226" t="s">
        <v>836</v>
      </c>
      <c r="C1226" t="s">
        <v>502</v>
      </c>
      <c r="D1226" t="str" cm="1">
        <f t="array" ref="D1226">_xll.FDS(A1226,"FF_MAJOR_IND_NAME")</f>
        <v>MISCELLANEOUS</v>
      </c>
      <c r="E1226">
        <v>2017</v>
      </c>
      <c r="F1226" s="4">
        <f t="shared" si="133"/>
        <v>42736</v>
      </c>
      <c r="G1226" s="4">
        <f t="shared" si="134"/>
        <v>43100</v>
      </c>
      <c r="H1226" s="3"/>
      <c r="I1226" s="1" cm="1">
        <f t="array" ref="I1226">_xll.FDS(A1226,"FF_PTX_INC(ANN_R,"&amp;F1226&amp;","&amp;G1226&amp;",,,USD)")</f>
        <v>372.5</v>
      </c>
      <c r="J1226" s="1" cm="1">
        <f t="array" ref="J1226">_xll.FDS(A1226,"FF_MKT_VAL(ANN_R,"&amp;F1226&amp;","&amp;G1226&amp;",,,USD)")</f>
        <v>10068.672</v>
      </c>
      <c r="K1226" s="1" cm="1">
        <f t="array" ref="K1226">_xll.FDS(A1226,"FF_SHLDRS_EQ(ANN_R,"&amp;F1226&amp;","&amp;G1226&amp;",,,USD)")</f>
        <v>1728.7</v>
      </c>
      <c r="L1226" s="1" cm="1">
        <f t="array" ref="L1226">_xll.FDS(A1226,"FF_ASSETS(ANN_R,"&amp;F1226&amp;","&amp;G1226&amp;",,,USD)")</f>
        <v>5118.5</v>
      </c>
      <c r="M1226" s="1" cm="1">
        <f t="array" ref="M1226">_xll.FDS(A1226,"FF_TAX_CF(ANN_R,"&amp;F1226&amp;","&amp;G1226&amp;",,,USD)")</f>
        <v>120.2</v>
      </c>
      <c r="N1226" s="1" cm="1">
        <f t="array" ref="N1226">_xll.FDS(A1226,"FF_INC_TAX(ANN_R,"&amp;F1226&amp;","&amp;G1226&amp;",,,USD)")</f>
        <v>-79.099999999999994</v>
      </c>
      <c r="O1226" s="1" cm="1">
        <f t="array" ref="O1226">_xll.FDS(A1226,"FF_NET_INC(ANN_R,"&amp;F1226&amp;","&amp;G1226&amp;")")</f>
        <v>441.2</v>
      </c>
      <c r="P1226" s="1" cm="1">
        <f t="array" ref="P1226">_xll.FDS(A1226,"FF_ROA(ANN_R,"&amp;F1226&amp;","&amp;G1226&amp;")")</f>
        <v>8.9134014162045307</v>
      </c>
      <c r="Q1226" cm="1">
        <f t="array" ref="Q1226">_xll.FDS(A1226,"FF_TAX_RATE(ANN_R,"&amp;F1226&amp;","&amp;G1226&amp;")")</f>
        <v>-21.2348993288591</v>
      </c>
      <c r="R1226" t="e" cm="1">
        <f t="array" ref="R1226">_xll.FDS(A1226,"FF_TAX_REFUND(ANN_R,"&amp;F1226&amp;","&amp;G1226&amp;",,,,,""D=1"")")</f>
        <v>#N/A</v>
      </c>
      <c r="S1226">
        <f t="shared" si="135"/>
        <v>0.49965325936199723</v>
      </c>
      <c r="T1226" s="1" cm="1">
        <f t="array" ref="T1226">_xll.FDS($A1226,"FF_TAX_CF(ANN_R,"&amp;AE1226&amp;","&amp;AF1226&amp;",,,USD)")</f>
        <v>23.3</v>
      </c>
      <c r="U1226" s="1" cm="1">
        <f t="array" ref="U1226">_xll.FDS($A1226,"FF_TAX_CF(ANN_R,"&amp;AG1226&amp;","&amp;AH1226&amp;",,,USD)")</f>
        <v>25.2</v>
      </c>
      <c r="V1226" s="1" cm="1">
        <f t="array" ref="V1226">_xll.FDS(A1226,"FF_TAX_CF(ANN_R,"&amp;AI1226&amp;","&amp;AJ1226&amp;",,,USD)")</f>
        <v>25.9</v>
      </c>
      <c r="W1226" s="1" cm="1">
        <f t="array" ref="W1226">_xll.FDS(A1226,"FF_TAX_CF(ANN_R,"&amp;AK1226&amp;","&amp;AL1226&amp;",,,USD)")</f>
        <v>93.6</v>
      </c>
      <c r="X1226" s="1" cm="1">
        <f t="array" ref="X1226">_xll.FDS(A1226,"FF_TAX_CF(ANN_R,"&amp;F1226&amp;","&amp;G1226&amp;",,,USD)")</f>
        <v>120.2</v>
      </c>
      <c r="Y1226" s="1" cm="1">
        <f t="array" ref="Y1226">_xll.FDS($A1226,"FF_PTX_INC(ANN_R,"&amp;AE1226&amp;","&amp;AF1226&amp;",,,USD)")</f>
        <v>-25.9</v>
      </c>
      <c r="Z1226" s="1" cm="1">
        <f t="array" ref="Z1226">_xll.FDS($A1226,"FF_PTX_INC(ANN_R,"&amp;AG1226&amp;","&amp;AH1226&amp;",,,USD)")</f>
        <v>-1.8</v>
      </c>
      <c r="AA1226" s="1" cm="1">
        <f t="array" ref="AA1226">_xll.FDS(A1226,"FF_PTX_INC(ANN_R,"&amp;AI1226&amp;","&amp;AJ1226&amp;",,,USD)")</f>
        <v>26.6</v>
      </c>
      <c r="AB1226" s="1" cm="1">
        <f t="array" ref="AB1226">_xll.FDS(A1226,"FF_PTX_INC(ANN_R,"&amp;AK1226&amp;","&amp;AL1226&amp;",,,USD)")</f>
        <v>205.4</v>
      </c>
      <c r="AC1226" s="1" cm="1">
        <f t="array" ref="AC1226">_xll.FDS(A1226,"FF_PTX_INC(ANN_R,"&amp;F1226&amp;","&amp;G1226&amp;",,,USD)")</f>
        <v>372.5</v>
      </c>
      <c r="AE1226" s="6">
        <f t="shared" si="136"/>
        <v>41275</v>
      </c>
      <c r="AF1226" s="6">
        <f t="shared" si="137"/>
        <v>41639</v>
      </c>
      <c r="AG1226" s="6">
        <f t="shared" si="138"/>
        <v>41640</v>
      </c>
      <c r="AH1226" s="6">
        <f t="shared" si="139"/>
        <v>42004</v>
      </c>
      <c r="AI1226" s="6">
        <f>DATE(YEAR(F1226)+AO1226,MONTH(F1226),DAY(F1226))</f>
        <v>42005</v>
      </c>
      <c r="AJ1226" s="6">
        <f>DATE(YEAR(G1226)+AO1226,MONTH(G1226),DAY(G1226))</f>
        <v>42369</v>
      </c>
      <c r="AK1226" s="6">
        <f>DATE(YEAR(F1226)+AP1226,MONTH(F1226),DAY(F1226))</f>
        <v>42370</v>
      </c>
      <c r="AL1226" s="6">
        <f>DATE(YEAR(G1226)+AP1226,MONTH(G1226),DAY(G1226))</f>
        <v>42735</v>
      </c>
      <c r="AM1226" s="8">
        <v>-4</v>
      </c>
      <c r="AN1226" s="8">
        <v>-3</v>
      </c>
      <c r="AO1226">
        <v>-2</v>
      </c>
      <c r="AP1226">
        <v>-1</v>
      </c>
      <c r="AQ1226" cm="1">
        <f t="array" ref="AQ1226">_xll.FDS(A1226,"FF_DEBT_LT(ANN_R,"&amp;F1226&amp;","&amp;G1226&amp;")")</f>
        <v>2345.3000000000002</v>
      </c>
      <c r="AR1226" t="e" cm="1">
        <f t="array" ref="AR1226">_xll.FDS(A1226,"FF_RD_EXP(ANN_R,"&amp;F1226&amp;","&amp;G1226&amp;")")</f>
        <v>#N/A</v>
      </c>
      <c r="AS1226" cm="1">
        <f t="array" ref="AS1226">_xll.FDS(A1226,"FF_PTX_INC_FOR(ANN_R,"&amp;F1226&amp;","&amp;G1226&amp;")")</f>
        <v>106.8</v>
      </c>
      <c r="AT1226" cm="1">
        <f t="array" ref="AT1226">_xll.FDS(A1226,"FF_MKT_VAL_PUBLIC(ANN_R,"&amp;[1]sample_report!E1226&amp;")")</f>
        <v>10006.669117824</v>
      </c>
    </row>
    <row r="1227" spans="1:46" hidden="1" x14ac:dyDescent="0.25">
      <c r="A1227" t="s">
        <v>839</v>
      </c>
      <c r="B1227" t="s">
        <v>840</v>
      </c>
      <c r="C1227" t="s">
        <v>502</v>
      </c>
      <c r="D1227" t="str" cm="1">
        <f t="array" ref="D1227">_xll.FDS(A1227,"FF_MAJOR_IND_NAME")</f>
        <v>MISCELLANEOUS</v>
      </c>
      <c r="E1227">
        <v>2017</v>
      </c>
      <c r="F1227" s="4">
        <f t="shared" si="133"/>
        <v>42736</v>
      </c>
      <c r="G1227" s="4">
        <f t="shared" si="134"/>
        <v>43100</v>
      </c>
      <c r="H1227" s="3"/>
      <c r="I1227" s="1" cm="1">
        <f t="array" ref="I1227">_xll.FDS(A1227,"FF_PTX_INC(ANN_R,"&amp;F1227&amp;","&amp;G1227&amp;",,,USD)")</f>
        <v>1009.268</v>
      </c>
      <c r="J1227" s="1" cm="1">
        <f t="array" ref="J1227">_xll.FDS(A1227,"FF_MKT_VAL(ANN_R,"&amp;F1227&amp;","&amp;G1227&amp;",,,USD)")</f>
        <v>13933.464951149999</v>
      </c>
      <c r="K1227" s="1" cm="1">
        <f t="array" ref="K1227">_xll.FDS(A1227,"FF_SHLDRS_EQ(ANN_R,"&amp;F1227&amp;","&amp;G1227&amp;",,,USD)")</f>
        <v>3412.152</v>
      </c>
      <c r="L1227" s="1" cm="1">
        <f t="array" ref="L1227">_xll.FDS(A1227,"FF_ASSETS(ANN_R,"&amp;F1227&amp;","&amp;G1227&amp;",,,USD)")</f>
        <v>12412.380999999999</v>
      </c>
      <c r="M1227" s="1" cm="1">
        <f t="array" ref="M1227">_xll.FDS(A1227,"FF_TAX_CF(ANN_R,"&amp;F1227&amp;","&amp;G1227&amp;",,,USD)")</f>
        <v>298.827</v>
      </c>
      <c r="N1227" s="1" cm="1">
        <f t="array" ref="N1227">_xll.FDS(A1227,"FF_INC_TAX(ANN_R,"&amp;F1227&amp;","&amp;G1227&amp;",,,USD)")</f>
        <v>392.51100000000002</v>
      </c>
      <c r="O1227" s="1" cm="1">
        <f t="array" ref="O1227">_xll.FDS(A1227,"FF_NET_INC(ANN_R,"&amp;F1227&amp;","&amp;G1227&amp;")")</f>
        <v>616.75699999999995</v>
      </c>
      <c r="P1227" s="1" cm="1">
        <f t="array" ref="P1227">_xll.FDS(A1227,"FF_ROA(ANN_R,"&amp;F1227&amp;","&amp;G1227&amp;")")</f>
        <v>5.7988280341923399</v>
      </c>
      <c r="Q1227" cm="1">
        <f t="array" ref="Q1227">_xll.FDS(A1227,"FF_TAX_RATE(ANN_R,"&amp;F1227&amp;","&amp;G1227&amp;")")</f>
        <v>38.890661350602599</v>
      </c>
      <c r="R1227" t="e" cm="1">
        <f t="array" ref="R1227">_xll.FDS(A1227,"FF_TAX_REFUND(ANN_R,"&amp;F1227&amp;","&amp;G1227&amp;",,,,,""D=1"")")</f>
        <v>#N/A</v>
      </c>
      <c r="S1227">
        <f t="shared" si="135"/>
        <v>0.33092030815006407</v>
      </c>
      <c r="T1227" s="1" cm="1">
        <f t="array" ref="T1227">_xll.FDS($A1227,"FF_TAX_CF(ANN_R,"&amp;AE1227&amp;","&amp;AF1227&amp;",,,USD)")</f>
        <v>342.37200000000001</v>
      </c>
      <c r="U1227" s="1" cm="1">
        <f t="array" ref="U1227">_xll.FDS($A1227,"FF_TAX_CF(ANN_R,"&amp;AG1227&amp;","&amp;AH1227&amp;",,,USD)")</f>
        <v>408.60399999999998</v>
      </c>
      <c r="V1227" s="1" cm="1">
        <f t="array" ref="V1227">_xll.FDS(A1227,"FF_TAX_CF(ANN_R,"&amp;AI1227&amp;","&amp;AJ1227&amp;",,,USD)")</f>
        <v>352.15300000000002</v>
      </c>
      <c r="W1227" s="1" cm="1">
        <f t="array" ref="W1227">_xll.FDS(A1227,"FF_TAX_CF(ANN_R,"&amp;AK1227&amp;","&amp;AL1227&amp;",,,USD)")</f>
        <v>374.86500000000001</v>
      </c>
      <c r="X1227" s="1" cm="1">
        <f t="array" ref="X1227">_xll.FDS(A1227,"FF_TAX_CF(ANN_R,"&amp;F1227&amp;","&amp;G1227&amp;",,,USD)")</f>
        <v>298.827</v>
      </c>
      <c r="Y1227" s="1" cm="1">
        <f t="array" ref="Y1227">_xll.FDS($A1227,"FF_PTX_INC(ANN_R,"&amp;AE1227&amp;","&amp;AF1227&amp;",,,USD)")</f>
        <v>1044.3040000000001</v>
      </c>
      <c r="Z1227" s="1" cm="1">
        <f t="array" ref="Z1227">_xll.FDS($A1227,"FF_PTX_INC(ANN_R,"&amp;AG1227&amp;","&amp;AH1227&amp;",,,USD)")</f>
        <v>1117.739</v>
      </c>
      <c r="AA1227" s="1" cm="1">
        <f t="array" ref="AA1227">_xll.FDS(A1227,"FF_PTX_INC(ANN_R,"&amp;AI1227&amp;","&amp;AJ1227&amp;",,,USD)")</f>
        <v>1123.681</v>
      </c>
      <c r="AB1227" s="1" cm="1">
        <f t="array" ref="AB1227">_xll.FDS(A1227,"FF_PTX_INC(ANN_R,"&amp;AK1227&amp;","&amp;AL1227&amp;",,,USD)")</f>
        <v>1074.3399999999999</v>
      </c>
      <c r="AC1227" s="1" cm="1">
        <f t="array" ref="AC1227">_xll.FDS(A1227,"FF_PTX_INC(ANN_R,"&amp;F1227&amp;","&amp;G1227&amp;",,,USD)")</f>
        <v>1009.268</v>
      </c>
      <c r="AE1227" s="6">
        <f t="shared" si="136"/>
        <v>41275</v>
      </c>
      <c r="AF1227" s="6">
        <f t="shared" si="137"/>
        <v>41639</v>
      </c>
      <c r="AG1227" s="6">
        <f t="shared" si="138"/>
        <v>41640</v>
      </c>
      <c r="AH1227" s="6">
        <f t="shared" si="139"/>
        <v>42004</v>
      </c>
      <c r="AI1227" s="6">
        <f>DATE(YEAR(F1227)+AO1227,MONTH(F1227),DAY(F1227))</f>
        <v>42005</v>
      </c>
      <c r="AJ1227" s="6">
        <f>DATE(YEAR(G1227)+AO1227,MONTH(G1227),DAY(G1227))</f>
        <v>42369</v>
      </c>
      <c r="AK1227" s="6">
        <f>DATE(YEAR(F1227)+AP1227,MONTH(F1227),DAY(F1227))</f>
        <v>42370</v>
      </c>
      <c r="AL1227" s="6">
        <f>DATE(YEAR(G1227)+AP1227,MONTH(G1227),DAY(G1227))</f>
        <v>42735</v>
      </c>
      <c r="AM1227" s="8">
        <v>-4</v>
      </c>
      <c r="AN1227" s="8">
        <v>-3</v>
      </c>
      <c r="AO1227">
        <v>-2</v>
      </c>
      <c r="AP1227">
        <v>-1</v>
      </c>
      <c r="AQ1227" cm="1">
        <f t="array" ref="AQ1227">_xll.FDS(A1227,"FF_DEBT_LT(ANN_R,"&amp;F1227&amp;","&amp;G1227&amp;")")</f>
        <v>2550.02</v>
      </c>
      <c r="AR1227" cm="1">
        <f t="array" ref="AR1227">_xll.FDS(A1227,"FF_RD_EXP(ANN_R,"&amp;F1227&amp;","&amp;G1227&amp;")")</f>
        <v>0</v>
      </c>
      <c r="AS1227" cm="1">
        <f t="array" ref="AS1227">_xll.FDS(A1227,"FF_PTX_INC_FOR(ANN_R,"&amp;F1227&amp;","&amp;G1227&amp;")")</f>
        <v>196.19</v>
      </c>
      <c r="AT1227" cm="1">
        <f t="array" ref="AT1227">_xll.FDS(A1227,"FF_MKT_VAL_PUBLIC(ANN_R,"&amp;[1]sample_report!E1227&amp;")")</f>
        <v>13543.439400237399</v>
      </c>
    </row>
    <row r="1228" spans="1:46" x14ac:dyDescent="0.25">
      <c r="A1228" t="s">
        <v>866</v>
      </c>
      <c r="B1228" t="s">
        <v>867</v>
      </c>
      <c r="C1228" t="s">
        <v>502</v>
      </c>
      <c r="D1228" t="str" cm="1">
        <f t="array" ref="D1228">_xll.FDS(A1228,"FF_MAJOR_IND_NAME")</f>
        <v>MISCELLANEOUS</v>
      </c>
      <c r="E1228">
        <v>2017</v>
      </c>
      <c r="F1228" s="4">
        <f t="shared" si="133"/>
        <v>42736</v>
      </c>
      <c r="G1228" s="4">
        <f t="shared" si="134"/>
        <v>43100</v>
      </c>
      <c r="H1228" s="3"/>
      <c r="I1228" s="1" cm="1">
        <f t="array" ref="I1228">_xll.FDS(A1228,"FF_PTX_INC(ANN_R,"&amp;F1228&amp;","&amp;G1228&amp;",,,USD)")</f>
        <v>-9.7149999999999999</v>
      </c>
      <c r="J1228" s="1" t="e" cm="1">
        <f t="array" ref="J1228">_xll.FDS(A1228,"FF_MKT_VAL(ANN_R,"&amp;F1228&amp;","&amp;G1228&amp;",,,USD)")</f>
        <v>#N/A</v>
      </c>
      <c r="K1228" s="1" cm="1">
        <f t="array" ref="K1228">_xll.FDS(A1228,"FF_SHLDRS_EQ(ANN_R,"&amp;F1228&amp;","&amp;G1228&amp;",,,USD)")</f>
        <v>121.712</v>
      </c>
      <c r="L1228" s="1" cm="1">
        <f t="array" ref="L1228">_xll.FDS(A1228,"FF_ASSETS(ANN_R,"&amp;F1228&amp;","&amp;G1228&amp;",,,USD)")</f>
        <v>163.143</v>
      </c>
      <c r="M1228" s="1" cm="1">
        <f t="array" ref="M1228">_xll.FDS(A1228,"FF_TAX_CF(ANN_R,"&amp;F1228&amp;","&amp;G1228&amp;",,,USD)")</f>
        <v>0.82499999999999996</v>
      </c>
      <c r="N1228" s="1" cm="1">
        <f t="array" ref="N1228">_xll.FDS(A1228,"FF_INC_TAX(ANN_R,"&amp;F1228&amp;","&amp;G1228&amp;",,,USD)")</f>
        <v>1.0329999999999999</v>
      </c>
      <c r="O1228" s="1" cm="1">
        <f t="array" ref="O1228">_xll.FDS(A1228,"FF_NET_INC(ANN_R,"&amp;F1228&amp;","&amp;G1228&amp;")")</f>
        <v>-10.747999999999999</v>
      </c>
      <c r="P1228" s="1" t="e" cm="1">
        <f t="array" ref="P1228">_xll.FDS(A1228,"FF_ROA(ANN_R,"&amp;F1228&amp;","&amp;G1228&amp;")")</f>
        <v>#N/A</v>
      </c>
      <c r="Q1228" t="e" cm="1">
        <f t="array" ref="Q1228">_xll.FDS(A1228,"FF_TAX_RATE(ANN_R,"&amp;F1228&amp;","&amp;G1228&amp;")")</f>
        <v>#N/A</v>
      </c>
      <c r="R1228" t="e" cm="1">
        <f t="array" ref="R1228">_xll.FDS(A1228,"FF_TAX_REFUND(ANN_R,"&amp;F1228&amp;","&amp;G1228&amp;",,,,,""D=1"")")</f>
        <v>#N/A</v>
      </c>
      <c r="S1228" t="e">
        <f t="shared" si="135"/>
        <v>#N/A</v>
      </c>
      <c r="T1228" s="1" t="e" cm="1">
        <f t="array" ref="T1228">_xll.FDS($A1228,"FF_TAX_CF(ANN_R,"&amp;AE1228&amp;","&amp;AF1228&amp;",,,USD)")</f>
        <v>#N/A</v>
      </c>
      <c r="U1228" s="1" t="e" cm="1">
        <f t="array" ref="U1228">_xll.FDS($A1228,"FF_TAX_CF(ANN_R,"&amp;AG1228&amp;","&amp;AH1228&amp;",,,USD)")</f>
        <v>#N/A</v>
      </c>
      <c r="V1228" s="1" t="e" cm="1">
        <f t="array" ref="V1228">_xll.FDS(A1228,"FF_TAX_CF(ANN_R,"&amp;AI1228&amp;","&amp;AJ1228&amp;",,,USD)")</f>
        <v>#N/A</v>
      </c>
      <c r="W1228" s="1" cm="1">
        <f t="array" ref="W1228">_xll.FDS(A1228,"FF_TAX_CF(ANN_R,"&amp;AK1228&amp;","&amp;AL1228&amp;",,,USD)")</f>
        <v>4.0000000000000001E-3</v>
      </c>
      <c r="X1228" s="1" cm="1">
        <f t="array" ref="X1228">_xll.FDS(A1228,"FF_TAX_CF(ANN_R,"&amp;F1228&amp;","&amp;G1228&amp;",,,USD)")</f>
        <v>0.82499999999999996</v>
      </c>
      <c r="Y1228" s="1" t="e" cm="1">
        <f t="array" ref="Y1228">_xll.FDS($A1228,"FF_PTX_INC(ANN_R,"&amp;AE1228&amp;","&amp;AF1228&amp;",,,USD)")</f>
        <v>#N/A</v>
      </c>
      <c r="Z1228" s="1" t="e" cm="1">
        <f t="array" ref="Z1228">_xll.FDS($A1228,"FF_PTX_INC(ANN_R,"&amp;AG1228&amp;","&amp;AH1228&amp;",,,USD)")</f>
        <v>#N/A</v>
      </c>
      <c r="AA1228" s="1" t="e" cm="1">
        <f t="array" ref="AA1228">_xll.FDS(A1228,"FF_PTX_INC(ANN_R,"&amp;AI1228&amp;","&amp;AJ1228&amp;",,,USD)")</f>
        <v>#N/A</v>
      </c>
      <c r="AB1228" s="1" cm="1">
        <f t="array" ref="AB1228">_xll.FDS(A1228,"FF_PTX_INC(ANN_R,"&amp;AK1228&amp;","&amp;AL1228&amp;",,,USD)")</f>
        <v>-17.265000000000001</v>
      </c>
      <c r="AC1228" s="1" cm="1">
        <f t="array" ref="AC1228">_xll.FDS(A1228,"FF_PTX_INC(ANN_R,"&amp;F1228&amp;","&amp;G1228&amp;",,,USD)")</f>
        <v>-9.7149999999999999</v>
      </c>
      <c r="AE1228" s="6">
        <f t="shared" si="136"/>
        <v>41275</v>
      </c>
      <c r="AF1228" s="6">
        <f t="shared" si="137"/>
        <v>41639</v>
      </c>
      <c r="AG1228" s="6">
        <f t="shared" si="138"/>
        <v>41640</v>
      </c>
      <c r="AH1228" s="6">
        <f t="shared" si="139"/>
        <v>42004</v>
      </c>
      <c r="AI1228" s="6">
        <f>DATE(YEAR(F1228)+AO1228,MONTH(F1228),DAY(F1228))</f>
        <v>42005</v>
      </c>
      <c r="AJ1228" s="6">
        <f>DATE(YEAR(G1228)+AO1228,MONTH(G1228),DAY(G1228))</f>
        <v>42369</v>
      </c>
      <c r="AK1228" s="6">
        <f>DATE(YEAR(F1228)+AP1228,MONTH(F1228),DAY(F1228))</f>
        <v>42370</v>
      </c>
      <c r="AL1228" s="6">
        <f>DATE(YEAR(G1228)+AP1228,MONTH(G1228),DAY(G1228))</f>
        <v>42735</v>
      </c>
      <c r="AM1228" s="8">
        <v>-4</v>
      </c>
      <c r="AN1228" s="8">
        <v>-3</v>
      </c>
      <c r="AO1228">
        <v>-2</v>
      </c>
      <c r="AP1228">
        <v>-1</v>
      </c>
      <c r="AQ1228" cm="1">
        <f t="array" ref="AQ1228">_xll.FDS(A1228,"FF_DEBT_LT(ANN_R,"&amp;F1228&amp;","&amp;G1228&amp;")")</f>
        <v>10.568</v>
      </c>
      <c r="AR1228" cm="1">
        <f t="array" ref="AR1228">_xll.FDS(A1228,"FF_RD_EXP(ANN_R,"&amp;F1228&amp;","&amp;G1228&amp;")")</f>
        <v>33.65</v>
      </c>
      <c r="AS1228" cm="1">
        <f t="array" ref="AS1228">_xll.FDS(A1228,"FF_PTX_INC_FOR(ANN_R,"&amp;F1228&amp;","&amp;G1228&amp;")")</f>
        <v>1.9179999999999999</v>
      </c>
      <c r="AT1228" t="e" cm="1">
        <f t="array" ref="AT1228">_xll.FDS(A1228,"FF_MKT_VAL_PUBLIC(ANN_R,"&amp;[1]sample_report!E1228&amp;")")</f>
        <v>#N/A</v>
      </c>
    </row>
    <row r="1229" spans="1:46" hidden="1" x14ac:dyDescent="0.25">
      <c r="A1229" t="s">
        <v>892</v>
      </c>
      <c r="B1229" t="s">
        <v>893</v>
      </c>
      <c r="C1229" t="s">
        <v>502</v>
      </c>
      <c r="D1229" t="str" cm="1">
        <f t="array" ref="D1229">_xll.FDS(A1229,"FF_MAJOR_IND_NAME")</f>
        <v>MISCELLANEOUS</v>
      </c>
      <c r="E1229">
        <v>2017</v>
      </c>
      <c r="F1229" s="4">
        <f t="shared" si="133"/>
        <v>42736</v>
      </c>
      <c r="G1229" s="4">
        <f t="shared" si="134"/>
        <v>43100</v>
      </c>
      <c r="H1229" s="3"/>
      <c r="I1229" s="1" cm="1">
        <f t="array" ref="I1229">_xll.FDS(A1229,"FF_PTX_INC(ANN_R,"&amp;F1229&amp;","&amp;G1229&amp;",,,USD)")</f>
        <v>106.8</v>
      </c>
      <c r="J1229" s="1" cm="1">
        <f t="array" ref="J1229">_xll.FDS(A1229,"FF_MKT_VAL(ANN_R,"&amp;F1229&amp;","&amp;G1229&amp;",,,USD)")</f>
        <v>6686.8880399999998</v>
      </c>
      <c r="K1229" s="1" cm="1">
        <f t="array" ref="K1229">_xll.FDS(A1229,"FF_SHLDRS_EQ(ANN_R,"&amp;F1229&amp;","&amp;G1229&amp;",,,USD)")</f>
        <v>486.5</v>
      </c>
      <c r="L1229" s="1" cm="1">
        <f t="array" ref="L1229">_xll.FDS(A1229,"FF_ASSETS(ANN_R,"&amp;F1229&amp;","&amp;G1229&amp;",,,USD)")</f>
        <v>5738.3</v>
      </c>
      <c r="M1229" s="1" cm="1">
        <f t="array" ref="M1229">_xll.FDS(A1229,"FF_TAX_CF(ANN_R,"&amp;F1229&amp;","&amp;G1229&amp;",,,USD)")</f>
        <v>16.600000000000001</v>
      </c>
      <c r="N1229" s="1" cm="1">
        <f t="array" ref="N1229">_xll.FDS(A1229,"FF_INC_TAX(ANN_R,"&amp;F1229&amp;","&amp;G1229&amp;",,,USD)")</f>
        <v>-18.899999999999999</v>
      </c>
      <c r="O1229" s="1" cm="1">
        <f t="array" ref="O1229">_xll.FDS(A1229,"FF_NET_INC(ANN_R,"&amp;F1229&amp;","&amp;G1229&amp;")")</f>
        <v>122.3</v>
      </c>
      <c r="P1229" s="1" cm="1">
        <f t="array" ref="P1229">_xll.FDS(A1229,"FF_ROA(ANN_R,"&amp;F1229&amp;","&amp;G1229&amp;")")</f>
        <v>2.5679250829378901</v>
      </c>
      <c r="Q1229" cm="1">
        <f t="array" ref="Q1229">_xll.FDS(A1229,"FF_TAX_RATE(ANN_R,"&amp;F1229&amp;","&amp;G1229&amp;")")</f>
        <v>-17.696629213483099</v>
      </c>
      <c r="R1229" t="e" cm="1">
        <f t="array" ref="R1229">_xll.FDS(A1229,"FF_TAX_REFUND(ANN_R,"&amp;F1229&amp;","&amp;G1229&amp;",,,,,""D=1"")")</f>
        <v>#N/A</v>
      </c>
      <c r="S1229">
        <f t="shared" si="135"/>
        <v>-7.2520950177145022E-2</v>
      </c>
      <c r="T1229" s="1" cm="1">
        <f t="array" ref="T1229">_xll.FDS($A1229,"FF_TAX_CF(ANN_R,"&amp;AE1229&amp;","&amp;AF1229&amp;",,,USD)")</f>
        <v>2.5459999999999998</v>
      </c>
      <c r="U1229" s="1" cm="1">
        <f t="array" ref="U1229">_xll.FDS($A1229,"FF_TAX_CF(ANN_R,"&amp;AG1229&amp;","&amp;AH1229&amp;",,,USD)")</f>
        <v>2.29</v>
      </c>
      <c r="V1229" s="1" cm="1">
        <f t="array" ref="V1229">_xll.FDS(A1229,"FF_TAX_CF(ANN_R,"&amp;AI1229&amp;","&amp;AJ1229&amp;",,,USD)")</f>
        <v>2.2999999999999998</v>
      </c>
      <c r="W1229" s="1" cm="1">
        <f t="array" ref="W1229">_xll.FDS(A1229,"FF_TAX_CF(ANN_R,"&amp;AK1229&amp;","&amp;AL1229&amp;",,,USD)")</f>
        <v>4</v>
      </c>
      <c r="X1229" s="1" cm="1">
        <f t="array" ref="X1229">_xll.FDS(A1229,"FF_TAX_CF(ANN_R,"&amp;F1229&amp;","&amp;G1229&amp;",,,USD)")</f>
        <v>16.600000000000001</v>
      </c>
      <c r="Y1229" s="1" cm="1">
        <f t="array" ref="Y1229">_xll.FDS($A1229,"FF_PTX_INC(ANN_R,"&amp;AE1229&amp;","&amp;AF1229&amp;",,,USD)")</f>
        <v>-201.02600000000001</v>
      </c>
      <c r="Z1229" s="1" cm="1">
        <f t="array" ref="Z1229">_xll.FDS($A1229,"FF_PTX_INC(ANN_R,"&amp;AG1229&amp;","&amp;AH1229&amp;",,,USD)")</f>
        <v>-146.12899999999999</v>
      </c>
      <c r="AA1229" s="1" cm="1">
        <f t="array" ref="AA1229">_xll.FDS(A1229,"FF_PTX_INC(ANN_R,"&amp;AI1229&amp;","&amp;AJ1229&amp;",,,USD)")</f>
        <v>-120.6</v>
      </c>
      <c r="AB1229" s="1" cm="1">
        <f t="array" ref="AB1229">_xll.FDS(A1229,"FF_PTX_INC(ANN_R,"&amp;AK1229&amp;","&amp;AL1229&amp;",,,USD)")</f>
        <v>-21.5</v>
      </c>
      <c r="AC1229" s="1" cm="1">
        <f t="array" ref="AC1229">_xll.FDS(A1229,"FF_PTX_INC(ANN_R,"&amp;F1229&amp;","&amp;G1229&amp;",,,USD)")</f>
        <v>106.8</v>
      </c>
      <c r="AE1229" s="6">
        <f t="shared" si="136"/>
        <v>41275</v>
      </c>
      <c r="AF1229" s="6">
        <f t="shared" si="137"/>
        <v>41639</v>
      </c>
      <c r="AG1229" s="6">
        <f t="shared" si="138"/>
        <v>41640</v>
      </c>
      <c r="AH1229" s="6">
        <f t="shared" si="139"/>
        <v>42004</v>
      </c>
      <c r="AI1229" s="6">
        <f>DATE(YEAR(F1229)+AO1229,MONTH(F1229),DAY(F1229))</f>
        <v>42005</v>
      </c>
      <c r="AJ1229" s="6">
        <f>DATE(YEAR(G1229)+AO1229,MONTH(G1229),DAY(G1229))</f>
        <v>42369</v>
      </c>
      <c r="AK1229" s="6">
        <f>DATE(YEAR(F1229)+AP1229,MONTH(F1229),DAY(F1229))</f>
        <v>42370</v>
      </c>
      <c r="AL1229" s="6">
        <f>DATE(YEAR(G1229)+AP1229,MONTH(G1229),DAY(G1229))</f>
        <v>42735</v>
      </c>
      <c r="AM1229" s="8">
        <v>-4</v>
      </c>
      <c r="AN1229" s="8">
        <v>-3</v>
      </c>
      <c r="AO1229">
        <v>-2</v>
      </c>
      <c r="AP1229">
        <v>-1</v>
      </c>
      <c r="AQ1229" cm="1">
        <f t="array" ref="AQ1229">_xll.FDS(A1229,"FF_DEBT_LT(ANN_R,"&amp;F1229&amp;","&amp;G1229&amp;")")</f>
        <v>2430.1999999999998</v>
      </c>
      <c r="AR1229" cm="1">
        <f t="array" ref="AR1229">_xll.FDS(A1229,"FF_RD_EXP(ANN_R,"&amp;F1229&amp;","&amp;G1229&amp;")")</f>
        <v>355.8</v>
      </c>
      <c r="AS1229" cm="1">
        <f t="array" ref="AS1229">_xll.FDS(A1229,"FF_PTX_INC_FOR(ANN_R,"&amp;F1229&amp;","&amp;G1229&amp;")")</f>
        <v>-73.8</v>
      </c>
      <c r="AT1229" cm="1">
        <f t="array" ref="AT1229">_xll.FDS(A1229,"FF_MKT_VAL_PUBLIC(ANN_R,"&amp;[1]sample_report!E1229&amp;")")</f>
        <v>5877.1460196842399</v>
      </c>
    </row>
    <row r="1230" spans="1:46" hidden="1" x14ac:dyDescent="0.25">
      <c r="A1230" t="s">
        <v>904</v>
      </c>
      <c r="B1230" t="s">
        <v>905</v>
      </c>
      <c r="C1230" t="s">
        <v>502</v>
      </c>
      <c r="D1230" t="str" cm="1">
        <f t="array" ref="D1230">_xll.FDS(A1230,"FF_MAJOR_IND_NAME")</f>
        <v>MISCELLANEOUS</v>
      </c>
      <c r="E1230">
        <v>2017</v>
      </c>
      <c r="F1230" s="4">
        <f t="shared" si="133"/>
        <v>42736</v>
      </c>
      <c r="G1230" s="4">
        <f t="shared" si="134"/>
        <v>43100</v>
      </c>
      <c r="H1230" s="3"/>
      <c r="I1230" s="1" cm="1">
        <f t="array" ref="I1230">_xll.FDS(A1230,"FF_PTX_INC(ANN_R,"&amp;F1230&amp;","&amp;G1230&amp;",,,USD)")</f>
        <v>766.62699999999995</v>
      </c>
      <c r="J1230" s="1" cm="1">
        <f t="array" ref="J1230">_xll.FDS(A1230,"FF_MKT_VAL(ANN_R,"&amp;F1230&amp;","&amp;G1230&amp;",,,USD)")</f>
        <v>12572.170118620001</v>
      </c>
      <c r="K1230" s="1" cm="1">
        <f t="array" ref="K1230">_xll.FDS(A1230,"FF_SHLDRS_EQ(ANN_R,"&amp;F1230&amp;","&amp;G1230&amp;",,,USD)")</f>
        <v>4198.1689999999999</v>
      </c>
      <c r="L1230" s="1" cm="1">
        <f t="array" ref="L1230">_xll.FDS(A1230,"FF_ASSETS(ANN_R,"&amp;F1230&amp;","&amp;G1230&amp;",,,USD)")</f>
        <v>9366.8719999999994</v>
      </c>
      <c r="M1230" s="1" cm="1">
        <f t="array" ref="M1230">_xll.FDS(A1230,"FF_TAX_CF(ANN_R,"&amp;F1230&amp;","&amp;G1230&amp;",,,USD)")</f>
        <v>273.01900000000001</v>
      </c>
      <c r="N1230" s="1" cm="1">
        <f t="array" ref="N1230">_xll.FDS(A1230,"FF_INC_TAX(ANN_R,"&amp;F1230&amp;","&amp;G1230&amp;",,,USD)")</f>
        <v>235.56</v>
      </c>
      <c r="O1230" s="1" cm="1">
        <f t="array" ref="O1230">_xll.FDS(A1230,"FF_NET_INC(ANN_R,"&amp;F1230&amp;","&amp;G1230&amp;")")</f>
        <v>540.49</v>
      </c>
      <c r="P1230" s="1" cm="1">
        <f t="array" ref="P1230">_xll.FDS(A1230,"FF_ROA(ANN_R,"&amp;F1230&amp;","&amp;G1230&amp;")")</f>
        <v>6.1175758716532602</v>
      </c>
      <c r="Q1230" cm="1">
        <f t="array" ref="Q1230">_xll.FDS(A1230,"FF_TAX_RATE(ANN_R,"&amp;F1230&amp;","&amp;G1230&amp;")")</f>
        <v>30.726807169588302</v>
      </c>
      <c r="R1230" t="e" cm="1">
        <f t="array" ref="R1230">_xll.FDS(A1230,"FF_TAX_REFUND(ANN_R,"&amp;F1230&amp;","&amp;G1230&amp;",,,,,""D=1"")")</f>
        <v>#N/A</v>
      </c>
      <c r="S1230">
        <f t="shared" si="135"/>
        <v>0.30760365488382796</v>
      </c>
      <c r="T1230" s="1" cm="1">
        <f t="array" ref="T1230">_xll.FDS($A1230,"FF_TAX_CF(ANN_R,"&amp;AE1230&amp;","&amp;AF1230&amp;",,,USD)")</f>
        <v>110.86199999999999</v>
      </c>
      <c r="U1230" s="1" cm="1">
        <f t="array" ref="U1230">_xll.FDS($A1230,"FF_TAX_CF(ANN_R,"&amp;AG1230&amp;","&amp;AH1230&amp;",,,USD)")</f>
        <v>176.95500000000001</v>
      </c>
      <c r="V1230" s="1" cm="1">
        <f t="array" ref="V1230">_xll.FDS(A1230,"FF_TAX_CF(ANN_R,"&amp;AI1230&amp;","&amp;AJ1230&amp;",,,USD)")</f>
        <v>180.126</v>
      </c>
      <c r="W1230" s="1" cm="1">
        <f t="array" ref="W1230">_xll.FDS(A1230,"FF_TAX_CF(ANN_R,"&amp;AK1230&amp;","&amp;AL1230&amp;",,,USD)")</f>
        <v>230.036</v>
      </c>
      <c r="X1230" s="1" cm="1">
        <f t="array" ref="X1230">_xll.FDS(A1230,"FF_TAX_CF(ANN_R,"&amp;F1230&amp;","&amp;G1230&amp;",,,USD)")</f>
        <v>273.01900000000001</v>
      </c>
      <c r="Y1230" s="1" cm="1">
        <f t="array" ref="Y1230">_xll.FDS($A1230,"FF_PTX_INC(ANN_R,"&amp;AE1230&amp;","&amp;AF1230&amp;",,,USD)")</f>
        <v>475.827</v>
      </c>
      <c r="Z1230" s="1" cm="1">
        <f t="array" ref="Z1230">_xll.FDS($A1230,"FF_PTX_INC(ANN_R,"&amp;AG1230&amp;","&amp;AH1230&amp;",,,USD)")</f>
        <v>587.88800000000003</v>
      </c>
      <c r="AA1230" s="1" cm="1">
        <f t="array" ref="AA1230">_xll.FDS(A1230,"FF_PTX_INC(ANN_R,"&amp;AI1230&amp;","&amp;AJ1230&amp;",,,USD)")</f>
        <v>649.03</v>
      </c>
      <c r="AB1230" s="1" cm="1">
        <f t="array" ref="AB1230">_xll.FDS(A1230,"FF_PTX_INC(ANN_R,"&amp;AK1230&amp;","&amp;AL1230&amp;",,,USD)")</f>
        <v>677.28099999999995</v>
      </c>
      <c r="AC1230" s="1" cm="1">
        <f t="array" ref="AC1230">_xll.FDS(A1230,"FF_PTX_INC(ANN_R,"&amp;F1230&amp;","&amp;G1230&amp;",,,USD)")</f>
        <v>766.62699999999995</v>
      </c>
      <c r="AE1230" s="6">
        <f t="shared" si="136"/>
        <v>41275</v>
      </c>
      <c r="AF1230" s="6">
        <f t="shared" si="137"/>
        <v>41639</v>
      </c>
      <c r="AG1230" s="6">
        <f t="shared" si="138"/>
        <v>41640</v>
      </c>
      <c r="AH1230" s="6">
        <f t="shared" si="139"/>
        <v>42004</v>
      </c>
      <c r="AI1230" s="6">
        <f>DATE(YEAR(F1230)+AO1230,MONTH(F1230),DAY(F1230))</f>
        <v>42005</v>
      </c>
      <c r="AJ1230" s="6">
        <f>DATE(YEAR(G1230)+AO1230,MONTH(G1230),DAY(G1230))</f>
        <v>42369</v>
      </c>
      <c r="AK1230" s="6">
        <f>DATE(YEAR(F1230)+AP1230,MONTH(F1230),DAY(F1230))</f>
        <v>42370</v>
      </c>
      <c r="AL1230" s="6">
        <f>DATE(YEAR(G1230)+AP1230,MONTH(G1230),DAY(G1230))</f>
        <v>42735</v>
      </c>
      <c r="AM1230" s="8">
        <v>-4</v>
      </c>
      <c r="AN1230" s="8">
        <v>-3</v>
      </c>
      <c r="AO1230">
        <v>-2</v>
      </c>
      <c r="AP1230">
        <v>-1</v>
      </c>
      <c r="AQ1230" cm="1">
        <f t="array" ref="AQ1230">_xll.FDS(A1230,"FF_DEBT_LT(ANN_R,"&amp;F1230&amp;","&amp;G1230&amp;")")</f>
        <v>3277.62</v>
      </c>
      <c r="AR1230" cm="1">
        <f t="array" ref="AR1230">_xll.FDS(A1230,"FF_RD_EXP(ANN_R,"&amp;F1230&amp;","&amp;G1230&amp;")")</f>
        <v>0</v>
      </c>
      <c r="AS1230" cm="1">
        <f t="array" ref="AS1230">_xll.FDS(A1230,"FF_PTX_INC_FOR(ANN_R,"&amp;F1230&amp;","&amp;G1230&amp;")")</f>
        <v>191.47900000000001</v>
      </c>
      <c r="AT1230" cm="1">
        <f t="array" ref="AT1230">_xll.FDS(A1230,"FF_MKT_VAL_PUBLIC(ANN_R,"&amp;[1]sample_report!E1230&amp;")")</f>
        <v>12460.7681191989</v>
      </c>
    </row>
    <row r="1231" spans="1:46" hidden="1" x14ac:dyDescent="0.25">
      <c r="A1231" t="s">
        <v>910</v>
      </c>
      <c r="B1231" t="s">
        <v>911</v>
      </c>
      <c r="C1231" t="s">
        <v>502</v>
      </c>
      <c r="D1231" t="str" cm="1">
        <f t="array" ref="D1231">_xll.FDS(A1231,"FF_MAJOR_IND_NAME")</f>
        <v>MISCELLANEOUS</v>
      </c>
      <c r="E1231">
        <v>2017</v>
      </c>
      <c r="F1231" s="4">
        <f t="shared" si="133"/>
        <v>42736</v>
      </c>
      <c r="G1231" s="4">
        <f t="shared" si="134"/>
        <v>43100</v>
      </c>
      <c r="H1231" s="3"/>
      <c r="I1231" s="1" cm="1">
        <f t="array" ref="I1231">_xll.FDS(A1231,"FF_PTX_INC(ANN_R,"&amp;F1231&amp;","&amp;G1231&amp;",,,USD)")</f>
        <v>520.25900000000001</v>
      </c>
      <c r="J1231" s="1" cm="1">
        <f t="array" ref="J1231">_xll.FDS(A1231,"FF_MKT_VAL(ANN_R,"&amp;F1231&amp;","&amp;G1231&amp;",,,USD)")</f>
        <v>7370.6798399999998</v>
      </c>
      <c r="K1231" s="1" cm="1">
        <f t="array" ref="K1231">_xll.FDS(A1231,"FF_SHLDRS_EQ(ANN_R,"&amp;F1231&amp;","&amp;G1231&amp;",,,USD)")</f>
        <v>3415.1959999999999</v>
      </c>
      <c r="L1231" s="1" cm="1">
        <f t="array" ref="L1231">_xll.FDS(A1231,"FF_ASSETS(ANN_R,"&amp;F1231&amp;","&amp;G1231&amp;",,,USD)")</f>
        <v>8482.3009999999995</v>
      </c>
      <c r="M1231" s="1" cm="1">
        <f t="array" ref="M1231">_xll.FDS(A1231,"FF_TAX_CF(ANN_R,"&amp;F1231&amp;","&amp;G1231&amp;",,,USD)")</f>
        <v>192.11600000000001</v>
      </c>
      <c r="N1231" s="1" cm="1">
        <f t="array" ref="N1231">_xll.FDS(A1231,"FF_INC_TAX(ANN_R,"&amp;F1231&amp;","&amp;G1231&amp;",,,USD)")</f>
        <v>44.753999999999998</v>
      </c>
      <c r="O1231" s="1" cm="1">
        <f t="array" ref="O1231">_xll.FDS(A1231,"FF_NET_INC(ANN_R,"&amp;F1231&amp;","&amp;G1231&amp;")")</f>
        <v>475.505</v>
      </c>
      <c r="P1231" s="1" cm="1">
        <f t="array" ref="P1231">_xll.FDS(A1231,"FF_ROA(ANN_R,"&amp;F1231&amp;","&amp;G1231&amp;")")</f>
        <v>5.6616722629912601</v>
      </c>
      <c r="Q1231" cm="1">
        <f t="array" ref="Q1231">_xll.FDS(A1231,"FF_TAX_RATE(ANN_R,"&amp;F1231&amp;","&amp;G1231&amp;")")</f>
        <v>8.6022538773956807</v>
      </c>
      <c r="R1231" t="e" cm="1">
        <f t="array" ref="R1231">_xll.FDS(A1231,"FF_TAX_REFUND(ANN_R,"&amp;F1231&amp;","&amp;G1231&amp;",,,,,""D=1"")")</f>
        <v>#N/A</v>
      </c>
      <c r="S1231">
        <f t="shared" si="135"/>
        <v>0.33917416764967512</v>
      </c>
      <c r="T1231" s="1" cm="1">
        <f t="array" ref="T1231">_xll.FDS($A1231,"FF_TAX_CF(ANN_R,"&amp;AE1231&amp;","&amp;AF1231&amp;",,,USD)")</f>
        <v>219.42400000000001</v>
      </c>
      <c r="U1231" s="1" cm="1">
        <f t="array" ref="U1231">_xll.FDS($A1231,"FF_TAX_CF(ANN_R,"&amp;AG1231&amp;","&amp;AH1231&amp;",,,USD)")</f>
        <v>268.62400000000002</v>
      </c>
      <c r="V1231" s="1" cm="1">
        <f t="array" ref="V1231">_xll.FDS(A1231,"FF_TAX_CF(ANN_R,"&amp;AI1231&amp;","&amp;AJ1231&amp;",,,USD)")</f>
        <v>254.40799999999999</v>
      </c>
      <c r="W1231" s="1" cm="1">
        <f t="array" ref="W1231">_xll.FDS(A1231,"FF_TAX_CF(ANN_R,"&amp;AK1231&amp;","&amp;AL1231&amp;",,,USD)")</f>
        <v>225.327</v>
      </c>
      <c r="X1231" s="1" cm="1">
        <f t="array" ref="X1231">_xll.FDS(A1231,"FF_TAX_CF(ANN_R,"&amp;F1231&amp;","&amp;G1231&amp;",,,USD)")</f>
        <v>192.11600000000001</v>
      </c>
      <c r="Y1231" s="1" cm="1">
        <f t="array" ref="Y1231">_xll.FDS($A1231,"FF_PTX_INC(ANN_R,"&amp;AE1231&amp;","&amp;AF1231&amp;",,,USD)")</f>
        <v>626.39800000000002</v>
      </c>
      <c r="Z1231" s="1" cm="1">
        <f t="array" ref="Z1231">_xll.FDS($A1231,"FF_PTX_INC(ANN_R,"&amp;AG1231&amp;","&amp;AH1231&amp;",,,USD)")</f>
        <v>781.39400000000001</v>
      </c>
      <c r="AA1231" s="1" cm="1">
        <f t="array" ref="AA1231">_xll.FDS(A1231,"FF_PTX_INC(ANN_R,"&amp;AI1231&amp;","&amp;AJ1231&amp;",,,USD)")</f>
        <v>752.88800000000003</v>
      </c>
      <c r="AB1231" s="1" cm="1">
        <f t="array" ref="AB1231">_xll.FDS(A1231,"FF_PTX_INC(ANN_R,"&amp;AK1231&amp;","&amp;AL1231&amp;",,,USD)")</f>
        <v>738.83500000000004</v>
      </c>
      <c r="AC1231" s="1" cm="1">
        <f t="array" ref="AC1231">_xll.FDS(A1231,"FF_PTX_INC(ANN_R,"&amp;F1231&amp;","&amp;G1231&amp;",,,USD)")</f>
        <v>520.25900000000001</v>
      </c>
      <c r="AE1231" s="6">
        <f t="shared" si="136"/>
        <v>41275</v>
      </c>
      <c r="AF1231" s="6">
        <f t="shared" si="137"/>
        <v>41639</v>
      </c>
      <c r="AG1231" s="6">
        <f t="shared" si="138"/>
        <v>41640</v>
      </c>
      <c r="AH1231" s="6">
        <f t="shared" si="139"/>
        <v>42004</v>
      </c>
      <c r="AI1231" s="6">
        <f>DATE(YEAR(F1231)+AO1231,MONTH(F1231),DAY(F1231))</f>
        <v>42005</v>
      </c>
      <c r="AJ1231" s="6">
        <f>DATE(YEAR(G1231)+AO1231,MONTH(G1231),DAY(G1231))</f>
        <v>42369</v>
      </c>
      <c r="AK1231" s="6">
        <f>DATE(YEAR(F1231)+AP1231,MONTH(F1231),DAY(F1231))</f>
        <v>42370</v>
      </c>
      <c r="AL1231" s="6">
        <f>DATE(YEAR(G1231)+AP1231,MONTH(G1231),DAY(G1231))</f>
        <v>42735</v>
      </c>
      <c r="AM1231" s="8">
        <v>-4</v>
      </c>
      <c r="AN1231" s="8">
        <v>-3</v>
      </c>
      <c r="AO1231">
        <v>-2</v>
      </c>
      <c r="AP1231">
        <v>-1</v>
      </c>
      <c r="AQ1231" cm="1">
        <f t="array" ref="AQ1231">_xll.FDS(A1231,"FF_DEBT_LT(ANN_R,"&amp;F1231&amp;","&amp;G1231&amp;")")</f>
        <v>1044.327</v>
      </c>
      <c r="AR1231" cm="1">
        <f t="array" ref="AR1231">_xll.FDS(A1231,"FF_RD_EXP(ANN_R,"&amp;F1231&amp;","&amp;G1231&amp;")")</f>
        <v>0</v>
      </c>
      <c r="AS1231" t="e" cm="1">
        <f t="array" ref="AS1231">_xll.FDS(A1231,"FF_PTX_INC_FOR(ANN_R,"&amp;F1231&amp;","&amp;G1231&amp;")")</f>
        <v>#N/A</v>
      </c>
      <c r="AT1231" cm="1">
        <f t="array" ref="AT1231">_xll.FDS(A1231,"FF_MKT_VAL_PUBLIC(ANN_R,"&amp;[1]sample_report!E1231&amp;")")</f>
        <v>7333.3178638910404</v>
      </c>
    </row>
    <row r="1232" spans="1:46" hidden="1" x14ac:dyDescent="0.25">
      <c r="A1232" t="s">
        <v>928</v>
      </c>
      <c r="B1232" t="s">
        <v>929</v>
      </c>
      <c r="C1232" t="s">
        <v>502</v>
      </c>
      <c r="D1232" t="str" cm="1">
        <f t="array" ref="D1232">_xll.FDS(A1232,"FF_MAJOR_IND_NAME")</f>
        <v>MISCELLANEOUS</v>
      </c>
      <c r="E1232">
        <v>2017</v>
      </c>
      <c r="F1232" s="4">
        <f t="shared" si="133"/>
        <v>42736</v>
      </c>
      <c r="G1232" s="4">
        <f t="shared" si="134"/>
        <v>43100</v>
      </c>
      <c r="H1232" s="3"/>
      <c r="I1232" s="1" cm="1">
        <f t="array" ref="I1232">_xll.FDS(A1232,"FF_PTX_INC(ANN_R,"&amp;F1232&amp;","&amp;G1232&amp;",,,USD)")</f>
        <v>411.9</v>
      </c>
      <c r="J1232" s="1" cm="1">
        <f t="array" ref="J1232">_xll.FDS(A1232,"FF_MKT_VAL(ANN_R,"&amp;F1232&amp;","&amp;G1232&amp;",,,USD)")</f>
        <v>5269.1359861199999</v>
      </c>
      <c r="K1232" s="1" cm="1">
        <f t="array" ref="K1232">_xll.FDS(A1232,"FF_SHLDRS_EQ(ANN_R,"&amp;F1232&amp;","&amp;G1232&amp;",,,USD)")</f>
        <v>573.59100000000001</v>
      </c>
      <c r="L1232" s="1" cm="1">
        <f t="array" ref="L1232">_xll.FDS(A1232,"FF_ASSETS(ANN_R,"&amp;F1232&amp;","&amp;G1232&amp;",,,USD)")</f>
        <v>3598.1329999999998</v>
      </c>
      <c r="M1232" s="1" cm="1">
        <f t="array" ref="M1232">_xll.FDS(A1232,"FF_TAX_CF(ANN_R,"&amp;F1232&amp;","&amp;G1232&amp;",,,USD)")</f>
        <v>89.555999999999997</v>
      </c>
      <c r="N1232" s="1" cm="1">
        <f t="array" ref="N1232">_xll.FDS(A1232,"FF_INC_TAX(ANN_R,"&amp;F1232&amp;","&amp;G1232&amp;",,,USD)")</f>
        <v>159.41</v>
      </c>
      <c r="O1232" s="1" cm="1">
        <f t="array" ref="O1232">_xll.FDS(A1232,"FF_NET_INC(ANN_R,"&amp;F1232&amp;","&amp;G1232&amp;")")</f>
        <v>250.23099999999999</v>
      </c>
      <c r="P1232" s="1" cm="1">
        <f t="array" ref="P1232">_xll.FDS(A1232,"FF_ROA(ANN_R,"&amp;F1232&amp;","&amp;G1232&amp;")")</f>
        <v>7.3433348197195496</v>
      </c>
      <c r="Q1232" cm="1">
        <f t="array" ref="Q1232">_xll.FDS(A1232,"FF_TAX_RATE(ANN_R,"&amp;F1232&amp;","&amp;G1232&amp;")")</f>
        <v>38.701141053653799</v>
      </c>
      <c r="R1232" t="e" cm="1">
        <f t="array" ref="R1232">_xll.FDS(A1232,"FF_TAX_REFUND(ANN_R,"&amp;F1232&amp;","&amp;G1232&amp;",,,,,""D=1"")")</f>
        <v>#N/A</v>
      </c>
      <c r="S1232">
        <f t="shared" si="135"/>
        <v>0.32398002884169153</v>
      </c>
      <c r="T1232" s="1" cm="1">
        <f t="array" ref="T1232">_xll.FDS($A1232,"FF_TAX_CF(ANN_R,"&amp;AE1232&amp;","&amp;AF1232&amp;",,,USD)")</f>
        <v>90.146000000000001</v>
      </c>
      <c r="U1232" s="1" cm="1">
        <f t="array" ref="U1232">_xll.FDS($A1232,"FF_TAX_CF(ANN_R,"&amp;AG1232&amp;","&amp;AH1232&amp;",,,USD)")</f>
        <v>178.411</v>
      </c>
      <c r="V1232" s="1" cm="1">
        <f t="array" ref="V1232">_xll.FDS(A1232,"FF_TAX_CF(ANN_R,"&amp;AI1232&amp;","&amp;AJ1232&amp;",,,USD)")</f>
        <v>122.91200000000001</v>
      </c>
      <c r="W1232" s="1" cm="1">
        <f t="array" ref="W1232">_xll.FDS(A1232,"FF_TAX_CF(ANN_R,"&amp;AK1232&amp;","&amp;AL1232&amp;",,,USD)")</f>
        <v>143.083</v>
      </c>
      <c r="X1232" s="1" cm="1">
        <f t="array" ref="X1232">_xll.FDS(A1232,"FF_TAX_CF(ANN_R,"&amp;F1232&amp;","&amp;G1232&amp;",,,USD)")</f>
        <v>89.555999999999997</v>
      </c>
      <c r="Y1232" s="1" cm="1">
        <f t="array" ref="Y1232">_xll.FDS($A1232,"FF_PTX_INC(ANN_R,"&amp;AE1232&amp;","&amp;AF1232&amp;",,,USD)")</f>
        <v>368.31099999999998</v>
      </c>
      <c r="Z1232" s="1" cm="1">
        <f t="array" ref="Z1232">_xll.FDS($A1232,"FF_PTX_INC(ANN_R,"&amp;AG1232&amp;","&amp;AH1232&amp;",,,USD)")</f>
        <v>380.78699999999998</v>
      </c>
      <c r="AA1232" s="1" cm="1">
        <f t="array" ref="AA1232">_xll.FDS(A1232,"FF_PTX_INC(ANN_R,"&amp;AI1232&amp;","&amp;AJ1232&amp;",,,USD)")</f>
        <v>385.91800000000001</v>
      </c>
      <c r="AB1232" s="1" cm="1">
        <f t="array" ref="AB1232">_xll.FDS(A1232,"FF_PTX_INC(ANN_R,"&amp;AK1232&amp;","&amp;AL1232&amp;",,,USD)")</f>
        <v>379.46199999999999</v>
      </c>
      <c r="AC1232" s="1" cm="1">
        <f t="array" ref="AC1232">_xll.FDS(A1232,"FF_PTX_INC(ANN_R,"&amp;F1232&amp;","&amp;G1232&amp;",,,USD)")</f>
        <v>411.9</v>
      </c>
      <c r="AE1232" s="6">
        <f t="shared" si="136"/>
        <v>41275</v>
      </c>
      <c r="AF1232" s="6">
        <f t="shared" si="137"/>
        <v>41639</v>
      </c>
      <c r="AG1232" s="6">
        <f t="shared" si="138"/>
        <v>41640</v>
      </c>
      <c r="AH1232" s="6">
        <f t="shared" si="139"/>
        <v>42004</v>
      </c>
      <c r="AI1232" s="6">
        <f>DATE(YEAR(F1232)+AO1232,MONTH(F1232),DAY(F1232))</f>
        <v>42005</v>
      </c>
      <c r="AJ1232" s="6">
        <f>DATE(YEAR(G1232)+AO1232,MONTH(G1232),DAY(G1232))</f>
        <v>42369</v>
      </c>
      <c r="AK1232" s="6">
        <f>DATE(YEAR(F1232)+AP1232,MONTH(F1232),DAY(F1232))</f>
        <v>42370</v>
      </c>
      <c r="AL1232" s="6">
        <f>DATE(YEAR(G1232)+AP1232,MONTH(G1232),DAY(G1232))</f>
        <v>42735</v>
      </c>
      <c r="AM1232" s="8">
        <v>-4</v>
      </c>
      <c r="AN1232" s="8">
        <v>-3</v>
      </c>
      <c r="AO1232">
        <v>-2</v>
      </c>
      <c r="AP1232">
        <v>-1</v>
      </c>
      <c r="AQ1232" cm="1">
        <f t="array" ref="AQ1232">_xll.FDS(A1232,"FF_DEBT_LT(ANN_R,"&amp;F1232&amp;","&amp;G1232&amp;")")</f>
        <v>1470.174</v>
      </c>
      <c r="AR1232" t="e" cm="1">
        <f t="array" ref="AR1232">_xll.FDS(A1232,"FF_RD_EXP(ANN_R,"&amp;F1232&amp;","&amp;G1232&amp;")")</f>
        <v>#N/A</v>
      </c>
      <c r="AS1232" t="e" cm="1">
        <f t="array" ref="AS1232">_xll.FDS(A1232,"FF_PTX_INC_FOR(ANN_R,"&amp;F1232&amp;","&amp;G1232&amp;")")</f>
        <v>#N/A</v>
      </c>
      <c r="AT1232" cm="1">
        <f t="array" ref="AT1232">_xll.FDS(A1232,"FF_MKT_VAL_PUBLIC(ANN_R,"&amp;[1]sample_report!E1232&amp;")")</f>
        <v>6290.8742501198703</v>
      </c>
    </row>
    <row r="1233" spans="1:46" hidden="1" x14ac:dyDescent="0.25">
      <c r="A1233" t="s">
        <v>1029</v>
      </c>
      <c r="B1233" t="s">
        <v>1030</v>
      </c>
      <c r="C1233" t="s">
        <v>950</v>
      </c>
      <c r="D1233" t="str" cm="1">
        <f t="array" ref="D1233">_xll.FDS(A1233,"FF_MAJOR_IND_NAME")</f>
        <v>MISCELLANEOUS</v>
      </c>
      <c r="E1233">
        <v>2017</v>
      </c>
      <c r="F1233" s="4">
        <f t="shared" si="133"/>
        <v>42736</v>
      </c>
      <c r="G1233" s="4">
        <f t="shared" si="134"/>
        <v>43100</v>
      </c>
      <c r="H1233" s="3"/>
      <c r="I1233" s="1" cm="1">
        <f t="array" ref="I1233">_xll.FDS(A1233,"FF_PTX_INC(ANN_R,"&amp;F1233&amp;","&amp;G1233&amp;",,,USD)")</f>
        <v>2601.3555105090099</v>
      </c>
      <c r="J1233" s="1" cm="1">
        <f t="array" ref="J1233">_xll.FDS(A1233,"FF_MKT_VAL(ANN_R,"&amp;F1233&amp;","&amp;G1233&amp;",,,USD)")</f>
        <v>59593.0275964498</v>
      </c>
      <c r="K1233" s="1" cm="1">
        <f t="array" ref="K1233">_xll.FDS(A1233,"FF_SHLDRS_EQ(ANN_R,"&amp;F1233&amp;","&amp;G1233&amp;",,,USD)")</f>
        <v>14347.397867202801</v>
      </c>
      <c r="L1233" s="1" cm="1">
        <f t="array" ref="L1233">_xll.FDS(A1233,"FF_ASSETS(ANN_R,"&amp;F1233&amp;","&amp;G1233&amp;",,,USD)")</f>
        <v>30713.340436935399</v>
      </c>
      <c r="M1233" s="1" cm="1">
        <f t="array" ref="M1233">_xll.FDS(A1233,"FF_TAX_CF(ANN_R,"&amp;F1233&amp;","&amp;G1233&amp;",,,USD)")</f>
        <v>356.42732572555502</v>
      </c>
      <c r="N1233" s="1" cm="1">
        <f t="array" ref="N1233">_xll.FDS(A1233,"FF_INC_TAX(ANN_R,"&amp;F1233&amp;","&amp;G1233&amp;",,,USD)")</f>
        <v>621.26636395454398</v>
      </c>
      <c r="O1233" s="1" cm="1">
        <f t="array" ref="O1233">_xll.FDS(A1233,"FF_NET_INC(ANN_R,"&amp;F1233&amp;","&amp;G1233&amp;")")</f>
        <v>1728.7</v>
      </c>
      <c r="P1233" s="1" cm="1">
        <f t="array" ref="P1233">_xll.FDS(A1233,"FF_ROA(ANN_R,"&amp;F1233&amp;","&amp;G1233&amp;")")</f>
        <v>6.9542444746602703</v>
      </c>
      <c r="Q1233" cm="1">
        <f t="array" ref="Q1233">_xll.FDS(A1233,"FF_TAX_RATE(ANN_R,"&amp;F1233&amp;","&amp;G1233&amp;")")</f>
        <v>23.8824090534623</v>
      </c>
      <c r="R1233" t="e" cm="1">
        <f t="array" ref="R1233">_xll.FDS(A1233,"FF_TAX_REFUND(ANN_R,"&amp;F1233&amp;","&amp;G1233&amp;",,,,,""D=1"")")</f>
        <v>#N/A</v>
      </c>
      <c r="S1233">
        <f t="shared" si="135"/>
        <v>0.25671679037151546</v>
      </c>
      <c r="T1233" s="1" cm="1">
        <f t="array" ref="T1233">_xll.FDS($A1233,"FF_TAX_CF(ANN_R,"&amp;AE1233&amp;","&amp;AF1233&amp;",,,USD)")</f>
        <v>514.053736877441</v>
      </c>
      <c r="U1233" s="1" cm="1">
        <f t="array" ref="U1233">_xll.FDS($A1233,"FF_TAX_CF(ANN_R,"&amp;AG1233&amp;","&amp;AH1233&amp;",,,USD)")</f>
        <v>560.688294517994</v>
      </c>
      <c r="V1233" s="1" cm="1">
        <f t="array" ref="V1233">_xll.FDS(A1233,"FF_TAX_CF(ANN_R,"&amp;AI1233&amp;","&amp;AJ1233&amp;",,,USD)")</f>
        <v>366.38743648528998</v>
      </c>
      <c r="W1233" s="1" cm="1">
        <f t="array" ref="W1233">_xll.FDS(A1233,"FF_TAX_CF(ANN_R,"&amp;AK1233&amp;","&amp;AL1233&amp;",,,USD)")</f>
        <v>326.88128381967499</v>
      </c>
      <c r="X1233" s="1" cm="1">
        <f t="array" ref="X1233">_xll.FDS(A1233,"FF_TAX_CF(ANN_R,"&amp;F1233&amp;","&amp;G1233&amp;",,,USD)")</f>
        <v>356.42732572555502</v>
      </c>
      <c r="Y1233" s="1" cm="1">
        <f t="array" ref="Y1233">_xll.FDS($A1233,"FF_PTX_INC(ANN_R,"&amp;AE1233&amp;","&amp;AF1233&amp;",,,USD)")</f>
        <v>1460.3799343109099</v>
      </c>
      <c r="Z1233" s="1" cm="1">
        <f t="array" ref="Z1233">_xll.FDS($A1233,"FF_PTX_INC(ANN_R,"&amp;AG1233&amp;","&amp;AH1233&amp;",,,USD)")</f>
        <v>1796.66973012686</v>
      </c>
      <c r="AA1233" s="1" cm="1">
        <f t="array" ref="AA1233">_xll.FDS(A1233,"FF_PTX_INC(ANN_R,"&amp;AI1233&amp;","&amp;AJ1233&amp;",,,USD)")</f>
        <v>1113.4673879385</v>
      </c>
      <c r="AB1233" s="1" cm="1">
        <f t="array" ref="AB1233">_xll.FDS(A1233,"FF_PTX_INC(ANN_R,"&amp;AK1233&amp;","&amp;AL1233&amp;",,,USD)")</f>
        <v>1303.5428252220199</v>
      </c>
      <c r="AC1233" s="1" cm="1">
        <f t="array" ref="AC1233">_xll.FDS(A1233,"FF_PTX_INC(ANN_R,"&amp;F1233&amp;","&amp;G1233&amp;",,,USD)")</f>
        <v>2601.3555105090099</v>
      </c>
      <c r="AE1233" s="6">
        <f t="shared" si="136"/>
        <v>41275</v>
      </c>
      <c r="AF1233" s="6">
        <f t="shared" si="137"/>
        <v>41639</v>
      </c>
      <c r="AG1233" s="6">
        <f t="shared" si="138"/>
        <v>41640</v>
      </c>
      <c r="AH1233" s="6">
        <f t="shared" si="139"/>
        <v>42004</v>
      </c>
      <c r="AI1233" s="6">
        <f>DATE(YEAR(F1233)+AO1233,MONTH(F1233),DAY(F1233))</f>
        <v>42005</v>
      </c>
      <c r="AJ1233" s="6">
        <f>DATE(YEAR(G1233)+AO1233,MONTH(G1233),DAY(G1233))</f>
        <v>42369</v>
      </c>
      <c r="AK1233" s="6">
        <f>DATE(YEAR(F1233)+AP1233,MONTH(F1233),DAY(F1233))</f>
        <v>42370</v>
      </c>
      <c r="AL1233" s="6">
        <f>DATE(YEAR(G1233)+AP1233,MONTH(G1233),DAY(G1233))</f>
        <v>42735</v>
      </c>
      <c r="AM1233" s="8">
        <v>-4</v>
      </c>
      <c r="AN1233" s="8">
        <v>-3</v>
      </c>
      <c r="AO1233">
        <v>-2</v>
      </c>
      <c r="AP1233">
        <v>-1</v>
      </c>
      <c r="AQ1233" cm="1">
        <f t="array" ref="AQ1233">_xll.FDS(A1233,"FF_DEBT_LT(ANN_R,"&amp;F1233&amp;","&amp;G1233&amp;")")</f>
        <v>4245.5</v>
      </c>
      <c r="AR1233" t="e" cm="1">
        <f t="array" ref="AR1233">_xll.FDS(A1233,"FF_RD_EXP(ANN_R,"&amp;F1233&amp;","&amp;G1233&amp;")")</f>
        <v>#N/A</v>
      </c>
      <c r="AS1233" t="e" cm="1">
        <f t="array" ref="AS1233">_xll.FDS(A1233,"FF_PTX_INC_FOR(ANN_R,"&amp;F1233&amp;","&amp;G1233&amp;")")</f>
        <v>#N/A</v>
      </c>
      <c r="AT1233" cm="1">
        <f t="array" ref="AT1233">_xll.FDS(A1233,"FF_MKT_VAL_PUBLIC(ANN_R,"&amp;[1]sample_report!E1233&amp;")")</f>
        <v>29341.974459110599</v>
      </c>
    </row>
    <row r="1234" spans="1:46" hidden="1" x14ac:dyDescent="0.25">
      <c r="A1234" t="s">
        <v>1035</v>
      </c>
      <c r="B1234" t="s">
        <v>1036</v>
      </c>
      <c r="C1234" t="s">
        <v>932</v>
      </c>
      <c r="D1234" t="str" cm="1">
        <f t="array" ref="D1234">_xll.FDS(A1234,"FF_MAJOR_IND_NAME")</f>
        <v>MISCELLANEOUS</v>
      </c>
      <c r="E1234">
        <v>2017</v>
      </c>
      <c r="F1234" s="4">
        <f t="shared" si="133"/>
        <v>42736</v>
      </c>
      <c r="G1234" s="4">
        <f t="shared" si="134"/>
        <v>43100</v>
      </c>
      <c r="H1234" s="3"/>
      <c r="I1234" s="1" cm="1">
        <f t="array" ref="I1234">_xll.FDS(A1234,"FF_PTX_INC(ANN_R,"&amp;F1234&amp;","&amp;G1234&amp;",,,USD)")</f>
        <v>1759.3013681396501</v>
      </c>
      <c r="J1234" s="1" cm="1">
        <f t="array" ref="J1234">_xll.FDS(A1234,"FF_MKT_VAL(ANN_R,"&amp;F1234&amp;","&amp;G1234&amp;",,,USD)")</f>
        <v>44689.705388717703</v>
      </c>
      <c r="K1234" s="1" cm="1">
        <f t="array" ref="K1234">_xll.FDS(A1234,"FF_SHLDRS_EQ(ANN_R,"&amp;F1234&amp;","&amp;G1234&amp;",,,USD)")</f>
        <v>16609.042176061001</v>
      </c>
      <c r="L1234" s="1" cm="1">
        <f t="array" ref="L1234">_xll.FDS(A1234,"FF_ASSETS(ANN_R,"&amp;F1234&amp;","&amp;G1234&amp;",,,USD)")</f>
        <v>21562.1282934761</v>
      </c>
      <c r="M1234" s="1" cm="1">
        <f t="array" ref="M1234">_xll.FDS(A1234,"FF_TAX_CF(ANN_R,"&amp;F1234&amp;","&amp;G1234&amp;",,,USD)")</f>
        <v>315.88453492781798</v>
      </c>
      <c r="N1234" s="1" cm="1">
        <f t="array" ref="N1234">_xll.FDS(A1234,"FF_INC_TAX(ANN_R,"&amp;F1234&amp;","&amp;G1234&amp;",,,USD)")</f>
        <v>394.85566865977302</v>
      </c>
      <c r="O1234" s="1" cm="1">
        <f t="array" ref="O1234">_xll.FDS(A1234,"FF_NET_INC(ANN_R,"&amp;F1234&amp;","&amp;G1234&amp;")")</f>
        <v>1310.6647823900601</v>
      </c>
      <c r="P1234" s="1" cm="1">
        <f t="array" ref="P1234">_xll.FDS(A1234,"FF_ROA(ANN_R,"&amp;F1234&amp;","&amp;G1234&amp;")")</f>
        <v>6.0028422379730104</v>
      </c>
      <c r="Q1234" cm="1">
        <f t="array" ref="Q1234">_xll.FDS(A1234,"FF_TAX_RATE(ANN_R,"&amp;F1234&amp;","&amp;G1234&amp;")")</f>
        <v>22.443890274314199</v>
      </c>
      <c r="R1234" t="e" cm="1">
        <f t="array" ref="R1234">_xll.FDS(A1234,"FF_TAX_REFUND(ANN_R,"&amp;F1234&amp;","&amp;G1234&amp;",,,,,""D=1"")")</f>
        <v>#N/A</v>
      </c>
      <c r="S1234">
        <f t="shared" si="135"/>
        <v>0.20570463857435864</v>
      </c>
      <c r="T1234" s="1" cm="1">
        <f t="array" ref="T1234">_xll.FDS($A1234,"FF_TAX_CF(ANN_R,"&amp;AE1234&amp;","&amp;AF1234&amp;",,,USD)")</f>
        <v>464.408421410985</v>
      </c>
      <c r="U1234" s="1" cm="1">
        <f t="array" ref="U1234">_xll.FDS($A1234,"FF_TAX_CF(ANN_R,"&amp;AG1234&amp;","&amp;AH1234&amp;",,,USD)")</f>
        <v>488.92324050245099</v>
      </c>
      <c r="V1234" s="1" cm="1">
        <f t="array" ref="V1234">_xll.FDS(A1234,"FF_TAX_CF(ANN_R,"&amp;AI1234&amp;","&amp;AJ1234&amp;",,,USD)")</f>
        <v>832.39483277927798</v>
      </c>
      <c r="W1234" s="1" cm="1">
        <f t="array" ref="W1234">_xll.FDS(A1234,"FF_TAX_CF(ANN_R,"&amp;AK1234&amp;","&amp;AL1234&amp;",,,USD)")</f>
        <v>492.239252018267</v>
      </c>
      <c r="X1234" s="1" cm="1">
        <f t="array" ref="X1234">_xll.FDS(A1234,"FF_TAX_CF(ANN_R,"&amp;F1234&amp;","&amp;G1234&amp;",,,USD)")</f>
        <v>315.88453492781798</v>
      </c>
      <c r="Y1234" s="1" cm="1">
        <f t="array" ref="Y1234">_xll.FDS($A1234,"FF_PTX_INC(ANN_R,"&amp;AE1234&amp;","&amp;AF1234&amp;",,,USD)")</f>
        <v>3060.4643615976001</v>
      </c>
      <c r="Z1234" s="1" cm="1">
        <f t="array" ref="Z1234">_xll.FDS($A1234,"FF_PTX_INC(ANN_R,"&amp;AG1234&amp;","&amp;AH1234&amp;",,,USD)")</f>
        <v>3347.4498027825298</v>
      </c>
      <c r="AA1234" s="1" cm="1">
        <f t="array" ref="AA1234">_xll.FDS(A1234,"FF_PTX_INC(ANN_R,"&amp;AI1234&amp;","&amp;AJ1234&amp;",,,USD)")</f>
        <v>2165.4877695182199</v>
      </c>
      <c r="AB1234" s="1" cm="1">
        <f t="array" ref="AB1234">_xll.FDS(A1234,"FF_PTX_INC(ANN_R,"&amp;AK1234&amp;","&amp;AL1234&amp;",,,USD)")</f>
        <v>2276.8824594477201</v>
      </c>
      <c r="AC1234" s="1" cm="1">
        <f t="array" ref="AC1234">_xll.FDS(A1234,"FF_PTX_INC(ANN_R,"&amp;F1234&amp;","&amp;G1234&amp;",,,USD)")</f>
        <v>1759.3013681396501</v>
      </c>
      <c r="AE1234" s="6">
        <f t="shared" si="136"/>
        <v>41275</v>
      </c>
      <c r="AF1234" s="6">
        <f t="shared" si="137"/>
        <v>41639</v>
      </c>
      <c r="AG1234" s="6">
        <f t="shared" si="138"/>
        <v>41640</v>
      </c>
      <c r="AH1234" s="6">
        <f t="shared" si="139"/>
        <v>42004</v>
      </c>
      <c r="AI1234" s="6">
        <f>DATE(YEAR(F1234)+AO1234,MONTH(F1234),DAY(F1234))</f>
        <v>42005</v>
      </c>
      <c r="AJ1234" s="6">
        <f>DATE(YEAR(G1234)+AO1234,MONTH(G1234),DAY(G1234))</f>
        <v>42369</v>
      </c>
      <c r="AK1234" s="6">
        <f>DATE(YEAR(F1234)+AP1234,MONTH(F1234),DAY(F1234))</f>
        <v>42370</v>
      </c>
      <c r="AL1234" s="6">
        <f>DATE(YEAR(G1234)+AP1234,MONTH(G1234),DAY(G1234))</f>
        <v>42735</v>
      </c>
      <c r="AM1234" s="8">
        <v>-4</v>
      </c>
      <c r="AN1234" s="8">
        <v>-3</v>
      </c>
      <c r="AO1234">
        <v>-2</v>
      </c>
      <c r="AP1234">
        <v>-1</v>
      </c>
      <c r="AQ1234" cm="1">
        <f t="array" ref="AQ1234">_xll.FDS(A1234,"FF_DEBT_LT(ANN_R,"&amp;F1234&amp;","&amp;G1234&amp;")")</f>
        <v>430.36756114500002</v>
      </c>
      <c r="AR1234" cm="1">
        <f t="array" ref="AR1234">_xll.FDS(A1234,"FF_RD_EXP(ANN_R,"&amp;F1234&amp;","&amp;G1234&amp;")")</f>
        <v>92.071492977814401</v>
      </c>
      <c r="AS1234" t="e" cm="1">
        <f t="array" ref="AS1234">_xll.FDS(A1234,"FF_PTX_INC_FOR(ANN_R,"&amp;F1234&amp;","&amp;G1234&amp;")")</f>
        <v>#N/A</v>
      </c>
      <c r="AT1234" cm="1">
        <f t="array" ref="AT1234">_xll.FDS(A1234,"FF_MKT_VAL_PUBLIC(ANN_R,"&amp;[1]sample_report!E1234&amp;")")</f>
        <v>42893.703487487997</v>
      </c>
    </row>
    <row r="1235" spans="1:46" hidden="1" x14ac:dyDescent="0.25">
      <c r="A1235" t="s">
        <v>1066</v>
      </c>
      <c r="B1235" t="s">
        <v>1067</v>
      </c>
      <c r="C1235" t="s">
        <v>1061</v>
      </c>
      <c r="D1235" t="str" cm="1">
        <f t="array" ref="D1235">_xll.FDS(A1235,"FF_MAJOR_IND_NAME")</f>
        <v>MISCELLANEOUS</v>
      </c>
      <c r="E1235">
        <v>2017</v>
      </c>
      <c r="F1235" s="4">
        <f t="shared" si="133"/>
        <v>42736</v>
      </c>
      <c r="G1235" s="4">
        <f t="shared" si="134"/>
        <v>43100</v>
      </c>
      <c r="H1235" s="3"/>
      <c r="I1235" s="1" cm="1">
        <f t="array" ref="I1235">_xll.FDS(A1235,"FF_PTX_INC(ANN_R,"&amp;F1235&amp;","&amp;G1235&amp;",,,USD)")</f>
        <v>3113.42971210927</v>
      </c>
      <c r="J1235" s="1" cm="1">
        <f t="array" ref="J1235">_xll.FDS(A1235,"FF_MKT_VAL(ANN_R,"&amp;F1235&amp;","&amp;G1235&amp;",,,USD)")</f>
        <v>37894.8580370255</v>
      </c>
      <c r="K1235" s="1" cm="1">
        <f t="array" ref="K1235">_xll.FDS(A1235,"FF_SHLDRS_EQ(ANN_R,"&amp;F1235&amp;","&amp;G1235&amp;",,,USD)")</f>
        <v>12929.5878284052</v>
      </c>
      <c r="L1235" s="1" cm="1">
        <f t="array" ref="L1235">_xll.FDS(A1235,"FF_ASSETS(ANN_R,"&amp;F1235&amp;","&amp;G1235&amp;",,,USD)")</f>
        <v>52721.099408492402</v>
      </c>
      <c r="M1235" s="1" cm="1">
        <f t="array" ref="M1235">_xll.FDS(A1235,"FF_TAX_CF(ANN_R,"&amp;F1235&amp;","&amp;G1235&amp;",,,USD)")</f>
        <v>556.96877731382801</v>
      </c>
      <c r="N1235" s="1" cm="1">
        <f t="array" ref="N1235">_xll.FDS(A1235,"FF_INC_TAX(ANN_R,"&amp;F1235&amp;","&amp;G1235&amp;",,,USD)")</f>
        <v>798.11120717227504</v>
      </c>
      <c r="O1235" s="1" cm="1">
        <f t="array" ref="O1235">_xll.FDS(A1235,"FF_NET_INC(ANN_R,"&amp;F1235&amp;","&amp;G1235&amp;")")</f>
        <v>20484</v>
      </c>
      <c r="P1235" s="1" cm="1">
        <f t="array" ref="P1235">_xll.FDS(A1235,"FF_ROA(ANN_R,"&amp;F1235&amp;","&amp;G1235&amp;")")</f>
        <v>4.8896755612898302</v>
      </c>
      <c r="Q1235" cm="1">
        <f t="array" ref="Q1235">_xll.FDS(A1235,"FF_TAX_RATE(ANN_R,"&amp;F1235&amp;","&amp;G1235&amp;")")</f>
        <v>25.634470053013501</v>
      </c>
      <c r="R1235" t="e" cm="1">
        <f t="array" ref="R1235">_xll.FDS(A1235,"FF_TAX_REFUND(ANN_R,"&amp;F1235&amp;","&amp;G1235&amp;",,,,,""D=1"")")</f>
        <v>#N/A</v>
      </c>
      <c r="S1235">
        <f t="shared" si="135"/>
        <v>0.25295184616275795</v>
      </c>
      <c r="T1235" s="1" cm="1">
        <f t="array" ref="T1235">_xll.FDS($A1235,"FF_TAX_CF(ANN_R,"&amp;AE1235&amp;","&amp;AF1235&amp;",,,USD)")</f>
        <v>433.30834704637499</v>
      </c>
      <c r="U1235" s="1" cm="1">
        <f t="array" ref="U1235">_xll.FDS($A1235,"FF_TAX_CF(ANN_R,"&amp;AG1235&amp;","&amp;AH1235&amp;",,,USD)")</f>
        <v>481.25093460083002</v>
      </c>
      <c r="V1235" s="1" cm="1">
        <f t="array" ref="V1235">_xll.FDS(A1235,"FF_TAX_CF(ANN_R,"&amp;AI1235&amp;","&amp;AJ1235&amp;",,,USD)")</f>
        <v>368.64001773297798</v>
      </c>
      <c r="W1235" s="1" cm="1">
        <f t="array" ref="W1235">_xll.FDS(A1235,"FF_TAX_CF(ANN_R,"&amp;AK1235&amp;","&amp;AL1235&amp;",,,USD)")</f>
        <v>492.77110164612498</v>
      </c>
      <c r="X1235" s="1" cm="1">
        <f t="array" ref="X1235">_xll.FDS(A1235,"FF_TAX_CF(ANN_R,"&amp;F1235&amp;","&amp;G1235&amp;",,,USD)")</f>
        <v>556.96877731382801</v>
      </c>
      <c r="Y1235" s="1" cm="1">
        <f t="array" ref="Y1235">_xll.FDS($A1235,"FF_PTX_INC(ANN_R,"&amp;AE1235&amp;","&amp;AF1235&amp;",,,USD)")</f>
        <v>709.90120619535401</v>
      </c>
      <c r="Z1235" s="1" cm="1">
        <f t="array" ref="Z1235">_xll.FDS($A1235,"FF_PTX_INC(ANN_R,"&amp;AG1235&amp;","&amp;AH1235&amp;",,,USD)")</f>
        <v>734.54856634140003</v>
      </c>
      <c r="AA1235" s="1" cm="1">
        <f t="array" ref="AA1235">_xll.FDS(A1235,"FF_PTX_INC(ANN_R,"&amp;AI1235&amp;","&amp;AJ1235&amp;",,,USD)")</f>
        <v>2437.1727989092501</v>
      </c>
      <c r="AB1235" s="1" cm="1">
        <f t="array" ref="AB1235">_xll.FDS(A1235,"FF_PTX_INC(ANN_R,"&amp;AK1235&amp;","&amp;AL1235&amp;",,,USD)")</f>
        <v>2227.8065875321599</v>
      </c>
      <c r="AC1235" s="1" cm="1">
        <f t="array" ref="AC1235">_xll.FDS(A1235,"FF_PTX_INC(ANN_R,"&amp;F1235&amp;","&amp;G1235&amp;",,,USD)")</f>
        <v>3113.42971210927</v>
      </c>
      <c r="AE1235" s="6">
        <f t="shared" si="136"/>
        <v>41275</v>
      </c>
      <c r="AF1235" s="6">
        <f t="shared" si="137"/>
        <v>41639</v>
      </c>
      <c r="AG1235" s="6">
        <f t="shared" si="138"/>
        <v>41640</v>
      </c>
      <c r="AH1235" s="6">
        <f t="shared" si="139"/>
        <v>42004</v>
      </c>
      <c r="AI1235" s="6">
        <f>DATE(YEAR(F1235)+AO1235,MONTH(F1235),DAY(F1235))</f>
        <v>42005</v>
      </c>
      <c r="AJ1235" s="6">
        <f>DATE(YEAR(G1235)+AO1235,MONTH(G1235),DAY(G1235))</f>
        <v>42369</v>
      </c>
      <c r="AK1235" s="6">
        <f>DATE(YEAR(F1235)+AP1235,MONTH(F1235),DAY(F1235))</f>
        <v>42370</v>
      </c>
      <c r="AL1235" s="6">
        <f>DATE(YEAR(G1235)+AP1235,MONTH(G1235),DAY(G1235))</f>
        <v>42735</v>
      </c>
      <c r="AM1235" s="8">
        <v>-4</v>
      </c>
      <c r="AN1235" s="8">
        <v>-3</v>
      </c>
      <c r="AO1235">
        <v>-2</v>
      </c>
      <c r="AP1235">
        <v>-1</v>
      </c>
      <c r="AQ1235" cm="1">
        <f t="array" ref="AQ1235">_xll.FDS(A1235,"FF_DEBT_LT(ANN_R,"&amp;F1235&amp;","&amp;G1235&amp;")")</f>
        <v>73904</v>
      </c>
      <c r="AR1235" cm="1">
        <f t="array" ref="AR1235">_xll.FDS(A1235,"FF_RD_EXP(ANN_R,"&amp;F1235&amp;","&amp;G1235&amp;")")</f>
        <v>16098</v>
      </c>
      <c r="AS1235" t="e" cm="1">
        <f t="array" ref="AS1235">_xll.FDS(A1235,"FF_PTX_INC_FOR(ANN_R,"&amp;F1235&amp;","&amp;G1235&amp;")")</f>
        <v>#N/A</v>
      </c>
      <c r="AT1235" cm="1">
        <f t="array" ref="AT1235">_xll.FDS(A1235,"FF_MKT_VAL_PUBLIC(ANN_R,"&amp;[1]sample_report!E1235&amp;")")</f>
        <v>229063.39421886799</v>
      </c>
    </row>
    <row r="1236" spans="1:46" hidden="1" x14ac:dyDescent="0.25">
      <c r="A1236" t="s">
        <v>1148</v>
      </c>
      <c r="B1236" t="s">
        <v>1149</v>
      </c>
      <c r="C1236" t="s">
        <v>950</v>
      </c>
      <c r="D1236" t="str" cm="1">
        <f t="array" ref="D1236">_xll.FDS(A1236,"FF_MAJOR_IND_NAME")</f>
        <v>MISCELLANEOUS</v>
      </c>
      <c r="E1236">
        <v>2017</v>
      </c>
      <c r="F1236" s="4">
        <f t="shared" si="133"/>
        <v>42736</v>
      </c>
      <c r="G1236" s="4">
        <f t="shared" si="134"/>
        <v>43100</v>
      </c>
      <c r="H1236" s="3"/>
      <c r="I1236" s="1" cm="1">
        <f t="array" ref="I1236">_xll.FDS(A1236,"FF_PTX_INC(ANN_R,"&amp;F1236&amp;","&amp;G1236&amp;",,,USD)")</f>
        <v>1253.1353129148499</v>
      </c>
      <c r="J1236" s="1" cm="1">
        <f t="array" ref="J1236">_xll.FDS(A1236,"FF_MKT_VAL(ANN_R,"&amp;F1236&amp;","&amp;G1236&amp;",,,USD)")</f>
        <v>19924.5438299331</v>
      </c>
      <c r="K1236" s="1" cm="1">
        <f t="array" ref="K1236">_xll.FDS(A1236,"FF_SHLDRS_EQ(ANN_R,"&amp;F1236&amp;","&amp;G1236&amp;",,,USD)")</f>
        <v>8352.7643966674805</v>
      </c>
      <c r="L1236" s="1" cm="1">
        <f t="array" ref="L1236">_xll.FDS(A1236,"FF_ASSETS(ANN_R,"&amp;F1236&amp;","&amp;G1236&amp;",,,USD)")</f>
        <v>19145.554275512699</v>
      </c>
      <c r="M1236" s="1" cm="1">
        <f t="array" ref="M1236">_xll.FDS(A1236,"FF_TAX_CF(ANN_R,"&amp;F1236&amp;","&amp;G1236&amp;",,,USD)")</f>
        <v>156.78290593624101</v>
      </c>
      <c r="N1236" s="1" cm="1">
        <f t="array" ref="N1236">_xll.FDS(A1236,"FF_INC_TAX(ANN_R,"&amp;F1236&amp;","&amp;G1236&amp;",,,USD)")</f>
        <v>341.76417624950398</v>
      </c>
      <c r="O1236" s="1" cm="1">
        <f t="array" ref="O1236">_xll.FDS(A1236,"FF_NET_INC(ANN_R,"&amp;F1236&amp;","&amp;G1236&amp;")")</f>
        <v>820</v>
      </c>
      <c r="P1236" s="1" cm="1">
        <f t="array" ref="P1236">_xll.FDS(A1236,"FF_ROA(ANN_R,"&amp;F1236&amp;","&amp;G1236&amp;")")</f>
        <v>5.0612597598987703</v>
      </c>
      <c r="Q1236" cm="1">
        <f t="array" ref="Q1236">_xll.FDS(A1236,"FF_TAX_RATE(ANN_R,"&amp;F1236&amp;","&amp;G1236&amp;")")</f>
        <v>27.272727272727298</v>
      </c>
      <c r="R1236" t="e" cm="1">
        <f t="array" ref="R1236">_xll.FDS(A1236,"FF_TAX_REFUND(ANN_R,"&amp;F1236&amp;","&amp;G1236&amp;",,,,,""D=1"")")</f>
        <v>#N/A</v>
      </c>
      <c r="S1236">
        <f t="shared" si="135"/>
        <v>0.15062553837100251</v>
      </c>
      <c r="T1236" s="1" cm="1">
        <f t="array" ref="T1236">_xll.FDS($A1236,"FF_TAX_CF(ANN_R,"&amp;AE1236&amp;","&amp;AF1236&amp;",,,USD)")</f>
        <v>164.62464714050299</v>
      </c>
      <c r="U1236" s="1" cm="1">
        <f t="array" ref="U1236">_xll.FDS($A1236,"FF_TAX_CF(ANN_R,"&amp;AG1236&amp;","&amp;AH1236&amp;",,,USD)")</f>
        <v>128.665163397789</v>
      </c>
      <c r="V1236" s="1" cm="1">
        <f t="array" ref="V1236">_xll.FDS(A1236,"FF_TAX_CF(ANN_R,"&amp;AI1236&amp;","&amp;AJ1236&amp;",,,USD)")</f>
        <v>151.92215132713301</v>
      </c>
      <c r="W1236" s="1" cm="1">
        <f t="array" ref="W1236">_xll.FDS(A1236,"FF_TAX_CF(ANN_R,"&amp;AK1236&amp;","&amp;AL1236&amp;",,,USD)")</f>
        <v>184.73493874073</v>
      </c>
      <c r="X1236" s="1" cm="1">
        <f t="array" ref="X1236">_xll.FDS(A1236,"FF_TAX_CF(ANN_R,"&amp;F1236&amp;","&amp;G1236&amp;",,,USD)")</f>
        <v>156.78290593624101</v>
      </c>
      <c r="Y1236" s="1" cm="1">
        <f t="array" ref="Y1236">_xll.FDS($A1236,"FF_PTX_INC(ANN_R,"&amp;AE1236&amp;","&amp;AF1236&amp;",,,USD)")</f>
        <v>820.46799945831299</v>
      </c>
      <c r="Z1236" s="1" cm="1">
        <f t="array" ref="Z1236">_xll.FDS($A1236,"FF_PTX_INC(ANN_R,"&amp;AG1236&amp;","&amp;AH1236&amp;",,,USD)")</f>
        <v>1038.6064220666899</v>
      </c>
      <c r="AA1236" s="1" cm="1">
        <f t="array" ref="AA1236">_xll.FDS(A1236,"FF_PTX_INC(ANN_R,"&amp;AI1236&amp;","&amp;AJ1236&amp;",,,USD)")</f>
        <v>1002.46441459656</v>
      </c>
      <c r="AB1236" s="1" cm="1">
        <f t="array" ref="AB1236">_xll.FDS(A1236,"FF_PTX_INC(ANN_R,"&amp;AK1236&amp;","&amp;AL1236&amp;",,,USD)")</f>
        <v>1108.4096324443799</v>
      </c>
      <c r="AC1236" s="1" cm="1">
        <f t="array" ref="AC1236">_xll.FDS(A1236,"FF_PTX_INC(ANN_R,"&amp;F1236&amp;","&amp;G1236&amp;",,,USD)")</f>
        <v>1253.1353129148499</v>
      </c>
      <c r="AE1236" s="6">
        <f t="shared" si="136"/>
        <v>41275</v>
      </c>
      <c r="AF1236" s="6">
        <f t="shared" si="137"/>
        <v>41639</v>
      </c>
      <c r="AG1236" s="6">
        <f t="shared" si="138"/>
        <v>41640</v>
      </c>
      <c r="AH1236" s="6">
        <f t="shared" si="139"/>
        <v>42004</v>
      </c>
      <c r="AI1236" s="6">
        <f>DATE(YEAR(F1236)+AO1236,MONTH(F1236),DAY(F1236))</f>
        <v>42005</v>
      </c>
      <c r="AJ1236" s="6">
        <f>DATE(YEAR(G1236)+AO1236,MONTH(G1236),DAY(G1236))</f>
        <v>42369</v>
      </c>
      <c r="AK1236" s="6">
        <f>DATE(YEAR(F1236)+AP1236,MONTH(F1236),DAY(F1236))</f>
        <v>42370</v>
      </c>
      <c r="AL1236" s="6">
        <f>DATE(YEAR(G1236)+AP1236,MONTH(G1236),DAY(G1236))</f>
        <v>42735</v>
      </c>
      <c r="AM1236" s="8">
        <v>-4</v>
      </c>
      <c r="AN1236" s="8">
        <v>-3</v>
      </c>
      <c r="AO1236">
        <v>-2</v>
      </c>
      <c r="AP1236">
        <v>-1</v>
      </c>
      <c r="AQ1236" cm="1">
        <f t="array" ref="AQ1236">_xll.FDS(A1236,"FF_DEBT_LT(ANN_R,"&amp;F1236&amp;","&amp;G1236&amp;")")</f>
        <v>2783</v>
      </c>
      <c r="AR1236" t="e" cm="1">
        <f t="array" ref="AR1236">_xll.FDS(A1236,"FF_RD_EXP(ANN_R,"&amp;F1236&amp;","&amp;G1236&amp;")")</f>
        <v>#N/A</v>
      </c>
      <c r="AS1236" t="e" cm="1">
        <f t="array" ref="AS1236">_xll.FDS(A1236,"FF_PTX_INC_FOR(ANN_R,"&amp;F1236&amp;","&amp;G1236&amp;")")</f>
        <v>#N/A</v>
      </c>
      <c r="AT1236" cm="1">
        <f t="array" ref="AT1236">_xll.FDS(A1236,"FF_MKT_VAL_PUBLIC(ANN_R,"&amp;[1]sample_report!E1236&amp;")")</f>
        <v>15649.478842640699</v>
      </c>
    </row>
    <row r="1237" spans="1:46" hidden="1" x14ac:dyDescent="0.25">
      <c r="A1237" t="s">
        <v>1214</v>
      </c>
      <c r="B1237" t="s">
        <v>1215</v>
      </c>
      <c r="C1237" t="s">
        <v>977</v>
      </c>
      <c r="D1237" t="str" cm="1">
        <f t="array" ref="D1237">_xll.FDS(A1237,"FF_MAJOR_IND_NAME")</f>
        <v>MISCELLANEOUS</v>
      </c>
      <c r="E1237">
        <v>2017</v>
      </c>
      <c r="F1237" s="4">
        <f t="shared" si="133"/>
        <v>42736</v>
      </c>
      <c r="G1237" s="4">
        <f t="shared" si="134"/>
        <v>43100</v>
      </c>
      <c r="H1237" s="3"/>
      <c r="I1237" s="1" cm="1">
        <f t="array" ref="I1237">_xll.FDS(A1237,"FF_PTX_INC(ANN_R,"&amp;F1237&amp;","&amp;G1237&amp;",,,USD)")</f>
        <v>814.36876320838905</v>
      </c>
      <c r="J1237" s="1" cm="1">
        <f t="array" ref="J1237">_xll.FDS(A1237,"FF_MKT_VAL(ANN_R,"&amp;F1237&amp;","&amp;G1237&amp;",,,USD)")</f>
        <v>14690.077687679701</v>
      </c>
      <c r="K1237" s="1" cm="1">
        <f t="array" ref="K1237">_xll.FDS(A1237,"FF_SHLDRS_EQ(ANN_R,"&amp;F1237&amp;","&amp;G1237&amp;",,,USD)")</f>
        <v>2675.3822708129901</v>
      </c>
      <c r="L1237" s="1" cm="1">
        <f t="array" ref="L1237">_xll.FDS(A1237,"FF_ASSETS(ANN_R,"&amp;F1237&amp;","&amp;G1237&amp;",,,USD)")</f>
        <v>10179.181108474701</v>
      </c>
      <c r="M1237" s="1" cm="1">
        <f t="array" ref="M1237">_xll.FDS(A1237,"FF_TAX_CF(ANN_R,"&amp;F1237&amp;","&amp;G1237&amp;",,,USD)")</f>
        <v>175.957793712616</v>
      </c>
      <c r="N1237" s="1" cm="1">
        <f t="array" ref="N1237">_xll.FDS(A1237,"FF_INC_TAX(ANN_R,"&amp;F1237&amp;","&amp;G1237&amp;",,,USD)")</f>
        <v>100.386177182198</v>
      </c>
      <c r="O1237" s="1" cm="1">
        <f t="array" ref="O1237">_xll.FDS(A1237,"FF_NET_INC(ANN_R,"&amp;F1237&amp;","&amp;G1237&amp;")")</f>
        <v>636</v>
      </c>
      <c r="P1237" s="1" cm="1">
        <f t="array" ref="P1237">_xll.FDS(A1237,"FF_ROA(ANN_R,"&amp;F1237&amp;","&amp;G1237&amp;")")</f>
        <v>7.3458073458073496</v>
      </c>
      <c r="Q1237" cm="1">
        <f t="array" ref="Q1237">_xll.FDS(A1237,"FF_TAX_RATE(ANN_R,"&amp;F1237&amp;","&amp;G1237&amp;")")</f>
        <v>12.3268698060942</v>
      </c>
      <c r="R1237" t="e" cm="1">
        <f t="array" ref="R1237">_xll.FDS(A1237,"FF_TAX_REFUND(ANN_R,"&amp;F1237&amp;","&amp;G1237&amp;",,,,,""D=1"")")</f>
        <v>#N/A</v>
      </c>
      <c r="S1237">
        <f t="shared" si="135"/>
        <v>0.19788660331280164</v>
      </c>
      <c r="T1237" s="1" cm="1">
        <f t="array" ref="T1237">_xll.FDS($A1237,"FF_TAX_CF(ANN_R,"&amp;AE1237&amp;","&amp;AF1237&amp;",,,USD)")</f>
        <v>131.43419408798201</v>
      </c>
      <c r="U1237" s="1" cm="1">
        <f t="array" ref="U1237">_xll.FDS($A1237,"FF_TAX_CF(ANN_R,"&amp;AG1237&amp;","&amp;AH1237&amp;",,,USD)")</f>
        <v>103.462708711624</v>
      </c>
      <c r="V1237" s="1" cm="1">
        <f t="array" ref="V1237">_xll.FDS(A1237,"FF_TAX_CF(ANN_R,"&amp;AI1237&amp;","&amp;AJ1237&amp;",,,USD)")</f>
        <v>156.35783457756</v>
      </c>
      <c r="W1237" s="1" cm="1">
        <f t="array" ref="W1237">_xll.FDS(A1237,"FF_TAX_CF(ANN_R,"&amp;AK1237&amp;","&amp;AL1237&amp;",,,USD)")</f>
        <v>119.469301700592</v>
      </c>
      <c r="X1237" s="1" cm="1">
        <f t="array" ref="X1237">_xll.FDS(A1237,"FF_TAX_CF(ANN_R,"&amp;F1237&amp;","&amp;G1237&amp;",,,USD)")</f>
        <v>175.957793712616</v>
      </c>
      <c r="Y1237" s="1" cm="1">
        <f t="array" ref="Y1237">_xll.FDS($A1237,"FF_PTX_INC(ANN_R,"&amp;AE1237&amp;","&amp;AF1237&amp;",,,USD)")</f>
        <v>651.86049795150802</v>
      </c>
      <c r="Z1237" s="1" cm="1">
        <f t="array" ref="Z1237">_xll.FDS($A1237,"FF_PTX_INC(ANN_R,"&amp;AG1237&amp;","&amp;AH1237&amp;",,,USD)")</f>
        <v>680.466276526451</v>
      </c>
      <c r="AA1237" s="1" cm="1">
        <f t="array" ref="AA1237">_xll.FDS(A1237,"FF_PTX_INC(ANN_R,"&amp;AI1237&amp;","&amp;AJ1237&amp;",,,USD)")</f>
        <v>601.03508043289196</v>
      </c>
      <c r="AB1237" s="1" cm="1">
        <f t="array" ref="AB1237">_xll.FDS(A1237,"FF_PTX_INC(ANN_R,"&amp;AK1237&amp;","&amp;AL1237&amp;",,,USD)")</f>
        <v>722.34679639339402</v>
      </c>
      <c r="AC1237" s="1" cm="1">
        <f t="array" ref="AC1237">_xll.FDS(A1237,"FF_PTX_INC(ANN_R,"&amp;F1237&amp;","&amp;G1237&amp;",,,USD)")</f>
        <v>814.36876320838905</v>
      </c>
      <c r="AE1237" s="6">
        <f t="shared" si="136"/>
        <v>41275</v>
      </c>
      <c r="AF1237" s="6">
        <f t="shared" si="137"/>
        <v>41639</v>
      </c>
      <c r="AG1237" s="6">
        <f t="shared" si="138"/>
        <v>41640</v>
      </c>
      <c r="AH1237" s="6">
        <f t="shared" si="139"/>
        <v>42004</v>
      </c>
      <c r="AI1237" s="6">
        <f>DATE(YEAR(F1237)+AO1237,MONTH(F1237),DAY(F1237))</f>
        <v>42005</v>
      </c>
      <c r="AJ1237" s="6">
        <f>DATE(YEAR(G1237)+AO1237,MONTH(G1237),DAY(G1237))</f>
        <v>42369</v>
      </c>
      <c r="AK1237" s="6">
        <f>DATE(YEAR(F1237)+AP1237,MONTH(F1237),DAY(F1237))</f>
        <v>42370</v>
      </c>
      <c r="AL1237" s="6">
        <f>DATE(YEAR(G1237)+AP1237,MONTH(G1237),DAY(G1237))</f>
        <v>42735</v>
      </c>
      <c r="AM1237" s="8">
        <v>-4</v>
      </c>
      <c r="AN1237" s="8">
        <v>-3</v>
      </c>
      <c r="AO1237">
        <v>-2</v>
      </c>
      <c r="AP1237">
        <v>-1</v>
      </c>
      <c r="AQ1237" cm="1">
        <f t="array" ref="AQ1237">_xll.FDS(A1237,"FF_DEBT_LT(ANN_R,"&amp;F1237&amp;","&amp;G1237&amp;")")</f>
        <v>2038</v>
      </c>
      <c r="AR1237" cm="1">
        <f t="array" ref="AR1237">_xll.FDS(A1237,"FF_RD_EXP(ANN_R,"&amp;F1237&amp;","&amp;G1237&amp;")")</f>
        <v>386</v>
      </c>
      <c r="AS1237" t="e" cm="1">
        <f t="array" ref="AS1237">_xll.FDS(A1237,"FF_PTX_INC_FOR(ANN_R,"&amp;F1237&amp;","&amp;G1237&amp;")")</f>
        <v>#N/A</v>
      </c>
      <c r="AT1237" cm="1">
        <f t="array" ref="AT1237">_xll.FDS(A1237,"FF_MKT_VAL_PUBLIC(ANN_R,"&amp;[1]sample_report!E1237&amp;")")</f>
        <v>11865.7493419892</v>
      </c>
    </row>
    <row r="1238" spans="1:46" hidden="1" x14ac:dyDescent="0.25">
      <c r="A1238" t="s">
        <v>1234</v>
      </c>
      <c r="B1238" t="s">
        <v>1235</v>
      </c>
      <c r="C1238" t="s">
        <v>950</v>
      </c>
      <c r="D1238" t="str" cm="1">
        <f t="array" ref="D1238">_xll.FDS(A1238,"FF_MAJOR_IND_NAME")</f>
        <v>MISCELLANEOUS</v>
      </c>
      <c r="E1238">
        <v>2017</v>
      </c>
      <c r="F1238" s="4">
        <f t="shared" si="133"/>
        <v>42736</v>
      </c>
      <c r="G1238" s="4">
        <f t="shared" si="134"/>
        <v>43100</v>
      </c>
      <c r="H1238" s="3"/>
      <c r="I1238" s="1" cm="1">
        <f t="array" ref="I1238">_xll.FDS(A1238,"FF_PTX_INC(ANN_R,"&amp;F1238&amp;","&amp;G1238&amp;",,,USD)")</f>
        <v>344.020045399666</v>
      </c>
      <c r="J1238" s="1" cm="1">
        <f t="array" ref="J1238">_xll.FDS(A1238,"FF_MKT_VAL(ANN_R,"&amp;F1238&amp;","&amp;G1238&amp;",,,USD)")</f>
        <v>8284.0629935608904</v>
      </c>
      <c r="K1238" s="1" cm="1">
        <f t="array" ref="K1238">_xll.FDS(A1238,"FF_SHLDRS_EQ(ANN_R,"&amp;F1238&amp;","&amp;G1238&amp;",,,USD)")</f>
        <v>2293.5278892517099</v>
      </c>
      <c r="L1238" s="1" cm="1">
        <f t="array" ref="L1238">_xll.FDS(A1238,"FF_ASSETS(ANN_R,"&amp;F1238&amp;","&amp;G1238&amp;",,,USD)")</f>
        <v>5391.5917396545401</v>
      </c>
      <c r="M1238" s="1" cm="1">
        <f t="array" ref="M1238">_xll.FDS(A1238,"FF_TAX_CF(ANN_R,"&amp;F1238&amp;","&amp;G1238&amp;",,,USD)")</f>
        <v>165.80638253688801</v>
      </c>
      <c r="N1238" s="1" cm="1">
        <f t="array" ref="N1238">_xll.FDS(A1238,"FF_INC_TAX(ANN_R,"&amp;F1238&amp;","&amp;G1238&amp;",,,USD)")</f>
        <v>-10.1514111757278</v>
      </c>
      <c r="O1238" s="1" cm="1">
        <f t="array" ref="O1238">_xll.FDS(A1238,"FF_NET_INC(ANN_R,"&amp;F1238&amp;","&amp;G1238&amp;")")</f>
        <v>312</v>
      </c>
      <c r="P1238" s="1" cm="1">
        <f t="array" ref="P1238">_xll.FDS(A1238,"FF_ROA(ANN_R,"&amp;F1238&amp;","&amp;G1238&amp;")")</f>
        <v>6.5788086452293104</v>
      </c>
      <c r="Q1238" cm="1">
        <f t="array" ref="Q1238">_xll.FDS(A1238,"FF_TAX_RATE(ANN_R,"&amp;F1238&amp;","&amp;G1238&amp;")")</f>
        <v>-2.9508196721311499</v>
      </c>
      <c r="R1238" t="e" cm="1">
        <f t="array" ref="R1238">_xll.FDS(A1238,"FF_TAX_REFUND(ANN_R,"&amp;F1238&amp;","&amp;G1238&amp;",,,,,""D=1"")")</f>
        <v>#N/A</v>
      </c>
      <c r="S1238">
        <f t="shared" si="135"/>
        <v>0.33517648480826762</v>
      </c>
      <c r="T1238" s="1" cm="1">
        <f t="array" ref="T1238">_xll.FDS($A1238,"FF_TAX_CF(ANN_R,"&amp;AE1238&amp;","&amp;AF1238&amp;",,,USD)")</f>
        <v>94.260886669158907</v>
      </c>
      <c r="U1238" s="1" cm="1">
        <f t="array" ref="U1238">_xll.FDS($A1238,"FF_TAX_CF(ANN_R,"&amp;AG1238&amp;","&amp;AH1238&amp;",,,USD)")</f>
        <v>70.301584124565096</v>
      </c>
      <c r="V1238" s="1" cm="1">
        <f t="array" ref="V1238">_xll.FDS(A1238,"FF_TAX_CF(ANN_R,"&amp;AI1238&amp;","&amp;AJ1238&amp;",,,USD)")</f>
        <v>89.822585821151705</v>
      </c>
      <c r="W1238" s="1" cm="1">
        <f t="array" ref="W1238">_xll.FDS(A1238,"FF_TAX_CF(ANN_R,"&amp;AK1238&amp;","&amp;AL1238&amp;",,,USD)")</f>
        <v>91.814370751380906</v>
      </c>
      <c r="X1238" s="1" cm="1">
        <f t="array" ref="X1238">_xll.FDS(A1238,"FF_TAX_CF(ANN_R,"&amp;F1238&amp;","&amp;G1238&amp;",,,USD)")</f>
        <v>165.80638253688801</v>
      </c>
      <c r="Y1238" s="1" cm="1">
        <f t="array" ref="Y1238">_xll.FDS($A1238,"FF_PTX_INC(ANN_R,"&amp;AE1238&amp;","&amp;AF1238&amp;",,,USD)")</f>
        <v>250.919825077057</v>
      </c>
      <c r="Z1238" s="1" cm="1">
        <f t="array" ref="Z1238">_xll.FDS($A1238,"FF_PTX_INC(ANN_R,"&amp;AG1238&amp;","&amp;AH1238&amp;",,,USD)")</f>
        <v>289.165006399155</v>
      </c>
      <c r="AA1238" s="1" cm="1">
        <f t="array" ref="AA1238">_xll.FDS(A1238,"FF_PTX_INC(ANN_R,"&amp;AI1238&amp;","&amp;AJ1238&amp;",,,USD)")</f>
        <v>311.60674834251398</v>
      </c>
      <c r="AB1238" s="1" cm="1">
        <f t="array" ref="AB1238">_xll.FDS(A1238,"FF_PTX_INC(ANN_R,"&amp;AK1238&amp;","&amp;AL1238&amp;",,,USD)")</f>
        <v>331.85917139053299</v>
      </c>
      <c r="AC1238" s="1" cm="1">
        <f t="array" ref="AC1238">_xll.FDS(A1238,"FF_PTX_INC(ANN_R,"&amp;F1238&amp;","&amp;G1238&amp;",,,USD)")</f>
        <v>344.020045399666</v>
      </c>
      <c r="AE1238" s="6">
        <f t="shared" si="136"/>
        <v>41275</v>
      </c>
      <c r="AF1238" s="6">
        <f t="shared" si="137"/>
        <v>41639</v>
      </c>
      <c r="AG1238" s="6">
        <f t="shared" si="138"/>
        <v>41640</v>
      </c>
      <c r="AH1238" s="6">
        <f t="shared" si="139"/>
        <v>42004</v>
      </c>
      <c r="AI1238" s="6">
        <f>DATE(YEAR(F1238)+AO1238,MONTH(F1238),DAY(F1238))</f>
        <v>42005</v>
      </c>
      <c r="AJ1238" s="6">
        <f>DATE(YEAR(G1238)+AO1238,MONTH(G1238),DAY(G1238))</f>
        <v>42369</v>
      </c>
      <c r="AK1238" s="6">
        <f>DATE(YEAR(F1238)+AP1238,MONTH(F1238),DAY(F1238))</f>
        <v>42370</v>
      </c>
      <c r="AL1238" s="6">
        <f>DATE(YEAR(G1238)+AP1238,MONTH(G1238),DAY(G1238))</f>
        <v>42735</v>
      </c>
      <c r="AM1238" s="8">
        <v>-4</v>
      </c>
      <c r="AN1238" s="8">
        <v>-3</v>
      </c>
      <c r="AO1238">
        <v>-2</v>
      </c>
      <c r="AP1238">
        <v>-1</v>
      </c>
      <c r="AQ1238" cm="1">
        <f t="array" ref="AQ1238">_xll.FDS(A1238,"FF_DEBT_LT(ANN_R,"&amp;F1238&amp;","&amp;G1238&amp;")")</f>
        <v>1387</v>
      </c>
      <c r="AR1238" t="e" cm="1">
        <f t="array" ref="AR1238">_xll.FDS(A1238,"FF_RD_EXP(ANN_R,"&amp;F1238&amp;","&amp;G1238&amp;")")</f>
        <v>#N/A</v>
      </c>
      <c r="AS1238" t="e" cm="1">
        <f t="array" ref="AS1238">_xll.FDS(A1238,"FF_PTX_INC_FOR(ANN_R,"&amp;F1238&amp;","&amp;G1238&amp;")")</f>
        <v>#N/A</v>
      </c>
      <c r="AT1238" cm="1">
        <f t="array" ref="AT1238">_xll.FDS(A1238,"FF_MKT_VAL_PUBLIC(ANN_R,"&amp;[1]sample_report!E1238&amp;")")</f>
        <v>6780.7832188781504</v>
      </c>
    </row>
    <row r="1239" spans="1:46" hidden="1" x14ac:dyDescent="0.25">
      <c r="A1239" t="s">
        <v>1268</v>
      </c>
      <c r="B1239" t="s">
        <v>1269</v>
      </c>
      <c r="C1239" t="s">
        <v>940</v>
      </c>
      <c r="D1239" t="str" cm="1">
        <f t="array" ref="D1239">_xll.FDS(A1239,"FF_MAJOR_IND_NAME")</f>
        <v>MISCELLANEOUS</v>
      </c>
      <c r="E1239">
        <v>2017</v>
      </c>
      <c r="F1239" s="4">
        <f t="shared" si="133"/>
        <v>42736</v>
      </c>
      <c r="G1239" s="4">
        <f t="shared" si="134"/>
        <v>43100</v>
      </c>
      <c r="H1239" s="3"/>
      <c r="I1239" s="1" cm="1">
        <f t="array" ref="I1239">_xll.FDS(A1239,"FF_PTX_INC(ANN_R,"&amp;F1239&amp;","&amp;G1239&amp;",,,USD)")</f>
        <v>4441.8063566684696</v>
      </c>
      <c r="J1239" s="1" cm="1">
        <f t="array" ref="J1239">_xll.FDS(A1239,"FF_MKT_VAL(ANN_R,"&amp;F1239&amp;","&amp;G1239&amp;",,,USD)")</f>
        <v>43291.316694733301</v>
      </c>
      <c r="K1239" s="1" cm="1">
        <f t="array" ref="K1239">_xll.FDS(A1239,"FF_SHLDRS_EQ(ANN_R,"&amp;F1239&amp;","&amp;G1239&amp;",,,USD)")</f>
        <v>16404.128007888801</v>
      </c>
      <c r="L1239" s="1" cm="1">
        <f t="array" ref="L1239">_xll.FDS(A1239,"FF_ASSETS(ANN_R,"&amp;F1239&amp;","&amp;G1239&amp;",,,USD)")</f>
        <v>63802.103319168098</v>
      </c>
      <c r="M1239" s="1" cm="1">
        <f t="array" ref="M1239">_xll.FDS(A1239,"FF_TAX_CF(ANN_R,"&amp;F1239&amp;","&amp;G1239&amp;",,,USD)")</f>
        <v>1338.85834062099</v>
      </c>
      <c r="N1239" s="1" cm="1">
        <f t="array" ref="N1239">_xll.FDS(A1239,"FF_INC_TAX(ANN_R,"&amp;F1239&amp;","&amp;G1239&amp;",,,USD)")</f>
        <v>1020.78079044819</v>
      </c>
      <c r="O1239" s="1" cm="1">
        <f t="array" ref="O1239">_xll.FDS(A1239,"FF_NET_INC(ANN_R,"&amp;F1239&amp;","&amp;G1239&amp;")")</f>
        <v>1814</v>
      </c>
      <c r="P1239" s="1" cm="1">
        <f t="array" ref="P1239">_xll.FDS(A1239,"FF_ROA(ANN_R,"&amp;F1239&amp;","&amp;G1239&amp;")")</f>
        <v>3.6341781027747202</v>
      </c>
      <c r="Q1239" cm="1">
        <f t="array" ref="Q1239">_xll.FDS(A1239,"FF_TAX_RATE(ANN_R,"&amp;F1239&amp;","&amp;G1239&amp;")")</f>
        <v>22.981208735398699</v>
      </c>
      <c r="R1239" t="e" cm="1">
        <f t="array" ref="R1239">_xll.FDS(A1239,"FF_TAX_REFUND(ANN_R,"&amp;F1239&amp;","&amp;G1239&amp;",,,,,""D=1"")")</f>
        <v>#N/A</v>
      </c>
      <c r="S1239">
        <f t="shared" si="135"/>
        <v>0.27671433215754493</v>
      </c>
      <c r="T1239" s="1" cm="1">
        <f t="array" ref="T1239">_xll.FDS($A1239,"FF_TAX_CF(ANN_R,"&amp;AE1239&amp;","&amp;AF1239&amp;",,,USD)")</f>
        <v>860.296543121338</v>
      </c>
      <c r="U1239" s="1" cm="1">
        <f t="array" ref="U1239">_xll.FDS($A1239,"FF_TAX_CF(ANN_R,"&amp;AG1239&amp;","&amp;AH1239&amp;",,,USD)")</f>
        <v>1035.95353209972</v>
      </c>
      <c r="V1239" s="1" cm="1">
        <f t="array" ref="V1239">_xll.FDS(A1239,"FF_TAX_CF(ANN_R,"&amp;AI1239&amp;","&amp;AJ1239&amp;",,,USD)")</f>
        <v>953.67189884185802</v>
      </c>
      <c r="W1239" s="1" cm="1">
        <f t="array" ref="W1239">_xll.FDS(A1239,"FF_TAX_CF(ANN_R,"&amp;AK1239&amp;","&amp;AL1239&amp;",,,USD)")</f>
        <v>988.94033074379001</v>
      </c>
      <c r="X1239" s="1" cm="1">
        <f t="array" ref="X1239">_xll.FDS(A1239,"FF_TAX_CF(ANN_R,"&amp;F1239&amp;","&amp;G1239&amp;",,,USD)")</f>
        <v>1338.85834062099</v>
      </c>
      <c r="Y1239" s="1" cm="1">
        <f t="array" ref="Y1239">_xll.FDS($A1239,"FF_PTX_INC(ANN_R,"&amp;AE1239&amp;","&amp;AF1239&amp;",,,USD)")</f>
        <v>3135.8340044021602</v>
      </c>
      <c r="Z1239" s="1" cm="1">
        <f t="array" ref="Z1239">_xll.FDS($A1239,"FF_PTX_INC(ANN_R,"&amp;AG1239&amp;","&amp;AH1239&amp;",,,USD)")</f>
        <v>3336.0091334581398</v>
      </c>
      <c r="AA1239" s="1" cm="1">
        <f t="array" ref="AA1239">_xll.FDS(A1239,"FF_PTX_INC(ANN_R,"&amp;AI1239&amp;","&amp;AJ1239&amp;",,,USD)")</f>
        <v>3682.7260186672202</v>
      </c>
      <c r="AB1239" s="1" cm="1">
        <f t="array" ref="AB1239">_xll.FDS(A1239,"FF_PTX_INC(ANN_R,"&amp;AK1239&amp;","&amp;AL1239&amp;",,,USD)")</f>
        <v>4115.0537252426102</v>
      </c>
      <c r="AC1239" s="1" cm="1">
        <f t="array" ref="AC1239">_xll.FDS(A1239,"FF_PTX_INC(ANN_R,"&amp;F1239&amp;","&amp;G1239&amp;",,,USD)")</f>
        <v>4441.8063566684696</v>
      </c>
      <c r="AE1239" s="6">
        <f t="shared" si="136"/>
        <v>41275</v>
      </c>
      <c r="AF1239" s="6">
        <f t="shared" si="137"/>
        <v>41639</v>
      </c>
      <c r="AG1239" s="6">
        <f t="shared" si="138"/>
        <v>41640</v>
      </c>
      <c r="AH1239" s="6">
        <f t="shared" si="139"/>
        <v>42004</v>
      </c>
      <c r="AI1239" s="6">
        <f>DATE(YEAR(F1239)+AO1239,MONTH(F1239),DAY(F1239))</f>
        <v>42005</v>
      </c>
      <c r="AJ1239" s="6">
        <f>DATE(YEAR(G1239)+AO1239,MONTH(G1239),DAY(G1239))</f>
        <v>42369</v>
      </c>
      <c r="AK1239" s="6">
        <f>DATE(YEAR(F1239)+AP1239,MONTH(F1239),DAY(F1239))</f>
        <v>42370</v>
      </c>
      <c r="AL1239" s="6">
        <f>DATE(YEAR(G1239)+AP1239,MONTH(G1239),DAY(G1239))</f>
        <v>42735</v>
      </c>
      <c r="AM1239" s="8">
        <v>-4</v>
      </c>
      <c r="AN1239" s="8">
        <v>-3</v>
      </c>
      <c r="AO1239">
        <v>-2</v>
      </c>
      <c r="AP1239">
        <v>-1</v>
      </c>
      <c r="AQ1239" cm="1">
        <f t="array" ref="AQ1239">_xll.FDS(A1239,"FF_DEBT_LT(ANN_R,"&amp;F1239&amp;","&amp;G1239&amp;")")</f>
        <v>16143</v>
      </c>
      <c r="AR1239" cm="1">
        <f t="array" ref="AR1239">_xll.FDS(A1239,"FF_RD_EXP(ANN_R,"&amp;F1239&amp;","&amp;G1239&amp;")")</f>
        <v>543</v>
      </c>
      <c r="AS1239" cm="1">
        <f t="array" ref="AS1239">_xll.FDS(A1239,"FF_PTX_INC_FOR(ANN_R,"&amp;F1239&amp;","&amp;G1239&amp;")")</f>
        <v>3433</v>
      </c>
      <c r="AT1239" cm="1">
        <f t="array" ref="AT1239">_xll.FDS(A1239,"FF_MKT_VAL_PUBLIC(ANN_R,"&amp;[1]sample_report!E1239&amp;")")</f>
        <v>26571.597143152499</v>
      </c>
    </row>
    <row r="1240" spans="1:46" hidden="1" x14ac:dyDescent="0.25">
      <c r="A1240" t="s">
        <v>1328</v>
      </c>
      <c r="B1240" t="s">
        <v>1329</v>
      </c>
      <c r="C1240" t="s">
        <v>950</v>
      </c>
      <c r="D1240" t="str" cm="1">
        <f t="array" ref="D1240">_xll.FDS(A1240,"FF_MAJOR_IND_NAME")</f>
        <v>MISCELLANEOUS</v>
      </c>
      <c r="E1240">
        <v>2017</v>
      </c>
      <c r="F1240" s="4">
        <f t="shared" si="133"/>
        <v>42736</v>
      </c>
      <c r="G1240" s="4">
        <f t="shared" si="134"/>
        <v>43100</v>
      </c>
      <c r="H1240" s="3"/>
      <c r="I1240" s="1" cm="1">
        <f t="array" ref="I1240">_xll.FDS(A1240,"FF_PTX_INC(ANN_R,"&amp;F1240&amp;","&amp;G1240&amp;",,,USD)")</f>
        <v>253.36572217941301</v>
      </c>
      <c r="J1240" s="1" cm="1">
        <f t="array" ref="J1240">_xll.FDS(A1240,"FF_MKT_VAL(ANN_R,"&amp;F1240&amp;","&amp;G1240&amp;",,,USD)")</f>
        <v>6583.3220123008896</v>
      </c>
      <c r="K1240" s="1" cm="1">
        <f t="array" ref="K1240">_xll.FDS(A1240,"FF_SHLDRS_EQ(ANN_R,"&amp;F1240&amp;","&amp;G1240&amp;",,,USD)")</f>
        <v>3915.6226868629501</v>
      </c>
      <c r="L1240" s="1" cm="1">
        <f t="array" ref="L1240">_xll.FDS(A1240,"FF_ASSETS(ANN_R,"&amp;F1240&amp;","&amp;G1240&amp;",,,USD)")</f>
        <v>15359.808086872101</v>
      </c>
      <c r="M1240" s="1" cm="1">
        <f t="array" ref="M1240">_xll.FDS(A1240,"FF_TAX_CF(ANN_R,"&amp;F1240&amp;","&amp;G1240&amp;",,,USD)")</f>
        <v>95.423453807830796</v>
      </c>
      <c r="N1240" s="1" cm="1">
        <f t="array" ref="N1240">_xll.FDS(A1240,"FF_INC_TAX(ANN_R,"&amp;F1240&amp;","&amp;G1240&amp;",,,USD)")</f>
        <v>83.358419418335004</v>
      </c>
      <c r="O1240" s="1" cm="1">
        <f t="array" ref="O1240">_xll.FDS(A1240,"FF_NET_INC(ANN_R,"&amp;F1240&amp;","&amp;G1240&amp;")")</f>
        <v>223</v>
      </c>
      <c r="P1240" s="1" cm="1">
        <f t="array" ref="P1240">_xll.FDS(A1240,"FF_ROA(ANN_R,"&amp;F1240&amp;","&amp;G1240&amp;")")</f>
        <v>1.5938248222134901</v>
      </c>
      <c r="Q1240" cm="1">
        <f t="array" ref="Q1240">_xll.FDS(A1240,"FF_TAX_RATE(ANN_R,"&amp;F1240&amp;","&amp;G1240&amp;")")</f>
        <v>32.900432900432897</v>
      </c>
      <c r="R1240" t="e" cm="1">
        <f t="array" ref="R1240">_xll.FDS(A1240,"FF_TAX_REFUND(ANN_R,"&amp;F1240&amp;","&amp;G1240&amp;",,,,,""D=1"")")</f>
        <v>#N/A</v>
      </c>
      <c r="S1240">
        <f t="shared" si="135"/>
        <v>-20.294655973041134</v>
      </c>
      <c r="T1240" s="1" cm="1">
        <f t="array" ref="T1240">_xll.FDS($A1240,"FF_TAX_CF(ANN_R,"&amp;AE1240&amp;","&amp;AF1240&amp;",,,USD)")</f>
        <v>308.74797821044899</v>
      </c>
      <c r="U1240" s="1" cm="1">
        <f t="array" ref="U1240">_xll.FDS($A1240,"FF_TAX_CF(ANN_R,"&amp;AG1240&amp;","&amp;AH1240&amp;",,,USD)")</f>
        <v>350.95310974121099</v>
      </c>
      <c r="V1240" s="1" cm="1">
        <f t="array" ref="V1240">_xll.FDS(A1240,"FF_TAX_CF(ANN_R,"&amp;AI1240&amp;","&amp;AJ1240&amp;",,,USD)")</f>
        <v>314.03988611698202</v>
      </c>
      <c r="W1240" s="1" cm="1">
        <f t="array" ref="W1240">_xll.FDS(A1240,"FF_TAX_CF(ANN_R,"&amp;AK1240&amp;","&amp;AL1240&amp;",,,USD)")</f>
        <v>232.875527262688</v>
      </c>
      <c r="X1240" s="1" cm="1">
        <f t="array" ref="X1240">_xll.FDS(A1240,"FF_TAX_CF(ANN_R,"&amp;F1240&amp;","&amp;G1240&amp;",,,USD)")</f>
        <v>95.423453807830796</v>
      </c>
      <c r="Y1240" s="1" cm="1">
        <f t="array" ref="Y1240">_xll.FDS($A1240,"FF_PTX_INC(ANN_R,"&amp;AE1240&amp;","&amp;AF1240&amp;",,,USD)")</f>
        <v>1187.39326620102</v>
      </c>
      <c r="Z1240" s="1" cm="1">
        <f t="array" ref="Z1240">_xll.FDS($A1240,"FF_PTX_INC(ANN_R,"&amp;AG1240&amp;","&amp;AH1240&amp;",,,USD)")</f>
        <v>4.0185470581054696</v>
      </c>
      <c r="AA1240" s="1" cm="1">
        <f t="array" ref="AA1240">_xll.FDS(A1240,"FF_PTX_INC(ANN_R,"&amp;AI1240&amp;","&amp;AJ1240&amp;",,,USD)")</f>
        <v>-955.99290633201599</v>
      </c>
      <c r="AB1240" s="1" cm="1">
        <f t="array" ref="AB1240">_xll.FDS(A1240,"FF_PTX_INC(ANN_R,"&amp;AK1240&amp;","&amp;AL1240&amp;",,,USD)")</f>
        <v>-552.94141781330097</v>
      </c>
      <c r="AC1240" s="1" cm="1">
        <f t="array" ref="AC1240">_xll.FDS(A1240,"FF_PTX_INC(ANN_R,"&amp;F1240&amp;","&amp;G1240&amp;",,,USD)")</f>
        <v>253.36572217941301</v>
      </c>
      <c r="AE1240" s="6">
        <f t="shared" si="136"/>
        <v>41275</v>
      </c>
      <c r="AF1240" s="6">
        <f t="shared" si="137"/>
        <v>41639</v>
      </c>
      <c r="AG1240" s="6">
        <f t="shared" si="138"/>
        <v>41640</v>
      </c>
      <c r="AH1240" s="6">
        <f t="shared" si="139"/>
        <v>42004</v>
      </c>
      <c r="AI1240" s="6">
        <f>DATE(YEAR(F1240)+AO1240,MONTH(F1240),DAY(F1240))</f>
        <v>42005</v>
      </c>
      <c r="AJ1240" s="6">
        <f>DATE(YEAR(G1240)+AO1240,MONTH(G1240),DAY(G1240))</f>
        <v>42369</v>
      </c>
      <c r="AK1240" s="6">
        <f>DATE(YEAR(F1240)+AP1240,MONTH(F1240),DAY(F1240))</f>
        <v>42370</v>
      </c>
      <c r="AL1240" s="6">
        <f>DATE(YEAR(G1240)+AP1240,MONTH(G1240),DAY(G1240))</f>
        <v>42735</v>
      </c>
      <c r="AM1240" s="8">
        <v>-4</v>
      </c>
      <c r="AN1240" s="8">
        <v>-3</v>
      </c>
      <c r="AO1240">
        <v>-2</v>
      </c>
      <c r="AP1240">
        <v>-1</v>
      </c>
      <c r="AQ1240" cm="1">
        <f t="array" ref="AQ1240">_xll.FDS(A1240,"FF_DEBT_LT(ANN_R,"&amp;F1240&amp;","&amp;G1240&amp;")")</f>
        <v>1595</v>
      </c>
      <c r="AR1240" cm="1">
        <f t="array" ref="AR1240">_xll.FDS(A1240,"FF_RD_EXP(ANN_R,"&amp;F1240&amp;","&amp;G1240&amp;")")</f>
        <v>127</v>
      </c>
      <c r="AS1240" t="e" cm="1">
        <f t="array" ref="AS1240">_xll.FDS(A1240,"FF_PTX_INC_FOR(ANN_R,"&amp;F1240&amp;","&amp;G1240&amp;")")</f>
        <v>#N/A</v>
      </c>
      <c r="AT1240" cm="1">
        <f t="array" ref="AT1240">_xll.FDS(A1240,"FF_MKT_VAL_PUBLIC(ANN_R,"&amp;[1]sample_report!E1240&amp;")")</f>
        <v>5587.4074639188002</v>
      </c>
    </row>
    <row r="1241" spans="1:46" hidden="1" x14ac:dyDescent="0.25">
      <c r="A1241" t="s">
        <v>89</v>
      </c>
      <c r="B1241" t="s">
        <v>90</v>
      </c>
      <c r="C1241" t="s">
        <v>29</v>
      </c>
      <c r="D1241" t="str" cm="1">
        <f t="array" ref="D1241">_xll.FDS(A1241,"FF_MAJOR_IND_NAME")</f>
        <v>CHEMICALS</v>
      </c>
      <c r="E1241">
        <v>2020</v>
      </c>
      <c r="F1241" s="4">
        <f t="shared" si="133"/>
        <v>43831</v>
      </c>
      <c r="G1241" s="4">
        <f t="shared" si="134"/>
        <v>44196</v>
      </c>
      <c r="H1241" s="3">
        <v>1</v>
      </c>
      <c r="I1241" s="1" cm="1">
        <f t="array" ref="I1241">_xll.FDS(A1241,"FF_PTX_INC(ANN_R,"&amp;F1241&amp;","&amp;G1241&amp;",,,USD)")</f>
        <v>3918.2705569043801</v>
      </c>
      <c r="J1241" s="1" cm="1">
        <f t="array" ref="J1241">_xll.FDS(A1241,"FF_MKT_VAL(ANN_R,"&amp;F1241&amp;","&amp;G1241&amp;",,,USD)")</f>
        <v>41333.4240306211</v>
      </c>
      <c r="K1241" s="1" cm="1">
        <f t="array" ref="K1241">_xll.FDS(A1241,"FF_SHLDRS_EQ(ANN_R,"&amp;F1241&amp;","&amp;G1241&amp;",,,USD)")</f>
        <v>24586.2994141616</v>
      </c>
      <c r="L1241" s="1" cm="1">
        <f t="array" ref="L1241">_xll.FDS(A1241,"FF_ASSETS(ANN_R,"&amp;F1241&amp;","&amp;G1241&amp;",,,USD)")</f>
        <v>29924.3661072385</v>
      </c>
      <c r="M1241" s="1" cm="1">
        <f t="array" ref="M1241">_xll.FDS(A1241,"FF_TAX_CF(ANN_R,"&amp;F1241&amp;","&amp;G1241&amp;",,,USD)")</f>
        <v>991.70597541332199</v>
      </c>
      <c r="N1241" s="1" cm="1">
        <f t="array" ref="N1241">_xll.FDS(A1241,"FF_INC_TAX(ANN_R,"&amp;F1241&amp;","&amp;G1241&amp;",,,USD)")</f>
        <v>990.80462519824505</v>
      </c>
      <c r="O1241" s="1" cm="1">
        <f t="array" ref="O1241">_xll.FDS(A1241,"FF_NET_INC(ANN_R,"&amp;F1241&amp;","&amp;G1241&amp;")")</f>
        <v>314027</v>
      </c>
      <c r="P1241" s="1" cm="1">
        <f t="array" ref="P1241">_xll.FDS(A1241,"FF_ROA(ANN_R,"&amp;F1241&amp;","&amp;G1241&amp;")")</f>
        <v>10.0180852363666</v>
      </c>
      <c r="Q1241" cm="1">
        <f t="array" ref="Q1241">_xll.FDS(A1241,"FF_TAX_RATE(ANN_R,"&amp;F1241&amp;","&amp;G1241&amp;")")</f>
        <v>25.286784330202799</v>
      </c>
      <c r="R1241" t="e" cm="1">
        <f t="array" ref="R1241">_xll.FDS(A1241,"FF_TAX_REFUND(ANN_R,"&amp;F1241&amp;","&amp;G1241&amp;",,,,,""D=1"")")</f>
        <v>#N/A</v>
      </c>
      <c r="S1241">
        <f t="shared" si="135"/>
        <v>0.26732725217182135</v>
      </c>
      <c r="T1241" s="1" cm="1">
        <f t="array" ref="T1241">_xll.FDS($A1241,"FF_TAX_CF(ANN_R,"&amp;AE1241&amp;","&amp;AF1241&amp;",,,USD)")</f>
        <v>613.19429397582996</v>
      </c>
      <c r="U1241" s="1" cm="1">
        <f t="array" ref="U1241">_xll.FDS($A1241,"FF_TAX_CF(ANN_R,"&amp;AG1241&amp;","&amp;AH1241&amp;",,,USD)")</f>
        <v>580.81495567224897</v>
      </c>
      <c r="V1241" s="1" cm="1">
        <f t="array" ref="V1241">_xll.FDS(A1241,"FF_TAX_CF(ANN_R,"&amp;AI1241&amp;","&amp;AJ1241&amp;",,,USD)")</f>
        <v>674.81157650798605</v>
      </c>
      <c r="W1241" s="1" cm="1">
        <f t="array" ref="W1241">_xll.FDS(A1241,"FF_TAX_CF(ANN_R,"&amp;AK1241&amp;","&amp;AL1241&amp;",,,USD)")</f>
        <v>1096.43685899861</v>
      </c>
      <c r="X1241" s="1" cm="1">
        <f t="array" ref="X1241">_xll.FDS(A1241,"FF_TAX_CF(ANN_R,"&amp;F1241&amp;","&amp;G1241&amp;",,,USD)")</f>
        <v>991.70597541332199</v>
      </c>
      <c r="Y1241" s="1" cm="1">
        <f t="array" ref="Y1241">_xll.FDS($A1241,"FF_PTX_INC(ANN_R,"&amp;AE1241&amp;","&amp;AF1241&amp;",,,USD)")</f>
        <v>1832.08814620972</v>
      </c>
      <c r="Z1241" s="1" cm="1">
        <f t="array" ref="Z1241">_xll.FDS($A1241,"FF_PTX_INC(ANN_R,"&amp;AG1241&amp;","&amp;AH1241&amp;",,,USD)")</f>
        <v>2236.01983721741</v>
      </c>
      <c r="AA1241" s="1" cm="1">
        <f t="array" ref="AA1241">_xll.FDS(A1241,"FF_PTX_INC(ANN_R,"&amp;AI1241&amp;","&amp;AJ1241&amp;",,,USD)")</f>
        <v>3070.4734256565598</v>
      </c>
      <c r="AB1241" s="1" cm="1">
        <f t="array" ref="AB1241">_xll.FDS(A1241,"FF_PTX_INC(ANN_R,"&amp;AK1241&amp;","&amp;AL1241&amp;",,,USD)")</f>
        <v>3745.09444396757</v>
      </c>
      <c r="AC1241" s="1" cm="1">
        <f t="array" ref="AC1241">_xll.FDS(A1241,"FF_PTX_INC(ANN_R,"&amp;F1241&amp;","&amp;G1241&amp;",,,USD)")</f>
        <v>3918.2705569043801</v>
      </c>
      <c r="AE1241" s="6">
        <f t="shared" si="136"/>
        <v>42370</v>
      </c>
      <c r="AF1241" s="6">
        <f t="shared" si="137"/>
        <v>42735</v>
      </c>
      <c r="AG1241" s="6">
        <f t="shared" si="138"/>
        <v>42736</v>
      </c>
      <c r="AH1241" s="6">
        <f t="shared" si="139"/>
        <v>43100</v>
      </c>
      <c r="AI1241" s="6">
        <f>DATE(YEAR(F1241)+AO1241,MONTH(F1241),DAY(F1241))</f>
        <v>43101</v>
      </c>
      <c r="AJ1241" s="6">
        <f>DATE(YEAR(G1241)+AO1241,MONTH(G1241),DAY(G1241))</f>
        <v>43465</v>
      </c>
      <c r="AK1241" s="6">
        <f>DATE(YEAR(F1241)+AP1241,MONTH(F1241),DAY(F1241))</f>
        <v>43466</v>
      </c>
      <c r="AL1241" s="6">
        <f>DATE(YEAR(G1241)+AP1241,MONTH(G1241),DAY(G1241))</f>
        <v>43830</v>
      </c>
      <c r="AM1241" s="8">
        <v>-4</v>
      </c>
      <c r="AN1241" s="8">
        <v>-3</v>
      </c>
      <c r="AO1241">
        <v>-2</v>
      </c>
      <c r="AP1241">
        <v>-1</v>
      </c>
      <c r="AQ1241" cm="1">
        <f t="array" ref="AQ1241">_xll.FDS(A1241,"FF_DEBT_LT(ANN_R,"&amp;F1241&amp;","&amp;G1241&amp;")")</f>
        <v>20928</v>
      </c>
      <c r="AR1241" cm="1">
        <f t="array" ref="AR1241">_xll.FDS(A1241,"FF_RD_EXP(ANN_R,"&amp;F1241&amp;","&amp;G1241&amp;")")</f>
        <v>48536</v>
      </c>
      <c r="AS1241" t="e" cm="1">
        <f t="array" ref="AS1241">_xll.FDS(A1241,"FF_PTX_INC_FOR(ANN_R,"&amp;F1241&amp;","&amp;G1241&amp;")")</f>
        <v>#N/A</v>
      </c>
      <c r="AT1241" cm="1">
        <f t="array" ref="AT1241">_xll.FDS(A1241,"FF_MKT_VAL_PUBLIC(ANN_R,"&amp;[1]sample_report!E1241&amp;")")</f>
        <v>6253444.3634625599</v>
      </c>
    </row>
    <row r="1242" spans="1:46" hidden="1" x14ac:dyDescent="0.25">
      <c r="A1242" t="s">
        <v>89</v>
      </c>
      <c r="B1242" t="s">
        <v>90</v>
      </c>
      <c r="C1242" t="s">
        <v>29</v>
      </c>
      <c r="D1242" t="str" cm="1">
        <f t="array" ref="D1242">_xll.FDS(A1242,"FF_MAJOR_IND_NAME")</f>
        <v>CHEMICALS</v>
      </c>
      <c r="E1242">
        <v>2016</v>
      </c>
      <c r="F1242" s="4">
        <f t="shared" si="133"/>
        <v>42370</v>
      </c>
      <c r="G1242" s="4">
        <f t="shared" si="134"/>
        <v>42735</v>
      </c>
      <c r="H1242" s="3">
        <v>1</v>
      </c>
      <c r="I1242" s="1" cm="1">
        <f t="array" ref="I1242">_xll.FDS(A1242,"FF_PTX_INC(ANN_R,"&amp;F1242&amp;","&amp;G1242&amp;",,,USD)")</f>
        <v>1832.08814620972</v>
      </c>
      <c r="J1242" s="1" cm="1">
        <f t="array" ref="J1242">_xll.FDS(A1242,"FF_MKT_VAL(ANN_R,"&amp;F1242&amp;","&amp;G1242&amp;",,,USD)")</f>
        <v>22073.0606999386</v>
      </c>
      <c r="K1242" s="1" cm="1">
        <f t="array" ref="K1242">_xll.FDS(A1242,"FF_SHLDRS_EQ(ANN_R,"&amp;F1242&amp;","&amp;G1242&amp;",,,USD)")</f>
        <v>18048.2135651186</v>
      </c>
      <c r="L1242" s="1" cm="1">
        <f t="array" ref="L1242">_xll.FDS(A1242,"FF_ASSETS(ANN_R,"&amp;F1242&amp;","&amp;G1242&amp;",,,USD)")</f>
        <v>22332.710129655901</v>
      </c>
      <c r="M1242" s="1" cm="1">
        <f t="array" ref="M1242">_xll.FDS(A1242,"FF_TAX_CF(ANN_R,"&amp;F1242&amp;","&amp;G1242&amp;",,,USD)")</f>
        <v>613.19429397582996</v>
      </c>
      <c r="N1242" s="1" cm="1">
        <f t="array" ref="N1242">_xll.FDS(A1242,"FF_INC_TAX(ANN_R,"&amp;F1242&amp;","&amp;G1242&amp;",,,USD)")</f>
        <v>579.82606506347702</v>
      </c>
      <c r="O1242" s="1" cm="1">
        <f t="array" ref="O1242">_xll.FDS(A1242,"FF_NET_INC(ANN_R,"&amp;F1242&amp;","&amp;G1242&amp;")")</f>
        <v>148840</v>
      </c>
      <c r="P1242" s="1" cm="1">
        <f t="array" ref="P1242">_xll.FDS(A1242,"FF_ROA(ANN_R,"&amp;F1242&amp;","&amp;G1242&amp;")")</f>
        <v>5.9987211809790901</v>
      </c>
      <c r="Q1242" cm="1">
        <f t="array" ref="Q1242">_xll.FDS(A1242,"FF_TAX_RATE(ANN_R,"&amp;F1242&amp;","&amp;G1242&amp;")")</f>
        <v>31.648371627917498</v>
      </c>
      <c r="R1242" t="e" cm="1">
        <f t="array" ref="R1242">_xll.FDS(A1242,"FF_TAX_REFUND(ANN_R,"&amp;F1242&amp;","&amp;G1242&amp;",,,,,""D=1"")")</f>
        <v>#N/A</v>
      </c>
      <c r="S1242">
        <f t="shared" si="135"/>
        <v>0.31431005026390901</v>
      </c>
      <c r="T1242" s="1" cm="1">
        <f t="array" ref="T1242">_xll.FDS($A1242,"FF_TAX_CF(ANN_R,"&amp;AE1242&amp;","&amp;AF1242&amp;",,,USD)")</f>
        <v>520.81082559004403</v>
      </c>
      <c r="U1242" s="1" cm="1">
        <f t="array" ref="U1242">_xll.FDS($A1242,"FF_TAX_CF(ANN_R,"&amp;AG1242&amp;","&amp;AH1242&amp;",,,USD)")</f>
        <v>771.99634589254902</v>
      </c>
      <c r="V1242" s="1" cm="1">
        <f t="array" ref="V1242">_xll.FDS(A1242,"FF_TAX_CF(ANN_R,"&amp;AI1242&amp;","&amp;AJ1242&amp;",,,USD)")</f>
        <v>414.828526634723</v>
      </c>
      <c r="W1242" s="1" cm="1">
        <f t="array" ref="W1242">_xll.FDS(A1242,"FF_TAX_CF(ANN_R,"&amp;AK1242&amp;","&amp;AL1242&amp;",,,USD)")</f>
        <v>625.95301248598798</v>
      </c>
      <c r="X1242" s="1" cm="1">
        <f t="array" ref="X1242">_xll.FDS(A1242,"FF_TAX_CF(ANN_R,"&amp;F1242&amp;","&amp;G1242&amp;",,,USD)")</f>
        <v>613.19429397582996</v>
      </c>
      <c r="Y1242" s="1" cm="1">
        <f t="array" ref="Y1242">_xll.FDS($A1242,"FF_PTX_INC(ANN_R,"&amp;AE1242&amp;","&amp;AF1242&amp;",,,USD)")</f>
        <v>1958.8155628060899</v>
      </c>
      <c r="Z1242" s="1" cm="1">
        <f t="array" ref="Z1242">_xll.FDS($A1242,"FF_PTX_INC(ANN_R,"&amp;AG1242&amp;","&amp;AH1242&amp;",,,USD)")</f>
        <v>1978.9613222703299</v>
      </c>
      <c r="AA1242" s="1" cm="1">
        <f t="array" ref="AA1242">_xll.FDS(A1242,"FF_PTX_INC(ANN_R,"&amp;AI1242&amp;","&amp;AJ1242&amp;",,,USD)")</f>
        <v>1802.95774300583</v>
      </c>
      <c r="AB1242" s="1" cm="1">
        <f t="array" ref="AB1242">_xll.FDS(A1242,"FF_PTX_INC(ANN_R,"&amp;AK1242&amp;","&amp;AL1242&amp;",,,USD)")</f>
        <v>1802.57900527213</v>
      </c>
      <c r="AC1242" s="1" cm="1">
        <f t="array" ref="AC1242">_xll.FDS(A1242,"FF_PTX_INC(ANN_R,"&amp;F1242&amp;","&amp;G1242&amp;",,,USD)")</f>
        <v>1832.08814620972</v>
      </c>
      <c r="AE1242" s="6">
        <f t="shared" si="136"/>
        <v>40909</v>
      </c>
      <c r="AF1242" s="6">
        <f t="shared" si="137"/>
        <v>41274</v>
      </c>
      <c r="AG1242" s="6">
        <f t="shared" si="138"/>
        <v>41275</v>
      </c>
      <c r="AH1242" s="6">
        <f t="shared" si="139"/>
        <v>41639</v>
      </c>
      <c r="AI1242" s="6">
        <f>DATE(YEAR(F1242)+AO1242,MONTH(F1242),DAY(F1242))</f>
        <v>41640</v>
      </c>
      <c r="AJ1242" s="6">
        <f>DATE(YEAR(G1242)+AO1242,MONTH(G1242),DAY(G1242))</f>
        <v>42004</v>
      </c>
      <c r="AK1242" s="6">
        <f>DATE(YEAR(F1242)+AP1242,MONTH(F1242),DAY(F1242))</f>
        <v>42005</v>
      </c>
      <c r="AL1242" s="6">
        <f>DATE(YEAR(G1242)+AP1242,MONTH(G1242),DAY(G1242))</f>
        <v>42369</v>
      </c>
      <c r="AM1242" s="8">
        <v>-4</v>
      </c>
      <c r="AN1242" s="8">
        <v>-3</v>
      </c>
      <c r="AO1242">
        <v>-2</v>
      </c>
      <c r="AP1242">
        <v>-1</v>
      </c>
      <c r="AQ1242" cm="1">
        <f t="array" ref="AQ1242">_xll.FDS(A1242,"FF_DEBT_LT(ANN_R,"&amp;F1242&amp;","&amp;G1242&amp;")")</f>
        <v>5460</v>
      </c>
      <c r="AR1242" cm="1">
        <f t="array" ref="AR1242">_xll.FDS(A1242,"FF_RD_EXP(ANN_R,"&amp;F1242&amp;","&amp;G1242&amp;")")</f>
        <v>53165</v>
      </c>
      <c r="AS1242" t="e" cm="1">
        <f t="array" ref="AS1242">_xll.FDS(A1242,"FF_PTX_INC_FOR(ANN_R,"&amp;F1242&amp;","&amp;G1242&amp;")")</f>
        <v>#N/A</v>
      </c>
      <c r="AT1242" cm="1">
        <f t="array" ref="AT1242">_xll.FDS(A1242,"FF_MKT_VAL_PUBLIC(ANN_R,"&amp;[1]sample_report!E1242&amp;")")</f>
        <v>3283800.7688300102</v>
      </c>
    </row>
    <row r="1243" spans="1:46" hidden="1" x14ac:dyDescent="0.25">
      <c r="A1243" t="s">
        <v>381</v>
      </c>
      <c r="B1243" t="s">
        <v>382</v>
      </c>
      <c r="C1243" t="s">
        <v>29</v>
      </c>
      <c r="D1243" t="str" cm="1">
        <f t="array" ref="D1243">_xll.FDS(A1243,"FF_MAJOR_IND_NAME")</f>
        <v>CHEMICALS</v>
      </c>
      <c r="E1243">
        <v>2020</v>
      </c>
      <c r="F1243" s="4">
        <f t="shared" si="133"/>
        <v>43831</v>
      </c>
      <c r="G1243" s="4">
        <f t="shared" si="134"/>
        <v>44196</v>
      </c>
      <c r="H1243" s="3">
        <v>1</v>
      </c>
      <c r="I1243" s="1" cm="1">
        <f t="array" ref="I1243">_xll.FDS(A1243,"FF_PTX_INC(ANN_R,"&amp;F1243&amp;","&amp;G1243&amp;",,,USD)")</f>
        <v>-19.106756038963798</v>
      </c>
      <c r="J1243" s="1" cm="1">
        <f t="array" ref="J1243">_xll.FDS(A1243,"FF_MKT_VAL(ANN_R,"&amp;F1243&amp;","&amp;G1243&amp;",,,USD)")</f>
        <v>27609.9366887203</v>
      </c>
      <c r="K1243" s="1" cm="1">
        <f t="array" ref="K1243">_xll.FDS(A1243,"FF_SHLDRS_EQ(ANN_R,"&amp;F1243&amp;","&amp;G1243&amp;",,,USD)")</f>
        <v>4704.2277257144497</v>
      </c>
      <c r="L1243" s="1" cm="1">
        <f t="array" ref="L1243">_xll.FDS(A1243,"FF_ASSETS(ANN_R,"&amp;F1243&amp;","&amp;G1243&amp;",,,USD)")</f>
        <v>11663.799496609699</v>
      </c>
      <c r="M1243" s="1" cm="1">
        <f t="array" ref="M1243">_xll.FDS(A1243,"FF_TAX_CF(ANN_R,"&amp;F1243&amp;","&amp;G1243&amp;",,,USD)")</f>
        <v>-18.704015593044499</v>
      </c>
      <c r="N1243" s="1" cm="1">
        <f t="array" ref="N1243">_xll.FDS(A1243,"FF_INC_TAX(ANN_R,"&amp;F1243&amp;","&amp;G1243&amp;",,,USD)")</f>
        <v>66.302316666580694</v>
      </c>
      <c r="O1243" s="1" cm="1">
        <f t="array" ref="O1243">_xll.FDS(A1243,"FF_NET_INC(ANN_R,"&amp;F1243&amp;","&amp;G1243&amp;")")</f>
        <v>-11660</v>
      </c>
      <c r="P1243" s="1" cm="1">
        <f t="array" ref="P1243">_xll.FDS(A1243,"FF_ROA(ANN_R,"&amp;F1243&amp;","&amp;G1243&amp;")")</f>
        <v>-0.96243371918726395</v>
      </c>
      <c r="Q1243" t="e" cm="1">
        <f t="array" ref="Q1243">_xll.FDS(A1243,"FF_TAX_RATE(ANN_R,"&amp;F1243&amp;","&amp;G1243&amp;")")</f>
        <v>#N/A</v>
      </c>
      <c r="R1243" t="e" cm="1">
        <f t="array" ref="R1243">_xll.FDS(A1243,"FF_TAX_REFUND(ANN_R,"&amp;F1243&amp;","&amp;G1243&amp;",,,,,""D=1"")")</f>
        <v>#N/A</v>
      </c>
      <c r="S1243">
        <f t="shared" si="135"/>
        <v>0.40090598830249452</v>
      </c>
      <c r="T1243" s="1" cm="1">
        <f t="array" ref="T1243">_xll.FDS($A1243,"FF_TAX_CF(ANN_R,"&amp;AE1243&amp;","&amp;AF1243&amp;",,,USD)")</f>
        <v>151.06907942332299</v>
      </c>
      <c r="U1243" s="1" cm="1">
        <f t="array" ref="U1243">_xll.FDS($A1243,"FF_TAX_CF(ANN_R,"&amp;AG1243&amp;","&amp;AH1243&amp;",,,USD)")</f>
        <v>88.269648790359497</v>
      </c>
      <c r="V1243" s="1" cm="1">
        <f t="array" ref="V1243">_xll.FDS(A1243,"FF_TAX_CF(ANN_R,"&amp;AI1243&amp;","&amp;AJ1243&amp;",,,USD)")</f>
        <v>392.48366164416097</v>
      </c>
      <c r="W1243" s="1" cm="1">
        <f t="array" ref="W1243">_xll.FDS(A1243,"FF_TAX_CF(ANN_R,"&amp;AK1243&amp;","&amp;AL1243&amp;",,,USD)")</f>
        <v>474.59510680288099</v>
      </c>
      <c r="X1243" s="1" cm="1">
        <f t="array" ref="X1243">_xll.FDS(A1243,"FF_TAX_CF(ANN_R,"&amp;F1243&amp;","&amp;G1243&amp;",,,USD)")</f>
        <v>-18.704015593044499</v>
      </c>
      <c r="Y1243" s="1" cm="1">
        <f t="array" ref="Y1243">_xll.FDS($A1243,"FF_PTX_INC(ANN_R,"&amp;AE1243&amp;","&amp;AF1243&amp;",,,USD)")</f>
        <v>458.922370668501</v>
      </c>
      <c r="Z1243" s="1" cm="1">
        <f t="array" ref="Z1243">_xll.FDS($A1243,"FF_PTX_INC(ANN_R,"&amp;AG1243&amp;","&amp;AH1243&amp;",,,USD)")</f>
        <v>343.83070409297898</v>
      </c>
      <c r="AA1243" s="1" cm="1">
        <f t="array" ref="AA1243">_xll.FDS(A1243,"FF_PTX_INC(ANN_R,"&amp;AI1243&amp;","&amp;AJ1243&amp;",,,USD)")</f>
        <v>944.47068415582203</v>
      </c>
      <c r="AB1243" s="1" cm="1">
        <f t="array" ref="AB1243">_xll.FDS(A1243,"FF_PTX_INC(ANN_R,"&amp;AK1243&amp;","&amp;AL1243&amp;",,,USD)")</f>
        <v>985.02152037806798</v>
      </c>
      <c r="AC1243" s="1" cm="1">
        <f t="array" ref="AC1243">_xll.FDS(A1243,"FF_PTX_INC(ANN_R,"&amp;F1243&amp;","&amp;G1243&amp;",,,USD)")</f>
        <v>-19.106756038963798</v>
      </c>
      <c r="AE1243" s="6">
        <f t="shared" si="136"/>
        <v>42370</v>
      </c>
      <c r="AF1243" s="6">
        <f t="shared" si="137"/>
        <v>42735</v>
      </c>
      <c r="AG1243" s="6">
        <f t="shared" si="138"/>
        <v>42736</v>
      </c>
      <c r="AH1243" s="6">
        <f t="shared" si="139"/>
        <v>43100</v>
      </c>
      <c r="AI1243" s="6">
        <f>DATE(YEAR(F1243)+AO1243,MONTH(F1243),DAY(F1243))</f>
        <v>43101</v>
      </c>
      <c r="AJ1243" s="6">
        <f>DATE(YEAR(G1243)+AO1243,MONTH(G1243),DAY(G1243))</f>
        <v>43465</v>
      </c>
      <c r="AK1243" s="6">
        <f>DATE(YEAR(F1243)+AP1243,MONTH(F1243),DAY(F1243))</f>
        <v>43466</v>
      </c>
      <c r="AL1243" s="6">
        <f>DATE(YEAR(G1243)+AP1243,MONTH(G1243),DAY(G1243))</f>
        <v>43830</v>
      </c>
      <c r="AM1243" s="8">
        <v>-4</v>
      </c>
      <c r="AN1243" s="8">
        <v>-3</v>
      </c>
      <c r="AO1243">
        <v>-2</v>
      </c>
      <c r="AP1243">
        <v>-1</v>
      </c>
      <c r="AQ1243" cm="1">
        <f t="array" ref="AQ1243">_xll.FDS(A1243,"FF_DEBT_LT(ANN_R,"&amp;F1243&amp;","&amp;G1243&amp;")")</f>
        <v>301701</v>
      </c>
      <c r="AR1243" cm="1">
        <f t="array" ref="AR1243">_xll.FDS(A1243,"FF_RD_EXP(ANN_R,"&amp;F1243&amp;","&amp;G1243&amp;")")</f>
        <v>26992</v>
      </c>
      <c r="AS1243" t="e" cm="1">
        <f t="array" ref="AS1243">_xll.FDS(A1243,"FF_PTX_INC_FOR(ANN_R,"&amp;F1243&amp;","&amp;G1243&amp;")")</f>
        <v>#N/A</v>
      </c>
      <c r="AT1243" cm="1">
        <f t="array" ref="AT1243">_xll.FDS(A1243,"FF_MKT_VAL_PUBLIC(ANN_R,"&amp;[1]sample_report!E1243&amp;")")</f>
        <v>2677893.6430931701</v>
      </c>
    </row>
    <row r="1244" spans="1:46" x14ac:dyDescent="0.25">
      <c r="A1244" t="s">
        <v>381</v>
      </c>
      <c r="B1244" t="s">
        <v>382</v>
      </c>
      <c r="C1244" t="s">
        <v>29</v>
      </c>
      <c r="D1244" t="str" cm="1">
        <f t="array" ref="D1244">_xll.FDS(A1244,"FF_MAJOR_IND_NAME")</f>
        <v>CHEMICALS</v>
      </c>
      <c r="E1244">
        <v>2016</v>
      </c>
      <c r="F1244" s="4">
        <f t="shared" si="133"/>
        <v>42370</v>
      </c>
      <c r="G1244" s="4">
        <f t="shared" si="134"/>
        <v>42735</v>
      </c>
      <c r="H1244" s="3">
        <v>1</v>
      </c>
      <c r="I1244" s="1" cm="1">
        <f t="array" ref="I1244">_xll.FDS(A1244,"FF_PTX_INC(ANN_R,"&amp;F1244&amp;","&amp;G1244&amp;",,,USD)")</f>
        <v>458.922370668501</v>
      </c>
      <c r="J1244" s="1" cm="1">
        <f t="array" ref="J1244">_xll.FDS(A1244,"FF_MKT_VAL(ANN_R,"&amp;F1244&amp;","&amp;G1244&amp;",,,USD)")</f>
        <v>10128.426583763199</v>
      </c>
      <c r="K1244" s="1" cm="1">
        <f t="array" ref="K1244">_xll.FDS(A1244,"FF_SHLDRS_EQ(ANN_R,"&amp;F1244&amp;","&amp;G1244&amp;",,,USD)")</f>
        <v>3376.1992100626198</v>
      </c>
      <c r="L1244" s="1" cm="1">
        <f t="array" ref="L1244">_xll.FDS(A1244,"FF_ASSETS(ANN_R,"&amp;F1244&amp;","&amp;G1244&amp;",,,USD)")</f>
        <v>8012.9462666809604</v>
      </c>
      <c r="M1244" s="1" cm="1">
        <f t="array" ref="M1244">_xll.FDS(A1244,"FF_TAX_CF(ANN_R,"&amp;F1244&amp;","&amp;G1244&amp;",,,USD)")</f>
        <v>151.06907942332299</v>
      </c>
      <c r="N1244" s="1" cm="1">
        <f t="array" ref="N1244">_xll.FDS(A1244,"FF_INC_TAX(ANN_R,"&amp;F1244&amp;","&amp;G1244&amp;",,,USD)")</f>
        <v>146.70680445246401</v>
      </c>
      <c r="O1244" s="1" cm="1">
        <f t="array" ref="O1244">_xll.FDS(A1244,"FF_NET_INC(ANN_R,"&amp;F1244&amp;","&amp;G1244&amp;")")</f>
        <v>32102</v>
      </c>
      <c r="P1244" s="1" cm="1">
        <f t="array" ref="P1244">_xll.FDS(A1244,"FF_ROA(ANN_R,"&amp;F1244&amp;","&amp;G1244&amp;")")</f>
        <v>3.6832446330953901</v>
      </c>
      <c r="Q1244" cm="1">
        <f t="array" ref="Q1244">_xll.FDS(A1244,"FF_TAX_RATE(ANN_R,"&amp;F1244&amp;","&amp;G1244&amp;")")</f>
        <v>31.967673364617202</v>
      </c>
      <c r="R1244" t="e" cm="1">
        <f t="array" ref="R1244">_xll.FDS(A1244,"FF_TAX_REFUND(ANN_R,"&amp;F1244&amp;","&amp;G1244&amp;",,,,,""D=1"")")</f>
        <v>#N/A</v>
      </c>
      <c r="S1244" t="e" vm="2">
        <f t="shared" ca="1" si="135"/>
        <v>#VALUE!</v>
      </c>
      <c r="T1244" s="1" cm="1">
        <f t="array" ref="T1244">_xll.FDS($A1244,"FF_TAX_CF(ANN_R,"&amp;AE1244&amp;","&amp;AF1244&amp;",,,USD)")</f>
        <v>272.03133288770903</v>
      </c>
      <c r="U1244" s="1" cm="1">
        <f t="array" ref="U1244">_xll.FDS($A1244,"FF_TAX_CF(ANN_R,"&amp;AG1244&amp;","&amp;AH1244&amp;",,,USD)")</f>
        <v>141.08557680621701</v>
      </c>
      <c r="V1244" s="1" cm="1">
        <f t="array" ref="V1244">_xll.FDS(A1244,"FF_TAX_CF(ANN_R,"&amp;AI1244&amp;","&amp;AJ1244&amp;",,,USD)")</f>
        <v>175.74857321567799</v>
      </c>
      <c r="W1244" s="1" t="e" cm="1" vm="3">
        <f t="array" aca="1" ref="W1244" ca="1">_xll.FDS(A1244,"FF_TAX_CF(ANN_R,"&amp;AK1244&amp;","&amp;AL1244&amp;",,,USD)")</f>
        <v>#VALUE!</v>
      </c>
      <c r="X1244" s="1" cm="1">
        <f t="array" ref="X1244">_xll.FDS(A1244,"FF_TAX_CF(ANN_R,"&amp;F1244&amp;","&amp;G1244&amp;",,,USD)")</f>
        <v>151.06907942332299</v>
      </c>
      <c r="Y1244" s="1" cm="1">
        <f t="array" ref="Y1244">_xll.FDS($A1244,"FF_PTX_INC(ANN_R,"&amp;AE1244&amp;","&amp;AF1244&amp;",,,USD)")</f>
        <v>493.24042467307299</v>
      </c>
      <c r="Z1244" s="1" cm="1">
        <f t="array" ref="Z1244">_xll.FDS($A1244,"FF_PTX_INC(ANN_R,"&amp;AG1244&amp;","&amp;AH1244&amp;",,,USD)")</f>
        <v>-77.701400853693499</v>
      </c>
      <c r="AA1244" s="1" cm="1">
        <f t="array" ref="AA1244">_xll.FDS(A1244,"FF_PTX_INC(ANN_R,"&amp;AI1244&amp;","&amp;AJ1244&amp;",,,USD)")</f>
        <v>503.40660616569198</v>
      </c>
      <c r="AB1244" s="1" t="e" cm="1" vm="3">
        <f t="array" aca="1" ref="AB1244" ca="1">_xll.FDS(A1244,"FF_PTX_INC(ANN_R,"&amp;AK1244&amp;","&amp;AL1244&amp;",,,USD)")</f>
        <v>#VALUE!</v>
      </c>
      <c r="AC1244" s="1" cm="1">
        <f t="array" ref="AC1244">_xll.FDS(A1244,"FF_PTX_INC(ANN_R,"&amp;F1244&amp;","&amp;G1244&amp;",,,USD)")</f>
        <v>458.922370668501</v>
      </c>
      <c r="AE1244" s="6">
        <f t="shared" si="136"/>
        <v>40909</v>
      </c>
      <c r="AF1244" s="6">
        <f t="shared" si="137"/>
        <v>41274</v>
      </c>
      <c r="AG1244" s="6">
        <f t="shared" si="138"/>
        <v>41275</v>
      </c>
      <c r="AH1244" s="6">
        <f t="shared" si="139"/>
        <v>41639</v>
      </c>
      <c r="AI1244" s="6">
        <f>DATE(YEAR(F1244)+AO1244,MONTH(F1244),DAY(F1244))</f>
        <v>41640</v>
      </c>
      <c r="AJ1244" s="6">
        <f>DATE(YEAR(G1244)+AO1244,MONTH(G1244),DAY(G1244))</f>
        <v>42004</v>
      </c>
      <c r="AK1244" s="6">
        <f>DATE(YEAR(F1244)+AP1244,MONTH(F1244),DAY(F1244))</f>
        <v>42005</v>
      </c>
      <c r="AL1244" s="6">
        <f>DATE(YEAR(G1244)+AP1244,MONTH(G1244),DAY(G1244))</f>
        <v>42369</v>
      </c>
      <c r="AM1244" s="8">
        <v>-4</v>
      </c>
      <c r="AN1244" s="8">
        <v>-3</v>
      </c>
      <c r="AO1244">
        <v>-2</v>
      </c>
      <c r="AP1244">
        <v>-1</v>
      </c>
      <c r="AQ1244" cm="1">
        <f t="array" ref="AQ1244">_xll.FDS(A1244,"FF_DEBT_LT(ANN_R,"&amp;F1244&amp;","&amp;G1244&amp;")")</f>
        <v>156428</v>
      </c>
      <c r="AR1244" cm="1">
        <f t="array" ref="AR1244">_xll.FDS(A1244,"FF_RD_EXP(ANN_R,"&amp;F1244&amp;","&amp;G1244&amp;")")</f>
        <v>18264</v>
      </c>
      <c r="AS1244" t="e" cm="1">
        <f t="array" ref="AS1244">_xll.FDS(A1244,"FF_PTX_INC_FOR(ANN_R,"&amp;F1244&amp;","&amp;G1244&amp;")")</f>
        <v>#N/A</v>
      </c>
      <c r="AT1244" cm="1">
        <f t="array" ref="AT1244">_xll.FDS(A1244,"FF_MKT_VAL_PUBLIC(ANN_R,"&amp;[1]sample_report!E1244&amp;")")</f>
        <v>976208.18178226904</v>
      </c>
    </row>
    <row r="1245" spans="1:46" x14ac:dyDescent="0.25">
      <c r="A1245" t="s">
        <v>1282</v>
      </c>
      <c r="B1245" t="s">
        <v>1283</v>
      </c>
      <c r="C1245" t="s">
        <v>940</v>
      </c>
      <c r="D1245" t="str" cm="1">
        <f t="array" ref="D1245">_xll.FDS(A1245,"FF_MAJOR_IND_NAME")</f>
        <v>ELECTRICAL</v>
      </c>
      <c r="E1245">
        <v>2020</v>
      </c>
      <c r="F1245" s="4">
        <f t="shared" si="133"/>
        <v>43831</v>
      </c>
      <c r="G1245" s="4">
        <f t="shared" si="134"/>
        <v>44196</v>
      </c>
      <c r="H1245" s="3">
        <v>1</v>
      </c>
      <c r="I1245" s="1" cm="1">
        <f t="array" ref="I1245">_xll.FDS(A1245,"FF_PTX_INC(ANN_R,"&amp;F1245&amp;","&amp;G1245&amp;",,,USD)")</f>
        <v>-2403.224137187</v>
      </c>
      <c r="J1245" s="1" cm="1">
        <f t="array" ref="J1245">_xll.FDS(A1245,"FF_MKT_VAL(ANN_R,"&amp;F1245&amp;","&amp;G1245&amp;",,,USD)")</f>
        <v>19349.0275106687</v>
      </c>
      <c r="K1245" s="1" cm="1">
        <f t="array" ref="K1245">_xll.FDS(A1245,"FF_SHLDRS_EQ(ANN_R,"&amp;F1245&amp;","&amp;G1245&amp;",,,USD)")</f>
        <v>17522.9086450338</v>
      </c>
      <c r="L1245" s="1" cm="1">
        <f t="array" ref="L1245">_xll.FDS(A1245,"FF_ASSETS(ANN_R,"&amp;F1245&amp;","&amp;G1245&amp;",,,USD)")</f>
        <v>50461.473921775803</v>
      </c>
      <c r="M1245" s="1" cm="1">
        <f t="array" ref="M1245">_xll.FDS(A1245,"FF_TAX_CF(ANN_R,"&amp;F1245&amp;","&amp;G1245&amp;",,,USD)")</f>
        <v>339.16018331050901</v>
      </c>
      <c r="N1245" s="1" cm="1">
        <f t="array" ref="N1245">_xll.FDS(A1245,"FF_INC_TAX(ANN_R,"&amp;F1245&amp;","&amp;G1245&amp;",,,USD)")</f>
        <v>-308.93798875808699</v>
      </c>
      <c r="O1245" s="1" cm="1">
        <f t="array" ref="O1245">_xll.FDS(A1245,"FF_NET_INC(ANN_R,"&amp;F1245&amp;","&amp;G1245&amp;")")</f>
        <v>-1606</v>
      </c>
      <c r="P1245" s="1" cm="1">
        <f t="array" ref="P1245">_xll.FDS(A1245,"FF_ROA(ANN_R,"&amp;F1245&amp;","&amp;G1245&amp;")")</f>
        <v>-3.6469746687406999</v>
      </c>
      <c r="Q1245" t="e" cm="1">
        <f t="array" ref="Q1245">_xll.FDS(A1245,"FF_TAX_RATE(ANN_R,"&amp;F1245&amp;","&amp;G1245&amp;")")</f>
        <v>#N/A</v>
      </c>
      <c r="R1245" t="e" cm="1">
        <f t="array" ref="R1245">_xll.FDS(A1245,"FF_TAX_REFUND(ANN_R,"&amp;F1245&amp;","&amp;G1245&amp;",,,,,""D=1"")")</f>
        <v>#N/A</v>
      </c>
      <c r="S1245" t="e">
        <f t="shared" si="135"/>
        <v>#N/A</v>
      </c>
      <c r="T1245" s="1" t="e" cm="1">
        <f t="array" ref="T1245">_xll.FDS($A1245,"FF_TAX_CF(ANN_R,"&amp;AE1245&amp;","&amp;AF1245&amp;",,,USD)")</f>
        <v>#N/A</v>
      </c>
      <c r="U1245" s="1" cm="1">
        <f t="array" ref="U1245">_xll.FDS($A1245,"FF_TAX_CF(ANN_R,"&amp;AG1245&amp;","&amp;AH1245&amp;",,,USD)")</f>
        <v>682.01044964790299</v>
      </c>
      <c r="V1245" s="1" cm="1">
        <f t="array" ref="V1245">_xll.FDS(A1245,"FF_TAX_CF(ANN_R,"&amp;AI1245&amp;","&amp;AJ1245&amp;",,,USD)")</f>
        <v>643.43338894844101</v>
      </c>
      <c r="W1245" s="1" cm="1">
        <f t="array" ref="W1245">_xll.FDS(A1245,"FF_TAX_CF(ANN_R,"&amp;AK1245&amp;","&amp;AL1245&amp;",,,USD)")</f>
        <v>323.67531204223599</v>
      </c>
      <c r="X1245" s="1" cm="1">
        <f t="array" ref="X1245">_xll.FDS(A1245,"FF_TAX_CF(ANN_R,"&amp;F1245&amp;","&amp;G1245&amp;",,,USD)")</f>
        <v>339.16018331050901</v>
      </c>
      <c r="Y1245" s="1" t="e" cm="1">
        <f t="array" ref="Y1245">_xll.FDS($A1245,"FF_PTX_INC(ANN_R,"&amp;AE1245&amp;","&amp;AF1245&amp;",,,USD)")</f>
        <v>#N/A</v>
      </c>
      <c r="Z1245" s="1" cm="1">
        <f t="array" ref="Z1245">_xll.FDS($A1245,"FF_PTX_INC(ANN_R,"&amp;AG1245&amp;","&amp;AH1245&amp;",,,USD)")</f>
        <v>1372.8495135307301</v>
      </c>
      <c r="AA1245" s="1" cm="1">
        <f t="array" ref="AA1245">_xll.FDS(A1245,"FF_PTX_INC(ANN_R,"&amp;AI1245&amp;","&amp;AJ1245&amp;",,,USD)")</f>
        <v>280.68443584442099</v>
      </c>
      <c r="AB1245" s="1" cm="1">
        <f t="array" ref="AB1245">_xll.FDS(A1245,"FF_PTX_INC(ANN_R,"&amp;AK1245&amp;","&amp;AL1245&amp;",,,USD)")</f>
        <v>232.32444000244101</v>
      </c>
      <c r="AC1245" s="1" cm="1">
        <f t="array" ref="AC1245">_xll.FDS(A1245,"FF_PTX_INC(ANN_R,"&amp;F1245&amp;","&amp;G1245&amp;",,,USD)")</f>
        <v>-2403.224137187</v>
      </c>
      <c r="AE1245" s="6">
        <f t="shared" si="136"/>
        <v>42370</v>
      </c>
      <c r="AF1245" s="6">
        <f t="shared" si="137"/>
        <v>42735</v>
      </c>
      <c r="AG1245" s="6">
        <f t="shared" si="138"/>
        <v>42736</v>
      </c>
      <c r="AH1245" s="6">
        <f t="shared" si="139"/>
        <v>43100</v>
      </c>
      <c r="AI1245" s="6">
        <f>DATE(YEAR(F1245)+AO1245,MONTH(F1245),DAY(F1245))</f>
        <v>43101</v>
      </c>
      <c r="AJ1245" s="6">
        <f>DATE(YEAR(G1245)+AO1245,MONTH(G1245),DAY(G1245))</f>
        <v>43465</v>
      </c>
      <c r="AK1245" s="6">
        <f>DATE(YEAR(F1245)+AP1245,MONTH(F1245),DAY(F1245))</f>
        <v>43466</v>
      </c>
      <c r="AL1245" s="6">
        <f>DATE(YEAR(G1245)+AP1245,MONTH(G1245),DAY(G1245))</f>
        <v>43830</v>
      </c>
      <c r="AM1245" s="8">
        <v>-4</v>
      </c>
      <c r="AN1245" s="8">
        <v>-3</v>
      </c>
      <c r="AO1245">
        <v>-2</v>
      </c>
      <c r="AP1245">
        <v>-1</v>
      </c>
      <c r="AQ1245" cm="1">
        <f t="array" ref="AQ1245">_xll.FDS(A1245,"FF_DEBT_LT(ANN_R,"&amp;F1245&amp;","&amp;G1245&amp;")")</f>
        <v>1669</v>
      </c>
      <c r="AR1245" cm="1">
        <f t="array" ref="AR1245">_xll.FDS(A1245,"FF_RD_EXP(ANN_R,"&amp;F1245&amp;","&amp;G1245&amp;")")</f>
        <v>985</v>
      </c>
      <c r="AS1245" t="e" cm="1">
        <f t="array" ref="AS1245">_xll.FDS(A1245,"FF_PTX_INC_FOR(ANN_R,"&amp;F1245&amp;","&amp;G1245&amp;")")</f>
        <v>#N/A</v>
      </c>
      <c r="AT1245" cm="1">
        <f t="array" ref="AT1245">_xll.FDS(A1245,"FF_MKT_VAL_PUBLIC(ANN_R,"&amp;[1]sample_report!E1245&amp;")")</f>
        <v>8865.2587573955207</v>
      </c>
    </row>
    <row r="1246" spans="1:46" x14ac:dyDescent="0.25">
      <c r="A1246" t="s">
        <v>1282</v>
      </c>
      <c r="B1246" t="s">
        <v>1283</v>
      </c>
      <c r="C1246" t="s">
        <v>940</v>
      </c>
      <c r="D1246" t="str" cm="1">
        <f t="array" ref="D1246">_xll.FDS(A1246,"FF_MAJOR_IND_NAME")</f>
        <v>ELECTRICAL</v>
      </c>
      <c r="E1246">
        <v>2016</v>
      </c>
      <c r="F1246" s="4">
        <f t="shared" si="133"/>
        <v>42370</v>
      </c>
      <c r="G1246" s="4">
        <f t="shared" si="134"/>
        <v>42735</v>
      </c>
      <c r="H1246" s="2">
        <v>0</v>
      </c>
      <c r="I1246" s="1" t="e" cm="1">
        <f t="array" ref="I1246">_xll.FDS(A1246,"FF_PTX_INC(ANN_R,"&amp;F1246&amp;","&amp;G1246&amp;",,,USD)")</f>
        <v>#N/A</v>
      </c>
      <c r="J1246" s="1" t="e" cm="1">
        <f t="array" ref="J1246">_xll.FDS(A1246,"FF_MKT_VAL(ANN_R,"&amp;F1246&amp;","&amp;G1246&amp;",,,USD)")</f>
        <v>#N/A</v>
      </c>
      <c r="K1246" s="1" t="e" cm="1">
        <f t="array" ref="K1246">_xll.FDS(A1246,"FF_SHLDRS_EQ(ANN_R,"&amp;F1246&amp;","&amp;G1246&amp;",,,USD)")</f>
        <v>#N/A</v>
      </c>
      <c r="L1246" s="1" t="e" cm="1">
        <f t="array" ref="L1246">_xll.FDS(A1246,"FF_ASSETS(ANN_R,"&amp;F1246&amp;","&amp;G1246&amp;",,,USD)")</f>
        <v>#N/A</v>
      </c>
      <c r="M1246" s="1" t="e" cm="1">
        <f t="array" ref="M1246">_xll.FDS(A1246,"FF_TAX_CF(ANN_R,"&amp;F1246&amp;","&amp;G1246&amp;",,,USD)")</f>
        <v>#N/A</v>
      </c>
      <c r="N1246" s="1" t="e" cm="1">
        <f t="array" ref="N1246">_xll.FDS(A1246,"FF_INC_TAX(ANN_R,"&amp;F1246&amp;","&amp;G1246&amp;",,,USD)")</f>
        <v>#N/A</v>
      </c>
      <c r="O1246" s="1" t="e" cm="1">
        <f t="array" ref="O1246">_xll.FDS(A1246,"FF_NET_INC(ANN_R,"&amp;F1246&amp;","&amp;G1246&amp;")")</f>
        <v>#N/A</v>
      </c>
      <c r="P1246" s="1" t="e" cm="1">
        <f t="array" ref="P1246">_xll.FDS(A1246,"FF_ROA(ANN_R,"&amp;F1246&amp;","&amp;G1246&amp;")")</f>
        <v>#N/A</v>
      </c>
      <c r="Q1246" t="e" cm="1">
        <f t="array" ref="Q1246">_xll.FDS(A1246,"FF_TAX_RATE(ANN_R,"&amp;F1246&amp;","&amp;G1246&amp;")")</f>
        <v>#N/A</v>
      </c>
      <c r="R1246" t="e" cm="1">
        <f t="array" ref="R1246">_xll.FDS(A1246,"FF_TAX_REFUND(ANN_R,"&amp;F1246&amp;","&amp;G1246&amp;",,,,,""D=1"")")</f>
        <v>#N/A</v>
      </c>
      <c r="S1246" t="e">
        <f t="shared" si="135"/>
        <v>#N/A</v>
      </c>
      <c r="T1246" s="1" t="e" cm="1">
        <f t="array" ref="T1246">_xll.FDS($A1246,"FF_TAX_CF(ANN_R,"&amp;AE1246&amp;","&amp;AF1246&amp;",,,USD)")</f>
        <v>#N/A</v>
      </c>
      <c r="U1246" s="1" t="e" cm="1">
        <f t="array" ref="U1246">_xll.FDS($A1246,"FF_TAX_CF(ANN_R,"&amp;AG1246&amp;","&amp;AH1246&amp;",,,USD)")</f>
        <v>#N/A</v>
      </c>
      <c r="V1246" s="1" t="e" cm="1">
        <f t="array" ref="V1246">_xll.FDS(A1246,"FF_TAX_CF(ANN_R,"&amp;AI1246&amp;","&amp;AJ1246&amp;",,,USD)")</f>
        <v>#N/A</v>
      </c>
      <c r="W1246" s="1" t="e" cm="1">
        <f t="array" ref="W1246">_xll.FDS(A1246,"FF_TAX_CF(ANN_R,"&amp;AK1246&amp;","&amp;AL1246&amp;",,,USD)")</f>
        <v>#N/A</v>
      </c>
      <c r="X1246" s="1" t="e" cm="1">
        <f t="array" ref="X1246">_xll.FDS(A1246,"FF_TAX_CF(ANN_R,"&amp;F1246&amp;","&amp;G1246&amp;",,,USD)")</f>
        <v>#N/A</v>
      </c>
      <c r="Y1246" s="1" t="e" cm="1">
        <f t="array" ref="Y1246">_xll.FDS($A1246,"FF_PTX_INC(ANN_R,"&amp;AE1246&amp;","&amp;AF1246&amp;",,,USD)")</f>
        <v>#N/A</v>
      </c>
      <c r="Z1246" s="1" t="e" cm="1">
        <f t="array" ref="Z1246">_xll.FDS($A1246,"FF_PTX_INC(ANN_R,"&amp;AG1246&amp;","&amp;AH1246&amp;",,,USD)")</f>
        <v>#N/A</v>
      </c>
      <c r="AA1246" s="1" t="e" cm="1">
        <f t="array" ref="AA1246">_xll.FDS(A1246,"FF_PTX_INC(ANN_R,"&amp;AI1246&amp;","&amp;AJ1246&amp;",,,USD)")</f>
        <v>#N/A</v>
      </c>
      <c r="AB1246" s="1" t="e" cm="1">
        <f t="array" ref="AB1246">_xll.FDS(A1246,"FF_PTX_INC(ANN_R,"&amp;AK1246&amp;","&amp;AL1246&amp;",,,USD)")</f>
        <v>#N/A</v>
      </c>
      <c r="AC1246" s="1" t="e" cm="1">
        <f t="array" ref="AC1246">_xll.FDS(A1246,"FF_PTX_INC(ANN_R,"&amp;F1246&amp;","&amp;G1246&amp;",,,USD)")</f>
        <v>#N/A</v>
      </c>
      <c r="AE1246" s="6">
        <f t="shared" si="136"/>
        <v>40909</v>
      </c>
      <c r="AF1246" s="6">
        <f t="shared" si="137"/>
        <v>41274</v>
      </c>
      <c r="AG1246" s="6">
        <f t="shared" si="138"/>
        <v>41275</v>
      </c>
      <c r="AH1246" s="6">
        <f t="shared" si="139"/>
        <v>41639</v>
      </c>
      <c r="AI1246" s="6">
        <f>DATE(YEAR(F1246)+AO1246,MONTH(F1246),DAY(F1246))</f>
        <v>41640</v>
      </c>
      <c r="AJ1246" s="6">
        <f>DATE(YEAR(G1246)+AO1246,MONTH(G1246),DAY(G1246))</f>
        <v>42004</v>
      </c>
      <c r="AK1246" s="6">
        <f>DATE(YEAR(F1246)+AP1246,MONTH(F1246),DAY(F1246))</f>
        <v>42005</v>
      </c>
      <c r="AL1246" s="6">
        <f>DATE(YEAR(G1246)+AP1246,MONTH(G1246),DAY(G1246))</f>
        <v>42369</v>
      </c>
      <c r="AM1246" s="8">
        <v>-4</v>
      </c>
      <c r="AN1246" s="8">
        <v>-3</v>
      </c>
      <c r="AO1246">
        <v>-2</v>
      </c>
      <c r="AP1246">
        <v>-1</v>
      </c>
      <c r="AQ1246" t="e" cm="1">
        <f t="array" ref="AQ1246">_xll.FDS(A1246,"FF_DEBT_LT(ANN_R,"&amp;F1246&amp;","&amp;G1246&amp;")")</f>
        <v>#N/A</v>
      </c>
      <c r="AR1246" t="e" cm="1">
        <f t="array" ref="AR1246">_xll.FDS(A1246,"FF_RD_EXP(ANN_R,"&amp;F1246&amp;","&amp;G1246&amp;")")</f>
        <v>#N/A</v>
      </c>
      <c r="AS1246" t="e" cm="1">
        <f t="array" ref="AS1246">_xll.FDS(A1246,"FF_PTX_INC_FOR(ANN_R,"&amp;F1246&amp;","&amp;G1246&amp;")")</f>
        <v>#N/A</v>
      </c>
      <c r="AT1246" t="e" cm="1">
        <f t="array" ref="AT1246">_xll.FDS(A1246,"FF_MKT_VAL_PUBLIC(ANN_R,"&amp;[1]sample_report!E1246&amp;")")</f>
        <v>#N/A</v>
      </c>
    </row>
    <row r="1247" spans="1:46" hidden="1" x14ac:dyDescent="0.25">
      <c r="A1247" t="s">
        <v>350</v>
      </c>
      <c r="B1247" t="s">
        <v>351</v>
      </c>
      <c r="C1247" t="s">
        <v>105</v>
      </c>
      <c r="D1247" t="str" cm="1">
        <f t="array" ref="D1247">_xll.FDS(A1247,"FF_MAJOR_IND_NAME")</f>
        <v>UTILITIES</v>
      </c>
      <c r="E1247">
        <v>2020</v>
      </c>
      <c r="F1247" s="4">
        <f t="shared" si="133"/>
        <v>43831</v>
      </c>
      <c r="G1247" s="4">
        <f t="shared" si="134"/>
        <v>44196</v>
      </c>
      <c r="H1247" s="3">
        <v>1</v>
      </c>
      <c r="I1247" s="1" cm="1">
        <f t="array" ref="I1247">_xll.FDS(A1247,"FF_PTX_INC(ANN_R,"&amp;F1247&amp;","&amp;G1247&amp;",,,USD)")</f>
        <v>722.74835043295798</v>
      </c>
      <c r="J1247" s="1" cm="1">
        <f t="array" ref="J1247">_xll.FDS(A1247,"FF_MKT_VAL(ANN_R,"&amp;F1247&amp;","&amp;G1247&amp;",,,USD)")</f>
        <v>15627.2326648449</v>
      </c>
      <c r="K1247" s="1" cm="1">
        <f t="array" ref="K1247">_xll.FDS(A1247,"FF_SHLDRS_EQ(ANN_R,"&amp;F1247&amp;","&amp;G1247&amp;",,,USD)")</f>
        <v>21490.503202901698</v>
      </c>
      <c r="L1247" s="1" cm="1">
        <f t="array" ref="L1247">_xll.FDS(A1247,"FF_ASSETS(ANN_R,"&amp;F1247&amp;","&amp;G1247&amp;",,,USD)")</f>
        <v>44101.034877278602</v>
      </c>
      <c r="M1247" s="1" cm="1">
        <f t="array" ref="M1247">_xll.FDS(A1247,"FF_TAX_CF(ANN_R,"&amp;F1247&amp;","&amp;G1247&amp;",,,USD)")</f>
        <v>40.914057930349401</v>
      </c>
      <c r="N1247" s="1" cm="1">
        <f t="array" ref="N1247">_xll.FDS(A1247,"FF_INC_TAX(ANN_R,"&amp;F1247&amp;","&amp;G1247&amp;",,,USD)")</f>
        <v>187.52799199952301</v>
      </c>
      <c r="O1247" s="1" cm="1">
        <f t="array" ref="O1247">_xll.FDS(A1247,"FF_NET_INC(ANN_R,"&amp;F1247&amp;","&amp;G1247&amp;")")</f>
        <v>633813</v>
      </c>
      <c r="P1247" s="1" cm="1">
        <f t="array" ref="P1247">_xll.FDS(A1247,"FF_ROA(ANN_R,"&amp;F1247&amp;","&amp;G1247&amp;")")</f>
        <v>1.36143828773326</v>
      </c>
      <c r="Q1247" cm="1">
        <f t="array" ref="Q1247">_xll.FDS(A1247,"FF_TAX_RATE(ANN_R,"&amp;F1247&amp;","&amp;G1247&amp;")")</f>
        <v>25.946512626031598</v>
      </c>
      <c r="R1247" t="e" cm="1">
        <f t="array" ref="R1247">_xll.FDS(A1247,"FF_TAX_REFUND(ANN_R,"&amp;F1247&amp;","&amp;G1247&amp;",,,,,""D=1"")")</f>
        <v>#N/A</v>
      </c>
      <c r="S1247">
        <f t="shared" si="135"/>
        <v>0.15556012199496386</v>
      </c>
      <c r="T1247" s="1" cm="1">
        <f t="array" ref="T1247">_xll.FDS($A1247,"FF_TAX_CF(ANN_R,"&amp;AE1247&amp;","&amp;AF1247&amp;",,,USD)")</f>
        <v>317.09556913707598</v>
      </c>
      <c r="U1247" s="1" cm="1">
        <f t="array" ref="U1247">_xll.FDS($A1247,"FF_TAX_CF(ANN_R,"&amp;AG1247&amp;","&amp;AH1247&amp;",,,USD)")</f>
        <v>509.79723304172501</v>
      </c>
      <c r="V1247" s="1" cm="1">
        <f t="array" ref="V1247">_xll.FDS(A1247,"FF_TAX_CF(ANN_R,"&amp;AI1247&amp;","&amp;AJ1247&amp;",,,USD)")</f>
        <v>357.85237782128399</v>
      </c>
      <c r="W1247" s="1" cm="1">
        <f t="array" ref="W1247">_xll.FDS(A1247,"FF_TAX_CF(ANN_R,"&amp;AK1247&amp;","&amp;AL1247&amp;",,,USD)")</f>
        <v>293.030868371949</v>
      </c>
      <c r="X1247" s="1" cm="1">
        <f t="array" ref="X1247">_xll.FDS(A1247,"FF_TAX_CF(ANN_R,"&amp;F1247&amp;","&amp;G1247&amp;",,,USD)")</f>
        <v>40.914057930349401</v>
      </c>
      <c r="Y1247" s="1" cm="1">
        <f t="array" ref="Y1247">_xll.FDS($A1247,"FF_PTX_INC(ANN_R,"&amp;AE1247&amp;","&amp;AF1247&amp;",,,USD)")</f>
        <v>1806.7209831048399</v>
      </c>
      <c r="Z1247" s="1" cm="1">
        <f t="array" ref="Z1247">_xll.FDS($A1247,"FF_PTX_INC(ANN_R,"&amp;AG1247&amp;","&amp;AH1247&amp;",,,USD)")</f>
        <v>3010.3654385275399</v>
      </c>
      <c r="AA1247" s="1" cm="1">
        <f t="array" ref="AA1247">_xll.FDS(A1247,"FF_PTX_INC(ANN_R,"&amp;AI1247&amp;","&amp;AJ1247&amp;",,,USD)")</f>
        <v>3612.8130841433299</v>
      </c>
      <c r="AB1247" s="1" cm="1">
        <f t="array" ref="AB1247">_xll.FDS(A1247,"FF_PTX_INC(ANN_R,"&amp;AK1247&amp;","&amp;AL1247&amp;",,,USD)")</f>
        <v>610.07337868178695</v>
      </c>
      <c r="AC1247" s="1" cm="1">
        <f t="array" ref="AC1247">_xll.FDS(A1247,"FF_PTX_INC(ANN_R,"&amp;F1247&amp;","&amp;G1247&amp;",,,USD)")</f>
        <v>722.74835043295798</v>
      </c>
      <c r="AE1247" s="6">
        <f t="shared" si="136"/>
        <v>42370</v>
      </c>
      <c r="AF1247" s="6">
        <f t="shared" si="137"/>
        <v>42735</v>
      </c>
      <c r="AG1247" s="6">
        <f t="shared" si="138"/>
        <v>42736</v>
      </c>
      <c r="AH1247" s="6">
        <f t="shared" si="139"/>
        <v>43100</v>
      </c>
      <c r="AI1247" s="6">
        <f>DATE(YEAR(F1247)+AO1247,MONTH(F1247),DAY(F1247))</f>
        <v>43101</v>
      </c>
      <c r="AJ1247" s="6">
        <f>DATE(YEAR(G1247)+AO1247,MONTH(G1247),DAY(G1247))</f>
        <v>43465</v>
      </c>
      <c r="AK1247" s="6">
        <f>DATE(YEAR(F1247)+AP1247,MONTH(F1247),DAY(F1247))</f>
        <v>43466</v>
      </c>
      <c r="AL1247" s="6">
        <f>DATE(YEAR(G1247)+AP1247,MONTH(G1247),DAY(G1247))</f>
        <v>43830</v>
      </c>
      <c r="AM1247" s="8">
        <v>-4</v>
      </c>
      <c r="AN1247" s="8">
        <v>-3</v>
      </c>
      <c r="AO1247">
        <v>-2</v>
      </c>
      <c r="AP1247">
        <v>-1</v>
      </c>
      <c r="AQ1247" cm="1">
        <f t="array" ref="AQ1247">_xll.FDS(A1247,"FF_DEBT_LT(ANN_R,"&amp;F1247&amp;","&amp;G1247&amp;")")</f>
        <v>11145030</v>
      </c>
      <c r="AR1247" cm="1">
        <f t="array" ref="AR1247">_xll.FDS(A1247,"FF_RD_EXP(ANN_R,"&amp;F1247&amp;","&amp;G1247&amp;")")</f>
        <v>353198</v>
      </c>
      <c r="AS1247" t="e" cm="1">
        <f t="array" ref="AS1247">_xll.FDS(A1247,"FF_PTX_INC_FOR(ANN_R,"&amp;F1247&amp;","&amp;G1247&amp;")")</f>
        <v>#N/A</v>
      </c>
      <c r="AT1247" cm="1">
        <f t="array" ref="AT1247">_xll.FDS(A1247,"FF_MKT_VAL_PUBLIC(ANN_R,"&amp;[1]sample_report!E1247&amp;")")</f>
        <v>10183192.6109797</v>
      </c>
    </row>
    <row r="1248" spans="1:46" hidden="1" x14ac:dyDescent="0.25">
      <c r="A1248" t="s">
        <v>350</v>
      </c>
      <c r="B1248" t="s">
        <v>351</v>
      </c>
      <c r="C1248" t="s">
        <v>105</v>
      </c>
      <c r="D1248" t="str" cm="1">
        <f t="array" ref="D1248">_xll.FDS(A1248,"FF_MAJOR_IND_NAME")</f>
        <v>UTILITIES</v>
      </c>
      <c r="E1248">
        <v>2016</v>
      </c>
      <c r="F1248" s="4">
        <f t="shared" si="133"/>
        <v>42370</v>
      </c>
      <c r="G1248" s="4">
        <f t="shared" si="134"/>
        <v>42735</v>
      </c>
      <c r="H1248" s="2">
        <v>1</v>
      </c>
      <c r="I1248" s="1" cm="1">
        <f t="array" ref="I1248">_xll.FDS(A1248,"FF_PTX_INC(ANN_R,"&amp;F1248&amp;","&amp;G1248&amp;",,,USD)")</f>
        <v>1806.7209831048399</v>
      </c>
      <c r="J1248" s="1" cm="1">
        <f t="array" ref="J1248">_xll.FDS(A1248,"FF_MKT_VAL(ANN_R,"&amp;F1248&amp;","&amp;G1248&amp;",,,USD)")</f>
        <v>13095.256442747799</v>
      </c>
      <c r="K1248" s="1" cm="1">
        <f t="array" ref="K1248">_xll.FDS(A1248,"FF_SHLDRS_EQ(ANN_R,"&amp;F1248&amp;","&amp;G1248&amp;",,,USD)")</f>
        <v>12893.59157859</v>
      </c>
      <c r="L1248" s="1" cm="1">
        <f t="array" ref="L1248">_xll.FDS(A1248,"FF_ASSETS(ANN_R,"&amp;F1248&amp;","&amp;G1248&amp;",,,USD)")</f>
        <v>25912.949831591701</v>
      </c>
      <c r="M1248" s="1" cm="1">
        <f t="array" ref="M1248">_xll.FDS(A1248,"FF_TAX_CF(ANN_R,"&amp;F1248&amp;","&amp;G1248&amp;",,,USD)")</f>
        <v>317.09556913707598</v>
      </c>
      <c r="N1248" s="1" cm="1">
        <f t="array" ref="N1248">_xll.FDS(A1248,"FF_INC_TAX(ANN_R,"&amp;F1248&amp;","&amp;G1248&amp;",,,USD)")</f>
        <v>375.83337938517798</v>
      </c>
      <c r="O1248" s="1" cm="1">
        <f t="array" ref="O1248">_xll.FDS(A1248,"FF_NET_INC(ANN_R,"&amp;F1248&amp;","&amp;G1248&amp;")")</f>
        <v>1659127</v>
      </c>
      <c r="P1248" s="1" cm="1">
        <f t="array" ref="P1248">_xll.FDS(A1248,"FF_ROA(ANN_R,"&amp;F1248&amp;","&amp;G1248&amp;")")</f>
        <v>5.5415942637700502</v>
      </c>
      <c r="Q1248" cm="1">
        <f t="array" ref="Q1248">_xll.FDS(A1248,"FF_TAX_RATE(ANN_R,"&amp;F1248&amp;","&amp;G1248&amp;")")</f>
        <v>20.801960175350999</v>
      </c>
      <c r="R1248" t="e" cm="1">
        <f t="array" ref="R1248">_xll.FDS(A1248,"FF_TAX_REFUND(ANN_R,"&amp;F1248&amp;","&amp;G1248&amp;",,,,,""D=1"")")</f>
        <v>#N/A</v>
      </c>
      <c r="S1248">
        <f t="shared" si="135"/>
        <v>0.11934409452497746</v>
      </c>
      <c r="T1248" s="1" cm="1">
        <f t="array" ref="T1248">_xll.FDS($A1248,"FF_TAX_CF(ANN_R,"&amp;AE1248&amp;","&amp;AF1248&amp;",,,USD)")</f>
        <v>322.13222473394399</v>
      </c>
      <c r="U1248" s="1" cm="1">
        <f t="array" ref="U1248">_xll.FDS($A1248,"FF_TAX_CF(ANN_R,"&amp;AG1248&amp;","&amp;AH1248&amp;",,,USD)")</f>
        <v>119.346158832263</v>
      </c>
      <c r="V1248" s="1" cm="1">
        <f t="array" ref="V1248">_xll.FDS(A1248,"FF_TAX_CF(ANN_R,"&amp;AI1248&amp;","&amp;AJ1248&amp;",,,USD)")</f>
        <v>173.374394324142</v>
      </c>
      <c r="W1248" s="1" cm="1">
        <f t="array" ref="W1248">_xll.FDS(A1248,"FF_TAX_CF(ANN_R,"&amp;AK1248&amp;","&amp;AL1248&amp;",,,USD)")</f>
        <v>117.283611378865</v>
      </c>
      <c r="X1248" s="1" cm="1">
        <f t="array" ref="X1248">_xll.FDS(A1248,"FF_TAX_CF(ANN_R,"&amp;F1248&amp;","&amp;G1248&amp;",,,USD)")</f>
        <v>317.09556913707598</v>
      </c>
      <c r="Y1248" s="1" cm="1">
        <f t="array" ref="Y1248">_xll.FDS($A1248,"FF_PTX_INC(ANN_R,"&amp;AE1248&amp;","&amp;AF1248&amp;",,,USD)")</f>
        <v>1376.56503549434</v>
      </c>
      <c r="Z1248" s="1" cm="1">
        <f t="array" ref="Z1248">_xll.FDS($A1248,"FF_PTX_INC(ANN_R,"&amp;AG1248&amp;","&amp;AH1248&amp;",,,USD)")</f>
        <v>1668.94774715467</v>
      </c>
      <c r="AA1248" s="1" cm="1">
        <f t="array" ref="AA1248">_xll.FDS(A1248,"FF_PTX_INC(ANN_R,"&amp;AI1248&amp;","&amp;AJ1248&amp;",,,USD)")</f>
        <v>2141.0821922302698</v>
      </c>
      <c r="AB1248" s="1" cm="1">
        <f t="array" ref="AB1248">_xll.FDS(A1248,"FF_PTX_INC(ANN_R,"&amp;AK1248&amp;","&amp;AL1248&amp;",,,USD)")</f>
        <v>1798.3378107467399</v>
      </c>
      <c r="AC1248" s="1" cm="1">
        <f t="array" ref="AC1248">_xll.FDS(A1248,"FF_PTX_INC(ANN_R,"&amp;F1248&amp;","&amp;G1248&amp;",,,USD)")</f>
        <v>1806.7209831048399</v>
      </c>
      <c r="AE1248" s="6">
        <f t="shared" si="136"/>
        <v>40909</v>
      </c>
      <c r="AF1248" s="6">
        <f t="shared" si="137"/>
        <v>41274</v>
      </c>
      <c r="AG1248" s="6">
        <f t="shared" si="138"/>
        <v>41275</v>
      </c>
      <c r="AH1248" s="6">
        <f t="shared" si="139"/>
        <v>41639</v>
      </c>
      <c r="AI1248" s="6">
        <f>DATE(YEAR(F1248)+AO1248,MONTH(F1248),DAY(F1248))</f>
        <v>41640</v>
      </c>
      <c r="AJ1248" s="6">
        <f>DATE(YEAR(G1248)+AO1248,MONTH(G1248),DAY(G1248))</f>
        <v>42004</v>
      </c>
      <c r="AK1248" s="6">
        <f>DATE(YEAR(F1248)+AP1248,MONTH(F1248),DAY(F1248))</f>
        <v>42005</v>
      </c>
      <c r="AL1248" s="6">
        <f>DATE(YEAR(G1248)+AP1248,MONTH(G1248),DAY(G1248))</f>
        <v>42369</v>
      </c>
      <c r="AM1248" s="8">
        <v>-4</v>
      </c>
      <c r="AN1248" s="8">
        <v>-3</v>
      </c>
      <c r="AO1248">
        <v>-2</v>
      </c>
      <c r="AP1248">
        <v>-1</v>
      </c>
      <c r="AQ1248" cm="1">
        <f t="array" ref="AQ1248">_xll.FDS(A1248,"FF_DEBT_LT(ANN_R,"&amp;F1248&amp;","&amp;G1248&amp;")")</f>
        <v>8480107</v>
      </c>
      <c r="AR1248" cm="1">
        <f t="array" ref="AR1248">_xll.FDS(A1248,"FF_RD_EXP(ANN_R,"&amp;F1248&amp;","&amp;G1248&amp;")")</f>
        <v>344787</v>
      </c>
      <c r="AS1248" t="e" cm="1">
        <f t="array" ref="AS1248">_xll.FDS(A1248,"FF_PTX_INC_FOR(ANN_R,"&amp;F1248&amp;","&amp;G1248&amp;")")</f>
        <v>#N/A</v>
      </c>
      <c r="AT1248" cm="1">
        <f t="array" ref="AT1248">_xll.FDS(A1248,"FF_MKT_VAL_PUBLIC(ANN_R,"&amp;[1]sample_report!E1248&amp;")")</f>
        <v>9842103.4864766803</v>
      </c>
    </row>
    <row r="1249" spans="1:46" hidden="1" x14ac:dyDescent="0.25">
      <c r="A1249" t="s">
        <v>1252</v>
      </c>
      <c r="B1249" t="s">
        <v>1253</v>
      </c>
      <c r="C1249" t="s">
        <v>1061</v>
      </c>
      <c r="D1249" t="str" cm="1">
        <f t="array" ref="D1249">_xll.FDS(A1249,"FF_MAJOR_IND_NAME")</f>
        <v>FINANCIAL</v>
      </c>
      <c r="E1249">
        <v>2020</v>
      </c>
      <c r="F1249" s="4">
        <f t="shared" si="133"/>
        <v>43831</v>
      </c>
      <c r="G1249" s="4">
        <f t="shared" si="134"/>
        <v>44196</v>
      </c>
      <c r="H1249" s="3">
        <v>1</v>
      </c>
      <c r="I1249" s="1" cm="1">
        <f t="array" ref="I1249">_xll.FDS(A1249,"FF_PTX_INC(ANN_R,"&amp;F1249&amp;","&amp;G1249&amp;",,,USD)")</f>
        <v>2148.6752933412799</v>
      </c>
      <c r="J1249" s="1" cm="1">
        <f t="array" ref="J1249">_xll.FDS(A1249,"FF_MKT_VAL(ANN_R,"&amp;F1249&amp;","&amp;G1249&amp;",,,USD)")</f>
        <v>22244.692746118901</v>
      </c>
      <c r="K1249" s="1" cm="1">
        <f t="array" ref="K1249">_xll.FDS(A1249,"FF_SHLDRS_EQ(ANN_R,"&amp;F1249&amp;","&amp;G1249&amp;",,,USD)")</f>
        <v>20936.615503050401</v>
      </c>
      <c r="L1249" s="1" cm="1">
        <f t="array" ref="L1249">_xll.FDS(A1249,"FF_ASSETS(ANN_R,"&amp;F1249&amp;","&amp;G1249&amp;",,,USD)")</f>
        <v>370217.78000366699</v>
      </c>
      <c r="M1249" s="1" cm="1">
        <f t="array" ref="M1249">_xll.FDS(A1249,"FF_TAX_CF(ANN_R,"&amp;F1249&amp;","&amp;G1249&amp;",,,USD)")</f>
        <v>477.14540845155699</v>
      </c>
      <c r="N1249" s="1" cm="1">
        <f t="array" ref="N1249">_xll.FDS(A1249,"FF_INC_TAX(ANN_R,"&amp;F1249&amp;","&amp;G1249&amp;",,,USD)")</f>
        <v>445.42262628674501</v>
      </c>
      <c r="O1249" s="1" cm="1">
        <f t="array" ref="O1249">_xll.FDS(A1249,"FF_NET_INC(ANN_R,"&amp;F1249&amp;","&amp;G1249&amp;")")</f>
        <v>15746</v>
      </c>
      <c r="P1249" s="1" cm="1">
        <f t="array" ref="P1249">_xll.FDS(A1249,"FF_ROA(ANN_R,"&amp;F1249&amp;","&amp;G1249&amp;")")</f>
        <v>0.53402700997782004</v>
      </c>
      <c r="Q1249" cm="1">
        <f t="array" ref="Q1249">_xll.FDS(A1249,"FF_TAX_RATE(ANN_R,"&amp;F1249&amp;","&amp;G1249&amp;")")</f>
        <v>20.730104156133098</v>
      </c>
      <c r="R1249" t="e" cm="1">
        <f t="array" ref="R1249">_xll.FDS(A1249,"FF_TAX_REFUND(ANN_R,"&amp;F1249&amp;","&amp;G1249&amp;",,,,,""D=1"")")</f>
        <v>#N/A</v>
      </c>
      <c r="S1249">
        <f t="shared" si="135"/>
        <v>0.20520206247929523</v>
      </c>
      <c r="T1249" s="1" cm="1">
        <f t="array" ref="T1249">_xll.FDS($A1249,"FF_TAX_CF(ANN_R,"&amp;AE1249&amp;","&amp;AF1249&amp;",,,USD)")</f>
        <v>368.96513631194802</v>
      </c>
      <c r="U1249" s="1" cm="1">
        <f t="array" ref="U1249">_xll.FDS($A1249,"FF_TAX_CF(ANN_R,"&amp;AG1249&amp;","&amp;AH1249&amp;",,,USD)")</f>
        <v>533.79100978374504</v>
      </c>
      <c r="V1249" s="1" cm="1">
        <f t="array" ref="V1249">_xll.FDS(A1249,"FF_TAX_CF(ANN_R,"&amp;AI1249&amp;","&amp;AJ1249&amp;",,,USD)")</f>
        <v>577.99651581794001</v>
      </c>
      <c r="W1249" s="1" cm="1">
        <f t="array" ref="W1249">_xll.FDS(A1249,"FF_TAX_CF(ANN_R,"&amp;AK1249&amp;","&amp;AL1249&amp;",,,USD)")</f>
        <v>510.861788704991</v>
      </c>
      <c r="X1249" s="1" cm="1">
        <f t="array" ref="X1249">_xll.FDS(A1249,"FF_TAX_CF(ANN_R,"&amp;F1249&amp;","&amp;G1249&amp;",,,USD)")</f>
        <v>477.14540845155699</v>
      </c>
      <c r="Y1249" s="1" cm="1">
        <f t="array" ref="Y1249">_xll.FDS($A1249,"FF_PTX_INC(ANN_R,"&amp;AE1249&amp;","&amp;AF1249&amp;",,,USD)")</f>
        <v>1710.9750813022299</v>
      </c>
      <c r="Z1249" s="1" cm="1">
        <f t="array" ref="Z1249">_xll.FDS($A1249,"FF_PTX_INC(ANN_R,"&amp;AG1249&amp;","&amp;AH1249&amp;",,,USD)")</f>
        <v>2434.4850066825702</v>
      </c>
      <c r="AA1249" s="1" cm="1">
        <f t="array" ref="AA1249">_xll.FDS(A1249,"FF_PTX_INC(ANN_R,"&amp;AI1249&amp;","&amp;AJ1249&amp;",,,USD)")</f>
        <v>3118.58370654285</v>
      </c>
      <c r="AB1249" s="1" cm="1">
        <f t="array" ref="AB1249">_xll.FDS(A1249,"FF_PTX_INC(ANN_R,"&amp;AK1249&amp;","&amp;AL1249&amp;",,,USD)")</f>
        <v>2618.1534542590398</v>
      </c>
      <c r="AC1249" s="1" cm="1">
        <f t="array" ref="AC1249">_xll.FDS(A1249,"FF_PTX_INC(ANN_R,"&amp;F1249&amp;","&amp;G1249&amp;",,,USD)")</f>
        <v>2148.6752933412799</v>
      </c>
      <c r="AE1249" s="6">
        <f t="shared" si="136"/>
        <v>42370</v>
      </c>
      <c r="AF1249" s="6">
        <f t="shared" si="137"/>
        <v>42735</v>
      </c>
      <c r="AG1249" s="6">
        <f t="shared" si="138"/>
        <v>42736</v>
      </c>
      <c r="AH1249" s="6">
        <f t="shared" si="139"/>
        <v>43100</v>
      </c>
      <c r="AI1249" s="6">
        <f>DATE(YEAR(F1249)+AO1249,MONTH(F1249),DAY(F1249))</f>
        <v>43101</v>
      </c>
      <c r="AJ1249" s="6">
        <f>DATE(YEAR(G1249)+AO1249,MONTH(G1249),DAY(G1249))</f>
        <v>43465</v>
      </c>
      <c r="AK1249" s="6">
        <f>DATE(YEAR(F1249)+AP1249,MONTH(F1249),DAY(F1249))</f>
        <v>43466</v>
      </c>
      <c r="AL1249" s="6">
        <f>DATE(YEAR(G1249)+AP1249,MONTH(G1249),DAY(G1249))</f>
        <v>43830</v>
      </c>
      <c r="AM1249" s="8">
        <v>-4</v>
      </c>
      <c r="AN1249" s="8">
        <v>-3</v>
      </c>
      <c r="AO1249">
        <v>-2</v>
      </c>
      <c r="AP1249">
        <v>-1</v>
      </c>
      <c r="AQ1249" cm="1">
        <f t="array" ref="AQ1249">_xll.FDS(A1249,"FF_DEBT_LT(ANN_R,"&amp;F1249&amp;","&amp;G1249&amp;")")</f>
        <v>435006</v>
      </c>
      <c r="AR1249" t="e" cm="1">
        <f t="array" ref="AR1249">_xll.FDS(A1249,"FF_RD_EXP(ANN_R,"&amp;F1249&amp;","&amp;G1249&amp;")")</f>
        <v>#N/A</v>
      </c>
      <c r="AS1249" t="e" cm="1">
        <f t="array" ref="AS1249">_xll.FDS(A1249,"FF_PTX_INC_FOR(ANN_R,"&amp;F1249&amp;","&amp;G1249&amp;")")</f>
        <v>#N/A</v>
      </c>
      <c r="AT1249" cm="1">
        <f t="array" ref="AT1249">_xll.FDS(A1249,"FF_MKT_VAL_PUBLIC(ANN_R,"&amp;[1]sample_report!E1249&amp;")")</f>
        <v>129494.114296933</v>
      </c>
    </row>
    <row r="1250" spans="1:46" hidden="1" x14ac:dyDescent="0.25">
      <c r="A1250" t="s">
        <v>1252</v>
      </c>
      <c r="B1250" t="s">
        <v>1253</v>
      </c>
      <c r="C1250" t="s">
        <v>1061</v>
      </c>
      <c r="D1250" t="str" cm="1">
        <f t="array" ref="D1250">_xll.FDS(A1250,"FF_MAJOR_IND_NAME")</f>
        <v>FINANCIAL</v>
      </c>
      <c r="E1250">
        <v>2016</v>
      </c>
      <c r="F1250" s="4">
        <f t="shared" si="133"/>
        <v>42370</v>
      </c>
      <c r="G1250" s="4">
        <f t="shared" si="134"/>
        <v>42735</v>
      </c>
      <c r="H1250" s="3">
        <v>1</v>
      </c>
      <c r="I1250" s="1" cm="1">
        <f t="array" ref="I1250">_xll.FDS(A1250,"FF_PTX_INC(ANN_R,"&amp;F1250&amp;","&amp;G1250&amp;",,,USD)")</f>
        <v>1710.9750813022299</v>
      </c>
      <c r="J1250" s="1" cm="1">
        <f t="array" ref="J1250">_xll.FDS(A1250,"FF_MKT_VAL(ANN_R,"&amp;F1250&amp;","&amp;G1250&amp;",,,USD)")</f>
        <v>22813.044253407799</v>
      </c>
      <c r="K1250" s="1" cm="1">
        <f t="array" ref="K1250">_xll.FDS(A1250,"FF_SHLDRS_EQ(ANN_R,"&amp;F1250&amp;","&amp;G1250&amp;",,,USD)")</f>
        <v>15518.1291857958</v>
      </c>
      <c r="L1250" s="1" cm="1">
        <f t="array" ref="L1250">_xll.FDS(A1250,"FF_ASSETS(ANN_R,"&amp;F1250&amp;","&amp;G1250&amp;",,,USD)")</f>
        <v>288471.25168992602</v>
      </c>
      <c r="M1250" s="1" cm="1">
        <f t="array" ref="M1250">_xll.FDS(A1250,"FF_TAX_CF(ANN_R,"&amp;F1250&amp;","&amp;G1250&amp;",,,USD)")</f>
        <v>368.96513631194802</v>
      </c>
      <c r="N1250" s="1" cm="1">
        <f t="array" ref="N1250">_xll.FDS(A1250,"FF_INC_TAX(ANN_R,"&amp;F1250&amp;","&amp;G1250&amp;",,,USD)")</f>
        <v>496.27504406124399</v>
      </c>
      <c r="O1250" s="1" cm="1">
        <f t="array" ref="O1250">_xll.FDS(A1250,"FF_NET_INC(ANN_R,"&amp;F1250&amp;","&amp;G1250&amp;")")</f>
        <v>10618</v>
      </c>
      <c r="P1250" s="1" cm="1">
        <f t="array" ref="P1250">_xll.FDS(A1250,"FF_ROA(ANN_R,"&amp;F1250&amp;","&amp;G1250&amp;")")</f>
        <v>0.41504042715782502</v>
      </c>
      <c r="Q1250" cm="1">
        <f t="array" ref="Q1250">_xll.FDS(A1250,"FF_TAX_RATE(ANN_R,"&amp;F1250&amp;","&amp;G1250&amp;")")</f>
        <v>29.005392859580901</v>
      </c>
      <c r="R1250" t="e" cm="1">
        <f t="array" ref="R1250">_xll.FDS(A1250,"FF_TAX_REFUND(ANN_R,"&amp;F1250&amp;","&amp;G1250&amp;",,,,,""D=1"")")</f>
        <v>#N/A</v>
      </c>
      <c r="S1250">
        <f t="shared" si="135"/>
        <v>0.19171235387611149</v>
      </c>
      <c r="T1250" s="1" cm="1">
        <f t="array" ref="T1250">_xll.FDS($A1250,"FF_TAX_CF(ANN_R,"&amp;AE1250&amp;","&amp;AF1250&amp;",,,USD)")</f>
        <v>308.95298784971197</v>
      </c>
      <c r="U1250" s="1" cm="1">
        <f t="array" ref="U1250">_xll.FDS($A1250,"FF_TAX_CF(ANN_R,"&amp;AG1250&amp;","&amp;AH1250&amp;",,,USD)")</f>
        <v>547.50650864839599</v>
      </c>
      <c r="V1250" s="1" cm="1">
        <f t="array" ref="V1250">_xll.FDS(A1250,"FF_TAX_CF(ANN_R,"&amp;AI1250&amp;","&amp;AJ1250&amp;",,,USD)")</f>
        <v>769.50626134872402</v>
      </c>
      <c r="W1250" s="1" cm="1">
        <f t="array" ref="W1250">_xll.FDS(A1250,"FF_TAX_CF(ANN_R,"&amp;AK1250&amp;","&amp;AL1250&amp;",,,USD)")</f>
        <v>392.228237517178</v>
      </c>
      <c r="X1250" s="1" cm="1">
        <f t="array" ref="X1250">_xll.FDS(A1250,"FF_TAX_CF(ANN_R,"&amp;F1250&amp;","&amp;G1250&amp;",,,USD)")</f>
        <v>368.96513631194802</v>
      </c>
      <c r="Y1250" s="1" cm="1">
        <f t="array" ref="Y1250">_xll.FDS($A1250,"FF_PTX_INC(ANN_R,"&amp;AE1250&amp;","&amp;AF1250&amp;",,,USD)")</f>
        <v>2098.4594721794101</v>
      </c>
      <c r="Z1250" s="1" cm="1">
        <f t="array" ref="Z1250">_xll.FDS($A1250,"FF_PTX_INC(ANN_R,"&amp;AG1250&amp;","&amp;AH1250&amp;",,,USD)")</f>
        <v>2779.7428852319699</v>
      </c>
      <c r="AA1250" s="1" cm="1">
        <f t="array" ref="AA1250">_xll.FDS(A1250,"FF_PTX_INC(ANN_R,"&amp;AI1250&amp;","&amp;AJ1250&amp;",,,USD)")</f>
        <v>3397.4509835243198</v>
      </c>
      <c r="AB1250" s="1" cm="1">
        <f t="array" ref="AB1250">_xll.FDS(A1250,"FF_PTX_INC(ANN_R,"&amp;AK1250&amp;","&amp;AL1250&amp;",,,USD)")</f>
        <v>2465.1467681005602</v>
      </c>
      <c r="AC1250" s="1" cm="1">
        <f t="array" ref="AC1250">_xll.FDS(A1250,"FF_PTX_INC(ANN_R,"&amp;F1250&amp;","&amp;G1250&amp;",,,USD)")</f>
        <v>1710.9750813022299</v>
      </c>
      <c r="AE1250" s="6">
        <f t="shared" si="136"/>
        <v>40909</v>
      </c>
      <c r="AF1250" s="6">
        <f t="shared" si="137"/>
        <v>41274</v>
      </c>
      <c r="AG1250" s="6">
        <f t="shared" si="138"/>
        <v>41275</v>
      </c>
      <c r="AH1250" s="6">
        <f t="shared" si="139"/>
        <v>41639</v>
      </c>
      <c r="AI1250" s="6">
        <f>DATE(YEAR(F1250)+AO1250,MONTH(F1250),DAY(F1250))</f>
        <v>41640</v>
      </c>
      <c r="AJ1250" s="6">
        <f>DATE(YEAR(G1250)+AO1250,MONTH(G1250),DAY(G1250))</f>
        <v>42004</v>
      </c>
      <c r="AK1250" s="6">
        <f>DATE(YEAR(F1250)+AP1250,MONTH(F1250),DAY(F1250))</f>
        <v>42005</v>
      </c>
      <c r="AL1250" s="6">
        <f>DATE(YEAR(G1250)+AP1250,MONTH(G1250),DAY(G1250))</f>
        <v>42369</v>
      </c>
      <c r="AM1250" s="8">
        <v>-4</v>
      </c>
      <c r="AN1250" s="8">
        <v>-3</v>
      </c>
      <c r="AO1250">
        <v>-2</v>
      </c>
      <c r="AP1250">
        <v>-1</v>
      </c>
      <c r="AQ1250" cm="1">
        <f t="array" ref="AQ1250">_xll.FDS(A1250,"FF_DEBT_LT(ANN_R,"&amp;F1250&amp;","&amp;G1250&amp;")")</f>
        <v>523649</v>
      </c>
      <c r="AR1250" t="e" cm="1">
        <f t="array" ref="AR1250">_xll.FDS(A1250,"FF_RD_EXP(ANN_R,"&amp;F1250&amp;","&amp;G1250&amp;")")</f>
        <v>#N/A</v>
      </c>
      <c r="AS1250" t="e" cm="1">
        <f t="array" ref="AS1250">_xll.FDS(A1250,"FF_PTX_INC_FOR(ANN_R,"&amp;F1250&amp;","&amp;G1250&amp;")")</f>
        <v>#N/A</v>
      </c>
      <c r="AT1250" cm="1">
        <f t="array" ref="AT1250">_xll.FDS(A1250,"FF_MKT_VAL_PUBLIC(ANN_R,"&amp;[1]sample_report!E1250&amp;")")</f>
        <v>144571.98716950699</v>
      </c>
    </row>
    <row r="1251" spans="1:46" hidden="1" x14ac:dyDescent="0.25">
      <c r="A1251" t="s">
        <v>307</v>
      </c>
      <c r="B1251" t="s">
        <v>308</v>
      </c>
      <c r="C1251" t="s">
        <v>29</v>
      </c>
      <c r="D1251" t="str" cm="1">
        <f t="array" ref="D1251">_xll.FDS(A1251,"FF_MAJOR_IND_NAME")</f>
        <v>UTILITIES</v>
      </c>
      <c r="E1251">
        <v>2020</v>
      </c>
      <c r="F1251" s="4">
        <f t="shared" si="133"/>
        <v>43831</v>
      </c>
      <c r="G1251" s="4">
        <f t="shared" si="134"/>
        <v>44196</v>
      </c>
      <c r="H1251" s="3">
        <v>1</v>
      </c>
      <c r="I1251" s="1" cm="1">
        <f t="array" ref="I1251">_xll.FDS(A1251,"FF_PTX_INC(ANN_R,"&amp;F1251&amp;","&amp;G1251&amp;",,,USD)")</f>
        <v>7460.9264053031802</v>
      </c>
      <c r="J1251" s="1" cm="1">
        <f t="array" ref="J1251">_xll.FDS(A1251,"FF_MKT_VAL(ANN_R,"&amp;F1251&amp;","&amp;G1251&amp;",,,USD)")</f>
        <v>60365.003208719398</v>
      </c>
      <c r="K1251" s="1" cm="1">
        <f t="array" ref="K1251">_xll.FDS(A1251,"FF_SHLDRS_EQ(ANN_R,"&amp;F1251&amp;","&amp;G1251&amp;",,,USD)")</f>
        <v>9268.1763918213492</v>
      </c>
      <c r="L1251" s="1" cm="1">
        <f t="array" ref="L1251">_xll.FDS(A1251,"FF_ASSETS(ANN_R,"&amp;F1251&amp;","&amp;G1251&amp;",,,USD)")</f>
        <v>90706.8484789543</v>
      </c>
      <c r="M1251" s="1" cm="1">
        <f t="array" ref="M1251">_xll.FDS(A1251,"FF_TAX_CF(ANN_R,"&amp;F1251&amp;","&amp;G1251&amp;",,,USD)")</f>
        <v>2323.0278354361699</v>
      </c>
      <c r="N1251" s="1" cm="1">
        <f t="array" ref="N1251">_xll.FDS(A1251,"FF_INC_TAX(ANN_R,"&amp;F1251&amp;","&amp;G1251&amp;",,,USD)")</f>
        <v>2800.8722137436298</v>
      </c>
      <c r="O1251" s="1" cm="1">
        <f t="array" ref="O1251">_xll.FDS(A1251,"FF_NET_INC(ANN_R,"&amp;F1251&amp;","&amp;G1251&amp;")")</f>
        <v>473135</v>
      </c>
      <c r="P1251" s="1" cm="1">
        <f t="array" ref="P1251">_xll.FDS(A1251,"FF_ROA(ANN_R,"&amp;F1251&amp;","&amp;G1251&amp;")")</f>
        <v>5.3075998287245003</v>
      </c>
      <c r="Q1251" cm="1">
        <f t="array" ref="Q1251">_xll.FDS(A1251,"FF_TAX_RATE(ANN_R,"&amp;F1251&amp;","&amp;G1251&amp;")")</f>
        <v>37.5405420398301</v>
      </c>
      <c r="R1251" t="e" cm="1">
        <f t="array" ref="R1251">_xll.FDS(A1251,"FF_TAX_REFUND(ANN_R,"&amp;F1251&amp;","&amp;G1251&amp;",,,,,""D=1"")")</f>
        <v>#N/A</v>
      </c>
      <c r="S1251">
        <f t="shared" si="135"/>
        <v>0.30784136193950679</v>
      </c>
      <c r="T1251" s="1" cm="1">
        <f t="array" ref="T1251">_xll.FDS($A1251,"FF_TAX_CF(ANN_R,"&amp;AE1251&amp;","&amp;AF1251&amp;",,,USD)")</f>
        <v>1475.5635681152301</v>
      </c>
      <c r="U1251" s="1" cm="1">
        <f t="array" ref="U1251">_xll.FDS($A1251,"FF_TAX_CF(ANN_R,"&amp;AG1251&amp;","&amp;AH1251&amp;",,,USD)")</f>
        <v>1513.6742350608099</v>
      </c>
      <c r="V1251" s="1" cm="1">
        <f t="array" ref="V1251">_xll.FDS(A1251,"FF_TAX_CF(ANN_R,"&amp;AI1251&amp;","&amp;AJ1251&amp;",,,USD)")</f>
        <v>1854.5115245878701</v>
      </c>
      <c r="W1251" s="1" cm="1">
        <f t="array" ref="W1251">_xll.FDS(A1251,"FF_TAX_CF(ANN_R,"&amp;AK1251&amp;","&amp;AL1251&amp;",,,USD)")</f>
        <v>2227.6003655064901</v>
      </c>
      <c r="X1251" s="1" cm="1">
        <f t="array" ref="X1251">_xll.FDS(A1251,"FF_TAX_CF(ANN_R,"&amp;F1251&amp;","&amp;G1251&amp;",,,USD)")</f>
        <v>2323.0278354361699</v>
      </c>
      <c r="Y1251" s="1" cm="1">
        <f t="array" ref="Y1251">_xll.FDS($A1251,"FF_PTX_INC(ANN_R,"&amp;AE1251&amp;","&amp;AF1251&amp;",,,USD)")</f>
        <v>5058.0056037902796</v>
      </c>
      <c r="Z1251" s="1" cm="1">
        <f t="array" ref="Z1251">_xll.FDS($A1251,"FF_PTX_INC(ANN_R,"&amp;AG1251&amp;","&amp;AH1251&amp;",,,USD)")</f>
        <v>5878.3792687486903</v>
      </c>
      <c r="AA1251" s="1" cm="1">
        <f t="array" ref="AA1251">_xll.FDS(A1251,"FF_PTX_INC(ANN_R,"&amp;AI1251&amp;","&amp;AJ1251&amp;",,,USD)")</f>
        <v>5391.5090958625096</v>
      </c>
      <c r="AB1251" s="1" cm="1">
        <f t="array" ref="AB1251">_xll.FDS(A1251,"FF_PTX_INC(ANN_R,"&amp;AK1251&amp;","&amp;AL1251&amp;",,,USD)")</f>
        <v>6728.1233843360096</v>
      </c>
      <c r="AC1251" s="1" cm="1">
        <f t="array" ref="AC1251">_xll.FDS(A1251,"FF_PTX_INC(ANN_R,"&amp;F1251&amp;","&amp;G1251&amp;",,,USD)")</f>
        <v>7460.9264053031802</v>
      </c>
      <c r="AE1251" s="6">
        <f t="shared" si="136"/>
        <v>42370</v>
      </c>
      <c r="AF1251" s="6">
        <f t="shared" si="137"/>
        <v>42735</v>
      </c>
      <c r="AG1251" s="6">
        <f t="shared" si="138"/>
        <v>42736</v>
      </c>
      <c r="AH1251" s="6">
        <f t="shared" si="139"/>
        <v>43100</v>
      </c>
      <c r="AI1251" s="6">
        <f>DATE(YEAR(F1251)+AO1251,MONTH(F1251),DAY(F1251))</f>
        <v>43101</v>
      </c>
      <c r="AJ1251" s="6">
        <f>DATE(YEAR(G1251)+AO1251,MONTH(G1251),DAY(G1251))</f>
        <v>43465</v>
      </c>
      <c r="AK1251" s="6">
        <f>DATE(YEAR(F1251)+AP1251,MONTH(F1251),DAY(F1251))</f>
        <v>43466</v>
      </c>
      <c r="AL1251" s="6">
        <f>DATE(YEAR(G1251)+AP1251,MONTH(G1251),DAY(G1251))</f>
        <v>43830</v>
      </c>
      <c r="AM1251" s="8">
        <v>-4</v>
      </c>
      <c r="AN1251" s="8">
        <v>-3</v>
      </c>
      <c r="AO1251">
        <v>-2</v>
      </c>
      <c r="AP1251">
        <v>-1</v>
      </c>
      <c r="AQ1251" cm="1">
        <f t="array" ref="AQ1251">_xll.FDS(A1251,"FF_DEBT_LT(ANN_R,"&amp;F1251&amp;","&amp;G1251&amp;")")</f>
        <v>3270971</v>
      </c>
      <c r="AR1251" cm="1">
        <f t="array" ref="AR1251">_xll.FDS(A1251,"FF_RD_EXP(ANN_R,"&amp;F1251&amp;","&amp;G1251&amp;")")</f>
        <v>14671</v>
      </c>
      <c r="AS1251" t="e" cm="1">
        <f t="array" ref="AS1251">_xll.FDS(A1251,"FF_PTX_INC_FOR(ANN_R,"&amp;F1251&amp;","&amp;G1251&amp;")")</f>
        <v>#N/A</v>
      </c>
      <c r="AT1251" cm="1">
        <f t="array" ref="AT1251">_xll.FDS(A1251,"FF_MKT_VAL_PUBLIC(ANN_R,"&amp;[1]sample_report!E1251&amp;")")</f>
        <v>3881262.3768655802</v>
      </c>
    </row>
    <row r="1252" spans="1:46" x14ac:dyDescent="0.25">
      <c r="A1252" t="s">
        <v>307</v>
      </c>
      <c r="B1252" t="s">
        <v>308</v>
      </c>
      <c r="C1252" t="s">
        <v>29</v>
      </c>
      <c r="D1252" t="str" cm="1">
        <f t="array" ref="D1252">_xll.FDS(A1252,"FF_MAJOR_IND_NAME")</f>
        <v>UTILITIES</v>
      </c>
      <c r="E1252">
        <v>2016</v>
      </c>
      <c r="F1252" s="4">
        <f t="shared" si="133"/>
        <v>42370</v>
      </c>
      <c r="G1252" s="4">
        <f t="shared" si="134"/>
        <v>42735</v>
      </c>
      <c r="H1252" s="3">
        <v>0</v>
      </c>
      <c r="I1252" s="1" cm="1">
        <f t="array" ref="I1252">_xll.FDS(A1252,"FF_PTX_INC(ANN_R,"&amp;F1252&amp;","&amp;G1252&amp;",,,USD)")</f>
        <v>5058.0056037902796</v>
      </c>
      <c r="J1252" s="1" t="e" cm="1">
        <f t="array" ref="J1252">_xll.FDS(A1252,"FF_MKT_VAL(ANN_R,"&amp;F1252&amp;","&amp;G1252&amp;",,,USD)")</f>
        <v>#N/A</v>
      </c>
      <c r="K1252" s="1" cm="1">
        <f t="array" ref="K1252">_xll.FDS(A1252,"FF_SHLDRS_EQ(ANN_R,"&amp;F1252&amp;","&amp;G1252&amp;",,,USD)")</f>
        <v>13420.4899948537</v>
      </c>
      <c r="L1252" s="1" cm="1">
        <f t="array" ref="L1252">_xll.FDS(A1252,"FF_ASSETS(ANN_R,"&amp;F1252&amp;","&amp;G1252&amp;",,,USD)")</f>
        <v>42413.585253618701</v>
      </c>
      <c r="M1252" s="1" cm="1">
        <f t="array" ref="M1252">_xll.FDS(A1252,"FF_TAX_CF(ANN_R,"&amp;F1252&amp;","&amp;G1252&amp;",,,USD)")</f>
        <v>1475.5635681152301</v>
      </c>
      <c r="N1252" s="1" cm="1">
        <f t="array" ref="N1252">_xll.FDS(A1252,"FF_INC_TAX(ANN_R,"&amp;F1252&amp;","&amp;G1252&amp;",,,USD)")</f>
        <v>1688.44737243652</v>
      </c>
      <c r="O1252" s="1" cm="1">
        <f t="array" ref="O1252">_xll.FDS(A1252,"FF_NET_INC(ANN_R,"&amp;F1252&amp;","&amp;G1252&amp;")")</f>
        <v>399520</v>
      </c>
      <c r="P1252" s="1" t="e" cm="1">
        <f t="array" ref="P1252">_xll.FDS(A1252,"FF_ROA(ANN_R,"&amp;F1252&amp;","&amp;G1252&amp;")")</f>
        <v>#N/A</v>
      </c>
      <c r="Q1252" cm="1">
        <f t="array" ref="Q1252">_xll.FDS(A1252,"FF_TAX_RATE(ANN_R,"&amp;F1252&amp;","&amp;G1252&amp;")")</f>
        <v>33.3816825187237</v>
      </c>
      <c r="R1252" t="e" cm="1">
        <f t="array" ref="R1252">_xll.FDS(A1252,"FF_TAX_REFUND(ANN_R,"&amp;F1252&amp;","&amp;G1252&amp;",,,,,""D=1"")")</f>
        <v>#N/A</v>
      </c>
      <c r="S1252" t="e">
        <f t="shared" si="135"/>
        <v>#N/A</v>
      </c>
      <c r="T1252" s="1" t="e" cm="1">
        <f t="array" ref="T1252">_xll.FDS($A1252,"FF_TAX_CF(ANN_R,"&amp;AE1252&amp;","&amp;AF1252&amp;",,,USD)")</f>
        <v>#N/A</v>
      </c>
      <c r="U1252" s="1" t="e" cm="1">
        <f t="array" ref="U1252">_xll.FDS($A1252,"FF_TAX_CF(ANN_R,"&amp;AG1252&amp;","&amp;AH1252&amp;",,,USD)")</f>
        <v>#N/A</v>
      </c>
      <c r="V1252" s="1" t="e" cm="1">
        <f t="array" ref="V1252">_xll.FDS(A1252,"FF_TAX_CF(ANN_R,"&amp;AI1252&amp;","&amp;AJ1252&amp;",,,USD)")</f>
        <v>#N/A</v>
      </c>
      <c r="W1252" s="1" t="e" cm="1">
        <f t="array" ref="W1252">_xll.FDS(A1252,"FF_TAX_CF(ANN_R,"&amp;AK1252&amp;","&amp;AL1252&amp;",,,USD)")</f>
        <v>#N/A</v>
      </c>
      <c r="X1252" s="1" cm="1">
        <f t="array" ref="X1252">_xll.FDS(A1252,"FF_TAX_CF(ANN_R,"&amp;F1252&amp;","&amp;G1252&amp;",,,USD)")</f>
        <v>1475.5635681152301</v>
      </c>
      <c r="Y1252" s="1" t="e" cm="1">
        <f t="array" ref="Y1252">_xll.FDS($A1252,"FF_PTX_INC(ANN_R,"&amp;AE1252&amp;","&amp;AF1252&amp;",,,USD)")</f>
        <v>#N/A</v>
      </c>
      <c r="Z1252" s="1" t="e" cm="1">
        <f t="array" ref="Z1252">_xll.FDS($A1252,"FF_PTX_INC(ANN_R,"&amp;AG1252&amp;","&amp;AH1252&amp;",,,USD)")</f>
        <v>#N/A</v>
      </c>
      <c r="AA1252" s="1" t="e" cm="1">
        <f t="array" ref="AA1252">_xll.FDS(A1252,"FF_PTX_INC(ANN_R,"&amp;AI1252&amp;","&amp;AJ1252&amp;",,,USD)")</f>
        <v>#N/A</v>
      </c>
      <c r="AB1252" s="1" t="e" cm="1">
        <f t="array" ref="AB1252">_xll.FDS(A1252,"FF_PTX_INC(ANN_R,"&amp;AK1252&amp;","&amp;AL1252&amp;",,,USD)")</f>
        <v>#N/A</v>
      </c>
      <c r="AC1252" s="1" cm="1">
        <f t="array" ref="AC1252">_xll.FDS(A1252,"FF_PTX_INC(ANN_R,"&amp;F1252&amp;","&amp;G1252&amp;",,,USD)")</f>
        <v>5058.0056037902796</v>
      </c>
      <c r="AE1252" s="6">
        <f t="shared" si="136"/>
        <v>40909</v>
      </c>
      <c r="AF1252" s="6">
        <f t="shared" si="137"/>
        <v>41274</v>
      </c>
      <c r="AG1252" s="6">
        <f t="shared" si="138"/>
        <v>41275</v>
      </c>
      <c r="AH1252" s="6">
        <f t="shared" si="139"/>
        <v>41639</v>
      </c>
      <c r="AI1252" s="6">
        <f>DATE(YEAR(F1252)+AO1252,MONTH(F1252),DAY(F1252))</f>
        <v>41640</v>
      </c>
      <c r="AJ1252" s="6">
        <f>DATE(YEAR(G1252)+AO1252,MONTH(G1252),DAY(G1252))</f>
        <v>42004</v>
      </c>
      <c r="AK1252" s="6">
        <f>DATE(YEAR(F1252)+AP1252,MONTH(F1252),DAY(F1252))</f>
        <v>42005</v>
      </c>
      <c r="AL1252" s="6">
        <f>DATE(YEAR(G1252)+AP1252,MONTH(G1252),DAY(G1252))</f>
        <v>42369</v>
      </c>
      <c r="AM1252" s="8">
        <v>-4</v>
      </c>
      <c r="AN1252" s="8">
        <v>-3</v>
      </c>
      <c r="AO1252">
        <v>-2</v>
      </c>
      <c r="AP1252">
        <v>-1</v>
      </c>
      <c r="AQ1252" cm="1">
        <f t="array" ref="AQ1252">_xll.FDS(A1252,"FF_DEBT_LT(ANN_R,"&amp;F1252&amp;","&amp;G1252&amp;")")</f>
        <v>1331894</v>
      </c>
      <c r="AR1252" cm="1">
        <f t="array" ref="AR1252">_xll.FDS(A1252,"FF_RD_EXP(ANN_R,"&amp;F1252&amp;","&amp;G1252&amp;")")</f>
        <v>2542</v>
      </c>
      <c r="AS1252" t="e" cm="1">
        <f t="array" ref="AS1252">_xll.FDS(A1252,"FF_PTX_INC_FOR(ANN_R,"&amp;F1252&amp;","&amp;G1252&amp;")")</f>
        <v>#N/A</v>
      </c>
      <c r="AT1252" t="e" cm="1">
        <f t="array" ref="AT1252">_xll.FDS(A1252,"FF_MKT_VAL_PUBLIC(ANN_R,"&amp;[1]sample_report!E1252&amp;")")</f>
        <v>#N/A</v>
      </c>
    </row>
    <row r="1253" spans="1:46" hidden="1" x14ac:dyDescent="0.25">
      <c r="A1253" t="s">
        <v>1312</v>
      </c>
      <c r="B1253" t="s">
        <v>1313</v>
      </c>
      <c r="C1253" t="s">
        <v>932</v>
      </c>
      <c r="D1253" t="str" cm="1">
        <f t="array" ref="D1253">_xll.FDS(A1253,"FF_MAJOR_IND_NAME")</f>
        <v>DRUGS, COSMETICS &amp; HEALTH CARE</v>
      </c>
      <c r="E1253">
        <v>2020</v>
      </c>
      <c r="F1253" s="4">
        <f t="shared" si="133"/>
        <v>43831</v>
      </c>
      <c r="G1253" s="4">
        <f t="shared" si="134"/>
        <v>44196</v>
      </c>
      <c r="H1253" s="3">
        <v>1</v>
      </c>
      <c r="I1253" s="1" cm="1">
        <f t="array" ref="I1253">_xll.FDS(A1253,"FF_PTX_INC(ANN_R,"&amp;F1253&amp;","&amp;G1253&amp;",,,USD)")</f>
        <v>506.72614574432401</v>
      </c>
      <c r="J1253" s="1" cm="1">
        <f t="array" ref="J1253">_xll.FDS(A1253,"FF_MKT_VAL(ANN_R,"&amp;F1253&amp;","&amp;G1253&amp;",,,USD)")</f>
        <v>11252.5159059707</v>
      </c>
      <c r="K1253" s="1" cm="1">
        <f t="array" ref="K1253">_xll.FDS(A1253,"FF_SHLDRS_EQ(ANN_R,"&amp;F1253&amp;","&amp;G1253&amp;",,,USD)")</f>
        <v>2078.65231246948</v>
      </c>
      <c r="L1253" s="1" cm="1">
        <f t="array" ref="L1253">_xll.FDS(A1253,"FF_ASSETS(ANN_R,"&amp;F1253&amp;","&amp;G1253&amp;",,,USD)")</f>
        <v>4636.9697692394302</v>
      </c>
      <c r="M1253" s="1" cm="1">
        <f t="array" ref="M1253">_xll.FDS(A1253,"FF_TAX_CF(ANN_R,"&amp;F1253&amp;","&amp;G1253&amp;",,,USD)")</f>
        <v>60.908482718467702</v>
      </c>
      <c r="N1253" s="1" cm="1">
        <f t="array" ref="N1253">_xll.FDS(A1253,"FF_INC_TAX(ANN_R,"&amp;F1253&amp;","&amp;G1253&amp;",,,USD)")</f>
        <v>13.073534560203599</v>
      </c>
      <c r="O1253" s="1" cm="1">
        <f t="array" ref="O1253">_xll.FDS(A1253,"FF_NET_INC(ANN_R,"&amp;F1253&amp;","&amp;G1253&amp;")")</f>
        <v>483.2</v>
      </c>
      <c r="P1253" s="1" cm="1">
        <f t="array" ref="P1253">_xll.FDS(A1253,"FF_ROA(ANN_R,"&amp;F1253&amp;","&amp;G1253&amp;")")</f>
        <v>11.0080874814899</v>
      </c>
      <c r="Q1253" cm="1">
        <f t="array" ref="Q1253">_xll.FDS(A1253,"FF_TAX_RATE(ANN_R,"&amp;F1253&amp;","&amp;G1253&amp;")")</f>
        <v>2.58</v>
      </c>
      <c r="R1253" t="e" cm="1">
        <f t="array" ref="R1253">_xll.FDS(A1253,"FF_TAX_REFUND(ANN_R,"&amp;F1253&amp;","&amp;G1253&amp;",,,,,""D=1"")")</f>
        <v>#N/A</v>
      </c>
      <c r="S1253">
        <f t="shared" si="135"/>
        <v>0.10708528024552447</v>
      </c>
      <c r="T1253" s="1" cm="1">
        <f t="array" ref="T1253">_xll.FDS($A1253,"FF_TAX_CF(ANN_R,"&amp;AE1253&amp;","&amp;AF1253&amp;",,,USD)")</f>
        <v>41.676407711505902</v>
      </c>
      <c r="U1253" s="1" cm="1">
        <f t="array" ref="U1253">_xll.FDS($A1253,"FF_TAX_CF(ANN_R,"&amp;AG1253&amp;","&amp;AH1253&amp;",,,USD)")</f>
        <v>36.810343757391003</v>
      </c>
      <c r="V1253" s="1" cm="1">
        <f t="array" ref="V1253">_xll.FDS(A1253,"FF_TAX_CF(ANN_R,"&amp;AI1253&amp;","&amp;AJ1253&amp;",,,USD)")</f>
        <v>48.168698055267299</v>
      </c>
      <c r="W1253" s="1" cm="1">
        <f t="array" ref="W1253">_xll.FDS(A1253,"FF_TAX_CF(ANN_R,"&amp;AK1253&amp;","&amp;AL1253&amp;",,,USD)")</f>
        <v>65.013237333297695</v>
      </c>
      <c r="X1253" s="1" cm="1">
        <f t="array" ref="X1253">_xll.FDS(A1253,"FF_TAX_CF(ANN_R,"&amp;F1253&amp;","&amp;G1253&amp;",,,USD)")</f>
        <v>60.908482718467702</v>
      </c>
      <c r="Y1253" s="1" cm="1">
        <f t="array" ref="Y1253">_xll.FDS($A1253,"FF_PTX_INC(ANN_R,"&amp;AE1253&amp;","&amp;AF1253&amp;",,,USD)")</f>
        <v>406.52203182125101</v>
      </c>
      <c r="Z1253" s="1" cm="1">
        <f t="array" ref="Z1253">_xll.FDS($A1253,"FF_PTX_INC(ANN_R,"&amp;AG1253&amp;","&amp;AH1253&amp;",,,USD)")</f>
        <v>422.724062088013</v>
      </c>
      <c r="AA1253" s="1" cm="1">
        <f t="array" ref="AA1253">_xll.FDS(A1253,"FF_PTX_INC(ANN_R,"&amp;AI1253&amp;","&amp;AJ1253&amp;",,,USD)")</f>
        <v>490.159157231927</v>
      </c>
      <c r="AB1253" s="1" cm="1">
        <f t="array" ref="AB1253">_xll.FDS(A1253,"FF_PTX_INC(ANN_R,"&amp;AK1253&amp;","&amp;AL1253&amp;",,,USD)")</f>
        <v>532.52302318811405</v>
      </c>
      <c r="AC1253" s="1" cm="1">
        <f t="array" ref="AC1253">_xll.FDS(A1253,"FF_PTX_INC(ANN_R,"&amp;F1253&amp;","&amp;G1253&amp;",,,USD)")</f>
        <v>506.72614574432401</v>
      </c>
      <c r="AE1253" s="6">
        <f t="shared" si="136"/>
        <v>42370</v>
      </c>
      <c r="AF1253" s="6">
        <f t="shared" si="137"/>
        <v>42735</v>
      </c>
      <c r="AG1253" s="6">
        <f t="shared" si="138"/>
        <v>42736</v>
      </c>
      <c r="AH1253" s="6">
        <f t="shared" si="139"/>
        <v>43100</v>
      </c>
      <c r="AI1253" s="6">
        <f>DATE(YEAR(F1253)+AO1253,MONTH(F1253),DAY(F1253))</f>
        <v>43101</v>
      </c>
      <c r="AJ1253" s="6">
        <f>DATE(YEAR(G1253)+AO1253,MONTH(G1253),DAY(G1253))</f>
        <v>43465</v>
      </c>
      <c r="AK1253" s="6">
        <f>DATE(YEAR(F1253)+AP1253,MONTH(F1253),DAY(F1253))</f>
        <v>43466</v>
      </c>
      <c r="AL1253" s="6">
        <f>DATE(YEAR(G1253)+AP1253,MONTH(G1253),DAY(G1253))</f>
        <v>43830</v>
      </c>
      <c r="AM1253" s="8">
        <v>-4</v>
      </c>
      <c r="AN1253" s="8">
        <v>-3</v>
      </c>
      <c r="AO1253">
        <v>-2</v>
      </c>
      <c r="AP1253">
        <v>-1</v>
      </c>
      <c r="AQ1253" cm="1">
        <f t="array" ref="AQ1253">_xll.FDS(A1253,"FF_DEBT_LT(ANN_R,"&amp;F1253&amp;","&amp;G1253&amp;")")</f>
        <v>766.9</v>
      </c>
      <c r="AR1253" cm="1">
        <f t="array" ref="AR1253">_xll.FDS(A1253,"FF_RD_EXP(ANN_R,"&amp;F1253&amp;","&amp;G1253&amp;")")</f>
        <v>166.1</v>
      </c>
      <c r="AS1253" t="e" cm="1">
        <f t="array" ref="AS1253">_xll.FDS(A1253,"FF_PTX_INC_FOR(ANN_R,"&amp;F1253&amp;","&amp;G1253&amp;")")</f>
        <v>#N/A</v>
      </c>
      <c r="AT1253" cm="1">
        <f t="array" ref="AT1253">_xll.FDS(A1253,"FF_MKT_VAL_PUBLIC(ANN_R,"&amp;[1]sample_report!E1253&amp;")")</f>
        <v>12892.1273236815</v>
      </c>
    </row>
    <row r="1254" spans="1:46" hidden="1" x14ac:dyDescent="0.25">
      <c r="A1254" t="s">
        <v>1312</v>
      </c>
      <c r="B1254" t="s">
        <v>1313</v>
      </c>
      <c r="C1254" t="s">
        <v>932</v>
      </c>
      <c r="D1254" t="str" cm="1">
        <f t="array" ref="D1254">_xll.FDS(A1254,"FF_MAJOR_IND_NAME")</f>
        <v>DRUGS, COSMETICS &amp; HEALTH CARE</v>
      </c>
      <c r="E1254">
        <v>2016</v>
      </c>
      <c r="F1254" s="4">
        <f t="shared" si="133"/>
        <v>42370</v>
      </c>
      <c r="G1254" s="4">
        <f t="shared" si="134"/>
        <v>42735</v>
      </c>
      <c r="H1254" s="3">
        <v>1</v>
      </c>
      <c r="I1254" s="1" cm="1">
        <f t="array" ref="I1254">_xll.FDS(A1254,"FF_PTX_INC(ANN_R,"&amp;F1254&amp;","&amp;G1254&amp;",,,USD)")</f>
        <v>406.52203182125101</v>
      </c>
      <c r="J1254" s="1" cm="1">
        <f t="array" ref="J1254">_xll.FDS(A1254,"FF_MKT_VAL(ANN_R,"&amp;F1254&amp;","&amp;G1254&amp;",,,USD)")</f>
        <v>8388.3815931160498</v>
      </c>
      <c r="K1254" s="1" cm="1">
        <f t="array" ref="K1254">_xll.FDS(A1254,"FF_SHLDRS_EQ(ANN_R,"&amp;F1254&amp;","&amp;G1254&amp;",,,USD)")</f>
        <v>1965.5740512886</v>
      </c>
      <c r="L1254" s="1" cm="1">
        <f t="array" ref="L1254">_xll.FDS(A1254,"FF_ASSETS(ANN_R,"&amp;F1254&amp;","&amp;G1254&amp;",,,USD)")</f>
        <v>2873.2950302286099</v>
      </c>
      <c r="M1254" s="1" cm="1">
        <f t="array" ref="M1254">_xll.FDS(A1254,"FF_TAX_CF(ANN_R,"&amp;F1254&amp;","&amp;G1254&amp;",,,USD)")</f>
        <v>41.676407711505902</v>
      </c>
      <c r="N1254" s="1" cm="1">
        <f t="array" ref="N1254">_xll.FDS(A1254,"FF_INC_TAX(ANN_R,"&amp;F1254&amp;","&amp;G1254&amp;",,,USD)")</f>
        <v>52.642098116397896</v>
      </c>
      <c r="O1254" s="1" cm="1">
        <f t="array" ref="O1254">_xll.FDS(A1254,"FF_NET_INC(ANN_R,"&amp;F1254&amp;","&amp;G1254&amp;")")</f>
        <v>337.02600000000001</v>
      </c>
      <c r="P1254" s="1" cm="1">
        <f t="array" ref="P1254">_xll.FDS(A1254,"FF_ROA(ANN_R,"&amp;F1254&amp;","&amp;G1254&amp;")")</f>
        <v>12.383281875029599</v>
      </c>
      <c r="Q1254" cm="1">
        <f t="array" ref="Q1254">_xll.FDS(A1254,"FF_TAX_RATE(ANN_R,"&amp;F1254&amp;","&amp;G1254&amp;")")</f>
        <v>12.949383796139401</v>
      </c>
      <c r="R1254" t="e" cm="1">
        <f t="array" ref="R1254">_xll.FDS(A1254,"FF_TAX_REFUND(ANN_R,"&amp;F1254&amp;","&amp;G1254&amp;",,,,,""D=1"")")</f>
        <v>#N/A</v>
      </c>
      <c r="S1254">
        <f t="shared" si="135"/>
        <v>0.12119185929247987</v>
      </c>
      <c r="T1254" s="1" cm="1">
        <f t="array" ref="T1254">_xll.FDS($A1254,"FF_TAX_CF(ANN_R,"&amp;AE1254&amp;","&amp;AF1254&amp;",,,USD)")</f>
        <v>52.898252921819697</v>
      </c>
      <c r="U1254" s="1" cm="1">
        <f t="array" ref="U1254">_xll.FDS($A1254,"FF_TAX_CF(ANN_R,"&amp;AG1254&amp;","&amp;AH1254&amp;",,,USD)")</f>
        <v>53.3103500319719</v>
      </c>
      <c r="V1254" s="1" cm="1">
        <f t="array" ref="V1254">_xll.FDS(A1254,"FF_TAX_CF(ANN_R,"&amp;AI1254&amp;","&amp;AJ1254&amp;",,,USD)")</f>
        <v>40.634861863493903</v>
      </c>
      <c r="W1254" s="1" cm="1">
        <f t="array" ref="W1254">_xll.FDS(A1254,"FF_TAX_CF(ANN_R,"&amp;AK1254&amp;","&amp;AL1254&amp;",,,USD)")</f>
        <v>24.830372051596601</v>
      </c>
      <c r="X1254" s="1" cm="1">
        <f t="array" ref="X1254">_xll.FDS(A1254,"FF_TAX_CF(ANN_R,"&amp;F1254&amp;","&amp;G1254&amp;",,,USD)")</f>
        <v>41.676407711505902</v>
      </c>
      <c r="Y1254" s="1" cm="1">
        <f t="array" ref="Y1254">_xll.FDS($A1254,"FF_PTX_INC(ANN_R,"&amp;AE1254&amp;","&amp;AF1254&amp;",,,USD)")</f>
        <v>318.47837903451898</v>
      </c>
      <c r="Z1254" s="1" cm="1">
        <f t="array" ref="Z1254">_xll.FDS($A1254,"FF_PTX_INC(ANN_R,"&amp;AG1254&amp;","&amp;AH1254&amp;",,,USD)")</f>
        <v>155.61939464426001</v>
      </c>
      <c r="AA1254" s="1" cm="1">
        <f t="array" ref="AA1254">_xll.FDS(A1254,"FF_PTX_INC(ANN_R,"&amp;AI1254&amp;","&amp;AJ1254&amp;",,,USD)")</f>
        <v>429.83324418556703</v>
      </c>
      <c r="AB1254" s="1" cm="1">
        <f t="array" ref="AB1254">_xll.FDS(A1254,"FF_PTX_INC(ANN_R,"&amp;AK1254&amp;","&amp;AL1254&amp;",,,USD)")</f>
        <v>449.98074368905998</v>
      </c>
      <c r="AC1254" s="1" cm="1">
        <f t="array" ref="AC1254">_xll.FDS(A1254,"FF_PTX_INC(ANN_R,"&amp;F1254&amp;","&amp;G1254&amp;",,,USD)")</f>
        <v>406.52203182125101</v>
      </c>
      <c r="AE1254" s="6">
        <f t="shared" si="136"/>
        <v>40909</v>
      </c>
      <c r="AF1254" s="6">
        <f t="shared" si="137"/>
        <v>41274</v>
      </c>
      <c r="AG1254" s="6">
        <f t="shared" si="138"/>
        <v>41275</v>
      </c>
      <c r="AH1254" s="6">
        <f t="shared" si="139"/>
        <v>41639</v>
      </c>
      <c r="AI1254" s="6">
        <f>DATE(YEAR(F1254)+AO1254,MONTH(F1254),DAY(F1254))</f>
        <v>41640</v>
      </c>
      <c r="AJ1254" s="6">
        <f>DATE(YEAR(G1254)+AO1254,MONTH(G1254),DAY(G1254))</f>
        <v>42004</v>
      </c>
      <c r="AK1254" s="6">
        <f>DATE(YEAR(F1254)+AP1254,MONTH(F1254),DAY(F1254))</f>
        <v>42005</v>
      </c>
      <c r="AL1254" s="6">
        <f>DATE(YEAR(G1254)+AP1254,MONTH(G1254),DAY(G1254))</f>
        <v>42369</v>
      </c>
      <c r="AM1254" s="8">
        <v>-4</v>
      </c>
      <c r="AN1254" s="8">
        <v>-3</v>
      </c>
      <c r="AO1254">
        <v>-2</v>
      </c>
      <c r="AP1254">
        <v>-1</v>
      </c>
      <c r="AQ1254" cm="1">
        <f t="array" ref="AQ1254">_xll.FDS(A1254,"FF_DEBT_LT(ANN_R,"&amp;F1254&amp;","&amp;G1254&amp;")")</f>
        <v>15.173999999999999</v>
      </c>
      <c r="AR1254" cm="1">
        <f t="array" ref="AR1254">_xll.FDS(A1254,"FF_RD_EXP(ANN_R,"&amp;F1254&amp;","&amp;G1254&amp;")")</f>
        <v>125.855</v>
      </c>
      <c r="AS1254" t="e" cm="1">
        <f t="array" ref="AS1254">_xll.FDS(A1254,"FF_PTX_INC_FOR(ANN_R,"&amp;F1254&amp;","&amp;G1254&amp;")")</f>
        <v>#N/A</v>
      </c>
      <c r="AT1254" cm="1">
        <f t="array" ref="AT1254">_xll.FDS(A1254,"FF_MKT_VAL_PUBLIC(ANN_R,"&amp;[1]sample_report!E1254&amp;")")</f>
        <v>7338.2353427277103</v>
      </c>
    </row>
    <row r="1255" spans="1:46" hidden="1" x14ac:dyDescent="0.25">
      <c r="A1255" t="s">
        <v>661</v>
      </c>
      <c r="B1255" t="s">
        <v>662</v>
      </c>
      <c r="C1255" t="s">
        <v>502</v>
      </c>
      <c r="D1255" t="str" cm="1">
        <f t="array" ref="D1255">_xll.FDS(A1255,"FF_MAJOR_IND_NAME")</f>
        <v>MACHINERY &amp; EQUIPMENT</v>
      </c>
      <c r="E1255">
        <v>2020</v>
      </c>
      <c r="F1255" s="4">
        <f t="shared" si="133"/>
        <v>43831</v>
      </c>
      <c r="G1255" s="4">
        <f t="shared" si="134"/>
        <v>44196</v>
      </c>
      <c r="H1255" s="3">
        <v>1</v>
      </c>
      <c r="I1255" s="1" cm="1">
        <f t="array" ref="I1255">_xll.FDS(A1255,"FF_PTX_INC(ANN_R,"&amp;F1255&amp;","&amp;G1255&amp;",,,USD)")</f>
        <v>1219.8</v>
      </c>
      <c r="J1255" s="1" cm="1">
        <f t="array" ref="J1255">_xll.FDS(A1255,"FF_MKT_VAL(ANN_R,"&amp;F1255&amp;","&amp;G1255&amp;",,,USD)")</f>
        <v>28703.923902719998</v>
      </c>
      <c r="K1255" s="1" cm="1">
        <f t="array" ref="K1255">_xll.FDS(A1255,"FF_SHLDRS_EQ(ANN_R,"&amp;F1255&amp;","&amp;G1255&amp;",,,USD)")</f>
        <v>11059.6</v>
      </c>
      <c r="L1255" s="1" cm="1">
        <f t="array" ref="L1255">_xll.FDS(A1255,"FF_ASSETS(ANN_R,"&amp;F1255&amp;","&amp;G1255&amp;",,,USD)")</f>
        <v>23566.3</v>
      </c>
      <c r="M1255" s="1" cm="1">
        <f t="array" ref="M1255">_xll.FDS(A1255,"FF_TAX_CF(ANN_R,"&amp;F1255&amp;","&amp;G1255&amp;",,,USD)")</f>
        <v>241.6</v>
      </c>
      <c r="N1255" s="1" cm="1">
        <f t="array" ref="N1255">_xll.FDS(A1255,"FF_INC_TAX(ANN_R,"&amp;F1255&amp;","&amp;G1255&amp;",,,USD)")</f>
        <v>43</v>
      </c>
      <c r="O1255" s="1" cm="1">
        <f t="array" ref="O1255">_xll.FDS(A1255,"FF_NET_INC(ANN_R,"&amp;F1255&amp;","&amp;G1255&amp;")")</f>
        <v>1186.7</v>
      </c>
      <c r="P1255" s="1" cm="1">
        <f t="array" ref="P1255">_xll.FDS(A1255,"FF_ROA(ANN_R,"&amp;F1255&amp;","&amp;G1255&amp;")")</f>
        <v>5.3741941765599597</v>
      </c>
      <c r="Q1255" cm="1">
        <f t="array" ref="Q1255">_xll.FDS(A1255,"FF_TAX_RATE(ANN_R,"&amp;F1255&amp;","&amp;G1255&amp;")")</f>
        <v>3.52516806033776</v>
      </c>
      <c r="R1255" t="e" cm="1">
        <f t="array" ref="R1255">_xll.FDS(A1255,"FF_TAX_REFUND(ANN_R,"&amp;F1255&amp;","&amp;G1255&amp;",,,,,""D=1"")")</f>
        <v>#N/A</v>
      </c>
      <c r="S1255">
        <f t="shared" si="135"/>
        <v>0.21715214607073657</v>
      </c>
      <c r="T1255" s="1" cm="1">
        <f t="array" ref="T1255">_xll.FDS($A1255,"FF_TAX_CF(ANN_R,"&amp;AE1255&amp;","&amp;AF1255&amp;",,,USD)")</f>
        <v>233.3</v>
      </c>
      <c r="U1255" s="1" cm="1">
        <f t="array" ref="U1255">_xll.FDS($A1255,"FF_TAX_CF(ANN_R,"&amp;AG1255&amp;","&amp;AH1255&amp;",,,USD)")</f>
        <v>273.60000000000002</v>
      </c>
      <c r="V1255" s="1" cm="1">
        <f t="array" ref="V1255">_xll.FDS(A1255,"FF_TAX_CF(ANN_R,"&amp;AI1255&amp;","&amp;AJ1255&amp;",,,USD)")</f>
        <v>339.4</v>
      </c>
      <c r="W1255" s="1" cm="1">
        <f t="array" ref="W1255">_xll.FDS(A1255,"FF_TAX_CF(ANN_R,"&amp;AK1255&amp;","&amp;AL1255&amp;",,,USD)")</f>
        <v>234.6</v>
      </c>
      <c r="X1255" s="1" cm="1">
        <f t="array" ref="X1255">_xll.FDS(A1255,"FF_TAX_CF(ANN_R,"&amp;F1255&amp;","&amp;G1255&amp;",,,USD)")</f>
        <v>241.6</v>
      </c>
      <c r="Y1255" s="1" cm="1">
        <f t="array" ref="Y1255">_xll.FDS($A1255,"FF_PTX_INC(ANN_R,"&amp;AE1255&amp;","&amp;AF1255&amp;",,,USD)")</f>
        <v>1226.0999999999999</v>
      </c>
      <c r="Z1255" s="1" cm="1">
        <f t="array" ref="Z1255">_xll.FDS($A1255,"FF_PTX_INC(ANN_R,"&amp;AG1255&amp;","&amp;AH1255&amp;",,,USD)")</f>
        <v>1527.8</v>
      </c>
      <c r="AA1255" s="1" cm="1">
        <f t="array" ref="AA1255">_xll.FDS(A1255,"FF_PTX_INC(ANN_R,"&amp;AI1255&amp;","&amp;AJ1255&amp;",,,USD)")</f>
        <v>1022.1</v>
      </c>
      <c r="AB1255" s="1" cm="1">
        <f t="array" ref="AB1255">_xll.FDS(A1255,"FF_PTX_INC(ANN_R,"&amp;AK1255&amp;","&amp;AL1255&amp;",,,USD)")</f>
        <v>1094.4000000000001</v>
      </c>
      <c r="AC1255" s="1" cm="1">
        <f t="array" ref="AC1255">_xll.FDS(A1255,"FF_PTX_INC(ANN_R,"&amp;F1255&amp;","&amp;G1255&amp;",,,USD)")</f>
        <v>1219.8</v>
      </c>
      <c r="AE1255" s="6">
        <f t="shared" si="136"/>
        <v>42370</v>
      </c>
      <c r="AF1255" s="6">
        <f t="shared" si="137"/>
        <v>42735</v>
      </c>
      <c r="AG1255" s="6">
        <f t="shared" si="138"/>
        <v>42736</v>
      </c>
      <c r="AH1255" s="6">
        <f t="shared" si="139"/>
        <v>43100</v>
      </c>
      <c r="AI1255" s="6">
        <f>DATE(YEAR(F1255)+AO1255,MONTH(F1255),DAY(F1255))</f>
        <v>43101</v>
      </c>
      <c r="AJ1255" s="6">
        <f>DATE(YEAR(G1255)+AO1255,MONTH(G1255),DAY(G1255))</f>
        <v>43465</v>
      </c>
      <c r="AK1255" s="6">
        <f>DATE(YEAR(F1255)+AP1255,MONTH(F1255),DAY(F1255))</f>
        <v>43466</v>
      </c>
      <c r="AL1255" s="6">
        <f>DATE(YEAR(G1255)+AP1255,MONTH(G1255),DAY(G1255))</f>
        <v>43830</v>
      </c>
      <c r="AM1255" s="8">
        <v>-4</v>
      </c>
      <c r="AN1255" s="8">
        <v>-3</v>
      </c>
      <c r="AO1255">
        <v>-2</v>
      </c>
      <c r="AP1255">
        <v>-1</v>
      </c>
      <c r="AQ1255" cm="1">
        <f t="array" ref="AQ1255">_xll.FDS(A1255,"FF_DEBT_LT(ANN_R,"&amp;F1255&amp;","&amp;G1255&amp;")")</f>
        <v>4585.1000000000004</v>
      </c>
      <c r="AR1255" cm="1">
        <f t="array" ref="AR1255">_xll.FDS(A1255,"FF_RD_EXP(ANN_R,"&amp;F1255&amp;","&amp;G1255&amp;")")</f>
        <v>200</v>
      </c>
      <c r="AS1255" cm="1">
        <f t="array" ref="AS1255">_xll.FDS(A1255,"FF_PTX_INC_FOR(ANN_R,"&amp;F1255&amp;","&amp;G1255&amp;")")</f>
        <v>1045.0999999999999</v>
      </c>
      <c r="AT1255" cm="1">
        <f t="array" ref="AT1255">_xll.FDS(A1255,"FF_MKT_VAL_PUBLIC(ANN_R,"&amp;[1]sample_report!E1255&amp;")")</f>
        <v>28624.959408063602</v>
      </c>
    </row>
    <row r="1256" spans="1:46" x14ac:dyDescent="0.25">
      <c r="A1256" t="s">
        <v>661</v>
      </c>
      <c r="B1256" t="s">
        <v>662</v>
      </c>
      <c r="C1256" t="s">
        <v>502</v>
      </c>
      <c r="D1256" t="str" cm="1">
        <f t="array" ref="D1256">_xll.FDS(A1256,"FF_MAJOR_IND_NAME")</f>
        <v>MACHINERY &amp; EQUIPMENT</v>
      </c>
      <c r="E1256">
        <v>2016</v>
      </c>
      <c r="F1256" s="4">
        <f t="shared" si="133"/>
        <v>42370</v>
      </c>
      <c r="G1256" s="4">
        <f t="shared" si="134"/>
        <v>42735</v>
      </c>
      <c r="H1256" s="2">
        <v>1</v>
      </c>
      <c r="I1256" s="1" cm="1">
        <f t="array" ref="I1256">_xll.FDS(A1256,"FF_PTX_INC(ANN_R,"&amp;F1256&amp;","&amp;G1256&amp;",,,USD)")</f>
        <v>1226.0999999999999</v>
      </c>
      <c r="J1256" s="1" cm="1">
        <f t="array" ref="J1256">_xll.FDS(A1256,"FF_MKT_VAL(ANN_R,"&amp;F1256&amp;","&amp;G1256&amp;",,,USD)")</f>
        <v>17497.079677229998</v>
      </c>
      <c r="K1256" s="1" cm="1">
        <f t="array" ref="K1256">_xll.FDS(A1256,"FF_SHLDRS_EQ(ANN_R,"&amp;F1256&amp;","&amp;G1256&amp;",,,USD)")</f>
        <v>6367</v>
      </c>
      <c r="L1256" s="1" cm="1">
        <f t="array" ref="L1256">_xll.FDS(A1256,"FF_ASSETS(ANN_R,"&amp;F1256&amp;","&amp;G1256&amp;",,,USD)")</f>
        <v>15634.9</v>
      </c>
      <c r="M1256" s="1" cm="1">
        <f t="array" ref="M1256">_xll.FDS(A1256,"FF_TAX_CF(ANN_R,"&amp;F1256&amp;","&amp;G1256&amp;",,,USD)")</f>
        <v>233.3</v>
      </c>
      <c r="N1256" s="1" cm="1">
        <f t="array" ref="N1256">_xll.FDS(A1256,"FF_INC_TAX(ANN_R,"&amp;F1256&amp;","&amp;G1256&amp;",,,USD)")</f>
        <v>261.2</v>
      </c>
      <c r="O1256" s="1" cm="1">
        <f t="array" ref="O1256">_xll.FDS(A1256,"FF_NET_INC(ANN_R,"&amp;F1256&amp;","&amp;G1256&amp;")")</f>
        <v>965.3</v>
      </c>
      <c r="P1256" s="1" cm="1">
        <f t="array" ref="P1256">_xll.FDS(A1256,"FF_ROA(ANN_R,"&amp;F1256&amp;","&amp;G1256&amp;")")</f>
        <v>6.2757820347368698</v>
      </c>
      <c r="Q1256" cm="1">
        <f t="array" ref="Q1256">_xll.FDS(A1256,"FF_TAX_RATE(ANN_R,"&amp;F1256&amp;","&amp;G1256&amp;")")</f>
        <v>21.303319468232601</v>
      </c>
      <c r="R1256" t="e" cm="1">
        <f t="array" ref="R1256">_xll.FDS(A1256,"FF_TAX_REFUND(ANN_R,"&amp;F1256&amp;","&amp;G1256&amp;",,,,,""D=1"")")</f>
        <v>#N/A</v>
      </c>
      <c r="S1256" t="e">
        <f t="shared" si="135"/>
        <v>#N/A</v>
      </c>
      <c r="T1256" s="1" cm="1">
        <f t="array" ref="T1256">_xll.FDS($A1256,"FF_TAX_CF(ANN_R,"&amp;AE1256&amp;","&amp;AF1256&amp;",,,USD)")</f>
        <v>198.2</v>
      </c>
      <c r="U1256" s="1" t="e" cm="1">
        <f t="array" ref="U1256">_xll.FDS($A1256,"FF_TAX_CF(ANN_R,"&amp;AG1256&amp;","&amp;AH1256&amp;",,,USD)")</f>
        <v>#N/A</v>
      </c>
      <c r="V1256" s="1" cm="1">
        <f t="array" ref="V1256">_xll.FDS(A1256,"FF_TAX_CF(ANN_R,"&amp;AI1256&amp;","&amp;AJ1256&amp;",,,USD)")</f>
        <v>113.7</v>
      </c>
      <c r="W1256" s="1" cm="1">
        <f t="array" ref="W1256">_xll.FDS(A1256,"FF_TAX_CF(ANN_R,"&amp;AK1256&amp;","&amp;AL1256&amp;",,,USD)")</f>
        <v>191.6</v>
      </c>
      <c r="X1256" s="1" cm="1">
        <f t="array" ref="X1256">_xll.FDS(A1256,"FF_TAX_CF(ANN_R,"&amp;F1256&amp;","&amp;G1256&amp;",,,USD)")</f>
        <v>233.3</v>
      </c>
      <c r="Y1256" s="1" cm="1">
        <f t="array" ref="Y1256">_xll.FDS($A1256,"FF_PTX_INC(ANN_R,"&amp;AE1256&amp;","&amp;AF1256&amp;",,,USD)")</f>
        <v>542.20000000000005</v>
      </c>
      <c r="Z1256" s="1" cm="1">
        <f t="array" ref="Z1256">_xll.FDS($A1256,"FF_PTX_INC(ANN_R,"&amp;AG1256&amp;","&amp;AH1256&amp;",,,USD)")</f>
        <v>587.6</v>
      </c>
      <c r="AA1256" s="1" cm="1">
        <f t="array" ref="AA1256">_xll.FDS(A1256,"FF_PTX_INC(ANN_R,"&amp;AI1256&amp;","&amp;AJ1256&amp;",,,USD)")</f>
        <v>1084.8</v>
      </c>
      <c r="AB1256" s="1" cm="1">
        <f t="array" ref="AB1256">_xll.FDS(A1256,"FF_PTX_INC(ANN_R,"&amp;AK1256&amp;","&amp;AL1256&amp;",,,USD)")</f>
        <v>1150.8</v>
      </c>
      <c r="AC1256" s="1" cm="1">
        <f t="array" ref="AC1256">_xll.FDS(A1256,"FF_PTX_INC(ANN_R,"&amp;F1256&amp;","&amp;G1256&amp;",,,USD)")</f>
        <v>1226.0999999999999</v>
      </c>
      <c r="AE1256" s="6">
        <f t="shared" si="136"/>
        <v>40909</v>
      </c>
      <c r="AF1256" s="6">
        <f t="shared" si="137"/>
        <v>41274</v>
      </c>
      <c r="AG1256" s="6">
        <f t="shared" si="138"/>
        <v>41275</v>
      </c>
      <c r="AH1256" s="6">
        <f t="shared" si="139"/>
        <v>41639</v>
      </c>
      <c r="AI1256" s="6">
        <f>DATE(YEAR(F1256)+AO1256,MONTH(F1256),DAY(F1256))</f>
        <v>41640</v>
      </c>
      <c r="AJ1256" s="6">
        <f>DATE(YEAR(G1256)+AO1256,MONTH(G1256),DAY(G1256))</f>
        <v>42004</v>
      </c>
      <c r="AK1256" s="6">
        <f>DATE(YEAR(F1256)+AP1256,MONTH(F1256),DAY(F1256))</f>
        <v>42005</v>
      </c>
      <c r="AL1256" s="6">
        <f>DATE(YEAR(G1256)+AP1256,MONTH(G1256),DAY(G1256))</f>
        <v>42369</v>
      </c>
      <c r="AM1256" s="8">
        <v>-4</v>
      </c>
      <c r="AN1256" s="8">
        <v>-3</v>
      </c>
      <c r="AO1256">
        <v>-2</v>
      </c>
      <c r="AP1256">
        <v>-1</v>
      </c>
      <c r="AQ1256" cm="1">
        <f t="array" ref="AQ1256">_xll.FDS(A1256,"FF_DEBT_LT(ANN_R,"&amp;F1256&amp;","&amp;G1256&amp;")")</f>
        <v>3815.3</v>
      </c>
      <c r="AR1256" cm="1">
        <f t="array" ref="AR1256">_xll.FDS(A1256,"FF_RD_EXP(ANN_R,"&amp;F1256&amp;","&amp;G1256&amp;")")</f>
        <v>204.4</v>
      </c>
      <c r="AS1256" cm="1">
        <f t="array" ref="AS1256">_xll.FDS(A1256,"FF_PTX_INC_FOR(ANN_R,"&amp;F1256&amp;","&amp;G1256&amp;")")</f>
        <v>920.2</v>
      </c>
      <c r="AT1256" cm="1">
        <f t="array" ref="AT1256">_xll.FDS(A1256,"FF_MKT_VAL_PUBLIC(ANN_R,"&amp;[1]sample_report!E1256&amp;")")</f>
        <v>17338.503644115299</v>
      </c>
    </row>
    <row r="1257" spans="1:46" x14ac:dyDescent="0.25">
      <c r="A1257" t="s">
        <v>1090</v>
      </c>
      <c r="B1257" t="s">
        <v>1091</v>
      </c>
      <c r="C1257" t="s">
        <v>1041</v>
      </c>
      <c r="D1257" t="str" cm="1">
        <f t="array" ref="D1257">_xll.FDS(A1257,"FF_MAJOR_IND_NAME")</f>
        <v>AUTOMOTIVE</v>
      </c>
      <c r="E1257">
        <v>2020</v>
      </c>
      <c r="F1257" s="4">
        <f t="shared" si="133"/>
        <v>43831</v>
      </c>
      <c r="G1257" s="4">
        <f t="shared" si="134"/>
        <v>44196</v>
      </c>
      <c r="H1257" s="3">
        <v>1</v>
      </c>
      <c r="I1257" s="1" cm="1">
        <f t="array" ref="I1257">_xll.FDS(A1257,"FF_PTX_INC(ANN_R,"&amp;F1257&amp;","&amp;G1257&amp;",,,USD)")</f>
        <v>3324.16556882858</v>
      </c>
      <c r="J1257" s="1" cm="1">
        <f t="array" ref="J1257">_xll.FDS(A1257,"FF_MKT_VAL(ANN_R,"&amp;F1257&amp;","&amp;G1257&amp;",,,USD)")</f>
        <v>35720.144315011297</v>
      </c>
      <c r="K1257" s="1" cm="1">
        <f t="array" ref="K1257">_xll.FDS(A1257,"FF_SHLDRS_EQ(ANN_R,"&amp;F1257&amp;","&amp;G1257&amp;",,,USD)")</f>
        <v>26053.0493417978</v>
      </c>
      <c r="L1257" s="1" cm="1">
        <f t="array" ref="L1257">_xll.FDS(A1257,"FF_ASSETS(ANN_R,"&amp;F1257&amp;","&amp;G1257&amp;",,,USD)")</f>
        <v>92114.958892464594</v>
      </c>
      <c r="M1257" s="1" t="e" cm="1">
        <f t="array" ref="M1257">_xll.FDS(A1257,"FF_TAX_CF(ANN_R,"&amp;F1257&amp;","&amp;G1257&amp;",,,USD)")</f>
        <v>#N/A</v>
      </c>
      <c r="N1257" s="1" cm="1">
        <f t="array" ref="N1257">_xll.FDS(A1257,"FF_INC_TAX(ANN_R,"&amp;F1257&amp;","&amp;G1257&amp;",,,USD)")</f>
        <v>574.54713535308804</v>
      </c>
      <c r="O1257" s="1" cm="1">
        <f t="array" ref="O1257">_xll.FDS(A1257,"FF_NET_INC(ANN_R,"&amp;F1257&amp;","&amp;G1257&amp;")")</f>
        <v>2488</v>
      </c>
      <c r="P1257" s="1" cm="1">
        <f t="array" ref="P1257">_xll.FDS(A1257,"FF_ROA(ANN_R,"&amp;F1257&amp;","&amp;G1257&amp;")")</f>
        <v>2.8708410017942798</v>
      </c>
      <c r="Q1257" cm="1">
        <f t="array" ref="Q1257">_xll.FDS(A1257,"FF_TAX_RATE(ANN_R,"&amp;F1257&amp;","&amp;G1257&amp;")")</f>
        <v>17.283950617283899</v>
      </c>
      <c r="R1257" t="e" cm="1">
        <f t="array" ref="R1257">_xll.FDS(A1257,"FF_TAX_REFUND(ANN_R,"&amp;F1257&amp;","&amp;G1257&amp;",,,,,""D=1"")")</f>
        <v>#N/A</v>
      </c>
      <c r="S1257" t="e">
        <f t="shared" si="135"/>
        <v>#N/A</v>
      </c>
      <c r="T1257" s="1" t="e" cm="1">
        <f t="array" ref="T1257">_xll.FDS($A1257,"FF_TAX_CF(ANN_R,"&amp;AE1257&amp;","&amp;AF1257&amp;",,,USD)")</f>
        <v>#N/A</v>
      </c>
      <c r="U1257" s="1" t="e" cm="1">
        <f t="array" ref="U1257">_xll.FDS($A1257,"FF_TAX_CF(ANN_R,"&amp;AG1257&amp;","&amp;AH1257&amp;",,,USD)")</f>
        <v>#N/A</v>
      </c>
      <c r="V1257" s="1" t="e" cm="1">
        <f t="array" ref="V1257">_xll.FDS(A1257,"FF_TAX_CF(ANN_R,"&amp;AI1257&amp;","&amp;AJ1257&amp;",,,USD)")</f>
        <v>#N/A</v>
      </c>
      <c r="W1257" s="1" t="e" cm="1">
        <f t="array" ref="W1257">_xll.FDS(A1257,"FF_TAX_CF(ANN_R,"&amp;AK1257&amp;","&amp;AL1257&amp;",,,USD)")</f>
        <v>#N/A</v>
      </c>
      <c r="X1257" s="1" t="e" cm="1">
        <f t="array" ref="X1257">_xll.FDS(A1257,"FF_TAX_CF(ANN_R,"&amp;F1257&amp;","&amp;G1257&amp;",,,USD)")</f>
        <v>#N/A</v>
      </c>
      <c r="Y1257" s="1" cm="1">
        <f t="array" ref="Y1257">_xll.FDS($A1257,"FF_PTX_INC(ANN_R,"&amp;AE1257&amp;","&amp;AF1257&amp;",,,USD)")</f>
        <v>3086.2902939319602</v>
      </c>
      <c r="Z1257" s="1" cm="1">
        <f t="array" ref="Z1257">_xll.FDS($A1257,"FF_PTX_INC(ANN_R,"&amp;AG1257&amp;","&amp;AH1257&amp;",,,USD)")</f>
        <v>6181.0814714431799</v>
      </c>
      <c r="AA1257" s="1" cm="1">
        <f t="array" ref="AA1257">_xll.FDS(A1257,"FF_PTX_INC(ANN_R,"&amp;AI1257&amp;","&amp;AJ1257&amp;",,,USD)")</f>
        <v>4569.1706936359396</v>
      </c>
      <c r="AB1257" s="1" cm="1">
        <f t="array" ref="AB1257">_xll.FDS(A1257,"FF_PTX_INC(ANN_R,"&amp;AK1257&amp;","&amp;AL1257&amp;",,,USD)")</f>
        <v>4266.5757722854596</v>
      </c>
      <c r="AC1257" s="1" cm="1">
        <f t="array" ref="AC1257">_xll.FDS(A1257,"FF_PTX_INC(ANN_R,"&amp;F1257&amp;","&amp;G1257&amp;",,,USD)")</f>
        <v>3324.16556882858</v>
      </c>
      <c r="AE1257" s="6">
        <f t="shared" si="136"/>
        <v>42370</v>
      </c>
      <c r="AF1257" s="6">
        <f t="shared" si="137"/>
        <v>42735</v>
      </c>
      <c r="AG1257" s="6">
        <f t="shared" si="138"/>
        <v>42736</v>
      </c>
      <c r="AH1257" s="6">
        <f t="shared" si="139"/>
        <v>43100</v>
      </c>
      <c r="AI1257" s="6">
        <f>DATE(YEAR(F1257)+AO1257,MONTH(F1257),DAY(F1257))</f>
        <v>43101</v>
      </c>
      <c r="AJ1257" s="6">
        <f>DATE(YEAR(G1257)+AO1257,MONTH(G1257),DAY(G1257))</f>
        <v>43465</v>
      </c>
      <c r="AK1257" s="6">
        <f>DATE(YEAR(F1257)+AP1257,MONTH(F1257),DAY(F1257))</f>
        <v>43466</v>
      </c>
      <c r="AL1257" s="6">
        <f>DATE(YEAR(G1257)+AP1257,MONTH(G1257),DAY(G1257))</f>
        <v>43830</v>
      </c>
      <c r="AM1257" s="8">
        <v>-4</v>
      </c>
      <c r="AN1257" s="8">
        <v>-3</v>
      </c>
      <c r="AO1257">
        <v>-2</v>
      </c>
      <c r="AP1257">
        <v>-1</v>
      </c>
      <c r="AQ1257" cm="1">
        <f t="array" ref="AQ1257">_xll.FDS(A1257,"FF_DEBT_LT(ANN_R,"&amp;F1257&amp;","&amp;G1257&amp;")")</f>
        <v>11068</v>
      </c>
      <c r="AR1257" cm="1">
        <f t="array" ref="AR1257">_xll.FDS(A1257,"FF_RD_EXP(ANN_R,"&amp;F1257&amp;","&amp;G1257&amp;")")</f>
        <v>1409</v>
      </c>
      <c r="AS1257" t="e" cm="1">
        <f t="array" ref="AS1257">_xll.FDS(A1257,"FF_PTX_INC_FOR(ANN_R,"&amp;F1257&amp;","&amp;G1257&amp;")")</f>
        <v>#N/A</v>
      </c>
      <c r="AT1257" cm="1">
        <f t="array" ref="AT1257">_xll.FDS(A1257,"FF_MKT_VAL_PUBLIC(ANN_R,"&amp;[1]sample_report!E1257&amp;")")</f>
        <v>16467.0088107841</v>
      </c>
    </row>
    <row r="1258" spans="1:46" x14ac:dyDescent="0.25">
      <c r="A1258" t="s">
        <v>1090</v>
      </c>
      <c r="B1258" t="s">
        <v>1091</v>
      </c>
      <c r="C1258" t="s">
        <v>1041</v>
      </c>
      <c r="D1258" t="str" cm="1">
        <f t="array" ref="D1258">_xll.FDS(A1258,"FF_MAJOR_IND_NAME")</f>
        <v>AUTOMOTIVE</v>
      </c>
      <c r="E1258">
        <v>2016</v>
      </c>
      <c r="F1258" s="4">
        <f t="shared" si="133"/>
        <v>42370</v>
      </c>
      <c r="G1258" s="4">
        <f t="shared" si="134"/>
        <v>42735</v>
      </c>
      <c r="H1258" s="3">
        <v>0</v>
      </c>
      <c r="I1258" s="1" cm="1">
        <f t="array" ref="I1258">_xll.FDS(A1258,"FF_PTX_INC(ANN_R,"&amp;F1258&amp;","&amp;G1258&amp;",,,USD)")</f>
        <v>3086.2902939319602</v>
      </c>
      <c r="J1258" s="1" cm="1">
        <f t="array" ref="J1258">_xll.FDS(A1258,"FF_MKT_VAL(ANN_R,"&amp;F1258&amp;","&amp;G1258&amp;",,,USD)")</f>
        <v>17702.188649279899</v>
      </c>
      <c r="K1258" s="1" cm="1">
        <f t="array" ref="K1258">_xll.FDS(A1258,"FF_SHLDRS_EQ(ANN_R,"&amp;F1258&amp;","&amp;G1258&amp;",,,USD)")</f>
        <v>20217.447341918902</v>
      </c>
      <c r="L1258" s="1" cm="1">
        <f t="array" ref="L1258">_xll.FDS(A1258,"FF_ASSETS(ANN_R,"&amp;F1258&amp;","&amp;G1258&amp;",,,USD)")</f>
        <v>110055.775667667</v>
      </c>
      <c r="M1258" s="1" t="e" cm="1">
        <f t="array" ref="M1258">_xll.FDS(A1258,"FF_TAX_CF(ANN_R,"&amp;F1258&amp;","&amp;G1258&amp;",,,USD)")</f>
        <v>#N/A</v>
      </c>
      <c r="N1258" s="1" cm="1">
        <f t="array" ref="N1258">_xll.FDS(A1258,"FF_INC_TAX(ANN_R,"&amp;F1258&amp;","&amp;G1258&amp;",,,USD)")</f>
        <v>1429.20683145523</v>
      </c>
      <c r="O1258" s="1" cm="1">
        <f t="array" ref="O1258">_xll.FDS(A1258,"FF_NET_INC(ANN_R,"&amp;F1258&amp;","&amp;G1258&amp;")")</f>
        <v>1803</v>
      </c>
      <c r="P1258" s="1" cm="1">
        <f t="array" ref="P1258">_xll.FDS(A1258,"FF_ROA(ANN_R,"&amp;F1258&amp;","&amp;G1258&amp;")")</f>
        <v>1.7163582362348599</v>
      </c>
      <c r="Q1258" cm="1">
        <f t="array" ref="Q1258">_xll.FDS(A1258,"FF_TAX_RATE(ANN_R,"&amp;F1258&amp;","&amp;G1258&amp;")")</f>
        <v>46.308243727598601</v>
      </c>
      <c r="R1258" t="e" cm="1">
        <f t="array" ref="R1258">_xll.FDS(A1258,"FF_TAX_REFUND(ANN_R,"&amp;F1258&amp;","&amp;G1258&amp;",,,,,""D=1"")")</f>
        <v>#N/A</v>
      </c>
      <c r="S1258" t="e">
        <f t="shared" si="135"/>
        <v>#N/A</v>
      </c>
      <c r="T1258" s="1" t="e" cm="1">
        <f t="array" ref="T1258">_xll.FDS($A1258,"FF_TAX_CF(ANN_R,"&amp;AE1258&amp;","&amp;AF1258&amp;",,,USD)")</f>
        <v>#N/A</v>
      </c>
      <c r="U1258" s="1" t="e" cm="1">
        <f t="array" ref="U1258">_xll.FDS($A1258,"FF_TAX_CF(ANN_R,"&amp;AG1258&amp;","&amp;AH1258&amp;",,,USD)")</f>
        <v>#N/A</v>
      </c>
      <c r="V1258" s="1" t="e" cm="1">
        <f t="array" ref="V1258">_xll.FDS(A1258,"FF_TAX_CF(ANN_R,"&amp;AI1258&amp;","&amp;AJ1258&amp;",,,USD)")</f>
        <v>#N/A</v>
      </c>
      <c r="W1258" s="1" t="e" cm="1">
        <f t="array" ref="W1258">_xll.FDS(A1258,"FF_TAX_CF(ANN_R,"&amp;AK1258&amp;","&amp;AL1258&amp;",,,USD)")</f>
        <v>#N/A</v>
      </c>
      <c r="X1258" s="1" t="e" cm="1">
        <f t="array" ref="X1258">_xll.FDS(A1258,"FF_TAX_CF(ANN_R,"&amp;F1258&amp;","&amp;G1258&amp;",,,USD)")</f>
        <v>#N/A</v>
      </c>
      <c r="Y1258" s="1" cm="1">
        <f t="array" ref="Y1258">_xll.FDS($A1258,"FF_PTX_INC(ANN_R,"&amp;AE1258&amp;","&amp;AF1258&amp;",,,USD)")</f>
        <v>1830.3688466548899</v>
      </c>
      <c r="Z1258" s="1" cm="1">
        <f t="array" ref="Z1258">_xll.FDS($A1258,"FF_PTX_INC(ANN_R,"&amp;AG1258&amp;","&amp;AH1258&amp;",,,USD)")</f>
        <v>1236.0124716758701</v>
      </c>
      <c r="AA1258" s="1" cm="1">
        <f t="array" ref="AA1258">_xll.FDS(A1258,"FF_PTX_INC(ANN_R,"&amp;AI1258&amp;","&amp;AJ1258&amp;",,,USD)")</f>
        <v>864.84212923049904</v>
      </c>
      <c r="AB1258" s="1" cm="1">
        <f t="array" ref="AB1258">_xll.FDS(A1258,"FF_PTX_INC(ANN_R,"&amp;AK1258&amp;","&amp;AL1258&amp;",,,USD)")</f>
        <v>128.63481426238999</v>
      </c>
      <c r="AC1258" s="1" cm="1">
        <f t="array" ref="AC1258">_xll.FDS(A1258,"FF_PTX_INC(ANN_R,"&amp;F1258&amp;","&amp;G1258&amp;",,,USD)")</f>
        <v>3086.2902939319602</v>
      </c>
      <c r="AE1258" s="6">
        <f t="shared" si="136"/>
        <v>40909</v>
      </c>
      <c r="AF1258" s="6">
        <f t="shared" si="137"/>
        <v>41274</v>
      </c>
      <c r="AG1258" s="6">
        <f t="shared" si="138"/>
        <v>41275</v>
      </c>
      <c r="AH1258" s="6">
        <f t="shared" si="139"/>
        <v>41639</v>
      </c>
      <c r="AI1258" s="6">
        <f>DATE(YEAR(F1258)+AO1258,MONTH(F1258),DAY(F1258))</f>
        <v>41640</v>
      </c>
      <c r="AJ1258" s="6">
        <f>DATE(YEAR(G1258)+AO1258,MONTH(G1258),DAY(G1258))</f>
        <v>42004</v>
      </c>
      <c r="AK1258" s="6">
        <f>DATE(YEAR(F1258)+AP1258,MONTH(F1258),DAY(F1258))</f>
        <v>42005</v>
      </c>
      <c r="AL1258" s="6">
        <f>DATE(YEAR(G1258)+AP1258,MONTH(G1258),DAY(G1258))</f>
        <v>42369</v>
      </c>
      <c r="AM1258" s="8">
        <v>-4</v>
      </c>
      <c r="AN1258" s="8">
        <v>-3</v>
      </c>
      <c r="AO1258">
        <v>-2</v>
      </c>
      <c r="AP1258">
        <v>-1</v>
      </c>
      <c r="AQ1258" cm="1">
        <f t="array" ref="AQ1258">_xll.FDS(A1258,"FF_DEBT_LT(ANN_R,"&amp;F1258&amp;","&amp;G1258&amp;")")</f>
        <v>16111</v>
      </c>
      <c r="AR1258" cm="1">
        <f t="array" ref="AR1258">_xll.FDS(A1258,"FF_RD_EXP(ANN_R,"&amp;F1258&amp;","&amp;G1258&amp;")")</f>
        <v>1782</v>
      </c>
      <c r="AS1258" t="e" cm="1">
        <f t="array" ref="AS1258">_xll.FDS(A1258,"FF_PTX_INC_FOR(ANN_R,"&amp;F1258&amp;","&amp;G1258&amp;")")</f>
        <v>#N/A</v>
      </c>
      <c r="AT1258" cm="1">
        <f t="array" ref="AT1258">_xll.FDS(A1258,"FF_MKT_VAL_PUBLIC(ANN_R,"&amp;[1]sample_report!E1258&amp;")")</f>
        <v>9217.7236192404507</v>
      </c>
    </row>
    <row r="1259" spans="1:46" hidden="1" x14ac:dyDescent="0.25">
      <c r="A1259" t="s">
        <v>1170</v>
      </c>
      <c r="B1259" t="s">
        <v>1171</v>
      </c>
      <c r="C1259" t="s">
        <v>1041</v>
      </c>
      <c r="D1259" t="str" cm="1">
        <f t="array" ref="D1259">_xll.FDS(A1259,"FF_MAJOR_IND_NAME")</f>
        <v>ELECTRONICS</v>
      </c>
      <c r="E1259">
        <v>2020</v>
      </c>
      <c r="F1259" s="4">
        <f t="shared" si="133"/>
        <v>43831</v>
      </c>
      <c r="G1259" s="4">
        <f t="shared" si="134"/>
        <v>44196</v>
      </c>
      <c r="H1259" s="3">
        <v>1</v>
      </c>
      <c r="I1259" s="1" cm="1">
        <f t="array" ref="I1259">_xll.FDS(A1259,"FF_PTX_INC(ANN_R,"&amp;F1259&amp;","&amp;G1259&amp;",,,USD)")</f>
        <v>1134.0000521703901</v>
      </c>
      <c r="J1259" s="1" cm="1">
        <f t="array" ref="J1259">_xll.FDS(A1259,"FF_MKT_VAL(ANN_R,"&amp;F1259&amp;","&amp;G1259&amp;",,,USD)")</f>
        <v>33544.804477501297</v>
      </c>
      <c r="K1259" s="1" cm="1">
        <f t="array" ref="K1259">_xll.FDS(A1259,"FF_SHLDRS_EQ(ANN_R,"&amp;F1259&amp;","&amp;G1259&amp;",,,USD)")</f>
        <v>8447.9997379873894</v>
      </c>
      <c r="L1259" s="1" cm="1">
        <f t="array" ref="L1259">_xll.FDS(A1259,"FF_ASSETS(ANN_R,"&amp;F1259&amp;","&amp;G1259&amp;",,,USD)")</f>
        <v>14453.999551712801</v>
      </c>
      <c r="M1259" s="1" cm="1">
        <f t="array" ref="M1259">_xll.FDS(A1259,"FF_TAX_CF(ANN_R,"&amp;F1259&amp;","&amp;G1259&amp;",,,USD)")</f>
        <v>138.00000634877799</v>
      </c>
      <c r="N1259" s="1" cm="1">
        <f t="array" ref="N1259">_xll.FDS(A1259,"FF_INC_TAX(ANN_R,"&amp;F1259&amp;","&amp;G1259&amp;",,,USD)")</f>
        <v>28.000001288157801</v>
      </c>
      <c r="O1259" s="1" cm="1">
        <f t="array" ref="O1259">_xll.FDS(A1259,"FF_NET_INC(ANN_R,"&amp;F1259&amp;","&amp;G1259&amp;")")</f>
        <v>970.19720636511602</v>
      </c>
      <c r="P1259" s="1" cm="1">
        <f t="array" ref="P1259">_xll.FDS(A1259,"FF_ROA(ANN_R,"&amp;F1259&amp;","&amp;G1259&amp;")")</f>
        <v>8.6678943817882708</v>
      </c>
      <c r="Q1259" cm="1">
        <f t="array" ref="Q1259">_xll.FDS(A1259,"FF_TAX_RATE(ANN_R,"&amp;F1259&amp;","&amp;G1259&amp;")")</f>
        <v>2.4691358024691299</v>
      </c>
      <c r="R1259" t="e" cm="1">
        <f t="array" ref="R1259">_xll.FDS(A1259,"FF_TAX_REFUND(ANN_R,"&amp;F1259&amp;","&amp;G1259&amp;",,,,,""D=1"")")</f>
        <v>#N/A</v>
      </c>
      <c r="S1259">
        <f t="shared" si="135"/>
        <v>9.6678121934691968E-2</v>
      </c>
      <c r="T1259" s="1" cm="1">
        <f t="array" ref="T1259">_xll.FDS($A1259,"FF_TAX_CF(ANN_R,"&amp;AE1259&amp;","&amp;AF1259&amp;",,,USD)")</f>
        <v>41.999999847652397</v>
      </c>
      <c r="U1259" s="1" cm="1">
        <f t="array" ref="U1259">_xll.FDS($A1259,"FF_TAX_CF(ANN_R,"&amp;AG1259&amp;","&amp;AH1259&amp;",,,USD)")</f>
        <v>52.000000395046598</v>
      </c>
      <c r="V1259" s="1" cm="1">
        <f t="array" ref="V1259">_xll.FDS(A1259,"FF_TAX_CF(ANN_R,"&amp;AI1259&amp;","&amp;AJ1259&amp;",,,USD)")</f>
        <v>59.999998708000099</v>
      </c>
      <c r="W1259" s="1" cm="1">
        <f t="array" ref="W1259">_xll.FDS(A1259,"FF_TAX_CF(ANN_R,"&amp;AK1259&amp;","&amp;AL1259&amp;",,,USD)")</f>
        <v>129.999999897903</v>
      </c>
      <c r="X1259" s="1" cm="1">
        <f t="array" ref="X1259">_xll.FDS(A1259,"FF_TAX_CF(ANN_R,"&amp;F1259&amp;","&amp;G1259&amp;",,,USD)")</f>
        <v>138.00000634877799</v>
      </c>
      <c r="Y1259" s="1" cm="1">
        <f t="array" ref="Y1259">_xll.FDS($A1259,"FF_PTX_INC(ANN_R,"&amp;AE1259&amp;","&amp;AF1259&amp;",,,USD)")</f>
        <v>94.999999655404096</v>
      </c>
      <c r="Z1259" s="1" cm="1">
        <f t="array" ref="Z1259">_xll.FDS($A1259,"FF_PTX_INC(ANN_R,"&amp;AG1259&amp;","&amp;AH1259&amp;",,,USD)")</f>
        <v>831.00000631315004</v>
      </c>
      <c r="AA1259" s="1" cm="1">
        <f t="array" ref="AA1259">_xll.FDS(A1259,"FF_PTX_INC(ANN_R,"&amp;AI1259&amp;","&amp;AJ1259&amp;",,,USD)")</f>
        <v>1242.99997323407</v>
      </c>
      <c r="AB1259" s="1" cm="1">
        <f t="array" ref="AB1259">_xll.FDS(A1259,"FF_PTX_INC(ANN_R,"&amp;AK1259&amp;","&amp;AL1259&amp;",,,USD)")</f>
        <v>1061.9999991659499</v>
      </c>
      <c r="AC1259" s="1" cm="1">
        <f t="array" ref="AC1259">_xll.FDS(A1259,"FF_PTX_INC(ANN_R,"&amp;F1259&amp;","&amp;G1259&amp;",,,USD)")</f>
        <v>1134.0000521703901</v>
      </c>
      <c r="AE1259" s="6">
        <f t="shared" si="136"/>
        <v>42370</v>
      </c>
      <c r="AF1259" s="6">
        <f t="shared" si="137"/>
        <v>42735</v>
      </c>
      <c r="AG1259" s="6">
        <f t="shared" si="138"/>
        <v>42736</v>
      </c>
      <c r="AH1259" s="6">
        <f t="shared" si="139"/>
        <v>43100</v>
      </c>
      <c r="AI1259" s="6">
        <f>DATE(YEAR(F1259)+AO1259,MONTH(F1259),DAY(F1259))</f>
        <v>43101</v>
      </c>
      <c r="AJ1259" s="6">
        <f>DATE(YEAR(G1259)+AO1259,MONTH(G1259),DAY(G1259))</f>
        <v>43465</v>
      </c>
      <c r="AK1259" s="6">
        <f>DATE(YEAR(F1259)+AP1259,MONTH(F1259),DAY(F1259))</f>
        <v>43466</v>
      </c>
      <c r="AL1259" s="6">
        <f>DATE(YEAR(G1259)+AP1259,MONTH(G1259),DAY(G1259))</f>
        <v>43830</v>
      </c>
      <c r="AM1259" s="8">
        <v>-4</v>
      </c>
      <c r="AN1259" s="8">
        <v>-3</v>
      </c>
      <c r="AO1259">
        <v>-2</v>
      </c>
      <c r="AP1259">
        <v>-1</v>
      </c>
      <c r="AQ1259" cm="1">
        <f t="array" ref="AQ1259">_xll.FDS(A1259,"FF_DEBT_LT(ANN_R,"&amp;F1259&amp;","&amp;G1259&amp;")")</f>
        <v>1608.4344734690801</v>
      </c>
      <c r="AR1259" cm="1">
        <f t="array" ref="AR1259">_xll.FDS(A1259,"FF_RD_EXP(ANN_R,"&amp;F1259&amp;","&amp;G1259&amp;")")</f>
        <v>1471.08563749937</v>
      </c>
      <c r="AS1259" t="e" cm="1">
        <f t="array" ref="AS1259">_xll.FDS(A1259,"FF_PTX_INC_FOR(ANN_R,"&amp;F1259&amp;","&amp;G1259&amp;")")</f>
        <v>#N/A</v>
      </c>
      <c r="AT1259" cm="1">
        <f t="array" ref="AT1259">_xll.FDS(A1259,"FF_MKT_VAL_PUBLIC(ANN_R,"&amp;[1]sample_report!E1259&amp;")")</f>
        <v>19690.393712030502</v>
      </c>
    </row>
    <row r="1260" spans="1:46" hidden="1" x14ac:dyDescent="0.25">
      <c r="A1260" t="s">
        <v>1170</v>
      </c>
      <c r="B1260" t="s">
        <v>1171</v>
      </c>
      <c r="C1260" t="s">
        <v>1041</v>
      </c>
      <c r="D1260" t="str" cm="1">
        <f t="array" ref="D1260">_xll.FDS(A1260,"FF_MAJOR_IND_NAME")</f>
        <v>ELECTRONICS</v>
      </c>
      <c r="E1260">
        <v>2016</v>
      </c>
      <c r="F1260" s="4">
        <f t="shared" si="133"/>
        <v>42370</v>
      </c>
      <c r="G1260" s="4">
        <f t="shared" si="134"/>
        <v>42735</v>
      </c>
      <c r="H1260" s="2">
        <v>1</v>
      </c>
      <c r="I1260" s="1" cm="1">
        <f t="array" ref="I1260">_xll.FDS(A1260,"FF_PTX_INC(ANN_R,"&amp;F1260&amp;","&amp;G1260&amp;",,,USD)")</f>
        <v>94.999999655404096</v>
      </c>
      <c r="J1260" s="1" cm="1">
        <f t="array" ref="J1260">_xll.FDS(A1260,"FF_MKT_VAL(ANN_R,"&amp;F1260&amp;","&amp;G1260&amp;",,,USD)")</f>
        <v>10039.899339417399</v>
      </c>
      <c r="K1260" s="1" cm="1">
        <f t="array" ref="K1260">_xll.FDS(A1260,"FF_SHLDRS_EQ(ANN_R,"&amp;F1260&amp;","&amp;G1260&amp;",,,USD)")</f>
        <v>4534.9998523879103</v>
      </c>
      <c r="L1260" s="1" cm="1">
        <f t="array" ref="L1260">_xll.FDS(A1260,"FF_ASSETS(ANN_R,"&amp;F1260&amp;","&amp;G1260&amp;",,,USD)")</f>
        <v>8003.9997394736001</v>
      </c>
      <c r="M1260" s="1" cm="1">
        <f t="array" ref="M1260">_xll.FDS(A1260,"FF_TAX_CF(ANN_R,"&amp;F1260&amp;","&amp;G1260&amp;",,,USD)")</f>
        <v>41.999999847652397</v>
      </c>
      <c r="N1260" s="1" cm="1">
        <f t="array" ref="N1260">_xll.FDS(A1260,"FF_INC_TAX(ANN_R,"&amp;F1260&amp;","&amp;G1260&amp;",,,USD)")</f>
        <v>-67.999999753341797</v>
      </c>
      <c r="O1260" s="1" cm="1">
        <f t="array" ref="O1260">_xll.FDS(A1260,"FF_NET_INC(ANN_R,"&amp;F1260&amp;","&amp;G1260&amp;")")</f>
        <v>149.159655925843</v>
      </c>
      <c r="P1260" s="1" cm="1">
        <f t="array" ref="P1260">_xll.FDS(A1260,"FF_ROA(ANN_R,"&amp;F1260&amp;","&amp;G1260&amp;")")</f>
        <v>1.97138354346641</v>
      </c>
      <c r="Q1260" cm="1">
        <f t="array" ref="Q1260">_xll.FDS(A1260,"FF_TAX_RATE(ANN_R,"&amp;F1260&amp;","&amp;G1260&amp;")")</f>
        <v>-71.578947368420998</v>
      </c>
      <c r="R1260" t="e" cm="1">
        <f t="array" ref="R1260">_xll.FDS(A1260,"FF_TAX_REFUND(ANN_R,"&amp;F1260&amp;","&amp;G1260&amp;",,,,,""D=1"")")</f>
        <v>#N/A</v>
      </c>
      <c r="S1260">
        <f t="shared" si="135"/>
        <v>-7.0406626091801316E-2</v>
      </c>
      <c r="T1260" s="1" cm="1">
        <f t="array" ref="T1260">_xll.FDS($A1260,"FF_TAX_CF(ANN_R,"&amp;AE1260&amp;","&amp;AF1260&amp;",,,USD)")</f>
        <v>51.000000708195699</v>
      </c>
      <c r="U1260" s="1" cm="1">
        <f t="array" ref="U1260">_xll.FDS($A1260,"FF_TAX_CF(ANN_R,"&amp;AG1260&amp;","&amp;AH1260&amp;",,,USD)")</f>
        <v>22.999999765469301</v>
      </c>
      <c r="V1260" s="1" cm="1">
        <f t="array" ref="V1260">_xll.FDS(A1260,"FF_TAX_CF(ANN_R,"&amp;AI1260&amp;","&amp;AJ1260&amp;",,,USD)")</f>
        <v>29.999999685631199</v>
      </c>
      <c r="W1260" s="1" cm="1">
        <f t="array" ref="W1260">_xll.FDS(A1260,"FF_TAX_CF(ANN_R,"&amp;AK1260&amp;","&amp;AL1260&amp;",,,USD)")</f>
        <v>41.000000569086502</v>
      </c>
      <c r="X1260" s="1" cm="1">
        <f t="array" ref="X1260">_xll.FDS(A1260,"FF_TAX_CF(ANN_R,"&amp;F1260&amp;","&amp;G1260&amp;",,,USD)")</f>
        <v>41.999999847652397</v>
      </c>
      <c r="Y1260" s="1" cm="1">
        <f t="array" ref="Y1260">_xll.FDS($A1260,"FF_PTX_INC(ANN_R,"&amp;AE1260&amp;","&amp;AF1260&amp;",,,USD)")</f>
        <v>-2113.0000293415201</v>
      </c>
      <c r="Z1260" s="1" cm="1">
        <f t="array" ref="Z1260">_xll.FDS($A1260,"FF_PTX_INC(ANN_R,"&amp;AG1260&amp;","&amp;AH1260&amp;",,,USD)")</f>
        <v>-615.99999371865601</v>
      </c>
      <c r="AA1260" s="1" cm="1">
        <f t="array" ref="AA1260">_xll.FDS(A1260,"FF_PTX_INC(ANN_R,"&amp;AI1260&amp;","&amp;AJ1260&amp;",,,USD)")</f>
        <v>3.9999999580841599</v>
      </c>
      <c r="AB1260" s="1" cm="1">
        <f t="array" ref="AB1260">_xll.FDS(A1260,"FF_PTX_INC(ANN_R,"&amp;AK1260&amp;","&amp;AL1260&amp;",,,USD)")</f>
        <v>-26.000000360883998</v>
      </c>
      <c r="AC1260" s="1" cm="1">
        <f t="array" ref="AC1260">_xll.FDS(A1260,"FF_PTX_INC(ANN_R,"&amp;F1260&amp;","&amp;G1260&amp;",,,USD)")</f>
        <v>94.999999655404096</v>
      </c>
      <c r="AE1260" s="6">
        <f t="shared" si="136"/>
        <v>40909</v>
      </c>
      <c r="AF1260" s="6">
        <f t="shared" si="137"/>
        <v>41274</v>
      </c>
      <c r="AG1260" s="6">
        <f t="shared" si="138"/>
        <v>41275</v>
      </c>
      <c r="AH1260" s="6">
        <f t="shared" si="139"/>
        <v>41639</v>
      </c>
      <c r="AI1260" s="6">
        <f>DATE(YEAR(F1260)+AO1260,MONTH(F1260),DAY(F1260))</f>
        <v>41640</v>
      </c>
      <c r="AJ1260" s="6">
        <f>DATE(YEAR(G1260)+AO1260,MONTH(G1260),DAY(G1260))</f>
        <v>42004</v>
      </c>
      <c r="AK1260" s="6">
        <f>DATE(YEAR(F1260)+AP1260,MONTH(F1260),DAY(F1260))</f>
        <v>42005</v>
      </c>
      <c r="AL1260" s="6">
        <f>DATE(YEAR(G1260)+AP1260,MONTH(G1260),DAY(G1260))</f>
        <v>42369</v>
      </c>
      <c r="AM1260" s="8">
        <v>-4</v>
      </c>
      <c r="AN1260" s="8">
        <v>-3</v>
      </c>
      <c r="AO1260">
        <v>-2</v>
      </c>
      <c r="AP1260">
        <v>-1</v>
      </c>
      <c r="AQ1260" cm="1">
        <f t="array" ref="AQ1260">_xll.FDS(A1260,"FF_DEBT_LT(ANN_R,"&amp;F1260&amp;","&amp;G1260&amp;")")</f>
        <v>1264.7546812048699</v>
      </c>
      <c r="AR1260" cm="1">
        <f t="array" ref="AR1260">_xll.FDS(A1260,"FF_RD_EXP(ANN_R,"&amp;F1260&amp;","&amp;G1260&amp;")")</f>
        <v>1295.42901176808</v>
      </c>
      <c r="AS1260" t="e" cm="1">
        <f t="array" ref="AS1260">_xll.FDS(A1260,"FF_PTX_INC_FOR(ANN_R,"&amp;F1260&amp;","&amp;G1260&amp;")")</f>
        <v>#N/A</v>
      </c>
      <c r="AT1260" cm="1">
        <f t="array" ref="AT1260">_xll.FDS(A1260,"FF_MKT_VAL_PUBLIC(ANN_R,"&amp;[1]sample_report!E1260&amp;")")</f>
        <v>6640.5738270141101</v>
      </c>
    </row>
    <row r="1261" spans="1:46" hidden="1" x14ac:dyDescent="0.25">
      <c r="A1261" t="s">
        <v>1326</v>
      </c>
      <c r="B1261" t="s">
        <v>1327</v>
      </c>
      <c r="C1261" t="s">
        <v>932</v>
      </c>
      <c r="D1261" t="str" cm="1">
        <f t="array" ref="D1261">_xll.FDS(A1261,"FF_MAJOR_IND_NAME")</f>
        <v>DRUGS, COSMETICS &amp; HEALTH CARE</v>
      </c>
      <c r="E1261">
        <v>2020</v>
      </c>
      <c r="F1261" s="4">
        <f t="shared" si="133"/>
        <v>43831</v>
      </c>
      <c r="G1261" s="4">
        <f t="shared" si="134"/>
        <v>44196</v>
      </c>
      <c r="H1261" s="3">
        <v>1</v>
      </c>
      <c r="I1261" s="1" cm="1">
        <f t="array" ref="I1261">_xll.FDS(A1261,"FF_PTX_INC(ANN_R,"&amp;F1261&amp;","&amp;G1261&amp;",,,USD)")</f>
        <v>123.04846988320401</v>
      </c>
      <c r="J1261" s="1" cm="1">
        <f t="array" ref="J1261">_xll.FDS(A1261,"FF_MKT_VAL(ANN_R,"&amp;F1261&amp;","&amp;G1261&amp;",,,USD)")</f>
        <v>18544.768348305599</v>
      </c>
      <c r="K1261" s="1" cm="1">
        <f t="array" ref="K1261">_xll.FDS(A1261,"FF_SHLDRS_EQ(ANN_R,"&amp;F1261&amp;","&amp;G1261&amp;",,,USD)")</f>
        <v>1362.8994385385499</v>
      </c>
      <c r="L1261" s="1" cm="1">
        <f t="array" ref="L1261">_xll.FDS(A1261,"FF_ASSETS(ANN_R,"&amp;F1261&amp;","&amp;G1261&amp;",,,USD)")</f>
        <v>2962.5939365529998</v>
      </c>
      <c r="M1261" s="1" cm="1">
        <f t="array" ref="M1261">_xll.FDS(A1261,"FF_TAX_CF(ANN_R,"&amp;F1261&amp;","&amp;G1261&amp;",,,USD)")</f>
        <v>61.224324605464901</v>
      </c>
      <c r="N1261" s="1" cm="1">
        <f t="array" ref="N1261">_xll.FDS(A1261,"FF_INC_TAX(ANN_R,"&amp;F1261&amp;","&amp;G1261&amp;",,,USD)")</f>
        <v>23.054208751916899</v>
      </c>
      <c r="O1261" s="1" cm="1">
        <f t="array" ref="O1261">_xll.FDS(A1261,"FF_NET_INC(ANN_R,"&amp;F1261&amp;","&amp;G1261&amp;")")</f>
        <v>91.281999999999996</v>
      </c>
      <c r="P1261" s="1" cm="1">
        <f t="array" ref="P1261">_xll.FDS(A1261,"FF_ROA(ANN_R,"&amp;F1261&amp;","&amp;G1261&amp;")")</f>
        <v>3.5935404297903002</v>
      </c>
      <c r="Q1261" cm="1">
        <f t="array" ref="Q1261">_xll.FDS(A1261,"FF_TAX_RATE(ANN_R,"&amp;F1261&amp;","&amp;G1261&amp;")")</f>
        <v>18.735876011948601</v>
      </c>
      <c r="R1261" t="e" cm="1">
        <f t="array" ref="R1261">_xll.FDS(A1261,"FF_TAX_REFUND(ANN_R,"&amp;F1261&amp;","&amp;G1261&amp;",,,,,""D=1"")")</f>
        <v>#N/A</v>
      </c>
      <c r="S1261">
        <f t="shared" si="135"/>
        <v>0.13790103523882108</v>
      </c>
      <c r="T1261" s="1" cm="1">
        <f t="array" ref="T1261">_xll.FDS($A1261,"FF_TAX_CF(ANN_R,"&amp;AE1261&amp;","&amp;AF1261&amp;",,,USD)")</f>
        <v>29.619355361461601</v>
      </c>
      <c r="U1261" s="1" cm="1">
        <f t="array" ref="U1261">_xll.FDS($A1261,"FF_TAX_CF(ANN_R,"&amp;AG1261&amp;","&amp;AH1261&amp;",,,USD)")</f>
        <v>26.843459689378701</v>
      </c>
      <c r="V1261" s="1" cm="1">
        <f t="array" ref="V1261">_xll.FDS(A1261,"FF_TAX_CF(ANN_R,"&amp;AI1261&amp;","&amp;AJ1261&amp;",,,USD)")</f>
        <v>40.7801490700245</v>
      </c>
      <c r="W1261" s="1" cm="1">
        <f t="array" ref="W1261">_xll.FDS(A1261,"FF_TAX_CF(ANN_R,"&amp;AK1261&amp;","&amp;AL1261&amp;",,,USD)")</f>
        <v>35.000606048583997</v>
      </c>
      <c r="X1261" s="1" cm="1">
        <f t="array" ref="X1261">_xll.FDS(A1261,"FF_TAX_CF(ANN_R,"&amp;F1261&amp;","&amp;G1261&amp;",,,USD)")</f>
        <v>61.224324605464901</v>
      </c>
      <c r="Y1261" s="1" cm="1">
        <f t="array" ref="Y1261">_xll.FDS($A1261,"FF_PTX_INC(ANN_R,"&amp;AE1261&amp;","&amp;AF1261&amp;",,,USD)")</f>
        <v>227.198117609501</v>
      </c>
      <c r="Z1261" s="1" cm="1">
        <f t="array" ref="Z1261">_xll.FDS($A1261,"FF_PTX_INC(ANN_R,"&amp;AG1261&amp;","&amp;AH1261&amp;",,,USD)")</f>
        <v>338.14570332908602</v>
      </c>
      <c r="AA1261" s="1" cm="1">
        <f t="array" ref="AA1261">_xll.FDS(A1261,"FF_PTX_INC(ANN_R,"&amp;AI1261&amp;","&amp;AJ1261&amp;",,,USD)")</f>
        <v>343.744674233198</v>
      </c>
      <c r="AB1261" s="1" cm="1">
        <f t="array" ref="AB1261">_xll.FDS(A1261,"FF_PTX_INC(ANN_R,"&amp;AK1261&amp;","&amp;AL1261&amp;",,,USD)")</f>
        <v>370.810405426025</v>
      </c>
      <c r="AC1261" s="1" cm="1">
        <f t="array" ref="AC1261">_xll.FDS(A1261,"FF_PTX_INC(ANN_R,"&amp;F1261&amp;","&amp;G1261&amp;",,,USD)")</f>
        <v>123.04846988320401</v>
      </c>
      <c r="AE1261" s="6">
        <f t="shared" si="136"/>
        <v>42370</v>
      </c>
      <c r="AF1261" s="6">
        <f t="shared" si="137"/>
        <v>42735</v>
      </c>
      <c r="AG1261" s="6">
        <f t="shared" si="138"/>
        <v>42736</v>
      </c>
      <c r="AH1261" s="6">
        <f t="shared" si="139"/>
        <v>43100</v>
      </c>
      <c r="AI1261" s="6">
        <f>DATE(YEAR(F1261)+AO1261,MONTH(F1261),DAY(F1261))</f>
        <v>43101</v>
      </c>
      <c r="AJ1261" s="6">
        <f>DATE(YEAR(G1261)+AO1261,MONTH(G1261),DAY(G1261))</f>
        <v>43465</v>
      </c>
      <c r="AK1261" s="6">
        <f>DATE(YEAR(F1261)+AP1261,MONTH(F1261),DAY(F1261))</f>
        <v>43466</v>
      </c>
      <c r="AL1261" s="6">
        <f>DATE(YEAR(G1261)+AP1261,MONTH(G1261),DAY(G1261))</f>
        <v>43830</v>
      </c>
      <c r="AM1261" s="8">
        <v>-4</v>
      </c>
      <c r="AN1261" s="8">
        <v>-3</v>
      </c>
      <c r="AO1261">
        <v>-2</v>
      </c>
      <c r="AP1261">
        <v>-1</v>
      </c>
      <c r="AQ1261" cm="1">
        <f t="array" ref="AQ1261">_xll.FDS(A1261,"FF_DEBT_LT(ANN_R,"&amp;F1261&amp;","&amp;G1261&amp;")")</f>
        <v>704.02099999999996</v>
      </c>
      <c r="AR1261" t="e" cm="1">
        <f t="array" ref="AR1261">_xll.FDS(A1261,"FF_RD_EXP(ANN_R,"&amp;F1261&amp;","&amp;G1261&amp;")")</f>
        <v>#N/A</v>
      </c>
      <c r="AS1261" t="e" cm="1">
        <f t="array" ref="AS1261">_xll.FDS(A1261,"FF_PTX_INC_FOR(ANN_R,"&amp;F1261&amp;","&amp;G1261&amp;")")</f>
        <v>#N/A</v>
      </c>
      <c r="AT1261" cm="1">
        <f t="array" ref="AT1261">_xll.FDS(A1261,"FF_MKT_VAL_PUBLIC(ANN_R,"&amp;[1]sample_report!E1261&amp;")")</f>
        <v>10617.91188519</v>
      </c>
    </row>
    <row r="1262" spans="1:46" hidden="1" x14ac:dyDescent="0.25">
      <c r="A1262" t="s">
        <v>1326</v>
      </c>
      <c r="B1262" t="s">
        <v>1327</v>
      </c>
      <c r="C1262" t="s">
        <v>932</v>
      </c>
      <c r="D1262" t="str" cm="1">
        <f t="array" ref="D1262">_xll.FDS(A1262,"FF_MAJOR_IND_NAME")</f>
        <v>DRUGS, COSMETICS &amp; HEALTH CARE</v>
      </c>
      <c r="E1262">
        <v>2016</v>
      </c>
      <c r="F1262" s="4">
        <f t="shared" si="133"/>
        <v>42370</v>
      </c>
      <c r="G1262" s="4">
        <f t="shared" si="134"/>
        <v>42735</v>
      </c>
      <c r="H1262" s="2">
        <v>1</v>
      </c>
      <c r="I1262" s="1" cm="1">
        <f t="array" ref="I1262">_xll.FDS(A1262,"FF_PTX_INC(ANN_R,"&amp;F1262&amp;","&amp;G1262&amp;",,,USD)")</f>
        <v>227.198117609501</v>
      </c>
      <c r="J1262" s="1" cm="1">
        <f t="array" ref="J1262">_xll.FDS(A1262,"FF_MKT_VAL(ANN_R,"&amp;F1262&amp;","&amp;G1262&amp;",,,USD)")</f>
        <v>5994.4004063167804</v>
      </c>
      <c r="K1262" s="1" cm="1">
        <f t="array" ref="K1262">_xll.FDS(A1262,"FF_SHLDRS_EQ(ANN_R,"&amp;F1262&amp;","&amp;G1262&amp;",,,USD)")</f>
        <v>623.48697654014802</v>
      </c>
      <c r="L1262" s="1" cm="1">
        <f t="array" ref="L1262">_xll.FDS(A1262,"FF_ASSETS(ANN_R,"&amp;F1262&amp;","&amp;G1262&amp;",,,USD)")</f>
        <v>1114.79508006942</v>
      </c>
      <c r="M1262" s="1" cm="1">
        <f t="array" ref="M1262">_xll.FDS(A1262,"FF_TAX_CF(ANN_R,"&amp;F1262&amp;","&amp;G1262&amp;",,,USD)")</f>
        <v>29.619355361461601</v>
      </c>
      <c r="N1262" s="1" cm="1">
        <f t="array" ref="N1262">_xll.FDS(A1262,"FF_INC_TAX(ANN_R,"&amp;F1262&amp;","&amp;G1262&amp;",,,USD)")</f>
        <v>-7.4860433787107503</v>
      </c>
      <c r="O1262" s="1" cm="1">
        <f t="array" ref="O1262">_xll.FDS(A1262,"FF_NET_INC(ANN_R,"&amp;F1262&amp;","&amp;G1262&amp;")")</f>
        <v>229.6</v>
      </c>
      <c r="P1262" s="1" cm="1">
        <f t="array" ref="P1262">_xll.FDS(A1262,"FF_ROA(ANN_R,"&amp;F1262&amp;","&amp;G1262&amp;")")</f>
        <v>20.7134409121131</v>
      </c>
      <c r="Q1262" cm="1">
        <f t="array" ref="Q1262">_xll.FDS(A1262,"FF_TAX_RATE(ANN_R,"&amp;F1262&amp;","&amp;G1262&amp;")")</f>
        <v>-3.2949407580821002</v>
      </c>
      <c r="R1262" t="e" cm="1">
        <f t="array" ref="R1262">_xll.FDS(A1262,"FF_TAX_REFUND(ANN_R,"&amp;F1262&amp;","&amp;G1262&amp;",,,,,""D=1"")")</f>
        <v>#N/A</v>
      </c>
      <c r="S1262">
        <f t="shared" si="135"/>
        <v>0.18377018983722992</v>
      </c>
      <c r="T1262" s="1" cm="1">
        <f t="array" ref="T1262">_xll.FDS($A1262,"FF_TAX_CF(ANN_R,"&amp;AE1262&amp;","&amp;AF1262&amp;",,,USD)")</f>
        <v>24.695507688760799</v>
      </c>
      <c r="U1262" s="1" cm="1">
        <f t="array" ref="U1262">_xll.FDS($A1262,"FF_TAX_CF(ANN_R,"&amp;AG1262&amp;","&amp;AH1262&amp;",,,USD)")</f>
        <v>19.3103657238483</v>
      </c>
      <c r="V1262" s="1" cm="1">
        <f t="array" ref="V1262">_xll.FDS(A1262,"FF_TAX_CF(ANN_R,"&amp;AI1262&amp;","&amp;AJ1262&amp;",,,USD)")</f>
        <v>21.872103499174099</v>
      </c>
      <c r="W1262" s="1" cm="1">
        <f t="array" ref="W1262">_xll.FDS(A1262,"FF_TAX_CF(ANN_R,"&amp;AK1262&amp;","&amp;AL1262&amp;",,,USD)")</f>
        <v>27.170576791524901</v>
      </c>
      <c r="X1262" s="1" cm="1">
        <f t="array" ref="X1262">_xll.FDS(A1262,"FF_TAX_CF(ANN_R,"&amp;F1262&amp;","&amp;G1262&amp;",,,USD)")</f>
        <v>29.619355361461601</v>
      </c>
      <c r="Y1262" s="1" cm="1">
        <f t="array" ref="Y1262">_xll.FDS($A1262,"FF_PTX_INC(ANN_R,"&amp;AE1262&amp;","&amp;AF1262&amp;",,,USD)")</f>
        <v>67.074060504913305</v>
      </c>
      <c r="Z1262" s="1" cm="1">
        <f t="array" ref="Z1262">_xll.FDS($A1262,"FF_PTX_INC(ANN_R,"&amp;AG1262&amp;","&amp;AH1262&amp;",,,USD)")</f>
        <v>123.021332836509</v>
      </c>
      <c r="AA1262" s="1" cm="1">
        <f t="array" ref="AA1262">_xll.FDS(A1262,"FF_PTX_INC(ANN_R,"&amp;AI1262&amp;","&amp;AJ1262&amp;",,,USD)")</f>
        <v>154.18292677938899</v>
      </c>
      <c r="AB1262" s="1" cm="1">
        <f t="array" ref="AB1262">_xll.FDS(A1262,"FF_PTX_INC(ANN_R,"&amp;AK1262&amp;","&amp;AL1262&amp;",,,USD)")</f>
        <v>96.030676309347101</v>
      </c>
      <c r="AC1262" s="1" cm="1">
        <f t="array" ref="AC1262">_xll.FDS(A1262,"FF_PTX_INC(ANN_R,"&amp;F1262&amp;","&amp;G1262&amp;",,,USD)")</f>
        <v>227.198117609501</v>
      </c>
      <c r="AE1262" s="6">
        <f t="shared" si="136"/>
        <v>40909</v>
      </c>
      <c r="AF1262" s="6">
        <f t="shared" si="137"/>
        <v>41274</v>
      </c>
      <c r="AG1262" s="6">
        <f t="shared" si="138"/>
        <v>41275</v>
      </c>
      <c r="AH1262" s="6">
        <f t="shared" si="139"/>
        <v>41639</v>
      </c>
      <c r="AI1262" s="6">
        <f>DATE(YEAR(F1262)+AO1262,MONTH(F1262),DAY(F1262))</f>
        <v>41640</v>
      </c>
      <c r="AJ1262" s="6">
        <f>DATE(YEAR(G1262)+AO1262,MONTH(G1262),DAY(G1262))</f>
        <v>42004</v>
      </c>
      <c r="AK1262" s="6">
        <f>DATE(YEAR(F1262)+AP1262,MONTH(F1262),DAY(F1262))</f>
        <v>42005</v>
      </c>
      <c r="AL1262" s="6">
        <f>DATE(YEAR(G1262)+AP1262,MONTH(G1262),DAY(G1262))</f>
        <v>42369</v>
      </c>
      <c r="AM1262" s="8">
        <v>-4</v>
      </c>
      <c r="AN1262" s="8">
        <v>-3</v>
      </c>
      <c r="AO1262">
        <v>-2</v>
      </c>
      <c r="AP1262">
        <v>-1</v>
      </c>
      <c r="AQ1262" cm="1">
        <f t="array" ref="AQ1262">_xll.FDS(A1262,"FF_DEBT_LT(ANN_R,"&amp;F1262&amp;","&amp;G1262&amp;")")</f>
        <v>199.78800000000001</v>
      </c>
      <c r="AR1262" t="e" cm="1">
        <f t="array" ref="AR1262">_xll.FDS(A1262,"FF_RD_EXP(ANN_R,"&amp;F1262&amp;","&amp;G1262&amp;")")</f>
        <v>#N/A</v>
      </c>
      <c r="AS1262" t="e" cm="1">
        <f t="array" ref="AS1262">_xll.FDS(A1262,"FF_PTX_INC_FOR(ANN_R,"&amp;F1262&amp;","&amp;G1262&amp;")")</f>
        <v>#N/A</v>
      </c>
      <c r="AT1262" cm="1">
        <f t="array" ref="AT1262">_xll.FDS(A1262,"FF_MKT_VAL_PUBLIC(ANN_R,"&amp;[1]sample_report!E1262&amp;")")</f>
        <v>3639.0080581191801</v>
      </c>
    </row>
    <row r="1263" spans="1:46" hidden="1" x14ac:dyDescent="0.25">
      <c r="A1263" t="s">
        <v>101</v>
      </c>
      <c r="B1263" t="s">
        <v>102</v>
      </c>
      <c r="C1263" t="s">
        <v>29</v>
      </c>
      <c r="D1263" t="str" cm="1">
        <f t="array" ref="D1263">_xll.FDS(A1263,"FF_MAJOR_IND_NAME")</f>
        <v>AUTOMOTIVE</v>
      </c>
      <c r="E1263">
        <v>2020</v>
      </c>
      <c r="F1263" s="4">
        <f t="shared" si="133"/>
        <v>43831</v>
      </c>
      <c r="G1263" s="4">
        <f t="shared" si="134"/>
        <v>44196</v>
      </c>
      <c r="H1263" s="3">
        <v>1</v>
      </c>
      <c r="I1263" s="1" cm="1">
        <f t="array" ref="I1263">_xll.FDS(A1263,"FF_PTX_INC(ANN_R,"&amp;F1263&amp;","&amp;G1263&amp;",,,USD)")</f>
        <v>1909.90592104197</v>
      </c>
      <c r="J1263" s="1" cm="1">
        <f t="array" ref="J1263">_xll.FDS(A1263,"FF_MKT_VAL(ANN_R,"&amp;F1263&amp;","&amp;G1263&amp;",,,USD)")</f>
        <v>14728.2842074537</v>
      </c>
      <c r="K1263" s="1" cm="1">
        <f t="array" ref="K1263">_xll.FDS(A1263,"FF_SHLDRS_EQ(ANN_R,"&amp;F1263&amp;","&amp;G1263&amp;",,,USD)")</f>
        <v>15866.6200716402</v>
      </c>
      <c r="L1263" s="1" cm="1">
        <f t="array" ref="L1263">_xll.FDS(A1263,"FF_ASSETS(ANN_R,"&amp;F1263&amp;","&amp;G1263&amp;",,,USD)")</f>
        <v>30511.860886387502</v>
      </c>
      <c r="M1263" s="1" cm="1">
        <f t="array" ref="M1263">_xll.FDS(A1263,"FF_TAX_CF(ANN_R,"&amp;F1263&amp;","&amp;G1263&amp;",,,USD)")</f>
        <v>436.75016646087198</v>
      </c>
      <c r="N1263" s="1" cm="1">
        <f t="array" ref="N1263">_xll.FDS(A1263,"FF_INC_TAX(ANN_R,"&amp;F1263&amp;","&amp;G1263&amp;",,,USD)")</f>
        <v>506.45764891058201</v>
      </c>
      <c r="O1263" s="1" cm="1">
        <f t="array" ref="O1263">_xll.FDS(A1263,"FF_NET_INC(ANN_R,"&amp;F1263&amp;","&amp;G1263&amp;")")</f>
        <v>152587</v>
      </c>
      <c r="P1263" s="1" cm="1">
        <f t="array" ref="P1263">_xll.FDS(A1263,"FF_ROA(ANN_R,"&amp;F1263&amp;","&amp;G1263&amp;")")</f>
        <v>4.7134723040603097</v>
      </c>
      <c r="Q1263" cm="1">
        <f t="array" ref="Q1263">_xll.FDS(A1263,"FF_TAX_RATE(ANN_R,"&amp;F1263&amp;","&amp;G1263&amp;")")</f>
        <v>26.517413414493198</v>
      </c>
      <c r="R1263" t="e" cm="1">
        <f t="array" ref="R1263">_xll.FDS(A1263,"FF_TAX_REFUND(ANN_R,"&amp;F1263&amp;","&amp;G1263&amp;",,,,,""D=1"")")</f>
        <v>#N/A</v>
      </c>
      <c r="S1263">
        <f t="shared" si="135"/>
        <v>0.34502191802604321</v>
      </c>
      <c r="T1263" s="1" cm="1">
        <f t="array" ref="T1263">_xll.FDS($A1263,"FF_TAX_CF(ANN_R,"&amp;AE1263&amp;","&amp;AF1263&amp;",,,USD)")</f>
        <v>1202.6386032104499</v>
      </c>
      <c r="U1263" s="1" cm="1">
        <f t="array" ref="U1263">_xll.FDS($A1263,"FF_TAX_CF(ANN_R,"&amp;AG1263&amp;","&amp;AH1263&amp;",,,USD)")</f>
        <v>1922.5672250799801</v>
      </c>
      <c r="V1263" s="1" cm="1">
        <f t="array" ref="V1263">_xll.FDS(A1263,"FF_TAX_CF(ANN_R,"&amp;AI1263&amp;","&amp;AJ1263&amp;",,,USD)")</f>
        <v>733.04363537579798</v>
      </c>
      <c r="W1263" s="1" cm="1">
        <f t="array" ref="W1263">_xll.FDS(A1263,"FF_TAX_CF(ANN_R,"&amp;AK1263&amp;","&amp;AL1263&amp;",,,USD)")</f>
        <v>904.41680393181696</v>
      </c>
      <c r="X1263" s="1" cm="1">
        <f t="array" ref="X1263">_xll.FDS(A1263,"FF_TAX_CF(ANN_R,"&amp;F1263&amp;","&amp;G1263&amp;",,,USD)")</f>
        <v>436.75016646087198</v>
      </c>
      <c r="Y1263" s="1" cm="1">
        <f t="array" ref="Y1263">_xll.FDS($A1263,"FF_PTX_INC(ANN_R,"&amp;AE1263&amp;","&amp;AF1263&amp;",,,USD)")</f>
        <v>5154.7376594543503</v>
      </c>
      <c r="Z1263" s="1" cm="1">
        <f t="array" ref="Z1263">_xll.FDS($A1263,"FF_PTX_INC(ANN_R,"&amp;AG1263&amp;","&amp;AH1263&amp;",,,USD)")</f>
        <v>3644.88049811684</v>
      </c>
      <c r="AA1263" s="1" cm="1">
        <f t="array" ref="AA1263">_xll.FDS(A1263,"FF_PTX_INC(ANN_R,"&amp;AI1263&amp;","&amp;AJ1263&amp;",,,USD)")</f>
        <v>2682.7890275418799</v>
      </c>
      <c r="AB1263" s="1" cm="1">
        <f t="array" ref="AB1263">_xll.FDS(A1263,"FF_PTX_INC(ANN_R,"&amp;AK1263&amp;","&amp;AL1263&amp;",,,USD)")</f>
        <v>1677.50177345052</v>
      </c>
      <c r="AC1263" s="1" cm="1">
        <f t="array" ref="AC1263">_xll.FDS(A1263,"FF_PTX_INC(ANN_R,"&amp;F1263&amp;","&amp;G1263&amp;",,,USD)")</f>
        <v>1909.90592104197</v>
      </c>
      <c r="AE1263" s="6">
        <f t="shared" si="136"/>
        <v>42370</v>
      </c>
      <c r="AF1263" s="6">
        <f t="shared" si="137"/>
        <v>42735</v>
      </c>
      <c r="AG1263" s="6">
        <f t="shared" si="138"/>
        <v>42736</v>
      </c>
      <c r="AH1263" s="6">
        <f t="shared" si="139"/>
        <v>43100</v>
      </c>
      <c r="AI1263" s="6">
        <f>DATE(YEAR(F1263)+AO1263,MONTH(F1263),DAY(F1263))</f>
        <v>43101</v>
      </c>
      <c r="AJ1263" s="6">
        <f>DATE(YEAR(G1263)+AO1263,MONTH(G1263),DAY(G1263))</f>
        <v>43465</v>
      </c>
      <c r="AK1263" s="6">
        <f>DATE(YEAR(F1263)+AP1263,MONTH(F1263),DAY(F1263))</f>
        <v>43466</v>
      </c>
      <c r="AL1263" s="6">
        <f>DATE(YEAR(G1263)+AP1263,MONTH(G1263),DAY(G1263))</f>
        <v>43830</v>
      </c>
      <c r="AM1263" s="8">
        <v>-4</v>
      </c>
      <c r="AN1263" s="8">
        <v>-3</v>
      </c>
      <c r="AO1263">
        <v>-2</v>
      </c>
      <c r="AP1263">
        <v>-1</v>
      </c>
      <c r="AQ1263" cm="1">
        <f t="array" ref="AQ1263">_xll.FDS(A1263,"FF_DEBT_LT(ANN_R,"&amp;F1263&amp;","&amp;G1263&amp;")")</f>
        <v>285623</v>
      </c>
      <c r="AR1263" cm="1">
        <f t="array" ref="AR1263">_xll.FDS(A1263,"FF_RD_EXP(ANN_R,"&amp;F1263&amp;","&amp;G1263&amp;")")</f>
        <v>118700</v>
      </c>
      <c r="AS1263" t="e" cm="1">
        <f t="array" ref="AS1263">_xll.FDS(A1263,"FF_PTX_INC_FOR(ANN_R,"&amp;F1263&amp;","&amp;G1263&amp;")")</f>
        <v>#N/A</v>
      </c>
      <c r="AT1263" cm="1">
        <f t="array" ref="AT1263">_xll.FDS(A1263,"FF_MKT_VAL_PUBLIC(ANN_R,"&amp;[1]sample_report!E1263&amp;")")</f>
        <v>1207162.5862322701</v>
      </c>
    </row>
    <row r="1264" spans="1:46" hidden="1" x14ac:dyDescent="0.25">
      <c r="A1264" t="s">
        <v>101</v>
      </c>
      <c r="B1264" t="s">
        <v>102</v>
      </c>
      <c r="C1264" t="s">
        <v>29</v>
      </c>
      <c r="D1264" t="str" cm="1">
        <f t="array" ref="D1264">_xll.FDS(A1264,"FF_MAJOR_IND_NAME")</f>
        <v>AUTOMOTIVE</v>
      </c>
      <c r="E1264">
        <v>2016</v>
      </c>
      <c r="F1264" s="4">
        <f t="shared" si="133"/>
        <v>42370</v>
      </c>
      <c r="G1264" s="4">
        <f t="shared" si="134"/>
        <v>42735</v>
      </c>
      <c r="H1264" s="2">
        <v>1</v>
      </c>
      <c r="I1264" s="1" cm="1">
        <f t="array" ref="I1264">_xll.FDS(A1264,"FF_PTX_INC(ANN_R,"&amp;F1264&amp;","&amp;G1264&amp;",,,USD)")</f>
        <v>5154.7376594543503</v>
      </c>
      <c r="J1264" s="1" cm="1">
        <f t="array" ref="J1264">_xll.FDS(A1264,"FF_MKT_VAL(ANN_R,"&amp;F1264&amp;","&amp;G1264&amp;",,,USD)")</f>
        <v>27599.115740614001</v>
      </c>
      <c r="K1264" s="1" cm="1">
        <f t="array" ref="K1264">_xll.FDS(A1264,"FF_SHLDRS_EQ(ANN_R,"&amp;F1264&amp;","&amp;G1264&amp;",,,USD)")</f>
        <v>11955.442643553</v>
      </c>
      <c r="L1264" s="1" cm="1">
        <f t="array" ref="L1264">_xll.FDS(A1264,"FF_ASSETS(ANN_R,"&amp;F1264&amp;","&amp;G1264&amp;",,,USD)")</f>
        <v>23065.171524956801</v>
      </c>
      <c r="M1264" s="1" cm="1">
        <f t="array" ref="M1264">_xll.FDS(A1264,"FF_TAX_CF(ANN_R,"&amp;F1264&amp;","&amp;G1264&amp;",,,USD)")</f>
        <v>1202.6386032104499</v>
      </c>
      <c r="N1264" s="1" cm="1">
        <f t="array" ref="N1264">_xll.FDS(A1264,"FF_INC_TAX(ANN_R,"&amp;F1264&amp;","&amp;G1264&amp;",,,USD)")</f>
        <v>1520.9650115966799</v>
      </c>
      <c r="O1264" s="1" cm="1">
        <f t="array" ref="O1264">_xll.FDS(A1264,"FF_NET_INC(ANN_R,"&amp;F1264&amp;","&amp;G1264&amp;")")</f>
        <v>436654</v>
      </c>
      <c r="P1264" s="1" cm="1">
        <f t="array" ref="P1264">_xll.FDS(A1264,"FF_ROA(ANN_R,"&amp;F1264&amp;","&amp;G1264&amp;")")</f>
        <v>18.223818916205001</v>
      </c>
      <c r="Q1264" cm="1">
        <f t="array" ref="Q1264">_xll.FDS(A1264,"FF_TAX_RATE(ANN_R,"&amp;F1264&amp;","&amp;G1264&amp;")")</f>
        <v>29.506157482273899</v>
      </c>
      <c r="R1264" t="e" cm="1">
        <f t="array" ref="R1264">_xll.FDS(A1264,"FF_TAX_REFUND(ANN_R,"&amp;F1264&amp;","&amp;G1264&amp;",,,,,""D=1"")")</f>
        <v>#N/A</v>
      </c>
      <c r="S1264">
        <f t="shared" si="135"/>
        <v>0.2620443053713008</v>
      </c>
      <c r="T1264" s="1" cm="1">
        <f t="array" ref="T1264">_xll.FDS($A1264,"FF_TAX_CF(ANN_R,"&amp;AE1264&amp;","&amp;AF1264&amp;",,,USD)")</f>
        <v>141.752640084364</v>
      </c>
      <c r="U1264" s="1" cm="1">
        <f t="array" ref="U1264">_xll.FDS($A1264,"FF_TAX_CF(ANN_R,"&amp;AG1264&amp;","&amp;AH1264&amp;",,,USD)")</f>
        <v>179.85184540972099</v>
      </c>
      <c r="V1264" s="1" cm="1">
        <f t="array" ref="V1264">_xll.FDS(A1264,"FF_TAX_CF(ANN_R,"&amp;AI1264&amp;","&amp;AJ1264&amp;",,,USD)")</f>
        <v>334.10697235912102</v>
      </c>
      <c r="W1264" s="1" cm="1">
        <f t="array" ref="W1264">_xll.FDS(A1264,"FF_TAX_CF(ANN_R,"&amp;AK1264&amp;","&amp;AL1264&amp;",,,USD)")</f>
        <v>1757.9480502773099</v>
      </c>
      <c r="X1264" s="1" cm="1">
        <f t="array" ref="X1264">_xll.FDS(A1264,"FF_TAX_CF(ANN_R,"&amp;F1264&amp;","&amp;G1264&amp;",,,USD)")</f>
        <v>1202.6386032104499</v>
      </c>
      <c r="Y1264" s="1" cm="1">
        <f t="array" ref="Y1264">_xll.FDS($A1264,"FF_PTX_INC(ANN_R,"&amp;AE1264&amp;","&amp;AF1264&amp;",,,USD)")</f>
        <v>669.68085902091104</v>
      </c>
      <c r="Z1264" s="1" cm="1">
        <f t="array" ref="Z1264">_xll.FDS($A1264,"FF_PTX_INC(ANN_R,"&amp;AG1264&amp;","&amp;AH1264&amp;",,,USD)")</f>
        <v>1122.7261400595301</v>
      </c>
      <c r="AA1264" s="1" cm="1">
        <f t="array" ref="AA1264">_xll.FDS(A1264,"FF_PTX_INC(ANN_R,"&amp;AI1264&amp;","&amp;AJ1264&amp;",,,USD)")</f>
        <v>3283.0192860308998</v>
      </c>
      <c r="AB1264" s="1" cm="1">
        <f t="array" ref="AB1264">_xll.FDS(A1264,"FF_PTX_INC(ANN_R,"&amp;AK1264&amp;","&amp;AL1264&amp;",,,USD)")</f>
        <v>3570.1669048946401</v>
      </c>
      <c r="AC1264" s="1" cm="1">
        <f t="array" ref="AC1264">_xll.FDS(A1264,"FF_PTX_INC(ANN_R,"&amp;F1264&amp;","&amp;G1264&amp;",,,USD)")</f>
        <v>5154.7376594543503</v>
      </c>
      <c r="AE1264" s="6">
        <f t="shared" si="136"/>
        <v>40909</v>
      </c>
      <c r="AF1264" s="6">
        <f t="shared" si="137"/>
        <v>41274</v>
      </c>
      <c r="AG1264" s="6">
        <f t="shared" si="138"/>
        <v>41275</v>
      </c>
      <c r="AH1264" s="6">
        <f t="shared" si="139"/>
        <v>41639</v>
      </c>
      <c r="AI1264" s="6">
        <f>DATE(YEAR(F1264)+AO1264,MONTH(F1264),DAY(F1264))</f>
        <v>41640</v>
      </c>
      <c r="AJ1264" s="6">
        <f>DATE(YEAR(G1264)+AO1264,MONTH(G1264),DAY(G1264))</f>
        <v>42004</v>
      </c>
      <c r="AK1264" s="6">
        <f>DATE(YEAR(F1264)+AP1264,MONTH(F1264),DAY(F1264))</f>
        <v>42005</v>
      </c>
      <c r="AL1264" s="6">
        <f>DATE(YEAR(G1264)+AP1264,MONTH(G1264),DAY(G1264))</f>
        <v>42369</v>
      </c>
      <c r="AM1264" s="8">
        <v>-4</v>
      </c>
      <c r="AN1264" s="8">
        <v>-3</v>
      </c>
      <c r="AO1264">
        <v>-2</v>
      </c>
      <c r="AP1264">
        <v>-1</v>
      </c>
      <c r="AQ1264" cm="1">
        <f t="array" ref="AQ1264">_xll.FDS(A1264,"FF_DEBT_LT(ANN_R,"&amp;F1264&amp;","&amp;G1264&amp;")")</f>
        <v>97465</v>
      </c>
      <c r="AR1264" cm="1">
        <f t="array" ref="AR1264">_xll.FDS(A1264,"FF_RD_EXP(ANN_R,"&amp;F1264&amp;","&amp;G1264&amp;")")</f>
        <v>102373</v>
      </c>
      <c r="AS1264" t="e" cm="1">
        <f t="array" ref="AS1264">_xll.FDS(A1264,"FF_PTX_INC_FOR(ANN_R,"&amp;F1264&amp;","&amp;G1264&amp;")")</f>
        <v>#N/A</v>
      </c>
      <c r="AT1264" cm="1">
        <f t="array" ref="AT1264">_xll.FDS(A1264,"FF_MKT_VAL_PUBLIC(ANN_R,"&amp;[1]sample_report!E1264&amp;")")</f>
        <v>2243685.5551033998</v>
      </c>
    </row>
    <row r="1265" spans="1:46" hidden="1" x14ac:dyDescent="0.25">
      <c r="A1265" t="s">
        <v>135</v>
      </c>
      <c r="B1265" t="s">
        <v>136</v>
      </c>
      <c r="C1265" t="s">
        <v>29</v>
      </c>
      <c r="D1265" t="str" cm="1">
        <f t="array" ref="D1265">_xll.FDS(A1265,"FF_MAJOR_IND_NAME")</f>
        <v>FINANCIAL</v>
      </c>
      <c r="E1265">
        <v>2020</v>
      </c>
      <c r="F1265" s="4">
        <f t="shared" si="133"/>
        <v>43831</v>
      </c>
      <c r="G1265" s="4">
        <f t="shared" si="134"/>
        <v>44196</v>
      </c>
      <c r="H1265" s="3">
        <v>1</v>
      </c>
      <c r="I1265" s="1" cm="1">
        <f t="array" ref="I1265">_xll.FDS(A1265,"FF_PTX_INC(ANN_R,"&amp;F1265&amp;","&amp;G1265&amp;",,,USD)")</f>
        <v>8173.2781962007302</v>
      </c>
      <c r="J1265" s="1" cm="1">
        <f t="array" ref="J1265">_xll.FDS(A1265,"FF_MKT_VAL(ANN_R,"&amp;F1265&amp;","&amp;G1265&amp;",,,USD)")</f>
        <v>33275.605394233302</v>
      </c>
      <c r="K1265" s="1" cm="1">
        <f t="array" ref="K1265">_xll.FDS(A1265,"FF_SHLDRS_EQ(ANN_R,"&amp;F1265&amp;","&amp;G1265&amp;",,,USD)")</f>
        <v>99319.473958324597</v>
      </c>
      <c r="L1265" s="1" cm="1">
        <f t="array" ref="L1265">_xll.FDS(A1265,"FF_ASSETS(ANN_R,"&amp;F1265&amp;","&amp;G1265&amp;",,,USD)")</f>
        <v>2036621.8714085999</v>
      </c>
      <c r="M1265" s="1" cm="1">
        <f t="array" ref="M1265">_xll.FDS(A1265,"FF_TAX_CF(ANN_R,"&amp;F1265&amp;","&amp;G1265&amp;",,,USD)")</f>
        <v>2607.8085161447498</v>
      </c>
      <c r="N1265" s="1" cm="1">
        <f t="array" ref="N1265">_xll.FDS(A1265,"FF_INC_TAX(ANN_R,"&amp;F1265&amp;","&amp;G1265&amp;",,,USD)")</f>
        <v>1542.26540270448</v>
      </c>
      <c r="O1265" s="1" cm="1">
        <f t="array" ref="O1265">_xll.FDS(A1265,"FF_NET_INC(ANN_R,"&amp;F1265&amp;","&amp;G1265&amp;")")</f>
        <v>703884</v>
      </c>
      <c r="P1265" s="1" cm="1">
        <f t="array" ref="P1265">_xll.FDS(A1265,"FF_ROA(ANN_R,"&amp;F1265&amp;","&amp;G1265&amp;")")</f>
        <v>0.33239496245707401</v>
      </c>
      <c r="Q1265" cm="1">
        <f t="array" ref="Q1265">_xll.FDS(A1265,"FF_TAX_RATE(ANN_R,"&amp;F1265&amp;","&amp;G1265&amp;")")</f>
        <v>18.869606119872302</v>
      </c>
      <c r="R1265" t="e" cm="1">
        <f t="array" ref="R1265">_xll.FDS(A1265,"FF_TAX_REFUND(ANN_R,"&amp;F1265&amp;","&amp;G1265&amp;",,,,,""D=1"")")</f>
        <v>#N/A</v>
      </c>
      <c r="S1265">
        <f t="shared" si="135"/>
        <v>0.25729374197637073</v>
      </c>
      <c r="T1265" s="1" cm="1">
        <f t="array" ref="T1265">_xll.FDS($A1265,"FF_TAX_CF(ANN_R,"&amp;AE1265&amp;","&amp;AF1265&amp;",,,USD)")</f>
        <v>2456.40795898438</v>
      </c>
      <c r="U1265" s="1" cm="1">
        <f t="array" ref="U1265">_xll.FDS($A1265,"FF_TAX_CF(ANN_R,"&amp;AG1265&amp;","&amp;AH1265&amp;",,,USD)")</f>
        <v>3160.7341322526299</v>
      </c>
      <c r="V1265" s="1" cm="1">
        <f t="array" ref="V1265">_xll.FDS(A1265,"FF_TAX_CF(ANN_R,"&amp;AI1265&amp;","&amp;AJ1265&amp;",,,USD)")</f>
        <v>931.82121345400799</v>
      </c>
      <c r="W1265" s="1" cm="1">
        <f t="array" ref="W1265">_xll.FDS(A1265,"FF_TAX_CF(ANN_R,"&amp;AK1265&amp;","&amp;AL1265&amp;",,,USD)")</f>
        <v>2554.1805436927798</v>
      </c>
      <c r="X1265" s="1" cm="1">
        <f t="array" ref="X1265">_xll.FDS(A1265,"FF_TAX_CF(ANN_R,"&amp;F1265&amp;","&amp;G1265&amp;",,,USD)")</f>
        <v>2607.8085161447498</v>
      </c>
      <c r="Y1265" s="1" cm="1">
        <f t="array" ref="Y1265">_xll.FDS($A1265,"FF_PTX_INC(ANN_R,"&amp;AE1265&amp;","&amp;AF1265&amp;",,,USD)")</f>
        <v>8162.35012054443</v>
      </c>
      <c r="Z1265" s="1" cm="1">
        <f t="array" ref="Z1265">_xll.FDS($A1265,"FF_PTX_INC(ANN_R,"&amp;AG1265&amp;","&amp;AH1265&amp;",,,USD)")</f>
        <v>9043.56451489963</v>
      </c>
      <c r="AA1265" s="1" cm="1">
        <f t="array" ref="AA1265">_xll.FDS(A1265,"FF_PTX_INC(ANN_R,"&amp;AI1265&amp;","&amp;AJ1265&amp;",,,USD)")</f>
        <v>10004.744108393799</v>
      </c>
      <c r="AB1265" s="1" cm="1">
        <f t="array" ref="AB1265">_xll.FDS(A1265,"FF_PTX_INC(ANN_R,"&amp;AK1265&amp;","&amp;AL1265&amp;",,,USD)")</f>
        <v>10131.9480347466</v>
      </c>
      <c r="AC1265" s="1" cm="1">
        <f t="array" ref="AC1265">_xll.FDS(A1265,"FF_PTX_INC(ANN_R,"&amp;F1265&amp;","&amp;G1265&amp;",,,USD)")</f>
        <v>8173.2781962007302</v>
      </c>
      <c r="AE1265" s="6">
        <f t="shared" si="136"/>
        <v>42370</v>
      </c>
      <c r="AF1265" s="6">
        <f t="shared" si="137"/>
        <v>42735</v>
      </c>
      <c r="AG1265" s="6">
        <f t="shared" si="138"/>
        <v>42736</v>
      </c>
      <c r="AH1265" s="6">
        <f t="shared" si="139"/>
        <v>43100</v>
      </c>
      <c r="AI1265" s="6">
        <f>DATE(YEAR(F1265)+AO1265,MONTH(F1265),DAY(F1265))</f>
        <v>43101</v>
      </c>
      <c r="AJ1265" s="6">
        <f>DATE(YEAR(G1265)+AO1265,MONTH(G1265),DAY(G1265))</f>
        <v>43465</v>
      </c>
      <c r="AK1265" s="6">
        <f>DATE(YEAR(F1265)+AP1265,MONTH(F1265),DAY(F1265))</f>
        <v>43466</v>
      </c>
      <c r="AL1265" s="6">
        <f>DATE(YEAR(G1265)+AP1265,MONTH(G1265),DAY(G1265))</f>
        <v>43830</v>
      </c>
      <c r="AM1265" s="8">
        <v>-4</v>
      </c>
      <c r="AN1265" s="8">
        <v>-3</v>
      </c>
      <c r="AO1265">
        <v>-2</v>
      </c>
      <c r="AP1265">
        <v>-1</v>
      </c>
      <c r="AQ1265" cm="1">
        <f t="array" ref="AQ1265">_xll.FDS(A1265,"FF_DEBT_LT(ANN_R,"&amp;F1265&amp;","&amp;G1265&amp;")")</f>
        <v>13040079</v>
      </c>
      <c r="AR1265" t="e" cm="1">
        <f t="array" ref="AR1265">_xll.FDS(A1265,"FF_RD_EXP(ANN_R,"&amp;F1265&amp;","&amp;G1265&amp;")")</f>
        <v>#N/A</v>
      </c>
      <c r="AS1265" t="e" cm="1">
        <f t="array" ref="AS1265">_xll.FDS(A1265,"FF_PTX_INC_FOR(ANN_R,"&amp;F1265&amp;","&amp;G1265&amp;")")</f>
        <v>#N/A</v>
      </c>
      <c r="AT1265" t="e" cm="1">
        <f t="array" ref="AT1265">_xll.FDS(A1265,"FF_MKT_VAL_PUBLIC(ANN_R,"&amp;[1]sample_report!E1265&amp;")")</f>
        <v>#N/A</v>
      </c>
    </row>
    <row r="1266" spans="1:46" hidden="1" x14ac:dyDescent="0.25">
      <c r="A1266" t="s">
        <v>135</v>
      </c>
      <c r="B1266" t="s">
        <v>136</v>
      </c>
      <c r="C1266" t="s">
        <v>29</v>
      </c>
      <c r="D1266" t="str" cm="1">
        <f t="array" ref="D1266">_xll.FDS(A1266,"FF_MAJOR_IND_NAME")</f>
        <v>FINANCIAL</v>
      </c>
      <c r="E1266">
        <v>2016</v>
      </c>
      <c r="F1266" s="4">
        <f t="shared" si="133"/>
        <v>42370</v>
      </c>
      <c r="G1266" s="4">
        <f t="shared" si="134"/>
        <v>42735</v>
      </c>
      <c r="H1266" s="3">
        <v>1</v>
      </c>
      <c r="I1266" s="1" cm="1">
        <f t="array" ref="I1266">_xll.FDS(A1266,"FF_PTX_INC(ANN_R,"&amp;F1266&amp;","&amp;G1266&amp;",,,USD)")</f>
        <v>8162.35012054443</v>
      </c>
      <c r="J1266" s="1" cm="1">
        <f t="array" ref="J1266">_xll.FDS(A1266,"FF_MKT_VAL(ANN_R,"&amp;F1266&amp;","&amp;G1266&amp;",,,USD)")</f>
        <v>41505.144708626198</v>
      </c>
      <c r="K1266" s="1" cm="1">
        <f t="array" ref="K1266">_xll.FDS(A1266,"FF_SHLDRS_EQ(ANN_R,"&amp;F1266&amp;","&amp;G1266&amp;",,,USD)")</f>
        <v>79333.127276353494</v>
      </c>
      <c r="L1266" s="1" cm="1">
        <f t="array" ref="L1266">_xll.FDS(A1266,"FF_ASSETS(ANN_R,"&amp;F1266&amp;","&amp;G1266&amp;",,,USD)")</f>
        <v>1660090.2055841801</v>
      </c>
      <c r="M1266" s="1" cm="1">
        <f t="array" ref="M1266">_xll.FDS(A1266,"FF_TAX_CF(ANN_R,"&amp;F1266&amp;","&amp;G1266&amp;",,,USD)")</f>
        <v>2456.40795898438</v>
      </c>
      <c r="N1266" s="1" cm="1">
        <f t="array" ref="N1266">_xll.FDS(A1266,"FF_INC_TAX(ANN_R,"&amp;F1266&amp;","&amp;G1266&amp;",,,USD)")</f>
        <v>1874.0836486816399</v>
      </c>
      <c r="O1266" s="1" cm="1">
        <f t="array" ref="O1266">_xll.FDS(A1266,"FF_NET_INC(ANN_R,"&amp;F1266&amp;","&amp;G1266&amp;")")</f>
        <v>646687</v>
      </c>
      <c r="P1266" s="1" cm="1">
        <f t="array" ref="P1266">_xll.FDS(A1266,"FF_ROA(ANN_R,"&amp;F1266&amp;","&amp;G1266&amp;")")</f>
        <v>0.34953368596191697</v>
      </c>
      <c r="Q1266" cm="1">
        <f t="array" ref="Q1266">_xll.FDS(A1266,"FF_TAX_RATE(ANN_R,"&amp;F1266&amp;","&amp;G1266&amp;")")</f>
        <v>22.960098758378599</v>
      </c>
      <c r="R1266" t="e" cm="1">
        <f t="array" ref="R1266">_xll.FDS(A1266,"FF_TAX_REFUND(ANN_R,"&amp;F1266&amp;","&amp;G1266&amp;",,,,,""D=1"")")</f>
        <v>#N/A</v>
      </c>
      <c r="S1266">
        <f t="shared" si="135"/>
        <v>0.21427213038721479</v>
      </c>
      <c r="T1266" s="1" cm="1">
        <f t="array" ref="T1266">_xll.FDS($A1266,"FF_TAX_CF(ANN_R,"&amp;AE1266&amp;","&amp;AF1266&amp;",,,USD)")</f>
        <v>1291.52827556897</v>
      </c>
      <c r="U1266" s="1" cm="1">
        <f t="array" ref="U1266">_xll.FDS($A1266,"FF_TAX_CF(ANN_R,"&amp;AG1266&amp;","&amp;AH1266&amp;",,,USD)")</f>
        <v>1610.47672182322</v>
      </c>
      <c r="V1266" s="1" cm="1">
        <f t="array" ref="V1266">_xll.FDS(A1266,"FF_TAX_CF(ANN_R,"&amp;AI1266&amp;","&amp;AJ1266&amp;",,,USD)")</f>
        <v>3995.8666798174399</v>
      </c>
      <c r="W1266" s="1" cm="1">
        <f t="array" ref="W1266">_xll.FDS(A1266,"FF_TAX_CF(ANN_R,"&amp;AK1266&amp;","&amp;AL1266&amp;",,,USD)")</f>
        <v>3327.7779451552801</v>
      </c>
      <c r="X1266" s="1" cm="1">
        <f t="array" ref="X1266">_xll.FDS(A1266,"FF_TAX_CF(ANN_R,"&amp;F1266&amp;","&amp;G1266&amp;",,,USD)")</f>
        <v>2456.40795898438</v>
      </c>
      <c r="Y1266" s="1" cm="1">
        <f t="array" ref="Y1266">_xll.FDS($A1266,"FF_PTX_INC(ANN_R,"&amp;AE1266&amp;","&amp;AF1266&amp;",,,USD)")</f>
        <v>12068.7435370889</v>
      </c>
      <c r="Z1266" s="1" cm="1">
        <f t="array" ref="Z1266">_xll.FDS($A1266,"FF_PTX_INC(ANN_R,"&amp;AG1266&amp;","&amp;AH1266&amp;",,,USD)")</f>
        <v>12834.0351838805</v>
      </c>
      <c r="AA1266" s="1" cm="1">
        <f t="array" ref="AA1266">_xll.FDS(A1266,"FF_PTX_INC(ANN_R,"&amp;AI1266&amp;","&amp;AJ1266&amp;",,,USD)")</f>
        <v>14202.581120278701</v>
      </c>
      <c r="AB1266" s="1" cm="1">
        <f t="array" ref="AB1266">_xll.FDS(A1266,"FF_PTX_INC(ANN_R,"&amp;AK1266&amp;","&amp;AL1266&amp;",,,USD)")</f>
        <v>11918.977352284801</v>
      </c>
      <c r="AC1266" s="1" cm="1">
        <f t="array" ref="AC1266">_xll.FDS(A1266,"FF_PTX_INC(ANN_R,"&amp;F1266&amp;","&amp;G1266&amp;",,,USD)")</f>
        <v>8162.35012054443</v>
      </c>
      <c r="AE1266" s="6">
        <f t="shared" si="136"/>
        <v>40909</v>
      </c>
      <c r="AF1266" s="6">
        <f t="shared" si="137"/>
        <v>41274</v>
      </c>
      <c r="AG1266" s="6">
        <f t="shared" si="138"/>
        <v>41275</v>
      </c>
      <c r="AH1266" s="6">
        <f t="shared" si="139"/>
        <v>41639</v>
      </c>
      <c r="AI1266" s="6">
        <f>DATE(YEAR(F1266)+AO1266,MONTH(F1266),DAY(F1266))</f>
        <v>41640</v>
      </c>
      <c r="AJ1266" s="6">
        <f>DATE(YEAR(G1266)+AO1266,MONTH(G1266),DAY(G1266))</f>
        <v>42004</v>
      </c>
      <c r="AK1266" s="6">
        <f>DATE(YEAR(F1266)+AP1266,MONTH(F1266),DAY(F1266))</f>
        <v>42005</v>
      </c>
      <c r="AL1266" s="6">
        <f>DATE(YEAR(G1266)+AP1266,MONTH(G1266),DAY(G1266))</f>
        <v>42369</v>
      </c>
      <c r="AM1266" s="8">
        <v>-4</v>
      </c>
      <c r="AN1266" s="8">
        <v>-3</v>
      </c>
      <c r="AO1266">
        <v>-2</v>
      </c>
      <c r="AP1266">
        <v>-1</v>
      </c>
      <c r="AQ1266" cm="1">
        <f t="array" ref="AQ1266">_xll.FDS(A1266,"FF_DEBT_LT(ANN_R,"&amp;F1266&amp;","&amp;G1266&amp;")")</f>
        <v>8883157</v>
      </c>
      <c r="AR1266" t="e" cm="1">
        <f t="array" ref="AR1266">_xll.FDS(A1266,"FF_RD_EXP(ANN_R,"&amp;F1266&amp;","&amp;G1266&amp;")")</f>
        <v>#N/A</v>
      </c>
      <c r="AS1266" t="e" cm="1">
        <f t="array" ref="AS1266">_xll.FDS(A1266,"FF_PTX_INC_FOR(ANN_R,"&amp;F1266&amp;","&amp;G1266&amp;")")</f>
        <v>#N/A</v>
      </c>
      <c r="AT1266" t="e" cm="1">
        <f t="array" ref="AT1266">_xll.FDS(A1266,"FF_MKT_VAL_PUBLIC(ANN_R,"&amp;[1]sample_report!E1266&amp;")")</f>
        <v>#N/A</v>
      </c>
    </row>
    <row r="1267" spans="1:46" hidden="1" x14ac:dyDescent="0.25">
      <c r="A1267" t="s">
        <v>300</v>
      </c>
      <c r="B1267" t="s">
        <v>301</v>
      </c>
      <c r="C1267" t="s">
        <v>29</v>
      </c>
      <c r="D1267" t="str" cm="1">
        <f t="array" ref="D1267">_xll.FDS(A1267,"FF_MAJOR_IND_NAME")</f>
        <v>FINANCIAL</v>
      </c>
      <c r="E1267">
        <v>2020</v>
      </c>
      <c r="F1267" s="4">
        <f t="shared" si="133"/>
        <v>43831</v>
      </c>
      <c r="G1267" s="4">
        <f t="shared" si="134"/>
        <v>44196</v>
      </c>
      <c r="H1267" s="3">
        <v>0</v>
      </c>
      <c r="I1267" s="1" cm="1">
        <f t="array" ref="I1267">_xll.FDS(A1267,"FF_PTX_INC(ANN_R,"&amp;F1267&amp;","&amp;G1267&amp;",,,USD)")</f>
        <v>1892.9182287231099</v>
      </c>
      <c r="J1267" s="1" cm="1">
        <f t="array" ref="J1267">_xll.FDS(A1267,"FF_MKT_VAL(ANN_R,"&amp;F1267&amp;","&amp;G1267&amp;",,,USD)")</f>
        <v>11568.0678375384</v>
      </c>
      <c r="K1267" s="1" cm="1">
        <f t="array" ref="K1267">_xll.FDS(A1267,"FF_SHLDRS_EQ(ANN_R,"&amp;F1267&amp;","&amp;G1267&amp;",,,USD)")</f>
        <v>11995.7202278115</v>
      </c>
      <c r="L1267" s="1" cm="1">
        <f t="array" ref="L1267">_xll.FDS(A1267,"FF_ASSETS(ANN_R,"&amp;F1267&amp;","&amp;G1267&amp;",,,USD)")</f>
        <v>49257.773205036297</v>
      </c>
      <c r="M1267" s="1" cm="1">
        <f t="array" ref="M1267">_xll.FDS(A1267,"FF_TAX_CF(ANN_R,"&amp;F1267&amp;","&amp;G1267&amp;",,,USD)")</f>
        <v>599.83937068283603</v>
      </c>
      <c r="N1267" s="1" cm="1">
        <f t="array" ref="N1267">_xll.FDS(A1267,"FF_INC_TAX(ANN_R,"&amp;F1267&amp;","&amp;G1267&amp;",,,USD)")</f>
        <v>596.10520550608601</v>
      </c>
      <c r="O1267" s="1" cm="1">
        <f t="array" ref="O1267">_xll.FDS(A1267,"FF_NET_INC(ANN_R,"&amp;F1267&amp;","&amp;G1267&amp;")")</f>
        <v>140997</v>
      </c>
      <c r="P1267" s="1" cm="1">
        <f t="array" ref="P1267">_xll.FDS(A1267,"FF_ROA(ANN_R,"&amp;F1267&amp;","&amp;G1267&amp;")")</f>
        <v>2.6990906455280599</v>
      </c>
      <c r="Q1267" cm="1">
        <f t="array" ref="Q1267">_xll.FDS(A1267,"FF_TAX_RATE(ANN_R,"&amp;F1267&amp;","&amp;G1267&amp;")")</f>
        <v>31.4913341982129</v>
      </c>
      <c r="R1267" t="e" cm="1">
        <f t="array" ref="R1267">_xll.FDS(A1267,"FF_TAX_REFUND(ANN_R,"&amp;F1267&amp;","&amp;G1267&amp;",,,,,""D=1"")")</f>
        <v>#N/A</v>
      </c>
      <c r="S1267">
        <f t="shared" si="135"/>
        <v>0.34232795561221779</v>
      </c>
      <c r="T1267" s="1" cm="1">
        <f t="array" ref="T1267">_xll.FDS($A1267,"FF_TAX_CF(ANN_R,"&amp;AE1267&amp;","&amp;AF1267&amp;",,,USD)")</f>
        <v>391.26684188842802</v>
      </c>
      <c r="U1267" s="1" cm="1">
        <f t="array" ref="U1267">_xll.FDS($A1267,"FF_TAX_CF(ANN_R,"&amp;AG1267&amp;","&amp;AH1267&amp;",,,USD)")</f>
        <v>512.94008606113505</v>
      </c>
      <c r="V1267" s="1" cm="1">
        <f t="array" ref="V1267">_xll.FDS(A1267,"FF_TAX_CF(ANN_R,"&amp;AI1267&amp;","&amp;AJ1267&amp;",,,USD)")</f>
        <v>507.54102501273201</v>
      </c>
      <c r="W1267" s="1" cm="1">
        <f t="array" ref="W1267">_xll.FDS(A1267,"FF_TAX_CF(ANN_R,"&amp;AK1267&amp;","&amp;AL1267&amp;",,,USD)")</f>
        <v>626.05355231836404</v>
      </c>
      <c r="X1267" s="1" cm="1">
        <f t="array" ref="X1267">_xll.FDS(A1267,"FF_TAX_CF(ANN_R,"&amp;F1267&amp;","&amp;G1267&amp;",,,USD)")</f>
        <v>599.83937068283603</v>
      </c>
      <c r="Y1267" s="1" cm="1">
        <f t="array" ref="Y1267">_xll.FDS($A1267,"FF_PTX_INC(ANN_R,"&amp;AE1267&amp;","&amp;AF1267&amp;",,,USD)")</f>
        <v>1128.8154563903799</v>
      </c>
      <c r="Z1267" s="1" cm="1">
        <f t="array" ref="Z1267">_xll.FDS($A1267,"FF_PTX_INC(ANN_R,"&amp;AG1267&amp;","&amp;AH1267&amp;",,,USD)")</f>
        <v>1390.9546238686901</v>
      </c>
      <c r="AA1267" s="1" cm="1">
        <f t="array" ref="AA1267">_xll.FDS(A1267,"FF_PTX_INC(ANN_R,"&amp;AI1267&amp;","&amp;AJ1267&amp;",,,USD)")</f>
        <v>1591.9890602528999</v>
      </c>
      <c r="AB1267" s="1" cm="1">
        <f t="array" ref="AB1267">_xll.FDS(A1267,"FF_PTX_INC(ANN_R,"&amp;AK1267&amp;","&amp;AL1267&amp;",,,USD)")</f>
        <v>1700.3342511169601</v>
      </c>
      <c r="AC1267" s="1" cm="1">
        <f t="array" ref="AC1267">_xll.FDS(A1267,"FF_PTX_INC(ANN_R,"&amp;F1267&amp;","&amp;G1267&amp;",,,USD)")</f>
        <v>1892.9182287231099</v>
      </c>
      <c r="AE1267" s="6">
        <f t="shared" si="136"/>
        <v>42370</v>
      </c>
      <c r="AF1267" s="6">
        <f t="shared" si="137"/>
        <v>42735</v>
      </c>
      <c r="AG1267" s="6">
        <f t="shared" si="138"/>
        <v>42736</v>
      </c>
      <c r="AH1267" s="6">
        <f t="shared" si="139"/>
        <v>43100</v>
      </c>
      <c r="AI1267" s="6">
        <f>DATE(YEAR(F1267)+AO1267,MONTH(F1267),DAY(F1267))</f>
        <v>43101</v>
      </c>
      <c r="AJ1267" s="6">
        <f>DATE(YEAR(G1267)+AO1267,MONTH(G1267),DAY(G1267))</f>
        <v>43465</v>
      </c>
      <c r="AK1267" s="6">
        <f>DATE(YEAR(F1267)+AP1267,MONTH(F1267),DAY(F1267))</f>
        <v>43466</v>
      </c>
      <c r="AL1267" s="6">
        <f>DATE(YEAR(G1267)+AP1267,MONTH(G1267),DAY(G1267))</f>
        <v>43830</v>
      </c>
      <c r="AM1267" s="8">
        <v>-4</v>
      </c>
      <c r="AN1267" s="8">
        <v>-3</v>
      </c>
      <c r="AO1267">
        <v>-2</v>
      </c>
      <c r="AP1267">
        <v>-1</v>
      </c>
      <c r="AQ1267" cm="1">
        <f t="array" ref="AQ1267">_xll.FDS(A1267,"FF_DEBT_LT(ANN_R,"&amp;F1267&amp;","&amp;G1267&amp;")")</f>
        <v>3093022</v>
      </c>
      <c r="AR1267" t="e" cm="1">
        <f t="array" ref="AR1267">_xll.FDS(A1267,"FF_RD_EXP(ANN_R,"&amp;F1267&amp;","&amp;G1267&amp;")")</f>
        <v>#N/A</v>
      </c>
      <c r="AS1267" t="e" cm="1">
        <f t="array" ref="AS1267">_xll.FDS(A1267,"FF_PTX_INC_FOR(ANN_R,"&amp;F1267&amp;","&amp;G1267&amp;")")</f>
        <v>#N/A</v>
      </c>
      <c r="AT1267" cm="1">
        <f t="array" ref="AT1267">_xll.FDS(A1267,"FF_MKT_VAL_PUBLIC(ANN_R,"&amp;[1]sample_report!E1267&amp;")")</f>
        <v>1062973.5585681801</v>
      </c>
    </row>
    <row r="1268" spans="1:46" hidden="1" x14ac:dyDescent="0.25">
      <c r="A1268" t="s">
        <v>300</v>
      </c>
      <c r="B1268" t="s">
        <v>301</v>
      </c>
      <c r="C1268" t="s">
        <v>29</v>
      </c>
      <c r="D1268" t="str" cm="1">
        <f t="array" ref="D1268">_xll.FDS(A1268,"FF_MAJOR_IND_NAME")</f>
        <v>FINANCIAL</v>
      </c>
      <c r="E1268">
        <v>2016</v>
      </c>
      <c r="F1268" s="4">
        <f t="shared" si="133"/>
        <v>42370</v>
      </c>
      <c r="G1268" s="4">
        <f t="shared" si="134"/>
        <v>42735</v>
      </c>
      <c r="H1268" s="2">
        <v>0</v>
      </c>
      <c r="I1268" s="1" cm="1">
        <f t="array" ref="I1268">_xll.FDS(A1268,"FF_PTX_INC(ANN_R,"&amp;F1268&amp;","&amp;G1268&amp;",,,USD)")</f>
        <v>1128.8154563903799</v>
      </c>
      <c r="J1268" s="1" cm="1">
        <f t="array" ref="J1268">_xll.FDS(A1268,"FF_MKT_VAL(ANN_R,"&amp;F1268&amp;","&amp;G1268&amp;",,,USD)")</f>
        <v>13891.0766984816</v>
      </c>
      <c r="K1268" s="1" cm="1">
        <f t="array" ref="K1268">_xll.FDS(A1268,"FF_SHLDRS_EQ(ANN_R,"&amp;F1268&amp;","&amp;G1268&amp;",,,USD)")</f>
        <v>7901.5969045460197</v>
      </c>
      <c r="L1268" s="1" cm="1">
        <f t="array" ref="L1268">_xll.FDS(A1268,"FF_ASSETS(ANN_R,"&amp;F1268&amp;","&amp;G1268&amp;",,,USD)")</f>
        <v>41602.508262947202</v>
      </c>
      <c r="M1268" s="1" cm="1">
        <f t="array" ref="M1268">_xll.FDS(A1268,"FF_TAX_CF(ANN_R,"&amp;F1268&amp;","&amp;G1268&amp;",,,USD)")</f>
        <v>391.26684188842802</v>
      </c>
      <c r="N1268" s="1" cm="1">
        <f t="array" ref="N1268">_xll.FDS(A1268,"FF_INC_TAX(ANN_R,"&amp;F1268&amp;","&amp;G1268&amp;",,,USD)")</f>
        <v>372.48836517334001</v>
      </c>
      <c r="O1268" s="1" cm="1">
        <f t="array" ref="O1268">_xll.FDS(A1268,"FF_NET_INC(ANN_R,"&amp;F1268&amp;","&amp;G1268&amp;")")</f>
        <v>87797</v>
      </c>
      <c r="P1268" s="1" cm="1">
        <f t="array" ref="P1268">_xll.FDS(A1268,"FF_ROA(ANN_R,"&amp;F1268&amp;","&amp;G1268&amp;")")</f>
        <v>1.9086889402479501</v>
      </c>
      <c r="Q1268" cm="1">
        <f t="array" ref="Q1268">_xll.FDS(A1268,"FF_TAX_RATE(ANN_R,"&amp;F1268&amp;","&amp;G1268&amp;")")</f>
        <v>32.998163080123597</v>
      </c>
      <c r="R1268" t="e" cm="1">
        <f t="array" ref="R1268">_xll.FDS(A1268,"FF_TAX_REFUND(ANN_R,"&amp;F1268&amp;","&amp;G1268&amp;",,,,,""D=1"")")</f>
        <v>#N/A</v>
      </c>
      <c r="S1268">
        <f t="shared" si="135"/>
        <v>0.35320517562283044</v>
      </c>
      <c r="T1268" s="1" cm="1">
        <f t="array" ref="T1268">_xll.FDS($A1268,"FF_TAX_CF(ANN_R,"&amp;AE1268&amp;","&amp;AF1268&amp;",,,USD)")</f>
        <v>389.329014694318</v>
      </c>
      <c r="U1268" s="1" cm="1">
        <f t="array" ref="U1268">_xll.FDS($A1268,"FF_TAX_CF(ANN_R,"&amp;AG1268&amp;","&amp;AH1268&amp;",,,USD)")</f>
        <v>474.48272380977897</v>
      </c>
      <c r="V1268" s="1" cm="1">
        <f t="array" ref="V1268">_xll.FDS(A1268,"FF_TAX_CF(ANN_R,"&amp;AI1268&amp;","&amp;AJ1268&amp;",,,USD)")</f>
        <v>382.74355564266398</v>
      </c>
      <c r="W1268" s="1" cm="1">
        <f t="array" ref="W1268">_xll.FDS(A1268,"FF_TAX_CF(ANN_R,"&amp;AK1268&amp;","&amp;AL1268&amp;",,,USD)")</f>
        <v>430.79840425960703</v>
      </c>
      <c r="X1268" s="1" cm="1">
        <f t="array" ref="X1268">_xll.FDS(A1268,"FF_TAX_CF(ANN_R,"&amp;F1268&amp;","&amp;G1268&amp;",,,USD)")</f>
        <v>391.26684188842802</v>
      </c>
      <c r="Y1268" s="1" cm="1">
        <f t="array" ref="Y1268">_xll.FDS($A1268,"FF_PTX_INC(ANN_R,"&amp;AE1268&amp;","&amp;AF1268&amp;",,,USD)")</f>
        <v>1230.5618492877099</v>
      </c>
      <c r="Z1268" s="1" cm="1">
        <f t="array" ref="Z1268">_xll.FDS($A1268,"FF_PTX_INC(ANN_R,"&amp;AG1268&amp;","&amp;AH1268&amp;",,,USD)")</f>
        <v>1158.6699734255701</v>
      </c>
      <c r="AA1268" s="1" cm="1">
        <f t="array" ref="AA1268">_xll.FDS(A1268,"FF_PTX_INC(ANN_R,"&amp;AI1268&amp;","&amp;AJ1268&amp;",,,USD)")</f>
        <v>1149.2389376405599</v>
      </c>
      <c r="AB1268" s="1" cm="1">
        <f t="array" ref="AB1268">_xll.FDS(A1268,"FF_PTX_INC(ANN_R,"&amp;AK1268&amp;","&amp;AL1268&amp;",,,USD)")</f>
        <v>1189.42450853623</v>
      </c>
      <c r="AC1268" s="1" cm="1">
        <f t="array" ref="AC1268">_xll.FDS(A1268,"FF_PTX_INC(ANN_R,"&amp;F1268&amp;","&amp;G1268&amp;",,,USD)")</f>
        <v>1128.8154563903799</v>
      </c>
      <c r="AE1268" s="6">
        <f t="shared" si="136"/>
        <v>40909</v>
      </c>
      <c r="AF1268" s="6">
        <f t="shared" si="137"/>
        <v>41274</v>
      </c>
      <c r="AG1268" s="6">
        <f t="shared" si="138"/>
        <v>41275</v>
      </c>
      <c r="AH1268" s="6">
        <f t="shared" si="139"/>
        <v>41639</v>
      </c>
      <c r="AI1268" s="6">
        <f>DATE(YEAR(F1268)+AO1268,MONTH(F1268),DAY(F1268))</f>
        <v>41640</v>
      </c>
      <c r="AJ1268" s="6">
        <f>DATE(YEAR(G1268)+AO1268,MONTH(G1268),DAY(G1268))</f>
        <v>42004</v>
      </c>
      <c r="AK1268" s="6">
        <f>DATE(YEAR(F1268)+AP1268,MONTH(F1268),DAY(F1268))</f>
        <v>42005</v>
      </c>
      <c r="AL1268" s="6">
        <f>DATE(YEAR(G1268)+AP1268,MONTH(G1268),DAY(G1268))</f>
        <v>42369</v>
      </c>
      <c r="AM1268" s="8">
        <v>-4</v>
      </c>
      <c r="AN1268" s="8">
        <v>-3</v>
      </c>
      <c r="AO1268">
        <v>-2</v>
      </c>
      <c r="AP1268">
        <v>-1</v>
      </c>
      <c r="AQ1268" cm="1">
        <f t="array" ref="AQ1268">_xll.FDS(A1268,"FF_DEBT_LT(ANN_R,"&amp;F1268&amp;","&amp;G1268&amp;")")</f>
        <v>2645532</v>
      </c>
      <c r="AR1268" t="e" cm="1">
        <f t="array" ref="AR1268">_xll.FDS(A1268,"FF_RD_EXP(ANN_R,"&amp;F1268&amp;","&amp;G1268&amp;")")</f>
        <v>#N/A</v>
      </c>
      <c r="AS1268" t="e" cm="1">
        <f t="array" ref="AS1268">_xll.FDS(A1268,"FF_PTX_INC_FOR(ANN_R,"&amp;F1268&amp;","&amp;G1268&amp;")")</f>
        <v>#N/A</v>
      </c>
      <c r="AT1268" cm="1">
        <f t="array" ref="AT1268">_xll.FDS(A1268,"FF_MKT_VAL_PUBLIC(ANN_R,"&amp;[1]sample_report!E1268&amp;")")</f>
        <v>882852.42641335703</v>
      </c>
    </row>
    <row r="1269" spans="1:46" hidden="1" x14ac:dyDescent="0.25">
      <c r="A1269" t="s">
        <v>415</v>
      </c>
      <c r="B1269" t="s">
        <v>416</v>
      </c>
      <c r="C1269" t="s">
        <v>29</v>
      </c>
      <c r="D1269" t="str" cm="1">
        <f t="array" ref="D1269">_xll.FDS(A1269,"FF_MAJOR_IND_NAME")</f>
        <v>OIL, GAS, COAL &amp; RELATED SERVICES</v>
      </c>
      <c r="E1269">
        <v>2018</v>
      </c>
      <c r="F1269" s="4">
        <f t="shared" si="133"/>
        <v>43101</v>
      </c>
      <c r="G1269" s="4">
        <f t="shared" si="134"/>
        <v>43465</v>
      </c>
      <c r="H1269" s="3"/>
      <c r="I1269" s="1" cm="1">
        <f t="array" ref="I1269">_xll.FDS(A1269,"FF_PTX_INC(ANN_R,"&amp;F1269&amp;","&amp;G1269&amp;",,,USD)")</f>
        <v>4217.4934051558403</v>
      </c>
      <c r="J1269" s="1" cm="1">
        <f t="array" ref="J1269">_xll.FDS(A1269,"FF_MKT_VAL(ANN_R,"&amp;F1269&amp;","&amp;G1269&amp;",,,USD)")</f>
        <v>20677.701130926798</v>
      </c>
      <c r="K1269" s="1" cm="1">
        <f t="array" ref="K1269">_xll.FDS(A1269,"FF_SHLDRS_EQ(ANN_R,"&amp;F1269&amp;","&amp;G1269&amp;",,,USD)")</f>
        <v>23879.083188102599</v>
      </c>
      <c r="L1269" s="1" cm="1">
        <f t="array" ref="L1269">_xll.FDS(A1269,"FF_ASSETS(ANN_R,"&amp;F1269&amp;","&amp;G1269&amp;",,,USD)")</f>
        <v>79525.654207966305</v>
      </c>
      <c r="M1269" s="1" cm="1">
        <f t="array" ref="M1269">_xll.FDS(A1269,"FF_TAX_CF(ANN_R,"&amp;F1269&amp;","&amp;G1269&amp;",,,USD)")</f>
        <v>855.31832731515203</v>
      </c>
      <c r="N1269" s="1" cm="1">
        <f t="array" ref="N1269">_xll.FDS(A1269,"FF_INC_TAX(ANN_R,"&amp;F1269&amp;","&amp;G1269&amp;",,,USD)")</f>
        <v>1291.5174109786701</v>
      </c>
      <c r="O1269" s="1" cm="1">
        <f t="array" ref="O1269">_xll.FDS(A1269,"FF_NET_INC(ANN_R,"&amp;F1269&amp;","&amp;G1269&amp;")")</f>
        <v>361922</v>
      </c>
      <c r="P1269" s="1" cm="1">
        <f t="array" ref="P1269">_xll.FDS(A1269,"FF_ROA(ANN_R,"&amp;F1269&amp;","&amp;G1269&amp;")")</f>
        <v>4.7463789094182003</v>
      </c>
      <c r="Q1269" cm="1">
        <f t="array" ref="Q1269">_xll.FDS(A1269,"FF_TAX_RATE(ANN_R,"&amp;F1269&amp;","&amp;G1269&amp;")")</f>
        <v>30.622867350540702</v>
      </c>
      <c r="R1269" t="e" cm="1">
        <f t="array" ref="R1269">_xll.FDS(A1269,"FF_TAX_REFUND(ANN_R,"&amp;F1269&amp;","&amp;G1269&amp;",,,,,""D=1"")")</f>
        <v>#N/A</v>
      </c>
      <c r="S1269">
        <f t="shared" si="135"/>
        <v>0.94877977704399019</v>
      </c>
      <c r="T1269" s="1" cm="1">
        <f t="array" ref="T1269">_xll.FDS($A1269,"FF_TAX_CF(ANN_R,"&amp;AE1269&amp;","&amp;AF1269&amp;",,,USD)")</f>
        <v>877.64474946074199</v>
      </c>
      <c r="U1269" s="1" cm="1">
        <f t="array" ref="U1269">_xll.FDS($A1269,"FF_TAX_CF(ANN_R,"&amp;AG1269&amp;","&amp;AH1269&amp;",,,USD)")</f>
        <v>668.77251326013402</v>
      </c>
      <c r="V1269" s="1" cm="1">
        <f t="array" ref="V1269">_xll.FDS(A1269,"FF_TAX_CF(ANN_R,"&amp;AI1269&amp;","&amp;AJ1269&amp;",,,USD)")</f>
        <v>504.38738632202097</v>
      </c>
      <c r="W1269" s="1" cm="1">
        <f t="array" ref="W1269">_xll.FDS(A1269,"FF_TAX_CF(ANN_R,"&amp;AK1269&amp;","&amp;AL1269&amp;",,,USD)")</f>
        <v>337.39812736213202</v>
      </c>
      <c r="X1269" s="1" cm="1">
        <f t="array" ref="X1269">_xll.FDS(A1269,"FF_TAX_CF(ANN_R,"&amp;F1269&amp;","&amp;G1269&amp;",,,USD)")</f>
        <v>855.31832731515203</v>
      </c>
      <c r="Y1269" s="1" cm="1">
        <f t="array" ref="Y1269">_xll.FDS($A1269,"FF_PTX_INC(ANN_R,"&amp;AE1269&amp;","&amp;AF1269&amp;",,,USD)")</f>
        <v>2199.5375680308798</v>
      </c>
      <c r="Z1269" s="1" cm="1">
        <f t="array" ref="Z1269">_xll.FDS($A1269,"FF_PTX_INC(ANN_R,"&amp;AG1269&amp;","&amp;AH1269&amp;",,,USD)")</f>
        <v>-2321.2283878419498</v>
      </c>
      <c r="AA1269" s="1" cm="1">
        <f t="array" ref="AA1269">_xll.FDS(A1269,"FF_PTX_INC(ANN_R,"&amp;AI1269&amp;","&amp;AJ1269&amp;",,,USD)")</f>
        <v>-2977.6751556396498</v>
      </c>
      <c r="AB1269" s="1" cm="1">
        <f t="array" ref="AB1269">_xll.FDS(A1269,"FF_PTX_INC(ANN_R,"&amp;AK1269&amp;","&amp;AL1269&amp;",,,USD)")</f>
        <v>2300.4963460099002</v>
      </c>
      <c r="AC1269" s="1" cm="1">
        <f t="array" ref="AC1269">_xll.FDS(A1269,"FF_PTX_INC(ANN_R,"&amp;F1269&amp;","&amp;G1269&amp;",,,USD)")</f>
        <v>4217.4934051558403</v>
      </c>
      <c r="AE1269" s="6">
        <f t="shared" si="136"/>
        <v>41640</v>
      </c>
      <c r="AF1269" s="6">
        <f t="shared" si="137"/>
        <v>42004</v>
      </c>
      <c r="AG1269" s="6">
        <f t="shared" si="138"/>
        <v>42005</v>
      </c>
      <c r="AH1269" s="6">
        <f t="shared" si="139"/>
        <v>42369</v>
      </c>
      <c r="AI1269" s="6">
        <f>DATE(YEAR(F1269)+AO1269,MONTH(F1269),DAY(F1269))</f>
        <v>42370</v>
      </c>
      <c r="AJ1269" s="6">
        <f>DATE(YEAR(G1269)+AO1269,MONTH(G1269),DAY(G1269))</f>
        <v>42735</v>
      </c>
      <c r="AK1269" s="6">
        <f>DATE(YEAR(F1269)+AP1269,MONTH(F1269),DAY(F1269))</f>
        <v>42736</v>
      </c>
      <c r="AL1269" s="6">
        <f>DATE(YEAR(G1269)+AP1269,MONTH(G1269),DAY(G1269))</f>
        <v>43100</v>
      </c>
      <c r="AM1269" s="8">
        <v>-4</v>
      </c>
      <c r="AN1269" s="8">
        <v>-3</v>
      </c>
      <c r="AO1269">
        <v>-2</v>
      </c>
      <c r="AP1269">
        <v>-1</v>
      </c>
      <c r="AQ1269" cm="1">
        <f t="array" ref="AQ1269">_xll.FDS(A1269,"FF_DEBT_LT(ANN_R,"&amp;F1269&amp;","&amp;G1269&amp;")")</f>
        <v>1775716</v>
      </c>
      <c r="AR1269" cm="1">
        <f t="array" ref="AR1269">_xll.FDS(A1269,"FF_RD_EXP(ANN_R,"&amp;F1269&amp;","&amp;G1269&amp;")")</f>
        <v>21061</v>
      </c>
      <c r="AS1269" t="e" cm="1">
        <f t="array" ref="AS1269">_xll.FDS(A1269,"FF_PTX_INC_FOR(ANN_R,"&amp;F1269&amp;","&amp;G1269&amp;")")</f>
        <v>#N/A</v>
      </c>
      <c r="AT1269" cm="1">
        <f t="array" ref="AT1269">_xll.FDS(A1269,"FF_MKT_VAL_PUBLIC(ANN_R,"&amp;[1]sample_report!E1269&amp;")")</f>
        <v>1555301.27589467</v>
      </c>
    </row>
    <row r="1270" spans="1:46" hidden="1" x14ac:dyDescent="0.25">
      <c r="A1270" t="s">
        <v>804</v>
      </c>
      <c r="B1270" t="s">
        <v>805</v>
      </c>
      <c r="C1270" t="s">
        <v>502</v>
      </c>
      <c r="D1270" t="str" cm="1">
        <f t="array" ref="D1270">_xll.FDS(A1270,"FF_MAJOR_IND_NAME")</f>
        <v>OIL, GAS, COAL &amp; RELATED SERVICES</v>
      </c>
      <c r="E1270">
        <v>2018</v>
      </c>
      <c r="F1270" s="4">
        <f t="shared" si="133"/>
        <v>43101</v>
      </c>
      <c r="G1270" s="4">
        <f t="shared" si="134"/>
        <v>43465</v>
      </c>
      <c r="H1270" s="3"/>
      <c r="I1270" s="1" cm="1">
        <f t="array" ref="I1270">_xll.FDS(A1270,"FF_PTX_INC(ANN_R,"&amp;F1270&amp;","&amp;G1270&amp;",,,USD)")</f>
        <v>220</v>
      </c>
      <c r="J1270" s="1" cm="1">
        <f t="array" ref="J1270">_xll.FDS(A1270,"FF_MKT_VAL(ANN_R,"&amp;F1270&amp;","&amp;G1270&amp;",,,USD)")</f>
        <v>11803.098626999999</v>
      </c>
      <c r="K1270" s="1" cm="1">
        <f t="array" ref="K1270">_xll.FDS(A1270,"FF_SHLDRS_EQ(ANN_R,"&amp;F1270&amp;","&amp;G1270&amp;",,,USD)")</f>
        <v>9629</v>
      </c>
      <c r="L1270" s="1" cm="1">
        <f t="array" ref="L1270">_xll.FDS(A1270,"FF_ASSETS(ANN_R,"&amp;F1270&amp;","&amp;G1270&amp;",,,USD)")</f>
        <v>21433</v>
      </c>
      <c r="M1270" s="1" cm="1">
        <f t="array" ref="M1270">_xll.FDS(A1270,"FF_TAX_CF(ANN_R,"&amp;F1270&amp;","&amp;G1270&amp;",,,USD)")</f>
        <v>463</v>
      </c>
      <c r="N1270" s="1" cm="1">
        <f t="array" ref="N1270">_xll.FDS(A1270,"FF_INC_TAX(ANN_R,"&amp;F1270&amp;","&amp;G1270&amp;",,,USD)")</f>
        <v>335</v>
      </c>
      <c r="O1270" s="1" cm="1">
        <f t="array" ref="O1270">_xll.FDS(A1270,"FF_NET_INC(ANN_R,"&amp;F1270&amp;","&amp;G1270&amp;")")</f>
        <v>-282</v>
      </c>
      <c r="P1270" s="1" cm="1">
        <f t="array" ref="P1270">_xll.FDS(A1270,"FF_ROA(ANN_R,"&amp;F1270&amp;","&amp;G1270&amp;")")</f>
        <v>-1.2661353687282499</v>
      </c>
      <c r="Q1270" cm="1">
        <f t="array" ref="Q1270">_xll.FDS(A1270,"FF_TAX_RATE(ANN_R,"&amp;F1270&amp;","&amp;G1270&amp;")")</f>
        <v>152.272727272727</v>
      </c>
      <c r="R1270" t="e" cm="1">
        <f t="array" ref="R1270">_xll.FDS(A1270,"FF_TAX_REFUND(ANN_R,"&amp;F1270&amp;","&amp;G1270&amp;",,,,,""D=1"")")</f>
        <v>#N/A</v>
      </c>
      <c r="S1270">
        <f t="shared" si="135"/>
        <v>-0.10112159515755742</v>
      </c>
      <c r="T1270" s="1" cm="1">
        <f t="array" ref="T1270">_xll.FDS($A1270,"FF_TAX_CF(ANN_R,"&amp;AE1270&amp;","&amp;AF1270&amp;",,,USD)")</f>
        <v>455</v>
      </c>
      <c r="U1270" s="1" cm="1">
        <f t="array" ref="U1270">_xll.FDS($A1270,"FF_TAX_CF(ANN_R,"&amp;AG1270&amp;","&amp;AH1270&amp;",,,USD)")</f>
        <v>140</v>
      </c>
      <c r="V1270" s="1" cm="1">
        <f t="array" ref="V1270">_xll.FDS(A1270,"FF_TAX_CF(ANN_R,"&amp;AI1270&amp;","&amp;AJ1270&amp;",,,USD)")</f>
        <v>-132</v>
      </c>
      <c r="W1270" s="1" cm="1">
        <f t="array" ref="W1270">_xll.FDS(A1270,"FF_TAX_CF(ANN_R,"&amp;AK1270&amp;","&amp;AL1270&amp;",,,USD)")</f>
        <v>210</v>
      </c>
      <c r="X1270" s="1" cm="1">
        <f t="array" ref="X1270">_xll.FDS(A1270,"FF_TAX_CF(ANN_R,"&amp;F1270&amp;","&amp;G1270&amp;",,,USD)")</f>
        <v>463</v>
      </c>
      <c r="Y1270" s="1" cm="1">
        <f t="array" ref="Y1270">_xll.FDS($A1270,"FF_PTX_INC(ANN_R,"&amp;AE1270&amp;","&amp;AF1270&amp;",,,USD)")</f>
        <v>2436</v>
      </c>
      <c r="Z1270" s="1" cm="1">
        <f t="array" ref="Z1270">_xll.FDS($A1270,"FF_PTX_INC(ANN_R,"&amp;AG1270&amp;","&amp;AH1270&amp;",,,USD)")</f>
        <v>-4258</v>
      </c>
      <c r="AA1270" s="1" cm="1">
        <f t="array" ref="AA1270">_xll.FDS(A1270,"FF_PTX_INC(ANN_R,"&amp;AI1270&amp;","&amp;AJ1270&amp;",,,USD)")</f>
        <v>-3854</v>
      </c>
      <c r="AB1270" s="1" cm="1">
        <f t="array" ref="AB1270">_xll.FDS(A1270,"FF_PTX_INC(ANN_R,"&amp;AK1270&amp;","&amp;AL1270&amp;",,,USD)")</f>
        <v>-5778</v>
      </c>
      <c r="AC1270" s="1" cm="1">
        <f t="array" ref="AC1270">_xll.FDS(A1270,"FF_PTX_INC(ANN_R,"&amp;F1270&amp;","&amp;G1270&amp;",,,USD)")</f>
        <v>220</v>
      </c>
      <c r="AE1270" s="6">
        <f t="shared" si="136"/>
        <v>41640</v>
      </c>
      <c r="AF1270" s="6">
        <f t="shared" si="137"/>
        <v>42004</v>
      </c>
      <c r="AG1270" s="6">
        <f t="shared" si="138"/>
        <v>42005</v>
      </c>
      <c r="AH1270" s="6">
        <f t="shared" si="139"/>
        <v>42369</v>
      </c>
      <c r="AI1270" s="6">
        <f>DATE(YEAR(F1270)+AO1270,MONTH(F1270),DAY(F1270))</f>
        <v>42370</v>
      </c>
      <c r="AJ1270" s="6">
        <f>DATE(YEAR(G1270)+AO1270,MONTH(G1270),DAY(G1270))</f>
        <v>42735</v>
      </c>
      <c r="AK1270" s="6">
        <f>DATE(YEAR(F1270)+AP1270,MONTH(F1270),DAY(F1270))</f>
        <v>42736</v>
      </c>
      <c r="AL1270" s="6">
        <f>DATE(YEAR(G1270)+AP1270,MONTH(G1270),DAY(G1270))</f>
        <v>43100</v>
      </c>
      <c r="AM1270" s="8">
        <v>-4</v>
      </c>
      <c r="AN1270" s="8">
        <v>-3</v>
      </c>
      <c r="AO1270">
        <v>-2</v>
      </c>
      <c r="AP1270">
        <v>-1</v>
      </c>
      <c r="AQ1270" cm="1">
        <f t="array" ref="AQ1270">_xll.FDS(A1270,"FF_DEBT_LT(ANN_R,"&amp;F1270&amp;","&amp;G1270&amp;")")</f>
        <v>6605</v>
      </c>
      <c r="AR1270" t="e" cm="1">
        <f t="array" ref="AR1270">_xll.FDS(A1270,"FF_RD_EXP(ANN_R,"&amp;F1270&amp;","&amp;G1270&amp;")")</f>
        <v>#N/A</v>
      </c>
      <c r="AS1270" cm="1">
        <f t="array" ref="AS1270">_xll.FDS(A1270,"FF_PTX_INC_FOR(ANN_R,"&amp;F1270&amp;","&amp;G1270&amp;")")</f>
        <v>439</v>
      </c>
      <c r="AT1270" cm="1">
        <f t="array" ref="AT1270">_xll.FDS(A1270,"FF_MKT_VAL_PUBLIC(ANN_R,"&amp;[1]sample_report!E1270&amp;")")</f>
        <v>10372.0791463639</v>
      </c>
    </row>
    <row r="1271" spans="1:46" hidden="1" x14ac:dyDescent="0.25">
      <c r="A1271" t="s">
        <v>415</v>
      </c>
      <c r="B1271" t="s">
        <v>416</v>
      </c>
      <c r="C1271" t="s">
        <v>29</v>
      </c>
      <c r="D1271" t="str" cm="1">
        <f t="array" ref="D1271">_xll.FDS(A1271,"FF_MAJOR_IND_NAME")</f>
        <v>OIL, GAS, COAL &amp; RELATED SERVICES</v>
      </c>
      <c r="E1271">
        <v>2019</v>
      </c>
      <c r="F1271" s="4">
        <f t="shared" si="133"/>
        <v>43466</v>
      </c>
      <c r="G1271" s="4">
        <f t="shared" si="134"/>
        <v>43830</v>
      </c>
      <c r="H1271" s="3"/>
      <c r="I1271" s="1" cm="1">
        <f t="array" ref="I1271">_xll.FDS(A1271,"FF_PTX_INC(ANN_R,"&amp;F1271&amp;","&amp;G1271&amp;",,,USD)")</f>
        <v>4586.4874775949902</v>
      </c>
      <c r="J1271" s="1" cm="1">
        <f t="array" ref="J1271">_xll.FDS(A1271,"FF_MKT_VAL(ANN_R,"&amp;F1271&amp;","&amp;G1271&amp;",,,USD)")</f>
        <v>15234.1018517841</v>
      </c>
      <c r="K1271" s="1" cm="1">
        <f t="array" ref="K1271">_xll.FDS(A1271,"FF_SHLDRS_EQ(ANN_R,"&amp;F1271&amp;","&amp;G1271&amp;",,,USD)")</f>
        <v>24554.729181528099</v>
      </c>
      <c r="L1271" s="1" cm="1">
        <f t="array" ref="L1271">_xll.FDS(A1271,"FF_ASSETS(ANN_R,"&amp;F1271&amp;","&amp;G1271&amp;",,,USD)")</f>
        <v>76594.042753502697</v>
      </c>
      <c r="M1271" s="1" cm="1">
        <f t="array" ref="M1271">_xll.FDS(A1271,"FF_TAX_CF(ANN_R,"&amp;F1271&amp;","&amp;G1271&amp;",,,USD)")</f>
        <v>1621.38545886986</v>
      </c>
      <c r="N1271" s="1" cm="1">
        <f t="array" ref="N1271">_xll.FDS(A1271,"FF_INC_TAX(ANN_R,"&amp;F1271&amp;","&amp;G1271&amp;",,,USD)")</f>
        <v>1365.8546849228401</v>
      </c>
      <c r="O1271" s="1" cm="1">
        <f t="array" ref="O1271">_xll.FDS(A1271,"FF_NET_INC(ANN_R,"&amp;F1271&amp;","&amp;G1271&amp;")")</f>
        <v>322319</v>
      </c>
      <c r="P1271" s="1" cm="1">
        <f t="array" ref="P1271">_xll.FDS(A1271,"FF_ROA(ANN_R,"&amp;F1271&amp;","&amp;G1271&amp;")")</f>
        <v>3.8064603977262701</v>
      </c>
      <c r="Q1271" cm="1">
        <f t="array" ref="Q1271">_xll.FDS(A1271,"FF_TAX_RATE(ANN_R,"&amp;F1271&amp;","&amp;G1271&amp;")")</f>
        <v>29.779971963186401</v>
      </c>
      <c r="R1271" t="e" cm="1">
        <f t="array" ref="R1271">_xll.FDS(A1271,"FF_TAX_REFUND(ANN_R,"&amp;F1271&amp;","&amp;G1271&amp;",,,,,""D=1"")")</f>
        <v>#N/A</v>
      </c>
      <c r="S1271">
        <f t="shared" si="135"/>
        <v>0.68679893310795048</v>
      </c>
      <c r="T1271" s="1" cm="1">
        <f t="array" ref="T1271">_xll.FDS($A1271,"FF_TAX_CF(ANN_R,"&amp;AE1271&amp;","&amp;AF1271&amp;",,,USD)")</f>
        <v>668.77251326013402</v>
      </c>
      <c r="U1271" s="1" cm="1">
        <f t="array" ref="U1271">_xll.FDS($A1271,"FF_TAX_CF(ANN_R,"&amp;AG1271&amp;","&amp;AH1271&amp;",,,USD)")</f>
        <v>504.38738632202097</v>
      </c>
      <c r="V1271" s="1" cm="1">
        <f t="array" ref="V1271">_xll.FDS(A1271,"FF_TAX_CF(ANN_R,"&amp;AI1271&amp;","&amp;AJ1271&amp;",,,USD)")</f>
        <v>337.39812736213202</v>
      </c>
      <c r="W1271" s="1" cm="1">
        <f t="array" ref="W1271">_xll.FDS(A1271,"FF_TAX_CF(ANN_R,"&amp;AK1271&amp;","&amp;AL1271&amp;",,,USD)")</f>
        <v>855.31832731515203</v>
      </c>
      <c r="X1271" s="1" cm="1">
        <f t="array" ref="X1271">_xll.FDS(A1271,"FF_TAX_CF(ANN_R,"&amp;F1271&amp;","&amp;G1271&amp;",,,USD)")</f>
        <v>1621.38545886986</v>
      </c>
      <c r="Y1271" s="1" cm="1">
        <f t="array" ref="Y1271">_xll.FDS($A1271,"FF_PTX_INC(ANN_R,"&amp;AE1271&amp;","&amp;AF1271&amp;",,,USD)")</f>
        <v>-2321.2283878419498</v>
      </c>
      <c r="Z1271" s="1" cm="1">
        <f t="array" ref="Z1271">_xll.FDS($A1271,"FF_PTX_INC(ANN_R,"&amp;AG1271&amp;","&amp;AH1271&amp;",,,USD)")</f>
        <v>-2977.6751556396498</v>
      </c>
      <c r="AA1271" s="1" cm="1">
        <f t="array" ref="AA1271">_xll.FDS(A1271,"FF_PTX_INC(ANN_R,"&amp;AI1271&amp;","&amp;AJ1271&amp;",,,USD)")</f>
        <v>2300.4963460099002</v>
      </c>
      <c r="AB1271" s="1" cm="1">
        <f t="array" ref="AB1271">_xll.FDS(A1271,"FF_PTX_INC(ANN_R,"&amp;AK1271&amp;","&amp;AL1271&amp;",,,USD)")</f>
        <v>4217.4934051558403</v>
      </c>
      <c r="AC1271" s="1" cm="1">
        <f t="array" ref="AC1271">_xll.FDS(A1271,"FF_PTX_INC(ANN_R,"&amp;F1271&amp;","&amp;G1271&amp;",,,USD)")</f>
        <v>4586.4874775949902</v>
      </c>
      <c r="AE1271" s="6">
        <f t="shared" si="136"/>
        <v>42005</v>
      </c>
      <c r="AF1271" s="6">
        <f t="shared" si="137"/>
        <v>42369</v>
      </c>
      <c r="AG1271" s="6">
        <f t="shared" si="138"/>
        <v>42370</v>
      </c>
      <c r="AH1271" s="6">
        <f t="shared" si="139"/>
        <v>42735</v>
      </c>
      <c r="AI1271" s="6">
        <f>DATE(YEAR(F1271)+AO1271,MONTH(F1271),DAY(F1271))</f>
        <v>42736</v>
      </c>
      <c r="AJ1271" s="6">
        <f>DATE(YEAR(G1271)+AO1271,MONTH(G1271),DAY(G1271))</f>
        <v>43100</v>
      </c>
      <c r="AK1271" s="6">
        <f>DATE(YEAR(F1271)+AP1271,MONTH(F1271),DAY(F1271))</f>
        <v>43101</v>
      </c>
      <c r="AL1271" s="6">
        <f>DATE(YEAR(G1271)+AP1271,MONTH(G1271),DAY(G1271))</f>
        <v>43465</v>
      </c>
      <c r="AM1271" s="8">
        <v>-4</v>
      </c>
      <c r="AN1271" s="8">
        <v>-3</v>
      </c>
      <c r="AO1271">
        <v>-2</v>
      </c>
      <c r="AP1271">
        <v>-1</v>
      </c>
      <c r="AQ1271" cm="1">
        <f t="array" ref="AQ1271">_xll.FDS(A1271,"FF_DEBT_LT(ANN_R,"&amp;F1271&amp;","&amp;G1271&amp;")")</f>
        <v>1626075</v>
      </c>
      <c r="AR1271" cm="1">
        <f t="array" ref="AR1271">_xll.FDS(A1271,"FF_RD_EXP(ANN_R,"&amp;F1271&amp;","&amp;G1271&amp;")")</f>
        <v>19127</v>
      </c>
      <c r="AS1271" t="e" cm="1">
        <f t="array" ref="AS1271">_xll.FDS(A1271,"FF_PTX_INC_FOR(ANN_R,"&amp;F1271&amp;","&amp;G1271&amp;")")</f>
        <v>#N/A</v>
      </c>
      <c r="AT1271" cm="1">
        <f t="array" ref="AT1271">_xll.FDS(A1271,"FF_MKT_VAL_PUBLIC(ANN_R,"&amp;[1]sample_report!E1271&amp;")")</f>
        <v>1125910.74950644</v>
      </c>
    </row>
    <row r="1272" spans="1:46" hidden="1" x14ac:dyDescent="0.25">
      <c r="A1272" t="s">
        <v>804</v>
      </c>
      <c r="B1272" t="s">
        <v>805</v>
      </c>
      <c r="C1272" t="s">
        <v>502</v>
      </c>
      <c r="D1272" t="str" cm="1">
        <f t="array" ref="D1272">_xll.FDS(A1272,"FF_MAJOR_IND_NAME")</f>
        <v>OIL, GAS, COAL &amp; RELATED SERVICES</v>
      </c>
      <c r="E1272">
        <v>2019</v>
      </c>
      <c r="F1272" s="4">
        <f t="shared" si="133"/>
        <v>43466</v>
      </c>
      <c r="G1272" s="4">
        <f t="shared" si="134"/>
        <v>43830</v>
      </c>
      <c r="H1272" s="3"/>
      <c r="I1272" s="1" cm="1">
        <f t="array" ref="I1272">_xll.FDS(A1272,"FF_PTX_INC(ANN_R,"&amp;F1272&amp;","&amp;G1272&amp;",,,USD)")</f>
        <v>221</v>
      </c>
      <c r="J1272" s="1" cm="1">
        <f t="array" ref="J1272">_xll.FDS(A1272,"FF_MKT_VAL(ANN_R,"&amp;F1272&amp;","&amp;G1272&amp;",,,USD)")</f>
        <v>20374.07508432</v>
      </c>
      <c r="K1272" s="1" cm="1">
        <f t="array" ref="K1272">_xll.FDS(A1272,"FF_SHLDRS_EQ(ANN_R,"&amp;F1272&amp;","&amp;G1272&amp;",,,USD)")</f>
        <v>8732</v>
      </c>
      <c r="L1272" s="1" cm="1">
        <f t="array" ref="L1272">_xll.FDS(A1272,"FF_ASSETS(ANN_R,"&amp;F1272&amp;","&amp;G1272&amp;",,,USD)")</f>
        <v>21782</v>
      </c>
      <c r="M1272" s="1" cm="1">
        <f t="array" ref="M1272">_xll.FDS(A1272,"FF_TAX_CF(ANN_R,"&amp;F1272&amp;","&amp;G1272&amp;",,,USD)")</f>
        <v>417</v>
      </c>
      <c r="N1272" s="1" cm="1">
        <f t="array" ref="N1272">_xll.FDS(A1272,"FF_INC_TAX(ANN_R,"&amp;F1272&amp;","&amp;G1272&amp;",,,USD)")</f>
        <v>461</v>
      </c>
      <c r="O1272" s="1" cm="1">
        <f t="array" ref="O1272">_xll.FDS(A1272,"FF_NET_INC(ANN_R,"&amp;F1272&amp;","&amp;G1272&amp;")")</f>
        <v>-408</v>
      </c>
      <c r="P1272" s="1" cm="1">
        <f t="array" ref="P1272">_xll.FDS(A1272,"FF_ROA(ANN_R,"&amp;F1272&amp;","&amp;G1272&amp;")")</f>
        <v>-1.8882332523429399</v>
      </c>
      <c r="Q1272" cm="1">
        <f t="array" ref="Q1272">_xll.FDS(A1272,"FF_TAX_RATE(ANN_R,"&amp;F1272&amp;","&amp;G1272&amp;")")</f>
        <v>208.597285067873</v>
      </c>
      <c r="R1272" t="e" cm="1">
        <f t="array" ref="R1272">_xll.FDS(A1272,"FF_TAX_REFUND(ANN_R,"&amp;F1272&amp;","&amp;G1272&amp;",,,,,""D=1"")")</f>
        <v>#N/A</v>
      </c>
      <c r="S1272">
        <f t="shared" si="135"/>
        <v>-8.1641757751505686E-2</v>
      </c>
      <c r="T1272" s="1" cm="1">
        <f t="array" ref="T1272">_xll.FDS($A1272,"FF_TAX_CF(ANN_R,"&amp;AE1272&amp;","&amp;AF1272&amp;",,,USD)")</f>
        <v>140</v>
      </c>
      <c r="U1272" s="1" cm="1">
        <f t="array" ref="U1272">_xll.FDS($A1272,"FF_TAX_CF(ANN_R,"&amp;AG1272&amp;","&amp;AH1272&amp;",,,USD)")</f>
        <v>-132</v>
      </c>
      <c r="V1272" s="1" cm="1">
        <f t="array" ref="V1272">_xll.FDS(A1272,"FF_TAX_CF(ANN_R,"&amp;AI1272&amp;","&amp;AJ1272&amp;",,,USD)")</f>
        <v>210</v>
      </c>
      <c r="W1272" s="1" cm="1">
        <f t="array" ref="W1272">_xll.FDS(A1272,"FF_TAX_CF(ANN_R,"&amp;AK1272&amp;","&amp;AL1272&amp;",,,USD)")</f>
        <v>463</v>
      </c>
      <c r="X1272" s="1" cm="1">
        <f t="array" ref="X1272">_xll.FDS(A1272,"FF_TAX_CF(ANN_R,"&amp;F1272&amp;","&amp;G1272&amp;",,,USD)")</f>
        <v>417</v>
      </c>
      <c r="Y1272" s="1" cm="1">
        <f t="array" ref="Y1272">_xll.FDS($A1272,"FF_PTX_INC(ANN_R,"&amp;AE1272&amp;","&amp;AF1272&amp;",,,USD)")</f>
        <v>-4258</v>
      </c>
      <c r="Z1272" s="1" cm="1">
        <f t="array" ref="Z1272">_xll.FDS($A1272,"FF_PTX_INC(ANN_R,"&amp;AG1272&amp;","&amp;AH1272&amp;",,,USD)")</f>
        <v>-3854</v>
      </c>
      <c r="AA1272" s="1" cm="1">
        <f t="array" ref="AA1272">_xll.FDS(A1272,"FF_PTX_INC(ANN_R,"&amp;AI1272&amp;","&amp;AJ1272&amp;",,,USD)")</f>
        <v>-5778</v>
      </c>
      <c r="AB1272" s="1" cm="1">
        <f t="array" ref="AB1272">_xll.FDS(A1272,"FF_PTX_INC(ANN_R,"&amp;AK1272&amp;","&amp;AL1272&amp;",,,USD)")</f>
        <v>220</v>
      </c>
      <c r="AC1272" s="1" cm="1">
        <f t="array" ref="AC1272">_xll.FDS(A1272,"FF_PTX_INC(ANN_R,"&amp;F1272&amp;","&amp;G1272&amp;",,,USD)")</f>
        <v>221</v>
      </c>
      <c r="AE1272" s="6">
        <f t="shared" si="136"/>
        <v>42005</v>
      </c>
      <c r="AF1272" s="6">
        <f t="shared" si="137"/>
        <v>42369</v>
      </c>
      <c r="AG1272" s="6">
        <f t="shared" si="138"/>
        <v>42370</v>
      </c>
      <c r="AH1272" s="6">
        <f t="shared" si="139"/>
        <v>42735</v>
      </c>
      <c r="AI1272" s="6">
        <f>DATE(YEAR(F1272)+AO1272,MONTH(F1272),DAY(F1272))</f>
        <v>42736</v>
      </c>
      <c r="AJ1272" s="6">
        <f>DATE(YEAR(G1272)+AO1272,MONTH(G1272),DAY(G1272))</f>
        <v>43100</v>
      </c>
      <c r="AK1272" s="6">
        <f>DATE(YEAR(F1272)+AP1272,MONTH(F1272),DAY(F1272))</f>
        <v>43101</v>
      </c>
      <c r="AL1272" s="6">
        <f>DATE(YEAR(G1272)+AP1272,MONTH(G1272),DAY(G1272))</f>
        <v>43465</v>
      </c>
      <c r="AM1272" s="8">
        <v>-4</v>
      </c>
      <c r="AN1272" s="8">
        <v>-3</v>
      </c>
      <c r="AO1272">
        <v>-2</v>
      </c>
      <c r="AP1272">
        <v>-1</v>
      </c>
      <c r="AQ1272" cm="1">
        <f t="array" ref="AQ1272">_xll.FDS(A1272,"FF_DEBT_LT(ANN_R,"&amp;F1272&amp;","&amp;G1272&amp;")")</f>
        <v>7733</v>
      </c>
      <c r="AR1272" t="e" cm="1">
        <f t="array" ref="AR1272">_xll.FDS(A1272,"FF_RD_EXP(ANN_R,"&amp;F1272&amp;","&amp;G1272&amp;")")</f>
        <v>#N/A</v>
      </c>
      <c r="AS1272" cm="1">
        <f t="array" ref="AS1272">_xll.FDS(A1272,"FF_PTX_INC_FOR(ANN_R,"&amp;F1272&amp;","&amp;G1272&amp;")")</f>
        <v>559</v>
      </c>
      <c r="AT1272" cm="1">
        <f t="array" ref="AT1272">_xll.FDS(A1272,"FF_MKT_VAL_PUBLIC(ANN_R,"&amp;[1]sample_report!E1272&amp;")")</f>
        <v>18087.9408672586</v>
      </c>
    </row>
    <row r="1273" spans="1:46" hidden="1" x14ac:dyDescent="0.25">
      <c r="A1273" t="s">
        <v>415</v>
      </c>
      <c r="B1273" t="s">
        <v>416</v>
      </c>
      <c r="C1273" t="s">
        <v>29</v>
      </c>
      <c r="D1273" t="str" cm="1">
        <f t="array" ref="D1273">_xll.FDS(A1273,"FF_MAJOR_IND_NAME")</f>
        <v>OIL, GAS, COAL &amp; RELATED SERVICES</v>
      </c>
      <c r="E1273">
        <v>2017</v>
      </c>
      <c r="F1273" s="4">
        <f t="shared" si="133"/>
        <v>42736</v>
      </c>
      <c r="G1273" s="4">
        <f t="shared" si="134"/>
        <v>43100</v>
      </c>
      <c r="H1273" s="3"/>
      <c r="I1273" s="1" cm="1">
        <f t="array" ref="I1273">_xll.FDS(A1273,"FF_PTX_INC(ANN_R,"&amp;F1273&amp;","&amp;G1273&amp;",,,USD)")</f>
        <v>2300.4963460099002</v>
      </c>
      <c r="J1273" s="1" cm="1">
        <f t="array" ref="J1273">_xll.FDS(A1273,"FF_MKT_VAL(ANN_R,"&amp;F1273&amp;","&amp;G1273&amp;",,,USD)")</f>
        <v>12198.263594711199</v>
      </c>
      <c r="K1273" s="1" cm="1">
        <f t="array" ref="K1273">_xll.FDS(A1273,"FF_SHLDRS_EQ(ANN_R,"&amp;F1273&amp;","&amp;G1273&amp;",,,USD)")</f>
        <v>15320.7753180284</v>
      </c>
      <c r="L1273" s="1" cm="1">
        <f t="array" ref="L1273">_xll.FDS(A1273,"FF_ASSETS(ANN_R,"&amp;F1273&amp;","&amp;G1273&amp;",,,USD)")</f>
        <v>60961.069504480802</v>
      </c>
      <c r="M1273" s="1" cm="1">
        <f t="array" ref="M1273">_xll.FDS(A1273,"FF_TAX_CF(ANN_R,"&amp;F1273&amp;","&amp;G1273&amp;",,,USD)")</f>
        <v>337.39812736213202</v>
      </c>
      <c r="N1273" s="1" cm="1">
        <f t="array" ref="N1273">_xll.FDS(A1273,"FF_INC_TAX(ANN_R,"&amp;F1273&amp;","&amp;G1273&amp;",,,USD)")</f>
        <v>914.02977474406396</v>
      </c>
      <c r="O1273" s="1" cm="1">
        <f t="array" ref="O1273">_xll.FDS(A1273,"FF_NET_INC(ANN_R,"&amp;F1273&amp;","&amp;G1273&amp;")")</f>
        <v>150008</v>
      </c>
      <c r="P1273" s="1" cm="1">
        <f t="array" ref="P1273">_xll.FDS(A1273,"FF_ROA(ANN_R,"&amp;F1273&amp;","&amp;G1273&amp;")")</f>
        <v>2.2025332774017601</v>
      </c>
      <c r="Q1273" cm="1">
        <f t="array" ref="Q1273">_xll.FDS(A1273,"FF_TAX_RATE(ANN_R,"&amp;F1273&amp;","&amp;G1273&amp;")")</f>
        <v>39.7318507516609</v>
      </c>
      <c r="R1273" t="e" cm="1">
        <f t="array" ref="R1273">_xll.FDS(A1273,"FF_TAX_REFUND(ANN_R,"&amp;F1273&amp;","&amp;G1273&amp;",,,,,""D=1"")")</f>
        <v>#N/A</v>
      </c>
      <c r="S1273">
        <f t="shared" si="135"/>
        <v>1.2947505274572397</v>
      </c>
      <c r="T1273" s="1" cm="1">
        <f t="array" ref="T1273">_xll.FDS($A1273,"FF_TAX_CF(ANN_R,"&amp;AE1273&amp;","&amp;AF1273&amp;",,,USD)")</f>
        <v>825.87591087445605</v>
      </c>
      <c r="U1273" s="1" cm="1">
        <f t="array" ref="U1273">_xll.FDS($A1273,"FF_TAX_CF(ANN_R,"&amp;AG1273&amp;","&amp;AH1273&amp;",,,USD)")</f>
        <v>877.64474946074199</v>
      </c>
      <c r="V1273" s="1" cm="1">
        <f t="array" ref="V1273">_xll.FDS(A1273,"FF_TAX_CF(ANN_R,"&amp;AI1273&amp;","&amp;AJ1273&amp;",,,USD)")</f>
        <v>668.77251326013402</v>
      </c>
      <c r="W1273" s="1" cm="1">
        <f t="array" ref="W1273">_xll.FDS(A1273,"FF_TAX_CF(ANN_R,"&amp;AK1273&amp;","&amp;AL1273&amp;",,,USD)")</f>
        <v>504.38738632202097</v>
      </c>
      <c r="X1273" s="1" cm="1">
        <f t="array" ref="X1273">_xll.FDS(A1273,"FF_TAX_CF(ANN_R,"&amp;F1273&amp;","&amp;G1273&amp;",,,USD)")</f>
        <v>337.39812736213202</v>
      </c>
      <c r="Y1273" s="1" cm="1">
        <f t="array" ref="Y1273">_xll.FDS($A1273,"FF_PTX_INC(ANN_R,"&amp;AE1273&amp;","&amp;AF1273&amp;",,,USD)")</f>
        <v>3281.2618888914599</v>
      </c>
      <c r="Z1273" s="1" cm="1">
        <f t="array" ref="Z1273">_xll.FDS($A1273,"FF_PTX_INC(ANN_R,"&amp;AG1273&amp;","&amp;AH1273&amp;",,,USD)")</f>
        <v>2199.5375680308798</v>
      </c>
      <c r="AA1273" s="1" cm="1">
        <f t="array" ref="AA1273">_xll.FDS(A1273,"FF_PTX_INC(ANN_R,"&amp;AI1273&amp;","&amp;AJ1273&amp;",,,USD)")</f>
        <v>-2321.2283878419498</v>
      </c>
      <c r="AB1273" s="1" cm="1">
        <f t="array" ref="AB1273">_xll.FDS(A1273,"FF_PTX_INC(ANN_R,"&amp;AK1273&amp;","&amp;AL1273&amp;",,,USD)")</f>
        <v>-2977.6751556396498</v>
      </c>
      <c r="AC1273" s="1" cm="1">
        <f t="array" ref="AC1273">_xll.FDS(A1273,"FF_PTX_INC(ANN_R,"&amp;F1273&amp;","&amp;G1273&amp;",,,USD)")</f>
        <v>2300.4963460099002</v>
      </c>
      <c r="AE1273" s="6">
        <f t="shared" si="136"/>
        <v>41275</v>
      </c>
      <c r="AF1273" s="6">
        <f t="shared" si="137"/>
        <v>41639</v>
      </c>
      <c r="AG1273" s="6">
        <f t="shared" si="138"/>
        <v>41640</v>
      </c>
      <c r="AH1273" s="6">
        <f t="shared" si="139"/>
        <v>42004</v>
      </c>
      <c r="AI1273" s="6">
        <f>DATE(YEAR(F1273)+AO1273,MONTH(F1273),DAY(F1273))</f>
        <v>42005</v>
      </c>
      <c r="AJ1273" s="6">
        <f>DATE(YEAR(G1273)+AO1273,MONTH(G1273),DAY(G1273))</f>
        <v>42369</v>
      </c>
      <c r="AK1273" s="6">
        <f>DATE(YEAR(F1273)+AP1273,MONTH(F1273),DAY(F1273))</f>
        <v>42370</v>
      </c>
      <c r="AL1273" s="6">
        <f>DATE(YEAR(G1273)+AP1273,MONTH(G1273),DAY(G1273))</f>
        <v>42735</v>
      </c>
      <c r="AM1273" s="8">
        <v>-4</v>
      </c>
      <c r="AN1273" s="8">
        <v>-3</v>
      </c>
      <c r="AO1273">
        <v>-2</v>
      </c>
      <c r="AP1273">
        <v>-1</v>
      </c>
      <c r="AQ1273" cm="1">
        <f t="array" ref="AQ1273">_xll.FDS(A1273,"FF_DEBT_LT(ANN_R,"&amp;F1273&amp;","&amp;G1273&amp;")")</f>
        <v>1600476</v>
      </c>
      <c r="AR1273" cm="1">
        <f t="array" ref="AR1273">_xll.FDS(A1273,"FF_RD_EXP(ANN_R,"&amp;F1273&amp;","&amp;G1273&amp;")")</f>
        <v>20828</v>
      </c>
      <c r="AS1273" t="e" cm="1">
        <f t="array" ref="AS1273">_xll.FDS(A1273,"FF_PTX_INC_FOR(ANN_R,"&amp;F1273&amp;","&amp;G1273&amp;")")</f>
        <v>#N/A</v>
      </c>
      <c r="AT1273" cm="1">
        <f t="array" ref="AT1273">_xll.FDS(A1273,"FF_MKT_VAL_PUBLIC(ANN_R,"&amp;[1]sample_report!E1273&amp;")")</f>
        <v>2021857.17831888</v>
      </c>
    </row>
    <row r="1274" spans="1:46" hidden="1" x14ac:dyDescent="0.25">
      <c r="A1274" t="s">
        <v>804</v>
      </c>
      <c r="B1274" t="s">
        <v>805</v>
      </c>
      <c r="C1274" t="s">
        <v>502</v>
      </c>
      <c r="D1274" t="str" cm="1">
        <f t="array" ref="D1274">_xll.FDS(A1274,"FF_MAJOR_IND_NAME")</f>
        <v>OIL, GAS, COAL &amp; RELATED SERVICES</v>
      </c>
      <c r="E1274">
        <v>2017</v>
      </c>
      <c r="F1274" s="4">
        <f t="shared" si="133"/>
        <v>42736</v>
      </c>
      <c r="G1274" s="4">
        <f t="shared" si="134"/>
        <v>43100</v>
      </c>
      <c r="H1274" s="3"/>
      <c r="I1274" s="1" cm="1">
        <f t="array" ref="I1274">_xll.FDS(A1274,"FF_PTX_INC(ANN_R,"&amp;F1274&amp;","&amp;G1274&amp;",,,USD)")</f>
        <v>-5778</v>
      </c>
      <c r="J1274" s="1" cm="1">
        <f t="array" ref="J1274">_xll.FDS(A1274,"FF_MKT_VAL(ANN_R,"&amp;F1274&amp;","&amp;G1274&amp;",,,USD)")</f>
        <v>14955.59510405</v>
      </c>
      <c r="K1274" s="1" cm="1">
        <f t="array" ref="K1274">_xll.FDS(A1274,"FF_SHLDRS_EQ(ANN_R,"&amp;F1274&amp;","&amp;G1274&amp;",,,USD)")</f>
        <v>11051</v>
      </c>
      <c r="L1274" s="1" cm="1">
        <f t="array" ref="L1274">_xll.FDS(A1274,"FF_ASSETS(ANN_R,"&amp;F1274&amp;","&amp;G1274&amp;",,,USD)")</f>
        <v>23112</v>
      </c>
      <c r="M1274" s="1" cm="1">
        <f t="array" ref="M1274">_xll.FDS(A1274,"FF_TAX_CF(ANN_R,"&amp;F1274&amp;","&amp;G1274&amp;",,,USD)")</f>
        <v>210</v>
      </c>
      <c r="N1274" s="1" cm="1">
        <f t="array" ref="N1274">_xll.FDS(A1274,"FF_INC_TAX(ANN_R,"&amp;F1274&amp;","&amp;G1274&amp;",,,USD)")</f>
        <v>-1837</v>
      </c>
      <c r="O1274" s="1" cm="1">
        <f t="array" ref="O1274">_xll.FDS(A1274,"FF_NET_INC(ANN_R,"&amp;F1274&amp;","&amp;G1274&amp;")")</f>
        <v>-4074</v>
      </c>
      <c r="P1274" s="1" cm="1">
        <f t="array" ref="P1274">_xll.FDS(A1274,"FF_ROA(ANN_R,"&amp;F1274&amp;","&amp;G1274&amp;")")</f>
        <v>-15.7501014826126</v>
      </c>
      <c r="Q1274" t="e" cm="1">
        <f t="array" ref="Q1274">_xll.FDS(A1274,"FF_TAX_RATE(ANN_R,"&amp;F1274&amp;","&amp;G1274&amp;")")</f>
        <v>#N/A</v>
      </c>
      <c r="R1274" t="e" cm="1">
        <f t="array" ref="R1274">_xll.FDS(A1274,"FF_TAX_REFUND(ANN_R,"&amp;F1274&amp;","&amp;G1274&amp;",,,,,""D=1"")")</f>
        <v>#N/A</v>
      </c>
      <c r="S1274">
        <f t="shared" si="135"/>
        <v>-0.29563694732234058</v>
      </c>
      <c r="T1274" s="1" cm="1">
        <f t="array" ref="T1274">_xll.FDS($A1274,"FF_TAX_CF(ANN_R,"&amp;AE1274&amp;","&amp;AF1274&amp;",,,USD)")</f>
        <v>1353</v>
      </c>
      <c r="U1274" s="1" cm="1">
        <f t="array" ref="U1274">_xll.FDS($A1274,"FF_TAX_CF(ANN_R,"&amp;AG1274&amp;","&amp;AH1274&amp;",,,USD)")</f>
        <v>455</v>
      </c>
      <c r="V1274" s="1" cm="1">
        <f t="array" ref="V1274">_xll.FDS(A1274,"FF_TAX_CF(ANN_R,"&amp;AI1274&amp;","&amp;AJ1274&amp;",,,USD)")</f>
        <v>140</v>
      </c>
      <c r="W1274" s="1" cm="1">
        <f t="array" ref="W1274">_xll.FDS(A1274,"FF_TAX_CF(ANN_R,"&amp;AK1274&amp;","&amp;AL1274&amp;",,,USD)")</f>
        <v>-132</v>
      </c>
      <c r="X1274" s="1" cm="1">
        <f t="array" ref="X1274">_xll.FDS(A1274,"FF_TAX_CF(ANN_R,"&amp;F1274&amp;","&amp;G1274&amp;",,,USD)")</f>
        <v>210</v>
      </c>
      <c r="Y1274" s="1" cm="1">
        <f t="array" ref="Y1274">_xll.FDS($A1274,"FF_PTX_INC(ANN_R,"&amp;AE1274&amp;","&amp;AF1274&amp;",,,USD)")</f>
        <v>4601</v>
      </c>
      <c r="Z1274" s="1" cm="1">
        <f t="array" ref="Z1274">_xll.FDS($A1274,"FF_PTX_INC(ANN_R,"&amp;AG1274&amp;","&amp;AH1274&amp;",,,USD)")</f>
        <v>2436</v>
      </c>
      <c r="AA1274" s="1" cm="1">
        <f t="array" ref="AA1274">_xll.FDS(A1274,"FF_PTX_INC(ANN_R,"&amp;AI1274&amp;","&amp;AJ1274&amp;",,,USD)")</f>
        <v>-4258</v>
      </c>
      <c r="AB1274" s="1" cm="1">
        <f t="array" ref="AB1274">_xll.FDS(A1274,"FF_PTX_INC(ANN_R,"&amp;AK1274&amp;","&amp;AL1274&amp;",,,USD)")</f>
        <v>-3854</v>
      </c>
      <c r="AC1274" s="1" cm="1">
        <f t="array" ref="AC1274">_xll.FDS(A1274,"FF_PTX_INC(ANN_R,"&amp;F1274&amp;","&amp;G1274&amp;",,,USD)")</f>
        <v>-5778</v>
      </c>
      <c r="AE1274" s="6">
        <f t="shared" si="136"/>
        <v>41275</v>
      </c>
      <c r="AF1274" s="6">
        <f t="shared" si="137"/>
        <v>41639</v>
      </c>
      <c r="AG1274" s="6">
        <f t="shared" si="138"/>
        <v>41640</v>
      </c>
      <c r="AH1274" s="6">
        <f t="shared" si="139"/>
        <v>42004</v>
      </c>
      <c r="AI1274" s="6">
        <f>DATE(YEAR(F1274)+AO1274,MONTH(F1274),DAY(F1274))</f>
        <v>42005</v>
      </c>
      <c r="AJ1274" s="6">
        <f>DATE(YEAR(G1274)+AO1274,MONTH(G1274),DAY(G1274))</f>
        <v>42369</v>
      </c>
      <c r="AK1274" s="6">
        <f>DATE(YEAR(F1274)+AP1274,MONTH(F1274),DAY(F1274))</f>
        <v>42370</v>
      </c>
      <c r="AL1274" s="6">
        <f>DATE(YEAR(G1274)+AP1274,MONTH(G1274),DAY(G1274))</f>
        <v>42735</v>
      </c>
      <c r="AM1274" s="8">
        <v>-4</v>
      </c>
      <c r="AN1274" s="8">
        <v>-3</v>
      </c>
      <c r="AO1274">
        <v>-2</v>
      </c>
      <c r="AP1274">
        <v>-1</v>
      </c>
      <c r="AQ1274" cm="1">
        <f t="array" ref="AQ1274">_xll.FDS(A1274,"FF_DEBT_LT(ANN_R,"&amp;F1274&amp;","&amp;G1274&amp;")")</f>
        <v>6397</v>
      </c>
      <c r="AR1274" t="e" cm="1">
        <f t="array" ref="AR1274">_xll.FDS(A1274,"FF_RD_EXP(ANN_R,"&amp;F1274&amp;","&amp;G1274&amp;")")</f>
        <v>#N/A</v>
      </c>
      <c r="AS1274" cm="1">
        <f t="array" ref="AS1274">_xll.FDS(A1274,"FF_PTX_INC_FOR(ANN_R,"&amp;F1274&amp;","&amp;G1274&amp;")")</f>
        <v>-2994</v>
      </c>
      <c r="AT1274" cm="1">
        <f t="array" ref="AT1274">_xll.FDS(A1274,"FF_MKT_VAL_PUBLIC(ANN_R,"&amp;[1]sample_report!E1274&amp;")")</f>
        <v>13269.1872445222</v>
      </c>
    </row>
    <row r="1275" spans="1:46" hidden="1" x14ac:dyDescent="0.25">
      <c r="A1275" t="s">
        <v>851</v>
      </c>
      <c r="B1275" t="s">
        <v>852</v>
      </c>
      <c r="C1275" t="s">
        <v>502</v>
      </c>
      <c r="D1275" t="str" cm="1">
        <f t="array" ref="D1275">_xll.FDS(A1275,"FF_MAJOR_IND_NAME")</f>
        <v>FINANCIAL</v>
      </c>
      <c r="E1275">
        <v>2020</v>
      </c>
      <c r="F1275" s="4">
        <f t="shared" si="133"/>
        <v>43831</v>
      </c>
      <c r="G1275" s="4">
        <f t="shared" si="134"/>
        <v>44196</v>
      </c>
      <c r="H1275" s="3">
        <v>1</v>
      </c>
      <c r="I1275" s="1" cm="1">
        <f t="array" ref="I1275">_xll.FDS(A1275,"FF_PTX_INC(ANN_R,"&amp;F1275&amp;","&amp;G1275&amp;",,,USD)")</f>
        <v>146.67599999999999</v>
      </c>
      <c r="J1275" s="1" cm="1">
        <f t="array" ref="J1275">_xll.FDS(A1275,"FF_MKT_VAL(ANN_R,"&amp;F1275&amp;","&amp;G1275&amp;",,,USD)")</f>
        <v>16353.770699999999</v>
      </c>
      <c r="K1275" s="1" cm="1">
        <f t="array" ref="K1275">_xll.FDS(A1275,"FF_SHLDRS_EQ(ANN_R,"&amp;F1275&amp;","&amp;G1275&amp;",,,USD)")</f>
        <v>5525.2759999999998</v>
      </c>
      <c r="L1275" s="1" cm="1">
        <f t="array" ref="L1275">_xll.FDS(A1275,"FF_ASSETS(ANN_R,"&amp;F1275&amp;","&amp;G1275&amp;",,,USD)")</f>
        <v>11206.585999999999</v>
      </c>
      <c r="M1275" s="1" cm="1">
        <f t="array" ref="M1275">_xll.FDS(A1275,"FF_TAX_CF(ANN_R,"&amp;F1275&amp;","&amp;G1275&amp;",,,USD)")</f>
        <v>1.115</v>
      </c>
      <c r="N1275" s="1" cm="1">
        <f t="array" ref="N1275">_xll.FDS(A1275,"FF_INC_TAX(ANN_R,"&amp;F1275&amp;","&amp;G1275&amp;",,,USD)")</f>
        <v>-0.77500000000000002</v>
      </c>
      <c r="O1275" s="1" cm="1">
        <f t="array" ref="O1275">_xll.FDS(A1275,"FF_NET_INC(ANN_R,"&amp;F1275&amp;","&amp;G1275&amp;")")</f>
        <v>130.81899999999999</v>
      </c>
      <c r="P1275" s="1" cm="1">
        <f t="array" ref="P1275">_xll.FDS(A1275,"FF_ROA(ANN_R,"&amp;F1275&amp;","&amp;G1275&amp;")")</f>
        <v>1.3764157636477601</v>
      </c>
      <c r="Q1275" cm="1">
        <f t="array" ref="Q1275">_xll.FDS(A1275,"FF_TAX_RATE(ANN_R,"&amp;F1275&amp;","&amp;G1275&amp;")")</f>
        <v>-0.52837546701573501</v>
      </c>
      <c r="R1275" t="e" cm="1">
        <f t="array" ref="R1275">_xll.FDS(A1275,"FF_TAX_REFUND(ANN_R,"&amp;F1275&amp;","&amp;G1275&amp;",,,,,""D=1"")")</f>
        <v>#N/A</v>
      </c>
      <c r="S1275">
        <f t="shared" si="135"/>
        <v>4.9802098419114557E-3</v>
      </c>
      <c r="T1275" s="1" cm="1">
        <f t="array" ref="T1275">_xll.FDS($A1275,"FF_TAX_CF(ANN_R,"&amp;AE1275&amp;","&amp;AF1275&amp;",,,USD)")</f>
        <v>0.45200000000000001</v>
      </c>
      <c r="U1275" s="1" cm="1">
        <f t="array" ref="U1275">_xll.FDS($A1275,"FF_TAX_CF(ANN_R,"&amp;AG1275&amp;","&amp;AH1275&amp;",,,USD)")</f>
        <v>-0.19400000000000001</v>
      </c>
      <c r="V1275" s="1" cm="1">
        <f t="array" ref="V1275">_xll.FDS(A1275,"FF_TAX_CF(ANN_R,"&amp;AI1275&amp;","&amp;AJ1275&amp;",,,USD)")</f>
        <v>0.46100000000000002</v>
      </c>
      <c r="W1275" s="1" cm="1">
        <f t="array" ref="W1275">_xll.FDS(A1275,"FF_TAX_CF(ANN_R,"&amp;AK1275&amp;","&amp;AL1275&amp;",,,USD)")</f>
        <v>0.94799999999999995</v>
      </c>
      <c r="X1275" s="1" cm="1">
        <f t="array" ref="X1275">_xll.FDS(A1275,"FF_TAX_CF(ANN_R,"&amp;F1275&amp;","&amp;G1275&amp;",,,USD)")</f>
        <v>1.115</v>
      </c>
      <c r="Y1275" s="1" cm="1">
        <f t="array" ref="Y1275">_xll.FDS($A1275,"FF_PTX_INC(ANN_R,"&amp;AE1275&amp;","&amp;AF1275&amp;",,,USD)")</f>
        <v>31.754000000000001</v>
      </c>
      <c r="Z1275" s="1" cm="1">
        <f t="array" ref="Z1275">_xll.FDS($A1275,"FF_PTX_INC(ANN_R,"&amp;AG1275&amp;","&amp;AH1275&amp;",,,USD)")</f>
        <v>81.683000000000007</v>
      </c>
      <c r="AA1275" s="1" cm="1">
        <f t="array" ref="AA1275">_xll.FDS(A1275,"FF_PTX_INC(ANN_R,"&amp;AI1275&amp;","&amp;AJ1275&amp;",,,USD)")</f>
        <v>120.246</v>
      </c>
      <c r="AB1275" s="1" cm="1">
        <f t="array" ref="AB1275">_xll.FDS(A1275,"FF_PTX_INC(ANN_R,"&amp;AK1275&amp;","&amp;AL1275&amp;",,,USD)")</f>
        <v>178.25200000000001</v>
      </c>
      <c r="AC1275" s="1" cm="1">
        <f t="array" ref="AC1275">_xll.FDS(A1275,"FF_PTX_INC(ANN_R,"&amp;F1275&amp;","&amp;G1275&amp;",,,USD)")</f>
        <v>146.67599999999999</v>
      </c>
      <c r="AE1275" s="6">
        <f t="shared" si="136"/>
        <v>42370</v>
      </c>
      <c r="AF1275" s="6">
        <f t="shared" si="137"/>
        <v>42735</v>
      </c>
      <c r="AG1275" s="6">
        <f t="shared" si="138"/>
        <v>42736</v>
      </c>
      <c r="AH1275" s="6">
        <f t="shared" si="139"/>
        <v>43100</v>
      </c>
      <c r="AI1275" s="6">
        <f>DATE(YEAR(F1275)+AO1275,MONTH(F1275),DAY(F1275))</f>
        <v>43101</v>
      </c>
      <c r="AJ1275" s="6">
        <f>DATE(YEAR(G1275)+AO1275,MONTH(G1275),DAY(G1275))</f>
        <v>43465</v>
      </c>
      <c r="AK1275" s="6">
        <f>DATE(YEAR(F1275)+AP1275,MONTH(F1275),DAY(F1275))</f>
        <v>43466</v>
      </c>
      <c r="AL1275" s="6">
        <f>DATE(YEAR(G1275)+AP1275,MONTH(G1275),DAY(G1275))</f>
        <v>43830</v>
      </c>
      <c r="AM1275" s="8">
        <v>-4</v>
      </c>
      <c r="AN1275" s="8">
        <v>-3</v>
      </c>
      <c r="AO1275">
        <v>-2</v>
      </c>
      <c r="AP1275">
        <v>-1</v>
      </c>
      <c r="AQ1275" cm="1">
        <f t="array" ref="AQ1275">_xll.FDS(A1275,"FF_DEBT_LT(ANN_R,"&amp;F1275&amp;","&amp;G1275&amp;")")</f>
        <v>6008.665</v>
      </c>
      <c r="AR1275" t="e" cm="1">
        <f t="array" ref="AR1275">_xll.FDS(A1275,"FF_RD_EXP(ANN_R,"&amp;F1275&amp;","&amp;G1275&amp;")")</f>
        <v>#N/A</v>
      </c>
      <c r="AS1275" t="e" cm="1">
        <f t="array" ref="AS1275">_xll.FDS(A1275,"FF_PTX_INC_FOR(ANN_R,"&amp;F1275&amp;","&amp;G1275&amp;")")</f>
        <v>#N/A</v>
      </c>
      <c r="AT1275" cm="1">
        <f t="array" ref="AT1275">_xll.FDS(A1275,"FF_MKT_VAL_PUBLIC(ANN_R,"&amp;[1]sample_report!E1275&amp;")")</f>
        <v>15989.326919950499</v>
      </c>
    </row>
    <row r="1276" spans="1:46" hidden="1" x14ac:dyDescent="0.25">
      <c r="A1276" t="s">
        <v>851</v>
      </c>
      <c r="B1276" t="s">
        <v>852</v>
      </c>
      <c r="C1276" t="s">
        <v>502</v>
      </c>
      <c r="D1276" t="str" cm="1">
        <f t="array" ref="D1276">_xll.FDS(A1276,"FF_MAJOR_IND_NAME")</f>
        <v>FINANCIAL</v>
      </c>
      <c r="E1276">
        <v>2016</v>
      </c>
      <c r="F1276" s="4">
        <f t="shared" si="133"/>
        <v>42370</v>
      </c>
      <c r="G1276" s="4">
        <f t="shared" si="134"/>
        <v>42735</v>
      </c>
      <c r="H1276" s="2">
        <v>0</v>
      </c>
      <c r="I1276" s="1" cm="1">
        <f t="array" ref="I1276">_xll.FDS(A1276,"FF_PTX_INC(ANN_R,"&amp;F1276&amp;","&amp;G1276&amp;",,,USD)")</f>
        <v>31.754000000000001</v>
      </c>
      <c r="J1276" s="1" cm="1">
        <f t="array" ref="J1276">_xll.FDS(A1276,"FF_MKT_VAL(ANN_R,"&amp;F1276&amp;","&amp;G1276&amp;",,,USD)")</f>
        <v>5608.2791773600002</v>
      </c>
      <c r="K1276" s="1" cm="1">
        <f t="array" ref="K1276">_xll.FDS(A1276,"FF_SHLDRS_EQ(ANN_R,"&amp;F1276&amp;","&amp;G1276&amp;",,,USD)")</f>
        <v>2362.5549999999998</v>
      </c>
      <c r="L1276" s="1" cm="1">
        <f t="array" ref="L1276">_xll.FDS(A1276,"FF_ASSETS(ANN_R,"&amp;F1276&amp;","&amp;G1276&amp;",,,USD)")</f>
        <v>5870.7759999999998</v>
      </c>
      <c r="M1276" s="1" cm="1">
        <f t="array" ref="M1276">_xll.FDS(A1276,"FF_TAX_CF(ANN_R,"&amp;F1276&amp;","&amp;G1276&amp;",,,USD)")</f>
        <v>0.45200000000000001</v>
      </c>
      <c r="N1276" s="1" cm="1">
        <f t="array" ref="N1276">_xll.FDS(A1276,"FF_INC_TAX(ANN_R,"&amp;F1276&amp;","&amp;G1276&amp;",,,USD)")</f>
        <v>0.28299999999999997</v>
      </c>
      <c r="O1276" s="1" cm="1">
        <f t="array" ref="O1276">_xll.FDS(A1276,"FF_NET_INC(ANN_R,"&amp;F1276&amp;","&amp;G1276&amp;")")</f>
        <v>26.43</v>
      </c>
      <c r="P1276" s="1" cm="1">
        <f t="array" ref="P1276">_xll.FDS(A1276,"FF_ROA(ANN_R,"&amp;F1276&amp;","&amp;G1276&amp;")")</f>
        <v>0.52537801425199704</v>
      </c>
      <c r="Q1276" cm="1">
        <f t="array" ref="Q1276">_xll.FDS(A1276,"FF_TAX_RATE(ANN_R,"&amp;F1276&amp;","&amp;G1276&amp;")")</f>
        <v>0.89122630219814802</v>
      </c>
      <c r="R1276" t="e" cm="1">
        <f t="array" ref="R1276">_xll.FDS(A1276,"FF_TAX_REFUND(ANN_R,"&amp;F1276&amp;","&amp;G1276&amp;",,,,,""D=1"")")</f>
        <v>#N/A</v>
      </c>
      <c r="S1276">
        <f t="shared" si="135"/>
        <v>6.1897388417087029E-3</v>
      </c>
      <c r="T1276" s="1" cm="1">
        <f t="array" ref="T1276">_xll.FDS($A1276,"FF_TAX_CF(ANN_R,"&amp;AE1276&amp;","&amp;AF1276&amp;",,,USD)")</f>
        <v>0.32</v>
      </c>
      <c r="U1276" s="1" cm="1">
        <f t="array" ref="U1276">_xll.FDS($A1276,"FF_TAX_CF(ANN_R,"&amp;AG1276&amp;","&amp;AH1276&amp;",,,USD)")</f>
        <v>0.155</v>
      </c>
      <c r="V1276" s="1" cm="1">
        <f t="array" ref="V1276">_xll.FDS(A1276,"FF_TAX_CF(ANN_R,"&amp;AI1276&amp;","&amp;AJ1276&amp;",,,USD)")</f>
        <v>0.314</v>
      </c>
      <c r="W1276" s="1" cm="1">
        <f t="array" ref="W1276">_xll.FDS(A1276,"FF_TAX_CF(ANN_R,"&amp;AK1276&amp;","&amp;AL1276&amp;",,,USD)")</f>
        <v>0.31</v>
      </c>
      <c r="X1276" s="1" cm="1">
        <f t="array" ref="X1276">_xll.FDS(A1276,"FF_TAX_CF(ANN_R,"&amp;F1276&amp;","&amp;G1276&amp;",,,USD)")</f>
        <v>0.45200000000000001</v>
      </c>
      <c r="Y1276" s="1" cm="1">
        <f t="array" ref="Y1276">_xll.FDS($A1276,"FF_PTX_INC(ANN_R,"&amp;AE1276&amp;","&amp;AF1276&amp;",,,USD)")</f>
        <v>4.3440000000000003</v>
      </c>
      <c r="Z1276" s="1" cm="1">
        <f t="array" ref="Z1276">_xll.FDS($A1276,"FF_PTX_INC(ANN_R,"&amp;AG1276&amp;","&amp;AH1276&amp;",,,USD)")</f>
        <v>18.132000000000001</v>
      </c>
      <c r="AA1276" s="1" cm="1">
        <f t="array" ref="AA1276">_xll.FDS(A1276,"FF_PTX_INC(ANN_R,"&amp;AI1276&amp;","&amp;AJ1276&amp;",,,USD)")</f>
        <v>32.215000000000003</v>
      </c>
      <c r="AB1276" s="1" cm="1">
        <f t="array" ref="AB1276">_xll.FDS(A1276,"FF_PTX_INC(ANN_R,"&amp;AK1276&amp;","&amp;AL1276&amp;",,,USD)")</f>
        <v>164.131</v>
      </c>
      <c r="AC1276" s="1" cm="1">
        <f t="array" ref="AC1276">_xll.FDS(A1276,"FF_PTX_INC(ANN_R,"&amp;F1276&amp;","&amp;G1276&amp;",,,USD)")</f>
        <v>31.754000000000001</v>
      </c>
      <c r="AE1276" s="6">
        <f t="shared" si="136"/>
        <v>40909</v>
      </c>
      <c r="AF1276" s="6">
        <f t="shared" si="137"/>
        <v>41274</v>
      </c>
      <c r="AG1276" s="6">
        <f t="shared" si="138"/>
        <v>41275</v>
      </c>
      <c r="AH1276" s="6">
        <f t="shared" si="139"/>
        <v>41639</v>
      </c>
      <c r="AI1276" s="6">
        <f>DATE(YEAR(F1276)+AO1276,MONTH(F1276),DAY(F1276))</f>
        <v>41640</v>
      </c>
      <c r="AJ1276" s="6">
        <f>DATE(YEAR(G1276)+AO1276,MONTH(G1276),DAY(G1276))</f>
        <v>42004</v>
      </c>
      <c r="AK1276" s="6">
        <f>DATE(YEAR(F1276)+AP1276,MONTH(F1276),DAY(F1276))</f>
        <v>42005</v>
      </c>
      <c r="AL1276" s="6">
        <f>DATE(YEAR(G1276)+AP1276,MONTH(G1276),DAY(G1276))</f>
        <v>42369</v>
      </c>
      <c r="AM1276" s="8">
        <v>-4</v>
      </c>
      <c r="AN1276" s="8">
        <v>-3</v>
      </c>
      <c r="AO1276">
        <v>-2</v>
      </c>
      <c r="AP1276">
        <v>-1</v>
      </c>
      <c r="AQ1276" cm="1">
        <f t="array" ref="AQ1276">_xll.FDS(A1276,"FF_DEBT_LT(ANN_R,"&amp;F1276&amp;","&amp;G1276&amp;")")</f>
        <v>3069.8939999999998</v>
      </c>
      <c r="AR1276" t="e" cm="1">
        <f t="array" ref="AR1276">_xll.FDS(A1276,"FF_RD_EXP(ANN_R,"&amp;F1276&amp;","&amp;G1276&amp;")")</f>
        <v>#N/A</v>
      </c>
      <c r="AS1276" t="e" cm="1">
        <f t="array" ref="AS1276">_xll.FDS(A1276,"FF_PTX_INC_FOR(ANN_R,"&amp;F1276&amp;","&amp;G1276&amp;")")</f>
        <v>#N/A</v>
      </c>
      <c r="AT1276" cm="1">
        <f t="array" ref="AT1276">_xll.FDS(A1276,"FF_MKT_VAL_PUBLIC(ANN_R,"&amp;[1]sample_report!E1276&amp;")")</f>
        <v>5062.5487471694496</v>
      </c>
    </row>
    <row r="1277" spans="1:46" hidden="1" x14ac:dyDescent="0.25">
      <c r="A1277" t="s">
        <v>442</v>
      </c>
      <c r="B1277" t="s">
        <v>443</v>
      </c>
      <c r="C1277" t="s">
        <v>29</v>
      </c>
      <c r="D1277" t="str" cm="1">
        <f t="array" ref="D1277">_xll.FDS(A1277,"FF_MAJOR_IND_NAME")</f>
        <v>AUTOMOTIVE</v>
      </c>
      <c r="E1277">
        <v>2020</v>
      </c>
      <c r="F1277" s="4">
        <f t="shared" si="133"/>
        <v>43831</v>
      </c>
      <c r="G1277" s="4">
        <f t="shared" si="134"/>
        <v>44196</v>
      </c>
      <c r="H1277" s="3">
        <v>1</v>
      </c>
      <c r="I1277" s="1" cm="1">
        <f t="array" ref="I1277">_xll.FDS(A1277,"FF_PTX_INC(ANN_R,"&amp;F1277&amp;","&amp;G1277&amp;",,,USD)")</f>
        <v>2262.8213200494602</v>
      </c>
      <c r="J1277" s="1" cm="1">
        <f t="array" ref="J1277">_xll.FDS(A1277,"FF_MKT_VAL(ANN_R,"&amp;F1277&amp;","&amp;G1277&amp;",,,USD)")</f>
        <v>11619.116610642401</v>
      </c>
      <c r="K1277" s="1" cm="1">
        <f t="array" ref="K1277">_xll.FDS(A1277,"FF_SHLDRS_EQ(ANN_R,"&amp;F1277&amp;","&amp;G1277&amp;",,,USD)")</f>
        <v>13780.4360502083</v>
      </c>
      <c r="L1277" s="1" cm="1">
        <f t="array" ref="L1277">_xll.FDS(A1277,"FF_ASSETS(ANN_R,"&amp;F1277&amp;","&amp;G1277&amp;",,,USD)")</f>
        <v>30936.806458080198</v>
      </c>
      <c r="M1277" s="1" cm="1">
        <f t="array" ref="M1277">_xll.FDS(A1277,"FF_TAX_CF(ANN_R,"&amp;F1277&amp;","&amp;G1277&amp;",,,USD)")</f>
        <v>541.92302063852503</v>
      </c>
      <c r="N1277" s="1" cm="1">
        <f t="array" ref="N1277">_xll.FDS(A1277,"FF_INC_TAX(ANN_R,"&amp;F1277&amp;","&amp;G1277&amp;",,,USD)")</f>
        <v>767.23298205435299</v>
      </c>
      <c r="O1277" s="1" cm="1">
        <f t="array" ref="O1277">_xll.FDS(A1277,"FF_NET_INC(ANN_R,"&amp;F1277&amp;","&amp;G1277&amp;")")</f>
        <v>134222</v>
      </c>
      <c r="P1277" s="1" cm="1">
        <f t="array" ref="P1277">_xll.FDS(A1277,"FF_ROA(ANN_R,"&amp;F1277&amp;","&amp;G1277&amp;")")</f>
        <v>3.9818130388342601</v>
      </c>
      <c r="Q1277" cm="1">
        <f t="array" ref="Q1277">_xll.FDS(A1277,"FF_TAX_RATE(ANN_R,"&amp;F1277&amp;","&amp;G1277&amp;")")</f>
        <v>33.906034703508197</v>
      </c>
      <c r="R1277" t="e" cm="1">
        <f t="array" ref="R1277">_xll.FDS(A1277,"FF_TAX_REFUND(ANN_R,"&amp;F1277&amp;","&amp;G1277&amp;",,,,,""D=1"")")</f>
        <v>#N/A</v>
      </c>
      <c r="S1277">
        <f t="shared" si="135"/>
        <v>0.30108053881553049</v>
      </c>
      <c r="T1277" s="1" cm="1">
        <f t="array" ref="T1277">_xll.FDS($A1277,"FF_TAX_CF(ANN_R,"&amp;AE1277&amp;","&amp;AF1277&amp;",,,USD)")</f>
        <v>649.62703704833996</v>
      </c>
      <c r="U1277" s="1" cm="1">
        <f t="array" ref="U1277">_xll.FDS($A1277,"FF_TAX_CF(ANN_R,"&amp;AG1277&amp;","&amp;AH1277&amp;",,,USD)")</f>
        <v>784.07941213622701</v>
      </c>
      <c r="V1277" s="1" cm="1">
        <f t="array" ref="V1277">_xll.FDS(A1277,"FF_TAX_CF(ANN_R,"&amp;AI1277&amp;","&amp;AJ1277&amp;",,,USD)")</f>
        <v>1014.02640222758</v>
      </c>
      <c r="W1277" s="1" cm="1">
        <f t="array" ref="W1277">_xll.FDS(A1277,"FF_TAX_CF(ANN_R,"&amp;AK1277&amp;","&amp;AL1277&amp;",,,USD)")</f>
        <v>981.63422346487596</v>
      </c>
      <c r="X1277" s="1" cm="1">
        <f t="array" ref="X1277">_xll.FDS(A1277,"FF_TAX_CF(ANN_R,"&amp;F1277&amp;","&amp;G1277&amp;",,,USD)")</f>
        <v>541.92302063852503</v>
      </c>
      <c r="Y1277" s="1" cm="1">
        <f t="array" ref="Y1277">_xll.FDS($A1277,"FF_PTX_INC(ANN_R,"&amp;AE1277&amp;","&amp;AF1277&amp;",,,USD)")</f>
        <v>2045.4882545471201</v>
      </c>
      <c r="Z1277" s="1" cm="1">
        <f t="array" ref="Z1277">_xll.FDS($A1277,"FF_PTX_INC(ANN_R,"&amp;AG1277&amp;","&amp;AH1277&amp;",,,USD)")</f>
        <v>2726.07639580965</v>
      </c>
      <c r="AA1277" s="1" cm="1">
        <f t="array" ref="AA1277">_xll.FDS(A1277,"FF_PTX_INC(ANN_R,"&amp;AI1277&amp;","&amp;AJ1277&amp;",,,USD)")</f>
        <v>3464.9879552498501</v>
      </c>
      <c r="AB1277" s="1" cm="1">
        <f t="array" ref="AB1277">_xll.FDS(A1277,"FF_PTX_INC(ANN_R,"&amp;AK1277&amp;","&amp;AL1277&amp;",,,USD)")</f>
        <v>2690.7515840791202</v>
      </c>
      <c r="AC1277" s="1" cm="1">
        <f t="array" ref="AC1277">_xll.FDS(A1277,"FF_PTX_INC(ANN_R,"&amp;F1277&amp;","&amp;G1277&amp;",,,USD)")</f>
        <v>2262.8213200494602</v>
      </c>
      <c r="AE1277" s="6">
        <f t="shared" si="136"/>
        <v>42370</v>
      </c>
      <c r="AF1277" s="6">
        <f t="shared" si="137"/>
        <v>42735</v>
      </c>
      <c r="AG1277" s="6">
        <f t="shared" si="138"/>
        <v>42736</v>
      </c>
      <c r="AH1277" s="6">
        <f t="shared" si="139"/>
        <v>43100</v>
      </c>
      <c r="AI1277" s="6">
        <f>DATE(YEAR(F1277)+AO1277,MONTH(F1277),DAY(F1277))</f>
        <v>43101</v>
      </c>
      <c r="AJ1277" s="6">
        <f>DATE(YEAR(G1277)+AO1277,MONTH(G1277),DAY(G1277))</f>
        <v>43465</v>
      </c>
      <c r="AK1277" s="6">
        <f>DATE(YEAR(F1277)+AP1277,MONTH(F1277),DAY(F1277))</f>
        <v>43466</v>
      </c>
      <c r="AL1277" s="6">
        <f>DATE(YEAR(G1277)+AP1277,MONTH(G1277),DAY(G1277))</f>
        <v>43830</v>
      </c>
      <c r="AM1277" s="8">
        <v>-4</v>
      </c>
      <c r="AN1277" s="8">
        <v>-3</v>
      </c>
      <c r="AO1277">
        <v>-2</v>
      </c>
      <c r="AP1277">
        <v>-1</v>
      </c>
      <c r="AQ1277" cm="1">
        <f t="array" ref="AQ1277">_xll.FDS(A1277,"FF_DEBT_LT(ANN_R,"&amp;F1277&amp;","&amp;G1277&amp;")")</f>
        <v>205634</v>
      </c>
      <c r="AR1277" cm="1">
        <f t="array" ref="AR1277">_xll.FDS(A1277,"FF_RD_EXP(ANN_R,"&amp;F1277&amp;","&amp;G1277&amp;")")</f>
        <v>148080</v>
      </c>
      <c r="AS1277" t="e" cm="1">
        <f t="array" ref="AS1277">_xll.FDS(A1277,"FF_PTX_INC_FOR(ANN_R,"&amp;F1277&amp;","&amp;G1277&amp;")")</f>
        <v>#N/A</v>
      </c>
      <c r="AT1277" cm="1">
        <f t="array" ref="AT1277">_xll.FDS(A1277,"FF_MKT_VAL_PUBLIC(ANN_R,"&amp;[1]sample_report!E1277&amp;")")</f>
        <v>1644277.2424836899</v>
      </c>
    </row>
    <row r="1278" spans="1:46" hidden="1" x14ac:dyDescent="0.25">
      <c r="A1278" t="s">
        <v>1258</v>
      </c>
      <c r="B1278" t="s">
        <v>1259</v>
      </c>
      <c r="C1278" t="s">
        <v>1061</v>
      </c>
      <c r="D1278" t="str" cm="1">
        <f t="array" ref="D1278">_xll.FDS(A1278,"FF_MAJOR_IND_NAME")</f>
        <v>PAPER</v>
      </c>
      <c r="E1278">
        <v>2018</v>
      </c>
      <c r="F1278" s="4">
        <f t="shared" si="133"/>
        <v>43101</v>
      </c>
      <c r="G1278" s="4">
        <f t="shared" si="134"/>
        <v>43465</v>
      </c>
      <c r="H1278" s="3"/>
      <c r="I1278" s="1" cm="1">
        <f t="array" ref="I1278">_xll.FDS(A1278,"FF_PTX_INC(ANN_R,"&amp;F1278&amp;","&amp;G1278&amp;",,,USD)")</f>
        <v>1096.3429636880801</v>
      </c>
      <c r="J1278" s="1" cm="1">
        <f t="array" ref="J1278">_xll.FDS(A1278,"FF_MKT_VAL(ANN_R,"&amp;F1278&amp;","&amp;G1278&amp;",,,USD)")</f>
        <v>17238.021677427801</v>
      </c>
      <c r="K1278" s="1" cm="1">
        <f t="array" ref="K1278">_xll.FDS(A1278,"FF_SHLDRS_EQ(ANN_R,"&amp;F1278&amp;","&amp;G1278&amp;",,,USD)")</f>
        <v>5317.1434854790596</v>
      </c>
      <c r="L1278" s="1" cm="1">
        <f t="array" ref="L1278">_xll.FDS(A1278,"FF_ASSETS(ANN_R,"&amp;F1278&amp;","&amp;G1278&amp;",,,USD)")</f>
        <v>17400.022420629899</v>
      </c>
      <c r="M1278" s="1" cm="1">
        <f t="array" ref="M1278">_xll.FDS(A1278,"FF_TAX_CF(ANN_R,"&amp;F1278&amp;","&amp;G1278&amp;",,,USD)")</f>
        <v>283.42402227222902</v>
      </c>
      <c r="N1278" s="1" cm="1">
        <f t="array" ref="N1278">_xll.FDS(A1278,"FF_INC_TAX(ANN_R,"&amp;F1278&amp;","&amp;G1278&amp;",,,USD)")</f>
        <v>120.679328218102</v>
      </c>
      <c r="O1278" s="1" cm="1">
        <f t="array" ref="O1278">_xll.FDS(A1278,"FF_NET_INC(ANN_R,"&amp;F1278&amp;","&amp;G1278&amp;")")</f>
        <v>7886</v>
      </c>
      <c r="P1278" s="1" cm="1">
        <f t="array" ref="P1278">_xll.FDS(A1278,"FF_ROA(ANN_R,"&amp;F1278&amp;","&amp;G1278&amp;")")</f>
        <v>5.23496259318512</v>
      </c>
      <c r="Q1278" cm="1">
        <f t="array" ref="Q1278">_xll.FDS(A1278,"FF_TAX_RATE(ANN_R,"&amp;F1278&amp;","&amp;G1278&amp;")")</f>
        <v>11.0074431282105</v>
      </c>
      <c r="R1278" t="e" cm="1">
        <f t="array" ref="R1278">_xll.FDS(A1278,"FF_TAX_REFUND(ANN_R,"&amp;F1278&amp;","&amp;G1278&amp;",,,,,""D=1"")")</f>
        <v>#N/A</v>
      </c>
      <c r="S1278">
        <f t="shared" si="135"/>
        <v>0.3041016657733841</v>
      </c>
      <c r="T1278" s="1" cm="1">
        <f t="array" ref="T1278">_xll.FDS($A1278,"FF_TAX_CF(ANN_R,"&amp;AE1278&amp;","&amp;AF1278&amp;",,,USD)")</f>
        <v>305.734174251556</v>
      </c>
      <c r="U1278" s="1" cm="1">
        <f t="array" ref="U1278">_xll.FDS($A1278,"FF_TAX_CF(ANN_R,"&amp;AG1278&amp;","&amp;AH1278&amp;",,,USD)")</f>
        <v>260.06308646500099</v>
      </c>
      <c r="V1278" s="1" cm="1">
        <f t="array" ref="V1278">_xll.FDS(A1278,"FF_TAX_CF(ANN_R,"&amp;AI1278&amp;","&amp;AJ1278&amp;",,,USD)")</f>
        <v>441.730340465903</v>
      </c>
      <c r="W1278" s="1" cm="1">
        <f t="array" ref="W1278">_xll.FDS(A1278,"FF_TAX_CF(ANN_R,"&amp;AK1278&amp;","&amp;AL1278&amp;",,,USD)")</f>
        <v>347.78357238322502</v>
      </c>
      <c r="X1278" s="1" cm="1">
        <f t="array" ref="X1278">_xll.FDS(A1278,"FF_TAX_CF(ANN_R,"&amp;F1278&amp;","&amp;G1278&amp;",,,USD)")</f>
        <v>283.42402227222902</v>
      </c>
      <c r="Y1278" s="1" cm="1">
        <f t="array" ref="Y1278">_xll.FDS($A1278,"FF_PTX_INC(ANN_R,"&amp;AE1278&amp;","&amp;AF1278&amp;",,,USD)")</f>
        <v>1094.46716785431</v>
      </c>
      <c r="Z1278" s="1" cm="1">
        <f t="array" ref="Z1278">_xll.FDS($A1278,"FF_PTX_INC(ANN_R,"&amp;AG1278&amp;","&amp;AH1278&amp;",,,USD)")</f>
        <v>1026.2653612643501</v>
      </c>
      <c r="AA1278" s="1" cm="1">
        <f t="array" ref="AA1278">_xll.FDS(A1278,"FF_PTX_INC(ANN_R,"&amp;AI1278&amp;","&amp;AJ1278&amp;",,,USD)")</f>
        <v>936.25341331958805</v>
      </c>
      <c r="AB1278" s="1" cm="1">
        <f t="array" ref="AB1278">_xll.FDS(A1278,"FF_PTX_INC(ANN_R,"&amp;AK1278&amp;","&amp;AL1278&amp;",,,USD)")</f>
        <v>1235.44524501264</v>
      </c>
      <c r="AC1278" s="1" cm="1">
        <f t="array" ref="AC1278">_xll.FDS(A1278,"FF_PTX_INC(ANN_R,"&amp;F1278&amp;","&amp;G1278&amp;",,,USD)")</f>
        <v>1096.3429636880801</v>
      </c>
      <c r="AE1278" s="6">
        <f t="shared" si="136"/>
        <v>41640</v>
      </c>
      <c r="AF1278" s="6">
        <f t="shared" si="137"/>
        <v>42004</v>
      </c>
      <c r="AG1278" s="6">
        <f t="shared" si="138"/>
        <v>42005</v>
      </c>
      <c r="AH1278" s="6">
        <f t="shared" si="139"/>
        <v>42369</v>
      </c>
      <c r="AI1278" s="6">
        <f>DATE(YEAR(F1278)+AO1278,MONTH(F1278),DAY(F1278))</f>
        <v>42370</v>
      </c>
      <c r="AJ1278" s="6">
        <f>DATE(YEAR(G1278)+AO1278,MONTH(G1278),DAY(G1278))</f>
        <v>42735</v>
      </c>
      <c r="AK1278" s="6">
        <f>DATE(YEAR(F1278)+AP1278,MONTH(F1278),DAY(F1278))</f>
        <v>42736</v>
      </c>
      <c r="AL1278" s="6">
        <f>DATE(YEAR(G1278)+AP1278,MONTH(G1278),DAY(G1278))</f>
        <v>43100</v>
      </c>
      <c r="AM1278" s="8">
        <v>-4</v>
      </c>
      <c r="AN1278" s="8">
        <v>-3</v>
      </c>
      <c r="AO1278">
        <v>-2</v>
      </c>
      <c r="AP1278">
        <v>-1</v>
      </c>
      <c r="AQ1278" cm="1">
        <f t="array" ref="AQ1278">_xll.FDS(A1278,"FF_DEBT_LT(ANN_R,"&amp;F1278&amp;","&amp;G1278&amp;")")</f>
        <v>43500</v>
      </c>
      <c r="AR1278" cm="1">
        <f t="array" ref="AR1278">_xll.FDS(A1278,"FF_RD_EXP(ANN_R,"&amp;F1278&amp;","&amp;G1278&amp;")")</f>
        <v>1362</v>
      </c>
      <c r="AS1278" t="e" cm="1">
        <f t="array" ref="AS1278">_xll.FDS(A1278,"FF_PTX_INC_FOR(ANN_R,"&amp;F1278&amp;","&amp;G1278&amp;")")</f>
        <v>#N/A</v>
      </c>
      <c r="AT1278" cm="1">
        <f t="array" ref="AT1278">_xll.FDS(A1278,"FF_MKT_VAL_PUBLIC(ANN_R,"&amp;[1]sample_report!E1278&amp;")")</f>
        <v>131708.51364822499</v>
      </c>
    </row>
    <row r="1279" spans="1:46" hidden="1" x14ac:dyDescent="0.25">
      <c r="A1279" t="s">
        <v>1258</v>
      </c>
      <c r="B1279" t="s">
        <v>1259</v>
      </c>
      <c r="C1279" t="s">
        <v>1061</v>
      </c>
      <c r="D1279" t="str" cm="1">
        <f t="array" ref="D1279">_xll.FDS(A1279,"FF_MAJOR_IND_NAME")</f>
        <v>PAPER</v>
      </c>
      <c r="E1279">
        <v>2019</v>
      </c>
      <c r="F1279" s="4">
        <f t="shared" si="133"/>
        <v>43466</v>
      </c>
      <c r="G1279" s="4">
        <f t="shared" si="134"/>
        <v>43830</v>
      </c>
      <c r="H1279" s="3"/>
      <c r="I1279" s="1" cm="1">
        <f t="array" ref="I1279">_xll.FDS(A1279,"FF_PTX_INC(ANN_R,"&amp;F1279&amp;","&amp;G1279&amp;",,,USD)")</f>
        <v>1372.0227637887001</v>
      </c>
      <c r="J1279" s="1" cm="1">
        <f t="array" ref="J1279">_xll.FDS(A1279,"FF_MKT_VAL(ANN_R,"&amp;F1279&amp;","&amp;G1279&amp;",,,USD)")</f>
        <v>22643.5038269508</v>
      </c>
      <c r="K1279" s="1" cm="1">
        <f t="array" ref="K1279">_xll.FDS(A1279,"FF_SHLDRS_EQ(ANN_R,"&amp;F1279&amp;","&amp;G1279&amp;",,,USD)")</f>
        <v>5781.9370822981</v>
      </c>
      <c r="L1279" s="1" cm="1">
        <f t="array" ref="L1279">_xll.FDS(A1279,"FF_ASSETS(ANN_R,"&amp;F1279&amp;","&amp;G1279&amp;",,,USD)")</f>
        <v>17337.2651967034</v>
      </c>
      <c r="M1279" s="1" cm="1">
        <f t="array" ref="M1279">_xll.FDS(A1279,"FF_TAX_CF(ANN_R,"&amp;F1279&amp;","&amp;G1279&amp;",,,USD)")</f>
        <v>119.44420054554899</v>
      </c>
      <c r="N1279" s="1" cm="1">
        <f t="array" ref="N1279">_xll.FDS(A1279,"FF_INC_TAX(ANN_R,"&amp;F1279&amp;","&amp;G1279&amp;",,,USD)")</f>
        <v>298.92760986089701</v>
      </c>
      <c r="O1279" s="1" cm="1">
        <f t="array" ref="O1279">_xll.FDS(A1279,"FF_NET_INC(ANN_R,"&amp;F1279&amp;","&amp;G1279&amp;")")</f>
        <v>9216</v>
      </c>
      <c r="P1279" s="1" cm="1">
        <f t="array" ref="P1279">_xll.FDS(A1279,"FF_ROA(ANN_R,"&amp;F1279&amp;","&amp;G1279&amp;")")</f>
        <v>5.8225744801159998</v>
      </c>
      <c r="Q1279" cm="1">
        <f t="array" ref="Q1279">_xll.FDS(A1279,"FF_TAX_RATE(ANN_R,"&amp;F1279&amp;","&amp;G1279&amp;")")</f>
        <v>21.787365177195699</v>
      </c>
      <c r="R1279" t="e" cm="1">
        <f t="array" ref="R1279">_xll.FDS(A1279,"FF_TAX_REFUND(ANN_R,"&amp;F1279&amp;","&amp;G1279&amp;",,,,,""D=1"")")</f>
        <v>#N/A</v>
      </c>
      <c r="S1279">
        <f t="shared" si="135"/>
        <v>0.25632910313454499</v>
      </c>
      <c r="T1279" s="1" cm="1">
        <f t="array" ref="T1279">_xll.FDS($A1279,"FF_TAX_CF(ANN_R,"&amp;AE1279&amp;","&amp;AF1279&amp;",,,USD)")</f>
        <v>260.06308646500099</v>
      </c>
      <c r="U1279" s="1" cm="1">
        <f t="array" ref="U1279">_xll.FDS($A1279,"FF_TAX_CF(ANN_R,"&amp;AG1279&amp;","&amp;AH1279&amp;",,,USD)")</f>
        <v>441.730340465903</v>
      </c>
      <c r="V1279" s="1" cm="1">
        <f t="array" ref="V1279">_xll.FDS(A1279,"FF_TAX_CF(ANN_R,"&amp;AI1279&amp;","&amp;AJ1279&amp;",,,USD)")</f>
        <v>347.78357238322502</v>
      </c>
      <c r="W1279" s="1" cm="1">
        <f t="array" ref="W1279">_xll.FDS(A1279,"FF_TAX_CF(ANN_R,"&amp;AK1279&amp;","&amp;AL1279&amp;",,,USD)")</f>
        <v>283.42402227222902</v>
      </c>
      <c r="X1279" s="1" cm="1">
        <f t="array" ref="X1279">_xll.FDS(A1279,"FF_TAX_CF(ANN_R,"&amp;F1279&amp;","&amp;G1279&amp;",,,USD)")</f>
        <v>119.44420054554899</v>
      </c>
      <c r="Y1279" s="1" cm="1">
        <f t="array" ref="Y1279">_xll.FDS($A1279,"FF_PTX_INC(ANN_R,"&amp;AE1279&amp;","&amp;AF1279&amp;",,,USD)")</f>
        <v>1026.2653612643501</v>
      </c>
      <c r="Z1279" s="1" cm="1">
        <f t="array" ref="Z1279">_xll.FDS($A1279,"FF_PTX_INC(ANN_R,"&amp;AG1279&amp;","&amp;AH1279&amp;",,,USD)")</f>
        <v>936.25341331958805</v>
      </c>
      <c r="AA1279" s="1" cm="1">
        <f t="array" ref="AA1279">_xll.FDS(A1279,"FF_PTX_INC(ANN_R,"&amp;AI1279&amp;","&amp;AJ1279&amp;",,,USD)")</f>
        <v>1235.44524501264</v>
      </c>
      <c r="AB1279" s="1" cm="1">
        <f t="array" ref="AB1279">_xll.FDS(A1279,"FF_PTX_INC(ANN_R,"&amp;AK1279&amp;","&amp;AL1279&amp;",,,USD)")</f>
        <v>1096.3429636880801</v>
      </c>
      <c r="AC1279" s="1" cm="1">
        <f t="array" ref="AC1279">_xll.FDS(A1279,"FF_PTX_INC(ANN_R,"&amp;F1279&amp;","&amp;G1279&amp;",,,USD)")</f>
        <v>1372.0227637887001</v>
      </c>
      <c r="AE1279" s="6">
        <f t="shared" si="136"/>
        <v>42005</v>
      </c>
      <c r="AF1279" s="6">
        <f t="shared" si="137"/>
        <v>42369</v>
      </c>
      <c r="AG1279" s="6">
        <f t="shared" si="138"/>
        <v>42370</v>
      </c>
      <c r="AH1279" s="6">
        <f t="shared" si="139"/>
        <v>42735</v>
      </c>
      <c r="AI1279" s="6">
        <f>DATE(YEAR(F1279)+AO1279,MONTH(F1279),DAY(F1279))</f>
        <v>42736</v>
      </c>
      <c r="AJ1279" s="6">
        <f>DATE(YEAR(G1279)+AO1279,MONTH(G1279),DAY(G1279))</f>
        <v>43100</v>
      </c>
      <c r="AK1279" s="6">
        <f>DATE(YEAR(F1279)+AP1279,MONTH(F1279),DAY(F1279))</f>
        <v>43101</v>
      </c>
      <c r="AL1279" s="6">
        <f>DATE(YEAR(G1279)+AP1279,MONTH(G1279),DAY(G1279))</f>
        <v>43465</v>
      </c>
      <c r="AM1279" s="8">
        <v>-4</v>
      </c>
      <c r="AN1279" s="8">
        <v>-3</v>
      </c>
      <c r="AO1279">
        <v>-2</v>
      </c>
      <c r="AP1279">
        <v>-1</v>
      </c>
      <c r="AQ1279" cm="1">
        <f t="array" ref="AQ1279">_xll.FDS(A1279,"FF_DEBT_LT(ANN_R,"&amp;F1279&amp;","&amp;G1279&amp;")")</f>
        <v>43079</v>
      </c>
      <c r="AR1279" cm="1">
        <f t="array" ref="AR1279">_xll.FDS(A1279,"FF_RD_EXP(ANN_R,"&amp;F1279&amp;","&amp;G1279&amp;")")</f>
        <v>1529</v>
      </c>
      <c r="AS1279" t="e" cm="1">
        <f t="array" ref="AS1279">_xll.FDS(A1279,"FF_PTX_INC_FOR(ANN_R,"&amp;F1279&amp;","&amp;G1279&amp;")")</f>
        <v>#N/A</v>
      </c>
      <c r="AT1279" cm="1">
        <f t="array" ref="AT1279">_xll.FDS(A1279,"FF_MKT_VAL_PUBLIC(ANN_R,"&amp;[1]sample_report!E1279&amp;")")</f>
        <v>182699.00466558299</v>
      </c>
    </row>
    <row r="1280" spans="1:46" x14ac:dyDescent="0.25">
      <c r="A1280" t="s">
        <v>1258</v>
      </c>
      <c r="B1280" t="s">
        <v>1259</v>
      </c>
      <c r="C1280" t="s">
        <v>1061</v>
      </c>
      <c r="D1280" t="str" cm="1">
        <f t="array" ref="D1280">_xll.FDS(A1280,"FF_MAJOR_IND_NAME")</f>
        <v>PAPER</v>
      </c>
      <c r="E1280">
        <v>2017</v>
      </c>
      <c r="F1280" s="4">
        <f t="shared" si="133"/>
        <v>42736</v>
      </c>
      <c r="G1280" s="4">
        <f t="shared" si="134"/>
        <v>43100</v>
      </c>
      <c r="H1280" s="3"/>
      <c r="I1280" s="1" cm="1">
        <f t="array" ref="I1280">_xll.FDS(A1280,"FF_PTX_INC(ANN_R,"&amp;F1280&amp;","&amp;G1280&amp;",,,USD)")</f>
        <v>1235.44524501264</v>
      </c>
      <c r="J1280" s="1" cm="1">
        <f t="array" ref="J1280">_xll.FDS(A1280,"FF_MKT_VAL(ANN_R,"&amp;F1280&amp;","&amp;G1280&amp;",,,USD)")</f>
        <v>19987.273339899199</v>
      </c>
      <c r="K1280" s="1" cm="1">
        <f t="array" ref="K1280">_xll.FDS(A1280,"FF_SHLDRS_EQ(ANN_R,"&amp;F1280&amp;","&amp;G1280&amp;",,,USD)")</f>
        <v>5165.0687191262796</v>
      </c>
      <c r="L1280" s="1" cm="1">
        <f t="array" ref="L1280">_xll.FDS(A1280,"FF_ASSETS(ANN_R,"&amp;F1280&amp;","&amp;G1280&amp;",,,USD)")</f>
        <v>17956.1527302861</v>
      </c>
      <c r="M1280" s="1" cm="1">
        <f t="array" ref="M1280">_xll.FDS(A1280,"FF_TAX_CF(ANN_R,"&amp;F1280&amp;","&amp;G1280&amp;",,,USD)")</f>
        <v>347.78357238322502</v>
      </c>
      <c r="N1280" s="1" cm="1">
        <f t="array" ref="N1280">_xll.FDS(A1280,"FF_INC_TAX(ANN_R,"&amp;F1280&amp;","&amp;G1280&amp;",,,USD)")</f>
        <v>226.861179158092</v>
      </c>
      <c r="O1280" s="1" cm="1">
        <f t="array" ref="O1280">_xll.FDS(A1280,"FF_NET_INC(ANN_R,"&amp;F1280&amp;","&amp;G1280&amp;")")</f>
        <v>8116</v>
      </c>
      <c r="P1280" s="1" cm="1">
        <f t="array" ref="P1280">_xll.FDS(A1280,"FF_ROA(ANN_R,"&amp;F1280&amp;","&amp;G1280&amp;")")</f>
        <v>6.2120168388825103</v>
      </c>
      <c r="Q1280" cm="1">
        <f t="array" ref="Q1280">_xll.FDS(A1280,"FF_TAX_RATE(ANN_R,"&amp;F1280&amp;","&amp;G1280&amp;")")</f>
        <v>18.362706083001701</v>
      </c>
      <c r="R1280" t="e" cm="1">
        <f t="array" ref="R1280">_xll.FDS(A1280,"FF_TAX_REFUND(ANN_R,"&amp;F1280&amp;","&amp;G1280&amp;",,,,,""D=1"")")</f>
        <v>#N/A</v>
      </c>
      <c r="S1280" t="e">
        <f t="shared" si="135"/>
        <v>#N/A</v>
      </c>
      <c r="T1280" s="1" t="e" cm="1">
        <f t="array" ref="T1280">_xll.FDS($A1280,"FF_TAX_CF(ANN_R,"&amp;AE1280&amp;","&amp;AF1280&amp;",,,USD)")</f>
        <v>#N/A</v>
      </c>
      <c r="U1280" s="1" cm="1">
        <f t="array" ref="U1280">_xll.FDS($A1280,"FF_TAX_CF(ANN_R,"&amp;AG1280&amp;","&amp;AH1280&amp;",,,USD)")</f>
        <v>305.734174251556</v>
      </c>
      <c r="V1280" s="1" cm="1">
        <f t="array" ref="V1280">_xll.FDS(A1280,"FF_TAX_CF(ANN_R,"&amp;AI1280&amp;","&amp;AJ1280&amp;",,,USD)")</f>
        <v>260.06308646500099</v>
      </c>
      <c r="W1280" s="1" cm="1">
        <f t="array" ref="W1280">_xll.FDS(A1280,"FF_TAX_CF(ANN_R,"&amp;AK1280&amp;","&amp;AL1280&amp;",,,USD)")</f>
        <v>441.730340465903</v>
      </c>
      <c r="X1280" s="1" cm="1">
        <f t="array" ref="X1280">_xll.FDS(A1280,"FF_TAX_CF(ANN_R,"&amp;F1280&amp;","&amp;G1280&amp;",,,USD)")</f>
        <v>347.78357238322502</v>
      </c>
      <c r="Y1280" s="1" t="e" cm="1">
        <f t="array" ref="Y1280">_xll.FDS($A1280,"FF_PTX_INC(ANN_R,"&amp;AE1280&amp;","&amp;AF1280&amp;",,,USD)")</f>
        <v>#N/A</v>
      </c>
      <c r="Z1280" s="1" cm="1">
        <f t="array" ref="Z1280">_xll.FDS($A1280,"FF_PTX_INC(ANN_R,"&amp;AG1280&amp;","&amp;AH1280&amp;",,,USD)")</f>
        <v>1094.46716785431</v>
      </c>
      <c r="AA1280" s="1" cm="1">
        <f t="array" ref="AA1280">_xll.FDS(A1280,"FF_PTX_INC(ANN_R,"&amp;AI1280&amp;","&amp;AJ1280&amp;",,,USD)")</f>
        <v>1026.2653612643501</v>
      </c>
      <c r="AB1280" s="1" cm="1">
        <f t="array" ref="AB1280">_xll.FDS(A1280,"FF_PTX_INC(ANN_R,"&amp;AK1280&amp;","&amp;AL1280&amp;",,,USD)")</f>
        <v>936.25341331958805</v>
      </c>
      <c r="AC1280" s="1" cm="1">
        <f t="array" ref="AC1280">_xll.FDS(A1280,"FF_PTX_INC(ANN_R,"&amp;F1280&amp;","&amp;G1280&amp;",,,USD)")</f>
        <v>1235.44524501264</v>
      </c>
      <c r="AE1280" s="6">
        <f t="shared" si="136"/>
        <v>41275</v>
      </c>
      <c r="AF1280" s="6">
        <f t="shared" si="137"/>
        <v>41639</v>
      </c>
      <c r="AG1280" s="6">
        <f t="shared" si="138"/>
        <v>41640</v>
      </c>
      <c r="AH1280" s="6">
        <f t="shared" si="139"/>
        <v>42004</v>
      </c>
      <c r="AI1280" s="6">
        <f>DATE(YEAR(F1280)+AO1280,MONTH(F1280),DAY(F1280))</f>
        <v>42005</v>
      </c>
      <c r="AJ1280" s="6">
        <f>DATE(YEAR(G1280)+AO1280,MONTH(G1280),DAY(G1280))</f>
        <v>42369</v>
      </c>
      <c r="AK1280" s="6">
        <f>DATE(YEAR(F1280)+AP1280,MONTH(F1280),DAY(F1280))</f>
        <v>42370</v>
      </c>
      <c r="AL1280" s="6">
        <f>DATE(YEAR(G1280)+AP1280,MONTH(G1280),DAY(G1280))</f>
        <v>42735</v>
      </c>
      <c r="AM1280" s="8">
        <v>-4</v>
      </c>
      <c r="AN1280" s="8">
        <v>-3</v>
      </c>
      <c r="AO1280">
        <v>-2</v>
      </c>
      <c r="AP1280">
        <v>-1</v>
      </c>
      <c r="AQ1280" cm="1">
        <f t="array" ref="AQ1280">_xll.FDS(A1280,"FF_DEBT_LT(ANN_R,"&amp;F1280&amp;","&amp;G1280&amp;")")</f>
        <v>47637</v>
      </c>
      <c r="AR1280" cm="1">
        <f t="array" ref="AR1280">_xll.FDS(A1280,"FF_RD_EXP(ANN_R,"&amp;F1280&amp;","&amp;G1280&amp;")")</f>
        <v>1239</v>
      </c>
      <c r="AS1280" t="e" cm="1">
        <f t="array" ref="AS1280">_xll.FDS(A1280,"FF_PTX_INC_FOR(ANN_R,"&amp;F1280&amp;","&amp;G1280&amp;")")</f>
        <v>#N/A</v>
      </c>
      <c r="AT1280" cm="1">
        <f t="array" ref="AT1280">_xll.FDS(A1280,"FF_MKT_VAL_PUBLIC(ANN_R,"&amp;[1]sample_report!E1280&amp;")")</f>
        <v>140719.25012547401</v>
      </c>
    </row>
    <row r="1281" spans="1:46" hidden="1" x14ac:dyDescent="0.25">
      <c r="A1281" t="s">
        <v>442</v>
      </c>
      <c r="B1281" t="s">
        <v>443</v>
      </c>
      <c r="C1281" t="s">
        <v>29</v>
      </c>
      <c r="D1281" t="str" cm="1">
        <f t="array" ref="D1281">_xll.FDS(A1281,"FF_MAJOR_IND_NAME")</f>
        <v>AUTOMOTIVE</v>
      </c>
      <c r="E1281">
        <v>2016</v>
      </c>
      <c r="F1281" s="4">
        <f t="shared" si="133"/>
        <v>42370</v>
      </c>
      <c r="G1281" s="4">
        <f t="shared" si="134"/>
        <v>42735</v>
      </c>
      <c r="H1281" s="3">
        <v>1</v>
      </c>
      <c r="I1281" s="1" cm="1">
        <f t="array" ref="I1281">_xll.FDS(A1281,"FF_PTX_INC(ANN_R,"&amp;F1281&amp;","&amp;G1281&amp;",,,USD)")</f>
        <v>2045.4882545471201</v>
      </c>
      <c r="J1281" s="1" cm="1">
        <f t="array" ref="J1281">_xll.FDS(A1281,"FF_MKT_VAL(ANN_R,"&amp;F1281&amp;","&amp;G1281&amp;",,,USD)")</f>
        <v>11819.1605327426</v>
      </c>
      <c r="K1281" s="1" cm="1">
        <f t="array" ref="K1281">_xll.FDS(A1281,"FF_SHLDRS_EQ(ANN_R,"&amp;F1281&amp;","&amp;G1281&amp;",,,USD)")</f>
        <v>8522.5052968189102</v>
      </c>
      <c r="L1281" s="1" cm="1">
        <f t="array" ref="L1281">_xll.FDS(A1281,"FF_ASSETS(ANN_R,"&amp;F1281&amp;","&amp;G1281&amp;",,,USD)")</f>
        <v>24040.286058843099</v>
      </c>
      <c r="M1281" s="1" cm="1">
        <f t="array" ref="M1281">_xll.FDS(A1281,"FF_TAX_CF(ANN_R,"&amp;F1281&amp;","&amp;G1281&amp;",,,USD)")</f>
        <v>649.62703704833996</v>
      </c>
      <c r="N1281" s="1" cm="1">
        <f t="array" ref="N1281">_xll.FDS(A1281,"FF_INC_TAX(ANN_R,"&amp;F1281&amp;","&amp;G1281&amp;",,,USD)")</f>
        <v>768.88493728637695</v>
      </c>
      <c r="O1281" s="1" cm="1">
        <f t="array" ref="O1281">_xll.FDS(A1281,"FF_NET_INC(ANN_R,"&amp;F1281&amp;","&amp;G1281&amp;")")</f>
        <v>116660</v>
      </c>
      <c r="P1281" s="1" cm="1">
        <f t="array" ref="P1281">_xll.FDS(A1281,"FF_ROA(ANN_R,"&amp;F1281&amp;","&amp;G1281&amp;")")</f>
        <v>3.91817838627207</v>
      </c>
      <c r="Q1281" cm="1">
        <f t="array" ref="Q1281">_xll.FDS(A1281,"FF_TAX_RATE(ANN_R,"&amp;F1281&amp;","&amp;G1281&amp;")")</f>
        <v>37.5893107954615</v>
      </c>
      <c r="R1281" t="e" cm="1">
        <f t="array" ref="R1281">_xll.FDS(A1281,"FF_TAX_REFUND(ANN_R,"&amp;F1281&amp;","&amp;G1281&amp;",,,,,""D=1"")")</f>
        <v>#N/A</v>
      </c>
      <c r="S1281">
        <f t="shared" si="135"/>
        <v>0.30630905418480786</v>
      </c>
      <c r="T1281" s="1" cm="1">
        <f t="array" ref="T1281">_xll.FDS($A1281,"FF_TAX_CF(ANN_R,"&amp;AE1281&amp;","&amp;AF1281&amp;",,,USD)")</f>
        <v>374.14439792837902</v>
      </c>
      <c r="U1281" s="1" cm="1">
        <f t="array" ref="U1281">_xll.FDS($A1281,"FF_TAX_CF(ANN_R,"&amp;AG1281&amp;","&amp;AH1281&amp;",,,USD)")</f>
        <v>409.57877503707999</v>
      </c>
      <c r="V1281" s="1" cm="1">
        <f t="array" ref="V1281">_xll.FDS(A1281,"FF_TAX_CF(ANN_R,"&amp;AI1281&amp;","&amp;AJ1281&amp;",,,USD)")</f>
        <v>421.36731194891001</v>
      </c>
      <c r="W1281" s="1" cm="1">
        <f t="array" ref="W1281">_xll.FDS(A1281,"FF_TAX_CF(ANN_R,"&amp;AK1281&amp;","&amp;AL1281&amp;",,,USD)")</f>
        <v>881.26792696584005</v>
      </c>
      <c r="X1281" s="1" cm="1">
        <f t="array" ref="X1281">_xll.FDS(A1281,"FF_TAX_CF(ANN_R,"&amp;F1281&amp;","&amp;G1281&amp;",,,USD)")</f>
        <v>649.62703704833996</v>
      </c>
      <c r="Y1281" s="1" cm="1">
        <f t="array" ref="Y1281">_xll.FDS($A1281,"FF_PTX_INC(ANN_R,"&amp;AE1281&amp;","&amp;AF1281&amp;",,,USD)")</f>
        <v>1478.5814779317</v>
      </c>
      <c r="Z1281" s="1" cm="1">
        <f t="array" ref="Z1281">_xll.FDS($A1281,"FF_PTX_INC(ANN_R,"&amp;AG1281&amp;","&amp;AH1281&amp;",,,USD)")</f>
        <v>1681.4356384985099</v>
      </c>
      <c r="AA1281" s="1" cm="1">
        <f t="array" ref="AA1281">_xll.FDS(A1281,"FF_PTX_INC(ANN_R,"&amp;AI1281&amp;","&amp;AJ1281&amp;",,,USD)")</f>
        <v>1967.52549247816</v>
      </c>
      <c r="AB1281" s="1" cm="1">
        <f t="array" ref="AB1281">_xll.FDS(A1281,"FF_PTX_INC(ANN_R,"&amp;AK1281&amp;","&amp;AL1281&amp;",,,USD)")</f>
        <v>1759.0767956208399</v>
      </c>
      <c r="AC1281" s="1" cm="1">
        <f t="array" ref="AC1281">_xll.FDS(A1281,"FF_PTX_INC(ANN_R,"&amp;F1281&amp;","&amp;G1281&amp;",,,USD)")</f>
        <v>2045.4882545471201</v>
      </c>
      <c r="AE1281" s="6">
        <f t="shared" si="136"/>
        <v>40909</v>
      </c>
      <c r="AF1281" s="6">
        <f t="shared" si="137"/>
        <v>41274</v>
      </c>
      <c r="AG1281" s="6">
        <f t="shared" si="138"/>
        <v>41275</v>
      </c>
      <c r="AH1281" s="6">
        <f t="shared" si="139"/>
        <v>41639</v>
      </c>
      <c r="AI1281" s="6">
        <f>DATE(YEAR(F1281)+AO1281,MONTH(F1281),DAY(F1281))</f>
        <v>41640</v>
      </c>
      <c r="AJ1281" s="6">
        <f>DATE(YEAR(G1281)+AO1281,MONTH(G1281),DAY(G1281))</f>
        <v>42004</v>
      </c>
      <c r="AK1281" s="6">
        <f>DATE(YEAR(F1281)+AP1281,MONTH(F1281),DAY(F1281))</f>
        <v>42005</v>
      </c>
      <c r="AL1281" s="6">
        <f>DATE(YEAR(G1281)+AP1281,MONTH(G1281),DAY(G1281))</f>
        <v>42369</v>
      </c>
      <c r="AM1281" s="8">
        <v>-4</v>
      </c>
      <c r="AN1281" s="8">
        <v>-3</v>
      </c>
      <c r="AO1281">
        <v>-2</v>
      </c>
      <c r="AP1281">
        <v>-1</v>
      </c>
      <c r="AQ1281" cm="1">
        <f t="array" ref="AQ1281">_xll.FDS(A1281,"FF_DEBT_LT(ANN_R,"&amp;F1281&amp;","&amp;G1281&amp;")")</f>
        <v>274713</v>
      </c>
      <c r="AR1281" cm="1">
        <f t="array" ref="AR1281">_xll.FDS(A1281,"FF_RD_EXP(ANN_R,"&amp;F1281&amp;","&amp;G1281&amp;")")</f>
        <v>131031</v>
      </c>
      <c r="AS1281" t="e" cm="1">
        <f t="array" ref="AS1281">_xll.FDS(A1281,"FF_PTX_INC_FOR(ANN_R,"&amp;F1281&amp;","&amp;G1281&amp;")")</f>
        <v>#N/A</v>
      </c>
      <c r="AT1281" cm="1">
        <f t="array" ref="AT1281">_xll.FDS(A1281,"FF_MKT_VAL_PUBLIC(ANN_R,"&amp;[1]sample_report!E1281&amp;")")</f>
        <v>1253565.34965025</v>
      </c>
    </row>
    <row r="1282" spans="1:46" hidden="1" x14ac:dyDescent="0.25">
      <c r="A1282" t="s">
        <v>1284</v>
      </c>
      <c r="B1282" t="s">
        <v>1285</v>
      </c>
      <c r="C1282" t="s">
        <v>1061</v>
      </c>
      <c r="D1282" t="str" cm="1">
        <f t="array" ref="D1282">_xll.FDS(A1282,"FF_MAJOR_IND_NAME")</f>
        <v>FINANCIAL</v>
      </c>
      <c r="E1282">
        <v>2020</v>
      </c>
      <c r="F1282" s="4">
        <f t="shared" ref="F1282:F1345" si="140">DATE(E1282,1,1)</f>
        <v>43831</v>
      </c>
      <c r="G1282" s="4">
        <f t="shared" ref="G1282:G1345" si="141">DATE(E1282,12,31)</f>
        <v>44196</v>
      </c>
      <c r="H1282" s="3">
        <v>1</v>
      </c>
      <c r="I1282" s="1" cm="1">
        <f t="array" ref="I1282">_xll.FDS(A1282,"FF_PTX_INC(ANN_R,"&amp;F1282&amp;","&amp;G1282&amp;",,,USD)")</f>
        <v>2040.14426805824</v>
      </c>
      <c r="J1282" s="1" cm="1">
        <f t="array" ref="J1282">_xll.FDS(A1282,"FF_MKT_VAL(ANN_R,"&amp;F1282&amp;","&amp;G1282&amp;",,,USD)")</f>
        <v>19914.686080871299</v>
      </c>
      <c r="K1282" s="1" cm="1">
        <f t="array" ref="K1282">_xll.FDS(A1282,"FF_SHLDRS_EQ(ANN_R,"&amp;F1282&amp;","&amp;G1282&amp;",,,USD)")</f>
        <v>20878.290134608698</v>
      </c>
      <c r="L1282" s="1" cm="1">
        <f t="array" ref="L1282">_xll.FDS(A1282,"FF_ASSETS(ANN_R,"&amp;F1282&amp;","&amp;G1282&amp;",,,USD)")</f>
        <v>381767.90766316699</v>
      </c>
      <c r="M1282" s="1" cm="1">
        <f t="array" ref="M1282">_xll.FDS(A1282,"FF_TAX_CF(ANN_R,"&amp;F1282&amp;","&amp;G1282&amp;",,,USD)")</f>
        <v>837.72045641392504</v>
      </c>
      <c r="N1282" s="1" cm="1">
        <f t="array" ref="N1282">_xll.FDS(A1282,"FF_INC_TAX(ANN_R,"&amp;F1282&amp;","&amp;G1282&amp;",,,USD)")</f>
        <v>460.63217937946303</v>
      </c>
      <c r="O1282" s="1" cm="1">
        <f t="array" ref="O1282">_xll.FDS(A1282,"FF_NET_INC(ANN_R,"&amp;F1282&amp;","&amp;G1282&amp;")")</f>
        <v>14554</v>
      </c>
      <c r="P1282" s="1" cm="1">
        <f t="array" ref="P1282">_xll.FDS(A1282,"FF_ROA(ANN_R,"&amp;F1282&amp;","&amp;G1282&amp;")")</f>
        <v>0.46910896211173198</v>
      </c>
      <c r="Q1282" cm="1">
        <f t="array" ref="Q1282">_xll.FDS(A1282,"FF_TAX_RATE(ANN_R,"&amp;F1282&amp;","&amp;G1282&amp;")")</f>
        <v>22.578412056019999</v>
      </c>
      <c r="R1282" t="e" cm="1">
        <f t="array" ref="R1282">_xll.FDS(A1282,"FF_TAX_REFUND(ANN_R,"&amp;F1282&amp;","&amp;G1282&amp;",,,,,""D=1"")")</f>
        <v>#N/A</v>
      </c>
      <c r="S1282">
        <f t="shared" si="135"/>
        <v>0.28157468374623135</v>
      </c>
      <c r="T1282" s="1" cm="1">
        <f t="array" ref="T1282">_xll.FDS($A1282,"FF_TAX_CF(ANN_R,"&amp;AE1282&amp;","&amp;AF1282&amp;",,,USD)")</f>
        <v>647.52855831384704</v>
      </c>
      <c r="U1282" s="1" cm="1">
        <f t="array" ref="U1282">_xll.FDS($A1282,"FF_TAX_CF(ANN_R,"&amp;AG1282&amp;","&amp;AH1282&amp;",,,USD)")</f>
        <v>669.93112916499399</v>
      </c>
      <c r="V1282" s="1" cm="1">
        <f t="array" ref="V1282">_xll.FDS(A1282,"FF_TAX_CF(ANN_R,"&amp;AI1282&amp;","&amp;AJ1282&amp;",,,USD)")</f>
        <v>586.84633322060097</v>
      </c>
      <c r="W1282" s="1" cm="1">
        <f t="array" ref="W1282">_xll.FDS(A1282,"FF_TAX_CF(ANN_R,"&amp;AK1282&amp;","&amp;AL1282&amp;",,,USD)")</f>
        <v>562.86758221685898</v>
      </c>
      <c r="X1282" s="1" cm="1">
        <f t="array" ref="X1282">_xll.FDS(A1282,"FF_TAX_CF(ANN_R,"&amp;F1282&amp;","&amp;G1282&amp;",,,USD)")</f>
        <v>837.72045641392504</v>
      </c>
      <c r="Y1282" s="1" cm="1">
        <f t="array" ref="Y1282">_xll.FDS($A1282,"FF_PTX_INC(ANN_R,"&amp;AE1282&amp;","&amp;AF1282&amp;",,,USD)")</f>
        <v>2406.9748430252098</v>
      </c>
      <c r="Z1282" s="1" cm="1">
        <f t="array" ref="Z1282">_xll.FDS($A1282,"FF_PTX_INC(ANN_R,"&amp;AG1282&amp;","&amp;AH1282&amp;",,,USD)")</f>
        <v>2459.5357251241799</v>
      </c>
      <c r="AA1282" s="1" cm="1">
        <f t="array" ref="AA1282">_xll.FDS(A1282,"FF_PTX_INC(ANN_R,"&amp;AI1282&amp;","&amp;AJ1282&amp;",,,USD)")</f>
        <v>2530.01338291913</v>
      </c>
      <c r="AB1282" s="1" cm="1">
        <f t="array" ref="AB1282">_xll.FDS(A1282,"FF_PTX_INC(ANN_R,"&amp;AK1282&amp;","&amp;AL1282&amp;",,,USD)")</f>
        <v>2300.51644307375</v>
      </c>
      <c r="AC1282" s="1" cm="1">
        <f t="array" ref="AC1282">_xll.FDS(A1282,"FF_PTX_INC(ANN_R,"&amp;F1282&amp;","&amp;G1282&amp;",,,USD)")</f>
        <v>2040.14426805824</v>
      </c>
      <c r="AE1282" s="6">
        <f t="shared" si="136"/>
        <v>42370</v>
      </c>
      <c r="AF1282" s="6">
        <f t="shared" si="137"/>
        <v>42735</v>
      </c>
      <c r="AG1282" s="6">
        <f t="shared" si="138"/>
        <v>42736</v>
      </c>
      <c r="AH1282" s="6">
        <f t="shared" si="139"/>
        <v>43100</v>
      </c>
      <c r="AI1282" s="6">
        <f>DATE(YEAR(F1282)+AO1282,MONTH(F1282),DAY(F1282))</f>
        <v>43101</v>
      </c>
      <c r="AJ1282" s="6">
        <f>DATE(YEAR(G1282)+AO1282,MONTH(G1282),DAY(G1282))</f>
        <v>43465</v>
      </c>
      <c r="AK1282" s="6">
        <f>DATE(YEAR(F1282)+AP1282,MONTH(F1282),DAY(F1282))</f>
        <v>43466</v>
      </c>
      <c r="AL1282" s="6">
        <f>DATE(YEAR(G1282)+AP1282,MONTH(G1282),DAY(G1282))</f>
        <v>43830</v>
      </c>
      <c r="AM1282" s="8">
        <v>-4</v>
      </c>
      <c r="AN1282" s="8">
        <v>-3</v>
      </c>
      <c r="AO1282">
        <v>-2</v>
      </c>
      <c r="AP1282">
        <v>-1</v>
      </c>
      <c r="AQ1282" cm="1">
        <f t="array" ref="AQ1282">_xll.FDS(A1282,"FF_DEBT_LT(ANN_R,"&amp;F1282&amp;","&amp;G1282&amp;")")</f>
        <v>751066</v>
      </c>
      <c r="AR1282" t="e" cm="1">
        <f t="array" ref="AR1282">_xll.FDS(A1282,"FF_RD_EXP(ANN_R,"&amp;F1282&amp;","&amp;G1282&amp;")")</f>
        <v>#N/A</v>
      </c>
      <c r="AS1282" t="e" cm="1">
        <f t="array" ref="AS1282">_xll.FDS(A1282,"FF_PTX_INC_FOR(ANN_R,"&amp;F1282&amp;","&amp;G1282&amp;")")</f>
        <v>#N/A</v>
      </c>
      <c r="AT1282" cm="1">
        <f t="array" ref="AT1282">_xll.FDS(A1282,"FF_MKT_VAL_PUBLIC(ANN_R,"&amp;[1]sample_report!E1282&amp;")")</f>
        <v>119854.543157537</v>
      </c>
    </row>
    <row r="1283" spans="1:46" hidden="1" x14ac:dyDescent="0.25">
      <c r="A1283" t="s">
        <v>1284</v>
      </c>
      <c r="B1283" t="s">
        <v>1285</v>
      </c>
      <c r="C1283" t="s">
        <v>1061</v>
      </c>
      <c r="D1283" t="str" cm="1">
        <f t="array" ref="D1283">_xll.FDS(A1283,"FF_MAJOR_IND_NAME")</f>
        <v>FINANCIAL</v>
      </c>
      <c r="E1283">
        <v>2016</v>
      </c>
      <c r="F1283" s="4">
        <f t="shared" si="140"/>
        <v>42370</v>
      </c>
      <c r="G1283" s="4">
        <f t="shared" si="141"/>
        <v>42735</v>
      </c>
      <c r="H1283" s="3">
        <v>1</v>
      </c>
      <c r="I1283" s="1" cm="1">
        <f t="array" ref="I1283">_xll.FDS(A1283,"FF_PTX_INC(ANN_R,"&amp;F1283&amp;","&amp;G1283&amp;",,,USD)")</f>
        <v>2406.9748430252098</v>
      </c>
      <c r="J1283" s="1" cm="1">
        <f t="array" ref="J1283">_xll.FDS(A1283,"FF_MKT_VAL(ANN_R,"&amp;F1283&amp;","&amp;G1283&amp;",,,USD)")</f>
        <v>27093.054284944501</v>
      </c>
      <c r="K1283" s="1" cm="1">
        <f t="array" ref="K1283">_xll.FDS(A1283,"FF_SHLDRS_EQ(ANN_R,"&amp;F1283&amp;","&amp;G1283&amp;",,,USD)")</f>
        <v>15011.667714454201</v>
      </c>
      <c r="L1283" s="1" cm="1">
        <f t="array" ref="L1283">_xll.FDS(A1283,"FF_ASSETS(ANN_R,"&amp;F1283&amp;","&amp;G1283&amp;",,,USD)")</f>
        <v>289234.52137962001</v>
      </c>
      <c r="M1283" s="1" cm="1">
        <f t="array" ref="M1283">_xll.FDS(A1283,"FF_TAX_CF(ANN_R,"&amp;F1283&amp;","&amp;G1283&amp;",,,USD)")</f>
        <v>647.52855831384704</v>
      </c>
      <c r="N1283" s="1" cm="1">
        <f t="array" ref="N1283">_xll.FDS(A1283,"FF_INC_TAX(ANN_R,"&amp;F1283&amp;","&amp;G1283&amp;",,,USD)")</f>
        <v>514.02835229784296</v>
      </c>
      <c r="O1283" s="1" cm="1">
        <f t="array" ref="O1283">_xll.FDS(A1283,"FF_NET_INC(ANN_R,"&amp;F1283&amp;","&amp;G1283&amp;")")</f>
        <v>16231</v>
      </c>
      <c r="P1283" s="1" cm="1">
        <f t="array" ref="P1283">_xll.FDS(A1283,"FF_ROA(ANN_R,"&amp;F1283&amp;","&amp;G1283&amp;")")</f>
        <v>0.63036522617862401</v>
      </c>
      <c r="Q1283" cm="1">
        <f t="array" ref="Q1283">_xll.FDS(A1283,"FF_TAX_RATE(ANN_R,"&amp;F1283&amp;","&amp;G1283&amp;")")</f>
        <v>21.3557841614907</v>
      </c>
      <c r="R1283" t="e" cm="1">
        <f t="array" ref="R1283">_xll.FDS(A1283,"FF_TAX_REFUND(ANN_R,"&amp;F1283&amp;","&amp;G1283&amp;",,,,,""D=1"")")</f>
        <v>#N/A</v>
      </c>
      <c r="S1283">
        <f t="shared" ref="S1283:S1346" si="142">SUM(T1283:X1283)/SUM(Y1283:AC1283)</f>
        <v>0.24343957777904701</v>
      </c>
      <c r="T1283" s="1" cm="1">
        <f t="array" ref="T1283">_xll.FDS($A1283,"FF_TAX_CF(ANN_R,"&amp;AE1283&amp;","&amp;AF1283&amp;",,,USD)")</f>
        <v>590.00721091032005</v>
      </c>
      <c r="U1283" s="1" cm="1">
        <f t="array" ref="U1283">_xll.FDS($A1283,"FF_TAX_CF(ANN_R,"&amp;AG1283&amp;","&amp;AH1283&amp;",,,USD)")</f>
        <v>763.31647533178295</v>
      </c>
      <c r="V1283" s="1" cm="1">
        <f t="array" ref="V1283">_xll.FDS(A1283,"FF_TAX_CF(ANN_R,"&amp;AI1283&amp;","&amp;AJ1283&amp;",,,USD)")</f>
        <v>584.23047780990601</v>
      </c>
      <c r="W1283" s="1" cm="1">
        <f t="array" ref="W1283">_xll.FDS(A1283,"FF_TAX_CF(ANN_R,"&amp;AK1283&amp;","&amp;AL1283&amp;",,,USD)")</f>
        <v>578.20771913230396</v>
      </c>
      <c r="X1283" s="1" cm="1">
        <f t="array" ref="X1283">_xll.FDS(A1283,"FF_TAX_CF(ANN_R,"&amp;F1283&amp;","&amp;G1283&amp;",,,USD)")</f>
        <v>647.52855831384704</v>
      </c>
      <c r="Y1283" s="1" cm="1">
        <f t="array" ref="Y1283">_xll.FDS($A1283,"FF_PTX_INC(ANN_R,"&amp;AE1283&amp;","&amp;AF1283&amp;",,,USD)")</f>
        <v>2591.48526263237</v>
      </c>
      <c r="Z1283" s="1" cm="1">
        <f t="array" ref="Z1283">_xll.FDS($A1283,"FF_PTX_INC(ANN_R,"&amp;AG1283&amp;","&amp;AH1283&amp;",,,USD)")</f>
        <v>2774.9846284985501</v>
      </c>
      <c r="AA1283" s="1" cm="1">
        <f t="array" ref="AA1283">_xll.FDS(A1283,"FF_PTX_INC(ANN_R,"&amp;AI1283&amp;","&amp;AJ1283&amp;",,,USD)")</f>
        <v>2795.7416582107498</v>
      </c>
      <c r="AB1283" s="1" cm="1">
        <f t="array" ref="AB1283">_xll.FDS(A1283,"FF_PTX_INC(ANN_R,"&amp;AK1283&amp;","&amp;AL1283&amp;",,,USD)")</f>
        <v>2424.9638208299898</v>
      </c>
      <c r="AC1283" s="1" cm="1">
        <f t="array" ref="AC1283">_xll.FDS(A1283,"FF_PTX_INC(ANN_R,"&amp;F1283&amp;","&amp;G1283&amp;",,,USD)")</f>
        <v>2406.9748430252098</v>
      </c>
      <c r="AE1283" s="6">
        <f t="shared" ref="AE1283:AE1346" si="143">DATE(YEAR($F1283)+AM1283,MONTH($F1283),DAY($F1283))</f>
        <v>40909</v>
      </c>
      <c r="AF1283" s="6">
        <f t="shared" ref="AF1283:AF1346" si="144">DATE(YEAR($G1283)+AM1283,MONTH($G1283),DAY($G1283))</f>
        <v>41274</v>
      </c>
      <c r="AG1283" s="6">
        <f t="shared" ref="AG1283:AG1346" si="145">DATE(YEAR($F1283)+AN1283,MONTH($F1283),DAY($F1283))</f>
        <v>41275</v>
      </c>
      <c r="AH1283" s="6">
        <f t="shared" ref="AH1283:AH1346" si="146">DATE(YEAR($G1283)+AN1283,MONTH($G1283),DAY($G1283))</f>
        <v>41639</v>
      </c>
      <c r="AI1283" s="6">
        <f>DATE(YEAR(F1283)+AO1283,MONTH(F1283),DAY(F1283))</f>
        <v>41640</v>
      </c>
      <c r="AJ1283" s="6">
        <f>DATE(YEAR(G1283)+AO1283,MONTH(G1283),DAY(G1283))</f>
        <v>42004</v>
      </c>
      <c r="AK1283" s="6">
        <f>DATE(YEAR(F1283)+AP1283,MONTH(F1283),DAY(F1283))</f>
        <v>42005</v>
      </c>
      <c r="AL1283" s="6">
        <f>DATE(YEAR(G1283)+AP1283,MONTH(G1283),DAY(G1283))</f>
        <v>42369</v>
      </c>
      <c r="AM1283" s="8">
        <v>-4</v>
      </c>
      <c r="AN1283" s="8">
        <v>-3</v>
      </c>
      <c r="AO1283">
        <v>-2</v>
      </c>
      <c r="AP1283">
        <v>-1</v>
      </c>
      <c r="AQ1283" cm="1">
        <f t="array" ref="AQ1283">_xll.FDS(A1283,"FF_DEBT_LT(ANN_R,"&amp;F1283&amp;","&amp;G1283&amp;")")</f>
        <v>766840</v>
      </c>
      <c r="AR1283" t="e" cm="1">
        <f t="array" ref="AR1283">_xll.FDS(A1283,"FF_RD_EXP(ANN_R,"&amp;F1283&amp;","&amp;G1283&amp;")")</f>
        <v>#N/A</v>
      </c>
      <c r="AS1283" t="e" cm="1">
        <f t="array" ref="AS1283">_xll.FDS(A1283,"FF_PTX_INC_FOR(ANN_R,"&amp;F1283&amp;","&amp;G1283&amp;")")</f>
        <v>#N/A</v>
      </c>
      <c r="AT1283" cm="1">
        <f t="array" ref="AT1283">_xll.FDS(A1283,"FF_MKT_VAL_PUBLIC(ANN_R,"&amp;[1]sample_report!E1283&amp;")")</f>
        <v>182108.220367109</v>
      </c>
    </row>
    <row r="1284" spans="1:46" hidden="1" x14ac:dyDescent="0.25">
      <c r="A1284" t="s">
        <v>1298</v>
      </c>
      <c r="B1284" t="s">
        <v>1299</v>
      </c>
      <c r="C1284" t="s">
        <v>1061</v>
      </c>
      <c r="D1284" t="str" cm="1">
        <f t="array" ref="D1284">_xll.FDS(A1284,"FF_MAJOR_IND_NAME")</f>
        <v>FINANCIAL</v>
      </c>
      <c r="E1284">
        <v>2020</v>
      </c>
      <c r="F1284" s="4">
        <f t="shared" si="140"/>
        <v>43831</v>
      </c>
      <c r="G1284" s="4">
        <f t="shared" si="141"/>
        <v>44196</v>
      </c>
      <c r="H1284" s="3">
        <v>1</v>
      </c>
      <c r="I1284" s="1" cm="1">
        <f t="array" ref="I1284">_xll.FDS(A1284,"FF_PTX_INC(ANN_R,"&amp;F1284&amp;","&amp;G1284&amp;",,,USD)")</f>
        <v>1759.7452928274899</v>
      </c>
      <c r="J1284" s="1" cm="1">
        <f t="array" ref="J1284">_xll.FDS(A1284,"FF_MKT_VAL(ANN_R,"&amp;F1284&amp;","&amp;G1284&amp;",,,USD)")</f>
        <v>19654.457648544801</v>
      </c>
      <c r="K1284" s="1" cm="1">
        <f t="array" ref="K1284">_xll.FDS(A1284,"FF_SHLDRS_EQ(ANN_R,"&amp;F1284&amp;","&amp;G1284&amp;",,,USD)")</f>
        <v>18894.0099589825</v>
      </c>
      <c r="L1284" s="1" cm="1">
        <f t="array" ref="L1284">_xll.FDS(A1284,"FF_ASSETS(ANN_R,"&amp;F1284&amp;","&amp;G1284&amp;",,,USD)")</f>
        <v>315936.22259740502</v>
      </c>
      <c r="M1284" s="1" cm="1">
        <f t="array" ref="M1284">_xll.FDS(A1284,"FF_TAX_CF(ANN_R,"&amp;F1284&amp;","&amp;G1284&amp;",,,USD)")</f>
        <v>470.51838888972998</v>
      </c>
      <c r="N1284" s="1" cm="1">
        <f t="array" ref="N1284">_xll.FDS(A1284,"FF_INC_TAX(ANN_R,"&amp;F1284&amp;","&amp;G1284&amp;",,,USD)")</f>
        <v>418.37134971469601</v>
      </c>
      <c r="O1284" s="1" cm="1">
        <f t="array" ref="O1284">_xll.FDS(A1284,"FF_NET_INC(ANN_R,"&amp;F1284&amp;","&amp;G1284&amp;")")</f>
        <v>12929</v>
      </c>
      <c r="P1284" s="1" cm="1">
        <f t="array" ref="P1284">_xll.FDS(A1284,"FF_ROA(ANN_R,"&amp;F1284&amp;","&amp;G1284&amp;")")</f>
        <v>0.51686332045405903</v>
      </c>
      <c r="Q1284" cm="1">
        <f t="array" ref="Q1284">_xll.FDS(A1284,"FF_TAX_RATE(ANN_R,"&amp;F1284&amp;","&amp;G1284&amp;")")</f>
        <v>23.774540066674898</v>
      </c>
      <c r="R1284" t="e" cm="1">
        <f t="array" ref="R1284">_xll.FDS(A1284,"FF_TAX_REFUND(ANN_R,"&amp;F1284&amp;","&amp;G1284&amp;",,,,,""D=1"")")</f>
        <v>#N/A</v>
      </c>
      <c r="S1284">
        <f t="shared" si="142"/>
        <v>0.21767777480782241</v>
      </c>
      <c r="T1284" s="1" cm="1">
        <f t="array" ref="T1284">_xll.FDS($A1284,"FF_TAX_CF(ANN_R,"&amp;AE1284&amp;","&amp;AF1284&amp;",,,USD)")</f>
        <v>418.48752244561899</v>
      </c>
      <c r="U1284" s="1" cm="1">
        <f t="array" ref="U1284">_xll.FDS($A1284,"FF_TAX_CF(ANN_R,"&amp;AG1284&amp;","&amp;AH1284&amp;",,,USD)")</f>
        <v>434.75873033702402</v>
      </c>
      <c r="V1284" s="1" cm="1">
        <f t="array" ref="V1284">_xll.FDS(A1284,"FF_TAX_CF(ANN_R,"&amp;AI1284&amp;","&amp;AJ1284&amp;",,,USD)")</f>
        <v>750.62542151659704</v>
      </c>
      <c r="W1284" s="1" cm="1">
        <f t="array" ref="W1284">_xll.FDS(A1284,"FF_TAX_CF(ANN_R,"&amp;AK1284&amp;","&amp;AL1284&amp;",,,USD)")</f>
        <v>632.208640232682</v>
      </c>
      <c r="X1284" s="1" cm="1">
        <f t="array" ref="X1284">_xll.FDS(A1284,"FF_TAX_CF(ANN_R,"&amp;F1284&amp;","&amp;G1284&amp;",,,USD)")</f>
        <v>470.51838888972998</v>
      </c>
      <c r="Y1284" s="1" cm="1">
        <f t="array" ref="Y1284">_xll.FDS($A1284,"FF_PTX_INC(ANN_R,"&amp;AE1284&amp;","&amp;AF1284&amp;",,,USD)")</f>
        <v>2487.0983262509098</v>
      </c>
      <c r="Z1284" s="1" cm="1">
        <f t="array" ref="Z1284">_xll.FDS($A1284,"FF_PTX_INC(ANN_R,"&amp;AG1284&amp;","&amp;AH1284&amp;",,,USD)")</f>
        <v>2759.2078709676898</v>
      </c>
      <c r="AA1284" s="1" cm="1">
        <f t="array" ref="AA1284">_xll.FDS(A1284,"FF_PTX_INC(ANN_R,"&amp;AI1284&amp;","&amp;AJ1284&amp;",,,USD)")</f>
        <v>2933.54206994176</v>
      </c>
      <c r="AB1284" s="1" cm="1">
        <f t="array" ref="AB1284">_xll.FDS(A1284,"FF_PTX_INC(ANN_R,"&amp;AK1284&amp;","&amp;AL1284&amp;",,,USD)")</f>
        <v>2494.3754375875001</v>
      </c>
      <c r="AC1284" s="1" cm="1">
        <f t="array" ref="AC1284">_xll.FDS(A1284,"FF_PTX_INC(ANN_R,"&amp;F1284&amp;","&amp;G1284&amp;",,,USD)")</f>
        <v>1759.7452928274899</v>
      </c>
      <c r="AE1284" s="6">
        <f t="shared" si="143"/>
        <v>42370</v>
      </c>
      <c r="AF1284" s="6">
        <f t="shared" si="144"/>
        <v>42735</v>
      </c>
      <c r="AG1284" s="6">
        <f t="shared" si="145"/>
        <v>42736</v>
      </c>
      <c r="AH1284" s="6">
        <f t="shared" si="146"/>
        <v>43100</v>
      </c>
      <c r="AI1284" s="6">
        <f>DATE(YEAR(F1284)+AO1284,MONTH(F1284),DAY(F1284))</f>
        <v>43101</v>
      </c>
      <c r="AJ1284" s="6">
        <f>DATE(YEAR(G1284)+AO1284,MONTH(G1284),DAY(G1284))</f>
        <v>43465</v>
      </c>
      <c r="AK1284" s="6">
        <f>DATE(YEAR(F1284)+AP1284,MONTH(F1284),DAY(F1284))</f>
        <v>43466</v>
      </c>
      <c r="AL1284" s="6">
        <f>DATE(YEAR(G1284)+AP1284,MONTH(G1284),DAY(G1284))</f>
        <v>43830</v>
      </c>
      <c r="AM1284" s="8">
        <v>-4</v>
      </c>
      <c r="AN1284" s="8">
        <v>-3</v>
      </c>
      <c r="AO1284">
        <v>-2</v>
      </c>
      <c r="AP1284">
        <v>-1</v>
      </c>
      <c r="AQ1284" cm="1">
        <f t="array" ref="AQ1284">_xll.FDS(A1284,"FF_DEBT_LT(ANN_R,"&amp;F1284&amp;","&amp;G1284&amp;")")</f>
        <v>586220</v>
      </c>
      <c r="AR1284" t="e" cm="1">
        <f t="array" ref="AR1284">_xll.FDS(A1284,"FF_RD_EXP(ANN_R,"&amp;F1284&amp;","&amp;G1284&amp;")")</f>
        <v>#N/A</v>
      </c>
      <c r="AS1284" t="e" cm="1">
        <f t="array" ref="AS1284">_xll.FDS(A1284,"FF_PTX_INC_FOR(ANN_R,"&amp;F1284&amp;","&amp;G1284&amp;")")</f>
        <v>#N/A</v>
      </c>
      <c r="AT1284" cm="1">
        <f t="array" ref="AT1284">_xll.FDS(A1284,"FF_MKT_VAL_PUBLIC(ANN_R,"&amp;[1]sample_report!E1284&amp;")")</f>
        <v>143574.47178682999</v>
      </c>
    </row>
    <row r="1285" spans="1:46" hidden="1" x14ac:dyDescent="0.25">
      <c r="A1285" t="s">
        <v>1298</v>
      </c>
      <c r="B1285" t="s">
        <v>1299</v>
      </c>
      <c r="C1285" t="s">
        <v>1061</v>
      </c>
      <c r="D1285" t="str" cm="1">
        <f t="array" ref="D1285">_xll.FDS(A1285,"FF_MAJOR_IND_NAME")</f>
        <v>FINANCIAL</v>
      </c>
      <c r="E1285">
        <v>2016</v>
      </c>
      <c r="F1285" s="4">
        <f t="shared" si="140"/>
        <v>42370</v>
      </c>
      <c r="G1285" s="4">
        <f t="shared" si="141"/>
        <v>42735</v>
      </c>
      <c r="H1285" s="2">
        <v>1</v>
      </c>
      <c r="I1285" s="1" cm="1">
        <f t="array" ref="I1285">_xll.FDS(A1285,"FF_PTX_INC(ANN_R,"&amp;F1285&amp;","&amp;G1285&amp;",,,USD)")</f>
        <v>2487.0983262509098</v>
      </c>
      <c r="J1285" s="1" cm="1">
        <f t="array" ref="J1285">_xll.FDS(A1285,"FF_MKT_VAL(ANN_R,"&amp;F1285&amp;","&amp;G1285&amp;",,,USD)")</f>
        <v>26935.056436127801</v>
      </c>
      <c r="K1285" s="1" cm="1">
        <f t="array" ref="K1285">_xll.FDS(A1285,"FF_SHLDRS_EQ(ANN_R,"&amp;F1285&amp;","&amp;G1285&amp;",,,USD)")</f>
        <v>14256.5436776355</v>
      </c>
      <c r="L1285" s="1" cm="1">
        <f t="array" ref="L1285">_xll.FDS(A1285,"FF_ASSETS(ANN_R,"&amp;F1285&amp;","&amp;G1285&amp;",,,USD)")</f>
        <v>237126.89001268899</v>
      </c>
      <c r="M1285" s="1" cm="1">
        <f t="array" ref="M1285">_xll.FDS(A1285,"FF_TAX_CF(ANN_R,"&amp;F1285&amp;","&amp;G1285&amp;",,,USD)")</f>
        <v>418.48752244561899</v>
      </c>
      <c r="N1285" s="1" cm="1">
        <f t="array" ref="N1285">_xll.FDS(A1285,"FF_INC_TAX(ANN_R,"&amp;F1285&amp;","&amp;G1285&amp;",,,USD)")</f>
        <v>491.60312084108602</v>
      </c>
      <c r="O1285" s="1" cm="1">
        <f t="array" ref="O1285">_xll.FDS(A1285,"FF_NET_INC(ANN_R,"&amp;F1285&amp;","&amp;G1285&amp;")")</f>
        <v>19539</v>
      </c>
      <c r="P1285" s="1" cm="1">
        <f t="array" ref="P1285">_xll.FDS(A1285,"FF_ROA(ANN_R,"&amp;F1285&amp;","&amp;G1285&amp;")")</f>
        <v>0.90814485884224705</v>
      </c>
      <c r="Q1285" cm="1">
        <f t="array" ref="Q1285">_xll.FDS(A1285,"FF_TAX_RATE(ANN_R,"&amp;F1285&amp;","&amp;G1285&amp;")")</f>
        <v>19.7661313045928</v>
      </c>
      <c r="R1285" t="e" cm="1">
        <f t="array" ref="R1285">_xll.FDS(A1285,"FF_TAX_REFUND(ANN_R,"&amp;F1285&amp;","&amp;G1285&amp;",,,,,""D=1"")")</f>
        <v>#N/A</v>
      </c>
      <c r="S1285">
        <f t="shared" si="142"/>
        <v>0.20264678078344556</v>
      </c>
      <c r="T1285" s="1" cm="1">
        <f t="array" ref="T1285">_xll.FDS($A1285,"FF_TAX_CF(ANN_R,"&amp;AE1285&amp;","&amp;AF1285&amp;",,,USD)")</f>
        <v>472.655263781548</v>
      </c>
      <c r="U1285" s="1" cm="1">
        <f t="array" ref="U1285">_xll.FDS($A1285,"FF_TAX_CF(ANN_R,"&amp;AG1285&amp;","&amp;AH1285&amp;",,,USD)")</f>
        <v>454.49026411771803</v>
      </c>
      <c r="V1285" s="1" cm="1">
        <f t="array" ref="V1285">_xll.FDS(A1285,"FF_TAX_CF(ANN_R,"&amp;AI1285&amp;","&amp;AJ1285&amp;",,,USD)")</f>
        <v>800.23990154266403</v>
      </c>
      <c r="W1285" s="1" cm="1">
        <f t="array" ref="W1285">_xll.FDS(A1285,"FF_TAX_CF(ANN_R,"&amp;AK1285&amp;","&amp;AL1285&amp;",,,USD)")</f>
        <v>552.36735776066803</v>
      </c>
      <c r="X1285" s="1" cm="1">
        <f t="array" ref="X1285">_xll.FDS(A1285,"FF_TAX_CF(ANN_R,"&amp;F1285&amp;","&amp;G1285&amp;",,,USD)")</f>
        <v>418.48752244561899</v>
      </c>
      <c r="Y1285" s="1" cm="1">
        <f t="array" ref="Y1285">_xll.FDS($A1285,"FF_PTX_INC(ANN_R,"&amp;AE1285&amp;","&amp;AF1285&amp;",,,USD)")</f>
        <v>2755.6303761005402</v>
      </c>
      <c r="Z1285" s="1" cm="1">
        <f t="array" ref="Z1285">_xll.FDS($A1285,"FF_PTX_INC(ANN_R,"&amp;AG1285&amp;","&amp;AH1285&amp;",,,USD)")</f>
        <v>2840.0653012394901</v>
      </c>
      <c r="AA1285" s="1" cm="1">
        <f t="array" ref="AA1285">_xll.FDS(A1285,"FF_PTX_INC(ANN_R,"&amp;AI1285&amp;","&amp;AJ1285&amp;",,,USD)")</f>
        <v>2919.8414754867599</v>
      </c>
      <c r="AB1285" s="1" cm="1">
        <f t="array" ref="AB1285">_xll.FDS(A1285,"FF_PTX_INC(ANN_R,"&amp;AK1285&amp;","&amp;AL1285&amp;",,,USD)")</f>
        <v>2312.3567414581798</v>
      </c>
      <c r="AC1285" s="1" cm="1">
        <f t="array" ref="AC1285">_xll.FDS(A1285,"FF_PTX_INC(ANN_R,"&amp;F1285&amp;","&amp;G1285&amp;",,,USD)")</f>
        <v>2487.0983262509098</v>
      </c>
      <c r="AE1285" s="6">
        <f t="shared" si="143"/>
        <v>40909</v>
      </c>
      <c r="AF1285" s="6">
        <f t="shared" si="144"/>
        <v>41274</v>
      </c>
      <c r="AG1285" s="6">
        <f t="shared" si="145"/>
        <v>41275</v>
      </c>
      <c r="AH1285" s="6">
        <f t="shared" si="146"/>
        <v>41639</v>
      </c>
      <c r="AI1285" s="6">
        <f>DATE(YEAR(F1285)+AO1285,MONTH(F1285),DAY(F1285))</f>
        <v>41640</v>
      </c>
      <c r="AJ1285" s="6">
        <f>DATE(YEAR(G1285)+AO1285,MONTH(G1285),DAY(G1285))</f>
        <v>42004</v>
      </c>
      <c r="AK1285" s="6">
        <f>DATE(YEAR(F1285)+AP1285,MONTH(F1285),DAY(F1285))</f>
        <v>42005</v>
      </c>
      <c r="AL1285" s="6">
        <f>DATE(YEAR(G1285)+AP1285,MONTH(G1285),DAY(G1285))</f>
        <v>42369</v>
      </c>
      <c r="AM1285" s="8">
        <v>-4</v>
      </c>
      <c r="AN1285" s="8">
        <v>-3</v>
      </c>
      <c r="AO1285">
        <v>-2</v>
      </c>
      <c r="AP1285">
        <v>-1</v>
      </c>
      <c r="AQ1285" cm="1">
        <f t="array" ref="AQ1285">_xll.FDS(A1285,"FF_DEBT_LT(ANN_R,"&amp;F1285&amp;","&amp;G1285&amp;")")</f>
        <v>606781</v>
      </c>
      <c r="AR1285" t="e" cm="1">
        <f t="array" ref="AR1285">_xll.FDS(A1285,"FF_RD_EXP(ANN_R,"&amp;F1285&amp;","&amp;G1285&amp;")")</f>
        <v>#N/A</v>
      </c>
      <c r="AS1285" t="e" cm="1">
        <f t="array" ref="AS1285">_xll.FDS(A1285,"FF_PTX_INC_FOR(ANN_R,"&amp;F1285&amp;","&amp;G1285&amp;")")</f>
        <v>#N/A</v>
      </c>
      <c r="AT1285" cm="1">
        <f t="array" ref="AT1285">_xll.FDS(A1285,"FF_MKT_VAL_PUBLIC(ANN_R,"&amp;[1]sample_report!E1285&amp;")")</f>
        <v>217043.773092102</v>
      </c>
    </row>
    <row r="1286" spans="1:46" hidden="1" x14ac:dyDescent="0.25">
      <c r="A1286" t="s">
        <v>1348</v>
      </c>
      <c r="B1286" t="s">
        <v>1349</v>
      </c>
      <c r="C1286" t="s">
        <v>1061</v>
      </c>
      <c r="D1286" t="str" cm="1">
        <f t="array" ref="D1286">_xll.FDS(A1286,"FF_MAJOR_IND_NAME")</f>
        <v>TOBACCO</v>
      </c>
      <c r="E1286">
        <v>2020</v>
      </c>
      <c r="F1286" s="4">
        <f t="shared" si="140"/>
        <v>43831</v>
      </c>
      <c r="G1286" s="4">
        <f t="shared" si="141"/>
        <v>44196</v>
      </c>
      <c r="H1286" s="3">
        <v>1</v>
      </c>
      <c r="I1286" s="1" cm="1">
        <f t="array" ref="I1286">_xll.FDS(A1286,"FF_PTX_INC(ANN_R,"&amp;F1286&amp;","&amp;G1286&amp;",,,USD)")</f>
        <v>720.38961827009905</v>
      </c>
      <c r="J1286" s="1" cm="1">
        <f t="array" ref="J1286">_xll.FDS(A1286,"FF_MKT_VAL(ANN_R,"&amp;F1286&amp;","&amp;G1286&amp;",,,USD)")</f>
        <v>12302.1520120639</v>
      </c>
      <c r="K1286" s="1" cm="1">
        <f t="array" ref="K1286">_xll.FDS(A1286,"FF_SHLDRS_EQ(ANN_R,"&amp;F1286&amp;","&amp;G1286&amp;",,,USD)")</f>
        <v>-951.47062422335102</v>
      </c>
      <c r="L1286" s="1" cm="1">
        <f t="array" ref="L1286">_xll.FDS(A1286,"FF_ASSETS(ANN_R,"&amp;F1286&amp;","&amp;G1286&amp;",,,USD)")</f>
        <v>1845.34646917135</v>
      </c>
      <c r="M1286" s="1" cm="1">
        <f t="array" ref="M1286">_xll.FDS(A1286,"FF_TAX_CF(ANN_R,"&amp;F1286&amp;","&amp;G1286&amp;",,,USD)")</f>
        <v>217.93116788566101</v>
      </c>
      <c r="N1286" s="1" cm="1">
        <f t="array" ref="N1286">_xll.FDS(A1286,"FF_INC_TAX(ANN_R,"&amp;F1286&amp;","&amp;G1286&amp;",,,USD)")</f>
        <v>190.77125164866399</v>
      </c>
      <c r="O1286" s="1" cm="1">
        <f t="array" ref="O1286">_xll.FDS(A1286,"FF_NET_INC(ANN_R,"&amp;F1286&amp;","&amp;G1286&amp;")")</f>
        <v>4888</v>
      </c>
      <c r="P1286" s="1" cm="1">
        <f t="array" ref="P1286">_xll.FDS(A1286,"FF_ROA(ANN_R,"&amp;F1286&amp;","&amp;G1286&amp;")")</f>
        <v>33.260751224823103</v>
      </c>
      <c r="Q1286" cm="1">
        <f t="array" ref="Q1286">_xll.FDS(A1286,"FF_TAX_RATE(ANN_R,"&amp;F1286&amp;","&amp;G1286&amp;")")</f>
        <v>26.4816769717991</v>
      </c>
      <c r="R1286" t="e" cm="1">
        <f t="array" ref="R1286">_xll.FDS(A1286,"FF_TAX_REFUND(ANN_R,"&amp;F1286&amp;","&amp;G1286&amp;",,,,,""D=1"")")</f>
        <v>#N/A</v>
      </c>
      <c r="S1286">
        <f t="shared" si="142"/>
        <v>0.19392646235087935</v>
      </c>
      <c r="T1286" s="1" cm="1">
        <f t="array" ref="T1286">_xll.FDS($A1286,"FF_TAX_CF(ANN_R,"&amp;AE1286&amp;","&amp;AF1286&amp;",,,USD)")</f>
        <v>80.941069789230795</v>
      </c>
      <c r="U1286" s="1" cm="1">
        <f t="array" ref="U1286">_xll.FDS($A1286,"FF_TAX_CF(ANN_R,"&amp;AG1286&amp;","&amp;AH1286&amp;",,,USD)")</f>
        <v>71.523312933743</v>
      </c>
      <c r="V1286" s="1" cm="1">
        <f t="array" ref="V1286">_xll.FDS(A1286,"FF_TAX_CF(ANN_R,"&amp;AI1286&amp;","&amp;AJ1286&amp;",,,USD)")</f>
        <v>110.105520412326</v>
      </c>
      <c r="W1286" s="1" cm="1">
        <f t="array" ref="W1286">_xll.FDS(A1286,"FF_TAX_CF(ANN_R,"&amp;AK1286&amp;","&amp;AL1286&amp;",,,USD)")</f>
        <v>93.864115118980394</v>
      </c>
      <c r="X1286" s="1" cm="1">
        <f t="array" ref="X1286">_xll.FDS(A1286,"FF_TAX_CF(ANN_R,"&amp;F1286&amp;","&amp;G1286&amp;",,,USD)")</f>
        <v>217.93116788566101</v>
      </c>
      <c r="Y1286" s="1" cm="1">
        <f t="array" ref="Y1286">_xll.FDS($A1286,"FF_PTX_INC(ANN_R,"&amp;AE1286&amp;","&amp;AF1286&amp;",,,USD)")</f>
        <v>678.36325156688702</v>
      </c>
      <c r="Z1286" s="1" cm="1">
        <f t="array" ref="Z1286">_xll.FDS($A1286,"FF_PTX_INC(ANN_R,"&amp;AG1286&amp;","&amp;AH1286&amp;",,,USD)")</f>
        <v>508.27205361425899</v>
      </c>
      <c r="AA1286" s="1" cm="1">
        <f t="array" ref="AA1286">_xll.FDS(A1286,"FF_PTX_INC(ANN_R,"&amp;AI1286&amp;","&amp;AJ1286&amp;",,,USD)")</f>
        <v>520.41523635387398</v>
      </c>
      <c r="AB1286" s="1" cm="1">
        <f t="array" ref="AB1286">_xll.FDS(A1286,"FF_PTX_INC(ANN_R,"&amp;AK1286&amp;","&amp;AL1286&amp;",,,USD)")</f>
        <v>534.32781748473599</v>
      </c>
      <c r="AC1286" s="1" cm="1">
        <f t="array" ref="AC1286">_xll.FDS(A1286,"FF_PTX_INC(ANN_R,"&amp;F1286&amp;","&amp;G1286&amp;",,,USD)")</f>
        <v>720.38961827009905</v>
      </c>
      <c r="AE1286" s="6">
        <f t="shared" si="143"/>
        <v>42370</v>
      </c>
      <c r="AF1286" s="6">
        <f t="shared" si="144"/>
        <v>42735</v>
      </c>
      <c r="AG1286" s="6">
        <f t="shared" si="145"/>
        <v>42736</v>
      </c>
      <c r="AH1286" s="6">
        <f t="shared" si="146"/>
        <v>43100</v>
      </c>
      <c r="AI1286" s="6">
        <f>DATE(YEAR(F1286)+AO1286,MONTH(F1286),DAY(F1286))</f>
        <v>43101</v>
      </c>
      <c r="AJ1286" s="6">
        <f>DATE(YEAR(G1286)+AO1286,MONTH(G1286),DAY(G1286))</f>
        <v>43465</v>
      </c>
      <c r="AK1286" s="6">
        <f>DATE(YEAR(F1286)+AP1286,MONTH(F1286),DAY(F1286))</f>
        <v>43466</v>
      </c>
      <c r="AL1286" s="6">
        <f>DATE(YEAR(G1286)+AP1286,MONTH(G1286),DAY(G1286))</f>
        <v>43830</v>
      </c>
      <c r="AM1286" s="8">
        <v>-4</v>
      </c>
      <c r="AN1286" s="8">
        <v>-3</v>
      </c>
      <c r="AO1286">
        <v>-2</v>
      </c>
      <c r="AP1286">
        <v>-1</v>
      </c>
      <c r="AQ1286" cm="1">
        <f t="array" ref="AQ1286">_xll.FDS(A1286,"FF_DEBT_LT(ANN_R,"&amp;F1286&amp;","&amp;G1286&amp;")")</f>
        <v>13722</v>
      </c>
      <c r="AR1286" cm="1">
        <f t="array" ref="AR1286">_xll.FDS(A1286,"FF_RD_EXP(ANN_R,"&amp;F1286&amp;","&amp;G1286&amp;")")</f>
        <v>237</v>
      </c>
      <c r="AS1286" t="e" cm="1">
        <f t="array" ref="AS1286">_xll.FDS(A1286,"FF_PTX_INC_FOR(ANN_R,"&amp;F1286&amp;","&amp;G1286&amp;")")</f>
        <v>#N/A</v>
      </c>
      <c r="AT1286" cm="1">
        <f t="array" ref="AT1286">_xll.FDS(A1286,"FF_MKT_VAL_PUBLIC(ANN_R,"&amp;[1]sample_report!E1286&amp;")")</f>
        <v>96740.6007109614</v>
      </c>
    </row>
    <row r="1287" spans="1:46" hidden="1" x14ac:dyDescent="0.25">
      <c r="A1287" t="s">
        <v>1348</v>
      </c>
      <c r="B1287" t="s">
        <v>1349</v>
      </c>
      <c r="C1287" t="s">
        <v>1061</v>
      </c>
      <c r="D1287" t="str" cm="1">
        <f t="array" ref="D1287">_xll.FDS(A1287,"FF_MAJOR_IND_NAME")</f>
        <v>TOBACCO</v>
      </c>
      <c r="E1287">
        <v>2016</v>
      </c>
      <c r="F1287" s="4">
        <f t="shared" si="140"/>
        <v>42370</v>
      </c>
      <c r="G1287" s="4">
        <f t="shared" si="141"/>
        <v>42735</v>
      </c>
      <c r="H1287" s="3">
        <v>1</v>
      </c>
      <c r="I1287" s="1" cm="1">
        <f t="array" ref="I1287">_xll.FDS(A1287,"FF_PTX_INC(ANN_R,"&amp;F1287&amp;","&amp;G1287&amp;",,,USD)")</f>
        <v>678.36325156688702</v>
      </c>
      <c r="J1287" s="1" cm="1">
        <f t="array" ref="J1287">_xll.FDS(A1287,"FF_MKT_VAL(ANN_R,"&amp;F1287&amp;","&amp;G1287&amp;",,,USD)")</f>
        <v>5891.08417832736</v>
      </c>
      <c r="K1287" s="1" cm="1">
        <f t="array" ref="K1287">_xll.FDS(A1287,"FF_SHLDRS_EQ(ANN_R,"&amp;F1287&amp;","&amp;G1287&amp;",,,USD)")</f>
        <v>-150.36434902250801</v>
      </c>
      <c r="L1287" s="1" cm="1">
        <f t="array" ref="L1287">_xll.FDS(A1287,"FF_ASSETS(ANN_R,"&amp;F1287&amp;","&amp;G1287&amp;",,,USD)")</f>
        <v>1693.96556889266</v>
      </c>
      <c r="M1287" s="1" cm="1">
        <f t="array" ref="M1287">_xll.FDS(A1287,"FF_TAX_CF(ANN_R,"&amp;F1287&amp;","&amp;G1287&amp;",,,USD)")</f>
        <v>80.941069789230795</v>
      </c>
      <c r="N1287" s="1" cm="1">
        <f t="array" ref="N1287">_xll.FDS(A1287,"FF_INC_TAX(ANN_R,"&amp;F1287&amp;","&amp;G1287&amp;",,,USD)")</f>
        <v>101.030339635909</v>
      </c>
      <c r="O1287" s="1" cm="1">
        <f t="array" ref="O1287">_xll.FDS(A1287,"FF_NET_INC(ANN_R,"&amp;F1287&amp;","&amp;G1287&amp;")")</f>
        <v>5123</v>
      </c>
      <c r="P1287" s="1" cm="1">
        <f t="array" ref="P1287">_xll.FDS(A1287,"FF_ROA(ANN_R,"&amp;F1287&amp;","&amp;G1287&amp;")")</f>
        <v>33.8576432489591</v>
      </c>
      <c r="Q1287" cm="1">
        <f t="array" ref="Q1287">_xll.FDS(A1287,"FF_TAX_RATE(ANN_R,"&amp;F1287&amp;","&amp;G1287&amp;")")</f>
        <v>14.8932506887052</v>
      </c>
      <c r="R1287" t="e" cm="1">
        <f t="array" ref="R1287">_xll.FDS(A1287,"FF_TAX_REFUND(ANN_R,"&amp;F1287&amp;","&amp;G1287&amp;",,,,,""D=1"")")</f>
        <v>#N/A</v>
      </c>
      <c r="S1287">
        <f t="shared" si="142"/>
        <v>0.17771111308440607</v>
      </c>
      <c r="T1287" s="1" cm="1">
        <f t="array" ref="T1287">_xll.FDS($A1287,"FF_TAX_CF(ANN_R,"&amp;AE1287&amp;","&amp;AF1287&amp;",,,USD)")</f>
        <v>83.105844318866701</v>
      </c>
      <c r="U1287" s="1" cm="1">
        <f t="array" ref="U1287">_xll.FDS($A1287,"FF_TAX_CF(ANN_R,"&amp;AG1287&amp;","&amp;AH1287&amp;",,,USD)")</f>
        <v>97.007040500640898</v>
      </c>
      <c r="V1287" s="1" cm="1">
        <f t="array" ref="V1287">_xll.FDS(A1287,"FF_TAX_CF(ANN_R,"&amp;AI1287&amp;","&amp;AJ1287&amp;",,,USD)")</f>
        <v>84.481096267700195</v>
      </c>
      <c r="W1287" s="1" cm="1">
        <f t="array" ref="W1287">_xll.FDS(A1287,"FF_TAX_CF(ANN_R,"&amp;AK1287&amp;","&amp;AL1287&amp;",,,USD)")</f>
        <v>85.818447858095197</v>
      </c>
      <c r="X1287" s="1" cm="1">
        <f t="array" ref="X1287">_xll.FDS(A1287,"FF_TAX_CF(ANN_R,"&amp;F1287&amp;","&amp;G1287&amp;",,,USD)")</f>
        <v>80.941069789230795</v>
      </c>
      <c r="Y1287" s="1" cm="1">
        <f t="array" ref="Y1287">_xll.FDS($A1287,"FF_PTX_INC(ANN_R,"&amp;AE1287&amp;","&amp;AF1287&amp;",,,USD)")</f>
        <v>468.52211344242102</v>
      </c>
      <c r="Z1287" s="1" cm="1">
        <f t="array" ref="Z1287">_xll.FDS($A1287,"FF_PTX_INC(ANN_R,"&amp;AG1287&amp;","&amp;AH1287&amp;",,,USD)")</f>
        <v>464.16026973724399</v>
      </c>
      <c r="AA1287" s="1" cm="1">
        <f t="array" ref="AA1287">_xll.FDS(A1287,"FF_PTX_INC(ANN_R,"&amp;AI1287&amp;","&amp;AJ1287&amp;",,,USD)")</f>
        <v>434.78633165359503</v>
      </c>
      <c r="AB1287" s="1" cm="1">
        <f t="array" ref="AB1287">_xll.FDS(A1287,"FF_PTX_INC(ANN_R,"&amp;AK1287&amp;","&amp;AL1287&amp;",,,USD)")</f>
        <v>381.44166465103598</v>
      </c>
      <c r="AC1287" s="1" cm="1">
        <f t="array" ref="AC1287">_xll.FDS(A1287,"FF_PTX_INC(ANN_R,"&amp;F1287&amp;","&amp;G1287&amp;",,,USD)")</f>
        <v>678.36325156688702</v>
      </c>
      <c r="AE1287" s="6">
        <f t="shared" si="143"/>
        <v>40909</v>
      </c>
      <c r="AF1287" s="6">
        <f t="shared" si="144"/>
        <v>41274</v>
      </c>
      <c r="AG1287" s="6">
        <f t="shared" si="145"/>
        <v>41275</v>
      </c>
      <c r="AH1287" s="6">
        <f t="shared" si="146"/>
        <v>41639</v>
      </c>
      <c r="AI1287" s="6">
        <f>DATE(YEAR(F1287)+AO1287,MONTH(F1287),DAY(F1287))</f>
        <v>41640</v>
      </c>
      <c r="AJ1287" s="6">
        <f>DATE(YEAR(G1287)+AO1287,MONTH(G1287),DAY(G1287))</f>
        <v>42004</v>
      </c>
      <c r="AK1287" s="6">
        <f>DATE(YEAR(F1287)+AP1287,MONTH(F1287),DAY(F1287))</f>
        <v>42005</v>
      </c>
      <c r="AL1287" s="6">
        <f>DATE(YEAR(G1287)+AP1287,MONTH(G1287),DAY(G1287))</f>
        <v>42369</v>
      </c>
      <c r="AM1287" s="8">
        <v>-4</v>
      </c>
      <c r="AN1287" s="8">
        <v>-3</v>
      </c>
      <c r="AO1287">
        <v>-2</v>
      </c>
      <c r="AP1287">
        <v>-1</v>
      </c>
      <c r="AQ1287" cm="1">
        <f t="array" ref="AQ1287">_xll.FDS(A1287,"FF_DEBT_LT(ANN_R,"&amp;F1287&amp;","&amp;G1287&amp;")")</f>
        <v>8169</v>
      </c>
      <c r="AR1287" cm="1">
        <f t="array" ref="AR1287">_xll.FDS(A1287,"FF_RD_EXP(ANN_R,"&amp;F1287&amp;","&amp;G1287&amp;")")</f>
        <v>126</v>
      </c>
      <c r="AS1287" t="e" cm="1">
        <f t="array" ref="AS1287">_xll.FDS(A1287,"FF_PTX_INC_FOR(ANN_R,"&amp;F1287&amp;","&amp;G1287&amp;")")</f>
        <v>#N/A</v>
      </c>
      <c r="AT1287" cm="1">
        <f t="array" ref="AT1287">_xll.FDS(A1287,"FF_MKT_VAL_PUBLIC(ANN_R,"&amp;[1]sample_report!E1287&amp;")")</f>
        <v>51939.198869734202</v>
      </c>
    </row>
    <row r="1288" spans="1:46" hidden="1" x14ac:dyDescent="0.25">
      <c r="A1288" t="s">
        <v>1290</v>
      </c>
      <c r="B1288" t="s">
        <v>1291</v>
      </c>
      <c r="C1288" t="s">
        <v>932</v>
      </c>
      <c r="D1288" t="str" cm="1">
        <f t="array" ref="D1288">_xll.FDS(A1288,"FF_MAJOR_IND_NAME")</f>
        <v>FINANCIAL</v>
      </c>
      <c r="E1288">
        <v>2020</v>
      </c>
      <c r="F1288" s="4">
        <f t="shared" si="140"/>
        <v>43831</v>
      </c>
      <c r="G1288" s="4">
        <f t="shared" si="141"/>
        <v>44196</v>
      </c>
      <c r="H1288" s="3">
        <v>1</v>
      </c>
      <c r="I1288" s="1" cm="1">
        <f t="array" ref="I1288">_xll.FDS(A1288,"FF_PTX_INC(ANN_R,"&amp;F1288&amp;","&amp;G1288&amp;",,,USD)")</f>
        <v>1429.7679257392899</v>
      </c>
      <c r="J1288" s="1" cm="1">
        <f t="array" ref="J1288">_xll.FDS(A1288,"FF_MKT_VAL(ANN_R,"&amp;F1288&amp;","&amp;G1288&amp;",,,USD)")</f>
        <v>14833.830377337999</v>
      </c>
      <c r="K1288" s="1" cm="1">
        <f t="array" ref="K1288">_xll.FDS(A1288,"FF_SHLDRS_EQ(ANN_R,"&amp;F1288&amp;","&amp;G1288&amp;",,,USD)")</f>
        <v>18943.378500938401</v>
      </c>
      <c r="L1288" s="1" cm="1">
        <f t="array" ref="L1288">_xll.FDS(A1288,"FF_ASSETS(ANN_R,"&amp;F1288&amp;","&amp;G1288&amp;",,,USD)")</f>
        <v>268999.36857032799</v>
      </c>
      <c r="M1288" s="1" cm="1">
        <f t="array" ref="M1288">_xll.FDS(A1288,"FF_TAX_CF(ANN_R,"&amp;F1288&amp;","&amp;G1288&amp;",,,USD)")</f>
        <v>314.29324746131903</v>
      </c>
      <c r="N1288" s="1" cm="1">
        <f t="array" ref="N1288">_xll.FDS(A1288,"FF_INC_TAX(ANN_R,"&amp;F1288&amp;","&amp;G1288&amp;",,,USD)")</f>
        <v>319.62025165557901</v>
      </c>
      <c r="O1288" s="1" cm="1">
        <f t="array" ref="O1288">_xll.FDS(A1288,"FF_NET_INC(ANN_R,"&amp;F1288&amp;","&amp;G1288&amp;")")</f>
        <v>1046</v>
      </c>
      <c r="P1288" s="1" cm="1">
        <f t="array" ref="P1288">_xll.FDS(A1288,"FF_ROA(ANN_R,"&amp;F1288&amp;","&amp;G1288&amp;")")</f>
        <v>0.44883842674836699</v>
      </c>
      <c r="Q1288" cm="1">
        <f t="array" ref="Q1288">_xll.FDS(A1288,"FF_TAX_RATE(ANN_R,"&amp;F1288&amp;","&amp;G1288&amp;")")</f>
        <v>22.354694485842</v>
      </c>
      <c r="R1288" t="e" cm="1">
        <f t="array" ref="R1288">_xll.FDS(A1288,"FF_TAX_REFUND(ANN_R,"&amp;F1288&amp;","&amp;G1288&amp;",,,,,""D=1"")")</f>
        <v>#N/A</v>
      </c>
      <c r="S1288">
        <f t="shared" si="142"/>
        <v>0.16800153070495996</v>
      </c>
      <c r="T1288" s="1" cm="1">
        <f t="array" ref="T1288">_xll.FDS($A1288,"FF_TAX_CF(ANN_R,"&amp;AE1288&amp;","&amp;AF1288&amp;",,,USD)")</f>
        <v>216.20708334445999</v>
      </c>
      <c r="U1288" s="1" cm="1">
        <f t="array" ref="U1288">_xll.FDS($A1288,"FF_TAX_CF(ANN_R,"&amp;AG1288&amp;","&amp;AH1288&amp;",,,USD)")</f>
        <v>199.13395023345899</v>
      </c>
      <c r="V1288" s="1" cm="1">
        <f t="array" ref="V1288">_xll.FDS(A1288,"FF_TAX_CF(ANN_R,"&amp;AI1288&amp;","&amp;AJ1288&amp;",,,USD)")</f>
        <v>225.81841504573799</v>
      </c>
      <c r="W1288" s="1" cm="1">
        <f t="array" ref="W1288">_xll.FDS(A1288,"FF_TAX_CF(ANN_R,"&amp;AK1288&amp;","&amp;AL1288&amp;",,,USD)")</f>
        <v>212.32003784179699</v>
      </c>
      <c r="X1288" s="1" cm="1">
        <f t="array" ref="X1288">_xll.FDS(A1288,"FF_TAX_CF(ANN_R,"&amp;F1288&amp;","&amp;G1288&amp;",,,USD)")</f>
        <v>314.29324746131903</v>
      </c>
      <c r="Y1288" s="1" cm="1">
        <f t="array" ref="Y1288">_xll.FDS($A1288,"FF_PTX_INC(ANN_R,"&amp;AE1288&amp;","&amp;AF1288&amp;",,,USD)")</f>
        <v>1224.1584155559499</v>
      </c>
      <c r="Z1288" s="1" cm="1">
        <f t="array" ref="Z1288">_xll.FDS($A1288,"FF_PTX_INC(ANN_R,"&amp;AG1288&amp;","&amp;AH1288&amp;",,,USD)")</f>
        <v>1338.0582268238099</v>
      </c>
      <c r="AA1288" s="1" cm="1">
        <f t="array" ref="AA1288">_xll.FDS(A1288,"FF_PTX_INC(ANN_R,"&amp;AI1288&amp;","&amp;AJ1288&amp;",,,USD)")</f>
        <v>1427.4584878683099</v>
      </c>
      <c r="AB1288" s="1" cm="1">
        <f t="array" ref="AB1288">_xll.FDS(A1288,"FF_PTX_INC(ANN_R,"&amp;AK1288&amp;","&amp;AL1288&amp;",,,USD)")</f>
        <v>1531.5217895507801</v>
      </c>
      <c r="AC1288" s="1" cm="1">
        <f t="array" ref="AC1288">_xll.FDS(A1288,"FF_PTX_INC(ANN_R,"&amp;F1288&amp;","&amp;G1288&amp;",,,USD)")</f>
        <v>1429.7679257392899</v>
      </c>
      <c r="AE1288" s="6">
        <f t="shared" si="143"/>
        <v>42370</v>
      </c>
      <c r="AF1288" s="6">
        <f t="shared" si="144"/>
        <v>42735</v>
      </c>
      <c r="AG1288" s="6">
        <f t="shared" si="145"/>
        <v>42736</v>
      </c>
      <c r="AH1288" s="6">
        <f t="shared" si="146"/>
        <v>43100</v>
      </c>
      <c r="AI1288" s="6">
        <f>DATE(YEAR(F1288)+AO1288,MONTH(F1288),DAY(F1288))</f>
        <v>43101</v>
      </c>
      <c r="AJ1288" s="6">
        <f>DATE(YEAR(G1288)+AO1288,MONTH(G1288),DAY(G1288))</f>
        <v>43465</v>
      </c>
      <c r="AK1288" s="6">
        <f>DATE(YEAR(F1288)+AP1288,MONTH(F1288),DAY(F1288))</f>
        <v>43466</v>
      </c>
      <c r="AL1288" s="6">
        <f>DATE(YEAR(G1288)+AP1288,MONTH(G1288),DAY(G1288))</f>
        <v>43830</v>
      </c>
      <c r="AM1288" s="8">
        <v>-4</v>
      </c>
      <c r="AN1288" s="8">
        <v>-3</v>
      </c>
      <c r="AO1288">
        <v>-2</v>
      </c>
      <c r="AP1288">
        <v>-1</v>
      </c>
      <c r="AQ1288" cm="1">
        <f t="array" ref="AQ1288">_xll.FDS(A1288,"FF_DEBT_LT(ANN_R,"&amp;F1288&amp;","&amp;G1288&amp;")")</f>
        <v>7939</v>
      </c>
      <c r="AR1288" t="e" cm="1">
        <f t="array" ref="AR1288">_xll.FDS(A1288,"FF_RD_EXP(ANN_R,"&amp;F1288&amp;","&amp;G1288&amp;")")</f>
        <v>#N/A</v>
      </c>
      <c r="AS1288" t="e" cm="1">
        <f t="array" ref="AS1288">_xll.FDS(A1288,"FF_PTX_INC_FOR(ANN_R,"&amp;F1288&amp;","&amp;G1288&amp;")")</f>
        <v>#N/A</v>
      </c>
      <c r="AT1288" cm="1">
        <f t="array" ref="AT1288">_xll.FDS(A1288,"FF_MKT_VAL_PUBLIC(ANN_R,"&amp;[1]sample_report!E1288&amp;")")</f>
        <v>12965.2440784138</v>
      </c>
    </row>
    <row r="1289" spans="1:46" hidden="1" x14ac:dyDescent="0.25">
      <c r="A1289" t="s">
        <v>27</v>
      </c>
      <c r="B1289" t="s">
        <v>28</v>
      </c>
      <c r="C1289" t="s">
        <v>29</v>
      </c>
      <c r="D1289" t="str" cm="1">
        <f t="array" ref="D1289">_xll.FDS(A1289,"FF_MAJOR_IND_NAME")</f>
        <v>RECREATION</v>
      </c>
      <c r="E1289">
        <v>2018</v>
      </c>
      <c r="F1289" s="4">
        <f t="shared" si="140"/>
        <v>43101</v>
      </c>
      <c r="G1289" s="4">
        <f t="shared" si="141"/>
        <v>43465</v>
      </c>
      <c r="H1289" s="3"/>
      <c r="I1289" s="1" cm="1">
        <f t="array" ref="I1289">_xll.FDS(A1289,"FF_PTX_INC(ANN_R,"&amp;F1289&amp;","&amp;G1289&amp;",,,USD)")</f>
        <v>1019.53020698577</v>
      </c>
      <c r="J1289" s="1" cm="1">
        <f t="array" ref="J1289">_xll.FDS(A1289,"FF_MKT_VAL(ANN_R,"&amp;F1289&amp;","&amp;G1289&amp;",,,USD)")</f>
        <v>33579.449188001498</v>
      </c>
      <c r="K1289" s="1" cm="1">
        <f t="array" ref="K1289">_xll.FDS(A1289,"FF_SHLDRS_EQ(ANN_R,"&amp;F1289&amp;","&amp;G1289&amp;",,,USD)")</f>
        <v>6788.6775459870696</v>
      </c>
      <c r="L1289" s="1" cm="1">
        <f t="array" ref="L1289">_xll.FDS(A1289,"FF_ASSETS(ANN_R,"&amp;F1289&amp;","&amp;G1289&amp;",,,USD)")</f>
        <v>8562.9790281625501</v>
      </c>
      <c r="M1289" s="1" cm="1">
        <f t="array" ref="M1289">_xll.FDS(A1289,"FF_TAX_CF(ANN_R,"&amp;F1289&amp;","&amp;G1289&amp;",,,USD)")</f>
        <v>298.68516838550602</v>
      </c>
      <c r="N1289" s="1" cm="1">
        <f t="array" ref="N1289">_xll.FDS(A1289,"FF_INC_TAX(ANN_R,"&amp;F1289&amp;","&amp;G1289&amp;",,,USD)")</f>
        <v>286.96477103978401</v>
      </c>
      <c r="O1289" s="1" cm="1">
        <f t="array" ref="O1289">_xll.FDS(A1289,"FF_NET_INC(ANN_R,"&amp;F1289&amp;","&amp;G1289&amp;")")</f>
        <v>81191</v>
      </c>
      <c r="P1289" s="1" cm="1">
        <f t="array" ref="P1289">_xll.FDS(A1289,"FF_ROA(ANN_R,"&amp;F1289&amp;","&amp;G1289&amp;")")</f>
        <v>9.2237815902676008</v>
      </c>
      <c r="Q1289" cm="1">
        <f t="array" ref="Q1289">_xll.FDS(A1289,"FF_TAX_RATE(ANN_R,"&amp;F1289&amp;","&amp;G1289&amp;")")</f>
        <v>28.1467649583617</v>
      </c>
      <c r="R1289" t="e" cm="1">
        <f t="array" ref="R1289">_xll.FDS(A1289,"FF_TAX_REFUND(ANN_R,"&amp;F1289&amp;","&amp;G1289&amp;",,,,,""D=1"")")</f>
        <v>#N/A</v>
      </c>
      <c r="S1289">
        <f t="shared" si="142"/>
        <v>0.32633720001885502</v>
      </c>
      <c r="T1289" s="1" cm="1">
        <f t="array" ref="T1289">_xll.FDS($A1289,"FF_TAX_CF(ANN_R,"&amp;AE1289&amp;","&amp;AF1289&amp;",,,USD)")</f>
        <v>343.810330107808</v>
      </c>
      <c r="U1289" s="1" cm="1">
        <f t="array" ref="U1289">_xll.FDS($A1289,"FF_TAX_CF(ANN_R,"&amp;AG1289&amp;","&amp;AH1289&amp;",,,USD)")</f>
        <v>404.24558033142199</v>
      </c>
      <c r="V1289" s="1" cm="1">
        <f t="array" ref="V1289">_xll.FDS(A1289,"FF_TAX_CF(ANN_R,"&amp;AI1289&amp;","&amp;AJ1289&amp;",,,USD)")</f>
        <v>294.24332427978499</v>
      </c>
      <c r="W1289" s="1" cm="1">
        <f t="array" ref="W1289">_xll.FDS(A1289,"FF_TAX_CF(ANN_R,"&amp;AK1289&amp;","&amp;AL1289&amp;",,,USD)")</f>
        <v>328.96686804853402</v>
      </c>
      <c r="X1289" s="1" cm="1">
        <f t="array" ref="X1289">_xll.FDS(A1289,"FF_TAX_CF(ANN_R,"&amp;F1289&amp;","&amp;G1289&amp;",,,USD)")</f>
        <v>298.68516838550602</v>
      </c>
      <c r="Y1289" s="1" cm="1">
        <f t="array" ref="Y1289">_xll.FDS($A1289,"FF_PTX_INC(ANN_R,"&amp;AE1289&amp;","&amp;AF1289&amp;",,,USD)")</f>
        <v>1124.780885702</v>
      </c>
      <c r="Z1289" s="1" cm="1">
        <f t="array" ref="Z1289">_xll.FDS($A1289,"FF_PTX_INC(ANN_R,"&amp;AG1289&amp;","&amp;AH1289&amp;",,,USD)")</f>
        <v>1005.73030666076</v>
      </c>
      <c r="AA1289" s="1" cm="1">
        <f t="array" ref="AA1289">_xll.FDS(A1289,"FF_PTX_INC(ANN_R,"&amp;AI1289&amp;","&amp;AJ1289&amp;",,,USD)")</f>
        <v>908.819980621338</v>
      </c>
      <c r="AB1289" s="1" cm="1">
        <f t="array" ref="AB1289">_xll.FDS(A1289,"FF_PTX_INC(ANN_R,"&amp;AK1289&amp;","&amp;AL1289&amp;",,,USD)")</f>
        <v>1058.3954668026399</v>
      </c>
      <c r="AC1289" s="1" cm="1">
        <f t="array" ref="AC1289">_xll.FDS(A1289,"FF_PTX_INC(ANN_R,"&amp;F1289&amp;","&amp;G1289&amp;",,,USD)")</f>
        <v>1019.53020698577</v>
      </c>
      <c r="AE1289" s="6">
        <f t="shared" si="143"/>
        <v>41640</v>
      </c>
      <c r="AF1289" s="6">
        <f t="shared" si="144"/>
        <v>42004</v>
      </c>
      <c r="AG1289" s="6">
        <f t="shared" si="145"/>
        <v>42005</v>
      </c>
      <c r="AH1289" s="6">
        <f t="shared" si="146"/>
        <v>42369</v>
      </c>
      <c r="AI1289" s="6">
        <f>DATE(YEAR(F1289)+AO1289,MONTH(F1289),DAY(F1289))</f>
        <v>42370</v>
      </c>
      <c r="AJ1289" s="6">
        <f>DATE(YEAR(G1289)+AO1289,MONTH(G1289),DAY(G1289))</f>
        <v>42735</v>
      </c>
      <c r="AK1289" s="6">
        <f>DATE(YEAR(F1289)+AP1289,MONTH(F1289),DAY(F1289))</f>
        <v>42736</v>
      </c>
      <c r="AL1289" s="6">
        <f>DATE(YEAR(G1289)+AP1289,MONTH(G1289),DAY(G1289))</f>
        <v>43100</v>
      </c>
      <c r="AM1289" s="8">
        <v>-4</v>
      </c>
      <c r="AN1289" s="8">
        <v>-3</v>
      </c>
      <c r="AO1289">
        <v>-2</v>
      </c>
      <c r="AP1289">
        <v>-1</v>
      </c>
      <c r="AQ1289" cm="1">
        <f t="array" ref="AQ1289">_xll.FDS(A1289,"FF_DEBT_LT(ANN_R,"&amp;F1289&amp;","&amp;G1289&amp;")")</f>
        <v>54748</v>
      </c>
      <c r="AR1289" cm="1">
        <f t="array" ref="AR1289">_xll.FDS(A1289,"FF_RD_EXP(ANN_R,"&amp;F1289&amp;","&amp;G1289&amp;")")</f>
        <v>0</v>
      </c>
      <c r="AS1289" t="e" cm="1">
        <f t="array" ref="AS1289">_xll.FDS(A1289,"FF_PTX_INC_FOR(ANN_R,"&amp;F1289&amp;","&amp;G1289&amp;")")</f>
        <v>#N/A</v>
      </c>
      <c r="AT1289" cm="1">
        <f t="array" ref="AT1289">_xll.FDS(A1289,"FF_MKT_VAL_PUBLIC(ANN_R,"&amp;[1]sample_report!E1289&amp;")")</f>
        <v>2011723.1735233699</v>
      </c>
    </row>
    <row r="1290" spans="1:46" hidden="1" x14ac:dyDescent="0.25">
      <c r="A1290" t="s">
        <v>137</v>
      </c>
      <c r="B1290" t="s">
        <v>138</v>
      </c>
      <c r="C1290" t="s">
        <v>29</v>
      </c>
      <c r="D1290" t="str" cm="1">
        <f t="array" ref="D1290">_xll.FDS(A1290,"FF_MAJOR_IND_NAME")</f>
        <v>RECREATION</v>
      </c>
      <c r="E1290">
        <v>2018</v>
      </c>
      <c r="F1290" s="4">
        <f t="shared" si="140"/>
        <v>43101</v>
      </c>
      <c r="G1290" s="4">
        <f t="shared" si="141"/>
        <v>43465</v>
      </c>
      <c r="H1290" s="3"/>
      <c r="I1290" s="1" cm="1">
        <f t="array" ref="I1290">_xll.FDS(A1290,"FF_PTX_INC(ANN_R,"&amp;F1290&amp;","&amp;G1290&amp;",,,USD)")</f>
        <v>644.89483278989803</v>
      </c>
      <c r="J1290" s="1" cm="1">
        <f t="array" ref="J1290">_xll.FDS(A1290,"FF_MKT_VAL(ANN_R,"&amp;F1290&amp;","&amp;G1290&amp;",,,USD)")</f>
        <v>13113.385554660001</v>
      </c>
      <c r="K1290" s="1" cm="1">
        <f t="array" ref="K1290">_xll.FDS(A1290,"FF_SHLDRS_EQ(ANN_R,"&amp;F1290&amp;","&amp;G1290&amp;",,,USD)")</f>
        <v>4131.7779490985004</v>
      </c>
      <c r="L1290" s="1" cm="1">
        <f t="array" ref="L1290">_xll.FDS(A1290,"FF_ASSETS(ANN_R,"&amp;F1290&amp;","&amp;G1290&amp;",,,USD)")</f>
        <v>4592.3075209092303</v>
      </c>
      <c r="M1290" s="1" cm="1">
        <f t="array" ref="M1290">_xll.FDS(A1290,"FF_TAX_CF(ANN_R,"&amp;F1290&amp;","&amp;G1290&amp;",,,USD)")</f>
        <v>169.10108807683</v>
      </c>
      <c r="N1290" s="1" cm="1">
        <f t="array" ref="N1290">_xll.FDS(A1290,"FF_INC_TAX(ANN_R,"&amp;F1290&amp;","&amp;G1290&amp;",,,USD)")</f>
        <v>156.50633472949301</v>
      </c>
      <c r="O1290" s="1" cm="1">
        <f t="array" ref="O1290">_xll.FDS(A1290,"FF_NET_INC(ANN_R,"&amp;F1290&amp;","&amp;G1290&amp;")")</f>
        <v>53932</v>
      </c>
      <c r="P1290" s="1" cm="1">
        <f t="array" ref="P1290">_xll.FDS(A1290,"FF_ROA(ANN_R,"&amp;F1290&amp;","&amp;G1290&amp;")")</f>
        <v>10.8666502118142</v>
      </c>
      <c r="Q1290" cm="1">
        <f t="array" ref="Q1290">_xll.FDS(A1290,"FF_TAX_RATE(ANN_R,"&amp;F1290&amp;","&amp;G1290&amp;")")</f>
        <v>24.268504998315201</v>
      </c>
      <c r="R1290" t="e" cm="1">
        <f t="array" ref="R1290">_xll.FDS(A1290,"FF_TAX_REFUND(ANN_R,"&amp;F1290&amp;","&amp;G1290&amp;",,,,,""D=1"")")</f>
        <v>#N/A</v>
      </c>
      <c r="S1290">
        <f t="shared" si="142"/>
        <v>0.25857836184688165</v>
      </c>
      <c r="T1290" s="1" cm="1">
        <f t="array" ref="T1290">_xll.FDS($A1290,"FF_TAX_CF(ANN_R,"&amp;AE1290&amp;","&amp;AF1290&amp;",,,USD)")</f>
        <v>123.023151317611</v>
      </c>
      <c r="U1290" s="1" cm="1">
        <f t="array" ref="U1290">_xll.FDS($A1290,"FF_TAX_CF(ANN_R,"&amp;AG1290&amp;","&amp;AH1290&amp;",,,USD)")</f>
        <v>186.866834018379</v>
      </c>
      <c r="V1290" s="1" cm="1">
        <f t="array" ref="V1290">_xll.FDS(A1290,"FF_TAX_CF(ANN_R,"&amp;AI1290&amp;","&amp;AJ1290&amp;",,,USD)")</f>
        <v>217.589171173051</v>
      </c>
      <c r="W1290" s="1" cm="1">
        <f t="array" ref="W1290">_xll.FDS(A1290,"FF_TAX_CF(ANN_R,"&amp;AK1290&amp;","&amp;AL1290&amp;",,,USD)")</f>
        <v>140.68031013011901</v>
      </c>
      <c r="X1290" s="1" cm="1">
        <f t="array" ref="X1290">_xll.FDS(A1290,"FF_TAX_CF(ANN_R,"&amp;F1290&amp;","&amp;G1290&amp;",,,USD)")</f>
        <v>169.10108807683</v>
      </c>
      <c r="Y1290" s="1" cm="1">
        <f t="array" ref="Y1290">_xll.FDS($A1290,"FF_PTX_INC(ANN_R,"&amp;AE1290&amp;","&amp;AF1290&amp;",,,USD)")</f>
        <v>647.64291908126302</v>
      </c>
      <c r="Z1290" s="1" cm="1">
        <f t="array" ref="Z1290">_xll.FDS($A1290,"FF_PTX_INC(ANN_R,"&amp;AG1290&amp;","&amp;AH1290&amp;",,,USD)")</f>
        <v>829.29953006282403</v>
      </c>
      <c r="AA1290" s="1" cm="1">
        <f t="array" ref="AA1290">_xll.FDS(A1290,"FF_PTX_INC(ANN_R,"&amp;AI1290&amp;","&amp;AJ1290&amp;",,,USD)")</f>
        <v>629.51125011965598</v>
      </c>
      <c r="AB1290" s="1" cm="1">
        <f t="array" ref="AB1290">_xll.FDS(A1290,"FF_PTX_INC(ANN_R,"&amp;AK1290&amp;","&amp;AL1290&amp;",,,USD)")</f>
        <v>486.58889138698601</v>
      </c>
      <c r="AC1290" s="1" cm="1">
        <f t="array" ref="AC1290">_xll.FDS(A1290,"FF_PTX_INC(ANN_R,"&amp;F1290&amp;","&amp;G1290&amp;",,,USD)")</f>
        <v>644.89483278989803</v>
      </c>
      <c r="AE1290" s="6">
        <f t="shared" si="143"/>
        <v>41640</v>
      </c>
      <c r="AF1290" s="6">
        <f t="shared" si="144"/>
        <v>42004</v>
      </c>
      <c r="AG1290" s="6">
        <f t="shared" si="145"/>
        <v>42005</v>
      </c>
      <c r="AH1290" s="6">
        <f t="shared" si="146"/>
        <v>42369</v>
      </c>
      <c r="AI1290" s="6">
        <f>DATE(YEAR(F1290)+AO1290,MONTH(F1290),DAY(F1290))</f>
        <v>42370</v>
      </c>
      <c r="AJ1290" s="6">
        <f>DATE(YEAR(G1290)+AO1290,MONTH(G1290),DAY(G1290))</f>
        <v>42735</v>
      </c>
      <c r="AK1290" s="6">
        <f>DATE(YEAR(F1290)+AP1290,MONTH(F1290),DAY(F1290))</f>
        <v>42736</v>
      </c>
      <c r="AL1290" s="6">
        <f>DATE(YEAR(G1290)+AP1290,MONTH(G1290),DAY(G1290))</f>
        <v>43100</v>
      </c>
      <c r="AM1290" s="8">
        <v>-4</v>
      </c>
      <c r="AN1290" s="8">
        <v>-3</v>
      </c>
      <c r="AO1290">
        <v>-2</v>
      </c>
      <c r="AP1290">
        <v>-1</v>
      </c>
      <c r="AQ1290" cm="1">
        <f t="array" ref="AQ1290">_xll.FDS(A1290,"FF_DEBT_LT(ANN_R,"&amp;F1290&amp;","&amp;G1290&amp;")")</f>
        <v>528</v>
      </c>
      <c r="AR1290" cm="1">
        <f t="array" ref="AR1290">_xll.FDS(A1290,"FF_RD_EXP(ANN_R,"&amp;F1290&amp;","&amp;G1290&amp;")")</f>
        <v>12850</v>
      </c>
      <c r="AS1290" t="e" cm="1">
        <f t="array" ref="AS1290">_xll.FDS(A1290,"FF_PTX_INC_FOR(ANN_R,"&amp;F1290&amp;","&amp;G1290&amp;")")</f>
        <v>#N/A</v>
      </c>
      <c r="AT1290" cm="1">
        <f t="array" ref="AT1290">_xll.FDS(A1290,"FF_MKT_VAL_PUBLIC(ANN_R,"&amp;[1]sample_report!E1290&amp;")")</f>
        <v>1059104.97959986</v>
      </c>
    </row>
    <row r="1291" spans="1:46" x14ac:dyDescent="0.25">
      <c r="A1291" t="s">
        <v>644</v>
      </c>
      <c r="B1291" t="s">
        <v>645</v>
      </c>
      <c r="C1291" t="s">
        <v>502</v>
      </c>
      <c r="D1291" t="str" cm="1">
        <f t="array" ref="D1291">_xll.FDS(A1291,"FF_MAJOR_IND_NAME")</f>
        <v>RECREATION</v>
      </c>
      <c r="E1291">
        <v>2018</v>
      </c>
      <c r="F1291" s="4">
        <f t="shared" si="140"/>
        <v>43101</v>
      </c>
      <c r="G1291" s="4">
        <f t="shared" si="141"/>
        <v>43465</v>
      </c>
      <c r="H1291" s="3"/>
      <c r="I1291" s="1" cm="1">
        <f t="array" ref="I1291">_xll.FDS(A1291,"FF_PTX_INC(ANN_R,"&amp;F1291&amp;","&amp;G1291&amp;",,,USD)")</f>
        <v>-9.3330000000000002</v>
      </c>
      <c r="J1291" s="1" cm="1">
        <f t="array" ref="J1291">_xll.FDS(A1291,"FF_MKT_VAL(ANN_R,"&amp;F1291&amp;","&amp;G1291&amp;",,,USD)")</f>
        <v>3363.3528000000001</v>
      </c>
      <c r="K1291" s="1" cm="1">
        <f t="array" ref="K1291">_xll.FDS(A1291,"FF_SHLDRS_EQ(ANN_R,"&amp;F1291&amp;","&amp;G1291&amp;",,,USD)")</f>
        <v>244.65100000000001</v>
      </c>
      <c r="L1291" s="1" cm="1">
        <f t="array" ref="L1291">_xll.FDS(A1291,"FF_ASSETS(ANN_R,"&amp;F1291&amp;","&amp;G1291&amp;",,,USD)")</f>
        <v>464.99700000000001</v>
      </c>
      <c r="M1291" s="1" cm="1">
        <f t="array" ref="M1291">_xll.FDS(A1291,"FF_TAX_CF(ANN_R,"&amp;F1291&amp;","&amp;G1291&amp;",,,USD)")</f>
        <v>0.56399999999999995</v>
      </c>
      <c r="N1291" s="1" cm="1">
        <f t="array" ref="N1291">_xll.FDS(A1291,"FF_INC_TAX(ANN_R,"&amp;F1291&amp;","&amp;G1291&amp;",,,USD)")</f>
        <v>-0.47599999999999998</v>
      </c>
      <c r="O1291" s="1" cm="1">
        <f t="array" ref="O1291">_xll.FDS(A1291,"FF_NET_INC(ANN_R,"&amp;F1291&amp;","&amp;G1291&amp;")")</f>
        <v>-8.8569999999999993</v>
      </c>
      <c r="P1291" s="1" cm="1">
        <f t="array" ref="P1291">_xll.FDS(A1291,"FF_ROA(ANN_R,"&amp;F1291&amp;","&amp;G1291&amp;")")</f>
        <v>-2.1166360375387998</v>
      </c>
      <c r="Q1291" t="e" cm="1">
        <f t="array" ref="Q1291">_xll.FDS(A1291,"FF_TAX_RATE(ANN_R,"&amp;F1291&amp;","&amp;G1291&amp;")")</f>
        <v>#N/A</v>
      </c>
      <c r="R1291" t="e" cm="1">
        <f t="array" ref="R1291">_xll.FDS(A1291,"FF_TAX_REFUND(ANN_R,"&amp;F1291&amp;","&amp;G1291&amp;",,,,,""D=1"")")</f>
        <v>#N/A</v>
      </c>
      <c r="S1291" t="e">
        <f t="shared" si="142"/>
        <v>#N/A</v>
      </c>
      <c r="T1291" s="1" t="e" cm="1">
        <f t="array" ref="T1291">_xll.FDS($A1291,"FF_TAX_CF(ANN_R,"&amp;AE1291&amp;","&amp;AF1291&amp;",,,USD)")</f>
        <v>#N/A</v>
      </c>
      <c r="U1291" s="1" cm="1">
        <f t="array" ref="U1291">_xll.FDS($A1291,"FF_TAX_CF(ANN_R,"&amp;AG1291&amp;","&amp;AH1291&amp;",,,USD)")</f>
        <v>8.3000000000000004E-2</v>
      </c>
      <c r="V1291" s="1" cm="1">
        <f t="array" ref="V1291">_xll.FDS(A1291,"FF_TAX_CF(ANN_R,"&amp;AI1291&amp;","&amp;AJ1291&amp;",,,USD)")</f>
        <v>0.121</v>
      </c>
      <c r="W1291" s="1" cm="1">
        <f t="array" ref="W1291">_xll.FDS(A1291,"FF_TAX_CF(ANN_R,"&amp;AK1291&amp;","&amp;AL1291&amp;",,,USD)")</f>
        <v>0.222</v>
      </c>
      <c r="X1291" s="1" cm="1">
        <f t="array" ref="X1291">_xll.FDS(A1291,"FF_TAX_CF(ANN_R,"&amp;F1291&amp;","&amp;G1291&amp;",,,USD)")</f>
        <v>0.56399999999999995</v>
      </c>
      <c r="Y1291" s="1" t="e" cm="1">
        <f t="array" ref="Y1291">_xll.FDS($A1291,"FF_PTX_INC(ANN_R,"&amp;AE1291&amp;","&amp;AF1291&amp;",,,USD)")</f>
        <v>#N/A</v>
      </c>
      <c r="Z1291" s="1" cm="1">
        <f t="array" ref="Z1291">_xll.FDS($A1291,"FF_PTX_INC(ANN_R,"&amp;AG1291&amp;","&amp;AH1291&amp;",,,USD)")</f>
        <v>-40.463999999999999</v>
      </c>
      <c r="AA1291" s="1" cm="1">
        <f t="array" ref="AA1291">_xll.FDS(A1291,"FF_PTX_INC(ANN_R,"&amp;AI1291&amp;","&amp;AJ1291&amp;",,,USD)")</f>
        <v>-42.546999999999997</v>
      </c>
      <c r="AB1291" s="1" cm="1">
        <f t="array" ref="AB1291">_xll.FDS(A1291,"FF_PTX_INC(ANN_R,"&amp;AK1291&amp;","&amp;AL1291&amp;",,,USD)")</f>
        <v>-63.194000000000003</v>
      </c>
      <c r="AC1291" s="1" cm="1">
        <f t="array" ref="AC1291">_xll.FDS(A1291,"FF_PTX_INC(ANN_R,"&amp;F1291&amp;","&amp;G1291&amp;",,,USD)")</f>
        <v>-9.3330000000000002</v>
      </c>
      <c r="AE1291" s="6">
        <f t="shared" si="143"/>
        <v>41640</v>
      </c>
      <c r="AF1291" s="6">
        <f t="shared" si="144"/>
        <v>42004</v>
      </c>
      <c r="AG1291" s="6">
        <f t="shared" si="145"/>
        <v>42005</v>
      </c>
      <c r="AH1291" s="6">
        <f t="shared" si="146"/>
        <v>42369</v>
      </c>
      <c r="AI1291" s="6">
        <f>DATE(YEAR(F1291)+AO1291,MONTH(F1291),DAY(F1291))</f>
        <v>42370</v>
      </c>
      <c r="AJ1291" s="6">
        <f>DATE(YEAR(G1291)+AO1291,MONTH(G1291),DAY(G1291))</f>
        <v>42735</v>
      </c>
      <c r="AK1291" s="6">
        <f>DATE(YEAR(F1291)+AP1291,MONTH(F1291),DAY(F1291))</f>
        <v>42736</v>
      </c>
      <c r="AL1291" s="6">
        <f>DATE(YEAR(G1291)+AP1291,MONTH(G1291),DAY(G1291))</f>
        <v>43100</v>
      </c>
      <c r="AM1291" s="8">
        <v>-4</v>
      </c>
      <c r="AN1291" s="8">
        <v>-3</v>
      </c>
      <c r="AO1291">
        <v>-2</v>
      </c>
      <c r="AP1291">
        <v>-1</v>
      </c>
      <c r="AQ1291" cm="1">
        <f t="array" ref="AQ1291">_xll.FDS(A1291,"FF_DEBT_LT(ANN_R,"&amp;F1291&amp;","&amp;G1291&amp;")")</f>
        <v>0</v>
      </c>
      <c r="AR1291" cm="1">
        <f t="array" ref="AR1291">_xll.FDS(A1291,"FF_RD_EXP(ANN_R,"&amp;F1291&amp;","&amp;G1291&amp;")")</f>
        <v>170.69200000000001</v>
      </c>
      <c r="AS1291" cm="1">
        <f t="array" ref="AS1291">_xll.FDS(A1291,"FF_PTX_INC_FOR(ANN_R,"&amp;F1291&amp;","&amp;G1291&amp;")")</f>
        <v>1.7949999999999999</v>
      </c>
      <c r="AT1291" cm="1">
        <f t="array" ref="AT1291">_xll.FDS(A1291,"FF_MKT_VAL_PUBLIC(ANN_R,"&amp;[1]sample_report!E1291&amp;")")</f>
        <v>2372.4470099280002</v>
      </c>
    </row>
    <row r="1292" spans="1:46" hidden="1" x14ac:dyDescent="0.25">
      <c r="A1292" t="s">
        <v>708</v>
      </c>
      <c r="B1292" t="s">
        <v>709</v>
      </c>
      <c r="C1292" t="s">
        <v>502</v>
      </c>
      <c r="D1292" t="str" cm="1">
        <f t="array" ref="D1292">_xll.FDS(A1292,"FF_MAJOR_IND_NAME")</f>
        <v>RECREATION</v>
      </c>
      <c r="E1292">
        <v>2018</v>
      </c>
      <c r="F1292" s="4">
        <f t="shared" si="140"/>
        <v>43101</v>
      </c>
      <c r="G1292" s="4">
        <f t="shared" si="141"/>
        <v>43465</v>
      </c>
      <c r="H1292" s="3"/>
      <c r="I1292" s="1" cm="1">
        <f t="array" ref="I1292">_xll.FDS(A1292,"FF_PTX_INC(ANN_R,"&amp;F1292&amp;","&amp;G1292&amp;",,,USD)")</f>
        <v>105.73699999999999</v>
      </c>
      <c r="J1292" s="1" cm="1">
        <f t="array" ref="J1292">_xll.FDS(A1292,"FF_MKT_VAL(ANN_R,"&amp;F1292&amp;","&amp;G1292&amp;",,,USD)")</f>
        <v>5090.8558400000002</v>
      </c>
      <c r="K1292" s="1" cm="1">
        <f t="array" ref="K1292">_xll.FDS(A1292,"FF_SHLDRS_EQ(ANN_R,"&amp;F1292&amp;","&amp;G1292&amp;",,,USD)")</f>
        <v>394.56700000000001</v>
      </c>
      <c r="L1292" s="1" cm="1">
        <f t="array" ref="L1292">_xll.FDS(A1292,"FF_ASSETS(ANN_R,"&amp;F1292&amp;","&amp;G1292&amp;",,,USD)")</f>
        <v>1117.8720000000001</v>
      </c>
      <c r="M1292" s="1" cm="1">
        <f t="array" ref="M1292">_xll.FDS(A1292,"FF_TAX_CF(ANN_R,"&amp;F1292&amp;","&amp;G1292&amp;",,,USD)")</f>
        <v>17.286999999999999</v>
      </c>
      <c r="N1292" s="1" cm="1">
        <f t="array" ref="N1292">_xll.FDS(A1292,"FF_INC_TAX(ANN_R,"&amp;F1292&amp;","&amp;G1292&amp;",,,USD)")</f>
        <v>17.597000000000001</v>
      </c>
      <c r="O1292" s="1" cm="1">
        <f t="array" ref="O1292">_xll.FDS(A1292,"FF_NET_INC(ANN_R,"&amp;F1292&amp;","&amp;G1292&amp;")")</f>
        <v>88.14</v>
      </c>
      <c r="P1292" s="1" cm="1">
        <f t="array" ref="P1292">_xll.FDS(A1292,"FF_ROA(ANN_R,"&amp;F1292&amp;","&amp;G1292&amp;")")</f>
        <v>9.2050488868094398</v>
      </c>
      <c r="Q1292" cm="1">
        <f t="array" ref="Q1292">_xll.FDS(A1292,"FF_TAX_RATE(ANN_R,"&amp;F1292&amp;","&amp;G1292&amp;")")</f>
        <v>16.6422349792409</v>
      </c>
      <c r="R1292" t="e" cm="1">
        <f t="array" ref="R1292">_xll.FDS(A1292,"FF_TAX_REFUND(ANN_R,"&amp;F1292&amp;","&amp;G1292&amp;",,,,,""D=1"")")</f>
        <v>#N/A</v>
      </c>
      <c r="S1292">
        <f t="shared" si="142"/>
        <v>0.27372494919622642</v>
      </c>
      <c r="T1292" s="1" cm="1">
        <f t="array" ref="T1292">_xll.FDS($A1292,"FF_TAX_CF(ANN_R,"&amp;AE1292&amp;","&amp;AF1292&amp;",,,USD)")</f>
        <v>0.15</v>
      </c>
      <c r="U1292" s="1" cm="1">
        <f t="array" ref="U1292">_xll.FDS($A1292,"FF_TAX_CF(ANN_R,"&amp;AG1292&amp;","&amp;AH1292&amp;",,,USD)")</f>
        <v>12.930999999999999</v>
      </c>
      <c r="V1292" s="1" cm="1">
        <f t="array" ref="V1292">_xll.FDS(A1292,"FF_TAX_CF(ANN_R,"&amp;AI1292&amp;","&amp;AJ1292&amp;",,,USD)")</f>
        <v>16.739999999999998</v>
      </c>
      <c r="W1292" s="1" cm="1">
        <f t="array" ref="W1292">_xll.FDS(A1292,"FF_TAX_CF(ANN_R,"&amp;AK1292&amp;","&amp;AL1292&amp;",,,USD)")</f>
        <v>19.163</v>
      </c>
      <c r="X1292" s="1" cm="1">
        <f t="array" ref="X1292">_xll.FDS(A1292,"FF_TAX_CF(ANN_R,"&amp;F1292&amp;","&amp;G1292&amp;",,,USD)")</f>
        <v>17.286999999999999</v>
      </c>
      <c r="Y1292" s="1" cm="1">
        <f t="array" ref="Y1292">_xll.FDS($A1292,"FF_PTX_INC(ANN_R,"&amp;AE1292&amp;","&amp;AF1292&amp;",,,USD)")</f>
        <v>-0.94299999999999995</v>
      </c>
      <c r="Z1292" s="1" cm="1">
        <f t="array" ref="Z1292">_xll.FDS($A1292,"FF_PTX_INC(ANN_R,"&amp;AG1292&amp;","&amp;AH1292&amp;",,,USD)")</f>
        <v>29.855</v>
      </c>
      <c r="AA1292" s="1" cm="1">
        <f t="array" ref="AA1292">_xll.FDS(A1292,"FF_PTX_INC(ANN_R,"&amp;AI1292&amp;","&amp;AJ1292&amp;",,,USD)")</f>
        <v>43.834000000000003</v>
      </c>
      <c r="AB1292" s="1" cm="1">
        <f t="array" ref="AB1292">_xll.FDS(A1292,"FF_PTX_INC(ANN_R,"&amp;AK1292&amp;","&amp;AL1292&amp;",,,USD)")</f>
        <v>63.625</v>
      </c>
      <c r="AC1292" s="1" cm="1">
        <f t="array" ref="AC1292">_xll.FDS(A1292,"FF_PTX_INC(ANN_R,"&amp;F1292&amp;","&amp;G1292&amp;",,,USD)")</f>
        <v>105.73699999999999</v>
      </c>
      <c r="AE1292" s="6">
        <f t="shared" si="143"/>
        <v>41640</v>
      </c>
      <c r="AF1292" s="6">
        <f t="shared" si="144"/>
        <v>42004</v>
      </c>
      <c r="AG1292" s="6">
        <f t="shared" si="145"/>
        <v>42005</v>
      </c>
      <c r="AH1292" s="6">
        <f t="shared" si="146"/>
        <v>42369</v>
      </c>
      <c r="AI1292" s="6">
        <f>DATE(YEAR(F1292)+AO1292,MONTH(F1292),DAY(F1292))</f>
        <v>42370</v>
      </c>
      <c r="AJ1292" s="6">
        <f>DATE(YEAR(G1292)+AO1292,MONTH(G1292),DAY(G1292))</f>
        <v>42735</v>
      </c>
      <c r="AK1292" s="6">
        <f>DATE(YEAR(F1292)+AP1292,MONTH(F1292),DAY(F1292))</f>
        <v>42736</v>
      </c>
      <c r="AL1292" s="6">
        <f>DATE(YEAR(G1292)+AP1292,MONTH(G1292),DAY(G1292))</f>
        <v>43100</v>
      </c>
      <c r="AM1292" s="8">
        <v>-4</v>
      </c>
      <c r="AN1292" s="8">
        <v>-3</v>
      </c>
      <c r="AO1292">
        <v>-2</v>
      </c>
      <c r="AP1292">
        <v>-1</v>
      </c>
      <c r="AQ1292" cm="1">
        <f t="array" ref="AQ1292">_xll.FDS(A1292,"FF_DEBT_LT(ANN_R,"&amp;F1292&amp;","&amp;G1292&amp;")")</f>
        <v>0</v>
      </c>
      <c r="AR1292" cm="1">
        <f t="array" ref="AR1292">_xll.FDS(A1292,"FF_RD_EXP(ANN_R,"&amp;F1292&amp;","&amp;G1292&amp;")")</f>
        <v>83.891999999999996</v>
      </c>
      <c r="AS1292" cm="1">
        <f t="array" ref="AS1292">_xll.FDS(A1292,"FF_PTX_INC_FOR(ANN_R,"&amp;F1292&amp;","&amp;G1292&amp;")")</f>
        <v>-9.9689999999999994</v>
      </c>
      <c r="AT1292" cm="1">
        <f t="array" ref="AT1292">_xll.FDS(A1292,"FF_MKT_VAL_PUBLIC(ANN_R,"&amp;[1]sample_report!E1292&amp;")")</f>
        <v>3960.87338533824</v>
      </c>
    </row>
    <row r="1293" spans="1:46" hidden="1" x14ac:dyDescent="0.25">
      <c r="A1293" t="s">
        <v>918</v>
      </c>
      <c r="B1293" t="s">
        <v>919</v>
      </c>
      <c r="C1293" t="s">
        <v>502</v>
      </c>
      <c r="D1293" t="str" cm="1">
        <f t="array" ref="D1293">_xll.FDS(A1293,"FF_MAJOR_IND_NAME")</f>
        <v>RECREATION</v>
      </c>
      <c r="E1293">
        <v>2018</v>
      </c>
      <c r="F1293" s="4">
        <f t="shared" si="140"/>
        <v>43101</v>
      </c>
      <c r="G1293" s="4">
        <f t="shared" si="141"/>
        <v>43465</v>
      </c>
      <c r="H1293" s="3"/>
      <c r="I1293" s="1" cm="1">
        <f t="array" ref="I1293">_xll.FDS(A1293,"FF_PTX_INC(ANN_R,"&amp;F1293&amp;","&amp;G1293&amp;",,,USD)")</f>
        <v>270.40199999999999</v>
      </c>
      <c r="J1293" s="1" cm="1">
        <f t="array" ref="J1293">_xll.FDS(A1293,"FF_MKT_VAL(ANN_R,"&amp;F1293&amp;","&amp;G1293&amp;",,,USD)")</f>
        <v>10232.84836616</v>
      </c>
      <c r="K1293" s="1" cm="1">
        <f t="array" ref="K1293">_xll.FDS(A1293,"FF_SHLDRS_EQ(ANN_R,"&amp;F1293&amp;","&amp;G1293&amp;",,,USD)")</f>
        <v>1754.4860000000001</v>
      </c>
      <c r="L1293" s="1" cm="1">
        <f t="array" ref="L1293">_xll.FDS(A1293,"FF_ASSETS(ANN_R,"&amp;F1293&amp;","&amp;G1293&amp;",,,USD)")</f>
        <v>5262.9880000000003</v>
      </c>
      <c r="M1293" s="1" cm="1">
        <f t="array" ref="M1293">_xll.FDS(A1293,"FF_TAX_CF(ANN_R,"&amp;F1293&amp;","&amp;G1293&amp;",,,USD)")</f>
        <v>117.854</v>
      </c>
      <c r="N1293" s="1" cm="1">
        <f t="array" ref="N1293">_xll.FDS(A1293,"FF_INC_TAX(ANN_R,"&amp;F1293&amp;","&amp;G1293&amp;",,,USD)")</f>
        <v>49.968000000000004</v>
      </c>
      <c r="O1293" s="1" cm="1">
        <f t="array" ref="O1293">_xll.FDS(A1293,"FF_NET_INC(ANN_R,"&amp;F1293&amp;","&amp;G1293&amp;")")</f>
        <v>220.434</v>
      </c>
      <c r="P1293" s="1" cm="1">
        <f t="array" ref="P1293">_xll.FDS(A1293,"FF_ROA(ANN_R,"&amp;F1293&amp;","&amp;G1293&amp;")")</f>
        <v>4.1776671233153202</v>
      </c>
      <c r="Q1293" cm="1">
        <f t="array" ref="Q1293">_xll.FDS(A1293,"FF_TAX_RATE(ANN_R,"&amp;F1293&amp;","&amp;G1293&amp;")")</f>
        <v>18.479153260700699</v>
      </c>
      <c r="R1293" t="e" cm="1">
        <f t="array" ref="R1293">_xll.FDS(A1293,"FF_TAX_REFUND(ANN_R,"&amp;F1293&amp;","&amp;G1293&amp;",,,,,""D=1"")")</f>
        <v>#N/A</v>
      </c>
      <c r="S1293">
        <f t="shared" si="142"/>
        <v>0.22773168094508572</v>
      </c>
      <c r="T1293" s="1" cm="1">
        <f t="array" ref="T1293">_xll.FDS($A1293,"FF_TAX_CF(ANN_R,"&amp;AE1293&amp;","&amp;AF1293&amp;",,,USD)")</f>
        <v>182.15799999999999</v>
      </c>
      <c r="U1293" s="1" cm="1">
        <f t="array" ref="U1293">_xll.FDS($A1293,"FF_TAX_CF(ANN_R,"&amp;AG1293&amp;","&amp;AH1293&amp;",,,USD)")</f>
        <v>144.137</v>
      </c>
      <c r="V1293" s="1" cm="1">
        <f t="array" ref="V1293">_xll.FDS(A1293,"FF_TAX_CF(ANN_R,"&amp;AI1293&amp;","&amp;AJ1293&amp;",,,USD)")</f>
        <v>98.912999999999997</v>
      </c>
      <c r="W1293" s="1" cm="1">
        <f t="array" ref="W1293">_xll.FDS(A1293,"FF_TAX_CF(ANN_R,"&amp;AK1293&amp;","&amp;AL1293&amp;",,,USD)")</f>
        <v>115.753</v>
      </c>
      <c r="X1293" s="1" cm="1">
        <f t="array" ref="X1293">_xll.FDS(A1293,"FF_TAX_CF(ANN_R,"&amp;F1293&amp;","&amp;G1293&amp;",,,USD)")</f>
        <v>117.854</v>
      </c>
      <c r="Y1293" s="1" cm="1">
        <f t="array" ref="Y1293">_xll.FDS($A1293,"FF_PTX_INC(ANN_R,"&amp;AE1293&amp;","&amp;AF1293&amp;",,,USD)")</f>
        <v>539.98800000000006</v>
      </c>
      <c r="Z1293" s="1" cm="1">
        <f t="array" ref="Z1293">_xll.FDS($A1293,"FF_PTX_INC(ANN_R,"&amp;AG1293&amp;","&amp;AH1293&amp;",,,USD)")</f>
        <v>603.91499999999996</v>
      </c>
      <c r="AA1293" s="1" cm="1">
        <f t="array" ref="AA1293">_xll.FDS(A1293,"FF_PTX_INC(ANN_R,"&amp;AI1293&amp;","&amp;AJ1293&amp;",,,USD)")</f>
        <v>692.48900000000003</v>
      </c>
      <c r="AB1293" s="1" cm="1">
        <f t="array" ref="AB1293">_xll.FDS(A1293,"FF_PTX_INC(ANN_R,"&amp;AK1293&amp;","&amp;AL1293&amp;",,,USD)")</f>
        <v>786.15</v>
      </c>
      <c r="AC1293" s="1" cm="1">
        <f t="array" ref="AC1293">_xll.FDS(A1293,"FF_PTX_INC(ANN_R,"&amp;F1293&amp;","&amp;G1293&amp;",,,USD)")</f>
        <v>270.40199999999999</v>
      </c>
      <c r="AE1293" s="6">
        <f t="shared" si="143"/>
        <v>41640</v>
      </c>
      <c r="AF1293" s="6">
        <f t="shared" si="144"/>
        <v>42004</v>
      </c>
      <c r="AG1293" s="6">
        <f t="shared" si="145"/>
        <v>42005</v>
      </c>
      <c r="AH1293" s="6">
        <f t="shared" si="146"/>
        <v>42369</v>
      </c>
      <c r="AI1293" s="6">
        <f>DATE(YEAR(F1293)+AO1293,MONTH(F1293),DAY(F1293))</f>
        <v>42370</v>
      </c>
      <c r="AJ1293" s="6">
        <f>DATE(YEAR(G1293)+AO1293,MONTH(G1293),DAY(G1293))</f>
        <v>42735</v>
      </c>
      <c r="AK1293" s="6">
        <f>DATE(YEAR(F1293)+AP1293,MONTH(F1293),DAY(F1293))</f>
        <v>42736</v>
      </c>
      <c r="AL1293" s="6">
        <f>DATE(YEAR(G1293)+AP1293,MONTH(G1293),DAY(G1293))</f>
        <v>43100</v>
      </c>
      <c r="AM1293" s="8">
        <v>-4</v>
      </c>
      <c r="AN1293" s="8">
        <v>-3</v>
      </c>
      <c r="AO1293">
        <v>-2</v>
      </c>
      <c r="AP1293">
        <v>-1</v>
      </c>
      <c r="AQ1293" cm="1">
        <f t="array" ref="AQ1293">_xll.FDS(A1293,"FF_DEBT_LT(ANN_R,"&amp;F1293&amp;","&amp;G1293&amp;")")</f>
        <v>1695.0920000000001</v>
      </c>
      <c r="AR1293" cm="1">
        <f t="array" ref="AR1293">_xll.FDS(A1293,"FF_RD_EXP(ANN_R,"&amp;F1293&amp;","&amp;G1293&amp;")")</f>
        <v>246.16499999999999</v>
      </c>
      <c r="AS1293" cm="1">
        <f t="array" ref="AS1293">_xll.FDS(A1293,"FF_PTX_INC_FOR(ANN_R,"&amp;F1293&amp;","&amp;G1293&amp;")")</f>
        <v>264.10899999999998</v>
      </c>
      <c r="AT1293" cm="1">
        <f t="array" ref="AT1293">_xll.FDS(A1293,"FF_MKT_VAL_PUBLIC(ANN_R,"&amp;[1]sample_report!E1293&amp;")")</f>
        <v>9415.2531783166996</v>
      </c>
    </row>
    <row r="1294" spans="1:46" hidden="1" x14ac:dyDescent="0.25">
      <c r="A1294" t="s">
        <v>1150</v>
      </c>
      <c r="B1294" t="s">
        <v>1151</v>
      </c>
      <c r="C1294" t="s">
        <v>950</v>
      </c>
      <c r="D1294" t="str" cm="1">
        <f t="array" ref="D1294">_xll.FDS(A1294,"FF_MAJOR_IND_NAME")</f>
        <v>RECREATION</v>
      </c>
      <c r="E1294">
        <v>2018</v>
      </c>
      <c r="F1294" s="4">
        <f t="shared" si="140"/>
        <v>43101</v>
      </c>
      <c r="G1294" s="4">
        <f t="shared" si="141"/>
        <v>43465</v>
      </c>
      <c r="H1294" s="3"/>
      <c r="I1294" s="1" cm="1">
        <f t="array" ref="I1294">_xll.FDS(A1294,"FF_PTX_INC(ANN_R,"&amp;F1294&amp;","&amp;G1294&amp;",,,USD)")</f>
        <v>454.20364499092102</v>
      </c>
      <c r="J1294" s="1" cm="1">
        <f t="array" ref="J1294">_xll.FDS(A1294,"FF_MKT_VAL(ANN_R,"&amp;F1294&amp;","&amp;G1294&amp;",,,USD)")</f>
        <v>30844.931632506799</v>
      </c>
      <c r="K1294" s="1" cm="1">
        <f t="array" ref="K1294">_xll.FDS(A1294,"FF_SHLDRS_EQ(ANN_R,"&amp;F1294&amp;","&amp;G1294&amp;",,,USD)")</f>
        <v>19791.3554645777</v>
      </c>
      <c r="L1294" s="1" cm="1">
        <f t="array" ref="L1294">_xll.FDS(A1294,"FF_ASSETS(ANN_R,"&amp;F1294&amp;","&amp;G1294&amp;",,,USD)")</f>
        <v>39020.281142950102</v>
      </c>
      <c r="M1294" s="1" cm="1">
        <f t="array" ref="M1294">_xll.FDS(A1294,"FF_TAX_CF(ANN_R,"&amp;F1294&amp;","&amp;G1294&amp;",,,USD)")</f>
        <v>309.09442853927601</v>
      </c>
      <c r="N1294" s="1" cm="1">
        <f t="array" ref="N1294">_xll.FDS(A1294,"FF_INC_TAX(ANN_R,"&amp;F1294&amp;","&amp;G1294&amp;",,,USD)")</f>
        <v>421.170652627945</v>
      </c>
      <c r="O1294" s="1" cm="1">
        <f t="array" ref="O1294">_xll.FDS(A1294,"FF_NET_INC(ANN_R,"&amp;F1294&amp;","&amp;G1294&amp;")")</f>
        <v>127</v>
      </c>
      <c r="P1294" s="1" cm="1">
        <f t="array" ref="P1294">_xll.FDS(A1294,"FF_ROA(ANN_R,"&amp;F1294&amp;","&amp;G1294&amp;")")</f>
        <v>0.37094913323499801</v>
      </c>
      <c r="Q1294" cm="1">
        <f t="array" ref="Q1294">_xll.FDS(A1294,"FF_TAX_RATE(ANN_R,"&amp;F1294&amp;","&amp;G1294&amp;")")</f>
        <v>92.727272727272705</v>
      </c>
      <c r="R1294" t="e" cm="1">
        <f t="array" ref="R1294">_xll.FDS(A1294,"FF_TAX_REFUND(ANN_R,"&amp;F1294&amp;","&amp;G1294&amp;",,,,,""D=1"")")</f>
        <v>#N/A</v>
      </c>
      <c r="S1294">
        <f t="shared" si="142"/>
        <v>0.22574436139231605</v>
      </c>
      <c r="T1294" s="1" cm="1">
        <f t="array" ref="T1294">_xll.FDS($A1294,"FF_TAX_CF(ANN_R,"&amp;AE1294&amp;","&amp;AF1294&amp;",,,USD)")</f>
        <v>-371.40459537506098</v>
      </c>
      <c r="U1294" s="1" cm="1">
        <f t="array" ref="U1294">_xll.FDS($A1294,"FF_TAX_CF(ANN_R,"&amp;AG1294&amp;","&amp;AH1294&amp;",,,USD)")</f>
        <v>1149.9508826732599</v>
      </c>
      <c r="V1294" s="1" cm="1">
        <f t="array" ref="V1294">_xll.FDS(A1294,"FF_TAX_CF(ANN_R,"&amp;AI1294&amp;","&amp;AJ1294&amp;",,,USD)")</f>
        <v>299.779451489449</v>
      </c>
      <c r="W1294" s="1" cm="1">
        <f t="array" ref="W1294">_xll.FDS(A1294,"FF_TAX_CF(ANN_R,"&amp;AK1294&amp;","&amp;AL1294&amp;",,,USD)")</f>
        <v>-531.25718486309097</v>
      </c>
      <c r="X1294" s="1" cm="1">
        <f t="array" ref="X1294">_xll.FDS(A1294,"FF_TAX_CF(ANN_R,"&amp;F1294&amp;","&amp;G1294&amp;",,,USD)")</f>
        <v>309.09442853927601</v>
      </c>
      <c r="Y1294" s="1" cm="1">
        <f t="array" ref="Y1294">_xll.FDS($A1294,"FF_PTX_INC(ANN_R,"&amp;AE1294&amp;","&amp;AF1294&amp;",,,USD)")</f>
        <v>-118.05360352993</v>
      </c>
      <c r="Z1294" s="1" cm="1">
        <f t="array" ref="Z1294">_xll.FDS($A1294,"FF_PTX_INC(ANN_R,"&amp;AG1294&amp;","&amp;AH1294&amp;",,,USD)")</f>
        <v>1326.26929187775</v>
      </c>
      <c r="AA1294" s="1" cm="1">
        <f t="array" ref="AA1294">_xll.FDS(A1294,"FF_PTX_INC(ANN_R,"&amp;AI1294&amp;","&amp;AJ1294&amp;",,,USD)")</f>
        <v>1286.5073877573</v>
      </c>
      <c r="AB1294" s="1" cm="1">
        <f t="array" ref="AB1294">_xll.FDS(A1294,"FF_PTX_INC(ANN_R,"&amp;AK1294&amp;","&amp;AL1294&amp;",,,USD)")</f>
        <v>843.69506216049194</v>
      </c>
      <c r="AC1294" s="1" cm="1">
        <f t="array" ref="AC1294">_xll.FDS(A1294,"FF_PTX_INC(ANN_R,"&amp;F1294&amp;","&amp;G1294&amp;",,,USD)")</f>
        <v>454.20364499092102</v>
      </c>
      <c r="AE1294" s="6">
        <f t="shared" si="143"/>
        <v>41640</v>
      </c>
      <c r="AF1294" s="6">
        <f t="shared" si="144"/>
        <v>42004</v>
      </c>
      <c r="AG1294" s="6">
        <f t="shared" si="145"/>
        <v>42005</v>
      </c>
      <c r="AH1294" s="6">
        <f t="shared" si="146"/>
        <v>42369</v>
      </c>
      <c r="AI1294" s="6">
        <f>DATE(YEAR(F1294)+AO1294,MONTH(F1294),DAY(F1294))</f>
        <v>42370</v>
      </c>
      <c r="AJ1294" s="6">
        <f>DATE(YEAR(G1294)+AO1294,MONTH(G1294),DAY(G1294))</f>
        <v>42735</v>
      </c>
      <c r="AK1294" s="6">
        <f>DATE(YEAR(F1294)+AP1294,MONTH(F1294),DAY(F1294))</f>
        <v>42736</v>
      </c>
      <c r="AL1294" s="6">
        <f>DATE(YEAR(G1294)+AP1294,MONTH(G1294),DAY(G1294))</f>
        <v>43100</v>
      </c>
      <c r="AM1294" s="8">
        <v>-4</v>
      </c>
      <c r="AN1294" s="8">
        <v>-3</v>
      </c>
      <c r="AO1294">
        <v>-2</v>
      </c>
      <c r="AP1294">
        <v>-1</v>
      </c>
      <c r="AQ1294" cm="1">
        <f t="array" ref="AQ1294">_xll.FDS(A1294,"FF_DEBT_LT(ANN_R,"&amp;F1294&amp;","&amp;G1294&amp;")")</f>
        <v>3347</v>
      </c>
      <c r="AR1294" cm="1">
        <f t="array" ref="AR1294">_xll.FDS(A1294,"FF_RD_EXP(ANN_R,"&amp;F1294&amp;","&amp;G1294&amp;")")</f>
        <v>135</v>
      </c>
      <c r="AS1294" t="e" cm="1">
        <f t="array" ref="AS1294">_xll.FDS(A1294,"FF_PTX_INC_FOR(ANN_R,"&amp;F1294&amp;","&amp;G1294&amp;")")</f>
        <v>#N/A</v>
      </c>
      <c r="AT1294" cm="1">
        <f t="array" ref="AT1294">_xll.FDS(A1294,"FF_MKT_VAL_PUBLIC(ANN_R,"&amp;[1]sample_report!E1294&amp;")")</f>
        <v>18437.4257845008</v>
      </c>
    </row>
    <row r="1295" spans="1:46" hidden="1" x14ac:dyDescent="0.25">
      <c r="A1295" t="s">
        <v>1182</v>
      </c>
      <c r="B1295" t="s">
        <v>1183</v>
      </c>
      <c r="C1295" t="s">
        <v>1061</v>
      </c>
      <c r="D1295" t="str" cm="1">
        <f t="array" ref="D1295">_xll.FDS(A1295,"FF_MAJOR_IND_NAME")</f>
        <v>RECREATION</v>
      </c>
      <c r="E1295">
        <v>2018</v>
      </c>
      <c r="F1295" s="4">
        <f t="shared" si="140"/>
        <v>43101</v>
      </c>
      <c r="G1295" s="4">
        <f t="shared" si="141"/>
        <v>43465</v>
      </c>
      <c r="H1295" s="3"/>
      <c r="I1295" s="1" cm="1">
        <f t="array" ref="I1295">_xll.FDS(A1295,"FF_PTX_INC(ANN_R,"&amp;F1295&amp;","&amp;G1295&amp;",,,USD)")</f>
        <v>105.382325077687</v>
      </c>
      <c r="J1295" s="1" cm="1">
        <f t="array" ref="J1295">_xll.FDS(A1295,"FF_MKT_VAL(ANN_R,"&amp;F1295&amp;","&amp;G1295&amp;",,,USD)")</f>
        <v>2067.13465130943</v>
      </c>
      <c r="K1295" s="1" cm="1">
        <f t="array" ref="K1295">_xll.FDS(A1295,"FF_SHLDRS_EQ(ANN_R,"&amp;F1295&amp;","&amp;G1295&amp;",,,USD)")</f>
        <v>185.49893700590499</v>
      </c>
      <c r="L1295" s="1" cm="1">
        <f t="array" ref="L1295">_xll.FDS(A1295,"FF_ASSETS(ANN_R,"&amp;F1295&amp;","&amp;G1295&amp;",,,USD)")</f>
        <v>275.10702953737598</v>
      </c>
      <c r="M1295" s="1" cm="1">
        <f t="array" ref="M1295">_xll.FDS(A1295,"FF_TAX_CF(ANN_R,"&amp;F1295&amp;","&amp;G1295&amp;",,,USD)")</f>
        <v>3.4354312364398298</v>
      </c>
      <c r="N1295" s="1" cm="1">
        <f t="array" ref="N1295">_xll.FDS(A1295,"FF_INC_TAX(ANN_R,"&amp;F1295&amp;","&amp;G1295&amp;",,,USD)")</f>
        <v>6.9204119618667601</v>
      </c>
      <c r="O1295" s="1" cm="1">
        <f t="array" ref="O1295">_xll.FDS(A1295,"FF_NET_INC(ANN_R,"&amp;F1295&amp;","&amp;G1295&amp;")")</f>
        <v>856.69194797607997</v>
      </c>
      <c r="P1295" s="1" cm="1">
        <f t="array" ref="P1295">_xll.FDS(A1295,"FF_ROA(ANN_R,"&amp;F1295&amp;","&amp;G1295&amp;")")</f>
        <v>41.951107929961701</v>
      </c>
      <c r="Q1295" cm="1">
        <f t="array" ref="Q1295">_xll.FDS(A1295,"FF_TAX_RATE(ANN_R,"&amp;F1295&amp;","&amp;G1295&amp;")")</f>
        <v>6.5669569890065604</v>
      </c>
      <c r="R1295" t="e" cm="1">
        <f t="array" ref="R1295">_xll.FDS(A1295,"FF_TAX_REFUND(ANN_R,"&amp;F1295&amp;","&amp;G1295&amp;",,,,,""D=1"")")</f>
        <v>#N/A</v>
      </c>
      <c r="S1295">
        <f t="shared" si="142"/>
        <v>3.6725840436748376E-2</v>
      </c>
      <c r="T1295" s="1" cm="1">
        <f t="array" ref="T1295">_xll.FDS($A1295,"FF_TAX_CF(ANN_R,"&amp;AE1295&amp;","&amp;AF1295&amp;",,,USD)")</f>
        <v>0.96034621451847901</v>
      </c>
      <c r="U1295" s="1" cm="1">
        <f t="array" ref="U1295">_xll.FDS($A1295,"FF_TAX_CF(ANN_R,"&amp;AG1295&amp;","&amp;AH1295&amp;",,,USD)")</f>
        <v>1.1654758208445199</v>
      </c>
      <c r="V1295" s="1" cm="1">
        <f t="array" ref="V1295">_xll.FDS(A1295,"FF_TAX_CF(ANN_R,"&amp;AI1295&amp;","&amp;AJ1295&amp;",,,USD)")</f>
        <v>0.61947043829258197</v>
      </c>
      <c r="W1295" s="1" cm="1">
        <f t="array" ref="W1295">_xll.FDS(A1295,"FF_TAX_CF(ANN_R,"&amp;AK1295&amp;","&amp;AL1295&amp;",,,USD)")</f>
        <v>3.35447728550036</v>
      </c>
      <c r="X1295" s="1" cm="1">
        <f t="array" ref="X1295">_xll.FDS(A1295,"FF_TAX_CF(ANN_R,"&amp;F1295&amp;","&amp;G1295&amp;",,,USD)")</f>
        <v>3.4354312364398298</v>
      </c>
      <c r="Y1295" s="1" cm="1">
        <f t="array" ref="Y1295">_xll.FDS($A1295,"FF_PTX_INC(ANN_R,"&amp;AE1295&amp;","&amp;AF1295&amp;",,,USD)")</f>
        <v>17.377756569622399</v>
      </c>
      <c r="Z1295" s="1" cm="1">
        <f t="array" ref="Z1295">_xll.FDS($A1295,"FF_PTX_INC(ANN_R,"&amp;AG1295&amp;","&amp;AH1295&amp;",,,USD)")</f>
        <v>23.371615984889601</v>
      </c>
      <c r="AA1295" s="1" cm="1">
        <f t="array" ref="AA1295">_xll.FDS(A1295,"FF_PTX_INC(ANN_R,"&amp;AI1295&amp;","&amp;AJ1295&amp;",,,USD)")</f>
        <v>38.307609425128902</v>
      </c>
      <c r="AB1295" s="1" cm="1">
        <f t="array" ref="AB1295">_xll.FDS(A1295,"FF_PTX_INC(ANN_R,"&amp;AK1295&amp;","&amp;AL1295&amp;",,,USD)")</f>
        <v>75.192627357295294</v>
      </c>
      <c r="AC1295" s="1" cm="1">
        <f t="array" ref="AC1295">_xll.FDS(A1295,"FF_PTX_INC(ANN_R,"&amp;F1295&amp;","&amp;G1295&amp;",,,USD)")</f>
        <v>105.382325077687</v>
      </c>
      <c r="AE1295" s="6">
        <f t="shared" si="143"/>
        <v>41640</v>
      </c>
      <c r="AF1295" s="6">
        <f t="shared" si="144"/>
        <v>42004</v>
      </c>
      <c r="AG1295" s="6">
        <f t="shared" si="145"/>
        <v>42005</v>
      </c>
      <c r="AH1295" s="6">
        <f t="shared" si="146"/>
        <v>42369</v>
      </c>
      <c r="AI1295" s="6">
        <f>DATE(YEAR(F1295)+AO1295,MONTH(F1295),DAY(F1295))</f>
        <v>42370</v>
      </c>
      <c r="AJ1295" s="6">
        <f>DATE(YEAR(G1295)+AO1295,MONTH(G1295),DAY(G1295))</f>
        <v>42735</v>
      </c>
      <c r="AK1295" s="6">
        <f>DATE(YEAR(F1295)+AP1295,MONTH(F1295),DAY(F1295))</f>
        <v>42736</v>
      </c>
      <c r="AL1295" s="6">
        <f>DATE(YEAR(G1295)+AP1295,MONTH(G1295),DAY(G1295))</f>
        <v>43100</v>
      </c>
      <c r="AM1295" s="8">
        <v>-4</v>
      </c>
      <c r="AN1295" s="8">
        <v>-3</v>
      </c>
      <c r="AO1295">
        <v>-2</v>
      </c>
      <c r="AP1295">
        <v>-1</v>
      </c>
      <c r="AQ1295" cm="1">
        <f t="array" ref="AQ1295">_xll.FDS(A1295,"FF_DEBT_LT(ANN_R,"&amp;F1295&amp;","&amp;G1295&amp;")")</f>
        <v>56.948544926122601</v>
      </c>
      <c r="AR1295" t="e" cm="1">
        <f t="array" ref="AR1295">_xll.FDS(A1295,"FF_RD_EXP(ANN_R,"&amp;F1295&amp;","&amp;G1295&amp;")")</f>
        <v>#N/A</v>
      </c>
      <c r="AS1295" t="e" cm="1">
        <f t="array" ref="AS1295">_xll.FDS(A1295,"FF_PTX_INC_FOR(ANN_R,"&amp;F1295&amp;","&amp;G1295&amp;")")</f>
        <v>#N/A</v>
      </c>
      <c r="AT1295" cm="1">
        <f t="array" ref="AT1295">_xll.FDS(A1295,"FF_MKT_VAL_PUBLIC(ANN_R,"&amp;[1]sample_report!E1295&amp;")")</f>
        <v>11552.879032221799</v>
      </c>
    </row>
    <row r="1296" spans="1:46" hidden="1" x14ac:dyDescent="0.25">
      <c r="A1296" t="s">
        <v>27</v>
      </c>
      <c r="B1296" t="s">
        <v>28</v>
      </c>
      <c r="C1296" t="s">
        <v>29</v>
      </c>
      <c r="D1296" t="str" cm="1">
        <f t="array" ref="D1296">_xll.FDS(A1296,"FF_MAJOR_IND_NAME")</f>
        <v>RECREATION</v>
      </c>
      <c r="E1296">
        <v>2019</v>
      </c>
      <c r="F1296" s="4">
        <f t="shared" si="140"/>
        <v>43466</v>
      </c>
      <c r="G1296" s="4">
        <f t="shared" si="141"/>
        <v>43830</v>
      </c>
      <c r="H1296" s="3"/>
      <c r="I1296" s="1" cm="1">
        <f t="array" ref="I1296">_xll.FDS(A1296,"FF_PTX_INC(ANN_R,"&amp;F1296&amp;","&amp;G1296&amp;",,,USD)")</f>
        <v>1167.22475381754</v>
      </c>
      <c r="J1296" s="1" cm="1">
        <f t="array" ref="J1296">_xll.FDS(A1296,"FF_MKT_VAL(ANN_R,"&amp;F1296&amp;","&amp;G1296&amp;",,,USD)")</f>
        <v>37338.320951332404</v>
      </c>
      <c r="K1296" s="1" cm="1">
        <f t="array" ref="K1296">_xll.FDS(A1296,"FF_SHLDRS_EQ(ANN_R,"&amp;F1296&amp;","&amp;G1296&amp;",,,USD)")</f>
        <v>7256.6387400776102</v>
      </c>
      <c r="L1296" s="1" cm="1">
        <f t="array" ref="L1296">_xll.FDS(A1296,"FF_ASSETS(ANN_R,"&amp;F1296&amp;","&amp;G1296&amp;",,,USD)")</f>
        <v>9499.5263781398498</v>
      </c>
      <c r="M1296" s="1" cm="1">
        <f t="array" ref="M1296">_xll.FDS(A1296,"FF_TAX_CF(ANN_R,"&amp;F1296&amp;","&amp;G1296&amp;",,,USD)")</f>
        <v>331.55787473917002</v>
      </c>
      <c r="N1296" s="1" cm="1">
        <f t="array" ref="N1296">_xll.FDS(A1296,"FF_INC_TAX(ANN_R,"&amp;F1296&amp;","&amp;G1296&amp;",,,USD)")</f>
        <v>353.06477017141901</v>
      </c>
      <c r="O1296" s="1" cm="1">
        <f t="array" ref="O1296">_xll.FDS(A1296,"FF_NET_INC(ANN_R,"&amp;F1296&amp;","&amp;G1296&amp;")")</f>
        <v>90286</v>
      </c>
      <c r="P1296" s="1" cm="1">
        <f t="array" ref="P1296">_xll.FDS(A1296,"FF_ROA(ANN_R,"&amp;F1296&amp;","&amp;G1296&amp;")")</f>
        <v>9.2028654603573301</v>
      </c>
      <c r="Q1296" cm="1">
        <f t="array" ref="Q1296">_xll.FDS(A1296,"FF_TAX_RATE(ANN_R,"&amp;F1296&amp;","&amp;G1296&amp;")")</f>
        <v>30.248225032640899</v>
      </c>
      <c r="R1296" t="e" cm="1">
        <f t="array" ref="R1296">_xll.FDS(A1296,"FF_TAX_REFUND(ANN_R,"&amp;F1296&amp;","&amp;G1296&amp;",,,,,""D=1"")")</f>
        <v>#N/A</v>
      </c>
      <c r="S1296">
        <f t="shared" si="142"/>
        <v>0.32127809487112569</v>
      </c>
      <c r="T1296" s="1" cm="1">
        <f t="array" ref="T1296">_xll.FDS($A1296,"FF_TAX_CF(ANN_R,"&amp;AE1296&amp;","&amp;AF1296&amp;",,,USD)")</f>
        <v>404.24558033142199</v>
      </c>
      <c r="U1296" s="1" cm="1">
        <f t="array" ref="U1296">_xll.FDS($A1296,"FF_TAX_CF(ANN_R,"&amp;AG1296&amp;","&amp;AH1296&amp;",,,USD)")</f>
        <v>294.24332427978499</v>
      </c>
      <c r="V1296" s="1" cm="1">
        <f t="array" ref="V1296">_xll.FDS(A1296,"FF_TAX_CF(ANN_R,"&amp;AI1296&amp;","&amp;AJ1296&amp;",,,USD)")</f>
        <v>328.96686804853402</v>
      </c>
      <c r="W1296" s="1" cm="1">
        <f t="array" ref="W1296">_xll.FDS(A1296,"FF_TAX_CF(ANN_R,"&amp;AK1296&amp;","&amp;AL1296&amp;",,,USD)")</f>
        <v>298.68516838550602</v>
      </c>
      <c r="X1296" s="1" cm="1">
        <f t="array" ref="X1296">_xll.FDS(A1296,"FF_TAX_CF(ANN_R,"&amp;F1296&amp;","&amp;G1296&amp;",,,USD)")</f>
        <v>331.55787473917002</v>
      </c>
      <c r="Y1296" s="1" cm="1">
        <f t="array" ref="Y1296">_xll.FDS($A1296,"FF_PTX_INC(ANN_R,"&amp;AE1296&amp;","&amp;AF1296&amp;",,,USD)")</f>
        <v>1005.73030666076</v>
      </c>
      <c r="Z1296" s="1" cm="1">
        <f t="array" ref="Z1296">_xll.FDS($A1296,"FF_PTX_INC(ANN_R,"&amp;AG1296&amp;","&amp;AH1296&amp;",,,USD)")</f>
        <v>908.819980621338</v>
      </c>
      <c r="AA1296" s="1" cm="1">
        <f t="array" ref="AA1296">_xll.FDS(A1296,"FF_PTX_INC(ANN_R,"&amp;AI1296&amp;","&amp;AJ1296&amp;",,,USD)")</f>
        <v>1058.3954668026399</v>
      </c>
      <c r="AB1296" s="1" cm="1">
        <f t="array" ref="AB1296">_xll.FDS(A1296,"FF_PTX_INC(ANN_R,"&amp;AK1296&amp;","&amp;AL1296&amp;",,,USD)")</f>
        <v>1019.53020698577</v>
      </c>
      <c r="AC1296" s="1" cm="1">
        <f t="array" ref="AC1296">_xll.FDS(A1296,"FF_PTX_INC(ANN_R,"&amp;F1296&amp;","&amp;G1296&amp;",,,USD)")</f>
        <v>1167.22475381754</v>
      </c>
      <c r="AE1296" s="6">
        <f t="shared" si="143"/>
        <v>42005</v>
      </c>
      <c r="AF1296" s="6">
        <f t="shared" si="144"/>
        <v>42369</v>
      </c>
      <c r="AG1296" s="6">
        <f t="shared" si="145"/>
        <v>42370</v>
      </c>
      <c r="AH1296" s="6">
        <f t="shared" si="146"/>
        <v>42735</v>
      </c>
      <c r="AI1296" s="6">
        <f>DATE(YEAR(F1296)+AO1296,MONTH(F1296),DAY(F1296))</f>
        <v>42736</v>
      </c>
      <c r="AJ1296" s="6">
        <f>DATE(YEAR(G1296)+AO1296,MONTH(G1296),DAY(G1296))</f>
        <v>43100</v>
      </c>
      <c r="AK1296" s="6">
        <f>DATE(YEAR(F1296)+AP1296,MONTH(F1296),DAY(F1296))</f>
        <v>43101</v>
      </c>
      <c r="AL1296" s="6">
        <f>DATE(YEAR(G1296)+AP1296,MONTH(G1296),DAY(G1296))</f>
        <v>43465</v>
      </c>
      <c r="AM1296" s="8">
        <v>-4</v>
      </c>
      <c r="AN1296" s="8">
        <v>-3</v>
      </c>
      <c r="AO1296">
        <v>-2</v>
      </c>
      <c r="AP1296">
        <v>-1</v>
      </c>
      <c r="AQ1296" cm="1">
        <f t="array" ref="AQ1296">_xll.FDS(A1296,"FF_DEBT_LT(ANN_R,"&amp;F1296&amp;","&amp;G1296&amp;")")</f>
        <v>82311</v>
      </c>
      <c r="AR1296" cm="1">
        <f t="array" ref="AR1296">_xll.FDS(A1296,"FF_RD_EXP(ANN_R,"&amp;F1296&amp;","&amp;G1296&amp;")")</f>
        <v>0</v>
      </c>
      <c r="AS1296" t="e" cm="1">
        <f t="array" ref="AS1296">_xll.FDS(A1296,"FF_PTX_INC_FOR(ANN_R,"&amp;F1296&amp;","&amp;G1296&amp;")")</f>
        <v>#N/A</v>
      </c>
      <c r="AT1296" cm="1">
        <f t="array" ref="AT1296">_xll.FDS(A1296,"FF_MKT_VAL_PUBLIC(ANN_R,"&amp;[1]sample_report!E1296&amp;")")</f>
        <v>2197324.1089979</v>
      </c>
    </row>
    <row r="1297" spans="1:46" hidden="1" x14ac:dyDescent="0.25">
      <c r="A1297" t="s">
        <v>137</v>
      </c>
      <c r="B1297" t="s">
        <v>138</v>
      </c>
      <c r="C1297" t="s">
        <v>29</v>
      </c>
      <c r="D1297" t="str" cm="1">
        <f t="array" ref="D1297">_xll.FDS(A1297,"FF_MAJOR_IND_NAME")</f>
        <v>RECREATION</v>
      </c>
      <c r="E1297">
        <v>2019</v>
      </c>
      <c r="F1297" s="4">
        <f t="shared" si="140"/>
        <v>43466</v>
      </c>
      <c r="G1297" s="4">
        <f t="shared" si="141"/>
        <v>43830</v>
      </c>
      <c r="H1297" s="3"/>
      <c r="I1297" s="1" cm="1">
        <f t="array" ref="I1297">_xll.FDS(A1297,"FF_PTX_INC(ANN_R,"&amp;F1297&amp;","&amp;G1297&amp;",,,USD)")</f>
        <v>654.91666267160304</v>
      </c>
      <c r="J1297" s="1" cm="1">
        <f t="array" ref="J1297">_xll.FDS(A1297,"FF_MKT_VAL(ANN_R,"&amp;F1297&amp;","&amp;G1297&amp;",,,USD)")</f>
        <v>15157.965771274299</v>
      </c>
      <c r="K1297" s="1" cm="1">
        <f t="array" ref="K1297">_xll.FDS(A1297,"FF_SHLDRS_EQ(ANN_R,"&amp;F1297&amp;","&amp;G1297&amp;",,,USD)")</f>
        <v>4500.4370656516403</v>
      </c>
      <c r="L1297" s="1" cm="1">
        <f t="array" ref="L1297">_xll.FDS(A1297,"FF_ASSETS(ANN_R,"&amp;F1297&amp;","&amp;G1297&amp;",,,USD)")</f>
        <v>4957.6167280208301</v>
      </c>
      <c r="M1297" s="1" cm="1">
        <f t="array" ref="M1297">_xll.FDS(A1297,"FF_TAX_CF(ANN_R,"&amp;F1297&amp;","&amp;G1297&amp;",,,USD)")</f>
        <v>162.185740843415</v>
      </c>
      <c r="N1297" s="1" cm="1">
        <f t="array" ref="N1297">_xll.FDS(A1297,"FF_INC_TAX(ANN_R,"&amp;F1297&amp;","&amp;G1297&amp;",,,USD)")</f>
        <v>179.20240086969</v>
      </c>
      <c r="O1297" s="1" cm="1">
        <f t="array" ref="O1297">_xll.FDS(A1297,"FF_NET_INC(ANN_R,"&amp;F1297&amp;","&amp;G1297&amp;")")</f>
        <v>51834</v>
      </c>
      <c r="P1297" s="1" cm="1">
        <f t="array" ref="P1297">_xll.FDS(A1297,"FF_ROA(ANN_R,"&amp;F1297&amp;","&amp;G1297&amp;")")</f>
        <v>9.9430853604497909</v>
      </c>
      <c r="Q1297" cm="1">
        <f t="array" ref="Q1297">_xll.FDS(A1297,"FF_TAX_RATE(ANN_R,"&amp;F1297&amp;","&amp;G1297&amp;")")</f>
        <v>27.362626588040801</v>
      </c>
      <c r="R1297" t="e" cm="1">
        <f t="array" ref="R1297">_xll.FDS(A1297,"FF_TAX_REFUND(ANN_R,"&amp;F1297&amp;","&amp;G1297&amp;",,,,,""D=1"")")</f>
        <v>#N/A</v>
      </c>
      <c r="S1297">
        <f t="shared" si="142"/>
        <v>0.27006659940826921</v>
      </c>
      <c r="T1297" s="1" cm="1">
        <f t="array" ref="T1297">_xll.FDS($A1297,"FF_TAX_CF(ANN_R,"&amp;AE1297&amp;","&amp;AF1297&amp;",,,USD)")</f>
        <v>186.866834018379</v>
      </c>
      <c r="U1297" s="1" cm="1">
        <f t="array" ref="U1297">_xll.FDS($A1297,"FF_TAX_CF(ANN_R,"&amp;AG1297&amp;","&amp;AH1297&amp;",,,USD)")</f>
        <v>217.589171173051</v>
      </c>
      <c r="V1297" s="1" cm="1">
        <f t="array" ref="V1297">_xll.FDS(A1297,"FF_TAX_CF(ANN_R,"&amp;AI1297&amp;","&amp;AJ1297&amp;",,,USD)")</f>
        <v>140.68031013011901</v>
      </c>
      <c r="W1297" s="1" cm="1">
        <f t="array" ref="W1297">_xll.FDS(A1297,"FF_TAX_CF(ANN_R,"&amp;AK1297&amp;","&amp;AL1297&amp;",,,USD)")</f>
        <v>169.10108807683</v>
      </c>
      <c r="X1297" s="1" cm="1">
        <f t="array" ref="X1297">_xll.FDS(A1297,"FF_TAX_CF(ANN_R,"&amp;F1297&amp;","&amp;G1297&amp;",,,USD)")</f>
        <v>162.185740843415</v>
      </c>
      <c r="Y1297" s="1" cm="1">
        <f t="array" ref="Y1297">_xll.FDS($A1297,"FF_PTX_INC(ANN_R,"&amp;AE1297&amp;","&amp;AF1297&amp;",,,USD)")</f>
        <v>829.29953006282403</v>
      </c>
      <c r="Z1297" s="1" cm="1">
        <f t="array" ref="Z1297">_xll.FDS($A1297,"FF_PTX_INC(ANN_R,"&amp;AG1297&amp;","&amp;AH1297&amp;",,,USD)")</f>
        <v>629.51125011965598</v>
      </c>
      <c r="AA1297" s="1" cm="1">
        <f t="array" ref="AA1297">_xll.FDS(A1297,"FF_PTX_INC(ANN_R,"&amp;AI1297&amp;","&amp;AJ1297&amp;",,,USD)")</f>
        <v>486.58889138698601</v>
      </c>
      <c r="AB1297" s="1" cm="1">
        <f t="array" ref="AB1297">_xll.FDS(A1297,"FF_PTX_INC(ANN_R,"&amp;AK1297&amp;","&amp;AL1297&amp;",,,USD)")</f>
        <v>644.89483278989803</v>
      </c>
      <c r="AC1297" s="1" cm="1">
        <f t="array" ref="AC1297">_xll.FDS(A1297,"FF_PTX_INC(ANN_R,"&amp;F1297&amp;","&amp;G1297&amp;",,,USD)")</f>
        <v>654.91666267160304</v>
      </c>
      <c r="AE1297" s="6">
        <f t="shared" si="143"/>
        <v>42005</v>
      </c>
      <c r="AF1297" s="6">
        <f t="shared" si="144"/>
        <v>42369</v>
      </c>
      <c r="AG1297" s="6">
        <f t="shared" si="145"/>
        <v>42370</v>
      </c>
      <c r="AH1297" s="6">
        <f t="shared" si="146"/>
        <v>42735</v>
      </c>
      <c r="AI1297" s="6">
        <f>DATE(YEAR(F1297)+AO1297,MONTH(F1297),DAY(F1297))</f>
        <v>42736</v>
      </c>
      <c r="AJ1297" s="6">
        <f>DATE(YEAR(G1297)+AO1297,MONTH(G1297),DAY(G1297))</f>
        <v>43100</v>
      </c>
      <c r="AK1297" s="6">
        <f>DATE(YEAR(F1297)+AP1297,MONTH(F1297),DAY(F1297))</f>
        <v>43101</v>
      </c>
      <c r="AL1297" s="6">
        <f>DATE(YEAR(G1297)+AP1297,MONTH(G1297),DAY(G1297))</f>
        <v>43465</v>
      </c>
      <c r="AM1297" s="8">
        <v>-4</v>
      </c>
      <c r="AN1297" s="8">
        <v>-3</v>
      </c>
      <c r="AO1297">
        <v>-2</v>
      </c>
      <c r="AP1297">
        <v>-1</v>
      </c>
      <c r="AQ1297" cm="1">
        <f t="array" ref="AQ1297">_xll.FDS(A1297,"FF_DEBT_LT(ANN_R,"&amp;F1297&amp;","&amp;G1297&amp;")")</f>
        <v>960</v>
      </c>
      <c r="AR1297" cm="1">
        <f t="array" ref="AR1297">_xll.FDS(A1297,"FF_RD_EXP(ANN_R,"&amp;F1297&amp;","&amp;G1297&amp;")")</f>
        <v>12073</v>
      </c>
      <c r="AS1297" t="e" cm="1">
        <f t="array" ref="AS1297">_xll.FDS(A1297,"FF_PTX_INC_FOR(ANN_R,"&amp;F1297&amp;","&amp;G1297&amp;")")</f>
        <v>#N/A</v>
      </c>
      <c r="AT1297" cm="1">
        <f t="array" ref="AT1297">_xll.FDS(A1297,"FF_MKT_VAL_PUBLIC(ANN_R,"&amp;[1]sample_report!E1297&amp;")")</f>
        <v>1197601.00538236</v>
      </c>
    </row>
    <row r="1298" spans="1:46" hidden="1" x14ac:dyDescent="0.25">
      <c r="A1298" t="s">
        <v>644</v>
      </c>
      <c r="B1298" t="s">
        <v>645</v>
      </c>
      <c r="C1298" t="s">
        <v>502</v>
      </c>
      <c r="D1298" t="str" cm="1">
        <f t="array" ref="D1298">_xll.FDS(A1298,"FF_MAJOR_IND_NAME")</f>
        <v>RECREATION</v>
      </c>
      <c r="E1298">
        <v>2019</v>
      </c>
      <c r="F1298" s="4">
        <f t="shared" si="140"/>
        <v>43466</v>
      </c>
      <c r="G1298" s="4">
        <f t="shared" si="141"/>
        <v>43830</v>
      </c>
      <c r="H1298" s="3"/>
      <c r="I1298" s="1" cm="1">
        <f t="array" ref="I1298">_xll.FDS(A1298,"FF_PTX_INC(ANN_R,"&amp;F1298&amp;","&amp;G1298&amp;",,,USD)")</f>
        <v>-60.918999999999997</v>
      </c>
      <c r="J1298" s="1" cm="1">
        <f t="array" ref="J1298">_xll.FDS(A1298,"FF_MKT_VAL(ANN_R,"&amp;F1298&amp;","&amp;G1298&amp;",,,USD)")</f>
        <v>16054.2083</v>
      </c>
      <c r="K1298" s="1" cm="1">
        <f t="array" ref="K1298">_xll.FDS(A1298,"FF_SHLDRS_EQ(ANN_R,"&amp;F1298&amp;","&amp;G1298&amp;",,,USD)")</f>
        <v>698.42600000000004</v>
      </c>
      <c r="L1298" s="1" cm="1">
        <f t="array" ref="L1298">_xll.FDS(A1298,"FF_ASSETS(ANN_R,"&amp;F1298&amp;","&amp;G1298&amp;",,,USD)")</f>
        <v>1470.2339999999999</v>
      </c>
      <c r="M1298" s="1" cm="1">
        <f t="array" ref="M1298">_xll.FDS(A1298,"FF_TAX_CF(ANN_R,"&amp;F1298&amp;","&amp;G1298&amp;",,,USD)")</f>
        <v>0.75900000000000001</v>
      </c>
      <c r="N1298" s="1" cm="1">
        <f t="array" ref="N1298">_xll.FDS(A1298,"FF_INC_TAX(ANN_R,"&amp;F1298&amp;","&amp;G1298&amp;",,,USD)")</f>
        <v>-0.98199999999999998</v>
      </c>
      <c r="O1298" s="1" cm="1">
        <f t="array" ref="O1298">_xll.FDS(A1298,"FF_NET_INC(ANN_R,"&amp;F1298&amp;","&amp;G1298&amp;")")</f>
        <v>-59.936999999999998</v>
      </c>
      <c r="P1298" s="1" cm="1">
        <f t="array" ref="P1298">_xll.FDS(A1298,"FF_ROA(ANN_R,"&amp;F1298&amp;","&amp;G1298&amp;")")</f>
        <v>-6.1942992852016099</v>
      </c>
      <c r="Q1298" t="e" cm="1">
        <f t="array" ref="Q1298">_xll.FDS(A1298,"FF_TAX_RATE(ANN_R,"&amp;F1298&amp;","&amp;G1298&amp;")")</f>
        <v>#N/A</v>
      </c>
      <c r="R1298" t="e" cm="1">
        <f t="array" ref="R1298">_xll.FDS(A1298,"FF_TAX_REFUND(ANN_R,"&amp;F1298&amp;","&amp;G1298&amp;",,,,,""D=1"")")</f>
        <v>#N/A</v>
      </c>
      <c r="S1298">
        <f t="shared" si="142"/>
        <v>-8.0801267688270662E-3</v>
      </c>
      <c r="T1298" s="1" cm="1">
        <f t="array" ref="T1298">_xll.FDS($A1298,"FF_TAX_CF(ANN_R,"&amp;AE1298&amp;","&amp;AF1298&amp;",,,USD)")</f>
        <v>8.3000000000000004E-2</v>
      </c>
      <c r="U1298" s="1" cm="1">
        <f t="array" ref="U1298">_xll.FDS($A1298,"FF_TAX_CF(ANN_R,"&amp;AG1298&amp;","&amp;AH1298&amp;",,,USD)")</f>
        <v>0.121</v>
      </c>
      <c r="V1298" s="1" cm="1">
        <f t="array" ref="V1298">_xll.FDS(A1298,"FF_TAX_CF(ANN_R,"&amp;AI1298&amp;","&amp;AJ1298&amp;",,,USD)")</f>
        <v>0.222</v>
      </c>
      <c r="W1298" s="1" cm="1">
        <f t="array" ref="W1298">_xll.FDS(A1298,"FF_TAX_CF(ANN_R,"&amp;AK1298&amp;","&amp;AL1298&amp;",,,USD)")</f>
        <v>0.56399999999999995</v>
      </c>
      <c r="X1298" s="1" cm="1">
        <f t="array" ref="X1298">_xll.FDS(A1298,"FF_TAX_CF(ANN_R,"&amp;F1298&amp;","&amp;G1298&amp;",,,USD)")</f>
        <v>0.75900000000000001</v>
      </c>
      <c r="Y1298" s="1" cm="1">
        <f t="array" ref="Y1298">_xll.FDS($A1298,"FF_PTX_INC(ANN_R,"&amp;AE1298&amp;","&amp;AF1298&amp;",,,USD)")</f>
        <v>-40.463999999999999</v>
      </c>
      <c r="Z1298" s="1" cm="1">
        <f t="array" ref="Z1298">_xll.FDS($A1298,"FF_PTX_INC(ANN_R,"&amp;AG1298&amp;","&amp;AH1298&amp;",,,USD)")</f>
        <v>-42.546999999999997</v>
      </c>
      <c r="AA1298" s="1" cm="1">
        <f t="array" ref="AA1298">_xll.FDS(A1298,"FF_PTX_INC(ANN_R,"&amp;AI1298&amp;","&amp;AJ1298&amp;",,,USD)")</f>
        <v>-63.194000000000003</v>
      </c>
      <c r="AB1298" s="1" cm="1">
        <f t="array" ref="AB1298">_xll.FDS(A1298,"FF_PTX_INC(ANN_R,"&amp;AK1298&amp;","&amp;AL1298&amp;",,,USD)")</f>
        <v>-9.3330000000000002</v>
      </c>
      <c r="AC1298" s="1" cm="1">
        <f t="array" ref="AC1298">_xll.FDS(A1298,"FF_PTX_INC(ANN_R,"&amp;F1298&amp;","&amp;G1298&amp;",,,USD)")</f>
        <v>-60.918999999999997</v>
      </c>
      <c r="AE1298" s="6">
        <f t="shared" si="143"/>
        <v>42005</v>
      </c>
      <c r="AF1298" s="6">
        <f t="shared" si="144"/>
        <v>42369</v>
      </c>
      <c r="AG1298" s="6">
        <f t="shared" si="145"/>
        <v>42370</v>
      </c>
      <c r="AH1298" s="6">
        <f t="shared" si="146"/>
        <v>42735</v>
      </c>
      <c r="AI1298" s="6">
        <f>DATE(YEAR(F1298)+AO1298,MONTH(F1298),DAY(F1298))</f>
        <v>42736</v>
      </c>
      <c r="AJ1298" s="6">
        <f>DATE(YEAR(G1298)+AO1298,MONTH(G1298),DAY(G1298))</f>
        <v>43100</v>
      </c>
      <c r="AK1298" s="6">
        <f>DATE(YEAR(F1298)+AP1298,MONTH(F1298),DAY(F1298))</f>
        <v>43101</v>
      </c>
      <c r="AL1298" s="6">
        <f>DATE(YEAR(G1298)+AP1298,MONTH(G1298),DAY(G1298))</f>
        <v>43465</v>
      </c>
      <c r="AM1298" s="8">
        <v>-4</v>
      </c>
      <c r="AN1298" s="8">
        <v>-3</v>
      </c>
      <c r="AO1298">
        <v>-2</v>
      </c>
      <c r="AP1298">
        <v>-1</v>
      </c>
      <c r="AQ1298" cm="1">
        <f t="array" ref="AQ1298">_xll.FDS(A1298,"FF_DEBT_LT(ANN_R,"&amp;F1298&amp;","&amp;G1298&amp;")")</f>
        <v>396.43599999999998</v>
      </c>
      <c r="AR1298" cm="1">
        <f t="array" ref="AR1298">_xll.FDS(A1298,"FF_RD_EXP(ANN_R,"&amp;F1298&amp;","&amp;G1298&amp;")")</f>
        <v>265.01100000000002</v>
      </c>
      <c r="AS1298" cm="1">
        <f t="array" ref="AS1298">_xll.FDS(A1298,"FF_PTX_INC_FOR(ANN_R,"&amp;F1298&amp;","&amp;G1298&amp;")")</f>
        <v>2.5339999999999998</v>
      </c>
      <c r="AT1298" cm="1">
        <f t="array" ref="AT1298">_xll.FDS(A1298,"FF_MKT_VAL_PUBLIC(ANN_R,"&amp;[1]sample_report!E1298&amp;")")</f>
        <v>12462.412695462601</v>
      </c>
    </row>
    <row r="1299" spans="1:46" hidden="1" x14ac:dyDescent="0.25">
      <c r="A1299" t="s">
        <v>708</v>
      </c>
      <c r="B1299" t="s">
        <v>709</v>
      </c>
      <c r="C1299" t="s">
        <v>502</v>
      </c>
      <c r="D1299" t="str" cm="1">
        <f t="array" ref="D1299">_xll.FDS(A1299,"FF_MAJOR_IND_NAME")</f>
        <v>RECREATION</v>
      </c>
      <c r="E1299">
        <v>2019</v>
      </c>
      <c r="F1299" s="4">
        <f t="shared" si="140"/>
        <v>43466</v>
      </c>
      <c r="G1299" s="4">
        <f t="shared" si="141"/>
        <v>43830</v>
      </c>
      <c r="H1299" s="3"/>
      <c r="I1299" s="1" cm="1">
        <f t="array" ref="I1299">_xll.FDS(A1299,"FF_PTX_INC(ANN_R,"&amp;F1299&amp;","&amp;G1299&amp;",,,USD)")</f>
        <v>116.22</v>
      </c>
      <c r="J1299" s="1" cm="1">
        <f t="array" ref="J1299">_xll.FDS(A1299,"FF_MKT_VAL(ANN_R,"&amp;F1299&amp;","&amp;G1299&amp;",,,USD)")</f>
        <v>11813.755279999999</v>
      </c>
      <c r="K1299" s="1" cm="1">
        <f t="array" ref="K1299">_xll.FDS(A1299,"FF_SHLDRS_EQ(ANN_R,"&amp;F1299&amp;","&amp;G1299&amp;",,,USD)")</f>
        <v>612.51700000000005</v>
      </c>
      <c r="L1299" s="1" cm="1">
        <f t="array" ref="L1299">_xll.FDS(A1299,"FF_ASSETS(ANN_R,"&amp;F1299&amp;","&amp;G1299&amp;",,,USD)")</f>
        <v>1728.761</v>
      </c>
      <c r="M1299" s="1" cm="1">
        <f t="array" ref="M1299">_xll.FDS(A1299,"FF_TAX_CF(ANN_R,"&amp;F1299&amp;","&amp;G1299&amp;",,,USD)")</f>
        <v>19.727</v>
      </c>
      <c r="N1299" s="1" cm="1">
        <f t="array" ref="N1299">_xll.FDS(A1299,"FF_INC_TAX(ANN_R,"&amp;F1299&amp;","&amp;G1299&amp;",,,USD)")</f>
        <v>7.9020000000000001</v>
      </c>
      <c r="O1299" s="1" cm="1">
        <f t="array" ref="O1299">_xll.FDS(A1299,"FF_NET_INC(ANN_R,"&amp;F1299&amp;","&amp;G1299&amp;")")</f>
        <v>108.318</v>
      </c>
      <c r="P1299" s="1" cm="1">
        <f t="array" ref="P1299">_xll.FDS(A1299,"FF_ROA(ANN_R,"&amp;F1299&amp;","&amp;G1299&amp;")")</f>
        <v>7.6102539386004402</v>
      </c>
      <c r="Q1299" cm="1">
        <f t="array" ref="Q1299">_xll.FDS(A1299,"FF_TAX_RATE(ANN_R,"&amp;F1299&amp;","&amp;G1299&amp;")")</f>
        <v>6.7991739803820304</v>
      </c>
      <c r="R1299" t="e" cm="1">
        <f t="array" ref="R1299">_xll.FDS(A1299,"FF_TAX_REFUND(ANN_R,"&amp;F1299&amp;","&amp;G1299&amp;",,,,,""D=1"")")</f>
        <v>#N/A</v>
      </c>
      <c r="S1299">
        <f t="shared" si="142"/>
        <v>0.23895054151323097</v>
      </c>
      <c r="T1299" s="1" cm="1">
        <f t="array" ref="T1299">_xll.FDS($A1299,"FF_TAX_CF(ANN_R,"&amp;AE1299&amp;","&amp;AF1299&amp;",,,USD)")</f>
        <v>12.930999999999999</v>
      </c>
      <c r="U1299" s="1" cm="1">
        <f t="array" ref="U1299">_xll.FDS($A1299,"FF_TAX_CF(ANN_R,"&amp;AG1299&amp;","&amp;AH1299&amp;",,,USD)")</f>
        <v>16.739999999999998</v>
      </c>
      <c r="V1299" s="1" cm="1">
        <f t="array" ref="V1299">_xll.FDS(A1299,"FF_TAX_CF(ANN_R,"&amp;AI1299&amp;","&amp;AJ1299&amp;",,,USD)")</f>
        <v>19.163</v>
      </c>
      <c r="W1299" s="1" cm="1">
        <f t="array" ref="W1299">_xll.FDS(A1299,"FF_TAX_CF(ANN_R,"&amp;AK1299&amp;","&amp;AL1299&amp;",,,USD)")</f>
        <v>17.286999999999999</v>
      </c>
      <c r="X1299" s="1" cm="1">
        <f t="array" ref="X1299">_xll.FDS(A1299,"FF_TAX_CF(ANN_R,"&amp;F1299&amp;","&amp;G1299&amp;",,,USD)")</f>
        <v>19.727</v>
      </c>
      <c r="Y1299" s="1" cm="1">
        <f t="array" ref="Y1299">_xll.FDS($A1299,"FF_PTX_INC(ANN_R,"&amp;AE1299&amp;","&amp;AF1299&amp;",,,USD)")</f>
        <v>29.855</v>
      </c>
      <c r="Z1299" s="1" cm="1">
        <f t="array" ref="Z1299">_xll.FDS($A1299,"FF_PTX_INC(ANN_R,"&amp;AG1299&amp;","&amp;AH1299&amp;",,,USD)")</f>
        <v>43.834000000000003</v>
      </c>
      <c r="AA1299" s="1" cm="1">
        <f t="array" ref="AA1299">_xll.FDS(A1299,"FF_PTX_INC(ANN_R,"&amp;AI1299&amp;","&amp;AJ1299&amp;",,,USD)")</f>
        <v>63.625</v>
      </c>
      <c r="AB1299" s="1" cm="1">
        <f t="array" ref="AB1299">_xll.FDS(A1299,"FF_PTX_INC(ANN_R,"&amp;AK1299&amp;","&amp;AL1299&amp;",,,USD)")</f>
        <v>105.73699999999999</v>
      </c>
      <c r="AC1299" s="1" cm="1">
        <f t="array" ref="AC1299">_xll.FDS(A1299,"FF_PTX_INC(ANN_R,"&amp;F1299&amp;","&amp;G1299&amp;",,,USD)")</f>
        <v>116.22</v>
      </c>
      <c r="AE1299" s="6">
        <f t="shared" si="143"/>
        <v>42005</v>
      </c>
      <c r="AF1299" s="6">
        <f t="shared" si="144"/>
        <v>42369</v>
      </c>
      <c r="AG1299" s="6">
        <f t="shared" si="145"/>
        <v>42370</v>
      </c>
      <c r="AH1299" s="6">
        <f t="shared" si="146"/>
        <v>42735</v>
      </c>
      <c r="AI1299" s="6">
        <f>DATE(YEAR(F1299)+AO1299,MONTH(F1299),DAY(F1299))</f>
        <v>42736</v>
      </c>
      <c r="AJ1299" s="6">
        <f>DATE(YEAR(G1299)+AO1299,MONTH(G1299),DAY(G1299))</f>
        <v>43100</v>
      </c>
      <c r="AK1299" s="6">
        <f>DATE(YEAR(F1299)+AP1299,MONTH(F1299),DAY(F1299))</f>
        <v>43101</v>
      </c>
      <c r="AL1299" s="6">
        <f>DATE(YEAR(G1299)+AP1299,MONTH(G1299),DAY(G1299))</f>
        <v>43465</v>
      </c>
      <c r="AM1299" s="8">
        <v>-4</v>
      </c>
      <c r="AN1299" s="8">
        <v>-3</v>
      </c>
      <c r="AO1299">
        <v>-2</v>
      </c>
      <c r="AP1299">
        <v>-1</v>
      </c>
      <c r="AQ1299" cm="1">
        <f t="array" ref="AQ1299">_xll.FDS(A1299,"FF_DEBT_LT(ANN_R,"&amp;F1299&amp;","&amp;G1299&amp;")")</f>
        <v>174.87299999999999</v>
      </c>
      <c r="AR1299" cm="1">
        <f t="array" ref="AR1299">_xll.FDS(A1299,"FF_RD_EXP(ANN_R,"&amp;F1299&amp;","&amp;G1299&amp;")")</f>
        <v>116.752</v>
      </c>
      <c r="AS1299" cm="1">
        <f t="array" ref="AS1299">_xll.FDS(A1299,"FF_PTX_INC_FOR(ANN_R,"&amp;F1299&amp;","&amp;G1299&amp;")")</f>
        <v>-46.031999999999996</v>
      </c>
      <c r="AT1299" cm="1">
        <f t="array" ref="AT1299">_xll.FDS(A1299,"FF_MKT_VAL_PUBLIC(ANN_R,"&amp;[1]sample_report!E1299&amp;")")</f>
        <v>10323.5746081446</v>
      </c>
    </row>
    <row r="1300" spans="1:46" hidden="1" x14ac:dyDescent="0.25">
      <c r="A1300" t="s">
        <v>918</v>
      </c>
      <c r="B1300" t="s">
        <v>919</v>
      </c>
      <c r="C1300" t="s">
        <v>502</v>
      </c>
      <c r="D1300" t="str" cm="1">
        <f t="array" ref="D1300">_xll.FDS(A1300,"FF_MAJOR_IND_NAME")</f>
        <v>RECREATION</v>
      </c>
      <c r="E1300">
        <v>2019</v>
      </c>
      <c r="F1300" s="4">
        <f t="shared" si="140"/>
        <v>43466</v>
      </c>
      <c r="G1300" s="4">
        <f t="shared" si="141"/>
        <v>43830</v>
      </c>
      <c r="H1300" s="3"/>
      <c r="I1300" s="1" cm="1">
        <f t="array" ref="I1300">_xll.FDS(A1300,"FF_PTX_INC(ANN_R,"&amp;F1300&amp;","&amp;G1300&amp;",,,USD)")</f>
        <v>594.21</v>
      </c>
      <c r="J1300" s="1" cm="1">
        <f t="array" ref="J1300">_xll.FDS(A1300,"FF_MKT_VAL(ANN_R,"&amp;F1300&amp;","&amp;G1300&amp;",,,USD)")</f>
        <v>14474.58931632</v>
      </c>
      <c r="K1300" s="1" cm="1">
        <f t="array" ref="K1300">_xll.FDS(A1300,"FF_SHLDRS_EQ(ANN_R,"&amp;F1300&amp;","&amp;G1300&amp;",,,USD)")</f>
        <v>2995.53</v>
      </c>
      <c r="L1300" s="1" cm="1">
        <f t="array" ref="L1300">_xll.FDS(A1300,"FF_ASSETS(ANN_R,"&amp;F1300&amp;","&amp;G1300&amp;",,,USD)")</f>
        <v>8855.6280000000006</v>
      </c>
      <c r="M1300" s="1" cm="1">
        <f t="array" ref="M1300">_xll.FDS(A1300,"FF_TAX_CF(ANN_R,"&amp;F1300&amp;","&amp;G1300&amp;",,,USD)")</f>
        <v>103.149</v>
      </c>
      <c r="N1300" s="1" cm="1">
        <f t="array" ref="N1300">_xll.FDS(A1300,"FF_INC_TAX(ANN_R,"&amp;F1300&amp;","&amp;G1300&amp;",,,USD)")</f>
        <v>73.756</v>
      </c>
      <c r="O1300" s="1" cm="1">
        <f t="array" ref="O1300">_xll.FDS(A1300,"FF_NET_INC(ANN_R,"&amp;F1300&amp;","&amp;G1300&amp;")")</f>
        <v>520.45399999999995</v>
      </c>
      <c r="P1300" s="1" cm="1">
        <f t="array" ref="P1300">_xll.FDS(A1300,"FF_ROA(ANN_R,"&amp;F1300&amp;","&amp;G1300&amp;")")</f>
        <v>7.3725923277465704</v>
      </c>
      <c r="Q1300" cm="1">
        <f t="array" ref="Q1300">_xll.FDS(A1300,"FF_TAX_RATE(ANN_R,"&amp;F1300&amp;","&amp;G1300&amp;")")</f>
        <v>12.4124467780751</v>
      </c>
      <c r="R1300" t="e" cm="1">
        <f t="array" ref="R1300">_xll.FDS(A1300,"FF_TAX_REFUND(ANN_R,"&amp;F1300&amp;","&amp;G1300&amp;",,,,,""D=1"")")</f>
        <v>#N/A</v>
      </c>
      <c r="S1300">
        <f t="shared" si="142"/>
        <v>0.1967334042262974</v>
      </c>
      <c r="T1300" s="1" cm="1">
        <f t="array" ref="T1300">_xll.FDS($A1300,"FF_TAX_CF(ANN_R,"&amp;AE1300&amp;","&amp;AF1300&amp;",,,USD)")</f>
        <v>144.137</v>
      </c>
      <c r="U1300" s="1" cm="1">
        <f t="array" ref="U1300">_xll.FDS($A1300,"FF_TAX_CF(ANN_R,"&amp;AG1300&amp;","&amp;AH1300&amp;",,,USD)")</f>
        <v>98.912999999999997</v>
      </c>
      <c r="V1300" s="1" cm="1">
        <f t="array" ref="V1300">_xll.FDS(A1300,"FF_TAX_CF(ANN_R,"&amp;AI1300&amp;","&amp;AJ1300&amp;",,,USD)")</f>
        <v>115.753</v>
      </c>
      <c r="W1300" s="1" cm="1">
        <f t="array" ref="W1300">_xll.FDS(A1300,"FF_TAX_CF(ANN_R,"&amp;AK1300&amp;","&amp;AL1300&amp;",,,USD)")</f>
        <v>117.854</v>
      </c>
      <c r="X1300" s="1" cm="1">
        <f t="array" ref="X1300">_xll.FDS(A1300,"FF_TAX_CF(ANN_R,"&amp;F1300&amp;","&amp;G1300&amp;",,,USD)")</f>
        <v>103.149</v>
      </c>
      <c r="Y1300" s="1" cm="1">
        <f t="array" ref="Y1300">_xll.FDS($A1300,"FF_PTX_INC(ANN_R,"&amp;AE1300&amp;","&amp;AF1300&amp;",,,USD)")</f>
        <v>603.91499999999996</v>
      </c>
      <c r="Z1300" s="1" cm="1">
        <f t="array" ref="Z1300">_xll.FDS($A1300,"FF_PTX_INC(ANN_R,"&amp;AG1300&amp;","&amp;AH1300&amp;",,,USD)")</f>
        <v>692.48900000000003</v>
      </c>
      <c r="AA1300" s="1" cm="1">
        <f t="array" ref="AA1300">_xll.FDS(A1300,"FF_PTX_INC(ANN_R,"&amp;AI1300&amp;","&amp;AJ1300&amp;",,,USD)")</f>
        <v>786.15</v>
      </c>
      <c r="AB1300" s="1" cm="1">
        <f t="array" ref="AB1300">_xll.FDS(A1300,"FF_PTX_INC(ANN_R,"&amp;AK1300&amp;","&amp;AL1300&amp;",,,USD)")</f>
        <v>270.40199999999999</v>
      </c>
      <c r="AC1300" s="1" cm="1">
        <f t="array" ref="AC1300">_xll.FDS(A1300,"FF_PTX_INC(ANN_R,"&amp;F1300&amp;","&amp;G1300&amp;",,,USD)")</f>
        <v>594.21</v>
      </c>
      <c r="AE1300" s="6">
        <f t="shared" si="143"/>
        <v>42005</v>
      </c>
      <c r="AF1300" s="6">
        <f t="shared" si="144"/>
        <v>42369</v>
      </c>
      <c r="AG1300" s="6">
        <f t="shared" si="145"/>
        <v>42370</v>
      </c>
      <c r="AH1300" s="6">
        <f t="shared" si="146"/>
        <v>42735</v>
      </c>
      <c r="AI1300" s="6">
        <f>DATE(YEAR(F1300)+AO1300,MONTH(F1300),DAY(F1300))</f>
        <v>42736</v>
      </c>
      <c r="AJ1300" s="6">
        <f>DATE(YEAR(G1300)+AO1300,MONTH(G1300),DAY(G1300))</f>
        <v>43100</v>
      </c>
      <c r="AK1300" s="6">
        <f>DATE(YEAR(F1300)+AP1300,MONTH(F1300),DAY(F1300))</f>
        <v>43101</v>
      </c>
      <c r="AL1300" s="6">
        <f>DATE(YEAR(G1300)+AP1300,MONTH(G1300),DAY(G1300))</f>
        <v>43465</v>
      </c>
      <c r="AM1300" s="8">
        <v>-4</v>
      </c>
      <c r="AN1300" s="8">
        <v>-3</v>
      </c>
      <c r="AO1300">
        <v>-2</v>
      </c>
      <c r="AP1300">
        <v>-1</v>
      </c>
      <c r="AQ1300" cm="1">
        <f t="array" ref="AQ1300">_xll.FDS(A1300,"FF_DEBT_LT(ANN_R,"&amp;F1300&amp;","&amp;G1300&amp;")")</f>
        <v>4159.8389999999999</v>
      </c>
      <c r="AR1300" cm="1">
        <f t="array" ref="AR1300">_xll.FDS(A1300,"FF_RD_EXP(ANN_R,"&amp;F1300&amp;","&amp;G1300&amp;")")</f>
        <v>262.15600000000001</v>
      </c>
      <c r="AS1300" cm="1">
        <f t="array" ref="AS1300">_xll.FDS(A1300,"FF_PTX_INC_FOR(ANN_R,"&amp;F1300&amp;","&amp;G1300&amp;")")</f>
        <v>343.75700000000001</v>
      </c>
      <c r="AT1300" cm="1">
        <f t="array" ref="AT1300">_xll.FDS(A1300,"FF_MKT_VAL_PUBLIC(ANN_R,"&amp;[1]sample_report!E1300&amp;")")</f>
        <v>13377.1457364778</v>
      </c>
    </row>
    <row r="1301" spans="1:46" hidden="1" x14ac:dyDescent="0.25">
      <c r="A1301" t="s">
        <v>1150</v>
      </c>
      <c r="B1301" t="s">
        <v>1151</v>
      </c>
      <c r="C1301" t="s">
        <v>950</v>
      </c>
      <c r="D1301" t="str" cm="1">
        <f t="array" ref="D1301">_xll.FDS(A1301,"FF_MAJOR_IND_NAME")</f>
        <v>RECREATION</v>
      </c>
      <c r="E1301">
        <v>2019</v>
      </c>
      <c r="F1301" s="4">
        <f t="shared" si="140"/>
        <v>43466</v>
      </c>
      <c r="G1301" s="4">
        <f t="shared" si="141"/>
        <v>43830</v>
      </c>
      <c r="H1301" s="3"/>
      <c r="I1301" s="1" cm="1">
        <f t="array" ref="I1301">_xll.FDS(A1301,"FF_PTX_INC(ANN_R,"&amp;F1301&amp;","&amp;G1301&amp;",,,USD)")</f>
        <v>1573.6635718345599</v>
      </c>
      <c r="J1301" s="1" cm="1">
        <f t="array" ref="J1301">_xll.FDS(A1301,"FF_MKT_VAL(ANN_R,"&amp;F1301&amp;","&amp;G1301&amp;",,,USD)")</f>
        <v>33926.714966804699</v>
      </c>
      <c r="K1301" s="1" cm="1">
        <f t="array" ref="K1301">_xll.FDS(A1301,"FF_SHLDRS_EQ(ANN_R,"&amp;F1301&amp;","&amp;G1301&amp;",,,USD)")</f>
        <v>17233.7416214943</v>
      </c>
      <c r="L1301" s="1" cm="1">
        <f t="array" ref="L1301">_xll.FDS(A1301,"FF_ASSETS(ANN_R,"&amp;F1301&amp;","&amp;G1301&amp;",,,USD)")</f>
        <v>41920.882863044702</v>
      </c>
      <c r="M1301" s="1" cm="1">
        <f t="array" ref="M1301">_xll.FDS(A1301,"FF_TAX_CF(ANN_R,"&amp;F1301&amp;","&amp;G1301&amp;",,,USD)")</f>
        <v>316.74736189842201</v>
      </c>
      <c r="N1301" s="1" cm="1">
        <f t="array" ref="N1301">_xll.FDS(A1301,"FF_INC_TAX(ANN_R,"&amp;F1301&amp;","&amp;G1301&amp;",,,USD)")</f>
        <v>-156.69480800628699</v>
      </c>
      <c r="O1301" s="1" cm="1">
        <f t="array" ref="O1301">_xll.FDS(A1301,"FF_NET_INC(ANN_R,"&amp;F1301&amp;","&amp;G1301&amp;")")</f>
        <v>1583</v>
      </c>
      <c r="P1301" s="1" cm="1">
        <f t="array" ref="P1301">_xll.FDS(A1301,"FF_ROA(ANN_R,"&amp;F1301&amp;","&amp;G1301&amp;")")</f>
        <v>4.4292109681029697</v>
      </c>
      <c r="Q1301" cm="1">
        <f t="array" ref="Q1301">_xll.FDS(A1301,"FF_TAX_RATE(ANN_R,"&amp;F1301&amp;","&amp;G1301&amp;")")</f>
        <v>-9.9573257467994303</v>
      </c>
      <c r="R1301" t="e" cm="1">
        <f t="array" ref="R1301">_xll.FDS(A1301,"FF_TAX_REFUND(ANN_R,"&amp;F1301&amp;","&amp;G1301&amp;",,,,,""D=1"")")</f>
        <v>#N/A</v>
      </c>
      <c r="S1301">
        <f t="shared" si="142"/>
        <v>0.28158634092259266</v>
      </c>
      <c r="T1301" s="1" cm="1">
        <f t="array" ref="T1301">_xll.FDS($A1301,"FF_TAX_CF(ANN_R,"&amp;AE1301&amp;","&amp;AF1301&amp;",,,USD)")</f>
        <v>1149.9508826732599</v>
      </c>
      <c r="U1301" s="1" cm="1">
        <f t="array" ref="U1301">_xll.FDS($A1301,"FF_TAX_CF(ANN_R,"&amp;AG1301&amp;","&amp;AH1301&amp;",,,USD)")</f>
        <v>299.779451489449</v>
      </c>
      <c r="V1301" s="1" cm="1">
        <f t="array" ref="V1301">_xll.FDS(A1301,"FF_TAX_CF(ANN_R,"&amp;AI1301&amp;","&amp;AJ1301&amp;",,,USD)")</f>
        <v>-531.25718486309097</v>
      </c>
      <c r="W1301" s="1" cm="1">
        <f t="array" ref="W1301">_xll.FDS(A1301,"FF_TAX_CF(ANN_R,"&amp;AK1301&amp;","&amp;AL1301&amp;",,,USD)")</f>
        <v>309.09442853927601</v>
      </c>
      <c r="X1301" s="1" cm="1">
        <f t="array" ref="X1301">_xll.FDS(A1301,"FF_TAX_CF(ANN_R,"&amp;F1301&amp;","&amp;G1301&amp;",,,USD)")</f>
        <v>316.74736189842201</v>
      </c>
      <c r="Y1301" s="1" cm="1">
        <f t="array" ref="Y1301">_xll.FDS($A1301,"FF_PTX_INC(ANN_R,"&amp;AE1301&amp;","&amp;AF1301&amp;",,,USD)")</f>
        <v>1326.26929187775</v>
      </c>
      <c r="Z1301" s="1" cm="1">
        <f t="array" ref="Z1301">_xll.FDS($A1301,"FF_PTX_INC(ANN_R,"&amp;AG1301&amp;","&amp;AH1301&amp;",,,USD)")</f>
        <v>1286.5073877573</v>
      </c>
      <c r="AA1301" s="1" cm="1">
        <f t="array" ref="AA1301">_xll.FDS(A1301,"FF_PTX_INC(ANN_R,"&amp;AI1301&amp;","&amp;AJ1301&amp;",,,USD)")</f>
        <v>843.69506216049194</v>
      </c>
      <c r="AB1301" s="1" cm="1">
        <f t="array" ref="AB1301">_xll.FDS(A1301,"FF_PTX_INC(ANN_R,"&amp;AK1301&amp;","&amp;AL1301&amp;",,,USD)")</f>
        <v>454.20364499092102</v>
      </c>
      <c r="AC1301" s="1" cm="1">
        <f t="array" ref="AC1301">_xll.FDS(A1301,"FF_PTX_INC(ANN_R,"&amp;F1301&amp;","&amp;G1301&amp;",,,USD)")</f>
        <v>1573.6635718345599</v>
      </c>
      <c r="AE1301" s="6">
        <f t="shared" si="143"/>
        <v>42005</v>
      </c>
      <c r="AF1301" s="6">
        <f t="shared" si="144"/>
        <v>42369</v>
      </c>
      <c r="AG1301" s="6">
        <f t="shared" si="145"/>
        <v>42370</v>
      </c>
      <c r="AH1301" s="6">
        <f t="shared" si="146"/>
        <v>42735</v>
      </c>
      <c r="AI1301" s="6">
        <f>DATE(YEAR(F1301)+AO1301,MONTH(F1301),DAY(F1301))</f>
        <v>42736</v>
      </c>
      <c r="AJ1301" s="6">
        <f>DATE(YEAR(G1301)+AO1301,MONTH(G1301),DAY(G1301))</f>
        <v>43100</v>
      </c>
      <c r="AK1301" s="6">
        <f>DATE(YEAR(F1301)+AP1301,MONTH(F1301),DAY(F1301))</f>
        <v>43101</v>
      </c>
      <c r="AL1301" s="6">
        <f>DATE(YEAR(G1301)+AP1301,MONTH(G1301),DAY(G1301))</f>
        <v>43465</v>
      </c>
      <c r="AM1301" s="8">
        <v>-4</v>
      </c>
      <c r="AN1301" s="8">
        <v>-3</v>
      </c>
      <c r="AO1301">
        <v>-2</v>
      </c>
      <c r="AP1301">
        <v>-1</v>
      </c>
      <c r="AQ1301" cm="1">
        <f t="array" ref="AQ1301">_xll.FDS(A1301,"FF_DEBT_LT(ANN_R,"&amp;F1301&amp;","&amp;G1301&amp;")")</f>
        <v>6260</v>
      </c>
      <c r="AR1301" cm="1">
        <f t="array" ref="AR1301">_xll.FDS(A1301,"FF_RD_EXP(ANN_R,"&amp;F1301&amp;","&amp;G1301&amp;")")</f>
        <v>124</v>
      </c>
      <c r="AS1301" t="e" cm="1">
        <f t="array" ref="AS1301">_xll.FDS(A1301,"FF_PTX_INC_FOR(ANN_R,"&amp;F1301&amp;","&amp;G1301&amp;")")</f>
        <v>#N/A</v>
      </c>
      <c r="AT1301" cm="1">
        <f t="array" ref="AT1301">_xll.FDS(A1301,"FF_MKT_VAL_PUBLIC(ANN_R,"&amp;[1]sample_report!E1301&amp;")")</f>
        <v>20791.742755293999</v>
      </c>
    </row>
    <row r="1302" spans="1:46" hidden="1" x14ac:dyDescent="0.25">
      <c r="A1302" t="s">
        <v>1182</v>
      </c>
      <c r="B1302" t="s">
        <v>1183</v>
      </c>
      <c r="C1302" t="s">
        <v>1061</v>
      </c>
      <c r="D1302" t="str" cm="1">
        <f t="array" ref="D1302">_xll.FDS(A1302,"FF_MAJOR_IND_NAME")</f>
        <v>RECREATION</v>
      </c>
      <c r="E1302">
        <v>2019</v>
      </c>
      <c r="F1302" s="4">
        <f t="shared" si="140"/>
        <v>43466</v>
      </c>
      <c r="G1302" s="4">
        <f t="shared" si="141"/>
        <v>43830</v>
      </c>
      <c r="H1302" s="3"/>
      <c r="I1302" s="1" cm="1">
        <f t="array" ref="I1302">_xll.FDS(A1302,"FF_PTX_INC(ANN_R,"&amp;F1302&amp;","&amp;G1302&amp;",,,USD)")</f>
        <v>176.02647882611501</v>
      </c>
      <c r="J1302" s="1" cm="1">
        <f t="array" ref="J1302">_xll.FDS(A1302,"FF_MKT_VAL(ANN_R,"&amp;F1302&amp;","&amp;G1302&amp;",,,USD)")</f>
        <v>5471.3531559109397</v>
      </c>
      <c r="K1302" s="1" cm="1">
        <f t="array" ref="K1302">_xll.FDS(A1302,"FF_SHLDRS_EQ(ANN_R,"&amp;F1302&amp;","&amp;G1302&amp;",,,USD)")</f>
        <v>315.30689487486597</v>
      </c>
      <c r="L1302" s="1" cm="1">
        <f t="array" ref="L1302">_xll.FDS(A1302,"FF_ASSETS(ANN_R,"&amp;F1302&amp;","&amp;G1302&amp;",,,USD)")</f>
        <v>487.34461912683798</v>
      </c>
      <c r="M1302" s="1" cm="1">
        <f t="array" ref="M1302">_xll.FDS(A1302,"FF_TAX_CF(ANN_R,"&amp;F1302&amp;","&amp;G1302&amp;",,,USD)")</f>
        <v>5.9241832775486198</v>
      </c>
      <c r="N1302" s="1" cm="1">
        <f t="array" ref="N1302">_xll.FDS(A1302,"FF_INC_TAX(ANN_R,"&amp;F1302&amp;","&amp;G1302&amp;",,,USD)")</f>
        <v>8.4458505596791795</v>
      </c>
      <c r="O1302" s="1" cm="1">
        <f t="array" ref="O1302">_xll.FDS(A1302,"FF_NET_INC(ANN_R,"&amp;F1302&amp;","&amp;G1302&amp;")")</f>
        <v>1585.39392516474</v>
      </c>
      <c r="P1302" s="1" cm="1">
        <f t="array" ref="P1302">_xll.FDS(A1302,"FF_ROA(ANN_R,"&amp;F1302&amp;","&amp;G1302&amp;")")</f>
        <v>45.289755259458801</v>
      </c>
      <c r="Q1302" cm="1">
        <f t="array" ref="Q1302">_xll.FDS(A1302,"FF_TAX_RATE(ANN_R,"&amp;F1302&amp;","&amp;G1302&amp;")")</f>
        <v>4.7980568696271604</v>
      </c>
      <c r="R1302" t="e" cm="1">
        <f t="array" ref="R1302">_xll.FDS(A1302,"FF_TAX_REFUND(ANN_R,"&amp;F1302&amp;","&amp;G1302&amp;",,,,,""D=1"")")</f>
        <v>#N/A</v>
      </c>
      <c r="S1302">
        <f t="shared" si="142"/>
        <v>3.4663419948740691E-2</v>
      </c>
      <c r="T1302" s="1" cm="1">
        <f t="array" ref="T1302">_xll.FDS($A1302,"FF_TAX_CF(ANN_R,"&amp;AE1302&amp;","&amp;AF1302&amp;",,,USD)")</f>
        <v>1.1654758208445199</v>
      </c>
      <c r="U1302" s="1" cm="1">
        <f t="array" ref="U1302">_xll.FDS($A1302,"FF_TAX_CF(ANN_R,"&amp;AG1302&amp;","&amp;AH1302&amp;",,,USD)")</f>
        <v>0.61947043829258197</v>
      </c>
      <c r="V1302" s="1" cm="1">
        <f t="array" ref="V1302">_xll.FDS(A1302,"FF_TAX_CF(ANN_R,"&amp;AI1302&amp;","&amp;AJ1302&amp;",,,USD)")</f>
        <v>3.35447728550036</v>
      </c>
      <c r="W1302" s="1" cm="1">
        <f t="array" ref="W1302">_xll.FDS(A1302,"FF_TAX_CF(ANN_R,"&amp;AK1302&amp;","&amp;AL1302&amp;",,,USD)")</f>
        <v>3.4354312364398298</v>
      </c>
      <c r="X1302" s="1" cm="1">
        <f t="array" ref="X1302">_xll.FDS(A1302,"FF_TAX_CF(ANN_R,"&amp;F1302&amp;","&amp;G1302&amp;",,,USD)")</f>
        <v>5.9241832775486198</v>
      </c>
      <c r="Y1302" s="1" cm="1">
        <f t="array" ref="Y1302">_xll.FDS($A1302,"FF_PTX_INC(ANN_R,"&amp;AE1302&amp;","&amp;AF1302&amp;",,,USD)")</f>
        <v>23.371615984889601</v>
      </c>
      <c r="Z1302" s="1" cm="1">
        <f t="array" ref="Z1302">_xll.FDS($A1302,"FF_PTX_INC(ANN_R,"&amp;AG1302&amp;","&amp;AH1302&amp;",,,USD)")</f>
        <v>38.307609425128902</v>
      </c>
      <c r="AA1302" s="1" cm="1">
        <f t="array" ref="AA1302">_xll.FDS(A1302,"FF_PTX_INC(ANN_R,"&amp;AI1302&amp;","&amp;AJ1302&amp;",,,USD)")</f>
        <v>75.192627357295294</v>
      </c>
      <c r="AB1302" s="1" cm="1">
        <f t="array" ref="AB1302">_xll.FDS(A1302,"FF_PTX_INC(ANN_R,"&amp;AK1302&amp;","&amp;AL1302&amp;",,,USD)")</f>
        <v>105.382325077687</v>
      </c>
      <c r="AC1302" s="1" cm="1">
        <f t="array" ref="AC1302">_xll.FDS(A1302,"FF_PTX_INC(ANN_R,"&amp;F1302&amp;","&amp;G1302&amp;",,,USD)")</f>
        <v>176.02647882611501</v>
      </c>
      <c r="AE1302" s="6">
        <f t="shared" si="143"/>
        <v>42005</v>
      </c>
      <c r="AF1302" s="6">
        <f t="shared" si="144"/>
        <v>42369</v>
      </c>
      <c r="AG1302" s="6">
        <f t="shared" si="145"/>
        <v>42370</v>
      </c>
      <c r="AH1302" s="6">
        <f t="shared" si="146"/>
        <v>42735</v>
      </c>
      <c r="AI1302" s="6">
        <f>DATE(YEAR(F1302)+AO1302,MONTH(F1302),DAY(F1302))</f>
        <v>42736</v>
      </c>
      <c r="AJ1302" s="6">
        <f>DATE(YEAR(G1302)+AO1302,MONTH(G1302),DAY(G1302))</f>
        <v>43100</v>
      </c>
      <c r="AK1302" s="6">
        <f>DATE(YEAR(F1302)+AP1302,MONTH(F1302),DAY(F1302))</f>
        <v>43101</v>
      </c>
      <c r="AL1302" s="6">
        <f>DATE(YEAR(G1302)+AP1302,MONTH(G1302),DAY(G1302))</f>
        <v>43465</v>
      </c>
      <c r="AM1302" s="8">
        <v>-4</v>
      </c>
      <c r="AN1302" s="8">
        <v>-3</v>
      </c>
      <c r="AO1302">
        <v>-2</v>
      </c>
      <c r="AP1302">
        <v>-1</v>
      </c>
      <c r="AQ1302" cm="1">
        <f t="array" ref="AQ1302">_xll.FDS(A1302,"FF_DEBT_LT(ANN_R,"&amp;F1302&amp;","&amp;G1302&amp;")")</f>
        <v>162.691936450875</v>
      </c>
      <c r="AR1302" t="e" cm="1">
        <f t="array" ref="AR1302">_xll.FDS(A1302,"FF_RD_EXP(ANN_R,"&amp;F1302&amp;","&amp;G1302&amp;")")</f>
        <v>#N/A</v>
      </c>
      <c r="AS1302" t="e" cm="1">
        <f t="array" ref="AS1302">_xll.FDS(A1302,"FF_PTX_INC_FOR(ANN_R,"&amp;F1302&amp;","&amp;G1302&amp;")")</f>
        <v>#N/A</v>
      </c>
      <c r="AT1302" cm="1">
        <f t="array" ref="AT1302">_xll.FDS(A1302,"FF_MKT_VAL_PUBLIC(ANN_R,"&amp;[1]sample_report!E1302&amp;")")</f>
        <v>33336.004811851497</v>
      </c>
    </row>
    <row r="1303" spans="1:46" hidden="1" x14ac:dyDescent="0.25">
      <c r="A1303" t="s">
        <v>27</v>
      </c>
      <c r="B1303" t="s">
        <v>28</v>
      </c>
      <c r="C1303" t="s">
        <v>29</v>
      </c>
      <c r="D1303" t="str" cm="1">
        <f t="array" ref="D1303">_xll.FDS(A1303,"FF_MAJOR_IND_NAME")</f>
        <v>RECREATION</v>
      </c>
      <c r="E1303">
        <v>2017</v>
      </c>
      <c r="F1303" s="4">
        <f t="shared" si="140"/>
        <v>42736</v>
      </c>
      <c r="G1303" s="4">
        <f t="shared" si="141"/>
        <v>43100</v>
      </c>
      <c r="H1303" s="3"/>
      <c r="I1303" s="1" cm="1">
        <f t="array" ref="I1303">_xll.FDS(A1303,"FF_PTX_INC(ANN_R,"&amp;F1303&amp;","&amp;G1303&amp;",,,USD)")</f>
        <v>1058.3954668026399</v>
      </c>
      <c r="J1303" s="1" cm="1">
        <f t="array" ref="J1303">_xll.FDS(A1303,"FF_MKT_VAL(ANN_R,"&amp;F1303&amp;","&amp;G1303&amp;",,,USD)")</f>
        <v>18980.540971552498</v>
      </c>
      <c r="K1303" s="1" cm="1">
        <f t="array" ref="K1303">_xll.FDS(A1303,"FF_SHLDRS_EQ(ANN_R,"&amp;F1303&amp;","&amp;G1303&amp;",,,USD)")</f>
        <v>6008.3908958500297</v>
      </c>
      <c r="L1303" s="1" cm="1">
        <f t="array" ref="L1303">_xll.FDS(A1303,"FF_ASSETS(ANN_R,"&amp;F1303&amp;","&amp;G1303&amp;",,,USD)")</f>
        <v>7626.2945064883697</v>
      </c>
      <c r="M1303" s="1" cm="1">
        <f t="array" ref="M1303">_xll.FDS(A1303,"FF_TAX_CF(ANN_R,"&amp;F1303&amp;","&amp;G1303&amp;",,,USD)")</f>
        <v>328.96686804853402</v>
      </c>
      <c r="N1303" s="1" cm="1">
        <f t="array" ref="N1303">_xll.FDS(A1303,"FF_INC_TAX(ANN_R,"&amp;F1303&amp;","&amp;G1303&amp;",,,USD)")</f>
        <v>297.69825464673301</v>
      </c>
      <c r="O1303" s="1" cm="1">
        <f t="array" ref="O1303">_xll.FDS(A1303,"FF_NET_INC(ANN_R,"&amp;F1303&amp;","&amp;G1303&amp;")")</f>
        <v>82374</v>
      </c>
      <c r="P1303" s="1" cm="1">
        <f t="array" ref="P1303">_xll.FDS(A1303,"FF_ROA(ANN_R,"&amp;F1303&amp;","&amp;G1303&amp;")")</f>
        <v>9.9241837372731005</v>
      </c>
      <c r="Q1303" cm="1">
        <f t="array" ref="Q1303">_xll.FDS(A1303,"FF_TAX_RATE(ANN_R,"&amp;F1303&amp;","&amp;G1303&amp;")")</f>
        <v>28.127317622217799</v>
      </c>
      <c r="R1303" t="e" cm="1">
        <f t="array" ref="R1303">_xll.FDS(A1303,"FF_TAX_REFUND(ANN_R,"&amp;F1303&amp;","&amp;G1303&amp;",,,,,""D=1"")")</f>
        <v>#N/A</v>
      </c>
      <c r="S1303">
        <f t="shared" si="142"/>
        <v>0.33778291801104049</v>
      </c>
      <c r="T1303" s="1" cm="1">
        <f t="array" ref="T1303">_xll.FDS($A1303,"FF_TAX_CF(ANN_R,"&amp;AE1303&amp;","&amp;AF1303&amp;",,,USD)")</f>
        <v>342.346920277923</v>
      </c>
      <c r="U1303" s="1" cm="1">
        <f t="array" ref="U1303">_xll.FDS($A1303,"FF_TAX_CF(ANN_R,"&amp;AG1303&amp;","&amp;AH1303&amp;",,,USD)")</f>
        <v>343.810330107808</v>
      </c>
      <c r="V1303" s="1" cm="1">
        <f t="array" ref="V1303">_xll.FDS(A1303,"FF_TAX_CF(ANN_R,"&amp;AI1303&amp;","&amp;AJ1303&amp;",,,USD)")</f>
        <v>404.24558033142199</v>
      </c>
      <c r="W1303" s="1" cm="1">
        <f t="array" ref="W1303">_xll.FDS(A1303,"FF_TAX_CF(ANN_R,"&amp;AK1303&amp;","&amp;AL1303&amp;",,,USD)")</f>
        <v>294.24332427978499</v>
      </c>
      <c r="X1303" s="1" cm="1">
        <f t="array" ref="X1303">_xll.FDS(A1303,"FF_TAX_CF(ANN_R,"&amp;F1303&amp;","&amp;G1303&amp;",,,USD)")</f>
        <v>328.96686804853402</v>
      </c>
      <c r="Y1303" s="1" cm="1">
        <f t="array" ref="Y1303">_xll.FDS($A1303,"FF_PTX_INC(ANN_R,"&amp;AE1303&amp;","&amp;AF1303&amp;",,,USD)")</f>
        <v>975.39260832592799</v>
      </c>
      <c r="Z1303" s="1" cm="1">
        <f t="array" ref="Z1303">_xll.FDS($A1303,"FF_PTX_INC(ANN_R,"&amp;AG1303&amp;","&amp;AH1303&amp;",,,USD)")</f>
        <v>1124.780885702</v>
      </c>
      <c r="AA1303" s="1" cm="1">
        <f t="array" ref="AA1303">_xll.FDS(A1303,"FF_PTX_INC(ANN_R,"&amp;AI1303&amp;","&amp;AJ1303&amp;",,,USD)")</f>
        <v>1005.73030666076</v>
      </c>
      <c r="AB1303" s="1" cm="1">
        <f t="array" ref="AB1303">_xll.FDS(A1303,"FF_PTX_INC(ANN_R,"&amp;AK1303&amp;","&amp;AL1303&amp;",,,USD)")</f>
        <v>908.819980621338</v>
      </c>
      <c r="AC1303" s="1" cm="1">
        <f t="array" ref="AC1303">_xll.FDS(A1303,"FF_PTX_INC(ANN_R,"&amp;F1303&amp;","&amp;G1303&amp;",,,USD)")</f>
        <v>1058.3954668026399</v>
      </c>
      <c r="AE1303" s="6">
        <f t="shared" si="143"/>
        <v>41275</v>
      </c>
      <c r="AF1303" s="6">
        <f t="shared" si="144"/>
        <v>41639</v>
      </c>
      <c r="AG1303" s="6">
        <f t="shared" si="145"/>
        <v>41640</v>
      </c>
      <c r="AH1303" s="6">
        <f t="shared" si="146"/>
        <v>42004</v>
      </c>
      <c r="AI1303" s="6">
        <f>DATE(YEAR(F1303)+AO1303,MONTH(F1303),DAY(F1303))</f>
        <v>42005</v>
      </c>
      <c r="AJ1303" s="6">
        <f>DATE(YEAR(G1303)+AO1303,MONTH(G1303),DAY(G1303))</f>
        <v>42369</v>
      </c>
      <c r="AK1303" s="6">
        <f>DATE(YEAR(F1303)+AP1303,MONTH(F1303),DAY(F1303))</f>
        <v>42370</v>
      </c>
      <c r="AL1303" s="6">
        <f>DATE(YEAR(G1303)+AP1303,MONTH(G1303),DAY(G1303))</f>
        <v>42735</v>
      </c>
      <c r="AM1303" s="8">
        <v>-4</v>
      </c>
      <c r="AN1303" s="8">
        <v>-3</v>
      </c>
      <c r="AO1303">
        <v>-2</v>
      </c>
      <c r="AP1303">
        <v>-1</v>
      </c>
      <c r="AQ1303" cm="1">
        <f t="array" ref="AQ1303">_xll.FDS(A1303,"FF_DEBT_LT(ANN_R,"&amp;F1303&amp;","&amp;G1303&amp;")")</f>
        <v>55827</v>
      </c>
      <c r="AR1303" t="e" cm="1">
        <f t="array" ref="AR1303">_xll.FDS(A1303,"FF_RD_EXP(ANN_R,"&amp;F1303&amp;","&amp;G1303&amp;")")</f>
        <v>#N/A</v>
      </c>
      <c r="AS1303" t="e" cm="1">
        <f t="array" ref="AS1303">_xll.FDS(A1303,"FF_PTX_INC_FOR(ANN_R,"&amp;F1303&amp;","&amp;G1303&amp;")")</f>
        <v>#N/A</v>
      </c>
      <c r="AT1303" cm="1">
        <f t="array" ref="AT1303">_xll.FDS(A1303,"FF_MKT_VAL_PUBLIC(ANN_R,"&amp;[1]sample_report!E1303&amp;")")</f>
        <v>1734955.44322954</v>
      </c>
    </row>
    <row r="1304" spans="1:46" hidden="1" x14ac:dyDescent="0.25">
      <c r="A1304" t="s">
        <v>137</v>
      </c>
      <c r="B1304" t="s">
        <v>138</v>
      </c>
      <c r="C1304" t="s">
        <v>29</v>
      </c>
      <c r="D1304" t="str" cm="1">
        <f t="array" ref="D1304">_xll.FDS(A1304,"FF_MAJOR_IND_NAME")</f>
        <v>RECREATION</v>
      </c>
      <c r="E1304">
        <v>2017</v>
      </c>
      <c r="F1304" s="4">
        <f t="shared" si="140"/>
        <v>42736</v>
      </c>
      <c r="G1304" s="4">
        <f t="shared" si="141"/>
        <v>43100</v>
      </c>
      <c r="H1304" s="3"/>
      <c r="I1304" s="1" cm="1">
        <f t="array" ref="I1304">_xll.FDS(A1304,"FF_PTX_INC(ANN_R,"&amp;F1304&amp;","&amp;G1304&amp;",,,USD)")</f>
        <v>486.58889138698601</v>
      </c>
      <c r="J1304" s="1" cm="1">
        <f t="array" ref="J1304">_xll.FDS(A1304,"FF_MKT_VAL(ANN_R,"&amp;F1304&amp;","&amp;G1304&amp;",,,USD)")</f>
        <v>13043.3927485232</v>
      </c>
      <c r="K1304" s="1" cm="1">
        <f t="array" ref="K1304">_xll.FDS(A1304,"FF_SHLDRS_EQ(ANN_R,"&amp;F1304&amp;","&amp;G1304&amp;",,,USD)")</f>
        <v>3819.9112755423398</v>
      </c>
      <c r="L1304" s="1" cm="1">
        <f t="array" ref="L1304">_xll.FDS(A1304,"FF_ASSETS(ANN_R,"&amp;F1304&amp;","&amp;G1304&amp;",,,USD)")</f>
        <v>4338.8371584098804</v>
      </c>
      <c r="M1304" s="1" cm="1">
        <f t="array" ref="M1304">_xll.FDS(A1304,"FF_TAX_CF(ANN_R,"&amp;F1304&amp;","&amp;G1304&amp;",,,USD)")</f>
        <v>140.68031013011901</v>
      </c>
      <c r="N1304" s="1" cm="1">
        <f t="array" ref="N1304">_xll.FDS(A1304,"FF_INC_TAX(ANN_R,"&amp;F1304&amp;","&amp;G1304&amp;",,,USD)")</f>
        <v>143.560800790787</v>
      </c>
      <c r="O1304" s="1" cm="1">
        <f t="array" ref="O1304">_xll.FDS(A1304,"FF_NET_INC(ANN_R,"&amp;F1304&amp;","&amp;G1304&amp;")")</f>
        <v>38443</v>
      </c>
      <c r="P1304" s="1" cm="1">
        <f t="array" ref="P1304">_xll.FDS(A1304,"FF_ROA(ANN_R,"&amp;F1304&amp;","&amp;G1304&amp;")")</f>
        <v>8.2431673249535802</v>
      </c>
      <c r="Q1304" cm="1">
        <f t="array" ref="Q1304">_xll.FDS(A1304,"FF_TAX_RATE(ANN_R,"&amp;F1304&amp;","&amp;G1304&amp;")")</f>
        <v>29.503509704378398</v>
      </c>
      <c r="R1304" t="e" cm="1">
        <f t="array" ref="R1304">_xll.FDS(A1304,"FF_TAX_REFUND(ANN_R,"&amp;F1304&amp;","&amp;G1304&amp;",,,,,""D=1"")")</f>
        <v>#N/A</v>
      </c>
      <c r="S1304">
        <f t="shared" si="142"/>
        <v>0.26289393391840848</v>
      </c>
      <c r="T1304" s="1" cm="1">
        <f t="array" ref="T1304">_xll.FDS($A1304,"FF_TAX_CF(ANN_R,"&amp;AE1304&amp;","&amp;AF1304&amp;",,,USD)")</f>
        <v>135.314957220107</v>
      </c>
      <c r="U1304" s="1" cm="1">
        <f t="array" ref="U1304">_xll.FDS($A1304,"FF_TAX_CF(ANN_R,"&amp;AG1304&amp;","&amp;AH1304&amp;",,,USD)")</f>
        <v>123.023151317611</v>
      </c>
      <c r="V1304" s="1" cm="1">
        <f t="array" ref="V1304">_xll.FDS(A1304,"FF_TAX_CF(ANN_R,"&amp;AI1304&amp;","&amp;AJ1304&amp;",,,USD)")</f>
        <v>186.866834018379</v>
      </c>
      <c r="W1304" s="1" cm="1">
        <f t="array" ref="W1304">_xll.FDS(A1304,"FF_TAX_CF(ANN_R,"&amp;AK1304&amp;","&amp;AL1304&amp;",,,USD)")</f>
        <v>217.589171173051</v>
      </c>
      <c r="X1304" s="1" cm="1">
        <f t="array" ref="X1304">_xll.FDS(A1304,"FF_TAX_CF(ANN_R,"&amp;F1304&amp;","&amp;G1304&amp;",,,USD)")</f>
        <v>140.68031013011901</v>
      </c>
      <c r="Y1304" s="1" cm="1">
        <f t="array" ref="Y1304">_xll.FDS($A1304,"FF_PTX_INC(ANN_R,"&amp;AE1304&amp;","&amp;AF1304&amp;",,,USD)")</f>
        <v>463.225813429803</v>
      </c>
      <c r="Z1304" s="1" cm="1">
        <f t="array" ref="Z1304">_xll.FDS($A1304,"FF_PTX_INC(ANN_R,"&amp;AG1304&amp;","&amp;AH1304&amp;",,,USD)")</f>
        <v>647.64291908126302</v>
      </c>
      <c r="AA1304" s="1" cm="1">
        <f t="array" ref="AA1304">_xll.FDS(A1304,"FF_PTX_INC(ANN_R,"&amp;AI1304&amp;","&amp;AJ1304&amp;",,,USD)")</f>
        <v>829.29953006282403</v>
      </c>
      <c r="AB1304" s="1" cm="1">
        <f t="array" ref="AB1304">_xll.FDS(A1304,"FF_PTX_INC(ANN_R,"&amp;AK1304&amp;","&amp;AL1304&amp;",,,USD)")</f>
        <v>629.51125011965598</v>
      </c>
      <c r="AC1304" s="1" cm="1">
        <f t="array" ref="AC1304">_xll.FDS(A1304,"FF_PTX_INC(ANN_R,"&amp;F1304&amp;","&amp;G1304&amp;",,,USD)")</f>
        <v>486.58889138698601</v>
      </c>
      <c r="AE1304" s="6">
        <f t="shared" si="143"/>
        <v>41275</v>
      </c>
      <c r="AF1304" s="6">
        <f t="shared" si="144"/>
        <v>41639</v>
      </c>
      <c r="AG1304" s="6">
        <f t="shared" si="145"/>
        <v>41640</v>
      </c>
      <c r="AH1304" s="6">
        <f t="shared" si="146"/>
        <v>42004</v>
      </c>
      <c r="AI1304" s="6">
        <f>DATE(YEAR(F1304)+AO1304,MONTH(F1304),DAY(F1304))</f>
        <v>42005</v>
      </c>
      <c r="AJ1304" s="6">
        <f>DATE(YEAR(G1304)+AO1304,MONTH(G1304),DAY(G1304))</f>
        <v>42369</v>
      </c>
      <c r="AK1304" s="6">
        <f>DATE(YEAR(F1304)+AP1304,MONTH(F1304),DAY(F1304))</f>
        <v>42370</v>
      </c>
      <c r="AL1304" s="6">
        <f>DATE(YEAR(G1304)+AP1304,MONTH(G1304),DAY(G1304))</f>
        <v>42735</v>
      </c>
      <c r="AM1304" s="8">
        <v>-4</v>
      </c>
      <c r="AN1304" s="8">
        <v>-3</v>
      </c>
      <c r="AO1304">
        <v>-2</v>
      </c>
      <c r="AP1304">
        <v>-1</v>
      </c>
      <c r="AQ1304" cm="1">
        <f t="array" ref="AQ1304">_xll.FDS(A1304,"FF_DEBT_LT(ANN_R,"&amp;F1304&amp;","&amp;G1304&amp;")")</f>
        <v>1860</v>
      </c>
      <c r="AR1304" cm="1">
        <f t="array" ref="AR1304">_xll.FDS(A1304,"FF_RD_EXP(ANN_R,"&amp;F1304&amp;","&amp;G1304&amp;")")</f>
        <v>12412</v>
      </c>
      <c r="AS1304" t="e" cm="1">
        <f t="array" ref="AS1304">_xll.FDS(A1304,"FF_PTX_INC_FOR(ANN_R,"&amp;F1304&amp;","&amp;G1304&amp;")")</f>
        <v>#N/A</v>
      </c>
      <c r="AT1304" cm="1">
        <f t="array" ref="AT1304">_xll.FDS(A1304,"FF_MKT_VAL_PUBLIC(ANN_R,"&amp;[1]sample_report!E1304&amp;")")</f>
        <v>1077270.2620434901</v>
      </c>
    </row>
    <row r="1305" spans="1:46" x14ac:dyDescent="0.25">
      <c r="A1305" t="s">
        <v>644</v>
      </c>
      <c r="B1305" t="s">
        <v>645</v>
      </c>
      <c r="C1305" t="s">
        <v>502</v>
      </c>
      <c r="D1305" t="str" cm="1">
        <f t="array" ref="D1305">_xll.FDS(A1305,"FF_MAJOR_IND_NAME")</f>
        <v>RECREATION</v>
      </c>
      <c r="E1305">
        <v>2017</v>
      </c>
      <c r="F1305" s="4">
        <f t="shared" si="140"/>
        <v>42736</v>
      </c>
      <c r="G1305" s="4">
        <f t="shared" si="141"/>
        <v>43100</v>
      </c>
      <c r="H1305" s="3"/>
      <c r="I1305" s="1" cm="1">
        <f t="array" ref="I1305">_xll.FDS(A1305,"FF_PTX_INC(ANN_R,"&amp;F1305&amp;","&amp;G1305&amp;",,,USD)")</f>
        <v>-63.194000000000003</v>
      </c>
      <c r="J1305" s="1" cm="1">
        <f t="array" ref="J1305">_xll.FDS(A1305,"FF_MKT_VAL(ANN_R,"&amp;F1305&amp;","&amp;G1305&amp;",,,USD)")</f>
        <v>5134.3494600000004</v>
      </c>
      <c r="K1305" s="1" cm="1">
        <f t="array" ref="K1305">_xll.FDS(A1305,"FF_SHLDRS_EQ(ANN_R,"&amp;F1305&amp;","&amp;G1305&amp;",,,USD)")</f>
        <v>152.279</v>
      </c>
      <c r="L1305" s="1" cm="1">
        <f t="array" ref="L1305">_xll.FDS(A1305,"FF_ASSETS(ANN_R,"&amp;F1305&amp;","&amp;G1305&amp;",,,USD)")</f>
        <v>371.89699999999999</v>
      </c>
      <c r="M1305" s="1" cm="1">
        <f t="array" ref="M1305">_xll.FDS(A1305,"FF_TAX_CF(ANN_R,"&amp;F1305&amp;","&amp;G1305&amp;",,,USD)")</f>
        <v>0.222</v>
      </c>
      <c r="N1305" s="1" cm="1">
        <f t="array" ref="N1305">_xll.FDS(A1305,"FF_INC_TAX(ANN_R,"&amp;F1305&amp;","&amp;G1305&amp;",,,USD)")</f>
        <v>0.315</v>
      </c>
      <c r="O1305" s="1" cm="1">
        <f t="array" ref="O1305">_xll.FDS(A1305,"FF_NET_INC(ANN_R,"&amp;F1305&amp;","&amp;G1305&amp;")")</f>
        <v>-63.509</v>
      </c>
      <c r="P1305" s="1" cm="1">
        <f t="array" ref="P1305">_xll.FDS(A1305,"FF_ROA(ANN_R,"&amp;F1305&amp;","&amp;G1305&amp;")")</f>
        <v>-23.0533145787014</v>
      </c>
      <c r="Q1305" t="e" cm="1">
        <f t="array" ref="Q1305">_xll.FDS(A1305,"FF_TAX_RATE(ANN_R,"&amp;F1305&amp;","&amp;G1305&amp;")")</f>
        <v>#N/A</v>
      </c>
      <c r="R1305" t="e" cm="1">
        <f t="array" ref="R1305">_xll.FDS(A1305,"FF_TAX_REFUND(ANN_R,"&amp;F1305&amp;","&amp;G1305&amp;",,,,,""D=1"")")</f>
        <v>#N/A</v>
      </c>
      <c r="S1305" t="e">
        <f t="shared" si="142"/>
        <v>#N/A</v>
      </c>
      <c r="T1305" s="1" t="e" cm="1">
        <f t="array" ref="T1305">_xll.FDS($A1305,"FF_TAX_CF(ANN_R,"&amp;AE1305&amp;","&amp;AF1305&amp;",,,USD)")</f>
        <v>#N/A</v>
      </c>
      <c r="U1305" s="1" t="e" cm="1">
        <f t="array" ref="U1305">_xll.FDS($A1305,"FF_TAX_CF(ANN_R,"&amp;AG1305&amp;","&amp;AH1305&amp;",,,USD)")</f>
        <v>#N/A</v>
      </c>
      <c r="V1305" s="1" cm="1">
        <f t="array" ref="V1305">_xll.FDS(A1305,"FF_TAX_CF(ANN_R,"&amp;AI1305&amp;","&amp;AJ1305&amp;",,,USD)")</f>
        <v>8.3000000000000004E-2</v>
      </c>
      <c r="W1305" s="1" cm="1">
        <f t="array" ref="W1305">_xll.FDS(A1305,"FF_TAX_CF(ANN_R,"&amp;AK1305&amp;","&amp;AL1305&amp;",,,USD)")</f>
        <v>0.121</v>
      </c>
      <c r="X1305" s="1" cm="1">
        <f t="array" ref="X1305">_xll.FDS(A1305,"FF_TAX_CF(ANN_R,"&amp;F1305&amp;","&amp;G1305&amp;",,,USD)")</f>
        <v>0.222</v>
      </c>
      <c r="Y1305" s="1" t="e" cm="1">
        <f t="array" ref="Y1305">_xll.FDS($A1305,"FF_PTX_INC(ANN_R,"&amp;AE1305&amp;","&amp;AF1305&amp;",,,USD)")</f>
        <v>#N/A</v>
      </c>
      <c r="Z1305" s="1" t="e" cm="1">
        <f t="array" ref="Z1305">_xll.FDS($A1305,"FF_PTX_INC(ANN_R,"&amp;AG1305&amp;","&amp;AH1305&amp;",,,USD)")</f>
        <v>#N/A</v>
      </c>
      <c r="AA1305" s="1" cm="1">
        <f t="array" ref="AA1305">_xll.FDS(A1305,"FF_PTX_INC(ANN_R,"&amp;AI1305&amp;","&amp;AJ1305&amp;",,,USD)")</f>
        <v>-40.463999999999999</v>
      </c>
      <c r="AB1305" s="1" cm="1">
        <f t="array" ref="AB1305">_xll.FDS(A1305,"FF_PTX_INC(ANN_R,"&amp;AK1305&amp;","&amp;AL1305&amp;",,,USD)")</f>
        <v>-42.546999999999997</v>
      </c>
      <c r="AC1305" s="1" cm="1">
        <f t="array" ref="AC1305">_xll.FDS(A1305,"FF_PTX_INC(ANN_R,"&amp;F1305&amp;","&amp;G1305&amp;",,,USD)")</f>
        <v>-63.194000000000003</v>
      </c>
      <c r="AE1305" s="6">
        <f t="shared" si="143"/>
        <v>41275</v>
      </c>
      <c r="AF1305" s="6">
        <f t="shared" si="144"/>
        <v>41639</v>
      </c>
      <c r="AG1305" s="6">
        <f t="shared" si="145"/>
        <v>41640</v>
      </c>
      <c r="AH1305" s="6">
        <f t="shared" si="146"/>
        <v>42004</v>
      </c>
      <c r="AI1305" s="6">
        <f>DATE(YEAR(F1305)+AO1305,MONTH(F1305),DAY(F1305))</f>
        <v>42005</v>
      </c>
      <c r="AJ1305" s="6">
        <f>DATE(YEAR(G1305)+AO1305,MONTH(G1305),DAY(G1305))</f>
        <v>42369</v>
      </c>
      <c r="AK1305" s="6">
        <f>DATE(YEAR(F1305)+AP1305,MONTH(F1305),DAY(F1305))</f>
        <v>42370</v>
      </c>
      <c r="AL1305" s="6">
        <f>DATE(YEAR(G1305)+AP1305,MONTH(G1305),DAY(G1305))</f>
        <v>42735</v>
      </c>
      <c r="AM1305" s="8">
        <v>-4</v>
      </c>
      <c r="AN1305" s="8">
        <v>-3</v>
      </c>
      <c r="AO1305">
        <v>-2</v>
      </c>
      <c r="AP1305">
        <v>-1</v>
      </c>
      <c r="AQ1305" cm="1">
        <f t="array" ref="AQ1305">_xll.FDS(A1305,"FF_DEBT_LT(ANN_R,"&amp;F1305&amp;","&amp;G1305&amp;")")</f>
        <v>0</v>
      </c>
      <c r="AR1305" cm="1">
        <f t="array" ref="AR1305">_xll.FDS(A1305,"FF_RD_EXP(ANN_R,"&amp;F1305&amp;","&amp;G1305&amp;")")</f>
        <v>107.94499999999999</v>
      </c>
      <c r="AS1305" cm="1">
        <f t="array" ref="AS1305">_xll.FDS(A1305,"FF_PTX_INC_FOR(ANN_R,"&amp;F1305&amp;","&amp;G1305&amp;")")</f>
        <v>0.63700000000000001</v>
      </c>
      <c r="AT1305" cm="1">
        <f t="array" ref="AT1305">_xll.FDS(A1305,"FF_MKT_VAL_PUBLIC(ANN_R,"&amp;[1]sample_report!E1305&amp;")")</f>
        <v>655.61188876949996</v>
      </c>
    </row>
    <row r="1306" spans="1:46" x14ac:dyDescent="0.25">
      <c r="A1306" t="s">
        <v>708</v>
      </c>
      <c r="B1306" t="s">
        <v>709</v>
      </c>
      <c r="C1306" t="s">
        <v>502</v>
      </c>
      <c r="D1306" t="str" cm="1">
        <f t="array" ref="D1306">_xll.FDS(A1306,"FF_MAJOR_IND_NAME")</f>
        <v>RECREATION</v>
      </c>
      <c r="E1306">
        <v>2017</v>
      </c>
      <c r="F1306" s="4">
        <f t="shared" si="140"/>
        <v>42736</v>
      </c>
      <c r="G1306" s="4">
        <f t="shared" si="141"/>
        <v>43100</v>
      </c>
      <c r="H1306" s="3"/>
      <c r="I1306" s="1" cm="1">
        <f t="array" ref="I1306">_xll.FDS(A1306,"FF_PTX_INC(ANN_R,"&amp;F1306&amp;","&amp;G1306&amp;",,,USD)")</f>
        <v>63.625</v>
      </c>
      <c r="J1306" s="1" cm="1">
        <f t="array" ref="J1306">_xll.FDS(A1306,"FF_MKT_VAL(ANN_R,"&amp;F1306&amp;","&amp;G1306&amp;",,,USD)")</f>
        <v>1904.2429299999999</v>
      </c>
      <c r="K1306" s="1" cm="1">
        <f t="array" ref="K1306">_xll.FDS(A1306,"FF_SHLDRS_EQ(ANN_R,"&amp;F1306&amp;","&amp;G1306&amp;",,,USD)")</f>
        <v>245.583</v>
      </c>
      <c r="L1306" s="1" cm="1">
        <f t="array" ref="L1306">_xll.FDS(A1306,"FF_ASSETS(ANN_R,"&amp;F1306&amp;","&amp;G1306&amp;",,,USD)")</f>
        <v>797.16399999999999</v>
      </c>
      <c r="M1306" s="1" cm="1">
        <f t="array" ref="M1306">_xll.FDS(A1306,"FF_TAX_CF(ANN_R,"&amp;F1306&amp;","&amp;G1306&amp;",,,USD)")</f>
        <v>19.163</v>
      </c>
      <c r="N1306" s="1" cm="1">
        <f t="array" ref="N1306">_xll.FDS(A1306,"FF_INC_TAX(ANN_R,"&amp;F1306&amp;","&amp;G1306&amp;",,,USD)")</f>
        <v>12.827</v>
      </c>
      <c r="O1306" s="1" cm="1">
        <f t="array" ref="O1306">_xll.FDS(A1306,"FF_NET_INC(ANN_R,"&amp;F1306&amp;","&amp;G1306&amp;")")</f>
        <v>50.798000000000002</v>
      </c>
      <c r="P1306" s="1" cm="1">
        <f t="array" ref="P1306">_xll.FDS(A1306,"FF_ROA(ANN_R,"&amp;F1306&amp;","&amp;G1306&amp;")")</f>
        <v>7.61155563547005</v>
      </c>
      <c r="Q1306" cm="1">
        <f t="array" ref="Q1306">_xll.FDS(A1306,"FF_TAX_RATE(ANN_R,"&amp;F1306&amp;","&amp;G1306&amp;")")</f>
        <v>20.160314341846799</v>
      </c>
      <c r="R1306" t="e" cm="1">
        <f t="array" ref="R1306">_xll.FDS(A1306,"FF_TAX_REFUND(ANN_R,"&amp;F1306&amp;","&amp;G1306&amp;",,,,,""D=1"")")</f>
        <v>#N/A</v>
      </c>
      <c r="S1306" t="e">
        <f t="shared" si="142"/>
        <v>#N/A</v>
      </c>
      <c r="T1306" s="1" t="e" cm="1">
        <f t="array" ref="T1306">_xll.FDS($A1306,"FF_TAX_CF(ANN_R,"&amp;AE1306&amp;","&amp;AF1306&amp;",,,USD)")</f>
        <v>#N/A</v>
      </c>
      <c r="U1306" s="1" cm="1">
        <f t="array" ref="U1306">_xll.FDS($A1306,"FF_TAX_CF(ANN_R,"&amp;AG1306&amp;","&amp;AH1306&amp;",,,USD)")</f>
        <v>0.15</v>
      </c>
      <c r="V1306" s="1" cm="1">
        <f t="array" ref="V1306">_xll.FDS(A1306,"FF_TAX_CF(ANN_R,"&amp;AI1306&amp;","&amp;AJ1306&amp;",,,USD)")</f>
        <v>12.930999999999999</v>
      </c>
      <c r="W1306" s="1" cm="1">
        <f t="array" ref="W1306">_xll.FDS(A1306,"FF_TAX_CF(ANN_R,"&amp;AK1306&amp;","&amp;AL1306&amp;",,,USD)")</f>
        <v>16.739999999999998</v>
      </c>
      <c r="X1306" s="1" cm="1">
        <f t="array" ref="X1306">_xll.FDS(A1306,"FF_TAX_CF(ANN_R,"&amp;F1306&amp;","&amp;G1306&amp;",,,USD)")</f>
        <v>19.163</v>
      </c>
      <c r="Y1306" s="1" t="e" cm="1">
        <f t="array" ref="Y1306">_xll.FDS($A1306,"FF_PTX_INC(ANN_R,"&amp;AE1306&amp;","&amp;AF1306&amp;",,,USD)")</f>
        <v>#N/A</v>
      </c>
      <c r="Z1306" s="1" cm="1">
        <f t="array" ref="Z1306">_xll.FDS($A1306,"FF_PTX_INC(ANN_R,"&amp;AG1306&amp;","&amp;AH1306&amp;",,,USD)")</f>
        <v>-0.94299999999999995</v>
      </c>
      <c r="AA1306" s="1" cm="1">
        <f t="array" ref="AA1306">_xll.FDS(A1306,"FF_PTX_INC(ANN_R,"&amp;AI1306&amp;","&amp;AJ1306&amp;",,,USD)")</f>
        <v>29.855</v>
      </c>
      <c r="AB1306" s="1" cm="1">
        <f t="array" ref="AB1306">_xll.FDS(A1306,"FF_PTX_INC(ANN_R,"&amp;AK1306&amp;","&amp;AL1306&amp;",,,USD)")</f>
        <v>43.834000000000003</v>
      </c>
      <c r="AC1306" s="1" cm="1">
        <f t="array" ref="AC1306">_xll.FDS(A1306,"FF_PTX_INC(ANN_R,"&amp;F1306&amp;","&amp;G1306&amp;",,,USD)")</f>
        <v>63.625</v>
      </c>
      <c r="AE1306" s="6">
        <f t="shared" si="143"/>
        <v>41275</v>
      </c>
      <c r="AF1306" s="6">
        <f t="shared" si="144"/>
        <v>41639</v>
      </c>
      <c r="AG1306" s="6">
        <f t="shared" si="145"/>
        <v>41640</v>
      </c>
      <c r="AH1306" s="6">
        <f t="shared" si="146"/>
        <v>42004</v>
      </c>
      <c r="AI1306" s="6">
        <f>DATE(YEAR(F1306)+AO1306,MONTH(F1306),DAY(F1306))</f>
        <v>42005</v>
      </c>
      <c r="AJ1306" s="6">
        <f>DATE(YEAR(G1306)+AO1306,MONTH(G1306),DAY(G1306))</f>
        <v>42369</v>
      </c>
      <c r="AK1306" s="6">
        <f>DATE(YEAR(F1306)+AP1306,MONTH(F1306),DAY(F1306))</f>
        <v>42370</v>
      </c>
      <c r="AL1306" s="6">
        <f>DATE(YEAR(G1306)+AP1306,MONTH(G1306),DAY(G1306))</f>
        <v>42735</v>
      </c>
      <c r="AM1306" s="8">
        <v>-4</v>
      </c>
      <c r="AN1306" s="8">
        <v>-3</v>
      </c>
      <c r="AO1306">
        <v>-2</v>
      </c>
      <c r="AP1306">
        <v>-1</v>
      </c>
      <c r="AQ1306" cm="1">
        <f t="array" ref="AQ1306">_xll.FDS(A1306,"FF_DEBT_LT(ANN_R,"&amp;F1306&amp;","&amp;G1306&amp;")")</f>
        <v>27</v>
      </c>
      <c r="AR1306" cm="1">
        <f t="array" ref="AR1306">_xll.FDS(A1306,"FF_RD_EXP(ANN_R,"&amp;F1306&amp;","&amp;G1306&amp;")")</f>
        <v>52.805999999999997</v>
      </c>
      <c r="AS1306" cm="1">
        <f t="array" ref="AS1306">_xll.FDS(A1306,"FF_PTX_INC_FOR(ANN_R,"&amp;F1306&amp;","&amp;G1306&amp;")")</f>
        <v>-2.5230000000000001</v>
      </c>
      <c r="AT1306" cm="1">
        <f t="array" ref="AT1306">_xll.FDS(A1306,"FF_MKT_VAL_PUBLIC(ANN_R,"&amp;[1]sample_report!E1306&amp;")")</f>
        <v>1307.16307675244</v>
      </c>
    </row>
    <row r="1307" spans="1:46" hidden="1" x14ac:dyDescent="0.25">
      <c r="A1307" t="s">
        <v>918</v>
      </c>
      <c r="B1307" t="s">
        <v>919</v>
      </c>
      <c r="C1307" t="s">
        <v>502</v>
      </c>
      <c r="D1307" t="str" cm="1">
        <f t="array" ref="D1307">_xll.FDS(A1307,"FF_MAJOR_IND_NAME")</f>
        <v>RECREATION</v>
      </c>
      <c r="E1307">
        <v>2017</v>
      </c>
      <c r="F1307" s="4">
        <f t="shared" si="140"/>
        <v>42736</v>
      </c>
      <c r="G1307" s="4">
        <f t="shared" si="141"/>
        <v>43100</v>
      </c>
      <c r="H1307" s="3"/>
      <c r="I1307" s="1" cm="1">
        <f t="array" ref="I1307">_xll.FDS(A1307,"FF_PTX_INC(ANN_R,"&amp;F1307&amp;","&amp;G1307&amp;",,,USD)")</f>
        <v>786.15</v>
      </c>
      <c r="J1307" s="1" cm="1">
        <f t="array" ref="J1307">_xll.FDS(A1307,"FF_MKT_VAL(ANN_R,"&amp;F1307&amp;","&amp;G1307&amp;",,,USD)")</f>
        <v>11311.23386923</v>
      </c>
      <c r="K1307" s="1" cm="1">
        <f t="array" ref="K1307">_xll.FDS(A1307,"FF_SHLDRS_EQ(ANN_R,"&amp;F1307&amp;","&amp;G1307&amp;",,,USD)")</f>
        <v>1829.9570000000001</v>
      </c>
      <c r="L1307" s="1" cm="1">
        <f t="array" ref="L1307">_xll.FDS(A1307,"FF_ASSETS(ANN_R,"&amp;F1307&amp;","&amp;G1307&amp;",,,USD)")</f>
        <v>5289.9830000000002</v>
      </c>
      <c r="M1307" s="1" cm="1">
        <f t="array" ref="M1307">_xll.FDS(A1307,"FF_TAX_CF(ANN_R,"&amp;F1307&amp;","&amp;G1307&amp;",,,USD)")</f>
        <v>115.753</v>
      </c>
      <c r="N1307" s="1" cm="1">
        <f t="array" ref="N1307">_xll.FDS(A1307,"FF_INC_TAX(ANN_R,"&amp;F1307&amp;","&amp;G1307&amp;",,,USD)")</f>
        <v>389.54300000000001</v>
      </c>
      <c r="O1307" s="1" cm="1">
        <f t="array" ref="O1307">_xll.FDS(A1307,"FF_NET_INC(ANN_R,"&amp;F1307&amp;","&amp;G1307&amp;")")</f>
        <v>396.60700000000003</v>
      </c>
      <c r="P1307" s="1" cm="1">
        <f t="array" ref="P1307">_xll.FDS(A1307,"FF_ROA(ANN_R,"&amp;F1307&amp;","&amp;G1307&amp;")")</f>
        <v>7.6407603674628399</v>
      </c>
      <c r="Q1307" cm="1">
        <f t="array" ref="Q1307">_xll.FDS(A1307,"FF_TAX_RATE(ANN_R,"&amp;F1307&amp;","&amp;G1307&amp;")")</f>
        <v>49.550721872416197</v>
      </c>
      <c r="R1307" t="e" cm="1">
        <f t="array" ref="R1307">_xll.FDS(A1307,"FF_TAX_REFUND(ANN_R,"&amp;F1307&amp;","&amp;G1307&amp;",,,,,""D=1"")")</f>
        <v>#N/A</v>
      </c>
      <c r="S1307">
        <f t="shared" si="142"/>
        <v>0.21152421156253906</v>
      </c>
      <c r="T1307" s="1" cm="1">
        <f t="array" ref="T1307">_xll.FDS($A1307,"FF_TAX_CF(ANN_R,"&amp;AE1307&amp;","&amp;AF1307&amp;",,,USD)")</f>
        <v>88.188999999999993</v>
      </c>
      <c r="U1307" s="1" cm="1">
        <f t="array" ref="U1307">_xll.FDS($A1307,"FF_TAX_CF(ANN_R,"&amp;AG1307&amp;","&amp;AH1307&amp;",,,USD)")</f>
        <v>182.15799999999999</v>
      </c>
      <c r="V1307" s="1" cm="1">
        <f t="array" ref="V1307">_xll.FDS(A1307,"FF_TAX_CF(ANN_R,"&amp;AI1307&amp;","&amp;AJ1307&amp;",,,USD)")</f>
        <v>144.137</v>
      </c>
      <c r="W1307" s="1" cm="1">
        <f t="array" ref="W1307">_xll.FDS(A1307,"FF_TAX_CF(ANN_R,"&amp;AK1307&amp;","&amp;AL1307&amp;",,,USD)")</f>
        <v>98.912999999999997</v>
      </c>
      <c r="X1307" s="1" cm="1">
        <f t="array" ref="X1307">_xll.FDS(A1307,"FF_TAX_CF(ANN_R,"&amp;F1307&amp;","&amp;G1307&amp;",,,USD)")</f>
        <v>115.753</v>
      </c>
      <c r="Y1307" s="1" cm="1">
        <f t="array" ref="Y1307">_xll.FDS($A1307,"FF_PTX_INC(ANN_R,"&amp;AE1307&amp;","&amp;AF1307&amp;",,,USD)")</f>
        <v>351.822</v>
      </c>
      <c r="Z1307" s="1" cm="1">
        <f t="array" ref="Z1307">_xll.FDS($A1307,"FF_PTX_INC(ANN_R,"&amp;AG1307&amp;","&amp;AH1307&amp;",,,USD)")</f>
        <v>539.98800000000006</v>
      </c>
      <c r="AA1307" s="1" cm="1">
        <f t="array" ref="AA1307">_xll.FDS(A1307,"FF_PTX_INC(ANN_R,"&amp;AI1307&amp;","&amp;AJ1307&amp;",,,USD)")</f>
        <v>603.91499999999996</v>
      </c>
      <c r="AB1307" s="1" cm="1">
        <f t="array" ref="AB1307">_xll.FDS(A1307,"FF_PTX_INC(ANN_R,"&amp;AK1307&amp;","&amp;AL1307&amp;",,,USD)")</f>
        <v>692.48900000000003</v>
      </c>
      <c r="AC1307" s="1" cm="1">
        <f t="array" ref="AC1307">_xll.FDS(A1307,"FF_PTX_INC(ANN_R,"&amp;F1307&amp;","&amp;G1307&amp;",,,USD)")</f>
        <v>786.15</v>
      </c>
      <c r="AE1307" s="6">
        <f t="shared" si="143"/>
        <v>41275</v>
      </c>
      <c r="AF1307" s="6">
        <f t="shared" si="144"/>
        <v>41639</v>
      </c>
      <c r="AG1307" s="6">
        <f t="shared" si="145"/>
        <v>41640</v>
      </c>
      <c r="AH1307" s="6">
        <f t="shared" si="146"/>
        <v>42004</v>
      </c>
      <c r="AI1307" s="6">
        <f>DATE(YEAR(F1307)+AO1307,MONTH(F1307),DAY(F1307))</f>
        <v>42005</v>
      </c>
      <c r="AJ1307" s="6">
        <f>DATE(YEAR(G1307)+AO1307,MONTH(G1307),DAY(G1307))</f>
        <v>42369</v>
      </c>
      <c r="AK1307" s="6">
        <f>DATE(YEAR(F1307)+AP1307,MONTH(F1307),DAY(F1307))</f>
        <v>42370</v>
      </c>
      <c r="AL1307" s="6">
        <f>DATE(YEAR(G1307)+AP1307,MONTH(G1307),DAY(G1307))</f>
        <v>42735</v>
      </c>
      <c r="AM1307" s="8">
        <v>-4</v>
      </c>
      <c r="AN1307" s="8">
        <v>-3</v>
      </c>
      <c r="AO1307">
        <v>-2</v>
      </c>
      <c r="AP1307">
        <v>-1</v>
      </c>
      <c r="AQ1307" cm="1">
        <f t="array" ref="AQ1307">_xll.FDS(A1307,"FF_DEBT_LT(ANN_R,"&amp;F1307&amp;","&amp;G1307&amp;")")</f>
        <v>1693.6089999999999</v>
      </c>
      <c r="AR1307" cm="1">
        <f t="array" ref="AR1307">_xll.FDS(A1307,"FF_RD_EXP(ANN_R,"&amp;F1307&amp;","&amp;G1307&amp;")")</f>
        <v>269.02</v>
      </c>
      <c r="AS1307" cm="1">
        <f t="array" ref="AS1307">_xll.FDS(A1307,"FF_PTX_INC_FOR(ANN_R,"&amp;F1307&amp;","&amp;G1307&amp;")")</f>
        <v>617.78</v>
      </c>
      <c r="AT1307" cm="1">
        <f t="array" ref="AT1307">_xll.FDS(A1307,"FF_MKT_VAL_PUBLIC(ANN_R,"&amp;[1]sample_report!E1307&amp;")")</f>
        <v>10307.1130161907</v>
      </c>
    </row>
    <row r="1308" spans="1:46" hidden="1" x14ac:dyDescent="0.25">
      <c r="A1308" t="s">
        <v>1150</v>
      </c>
      <c r="B1308" t="s">
        <v>1151</v>
      </c>
      <c r="C1308" t="s">
        <v>950</v>
      </c>
      <c r="D1308" t="str" cm="1">
        <f t="array" ref="D1308">_xll.FDS(A1308,"FF_MAJOR_IND_NAME")</f>
        <v>RECREATION</v>
      </c>
      <c r="E1308">
        <v>2017</v>
      </c>
      <c r="F1308" s="4">
        <f t="shared" si="140"/>
        <v>42736</v>
      </c>
      <c r="G1308" s="4">
        <f t="shared" si="141"/>
        <v>43100</v>
      </c>
      <c r="H1308" s="3"/>
      <c r="I1308" s="1" cm="1">
        <f t="array" ref="I1308">_xll.FDS(A1308,"FF_PTX_INC(ANN_R,"&amp;F1308&amp;","&amp;G1308&amp;",,,USD)")</f>
        <v>843.69506216049194</v>
      </c>
      <c r="J1308" s="1" cm="1">
        <f t="array" ref="J1308">_xll.FDS(A1308,"FF_MKT_VAL(ANN_R,"&amp;F1308&amp;","&amp;G1308&amp;",,,USD)")</f>
        <v>33831.476162705003</v>
      </c>
      <c r="K1308" s="1" cm="1">
        <f t="array" ref="K1308">_xll.FDS(A1308,"FF_SHLDRS_EQ(ANN_R,"&amp;F1308&amp;","&amp;G1308&amp;",,,USD)")</f>
        <v>21186.9141769409</v>
      </c>
      <c r="L1308" s="1" cm="1">
        <f t="array" ref="L1308">_xll.FDS(A1308,"FF_ASSETS(ANN_R,"&amp;F1308&amp;","&amp;G1308&amp;",,,USD)")</f>
        <v>41234.269208908103</v>
      </c>
      <c r="M1308" s="1" cm="1">
        <f t="array" ref="M1308">_xll.FDS(A1308,"FF_TAX_CF(ANN_R,"&amp;F1308&amp;","&amp;G1308&amp;",,,USD)")</f>
        <v>-531.25718486309097</v>
      </c>
      <c r="N1308" s="1" cm="1">
        <f t="array" ref="N1308">_xll.FDS(A1308,"FF_INC_TAX(ANN_R,"&amp;F1308&amp;","&amp;G1308&amp;",,,USD)")</f>
        <v>-400.41677415370901</v>
      </c>
      <c r="O1308" s="1" cm="1">
        <f t="array" ref="O1308">_xll.FDS(A1308,"FF_NET_INC(ANN_R,"&amp;F1308&amp;","&amp;G1308&amp;")")</f>
        <v>1216</v>
      </c>
      <c r="P1308" s="1" cm="1">
        <f t="array" ref="P1308">_xll.FDS(A1308,"FF_ROA(ANN_R,"&amp;F1308&amp;","&amp;G1308&amp;")")</f>
        <v>3.6459582633725098</v>
      </c>
      <c r="Q1308" cm="1">
        <f t="array" ref="Q1308">_xll.FDS(A1308,"FF_TAX_RATE(ANN_R,"&amp;F1308&amp;","&amp;G1308&amp;")")</f>
        <v>-47.459893048128301</v>
      </c>
      <c r="R1308" t="e" cm="1">
        <f t="array" ref="R1308">_xll.FDS(A1308,"FF_TAX_REFUND(ANN_R,"&amp;F1308&amp;","&amp;G1308&amp;",,,,,""D=1"")")</f>
        <v>#N/A</v>
      </c>
      <c r="S1308">
        <f t="shared" si="142"/>
        <v>7.7710843725131221E-2</v>
      </c>
      <c r="T1308" s="1" cm="1">
        <f t="array" ref="T1308">_xll.FDS($A1308,"FF_TAX_CF(ANN_R,"&amp;AE1308&amp;","&amp;AF1308&amp;",,,USD)")</f>
        <v>-272.16171503067</v>
      </c>
      <c r="U1308" s="1" cm="1">
        <f t="array" ref="U1308">_xll.FDS($A1308,"FF_TAX_CF(ANN_R,"&amp;AG1308&amp;","&amp;AH1308&amp;",,,USD)")</f>
        <v>-371.40459537506098</v>
      </c>
      <c r="V1308" s="1" cm="1">
        <f t="array" ref="V1308">_xll.FDS(A1308,"FF_TAX_CF(ANN_R,"&amp;AI1308&amp;","&amp;AJ1308&amp;",,,USD)")</f>
        <v>1149.9508826732599</v>
      </c>
      <c r="W1308" s="1" cm="1">
        <f t="array" ref="W1308">_xll.FDS(A1308,"FF_TAX_CF(ANN_R,"&amp;AK1308&amp;","&amp;AL1308&amp;",,,USD)")</f>
        <v>299.779451489449</v>
      </c>
      <c r="X1308" s="1" cm="1">
        <f t="array" ref="X1308">_xll.FDS(A1308,"FF_TAX_CF(ANN_R,"&amp;F1308&amp;","&amp;G1308&amp;",,,USD)")</f>
        <v>-531.25718486309097</v>
      </c>
      <c r="Y1308" s="1" cm="1">
        <f t="array" ref="Y1308">_xll.FDS($A1308,"FF_PTX_INC(ANN_R,"&amp;AE1308&amp;","&amp;AF1308&amp;",,,USD)")</f>
        <v>199.14271831512499</v>
      </c>
      <c r="Z1308" s="1" cm="1">
        <f t="array" ref="Z1308">_xll.FDS($A1308,"FF_PTX_INC(ANN_R,"&amp;AG1308&amp;","&amp;AH1308&amp;",,,USD)")</f>
        <v>-118.05360352993</v>
      </c>
      <c r="AA1308" s="1" cm="1">
        <f t="array" ref="AA1308">_xll.FDS(A1308,"FF_PTX_INC(ANN_R,"&amp;AI1308&amp;","&amp;AJ1308&amp;",,,USD)")</f>
        <v>1326.26929187775</v>
      </c>
      <c r="AB1308" s="1" cm="1">
        <f t="array" ref="AB1308">_xll.FDS(A1308,"FF_PTX_INC(ANN_R,"&amp;AK1308&amp;","&amp;AL1308&amp;",,,USD)")</f>
        <v>1286.5073877573</v>
      </c>
      <c r="AC1308" s="1" cm="1">
        <f t="array" ref="AC1308">_xll.FDS(A1308,"FF_PTX_INC(ANN_R,"&amp;F1308&amp;","&amp;G1308&amp;",,,USD)")</f>
        <v>843.69506216049194</v>
      </c>
      <c r="AE1308" s="6">
        <f t="shared" si="143"/>
        <v>41275</v>
      </c>
      <c r="AF1308" s="6">
        <f t="shared" si="144"/>
        <v>41639</v>
      </c>
      <c r="AG1308" s="6">
        <f t="shared" si="145"/>
        <v>41640</v>
      </c>
      <c r="AH1308" s="6">
        <f t="shared" si="146"/>
        <v>42004</v>
      </c>
      <c r="AI1308" s="6">
        <f>DATE(YEAR(F1308)+AO1308,MONTH(F1308),DAY(F1308))</f>
        <v>42005</v>
      </c>
      <c r="AJ1308" s="6">
        <f>DATE(YEAR(G1308)+AO1308,MONTH(G1308),DAY(G1308))</f>
        <v>42369</v>
      </c>
      <c r="AK1308" s="6">
        <f>DATE(YEAR(F1308)+AP1308,MONTH(F1308),DAY(F1308))</f>
        <v>42370</v>
      </c>
      <c r="AL1308" s="6">
        <f>DATE(YEAR(G1308)+AP1308,MONTH(G1308),DAY(G1308))</f>
        <v>42735</v>
      </c>
      <c r="AM1308" s="8">
        <v>-4</v>
      </c>
      <c r="AN1308" s="8">
        <v>-3</v>
      </c>
      <c r="AO1308">
        <v>-2</v>
      </c>
      <c r="AP1308">
        <v>-1</v>
      </c>
      <c r="AQ1308" cm="1">
        <f t="array" ref="AQ1308">_xll.FDS(A1308,"FF_DEBT_LT(ANN_R,"&amp;F1308&amp;","&amp;G1308&amp;")")</f>
        <v>4263</v>
      </c>
      <c r="AR1308" cm="1">
        <f t="array" ref="AR1308">_xll.FDS(A1308,"FF_RD_EXP(ANN_R,"&amp;F1308&amp;","&amp;G1308&amp;")")</f>
        <v>154</v>
      </c>
      <c r="AS1308" t="e" cm="1">
        <f t="array" ref="AS1308">_xll.FDS(A1308,"FF_PTX_INC_FOR(ANN_R,"&amp;F1308&amp;","&amp;G1308&amp;")")</f>
        <v>#N/A</v>
      </c>
      <c r="AT1308" cm="1">
        <f t="array" ref="AT1308">_xll.FDS(A1308,"FF_MKT_VAL_PUBLIC(ANN_R,"&amp;[1]sample_report!E1308&amp;")")</f>
        <v>22263.721313077</v>
      </c>
    </row>
    <row r="1309" spans="1:46" hidden="1" x14ac:dyDescent="0.25">
      <c r="A1309" t="s">
        <v>1182</v>
      </c>
      <c r="B1309" t="s">
        <v>1183</v>
      </c>
      <c r="C1309" t="s">
        <v>1061</v>
      </c>
      <c r="D1309" t="str" cm="1">
        <f t="array" ref="D1309">_xll.FDS(A1309,"FF_MAJOR_IND_NAME")</f>
        <v>RECREATION</v>
      </c>
      <c r="E1309">
        <v>2017</v>
      </c>
      <c r="F1309" s="4">
        <f t="shared" si="140"/>
        <v>42736</v>
      </c>
      <c r="G1309" s="4">
        <f t="shared" si="141"/>
        <v>43100</v>
      </c>
      <c r="H1309" s="3"/>
      <c r="I1309" s="1" cm="1">
        <f t="array" ref="I1309">_xll.FDS(A1309,"FF_PTX_INC(ANN_R,"&amp;F1309&amp;","&amp;G1309&amp;",,,USD)")</f>
        <v>75.192627357295294</v>
      </c>
      <c r="J1309" s="1" cm="1">
        <f t="array" ref="J1309">_xll.FDS(A1309,"FF_MKT_VAL(ANN_R,"&amp;F1309&amp;","&amp;G1309&amp;",,,USD)")</f>
        <v>2550.3271959161698</v>
      </c>
      <c r="K1309" s="1" cm="1">
        <f t="array" ref="K1309">_xll.FDS(A1309,"FF_SHLDRS_EQ(ANN_R,"&amp;F1309&amp;","&amp;G1309&amp;",,,USD)")</f>
        <v>131.945105230092</v>
      </c>
      <c r="L1309" s="1" cm="1">
        <f t="array" ref="L1309">_xll.FDS(A1309,"FF_ASSETS(ANN_R,"&amp;F1309&amp;","&amp;G1309&amp;",,,USD)")</f>
        <v>200.93827025498399</v>
      </c>
      <c r="M1309" s="1" cm="1">
        <f t="array" ref="M1309">_xll.FDS(A1309,"FF_TAX_CF(ANN_R,"&amp;F1309&amp;","&amp;G1309&amp;",,,USD)")</f>
        <v>3.35447728550036</v>
      </c>
      <c r="N1309" s="1" cm="1">
        <f t="array" ref="N1309">_xll.FDS(A1309,"FF_INC_TAX(ANN_R,"&amp;F1309&amp;","&amp;G1309&amp;",,,USD)")</f>
        <v>5.1151830833033403</v>
      </c>
      <c r="O1309" s="1" cm="1">
        <f t="array" ref="O1309">_xll.FDS(A1309,"FF_NET_INC(ANN_R,"&amp;F1309&amp;","&amp;G1309&amp;")")</f>
        <v>598.648422383254</v>
      </c>
      <c r="P1309" s="1" cm="1">
        <f t="array" ref="P1309">_xll.FDS(A1309,"FF_ROA(ANN_R,"&amp;F1309&amp;","&amp;G1309&amp;")")</f>
        <v>45.435222512014697</v>
      </c>
      <c r="Q1309" cm="1">
        <f t="array" ref="Q1309">_xll.FDS(A1309,"FF_TAX_RATE(ANN_R,"&amp;F1309&amp;","&amp;G1309&amp;")")</f>
        <v>6.8027721108844297</v>
      </c>
      <c r="R1309" t="e" cm="1">
        <f t="array" ref="R1309">_xll.FDS(A1309,"FF_TAX_REFUND(ANN_R,"&amp;F1309&amp;","&amp;G1309&amp;",,,,,""D=1"")")</f>
        <v>#N/A</v>
      </c>
      <c r="S1309">
        <f t="shared" si="142"/>
        <v>4.433679405810257E-2</v>
      </c>
      <c r="T1309" s="1" cm="1">
        <f t="array" ref="T1309">_xll.FDS($A1309,"FF_TAX_CF(ANN_R,"&amp;AE1309&amp;","&amp;AF1309&amp;",,,USD)")</f>
        <v>1.20282196708504</v>
      </c>
      <c r="U1309" s="1" cm="1">
        <f t="array" ref="U1309">_xll.FDS($A1309,"FF_TAX_CF(ANN_R,"&amp;AG1309&amp;","&amp;AH1309&amp;",,,USD)")</f>
        <v>0.96034621451847901</v>
      </c>
      <c r="V1309" s="1" cm="1">
        <f t="array" ref="V1309">_xll.FDS(A1309,"FF_TAX_CF(ANN_R,"&amp;AI1309&amp;","&amp;AJ1309&amp;",,,USD)")</f>
        <v>1.1654758208445199</v>
      </c>
      <c r="W1309" s="1" cm="1">
        <f t="array" ref="W1309">_xll.FDS(A1309,"FF_TAX_CF(ANN_R,"&amp;AK1309&amp;","&amp;AL1309&amp;",,,USD)")</f>
        <v>0.61947043829258197</v>
      </c>
      <c r="X1309" s="1" cm="1">
        <f t="array" ref="X1309">_xll.FDS(A1309,"FF_TAX_CF(ANN_R,"&amp;F1309&amp;","&amp;G1309&amp;",,,USD)")</f>
        <v>3.35447728550036</v>
      </c>
      <c r="Y1309" s="1" cm="1">
        <f t="array" ref="Y1309">_xll.FDS($A1309,"FF_PTX_INC(ANN_R,"&amp;AE1309&amp;","&amp;AF1309&amp;",,,USD)")</f>
        <v>10.4576474997008</v>
      </c>
      <c r="Z1309" s="1" cm="1">
        <f t="array" ref="Z1309">_xll.FDS($A1309,"FF_PTX_INC(ANN_R,"&amp;AG1309&amp;","&amp;AH1309&amp;",,,USD)")</f>
        <v>17.377756569622399</v>
      </c>
      <c r="AA1309" s="1" cm="1">
        <f t="array" ref="AA1309">_xll.FDS(A1309,"FF_PTX_INC(ANN_R,"&amp;AI1309&amp;","&amp;AJ1309&amp;",,,USD)")</f>
        <v>23.371615984889601</v>
      </c>
      <c r="AB1309" s="1" cm="1">
        <f t="array" ref="AB1309">_xll.FDS(A1309,"FF_PTX_INC(ANN_R,"&amp;AK1309&amp;","&amp;AL1309&amp;",,,USD)")</f>
        <v>38.307609425128902</v>
      </c>
      <c r="AC1309" s="1" cm="1">
        <f t="array" ref="AC1309">_xll.FDS(A1309,"FF_PTX_INC(ANN_R,"&amp;F1309&amp;","&amp;G1309&amp;",,,USD)")</f>
        <v>75.192627357295294</v>
      </c>
      <c r="AE1309" s="6">
        <f t="shared" si="143"/>
        <v>41275</v>
      </c>
      <c r="AF1309" s="6">
        <f t="shared" si="144"/>
        <v>41639</v>
      </c>
      <c r="AG1309" s="6">
        <f t="shared" si="145"/>
        <v>41640</v>
      </c>
      <c r="AH1309" s="6">
        <f t="shared" si="146"/>
        <v>42004</v>
      </c>
      <c r="AI1309" s="6">
        <f>DATE(YEAR(F1309)+AO1309,MONTH(F1309),DAY(F1309))</f>
        <v>42005</v>
      </c>
      <c r="AJ1309" s="6">
        <f>DATE(YEAR(G1309)+AO1309,MONTH(G1309),DAY(G1309))</f>
        <v>42369</v>
      </c>
      <c r="AK1309" s="6">
        <f>DATE(YEAR(F1309)+AP1309,MONTH(F1309),DAY(F1309))</f>
        <v>42370</v>
      </c>
      <c r="AL1309" s="6">
        <f>DATE(YEAR(G1309)+AP1309,MONTH(G1309),DAY(G1309))</f>
        <v>42735</v>
      </c>
      <c r="AM1309" s="8">
        <v>-4</v>
      </c>
      <c r="AN1309" s="8">
        <v>-3</v>
      </c>
      <c r="AO1309">
        <v>-2</v>
      </c>
      <c r="AP1309">
        <v>-1</v>
      </c>
      <c r="AQ1309" cm="1">
        <f t="array" ref="AQ1309">_xll.FDS(A1309,"FF_DEBT_LT(ANN_R,"&amp;F1309&amp;","&amp;G1309&amp;")")</f>
        <v>65.802564149999995</v>
      </c>
      <c r="AR1309" t="e" cm="1">
        <f t="array" ref="AR1309">_xll.FDS(A1309,"FF_RD_EXP(ANN_R,"&amp;F1309&amp;","&amp;G1309&amp;")")</f>
        <v>#N/A</v>
      </c>
      <c r="AS1309" t="e" cm="1">
        <f t="array" ref="AS1309">_xll.FDS(A1309,"FF_PTX_INC_FOR(ANN_R,"&amp;F1309&amp;","&amp;G1309&amp;")")</f>
        <v>#N/A</v>
      </c>
      <c r="AT1309" cm="1">
        <f t="array" ref="AT1309">_xll.FDS(A1309,"FF_MKT_VAL_PUBLIC(ANN_R,"&amp;[1]sample_report!E1309&amp;")")</f>
        <v>8936.1279342002108</v>
      </c>
    </row>
    <row r="1310" spans="1:46" hidden="1" x14ac:dyDescent="0.25">
      <c r="A1310" t="s">
        <v>1290</v>
      </c>
      <c r="B1310" t="s">
        <v>1291</v>
      </c>
      <c r="C1310" t="s">
        <v>932</v>
      </c>
      <c r="D1310" t="str" cm="1">
        <f t="array" ref="D1310">_xll.FDS(A1310,"FF_MAJOR_IND_NAME")</f>
        <v>FINANCIAL</v>
      </c>
      <c r="E1310">
        <v>2016</v>
      </c>
      <c r="F1310" s="4">
        <f t="shared" si="140"/>
        <v>42370</v>
      </c>
      <c r="G1310" s="4">
        <f t="shared" si="141"/>
        <v>42735</v>
      </c>
      <c r="H1310" s="2">
        <v>1</v>
      </c>
      <c r="I1310" s="1" cm="1">
        <f t="array" ref="I1310">_xll.FDS(A1310,"FF_PTX_INC(ANN_R,"&amp;F1310&amp;","&amp;G1310&amp;",,,USD)")</f>
        <v>1224.1584155559499</v>
      </c>
      <c r="J1310" s="1" cm="1">
        <f t="array" ref="J1310">_xll.FDS(A1310,"FF_MKT_VAL(ANN_R,"&amp;F1310&amp;","&amp;G1310&amp;",,,USD)")</f>
        <v>9043.2247050196602</v>
      </c>
      <c r="K1310" s="1" cm="1">
        <f t="array" ref="K1310">_xll.FDS(A1310,"FF_SHLDRS_EQ(ANN_R,"&amp;F1310&amp;","&amp;G1310&amp;",,,USD)")</f>
        <v>13437.2999010682</v>
      </c>
      <c r="L1310" s="1" cm="1">
        <f t="array" ref="L1310">_xll.FDS(A1310,"FF_ASSETS(ANN_R,"&amp;F1310&amp;","&amp;G1310&amp;",,,USD)")</f>
        <v>196960.689133465</v>
      </c>
      <c r="M1310" s="1" cm="1">
        <f t="array" ref="M1310">_xll.FDS(A1310,"FF_TAX_CF(ANN_R,"&amp;F1310&amp;","&amp;G1310&amp;",,,USD)")</f>
        <v>216.20708334445999</v>
      </c>
      <c r="N1310" s="1" cm="1">
        <f t="array" ref="N1310">_xll.FDS(A1310,"FF_INC_TAX(ANN_R,"&amp;F1310&amp;","&amp;G1310&amp;",,,USD)")</f>
        <v>293.35139477253</v>
      </c>
      <c r="O1310" s="1" cm="1">
        <f t="array" ref="O1310">_xll.FDS(A1310,"FF_NET_INC(ANN_R,"&amp;F1310&amp;","&amp;G1310&amp;")")</f>
        <v>922</v>
      </c>
      <c r="P1310" s="1" cm="1">
        <f t="array" ref="P1310">_xll.FDS(A1310,"FF_ROA(ANN_R,"&amp;F1310&amp;","&amp;G1310&amp;")")</f>
        <v>0.47323914745095003</v>
      </c>
      <c r="Q1310" cm="1">
        <f t="array" ref="Q1310">_xll.FDS(A1310,"FF_TAX_RATE(ANN_R,"&amp;F1310&amp;","&amp;G1310&amp;")")</f>
        <v>23.9635157545605</v>
      </c>
      <c r="R1310" t="e" cm="1">
        <f t="array" ref="R1310">_xll.FDS(A1310,"FF_TAX_REFUND(ANN_R,"&amp;F1310&amp;","&amp;G1310&amp;",,,,,""D=1"")")</f>
        <v>#N/A</v>
      </c>
      <c r="S1310">
        <f t="shared" si="142"/>
        <v>0.19715229040248938</v>
      </c>
      <c r="T1310" s="1" cm="1">
        <f t="array" ref="T1310">_xll.FDS($A1310,"FF_TAX_CF(ANN_R,"&amp;AE1310&amp;","&amp;AF1310&amp;",,,USD)")</f>
        <v>209.97949910163899</v>
      </c>
      <c r="U1310" s="1" cm="1">
        <f t="array" ref="U1310">_xll.FDS($A1310,"FF_TAX_CF(ANN_R,"&amp;AG1310&amp;","&amp;AH1310&amp;",,,USD)")</f>
        <v>149.935249447823</v>
      </c>
      <c r="V1310" s="1" cm="1">
        <f t="array" ref="V1310">_xll.FDS(A1310,"FF_TAX_CF(ANN_R,"&amp;AI1310&amp;","&amp;AJ1310&amp;",,,USD)")</f>
        <v>186.80100381374399</v>
      </c>
      <c r="W1310" s="1" cm="1">
        <f t="array" ref="W1310">_xll.FDS(A1310,"FF_TAX_CF(ANN_R,"&amp;AK1310&amp;","&amp;AL1310&amp;",,,USD)")</f>
        <v>193.17052531242399</v>
      </c>
      <c r="X1310" s="1" cm="1">
        <f t="array" ref="X1310">_xll.FDS(A1310,"FF_TAX_CF(ANN_R,"&amp;F1310&amp;","&amp;G1310&amp;",,,USD)")</f>
        <v>216.20708334445999</v>
      </c>
      <c r="Y1310" s="1" cm="1">
        <f t="array" ref="Y1310">_xll.FDS($A1310,"FF_PTX_INC(ANN_R,"&amp;AE1310&amp;","&amp;AF1310&amp;",,,USD)")</f>
        <v>244.08784413337699</v>
      </c>
      <c r="Z1310" s="1" cm="1">
        <f t="array" ref="Z1310">_xll.FDS($A1310,"FF_PTX_INC(ANN_R,"&amp;AG1310&amp;","&amp;AH1310&amp;",,,USD)")</f>
        <v>1073.2775050401699</v>
      </c>
      <c r="AA1310" s="1" cm="1">
        <f t="array" ref="AA1310">_xll.FDS(A1310,"FF_PTX_INC(ANN_R,"&amp;AI1310&amp;","&amp;AJ1310&amp;",,,USD)")</f>
        <v>1102.2351628541901</v>
      </c>
      <c r="AB1310" s="1" cm="1">
        <f t="array" ref="AB1310">_xll.FDS(A1310,"FF_PTX_INC(ANN_R,"&amp;AK1310&amp;","&amp;AL1310&amp;",,,USD)")</f>
        <v>1205.75795638561</v>
      </c>
      <c r="AC1310" s="1" cm="1">
        <f t="array" ref="AC1310">_xll.FDS(A1310,"FF_PTX_INC(ANN_R,"&amp;F1310&amp;","&amp;G1310&amp;",,,USD)")</f>
        <v>1224.1584155559499</v>
      </c>
      <c r="AE1310" s="6">
        <f t="shared" si="143"/>
        <v>40909</v>
      </c>
      <c r="AF1310" s="6">
        <f t="shared" si="144"/>
        <v>41274</v>
      </c>
      <c r="AG1310" s="6">
        <f t="shared" si="145"/>
        <v>41275</v>
      </c>
      <c r="AH1310" s="6">
        <f t="shared" si="146"/>
        <v>41639</v>
      </c>
      <c r="AI1310" s="6">
        <f>DATE(YEAR(F1310)+AO1310,MONTH(F1310),DAY(F1310))</f>
        <v>41640</v>
      </c>
      <c r="AJ1310" s="6">
        <f>DATE(YEAR(G1310)+AO1310,MONTH(G1310),DAY(G1310))</f>
        <v>42004</v>
      </c>
      <c r="AK1310" s="6">
        <f>DATE(YEAR(F1310)+AP1310,MONTH(F1310),DAY(F1310))</f>
        <v>42005</v>
      </c>
      <c r="AL1310" s="6">
        <f>DATE(YEAR(G1310)+AP1310,MONTH(G1310),DAY(G1310))</f>
        <v>42369</v>
      </c>
      <c r="AM1310" s="8">
        <v>-4</v>
      </c>
      <c r="AN1310" s="8">
        <v>-3</v>
      </c>
      <c r="AO1310">
        <v>-2</v>
      </c>
      <c r="AP1310">
        <v>-1</v>
      </c>
      <c r="AQ1310" cm="1">
        <f t="array" ref="AQ1310">_xll.FDS(A1310,"FF_DEBT_LT(ANN_R,"&amp;F1310&amp;","&amp;G1310&amp;")")</f>
        <v>5476</v>
      </c>
      <c r="AR1310" t="e" cm="1">
        <f t="array" ref="AR1310">_xll.FDS(A1310,"FF_RD_EXP(ANN_R,"&amp;F1310&amp;","&amp;G1310&amp;")")</f>
        <v>#N/A</v>
      </c>
      <c r="AS1310" t="e" cm="1">
        <f t="array" ref="AS1310">_xll.FDS(A1310,"FF_PTX_INC_FOR(ANN_R,"&amp;F1310&amp;","&amp;G1310&amp;")")</f>
        <v>#N/A</v>
      </c>
      <c r="AT1310" cm="1">
        <f t="array" ref="AT1310">_xll.FDS(A1310,"FF_MKT_VAL_PUBLIC(ANN_R,"&amp;[1]sample_report!E1310&amp;")")</f>
        <v>9127.1484306307393</v>
      </c>
    </row>
    <row r="1311" spans="1:46" hidden="1" x14ac:dyDescent="0.25">
      <c r="A1311" t="s">
        <v>1332</v>
      </c>
      <c r="B1311" t="s">
        <v>1333</v>
      </c>
      <c r="C1311" t="s">
        <v>932</v>
      </c>
      <c r="D1311" t="s">
        <v>1464</v>
      </c>
      <c r="E1311">
        <v>2020</v>
      </c>
      <c r="F1311" s="4">
        <f t="shared" si="140"/>
        <v>43831</v>
      </c>
      <c r="G1311" s="4">
        <f t="shared" si="141"/>
        <v>44196</v>
      </c>
      <c r="H1311" s="3">
        <v>1</v>
      </c>
      <c r="I1311" s="1" cm="1">
        <f t="array" ref="I1311">_xll.FDS(A1311,"FF_PTX_INC(ANN_R,"&amp;F1311&amp;","&amp;G1311&amp;",,,USD)")</f>
        <v>1912.39450573921</v>
      </c>
      <c r="J1311" s="1" cm="1">
        <f t="array" ref="J1311">_xll.FDS(A1311,"FF_MKT_VAL(ANN_R,"&amp;F1311&amp;","&amp;G1311&amp;",,,USD)")</f>
        <v>27958.623605735302</v>
      </c>
      <c r="K1311" s="1" cm="1">
        <f t="array" ref="K1311">_xll.FDS(A1311,"FF_SHLDRS_EQ(ANN_R,"&amp;F1311&amp;","&amp;G1311&amp;",,,USD)")</f>
        <v>10735.900983810399</v>
      </c>
      <c r="L1311" s="1" cm="1">
        <f t="array" ref="L1311">_xll.FDS(A1311,"FF_ASSETS(ANN_R,"&amp;F1311&amp;","&amp;G1311&amp;",,,USD)")</f>
        <v>27447.252862930301</v>
      </c>
      <c r="M1311" s="1" cm="1">
        <f t="array" ref="M1311">_xll.FDS(A1311,"FF_TAX_CF(ANN_R,"&amp;F1311&amp;","&amp;G1311&amp;",,,USD)")</f>
        <v>329.20885920524597</v>
      </c>
      <c r="N1311" s="1" cm="1">
        <f t="array" ref="N1311">_xll.FDS(A1311,"FF_INC_TAX(ANN_R,"&amp;F1311&amp;","&amp;G1311&amp;",,,USD)")</f>
        <v>288.72362732887302</v>
      </c>
      <c r="O1311" s="1" cm="1">
        <f t="array" ref="O1311">_xll.FDS(A1311,"FF_NET_INC(ANN_R,"&amp;F1311&amp;","&amp;G1311&amp;")")</f>
        <v>1530</v>
      </c>
      <c r="P1311" s="1" cm="1">
        <f t="array" ref="P1311">_xll.FDS(A1311,"FF_ROA(ANN_R,"&amp;F1311&amp;","&amp;G1311&amp;")")</f>
        <v>6.3081077738151698</v>
      </c>
      <c r="Q1311" cm="1">
        <f t="array" ref="Q1311">_xll.FDS(A1311,"FF_TAX_RATE(ANN_R,"&amp;F1311&amp;","&amp;G1311&amp;")")</f>
        <v>15.0974930362117</v>
      </c>
      <c r="R1311" t="e" cm="1">
        <f t="array" ref="R1311">_xll.FDS(A1311,"FF_TAX_REFUND(ANN_R,"&amp;F1311&amp;","&amp;G1311&amp;",,,,,""D=1"")")</f>
        <v>#N/A</v>
      </c>
      <c r="S1311">
        <f t="shared" si="142"/>
        <v>0.16879806174043965</v>
      </c>
      <c r="T1311" s="1" cm="1">
        <f t="array" ref="T1311">_xll.FDS($A1311,"FF_TAX_CF(ANN_R,"&amp;AE1311&amp;","&amp;AF1311&amp;",,,USD)")</f>
        <v>332.93860721588101</v>
      </c>
      <c r="U1311" s="1" cm="1">
        <f t="array" ref="U1311">_xll.FDS($A1311,"FF_TAX_CF(ANN_R,"&amp;AG1311&amp;","&amp;AH1311&amp;",,,USD)")</f>
        <v>293.62097764015198</v>
      </c>
      <c r="V1311" s="1" cm="1">
        <f t="array" ref="V1311">_xll.FDS(A1311,"FF_TAX_CF(ANN_R,"&amp;AI1311&amp;","&amp;AJ1311&amp;",,,USD)")</f>
        <v>300.41001820564298</v>
      </c>
      <c r="W1311" s="1" cm="1">
        <f t="array" ref="W1311">_xll.FDS(A1311,"FF_TAX_CF(ANN_R,"&amp;AK1311&amp;","&amp;AL1311&amp;",,,USD)")</f>
        <v>373.32101440429699</v>
      </c>
      <c r="X1311" s="1" cm="1">
        <f t="array" ref="X1311">_xll.FDS(A1311,"FF_TAX_CF(ANN_R,"&amp;F1311&amp;","&amp;G1311&amp;",,,USD)")</f>
        <v>329.20885920524597</v>
      </c>
      <c r="Y1311" s="1" cm="1">
        <f t="array" ref="Y1311">_xll.FDS($A1311,"FF_PTX_INC(ANN_R,"&amp;AE1311&amp;","&amp;AF1311&amp;",,,USD)")</f>
        <v>2023.00806152821</v>
      </c>
      <c r="Z1311" s="1" cm="1">
        <f t="array" ref="Z1311">_xll.FDS($A1311,"FF_PTX_INC(ANN_R,"&amp;AG1311&amp;","&amp;AH1311&amp;",,,USD)")</f>
        <v>2002.51538729668</v>
      </c>
      <c r="AA1311" s="1" cm="1">
        <f t="array" ref="AA1311">_xll.FDS(A1311,"FF_PTX_INC(ANN_R,"&amp;AI1311&amp;","&amp;AJ1311&amp;",,,USD)")</f>
        <v>1952.6651183366801</v>
      </c>
      <c r="AB1311" s="1" cm="1">
        <f t="array" ref="AB1311">_xll.FDS(A1311,"FF_PTX_INC(ANN_R,"&amp;AK1311&amp;","&amp;AL1311&amp;",,,USD)")</f>
        <v>1762.96069335938</v>
      </c>
      <c r="AC1311" s="1" cm="1">
        <f t="array" ref="AC1311">_xll.FDS(A1311,"FF_PTX_INC(ANN_R,"&amp;F1311&amp;","&amp;G1311&amp;",,,USD)")</f>
        <v>1912.39450573921</v>
      </c>
      <c r="AE1311" s="6">
        <f t="shared" si="143"/>
        <v>42370</v>
      </c>
      <c r="AF1311" s="6">
        <f t="shared" si="144"/>
        <v>42735</v>
      </c>
      <c r="AG1311" s="6">
        <f t="shared" si="145"/>
        <v>42736</v>
      </c>
      <c r="AH1311" s="6">
        <f t="shared" si="146"/>
        <v>43100</v>
      </c>
      <c r="AI1311" s="6">
        <f>DATE(YEAR(F1311)+AO1311,MONTH(F1311),DAY(F1311))</f>
        <v>43101</v>
      </c>
      <c r="AJ1311" s="6">
        <f>DATE(YEAR(G1311)+AO1311,MONTH(G1311),DAY(G1311))</f>
        <v>43465</v>
      </c>
      <c r="AK1311" s="6">
        <f>DATE(YEAR(F1311)+AP1311,MONTH(F1311),DAY(F1311))</f>
        <v>43466</v>
      </c>
      <c r="AL1311" s="6">
        <f>DATE(YEAR(G1311)+AP1311,MONTH(G1311),DAY(G1311))</f>
        <v>43830</v>
      </c>
      <c r="AM1311" s="8">
        <v>-4</v>
      </c>
      <c r="AN1311" s="8">
        <v>-3</v>
      </c>
      <c r="AO1311">
        <v>-2</v>
      </c>
      <c r="AP1311">
        <v>-1</v>
      </c>
      <c r="AQ1311" cm="1">
        <f t="array" ref="AQ1311">_xll.FDS(A1311,"FF_DEBT_LT(ANN_R,"&amp;F1311&amp;","&amp;G1311&amp;")")</f>
        <v>8012</v>
      </c>
      <c r="AR1311" t="e" cm="1">
        <f t="array" ref="AR1311">_xll.FDS(A1311,"FF_RD_EXP(ANN_R,"&amp;F1311&amp;","&amp;G1311&amp;")")</f>
        <v>#N/A</v>
      </c>
      <c r="AS1311" t="e" cm="1">
        <f t="array" ref="AS1311">_xll.FDS(A1311,"FF_PTX_INC_FOR(ANN_R,"&amp;F1311&amp;","&amp;G1311&amp;")")</f>
        <v>#N/A</v>
      </c>
      <c r="AT1311" cm="1">
        <f t="array" ref="AT1311">_xll.FDS(A1311,"FF_MKT_VAL_PUBLIC(ANN_R,"&amp;[1]sample_report!E1311&amp;")")</f>
        <v>12121.6861344798</v>
      </c>
    </row>
    <row r="1312" spans="1:46" hidden="1" x14ac:dyDescent="0.25">
      <c r="A1312" t="s">
        <v>1332</v>
      </c>
      <c r="B1312" t="s">
        <v>1333</v>
      </c>
      <c r="C1312" t="s">
        <v>932</v>
      </c>
      <c r="D1312" t="s">
        <v>1464</v>
      </c>
      <c r="E1312">
        <v>2016</v>
      </c>
      <c r="F1312" s="4">
        <f t="shared" si="140"/>
        <v>42370</v>
      </c>
      <c r="G1312" s="4">
        <f t="shared" si="141"/>
        <v>42735</v>
      </c>
      <c r="H1312" s="3">
        <v>1</v>
      </c>
      <c r="I1312" s="1" cm="1">
        <f t="array" ref="I1312">_xll.FDS(A1312,"FF_PTX_INC(ANN_R,"&amp;F1312&amp;","&amp;G1312&amp;",,,USD)")</f>
        <v>2023.00806152821</v>
      </c>
      <c r="J1312" s="1" cm="1">
        <f t="array" ref="J1312">_xll.FDS(A1312,"FF_MKT_VAL(ANN_R,"&amp;F1312&amp;","&amp;G1312&amp;",,,USD)")</f>
        <v>23246.101482862701</v>
      </c>
      <c r="K1312" s="1" cm="1">
        <f t="array" ref="K1312">_xll.FDS(A1312,"FF_SHLDRS_EQ(ANN_R,"&amp;F1312&amp;","&amp;G1312&amp;",,,USD)")</f>
        <v>6409.20931065083</v>
      </c>
      <c r="L1312" s="1" cm="1">
        <f t="array" ref="L1312">_xll.FDS(A1312,"FF_ASSETS(ANN_R,"&amp;F1312&amp;","&amp;G1312&amp;",,,USD)")</f>
        <v>21108.869596362099</v>
      </c>
      <c r="M1312" s="1" cm="1">
        <f t="array" ref="M1312">_xll.FDS(A1312,"FF_TAX_CF(ANN_R,"&amp;F1312&amp;","&amp;G1312&amp;",,,USD)")</f>
        <v>332.93860721588101</v>
      </c>
      <c r="N1312" s="1" cm="1">
        <f t="array" ref="N1312">_xll.FDS(A1312,"FF_INC_TAX(ANN_R,"&amp;F1312&amp;","&amp;G1312&amp;",,,USD)")</f>
        <v>391.81189751625101</v>
      </c>
      <c r="O1312" s="1" cm="1">
        <f t="array" ref="O1312">_xll.FDS(A1312,"FF_NET_INC(ANN_R,"&amp;F1312&amp;","&amp;G1312&amp;")")</f>
        <v>1604</v>
      </c>
      <c r="P1312" s="1" cm="1">
        <f t="array" ref="P1312">_xll.FDS(A1312,"FF_ROA(ANN_R,"&amp;F1312&amp;","&amp;G1312&amp;")")</f>
        <v>7.5299861512100099</v>
      </c>
      <c r="Q1312" cm="1">
        <f t="array" ref="Q1312">_xll.FDS(A1312,"FF_TAX_RATE(ANN_R,"&amp;F1312&amp;","&amp;G1312&amp;")")</f>
        <v>19.3677872553939</v>
      </c>
      <c r="R1312" t="e" cm="1">
        <f t="array" ref="R1312">_xll.FDS(A1312,"FF_TAX_REFUND(ANN_R,"&amp;F1312&amp;","&amp;G1312&amp;",,,,,""D=1"")")</f>
        <v>#N/A</v>
      </c>
      <c r="S1312">
        <f t="shared" si="142"/>
        <v>0.15309430917374051</v>
      </c>
      <c r="T1312" s="1" cm="1">
        <f t="array" ref="T1312">_xll.FDS($A1312,"FF_TAX_CF(ANN_R,"&amp;AE1312&amp;","&amp;AF1312&amp;",,,USD)")</f>
        <v>202.51829862594599</v>
      </c>
      <c r="U1312" s="1" cm="1">
        <f t="array" ref="U1312">_xll.FDS($A1312,"FF_TAX_CF(ANN_R,"&amp;AG1312&amp;","&amp;AH1312&amp;",,,USD)")</f>
        <v>299.87049889564503</v>
      </c>
      <c r="V1312" s="1" cm="1">
        <f t="array" ref="V1312">_xll.FDS(A1312,"FF_TAX_CF(ANN_R,"&amp;AI1312&amp;","&amp;AJ1312&amp;",,,USD)")</f>
        <v>421.66776299476601</v>
      </c>
      <c r="W1312" s="1" cm="1">
        <f t="array" ref="W1312">_xll.FDS(A1312,"FF_TAX_CF(ANN_R,"&amp;AK1312&amp;","&amp;AL1312&amp;",,,USD)")</f>
        <v>363.49292397499102</v>
      </c>
      <c r="X1312" s="1" cm="1">
        <f t="array" ref="X1312">_xll.FDS(A1312,"FF_TAX_CF(ANN_R,"&amp;F1312&amp;","&amp;G1312&amp;",,,USD)")</f>
        <v>332.93860721588101</v>
      </c>
      <c r="Y1312" s="1" cm="1">
        <f t="array" ref="Y1312">_xll.FDS($A1312,"FF_PTX_INC(ANN_R,"&amp;AE1312&amp;","&amp;AF1312&amp;",,,USD)")</f>
        <v>2346.01460671425</v>
      </c>
      <c r="Z1312" s="1" cm="1">
        <f t="array" ref="Z1312">_xll.FDS($A1312,"FF_PTX_INC(ANN_R,"&amp;AG1312&amp;","&amp;AH1312&amp;",,,USD)")</f>
        <v>2156.2630478143701</v>
      </c>
      <c r="AA1312" s="1" cm="1">
        <f t="array" ref="AA1312">_xll.FDS(A1312,"FF_PTX_INC(ANN_R,"&amp;AI1312&amp;","&amp;AJ1312&amp;",,,USD)")</f>
        <v>2252.5360810756702</v>
      </c>
      <c r="AB1312" s="1" cm="1">
        <f t="array" ref="AB1312">_xll.FDS(A1312,"FF_PTX_INC(ANN_R,"&amp;AK1312&amp;","&amp;AL1312&amp;",,,USD)")</f>
        <v>1807.0791077613801</v>
      </c>
      <c r="AC1312" s="1" cm="1">
        <f t="array" ref="AC1312">_xll.FDS(A1312,"FF_PTX_INC(ANN_R,"&amp;F1312&amp;","&amp;G1312&amp;",,,USD)")</f>
        <v>2023.00806152821</v>
      </c>
      <c r="AE1312" s="6">
        <f t="shared" si="143"/>
        <v>40909</v>
      </c>
      <c r="AF1312" s="6">
        <f t="shared" si="144"/>
        <v>41274</v>
      </c>
      <c r="AG1312" s="6">
        <f t="shared" si="145"/>
        <v>41275</v>
      </c>
      <c r="AH1312" s="6">
        <f t="shared" si="146"/>
        <v>41639</v>
      </c>
      <c r="AI1312" s="6">
        <f>DATE(YEAR(F1312)+AO1312,MONTH(F1312),DAY(F1312))</f>
        <v>41640</v>
      </c>
      <c r="AJ1312" s="6">
        <f>DATE(YEAR(G1312)+AO1312,MONTH(G1312),DAY(G1312))</f>
        <v>42004</v>
      </c>
      <c r="AK1312" s="6">
        <f>DATE(YEAR(F1312)+AP1312,MONTH(F1312),DAY(F1312))</f>
        <v>42005</v>
      </c>
      <c r="AL1312" s="6">
        <f>DATE(YEAR(G1312)+AP1312,MONTH(G1312),DAY(G1312))</f>
        <v>42369</v>
      </c>
      <c r="AM1312" s="8">
        <v>-4</v>
      </c>
      <c r="AN1312" s="8">
        <v>-3</v>
      </c>
      <c r="AO1312">
        <v>-2</v>
      </c>
      <c r="AP1312">
        <v>-1</v>
      </c>
      <c r="AQ1312" cm="1">
        <f t="array" ref="AQ1312">_xll.FDS(A1312,"FF_DEBT_LT(ANN_R,"&amp;F1312&amp;","&amp;G1312&amp;")")</f>
        <v>7052</v>
      </c>
      <c r="AR1312" cm="1">
        <f t="array" ref="AR1312">_xll.FDS(A1312,"FF_RD_EXP(ANN_R,"&amp;F1312&amp;","&amp;G1312&amp;")")</f>
        <v>14</v>
      </c>
      <c r="AS1312" t="e" cm="1">
        <f t="array" ref="AS1312">_xll.FDS(A1312,"FF_PTX_INC_FOR(ANN_R,"&amp;F1312&amp;","&amp;G1312&amp;")")</f>
        <v>#N/A</v>
      </c>
      <c r="AT1312" cm="1">
        <f t="array" ref="AT1312">_xll.FDS(A1312,"FF_MKT_VAL_PUBLIC(ANN_R,"&amp;[1]sample_report!E1312&amp;")")</f>
        <v>11587.5287343581</v>
      </c>
    </row>
    <row r="1313" spans="1:46" hidden="1" x14ac:dyDescent="0.25">
      <c r="A1313" t="s">
        <v>1310</v>
      </c>
      <c r="B1313" t="s">
        <v>1311</v>
      </c>
      <c r="C1313" t="s">
        <v>940</v>
      </c>
      <c r="D1313" t="str" cm="1">
        <f t="array" ref="D1313">_xll.FDS(A1313,"FF_MAJOR_IND_NAME")</f>
        <v>CHEMICALS</v>
      </c>
      <c r="E1313">
        <v>2020</v>
      </c>
      <c r="F1313" s="4">
        <f t="shared" si="140"/>
        <v>43831</v>
      </c>
      <c r="G1313" s="4">
        <f t="shared" si="141"/>
        <v>44196</v>
      </c>
      <c r="H1313" s="3">
        <v>1</v>
      </c>
      <c r="I1313" s="1" cm="1">
        <f t="array" ref="I1313">_xll.FDS(A1313,"FF_PTX_INC(ANN_R,"&amp;F1313&amp;","&amp;G1313&amp;",,,USD)")</f>
        <v>478.83145851647902</v>
      </c>
      <c r="J1313" s="1" cm="1">
        <f t="array" ref="J1313">_xll.FDS(A1313,"FF_MKT_VAL(ANN_R,"&amp;F1313&amp;","&amp;G1313&amp;",,,USD)")</f>
        <v>17962.012630133398</v>
      </c>
      <c r="K1313" s="1" cm="1">
        <f t="array" ref="K1313">_xll.FDS(A1313,"FF_SHLDRS_EQ(ANN_R,"&amp;F1313&amp;","&amp;G1313&amp;",,,USD)")</f>
        <v>2816.4345978802398</v>
      </c>
      <c r="L1313" s="1" cm="1">
        <f t="array" ref="L1313">_xll.FDS(A1313,"FF_ASSETS(ANN_R,"&amp;F1313&amp;","&amp;G1313&amp;",,,USD)")</f>
        <v>7377.2745882465797</v>
      </c>
      <c r="M1313" s="1" cm="1">
        <f t="array" ref="M1313">_xll.FDS(A1313,"FF_TAX_CF(ANN_R,"&amp;F1313&amp;","&amp;G1313&amp;",,,USD)")</f>
        <v>157.77474727606801</v>
      </c>
      <c r="N1313" s="1" cm="1">
        <f t="array" ref="N1313">_xll.FDS(A1313,"FF_INC_TAX(ANN_R,"&amp;F1313&amp;","&amp;G1313&amp;",,,USD)")</f>
        <v>123.813767694116</v>
      </c>
      <c r="O1313" s="1" cm="1">
        <f t="array" ref="O1313">_xll.FDS(A1313,"FF_NET_INC(ANN_R,"&amp;F1313&amp;","&amp;G1313&amp;")")</f>
        <v>306.87299999999999</v>
      </c>
      <c r="P1313" s="1" cm="1">
        <f t="array" ref="P1313">_xll.FDS(A1313,"FF_ROA(ANN_R,"&amp;F1313&amp;","&amp;G1313&amp;")")</f>
        <v>5.0703827410068802</v>
      </c>
      <c r="Q1313" cm="1">
        <f t="array" ref="Q1313">_xll.FDS(A1313,"FF_TAX_RATE(ANN_R,"&amp;F1313&amp;","&amp;G1313&amp;")")</f>
        <v>25.857483983553799</v>
      </c>
      <c r="R1313" t="e" cm="1">
        <f t="array" ref="R1313">_xll.FDS(A1313,"FF_TAX_REFUND(ANN_R,"&amp;F1313&amp;","&amp;G1313&amp;",,,,,""D=1"")")</f>
        <v>#N/A</v>
      </c>
      <c r="S1313">
        <f t="shared" si="142"/>
        <v>0.30413669721091868</v>
      </c>
      <c r="T1313" s="1" cm="1">
        <f t="array" ref="T1313">_xll.FDS($A1313,"FF_TAX_CF(ANN_R,"&amp;AE1313&amp;","&amp;AF1313&amp;",,,USD)")</f>
        <v>133.04566040217901</v>
      </c>
      <c r="U1313" s="1" cm="1">
        <f t="array" ref="U1313">_xll.FDS($A1313,"FF_TAX_CF(ANN_R,"&amp;AG1313&amp;","&amp;AH1313&amp;",,,USD)")</f>
        <v>132.057452115893</v>
      </c>
      <c r="V1313" s="1" cm="1">
        <f t="array" ref="V1313">_xll.FDS(A1313,"FF_TAX_CF(ANN_R,"&amp;AI1313&amp;","&amp;AJ1313&amp;",,,USD)")</f>
        <v>113.46478951764099</v>
      </c>
      <c r="W1313" s="1" cm="1">
        <f t="array" ref="W1313">_xll.FDS(A1313,"FF_TAX_CF(ANN_R,"&amp;AK1313&amp;","&amp;AL1313&amp;",,,USD)")</f>
        <v>137.838826359987</v>
      </c>
      <c r="X1313" s="1" cm="1">
        <f t="array" ref="X1313">_xll.FDS(A1313,"FF_TAX_CF(ANN_R,"&amp;F1313&amp;","&amp;G1313&amp;",,,USD)")</f>
        <v>157.77474727606801</v>
      </c>
      <c r="Y1313" s="1" cm="1">
        <f t="array" ref="Y1313">_xll.FDS($A1313,"FF_PTX_INC(ANN_R,"&amp;AE1313&amp;","&amp;AF1313&amp;",,,USD)")</f>
        <v>395.73099991083097</v>
      </c>
      <c r="Z1313" s="1" cm="1">
        <f t="array" ref="Z1313">_xll.FDS($A1313,"FF_PTX_INC(ANN_R,"&amp;AG1313&amp;","&amp;AH1313&amp;",,,USD)")</f>
        <v>423.48078034496302</v>
      </c>
      <c r="AA1313" s="1" cm="1">
        <f t="array" ref="AA1313">_xll.FDS(A1313,"FF_PTX_INC(ANN_R,"&amp;AI1313&amp;","&amp;AJ1313&amp;",,,USD)")</f>
        <v>458.973373138189</v>
      </c>
      <c r="AB1313" s="1" cm="1">
        <f t="array" ref="AB1313">_xll.FDS(A1313,"FF_PTX_INC(ANN_R,"&amp;AK1313&amp;","&amp;AL1313&amp;",,,USD)")</f>
        <v>459.68884275627101</v>
      </c>
      <c r="AC1313" s="1" cm="1">
        <f t="array" ref="AC1313">_xll.FDS(A1313,"FF_PTX_INC(ANN_R,"&amp;F1313&amp;","&amp;G1313&amp;",,,USD)")</f>
        <v>478.83145851647902</v>
      </c>
      <c r="AE1313" s="6">
        <f t="shared" si="143"/>
        <v>42370</v>
      </c>
      <c r="AF1313" s="6">
        <f t="shared" si="144"/>
        <v>42735</v>
      </c>
      <c r="AG1313" s="6">
        <f t="shared" si="145"/>
        <v>42736</v>
      </c>
      <c r="AH1313" s="6">
        <f t="shared" si="146"/>
        <v>43100</v>
      </c>
      <c r="AI1313" s="6">
        <f>DATE(YEAR(F1313)+AO1313,MONTH(F1313),DAY(F1313))</f>
        <v>43101</v>
      </c>
      <c r="AJ1313" s="6">
        <f>DATE(YEAR(G1313)+AO1313,MONTH(G1313),DAY(G1313))</f>
        <v>43465</v>
      </c>
      <c r="AK1313" s="6">
        <f>DATE(YEAR(F1313)+AP1313,MONTH(F1313),DAY(F1313))</f>
        <v>43466</v>
      </c>
      <c r="AL1313" s="6">
        <f>DATE(YEAR(G1313)+AP1313,MONTH(G1313),DAY(G1313))</f>
        <v>43830</v>
      </c>
      <c r="AM1313" s="8">
        <v>-4</v>
      </c>
      <c r="AN1313" s="8">
        <v>-3</v>
      </c>
      <c r="AO1313">
        <v>-2</v>
      </c>
      <c r="AP1313">
        <v>-1</v>
      </c>
      <c r="AQ1313" cm="1">
        <f t="array" ref="AQ1313">_xll.FDS(A1313,"FF_DEBT_LT(ANN_R,"&amp;F1313&amp;","&amp;G1313&amp;")")</f>
        <v>2040.8530000000001</v>
      </c>
      <c r="AR1313" cm="1">
        <f t="array" ref="AR1313">_xll.FDS(A1313,"FF_RD_EXP(ANN_R,"&amp;F1313&amp;","&amp;G1313&amp;")")</f>
        <v>212.297</v>
      </c>
      <c r="AS1313" t="e" cm="1">
        <f t="array" ref="AS1313">_xll.FDS(A1313,"FF_PTX_INC_FOR(ANN_R,"&amp;F1313&amp;","&amp;G1313&amp;")")</f>
        <v>#N/A</v>
      </c>
      <c r="AT1313" cm="1">
        <f t="array" ref="AT1313">_xll.FDS(A1313,"FF_MKT_VAL_PUBLIC(ANN_R,"&amp;[1]sample_report!E1313&amp;")")</f>
        <v>13910.76482703</v>
      </c>
    </row>
    <row r="1314" spans="1:46" hidden="1" x14ac:dyDescent="0.25">
      <c r="A1314" t="s">
        <v>1310</v>
      </c>
      <c r="B1314" t="s">
        <v>1311</v>
      </c>
      <c r="C1314" t="s">
        <v>940</v>
      </c>
      <c r="D1314" t="str" cm="1">
        <f t="array" ref="D1314">_xll.FDS(A1314,"FF_MAJOR_IND_NAME")</f>
        <v>CHEMICALS</v>
      </c>
      <c r="E1314">
        <v>2016</v>
      </c>
      <c r="F1314" s="4">
        <f t="shared" si="140"/>
        <v>42370</v>
      </c>
      <c r="G1314" s="4">
        <f t="shared" si="141"/>
        <v>42735</v>
      </c>
      <c r="H1314" s="2">
        <v>1</v>
      </c>
      <c r="I1314" s="1" cm="1">
        <f t="array" ref="I1314">_xll.FDS(A1314,"FF_PTX_INC(ANN_R,"&amp;F1314&amp;","&amp;G1314&amp;",,,USD)")</f>
        <v>395.73099991083097</v>
      </c>
      <c r="J1314" s="1" cm="1">
        <f t="array" ref="J1314">_xll.FDS(A1314,"FF_MKT_VAL(ANN_R,"&amp;F1314&amp;","&amp;G1314&amp;",,,USD)")</f>
        <v>7918.0724948899997</v>
      </c>
      <c r="K1314" s="1" cm="1">
        <f t="array" ref="K1314">_xll.FDS(A1314,"FF_SHLDRS_EQ(ANN_R,"&amp;F1314&amp;","&amp;G1314&amp;",,,USD)")</f>
        <v>1763.2044226074199</v>
      </c>
      <c r="L1314" s="1" cm="1">
        <f t="array" ref="L1314">_xll.FDS(A1314,"FF_ASSETS(ANN_R,"&amp;F1314&amp;","&amp;G1314&amp;",,,USD)")</f>
        <v>5131.4165942215895</v>
      </c>
      <c r="M1314" s="1" cm="1">
        <f t="array" ref="M1314">_xll.FDS(A1314,"FF_TAX_CF(ANN_R,"&amp;F1314&amp;","&amp;G1314&amp;",,,USD)")</f>
        <v>133.04566040217901</v>
      </c>
      <c r="N1314" s="1" cm="1">
        <f t="array" ref="N1314">_xll.FDS(A1314,"FF_INC_TAX(ANN_R,"&amp;F1314&amp;","&amp;G1314&amp;",,,USD)")</f>
        <v>107.47812364101399</v>
      </c>
      <c r="O1314" s="1" cm="1">
        <f t="array" ref="O1314">_xll.FDS(A1314,"FF_NET_INC(ANN_R,"&amp;F1314&amp;","&amp;G1314&amp;")")</f>
        <v>252.363</v>
      </c>
      <c r="P1314" s="1" cm="1">
        <f t="array" ref="P1314">_xll.FDS(A1314,"FF_ROA(ANN_R,"&amp;F1314&amp;","&amp;G1314&amp;")")</f>
        <v>5.5196800303408198</v>
      </c>
      <c r="Q1314" cm="1">
        <f t="array" ref="Q1314">_xll.FDS(A1314,"FF_TAX_RATE(ANN_R,"&amp;F1314&amp;","&amp;G1314&amp;")")</f>
        <v>27.159389500754699</v>
      </c>
      <c r="R1314" t="e" cm="1">
        <f t="array" ref="R1314">_xll.FDS(A1314,"FF_TAX_REFUND(ANN_R,"&amp;F1314&amp;","&amp;G1314&amp;",,,,,""D=1"")")</f>
        <v>#N/A</v>
      </c>
      <c r="S1314">
        <f t="shared" si="142"/>
        <v>0.30842006246927578</v>
      </c>
      <c r="T1314" s="1" cm="1">
        <f t="array" ref="T1314">_xll.FDS($A1314,"FF_TAX_CF(ANN_R,"&amp;AE1314&amp;","&amp;AF1314&amp;",,,USD)")</f>
        <v>82.704413542747503</v>
      </c>
      <c r="U1314" s="1" cm="1">
        <f t="array" ref="U1314">_xll.FDS($A1314,"FF_TAX_CF(ANN_R,"&amp;AG1314&amp;","&amp;AH1314&amp;",,,USD)")</f>
        <v>72.826492087841004</v>
      </c>
      <c r="V1314" s="1" cm="1">
        <f t="array" ref="V1314">_xll.FDS(A1314,"FF_TAX_CF(ANN_R,"&amp;AI1314&amp;","&amp;AJ1314&amp;",,,USD)")</f>
        <v>91.869579555988295</v>
      </c>
      <c r="W1314" s="1" cm="1">
        <f t="array" ref="W1314">_xll.FDS(A1314,"FF_TAX_CF(ANN_R,"&amp;AK1314&amp;","&amp;AL1314&amp;",,,USD)")</f>
        <v>152.71392078733399</v>
      </c>
      <c r="X1314" s="1" cm="1">
        <f t="array" ref="X1314">_xll.FDS(A1314,"FF_TAX_CF(ANN_R,"&amp;F1314&amp;","&amp;G1314&amp;",,,USD)")</f>
        <v>133.04566040217901</v>
      </c>
      <c r="Y1314" s="1" cm="1">
        <f t="array" ref="Y1314">_xll.FDS($A1314,"FF_PTX_INC(ANN_R,"&amp;AE1314&amp;","&amp;AF1314&amp;",,,USD)")</f>
        <v>272.99983459591903</v>
      </c>
      <c r="Z1314" s="1" cm="1">
        <f t="array" ref="Z1314">_xll.FDS($A1314,"FF_PTX_INC(ANN_R,"&amp;AG1314&amp;","&amp;AH1314&amp;",,,USD)")</f>
        <v>326.347121066093</v>
      </c>
      <c r="AA1314" s="1" cm="1">
        <f t="array" ref="AA1314">_xll.FDS(A1314,"FF_PTX_INC(ANN_R,"&amp;AI1314&amp;","&amp;AJ1314&amp;",,,USD)")</f>
        <v>344.491026660204</v>
      </c>
      <c r="AB1314" s="1" cm="1">
        <f t="array" ref="AB1314">_xll.FDS(A1314,"FF_PTX_INC(ANN_R,"&amp;AK1314&amp;","&amp;AL1314&amp;",,,USD)")</f>
        <v>389.11255069804201</v>
      </c>
      <c r="AC1314" s="1" cm="1">
        <f t="array" ref="AC1314">_xll.FDS(A1314,"FF_PTX_INC(ANN_R,"&amp;F1314&amp;","&amp;G1314&amp;",,,USD)")</f>
        <v>395.73099991083097</v>
      </c>
      <c r="AE1314" s="6">
        <f t="shared" si="143"/>
        <v>40909</v>
      </c>
      <c r="AF1314" s="6">
        <f t="shared" si="144"/>
        <v>41274</v>
      </c>
      <c r="AG1314" s="6">
        <f t="shared" si="145"/>
        <v>41275</v>
      </c>
      <c r="AH1314" s="6">
        <f t="shared" si="146"/>
        <v>41639</v>
      </c>
      <c r="AI1314" s="6">
        <f>DATE(YEAR(F1314)+AO1314,MONTH(F1314),DAY(F1314))</f>
        <v>41640</v>
      </c>
      <c r="AJ1314" s="6">
        <f>DATE(YEAR(G1314)+AO1314,MONTH(G1314),DAY(G1314))</f>
        <v>42004</v>
      </c>
      <c r="AK1314" s="6">
        <f>DATE(YEAR(F1314)+AP1314,MONTH(F1314),DAY(F1314))</f>
        <v>42005</v>
      </c>
      <c r="AL1314" s="6">
        <f>DATE(YEAR(G1314)+AP1314,MONTH(G1314),DAY(G1314))</f>
        <v>42369</v>
      </c>
      <c r="AM1314" s="8">
        <v>-4</v>
      </c>
      <c r="AN1314" s="8">
        <v>-3</v>
      </c>
      <c r="AO1314">
        <v>-2</v>
      </c>
      <c r="AP1314">
        <v>-1</v>
      </c>
      <c r="AQ1314" cm="1">
        <f t="array" ref="AQ1314">_xll.FDS(A1314,"FF_DEBT_LT(ANN_R,"&amp;F1314&amp;","&amp;G1314&amp;")")</f>
        <v>1219.096</v>
      </c>
      <c r="AR1314" cm="1">
        <f t="array" ref="AR1314">_xll.FDS(A1314,"FF_RD_EXP(ANN_R,"&amp;F1314&amp;","&amp;G1314&amp;")")</f>
        <v>186.15199999999999</v>
      </c>
      <c r="AS1314" t="e" cm="1">
        <f t="array" ref="AS1314">_xll.FDS(A1314,"FF_PTX_INC_FOR(ANN_R,"&amp;F1314&amp;","&amp;G1314&amp;")")</f>
        <v>#N/A</v>
      </c>
      <c r="AT1314" cm="1">
        <f t="array" ref="AT1314">_xll.FDS(A1314,"FF_MKT_VAL_PUBLIC(ANN_R,"&amp;[1]sample_report!E1314&amp;")")</f>
        <v>6847.7760297165296</v>
      </c>
    </row>
    <row r="1315" spans="1:46" hidden="1" x14ac:dyDescent="0.25">
      <c r="A1315" t="s">
        <v>770</v>
      </c>
      <c r="B1315" t="s">
        <v>771</v>
      </c>
      <c r="C1315" t="s">
        <v>502</v>
      </c>
      <c r="D1315" t="str" cm="1">
        <f t="array" ref="D1315">_xll.FDS(A1315,"FF_MAJOR_IND_NAME")</f>
        <v>FINANCIAL</v>
      </c>
      <c r="E1315">
        <v>2020</v>
      </c>
      <c r="F1315" s="4">
        <f t="shared" si="140"/>
        <v>43831</v>
      </c>
      <c r="G1315" s="4">
        <f t="shared" si="141"/>
        <v>44196</v>
      </c>
      <c r="H1315" s="3">
        <v>1</v>
      </c>
      <c r="I1315" s="1" cm="1">
        <f t="array" ref="I1315">_xll.FDS(A1315,"FF_PTX_INC(ANN_R,"&amp;F1315&amp;","&amp;G1315&amp;",,,USD)")</f>
        <v>1797</v>
      </c>
      <c r="J1315" s="1" cm="1">
        <f t="array" ref="J1315">_xll.FDS(A1315,"FF_MKT_VAL(ANN_R,"&amp;F1315&amp;","&amp;G1315&amp;",,,USD)")</f>
        <v>20270.9714805</v>
      </c>
      <c r="K1315" s="1" cm="1">
        <f t="array" ref="K1315">_xll.FDS(A1315,"FF_SHLDRS_EQ(ANN_R,"&amp;F1315&amp;","&amp;G1315&amp;",,,USD)")</f>
        <v>12701</v>
      </c>
      <c r="L1315" s="1" cm="1">
        <f t="array" ref="L1315">_xll.FDS(A1315,"FF_ASSETS(ANN_R,"&amp;F1315&amp;","&amp;G1315&amp;",,,USD)")</f>
        <v>95948</v>
      </c>
      <c r="M1315" s="1" cm="1">
        <f t="array" ref="M1315">_xll.FDS(A1315,"FF_TAX_CF(ANN_R,"&amp;F1315&amp;","&amp;G1315&amp;",,,USD)")</f>
        <v>847</v>
      </c>
      <c r="N1315" s="1" cm="1">
        <f t="array" ref="N1315">_xll.FDS(A1315,"FF_INC_TAX(ANN_R,"&amp;F1315&amp;","&amp;G1315&amp;",,,USD)")</f>
        <v>412</v>
      </c>
      <c r="O1315" s="1" cm="1">
        <f t="array" ref="O1315">_xll.FDS(A1315,"FF_NET_INC(ANN_R,"&amp;F1315&amp;","&amp;G1315&amp;")")</f>
        <v>1385</v>
      </c>
      <c r="P1315" s="1" cm="1">
        <f t="array" ref="P1315">_xll.FDS(A1315,"FF_ROA(ANN_R,"&amp;F1315&amp;","&amp;G1315&amp;")")</f>
        <v>1.3796607130405301</v>
      </c>
      <c r="Q1315" cm="1">
        <f t="array" ref="Q1315">_xll.FDS(A1315,"FF_TAX_RATE(ANN_R,"&amp;F1315&amp;","&amp;G1315&amp;")")</f>
        <v>22.927100723427898</v>
      </c>
      <c r="R1315" t="e" cm="1">
        <f t="array" ref="R1315">_xll.FDS(A1315,"FF_TAX_REFUND(ANN_R,"&amp;F1315&amp;","&amp;G1315&amp;",,,,,""D=1"")")</f>
        <v>#N/A</v>
      </c>
      <c r="S1315">
        <f t="shared" si="142"/>
        <v>0.29967483451399374</v>
      </c>
      <c r="T1315" s="1" cm="1">
        <f t="array" ref="T1315">_xll.FDS($A1315,"FF_TAX_CF(ANN_R,"&amp;AE1315&amp;","&amp;AF1315&amp;",,,USD)")</f>
        <v>1771</v>
      </c>
      <c r="U1315" s="1" cm="1">
        <f t="array" ref="U1315">_xll.FDS($A1315,"FF_TAX_CF(ANN_R,"&amp;AG1315&amp;","&amp;AH1315&amp;",,,USD)")</f>
        <v>754</v>
      </c>
      <c r="V1315" s="1" cm="1">
        <f t="array" ref="V1315">_xll.FDS(A1315,"FF_TAX_CF(ANN_R,"&amp;AI1315&amp;","&amp;AJ1315&amp;",,,USD)")</f>
        <v>772</v>
      </c>
      <c r="W1315" s="1" cm="1">
        <f t="array" ref="W1315">_xll.FDS(A1315,"FF_TAX_CF(ANN_R,"&amp;AK1315&amp;","&amp;AL1315&amp;",,,USD)")</f>
        <v>1017</v>
      </c>
      <c r="X1315" s="1" cm="1">
        <f t="array" ref="X1315">_xll.FDS(A1315,"FF_TAX_CF(ANN_R,"&amp;F1315&amp;","&amp;G1315&amp;",,,USD)")</f>
        <v>847</v>
      </c>
      <c r="Y1315" s="1" cm="1">
        <f t="array" ref="Y1315">_xll.FDS($A1315,"FF_PTX_INC(ANN_R,"&amp;AE1315&amp;","&amp;AF1315&amp;",,,USD)")</f>
        <v>3570</v>
      </c>
      <c r="Z1315" s="1" cm="1">
        <f t="array" ref="Z1315">_xll.FDS($A1315,"FF_PTX_INC(ANN_R,"&amp;AG1315&amp;","&amp;AH1315&amp;",,,USD)")</f>
        <v>3324</v>
      </c>
      <c r="AA1315" s="1" cm="1">
        <f t="array" ref="AA1315">_xll.FDS(A1315,"FF_PTX_INC(ANN_R,"&amp;AI1315&amp;","&amp;AJ1315&amp;",,,USD)")</f>
        <v>3644</v>
      </c>
      <c r="AB1315" s="1" cm="1">
        <f t="array" ref="AB1315">_xll.FDS(A1315,"FF_PTX_INC(ANN_R,"&amp;AK1315&amp;","&amp;AL1315&amp;",,,USD)")</f>
        <v>4887</v>
      </c>
      <c r="AC1315" s="1" cm="1">
        <f t="array" ref="AC1315">_xll.FDS(A1315,"FF_PTX_INC(ANN_R,"&amp;F1315&amp;","&amp;G1315&amp;",,,USD)")</f>
        <v>1797</v>
      </c>
      <c r="AE1315" s="6">
        <f t="shared" si="143"/>
        <v>42370</v>
      </c>
      <c r="AF1315" s="6">
        <f t="shared" si="144"/>
        <v>42735</v>
      </c>
      <c r="AG1315" s="6">
        <f t="shared" si="145"/>
        <v>42736</v>
      </c>
      <c r="AH1315" s="6">
        <f t="shared" si="146"/>
        <v>43100</v>
      </c>
      <c r="AI1315" s="6">
        <f>DATE(YEAR(F1315)+AO1315,MONTH(F1315),DAY(F1315))</f>
        <v>43101</v>
      </c>
      <c r="AJ1315" s="6">
        <f>DATE(YEAR(G1315)+AO1315,MONTH(G1315),DAY(G1315))</f>
        <v>43465</v>
      </c>
      <c r="AK1315" s="6">
        <f>DATE(YEAR(F1315)+AP1315,MONTH(F1315),DAY(F1315))</f>
        <v>43466</v>
      </c>
      <c r="AL1315" s="6">
        <f>DATE(YEAR(G1315)+AP1315,MONTH(G1315),DAY(G1315))</f>
        <v>43830</v>
      </c>
      <c r="AM1315" s="8">
        <v>-4</v>
      </c>
      <c r="AN1315" s="8">
        <v>-3</v>
      </c>
      <c r="AO1315">
        <v>-2</v>
      </c>
      <c r="AP1315">
        <v>-1</v>
      </c>
      <c r="AQ1315" cm="1">
        <f t="array" ref="AQ1315">_xll.FDS(A1315,"FF_DEBT_LT(ANN_R,"&amp;F1315&amp;","&amp;G1315&amp;")")</f>
        <v>10950</v>
      </c>
      <c r="AR1315" t="e" cm="1">
        <f t="array" ref="AR1315">_xll.FDS(A1315,"FF_RD_EXP(ANN_R,"&amp;F1315&amp;","&amp;G1315&amp;")")</f>
        <v>#N/A</v>
      </c>
      <c r="AS1315" cm="1">
        <f t="array" ref="AS1315">_xll.FDS(A1315,"FF_PTX_INC_FOR(ANN_R,"&amp;F1315&amp;","&amp;G1315&amp;")")</f>
        <v>17</v>
      </c>
      <c r="AT1315" cm="1">
        <f t="array" ref="AT1315">_xll.FDS(A1315,"FF_MKT_VAL_PUBLIC(ANN_R,"&amp;[1]sample_report!E1315&amp;")")</f>
        <v>20199.496035059801</v>
      </c>
    </row>
    <row r="1316" spans="1:46" hidden="1" x14ac:dyDescent="0.25">
      <c r="A1316" t="s">
        <v>770</v>
      </c>
      <c r="B1316" t="s">
        <v>771</v>
      </c>
      <c r="C1316" t="s">
        <v>502</v>
      </c>
      <c r="D1316" t="str" cm="1">
        <f t="array" ref="D1316">_xll.FDS(A1316,"FF_MAJOR_IND_NAME")</f>
        <v>FINANCIAL</v>
      </c>
      <c r="E1316">
        <v>2016</v>
      </c>
      <c r="F1316" s="4">
        <f t="shared" si="140"/>
        <v>42370</v>
      </c>
      <c r="G1316" s="4">
        <f t="shared" si="141"/>
        <v>42735</v>
      </c>
      <c r="H1316" s="2">
        <v>0</v>
      </c>
      <c r="I1316" s="1" cm="1">
        <f t="array" ref="I1316">_xll.FDS(A1316,"FF_PTX_INC(ANN_R,"&amp;F1316&amp;","&amp;G1316&amp;",,,USD)")</f>
        <v>3570</v>
      </c>
      <c r="J1316" s="1" cm="1">
        <f t="array" ref="J1316">_xll.FDS(A1316,"FF_MKT_VAL(ANN_R,"&amp;F1316&amp;","&amp;G1316&amp;",,,USD)")</f>
        <v>29645.36893656</v>
      </c>
      <c r="K1316" s="1" cm="1">
        <f t="array" ref="K1316">_xll.FDS(A1316,"FF_SHLDRS_EQ(ANN_R,"&amp;F1316&amp;","&amp;G1316&amp;",,,USD)")</f>
        <v>14196</v>
      </c>
      <c r="L1316" s="1" cm="1">
        <f t="array" ref="L1316">_xll.FDS(A1316,"FF_ASSETS(ANN_R,"&amp;F1316&amp;","&amp;G1316&amp;",,,USD)")</f>
        <v>90207</v>
      </c>
      <c r="M1316" s="1" cm="1">
        <f t="array" ref="M1316">_xll.FDS(A1316,"FF_TAX_CF(ANN_R,"&amp;F1316&amp;","&amp;G1316&amp;",,,USD)")</f>
        <v>1771</v>
      </c>
      <c r="N1316" s="1" cm="1">
        <f t="array" ref="N1316">_xll.FDS(A1316,"FF_INC_TAX(ANN_R,"&amp;F1316&amp;","&amp;G1316&amp;",,,USD)")</f>
        <v>1319</v>
      </c>
      <c r="O1316" s="1" cm="1">
        <f t="array" ref="O1316">_xll.FDS(A1316,"FF_NET_INC(ANN_R,"&amp;F1316&amp;","&amp;G1316&amp;")")</f>
        <v>2251</v>
      </c>
      <c r="P1316" s="1" cm="1">
        <f t="array" ref="P1316">_xll.FDS(A1316,"FF_ROA(ANN_R,"&amp;F1316&amp;","&amp;G1316&amp;")")</f>
        <v>2.58443027147425</v>
      </c>
      <c r="Q1316" cm="1">
        <f t="array" ref="Q1316">_xll.FDS(A1316,"FF_TAX_RATE(ANN_R,"&amp;F1316&amp;","&amp;G1316&amp;")")</f>
        <v>36.946778711484598</v>
      </c>
      <c r="R1316" t="e" cm="1">
        <f t="array" ref="R1316">_xll.FDS(A1316,"FF_TAX_REFUND(ANN_R,"&amp;F1316&amp;","&amp;G1316&amp;",,,,,""D=1"")")</f>
        <v>#N/A</v>
      </c>
      <c r="S1316">
        <f t="shared" si="142"/>
        <v>0.36389297265510145</v>
      </c>
      <c r="T1316" s="1" cm="1">
        <f t="array" ref="T1316">_xll.FDS($A1316,"FF_TAX_CF(ANN_R,"&amp;AE1316&amp;","&amp;AF1316&amp;",,,USD)")</f>
        <v>228</v>
      </c>
      <c r="U1316" s="1" cm="1">
        <f t="array" ref="U1316">_xll.FDS($A1316,"FF_TAX_CF(ANN_R,"&amp;AG1316&amp;","&amp;AH1316&amp;",,,USD)")</f>
        <v>1183</v>
      </c>
      <c r="V1316" s="1" cm="1">
        <f t="array" ref="V1316">_xll.FDS(A1316,"FF_TAX_CF(ANN_R,"&amp;AI1316&amp;","&amp;AJ1316&amp;",,,USD)")</f>
        <v>1787</v>
      </c>
      <c r="W1316" s="1" cm="1">
        <f t="array" ref="W1316">_xll.FDS(A1316,"FF_TAX_CF(ANN_R,"&amp;AK1316&amp;","&amp;AL1316&amp;",,,USD)")</f>
        <v>1219</v>
      </c>
      <c r="X1316" s="1" cm="1">
        <f t="array" ref="X1316">_xll.FDS(A1316,"FF_TAX_CF(ANN_R,"&amp;F1316&amp;","&amp;G1316&amp;",,,USD)")</f>
        <v>1771</v>
      </c>
      <c r="Y1316" s="1" cm="1">
        <f t="array" ref="Y1316">_xll.FDS($A1316,"FF_PTX_INC(ANN_R,"&amp;AE1316&amp;","&amp;AF1316&amp;",,,USD)")</f>
        <v>3376</v>
      </c>
      <c r="Z1316" s="1" cm="1">
        <f t="array" ref="Z1316">_xll.FDS($A1316,"FF_PTX_INC(ANN_R,"&amp;AG1316&amp;","&amp;AH1316&amp;",,,USD)")</f>
        <v>3142</v>
      </c>
      <c r="AA1316" s="1" cm="1">
        <f t="array" ref="AA1316">_xll.FDS(A1316,"FF_PTX_INC(ANN_R,"&amp;AI1316&amp;","&amp;AJ1316&amp;",,,USD)")</f>
        <v>3386</v>
      </c>
      <c r="AB1316" s="1" cm="1">
        <f t="array" ref="AB1316">_xll.FDS(A1316,"FF_PTX_INC(ANN_R,"&amp;AK1316&amp;","&amp;AL1316&amp;",,,USD)")</f>
        <v>3531</v>
      </c>
      <c r="AC1316" s="1" cm="1">
        <f t="array" ref="AC1316">_xll.FDS(A1316,"FF_PTX_INC(ANN_R,"&amp;F1316&amp;","&amp;G1316&amp;",,,USD)")</f>
        <v>3570</v>
      </c>
      <c r="AE1316" s="6">
        <f t="shared" si="143"/>
        <v>40909</v>
      </c>
      <c r="AF1316" s="6">
        <f t="shared" si="144"/>
        <v>41274</v>
      </c>
      <c r="AG1316" s="6">
        <f t="shared" si="145"/>
        <v>41275</v>
      </c>
      <c r="AH1316" s="6">
        <f t="shared" si="146"/>
        <v>41639</v>
      </c>
      <c r="AI1316" s="6">
        <f>DATE(YEAR(F1316)+AO1316,MONTH(F1316),DAY(F1316))</f>
        <v>41640</v>
      </c>
      <c r="AJ1316" s="6">
        <f>DATE(YEAR(G1316)+AO1316,MONTH(G1316),DAY(G1316))</f>
        <v>42004</v>
      </c>
      <c r="AK1316" s="6">
        <f>DATE(YEAR(F1316)+AP1316,MONTH(F1316),DAY(F1316))</f>
        <v>42005</v>
      </c>
      <c r="AL1316" s="6">
        <f>DATE(YEAR(G1316)+AP1316,MONTH(G1316),DAY(G1316))</f>
        <v>42369</v>
      </c>
      <c r="AM1316" s="8">
        <v>-4</v>
      </c>
      <c r="AN1316" s="8">
        <v>-3</v>
      </c>
      <c r="AO1316">
        <v>-2</v>
      </c>
      <c r="AP1316">
        <v>-1</v>
      </c>
      <c r="AQ1316" cm="1">
        <f t="array" ref="AQ1316">_xll.FDS(A1316,"FF_DEBT_LT(ANN_R,"&amp;F1316&amp;","&amp;G1316&amp;")")</f>
        <v>16170</v>
      </c>
      <c r="AR1316" t="e" cm="1">
        <f t="array" ref="AR1316">_xll.FDS(A1316,"FF_RD_EXP(ANN_R,"&amp;F1316&amp;","&amp;G1316&amp;")")</f>
        <v>#N/A</v>
      </c>
      <c r="AS1316" cm="1">
        <f t="array" ref="AS1316">_xll.FDS(A1316,"FF_PTX_INC_FOR(ANN_R,"&amp;F1316&amp;","&amp;G1316&amp;")")</f>
        <v>25</v>
      </c>
      <c r="AT1316" cm="1">
        <f t="array" ref="AT1316">_xll.FDS(A1316,"FF_MKT_VAL_PUBLIC(ANN_R,"&amp;[1]sample_report!E1316&amp;")")</f>
        <v>29549.673685632799</v>
      </c>
    </row>
    <row r="1317" spans="1:46" hidden="1" x14ac:dyDescent="0.25">
      <c r="A1317" t="s">
        <v>790</v>
      </c>
      <c r="B1317" t="s">
        <v>791</v>
      </c>
      <c r="C1317" t="s">
        <v>502</v>
      </c>
      <c r="D1317" t="str" cm="1">
        <f t="array" ref="D1317">_xll.FDS(A1317,"FF_MAJOR_IND_NAME")</f>
        <v>ELECTRONICS</v>
      </c>
      <c r="E1317">
        <v>2020</v>
      </c>
      <c r="F1317" s="4">
        <f t="shared" si="140"/>
        <v>43831</v>
      </c>
      <c r="G1317" s="4">
        <f t="shared" si="141"/>
        <v>44196</v>
      </c>
      <c r="H1317" s="3">
        <v>0</v>
      </c>
      <c r="I1317" s="1" cm="1">
        <f t="array" ref="I1317">_xll.FDS(A1317,"FF_PTX_INC(ANN_R,"&amp;F1317&amp;","&amp;G1317&amp;",,,USD)")</f>
        <v>458.43900000000002</v>
      </c>
      <c r="J1317" s="1" cm="1">
        <f t="array" ref="J1317">_xll.FDS(A1317,"FF_MKT_VAL(ANN_R,"&amp;F1317&amp;","&amp;G1317&amp;",,,USD)")</f>
        <v>13462.94666</v>
      </c>
      <c r="K1317" s="1" cm="1">
        <f t="array" ref="K1317">_xll.FDS(A1317,"FF_SHLDRS_EQ(ANN_R,"&amp;F1317&amp;","&amp;G1317&amp;",,,USD)")</f>
        <v>2539.2440000000001</v>
      </c>
      <c r="L1317" s="1" cm="1">
        <f t="array" ref="L1317">_xll.FDS(A1317,"FF_ASSETS(ANN_R,"&amp;F1317&amp;","&amp;G1317&amp;",,,USD)")</f>
        <v>4948.8320000000003</v>
      </c>
      <c r="M1317" s="1" cm="1">
        <f t="array" ref="M1317">_xll.FDS(A1317,"FF_TAX_CF(ANN_R,"&amp;F1317&amp;","&amp;G1317&amp;",,,USD)")</f>
        <v>27.998000000000001</v>
      </c>
      <c r="N1317" s="1" cm="1">
        <f t="array" ref="N1317">_xll.FDS(A1317,"FF_INC_TAX(ANN_R,"&amp;F1317&amp;","&amp;G1317&amp;",,,USD)")</f>
        <v>53.98</v>
      </c>
      <c r="O1317" s="1" cm="1">
        <f t="array" ref="O1317">_xll.FDS(A1317,"FF_NET_INC(ANN_R,"&amp;F1317&amp;","&amp;G1317&amp;")")</f>
        <v>404.459</v>
      </c>
      <c r="P1317" s="1" cm="1">
        <f t="array" ref="P1317">_xll.FDS(A1317,"FF_ROA(ANN_R,"&amp;F1317&amp;","&amp;G1317&amp;")")</f>
        <v>8.8003379498269005</v>
      </c>
      <c r="Q1317" cm="1">
        <f t="array" ref="Q1317">_xll.FDS(A1317,"FF_TAX_RATE(ANN_R,"&amp;F1317&amp;","&amp;G1317&amp;")")</f>
        <v>11.7747399326846</v>
      </c>
      <c r="R1317" t="e" cm="1">
        <f t="array" ref="R1317">_xll.FDS(A1317,"FF_TAX_REFUND(ANN_R,"&amp;F1317&amp;","&amp;G1317&amp;",,,,,""D=1"")")</f>
        <v>#N/A</v>
      </c>
      <c r="S1317">
        <f t="shared" si="142"/>
        <v>4.2117156627395951E-2</v>
      </c>
      <c r="T1317" s="1" cm="1">
        <f t="array" ref="T1317">_xll.FDS($A1317,"FF_TAX_CF(ANN_R,"&amp;AE1317&amp;","&amp;AF1317&amp;",,,USD)")</f>
        <v>-26.222999999999999</v>
      </c>
      <c r="U1317" s="1" cm="1">
        <f t="array" ref="U1317">_xll.FDS($A1317,"FF_TAX_CF(ANN_R,"&amp;AG1317&amp;","&amp;AH1317&amp;",,,USD)")</f>
        <v>6.6479999999999997</v>
      </c>
      <c r="V1317" s="1" cm="1">
        <f t="array" ref="V1317">_xll.FDS(A1317,"FF_TAX_CF(ANN_R,"&amp;AI1317&amp;","&amp;AJ1317&amp;",,,USD)")</f>
        <v>8.7899999999999991</v>
      </c>
      <c r="W1317" s="1" cm="1">
        <f t="array" ref="W1317">_xll.FDS(A1317,"FF_TAX_CF(ANN_R,"&amp;AK1317&amp;","&amp;AL1317&amp;",,,USD)")</f>
        <v>19.28</v>
      </c>
      <c r="X1317" s="1" cm="1">
        <f t="array" ref="X1317">_xll.FDS(A1317,"FF_TAX_CF(ANN_R,"&amp;F1317&amp;","&amp;G1317&amp;",,,USD)")</f>
        <v>27.998000000000001</v>
      </c>
      <c r="Y1317" s="1" cm="1">
        <f t="array" ref="Y1317">_xll.FDS($A1317,"FF_PTX_INC(ANN_R,"&amp;AE1317&amp;","&amp;AF1317&amp;",,,USD)")</f>
        <v>-38.35</v>
      </c>
      <c r="Z1317" s="1" cm="1">
        <f t="array" ref="Z1317">_xll.FDS($A1317,"FF_PTX_INC(ANN_R,"&amp;AG1317&amp;","&amp;AH1317&amp;",,,USD)")</f>
        <v>76.965000000000003</v>
      </c>
      <c r="AA1317" s="1" cm="1">
        <f t="array" ref="AA1317">_xll.FDS(A1317,"FF_PTX_INC(ANN_R,"&amp;AI1317&amp;","&amp;AJ1317&amp;",,,USD)")</f>
        <v>136.625</v>
      </c>
      <c r="AB1317" s="1" cm="1">
        <f t="array" ref="AB1317">_xll.FDS(A1317,"FF_PTX_INC(ANN_R,"&amp;AK1317&amp;","&amp;AL1317&amp;",,,USD)")</f>
        <v>232.785</v>
      </c>
      <c r="AC1317" s="1" cm="1">
        <f t="array" ref="AC1317">_xll.FDS(A1317,"FF_PTX_INC(ANN_R,"&amp;F1317&amp;","&amp;G1317&amp;",,,USD)")</f>
        <v>458.43900000000002</v>
      </c>
      <c r="AE1317" s="6">
        <f t="shared" si="143"/>
        <v>42370</v>
      </c>
      <c r="AF1317" s="6">
        <f t="shared" si="144"/>
        <v>42735</v>
      </c>
      <c r="AG1317" s="6">
        <f t="shared" si="145"/>
        <v>42736</v>
      </c>
      <c r="AH1317" s="6">
        <f t="shared" si="146"/>
        <v>43100</v>
      </c>
      <c r="AI1317" s="6">
        <f>DATE(YEAR(F1317)+AO1317,MONTH(F1317),DAY(F1317))</f>
        <v>43101</v>
      </c>
      <c r="AJ1317" s="6">
        <f>DATE(YEAR(G1317)+AO1317,MONTH(G1317),DAY(G1317))</f>
        <v>43465</v>
      </c>
      <c r="AK1317" s="6">
        <f>DATE(YEAR(F1317)+AP1317,MONTH(F1317),DAY(F1317))</f>
        <v>43466</v>
      </c>
      <c r="AL1317" s="6">
        <f>DATE(YEAR(G1317)+AP1317,MONTH(G1317),DAY(G1317))</f>
        <v>43830</v>
      </c>
      <c r="AM1317" s="8">
        <v>-4</v>
      </c>
      <c r="AN1317" s="8">
        <v>-3</v>
      </c>
      <c r="AO1317">
        <v>-2</v>
      </c>
      <c r="AP1317">
        <v>-1</v>
      </c>
      <c r="AQ1317" cm="1">
        <f t="array" ref="AQ1317">_xll.FDS(A1317,"FF_DEBT_LT(ANN_R,"&amp;F1317&amp;","&amp;G1317&amp;")")</f>
        <v>152.059</v>
      </c>
      <c r="AR1317" cm="1">
        <f t="array" ref="AR1317">_xll.FDS(A1317,"FF_RD_EXP(ANN_R,"&amp;F1317&amp;","&amp;G1317&amp;")")</f>
        <v>290.21800000000002</v>
      </c>
      <c r="AS1317" cm="1">
        <f t="array" ref="AS1317">_xll.FDS(A1317,"FF_PTX_INC_FOR(ANN_R,"&amp;F1317&amp;","&amp;G1317&amp;")")</f>
        <v>136.142</v>
      </c>
      <c r="AT1317" cm="1">
        <f t="array" ref="AT1317">_xll.FDS(A1317,"FF_MKT_VAL_PUBLIC(ANN_R,"&amp;[1]sample_report!E1317&amp;")")</f>
        <v>19103.497386308802</v>
      </c>
    </row>
    <row r="1318" spans="1:46" hidden="1" x14ac:dyDescent="0.25">
      <c r="A1318" t="s">
        <v>790</v>
      </c>
      <c r="B1318" t="s">
        <v>791</v>
      </c>
      <c r="C1318" t="s">
        <v>502</v>
      </c>
      <c r="D1318" t="str" cm="1">
        <f t="array" ref="D1318">_xll.FDS(A1318,"FF_MAJOR_IND_NAME")</f>
        <v>ELECTRONICS</v>
      </c>
      <c r="E1318">
        <v>2016</v>
      </c>
      <c r="F1318" s="4">
        <f t="shared" si="140"/>
        <v>42370</v>
      </c>
      <c r="G1318" s="4">
        <f t="shared" si="141"/>
        <v>42735</v>
      </c>
      <c r="H1318" s="2">
        <v>0</v>
      </c>
      <c r="I1318" s="1" cm="1">
        <f t="array" ref="I1318">_xll.FDS(A1318,"FF_PTX_INC(ANN_R,"&amp;F1318&amp;","&amp;G1318&amp;",,,USD)")</f>
        <v>-38.35</v>
      </c>
      <c r="J1318" s="1" cm="1">
        <f t="array" ref="J1318">_xll.FDS(A1318,"FF_MKT_VAL(ANN_R,"&amp;F1318&amp;","&amp;G1318&amp;",,,USD)")</f>
        <v>3261.2049099999999</v>
      </c>
      <c r="K1318" s="1" cm="1">
        <f t="array" ref="K1318">_xll.FDS(A1318,"FF_SHLDRS_EQ(ANN_R,"&amp;F1318&amp;","&amp;G1318&amp;",,,USD)")</f>
        <v>581.38499999999999</v>
      </c>
      <c r="L1318" s="1" cm="1">
        <f t="array" ref="L1318">_xll.FDS(A1318,"FF_ASSETS(ANN_R,"&amp;F1318&amp;","&amp;G1318&amp;",,,USD)")</f>
        <v>2710.7820000000002</v>
      </c>
      <c r="M1318" s="1" cm="1">
        <f t="array" ref="M1318">_xll.FDS(A1318,"FF_TAX_CF(ANN_R,"&amp;F1318&amp;","&amp;G1318&amp;",,,USD)")</f>
        <v>-26.222999999999999</v>
      </c>
      <c r="N1318" s="1" cm="1">
        <f t="array" ref="N1318">_xll.FDS(A1318,"FF_INC_TAX(ANN_R,"&amp;F1318&amp;","&amp;G1318&amp;",,,USD)")</f>
        <v>-30.047999999999998</v>
      </c>
      <c r="O1318" s="1" cm="1">
        <f t="array" ref="O1318">_xll.FDS(A1318,"FF_NET_INC(ANN_R,"&amp;F1318&amp;","&amp;G1318&amp;")")</f>
        <v>-8.3019999999999996</v>
      </c>
      <c r="P1318" s="1" cm="1">
        <f t="array" ref="P1318">_xll.FDS(A1318,"FF_ROA(ANN_R,"&amp;F1318&amp;","&amp;G1318&amp;")")</f>
        <v>-0.33012959435654199</v>
      </c>
      <c r="Q1318" t="e" cm="1">
        <f t="array" ref="Q1318">_xll.FDS(A1318,"FF_TAX_RATE(ANN_R,"&amp;F1318&amp;","&amp;G1318&amp;")")</f>
        <v>#N/A</v>
      </c>
      <c r="R1318" t="e" cm="1">
        <f t="array" ref="R1318">_xll.FDS(A1318,"FF_TAX_REFUND(ANN_R,"&amp;F1318&amp;","&amp;G1318&amp;",,,,,""D=1"")")</f>
        <v>#N/A</v>
      </c>
      <c r="S1318">
        <f t="shared" si="142"/>
        <v>1.1210383059865582E-2</v>
      </c>
      <c r="T1318" s="1" cm="1">
        <f t="array" ref="T1318">_xll.FDS($A1318,"FF_TAX_CF(ANN_R,"&amp;AE1318&amp;","&amp;AF1318&amp;",,,USD)")</f>
        <v>1.018</v>
      </c>
      <c r="U1318" s="1" cm="1">
        <f t="array" ref="U1318">_xll.FDS($A1318,"FF_TAX_CF(ANN_R,"&amp;AG1318&amp;","&amp;AH1318&amp;",,,USD)")</f>
        <v>4.702</v>
      </c>
      <c r="V1318" s="1" cm="1">
        <f t="array" ref="V1318">_xll.FDS(A1318,"FF_TAX_CF(ANN_R,"&amp;AI1318&amp;","&amp;AJ1318&amp;",,,USD)")</f>
        <v>10.025</v>
      </c>
      <c r="W1318" s="1" cm="1">
        <f t="array" ref="W1318">_xll.FDS(A1318,"FF_TAX_CF(ANN_R,"&amp;AK1318&amp;","&amp;AL1318&amp;",,,USD)")</f>
        <v>9.7490000000000006</v>
      </c>
      <c r="X1318" s="1" cm="1">
        <f t="array" ref="X1318">_xll.FDS(A1318,"FF_TAX_CF(ANN_R,"&amp;F1318&amp;","&amp;G1318&amp;",,,USD)")</f>
        <v>-26.222999999999999</v>
      </c>
      <c r="Y1318" s="1" cm="1">
        <f t="array" ref="Y1318">_xll.FDS($A1318,"FF_PTX_INC(ANN_R,"&amp;AE1318&amp;","&amp;AF1318&amp;",,,USD)")</f>
        <v>-103.837</v>
      </c>
      <c r="Z1318" s="1" cm="1">
        <f t="array" ref="Z1318">_xll.FDS($A1318,"FF_PTX_INC(ANN_R,"&amp;AG1318&amp;","&amp;AH1318&amp;",,,USD)")</f>
        <v>-26.111999999999998</v>
      </c>
      <c r="AA1318" s="1" cm="1">
        <f t="array" ref="AA1318">_xll.FDS(A1318,"FF_PTX_INC(ANN_R,"&amp;AI1318&amp;","&amp;AJ1318&amp;",,,USD)")</f>
        <v>376.15</v>
      </c>
      <c r="AB1318" s="1" cm="1">
        <f t="array" ref="AB1318">_xll.FDS(A1318,"FF_PTX_INC(ANN_R,"&amp;AK1318&amp;","&amp;AL1318&amp;",,,USD)")</f>
        <v>-272.88</v>
      </c>
      <c r="AC1318" s="1" cm="1">
        <f t="array" ref="AC1318">_xll.FDS(A1318,"FF_PTX_INC(ANN_R,"&amp;F1318&amp;","&amp;G1318&amp;",,,USD)")</f>
        <v>-38.35</v>
      </c>
      <c r="AE1318" s="6">
        <f t="shared" si="143"/>
        <v>40909</v>
      </c>
      <c r="AF1318" s="6">
        <f t="shared" si="144"/>
        <v>41274</v>
      </c>
      <c r="AG1318" s="6">
        <f t="shared" si="145"/>
        <v>41275</v>
      </c>
      <c r="AH1318" s="6">
        <f t="shared" si="146"/>
        <v>41639</v>
      </c>
      <c r="AI1318" s="6">
        <f>DATE(YEAR(F1318)+AO1318,MONTH(F1318),DAY(F1318))</f>
        <v>41640</v>
      </c>
      <c r="AJ1318" s="6">
        <f>DATE(YEAR(G1318)+AO1318,MONTH(G1318),DAY(G1318))</f>
        <v>42004</v>
      </c>
      <c r="AK1318" s="6">
        <f>DATE(YEAR(F1318)+AP1318,MONTH(F1318),DAY(F1318))</f>
        <v>42005</v>
      </c>
      <c r="AL1318" s="6">
        <f>DATE(YEAR(G1318)+AP1318,MONTH(G1318),DAY(G1318))</f>
        <v>42369</v>
      </c>
      <c r="AM1318" s="8">
        <v>-4</v>
      </c>
      <c r="AN1318" s="8">
        <v>-3</v>
      </c>
      <c r="AO1318">
        <v>-2</v>
      </c>
      <c r="AP1318">
        <v>-1</v>
      </c>
      <c r="AQ1318" cm="1">
        <f t="array" ref="AQ1318">_xll.FDS(A1318,"FF_DEBT_LT(ANN_R,"&amp;F1318&amp;","&amp;G1318&amp;")")</f>
        <v>497.935</v>
      </c>
      <c r="AR1318" cm="1">
        <f t="array" ref="AR1318">_xll.FDS(A1318,"FF_RD_EXP(ANN_R,"&amp;F1318&amp;","&amp;G1318&amp;")")</f>
        <v>119.807</v>
      </c>
      <c r="AS1318" cm="1">
        <f t="array" ref="AS1318">_xll.FDS(A1318,"FF_PTX_INC_FOR(ANN_R,"&amp;F1318&amp;","&amp;G1318&amp;")")</f>
        <v>55.823999999999998</v>
      </c>
      <c r="AT1318" cm="1">
        <f t="array" ref="AT1318">_xll.FDS(A1318,"FF_MKT_VAL_PUBLIC(ANN_R,"&amp;[1]sample_report!E1318&amp;")")</f>
        <v>11051.3352080452</v>
      </c>
    </row>
    <row r="1319" spans="1:46" hidden="1" x14ac:dyDescent="0.25">
      <c r="A1319" t="s">
        <v>418</v>
      </c>
      <c r="B1319" t="s">
        <v>419</v>
      </c>
      <c r="C1319" t="s">
        <v>29</v>
      </c>
      <c r="D1319" t="str" cm="1">
        <f t="array" ref="D1319">_xll.FDS(A1319,"FF_MAJOR_IND_NAME")</f>
        <v>DRUGS, COSMETICS &amp; HEALTH CARE</v>
      </c>
      <c r="E1319">
        <v>2020</v>
      </c>
      <c r="F1319" s="4">
        <f t="shared" si="140"/>
        <v>43831</v>
      </c>
      <c r="G1319" s="4">
        <f t="shared" si="141"/>
        <v>44196</v>
      </c>
      <c r="H1319" s="3">
        <v>1</v>
      </c>
      <c r="I1319" s="1" cm="1">
        <f t="array" ref="I1319">_xll.FDS(A1319,"FF_PTX_INC(ANN_R,"&amp;F1319&amp;","&amp;G1319&amp;",,,USD)")</f>
        <v>-558.78194864094303</v>
      </c>
      <c r="J1319" s="1" cm="1">
        <f t="array" ref="J1319">_xll.FDS(A1319,"FF_MKT_VAL(ANN_R,"&amp;F1319&amp;","&amp;G1319&amp;",,,USD)")</f>
        <v>47733.681005153499</v>
      </c>
      <c r="K1319" s="1" cm="1">
        <f t="array" ref="K1319">_xll.FDS(A1319,"FF_SHLDRS_EQ(ANN_R,"&amp;F1319&amp;","&amp;G1319&amp;",,,USD)")</f>
        <v>43754.183843391002</v>
      </c>
      <c r="L1319" s="1" cm="1">
        <f t="array" ref="L1319">_xll.FDS(A1319,"FF_ASSETS(ANN_R,"&amp;F1319&amp;","&amp;G1319&amp;",,,USD)")</f>
        <v>118763.31595761</v>
      </c>
      <c r="M1319" s="1" cm="1">
        <f t="array" ref="M1319">_xll.FDS(A1319,"FF_TAX_CF(ANN_R,"&amp;F1319&amp;","&amp;G1319&amp;",,,USD)")</f>
        <v>2085.6876078844102</v>
      </c>
      <c r="N1319" s="1" cm="1">
        <f t="array" ref="N1319">_xll.FDS(A1319,"FF_INC_TAX(ANN_R,"&amp;F1319&amp;","&amp;G1319&amp;",,,USD)")</f>
        <v>-966.13706114888203</v>
      </c>
      <c r="O1319" s="1" cm="1">
        <f t="array" ref="O1319">_xll.FDS(A1319,"FF_NET_INC(ANN_R,"&amp;F1319&amp;","&amp;G1319&amp;")")</f>
        <v>44241</v>
      </c>
      <c r="P1319" s="1" cm="1">
        <f t="array" ref="P1319">_xll.FDS(A1319,"FF_ROA(ANN_R,"&amp;F1319&amp;","&amp;G1319&amp;")")</f>
        <v>0.332465778084786</v>
      </c>
      <c r="Q1319" t="e" cm="1">
        <f t="array" ref="Q1319">_xll.FDS(A1319,"FF_TAX_RATE(ANN_R,"&amp;F1319&amp;","&amp;G1319&amp;")")</f>
        <v>#N/A</v>
      </c>
      <c r="R1319" t="e" cm="1">
        <f t="array" ref="R1319">_xll.FDS(A1319,"FF_TAX_REFUND(ANN_R,"&amp;F1319&amp;","&amp;G1319&amp;",,,,,""D=1"")")</f>
        <v>#N/A</v>
      </c>
      <c r="S1319">
        <f t="shared" si="142"/>
        <v>0.70024966937552169</v>
      </c>
      <c r="T1319" s="1" cm="1">
        <f t="array" ref="T1319">_xll.FDS($A1319,"FF_TAX_CF(ANN_R,"&amp;AE1319&amp;","&amp;AF1319&amp;",,,USD)")</f>
        <v>280.10325622558599</v>
      </c>
      <c r="U1319" s="1" cm="1">
        <f t="array" ref="U1319">_xll.FDS($A1319,"FF_TAX_CF(ANN_R,"&amp;AG1319&amp;","&amp;AH1319&amp;",,,USD)")</f>
        <v>376.32228728197498</v>
      </c>
      <c r="V1319" s="1" cm="1">
        <f t="array" ref="V1319">_xll.FDS(A1319,"FF_TAX_CF(ANN_R,"&amp;AI1319&amp;","&amp;AJ1319&amp;",,,USD)")</f>
        <v>269.623274736106</v>
      </c>
      <c r="W1319" s="1" cm="1">
        <f t="array" ref="W1319">_xll.FDS(A1319,"FF_TAX_CF(ANN_R,"&amp;AK1319&amp;","&amp;AL1319&amp;",,,USD)")</f>
        <v>404.96988132782297</v>
      </c>
      <c r="X1319" s="1" cm="1">
        <f t="array" ref="X1319">_xll.FDS(A1319,"FF_TAX_CF(ANN_R,"&amp;F1319&amp;","&amp;G1319&amp;",,,USD)")</f>
        <v>2085.6876078844102</v>
      </c>
      <c r="Y1319" s="1" cm="1">
        <f t="array" ref="Y1319">_xll.FDS($A1319,"FF_PTX_INC(ANN_R,"&amp;AE1319&amp;","&amp;AF1319&amp;",,,USD)")</f>
        <v>1003.78660964966</v>
      </c>
      <c r="Z1319" s="1" cm="1">
        <f t="array" ref="Z1319">_xll.FDS($A1319,"FF_PTX_INC(ANN_R,"&amp;AG1319&amp;","&amp;AH1319&amp;",,,USD)")</f>
        <v>1323.75388561562</v>
      </c>
      <c r="AA1319" s="1" cm="1">
        <f t="array" ref="AA1319">_xll.FDS(A1319,"FF_PTX_INC(ANN_R,"&amp;AI1319&amp;","&amp;AJ1319&amp;",,,USD)")</f>
        <v>1959.76051229984</v>
      </c>
      <c r="AB1319" s="1" cm="1">
        <f t="array" ref="AB1319">_xll.FDS(A1319,"FF_PTX_INC(ANN_R,"&amp;AK1319&amp;","&amp;AL1319&amp;",,,USD)")</f>
        <v>1150.74966033548</v>
      </c>
      <c r="AC1319" s="1" cm="1">
        <f t="array" ref="AC1319">_xll.FDS(A1319,"FF_PTX_INC(ANN_R,"&amp;F1319&amp;","&amp;G1319&amp;",,,USD)")</f>
        <v>-558.78194864094303</v>
      </c>
      <c r="AE1319" s="6">
        <f t="shared" si="143"/>
        <v>42370</v>
      </c>
      <c r="AF1319" s="6">
        <f t="shared" si="144"/>
        <v>42735</v>
      </c>
      <c r="AG1319" s="6">
        <f t="shared" si="145"/>
        <v>42736</v>
      </c>
      <c r="AH1319" s="6">
        <f t="shared" si="146"/>
        <v>43100</v>
      </c>
      <c r="AI1319" s="6">
        <f>DATE(YEAR(F1319)+AO1319,MONTH(F1319),DAY(F1319))</f>
        <v>43101</v>
      </c>
      <c r="AJ1319" s="6">
        <f>DATE(YEAR(G1319)+AO1319,MONTH(G1319),DAY(G1319))</f>
        <v>43465</v>
      </c>
      <c r="AK1319" s="6">
        <f>DATE(YEAR(F1319)+AP1319,MONTH(F1319),DAY(F1319))</f>
        <v>43466</v>
      </c>
      <c r="AL1319" s="6">
        <f>DATE(YEAR(G1319)+AP1319,MONTH(G1319),DAY(G1319))</f>
        <v>43830</v>
      </c>
      <c r="AM1319" s="8">
        <v>-4</v>
      </c>
      <c r="AN1319" s="8">
        <v>-3</v>
      </c>
      <c r="AO1319">
        <v>-2</v>
      </c>
      <c r="AP1319">
        <v>-1</v>
      </c>
      <c r="AQ1319" cm="1">
        <f t="array" ref="AQ1319">_xll.FDS(A1319,"FF_DEBT_LT(ANN_R,"&amp;F1319&amp;","&amp;G1319&amp;")")</f>
        <v>4834862</v>
      </c>
      <c r="AR1319" cm="1">
        <f t="array" ref="AR1319">_xll.FDS(A1319,"FF_RD_EXP(ANN_R,"&amp;F1319&amp;","&amp;G1319&amp;")")</f>
        <v>492088</v>
      </c>
      <c r="AS1319" t="e" cm="1">
        <f t="array" ref="AS1319">_xll.FDS(A1319,"FF_PTX_INC_FOR(ANN_R,"&amp;F1319&amp;","&amp;G1319&amp;")")</f>
        <v>#N/A</v>
      </c>
      <c r="AT1319" cm="1">
        <f t="array" ref="AT1319">_xll.FDS(A1319,"FF_MKT_VAL_PUBLIC(ANN_R,"&amp;[1]sample_report!E1319&amp;")")</f>
        <v>5995490.9986076402</v>
      </c>
    </row>
    <row r="1320" spans="1:46" hidden="1" x14ac:dyDescent="0.25">
      <c r="A1320" t="s">
        <v>418</v>
      </c>
      <c r="B1320" t="s">
        <v>419</v>
      </c>
      <c r="C1320" t="s">
        <v>29</v>
      </c>
      <c r="D1320" t="str" cm="1">
        <f t="array" ref="D1320">_xll.FDS(A1320,"FF_MAJOR_IND_NAME")</f>
        <v>DRUGS, COSMETICS &amp; HEALTH CARE</v>
      </c>
      <c r="E1320">
        <v>2016</v>
      </c>
      <c r="F1320" s="4">
        <f t="shared" si="140"/>
        <v>42370</v>
      </c>
      <c r="G1320" s="4">
        <f t="shared" si="141"/>
        <v>42735</v>
      </c>
      <c r="H1320" s="3">
        <v>1</v>
      </c>
      <c r="I1320" s="1" cm="1">
        <f t="array" ref="I1320">_xll.FDS(A1320,"FF_PTX_INC(ANN_R,"&amp;F1320&amp;","&amp;G1320&amp;",,,USD)")</f>
        <v>1003.78660964966</v>
      </c>
      <c r="J1320" s="1" cm="1">
        <f t="array" ref="J1320">_xll.FDS(A1320,"FF_MKT_VAL(ANN_R,"&amp;F1320&amp;","&amp;G1320&amp;",,,USD)")</f>
        <v>35804.588458657097</v>
      </c>
      <c r="K1320" s="1" cm="1">
        <f t="array" ref="K1320">_xll.FDS(A1320,"FF_SHLDRS_EQ(ANN_R,"&amp;F1320&amp;","&amp;G1320&amp;",,,USD)")</f>
        <v>17337.888385444901</v>
      </c>
      <c r="L1320" s="1" cm="1">
        <f t="array" ref="L1320">_xll.FDS(A1320,"FF_ASSETS(ANN_R,"&amp;F1320&amp;","&amp;G1320&amp;",,,USD)")</f>
        <v>34023.6214375868</v>
      </c>
      <c r="M1320" s="1" cm="1">
        <f t="array" ref="M1320">_xll.FDS(A1320,"FF_TAX_CF(ANN_R,"&amp;F1320&amp;","&amp;G1320&amp;",,,USD)")</f>
        <v>280.10325622558599</v>
      </c>
      <c r="N1320" s="1" cm="1">
        <f t="array" ref="N1320">_xll.FDS(A1320,"FF_INC_TAX(ANN_R,"&amp;F1320&amp;","&amp;G1320&amp;",,,USD)")</f>
        <v>308.61656188964798</v>
      </c>
      <c r="O1320" s="1" cm="1">
        <f t="array" ref="O1320">_xll.FDS(A1320,"FF_NET_INC(ANN_R,"&amp;F1320&amp;","&amp;G1320&amp;")")</f>
        <v>80166</v>
      </c>
      <c r="P1320" s="1" cm="1">
        <f t="array" ref="P1320">_xll.FDS(A1320,"FF_ROA(ANN_R,"&amp;F1320&amp;","&amp;G1320&amp;")")</f>
        <v>1.9744646641980299</v>
      </c>
      <c r="Q1320" cm="1">
        <f t="array" ref="Q1320">_xll.FDS(A1320,"FF_TAX_RATE(ANN_R,"&amp;F1320&amp;","&amp;G1320&amp;")")</f>
        <v>30.745235981715499</v>
      </c>
      <c r="R1320" t="e" cm="1">
        <f t="array" ref="R1320">_xll.FDS(A1320,"FF_TAX_REFUND(ANN_R,"&amp;F1320&amp;","&amp;G1320&amp;",,,,,""D=1"")")</f>
        <v>#N/A</v>
      </c>
      <c r="S1320">
        <f t="shared" si="142"/>
        <v>0.68146521195679699</v>
      </c>
      <c r="T1320" s="1" cm="1">
        <f t="array" ref="T1320">_xll.FDS($A1320,"FF_TAX_CF(ANN_R,"&amp;AE1320&amp;","&amp;AF1320&amp;",,,USD)")</f>
        <v>1925.96410668362</v>
      </c>
      <c r="U1320" s="1" cm="1">
        <f t="array" ref="U1320">_xll.FDS($A1320,"FF_TAX_CF(ANN_R,"&amp;AG1320&amp;","&amp;AH1320&amp;",,,USD)")</f>
        <v>-416.297135837376</v>
      </c>
      <c r="V1320" s="1" cm="1">
        <f t="array" ref="V1320">_xll.FDS(A1320,"FF_TAX_CF(ANN_R,"&amp;AI1320&amp;","&amp;AJ1320&amp;",,,USD)")</f>
        <v>1670.9641255643201</v>
      </c>
      <c r="W1320" s="1" cm="1">
        <f t="array" ref="W1320">_xll.FDS(A1320,"FF_TAX_CF(ANN_R,"&amp;AK1320&amp;","&amp;AL1320&amp;",,,USD)")</f>
        <v>674.53457618318498</v>
      </c>
      <c r="X1320" s="1" cm="1">
        <f t="array" ref="X1320">_xll.FDS(A1320,"FF_TAX_CF(ANN_R,"&amp;F1320&amp;","&amp;G1320&amp;",,,USD)")</f>
        <v>280.10325622558599</v>
      </c>
      <c r="Y1320" s="1" cm="1">
        <f t="array" ref="Y1320">_xll.FDS($A1320,"FF_PTX_INC(ANN_R,"&amp;AE1320&amp;","&amp;AF1320&amp;",,,USD)")</f>
        <v>3197.48262871616</v>
      </c>
      <c r="Z1320" s="1" cm="1">
        <f t="array" ref="Z1320">_xll.FDS($A1320,"FF_PTX_INC(ANN_R,"&amp;AG1320&amp;","&amp;AH1320&amp;",,,USD)")</f>
        <v>1605.02483837306</v>
      </c>
      <c r="AA1320" s="1" cm="1">
        <f t="array" ref="AA1320">_xll.FDS(A1320,"FF_PTX_INC(ANN_R,"&amp;AI1320&amp;","&amp;AJ1320&amp;",,,USD)")</f>
        <v>1585.7902075480699</v>
      </c>
      <c r="AB1320" s="1" cm="1">
        <f t="array" ref="AB1320">_xll.FDS(A1320,"FF_PTX_INC(ANN_R,"&amp;AK1320&amp;","&amp;AL1320&amp;",,,USD)")</f>
        <v>-1323.88174619246</v>
      </c>
      <c r="AC1320" s="1" cm="1">
        <f t="array" ref="AC1320">_xll.FDS(A1320,"FF_PTX_INC(ANN_R,"&amp;F1320&amp;","&amp;G1320&amp;",,,USD)")</f>
        <v>1003.78660964966</v>
      </c>
      <c r="AE1320" s="6">
        <f t="shared" si="143"/>
        <v>40909</v>
      </c>
      <c r="AF1320" s="6">
        <f t="shared" si="144"/>
        <v>41274</v>
      </c>
      <c r="AG1320" s="6">
        <f t="shared" si="145"/>
        <v>41275</v>
      </c>
      <c r="AH1320" s="6">
        <f t="shared" si="146"/>
        <v>41639</v>
      </c>
      <c r="AI1320" s="6">
        <f>DATE(YEAR(F1320)+AO1320,MONTH(F1320),DAY(F1320))</f>
        <v>41640</v>
      </c>
      <c r="AJ1320" s="6">
        <f>DATE(YEAR(G1320)+AO1320,MONTH(G1320),DAY(G1320))</f>
        <v>42004</v>
      </c>
      <c r="AK1320" s="6">
        <f>DATE(YEAR(F1320)+AP1320,MONTH(F1320),DAY(F1320))</f>
        <v>42005</v>
      </c>
      <c r="AL1320" s="6">
        <f>DATE(YEAR(G1320)+AP1320,MONTH(G1320),DAY(G1320))</f>
        <v>42369</v>
      </c>
      <c r="AM1320" s="8">
        <v>-4</v>
      </c>
      <c r="AN1320" s="8">
        <v>-3</v>
      </c>
      <c r="AO1320">
        <v>-2</v>
      </c>
      <c r="AP1320">
        <v>-1</v>
      </c>
      <c r="AQ1320" cm="1">
        <f t="array" ref="AQ1320">_xll.FDS(A1320,"FF_DEBT_LT(ANN_R,"&amp;F1320&amp;","&amp;G1320&amp;")")</f>
        <v>590383</v>
      </c>
      <c r="AR1320" cm="1">
        <f t="array" ref="AR1320">_xll.FDS(A1320,"FF_RD_EXP(ANN_R,"&amp;F1320&amp;","&amp;G1320&amp;")")</f>
        <v>345859</v>
      </c>
      <c r="AS1320" t="e" cm="1">
        <f t="array" ref="AS1320">_xll.FDS(A1320,"FF_PTX_INC_FOR(ANN_R,"&amp;F1320&amp;","&amp;G1320&amp;")")</f>
        <v>#N/A</v>
      </c>
      <c r="AT1320" cm="1">
        <f t="array" ref="AT1320">_xll.FDS(A1320,"FF_MKT_VAL_PUBLIC(ANN_R,"&amp;[1]sample_report!E1320&amp;")")</f>
        <v>3522742.7121567498</v>
      </c>
    </row>
    <row r="1321" spans="1:46" hidden="1" x14ac:dyDescent="0.25">
      <c r="A1321" t="s">
        <v>367</v>
      </c>
      <c r="B1321" t="s">
        <v>368</v>
      </c>
      <c r="C1321" t="s">
        <v>29</v>
      </c>
      <c r="D1321" t="str" cm="1">
        <f t="array" ref="D1321">_xll.FDS(A1321,"FF_MAJOR_IND_NAME")</f>
        <v>ELECTRICAL</v>
      </c>
      <c r="E1321">
        <v>2020</v>
      </c>
      <c r="F1321" s="4">
        <f t="shared" si="140"/>
        <v>43831</v>
      </c>
      <c r="G1321" s="4">
        <f t="shared" si="141"/>
        <v>44196</v>
      </c>
      <c r="H1321" s="3">
        <v>1</v>
      </c>
      <c r="I1321" s="1" cm="1">
        <f t="array" ref="I1321">_xll.FDS(A1321,"FF_PTX_INC(ANN_R,"&amp;F1321&amp;","&amp;G1321&amp;",,,USD)")</f>
        <v>881.81482878327404</v>
      </c>
      <c r="J1321" s="1" cm="1">
        <f t="array" ref="J1321">_xll.FDS(A1321,"FF_MKT_VAL(ANN_R,"&amp;F1321&amp;","&amp;G1321&amp;",,,USD)")</f>
        <v>9805.5144819366596</v>
      </c>
      <c r="K1321" s="1" cm="1">
        <f t="array" ref="K1321">_xll.FDS(A1321,"FF_SHLDRS_EQ(ANN_R,"&amp;F1321&amp;","&amp;G1321&amp;",,,USD)")</f>
        <v>7817.6738931667096</v>
      </c>
      <c r="L1321" s="1" cm="1">
        <f t="array" ref="L1321">_xll.FDS(A1321,"FF_ASSETS(ANN_R,"&amp;F1321&amp;","&amp;G1321&amp;",,,USD)")</f>
        <v>18001.750412436199</v>
      </c>
      <c r="M1321" s="1" cm="1">
        <f t="array" ref="M1321">_xll.FDS(A1321,"FF_TAX_CF(ANN_R,"&amp;F1321&amp;","&amp;G1321&amp;",,,USD)")</f>
        <v>387.34145875275101</v>
      </c>
      <c r="N1321" s="1" cm="1">
        <f t="array" ref="N1321">_xll.FDS(A1321,"FF_INC_TAX(ANN_R,"&amp;F1321&amp;","&amp;G1321&amp;",,,USD)")</f>
        <v>356.11611201614102</v>
      </c>
      <c r="O1321" s="1" cm="1">
        <f t="array" ref="O1321">_xll.FDS(A1321,"FF_NET_INC(ANN_R,"&amp;F1321&amp;","&amp;G1321&amp;")")</f>
        <v>57780</v>
      </c>
      <c r="P1321" s="1" cm="1">
        <f t="array" ref="P1321">_xll.FDS(A1321,"FF_ROA(ANN_R,"&amp;F1321&amp;","&amp;G1321&amp;")")</f>
        <v>2.9360807894795</v>
      </c>
      <c r="Q1321" cm="1">
        <f t="array" ref="Q1321">_xll.FDS(A1321,"FF_TAX_RATE(ANN_R,"&amp;F1321&amp;","&amp;G1321&amp;")")</f>
        <v>40.384454920939497</v>
      </c>
      <c r="R1321" t="e" cm="1">
        <f t="array" ref="R1321">_xll.FDS(A1321,"FF_TAX_REFUND(ANN_R,"&amp;F1321&amp;","&amp;G1321&amp;",,,,,""D=1"")")</f>
        <v>#N/A</v>
      </c>
      <c r="S1321">
        <f t="shared" si="142"/>
        <v>0.24942757950010025</v>
      </c>
      <c r="T1321" s="1" cm="1">
        <f t="array" ref="T1321">_xll.FDS($A1321,"FF_TAX_CF(ANN_R,"&amp;AE1321&amp;","&amp;AF1321&amp;",,,USD)")</f>
        <v>176.78416061401401</v>
      </c>
      <c r="U1321" s="1" cm="1">
        <f t="array" ref="U1321">_xll.FDS($A1321,"FF_TAX_CF(ANN_R,"&amp;AG1321&amp;","&amp;AH1321&amp;",,,USD)")</f>
        <v>207.10608173720499</v>
      </c>
      <c r="V1321" s="1" cm="1">
        <f t="array" ref="V1321">_xll.FDS(A1321,"FF_TAX_CF(ANN_R,"&amp;AI1321&amp;","&amp;AJ1321&amp;",,,USD)")</f>
        <v>283.00383614003698</v>
      </c>
      <c r="W1321" s="1" cm="1">
        <f t="array" ref="W1321">_xll.FDS(A1321,"FF_TAX_CF(ANN_R,"&amp;AK1321&amp;","&amp;AL1321&amp;",,,USD)")</f>
        <v>306.164408266544</v>
      </c>
      <c r="X1321" s="1" cm="1">
        <f t="array" ref="X1321">_xll.FDS(A1321,"FF_TAX_CF(ANN_R,"&amp;F1321&amp;","&amp;G1321&amp;",,,USD)")</f>
        <v>387.34145875275101</v>
      </c>
      <c r="Y1321" s="1" cm="1">
        <f t="array" ref="Y1321">_xll.FDS($A1321,"FF_PTX_INC(ANN_R,"&amp;AE1321&amp;","&amp;AF1321&amp;",,,USD)")</f>
        <v>764.78781509399403</v>
      </c>
      <c r="Z1321" s="1" cm="1">
        <f t="array" ref="Z1321">_xll.FDS($A1321,"FF_PTX_INC(ANN_R,"&amp;AG1321&amp;","&amp;AH1321&amp;",,,USD)")</f>
        <v>1955.1379278171801</v>
      </c>
      <c r="AA1321" s="1" cm="1">
        <f t="array" ref="AA1321">_xll.FDS(A1321,"FF_PTX_INC(ANN_R,"&amp;AI1321&amp;","&amp;AJ1321&amp;",,,USD)")</f>
        <v>810.33149039000295</v>
      </c>
      <c r="AB1321" s="1" cm="1">
        <f t="array" ref="AB1321">_xll.FDS(A1321,"FF_PTX_INC(ANN_R,"&amp;AK1321&amp;","&amp;AL1321&amp;",,,USD)")</f>
        <v>1042.01584686711</v>
      </c>
      <c r="AC1321" s="1" cm="1">
        <f t="array" ref="AC1321">_xll.FDS(A1321,"FF_PTX_INC(ANN_R,"&amp;F1321&amp;","&amp;G1321&amp;",,,USD)")</f>
        <v>881.81482878327404</v>
      </c>
      <c r="AE1321" s="6">
        <f t="shared" si="143"/>
        <v>42370</v>
      </c>
      <c r="AF1321" s="6">
        <f t="shared" si="144"/>
        <v>42735</v>
      </c>
      <c r="AG1321" s="6">
        <f t="shared" si="145"/>
        <v>42736</v>
      </c>
      <c r="AH1321" s="6">
        <f t="shared" si="146"/>
        <v>43100</v>
      </c>
      <c r="AI1321" s="6">
        <f>DATE(YEAR(F1321)+AO1321,MONTH(F1321),DAY(F1321))</f>
        <v>43101</v>
      </c>
      <c r="AJ1321" s="6">
        <f>DATE(YEAR(G1321)+AO1321,MONTH(G1321),DAY(G1321))</f>
        <v>43465</v>
      </c>
      <c r="AK1321" s="6">
        <f>DATE(YEAR(F1321)+AP1321,MONTH(F1321),DAY(F1321))</f>
        <v>43466</v>
      </c>
      <c r="AL1321" s="6">
        <f>DATE(YEAR(G1321)+AP1321,MONTH(G1321),DAY(G1321))</f>
        <v>43830</v>
      </c>
      <c r="AM1321" s="8">
        <v>-4</v>
      </c>
      <c r="AN1321" s="8">
        <v>-3</v>
      </c>
      <c r="AO1321">
        <v>-2</v>
      </c>
      <c r="AP1321">
        <v>-1</v>
      </c>
      <c r="AQ1321" cm="1">
        <f t="array" ref="AQ1321">_xll.FDS(A1321,"FF_DEBT_LT(ANN_R,"&amp;F1321&amp;","&amp;G1321&amp;")")</f>
        <v>168885</v>
      </c>
      <c r="AR1321" cm="1">
        <f t="array" ref="AR1321">_xll.FDS(A1321,"FF_RD_EXP(ANN_R,"&amp;F1321&amp;","&amp;G1321&amp;")")</f>
        <v>117489</v>
      </c>
      <c r="AS1321" t="e" cm="1">
        <f t="array" ref="AS1321">_xll.FDS(A1321,"FF_PTX_INC_FOR(ANN_R,"&amp;F1321&amp;","&amp;G1321&amp;")")</f>
        <v>#N/A</v>
      </c>
      <c r="AT1321" cm="1">
        <f t="array" ref="AT1321">_xll.FDS(A1321,"FF_MKT_VAL_PUBLIC(ANN_R,"&amp;[1]sample_report!E1321&amp;")")</f>
        <v>1822899.60461278</v>
      </c>
    </row>
    <row r="1322" spans="1:46" hidden="1" x14ac:dyDescent="0.25">
      <c r="A1322" t="s">
        <v>367</v>
      </c>
      <c r="B1322" t="s">
        <v>368</v>
      </c>
      <c r="C1322" t="s">
        <v>29</v>
      </c>
      <c r="D1322" t="str" cm="1">
        <f t="array" ref="D1322">_xll.FDS(A1322,"FF_MAJOR_IND_NAME")</f>
        <v>ELECTRICAL</v>
      </c>
      <c r="E1322">
        <v>2016</v>
      </c>
      <c r="F1322" s="4">
        <f t="shared" si="140"/>
        <v>42370</v>
      </c>
      <c r="G1322" s="4">
        <f t="shared" si="141"/>
        <v>42735</v>
      </c>
      <c r="H1322" s="2">
        <v>1</v>
      </c>
      <c r="I1322" s="1" cm="1">
        <f t="array" ref="I1322">_xll.FDS(A1322,"FF_PTX_INC(ANN_R,"&amp;F1322&amp;","&amp;G1322&amp;",,,USD)")</f>
        <v>764.78781509399403</v>
      </c>
      <c r="J1322" s="1" cm="1">
        <f t="array" ref="J1322">_xll.FDS(A1322,"FF_MKT_VAL(ANN_R,"&amp;F1322&amp;","&amp;G1322&amp;",,,USD)")</f>
        <v>7013.3681241505601</v>
      </c>
      <c r="K1322" s="1" cm="1">
        <f t="array" ref="K1322">_xll.FDS(A1322,"FF_SHLDRS_EQ(ANN_R,"&amp;F1322&amp;","&amp;G1322&amp;",,,USD)")</f>
        <v>6008.8170105293402</v>
      </c>
      <c r="L1322" s="1" cm="1">
        <f t="array" ref="L1322">_xll.FDS(A1322,"FF_ASSETS(ANN_R,"&amp;F1322&amp;","&amp;G1322&amp;",,,USD)")</f>
        <v>12906.1343832687</v>
      </c>
      <c r="M1322" s="1" cm="1">
        <f t="array" ref="M1322">_xll.FDS(A1322,"FF_TAX_CF(ANN_R,"&amp;F1322&amp;","&amp;G1322&amp;",,,USD)")</f>
        <v>176.78416061401401</v>
      </c>
      <c r="N1322" s="1" cm="1">
        <f t="array" ref="N1322">_xll.FDS(A1322,"FF_INC_TAX(ANN_R,"&amp;F1322&amp;","&amp;G1322&amp;",,,USD)")</f>
        <v>209.98583984375</v>
      </c>
      <c r="O1322" s="1" cm="1">
        <f t="array" ref="O1322">_xll.FDS(A1322,"FF_NET_INC(ANN_R,"&amp;F1322&amp;","&amp;G1322&amp;")")</f>
        <v>64828</v>
      </c>
      <c r="P1322" s="1" cm="1">
        <f t="array" ref="P1322">_xll.FDS(A1322,"FF_ROA(ANN_R,"&amp;F1322&amp;","&amp;G1322&amp;")")</f>
        <v>4.5415775936322103</v>
      </c>
      <c r="Q1322" cm="1">
        <f t="array" ref="Q1322">_xll.FDS(A1322,"FF_TAX_RATE(ANN_R,"&amp;F1322&amp;","&amp;G1322&amp;")")</f>
        <v>27.456744955846599</v>
      </c>
      <c r="R1322" t="e" cm="1">
        <f t="array" ref="R1322">_xll.FDS(A1322,"FF_TAX_REFUND(ANN_R,"&amp;F1322&amp;","&amp;G1322&amp;",,,,,""D=1"")")</f>
        <v>#N/A</v>
      </c>
      <c r="S1322">
        <f t="shared" si="142"/>
        <v>0.34585836940161163</v>
      </c>
      <c r="T1322" s="1" cm="1">
        <f t="array" ref="T1322">_xll.FDS($A1322,"FF_TAX_CF(ANN_R,"&amp;AE1322&amp;","&amp;AF1322&amp;",,,USD)")</f>
        <v>124.757013979368</v>
      </c>
      <c r="U1322" s="1" cm="1">
        <f t="array" ref="U1322">_xll.FDS($A1322,"FF_TAX_CF(ANN_R,"&amp;AG1322&amp;","&amp;AH1322&amp;",,,USD)")</f>
        <v>136.67099861428099</v>
      </c>
      <c r="V1322" s="1" cm="1">
        <f t="array" ref="V1322">_xll.FDS(A1322,"FF_TAX_CF(ANN_R,"&amp;AI1322&amp;","&amp;AJ1322&amp;",,,USD)")</f>
        <v>140.069766020402</v>
      </c>
      <c r="W1322" s="1" cm="1">
        <f t="array" ref="W1322">_xll.FDS(A1322,"FF_TAX_CF(ANN_R,"&amp;AK1322&amp;","&amp;AL1322&amp;",,,USD)")</f>
        <v>190.448468366638</v>
      </c>
      <c r="X1322" s="1" cm="1">
        <f t="array" ref="X1322">_xll.FDS(A1322,"FF_TAX_CF(ANN_R,"&amp;F1322&amp;","&amp;G1322&amp;",,,USD)")</f>
        <v>176.78416061401401</v>
      </c>
      <c r="Y1322" s="1" cm="1">
        <f t="array" ref="Y1322">_xll.FDS($A1322,"FF_PTX_INC(ANN_R,"&amp;AE1322&amp;","&amp;AF1322&amp;",,,USD)")</f>
        <v>155.075589907356</v>
      </c>
      <c r="Z1322" s="1" cm="1">
        <f t="array" ref="Z1322">_xll.FDS($A1322,"FF_PTX_INC(ANN_R,"&amp;AG1322&amp;","&amp;AH1322&amp;",,,USD)")</f>
        <v>227.45933208614599</v>
      </c>
      <c r="AA1322" s="1" cm="1">
        <f t="array" ref="AA1322">_xll.FDS(A1322,"FF_PTX_INC(ANN_R,"&amp;AI1322&amp;","&amp;AJ1322&amp;",,,USD)")</f>
        <v>397.03903742879601</v>
      </c>
      <c r="AB1322" s="1" cm="1">
        <f t="array" ref="AB1322">_xll.FDS(A1322,"FF_PTX_INC(ANN_R,"&amp;AK1322&amp;","&amp;AL1322&amp;",,,USD)")</f>
        <v>678.31223197001998</v>
      </c>
      <c r="AC1322" s="1" cm="1">
        <f t="array" ref="AC1322">_xll.FDS(A1322,"FF_PTX_INC(ANN_R,"&amp;F1322&amp;","&amp;G1322&amp;",,,USD)")</f>
        <v>764.78781509399403</v>
      </c>
      <c r="AE1322" s="6">
        <f t="shared" si="143"/>
        <v>40909</v>
      </c>
      <c r="AF1322" s="6">
        <f t="shared" si="144"/>
        <v>41274</v>
      </c>
      <c r="AG1322" s="6">
        <f t="shared" si="145"/>
        <v>41275</v>
      </c>
      <c r="AH1322" s="6">
        <f t="shared" si="146"/>
        <v>41639</v>
      </c>
      <c r="AI1322" s="6">
        <f>DATE(YEAR(F1322)+AO1322,MONTH(F1322),DAY(F1322))</f>
        <v>41640</v>
      </c>
      <c r="AJ1322" s="6">
        <f>DATE(YEAR(G1322)+AO1322,MONTH(G1322),DAY(G1322))</f>
        <v>42004</v>
      </c>
      <c r="AK1322" s="6">
        <f>DATE(YEAR(F1322)+AP1322,MONTH(F1322),DAY(F1322))</f>
        <v>42005</v>
      </c>
      <c r="AL1322" s="6">
        <f>DATE(YEAR(G1322)+AP1322,MONTH(G1322),DAY(G1322))</f>
        <v>42369</v>
      </c>
      <c r="AM1322" s="8">
        <v>-4</v>
      </c>
      <c r="AN1322" s="8">
        <v>-3</v>
      </c>
      <c r="AO1322">
        <v>-2</v>
      </c>
      <c r="AP1322">
        <v>-1</v>
      </c>
      <c r="AQ1322" cm="1">
        <f t="array" ref="AQ1322">_xll.FDS(A1322,"FF_DEBT_LT(ANN_R,"&amp;F1322&amp;","&amp;G1322&amp;")")</f>
        <v>140847</v>
      </c>
      <c r="AR1322" cm="1">
        <f t="array" ref="AR1322">_xll.FDS(A1322,"FF_RD_EXP(ANN_R,"&amp;F1322&amp;","&amp;G1322&amp;")")</f>
        <v>84920</v>
      </c>
      <c r="AS1322" t="e" cm="1">
        <f t="array" ref="AS1322">_xll.FDS(A1322,"FF_PTX_INC_FOR(ANN_R,"&amp;F1322&amp;","&amp;G1322&amp;")")</f>
        <v>#N/A</v>
      </c>
      <c r="AT1322" cm="1">
        <f t="array" ref="AT1322">_xll.FDS(A1322,"FF_MKT_VAL_PUBLIC(ANN_R,"&amp;[1]sample_report!E1322&amp;")")</f>
        <v>829256.54870858195</v>
      </c>
    </row>
    <row r="1323" spans="1:46" hidden="1" x14ac:dyDescent="0.25">
      <c r="A1323" t="s">
        <v>868</v>
      </c>
      <c r="B1323" t="s">
        <v>869</v>
      </c>
      <c r="C1323" t="s">
        <v>502</v>
      </c>
      <c r="D1323" t="str" cm="1">
        <f t="array" ref="D1323">_xll.FDS(A1323,"FF_MAJOR_IND_NAME")</f>
        <v>ELECTRONICS</v>
      </c>
      <c r="E1323">
        <v>2020</v>
      </c>
      <c r="F1323" s="4">
        <f t="shared" si="140"/>
        <v>43831</v>
      </c>
      <c r="G1323" s="4">
        <f t="shared" si="141"/>
        <v>44196</v>
      </c>
      <c r="H1323" s="3">
        <v>0</v>
      </c>
      <c r="I1323" s="1" cm="1">
        <f t="array" ref="I1323">_xll.FDS(A1323,"FF_PTX_INC(ANN_R,"&amp;F1323&amp;","&amp;G1323&amp;",,,USD)")</f>
        <v>469.7</v>
      </c>
      <c r="J1323" s="1" cm="1">
        <f t="array" ref="J1323">_xll.FDS(A1323,"FF_MKT_VAL(ANN_R,"&amp;F1323&amp;","&amp;G1323&amp;",,,USD)")</f>
        <v>14484.29091186</v>
      </c>
      <c r="K1323" s="1" cm="1">
        <f t="array" ref="K1323">_xll.FDS(A1323,"FF_SHLDRS_EQ(ANN_R,"&amp;F1323&amp;","&amp;G1323&amp;",,,USD)")</f>
        <v>3228.6</v>
      </c>
      <c r="L1323" s="1" cm="1">
        <f t="array" ref="L1323">_xll.FDS(A1323,"FF_ASSETS(ANN_R,"&amp;F1323&amp;","&amp;G1323&amp;",,,USD)")</f>
        <v>5084.8</v>
      </c>
      <c r="M1323" s="1" cm="1">
        <f t="array" ref="M1323">_xll.FDS(A1323,"FF_TAX_CF(ANN_R,"&amp;F1323&amp;","&amp;G1323&amp;",,,USD)")</f>
        <v>66.400000000000006</v>
      </c>
      <c r="N1323" s="1" cm="1">
        <f t="array" ref="N1323">_xll.FDS(A1323,"FF_INC_TAX(ANN_R,"&amp;F1323&amp;","&amp;G1323&amp;",,,USD)")</f>
        <v>67.8</v>
      </c>
      <c r="O1323" s="1" cm="1">
        <f t="array" ref="O1323">_xll.FDS(A1323,"FF_NET_INC(ANN_R,"&amp;F1323&amp;","&amp;G1323&amp;")")</f>
        <v>401.9</v>
      </c>
      <c r="P1323" s="1" cm="1">
        <f t="array" ref="P1323">_xll.FDS(A1323,"FF_ROA(ANN_R,"&amp;F1323&amp;","&amp;G1323&amp;")")</f>
        <v>8.3169505204560998</v>
      </c>
      <c r="Q1323" cm="1">
        <f t="array" ref="Q1323">_xll.FDS(A1323,"FF_TAX_RATE(ANN_R,"&amp;F1323&amp;","&amp;G1323&amp;")")</f>
        <v>14.434745582286601</v>
      </c>
      <c r="R1323" t="e" cm="1">
        <f t="array" ref="R1323">_xll.FDS(A1323,"FF_TAX_REFUND(ANN_R,"&amp;F1323&amp;","&amp;G1323&amp;",,,,,""D=1"")")</f>
        <v>#N/A</v>
      </c>
      <c r="S1323">
        <f t="shared" si="142"/>
        <v>0.1497105488850772</v>
      </c>
      <c r="T1323" s="1" cm="1">
        <f t="array" ref="T1323">_xll.FDS($A1323,"FF_TAX_CF(ANN_R,"&amp;AE1323&amp;","&amp;AF1323&amp;",,,USD)")</f>
        <v>24.6</v>
      </c>
      <c r="U1323" s="1" cm="1">
        <f t="array" ref="U1323">_xll.FDS($A1323,"FF_TAX_CF(ANN_R,"&amp;AG1323&amp;","&amp;AH1323&amp;",,,USD)")</f>
        <v>28.2</v>
      </c>
      <c r="V1323" s="1" cm="1">
        <f t="array" ref="V1323">_xll.FDS(A1323,"FF_TAX_CF(ANN_R,"&amp;AI1323&amp;","&amp;AJ1323&amp;",,,USD)")</f>
        <v>57.1</v>
      </c>
      <c r="W1323" s="1" cm="1">
        <f t="array" ref="W1323">_xll.FDS(A1323,"FF_TAX_CF(ANN_R,"&amp;AK1323&amp;","&amp;AL1323&amp;",,,USD)")</f>
        <v>103</v>
      </c>
      <c r="X1323" s="1" cm="1">
        <f t="array" ref="X1323">_xll.FDS(A1323,"FF_TAX_CF(ANN_R,"&amp;F1323&amp;","&amp;G1323&amp;",,,USD)")</f>
        <v>66.400000000000006</v>
      </c>
      <c r="Y1323" s="1" cm="1">
        <f t="array" ref="Y1323">_xll.FDS($A1323,"FF_PTX_INC(ANN_R,"&amp;AE1323&amp;","&amp;AF1323&amp;",,,USD)")</f>
        <v>241.3</v>
      </c>
      <c r="Z1323" s="1" cm="1">
        <f t="array" ref="Z1323">_xll.FDS($A1323,"FF_PTX_INC(ANN_R,"&amp;AG1323&amp;","&amp;AH1323&amp;",,,USD)")</f>
        <v>287</v>
      </c>
      <c r="AA1323" s="1" cm="1">
        <f t="array" ref="AA1323">_xll.FDS(A1323,"FF_PTX_INC(ANN_R,"&amp;AI1323&amp;","&amp;AJ1323&amp;",,,USD)")</f>
        <v>393.9</v>
      </c>
      <c r="AB1323" s="1" cm="1">
        <f t="array" ref="AB1323">_xll.FDS(A1323,"FF_PTX_INC(ANN_R,"&amp;AK1323&amp;","&amp;AL1323&amp;",,,USD)")</f>
        <v>473.7</v>
      </c>
      <c r="AC1323" s="1" cm="1">
        <f t="array" ref="AC1323">_xll.FDS(A1323,"FF_PTX_INC(ANN_R,"&amp;F1323&amp;","&amp;G1323&amp;",,,USD)")</f>
        <v>469.7</v>
      </c>
      <c r="AE1323" s="6">
        <f t="shared" si="143"/>
        <v>42370</v>
      </c>
      <c r="AF1323" s="6">
        <f t="shared" si="144"/>
        <v>42735</v>
      </c>
      <c r="AG1323" s="6">
        <f t="shared" si="145"/>
        <v>42736</v>
      </c>
      <c r="AH1323" s="6">
        <f t="shared" si="146"/>
        <v>43100</v>
      </c>
      <c r="AI1323" s="6">
        <f>DATE(YEAR(F1323)+AO1323,MONTH(F1323),DAY(F1323))</f>
        <v>43101</v>
      </c>
      <c r="AJ1323" s="6">
        <f>DATE(YEAR(G1323)+AO1323,MONTH(G1323),DAY(G1323))</f>
        <v>43465</v>
      </c>
      <c r="AK1323" s="6">
        <f>DATE(YEAR(F1323)+AP1323,MONTH(F1323),DAY(F1323))</f>
        <v>43466</v>
      </c>
      <c r="AL1323" s="6">
        <f>DATE(YEAR(G1323)+AP1323,MONTH(G1323),DAY(G1323))</f>
        <v>43830</v>
      </c>
      <c r="AM1323" s="8">
        <v>-4</v>
      </c>
      <c r="AN1323" s="8">
        <v>-3</v>
      </c>
      <c r="AO1323">
        <v>-2</v>
      </c>
      <c r="AP1323">
        <v>-1</v>
      </c>
      <c r="AQ1323" cm="1">
        <f t="array" ref="AQ1323">_xll.FDS(A1323,"FF_DEBT_LT(ANN_R,"&amp;F1323&amp;","&amp;G1323&amp;")")</f>
        <v>821</v>
      </c>
      <c r="AR1323" cm="1">
        <f t="array" ref="AR1323">_xll.FDS(A1323,"FF_RD_EXP(ANN_R,"&amp;F1323&amp;","&amp;G1323&amp;")")</f>
        <v>196</v>
      </c>
      <c r="AS1323" cm="1">
        <f t="array" ref="AS1323">_xll.FDS(A1323,"FF_PTX_INC_FOR(ANN_R,"&amp;F1323&amp;","&amp;G1323&amp;")")</f>
        <v>180.2</v>
      </c>
      <c r="AT1323" cm="1">
        <f t="array" ref="AT1323">_xll.FDS(A1323,"FF_MKT_VAL_PUBLIC(ANN_R,"&amp;[1]sample_report!E1323&amp;")")</f>
        <v>14263.275116835899</v>
      </c>
    </row>
    <row r="1324" spans="1:46" hidden="1" x14ac:dyDescent="0.25">
      <c r="A1324" t="s">
        <v>868</v>
      </c>
      <c r="B1324" t="s">
        <v>869</v>
      </c>
      <c r="C1324" t="s">
        <v>502</v>
      </c>
      <c r="D1324" t="str" cm="1">
        <f t="array" ref="D1324">_xll.FDS(A1324,"FF_MAJOR_IND_NAME")</f>
        <v>ELECTRONICS</v>
      </c>
      <c r="E1324">
        <v>2016</v>
      </c>
      <c r="F1324" s="4">
        <f t="shared" si="140"/>
        <v>42370</v>
      </c>
      <c r="G1324" s="4">
        <f t="shared" si="141"/>
        <v>42735</v>
      </c>
      <c r="H1324" s="3">
        <v>0</v>
      </c>
      <c r="I1324" s="1" cm="1">
        <f t="array" ref="I1324">_xll.FDS(A1324,"FF_PTX_INC(ANN_R,"&amp;F1324&amp;","&amp;G1324&amp;",,,USD)")</f>
        <v>241.3</v>
      </c>
      <c r="J1324" s="1" cm="1">
        <f t="array" ref="J1324">_xll.FDS(A1324,"FF_MKT_VAL(ANN_R,"&amp;F1324&amp;","&amp;G1324&amp;",,,USD)")</f>
        <v>4318.6237259999998</v>
      </c>
      <c r="K1324" s="1" cm="1">
        <f t="array" ref="K1324">_xll.FDS(A1324,"FF_SHLDRS_EQ(ANN_R,"&amp;F1324&amp;","&amp;G1324&amp;",,,USD)")</f>
        <v>1554.4</v>
      </c>
      <c r="L1324" s="1" cm="1">
        <f t="array" ref="L1324">_xll.FDS(A1324,"FF_ASSETS(ANN_R,"&amp;F1324&amp;","&amp;G1324&amp;",,,USD)")</f>
        <v>2774.4</v>
      </c>
      <c r="M1324" s="1" cm="1">
        <f t="array" ref="M1324">_xll.FDS(A1324,"FF_TAX_CF(ANN_R,"&amp;F1324&amp;","&amp;G1324&amp;",,,USD)")</f>
        <v>24.6</v>
      </c>
      <c r="N1324" s="1" cm="1">
        <f t="array" ref="N1324">_xll.FDS(A1324,"FF_INC_TAX(ANN_R,"&amp;F1324&amp;","&amp;G1324&amp;",,,USD)")</f>
        <v>50.4</v>
      </c>
      <c r="O1324" s="1" cm="1">
        <f t="array" ref="O1324">_xll.FDS(A1324,"FF_NET_INC(ANN_R,"&amp;F1324&amp;","&amp;G1324&amp;")")</f>
        <v>190.9</v>
      </c>
      <c r="P1324" s="1" cm="1">
        <f t="array" ref="P1324">_xll.FDS(A1324,"FF_ROA(ANN_R,"&amp;F1324&amp;","&amp;G1324&amp;")")</f>
        <v>6.9525630519894399</v>
      </c>
      <c r="Q1324" cm="1">
        <f t="array" ref="Q1324">_xll.FDS(A1324,"FF_TAX_RATE(ANN_R,"&amp;F1324&amp;","&amp;G1324&amp;")")</f>
        <v>20.886862826357198</v>
      </c>
      <c r="R1324" t="e" cm="1">
        <f t="array" ref="R1324">_xll.FDS(A1324,"FF_TAX_REFUND(ANN_R,"&amp;F1324&amp;","&amp;G1324&amp;",,,,,""D=1"")")</f>
        <v>#N/A</v>
      </c>
      <c r="S1324">
        <f t="shared" si="142"/>
        <v>0.18349813584049279</v>
      </c>
      <c r="T1324" s="1" cm="1">
        <f t="array" ref="T1324">_xll.FDS($A1324,"FF_TAX_CF(ANN_R,"&amp;AE1324&amp;","&amp;AF1324&amp;",,,USD)")</f>
        <v>13.1</v>
      </c>
      <c r="U1324" s="1" cm="1">
        <f t="array" ref="U1324">_xll.FDS($A1324,"FF_TAX_CF(ANN_R,"&amp;AG1324&amp;","&amp;AH1324&amp;",,,USD)")</f>
        <v>29.5</v>
      </c>
      <c r="V1324" s="1" cm="1">
        <f t="array" ref="V1324">_xll.FDS(A1324,"FF_TAX_CF(ANN_R,"&amp;AI1324&amp;","&amp;AJ1324&amp;",,,USD)")</f>
        <v>72.7</v>
      </c>
      <c r="W1324" s="1" cm="1">
        <f t="array" ref="W1324">_xll.FDS(A1324,"FF_TAX_CF(ANN_R,"&amp;AK1324&amp;","&amp;AL1324&amp;",,,USD)")</f>
        <v>86.5</v>
      </c>
      <c r="X1324" s="1" cm="1">
        <f t="array" ref="X1324">_xll.FDS(A1324,"FF_TAX_CF(ANN_R,"&amp;F1324&amp;","&amp;G1324&amp;",,,USD)")</f>
        <v>24.6</v>
      </c>
      <c r="Y1324" s="1" cm="1">
        <f t="array" ref="Y1324">_xll.FDS($A1324,"FF_PTX_INC(ANN_R,"&amp;AE1324&amp;","&amp;AF1324&amp;",,,USD)")</f>
        <v>228.2</v>
      </c>
      <c r="Z1324" s="1" cm="1">
        <f t="array" ref="Z1324">_xll.FDS($A1324,"FF_PTX_INC(ANN_R,"&amp;AG1324&amp;","&amp;AH1324&amp;",,,USD)")</f>
        <v>224</v>
      </c>
      <c r="AA1324" s="1" cm="1">
        <f t="array" ref="AA1324">_xll.FDS(A1324,"FF_PTX_INC(ANN_R,"&amp;AI1324&amp;","&amp;AJ1324&amp;",,,USD)")</f>
        <v>282.10000000000002</v>
      </c>
      <c r="AB1324" s="1" cm="1">
        <f t="array" ref="AB1324">_xll.FDS(A1324,"FF_PTX_INC(ANN_R,"&amp;AK1324&amp;","&amp;AL1324&amp;",,,USD)")</f>
        <v>258.2</v>
      </c>
      <c r="AC1324" s="1" cm="1">
        <f t="array" ref="AC1324">_xll.FDS(A1324,"FF_PTX_INC(ANN_R,"&amp;F1324&amp;","&amp;G1324&amp;",,,USD)")</f>
        <v>241.3</v>
      </c>
      <c r="AE1324" s="6">
        <f t="shared" si="143"/>
        <v>40909</v>
      </c>
      <c r="AF1324" s="6">
        <f t="shared" si="144"/>
        <v>41274</v>
      </c>
      <c r="AG1324" s="6">
        <f t="shared" si="145"/>
        <v>41275</v>
      </c>
      <c r="AH1324" s="6">
        <f t="shared" si="146"/>
        <v>41639</v>
      </c>
      <c r="AI1324" s="6">
        <f>DATE(YEAR(F1324)+AO1324,MONTH(F1324),DAY(F1324))</f>
        <v>41640</v>
      </c>
      <c r="AJ1324" s="6">
        <f>DATE(YEAR(G1324)+AO1324,MONTH(G1324),DAY(G1324))</f>
        <v>42004</v>
      </c>
      <c r="AK1324" s="6">
        <f>DATE(YEAR(F1324)+AP1324,MONTH(F1324),DAY(F1324))</f>
        <v>42005</v>
      </c>
      <c r="AL1324" s="6">
        <f>DATE(YEAR(G1324)+AP1324,MONTH(G1324),DAY(G1324))</f>
        <v>42369</v>
      </c>
      <c r="AM1324" s="8">
        <v>-4</v>
      </c>
      <c r="AN1324" s="8">
        <v>-3</v>
      </c>
      <c r="AO1324">
        <v>-2</v>
      </c>
      <c r="AP1324">
        <v>-1</v>
      </c>
      <c r="AQ1324" cm="1">
        <f t="array" ref="AQ1324">_xll.FDS(A1324,"FF_DEBT_LT(ANN_R,"&amp;F1324&amp;","&amp;G1324&amp;")")</f>
        <v>515.79999999999995</v>
      </c>
      <c r="AR1324" cm="1">
        <f t="array" ref="AR1324">_xll.FDS(A1324,"FF_RD_EXP(ANN_R,"&amp;F1324&amp;","&amp;G1324&amp;")")</f>
        <v>167.7</v>
      </c>
      <c r="AS1324" t="e" cm="1">
        <f t="array" ref="AS1324">_xll.FDS(A1324,"FF_PTX_INC_FOR(ANN_R,"&amp;F1324&amp;","&amp;G1324&amp;")")</f>
        <v>#N/A</v>
      </c>
      <c r="AT1324" cm="1">
        <f t="array" ref="AT1324">_xll.FDS(A1324,"FF_MKT_VAL_PUBLIC(ANN_R,"&amp;[1]sample_report!E1324&amp;")")</f>
        <v>3985.3857634306601</v>
      </c>
    </row>
    <row r="1325" spans="1:46" hidden="1" x14ac:dyDescent="0.25">
      <c r="A1325" t="s">
        <v>1208</v>
      </c>
      <c r="B1325" t="s">
        <v>1209</v>
      </c>
      <c r="C1325" t="s">
        <v>1094</v>
      </c>
      <c r="D1325" t="str" cm="1">
        <f t="array" ref="D1325">_xll.FDS(A1325,"FF_MAJOR_IND_NAME")</f>
        <v>UTILITIES</v>
      </c>
      <c r="E1325">
        <v>2020</v>
      </c>
      <c r="F1325" s="4">
        <f t="shared" si="140"/>
        <v>43831</v>
      </c>
      <c r="G1325" s="4">
        <f t="shared" si="141"/>
        <v>44196</v>
      </c>
      <c r="H1325" s="3">
        <v>1</v>
      </c>
      <c r="I1325" s="1" cm="1">
        <f t="array" ref="I1325">_xll.FDS(A1325,"FF_PTX_INC(ANN_R,"&amp;F1325&amp;","&amp;G1325&amp;",,,USD)")</f>
        <v>2942.27411973476</v>
      </c>
      <c r="J1325" s="1" cm="1">
        <f t="array" ref="J1325">_xll.FDS(A1325,"FF_MKT_VAL(ANN_R,"&amp;F1325&amp;","&amp;G1325&amp;",,,USD)")</f>
        <v>21552.230555776099</v>
      </c>
      <c r="K1325" s="1" cm="1">
        <f t="array" ref="K1325">_xll.FDS(A1325,"FF_SHLDRS_EQ(ANN_R,"&amp;F1325&amp;","&amp;G1325&amp;",,,USD)")</f>
        <v>4508.7816101312601</v>
      </c>
      <c r="L1325" s="1" cm="1">
        <f t="array" ref="L1325">_xll.FDS(A1325,"FF_ASSETS(ANN_R,"&amp;F1325&amp;","&amp;G1325&amp;",,,USD)")</f>
        <v>128535.147062659</v>
      </c>
      <c r="M1325" s="1" cm="1">
        <f t="array" ref="M1325">_xll.FDS(A1325,"FF_TAX_CF(ANN_R,"&amp;F1325&amp;","&amp;G1325&amp;",,,USD)")</f>
        <v>580.24700772762299</v>
      </c>
      <c r="N1325" s="1" cm="1">
        <f t="array" ref="N1325">_xll.FDS(A1325,"FF_INC_TAX(ANN_R,"&amp;F1325&amp;","&amp;G1325&amp;",,,USD)")</f>
        <v>713.62402129173302</v>
      </c>
      <c r="O1325" s="1" cm="1">
        <f t="array" ref="O1325">_xll.FDS(A1325,"FF_NET_INC(ANN_R,"&amp;F1325&amp;","&amp;G1325&amp;")")</f>
        <v>1331</v>
      </c>
      <c r="P1325" s="1" cm="1">
        <f t="array" ref="P1325">_xll.FDS(A1325,"FF_ROA(ANN_R,"&amp;F1325&amp;","&amp;G1325&amp;")")</f>
        <v>1.18877496338109</v>
      </c>
      <c r="Q1325" cm="1">
        <f t="array" ref="Q1325">_xll.FDS(A1325,"FF_TAX_RATE(ANN_R,"&amp;F1325&amp;","&amp;G1325&amp;")")</f>
        <v>24.2541650523053</v>
      </c>
      <c r="R1325" t="e" cm="1">
        <f t="array" ref="R1325">_xll.FDS(A1325,"FF_TAX_REFUND(ANN_R,"&amp;F1325&amp;","&amp;G1325&amp;",,,,,""D=1"")")</f>
        <v>#N/A</v>
      </c>
      <c r="S1325">
        <f t="shared" si="142"/>
        <v>0.14769954439499852</v>
      </c>
      <c r="T1325" s="1" cm="1">
        <f t="array" ref="T1325">_xll.FDS($A1325,"FF_TAX_CF(ANN_R,"&amp;AE1325&amp;","&amp;AF1325&amp;",,,USD)")</f>
        <v>717.92200744152103</v>
      </c>
      <c r="U1325" s="1" cm="1">
        <f t="array" ref="U1325">_xll.FDS($A1325,"FF_TAX_CF(ANN_R,"&amp;AG1325&amp;","&amp;AH1325&amp;",,,USD)")</f>
        <v>1133.57424795628</v>
      </c>
      <c r="V1325" s="1" cm="1">
        <f t="array" ref="V1325">_xll.FDS(A1325,"FF_TAX_CF(ANN_R,"&amp;AI1325&amp;","&amp;AJ1325&amp;",,,USD)")</f>
        <v>1020.48351407051</v>
      </c>
      <c r="W1325" s="1" cm="1">
        <f t="array" ref="W1325">_xll.FDS(A1325,"FF_TAX_CF(ANN_R,"&amp;AK1325&amp;","&amp;AL1325&amp;",,,USD)")</f>
        <v>-304.43562698364298</v>
      </c>
      <c r="X1325" s="1" cm="1">
        <f t="array" ref="X1325">_xll.FDS(A1325,"FF_TAX_CF(ANN_R,"&amp;F1325&amp;","&amp;G1325&amp;",,,USD)")</f>
        <v>580.24700772762299</v>
      </c>
      <c r="Y1325" s="1" cm="1">
        <f t="array" ref="Y1325">_xll.FDS($A1325,"FF_PTX_INC(ANN_R,"&amp;AE1325&amp;","&amp;AF1325&amp;",,,USD)")</f>
        <v>3595.1410233974502</v>
      </c>
      <c r="Z1325" s="1" cm="1">
        <f t="array" ref="Z1325">_xll.FDS($A1325,"FF_PTX_INC(ANN_R,"&amp;AG1325&amp;","&amp;AH1325&amp;",,,USD)")</f>
        <v>5179.4755687713596</v>
      </c>
      <c r="AA1325" s="1" cm="1">
        <f t="array" ref="AA1325">_xll.FDS(A1325,"FF_PTX_INC(ANN_R,"&amp;AI1325&amp;","&amp;AJ1325&amp;",,,USD)")</f>
        <v>6567.6667315959903</v>
      </c>
      <c r="AB1325" s="1" cm="1">
        <f t="array" ref="AB1325">_xll.FDS(A1325,"FF_PTX_INC(ANN_R,"&amp;AK1325&amp;","&amp;AL1325&amp;",,,USD)")</f>
        <v>3027.5675404071799</v>
      </c>
      <c r="AC1325" s="1" cm="1">
        <f t="array" ref="AC1325">_xll.FDS(A1325,"FF_PTX_INC(ANN_R,"&amp;F1325&amp;","&amp;G1325&amp;",,,USD)")</f>
        <v>2942.27411973476</v>
      </c>
      <c r="AE1325" s="6">
        <f t="shared" si="143"/>
        <v>42370</v>
      </c>
      <c r="AF1325" s="6">
        <f t="shared" si="144"/>
        <v>42735</v>
      </c>
      <c r="AG1325" s="6">
        <f t="shared" si="145"/>
        <v>42736</v>
      </c>
      <c r="AH1325" s="6">
        <f t="shared" si="146"/>
        <v>43100</v>
      </c>
      <c r="AI1325" s="6">
        <f>DATE(YEAR(F1325)+AO1325,MONTH(F1325),DAY(F1325))</f>
        <v>43101</v>
      </c>
      <c r="AJ1325" s="6">
        <f>DATE(YEAR(G1325)+AO1325,MONTH(G1325),DAY(G1325))</f>
        <v>43465</v>
      </c>
      <c r="AK1325" s="6">
        <f>DATE(YEAR(F1325)+AP1325,MONTH(F1325),DAY(F1325))</f>
        <v>43466</v>
      </c>
      <c r="AL1325" s="6">
        <f>DATE(YEAR(G1325)+AP1325,MONTH(G1325),DAY(G1325))</f>
        <v>43830</v>
      </c>
      <c r="AM1325" s="8">
        <v>-4</v>
      </c>
      <c r="AN1325" s="8">
        <v>-3</v>
      </c>
      <c r="AO1325">
        <v>-2</v>
      </c>
      <c r="AP1325">
        <v>-1</v>
      </c>
      <c r="AQ1325" cm="1">
        <f t="array" ref="AQ1325">_xll.FDS(A1325,"FF_DEBT_LT(ANN_R,"&amp;F1325&amp;","&amp;G1325&amp;")")</f>
        <v>53886</v>
      </c>
      <c r="AR1325" cm="1">
        <f t="array" ref="AR1325">_xll.FDS(A1325,"FF_RD_EXP(ANN_R,"&amp;F1325&amp;","&amp;G1325&amp;")")</f>
        <v>959</v>
      </c>
      <c r="AS1325" t="e" cm="1">
        <f t="array" ref="AS1325">_xll.FDS(A1325,"FF_PTX_INC_FOR(ANN_R,"&amp;F1325&amp;","&amp;G1325&amp;")")</f>
        <v>#N/A</v>
      </c>
      <c r="AT1325" cm="1">
        <f t="array" ref="AT1325">_xll.FDS(A1325,"FF_MKT_VAL_PUBLIC(ANN_R,"&amp;[1]sample_report!E1325&amp;")")</f>
        <v>15544.169159552601</v>
      </c>
    </row>
    <row r="1326" spans="1:46" hidden="1" x14ac:dyDescent="0.25">
      <c r="A1326" t="s">
        <v>1208</v>
      </c>
      <c r="B1326" t="s">
        <v>1209</v>
      </c>
      <c r="C1326" t="s">
        <v>1094</v>
      </c>
      <c r="D1326" t="str" cm="1">
        <f t="array" ref="D1326">_xll.FDS(A1326,"FF_MAJOR_IND_NAME")</f>
        <v>UTILITIES</v>
      </c>
      <c r="E1326">
        <v>2016</v>
      </c>
      <c r="F1326" s="4">
        <f t="shared" si="140"/>
        <v>42370</v>
      </c>
      <c r="G1326" s="4">
        <f t="shared" si="141"/>
        <v>42735</v>
      </c>
      <c r="H1326" s="3">
        <v>1</v>
      </c>
      <c r="I1326" s="1" cm="1">
        <f t="array" ref="I1326">_xll.FDS(A1326,"FF_PTX_INC(ANN_R,"&amp;F1326&amp;","&amp;G1326&amp;",,,USD)")</f>
        <v>3595.1410233974502</v>
      </c>
      <c r="J1326" s="1" cm="1">
        <f t="array" ref="J1326">_xll.FDS(A1326,"FF_MKT_VAL(ANN_R,"&amp;F1326&amp;","&amp;G1326&amp;",,,USD)")</f>
        <v>45552.329565167704</v>
      </c>
      <c r="K1326" s="1" cm="1">
        <f t="array" ref="K1326">_xll.FDS(A1326,"FF_SHLDRS_EQ(ANN_R,"&amp;F1326&amp;","&amp;G1326&amp;",,,USD)")</f>
        <v>10920.881144523601</v>
      </c>
      <c r="L1326" s="1" cm="1">
        <f t="array" ref="L1326">_xll.FDS(A1326,"FF_ASSETS(ANN_R,"&amp;F1326&amp;","&amp;G1326&amp;",,,USD)")</f>
        <v>130410.34050512299</v>
      </c>
      <c r="M1326" s="1" cm="1">
        <f t="array" ref="M1326">_xll.FDS(A1326,"FF_TAX_CF(ANN_R,"&amp;F1326&amp;","&amp;G1326&amp;",,,USD)")</f>
        <v>717.92200744152103</v>
      </c>
      <c r="N1326" s="1" cm="1">
        <f t="array" ref="N1326">_xll.FDS(A1326,"FF_INC_TAX(ANN_R,"&amp;F1326&amp;","&amp;G1326&amp;",,,USD)")</f>
        <v>935.84286332130398</v>
      </c>
      <c r="O1326" s="1" cm="1">
        <f t="array" ref="O1326">_xll.FDS(A1326,"FF_NET_INC(ANN_R,"&amp;F1326&amp;","&amp;G1326&amp;")")</f>
        <v>2113</v>
      </c>
      <c r="P1326" s="1" cm="1">
        <f t="array" ref="P1326">_xll.FDS(A1326,"FF_ROA(ANN_R,"&amp;F1326&amp;","&amp;G1326&amp;")")</f>
        <v>1.73218018608845</v>
      </c>
      <c r="Q1326" cm="1">
        <f t="array" ref="Q1326">_xll.FDS(A1326,"FF_TAX_RATE(ANN_R,"&amp;F1326&amp;","&amp;G1326&amp;")")</f>
        <v>26.030769230769199</v>
      </c>
      <c r="R1326" t="e" cm="1">
        <f t="array" ref="R1326">_xll.FDS(A1326,"FF_TAX_REFUND(ANN_R,"&amp;F1326&amp;","&amp;G1326&amp;",,,,,""D=1"")")</f>
        <v>#N/A</v>
      </c>
      <c r="S1326">
        <f t="shared" si="142"/>
        <v>0.29761777483076146</v>
      </c>
      <c r="T1326" s="1" cm="1">
        <f t="array" ref="T1326">_xll.FDS($A1326,"FF_TAX_CF(ANN_R,"&amp;AE1326&amp;","&amp;AF1326&amp;",,,USD)")</f>
        <v>2599.7659969329802</v>
      </c>
      <c r="U1326" s="1" cm="1">
        <f t="array" ref="U1326">_xll.FDS($A1326,"FF_TAX_CF(ANN_R,"&amp;AG1326&amp;","&amp;AH1326&amp;",,,USD)")</f>
        <v>2340.5907492637598</v>
      </c>
      <c r="V1326" s="1" cm="1">
        <f t="array" ref="V1326">_xll.FDS(A1326,"FF_TAX_CF(ANN_R,"&amp;AI1326&amp;","&amp;AJ1326&amp;",,,USD)")</f>
        <v>1467.04815173149</v>
      </c>
      <c r="W1326" s="1" cm="1">
        <f t="array" ref="W1326">_xll.FDS(A1326,"FF_TAX_CF(ANN_R,"&amp;AK1326&amp;","&amp;AL1326&amp;",,,USD)")</f>
        <v>764.04643988609303</v>
      </c>
      <c r="X1326" s="1" cm="1">
        <f t="array" ref="X1326">_xll.FDS(A1326,"FF_TAX_CF(ANN_R,"&amp;F1326&amp;","&amp;G1326&amp;",,,USD)")</f>
        <v>717.92200744152103</v>
      </c>
      <c r="Y1326" s="1" cm="1">
        <f t="array" ref="Y1326">_xll.FDS($A1326,"FF_PTX_INC(ANN_R,"&amp;AE1326&amp;","&amp;AF1326&amp;",,,USD)")</f>
        <v>9169.8268043994904</v>
      </c>
      <c r="Z1326" s="1" cm="1">
        <f t="array" ref="Z1326">_xll.FDS($A1326,"FF_PTX_INC(ANN_R,"&amp;AG1326&amp;","&amp;AH1326&amp;",,,USD)")</f>
        <v>7990.9334769248999</v>
      </c>
      <c r="AA1326" s="1" cm="1">
        <f t="array" ref="AA1326">_xll.FDS(A1326,"FF_PTX_INC(ANN_R,"&amp;AI1326&amp;","&amp;AJ1326&amp;",,,USD)")</f>
        <v>4736.7350360155096</v>
      </c>
      <c r="AB1326" s="1" cm="1">
        <f t="array" ref="AB1326">_xll.FDS(A1326,"FF_PTX_INC(ANN_R,"&amp;AK1326&amp;","&amp;AL1326&amp;",,,USD)")</f>
        <v>1015.77146434784</v>
      </c>
      <c r="AC1326" s="1" cm="1">
        <f t="array" ref="AC1326">_xll.FDS(A1326,"FF_PTX_INC(ANN_R,"&amp;F1326&amp;","&amp;G1326&amp;",,,USD)")</f>
        <v>3595.1410233974502</v>
      </c>
      <c r="AE1326" s="6">
        <f t="shared" si="143"/>
        <v>40909</v>
      </c>
      <c r="AF1326" s="6">
        <f t="shared" si="144"/>
        <v>41274</v>
      </c>
      <c r="AG1326" s="6">
        <f t="shared" si="145"/>
        <v>41275</v>
      </c>
      <c r="AH1326" s="6">
        <f t="shared" si="146"/>
        <v>41639</v>
      </c>
      <c r="AI1326" s="6">
        <f>DATE(YEAR(F1326)+AO1326,MONTH(F1326),DAY(F1326))</f>
        <v>41640</v>
      </c>
      <c r="AJ1326" s="6">
        <f>DATE(YEAR(G1326)+AO1326,MONTH(G1326),DAY(G1326))</f>
        <v>42004</v>
      </c>
      <c r="AK1326" s="6">
        <f>DATE(YEAR(F1326)+AP1326,MONTH(F1326),DAY(F1326))</f>
        <v>42005</v>
      </c>
      <c r="AL1326" s="6">
        <f>DATE(YEAR(G1326)+AP1326,MONTH(G1326),DAY(G1326))</f>
        <v>42369</v>
      </c>
      <c r="AM1326" s="8">
        <v>-4</v>
      </c>
      <c r="AN1326" s="8">
        <v>-3</v>
      </c>
      <c r="AO1326">
        <v>-2</v>
      </c>
      <c r="AP1326">
        <v>-1</v>
      </c>
      <c r="AQ1326" cm="1">
        <f t="array" ref="AQ1326">_xll.FDS(A1326,"FF_DEBT_LT(ANN_R,"&amp;F1326&amp;","&amp;G1326&amp;")")</f>
        <v>50668</v>
      </c>
      <c r="AR1326" cm="1">
        <f t="array" ref="AR1326">_xll.FDS(A1326,"FF_RD_EXP(ANN_R,"&amp;F1326&amp;","&amp;G1326&amp;")")</f>
        <v>906</v>
      </c>
      <c r="AS1326" t="e" cm="1">
        <f t="array" ref="AS1326">_xll.FDS(A1326,"FF_PTX_INC_FOR(ANN_R,"&amp;F1326&amp;","&amp;G1326&amp;")")</f>
        <v>#N/A</v>
      </c>
      <c r="AT1326" cm="1">
        <f t="array" ref="AT1326">_xll.FDS(A1326,"FF_MKT_VAL_PUBLIC(ANN_R,"&amp;[1]sample_report!E1326&amp;")")</f>
        <v>37176.662051357802</v>
      </c>
    </row>
    <row r="1327" spans="1:46" hidden="1" x14ac:dyDescent="0.25">
      <c r="A1327" t="s">
        <v>123</v>
      </c>
      <c r="B1327" t="s">
        <v>124</v>
      </c>
      <c r="C1327" t="s">
        <v>29</v>
      </c>
      <c r="D1327" t="str" cm="1">
        <f t="array" ref="D1327">_xll.FDS(A1327,"FF_MAJOR_IND_NAME")</f>
        <v>RETAILERS</v>
      </c>
      <c r="E1327">
        <v>2018</v>
      </c>
      <c r="F1327" s="4">
        <f t="shared" si="140"/>
        <v>43101</v>
      </c>
      <c r="G1327" s="4">
        <f t="shared" si="141"/>
        <v>43465</v>
      </c>
      <c r="H1327" s="3"/>
      <c r="I1327" s="1" cm="1">
        <f t="array" ref="I1327">_xll.FDS(A1327,"FF_PTX_INC(ANN_R,"&amp;F1327&amp;","&amp;G1327&amp;",,,USD)")</f>
        <v>1742.9647406116101</v>
      </c>
      <c r="J1327" s="1" cm="1">
        <f t="array" ref="J1327">_xll.FDS(A1327,"FF_MKT_VAL(ANN_R,"&amp;F1327&amp;","&amp;G1327&amp;",,,USD)")</f>
        <v>26449.0739457934</v>
      </c>
      <c r="K1327" s="1" cm="1">
        <f t="array" ref="K1327">_xll.FDS(A1327,"FF_SHLDRS_EQ(ANN_R,"&amp;F1327&amp;","&amp;G1327&amp;",,,USD)")</f>
        <v>9528.6111829504407</v>
      </c>
      <c r="L1327" s="1" cm="1">
        <f t="array" ref="L1327">_xll.FDS(A1327,"FF_ASSETS(ANN_R,"&amp;F1327&amp;","&amp;G1327&amp;",,,USD)")</f>
        <v>23827.6868654182</v>
      </c>
      <c r="M1327" s="1" cm="1">
        <f t="array" ref="M1327">_xll.FDS(A1327,"FF_TAX_CF(ANN_R,"&amp;F1327&amp;","&amp;G1327&amp;",,,USD)")</f>
        <v>648.94369414448704</v>
      </c>
      <c r="N1327" s="1" cm="1">
        <f t="array" ref="N1327">_xll.FDS(A1327,"FF_INC_TAX(ANN_R,"&amp;F1327&amp;","&amp;G1327&amp;",,,USD)")</f>
        <v>530.20587345957802</v>
      </c>
      <c r="O1327" s="1" cm="1">
        <f t="array" ref="O1327">_xll.FDS(A1327,"FF_NET_INC(ANN_R,"&amp;F1327&amp;","&amp;G1327&amp;")")</f>
        <v>131154</v>
      </c>
      <c r="P1327" s="1" cm="1">
        <f t="array" ref="P1327">_xll.FDS(A1327,"FF_ROA(ANN_R,"&amp;F1327&amp;","&amp;G1327&amp;")")</f>
        <v>6.4207297819270401</v>
      </c>
      <c r="Q1327" cm="1">
        <f t="array" ref="Q1327">_xll.FDS(A1327,"FF_TAX_RATE(ANN_R,"&amp;F1327&amp;","&amp;G1327&amp;")")</f>
        <v>30.4197704695694</v>
      </c>
      <c r="R1327" t="e" cm="1">
        <f t="array" ref="R1327">_xll.FDS(A1327,"FF_TAX_REFUND(ANN_R,"&amp;F1327&amp;","&amp;G1327&amp;",,,,,""D=1"")")</f>
        <v>#N/A</v>
      </c>
      <c r="S1327">
        <f t="shared" si="142"/>
        <v>0.35277840867498789</v>
      </c>
      <c r="T1327" s="1" cm="1">
        <f t="array" ref="T1327">_xll.FDS($A1327,"FF_TAX_CF(ANN_R,"&amp;AE1327&amp;","&amp;AF1327&amp;",,,USD)")</f>
        <v>763.94974802061904</v>
      </c>
      <c r="U1327" s="1" cm="1">
        <f t="array" ref="U1327">_xll.FDS($A1327,"FF_TAX_CF(ANN_R,"&amp;AG1327&amp;","&amp;AH1327&amp;",,,USD)")</f>
        <v>757.26068652235006</v>
      </c>
      <c r="V1327" s="1" cm="1">
        <f t="array" ref="V1327">_xll.FDS(A1327,"FF_TAX_CF(ANN_R,"&amp;AI1327&amp;","&amp;AJ1327&amp;",,,USD)")</f>
        <v>552.62017440795898</v>
      </c>
      <c r="W1327" s="1" cm="1">
        <f t="array" ref="W1327">_xll.FDS(A1327,"FF_TAX_CF(ANN_R,"&amp;AK1327&amp;","&amp;AL1327&amp;",,,USD)")</f>
        <v>590.27126403711702</v>
      </c>
      <c r="X1327" s="1" cm="1">
        <f t="array" ref="X1327">_xll.FDS(A1327,"FF_TAX_CF(ANN_R,"&amp;F1327&amp;","&amp;G1327&amp;",,,USD)")</f>
        <v>648.94369414448704</v>
      </c>
      <c r="Y1327" s="1" cm="1">
        <f t="array" ref="Y1327">_xll.FDS($A1327,"FF_PTX_INC(ANN_R,"&amp;AE1327&amp;","&amp;AF1327&amp;",,,USD)")</f>
        <v>2078.6748599410098</v>
      </c>
      <c r="Z1327" s="1" cm="1">
        <f t="array" ref="Z1327">_xll.FDS($A1327,"FF_PTX_INC(ANN_R,"&amp;AG1327&amp;","&amp;AH1327&amp;",,,USD)")</f>
        <v>1896.0919158700899</v>
      </c>
      <c r="AA1327" s="1" cm="1">
        <f t="array" ref="AA1327">_xll.FDS(A1327,"FF_PTX_INC(ANN_R,"&amp;AI1327&amp;","&amp;AJ1327&amp;",,,USD)")</f>
        <v>1886.8829917907699</v>
      </c>
      <c r="AB1327" s="1" cm="1">
        <f t="array" ref="AB1327">_xll.FDS(A1327,"FF_PTX_INC(ANN_R,"&amp;AK1327&amp;","&amp;AL1327&amp;",,,USD)")</f>
        <v>1786.6789657156901</v>
      </c>
      <c r="AC1327" s="1" cm="1">
        <f t="array" ref="AC1327">_xll.FDS(A1327,"FF_PTX_INC(ANN_R,"&amp;F1327&amp;","&amp;G1327&amp;",,,USD)")</f>
        <v>1742.9647406116101</v>
      </c>
      <c r="AE1327" s="6">
        <f t="shared" si="143"/>
        <v>41640</v>
      </c>
      <c r="AF1327" s="6">
        <f t="shared" si="144"/>
        <v>42004</v>
      </c>
      <c r="AG1327" s="6">
        <f t="shared" si="145"/>
        <v>42005</v>
      </c>
      <c r="AH1327" s="6">
        <f t="shared" si="146"/>
        <v>42369</v>
      </c>
      <c r="AI1327" s="6">
        <f>DATE(YEAR(F1327)+AO1327,MONTH(F1327),DAY(F1327))</f>
        <v>42370</v>
      </c>
      <c r="AJ1327" s="6">
        <f>DATE(YEAR(G1327)+AO1327,MONTH(G1327),DAY(G1327))</f>
        <v>42735</v>
      </c>
      <c r="AK1327" s="6">
        <f>DATE(YEAR(F1327)+AP1327,MONTH(F1327),DAY(F1327))</f>
        <v>42736</v>
      </c>
      <c r="AL1327" s="6">
        <f>DATE(YEAR(G1327)+AP1327,MONTH(G1327),DAY(G1327))</f>
        <v>43100</v>
      </c>
      <c r="AM1327" s="8">
        <v>-4</v>
      </c>
      <c r="AN1327" s="8">
        <v>-3</v>
      </c>
      <c r="AO1327">
        <v>-2</v>
      </c>
      <c r="AP1327">
        <v>-1</v>
      </c>
      <c r="AQ1327" cm="1">
        <f t="array" ref="AQ1327">_xll.FDS(A1327,"FF_DEBT_LT(ANN_R,"&amp;F1327&amp;","&amp;G1327&amp;")")</f>
        <v>188637</v>
      </c>
      <c r="AR1327" cm="1">
        <f t="array" ref="AR1327">_xll.FDS(A1327,"FF_RD_EXP(ANN_R,"&amp;F1327&amp;","&amp;G1327&amp;")")</f>
        <v>697</v>
      </c>
      <c r="AS1327" t="e" cm="1">
        <f t="array" ref="AS1327">_xll.FDS(A1327,"FF_PTX_INC_FOR(ANN_R,"&amp;F1327&amp;","&amp;G1327&amp;")")</f>
        <v>#N/A</v>
      </c>
      <c r="AT1327" cm="1">
        <f t="array" ref="AT1327">_xll.FDS(A1327,"FF_MKT_VAL_PUBLIC(ANN_R,"&amp;[1]sample_report!E1327&amp;")")</f>
        <v>704377.60234114795</v>
      </c>
    </row>
    <row r="1328" spans="1:46" hidden="1" x14ac:dyDescent="0.25">
      <c r="A1328" t="s">
        <v>132</v>
      </c>
      <c r="B1328" t="s">
        <v>133</v>
      </c>
      <c r="C1328" t="s">
        <v>67</v>
      </c>
      <c r="D1328" t="str" cm="1">
        <f t="array" ref="D1328">_xll.FDS(A1328,"FF_MAJOR_IND_NAME")</f>
        <v>RETAILERS</v>
      </c>
      <c r="E1328">
        <v>2018</v>
      </c>
      <c r="F1328" s="4">
        <f t="shared" si="140"/>
        <v>43101</v>
      </c>
      <c r="G1328" s="4">
        <f t="shared" si="141"/>
        <v>43465</v>
      </c>
      <c r="H1328" s="3"/>
      <c r="I1328" s="1" cm="1">
        <f t="array" ref="I1328">_xll.FDS(A1328,"FF_PTX_INC(ANN_R,"&amp;F1328&amp;","&amp;G1328&amp;",,,USD)")</f>
        <v>1076.0981049770601</v>
      </c>
      <c r="J1328" s="1" cm="1">
        <f t="array" ref="J1328">_xll.FDS(A1328,"FF_MKT_VAL(ANN_R,"&amp;F1328&amp;","&amp;G1328&amp;",,,USD)")</f>
        <v>12903.167904353701</v>
      </c>
      <c r="K1328" s="1" cm="1">
        <f t="array" ref="K1328">_xll.FDS(A1328,"FF_SHLDRS_EQ(ANN_R,"&amp;F1328&amp;","&amp;G1328&amp;",,,USD)")</f>
        <v>3460.1463926487199</v>
      </c>
      <c r="L1328" s="1" cm="1">
        <f t="array" ref="L1328">_xll.FDS(A1328,"FF_ASSETS(ANN_R,"&amp;F1328&amp;","&amp;G1328&amp;",,,USD)")</f>
        <v>13246.2540761154</v>
      </c>
      <c r="M1328" s="1" cm="1">
        <f t="array" ref="M1328">_xll.FDS(A1328,"FF_TAX_CF(ANN_R,"&amp;F1328&amp;","&amp;G1328&amp;",,,USD)")</f>
        <v>399.04948104069399</v>
      </c>
      <c r="N1328" s="1" cm="1">
        <f t="array" ref="N1328">_xll.FDS(A1328,"FF_INC_TAX(ANN_R,"&amp;F1328&amp;","&amp;G1328&amp;",,,USD)")</f>
        <v>277.33794724821303</v>
      </c>
      <c r="O1328" s="1" cm="1">
        <f t="array" ref="O1328">_xll.FDS(A1328,"FF_NET_INC(ANN_R,"&amp;F1328&amp;","&amp;G1328&amp;")")</f>
        <v>17442.022000000001</v>
      </c>
      <c r="P1328" s="1" cm="1">
        <f t="array" ref="P1328">_xll.FDS(A1328,"FF_ROA(ANN_R,"&amp;F1328&amp;","&amp;G1328&amp;")")</f>
        <v>4.2448051640050997</v>
      </c>
      <c r="Q1328" cm="1">
        <f t="array" ref="Q1328">_xll.FDS(A1328,"FF_TAX_RATE(ANN_R,"&amp;F1328&amp;","&amp;G1328&amp;")")</f>
        <v>25.772552331938599</v>
      </c>
      <c r="R1328" t="e" cm="1">
        <f t="array" ref="R1328">_xll.FDS(A1328,"FF_TAX_REFUND(ANN_R,"&amp;F1328&amp;","&amp;G1328&amp;",,,,,""D=1"")")</f>
        <v>#N/A</v>
      </c>
      <c r="S1328">
        <f t="shared" si="142"/>
        <v>0.198363139769029</v>
      </c>
      <c r="T1328" s="1" cm="1">
        <f t="array" ref="T1328">_xll.FDS($A1328,"FF_TAX_CF(ANN_R,"&amp;AE1328&amp;","&amp;AF1328&amp;",,,USD)")</f>
        <v>151.46597384771701</v>
      </c>
      <c r="U1328" s="1" cm="1">
        <f t="array" ref="U1328">_xll.FDS($A1328,"FF_TAX_CF(ANN_R,"&amp;AG1328&amp;","&amp;AH1328&amp;",,,USD)")</f>
        <v>181.28947702834</v>
      </c>
      <c r="V1328" s="1" cm="1">
        <f t="array" ref="V1328">_xll.FDS(A1328,"FF_TAX_CF(ANN_R,"&amp;AI1328&amp;","&amp;AJ1328&amp;",,,USD)")</f>
        <v>160.031606747322</v>
      </c>
      <c r="W1328" s="1" cm="1">
        <f t="array" ref="W1328">_xll.FDS(A1328,"FF_TAX_CF(ANN_R,"&amp;AK1328&amp;","&amp;AL1328&amp;",,,USD)")</f>
        <v>215.95251958981899</v>
      </c>
      <c r="X1328" s="1" cm="1">
        <f t="array" ref="X1328">_xll.FDS(A1328,"FF_TAX_CF(ANN_R,"&amp;F1328&amp;","&amp;G1328&amp;",,,USD)")</f>
        <v>399.04948104069399</v>
      </c>
      <c r="Y1328" s="1" cm="1">
        <f t="array" ref="Y1328">_xll.FDS($A1328,"FF_PTX_INC(ANN_R,"&amp;AE1328&amp;","&amp;AF1328&amp;",,,USD)")</f>
        <v>653.69819253538503</v>
      </c>
      <c r="Z1328" s="1" cm="1">
        <f t="array" ref="Z1328">_xll.FDS($A1328,"FF_PTX_INC(ANN_R,"&amp;AG1328&amp;","&amp;AH1328&amp;",,,USD)")</f>
        <v>717.93788907965995</v>
      </c>
      <c r="AA1328" s="1" cm="1">
        <f t="array" ref="AA1328">_xll.FDS(A1328,"FF_PTX_INC(ANN_R,"&amp;AI1328&amp;","&amp;AJ1328&amp;",,,USD)")</f>
        <v>795.48801064185795</v>
      </c>
      <c r="AB1328" s="1" cm="1">
        <f t="array" ref="AB1328">_xll.FDS(A1328,"FF_PTX_INC(ANN_R,"&amp;AK1328&amp;","&amp;AL1328&amp;",,,USD)")</f>
        <v>2341.4295659100599</v>
      </c>
      <c r="AC1328" s="1" cm="1">
        <f t="array" ref="AC1328">_xll.FDS(A1328,"FF_PTX_INC(ANN_R,"&amp;F1328&amp;","&amp;G1328&amp;",,,USD)")</f>
        <v>1076.0981049770601</v>
      </c>
      <c r="AE1328" s="6">
        <f t="shared" si="143"/>
        <v>41640</v>
      </c>
      <c r="AF1328" s="6">
        <f t="shared" si="144"/>
        <v>42004</v>
      </c>
      <c r="AG1328" s="6">
        <f t="shared" si="145"/>
        <v>42005</v>
      </c>
      <c r="AH1328" s="6">
        <f t="shared" si="146"/>
        <v>42369</v>
      </c>
      <c r="AI1328" s="6">
        <f>DATE(YEAR(F1328)+AO1328,MONTH(F1328),DAY(F1328))</f>
        <v>42370</v>
      </c>
      <c r="AJ1328" s="6">
        <f>DATE(YEAR(G1328)+AO1328,MONTH(G1328),DAY(G1328))</f>
        <v>42735</v>
      </c>
      <c r="AK1328" s="6">
        <f>DATE(YEAR(F1328)+AP1328,MONTH(F1328),DAY(F1328))</f>
        <v>42736</v>
      </c>
      <c r="AL1328" s="6">
        <f>DATE(YEAR(G1328)+AP1328,MONTH(G1328),DAY(G1328))</f>
        <v>43100</v>
      </c>
      <c r="AM1328" s="8">
        <v>-4</v>
      </c>
      <c r="AN1328" s="8">
        <v>-3</v>
      </c>
      <c r="AO1328">
        <v>-2</v>
      </c>
      <c r="AP1328">
        <v>-1</v>
      </c>
      <c r="AQ1328" cm="1">
        <f t="array" ref="AQ1328">_xll.FDS(A1328,"FF_DEBT_LT(ANN_R,"&amp;F1328&amp;","&amp;G1328&amp;")")</f>
        <v>58720.175999999999</v>
      </c>
      <c r="AR1328" cm="1">
        <f t="array" ref="AR1328">_xll.FDS(A1328,"FF_RD_EXP(ANN_R,"&amp;F1328&amp;","&amp;G1328&amp;")")</f>
        <v>947.72299999999996</v>
      </c>
      <c r="AS1328" t="e" cm="1">
        <f t="array" ref="AS1328">_xll.FDS(A1328,"FF_PTX_INC_FOR(ANN_R,"&amp;F1328&amp;","&amp;G1328&amp;")")</f>
        <v>#N/A</v>
      </c>
      <c r="AT1328" cm="1">
        <f t="array" ref="AT1328">_xll.FDS(A1328,"FF_MKT_VAL_PUBLIC(ANN_R,"&amp;[1]sample_report!E1328&amp;")")</f>
        <v>333609.94789375499</v>
      </c>
    </row>
    <row r="1329" spans="1:46" hidden="1" x14ac:dyDescent="0.25">
      <c r="A1329" t="s">
        <v>140</v>
      </c>
      <c r="B1329" t="s">
        <v>141</v>
      </c>
      <c r="C1329" t="s">
        <v>29</v>
      </c>
      <c r="D1329" t="str" cm="1">
        <f t="array" ref="D1329">_xll.FDS(A1329,"FF_MAJOR_IND_NAME")</f>
        <v>RETAILERS</v>
      </c>
      <c r="E1329">
        <v>2018</v>
      </c>
      <c r="F1329" s="4">
        <f t="shared" si="140"/>
        <v>43101</v>
      </c>
      <c r="G1329" s="4">
        <f t="shared" si="141"/>
        <v>43465</v>
      </c>
      <c r="H1329" s="3"/>
      <c r="I1329" s="1" cm="1">
        <f t="array" ref="I1329">_xll.FDS(A1329,"FF_PTX_INC(ANN_R,"&amp;F1329&amp;","&amp;G1329&amp;",,,USD)")</f>
        <v>2198.8751476611901</v>
      </c>
      <c r="J1329" s="1" cm="1">
        <f t="array" ref="J1329">_xll.FDS(A1329,"FF_MKT_VAL(ANN_R,"&amp;F1329&amp;","&amp;G1329&amp;",,,USD)")</f>
        <v>47667.808587595602</v>
      </c>
      <c r="K1329" s="1" cm="1">
        <f t="array" ref="K1329">_xll.FDS(A1329,"FF_SHLDRS_EQ(ANN_R,"&amp;F1329&amp;","&amp;G1329&amp;",,,USD)")</f>
        <v>7782.260821715</v>
      </c>
      <c r="L1329" s="1" cm="1">
        <f t="array" ref="L1329">_xll.FDS(A1329,"FF_ASSETS(ANN_R,"&amp;F1329&amp;","&amp;G1329&amp;",,,USD)")</f>
        <v>17617.0445066057</v>
      </c>
      <c r="M1329" s="1" cm="1">
        <f t="array" ref="M1329">_xll.FDS(A1329,"FF_TAX_CF(ANN_R,"&amp;F1329&amp;","&amp;G1329&amp;",,,USD)")</f>
        <v>777.72212787810702</v>
      </c>
      <c r="N1329" s="1" cm="1">
        <f t="array" ref="N1329">_xll.FDS(A1329,"FF_INC_TAX(ANN_R,"&amp;F1329&amp;","&amp;G1329&amp;",,,USD)")</f>
        <v>664.19841857999597</v>
      </c>
      <c r="O1329" s="1" cm="1">
        <f t="array" ref="O1329">_xll.FDS(A1329,"FF_NET_INC(ANN_R,"&amp;F1329&amp;","&amp;G1329&amp;")")</f>
        <v>154811</v>
      </c>
      <c r="P1329" s="1" cm="1">
        <f t="array" ref="P1329">_xll.FDS(A1329,"FF_ROA(ANN_R,"&amp;F1329&amp;","&amp;G1329&amp;")")</f>
        <v>9.2647051782910097</v>
      </c>
      <c r="Q1329" cm="1">
        <f t="array" ref="Q1329">_xll.FDS(A1329,"FF_TAX_RATE(ANN_R,"&amp;F1329&amp;","&amp;G1329&amp;")")</f>
        <v>30.206281574761601</v>
      </c>
      <c r="R1329" t="e" cm="1">
        <f t="array" ref="R1329">_xll.FDS(A1329,"FF_TAX_REFUND(ANN_R,"&amp;F1329&amp;","&amp;G1329&amp;",,,,,""D=1"")")</f>
        <v>#N/A</v>
      </c>
      <c r="S1329">
        <f t="shared" si="142"/>
        <v>0.16151921512847775</v>
      </c>
      <c r="T1329" s="1" cm="1">
        <f t="array" ref="T1329">_xll.FDS($A1329,"FF_TAX_CF(ANN_R,"&amp;AE1329&amp;","&amp;AF1329&amp;",,,USD)")</f>
        <v>546.87844321131695</v>
      </c>
      <c r="U1329" s="1" cm="1">
        <f t="array" ref="U1329">_xll.FDS($A1329,"FF_TAX_CF(ANN_R,"&amp;AG1329&amp;","&amp;AH1329&amp;",,,USD)")</f>
        <v>599.41841627657402</v>
      </c>
      <c r="V1329" s="1" cm="1">
        <f t="array" ref="V1329">_xll.FDS(A1329,"FF_TAX_CF(ANN_R,"&amp;AI1329&amp;","&amp;AJ1329&amp;",,,USD)")</f>
        <v>622.95254461932905</v>
      </c>
      <c r="W1329" s="1" cm="1">
        <f t="array" ref="W1329">_xll.FDS(A1329,"FF_TAX_CF(ANN_R,"&amp;AK1329&amp;","&amp;AL1329&amp;",,,USD)")</f>
        <v>-1318.2501367321199</v>
      </c>
      <c r="X1329" s="1" cm="1">
        <f t="array" ref="X1329">_xll.FDS(A1329,"FF_TAX_CF(ANN_R,"&amp;F1329&amp;","&amp;G1329&amp;",,,USD)")</f>
        <v>777.72212787810702</v>
      </c>
      <c r="Y1329" s="1" cm="1">
        <f t="array" ref="Y1329">_xll.FDS($A1329,"FF_PTX_INC(ANN_R,"&amp;AE1329&amp;","&amp;AF1329&amp;",,,USD)")</f>
        <v>1332.9547085613001</v>
      </c>
      <c r="Z1329" s="1" cm="1">
        <f t="array" ref="Z1329">_xll.FDS($A1329,"FF_PTX_INC(ANN_R,"&amp;AG1329&amp;","&amp;AH1329&amp;",,,USD)")</f>
        <v>1528.6536025404901</v>
      </c>
      <c r="AA1329" s="1" cm="1">
        <f t="array" ref="AA1329">_xll.FDS(A1329,"FF_PTX_INC(ANN_R,"&amp;AI1329&amp;","&amp;AJ1329&amp;",,,USD)")</f>
        <v>797.07009952236001</v>
      </c>
      <c r="AB1329" s="1" cm="1">
        <f t="array" ref="AB1329">_xll.FDS(A1329,"FF_PTX_INC(ANN_R,"&amp;AK1329&amp;","&amp;AL1329&amp;",,,USD)")</f>
        <v>1749.72334852628</v>
      </c>
      <c r="AC1329" s="1" cm="1">
        <f t="array" ref="AC1329">_xll.FDS(A1329,"FF_PTX_INC(ANN_R,"&amp;F1329&amp;","&amp;G1329&amp;",,,USD)")</f>
        <v>2198.8751476611901</v>
      </c>
      <c r="AE1329" s="6">
        <f t="shared" si="143"/>
        <v>41640</v>
      </c>
      <c r="AF1329" s="6">
        <f t="shared" si="144"/>
        <v>42004</v>
      </c>
      <c r="AG1329" s="6">
        <f t="shared" si="145"/>
        <v>42005</v>
      </c>
      <c r="AH1329" s="6">
        <f t="shared" si="146"/>
        <v>42369</v>
      </c>
      <c r="AI1329" s="6">
        <f>DATE(YEAR(F1329)+AO1329,MONTH(F1329),DAY(F1329))</f>
        <v>42370</v>
      </c>
      <c r="AJ1329" s="6">
        <f>DATE(YEAR(G1329)+AO1329,MONTH(G1329),DAY(G1329))</f>
        <v>42735</v>
      </c>
      <c r="AK1329" s="6">
        <f>DATE(YEAR(F1329)+AP1329,MONTH(F1329),DAY(F1329))</f>
        <v>42736</v>
      </c>
      <c r="AL1329" s="6">
        <f>DATE(YEAR(G1329)+AP1329,MONTH(G1329),DAY(G1329))</f>
        <v>43100</v>
      </c>
      <c r="AM1329" s="8">
        <v>-4</v>
      </c>
      <c r="AN1329" s="8">
        <v>-3</v>
      </c>
      <c r="AO1329">
        <v>-2</v>
      </c>
      <c r="AP1329">
        <v>-1</v>
      </c>
      <c r="AQ1329" cm="1">
        <f t="array" ref="AQ1329">_xll.FDS(A1329,"FF_DEBT_LT(ANN_R,"&amp;F1329&amp;","&amp;G1329&amp;")")</f>
        <v>501157</v>
      </c>
      <c r="AR1329" cm="1">
        <f t="array" ref="AR1329">_xll.FDS(A1329,"FF_RD_EXP(ANN_R,"&amp;F1329&amp;","&amp;G1329&amp;")")</f>
        <v>0</v>
      </c>
      <c r="AS1329" t="e" cm="1">
        <f t="array" ref="AS1329">_xll.FDS(A1329,"FF_PTX_INC_FOR(ANN_R,"&amp;F1329&amp;","&amp;G1329&amp;")")</f>
        <v>#N/A</v>
      </c>
      <c r="AT1329" cm="1">
        <f t="array" ref="AT1329">_xll.FDS(A1329,"FF_MKT_VAL_PUBLIC(ANN_R,"&amp;[1]sample_report!E1329&amp;")")</f>
        <v>2661538.9734970098</v>
      </c>
    </row>
    <row r="1330" spans="1:46" hidden="1" x14ac:dyDescent="0.25">
      <c r="A1330" t="s">
        <v>170</v>
      </c>
      <c r="B1330" t="s">
        <v>171</v>
      </c>
      <c r="C1330" t="s">
        <v>29</v>
      </c>
      <c r="D1330" t="str" cm="1">
        <f t="array" ref="D1330">_xll.FDS(A1330,"FF_MAJOR_IND_NAME")</f>
        <v>RETAILERS</v>
      </c>
      <c r="E1330">
        <v>2018</v>
      </c>
      <c r="F1330" s="4">
        <f t="shared" si="140"/>
        <v>43101</v>
      </c>
      <c r="G1330" s="4">
        <f t="shared" si="141"/>
        <v>43465</v>
      </c>
      <c r="H1330" s="3"/>
      <c r="I1330" s="1" cm="1">
        <f t="array" ref="I1330">_xll.FDS(A1330,"FF_PTX_INC(ANN_R,"&amp;F1330&amp;","&amp;G1330&amp;",,,USD)")</f>
        <v>324.80568441003601</v>
      </c>
      <c r="J1330" s="1" cm="1">
        <f t="array" ref="J1330">_xll.FDS(A1330,"FF_MKT_VAL(ANN_R,"&amp;F1330&amp;","&amp;G1330&amp;",,,USD)")</f>
        <v>7726.1329315550602</v>
      </c>
      <c r="K1330" s="1" cm="1">
        <f t="array" ref="K1330">_xll.FDS(A1330,"FF_SHLDRS_EQ(ANN_R,"&amp;F1330&amp;","&amp;G1330&amp;",,,USD)")</f>
        <v>2332.6088469224101</v>
      </c>
      <c r="L1330" s="1" cm="1">
        <f t="array" ref="L1330">_xll.FDS(A1330,"FF_ASSETS(ANN_R,"&amp;F1330&amp;","&amp;G1330&amp;",,,USD)")</f>
        <v>3233.9344794200701</v>
      </c>
      <c r="M1330" s="1" cm="1">
        <f t="array" ref="M1330">_xll.FDS(A1330,"FF_TAX_CF(ANN_R,"&amp;F1330&amp;","&amp;G1330&amp;",,,USD)")</f>
        <v>35.5130746364594</v>
      </c>
      <c r="N1330" s="1" cm="1">
        <f t="array" ref="N1330">_xll.FDS(A1330,"FF_INC_TAX(ANN_R,"&amp;F1330&amp;","&amp;G1330&amp;",,,USD)")</f>
        <v>106.836970724165</v>
      </c>
      <c r="O1330" s="1" cm="1">
        <f t="array" ref="O1330">_xll.FDS(A1330,"FF_NET_INC(ANN_R,"&amp;F1330&amp;","&amp;G1330&amp;")")</f>
        <v>23846</v>
      </c>
      <c r="P1330" s="1" cm="1">
        <f t="array" ref="P1330">_xll.FDS(A1330,"FF_ROA(ANN_R,"&amp;F1330&amp;","&amp;G1330&amp;")")</f>
        <v>6.7631247190421702</v>
      </c>
      <c r="Q1330" cm="1">
        <f t="array" ref="Q1330">_xll.FDS(A1330,"FF_TAX_RATE(ANN_R,"&amp;F1330&amp;","&amp;G1330&amp;")")</f>
        <v>32.8925803494542</v>
      </c>
      <c r="R1330" t="e" cm="1">
        <f t="array" ref="R1330">_xll.FDS(A1330,"FF_TAX_REFUND(ANN_R,"&amp;F1330&amp;","&amp;G1330&amp;",,,,,""D=1"")")</f>
        <v>#N/A</v>
      </c>
      <c r="S1330">
        <f t="shared" si="142"/>
        <v>0.32679870193921096</v>
      </c>
      <c r="T1330" s="1" cm="1">
        <f t="array" ref="T1330">_xll.FDS($A1330,"FF_TAX_CF(ANN_R,"&amp;AE1330&amp;","&amp;AF1330&amp;",,,USD)")</f>
        <v>78.984533444047003</v>
      </c>
      <c r="U1330" s="1" cm="1">
        <f t="array" ref="U1330">_xll.FDS($A1330,"FF_TAX_CF(ANN_R,"&amp;AG1330&amp;","&amp;AH1330&amp;",,,USD)")</f>
        <v>97.399799805134506</v>
      </c>
      <c r="V1330" s="1" cm="1">
        <f t="array" ref="V1330">_xll.FDS(A1330,"FF_TAX_CF(ANN_R,"&amp;AI1330&amp;","&amp;AJ1330&amp;",,,USD)")</f>
        <v>67.8440132141113</v>
      </c>
      <c r="W1330" s="1" cm="1">
        <f t="array" ref="W1330">_xll.FDS(A1330,"FF_TAX_CF(ANN_R,"&amp;AK1330&amp;","&amp;AL1330&amp;",,,USD)")</f>
        <v>134.00438543222799</v>
      </c>
      <c r="X1330" s="1" cm="1">
        <f t="array" ref="X1330">_xll.FDS(A1330,"FF_TAX_CF(ANN_R,"&amp;F1330&amp;","&amp;G1330&amp;",,,USD)")</f>
        <v>35.5130746364594</v>
      </c>
      <c r="Y1330" s="1" cm="1">
        <f t="array" ref="Y1330">_xll.FDS($A1330,"FF_PTX_INC(ANN_R,"&amp;AE1330&amp;","&amp;AF1330&amp;",,,USD)")</f>
        <v>222.39856370910999</v>
      </c>
      <c r="Z1330" s="1" cm="1">
        <f t="array" ref="Z1330">_xll.FDS($A1330,"FF_PTX_INC(ANN_R,"&amp;AG1330&amp;","&amp;AH1330&amp;",,,USD)")</f>
        <v>216.85564773436599</v>
      </c>
      <c r="AA1330" s="1" cm="1">
        <f t="array" ref="AA1330">_xll.FDS(A1330,"FF_PTX_INC(ANN_R,"&amp;AI1330&amp;","&amp;AJ1330&amp;",,,USD)")</f>
        <v>251.93137741088901</v>
      </c>
      <c r="AB1330" s="1" cm="1">
        <f t="array" ref="AB1330">_xll.FDS(A1330,"FF_PTX_INC(ANN_R,"&amp;AK1330&amp;","&amp;AL1330&amp;",,,USD)")</f>
        <v>250.065795129165</v>
      </c>
      <c r="AC1330" s="1" cm="1">
        <f t="array" ref="AC1330">_xll.FDS(A1330,"FF_PTX_INC(ANN_R,"&amp;F1330&amp;","&amp;G1330&amp;",,,USD)")</f>
        <v>324.80568441003601</v>
      </c>
      <c r="AE1330" s="6">
        <f t="shared" si="143"/>
        <v>41640</v>
      </c>
      <c r="AF1330" s="6">
        <f t="shared" si="144"/>
        <v>42004</v>
      </c>
      <c r="AG1330" s="6">
        <f t="shared" si="145"/>
        <v>42005</v>
      </c>
      <c r="AH1330" s="6">
        <f t="shared" si="146"/>
        <v>42369</v>
      </c>
      <c r="AI1330" s="6">
        <f>DATE(YEAR(F1330)+AO1330,MONTH(F1330),DAY(F1330))</f>
        <v>42370</v>
      </c>
      <c r="AJ1330" s="6">
        <f>DATE(YEAR(G1330)+AO1330,MONTH(G1330),DAY(G1330))</f>
        <v>42735</v>
      </c>
      <c r="AK1330" s="6">
        <f>DATE(YEAR(F1330)+AP1330,MONTH(F1330),DAY(F1330))</f>
        <v>42736</v>
      </c>
      <c r="AL1330" s="6">
        <f>DATE(YEAR(G1330)+AP1330,MONTH(G1330),DAY(G1330))</f>
        <v>43100</v>
      </c>
      <c r="AM1330" s="8">
        <v>-4</v>
      </c>
      <c r="AN1330" s="8">
        <v>-3</v>
      </c>
      <c r="AO1330">
        <v>-2</v>
      </c>
      <c r="AP1330">
        <v>-1</v>
      </c>
      <c r="AQ1330" cm="1">
        <f t="array" ref="AQ1330">_xll.FDS(A1330,"FF_DEBT_LT(ANN_R,"&amp;F1330&amp;","&amp;G1330&amp;")")</f>
        <v>13040</v>
      </c>
      <c r="AR1330" cm="1">
        <f t="array" ref="AR1330">_xll.FDS(A1330,"FF_RD_EXP(ANN_R,"&amp;F1330&amp;","&amp;G1330&amp;")")</f>
        <v>3772</v>
      </c>
      <c r="AS1330" t="e" cm="1">
        <f t="array" ref="AS1330">_xll.FDS(A1330,"FF_PTX_INC_FOR(ANN_R,"&amp;F1330&amp;","&amp;G1330&amp;")")</f>
        <v>#N/A</v>
      </c>
      <c r="AT1330" cm="1">
        <f t="array" ref="AT1330">_xll.FDS(A1330,"FF_MKT_VAL_PUBLIC(ANN_R,"&amp;[1]sample_report!E1330&amp;")")</f>
        <v>720399.09954320302</v>
      </c>
    </row>
    <row r="1331" spans="1:46" hidden="1" x14ac:dyDescent="0.25">
      <c r="A1331" t="s">
        <v>219</v>
      </c>
      <c r="B1331" t="s">
        <v>220</v>
      </c>
      <c r="C1331" t="s">
        <v>29</v>
      </c>
      <c r="D1331" t="str" cm="1">
        <f t="array" ref="D1331">_xll.FDS(A1331,"FF_MAJOR_IND_NAME")</f>
        <v>RETAILERS</v>
      </c>
      <c r="E1331">
        <v>2018</v>
      </c>
      <c r="F1331" s="4">
        <f t="shared" si="140"/>
        <v>43101</v>
      </c>
      <c r="G1331" s="4">
        <f t="shared" si="141"/>
        <v>43465</v>
      </c>
      <c r="H1331" s="3"/>
      <c r="I1331" s="1" cm="1">
        <f t="array" ref="I1331">_xll.FDS(A1331,"FF_PTX_INC(ANN_R,"&amp;F1331&amp;","&amp;G1331&amp;",,,USD)")</f>
        <v>2480.2988590300101</v>
      </c>
      <c r="J1331" s="1" cm="1">
        <f t="array" ref="J1331">_xll.FDS(A1331,"FF_MKT_VAL(ANN_R,"&amp;F1331&amp;","&amp;G1331&amp;",,,USD)")</f>
        <v>36980.038860955901</v>
      </c>
      <c r="K1331" s="1" cm="1">
        <f t="array" ref="K1331">_xll.FDS(A1331,"FF_SHLDRS_EQ(ANN_R,"&amp;F1331&amp;","&amp;G1331&amp;",,,USD)")</f>
        <v>22772.015599668001</v>
      </c>
      <c r="L1331" s="1" cm="1">
        <f t="array" ref="L1331">_xll.FDS(A1331,"FF_ASSETS(ANN_R,"&amp;F1331&amp;","&amp;G1331&amp;",,,USD)")</f>
        <v>51496.6480427887</v>
      </c>
      <c r="M1331" s="1" cm="1">
        <f t="array" ref="M1331">_xll.FDS(A1331,"FF_TAX_CF(ANN_R,"&amp;F1331&amp;","&amp;G1331&amp;",,,USD)")</f>
        <v>708.14004519302398</v>
      </c>
      <c r="N1331" s="1" cm="1">
        <f t="array" ref="N1331">_xll.FDS(A1331,"FF_INC_TAX(ANN_R,"&amp;F1331&amp;","&amp;G1331&amp;",,,USD)")</f>
        <v>712.91537449602004</v>
      </c>
      <c r="O1331" s="1" cm="1">
        <f t="array" ref="O1331">_xll.FDS(A1331,"FF_NET_INC(ANN_R,"&amp;F1331&amp;","&amp;G1331&amp;")")</f>
        <v>181150</v>
      </c>
      <c r="P1331" s="1" cm="1">
        <f t="array" ref="P1331">_xll.FDS(A1331,"FF_ROA(ANN_R,"&amp;F1331&amp;","&amp;G1331&amp;")")</f>
        <v>3.29248758478633</v>
      </c>
      <c r="Q1331" cm="1">
        <f t="array" ref="Q1331">_xll.FDS(A1331,"FF_TAX_RATE(ANN_R,"&amp;F1331&amp;","&amp;G1331&amp;")")</f>
        <v>28.743123914302299</v>
      </c>
      <c r="R1331" t="e" cm="1">
        <f t="array" ref="R1331">_xll.FDS(A1331,"FF_TAX_REFUND(ANN_R,"&amp;F1331&amp;","&amp;G1331&amp;",,,,,""D=1"")")</f>
        <v>#N/A</v>
      </c>
      <c r="S1331">
        <f t="shared" si="142"/>
        <v>0.41261001252281787</v>
      </c>
      <c r="T1331" s="1" cm="1">
        <f t="array" ref="T1331">_xll.FDS($A1331,"FF_TAX_CF(ANN_R,"&amp;AE1331&amp;","&amp;AF1331&amp;",,,USD)")</f>
        <v>962.50910556968302</v>
      </c>
      <c r="U1331" s="1" cm="1">
        <f t="array" ref="U1331">_xll.FDS($A1331,"FF_TAX_CF(ANN_R,"&amp;AG1331&amp;","&amp;AH1331&amp;",,,USD)")</f>
        <v>1351.3051271438601</v>
      </c>
      <c r="V1331" s="1" cm="1">
        <f t="array" ref="V1331">_xll.FDS(A1331,"FF_TAX_CF(ANN_R,"&amp;AI1331&amp;","&amp;AJ1331&amp;",,,USD)")</f>
        <v>1040.9276444725699</v>
      </c>
      <c r="W1331" s="1" cm="1">
        <f t="array" ref="W1331">_xll.FDS(A1331,"FF_TAX_CF(ANN_R,"&amp;AK1331&amp;","&amp;AL1331&amp;",,,USD)")</f>
        <v>1298.88015846349</v>
      </c>
      <c r="X1331" s="1" cm="1">
        <f t="array" ref="X1331">_xll.FDS(A1331,"FF_TAX_CF(ANN_R,"&amp;F1331&amp;","&amp;G1331&amp;",,,USD)")</f>
        <v>708.14004519302398</v>
      </c>
      <c r="Y1331" s="1" cm="1">
        <f t="array" ref="Y1331">_xll.FDS($A1331,"FF_PTX_INC(ANN_R,"&amp;AE1331&amp;","&amp;AF1331&amp;",,,USD)")</f>
        <v>3125.5460380669701</v>
      </c>
      <c r="Z1331" s="1" cm="1">
        <f t="array" ref="Z1331">_xll.FDS($A1331,"FF_PTX_INC(ANN_R,"&amp;AG1331&amp;","&amp;AH1331&amp;",,,USD)")</f>
        <v>2863.1700403988398</v>
      </c>
      <c r="AA1331" s="1" cm="1">
        <f t="array" ref="AA1331">_xll.FDS(A1331,"FF_PTX_INC(ANN_R,"&amp;AI1331&amp;","&amp;AJ1331&amp;",,,USD)")</f>
        <v>2516.2157048704098</v>
      </c>
      <c r="AB1331" s="1" cm="1">
        <f t="array" ref="AB1331">_xll.FDS(A1331,"FF_PTX_INC(ANN_R,"&amp;AK1331&amp;","&amp;AL1331&amp;",,,USD)")</f>
        <v>2009.51480275579</v>
      </c>
      <c r="AC1331" s="1" cm="1">
        <f t="array" ref="AC1331">_xll.FDS(A1331,"FF_PTX_INC(ANN_R,"&amp;F1331&amp;","&amp;G1331&amp;",,,USD)")</f>
        <v>2480.2988590300101</v>
      </c>
      <c r="AE1331" s="6">
        <f t="shared" si="143"/>
        <v>41640</v>
      </c>
      <c r="AF1331" s="6">
        <f t="shared" si="144"/>
        <v>42004</v>
      </c>
      <c r="AG1331" s="6">
        <f t="shared" si="145"/>
        <v>42005</v>
      </c>
      <c r="AH1331" s="6">
        <f t="shared" si="146"/>
        <v>42369</v>
      </c>
      <c r="AI1331" s="6">
        <f>DATE(YEAR(F1331)+AO1331,MONTH(F1331),DAY(F1331))</f>
        <v>42370</v>
      </c>
      <c r="AJ1331" s="6">
        <f>DATE(YEAR(G1331)+AO1331,MONTH(G1331),DAY(G1331))</f>
        <v>42735</v>
      </c>
      <c r="AK1331" s="6">
        <f>DATE(YEAR(F1331)+AP1331,MONTH(F1331),DAY(F1331))</f>
        <v>42736</v>
      </c>
      <c r="AL1331" s="6">
        <f>DATE(YEAR(G1331)+AP1331,MONTH(G1331),DAY(G1331))</f>
        <v>43100</v>
      </c>
      <c r="AM1331" s="8">
        <v>-4</v>
      </c>
      <c r="AN1331" s="8">
        <v>-3</v>
      </c>
      <c r="AO1331">
        <v>-2</v>
      </c>
      <c r="AP1331">
        <v>-1</v>
      </c>
      <c r="AQ1331" cm="1">
        <f t="array" ref="AQ1331">_xll.FDS(A1331,"FF_DEBT_LT(ANN_R,"&amp;F1331&amp;","&amp;G1331&amp;")")</f>
        <v>720682</v>
      </c>
      <c r="AR1331" cm="1">
        <f t="array" ref="AR1331">_xll.FDS(A1331,"FF_RD_EXP(ANN_R,"&amp;F1331&amp;","&amp;G1331&amp;")")</f>
        <v>0</v>
      </c>
      <c r="AS1331" t="e" cm="1">
        <f t="array" ref="AS1331">_xll.FDS(A1331,"FF_PTX_INC_FOR(ANN_R,"&amp;F1331&amp;","&amp;G1331&amp;")")</f>
        <v>#N/A</v>
      </c>
      <c r="AT1331" cm="1">
        <f t="array" ref="AT1331">_xll.FDS(A1331,"FF_MKT_VAL_PUBLIC(ANN_R,"&amp;[1]sample_report!E1331&amp;")")</f>
        <v>3377825.2657432999</v>
      </c>
    </row>
    <row r="1332" spans="1:46" hidden="1" x14ac:dyDescent="0.25">
      <c r="A1332" t="s">
        <v>514</v>
      </c>
      <c r="B1332" t="s">
        <v>515</v>
      </c>
      <c r="C1332" t="s">
        <v>502</v>
      </c>
      <c r="D1332" t="str" cm="1">
        <f t="array" ref="D1332">_xll.FDS(A1332,"FF_MAJOR_IND_NAME")</f>
        <v>RETAILERS</v>
      </c>
      <c r="E1332">
        <v>2018</v>
      </c>
      <c r="F1332" s="4">
        <f t="shared" si="140"/>
        <v>43101</v>
      </c>
      <c r="G1332" s="4">
        <f t="shared" si="141"/>
        <v>43465</v>
      </c>
      <c r="H1332" s="3"/>
      <c r="I1332" s="1" cm="1">
        <f t="array" ref="I1332">_xll.FDS(A1332,"FF_PTX_INC(ANN_R,"&amp;F1332&amp;","&amp;G1332&amp;",,,USD)")</f>
        <v>4442</v>
      </c>
      <c r="J1332" s="1" cm="1">
        <f t="array" ref="J1332">_xll.FDS(A1332,"FF_MKT_VAL(ANN_R,"&amp;F1332&amp;","&amp;G1332&amp;",,,USD)")</f>
        <v>102155.00156999999</v>
      </c>
      <c r="K1332" s="1" cm="1">
        <f t="array" ref="K1332">_xll.FDS(A1332,"FF_SHLDRS_EQ(ANN_R,"&amp;F1332&amp;","&amp;G1332&amp;",,,USD)")</f>
        <v>12799</v>
      </c>
      <c r="L1332" s="1" cm="1">
        <f t="array" ref="L1332">_xll.FDS(A1332,"FF_ASSETS(ANN_R,"&amp;F1332&amp;","&amp;G1332&amp;",,,USD)")</f>
        <v>40830</v>
      </c>
      <c r="M1332" s="1" cm="1">
        <f t="array" ref="M1332">_xll.FDS(A1332,"FF_TAX_CF(ANN_R,"&amp;F1332&amp;","&amp;G1332&amp;",,,USD)")</f>
        <v>1204</v>
      </c>
      <c r="N1332" s="1" cm="1">
        <f t="array" ref="N1332">_xll.FDS(A1332,"FF_INC_TAX(ANN_R,"&amp;F1332&amp;","&amp;G1332&amp;",,,USD)")</f>
        <v>1263</v>
      </c>
      <c r="O1332" s="1" cm="1">
        <f t="array" ref="O1332">_xll.FDS(A1332,"FF_NET_INC(ANN_R,"&amp;F1332&amp;","&amp;G1332&amp;")")</f>
        <v>3134</v>
      </c>
      <c r="P1332" s="1" cm="1">
        <f t="array" ref="P1332">_xll.FDS(A1332,"FF_ROA(ANN_R,"&amp;F1332&amp;","&amp;G1332&amp;")")</f>
        <v>8.1215906293325695</v>
      </c>
      <c r="Q1332" cm="1">
        <f t="array" ref="Q1332">_xll.FDS(A1332,"FF_TAX_RATE(ANN_R,"&amp;F1332&amp;","&amp;G1332&amp;")")</f>
        <v>28.433138226024301</v>
      </c>
      <c r="R1332" t="e" cm="1">
        <f t="array" ref="R1332">_xll.FDS(A1332,"FF_TAX_REFUND(ANN_R,"&amp;F1332&amp;","&amp;G1332&amp;",,,,,""D=1"")")</f>
        <v>#N/A</v>
      </c>
      <c r="S1332">
        <f t="shared" si="142"/>
        <v>0.28554044759536534</v>
      </c>
      <c r="T1332" s="1" cm="1">
        <f t="array" ref="T1332">_xll.FDS($A1332,"FF_TAX_CF(ANN_R,"&amp;AE1332&amp;","&amp;AF1332&amp;",,,USD)")</f>
        <v>869</v>
      </c>
      <c r="U1332" s="1" cm="1">
        <f t="array" ref="U1332">_xll.FDS($A1332,"FF_TAX_CF(ANN_R,"&amp;AG1332&amp;","&amp;AH1332&amp;",,,USD)")</f>
        <v>1186</v>
      </c>
      <c r="V1332" s="1" cm="1">
        <f t="array" ref="V1332">_xll.FDS(A1332,"FF_TAX_CF(ANN_R,"&amp;AI1332&amp;","&amp;AJ1332&amp;",,,USD)")</f>
        <v>953</v>
      </c>
      <c r="W1332" s="1" cm="1">
        <f t="array" ref="W1332">_xll.FDS(A1332,"FF_TAX_CF(ANN_R,"&amp;AK1332&amp;","&amp;AL1332&amp;",,,USD)")</f>
        <v>1185</v>
      </c>
      <c r="X1332" s="1" cm="1">
        <f t="array" ref="X1332">_xll.FDS(A1332,"FF_TAX_CF(ANN_R,"&amp;F1332&amp;","&amp;G1332&amp;",,,USD)")</f>
        <v>1204</v>
      </c>
      <c r="Y1332" s="1" cm="1">
        <f t="array" ref="Y1332">_xll.FDS($A1332,"FF_PTX_INC(ANN_R,"&amp;AE1332&amp;","&amp;AF1332&amp;",,,USD)")</f>
        <v>3197</v>
      </c>
      <c r="Z1332" s="1" cm="1">
        <f t="array" ref="Z1332">_xll.FDS($A1332,"FF_PTX_INC(ANN_R,"&amp;AG1332&amp;","&amp;AH1332&amp;",,,USD)")</f>
        <v>3604</v>
      </c>
      <c r="AA1332" s="1" cm="1">
        <f t="array" ref="AA1332">_xll.FDS(A1332,"FF_PTX_INC(ANN_R,"&amp;AI1332&amp;","&amp;AJ1332&amp;",,,USD)")</f>
        <v>3619</v>
      </c>
      <c r="AB1332" s="1" cm="1">
        <f t="array" ref="AB1332">_xll.FDS(A1332,"FF_PTX_INC(ANN_R,"&amp;AK1332&amp;","&amp;AL1332&amp;",,,USD)")</f>
        <v>4039</v>
      </c>
      <c r="AC1332" s="1" cm="1">
        <f t="array" ref="AC1332">_xll.FDS(A1332,"FF_PTX_INC(ANN_R,"&amp;F1332&amp;","&amp;G1332&amp;",,,USD)")</f>
        <v>4442</v>
      </c>
      <c r="AE1332" s="6">
        <f t="shared" si="143"/>
        <v>41640</v>
      </c>
      <c r="AF1332" s="6">
        <f t="shared" si="144"/>
        <v>42004</v>
      </c>
      <c r="AG1332" s="6">
        <f t="shared" si="145"/>
        <v>42005</v>
      </c>
      <c r="AH1332" s="6">
        <f t="shared" si="146"/>
        <v>42369</v>
      </c>
      <c r="AI1332" s="6">
        <f>DATE(YEAR(F1332)+AO1332,MONTH(F1332),DAY(F1332))</f>
        <v>42370</v>
      </c>
      <c r="AJ1332" s="6">
        <f>DATE(YEAR(G1332)+AO1332,MONTH(G1332),DAY(G1332))</f>
        <v>42735</v>
      </c>
      <c r="AK1332" s="6">
        <f>DATE(YEAR(F1332)+AP1332,MONTH(F1332),DAY(F1332))</f>
        <v>42736</v>
      </c>
      <c r="AL1332" s="6">
        <f>DATE(YEAR(G1332)+AP1332,MONTH(G1332),DAY(G1332))</f>
        <v>43100</v>
      </c>
      <c r="AM1332" s="8">
        <v>-4</v>
      </c>
      <c r="AN1332" s="8">
        <v>-3</v>
      </c>
      <c r="AO1332">
        <v>-2</v>
      </c>
      <c r="AP1332">
        <v>-1</v>
      </c>
      <c r="AQ1332" cm="1">
        <f t="array" ref="AQ1332">_xll.FDS(A1332,"FF_DEBT_LT(ANN_R,"&amp;F1332&amp;","&amp;G1332&amp;")")</f>
        <v>6877</v>
      </c>
      <c r="AR1332" cm="1">
        <f t="array" ref="AR1332">_xll.FDS(A1332,"FF_RD_EXP(ANN_R,"&amp;F1332&amp;","&amp;G1332&amp;")")</f>
        <v>0</v>
      </c>
      <c r="AS1332" cm="1">
        <f t="array" ref="AS1332">_xll.FDS(A1332,"FF_PTX_INC_FOR(ANN_R,"&amp;F1332&amp;","&amp;G1332&amp;")")</f>
        <v>1260</v>
      </c>
      <c r="AT1332" cm="1">
        <f t="array" ref="AT1332">_xll.FDS(A1332,"FF_MKT_VAL_PUBLIC(ANN_R,"&amp;[1]sample_report!E1332&amp;")")</f>
        <v>88675.591902882705</v>
      </c>
    </row>
    <row r="1333" spans="1:46" hidden="1" x14ac:dyDescent="0.25">
      <c r="A1333" t="s">
        <v>702</v>
      </c>
      <c r="B1333" t="s">
        <v>703</v>
      </c>
      <c r="C1333" t="s">
        <v>502</v>
      </c>
      <c r="D1333" t="str" cm="1">
        <f t="array" ref="D1333">_xll.FDS(A1333,"FF_MAJOR_IND_NAME")</f>
        <v>RETAILERS</v>
      </c>
      <c r="E1333">
        <v>2018</v>
      </c>
      <c r="F1333" s="4">
        <f t="shared" si="140"/>
        <v>43101</v>
      </c>
      <c r="G1333" s="4">
        <f t="shared" si="141"/>
        <v>43465</v>
      </c>
      <c r="H1333" s="3"/>
      <c r="I1333" s="1" cm="1">
        <f t="array" ref="I1333">_xll.FDS(A1333,"FF_PTX_INC(ANN_R,"&amp;F1333&amp;","&amp;G1333&amp;",,,USD)")</f>
        <v>1484</v>
      </c>
      <c r="J1333" s="1" cm="1">
        <f t="array" ref="J1333">_xll.FDS(A1333,"FF_MKT_VAL(ANN_R,"&amp;F1333&amp;","&amp;G1333&amp;",,,USD)")</f>
        <v>25525.8</v>
      </c>
      <c r="K1333" s="1" cm="1">
        <f t="array" ref="K1333">_xll.FDS(A1333,"FF_SHLDRS_EQ(ANN_R,"&amp;F1333&amp;","&amp;G1333&amp;",,,USD)")</f>
        <v>6931</v>
      </c>
      <c r="L1333" s="1" cm="1">
        <f t="array" ref="L1333">_xll.FDS(A1333,"FF_ASSETS(ANN_R,"&amp;F1333&amp;","&amp;G1333&amp;",,,USD)")</f>
        <v>37806</v>
      </c>
      <c r="M1333" s="1" cm="1">
        <f t="array" ref="M1333">_xll.FDS(A1333,"FF_TAX_CF(ANN_R,"&amp;F1333&amp;","&amp;G1333&amp;",,,USD)")</f>
        <v>348</v>
      </c>
      <c r="N1333" s="1" cm="1">
        <f t="array" ref="N1333">_xll.FDS(A1333,"FF_INC_TAX(ANN_R,"&amp;F1333&amp;","&amp;G1333&amp;",,,USD)")</f>
        <v>-405</v>
      </c>
      <c r="O1333" s="1" cm="1">
        <f t="array" ref="O1333">_xll.FDS(A1333,"FF_NET_INC(ANN_R,"&amp;F1333&amp;","&amp;G1333&amp;")")</f>
        <v>1890</v>
      </c>
      <c r="P1333" s="1" cm="1">
        <f t="array" ref="P1333">_xll.FDS(A1333,"FF_ROA(ANN_R,"&amp;F1333&amp;","&amp;G1333&amp;")")</f>
        <v>5.0178545353174702</v>
      </c>
      <c r="Q1333" cm="1">
        <f t="array" ref="Q1333">_xll.FDS(A1333,"FF_TAX_RATE(ANN_R,"&amp;F1333&amp;","&amp;G1333&amp;")")</f>
        <v>-27.2911051212938</v>
      </c>
      <c r="R1333" t="e" cm="1">
        <f t="array" ref="R1333">_xll.FDS(A1333,"FF_TAX_REFUND(ANN_R,"&amp;F1333&amp;","&amp;G1333&amp;",,,,,""D=1"")")</f>
        <v>#N/A</v>
      </c>
      <c r="S1333">
        <f t="shared" si="142"/>
        <v>0.28382838283828382</v>
      </c>
      <c r="T1333" s="1" cm="1">
        <f t="array" ref="T1333">_xll.FDS($A1333,"FF_TAX_CF(ANN_R,"&amp;AE1333&amp;","&amp;AF1333&amp;",,,USD)")</f>
        <v>679</v>
      </c>
      <c r="U1333" s="1" cm="1">
        <f t="array" ref="U1333">_xll.FDS($A1333,"FF_TAX_CF(ANN_R,"&amp;AG1333&amp;","&amp;AH1333&amp;",,,USD)")</f>
        <v>941</v>
      </c>
      <c r="V1333" s="1" cm="1">
        <f t="array" ref="V1333">_xll.FDS(A1333,"FF_TAX_CF(ANN_R,"&amp;AI1333&amp;","&amp;AJ1333&amp;",,,USD)")</f>
        <v>1001</v>
      </c>
      <c r="W1333" s="1" cm="1">
        <f t="array" ref="W1333">_xll.FDS(A1333,"FF_TAX_CF(ANN_R,"&amp;AK1333&amp;","&amp;AL1333&amp;",,,USD)")</f>
        <v>557</v>
      </c>
      <c r="X1333" s="1" cm="1">
        <f t="array" ref="X1333">_xll.FDS(A1333,"FF_TAX_CF(ANN_R,"&amp;F1333&amp;","&amp;G1333&amp;",,,USD)")</f>
        <v>348</v>
      </c>
      <c r="Y1333" s="1" cm="1">
        <f t="array" ref="Y1333">_xll.FDS($A1333,"FF_PTX_INC(ANN_R,"&amp;AE1333&amp;","&amp;AF1333&amp;",,,USD)")</f>
        <v>2282</v>
      </c>
      <c r="Z1333" s="1" cm="1">
        <f t="array" ref="Z1333">_xll.FDS($A1333,"FF_PTX_INC(ANN_R,"&amp;AG1333&amp;","&amp;AH1333&amp;",,,USD)")</f>
        <v>2649</v>
      </c>
      <c r="AA1333" s="1" cm="1">
        <f t="array" ref="AA1333">_xll.FDS(A1333,"FF_PTX_INC(ANN_R,"&amp;AI1333&amp;","&amp;AJ1333&amp;",,,USD)")</f>
        <v>3094</v>
      </c>
      <c r="AB1333" s="1" cm="1">
        <f t="array" ref="AB1333">_xll.FDS(A1333,"FF_PTX_INC(ANN_R,"&amp;AK1333&amp;","&amp;AL1333&amp;",,,USD)")</f>
        <v>2914</v>
      </c>
      <c r="AC1333" s="1" cm="1">
        <f t="array" ref="AC1333">_xll.FDS(A1333,"FF_PTX_INC(ANN_R,"&amp;F1333&amp;","&amp;G1333&amp;",,,USD)")</f>
        <v>1484</v>
      </c>
      <c r="AE1333" s="6">
        <f t="shared" si="143"/>
        <v>41640</v>
      </c>
      <c r="AF1333" s="6">
        <f t="shared" si="144"/>
        <v>42004</v>
      </c>
      <c r="AG1333" s="6">
        <f t="shared" si="145"/>
        <v>42005</v>
      </c>
      <c r="AH1333" s="6">
        <f t="shared" si="146"/>
        <v>42369</v>
      </c>
      <c r="AI1333" s="6">
        <f>DATE(YEAR(F1333)+AO1333,MONTH(F1333),DAY(F1333))</f>
        <v>42370</v>
      </c>
      <c r="AJ1333" s="6">
        <f>DATE(YEAR(G1333)+AO1333,MONTH(G1333),DAY(G1333))</f>
        <v>42735</v>
      </c>
      <c r="AK1333" s="6">
        <f>DATE(YEAR(F1333)+AP1333,MONTH(F1333),DAY(F1333))</f>
        <v>42736</v>
      </c>
      <c r="AL1333" s="6">
        <f>DATE(YEAR(G1333)+AP1333,MONTH(G1333),DAY(G1333))</f>
        <v>43100</v>
      </c>
      <c r="AM1333" s="8">
        <v>-4</v>
      </c>
      <c r="AN1333" s="8">
        <v>-3</v>
      </c>
      <c r="AO1333">
        <v>-2</v>
      </c>
      <c r="AP1333">
        <v>-1</v>
      </c>
      <c r="AQ1333" cm="1">
        <f t="array" ref="AQ1333">_xll.FDS(A1333,"FF_DEBT_LT(ANN_R,"&amp;F1333&amp;","&amp;G1333&amp;")")</f>
        <v>12029</v>
      </c>
      <c r="AR1333" cm="1">
        <f t="array" ref="AR1333">_xll.FDS(A1333,"FF_RD_EXP(ANN_R,"&amp;F1333&amp;","&amp;G1333&amp;")")</f>
        <v>0</v>
      </c>
      <c r="AS1333" t="e" cm="1">
        <f t="array" ref="AS1333">_xll.FDS(A1333,"FF_PTX_INC_FOR(ANN_R,"&amp;F1333&amp;","&amp;G1333&amp;")")</f>
        <v>#N/A</v>
      </c>
      <c r="AT1333" cm="1">
        <f t="array" ref="AT1333">_xll.FDS(A1333,"FF_MKT_VAL_PUBLIC(ANN_R,"&amp;[1]sample_report!E1333&amp;")")</f>
        <v>21781.597529999999</v>
      </c>
    </row>
    <row r="1334" spans="1:46" x14ac:dyDescent="0.25">
      <c r="A1334" t="s">
        <v>1037</v>
      </c>
      <c r="B1334" t="s">
        <v>1038</v>
      </c>
      <c r="C1334" t="s">
        <v>977</v>
      </c>
      <c r="D1334" t="str" cm="1">
        <f t="array" ref="D1334">_xll.FDS(A1334,"FF_MAJOR_IND_NAME")</f>
        <v>RETAILERS</v>
      </c>
      <c r="E1334">
        <v>2018</v>
      </c>
      <c r="F1334" s="4">
        <f t="shared" si="140"/>
        <v>43101</v>
      </c>
      <c r="G1334" s="4">
        <f t="shared" si="141"/>
        <v>43465</v>
      </c>
      <c r="H1334" s="3"/>
      <c r="I1334" s="1" cm="1">
        <f t="array" ref="I1334">_xll.FDS(A1334,"FF_PTX_INC(ANN_R,"&amp;F1334&amp;","&amp;G1334&amp;",,,USD)")</f>
        <v>8102.0000008469897</v>
      </c>
      <c r="J1334" s="1" t="e" cm="1">
        <f t="array" ref="J1334">_xll.FDS(A1334,"FF_MKT_VAL(ANN_R,"&amp;F1334&amp;","&amp;G1334&amp;",,,USD)")</f>
        <v>#N/A</v>
      </c>
      <c r="K1334" s="1" cm="1">
        <f t="array" ref="K1334">_xll.FDS(A1334,"FF_SHLDRS_EQ(ANN_R,"&amp;F1334&amp;","&amp;G1334&amp;",,,USD)")</f>
        <v>24082.568280273801</v>
      </c>
      <c r="L1334" s="1" cm="1">
        <f t="array" ref="L1334">_xll.FDS(A1334,"FF_ASSETS(ANN_R,"&amp;F1334&amp;","&amp;G1334&amp;",,,USD)")</f>
        <v>31597.745617133402</v>
      </c>
      <c r="M1334" s="1" cm="1">
        <f t="array" ref="M1334">_xll.FDS(A1334,"FF_TAX_CF(ANN_R,"&amp;F1334&amp;","&amp;G1334&amp;",,,USD)")</f>
        <v>69.000000007213302</v>
      </c>
      <c r="N1334" s="1" cm="1">
        <f t="array" ref="N1334">_xll.FDS(A1334,"FF_INC_TAX(ANN_R,"&amp;F1334&amp;","&amp;G1334&amp;",,,USD)")</f>
        <v>39.000000004077101</v>
      </c>
      <c r="O1334" s="1" cm="1">
        <f t="array" ref="O1334">_xll.FDS(A1334,"FF_NET_INC(ANN_R,"&amp;F1334&amp;","&amp;G1334&amp;")")</f>
        <v>9827.8893459314495</v>
      </c>
      <c r="P1334" s="1" cm="1">
        <f t="array" ref="P1334">_xll.FDS(A1334,"FF_ROA(ANN_R,"&amp;F1334&amp;","&amp;G1334&amp;")")</f>
        <v>46.318449086710302</v>
      </c>
      <c r="Q1334" cm="1">
        <f t="array" ref="Q1334">_xll.FDS(A1334,"FF_TAX_RATE(ANN_R,"&amp;F1334&amp;","&amp;G1334&amp;")")</f>
        <v>0.48136262651197198</v>
      </c>
      <c r="R1334" t="e" cm="1">
        <f t="array" ref="R1334">_xll.FDS(A1334,"FF_TAX_REFUND(ANN_R,"&amp;F1334&amp;","&amp;G1334&amp;",,,,,""D=1"")")</f>
        <v>#N/A</v>
      </c>
      <c r="S1334" t="e">
        <f t="shared" si="142"/>
        <v>#N/A</v>
      </c>
      <c r="T1334" s="1" t="e" cm="1">
        <f t="array" ref="T1334">_xll.FDS($A1334,"FF_TAX_CF(ANN_R,"&amp;AE1334&amp;","&amp;AF1334&amp;",,,USD)")</f>
        <v>#N/A</v>
      </c>
      <c r="U1334" s="1" t="e" cm="1">
        <f t="array" ref="U1334">_xll.FDS($A1334,"FF_TAX_CF(ANN_R,"&amp;AG1334&amp;","&amp;AH1334&amp;",,,USD)")</f>
        <v>#N/A</v>
      </c>
      <c r="V1334" s="1" t="e" cm="1">
        <f t="array" ref="V1334">_xll.FDS(A1334,"FF_TAX_CF(ANN_R,"&amp;AI1334&amp;","&amp;AJ1334&amp;",,,USD)")</f>
        <v>#N/A</v>
      </c>
      <c r="W1334" s="1" cm="1">
        <f t="array" ref="W1334">_xll.FDS(A1334,"FF_TAX_CF(ANN_R,"&amp;AK1334&amp;","&amp;AL1334&amp;",,,USD)")</f>
        <v>61.000000532510199</v>
      </c>
      <c r="X1334" s="1" cm="1">
        <f t="array" ref="X1334">_xll.FDS(A1334,"FF_TAX_CF(ANN_R,"&amp;F1334&amp;","&amp;G1334&amp;",,,USD)")</f>
        <v>69.000000007213302</v>
      </c>
      <c r="Y1334" s="1" t="e" cm="1">
        <f t="array" ref="Y1334">_xll.FDS($A1334,"FF_PTX_INC(ANN_R,"&amp;AE1334&amp;","&amp;AF1334&amp;",,,USD)")</f>
        <v>#N/A</v>
      </c>
      <c r="Z1334" s="1" t="e" cm="1">
        <f t="array" ref="Z1334">_xll.FDS($A1334,"FF_PTX_INC(ANN_R,"&amp;AG1334&amp;","&amp;AH1334&amp;",,,USD)")</f>
        <v>#N/A</v>
      </c>
      <c r="AA1334" s="1" t="e" cm="1">
        <f t="array" ref="AA1334">_xll.FDS(A1334,"FF_PTX_INC(ANN_R,"&amp;AI1334&amp;","&amp;AJ1334&amp;",,,USD)")</f>
        <v>#N/A</v>
      </c>
      <c r="AB1334" s="1" cm="1">
        <f t="array" ref="AB1334">_xll.FDS(A1334,"FF_PTX_INC(ANN_R,"&amp;AK1334&amp;","&amp;AL1334&amp;",,,USD)")</f>
        <v>-1508.0000131643501</v>
      </c>
      <c r="AC1334" s="1" cm="1">
        <f t="array" ref="AC1334">_xll.FDS(A1334,"FF_PTX_INC(ANN_R,"&amp;F1334&amp;","&amp;G1334&amp;",,,USD)")</f>
        <v>8102.0000008469897</v>
      </c>
      <c r="AE1334" s="6">
        <f t="shared" si="143"/>
        <v>41640</v>
      </c>
      <c r="AF1334" s="6">
        <f t="shared" si="144"/>
        <v>42004</v>
      </c>
      <c r="AG1334" s="6">
        <f t="shared" si="145"/>
        <v>42005</v>
      </c>
      <c r="AH1334" s="6">
        <f t="shared" si="146"/>
        <v>42369</v>
      </c>
      <c r="AI1334" s="6">
        <f>DATE(YEAR(F1334)+AO1334,MONTH(F1334),DAY(F1334))</f>
        <v>42370</v>
      </c>
      <c r="AJ1334" s="6">
        <f>DATE(YEAR(G1334)+AO1334,MONTH(G1334),DAY(G1334))</f>
        <v>42735</v>
      </c>
      <c r="AK1334" s="6">
        <f>DATE(YEAR(F1334)+AP1334,MONTH(F1334),DAY(F1334))</f>
        <v>42736</v>
      </c>
      <c r="AL1334" s="6">
        <f>DATE(YEAR(G1334)+AP1334,MONTH(G1334),DAY(G1334))</f>
        <v>43100</v>
      </c>
      <c r="AM1334" s="8">
        <v>-4</v>
      </c>
      <c r="AN1334" s="8">
        <v>-3</v>
      </c>
      <c r="AO1334">
        <v>-2</v>
      </c>
      <c r="AP1334">
        <v>-1</v>
      </c>
      <c r="AQ1334" cm="1">
        <f t="array" ref="AQ1334">_xll.FDS(A1334,"FF_DEBT_LT(ANN_R,"&amp;F1334&amp;","&amp;G1334&amp;")")</f>
        <v>2639.34626176148</v>
      </c>
      <c r="AR1334" t="e" cm="1">
        <f t="array" ref="AR1334">_xll.FDS(A1334,"FF_RD_EXP(ANN_R,"&amp;F1334&amp;","&amp;G1334&amp;")")</f>
        <v>#N/A</v>
      </c>
      <c r="AS1334" t="e" cm="1">
        <f t="array" ref="AS1334">_xll.FDS(A1334,"FF_PTX_INC_FOR(ANN_R,"&amp;F1334&amp;","&amp;G1334&amp;")")</f>
        <v>#N/A</v>
      </c>
      <c r="AT1334" t="e" cm="1">
        <f t="array" ref="AT1334">_xll.FDS(A1334,"FF_MKT_VAL_PUBLIC(ANN_R,"&amp;[1]sample_report!E1334&amp;")")</f>
        <v>#N/A</v>
      </c>
    </row>
    <row r="1335" spans="1:46" hidden="1" x14ac:dyDescent="0.25">
      <c r="A1335" t="s">
        <v>1092</v>
      </c>
      <c r="B1335" t="s">
        <v>1093</v>
      </c>
      <c r="C1335" t="s">
        <v>1094</v>
      </c>
      <c r="D1335" t="str" cm="1">
        <f t="array" ref="D1335">_xll.FDS(A1335,"FF_MAJOR_IND_NAME")</f>
        <v>RETAILERS</v>
      </c>
      <c r="E1335">
        <v>2018</v>
      </c>
      <c r="F1335" s="4">
        <f t="shared" si="140"/>
        <v>43101</v>
      </c>
      <c r="G1335" s="4">
        <f t="shared" si="141"/>
        <v>43465</v>
      </c>
      <c r="H1335" s="3"/>
      <c r="I1335" s="1" cm="1">
        <f t="array" ref="I1335">_xll.FDS(A1335,"FF_PTX_INC(ANN_R,"&amp;F1335&amp;","&amp;G1335&amp;",,,USD)")</f>
        <v>4917.49742984772</v>
      </c>
      <c r="J1335" s="1" cm="1">
        <f t="array" ref="J1335">_xll.FDS(A1335,"FF_MKT_VAL(ANN_R,"&amp;F1335&amp;","&amp;G1335&amp;",,,USD)")</f>
        <v>111983.66787301999</v>
      </c>
      <c r="K1335" s="1" cm="1">
        <f t="array" ref="K1335">_xll.FDS(A1335,"FF_SHLDRS_EQ(ANN_R,"&amp;F1335&amp;","&amp;G1335&amp;",,,USD)")</f>
        <v>16813.887080669399</v>
      </c>
      <c r="L1335" s="1" cm="1">
        <f t="array" ref="L1335">_xll.FDS(A1335,"FF_ASSETS(ANN_R,"&amp;F1335&amp;","&amp;G1335&amp;",,,USD)")</f>
        <v>25202.767246723201</v>
      </c>
      <c r="M1335" s="1" cm="1">
        <f t="array" ref="M1335">_xll.FDS(A1335,"FF_TAX_CF(ANN_R,"&amp;F1335&amp;","&amp;G1335&amp;",,,USD)")</f>
        <v>1174.03824949265</v>
      </c>
      <c r="N1335" s="1" cm="1">
        <f t="array" ref="N1335">_xll.FDS(A1335,"FF_INC_TAX(ANN_R,"&amp;F1335&amp;","&amp;G1335&amp;",,,USD)")</f>
        <v>1116.9907155036899</v>
      </c>
      <c r="O1335" s="1" cm="1">
        <f t="array" ref="O1335">_xll.FDS(A1335,"FF_NET_INC(ANN_R,"&amp;F1335&amp;","&amp;G1335&amp;")")</f>
        <v>3368</v>
      </c>
      <c r="P1335" s="1" cm="1">
        <f t="array" ref="P1335">_xll.FDS(A1335,"FF_ROA(ANN_R,"&amp;F1335&amp;","&amp;G1335&amp;")")</f>
        <v>16.902354900020502</v>
      </c>
      <c r="Q1335" cm="1">
        <f t="array" ref="Q1335">_xll.FDS(A1335,"FF_TAX_RATE(ANN_R,"&amp;F1335&amp;","&amp;G1335&amp;")")</f>
        <v>22.7146171693736</v>
      </c>
      <c r="R1335" t="e" cm="1">
        <f t="array" ref="R1335">_xll.FDS(A1335,"FF_TAX_REFUND(ANN_R,"&amp;F1335&amp;","&amp;G1335&amp;",,,,,""D=1"")")</f>
        <v>#N/A</v>
      </c>
      <c r="S1335">
        <f t="shared" si="142"/>
        <v>0.24192061026546735</v>
      </c>
      <c r="T1335" s="1" cm="1">
        <f t="array" ref="T1335">_xll.FDS($A1335,"FF_TAX_CF(ANN_R,"&amp;AE1335&amp;","&amp;AF1335&amp;",,,USD)")</f>
        <v>1191.5367085576099</v>
      </c>
      <c r="U1335" s="1" cm="1">
        <f t="array" ref="U1335">_xll.FDS($A1335,"FF_TAX_CF(ANN_R,"&amp;AG1335&amp;","&amp;AH1335&amp;",,,USD)")</f>
        <v>925.27172285842903</v>
      </c>
      <c r="V1335" s="1" cm="1">
        <f t="array" ref="V1335">_xll.FDS(A1335,"FF_TAX_CF(ANN_R,"&amp;AI1335&amp;","&amp;AJ1335&amp;",,,USD)")</f>
        <v>1077.9803390289501</v>
      </c>
      <c r="W1335" s="1" cm="1">
        <f t="array" ref="W1335">_xll.FDS(A1335,"FF_TAX_CF(ANN_R,"&amp;AK1335&amp;","&amp;AL1335&amp;",,,USD)")</f>
        <v>880.77732869815804</v>
      </c>
      <c r="X1335" s="1" cm="1">
        <f t="array" ref="X1335">_xll.FDS(A1335,"FF_TAX_CF(ANN_R,"&amp;F1335&amp;","&amp;G1335&amp;",,,USD)")</f>
        <v>1174.03824949265</v>
      </c>
      <c r="Y1335" s="1" cm="1">
        <f t="array" ref="Y1335">_xll.FDS($A1335,"FF_PTX_INC(ANN_R,"&amp;AE1335&amp;","&amp;AF1335&amp;",,,USD)")</f>
        <v>4060.8464954538299</v>
      </c>
      <c r="Z1335" s="1" cm="1">
        <f t="array" ref="Z1335">_xll.FDS($A1335,"FF_PTX_INC(ANN_R,"&amp;AG1335&amp;","&amp;AH1335&amp;",,,USD)")</f>
        <v>4203.1352945057197</v>
      </c>
      <c r="AA1335" s="1" cm="1">
        <f t="array" ref="AA1335">_xll.FDS(A1335,"FF_PTX_INC(ANN_R,"&amp;AI1335&amp;","&amp;AJ1335&amp;",,,USD)")</f>
        <v>4067.1902851008199</v>
      </c>
      <c r="AB1335" s="1" cm="1">
        <f t="array" ref="AB1335">_xll.FDS(A1335,"FF_PTX_INC(ANN_R,"&amp;AK1335&amp;","&amp;AL1335&amp;",,,USD)")</f>
        <v>4451.0291808518195</v>
      </c>
      <c r="AC1335" s="1" cm="1">
        <f t="array" ref="AC1335">_xll.FDS(A1335,"FF_PTX_INC(ANN_R,"&amp;F1335&amp;","&amp;G1335&amp;",,,USD)")</f>
        <v>4917.49742984772</v>
      </c>
      <c r="AE1335" s="6">
        <f t="shared" si="143"/>
        <v>41640</v>
      </c>
      <c r="AF1335" s="6">
        <f t="shared" si="144"/>
        <v>42004</v>
      </c>
      <c r="AG1335" s="6">
        <f t="shared" si="145"/>
        <v>42005</v>
      </c>
      <c r="AH1335" s="6">
        <f t="shared" si="146"/>
        <v>42369</v>
      </c>
      <c r="AI1335" s="6">
        <f>DATE(YEAR(F1335)+AO1335,MONTH(F1335),DAY(F1335))</f>
        <v>42370</v>
      </c>
      <c r="AJ1335" s="6">
        <f>DATE(YEAR(G1335)+AO1335,MONTH(G1335),DAY(G1335))</f>
        <v>42735</v>
      </c>
      <c r="AK1335" s="6">
        <f>DATE(YEAR(F1335)+AP1335,MONTH(F1335),DAY(F1335))</f>
        <v>42736</v>
      </c>
      <c r="AL1335" s="6">
        <f>DATE(YEAR(G1335)+AP1335,MONTH(G1335),DAY(G1335))</f>
        <v>43100</v>
      </c>
      <c r="AM1335" s="8">
        <v>-4</v>
      </c>
      <c r="AN1335" s="8">
        <v>-3</v>
      </c>
      <c r="AO1335">
        <v>-2</v>
      </c>
      <c r="AP1335">
        <v>-1</v>
      </c>
      <c r="AQ1335" cm="1">
        <f t="array" ref="AQ1335">_xll.FDS(A1335,"FF_DEBT_LT(ANN_R,"&amp;F1335&amp;","&amp;G1335&amp;")")</f>
        <v>4</v>
      </c>
      <c r="AR1335" t="e" cm="1">
        <f t="array" ref="AR1335">_xll.FDS(A1335,"FF_RD_EXP(ANN_R,"&amp;F1335&amp;","&amp;G1335&amp;")")</f>
        <v>#N/A</v>
      </c>
      <c r="AS1335" t="e" cm="1">
        <f t="array" ref="AS1335">_xll.FDS(A1335,"FF_PTX_INC_FOR(ANN_R,"&amp;F1335&amp;","&amp;G1335&amp;")")</f>
        <v>#N/A</v>
      </c>
      <c r="AT1335" cm="1">
        <f t="array" ref="AT1335">_xll.FDS(A1335,"FF_MKT_VAL_PUBLIC(ANN_R,"&amp;[1]sample_report!E1335&amp;")")</f>
        <v>26964.747756233501</v>
      </c>
    </row>
    <row r="1336" spans="1:46" hidden="1" x14ac:dyDescent="0.25">
      <c r="A1336" t="s">
        <v>1374</v>
      </c>
      <c r="B1336" t="s">
        <v>1375</v>
      </c>
      <c r="C1336" t="s">
        <v>950</v>
      </c>
      <c r="D1336" t="str" cm="1">
        <f t="array" ref="D1336">_xll.FDS(A1336,"FF_MAJOR_IND_NAME")</f>
        <v>RETAILERS</v>
      </c>
      <c r="E1336">
        <v>2018</v>
      </c>
      <c r="F1336" s="4">
        <f t="shared" si="140"/>
        <v>43101</v>
      </c>
      <c r="G1336" s="4">
        <f t="shared" si="141"/>
        <v>43465</v>
      </c>
      <c r="H1336" s="3"/>
      <c r="I1336" s="1" cm="1">
        <f t="array" ref="I1336">_xll.FDS(A1336,"FF_PTX_INC(ANN_R,"&amp;F1336&amp;","&amp;G1336&amp;",,,USD)")</f>
        <v>650.04209971427895</v>
      </c>
      <c r="J1336" s="1" cm="1">
        <f t="array" ref="J1336">_xll.FDS(A1336,"FF_MKT_VAL(ANN_R,"&amp;F1336&amp;","&amp;G1336&amp;",,,USD)")</f>
        <v>13291.119306329299</v>
      </c>
      <c r="K1336" s="1" cm="1">
        <f t="array" ref="K1336">_xll.FDS(A1336,"FF_SHLDRS_EQ(ANN_R,"&amp;F1336&amp;","&amp;G1336&amp;",,,USD)")</f>
        <v>10481.542092919301</v>
      </c>
      <c r="L1336" s="1" cm="1">
        <f t="array" ref="L1336">_xll.FDS(A1336,"FF_ASSETS(ANN_R,"&amp;F1336&amp;","&amp;G1336&amp;",,,USD)")</f>
        <v>54160.1593716145</v>
      </c>
      <c r="M1336" s="1" cm="1">
        <f t="array" ref="M1336">_xll.FDS(A1336,"FF_TAX_CF(ANN_R,"&amp;F1336&amp;","&amp;G1336&amp;",,,USD)")</f>
        <v>592.23436307907104</v>
      </c>
      <c r="N1336" s="1" cm="1">
        <f t="array" ref="N1336">_xll.FDS(A1336,"FF_INC_TAX(ANN_R,"&amp;F1336&amp;","&amp;G1336&amp;",,,USD)")</f>
        <v>624.08760571479797</v>
      </c>
      <c r="O1336" s="1" cm="1">
        <f t="array" ref="O1336">_xll.FDS(A1336,"FF_NET_INC(ANN_R,"&amp;F1336&amp;","&amp;G1336&amp;")")</f>
        <v>-188</v>
      </c>
      <c r="P1336" s="1" cm="1">
        <f t="array" ref="P1336">_xll.FDS(A1336,"FF_ROA(ANN_R,"&amp;F1336&amp;","&amp;G1336&amp;")")</f>
        <v>-0.39499532518830599</v>
      </c>
      <c r="Q1336" cm="1">
        <f t="array" ref="Q1336">_xll.FDS(A1336,"FF_TAX_RATE(ANN_R,"&amp;F1336&amp;","&amp;G1336&amp;")")</f>
        <v>96.007259528130703</v>
      </c>
      <c r="R1336" t="e" cm="1">
        <f t="array" ref="R1336">_xll.FDS(A1336,"FF_TAX_REFUND(ANN_R,"&amp;F1336&amp;","&amp;G1336&amp;",,,,,""D=1"")")</f>
        <v>#N/A</v>
      </c>
      <c r="S1336">
        <f t="shared" si="142"/>
        <v>0.45641490213222818</v>
      </c>
      <c r="T1336" s="1" cm="1">
        <f t="array" ref="T1336">_xll.FDS($A1336,"FF_TAX_CF(ANN_R,"&amp;AE1336&amp;","&amp;AF1336&amp;",,,USD)")</f>
        <v>1061.15598678589</v>
      </c>
      <c r="U1336" s="1" cm="1">
        <f t="array" ref="U1336">_xll.FDS($A1336,"FF_TAX_CF(ANN_R,"&amp;AG1336&amp;","&amp;AH1336&amp;",,,USD)")</f>
        <v>735.21449875831604</v>
      </c>
      <c r="V1336" s="1" cm="1">
        <f t="array" ref="V1336">_xll.FDS(A1336,"FF_TAX_CF(ANN_R,"&amp;AI1336&amp;","&amp;AJ1336&amp;",,,USD)")</f>
        <v>297.567057013512</v>
      </c>
      <c r="W1336" s="1" cm="1">
        <f t="array" ref="W1336">_xll.FDS(A1336,"FF_TAX_CF(ANN_R,"&amp;AK1336&amp;","&amp;AL1336&amp;",,,USD)")</f>
        <v>663.22553014755204</v>
      </c>
      <c r="X1336" s="1" cm="1">
        <f t="array" ref="X1336">_xll.FDS(A1336,"FF_TAX_CF(ANN_R,"&amp;F1336&amp;","&amp;G1336&amp;",,,USD)")</f>
        <v>592.23436307907104</v>
      </c>
      <c r="Y1336" s="1" cm="1">
        <f t="array" ref="Y1336">_xll.FDS($A1336,"FF_PTX_INC(ANN_R,"&amp;AE1336&amp;","&amp;AF1336&amp;",,,USD)")</f>
        <v>2617.0759524107002</v>
      </c>
      <c r="Z1336" s="1" cm="1">
        <f t="array" ref="Z1336">_xll.FDS($A1336,"FF_PTX_INC(ANN_R,"&amp;AG1336&amp;","&amp;AH1336&amp;",,,USD)")</f>
        <v>1855.2245194912</v>
      </c>
      <c r="AA1336" s="1" cm="1">
        <f t="array" ref="AA1336">_xll.FDS(A1336,"FF_PTX_INC(ANN_R,"&amp;AI1336&amp;","&amp;AJ1336&amp;",,,USD)")</f>
        <v>1619.4727563858</v>
      </c>
      <c r="AB1336" s="1" cm="1">
        <f t="array" ref="AB1336">_xll.FDS(A1336,"FF_PTX_INC(ANN_R,"&amp;AK1336&amp;","&amp;AL1336&amp;",,,USD)")</f>
        <v>596.67739021778095</v>
      </c>
      <c r="AC1336" s="1" cm="1">
        <f t="array" ref="AC1336">_xll.FDS(A1336,"FF_PTX_INC(ANN_R,"&amp;F1336&amp;","&amp;G1336&amp;",,,USD)")</f>
        <v>650.04209971427895</v>
      </c>
      <c r="AE1336" s="6">
        <f t="shared" si="143"/>
        <v>41640</v>
      </c>
      <c r="AF1336" s="6">
        <f t="shared" si="144"/>
        <v>42004</v>
      </c>
      <c r="AG1336" s="6">
        <f t="shared" si="145"/>
        <v>42005</v>
      </c>
      <c r="AH1336" s="6">
        <f t="shared" si="146"/>
        <v>42369</v>
      </c>
      <c r="AI1336" s="6">
        <f>DATE(YEAR(F1336)+AO1336,MONTH(F1336),DAY(F1336))</f>
        <v>42370</v>
      </c>
      <c r="AJ1336" s="6">
        <f>DATE(YEAR(G1336)+AO1336,MONTH(G1336),DAY(G1336))</f>
        <v>42735</v>
      </c>
      <c r="AK1336" s="6">
        <f>DATE(YEAR(F1336)+AP1336,MONTH(F1336),DAY(F1336))</f>
        <v>42736</v>
      </c>
      <c r="AL1336" s="6">
        <f>DATE(YEAR(G1336)+AP1336,MONTH(G1336),DAY(G1336))</f>
        <v>43100</v>
      </c>
      <c r="AM1336" s="8">
        <v>-4</v>
      </c>
      <c r="AN1336" s="8">
        <v>-3</v>
      </c>
      <c r="AO1336">
        <v>-2</v>
      </c>
      <c r="AP1336">
        <v>-1</v>
      </c>
      <c r="AQ1336" cm="1">
        <f t="array" ref="AQ1336">_xll.FDS(A1336,"FF_DEBT_LT(ANN_R,"&amp;F1336&amp;","&amp;G1336&amp;")")</f>
        <v>8868</v>
      </c>
      <c r="AR1336" t="e" cm="1">
        <f t="array" ref="AR1336">_xll.FDS(A1336,"FF_RD_EXP(ANN_R,"&amp;F1336&amp;","&amp;G1336&amp;")")</f>
        <v>#N/A</v>
      </c>
      <c r="AS1336" t="e" cm="1">
        <f t="array" ref="AS1336">_xll.FDS(A1336,"FF_PTX_INC_FOR(ANN_R,"&amp;F1336&amp;","&amp;G1336&amp;")")</f>
        <v>#N/A</v>
      </c>
      <c r="AT1336" cm="1">
        <f t="array" ref="AT1336">_xll.FDS(A1336,"FF_MKT_VAL_PUBLIC(ANN_R,"&amp;[1]sample_report!E1336&amp;")")</f>
        <v>8686.72945646476</v>
      </c>
    </row>
    <row r="1337" spans="1:46" hidden="1" x14ac:dyDescent="0.25">
      <c r="A1337" t="s">
        <v>123</v>
      </c>
      <c r="B1337" t="s">
        <v>124</v>
      </c>
      <c r="C1337" t="s">
        <v>29</v>
      </c>
      <c r="D1337" t="str" cm="1">
        <f t="array" ref="D1337">_xll.FDS(A1337,"FF_MAJOR_IND_NAME")</f>
        <v>RETAILERS</v>
      </c>
      <c r="E1337">
        <v>2019</v>
      </c>
      <c r="F1337" s="4">
        <f t="shared" si="140"/>
        <v>43466</v>
      </c>
      <c r="G1337" s="4">
        <f t="shared" si="141"/>
        <v>43830</v>
      </c>
      <c r="H1337" s="3"/>
      <c r="I1337" s="1" cm="1">
        <f t="array" ref="I1337">_xll.FDS(A1337,"FF_PTX_INC(ANN_R,"&amp;F1337&amp;","&amp;G1337&amp;",,,USD)")</f>
        <v>1112.4971444345999</v>
      </c>
      <c r="J1337" s="1" cm="1">
        <f t="array" ref="J1337">_xll.FDS(A1337,"FF_MKT_VAL(ANN_R,"&amp;F1337&amp;","&amp;G1337&amp;",,,USD)")</f>
        <v>12447.0029161285</v>
      </c>
      <c r="K1337" s="1" cm="1">
        <f t="array" ref="K1337">_xll.FDS(A1337,"FF_SHLDRS_EQ(ANN_R,"&amp;F1337&amp;","&amp;G1337&amp;",,,USD)")</f>
        <v>7392.97158651054</v>
      </c>
      <c r="L1337" s="1" cm="1">
        <f t="array" ref="L1337">_xll.FDS(A1337,"FF_ASSETS(ANN_R,"&amp;F1337&amp;","&amp;G1337&amp;",,,USD)")</f>
        <v>22076.714815273899</v>
      </c>
      <c r="M1337" s="1" cm="1">
        <f t="array" ref="M1337">_xll.FDS(A1337,"FF_TAX_CF(ANN_R,"&amp;F1337&amp;","&amp;G1337&amp;",,,USD)")</f>
        <v>535.24666049331404</v>
      </c>
      <c r="N1337" s="1" cm="1">
        <f t="array" ref="N1337">_xll.FDS(A1337,"FF_INC_TAX(ANN_R,"&amp;F1337&amp;","&amp;G1337&amp;",,,USD)")</f>
        <v>410.67800074443198</v>
      </c>
      <c r="O1337" s="1" cm="1">
        <f t="array" ref="O1337">_xll.FDS(A1337,"FF_NET_INC(ANN_R,"&amp;F1337&amp;","&amp;G1337&amp;")")</f>
        <v>78676</v>
      </c>
      <c r="P1337" s="1" cm="1">
        <f t="array" ref="P1337">_xll.FDS(A1337,"FF_ROA(ANN_R,"&amp;F1337&amp;","&amp;G1337&amp;")")</f>
        <v>3.16117932287536</v>
      </c>
      <c r="Q1337" cm="1">
        <f t="array" ref="Q1337">_xll.FDS(A1337,"FF_TAX_RATE(ANN_R,"&amp;F1337&amp;","&amp;G1337&amp;")")</f>
        <v>36.914971224771001</v>
      </c>
      <c r="R1337" t="e" cm="1">
        <f t="array" ref="R1337">_xll.FDS(A1337,"FF_TAX_REFUND(ANN_R,"&amp;F1337&amp;","&amp;G1337&amp;",,,,,""D=1"")")</f>
        <v>#N/A</v>
      </c>
      <c r="S1337">
        <f t="shared" si="142"/>
        <v>0.36608903284465222</v>
      </c>
      <c r="T1337" s="1" cm="1">
        <f t="array" ref="T1337">_xll.FDS($A1337,"FF_TAX_CF(ANN_R,"&amp;AE1337&amp;","&amp;AF1337&amp;",,,USD)")</f>
        <v>757.26068652235006</v>
      </c>
      <c r="U1337" s="1" cm="1">
        <f t="array" ref="U1337">_xll.FDS($A1337,"FF_TAX_CF(ANN_R,"&amp;AG1337&amp;","&amp;AH1337&amp;",,,USD)")</f>
        <v>552.62017440795898</v>
      </c>
      <c r="V1337" s="1" cm="1">
        <f t="array" ref="V1337">_xll.FDS(A1337,"FF_TAX_CF(ANN_R,"&amp;AI1337&amp;","&amp;AJ1337&amp;",,,USD)")</f>
        <v>590.27126403711702</v>
      </c>
      <c r="W1337" s="1" cm="1">
        <f t="array" ref="W1337">_xll.FDS(A1337,"FF_TAX_CF(ANN_R,"&amp;AK1337&amp;","&amp;AL1337&amp;",,,USD)")</f>
        <v>648.94369414448704</v>
      </c>
      <c r="X1337" s="1" cm="1">
        <f t="array" ref="X1337">_xll.FDS(A1337,"FF_TAX_CF(ANN_R,"&amp;F1337&amp;","&amp;G1337&amp;",,,USD)")</f>
        <v>535.24666049331404</v>
      </c>
      <c r="Y1337" s="1" cm="1">
        <f t="array" ref="Y1337">_xll.FDS($A1337,"FF_PTX_INC(ANN_R,"&amp;AE1337&amp;","&amp;AF1337&amp;",,,USD)")</f>
        <v>1896.0919158700899</v>
      </c>
      <c r="Z1337" s="1" cm="1">
        <f t="array" ref="Z1337">_xll.FDS($A1337,"FF_PTX_INC(ANN_R,"&amp;AG1337&amp;","&amp;AH1337&amp;",,,USD)")</f>
        <v>1886.8829917907699</v>
      </c>
      <c r="AA1337" s="1" cm="1">
        <f t="array" ref="AA1337">_xll.FDS(A1337,"FF_PTX_INC(ANN_R,"&amp;AI1337&amp;","&amp;AJ1337&amp;",,,USD)")</f>
        <v>1786.6789657156901</v>
      </c>
      <c r="AB1337" s="1" cm="1">
        <f t="array" ref="AB1337">_xll.FDS(A1337,"FF_PTX_INC(ANN_R,"&amp;AK1337&amp;","&amp;AL1337&amp;",,,USD)")</f>
        <v>1742.9647406116101</v>
      </c>
      <c r="AC1337" s="1" cm="1">
        <f t="array" ref="AC1337">_xll.FDS(A1337,"FF_PTX_INC(ANN_R,"&amp;F1337&amp;","&amp;G1337&amp;",,,USD)")</f>
        <v>1112.4971444345999</v>
      </c>
      <c r="AE1337" s="6">
        <f t="shared" si="143"/>
        <v>42005</v>
      </c>
      <c r="AF1337" s="6">
        <f t="shared" si="144"/>
        <v>42369</v>
      </c>
      <c r="AG1337" s="6">
        <f t="shared" si="145"/>
        <v>42370</v>
      </c>
      <c r="AH1337" s="6">
        <f t="shared" si="146"/>
        <v>42735</v>
      </c>
      <c r="AI1337" s="6">
        <f>DATE(YEAR(F1337)+AO1337,MONTH(F1337),DAY(F1337))</f>
        <v>42736</v>
      </c>
      <c r="AJ1337" s="6">
        <f>DATE(YEAR(G1337)+AO1337,MONTH(G1337),DAY(G1337))</f>
        <v>43100</v>
      </c>
      <c r="AK1337" s="6">
        <f>DATE(YEAR(F1337)+AP1337,MONTH(F1337),DAY(F1337))</f>
        <v>43101</v>
      </c>
      <c r="AL1337" s="6">
        <f>DATE(YEAR(G1337)+AP1337,MONTH(G1337),DAY(G1337))</f>
        <v>43465</v>
      </c>
      <c r="AM1337" s="8">
        <v>-4</v>
      </c>
      <c r="AN1337" s="8">
        <v>-3</v>
      </c>
      <c r="AO1337">
        <v>-2</v>
      </c>
      <c r="AP1337">
        <v>-1</v>
      </c>
      <c r="AQ1337" cm="1">
        <f t="array" ref="AQ1337">_xll.FDS(A1337,"FF_DEBT_LT(ANN_R,"&amp;F1337&amp;","&amp;G1337&amp;")")</f>
        <v>208409</v>
      </c>
      <c r="AR1337" cm="1">
        <f t="array" ref="AR1337">_xll.FDS(A1337,"FF_RD_EXP(ANN_R,"&amp;F1337&amp;","&amp;G1337&amp;")")</f>
        <v>1015</v>
      </c>
      <c r="AS1337" t="e" cm="1">
        <f t="array" ref="AS1337">_xll.FDS(A1337,"FF_PTX_INC_FOR(ANN_R,"&amp;F1337&amp;","&amp;G1337&amp;")")</f>
        <v>#N/A</v>
      </c>
      <c r="AT1337" cm="1">
        <f t="array" ref="AT1337">_xll.FDS(A1337,"FF_MKT_VAL_PUBLIC(ANN_R,"&amp;[1]sample_report!E1337&amp;")")</f>
        <v>890906.76450358995</v>
      </c>
    </row>
    <row r="1338" spans="1:46" hidden="1" x14ac:dyDescent="0.25">
      <c r="A1338" t="s">
        <v>132</v>
      </c>
      <c r="B1338" t="s">
        <v>133</v>
      </c>
      <c r="C1338" t="s">
        <v>67</v>
      </c>
      <c r="D1338" t="str" cm="1">
        <f t="array" ref="D1338">_xll.FDS(A1338,"FF_MAJOR_IND_NAME")</f>
        <v>RETAILERS</v>
      </c>
      <c r="E1338">
        <v>2019</v>
      </c>
      <c r="F1338" s="4">
        <f t="shared" si="140"/>
        <v>43466</v>
      </c>
      <c r="G1338" s="4">
        <f t="shared" si="141"/>
        <v>43830</v>
      </c>
      <c r="H1338" s="3"/>
      <c r="I1338" s="1" cm="1">
        <f t="array" ref="I1338">_xll.FDS(A1338,"FF_PTX_INC(ANN_R,"&amp;F1338&amp;","&amp;G1338&amp;",,,USD)")</f>
        <v>1077.02533707716</v>
      </c>
      <c r="J1338" s="1" cm="1">
        <f t="array" ref="J1338">_xll.FDS(A1338,"FF_MKT_VAL(ANN_R,"&amp;F1338&amp;","&amp;G1338&amp;",,,USD)")</f>
        <v>14064.300022044299</v>
      </c>
      <c r="K1338" s="1" cm="1">
        <f t="array" ref="K1338">_xll.FDS(A1338,"FF_SHLDRS_EQ(ANN_R,"&amp;F1338&amp;","&amp;G1338&amp;",,,USD)")</f>
        <v>3616.6509741753898</v>
      </c>
      <c r="L1338" s="1" cm="1">
        <f t="array" ref="L1338">_xll.FDS(A1338,"FF_ASSETS(ANN_R,"&amp;F1338&amp;","&amp;G1338&amp;",,,USD)")</f>
        <v>15927.387094150899</v>
      </c>
      <c r="M1338" s="1" cm="1">
        <f t="array" ref="M1338">_xll.FDS(A1338,"FF_TAX_CF(ANN_R,"&amp;F1338&amp;","&amp;G1338&amp;",,,USD)")</f>
        <v>280.11420661859199</v>
      </c>
      <c r="N1338" s="1" cm="1">
        <f t="array" ref="N1338">_xll.FDS(A1338,"FF_INC_TAX(ANN_R,"&amp;F1338&amp;","&amp;G1338&amp;",,,USD)")</f>
        <v>256.00202039092801</v>
      </c>
      <c r="O1338" s="1" cm="1">
        <f t="array" ref="O1338">_xll.FDS(A1338,"FF_NET_INC(ANN_R,"&amp;F1338&amp;","&amp;G1338&amp;")")</f>
        <v>19007.255000000001</v>
      </c>
      <c r="P1338" s="1" cm="1">
        <f t="array" ref="P1338">_xll.FDS(A1338,"FF_ROA(ANN_R,"&amp;F1338&amp;","&amp;G1338&amp;")")</f>
        <v>4.2973411378576101</v>
      </c>
      <c r="Q1338" cm="1">
        <f t="array" ref="Q1338">_xll.FDS(A1338,"FF_TAX_RATE(ANN_R,"&amp;F1338&amp;","&amp;G1338&amp;")")</f>
        <v>23.769359139281601</v>
      </c>
      <c r="R1338" t="e" cm="1">
        <f t="array" ref="R1338">_xll.FDS(A1338,"FF_TAX_REFUND(ANN_R,"&amp;F1338&amp;","&amp;G1338&amp;",,,,,""D=1"")")</f>
        <v>#N/A</v>
      </c>
      <c r="S1338">
        <f t="shared" si="142"/>
        <v>0.20579920635923604</v>
      </c>
      <c r="T1338" s="1" cm="1">
        <f t="array" ref="T1338">_xll.FDS($A1338,"FF_TAX_CF(ANN_R,"&amp;AE1338&amp;","&amp;AF1338&amp;",,,USD)")</f>
        <v>181.28947702834</v>
      </c>
      <c r="U1338" s="1" cm="1">
        <f t="array" ref="U1338">_xll.FDS($A1338,"FF_TAX_CF(ANN_R,"&amp;AG1338&amp;","&amp;AH1338&amp;",,,USD)")</f>
        <v>160.031606747322</v>
      </c>
      <c r="V1338" s="1" cm="1">
        <f t="array" ref="V1338">_xll.FDS(A1338,"FF_TAX_CF(ANN_R,"&amp;AI1338&amp;","&amp;AJ1338&amp;",,,USD)")</f>
        <v>215.95251958981899</v>
      </c>
      <c r="W1338" s="1" cm="1">
        <f t="array" ref="W1338">_xll.FDS(A1338,"FF_TAX_CF(ANN_R,"&amp;AK1338&amp;","&amp;AL1338&amp;",,,USD)")</f>
        <v>399.04948104069399</v>
      </c>
      <c r="X1338" s="1" cm="1">
        <f t="array" ref="X1338">_xll.FDS(A1338,"FF_TAX_CF(ANN_R,"&amp;F1338&amp;","&amp;G1338&amp;",,,USD)")</f>
        <v>280.11420661859199</v>
      </c>
      <c r="Y1338" s="1" cm="1">
        <f t="array" ref="Y1338">_xll.FDS($A1338,"FF_PTX_INC(ANN_R,"&amp;AE1338&amp;","&amp;AF1338&amp;",,,USD)")</f>
        <v>717.93788907965995</v>
      </c>
      <c r="Z1338" s="1" cm="1">
        <f t="array" ref="Z1338">_xll.FDS($A1338,"FF_PTX_INC(ANN_R,"&amp;AG1338&amp;","&amp;AH1338&amp;",,,USD)")</f>
        <v>795.48801064185795</v>
      </c>
      <c r="AA1338" s="1" cm="1">
        <f t="array" ref="AA1338">_xll.FDS(A1338,"FF_PTX_INC(ANN_R,"&amp;AI1338&amp;","&amp;AJ1338&amp;",,,USD)")</f>
        <v>2341.4295659100599</v>
      </c>
      <c r="AB1338" s="1" cm="1">
        <f t="array" ref="AB1338">_xll.FDS(A1338,"FF_PTX_INC(ANN_R,"&amp;AK1338&amp;","&amp;AL1338&amp;",,,USD)")</f>
        <v>1076.0981049770601</v>
      </c>
      <c r="AC1338" s="1" cm="1">
        <f t="array" ref="AC1338">_xll.FDS(A1338,"FF_PTX_INC(ANN_R,"&amp;F1338&amp;","&amp;G1338&amp;",,,USD)")</f>
        <v>1077.02533707716</v>
      </c>
      <c r="AE1338" s="6">
        <f t="shared" si="143"/>
        <v>42005</v>
      </c>
      <c r="AF1338" s="6">
        <f t="shared" si="144"/>
        <v>42369</v>
      </c>
      <c r="AG1338" s="6">
        <f t="shared" si="145"/>
        <v>42370</v>
      </c>
      <c r="AH1338" s="6">
        <f t="shared" si="146"/>
        <v>42735</v>
      </c>
      <c r="AI1338" s="6">
        <f>DATE(YEAR(F1338)+AO1338,MONTH(F1338),DAY(F1338))</f>
        <v>42736</v>
      </c>
      <c r="AJ1338" s="6">
        <f>DATE(YEAR(G1338)+AO1338,MONTH(G1338),DAY(G1338))</f>
        <v>43100</v>
      </c>
      <c r="AK1338" s="6">
        <f>DATE(YEAR(F1338)+AP1338,MONTH(F1338),DAY(F1338))</f>
        <v>43101</v>
      </c>
      <c r="AL1338" s="6">
        <f>DATE(YEAR(G1338)+AP1338,MONTH(G1338),DAY(G1338))</f>
        <v>43465</v>
      </c>
      <c r="AM1338" s="8">
        <v>-4</v>
      </c>
      <c r="AN1338" s="8">
        <v>-3</v>
      </c>
      <c r="AO1338">
        <v>-2</v>
      </c>
      <c r="AP1338">
        <v>-1</v>
      </c>
      <c r="AQ1338" cm="1">
        <f t="array" ref="AQ1338">_xll.FDS(A1338,"FF_DEBT_LT(ANN_R,"&amp;F1338&amp;","&amp;G1338&amp;")")</f>
        <v>118618.175</v>
      </c>
      <c r="AR1338" cm="1">
        <f t="array" ref="AR1338">_xll.FDS(A1338,"FF_RD_EXP(ANN_R,"&amp;F1338&amp;","&amp;G1338&amp;")")</f>
        <v>913.17</v>
      </c>
      <c r="AS1338" t="e" cm="1">
        <f t="array" ref="AS1338">_xll.FDS(A1338,"FF_PTX_INC_FOR(ANN_R,"&amp;F1338&amp;","&amp;G1338&amp;")")</f>
        <v>#N/A</v>
      </c>
      <c r="AT1338" cm="1">
        <f t="array" ref="AT1338">_xll.FDS(A1338,"FF_MKT_VAL_PUBLIC(ANN_R,"&amp;[1]sample_report!E1338&amp;")")</f>
        <v>354918.06098122499</v>
      </c>
    </row>
    <row r="1339" spans="1:46" hidden="1" x14ac:dyDescent="0.25">
      <c r="A1339" t="s">
        <v>140</v>
      </c>
      <c r="B1339" t="s">
        <v>141</v>
      </c>
      <c r="C1339" t="s">
        <v>29</v>
      </c>
      <c r="D1339" t="str" cm="1">
        <f t="array" ref="D1339">_xll.FDS(A1339,"FF_MAJOR_IND_NAME")</f>
        <v>RETAILERS</v>
      </c>
      <c r="E1339">
        <v>2019</v>
      </c>
      <c r="F1339" s="4">
        <f t="shared" si="140"/>
        <v>43466</v>
      </c>
      <c r="G1339" s="4">
        <f t="shared" si="141"/>
        <v>43830</v>
      </c>
      <c r="H1339" s="3"/>
      <c r="I1339" s="1" cm="1">
        <f t="array" ref="I1339">_xll.FDS(A1339,"FF_PTX_INC(ANN_R,"&amp;F1339&amp;","&amp;G1339&amp;",,,USD)")</f>
        <v>2286.6888033086402</v>
      </c>
      <c r="J1339" s="1" cm="1">
        <f t="array" ref="J1339">_xll.FDS(A1339,"FF_MKT_VAL(ANN_R,"&amp;F1339&amp;","&amp;G1339&amp;",,,USD)")</f>
        <v>59845.710036635697</v>
      </c>
      <c r="K1339" s="1" cm="1">
        <f t="array" ref="K1339">_xll.FDS(A1339,"FF_SHLDRS_EQ(ANN_R,"&amp;F1339&amp;","&amp;G1339&amp;",,,USD)")</f>
        <v>8842.8194892248102</v>
      </c>
      <c r="L1339" s="1" cm="1">
        <f t="array" ref="L1339">_xll.FDS(A1339,"FF_ASSETS(ANN_R,"&amp;F1339&amp;","&amp;G1339&amp;",,,USD)")</f>
        <v>18941.619105705999</v>
      </c>
      <c r="M1339" s="1" cm="1">
        <f t="array" ref="M1339">_xll.FDS(A1339,"FF_TAX_CF(ANN_R,"&amp;F1339&amp;","&amp;G1339&amp;",,,USD)")</f>
        <v>659.15754283778404</v>
      </c>
      <c r="N1339" s="1" cm="1">
        <f t="array" ref="N1339">_xll.FDS(A1339,"FF_INC_TAX(ANN_R,"&amp;F1339&amp;","&amp;G1339&amp;",,,USD)")</f>
        <v>673.92223700881004</v>
      </c>
      <c r="O1339" s="1" cm="1">
        <f t="array" ref="O1339">_xll.FDS(A1339,"FF_NET_INC(ANN_R,"&amp;F1339&amp;","&amp;G1339&amp;")")</f>
        <v>162579</v>
      </c>
      <c r="P1339" s="1" cm="1">
        <f t="array" ref="P1339">_xll.FDS(A1339,"FF_ROA(ANN_R,"&amp;F1339&amp;","&amp;G1339&amp;")")</f>
        <v>8.2027253114511893</v>
      </c>
      <c r="Q1339" cm="1">
        <f t="array" ref="Q1339">_xll.FDS(A1339,"FF_TAX_RATE(ANN_R,"&amp;F1339&amp;","&amp;G1339&amp;")")</f>
        <v>29.471532638534001</v>
      </c>
      <c r="R1339" t="e" cm="1">
        <f t="array" ref="R1339">_xll.FDS(A1339,"FF_TAX_REFUND(ANN_R,"&amp;F1339&amp;","&amp;G1339&amp;",,,,,""D=1"")")</f>
        <v>#N/A</v>
      </c>
      <c r="S1339">
        <f t="shared" si="142"/>
        <v>0.15664043588257018</v>
      </c>
      <c r="T1339" s="1" cm="1">
        <f t="array" ref="T1339">_xll.FDS($A1339,"FF_TAX_CF(ANN_R,"&amp;AE1339&amp;","&amp;AF1339&amp;",,,USD)")</f>
        <v>599.41841627657402</v>
      </c>
      <c r="U1339" s="1" cm="1">
        <f t="array" ref="U1339">_xll.FDS($A1339,"FF_TAX_CF(ANN_R,"&amp;AG1339&amp;","&amp;AH1339&amp;",,,USD)")</f>
        <v>622.95254461932905</v>
      </c>
      <c r="V1339" s="1" cm="1">
        <f t="array" ref="V1339">_xll.FDS(A1339,"FF_TAX_CF(ANN_R,"&amp;AI1339&amp;","&amp;AJ1339&amp;",,,USD)")</f>
        <v>-1318.2501367321199</v>
      </c>
      <c r="W1339" s="1" cm="1">
        <f t="array" ref="W1339">_xll.FDS(A1339,"FF_TAX_CF(ANN_R,"&amp;AK1339&amp;","&amp;AL1339&amp;",,,USD)")</f>
        <v>777.72212787810702</v>
      </c>
      <c r="X1339" s="1" cm="1">
        <f t="array" ref="X1339">_xll.FDS(A1339,"FF_TAX_CF(ANN_R,"&amp;F1339&amp;","&amp;G1339&amp;",,,USD)")</f>
        <v>659.15754283778404</v>
      </c>
      <c r="Y1339" s="1" cm="1">
        <f t="array" ref="Y1339">_xll.FDS($A1339,"FF_PTX_INC(ANN_R,"&amp;AE1339&amp;","&amp;AF1339&amp;",,,USD)")</f>
        <v>1528.6536025404901</v>
      </c>
      <c r="Z1339" s="1" cm="1">
        <f t="array" ref="Z1339">_xll.FDS($A1339,"FF_PTX_INC(ANN_R,"&amp;AG1339&amp;","&amp;AH1339&amp;",,,USD)")</f>
        <v>797.07009952236001</v>
      </c>
      <c r="AA1339" s="1" cm="1">
        <f t="array" ref="AA1339">_xll.FDS(A1339,"FF_PTX_INC(ANN_R,"&amp;AI1339&amp;","&amp;AJ1339&amp;",,,USD)")</f>
        <v>1749.72334852628</v>
      </c>
      <c r="AB1339" s="1" cm="1">
        <f t="array" ref="AB1339">_xll.FDS(A1339,"FF_PTX_INC(ANN_R,"&amp;AK1339&amp;","&amp;AL1339&amp;",,,USD)")</f>
        <v>2198.8751476611901</v>
      </c>
      <c r="AC1339" s="1" cm="1">
        <f t="array" ref="AC1339">_xll.FDS(A1339,"FF_PTX_INC(ANN_R,"&amp;F1339&amp;","&amp;G1339&amp;",,,USD)")</f>
        <v>2286.6888033086402</v>
      </c>
      <c r="AE1339" s="6">
        <f t="shared" si="143"/>
        <v>42005</v>
      </c>
      <c r="AF1339" s="6">
        <f t="shared" si="144"/>
        <v>42369</v>
      </c>
      <c r="AG1339" s="6">
        <f t="shared" si="145"/>
        <v>42370</v>
      </c>
      <c r="AH1339" s="6">
        <f t="shared" si="146"/>
        <v>42735</v>
      </c>
      <c r="AI1339" s="6">
        <f>DATE(YEAR(F1339)+AO1339,MONTH(F1339),DAY(F1339))</f>
        <v>42736</v>
      </c>
      <c r="AJ1339" s="6">
        <f>DATE(YEAR(G1339)+AO1339,MONTH(G1339),DAY(G1339))</f>
        <v>43100</v>
      </c>
      <c r="AK1339" s="6">
        <f>DATE(YEAR(F1339)+AP1339,MONTH(F1339),DAY(F1339))</f>
        <v>43101</v>
      </c>
      <c r="AL1339" s="6">
        <f>DATE(YEAR(G1339)+AP1339,MONTH(G1339),DAY(G1339))</f>
        <v>43465</v>
      </c>
      <c r="AM1339" s="8">
        <v>-4</v>
      </c>
      <c r="AN1339" s="8">
        <v>-3</v>
      </c>
      <c r="AO1339">
        <v>-2</v>
      </c>
      <c r="AP1339">
        <v>-1</v>
      </c>
      <c r="AQ1339" cm="1">
        <f t="array" ref="AQ1339">_xll.FDS(A1339,"FF_DEBT_LT(ANN_R,"&amp;F1339&amp;","&amp;G1339&amp;")")</f>
        <v>498498</v>
      </c>
      <c r="AR1339" cm="1">
        <f t="array" ref="AR1339">_xll.FDS(A1339,"FF_RD_EXP(ANN_R,"&amp;F1339&amp;","&amp;G1339&amp;")")</f>
        <v>0</v>
      </c>
      <c r="AS1339" t="e" cm="1">
        <f t="array" ref="AS1339">_xll.FDS(A1339,"FF_PTX_INC_FOR(ANN_R,"&amp;F1339&amp;","&amp;G1339&amp;")")</f>
        <v>#N/A</v>
      </c>
      <c r="AT1339" cm="1">
        <f t="array" ref="AT1339">_xll.FDS(A1339,"FF_MKT_VAL_PUBLIC(ANN_R,"&amp;[1]sample_report!E1339&amp;")")</f>
        <v>3258715.9749336499</v>
      </c>
    </row>
    <row r="1340" spans="1:46" hidden="1" x14ac:dyDescent="0.25">
      <c r="A1340" t="s">
        <v>170</v>
      </c>
      <c r="B1340" t="s">
        <v>171</v>
      </c>
      <c r="C1340" t="s">
        <v>29</v>
      </c>
      <c r="D1340" t="str" cm="1">
        <f t="array" ref="D1340">_xll.FDS(A1340,"FF_MAJOR_IND_NAME")</f>
        <v>RETAILERS</v>
      </c>
      <c r="E1340">
        <v>2019</v>
      </c>
      <c r="F1340" s="4">
        <f t="shared" si="140"/>
        <v>43466</v>
      </c>
      <c r="G1340" s="4">
        <f t="shared" si="141"/>
        <v>43830</v>
      </c>
      <c r="H1340" s="3"/>
      <c r="I1340" s="1" cm="1">
        <f t="array" ref="I1340">_xll.FDS(A1340,"FF_PTX_INC(ANN_R,"&amp;F1340&amp;","&amp;G1340&amp;",,,USD)")</f>
        <v>339.01540200225998</v>
      </c>
      <c r="J1340" s="1" cm="1">
        <f t="array" ref="J1340">_xll.FDS(A1340,"FF_MKT_VAL(ANN_R,"&amp;F1340&amp;","&amp;G1340&amp;",,,USD)")</f>
        <v>9418.0938100278709</v>
      </c>
      <c r="K1340" s="1" cm="1">
        <f t="array" ref="K1340">_xll.FDS(A1340,"FF_SHLDRS_EQ(ANN_R,"&amp;F1340&amp;","&amp;G1340&amp;",,,USD)")</f>
        <v>2398.05772669613</v>
      </c>
      <c r="L1340" s="1" cm="1">
        <f t="array" ref="L1340">_xll.FDS(A1340,"FF_ASSETS(ANN_R,"&amp;F1340&amp;","&amp;G1340&amp;",,,USD)")</f>
        <v>3271.6178938001399</v>
      </c>
      <c r="M1340" s="1" cm="1">
        <f t="array" ref="M1340">_xll.FDS(A1340,"FF_TAX_CF(ANN_R,"&amp;F1340&amp;","&amp;G1340&amp;",,,USD)")</f>
        <v>82.736170059070005</v>
      </c>
      <c r="N1340" s="1" cm="1">
        <f t="array" ref="N1340">_xll.FDS(A1340,"FF_INC_TAX(ANN_R,"&amp;F1340&amp;","&amp;G1340&amp;",,,USD)")</f>
        <v>100.915583556518</v>
      </c>
      <c r="O1340" s="1" cm="1">
        <f t="array" ref="O1340">_xll.FDS(A1340,"FF_NET_INC(ANN_R,"&amp;F1340&amp;","&amp;G1340&amp;")")</f>
        <v>25992</v>
      </c>
      <c r="P1340" s="1" cm="1">
        <f t="array" ref="P1340">_xll.FDS(A1340,"FF_ROA(ANN_R,"&amp;F1340&amp;","&amp;G1340&amp;")")</f>
        <v>7.3626722262509103</v>
      </c>
      <c r="Q1340" cm="1">
        <f t="array" ref="Q1340">_xll.FDS(A1340,"FF_TAX_RATE(ANN_R,"&amp;F1340&amp;","&amp;G1340&amp;")")</f>
        <v>29.7672562840803</v>
      </c>
      <c r="R1340" t="e" cm="1">
        <f t="array" ref="R1340">_xll.FDS(A1340,"FF_TAX_REFUND(ANN_R,"&amp;F1340&amp;","&amp;G1340&amp;",,,,,""D=1"")")</f>
        <v>#N/A</v>
      </c>
      <c r="S1340">
        <f t="shared" si="142"/>
        <v>0.30194931800473979</v>
      </c>
      <c r="T1340" s="1" cm="1">
        <f t="array" ref="T1340">_xll.FDS($A1340,"FF_TAX_CF(ANN_R,"&amp;AE1340&amp;","&amp;AF1340&amp;",,,USD)")</f>
        <v>97.399799805134506</v>
      </c>
      <c r="U1340" s="1" cm="1">
        <f t="array" ref="U1340">_xll.FDS($A1340,"FF_TAX_CF(ANN_R,"&amp;AG1340&amp;","&amp;AH1340&amp;",,,USD)")</f>
        <v>67.8440132141113</v>
      </c>
      <c r="V1340" s="1" cm="1">
        <f t="array" ref="V1340">_xll.FDS(A1340,"FF_TAX_CF(ANN_R,"&amp;AI1340&amp;","&amp;AJ1340&amp;",,,USD)")</f>
        <v>134.00438543222799</v>
      </c>
      <c r="W1340" s="1" cm="1">
        <f t="array" ref="W1340">_xll.FDS(A1340,"FF_TAX_CF(ANN_R,"&amp;AK1340&amp;","&amp;AL1340&amp;",,,USD)")</f>
        <v>35.5130746364594</v>
      </c>
      <c r="X1340" s="1" cm="1">
        <f t="array" ref="X1340">_xll.FDS(A1340,"FF_TAX_CF(ANN_R,"&amp;F1340&amp;","&amp;G1340&amp;",,,USD)")</f>
        <v>82.736170059070005</v>
      </c>
      <c r="Y1340" s="1" cm="1">
        <f t="array" ref="Y1340">_xll.FDS($A1340,"FF_PTX_INC(ANN_R,"&amp;AE1340&amp;","&amp;AF1340&amp;",,,USD)")</f>
        <v>216.85564773436599</v>
      </c>
      <c r="Z1340" s="1" cm="1">
        <f t="array" ref="Z1340">_xll.FDS($A1340,"FF_PTX_INC(ANN_R,"&amp;AG1340&amp;","&amp;AH1340&amp;",,,USD)")</f>
        <v>251.93137741088901</v>
      </c>
      <c r="AA1340" s="1" cm="1">
        <f t="array" ref="AA1340">_xll.FDS(A1340,"FF_PTX_INC(ANN_R,"&amp;AI1340&amp;","&amp;AJ1340&amp;",,,USD)")</f>
        <v>250.065795129165</v>
      </c>
      <c r="AB1340" s="1" cm="1">
        <f t="array" ref="AB1340">_xll.FDS(A1340,"FF_PTX_INC(ANN_R,"&amp;AK1340&amp;","&amp;AL1340&amp;",,,USD)")</f>
        <v>324.80568441003601</v>
      </c>
      <c r="AC1340" s="1" cm="1">
        <f t="array" ref="AC1340">_xll.FDS(A1340,"FF_PTX_INC(ANN_R,"&amp;F1340&amp;","&amp;G1340&amp;",,,USD)")</f>
        <v>339.01540200225998</v>
      </c>
      <c r="AE1340" s="6">
        <f t="shared" si="143"/>
        <v>42005</v>
      </c>
      <c r="AF1340" s="6">
        <f t="shared" si="144"/>
        <v>42369</v>
      </c>
      <c r="AG1340" s="6">
        <f t="shared" si="145"/>
        <v>42370</v>
      </c>
      <c r="AH1340" s="6">
        <f t="shared" si="146"/>
        <v>42735</v>
      </c>
      <c r="AI1340" s="6">
        <f>DATE(YEAR(F1340)+AO1340,MONTH(F1340),DAY(F1340))</f>
        <v>42736</v>
      </c>
      <c r="AJ1340" s="6">
        <f>DATE(YEAR(G1340)+AO1340,MONTH(G1340),DAY(G1340))</f>
        <v>43100</v>
      </c>
      <c r="AK1340" s="6">
        <f>DATE(YEAR(F1340)+AP1340,MONTH(F1340),DAY(F1340))</f>
        <v>43101</v>
      </c>
      <c r="AL1340" s="6">
        <f>DATE(YEAR(G1340)+AP1340,MONTH(G1340),DAY(G1340))</f>
        <v>43465</v>
      </c>
      <c r="AM1340" s="8">
        <v>-4</v>
      </c>
      <c r="AN1340" s="8">
        <v>-3</v>
      </c>
      <c r="AO1340">
        <v>-2</v>
      </c>
      <c r="AP1340">
        <v>-1</v>
      </c>
      <c r="AQ1340" cm="1">
        <f t="array" ref="AQ1340">_xll.FDS(A1340,"FF_DEBT_LT(ANN_R,"&amp;F1340&amp;","&amp;G1340&amp;")")</f>
        <v>13692</v>
      </c>
      <c r="AR1340" cm="1">
        <f t="array" ref="AR1340">_xll.FDS(A1340,"FF_RD_EXP(ANN_R,"&amp;F1340&amp;","&amp;G1340&amp;")")</f>
        <v>3816</v>
      </c>
      <c r="AS1340" t="e" cm="1">
        <f t="array" ref="AS1340">_xll.FDS(A1340,"FF_PTX_INC_FOR(ANN_R,"&amp;F1340&amp;","&amp;G1340&amp;")")</f>
        <v>#N/A</v>
      </c>
      <c r="AT1340" cm="1">
        <f t="array" ref="AT1340">_xll.FDS(A1340,"FF_MKT_VAL_PUBLIC(ANN_R,"&amp;[1]sample_report!E1340&amp;")")</f>
        <v>611144.40132489405</v>
      </c>
    </row>
    <row r="1341" spans="1:46" hidden="1" x14ac:dyDescent="0.25">
      <c r="A1341" t="s">
        <v>219</v>
      </c>
      <c r="B1341" t="s">
        <v>220</v>
      </c>
      <c r="C1341" t="s">
        <v>29</v>
      </c>
      <c r="D1341" t="str" cm="1">
        <f t="array" ref="D1341">_xll.FDS(A1341,"FF_MAJOR_IND_NAME")</f>
        <v>RETAILERS</v>
      </c>
      <c r="E1341">
        <v>2019</v>
      </c>
      <c r="F1341" s="4">
        <f t="shared" si="140"/>
        <v>43466</v>
      </c>
      <c r="G1341" s="4">
        <f t="shared" si="141"/>
        <v>43830</v>
      </c>
      <c r="H1341" s="3"/>
      <c r="I1341" s="1" cm="1">
        <f t="array" ref="I1341">_xll.FDS(A1341,"FF_PTX_INC(ANN_R,"&amp;F1341&amp;","&amp;G1341&amp;",,,USD)")</f>
        <v>2873.0308504439899</v>
      </c>
      <c r="J1341" s="1" cm="1">
        <f t="array" ref="J1341">_xll.FDS(A1341,"FF_MKT_VAL(ANN_R,"&amp;F1341&amp;","&amp;G1341&amp;",,,USD)")</f>
        <v>38888.572437684103</v>
      </c>
      <c r="K1341" s="1" cm="1">
        <f t="array" ref="K1341">_xll.FDS(A1341,"FF_SHLDRS_EQ(ANN_R,"&amp;F1341&amp;","&amp;G1341&amp;",,,USD)")</f>
        <v>22675.180142878598</v>
      </c>
      <c r="L1341" s="1" cm="1">
        <f t="array" ref="L1341">_xll.FDS(A1341,"FF_ASSETS(ANN_R,"&amp;F1341&amp;","&amp;G1341&amp;",,,USD)")</f>
        <v>52057.717596455499</v>
      </c>
      <c r="M1341" s="1" cm="1">
        <f t="array" ref="M1341">_xll.FDS(A1341,"FF_TAX_CF(ANN_R,"&amp;F1341&amp;","&amp;G1341&amp;",,,USD)")</f>
        <v>737.63008558377601</v>
      </c>
      <c r="N1341" s="1" cm="1">
        <f t="array" ref="N1341">_xll.FDS(A1341,"FF_INC_TAX(ANN_R,"&amp;F1341&amp;","&amp;G1341&amp;",,,USD)")</f>
        <v>944.52820562198804</v>
      </c>
      <c r="O1341" s="1" cm="1">
        <f t="array" ref="O1341">_xll.FDS(A1341,"FF_NET_INC(ANN_R,"&amp;F1341&amp;","&amp;G1341&amp;")")</f>
        <v>203004</v>
      </c>
      <c r="P1341" s="1" cm="1">
        <f t="array" ref="P1341">_xll.FDS(A1341,"FF_ROA(ANN_R,"&amp;F1341&amp;","&amp;G1341&amp;")")</f>
        <v>3.59616882705647</v>
      </c>
      <c r="Q1341" cm="1">
        <f t="array" ref="Q1341">_xll.FDS(A1341,"FF_TAX_RATE(ANN_R,"&amp;F1341&amp;","&amp;G1341&amp;")")</f>
        <v>32.875672235681797</v>
      </c>
      <c r="R1341" t="e" cm="1">
        <f t="array" ref="R1341">_xll.FDS(A1341,"FF_TAX_REFUND(ANN_R,"&amp;F1341&amp;","&amp;G1341&amp;",,,,,""D=1"")")</f>
        <v>#N/A</v>
      </c>
      <c r="S1341">
        <f t="shared" si="142"/>
        <v>0.40313845826428774</v>
      </c>
      <c r="T1341" s="1" cm="1">
        <f t="array" ref="T1341">_xll.FDS($A1341,"FF_TAX_CF(ANN_R,"&amp;AE1341&amp;","&amp;AF1341&amp;",,,USD)")</f>
        <v>1351.3051271438601</v>
      </c>
      <c r="U1341" s="1" cm="1">
        <f t="array" ref="U1341">_xll.FDS($A1341,"FF_TAX_CF(ANN_R,"&amp;AG1341&amp;","&amp;AH1341&amp;",,,USD)")</f>
        <v>1040.9276444725699</v>
      </c>
      <c r="V1341" s="1" cm="1">
        <f t="array" ref="V1341">_xll.FDS(A1341,"FF_TAX_CF(ANN_R,"&amp;AI1341&amp;","&amp;AJ1341&amp;",,,USD)")</f>
        <v>1298.88015846349</v>
      </c>
      <c r="W1341" s="1" cm="1">
        <f t="array" ref="W1341">_xll.FDS(A1341,"FF_TAX_CF(ANN_R,"&amp;AK1341&amp;","&amp;AL1341&amp;",,,USD)")</f>
        <v>708.14004519302398</v>
      </c>
      <c r="X1341" s="1" cm="1">
        <f t="array" ref="X1341">_xll.FDS(A1341,"FF_TAX_CF(ANN_R,"&amp;F1341&amp;","&amp;G1341&amp;",,,USD)")</f>
        <v>737.63008558377601</v>
      </c>
      <c r="Y1341" s="1" cm="1">
        <f t="array" ref="Y1341">_xll.FDS($A1341,"FF_PTX_INC(ANN_R,"&amp;AE1341&amp;","&amp;AF1341&amp;",,,USD)")</f>
        <v>2863.1700403988398</v>
      </c>
      <c r="Z1341" s="1" cm="1">
        <f t="array" ref="Z1341">_xll.FDS($A1341,"FF_PTX_INC(ANN_R,"&amp;AG1341&amp;","&amp;AH1341&amp;",,,USD)")</f>
        <v>2516.2157048704098</v>
      </c>
      <c r="AA1341" s="1" cm="1">
        <f t="array" ref="AA1341">_xll.FDS(A1341,"FF_PTX_INC(ANN_R,"&amp;AI1341&amp;","&amp;AJ1341&amp;",,,USD)")</f>
        <v>2009.51480275579</v>
      </c>
      <c r="AB1341" s="1" cm="1">
        <f t="array" ref="AB1341">_xll.FDS(A1341,"FF_PTX_INC(ANN_R,"&amp;AK1341&amp;","&amp;AL1341&amp;",,,USD)")</f>
        <v>2480.2988590300101</v>
      </c>
      <c r="AC1341" s="1" cm="1">
        <f t="array" ref="AC1341">_xll.FDS(A1341,"FF_PTX_INC(ANN_R,"&amp;F1341&amp;","&amp;G1341&amp;",,,USD)")</f>
        <v>2873.0308504439899</v>
      </c>
      <c r="AE1341" s="6">
        <f t="shared" si="143"/>
        <v>42005</v>
      </c>
      <c r="AF1341" s="6">
        <f t="shared" si="144"/>
        <v>42369</v>
      </c>
      <c r="AG1341" s="6">
        <f t="shared" si="145"/>
        <v>42370</v>
      </c>
      <c r="AH1341" s="6">
        <f t="shared" si="146"/>
        <v>42735</v>
      </c>
      <c r="AI1341" s="6">
        <f>DATE(YEAR(F1341)+AO1341,MONTH(F1341),DAY(F1341))</f>
        <v>42736</v>
      </c>
      <c r="AJ1341" s="6">
        <f>DATE(YEAR(G1341)+AO1341,MONTH(G1341),DAY(G1341))</f>
        <v>43100</v>
      </c>
      <c r="AK1341" s="6">
        <f>DATE(YEAR(F1341)+AP1341,MONTH(F1341),DAY(F1341))</f>
        <v>43101</v>
      </c>
      <c r="AL1341" s="6">
        <f>DATE(YEAR(G1341)+AP1341,MONTH(G1341),DAY(G1341))</f>
        <v>43465</v>
      </c>
      <c r="AM1341" s="8">
        <v>-4</v>
      </c>
      <c r="AN1341" s="8">
        <v>-3</v>
      </c>
      <c r="AO1341">
        <v>-2</v>
      </c>
      <c r="AP1341">
        <v>-1</v>
      </c>
      <c r="AQ1341" cm="1">
        <f t="array" ref="AQ1341">_xll.FDS(A1341,"FF_DEBT_LT(ANN_R,"&amp;F1341&amp;","&amp;G1341&amp;")")</f>
        <v>829342</v>
      </c>
      <c r="AR1341" cm="1">
        <f t="array" ref="AR1341">_xll.FDS(A1341,"FF_RD_EXP(ANN_R,"&amp;F1341&amp;","&amp;G1341&amp;")")</f>
        <v>0</v>
      </c>
      <c r="AS1341" t="e" cm="1">
        <f t="array" ref="AS1341">_xll.FDS(A1341,"FF_PTX_INC_FOR(ANN_R,"&amp;F1341&amp;","&amp;G1341&amp;")")</f>
        <v>#N/A</v>
      </c>
      <c r="AT1341" cm="1">
        <f t="array" ref="AT1341">_xll.FDS(A1341,"FF_MKT_VAL_PUBLIC(ANN_R,"&amp;[1]sample_report!E1341&amp;")")</f>
        <v>2539569.0885993801</v>
      </c>
    </row>
    <row r="1342" spans="1:46" hidden="1" x14ac:dyDescent="0.25">
      <c r="A1342" t="s">
        <v>514</v>
      </c>
      <c r="B1342" t="s">
        <v>515</v>
      </c>
      <c r="C1342" t="s">
        <v>502</v>
      </c>
      <c r="D1342" t="str" cm="1">
        <f t="array" ref="D1342">_xll.FDS(A1342,"FF_MAJOR_IND_NAME")</f>
        <v>RETAILERS</v>
      </c>
      <c r="E1342">
        <v>2019</v>
      </c>
      <c r="F1342" s="4">
        <f t="shared" si="140"/>
        <v>43466</v>
      </c>
      <c r="G1342" s="4">
        <f t="shared" si="141"/>
        <v>43830</v>
      </c>
      <c r="H1342" s="3"/>
      <c r="I1342" s="1" cm="1">
        <f t="array" ref="I1342">_xll.FDS(A1342,"FF_PTX_INC(ANN_R,"&amp;F1342&amp;","&amp;G1342&amp;",,,USD)")</f>
        <v>4765</v>
      </c>
      <c r="J1342" s="1" cm="1">
        <f t="array" ref="J1342">_xll.FDS(A1342,"FF_MKT_VAL(ANN_R,"&amp;F1342&amp;","&amp;G1342&amp;",,,USD)")</f>
        <v>129583.86500000001</v>
      </c>
      <c r="K1342" s="1" cm="1">
        <f t="array" ref="K1342">_xll.FDS(A1342,"FF_SHLDRS_EQ(ANN_R,"&amp;F1342&amp;","&amp;G1342&amp;",,,USD)")</f>
        <v>15243</v>
      </c>
      <c r="L1342" s="1" cm="1">
        <f t="array" ref="L1342">_xll.FDS(A1342,"FF_ASSETS(ANN_R,"&amp;F1342&amp;","&amp;G1342&amp;",,,USD)")</f>
        <v>45400</v>
      </c>
      <c r="M1342" s="1" cm="1">
        <f t="array" ref="M1342">_xll.FDS(A1342,"FF_TAX_CF(ANN_R,"&amp;F1342&amp;","&amp;G1342&amp;",,,USD)")</f>
        <v>1187</v>
      </c>
      <c r="N1342" s="1" cm="1">
        <f t="array" ref="N1342">_xll.FDS(A1342,"FF_INC_TAX(ANN_R,"&amp;F1342&amp;","&amp;G1342&amp;",,,USD)")</f>
        <v>1061</v>
      </c>
      <c r="O1342" s="1" cm="1">
        <f t="array" ref="O1342">_xll.FDS(A1342,"FF_NET_INC(ANN_R,"&amp;F1342&amp;","&amp;G1342&amp;")")</f>
        <v>3659</v>
      </c>
      <c r="P1342" s="1" cm="1">
        <f t="array" ref="P1342">_xll.FDS(A1342,"FF_ROA(ANN_R,"&amp;F1342&amp;","&amp;G1342&amp;")")</f>
        <v>8.4866055897019592</v>
      </c>
      <c r="Q1342" cm="1">
        <f t="array" ref="Q1342">_xll.FDS(A1342,"FF_TAX_RATE(ANN_R,"&amp;F1342&amp;","&amp;G1342&amp;")")</f>
        <v>22.2665267576076</v>
      </c>
      <c r="R1342" t="e" cm="1">
        <f t="array" ref="R1342">_xll.FDS(A1342,"FF_TAX_REFUND(ANN_R,"&amp;F1342&amp;","&amp;G1342&amp;",,,,,""D=1"")")</f>
        <v>#N/A</v>
      </c>
      <c r="S1342">
        <f t="shared" si="142"/>
        <v>0.2792026967609556</v>
      </c>
      <c r="T1342" s="1" cm="1">
        <f t="array" ref="T1342">_xll.FDS($A1342,"FF_TAX_CF(ANN_R,"&amp;AE1342&amp;","&amp;AF1342&amp;",,,USD)")</f>
        <v>1186</v>
      </c>
      <c r="U1342" s="1" cm="1">
        <f t="array" ref="U1342">_xll.FDS($A1342,"FF_TAX_CF(ANN_R,"&amp;AG1342&amp;","&amp;AH1342&amp;",,,USD)")</f>
        <v>953</v>
      </c>
      <c r="V1342" s="1" cm="1">
        <f t="array" ref="V1342">_xll.FDS(A1342,"FF_TAX_CF(ANN_R,"&amp;AI1342&amp;","&amp;AJ1342&amp;",,,USD)")</f>
        <v>1185</v>
      </c>
      <c r="W1342" s="1" cm="1">
        <f t="array" ref="W1342">_xll.FDS(A1342,"FF_TAX_CF(ANN_R,"&amp;AK1342&amp;","&amp;AL1342&amp;",,,USD)")</f>
        <v>1204</v>
      </c>
      <c r="X1342" s="1" cm="1">
        <f t="array" ref="X1342">_xll.FDS(A1342,"FF_TAX_CF(ANN_R,"&amp;F1342&amp;","&amp;G1342&amp;",,,USD)")</f>
        <v>1187</v>
      </c>
      <c r="Y1342" s="1" cm="1">
        <f t="array" ref="Y1342">_xll.FDS($A1342,"FF_PTX_INC(ANN_R,"&amp;AE1342&amp;","&amp;AF1342&amp;",,,USD)")</f>
        <v>3604</v>
      </c>
      <c r="Z1342" s="1" cm="1">
        <f t="array" ref="Z1342">_xll.FDS($A1342,"FF_PTX_INC(ANN_R,"&amp;AG1342&amp;","&amp;AH1342&amp;",,,USD)")</f>
        <v>3619</v>
      </c>
      <c r="AA1342" s="1" cm="1">
        <f t="array" ref="AA1342">_xll.FDS(A1342,"FF_PTX_INC(ANN_R,"&amp;AI1342&amp;","&amp;AJ1342&amp;",,,USD)")</f>
        <v>4039</v>
      </c>
      <c r="AB1342" s="1" cm="1">
        <f t="array" ref="AB1342">_xll.FDS(A1342,"FF_PTX_INC(ANN_R,"&amp;AK1342&amp;","&amp;AL1342&amp;",,,USD)")</f>
        <v>4442</v>
      </c>
      <c r="AC1342" s="1" cm="1">
        <f t="array" ref="AC1342">_xll.FDS(A1342,"FF_PTX_INC(ANN_R,"&amp;F1342&amp;","&amp;G1342&amp;",,,USD)")</f>
        <v>4765</v>
      </c>
      <c r="AE1342" s="6">
        <f t="shared" si="143"/>
        <v>42005</v>
      </c>
      <c r="AF1342" s="6">
        <f t="shared" si="144"/>
        <v>42369</v>
      </c>
      <c r="AG1342" s="6">
        <f t="shared" si="145"/>
        <v>42370</v>
      </c>
      <c r="AH1342" s="6">
        <f t="shared" si="146"/>
        <v>42735</v>
      </c>
      <c r="AI1342" s="6">
        <f>DATE(YEAR(F1342)+AO1342,MONTH(F1342),DAY(F1342))</f>
        <v>42736</v>
      </c>
      <c r="AJ1342" s="6">
        <f>DATE(YEAR(G1342)+AO1342,MONTH(G1342),DAY(G1342))</f>
        <v>43100</v>
      </c>
      <c r="AK1342" s="6">
        <f>DATE(YEAR(F1342)+AP1342,MONTH(F1342),DAY(F1342))</f>
        <v>43101</v>
      </c>
      <c r="AL1342" s="6">
        <f>DATE(YEAR(G1342)+AP1342,MONTH(G1342),DAY(G1342))</f>
        <v>43465</v>
      </c>
      <c r="AM1342" s="8">
        <v>-4</v>
      </c>
      <c r="AN1342" s="8">
        <v>-3</v>
      </c>
      <c r="AO1342">
        <v>-2</v>
      </c>
      <c r="AP1342">
        <v>-1</v>
      </c>
      <c r="AQ1342" cm="1">
        <f t="array" ref="AQ1342">_xll.FDS(A1342,"FF_DEBT_LT(ANN_R,"&amp;F1342&amp;","&amp;G1342&amp;")")</f>
        <v>5519</v>
      </c>
      <c r="AR1342" cm="1">
        <f t="array" ref="AR1342">_xll.FDS(A1342,"FF_RD_EXP(ANN_R,"&amp;F1342&amp;","&amp;G1342&amp;")")</f>
        <v>0</v>
      </c>
      <c r="AS1342" cm="1">
        <f t="array" ref="AS1342">_xll.FDS(A1342,"FF_PTX_INC_FOR(ANN_R,"&amp;F1342&amp;","&amp;G1342&amp;")")</f>
        <v>1174</v>
      </c>
      <c r="AT1342" cm="1">
        <f t="array" ref="AT1342">_xll.FDS(A1342,"FF_MKT_VAL_PUBLIC(ANN_R,"&amp;[1]sample_report!E1342&amp;")")</f>
        <v>128514.75383472</v>
      </c>
    </row>
    <row r="1343" spans="1:46" hidden="1" x14ac:dyDescent="0.25">
      <c r="A1343" t="s">
        <v>702</v>
      </c>
      <c r="B1343" t="s">
        <v>703</v>
      </c>
      <c r="C1343" t="s">
        <v>502</v>
      </c>
      <c r="D1343" t="str" cm="1">
        <f t="array" ref="D1343">_xll.FDS(A1343,"FF_MAJOR_IND_NAME")</f>
        <v>RETAILERS</v>
      </c>
      <c r="E1343">
        <v>2019</v>
      </c>
      <c r="F1343" s="4">
        <f t="shared" si="140"/>
        <v>43466</v>
      </c>
      <c r="G1343" s="4">
        <f t="shared" si="141"/>
        <v>43830</v>
      </c>
      <c r="H1343" s="3"/>
      <c r="I1343" s="1" cm="1">
        <f t="array" ref="I1343">_xll.FDS(A1343,"FF_PTX_INC(ANN_R,"&amp;F1343&amp;","&amp;G1343&amp;",,,USD)")</f>
        <v>3978</v>
      </c>
      <c r="J1343" s="1" cm="1">
        <f t="array" ref="J1343">_xll.FDS(A1343,"FF_MKT_VAL(ANN_R,"&amp;F1343&amp;","&amp;G1343&amp;",,,USD)")</f>
        <v>22399.86</v>
      </c>
      <c r="K1343" s="1" cm="1">
        <f t="array" ref="K1343">_xll.FDS(A1343,"FF_SHLDRS_EQ(ANN_R,"&amp;F1343&amp;","&amp;G1343&amp;",,,USD)")</f>
        <v>7886</v>
      </c>
      <c r="L1343" s="1" cm="1">
        <f t="array" ref="L1343">_xll.FDS(A1343,"FF_ASSETS(ANN_R,"&amp;F1343&amp;","&amp;G1343&amp;",,,USD)")</f>
        <v>38701</v>
      </c>
      <c r="M1343" s="1" cm="1">
        <f t="array" ref="M1343">_xll.FDS(A1343,"FF_TAX_CF(ANN_R,"&amp;F1343&amp;","&amp;G1343&amp;",,,USD)")</f>
        <v>600</v>
      </c>
      <c r="N1343" s="1" cm="1">
        <f t="array" ref="N1343">_xll.FDS(A1343,"FF_INC_TAX(ANN_R,"&amp;F1343&amp;","&amp;G1343&amp;",,,USD)")</f>
        <v>900</v>
      </c>
      <c r="O1343" s="1" cm="1">
        <f t="array" ref="O1343">_xll.FDS(A1343,"FF_NET_INC(ANN_R,"&amp;F1343&amp;","&amp;G1343&amp;")")</f>
        <v>3076</v>
      </c>
      <c r="P1343" s="1" cm="1">
        <f t="array" ref="P1343">_xll.FDS(A1343,"FF_ROA(ANN_R,"&amp;F1343&amp;","&amp;G1343&amp;")")</f>
        <v>8.0410942789548692</v>
      </c>
      <c r="Q1343" cm="1">
        <f t="array" ref="Q1343">_xll.FDS(A1343,"FF_TAX_RATE(ANN_R,"&amp;F1343&amp;","&amp;G1343&amp;")")</f>
        <v>22.624434389140301</v>
      </c>
      <c r="R1343" t="e" cm="1">
        <f t="array" ref="R1343">_xll.FDS(A1343,"FF_TAX_REFUND(ANN_R,"&amp;F1343&amp;","&amp;G1343&amp;",,,,,""D=1"")")</f>
        <v>#N/A</v>
      </c>
      <c r="S1343">
        <f t="shared" si="142"/>
        <v>0.24413910333593031</v>
      </c>
      <c r="T1343" s="1" cm="1">
        <f t="array" ref="T1343">_xll.FDS($A1343,"FF_TAX_CF(ANN_R,"&amp;AE1343&amp;","&amp;AF1343&amp;",,,USD)")</f>
        <v>941</v>
      </c>
      <c r="U1343" s="1" cm="1">
        <f t="array" ref="U1343">_xll.FDS($A1343,"FF_TAX_CF(ANN_R,"&amp;AG1343&amp;","&amp;AH1343&amp;",,,USD)")</f>
        <v>1001</v>
      </c>
      <c r="V1343" s="1" cm="1">
        <f t="array" ref="V1343">_xll.FDS(A1343,"FF_TAX_CF(ANN_R,"&amp;AI1343&amp;","&amp;AJ1343&amp;",,,USD)")</f>
        <v>557</v>
      </c>
      <c r="W1343" s="1" cm="1">
        <f t="array" ref="W1343">_xll.FDS(A1343,"FF_TAX_CF(ANN_R,"&amp;AK1343&amp;","&amp;AL1343&amp;",,,USD)")</f>
        <v>348</v>
      </c>
      <c r="X1343" s="1" cm="1">
        <f t="array" ref="X1343">_xll.FDS(A1343,"FF_TAX_CF(ANN_R,"&amp;F1343&amp;","&amp;G1343&amp;",,,USD)")</f>
        <v>600</v>
      </c>
      <c r="Y1343" s="1" cm="1">
        <f t="array" ref="Y1343">_xll.FDS($A1343,"FF_PTX_INC(ANN_R,"&amp;AE1343&amp;","&amp;AF1343&amp;",,,USD)")</f>
        <v>2649</v>
      </c>
      <c r="Z1343" s="1" cm="1">
        <f t="array" ref="Z1343">_xll.FDS($A1343,"FF_PTX_INC(ANN_R,"&amp;AG1343&amp;","&amp;AH1343&amp;",,,USD)")</f>
        <v>3094</v>
      </c>
      <c r="AA1343" s="1" cm="1">
        <f t="array" ref="AA1343">_xll.FDS(A1343,"FF_PTX_INC(ANN_R,"&amp;AI1343&amp;","&amp;AJ1343&amp;",,,USD)")</f>
        <v>2914</v>
      </c>
      <c r="AB1343" s="1" cm="1">
        <f t="array" ref="AB1343">_xll.FDS(A1343,"FF_PTX_INC(ANN_R,"&amp;AK1343&amp;","&amp;AL1343&amp;",,,USD)")</f>
        <v>1484</v>
      </c>
      <c r="AC1343" s="1" cm="1">
        <f t="array" ref="AC1343">_xll.FDS(A1343,"FF_PTX_INC(ANN_R,"&amp;F1343&amp;","&amp;G1343&amp;",,,USD)")</f>
        <v>3978</v>
      </c>
      <c r="AE1343" s="6">
        <f t="shared" si="143"/>
        <v>42005</v>
      </c>
      <c r="AF1343" s="6">
        <f t="shared" si="144"/>
        <v>42369</v>
      </c>
      <c r="AG1343" s="6">
        <f t="shared" si="145"/>
        <v>42370</v>
      </c>
      <c r="AH1343" s="6">
        <f t="shared" si="146"/>
        <v>42735</v>
      </c>
      <c r="AI1343" s="6">
        <f>DATE(YEAR(F1343)+AO1343,MONTH(F1343),DAY(F1343))</f>
        <v>42736</v>
      </c>
      <c r="AJ1343" s="6">
        <f>DATE(YEAR(G1343)+AO1343,MONTH(G1343),DAY(G1343))</f>
        <v>43100</v>
      </c>
      <c r="AK1343" s="6">
        <f>DATE(YEAR(F1343)+AP1343,MONTH(F1343),DAY(F1343))</f>
        <v>43101</v>
      </c>
      <c r="AL1343" s="6">
        <f>DATE(YEAR(G1343)+AP1343,MONTH(G1343),DAY(G1343))</f>
        <v>43465</v>
      </c>
      <c r="AM1343" s="8">
        <v>-4</v>
      </c>
      <c r="AN1343" s="8">
        <v>-3</v>
      </c>
      <c r="AO1343">
        <v>-2</v>
      </c>
      <c r="AP1343">
        <v>-1</v>
      </c>
      <c r="AQ1343" cm="1">
        <f t="array" ref="AQ1343">_xll.FDS(A1343,"FF_DEBT_LT(ANN_R,"&amp;F1343&amp;","&amp;G1343&amp;")")</f>
        <v>12072</v>
      </c>
      <c r="AR1343" cm="1">
        <f t="array" ref="AR1343">_xll.FDS(A1343,"FF_RD_EXP(ANN_R,"&amp;F1343&amp;","&amp;G1343&amp;")")</f>
        <v>0</v>
      </c>
      <c r="AS1343" t="e" cm="1">
        <f t="array" ref="AS1343">_xll.FDS(A1343,"FF_PTX_INC_FOR(ANN_R,"&amp;F1343&amp;","&amp;G1343&amp;")")</f>
        <v>#N/A</v>
      </c>
      <c r="AT1343" cm="1">
        <f t="array" ref="AT1343">_xll.FDS(A1343,"FF_MKT_VAL_PUBLIC(ANN_R,"&amp;[1]sample_report!E1343&amp;")")</f>
        <v>22663.971269680002</v>
      </c>
    </row>
    <row r="1344" spans="1:46" x14ac:dyDescent="0.25">
      <c r="A1344" t="s">
        <v>1037</v>
      </c>
      <c r="B1344" t="s">
        <v>1038</v>
      </c>
      <c r="C1344" t="s">
        <v>977</v>
      </c>
      <c r="D1344" t="str" cm="1">
        <f t="array" ref="D1344">_xll.FDS(A1344,"FF_MAJOR_IND_NAME")</f>
        <v>RETAILERS</v>
      </c>
      <c r="E1344">
        <v>2019</v>
      </c>
      <c r="F1344" s="4">
        <f t="shared" si="140"/>
        <v>43466</v>
      </c>
      <c r="G1344" s="4">
        <f t="shared" si="141"/>
        <v>43830</v>
      </c>
      <c r="H1344" s="3"/>
      <c r="I1344" s="1" cm="1">
        <f t="array" ref="I1344">_xll.FDS(A1344,"FF_PTX_INC(ANN_R,"&amp;F1344&amp;","&amp;G1344&amp;",,,USD)")</f>
        <v>1096.99995716643</v>
      </c>
      <c r="J1344" s="1" t="e" cm="1">
        <f t="array" ref="J1344">_xll.FDS(A1344,"FF_MKT_VAL(ANN_R,"&amp;F1344&amp;","&amp;G1344&amp;",,,USD)")</f>
        <v>#N/A</v>
      </c>
      <c r="K1344" s="1" cm="1">
        <f t="array" ref="K1344">_xll.FDS(A1344,"FF_SHLDRS_EQ(ANN_R,"&amp;F1344&amp;","&amp;G1344&amp;",,,USD)")</f>
        <v>27250.0014675606</v>
      </c>
      <c r="L1344" s="1" cm="1">
        <f t="array" ref="L1344">_xll.FDS(A1344,"FF_ASSETS(ANN_R,"&amp;F1344&amp;","&amp;G1344&amp;",,,USD)")</f>
        <v>32991.001776744597</v>
      </c>
      <c r="M1344" s="1" cm="1">
        <f t="array" ref="M1344">_xll.FDS(A1344,"FF_TAX_CF(ANN_R,"&amp;F1344&amp;","&amp;G1344&amp;",,,USD)")</f>
        <v>100.999996056344</v>
      </c>
      <c r="N1344" s="1" cm="1">
        <f t="array" ref="N1344">_xll.FDS(A1344,"FF_INC_TAX(ANN_R,"&amp;F1344&amp;","&amp;G1344&amp;",,,USD)")</f>
        <v>257.99998992610699</v>
      </c>
      <c r="O1344" s="1" cm="1">
        <f t="array" ref="O1344">_xll.FDS(A1344,"FF_NET_INC(ANN_R,"&amp;F1344&amp;","&amp;G1344&amp;")")</f>
        <v>3731.6389293480102</v>
      </c>
      <c r="P1344" s="1" cm="1">
        <f t="array" ref="P1344">_xll.FDS(A1344,"FF_ROA(ANN_R,"&amp;F1344&amp;","&amp;G1344&amp;")")</f>
        <v>13.5515514418042</v>
      </c>
      <c r="Q1344" cm="1">
        <f t="array" ref="Q1344">_xll.FDS(A1344,"FF_TAX_RATE(ANN_R,"&amp;F1344&amp;","&amp;G1344&amp;")")</f>
        <v>23.518687329079299</v>
      </c>
      <c r="R1344" t="e" cm="1">
        <f t="array" ref="R1344">_xll.FDS(A1344,"FF_TAX_REFUND(ANN_R,"&amp;F1344&amp;","&amp;G1344&amp;",,,,,""D=1"")")</f>
        <v>#N/A</v>
      </c>
      <c r="S1344" t="e">
        <f t="shared" si="142"/>
        <v>#N/A</v>
      </c>
      <c r="T1344" s="1" t="e" cm="1">
        <f t="array" ref="T1344">_xll.FDS($A1344,"FF_TAX_CF(ANN_R,"&amp;AE1344&amp;","&amp;AF1344&amp;",,,USD)")</f>
        <v>#N/A</v>
      </c>
      <c r="U1344" s="1" t="e" cm="1">
        <f t="array" ref="U1344">_xll.FDS($A1344,"FF_TAX_CF(ANN_R,"&amp;AG1344&amp;","&amp;AH1344&amp;",,,USD)")</f>
        <v>#N/A</v>
      </c>
      <c r="V1344" s="1" cm="1">
        <f t="array" ref="V1344">_xll.FDS(A1344,"FF_TAX_CF(ANN_R,"&amp;AI1344&amp;","&amp;AJ1344&amp;",,,USD)")</f>
        <v>61.000000532510199</v>
      </c>
      <c r="W1344" s="1" cm="1">
        <f t="array" ref="W1344">_xll.FDS(A1344,"FF_TAX_CF(ANN_R,"&amp;AK1344&amp;","&amp;AL1344&amp;",,,USD)")</f>
        <v>69.000000007213302</v>
      </c>
      <c r="X1344" s="1" cm="1">
        <f t="array" ref="X1344">_xll.FDS(A1344,"FF_TAX_CF(ANN_R,"&amp;F1344&amp;","&amp;G1344&amp;",,,USD)")</f>
        <v>100.999996056344</v>
      </c>
      <c r="Y1344" s="1" t="e" cm="1">
        <f t="array" ref="Y1344">_xll.FDS($A1344,"FF_PTX_INC(ANN_R,"&amp;AE1344&amp;","&amp;AF1344&amp;",,,USD)")</f>
        <v>#N/A</v>
      </c>
      <c r="Z1344" s="1" t="e" cm="1">
        <f t="array" ref="Z1344">_xll.FDS($A1344,"FF_PTX_INC(ANN_R,"&amp;AG1344&amp;","&amp;AH1344&amp;",,,USD)")</f>
        <v>#N/A</v>
      </c>
      <c r="AA1344" s="1" cm="1">
        <f t="array" ref="AA1344">_xll.FDS(A1344,"FF_PTX_INC(ANN_R,"&amp;AI1344&amp;","&amp;AJ1344&amp;",,,USD)")</f>
        <v>-1508.0000131643501</v>
      </c>
      <c r="AB1344" s="1" cm="1">
        <f t="array" ref="AB1344">_xll.FDS(A1344,"FF_PTX_INC(ANN_R,"&amp;AK1344&amp;","&amp;AL1344&amp;",,,USD)")</f>
        <v>8102.0000008469897</v>
      </c>
      <c r="AC1344" s="1" cm="1">
        <f t="array" ref="AC1344">_xll.FDS(A1344,"FF_PTX_INC(ANN_R,"&amp;F1344&amp;","&amp;G1344&amp;",,,USD)")</f>
        <v>1096.99995716643</v>
      </c>
      <c r="AE1344" s="6">
        <f t="shared" si="143"/>
        <v>42005</v>
      </c>
      <c r="AF1344" s="6">
        <f t="shared" si="144"/>
        <v>42369</v>
      </c>
      <c r="AG1344" s="6">
        <f t="shared" si="145"/>
        <v>42370</v>
      </c>
      <c r="AH1344" s="6">
        <f t="shared" si="146"/>
        <v>42735</v>
      </c>
      <c r="AI1344" s="6">
        <f>DATE(YEAR(F1344)+AO1344,MONTH(F1344),DAY(F1344))</f>
        <v>42736</v>
      </c>
      <c r="AJ1344" s="6">
        <f>DATE(YEAR(G1344)+AO1344,MONTH(G1344),DAY(G1344))</f>
        <v>43100</v>
      </c>
      <c r="AK1344" s="6">
        <f>DATE(YEAR(F1344)+AP1344,MONTH(F1344),DAY(F1344))</f>
        <v>43101</v>
      </c>
      <c r="AL1344" s="6">
        <f>DATE(YEAR(G1344)+AP1344,MONTH(G1344),DAY(G1344))</f>
        <v>43465</v>
      </c>
      <c r="AM1344" s="8">
        <v>-4</v>
      </c>
      <c r="AN1344" s="8">
        <v>-3</v>
      </c>
      <c r="AO1344">
        <v>-2</v>
      </c>
      <c r="AP1344">
        <v>-1</v>
      </c>
      <c r="AQ1344" cm="1">
        <f t="array" ref="AQ1344">_xll.FDS(A1344,"FF_DEBT_LT(ANN_R,"&amp;F1344&amp;","&amp;G1344&amp;")")</f>
        <v>2887.29572073286</v>
      </c>
      <c r="AR1344" t="e" cm="1">
        <f t="array" ref="AR1344">_xll.FDS(A1344,"FF_RD_EXP(ANN_R,"&amp;F1344&amp;","&amp;G1344&amp;")")</f>
        <v>#N/A</v>
      </c>
      <c r="AS1344" t="e" cm="1">
        <f t="array" ref="AS1344">_xll.FDS(A1344,"FF_PTX_INC_FOR(ANN_R,"&amp;F1344&amp;","&amp;G1344&amp;")")</f>
        <v>#N/A</v>
      </c>
      <c r="AT1344" cm="1">
        <f t="array" ref="AT1344">_xll.FDS(A1344,"FF_MKT_VAL_PUBLIC(ANN_R,"&amp;[1]sample_report!E1344&amp;")")</f>
        <v>27546.516774756699</v>
      </c>
    </row>
    <row r="1345" spans="1:46" hidden="1" x14ac:dyDescent="0.25">
      <c r="A1345" t="s">
        <v>1092</v>
      </c>
      <c r="B1345" t="s">
        <v>1093</v>
      </c>
      <c r="C1345" t="s">
        <v>1094</v>
      </c>
      <c r="D1345" t="str" cm="1">
        <f t="array" ref="D1345">_xll.FDS(A1345,"FF_MAJOR_IND_NAME")</f>
        <v>RETAILERS</v>
      </c>
      <c r="E1345">
        <v>2019</v>
      </c>
      <c r="F1345" s="4">
        <f t="shared" si="140"/>
        <v>43466</v>
      </c>
      <c r="G1345" s="4">
        <f t="shared" si="141"/>
        <v>43830</v>
      </c>
      <c r="H1345" s="3"/>
      <c r="I1345" s="1" cm="1">
        <f t="array" ref="I1345">_xll.FDS(A1345,"FF_PTX_INC(ANN_R,"&amp;F1345&amp;","&amp;G1345&amp;",,,USD)")</f>
        <v>5131.0992271900204</v>
      </c>
      <c r="J1345" s="1" cm="1">
        <f t="array" ref="J1345">_xll.FDS(A1345,"FF_MKT_VAL(ANN_R,"&amp;F1345&amp;","&amp;G1345&amp;",,,USD)")</f>
        <v>86998.096462130503</v>
      </c>
      <c r="K1345" s="1" cm="1">
        <f t="array" ref="K1345">_xll.FDS(A1345,"FF_SHLDRS_EQ(ANN_R,"&amp;F1345&amp;","&amp;G1345&amp;",,,USD)")</f>
        <v>16813.584414005301</v>
      </c>
      <c r="L1345" s="1" cm="1">
        <f t="array" ref="L1345">_xll.FDS(A1345,"FF_ASSETS(ANN_R,"&amp;F1345&amp;","&amp;G1345&amp;",,,USD)")</f>
        <v>24881.3051548004</v>
      </c>
      <c r="M1345" s="1" cm="1">
        <f t="array" ref="M1345">_xll.FDS(A1345,"FF_TAX_CF(ANN_R,"&amp;F1345&amp;","&amp;G1345&amp;",,,USD)")</f>
        <v>1255.2071726322199</v>
      </c>
      <c r="N1345" s="1" cm="1">
        <f t="array" ref="N1345">_xll.FDS(A1345,"FF_INC_TAX(ANN_R,"&amp;F1345&amp;","&amp;G1345&amp;",,,USD)")</f>
        <v>1149.6289992332499</v>
      </c>
      <c r="O1345" s="1" cm="1">
        <f t="array" ref="O1345">_xll.FDS(A1345,"FF_NET_INC(ANN_R,"&amp;F1345&amp;","&amp;G1345&amp;")")</f>
        <v>3444</v>
      </c>
      <c r="P1345" s="1" cm="1">
        <f t="array" ref="P1345">_xll.FDS(A1345,"FF_ROA(ANN_R,"&amp;F1345&amp;","&amp;G1345&amp;")")</f>
        <v>16.433257783609701</v>
      </c>
      <c r="Q1345" cm="1">
        <f t="array" ref="Q1345">_xll.FDS(A1345,"FF_TAX_RATE(ANN_R,"&amp;F1345&amp;","&amp;G1345&amp;")")</f>
        <v>22.405121170553301</v>
      </c>
      <c r="R1345" t="e" cm="1">
        <f t="array" ref="R1345">_xll.FDS(A1345,"FF_TAX_REFUND(ANN_R,"&amp;F1345&amp;","&amp;G1345&amp;",,,,,""D=1"")")</f>
        <v>#N/A</v>
      </c>
      <c r="S1345">
        <f t="shared" si="142"/>
        <v>0.23334590027397967</v>
      </c>
      <c r="T1345" s="1" cm="1">
        <f t="array" ref="T1345">_xll.FDS($A1345,"FF_TAX_CF(ANN_R,"&amp;AE1345&amp;","&amp;AF1345&amp;",,,USD)")</f>
        <v>925.27172285842903</v>
      </c>
      <c r="U1345" s="1" cm="1">
        <f t="array" ref="U1345">_xll.FDS($A1345,"FF_TAX_CF(ANN_R,"&amp;AG1345&amp;","&amp;AH1345&amp;",,,USD)")</f>
        <v>1077.9803390289501</v>
      </c>
      <c r="V1345" s="1" cm="1">
        <f t="array" ref="V1345">_xll.FDS(A1345,"FF_TAX_CF(ANN_R,"&amp;AI1345&amp;","&amp;AJ1345&amp;",,,USD)")</f>
        <v>880.77732869815804</v>
      </c>
      <c r="W1345" s="1" cm="1">
        <f t="array" ref="W1345">_xll.FDS(A1345,"FF_TAX_CF(ANN_R,"&amp;AK1345&amp;","&amp;AL1345&amp;",,,USD)")</f>
        <v>1174.03824949265</v>
      </c>
      <c r="X1345" s="1" cm="1">
        <f t="array" ref="X1345">_xll.FDS(A1345,"FF_TAX_CF(ANN_R,"&amp;F1345&amp;","&amp;G1345&amp;",,,USD)")</f>
        <v>1255.2071726322199</v>
      </c>
      <c r="Y1345" s="1" cm="1">
        <f t="array" ref="Y1345">_xll.FDS($A1345,"FF_PTX_INC(ANN_R,"&amp;AE1345&amp;","&amp;AF1345&amp;",,,USD)")</f>
        <v>4203.1352945057197</v>
      </c>
      <c r="Z1345" s="1" cm="1">
        <f t="array" ref="Z1345">_xll.FDS($A1345,"FF_PTX_INC(ANN_R,"&amp;AG1345&amp;","&amp;AH1345&amp;",,,USD)")</f>
        <v>4067.1902851008199</v>
      </c>
      <c r="AA1345" s="1" cm="1">
        <f t="array" ref="AA1345">_xll.FDS(A1345,"FF_PTX_INC(ANN_R,"&amp;AI1345&amp;","&amp;AJ1345&amp;",,,USD)")</f>
        <v>4451.0291808518195</v>
      </c>
      <c r="AB1345" s="1" cm="1">
        <f t="array" ref="AB1345">_xll.FDS(A1345,"FF_PTX_INC(ANN_R,"&amp;AK1345&amp;","&amp;AL1345&amp;",,,USD)")</f>
        <v>4917.49742984772</v>
      </c>
      <c r="AC1345" s="1" cm="1">
        <f t="array" ref="AC1345">_xll.FDS(A1345,"FF_PTX_INC(ANN_R,"&amp;F1345&amp;","&amp;G1345&amp;",,,USD)")</f>
        <v>5131.0992271900204</v>
      </c>
      <c r="AE1345" s="6">
        <f t="shared" si="143"/>
        <v>42005</v>
      </c>
      <c r="AF1345" s="6">
        <f t="shared" si="144"/>
        <v>42369</v>
      </c>
      <c r="AG1345" s="6">
        <f t="shared" si="145"/>
        <v>42370</v>
      </c>
      <c r="AH1345" s="6">
        <f t="shared" si="146"/>
        <v>42735</v>
      </c>
      <c r="AI1345" s="6">
        <f>DATE(YEAR(F1345)+AO1345,MONTH(F1345),DAY(F1345))</f>
        <v>42736</v>
      </c>
      <c r="AJ1345" s="6">
        <f>DATE(YEAR(G1345)+AO1345,MONTH(G1345),DAY(G1345))</f>
        <v>43100</v>
      </c>
      <c r="AK1345" s="6">
        <f>DATE(YEAR(F1345)+AP1345,MONTH(F1345),DAY(F1345))</f>
        <v>43101</v>
      </c>
      <c r="AL1345" s="6">
        <f>DATE(YEAR(G1345)+AP1345,MONTH(G1345),DAY(G1345))</f>
        <v>43465</v>
      </c>
      <c r="AM1345" s="8">
        <v>-4</v>
      </c>
      <c r="AN1345" s="8">
        <v>-3</v>
      </c>
      <c r="AO1345">
        <v>-2</v>
      </c>
      <c r="AP1345">
        <v>-1</v>
      </c>
      <c r="AQ1345" cm="1">
        <f t="array" ref="AQ1345">_xll.FDS(A1345,"FF_DEBT_LT(ANN_R,"&amp;F1345&amp;","&amp;G1345&amp;")")</f>
        <v>5</v>
      </c>
      <c r="AR1345" t="e" cm="1">
        <f t="array" ref="AR1345">_xll.FDS(A1345,"FF_RD_EXP(ANN_R,"&amp;F1345&amp;","&amp;G1345&amp;")")</f>
        <v>#N/A</v>
      </c>
      <c r="AS1345" t="e" cm="1">
        <f t="array" ref="AS1345">_xll.FDS(A1345,"FF_PTX_INC_FOR(ANN_R,"&amp;F1345&amp;","&amp;G1345&amp;")")</f>
        <v>#N/A</v>
      </c>
      <c r="AT1345" cm="1">
        <f t="array" ref="AT1345">_xll.FDS(A1345,"FF_MKT_VAL_PUBLIC(ANN_R,"&amp;[1]sample_report!E1345&amp;")")</f>
        <v>33662.322888460199</v>
      </c>
    </row>
    <row r="1346" spans="1:46" hidden="1" x14ac:dyDescent="0.25">
      <c r="A1346" t="s">
        <v>1374</v>
      </c>
      <c r="B1346" t="s">
        <v>1375</v>
      </c>
      <c r="C1346" t="s">
        <v>950</v>
      </c>
      <c r="D1346" t="str" cm="1">
        <f t="array" ref="D1346">_xll.FDS(A1346,"FF_MAJOR_IND_NAME")</f>
        <v>RETAILERS</v>
      </c>
      <c r="E1346">
        <v>2019</v>
      </c>
      <c r="F1346" s="4">
        <f t="shared" ref="F1346:F1409" si="147">DATE(E1346,1,1)</f>
        <v>43466</v>
      </c>
      <c r="G1346" s="4">
        <f t="shared" ref="G1346:G1409" si="148">DATE(E1346,12,31)</f>
        <v>43830</v>
      </c>
      <c r="H1346" s="3"/>
      <c r="I1346" s="1" cm="1">
        <f t="array" ref="I1346">_xll.FDS(A1346,"FF_PTX_INC(ANN_R,"&amp;F1346&amp;","&amp;G1346&amp;",,,USD)")</f>
        <v>802.50126671791099</v>
      </c>
      <c r="J1346" s="1" cm="1">
        <f t="array" ref="J1346">_xll.FDS(A1346,"FF_MKT_VAL(ANN_R,"&amp;F1346&amp;","&amp;G1346&amp;",,,USD)")</f>
        <v>13388.322279731899</v>
      </c>
      <c r="K1346" s="1" cm="1">
        <f t="array" ref="K1346">_xll.FDS(A1346,"FF_SHLDRS_EQ(ANN_R,"&amp;F1346&amp;","&amp;G1346&amp;",,,USD)")</f>
        <v>11154.281931400301</v>
      </c>
      <c r="L1346" s="1" cm="1">
        <f t="array" ref="L1346">_xll.FDS(A1346,"FF_ASSETS(ANN_R,"&amp;F1346&amp;","&amp;G1346&amp;",,,USD)")</f>
        <v>57768.337055206299</v>
      </c>
      <c r="M1346" s="1" cm="1">
        <f t="array" ref="M1346">_xll.FDS(A1346,"FF_TAX_CF(ANN_R,"&amp;F1346&amp;","&amp;G1346&amp;",,,USD)")</f>
        <v>558.50506567954994</v>
      </c>
      <c r="N1346" s="1" cm="1">
        <f t="array" ref="N1346">_xll.FDS(A1346,"FF_INC_TAX(ANN_R,"&amp;F1346&amp;","&amp;G1346&amp;",,,USD)")</f>
        <v>562.98206019401596</v>
      </c>
      <c r="O1346" s="1" cm="1">
        <f t="array" ref="O1346">_xll.FDS(A1346,"FF_NET_INC(ANN_R,"&amp;F1346&amp;","&amp;G1346&amp;")")</f>
        <v>29</v>
      </c>
      <c r="P1346" s="1" cm="1">
        <f t="array" ref="P1346">_xll.FDS(A1346,"FF_ROA(ANN_R,"&amp;F1346&amp;","&amp;G1346&amp;")")</f>
        <v>5.8679508710871901E-2</v>
      </c>
      <c r="Q1346" cm="1">
        <f t="array" ref="Q1346">_xll.FDS(A1346,"FF_TAX_RATE(ANN_R,"&amp;F1346&amp;","&amp;G1346&amp;")")</f>
        <v>70.153417015341702</v>
      </c>
      <c r="R1346" t="e" cm="1">
        <f t="array" ref="R1346">_xll.FDS(A1346,"FF_TAX_REFUND(ANN_R,"&amp;F1346&amp;","&amp;G1346&amp;",,,,,""D=1"")")</f>
        <v>#N/A</v>
      </c>
      <c r="S1346">
        <f t="shared" si="142"/>
        <v>0.51534915940375192</v>
      </c>
      <c r="T1346" s="1" cm="1">
        <f t="array" ref="T1346">_xll.FDS($A1346,"FF_TAX_CF(ANN_R,"&amp;AE1346&amp;","&amp;AF1346&amp;",,,USD)")</f>
        <v>735.21449875831604</v>
      </c>
      <c r="U1346" s="1" cm="1">
        <f t="array" ref="U1346">_xll.FDS($A1346,"FF_TAX_CF(ANN_R,"&amp;AG1346&amp;","&amp;AH1346&amp;",,,USD)")</f>
        <v>297.567057013512</v>
      </c>
      <c r="V1346" s="1" cm="1">
        <f t="array" ref="V1346">_xll.FDS(A1346,"FF_TAX_CF(ANN_R,"&amp;AI1346&amp;","&amp;AJ1346&amp;",,,USD)")</f>
        <v>663.22553014755204</v>
      </c>
      <c r="W1346" s="1" cm="1">
        <f t="array" ref="W1346">_xll.FDS(A1346,"FF_TAX_CF(ANN_R,"&amp;AK1346&amp;","&amp;AL1346&amp;",,,USD)")</f>
        <v>592.23436307907104</v>
      </c>
      <c r="X1346" s="1" cm="1">
        <f t="array" ref="X1346">_xll.FDS(A1346,"FF_TAX_CF(ANN_R,"&amp;F1346&amp;","&amp;G1346&amp;",,,USD)")</f>
        <v>558.50506567954994</v>
      </c>
      <c r="Y1346" s="1" cm="1">
        <f t="array" ref="Y1346">_xll.FDS($A1346,"FF_PTX_INC(ANN_R,"&amp;AE1346&amp;","&amp;AF1346&amp;",,,USD)")</f>
        <v>1855.2245194912</v>
      </c>
      <c r="Z1346" s="1" cm="1">
        <f t="array" ref="Z1346">_xll.FDS($A1346,"FF_PTX_INC(ANN_R,"&amp;AG1346&amp;","&amp;AH1346&amp;",,,USD)")</f>
        <v>1619.4727563858</v>
      </c>
      <c r="AA1346" s="1" cm="1">
        <f t="array" ref="AA1346">_xll.FDS(A1346,"FF_PTX_INC(ANN_R,"&amp;AI1346&amp;","&amp;AJ1346&amp;",,,USD)")</f>
        <v>596.67739021778095</v>
      </c>
      <c r="AB1346" s="1" cm="1">
        <f t="array" ref="AB1346">_xll.FDS(A1346,"FF_PTX_INC(ANN_R,"&amp;AK1346&amp;","&amp;AL1346&amp;",,,USD)")</f>
        <v>650.04209971427895</v>
      </c>
      <c r="AC1346" s="1" cm="1">
        <f t="array" ref="AC1346">_xll.FDS(A1346,"FF_PTX_INC(ANN_R,"&amp;F1346&amp;","&amp;G1346&amp;",,,USD)")</f>
        <v>802.50126671791099</v>
      </c>
      <c r="AE1346" s="6">
        <f t="shared" si="143"/>
        <v>42005</v>
      </c>
      <c r="AF1346" s="6">
        <f t="shared" si="144"/>
        <v>42369</v>
      </c>
      <c r="AG1346" s="6">
        <f t="shared" si="145"/>
        <v>42370</v>
      </c>
      <c r="AH1346" s="6">
        <f t="shared" si="146"/>
        <v>42735</v>
      </c>
      <c r="AI1346" s="6">
        <f>DATE(YEAR(F1346)+AO1346,MONTH(F1346),DAY(F1346))</f>
        <v>42736</v>
      </c>
      <c r="AJ1346" s="6">
        <f>DATE(YEAR(G1346)+AO1346,MONTH(G1346),DAY(G1346))</f>
        <v>43100</v>
      </c>
      <c r="AK1346" s="6">
        <f>DATE(YEAR(F1346)+AP1346,MONTH(F1346),DAY(F1346))</f>
        <v>43101</v>
      </c>
      <c r="AL1346" s="6">
        <f>DATE(YEAR(G1346)+AP1346,MONTH(G1346),DAY(G1346))</f>
        <v>43465</v>
      </c>
      <c r="AM1346" s="8">
        <v>-4</v>
      </c>
      <c r="AN1346" s="8">
        <v>-3</v>
      </c>
      <c r="AO1346">
        <v>-2</v>
      </c>
      <c r="AP1346">
        <v>-1</v>
      </c>
      <c r="AQ1346" cm="1">
        <f t="array" ref="AQ1346">_xll.FDS(A1346,"FF_DEBT_LT(ANN_R,"&amp;F1346&amp;","&amp;G1346&amp;")")</f>
        <v>12417</v>
      </c>
      <c r="AR1346" t="e" cm="1">
        <f t="array" ref="AR1346">_xll.FDS(A1346,"FF_RD_EXP(ANN_R,"&amp;F1346&amp;","&amp;G1346&amp;")")</f>
        <v>#N/A</v>
      </c>
      <c r="AS1346" t="e" cm="1">
        <f t="array" ref="AS1346">_xll.FDS(A1346,"FF_PTX_INC_FOR(ANN_R,"&amp;F1346&amp;","&amp;G1346&amp;")")</f>
        <v>#N/A</v>
      </c>
      <c r="AT1346" cm="1">
        <f t="array" ref="AT1346">_xll.FDS(A1346,"FF_MKT_VAL_PUBLIC(ANN_R,"&amp;[1]sample_report!E1346&amp;")")</f>
        <v>8955.2811139798996</v>
      </c>
    </row>
    <row r="1347" spans="1:46" hidden="1" x14ac:dyDescent="0.25">
      <c r="A1347" t="s">
        <v>123</v>
      </c>
      <c r="B1347" t="s">
        <v>124</v>
      </c>
      <c r="C1347" t="s">
        <v>29</v>
      </c>
      <c r="D1347" t="str" cm="1">
        <f t="array" ref="D1347">_xll.FDS(A1347,"FF_MAJOR_IND_NAME")</f>
        <v>RETAILERS</v>
      </c>
      <c r="E1347">
        <v>2017</v>
      </c>
      <c r="F1347" s="4">
        <f t="shared" si="147"/>
        <v>42736</v>
      </c>
      <c r="G1347" s="4">
        <f t="shared" si="148"/>
        <v>43100</v>
      </c>
      <c r="H1347" s="3"/>
      <c r="I1347" s="1" cm="1">
        <f t="array" ref="I1347">_xll.FDS(A1347,"FF_PTX_INC(ANN_R,"&amp;F1347&amp;","&amp;G1347&amp;",,,USD)")</f>
        <v>1786.6789657156901</v>
      </c>
      <c r="J1347" s="1" cm="1">
        <f t="array" ref="J1347">_xll.FDS(A1347,"FF_MKT_VAL(ANN_R,"&amp;F1347&amp;","&amp;G1347&amp;",,,USD)")</f>
        <v>26259.424531824701</v>
      </c>
      <c r="K1347" s="1" cm="1">
        <f t="array" ref="K1347">_xll.FDS(A1347,"FF_SHLDRS_EQ(ANN_R,"&amp;F1347&amp;","&amp;G1347&amp;",,,USD)")</f>
        <v>8353.4056946821493</v>
      </c>
      <c r="L1347" s="1" cm="1">
        <f t="array" ref="L1347">_xll.FDS(A1347,"FF_ASSETS(ANN_R,"&amp;F1347&amp;","&amp;G1347&amp;",,,USD)")</f>
        <v>13921.340700569601</v>
      </c>
      <c r="M1347" s="1" cm="1">
        <f t="array" ref="M1347">_xll.FDS(A1347,"FF_TAX_CF(ANN_R,"&amp;F1347&amp;","&amp;G1347&amp;",,,USD)")</f>
        <v>590.27126403711702</v>
      </c>
      <c r="N1347" s="1" cm="1">
        <f t="array" ref="N1347">_xll.FDS(A1347,"FF_INC_TAX(ANN_R,"&amp;F1347&amp;","&amp;G1347&amp;",,,USD)")</f>
        <v>561.84693088568702</v>
      </c>
      <c r="O1347" s="1" cm="1">
        <f t="array" ref="O1347">_xll.FDS(A1347,"FF_NET_INC(ANN_R,"&amp;F1347&amp;","&amp;G1347&amp;")")</f>
        <v>136589</v>
      </c>
      <c r="P1347" s="1" cm="1">
        <f t="array" ref="P1347">_xll.FDS(A1347,"FF_ROA(ANN_R,"&amp;F1347&amp;","&amp;G1347&amp;")")</f>
        <v>9.4392848232963207</v>
      </c>
      <c r="Q1347" cm="1">
        <f t="array" ref="Q1347">_xll.FDS(A1347,"FF_TAX_RATE(ANN_R,"&amp;F1347&amp;","&amp;G1347&amp;")")</f>
        <v>31.4464401085412</v>
      </c>
      <c r="R1347" t="e" cm="1">
        <f t="array" ref="R1347">_xll.FDS(A1347,"FF_TAX_REFUND(ANN_R,"&amp;F1347&amp;","&amp;G1347&amp;",,,,,""D=1"")")</f>
        <v>#N/A</v>
      </c>
      <c r="S1347">
        <f t="shared" ref="S1347:S1410" si="149">SUM(T1347:X1347)/SUM(Y1347:AC1347)</f>
        <v>0.35107772822779959</v>
      </c>
      <c r="T1347" s="1" cm="1">
        <f t="array" ref="T1347">_xll.FDS($A1347,"FF_TAX_CF(ANN_R,"&amp;AE1347&amp;","&amp;AF1347&amp;",,,USD)")</f>
        <v>814.77915694937099</v>
      </c>
      <c r="U1347" s="1" cm="1">
        <f t="array" ref="U1347">_xll.FDS($A1347,"FF_TAX_CF(ANN_R,"&amp;AG1347&amp;","&amp;AH1347&amp;",,,USD)")</f>
        <v>763.94974802061904</v>
      </c>
      <c r="V1347" s="1" cm="1">
        <f t="array" ref="V1347">_xll.FDS(A1347,"FF_TAX_CF(ANN_R,"&amp;AI1347&amp;","&amp;AJ1347&amp;",,,USD)")</f>
        <v>757.26068652235006</v>
      </c>
      <c r="W1347" s="1" cm="1">
        <f t="array" ref="W1347">_xll.FDS(A1347,"FF_TAX_CF(ANN_R,"&amp;AK1347&amp;","&amp;AL1347&amp;",,,USD)")</f>
        <v>552.62017440795898</v>
      </c>
      <c r="X1347" s="1" cm="1">
        <f t="array" ref="X1347">_xll.FDS(A1347,"FF_TAX_CF(ANN_R,"&amp;F1347&amp;","&amp;G1347&amp;",,,USD)")</f>
        <v>590.27126403711702</v>
      </c>
      <c r="Y1347" s="1" cm="1">
        <f t="array" ref="Y1347">_xll.FDS($A1347,"FF_PTX_INC(ANN_R,"&amp;AE1347&amp;","&amp;AF1347&amp;",,,USD)")</f>
        <v>2260.8188719674899</v>
      </c>
      <c r="Z1347" s="1" cm="1">
        <f t="array" ref="Z1347">_xll.FDS($A1347,"FF_PTX_INC(ANN_R,"&amp;AG1347&amp;","&amp;AH1347&amp;",,,USD)")</f>
        <v>2078.6748599410098</v>
      </c>
      <c r="AA1347" s="1" cm="1">
        <f t="array" ref="AA1347">_xll.FDS(A1347,"FF_PTX_INC(ANN_R,"&amp;AI1347&amp;","&amp;AJ1347&amp;",,,USD)")</f>
        <v>1896.0919158700899</v>
      </c>
      <c r="AB1347" s="1" cm="1">
        <f t="array" ref="AB1347">_xll.FDS(A1347,"FF_PTX_INC(ANN_R,"&amp;AK1347&amp;","&amp;AL1347&amp;",,,USD)")</f>
        <v>1886.8829917907699</v>
      </c>
      <c r="AC1347" s="1" cm="1">
        <f t="array" ref="AC1347">_xll.FDS(A1347,"FF_PTX_INC(ANN_R,"&amp;F1347&amp;","&amp;G1347&amp;",,,USD)")</f>
        <v>1786.6789657156901</v>
      </c>
      <c r="AE1347" s="6">
        <f t="shared" ref="AE1347:AE1410" si="150">DATE(YEAR($F1347)+AM1347,MONTH($F1347),DAY($F1347))</f>
        <v>41275</v>
      </c>
      <c r="AF1347" s="6">
        <f t="shared" ref="AF1347:AF1410" si="151">DATE(YEAR($G1347)+AM1347,MONTH($G1347),DAY($G1347))</f>
        <v>41639</v>
      </c>
      <c r="AG1347" s="6">
        <f t="shared" ref="AG1347:AG1410" si="152">DATE(YEAR($F1347)+AN1347,MONTH($F1347),DAY($F1347))</f>
        <v>41640</v>
      </c>
      <c r="AH1347" s="6">
        <f t="shared" ref="AH1347:AH1410" si="153">DATE(YEAR($G1347)+AN1347,MONTH($G1347),DAY($G1347))</f>
        <v>42004</v>
      </c>
      <c r="AI1347" s="6">
        <f>DATE(YEAR(F1347)+AO1347,MONTH(F1347),DAY(F1347))</f>
        <v>42005</v>
      </c>
      <c r="AJ1347" s="6">
        <f>DATE(YEAR(G1347)+AO1347,MONTH(G1347),DAY(G1347))</f>
        <v>42369</v>
      </c>
      <c r="AK1347" s="6">
        <f>DATE(YEAR(F1347)+AP1347,MONTH(F1347),DAY(F1347))</f>
        <v>42370</v>
      </c>
      <c r="AL1347" s="6">
        <f>DATE(YEAR(G1347)+AP1347,MONTH(G1347),DAY(G1347))</f>
        <v>42735</v>
      </c>
      <c r="AM1347" s="8">
        <v>-4</v>
      </c>
      <c r="AN1347" s="8">
        <v>-3</v>
      </c>
      <c r="AO1347">
        <v>-2</v>
      </c>
      <c r="AP1347">
        <v>-1</v>
      </c>
      <c r="AQ1347" cm="1">
        <f t="array" ref="AQ1347">_xll.FDS(A1347,"FF_DEBT_LT(ANN_R,"&amp;F1347&amp;","&amp;G1347&amp;")")</f>
        <v>67657</v>
      </c>
      <c r="AR1347" cm="1">
        <f t="array" ref="AR1347">_xll.FDS(A1347,"FF_RD_EXP(ANN_R,"&amp;F1347&amp;","&amp;G1347&amp;")")</f>
        <v>389</v>
      </c>
      <c r="AS1347" t="e" cm="1">
        <f t="array" ref="AS1347">_xll.FDS(A1347,"FF_PTX_INC_FOR(ANN_R,"&amp;F1347&amp;","&amp;G1347&amp;")")</f>
        <v>#N/A</v>
      </c>
      <c r="AT1347" cm="1">
        <f t="array" ref="AT1347">_xll.FDS(A1347,"FF_MKT_VAL_PUBLIC(ANN_R,"&amp;[1]sample_report!E1347&amp;")")</f>
        <v>603282.43081612198</v>
      </c>
    </row>
    <row r="1348" spans="1:46" hidden="1" x14ac:dyDescent="0.25">
      <c r="A1348" t="s">
        <v>132</v>
      </c>
      <c r="B1348" t="s">
        <v>133</v>
      </c>
      <c r="C1348" t="s">
        <v>67</v>
      </c>
      <c r="D1348" t="str" cm="1">
        <f t="array" ref="D1348">_xll.FDS(A1348,"FF_MAJOR_IND_NAME")</f>
        <v>RETAILERS</v>
      </c>
      <c r="E1348">
        <v>2017</v>
      </c>
      <c r="F1348" s="4">
        <f t="shared" si="147"/>
        <v>42736</v>
      </c>
      <c r="G1348" s="4">
        <f t="shared" si="148"/>
        <v>43100</v>
      </c>
      <c r="H1348" s="3"/>
      <c r="I1348" s="1" cm="1">
        <f t="array" ref="I1348">_xll.FDS(A1348,"FF_PTX_INC(ANN_R,"&amp;F1348&amp;","&amp;G1348&amp;",,,USD)")</f>
        <v>2341.4295659100599</v>
      </c>
      <c r="J1348" s="1" cm="1">
        <f t="array" ref="J1348">_xll.FDS(A1348,"FF_MKT_VAL(ANN_R,"&amp;F1348&amp;","&amp;G1348&amp;",,,USD)")</f>
        <v>12601.8791490322</v>
      </c>
      <c r="K1348" s="1" cm="1">
        <f t="array" ref="K1348">_xll.FDS(A1348,"FF_SHLDRS_EQ(ANN_R,"&amp;F1348&amp;","&amp;G1348&amp;",,,USD)")</f>
        <v>4034.99124001163</v>
      </c>
      <c r="L1348" s="1" cm="1">
        <f t="array" ref="L1348">_xll.FDS(A1348,"FF_ASSETS(ANN_R,"&amp;F1348&amp;","&amp;G1348&amp;",,,USD)")</f>
        <v>13934.0184450547</v>
      </c>
      <c r="M1348" s="1" cm="1">
        <f t="array" ref="M1348">_xll.FDS(A1348,"FF_TAX_CF(ANN_R,"&amp;F1348&amp;","&amp;G1348&amp;",,,USD)")</f>
        <v>215.95251958981899</v>
      </c>
      <c r="N1348" s="1" cm="1">
        <f t="array" ref="N1348">_xll.FDS(A1348,"FF_INC_TAX(ANN_R,"&amp;F1348&amp;","&amp;G1348&amp;",,,USD)")</f>
        <v>543.09881306751095</v>
      </c>
      <c r="O1348" s="1" cm="1">
        <f t="array" ref="O1348">_xll.FDS(A1348,"FF_NET_INC(ANN_R,"&amp;F1348&amp;","&amp;G1348&amp;")")</f>
        <v>39844.853000000003</v>
      </c>
      <c r="P1348" s="1" cm="1">
        <f t="array" ref="P1348">_xll.FDS(A1348,"FF_ROA(ANN_R,"&amp;F1348&amp;","&amp;G1348&amp;")")</f>
        <v>10.046091180024</v>
      </c>
      <c r="Q1348" cm="1">
        <f t="array" ref="Q1348">_xll.FDS(A1348,"FF_TAX_RATE(ANN_R,"&amp;F1348&amp;","&amp;G1348&amp;")")</f>
        <v>23.1951804561937</v>
      </c>
      <c r="R1348" t="e" cm="1">
        <f t="array" ref="R1348">_xll.FDS(A1348,"FF_TAX_REFUND(ANN_R,"&amp;F1348&amp;","&amp;G1348&amp;",,,,,""D=1"")")</f>
        <v>#N/A</v>
      </c>
      <c r="S1348">
        <f t="shared" si="149"/>
        <v>0.1658480399478881</v>
      </c>
      <c r="T1348" s="1" cm="1">
        <f t="array" ref="T1348">_xll.FDS($A1348,"FF_TAX_CF(ANN_R,"&amp;AE1348&amp;","&amp;AF1348&amp;",,,USD)")</f>
        <v>167.93690732850499</v>
      </c>
      <c r="U1348" s="1" cm="1">
        <f t="array" ref="U1348">_xll.FDS($A1348,"FF_TAX_CF(ANN_R,"&amp;AG1348&amp;","&amp;AH1348&amp;",,,USD)")</f>
        <v>151.46597384771701</v>
      </c>
      <c r="V1348" s="1" cm="1">
        <f t="array" ref="V1348">_xll.FDS(A1348,"FF_TAX_CF(ANN_R,"&amp;AI1348&amp;","&amp;AJ1348&amp;",,,USD)")</f>
        <v>181.28947702834</v>
      </c>
      <c r="W1348" s="1" cm="1">
        <f t="array" ref="W1348">_xll.FDS(A1348,"FF_TAX_CF(ANN_R,"&amp;AK1348&amp;","&amp;AL1348&amp;",,,USD)")</f>
        <v>160.031606747322</v>
      </c>
      <c r="X1348" s="1" cm="1">
        <f t="array" ref="X1348">_xll.FDS(A1348,"FF_TAX_CF(ANN_R,"&amp;F1348&amp;","&amp;G1348&amp;",,,USD)")</f>
        <v>215.95251958981899</v>
      </c>
      <c r="Y1348" s="1" cm="1">
        <f t="array" ref="Y1348">_xll.FDS($A1348,"FF_PTX_INC(ANN_R,"&amp;AE1348&amp;","&amp;AF1348&amp;",,,USD)")</f>
        <v>777.46892501923401</v>
      </c>
      <c r="Z1348" s="1" cm="1">
        <f t="array" ref="Z1348">_xll.FDS($A1348,"FF_PTX_INC(ANN_R,"&amp;AG1348&amp;","&amp;AH1348&amp;",,,USD)")</f>
        <v>653.69819253538503</v>
      </c>
      <c r="AA1348" s="1" cm="1">
        <f t="array" ref="AA1348">_xll.FDS(A1348,"FF_PTX_INC(ANN_R,"&amp;AI1348&amp;","&amp;AJ1348&amp;",,,USD)")</f>
        <v>717.93788907965995</v>
      </c>
      <c r="AB1348" s="1" cm="1">
        <f t="array" ref="AB1348">_xll.FDS(A1348,"FF_PTX_INC(ANN_R,"&amp;AK1348&amp;","&amp;AL1348&amp;",,,USD)")</f>
        <v>795.48801064185795</v>
      </c>
      <c r="AC1348" s="1" cm="1">
        <f t="array" ref="AC1348">_xll.FDS(A1348,"FF_PTX_INC(ANN_R,"&amp;F1348&amp;","&amp;G1348&amp;",,,USD)")</f>
        <v>2341.4295659100599</v>
      </c>
      <c r="AE1348" s="6">
        <f t="shared" si="150"/>
        <v>41275</v>
      </c>
      <c r="AF1348" s="6">
        <f t="shared" si="151"/>
        <v>41639</v>
      </c>
      <c r="AG1348" s="6">
        <f t="shared" si="152"/>
        <v>41640</v>
      </c>
      <c r="AH1348" s="6">
        <f t="shared" si="153"/>
        <v>42004</v>
      </c>
      <c r="AI1348" s="6">
        <f>DATE(YEAR(F1348)+AO1348,MONTH(F1348),DAY(F1348))</f>
        <v>42005</v>
      </c>
      <c r="AJ1348" s="6">
        <f>DATE(YEAR(G1348)+AO1348,MONTH(G1348),DAY(G1348))</f>
        <v>42369</v>
      </c>
      <c r="AK1348" s="6">
        <f>DATE(YEAR(F1348)+AP1348,MONTH(F1348),DAY(F1348))</f>
        <v>42370</v>
      </c>
      <c r="AL1348" s="6">
        <f>DATE(YEAR(G1348)+AP1348,MONTH(G1348),DAY(G1348))</f>
        <v>42735</v>
      </c>
      <c r="AM1348" s="8">
        <v>-4</v>
      </c>
      <c r="AN1348" s="8">
        <v>-3</v>
      </c>
      <c r="AO1348">
        <v>-2</v>
      </c>
      <c r="AP1348">
        <v>-1</v>
      </c>
      <c r="AQ1348" cm="1">
        <f t="array" ref="AQ1348">_xll.FDS(A1348,"FF_DEBT_LT(ANN_R,"&amp;F1348&amp;","&amp;G1348&amp;")")</f>
        <v>52896</v>
      </c>
      <c r="AR1348" cm="1">
        <f t="array" ref="AR1348">_xll.FDS(A1348,"FF_RD_EXP(ANN_R,"&amp;F1348&amp;","&amp;G1348&amp;")")</f>
        <v>973.16099999999994</v>
      </c>
      <c r="AS1348" t="e" cm="1">
        <f t="array" ref="AS1348">_xll.FDS(A1348,"FF_PTX_INC_FOR(ANN_R,"&amp;F1348&amp;","&amp;G1348&amp;")")</f>
        <v>#N/A</v>
      </c>
      <c r="AT1348" cm="1">
        <f t="array" ref="AT1348">_xll.FDS(A1348,"FF_MKT_VAL_PUBLIC(ANN_R,"&amp;[1]sample_report!E1348&amp;")")</f>
        <v>314413.14089394</v>
      </c>
    </row>
    <row r="1349" spans="1:46" hidden="1" x14ac:dyDescent="0.25">
      <c r="A1349" t="s">
        <v>140</v>
      </c>
      <c r="B1349" t="s">
        <v>141</v>
      </c>
      <c r="C1349" t="s">
        <v>29</v>
      </c>
      <c r="D1349" t="str" cm="1">
        <f t="array" ref="D1349">_xll.FDS(A1349,"FF_MAJOR_IND_NAME")</f>
        <v>RETAILERS</v>
      </c>
      <c r="E1349">
        <v>2017</v>
      </c>
      <c r="F1349" s="4">
        <f t="shared" si="147"/>
        <v>42736</v>
      </c>
      <c r="G1349" s="4">
        <f t="shared" si="148"/>
        <v>43100</v>
      </c>
      <c r="H1349" s="3"/>
      <c r="I1349" s="1" cm="1">
        <f t="array" ref="I1349">_xll.FDS(A1349,"FF_PTX_INC(ANN_R,"&amp;F1349&amp;","&amp;G1349&amp;",,,USD)")</f>
        <v>1749.72334852628</v>
      </c>
      <c r="J1349" s="1" cm="1">
        <f t="array" ref="J1349">_xll.FDS(A1349,"FF_MKT_VAL(ANN_R,"&amp;F1349&amp;","&amp;G1349&amp;",,,USD)")</f>
        <v>29160.787482513198</v>
      </c>
      <c r="K1349" s="1" cm="1">
        <f t="array" ref="K1349">_xll.FDS(A1349,"FF_SHLDRS_EQ(ANN_R,"&amp;F1349&amp;","&amp;G1349&amp;",,,USD)")</f>
        <v>6648.8279992342004</v>
      </c>
      <c r="L1349" s="1" cm="1">
        <f t="array" ref="L1349">_xll.FDS(A1349,"FF_ASSETS(ANN_R,"&amp;F1349&amp;","&amp;G1349&amp;",,,USD)")</f>
        <v>12615.7188643217</v>
      </c>
      <c r="M1349" s="1" cm="1">
        <f t="array" ref="M1349">_xll.FDS(A1349,"FF_TAX_CF(ANN_R,"&amp;F1349&amp;","&amp;G1349&amp;",,,USD)")</f>
        <v>-1318.2501367321199</v>
      </c>
      <c r="N1349" s="1" cm="1">
        <f t="array" ref="N1349">_xll.FDS(A1349,"FF_INC_TAX(ANN_R,"&amp;F1349&amp;","&amp;G1349&amp;",,,USD)")</f>
        <v>583.44015605002596</v>
      </c>
      <c r="O1349" s="1" cm="1">
        <f t="array" ref="O1349">_xll.FDS(A1349,"FF_NET_INC(ANN_R,"&amp;F1349&amp;","&amp;G1349&amp;")")</f>
        <v>119280</v>
      </c>
      <c r="P1349" s="1" cm="1">
        <f t="array" ref="P1349">_xll.FDS(A1349,"FF_ROA(ANN_R,"&amp;F1349&amp;","&amp;G1349&amp;")")</f>
        <v>9.0824467325692293</v>
      </c>
      <c r="Q1349" cm="1">
        <f t="array" ref="Q1349">_xll.FDS(A1349,"FF_TAX_RATE(ANN_R,"&amp;F1349&amp;","&amp;G1349&amp;")")</f>
        <v>33.344708838767701</v>
      </c>
      <c r="R1349" t="e" cm="1">
        <f t="array" ref="R1349">_xll.FDS(A1349,"FF_TAX_REFUND(ANN_R,"&amp;F1349&amp;","&amp;G1349&amp;",,,,,""D=1"")")</f>
        <v>#N/A</v>
      </c>
      <c r="S1349">
        <f t="shared" si="149"/>
        <v>0.14882158577471674</v>
      </c>
      <c r="T1349" s="1" cm="1">
        <f t="array" ref="T1349">_xll.FDS($A1349,"FF_TAX_CF(ANN_R,"&amp;AE1349&amp;","&amp;AF1349&amp;",,,USD)")</f>
        <v>608.25661560520496</v>
      </c>
      <c r="U1349" s="1" cm="1">
        <f t="array" ref="U1349">_xll.FDS($A1349,"FF_TAX_CF(ANN_R,"&amp;AG1349&amp;","&amp;AH1349&amp;",,,USD)")</f>
        <v>546.87844321131695</v>
      </c>
      <c r="V1349" s="1" cm="1">
        <f t="array" ref="V1349">_xll.FDS(A1349,"FF_TAX_CF(ANN_R,"&amp;AI1349&amp;","&amp;AJ1349&amp;",,,USD)")</f>
        <v>599.41841627657402</v>
      </c>
      <c r="W1349" s="1" cm="1">
        <f t="array" ref="W1349">_xll.FDS(A1349,"FF_TAX_CF(ANN_R,"&amp;AK1349&amp;","&amp;AL1349&amp;",,,USD)")</f>
        <v>622.95254461932905</v>
      </c>
      <c r="X1349" s="1" cm="1">
        <f t="array" ref="X1349">_xll.FDS(A1349,"FF_TAX_CF(ANN_R,"&amp;F1349&amp;","&amp;G1349&amp;",,,USD)")</f>
        <v>-1318.2501367321199</v>
      </c>
      <c r="Y1349" s="1" cm="1">
        <f t="array" ref="Y1349">_xll.FDS($A1349,"FF_PTX_INC(ANN_R,"&amp;AE1349&amp;","&amp;AF1349&amp;",,,USD)")</f>
        <v>1709.2208455689299</v>
      </c>
      <c r="Z1349" s="1" cm="1">
        <f t="array" ref="Z1349">_xll.FDS($A1349,"FF_PTX_INC(ANN_R,"&amp;AG1349&amp;","&amp;AH1349&amp;",,,USD)")</f>
        <v>1332.9547085613001</v>
      </c>
      <c r="AA1349" s="1" cm="1">
        <f t="array" ref="AA1349">_xll.FDS(A1349,"FF_PTX_INC(ANN_R,"&amp;AI1349&amp;","&amp;AJ1349&amp;",,,USD)")</f>
        <v>1528.6536025404901</v>
      </c>
      <c r="AB1349" s="1" cm="1">
        <f t="array" ref="AB1349">_xll.FDS(A1349,"FF_PTX_INC(ANN_R,"&amp;AK1349&amp;","&amp;AL1349&amp;",,,USD)")</f>
        <v>797.07009952236001</v>
      </c>
      <c r="AC1349" s="1" cm="1">
        <f t="array" ref="AC1349">_xll.FDS(A1349,"FF_PTX_INC(ANN_R,"&amp;F1349&amp;","&amp;G1349&amp;",,,USD)")</f>
        <v>1749.72334852628</v>
      </c>
      <c r="AE1349" s="6">
        <f t="shared" si="150"/>
        <v>41275</v>
      </c>
      <c r="AF1349" s="6">
        <f t="shared" si="151"/>
        <v>41639</v>
      </c>
      <c r="AG1349" s="6">
        <f t="shared" si="152"/>
        <v>41640</v>
      </c>
      <c r="AH1349" s="6">
        <f t="shared" si="153"/>
        <v>42004</v>
      </c>
      <c r="AI1349" s="6">
        <f>DATE(YEAR(F1349)+AO1349,MONTH(F1349),DAY(F1349))</f>
        <v>42005</v>
      </c>
      <c r="AJ1349" s="6">
        <f>DATE(YEAR(G1349)+AO1349,MONTH(G1349),DAY(G1349))</f>
        <v>42369</v>
      </c>
      <c r="AK1349" s="6">
        <f>DATE(YEAR(F1349)+AP1349,MONTH(F1349),DAY(F1349))</f>
        <v>42370</v>
      </c>
      <c r="AL1349" s="6">
        <f>DATE(YEAR(G1349)+AP1349,MONTH(G1349),DAY(G1349))</f>
        <v>42735</v>
      </c>
      <c r="AM1349" s="8">
        <v>-4</v>
      </c>
      <c r="AN1349" s="8">
        <v>-3</v>
      </c>
      <c r="AO1349">
        <v>-2</v>
      </c>
      <c r="AP1349">
        <v>-1</v>
      </c>
      <c r="AQ1349" cm="1">
        <f t="array" ref="AQ1349">_xll.FDS(A1349,"FF_DEBT_LT(ANN_R,"&amp;F1349&amp;","&amp;G1349&amp;")")</f>
        <v>271843</v>
      </c>
      <c r="AR1349" cm="1">
        <f t="array" ref="AR1349">_xll.FDS(A1349,"FF_RD_EXP(ANN_R,"&amp;F1349&amp;","&amp;G1349&amp;")")</f>
        <v>0</v>
      </c>
      <c r="AS1349" t="e" cm="1">
        <f t="array" ref="AS1349">_xll.FDS(A1349,"FF_PTX_INC_FOR(ANN_R,"&amp;F1349&amp;","&amp;G1349&amp;")")</f>
        <v>#N/A</v>
      </c>
      <c r="AT1349" cm="1">
        <f t="array" ref="AT1349">_xll.FDS(A1349,"FF_MKT_VAL_PUBLIC(ANN_R,"&amp;[1]sample_report!E1349&amp;")")</f>
        <v>1615001.14779528</v>
      </c>
    </row>
    <row r="1350" spans="1:46" hidden="1" x14ac:dyDescent="0.25">
      <c r="A1350" t="s">
        <v>170</v>
      </c>
      <c r="B1350" t="s">
        <v>171</v>
      </c>
      <c r="C1350" t="s">
        <v>29</v>
      </c>
      <c r="D1350" t="str" cm="1">
        <f t="array" ref="D1350">_xll.FDS(A1350,"FF_MAJOR_IND_NAME")</f>
        <v>RETAILERS</v>
      </c>
      <c r="E1350">
        <v>2017</v>
      </c>
      <c r="F1350" s="4">
        <f t="shared" si="147"/>
        <v>42736</v>
      </c>
      <c r="G1350" s="4">
        <f t="shared" si="148"/>
        <v>43100</v>
      </c>
      <c r="H1350" s="3"/>
      <c r="I1350" s="1" cm="1">
        <f t="array" ref="I1350">_xll.FDS(A1350,"FF_PTX_INC(ANN_R,"&amp;F1350&amp;","&amp;G1350&amp;",,,USD)")</f>
        <v>250.065795129165</v>
      </c>
      <c r="J1350" s="1" cm="1">
        <f t="array" ref="J1350">_xll.FDS(A1350,"FF_MKT_VAL(ANN_R,"&amp;F1350&amp;","&amp;G1350&amp;",,,USD)")</f>
        <v>5763.0011601513797</v>
      </c>
      <c r="K1350" s="1" cm="1">
        <f t="array" ref="K1350">_xll.FDS(A1350,"FF_SHLDRS_EQ(ANN_R,"&amp;F1350&amp;","&amp;G1350&amp;",,,USD)")</f>
        <v>2153.9082752633799</v>
      </c>
      <c r="L1350" s="1" cm="1">
        <f t="array" ref="L1350">_xll.FDS(A1350,"FF_ASSETS(ANN_R,"&amp;F1350&amp;","&amp;G1350&amp;",,,USD)")</f>
        <v>3241.9276556074601</v>
      </c>
      <c r="M1350" s="1" cm="1">
        <f t="array" ref="M1350">_xll.FDS(A1350,"FF_TAX_CF(ANN_R,"&amp;F1350&amp;","&amp;G1350&amp;",,,USD)")</f>
        <v>134.00438543222799</v>
      </c>
      <c r="N1350" s="1" cm="1">
        <f t="array" ref="N1350">_xll.FDS(A1350,"FF_INC_TAX(ANN_R,"&amp;F1350&amp;","&amp;G1350&amp;",,,USD)")</f>
        <v>29.698718458414099</v>
      </c>
      <c r="O1350" s="1" cm="1">
        <f t="array" ref="O1350">_xll.FDS(A1350,"FF_NET_INC(ANN_R,"&amp;F1350&amp;","&amp;G1350&amp;")")</f>
        <v>23810</v>
      </c>
      <c r="P1350" s="1" cm="1">
        <f t="array" ref="P1350">_xll.FDS(A1350,"FF_ROA(ANN_R,"&amp;F1350&amp;","&amp;G1350&amp;")")</f>
        <v>6.5509362115999199</v>
      </c>
      <c r="Q1350" cm="1">
        <f t="array" ref="Q1350">_xll.FDS(A1350,"FF_TAX_RATE(ANN_R,"&amp;F1350&amp;","&amp;G1350&amp;")")</f>
        <v>11.8763617563426</v>
      </c>
      <c r="R1350" t="e" cm="1">
        <f t="array" ref="R1350">_xll.FDS(A1350,"FF_TAX_REFUND(ANN_R,"&amp;F1350&amp;","&amp;G1350&amp;",,,,,""D=1"")")</f>
        <v>#N/A</v>
      </c>
      <c r="S1350">
        <f t="shared" si="149"/>
        <v>0.36958884964855387</v>
      </c>
      <c r="T1350" s="1" cm="1">
        <f t="array" ref="T1350">_xll.FDS($A1350,"FF_TAX_CF(ANN_R,"&amp;AE1350&amp;","&amp;AF1350&amp;",,,USD)")</f>
        <v>48.596545178443201</v>
      </c>
      <c r="U1350" s="1" cm="1">
        <f t="array" ref="U1350">_xll.FDS($A1350,"FF_TAX_CF(ANN_R,"&amp;AG1350&amp;","&amp;AH1350&amp;",,,USD)")</f>
        <v>78.984533444047003</v>
      </c>
      <c r="V1350" s="1" cm="1">
        <f t="array" ref="V1350">_xll.FDS(A1350,"FF_TAX_CF(ANN_R,"&amp;AI1350&amp;","&amp;AJ1350&amp;",,,USD)")</f>
        <v>97.399799805134506</v>
      </c>
      <c r="W1350" s="1" cm="1">
        <f t="array" ref="W1350">_xll.FDS(A1350,"FF_TAX_CF(ANN_R,"&amp;AK1350&amp;","&amp;AL1350&amp;",,,USD)")</f>
        <v>67.8440132141113</v>
      </c>
      <c r="X1350" s="1" cm="1">
        <f t="array" ref="X1350">_xll.FDS(A1350,"FF_TAX_CF(ANN_R,"&amp;F1350&amp;","&amp;G1350&amp;",,,USD)")</f>
        <v>134.00438543222799</v>
      </c>
      <c r="Y1350" s="1" cm="1">
        <f t="array" ref="Y1350">_xll.FDS($A1350,"FF_PTX_INC(ANN_R,"&amp;AE1350&amp;","&amp;AF1350&amp;",,,USD)")</f>
        <v>213.62457474693699</v>
      </c>
      <c r="Z1350" s="1" cm="1">
        <f t="array" ref="Z1350">_xll.FDS($A1350,"FF_PTX_INC(ANN_R,"&amp;AG1350&amp;","&amp;AH1350&amp;",,,USD)")</f>
        <v>222.39856370910999</v>
      </c>
      <c r="AA1350" s="1" cm="1">
        <f t="array" ref="AA1350">_xll.FDS(A1350,"FF_PTX_INC(ANN_R,"&amp;AI1350&amp;","&amp;AJ1350&amp;",,,USD)")</f>
        <v>216.85564773436599</v>
      </c>
      <c r="AB1350" s="1" cm="1">
        <f t="array" ref="AB1350">_xll.FDS(A1350,"FF_PTX_INC(ANN_R,"&amp;AK1350&amp;","&amp;AL1350&amp;",,,USD)")</f>
        <v>251.93137741088901</v>
      </c>
      <c r="AC1350" s="1" cm="1">
        <f t="array" ref="AC1350">_xll.FDS(A1350,"FF_PTX_INC(ANN_R,"&amp;F1350&amp;","&amp;G1350&amp;",,,USD)")</f>
        <v>250.065795129165</v>
      </c>
      <c r="AE1350" s="6">
        <f t="shared" si="150"/>
        <v>41275</v>
      </c>
      <c r="AF1350" s="6">
        <f t="shared" si="151"/>
        <v>41639</v>
      </c>
      <c r="AG1350" s="6">
        <f t="shared" si="152"/>
        <v>41640</v>
      </c>
      <c r="AH1350" s="6">
        <f t="shared" si="153"/>
        <v>42004</v>
      </c>
      <c r="AI1350" s="6">
        <f>DATE(YEAR(F1350)+AO1350,MONTH(F1350),DAY(F1350))</f>
        <v>42005</v>
      </c>
      <c r="AJ1350" s="6">
        <f>DATE(YEAR(G1350)+AO1350,MONTH(G1350),DAY(G1350))</f>
        <v>42369</v>
      </c>
      <c r="AK1350" s="6">
        <f>DATE(YEAR(F1350)+AP1350,MONTH(F1350),DAY(F1350))</f>
        <v>42370</v>
      </c>
      <c r="AL1350" s="6">
        <f>DATE(YEAR(G1350)+AP1350,MONTH(G1350),DAY(G1350))</f>
        <v>42735</v>
      </c>
      <c r="AM1350" s="8">
        <v>-4</v>
      </c>
      <c r="AN1350" s="8">
        <v>-3</v>
      </c>
      <c r="AO1350">
        <v>-2</v>
      </c>
      <c r="AP1350">
        <v>-1</v>
      </c>
      <c r="AQ1350" cm="1">
        <f t="array" ref="AQ1350">_xll.FDS(A1350,"FF_DEBT_LT(ANN_R,"&amp;F1350&amp;","&amp;G1350&amp;")")</f>
        <v>47792</v>
      </c>
      <c r="AR1350" cm="1">
        <f t="array" ref="AR1350">_xll.FDS(A1350,"FF_RD_EXP(ANN_R,"&amp;F1350&amp;","&amp;G1350&amp;")")</f>
        <v>3943</v>
      </c>
      <c r="AS1350" t="e" cm="1">
        <f t="array" ref="AS1350">_xll.FDS(A1350,"FF_PTX_INC_FOR(ANN_R,"&amp;F1350&amp;","&amp;G1350&amp;")")</f>
        <v>#N/A</v>
      </c>
      <c r="AT1350" cm="1">
        <f t="array" ref="AT1350">_xll.FDS(A1350,"FF_MKT_VAL_PUBLIC(ANN_R,"&amp;[1]sample_report!E1350&amp;")")</f>
        <v>526611.63417176798</v>
      </c>
    </row>
    <row r="1351" spans="1:46" hidden="1" x14ac:dyDescent="0.25">
      <c r="A1351" t="s">
        <v>219</v>
      </c>
      <c r="B1351" t="s">
        <v>220</v>
      </c>
      <c r="C1351" t="s">
        <v>29</v>
      </c>
      <c r="D1351" t="str" cm="1">
        <f t="array" ref="D1351">_xll.FDS(A1351,"FF_MAJOR_IND_NAME")</f>
        <v>RETAILERS</v>
      </c>
      <c r="E1351">
        <v>2017</v>
      </c>
      <c r="F1351" s="4">
        <f t="shared" si="147"/>
        <v>42736</v>
      </c>
      <c r="G1351" s="4">
        <f t="shared" si="148"/>
        <v>43100</v>
      </c>
      <c r="H1351" s="3"/>
      <c r="I1351" s="1" cm="1">
        <f t="array" ref="I1351">_xll.FDS(A1351,"FF_PTX_INC(ANN_R,"&amp;F1351&amp;","&amp;G1351&amp;",,,USD)")</f>
        <v>2009.51480275579</v>
      </c>
      <c r="J1351" s="1" cm="1">
        <f t="array" ref="J1351">_xll.FDS(A1351,"FF_MKT_VAL(ANN_R,"&amp;F1351&amp;","&amp;G1351&amp;",,,USD)")</f>
        <v>34780.112946970003</v>
      </c>
      <c r="K1351" s="1" cm="1">
        <f t="array" ref="K1351">_xll.FDS(A1351,"FF_SHLDRS_EQ(ANN_R,"&amp;F1351&amp;","&amp;G1351&amp;",,,USD)")</f>
        <v>20902.282584242501</v>
      </c>
      <c r="L1351" s="1" cm="1">
        <f t="array" ref="L1351">_xll.FDS(A1351,"FF_ASSETS(ANN_R,"&amp;F1351&amp;","&amp;G1351&amp;",,,USD)")</f>
        <v>49237.053525254101</v>
      </c>
      <c r="M1351" s="1" cm="1">
        <f t="array" ref="M1351">_xll.FDS(A1351,"FF_TAX_CF(ANN_R,"&amp;F1351&amp;","&amp;G1351&amp;",,,USD)")</f>
        <v>1298.88015846349</v>
      </c>
      <c r="N1351" s="1" cm="1">
        <f t="array" ref="N1351">_xll.FDS(A1351,"FF_INC_TAX(ANN_R,"&amp;F1351&amp;","&amp;G1351&amp;",,,USD)")</f>
        <v>985.929370153695</v>
      </c>
      <c r="O1351" s="1" cm="1">
        <f t="array" ref="O1351">_xll.FDS(A1351,"FF_NET_INC(ANN_R,"&amp;F1351&amp;","&amp;G1351&amp;")")</f>
        <v>96750</v>
      </c>
      <c r="P1351" s="1" cm="1">
        <f t="array" ref="P1351">_xll.FDS(A1351,"FF_ROA(ANN_R,"&amp;F1351&amp;","&amp;G1351&amp;")")</f>
        <v>1.7670298529420201</v>
      </c>
      <c r="Q1351" cm="1">
        <f t="array" ref="Q1351">_xll.FDS(A1351,"FF_TAX_RATE(ANN_R,"&amp;F1351&amp;","&amp;G1351&amp;")")</f>
        <v>49.063055858141603</v>
      </c>
      <c r="R1351" t="e" cm="1">
        <f t="array" ref="R1351">_xll.FDS(A1351,"FF_TAX_REFUND(ANN_R,"&amp;F1351&amp;","&amp;G1351&amp;",,,,,""D=1"")")</f>
        <v>#N/A</v>
      </c>
      <c r="S1351">
        <f t="shared" si="149"/>
        <v>0.43955673862355932</v>
      </c>
      <c r="T1351" s="1" cm="1">
        <f t="array" ref="T1351">_xll.FDS($A1351,"FF_TAX_CF(ANN_R,"&amp;AE1351&amp;","&amp;AF1351&amp;",,,USD)")</f>
        <v>1377.30825780891</v>
      </c>
      <c r="U1351" s="1" cm="1">
        <f t="array" ref="U1351">_xll.FDS($A1351,"FF_TAX_CF(ANN_R,"&amp;AG1351&amp;","&amp;AH1351&amp;",,,USD)")</f>
        <v>962.50910556968302</v>
      </c>
      <c r="V1351" s="1" cm="1">
        <f t="array" ref="V1351">_xll.FDS(A1351,"FF_TAX_CF(ANN_R,"&amp;AI1351&amp;","&amp;AJ1351&amp;",,,USD)")</f>
        <v>1351.3051271438601</v>
      </c>
      <c r="W1351" s="1" cm="1">
        <f t="array" ref="W1351">_xll.FDS(A1351,"FF_TAX_CF(ANN_R,"&amp;AK1351&amp;","&amp;AL1351&amp;",,,USD)")</f>
        <v>1040.9276444725699</v>
      </c>
      <c r="X1351" s="1" cm="1">
        <f t="array" ref="X1351">_xll.FDS(A1351,"FF_TAX_CF(ANN_R,"&amp;F1351&amp;","&amp;G1351&amp;",,,USD)")</f>
        <v>1298.88015846349</v>
      </c>
      <c r="Y1351" s="1" cm="1">
        <f t="array" ref="Y1351">_xll.FDS($A1351,"FF_PTX_INC(ANN_R,"&amp;AE1351&amp;","&amp;AF1351&amp;",,,USD)")</f>
        <v>3206.0353529266999</v>
      </c>
      <c r="Z1351" s="1" cm="1">
        <f t="array" ref="Z1351">_xll.FDS($A1351,"FF_PTX_INC(ANN_R,"&amp;AG1351&amp;","&amp;AH1351&amp;",,,USD)")</f>
        <v>3125.5460380669701</v>
      </c>
      <c r="AA1351" s="1" cm="1">
        <f t="array" ref="AA1351">_xll.FDS(A1351,"FF_PTX_INC(ANN_R,"&amp;AI1351&amp;","&amp;AJ1351&amp;",,,USD)")</f>
        <v>2863.1700403988398</v>
      </c>
      <c r="AB1351" s="1" cm="1">
        <f t="array" ref="AB1351">_xll.FDS(A1351,"FF_PTX_INC(ANN_R,"&amp;AK1351&amp;","&amp;AL1351&amp;",,,USD)")</f>
        <v>2516.2157048704098</v>
      </c>
      <c r="AC1351" s="1" cm="1">
        <f t="array" ref="AC1351">_xll.FDS(A1351,"FF_PTX_INC(ANN_R,"&amp;F1351&amp;","&amp;G1351&amp;",,,USD)")</f>
        <v>2009.51480275579</v>
      </c>
      <c r="AE1351" s="6">
        <f t="shared" si="150"/>
        <v>41275</v>
      </c>
      <c r="AF1351" s="6">
        <f t="shared" si="151"/>
        <v>41639</v>
      </c>
      <c r="AG1351" s="6">
        <f t="shared" si="152"/>
        <v>41640</v>
      </c>
      <c r="AH1351" s="6">
        <f t="shared" si="153"/>
        <v>42004</v>
      </c>
      <c r="AI1351" s="6">
        <f>DATE(YEAR(F1351)+AO1351,MONTH(F1351),DAY(F1351))</f>
        <v>42005</v>
      </c>
      <c r="AJ1351" s="6">
        <f>DATE(YEAR(G1351)+AO1351,MONTH(G1351),DAY(G1351))</f>
        <v>42369</v>
      </c>
      <c r="AK1351" s="6">
        <f>DATE(YEAR(F1351)+AP1351,MONTH(F1351),DAY(F1351))</f>
        <v>42370</v>
      </c>
      <c r="AL1351" s="6">
        <f>DATE(YEAR(G1351)+AP1351,MONTH(G1351),DAY(G1351))</f>
        <v>42735</v>
      </c>
      <c r="AM1351" s="8">
        <v>-4</v>
      </c>
      <c r="AN1351" s="8">
        <v>-3</v>
      </c>
      <c r="AO1351">
        <v>-2</v>
      </c>
      <c r="AP1351">
        <v>-1</v>
      </c>
      <c r="AQ1351" cm="1">
        <f t="array" ref="AQ1351">_xll.FDS(A1351,"FF_DEBT_LT(ANN_R,"&amp;F1351&amp;","&amp;G1351&amp;")")</f>
        <v>812175</v>
      </c>
      <c r="AR1351" cm="1">
        <f t="array" ref="AR1351">_xll.FDS(A1351,"FF_RD_EXP(ANN_R,"&amp;F1351&amp;","&amp;G1351&amp;")")</f>
        <v>0</v>
      </c>
      <c r="AS1351" t="e" cm="1">
        <f t="array" ref="AS1351">_xll.FDS(A1351,"FF_PTX_INC_FOR(ANN_R,"&amp;F1351&amp;","&amp;G1351&amp;")")</f>
        <v>#N/A</v>
      </c>
      <c r="AT1351" cm="1">
        <f t="array" ref="AT1351">_xll.FDS(A1351,"FF_MKT_VAL_PUBLIC(ANN_R,"&amp;[1]sample_report!E1351&amp;")")</f>
        <v>3074696.1597221498</v>
      </c>
    </row>
    <row r="1352" spans="1:46" hidden="1" x14ac:dyDescent="0.25">
      <c r="A1352" t="s">
        <v>514</v>
      </c>
      <c r="B1352" t="s">
        <v>515</v>
      </c>
      <c r="C1352" t="s">
        <v>502</v>
      </c>
      <c r="D1352" t="str" cm="1">
        <f t="array" ref="D1352">_xll.FDS(A1352,"FF_MAJOR_IND_NAME")</f>
        <v>RETAILERS</v>
      </c>
      <c r="E1352">
        <v>2017</v>
      </c>
      <c r="F1352" s="4">
        <f t="shared" si="147"/>
        <v>42736</v>
      </c>
      <c r="G1352" s="4">
        <f t="shared" si="148"/>
        <v>43100</v>
      </c>
      <c r="H1352" s="3"/>
      <c r="I1352" s="1" cm="1">
        <f t="array" ref="I1352">_xll.FDS(A1352,"FF_PTX_INC(ANN_R,"&amp;F1352&amp;","&amp;G1352&amp;",,,USD)")</f>
        <v>4039</v>
      </c>
      <c r="J1352" s="1" cm="1">
        <f t="array" ref="J1352">_xll.FDS(A1352,"FF_MKT_VAL(ANN_R,"&amp;F1352&amp;","&amp;G1352&amp;",,,USD)")</f>
        <v>69183.160959999994</v>
      </c>
      <c r="K1352" s="1" cm="1">
        <f t="array" ref="K1352">_xll.FDS(A1352,"FF_SHLDRS_EQ(ANN_R,"&amp;F1352&amp;","&amp;G1352&amp;",,,USD)")</f>
        <v>10778</v>
      </c>
      <c r="L1352" s="1" cm="1">
        <f t="array" ref="L1352">_xll.FDS(A1352,"FF_ASSETS(ANN_R,"&amp;F1352&amp;","&amp;G1352&amp;",,,USD)")</f>
        <v>36347</v>
      </c>
      <c r="M1352" s="1" cm="1">
        <f t="array" ref="M1352">_xll.FDS(A1352,"FF_TAX_CF(ANN_R,"&amp;F1352&amp;","&amp;G1352&amp;",,,USD)")</f>
        <v>1185</v>
      </c>
      <c r="N1352" s="1" cm="1">
        <f t="array" ref="N1352">_xll.FDS(A1352,"FF_INC_TAX(ANN_R,"&amp;F1352&amp;","&amp;G1352&amp;",,,USD)")</f>
        <v>1325</v>
      </c>
      <c r="O1352" s="1" cm="1">
        <f t="array" ref="O1352">_xll.FDS(A1352,"FF_NET_INC(ANN_R,"&amp;F1352&amp;","&amp;G1352&amp;")")</f>
        <v>2679</v>
      </c>
      <c r="P1352" s="1" cm="1">
        <f t="array" ref="P1352">_xll.FDS(A1352,"FF_ROA(ANN_R,"&amp;F1352&amp;","&amp;G1352&amp;")")</f>
        <v>7.7082434182132102</v>
      </c>
      <c r="Q1352" cm="1">
        <f t="array" ref="Q1352">_xll.FDS(A1352,"FF_TAX_RATE(ANN_R,"&amp;F1352&amp;","&amp;G1352&amp;")")</f>
        <v>32.805149789551898</v>
      </c>
      <c r="R1352" t="e" cm="1">
        <f t="array" ref="R1352">_xll.FDS(A1352,"FF_TAX_REFUND(ANN_R,"&amp;F1352&amp;","&amp;G1352&amp;",,,,,""D=1"")")</f>
        <v>#N/A</v>
      </c>
      <c r="S1352">
        <f t="shared" si="149"/>
        <v>0.29663049685893778</v>
      </c>
      <c r="T1352" s="1" cm="1">
        <f t="array" ref="T1352">_xll.FDS($A1352,"FF_TAX_CF(ANN_R,"&amp;AE1352&amp;","&amp;AF1352&amp;",,,USD)")</f>
        <v>1001</v>
      </c>
      <c r="U1352" s="1" cm="1">
        <f t="array" ref="U1352">_xll.FDS($A1352,"FF_TAX_CF(ANN_R,"&amp;AG1352&amp;","&amp;AH1352&amp;",,,USD)")</f>
        <v>869</v>
      </c>
      <c r="V1352" s="1" cm="1">
        <f t="array" ref="V1352">_xll.FDS(A1352,"FF_TAX_CF(ANN_R,"&amp;AI1352&amp;","&amp;AJ1352&amp;",,,USD)")</f>
        <v>1186</v>
      </c>
      <c r="W1352" s="1" cm="1">
        <f t="array" ref="W1352">_xll.FDS(A1352,"FF_TAX_CF(ANN_R,"&amp;AK1352&amp;","&amp;AL1352&amp;",,,USD)")</f>
        <v>953</v>
      </c>
      <c r="X1352" s="1" cm="1">
        <f t="array" ref="X1352">_xll.FDS(A1352,"FF_TAX_CF(ANN_R,"&amp;F1352&amp;","&amp;G1352&amp;",,,USD)")</f>
        <v>1185</v>
      </c>
      <c r="Y1352" s="1" cm="1">
        <f t="array" ref="Y1352">_xll.FDS($A1352,"FF_PTX_INC(ANN_R,"&amp;AE1352&amp;","&amp;AF1352&amp;",,,USD)")</f>
        <v>3051</v>
      </c>
      <c r="Z1352" s="1" cm="1">
        <f t="array" ref="Z1352">_xll.FDS($A1352,"FF_PTX_INC(ANN_R,"&amp;AG1352&amp;","&amp;AH1352&amp;",,,USD)")</f>
        <v>3197</v>
      </c>
      <c r="AA1352" s="1" cm="1">
        <f t="array" ref="AA1352">_xll.FDS(A1352,"FF_PTX_INC(ANN_R,"&amp;AI1352&amp;","&amp;AJ1352&amp;",,,USD)")</f>
        <v>3604</v>
      </c>
      <c r="AB1352" s="1" cm="1">
        <f t="array" ref="AB1352">_xll.FDS(A1352,"FF_PTX_INC(ANN_R,"&amp;AK1352&amp;","&amp;AL1352&amp;",,,USD)")</f>
        <v>3619</v>
      </c>
      <c r="AC1352" s="1" cm="1">
        <f t="array" ref="AC1352">_xll.FDS(A1352,"FF_PTX_INC(ANN_R,"&amp;F1352&amp;","&amp;G1352&amp;",,,USD)")</f>
        <v>4039</v>
      </c>
      <c r="AE1352" s="6">
        <f t="shared" si="150"/>
        <v>41275</v>
      </c>
      <c r="AF1352" s="6">
        <f t="shared" si="151"/>
        <v>41639</v>
      </c>
      <c r="AG1352" s="6">
        <f t="shared" si="152"/>
        <v>41640</v>
      </c>
      <c r="AH1352" s="6">
        <f t="shared" si="153"/>
        <v>42004</v>
      </c>
      <c r="AI1352" s="6">
        <f>DATE(YEAR(F1352)+AO1352,MONTH(F1352),DAY(F1352))</f>
        <v>42005</v>
      </c>
      <c r="AJ1352" s="6">
        <f>DATE(YEAR(G1352)+AO1352,MONTH(G1352),DAY(G1352))</f>
        <v>42369</v>
      </c>
      <c r="AK1352" s="6">
        <f>DATE(YEAR(F1352)+AP1352,MONTH(F1352),DAY(F1352))</f>
        <v>42370</v>
      </c>
      <c r="AL1352" s="6">
        <f>DATE(YEAR(G1352)+AP1352,MONTH(G1352),DAY(G1352))</f>
        <v>42735</v>
      </c>
      <c r="AM1352" s="8">
        <v>-4</v>
      </c>
      <c r="AN1352" s="8">
        <v>-3</v>
      </c>
      <c r="AO1352">
        <v>-2</v>
      </c>
      <c r="AP1352">
        <v>-1</v>
      </c>
      <c r="AQ1352" cm="1">
        <f t="array" ref="AQ1352">_xll.FDS(A1352,"FF_DEBT_LT(ANN_R,"&amp;F1352&amp;","&amp;G1352&amp;")")</f>
        <v>6946</v>
      </c>
      <c r="AR1352" cm="1">
        <f t="array" ref="AR1352">_xll.FDS(A1352,"FF_RD_EXP(ANN_R,"&amp;F1352&amp;","&amp;G1352&amp;")")</f>
        <v>0</v>
      </c>
      <c r="AS1352" cm="1">
        <f t="array" ref="AS1352">_xll.FDS(A1352,"FF_PTX_INC_FOR(ANN_R,"&amp;F1352&amp;","&amp;G1352&amp;")")</f>
        <v>1051</v>
      </c>
      <c r="AT1352" cm="1">
        <f t="array" ref="AT1352">_xll.FDS(A1352,"FF_MKT_VAL_PUBLIC(ANN_R,"&amp;[1]sample_report!E1352&amp;")")</f>
        <v>80806.300634204599</v>
      </c>
    </row>
    <row r="1353" spans="1:46" hidden="1" x14ac:dyDescent="0.25">
      <c r="A1353" t="s">
        <v>702</v>
      </c>
      <c r="B1353" t="s">
        <v>703</v>
      </c>
      <c r="C1353" t="s">
        <v>502</v>
      </c>
      <c r="D1353" t="str" cm="1">
        <f t="array" ref="D1353">_xll.FDS(A1353,"FF_MAJOR_IND_NAME")</f>
        <v>RETAILERS</v>
      </c>
      <c r="E1353">
        <v>2017</v>
      </c>
      <c r="F1353" s="4">
        <f t="shared" si="147"/>
        <v>42736</v>
      </c>
      <c r="G1353" s="4">
        <f t="shared" si="148"/>
        <v>43100</v>
      </c>
      <c r="H1353" s="3"/>
      <c r="I1353" s="1" cm="1">
        <f t="array" ref="I1353">_xll.FDS(A1353,"FF_PTX_INC(ANN_R,"&amp;F1353&amp;","&amp;G1353&amp;",,,USD)")</f>
        <v>2914</v>
      </c>
      <c r="J1353" s="1" cm="1">
        <f t="array" ref="J1353">_xll.FDS(A1353,"FF_MKT_VAL(ANN_R,"&amp;F1353&amp;","&amp;G1353&amp;",,,USD)")</f>
        <v>30824.639999999999</v>
      </c>
      <c r="K1353" s="1" cm="1">
        <f t="array" ref="K1353">_xll.FDS(A1353,"FF_SHLDRS_EQ(ANN_R,"&amp;F1353&amp;","&amp;G1353&amp;",,,USD)")</f>
        <v>6698</v>
      </c>
      <c r="L1353" s="1" cm="1">
        <f t="array" ref="L1353">_xll.FDS(A1353,"FF_ASSETS(ANN_R,"&amp;F1353&amp;","&amp;G1353&amp;",,,USD)")</f>
        <v>37525</v>
      </c>
      <c r="M1353" s="1" cm="1">
        <f t="array" ref="M1353">_xll.FDS(A1353,"FF_TAX_CF(ANN_R,"&amp;F1353&amp;","&amp;G1353&amp;",,,USD)")</f>
        <v>557</v>
      </c>
      <c r="N1353" s="1" cm="1">
        <f t="array" ref="N1353">_xll.FDS(A1353,"FF_INC_TAX(ANN_R,"&amp;F1353&amp;","&amp;G1353&amp;",,,USD)")</f>
        <v>957</v>
      </c>
      <c r="O1353" s="1" cm="1">
        <f t="array" ref="O1353">_xll.FDS(A1353,"FF_NET_INC(ANN_R,"&amp;F1353&amp;","&amp;G1353&amp;")")</f>
        <v>1959</v>
      </c>
      <c r="P1353" s="1" cm="1">
        <f t="array" ref="P1353">_xll.FDS(A1353,"FF_ROA(ANN_R,"&amp;F1353&amp;","&amp;G1353&amp;")")</f>
        <v>5.4097342078011703</v>
      </c>
      <c r="Q1353" cm="1">
        <f t="array" ref="Q1353">_xll.FDS(A1353,"FF_TAX_RATE(ANN_R,"&amp;F1353&amp;","&amp;G1353&amp;")")</f>
        <v>32.841455044612204</v>
      </c>
      <c r="R1353" t="e" cm="1">
        <f t="array" ref="R1353">_xll.FDS(A1353,"FF_TAX_REFUND(ANN_R,"&amp;F1353&amp;","&amp;G1353&amp;",,,,,""D=1"")")</f>
        <v>#N/A</v>
      </c>
      <c r="S1353">
        <f t="shared" si="149"/>
        <v>0.27535684615965561</v>
      </c>
      <c r="T1353" s="1" cm="1">
        <f t="array" ref="T1353">_xll.FDS($A1353,"FF_TAX_CF(ANN_R,"&amp;AE1353&amp;","&amp;AF1353&amp;",,,USD)")</f>
        <v>468</v>
      </c>
      <c r="U1353" s="1" cm="1">
        <f t="array" ref="U1353">_xll.FDS($A1353,"FF_TAX_CF(ANN_R,"&amp;AG1353&amp;","&amp;AH1353&amp;",,,USD)")</f>
        <v>679</v>
      </c>
      <c r="V1353" s="1" cm="1">
        <f t="array" ref="V1353">_xll.FDS(A1353,"FF_TAX_CF(ANN_R,"&amp;AI1353&amp;","&amp;AJ1353&amp;",,,USD)")</f>
        <v>941</v>
      </c>
      <c r="W1353" s="1" cm="1">
        <f t="array" ref="W1353">_xll.FDS(A1353,"FF_TAX_CF(ANN_R,"&amp;AK1353&amp;","&amp;AL1353&amp;",,,USD)")</f>
        <v>1001</v>
      </c>
      <c r="X1353" s="1" cm="1">
        <f t="array" ref="X1353">_xll.FDS(A1353,"FF_TAX_CF(ANN_R,"&amp;F1353&amp;","&amp;G1353&amp;",,,USD)")</f>
        <v>557</v>
      </c>
      <c r="Y1353" s="1" cm="1">
        <f t="array" ref="Y1353">_xll.FDS($A1353,"FF_PTX_INC(ANN_R,"&amp;AE1353&amp;","&amp;AF1353&amp;",,,USD)")</f>
        <v>2302</v>
      </c>
      <c r="Z1353" s="1" cm="1">
        <f t="array" ref="Z1353">_xll.FDS($A1353,"FF_PTX_INC(ANN_R,"&amp;AG1353&amp;","&amp;AH1353&amp;",,,USD)")</f>
        <v>2282</v>
      </c>
      <c r="AA1353" s="1" cm="1">
        <f t="array" ref="AA1353">_xll.FDS(A1353,"FF_PTX_INC(ANN_R,"&amp;AI1353&amp;","&amp;AJ1353&amp;",,,USD)")</f>
        <v>2649</v>
      </c>
      <c r="AB1353" s="1" cm="1">
        <f t="array" ref="AB1353">_xll.FDS(A1353,"FF_PTX_INC(ANN_R,"&amp;AK1353&amp;","&amp;AL1353&amp;",,,USD)")</f>
        <v>3094</v>
      </c>
      <c r="AC1353" s="1" cm="1">
        <f t="array" ref="AC1353">_xll.FDS(A1353,"FF_PTX_INC(ANN_R,"&amp;F1353&amp;","&amp;G1353&amp;",,,USD)")</f>
        <v>2914</v>
      </c>
      <c r="AE1353" s="6">
        <f t="shared" si="150"/>
        <v>41275</v>
      </c>
      <c r="AF1353" s="6">
        <f t="shared" si="151"/>
        <v>41639</v>
      </c>
      <c r="AG1353" s="6">
        <f t="shared" si="152"/>
        <v>41640</v>
      </c>
      <c r="AH1353" s="6">
        <f t="shared" si="153"/>
        <v>42004</v>
      </c>
      <c r="AI1353" s="6">
        <f>DATE(YEAR(F1353)+AO1353,MONTH(F1353),DAY(F1353))</f>
        <v>42005</v>
      </c>
      <c r="AJ1353" s="6">
        <f>DATE(YEAR(G1353)+AO1353,MONTH(G1353),DAY(G1353))</f>
        <v>42369</v>
      </c>
      <c r="AK1353" s="6">
        <f>DATE(YEAR(F1353)+AP1353,MONTH(F1353),DAY(F1353))</f>
        <v>42370</v>
      </c>
      <c r="AL1353" s="6">
        <f>DATE(YEAR(G1353)+AP1353,MONTH(G1353),DAY(G1353))</f>
        <v>42735</v>
      </c>
      <c r="AM1353" s="8">
        <v>-4</v>
      </c>
      <c r="AN1353" s="8">
        <v>-3</v>
      </c>
      <c r="AO1353">
        <v>-2</v>
      </c>
      <c r="AP1353">
        <v>-1</v>
      </c>
      <c r="AQ1353" cm="1">
        <f t="array" ref="AQ1353">_xll.FDS(A1353,"FF_DEBT_LT(ANN_R,"&amp;F1353&amp;","&amp;G1353&amp;")")</f>
        <v>11825</v>
      </c>
      <c r="AR1353" cm="1">
        <f t="array" ref="AR1353">_xll.FDS(A1353,"FF_RD_EXP(ANN_R,"&amp;F1353&amp;","&amp;G1353&amp;")")</f>
        <v>0</v>
      </c>
      <c r="AS1353" t="e" cm="1">
        <f t="array" ref="AS1353">_xll.FDS(A1353,"FF_PTX_INC_FOR(ANN_R,"&amp;F1353&amp;","&amp;G1353&amp;")")</f>
        <v>#N/A</v>
      </c>
      <c r="AT1353" cm="1">
        <f t="array" ref="AT1353">_xll.FDS(A1353,"FF_MKT_VAL_PUBLIC(ANN_R,"&amp;[1]sample_report!E1353&amp;")")</f>
        <v>23720.992438500001</v>
      </c>
    </row>
    <row r="1354" spans="1:46" x14ac:dyDescent="0.25">
      <c r="A1354" t="s">
        <v>1037</v>
      </c>
      <c r="B1354" t="s">
        <v>1038</v>
      </c>
      <c r="C1354" t="s">
        <v>977</v>
      </c>
      <c r="D1354" t="str" cm="1">
        <f t="array" ref="D1354">_xll.FDS(A1354,"FF_MAJOR_IND_NAME")</f>
        <v>RETAILERS</v>
      </c>
      <c r="E1354">
        <v>2017</v>
      </c>
      <c r="F1354" s="4">
        <f t="shared" si="147"/>
        <v>42736</v>
      </c>
      <c r="G1354" s="4">
        <f t="shared" si="148"/>
        <v>43100</v>
      </c>
      <c r="H1354" s="3"/>
      <c r="I1354" s="1" cm="1">
        <f t="array" ref="I1354">_xll.FDS(A1354,"FF_PTX_INC(ANN_R,"&amp;F1354&amp;","&amp;G1354&amp;",,,USD)")</f>
        <v>-1508.0000131643501</v>
      </c>
      <c r="J1354" s="1" t="e" cm="1">
        <f t="array" ref="J1354">_xll.FDS(A1354,"FF_MKT_VAL(ANN_R,"&amp;F1354&amp;","&amp;G1354&amp;",,,USD)")</f>
        <v>#N/A</v>
      </c>
      <c r="K1354" s="1" cm="1">
        <f t="array" ref="K1354">_xll.FDS(A1354,"FF_SHLDRS_EQ(ANN_R,"&amp;F1354&amp;","&amp;G1354&amp;",,,USD)")</f>
        <v>11254.000393481099</v>
      </c>
      <c r="L1354" s="1" cm="1">
        <f t="array" ref="L1354">_xll.FDS(A1354,"FF_ASSETS(ANN_R,"&amp;F1354&amp;","&amp;G1354&amp;",,,USD)")</f>
        <v>17909.000626164401</v>
      </c>
      <c r="M1354" s="1" cm="1">
        <f t="array" ref="M1354">_xll.FDS(A1354,"FF_TAX_CF(ANN_R,"&amp;F1354&amp;","&amp;G1354&amp;",,,USD)")</f>
        <v>61.000000532510199</v>
      </c>
      <c r="N1354" s="1" cm="1">
        <f t="array" ref="N1354">_xll.FDS(A1354,"FF_INC_TAX(ANN_R,"&amp;F1354&amp;","&amp;G1354&amp;",,,USD)")</f>
        <v>11.000000096026399</v>
      </c>
      <c r="O1354" s="1" cm="1">
        <f t="array" ref="O1354">_xll.FDS(A1354,"FF_NET_INC(ANN_R,"&amp;F1354&amp;","&amp;G1354&amp;")")</f>
        <v>495.97869836560199</v>
      </c>
      <c r="P1354" s="1" t="e" cm="1">
        <f t="array" ref="P1354">_xll.FDS(A1354,"FF_ROA(ANN_R,"&amp;F1354&amp;","&amp;G1354&amp;")")</f>
        <v>#N/A</v>
      </c>
      <c r="Q1354" t="e" cm="1">
        <f t="array" ref="Q1354">_xll.FDS(A1354,"FF_TAX_RATE(ANN_R,"&amp;F1354&amp;","&amp;G1354&amp;")")</f>
        <v>#N/A</v>
      </c>
      <c r="R1354" t="e" cm="1">
        <f t="array" ref="R1354">_xll.FDS(A1354,"FF_TAX_REFUND(ANN_R,"&amp;F1354&amp;","&amp;G1354&amp;",,,,,""D=1"")")</f>
        <v>#N/A</v>
      </c>
      <c r="S1354" t="e">
        <f t="shared" si="149"/>
        <v>#N/A</v>
      </c>
      <c r="T1354" s="1" t="e" cm="1">
        <f t="array" ref="T1354">_xll.FDS($A1354,"FF_TAX_CF(ANN_R,"&amp;AE1354&amp;","&amp;AF1354&amp;",,,USD)")</f>
        <v>#N/A</v>
      </c>
      <c r="U1354" s="1" t="e" cm="1">
        <f t="array" ref="U1354">_xll.FDS($A1354,"FF_TAX_CF(ANN_R,"&amp;AG1354&amp;","&amp;AH1354&amp;",,,USD)")</f>
        <v>#N/A</v>
      </c>
      <c r="V1354" s="1" t="e" cm="1">
        <f t="array" ref="V1354">_xll.FDS(A1354,"FF_TAX_CF(ANN_R,"&amp;AI1354&amp;","&amp;AJ1354&amp;",,,USD)")</f>
        <v>#N/A</v>
      </c>
      <c r="W1354" s="1" t="e" cm="1">
        <f t="array" ref="W1354">_xll.FDS(A1354,"FF_TAX_CF(ANN_R,"&amp;AK1354&amp;","&amp;AL1354&amp;",,,USD)")</f>
        <v>#N/A</v>
      </c>
      <c r="X1354" s="1" cm="1">
        <f t="array" ref="X1354">_xll.FDS(A1354,"FF_TAX_CF(ANN_R,"&amp;F1354&amp;","&amp;G1354&amp;",,,USD)")</f>
        <v>61.000000532510199</v>
      </c>
      <c r="Y1354" s="1" t="e" cm="1">
        <f t="array" ref="Y1354">_xll.FDS($A1354,"FF_PTX_INC(ANN_R,"&amp;AE1354&amp;","&amp;AF1354&amp;",,,USD)")</f>
        <v>#N/A</v>
      </c>
      <c r="Z1354" s="1" t="e" cm="1">
        <f t="array" ref="Z1354">_xll.FDS($A1354,"FF_PTX_INC(ANN_R,"&amp;AG1354&amp;","&amp;AH1354&amp;",,,USD)")</f>
        <v>#N/A</v>
      </c>
      <c r="AA1354" s="1" t="e" cm="1">
        <f t="array" ref="AA1354">_xll.FDS(A1354,"FF_PTX_INC(ANN_R,"&amp;AI1354&amp;","&amp;AJ1354&amp;",,,USD)")</f>
        <v>#N/A</v>
      </c>
      <c r="AB1354" s="1" t="e" cm="1">
        <f t="array" ref="AB1354">_xll.FDS(A1354,"FF_PTX_INC(ANN_R,"&amp;AK1354&amp;","&amp;AL1354&amp;",,,USD)")</f>
        <v>#N/A</v>
      </c>
      <c r="AC1354" s="1" cm="1">
        <f t="array" ref="AC1354">_xll.FDS(A1354,"FF_PTX_INC(ANN_R,"&amp;F1354&amp;","&amp;G1354&amp;",,,USD)")</f>
        <v>-1508.0000131643501</v>
      </c>
      <c r="AE1354" s="6">
        <f t="shared" si="150"/>
        <v>41275</v>
      </c>
      <c r="AF1354" s="6">
        <f t="shared" si="151"/>
        <v>41639</v>
      </c>
      <c r="AG1354" s="6">
        <f t="shared" si="152"/>
        <v>41640</v>
      </c>
      <c r="AH1354" s="6">
        <f t="shared" si="153"/>
        <v>42004</v>
      </c>
      <c r="AI1354" s="6">
        <f>DATE(YEAR(F1354)+AO1354,MONTH(F1354),DAY(F1354))</f>
        <v>42005</v>
      </c>
      <c r="AJ1354" s="6">
        <f>DATE(YEAR(G1354)+AO1354,MONTH(G1354),DAY(G1354))</f>
        <v>42369</v>
      </c>
      <c r="AK1354" s="6">
        <f>DATE(YEAR(F1354)+AP1354,MONTH(F1354),DAY(F1354))</f>
        <v>42370</v>
      </c>
      <c r="AL1354" s="6">
        <f>DATE(YEAR(G1354)+AP1354,MONTH(G1354),DAY(G1354))</f>
        <v>42735</v>
      </c>
      <c r="AM1354" s="8">
        <v>-4</v>
      </c>
      <c r="AN1354" s="8">
        <v>-3</v>
      </c>
      <c r="AO1354">
        <v>-2</v>
      </c>
      <c r="AP1354">
        <v>-1</v>
      </c>
      <c r="AQ1354" cm="1">
        <f t="array" ref="AQ1354">_xll.FDS(A1354,"FF_DEBT_LT(ANN_R,"&amp;F1354&amp;","&amp;G1354&amp;")")</f>
        <v>2081.24912348524</v>
      </c>
      <c r="AR1354" t="e" cm="1">
        <f t="array" ref="AR1354">_xll.FDS(A1354,"FF_RD_EXP(ANN_R,"&amp;F1354&amp;","&amp;G1354&amp;")")</f>
        <v>#N/A</v>
      </c>
      <c r="AS1354" t="e" cm="1">
        <f t="array" ref="AS1354">_xll.FDS(A1354,"FF_PTX_INC_FOR(ANN_R,"&amp;F1354&amp;","&amp;G1354&amp;")")</f>
        <v>#N/A</v>
      </c>
      <c r="AT1354" t="e" cm="1">
        <f t="array" ref="AT1354">_xll.FDS(A1354,"FF_MKT_VAL_PUBLIC(ANN_R,"&amp;[1]sample_report!E1354&amp;")")</f>
        <v>#N/A</v>
      </c>
    </row>
    <row r="1355" spans="1:46" hidden="1" x14ac:dyDescent="0.25">
      <c r="A1355" t="s">
        <v>1092</v>
      </c>
      <c r="B1355" t="s">
        <v>1093</v>
      </c>
      <c r="C1355" t="s">
        <v>1094</v>
      </c>
      <c r="D1355" t="str" cm="1">
        <f t="array" ref="D1355">_xll.FDS(A1355,"FF_MAJOR_IND_NAME")</f>
        <v>RETAILERS</v>
      </c>
      <c r="E1355">
        <v>2017</v>
      </c>
      <c r="F1355" s="4">
        <f t="shared" si="147"/>
        <v>42736</v>
      </c>
      <c r="G1355" s="4">
        <f t="shared" si="148"/>
        <v>43100</v>
      </c>
      <c r="H1355" s="3"/>
      <c r="I1355" s="1" cm="1">
        <f t="array" ref="I1355">_xll.FDS(A1355,"FF_PTX_INC(ANN_R,"&amp;F1355&amp;","&amp;G1355&amp;",,,USD)")</f>
        <v>4451.0291808518195</v>
      </c>
      <c r="J1355" s="1" cm="1">
        <f t="array" ref="J1355">_xll.FDS(A1355,"FF_MKT_VAL(ANN_R,"&amp;F1355&amp;","&amp;G1355&amp;",,,USD)")</f>
        <v>102727.795058754</v>
      </c>
      <c r="K1355" s="1" cm="1">
        <f t="array" ref="K1355">_xll.FDS(A1355,"FF_SHLDRS_EQ(ANN_R,"&amp;F1355&amp;","&amp;G1355&amp;",,,USD)")</f>
        <v>13739.350272800901</v>
      </c>
      <c r="L1355" s="1" cm="1">
        <f t="array" ref="L1355">_xll.FDS(A1355,"FF_ASSETS(ANN_R,"&amp;F1355&amp;","&amp;G1355&amp;",,,USD)")</f>
        <v>21204.885586680801</v>
      </c>
      <c r="M1355" s="1" cm="1">
        <f t="array" ref="M1355">_xll.FDS(A1355,"FF_TAX_CF(ANN_R,"&amp;F1355&amp;","&amp;G1355&amp;",,,USD)")</f>
        <v>880.77732869815804</v>
      </c>
      <c r="N1355" s="1" cm="1">
        <f t="array" ref="N1355">_xll.FDS(A1355,"FF_INC_TAX(ANN_R,"&amp;F1355&amp;","&amp;G1355&amp;",,,USD)")</f>
        <v>1012.8550575778499</v>
      </c>
      <c r="O1355" s="1" cm="1">
        <f t="array" ref="O1355">_xll.FDS(A1355,"FF_NET_INC(ANN_R,"&amp;F1355&amp;","&amp;G1355&amp;")")</f>
        <v>3156.9569999999999</v>
      </c>
      <c r="P1355" s="1" cm="1">
        <f t="array" ref="P1355">_xll.FDS(A1355,"FF_ROA(ANN_R,"&amp;F1355&amp;","&amp;G1355&amp;")")</f>
        <v>17.074515808245</v>
      </c>
      <c r="Q1355" cm="1">
        <f t="array" ref="Q1355">_xll.FDS(A1355,"FF_TAX_RATE(ANN_R,"&amp;F1355&amp;","&amp;G1355&amp;")")</f>
        <v>22.755524990380199</v>
      </c>
      <c r="R1355" t="e" cm="1">
        <f t="array" ref="R1355">_xll.FDS(A1355,"FF_TAX_REFUND(ANN_R,"&amp;F1355&amp;","&amp;G1355&amp;",,,,,""D=1"")")</f>
        <v>#N/A</v>
      </c>
      <c r="S1355">
        <f t="shared" si="149"/>
        <v>0.24642696003739922</v>
      </c>
      <c r="T1355" s="1" cm="1">
        <f t="array" ref="T1355">_xll.FDS($A1355,"FF_TAX_CF(ANN_R,"&amp;AE1355&amp;","&amp;AF1355&amp;",,,USD)")</f>
        <v>1053.6798583888999</v>
      </c>
      <c r="U1355" s="1" cm="1">
        <f t="array" ref="U1355">_xll.FDS($A1355,"FF_TAX_CF(ANN_R,"&amp;AG1355&amp;","&amp;AH1355&amp;",,,USD)")</f>
        <v>1191.5367085576099</v>
      </c>
      <c r="V1355" s="1" cm="1">
        <f t="array" ref="V1355">_xll.FDS(A1355,"FF_TAX_CF(ANN_R,"&amp;AI1355&amp;","&amp;AJ1355&amp;",,,USD)")</f>
        <v>925.27172285842903</v>
      </c>
      <c r="W1355" s="1" cm="1">
        <f t="array" ref="W1355">_xll.FDS(A1355,"FF_TAX_CF(ANN_R,"&amp;AK1355&amp;","&amp;AL1355&amp;",,,USD)")</f>
        <v>1077.9803390289501</v>
      </c>
      <c r="X1355" s="1" cm="1">
        <f t="array" ref="X1355">_xll.FDS(A1355,"FF_TAX_CF(ANN_R,"&amp;F1355&amp;","&amp;G1355&amp;",,,USD)")</f>
        <v>880.77732869815804</v>
      </c>
      <c r="Y1355" s="1" cm="1">
        <f t="array" ref="Y1355">_xll.FDS($A1355,"FF_PTX_INC(ANN_R,"&amp;AE1355&amp;","&amp;AF1355&amp;",,,USD)")</f>
        <v>4032.2662713161699</v>
      </c>
      <c r="Z1355" s="1" cm="1">
        <f t="array" ref="Z1355">_xll.FDS($A1355,"FF_PTX_INC(ANN_R,"&amp;AG1355&amp;","&amp;AH1355&amp;",,,USD)")</f>
        <v>4060.8464954538299</v>
      </c>
      <c r="AA1355" s="1" cm="1">
        <f t="array" ref="AA1355">_xll.FDS(A1355,"FF_PTX_INC(ANN_R,"&amp;AI1355&amp;","&amp;AJ1355&amp;",,,USD)")</f>
        <v>4203.1352945057197</v>
      </c>
      <c r="AB1355" s="1" cm="1">
        <f t="array" ref="AB1355">_xll.FDS(A1355,"FF_PTX_INC(ANN_R,"&amp;AK1355&amp;","&amp;AL1355&amp;",,,USD)")</f>
        <v>4067.1902851008199</v>
      </c>
      <c r="AC1355" s="1" cm="1">
        <f t="array" ref="AC1355">_xll.FDS(A1355,"FF_PTX_INC(ANN_R,"&amp;F1355&amp;","&amp;G1355&amp;",,,USD)")</f>
        <v>4451.0291808518195</v>
      </c>
      <c r="AE1355" s="6">
        <f t="shared" si="150"/>
        <v>41275</v>
      </c>
      <c r="AF1355" s="6">
        <f t="shared" si="151"/>
        <v>41639</v>
      </c>
      <c r="AG1355" s="6">
        <f t="shared" si="152"/>
        <v>41640</v>
      </c>
      <c r="AH1355" s="6">
        <f t="shared" si="153"/>
        <v>42004</v>
      </c>
      <c r="AI1355" s="6">
        <f>DATE(YEAR(F1355)+AO1355,MONTH(F1355),DAY(F1355))</f>
        <v>42005</v>
      </c>
      <c r="AJ1355" s="6">
        <f>DATE(YEAR(G1355)+AO1355,MONTH(G1355),DAY(G1355))</f>
        <v>42369</v>
      </c>
      <c r="AK1355" s="6">
        <f>DATE(YEAR(F1355)+AP1355,MONTH(F1355),DAY(F1355))</f>
        <v>42370</v>
      </c>
      <c r="AL1355" s="6">
        <f>DATE(YEAR(G1355)+AP1355,MONTH(G1355),DAY(G1355))</f>
        <v>42735</v>
      </c>
      <c r="AM1355" s="8">
        <v>-4</v>
      </c>
      <c r="AN1355" s="8">
        <v>-3</v>
      </c>
      <c r="AO1355">
        <v>-2</v>
      </c>
      <c r="AP1355">
        <v>-1</v>
      </c>
      <c r="AQ1355" cm="1">
        <f t="array" ref="AQ1355">_xll.FDS(A1355,"FF_DEBT_LT(ANN_R,"&amp;F1355&amp;","&amp;G1355&amp;")")</f>
        <v>0.498</v>
      </c>
      <c r="AR1355" t="e" cm="1">
        <f t="array" ref="AR1355">_xll.FDS(A1355,"FF_RD_EXP(ANN_R,"&amp;F1355&amp;","&amp;G1355&amp;")")</f>
        <v>#N/A</v>
      </c>
      <c r="AS1355" t="e" cm="1">
        <f t="array" ref="AS1355">_xll.FDS(A1355,"FF_PTX_INC_FOR(ANN_R,"&amp;F1355&amp;","&amp;G1355&amp;")")</f>
        <v>#N/A</v>
      </c>
      <c r="AT1355" cm="1">
        <f t="array" ref="AT1355">_xll.FDS(A1355,"FF_MKT_VAL_PUBLIC(ANN_R,"&amp;[1]sample_report!E1355&amp;")")</f>
        <v>31964.270646946999</v>
      </c>
    </row>
    <row r="1356" spans="1:46" hidden="1" x14ac:dyDescent="0.25">
      <c r="A1356" t="s">
        <v>1374</v>
      </c>
      <c r="B1356" t="s">
        <v>1375</v>
      </c>
      <c r="C1356" t="s">
        <v>950</v>
      </c>
      <c r="D1356" t="str" cm="1">
        <f t="array" ref="D1356">_xll.FDS(A1356,"FF_MAJOR_IND_NAME")</f>
        <v>RETAILERS</v>
      </c>
      <c r="E1356">
        <v>2017</v>
      </c>
      <c r="F1356" s="4">
        <f t="shared" si="147"/>
        <v>42736</v>
      </c>
      <c r="G1356" s="4">
        <f t="shared" si="148"/>
        <v>43100</v>
      </c>
      <c r="H1356" s="3"/>
      <c r="I1356" s="1" cm="1">
        <f t="array" ref="I1356">_xll.FDS(A1356,"FF_PTX_INC(ANN_R,"&amp;F1356&amp;","&amp;G1356&amp;",,,USD)")</f>
        <v>596.67739021778095</v>
      </c>
      <c r="J1356" s="1" cm="1">
        <f t="array" ref="J1356">_xll.FDS(A1356,"FF_MKT_VAL(ANN_R,"&amp;F1356&amp;","&amp;G1356&amp;",,,USD)")</f>
        <v>16527.534982166999</v>
      </c>
      <c r="K1356" s="1" cm="1">
        <f t="array" ref="K1356">_xll.FDS(A1356,"FF_SHLDRS_EQ(ANN_R,"&amp;F1356&amp;","&amp;G1356&amp;",,,USD)")</f>
        <v>12078.846616745001</v>
      </c>
      <c r="L1356" s="1" cm="1">
        <f t="array" ref="L1356">_xll.FDS(A1356,"FF_ASSETS(ANN_R,"&amp;F1356&amp;","&amp;G1356&amp;",,,USD)")</f>
        <v>57413.8476276398</v>
      </c>
      <c r="M1356" s="1" cm="1">
        <f t="array" ref="M1356">_xll.FDS(A1356,"FF_TAX_CF(ANN_R,"&amp;F1356&amp;","&amp;G1356&amp;",,,USD)")</f>
        <v>663.22553014755204</v>
      </c>
      <c r="N1356" s="1" cm="1">
        <f t="array" ref="N1356">_xll.FDS(A1356,"FF_INC_TAX(ANN_R,"&amp;F1356&amp;","&amp;G1356&amp;",,,USD)")</f>
        <v>697.06356739997898</v>
      </c>
      <c r="O1356" s="1" cm="1">
        <f t="array" ref="O1356">_xll.FDS(A1356,"FF_NET_INC(ANN_R,"&amp;F1356&amp;","&amp;G1356&amp;")")</f>
        <v>-254</v>
      </c>
      <c r="P1356" s="1" cm="1">
        <f t="array" ref="P1356">_xll.FDS(A1356,"FF_ROA(ANN_R,"&amp;F1356&amp;","&amp;G1356&amp;")")</f>
        <v>-0.52237578150707498</v>
      </c>
      <c r="Q1356" cm="1">
        <f t="array" ref="Q1356">_xll.FDS(A1356,"FF_TAX_RATE(ANN_R,"&amp;F1356&amp;","&amp;G1356&amp;")")</f>
        <v>116.824196597354</v>
      </c>
      <c r="R1356" t="e" cm="1">
        <f t="array" ref="R1356">_xll.FDS(A1356,"FF_TAX_REFUND(ANN_R,"&amp;F1356&amp;","&amp;G1356&amp;",,,,,""D=1"")")</f>
        <v>#N/A</v>
      </c>
      <c r="S1356">
        <f t="shared" si="149"/>
        <v>0.46518446702448984</v>
      </c>
      <c r="T1356" s="1" cm="1">
        <f t="array" ref="T1356">_xll.FDS($A1356,"FF_TAX_CF(ANN_R,"&amp;AE1356&amp;","&amp;AF1356&amp;",,,USD)")</f>
        <v>1379.39522886276</v>
      </c>
      <c r="U1356" s="1" cm="1">
        <f t="array" ref="U1356">_xll.FDS($A1356,"FF_TAX_CF(ANN_R,"&amp;AG1356&amp;","&amp;AH1356&amp;",,,USD)")</f>
        <v>1061.15598678589</v>
      </c>
      <c r="V1356" s="1" cm="1">
        <f t="array" ref="V1356">_xll.FDS(A1356,"FF_TAX_CF(ANN_R,"&amp;AI1356&amp;","&amp;AJ1356&amp;",,,USD)")</f>
        <v>735.21449875831604</v>
      </c>
      <c r="W1356" s="1" cm="1">
        <f t="array" ref="W1356">_xll.FDS(A1356,"FF_TAX_CF(ANN_R,"&amp;AK1356&amp;","&amp;AL1356&amp;",,,USD)")</f>
        <v>297.567057013512</v>
      </c>
      <c r="X1356" s="1" cm="1">
        <f t="array" ref="X1356">_xll.FDS(A1356,"FF_TAX_CF(ANN_R,"&amp;F1356&amp;","&amp;G1356&amp;",,,USD)")</f>
        <v>663.22553014755204</v>
      </c>
      <c r="Y1356" s="1" cm="1">
        <f t="array" ref="Y1356">_xll.FDS($A1356,"FF_PTX_INC(ANN_R,"&amp;AE1356&amp;","&amp;AF1356&amp;",,,USD)")</f>
        <v>2203.8460826873802</v>
      </c>
      <c r="Z1356" s="1" cm="1">
        <f t="array" ref="Z1356">_xll.FDS($A1356,"FF_PTX_INC(ANN_R,"&amp;AG1356&amp;","&amp;AH1356&amp;",,,USD)")</f>
        <v>2617.0759524107002</v>
      </c>
      <c r="AA1356" s="1" cm="1">
        <f t="array" ref="AA1356">_xll.FDS(A1356,"FF_PTX_INC(ANN_R,"&amp;AI1356&amp;","&amp;AJ1356&amp;",,,USD)")</f>
        <v>1855.2245194912</v>
      </c>
      <c r="AB1356" s="1" cm="1">
        <f t="array" ref="AB1356">_xll.FDS(A1356,"FF_PTX_INC(ANN_R,"&amp;AK1356&amp;","&amp;AL1356&amp;",,,USD)")</f>
        <v>1619.4727563858</v>
      </c>
      <c r="AC1356" s="1" cm="1">
        <f t="array" ref="AC1356">_xll.FDS(A1356,"FF_PTX_INC(ANN_R,"&amp;F1356&amp;","&amp;G1356&amp;",,,USD)")</f>
        <v>596.67739021778095</v>
      </c>
      <c r="AE1356" s="6">
        <f t="shared" si="150"/>
        <v>41275</v>
      </c>
      <c r="AF1356" s="6">
        <f t="shared" si="151"/>
        <v>41639</v>
      </c>
      <c r="AG1356" s="6">
        <f t="shared" si="152"/>
        <v>41640</v>
      </c>
      <c r="AH1356" s="6">
        <f t="shared" si="153"/>
        <v>42004</v>
      </c>
      <c r="AI1356" s="6">
        <f>DATE(YEAR(F1356)+AO1356,MONTH(F1356),DAY(F1356))</f>
        <v>42005</v>
      </c>
      <c r="AJ1356" s="6">
        <f>DATE(YEAR(G1356)+AO1356,MONTH(G1356),DAY(G1356))</f>
        <v>42369</v>
      </c>
      <c r="AK1356" s="6">
        <f>DATE(YEAR(F1356)+AP1356,MONTH(F1356),DAY(F1356))</f>
        <v>42370</v>
      </c>
      <c r="AL1356" s="6">
        <f>DATE(YEAR(G1356)+AP1356,MONTH(G1356),DAY(G1356))</f>
        <v>42735</v>
      </c>
      <c r="AM1356" s="8">
        <v>-4</v>
      </c>
      <c r="AN1356" s="8">
        <v>-3</v>
      </c>
      <c r="AO1356">
        <v>-2</v>
      </c>
      <c r="AP1356">
        <v>-1</v>
      </c>
      <c r="AQ1356" cm="1">
        <f t="array" ref="AQ1356">_xll.FDS(A1356,"FF_DEBT_LT(ANN_R,"&amp;F1356&amp;","&amp;G1356&amp;")")</f>
        <v>9089</v>
      </c>
      <c r="AR1356" t="e" cm="1">
        <f t="array" ref="AR1356">_xll.FDS(A1356,"FF_RD_EXP(ANN_R,"&amp;F1356&amp;","&amp;G1356&amp;")")</f>
        <v>#N/A</v>
      </c>
      <c r="AS1356" t="e" cm="1">
        <f t="array" ref="AS1356">_xll.FDS(A1356,"FF_PTX_INC_FOR(ANN_R,"&amp;F1356&amp;","&amp;G1356&amp;")")</f>
        <v>#N/A</v>
      </c>
      <c r="AT1356" cm="1">
        <f t="array" ref="AT1356">_xll.FDS(A1356,"FF_MKT_VAL_PUBLIC(ANN_R,"&amp;[1]sample_report!E1356&amp;")")</f>
        <v>10216.434909056199</v>
      </c>
    </row>
    <row r="1357" spans="1:46" hidden="1" x14ac:dyDescent="0.25">
      <c r="A1357" t="s">
        <v>1234</v>
      </c>
      <c r="B1357" t="s">
        <v>1235</v>
      </c>
      <c r="C1357" t="s">
        <v>950</v>
      </c>
      <c r="D1357" t="str" cm="1">
        <f t="array" ref="D1357">_xll.FDS(A1357,"FF_MAJOR_IND_NAME")</f>
        <v>MISCELLANEOUS</v>
      </c>
      <c r="E1357">
        <v>2020</v>
      </c>
      <c r="F1357" s="4">
        <f t="shared" si="147"/>
        <v>43831</v>
      </c>
      <c r="G1357" s="4">
        <f t="shared" si="148"/>
        <v>44196</v>
      </c>
      <c r="H1357" s="3">
        <v>1</v>
      </c>
      <c r="I1357" s="1" cm="1">
        <f t="array" ref="I1357">_xll.FDS(A1357,"FF_PTX_INC(ANN_R,"&amp;F1357&amp;","&amp;G1357&amp;",,,USD)")</f>
        <v>532.36807978153195</v>
      </c>
      <c r="J1357" s="1" cm="1">
        <f t="array" ref="J1357">_xll.FDS(A1357,"FF_MKT_VAL(ANN_R,"&amp;F1357&amp;","&amp;G1357&amp;",,,USD)")</f>
        <v>19490.445126411501</v>
      </c>
      <c r="K1357" s="1" cm="1">
        <f t="array" ref="K1357">_xll.FDS(A1357,"FF_SHLDRS_EQ(ANN_R,"&amp;F1357&amp;","&amp;G1357&amp;",,,USD)")</f>
        <v>2947.53185856342</v>
      </c>
      <c r="L1357" s="1" cm="1">
        <f t="array" ref="L1357">_xll.FDS(A1357,"FF_ASSETS(ANN_R,"&amp;F1357&amp;","&amp;G1357&amp;",,,USD)")</f>
        <v>8594.2149333953894</v>
      </c>
      <c r="M1357" s="1" cm="1">
        <f t="array" ref="M1357">_xll.FDS(A1357,"FF_TAX_CF(ANN_R,"&amp;F1357&amp;","&amp;G1357&amp;",,,USD)")</f>
        <v>204.05543100833901</v>
      </c>
      <c r="N1357" s="1" cm="1">
        <f t="array" ref="N1357">_xll.FDS(A1357,"FF_INC_TAX(ANN_R,"&amp;F1357&amp;","&amp;G1357&amp;",,,USD)")</f>
        <v>163.01634991169001</v>
      </c>
      <c r="O1357" s="1" cm="1">
        <f t="array" ref="O1357">_xll.FDS(A1357,"FF_NET_INC(ANN_R,"&amp;F1357&amp;","&amp;G1357&amp;")")</f>
        <v>324</v>
      </c>
      <c r="P1357" s="1" cm="1">
        <f t="array" ref="P1357">_xll.FDS(A1357,"FF_ROA(ANN_R,"&amp;F1357&amp;","&amp;G1357&amp;")")</f>
        <v>4.6571798188874496</v>
      </c>
      <c r="Q1357" cm="1">
        <f t="array" ref="Q1357">_xll.FDS(A1357,"FF_TAX_RATE(ANN_R,"&amp;F1357&amp;","&amp;G1357&amp;")")</f>
        <v>30.620985010706601</v>
      </c>
      <c r="R1357" t="e" cm="1">
        <f t="array" ref="R1357">_xll.FDS(A1357,"FF_TAX_REFUND(ANN_R,"&amp;F1357&amp;","&amp;G1357&amp;",,,,,""D=1"")")</f>
        <v>#N/A</v>
      </c>
      <c r="S1357">
        <f t="shared" si="149"/>
        <v>0.36088254998393898</v>
      </c>
      <c r="T1357" s="1" cm="1">
        <f t="array" ref="T1357">_xll.FDS($A1357,"FF_TAX_CF(ANN_R,"&amp;AE1357&amp;","&amp;AF1357&amp;",,,USD)")</f>
        <v>91.814370751380906</v>
      </c>
      <c r="U1357" s="1" cm="1">
        <f t="array" ref="U1357">_xll.FDS($A1357,"FF_TAX_CF(ANN_R,"&amp;AG1357&amp;","&amp;AH1357&amp;",,,USD)")</f>
        <v>165.80638253688801</v>
      </c>
      <c r="V1357" s="1" cm="1">
        <f t="array" ref="V1357">_xll.FDS(A1357,"FF_TAX_CF(ANN_R,"&amp;AI1357&amp;","&amp;AJ1357&amp;",,,USD)")</f>
        <v>200.55745363235499</v>
      </c>
      <c r="W1357" s="1" cm="1">
        <f t="array" ref="W1357">_xll.FDS(A1357,"FF_TAX_CF(ANN_R,"&amp;AK1357&amp;","&amp;AL1357&amp;",,,USD)")</f>
        <v>173.48353743553201</v>
      </c>
      <c r="X1357" s="1" cm="1">
        <f t="array" ref="X1357">_xll.FDS(A1357,"FF_TAX_CF(ANN_R,"&amp;F1357&amp;","&amp;G1357&amp;",,,USD)")</f>
        <v>204.05543100833901</v>
      </c>
      <c r="Y1357" s="1" cm="1">
        <f t="array" ref="Y1357">_xll.FDS($A1357,"FF_PTX_INC(ANN_R,"&amp;AE1357&amp;","&amp;AF1357&amp;",,,USD)")</f>
        <v>331.85917139053299</v>
      </c>
      <c r="Z1357" s="1" cm="1">
        <f t="array" ref="Z1357">_xll.FDS($A1357,"FF_PTX_INC(ANN_R,"&amp;AG1357&amp;","&amp;AH1357&amp;",,,USD)")</f>
        <v>344.020045399666</v>
      </c>
      <c r="AA1357" s="1" cm="1">
        <f t="array" ref="AA1357">_xll.FDS(A1357,"FF_PTX_INC(ANN_R,"&amp;AI1357&amp;","&amp;AJ1357&amp;",,,USD)")</f>
        <v>513.19113135337795</v>
      </c>
      <c r="AB1357" s="1" cm="1">
        <f t="array" ref="AB1357">_xll.FDS(A1357,"FF_PTX_INC(ANN_R,"&amp;AK1357&amp;","&amp;AL1357&amp;",,,USD)")</f>
        <v>594.32102179527305</v>
      </c>
      <c r="AC1357" s="1" cm="1">
        <f t="array" ref="AC1357">_xll.FDS(A1357,"FF_PTX_INC(ANN_R,"&amp;F1357&amp;","&amp;G1357&amp;",,,USD)")</f>
        <v>532.36807978153195</v>
      </c>
      <c r="AE1357" s="6">
        <f t="shared" si="150"/>
        <v>42370</v>
      </c>
      <c r="AF1357" s="6">
        <f t="shared" si="151"/>
        <v>42735</v>
      </c>
      <c r="AG1357" s="6">
        <f t="shared" si="152"/>
        <v>42736</v>
      </c>
      <c r="AH1357" s="6">
        <f t="shared" si="153"/>
        <v>43100</v>
      </c>
      <c r="AI1357" s="6">
        <f>DATE(YEAR(F1357)+AO1357,MONTH(F1357),DAY(F1357))</f>
        <v>43101</v>
      </c>
      <c r="AJ1357" s="6">
        <f>DATE(YEAR(G1357)+AO1357,MONTH(G1357),DAY(G1357))</f>
        <v>43465</v>
      </c>
      <c r="AK1357" s="6">
        <f>DATE(YEAR(F1357)+AP1357,MONTH(F1357),DAY(F1357))</f>
        <v>43466</v>
      </c>
      <c r="AL1357" s="6">
        <f>DATE(YEAR(G1357)+AP1357,MONTH(G1357),DAY(G1357))</f>
        <v>43830</v>
      </c>
      <c r="AM1357" s="8">
        <v>-4</v>
      </c>
      <c r="AN1357" s="8">
        <v>-3</v>
      </c>
      <c r="AO1357">
        <v>-2</v>
      </c>
      <c r="AP1357">
        <v>-1</v>
      </c>
      <c r="AQ1357" cm="1">
        <f t="array" ref="AQ1357">_xll.FDS(A1357,"FF_DEBT_LT(ANN_R,"&amp;F1357&amp;","&amp;G1357&amp;")")</f>
        <v>2708</v>
      </c>
      <c r="AR1357" t="e" cm="1">
        <f t="array" ref="AR1357">_xll.FDS(A1357,"FF_RD_EXP(ANN_R,"&amp;F1357&amp;","&amp;G1357&amp;")")</f>
        <v>#N/A</v>
      </c>
      <c r="AS1357" t="e" cm="1">
        <f t="array" ref="AS1357">_xll.FDS(A1357,"FF_PTX_INC_FOR(ANN_R,"&amp;F1357&amp;","&amp;G1357&amp;")")</f>
        <v>#N/A</v>
      </c>
      <c r="AT1357" cm="1">
        <f t="array" ref="AT1357">_xll.FDS(A1357,"FF_MKT_VAL_PUBLIC(ANN_R,"&amp;[1]sample_report!E1357&amp;")")</f>
        <v>15610.834715714</v>
      </c>
    </row>
    <row r="1358" spans="1:46" hidden="1" x14ac:dyDescent="0.25">
      <c r="A1358" t="s">
        <v>1234</v>
      </c>
      <c r="B1358" t="s">
        <v>1235</v>
      </c>
      <c r="C1358" t="s">
        <v>950</v>
      </c>
      <c r="D1358" t="str" cm="1">
        <f t="array" ref="D1358">_xll.FDS(A1358,"FF_MAJOR_IND_NAME")</f>
        <v>MISCELLANEOUS</v>
      </c>
      <c r="E1358">
        <v>2016</v>
      </c>
      <c r="F1358" s="4">
        <f t="shared" si="147"/>
        <v>42370</v>
      </c>
      <c r="G1358" s="4">
        <f t="shared" si="148"/>
        <v>42735</v>
      </c>
      <c r="H1358" s="2">
        <v>1</v>
      </c>
      <c r="I1358" s="1" cm="1">
        <f t="array" ref="I1358">_xll.FDS(A1358,"FF_PTX_INC(ANN_R,"&amp;F1358&amp;","&amp;G1358&amp;",,,USD)")</f>
        <v>331.85917139053299</v>
      </c>
      <c r="J1358" s="1" cm="1">
        <f t="array" ref="J1358">_xll.FDS(A1358,"FF_MKT_VAL(ANN_R,"&amp;F1358&amp;","&amp;G1358&amp;",,,USD)")</f>
        <v>5806.5038250473999</v>
      </c>
      <c r="K1358" s="1" cm="1">
        <f t="array" ref="K1358">_xll.FDS(A1358,"FF_SHLDRS_EQ(ANN_R,"&amp;F1358&amp;","&amp;G1358&amp;",,,USD)")</f>
        <v>2015.6271843910199</v>
      </c>
      <c r="L1358" s="1" cm="1">
        <f t="array" ref="L1358">_xll.FDS(A1358,"FF_ASSETS(ANN_R,"&amp;F1358&amp;","&amp;G1358&amp;",,,USD)")</f>
        <v>5268.4760785102799</v>
      </c>
      <c r="M1358" s="1" cm="1">
        <f t="array" ref="M1358">_xll.FDS(A1358,"FF_TAX_CF(ANN_R,"&amp;F1358&amp;","&amp;G1358&amp;",,,USD)")</f>
        <v>91.814370751380906</v>
      </c>
      <c r="N1358" s="1" cm="1">
        <f t="array" ref="N1358">_xll.FDS(A1358,"FF_INC_TAX(ANN_R,"&amp;F1358&amp;","&amp;G1358&amp;",,,USD)")</f>
        <v>91.814370751380906</v>
      </c>
      <c r="O1358" s="1" cm="1">
        <f t="array" ref="O1358">_xll.FDS(A1358,"FF_NET_INC(ANN_R,"&amp;F1358&amp;","&amp;G1358&amp;")")</f>
        <v>214</v>
      </c>
      <c r="P1358" s="1" cm="1">
        <f t="array" ref="P1358">_xll.FDS(A1358,"FF_ROA(ANN_R,"&amp;F1358&amp;","&amp;G1358&amp;")")</f>
        <v>5.2878675562144801</v>
      </c>
      <c r="Q1358" cm="1">
        <f t="array" ref="Q1358">_xll.FDS(A1358,"FF_TAX_RATE(ANN_R,"&amp;F1358&amp;","&amp;G1358&amp;")")</f>
        <v>27.6666666666667</v>
      </c>
      <c r="R1358" t="e" cm="1">
        <f t="array" ref="R1358">_xll.FDS(A1358,"FF_TAX_REFUND(ANN_R,"&amp;F1358&amp;","&amp;G1358&amp;",,,,,""D=1"")")</f>
        <v>#N/A</v>
      </c>
      <c r="S1358">
        <f t="shared" si="149"/>
        <v>0.2950805453586447</v>
      </c>
      <c r="T1358" s="1" cm="1">
        <f t="array" ref="T1358">_xll.FDS($A1358,"FF_TAX_CF(ANN_R,"&amp;AE1358&amp;","&amp;AF1358&amp;",,,USD)")</f>
        <v>73.498621596097905</v>
      </c>
      <c r="U1358" s="1" cm="1">
        <f t="array" ref="U1358">_xll.FDS($A1358,"FF_TAX_CF(ANN_R,"&amp;AG1358&amp;","&amp;AH1358&amp;",,,USD)")</f>
        <v>94.260886669158907</v>
      </c>
      <c r="V1358" s="1" cm="1">
        <f t="array" ref="V1358">_xll.FDS(A1358,"FF_TAX_CF(ANN_R,"&amp;AI1358&amp;","&amp;AJ1358&amp;",,,USD)")</f>
        <v>70.301584124565096</v>
      </c>
      <c r="W1358" s="1" cm="1">
        <f t="array" ref="W1358">_xll.FDS(A1358,"FF_TAX_CF(ANN_R,"&amp;AK1358&amp;","&amp;AL1358&amp;",,,USD)")</f>
        <v>89.822585821151705</v>
      </c>
      <c r="X1358" s="1" cm="1">
        <f t="array" ref="X1358">_xll.FDS(A1358,"FF_TAX_CF(ANN_R,"&amp;F1358&amp;","&amp;G1358&amp;",,,USD)")</f>
        <v>91.814370751380906</v>
      </c>
      <c r="Y1358" s="1" cm="1">
        <f t="array" ref="Y1358">_xll.FDS($A1358,"FF_PTX_INC(ANN_R,"&amp;AE1358&amp;","&amp;AF1358&amp;",,,USD)")</f>
        <v>238.766157051325</v>
      </c>
      <c r="Z1358" s="1" cm="1">
        <f t="array" ref="Z1358">_xll.FDS($A1358,"FF_PTX_INC(ANN_R,"&amp;AG1358&amp;","&amp;AH1358&amp;",,,USD)")</f>
        <v>250.919825077057</v>
      </c>
      <c r="AA1358" s="1" cm="1">
        <f t="array" ref="AA1358">_xll.FDS(A1358,"FF_PTX_INC(ANN_R,"&amp;AI1358&amp;","&amp;AJ1358&amp;",,,USD)")</f>
        <v>289.165006399155</v>
      </c>
      <c r="AB1358" s="1" cm="1">
        <f t="array" ref="AB1358">_xll.FDS(A1358,"FF_PTX_INC(ANN_R,"&amp;AK1358&amp;","&amp;AL1358&amp;",,,USD)")</f>
        <v>311.60674834251398</v>
      </c>
      <c r="AC1358" s="1" cm="1">
        <f t="array" ref="AC1358">_xll.FDS(A1358,"FF_PTX_INC(ANN_R,"&amp;F1358&amp;","&amp;G1358&amp;",,,USD)")</f>
        <v>331.85917139053299</v>
      </c>
      <c r="AE1358" s="6">
        <f t="shared" si="150"/>
        <v>40909</v>
      </c>
      <c r="AF1358" s="6">
        <f t="shared" si="151"/>
        <v>41274</v>
      </c>
      <c r="AG1358" s="6">
        <f t="shared" si="152"/>
        <v>41275</v>
      </c>
      <c r="AH1358" s="6">
        <f t="shared" si="153"/>
        <v>41639</v>
      </c>
      <c r="AI1358" s="6">
        <f>DATE(YEAR(F1358)+AO1358,MONTH(F1358),DAY(F1358))</f>
        <v>41640</v>
      </c>
      <c r="AJ1358" s="6">
        <f>DATE(YEAR(G1358)+AO1358,MONTH(G1358),DAY(G1358))</f>
        <v>42004</v>
      </c>
      <c r="AK1358" s="6">
        <f>DATE(YEAR(F1358)+AP1358,MONTH(F1358),DAY(F1358))</f>
        <v>42005</v>
      </c>
      <c r="AL1358" s="6">
        <f>DATE(YEAR(G1358)+AP1358,MONTH(G1358),DAY(G1358))</f>
        <v>42369</v>
      </c>
      <c r="AM1358" s="8">
        <v>-4</v>
      </c>
      <c r="AN1358" s="8">
        <v>-3</v>
      </c>
      <c r="AO1358">
        <v>-2</v>
      </c>
      <c r="AP1358">
        <v>-1</v>
      </c>
      <c r="AQ1358" cm="1">
        <f t="array" ref="AQ1358">_xll.FDS(A1358,"FF_DEBT_LT(ANN_R,"&amp;F1358&amp;","&amp;G1358&amp;")")</f>
        <v>1688</v>
      </c>
      <c r="AR1358" t="e" cm="1">
        <f t="array" ref="AR1358">_xll.FDS(A1358,"FF_RD_EXP(ANN_R,"&amp;F1358&amp;","&amp;G1358&amp;")")</f>
        <v>#N/A</v>
      </c>
      <c r="AS1358" t="e" cm="1">
        <f t="array" ref="AS1358">_xll.FDS(A1358,"FF_PTX_INC_FOR(ANN_R,"&amp;F1358&amp;","&amp;G1358&amp;")")</f>
        <v>#N/A</v>
      </c>
      <c r="AT1358" cm="1">
        <f t="array" ref="AT1358">_xll.FDS(A1358,"FF_MKT_VAL_PUBLIC(ANN_R,"&amp;[1]sample_report!E1358&amp;")")</f>
        <v>5404.7418306460004</v>
      </c>
    </row>
    <row r="1359" spans="1:46" hidden="1" x14ac:dyDescent="0.25">
      <c r="A1359" t="s">
        <v>352</v>
      </c>
      <c r="B1359" t="s">
        <v>353</v>
      </c>
      <c r="C1359" t="s">
        <v>29</v>
      </c>
      <c r="D1359" t="str" cm="1">
        <f t="array" ref="D1359">_xll.FDS(A1359,"FF_MAJOR_IND_NAME")</f>
        <v>DRUGS, COSMETICS &amp; HEALTH CARE</v>
      </c>
      <c r="E1359">
        <v>2020</v>
      </c>
      <c r="F1359" s="4">
        <f t="shared" si="147"/>
        <v>43831</v>
      </c>
      <c r="G1359" s="4">
        <f t="shared" si="148"/>
        <v>44196</v>
      </c>
      <c r="H1359" s="3">
        <v>1</v>
      </c>
      <c r="I1359" s="1" cm="1">
        <f t="array" ref="I1359">_xll.FDS(A1359,"FF_PTX_INC(ANN_R,"&amp;F1359&amp;","&amp;G1359&amp;",,,USD)")</f>
        <v>979.21583671867802</v>
      </c>
      <c r="J1359" s="1" cm="1">
        <f t="array" ref="J1359">_xll.FDS(A1359,"FF_MKT_VAL(ANN_R,"&amp;F1359&amp;","&amp;G1359&amp;",,,USD)")</f>
        <v>25922.8089818425</v>
      </c>
      <c r="K1359" s="1" cm="1">
        <f t="array" ref="K1359">_xll.FDS(A1359,"FF_SHLDRS_EQ(ANN_R,"&amp;F1359&amp;","&amp;G1359&amp;",,,USD)")</f>
        <v>6991.9224371891496</v>
      </c>
      <c r="L1359" s="1" cm="1">
        <f t="array" ref="L1359">_xll.FDS(A1359,"FF_ASSETS(ANN_R,"&amp;F1359&amp;","&amp;G1359&amp;",,,USD)")</f>
        <v>11498.818749832</v>
      </c>
      <c r="M1359" s="1" cm="1">
        <f t="array" ref="M1359">_xll.FDS(A1359,"FF_TAX_CF(ANN_R,"&amp;F1359&amp;","&amp;G1359&amp;",,,USD)")</f>
        <v>227.85765539109701</v>
      </c>
      <c r="N1359" s="1" cm="1">
        <f t="array" ref="N1359">_xll.FDS(A1359,"FF_INC_TAX(ANN_R,"&amp;F1359&amp;","&amp;G1359&amp;",,,USD)")</f>
        <v>197.082983762026</v>
      </c>
      <c r="O1359" s="1" cm="1">
        <f t="array" ref="O1359">_xll.FDS(A1359,"FF_NET_INC(ANN_R,"&amp;F1359&amp;","&amp;G1359&amp;")")</f>
        <v>85210</v>
      </c>
      <c r="P1359" s="1" cm="1">
        <f t="array" ref="P1359">_xll.FDS(A1359,"FF_ROA(ANN_R,"&amp;F1359&amp;","&amp;G1359&amp;")")</f>
        <v>7.2146290765384897</v>
      </c>
      <c r="Q1359" cm="1">
        <f t="array" ref="Q1359">_xll.FDS(A1359,"FF_TAX_RATE(ANN_R,"&amp;F1359&amp;","&amp;G1359&amp;")")</f>
        <v>20.126613191065701</v>
      </c>
      <c r="R1359" t="e" cm="1">
        <f t="array" ref="R1359">_xll.FDS(A1359,"FF_TAX_REFUND(ANN_R,"&amp;F1359&amp;","&amp;G1359&amp;",,,,,""D=1"")")</f>
        <v>#N/A</v>
      </c>
      <c r="S1359">
        <f t="shared" si="149"/>
        <v>0.2994219852960131</v>
      </c>
      <c r="T1359" s="1" cm="1">
        <f t="array" ref="T1359">_xll.FDS($A1359,"FF_TAX_CF(ANN_R,"&amp;AE1359&amp;","&amp;AF1359&amp;",,,USD)")</f>
        <v>303.54512405395502</v>
      </c>
      <c r="U1359" s="1" cm="1">
        <f t="array" ref="U1359">_xll.FDS($A1359,"FF_TAX_CF(ANN_R,"&amp;AG1359&amp;","&amp;AH1359&amp;",,,USD)")</f>
        <v>235.65046567842401</v>
      </c>
      <c r="V1359" s="1" cm="1">
        <f t="array" ref="V1359">_xll.FDS(A1359,"FF_TAX_CF(ANN_R,"&amp;AI1359&amp;","&amp;AJ1359&amp;",,,USD)")</f>
        <v>217.60780845582499</v>
      </c>
      <c r="W1359" s="1" cm="1">
        <f t="array" ref="W1359">_xll.FDS(A1359,"FF_TAX_CF(ANN_R,"&amp;AK1359&amp;","&amp;AL1359&amp;",,,USD)")</f>
        <v>272.77236055768998</v>
      </c>
      <c r="X1359" s="1" cm="1">
        <f t="array" ref="X1359">_xll.FDS(A1359,"FF_TAX_CF(ANN_R,"&amp;F1359&amp;","&amp;G1359&amp;",,,USD)")</f>
        <v>227.85765539109701</v>
      </c>
      <c r="Y1359" s="1" cm="1">
        <f t="array" ref="Y1359">_xll.FDS($A1359,"FF_PTX_INC(ANN_R,"&amp;AE1359&amp;","&amp;AF1359&amp;",,,USD)")</f>
        <v>640.55007934570301</v>
      </c>
      <c r="Z1359" s="1" cm="1">
        <f t="array" ref="Z1359">_xll.FDS($A1359,"FF_PTX_INC(ANN_R,"&amp;AG1359&amp;","&amp;AH1359&amp;",,,USD)")</f>
        <v>691.50178385712195</v>
      </c>
      <c r="AA1359" s="1" cm="1">
        <f t="array" ref="AA1359">_xll.FDS(A1359,"FF_PTX_INC(ANN_R,"&amp;AI1359&amp;","&amp;AJ1359&amp;",,,USD)")</f>
        <v>962.08311699330795</v>
      </c>
      <c r="AB1359" s="1" cm="1">
        <f t="array" ref="AB1359">_xll.FDS(A1359,"FF_PTX_INC(ANN_R,"&amp;AK1359&amp;","&amp;AL1359&amp;",,,USD)")</f>
        <v>926.18520878441598</v>
      </c>
      <c r="AC1359" s="1" cm="1">
        <f t="array" ref="AC1359">_xll.FDS(A1359,"FF_PTX_INC(ANN_R,"&amp;F1359&amp;","&amp;G1359&amp;",,,USD)")</f>
        <v>979.21583671867802</v>
      </c>
      <c r="AE1359" s="6">
        <f t="shared" si="150"/>
        <v>42370</v>
      </c>
      <c r="AF1359" s="6">
        <f t="shared" si="151"/>
        <v>42735</v>
      </c>
      <c r="AG1359" s="6">
        <f t="shared" si="152"/>
        <v>42736</v>
      </c>
      <c r="AH1359" s="6">
        <f t="shared" si="153"/>
        <v>43100</v>
      </c>
      <c r="AI1359" s="6">
        <f>DATE(YEAR(F1359)+AO1359,MONTH(F1359),DAY(F1359))</f>
        <v>43101</v>
      </c>
      <c r="AJ1359" s="6">
        <f>DATE(YEAR(G1359)+AO1359,MONTH(G1359),DAY(G1359))</f>
        <v>43465</v>
      </c>
      <c r="AK1359" s="6">
        <f>DATE(YEAR(F1359)+AP1359,MONTH(F1359),DAY(F1359))</f>
        <v>43466</v>
      </c>
      <c r="AL1359" s="6">
        <f>DATE(YEAR(G1359)+AP1359,MONTH(G1359),DAY(G1359))</f>
        <v>43830</v>
      </c>
      <c r="AM1359" s="8">
        <v>-4</v>
      </c>
      <c r="AN1359" s="8">
        <v>-3</v>
      </c>
      <c r="AO1359">
        <v>-2</v>
      </c>
      <c r="AP1359">
        <v>-1</v>
      </c>
      <c r="AQ1359" cm="1">
        <f t="array" ref="AQ1359">_xll.FDS(A1359,"FF_DEBT_LT(ANN_R,"&amp;F1359&amp;","&amp;G1359&amp;")")</f>
        <v>222006</v>
      </c>
      <c r="AR1359" cm="1">
        <f t="array" ref="AR1359">_xll.FDS(A1359,"FF_RD_EXP(ANN_R,"&amp;F1359&amp;","&amp;G1359&amp;")")</f>
        <v>50618</v>
      </c>
      <c r="AS1359" t="e" cm="1">
        <f t="array" ref="AS1359">_xll.FDS(A1359,"FF_PTX_INC_FOR(ANN_R,"&amp;F1359&amp;","&amp;G1359&amp;")")</f>
        <v>#N/A</v>
      </c>
      <c r="AT1359" cm="1">
        <f t="array" ref="AT1359">_xll.FDS(A1359,"FF_MKT_VAL_PUBLIC(ANN_R,"&amp;[1]sample_report!E1359&amp;")")</f>
        <v>2393646.20280845</v>
      </c>
    </row>
    <row r="1360" spans="1:46" hidden="1" x14ac:dyDescent="0.25">
      <c r="A1360" t="s">
        <v>352</v>
      </c>
      <c r="B1360" t="s">
        <v>353</v>
      </c>
      <c r="C1360" t="s">
        <v>29</v>
      </c>
      <c r="D1360" t="str" cm="1">
        <f t="array" ref="D1360">_xll.FDS(A1360,"FF_MAJOR_IND_NAME")</f>
        <v>DRUGS, COSMETICS &amp; HEALTH CARE</v>
      </c>
      <c r="E1360">
        <v>2016</v>
      </c>
      <c r="F1360" s="4">
        <f t="shared" si="147"/>
        <v>42370</v>
      </c>
      <c r="G1360" s="4">
        <f t="shared" si="148"/>
        <v>42735</v>
      </c>
      <c r="H1360" s="3">
        <v>1</v>
      </c>
      <c r="I1360" s="1" cm="1">
        <f t="array" ref="I1360">_xll.FDS(A1360,"FF_PTX_INC(ANN_R,"&amp;F1360&amp;","&amp;G1360&amp;",,,USD)")</f>
        <v>640.55007934570301</v>
      </c>
      <c r="J1360" s="1" cm="1">
        <f t="array" ref="J1360">_xll.FDS(A1360,"FF_MKT_VAL(ANN_R,"&amp;F1360&amp;","&amp;G1360&amp;",,,USD)")</f>
        <v>13030.6787754496</v>
      </c>
      <c r="K1360" s="1" cm="1">
        <f t="array" ref="K1360">_xll.FDS(A1360,"FF_SHLDRS_EQ(ANN_R,"&amp;F1360&amp;","&amp;G1360&amp;",,,USD)")</f>
        <v>4550.3357874974599</v>
      </c>
      <c r="L1360" s="1" cm="1">
        <f t="array" ref="L1360">_xll.FDS(A1360,"FF_ASSETS(ANN_R,"&amp;F1360&amp;","&amp;G1360&amp;",,,USD)")</f>
        <v>8022.4652684107396</v>
      </c>
      <c r="M1360" s="1" cm="1">
        <f t="array" ref="M1360">_xll.FDS(A1360,"FF_TAX_CF(ANN_R,"&amp;F1360&amp;","&amp;G1360&amp;",,,USD)")</f>
        <v>303.54512405395502</v>
      </c>
      <c r="N1360" s="1" cm="1">
        <f t="array" ref="N1360">_xll.FDS(A1360,"FF_INC_TAX(ANN_R,"&amp;F1360&amp;","&amp;G1360&amp;",,,USD)")</f>
        <v>218.929557800293</v>
      </c>
      <c r="O1360" s="1" cm="1">
        <f t="array" ref="O1360">_xll.FDS(A1360,"FF_NET_INC(ANN_R,"&amp;F1360&amp;","&amp;G1360&amp;")")</f>
        <v>50676</v>
      </c>
      <c r="P1360" s="1" cm="1">
        <f t="array" ref="P1360">_xll.FDS(A1360,"FF_ROA(ANN_R,"&amp;F1360&amp;","&amp;G1360&amp;")")</f>
        <v>5.3518981834004098</v>
      </c>
      <c r="Q1360" cm="1">
        <f t="array" ref="Q1360">_xll.FDS(A1360,"FF_TAX_RATE(ANN_R,"&amp;F1360&amp;","&amp;G1360&amp;")")</f>
        <v>34.178367134685402</v>
      </c>
      <c r="R1360" t="e" cm="1">
        <f t="array" ref="R1360">_xll.FDS(A1360,"FF_TAX_REFUND(ANN_R,"&amp;F1360&amp;","&amp;G1360&amp;",,,,,""D=1"")")</f>
        <v>#N/A</v>
      </c>
      <c r="S1360">
        <f t="shared" si="149"/>
        <v>0.38649233142905304</v>
      </c>
      <c r="T1360" s="1" cm="1">
        <f t="array" ref="T1360">_xll.FDS($A1360,"FF_TAX_CF(ANN_R,"&amp;AE1360&amp;","&amp;AF1360&amp;",,,USD)")</f>
        <v>255.98553685564499</v>
      </c>
      <c r="U1360" s="1" cm="1">
        <f t="array" ref="U1360">_xll.FDS($A1360,"FF_TAX_CF(ANN_R,"&amp;AG1360&amp;","&amp;AH1360&amp;",,,USD)")</f>
        <v>293.35233936086303</v>
      </c>
      <c r="V1360" s="1" cm="1">
        <f t="array" ref="V1360">_xll.FDS(A1360,"FF_TAX_CF(ANN_R,"&amp;AI1360&amp;","&amp;AJ1360&amp;",,,USD)")</f>
        <v>28.700775234028701</v>
      </c>
      <c r="W1360" s="1" cm="1">
        <f t="array" ref="W1360">_xll.FDS(A1360,"FF_TAX_CF(ANN_R,"&amp;AK1360&amp;","&amp;AL1360&amp;",,,USD)")</f>
        <v>282.19543866906298</v>
      </c>
      <c r="X1360" s="1" cm="1">
        <f t="array" ref="X1360">_xll.FDS(A1360,"FF_TAX_CF(ANN_R,"&amp;F1360&amp;","&amp;G1360&amp;",,,USD)")</f>
        <v>303.54512405395502</v>
      </c>
      <c r="Y1360" s="1" cm="1">
        <f t="array" ref="Y1360">_xll.FDS($A1360,"FF_PTX_INC(ANN_R,"&amp;AE1360&amp;","&amp;AF1360&amp;",,,USD)")</f>
        <v>628.77484387997504</v>
      </c>
      <c r="Z1360" s="1" cm="1">
        <f t="array" ref="Z1360">_xll.FDS($A1360,"FF_PTX_INC(ANN_R,"&amp;AG1360&amp;","&amp;AH1360&amp;",,,USD)")</f>
        <v>630.64541192725301</v>
      </c>
      <c r="AA1360" s="1" cm="1">
        <f t="array" ref="AA1360">_xll.FDS(A1360,"FF_PTX_INC(ANN_R,"&amp;AI1360&amp;","&amp;AJ1360&amp;",,,USD)")</f>
        <v>528.16414445452403</v>
      </c>
      <c r="AB1360" s="1" cm="1">
        <f t="array" ref="AB1360">_xll.FDS(A1360,"FF_PTX_INC(ANN_R,"&amp;AK1360&amp;","&amp;AL1360&amp;",,,USD)")</f>
        <v>582.99696993641601</v>
      </c>
      <c r="AC1360" s="1" cm="1">
        <f t="array" ref="AC1360">_xll.FDS(A1360,"FF_PTX_INC(ANN_R,"&amp;F1360&amp;","&amp;G1360&amp;",,,USD)")</f>
        <v>640.55007934570301</v>
      </c>
      <c r="AE1360" s="6">
        <f t="shared" si="150"/>
        <v>40909</v>
      </c>
      <c r="AF1360" s="6">
        <f t="shared" si="151"/>
        <v>41274</v>
      </c>
      <c r="AG1360" s="6">
        <f t="shared" si="152"/>
        <v>41275</v>
      </c>
      <c r="AH1360" s="6">
        <f t="shared" si="153"/>
        <v>41639</v>
      </c>
      <c r="AI1360" s="6">
        <f>DATE(YEAR(F1360)+AO1360,MONTH(F1360),DAY(F1360))</f>
        <v>41640</v>
      </c>
      <c r="AJ1360" s="6">
        <f>DATE(YEAR(G1360)+AO1360,MONTH(G1360),DAY(G1360))</f>
        <v>42004</v>
      </c>
      <c r="AK1360" s="6">
        <f>DATE(YEAR(F1360)+AP1360,MONTH(F1360),DAY(F1360))</f>
        <v>42005</v>
      </c>
      <c r="AL1360" s="6">
        <f>DATE(YEAR(G1360)+AP1360,MONTH(G1360),DAY(G1360))</f>
        <v>42369</v>
      </c>
      <c r="AM1360" s="8">
        <v>-4</v>
      </c>
      <c r="AN1360" s="8">
        <v>-3</v>
      </c>
      <c r="AO1360">
        <v>-2</v>
      </c>
      <c r="AP1360">
        <v>-1</v>
      </c>
      <c r="AQ1360" cm="1">
        <f t="array" ref="AQ1360">_xll.FDS(A1360,"FF_DEBT_LT(ANN_R,"&amp;F1360&amp;","&amp;G1360&amp;")")</f>
        <v>159658</v>
      </c>
      <c r="AR1360" cm="1">
        <f t="array" ref="AR1360">_xll.FDS(A1360,"FF_RD_EXP(ANN_R,"&amp;F1360&amp;","&amp;G1360&amp;")")</f>
        <v>33147</v>
      </c>
      <c r="AS1360" t="e" cm="1">
        <f t="array" ref="AS1360">_xll.FDS(A1360,"FF_PTX_INC_FOR(ANN_R,"&amp;F1360&amp;","&amp;G1360&amp;")")</f>
        <v>#N/A</v>
      </c>
      <c r="AT1360" cm="1">
        <f t="array" ref="AT1360">_xll.FDS(A1360,"FF_MKT_VAL_PUBLIC(ANN_R,"&amp;[1]sample_report!E1360&amp;")")</f>
        <v>980833.95604664995</v>
      </c>
    </row>
    <row r="1361" spans="1:46" hidden="1" x14ac:dyDescent="0.25">
      <c r="A1361" t="s">
        <v>594</v>
      </c>
      <c r="B1361" t="s">
        <v>595</v>
      </c>
      <c r="C1361" t="s">
        <v>502</v>
      </c>
      <c r="D1361" t="str" cm="1">
        <f t="array" ref="D1361">_xll.FDS(A1361,"FF_MAJOR_IND_NAME")</f>
        <v>UTILITIES</v>
      </c>
      <c r="E1361">
        <v>2020</v>
      </c>
      <c r="F1361" s="4">
        <f t="shared" si="147"/>
        <v>43831</v>
      </c>
      <c r="G1361" s="4">
        <f t="shared" si="148"/>
        <v>44196</v>
      </c>
      <c r="H1361" s="3">
        <v>1</v>
      </c>
      <c r="I1361" s="1" cm="1">
        <f t="array" ref="I1361">_xll.FDS(A1361,"FF_PTX_INC(ANN_R,"&amp;F1361&amp;","&amp;G1361&amp;",,,USD)")</f>
        <v>3530</v>
      </c>
      <c r="J1361" s="1" cm="1">
        <f t="array" ref="J1361">_xll.FDS(A1361,"FF_MKT_VAL(ANN_R,"&amp;F1361&amp;","&amp;G1361&amp;",,,USD)")</f>
        <v>167457.49945410001</v>
      </c>
      <c r="K1361" s="1" cm="1">
        <f t="array" ref="K1361">_xll.FDS(A1361,"FF_SHLDRS_EQ(ANN_R,"&amp;F1361&amp;","&amp;G1361&amp;",,,USD)")</f>
        <v>65344</v>
      </c>
      <c r="L1361" s="1" cm="1">
        <f t="array" ref="L1361">_xll.FDS(A1361,"FF_ASSETS(ANN_R,"&amp;F1361&amp;","&amp;G1361&amp;",,,USD)")</f>
        <v>216369</v>
      </c>
      <c r="M1361" s="1" cm="1">
        <f t="array" ref="M1361">_xll.FDS(A1361,"FF_TAX_CF(ANN_R,"&amp;F1361&amp;","&amp;G1361&amp;",,,USD)")</f>
        <v>218</v>
      </c>
      <c r="N1361" s="1" cm="1">
        <f t="array" ref="N1361">_xll.FDS(A1361,"FF_INC_TAX(ANN_R,"&amp;F1361&amp;","&amp;G1361&amp;",,,USD)")</f>
        <v>786</v>
      </c>
      <c r="O1361" s="1" cm="1">
        <f t="array" ref="O1361">_xll.FDS(A1361,"FF_NET_INC(ANN_R,"&amp;F1361&amp;","&amp;G1361&amp;")")</f>
        <v>2744</v>
      </c>
      <c r="P1361" s="1" cm="1">
        <f t="array" ref="P1361">_xll.FDS(A1361,"FF_ROA(ANN_R,"&amp;F1361&amp;","&amp;G1361&amp;")")</f>
        <v>1.80948926769758</v>
      </c>
      <c r="Q1361" cm="1">
        <f t="array" ref="Q1361">_xll.FDS(A1361,"FF_TAX_RATE(ANN_R,"&amp;F1361&amp;","&amp;G1361&amp;")")</f>
        <v>22.2662889518414</v>
      </c>
      <c r="R1361" t="e" cm="1">
        <f t="array" ref="R1361">_xll.FDS(A1361,"FF_TAX_REFUND(ANN_R,"&amp;F1361&amp;","&amp;G1361&amp;",,,,,""D=1"")")</f>
        <v>#N/A</v>
      </c>
      <c r="S1361">
        <f t="shared" si="149"/>
        <v>2.3548865321017218E-2</v>
      </c>
      <c r="T1361" s="1" cm="1">
        <f t="array" ref="T1361">_xll.FDS($A1361,"FF_TAX_CF(ANN_R,"&amp;AE1361&amp;","&amp;AF1361&amp;",,,USD)")</f>
        <v>25</v>
      </c>
      <c r="U1361" s="1" cm="1">
        <f t="array" ref="U1361">_xll.FDS($A1361,"FF_TAX_CF(ANN_R,"&amp;AG1361&amp;","&amp;AH1361&amp;",,,USD)")</f>
        <v>31</v>
      </c>
      <c r="V1361" s="1" cm="1">
        <f t="array" ref="V1361">_xll.FDS(A1361,"FF_TAX_CF(ANN_R,"&amp;AI1361&amp;","&amp;AJ1361&amp;",,,USD)")</f>
        <v>51</v>
      </c>
      <c r="W1361" s="1" cm="1">
        <f t="array" ref="W1361">_xll.FDS(A1361,"FF_TAX_CF(ANN_R,"&amp;AK1361&amp;","&amp;AL1361&amp;",,,USD)")</f>
        <v>88</v>
      </c>
      <c r="X1361" s="1" cm="1">
        <f t="array" ref="X1361">_xll.FDS(A1361,"FF_TAX_CF(ANN_R,"&amp;F1361&amp;","&amp;G1361&amp;",,,USD)")</f>
        <v>218</v>
      </c>
      <c r="Y1361" s="1" cm="1">
        <f t="array" ref="Y1361">_xll.FDS($A1361,"FF_PTX_INC(ANN_R,"&amp;AE1361&amp;","&amp;AF1361&amp;",,,USD)")</f>
        <v>2327</v>
      </c>
      <c r="Z1361" s="1" cm="1">
        <f t="array" ref="Z1361">_xll.FDS($A1361,"FF_PTX_INC(ANN_R,"&amp;AG1361&amp;","&amp;AH1361&amp;",,,USD)")</f>
        <v>3161</v>
      </c>
      <c r="AA1361" s="1" cm="1">
        <f t="array" ref="AA1361">_xll.FDS(A1361,"FF_PTX_INC(ANN_R,"&amp;AI1361&amp;","&amp;AJ1361&amp;",,,USD)")</f>
        <v>3917</v>
      </c>
      <c r="AB1361" s="1" cm="1">
        <f t="array" ref="AB1361">_xll.FDS(A1361,"FF_PTX_INC(ANN_R,"&amp;AK1361&amp;","&amp;AL1361&amp;",,,USD)")</f>
        <v>4603</v>
      </c>
      <c r="AC1361" s="1" cm="1">
        <f t="array" ref="AC1361">_xll.FDS(A1361,"FF_PTX_INC(ANN_R,"&amp;F1361&amp;","&amp;G1361&amp;",,,USD)")</f>
        <v>3530</v>
      </c>
      <c r="AE1361" s="6">
        <f t="shared" si="150"/>
        <v>42370</v>
      </c>
      <c r="AF1361" s="6">
        <f t="shared" si="151"/>
        <v>42735</v>
      </c>
      <c r="AG1361" s="6">
        <f t="shared" si="152"/>
        <v>42736</v>
      </c>
      <c r="AH1361" s="6">
        <f t="shared" si="153"/>
        <v>43100</v>
      </c>
      <c r="AI1361" s="6">
        <f>DATE(YEAR(F1361)+AO1361,MONTH(F1361),DAY(F1361))</f>
        <v>43101</v>
      </c>
      <c r="AJ1361" s="6">
        <f>DATE(YEAR(G1361)+AO1361,MONTH(G1361),DAY(G1361))</f>
        <v>43465</v>
      </c>
      <c r="AK1361" s="6">
        <f>DATE(YEAR(F1361)+AP1361,MONTH(F1361),DAY(F1361))</f>
        <v>43466</v>
      </c>
      <c r="AL1361" s="6">
        <f>DATE(YEAR(G1361)+AP1361,MONTH(G1361),DAY(G1361))</f>
        <v>43830</v>
      </c>
      <c r="AM1361" s="8">
        <v>-4</v>
      </c>
      <c r="AN1361" s="8">
        <v>-3</v>
      </c>
      <c r="AO1361">
        <v>-2</v>
      </c>
      <c r="AP1361">
        <v>-1</v>
      </c>
      <c r="AQ1361" cm="1">
        <f t="array" ref="AQ1361">_xll.FDS(A1361,"FF_DEBT_LT(ANN_R,"&amp;F1361&amp;","&amp;G1361&amp;")")</f>
        <v>97737</v>
      </c>
      <c r="AR1361" t="e" cm="1">
        <f t="array" ref="AR1361">_xll.FDS(A1361,"FF_RD_EXP(ANN_R,"&amp;F1361&amp;","&amp;G1361&amp;")")</f>
        <v>#N/A</v>
      </c>
      <c r="AS1361" cm="1">
        <f t="array" ref="AS1361">_xll.FDS(A1361,"FF_PTX_INC_FOR(ANN_R,"&amp;F1361&amp;","&amp;G1361&amp;")")</f>
        <v>37</v>
      </c>
      <c r="AT1361" cm="1">
        <f t="array" ref="AT1361">_xll.FDS(A1361,"FF_MKT_VAL_PUBLIC(ANN_R,"&amp;[1]sample_report!E1361&amp;")")</f>
        <v>92692.582215328497</v>
      </c>
    </row>
    <row r="1362" spans="1:46" hidden="1" x14ac:dyDescent="0.25">
      <c r="A1362" t="s">
        <v>594</v>
      </c>
      <c r="B1362" t="s">
        <v>595</v>
      </c>
      <c r="C1362" t="s">
        <v>502</v>
      </c>
      <c r="D1362" t="str" cm="1">
        <f t="array" ref="D1362">_xll.FDS(A1362,"FF_MAJOR_IND_NAME")</f>
        <v>UTILITIES</v>
      </c>
      <c r="E1362">
        <v>2016</v>
      </c>
      <c r="F1362" s="4">
        <f t="shared" si="147"/>
        <v>42370</v>
      </c>
      <c r="G1362" s="4">
        <f t="shared" si="148"/>
        <v>42735</v>
      </c>
      <c r="H1362" s="3">
        <v>0</v>
      </c>
      <c r="I1362" s="1" cm="1">
        <f t="array" ref="I1362">_xll.FDS(A1362,"FF_PTX_INC(ANN_R,"&amp;F1362&amp;","&amp;G1362&amp;",,,USD)")</f>
        <v>2327</v>
      </c>
      <c r="J1362" s="1" cm="1">
        <f t="array" ref="J1362">_xll.FDS(A1362,"FF_MKT_VAL(ANN_R,"&amp;F1362&amp;","&amp;G1362&amp;",,,USD)")</f>
        <v>47523.810105809898</v>
      </c>
      <c r="K1362" s="1" cm="1">
        <f t="array" ref="K1362">_xll.FDS(A1362,"FF_SHLDRS_EQ(ANN_R,"&amp;F1362&amp;","&amp;G1362&amp;",,,USD)")</f>
        <v>18236</v>
      </c>
      <c r="L1362" s="1" cm="1">
        <f t="array" ref="L1362">_xll.FDS(A1362,"FF_ASSETS(ANN_R,"&amp;F1362&amp;","&amp;G1362&amp;",,,USD)")</f>
        <v>69768</v>
      </c>
      <c r="M1362" s="1" cm="1">
        <f t="array" ref="M1362">_xll.FDS(A1362,"FF_TAX_CF(ANN_R,"&amp;F1362&amp;","&amp;G1362&amp;",,,USD)")</f>
        <v>25</v>
      </c>
      <c r="N1362" s="1" cm="1">
        <f t="array" ref="N1362">_xll.FDS(A1362,"FF_INC_TAX(ANN_R,"&amp;F1362&amp;","&amp;G1362&amp;",,,USD)")</f>
        <v>867</v>
      </c>
      <c r="O1362" s="1" cm="1">
        <f t="array" ref="O1362">_xll.FDS(A1362,"FF_NET_INC(ANN_R,"&amp;F1362&amp;","&amp;G1362&amp;")")</f>
        <v>1460</v>
      </c>
      <c r="P1362" s="1" cm="1">
        <f t="array" ref="P1362">_xll.FDS(A1362,"FF_ROA(ANN_R,"&amp;F1362&amp;","&amp;G1362&amp;")")</f>
        <v>2.14041723475686</v>
      </c>
      <c r="Q1362" cm="1">
        <f t="array" ref="Q1362">_xll.FDS(A1362,"FF_TAX_RATE(ANN_R,"&amp;F1362&amp;","&amp;G1362&amp;")")</f>
        <v>37.258272453803201</v>
      </c>
      <c r="R1362" t="e" cm="1">
        <f t="array" ref="R1362">_xll.FDS(A1362,"FF_TAX_REFUND(ANN_R,"&amp;F1362&amp;","&amp;G1362&amp;",,,,,""D=1"")")</f>
        <v>#N/A</v>
      </c>
      <c r="S1362">
        <f t="shared" si="149"/>
        <v>3.2333453217190701E-2</v>
      </c>
      <c r="T1362" s="1" cm="1">
        <f t="array" ref="T1362">_xll.FDS($A1362,"FF_TAX_CF(ANN_R,"&amp;AE1362&amp;","&amp;AF1362&amp;",,,USD)")</f>
        <v>6.5060000000000002</v>
      </c>
      <c r="U1362" s="1" cm="1">
        <f t="array" ref="U1362">_xll.FDS($A1362,"FF_TAX_CF(ANN_R,"&amp;AG1362&amp;","&amp;AH1362&amp;",,,USD)")</f>
        <v>20</v>
      </c>
      <c r="V1362" s="1" cm="1">
        <f t="array" ref="V1362">_xll.FDS(A1362,"FF_TAX_CF(ANN_R,"&amp;AI1362&amp;","&amp;AJ1362&amp;",,,USD)")</f>
        <v>36</v>
      </c>
      <c r="W1362" s="1" cm="1">
        <f t="array" ref="W1362">_xll.FDS(A1362,"FF_TAX_CF(ANN_R,"&amp;AK1362&amp;","&amp;AL1362&amp;",,,USD)")</f>
        <v>54</v>
      </c>
      <c r="X1362" s="1" cm="1">
        <f t="array" ref="X1362">_xll.FDS(A1362,"FF_TAX_CF(ANN_R,"&amp;F1362&amp;","&amp;G1362&amp;",,,USD)")</f>
        <v>25</v>
      </c>
      <c r="Y1362" s="1" cm="1">
        <f t="array" ref="Y1362">_xll.FDS($A1362,"FF_PTX_INC(ANN_R,"&amp;AE1362&amp;","&amp;AF1362&amp;",,,USD)")</f>
        <v>607.45799999999997</v>
      </c>
      <c r="Z1362" s="1" cm="1">
        <f t="array" ref="Z1362">_xll.FDS($A1362,"FF_PTX_INC(ANN_R,"&amp;AG1362&amp;","&amp;AH1362&amp;",,,USD)")</f>
        <v>51</v>
      </c>
      <c r="AA1362" s="1" cm="1">
        <f t="array" ref="AA1362">_xll.FDS(A1362,"FF_PTX_INC(ANN_R,"&amp;AI1362&amp;","&amp;AJ1362&amp;",,,USD)")</f>
        <v>413</v>
      </c>
      <c r="AB1362" s="1" cm="1">
        <f t="array" ref="AB1362">_xll.FDS(A1362,"FF_PTX_INC(ANN_R,"&amp;AK1362&amp;","&amp;AL1362&amp;",,,USD)")</f>
        <v>978</v>
      </c>
      <c r="AC1362" s="1" cm="1">
        <f t="array" ref="AC1362">_xll.FDS(A1362,"FF_PTX_INC(ANN_R,"&amp;F1362&amp;","&amp;G1362&amp;",,,USD)")</f>
        <v>2327</v>
      </c>
      <c r="AE1362" s="6">
        <f t="shared" si="150"/>
        <v>40909</v>
      </c>
      <c r="AF1362" s="6">
        <f t="shared" si="151"/>
        <v>41274</v>
      </c>
      <c r="AG1362" s="6">
        <f t="shared" si="152"/>
        <v>41275</v>
      </c>
      <c r="AH1362" s="6">
        <f t="shared" si="153"/>
        <v>41639</v>
      </c>
      <c r="AI1362" s="6">
        <f>DATE(YEAR(F1362)+AO1362,MONTH(F1362),DAY(F1362))</f>
        <v>41640</v>
      </c>
      <c r="AJ1362" s="6">
        <f>DATE(YEAR(G1362)+AO1362,MONTH(G1362),DAY(G1362))</f>
        <v>42004</v>
      </c>
      <c r="AK1362" s="6">
        <f>DATE(YEAR(F1362)+AP1362,MONTH(F1362),DAY(F1362))</f>
        <v>42005</v>
      </c>
      <c r="AL1362" s="6">
        <f>DATE(YEAR(G1362)+AP1362,MONTH(G1362),DAY(G1362))</f>
        <v>42369</v>
      </c>
      <c r="AM1362" s="8">
        <v>-4</v>
      </c>
      <c r="AN1362" s="8">
        <v>-3</v>
      </c>
      <c r="AO1362">
        <v>-2</v>
      </c>
      <c r="AP1362">
        <v>-1</v>
      </c>
      <c r="AQ1362" cm="1">
        <f t="array" ref="AQ1362">_xll.FDS(A1362,"FF_DEBT_LT(ANN_R,"&amp;F1362&amp;","&amp;G1362&amp;")")</f>
        <v>30053</v>
      </c>
      <c r="AR1362" t="e" cm="1">
        <f t="array" ref="AR1362">_xll.FDS(A1362,"FF_RD_EXP(ANN_R,"&amp;F1362&amp;","&amp;G1362&amp;")")</f>
        <v>#N/A</v>
      </c>
      <c r="AS1362" cm="1">
        <f t="array" ref="AS1362">_xll.FDS(A1362,"FF_PTX_INC_FOR(ANN_R,"&amp;F1362&amp;","&amp;G1362&amp;")")</f>
        <v>41</v>
      </c>
      <c r="AT1362" cm="1">
        <f t="array" ref="AT1362">_xll.FDS(A1362,"FF_MKT_VAL_PUBLIC(ANN_R,"&amp;[1]sample_report!E1362&amp;")")</f>
        <v>16455.261820567001</v>
      </c>
    </row>
    <row r="1363" spans="1:46" hidden="1" x14ac:dyDescent="0.25">
      <c r="A1363" t="s">
        <v>409</v>
      </c>
      <c r="B1363" t="s">
        <v>410</v>
      </c>
      <c r="C1363" t="s">
        <v>29</v>
      </c>
      <c r="D1363" t="str" cm="1">
        <f t="array" ref="D1363">_xll.FDS(A1363,"FF_MAJOR_IND_NAME")</f>
        <v>FINANCIAL</v>
      </c>
      <c r="E1363">
        <v>2020</v>
      </c>
      <c r="F1363" s="4">
        <f t="shared" si="147"/>
        <v>43831</v>
      </c>
      <c r="G1363" s="4">
        <f t="shared" si="148"/>
        <v>44196</v>
      </c>
      <c r="H1363" s="3">
        <v>1</v>
      </c>
      <c r="I1363" s="1" cm="1">
        <f t="array" ref="I1363">_xll.FDS(A1363,"FF_PTX_INC(ANN_R,"&amp;F1363&amp;","&amp;G1363&amp;",,,USD)")</f>
        <v>3257.06579198688</v>
      </c>
      <c r="J1363" s="1" cm="1">
        <f t="array" ref="J1363">_xll.FDS(A1363,"FF_MKT_VAL(ANN_R,"&amp;F1363&amp;","&amp;G1363&amp;",,,USD)")</f>
        <v>31999.057439789402</v>
      </c>
      <c r="K1363" s="1" cm="1">
        <f t="array" ref="K1363">_xll.FDS(A1363,"FF_SHLDRS_EQ(ANN_R,"&amp;F1363&amp;","&amp;G1363&amp;",,,USD)")</f>
        <v>31260.200459146901</v>
      </c>
      <c r="L1363" s="1" cm="1">
        <f t="array" ref="L1363">_xll.FDS(A1363,"FF_ASSETS(ANN_R,"&amp;F1363&amp;","&amp;G1363&amp;",,,USD)")</f>
        <v>233930.48543601099</v>
      </c>
      <c r="M1363" s="1" cm="1">
        <f t="array" ref="M1363">_xll.FDS(A1363,"FF_TAX_CF(ANN_R,"&amp;F1363&amp;","&amp;G1363&amp;",,,USD)")</f>
        <v>1006.73461063206</v>
      </c>
      <c r="N1363" s="1" cm="1">
        <f t="array" ref="N1363">_xll.FDS(A1363,"FF_INC_TAX(ANN_R,"&amp;F1363&amp;","&amp;G1363&amp;",,,USD)")</f>
        <v>848.823571421206</v>
      </c>
      <c r="O1363" s="1" cm="1">
        <f t="array" ref="O1363">_xll.FDS(A1363,"FF_NET_INC(ANN_R,"&amp;F1363&amp;","&amp;G1363&amp;")")</f>
        <v>259764</v>
      </c>
      <c r="P1363" s="1" cm="1">
        <f t="array" ref="P1363">_xll.FDS(A1363,"FF_ROA(ANN_R,"&amp;F1363&amp;","&amp;G1363&amp;")")</f>
        <v>1.0872114660705301</v>
      </c>
      <c r="Q1363" cm="1">
        <f t="array" ref="Q1363">_xll.FDS(A1363,"FF_TAX_RATE(ANN_R,"&amp;F1363&amp;","&amp;G1363&amp;")")</f>
        <v>26.060989419050198</v>
      </c>
      <c r="R1363" t="e" cm="1">
        <f t="array" ref="R1363">_xll.FDS(A1363,"FF_TAX_REFUND(ANN_R,"&amp;F1363&amp;","&amp;G1363&amp;",,,,,""D=1"")")</f>
        <v>#N/A</v>
      </c>
      <c r="S1363">
        <f t="shared" si="149"/>
        <v>0.32035820962295519</v>
      </c>
      <c r="T1363" s="1" cm="1">
        <f t="array" ref="T1363">_xll.FDS($A1363,"FF_TAX_CF(ANN_R,"&amp;AE1363&amp;","&amp;AF1363&amp;",,,USD)")</f>
        <v>576.52838134765602</v>
      </c>
      <c r="U1363" s="1" cm="1">
        <f t="array" ref="U1363">_xll.FDS($A1363,"FF_TAX_CF(ANN_R,"&amp;AG1363&amp;","&amp;AH1363&amp;",,,USD)")</f>
        <v>1105.03981597349</v>
      </c>
      <c r="V1363" s="1" cm="1">
        <f t="array" ref="V1363">_xll.FDS(A1363,"FF_TAX_CF(ANN_R,"&amp;AI1363&amp;","&amp;AJ1363&amp;",,,USD)")</f>
        <v>1444.58634167165</v>
      </c>
      <c r="W1363" s="1" cm="1">
        <f t="array" ref="W1363">_xll.FDS(A1363,"FF_TAX_CF(ANN_R,"&amp;AK1363&amp;","&amp;AL1363&amp;",,,USD)")</f>
        <v>1140.00973896869</v>
      </c>
      <c r="X1363" s="1" cm="1">
        <f t="array" ref="X1363">_xll.FDS(A1363,"FF_TAX_CF(ANN_R,"&amp;F1363&amp;","&amp;G1363&amp;",,,USD)")</f>
        <v>1006.73461063206</v>
      </c>
      <c r="Y1363" s="1" cm="1">
        <f t="array" ref="Y1363">_xll.FDS($A1363,"FF_PTX_INC(ANN_R,"&amp;AE1363&amp;","&amp;AF1363&amp;",,,USD)")</f>
        <v>3104.86082077026</v>
      </c>
      <c r="Z1363" s="1" cm="1">
        <f t="array" ref="Z1363">_xll.FDS($A1363,"FF_PTX_INC(ANN_R,"&amp;AG1363&amp;","&amp;AH1363&amp;",,,USD)")</f>
        <v>3573.4687475450301</v>
      </c>
      <c r="AA1363" s="1" cm="1">
        <f t="array" ref="AA1363">_xll.FDS(A1363,"FF_PTX_INC(ANN_R,"&amp;AI1363&amp;","&amp;AJ1363&amp;",,,USD)")</f>
        <v>3045.6160779371899</v>
      </c>
      <c r="AB1363" s="1" cm="1">
        <f t="array" ref="AB1363">_xll.FDS(A1363,"FF_PTX_INC(ANN_R,"&amp;AK1363&amp;","&amp;AL1363&amp;",,,USD)")</f>
        <v>3478.3728703428101</v>
      </c>
      <c r="AC1363" s="1" cm="1">
        <f t="array" ref="AC1363">_xll.FDS(A1363,"FF_PTX_INC(ANN_R,"&amp;F1363&amp;","&amp;G1363&amp;",,,USD)")</f>
        <v>3257.06579198688</v>
      </c>
      <c r="AE1363" s="6">
        <f t="shared" si="150"/>
        <v>42370</v>
      </c>
      <c r="AF1363" s="6">
        <f t="shared" si="151"/>
        <v>42735</v>
      </c>
      <c r="AG1363" s="6">
        <f t="shared" si="152"/>
        <v>42736</v>
      </c>
      <c r="AH1363" s="6">
        <f t="shared" si="153"/>
        <v>43100</v>
      </c>
      <c r="AI1363" s="6">
        <f>DATE(YEAR(F1363)+AO1363,MONTH(F1363),DAY(F1363))</f>
        <v>43101</v>
      </c>
      <c r="AJ1363" s="6">
        <f>DATE(YEAR(G1363)+AO1363,MONTH(G1363),DAY(G1363))</f>
        <v>43465</v>
      </c>
      <c r="AK1363" s="6">
        <f>DATE(YEAR(F1363)+AP1363,MONTH(F1363),DAY(F1363))</f>
        <v>43466</v>
      </c>
      <c r="AL1363" s="6">
        <f>DATE(YEAR(G1363)+AP1363,MONTH(G1363),DAY(G1363))</f>
        <v>43830</v>
      </c>
      <c r="AM1363" s="8">
        <v>-4</v>
      </c>
      <c r="AN1363" s="8">
        <v>-3</v>
      </c>
      <c r="AO1363">
        <v>-2</v>
      </c>
      <c r="AP1363">
        <v>-1</v>
      </c>
      <c r="AQ1363" cm="1">
        <f t="array" ref="AQ1363">_xll.FDS(A1363,"FF_DEBT_LT(ANN_R,"&amp;F1363&amp;","&amp;G1363&amp;")")</f>
        <v>428746</v>
      </c>
      <c r="AR1363" t="e" cm="1">
        <f t="array" ref="AR1363">_xll.FDS(A1363,"FF_RD_EXP(ANN_R,"&amp;F1363&amp;","&amp;G1363&amp;")")</f>
        <v>#N/A</v>
      </c>
      <c r="AS1363" t="e" cm="1">
        <f t="array" ref="AS1363">_xll.FDS(A1363,"FF_PTX_INC_FOR(ANN_R,"&amp;F1363&amp;","&amp;G1363&amp;")")</f>
        <v>#N/A</v>
      </c>
      <c r="AT1363" cm="1">
        <f t="array" ref="AT1363">_xll.FDS(A1363,"FF_MKT_VAL_PUBLIC(ANN_R,"&amp;[1]sample_report!E1363&amp;")")</f>
        <v>3093390.1397707402</v>
      </c>
    </row>
    <row r="1364" spans="1:46" hidden="1" x14ac:dyDescent="0.25">
      <c r="A1364" t="s">
        <v>409</v>
      </c>
      <c r="B1364" t="s">
        <v>410</v>
      </c>
      <c r="C1364" t="s">
        <v>29</v>
      </c>
      <c r="D1364" t="str" cm="1">
        <f t="array" ref="D1364">_xll.FDS(A1364,"FF_MAJOR_IND_NAME")</f>
        <v>FINANCIAL</v>
      </c>
      <c r="E1364">
        <v>2016</v>
      </c>
      <c r="F1364" s="4">
        <f t="shared" si="147"/>
        <v>42370</v>
      </c>
      <c r="G1364" s="4">
        <f t="shared" si="148"/>
        <v>42735</v>
      </c>
      <c r="H1364" s="3">
        <v>1</v>
      </c>
      <c r="I1364" s="1" cm="1">
        <f t="array" ref="I1364">_xll.FDS(A1364,"FF_PTX_INC(ANN_R,"&amp;F1364&amp;","&amp;G1364&amp;",,,USD)")</f>
        <v>3104.86082077026</v>
      </c>
      <c r="J1364" s="1" cm="1">
        <f t="array" ref="J1364">_xll.FDS(A1364,"FF_MKT_VAL(ANN_R,"&amp;F1364&amp;","&amp;G1364&amp;",,,USD)")</f>
        <v>25515.3823747754</v>
      </c>
      <c r="K1364" s="1" cm="1">
        <f t="array" ref="K1364">_xll.FDS(A1364,"FF_SHLDRS_EQ(ANN_R,"&amp;F1364&amp;","&amp;G1364&amp;",,,USD)")</f>
        <v>31026.3885182962</v>
      </c>
      <c r="L1364" s="1" cm="1">
        <f t="array" ref="L1364">_xll.FDS(A1364,"FF_ASSETS(ANN_R,"&amp;F1364&amp;","&amp;G1364&amp;",,,USD)")</f>
        <v>194451.066403151</v>
      </c>
      <c r="M1364" s="1" cm="1">
        <f t="array" ref="M1364">_xll.FDS(A1364,"FF_TAX_CF(ANN_R,"&amp;F1364&amp;","&amp;G1364&amp;",,,USD)")</f>
        <v>576.52838134765602</v>
      </c>
      <c r="N1364" s="1" cm="1">
        <f t="array" ref="N1364">_xll.FDS(A1364,"FF_INC_TAX(ANN_R,"&amp;F1364&amp;","&amp;G1364&amp;",,,USD)")</f>
        <v>973.19976043701195</v>
      </c>
      <c r="O1364" s="1" cm="1">
        <f t="array" ref="O1364">_xll.FDS(A1364,"FF_NET_INC(ANN_R,"&amp;F1364&amp;","&amp;G1364&amp;")")</f>
        <v>254540</v>
      </c>
      <c r="P1364" s="1" cm="1">
        <f t="array" ref="P1364">_xll.FDS(A1364,"FF_ROA(ANN_R,"&amp;F1364&amp;","&amp;G1364&amp;")")</f>
        <v>1.1909697597833599</v>
      </c>
      <c r="Q1364" cm="1">
        <f t="array" ref="Q1364">_xll.FDS(A1364,"FF_TAX_RATE(ANN_R,"&amp;F1364&amp;","&amp;G1364&amp;")")</f>
        <v>31.344392441899402</v>
      </c>
      <c r="R1364" t="e" cm="1">
        <f t="array" ref="R1364">_xll.FDS(A1364,"FF_TAX_REFUND(ANN_R,"&amp;F1364&amp;","&amp;G1364&amp;",,,,,""D=1"")")</f>
        <v>#N/A</v>
      </c>
      <c r="S1364">
        <f t="shared" si="149"/>
        <v>0.24867201302583897</v>
      </c>
      <c r="T1364" s="1" cm="1">
        <f t="array" ref="T1364">_xll.FDS($A1364,"FF_TAX_CF(ANN_R,"&amp;AE1364&amp;","&amp;AF1364&amp;",,,USD)")</f>
        <v>487.55410863645398</v>
      </c>
      <c r="U1364" s="1" cm="1">
        <f t="array" ref="U1364">_xll.FDS($A1364,"FF_TAX_CF(ANN_R,"&amp;AG1364&amp;","&amp;AH1364&amp;",,,USD)")</f>
        <v>1106.0327624157101</v>
      </c>
      <c r="V1364" s="1" cm="1">
        <f t="array" ref="V1364">_xll.FDS(A1364,"FF_TAX_CF(ANN_R,"&amp;AI1364&amp;","&amp;AJ1364&amp;",,,USD)")</f>
        <v>643.39650915935601</v>
      </c>
      <c r="W1364" s="1" cm="1">
        <f t="array" ref="W1364">_xll.FDS(A1364,"FF_TAX_CF(ANN_R,"&amp;AK1364&amp;","&amp;AL1364&amp;",,,USD)")</f>
        <v>485.85204811208001</v>
      </c>
      <c r="X1364" s="1" cm="1">
        <f t="array" ref="X1364">_xll.FDS(A1364,"FF_TAX_CF(ANN_R,"&amp;F1364&amp;","&amp;G1364&amp;",,,USD)")</f>
        <v>576.52838134765602</v>
      </c>
      <c r="Y1364" s="1" cm="1">
        <f t="array" ref="Y1364">_xll.FDS($A1364,"FF_PTX_INC(ANN_R,"&amp;AE1364&amp;","&amp;AF1364&amp;",,,USD)")</f>
        <v>1940.9840862369199</v>
      </c>
      <c r="Z1364" s="1" cm="1">
        <f t="array" ref="Z1364">_xll.FDS($A1364,"FF_PTX_INC(ANN_R,"&amp;AG1364&amp;","&amp;AH1364&amp;",,,USD)")</f>
        <v>2443.26398052275</v>
      </c>
      <c r="AA1364" s="1" cm="1">
        <f t="array" ref="AA1364">_xll.FDS(A1364,"FF_PTX_INC(ANN_R,"&amp;AI1364&amp;","&amp;AJ1364&amp;",,,USD)")</f>
        <v>2702.1655096858699</v>
      </c>
      <c r="AB1364" s="1" cm="1">
        <f t="array" ref="AB1364">_xll.FDS(A1364,"FF_PTX_INC(ANN_R,"&amp;AK1364&amp;","&amp;AL1364&amp;",,,USD)")</f>
        <v>3076.6594145735698</v>
      </c>
      <c r="AC1364" s="1" cm="1">
        <f t="array" ref="AC1364">_xll.FDS(A1364,"FF_PTX_INC(ANN_R,"&amp;F1364&amp;","&amp;G1364&amp;",,,USD)")</f>
        <v>3104.86082077026</v>
      </c>
      <c r="AE1364" s="6">
        <f t="shared" si="150"/>
        <v>40909</v>
      </c>
      <c r="AF1364" s="6">
        <f t="shared" si="151"/>
        <v>41274</v>
      </c>
      <c r="AG1364" s="6">
        <f t="shared" si="152"/>
        <v>41275</v>
      </c>
      <c r="AH1364" s="6">
        <f t="shared" si="153"/>
        <v>41639</v>
      </c>
      <c r="AI1364" s="6">
        <f>DATE(YEAR(F1364)+AO1364,MONTH(F1364),DAY(F1364))</f>
        <v>41640</v>
      </c>
      <c r="AJ1364" s="6">
        <f>DATE(YEAR(G1364)+AO1364,MONTH(G1364),DAY(G1364))</f>
        <v>42004</v>
      </c>
      <c r="AK1364" s="6">
        <f>DATE(YEAR(F1364)+AP1364,MONTH(F1364),DAY(F1364))</f>
        <v>42005</v>
      </c>
      <c r="AL1364" s="6">
        <f>DATE(YEAR(G1364)+AP1364,MONTH(G1364),DAY(G1364))</f>
        <v>42369</v>
      </c>
      <c r="AM1364" s="8">
        <v>-4</v>
      </c>
      <c r="AN1364" s="8">
        <v>-3</v>
      </c>
      <c r="AO1364">
        <v>-2</v>
      </c>
      <c r="AP1364">
        <v>-1</v>
      </c>
      <c r="AQ1364" cm="1">
        <f t="array" ref="AQ1364">_xll.FDS(A1364,"FF_DEBT_LT(ANN_R,"&amp;F1364&amp;","&amp;G1364&amp;")")</f>
        <v>651548</v>
      </c>
      <c r="AR1364" t="e" cm="1">
        <f t="array" ref="AR1364">_xll.FDS(A1364,"FF_RD_EXP(ANN_R,"&amp;F1364&amp;","&amp;G1364&amp;")")</f>
        <v>#N/A</v>
      </c>
      <c r="AS1364" t="e" cm="1">
        <f t="array" ref="AS1364">_xll.FDS(A1364,"FF_PTX_INC_FOR(ANN_R,"&amp;F1364&amp;","&amp;G1364&amp;")")</f>
        <v>#N/A</v>
      </c>
      <c r="AT1364" cm="1">
        <f t="array" ref="AT1364">_xll.FDS(A1364,"FF_MKT_VAL_PUBLIC(ANN_R,"&amp;[1]sample_report!E1364&amp;")")</f>
        <v>2927613.48181934</v>
      </c>
    </row>
    <row r="1365" spans="1:46" hidden="1" x14ac:dyDescent="0.25">
      <c r="A1365" t="s">
        <v>211</v>
      </c>
      <c r="B1365" t="s">
        <v>212</v>
      </c>
      <c r="C1365" t="s">
        <v>29</v>
      </c>
      <c r="D1365" t="str" cm="1">
        <f t="array" ref="D1365">_xll.FDS(A1365,"FF_MAJOR_IND_NAME")</f>
        <v>ELECTRONICS</v>
      </c>
      <c r="E1365">
        <v>2020</v>
      </c>
      <c r="F1365" s="4">
        <f t="shared" si="147"/>
        <v>43831</v>
      </c>
      <c r="G1365" s="4">
        <f t="shared" si="148"/>
        <v>44196</v>
      </c>
      <c r="H1365" s="3">
        <v>1</v>
      </c>
      <c r="I1365" s="1" cm="1">
        <f t="array" ref="I1365">_xll.FDS(A1365,"FF_PTX_INC(ANN_R,"&amp;F1365&amp;","&amp;G1365&amp;",,,USD)")</f>
        <v>2249.9356909543299</v>
      </c>
      <c r="J1365" s="1" cm="1">
        <f t="array" ref="J1365">_xll.FDS(A1365,"FF_MKT_VAL(ANN_R,"&amp;F1365&amp;","&amp;G1365&amp;",,,USD)")</f>
        <v>29324.427263883601</v>
      </c>
      <c r="K1365" s="1" cm="1">
        <f t="array" ref="K1365">_xll.FDS(A1365,"FF_SHLDRS_EQ(ANN_R,"&amp;F1365&amp;","&amp;G1365&amp;",,,USD)")</f>
        <v>7685.5355044975904</v>
      </c>
      <c r="L1365" s="1" cm="1">
        <f t="array" ref="L1365">_xll.FDS(A1365,"FF_ASSETS(ANN_R,"&amp;F1365&amp;","&amp;G1365&amp;",,,USD)")</f>
        <v>11842.850979426899</v>
      </c>
      <c r="M1365" s="1" cm="1">
        <f t="array" ref="M1365">_xll.FDS(A1365,"FF_TAX_CF(ANN_R,"&amp;F1365&amp;","&amp;G1365&amp;",,,USD)")</f>
        <v>385.262834787369</v>
      </c>
      <c r="N1365" s="1" cm="1">
        <f t="array" ref="N1365">_xll.FDS(A1365,"FF_INC_TAX(ANN_R,"&amp;F1365&amp;","&amp;G1365&amp;",,,USD)")</f>
        <v>546.50335132330702</v>
      </c>
      <c r="O1365" s="1" cm="1">
        <f t="array" ref="O1365">_xll.FDS(A1365,"FF_NET_INC(ANN_R,"&amp;F1365&amp;","&amp;G1365&amp;")")</f>
        <v>185206</v>
      </c>
      <c r="P1365" s="1" cm="1">
        <f t="array" ref="P1365">_xll.FDS(A1365,"FF_ROA(ANN_R,"&amp;F1365&amp;","&amp;G1365&amp;")")</f>
        <v>14.6054487915014</v>
      </c>
      <c r="Q1365" cm="1">
        <f t="array" ref="Q1365">_xll.FDS(A1365,"FF_TAX_RATE(ANN_R,"&amp;F1365&amp;","&amp;G1365&amp;")")</f>
        <v>24.289732080809099</v>
      </c>
      <c r="R1365" t="e" cm="1">
        <f t="array" ref="R1365">_xll.FDS(A1365,"FF_TAX_REFUND(ANN_R,"&amp;F1365&amp;","&amp;G1365&amp;",,,,,""D=1"")")</f>
        <v>#N/A</v>
      </c>
      <c r="S1365">
        <f t="shared" si="149"/>
        <v>0.2214644057816921</v>
      </c>
      <c r="T1365" s="1" cm="1">
        <f t="array" ref="T1365">_xll.FDS($A1365,"FF_TAX_CF(ANN_R,"&amp;AE1365&amp;","&amp;AF1365&amp;",,,USD)")</f>
        <v>127.876846313477</v>
      </c>
      <c r="U1365" s="1" cm="1">
        <f t="array" ref="U1365">_xll.FDS($A1365,"FF_TAX_CF(ANN_R,"&amp;AG1365&amp;","&amp;AH1365&amp;",,,USD)")</f>
        <v>301.25360495969699</v>
      </c>
      <c r="V1365" s="1" cm="1">
        <f t="array" ref="V1365">_xll.FDS(A1365,"FF_TAX_CF(ANN_R,"&amp;AI1365&amp;","&amp;AJ1365&amp;",,,USD)")</f>
        <v>449.06535511463898</v>
      </c>
      <c r="W1365" s="1" cm="1">
        <f t="array" ref="W1365">_xll.FDS(A1365,"FF_TAX_CF(ANN_R,"&amp;AK1365&amp;","&amp;AL1365&amp;",,,USD)")</f>
        <v>928.19612605124701</v>
      </c>
      <c r="X1365" s="1" cm="1">
        <f t="array" ref="X1365">_xll.FDS(A1365,"FF_TAX_CF(ANN_R,"&amp;F1365&amp;","&amp;G1365&amp;",,,USD)")</f>
        <v>385.262834787369</v>
      </c>
      <c r="Y1365" s="1" cm="1">
        <f t="array" ref="Y1365">_xll.FDS($A1365,"FF_PTX_INC(ANN_R,"&amp;AE1365&amp;","&amp;AF1365&amp;",,,USD)")</f>
        <v>886.59392547607399</v>
      </c>
      <c r="Z1365" s="1" cm="1">
        <f t="array" ref="Z1365">_xll.FDS($A1365,"FF_PTX_INC(ANN_R,"&amp;AG1365&amp;","&amp;AH1365&amp;",,,USD)")</f>
        <v>1377.03796692938</v>
      </c>
      <c r="AA1365" s="1" cm="1">
        <f t="array" ref="AA1365">_xll.FDS(A1365,"FF_PTX_INC(ANN_R,"&amp;AI1365&amp;","&amp;AJ1365&amp;",,,USD)")</f>
        <v>2483.40693320334</v>
      </c>
      <c r="AB1365" s="1" cm="1">
        <f t="array" ref="AB1365">_xll.FDS(A1365,"FF_PTX_INC(ANN_R,"&amp;AK1365&amp;","&amp;AL1365&amp;",,,USD)")</f>
        <v>2899.2196799293201</v>
      </c>
      <c r="AC1365" s="1" cm="1">
        <f t="array" ref="AC1365">_xll.FDS(A1365,"FF_PTX_INC(ANN_R,"&amp;F1365&amp;","&amp;G1365&amp;",,,USD)")</f>
        <v>2249.9356909543299</v>
      </c>
      <c r="AE1365" s="6">
        <f t="shared" si="150"/>
        <v>42370</v>
      </c>
      <c r="AF1365" s="6">
        <f t="shared" si="151"/>
        <v>42735</v>
      </c>
      <c r="AG1365" s="6">
        <f t="shared" si="152"/>
        <v>42736</v>
      </c>
      <c r="AH1365" s="6">
        <f t="shared" si="153"/>
        <v>43100</v>
      </c>
      <c r="AI1365" s="6">
        <f>DATE(YEAR(F1365)+AO1365,MONTH(F1365),DAY(F1365))</f>
        <v>43101</v>
      </c>
      <c r="AJ1365" s="6">
        <f>DATE(YEAR(G1365)+AO1365,MONTH(G1365),DAY(G1365))</f>
        <v>43465</v>
      </c>
      <c r="AK1365" s="6">
        <f>DATE(YEAR(F1365)+AP1365,MONTH(F1365),DAY(F1365))</f>
        <v>43466</v>
      </c>
      <c r="AL1365" s="6">
        <f>DATE(YEAR(G1365)+AP1365,MONTH(G1365),DAY(G1365))</f>
        <v>43830</v>
      </c>
      <c r="AM1365" s="8">
        <v>-4</v>
      </c>
      <c r="AN1365" s="8">
        <v>-3</v>
      </c>
      <c r="AO1365">
        <v>-2</v>
      </c>
      <c r="AP1365">
        <v>-1</v>
      </c>
      <c r="AQ1365" cm="1">
        <f t="array" ref="AQ1365">_xll.FDS(A1365,"FF_DEBT_LT(ANN_R,"&amp;F1365&amp;","&amp;G1365&amp;")")</f>
        <v>2635</v>
      </c>
      <c r="AR1365" cm="1">
        <f t="array" ref="AR1365">_xll.FDS(A1365,"FF_RD_EXP(ANN_R,"&amp;F1365&amp;","&amp;G1365&amp;")")</f>
        <v>120268</v>
      </c>
      <c r="AS1365" t="e" cm="1">
        <f t="array" ref="AS1365">_xll.FDS(A1365,"FF_PTX_INC_FOR(ANN_R,"&amp;F1365&amp;","&amp;G1365&amp;")")</f>
        <v>#N/A</v>
      </c>
      <c r="AT1365" cm="1">
        <f t="array" ref="AT1365">_xll.FDS(A1365,"FF_MKT_VAL_PUBLIC(ANN_R,"&amp;[1]sample_report!E1365&amp;")")</f>
        <v>6844134.3844710803</v>
      </c>
    </row>
    <row r="1366" spans="1:46" hidden="1" x14ac:dyDescent="0.25">
      <c r="A1366" t="s">
        <v>211</v>
      </c>
      <c r="B1366" t="s">
        <v>212</v>
      </c>
      <c r="C1366" t="s">
        <v>29</v>
      </c>
      <c r="D1366" t="str" cm="1">
        <f t="array" ref="D1366">_xll.FDS(A1366,"FF_MAJOR_IND_NAME")</f>
        <v>ELECTRONICS</v>
      </c>
      <c r="E1366">
        <v>2016</v>
      </c>
      <c r="F1366" s="4">
        <f t="shared" si="147"/>
        <v>42370</v>
      </c>
      <c r="G1366" s="4">
        <f t="shared" si="148"/>
        <v>42735</v>
      </c>
      <c r="H1366" s="3">
        <v>1</v>
      </c>
      <c r="I1366" s="1" cm="1">
        <f t="array" ref="I1366">_xll.FDS(A1366,"FF_PTX_INC(ANN_R,"&amp;F1366&amp;","&amp;G1366&amp;",,,USD)")</f>
        <v>886.59392547607399</v>
      </c>
      <c r="J1366" s="1" cm="1">
        <f t="array" ref="J1366">_xll.FDS(A1366,"FF_MKT_VAL(ANN_R,"&amp;F1366&amp;","&amp;G1366&amp;",,,USD)")</f>
        <v>10706.474636180599</v>
      </c>
      <c r="K1366" s="1" cm="1">
        <f t="array" ref="K1366">_xll.FDS(A1366,"FF_SHLDRS_EQ(ANN_R,"&amp;F1366&amp;","&amp;G1366&amp;",,,USD)")</f>
        <v>5018.1145948991198</v>
      </c>
      <c r="L1366" s="1" cm="1">
        <f t="array" ref="L1366">_xll.FDS(A1366,"FF_ASSETS(ANN_R,"&amp;F1366&amp;","&amp;G1366&amp;",,,USD)")</f>
        <v>7058.7391412779698</v>
      </c>
      <c r="M1366" s="1" cm="1">
        <f t="array" ref="M1366">_xll.FDS(A1366,"FF_TAX_CF(ANN_R,"&amp;F1366&amp;","&amp;G1366&amp;",,,USD)")</f>
        <v>127.876846313477</v>
      </c>
      <c r="N1366" s="1" cm="1">
        <f t="array" ref="N1366">_xll.FDS(A1366,"FF_INC_TAX(ANN_R,"&amp;F1366&amp;","&amp;G1366&amp;",,,USD)")</f>
        <v>237.591449737549</v>
      </c>
      <c r="O1366" s="1" cm="1">
        <f t="array" ref="O1366">_xll.FDS(A1366,"FF_NET_INC(ANN_R,"&amp;F1366&amp;","&amp;G1366&amp;")")</f>
        <v>77891</v>
      </c>
      <c r="P1366" s="1" cm="1">
        <f t="array" ref="P1366">_xll.FDS(A1366,"FF_ROA(ANN_R,"&amp;F1366&amp;","&amp;G1366&amp;")")</f>
        <v>9.3309454214384999</v>
      </c>
      <c r="Q1366" cm="1">
        <f t="array" ref="Q1366">_xll.FDS(A1366,"FF_TAX_RATE(ANN_R,"&amp;F1366&amp;","&amp;G1366&amp;")")</f>
        <v>26.7982266639115</v>
      </c>
      <c r="R1366" t="e" cm="1">
        <f t="array" ref="R1366">_xll.FDS(A1366,"FF_TAX_REFUND(ANN_R,"&amp;F1366&amp;","&amp;G1366&amp;",,,,,""D=1"")")</f>
        <v>#N/A</v>
      </c>
      <c r="S1366">
        <f t="shared" si="149"/>
        <v>0.41772788219196388</v>
      </c>
      <c r="T1366" s="1" cm="1">
        <f t="array" ref="T1366">_xll.FDS($A1366,"FF_TAX_CF(ANN_R,"&amp;AE1366&amp;","&amp;AF1366&amp;",,,USD)")</f>
        <v>603.18008951470301</v>
      </c>
      <c r="U1366" s="1" cm="1">
        <f t="array" ref="U1366">_xll.FDS($A1366,"FF_TAX_CF(ANN_R,"&amp;AG1366&amp;","&amp;AH1366&amp;",,,USD)")</f>
        <v>92.525216694921298</v>
      </c>
      <c r="V1366" s="1" cm="1">
        <f t="array" ref="V1366">_xll.FDS(A1366,"FF_TAX_CF(ANN_R,"&amp;AI1366&amp;","&amp;AJ1366&amp;",,,USD)")</f>
        <v>17.380191193893602</v>
      </c>
      <c r="W1366" s="1" cm="1">
        <f t="array" ref="W1366">_xll.FDS(A1366,"FF_TAX_CF(ANN_R,"&amp;AK1366&amp;","&amp;AL1366&amp;",,,USD)")</f>
        <v>220.64240630622999</v>
      </c>
      <c r="X1366" s="1" cm="1">
        <f t="array" ref="X1366">_xll.FDS(A1366,"FF_TAX_CF(ANN_R,"&amp;F1366&amp;","&amp;G1366&amp;",,,USD)")</f>
        <v>127.876846313477</v>
      </c>
      <c r="Y1366" s="1" cm="1">
        <f t="array" ref="Y1366">_xll.FDS($A1366,"FF_PTX_INC(ANN_R,"&amp;AE1366&amp;","&amp;AF1366&amp;",,,USD)")</f>
        <v>767.48802773095701</v>
      </c>
      <c r="Z1366" s="1" cm="1">
        <f t="array" ref="Z1366">_xll.FDS($A1366,"FF_PTX_INC(ANN_R,"&amp;AG1366&amp;","&amp;AH1366&amp;",,,USD)")</f>
        <v>214.287967644632</v>
      </c>
      <c r="AA1366" s="1" cm="1">
        <f t="array" ref="AA1366">_xll.FDS(A1366,"FF_PTX_INC(ANN_R,"&amp;AI1366&amp;","&amp;AJ1366&amp;",,,USD)")</f>
        <v>-117.358717791736</v>
      </c>
      <c r="AB1366" s="1" cm="1">
        <f t="array" ref="AB1366">_xll.FDS(A1366,"FF_PTX_INC(ANN_R,"&amp;AK1366&amp;","&amp;AL1366&amp;",,,USD)")</f>
        <v>790.36751567106705</v>
      </c>
      <c r="AC1366" s="1" cm="1">
        <f t="array" ref="AC1366">_xll.FDS(A1366,"FF_PTX_INC(ANN_R,"&amp;F1366&amp;","&amp;G1366&amp;",,,USD)")</f>
        <v>886.59392547607399</v>
      </c>
      <c r="AE1366" s="6">
        <f t="shared" si="150"/>
        <v>40909</v>
      </c>
      <c r="AF1366" s="6">
        <f t="shared" si="151"/>
        <v>41274</v>
      </c>
      <c r="AG1366" s="6">
        <f t="shared" si="152"/>
        <v>41275</v>
      </c>
      <c r="AH1366" s="6">
        <f t="shared" si="153"/>
        <v>41639</v>
      </c>
      <c r="AI1366" s="6">
        <f>DATE(YEAR(F1366)+AO1366,MONTH(F1366),DAY(F1366))</f>
        <v>41640</v>
      </c>
      <c r="AJ1366" s="6">
        <f>DATE(YEAR(G1366)+AO1366,MONTH(G1366),DAY(G1366))</f>
        <v>42004</v>
      </c>
      <c r="AK1366" s="6">
        <f>DATE(YEAR(F1366)+AP1366,MONTH(F1366),DAY(F1366))</f>
        <v>42005</v>
      </c>
      <c r="AL1366" s="6">
        <f>DATE(YEAR(G1366)+AP1366,MONTH(G1366),DAY(G1366))</f>
        <v>42369</v>
      </c>
      <c r="AM1366" s="8">
        <v>-4</v>
      </c>
      <c r="AN1366" s="8">
        <v>-3</v>
      </c>
      <c r="AO1366">
        <v>-2</v>
      </c>
      <c r="AP1366">
        <v>-1</v>
      </c>
      <c r="AQ1366" cm="1">
        <f t="array" ref="AQ1366">_xll.FDS(A1366,"FF_DEBT_LT(ANN_R,"&amp;F1366&amp;","&amp;G1366&amp;")")</f>
        <v>0</v>
      </c>
      <c r="AR1366" cm="1">
        <f t="array" ref="AR1366">_xll.FDS(A1366,"FF_RD_EXP(ANN_R,"&amp;F1366&amp;","&amp;G1366&amp;")")</f>
        <v>76286</v>
      </c>
      <c r="AS1366" t="e" cm="1">
        <f t="array" ref="AS1366">_xll.FDS(A1366,"FF_PTX_INC_FOR(ANN_R,"&amp;F1366&amp;","&amp;G1366&amp;")")</f>
        <v>#N/A</v>
      </c>
      <c r="AT1366" cm="1">
        <f t="array" ref="AT1366">_xll.FDS(A1366,"FF_MKT_VAL_PUBLIC(ANN_R,"&amp;[1]sample_report!E1366&amp;")")</f>
        <v>1852085.0595917201</v>
      </c>
    </row>
    <row r="1367" spans="1:46" hidden="1" x14ac:dyDescent="0.25">
      <c r="A1367" t="s">
        <v>320</v>
      </c>
      <c r="B1367" t="s">
        <v>321</v>
      </c>
      <c r="C1367" t="s">
        <v>29</v>
      </c>
      <c r="D1367" t="str" cm="1">
        <f t="array" ref="D1367">_xll.FDS(A1367,"FF_MAJOR_IND_NAME")</f>
        <v>MACHINERY &amp; EQUIPMENT</v>
      </c>
      <c r="E1367">
        <v>2020</v>
      </c>
      <c r="F1367" s="4">
        <f t="shared" si="147"/>
        <v>43831</v>
      </c>
      <c r="G1367" s="4">
        <f t="shared" si="148"/>
        <v>44196</v>
      </c>
      <c r="H1367" s="3">
        <v>1</v>
      </c>
      <c r="I1367" s="1" cm="1">
        <f t="array" ref="I1367">_xll.FDS(A1367,"FF_PTX_INC(ANN_R,"&amp;F1367&amp;","&amp;G1367&amp;",,,USD)")</f>
        <v>-437.23763137310698</v>
      </c>
      <c r="J1367" s="1" cm="1">
        <f t="array" ref="J1367">_xll.FDS(A1367,"FF_MKT_VAL(ANN_R,"&amp;F1367&amp;","&amp;G1367&amp;",,,USD)")</f>
        <v>9999.6803526313506</v>
      </c>
      <c r="K1367" s="1" cm="1">
        <f t="array" ref="K1367">_xll.FDS(A1367,"FF_SHLDRS_EQ(ANN_R,"&amp;F1367&amp;","&amp;G1367&amp;",,,USD)")</f>
        <v>8705.5345602221805</v>
      </c>
      <c r="L1367" s="1" cm="1">
        <f t="array" ref="L1367">_xll.FDS(A1367,"FF_ASSETS(ANN_R,"&amp;F1367&amp;","&amp;G1367&amp;",,,USD)")</f>
        <v>31341.141590600801</v>
      </c>
      <c r="M1367" s="1" cm="1">
        <f t="array" ref="M1367">_xll.FDS(A1367,"FF_TAX_CF(ANN_R,"&amp;F1367&amp;","&amp;G1367&amp;",,,USD)")</f>
        <v>197.54285632073899</v>
      </c>
      <c r="N1367" s="1" cm="1">
        <f t="array" ref="N1367">_xll.FDS(A1367,"FF_INC_TAX(ANN_R,"&amp;F1367&amp;","&amp;G1367&amp;",,,USD)")</f>
        <v>323.014485239983</v>
      </c>
      <c r="O1367" s="1" cm="1">
        <f t="array" ref="O1367">_xll.FDS(A1367,"FF_NET_INC(ANN_R,"&amp;F1367&amp;","&amp;G1367&amp;")")</f>
        <v>-100839</v>
      </c>
      <c r="P1367" s="1" cm="1">
        <f t="array" ref="P1367">_xll.FDS(A1367,"FF_ROA(ANN_R,"&amp;F1367&amp;","&amp;G1367&amp;")")</f>
        <v>-2.6257499729519602</v>
      </c>
      <c r="Q1367" t="e" cm="1">
        <f t="array" ref="Q1367">_xll.FDS(A1367,"FF_TAX_RATE(ANN_R,"&amp;F1367&amp;","&amp;G1367&amp;")")</f>
        <v>#N/A</v>
      </c>
      <c r="R1367" t="e" cm="1">
        <f t="array" ref="R1367">_xll.FDS(A1367,"FF_TAX_REFUND(ANN_R,"&amp;F1367&amp;","&amp;G1367&amp;",,,,,""D=1"")")</f>
        <v>#N/A</v>
      </c>
      <c r="S1367">
        <f t="shared" si="149"/>
        <v>-1.3493758522465251</v>
      </c>
      <c r="T1367" s="1" cm="1">
        <f t="array" ref="T1367">_xll.FDS($A1367,"FF_TAX_CF(ANN_R,"&amp;AE1367&amp;","&amp;AF1367&amp;",,,USD)")</f>
        <v>645.096885681152</v>
      </c>
      <c r="U1367" s="1" cm="1">
        <f t="array" ref="U1367">_xll.FDS($A1367,"FF_TAX_CF(ANN_R,"&amp;AG1367&amp;","&amp;AH1367&amp;",,,USD)")</f>
        <v>959.61213615909196</v>
      </c>
      <c r="V1367" s="1" cm="1">
        <f t="array" ref="V1367">_xll.FDS(A1367,"FF_TAX_CF(ANN_R,"&amp;AI1367&amp;","&amp;AJ1367&amp;",,,USD)")</f>
        <v>945.97772110253595</v>
      </c>
      <c r="W1367" s="1" cm="1">
        <f t="array" ref="W1367">_xll.FDS(A1367,"FF_TAX_CF(ANN_R,"&amp;AK1367&amp;","&amp;AL1367&amp;",,,USD)")</f>
        <v>633.601255243644</v>
      </c>
      <c r="X1367" s="1" cm="1">
        <f t="array" ref="X1367">_xll.FDS(A1367,"FF_TAX_CF(ANN_R,"&amp;F1367&amp;","&amp;G1367&amp;",,,USD)")</f>
        <v>197.54285632073899</v>
      </c>
      <c r="Y1367" s="1" cm="1">
        <f t="array" ref="Y1367">_xll.FDS($A1367,"FF_PTX_INC(ANN_R,"&amp;AE1367&amp;","&amp;AF1367&amp;",,,USD)")</f>
        <v>-3325.6723899841299</v>
      </c>
      <c r="Z1367" s="1" cm="1">
        <f t="array" ref="Z1367">_xll.FDS($A1367,"FF_PTX_INC(ANN_R,"&amp;AG1367&amp;","&amp;AH1367&amp;",,,USD)")</f>
        <v>415.05251900292899</v>
      </c>
      <c r="AA1367" s="1" cm="1">
        <f t="array" ref="AA1367">_xll.FDS(A1367,"FF_PTX_INC(ANN_R,"&amp;AI1367&amp;","&amp;AJ1367&amp;",,,USD)")</f>
        <v>743.26627601683094</v>
      </c>
      <c r="AB1367" s="1" cm="1">
        <f t="array" ref="AB1367">_xll.FDS(A1367,"FF_PTX_INC(ANN_R,"&amp;AK1367&amp;","&amp;AL1367&amp;",,,USD)")</f>
        <v>98.372629882767797</v>
      </c>
      <c r="AC1367" s="1" cm="1">
        <f t="array" ref="AC1367">_xll.FDS(A1367,"FF_PTX_INC(ANN_R,"&amp;F1367&amp;","&amp;G1367&amp;",,,USD)")</f>
        <v>-437.23763137310698</v>
      </c>
      <c r="AE1367" s="6">
        <f t="shared" si="150"/>
        <v>42370</v>
      </c>
      <c r="AF1367" s="6">
        <f t="shared" si="151"/>
        <v>42735</v>
      </c>
      <c r="AG1367" s="6">
        <f t="shared" si="152"/>
        <v>42736</v>
      </c>
      <c r="AH1367" s="6">
        <f t="shared" si="153"/>
        <v>43100</v>
      </c>
      <c r="AI1367" s="6">
        <f>DATE(YEAR(F1367)+AO1367,MONTH(F1367),DAY(F1367))</f>
        <v>43101</v>
      </c>
      <c r="AJ1367" s="6">
        <f>DATE(YEAR(G1367)+AO1367,MONTH(G1367),DAY(G1367))</f>
        <v>43465</v>
      </c>
      <c r="AK1367" s="6">
        <f>DATE(YEAR(F1367)+AP1367,MONTH(F1367),DAY(F1367))</f>
        <v>43466</v>
      </c>
      <c r="AL1367" s="6">
        <f>DATE(YEAR(G1367)+AP1367,MONTH(G1367),DAY(G1367))</f>
        <v>43830</v>
      </c>
      <c r="AM1367" s="8">
        <v>-4</v>
      </c>
      <c r="AN1367" s="8">
        <v>-3</v>
      </c>
      <c r="AO1367">
        <v>-2</v>
      </c>
      <c r="AP1367">
        <v>-1</v>
      </c>
      <c r="AQ1367" cm="1">
        <f t="array" ref="AQ1367">_xll.FDS(A1367,"FF_DEBT_LT(ANN_R,"&amp;F1367&amp;","&amp;G1367&amp;")")</f>
        <v>287973</v>
      </c>
      <c r="AR1367" cm="1">
        <f t="array" ref="AR1367">_xll.FDS(A1367,"FF_RD_EXP(ANN_R,"&amp;F1367&amp;","&amp;G1367&amp;")")</f>
        <v>158946</v>
      </c>
      <c r="AS1367" t="e" cm="1">
        <f t="array" ref="AS1367">_xll.FDS(A1367,"FF_PTX_INC_FOR(ANN_R,"&amp;F1367&amp;","&amp;G1367&amp;")")</f>
        <v>#N/A</v>
      </c>
      <c r="AT1367" cm="1">
        <f t="array" ref="AT1367">_xll.FDS(A1367,"FF_MKT_VAL_PUBLIC(ANN_R,"&amp;[1]sample_report!E1367&amp;")")</f>
        <v>1507319.7167843699</v>
      </c>
    </row>
    <row r="1368" spans="1:46" hidden="1" x14ac:dyDescent="0.25">
      <c r="A1368" t="s">
        <v>320</v>
      </c>
      <c r="B1368" t="s">
        <v>321</v>
      </c>
      <c r="C1368" t="s">
        <v>29</v>
      </c>
      <c r="D1368" t="str" cm="1">
        <f t="array" ref="D1368">_xll.FDS(A1368,"FF_MAJOR_IND_NAME")</f>
        <v>MACHINERY &amp; EQUIPMENT</v>
      </c>
      <c r="E1368">
        <v>2016</v>
      </c>
      <c r="F1368" s="4">
        <f t="shared" si="147"/>
        <v>42370</v>
      </c>
      <c r="G1368" s="4">
        <f t="shared" si="148"/>
        <v>42735</v>
      </c>
      <c r="H1368" s="3">
        <v>1</v>
      </c>
      <c r="I1368" s="1" cm="1">
        <f t="array" ref="I1368">_xll.FDS(A1368,"FF_PTX_INC(ANN_R,"&amp;F1368&amp;","&amp;G1368&amp;",,,USD)")</f>
        <v>-3325.6723899841299</v>
      </c>
      <c r="J1368" s="1" cm="1">
        <f t="array" ref="J1368">_xll.FDS(A1368,"FF_MKT_VAL(ANN_R,"&amp;F1368&amp;","&amp;G1368&amp;",,,USD)")</f>
        <v>8249.9212207032106</v>
      </c>
      <c r="K1368" s="1" cm="1">
        <f t="array" ref="K1368">_xll.FDS(A1368,"FF_SHLDRS_EQ(ANN_R,"&amp;F1368&amp;","&amp;G1368&amp;",,,USD)")</f>
        <v>2926.0553770810402</v>
      </c>
      <c r="L1368" s="1" cm="1">
        <f t="array" ref="L1368">_xll.FDS(A1368,"FF_ASSETS(ANN_R,"&amp;F1368&amp;","&amp;G1368&amp;",,,USD)")</f>
        <v>48341.4822958484</v>
      </c>
      <c r="M1368" s="1" cm="1">
        <f t="array" ref="M1368">_xll.FDS(A1368,"FF_TAX_CF(ANN_R,"&amp;F1368&amp;","&amp;G1368&amp;",,,USD)")</f>
        <v>645.096885681152</v>
      </c>
      <c r="N1368" s="1" cm="1">
        <f t="array" ref="N1368">_xll.FDS(A1368,"FF_INC_TAX(ANN_R,"&amp;F1368&amp;","&amp;G1368&amp;",,,USD)")</f>
        <v>2051.9836921691899</v>
      </c>
      <c r="O1368" s="1" cm="1">
        <f t="array" ref="O1368">_xll.FDS(A1368,"FF_NET_INC(ANN_R,"&amp;F1368&amp;","&amp;G1368&amp;")")</f>
        <v>-621922</v>
      </c>
      <c r="P1368" s="1" cm="1">
        <f t="array" ref="P1368">_xll.FDS(A1368,"FF_ROA(ANN_R,"&amp;F1368&amp;","&amp;G1368&amp;")")</f>
        <v>-10.569607598291601</v>
      </c>
      <c r="Q1368" t="e" cm="1">
        <f t="array" ref="Q1368">_xll.FDS(A1368,"FF_TAX_RATE(ANN_R,"&amp;F1368&amp;","&amp;G1368&amp;")")</f>
        <v>#N/A</v>
      </c>
      <c r="R1368" t="e" cm="1">
        <f t="array" ref="R1368">_xll.FDS(A1368,"FF_TAX_REFUND(ANN_R,"&amp;F1368&amp;","&amp;G1368&amp;",,,,,""D=1"")")</f>
        <v>#N/A</v>
      </c>
      <c r="S1368">
        <f t="shared" si="149"/>
        <v>1.2421694667311798</v>
      </c>
      <c r="T1368" s="1" cm="1">
        <f t="array" ref="T1368">_xll.FDS($A1368,"FF_TAX_CF(ANN_R,"&amp;AE1368&amp;","&amp;AF1368&amp;",,,USD)")</f>
        <v>556.119175501168</v>
      </c>
      <c r="U1368" s="1" cm="1">
        <f t="array" ref="U1368">_xll.FDS($A1368,"FF_TAX_CF(ANN_R,"&amp;AG1368&amp;","&amp;AH1368&amp;",,,USD)")</f>
        <v>586.94591250270605</v>
      </c>
      <c r="V1368" s="1" cm="1">
        <f t="array" ref="V1368">_xll.FDS(A1368,"FF_TAX_CF(ANN_R,"&amp;AI1368&amp;","&amp;AJ1368&amp;",,,USD)")</f>
        <v>509.09684682078699</v>
      </c>
      <c r="W1368" s="1" cm="1">
        <f t="array" ref="W1368">_xll.FDS(A1368,"FF_TAX_CF(ANN_R,"&amp;AK1368&amp;","&amp;AL1368&amp;",,,USD)")</f>
        <v>790.54046858660899</v>
      </c>
      <c r="X1368" s="1" cm="1">
        <f t="array" ref="X1368">_xll.FDS(A1368,"FF_TAX_CF(ANN_R,"&amp;F1368&amp;","&amp;G1368&amp;",,,USD)")</f>
        <v>645.096885681152</v>
      </c>
      <c r="Y1368" s="1" cm="1">
        <f t="array" ref="Y1368">_xll.FDS($A1368,"FF_PTX_INC(ANN_R,"&amp;AE1368&amp;","&amp;AF1368&amp;",,,USD)")</f>
        <v>1843.6708291647999</v>
      </c>
      <c r="Z1368" s="1" cm="1">
        <f t="array" ref="Z1368">_xll.FDS($A1368,"FF_PTX_INC(ANN_R,"&amp;AG1368&amp;","&amp;AH1368&amp;",,,USD)")</f>
        <v>903.73411368578695</v>
      </c>
      <c r="AA1368" s="1" cm="1">
        <f t="array" ref="AA1368">_xll.FDS(A1368,"FF_PTX_INC(ANN_R,"&amp;AI1368&amp;","&amp;AJ1368&amp;",,,USD)")</f>
        <v>1820.2381054163</v>
      </c>
      <c r="AB1368" s="1" cm="1">
        <f t="array" ref="AB1368">_xll.FDS(A1368,"FF_PTX_INC(ANN_R,"&amp;AK1368&amp;","&amp;AL1368&amp;",,,USD)")</f>
        <v>1243.8409574367099</v>
      </c>
      <c r="AC1368" s="1" cm="1">
        <f t="array" ref="AC1368">_xll.FDS(A1368,"FF_PTX_INC(ANN_R,"&amp;F1368&amp;","&amp;G1368&amp;",,,USD)")</f>
        <v>-3325.6723899841299</v>
      </c>
      <c r="AE1368" s="6">
        <f t="shared" si="150"/>
        <v>40909</v>
      </c>
      <c r="AF1368" s="6">
        <f t="shared" si="151"/>
        <v>41274</v>
      </c>
      <c r="AG1368" s="6">
        <f t="shared" si="152"/>
        <v>41275</v>
      </c>
      <c r="AH1368" s="6">
        <f t="shared" si="153"/>
        <v>41639</v>
      </c>
      <c r="AI1368" s="6">
        <f>DATE(YEAR(F1368)+AO1368,MONTH(F1368),DAY(F1368))</f>
        <v>41640</v>
      </c>
      <c r="AJ1368" s="6">
        <f>DATE(YEAR(G1368)+AO1368,MONTH(G1368),DAY(G1368))</f>
        <v>42004</v>
      </c>
      <c r="AK1368" s="6">
        <f>DATE(YEAR(F1368)+AP1368,MONTH(F1368),DAY(F1368))</f>
        <v>42005</v>
      </c>
      <c r="AL1368" s="6">
        <f>DATE(YEAR(G1368)+AP1368,MONTH(G1368),DAY(G1368))</f>
        <v>42369</v>
      </c>
      <c r="AM1368" s="8">
        <v>-4</v>
      </c>
      <c r="AN1368" s="8">
        <v>-3</v>
      </c>
      <c r="AO1368">
        <v>-2</v>
      </c>
      <c r="AP1368">
        <v>-1</v>
      </c>
      <c r="AQ1368" cm="1">
        <f t="array" ref="AQ1368">_xll.FDS(A1368,"FF_DEBT_LT(ANN_R,"&amp;F1368&amp;","&amp;G1368&amp;")")</f>
        <v>822120</v>
      </c>
      <c r="AR1368" cm="1">
        <f t="array" ref="AR1368">_xll.FDS(A1368,"FF_RD_EXP(ANN_R,"&amp;F1368&amp;","&amp;G1368&amp;")")</f>
        <v>351433</v>
      </c>
      <c r="AS1368" t="e" cm="1">
        <f t="array" ref="AS1368">_xll.FDS(A1368,"FF_PTX_INC_FOR(ANN_R,"&amp;F1368&amp;","&amp;G1368&amp;")")</f>
        <v>#N/A</v>
      </c>
      <c r="AT1368" cm="1">
        <f t="array" ref="AT1368">_xll.FDS(A1368,"FF_MKT_VAL_PUBLIC(ANN_R,"&amp;[1]sample_report!E1368&amp;")")</f>
        <v>858214.30973309197</v>
      </c>
    </row>
    <row r="1369" spans="1:46" hidden="1" x14ac:dyDescent="0.25">
      <c r="A1369" t="s">
        <v>73</v>
      </c>
      <c r="B1369" t="s">
        <v>74</v>
      </c>
      <c r="C1369" t="s">
        <v>29</v>
      </c>
      <c r="D1369" t="str" cm="1">
        <f t="array" ref="D1369">_xll.FDS(A1369,"FF_MAJOR_IND_NAME")</f>
        <v>MACHINERY &amp; EQUIPMENT</v>
      </c>
      <c r="E1369">
        <v>2020</v>
      </c>
      <c r="F1369" s="4">
        <f t="shared" si="147"/>
        <v>43831</v>
      </c>
      <c r="G1369" s="4">
        <f t="shared" si="148"/>
        <v>44196</v>
      </c>
      <c r="H1369" s="3">
        <v>1</v>
      </c>
      <c r="I1369" s="1" cm="1">
        <f t="array" ref="I1369">_xll.FDS(A1369,"FF_PTX_INC(ANN_R,"&amp;F1369&amp;","&amp;G1369&amp;",,,USD)")</f>
        <v>1805.34929609299</v>
      </c>
      <c r="J1369" s="1" cm="1">
        <f t="array" ref="J1369">_xll.FDS(A1369,"FF_MKT_VAL(ANN_R,"&amp;F1369&amp;","&amp;G1369&amp;",,,USD)")</f>
        <v>14897.921187862001</v>
      </c>
      <c r="K1369" s="1" cm="1">
        <f t="array" ref="K1369">_xll.FDS(A1369,"FF_SHLDRS_EQ(ANN_R,"&amp;F1369&amp;","&amp;G1369&amp;",,,USD)")</f>
        <v>22590.958798104901</v>
      </c>
      <c r="L1369" s="1" cm="1">
        <f t="array" ref="L1369">_xll.FDS(A1369,"FF_ASSETS(ANN_R,"&amp;F1369&amp;","&amp;G1369&amp;",,,USD)")</f>
        <v>48906.052586896301</v>
      </c>
      <c r="M1369" s="1" cm="1">
        <f t="array" ref="M1369">_xll.FDS(A1369,"FF_TAX_CF(ANN_R,"&amp;F1369&amp;","&amp;G1369&amp;",,,USD)")</f>
        <v>360.11700327694399</v>
      </c>
      <c r="N1369" s="1" cm="1">
        <f t="array" ref="N1369">_xll.FDS(A1369,"FF_INC_TAX(ANN_R,"&amp;F1369&amp;","&amp;G1369&amp;",,,USD)")</f>
        <v>424.01169658452301</v>
      </c>
      <c r="O1369" s="1" cm="1">
        <f t="array" ref="O1369">_xll.FDS(A1369,"FF_NET_INC(ANN_R,"&amp;F1369&amp;","&amp;G1369&amp;")")</f>
        <v>145882</v>
      </c>
      <c r="P1369" s="1" cm="1">
        <f t="array" ref="P1369">_xll.FDS(A1369,"FF_ROA(ANN_R,"&amp;F1369&amp;","&amp;G1369&amp;")")</f>
        <v>2.7679422117448702</v>
      </c>
      <c r="Q1369" cm="1">
        <f t="array" ref="Q1369">_xll.FDS(A1369,"FF_TAX_RATE(ANN_R,"&amp;F1369&amp;","&amp;G1369&amp;")")</f>
        <v>23.4864077274209</v>
      </c>
      <c r="R1369" t="e" cm="1">
        <f t="array" ref="R1369">_xll.FDS(A1369,"FF_TAX_REFUND(ANN_R,"&amp;F1369&amp;","&amp;G1369&amp;",,,,,""D=1"")")</f>
        <v>#N/A</v>
      </c>
      <c r="S1369">
        <f t="shared" si="149"/>
        <v>0.25236260457311277</v>
      </c>
      <c r="T1369" s="1" cm="1">
        <f t="array" ref="T1369">_xll.FDS($A1369,"FF_TAX_CF(ANN_R,"&amp;AE1369&amp;","&amp;AF1369&amp;",,,USD)")</f>
        <v>379.07540512085001</v>
      </c>
      <c r="U1369" s="1" cm="1">
        <f t="array" ref="U1369">_xll.FDS($A1369,"FF_TAX_CF(ANN_R,"&amp;AG1369&amp;","&amp;AH1369&amp;",,,USD)")</f>
        <v>790.76531765982497</v>
      </c>
      <c r="V1369" s="1" cm="1">
        <f t="array" ref="V1369">_xll.FDS(A1369,"FF_TAX_CF(ANN_R,"&amp;AI1369&amp;","&amp;AJ1369&amp;",,,USD)")</f>
        <v>188.834638990462</v>
      </c>
      <c r="W1369" s="1" cm="1">
        <f t="array" ref="W1369">_xll.FDS(A1369,"FF_TAX_CF(ANN_R,"&amp;AK1369&amp;","&amp;AL1369&amp;",,,USD)")</f>
        <v>501.10615478828498</v>
      </c>
      <c r="X1369" s="1" cm="1">
        <f t="array" ref="X1369">_xll.FDS(A1369,"FF_TAX_CF(ANN_R,"&amp;F1369&amp;","&amp;G1369&amp;",,,USD)")</f>
        <v>360.11700327694399</v>
      </c>
      <c r="Y1369" s="1" cm="1">
        <f t="array" ref="Y1369">_xll.FDS($A1369,"FF_PTX_INC(ANN_R,"&amp;AE1369&amp;","&amp;AF1369&amp;",,,USD)")</f>
        <v>1593.7638778686501</v>
      </c>
      <c r="Z1369" s="1" cm="1">
        <f t="array" ref="Z1369">_xll.FDS($A1369,"FF_PTX_INC(ANN_R,"&amp;AG1369&amp;","&amp;AH1369&amp;",,,USD)")</f>
        <v>1680.5817715711901</v>
      </c>
      <c r="AA1369" s="1" cm="1">
        <f t="array" ref="AA1369">_xll.FDS(A1369,"FF_PTX_INC(ANN_R,"&amp;AI1369&amp;","&amp;AJ1369&amp;",,,USD)")</f>
        <v>1893.1915426179801</v>
      </c>
      <c r="AB1369" s="1" cm="1">
        <f t="array" ref="AB1369">_xll.FDS(A1369,"FF_PTX_INC(ANN_R,"&amp;AK1369&amp;","&amp;AL1369&amp;",,,USD)")</f>
        <v>1823.5773286316501</v>
      </c>
      <c r="AC1369" s="1" cm="1">
        <f t="array" ref="AC1369">_xll.FDS(A1369,"FF_PTX_INC(ANN_R,"&amp;F1369&amp;","&amp;G1369&amp;",,,USD)")</f>
        <v>1805.34929609299</v>
      </c>
      <c r="AE1369" s="6">
        <f t="shared" si="150"/>
        <v>42370</v>
      </c>
      <c r="AF1369" s="6">
        <f t="shared" si="151"/>
        <v>42735</v>
      </c>
      <c r="AG1369" s="6">
        <f t="shared" si="152"/>
        <v>42736</v>
      </c>
      <c r="AH1369" s="6">
        <f t="shared" si="153"/>
        <v>43100</v>
      </c>
      <c r="AI1369" s="6">
        <f>DATE(YEAR(F1369)+AO1369,MONTH(F1369),DAY(F1369))</f>
        <v>43101</v>
      </c>
      <c r="AJ1369" s="6">
        <f>DATE(YEAR(G1369)+AO1369,MONTH(G1369),DAY(G1369))</f>
        <v>43465</v>
      </c>
      <c r="AK1369" s="6">
        <f>DATE(YEAR(F1369)+AP1369,MONTH(F1369),DAY(F1369))</f>
        <v>43466</v>
      </c>
      <c r="AL1369" s="6">
        <f>DATE(YEAR(G1369)+AP1369,MONTH(G1369),DAY(G1369))</f>
        <v>43830</v>
      </c>
      <c r="AM1369" s="8">
        <v>-4</v>
      </c>
      <c r="AN1369" s="8">
        <v>-3</v>
      </c>
      <c r="AO1369">
        <v>-2</v>
      </c>
      <c r="AP1369">
        <v>-1</v>
      </c>
      <c r="AQ1369" cm="1">
        <f t="array" ref="AQ1369">_xll.FDS(A1369,"FF_DEBT_LT(ANN_R,"&amp;F1369&amp;","&amp;G1369&amp;")")</f>
        <v>1096145</v>
      </c>
      <c r="AR1369" cm="1">
        <f t="array" ref="AR1369">_xll.FDS(A1369,"FF_RD_EXP(ANN_R,"&amp;F1369&amp;","&amp;G1369&amp;")")</f>
        <v>74597</v>
      </c>
      <c r="AS1369" t="e" cm="1">
        <f t="array" ref="AS1369">_xll.FDS(A1369,"FF_PTX_INC_FOR(ANN_R,"&amp;F1369&amp;","&amp;G1369&amp;")")</f>
        <v>#N/A</v>
      </c>
      <c r="AT1369" cm="1">
        <f t="array" ref="AT1369">_xll.FDS(A1369,"FF_MKT_VAL_PUBLIC(ANN_R,"&amp;[1]sample_report!E1369&amp;")")</f>
        <v>1284490.55596554</v>
      </c>
    </row>
    <row r="1370" spans="1:46" hidden="1" x14ac:dyDescent="0.25">
      <c r="A1370" t="s">
        <v>73</v>
      </c>
      <c r="B1370" t="s">
        <v>74</v>
      </c>
      <c r="C1370" t="s">
        <v>29</v>
      </c>
      <c r="D1370" t="str" cm="1">
        <f t="array" ref="D1370">_xll.FDS(A1370,"FF_MAJOR_IND_NAME")</f>
        <v>MACHINERY &amp; EQUIPMENT</v>
      </c>
      <c r="E1370">
        <v>2016</v>
      </c>
      <c r="F1370" s="4">
        <f t="shared" si="147"/>
        <v>42370</v>
      </c>
      <c r="G1370" s="4">
        <f t="shared" si="148"/>
        <v>42735</v>
      </c>
      <c r="H1370" s="3">
        <v>1</v>
      </c>
      <c r="I1370" s="1" cm="1">
        <f t="array" ref="I1370">_xll.FDS(A1370,"FF_PTX_INC(ANN_R,"&amp;F1370&amp;","&amp;G1370&amp;",,,USD)")</f>
        <v>1593.7638778686501</v>
      </c>
      <c r="J1370" s="1" cm="1">
        <f t="array" ref="J1370">_xll.FDS(A1370,"FF_MKT_VAL(ANN_R,"&amp;F1370&amp;","&amp;G1370&amp;",,,USD)")</f>
        <v>14146.427520704399</v>
      </c>
      <c r="K1370" s="1" cm="1">
        <f t="array" ref="K1370">_xll.FDS(A1370,"FF_SHLDRS_EQ(ANN_R,"&amp;F1370&amp;","&amp;G1370&amp;",,,USD)")</f>
        <v>18672.164797320998</v>
      </c>
      <c r="L1370" s="1" cm="1">
        <f t="array" ref="L1370">_xll.FDS(A1370,"FF_ASSETS(ANN_R,"&amp;F1370&amp;","&amp;G1370&amp;",,,USD)")</f>
        <v>38411.690223231897</v>
      </c>
      <c r="M1370" s="1" cm="1">
        <f t="array" ref="M1370">_xll.FDS(A1370,"FF_TAX_CF(ANN_R,"&amp;F1370&amp;","&amp;G1370&amp;",,,USD)")</f>
        <v>379.07540512085001</v>
      </c>
      <c r="N1370" s="1" cm="1">
        <f t="array" ref="N1370">_xll.FDS(A1370,"FF_INC_TAX(ANN_R,"&amp;F1370&amp;","&amp;G1370&amp;",,,USD)")</f>
        <v>440.23244857788097</v>
      </c>
      <c r="O1370" s="1" cm="1">
        <f t="array" ref="O1370">_xll.FDS(A1370,"FF_NET_INC(ANN_R,"&amp;F1370&amp;","&amp;G1370&amp;")")</f>
        <v>132836</v>
      </c>
      <c r="P1370" s="1" cm="1">
        <f t="array" ref="P1370">_xll.FDS(A1370,"FF_ROA(ANN_R,"&amp;F1370&amp;","&amp;G1370&amp;")")</f>
        <v>2.9623854477464699</v>
      </c>
      <c r="Q1370" cm="1">
        <f t="array" ref="Q1370">_xll.FDS(A1370,"FF_TAX_RATE(ANN_R,"&amp;F1370&amp;","&amp;G1370&amp;")")</f>
        <v>27.622187620829099</v>
      </c>
      <c r="R1370" t="e" cm="1">
        <f t="array" ref="R1370">_xll.FDS(A1370,"FF_TAX_REFUND(ANN_R,"&amp;F1370&amp;","&amp;G1370&amp;",,,,,""D=1"")")</f>
        <v>#N/A</v>
      </c>
      <c r="S1370">
        <f t="shared" si="149"/>
        <v>0.29488956336700323</v>
      </c>
      <c r="T1370" s="1" cm="1">
        <f t="array" ref="T1370">_xll.FDS($A1370,"FF_TAX_CF(ANN_R,"&amp;AE1370&amp;","&amp;AF1370&amp;",,,USD)")</f>
        <v>386.88478530664003</v>
      </c>
      <c r="U1370" s="1" cm="1">
        <f t="array" ref="U1370">_xll.FDS($A1370,"FF_TAX_CF(ANN_R,"&amp;AG1370&amp;","&amp;AH1370&amp;",,,USD)")</f>
        <v>295.99384926259501</v>
      </c>
      <c r="V1370" s="1" cm="1">
        <f t="array" ref="V1370">_xll.FDS(A1370,"FF_TAX_CF(ANN_R,"&amp;AI1370&amp;","&amp;AJ1370&amp;",,,USD)")</f>
        <v>387.944635258988</v>
      </c>
      <c r="W1370" s="1" cm="1">
        <f t="array" ref="W1370">_xll.FDS(A1370,"FF_TAX_CF(ANN_R,"&amp;AK1370&amp;","&amp;AL1370&amp;",,,USD)")</f>
        <v>489.45675098337199</v>
      </c>
      <c r="X1370" s="1" cm="1">
        <f t="array" ref="X1370">_xll.FDS(A1370,"FF_TAX_CF(ANN_R,"&amp;F1370&amp;","&amp;G1370&amp;",,,USD)")</f>
        <v>379.07540512085001</v>
      </c>
      <c r="Y1370" s="1" cm="1">
        <f t="array" ref="Y1370">_xll.FDS($A1370,"FF_PTX_INC(ANN_R,"&amp;AE1370&amp;","&amp;AF1370&amp;",,,USD)")</f>
        <v>1082.36302910838</v>
      </c>
      <c r="Z1370" s="1" cm="1">
        <f t="array" ref="Z1370">_xll.FDS($A1370,"FF_PTX_INC(ANN_R,"&amp;AG1370&amp;","&amp;AH1370&amp;",,,USD)")</f>
        <v>966.45489674061503</v>
      </c>
      <c r="AA1370" s="1" cm="1">
        <f t="array" ref="AA1370">_xll.FDS(A1370,"FF_PTX_INC(ANN_R,"&amp;AI1370&amp;","&amp;AJ1370&amp;",,,USD)")</f>
        <v>1378.9649340528999</v>
      </c>
      <c r="AB1370" s="1" cm="1">
        <f t="array" ref="AB1370">_xll.FDS(A1370,"FF_PTX_INC(ANN_R,"&amp;AK1370&amp;","&amp;AL1370&amp;",,,USD)")</f>
        <v>1555.0014580665199</v>
      </c>
      <c r="AC1370" s="1" cm="1">
        <f t="array" ref="AC1370">_xll.FDS(A1370,"FF_PTX_INC(ANN_R,"&amp;F1370&amp;","&amp;G1370&amp;",,,USD)")</f>
        <v>1593.7638778686501</v>
      </c>
      <c r="AE1370" s="6">
        <f t="shared" si="150"/>
        <v>40909</v>
      </c>
      <c r="AF1370" s="6">
        <f t="shared" si="151"/>
        <v>41274</v>
      </c>
      <c r="AG1370" s="6">
        <f t="shared" si="152"/>
        <v>41275</v>
      </c>
      <c r="AH1370" s="6">
        <f t="shared" si="153"/>
        <v>41639</v>
      </c>
      <c r="AI1370" s="6">
        <f>DATE(YEAR(F1370)+AO1370,MONTH(F1370),DAY(F1370))</f>
        <v>41640</v>
      </c>
      <c r="AJ1370" s="6">
        <f>DATE(YEAR(G1370)+AO1370,MONTH(G1370),DAY(G1370))</f>
        <v>42004</v>
      </c>
      <c r="AK1370" s="6">
        <f>DATE(YEAR(F1370)+AP1370,MONTH(F1370),DAY(F1370))</f>
        <v>42005</v>
      </c>
      <c r="AL1370" s="6">
        <f>DATE(YEAR(G1370)+AP1370,MONTH(G1370),DAY(G1370))</f>
        <v>42369</v>
      </c>
      <c r="AM1370" s="8">
        <v>-4</v>
      </c>
      <c r="AN1370" s="8">
        <v>-3</v>
      </c>
      <c r="AO1370">
        <v>-2</v>
      </c>
      <c r="AP1370">
        <v>-1</v>
      </c>
      <c r="AQ1370" cm="1">
        <f t="array" ref="AQ1370">_xll.FDS(A1370,"FF_DEBT_LT(ANN_R,"&amp;F1370&amp;","&amp;G1370&amp;")")</f>
        <v>814086</v>
      </c>
      <c r="AR1370" cm="1">
        <f t="array" ref="AR1370">_xll.FDS(A1370,"FF_RD_EXP(ANN_R,"&amp;F1370&amp;","&amp;G1370&amp;")")</f>
        <v>48189</v>
      </c>
      <c r="AS1370" t="e" cm="1">
        <f t="array" ref="AS1370">_xll.FDS(A1370,"FF_PTX_INC_FOR(ANN_R,"&amp;F1370&amp;","&amp;G1370&amp;")")</f>
        <v>#N/A</v>
      </c>
      <c r="AT1370" cm="1">
        <f t="array" ref="AT1370">_xll.FDS(A1370,"FF_MKT_VAL_PUBLIC(ANN_R,"&amp;[1]sample_report!E1370&amp;")")</f>
        <v>710507.08066376206</v>
      </c>
    </row>
    <row r="1371" spans="1:46" hidden="1" x14ac:dyDescent="0.25">
      <c r="A1371" t="s">
        <v>244</v>
      </c>
      <c r="B1371" t="s">
        <v>245</v>
      </c>
      <c r="C1371" t="s">
        <v>29</v>
      </c>
      <c r="D1371" t="str" cm="1">
        <f t="array" ref="D1371">_xll.FDS(A1371,"FF_MAJOR_IND_NAME")</f>
        <v>AUTOMOTIVE</v>
      </c>
      <c r="E1371">
        <v>2020</v>
      </c>
      <c r="F1371" s="4">
        <f t="shared" si="147"/>
        <v>43831</v>
      </c>
      <c r="G1371" s="4">
        <f t="shared" si="148"/>
        <v>44196</v>
      </c>
      <c r="H1371" s="3">
        <v>1</v>
      </c>
      <c r="I1371" s="1" cm="1">
        <f t="array" ref="I1371">_xll.FDS(A1371,"FF_PTX_INC(ANN_R,"&amp;F1371&amp;","&amp;G1371&amp;",,,USD)")</f>
        <v>22834.466043077398</v>
      </c>
      <c r="J1371" s="1" cm="1">
        <f t="array" ref="J1371">_xll.FDS(A1371,"FF_MKT_VAL(ANN_R,"&amp;F1371&amp;","&amp;G1371&amp;",,,USD)")</f>
        <v>166576.43163270201</v>
      </c>
      <c r="K1371" s="1" cm="1">
        <f t="array" ref="K1371">_xll.FDS(A1371,"FF_SHLDRS_EQ(ANN_R,"&amp;F1371&amp;","&amp;G1371&amp;",,,USD)")</f>
        <v>190995.20760385701</v>
      </c>
      <c r="L1371" s="1" cm="1">
        <f t="array" ref="L1371">_xll.FDS(A1371,"FF_ASSETS(ANN_R,"&amp;F1371&amp;","&amp;G1371&amp;",,,USD)")</f>
        <v>499952.40655343398</v>
      </c>
      <c r="M1371" s="1" cm="1">
        <f t="array" ref="M1371">_xll.FDS(A1371,"FF_TAX_CF(ANN_R,"&amp;F1371&amp;","&amp;G1371&amp;",,,USD)")</f>
        <v>880.24206463247504</v>
      </c>
      <c r="N1371" s="1" cm="1">
        <f t="array" ref="N1371">_xll.FDS(A1371,"FF_INC_TAX(ANN_R,"&amp;F1371&amp;","&amp;G1371&amp;",,,USD)")</f>
        <v>6270.9785672798798</v>
      </c>
      <c r="O1371" s="1" cm="1">
        <f t="array" ref="O1371">_xll.FDS(A1371,"FF_NET_INC(ANN_R,"&amp;F1371&amp;","&amp;G1371&amp;")")</f>
        <v>2036140</v>
      </c>
      <c r="P1371" s="1" cm="1">
        <f t="array" ref="P1371">_xll.FDS(A1371,"FF_ROA(ANN_R,"&amp;F1371&amp;","&amp;G1371&amp;")")</f>
        <v>3.8450632178594502</v>
      </c>
      <c r="Q1371" cm="1">
        <f t="array" ref="Q1371">_xll.FDS(A1371,"FF_TAX_RATE(ANN_R,"&amp;F1371&amp;","&amp;G1371&amp;")")</f>
        <v>27.462777344780601</v>
      </c>
      <c r="R1371" t="e" cm="1">
        <f t="array" ref="R1371">_xll.FDS(A1371,"FF_TAX_REFUND(ANN_R,"&amp;F1371&amp;","&amp;G1371&amp;",,,,,""D=1"")")</f>
        <v>#N/A</v>
      </c>
      <c r="S1371">
        <f t="shared" si="149"/>
        <v>0.25132400014400214</v>
      </c>
      <c r="T1371" s="1" cm="1">
        <f t="array" ref="T1371">_xll.FDS($A1371,"FF_TAX_CF(ANN_R,"&amp;AE1371&amp;","&amp;AF1371&amp;",,,USD)")</f>
        <v>7366.40085983276</v>
      </c>
      <c r="U1371" s="1" cm="1">
        <f t="array" ref="U1371">_xll.FDS($A1371,"FF_TAX_CF(ANN_R,"&amp;AG1371&amp;","&amp;AH1371&amp;",,,USD)")</f>
        <v>7891.9542271643904</v>
      </c>
      <c r="V1371" s="1" cm="1">
        <f t="array" ref="V1371">_xll.FDS(A1371,"FF_TAX_CF(ANN_R,"&amp;AI1371&amp;","&amp;AJ1371&amp;",,,USD)")</f>
        <v>4513.2462185472205</v>
      </c>
      <c r="W1371" s="1" cm="1">
        <f t="array" ref="W1371">_xll.FDS(A1371,"FF_TAX_CF(ANN_R,"&amp;AK1371&amp;","&amp;AL1371&amp;",,,USD)")</f>
        <v>7544.2672325503099</v>
      </c>
      <c r="X1371" s="1" cm="1">
        <f t="array" ref="X1371">_xll.FDS(A1371,"FF_TAX_CF(ANN_R,"&amp;F1371&amp;","&amp;G1371&amp;",,,USD)")</f>
        <v>880.24206463247504</v>
      </c>
      <c r="Y1371" s="1" cm="1">
        <f t="array" ref="Y1371">_xll.FDS($A1371,"FF_PTX_INC(ANN_R,"&amp;AE1371&amp;","&amp;AF1371&amp;",,,USD)")</f>
        <v>24844.057933807399</v>
      </c>
      <c r="Z1371" s="1" cm="1">
        <f t="array" ref="Z1371">_xll.FDS($A1371,"FF_PTX_INC(ANN_R,"&amp;AG1371&amp;","&amp;AH1371&amp;",,,USD)")</f>
        <v>20259.263377497002</v>
      </c>
      <c r="AA1371" s="1" cm="1">
        <f t="array" ref="AA1371">_xll.FDS(A1371,"FF_PTX_INC(ANN_R,"&amp;AI1371&amp;","&amp;AJ1371&amp;",,,USD)")</f>
        <v>23643.163276560601</v>
      </c>
      <c r="AB1371" s="1" cm="1">
        <f t="array" ref="AB1371">_xll.FDS(A1371,"FF_PTX_INC(ANN_R,"&amp;AK1371&amp;","&amp;AL1371&amp;",,,USD)")</f>
        <v>20609.331978643298</v>
      </c>
      <c r="AC1371" s="1" cm="1">
        <f t="array" ref="AC1371">_xll.FDS(A1371,"FF_PTX_INC(ANN_R,"&amp;F1371&amp;","&amp;G1371&amp;",,,USD)")</f>
        <v>22834.466043077398</v>
      </c>
      <c r="AE1371" s="6">
        <f t="shared" si="150"/>
        <v>42370</v>
      </c>
      <c r="AF1371" s="6">
        <f t="shared" si="151"/>
        <v>42735</v>
      </c>
      <c r="AG1371" s="6">
        <f t="shared" si="152"/>
        <v>42736</v>
      </c>
      <c r="AH1371" s="6">
        <f t="shared" si="153"/>
        <v>43100</v>
      </c>
      <c r="AI1371" s="6">
        <f>DATE(YEAR(F1371)+AO1371,MONTH(F1371),DAY(F1371))</f>
        <v>43101</v>
      </c>
      <c r="AJ1371" s="6">
        <f>DATE(YEAR(G1371)+AO1371,MONTH(G1371),DAY(G1371))</f>
        <v>43465</v>
      </c>
      <c r="AK1371" s="6">
        <f>DATE(YEAR(F1371)+AP1371,MONTH(F1371),DAY(F1371))</f>
        <v>43466</v>
      </c>
      <c r="AL1371" s="6">
        <f>DATE(YEAR(G1371)+AP1371,MONTH(G1371),DAY(G1371))</f>
        <v>43830</v>
      </c>
      <c r="AM1371" s="8">
        <v>-4</v>
      </c>
      <c r="AN1371" s="8">
        <v>-3</v>
      </c>
      <c r="AO1371">
        <v>-2</v>
      </c>
      <c r="AP1371">
        <v>-1</v>
      </c>
      <c r="AQ1371" cm="1">
        <f t="array" ref="AQ1371">_xll.FDS(A1371,"FF_DEBT_LT(ANN_R,"&amp;F1371&amp;","&amp;G1371&amp;")")</f>
        <v>11434219</v>
      </c>
      <c r="AR1371" cm="1">
        <f t="array" ref="AR1371">_xll.FDS(A1371,"FF_RD_EXP(ANN_R,"&amp;F1371&amp;","&amp;G1371&amp;")")</f>
        <v>1110369</v>
      </c>
      <c r="AS1371" t="e" cm="1">
        <f t="array" ref="AS1371">_xll.FDS(A1371,"FF_PTX_INC_FOR(ANN_R,"&amp;F1371&amp;","&amp;G1371&amp;")")</f>
        <v>#N/A</v>
      </c>
      <c r="AT1371" cm="1">
        <f t="array" ref="AT1371">_xll.FDS(A1371,"FF_MKT_VAL_PUBLIC(ANN_R,"&amp;[1]sample_report!E1371&amp;")")</f>
        <v>13883318.881740401</v>
      </c>
    </row>
    <row r="1372" spans="1:46" hidden="1" x14ac:dyDescent="0.25">
      <c r="A1372" t="s">
        <v>244</v>
      </c>
      <c r="B1372" t="s">
        <v>245</v>
      </c>
      <c r="C1372" t="s">
        <v>29</v>
      </c>
      <c r="D1372" t="str" cm="1">
        <f t="array" ref="D1372">_xll.FDS(A1372,"FF_MAJOR_IND_NAME")</f>
        <v>AUTOMOTIVE</v>
      </c>
      <c r="E1372">
        <v>2016</v>
      </c>
      <c r="F1372" s="4">
        <f t="shared" si="147"/>
        <v>42370</v>
      </c>
      <c r="G1372" s="4">
        <f t="shared" si="148"/>
        <v>42735</v>
      </c>
      <c r="H1372" s="2">
        <v>1</v>
      </c>
      <c r="I1372" s="1" cm="1">
        <f t="array" ref="I1372">_xll.FDS(A1372,"FF_PTX_INC(ANN_R,"&amp;F1372&amp;","&amp;G1372&amp;",,,USD)")</f>
        <v>24844.057933807399</v>
      </c>
      <c r="J1372" s="1" cm="1">
        <f t="array" ref="J1372">_xll.FDS(A1372,"FF_MKT_VAL(ANN_R,"&amp;F1372&amp;","&amp;G1372&amp;",,,USD)")</f>
        <v>160863.441027327</v>
      </c>
      <c r="K1372" s="1" cm="1">
        <f t="array" ref="K1372">_xll.FDS(A1372,"FF_SHLDRS_EQ(ANN_R,"&amp;F1372&amp;","&amp;G1372&amp;",,,USD)")</f>
        <v>153269.395358518</v>
      </c>
      <c r="L1372" s="1" cm="1">
        <f t="array" ref="L1372">_xll.FDS(A1372,"FF_ASSETS(ANN_R,"&amp;F1372&amp;","&amp;G1372&amp;",,,USD)")</f>
        <v>421972.47342107398</v>
      </c>
      <c r="M1372" s="1" cm="1">
        <f t="array" ref="M1372">_xll.FDS(A1372,"FF_TAX_CF(ANN_R,"&amp;F1372&amp;","&amp;G1372&amp;",,,USD)")</f>
        <v>7366.40085983276</v>
      </c>
      <c r="N1372" s="1" cm="1">
        <f t="array" ref="N1372">_xll.FDS(A1372,"FF_INC_TAX(ANN_R,"&amp;F1372&amp;","&amp;G1372&amp;",,,USD)")</f>
        <v>7313.7711601257297</v>
      </c>
      <c r="O1372" s="1" cm="1">
        <f t="array" ref="O1372">_xll.FDS(A1372,"FF_NET_INC(ANN_R,"&amp;F1372&amp;","&amp;G1372&amp;")")</f>
        <v>2312694</v>
      </c>
      <c r="P1372" s="1" cm="1">
        <f t="array" ref="P1372">_xll.FDS(A1372,"FF_ROA(ANN_R,"&amp;F1372&amp;","&amp;G1372&amp;")")</f>
        <v>4.86077455625193</v>
      </c>
      <c r="Q1372" cm="1">
        <f t="array" ref="Q1372">_xll.FDS(A1372,"FF_TAX_RATE(ANN_R,"&amp;F1372&amp;","&amp;G1372&amp;")")</f>
        <v>29.4387139959663</v>
      </c>
      <c r="R1372" t="e" cm="1">
        <f t="array" ref="R1372">_xll.FDS(A1372,"FF_TAX_REFUND(ANN_R,"&amp;F1372&amp;","&amp;G1372&amp;",,,,,""D=1"")")</f>
        <v>#N/A</v>
      </c>
      <c r="S1372">
        <f t="shared" si="149"/>
        <v>0.30084402948324396</v>
      </c>
      <c r="T1372" s="1" cm="1">
        <f t="array" ref="T1372">_xll.FDS($A1372,"FF_TAX_CF(ANN_R,"&amp;AE1372&amp;","&amp;AF1372&amp;",,,USD)")</f>
        <v>3576.93341065198</v>
      </c>
      <c r="U1372" s="1" cm="1">
        <f t="array" ref="U1372">_xll.FDS($A1372,"FF_TAX_CF(ANN_R,"&amp;AG1372&amp;","&amp;AH1372&amp;",,,USD)")</f>
        <v>3992.50350704417</v>
      </c>
      <c r="V1372" s="1" cm="1">
        <f t="array" ref="V1372">_xll.FDS(A1372,"FF_TAX_CF(ANN_R,"&amp;AI1372&amp;","&amp;AJ1372&amp;",,,USD)")</f>
        <v>4104.29072149284</v>
      </c>
      <c r="W1372" s="1" cm="1">
        <f t="array" ref="W1372">_xll.FDS(A1372,"FF_TAX_CF(ANN_R,"&amp;AK1372&amp;","&amp;AL1372&amp;",,,USD)")</f>
        <v>10430.0439079553</v>
      </c>
      <c r="X1372" s="1" cm="1">
        <f t="array" ref="X1372">_xll.FDS(A1372,"FF_TAX_CF(ANN_R,"&amp;F1372&amp;","&amp;G1372&amp;",,,USD)")</f>
        <v>7366.40085983276</v>
      </c>
      <c r="Y1372" s="1" cm="1">
        <f t="array" ref="Y1372">_xll.FDS($A1372,"FF_PTX_INC(ANN_R,"&amp;AE1372&amp;","&amp;AF1372&amp;",,,USD)")</f>
        <v>5482.0772421369302</v>
      </c>
      <c r="Z1372" s="1" cm="1">
        <f t="array" ref="Z1372">_xll.FDS($A1372,"FF_PTX_INC(ANN_R,"&amp;AG1372&amp;","&amp;AH1372&amp;",,,USD)")</f>
        <v>16930.3777719475</v>
      </c>
      <c r="AA1372" s="1" cm="1">
        <f t="array" ref="AA1372">_xll.FDS(A1372,"FF_PTX_INC(ANN_R,"&amp;AI1372&amp;","&amp;AJ1372&amp;",,,USD)")</f>
        <v>24369.0046637505</v>
      </c>
      <c r="AB1372" s="1" cm="1">
        <f t="array" ref="AB1372">_xll.FDS(A1372,"FF_PTX_INC(ANN_R,"&amp;AK1372&amp;","&amp;AL1372&amp;",,,USD)")</f>
        <v>26332.791408475499</v>
      </c>
      <c r="AC1372" s="1" cm="1">
        <f t="array" ref="AC1372">_xll.FDS(A1372,"FF_PTX_INC(ANN_R,"&amp;F1372&amp;","&amp;G1372&amp;",,,USD)")</f>
        <v>24844.057933807399</v>
      </c>
      <c r="AE1372" s="6">
        <f t="shared" si="150"/>
        <v>40909</v>
      </c>
      <c r="AF1372" s="6">
        <f t="shared" si="151"/>
        <v>41274</v>
      </c>
      <c r="AG1372" s="6">
        <f t="shared" si="152"/>
        <v>41275</v>
      </c>
      <c r="AH1372" s="6">
        <f t="shared" si="153"/>
        <v>41639</v>
      </c>
      <c r="AI1372" s="6">
        <f>DATE(YEAR(F1372)+AO1372,MONTH(F1372),DAY(F1372))</f>
        <v>41640</v>
      </c>
      <c r="AJ1372" s="6">
        <f>DATE(YEAR(G1372)+AO1372,MONTH(G1372),DAY(G1372))</f>
        <v>42004</v>
      </c>
      <c r="AK1372" s="6">
        <f>DATE(YEAR(F1372)+AP1372,MONTH(F1372),DAY(F1372))</f>
        <v>42005</v>
      </c>
      <c r="AL1372" s="6">
        <f>DATE(YEAR(G1372)+AP1372,MONTH(G1372),DAY(G1372))</f>
        <v>42369</v>
      </c>
      <c r="AM1372" s="8">
        <v>-4</v>
      </c>
      <c r="AN1372" s="8">
        <v>-3</v>
      </c>
      <c r="AO1372">
        <v>-2</v>
      </c>
      <c r="AP1372">
        <v>-1</v>
      </c>
      <c r="AQ1372" cm="1">
        <f t="array" ref="AQ1372">_xll.FDS(A1372,"FF_DEBT_LT(ANN_R,"&amp;F1372&amp;","&amp;G1372&amp;")")</f>
        <v>9772065</v>
      </c>
      <c r="AR1372" cm="1">
        <f t="array" ref="AR1372">_xll.FDS(A1372,"FF_RD_EXP(ANN_R,"&amp;F1372&amp;","&amp;G1372&amp;")")</f>
        <v>1055672</v>
      </c>
      <c r="AS1372" t="e" cm="1">
        <f t="array" ref="AS1372">_xll.FDS(A1372,"FF_PTX_INC_FOR(ANN_R,"&amp;F1372&amp;","&amp;G1372&amp;")")</f>
        <v>#N/A</v>
      </c>
      <c r="AT1372" cm="1">
        <f t="array" ref="AT1372">_xll.FDS(A1372,"FF_MKT_VAL_PUBLIC(ANN_R,"&amp;[1]sample_report!E1372&amp;")")</f>
        <v>11636509.6474462</v>
      </c>
    </row>
    <row r="1373" spans="1:46" hidden="1" x14ac:dyDescent="0.25">
      <c r="A1373" t="s">
        <v>403</v>
      </c>
      <c r="B1373" t="s">
        <v>404</v>
      </c>
      <c r="C1373" t="s">
        <v>67</v>
      </c>
      <c r="D1373" t="s">
        <v>1464</v>
      </c>
      <c r="E1373">
        <v>2018</v>
      </c>
      <c r="F1373" s="4">
        <f t="shared" si="147"/>
        <v>43101</v>
      </c>
      <c r="G1373" s="4">
        <f t="shared" si="148"/>
        <v>43465</v>
      </c>
      <c r="H1373" s="3"/>
      <c r="I1373" s="1" cm="1">
        <f t="array" ref="I1373">_xll.FDS(A1373,"FF_PTX_INC(ANN_R,"&amp;F1373&amp;","&amp;G1373&amp;",,,USD)")</f>
        <v>1474.9758038202499</v>
      </c>
      <c r="J1373" s="1" cm="1">
        <f t="array" ref="J1373">_xll.FDS(A1373,"FF_MKT_VAL(ANN_R,"&amp;F1373&amp;","&amp;G1373&amp;",,,USD)")</f>
        <v>28519.099651306198</v>
      </c>
      <c r="K1373" s="1" cm="1">
        <f t="array" ref="K1373">_xll.FDS(A1373,"FF_SHLDRS_EQ(ANN_R,"&amp;F1373&amp;","&amp;G1373&amp;",,,USD)")</f>
        <v>12251.1108962818</v>
      </c>
      <c r="L1373" s="1" cm="1">
        <f t="array" ref="L1373">_xll.FDS(A1373,"FF_ASSETS(ANN_R,"&amp;F1373&amp;","&amp;G1373&amp;",,,USD)")</f>
        <v>15202.158093124301</v>
      </c>
      <c r="M1373" s="1" cm="1">
        <f t="array" ref="M1373">_xll.FDS(A1373,"FF_TAX_CF(ANN_R,"&amp;F1373&amp;","&amp;G1373&amp;",,,USD)")</f>
        <v>361.18298074568099</v>
      </c>
      <c r="N1373" s="1" cm="1">
        <f t="array" ref="N1373">_xll.FDS(A1373,"FF_INC_TAX(ANN_R,"&amp;F1373&amp;","&amp;G1373&amp;",,,USD)")</f>
        <v>282.62923688241102</v>
      </c>
      <c r="O1373" s="1" cm="1">
        <f t="array" ref="O1373">_xll.FDS(A1373,"FF_NET_INC(ANN_R,"&amp;F1373&amp;","&amp;G1373&amp;")")</f>
        <v>35501.622000000003</v>
      </c>
      <c r="P1373" s="1" cm="1">
        <f t="array" ref="P1373">_xll.FDS(A1373,"FF_ROA(ANN_R,"&amp;F1373&amp;","&amp;G1373&amp;")")</f>
        <v>7.7312582701492802</v>
      </c>
      <c r="Q1373" cm="1">
        <f t="array" ref="Q1373">_xll.FDS(A1373,"FF_TAX_RATE(ANN_R,"&amp;F1373&amp;","&amp;G1373&amp;")")</f>
        <v>19.161618526242201</v>
      </c>
      <c r="R1373" t="e" cm="1">
        <f t="array" ref="R1373">_xll.FDS(A1373,"FF_TAX_REFUND(ANN_R,"&amp;F1373&amp;","&amp;G1373&amp;",,,,,""D=1"")")</f>
        <v>#N/A</v>
      </c>
      <c r="S1373">
        <f t="shared" si="149"/>
        <v>0.17379131493270819</v>
      </c>
      <c r="T1373" s="1" cm="1">
        <f t="array" ref="T1373">_xll.FDS($A1373,"FF_TAX_CF(ANN_R,"&amp;AE1373&amp;","&amp;AF1373&amp;",,,USD)")</f>
        <v>276.29596221184698</v>
      </c>
      <c r="U1373" s="1" cm="1">
        <f t="array" ref="U1373">_xll.FDS($A1373,"FF_TAX_CF(ANN_R,"&amp;AG1373&amp;","&amp;AH1373&amp;",,,USD)")</f>
        <v>226.03406998199199</v>
      </c>
      <c r="V1373" s="1" cm="1">
        <f t="array" ref="V1373">_xll.FDS(A1373,"FF_TAX_CF(ANN_R,"&amp;AI1373&amp;","&amp;AJ1373&amp;",,,USD)")</f>
        <v>279.78412477101199</v>
      </c>
      <c r="W1373" s="1" cm="1">
        <f t="array" ref="W1373">_xll.FDS(A1373,"FF_TAX_CF(ANN_R,"&amp;AK1373&amp;","&amp;AL1373&amp;",,,USD)")</f>
        <v>190.31052433611501</v>
      </c>
      <c r="X1373" s="1" cm="1">
        <f t="array" ref="X1373">_xll.FDS(A1373,"FF_TAX_CF(ANN_R,"&amp;F1373&amp;","&amp;G1373&amp;",,,USD)")</f>
        <v>361.18298074568099</v>
      </c>
      <c r="Y1373" s="1" cm="1">
        <f t="array" ref="Y1373">_xll.FDS($A1373,"FF_PTX_INC(ANN_R,"&amp;AE1373&amp;","&amp;AF1373&amp;",,,USD)")</f>
        <v>1510.1257311408999</v>
      </c>
      <c r="Z1373" s="1" cm="1">
        <f t="array" ref="Z1373">_xll.FDS($A1373,"FF_PTX_INC(ANN_R,"&amp;AG1373&amp;","&amp;AH1373&amp;",,,USD)")</f>
        <v>1607.9898648507899</v>
      </c>
      <c r="AA1373" s="1" cm="1">
        <f t="array" ref="AA1373">_xll.FDS(A1373,"FF_PTX_INC(ANN_R,"&amp;AI1373&amp;","&amp;AJ1373&amp;",,,USD)")</f>
        <v>1516.2377607409201</v>
      </c>
      <c r="AB1373" s="1" cm="1">
        <f t="array" ref="AB1373">_xll.FDS(A1373,"FF_PTX_INC(ANN_R,"&amp;AK1373&amp;","&amp;AL1373&amp;",,,USD)")</f>
        <v>1564.2859597597901</v>
      </c>
      <c r="AC1373" s="1" cm="1">
        <f t="array" ref="AC1373">_xll.FDS(A1373,"FF_PTX_INC(ANN_R,"&amp;F1373&amp;","&amp;G1373&amp;",,,USD)")</f>
        <v>1474.9758038202499</v>
      </c>
      <c r="AE1373" s="6">
        <f t="shared" si="150"/>
        <v>41640</v>
      </c>
      <c r="AF1373" s="6">
        <f t="shared" si="151"/>
        <v>42004</v>
      </c>
      <c r="AG1373" s="6">
        <f t="shared" si="152"/>
        <v>42005</v>
      </c>
      <c r="AH1373" s="6">
        <f t="shared" si="153"/>
        <v>42369</v>
      </c>
      <c r="AI1373" s="6">
        <f>DATE(YEAR(F1373)+AO1373,MONTH(F1373),DAY(F1373))</f>
        <v>42370</v>
      </c>
      <c r="AJ1373" s="6">
        <f>DATE(YEAR(G1373)+AO1373,MONTH(G1373),DAY(G1373))</f>
        <v>42735</v>
      </c>
      <c r="AK1373" s="6">
        <f>DATE(YEAR(F1373)+AP1373,MONTH(F1373),DAY(F1373))</f>
        <v>42736</v>
      </c>
      <c r="AL1373" s="6">
        <f>DATE(YEAR(G1373)+AP1373,MONTH(G1373),DAY(G1373))</f>
        <v>43100</v>
      </c>
      <c r="AM1373" s="8">
        <v>-4</v>
      </c>
      <c r="AN1373" s="8">
        <v>-3</v>
      </c>
      <c r="AO1373">
        <v>-2</v>
      </c>
      <c r="AP1373">
        <v>-1</v>
      </c>
      <c r="AQ1373" cm="1">
        <f t="array" ref="AQ1373">_xll.FDS(A1373,"FF_DEBT_LT(ANN_R,"&amp;F1373&amp;","&amp;G1373&amp;")")</f>
        <v>1600</v>
      </c>
      <c r="AR1373" cm="1">
        <f t="array" ref="AR1373">_xll.FDS(A1373,"FF_RD_EXP(ANN_R,"&amp;F1373&amp;","&amp;G1373&amp;")")</f>
        <v>3688.8580000000002</v>
      </c>
      <c r="AS1373" t="e" cm="1">
        <f t="array" ref="AS1373">_xll.FDS(A1373,"FF_PTX_INC_FOR(ANN_R,"&amp;F1373&amp;","&amp;G1373&amp;")")</f>
        <v>#N/A</v>
      </c>
      <c r="AT1373" cm="1">
        <f t="array" ref="AT1373">_xll.FDS(A1373,"FF_MKT_VAL_PUBLIC(ANN_R,"&amp;[1]sample_report!E1373&amp;")")</f>
        <v>475849.81242275098</v>
      </c>
    </row>
    <row r="1374" spans="1:46" hidden="1" x14ac:dyDescent="0.25">
      <c r="A1374" t="s">
        <v>490</v>
      </c>
      <c r="B1374" t="s">
        <v>491</v>
      </c>
      <c r="C1374" t="s">
        <v>29</v>
      </c>
      <c r="D1374" t="s">
        <v>1464</v>
      </c>
      <c r="E1374">
        <v>2018</v>
      </c>
      <c r="F1374" s="4">
        <f t="shared" si="147"/>
        <v>43101</v>
      </c>
      <c r="G1374" s="4">
        <f t="shared" si="148"/>
        <v>43465</v>
      </c>
      <c r="H1374" s="3"/>
      <c r="I1374" s="1" cm="1">
        <f t="array" ref="I1374">_xll.FDS(A1374,"FF_PTX_INC(ANN_R,"&amp;F1374&amp;","&amp;G1374&amp;",,,USD)")</f>
        <v>15703.699347101199</v>
      </c>
      <c r="J1374" s="1" cm="1">
        <f t="array" ref="J1374">_xll.FDS(A1374,"FF_MKT_VAL(ANN_R,"&amp;F1374&amp;","&amp;G1374&amp;",,,USD)")</f>
        <v>90815.891452941505</v>
      </c>
      <c r="K1374" s="1" cm="1">
        <f t="array" ref="K1374">_xll.FDS(A1374,"FF_SHLDRS_EQ(ANN_R,"&amp;F1374&amp;","&amp;G1374&amp;",,,USD)")</f>
        <v>85099.729267654897</v>
      </c>
      <c r="L1374" s="1" cm="1">
        <f t="array" ref="L1374">_xll.FDS(A1374,"FF_ASSETS(ANN_R,"&amp;F1374&amp;","&amp;G1374&amp;",,,USD)")</f>
        <v>205816.88448566</v>
      </c>
      <c r="M1374" s="1" cm="1">
        <f t="array" ref="M1374">_xll.FDS(A1374,"FF_TAX_CF(ANN_R,"&amp;F1374&amp;","&amp;G1374&amp;",,,USD)")</f>
        <v>5184.7194216772896</v>
      </c>
      <c r="N1374" s="1" cm="1">
        <f t="array" ref="N1374">_xll.FDS(A1374,"FF_INC_TAX(ANN_R,"&amp;F1374&amp;","&amp;G1374&amp;",,,USD)")</f>
        <v>4816.0998423397496</v>
      </c>
      <c r="O1374" s="1" cm="1">
        <f t="array" ref="O1374">_xll.FDS(A1374,"FF_NET_INC(ANN_R,"&amp;F1374&amp;","&amp;G1374&amp;")")</f>
        <v>897887</v>
      </c>
      <c r="P1374" s="1" cm="1">
        <f t="array" ref="P1374">_xll.FDS(A1374,"FF_ROA(ANN_R,"&amp;F1374&amp;","&amp;G1374&amp;")")</f>
        <v>4.1627665760563701</v>
      </c>
      <c r="Q1374" cm="1">
        <f t="array" ref="Q1374">_xll.FDS(A1374,"FF_TAX_RATE(ANN_R,"&amp;F1374&amp;","&amp;G1374&amp;")")</f>
        <v>30.668568825018902</v>
      </c>
      <c r="R1374" t="e" cm="1">
        <f t="array" ref="R1374">_xll.FDS(A1374,"FF_TAX_REFUND(ANN_R,"&amp;F1374&amp;","&amp;G1374&amp;",,,,,""D=1"")")</f>
        <v>#N/A</v>
      </c>
      <c r="S1374">
        <f t="shared" si="149"/>
        <v>0.34518702142891722</v>
      </c>
      <c r="T1374" s="1" cm="1">
        <f t="array" ref="T1374">_xll.FDS($A1374,"FF_TAX_CF(ANN_R,"&amp;AE1374&amp;","&amp;AF1374&amp;",,,USD)")</f>
        <v>4615.5738186705903</v>
      </c>
      <c r="U1374" s="1" cm="1">
        <f t="array" ref="U1374">_xll.FDS($A1374,"FF_TAX_CF(ANN_R,"&amp;AG1374&amp;","&amp;AH1374&amp;",,,USD)")</f>
        <v>4946.0346563849598</v>
      </c>
      <c r="V1374" s="1" cm="1">
        <f t="array" ref="V1374">_xll.FDS(A1374,"FF_TAX_CF(ANN_R,"&amp;AI1374&amp;","&amp;AJ1374&amp;",,,USD)")</f>
        <v>2851.5887184143098</v>
      </c>
      <c r="W1374" s="1" cm="1">
        <f t="array" ref="W1374">_xll.FDS(A1374,"FF_TAX_CF(ANN_R,"&amp;AK1374&amp;","&amp;AL1374&amp;",,,USD)")</f>
        <v>4325.1252117622598</v>
      </c>
      <c r="X1374" s="1" cm="1">
        <f t="array" ref="X1374">_xll.FDS(A1374,"FF_TAX_CF(ANN_R,"&amp;F1374&amp;","&amp;G1374&amp;",,,USD)")</f>
        <v>5184.7194216772896</v>
      </c>
      <c r="Y1374" s="1" cm="1">
        <f t="array" ref="Y1374">_xll.FDS($A1374,"FF_PTX_INC(ANN_R,"&amp;AE1374&amp;","&amp;AF1374&amp;",,,USD)")</f>
        <v>12919.791236175201</v>
      </c>
      <c r="Z1374" s="1" cm="1">
        <f t="array" ref="Z1374">_xll.FDS($A1374,"FF_PTX_INC(ANN_R,"&amp;AG1374&amp;","&amp;AH1374&amp;",,,USD)")</f>
        <v>9709.29449218232</v>
      </c>
      <c r="AA1374" s="1" cm="1">
        <f t="array" ref="AA1374">_xll.FDS(A1374,"FF_PTX_INC(ANN_R,"&amp;AI1374&amp;","&amp;AJ1374&amp;",,,USD)")</f>
        <v>11069.383228302</v>
      </c>
      <c r="AB1374" s="1" cm="1">
        <f t="array" ref="AB1374">_xll.FDS(A1374,"FF_PTX_INC(ANN_R,"&amp;AK1374&amp;","&amp;AL1374&amp;",,,USD)")</f>
        <v>14108.451928013899</v>
      </c>
      <c r="AC1374" s="1" cm="1">
        <f t="array" ref="AC1374">_xll.FDS(A1374,"FF_PTX_INC(ANN_R,"&amp;F1374&amp;","&amp;G1374&amp;",,,USD)")</f>
        <v>15703.699347101199</v>
      </c>
      <c r="AE1374" s="6">
        <f t="shared" si="150"/>
        <v>41640</v>
      </c>
      <c r="AF1374" s="6">
        <f t="shared" si="151"/>
        <v>42004</v>
      </c>
      <c r="AG1374" s="6">
        <f t="shared" si="152"/>
        <v>42005</v>
      </c>
      <c r="AH1374" s="6">
        <f t="shared" si="153"/>
        <v>42369</v>
      </c>
      <c r="AI1374" s="6">
        <f>DATE(YEAR(F1374)+AO1374,MONTH(F1374),DAY(F1374))</f>
        <v>42370</v>
      </c>
      <c r="AJ1374" s="6">
        <f>DATE(YEAR(G1374)+AO1374,MONTH(G1374),DAY(G1374))</f>
        <v>42735</v>
      </c>
      <c r="AK1374" s="6">
        <f>DATE(YEAR(F1374)+AP1374,MONTH(F1374),DAY(F1374))</f>
        <v>42736</v>
      </c>
      <c r="AL1374" s="6">
        <f>DATE(YEAR(G1374)+AP1374,MONTH(G1374),DAY(G1374))</f>
        <v>43100</v>
      </c>
      <c r="AM1374" s="8">
        <v>-4</v>
      </c>
      <c r="AN1374" s="8">
        <v>-3</v>
      </c>
      <c r="AO1374">
        <v>-2</v>
      </c>
      <c r="AP1374">
        <v>-1</v>
      </c>
      <c r="AQ1374" cm="1">
        <f t="array" ref="AQ1374">_xll.FDS(A1374,"FF_DEBT_LT(ANN_R,"&amp;F1374&amp;","&amp;G1374&amp;")")</f>
        <v>2978140</v>
      </c>
      <c r="AR1374" cm="1">
        <f t="array" ref="AR1374">_xll.FDS(A1374,"FF_RD_EXP(ANN_R,"&amp;F1374&amp;","&amp;G1374&amp;")")</f>
        <v>208567</v>
      </c>
      <c r="AS1374" t="e" cm="1">
        <f t="array" ref="AS1374">_xll.FDS(A1374,"FF_PTX_INC_FOR(ANN_R,"&amp;F1374&amp;","&amp;G1374&amp;")")</f>
        <v>#N/A</v>
      </c>
      <c r="AT1374" cm="1">
        <f t="array" ref="AT1374">_xll.FDS(A1374,"FF_MKT_VAL_PUBLIC(ANN_R,"&amp;[1]sample_report!E1374&amp;")")</f>
        <v>5686103.4240100104</v>
      </c>
    </row>
    <row r="1375" spans="1:46" hidden="1" x14ac:dyDescent="0.25">
      <c r="A1375" t="s">
        <v>886</v>
      </c>
      <c r="B1375" t="s">
        <v>887</v>
      </c>
      <c r="C1375" t="s">
        <v>502</v>
      </c>
      <c r="D1375" t="s">
        <v>1464</v>
      </c>
      <c r="E1375">
        <v>2018</v>
      </c>
      <c r="F1375" s="4">
        <f t="shared" si="147"/>
        <v>43101</v>
      </c>
      <c r="G1375" s="4">
        <f t="shared" si="148"/>
        <v>43465</v>
      </c>
      <c r="H1375" s="3"/>
      <c r="I1375" s="1" cm="1">
        <f t="array" ref="I1375">_xll.FDS(A1375,"FF_PTX_INC(ANN_R,"&amp;F1375&amp;","&amp;G1375&amp;",,,USD)")</f>
        <v>292.99299999999999</v>
      </c>
      <c r="J1375" s="1" cm="1">
        <f t="array" ref="J1375">_xll.FDS(A1375,"FF_MKT_VAL(ANN_R,"&amp;F1375&amp;","&amp;G1375&amp;",,,USD)")</f>
        <v>5872.5768595500003</v>
      </c>
      <c r="K1375" s="1" cm="1">
        <f t="array" ref="K1375">_xll.FDS(A1375,"FF_SHLDRS_EQ(ANN_R,"&amp;F1375&amp;","&amp;G1375&amp;",,,USD)")</f>
        <v>223.59</v>
      </c>
      <c r="L1375" s="1" cm="1">
        <f t="array" ref="L1375">_xll.FDS(A1375,"FF_ASSETS(ANN_R,"&amp;F1375&amp;","&amp;G1375&amp;",,,USD)")</f>
        <v>1240.8710000000001</v>
      </c>
      <c r="M1375" s="1" cm="1">
        <f t="array" ref="M1375">_xll.FDS(A1375,"FF_TAX_CF(ANN_R,"&amp;F1375&amp;","&amp;G1375&amp;",,,USD)")</f>
        <v>50.091000000000001</v>
      </c>
      <c r="N1375" s="1" cm="1">
        <f t="array" ref="N1375">_xll.FDS(A1375,"FF_INC_TAX(ANN_R,"&amp;F1375&amp;","&amp;G1375&amp;",,,USD)")</f>
        <v>58.774000000000001</v>
      </c>
      <c r="O1375" s="1" cm="1">
        <f t="array" ref="O1375">_xll.FDS(A1375,"FF_NET_INC(ANN_R,"&amp;F1375&amp;","&amp;G1375&amp;")")</f>
        <v>234.46100000000001</v>
      </c>
      <c r="P1375" s="1" cm="1">
        <f t="array" ref="P1375">_xll.FDS(A1375,"FF_ROA(ANN_R,"&amp;F1375&amp;","&amp;G1375&amp;")")</f>
        <v>20.022861456753901</v>
      </c>
      <c r="Q1375" cm="1">
        <f t="array" ref="Q1375">_xll.FDS(A1375,"FF_TAX_RATE(ANN_R,"&amp;F1375&amp;","&amp;G1375&amp;")")</f>
        <v>20.0598649114484</v>
      </c>
      <c r="R1375" t="e" cm="1">
        <f t="array" ref="R1375">_xll.FDS(A1375,"FF_TAX_REFUND(ANN_R,"&amp;F1375&amp;","&amp;G1375&amp;",,,,,""D=1"")")</f>
        <v>#N/A</v>
      </c>
      <c r="S1375">
        <f t="shared" si="149"/>
        <v>0.28396312761506276</v>
      </c>
      <c r="T1375" s="1" cm="1">
        <f t="array" ref="T1375">_xll.FDS($A1375,"FF_TAX_CF(ANN_R,"&amp;AE1375&amp;","&amp;AF1375&amp;",,,USD)")</f>
        <v>58.405000000000001</v>
      </c>
      <c r="U1375" s="1" cm="1">
        <f t="array" ref="U1375">_xll.FDS($A1375,"FF_TAX_CF(ANN_R,"&amp;AG1375&amp;","&amp;AH1375&amp;",,,USD)")</f>
        <v>65.668000000000006</v>
      </c>
      <c r="V1375" s="1" cm="1">
        <f t="array" ref="V1375">_xll.FDS(A1375,"FF_TAX_CF(ANN_R,"&amp;AI1375&amp;","&amp;AJ1375&amp;",,,USD)")</f>
        <v>80.378</v>
      </c>
      <c r="W1375" s="1" cm="1">
        <f t="array" ref="W1375">_xll.FDS(A1375,"FF_TAX_CF(ANN_R,"&amp;AK1375&amp;","&amp;AL1375&amp;",,,USD)")</f>
        <v>84.251000000000005</v>
      </c>
      <c r="X1375" s="1" cm="1">
        <f t="array" ref="X1375">_xll.FDS(A1375,"FF_TAX_CF(ANN_R,"&amp;F1375&amp;","&amp;G1375&amp;",,,USD)")</f>
        <v>50.091000000000001</v>
      </c>
      <c r="Y1375" s="1" cm="1">
        <f t="array" ref="Y1375">_xll.FDS($A1375,"FF_PTX_INC(ANN_R,"&amp;AE1375&amp;","&amp;AF1375&amp;",,,USD)")</f>
        <v>181.38499999999999</v>
      </c>
      <c r="Z1375" s="1" cm="1">
        <f t="array" ref="Z1375">_xll.FDS($A1375,"FF_PTX_INC(ANN_R,"&amp;AG1375&amp;","&amp;AH1375&amp;",,,USD)")</f>
        <v>208.15</v>
      </c>
      <c r="AA1375" s="1" cm="1">
        <f t="array" ref="AA1375">_xll.FDS(A1375,"FF_PTX_INC(ANN_R,"&amp;AI1375&amp;","&amp;AJ1375&amp;",,,USD)")</f>
        <v>241.37799999999999</v>
      </c>
      <c r="AB1375" s="1" cm="1">
        <f t="array" ref="AB1375">_xll.FDS(A1375,"FF_PTX_INC(ANN_R,"&amp;AK1375&amp;","&amp;AL1375&amp;",,,USD)")</f>
        <v>269.18200000000002</v>
      </c>
      <c r="AC1375" s="1" cm="1">
        <f t="array" ref="AC1375">_xll.FDS(A1375,"FF_PTX_INC(ANN_R,"&amp;F1375&amp;","&amp;G1375&amp;",,,USD)")</f>
        <v>292.99299999999999</v>
      </c>
      <c r="AE1375" s="6">
        <f t="shared" si="150"/>
        <v>41640</v>
      </c>
      <c r="AF1375" s="6">
        <f t="shared" si="151"/>
        <v>42004</v>
      </c>
      <c r="AG1375" s="6">
        <f t="shared" si="152"/>
        <v>42005</v>
      </c>
      <c r="AH1375" s="6">
        <f t="shared" si="153"/>
        <v>42369</v>
      </c>
      <c r="AI1375" s="6">
        <f>DATE(YEAR(F1375)+AO1375,MONTH(F1375),DAY(F1375))</f>
        <v>42370</v>
      </c>
      <c r="AJ1375" s="6">
        <f>DATE(YEAR(G1375)+AO1375,MONTH(G1375),DAY(G1375))</f>
        <v>42735</v>
      </c>
      <c r="AK1375" s="6">
        <f>DATE(YEAR(F1375)+AP1375,MONTH(F1375),DAY(F1375))</f>
        <v>42736</v>
      </c>
      <c r="AL1375" s="6">
        <f>DATE(YEAR(G1375)+AP1375,MONTH(G1375),DAY(G1375))</f>
        <v>43100</v>
      </c>
      <c r="AM1375" s="8">
        <v>-4</v>
      </c>
      <c r="AN1375" s="8">
        <v>-3</v>
      </c>
      <c r="AO1375">
        <v>-2</v>
      </c>
      <c r="AP1375">
        <v>-1</v>
      </c>
      <c r="AQ1375" cm="1">
        <f t="array" ref="AQ1375">_xll.FDS(A1375,"FF_DEBT_LT(ANN_R,"&amp;F1375&amp;","&amp;G1375&amp;")")</f>
        <v>657.59299999999996</v>
      </c>
      <c r="AR1375" cm="1">
        <f t="array" ref="AR1375">_xll.FDS(A1375,"FF_RD_EXP(ANN_R,"&amp;F1375&amp;","&amp;G1375&amp;")")</f>
        <v>0</v>
      </c>
      <c r="AS1375" t="e" cm="1">
        <f t="array" ref="AS1375">_xll.FDS(A1375,"FF_PTX_INC_FOR(ANN_R,"&amp;F1375&amp;","&amp;G1375&amp;")")</f>
        <v>#N/A</v>
      </c>
      <c r="AT1375" cm="1">
        <f t="array" ref="AT1375">_xll.FDS(A1375,"FF_MKT_VAL_PUBLIC(ANN_R,"&amp;[1]sample_report!E1375&amp;")")</f>
        <v>5676.9260888972303</v>
      </c>
    </row>
    <row r="1376" spans="1:46" hidden="1" x14ac:dyDescent="0.25">
      <c r="A1376" t="s">
        <v>1168</v>
      </c>
      <c r="B1376" t="s">
        <v>1169</v>
      </c>
      <c r="C1376" t="s">
        <v>950</v>
      </c>
      <c r="D1376" t="s">
        <v>1464</v>
      </c>
      <c r="E1376">
        <v>2018</v>
      </c>
      <c r="F1376" s="4">
        <f t="shared" si="147"/>
        <v>43101</v>
      </c>
      <c r="G1376" s="4">
        <f t="shared" si="148"/>
        <v>43465</v>
      </c>
      <c r="H1376" s="3"/>
      <c r="I1376" s="1" cm="1">
        <f t="array" ref="I1376">_xll.FDS(A1376,"FF_PTX_INC(ANN_R,"&amp;F1376&amp;","&amp;G1376&amp;",,,USD)")</f>
        <v>4086.65305519104</v>
      </c>
      <c r="J1376" s="1" cm="1">
        <f t="array" ref="J1376">_xll.FDS(A1376,"FF_MKT_VAL(ANN_R,"&amp;F1376&amp;","&amp;G1376&amp;",,,USD)")</f>
        <v>42926.408105313902</v>
      </c>
      <c r="K1376" s="1" cm="1">
        <f t="array" ref="K1376">_xll.FDS(A1376,"FF_SHLDRS_EQ(ANN_R,"&amp;F1376&amp;","&amp;G1376&amp;",,,USD)")</f>
        <v>28425.567202806498</v>
      </c>
      <c r="L1376" s="1" cm="1">
        <f t="array" ref="L1376">_xll.FDS(A1376,"FF_ASSETS(ANN_R,"&amp;F1376&amp;","&amp;G1376&amp;",,,USD)")</f>
        <v>112291.621745825</v>
      </c>
      <c r="M1376" s="1" cm="1">
        <f t="array" ref="M1376">_xll.FDS(A1376,"FF_TAX_CF(ANN_R,"&amp;F1376&amp;","&amp;G1376&amp;",,,USD)")</f>
        <v>3191.22301220894</v>
      </c>
      <c r="N1376" s="1" cm="1">
        <f t="array" ref="N1376">_xll.FDS(A1376,"FF_INC_TAX(ANN_R,"&amp;F1376&amp;","&amp;G1376&amp;",,,USD)")</f>
        <v>1544.2923929691301</v>
      </c>
      <c r="O1376" s="1" cm="1">
        <f t="array" ref="O1376">_xll.FDS(A1376,"FF_NET_INC(ANN_R,"&amp;F1376&amp;","&amp;G1376&amp;")")</f>
        <v>1661</v>
      </c>
      <c r="P1376" s="1" cm="1">
        <f t="array" ref="P1376">_xll.FDS(A1376,"FF_ROA(ANN_R,"&amp;F1376&amp;","&amp;G1376&amp;")")</f>
        <v>1.6994935284186801</v>
      </c>
      <c r="Q1376" cm="1">
        <f t="array" ref="Q1376">_xll.FDS(A1376,"FF_TAX_RATE(ANN_R,"&amp;F1376&amp;","&amp;G1376&amp;")")</f>
        <v>37.7886836027714</v>
      </c>
      <c r="R1376" t="e" cm="1">
        <f t="array" ref="R1376">_xll.FDS(A1376,"FF_TAX_REFUND(ANN_R,"&amp;F1376&amp;","&amp;G1376&amp;",,,,,""D=1"")")</f>
        <v>#N/A</v>
      </c>
      <c r="S1376">
        <f t="shared" si="149"/>
        <v>0.86793565305189602</v>
      </c>
      <c r="T1376" s="1" cm="1">
        <f t="array" ref="T1376">_xll.FDS($A1376,"FF_TAX_CF(ANN_R,"&amp;AE1376&amp;","&amp;AF1376&amp;",,,USD)")</f>
        <v>3309.4802337884898</v>
      </c>
      <c r="U1376" s="1" cm="1">
        <f t="array" ref="U1376">_xll.FDS($A1376,"FF_TAX_CF(ANN_R,"&amp;AG1376&amp;","&amp;AH1376&amp;",,,USD)")</f>
        <v>2745.6879320144699</v>
      </c>
      <c r="V1376" s="1" cm="1">
        <f t="array" ref="V1376">_xll.FDS(A1376,"FF_TAX_CF(ANN_R,"&amp;AI1376&amp;","&amp;AJ1376&amp;",,,USD)")</f>
        <v>3100.6708580255499</v>
      </c>
      <c r="W1376" s="1" cm="1">
        <f t="array" ref="W1376">_xll.FDS(A1376,"FF_TAX_CF(ANN_R,"&amp;AK1376&amp;","&amp;AL1376&amp;",,,USD)")</f>
        <v>2839.0113254785501</v>
      </c>
      <c r="X1376" s="1" cm="1">
        <f t="array" ref="X1376">_xll.FDS(A1376,"FF_TAX_CF(ANN_R,"&amp;F1376&amp;","&amp;G1376&amp;",,,USD)")</f>
        <v>3191.22301220894</v>
      </c>
      <c r="Y1376" s="1" cm="1">
        <f t="array" ref="Y1376">_xll.FDS($A1376,"FF_PTX_INC(ANN_R,"&amp;AE1376&amp;","&amp;AF1376&amp;",,,USD)")</f>
        <v>4175.6488080024701</v>
      </c>
      <c r="Z1376" s="1" cm="1">
        <f t="array" ref="Z1376">_xll.FDS($A1376,"FF_PTX_INC(ANN_R,"&amp;AG1376&amp;","&amp;AH1376&amp;",,,USD)")</f>
        <v>3545.2198379039801</v>
      </c>
      <c r="AA1376" s="1" cm="1">
        <f t="array" ref="AA1376">_xll.FDS(A1376,"FF_PTX_INC(ANN_R,"&amp;AI1376&amp;","&amp;AJ1376&amp;",,,USD)")</f>
        <v>2241.1556041240701</v>
      </c>
      <c r="AB1376" s="1" cm="1">
        <f t="array" ref="AB1376">_xll.FDS(A1376,"FF_PTX_INC(ANN_R,"&amp;AK1376&amp;","&amp;AL1376&amp;",,,USD)")</f>
        <v>3448.0959960222199</v>
      </c>
      <c r="AC1376" s="1" cm="1">
        <f t="array" ref="AC1376">_xll.FDS(A1376,"FF_PTX_INC(ANN_R,"&amp;F1376&amp;","&amp;G1376&amp;",,,USD)")</f>
        <v>4086.65305519104</v>
      </c>
      <c r="AE1376" s="6">
        <f t="shared" si="150"/>
        <v>41640</v>
      </c>
      <c r="AF1376" s="6">
        <f t="shared" si="151"/>
        <v>42004</v>
      </c>
      <c r="AG1376" s="6">
        <f t="shared" si="152"/>
        <v>42005</v>
      </c>
      <c r="AH1376" s="6">
        <f t="shared" si="153"/>
        <v>42369</v>
      </c>
      <c r="AI1376" s="6">
        <f>DATE(YEAR(F1376)+AO1376,MONTH(F1376),DAY(F1376))</f>
        <v>42370</v>
      </c>
      <c r="AJ1376" s="6">
        <f>DATE(YEAR(G1376)+AO1376,MONTH(G1376),DAY(G1376))</f>
        <v>42735</v>
      </c>
      <c r="AK1376" s="6">
        <f>DATE(YEAR(F1376)+AP1376,MONTH(F1376),DAY(F1376))</f>
        <v>42736</v>
      </c>
      <c r="AL1376" s="6">
        <f>DATE(YEAR(G1376)+AP1376,MONTH(G1376),DAY(G1376))</f>
        <v>43100</v>
      </c>
      <c r="AM1376" s="8">
        <v>-4</v>
      </c>
      <c r="AN1376" s="8">
        <v>-3</v>
      </c>
      <c r="AO1376">
        <v>-2</v>
      </c>
      <c r="AP1376">
        <v>-1</v>
      </c>
      <c r="AQ1376" cm="1">
        <f t="array" ref="AQ1376">_xll.FDS(A1376,"FF_DEBT_LT(ANN_R,"&amp;F1376&amp;","&amp;G1376&amp;")")</f>
        <v>32552</v>
      </c>
      <c r="AR1376" t="e" cm="1">
        <f t="array" ref="AR1376">_xll.FDS(A1376,"FF_RD_EXP(ANN_R,"&amp;F1376&amp;","&amp;G1376&amp;")")</f>
        <v>#N/A</v>
      </c>
      <c r="AS1376" t="e" cm="1">
        <f t="array" ref="AS1376">_xll.FDS(A1376,"FF_PTX_INC_FOR(ANN_R,"&amp;F1376&amp;","&amp;G1376&amp;")")</f>
        <v>#N/A</v>
      </c>
      <c r="AT1376" cm="1">
        <f t="array" ref="AT1376">_xll.FDS(A1376,"FF_MKT_VAL_PUBLIC(ANN_R,"&amp;[1]sample_report!E1376&amp;")")</f>
        <v>26905.806877099702</v>
      </c>
    </row>
    <row r="1377" spans="1:46" hidden="1" x14ac:dyDescent="0.25">
      <c r="A1377" t="s">
        <v>1332</v>
      </c>
      <c r="B1377" t="s">
        <v>1333</v>
      </c>
      <c r="C1377" t="s">
        <v>932</v>
      </c>
      <c r="D1377" t="s">
        <v>1464</v>
      </c>
      <c r="E1377">
        <v>2018</v>
      </c>
      <c r="F1377" s="4">
        <f t="shared" si="147"/>
        <v>43101</v>
      </c>
      <c r="G1377" s="4">
        <f t="shared" si="148"/>
        <v>43465</v>
      </c>
      <c r="H1377" s="3"/>
      <c r="I1377" s="1" cm="1">
        <f t="array" ref="I1377">_xll.FDS(A1377,"FF_PTX_INC(ANN_R,"&amp;F1377&amp;","&amp;G1377&amp;",,,USD)")</f>
        <v>1952.6651183366801</v>
      </c>
      <c r="J1377" s="1" cm="1">
        <f t="array" ref="J1377">_xll.FDS(A1377,"FF_MKT_VAL(ANN_R,"&amp;F1377&amp;","&amp;G1377&amp;",,,USD)")</f>
        <v>24681.691315075401</v>
      </c>
      <c r="K1377" s="1" cm="1">
        <f t="array" ref="K1377">_xll.FDS(A1377,"FF_SHLDRS_EQ(ANN_R,"&amp;F1377&amp;","&amp;G1377&amp;",,,USD)")</f>
        <v>8341.4484937190991</v>
      </c>
      <c r="L1377" s="1" cm="1">
        <f t="array" ref="L1377">_xll.FDS(A1377,"FF_ASSETS(ANN_R,"&amp;F1377&amp;","&amp;G1377&amp;",,,USD)")</f>
        <v>22911.340834140799</v>
      </c>
      <c r="M1377" s="1" cm="1">
        <f t="array" ref="M1377">_xll.FDS(A1377,"FF_TAX_CF(ANN_R,"&amp;F1377&amp;","&amp;G1377&amp;",,,USD)")</f>
        <v>300.41001820564298</v>
      </c>
      <c r="N1377" s="1" cm="1">
        <f t="array" ref="N1377">_xll.FDS(A1377,"FF_INC_TAX(ANN_R,"&amp;F1377&amp;","&amp;G1377&amp;",,,USD)")</f>
        <v>403.61209928989399</v>
      </c>
      <c r="O1377" s="1" cm="1">
        <f t="array" ref="O1377">_xll.FDS(A1377,"FF_NET_INC(ANN_R,"&amp;F1377&amp;","&amp;G1377&amp;")")</f>
        <v>1527</v>
      </c>
      <c r="P1377" s="1" cm="1">
        <f t="array" ref="P1377">_xll.FDS(A1377,"FF_ROA(ANN_R,"&amp;F1377&amp;","&amp;G1377&amp;")")</f>
        <v>6.8407848759071799</v>
      </c>
      <c r="Q1377" cm="1">
        <f t="array" ref="Q1377">_xll.FDS(A1377,"FF_TAX_RATE(ANN_R,"&amp;F1377&amp;","&amp;G1377&amp;")")</f>
        <v>20.669806384092102</v>
      </c>
      <c r="R1377" t="e" cm="1">
        <f t="array" ref="R1377">_xll.FDS(A1377,"FF_TAX_REFUND(ANN_R,"&amp;F1377&amp;","&amp;G1377&amp;",,,,,""D=1"")")</f>
        <v>#N/A</v>
      </c>
      <c r="S1377">
        <f t="shared" si="149"/>
        <v>0.17056821707719269</v>
      </c>
      <c r="T1377" s="1" cm="1">
        <f t="array" ref="T1377">_xll.FDS($A1377,"FF_TAX_CF(ANN_R,"&amp;AE1377&amp;","&amp;AF1377&amp;",,,USD)")</f>
        <v>421.66776299476601</v>
      </c>
      <c r="U1377" s="1" cm="1">
        <f t="array" ref="U1377">_xll.FDS($A1377,"FF_TAX_CF(ANN_R,"&amp;AG1377&amp;","&amp;AH1377&amp;",,,USD)")</f>
        <v>363.49292397499102</v>
      </c>
      <c r="V1377" s="1" cm="1">
        <f t="array" ref="V1377">_xll.FDS(A1377,"FF_TAX_CF(ANN_R,"&amp;AI1377&amp;","&amp;AJ1377&amp;",,,USD)")</f>
        <v>332.93860721588101</v>
      </c>
      <c r="W1377" s="1" cm="1">
        <f t="array" ref="W1377">_xll.FDS(A1377,"FF_TAX_CF(ANN_R,"&amp;AK1377&amp;","&amp;AL1377&amp;",,,USD)")</f>
        <v>293.62097764015198</v>
      </c>
      <c r="X1377" s="1" cm="1">
        <f t="array" ref="X1377">_xll.FDS(A1377,"FF_TAX_CF(ANN_R,"&amp;F1377&amp;","&amp;G1377&amp;",,,USD)")</f>
        <v>300.41001820564298</v>
      </c>
      <c r="Y1377" s="1" cm="1">
        <f t="array" ref="Y1377">_xll.FDS($A1377,"FF_PTX_INC(ANN_R,"&amp;AE1377&amp;","&amp;AF1377&amp;",,,USD)")</f>
        <v>2252.5360810756702</v>
      </c>
      <c r="Z1377" s="1" cm="1">
        <f t="array" ref="Z1377">_xll.FDS($A1377,"FF_PTX_INC(ANN_R,"&amp;AG1377&amp;","&amp;AH1377&amp;",,,USD)")</f>
        <v>1807.0791077613801</v>
      </c>
      <c r="AA1377" s="1" cm="1">
        <f t="array" ref="AA1377">_xll.FDS(A1377,"FF_PTX_INC(ANN_R,"&amp;AI1377&amp;","&amp;AJ1377&amp;",,,USD)")</f>
        <v>2023.00806152821</v>
      </c>
      <c r="AB1377" s="1" cm="1">
        <f t="array" ref="AB1377">_xll.FDS(A1377,"FF_PTX_INC(ANN_R,"&amp;AK1377&amp;","&amp;AL1377&amp;",,,USD)")</f>
        <v>2002.51538729668</v>
      </c>
      <c r="AC1377" s="1" cm="1">
        <f t="array" ref="AC1377">_xll.FDS(A1377,"FF_PTX_INC(ANN_R,"&amp;F1377&amp;","&amp;G1377&amp;",,,USD)")</f>
        <v>1952.6651183366801</v>
      </c>
      <c r="AE1377" s="6">
        <f t="shared" si="150"/>
        <v>41640</v>
      </c>
      <c r="AF1377" s="6">
        <f t="shared" si="151"/>
        <v>42004</v>
      </c>
      <c r="AG1377" s="6">
        <f t="shared" si="152"/>
        <v>42005</v>
      </c>
      <c r="AH1377" s="6">
        <f t="shared" si="153"/>
        <v>42369</v>
      </c>
      <c r="AI1377" s="6">
        <f>DATE(YEAR(F1377)+AO1377,MONTH(F1377),DAY(F1377))</f>
        <v>42370</v>
      </c>
      <c r="AJ1377" s="6">
        <f>DATE(YEAR(G1377)+AO1377,MONTH(G1377),DAY(G1377))</f>
        <v>42735</v>
      </c>
      <c r="AK1377" s="6">
        <f>DATE(YEAR(F1377)+AP1377,MONTH(F1377),DAY(F1377))</f>
        <v>42736</v>
      </c>
      <c r="AL1377" s="6">
        <f>DATE(YEAR(G1377)+AP1377,MONTH(G1377),DAY(G1377))</f>
        <v>43100</v>
      </c>
      <c r="AM1377" s="8">
        <v>-4</v>
      </c>
      <c r="AN1377" s="8">
        <v>-3</v>
      </c>
      <c r="AO1377">
        <v>-2</v>
      </c>
      <c r="AP1377">
        <v>-1</v>
      </c>
      <c r="AQ1377" cm="1">
        <f t="array" ref="AQ1377">_xll.FDS(A1377,"FF_DEBT_LT(ANN_R,"&amp;F1377&amp;","&amp;G1377&amp;")")</f>
        <v>6806</v>
      </c>
      <c r="AR1377" t="e" cm="1">
        <f t="array" ref="AR1377">_xll.FDS(A1377,"FF_RD_EXP(ANN_R,"&amp;F1377&amp;","&amp;G1377&amp;")")</f>
        <v>#N/A</v>
      </c>
      <c r="AS1377" t="e" cm="1">
        <f t="array" ref="AS1377">_xll.FDS(A1377,"FF_PTX_INC_FOR(ANN_R,"&amp;F1377&amp;","&amp;G1377&amp;")")</f>
        <v>#N/A</v>
      </c>
      <c r="AT1377" cm="1">
        <f t="array" ref="AT1377">_xll.FDS(A1377,"FF_MKT_VAL_PUBLIC(ANN_R,"&amp;[1]sample_report!E1377&amp;")")</f>
        <v>11933.8753014835</v>
      </c>
    </row>
    <row r="1378" spans="1:46" hidden="1" x14ac:dyDescent="0.25">
      <c r="A1378" t="s">
        <v>1372</v>
      </c>
      <c r="B1378" t="s">
        <v>1373</v>
      </c>
      <c r="C1378" t="s">
        <v>977</v>
      </c>
      <c r="D1378" t="s">
        <v>1464</v>
      </c>
      <c r="E1378">
        <v>2018</v>
      </c>
      <c r="F1378" s="4">
        <f t="shared" si="147"/>
        <v>43101</v>
      </c>
      <c r="G1378" s="4">
        <f t="shared" si="148"/>
        <v>43465</v>
      </c>
      <c r="H1378" s="3"/>
      <c r="I1378" s="1" cm="1">
        <f t="array" ref="I1378">_xll.FDS(A1378,"FF_PTX_INC(ANN_R,"&amp;F1378&amp;","&amp;G1378&amp;",,,USD)")</f>
        <v>618.18885707855202</v>
      </c>
      <c r="J1378" s="1" cm="1">
        <f t="array" ref="J1378">_xll.FDS(A1378,"FF_MKT_VAL(ANN_R,"&amp;F1378&amp;","&amp;G1378&amp;",,,USD)")</f>
        <v>12278.1080289478</v>
      </c>
      <c r="K1378" s="1" cm="1">
        <f t="array" ref="K1378">_xll.FDS(A1378,"FF_SHLDRS_EQ(ANN_R,"&amp;F1378&amp;","&amp;G1378&amp;",,,USD)")</f>
        <v>2145.69249737263</v>
      </c>
      <c r="L1378" s="1" cm="1">
        <f t="array" ref="L1378">_xll.FDS(A1378,"FF_ASSETS(ANN_R,"&amp;F1378&amp;","&amp;G1378&amp;",,,USD)")</f>
        <v>14866.665385365501</v>
      </c>
      <c r="M1378" s="1" cm="1">
        <f t="array" ref="M1378">_xll.FDS(A1378,"FF_TAX_CF(ANN_R,"&amp;F1378&amp;","&amp;G1378&amp;",,,USD)")</f>
        <v>10.617747545242301</v>
      </c>
      <c r="N1378" s="1" cm="1">
        <f t="array" ref="N1378">_xll.FDS(A1378,"FF_INC_TAX(ANN_R,"&amp;F1378&amp;","&amp;G1378&amp;",,,USD)")</f>
        <v>264.26393890380899</v>
      </c>
      <c r="O1378" s="1" cm="1">
        <f t="array" ref="O1378">_xll.FDS(A1378,"FF_NET_INC(ANN_R,"&amp;F1378&amp;","&amp;G1378&amp;")")</f>
        <v>234</v>
      </c>
      <c r="P1378" s="1" cm="1">
        <f t="array" ref="P1378">_xll.FDS(A1378,"FF_ROA(ANN_R,"&amp;F1378&amp;","&amp;G1378&amp;")")</f>
        <v>1.74750756133079</v>
      </c>
      <c r="Q1378" cm="1">
        <f t="array" ref="Q1378">_xll.FDS(A1378,"FF_TAX_RATE(ANN_R,"&amp;F1378&amp;","&amp;G1378&amp;")")</f>
        <v>42.748091603053403</v>
      </c>
      <c r="R1378" t="e" cm="1">
        <f t="array" ref="R1378">_xll.FDS(A1378,"FF_TAX_REFUND(ANN_R,"&amp;F1378&amp;","&amp;G1378&amp;",,,,,""D=1"")")</f>
        <v>#N/A</v>
      </c>
      <c r="S1378">
        <f t="shared" si="149"/>
        <v>5.4126019263168339E-2</v>
      </c>
      <c r="T1378" s="1" cm="1">
        <f t="array" ref="T1378">_xll.FDS($A1378,"FF_TAX_CF(ANN_R,"&amp;AE1378&amp;","&amp;AF1378&amp;",,,USD)")</f>
        <v>50.404909372329698</v>
      </c>
      <c r="U1378" s="1" cm="1">
        <f t="array" ref="U1378">_xll.FDS($A1378,"FF_TAX_CF(ANN_R,"&amp;AG1378&amp;","&amp;AH1378&amp;",,,USD)")</f>
        <v>19.9605746269226</v>
      </c>
      <c r="V1378" s="1" cm="1">
        <f t="array" ref="V1378">_xll.FDS(A1378,"FF_TAX_CF(ANN_R,"&amp;AI1378&amp;","&amp;AJ1378&amp;",,,USD)")</f>
        <v>55.309861898422199</v>
      </c>
      <c r="W1378" s="1" cm="1">
        <f t="array" ref="W1378">_xll.FDS(A1378,"FF_TAX_CF(ANN_R,"&amp;AK1378&amp;","&amp;AL1378&amp;",,,USD)")</f>
        <v>14.6631494760513</v>
      </c>
      <c r="X1378" s="1" cm="1">
        <f t="array" ref="X1378">_xll.FDS(A1378,"FF_TAX_CF(ANN_R,"&amp;F1378&amp;","&amp;G1378&amp;",,,USD)")</f>
        <v>10.617747545242301</v>
      </c>
      <c r="Y1378" s="1" cm="1">
        <f t="array" ref="Y1378">_xll.FDS($A1378,"FF_PTX_INC(ANN_R,"&amp;AE1378&amp;","&amp;AF1378&amp;",,,USD)")</f>
        <v>412.52438986301399</v>
      </c>
      <c r="Z1378" s="1" cm="1">
        <f t="array" ref="Z1378">_xll.FDS($A1378,"FF_PTX_INC(ANN_R,"&amp;AG1378&amp;","&amp;AH1378&amp;",,,USD)")</f>
        <v>668.67925000190701</v>
      </c>
      <c r="AA1378" s="1" cm="1">
        <f t="array" ref="AA1378">_xll.FDS(A1378,"FF_PTX_INC(ANN_R,"&amp;AI1378&amp;","&amp;AJ1378&amp;",,,USD)")</f>
        <v>516.59411013126396</v>
      </c>
      <c r="AB1378" s="1" cm="1">
        <f t="array" ref="AB1378">_xll.FDS(A1378,"FF_PTX_INC(ANN_R,"&amp;AK1378&amp;","&amp;AL1378&amp;",,,USD)")</f>
        <v>572.99076414108299</v>
      </c>
      <c r="AC1378" s="1" cm="1">
        <f t="array" ref="AC1378">_xll.FDS(A1378,"FF_PTX_INC(ANN_R,"&amp;F1378&amp;","&amp;G1378&amp;",,,USD)")</f>
        <v>618.18885707855202</v>
      </c>
      <c r="AE1378" s="6">
        <f t="shared" si="150"/>
        <v>41640</v>
      </c>
      <c r="AF1378" s="6">
        <f t="shared" si="151"/>
        <v>42004</v>
      </c>
      <c r="AG1378" s="6">
        <f t="shared" si="152"/>
        <v>42005</v>
      </c>
      <c r="AH1378" s="6">
        <f t="shared" si="153"/>
        <v>42369</v>
      </c>
      <c r="AI1378" s="6">
        <f>DATE(YEAR(F1378)+AO1378,MONTH(F1378),DAY(F1378))</f>
        <v>42370</v>
      </c>
      <c r="AJ1378" s="6">
        <f>DATE(YEAR(G1378)+AO1378,MONTH(G1378),DAY(G1378))</f>
        <v>42735</v>
      </c>
      <c r="AK1378" s="6">
        <f>DATE(YEAR(F1378)+AP1378,MONTH(F1378),DAY(F1378))</f>
        <v>42736</v>
      </c>
      <c r="AL1378" s="6">
        <f>DATE(YEAR(G1378)+AP1378,MONTH(G1378),DAY(G1378))</f>
        <v>43100</v>
      </c>
      <c r="AM1378" s="8">
        <v>-4</v>
      </c>
      <c r="AN1378" s="8">
        <v>-3</v>
      </c>
      <c r="AO1378">
        <v>-2</v>
      </c>
      <c r="AP1378">
        <v>-1</v>
      </c>
      <c r="AQ1378" cm="1">
        <f t="array" ref="AQ1378">_xll.FDS(A1378,"FF_DEBT_LT(ANN_R,"&amp;F1378&amp;","&amp;G1378&amp;")")</f>
        <v>7766</v>
      </c>
      <c r="AR1378" t="e" cm="1">
        <f t="array" ref="AR1378">_xll.FDS(A1378,"FF_RD_EXP(ANN_R,"&amp;F1378&amp;","&amp;G1378&amp;")")</f>
        <v>#N/A</v>
      </c>
      <c r="AS1378" t="e" cm="1">
        <f t="array" ref="AS1378">_xll.FDS(A1378,"FF_PTX_INC_FOR(ANN_R,"&amp;F1378&amp;","&amp;G1378&amp;")")</f>
        <v>#N/A</v>
      </c>
      <c r="AT1378" cm="1">
        <f t="array" ref="AT1378">_xll.FDS(A1378,"FF_MKT_VAL_PUBLIC(ANN_R,"&amp;[1]sample_report!E1378&amp;")")</f>
        <v>8991.0788789053495</v>
      </c>
    </row>
    <row r="1379" spans="1:46" hidden="1" x14ac:dyDescent="0.25">
      <c r="A1379" t="s">
        <v>403</v>
      </c>
      <c r="B1379" t="s">
        <v>404</v>
      </c>
      <c r="C1379" t="s">
        <v>67</v>
      </c>
      <c r="D1379" t="s">
        <v>1464</v>
      </c>
      <c r="E1379">
        <v>2019</v>
      </c>
      <c r="F1379" s="4">
        <f t="shared" si="147"/>
        <v>43466</v>
      </c>
      <c r="G1379" s="4">
        <f t="shared" si="148"/>
        <v>43830</v>
      </c>
      <c r="H1379" s="3"/>
      <c r="I1379" s="1" cm="1">
        <f t="array" ref="I1379">_xll.FDS(A1379,"FF_PTX_INC(ANN_R,"&amp;F1379&amp;","&amp;G1379&amp;",,,USD)")</f>
        <v>1335.6206274268</v>
      </c>
      <c r="J1379" s="1" cm="1">
        <f t="array" ref="J1379">_xll.FDS(A1379,"FF_MKT_VAL(ANN_R,"&amp;F1379&amp;","&amp;G1379&amp;",,,USD)")</f>
        <v>28465.796701861102</v>
      </c>
      <c r="K1379" s="1" cm="1">
        <f t="array" ref="K1379">_xll.FDS(A1379,"FF_SHLDRS_EQ(ANN_R,"&amp;F1379&amp;","&amp;G1379&amp;",,,USD)")</f>
        <v>12546.627441553401</v>
      </c>
      <c r="L1379" s="1" cm="1">
        <f t="array" ref="L1379">_xll.FDS(A1379,"FF_ASSETS(ANN_R,"&amp;F1379&amp;","&amp;G1379&amp;",,,USD)")</f>
        <v>15927.486003316701</v>
      </c>
      <c r="M1379" s="1" cm="1">
        <f t="array" ref="M1379">_xll.FDS(A1379,"FF_TAX_CF(ANN_R,"&amp;F1379&amp;","&amp;G1379&amp;",,,USD)")</f>
        <v>272.35917619466801</v>
      </c>
      <c r="N1379" s="1" cm="1">
        <f t="array" ref="N1379">_xll.FDS(A1379,"FF_INC_TAX(ANN_R,"&amp;F1379&amp;","&amp;G1379&amp;",,,USD)")</f>
        <v>258.33546194188301</v>
      </c>
      <c r="O1379" s="1" cm="1">
        <f t="array" ref="O1379">_xll.FDS(A1379,"FF_NET_INC(ANN_R,"&amp;F1379&amp;","&amp;G1379&amp;")")</f>
        <v>32788.546000000002</v>
      </c>
      <c r="P1379" s="1" cm="1">
        <f t="array" ref="P1379">_xll.FDS(A1379,"FF_ROA(ANN_R,"&amp;F1379&amp;","&amp;G1379&amp;")")</f>
        <v>6.9413805285548804</v>
      </c>
      <c r="Q1379" cm="1">
        <f t="array" ref="Q1379">_xll.FDS(A1379,"FF_TAX_RATE(ANN_R,"&amp;F1379&amp;","&amp;G1379&amp;")")</f>
        <v>19.341979049813698</v>
      </c>
      <c r="R1379" t="e" cm="1">
        <f t="array" ref="R1379">_xll.FDS(A1379,"FF_TAX_REFUND(ANN_R,"&amp;F1379&amp;","&amp;G1379&amp;",,,,,""D=1"")")</f>
        <v>#N/A</v>
      </c>
      <c r="S1379">
        <f t="shared" si="149"/>
        <v>0.17731049058973278</v>
      </c>
      <c r="T1379" s="1" cm="1">
        <f t="array" ref="T1379">_xll.FDS($A1379,"FF_TAX_CF(ANN_R,"&amp;AE1379&amp;","&amp;AF1379&amp;",,,USD)")</f>
        <v>226.03406998199199</v>
      </c>
      <c r="U1379" s="1" cm="1">
        <f t="array" ref="U1379">_xll.FDS($A1379,"FF_TAX_CF(ANN_R,"&amp;AG1379&amp;","&amp;AH1379&amp;",,,USD)")</f>
        <v>279.78412477101199</v>
      </c>
      <c r="V1379" s="1" cm="1">
        <f t="array" ref="V1379">_xll.FDS(A1379,"FF_TAX_CF(ANN_R,"&amp;AI1379&amp;","&amp;AJ1379&amp;",,,USD)")</f>
        <v>190.31052433611501</v>
      </c>
      <c r="W1379" s="1" cm="1">
        <f t="array" ref="W1379">_xll.FDS(A1379,"FF_TAX_CF(ANN_R,"&amp;AK1379&amp;","&amp;AL1379&amp;",,,USD)")</f>
        <v>361.18298074568099</v>
      </c>
      <c r="X1379" s="1" cm="1">
        <f t="array" ref="X1379">_xll.FDS(A1379,"FF_TAX_CF(ANN_R,"&amp;F1379&amp;","&amp;G1379&amp;",,,USD)")</f>
        <v>272.35917619466801</v>
      </c>
      <c r="Y1379" s="1" cm="1">
        <f t="array" ref="Y1379">_xll.FDS($A1379,"FF_PTX_INC(ANN_R,"&amp;AE1379&amp;","&amp;AF1379&amp;",,,USD)")</f>
        <v>1607.9898648507899</v>
      </c>
      <c r="Z1379" s="1" cm="1">
        <f t="array" ref="Z1379">_xll.FDS($A1379,"FF_PTX_INC(ANN_R,"&amp;AG1379&amp;","&amp;AH1379&amp;",,,USD)")</f>
        <v>1516.2377607409201</v>
      </c>
      <c r="AA1379" s="1" cm="1">
        <f t="array" ref="AA1379">_xll.FDS(A1379,"FF_PTX_INC(ANN_R,"&amp;AI1379&amp;","&amp;AJ1379&amp;",,,USD)")</f>
        <v>1564.2859597597901</v>
      </c>
      <c r="AB1379" s="1" cm="1">
        <f t="array" ref="AB1379">_xll.FDS(A1379,"FF_PTX_INC(ANN_R,"&amp;AK1379&amp;","&amp;AL1379&amp;",,,USD)")</f>
        <v>1474.9758038202499</v>
      </c>
      <c r="AC1379" s="1" cm="1">
        <f t="array" ref="AC1379">_xll.FDS(A1379,"FF_PTX_INC(ANN_R,"&amp;F1379&amp;","&amp;G1379&amp;",,,USD)")</f>
        <v>1335.6206274268</v>
      </c>
      <c r="AE1379" s="6">
        <f t="shared" si="150"/>
        <v>42005</v>
      </c>
      <c r="AF1379" s="6">
        <f t="shared" si="151"/>
        <v>42369</v>
      </c>
      <c r="AG1379" s="6">
        <f t="shared" si="152"/>
        <v>42370</v>
      </c>
      <c r="AH1379" s="6">
        <f t="shared" si="153"/>
        <v>42735</v>
      </c>
      <c r="AI1379" s="6">
        <f>DATE(YEAR(F1379)+AO1379,MONTH(F1379),DAY(F1379))</f>
        <v>42736</v>
      </c>
      <c r="AJ1379" s="6">
        <f>DATE(YEAR(G1379)+AO1379,MONTH(G1379),DAY(G1379))</f>
        <v>43100</v>
      </c>
      <c r="AK1379" s="6">
        <f>DATE(YEAR(F1379)+AP1379,MONTH(F1379),DAY(F1379))</f>
        <v>43101</v>
      </c>
      <c r="AL1379" s="6">
        <f>DATE(YEAR(G1379)+AP1379,MONTH(G1379),DAY(G1379))</f>
        <v>43465</v>
      </c>
      <c r="AM1379" s="8">
        <v>-4</v>
      </c>
      <c r="AN1379" s="8">
        <v>-3</v>
      </c>
      <c r="AO1379">
        <v>-2</v>
      </c>
      <c r="AP1379">
        <v>-1</v>
      </c>
      <c r="AQ1379" cm="1">
        <f t="array" ref="AQ1379">_xll.FDS(A1379,"FF_DEBT_LT(ANN_R,"&amp;F1379&amp;","&amp;G1379&amp;")")</f>
        <v>8066.808</v>
      </c>
      <c r="AR1379" cm="1">
        <f t="array" ref="AR1379">_xll.FDS(A1379,"FF_RD_EXP(ANN_R,"&amp;F1379&amp;","&amp;G1379&amp;")")</f>
        <v>3902.614</v>
      </c>
      <c r="AS1379" t="e" cm="1">
        <f t="array" ref="AS1379">_xll.FDS(A1379,"FF_PTX_INC_FOR(ANN_R,"&amp;F1379&amp;","&amp;G1379&amp;")")</f>
        <v>#N/A</v>
      </c>
      <c r="AT1379" cm="1">
        <f t="array" ref="AT1379">_xll.FDS(A1379,"FF_MKT_VAL_PUBLIC(ANN_R,"&amp;[1]sample_report!E1379&amp;")")</f>
        <v>462864.21074476</v>
      </c>
    </row>
    <row r="1380" spans="1:46" hidden="1" x14ac:dyDescent="0.25">
      <c r="A1380" t="s">
        <v>490</v>
      </c>
      <c r="B1380" t="s">
        <v>491</v>
      </c>
      <c r="C1380" t="s">
        <v>29</v>
      </c>
      <c r="D1380" t="s">
        <v>1464</v>
      </c>
      <c r="E1380">
        <v>2019</v>
      </c>
      <c r="F1380" s="4">
        <f t="shared" si="147"/>
        <v>43466</v>
      </c>
      <c r="G1380" s="4">
        <f t="shared" si="148"/>
        <v>43830</v>
      </c>
      <c r="H1380" s="3"/>
      <c r="I1380" s="1" cm="1">
        <f t="array" ref="I1380">_xll.FDS(A1380,"FF_PTX_INC(ANN_R,"&amp;F1380&amp;","&amp;G1380&amp;",,,USD)")</f>
        <v>15076.117276417101</v>
      </c>
      <c r="J1380" s="1" cm="1">
        <f t="array" ref="J1380">_xll.FDS(A1380,"FF_MKT_VAL(ANN_R,"&amp;F1380&amp;","&amp;G1380&amp;",,,USD)")</f>
        <v>81470.094906730796</v>
      </c>
      <c r="K1380" s="1" cm="1">
        <f t="array" ref="K1380">_xll.FDS(A1380,"FF_SHLDRS_EQ(ANN_R,"&amp;F1380&amp;","&amp;G1380&amp;",,,USD)")</f>
        <v>83705.232686772899</v>
      </c>
      <c r="L1380" s="1" cm="1">
        <f t="array" ref="L1380">_xll.FDS(A1380,"FF_ASSETS(ANN_R,"&amp;F1380&amp;","&amp;G1380&amp;",,,USD)")</f>
        <v>205109.32525724199</v>
      </c>
      <c r="M1380" s="1" cm="1">
        <f t="array" ref="M1380">_xll.FDS(A1380,"FF_TAX_CF(ANN_R,"&amp;F1380&amp;","&amp;G1380&amp;",,,USD)")</f>
        <v>5531.2759254891398</v>
      </c>
      <c r="N1380" s="1" cm="1">
        <f t="array" ref="N1380">_xll.FDS(A1380,"FF_INC_TAX(ANN_R,"&amp;F1380&amp;","&amp;G1380&amp;",,,USD)")</f>
        <v>4807.9318512342898</v>
      </c>
      <c r="O1380" s="1" cm="1">
        <f t="array" ref="O1380">_xll.FDS(A1380,"FF_NET_INC(ANN_R,"&amp;F1380&amp;","&amp;G1380&amp;")")</f>
        <v>854561</v>
      </c>
      <c r="P1380" s="1" cm="1">
        <f t="array" ref="P1380">_xll.FDS(A1380,"FF_ROA(ANN_R,"&amp;F1380&amp;","&amp;G1380&amp;")")</f>
        <v>3.8328723226135799</v>
      </c>
      <c r="Q1380" cm="1">
        <f t="array" ref="Q1380">_xll.FDS(A1380,"FF_TAX_RATE(ANN_R,"&amp;F1380&amp;","&amp;G1380&amp;")")</f>
        <v>31.8910483586853</v>
      </c>
      <c r="R1380" t="e" cm="1">
        <f t="array" ref="R1380">_xll.FDS(A1380,"FF_TAX_REFUND(ANN_R,"&amp;F1380&amp;","&amp;G1380&amp;",,,,,""D=1"")")</f>
        <v>#N/A</v>
      </c>
      <c r="S1380">
        <f t="shared" si="149"/>
        <v>0.34779665006990773</v>
      </c>
      <c r="T1380" s="1" cm="1">
        <f t="array" ref="T1380">_xll.FDS($A1380,"FF_TAX_CF(ANN_R,"&amp;AE1380&amp;","&amp;AF1380&amp;",,,USD)")</f>
        <v>4946.0346563849598</v>
      </c>
      <c r="U1380" s="1" cm="1">
        <f t="array" ref="U1380">_xll.FDS($A1380,"FF_TAX_CF(ANN_R,"&amp;AG1380&amp;","&amp;AH1380&amp;",,,USD)")</f>
        <v>2851.5887184143098</v>
      </c>
      <c r="V1380" s="1" cm="1">
        <f t="array" ref="V1380">_xll.FDS(A1380,"FF_TAX_CF(ANN_R,"&amp;AI1380&amp;","&amp;AJ1380&amp;",,,USD)")</f>
        <v>4325.1252117622598</v>
      </c>
      <c r="W1380" s="1" cm="1">
        <f t="array" ref="W1380">_xll.FDS(A1380,"FF_TAX_CF(ANN_R,"&amp;AK1380&amp;","&amp;AL1380&amp;",,,USD)")</f>
        <v>5184.7194216772896</v>
      </c>
      <c r="X1380" s="1" cm="1">
        <f t="array" ref="X1380">_xll.FDS(A1380,"FF_TAX_CF(ANN_R,"&amp;F1380&amp;","&amp;G1380&amp;",,,USD)")</f>
        <v>5531.2759254891398</v>
      </c>
      <c r="Y1380" s="1" cm="1">
        <f t="array" ref="Y1380">_xll.FDS($A1380,"FF_PTX_INC(ANN_R,"&amp;AE1380&amp;","&amp;AF1380&amp;",,,USD)")</f>
        <v>9709.29449218232</v>
      </c>
      <c r="Z1380" s="1" cm="1">
        <f t="array" ref="Z1380">_xll.FDS($A1380,"FF_PTX_INC(ANN_R,"&amp;AG1380&amp;","&amp;AH1380&amp;",,,USD)")</f>
        <v>11069.383228302</v>
      </c>
      <c r="AA1380" s="1" cm="1">
        <f t="array" ref="AA1380">_xll.FDS(A1380,"FF_PTX_INC(ANN_R,"&amp;AI1380&amp;","&amp;AJ1380&amp;",,,USD)")</f>
        <v>14108.451928013899</v>
      </c>
      <c r="AB1380" s="1" cm="1">
        <f t="array" ref="AB1380">_xll.FDS(A1380,"FF_PTX_INC(ANN_R,"&amp;AK1380&amp;","&amp;AL1380&amp;",,,USD)")</f>
        <v>15703.699347101199</v>
      </c>
      <c r="AC1380" s="1" cm="1">
        <f t="array" ref="AC1380">_xll.FDS(A1380,"FF_PTX_INC(ANN_R,"&amp;F1380&amp;","&amp;G1380&amp;",,,USD)")</f>
        <v>15076.117276417101</v>
      </c>
      <c r="AE1380" s="6">
        <f t="shared" si="150"/>
        <v>42005</v>
      </c>
      <c r="AF1380" s="6">
        <f t="shared" si="151"/>
        <v>42369</v>
      </c>
      <c r="AG1380" s="6">
        <f t="shared" si="152"/>
        <v>42370</v>
      </c>
      <c r="AH1380" s="6">
        <f t="shared" si="153"/>
        <v>42735</v>
      </c>
      <c r="AI1380" s="6">
        <f>DATE(YEAR(F1380)+AO1380,MONTH(F1380),DAY(F1380))</f>
        <v>42736</v>
      </c>
      <c r="AJ1380" s="6">
        <f>DATE(YEAR(G1380)+AO1380,MONTH(G1380),DAY(G1380))</f>
        <v>43100</v>
      </c>
      <c r="AK1380" s="6">
        <f>DATE(YEAR(F1380)+AP1380,MONTH(F1380),DAY(F1380))</f>
        <v>43101</v>
      </c>
      <c r="AL1380" s="6">
        <f>DATE(YEAR(G1380)+AP1380,MONTH(G1380),DAY(G1380))</f>
        <v>43465</v>
      </c>
      <c r="AM1380" s="8">
        <v>-4</v>
      </c>
      <c r="AN1380" s="8">
        <v>-3</v>
      </c>
      <c r="AO1380">
        <v>-2</v>
      </c>
      <c r="AP1380">
        <v>-1</v>
      </c>
      <c r="AQ1380" cm="1">
        <f t="array" ref="AQ1380">_xll.FDS(A1380,"FF_DEBT_LT(ANN_R,"&amp;F1380&amp;","&amp;G1380&amp;")")</f>
        <v>2897457</v>
      </c>
      <c r="AR1380" cm="1">
        <f t="array" ref="AR1380">_xll.FDS(A1380,"FF_RD_EXP(ANN_R,"&amp;F1380&amp;","&amp;G1380&amp;")")</f>
        <v>211322</v>
      </c>
      <c r="AS1380" t="e" cm="1">
        <f t="array" ref="AS1380">_xll.FDS(A1380,"FF_PTX_INC_FOR(ANN_R,"&amp;F1380&amp;","&amp;G1380&amp;")")</f>
        <v>#N/A</v>
      </c>
      <c r="AT1380" cm="1">
        <f t="array" ref="AT1380">_xll.FDS(A1380,"FF_MKT_VAL_PUBLIC(ANN_R,"&amp;[1]sample_report!E1380&amp;")")</f>
        <v>5680328.2062297296</v>
      </c>
    </row>
    <row r="1381" spans="1:46" hidden="1" x14ac:dyDescent="0.25">
      <c r="A1381" t="s">
        <v>886</v>
      </c>
      <c r="B1381" t="s">
        <v>887</v>
      </c>
      <c r="C1381" t="s">
        <v>502</v>
      </c>
      <c r="D1381" t="s">
        <v>1464</v>
      </c>
      <c r="E1381">
        <v>2019</v>
      </c>
      <c r="F1381" s="4">
        <f t="shared" si="147"/>
        <v>43466</v>
      </c>
      <c r="G1381" s="4">
        <f t="shared" si="148"/>
        <v>43830</v>
      </c>
      <c r="H1381" s="3"/>
      <c r="I1381" s="1" cm="1">
        <f t="array" ref="I1381">_xll.FDS(A1381,"FF_PTX_INC(ANN_R,"&amp;F1381&amp;","&amp;G1381&amp;",,,USD)")</f>
        <v>317.47399999999999</v>
      </c>
      <c r="J1381" s="1" cm="1">
        <f t="array" ref="J1381">_xll.FDS(A1381,"FF_MKT_VAL(ANN_R,"&amp;F1381&amp;","&amp;G1381&amp;",,,USD)")</f>
        <v>8510.9501008000007</v>
      </c>
      <c r="K1381" s="1" cm="1">
        <f t="array" ref="K1381">_xll.FDS(A1381,"FF_SHLDRS_EQ(ANN_R,"&amp;F1381&amp;","&amp;G1381&amp;",,,USD)")</f>
        <v>410.18</v>
      </c>
      <c r="L1381" s="1" cm="1">
        <f t="array" ref="L1381">_xll.FDS(A1381,"FF_ASSETS(ANN_R,"&amp;F1381&amp;","&amp;G1381&amp;",,,USD)")</f>
        <v>1483.2660000000001</v>
      </c>
      <c r="M1381" s="1" cm="1">
        <f t="array" ref="M1381">_xll.FDS(A1381,"FF_TAX_CF(ANN_R,"&amp;F1381&amp;","&amp;G1381&amp;",,,USD)")</f>
        <v>51.076000000000001</v>
      </c>
      <c r="N1381" s="1" cm="1">
        <f t="array" ref="N1381">_xll.FDS(A1381,"FF_INC_TAX(ANN_R,"&amp;F1381&amp;","&amp;G1381&amp;",,,USD)")</f>
        <v>56.161000000000001</v>
      </c>
      <c r="O1381" s="1" cm="1">
        <f t="array" ref="O1381">_xll.FDS(A1381,"FF_NET_INC(ANN_R,"&amp;F1381&amp;","&amp;G1381&amp;")")</f>
        <v>261.57499999999999</v>
      </c>
      <c r="P1381" s="1" cm="1">
        <f t="array" ref="P1381">_xll.FDS(A1381,"FF_ROA(ANN_R,"&amp;F1381&amp;","&amp;G1381&amp;")")</f>
        <v>19.204247069806001</v>
      </c>
      <c r="Q1381" cm="1">
        <f t="array" ref="Q1381">_xll.FDS(A1381,"FF_TAX_RATE(ANN_R,"&amp;F1381&amp;","&amp;G1381&amp;")")</f>
        <v>17.6899525630445</v>
      </c>
      <c r="R1381" t="e" cm="1">
        <f t="array" ref="R1381">_xll.FDS(A1381,"FF_TAX_REFUND(ANN_R,"&amp;F1381&amp;","&amp;G1381&amp;",,,,,""D=1"")")</f>
        <v>#N/A</v>
      </c>
      <c r="S1381">
        <f t="shared" si="149"/>
        <v>0.24937536535766119</v>
      </c>
      <c r="T1381" s="1" cm="1">
        <f t="array" ref="T1381">_xll.FDS($A1381,"FF_TAX_CF(ANN_R,"&amp;AE1381&amp;","&amp;AF1381&amp;",,,USD)")</f>
        <v>65.668000000000006</v>
      </c>
      <c r="U1381" s="1" cm="1">
        <f t="array" ref="U1381">_xll.FDS($A1381,"FF_TAX_CF(ANN_R,"&amp;AG1381&amp;","&amp;AH1381&amp;",,,USD)")</f>
        <v>80.378</v>
      </c>
      <c r="V1381" s="1" cm="1">
        <f t="array" ref="V1381">_xll.FDS(A1381,"FF_TAX_CF(ANN_R,"&amp;AI1381&amp;","&amp;AJ1381&amp;",,,USD)")</f>
        <v>84.251000000000005</v>
      </c>
      <c r="W1381" s="1" cm="1">
        <f t="array" ref="W1381">_xll.FDS(A1381,"FF_TAX_CF(ANN_R,"&amp;AK1381&amp;","&amp;AL1381&amp;",,,USD)")</f>
        <v>50.091000000000001</v>
      </c>
      <c r="X1381" s="1" cm="1">
        <f t="array" ref="X1381">_xll.FDS(A1381,"FF_TAX_CF(ANN_R,"&amp;F1381&amp;","&amp;G1381&amp;",,,USD)")</f>
        <v>51.076000000000001</v>
      </c>
      <c r="Y1381" s="1" cm="1">
        <f t="array" ref="Y1381">_xll.FDS($A1381,"FF_PTX_INC(ANN_R,"&amp;AE1381&amp;","&amp;AF1381&amp;",,,USD)")</f>
        <v>208.15</v>
      </c>
      <c r="Z1381" s="1" cm="1">
        <f t="array" ref="Z1381">_xll.FDS($A1381,"FF_PTX_INC(ANN_R,"&amp;AG1381&amp;","&amp;AH1381&amp;",,,USD)")</f>
        <v>241.37799999999999</v>
      </c>
      <c r="AA1381" s="1" cm="1">
        <f t="array" ref="AA1381">_xll.FDS(A1381,"FF_PTX_INC(ANN_R,"&amp;AI1381&amp;","&amp;AJ1381&amp;",,,USD)")</f>
        <v>269.18200000000002</v>
      </c>
      <c r="AB1381" s="1" cm="1">
        <f t="array" ref="AB1381">_xll.FDS(A1381,"FF_PTX_INC(ANN_R,"&amp;AK1381&amp;","&amp;AL1381&amp;",,,USD)")</f>
        <v>292.99299999999999</v>
      </c>
      <c r="AC1381" s="1" cm="1">
        <f t="array" ref="AC1381">_xll.FDS(A1381,"FF_PTX_INC(ANN_R,"&amp;F1381&amp;","&amp;G1381&amp;",,,USD)")</f>
        <v>317.47399999999999</v>
      </c>
      <c r="AE1381" s="6">
        <f t="shared" si="150"/>
        <v>42005</v>
      </c>
      <c r="AF1381" s="6">
        <f t="shared" si="151"/>
        <v>42369</v>
      </c>
      <c r="AG1381" s="6">
        <f t="shared" si="152"/>
        <v>42370</v>
      </c>
      <c r="AH1381" s="6">
        <f t="shared" si="153"/>
        <v>42735</v>
      </c>
      <c r="AI1381" s="6">
        <f>DATE(YEAR(F1381)+AO1381,MONTH(F1381),DAY(F1381))</f>
        <v>42736</v>
      </c>
      <c r="AJ1381" s="6">
        <f>DATE(YEAR(G1381)+AO1381,MONTH(G1381),DAY(G1381))</f>
        <v>43100</v>
      </c>
      <c r="AK1381" s="6">
        <f>DATE(YEAR(F1381)+AP1381,MONTH(F1381),DAY(F1381))</f>
        <v>43101</v>
      </c>
      <c r="AL1381" s="6">
        <f>DATE(YEAR(G1381)+AP1381,MONTH(G1381),DAY(G1381))</f>
        <v>43465</v>
      </c>
      <c r="AM1381" s="8">
        <v>-4</v>
      </c>
      <c r="AN1381" s="8">
        <v>-3</v>
      </c>
      <c r="AO1381">
        <v>-2</v>
      </c>
      <c r="AP1381">
        <v>-1</v>
      </c>
      <c r="AQ1381" cm="1">
        <f t="array" ref="AQ1381">_xll.FDS(A1381,"FF_DEBT_LT(ANN_R,"&amp;F1381&amp;","&amp;G1381&amp;")")</f>
        <v>621.67200000000003</v>
      </c>
      <c r="AR1381" cm="1">
        <f t="array" ref="AR1381">_xll.FDS(A1381,"FF_RD_EXP(ANN_R,"&amp;F1381&amp;","&amp;G1381&amp;")")</f>
        <v>0</v>
      </c>
      <c r="AS1381" cm="1">
        <f t="array" ref="AS1381">_xll.FDS(A1381,"FF_PTX_INC_FOR(ANN_R,"&amp;F1381&amp;","&amp;G1381&amp;")")</f>
        <v>13.215</v>
      </c>
      <c r="AT1381" cm="1">
        <f t="array" ref="AT1381">_xll.FDS(A1381,"FF_MKT_VAL_PUBLIC(ANN_R,"&amp;[1]sample_report!E1381&amp;")")</f>
        <v>8235.9783249433494</v>
      </c>
    </row>
    <row r="1382" spans="1:46" hidden="1" x14ac:dyDescent="0.25">
      <c r="A1382" t="s">
        <v>1168</v>
      </c>
      <c r="B1382" t="s">
        <v>1169</v>
      </c>
      <c r="C1382" t="s">
        <v>950</v>
      </c>
      <c r="D1382" t="s">
        <v>1464</v>
      </c>
      <c r="E1382">
        <v>2019</v>
      </c>
      <c r="F1382" s="4">
        <f t="shared" si="147"/>
        <v>43466</v>
      </c>
      <c r="G1382" s="4">
        <f t="shared" si="148"/>
        <v>43830</v>
      </c>
      <c r="H1382" s="3"/>
      <c r="I1382" s="1" cm="1">
        <f t="array" ref="I1382">_xll.FDS(A1382,"FF_PTX_INC(ANN_R,"&amp;F1382&amp;","&amp;G1382&amp;",,,USD)")</f>
        <v>5216.81785798073</v>
      </c>
      <c r="J1382" s="1" cm="1">
        <f t="array" ref="J1382">_xll.FDS(A1382,"FF_MKT_VAL(ANN_R,"&amp;F1382&amp;","&amp;G1382&amp;",,,USD)")</f>
        <v>39031.696916786801</v>
      </c>
      <c r="K1382" s="1" cm="1">
        <f t="array" ref="K1382">_xll.FDS(A1382,"FF_SHLDRS_EQ(ANN_R,"&amp;F1382&amp;","&amp;G1382&amp;",,,USD)")</f>
        <v>29097.443516731299</v>
      </c>
      <c r="L1382" s="1" cm="1">
        <f t="array" ref="L1382">_xll.FDS(A1382,"FF_ASSETS(ANN_R,"&amp;F1382&amp;","&amp;G1382&amp;",,,USD)")</f>
        <v>123601.83619928399</v>
      </c>
      <c r="M1382" s="1" cm="1">
        <f t="array" ref="M1382">_xll.FDS(A1382,"FF_TAX_CF(ANN_R,"&amp;F1382&amp;","&amp;G1382&amp;",,,USD)")</f>
        <v>3377.8923611640898</v>
      </c>
      <c r="N1382" s="1" cm="1">
        <f t="array" ref="N1382">_xll.FDS(A1382,"FF_INC_TAX(ANN_R,"&amp;F1382&amp;","&amp;G1382&amp;",,,USD)")</f>
        <v>1619.55276560783</v>
      </c>
      <c r="O1382" s="1" cm="1">
        <f t="array" ref="O1382">_xll.FDS(A1382,"FF_NET_INC(ANN_R,"&amp;F1382&amp;","&amp;G1382&amp;")")</f>
        <v>2736</v>
      </c>
      <c r="P1382" s="1" cm="1">
        <f t="array" ref="P1382">_xll.FDS(A1382,"FF_ROA(ANN_R,"&amp;F1382&amp;","&amp;G1382&amp;")")</f>
        <v>2.6264381332706201</v>
      </c>
      <c r="Q1382" cm="1">
        <f t="array" ref="Q1382">_xll.FDS(A1382,"FF_TAX_RATE(ANN_R,"&amp;F1382&amp;","&amp;G1382&amp;")")</f>
        <v>31.044840163055099</v>
      </c>
      <c r="R1382" t="e" cm="1">
        <f t="array" ref="R1382">_xll.FDS(A1382,"FF_TAX_REFUND(ANN_R,"&amp;F1382&amp;","&amp;G1382&amp;",,,,,""D=1"")")</f>
        <v>#N/A</v>
      </c>
      <c r="S1382">
        <f t="shared" si="149"/>
        <v>0.82287910922789176</v>
      </c>
      <c r="T1382" s="1" cm="1">
        <f t="array" ref="T1382">_xll.FDS($A1382,"FF_TAX_CF(ANN_R,"&amp;AE1382&amp;","&amp;AF1382&amp;",,,USD)")</f>
        <v>2745.6879320144699</v>
      </c>
      <c r="U1382" s="1" cm="1">
        <f t="array" ref="U1382">_xll.FDS($A1382,"FF_TAX_CF(ANN_R,"&amp;AG1382&amp;","&amp;AH1382&amp;",,,USD)")</f>
        <v>3100.6708580255499</v>
      </c>
      <c r="V1382" s="1" cm="1">
        <f t="array" ref="V1382">_xll.FDS(A1382,"FF_TAX_CF(ANN_R,"&amp;AI1382&amp;","&amp;AJ1382&amp;",,,USD)")</f>
        <v>2839.0113254785501</v>
      </c>
      <c r="W1382" s="1" cm="1">
        <f t="array" ref="W1382">_xll.FDS(A1382,"FF_TAX_CF(ANN_R,"&amp;AK1382&amp;","&amp;AL1382&amp;",,,USD)")</f>
        <v>3191.22301220894</v>
      </c>
      <c r="X1382" s="1" cm="1">
        <f t="array" ref="X1382">_xll.FDS(A1382,"FF_TAX_CF(ANN_R,"&amp;F1382&amp;","&amp;G1382&amp;",,,USD)")</f>
        <v>3377.8923611640898</v>
      </c>
      <c r="Y1382" s="1" cm="1">
        <f t="array" ref="Y1382">_xll.FDS($A1382,"FF_PTX_INC(ANN_R,"&amp;AE1382&amp;","&amp;AF1382&amp;",,,USD)")</f>
        <v>3545.2198379039801</v>
      </c>
      <c r="Z1382" s="1" cm="1">
        <f t="array" ref="Z1382">_xll.FDS($A1382,"FF_PTX_INC(ANN_R,"&amp;AG1382&amp;","&amp;AH1382&amp;",,,USD)")</f>
        <v>2241.1556041240701</v>
      </c>
      <c r="AA1382" s="1" cm="1">
        <f t="array" ref="AA1382">_xll.FDS(A1382,"FF_PTX_INC(ANN_R,"&amp;AI1382&amp;","&amp;AJ1382&amp;",,,USD)")</f>
        <v>3448.0959960222199</v>
      </c>
      <c r="AB1382" s="1" cm="1">
        <f t="array" ref="AB1382">_xll.FDS(A1382,"FF_PTX_INC(ANN_R,"&amp;AK1382&amp;","&amp;AL1382&amp;",,,USD)")</f>
        <v>4086.65305519104</v>
      </c>
      <c r="AC1382" s="1" cm="1">
        <f t="array" ref="AC1382">_xll.FDS(A1382,"FF_PTX_INC(ANN_R,"&amp;F1382&amp;","&amp;G1382&amp;",,,USD)")</f>
        <v>5216.81785798073</v>
      </c>
      <c r="AE1382" s="6">
        <f t="shared" si="150"/>
        <v>42005</v>
      </c>
      <c r="AF1382" s="6">
        <f t="shared" si="151"/>
        <v>42369</v>
      </c>
      <c r="AG1382" s="6">
        <f t="shared" si="152"/>
        <v>42370</v>
      </c>
      <c r="AH1382" s="6">
        <f t="shared" si="153"/>
        <v>42735</v>
      </c>
      <c r="AI1382" s="6">
        <f>DATE(YEAR(F1382)+AO1382,MONTH(F1382),DAY(F1382))</f>
        <v>42736</v>
      </c>
      <c r="AJ1382" s="6">
        <f>DATE(YEAR(G1382)+AO1382,MONTH(G1382),DAY(G1382))</f>
        <v>43100</v>
      </c>
      <c r="AK1382" s="6">
        <f>DATE(YEAR(F1382)+AP1382,MONTH(F1382),DAY(F1382))</f>
        <v>43101</v>
      </c>
      <c r="AL1382" s="6">
        <f>DATE(YEAR(G1382)+AP1382,MONTH(G1382),DAY(G1382))</f>
        <v>43465</v>
      </c>
      <c r="AM1382" s="8">
        <v>-4</v>
      </c>
      <c r="AN1382" s="8">
        <v>-3</v>
      </c>
      <c r="AO1382">
        <v>-2</v>
      </c>
      <c r="AP1382">
        <v>-1</v>
      </c>
      <c r="AQ1382" cm="1">
        <f t="array" ref="AQ1382">_xll.FDS(A1382,"FF_DEBT_LT(ANN_R,"&amp;F1382&amp;","&amp;G1382&amp;")")</f>
        <v>44544</v>
      </c>
      <c r="AR1382" t="e" cm="1">
        <f t="array" ref="AR1382">_xll.FDS(A1382,"FF_RD_EXP(ANN_R,"&amp;F1382&amp;","&amp;G1382&amp;")")</f>
        <v>#N/A</v>
      </c>
      <c r="AS1382" t="e" cm="1">
        <f t="array" ref="AS1382">_xll.FDS(A1382,"FF_PTX_INC_FOR(ANN_R,"&amp;F1382&amp;","&amp;G1382&amp;")")</f>
        <v>#N/A</v>
      </c>
      <c r="AT1382" cm="1">
        <f t="array" ref="AT1382">_xll.FDS(A1382,"FF_MKT_VAL_PUBLIC(ANN_R,"&amp;[1]sample_report!E1382&amp;")")</f>
        <v>24900.833017730001</v>
      </c>
    </row>
    <row r="1383" spans="1:46" hidden="1" x14ac:dyDescent="0.25">
      <c r="A1383" t="s">
        <v>1332</v>
      </c>
      <c r="B1383" t="s">
        <v>1333</v>
      </c>
      <c r="C1383" t="s">
        <v>932</v>
      </c>
      <c r="D1383" t="s">
        <v>1464</v>
      </c>
      <c r="E1383">
        <v>2019</v>
      </c>
      <c r="F1383" s="4">
        <f t="shared" si="147"/>
        <v>43466</v>
      </c>
      <c r="G1383" s="4">
        <f t="shared" si="148"/>
        <v>43830</v>
      </c>
      <c r="H1383" s="3"/>
      <c r="I1383" s="1" cm="1">
        <f t="array" ref="I1383">_xll.FDS(A1383,"FF_PTX_INC(ANN_R,"&amp;F1383&amp;","&amp;G1383&amp;",,,USD)")</f>
        <v>1762.96069335938</v>
      </c>
      <c r="J1383" s="1" cm="1">
        <f t="array" ref="J1383">_xll.FDS(A1383,"FF_MKT_VAL(ANN_R,"&amp;F1383&amp;","&amp;G1383&amp;",,,USD)")</f>
        <v>27421.5670953882</v>
      </c>
      <c r="K1383" s="1" cm="1">
        <f t="array" ref="K1383">_xll.FDS(A1383,"FF_SHLDRS_EQ(ANN_R,"&amp;F1383&amp;","&amp;G1383&amp;",,,USD)")</f>
        <v>9161.9763994216901</v>
      </c>
      <c r="L1383" s="1" cm="1">
        <f t="array" ref="L1383">_xll.FDS(A1383,"FF_ASSETS(ANN_R,"&amp;F1383&amp;","&amp;G1383&amp;",,,USD)")</f>
        <v>25039.499747157101</v>
      </c>
      <c r="M1383" s="1" cm="1">
        <f t="array" ref="M1383">_xll.FDS(A1383,"FF_TAX_CF(ANN_R,"&amp;F1383&amp;","&amp;G1383&amp;",,,USD)")</f>
        <v>373.32101440429699</v>
      </c>
      <c r="N1383" s="1" cm="1">
        <f t="array" ref="N1383">_xll.FDS(A1383,"FF_INC_TAX(ANN_R,"&amp;F1383&amp;","&amp;G1383&amp;",,,USD)")</f>
        <v>55.344085693359403</v>
      </c>
      <c r="O1383" s="1" cm="1">
        <f t="array" ref="O1383">_xll.FDS(A1383,"FF_NET_INC(ANN_R,"&amp;F1383&amp;","&amp;G1383&amp;")")</f>
        <v>1672</v>
      </c>
      <c r="P1383" s="1" cm="1">
        <f t="array" ref="P1383">_xll.FDS(A1383,"FF_ROA(ANN_R,"&amp;F1383&amp;","&amp;G1383&amp;")")</f>
        <v>7.1402643435184601</v>
      </c>
      <c r="Q1383" cm="1">
        <f t="array" ref="Q1383">_xll.FDS(A1383,"FF_TAX_RATE(ANN_R,"&amp;F1383&amp;","&amp;G1383&amp;")")</f>
        <v>3.1392694063926898</v>
      </c>
      <c r="R1383" t="e" cm="1">
        <f t="array" ref="R1383">_xll.FDS(A1383,"FF_TAX_REFUND(ANN_R,"&amp;F1383&amp;","&amp;G1383&amp;",,,,,""D=1"")")</f>
        <v>#N/A</v>
      </c>
      <c r="S1383">
        <f t="shared" si="149"/>
        <v>0.17425049729306677</v>
      </c>
      <c r="T1383" s="1" cm="1">
        <f t="array" ref="T1383">_xll.FDS($A1383,"FF_TAX_CF(ANN_R,"&amp;AE1383&amp;","&amp;AF1383&amp;",,,USD)")</f>
        <v>363.49292397499102</v>
      </c>
      <c r="U1383" s="1" cm="1">
        <f t="array" ref="U1383">_xll.FDS($A1383,"FF_TAX_CF(ANN_R,"&amp;AG1383&amp;","&amp;AH1383&amp;",,,USD)")</f>
        <v>332.93860721588101</v>
      </c>
      <c r="V1383" s="1" cm="1">
        <f t="array" ref="V1383">_xll.FDS(A1383,"FF_TAX_CF(ANN_R,"&amp;AI1383&amp;","&amp;AJ1383&amp;",,,USD)")</f>
        <v>293.62097764015198</v>
      </c>
      <c r="W1383" s="1" cm="1">
        <f t="array" ref="W1383">_xll.FDS(A1383,"FF_TAX_CF(ANN_R,"&amp;AK1383&amp;","&amp;AL1383&amp;",,,USD)")</f>
        <v>300.41001820564298</v>
      </c>
      <c r="X1383" s="1" cm="1">
        <f t="array" ref="X1383">_xll.FDS(A1383,"FF_TAX_CF(ANN_R,"&amp;F1383&amp;","&amp;G1383&amp;",,,USD)")</f>
        <v>373.32101440429699</v>
      </c>
      <c r="Y1383" s="1" cm="1">
        <f t="array" ref="Y1383">_xll.FDS($A1383,"FF_PTX_INC(ANN_R,"&amp;AE1383&amp;","&amp;AF1383&amp;",,,USD)")</f>
        <v>1807.0791077613801</v>
      </c>
      <c r="Z1383" s="1" cm="1">
        <f t="array" ref="Z1383">_xll.FDS($A1383,"FF_PTX_INC(ANN_R,"&amp;AG1383&amp;","&amp;AH1383&amp;",,,USD)")</f>
        <v>2023.00806152821</v>
      </c>
      <c r="AA1383" s="1" cm="1">
        <f t="array" ref="AA1383">_xll.FDS(A1383,"FF_PTX_INC(ANN_R,"&amp;AI1383&amp;","&amp;AJ1383&amp;",,,USD)")</f>
        <v>2002.51538729668</v>
      </c>
      <c r="AB1383" s="1" cm="1">
        <f t="array" ref="AB1383">_xll.FDS(A1383,"FF_PTX_INC(ANN_R,"&amp;AK1383&amp;","&amp;AL1383&amp;",,,USD)")</f>
        <v>1952.6651183366801</v>
      </c>
      <c r="AC1383" s="1" cm="1">
        <f t="array" ref="AC1383">_xll.FDS(A1383,"FF_PTX_INC(ANN_R,"&amp;F1383&amp;","&amp;G1383&amp;",,,USD)")</f>
        <v>1762.96069335938</v>
      </c>
      <c r="AE1383" s="6">
        <f t="shared" si="150"/>
        <v>42005</v>
      </c>
      <c r="AF1383" s="6">
        <f t="shared" si="151"/>
        <v>42369</v>
      </c>
      <c r="AG1383" s="6">
        <f t="shared" si="152"/>
        <v>42370</v>
      </c>
      <c r="AH1383" s="6">
        <f t="shared" si="153"/>
        <v>42735</v>
      </c>
      <c r="AI1383" s="6">
        <f>DATE(YEAR(F1383)+AO1383,MONTH(F1383),DAY(F1383))</f>
        <v>42736</v>
      </c>
      <c r="AJ1383" s="6">
        <f>DATE(YEAR(G1383)+AO1383,MONTH(G1383),DAY(G1383))</f>
        <v>43100</v>
      </c>
      <c r="AK1383" s="6">
        <f>DATE(YEAR(F1383)+AP1383,MONTH(F1383),DAY(F1383))</f>
        <v>43101</v>
      </c>
      <c r="AL1383" s="6">
        <f>DATE(YEAR(G1383)+AP1383,MONTH(G1383),DAY(G1383))</f>
        <v>43465</v>
      </c>
      <c r="AM1383" s="8">
        <v>-4</v>
      </c>
      <c r="AN1383" s="8">
        <v>-3</v>
      </c>
      <c r="AO1383">
        <v>-2</v>
      </c>
      <c r="AP1383">
        <v>-1</v>
      </c>
      <c r="AQ1383" cm="1">
        <f t="array" ref="AQ1383">_xll.FDS(A1383,"FF_DEBT_LT(ANN_R,"&amp;F1383&amp;","&amp;G1383&amp;")")</f>
        <v>7844</v>
      </c>
      <c r="AR1383" t="e" cm="1">
        <f t="array" ref="AR1383">_xll.FDS(A1383,"FF_RD_EXP(ANN_R,"&amp;F1383&amp;","&amp;G1383&amp;")")</f>
        <v>#N/A</v>
      </c>
      <c r="AS1383" t="e" cm="1">
        <f t="array" ref="AS1383">_xll.FDS(A1383,"FF_PTX_INC_FOR(ANN_R,"&amp;F1383&amp;","&amp;G1383&amp;")")</f>
        <v>#N/A</v>
      </c>
      <c r="AT1383" cm="1">
        <f t="array" ref="AT1383">_xll.FDS(A1383,"FF_MKT_VAL_PUBLIC(ANN_R,"&amp;[1]sample_report!E1383&amp;")")</f>
        <v>13023.9402780133</v>
      </c>
    </row>
    <row r="1384" spans="1:46" hidden="1" x14ac:dyDescent="0.25">
      <c r="A1384" t="s">
        <v>1372</v>
      </c>
      <c r="B1384" t="s">
        <v>1373</v>
      </c>
      <c r="C1384" t="s">
        <v>977</v>
      </c>
      <c r="D1384" t="s">
        <v>1464</v>
      </c>
      <c r="E1384">
        <v>2019</v>
      </c>
      <c r="F1384" s="4">
        <f t="shared" si="147"/>
        <v>43466</v>
      </c>
      <c r="G1384" s="4">
        <f t="shared" si="148"/>
        <v>43830</v>
      </c>
      <c r="H1384" s="3"/>
      <c r="I1384" s="1" cm="1">
        <f t="array" ref="I1384">_xll.FDS(A1384,"FF_PTX_INC(ANN_R,"&amp;F1384&amp;","&amp;G1384&amp;",,,USD)")</f>
        <v>748.77733254432701</v>
      </c>
      <c r="J1384" s="1" cm="1">
        <f t="array" ref="J1384">_xll.FDS(A1384,"FF_MKT_VAL(ANN_R,"&amp;F1384&amp;","&amp;G1384&amp;",,,USD)")</f>
        <v>12391.783115268599</v>
      </c>
      <c r="K1384" s="1" cm="1">
        <f t="array" ref="K1384">_xll.FDS(A1384,"FF_SHLDRS_EQ(ANN_R,"&amp;F1384&amp;","&amp;G1384&amp;",,,USD)")</f>
        <v>2257.3473849296602</v>
      </c>
      <c r="L1384" s="1" cm="1">
        <f t="array" ref="L1384">_xll.FDS(A1384,"FF_ASSETS(ANN_R,"&amp;F1384&amp;","&amp;G1384&amp;",,,USD)")</f>
        <v>13811.2392959595</v>
      </c>
      <c r="M1384" s="1" cm="1">
        <f t="array" ref="M1384">_xll.FDS(A1384,"FF_TAX_CF(ANN_R,"&amp;F1384&amp;","&amp;G1384&amp;",,,USD)")</f>
        <v>7.8347404003143302</v>
      </c>
      <c r="N1384" s="1" cm="1">
        <f t="array" ref="N1384">_xll.FDS(A1384,"FF_INC_TAX(ANN_R,"&amp;F1384&amp;","&amp;G1384&amp;",,,USD)")</f>
        <v>54.843182802200303</v>
      </c>
      <c r="O1384" s="1" cm="1">
        <f t="array" ref="O1384">_xll.FDS(A1384,"FF_NET_INC(ANN_R,"&amp;F1384&amp;","&amp;G1384&amp;")")</f>
        <v>612</v>
      </c>
      <c r="P1384" s="1" cm="1">
        <f t="array" ref="P1384">_xll.FDS(A1384,"FF_ROA(ANN_R,"&amp;F1384&amp;","&amp;G1384&amp;")")</f>
        <v>4.8362242680469398</v>
      </c>
      <c r="Q1384" cm="1">
        <f t="array" ref="Q1384">_xll.FDS(A1384,"FF_TAX_RATE(ANN_R,"&amp;F1384&amp;","&amp;G1384&amp;")")</f>
        <v>7.3243647234678599</v>
      </c>
      <c r="R1384" t="e" cm="1">
        <f t="array" ref="R1384">_xll.FDS(A1384,"FF_TAX_REFUND(ANN_R,"&amp;F1384&amp;","&amp;G1384&amp;",,,,,""D=1"")")</f>
        <v>#N/A</v>
      </c>
      <c r="S1384">
        <f t="shared" si="149"/>
        <v>3.4680987658729158E-2</v>
      </c>
      <c r="T1384" s="1" cm="1">
        <f t="array" ref="T1384">_xll.FDS($A1384,"FF_TAX_CF(ANN_R,"&amp;AE1384&amp;","&amp;AF1384&amp;",,,USD)")</f>
        <v>19.9605746269226</v>
      </c>
      <c r="U1384" s="1" cm="1">
        <f t="array" ref="U1384">_xll.FDS($A1384,"FF_TAX_CF(ANN_R,"&amp;AG1384&amp;","&amp;AH1384&amp;",,,USD)")</f>
        <v>55.309861898422199</v>
      </c>
      <c r="V1384" s="1" cm="1">
        <f t="array" ref="V1384">_xll.FDS(A1384,"FF_TAX_CF(ANN_R,"&amp;AI1384&amp;","&amp;AJ1384&amp;",,,USD)")</f>
        <v>14.6631494760513</v>
      </c>
      <c r="W1384" s="1" cm="1">
        <f t="array" ref="W1384">_xll.FDS(A1384,"FF_TAX_CF(ANN_R,"&amp;AK1384&amp;","&amp;AL1384&amp;",,,USD)")</f>
        <v>10.617747545242301</v>
      </c>
      <c r="X1384" s="1" cm="1">
        <f t="array" ref="X1384">_xll.FDS(A1384,"FF_TAX_CF(ANN_R,"&amp;F1384&amp;","&amp;G1384&amp;",,,USD)")</f>
        <v>7.8347404003143302</v>
      </c>
      <c r="Y1384" s="1" cm="1">
        <f t="array" ref="Y1384">_xll.FDS($A1384,"FF_PTX_INC(ANN_R,"&amp;AE1384&amp;","&amp;AF1384&amp;",,,USD)")</f>
        <v>668.67925000190701</v>
      </c>
      <c r="Z1384" s="1" cm="1">
        <f t="array" ref="Z1384">_xll.FDS($A1384,"FF_PTX_INC(ANN_R,"&amp;AG1384&amp;","&amp;AH1384&amp;",,,USD)")</f>
        <v>516.59411013126396</v>
      </c>
      <c r="AA1384" s="1" cm="1">
        <f t="array" ref="AA1384">_xll.FDS(A1384,"FF_PTX_INC(ANN_R,"&amp;AI1384&amp;","&amp;AJ1384&amp;",,,USD)")</f>
        <v>572.99076414108299</v>
      </c>
      <c r="AB1384" s="1" cm="1">
        <f t="array" ref="AB1384">_xll.FDS(A1384,"FF_PTX_INC(ANN_R,"&amp;AK1384&amp;","&amp;AL1384&amp;",,,USD)")</f>
        <v>618.18885707855202</v>
      </c>
      <c r="AC1384" s="1" cm="1">
        <f t="array" ref="AC1384">_xll.FDS(A1384,"FF_PTX_INC(ANN_R,"&amp;F1384&amp;","&amp;G1384&amp;",,,USD)")</f>
        <v>748.77733254432701</v>
      </c>
      <c r="AE1384" s="6">
        <f t="shared" si="150"/>
        <v>42005</v>
      </c>
      <c r="AF1384" s="6">
        <f t="shared" si="151"/>
        <v>42369</v>
      </c>
      <c r="AG1384" s="6">
        <f t="shared" si="152"/>
        <v>42370</v>
      </c>
      <c r="AH1384" s="6">
        <f t="shared" si="153"/>
        <v>42735</v>
      </c>
      <c r="AI1384" s="6">
        <f>DATE(YEAR(F1384)+AO1384,MONTH(F1384),DAY(F1384))</f>
        <v>42736</v>
      </c>
      <c r="AJ1384" s="6">
        <f>DATE(YEAR(G1384)+AO1384,MONTH(G1384),DAY(G1384))</f>
        <v>43100</v>
      </c>
      <c r="AK1384" s="6">
        <f>DATE(YEAR(F1384)+AP1384,MONTH(F1384),DAY(F1384))</f>
        <v>43101</v>
      </c>
      <c r="AL1384" s="6">
        <f>DATE(YEAR(G1384)+AP1384,MONTH(G1384),DAY(G1384))</f>
        <v>43465</v>
      </c>
      <c r="AM1384" s="8">
        <v>-4</v>
      </c>
      <c r="AN1384" s="8">
        <v>-3</v>
      </c>
      <c r="AO1384">
        <v>-2</v>
      </c>
      <c r="AP1384">
        <v>-1</v>
      </c>
      <c r="AQ1384" cm="1">
        <f t="array" ref="AQ1384">_xll.FDS(A1384,"FF_DEBT_LT(ANN_R,"&amp;F1384&amp;","&amp;G1384&amp;")")</f>
        <v>7003</v>
      </c>
      <c r="AR1384" t="e" cm="1">
        <f t="array" ref="AR1384">_xll.FDS(A1384,"FF_RD_EXP(ANN_R,"&amp;F1384&amp;","&amp;G1384&amp;")")</f>
        <v>#N/A</v>
      </c>
      <c r="AS1384" t="e" cm="1">
        <f t="array" ref="AS1384">_xll.FDS(A1384,"FF_PTX_INC_FOR(ANN_R,"&amp;F1384&amp;","&amp;G1384&amp;")")</f>
        <v>#N/A</v>
      </c>
      <c r="AT1384" cm="1">
        <f t="array" ref="AT1384">_xll.FDS(A1384,"FF_MKT_VAL_PUBLIC(ANN_R,"&amp;[1]sample_report!E1384&amp;")")</f>
        <v>9239.9211315317098</v>
      </c>
    </row>
    <row r="1385" spans="1:46" hidden="1" x14ac:dyDescent="0.25">
      <c r="A1385" t="s">
        <v>403</v>
      </c>
      <c r="B1385" t="s">
        <v>404</v>
      </c>
      <c r="C1385" t="s">
        <v>67</v>
      </c>
      <c r="D1385" t="s">
        <v>1464</v>
      </c>
      <c r="E1385">
        <v>2017</v>
      </c>
      <c r="F1385" s="4">
        <f t="shared" si="147"/>
        <v>42736</v>
      </c>
      <c r="G1385" s="4">
        <f t="shared" si="148"/>
        <v>43100</v>
      </c>
      <c r="H1385" s="3"/>
      <c r="I1385" s="1" cm="1">
        <f t="array" ref="I1385">_xll.FDS(A1385,"FF_PTX_INC(ANN_R,"&amp;F1385&amp;","&amp;G1385&amp;",,,USD)")</f>
        <v>1564.2859597597901</v>
      </c>
      <c r="J1385" s="1" cm="1">
        <f t="array" ref="J1385">_xll.FDS(A1385,"FF_MKT_VAL(ANN_R,"&amp;F1385&amp;","&amp;G1385&amp;",,,USD)")</f>
        <v>27632.086604510401</v>
      </c>
      <c r="K1385" s="1" cm="1">
        <f t="array" ref="K1385">_xll.FDS(A1385,"FF_SHLDRS_EQ(ANN_R,"&amp;F1385&amp;","&amp;G1385&amp;",,,USD)")</f>
        <v>12261.4384067842</v>
      </c>
      <c r="L1385" s="1" cm="1">
        <f t="array" ref="L1385">_xll.FDS(A1385,"FF_ASSETS(ANN_R,"&amp;F1385&amp;","&amp;G1385&amp;",,,USD)")</f>
        <v>15159.4723819517</v>
      </c>
      <c r="M1385" s="1" cm="1">
        <f t="array" ref="M1385">_xll.FDS(A1385,"FF_TAX_CF(ANN_R,"&amp;F1385&amp;","&amp;G1385&amp;",,,USD)")</f>
        <v>190.31052433611501</v>
      </c>
      <c r="N1385" s="1" cm="1">
        <f t="array" ref="N1385">_xll.FDS(A1385,"FF_INC_TAX(ANN_R,"&amp;F1385&amp;","&amp;G1385&amp;",,,USD)")</f>
        <v>261.464572070695</v>
      </c>
      <c r="O1385" s="1" cm="1">
        <f t="array" ref="O1385">_xll.FDS(A1385,"FF_NET_INC(ANN_R,"&amp;F1385&amp;","&amp;G1385&amp;")")</f>
        <v>38873.904999999999</v>
      </c>
      <c r="P1385" s="1" cm="1">
        <f t="array" ref="P1385">_xll.FDS(A1385,"FF_ROA(ANN_R,"&amp;F1385&amp;","&amp;G1385&amp;")")</f>
        <v>8.6554214260435707</v>
      </c>
      <c r="Q1385" cm="1">
        <f t="array" ref="Q1385">_xll.FDS(A1385,"FF_TAX_RATE(ANN_R,"&amp;F1385&amp;","&amp;G1385&amp;")")</f>
        <v>16.714627555107999</v>
      </c>
      <c r="R1385" t="e" cm="1">
        <f t="array" ref="R1385">_xll.FDS(A1385,"FF_TAX_REFUND(ANN_R,"&amp;F1385&amp;","&amp;G1385&amp;",,,,,""D=1"")")</f>
        <v>#N/A</v>
      </c>
      <c r="S1385">
        <f t="shared" si="149"/>
        <v>0.15664375023922861</v>
      </c>
      <c r="T1385" s="1" cm="1">
        <f t="array" ref="T1385">_xll.FDS($A1385,"FF_TAX_CF(ANN_R,"&amp;AE1385&amp;","&amp;AF1385&amp;",,,USD)")</f>
        <v>254.17280270981001</v>
      </c>
      <c r="U1385" s="1" cm="1">
        <f t="array" ref="U1385">_xll.FDS($A1385,"FF_TAX_CF(ANN_R,"&amp;AG1385&amp;","&amp;AH1385&amp;",,,USD)")</f>
        <v>276.29596221184698</v>
      </c>
      <c r="V1385" s="1" cm="1">
        <f t="array" ref="V1385">_xll.FDS(A1385,"FF_TAX_CF(ANN_R,"&amp;AI1385&amp;","&amp;AJ1385&amp;",,,USD)")</f>
        <v>226.03406998199199</v>
      </c>
      <c r="W1385" s="1" cm="1">
        <f t="array" ref="W1385">_xll.FDS(A1385,"FF_TAX_CF(ANN_R,"&amp;AK1385&amp;","&amp;AL1385&amp;",,,USD)")</f>
        <v>279.78412477101199</v>
      </c>
      <c r="X1385" s="1" cm="1">
        <f t="array" ref="X1385">_xll.FDS(A1385,"FF_TAX_CF(ANN_R,"&amp;F1385&amp;","&amp;G1385&amp;",,,USD)")</f>
        <v>190.31052433611501</v>
      </c>
      <c r="Y1385" s="1" cm="1">
        <f t="array" ref="Y1385">_xll.FDS($A1385,"FF_PTX_INC(ANN_R,"&amp;AE1385&amp;","&amp;AF1385&amp;",,,USD)")</f>
        <v>1631.8517317460301</v>
      </c>
      <c r="Z1385" s="1" cm="1">
        <f t="array" ref="Z1385">_xll.FDS($A1385,"FF_PTX_INC(ANN_R,"&amp;AG1385&amp;","&amp;AH1385&amp;",,,USD)")</f>
        <v>1510.1257311408999</v>
      </c>
      <c r="AA1385" s="1" cm="1">
        <f t="array" ref="AA1385">_xll.FDS(A1385,"FF_PTX_INC(ANN_R,"&amp;AI1385&amp;","&amp;AJ1385&amp;",,,USD)")</f>
        <v>1607.9898648507899</v>
      </c>
      <c r="AB1385" s="1" cm="1">
        <f t="array" ref="AB1385">_xll.FDS(A1385,"FF_PTX_INC(ANN_R,"&amp;AK1385&amp;","&amp;AL1385&amp;",,,USD)")</f>
        <v>1516.2377607409201</v>
      </c>
      <c r="AC1385" s="1" cm="1">
        <f t="array" ref="AC1385">_xll.FDS(A1385,"FF_PTX_INC(ANN_R,"&amp;F1385&amp;","&amp;G1385&amp;",,,USD)")</f>
        <v>1564.2859597597901</v>
      </c>
      <c r="AE1385" s="6">
        <f t="shared" si="150"/>
        <v>41275</v>
      </c>
      <c r="AF1385" s="6">
        <f t="shared" si="151"/>
        <v>41639</v>
      </c>
      <c r="AG1385" s="6">
        <f t="shared" si="152"/>
        <v>41640</v>
      </c>
      <c r="AH1385" s="6">
        <f t="shared" si="153"/>
        <v>42004</v>
      </c>
      <c r="AI1385" s="6">
        <f>DATE(YEAR(F1385)+AO1385,MONTH(F1385),DAY(F1385))</f>
        <v>42005</v>
      </c>
      <c r="AJ1385" s="6">
        <f>DATE(YEAR(G1385)+AO1385,MONTH(G1385),DAY(G1385))</f>
        <v>42369</v>
      </c>
      <c r="AK1385" s="6">
        <f>DATE(YEAR(F1385)+AP1385,MONTH(F1385),DAY(F1385))</f>
        <v>42370</v>
      </c>
      <c r="AL1385" s="6">
        <f>DATE(YEAR(G1385)+AP1385,MONTH(G1385),DAY(G1385))</f>
        <v>42735</v>
      </c>
      <c r="AM1385" s="8">
        <v>-4</v>
      </c>
      <c r="AN1385" s="8">
        <v>-3</v>
      </c>
      <c r="AO1385">
        <v>-2</v>
      </c>
      <c r="AP1385">
        <v>-1</v>
      </c>
      <c r="AQ1385" cm="1">
        <f t="array" ref="AQ1385">_xll.FDS(A1385,"FF_DEBT_LT(ANN_R,"&amp;F1385&amp;","&amp;G1385&amp;")")</f>
        <v>1600</v>
      </c>
      <c r="AR1385" cm="1">
        <f t="array" ref="AR1385">_xll.FDS(A1385,"FF_RD_EXP(ANN_R,"&amp;F1385&amp;","&amp;G1385&amp;")")</f>
        <v>3850.7959999999998</v>
      </c>
      <c r="AS1385" t="e" cm="1">
        <f t="array" ref="AS1385">_xll.FDS(A1385,"FF_PTX_INC_FOR(ANN_R,"&amp;F1385&amp;","&amp;G1385&amp;")")</f>
        <v>#N/A</v>
      </c>
      <c r="AT1385" cm="1">
        <f t="array" ref="AT1385">_xll.FDS(A1385,"FF_MKT_VAL_PUBLIC(ANN_R,"&amp;[1]sample_report!E1385&amp;")")</f>
        <v>437503.99942939199</v>
      </c>
    </row>
    <row r="1386" spans="1:46" hidden="1" x14ac:dyDescent="0.25">
      <c r="A1386" t="s">
        <v>490</v>
      </c>
      <c r="B1386" t="s">
        <v>491</v>
      </c>
      <c r="C1386" t="s">
        <v>29</v>
      </c>
      <c r="D1386" t="s">
        <v>1464</v>
      </c>
      <c r="E1386">
        <v>2017</v>
      </c>
      <c r="F1386" s="4">
        <f t="shared" si="147"/>
        <v>42736</v>
      </c>
      <c r="G1386" s="4">
        <f t="shared" si="148"/>
        <v>43100</v>
      </c>
      <c r="H1386" s="3"/>
      <c r="I1386" s="1" cm="1">
        <f t="array" ref="I1386">_xll.FDS(A1386,"FF_PTX_INC(ANN_R,"&amp;F1386&amp;","&amp;G1386&amp;",,,USD)")</f>
        <v>14108.451928013899</v>
      </c>
      <c r="J1386" s="1" cm="1">
        <f t="array" ref="J1386">_xll.FDS(A1386,"FF_MKT_VAL(ANN_R,"&amp;F1386&amp;","&amp;G1386&amp;",,,USD)")</f>
        <v>85946.570733755507</v>
      </c>
      <c r="K1386" s="1" cm="1">
        <f t="array" ref="K1386">_xll.FDS(A1386,"FF_SHLDRS_EQ(ANN_R,"&amp;F1386&amp;","&amp;G1386&amp;",,,USD)")</f>
        <v>81239.154325853102</v>
      </c>
      <c r="L1386" s="1" cm="1">
        <f t="array" ref="L1386">_xll.FDS(A1386,"FF_ASSETS(ANN_R,"&amp;F1386&amp;","&amp;G1386&amp;",,,USD)")</f>
        <v>190705.59922310099</v>
      </c>
      <c r="M1386" s="1" cm="1">
        <f t="array" ref="M1386">_xll.FDS(A1386,"FF_TAX_CF(ANN_R,"&amp;F1386&amp;","&amp;G1386&amp;",,,USD)")</f>
        <v>4325.1252117622598</v>
      </c>
      <c r="N1386" s="1" cm="1">
        <f t="array" ref="N1386">_xll.FDS(A1386,"FF_INC_TAX(ANN_R,"&amp;F1386&amp;","&amp;G1386&amp;",,,USD)")</f>
        <v>4325.24526255205</v>
      </c>
      <c r="O1386" s="1" cm="1">
        <f t="array" ref="O1386">_xll.FDS(A1386,"FF_NET_INC(ANN_R,"&amp;F1386&amp;","&amp;G1386&amp;")")</f>
        <v>800129</v>
      </c>
      <c r="P1386" s="1" cm="1">
        <f t="array" ref="P1386">_xll.FDS(A1386,"FF_ROA(ANN_R,"&amp;F1386&amp;","&amp;G1386&amp;")")</f>
        <v>3.78434543838546</v>
      </c>
      <c r="Q1386" cm="1">
        <f t="array" ref="Q1386">_xll.FDS(A1386,"FF_TAX_RATE(ANN_R,"&amp;F1386&amp;","&amp;G1386&amp;")")</f>
        <v>30.657121593644099</v>
      </c>
      <c r="R1386" t="e" cm="1">
        <f t="array" ref="R1386">_xll.FDS(A1386,"FF_TAX_REFUND(ANN_R,"&amp;F1386&amp;","&amp;G1386&amp;",,,,,""D=1"")")</f>
        <v>#N/A</v>
      </c>
      <c r="S1386">
        <f t="shared" si="149"/>
        <v>0.35260396210813005</v>
      </c>
      <c r="T1386" s="1" cm="1">
        <f t="array" ref="T1386">_xll.FDS($A1386,"FF_TAX_CF(ANN_R,"&amp;AE1386&amp;","&amp;AF1386&amp;",,,USD)")</f>
        <v>5226.8605792522403</v>
      </c>
      <c r="U1386" s="1" cm="1">
        <f t="array" ref="U1386">_xll.FDS($A1386,"FF_TAX_CF(ANN_R,"&amp;AG1386&amp;","&amp;AH1386&amp;",,,USD)")</f>
        <v>4615.5738186705903</v>
      </c>
      <c r="V1386" s="1" cm="1">
        <f t="array" ref="V1386">_xll.FDS(A1386,"FF_TAX_CF(ANN_R,"&amp;AI1386&amp;","&amp;AJ1386&amp;",,,USD)")</f>
        <v>4946.0346563849598</v>
      </c>
      <c r="W1386" s="1" cm="1">
        <f t="array" ref="W1386">_xll.FDS(A1386,"FF_TAX_CF(ANN_R,"&amp;AK1386&amp;","&amp;AL1386&amp;",,,USD)")</f>
        <v>2851.5887184143098</v>
      </c>
      <c r="X1386" s="1" cm="1">
        <f t="array" ref="X1386">_xll.FDS(A1386,"FF_TAX_CF(ANN_R,"&amp;F1386&amp;","&amp;G1386&amp;",,,USD)")</f>
        <v>4325.1252117622598</v>
      </c>
      <c r="Y1386" s="1" cm="1">
        <f t="array" ref="Y1386">_xll.FDS($A1386,"FF_PTX_INC(ANN_R,"&amp;AE1386&amp;","&amp;AF1386&amp;",,,USD)")</f>
        <v>14487.2826550715</v>
      </c>
      <c r="Z1386" s="1" cm="1">
        <f t="array" ref="Z1386">_xll.FDS($A1386,"FF_PTX_INC(ANN_R,"&amp;AG1386&amp;","&amp;AH1386&amp;",,,USD)")</f>
        <v>12919.791236175201</v>
      </c>
      <c r="AA1386" s="1" cm="1">
        <f t="array" ref="AA1386">_xll.FDS(A1386,"FF_PTX_INC(ANN_R,"&amp;AI1386&amp;","&amp;AJ1386&amp;",,,USD)")</f>
        <v>9709.29449218232</v>
      </c>
      <c r="AB1386" s="1" cm="1">
        <f t="array" ref="AB1386">_xll.FDS(A1386,"FF_PTX_INC(ANN_R,"&amp;AK1386&amp;","&amp;AL1386&amp;",,,USD)")</f>
        <v>11069.383228302</v>
      </c>
      <c r="AC1386" s="1" cm="1">
        <f t="array" ref="AC1386">_xll.FDS(A1386,"FF_PTX_INC(ANN_R,"&amp;F1386&amp;","&amp;G1386&amp;",,,USD)")</f>
        <v>14108.451928013899</v>
      </c>
      <c r="AE1386" s="6">
        <f t="shared" si="150"/>
        <v>41275</v>
      </c>
      <c r="AF1386" s="6">
        <f t="shared" si="151"/>
        <v>41639</v>
      </c>
      <c r="AG1386" s="6">
        <f t="shared" si="152"/>
        <v>41640</v>
      </c>
      <c r="AH1386" s="6">
        <f t="shared" si="153"/>
        <v>42004</v>
      </c>
      <c r="AI1386" s="6">
        <f>DATE(YEAR(F1386)+AO1386,MONTH(F1386),DAY(F1386))</f>
        <v>42005</v>
      </c>
      <c r="AJ1386" s="6">
        <f>DATE(YEAR(G1386)+AO1386,MONTH(G1386),DAY(G1386))</f>
        <v>42369</v>
      </c>
      <c r="AK1386" s="6">
        <f>DATE(YEAR(F1386)+AP1386,MONTH(F1386),DAY(F1386))</f>
        <v>42370</v>
      </c>
      <c r="AL1386" s="6">
        <f>DATE(YEAR(G1386)+AP1386,MONTH(G1386),DAY(G1386))</f>
        <v>42735</v>
      </c>
      <c r="AM1386" s="8">
        <v>-4</v>
      </c>
      <c r="AN1386" s="8">
        <v>-3</v>
      </c>
      <c r="AO1386">
        <v>-2</v>
      </c>
      <c r="AP1386">
        <v>-1</v>
      </c>
      <c r="AQ1386" cm="1">
        <f t="array" ref="AQ1386">_xll.FDS(A1386,"FF_DEBT_LT(ANN_R,"&amp;F1386&amp;","&amp;G1386&amp;")")</f>
        <v>3194046</v>
      </c>
      <c r="AR1386" cm="1">
        <f t="array" ref="AR1386">_xll.FDS(A1386,"FF_RD_EXP(ANN_R,"&amp;F1386&amp;","&amp;G1386&amp;")")</f>
        <v>211616</v>
      </c>
      <c r="AS1386" t="e" cm="1">
        <f t="array" ref="AS1386">_xll.FDS(A1386,"FF_PTX_INC_FOR(ANN_R,"&amp;F1386&amp;","&amp;G1386&amp;")")</f>
        <v>#N/A</v>
      </c>
      <c r="AT1386" cm="1">
        <f t="array" ref="AT1386">_xll.FDS(A1386,"FF_MKT_VAL_PUBLIC(ANN_R,"&amp;[1]sample_report!E1386&amp;")")</f>
        <v>5908380.26900962</v>
      </c>
    </row>
    <row r="1387" spans="1:46" hidden="1" x14ac:dyDescent="0.25">
      <c r="A1387" t="s">
        <v>886</v>
      </c>
      <c r="B1387" t="s">
        <v>887</v>
      </c>
      <c r="C1387" t="s">
        <v>502</v>
      </c>
      <c r="D1387" t="s">
        <v>1464</v>
      </c>
      <c r="E1387">
        <v>2017</v>
      </c>
      <c r="F1387" s="4">
        <f t="shared" si="147"/>
        <v>42736</v>
      </c>
      <c r="G1387" s="4">
        <f t="shared" si="148"/>
        <v>43100</v>
      </c>
      <c r="H1387" s="3"/>
      <c r="I1387" s="1" cm="1">
        <f t="array" ref="I1387">_xll.FDS(A1387,"FF_PTX_INC(ANN_R,"&amp;F1387&amp;","&amp;G1387&amp;",,,USD)")</f>
        <v>269.18200000000002</v>
      </c>
      <c r="J1387" s="1" cm="1">
        <f t="array" ref="J1387">_xll.FDS(A1387,"FF_MKT_VAL(ANN_R,"&amp;F1387&amp;","&amp;G1387&amp;",,,USD)")</f>
        <v>5213.5476430500003</v>
      </c>
      <c r="K1387" s="1" cm="1">
        <f t="array" ref="K1387">_xll.FDS(A1387,"FF_SHLDRS_EQ(ANN_R,"&amp;F1387&amp;","&amp;G1387&amp;",,,USD)")</f>
        <v>223.14599999999999</v>
      </c>
      <c r="L1387" s="1" cm="1">
        <f t="array" ref="L1387">_xll.FDS(A1387,"FF_ASSETS(ANN_R,"&amp;F1387&amp;","&amp;G1387&amp;",,,USD)")</f>
        <v>1101.0619999999999</v>
      </c>
      <c r="M1387" s="1" cm="1">
        <f t="array" ref="M1387">_xll.FDS(A1387,"FF_TAX_CF(ANN_R,"&amp;F1387&amp;","&amp;G1387&amp;",,,USD)")</f>
        <v>84.251000000000005</v>
      </c>
      <c r="N1387" s="1" cm="1">
        <f t="array" ref="N1387">_xll.FDS(A1387,"FF_INC_TAX(ANN_R,"&amp;F1387&amp;","&amp;G1387&amp;",,,USD)")</f>
        <v>77.981999999999999</v>
      </c>
      <c r="O1387" s="1" cm="1">
        <f t="array" ref="O1387">_xll.FDS(A1387,"FF_NET_INC(ANN_R,"&amp;F1387&amp;","&amp;G1387&amp;")")</f>
        <v>191.63300000000001</v>
      </c>
      <c r="P1387" s="1" cm="1">
        <f t="array" ref="P1387">_xll.FDS(A1387,"FF_ROA(ANN_R,"&amp;F1387&amp;","&amp;G1387&amp;")")</f>
        <v>18.292948929364201</v>
      </c>
      <c r="Q1387" cm="1">
        <f t="array" ref="Q1387">_xll.FDS(A1387,"FF_TAX_RATE(ANN_R,"&amp;F1387&amp;","&amp;G1387&amp;")")</f>
        <v>28.969990564004998</v>
      </c>
      <c r="R1387" t="e" cm="1">
        <f t="array" ref="R1387">_xll.FDS(A1387,"FF_TAX_REFUND(ANN_R,"&amp;F1387&amp;","&amp;G1387&amp;",,,,,""D=1"")")</f>
        <v>#N/A</v>
      </c>
      <c r="S1387">
        <f t="shared" si="149"/>
        <v>0.3171793852288321</v>
      </c>
      <c r="T1387" s="1" cm="1">
        <f t="array" ref="T1387">_xll.FDS($A1387,"FF_TAX_CF(ANN_R,"&amp;AE1387&amp;","&amp;AF1387&amp;",,,USD)")</f>
        <v>47.137999999999998</v>
      </c>
      <c r="U1387" s="1" cm="1">
        <f t="array" ref="U1387">_xll.FDS($A1387,"FF_TAX_CF(ANN_R,"&amp;AG1387&amp;","&amp;AH1387&amp;",,,USD)")</f>
        <v>58.405000000000001</v>
      </c>
      <c r="V1387" s="1" cm="1">
        <f t="array" ref="V1387">_xll.FDS(A1387,"FF_TAX_CF(ANN_R,"&amp;AI1387&amp;","&amp;AJ1387&amp;",,,USD)")</f>
        <v>65.668000000000006</v>
      </c>
      <c r="W1387" s="1" cm="1">
        <f t="array" ref="W1387">_xll.FDS(A1387,"FF_TAX_CF(ANN_R,"&amp;AK1387&amp;","&amp;AL1387&amp;",,,USD)")</f>
        <v>80.378</v>
      </c>
      <c r="X1387" s="1" cm="1">
        <f t="array" ref="X1387">_xll.FDS(A1387,"FF_TAX_CF(ANN_R,"&amp;F1387&amp;","&amp;G1387&amp;",,,USD)")</f>
        <v>84.251000000000005</v>
      </c>
      <c r="Y1387" s="1" cm="1">
        <f t="array" ref="Y1387">_xll.FDS($A1387,"FF_PTX_INC(ANN_R,"&amp;AE1387&amp;","&amp;AF1387&amp;",,,USD)")</f>
        <v>158.738</v>
      </c>
      <c r="Z1387" s="1" cm="1">
        <f t="array" ref="Z1387">_xll.FDS($A1387,"FF_PTX_INC(ANN_R,"&amp;AG1387&amp;","&amp;AH1387&amp;",,,USD)")</f>
        <v>181.38499999999999</v>
      </c>
      <c r="AA1387" s="1" cm="1">
        <f t="array" ref="AA1387">_xll.FDS(A1387,"FF_PTX_INC(ANN_R,"&amp;AI1387&amp;","&amp;AJ1387&amp;",,,USD)")</f>
        <v>208.15</v>
      </c>
      <c r="AB1387" s="1" cm="1">
        <f t="array" ref="AB1387">_xll.FDS(A1387,"FF_PTX_INC(ANN_R,"&amp;AK1387&amp;","&amp;AL1387&amp;",,,USD)")</f>
        <v>241.37799999999999</v>
      </c>
      <c r="AC1387" s="1" cm="1">
        <f t="array" ref="AC1387">_xll.FDS(A1387,"FF_PTX_INC(ANN_R,"&amp;F1387&amp;","&amp;G1387&amp;",,,USD)")</f>
        <v>269.18200000000002</v>
      </c>
      <c r="AE1387" s="6">
        <f t="shared" si="150"/>
        <v>41275</v>
      </c>
      <c r="AF1387" s="6">
        <f t="shared" si="151"/>
        <v>41639</v>
      </c>
      <c r="AG1387" s="6">
        <f t="shared" si="152"/>
        <v>41640</v>
      </c>
      <c r="AH1387" s="6">
        <f t="shared" si="153"/>
        <v>42004</v>
      </c>
      <c r="AI1387" s="6">
        <f>DATE(YEAR(F1387)+AO1387,MONTH(F1387),DAY(F1387))</f>
        <v>42005</v>
      </c>
      <c r="AJ1387" s="6">
        <f>DATE(YEAR(G1387)+AO1387,MONTH(G1387),DAY(G1387))</f>
        <v>42369</v>
      </c>
      <c r="AK1387" s="6">
        <f>DATE(YEAR(F1387)+AP1387,MONTH(F1387),DAY(F1387))</f>
        <v>42370</v>
      </c>
      <c r="AL1387" s="6">
        <f>DATE(YEAR(G1387)+AP1387,MONTH(G1387),DAY(G1387))</f>
        <v>42735</v>
      </c>
      <c r="AM1387" s="8">
        <v>-4</v>
      </c>
      <c r="AN1387" s="8">
        <v>-3</v>
      </c>
      <c r="AO1387">
        <v>-2</v>
      </c>
      <c r="AP1387">
        <v>-1</v>
      </c>
      <c r="AQ1387" cm="1">
        <f t="array" ref="AQ1387">_xll.FDS(A1387,"FF_DEBT_LT(ANN_R,"&amp;F1387&amp;","&amp;G1387&amp;")")</f>
        <v>508.815</v>
      </c>
      <c r="AR1387" cm="1">
        <f t="array" ref="AR1387">_xll.FDS(A1387,"FF_RD_EXP(ANN_R,"&amp;F1387&amp;","&amp;G1387&amp;")")</f>
        <v>0</v>
      </c>
      <c r="AS1387" t="e" cm="1">
        <f t="array" ref="AS1387">_xll.FDS(A1387,"FF_PTX_INC_FOR(ANN_R,"&amp;F1387&amp;","&amp;G1387&amp;")")</f>
        <v>#N/A</v>
      </c>
      <c r="AT1387" cm="1">
        <f t="array" ref="AT1387">_xll.FDS(A1387,"FF_MKT_VAL_PUBLIC(ANN_R,"&amp;[1]sample_report!E1387&amp;")")</f>
        <v>4996.98730105299</v>
      </c>
    </row>
    <row r="1388" spans="1:46" hidden="1" x14ac:dyDescent="0.25">
      <c r="A1388" t="s">
        <v>1168</v>
      </c>
      <c r="B1388" t="s">
        <v>1169</v>
      </c>
      <c r="C1388" t="s">
        <v>950</v>
      </c>
      <c r="D1388" t="s">
        <v>1464</v>
      </c>
      <c r="E1388">
        <v>2017</v>
      </c>
      <c r="F1388" s="4">
        <f t="shared" si="147"/>
        <v>42736</v>
      </c>
      <c r="G1388" s="4">
        <f t="shared" si="148"/>
        <v>43100</v>
      </c>
      <c r="H1388" s="3"/>
      <c r="I1388" s="1" cm="1">
        <f t="array" ref="I1388">_xll.FDS(A1388,"FF_PTX_INC(ANN_R,"&amp;F1388&amp;","&amp;G1388&amp;",,,USD)")</f>
        <v>3448.0959960222199</v>
      </c>
      <c r="J1388" s="1" cm="1">
        <f t="array" ref="J1388">_xll.FDS(A1388,"FF_MKT_VAL(ANN_R,"&amp;F1388&amp;","&amp;G1388&amp;",,,USD)")</f>
        <v>46227.3348391053</v>
      </c>
      <c r="K1388" s="1" cm="1">
        <f t="array" ref="K1388">_xll.FDS(A1388,"FF_SHLDRS_EQ(ANN_R,"&amp;F1388&amp;","&amp;G1388&amp;",,,USD)")</f>
        <v>30226.536140441902</v>
      </c>
      <c r="L1388" s="1" cm="1">
        <f t="array" ref="L1388">_xll.FDS(A1388,"FF_ASSETS(ANN_R,"&amp;F1388&amp;","&amp;G1388&amp;",,,USD)")</f>
        <v>116765.786361694</v>
      </c>
      <c r="M1388" s="1" cm="1">
        <f t="array" ref="M1388">_xll.FDS(A1388,"FF_TAX_CF(ANN_R,"&amp;F1388&amp;","&amp;G1388&amp;",,,USD)")</f>
        <v>2839.0113254785501</v>
      </c>
      <c r="N1388" s="1" cm="1">
        <f t="array" ref="N1388">_xll.FDS(A1388,"FF_INC_TAX(ANN_R,"&amp;F1388&amp;","&amp;G1388&amp;",,,USD)")</f>
        <v>1186.5871729850801</v>
      </c>
      <c r="O1388" s="1" cm="1">
        <f t="array" ref="O1388">_xll.FDS(A1388,"FF_NET_INC(ANN_R,"&amp;F1388&amp;","&amp;G1388&amp;")")</f>
        <v>1547</v>
      </c>
      <c r="P1388" s="1" cm="1">
        <f t="array" ref="P1388">_xll.FDS(A1388,"FF_ROA(ANN_R,"&amp;F1388&amp;","&amp;G1388&amp;")")</f>
        <v>1.5990407822586099</v>
      </c>
      <c r="Q1388" cm="1">
        <f t="array" ref="Q1388">_xll.FDS(A1388,"FF_TAX_RATE(ANN_R,"&amp;F1388&amp;","&amp;G1388&amp;")")</f>
        <v>34.412823029113497</v>
      </c>
      <c r="R1388" t="e" cm="1">
        <f t="array" ref="R1388">_xll.FDS(A1388,"FF_TAX_REFUND(ANN_R,"&amp;F1388&amp;","&amp;G1388&amp;",,,,,""D=1"")")</f>
        <v>#N/A</v>
      </c>
      <c r="S1388">
        <f t="shared" si="149"/>
        <v>0.85494040428546358</v>
      </c>
      <c r="T1388" s="1" cm="1">
        <f t="array" ref="T1388">_xll.FDS($A1388,"FF_TAX_CF(ANN_R,"&amp;AE1388&amp;","&amp;AF1388&amp;",,,USD)")</f>
        <v>3779.72879362106</v>
      </c>
      <c r="U1388" s="1" cm="1">
        <f t="array" ref="U1388">_xll.FDS($A1388,"FF_TAX_CF(ANN_R,"&amp;AG1388&amp;","&amp;AH1388&amp;",,,USD)")</f>
        <v>3309.4802337884898</v>
      </c>
      <c r="V1388" s="1" cm="1">
        <f t="array" ref="V1388">_xll.FDS(A1388,"FF_TAX_CF(ANN_R,"&amp;AI1388&amp;","&amp;AJ1388&amp;",,,USD)")</f>
        <v>2745.6879320144699</v>
      </c>
      <c r="W1388" s="1" cm="1">
        <f t="array" ref="W1388">_xll.FDS(A1388,"FF_TAX_CF(ANN_R,"&amp;AK1388&amp;","&amp;AL1388&amp;",,,USD)")</f>
        <v>3100.6708580255499</v>
      </c>
      <c r="X1388" s="1" cm="1">
        <f t="array" ref="X1388">_xll.FDS(A1388,"FF_TAX_CF(ANN_R,"&amp;F1388&amp;","&amp;G1388&amp;",,,USD)")</f>
        <v>2839.0113254785501</v>
      </c>
      <c r="Y1388" s="1" cm="1">
        <f t="array" ref="Y1388">_xll.FDS($A1388,"FF_PTX_INC(ANN_R,"&amp;AE1388&amp;","&amp;AF1388&amp;",,,USD)")</f>
        <v>5040.96600961685</v>
      </c>
      <c r="Z1388" s="1" cm="1">
        <f t="array" ref="Z1388">_xll.FDS($A1388,"FF_PTX_INC(ANN_R,"&amp;AG1388&amp;","&amp;AH1388&amp;",,,USD)")</f>
        <v>4175.6488080024701</v>
      </c>
      <c r="AA1388" s="1" cm="1">
        <f t="array" ref="AA1388">_xll.FDS(A1388,"FF_PTX_INC(ANN_R,"&amp;AI1388&amp;","&amp;AJ1388&amp;",,,USD)")</f>
        <v>3545.2198379039801</v>
      </c>
      <c r="AB1388" s="1" cm="1">
        <f t="array" ref="AB1388">_xll.FDS(A1388,"FF_PTX_INC(ANN_R,"&amp;AK1388&amp;","&amp;AL1388&amp;",,,USD)")</f>
        <v>2241.1556041240701</v>
      </c>
      <c r="AC1388" s="1" cm="1">
        <f t="array" ref="AC1388">_xll.FDS(A1388,"FF_PTX_INC(ANN_R,"&amp;F1388&amp;","&amp;G1388&amp;",,,USD)")</f>
        <v>3448.0959960222199</v>
      </c>
      <c r="AE1388" s="6">
        <f t="shared" si="150"/>
        <v>41275</v>
      </c>
      <c r="AF1388" s="6">
        <f t="shared" si="151"/>
        <v>41639</v>
      </c>
      <c r="AG1388" s="6">
        <f t="shared" si="152"/>
        <v>41640</v>
      </c>
      <c r="AH1388" s="6">
        <f t="shared" si="153"/>
        <v>42004</v>
      </c>
      <c r="AI1388" s="6">
        <f>DATE(YEAR(F1388)+AO1388,MONTH(F1388),DAY(F1388))</f>
        <v>42005</v>
      </c>
      <c r="AJ1388" s="6">
        <f>DATE(YEAR(G1388)+AO1388,MONTH(G1388),DAY(G1388))</f>
        <v>42369</v>
      </c>
      <c r="AK1388" s="6">
        <f>DATE(YEAR(F1388)+AP1388,MONTH(F1388),DAY(F1388))</f>
        <v>42370</v>
      </c>
      <c r="AL1388" s="6">
        <f>DATE(YEAR(G1388)+AP1388,MONTH(G1388),DAY(G1388))</f>
        <v>42735</v>
      </c>
      <c r="AM1388" s="8">
        <v>-4</v>
      </c>
      <c r="AN1388" s="8">
        <v>-3</v>
      </c>
      <c r="AO1388">
        <v>-2</v>
      </c>
      <c r="AP1388">
        <v>-1</v>
      </c>
      <c r="AQ1388" cm="1">
        <f t="array" ref="AQ1388">_xll.FDS(A1388,"FF_DEBT_LT(ANN_R,"&amp;F1388&amp;","&amp;G1388&amp;")")</f>
        <v>32096</v>
      </c>
      <c r="AR1388" t="e" cm="1">
        <f t="array" ref="AR1388">_xll.FDS(A1388,"FF_RD_EXP(ANN_R,"&amp;F1388&amp;","&amp;G1388&amp;")")</f>
        <v>#N/A</v>
      </c>
      <c r="AS1388" t="e" cm="1">
        <f t="array" ref="AS1388">_xll.FDS(A1388,"FF_PTX_INC_FOR(ANN_R,"&amp;F1388&amp;","&amp;G1388&amp;")")</f>
        <v>#N/A</v>
      </c>
      <c r="AT1388" cm="1">
        <f t="array" ref="AT1388">_xll.FDS(A1388,"FF_MKT_VAL_PUBLIC(ANN_R,"&amp;[1]sample_report!E1388&amp;")")</f>
        <v>27581.181870468001</v>
      </c>
    </row>
    <row r="1389" spans="1:46" hidden="1" x14ac:dyDescent="0.25">
      <c r="A1389" t="s">
        <v>1332</v>
      </c>
      <c r="B1389" t="s">
        <v>1333</v>
      </c>
      <c r="C1389" t="s">
        <v>932</v>
      </c>
      <c r="D1389" t="s">
        <v>1464</v>
      </c>
      <c r="E1389">
        <v>2017</v>
      </c>
      <c r="F1389" s="4">
        <f t="shared" si="147"/>
        <v>42736</v>
      </c>
      <c r="G1389" s="4">
        <f t="shared" si="148"/>
        <v>43100</v>
      </c>
      <c r="H1389" s="3"/>
      <c r="I1389" s="1" cm="1">
        <f t="array" ref="I1389">_xll.FDS(A1389,"FF_PTX_INC(ANN_R,"&amp;F1389&amp;","&amp;G1389&amp;",,,USD)")</f>
        <v>2002.51538729668</v>
      </c>
      <c r="J1389" s="1" cm="1">
        <f t="array" ref="J1389">_xll.FDS(A1389,"FF_MKT_VAL(ANN_R,"&amp;F1389&amp;","&amp;G1389&amp;",,,USD)")</f>
        <v>27561.810279758101</v>
      </c>
      <c r="K1389" s="1" cm="1">
        <f t="array" ref="K1389">_xll.FDS(A1389,"FF_SHLDRS_EQ(ANN_R,"&amp;F1389&amp;","&amp;G1389&amp;",,,USD)")</f>
        <v>7856.3366460800198</v>
      </c>
      <c r="L1389" s="1" cm="1">
        <f t="array" ref="L1389">_xll.FDS(A1389,"FF_ASSETS(ANN_R,"&amp;F1389&amp;","&amp;G1389&amp;",,,USD)")</f>
        <v>22635.1977193356</v>
      </c>
      <c r="M1389" s="1" cm="1">
        <f t="array" ref="M1389">_xll.FDS(A1389,"FF_TAX_CF(ANN_R,"&amp;F1389&amp;","&amp;G1389&amp;",,,USD)")</f>
        <v>293.62097764015198</v>
      </c>
      <c r="N1389" s="1" cm="1">
        <f t="array" ref="N1389">_xll.FDS(A1389,"FF_INC_TAX(ANN_R,"&amp;F1389&amp;","&amp;G1389&amp;",,,USD)")</f>
        <v>398.267900466919</v>
      </c>
      <c r="O1389" s="1" cm="1">
        <f t="array" ref="O1389">_xll.FDS(A1389,"FF_NET_INC(ANN_R,"&amp;F1389&amp;","&amp;G1389&amp;")")</f>
        <v>1570</v>
      </c>
      <c r="P1389" s="1" cm="1">
        <f t="array" ref="P1389">_xll.FDS(A1389,"FF_ROA(ANN_R,"&amp;F1389&amp;","&amp;G1389&amp;")")</f>
        <v>7.2164000735429301</v>
      </c>
      <c r="Q1389" cm="1">
        <f t="array" ref="Q1389">_xll.FDS(A1389,"FF_TAX_RATE(ANN_R,"&amp;F1389&amp;","&amp;G1389&amp;")")</f>
        <v>19.8883815322171</v>
      </c>
      <c r="R1389" t="e" cm="1">
        <f t="array" ref="R1389">_xll.FDS(A1389,"FF_TAX_REFUND(ANN_R,"&amp;F1389&amp;","&amp;G1389&amp;",,,,,""D=1"")")</f>
        <v>#N/A</v>
      </c>
      <c r="S1389">
        <f t="shared" si="149"/>
        <v>0.1671246596204406</v>
      </c>
      <c r="T1389" s="1" cm="1">
        <f t="array" ref="T1389">_xll.FDS($A1389,"FF_TAX_CF(ANN_R,"&amp;AE1389&amp;","&amp;AF1389&amp;",,,USD)")</f>
        <v>299.87049889564503</v>
      </c>
      <c r="U1389" s="1" cm="1">
        <f t="array" ref="U1389">_xll.FDS($A1389,"FF_TAX_CF(ANN_R,"&amp;AG1389&amp;","&amp;AH1389&amp;",,,USD)")</f>
        <v>421.66776299476601</v>
      </c>
      <c r="V1389" s="1" cm="1">
        <f t="array" ref="V1389">_xll.FDS(A1389,"FF_TAX_CF(ANN_R,"&amp;AI1389&amp;","&amp;AJ1389&amp;",,,USD)")</f>
        <v>363.49292397499102</v>
      </c>
      <c r="W1389" s="1" cm="1">
        <f t="array" ref="W1389">_xll.FDS(A1389,"FF_TAX_CF(ANN_R,"&amp;AK1389&amp;","&amp;AL1389&amp;",,,USD)")</f>
        <v>332.93860721588101</v>
      </c>
      <c r="X1389" s="1" cm="1">
        <f t="array" ref="X1389">_xll.FDS(A1389,"FF_TAX_CF(ANN_R,"&amp;F1389&amp;","&amp;G1389&amp;",,,USD)")</f>
        <v>293.62097764015198</v>
      </c>
      <c r="Y1389" s="1" cm="1">
        <f t="array" ref="Y1389">_xll.FDS($A1389,"FF_PTX_INC(ANN_R,"&amp;AE1389&amp;","&amp;AF1389&amp;",,,USD)")</f>
        <v>2156.2630478143701</v>
      </c>
      <c r="Z1389" s="1" cm="1">
        <f t="array" ref="Z1389">_xll.FDS($A1389,"FF_PTX_INC(ANN_R,"&amp;AG1389&amp;","&amp;AH1389&amp;",,,USD)")</f>
        <v>2252.5360810756702</v>
      </c>
      <c r="AA1389" s="1" cm="1">
        <f t="array" ref="AA1389">_xll.FDS(A1389,"FF_PTX_INC(ANN_R,"&amp;AI1389&amp;","&amp;AJ1389&amp;",,,USD)")</f>
        <v>1807.0791077613801</v>
      </c>
      <c r="AB1389" s="1" cm="1">
        <f t="array" ref="AB1389">_xll.FDS(A1389,"FF_PTX_INC(ANN_R,"&amp;AK1389&amp;","&amp;AL1389&amp;",,,USD)")</f>
        <v>2023.00806152821</v>
      </c>
      <c r="AC1389" s="1" cm="1">
        <f t="array" ref="AC1389">_xll.FDS(A1389,"FF_PTX_INC(ANN_R,"&amp;F1389&amp;","&amp;G1389&amp;",,,USD)")</f>
        <v>2002.51538729668</v>
      </c>
      <c r="AE1389" s="6">
        <f t="shared" si="150"/>
        <v>41275</v>
      </c>
      <c r="AF1389" s="6">
        <f t="shared" si="151"/>
        <v>41639</v>
      </c>
      <c r="AG1389" s="6">
        <f t="shared" si="152"/>
        <v>41640</v>
      </c>
      <c r="AH1389" s="6">
        <f t="shared" si="153"/>
        <v>42004</v>
      </c>
      <c r="AI1389" s="6">
        <f>DATE(YEAR(F1389)+AO1389,MONTH(F1389),DAY(F1389))</f>
        <v>42005</v>
      </c>
      <c r="AJ1389" s="6">
        <f>DATE(YEAR(G1389)+AO1389,MONTH(G1389),DAY(G1389))</f>
        <v>42369</v>
      </c>
      <c r="AK1389" s="6">
        <f>DATE(YEAR(F1389)+AP1389,MONTH(F1389),DAY(F1389))</f>
        <v>42370</v>
      </c>
      <c r="AL1389" s="6">
        <f>DATE(YEAR(G1389)+AP1389,MONTH(G1389),DAY(G1389))</f>
        <v>42735</v>
      </c>
      <c r="AM1389" s="8">
        <v>-4</v>
      </c>
      <c r="AN1389" s="8">
        <v>-3</v>
      </c>
      <c r="AO1389">
        <v>-2</v>
      </c>
      <c r="AP1389">
        <v>-1</v>
      </c>
      <c r="AQ1389" cm="1">
        <f t="array" ref="AQ1389">_xll.FDS(A1389,"FF_DEBT_LT(ANN_R,"&amp;F1389&amp;","&amp;G1389&amp;")")</f>
        <v>6396</v>
      </c>
      <c r="AR1389" t="e" cm="1">
        <f t="array" ref="AR1389">_xll.FDS(A1389,"FF_RD_EXP(ANN_R,"&amp;F1389&amp;","&amp;G1389&amp;")")</f>
        <v>#N/A</v>
      </c>
      <c r="AS1389" t="e" cm="1">
        <f t="array" ref="AS1389">_xll.FDS(A1389,"FF_PTX_INC_FOR(ANN_R,"&amp;F1389&amp;","&amp;G1389&amp;")")</f>
        <v>#N/A</v>
      </c>
      <c r="AT1389" cm="1">
        <f t="array" ref="AT1389">_xll.FDS(A1389,"FF_MKT_VAL_PUBLIC(ANN_R,"&amp;[1]sample_report!E1389&amp;")")</f>
        <v>13173.5258341687</v>
      </c>
    </row>
    <row r="1390" spans="1:46" hidden="1" x14ac:dyDescent="0.25">
      <c r="A1390" t="s">
        <v>1372</v>
      </c>
      <c r="B1390" t="s">
        <v>1373</v>
      </c>
      <c r="C1390" t="s">
        <v>977</v>
      </c>
      <c r="D1390" t="s">
        <v>1464</v>
      </c>
      <c r="E1390">
        <v>2017</v>
      </c>
      <c r="F1390" s="4">
        <f t="shared" si="147"/>
        <v>42736</v>
      </c>
      <c r="G1390" s="4">
        <f t="shared" si="148"/>
        <v>43100</v>
      </c>
      <c r="H1390" s="3"/>
      <c r="I1390" s="1" cm="1">
        <f t="array" ref="I1390">_xll.FDS(A1390,"FF_PTX_INC(ANN_R,"&amp;F1390&amp;","&amp;G1390&amp;",,,USD)")</f>
        <v>572.99076414108299</v>
      </c>
      <c r="J1390" s="1" cm="1">
        <f t="array" ref="J1390">_xll.FDS(A1390,"FF_MKT_VAL(ANN_R,"&amp;F1390&amp;","&amp;G1390&amp;",,,USD)")</f>
        <v>14643.9917122065</v>
      </c>
      <c r="K1390" s="1" cm="1">
        <f t="array" ref="K1390">_xll.FDS(A1390,"FF_SHLDRS_EQ(ANN_R,"&amp;F1390&amp;","&amp;G1390&amp;",,,USD)")</f>
        <v>2873.5142612457298</v>
      </c>
      <c r="L1390" s="1" cm="1">
        <f t="array" ref="L1390">_xll.FDS(A1390,"FF_ASSETS(ANN_R,"&amp;F1390&amp;","&amp;G1390&amp;",,,USD)")</f>
        <v>16542.220001220699</v>
      </c>
      <c r="M1390" s="1" cm="1">
        <f t="array" ref="M1390">_xll.FDS(A1390,"FF_TAX_CF(ANN_R,"&amp;F1390&amp;","&amp;G1390&amp;",,,USD)")</f>
        <v>14.6631494760513</v>
      </c>
      <c r="N1390" s="1" cm="1">
        <f t="array" ref="N1390">_xll.FDS(A1390,"FF_INC_TAX(ANN_R,"&amp;F1390&amp;","&amp;G1390&amp;",,,USD)")</f>
        <v>134.224214434624</v>
      </c>
      <c r="O1390" s="1" cm="1">
        <f t="array" ref="O1390">_xll.FDS(A1390,"FF_NET_INC(ANN_R,"&amp;F1390&amp;","&amp;G1390&amp;")")</f>
        <v>339</v>
      </c>
      <c r="P1390" s="1" cm="1">
        <f t="array" ref="P1390">_xll.FDS(A1390,"FF_ROA(ANN_R,"&amp;F1390&amp;","&amp;G1390&amp;")")</f>
        <v>2.3779461279461298</v>
      </c>
      <c r="Q1390" cm="1">
        <f t="array" ref="Q1390">_xll.FDS(A1390,"FF_TAX_RATE(ANN_R,"&amp;F1390&amp;","&amp;G1390&amp;")")</f>
        <v>23.4251968503937</v>
      </c>
      <c r="R1390" t="e" cm="1">
        <f t="array" ref="R1390">_xll.FDS(A1390,"FF_TAX_REFUND(ANN_R,"&amp;F1390&amp;","&amp;G1390&amp;",,,,,""D=1"")")</f>
        <v>#N/A</v>
      </c>
      <c r="S1390">
        <f t="shared" si="149"/>
        <v>0.1883866169781335</v>
      </c>
      <c r="T1390" s="1" cm="1">
        <f t="array" ref="T1390">_xll.FDS($A1390,"FF_TAX_CF(ANN_R,"&amp;AE1390&amp;","&amp;AF1390&amp;",,,USD)")</f>
        <v>335.88738489151001</v>
      </c>
      <c r="U1390" s="1" cm="1">
        <f t="array" ref="U1390">_xll.FDS($A1390,"FF_TAX_CF(ANN_R,"&amp;AG1390&amp;","&amp;AH1390&amp;",,,USD)")</f>
        <v>50.404909372329698</v>
      </c>
      <c r="V1390" s="1" cm="1">
        <f t="array" ref="V1390">_xll.FDS(A1390,"FF_TAX_CF(ANN_R,"&amp;AI1390&amp;","&amp;AJ1390&amp;",,,USD)")</f>
        <v>19.9605746269226</v>
      </c>
      <c r="W1390" s="1" cm="1">
        <f t="array" ref="W1390">_xll.FDS(A1390,"FF_TAX_CF(ANN_R,"&amp;AK1390&amp;","&amp;AL1390&amp;",,,USD)")</f>
        <v>55.309861898422199</v>
      </c>
      <c r="X1390" s="1" cm="1">
        <f t="array" ref="X1390">_xll.FDS(A1390,"FF_TAX_CF(ANN_R,"&amp;F1390&amp;","&amp;G1390&amp;",,,USD)")</f>
        <v>14.6631494760513</v>
      </c>
      <c r="Y1390" s="1" cm="1">
        <f t="array" ref="Y1390">_xll.FDS($A1390,"FF_PTX_INC(ANN_R,"&amp;AE1390&amp;","&amp;AF1390&amp;",,,USD)")</f>
        <v>357.12927484512301</v>
      </c>
      <c r="Z1390" s="1" cm="1">
        <f t="array" ref="Z1390">_xll.FDS($A1390,"FF_PTX_INC(ANN_R,"&amp;AG1390&amp;","&amp;AH1390&amp;",,,USD)")</f>
        <v>412.52438986301399</v>
      </c>
      <c r="AA1390" s="1" cm="1">
        <f t="array" ref="AA1390">_xll.FDS(A1390,"FF_PTX_INC(ANN_R,"&amp;AI1390&amp;","&amp;AJ1390&amp;",,,USD)")</f>
        <v>668.67925000190701</v>
      </c>
      <c r="AB1390" s="1" cm="1">
        <f t="array" ref="AB1390">_xll.FDS(A1390,"FF_PTX_INC(ANN_R,"&amp;AK1390&amp;","&amp;AL1390&amp;",,,USD)")</f>
        <v>516.59411013126396</v>
      </c>
      <c r="AC1390" s="1" cm="1">
        <f t="array" ref="AC1390">_xll.FDS(A1390,"FF_PTX_INC(ANN_R,"&amp;F1390&amp;","&amp;G1390&amp;",,,USD)")</f>
        <v>572.99076414108299</v>
      </c>
      <c r="AE1390" s="6">
        <f t="shared" si="150"/>
        <v>41275</v>
      </c>
      <c r="AF1390" s="6">
        <f t="shared" si="151"/>
        <v>41639</v>
      </c>
      <c r="AG1390" s="6">
        <f t="shared" si="152"/>
        <v>41640</v>
      </c>
      <c r="AH1390" s="6">
        <f t="shared" si="153"/>
        <v>42004</v>
      </c>
      <c r="AI1390" s="6">
        <f>DATE(YEAR(F1390)+AO1390,MONTH(F1390),DAY(F1390))</f>
        <v>42005</v>
      </c>
      <c r="AJ1390" s="6">
        <f>DATE(YEAR(G1390)+AO1390,MONTH(G1390),DAY(G1390))</f>
        <v>42369</v>
      </c>
      <c r="AK1390" s="6">
        <f>DATE(YEAR(F1390)+AP1390,MONTH(F1390),DAY(F1390))</f>
        <v>42370</v>
      </c>
      <c r="AL1390" s="6">
        <f>DATE(YEAR(G1390)+AP1390,MONTH(G1390),DAY(G1390))</f>
        <v>42735</v>
      </c>
      <c r="AM1390" s="8">
        <v>-4</v>
      </c>
      <c r="AN1390" s="8">
        <v>-3</v>
      </c>
      <c r="AO1390">
        <v>-2</v>
      </c>
      <c r="AP1390">
        <v>-1</v>
      </c>
      <c r="AQ1390" cm="1">
        <f t="array" ref="AQ1390">_xll.FDS(A1390,"FF_DEBT_LT(ANN_R,"&amp;F1390&amp;","&amp;G1390&amp;")")</f>
        <v>8668</v>
      </c>
      <c r="AR1390" t="e" cm="1">
        <f t="array" ref="AR1390">_xll.FDS(A1390,"FF_RD_EXP(ANN_R,"&amp;F1390&amp;","&amp;G1390&amp;")")</f>
        <v>#N/A</v>
      </c>
      <c r="AS1390" t="e" cm="1">
        <f t="array" ref="AS1390">_xll.FDS(A1390,"FF_PTX_INC_FOR(ANN_R,"&amp;F1390&amp;","&amp;G1390&amp;")")</f>
        <v>#N/A</v>
      </c>
      <c r="AT1390" cm="1">
        <f t="array" ref="AT1390">_xll.FDS(A1390,"FF_MKT_VAL_PUBLIC(ANN_R,"&amp;[1]sample_report!E1390&amp;")")</f>
        <v>9552.2538159637406</v>
      </c>
    </row>
    <row r="1391" spans="1:46" hidden="1" x14ac:dyDescent="0.25">
      <c r="A1391" t="s">
        <v>708</v>
      </c>
      <c r="B1391" t="s">
        <v>709</v>
      </c>
      <c r="C1391" t="s">
        <v>502</v>
      </c>
      <c r="D1391" t="str" cm="1">
        <f t="array" ref="D1391">_xll.FDS(A1391,"FF_MAJOR_IND_NAME")</f>
        <v>RECREATION</v>
      </c>
      <c r="E1391">
        <v>2020</v>
      </c>
      <c r="F1391" s="4">
        <f t="shared" si="147"/>
        <v>43831</v>
      </c>
      <c r="G1391" s="4">
        <f t="shared" si="148"/>
        <v>44196</v>
      </c>
      <c r="H1391" s="3">
        <v>0</v>
      </c>
      <c r="I1391" s="1" cm="1">
        <f t="array" ref="I1391">_xll.FDS(A1391,"FF_PTX_INC(ANN_R,"&amp;F1391&amp;","&amp;G1391&amp;",,,USD)")</f>
        <v>143.90299999999999</v>
      </c>
      <c r="J1391" s="1" cm="1">
        <f t="array" ref="J1391">_xll.FDS(A1391,"FF_MKT_VAL(ANN_R,"&amp;F1391&amp;","&amp;G1391&amp;",,,USD)")</f>
        <v>37919.339999999997</v>
      </c>
      <c r="K1391" s="1" cm="1">
        <f t="array" ref="K1391">_xll.FDS(A1391,"FF_SHLDRS_EQ(ANN_R,"&amp;F1391&amp;","&amp;G1391&amp;",,,USD)")</f>
        <v>1013.145</v>
      </c>
      <c r="L1391" s="1" cm="1">
        <f t="array" ref="L1391">_xll.FDS(A1391,"FF_ASSETS(ANN_R,"&amp;F1391&amp;","&amp;G1391&amp;",,,USD)")</f>
        <v>2753.645</v>
      </c>
      <c r="M1391" s="1" cm="1">
        <f t="array" ref="M1391">_xll.FDS(A1391,"FF_TAX_CF(ANN_R,"&amp;F1391&amp;","&amp;G1391&amp;",,,USD)")</f>
        <v>4.9829999999999997</v>
      </c>
      <c r="N1391" s="1" cm="1">
        <f t="array" ref="N1391">_xll.FDS(A1391,"FF_INC_TAX(ANN_R,"&amp;F1391&amp;","&amp;G1391&amp;",,,USD)")</f>
        <v>-98.414000000000001</v>
      </c>
      <c r="O1391" s="1" cm="1">
        <f t="array" ref="O1391">_xll.FDS(A1391,"FF_NET_INC(ANN_R,"&amp;F1391&amp;","&amp;G1391&amp;")")</f>
        <v>242.31700000000001</v>
      </c>
      <c r="P1391" s="1" cm="1">
        <f t="array" ref="P1391">_xll.FDS(A1391,"FF_ROA(ANN_R,"&amp;F1391&amp;","&amp;G1391&amp;")")</f>
        <v>10.811916635842399</v>
      </c>
      <c r="Q1391" cm="1">
        <f t="array" ref="Q1391">_xll.FDS(A1391,"FF_TAX_RATE(ANN_R,"&amp;F1391&amp;","&amp;G1391&amp;")")</f>
        <v>-68.389123228841697</v>
      </c>
      <c r="R1391" t="e" cm="1">
        <f t="array" ref="R1391">_xll.FDS(A1391,"FF_TAX_REFUND(ANN_R,"&amp;F1391&amp;","&amp;G1391&amp;",,,,,""D=1"")")</f>
        <v>#N/A</v>
      </c>
      <c r="S1391">
        <f t="shared" si="149"/>
        <v>0.16458244862344426</v>
      </c>
      <c r="T1391" s="1" cm="1">
        <f t="array" ref="T1391">_xll.FDS($A1391,"FF_TAX_CF(ANN_R,"&amp;AE1391&amp;","&amp;AF1391&amp;",,,USD)")</f>
        <v>16.739999999999998</v>
      </c>
      <c r="U1391" s="1" cm="1">
        <f t="array" ref="U1391">_xll.FDS($A1391,"FF_TAX_CF(ANN_R,"&amp;AG1391&amp;","&amp;AH1391&amp;",,,USD)")</f>
        <v>19.163</v>
      </c>
      <c r="V1391" s="1" cm="1">
        <f t="array" ref="V1391">_xll.FDS(A1391,"FF_TAX_CF(ANN_R,"&amp;AI1391&amp;","&amp;AJ1391&amp;",,,USD)")</f>
        <v>17.286999999999999</v>
      </c>
      <c r="W1391" s="1" cm="1">
        <f t="array" ref="W1391">_xll.FDS(A1391,"FF_TAX_CF(ANN_R,"&amp;AK1391&amp;","&amp;AL1391&amp;",,,USD)")</f>
        <v>19.727</v>
      </c>
      <c r="X1391" s="1" cm="1">
        <f t="array" ref="X1391">_xll.FDS(A1391,"FF_TAX_CF(ANN_R,"&amp;F1391&amp;","&amp;G1391&amp;",,,USD)")</f>
        <v>4.9829999999999997</v>
      </c>
      <c r="Y1391" s="1" cm="1">
        <f t="array" ref="Y1391">_xll.FDS($A1391,"FF_PTX_INC(ANN_R,"&amp;AE1391&amp;","&amp;AF1391&amp;",,,USD)")</f>
        <v>43.834000000000003</v>
      </c>
      <c r="Z1391" s="1" cm="1">
        <f t="array" ref="Z1391">_xll.FDS($A1391,"FF_PTX_INC(ANN_R,"&amp;AG1391&amp;","&amp;AH1391&amp;",,,USD)")</f>
        <v>63.625</v>
      </c>
      <c r="AA1391" s="1" cm="1">
        <f t="array" ref="AA1391">_xll.FDS(A1391,"FF_PTX_INC(ANN_R,"&amp;AI1391&amp;","&amp;AJ1391&amp;",,,USD)")</f>
        <v>105.73699999999999</v>
      </c>
      <c r="AB1391" s="1" cm="1">
        <f t="array" ref="AB1391">_xll.FDS(A1391,"FF_PTX_INC(ANN_R,"&amp;AK1391&amp;","&amp;AL1391&amp;",,,USD)")</f>
        <v>116.22</v>
      </c>
      <c r="AC1391" s="1" cm="1">
        <f t="array" ref="AC1391">_xll.FDS(A1391,"FF_PTX_INC(ANN_R,"&amp;F1391&amp;","&amp;G1391&amp;",,,USD)")</f>
        <v>143.90299999999999</v>
      </c>
      <c r="AE1391" s="6">
        <f t="shared" si="150"/>
        <v>42370</v>
      </c>
      <c r="AF1391" s="6">
        <f t="shared" si="151"/>
        <v>42735</v>
      </c>
      <c r="AG1391" s="6">
        <f t="shared" si="152"/>
        <v>42736</v>
      </c>
      <c r="AH1391" s="6">
        <f t="shared" si="153"/>
        <v>43100</v>
      </c>
      <c r="AI1391" s="6">
        <f>DATE(YEAR(F1391)+AO1391,MONTH(F1391),DAY(F1391))</f>
        <v>43101</v>
      </c>
      <c r="AJ1391" s="6">
        <f>DATE(YEAR(G1391)+AO1391,MONTH(G1391),DAY(G1391))</f>
        <v>43465</v>
      </c>
      <c r="AK1391" s="6">
        <f>DATE(YEAR(F1391)+AP1391,MONTH(F1391),DAY(F1391))</f>
        <v>43466</v>
      </c>
      <c r="AL1391" s="6">
        <f>DATE(YEAR(G1391)+AP1391,MONTH(G1391),DAY(G1391))</f>
        <v>43830</v>
      </c>
      <c r="AM1391" s="8">
        <v>-4</v>
      </c>
      <c r="AN1391" s="8">
        <v>-3</v>
      </c>
      <c r="AO1391">
        <v>-2</v>
      </c>
      <c r="AP1391">
        <v>-1</v>
      </c>
      <c r="AQ1391" cm="1">
        <f t="array" ref="AQ1391">_xll.FDS(A1391,"FF_DEBT_LT(ANN_R,"&amp;F1391&amp;","&amp;G1391&amp;")")</f>
        <v>254.56200000000001</v>
      </c>
      <c r="AR1391" cm="1">
        <f t="array" ref="AR1391">_xll.FDS(A1391,"FF_RD_EXP(ANN_R,"&amp;F1391&amp;","&amp;G1391&amp;")")</f>
        <v>166.654</v>
      </c>
      <c r="AS1391" cm="1">
        <f t="array" ref="AS1391">_xll.FDS(A1391,"FF_PTX_INC_FOR(ANN_R,"&amp;F1391&amp;","&amp;G1391&amp;")")</f>
        <v>-68.628</v>
      </c>
      <c r="AT1391" cm="1">
        <f t="array" ref="AT1391">_xll.FDS(A1391,"FF_MKT_VAL_PUBLIC(ANN_R,"&amp;[1]sample_report!E1391&amp;")")</f>
        <v>33635.569192326002</v>
      </c>
    </row>
    <row r="1392" spans="1:46" x14ac:dyDescent="0.25">
      <c r="A1392" t="s">
        <v>708</v>
      </c>
      <c r="B1392" t="s">
        <v>709</v>
      </c>
      <c r="C1392" t="s">
        <v>502</v>
      </c>
      <c r="D1392" t="str" cm="1">
        <f t="array" ref="D1392">_xll.FDS(A1392,"FF_MAJOR_IND_NAME")</f>
        <v>RECREATION</v>
      </c>
      <c r="E1392">
        <v>2016</v>
      </c>
      <c r="F1392" s="4">
        <f t="shared" si="147"/>
        <v>42370</v>
      </c>
      <c r="G1392" s="4">
        <f t="shared" si="148"/>
        <v>42735</v>
      </c>
      <c r="H1392" s="3">
        <v>0</v>
      </c>
      <c r="I1392" s="1" cm="1">
        <f t="array" ref="I1392">_xll.FDS(A1392,"FF_PTX_INC(ANN_R,"&amp;F1392&amp;","&amp;G1392&amp;",,,USD)")</f>
        <v>43.834000000000003</v>
      </c>
      <c r="J1392" s="1" cm="1">
        <f t="array" ref="J1392">_xll.FDS(A1392,"FF_MKT_VAL(ANN_R,"&amp;F1392&amp;","&amp;G1392&amp;",,,USD)")</f>
        <v>1082.75477</v>
      </c>
      <c r="K1392" s="1" cm="1">
        <f t="array" ref="K1392">_xll.FDS(A1392,"FF_SHLDRS_EQ(ANN_R,"&amp;F1392&amp;","&amp;G1392&amp;",,,USD)")</f>
        <v>164.38</v>
      </c>
      <c r="L1392" s="1" cm="1">
        <f t="array" ref="L1392">_xll.FDS(A1392,"FF_ASSETS(ANN_R,"&amp;F1392&amp;","&amp;G1392&amp;",,,USD)")</f>
        <v>537.596</v>
      </c>
      <c r="M1392" s="1" cm="1">
        <f t="array" ref="M1392">_xll.FDS(A1392,"FF_TAX_CF(ANN_R,"&amp;F1392&amp;","&amp;G1392&amp;",,,USD)")</f>
        <v>16.739999999999998</v>
      </c>
      <c r="N1392" s="1" cm="1">
        <f t="array" ref="N1392">_xll.FDS(A1392,"FF_INC_TAX(ANN_R,"&amp;F1392&amp;","&amp;G1392&amp;",,,USD)")</f>
        <v>23.352</v>
      </c>
      <c r="O1392" s="1" cm="1">
        <f t="array" ref="O1392">_xll.FDS(A1392,"FF_NET_INC(ANN_R,"&amp;F1392&amp;","&amp;G1392&amp;")")</f>
        <v>20.481999999999999</v>
      </c>
      <c r="P1392" s="1" cm="1">
        <f t="array" ref="P1392">_xll.FDS(A1392,"FF_ROA(ANN_R,"&amp;F1392&amp;","&amp;G1392&amp;")")</f>
        <v>5.4777374981111899</v>
      </c>
      <c r="Q1392" cm="1">
        <f t="array" ref="Q1392">_xll.FDS(A1392,"FF_TAX_RATE(ANN_R,"&amp;F1392&amp;","&amp;G1392&amp;")")</f>
        <v>53.273714468221002</v>
      </c>
      <c r="R1392" t="e" cm="1">
        <f t="array" ref="R1392">_xll.FDS(A1392,"FF_TAX_REFUND(ANN_R,"&amp;F1392&amp;","&amp;G1392&amp;",,,,,""D=1"")")</f>
        <v>#N/A</v>
      </c>
      <c r="S1392" t="e">
        <f t="shared" si="149"/>
        <v>#N/A</v>
      </c>
      <c r="T1392" s="1" t="e" cm="1">
        <f t="array" ref="T1392">_xll.FDS($A1392,"FF_TAX_CF(ANN_R,"&amp;AE1392&amp;","&amp;AF1392&amp;",,,USD)")</f>
        <v>#N/A</v>
      </c>
      <c r="U1392" s="1" t="e" cm="1">
        <f t="array" ref="U1392">_xll.FDS($A1392,"FF_TAX_CF(ANN_R,"&amp;AG1392&amp;","&amp;AH1392&amp;",,,USD)")</f>
        <v>#N/A</v>
      </c>
      <c r="V1392" s="1" cm="1">
        <f t="array" ref="V1392">_xll.FDS(A1392,"FF_TAX_CF(ANN_R,"&amp;AI1392&amp;","&amp;AJ1392&amp;",,,USD)")</f>
        <v>0.15</v>
      </c>
      <c r="W1392" s="1" cm="1">
        <f t="array" ref="W1392">_xll.FDS(A1392,"FF_TAX_CF(ANN_R,"&amp;AK1392&amp;","&amp;AL1392&amp;",,,USD)")</f>
        <v>12.930999999999999</v>
      </c>
      <c r="X1392" s="1" cm="1">
        <f t="array" ref="X1392">_xll.FDS(A1392,"FF_TAX_CF(ANN_R,"&amp;F1392&amp;","&amp;G1392&amp;",,,USD)")</f>
        <v>16.739999999999998</v>
      </c>
      <c r="Y1392" s="1" t="e" cm="1">
        <f t="array" ref="Y1392">_xll.FDS($A1392,"FF_PTX_INC(ANN_R,"&amp;AE1392&amp;","&amp;AF1392&amp;",,,USD)")</f>
        <v>#N/A</v>
      </c>
      <c r="Z1392" s="1" t="e" cm="1">
        <f t="array" ref="Z1392">_xll.FDS($A1392,"FF_PTX_INC(ANN_R,"&amp;AG1392&amp;","&amp;AH1392&amp;",,,USD)")</f>
        <v>#N/A</v>
      </c>
      <c r="AA1392" s="1" cm="1">
        <f t="array" ref="AA1392">_xll.FDS(A1392,"FF_PTX_INC(ANN_R,"&amp;AI1392&amp;","&amp;AJ1392&amp;",,,USD)")</f>
        <v>-0.94299999999999995</v>
      </c>
      <c r="AB1392" s="1" cm="1">
        <f t="array" ref="AB1392">_xll.FDS(A1392,"FF_PTX_INC(ANN_R,"&amp;AK1392&amp;","&amp;AL1392&amp;",,,USD)")</f>
        <v>29.855</v>
      </c>
      <c r="AC1392" s="1" cm="1">
        <f t="array" ref="AC1392">_xll.FDS(A1392,"FF_PTX_INC(ANN_R,"&amp;F1392&amp;","&amp;G1392&amp;",,,USD)")</f>
        <v>43.834000000000003</v>
      </c>
      <c r="AE1392" s="6">
        <f t="shared" si="150"/>
        <v>40909</v>
      </c>
      <c r="AF1392" s="6">
        <f t="shared" si="151"/>
        <v>41274</v>
      </c>
      <c r="AG1392" s="6">
        <f t="shared" si="152"/>
        <v>41275</v>
      </c>
      <c r="AH1392" s="6">
        <f t="shared" si="153"/>
        <v>41639</v>
      </c>
      <c r="AI1392" s="6">
        <f>DATE(YEAR(F1392)+AO1392,MONTH(F1392),DAY(F1392))</f>
        <v>41640</v>
      </c>
      <c r="AJ1392" s="6">
        <f>DATE(YEAR(G1392)+AO1392,MONTH(G1392),DAY(G1392))</f>
        <v>42004</v>
      </c>
      <c r="AK1392" s="6">
        <f>DATE(YEAR(F1392)+AP1392,MONTH(F1392),DAY(F1392))</f>
        <v>42005</v>
      </c>
      <c r="AL1392" s="6">
        <f>DATE(YEAR(G1392)+AP1392,MONTH(G1392),DAY(G1392))</f>
        <v>42369</v>
      </c>
      <c r="AM1392" s="8">
        <v>-4</v>
      </c>
      <c r="AN1392" s="8">
        <v>-3</v>
      </c>
      <c r="AO1392">
        <v>-2</v>
      </c>
      <c r="AP1392">
        <v>-1</v>
      </c>
      <c r="AQ1392" cm="1">
        <f t="array" ref="AQ1392">_xll.FDS(A1392,"FF_DEBT_LT(ANN_R,"&amp;F1392&amp;","&amp;G1392&amp;")")</f>
        <v>25.847000000000001</v>
      </c>
      <c r="AR1392" cm="1">
        <f t="array" ref="AR1392">_xll.FDS(A1392,"FF_RD_EXP(ANN_R,"&amp;F1392&amp;","&amp;G1392&amp;")")</f>
        <v>27.312999999999999</v>
      </c>
      <c r="AS1392" t="e" cm="1">
        <f t="array" ref="AS1392">_xll.FDS(A1392,"FF_PTX_INC_FOR(ANN_R,"&amp;F1392&amp;","&amp;G1392&amp;")")</f>
        <v>#N/A</v>
      </c>
      <c r="AT1392" cm="1">
        <f t="array" ref="AT1392">_xll.FDS(A1392,"FF_MKT_VAL_PUBLIC(ANN_R,"&amp;[1]sample_report!E1392&amp;")")</f>
        <v>249.68178273257999</v>
      </c>
    </row>
    <row r="1393" spans="1:46" hidden="1" x14ac:dyDescent="0.25">
      <c r="A1393" t="s">
        <v>659</v>
      </c>
      <c r="B1393" t="s">
        <v>660</v>
      </c>
      <c r="C1393" t="s">
        <v>502</v>
      </c>
      <c r="D1393" t="str" cm="1">
        <f t="array" ref="D1393">_xll.FDS(A1393,"FF_MAJOR_IND_NAME")</f>
        <v>AEROSPACE</v>
      </c>
      <c r="E1393">
        <v>2020</v>
      </c>
      <c r="F1393" s="4">
        <f t="shared" si="147"/>
        <v>43831</v>
      </c>
      <c r="G1393" s="4">
        <f t="shared" si="148"/>
        <v>44196</v>
      </c>
      <c r="H1393" s="3">
        <v>1</v>
      </c>
      <c r="I1393" s="1" cm="1">
        <f t="array" ref="I1393">_xll.FDS(A1393,"FF_PTX_INC(ANN_R,"&amp;F1393&amp;","&amp;G1393&amp;",,,USD)")</f>
        <v>740</v>
      </c>
      <c r="J1393" s="1" cm="1">
        <f t="array" ref="J1393">_xll.FDS(A1393,"FF_MKT_VAL(ANN_R,"&amp;F1393&amp;","&amp;G1393&amp;",,,USD)")</f>
        <v>25853.085606240002</v>
      </c>
      <c r="K1393" s="1" cm="1">
        <f t="array" ref="K1393">_xll.FDS(A1393,"FF_SHLDRS_EQ(ANN_R,"&amp;F1393&amp;","&amp;G1393&amp;",,,USD)")</f>
        <v>-3972</v>
      </c>
      <c r="L1393" s="1" cm="1">
        <f t="array" ref="L1393">_xll.FDS(A1393,"FF_ASSETS(ANN_R,"&amp;F1393&amp;","&amp;G1393&amp;",,,USD)")</f>
        <v>18395</v>
      </c>
      <c r="M1393" s="1" cm="1">
        <f t="array" ref="M1393">_xll.FDS(A1393,"FF_TAX_CF(ANN_R,"&amp;F1393&amp;","&amp;G1393&amp;",,,USD)")</f>
        <v>223</v>
      </c>
      <c r="N1393" s="1" cm="1">
        <f t="array" ref="N1393">_xll.FDS(A1393,"FF_INC_TAX(ANN_R,"&amp;F1393&amp;","&amp;G1393&amp;",,,USD)")</f>
        <v>87</v>
      </c>
      <c r="O1393" s="1" cm="1">
        <f t="array" ref="O1393">_xll.FDS(A1393,"FF_NET_INC(ANN_R,"&amp;F1393&amp;","&amp;G1393&amp;")")</f>
        <v>467</v>
      </c>
      <c r="P1393" s="1" cm="1">
        <f t="array" ref="P1393">_xll.FDS(A1393,"FF_ROA(ANN_R,"&amp;F1393&amp;","&amp;G1393&amp;")")</f>
        <v>2.6955476220003001</v>
      </c>
      <c r="Q1393" cm="1">
        <f t="array" ref="Q1393">_xll.FDS(A1393,"FF_TAX_RATE(ANN_R,"&amp;F1393&amp;","&amp;G1393&amp;")")</f>
        <v>11.756756756756801</v>
      </c>
      <c r="R1393" t="e" cm="1">
        <f t="array" ref="R1393">_xll.FDS(A1393,"FF_TAX_REFUND(ANN_R,"&amp;F1393&amp;","&amp;G1393&amp;",,,,,""D=1"")")</f>
        <v>#N/A</v>
      </c>
      <c r="S1393">
        <f t="shared" si="149"/>
        <v>0.21301611663990272</v>
      </c>
      <c r="T1393" s="1" cm="1">
        <f t="array" ref="T1393">_xll.FDS($A1393,"FF_TAX_CF(ANN_R,"&amp;AE1393&amp;","&amp;AF1393&amp;",,,USD)")</f>
        <v>183.291</v>
      </c>
      <c r="U1393" s="1" cm="1">
        <f t="array" ref="U1393">_xll.FDS($A1393,"FF_TAX_CF(ANN_R,"&amp;AG1393&amp;","&amp;AH1393&amp;",,,USD)")</f>
        <v>185.29499999999999</v>
      </c>
      <c r="V1393" s="1" cm="1">
        <f t="array" ref="V1393">_xll.FDS(A1393,"FF_TAX_CF(ANN_R,"&amp;AI1393&amp;","&amp;AJ1393&amp;",,,USD)")</f>
        <v>129.24600000000001</v>
      </c>
      <c r="W1393" s="1" cm="1">
        <f t="array" ref="W1393">_xll.FDS(A1393,"FF_TAX_CF(ANN_R,"&amp;AK1393&amp;","&amp;AL1393&amp;",,,USD)")</f>
        <v>215.154</v>
      </c>
      <c r="X1393" s="1" cm="1">
        <f t="array" ref="X1393">_xll.FDS(A1393,"FF_TAX_CF(ANN_R,"&amp;F1393&amp;","&amp;G1393&amp;",,,USD)")</f>
        <v>223</v>
      </c>
      <c r="Y1393" s="1" cm="1">
        <f t="array" ref="Y1393">_xll.FDS($A1393,"FF_PTX_INC(ANN_R,"&amp;AE1393&amp;","&amp;AF1393&amp;",,,USD)")</f>
        <v>768.11599999999999</v>
      </c>
      <c r="Z1393" s="1" cm="1">
        <f t="array" ref="Z1393">_xll.FDS($A1393,"FF_PTX_INC(ANN_R,"&amp;AG1393&amp;","&amp;AH1393&amp;",,,USD)")</f>
        <v>837.43</v>
      </c>
      <c r="AA1393" s="1" cm="1">
        <f t="array" ref="AA1393">_xll.FDS(A1393,"FF_PTX_INC(ANN_R,"&amp;AI1393&amp;","&amp;AJ1393&amp;",,,USD)")</f>
        <v>985.55700000000002</v>
      </c>
      <c r="AB1393" s="1" cm="1">
        <f t="array" ref="AB1393">_xll.FDS(A1393,"FF_PTX_INC(ANN_R,"&amp;AK1393&amp;","&amp;AL1393&amp;",,,USD)")</f>
        <v>1062.865</v>
      </c>
      <c r="AC1393" s="1" cm="1">
        <f t="array" ref="AC1393">_xll.FDS(A1393,"FF_PTX_INC(ANN_R,"&amp;F1393&amp;","&amp;G1393&amp;",,,USD)")</f>
        <v>740</v>
      </c>
      <c r="AE1393" s="6">
        <f t="shared" si="150"/>
        <v>42370</v>
      </c>
      <c r="AF1393" s="6">
        <f t="shared" si="151"/>
        <v>42735</v>
      </c>
      <c r="AG1393" s="6">
        <f t="shared" si="152"/>
        <v>42736</v>
      </c>
      <c r="AH1393" s="6">
        <f t="shared" si="153"/>
        <v>43100</v>
      </c>
      <c r="AI1393" s="6">
        <f>DATE(YEAR(F1393)+AO1393,MONTH(F1393),DAY(F1393))</f>
        <v>43101</v>
      </c>
      <c r="AJ1393" s="6">
        <f>DATE(YEAR(G1393)+AO1393,MONTH(G1393),DAY(G1393))</f>
        <v>43465</v>
      </c>
      <c r="AK1393" s="6">
        <f>DATE(YEAR(F1393)+AP1393,MONTH(F1393),DAY(F1393))</f>
        <v>43466</v>
      </c>
      <c r="AL1393" s="6">
        <f>DATE(YEAR(G1393)+AP1393,MONTH(G1393),DAY(G1393))</f>
        <v>43830</v>
      </c>
      <c r="AM1393" s="8">
        <v>-4</v>
      </c>
      <c r="AN1393" s="8">
        <v>-3</v>
      </c>
      <c r="AO1393">
        <v>-2</v>
      </c>
      <c r="AP1393">
        <v>-1</v>
      </c>
      <c r="AQ1393" cm="1">
        <f t="array" ref="AQ1393">_xll.FDS(A1393,"FF_DEBT_LT(ANN_R,"&amp;F1393&amp;","&amp;G1393&amp;")")</f>
        <v>19526</v>
      </c>
      <c r="AR1393" cm="1">
        <f t="array" ref="AR1393">_xll.FDS(A1393,"FF_RD_EXP(ANN_R,"&amp;F1393&amp;","&amp;G1393&amp;")")</f>
        <v>130.9</v>
      </c>
      <c r="AS1393" cm="1">
        <f t="array" ref="AS1393">_xll.FDS(A1393,"FF_PTX_INC_FOR(ANN_R,"&amp;F1393&amp;","&amp;G1393&amp;")")</f>
        <v>105</v>
      </c>
      <c r="AT1393" cm="1">
        <f t="array" ref="AT1393">_xll.FDS(A1393,"FF_MKT_VAL_PUBLIC(ANN_R,"&amp;[1]sample_report!E1393&amp;")")</f>
        <v>32619.6153370959</v>
      </c>
    </row>
    <row r="1394" spans="1:46" hidden="1" x14ac:dyDescent="0.25">
      <c r="A1394" t="s">
        <v>659</v>
      </c>
      <c r="B1394" t="s">
        <v>660</v>
      </c>
      <c r="C1394" t="s">
        <v>502</v>
      </c>
      <c r="D1394" t="str" cm="1">
        <f t="array" ref="D1394">_xll.FDS(A1394,"FF_MAJOR_IND_NAME")</f>
        <v>AEROSPACE</v>
      </c>
      <c r="E1394">
        <v>2016</v>
      </c>
      <c r="F1394" s="4">
        <f t="shared" si="147"/>
        <v>42370</v>
      </c>
      <c r="G1394" s="4">
        <f t="shared" si="148"/>
        <v>42735</v>
      </c>
      <c r="H1394" s="3">
        <v>0</v>
      </c>
      <c r="I1394" s="1" cm="1">
        <f t="array" ref="I1394">_xll.FDS(A1394,"FF_PTX_INC(ANN_R,"&amp;F1394&amp;","&amp;G1394&amp;",,,USD)")</f>
        <v>768.11599999999999</v>
      </c>
      <c r="J1394" s="1" cm="1">
        <f t="array" ref="J1394">_xll.FDS(A1394,"FF_MKT_VAL(ANN_R,"&amp;F1394&amp;","&amp;G1394&amp;",,,USD)")</f>
        <v>15420.137715839999</v>
      </c>
      <c r="K1394" s="1" cm="1">
        <f t="array" ref="K1394">_xll.FDS(A1394,"FF_SHLDRS_EQ(ANN_R,"&amp;F1394&amp;","&amp;G1394&amp;",,,USD)")</f>
        <v>-651.49</v>
      </c>
      <c r="L1394" s="1" cm="1">
        <f t="array" ref="L1394">_xll.FDS(A1394,"FF_ASSETS(ANN_R,"&amp;F1394&amp;","&amp;G1394&amp;",,,USD)")</f>
        <v>10726.277</v>
      </c>
      <c r="M1394" s="1" cm="1">
        <f t="array" ref="M1394">_xll.FDS(A1394,"FF_TAX_CF(ANN_R,"&amp;F1394&amp;","&amp;G1394&amp;",,,USD)")</f>
        <v>183.291</v>
      </c>
      <c r="N1394" s="1" cm="1">
        <f t="array" ref="N1394">_xll.FDS(A1394,"FF_INC_TAX(ANN_R,"&amp;F1394&amp;","&amp;G1394&amp;",,,USD)")</f>
        <v>181.702</v>
      </c>
      <c r="O1394" s="1" cm="1">
        <f t="array" ref="O1394">_xll.FDS(A1394,"FF_NET_INC(ANN_R,"&amp;F1394&amp;","&amp;G1394&amp;")")</f>
        <v>583.41399999999999</v>
      </c>
      <c r="P1394" s="1" cm="1">
        <f t="array" ref="P1394">_xll.FDS(A1394,"FF_ROA(ANN_R,"&amp;F1394&amp;","&amp;G1394&amp;")")</f>
        <v>6.0920382135176796</v>
      </c>
      <c r="Q1394" cm="1">
        <f t="array" ref="Q1394">_xll.FDS(A1394,"FF_TAX_RATE(ANN_R,"&amp;F1394&amp;","&amp;G1394&amp;")")</f>
        <v>23.6555416109025</v>
      </c>
      <c r="R1394" t="e" cm="1">
        <f t="array" ref="R1394">_xll.FDS(A1394,"FF_TAX_REFUND(ANN_R,"&amp;F1394&amp;","&amp;G1394&amp;",,,,,""D=1"")")</f>
        <v>#N/A</v>
      </c>
      <c r="S1394">
        <f t="shared" si="149"/>
        <v>0.21316233948716184</v>
      </c>
      <c r="T1394" s="1" cm="1">
        <f t="array" ref="T1394">_xll.FDS($A1394,"FF_TAX_CF(ANN_R,"&amp;AE1394&amp;","&amp;AF1394&amp;",,,USD)")</f>
        <v>103.938</v>
      </c>
      <c r="U1394" s="1" cm="1">
        <f t="array" ref="U1394">_xll.FDS($A1394,"FF_TAX_CF(ANN_R,"&amp;AG1394&amp;","&amp;AH1394&amp;",,,USD)")</f>
        <v>82.292000000000002</v>
      </c>
      <c r="V1394" s="1" cm="1">
        <f t="array" ref="V1394">_xll.FDS(A1394,"FF_TAX_CF(ANN_R,"&amp;AI1394&amp;","&amp;AJ1394&amp;",,,USD)")</f>
        <v>97.798000000000002</v>
      </c>
      <c r="W1394" s="1" cm="1">
        <f t="array" ref="W1394">_xll.FDS(A1394,"FF_TAX_CF(ANN_R,"&amp;AK1394&amp;","&amp;AL1394&amp;",,,USD)")</f>
        <v>127.363</v>
      </c>
      <c r="X1394" s="1" cm="1">
        <f t="array" ref="X1394">_xll.FDS(A1394,"FF_TAX_CF(ANN_R,"&amp;F1394&amp;","&amp;G1394&amp;",,,USD)")</f>
        <v>183.291</v>
      </c>
      <c r="Y1394" s="1" cm="1">
        <f t="array" ref="Y1394">_xll.FDS($A1394,"FF_PTX_INC(ANN_R,"&amp;AE1394&amp;","&amp;AF1394&amp;",,,USD)")</f>
        <v>487.86900000000003</v>
      </c>
      <c r="Z1394" s="1" cm="1">
        <f t="array" ref="Z1394">_xll.FDS($A1394,"FF_PTX_INC(ANN_R,"&amp;AG1394&amp;","&amp;AH1394&amp;",,,USD)")</f>
        <v>448.48899999999998</v>
      </c>
      <c r="AA1394" s="1" cm="1">
        <f t="array" ref="AA1394">_xll.FDS(A1394,"FF_PTX_INC(ANN_R,"&amp;AI1394&amp;","&amp;AJ1394&amp;",,,USD)")</f>
        <v>448.51</v>
      </c>
      <c r="AB1394" s="1" cm="1">
        <f t="array" ref="AB1394">_xll.FDS(A1394,"FF_PTX_INC(ANN_R,"&amp;AK1394&amp;","&amp;AL1394&amp;",,,USD)")</f>
        <v>636.82399999999996</v>
      </c>
      <c r="AC1394" s="1" cm="1">
        <f t="array" ref="AC1394">_xll.FDS(A1394,"FF_PTX_INC(ANN_R,"&amp;F1394&amp;","&amp;G1394&amp;",,,USD)")</f>
        <v>768.11599999999999</v>
      </c>
      <c r="AE1394" s="6">
        <f t="shared" si="150"/>
        <v>40909</v>
      </c>
      <c r="AF1394" s="6">
        <f t="shared" si="151"/>
        <v>41274</v>
      </c>
      <c r="AG1394" s="6">
        <f t="shared" si="152"/>
        <v>41275</v>
      </c>
      <c r="AH1394" s="6">
        <f t="shared" si="153"/>
        <v>41639</v>
      </c>
      <c r="AI1394" s="6">
        <f>DATE(YEAR(F1394)+AO1394,MONTH(F1394),DAY(F1394))</f>
        <v>41640</v>
      </c>
      <c r="AJ1394" s="6">
        <f>DATE(YEAR(G1394)+AO1394,MONTH(G1394),DAY(G1394))</f>
        <v>42004</v>
      </c>
      <c r="AK1394" s="6">
        <f>DATE(YEAR(F1394)+AP1394,MONTH(F1394),DAY(F1394))</f>
        <v>42005</v>
      </c>
      <c r="AL1394" s="6">
        <f>DATE(YEAR(G1394)+AP1394,MONTH(G1394),DAY(G1394))</f>
        <v>42369</v>
      </c>
      <c r="AM1394" s="8">
        <v>-4</v>
      </c>
      <c r="AN1394" s="8">
        <v>-3</v>
      </c>
      <c r="AO1394">
        <v>-2</v>
      </c>
      <c r="AP1394">
        <v>-1</v>
      </c>
      <c r="AQ1394" cm="1">
        <f t="array" ref="AQ1394">_xll.FDS(A1394,"FF_DEBT_LT(ANN_R,"&amp;F1394&amp;","&amp;G1394&amp;")")</f>
        <v>9943.1910000000007</v>
      </c>
      <c r="AR1394" cm="1">
        <f t="array" ref="AR1394">_xll.FDS(A1394,"FF_RD_EXP(ANN_R,"&amp;F1394&amp;","&amp;G1394&amp;")")</f>
        <v>58.6</v>
      </c>
      <c r="AS1394" t="e" cm="1">
        <f t="array" ref="AS1394">_xll.FDS(A1394,"FF_PTX_INC_FOR(ANN_R,"&amp;F1394&amp;","&amp;G1394&amp;")")</f>
        <v>#N/A</v>
      </c>
      <c r="AT1394" cm="1">
        <f t="array" ref="AT1394">_xll.FDS(A1394,"FF_MKT_VAL_PUBLIC(ANN_R,"&amp;[1]sample_report!E1394&amp;")")</f>
        <v>12741.7218847602</v>
      </c>
    </row>
    <row r="1395" spans="1:46" hidden="1" x14ac:dyDescent="0.25">
      <c r="A1395" t="s">
        <v>835</v>
      </c>
      <c r="B1395" t="s">
        <v>836</v>
      </c>
      <c r="C1395" t="s">
        <v>502</v>
      </c>
      <c r="D1395" t="str" cm="1">
        <f t="array" ref="D1395">_xll.FDS(A1395,"FF_MAJOR_IND_NAME")</f>
        <v>MISCELLANEOUS</v>
      </c>
      <c r="E1395">
        <v>2020</v>
      </c>
      <c r="F1395" s="4">
        <f t="shared" si="147"/>
        <v>43831</v>
      </c>
      <c r="G1395" s="4">
        <f t="shared" si="148"/>
        <v>44196</v>
      </c>
      <c r="H1395" s="3">
        <v>1</v>
      </c>
      <c r="I1395" s="1" cm="1">
        <f t="array" ref="I1395">_xll.FDS(A1395,"FF_PTX_INC(ANN_R,"&amp;F1395&amp;","&amp;G1395&amp;",,,USD)")</f>
        <v>389.4</v>
      </c>
      <c r="J1395" s="1" cm="1">
        <f t="array" ref="J1395">_xll.FDS(A1395,"FF_MKT_VAL(ANN_R,"&amp;F1395&amp;","&amp;G1395&amp;",,,USD)")</f>
        <v>18901.41</v>
      </c>
      <c r="K1395" s="1" cm="1">
        <f t="array" ref="K1395">_xll.FDS(A1395,"FF_SHLDRS_EQ(ANN_R,"&amp;F1395&amp;","&amp;G1395&amp;",,,USD)")</f>
        <v>2540.1999999999998</v>
      </c>
      <c r="L1395" s="1" cm="1">
        <f t="array" ref="L1395">_xll.FDS(A1395,"FF_ASSETS(ANN_R,"&amp;F1395&amp;","&amp;G1395&amp;",,,USD)")</f>
        <v>7311.6</v>
      </c>
      <c r="M1395" s="1" cm="1">
        <f t="array" ref="M1395">_xll.FDS(A1395,"FF_TAX_CF(ANN_R,"&amp;F1395&amp;","&amp;G1395&amp;",,,USD)")</f>
        <v>131.9</v>
      </c>
      <c r="N1395" s="1" cm="1">
        <f t="array" ref="N1395">_xll.FDS(A1395,"FF_INC_TAX(ANN_R,"&amp;F1395&amp;","&amp;G1395&amp;",,,USD)")</f>
        <v>83.7</v>
      </c>
      <c r="O1395" s="1" cm="1">
        <f t="array" ref="O1395">_xll.FDS(A1395,"FF_NET_INC(ANN_R,"&amp;F1395&amp;","&amp;G1395&amp;")")</f>
        <v>293.3</v>
      </c>
      <c r="P1395" s="1" cm="1">
        <f t="array" ref="P1395">_xll.FDS(A1395,"FF_ROA(ANN_R,"&amp;F1395&amp;","&amp;G1395&amp;")")</f>
        <v>4.0666075092895602</v>
      </c>
      <c r="Q1395" cm="1">
        <f t="array" ref="Q1395">_xll.FDS(A1395,"FF_TAX_RATE(ANN_R,"&amp;F1395&amp;","&amp;G1395&amp;")")</f>
        <v>21.494607087827401</v>
      </c>
      <c r="R1395" t="e" cm="1">
        <f t="array" ref="R1395">_xll.FDS(A1395,"FF_TAX_REFUND(ANN_R,"&amp;F1395&amp;","&amp;G1395&amp;",,,,,""D=1"")")</f>
        <v>#N/A</v>
      </c>
      <c r="S1395">
        <f t="shared" si="149"/>
        <v>0.32461599954319648</v>
      </c>
      <c r="T1395" s="1" cm="1">
        <f t="array" ref="T1395">_xll.FDS($A1395,"FF_TAX_CF(ANN_R,"&amp;AE1395&amp;","&amp;AF1395&amp;",,,USD)")</f>
        <v>93.6</v>
      </c>
      <c r="U1395" s="1" cm="1">
        <f t="array" ref="U1395">_xll.FDS($A1395,"FF_TAX_CF(ANN_R,"&amp;AG1395&amp;","&amp;AH1395&amp;",,,USD)")</f>
        <v>120.2</v>
      </c>
      <c r="V1395" s="1" cm="1">
        <f t="array" ref="V1395">_xll.FDS(A1395,"FF_TAX_CF(ANN_R,"&amp;AI1395&amp;","&amp;AJ1395&amp;",,,USD)")</f>
        <v>111.1</v>
      </c>
      <c r="W1395" s="1" cm="1">
        <f t="array" ref="W1395">_xll.FDS(A1395,"FF_TAX_CF(ANN_R,"&amp;AK1395&amp;","&amp;AL1395&amp;",,,USD)")</f>
        <v>111.7</v>
      </c>
      <c r="X1395" s="1" cm="1">
        <f t="array" ref="X1395">_xll.FDS(A1395,"FF_TAX_CF(ANN_R,"&amp;F1395&amp;","&amp;G1395&amp;",,,USD)")</f>
        <v>131.9</v>
      </c>
      <c r="Y1395" s="1" cm="1">
        <f t="array" ref="Y1395">_xll.FDS($A1395,"FF_PTX_INC(ANN_R,"&amp;AE1395&amp;","&amp;AF1395&amp;",,,USD)")</f>
        <v>205.4</v>
      </c>
      <c r="Z1395" s="1" cm="1">
        <f t="array" ref="Z1395">_xll.FDS($A1395,"FF_PTX_INC(ANN_R,"&amp;AG1395&amp;","&amp;AH1395&amp;",,,USD)")</f>
        <v>372.5</v>
      </c>
      <c r="AA1395" s="1" cm="1">
        <f t="array" ref="AA1395">_xll.FDS(A1395,"FF_PTX_INC(ANN_R,"&amp;AI1395&amp;","&amp;AJ1395&amp;",,,USD)")</f>
        <v>343.5</v>
      </c>
      <c r="AB1395" s="1" cm="1">
        <f t="array" ref="AB1395">_xll.FDS(A1395,"FF_PTX_INC(ANN_R,"&amp;AK1395&amp;","&amp;AL1395&amp;",,,USD)")</f>
        <v>440.5</v>
      </c>
      <c r="AC1395" s="1" cm="1">
        <f t="array" ref="AC1395">_xll.FDS(A1395,"FF_PTX_INC(ANN_R,"&amp;F1395&amp;","&amp;G1395&amp;",,,USD)")</f>
        <v>389.4</v>
      </c>
      <c r="AE1395" s="6">
        <f t="shared" si="150"/>
        <v>42370</v>
      </c>
      <c r="AF1395" s="6">
        <f t="shared" si="151"/>
        <v>42735</v>
      </c>
      <c r="AG1395" s="6">
        <f t="shared" si="152"/>
        <v>42736</v>
      </c>
      <c r="AH1395" s="6">
        <f t="shared" si="153"/>
        <v>43100</v>
      </c>
      <c r="AI1395" s="6">
        <f>DATE(YEAR(F1395)+AO1395,MONTH(F1395),DAY(F1395))</f>
        <v>43101</v>
      </c>
      <c r="AJ1395" s="6">
        <f>DATE(YEAR(G1395)+AO1395,MONTH(G1395),DAY(G1395))</f>
        <v>43465</v>
      </c>
      <c r="AK1395" s="6">
        <f>DATE(YEAR(F1395)+AP1395,MONTH(F1395),DAY(F1395))</f>
        <v>43466</v>
      </c>
      <c r="AL1395" s="6">
        <f>DATE(YEAR(G1395)+AP1395,MONTH(G1395),DAY(G1395))</f>
        <v>43830</v>
      </c>
      <c r="AM1395" s="8">
        <v>-4</v>
      </c>
      <c r="AN1395" s="8">
        <v>-3</v>
      </c>
      <c r="AO1395">
        <v>-2</v>
      </c>
      <c r="AP1395">
        <v>-1</v>
      </c>
      <c r="AQ1395" cm="1">
        <f t="array" ref="AQ1395">_xll.FDS(A1395,"FF_DEBT_LT(ANN_R,"&amp;F1395&amp;","&amp;G1395&amp;")")</f>
        <v>3447.7</v>
      </c>
      <c r="AR1395" t="e" cm="1">
        <f t="array" ref="AR1395">_xll.FDS(A1395,"FF_RD_EXP(ANN_R,"&amp;F1395&amp;","&amp;G1395&amp;")")</f>
        <v>#N/A</v>
      </c>
      <c r="AS1395" cm="1">
        <f t="array" ref="AS1395">_xll.FDS(A1395,"FF_PTX_INC_FOR(ANN_R,"&amp;F1395&amp;","&amp;G1395&amp;")")</f>
        <v>131</v>
      </c>
      <c r="AT1395" cm="1">
        <f t="array" ref="AT1395">_xll.FDS(A1395,"FF_MKT_VAL_PUBLIC(ANN_R,"&amp;[1]sample_report!E1395&amp;")")</f>
        <v>18799.077766260001</v>
      </c>
    </row>
    <row r="1396" spans="1:46" hidden="1" x14ac:dyDescent="0.25">
      <c r="A1396" t="s">
        <v>835</v>
      </c>
      <c r="B1396" t="s">
        <v>836</v>
      </c>
      <c r="C1396" t="s">
        <v>502</v>
      </c>
      <c r="D1396" t="str" cm="1">
        <f t="array" ref="D1396">_xll.FDS(A1396,"FF_MAJOR_IND_NAME")</f>
        <v>MISCELLANEOUS</v>
      </c>
      <c r="E1396">
        <v>2016</v>
      </c>
      <c r="F1396" s="4">
        <f t="shared" si="147"/>
        <v>42370</v>
      </c>
      <c r="G1396" s="4">
        <f t="shared" si="148"/>
        <v>42735</v>
      </c>
      <c r="H1396" s="2">
        <v>1</v>
      </c>
      <c r="I1396" s="1" cm="1">
        <f t="array" ref="I1396">_xll.FDS(A1396,"FF_PTX_INC(ANN_R,"&amp;F1396&amp;","&amp;G1396&amp;",,,USD)")</f>
        <v>205.4</v>
      </c>
      <c r="J1396" s="1" cm="1">
        <f t="array" ref="J1396">_xll.FDS(A1396,"FF_MKT_VAL(ANN_R,"&amp;F1396&amp;","&amp;G1396&amp;",,,USD)")</f>
        <v>5666.3760000000002</v>
      </c>
      <c r="K1396" s="1" cm="1">
        <f t="array" ref="K1396">_xll.FDS(A1396,"FF_SHLDRS_EQ(ANN_R,"&amp;F1396&amp;","&amp;G1396&amp;",,,USD)")</f>
        <v>1362.8</v>
      </c>
      <c r="L1396" s="1" cm="1">
        <f t="array" ref="L1396">_xll.FDS(A1396,"FF_ASSETS(ANN_R,"&amp;F1396&amp;","&amp;G1396&amp;",,,USD)")</f>
        <v>4781.2</v>
      </c>
      <c r="M1396" s="1" cm="1">
        <f t="array" ref="M1396">_xll.FDS(A1396,"FF_TAX_CF(ANN_R,"&amp;F1396&amp;","&amp;G1396&amp;",,,USD)")</f>
        <v>93.6</v>
      </c>
      <c r="N1396" s="1" cm="1">
        <f t="array" ref="N1396">_xll.FDS(A1396,"FF_INC_TAX(ANN_R,"&amp;F1396&amp;","&amp;G1396&amp;",,,USD)")</f>
        <v>74</v>
      </c>
      <c r="O1396" s="1" cm="1">
        <f t="array" ref="O1396">_xll.FDS(A1396,"FF_NET_INC(ANN_R,"&amp;F1396&amp;","&amp;G1396&amp;")")</f>
        <v>120.6</v>
      </c>
      <c r="P1396" s="1" cm="1">
        <f t="array" ref="P1396">_xll.FDS(A1396,"FF_ROA(ANN_R,"&amp;F1396&amp;","&amp;G1396&amp;")")</f>
        <v>2.61491760624458</v>
      </c>
      <c r="Q1396" cm="1">
        <f t="array" ref="Q1396">_xll.FDS(A1396,"FF_TAX_RATE(ANN_R,"&amp;F1396&amp;","&amp;G1396&amp;")")</f>
        <v>36.027263875365101</v>
      </c>
      <c r="R1396" t="e" cm="1">
        <f t="array" ref="R1396">_xll.FDS(A1396,"FF_TAX_REFUND(ANN_R,"&amp;F1396&amp;","&amp;G1396&amp;",,,,,""D=1"")")</f>
        <v>#N/A</v>
      </c>
      <c r="S1396">
        <f t="shared" si="149"/>
        <v>0.88357487922705313</v>
      </c>
      <c r="T1396" s="1" cm="1">
        <f t="array" ref="T1396">_xll.FDS($A1396,"FF_TAX_CF(ANN_R,"&amp;AE1396&amp;","&amp;AF1396&amp;",,,USD)")</f>
        <v>14.9</v>
      </c>
      <c r="U1396" s="1" cm="1">
        <f t="array" ref="U1396">_xll.FDS($A1396,"FF_TAX_CF(ANN_R,"&amp;AG1396&amp;","&amp;AH1396&amp;",,,USD)")</f>
        <v>23.3</v>
      </c>
      <c r="V1396" s="1" cm="1">
        <f t="array" ref="V1396">_xll.FDS(A1396,"FF_TAX_CF(ANN_R,"&amp;AI1396&amp;","&amp;AJ1396&amp;",,,USD)")</f>
        <v>25.2</v>
      </c>
      <c r="W1396" s="1" cm="1">
        <f t="array" ref="W1396">_xll.FDS(A1396,"FF_TAX_CF(ANN_R,"&amp;AK1396&amp;","&amp;AL1396&amp;",,,USD)")</f>
        <v>25.9</v>
      </c>
      <c r="X1396" s="1" cm="1">
        <f t="array" ref="X1396">_xll.FDS(A1396,"FF_TAX_CF(ANN_R,"&amp;F1396&amp;","&amp;G1396&amp;",,,USD)")</f>
        <v>93.6</v>
      </c>
      <c r="Y1396" s="1" cm="1">
        <f t="array" ref="Y1396">_xll.FDS($A1396,"FF_PTX_INC(ANN_R,"&amp;AE1396&amp;","&amp;AF1396&amp;",,,USD)")</f>
        <v>2.7</v>
      </c>
      <c r="Z1396" s="1" cm="1">
        <f t="array" ref="Z1396">_xll.FDS($A1396,"FF_PTX_INC(ANN_R,"&amp;AG1396&amp;","&amp;AH1396&amp;",,,USD)")</f>
        <v>-25.9</v>
      </c>
      <c r="AA1396" s="1" cm="1">
        <f t="array" ref="AA1396">_xll.FDS(A1396,"FF_PTX_INC(ANN_R,"&amp;AI1396&amp;","&amp;AJ1396&amp;",,,USD)")</f>
        <v>-1.8</v>
      </c>
      <c r="AB1396" s="1" cm="1">
        <f t="array" ref="AB1396">_xll.FDS(A1396,"FF_PTX_INC(ANN_R,"&amp;AK1396&amp;","&amp;AL1396&amp;",,,USD)")</f>
        <v>26.6</v>
      </c>
      <c r="AC1396" s="1" cm="1">
        <f t="array" ref="AC1396">_xll.FDS(A1396,"FF_PTX_INC(ANN_R,"&amp;F1396&amp;","&amp;G1396&amp;",,,USD)")</f>
        <v>205.4</v>
      </c>
      <c r="AE1396" s="6">
        <f t="shared" si="150"/>
        <v>40909</v>
      </c>
      <c r="AF1396" s="6">
        <f t="shared" si="151"/>
        <v>41274</v>
      </c>
      <c r="AG1396" s="6">
        <f t="shared" si="152"/>
        <v>41275</v>
      </c>
      <c r="AH1396" s="6">
        <f t="shared" si="153"/>
        <v>41639</v>
      </c>
      <c r="AI1396" s="6">
        <f>DATE(YEAR(F1396)+AO1396,MONTH(F1396),DAY(F1396))</f>
        <v>41640</v>
      </c>
      <c r="AJ1396" s="6">
        <f>DATE(YEAR(G1396)+AO1396,MONTH(G1396),DAY(G1396))</f>
        <v>42004</v>
      </c>
      <c r="AK1396" s="6">
        <f>DATE(YEAR(F1396)+AP1396,MONTH(F1396),DAY(F1396))</f>
        <v>42005</v>
      </c>
      <c r="AL1396" s="6">
        <f>DATE(YEAR(G1396)+AP1396,MONTH(G1396),DAY(G1396))</f>
        <v>42369</v>
      </c>
      <c r="AM1396" s="8">
        <v>-4</v>
      </c>
      <c r="AN1396" s="8">
        <v>-3</v>
      </c>
      <c r="AO1396">
        <v>-2</v>
      </c>
      <c r="AP1396">
        <v>-1</v>
      </c>
      <c r="AQ1396" cm="1">
        <f t="array" ref="AQ1396">_xll.FDS(A1396,"FF_DEBT_LT(ANN_R,"&amp;F1396&amp;","&amp;G1396&amp;")")</f>
        <v>2325.1999999999998</v>
      </c>
      <c r="AR1396" t="e" cm="1">
        <f t="array" ref="AR1396">_xll.FDS(A1396,"FF_RD_EXP(ANN_R,"&amp;F1396&amp;","&amp;G1396&amp;")")</f>
        <v>#N/A</v>
      </c>
      <c r="AS1396" t="e" cm="1">
        <f t="array" ref="AS1396">_xll.FDS(A1396,"FF_PTX_INC_FOR(ANN_R,"&amp;F1396&amp;","&amp;G1396&amp;")")</f>
        <v>#N/A</v>
      </c>
      <c r="AT1396" cm="1">
        <f t="array" ref="AT1396">_xll.FDS(A1396,"FF_MKT_VAL_PUBLIC(ANN_R,"&amp;[1]sample_report!E1396&amp;")")</f>
        <v>4440.4215541439999</v>
      </c>
    </row>
    <row r="1397" spans="1:46" hidden="1" x14ac:dyDescent="0.25">
      <c r="A1397" t="s">
        <v>1362</v>
      </c>
      <c r="B1397" t="s">
        <v>1363</v>
      </c>
      <c r="C1397" t="s">
        <v>1006</v>
      </c>
      <c r="D1397" t="str" cm="1">
        <f t="array" ref="D1397">_xll.FDS(A1397,"FF_MAJOR_IND_NAME")</f>
        <v>DRUGS, COSMETICS &amp; HEALTH CARE</v>
      </c>
      <c r="E1397">
        <v>2020</v>
      </c>
      <c r="F1397" s="4">
        <f t="shared" si="147"/>
        <v>43831</v>
      </c>
      <c r="G1397" s="4">
        <f t="shared" si="148"/>
        <v>44196</v>
      </c>
      <c r="H1397" s="3">
        <v>1</v>
      </c>
      <c r="I1397" s="1" cm="1">
        <f t="array" ref="I1397">_xll.FDS(A1397,"FF_PTX_INC(ANN_R,"&amp;F1397&amp;","&amp;G1397&amp;",,,USD)")</f>
        <v>1000.89758896828</v>
      </c>
      <c r="J1397" s="1" cm="1">
        <f t="array" ref="J1397">_xll.FDS(A1397,"FF_MKT_VAL(ANN_R,"&amp;F1397&amp;","&amp;G1397&amp;",,,USD)")</f>
        <v>19538.7088548416</v>
      </c>
      <c r="K1397" s="1" cm="1">
        <f t="array" ref="K1397">_xll.FDS(A1397,"FF_SHLDRS_EQ(ANN_R,"&amp;F1397&amp;","&amp;G1397&amp;",,,USD)")</f>
        <v>8896.4317740202005</v>
      </c>
      <c r="L1397" s="1" cm="1">
        <f t="array" ref="L1397">_xll.FDS(A1397,"FF_ASSETS(ANN_R,"&amp;F1397&amp;","&amp;G1397&amp;",,,USD)")</f>
        <v>16296.4619444609</v>
      </c>
      <c r="M1397" s="1" cm="1">
        <f t="array" ref="M1397">_xll.FDS(A1397,"FF_TAX_CF(ANN_R,"&amp;F1397&amp;","&amp;G1397&amp;",,,USD)")</f>
        <v>82.078162193298297</v>
      </c>
      <c r="N1397" s="1" cm="1">
        <f t="array" ref="N1397">_xll.FDS(A1397,"FF_INC_TAX(ANN_R,"&amp;F1397&amp;","&amp;G1397&amp;",,,USD)")</f>
        <v>135.65696251392399</v>
      </c>
      <c r="O1397" s="1" cm="1">
        <f t="array" ref="O1397">_xll.FDS(A1397,"FF_NET_INC(ANN_R,"&amp;F1397&amp;","&amp;G1397&amp;")")</f>
        <v>732</v>
      </c>
      <c r="P1397" s="1" cm="1">
        <f t="array" ref="P1397">_xll.FDS(A1397,"FF_ROA(ANN_R,"&amp;F1397&amp;","&amp;G1397&amp;")")</f>
        <v>6</v>
      </c>
      <c r="Q1397" cm="1">
        <f t="array" ref="Q1397">_xll.FDS(A1397,"FF_TAX_RATE(ANN_R,"&amp;F1397&amp;","&amp;G1397&amp;")")</f>
        <v>13.553530751708401</v>
      </c>
      <c r="R1397" t="e" cm="1">
        <f t="array" ref="R1397">_xll.FDS(A1397,"FF_TAX_REFUND(ANN_R,"&amp;F1397&amp;","&amp;G1397&amp;",,,,,""D=1"")")</f>
        <v>#N/A</v>
      </c>
      <c r="S1397">
        <f t="shared" si="149"/>
        <v>0.215133031267007</v>
      </c>
      <c r="T1397" s="1" cm="1">
        <f t="array" ref="T1397">_xll.FDS($A1397,"FF_TAX_CF(ANN_R,"&amp;AE1397&amp;","&amp;AF1397&amp;",,,USD)")</f>
        <v>538.71805489063297</v>
      </c>
      <c r="U1397" s="1" cm="1">
        <f t="array" ref="U1397">_xll.FDS($A1397,"FF_TAX_CF(ANN_R,"&amp;AG1397&amp;","&amp;AH1397&amp;",,,USD)")</f>
        <v>207.53996181488</v>
      </c>
      <c r="V1397" s="1" cm="1">
        <f t="array" ref="V1397">_xll.FDS(A1397,"FF_TAX_CF(ANN_R,"&amp;AI1397&amp;","&amp;AJ1397&amp;",,,USD)")</f>
        <v>198.19795417785599</v>
      </c>
      <c r="W1397" s="1" cm="1">
        <f t="array" ref="W1397">_xll.FDS(A1397,"FF_TAX_CF(ANN_R,"&amp;AK1397&amp;","&amp;AL1397&amp;",,,USD)")</f>
        <v>99.613127946853595</v>
      </c>
      <c r="X1397" s="1" cm="1">
        <f t="array" ref="X1397">_xll.FDS(A1397,"FF_TAX_CF(ANN_R,"&amp;F1397&amp;","&amp;G1397&amp;",,,USD)")</f>
        <v>82.078162193298297</v>
      </c>
      <c r="Y1397" s="1" cm="1">
        <f t="array" ref="Y1397">_xll.FDS($A1397,"FF_PTX_INC(ANN_R,"&amp;AE1397&amp;","&amp;AF1397&amp;",,,USD)")</f>
        <v>845.13468980789196</v>
      </c>
      <c r="Z1397" s="1" cm="1">
        <f t="array" ref="Z1397">_xll.FDS($A1397,"FF_PTX_INC(ANN_R,"&amp;AG1397&amp;","&amp;AH1397&amp;",,,USD)")</f>
        <v>1114.3993601799</v>
      </c>
      <c r="AA1397" s="1" cm="1">
        <f t="array" ref="AA1397">_xll.FDS(A1397,"FF_PTX_INC(ANN_R,"&amp;AI1397&amp;","&amp;AJ1397&amp;",,,USD)")</f>
        <v>1198.62572288513</v>
      </c>
      <c r="AB1397" s="1" cm="1">
        <f t="array" ref="AB1397">_xll.FDS(A1397,"FF_PTX_INC(ANN_R,"&amp;AK1397&amp;","&amp;AL1397&amp;",,,USD)")</f>
        <v>1075.5979321003001</v>
      </c>
      <c r="AC1397" s="1" cm="1">
        <f t="array" ref="AC1397">_xll.FDS(A1397,"FF_PTX_INC(ANN_R,"&amp;F1397&amp;","&amp;G1397&amp;",,,USD)")</f>
        <v>1000.89758896828</v>
      </c>
      <c r="AE1397" s="6">
        <f t="shared" si="150"/>
        <v>42370</v>
      </c>
      <c r="AF1397" s="6">
        <f t="shared" si="151"/>
        <v>42735</v>
      </c>
      <c r="AG1397" s="6">
        <f t="shared" si="152"/>
        <v>42736</v>
      </c>
      <c r="AH1397" s="6">
        <f t="shared" si="153"/>
        <v>43100</v>
      </c>
      <c r="AI1397" s="6">
        <f>DATE(YEAR(F1397)+AO1397,MONTH(F1397),DAY(F1397))</f>
        <v>43101</v>
      </c>
      <c r="AJ1397" s="6">
        <f>DATE(YEAR(G1397)+AO1397,MONTH(G1397),DAY(G1397))</f>
        <v>43465</v>
      </c>
      <c r="AK1397" s="6">
        <f>DATE(YEAR(F1397)+AP1397,MONTH(F1397),DAY(F1397))</f>
        <v>43466</v>
      </c>
      <c r="AL1397" s="6">
        <f>DATE(YEAR(G1397)+AP1397,MONTH(G1397),DAY(G1397))</f>
        <v>43830</v>
      </c>
      <c r="AM1397" s="8">
        <v>-4</v>
      </c>
      <c r="AN1397" s="8">
        <v>-3</v>
      </c>
      <c r="AO1397">
        <v>-2</v>
      </c>
      <c r="AP1397">
        <v>-1</v>
      </c>
      <c r="AQ1397" cm="1">
        <f t="array" ref="AQ1397">_xll.FDS(A1397,"FF_DEBT_LT(ANN_R,"&amp;F1397&amp;","&amp;G1397&amp;")")</f>
        <v>2316</v>
      </c>
      <c r="AR1397" cm="1">
        <f t="array" ref="AR1397">_xll.FDS(A1397,"FF_RD_EXP(ANN_R,"&amp;F1397&amp;","&amp;G1397&amp;")")</f>
        <v>1569</v>
      </c>
      <c r="AS1397" t="e" cm="1">
        <f t="array" ref="AS1397">_xll.FDS(A1397,"FF_PTX_INC_FOR(ANN_R,"&amp;F1397&amp;","&amp;G1397&amp;")")</f>
        <v>#N/A</v>
      </c>
      <c r="AT1397" cm="1">
        <f t="array" ref="AT1397">_xll.FDS(A1397,"FF_MKT_VAL_PUBLIC(ANN_R,"&amp;[1]sample_report!E1397&amp;")")</f>
        <v>9929.8099245166704</v>
      </c>
    </row>
    <row r="1398" spans="1:46" hidden="1" x14ac:dyDescent="0.25">
      <c r="A1398" t="s">
        <v>1362</v>
      </c>
      <c r="B1398" t="s">
        <v>1363</v>
      </c>
      <c r="C1398" t="s">
        <v>1006</v>
      </c>
      <c r="D1398" t="str" cm="1">
        <f t="array" ref="D1398">_xll.FDS(A1398,"FF_MAJOR_IND_NAME")</f>
        <v>DRUGS, COSMETICS &amp; HEALTH CARE</v>
      </c>
      <c r="E1398">
        <v>2016</v>
      </c>
      <c r="F1398" s="4">
        <f t="shared" si="147"/>
        <v>42370</v>
      </c>
      <c r="G1398" s="4">
        <f t="shared" si="148"/>
        <v>42735</v>
      </c>
      <c r="H1398" s="2">
        <v>1</v>
      </c>
      <c r="I1398" s="1" cm="1">
        <f t="array" ref="I1398">_xll.FDS(A1398,"FF_PTX_INC(ANN_R,"&amp;F1398&amp;","&amp;G1398&amp;",,,USD)")</f>
        <v>845.13468980789196</v>
      </c>
      <c r="J1398" s="1" cm="1">
        <f t="array" ref="J1398">_xll.FDS(A1398,"FF_MKT_VAL(ANN_R,"&amp;F1398&amp;","&amp;G1398&amp;",,,USD)")</f>
        <v>12121.538996742</v>
      </c>
      <c r="K1398" s="1" cm="1">
        <f t="array" ref="K1398">_xll.FDS(A1398,"FF_SHLDRS_EQ(ANN_R,"&amp;F1398&amp;","&amp;G1398&amp;",,,USD)")</f>
        <v>5889.7238082885697</v>
      </c>
      <c r="L1398" s="1" cm="1">
        <f t="array" ref="L1398">_xll.FDS(A1398,"FF_ASSETS(ANN_R,"&amp;F1398&amp;","&amp;G1398&amp;",,,USD)")</f>
        <v>10771.1066493988</v>
      </c>
      <c r="M1398" s="1" cm="1">
        <f t="array" ref="M1398">_xll.FDS(A1398,"FF_TAX_CF(ANN_R,"&amp;F1398&amp;","&amp;G1398&amp;",,,USD)")</f>
        <v>538.71805489063297</v>
      </c>
      <c r="N1398" s="1" cm="1">
        <f t="array" ref="N1398">_xll.FDS(A1398,"FF_INC_TAX(ANN_R,"&amp;F1398&amp;","&amp;G1398&amp;",,,USD)")</f>
        <v>220.133250355721</v>
      </c>
      <c r="O1398" s="1" cm="1">
        <f t="array" ref="O1398">_xll.FDS(A1398,"FF_NET_INC(ANN_R,"&amp;F1398&amp;","&amp;G1398&amp;")")</f>
        <v>543</v>
      </c>
      <c r="P1398" s="1" cm="1">
        <f t="array" ref="P1398">_xll.FDS(A1398,"FF_ROA(ANN_R,"&amp;F1398&amp;","&amp;G1398&amp;")")</f>
        <v>5.1303854875283399</v>
      </c>
      <c r="Q1398" cm="1">
        <f t="array" ref="Q1398">_xll.FDS(A1398,"FF_TAX_RATE(ANN_R,"&amp;F1398&amp;","&amp;G1398&amp;")")</f>
        <v>26.047120418848198</v>
      </c>
      <c r="R1398" t="e" cm="1">
        <f t="array" ref="R1398">_xll.FDS(A1398,"FF_TAX_REFUND(ANN_R,"&amp;F1398&amp;","&amp;G1398&amp;",,,,,""D=1"")")</f>
        <v>#N/A</v>
      </c>
      <c r="S1398">
        <f t="shared" si="149"/>
        <v>0.78526667110160087</v>
      </c>
      <c r="T1398" s="1" cm="1">
        <f t="array" ref="T1398">_xll.FDS($A1398,"FF_TAX_CF(ANN_R,"&amp;AE1398&amp;","&amp;AF1398&amp;",,,USD)")</f>
        <v>231.20448589324999</v>
      </c>
      <c r="U1398" s="1" cm="1">
        <f t="array" ref="U1398">_xll.FDS($A1398,"FF_TAX_CF(ANN_R,"&amp;AG1398&amp;","&amp;AH1398&amp;",,,USD)")</f>
        <v>131.43419408798201</v>
      </c>
      <c r="V1398" s="1" cm="1">
        <f t="array" ref="V1398">_xll.FDS(A1398,"FF_TAX_CF(ANN_R,"&amp;AI1398&amp;","&amp;AJ1398&amp;",,,USD)")</f>
        <v>273.24766659736599</v>
      </c>
      <c r="W1398" s="1" cm="1">
        <f t="array" ref="W1398">_xll.FDS(A1398,"FF_TAX_CF(ANN_R,"&amp;AK1398&amp;","&amp;AL1398&amp;",,,USD)")</f>
        <v>367.05278897285501</v>
      </c>
      <c r="X1398" s="1" cm="1">
        <f t="array" ref="X1398">_xll.FDS(A1398,"FF_TAX_CF(ANN_R,"&amp;F1398&amp;","&amp;G1398&amp;",,,USD)")</f>
        <v>538.71805489063297</v>
      </c>
      <c r="Y1398" s="1" cm="1">
        <f t="array" ref="Y1398">_xll.FDS($A1398,"FF_PTX_INC(ANN_R,"&amp;AE1398&amp;","&amp;AF1398&amp;",,,USD)")</f>
        <v>337.81544327735901</v>
      </c>
      <c r="Z1398" s="1" cm="1">
        <f t="array" ref="Z1398">_xll.FDS($A1398,"FF_PTX_INC(ANN_R,"&amp;AG1398&amp;","&amp;AH1398&amp;",,,USD)")</f>
        <v>160.64179277420001</v>
      </c>
      <c r="AA1398" s="1" cm="1">
        <f t="array" ref="AA1398">_xll.FDS(A1398,"FF_PTX_INC(ANN_R,"&amp;AI1398&amp;","&amp;AJ1398&amp;",,,USD)")</f>
        <v>147.235393166542</v>
      </c>
      <c r="AB1398" s="1" cm="1">
        <f t="array" ref="AB1398">_xll.FDS(A1398,"FF_PTX_INC(ANN_R,"&amp;AK1398&amp;","&amp;AL1398&amp;",,,USD)")</f>
        <v>472.40026617050199</v>
      </c>
      <c r="AC1398" s="1" cm="1">
        <f t="array" ref="AC1398">_xll.FDS(A1398,"FF_PTX_INC(ANN_R,"&amp;F1398&amp;","&amp;G1398&amp;",,,USD)")</f>
        <v>845.13468980789196</v>
      </c>
      <c r="AE1398" s="6">
        <f t="shared" si="150"/>
        <v>40909</v>
      </c>
      <c r="AF1398" s="6">
        <f t="shared" si="151"/>
        <v>41274</v>
      </c>
      <c r="AG1398" s="6">
        <f t="shared" si="152"/>
        <v>41275</v>
      </c>
      <c r="AH1398" s="6">
        <f t="shared" si="153"/>
        <v>41639</v>
      </c>
      <c r="AI1398" s="6">
        <f>DATE(YEAR(F1398)+AO1398,MONTH(F1398),DAY(F1398))</f>
        <v>41640</v>
      </c>
      <c r="AJ1398" s="6">
        <f>DATE(YEAR(G1398)+AO1398,MONTH(G1398),DAY(G1398))</f>
        <v>42004</v>
      </c>
      <c r="AK1398" s="6">
        <f>DATE(YEAR(F1398)+AP1398,MONTH(F1398),DAY(F1398))</f>
        <v>42005</v>
      </c>
      <c r="AL1398" s="6">
        <f>DATE(YEAR(G1398)+AP1398,MONTH(G1398),DAY(G1398))</f>
        <v>42369</v>
      </c>
      <c r="AM1398" s="8">
        <v>-4</v>
      </c>
      <c r="AN1398" s="8">
        <v>-3</v>
      </c>
      <c r="AO1398">
        <v>-2</v>
      </c>
      <c r="AP1398">
        <v>-1</v>
      </c>
      <c r="AQ1398" cm="1">
        <f t="array" ref="AQ1398">_xll.FDS(A1398,"FF_DEBT_LT(ANN_R,"&amp;F1398&amp;","&amp;G1398&amp;")")</f>
        <v>1574</v>
      </c>
      <c r="AR1398" cm="1">
        <f t="array" ref="AR1398">_xll.FDS(A1398,"FF_RD_EXP(ANN_R,"&amp;F1398&amp;","&amp;G1398&amp;")")</f>
        <v>1020</v>
      </c>
      <c r="AS1398" t="e" cm="1">
        <f t="array" ref="AS1398">_xll.FDS(A1398,"FF_PTX_INC_FOR(ANN_R,"&amp;F1398&amp;","&amp;G1398&amp;")")</f>
        <v>#N/A</v>
      </c>
      <c r="AT1398" cm="1">
        <f t="array" ref="AT1398">_xll.FDS(A1398,"FF_MKT_VAL_PUBLIC(ANN_R,"&amp;[1]sample_report!E1398&amp;")")</f>
        <v>6979.6277762302097</v>
      </c>
    </row>
    <row r="1399" spans="1:46" x14ac:dyDescent="0.25">
      <c r="A1399" t="s">
        <v>217</v>
      </c>
      <c r="B1399" t="s">
        <v>218</v>
      </c>
      <c r="C1399" t="s">
        <v>29</v>
      </c>
      <c r="D1399" t="str" cm="1">
        <f t="array" ref="D1399">_xll.FDS(A1399,"FF_MAJOR_IND_NAME")</f>
        <v>TOBACCO</v>
      </c>
      <c r="E1399">
        <v>2018</v>
      </c>
      <c r="F1399" s="4">
        <f t="shared" si="147"/>
        <v>43101</v>
      </c>
      <c r="G1399" s="4">
        <f t="shared" si="148"/>
        <v>43465</v>
      </c>
      <c r="H1399" s="3"/>
      <c r="I1399" s="1" cm="1">
        <f t="array" ref="I1399">_xll.FDS(A1399,"FF_PTX_INC(ANN_R,"&amp;F1399&amp;","&amp;G1399&amp;",,,USD)")</f>
        <v>4812.3185316771296</v>
      </c>
      <c r="J1399" s="1" cm="1">
        <f t="array" ref="J1399">_xll.FDS(A1399,"FF_MKT_VAL(ANN_R,"&amp;F1399&amp;","&amp;G1399&amp;",,,USD)")</f>
        <v>42722.138282714499</v>
      </c>
      <c r="K1399" s="1" cm="1">
        <f t="array" ref="K1399">_xll.FDS(A1399,"FF_SHLDRS_EQ(ANN_R,"&amp;F1399&amp;","&amp;G1399&amp;",,,USD)")</f>
        <v>23976.613066833499</v>
      </c>
      <c r="L1399" s="1" cm="1">
        <f t="array" ref="L1399">_xll.FDS(A1399,"FF_ASSETS(ANN_R,"&amp;F1399&amp;","&amp;G1399&amp;",,,USD)")</f>
        <v>49778.063282743104</v>
      </c>
      <c r="M1399" s="1" cm="1">
        <f t="array" ref="M1399">_xll.FDS(A1399,"FF_TAX_CF(ANN_R,"&amp;F1399&amp;","&amp;G1399&amp;",,,USD)")</f>
        <v>1126.0669265240399</v>
      </c>
      <c r="N1399" s="1" cm="1">
        <f t="array" ref="N1399">_xll.FDS(A1399,"FF_INC_TAX(ANN_R,"&amp;F1399&amp;","&amp;G1399&amp;",,,USD)")</f>
        <v>1304.34018220752</v>
      </c>
      <c r="O1399" s="1" cm="1">
        <f t="array" ref="O1399">_xll.FDS(A1399,"FF_NET_INC(ANN_R,"&amp;F1399&amp;","&amp;G1399&amp;")")</f>
        <v>385676</v>
      </c>
      <c r="P1399" s="1" cm="1">
        <f t="array" ref="P1399">_xll.FDS(A1399,"FF_ROA(ANN_R,"&amp;F1399&amp;","&amp;G1399&amp;")")</f>
        <v>7.2204472125691899</v>
      </c>
      <c r="Q1399" cm="1">
        <f t="array" ref="Q1399">_xll.FDS(A1399,"FF_TAX_RATE(ANN_R,"&amp;F1399&amp;","&amp;G1399&amp;")")</f>
        <v>27.104194654233599</v>
      </c>
      <c r="R1399" t="e" cm="1">
        <f t="array" ref="R1399">_xll.FDS(A1399,"FF_TAX_REFUND(ANN_R,"&amp;F1399&amp;","&amp;G1399&amp;",,,,,""D=1"")")</f>
        <v>#N/A</v>
      </c>
      <c r="S1399" t="e" vm="2">
        <f t="shared" ca="1" si="149"/>
        <v>#VALUE!</v>
      </c>
      <c r="T1399" s="1" t="e" cm="1" vm="3">
        <f t="array" aca="1" ref="T1399" ca="1">_xll.FDS($A1399,"FF_TAX_CF(ANN_R,"&amp;AE1399&amp;","&amp;AF1399&amp;",,,USD)")</f>
        <v>#VALUE!</v>
      </c>
      <c r="U1399" s="1" cm="1">
        <f t="array" ref="U1399">_xll.FDS($A1399,"FF_TAX_CF(ANN_R,"&amp;AG1399&amp;","&amp;AH1399&amp;",,,USD)")</f>
        <v>1090.54800402001</v>
      </c>
      <c r="V1399" s="1" cm="1">
        <f t="array" ref="V1399">_xll.FDS(A1399,"FF_TAX_CF(ANN_R,"&amp;AI1399&amp;","&amp;AJ1399&amp;",,,USD)")</f>
        <v>1705.19856113009</v>
      </c>
      <c r="W1399" s="1" cm="1">
        <f t="array" ref="W1399">_xll.FDS(A1399,"FF_TAX_CF(ANN_R,"&amp;AK1399&amp;","&amp;AL1399&amp;",,,USD)")</f>
        <v>1004.07840240002</v>
      </c>
      <c r="X1399" s="1" cm="1">
        <f t="array" ref="X1399">_xll.FDS(A1399,"FF_TAX_CF(ANN_R,"&amp;F1399&amp;","&amp;G1399&amp;",,,USD)")</f>
        <v>1126.0669265240399</v>
      </c>
      <c r="Y1399" s="1" t="e" cm="1" vm="3">
        <f t="array" aca="1" ref="Y1399" ca="1">_xll.FDS($A1399,"FF_PTX_INC(ANN_R,"&amp;AE1399&amp;","&amp;AF1399&amp;",,,USD)")</f>
        <v>#VALUE!</v>
      </c>
      <c r="Z1399" s="1" cm="1">
        <f t="array" ref="Z1399">_xll.FDS($A1399,"FF_PTX_INC(ANN_R,"&amp;AG1399&amp;","&amp;AH1399&amp;",,,USD)")</f>
        <v>4615.1474121361998</v>
      </c>
      <c r="AA1399" s="1" cm="1">
        <f t="array" ref="AA1399">_xll.FDS(A1399,"FF_PTX_INC(ANN_R,"&amp;AI1399&amp;","&amp;AJ1399&amp;",,,USD)")</f>
        <v>5261.8607384786001</v>
      </c>
      <c r="AB1399" s="1" cm="1">
        <f t="array" ref="AB1399">_xll.FDS(A1399,"FF_PTX_INC(ANN_R,"&amp;AK1399&amp;","&amp;AL1399&amp;",,,USD)")</f>
        <v>4802.5894627571097</v>
      </c>
      <c r="AC1399" s="1" cm="1">
        <f t="array" ref="AC1399">_xll.FDS(A1399,"FF_PTX_INC(ANN_R,"&amp;F1399&amp;","&amp;G1399&amp;",,,USD)")</f>
        <v>4812.3185316771296</v>
      </c>
      <c r="AE1399" s="6">
        <f t="shared" si="150"/>
        <v>41640</v>
      </c>
      <c r="AF1399" s="6">
        <f t="shared" si="151"/>
        <v>42004</v>
      </c>
      <c r="AG1399" s="6">
        <f t="shared" si="152"/>
        <v>42005</v>
      </c>
      <c r="AH1399" s="6">
        <f t="shared" si="153"/>
        <v>42369</v>
      </c>
      <c r="AI1399" s="6">
        <f>DATE(YEAR(F1399)+AO1399,MONTH(F1399),DAY(F1399))</f>
        <v>42370</v>
      </c>
      <c r="AJ1399" s="6">
        <f>DATE(YEAR(G1399)+AO1399,MONTH(G1399),DAY(G1399))</f>
        <v>42735</v>
      </c>
      <c r="AK1399" s="6">
        <f>DATE(YEAR(F1399)+AP1399,MONTH(F1399),DAY(F1399))</f>
        <v>42736</v>
      </c>
      <c r="AL1399" s="6">
        <f>DATE(YEAR(G1399)+AP1399,MONTH(G1399),DAY(G1399))</f>
        <v>43100</v>
      </c>
      <c r="AM1399" s="8">
        <v>-4</v>
      </c>
      <c r="AN1399" s="8">
        <v>-3</v>
      </c>
      <c r="AO1399">
        <v>-2</v>
      </c>
      <c r="AP1399">
        <v>-1</v>
      </c>
      <c r="AQ1399" cm="1">
        <f t="array" ref="AQ1399">_xll.FDS(A1399,"FF_DEBT_LT(ANN_R,"&amp;F1399&amp;","&amp;G1399&amp;")")</f>
        <v>736079</v>
      </c>
      <c r="AR1399" cm="1">
        <f t="array" ref="AR1399">_xll.FDS(A1399,"FF_RD_EXP(ANN_R,"&amp;F1399&amp;","&amp;G1399&amp;")")</f>
        <v>65377</v>
      </c>
      <c r="AS1399" t="e" cm="1">
        <f t="array" ref="AS1399">_xll.FDS(A1399,"FF_PTX_INC_FOR(ANN_R,"&amp;F1399&amp;","&amp;G1399&amp;")")</f>
        <v>#N/A</v>
      </c>
      <c r="AT1399" cm="1">
        <f t="array" ref="AT1399">_xll.FDS(A1399,"FF_MKT_VAL_PUBLIC(ANN_R,"&amp;[1]sample_report!E1399&amp;")")</f>
        <v>2538539.90950809</v>
      </c>
    </row>
    <row r="1400" spans="1:46" hidden="1" x14ac:dyDescent="0.25">
      <c r="A1400" t="s">
        <v>1348</v>
      </c>
      <c r="B1400" t="s">
        <v>1349</v>
      </c>
      <c r="C1400" t="s">
        <v>1061</v>
      </c>
      <c r="D1400" t="str" cm="1">
        <f t="array" ref="D1400">_xll.FDS(A1400,"FF_MAJOR_IND_NAME")</f>
        <v>TOBACCO</v>
      </c>
      <c r="E1400">
        <v>2018</v>
      </c>
      <c r="F1400" s="4">
        <f t="shared" si="147"/>
        <v>43101</v>
      </c>
      <c r="G1400" s="4">
        <f t="shared" si="148"/>
        <v>43465</v>
      </c>
      <c r="H1400" s="3"/>
      <c r="I1400" s="1" cm="1">
        <f t="array" ref="I1400">_xll.FDS(A1400,"FF_PTX_INC(ANN_R,"&amp;F1400&amp;","&amp;G1400&amp;",,,USD)")</f>
        <v>520.41523635387398</v>
      </c>
      <c r="J1400" s="1" cm="1">
        <f t="array" ref="J1400">_xll.FDS(A1400,"FF_MKT_VAL(ANN_R,"&amp;F1400&amp;","&amp;G1400&amp;",,,USD)")</f>
        <v>6702.1834108359399</v>
      </c>
      <c r="K1400" s="1" cm="1">
        <f t="array" ref="K1400">_xll.FDS(A1400,"FF_SHLDRS_EQ(ANN_R,"&amp;F1400&amp;","&amp;G1400&amp;",,,USD)")</f>
        <v>-632.87779421359301</v>
      </c>
      <c r="L1400" s="1" cm="1">
        <f t="array" ref="L1400">_xll.FDS(A1400,"FF_ASSETS(ANN_R,"&amp;F1400&amp;","&amp;G1400&amp;",,,USD)")</f>
        <v>1577.6263959482301</v>
      </c>
      <c r="M1400" s="1" cm="1">
        <f t="array" ref="M1400">_xll.FDS(A1400,"FF_TAX_CF(ANN_R,"&amp;F1400&amp;","&amp;G1400&amp;",,,USD)")</f>
        <v>110.105520412326</v>
      </c>
      <c r="N1400" s="1" cm="1">
        <f t="array" ref="N1400">_xll.FDS(A1400,"FF_INC_TAX(ANN_R,"&amp;F1400&amp;","&amp;G1400&amp;",,,USD)")</f>
        <v>109.53085694462099</v>
      </c>
      <c r="O1400" s="1" cm="1">
        <f t="array" ref="O1400">_xll.FDS(A1400,"FF_NET_INC(ANN_R,"&amp;F1400&amp;","&amp;G1400&amp;")")</f>
        <v>3578</v>
      </c>
      <c r="P1400" s="1" cm="1">
        <f t="array" ref="P1400">_xll.FDS(A1400,"FF_ROA(ANN_R,"&amp;F1400&amp;","&amp;G1400&amp;")")</f>
        <v>26.152103205057902</v>
      </c>
      <c r="Q1400" cm="1">
        <f t="array" ref="Q1400">_xll.FDS(A1400,"FF_TAX_RATE(ANN_R,"&amp;F1400&amp;","&amp;G1400&amp;")")</f>
        <v>21.0468197879859</v>
      </c>
      <c r="R1400" t="e" cm="1">
        <f t="array" ref="R1400">_xll.FDS(A1400,"FF_TAX_REFUND(ANN_R,"&amp;F1400&amp;","&amp;G1400&amp;",,,,,""D=1"")")</f>
        <v>#N/A</v>
      </c>
      <c r="S1400">
        <f t="shared" si="149"/>
        <v>0.17155040189566384</v>
      </c>
      <c r="T1400" s="1" cm="1">
        <f t="array" ref="T1400">_xll.FDS($A1400,"FF_TAX_CF(ANN_R,"&amp;AE1400&amp;","&amp;AF1400&amp;",,,USD)")</f>
        <v>84.481096267700195</v>
      </c>
      <c r="U1400" s="1" cm="1">
        <f t="array" ref="U1400">_xll.FDS($A1400,"FF_TAX_CF(ANN_R,"&amp;AG1400&amp;","&amp;AH1400&amp;",,,USD)")</f>
        <v>85.818447858095197</v>
      </c>
      <c r="V1400" s="1" cm="1">
        <f t="array" ref="V1400">_xll.FDS(A1400,"FF_TAX_CF(ANN_R,"&amp;AI1400&amp;","&amp;AJ1400&amp;",,,USD)")</f>
        <v>80.941069789230795</v>
      </c>
      <c r="W1400" s="1" cm="1">
        <f t="array" ref="W1400">_xll.FDS(A1400,"FF_TAX_CF(ANN_R,"&amp;AK1400&amp;","&amp;AL1400&amp;",,,USD)")</f>
        <v>71.523312933743</v>
      </c>
      <c r="X1400" s="1" cm="1">
        <f t="array" ref="X1400">_xll.FDS(A1400,"FF_TAX_CF(ANN_R,"&amp;F1400&amp;","&amp;G1400&amp;",,,USD)")</f>
        <v>110.105520412326</v>
      </c>
      <c r="Y1400" s="1" cm="1">
        <f t="array" ref="Y1400">_xll.FDS($A1400,"FF_PTX_INC(ANN_R,"&amp;AE1400&amp;","&amp;AF1400&amp;",,,USD)")</f>
        <v>434.78633165359503</v>
      </c>
      <c r="Z1400" s="1" cm="1">
        <f t="array" ref="Z1400">_xll.FDS($A1400,"FF_PTX_INC(ANN_R,"&amp;AG1400&amp;","&amp;AH1400&amp;",,,USD)")</f>
        <v>381.44166465103598</v>
      </c>
      <c r="AA1400" s="1" cm="1">
        <f t="array" ref="AA1400">_xll.FDS(A1400,"FF_PTX_INC(ANN_R,"&amp;AI1400&amp;","&amp;AJ1400&amp;",,,USD)")</f>
        <v>678.36325156688702</v>
      </c>
      <c r="AB1400" s="1" cm="1">
        <f t="array" ref="AB1400">_xll.FDS(A1400,"FF_PTX_INC(ANN_R,"&amp;AK1400&amp;","&amp;AL1400&amp;",,,USD)")</f>
        <v>508.27205361425899</v>
      </c>
      <c r="AC1400" s="1" cm="1">
        <f t="array" ref="AC1400">_xll.FDS(A1400,"FF_PTX_INC(ANN_R,"&amp;F1400&amp;","&amp;G1400&amp;",,,USD)")</f>
        <v>520.41523635387398</v>
      </c>
      <c r="AE1400" s="6">
        <f t="shared" si="150"/>
        <v>41640</v>
      </c>
      <c r="AF1400" s="6">
        <f t="shared" si="151"/>
        <v>42004</v>
      </c>
      <c r="AG1400" s="6">
        <f t="shared" si="152"/>
        <v>42005</v>
      </c>
      <c r="AH1400" s="6">
        <f t="shared" si="153"/>
        <v>42369</v>
      </c>
      <c r="AI1400" s="6">
        <f>DATE(YEAR(F1400)+AO1400,MONTH(F1400),DAY(F1400))</f>
        <v>42370</v>
      </c>
      <c r="AJ1400" s="6">
        <f>DATE(YEAR(G1400)+AO1400,MONTH(G1400),DAY(G1400))</f>
        <v>42735</v>
      </c>
      <c r="AK1400" s="6">
        <f>DATE(YEAR(F1400)+AP1400,MONTH(F1400),DAY(F1400))</f>
        <v>42736</v>
      </c>
      <c r="AL1400" s="6">
        <f>DATE(YEAR(G1400)+AP1400,MONTH(G1400),DAY(G1400))</f>
        <v>43100</v>
      </c>
      <c r="AM1400" s="8">
        <v>-4</v>
      </c>
      <c r="AN1400" s="8">
        <v>-3</v>
      </c>
      <c r="AO1400">
        <v>-2</v>
      </c>
      <c r="AP1400">
        <v>-1</v>
      </c>
      <c r="AQ1400" cm="1">
        <f t="array" ref="AQ1400">_xll.FDS(A1400,"FF_DEBT_LT(ANN_R,"&amp;F1400&amp;","&amp;G1400&amp;")")</f>
        <v>12282</v>
      </c>
      <c r="AR1400" cm="1">
        <f t="array" ref="AR1400">_xll.FDS(A1400,"FF_RD_EXP(ANN_R,"&amp;F1400&amp;","&amp;G1400&amp;")")</f>
        <v>215</v>
      </c>
      <c r="AS1400" t="e" cm="1">
        <f t="array" ref="AS1400">_xll.FDS(A1400,"FF_PTX_INC_FOR(ANN_R,"&amp;F1400&amp;","&amp;G1400&amp;")")</f>
        <v>#N/A</v>
      </c>
      <c r="AT1400" cm="1">
        <f t="array" ref="AT1400">_xll.FDS(A1400,"FF_MKT_VAL_PUBLIC(ANN_R,"&amp;[1]sample_report!E1400&amp;")")</f>
        <v>57430.562657701899</v>
      </c>
    </row>
    <row r="1401" spans="1:46" hidden="1" x14ac:dyDescent="0.25">
      <c r="A1401" t="s">
        <v>217</v>
      </c>
      <c r="B1401" t="s">
        <v>218</v>
      </c>
      <c r="C1401" t="s">
        <v>29</v>
      </c>
      <c r="D1401" t="str" cm="1">
        <f t="array" ref="D1401">_xll.FDS(A1401,"FF_MAJOR_IND_NAME")</f>
        <v>TOBACCO</v>
      </c>
      <c r="E1401">
        <v>2019</v>
      </c>
      <c r="F1401" s="4">
        <f t="shared" si="147"/>
        <v>43466</v>
      </c>
      <c r="G1401" s="4">
        <f t="shared" si="148"/>
        <v>43830</v>
      </c>
      <c r="H1401" s="3"/>
      <c r="I1401" s="1" cm="1">
        <f t="array" ref="I1401">_xll.FDS(A1401,"FF_PTX_INC(ANN_R,"&amp;F1401&amp;","&amp;G1401&amp;",,,USD)")</f>
        <v>4267.7599877864104</v>
      </c>
      <c r="J1401" s="1" cm="1">
        <f t="array" ref="J1401">_xll.FDS(A1401,"FF_MKT_VAL(ANN_R,"&amp;F1401&amp;","&amp;G1401&amp;",,,USD)")</f>
        <v>39703.490559267899</v>
      </c>
      <c r="K1401" s="1" cm="1">
        <f t="array" ref="K1401">_xll.FDS(A1401,"FF_SHLDRS_EQ(ANN_R,"&amp;F1401&amp;","&amp;G1401&amp;",,,USD)")</f>
        <v>24501.458382412799</v>
      </c>
      <c r="L1401" s="1" cm="1">
        <f t="array" ref="L1401">_xll.FDS(A1401,"FF_ASSETS(ANN_R,"&amp;F1401&amp;","&amp;G1401&amp;",,,USD)")</f>
        <v>51097.961615251399</v>
      </c>
      <c r="M1401" s="1" cm="1">
        <f t="array" ref="M1401">_xll.FDS(A1401,"FF_TAX_CF(ANN_R,"&amp;F1401&amp;","&amp;G1401&amp;",,,USD)")</f>
        <v>1349.4532469892899</v>
      </c>
      <c r="N1401" s="1" cm="1">
        <f t="array" ref="N1401">_xll.FDS(A1401,"FF_INC_TAX(ANN_R,"&amp;F1401&amp;","&amp;G1401&amp;",,,USD)")</f>
        <v>950.44696962926503</v>
      </c>
      <c r="O1401" s="1" cm="1">
        <f t="array" ref="O1401">_xll.FDS(A1401,"FF_NET_INC(ANN_R,"&amp;F1401&amp;","&amp;G1401&amp;")")</f>
        <v>348190</v>
      </c>
      <c r="P1401" s="1" cm="1">
        <f t="array" ref="P1401">_xll.FDS(A1401,"FF_ROA(ANN_R,"&amp;F1401&amp;","&amp;G1401&amp;")")</f>
        <v>6.3224098551805197</v>
      </c>
      <c r="Q1401" cm="1">
        <f t="array" ref="Q1401">_xll.FDS(A1401,"FF_TAX_RATE(ANN_R,"&amp;F1401&amp;","&amp;G1401&amp;")")</f>
        <v>22.2703941259415</v>
      </c>
      <c r="R1401" t="e" cm="1">
        <f t="array" ref="R1401">_xll.FDS(A1401,"FF_TAX_REFUND(ANN_R,"&amp;F1401&amp;","&amp;G1401&amp;",,,,,""D=1"")")</f>
        <v>#N/A</v>
      </c>
      <c r="S1401">
        <f t="shared" si="149"/>
        <v>0.26411745286338456</v>
      </c>
      <c r="T1401" s="1" cm="1">
        <f t="array" ref="T1401">_xll.FDS($A1401,"FF_TAX_CF(ANN_R,"&amp;AE1401&amp;","&amp;AF1401&amp;",,,USD)")</f>
        <v>1090.54800402001</v>
      </c>
      <c r="U1401" s="1" cm="1">
        <f t="array" ref="U1401">_xll.FDS($A1401,"FF_TAX_CF(ANN_R,"&amp;AG1401&amp;","&amp;AH1401&amp;",,,USD)")</f>
        <v>1705.19856113009</v>
      </c>
      <c r="V1401" s="1" cm="1">
        <f t="array" ref="V1401">_xll.FDS(A1401,"FF_TAX_CF(ANN_R,"&amp;AI1401&amp;","&amp;AJ1401&amp;",,,USD)")</f>
        <v>1004.07840240002</v>
      </c>
      <c r="W1401" s="1" cm="1">
        <f t="array" ref="W1401">_xll.FDS(A1401,"FF_TAX_CF(ANN_R,"&amp;AK1401&amp;","&amp;AL1401&amp;",,,USD)")</f>
        <v>1126.0669265240399</v>
      </c>
      <c r="X1401" s="1" cm="1">
        <f t="array" ref="X1401">_xll.FDS(A1401,"FF_TAX_CF(ANN_R,"&amp;F1401&amp;","&amp;G1401&amp;",,,USD)")</f>
        <v>1349.4532469892899</v>
      </c>
      <c r="Y1401" s="1" cm="1">
        <f t="array" ref="Y1401">_xll.FDS($A1401,"FF_PTX_INC(ANN_R,"&amp;AE1401&amp;","&amp;AF1401&amp;",,,USD)")</f>
        <v>4615.1474121361998</v>
      </c>
      <c r="Z1401" s="1" cm="1">
        <f t="array" ref="Z1401">_xll.FDS($A1401,"FF_PTX_INC(ANN_R,"&amp;AG1401&amp;","&amp;AH1401&amp;",,,USD)")</f>
        <v>5261.8607384786001</v>
      </c>
      <c r="AA1401" s="1" cm="1">
        <f t="array" ref="AA1401">_xll.FDS(A1401,"FF_PTX_INC(ANN_R,"&amp;AI1401&amp;","&amp;AJ1401&amp;",,,USD)")</f>
        <v>4802.5894627571097</v>
      </c>
      <c r="AB1401" s="1" cm="1">
        <f t="array" ref="AB1401">_xll.FDS(A1401,"FF_PTX_INC(ANN_R,"&amp;AK1401&amp;","&amp;AL1401&amp;",,,USD)")</f>
        <v>4812.3185316771296</v>
      </c>
      <c r="AC1401" s="1" cm="1">
        <f t="array" ref="AC1401">_xll.FDS(A1401,"FF_PTX_INC(ANN_R,"&amp;F1401&amp;","&amp;G1401&amp;",,,USD)")</f>
        <v>4267.7599877864104</v>
      </c>
      <c r="AE1401" s="6">
        <f t="shared" si="150"/>
        <v>42005</v>
      </c>
      <c r="AF1401" s="6">
        <f t="shared" si="151"/>
        <v>42369</v>
      </c>
      <c r="AG1401" s="6">
        <f t="shared" si="152"/>
        <v>42370</v>
      </c>
      <c r="AH1401" s="6">
        <f t="shared" si="153"/>
        <v>42735</v>
      </c>
      <c r="AI1401" s="6">
        <f>DATE(YEAR(F1401)+AO1401,MONTH(F1401),DAY(F1401))</f>
        <v>42736</v>
      </c>
      <c r="AJ1401" s="6">
        <f>DATE(YEAR(G1401)+AO1401,MONTH(G1401),DAY(G1401))</f>
        <v>43100</v>
      </c>
      <c r="AK1401" s="6">
        <f>DATE(YEAR(F1401)+AP1401,MONTH(F1401),DAY(F1401))</f>
        <v>43101</v>
      </c>
      <c r="AL1401" s="6">
        <f>DATE(YEAR(G1401)+AP1401,MONTH(G1401),DAY(G1401))</f>
        <v>43465</v>
      </c>
      <c r="AM1401" s="8">
        <v>-4</v>
      </c>
      <c r="AN1401" s="8">
        <v>-3</v>
      </c>
      <c r="AO1401">
        <v>-2</v>
      </c>
      <c r="AP1401">
        <v>-1</v>
      </c>
      <c r="AQ1401" cm="1">
        <f t="array" ref="AQ1401">_xll.FDS(A1401,"FF_DEBT_LT(ANN_R,"&amp;F1401&amp;","&amp;G1401&amp;")")</f>
        <v>690367</v>
      </c>
      <c r="AR1401" cm="1">
        <f t="array" ref="AR1401">_xll.FDS(A1401,"FF_RD_EXP(ANN_R,"&amp;F1401&amp;","&amp;G1401&amp;")")</f>
        <v>64079</v>
      </c>
      <c r="AS1401" t="e" cm="1">
        <f t="array" ref="AS1401">_xll.FDS(A1401,"FF_PTX_INC_FOR(ANN_R,"&amp;F1401&amp;","&amp;G1401&amp;")")</f>
        <v>#N/A</v>
      </c>
      <c r="AT1401" cm="1">
        <f t="array" ref="AT1401">_xll.FDS(A1401,"FF_MKT_VAL_PUBLIC(ANN_R,"&amp;[1]sample_report!E1401&amp;")")</f>
        <v>2314139.95490258</v>
      </c>
    </row>
    <row r="1402" spans="1:46" hidden="1" x14ac:dyDescent="0.25">
      <c r="A1402" t="s">
        <v>1348</v>
      </c>
      <c r="B1402" t="s">
        <v>1349</v>
      </c>
      <c r="C1402" t="s">
        <v>1061</v>
      </c>
      <c r="D1402" t="str" cm="1">
        <f t="array" ref="D1402">_xll.FDS(A1402,"FF_MAJOR_IND_NAME")</f>
        <v>TOBACCO</v>
      </c>
      <c r="E1402">
        <v>2019</v>
      </c>
      <c r="F1402" s="4">
        <f t="shared" si="147"/>
        <v>43466</v>
      </c>
      <c r="G1402" s="4">
        <f t="shared" si="148"/>
        <v>43830</v>
      </c>
      <c r="H1402" s="3"/>
      <c r="I1402" s="1" cm="1">
        <f t="array" ref="I1402">_xll.FDS(A1402,"FF_PTX_INC(ANN_R,"&amp;F1402&amp;","&amp;G1402&amp;",,,USD)")</f>
        <v>534.32781748473599</v>
      </c>
      <c r="J1402" s="1" cm="1">
        <f t="array" ref="J1402">_xll.FDS(A1402,"FF_MKT_VAL(ANN_R,"&amp;F1402&amp;","&amp;G1402&amp;",,,USD)")</f>
        <v>8418.5676403104098</v>
      </c>
      <c r="K1402" s="1" cm="1">
        <f t="array" ref="K1402">_xll.FDS(A1402,"FF_SHLDRS_EQ(ANN_R,"&amp;F1402&amp;","&amp;G1402&amp;",,,USD)")</f>
        <v>-675.56526759266899</v>
      </c>
      <c r="L1402" s="1" cm="1">
        <f t="array" ref="L1402">_xll.FDS(A1402,"FF_ASSETS(ANN_R,"&amp;F1402&amp;","&amp;G1402&amp;",,,USD)")</f>
        <v>1520.8764571025999</v>
      </c>
      <c r="M1402" s="1" cm="1">
        <f t="array" ref="M1402">_xll.FDS(A1402,"FF_TAX_CF(ANN_R,"&amp;F1402&amp;","&amp;G1402&amp;",,,USD)")</f>
        <v>93.864115118980394</v>
      </c>
      <c r="N1402" s="1" cm="1">
        <f t="array" ref="N1402">_xll.FDS(A1402,"FF_INC_TAX(ANN_R,"&amp;F1402&amp;","&amp;G1402&amp;",,,USD)")</f>
        <v>123.143799677491</v>
      </c>
      <c r="O1402" s="1" cm="1">
        <f t="array" ref="O1402">_xll.FDS(A1402,"FF_NET_INC(ANN_R,"&amp;F1402&amp;","&amp;G1402&amp;")")</f>
        <v>3895</v>
      </c>
      <c r="P1402" s="1" cm="1">
        <f t="array" ref="P1402">_xll.FDS(A1402,"FF_ROA(ANN_R,"&amp;F1402&amp;","&amp;G1402&amp;")")</f>
        <v>27.600623582766399</v>
      </c>
      <c r="Q1402" cm="1">
        <f t="array" ref="Q1402">_xll.FDS(A1402,"FF_TAX_RATE(ANN_R,"&amp;F1402&amp;","&amp;G1402&amp;")")</f>
        <v>23.046488625123601</v>
      </c>
      <c r="R1402" t="e" cm="1">
        <f t="array" ref="R1402">_xll.FDS(A1402,"FF_TAX_REFUND(ANN_R,"&amp;F1402&amp;","&amp;G1402&amp;",,,,,""D=1"")")</f>
        <v>#N/A</v>
      </c>
      <c r="S1402">
        <f t="shared" si="149"/>
        <v>0.16861716096456242</v>
      </c>
      <c r="T1402" s="1" cm="1">
        <f t="array" ref="T1402">_xll.FDS($A1402,"FF_TAX_CF(ANN_R,"&amp;AE1402&amp;","&amp;AF1402&amp;",,,USD)")</f>
        <v>85.818447858095197</v>
      </c>
      <c r="U1402" s="1" cm="1">
        <f t="array" ref="U1402">_xll.FDS($A1402,"FF_TAX_CF(ANN_R,"&amp;AG1402&amp;","&amp;AH1402&amp;",,,USD)")</f>
        <v>80.941069789230795</v>
      </c>
      <c r="V1402" s="1" cm="1">
        <f t="array" ref="V1402">_xll.FDS(A1402,"FF_TAX_CF(ANN_R,"&amp;AI1402&amp;","&amp;AJ1402&amp;",,,USD)")</f>
        <v>71.523312933743</v>
      </c>
      <c r="W1402" s="1" cm="1">
        <f t="array" ref="W1402">_xll.FDS(A1402,"FF_TAX_CF(ANN_R,"&amp;AK1402&amp;","&amp;AL1402&amp;",,,USD)")</f>
        <v>110.105520412326</v>
      </c>
      <c r="X1402" s="1" cm="1">
        <f t="array" ref="X1402">_xll.FDS(A1402,"FF_TAX_CF(ANN_R,"&amp;F1402&amp;","&amp;G1402&amp;",,,USD)")</f>
        <v>93.864115118980394</v>
      </c>
      <c r="Y1402" s="1" cm="1">
        <f t="array" ref="Y1402">_xll.FDS($A1402,"FF_PTX_INC(ANN_R,"&amp;AE1402&amp;","&amp;AF1402&amp;",,,USD)")</f>
        <v>381.44166465103598</v>
      </c>
      <c r="Z1402" s="1" cm="1">
        <f t="array" ref="Z1402">_xll.FDS($A1402,"FF_PTX_INC(ANN_R,"&amp;AG1402&amp;","&amp;AH1402&amp;",,,USD)")</f>
        <v>678.36325156688702</v>
      </c>
      <c r="AA1402" s="1" cm="1">
        <f t="array" ref="AA1402">_xll.FDS(A1402,"FF_PTX_INC(ANN_R,"&amp;AI1402&amp;","&amp;AJ1402&amp;",,,USD)")</f>
        <v>508.27205361425899</v>
      </c>
      <c r="AB1402" s="1" cm="1">
        <f t="array" ref="AB1402">_xll.FDS(A1402,"FF_PTX_INC(ANN_R,"&amp;AK1402&amp;","&amp;AL1402&amp;",,,USD)")</f>
        <v>520.41523635387398</v>
      </c>
      <c r="AC1402" s="1" cm="1">
        <f t="array" ref="AC1402">_xll.FDS(A1402,"FF_PTX_INC(ANN_R,"&amp;F1402&amp;","&amp;G1402&amp;",,,USD)")</f>
        <v>534.32781748473599</v>
      </c>
      <c r="AE1402" s="6">
        <f t="shared" si="150"/>
        <v>42005</v>
      </c>
      <c r="AF1402" s="6">
        <f t="shared" si="151"/>
        <v>42369</v>
      </c>
      <c r="AG1402" s="6">
        <f t="shared" si="152"/>
        <v>42370</v>
      </c>
      <c r="AH1402" s="6">
        <f t="shared" si="153"/>
        <v>42735</v>
      </c>
      <c r="AI1402" s="6">
        <f>DATE(YEAR(F1402)+AO1402,MONTH(F1402),DAY(F1402))</f>
        <v>42736</v>
      </c>
      <c r="AJ1402" s="6">
        <f>DATE(YEAR(G1402)+AO1402,MONTH(G1402),DAY(G1402))</f>
        <v>43100</v>
      </c>
      <c r="AK1402" s="6">
        <f>DATE(YEAR(F1402)+AP1402,MONTH(F1402),DAY(F1402))</f>
        <v>43101</v>
      </c>
      <c r="AL1402" s="6">
        <f>DATE(YEAR(G1402)+AP1402,MONTH(G1402),DAY(G1402))</f>
        <v>43465</v>
      </c>
      <c r="AM1402" s="8">
        <v>-4</v>
      </c>
      <c r="AN1402" s="8">
        <v>-3</v>
      </c>
      <c r="AO1402">
        <v>-2</v>
      </c>
      <c r="AP1402">
        <v>-1</v>
      </c>
      <c r="AQ1402" cm="1">
        <f t="array" ref="AQ1402">_xll.FDS(A1402,"FF_DEBT_LT(ANN_R,"&amp;F1402&amp;","&amp;G1402&amp;")")</f>
        <v>12302</v>
      </c>
      <c r="AR1402" cm="1">
        <f t="array" ref="AR1402">_xll.FDS(A1402,"FF_RD_EXP(ANN_R,"&amp;F1402&amp;","&amp;G1402&amp;")")</f>
        <v>247</v>
      </c>
      <c r="AS1402" t="e" cm="1">
        <f t="array" ref="AS1402">_xll.FDS(A1402,"FF_PTX_INC_FOR(ANN_R,"&amp;F1402&amp;","&amp;G1402&amp;")")</f>
        <v>#N/A</v>
      </c>
      <c r="AT1402" cm="1">
        <f t="array" ref="AT1402">_xll.FDS(A1402,"FF_MKT_VAL_PUBLIC(ANN_R,"&amp;[1]sample_report!E1402&amp;")")</f>
        <v>75220.061000479094</v>
      </c>
    </row>
    <row r="1403" spans="1:46" x14ac:dyDescent="0.25">
      <c r="A1403" t="s">
        <v>217</v>
      </c>
      <c r="B1403" t="s">
        <v>218</v>
      </c>
      <c r="C1403" t="s">
        <v>29</v>
      </c>
      <c r="D1403" t="str" cm="1">
        <f t="array" ref="D1403">_xll.FDS(A1403,"FF_MAJOR_IND_NAME")</f>
        <v>TOBACCO</v>
      </c>
      <c r="E1403">
        <v>2017</v>
      </c>
      <c r="F1403" s="4">
        <f t="shared" si="147"/>
        <v>42736</v>
      </c>
      <c r="G1403" s="4">
        <f t="shared" si="148"/>
        <v>43100</v>
      </c>
      <c r="H1403" s="3"/>
      <c r="I1403" s="1" cm="1">
        <f t="array" ref="I1403">_xll.FDS(A1403,"FF_PTX_INC(ANN_R,"&amp;F1403&amp;","&amp;G1403&amp;",,,USD)")</f>
        <v>4802.5894627571097</v>
      </c>
      <c r="J1403" s="1" cm="1">
        <f t="array" ref="J1403">_xll.FDS(A1403,"FF_MKT_VAL(ANN_R,"&amp;F1403&amp;","&amp;G1403&amp;",,,USD)")</f>
        <v>57729.948546601197</v>
      </c>
      <c r="K1403" s="1" cm="1">
        <f t="array" ref="K1403">_xll.FDS(A1403,"FF_SHLDRS_EQ(ANN_R,"&amp;F1403&amp;","&amp;G1403&amp;",,,USD)")</f>
        <v>24515.641662740101</v>
      </c>
      <c r="L1403" s="1" cm="1">
        <f t="array" ref="L1403">_xll.FDS(A1403,"FF_ASSETS(ANN_R,"&amp;F1403&amp;","&amp;G1403&amp;",,,USD)")</f>
        <v>46351.3898177929</v>
      </c>
      <c r="M1403" s="1" cm="1">
        <f t="array" ref="M1403">_xll.FDS(A1403,"FF_TAX_CF(ANN_R,"&amp;F1403&amp;","&amp;G1403&amp;",,,USD)")</f>
        <v>1004.07840240002</v>
      </c>
      <c r="N1403" s="1" cm="1">
        <f t="array" ref="N1403">_xll.FDS(A1403,"FF_INC_TAX(ANN_R,"&amp;F1403&amp;","&amp;G1403&amp;",,,USD)")</f>
        <v>1264.41054904461</v>
      </c>
      <c r="O1403" s="1" cm="1">
        <f t="array" ref="O1403">_xll.FDS(A1403,"FF_NET_INC(ANN_R,"&amp;F1403&amp;","&amp;G1403&amp;")")</f>
        <v>392409</v>
      </c>
      <c r="P1403" s="1" cm="1">
        <f t="array" ref="P1403">_xll.FDS(A1403,"FF_ROA(ANN_R,"&amp;F1403&amp;","&amp;G1403&amp;")")</f>
        <v>7.8750670539355498</v>
      </c>
      <c r="Q1403" cm="1">
        <f t="array" ref="Q1403">_xll.FDS(A1403,"FF_TAX_RATE(ANN_R,"&amp;F1403&amp;","&amp;G1403&amp;")")</f>
        <v>26.327683405999998</v>
      </c>
      <c r="R1403" t="e" cm="1">
        <f t="array" ref="R1403">_xll.FDS(A1403,"FF_TAX_REFUND(ANN_R,"&amp;F1403&amp;","&amp;G1403&amp;",,,,,""D=1"")")</f>
        <v>#N/A</v>
      </c>
      <c r="S1403" t="e" vm="2">
        <f t="shared" ca="1" si="149"/>
        <v>#VALUE!</v>
      </c>
      <c r="T1403" s="1" cm="1">
        <f t="array" ref="T1403">_xll.FDS($A1403,"FF_TAX_CF(ANN_R,"&amp;AE1403&amp;","&amp;AF1403&amp;",,,USD)")</f>
        <v>1221.3425097242</v>
      </c>
      <c r="U1403" s="1" t="e" cm="1" vm="3">
        <f t="array" aca="1" ref="U1403" ca="1">_xll.FDS($A1403,"FF_TAX_CF(ANN_R,"&amp;AG1403&amp;","&amp;AH1403&amp;",,,USD)")</f>
        <v>#VALUE!</v>
      </c>
      <c r="V1403" s="1" cm="1">
        <f t="array" ref="V1403">_xll.FDS(A1403,"FF_TAX_CF(ANN_R,"&amp;AI1403&amp;","&amp;AJ1403&amp;",,,USD)")</f>
        <v>1090.54800402001</v>
      </c>
      <c r="W1403" s="1" cm="1">
        <f t="array" ref="W1403">_xll.FDS(A1403,"FF_TAX_CF(ANN_R,"&amp;AK1403&amp;","&amp;AL1403&amp;",,,USD)")</f>
        <v>1705.19856113009</v>
      </c>
      <c r="X1403" s="1" cm="1">
        <f t="array" ref="X1403">_xll.FDS(A1403,"FF_TAX_CF(ANN_R,"&amp;F1403&amp;","&amp;G1403&amp;",,,USD)")</f>
        <v>1004.07840240002</v>
      </c>
      <c r="Y1403" s="1" cm="1">
        <f t="array" ref="Y1403">_xll.FDS($A1403,"FF_PTX_INC(ANN_R,"&amp;AE1403&amp;","&amp;AF1403&amp;",,,USD)")</f>
        <v>6146.1542718112496</v>
      </c>
      <c r="Z1403" s="1" t="e" cm="1" vm="3">
        <f t="array" aca="1" ref="Z1403" ca="1">_xll.FDS($A1403,"FF_PTX_INC(ANN_R,"&amp;AG1403&amp;","&amp;AH1403&amp;",,,USD)")</f>
        <v>#VALUE!</v>
      </c>
      <c r="AA1403" s="1" cm="1">
        <f t="array" ref="AA1403">_xll.FDS(A1403,"FF_PTX_INC(ANN_R,"&amp;AI1403&amp;","&amp;AJ1403&amp;",,,USD)")</f>
        <v>4615.1474121361998</v>
      </c>
      <c r="AB1403" s="1" cm="1">
        <f t="array" ref="AB1403">_xll.FDS(A1403,"FF_PTX_INC(ANN_R,"&amp;AK1403&amp;","&amp;AL1403&amp;",,,USD)")</f>
        <v>5261.8607384786001</v>
      </c>
      <c r="AC1403" s="1" cm="1">
        <f t="array" ref="AC1403">_xll.FDS(A1403,"FF_PTX_INC(ANN_R,"&amp;F1403&amp;","&amp;G1403&amp;",,,USD)")</f>
        <v>4802.5894627571097</v>
      </c>
      <c r="AE1403" s="6">
        <f t="shared" si="150"/>
        <v>41275</v>
      </c>
      <c r="AF1403" s="6">
        <f t="shared" si="151"/>
        <v>41639</v>
      </c>
      <c r="AG1403" s="6">
        <f t="shared" si="152"/>
        <v>41640</v>
      </c>
      <c r="AH1403" s="6">
        <f t="shared" si="153"/>
        <v>42004</v>
      </c>
      <c r="AI1403" s="6">
        <f>DATE(YEAR(F1403)+AO1403,MONTH(F1403),DAY(F1403))</f>
        <v>42005</v>
      </c>
      <c r="AJ1403" s="6">
        <f>DATE(YEAR(G1403)+AO1403,MONTH(G1403),DAY(G1403))</f>
        <v>42369</v>
      </c>
      <c r="AK1403" s="6">
        <f>DATE(YEAR(F1403)+AP1403,MONTH(F1403),DAY(F1403))</f>
        <v>42370</v>
      </c>
      <c r="AL1403" s="6">
        <f>DATE(YEAR(G1403)+AP1403,MONTH(G1403),DAY(G1403))</f>
        <v>42735</v>
      </c>
      <c r="AM1403" s="8">
        <v>-4</v>
      </c>
      <c r="AN1403" s="8">
        <v>-3</v>
      </c>
      <c r="AO1403">
        <v>-2</v>
      </c>
      <c r="AP1403">
        <v>-1</v>
      </c>
      <c r="AQ1403" cm="1">
        <f t="array" ref="AQ1403">_xll.FDS(A1403,"FF_DEBT_LT(ANN_R,"&amp;F1403&amp;","&amp;G1403&amp;")")</f>
        <v>356276</v>
      </c>
      <c r="AR1403" cm="1">
        <f t="array" ref="AR1403">_xll.FDS(A1403,"FF_RD_EXP(ANN_R,"&amp;F1403&amp;","&amp;G1403&amp;")")</f>
        <v>60600</v>
      </c>
      <c r="AS1403" t="e" cm="1">
        <f t="array" ref="AS1403">_xll.FDS(A1403,"FF_PTX_INC_FOR(ANN_R,"&amp;F1403&amp;","&amp;G1403&amp;")")</f>
        <v>#N/A</v>
      </c>
      <c r="AT1403" cm="1">
        <f t="array" ref="AT1403">_xll.FDS(A1403,"FF_MKT_VAL_PUBLIC(ANN_R,"&amp;[1]sample_report!E1403&amp;")")</f>
        <v>3463106.4237307101</v>
      </c>
    </row>
    <row r="1404" spans="1:46" hidden="1" x14ac:dyDescent="0.25">
      <c r="A1404" t="s">
        <v>1348</v>
      </c>
      <c r="B1404" t="s">
        <v>1349</v>
      </c>
      <c r="C1404" t="s">
        <v>1061</v>
      </c>
      <c r="D1404" t="str" cm="1">
        <f t="array" ref="D1404">_xll.FDS(A1404,"FF_MAJOR_IND_NAME")</f>
        <v>TOBACCO</v>
      </c>
      <c r="E1404">
        <v>2017</v>
      </c>
      <c r="F1404" s="4">
        <f t="shared" si="147"/>
        <v>42736</v>
      </c>
      <c r="G1404" s="4">
        <f t="shared" si="148"/>
        <v>43100</v>
      </c>
      <c r="H1404" s="3"/>
      <c r="I1404" s="1" cm="1">
        <f t="array" ref="I1404">_xll.FDS(A1404,"FF_PTX_INC(ANN_R,"&amp;F1404&amp;","&amp;G1404&amp;",,,USD)")</f>
        <v>508.27205361425899</v>
      </c>
      <c r="J1404" s="1" cm="1">
        <f t="array" ref="J1404">_xll.FDS(A1404,"FF_MKT_VAL(ANN_R,"&amp;F1404&amp;","&amp;G1404&amp;",,,USD)")</f>
        <v>6944.0357988818796</v>
      </c>
      <c r="K1404" s="1" cm="1">
        <f t="array" ref="K1404">_xll.FDS(A1404,"FF_SHLDRS_EQ(ANN_R,"&amp;F1404&amp;","&amp;G1404&amp;",,,USD)")</f>
        <v>-513.22137571871303</v>
      </c>
      <c r="L1404" s="1" cm="1">
        <f t="array" ref="L1404">_xll.FDS(A1404,"FF_ASSETS(ANN_R,"&amp;F1404&amp;","&amp;G1404&amp;",,,USD)")</f>
        <v>1633.7099289894099</v>
      </c>
      <c r="M1404" s="1" cm="1">
        <f t="array" ref="M1404">_xll.FDS(A1404,"FF_TAX_CF(ANN_R,"&amp;F1404&amp;","&amp;G1404&amp;",,,USD)")</f>
        <v>71.523312933743</v>
      </c>
      <c r="N1404" s="1" cm="1">
        <f t="array" ref="N1404">_xll.FDS(A1404,"FF_INC_TAX(ANN_R,"&amp;F1404&amp;","&amp;G1404&amp;",,,USD)")</f>
        <v>111.440579235554</v>
      </c>
      <c r="O1404" s="1" cm="1">
        <f t="array" ref="O1404">_xll.FDS(A1404,"FF_NET_INC(ANN_R,"&amp;F1404&amp;","&amp;G1404&amp;")")</f>
        <v>3400</v>
      </c>
      <c r="P1404" s="1" cm="1">
        <f t="array" ref="P1404">_xll.FDS(A1404,"FF_ROA(ANN_R,"&amp;F1404&amp;","&amp;G1404&amp;")")</f>
        <v>23.639840083434699</v>
      </c>
      <c r="Q1404" cm="1">
        <f t="array" ref="Q1404">_xll.FDS(A1404,"FF_TAX_RATE(ANN_R,"&amp;F1404&amp;","&amp;G1404&amp;")")</f>
        <v>21.925380009212301</v>
      </c>
      <c r="R1404" t="e" cm="1">
        <f t="array" ref="R1404">_xll.FDS(A1404,"FF_TAX_REFUND(ANN_R,"&amp;F1404&amp;","&amp;G1404&amp;",,,,,""D=1"")")</f>
        <v>#N/A</v>
      </c>
      <c r="S1404">
        <f t="shared" si="149"/>
        <v>0.17015279961079152</v>
      </c>
      <c r="T1404" s="1" cm="1">
        <f t="array" ref="T1404">_xll.FDS($A1404,"FF_TAX_CF(ANN_R,"&amp;AE1404&amp;","&amp;AF1404&amp;",,,USD)")</f>
        <v>97.007040500640898</v>
      </c>
      <c r="U1404" s="1" cm="1">
        <f t="array" ref="U1404">_xll.FDS($A1404,"FF_TAX_CF(ANN_R,"&amp;AG1404&amp;","&amp;AH1404&amp;",,,USD)")</f>
        <v>84.481096267700195</v>
      </c>
      <c r="V1404" s="1" cm="1">
        <f t="array" ref="V1404">_xll.FDS(A1404,"FF_TAX_CF(ANN_R,"&amp;AI1404&amp;","&amp;AJ1404&amp;",,,USD)")</f>
        <v>85.818447858095197</v>
      </c>
      <c r="W1404" s="1" cm="1">
        <f t="array" ref="W1404">_xll.FDS(A1404,"FF_TAX_CF(ANN_R,"&amp;AK1404&amp;","&amp;AL1404&amp;",,,USD)")</f>
        <v>80.941069789230795</v>
      </c>
      <c r="X1404" s="1" cm="1">
        <f t="array" ref="X1404">_xll.FDS(A1404,"FF_TAX_CF(ANN_R,"&amp;F1404&amp;","&amp;G1404&amp;",,,USD)")</f>
        <v>71.523312933743</v>
      </c>
      <c r="Y1404" s="1" cm="1">
        <f t="array" ref="Y1404">_xll.FDS($A1404,"FF_PTX_INC(ANN_R,"&amp;AE1404&amp;","&amp;AF1404&amp;",,,USD)")</f>
        <v>464.16026973724399</v>
      </c>
      <c r="Z1404" s="1" cm="1">
        <f t="array" ref="Z1404">_xll.FDS($A1404,"FF_PTX_INC(ANN_R,"&amp;AG1404&amp;","&amp;AH1404&amp;",,,USD)")</f>
        <v>434.78633165359503</v>
      </c>
      <c r="AA1404" s="1" cm="1">
        <f t="array" ref="AA1404">_xll.FDS(A1404,"FF_PTX_INC(ANN_R,"&amp;AI1404&amp;","&amp;AJ1404&amp;",,,USD)")</f>
        <v>381.44166465103598</v>
      </c>
      <c r="AB1404" s="1" cm="1">
        <f t="array" ref="AB1404">_xll.FDS(A1404,"FF_PTX_INC(ANN_R,"&amp;AK1404&amp;","&amp;AL1404&amp;",,,USD)")</f>
        <v>678.36325156688702</v>
      </c>
      <c r="AC1404" s="1" cm="1">
        <f t="array" ref="AC1404">_xll.FDS(A1404,"FF_PTX_INC(ANN_R,"&amp;F1404&amp;","&amp;G1404&amp;",,,USD)")</f>
        <v>508.27205361425899</v>
      </c>
      <c r="AE1404" s="6">
        <f t="shared" si="150"/>
        <v>41275</v>
      </c>
      <c r="AF1404" s="6">
        <f t="shared" si="151"/>
        <v>41639</v>
      </c>
      <c r="AG1404" s="6">
        <f t="shared" si="152"/>
        <v>41640</v>
      </c>
      <c r="AH1404" s="6">
        <f t="shared" si="153"/>
        <v>42004</v>
      </c>
      <c r="AI1404" s="6">
        <f>DATE(YEAR(F1404)+AO1404,MONTH(F1404),DAY(F1404))</f>
        <v>42005</v>
      </c>
      <c r="AJ1404" s="6">
        <f>DATE(YEAR(G1404)+AO1404,MONTH(G1404),DAY(G1404))</f>
        <v>42369</v>
      </c>
      <c r="AK1404" s="6">
        <f>DATE(YEAR(F1404)+AP1404,MONTH(F1404),DAY(F1404))</f>
        <v>42370</v>
      </c>
      <c r="AL1404" s="6">
        <f>DATE(YEAR(G1404)+AP1404,MONTH(G1404),DAY(G1404))</f>
        <v>42735</v>
      </c>
      <c r="AM1404" s="8">
        <v>-4</v>
      </c>
      <c r="AN1404" s="8">
        <v>-3</v>
      </c>
      <c r="AO1404">
        <v>-2</v>
      </c>
      <c r="AP1404">
        <v>-1</v>
      </c>
      <c r="AQ1404" cm="1">
        <f t="array" ref="AQ1404">_xll.FDS(A1404,"FF_DEBT_LT(ANN_R,"&amp;F1404&amp;","&amp;G1404&amp;")")</f>
        <v>10277</v>
      </c>
      <c r="AR1404" cm="1">
        <f t="array" ref="AR1404">_xll.FDS(A1404,"FF_RD_EXP(ANN_R,"&amp;F1404&amp;","&amp;G1404&amp;")")</f>
        <v>149</v>
      </c>
      <c r="AS1404" t="e" cm="1">
        <f t="array" ref="AS1404">_xll.FDS(A1404,"FF_PTX_INC_FOR(ANN_R,"&amp;F1404&amp;","&amp;G1404&amp;")")</f>
        <v>#N/A</v>
      </c>
      <c r="AT1404" cm="1">
        <f t="array" ref="AT1404">_xll.FDS(A1404,"FF_MKT_VAL_PUBLIC(ANN_R,"&amp;[1]sample_report!E1404&amp;")")</f>
        <v>54500.354628336703</v>
      </c>
    </row>
    <row r="1405" spans="1:46" hidden="1" x14ac:dyDescent="0.25">
      <c r="A1405" t="s">
        <v>48</v>
      </c>
      <c r="B1405" t="s">
        <v>49</v>
      </c>
      <c r="C1405" t="s">
        <v>29</v>
      </c>
      <c r="D1405" t="str" cm="1">
        <f t="array" ref="D1405">_xll.FDS(A1405,"FF_MAJOR_IND_NAME")</f>
        <v>CHEMICALS</v>
      </c>
      <c r="E1405">
        <v>2020</v>
      </c>
      <c r="F1405" s="4">
        <f t="shared" si="147"/>
        <v>43831</v>
      </c>
      <c r="G1405" s="4">
        <f t="shared" si="148"/>
        <v>44196</v>
      </c>
      <c r="H1405" s="3">
        <v>1</v>
      </c>
      <c r="I1405" s="1" cm="1">
        <f t="array" ref="I1405">_xll.FDS(A1405,"FF_PTX_INC(ANN_R,"&amp;F1405&amp;","&amp;G1405&amp;",,,USD)")</f>
        <v>897.72718606796104</v>
      </c>
      <c r="J1405" s="1" cm="1">
        <f t="array" ref="J1405">_xll.FDS(A1405,"FF_MKT_VAL(ANN_R,"&amp;F1405&amp;","&amp;G1405&amp;",,,USD)")</f>
        <v>28386.423231291901</v>
      </c>
      <c r="K1405" s="1" cm="1">
        <f t="array" ref="K1405">_xll.FDS(A1405,"FF_SHLDRS_EQ(ANN_R,"&amp;F1405&amp;","&amp;G1405&amp;",,,USD)")</f>
        <v>4775.0689274445203</v>
      </c>
      <c r="L1405" s="1" cm="1">
        <f t="array" ref="L1405">_xll.FDS(A1405,"FF_ASSETS(ANN_R,"&amp;F1405&amp;","&amp;G1405&amp;",,,USD)")</f>
        <v>8653.3293083496392</v>
      </c>
      <c r="M1405" s="1" cm="1">
        <f t="array" ref="M1405">_xll.FDS(A1405,"FF_TAX_CF(ANN_R,"&amp;F1405&amp;","&amp;G1405&amp;",,,USD)")</f>
        <v>207.327035136521</v>
      </c>
      <c r="N1405" s="1" cm="1">
        <f t="array" ref="N1405">_xll.FDS(A1405,"FF_INC_TAX(ANN_R,"&amp;F1405&amp;","&amp;G1405&amp;",,,USD)")</f>
        <v>311.58998034521898</v>
      </c>
      <c r="O1405" s="1" cm="1">
        <f t="array" ref="O1405">_xll.FDS(A1405,"FF_NET_INC(ANN_R,"&amp;F1405&amp;","&amp;G1405&amp;")")</f>
        <v>52343</v>
      </c>
      <c r="P1405" s="1" cm="1">
        <f t="array" ref="P1405">_xll.FDS(A1405,"FF_ROA(ANN_R,"&amp;F1405&amp;","&amp;G1405&amp;")")</f>
        <v>5.9568138676329303</v>
      </c>
      <c r="Q1405" cm="1">
        <f t="array" ref="Q1405">_xll.FDS(A1405,"FF_TAX_RATE(ANN_R,"&amp;F1405&amp;","&amp;G1405&amp;")")</f>
        <v>34.708760654779901</v>
      </c>
      <c r="R1405" t="e" cm="1">
        <f t="array" ref="R1405">_xll.FDS(A1405,"FF_TAX_REFUND(ANN_R,"&amp;F1405&amp;","&amp;G1405&amp;",,,,,""D=1"")")</f>
        <v>#N/A</v>
      </c>
      <c r="S1405">
        <f t="shared" si="149"/>
        <v>0.2589764623300464</v>
      </c>
      <c r="T1405" s="1" cm="1">
        <f t="array" ref="T1405">_xll.FDS($A1405,"FF_TAX_CF(ANN_R,"&amp;AE1405&amp;","&amp;AF1405&amp;",,,USD)")</f>
        <v>148.52902057953199</v>
      </c>
      <c r="U1405" s="1" cm="1">
        <f t="array" ref="U1405">_xll.FDS($A1405,"FF_TAX_CF(ANN_R,"&amp;AG1405&amp;","&amp;AH1405&amp;",,,USD)")</f>
        <v>177.69862818717999</v>
      </c>
      <c r="V1405" s="1" cm="1">
        <f t="array" ref="V1405">_xll.FDS(A1405,"FF_TAX_CF(ANN_R,"&amp;AI1405&amp;","&amp;AJ1405&amp;",,,USD)")</f>
        <v>199.97679542005099</v>
      </c>
      <c r="W1405" s="1" cm="1">
        <f t="array" ref="W1405">_xll.FDS(A1405,"FF_TAX_CF(ANN_R,"&amp;AK1405&amp;","&amp;AL1405&amp;",,,USD)")</f>
        <v>274.22049496788497</v>
      </c>
      <c r="X1405" s="1" cm="1">
        <f t="array" ref="X1405">_xll.FDS(A1405,"FF_TAX_CF(ANN_R,"&amp;F1405&amp;","&amp;G1405&amp;",,,USD)")</f>
        <v>207.327035136521</v>
      </c>
      <c r="Y1405" s="1" cm="1">
        <f t="array" ref="Y1405">_xll.FDS($A1405,"FF_PTX_INC(ANN_R,"&amp;AE1405&amp;","&amp;AF1405&amp;",,,USD)")</f>
        <v>697.91797977872204</v>
      </c>
      <c r="Z1405" s="1" cm="1">
        <f t="array" ref="Z1405">_xll.FDS($A1405,"FF_PTX_INC(ANN_R,"&amp;AG1405&amp;","&amp;AH1405&amp;",,,USD)")</f>
        <v>828.70735335350003</v>
      </c>
      <c r="AA1405" s="1" cm="1">
        <f t="array" ref="AA1405">_xll.FDS(A1405,"FF_PTX_INC(ANN_R,"&amp;AI1405&amp;","&amp;AJ1405&amp;",,,USD)")</f>
        <v>829.03537831455503</v>
      </c>
      <c r="AB1405" s="1" cm="1">
        <f t="array" ref="AB1405">_xll.FDS(A1405,"FF_PTX_INC(ANN_R,"&amp;AK1405&amp;","&amp;AL1405&amp;",,,USD)")</f>
        <v>637.90000264532898</v>
      </c>
      <c r="AC1405" s="1" cm="1">
        <f t="array" ref="AC1405">_xll.FDS(A1405,"FF_PTX_INC(ANN_R,"&amp;F1405&amp;","&amp;G1405&amp;",,,USD)")</f>
        <v>897.72718606796104</v>
      </c>
      <c r="AE1405" s="6">
        <f t="shared" si="150"/>
        <v>42370</v>
      </c>
      <c r="AF1405" s="6">
        <f t="shared" si="151"/>
        <v>42735</v>
      </c>
      <c r="AG1405" s="6">
        <f t="shared" si="152"/>
        <v>42736</v>
      </c>
      <c r="AH1405" s="6">
        <f t="shared" si="153"/>
        <v>43100</v>
      </c>
      <c r="AI1405" s="6">
        <f>DATE(YEAR(F1405)+AO1405,MONTH(F1405),DAY(F1405))</f>
        <v>43101</v>
      </c>
      <c r="AJ1405" s="6">
        <f>DATE(YEAR(G1405)+AO1405,MONTH(G1405),DAY(G1405))</f>
        <v>43465</v>
      </c>
      <c r="AK1405" s="6">
        <f>DATE(YEAR(F1405)+AP1405,MONTH(F1405),DAY(F1405))</f>
        <v>43466</v>
      </c>
      <c r="AL1405" s="6">
        <f>DATE(YEAR(G1405)+AP1405,MONTH(G1405),DAY(G1405))</f>
        <v>43830</v>
      </c>
      <c r="AM1405" s="8">
        <v>-4</v>
      </c>
      <c r="AN1405" s="8">
        <v>-3</v>
      </c>
      <c r="AO1405">
        <v>-2</v>
      </c>
      <c r="AP1405">
        <v>-1</v>
      </c>
      <c r="AQ1405" cm="1">
        <f t="array" ref="AQ1405">_xll.FDS(A1405,"FF_DEBT_LT(ANN_R,"&amp;F1405&amp;","&amp;G1405&amp;")")</f>
        <v>62278</v>
      </c>
      <c r="AR1405" cm="1">
        <f t="array" ref="AR1405">_xll.FDS(A1405,"FF_RD_EXP(ANN_R,"&amp;F1405&amp;","&amp;G1405&amp;")")</f>
        <v>7808</v>
      </c>
      <c r="AS1405" t="e" cm="1">
        <f t="array" ref="AS1405">_xll.FDS(A1405,"FF_PTX_INC_FOR(ANN_R,"&amp;F1405&amp;","&amp;G1405&amp;")")</f>
        <v>#N/A</v>
      </c>
      <c r="AT1405" cm="1">
        <f t="array" ref="AT1405">_xll.FDS(A1405,"FF_MKT_VAL_PUBLIC(ANN_R,"&amp;[1]sample_report!E1405&amp;")")</f>
        <v>1664024.82198195</v>
      </c>
    </row>
    <row r="1406" spans="1:46" x14ac:dyDescent="0.25">
      <c r="A1406" t="s">
        <v>48</v>
      </c>
      <c r="B1406" t="s">
        <v>49</v>
      </c>
      <c r="C1406" t="s">
        <v>29</v>
      </c>
      <c r="D1406" t="str" cm="1">
        <f t="array" ref="D1406">_xll.FDS(A1406,"FF_MAJOR_IND_NAME")</f>
        <v>CHEMICALS</v>
      </c>
      <c r="E1406">
        <v>2016</v>
      </c>
      <c r="F1406" s="4">
        <f t="shared" si="147"/>
        <v>42370</v>
      </c>
      <c r="G1406" s="4">
        <f t="shared" si="148"/>
        <v>42735</v>
      </c>
      <c r="H1406" s="2"/>
      <c r="I1406" s="1" cm="1">
        <f t="array" ref="I1406">_xll.FDS(A1406,"FF_PTX_INC(ANN_R,"&amp;F1406&amp;","&amp;G1406&amp;",,,USD)")</f>
        <v>697.91797977872204</v>
      </c>
      <c r="J1406" s="1" cm="1">
        <f t="array" ref="J1406">_xll.FDS(A1406,"FF_MKT_VAL(ANN_R,"&amp;F1406&amp;","&amp;G1406&amp;",,,USD)")</f>
        <v>12955.826001757299</v>
      </c>
      <c r="K1406" s="1" cm="1">
        <f t="array" ref="K1406">_xll.FDS(A1406,"FF_SHLDRS_EQ(ANN_R,"&amp;F1406&amp;","&amp;G1406&amp;",,,USD)")</f>
        <v>3018.8022069632998</v>
      </c>
      <c r="L1406" s="1" cm="1">
        <f t="array" ref="L1406">_xll.FDS(A1406,"FF_ASSETS(ANN_R,"&amp;F1406&amp;","&amp;G1406&amp;",,,USD)")</f>
        <v>5732.3444187641098</v>
      </c>
      <c r="M1406" s="1" cm="1">
        <f t="array" ref="M1406">_xll.FDS(A1406,"FF_TAX_CF(ANN_R,"&amp;F1406&amp;","&amp;G1406&amp;",,,USD)")</f>
        <v>148.52902057953199</v>
      </c>
      <c r="N1406" s="1" cm="1">
        <f t="array" ref="N1406">_xll.FDS(A1406,"FF_INC_TAX(ANN_R,"&amp;F1406&amp;","&amp;G1406&amp;",,,USD)")</f>
        <v>226.184877550229</v>
      </c>
      <c r="O1406" s="1" cm="1">
        <f t="array" ref="O1406">_xll.FDS(A1406,"FF_NET_INC(ANN_R,"&amp;F1406&amp;","&amp;G1406&amp;")")</f>
        <v>46971</v>
      </c>
      <c r="P1406" s="1" cm="1">
        <f t="array" ref="P1406">_xll.FDS(A1406,"FF_ROA(ANN_R,"&amp;F1406&amp;","&amp;G1406&amp;")")</f>
        <v>6.85111432161629</v>
      </c>
      <c r="Q1406" cm="1">
        <f t="array" ref="Q1406">_xll.FDS(A1406,"FF_TAX_RATE(ANN_R,"&amp;F1406&amp;","&amp;G1406&amp;")")</f>
        <v>32.408518494098999</v>
      </c>
      <c r="R1406" t="e" cm="1">
        <f t="array" ref="R1406">_xll.FDS(A1406,"FF_TAX_REFUND(ANN_R,"&amp;F1406&amp;","&amp;G1406&amp;",,,,,""D=1"")")</f>
        <v>#N/A</v>
      </c>
      <c r="S1406" t="e" vm="2">
        <f t="shared" ca="1" si="149"/>
        <v>#VALUE!</v>
      </c>
      <c r="T1406" s="1" cm="1">
        <f t="array" ref="T1406">_xll.FDS($A1406,"FF_TAX_CF(ANN_R,"&amp;AE1406&amp;","&amp;AF1406&amp;",,,USD)")</f>
        <v>53.770762234926202</v>
      </c>
      <c r="U1406" s="1" cm="1">
        <f t="array" ref="U1406">_xll.FDS($A1406,"FF_TAX_CF(ANN_R,"&amp;AG1406&amp;","&amp;AH1406&amp;",,,USD)")</f>
        <v>129.66515171341601</v>
      </c>
      <c r="V1406" s="1" t="e" cm="1" vm="3">
        <f t="array" aca="1" ref="V1406" ca="1">_xll.FDS(A1406,"FF_TAX_CF(ANN_R,"&amp;AI1406&amp;","&amp;AJ1406&amp;",,,USD)")</f>
        <v>#VALUE!</v>
      </c>
      <c r="W1406" s="1" cm="1">
        <f t="array" ref="W1406">_xll.FDS(A1406,"FF_TAX_CF(ANN_R,"&amp;AK1406&amp;","&amp;AL1406&amp;",,,USD)")</f>
        <v>114.77322453633001</v>
      </c>
      <c r="X1406" s="1" cm="1">
        <f t="array" ref="X1406">_xll.FDS(A1406,"FF_TAX_CF(ANN_R,"&amp;F1406&amp;","&amp;G1406&amp;",,,USD)")</f>
        <v>148.52902057953199</v>
      </c>
      <c r="Y1406" s="1" cm="1">
        <f t="array" ref="Y1406">_xll.FDS($A1406,"FF_PTX_INC(ANN_R,"&amp;AE1406&amp;","&amp;AF1406&amp;",,,USD)")</f>
        <v>575.23355571180605</v>
      </c>
      <c r="Z1406" s="1" cm="1">
        <f t="array" ref="Z1406">_xll.FDS($A1406,"FF_PTX_INC(ANN_R,"&amp;AG1406&amp;","&amp;AH1406&amp;",,,USD)")</f>
        <v>795.50152200739797</v>
      </c>
      <c r="AA1406" s="1" t="e" cm="1" vm="3">
        <f t="array" aca="1" ref="AA1406" ca="1">_xll.FDS(A1406,"FF_PTX_INC(ANN_R,"&amp;AI1406&amp;","&amp;AJ1406&amp;",,,USD)")</f>
        <v>#VALUE!</v>
      </c>
      <c r="AB1406" s="1" cm="1">
        <f t="array" ref="AB1406">_xll.FDS(A1406,"FF_PTX_INC(ANN_R,"&amp;AK1406&amp;","&amp;AL1406&amp;",,,USD)")</f>
        <v>638.831319585443</v>
      </c>
      <c r="AC1406" s="1" cm="1">
        <f t="array" ref="AC1406">_xll.FDS(A1406,"FF_PTX_INC(ANN_R,"&amp;F1406&amp;","&amp;G1406&amp;",,,USD)")</f>
        <v>697.91797977872204</v>
      </c>
      <c r="AE1406" s="6">
        <f t="shared" si="150"/>
        <v>40909</v>
      </c>
      <c r="AF1406" s="6">
        <f t="shared" si="151"/>
        <v>41274</v>
      </c>
      <c r="AG1406" s="6">
        <f t="shared" si="152"/>
        <v>41275</v>
      </c>
      <c r="AH1406" s="6">
        <f t="shared" si="153"/>
        <v>41639</v>
      </c>
      <c r="AI1406" s="6">
        <f>DATE(YEAR(F1406)+AO1406,MONTH(F1406),DAY(F1406))</f>
        <v>41640</v>
      </c>
      <c r="AJ1406" s="6">
        <f>DATE(YEAR(G1406)+AO1406,MONTH(G1406),DAY(G1406))</f>
        <v>42004</v>
      </c>
      <c r="AK1406" s="6">
        <f>DATE(YEAR(F1406)+AP1406,MONTH(F1406),DAY(F1406))</f>
        <v>42005</v>
      </c>
      <c r="AL1406" s="6">
        <f>DATE(YEAR(G1406)+AP1406,MONTH(G1406),DAY(G1406))</f>
        <v>42369</v>
      </c>
      <c r="AM1406" s="8">
        <v>-4</v>
      </c>
      <c r="AN1406" s="8">
        <v>-3</v>
      </c>
      <c r="AO1406">
        <v>-2</v>
      </c>
      <c r="AP1406">
        <v>-1</v>
      </c>
      <c r="AQ1406" cm="1">
        <f t="array" ref="AQ1406">_xll.FDS(A1406,"FF_DEBT_LT(ANN_R,"&amp;F1406&amp;","&amp;G1406&amp;")")</f>
        <v>61190</v>
      </c>
      <c r="AR1406" cm="1">
        <f t="array" ref="AR1406">_xll.FDS(A1406,"FF_RD_EXP(ANN_R,"&amp;F1406&amp;","&amp;G1406&amp;")")</f>
        <v>6071</v>
      </c>
      <c r="AS1406" t="e" cm="1">
        <f t="array" ref="AS1406">_xll.FDS(A1406,"FF_PTX_INC_FOR(ANN_R,"&amp;F1406&amp;","&amp;G1406&amp;")")</f>
        <v>#N/A</v>
      </c>
      <c r="AT1406" cm="1">
        <f t="array" ref="AT1406">_xll.FDS(A1406,"FF_MKT_VAL_PUBLIC(ANN_R,"&amp;[1]sample_report!E1406&amp;")")</f>
        <v>847257.19855016703</v>
      </c>
    </row>
    <row r="1407" spans="1:46" hidden="1" x14ac:dyDescent="0.25">
      <c r="A1407" t="s">
        <v>1196</v>
      </c>
      <c r="B1407" t="s">
        <v>1197</v>
      </c>
      <c r="C1407" t="s">
        <v>1041</v>
      </c>
      <c r="D1407" t="str" cm="1">
        <f t="array" ref="D1407">_xll.FDS(A1407,"FF_MAJOR_IND_NAME")</f>
        <v>FINANCIAL</v>
      </c>
      <c r="E1407">
        <v>2020</v>
      </c>
      <c r="F1407" s="4">
        <f t="shared" si="147"/>
        <v>43831</v>
      </c>
      <c r="G1407" s="4">
        <f t="shared" si="148"/>
        <v>44196</v>
      </c>
      <c r="H1407" s="3">
        <v>1</v>
      </c>
      <c r="I1407" s="1" cm="1">
        <f t="array" ref="I1407">_xll.FDS(A1407,"FF_PTX_INC(ANN_R,"&amp;F1407&amp;","&amp;G1407&amp;",,,USD)")</f>
        <v>-1377.0891656875599</v>
      </c>
      <c r="J1407" s="1" cm="1">
        <f t="array" ref="J1407">_xll.FDS(A1407,"FF_MKT_VAL(ANN_R,"&amp;F1407&amp;","&amp;G1407&amp;",,,USD)")</f>
        <v>20935.602849302599</v>
      </c>
      <c r="K1407" s="1" cm="1">
        <f t="array" ref="K1407">_xll.FDS(A1407,"FF_SHLDRS_EQ(ANN_R,"&amp;F1407&amp;","&amp;G1407&amp;",,,USD)")</f>
        <v>72809.787591338201</v>
      </c>
      <c r="L1407" s="1" cm="1">
        <f t="array" ref="L1407">_xll.FDS(A1407,"FF_ASSETS(ANN_R,"&amp;F1407&amp;","&amp;G1407&amp;",,,USD)")</f>
        <v>1139682.9534454299</v>
      </c>
      <c r="M1407" s="1" cm="1">
        <f t="array" ref="M1407">_xll.FDS(A1407,"FF_TAX_CF(ANN_R,"&amp;F1407&amp;","&amp;G1407&amp;",,,USD)")</f>
        <v>-134.51698803901701</v>
      </c>
      <c r="N1407" s="1" cm="1">
        <f t="array" ref="N1407">_xll.FDS(A1407,"FF_INC_TAX(ANN_R,"&amp;F1407&amp;","&amp;G1407&amp;",,,USD)")</f>
        <v>367.07178092002903</v>
      </c>
      <c r="O1407" s="1" cm="1">
        <f t="array" ref="O1407">_xll.FDS(A1407,"FF_NET_INC(ANN_R,"&amp;F1407&amp;","&amp;G1407&amp;")")</f>
        <v>-2956</v>
      </c>
      <c r="P1407" s="1" cm="1">
        <f t="array" ref="P1407">_xll.FDS(A1407,"FF_ROA(ANN_R,"&amp;F1407&amp;","&amp;G1407&amp;")")</f>
        <v>-0.33081473199921901</v>
      </c>
      <c r="Q1407" t="e" cm="1">
        <f t="array" ref="Q1407">_xll.FDS(A1407,"FF_TAX_RATE(ANN_R,"&amp;F1407&amp;","&amp;G1407&amp;")")</f>
        <v>#N/A</v>
      </c>
      <c r="R1407" t="e" cm="1">
        <f t="array" ref="R1407">_xll.FDS(A1407,"FF_TAX_REFUND(ANN_R,"&amp;F1407&amp;","&amp;G1407&amp;",,,,,""D=1"")")</f>
        <v>#N/A</v>
      </c>
      <c r="S1407">
        <f t="shared" si="149"/>
        <v>0.31087877821258042</v>
      </c>
      <c r="T1407" s="1" cm="1">
        <f t="array" ref="T1407">_xll.FDS($A1407,"FF_TAX_CF(ANN_R,"&amp;AE1407&amp;","&amp;AF1407&amp;",,,USD)")</f>
        <v>-571.56879426658202</v>
      </c>
      <c r="U1407" s="1" cm="1">
        <f t="array" ref="U1407">_xll.FDS($A1407,"FF_TAX_CF(ANN_R,"&amp;AG1407&amp;","&amp;AH1407&amp;",,,USD)")</f>
        <v>-309.14769214189101</v>
      </c>
      <c r="V1407" s="1" cm="1">
        <f t="array" ref="V1407">_xll.FDS(A1407,"FF_TAX_CF(ANN_R,"&amp;AI1407&amp;","&amp;AJ1407&amp;",,,USD)")</f>
        <v>881.27304625511204</v>
      </c>
      <c r="W1407" s="1" cm="1">
        <f t="array" ref="W1407">_xll.FDS(A1407,"FF_TAX_CF(ANN_R,"&amp;AK1407&amp;","&amp;AL1407&amp;",,,USD)")</f>
        <v>-768.923807859421</v>
      </c>
      <c r="X1407" s="1" cm="1">
        <f t="array" ref="X1407">_xll.FDS(A1407,"FF_TAX_CF(ANN_R,"&amp;F1407&amp;","&amp;G1407&amp;",,,USD)")</f>
        <v>-134.51698803901701</v>
      </c>
      <c r="Y1407" s="1" cm="1">
        <f t="array" ref="Y1407">_xll.FDS($A1407,"FF_PTX_INC(ANN_R,"&amp;AE1407&amp;","&amp;AF1407&amp;",,,USD)")</f>
        <v>-12546.5609758586</v>
      </c>
      <c r="Z1407" s="1" cm="1">
        <f t="array" ref="Z1407">_xll.FDS($A1407,"FF_PTX_INC(ANN_R,"&amp;AG1407&amp;","&amp;AH1407&amp;",,,USD)")</f>
        <v>3522.8938494341401</v>
      </c>
      <c r="AA1407" s="1" cm="1">
        <f t="array" ref="AA1407">_xll.FDS(A1407,"FF_PTX_INC(ANN_R,"&amp;AI1407&amp;","&amp;AJ1407&amp;",,,USD)")</f>
        <v>4468.8919668197605</v>
      </c>
      <c r="AB1407" s="1" cm="1">
        <f t="array" ref="AB1407">_xll.FDS(A1407,"FF_PTX_INC(ANN_R,"&amp;AK1407&amp;","&amp;AL1407&amp;",,,USD)")</f>
        <v>3027.5675404071799</v>
      </c>
      <c r="AC1407" s="1" cm="1">
        <f t="array" ref="AC1407">_xll.FDS(A1407,"FF_PTX_INC(ANN_R,"&amp;F1407&amp;","&amp;G1407&amp;",,,USD)")</f>
        <v>-1377.0891656875599</v>
      </c>
      <c r="AE1407" s="6">
        <f t="shared" si="150"/>
        <v>42370</v>
      </c>
      <c r="AF1407" s="6">
        <f t="shared" si="151"/>
        <v>42735</v>
      </c>
      <c r="AG1407" s="6">
        <f t="shared" si="152"/>
        <v>42736</v>
      </c>
      <c r="AH1407" s="6">
        <f t="shared" si="153"/>
        <v>43100</v>
      </c>
      <c r="AI1407" s="6">
        <f>DATE(YEAR(F1407)+AO1407,MONTH(F1407),DAY(F1407))</f>
        <v>43101</v>
      </c>
      <c r="AJ1407" s="6">
        <f>DATE(YEAR(G1407)+AO1407,MONTH(G1407),DAY(G1407))</f>
        <v>43465</v>
      </c>
      <c r="AK1407" s="6">
        <f>DATE(YEAR(F1407)+AP1407,MONTH(F1407),DAY(F1407))</f>
        <v>43466</v>
      </c>
      <c r="AL1407" s="6">
        <f>DATE(YEAR(G1407)+AP1407,MONTH(G1407),DAY(G1407))</f>
        <v>43830</v>
      </c>
      <c r="AM1407" s="8">
        <v>-4</v>
      </c>
      <c r="AN1407" s="8">
        <v>-3</v>
      </c>
      <c r="AO1407">
        <v>-2</v>
      </c>
      <c r="AP1407">
        <v>-1</v>
      </c>
      <c r="AQ1407" cm="1">
        <f t="array" ref="AQ1407">_xll.FDS(A1407,"FF_DEBT_LT(ANN_R,"&amp;F1407&amp;","&amp;G1407&amp;")")</f>
        <v>238104</v>
      </c>
      <c r="AR1407" t="e" cm="1">
        <f t="array" ref="AR1407">_xll.FDS(A1407,"FF_RD_EXP(ANN_R,"&amp;F1407&amp;","&amp;G1407&amp;")")</f>
        <v>#N/A</v>
      </c>
      <c r="AS1407" t="e" cm="1">
        <f t="array" ref="AS1407">_xll.FDS(A1407,"FF_PTX_INC_FOR(ANN_R,"&amp;F1407&amp;","&amp;G1407&amp;")")</f>
        <v>#N/A</v>
      </c>
      <c r="AT1407" cm="1">
        <f t="array" ref="AT1407">_xll.FDS(A1407,"FF_MKT_VAL_PUBLIC(ANN_R,"&amp;[1]sample_report!E1407&amp;")")</f>
        <v>15621.804948827799</v>
      </c>
    </row>
    <row r="1408" spans="1:46" hidden="1" x14ac:dyDescent="0.25">
      <c r="A1408" t="s">
        <v>1196</v>
      </c>
      <c r="B1408" t="s">
        <v>1197</v>
      </c>
      <c r="C1408" t="s">
        <v>1041</v>
      </c>
      <c r="D1408" t="str" cm="1">
        <f t="array" ref="D1408">_xll.FDS(A1408,"FF_MAJOR_IND_NAME")</f>
        <v>FINANCIAL</v>
      </c>
      <c r="E1408">
        <v>2016</v>
      </c>
      <c r="F1408" s="4">
        <f t="shared" si="147"/>
        <v>42370</v>
      </c>
      <c r="G1408" s="4">
        <f t="shared" si="148"/>
        <v>42735</v>
      </c>
      <c r="H1408" s="3">
        <v>1</v>
      </c>
      <c r="I1408" s="1" cm="1">
        <f t="array" ref="I1408">_xll.FDS(A1408,"FF_PTX_INC(ANN_R,"&amp;F1408&amp;","&amp;G1408&amp;",,,USD)")</f>
        <v>-12546.5609758586</v>
      </c>
      <c r="J1408" s="1" cm="1">
        <f t="array" ref="J1408">_xll.FDS(A1408,"FF_MKT_VAL(ANN_R,"&amp;F1408&amp;","&amp;G1408&amp;",,,USD)")</f>
        <v>17822.034041391202</v>
      </c>
      <c r="K1408" s="1" cm="1">
        <f t="array" ref="K1408">_xll.FDS(A1408,"FF_SHLDRS_EQ(ANN_R,"&amp;F1408&amp;","&amp;G1408&amp;",,,USD)")</f>
        <v>41489.170012021103</v>
      </c>
      <c r="L1408" s="1" cm="1">
        <f t="array" ref="L1408">_xll.FDS(A1408,"FF_ASSETS(ANN_R,"&amp;F1408&amp;","&amp;G1408&amp;",,,USD)")</f>
        <v>906592.16386678396</v>
      </c>
      <c r="M1408" s="1" cm="1">
        <f t="array" ref="M1408">_xll.FDS(A1408,"FF_TAX_CF(ANN_R,"&amp;F1408&amp;","&amp;G1408&amp;",,,USD)")</f>
        <v>-571.56879426658202</v>
      </c>
      <c r="N1408" s="1" cm="1">
        <f t="array" ref="N1408">_xll.FDS(A1408,"FF_INC_TAX(ANN_R,"&amp;F1408&amp;","&amp;G1408&amp;",,,USD)")</f>
        <v>787.13455622672996</v>
      </c>
      <c r="O1408" s="1" cm="1">
        <f t="array" ref="O1408">_xll.FDS(A1408,"FF_NET_INC(ANN_R,"&amp;F1408&amp;","&amp;G1408&amp;")")</f>
        <v>-11131.43</v>
      </c>
      <c r="P1408" s="1" cm="1">
        <f t="array" ref="P1408">_xll.FDS(A1408,"FF_ROA(ANN_R,"&amp;F1408&amp;","&amp;G1408&amp;")")</f>
        <v>-1.2943777999900601</v>
      </c>
      <c r="Q1408" t="e" cm="1">
        <f t="array" ref="Q1408">_xll.FDS(A1408,"FF_TAX_RATE(ANN_R,"&amp;F1408&amp;","&amp;G1408&amp;")")</f>
        <v>#N/A</v>
      </c>
      <c r="R1408" t="e" cm="1">
        <f t="array" ref="R1408">_xll.FDS(A1408,"FF_TAX_REFUND(ANN_R,"&amp;F1408&amp;","&amp;G1408&amp;",,,,,""D=1"")")</f>
        <v>#N/A</v>
      </c>
      <c r="S1408">
        <f t="shared" si="149"/>
        <v>-0.22362194087599407</v>
      </c>
      <c r="T1408" s="1" cm="1">
        <f t="array" ref="T1408">_xll.FDS($A1408,"FF_TAX_CF(ANN_R,"&amp;AE1408&amp;","&amp;AF1408&amp;",,,USD)")</f>
        <v>3044.2180869817698</v>
      </c>
      <c r="U1408" s="1" cm="1">
        <f t="array" ref="U1408">_xll.FDS($A1408,"FF_TAX_CF(ANN_R,"&amp;AG1408&amp;","&amp;AH1408&amp;",,,USD)")</f>
        <v>4197.5023366656296</v>
      </c>
      <c r="V1408" s="1" cm="1">
        <f t="array" ref="V1408">_xll.FDS(A1408,"FF_TAX_CF(ANN_R,"&amp;AI1408&amp;","&amp;AJ1408&amp;",,,USD)")</f>
        <v>-1264.6220356922099</v>
      </c>
      <c r="W1408" s="1" cm="1">
        <f t="array" ref="W1408">_xll.FDS(A1408,"FF_TAX_CF(ANN_R,"&amp;AK1408&amp;","&amp;AL1408&amp;",,,USD)")</f>
        <v>916.86349030899999</v>
      </c>
      <c r="X1408" s="1" cm="1">
        <f t="array" ref="X1408">_xll.FDS(A1408,"FF_TAX_CF(ANN_R,"&amp;F1408&amp;","&amp;G1408&amp;",,,USD)")</f>
        <v>-571.56879426658202</v>
      </c>
      <c r="Y1408" s="1" cm="1">
        <f t="array" ref="Y1408">_xll.FDS($A1408,"FF_PTX_INC(ANN_R,"&amp;AE1408&amp;","&amp;AF1408&amp;",,,USD)")</f>
        <v>-645.47154583931001</v>
      </c>
      <c r="Z1408" s="1" cm="1">
        <f t="array" ref="Z1408">_xll.FDS($A1408,"FF_PTX_INC(ANN_R,"&amp;AG1408&amp;","&amp;AH1408&amp;",,,USD)")</f>
        <v>-21025.439077840299</v>
      </c>
      <c r="AA1408" s="1" cm="1">
        <f t="array" ref="AA1408">_xll.FDS(A1408,"FF_PTX_INC(ANN_R,"&amp;AI1408&amp;","&amp;AJ1408&amp;",,,USD)")</f>
        <v>3975.47234265518</v>
      </c>
      <c r="AB1408" s="1" cm="1">
        <f t="array" ref="AB1408">_xll.FDS(A1408,"FF_PTX_INC(ANN_R,"&amp;AK1408&amp;","&amp;AL1408&amp;",,,USD)")</f>
        <v>1969.3125105338099</v>
      </c>
      <c r="AC1408" s="1" cm="1">
        <f t="array" ref="AC1408">_xll.FDS(A1408,"FF_PTX_INC(ANN_R,"&amp;F1408&amp;","&amp;G1408&amp;",,,USD)")</f>
        <v>-12546.5609758586</v>
      </c>
      <c r="AE1408" s="6">
        <f t="shared" si="150"/>
        <v>40909</v>
      </c>
      <c r="AF1408" s="6">
        <f t="shared" si="151"/>
        <v>41274</v>
      </c>
      <c r="AG1408" s="6">
        <f t="shared" si="152"/>
        <v>41275</v>
      </c>
      <c r="AH1408" s="6">
        <f t="shared" si="153"/>
        <v>41639</v>
      </c>
      <c r="AI1408" s="6">
        <f>DATE(YEAR(F1408)+AO1408,MONTH(F1408),DAY(F1408))</f>
        <v>41640</v>
      </c>
      <c r="AJ1408" s="6">
        <f>DATE(YEAR(G1408)+AO1408,MONTH(G1408),DAY(G1408))</f>
        <v>42004</v>
      </c>
      <c r="AK1408" s="6">
        <f>DATE(YEAR(F1408)+AP1408,MONTH(F1408),DAY(F1408))</f>
        <v>42005</v>
      </c>
      <c r="AL1408" s="6">
        <f>DATE(YEAR(G1408)+AP1408,MONTH(G1408),DAY(G1408))</f>
        <v>42369</v>
      </c>
      <c r="AM1408" s="8">
        <v>-4</v>
      </c>
      <c r="AN1408" s="8">
        <v>-3</v>
      </c>
      <c r="AO1408">
        <v>-2</v>
      </c>
      <c r="AP1408">
        <v>-1</v>
      </c>
      <c r="AQ1408" cm="1">
        <f t="array" ref="AQ1408">_xll.FDS(A1408,"FF_DEBT_LT(ANN_R,"&amp;F1408&amp;","&amp;G1408&amp;")")</f>
        <v>199025.69</v>
      </c>
      <c r="AR1408" t="e" cm="1">
        <f t="array" ref="AR1408">_xll.FDS(A1408,"FF_RD_EXP(ANN_R,"&amp;F1408&amp;","&amp;G1408&amp;")")</f>
        <v>#N/A</v>
      </c>
      <c r="AS1408" t="e" cm="1">
        <f t="array" ref="AS1408">_xll.FDS(A1408,"FF_PTX_INC_FOR(ANN_R,"&amp;F1408&amp;","&amp;G1408&amp;")")</f>
        <v>#N/A</v>
      </c>
      <c r="AT1408" cm="1">
        <f t="array" ref="AT1408">_xll.FDS(A1408,"FF_MKT_VAL_PUBLIC(ANN_R,"&amp;[1]sample_report!E1408&amp;")")</f>
        <v>13736.6064652151</v>
      </c>
    </row>
    <row r="1409" spans="1:46" hidden="1" x14ac:dyDescent="0.25">
      <c r="A1409" t="s">
        <v>521</v>
      </c>
      <c r="B1409" t="s">
        <v>522</v>
      </c>
      <c r="C1409" t="s">
        <v>502</v>
      </c>
      <c r="D1409" t="str" cm="1">
        <f t="array" ref="D1409">_xll.FDS(A1409,"FF_MAJOR_IND_NAME")</f>
        <v>TRANSPORTATION</v>
      </c>
      <c r="E1409">
        <v>2020</v>
      </c>
      <c r="F1409" s="4">
        <f t="shared" si="147"/>
        <v>43831</v>
      </c>
      <c r="G1409" s="4">
        <f t="shared" si="148"/>
        <v>44196</v>
      </c>
      <c r="H1409" s="3">
        <v>1</v>
      </c>
      <c r="I1409" s="1" cm="1">
        <f t="array" ref="I1409">_xll.FDS(A1409,"FF_PTX_INC(ANN_R,"&amp;F1409&amp;","&amp;G1409&amp;",,,USD)")</f>
        <v>6980</v>
      </c>
      <c r="J1409" s="1" cm="1">
        <f t="array" ref="J1409">_xll.FDS(A1409,"FF_MKT_VAL(ANN_R,"&amp;F1409&amp;","&amp;G1409&amp;",,,USD)")</f>
        <v>139788.7801792</v>
      </c>
      <c r="K1409" s="1" cm="1">
        <f t="array" ref="K1409">_xll.FDS(A1409,"FF_SHLDRS_EQ(ANN_R,"&amp;F1409&amp;","&amp;G1409&amp;",,,USD)")</f>
        <v>16958</v>
      </c>
      <c r="L1409" s="1" cm="1">
        <f t="array" ref="L1409">_xll.FDS(A1409,"FF_ASSETS(ANN_R,"&amp;F1409&amp;","&amp;G1409&amp;",,,USD)")</f>
        <v>63466</v>
      </c>
      <c r="M1409" s="1" cm="1">
        <f t="array" ref="M1409">_xll.FDS(A1409,"FF_TAX_CF(ANN_R,"&amp;F1409&amp;","&amp;G1409&amp;",,,USD)")</f>
        <v>1214</v>
      </c>
      <c r="N1409" s="1" cm="1">
        <f t="array" ref="N1409">_xll.FDS(A1409,"FF_INC_TAX(ANN_R,"&amp;F1409&amp;","&amp;G1409&amp;",,,USD)")</f>
        <v>1631</v>
      </c>
      <c r="O1409" s="1" cm="1">
        <f t="array" ref="O1409">_xll.FDS(A1409,"FF_NET_INC(ANN_R,"&amp;F1409&amp;","&amp;G1409&amp;")")</f>
        <v>5349</v>
      </c>
      <c r="P1409" s="1" cm="1">
        <f t="array" ref="P1409">_xll.FDS(A1409,"FF_ROA(ANN_R,"&amp;F1409&amp;","&amp;G1409&amp;")")</f>
        <v>8.5126360684957696</v>
      </c>
      <c r="Q1409" cm="1">
        <f t="array" ref="Q1409">_xll.FDS(A1409,"FF_TAX_RATE(ANN_R,"&amp;F1409&amp;","&amp;G1409&amp;")")</f>
        <v>23.366762177650401</v>
      </c>
      <c r="R1409" t="e" cm="1">
        <f t="array" ref="R1409">_xll.FDS(A1409,"FF_TAX_REFUND(ANN_R,"&amp;F1409&amp;","&amp;G1409&amp;",,,,,""D=1"")")</f>
        <v>#N/A</v>
      </c>
      <c r="S1409">
        <f t="shared" si="149"/>
        <v>0.19692942006184561</v>
      </c>
      <c r="T1409" s="1" cm="1">
        <f t="array" ref="T1409">_xll.FDS($A1409,"FF_TAX_CF(ANN_R,"&amp;AE1409&amp;","&amp;AF1409&amp;",,,USD)")</f>
        <v>1347</v>
      </c>
      <c r="U1409" s="1" cm="1">
        <f t="array" ref="U1409">_xll.FDS($A1409,"FF_TAX_CF(ANN_R,"&amp;AG1409&amp;","&amp;AH1409&amp;",,,USD)")</f>
        <v>2112</v>
      </c>
      <c r="V1409" s="1" cm="1">
        <f t="array" ref="V1409">_xll.FDS(A1409,"FF_TAX_CF(ANN_R,"&amp;AI1409&amp;","&amp;AJ1409&amp;",,,USD)")</f>
        <v>1205</v>
      </c>
      <c r="W1409" s="1" cm="1">
        <f t="array" ref="W1409">_xll.FDS(A1409,"FF_TAX_CF(ANN_R,"&amp;AK1409&amp;","&amp;AL1409&amp;",,,USD)")</f>
        <v>1382</v>
      </c>
      <c r="X1409" s="1" cm="1">
        <f t="array" ref="X1409">_xll.FDS(A1409,"FF_TAX_CF(ANN_R,"&amp;F1409&amp;","&amp;G1409&amp;",,,USD)")</f>
        <v>1214</v>
      </c>
      <c r="Y1409" s="1" cm="1">
        <f t="array" ref="Y1409">_xll.FDS($A1409,"FF_PTX_INC(ANN_R,"&amp;AE1409&amp;","&amp;AF1409&amp;",,,USD)")</f>
        <v>6766</v>
      </c>
      <c r="Z1409" s="1" cm="1">
        <f t="array" ref="Z1409">_xll.FDS($A1409,"FF_PTX_INC(ANN_R,"&amp;AG1409&amp;","&amp;AH1409&amp;",,,USD)")</f>
        <v>7632</v>
      </c>
      <c r="AA1409" s="1" cm="1">
        <f t="array" ref="AA1409">_xll.FDS(A1409,"FF_PTX_INC(ANN_R,"&amp;AI1409&amp;","&amp;AJ1409&amp;",,,USD)")</f>
        <v>7741</v>
      </c>
      <c r="AB1409" s="1" cm="1">
        <f t="array" ref="AB1409">_xll.FDS(A1409,"FF_PTX_INC(ANN_R,"&amp;AK1409&amp;","&amp;AL1409&amp;",,,USD)")</f>
        <v>7747</v>
      </c>
      <c r="AC1409" s="1" cm="1">
        <f t="array" ref="AC1409">_xll.FDS(A1409,"FF_PTX_INC(ANN_R,"&amp;F1409&amp;","&amp;G1409&amp;",,,USD)")</f>
        <v>6980</v>
      </c>
      <c r="AE1409" s="6">
        <f t="shared" si="150"/>
        <v>42370</v>
      </c>
      <c r="AF1409" s="6">
        <f t="shared" si="151"/>
        <v>42735</v>
      </c>
      <c r="AG1409" s="6">
        <f t="shared" si="152"/>
        <v>42736</v>
      </c>
      <c r="AH1409" s="6">
        <f t="shared" si="153"/>
        <v>43100</v>
      </c>
      <c r="AI1409" s="6">
        <f>DATE(YEAR(F1409)+AO1409,MONTH(F1409),DAY(F1409))</f>
        <v>43101</v>
      </c>
      <c r="AJ1409" s="6">
        <f>DATE(YEAR(G1409)+AO1409,MONTH(G1409),DAY(G1409))</f>
        <v>43465</v>
      </c>
      <c r="AK1409" s="6">
        <f>DATE(YEAR(F1409)+AP1409,MONTH(F1409),DAY(F1409))</f>
        <v>43466</v>
      </c>
      <c r="AL1409" s="6">
        <f>DATE(YEAR(G1409)+AP1409,MONTH(G1409),DAY(G1409))</f>
        <v>43830</v>
      </c>
      <c r="AM1409" s="8">
        <v>-4</v>
      </c>
      <c r="AN1409" s="8">
        <v>-3</v>
      </c>
      <c r="AO1409">
        <v>-2</v>
      </c>
      <c r="AP1409">
        <v>-1</v>
      </c>
      <c r="AQ1409" cm="1">
        <f t="array" ref="AQ1409">_xll.FDS(A1409,"FF_DEBT_LT(ANN_R,"&amp;F1409&amp;","&amp;G1409&amp;")")</f>
        <v>26943</v>
      </c>
      <c r="AR1409" t="e" cm="1">
        <f t="array" ref="AR1409">_xll.FDS(A1409,"FF_RD_EXP(ANN_R,"&amp;F1409&amp;","&amp;G1409&amp;")")</f>
        <v>#N/A</v>
      </c>
      <c r="AS1409" t="e" cm="1">
        <f t="array" ref="AS1409">_xll.FDS(A1409,"FF_PTX_INC_FOR(ANN_R,"&amp;F1409&amp;","&amp;G1409&amp;")")</f>
        <v>#N/A</v>
      </c>
      <c r="AT1409" cm="1">
        <f t="array" ref="AT1409">_xll.FDS(A1409,"FF_MKT_VAL_PUBLIC(ANN_R,"&amp;[1]sample_report!E1409&amp;")")</f>
        <v>139434.83498778599</v>
      </c>
    </row>
    <row r="1410" spans="1:46" hidden="1" x14ac:dyDescent="0.25">
      <c r="A1410" t="s">
        <v>521</v>
      </c>
      <c r="B1410" t="s">
        <v>522</v>
      </c>
      <c r="C1410" t="s">
        <v>502</v>
      </c>
      <c r="D1410" t="str" cm="1">
        <f t="array" ref="D1410">_xll.FDS(A1410,"FF_MAJOR_IND_NAME")</f>
        <v>TRANSPORTATION</v>
      </c>
      <c r="E1410">
        <v>2016</v>
      </c>
      <c r="F1410" s="4">
        <f t="shared" ref="F1410:F1473" si="154">DATE(E1410,1,1)</f>
        <v>42370</v>
      </c>
      <c r="G1410" s="4">
        <f t="shared" ref="G1410:G1473" si="155">DATE(E1410,12,31)</f>
        <v>42735</v>
      </c>
      <c r="H1410" s="3">
        <v>1</v>
      </c>
      <c r="I1410" s="1" cm="1">
        <f t="array" ref="I1410">_xll.FDS(A1410,"FF_PTX_INC(ANN_R,"&amp;F1410&amp;","&amp;G1410&amp;",,,USD)")</f>
        <v>6766</v>
      </c>
      <c r="J1410" s="1" cm="1">
        <f t="array" ref="J1410">_xll.FDS(A1410,"FF_MKT_VAL(ANN_R,"&amp;F1410&amp;","&amp;G1410&amp;",,,USD)")</f>
        <v>84584.675139839994</v>
      </c>
      <c r="K1410" s="1" cm="1">
        <f t="array" ref="K1410">_xll.FDS(A1410,"FF_SHLDRS_EQ(ANN_R,"&amp;F1410&amp;","&amp;G1410&amp;",,,USD)")</f>
        <v>19932</v>
      </c>
      <c r="L1410" s="1" cm="1">
        <f t="array" ref="L1410">_xll.FDS(A1410,"FF_ASSETS(ANN_R,"&amp;F1410&amp;","&amp;G1410&amp;",,,USD)")</f>
        <v>56755</v>
      </c>
      <c r="M1410" s="1" cm="1">
        <f t="array" ref="M1410">_xll.FDS(A1410,"FF_TAX_CF(ANN_R,"&amp;F1410&amp;","&amp;G1410&amp;",,,USD)")</f>
        <v>1347</v>
      </c>
      <c r="N1410" s="1" cm="1">
        <f t="array" ref="N1410">_xll.FDS(A1410,"FF_INC_TAX(ANN_R,"&amp;F1410&amp;","&amp;G1410&amp;",,,USD)")</f>
        <v>2533</v>
      </c>
      <c r="O1410" s="1" cm="1">
        <f t="array" ref="O1410">_xll.FDS(A1410,"FF_NET_INC(ANN_R,"&amp;F1410&amp;","&amp;G1410&amp;")")</f>
        <v>4233</v>
      </c>
      <c r="P1410" s="1" cm="1">
        <f t="array" ref="P1410">_xll.FDS(A1410,"FF_ROA(ANN_R,"&amp;F1410&amp;","&amp;G1410&amp;")")</f>
        <v>7.60271204705671</v>
      </c>
      <c r="Q1410" cm="1">
        <f t="array" ref="Q1410">_xll.FDS(A1410,"FF_TAX_RATE(ANN_R,"&amp;F1410&amp;","&amp;G1410&amp;")")</f>
        <v>37.437185929648201</v>
      </c>
      <c r="R1410" t="e" cm="1">
        <f t="array" ref="R1410">_xll.FDS(A1410,"FF_TAX_REFUND(ANN_R,"&amp;F1410&amp;","&amp;G1410&amp;",,,,,""D=1"")")</f>
        <v>#N/A</v>
      </c>
      <c r="S1410">
        <f t="shared" si="149"/>
        <v>0.2547120201489026</v>
      </c>
      <c r="T1410" s="1" cm="1">
        <f t="array" ref="T1410">_xll.FDS($A1410,"FF_TAX_CF(ANN_R,"&amp;AE1410&amp;","&amp;AF1410&amp;",,,USD)")</f>
        <v>1552</v>
      </c>
      <c r="U1410" s="1" cm="1">
        <f t="array" ref="U1410">_xll.FDS($A1410,"FF_TAX_CF(ANN_R,"&amp;AG1410&amp;","&amp;AH1410&amp;",,,USD)")</f>
        <v>1656</v>
      </c>
      <c r="V1410" s="1" cm="1">
        <f t="array" ref="V1410">_xll.FDS(A1410,"FF_TAX_CF(ANN_R,"&amp;AI1410&amp;","&amp;AJ1410&amp;",,,USD)")</f>
        <v>2492</v>
      </c>
      <c r="W1410" s="1" cm="1">
        <f t="array" ref="W1410">_xll.FDS(A1410,"FF_TAX_CF(ANN_R,"&amp;AK1410&amp;","&amp;AL1410&amp;",,,USD)")</f>
        <v>2156</v>
      </c>
      <c r="X1410" s="1" cm="1">
        <f t="array" ref="X1410">_xll.FDS(A1410,"FF_TAX_CF(ANN_R,"&amp;F1410&amp;","&amp;G1410&amp;",,,USD)")</f>
        <v>1347</v>
      </c>
      <c r="Y1410" s="1" cm="1">
        <f t="array" ref="Y1410">_xll.FDS($A1410,"FF_PTX_INC(ANN_R,"&amp;AE1410&amp;","&amp;AF1410&amp;",,,USD)")</f>
        <v>6318</v>
      </c>
      <c r="Z1410" s="1" cm="1">
        <f t="array" ref="Z1410">_xll.FDS($A1410,"FF_PTX_INC(ANN_R,"&amp;AG1410&amp;","&amp;AH1410&amp;",,,USD)")</f>
        <v>7048</v>
      </c>
      <c r="AA1410" s="1" cm="1">
        <f t="array" ref="AA1410">_xll.FDS(A1410,"FF_PTX_INC(ANN_R,"&amp;AI1410&amp;","&amp;AJ1410&amp;",,,USD)")</f>
        <v>8343</v>
      </c>
      <c r="AB1410" s="1" cm="1">
        <f t="array" ref="AB1410">_xll.FDS(A1410,"FF_PTX_INC(ANN_R,"&amp;AK1410&amp;","&amp;AL1410&amp;",,,USD)")</f>
        <v>7656</v>
      </c>
      <c r="AC1410" s="1" cm="1">
        <f t="array" ref="AC1410">_xll.FDS(A1410,"FF_PTX_INC(ANN_R,"&amp;F1410&amp;","&amp;G1410&amp;",,,USD)")</f>
        <v>6766</v>
      </c>
      <c r="AE1410" s="6">
        <f t="shared" si="150"/>
        <v>40909</v>
      </c>
      <c r="AF1410" s="6">
        <f t="shared" si="151"/>
        <v>41274</v>
      </c>
      <c r="AG1410" s="6">
        <f t="shared" si="152"/>
        <v>41275</v>
      </c>
      <c r="AH1410" s="6">
        <f t="shared" si="153"/>
        <v>41639</v>
      </c>
      <c r="AI1410" s="6">
        <f>DATE(YEAR(F1410)+AO1410,MONTH(F1410),DAY(F1410))</f>
        <v>41640</v>
      </c>
      <c r="AJ1410" s="6">
        <f>DATE(YEAR(G1410)+AO1410,MONTH(G1410),DAY(G1410))</f>
        <v>42004</v>
      </c>
      <c r="AK1410" s="6">
        <f>DATE(YEAR(F1410)+AP1410,MONTH(F1410),DAY(F1410))</f>
        <v>42005</v>
      </c>
      <c r="AL1410" s="6">
        <f>DATE(YEAR(G1410)+AP1410,MONTH(G1410),DAY(G1410))</f>
        <v>42369</v>
      </c>
      <c r="AM1410" s="8">
        <v>-4</v>
      </c>
      <c r="AN1410" s="8">
        <v>-3</v>
      </c>
      <c r="AO1410">
        <v>-2</v>
      </c>
      <c r="AP1410">
        <v>-1</v>
      </c>
      <c r="AQ1410" cm="1">
        <f t="array" ref="AQ1410">_xll.FDS(A1410,"FF_DEBT_LT(ANN_R,"&amp;F1410&amp;","&amp;G1410&amp;")")</f>
        <v>14249</v>
      </c>
      <c r="AR1410" t="e" cm="1">
        <f t="array" ref="AR1410">_xll.FDS(A1410,"FF_RD_EXP(ANN_R,"&amp;F1410&amp;","&amp;G1410&amp;")")</f>
        <v>#N/A</v>
      </c>
      <c r="AS1410" t="e" cm="1">
        <f t="array" ref="AS1410">_xll.FDS(A1410,"FF_PTX_INC_FOR(ANN_R,"&amp;F1410&amp;","&amp;G1410&amp;")")</f>
        <v>#N/A</v>
      </c>
      <c r="AT1410" cm="1">
        <f t="array" ref="AT1410">_xll.FDS(A1410,"FF_MKT_VAL_PUBLIC(ANN_R,"&amp;[1]sample_report!E1410&amp;")")</f>
        <v>84434.114418091107</v>
      </c>
    </row>
    <row r="1411" spans="1:46" hidden="1" x14ac:dyDescent="0.25">
      <c r="A1411" t="s">
        <v>132</v>
      </c>
      <c r="B1411" t="s">
        <v>133</v>
      </c>
      <c r="C1411" t="s">
        <v>67</v>
      </c>
      <c r="D1411" t="str" cm="1">
        <f t="array" ref="D1411">_xll.FDS(A1411,"FF_MAJOR_IND_NAME")</f>
        <v>RETAILERS</v>
      </c>
      <c r="E1411">
        <v>2020</v>
      </c>
      <c r="F1411" s="4">
        <f t="shared" si="154"/>
        <v>43831</v>
      </c>
      <c r="G1411" s="4">
        <f t="shared" si="155"/>
        <v>44196</v>
      </c>
      <c r="H1411" s="3">
        <v>1</v>
      </c>
      <c r="I1411" s="1" cm="1">
        <f t="array" ref="I1411">_xll.FDS(A1411,"FF_PTX_INC(ANN_R,"&amp;F1411&amp;","&amp;G1411&amp;",,,USD)")</f>
        <v>1174.2777945873599</v>
      </c>
      <c r="J1411" s="1" cm="1">
        <f t="array" ref="J1411">_xll.FDS(A1411,"FF_MKT_VAL(ANN_R,"&amp;F1411&amp;","&amp;G1411&amp;",,,USD)")</f>
        <v>13649.939698976599</v>
      </c>
      <c r="K1411" s="1" cm="1">
        <f t="array" ref="K1411">_xll.FDS(A1411,"FF_SHLDRS_EQ(ANN_R,"&amp;F1411&amp;","&amp;G1411&amp;",,,USD)")</f>
        <v>4073.0307124902201</v>
      </c>
      <c r="L1411" s="1" cm="1">
        <f t="array" ref="L1411">_xll.FDS(A1411,"FF_ASSETS(ANN_R,"&amp;F1411&amp;","&amp;G1411&amp;",,,USD)")</f>
        <v>17628.958757509099</v>
      </c>
      <c r="M1411" s="1" cm="1">
        <f t="array" ref="M1411">_xll.FDS(A1411,"FF_TAX_CF(ANN_R,"&amp;F1411&amp;","&amp;G1411&amp;",,,USD)")</f>
        <v>249.231416448381</v>
      </c>
      <c r="N1411" s="1" cm="1">
        <f t="array" ref="N1411">_xll.FDS(A1411,"FF_INC_TAX(ANN_R,"&amp;F1411&amp;","&amp;G1411&amp;",,,USD)")</f>
        <v>259.38125137041499</v>
      </c>
      <c r="O1411" s="1" cm="1">
        <f t="array" ref="O1411">_xll.FDS(A1411,"FF_NET_INC(ANN_R,"&amp;F1411&amp;","&amp;G1411&amp;")")</f>
        <v>21542.406999999999</v>
      </c>
      <c r="P1411" s="1" cm="1">
        <f t="array" ref="P1411">_xll.FDS(A1411,"FF_ROA(ANN_R,"&amp;F1411&amp;","&amp;G1411&amp;")")</f>
        <v>4.4289771943593799</v>
      </c>
      <c r="Q1411" cm="1">
        <f t="array" ref="Q1411">_xll.FDS(A1411,"FF_TAX_RATE(ANN_R,"&amp;F1411&amp;","&amp;G1411&amp;")")</f>
        <v>22.0885767035697</v>
      </c>
      <c r="R1411" t="e" cm="1">
        <f t="array" ref="R1411">_xll.FDS(A1411,"FF_TAX_REFUND(ANN_R,"&amp;F1411&amp;","&amp;G1411&amp;",,,,,""D=1"")")</f>
        <v>#N/A</v>
      </c>
      <c r="S1411">
        <f t="shared" ref="S1411:S1474" si="156">SUM(T1411:X1411)/SUM(Y1411:AC1411)</f>
        <v>0.20178138921344749</v>
      </c>
      <c r="T1411" s="1" cm="1">
        <f t="array" ref="T1411">_xll.FDS($A1411,"FF_TAX_CF(ANN_R,"&amp;AE1411&amp;","&amp;AF1411&amp;",,,USD)")</f>
        <v>160.031606747322</v>
      </c>
      <c r="U1411" s="1" cm="1">
        <f t="array" ref="U1411">_xll.FDS($A1411,"FF_TAX_CF(ANN_R,"&amp;AG1411&amp;","&amp;AH1411&amp;",,,USD)")</f>
        <v>215.95251958981899</v>
      </c>
      <c r="V1411" s="1" cm="1">
        <f t="array" ref="V1411">_xll.FDS(A1411,"FF_TAX_CF(ANN_R,"&amp;AI1411&amp;","&amp;AJ1411&amp;",,,USD)")</f>
        <v>399.04948104069399</v>
      </c>
      <c r="W1411" s="1" cm="1">
        <f t="array" ref="W1411">_xll.FDS(A1411,"FF_TAX_CF(ANN_R,"&amp;AK1411&amp;","&amp;AL1411&amp;",,,USD)")</f>
        <v>280.11420661859199</v>
      </c>
      <c r="X1411" s="1" cm="1">
        <f t="array" ref="X1411">_xll.FDS(A1411,"FF_TAX_CF(ANN_R,"&amp;F1411&amp;","&amp;G1411&amp;",,,USD)")</f>
        <v>249.231416448381</v>
      </c>
      <c r="Y1411" s="1" cm="1">
        <f t="array" ref="Y1411">_xll.FDS($A1411,"FF_PTX_INC(ANN_R,"&amp;AE1411&amp;","&amp;AF1411&amp;",,,USD)")</f>
        <v>795.48801064185795</v>
      </c>
      <c r="Z1411" s="1" cm="1">
        <f t="array" ref="Z1411">_xll.FDS($A1411,"FF_PTX_INC(ANN_R,"&amp;AG1411&amp;","&amp;AH1411&amp;",,,USD)")</f>
        <v>2341.4295659100599</v>
      </c>
      <c r="AA1411" s="1" cm="1">
        <f t="array" ref="AA1411">_xll.FDS(A1411,"FF_PTX_INC(ANN_R,"&amp;AI1411&amp;","&amp;AJ1411&amp;",,,USD)")</f>
        <v>1076.0981049770601</v>
      </c>
      <c r="AB1411" s="1" cm="1">
        <f t="array" ref="AB1411">_xll.FDS(A1411,"FF_PTX_INC(ANN_R,"&amp;AK1411&amp;","&amp;AL1411&amp;",,,USD)")</f>
        <v>1077.02533707716</v>
      </c>
      <c r="AC1411" s="1" cm="1">
        <f t="array" ref="AC1411">_xll.FDS(A1411,"FF_PTX_INC(ANN_R,"&amp;F1411&amp;","&amp;G1411&amp;",,,USD)")</f>
        <v>1174.2777945873599</v>
      </c>
      <c r="AE1411" s="6">
        <f t="shared" ref="AE1411:AE1474" si="157">DATE(YEAR($F1411)+AM1411,MONTH($F1411),DAY($F1411))</f>
        <v>42370</v>
      </c>
      <c r="AF1411" s="6">
        <f t="shared" ref="AF1411:AF1474" si="158">DATE(YEAR($G1411)+AM1411,MONTH($G1411),DAY($G1411))</f>
        <v>42735</v>
      </c>
      <c r="AG1411" s="6">
        <f t="shared" ref="AG1411:AG1474" si="159">DATE(YEAR($F1411)+AN1411,MONTH($F1411),DAY($F1411))</f>
        <v>42736</v>
      </c>
      <c r="AH1411" s="6">
        <f t="shared" ref="AH1411:AH1474" si="160">DATE(YEAR($G1411)+AN1411,MONTH($G1411),DAY($G1411))</f>
        <v>43100</v>
      </c>
      <c r="AI1411" s="6">
        <f>DATE(YEAR(F1411)+AO1411,MONTH(F1411),DAY(F1411))</f>
        <v>43101</v>
      </c>
      <c r="AJ1411" s="6">
        <f>DATE(YEAR(G1411)+AO1411,MONTH(G1411),DAY(G1411))</f>
        <v>43465</v>
      </c>
      <c r="AK1411" s="6">
        <f>DATE(YEAR(F1411)+AP1411,MONTH(F1411),DAY(F1411))</f>
        <v>43466</v>
      </c>
      <c r="AL1411" s="6">
        <f>DATE(YEAR(G1411)+AP1411,MONTH(G1411),DAY(G1411))</f>
        <v>43830</v>
      </c>
      <c r="AM1411" s="8">
        <v>-4</v>
      </c>
      <c r="AN1411" s="8">
        <v>-3</v>
      </c>
      <c r="AO1411">
        <v>-2</v>
      </c>
      <c r="AP1411">
        <v>-1</v>
      </c>
      <c r="AQ1411" cm="1">
        <f t="array" ref="AQ1411">_xll.FDS(A1411,"FF_DEBT_LT(ANN_R,"&amp;F1411&amp;","&amp;G1411&amp;")")</f>
        <v>120955.905</v>
      </c>
      <c r="AR1411" cm="1">
        <f t="array" ref="AR1411">_xll.FDS(A1411,"FF_RD_EXP(ANN_R,"&amp;F1411&amp;","&amp;G1411&amp;")")</f>
        <v>902.601</v>
      </c>
      <c r="AS1411" t="e" cm="1">
        <f t="array" ref="AS1411">_xll.FDS(A1411,"FF_PTX_INC_FOR(ANN_R,"&amp;F1411&amp;","&amp;G1411&amp;")")</f>
        <v>#N/A</v>
      </c>
      <c r="AT1411" cm="1">
        <f t="array" ref="AT1411">_xll.FDS(A1411,"FF_MKT_VAL_PUBLIC(ANN_R,"&amp;[1]sample_report!E1411&amp;")")</f>
        <v>322428.753772425</v>
      </c>
    </row>
    <row r="1412" spans="1:46" hidden="1" x14ac:dyDescent="0.25">
      <c r="A1412" t="s">
        <v>132</v>
      </c>
      <c r="B1412" t="s">
        <v>133</v>
      </c>
      <c r="C1412" t="s">
        <v>67</v>
      </c>
      <c r="D1412" t="str" cm="1">
        <f t="array" ref="D1412">_xll.FDS(A1412,"FF_MAJOR_IND_NAME")</f>
        <v>RETAILERS</v>
      </c>
      <c r="E1412">
        <v>2016</v>
      </c>
      <c r="F1412" s="4">
        <f t="shared" si="154"/>
        <v>42370</v>
      </c>
      <c r="G1412" s="4">
        <f t="shared" si="155"/>
        <v>42735</v>
      </c>
      <c r="H1412" s="2">
        <v>1</v>
      </c>
      <c r="I1412" s="1" cm="1">
        <f t="array" ref="I1412">_xll.FDS(A1412,"FF_PTX_INC(ANN_R,"&amp;F1412&amp;","&amp;G1412&amp;",,,USD)")</f>
        <v>795.48801064185795</v>
      </c>
      <c r="J1412" s="1" cm="1">
        <f t="array" ref="J1412">_xll.FDS(A1412,"FF_MKT_VAL(ANN_R,"&amp;F1412&amp;","&amp;G1412&amp;",,,USD)")</f>
        <v>9414.4900094628501</v>
      </c>
      <c r="K1412" s="1" cm="1">
        <f t="array" ref="K1412">_xll.FDS(A1412,"FF_SHLDRS_EQ(ANN_R,"&amp;F1412&amp;","&amp;G1412&amp;",,,USD)")</f>
        <v>2929.2204606662099</v>
      </c>
      <c r="L1412" s="1" cm="1">
        <f t="array" ref="L1412">_xll.FDS(A1412,"FF_ASSETS(ANN_R,"&amp;F1412&amp;","&amp;G1412&amp;",,,USD)")</f>
        <v>11746.733125426401</v>
      </c>
      <c r="M1412" s="1" cm="1">
        <f t="array" ref="M1412">_xll.FDS(A1412,"FF_TAX_CF(ANN_R,"&amp;F1412&amp;","&amp;G1412&amp;",,,USD)")</f>
        <v>160.031606747322</v>
      </c>
      <c r="N1412" s="1" cm="1">
        <f t="array" ref="N1412">_xll.FDS(A1412,"FF_INC_TAX(ANN_R,"&amp;F1412&amp;","&amp;G1412&amp;",,,USD)")</f>
        <v>211.68172978045399</v>
      </c>
      <c r="O1412" s="1" cm="1">
        <f t="array" ref="O1412">_xll.FDS(A1412,"FF_NET_INC(ANN_R,"&amp;F1412&amp;","&amp;G1412&amp;")")</f>
        <v>14526.718999999999</v>
      </c>
      <c r="P1412" s="1" cm="1">
        <f t="array" ref="P1412">_xll.FDS(A1412,"FF_ROA(ANN_R,"&amp;F1412&amp;","&amp;G1412&amp;")")</f>
        <v>3.7366134109688001</v>
      </c>
      <c r="Q1412" cm="1">
        <f t="array" ref="Q1412">_xll.FDS(A1412,"FF_TAX_RATE(ANN_R,"&amp;F1412&amp;","&amp;G1412&amp;")")</f>
        <v>26.610297949010398</v>
      </c>
      <c r="R1412" t="e" cm="1">
        <f t="array" ref="R1412">_xll.FDS(A1412,"FF_TAX_REFUND(ANN_R,"&amp;F1412&amp;","&amp;G1412&amp;",,,,,""D=1"")")</f>
        <v>#N/A</v>
      </c>
      <c r="S1412">
        <f t="shared" si="156"/>
        <v>0.2245471101492533</v>
      </c>
      <c r="T1412" s="1" cm="1">
        <f t="array" ref="T1412">_xll.FDS($A1412,"FF_TAX_CF(ANN_R,"&amp;AE1412&amp;","&amp;AF1412&amp;",,,USD)")</f>
        <v>129.67195805076099</v>
      </c>
      <c r="U1412" s="1" cm="1">
        <f t="array" ref="U1412">_xll.FDS($A1412,"FF_TAX_CF(ANN_R,"&amp;AG1412&amp;","&amp;AH1412&amp;",,,USD)")</f>
        <v>167.93690732850499</v>
      </c>
      <c r="V1412" s="1" cm="1">
        <f t="array" ref="V1412">_xll.FDS(A1412,"FF_TAX_CF(ANN_R,"&amp;AI1412&amp;","&amp;AJ1412&amp;",,,USD)")</f>
        <v>151.46597384771701</v>
      </c>
      <c r="W1412" s="1" cm="1">
        <f t="array" ref="W1412">_xll.FDS(A1412,"FF_TAX_CF(ANN_R,"&amp;AK1412&amp;","&amp;AL1412&amp;",,,USD)")</f>
        <v>181.28947702834</v>
      </c>
      <c r="X1412" s="1" cm="1">
        <f t="array" ref="X1412">_xll.FDS(A1412,"FF_TAX_CF(ANN_R,"&amp;F1412&amp;","&amp;G1412&amp;",,,USD)")</f>
        <v>160.031606747322</v>
      </c>
      <c r="Y1412" s="1" cm="1">
        <f t="array" ref="Y1412">_xll.FDS($A1412,"FF_PTX_INC(ANN_R,"&amp;AE1412&amp;","&amp;AF1412&amp;",,,USD)")</f>
        <v>575.36287294787905</v>
      </c>
      <c r="Z1412" s="1" cm="1">
        <f t="array" ref="Z1412">_xll.FDS($A1412,"FF_PTX_INC(ANN_R,"&amp;AG1412&amp;","&amp;AH1412&amp;",,,USD)")</f>
        <v>777.46892501923401</v>
      </c>
      <c r="AA1412" s="1" cm="1">
        <f t="array" ref="AA1412">_xll.FDS(A1412,"FF_PTX_INC(ANN_R,"&amp;AI1412&amp;","&amp;AJ1412&amp;",,,USD)")</f>
        <v>653.69819253538503</v>
      </c>
      <c r="AB1412" s="1" cm="1">
        <f t="array" ref="AB1412">_xll.FDS(A1412,"FF_PTX_INC(ANN_R,"&amp;AK1412&amp;","&amp;AL1412&amp;",,,USD)")</f>
        <v>717.93788907965995</v>
      </c>
      <c r="AC1412" s="1" cm="1">
        <f t="array" ref="AC1412">_xll.FDS(A1412,"FF_PTX_INC(ANN_R,"&amp;F1412&amp;","&amp;G1412&amp;",,,USD)")</f>
        <v>795.48801064185795</v>
      </c>
      <c r="AE1412" s="6">
        <f t="shared" si="157"/>
        <v>40909</v>
      </c>
      <c r="AF1412" s="6">
        <f t="shared" si="158"/>
        <v>41274</v>
      </c>
      <c r="AG1412" s="6">
        <f t="shared" si="159"/>
        <v>41275</v>
      </c>
      <c r="AH1412" s="6">
        <f t="shared" si="160"/>
        <v>41639</v>
      </c>
      <c r="AI1412" s="6">
        <f>DATE(YEAR(F1412)+AO1412,MONTH(F1412),DAY(F1412))</f>
        <v>41640</v>
      </c>
      <c r="AJ1412" s="6">
        <f>DATE(YEAR(G1412)+AO1412,MONTH(G1412),DAY(G1412))</f>
        <v>42004</v>
      </c>
      <c r="AK1412" s="6">
        <f>DATE(YEAR(F1412)+AP1412,MONTH(F1412),DAY(F1412))</f>
        <v>42005</v>
      </c>
      <c r="AL1412" s="6">
        <f>DATE(YEAR(G1412)+AP1412,MONTH(G1412),DAY(G1412))</f>
        <v>42369</v>
      </c>
      <c r="AM1412" s="8">
        <v>-4</v>
      </c>
      <c r="AN1412" s="8">
        <v>-3</v>
      </c>
      <c r="AO1412">
        <v>-2</v>
      </c>
      <c r="AP1412">
        <v>-1</v>
      </c>
      <c r="AQ1412" cm="1">
        <f t="array" ref="AQ1412">_xll.FDS(A1412,"FF_DEBT_LT(ANN_R,"&amp;F1412&amp;","&amp;G1412&amp;")")</f>
        <v>60665.368000000002</v>
      </c>
      <c r="AR1412" cm="1">
        <f t="array" ref="AR1412">_xll.FDS(A1412,"FF_RD_EXP(ANN_R,"&amp;F1412&amp;","&amp;G1412&amp;")")</f>
        <v>988.67899999999997</v>
      </c>
      <c r="AS1412" t="e" cm="1">
        <f t="array" ref="AS1412">_xll.FDS(A1412,"FF_PTX_INC_FOR(ANN_R,"&amp;F1412&amp;","&amp;G1412&amp;")")</f>
        <v>#N/A</v>
      </c>
      <c r="AT1412" cm="1">
        <f t="array" ref="AT1412">_xll.FDS(A1412,"FF_MKT_VAL_PUBLIC(ANN_R,"&amp;[1]sample_report!E1412&amp;")")</f>
        <v>252430.54389115199</v>
      </c>
    </row>
    <row r="1413" spans="1:46" hidden="1" x14ac:dyDescent="0.25">
      <c r="A1413" t="s">
        <v>229</v>
      </c>
      <c r="B1413" t="s">
        <v>230</v>
      </c>
      <c r="C1413" t="s">
        <v>67</v>
      </c>
      <c r="D1413" t="str" cm="1">
        <f t="array" ref="D1413">_xll.FDS(A1413,"FF_MAJOR_IND_NAME")</f>
        <v>MISCELLANEOUS</v>
      </c>
      <c r="E1413">
        <v>2020</v>
      </c>
      <c r="F1413" s="4">
        <f t="shared" si="154"/>
        <v>43831</v>
      </c>
      <c r="G1413" s="4">
        <f t="shared" si="155"/>
        <v>44196</v>
      </c>
      <c r="H1413" s="3">
        <v>1</v>
      </c>
      <c r="I1413" s="1" cm="1">
        <f t="array" ref="I1413">_xll.FDS(A1413,"FF_PTX_INC(ANN_R,"&amp;F1413&amp;","&amp;G1413&amp;",,,USD)")</f>
        <v>721.97571007248405</v>
      </c>
      <c r="J1413" s="1" cm="1">
        <f t="array" ref="J1413">_xll.FDS(A1413,"FF_MKT_VAL(ANN_R,"&amp;F1413&amp;","&amp;G1413&amp;",,,USD)")</f>
        <v>20844.8035289865</v>
      </c>
      <c r="K1413" s="1" cm="1">
        <f t="array" ref="K1413">_xll.FDS(A1413,"FF_SHLDRS_EQ(ANN_R,"&amp;F1413&amp;","&amp;G1413&amp;",,,USD)")</f>
        <v>8387.0646237584897</v>
      </c>
      <c r="L1413" s="1" cm="1">
        <f t="array" ref="L1413">_xll.FDS(A1413,"FF_ASSETS(ANN_R,"&amp;F1413&amp;","&amp;G1413&amp;",,,USD)")</f>
        <v>13435.702479506401</v>
      </c>
      <c r="M1413" s="1" cm="1">
        <f t="array" ref="M1413">_xll.FDS(A1413,"FF_TAX_CF(ANN_R,"&amp;F1413&amp;","&amp;G1413&amp;",,,USD)")</f>
        <v>0.63268143213167805</v>
      </c>
      <c r="N1413" s="1" cm="1">
        <f t="array" ref="N1413">_xll.FDS(A1413,"FF_INC_TAX(ANN_R,"&amp;F1413&amp;","&amp;G1413&amp;",,,USD)")</f>
        <v>25.327872327905201</v>
      </c>
      <c r="O1413" s="1" cm="1">
        <f t="array" ref="O1413">_xll.FDS(A1413,"FF_NET_INC(ANN_R,"&amp;F1413&amp;","&amp;G1413&amp;")")</f>
        <v>29189.489000000001</v>
      </c>
      <c r="P1413" s="1" cm="1">
        <f t="array" ref="P1413">_xll.FDS(A1413,"FF_ROA(ANN_R,"&amp;F1413&amp;","&amp;G1413&amp;")")</f>
        <v>7.8077686223690703</v>
      </c>
      <c r="Q1413" cm="1">
        <f t="array" ref="Q1413">_xll.FDS(A1413,"FF_TAX_RATE(ANN_R,"&amp;F1413&amp;","&amp;G1413&amp;")")</f>
        <v>3.5081335804721601</v>
      </c>
      <c r="R1413" t="e" cm="1">
        <f t="array" ref="R1413">_xll.FDS(A1413,"FF_TAX_REFUND(ANN_R,"&amp;F1413&amp;","&amp;G1413&amp;",,,,,""D=1"")")</f>
        <v>#N/A</v>
      </c>
      <c r="S1413">
        <f t="shared" si="156"/>
        <v>0.13426720445441476</v>
      </c>
      <c r="T1413" s="1" cm="1">
        <f t="array" ref="T1413">_xll.FDS($A1413,"FF_TAX_CF(ANN_R,"&amp;AE1413&amp;","&amp;AF1413&amp;",,,USD)")</f>
        <v>72.001367542874107</v>
      </c>
      <c r="U1413" s="1" cm="1">
        <f t="array" ref="U1413">_xll.FDS($A1413,"FF_TAX_CF(ANN_R,"&amp;AG1413&amp;","&amp;AH1413&amp;",,,USD)")</f>
        <v>58.076876352846597</v>
      </c>
      <c r="V1413" s="1" cm="1">
        <f t="array" ref="V1413">_xll.FDS(A1413,"FF_TAX_CF(ANN_R,"&amp;AI1413&amp;","&amp;AJ1413&amp;",,,USD)")</f>
        <v>33.007186511143999</v>
      </c>
      <c r="W1413" s="1" cm="1">
        <f t="array" ref="W1413">_xll.FDS(A1413,"FF_TAX_CF(ANN_R,"&amp;AK1413&amp;","&amp;AL1413&amp;",,,USD)")</f>
        <v>20.0114456760883</v>
      </c>
      <c r="X1413" s="1" cm="1">
        <f t="array" ref="X1413">_xll.FDS(A1413,"FF_TAX_CF(ANN_R,"&amp;F1413&amp;","&amp;G1413&amp;",,,USD)")</f>
        <v>0.63268143213167805</v>
      </c>
      <c r="Y1413" s="1" cm="1">
        <f t="array" ref="Y1413">_xll.FDS($A1413,"FF_PTX_INC(ANN_R,"&amp;AE1413&amp;","&amp;AF1413&amp;",,,USD)")</f>
        <v>156.17446260944001</v>
      </c>
      <c r="Z1413" s="1" cm="1">
        <f t="array" ref="Z1413">_xll.FDS($A1413,"FF_PTX_INC(ANN_R,"&amp;AG1413&amp;","&amp;AH1413&amp;",,,USD)")</f>
        <v>247.23175086870799</v>
      </c>
      <c r="AA1413" s="1" cm="1">
        <f t="array" ref="AA1413">_xll.FDS(A1413,"FF_PTX_INC(ANN_R,"&amp;AI1413&amp;","&amp;AJ1413&amp;",,,USD)")</f>
        <v>94.583012645691596</v>
      </c>
      <c r="AB1413" s="1" cm="1">
        <f t="array" ref="AB1413">_xll.FDS(A1413,"FF_PTX_INC(ANN_R,"&amp;AK1413&amp;","&amp;AL1413&amp;",,,USD)")</f>
        <v>148.422513752133</v>
      </c>
      <c r="AC1413" s="1" cm="1">
        <f t="array" ref="AC1413">_xll.FDS(A1413,"FF_PTX_INC(ANN_R,"&amp;F1413&amp;","&amp;G1413&amp;",,,USD)")</f>
        <v>721.97571007248405</v>
      </c>
      <c r="AE1413" s="6">
        <f t="shared" si="157"/>
        <v>42370</v>
      </c>
      <c r="AF1413" s="6">
        <f t="shared" si="158"/>
        <v>42735</v>
      </c>
      <c r="AG1413" s="6">
        <f t="shared" si="159"/>
        <v>42736</v>
      </c>
      <c r="AH1413" s="6">
        <f t="shared" si="160"/>
        <v>43100</v>
      </c>
      <c r="AI1413" s="6">
        <f>DATE(YEAR(F1413)+AO1413,MONTH(F1413),DAY(F1413))</f>
        <v>43101</v>
      </c>
      <c r="AJ1413" s="6">
        <f>DATE(YEAR(G1413)+AO1413,MONTH(G1413),DAY(G1413))</f>
        <v>43465</v>
      </c>
      <c r="AK1413" s="6">
        <f>DATE(YEAR(F1413)+AP1413,MONTH(F1413),DAY(F1413))</f>
        <v>43466</v>
      </c>
      <c r="AL1413" s="6">
        <f>DATE(YEAR(G1413)+AP1413,MONTH(G1413),DAY(G1413))</f>
        <v>43830</v>
      </c>
      <c r="AM1413" s="8">
        <v>-4</v>
      </c>
      <c r="AN1413" s="8">
        <v>-3</v>
      </c>
      <c r="AO1413">
        <v>-2</v>
      </c>
      <c r="AP1413">
        <v>-1</v>
      </c>
      <c r="AQ1413" cm="1">
        <f t="array" ref="AQ1413">_xll.FDS(A1413,"FF_DEBT_LT(ANN_R,"&amp;F1413&amp;","&amp;G1413&amp;")")</f>
        <v>29798.129000000001</v>
      </c>
      <c r="AR1413" cm="1">
        <f t="array" ref="AR1413">_xll.FDS(A1413,"FF_RD_EXP(ANN_R,"&amp;F1413&amp;","&amp;G1413&amp;")")</f>
        <v>12895.501</v>
      </c>
      <c r="AS1413" t="e" cm="1">
        <f t="array" ref="AS1413">_xll.FDS(A1413,"FF_PTX_INC_FOR(ANN_R,"&amp;F1413&amp;","&amp;G1413&amp;")")</f>
        <v>#N/A</v>
      </c>
      <c r="AT1413" cm="1">
        <f t="array" ref="AT1413">_xll.FDS(A1413,"FF_MKT_VAL_PUBLIC(ANN_R,"&amp;[1]sample_report!E1413&amp;")")</f>
        <v>551432.25085810001</v>
      </c>
    </row>
    <row r="1414" spans="1:46" hidden="1" x14ac:dyDescent="0.25">
      <c r="A1414" t="s">
        <v>229</v>
      </c>
      <c r="B1414" t="s">
        <v>230</v>
      </c>
      <c r="C1414" t="s">
        <v>67</v>
      </c>
      <c r="D1414" t="str" cm="1">
        <f t="array" ref="D1414">_xll.FDS(A1414,"FF_MAJOR_IND_NAME")</f>
        <v>MISCELLANEOUS</v>
      </c>
      <c r="E1414">
        <v>2016</v>
      </c>
      <c r="F1414" s="4">
        <f t="shared" si="154"/>
        <v>42370</v>
      </c>
      <c r="G1414" s="4">
        <f t="shared" si="155"/>
        <v>42735</v>
      </c>
      <c r="H1414" s="2">
        <v>1</v>
      </c>
      <c r="I1414" s="1" cm="1">
        <f t="array" ref="I1414">_xll.FDS(A1414,"FF_PTX_INC(ANN_R,"&amp;F1414&amp;","&amp;G1414&amp;",,,USD)")</f>
        <v>156.17446260944001</v>
      </c>
      <c r="J1414" s="1" cm="1">
        <f t="array" ref="J1414">_xll.FDS(A1414,"FF_MKT_VAL(ANN_R,"&amp;F1414&amp;","&amp;G1414&amp;",,,USD)")</f>
        <v>4323.8573601007502</v>
      </c>
      <c r="K1414" s="1" cm="1">
        <f t="array" ref="K1414">_xll.FDS(A1414,"FF_SHLDRS_EQ(ANN_R,"&amp;F1414&amp;","&amp;G1414&amp;",,,USD)")</f>
        <v>6671.2517372265802</v>
      </c>
      <c r="L1414" s="1" cm="1">
        <f t="array" ref="L1414">_xll.FDS(A1414,"FF_ASSETS(ANN_R,"&amp;F1414&amp;","&amp;G1414&amp;",,,USD)")</f>
        <v>11997.1199489055</v>
      </c>
      <c r="M1414" s="1" cm="1">
        <f t="array" ref="M1414">_xll.FDS(A1414,"FF_TAX_CF(ANN_R,"&amp;F1414&amp;","&amp;G1414&amp;",,,USD)")</f>
        <v>72.001367542874107</v>
      </c>
      <c r="N1414" s="1" cm="1">
        <f t="array" ref="N1414">_xll.FDS(A1414,"FF_INC_TAX(ANN_R,"&amp;F1414&amp;","&amp;G1414&amp;",,,USD)")</f>
        <v>30.497317113792501</v>
      </c>
      <c r="O1414" s="1" cm="1">
        <f t="array" ref="O1414">_xll.FDS(A1414,"FF_NET_INC(ANN_R,"&amp;F1414&amp;","&amp;G1414&amp;")")</f>
        <v>8315.66</v>
      </c>
      <c r="P1414" s="1" cm="1">
        <f t="array" ref="P1414">_xll.FDS(A1414,"FF_ROA(ANN_R,"&amp;F1414&amp;","&amp;G1414&amp;")")</f>
        <v>2.2970738712036201</v>
      </c>
      <c r="Q1414" cm="1">
        <f t="array" ref="Q1414">_xll.FDS(A1414,"FF_TAX_RATE(ANN_R,"&amp;F1414&amp;","&amp;G1414&amp;")")</f>
        <v>19.527723421760701</v>
      </c>
      <c r="R1414" t="e" cm="1">
        <f t="array" ref="R1414">_xll.FDS(A1414,"FF_TAX_REFUND(ANN_R,"&amp;F1414&amp;","&amp;G1414&amp;",,,,,""D=1"")")</f>
        <v>#N/A</v>
      </c>
      <c r="S1414">
        <f t="shared" si="156"/>
        <v>0.11077442213070646</v>
      </c>
      <c r="T1414" s="1" cm="1">
        <f t="array" ref="T1414">_xll.FDS($A1414,"FF_TAX_CF(ANN_R,"&amp;AE1414&amp;","&amp;AF1414&amp;",,,USD)")</f>
        <v>3.3562255655936899</v>
      </c>
      <c r="U1414" s="1" cm="1">
        <f t="array" ref="U1414">_xll.FDS($A1414,"FF_TAX_CF(ANN_R,"&amp;AG1414&amp;","&amp;AH1414&amp;",,,USD)")</f>
        <v>27.509827051185098</v>
      </c>
      <c r="V1414" s="1" cm="1">
        <f t="array" ref="V1414">_xll.FDS(A1414,"FF_TAX_CF(ANN_R,"&amp;AI1414&amp;","&amp;AJ1414&amp;",,,USD)")</f>
        <v>9.4672462366819392</v>
      </c>
      <c r="W1414" s="1" cm="1">
        <f t="array" ref="W1414">_xll.FDS(A1414,"FF_TAX_CF(ANN_R,"&amp;AK1414&amp;","&amp;AL1414&amp;",,,USD)")</f>
        <v>73.798095668256295</v>
      </c>
      <c r="X1414" s="1" cm="1">
        <f t="array" ref="X1414">_xll.FDS(A1414,"FF_TAX_CF(ANN_R,"&amp;F1414&amp;","&amp;G1414&amp;",,,USD)")</f>
        <v>72.001367542874107</v>
      </c>
      <c r="Y1414" s="1" cm="1">
        <f t="array" ref="Y1414">_xll.FDS($A1414,"FF_PTX_INC(ANN_R,"&amp;AE1414&amp;","&amp;AF1414&amp;",,,USD)")</f>
        <v>191.396024666101</v>
      </c>
      <c r="Z1414" s="1" cm="1">
        <f t="array" ref="Z1414">_xll.FDS($A1414,"FF_PTX_INC(ANN_R,"&amp;AG1414&amp;","&amp;AH1414&amp;",,,USD)")</f>
        <v>458.64624646906901</v>
      </c>
      <c r="AA1414" s="1" cm="1">
        <f t="array" ref="AA1414">_xll.FDS(A1414,"FF_PTX_INC(ANN_R,"&amp;AI1414&amp;","&amp;AJ1414&amp;",,,USD)")</f>
        <v>444.43386333771002</v>
      </c>
      <c r="AB1414" s="1" cm="1">
        <f t="array" ref="AB1414">_xll.FDS(A1414,"FF_PTX_INC(ANN_R,"&amp;AK1414&amp;","&amp;AL1414&amp;",,,USD)")</f>
        <v>429.63586692619299</v>
      </c>
      <c r="AC1414" s="1" cm="1">
        <f t="array" ref="AC1414">_xll.FDS(A1414,"FF_PTX_INC(ANN_R,"&amp;F1414&amp;","&amp;G1414&amp;",,,USD)")</f>
        <v>156.17446260944001</v>
      </c>
      <c r="AE1414" s="6">
        <f t="shared" si="157"/>
        <v>40909</v>
      </c>
      <c r="AF1414" s="6">
        <f t="shared" si="158"/>
        <v>41274</v>
      </c>
      <c r="AG1414" s="6">
        <f t="shared" si="159"/>
        <v>41275</v>
      </c>
      <c r="AH1414" s="6">
        <f t="shared" si="160"/>
        <v>41639</v>
      </c>
      <c r="AI1414" s="6">
        <f>DATE(YEAR(F1414)+AO1414,MONTH(F1414),DAY(F1414))</f>
        <v>41640</v>
      </c>
      <c r="AJ1414" s="6">
        <f>DATE(YEAR(G1414)+AO1414,MONTH(G1414),DAY(G1414))</f>
        <v>42004</v>
      </c>
      <c r="AK1414" s="6">
        <f>DATE(YEAR(F1414)+AP1414,MONTH(F1414),DAY(F1414))</f>
        <v>42005</v>
      </c>
      <c r="AL1414" s="6">
        <f>DATE(YEAR(G1414)+AP1414,MONTH(G1414),DAY(G1414))</f>
        <v>42369</v>
      </c>
      <c r="AM1414" s="8">
        <v>-4</v>
      </c>
      <c r="AN1414" s="8">
        <v>-3</v>
      </c>
      <c r="AO1414">
        <v>-2</v>
      </c>
      <c r="AP1414">
        <v>-1</v>
      </c>
      <c r="AQ1414" cm="1">
        <f t="array" ref="AQ1414">_xll.FDS(A1414,"FF_DEBT_LT(ANN_R,"&amp;F1414&amp;","&amp;G1414&amp;")")</f>
        <v>62300.813000000002</v>
      </c>
      <c r="AR1414" cm="1">
        <f t="array" ref="AR1414">_xll.FDS(A1414,"FF_RD_EXP(ANN_R,"&amp;F1414&amp;","&amp;G1414&amp;")")</f>
        <v>13532.356</v>
      </c>
      <c r="AS1414" t="e" cm="1">
        <f t="array" ref="AS1414">_xll.FDS(A1414,"FF_PTX_INC_FOR(ANN_R,"&amp;F1414&amp;","&amp;G1414&amp;")")</f>
        <v>#N/A</v>
      </c>
      <c r="AT1414" cm="1">
        <f t="array" ref="AT1414">_xll.FDS(A1414,"FF_MKT_VAL_PUBLIC(ANN_R,"&amp;[1]sample_report!E1414&amp;")")</f>
        <v>128904.5883648</v>
      </c>
    </row>
    <row r="1415" spans="1:46" hidden="1" x14ac:dyDescent="0.25">
      <c r="A1415" t="s">
        <v>323</v>
      </c>
      <c r="B1415" t="s">
        <v>324</v>
      </c>
      <c r="C1415" t="s">
        <v>29</v>
      </c>
      <c r="D1415" t="str" cm="1">
        <f t="array" ref="D1415">_xll.FDS(A1415,"FF_MAJOR_IND_NAME")</f>
        <v>TRANSPORTATION</v>
      </c>
      <c r="E1415">
        <v>2018</v>
      </c>
      <c r="F1415" s="4">
        <f t="shared" si="154"/>
        <v>43101</v>
      </c>
      <c r="G1415" s="4">
        <f t="shared" si="155"/>
        <v>43465</v>
      </c>
      <c r="H1415" s="3"/>
      <c r="I1415" s="1" cm="1">
        <f t="array" ref="I1415">_xll.FDS(A1415,"FF_PTX_INC(ANN_R,"&amp;F1415&amp;","&amp;G1415&amp;",,,USD)")</f>
        <v>5069.3831327855596</v>
      </c>
      <c r="J1415" s="1" cm="1">
        <f t="array" ref="J1415">_xll.FDS(A1415,"FF_MKT_VAL(ANN_R,"&amp;F1415&amp;","&amp;G1415&amp;",,,USD)")</f>
        <v>37066.118024796902</v>
      </c>
      <c r="K1415" s="1" cm="1">
        <f t="array" ref="K1415">_xll.FDS(A1415,"FF_SHLDRS_EQ(ANN_R,"&amp;F1415&amp;","&amp;G1415&amp;",,,USD)")</f>
        <v>28729.754535863201</v>
      </c>
      <c r="L1415" s="1" cm="1">
        <f t="array" ref="L1415">_xll.FDS(A1415,"FF_ASSETS(ANN_R,"&amp;F1415&amp;","&amp;G1415&amp;",,,USD)")</f>
        <v>83767.562159599707</v>
      </c>
      <c r="M1415" s="1" cm="1">
        <f t="array" ref="M1415">_xll.FDS(A1415,"FF_TAX_CF(ANN_R,"&amp;F1415&amp;","&amp;G1415&amp;",,,USD)")</f>
        <v>1438.7757674679201</v>
      </c>
      <c r="N1415" s="1" cm="1">
        <f t="array" ref="N1415">_xll.FDS(A1415,"FF_INC_TAX(ANN_R,"&amp;F1415&amp;","&amp;G1415&amp;",,,USD)")</f>
        <v>1551.4594029188199</v>
      </c>
      <c r="O1415" s="1" cm="1">
        <f t="array" ref="O1415">_xll.FDS(A1415,"FF_NET_INC(ANN_R,"&amp;F1415&amp;","&amp;G1415&amp;")")</f>
        <v>395502</v>
      </c>
      <c r="P1415" s="1" cm="1">
        <f t="array" ref="P1415">_xll.FDS(A1415,"FF_ROA(ANN_R,"&amp;F1415&amp;","&amp;G1415&amp;")")</f>
        <v>4.9557440510853796</v>
      </c>
      <c r="Q1415" cm="1">
        <f t="array" ref="Q1415">_xll.FDS(A1415,"FF_TAX_RATE(ANN_R,"&amp;F1415&amp;","&amp;G1415&amp;")")</f>
        <v>30.6045008293999</v>
      </c>
      <c r="R1415" t="e" cm="1">
        <f t="array" ref="R1415">_xll.FDS(A1415,"FF_TAX_REFUND(ANN_R,"&amp;F1415&amp;","&amp;G1415&amp;",,,,,""D=1"")")</f>
        <v>#N/A</v>
      </c>
      <c r="S1415">
        <f t="shared" si="156"/>
        <v>0.31497589090287931</v>
      </c>
      <c r="T1415" s="1" cm="1">
        <f t="array" ref="T1415">_xll.FDS($A1415,"FF_TAX_CF(ANN_R,"&amp;AE1415&amp;","&amp;AF1415&amp;",,,USD)")</f>
        <v>1392.7413061652301</v>
      </c>
      <c r="U1415" s="1" cm="1">
        <f t="array" ref="U1415">_xll.FDS($A1415,"FF_TAX_CF(ANN_R,"&amp;AG1415&amp;","&amp;AH1415&amp;",,,USD)")</f>
        <v>1349.9066085889899</v>
      </c>
      <c r="V1415" s="1" cm="1">
        <f t="array" ref="V1415">_xll.FDS(A1415,"FF_TAX_CF(ANN_R,"&amp;AI1415&amp;","&amp;AJ1415&amp;",,,USD)")</f>
        <v>1108.5463600158701</v>
      </c>
      <c r="W1415" s="1" cm="1">
        <f t="array" ref="W1415">_xll.FDS(A1415,"FF_TAX_CF(ANN_R,"&amp;AK1415&amp;","&amp;AL1415&amp;",,,USD)")</f>
        <v>1695.13562116399</v>
      </c>
      <c r="X1415" s="1" cm="1">
        <f t="array" ref="X1415">_xll.FDS(A1415,"FF_TAX_CF(ANN_R,"&amp;F1415&amp;","&amp;G1415&amp;",,,USD)")</f>
        <v>1438.7757674679201</v>
      </c>
      <c r="Y1415" s="1" cm="1">
        <f t="array" ref="Y1415">_xll.FDS($A1415,"FF_PTX_INC(ANN_R,"&amp;AE1415&amp;","&amp;AF1415&amp;",,,USD)")</f>
        <v>4020.4844578094799</v>
      </c>
      <c r="Z1415" s="1" cm="1">
        <f t="array" ref="Z1415">_xll.FDS($A1415,"FF_PTX_INC(ANN_R,"&amp;AG1415&amp;","&amp;AH1415&amp;",,,USD)")</f>
        <v>3683.8788954708698</v>
      </c>
      <c r="AA1415" s="1" cm="1">
        <f t="array" ref="AA1415">_xll.FDS(A1415,"FF_PTX_INC(ANN_R,"&amp;AI1415&amp;","&amp;AJ1415&amp;",,,USD)")</f>
        <v>4231.2030143737802</v>
      </c>
      <c r="AB1415" s="1" cm="1">
        <f t="array" ref="AB1415">_xll.FDS(A1415,"FF_PTX_INC(ANN_R,"&amp;AK1415&amp;","&amp;AL1415&amp;",,,USD)")</f>
        <v>5171.6864426452703</v>
      </c>
      <c r="AC1415" s="1" cm="1">
        <f t="array" ref="AC1415">_xll.FDS(A1415,"FF_PTX_INC(ANN_R,"&amp;F1415&amp;","&amp;G1415&amp;",,,USD)")</f>
        <v>5069.3831327855596</v>
      </c>
      <c r="AE1415" s="6">
        <f t="shared" si="157"/>
        <v>41640</v>
      </c>
      <c r="AF1415" s="6">
        <f t="shared" si="158"/>
        <v>42004</v>
      </c>
      <c r="AG1415" s="6">
        <f t="shared" si="159"/>
        <v>42005</v>
      </c>
      <c r="AH1415" s="6">
        <f t="shared" si="160"/>
        <v>42369</v>
      </c>
      <c r="AI1415" s="6">
        <f>DATE(YEAR(F1415)+AO1415,MONTH(F1415),DAY(F1415))</f>
        <v>42370</v>
      </c>
      <c r="AJ1415" s="6">
        <f>DATE(YEAR(G1415)+AO1415,MONTH(G1415),DAY(G1415))</f>
        <v>42735</v>
      </c>
      <c r="AK1415" s="6">
        <f>DATE(YEAR(F1415)+AP1415,MONTH(F1415),DAY(F1415))</f>
        <v>42736</v>
      </c>
      <c r="AL1415" s="6">
        <f>DATE(YEAR(G1415)+AP1415,MONTH(G1415),DAY(G1415))</f>
        <v>43100</v>
      </c>
      <c r="AM1415" s="8">
        <v>-4</v>
      </c>
      <c r="AN1415" s="8">
        <v>-3</v>
      </c>
      <c r="AO1415">
        <v>-2</v>
      </c>
      <c r="AP1415">
        <v>-1</v>
      </c>
      <c r="AQ1415" cm="1">
        <f t="array" ref="AQ1415">_xll.FDS(A1415,"FF_DEBT_LT(ANN_R,"&amp;F1415&amp;","&amp;G1415&amp;")")</f>
        <v>4786602</v>
      </c>
      <c r="AR1415" cm="1">
        <f t="array" ref="AR1415">_xll.FDS(A1415,"FF_RD_EXP(ANN_R,"&amp;F1415&amp;","&amp;G1415&amp;")")</f>
        <v>58797</v>
      </c>
      <c r="AS1415" t="e" cm="1">
        <f t="array" ref="AS1415">_xll.FDS(A1415,"FF_PTX_INC_FOR(ANN_R,"&amp;F1415&amp;","&amp;G1415&amp;")")</f>
        <v>#N/A</v>
      </c>
      <c r="AT1415" cm="1">
        <f t="array" ref="AT1415">_xll.FDS(A1415,"FF_MKT_VAL_PUBLIC(ANN_R,"&amp;[1]sample_report!E1415&amp;")")</f>
        <v>2833689.2906591198</v>
      </c>
    </row>
    <row r="1416" spans="1:46" hidden="1" x14ac:dyDescent="0.25">
      <c r="A1416" t="s">
        <v>360</v>
      </c>
      <c r="B1416" t="s">
        <v>361</v>
      </c>
      <c r="C1416" t="s">
        <v>29</v>
      </c>
      <c r="D1416" t="str" cm="1">
        <f t="array" ref="D1416">_xll.FDS(A1416,"FF_MAJOR_IND_NAME")</f>
        <v>TRANSPORTATION</v>
      </c>
      <c r="E1416">
        <v>2018</v>
      </c>
      <c r="F1416" s="4">
        <f t="shared" si="154"/>
        <v>43101</v>
      </c>
      <c r="G1416" s="4">
        <f t="shared" si="155"/>
        <v>43465</v>
      </c>
      <c r="H1416" s="3"/>
      <c r="I1416" s="1" cm="1">
        <f t="array" ref="I1416">_xll.FDS(A1416,"FF_PTX_INC(ANN_R,"&amp;F1416&amp;","&amp;G1416&amp;",,,USD)")</f>
        <v>3803.8869888931499</v>
      </c>
      <c r="J1416" s="1" cm="1">
        <f t="array" ref="J1416">_xll.FDS(A1416,"FF_MKT_VAL(ANN_R,"&amp;F1416&amp;","&amp;G1416&amp;",,,USD)")</f>
        <v>35701.229029851202</v>
      </c>
      <c r="K1416" s="1" cm="1">
        <f t="array" ref="K1416">_xll.FDS(A1416,"FF_SHLDRS_EQ(ANN_R,"&amp;F1416&amp;","&amp;G1416&amp;",,,USD)")</f>
        <v>26886.031346702901</v>
      </c>
      <c r="L1416" s="1" cm="1">
        <f t="array" ref="L1416">_xll.FDS(A1416,"FF_ASSETS(ANN_R,"&amp;F1416&amp;","&amp;G1416&amp;",,,USD)")</f>
        <v>77148.2122716624</v>
      </c>
      <c r="M1416" s="1" cm="1">
        <f t="array" ref="M1416">_xll.FDS(A1416,"FF_TAX_CF(ANN_R,"&amp;F1416&amp;","&amp;G1416&amp;",,,USD)")</f>
        <v>929.80014416575398</v>
      </c>
      <c r="N1416" s="1" cm="1">
        <f t="array" ref="N1416">_xll.FDS(A1416,"FF_INC_TAX(ANN_R,"&amp;F1416&amp;","&amp;G1416&amp;",,,USD)")</f>
        <v>1173.8803512454001</v>
      </c>
      <c r="O1416" s="1" cm="1">
        <f t="array" ref="O1416">_xll.FDS(A1416,"FF_NET_INC(ANN_R,"&amp;F1416&amp;","&amp;G1416&amp;")")</f>
        <v>288957</v>
      </c>
      <c r="P1416" s="1" cm="1">
        <f t="array" ref="P1416">_xll.FDS(A1416,"FF_ROA(ANN_R,"&amp;F1416&amp;","&amp;G1416&amp;")")</f>
        <v>3.5860025311761801</v>
      </c>
      <c r="Q1416" cm="1">
        <f t="array" ref="Q1416">_xll.FDS(A1416,"FF_TAX_RATE(ANN_R,"&amp;F1416&amp;","&amp;G1416&amp;")")</f>
        <v>30.860021727064399</v>
      </c>
      <c r="R1416" t="e" cm="1">
        <f t="array" ref="R1416">_xll.FDS(A1416,"FF_TAX_REFUND(ANN_R,"&amp;F1416&amp;","&amp;G1416&amp;",,,,,""D=1"")")</f>
        <v>#N/A</v>
      </c>
      <c r="S1416">
        <f t="shared" si="156"/>
        <v>0.33217602861969941</v>
      </c>
      <c r="T1416" s="1" cm="1">
        <f t="array" ref="T1416">_xll.FDS($A1416,"FF_TAX_CF(ANN_R,"&amp;AE1416&amp;","&amp;AF1416&amp;",,,USD)")</f>
        <v>1482.82680032589</v>
      </c>
      <c r="U1416" s="1" cm="1">
        <f t="array" ref="U1416">_xll.FDS($A1416,"FF_TAX_CF(ANN_R,"&amp;AG1416&amp;","&amp;AH1416&amp;",,,USD)")</f>
        <v>1031.90991640277</v>
      </c>
      <c r="V1416" s="1" cm="1">
        <f t="array" ref="V1416">_xll.FDS(A1416,"FF_TAX_CF(ANN_R,"&amp;AI1416&amp;","&amp;AJ1416&amp;",,,USD)")</f>
        <v>832.48193359375</v>
      </c>
      <c r="W1416" s="1" cm="1">
        <f t="array" ref="W1416">_xll.FDS(A1416,"FF_TAX_CF(ANN_R,"&amp;AK1416&amp;","&amp;AL1416&amp;",,,USD)")</f>
        <v>1321.0204214789001</v>
      </c>
      <c r="X1416" s="1" cm="1">
        <f t="array" ref="X1416">_xll.FDS(A1416,"FF_TAX_CF(ANN_R,"&amp;F1416&amp;","&amp;G1416&amp;",,,USD)")</f>
        <v>929.80014416575398</v>
      </c>
      <c r="Y1416" s="1" cm="1">
        <f t="array" ref="Y1416">_xll.FDS($A1416,"FF_PTX_INC(ANN_R,"&amp;AE1416&amp;","&amp;AF1416&amp;",,,USD)")</f>
        <v>3240.4522927794601</v>
      </c>
      <c r="Z1416" s="1" cm="1">
        <f t="array" ref="Z1416">_xll.FDS($A1416,"FF_PTX_INC(ANN_R,"&amp;AG1416&amp;","&amp;AH1416&amp;",,,USD)")</f>
        <v>2870.10811949149</v>
      </c>
      <c r="AA1416" s="1" cm="1">
        <f t="array" ref="AA1416">_xll.FDS(A1416,"FF_PTX_INC(ANN_R,"&amp;AI1416&amp;","&amp;AJ1416&amp;",,,USD)")</f>
        <v>3204.91554260254</v>
      </c>
      <c r="AB1416" s="1" cm="1">
        <f t="array" ref="AB1416">_xll.FDS(A1416,"FF_PTX_INC(ANN_R,"&amp;AK1416&amp;","&amp;AL1416&amp;",,,USD)")</f>
        <v>3733.2655834294901</v>
      </c>
      <c r="AC1416" s="1" cm="1">
        <f t="array" ref="AC1416">_xll.FDS(A1416,"FF_PTX_INC(ANN_R,"&amp;F1416&amp;","&amp;G1416&amp;",,,USD)")</f>
        <v>3803.8869888931499</v>
      </c>
      <c r="AE1416" s="6">
        <f t="shared" si="157"/>
        <v>41640</v>
      </c>
      <c r="AF1416" s="6">
        <f t="shared" si="158"/>
        <v>42004</v>
      </c>
      <c r="AG1416" s="6">
        <f t="shared" si="159"/>
        <v>42005</v>
      </c>
      <c r="AH1416" s="6">
        <f t="shared" si="160"/>
        <v>42369</v>
      </c>
      <c r="AI1416" s="6">
        <f>DATE(YEAR(F1416)+AO1416,MONTH(F1416),DAY(F1416))</f>
        <v>42370</v>
      </c>
      <c r="AJ1416" s="6">
        <f>DATE(YEAR(G1416)+AO1416,MONTH(G1416),DAY(G1416))</f>
        <v>42735</v>
      </c>
      <c r="AK1416" s="6">
        <f>DATE(YEAR(F1416)+AP1416,MONTH(F1416),DAY(F1416))</f>
        <v>42736</v>
      </c>
      <c r="AL1416" s="6">
        <f>DATE(YEAR(G1416)+AP1416,MONTH(G1416),DAY(G1416))</f>
        <v>43100</v>
      </c>
      <c r="AM1416" s="8">
        <v>-4</v>
      </c>
      <c r="AN1416" s="8">
        <v>-3</v>
      </c>
      <c r="AO1416">
        <v>-2</v>
      </c>
      <c r="AP1416">
        <v>-1</v>
      </c>
      <c r="AQ1416" cm="1">
        <f t="array" ref="AQ1416">_xll.FDS(A1416,"FF_DEBT_LT(ANN_R,"&amp;F1416&amp;","&amp;G1416&amp;")")</f>
        <v>2909589</v>
      </c>
      <c r="AR1416" cm="1">
        <f t="array" ref="AR1416">_xll.FDS(A1416,"FF_RD_EXP(ANN_R,"&amp;F1416&amp;","&amp;G1416&amp;")")</f>
        <v>18157</v>
      </c>
      <c r="AS1416" t="e" cm="1">
        <f t="array" ref="AS1416">_xll.FDS(A1416,"FF_PTX_INC_FOR(ANN_R,"&amp;F1416&amp;","&amp;G1416&amp;")")</f>
        <v>#N/A</v>
      </c>
      <c r="AT1416" cm="1">
        <f t="array" ref="AT1416">_xll.FDS(A1416,"FF_MKT_VAL_PUBLIC(ANN_R,"&amp;[1]sample_report!E1416&amp;")")</f>
        <v>2966294.4895776501</v>
      </c>
    </row>
    <row r="1417" spans="1:46" hidden="1" x14ac:dyDescent="0.25">
      <c r="A1417" t="s">
        <v>521</v>
      </c>
      <c r="B1417" t="s">
        <v>522</v>
      </c>
      <c r="C1417" t="s">
        <v>502</v>
      </c>
      <c r="D1417" t="str" cm="1">
        <f t="array" ref="D1417">_xll.FDS(A1417,"FF_MAJOR_IND_NAME")</f>
        <v>TRANSPORTATION</v>
      </c>
      <c r="E1417">
        <v>2018</v>
      </c>
      <c r="F1417" s="4">
        <f t="shared" si="154"/>
        <v>43101</v>
      </c>
      <c r="G1417" s="4">
        <f t="shared" si="155"/>
        <v>43465</v>
      </c>
      <c r="H1417" s="3"/>
      <c r="I1417" s="1" cm="1">
        <f t="array" ref="I1417">_xll.FDS(A1417,"FF_PTX_INC(ANN_R,"&amp;F1417&amp;","&amp;G1417&amp;",,,USD)")</f>
        <v>7741</v>
      </c>
      <c r="J1417" s="1" cm="1">
        <f t="array" ref="J1417">_xll.FDS(A1417,"FF_MKT_VAL(ANN_R,"&amp;F1417&amp;","&amp;G1417&amp;",,,USD)")</f>
        <v>100224.5862587</v>
      </c>
      <c r="K1417" s="1" cm="1">
        <f t="array" ref="K1417">_xll.FDS(A1417,"FF_SHLDRS_EQ(ANN_R,"&amp;F1417&amp;","&amp;G1417&amp;",,,USD)")</f>
        <v>20423</v>
      </c>
      <c r="L1417" s="1" cm="1">
        <f t="array" ref="L1417">_xll.FDS(A1417,"FF_ASSETS(ANN_R,"&amp;F1417&amp;","&amp;G1417&amp;",,,USD)")</f>
        <v>59648</v>
      </c>
      <c r="M1417" s="1" cm="1">
        <f t="array" ref="M1417">_xll.FDS(A1417,"FF_TAX_CF(ANN_R,"&amp;F1417&amp;","&amp;G1417&amp;",,,USD)")</f>
        <v>1205</v>
      </c>
      <c r="N1417" s="1" cm="1">
        <f t="array" ref="N1417">_xll.FDS(A1417,"FF_INC_TAX(ANN_R,"&amp;F1417&amp;","&amp;G1417&amp;",,,USD)")</f>
        <v>1775</v>
      </c>
      <c r="O1417" s="1" cm="1">
        <f t="array" ref="O1417">_xll.FDS(A1417,"FF_NET_INC(ANN_R,"&amp;F1417&amp;","&amp;G1417&amp;")")</f>
        <v>5966</v>
      </c>
      <c r="P1417" s="1" cm="1">
        <f t="array" ref="P1417">_xll.FDS(A1417,"FF_ROA(ANN_R,"&amp;F1417&amp;","&amp;G1417&amp;")")</f>
        <v>10.1138357476457</v>
      </c>
      <c r="Q1417" cm="1">
        <f t="array" ref="Q1417">_xll.FDS(A1417,"FF_TAX_RATE(ANN_R,"&amp;F1417&amp;","&amp;G1417&amp;")")</f>
        <v>22.9298540240279</v>
      </c>
      <c r="R1417" t="e" cm="1">
        <f t="array" ref="R1417">_xll.FDS(A1417,"FF_TAX_REFUND(ANN_R,"&amp;F1417&amp;","&amp;G1417&amp;",,,,,""D=1"")")</f>
        <v>#N/A</v>
      </c>
      <c r="S1417">
        <f t="shared" si="156"/>
        <v>0.24416592375058996</v>
      </c>
      <c r="T1417" s="1" cm="1">
        <f t="array" ref="T1417">_xll.FDS($A1417,"FF_TAX_CF(ANN_R,"&amp;AE1417&amp;","&amp;AF1417&amp;",,,USD)")</f>
        <v>2492</v>
      </c>
      <c r="U1417" s="1" cm="1">
        <f t="array" ref="U1417">_xll.FDS($A1417,"FF_TAX_CF(ANN_R,"&amp;AG1417&amp;","&amp;AH1417&amp;",,,USD)")</f>
        <v>2156</v>
      </c>
      <c r="V1417" s="1" cm="1">
        <f t="array" ref="V1417">_xll.FDS(A1417,"FF_TAX_CF(ANN_R,"&amp;AI1417&amp;","&amp;AJ1417&amp;",,,USD)")</f>
        <v>1347</v>
      </c>
      <c r="W1417" s="1" cm="1">
        <f t="array" ref="W1417">_xll.FDS(A1417,"FF_TAX_CF(ANN_R,"&amp;AK1417&amp;","&amp;AL1417&amp;",,,USD)")</f>
        <v>2112</v>
      </c>
      <c r="X1417" s="1" cm="1">
        <f t="array" ref="X1417">_xll.FDS(A1417,"FF_TAX_CF(ANN_R,"&amp;F1417&amp;","&amp;G1417&amp;",,,USD)")</f>
        <v>1205</v>
      </c>
      <c r="Y1417" s="1" cm="1">
        <f t="array" ref="Y1417">_xll.FDS($A1417,"FF_PTX_INC(ANN_R,"&amp;AE1417&amp;","&amp;AF1417&amp;",,,USD)")</f>
        <v>8343</v>
      </c>
      <c r="Z1417" s="1" cm="1">
        <f t="array" ref="Z1417">_xll.FDS($A1417,"FF_PTX_INC(ANN_R,"&amp;AG1417&amp;","&amp;AH1417&amp;",,,USD)")</f>
        <v>7656</v>
      </c>
      <c r="AA1417" s="1" cm="1">
        <f t="array" ref="AA1417">_xll.FDS(A1417,"FF_PTX_INC(ANN_R,"&amp;AI1417&amp;","&amp;AJ1417&amp;",,,USD)")</f>
        <v>6766</v>
      </c>
      <c r="AB1417" s="1" cm="1">
        <f t="array" ref="AB1417">_xll.FDS(A1417,"FF_PTX_INC(ANN_R,"&amp;AK1417&amp;","&amp;AL1417&amp;",,,USD)")</f>
        <v>7632</v>
      </c>
      <c r="AC1417" s="1" cm="1">
        <f t="array" ref="AC1417">_xll.FDS(A1417,"FF_PTX_INC(ANN_R,"&amp;F1417&amp;","&amp;G1417&amp;",,,USD)")</f>
        <v>7741</v>
      </c>
      <c r="AE1417" s="6">
        <f t="shared" si="157"/>
        <v>41640</v>
      </c>
      <c r="AF1417" s="6">
        <f t="shared" si="158"/>
        <v>42004</v>
      </c>
      <c r="AG1417" s="6">
        <f t="shared" si="159"/>
        <v>42005</v>
      </c>
      <c r="AH1417" s="6">
        <f t="shared" si="160"/>
        <v>42369</v>
      </c>
      <c r="AI1417" s="6">
        <f>DATE(YEAR(F1417)+AO1417,MONTH(F1417),DAY(F1417))</f>
        <v>42370</v>
      </c>
      <c r="AJ1417" s="6">
        <f>DATE(YEAR(G1417)+AO1417,MONTH(G1417),DAY(G1417))</f>
        <v>42735</v>
      </c>
      <c r="AK1417" s="6">
        <f>DATE(YEAR(F1417)+AP1417,MONTH(F1417),DAY(F1417))</f>
        <v>42736</v>
      </c>
      <c r="AL1417" s="6">
        <f>DATE(YEAR(G1417)+AP1417,MONTH(G1417),DAY(G1417))</f>
        <v>43100</v>
      </c>
      <c r="AM1417" s="8">
        <v>-4</v>
      </c>
      <c r="AN1417" s="8">
        <v>-3</v>
      </c>
      <c r="AO1417">
        <v>-2</v>
      </c>
      <c r="AP1417">
        <v>-1</v>
      </c>
      <c r="AQ1417" cm="1">
        <f t="array" ref="AQ1417">_xll.FDS(A1417,"FF_DEBT_LT(ANN_R,"&amp;F1417&amp;","&amp;G1417&amp;")")</f>
        <v>20925</v>
      </c>
      <c r="AR1417" t="e" cm="1">
        <f t="array" ref="AR1417">_xll.FDS(A1417,"FF_RD_EXP(ANN_R,"&amp;F1417&amp;","&amp;G1417&amp;")")</f>
        <v>#N/A</v>
      </c>
      <c r="AS1417" t="e" cm="1">
        <f t="array" ref="AS1417">_xll.FDS(A1417,"FF_PTX_INC_FOR(ANN_R,"&amp;F1417&amp;","&amp;G1417&amp;")")</f>
        <v>#N/A</v>
      </c>
      <c r="AT1417" cm="1">
        <f t="array" ref="AT1417">_xll.FDS(A1417,"FF_MKT_VAL_PUBLIC(ANN_R,"&amp;[1]sample_report!E1417&amp;")")</f>
        <v>99960.594698494606</v>
      </c>
    </row>
    <row r="1418" spans="1:46" hidden="1" x14ac:dyDescent="0.25">
      <c r="A1418" t="s">
        <v>570</v>
      </c>
      <c r="B1418" t="s">
        <v>571</v>
      </c>
      <c r="C1418" t="s">
        <v>502</v>
      </c>
      <c r="D1418" t="str" cm="1">
        <f t="array" ref="D1418">_xll.FDS(A1418,"FF_MAJOR_IND_NAME")</f>
        <v>TRANSPORTATION</v>
      </c>
      <c r="E1418">
        <v>2018</v>
      </c>
      <c r="F1418" s="4">
        <f t="shared" si="154"/>
        <v>43101</v>
      </c>
      <c r="G1418" s="4">
        <f t="shared" si="155"/>
        <v>43465</v>
      </c>
      <c r="H1418" s="3"/>
      <c r="I1418" s="1" cm="1">
        <f t="array" ref="I1418">_xll.FDS(A1418,"FF_PTX_INC(ANN_R,"&amp;F1418&amp;","&amp;G1418&amp;",,,USD)")</f>
        <v>4353</v>
      </c>
      <c r="J1418" s="1" cm="1">
        <f t="array" ref="J1418">_xll.FDS(A1418,"FF_MKT_VAL(ANN_R,"&amp;F1418&amp;","&amp;G1418&amp;",,,USD)")</f>
        <v>66247.196140800006</v>
      </c>
      <c r="K1418" s="1" cm="1">
        <f t="array" ref="K1418">_xll.FDS(A1418,"FF_SHLDRS_EQ(ANN_R,"&amp;F1418&amp;","&amp;G1418&amp;",,,USD)")</f>
        <v>19416</v>
      </c>
      <c r="L1418" s="1" cm="1">
        <f t="array" ref="L1418">_xll.FDS(A1418,"FF_ASSETS(ANN_R,"&amp;F1418&amp;","&amp;G1418&amp;",,,USD)")</f>
        <v>52330</v>
      </c>
      <c r="M1418" s="1" cm="1">
        <f t="array" ref="M1418">_xll.FDS(A1418,"FF_TAX_CF(ANN_R,"&amp;F1418&amp;","&amp;G1418&amp;",,,USD)")</f>
        <v>189</v>
      </c>
      <c r="N1418" s="1" cm="1">
        <f t="array" ref="N1418">_xll.FDS(A1418,"FF_INC_TAX(ANN_R,"&amp;F1418&amp;","&amp;G1418&amp;",,,USD)")</f>
        <v>-219</v>
      </c>
      <c r="O1418" s="1" cm="1">
        <f t="array" ref="O1418">_xll.FDS(A1418,"FF_NET_INC(ANN_R,"&amp;F1418&amp;","&amp;G1418&amp;")")</f>
        <v>4566</v>
      </c>
      <c r="P1418" s="1" cm="1">
        <f t="array" ref="P1418">_xll.FDS(A1418,"FF_ROA(ANN_R,"&amp;F1418&amp;","&amp;G1418&amp;")")</f>
        <v>9.0521599492476401</v>
      </c>
      <c r="Q1418" cm="1">
        <f t="array" ref="Q1418">_xll.FDS(A1418,"FF_TAX_RATE(ANN_R,"&amp;F1418&amp;","&amp;G1418&amp;")")</f>
        <v>-5.0310130944176397</v>
      </c>
      <c r="R1418" t="e" cm="1">
        <f t="array" ref="R1418">_xll.FDS(A1418,"FF_TAX_REFUND(ANN_R,"&amp;F1418&amp;","&amp;G1418&amp;",,,,,""D=1"")")</f>
        <v>#N/A</v>
      </c>
      <c r="S1418">
        <f t="shared" si="156"/>
        <v>0.2071376898963106</v>
      </c>
      <c r="T1418" s="1" cm="1">
        <f t="array" ref="T1418">_xll.FDS($A1418,"FF_TAX_CF(ANN_R,"&amp;AE1418&amp;","&amp;AF1418&amp;",,,USD)")</f>
        <v>766</v>
      </c>
      <c r="U1418" s="1" cm="1">
        <f t="array" ref="U1418">_xll.FDS($A1418,"FF_TAX_CF(ANN_R,"&amp;AG1418&amp;","&amp;AH1418&amp;",,,USD)")</f>
        <v>1113</v>
      </c>
      <c r="V1418" s="1" cm="1">
        <f t="array" ref="V1418">_xll.FDS(A1418,"FF_TAX_CF(ANN_R,"&amp;AI1418&amp;","&amp;AJ1418&amp;",,,USD)")</f>
        <v>991</v>
      </c>
      <c r="W1418" s="1" cm="1">
        <f t="array" ref="W1418">_xll.FDS(A1418,"FF_TAX_CF(ANN_R,"&amp;AK1418&amp;","&amp;AL1418&amp;",,,USD)")</f>
        <v>377</v>
      </c>
      <c r="X1418" s="1" cm="1">
        <f t="array" ref="X1418">_xll.FDS(A1418,"FF_TAX_CF(ANN_R,"&amp;F1418&amp;","&amp;G1418&amp;",,,USD)")</f>
        <v>189</v>
      </c>
      <c r="Y1418" s="1" cm="1">
        <f t="array" ref="Y1418">_xll.FDS($A1418,"FF_PTX_INC(ANN_R,"&amp;AE1418&amp;","&amp;AF1418&amp;",,,USD)")</f>
        <v>3289</v>
      </c>
      <c r="Z1418" s="1" cm="1">
        <f t="array" ref="Z1418">_xll.FDS($A1418,"FF_PTX_INC(ANN_R,"&amp;AG1418&amp;","&amp;AH1418&amp;",,,USD)")</f>
        <v>1627</v>
      </c>
      <c r="AA1418" s="1" cm="1">
        <f t="array" ref="AA1418">_xll.FDS(A1418,"FF_PTX_INC(ANN_R,"&amp;AI1418&amp;","&amp;AJ1418&amp;",,,USD)")</f>
        <v>2740</v>
      </c>
      <c r="AB1418" s="1" cm="1">
        <f t="array" ref="AB1418">_xll.FDS(A1418,"FF_PTX_INC(ANN_R,"&amp;AK1418&amp;","&amp;AL1418&amp;",,,USD)")</f>
        <v>4579</v>
      </c>
      <c r="AC1418" s="1" cm="1">
        <f t="array" ref="AC1418">_xll.FDS(A1418,"FF_PTX_INC(ANN_R,"&amp;F1418&amp;","&amp;G1418&amp;",,,USD)")</f>
        <v>4353</v>
      </c>
      <c r="AE1418" s="6">
        <f t="shared" si="157"/>
        <v>41640</v>
      </c>
      <c r="AF1418" s="6">
        <f t="shared" si="158"/>
        <v>42004</v>
      </c>
      <c r="AG1418" s="6">
        <f t="shared" si="159"/>
        <v>42005</v>
      </c>
      <c r="AH1418" s="6">
        <f t="shared" si="160"/>
        <v>42369</v>
      </c>
      <c r="AI1418" s="6">
        <f>DATE(YEAR(F1418)+AO1418,MONTH(F1418),DAY(F1418))</f>
        <v>42370</v>
      </c>
      <c r="AJ1418" s="6">
        <f>DATE(YEAR(G1418)+AO1418,MONTH(G1418),DAY(G1418))</f>
        <v>42735</v>
      </c>
      <c r="AK1418" s="6">
        <f>DATE(YEAR(F1418)+AP1418,MONTH(F1418),DAY(F1418))</f>
        <v>42736</v>
      </c>
      <c r="AL1418" s="6">
        <f>DATE(YEAR(G1418)+AP1418,MONTH(G1418),DAY(G1418))</f>
        <v>43100</v>
      </c>
      <c r="AM1418" s="8">
        <v>-4</v>
      </c>
      <c r="AN1418" s="8">
        <v>-3</v>
      </c>
      <c r="AO1418">
        <v>-2</v>
      </c>
      <c r="AP1418">
        <v>-1</v>
      </c>
      <c r="AQ1418" cm="1">
        <f t="array" ref="AQ1418">_xll.FDS(A1418,"FF_DEBT_LT(ANN_R,"&amp;F1418&amp;","&amp;G1418&amp;")")</f>
        <v>15243</v>
      </c>
      <c r="AR1418" t="e" cm="1">
        <f t="array" ref="AR1418">_xll.FDS(A1418,"FF_RD_EXP(ANN_R,"&amp;F1418&amp;","&amp;G1418&amp;")")</f>
        <v>#N/A</v>
      </c>
      <c r="AS1418" t="e" cm="1">
        <f t="array" ref="AS1418">_xll.FDS(A1418,"FF_PTX_INC_FOR(ANN_R,"&amp;F1418&amp;","&amp;G1418&amp;")")</f>
        <v>#N/A</v>
      </c>
      <c r="AT1418" cm="1">
        <f t="array" ref="AT1418">_xll.FDS(A1418,"FF_MKT_VAL_PUBLIC(ANN_R,"&amp;[1]sample_report!E1418&amp;")")</f>
        <v>36370.5465176039</v>
      </c>
    </row>
    <row r="1419" spans="1:46" hidden="1" x14ac:dyDescent="0.25">
      <c r="A1419" t="s">
        <v>898</v>
      </c>
      <c r="B1419" t="s">
        <v>899</v>
      </c>
      <c r="C1419" t="s">
        <v>502</v>
      </c>
      <c r="D1419" t="str" cm="1">
        <f t="array" ref="D1419">_xll.FDS(A1419,"FF_MAJOR_IND_NAME")</f>
        <v>TRANSPORTATION</v>
      </c>
      <c r="E1419">
        <v>2018</v>
      </c>
      <c r="F1419" s="4">
        <f t="shared" si="154"/>
        <v>43101</v>
      </c>
      <c r="G1419" s="4">
        <f t="shared" si="155"/>
        <v>43465</v>
      </c>
      <c r="H1419" s="3"/>
      <c r="I1419" s="1" cm="1">
        <f t="array" ref="I1419">_xll.FDS(A1419,"FF_PTX_INC(ANN_R,"&amp;F1419&amp;","&amp;G1419&amp;",,,USD)")</f>
        <v>880.27300000000002</v>
      </c>
      <c r="J1419" s="1" cm="1">
        <f t="array" ref="J1419">_xll.FDS(A1419,"FF_MKT_VAL(ANN_R,"&amp;F1419&amp;","&amp;G1419&amp;",,,USD)")</f>
        <v>11544.21156</v>
      </c>
      <c r="K1419" s="1" cm="1">
        <f t="array" ref="K1419">_xll.FDS(A1419,"FF_SHLDRS_EQ(ANN_R,"&amp;F1419&amp;","&amp;G1419&amp;",,,USD)")</f>
        <v>1595.087</v>
      </c>
      <c r="L1419" s="1" cm="1">
        <f t="array" ref="L1419">_xll.FDS(A1419,"FF_ASSETS(ANN_R,"&amp;F1419&amp;","&amp;G1419&amp;",,,USD)")</f>
        <v>4427.4120000000003</v>
      </c>
      <c r="M1419" s="1" cm="1">
        <f t="array" ref="M1419">_xll.FDS(A1419,"FF_TAX_CF(ANN_R,"&amp;F1419&amp;","&amp;G1419&amp;",,,USD)")</f>
        <v>215.64400000000001</v>
      </c>
      <c r="N1419" s="1" cm="1">
        <f t="array" ref="N1419">_xll.FDS(A1419,"FF_INC_TAX(ANN_R,"&amp;F1419&amp;","&amp;G1419&amp;",,,USD)")</f>
        <v>215.768</v>
      </c>
      <c r="O1419" s="1" cm="1">
        <f t="array" ref="O1419">_xll.FDS(A1419,"FF_NET_INC(ANN_R,"&amp;F1419&amp;","&amp;G1419&amp;")")</f>
        <v>664.505</v>
      </c>
      <c r="P1419" s="1" cm="1">
        <f t="array" ref="P1419">_xll.FDS(A1419,"FF_ROA(ANN_R,"&amp;F1419&amp;","&amp;G1419&amp;")")</f>
        <v>15.340785659324499</v>
      </c>
      <c r="Q1419" cm="1">
        <f t="array" ref="Q1419">_xll.FDS(A1419,"FF_TAX_RATE(ANN_R,"&amp;F1419&amp;","&amp;G1419&amp;")")</f>
        <v>24.511486777397501</v>
      </c>
      <c r="R1419" t="e" cm="1">
        <f t="array" ref="R1419">_xll.FDS(A1419,"FF_TAX_REFUND(ANN_R,"&amp;F1419&amp;","&amp;G1419&amp;",,,,,""D=1"")")</f>
        <v>#N/A</v>
      </c>
      <c r="S1419">
        <f t="shared" si="156"/>
        <v>0.3356453833700791</v>
      </c>
      <c r="T1419" s="1" cm="1">
        <f t="array" ref="T1419">_xll.FDS($A1419,"FF_TAX_CF(ANN_R,"&amp;AE1419&amp;","&amp;AF1419&amp;",,,USD)")</f>
        <v>271.97899999999998</v>
      </c>
      <c r="U1419" s="1" cm="1">
        <f t="array" ref="U1419">_xll.FDS($A1419,"FF_TAX_CF(ANN_R,"&amp;AG1419&amp;","&amp;AH1419&amp;",,,USD)")</f>
        <v>311.8</v>
      </c>
      <c r="V1419" s="1" cm="1">
        <f t="array" ref="V1419">_xll.FDS(A1419,"FF_TAX_CF(ANN_R,"&amp;AI1419&amp;","&amp;AJ1419&amp;",,,USD)")</f>
        <v>269.18700000000001</v>
      </c>
      <c r="W1419" s="1" cm="1">
        <f t="array" ref="W1419">_xll.FDS(A1419,"FF_TAX_CF(ANN_R,"&amp;AK1419&amp;","&amp;AL1419&amp;",,,USD)")</f>
        <v>262.86099999999999</v>
      </c>
      <c r="X1419" s="1" cm="1">
        <f t="array" ref="X1419">_xll.FDS(A1419,"FF_TAX_CF(ANN_R,"&amp;F1419&amp;","&amp;G1419&amp;",,,USD)")</f>
        <v>215.64400000000001</v>
      </c>
      <c r="Y1419" s="1" cm="1">
        <f t="array" ref="Y1419">_xll.FDS($A1419,"FF_PTX_INC(ANN_R,"&amp;AE1419&amp;","&amp;AF1419&amp;",,,USD)")</f>
        <v>723.43100000000004</v>
      </c>
      <c r="Z1419" s="1" cm="1">
        <f t="array" ref="Z1419">_xll.FDS($A1419,"FF_PTX_INC(ANN_R,"&amp;AG1419&amp;","&amp;AH1419&amp;",,,USD)")</f>
        <v>822.78099999999995</v>
      </c>
      <c r="AA1419" s="1" cm="1">
        <f t="array" ref="AA1419">_xll.FDS(A1419,"FF_PTX_INC(ANN_R,"&amp;AI1419&amp;","&amp;AJ1419&amp;",,,USD)")</f>
        <v>811.95</v>
      </c>
      <c r="AB1419" s="1" cm="1">
        <f t="array" ref="AB1419">_xll.FDS(A1419,"FF_PTX_INC(ANN_R,"&amp;AK1419&amp;","&amp;AL1419&amp;",,,USD)")</f>
        <v>728.46299999999997</v>
      </c>
      <c r="AC1419" s="1" cm="1">
        <f t="array" ref="AC1419">_xll.FDS(A1419,"FF_PTX_INC(ANN_R,"&amp;F1419&amp;","&amp;G1419&amp;",,,USD)")</f>
        <v>880.27300000000002</v>
      </c>
      <c r="AE1419" s="6">
        <f t="shared" si="157"/>
        <v>41640</v>
      </c>
      <c r="AF1419" s="6">
        <f t="shared" si="158"/>
        <v>42004</v>
      </c>
      <c r="AG1419" s="6">
        <f t="shared" si="159"/>
        <v>42005</v>
      </c>
      <c r="AH1419" s="6">
        <f t="shared" si="160"/>
        <v>42369</v>
      </c>
      <c r="AI1419" s="6">
        <f>DATE(YEAR(F1419)+AO1419,MONTH(F1419),DAY(F1419))</f>
        <v>42370</v>
      </c>
      <c r="AJ1419" s="6">
        <f>DATE(YEAR(G1419)+AO1419,MONTH(G1419),DAY(G1419))</f>
        <v>42735</v>
      </c>
      <c r="AK1419" s="6">
        <f>DATE(YEAR(F1419)+AP1419,MONTH(F1419),DAY(F1419))</f>
        <v>42736</v>
      </c>
      <c r="AL1419" s="6">
        <f>DATE(YEAR(G1419)+AP1419,MONTH(G1419),DAY(G1419))</f>
        <v>43100</v>
      </c>
      <c r="AM1419" s="8">
        <v>-4</v>
      </c>
      <c r="AN1419" s="8">
        <v>-3</v>
      </c>
      <c r="AO1419">
        <v>-2</v>
      </c>
      <c r="AP1419">
        <v>-1</v>
      </c>
      <c r="AQ1419" cm="1">
        <f t="array" ref="AQ1419">_xll.FDS(A1419,"FF_DEBT_LT(ANN_R,"&amp;F1419&amp;","&amp;G1419&amp;")")</f>
        <v>1341.3520000000001</v>
      </c>
      <c r="AR1419" t="e" cm="1">
        <f t="array" ref="AR1419">_xll.FDS(A1419,"FF_RD_EXP(ANN_R,"&amp;F1419&amp;","&amp;G1419&amp;")")</f>
        <v>#N/A</v>
      </c>
      <c r="AS1419" cm="1">
        <f t="array" ref="AS1419">_xll.FDS(A1419,"FF_PTX_INC_FOR(ANN_R,"&amp;F1419&amp;","&amp;G1419&amp;")")</f>
        <v>141.346</v>
      </c>
      <c r="AT1419" cm="1">
        <f t="array" ref="AT1419">_xll.FDS(A1419,"FF_MKT_VAL_PUBLIC(ANN_R,"&amp;[1]sample_report!E1419&amp;")")</f>
        <v>11406.6276466279</v>
      </c>
    </row>
    <row r="1420" spans="1:46" hidden="1" x14ac:dyDescent="0.25">
      <c r="A1420" t="s">
        <v>998</v>
      </c>
      <c r="B1420" t="s">
        <v>999</v>
      </c>
      <c r="C1420" t="s">
        <v>940</v>
      </c>
      <c r="D1420" t="str" cm="1">
        <f t="array" ref="D1420">_xll.FDS(A1420,"FF_MAJOR_IND_NAME")</f>
        <v>TRANSPORTATION</v>
      </c>
      <c r="E1420">
        <v>2018</v>
      </c>
      <c r="F1420" s="4">
        <f t="shared" si="154"/>
        <v>43101</v>
      </c>
      <c r="G1420" s="4">
        <f t="shared" si="155"/>
        <v>43465</v>
      </c>
      <c r="H1420" s="3"/>
      <c r="I1420" s="1" cm="1">
        <f t="array" ref="I1420">_xll.FDS(A1420,"FF_PTX_INC(ANN_R,"&amp;F1420&amp;","&amp;G1420&amp;",,,USD)")</f>
        <v>3053.1922941207899</v>
      </c>
      <c r="J1420" s="1" cm="1">
        <f t="array" ref="J1420">_xll.FDS(A1420,"FF_MKT_VAL(ANN_R,"&amp;F1420&amp;","&amp;G1420&amp;",,,USD)")</f>
        <v>33697.906978512197</v>
      </c>
      <c r="K1420" s="1" cm="1">
        <f t="array" ref="K1420">_xll.FDS(A1420,"FF_SHLDRS_EQ(ANN_R,"&amp;F1420&amp;","&amp;G1420&amp;",,,USD)")</f>
        <v>15535.4081189632</v>
      </c>
      <c r="L1420" s="1" cm="1">
        <f t="array" ref="L1420">_xll.FDS(A1420,"FF_ASSETS(ANN_R,"&amp;F1420&amp;","&amp;G1420&amp;",,,USD)")</f>
        <v>59958.216029405601</v>
      </c>
      <c r="M1420" s="1" cm="1">
        <f t="array" ref="M1420">_xll.FDS(A1420,"FF_TAX_CF(ANN_R,"&amp;F1420&amp;","&amp;G1420&amp;",,,USD)")</f>
        <v>683.07509207725502</v>
      </c>
      <c r="N1420" s="1" cm="1">
        <f t="array" ref="N1420">_xll.FDS(A1420,"FF_INC_TAX(ANN_R,"&amp;F1420&amp;","&amp;G1420&amp;",,,USD)")</f>
        <v>427.06940126419101</v>
      </c>
      <c r="O1420" s="1" cm="1">
        <f t="array" ref="O1420">_xll.FDS(A1420,"FF_NET_INC(ANN_R,"&amp;F1420&amp;","&amp;G1420&amp;")")</f>
        <v>2075</v>
      </c>
      <c r="P1420" s="1" cm="1">
        <f t="array" ref="P1420">_xll.FDS(A1420,"FF_ROA(ANN_R,"&amp;F1420&amp;","&amp;G1420&amp;")")</f>
        <v>4.54356346756005</v>
      </c>
      <c r="Q1420" cm="1">
        <f t="array" ref="Q1420">_xll.FDS(A1420,"FF_TAX_RATE(ANN_R,"&amp;F1420&amp;","&amp;G1420&amp;")")</f>
        <v>13.987635239567201</v>
      </c>
      <c r="R1420" t="e" cm="1">
        <f t="array" ref="R1420">_xll.FDS(A1420,"FF_TAX_REFUND(ANN_R,"&amp;F1420&amp;","&amp;G1420&amp;",,,,,""D=1"")")</f>
        <v>#N/A</v>
      </c>
      <c r="S1420">
        <f t="shared" si="156"/>
        <v>0.20985902783173974</v>
      </c>
      <c r="T1420" s="1" cm="1">
        <f t="array" ref="T1420">_xll.FDS($A1420,"FF_TAX_CF(ANN_R,"&amp;AE1420&amp;","&amp;AF1420&amp;",,,USD)")</f>
        <v>726.89185094833397</v>
      </c>
      <c r="U1420" s="1" cm="1">
        <f t="array" ref="U1420">_xll.FDS($A1420,"FF_TAX_CF(ANN_R,"&amp;AG1420&amp;","&amp;AH1420&amp;",,,USD)")</f>
        <v>648.71867537498497</v>
      </c>
      <c r="V1420" s="1" cm="1">
        <f t="array" ref="V1420">_xll.FDS(A1420,"FF_TAX_CF(ANN_R,"&amp;AI1420&amp;","&amp;AJ1420&amp;",,,USD)")</f>
        <v>584.07214164733898</v>
      </c>
      <c r="W1420" s="1" cm="1">
        <f t="array" ref="W1420">_xll.FDS(A1420,"FF_TAX_CF(ANN_R,"&amp;AK1420&amp;","&amp;AL1420&amp;",,,USD)")</f>
        <v>706.08704400062595</v>
      </c>
      <c r="X1420" s="1" cm="1">
        <f t="array" ref="X1420">_xll.FDS(A1420,"FF_TAX_CF(ANN_R,"&amp;F1420&amp;","&amp;G1420&amp;",,,USD)")</f>
        <v>683.07509207725502</v>
      </c>
      <c r="Y1420" s="1" cm="1">
        <f t="array" ref="Y1420">_xll.FDS($A1420,"FF_PTX_INC(ANN_R,"&amp;AE1420&amp;","&amp;AF1420&amp;",,,USD)")</f>
        <v>3411.6164975166298</v>
      </c>
      <c r="Z1420" s="1" cm="1">
        <f t="array" ref="Z1420">_xll.FDS($A1420,"FF_PTX_INC(ANN_R,"&amp;AG1420&amp;","&amp;AH1420&amp;",,,USD)")</f>
        <v>2278.832269907</v>
      </c>
      <c r="AA1420" s="1" cm="1">
        <f t="array" ref="AA1420">_xll.FDS(A1420,"FF_PTX_INC(ANN_R,"&amp;AI1420&amp;","&amp;AJ1420&amp;",,,USD)")</f>
        <v>3460.1849603653</v>
      </c>
      <c r="AB1420" s="1" cm="1">
        <f t="array" ref="AB1420">_xll.FDS(A1420,"FF_PTX_INC(ANN_R,"&amp;AK1420&amp;","&amp;AL1420&amp;",,,USD)")</f>
        <v>3753.7662658691402</v>
      </c>
      <c r="AC1420" s="1" cm="1">
        <f t="array" ref="AC1420">_xll.FDS(A1420,"FF_PTX_INC(ANN_R,"&amp;F1420&amp;","&amp;G1420&amp;",,,USD)")</f>
        <v>3053.1922941207899</v>
      </c>
      <c r="AE1420" s="6">
        <f t="shared" si="157"/>
        <v>41640</v>
      </c>
      <c r="AF1420" s="6">
        <f t="shared" si="158"/>
        <v>42004</v>
      </c>
      <c r="AG1420" s="6">
        <f t="shared" si="159"/>
        <v>42005</v>
      </c>
      <c r="AH1420" s="6">
        <f t="shared" si="160"/>
        <v>42369</v>
      </c>
      <c r="AI1420" s="6">
        <f>DATE(YEAR(F1420)+AO1420,MONTH(F1420),DAY(F1420))</f>
        <v>42370</v>
      </c>
      <c r="AJ1420" s="6">
        <f>DATE(YEAR(G1420)+AO1420,MONTH(G1420),DAY(G1420))</f>
        <v>42735</v>
      </c>
      <c r="AK1420" s="6">
        <f>DATE(YEAR(F1420)+AP1420,MONTH(F1420),DAY(F1420))</f>
        <v>42736</v>
      </c>
      <c r="AL1420" s="6">
        <f>DATE(YEAR(G1420)+AP1420,MONTH(G1420),DAY(G1420))</f>
        <v>43100</v>
      </c>
      <c r="AM1420" s="8">
        <v>-4</v>
      </c>
      <c r="AN1420" s="8">
        <v>-3</v>
      </c>
      <c r="AO1420">
        <v>-2</v>
      </c>
      <c r="AP1420">
        <v>-1</v>
      </c>
      <c r="AQ1420" cm="1">
        <f t="array" ref="AQ1420">_xll.FDS(A1420,"FF_DEBT_LT(ANN_R,"&amp;F1420&amp;","&amp;G1420&amp;")")</f>
        <v>13869</v>
      </c>
      <c r="AR1420" t="e" cm="1">
        <f t="array" ref="AR1420">_xll.FDS(A1420,"FF_RD_EXP(ANN_R,"&amp;F1420&amp;","&amp;G1420&amp;")")</f>
        <v>#N/A</v>
      </c>
      <c r="AS1420" t="e" cm="1">
        <f t="array" ref="AS1420">_xll.FDS(A1420,"FF_PTX_INC_FOR(ANN_R,"&amp;F1420&amp;","&amp;G1420&amp;")")</f>
        <v>#N/A</v>
      </c>
      <c r="AT1420" cm="1">
        <f t="array" ref="AT1420">_xll.FDS(A1420,"FF_MKT_VAL_PUBLIC(ANN_R,"&amp;[1]sample_report!E1420&amp;")")</f>
        <v>23333.903501287299</v>
      </c>
    </row>
    <row r="1421" spans="1:46" hidden="1" x14ac:dyDescent="0.25">
      <c r="A1421" t="s">
        <v>1350</v>
      </c>
      <c r="B1421" t="s">
        <v>1351</v>
      </c>
      <c r="C1421" t="s">
        <v>940</v>
      </c>
      <c r="D1421" t="str" cm="1">
        <f t="array" ref="D1421">_xll.FDS(A1421,"FF_MAJOR_IND_NAME")</f>
        <v>TRANSPORTATION</v>
      </c>
      <c r="E1421">
        <v>2018</v>
      </c>
      <c r="F1421" s="4">
        <f t="shared" si="154"/>
        <v>43101</v>
      </c>
      <c r="G1421" s="4">
        <f t="shared" si="155"/>
        <v>43465</v>
      </c>
      <c r="H1421" s="3"/>
      <c r="I1421" s="1" cm="1">
        <f t="array" ref="I1421">_xll.FDS(A1421,"FF_PTX_INC(ANN_R,"&amp;F1421&amp;","&amp;G1421&amp;",,,USD)")</f>
        <v>664.78897130489304</v>
      </c>
      <c r="J1421" s="1" cm="1">
        <f t="array" ref="J1421">_xll.FDS(A1421,"FF_MKT_VAL(ANN_R,"&amp;F1421&amp;","&amp;G1421&amp;",,,USD)")</f>
        <v>9349.6653593367992</v>
      </c>
      <c r="K1421" s="1" cm="1">
        <f t="array" ref="K1421">_xll.FDS(A1421,"FF_SHLDRS_EQ(ANN_R,"&amp;F1421&amp;","&amp;G1421&amp;",,,USD)")</f>
        <v>2366.5490719556801</v>
      </c>
      <c r="L1421" s="1" cm="1">
        <f t="array" ref="L1421">_xll.FDS(A1421,"FF_ASSETS(ANN_R,"&amp;F1421&amp;","&amp;G1421&amp;",,,USD)")</f>
        <v>8216.2761084795002</v>
      </c>
      <c r="M1421" s="1" cm="1">
        <f t="array" ref="M1421">_xll.FDS(A1421,"FF_TAX_CF(ANN_R,"&amp;F1421&amp;","&amp;G1421&amp;",,,USD)")</f>
        <v>161.27178771495801</v>
      </c>
      <c r="N1421" s="1" cm="1">
        <f t="array" ref="N1421">_xll.FDS(A1421,"FF_INC_TAX(ANN_R,"&amp;F1421&amp;","&amp;G1421&amp;",,,USD)")</f>
        <v>181.68145799636801</v>
      </c>
      <c r="O1421" s="1" cm="1">
        <f t="array" ref="O1421">_xll.FDS(A1421,"FF_NET_INC(ANN_R,"&amp;F1421&amp;","&amp;G1421&amp;")")</f>
        <v>447</v>
      </c>
      <c r="P1421" s="1" cm="1">
        <f t="array" ref="P1421">_xll.FDS(A1421,"FF_ROA(ANN_R,"&amp;F1421&amp;","&amp;G1421&amp;")")</f>
        <v>6.4992657429082401</v>
      </c>
      <c r="Q1421" cm="1">
        <f t="array" ref="Q1421">_xll.FDS(A1421,"FF_TAX_RATE(ANN_R,"&amp;F1421&amp;","&amp;G1421&amp;")")</f>
        <v>27.329192546583901</v>
      </c>
      <c r="R1421" t="e" cm="1">
        <f t="array" ref="R1421">_xll.FDS(A1421,"FF_TAX_REFUND(ANN_R,"&amp;F1421&amp;","&amp;G1421&amp;",,,,,""D=1"")")</f>
        <v>#N/A</v>
      </c>
      <c r="S1421">
        <f t="shared" si="156"/>
        <v>0.37633463485791291</v>
      </c>
      <c r="T1421" s="1" cm="1">
        <f t="array" ref="T1421">_xll.FDS($A1421,"FF_TAX_CF(ANN_R,"&amp;AE1421&amp;","&amp;AF1421&amp;",,,USD)")</f>
        <v>209.31301839351701</v>
      </c>
      <c r="U1421" s="1" cm="1">
        <f t="array" ref="U1421">_xll.FDS($A1421,"FF_TAX_CF(ANN_R,"&amp;AG1421&amp;","&amp;AH1421&amp;",,,USD)")</f>
        <v>150.813230514526</v>
      </c>
      <c r="V1421" s="1" cm="1">
        <f t="array" ref="V1421">_xll.FDS(A1421,"FF_TAX_CF(ANN_R,"&amp;AI1421&amp;","&amp;AJ1421&amp;",,,USD)")</f>
        <v>161.61541646718999</v>
      </c>
      <c r="W1421" s="1" cm="1">
        <f t="array" ref="W1421">_xll.FDS(A1421,"FF_TAX_CF(ANN_R,"&amp;AK1421&amp;","&amp;AL1421&amp;",,,USD)")</f>
        <v>163.09933955669399</v>
      </c>
      <c r="X1421" s="1" cm="1">
        <f t="array" ref="X1421">_xll.FDS(A1421,"FF_TAX_CF(ANN_R,"&amp;F1421&amp;","&amp;G1421&amp;",,,USD)")</f>
        <v>161.27178771495801</v>
      </c>
      <c r="Y1421" s="1" cm="1">
        <f t="array" ref="Y1421">_xll.FDS($A1421,"FF_PTX_INC(ANN_R,"&amp;AE1421&amp;","&amp;AF1421&amp;",,,USD)")</f>
        <v>340.49842725992198</v>
      </c>
      <c r="Z1421" s="1" cm="1">
        <f t="array" ref="Z1421">_xll.FDS($A1421,"FF_PTX_INC(ANN_R,"&amp;AG1421&amp;","&amp;AH1421&amp;",,,USD)")</f>
        <v>323.47220103740699</v>
      </c>
      <c r="AA1421" s="1" cm="1">
        <f t="array" ref="AA1421">_xll.FDS(A1421,"FF_PTX_INC(ANN_R,"&amp;AI1421&amp;","&amp;AJ1421&amp;",,,USD)")</f>
        <v>428.09833109378798</v>
      </c>
      <c r="AB1421" s="1" cm="1">
        <f t="array" ref="AB1421">_xll.FDS(A1421,"FF_PTX_INC(ANN_R,"&amp;AK1421&amp;","&amp;AL1421&amp;",,,USD)")</f>
        <v>491.44109436273601</v>
      </c>
      <c r="AC1421" s="1" cm="1">
        <f t="array" ref="AC1421">_xll.FDS(A1421,"FF_PTX_INC(ANN_R,"&amp;F1421&amp;","&amp;G1421&amp;",,,USD)")</f>
        <v>664.78897130489304</v>
      </c>
      <c r="AE1421" s="6">
        <f t="shared" si="157"/>
        <v>41640</v>
      </c>
      <c r="AF1421" s="6">
        <f t="shared" si="158"/>
        <v>42004</v>
      </c>
      <c r="AG1421" s="6">
        <f t="shared" si="159"/>
        <v>42005</v>
      </c>
      <c r="AH1421" s="6">
        <f t="shared" si="160"/>
        <v>42369</v>
      </c>
      <c r="AI1421" s="6">
        <f>DATE(YEAR(F1421)+AO1421,MONTH(F1421),DAY(F1421))</f>
        <v>42370</v>
      </c>
      <c r="AJ1421" s="6">
        <f>DATE(YEAR(G1421)+AO1421,MONTH(G1421),DAY(G1421))</f>
        <v>42735</v>
      </c>
      <c r="AK1421" s="6">
        <f>DATE(YEAR(F1421)+AP1421,MONTH(F1421),DAY(F1421))</f>
        <v>42736</v>
      </c>
      <c r="AL1421" s="6">
        <f>DATE(YEAR(G1421)+AP1421,MONTH(G1421),DAY(G1421))</f>
        <v>43100</v>
      </c>
      <c r="AM1421" s="8">
        <v>-4</v>
      </c>
      <c r="AN1421" s="8">
        <v>-3</v>
      </c>
      <c r="AO1421">
        <v>-2</v>
      </c>
      <c r="AP1421">
        <v>-1</v>
      </c>
      <c r="AQ1421" cm="1">
        <f t="array" ref="AQ1421">_xll.FDS(A1421,"FF_DEBT_LT(ANN_R,"&amp;F1421&amp;","&amp;G1421&amp;")")</f>
        <v>879.8</v>
      </c>
      <c r="AR1421" cm="1">
        <f t="array" ref="AR1421">_xll.FDS(A1421,"FF_RD_EXP(ANN_R,"&amp;F1421&amp;","&amp;G1421&amp;")")</f>
        <v>59.5</v>
      </c>
      <c r="AS1421" t="e" cm="1">
        <f t="array" ref="AS1421">_xll.FDS(A1421,"FF_PTX_INC_FOR(ANN_R,"&amp;F1421&amp;","&amp;G1421&amp;")")</f>
        <v>#N/A</v>
      </c>
      <c r="AT1421" cm="1">
        <f t="array" ref="AT1421">_xll.FDS(A1421,"FF_MKT_VAL_PUBLIC(ANN_R,"&amp;[1]sample_report!E1421&amp;")")</f>
        <v>8121.3314446094701</v>
      </c>
    </row>
    <row r="1422" spans="1:46" hidden="1" x14ac:dyDescent="0.25">
      <c r="A1422" t="s">
        <v>1366</v>
      </c>
      <c r="B1422" t="s">
        <v>1367</v>
      </c>
      <c r="C1422" t="s">
        <v>1094</v>
      </c>
      <c r="D1422" t="str" cm="1">
        <f t="array" ref="D1422">_xll.FDS(A1422,"FF_MAJOR_IND_NAME")</f>
        <v>TRANSPORTATION</v>
      </c>
      <c r="E1422">
        <v>2018</v>
      </c>
      <c r="F1422" s="4">
        <f t="shared" si="154"/>
        <v>43101</v>
      </c>
      <c r="G1422" s="4">
        <f t="shared" si="155"/>
        <v>43465</v>
      </c>
      <c r="H1422" s="3"/>
      <c r="I1422" s="1" cm="1">
        <f t="array" ref="I1422">_xll.FDS(A1422,"FF_PTX_INC(ANN_R,"&amp;F1422&amp;","&amp;G1422&amp;",,,USD)")</f>
        <v>2025.86387213278</v>
      </c>
      <c r="J1422" s="1" cm="1">
        <f t="array" ref="J1422">_xll.FDS(A1422,"FF_MKT_VAL(ANN_R,"&amp;F1422&amp;","&amp;G1422&amp;",,,USD)")</f>
        <v>23277.3913040757</v>
      </c>
      <c r="K1422" s="1" cm="1">
        <f t="array" ref="K1422">_xll.FDS(A1422,"FF_SHLDRS_EQ(ANN_R,"&amp;F1422&amp;","&amp;G1422&amp;",,,USD)")</f>
        <v>6898.7603281441898</v>
      </c>
      <c r="L1422" s="1" cm="1">
        <f t="array" ref="L1422">_xll.FDS(A1422,"FF_ASSETS(ANN_R,"&amp;F1422&amp;","&amp;G1422&amp;",,,USD)")</f>
        <v>17031.8714527595</v>
      </c>
      <c r="M1422" s="1" cm="1">
        <f t="array" ref="M1422">_xll.FDS(A1422,"FF_TAX_CF(ANN_R,"&amp;F1422&amp;","&amp;G1422&amp;",,,USD)")</f>
        <v>468.16716276264202</v>
      </c>
      <c r="N1422" s="1" cm="1">
        <f t="array" ref="N1422">_xll.FDS(A1422,"FF_INC_TAX(ANN_R,"&amp;F1422&amp;","&amp;G1422&amp;",,,USD)")</f>
        <v>483.227847780704</v>
      </c>
      <c r="O1422" s="1" cm="1">
        <f t="array" ref="O1422">_xll.FDS(A1422,"FF_NET_INC(ANN_R,"&amp;F1422&amp;","&amp;G1422&amp;")")</f>
        <v>1327.8820000000001</v>
      </c>
      <c r="P1422" s="1" cm="1">
        <f t="array" ref="P1422">_xll.FDS(A1422,"FF_ROA(ANN_R,"&amp;F1422&amp;","&amp;G1422&amp;")")</f>
        <v>8.7920276237215393</v>
      </c>
      <c r="Q1422" cm="1">
        <f t="array" ref="Q1422">_xll.FDS(A1422,"FF_TAX_RATE(ANN_R,"&amp;F1422&amp;","&amp;G1422&amp;")")</f>
        <v>23.852927851069001</v>
      </c>
      <c r="R1422" t="e" cm="1">
        <f t="array" ref="R1422">_xll.FDS(A1422,"FF_TAX_REFUND(ANN_R,"&amp;F1422&amp;","&amp;G1422&amp;",,,,,""D=1"")")</f>
        <v>#N/A</v>
      </c>
      <c r="S1422">
        <f t="shared" si="156"/>
        <v>0.20624612577433638</v>
      </c>
      <c r="T1422" s="1" cm="1">
        <f t="array" ref="T1422">_xll.FDS($A1422,"FF_TAX_CF(ANN_R,"&amp;AE1422&amp;","&amp;AF1422&amp;",,,USD)")</f>
        <v>251.195518746972</v>
      </c>
      <c r="U1422" s="1" cm="1">
        <f t="array" ref="U1422">_xll.FDS($A1422,"FF_TAX_CF(ANN_R,"&amp;AG1422&amp;","&amp;AH1422&amp;",,,USD)")</f>
        <v>184.23721272730799</v>
      </c>
      <c r="V1422" s="1" cm="1">
        <f t="array" ref="V1422">_xll.FDS(A1422,"FF_TAX_CF(ANN_R,"&amp;AI1422&amp;","&amp;AJ1422&amp;",,,USD)")</f>
        <v>341.83596427977102</v>
      </c>
      <c r="W1422" s="1" cm="1">
        <f t="array" ref="W1422">_xll.FDS(A1422,"FF_TAX_CF(ANN_R,"&amp;AK1422&amp;","&amp;AL1422&amp;",,,USD)")</f>
        <v>297.199481188059</v>
      </c>
      <c r="X1422" s="1" cm="1">
        <f t="array" ref="X1422">_xll.FDS(A1422,"FF_TAX_CF(ANN_R,"&amp;F1422&amp;","&amp;G1422&amp;",,,USD)")</f>
        <v>468.16716276264202</v>
      </c>
      <c r="Y1422" s="1" cm="1">
        <f t="array" ref="Y1422">_xll.FDS($A1422,"FF_PTX_INC(ANN_R,"&amp;AE1422&amp;","&amp;AF1422&amp;",,,USD)")</f>
        <v>876.41403526639897</v>
      </c>
      <c r="Z1422" s="1" cm="1">
        <f t="array" ref="Z1422">_xll.FDS($A1422,"FF_PTX_INC(ANN_R,"&amp;AG1422&amp;","&amp;AH1422&amp;",,,USD)")</f>
        <v>1138.3804029145199</v>
      </c>
      <c r="AA1422" s="1" cm="1">
        <f t="array" ref="AA1422">_xll.FDS(A1422,"FF_PTX_INC(ANN_R,"&amp;AI1422&amp;","&amp;AJ1422&amp;",,,USD)")</f>
        <v>1659.29364455819</v>
      </c>
      <c r="AB1422" s="1" cm="1">
        <f t="array" ref="AB1422">_xll.FDS(A1422,"FF_PTX_INC(ANN_R,"&amp;AK1422&amp;","&amp;AL1422&amp;",,,USD)")</f>
        <v>1779.6326138710999</v>
      </c>
      <c r="AC1422" s="1" cm="1">
        <f t="array" ref="AC1422">_xll.FDS(A1422,"FF_PTX_INC(ANN_R,"&amp;F1422&amp;","&amp;G1422&amp;",,,USD)")</f>
        <v>2025.86387213278</v>
      </c>
      <c r="AE1422" s="6">
        <f t="shared" si="157"/>
        <v>41640</v>
      </c>
      <c r="AF1422" s="6">
        <f t="shared" si="158"/>
        <v>42004</v>
      </c>
      <c r="AG1422" s="6">
        <f t="shared" si="159"/>
        <v>42005</v>
      </c>
      <c r="AH1422" s="6">
        <f t="shared" si="160"/>
        <v>42369</v>
      </c>
      <c r="AI1422" s="6">
        <f>DATE(YEAR(F1422)+AO1422,MONTH(F1422),DAY(F1422))</f>
        <v>42370</v>
      </c>
      <c r="AJ1422" s="6">
        <f>DATE(YEAR(G1422)+AO1422,MONTH(G1422),DAY(G1422))</f>
        <v>42735</v>
      </c>
      <c r="AK1422" s="6">
        <f>DATE(YEAR(F1422)+AP1422,MONTH(F1422),DAY(F1422))</f>
        <v>42736</v>
      </c>
      <c r="AL1422" s="6">
        <f>DATE(YEAR(G1422)+AP1422,MONTH(G1422),DAY(G1422))</f>
        <v>43100</v>
      </c>
      <c r="AM1422" s="8">
        <v>-4</v>
      </c>
      <c r="AN1422" s="8">
        <v>-3</v>
      </c>
      <c r="AO1422">
        <v>-2</v>
      </c>
      <c r="AP1422">
        <v>-1</v>
      </c>
      <c r="AQ1422" cm="1">
        <f t="array" ref="AQ1422">_xll.FDS(A1422,"FF_DEBT_LT(ANN_R,"&amp;F1422&amp;","&amp;G1422&amp;")")</f>
        <v>6449.5569999999998</v>
      </c>
      <c r="AR1422" t="e" cm="1">
        <f t="array" ref="AR1422">_xll.FDS(A1422,"FF_RD_EXP(ANN_R,"&amp;F1422&amp;","&amp;G1422&amp;")")</f>
        <v>#N/A</v>
      </c>
      <c r="AS1422" t="e" cm="1">
        <f t="array" ref="AS1422">_xll.FDS(A1422,"FF_PTX_INC_FOR(ANN_R,"&amp;F1422&amp;","&amp;G1422&amp;")")</f>
        <v>#N/A</v>
      </c>
      <c r="AT1422" cm="1">
        <f t="array" ref="AT1422">_xll.FDS(A1422,"FF_MKT_VAL_PUBLIC(ANN_R,"&amp;[1]sample_report!E1422&amp;")")</f>
        <v>9977.625</v>
      </c>
    </row>
    <row r="1423" spans="1:46" hidden="1" x14ac:dyDescent="0.25">
      <c r="A1423" t="s">
        <v>323</v>
      </c>
      <c r="B1423" t="s">
        <v>324</v>
      </c>
      <c r="C1423" t="s">
        <v>29</v>
      </c>
      <c r="D1423" t="str" cm="1">
        <f t="array" ref="D1423">_xll.FDS(A1423,"FF_MAJOR_IND_NAME")</f>
        <v>TRANSPORTATION</v>
      </c>
      <c r="E1423">
        <v>2019</v>
      </c>
      <c r="F1423" s="4">
        <f t="shared" si="154"/>
        <v>43466</v>
      </c>
      <c r="G1423" s="4">
        <f t="shared" si="155"/>
        <v>43830</v>
      </c>
      <c r="H1423" s="3"/>
      <c r="I1423" s="1" cm="1">
        <f t="array" ref="I1423">_xll.FDS(A1423,"FF_PTX_INC(ANN_R,"&amp;F1423&amp;","&amp;G1423&amp;",,,USD)")</f>
        <v>5683.5104783978304</v>
      </c>
      <c r="J1423" s="1" cm="1">
        <f t="array" ref="J1423">_xll.FDS(A1423,"FF_MKT_VAL(ANN_R,"&amp;F1423&amp;","&amp;G1423&amp;",,,USD)")</f>
        <v>45544.911443015299</v>
      </c>
      <c r="K1423" s="1" cm="1">
        <f t="array" ref="K1423">_xll.FDS(A1423,"FF_SHLDRS_EQ(ANN_R,"&amp;F1423&amp;","&amp;G1423&amp;",,,USD)")</f>
        <v>31361.930295452501</v>
      </c>
      <c r="L1423" s="1" cm="1">
        <f t="array" ref="L1423">_xll.FDS(A1423,"FF_ASSETS(ANN_R,"&amp;F1423&amp;","&amp;G1423&amp;",,,USD)")</f>
        <v>83983.788970485301</v>
      </c>
      <c r="M1423" s="1" cm="1">
        <f t="array" ref="M1423">_xll.FDS(A1423,"FF_TAX_CF(ANN_R,"&amp;F1423&amp;","&amp;G1423&amp;",,,USD)")</f>
        <v>1755.6209496054801</v>
      </c>
      <c r="N1423" s="1" cm="1">
        <f t="array" ref="N1423">_xll.FDS(A1423,"FF_INC_TAX(ANN_R,"&amp;F1423&amp;","&amp;G1423&amp;",,,USD)")</f>
        <v>1670.35084343888</v>
      </c>
      <c r="O1423" s="1" cm="1">
        <f t="array" ref="O1423">_xll.FDS(A1423,"FF_NET_INC(ANN_R,"&amp;F1423&amp;","&amp;G1423&amp;")")</f>
        <v>438715</v>
      </c>
      <c r="P1423" s="1" cm="1">
        <f t="array" ref="P1423">_xll.FDS(A1423,"FF_ROA(ANN_R,"&amp;F1423&amp;","&amp;G1423&amp;")")</f>
        <v>4.81987156201071</v>
      </c>
      <c r="Q1423" cm="1">
        <f t="array" ref="Q1423">_xll.FDS(A1423,"FF_TAX_RATE(ANN_R,"&amp;F1423&amp;","&amp;G1423&amp;")")</f>
        <v>29.3894213758843</v>
      </c>
      <c r="R1423" t="e" cm="1">
        <f t="array" ref="R1423">_xll.FDS(A1423,"FF_TAX_REFUND(ANN_R,"&amp;F1423&amp;","&amp;G1423&amp;",,,,,""D=1"")")</f>
        <v>#N/A</v>
      </c>
      <c r="S1423">
        <f t="shared" si="156"/>
        <v>0.30822523062781054</v>
      </c>
      <c r="T1423" s="1" cm="1">
        <f t="array" ref="T1423">_xll.FDS($A1423,"FF_TAX_CF(ANN_R,"&amp;AE1423&amp;","&amp;AF1423&amp;",,,USD)")</f>
        <v>1349.9066085889899</v>
      </c>
      <c r="U1423" s="1" cm="1">
        <f t="array" ref="U1423">_xll.FDS($A1423,"FF_TAX_CF(ANN_R,"&amp;AG1423&amp;","&amp;AH1423&amp;",,,USD)")</f>
        <v>1108.5463600158701</v>
      </c>
      <c r="V1423" s="1" cm="1">
        <f t="array" ref="V1423">_xll.FDS(A1423,"FF_TAX_CF(ANN_R,"&amp;AI1423&amp;","&amp;AJ1423&amp;",,,USD)")</f>
        <v>1695.13562116399</v>
      </c>
      <c r="W1423" s="1" cm="1">
        <f t="array" ref="W1423">_xll.FDS(A1423,"FF_TAX_CF(ANN_R,"&amp;AK1423&amp;","&amp;AL1423&amp;",,,USD)")</f>
        <v>1438.7757674679201</v>
      </c>
      <c r="X1423" s="1" cm="1">
        <f t="array" ref="X1423">_xll.FDS(A1423,"FF_TAX_CF(ANN_R,"&amp;F1423&amp;","&amp;G1423&amp;",,,USD)")</f>
        <v>1755.6209496054801</v>
      </c>
      <c r="Y1423" s="1" cm="1">
        <f t="array" ref="Y1423">_xll.FDS($A1423,"FF_PTX_INC(ANN_R,"&amp;AE1423&amp;","&amp;AF1423&amp;",,,USD)")</f>
        <v>3683.8788954708698</v>
      </c>
      <c r="Z1423" s="1" cm="1">
        <f t="array" ref="Z1423">_xll.FDS($A1423,"FF_PTX_INC(ANN_R,"&amp;AG1423&amp;","&amp;AH1423&amp;",,,USD)")</f>
        <v>4231.2030143737802</v>
      </c>
      <c r="AA1423" s="1" cm="1">
        <f t="array" ref="AA1423">_xll.FDS(A1423,"FF_PTX_INC(ANN_R,"&amp;AI1423&amp;","&amp;AJ1423&amp;",,,USD)")</f>
        <v>5171.6864426452703</v>
      </c>
      <c r="AB1423" s="1" cm="1">
        <f t="array" ref="AB1423">_xll.FDS(A1423,"FF_PTX_INC(ANN_R,"&amp;AK1423&amp;","&amp;AL1423&amp;",,,USD)")</f>
        <v>5069.3831327855596</v>
      </c>
      <c r="AC1423" s="1" cm="1">
        <f t="array" ref="AC1423">_xll.FDS(A1423,"FF_PTX_INC(ANN_R,"&amp;F1423&amp;","&amp;G1423&amp;",,,USD)")</f>
        <v>5683.5104783978304</v>
      </c>
      <c r="AE1423" s="6">
        <f t="shared" si="157"/>
        <v>42005</v>
      </c>
      <c r="AF1423" s="6">
        <f t="shared" si="158"/>
        <v>42369</v>
      </c>
      <c r="AG1423" s="6">
        <f t="shared" si="159"/>
        <v>42370</v>
      </c>
      <c r="AH1423" s="6">
        <f t="shared" si="160"/>
        <v>42735</v>
      </c>
      <c r="AI1423" s="6">
        <f>DATE(YEAR(F1423)+AO1423,MONTH(F1423),DAY(F1423))</f>
        <v>42736</v>
      </c>
      <c r="AJ1423" s="6">
        <f>DATE(YEAR(G1423)+AO1423,MONTH(G1423),DAY(G1423))</f>
        <v>43100</v>
      </c>
      <c r="AK1423" s="6">
        <f>DATE(YEAR(F1423)+AP1423,MONTH(F1423),DAY(F1423))</f>
        <v>43101</v>
      </c>
      <c r="AL1423" s="6">
        <f>DATE(YEAR(G1423)+AP1423,MONTH(G1423),DAY(G1423))</f>
        <v>43465</v>
      </c>
      <c r="AM1423" s="8">
        <v>-4</v>
      </c>
      <c r="AN1423" s="8">
        <v>-3</v>
      </c>
      <c r="AO1423">
        <v>-2</v>
      </c>
      <c r="AP1423">
        <v>-1</v>
      </c>
      <c r="AQ1423" cm="1">
        <f t="array" ref="AQ1423">_xll.FDS(A1423,"FF_DEBT_LT(ANN_R,"&amp;F1423&amp;","&amp;G1423&amp;")")</f>
        <v>4747328</v>
      </c>
      <c r="AR1423" cm="1">
        <f t="array" ref="AR1423">_xll.FDS(A1423,"FF_RD_EXP(ANN_R,"&amp;F1423&amp;","&amp;G1423&amp;")")</f>
        <v>55001</v>
      </c>
      <c r="AS1423" t="e" cm="1">
        <f t="array" ref="AS1423">_xll.FDS(A1423,"FF_PTX_INC_FOR(ANN_R,"&amp;F1423&amp;","&amp;G1423&amp;")")</f>
        <v>#N/A</v>
      </c>
      <c r="AT1423" cm="1">
        <f t="array" ref="AT1423">_xll.FDS(A1423,"FF_MKT_VAL_PUBLIC(ANN_R,"&amp;[1]sample_report!E1423&amp;")")</f>
        <v>1976946.64132841</v>
      </c>
    </row>
    <row r="1424" spans="1:46" hidden="1" x14ac:dyDescent="0.25">
      <c r="A1424" t="s">
        <v>360</v>
      </c>
      <c r="B1424" t="s">
        <v>361</v>
      </c>
      <c r="C1424" t="s">
        <v>29</v>
      </c>
      <c r="D1424" t="str" cm="1">
        <f t="array" ref="D1424">_xll.FDS(A1424,"FF_MAJOR_IND_NAME")</f>
        <v>TRANSPORTATION</v>
      </c>
      <c r="E1424">
        <v>2019</v>
      </c>
      <c r="F1424" s="4">
        <f t="shared" si="154"/>
        <v>43466</v>
      </c>
      <c r="G1424" s="4">
        <f t="shared" si="155"/>
        <v>43830</v>
      </c>
      <c r="H1424" s="3"/>
      <c r="I1424" s="1" cm="1">
        <f t="array" ref="I1424">_xll.FDS(A1424,"FF_PTX_INC(ANN_R,"&amp;F1424&amp;","&amp;G1424&amp;",,,USD)")</f>
        <v>3865.1002152096498</v>
      </c>
      <c r="J1424" s="1" cm="1">
        <f t="array" ref="J1424">_xll.FDS(A1424,"FF_MKT_VAL(ANN_R,"&amp;F1424&amp;","&amp;G1424&amp;",,,USD)")</f>
        <v>36778.199630919902</v>
      </c>
      <c r="K1424" s="1" cm="1">
        <f t="array" ref="K1424">_xll.FDS(A1424,"FF_SHLDRS_EQ(ANN_R,"&amp;F1424&amp;","&amp;G1424&amp;",,,USD)")</f>
        <v>27710.839093774601</v>
      </c>
      <c r="L1424" s="1" cm="1">
        <f t="array" ref="L1424">_xll.FDS(A1424,"FF_ASSETS(ANN_R,"&amp;F1424&amp;","&amp;G1424&amp;",,,USD)")</f>
        <v>76046.705675795703</v>
      </c>
      <c r="M1424" s="1" cm="1">
        <f t="array" ref="M1424">_xll.FDS(A1424,"FF_TAX_CF(ANN_R,"&amp;F1424&amp;","&amp;G1424&amp;",,,USD)")</f>
        <v>1045.24413557351</v>
      </c>
      <c r="N1424" s="1" cm="1">
        <f t="array" ref="N1424">_xll.FDS(A1424,"FF_INC_TAX(ANN_R,"&amp;F1424&amp;","&amp;G1424&amp;",,,USD)")</f>
        <v>1183.95233915374</v>
      </c>
      <c r="O1424" s="1" cm="1">
        <f t="array" ref="O1424">_xll.FDS(A1424,"FF_NET_INC(ANN_R,"&amp;F1424&amp;","&amp;G1424&amp;")")</f>
        <v>295216</v>
      </c>
      <c r="P1424" s="1" cm="1">
        <f t="array" ref="P1424">_xll.FDS(A1424,"FF_ROA(ANN_R,"&amp;F1424&amp;","&amp;G1424&amp;")")</f>
        <v>3.5521238401551498</v>
      </c>
      <c r="Q1424" cm="1">
        <f t="array" ref="Q1424">_xll.FDS(A1424,"FF_TAX_RATE(ANN_R,"&amp;F1424&amp;","&amp;G1424&amp;")")</f>
        <v>30.631866529481901</v>
      </c>
      <c r="R1424" t="e" cm="1">
        <f t="array" ref="R1424">_xll.FDS(A1424,"FF_TAX_REFUND(ANN_R,"&amp;F1424&amp;","&amp;G1424&amp;",,,,,""D=1"")")</f>
        <v>#N/A</v>
      </c>
      <c r="S1424">
        <f t="shared" si="156"/>
        <v>0.29526663185126995</v>
      </c>
      <c r="T1424" s="1" cm="1">
        <f t="array" ref="T1424">_xll.FDS($A1424,"FF_TAX_CF(ANN_R,"&amp;AE1424&amp;","&amp;AF1424&amp;",,,USD)")</f>
        <v>1031.90991640277</v>
      </c>
      <c r="U1424" s="1" cm="1">
        <f t="array" ref="U1424">_xll.FDS($A1424,"FF_TAX_CF(ANN_R,"&amp;AG1424&amp;","&amp;AH1424&amp;",,,USD)")</f>
        <v>832.48193359375</v>
      </c>
      <c r="V1424" s="1" cm="1">
        <f t="array" ref="V1424">_xll.FDS(A1424,"FF_TAX_CF(ANN_R,"&amp;AI1424&amp;","&amp;AJ1424&amp;",,,USD)")</f>
        <v>1321.0204214789001</v>
      </c>
      <c r="W1424" s="1" cm="1">
        <f t="array" ref="W1424">_xll.FDS(A1424,"FF_TAX_CF(ANN_R,"&amp;AK1424&amp;","&amp;AL1424&amp;",,,USD)")</f>
        <v>929.80014416575398</v>
      </c>
      <c r="X1424" s="1" cm="1">
        <f t="array" ref="X1424">_xll.FDS(A1424,"FF_TAX_CF(ANN_R,"&amp;F1424&amp;","&amp;G1424&amp;",,,USD)")</f>
        <v>1045.24413557351</v>
      </c>
      <c r="Y1424" s="1" cm="1">
        <f t="array" ref="Y1424">_xll.FDS($A1424,"FF_PTX_INC(ANN_R,"&amp;AE1424&amp;","&amp;AF1424&amp;",,,USD)")</f>
        <v>2870.10811949149</v>
      </c>
      <c r="Z1424" s="1" cm="1">
        <f t="array" ref="Z1424">_xll.FDS($A1424,"FF_PTX_INC(ANN_R,"&amp;AG1424&amp;","&amp;AH1424&amp;",,,USD)")</f>
        <v>3204.91554260254</v>
      </c>
      <c r="AA1424" s="1" cm="1">
        <f t="array" ref="AA1424">_xll.FDS(A1424,"FF_PTX_INC(ANN_R,"&amp;AI1424&amp;","&amp;AJ1424&amp;",,,USD)")</f>
        <v>3733.2655834294901</v>
      </c>
      <c r="AB1424" s="1" cm="1">
        <f t="array" ref="AB1424">_xll.FDS(A1424,"FF_PTX_INC(ANN_R,"&amp;AK1424&amp;","&amp;AL1424&amp;",,,USD)")</f>
        <v>3803.8869888931499</v>
      </c>
      <c r="AC1424" s="1" cm="1">
        <f t="array" ref="AC1424">_xll.FDS(A1424,"FF_PTX_INC(ANN_R,"&amp;F1424&amp;","&amp;G1424&amp;",,,USD)")</f>
        <v>3865.1002152096498</v>
      </c>
      <c r="AE1424" s="6">
        <f t="shared" si="157"/>
        <v>42005</v>
      </c>
      <c r="AF1424" s="6">
        <f t="shared" si="158"/>
        <v>42369</v>
      </c>
      <c r="AG1424" s="6">
        <f t="shared" si="159"/>
        <v>42370</v>
      </c>
      <c r="AH1424" s="6">
        <f t="shared" si="160"/>
        <v>42735</v>
      </c>
      <c r="AI1424" s="6">
        <f>DATE(YEAR(F1424)+AO1424,MONTH(F1424),DAY(F1424))</f>
        <v>42736</v>
      </c>
      <c r="AJ1424" s="6">
        <f>DATE(YEAR(G1424)+AO1424,MONTH(G1424),DAY(G1424))</f>
        <v>43100</v>
      </c>
      <c r="AK1424" s="6">
        <f>DATE(YEAR(F1424)+AP1424,MONTH(F1424),DAY(F1424))</f>
        <v>43101</v>
      </c>
      <c r="AL1424" s="6">
        <f>DATE(YEAR(G1424)+AP1424,MONTH(G1424),DAY(G1424))</f>
        <v>43465</v>
      </c>
      <c r="AM1424" s="8">
        <v>-4</v>
      </c>
      <c r="AN1424" s="8">
        <v>-3</v>
      </c>
      <c r="AO1424">
        <v>-2</v>
      </c>
      <c r="AP1424">
        <v>-1</v>
      </c>
      <c r="AQ1424" cm="1">
        <f t="array" ref="AQ1424">_xll.FDS(A1424,"FF_DEBT_LT(ANN_R,"&amp;F1424&amp;","&amp;G1424&amp;")")</f>
        <v>2938660</v>
      </c>
      <c r="AR1424" cm="1">
        <f t="array" ref="AR1424">_xll.FDS(A1424,"FF_RD_EXP(ANN_R,"&amp;F1424&amp;","&amp;G1424&amp;")")</f>
        <v>20754</v>
      </c>
      <c r="AS1424" t="e" cm="1">
        <f t="array" ref="AS1424">_xll.FDS(A1424,"FF_PTX_INC_FOR(ANN_R,"&amp;F1424&amp;","&amp;G1424&amp;")")</f>
        <v>#N/A</v>
      </c>
      <c r="AT1424" cm="1">
        <f t="array" ref="AT1424">_xll.FDS(A1424,"FF_MKT_VAL_PUBLIC(ANN_R,"&amp;[1]sample_report!E1424&amp;")")</f>
        <v>2243145.4391952199</v>
      </c>
    </row>
    <row r="1425" spans="1:46" hidden="1" x14ac:dyDescent="0.25">
      <c r="A1425" t="s">
        <v>521</v>
      </c>
      <c r="B1425" t="s">
        <v>522</v>
      </c>
      <c r="C1425" t="s">
        <v>502</v>
      </c>
      <c r="D1425" t="str" cm="1">
        <f t="array" ref="D1425">_xll.FDS(A1425,"FF_MAJOR_IND_NAME")</f>
        <v>TRANSPORTATION</v>
      </c>
      <c r="E1425">
        <v>2019</v>
      </c>
      <c r="F1425" s="4">
        <f t="shared" si="154"/>
        <v>43466</v>
      </c>
      <c r="G1425" s="4">
        <f t="shared" si="155"/>
        <v>43830</v>
      </c>
      <c r="H1425" s="3"/>
      <c r="I1425" s="1" cm="1">
        <f t="array" ref="I1425">_xll.FDS(A1425,"FF_PTX_INC(ANN_R,"&amp;F1425&amp;","&amp;G1425&amp;",,,USD)")</f>
        <v>7747</v>
      </c>
      <c r="J1425" s="1" cm="1">
        <f t="array" ref="J1425">_xll.FDS(A1425,"FF_MKT_VAL(ANN_R,"&amp;F1425&amp;","&amp;G1425&amp;",,,USD)")</f>
        <v>125124.87669429</v>
      </c>
      <c r="K1425" s="1" cm="1">
        <f t="array" ref="K1425">_xll.FDS(A1425,"FF_SHLDRS_EQ(ANN_R,"&amp;F1425&amp;","&amp;G1425&amp;",,,USD)")</f>
        <v>18128</v>
      </c>
      <c r="L1425" s="1" cm="1">
        <f t="array" ref="L1425">_xll.FDS(A1425,"FF_ASSETS(ANN_R,"&amp;F1425&amp;","&amp;G1425&amp;",,,USD)")</f>
        <v>62206</v>
      </c>
      <c r="M1425" s="1" cm="1">
        <f t="array" ref="M1425">_xll.FDS(A1425,"FF_TAX_CF(ANN_R,"&amp;F1425&amp;","&amp;G1425&amp;",,,USD)")</f>
        <v>1382</v>
      </c>
      <c r="N1425" s="1" cm="1">
        <f t="array" ref="N1425">_xll.FDS(A1425,"FF_INC_TAX(ANN_R,"&amp;F1425&amp;","&amp;G1425&amp;",,,USD)")</f>
        <v>1828</v>
      </c>
      <c r="O1425" s="1" cm="1">
        <f t="array" ref="O1425">_xll.FDS(A1425,"FF_NET_INC(ANN_R,"&amp;F1425&amp;","&amp;G1425&amp;")")</f>
        <v>5919</v>
      </c>
      <c r="P1425" s="1" cm="1">
        <f t="array" ref="P1425">_xll.FDS(A1425,"FF_ROA(ANN_R,"&amp;F1425&amp;","&amp;G1425&amp;")")</f>
        <v>9.7149047220444107</v>
      </c>
      <c r="Q1425" cm="1">
        <f t="array" ref="Q1425">_xll.FDS(A1425,"FF_TAX_RATE(ANN_R,"&amp;F1425&amp;","&amp;G1425&amp;")")</f>
        <v>23.596230799019001</v>
      </c>
      <c r="R1425" t="e" cm="1">
        <f t="array" ref="R1425">_xll.FDS(A1425,"FF_TAX_REFUND(ANN_R,"&amp;F1425&amp;","&amp;G1425&amp;",,,,,""D=1"")")</f>
        <v>#N/A</v>
      </c>
      <c r="S1425">
        <f t="shared" si="156"/>
        <v>0.21847530765542592</v>
      </c>
      <c r="T1425" s="1" cm="1">
        <f t="array" ref="T1425">_xll.FDS($A1425,"FF_TAX_CF(ANN_R,"&amp;AE1425&amp;","&amp;AF1425&amp;",,,USD)")</f>
        <v>2156</v>
      </c>
      <c r="U1425" s="1" cm="1">
        <f t="array" ref="U1425">_xll.FDS($A1425,"FF_TAX_CF(ANN_R,"&amp;AG1425&amp;","&amp;AH1425&amp;",,,USD)")</f>
        <v>1347</v>
      </c>
      <c r="V1425" s="1" cm="1">
        <f t="array" ref="V1425">_xll.FDS(A1425,"FF_TAX_CF(ANN_R,"&amp;AI1425&amp;","&amp;AJ1425&amp;",,,USD)")</f>
        <v>2112</v>
      </c>
      <c r="W1425" s="1" cm="1">
        <f t="array" ref="W1425">_xll.FDS(A1425,"FF_TAX_CF(ANN_R,"&amp;AK1425&amp;","&amp;AL1425&amp;",,,USD)")</f>
        <v>1205</v>
      </c>
      <c r="X1425" s="1" cm="1">
        <f t="array" ref="X1425">_xll.FDS(A1425,"FF_TAX_CF(ANN_R,"&amp;F1425&amp;","&amp;G1425&amp;",,,USD)")</f>
        <v>1382</v>
      </c>
      <c r="Y1425" s="1" cm="1">
        <f t="array" ref="Y1425">_xll.FDS($A1425,"FF_PTX_INC(ANN_R,"&amp;AE1425&amp;","&amp;AF1425&amp;",,,USD)")</f>
        <v>7656</v>
      </c>
      <c r="Z1425" s="1" cm="1">
        <f t="array" ref="Z1425">_xll.FDS($A1425,"FF_PTX_INC(ANN_R,"&amp;AG1425&amp;","&amp;AH1425&amp;",,,USD)")</f>
        <v>6766</v>
      </c>
      <c r="AA1425" s="1" cm="1">
        <f t="array" ref="AA1425">_xll.FDS(A1425,"FF_PTX_INC(ANN_R,"&amp;AI1425&amp;","&amp;AJ1425&amp;",,,USD)")</f>
        <v>7632</v>
      </c>
      <c r="AB1425" s="1" cm="1">
        <f t="array" ref="AB1425">_xll.FDS(A1425,"FF_PTX_INC(ANN_R,"&amp;AK1425&amp;","&amp;AL1425&amp;",,,USD)")</f>
        <v>7741</v>
      </c>
      <c r="AC1425" s="1" cm="1">
        <f t="array" ref="AC1425">_xll.FDS(A1425,"FF_PTX_INC(ANN_R,"&amp;F1425&amp;","&amp;G1425&amp;",,,USD)")</f>
        <v>7747</v>
      </c>
      <c r="AE1425" s="6">
        <f t="shared" si="157"/>
        <v>42005</v>
      </c>
      <c r="AF1425" s="6">
        <f t="shared" si="158"/>
        <v>42369</v>
      </c>
      <c r="AG1425" s="6">
        <f t="shared" si="159"/>
        <v>42370</v>
      </c>
      <c r="AH1425" s="6">
        <f t="shared" si="160"/>
        <v>42735</v>
      </c>
      <c r="AI1425" s="6">
        <f>DATE(YEAR(F1425)+AO1425,MONTH(F1425),DAY(F1425))</f>
        <v>42736</v>
      </c>
      <c r="AJ1425" s="6">
        <f>DATE(YEAR(G1425)+AO1425,MONTH(G1425),DAY(G1425))</f>
        <v>43100</v>
      </c>
      <c r="AK1425" s="6">
        <f>DATE(YEAR(F1425)+AP1425,MONTH(F1425),DAY(F1425))</f>
        <v>43101</v>
      </c>
      <c r="AL1425" s="6">
        <f>DATE(YEAR(G1425)+AP1425,MONTH(G1425),DAY(G1425))</f>
        <v>43465</v>
      </c>
      <c r="AM1425" s="8">
        <v>-4</v>
      </c>
      <c r="AN1425" s="8">
        <v>-3</v>
      </c>
      <c r="AO1425">
        <v>-2</v>
      </c>
      <c r="AP1425">
        <v>-1</v>
      </c>
      <c r="AQ1425" cm="1">
        <f t="array" ref="AQ1425">_xll.FDS(A1425,"FF_DEBT_LT(ANN_R,"&amp;F1425&amp;","&amp;G1425&amp;")")</f>
        <v>25414</v>
      </c>
      <c r="AR1425" t="e" cm="1">
        <f t="array" ref="AR1425">_xll.FDS(A1425,"FF_RD_EXP(ANN_R,"&amp;F1425&amp;","&amp;G1425&amp;")")</f>
        <v>#N/A</v>
      </c>
      <c r="AS1425" t="e" cm="1">
        <f t="array" ref="AS1425">_xll.FDS(A1425,"FF_PTX_INC_FOR(ANN_R,"&amp;F1425&amp;","&amp;G1425&amp;")")</f>
        <v>#N/A</v>
      </c>
      <c r="AT1425" cm="1">
        <f t="array" ref="AT1425">_xll.FDS(A1425,"FF_MKT_VAL_PUBLIC(ANN_R,"&amp;[1]sample_report!E1425&amp;")")</f>
        <v>124827.57998726401</v>
      </c>
    </row>
    <row r="1426" spans="1:46" hidden="1" x14ac:dyDescent="0.25">
      <c r="A1426" t="s">
        <v>570</v>
      </c>
      <c r="B1426" t="s">
        <v>571</v>
      </c>
      <c r="C1426" t="s">
        <v>502</v>
      </c>
      <c r="D1426" t="str" cm="1">
        <f t="array" ref="D1426">_xll.FDS(A1426,"FF_MAJOR_IND_NAME")</f>
        <v>TRANSPORTATION</v>
      </c>
      <c r="E1426">
        <v>2019</v>
      </c>
      <c r="F1426" s="4">
        <f t="shared" si="154"/>
        <v>43466</v>
      </c>
      <c r="G1426" s="4">
        <f t="shared" si="155"/>
        <v>43830</v>
      </c>
      <c r="H1426" s="3"/>
      <c r="I1426" s="1" cm="1">
        <f t="array" ref="I1426">_xll.FDS(A1426,"FF_PTX_INC(ANN_R,"&amp;F1426&amp;","&amp;G1426&amp;",,,USD)")</f>
        <v>655</v>
      </c>
      <c r="J1426" s="1" cm="1">
        <f t="array" ref="J1426">_xll.FDS(A1426,"FF_MKT_VAL(ANN_R,"&amp;F1426&amp;","&amp;G1426&amp;",,,USD)")</f>
        <v>40237.521494799999</v>
      </c>
      <c r="K1426" s="1" cm="1">
        <f t="array" ref="K1426">_xll.FDS(A1426,"FF_SHLDRS_EQ(ANN_R,"&amp;F1426&amp;","&amp;G1426&amp;",,,USD)")</f>
        <v>17757</v>
      </c>
      <c r="L1426" s="1" cm="1">
        <f t="array" ref="L1426">_xll.FDS(A1426,"FF_ASSETS(ANN_R,"&amp;F1426&amp;","&amp;G1426&amp;",,,USD)")</f>
        <v>54403</v>
      </c>
      <c r="M1426" s="1" cm="1">
        <f t="array" ref="M1426">_xll.FDS(A1426,"FF_TAX_CF(ANN_R,"&amp;F1426&amp;","&amp;G1426&amp;",,,USD)")</f>
        <v>371</v>
      </c>
      <c r="N1426" s="1" cm="1">
        <f t="array" ref="N1426">_xll.FDS(A1426,"FF_INC_TAX(ANN_R,"&amp;F1426&amp;","&amp;G1426&amp;",,,USD)")</f>
        <v>115</v>
      </c>
      <c r="O1426" s="1" cm="1">
        <f t="array" ref="O1426">_xll.FDS(A1426,"FF_NET_INC(ANN_R,"&amp;F1426&amp;","&amp;G1426&amp;")")</f>
        <v>539</v>
      </c>
      <c r="P1426" s="1" cm="1">
        <f t="array" ref="P1426">_xll.FDS(A1426,"FF_ROA(ANN_R,"&amp;F1426&amp;","&amp;G1426&amp;")")</f>
        <v>1.00999690817273</v>
      </c>
      <c r="Q1426" cm="1">
        <f t="array" ref="Q1426">_xll.FDS(A1426,"FF_TAX_RATE(ANN_R,"&amp;F1426&amp;","&amp;G1426&amp;")")</f>
        <v>17.5572519083969</v>
      </c>
      <c r="R1426" t="e" cm="1">
        <f t="array" ref="R1426">_xll.FDS(A1426,"FF_TAX_REFUND(ANN_R,"&amp;F1426&amp;","&amp;G1426&amp;",,,,,""D=1"")")</f>
        <v>#N/A</v>
      </c>
      <c r="S1426">
        <f t="shared" si="156"/>
        <v>0.21793034255410634</v>
      </c>
      <c r="T1426" s="1" cm="1">
        <f t="array" ref="T1426">_xll.FDS($A1426,"FF_TAX_CF(ANN_R,"&amp;AE1426&amp;","&amp;AF1426&amp;",,,USD)")</f>
        <v>1113</v>
      </c>
      <c r="U1426" s="1" cm="1">
        <f t="array" ref="U1426">_xll.FDS($A1426,"FF_TAX_CF(ANN_R,"&amp;AG1426&amp;","&amp;AH1426&amp;",,,USD)")</f>
        <v>991</v>
      </c>
      <c r="V1426" s="1" cm="1">
        <f t="array" ref="V1426">_xll.FDS(A1426,"FF_TAX_CF(ANN_R,"&amp;AI1426&amp;","&amp;AJ1426&amp;",,,USD)")</f>
        <v>377</v>
      </c>
      <c r="W1426" s="1" cm="1">
        <f t="array" ref="W1426">_xll.FDS(A1426,"FF_TAX_CF(ANN_R,"&amp;AK1426&amp;","&amp;AL1426&amp;",,,USD)")</f>
        <v>189</v>
      </c>
      <c r="X1426" s="1" cm="1">
        <f t="array" ref="X1426">_xll.FDS(A1426,"FF_TAX_CF(ANN_R,"&amp;F1426&amp;","&amp;G1426&amp;",,,USD)")</f>
        <v>371</v>
      </c>
      <c r="Y1426" s="1" cm="1">
        <f t="array" ref="Y1426">_xll.FDS($A1426,"FF_PTX_INC(ANN_R,"&amp;AE1426&amp;","&amp;AF1426&amp;",,,USD)")</f>
        <v>1627</v>
      </c>
      <c r="Z1426" s="1" cm="1">
        <f t="array" ref="Z1426">_xll.FDS($A1426,"FF_PTX_INC(ANN_R,"&amp;AG1426&amp;","&amp;AH1426&amp;",,,USD)")</f>
        <v>2740</v>
      </c>
      <c r="AA1426" s="1" cm="1">
        <f t="array" ref="AA1426">_xll.FDS(A1426,"FF_PTX_INC(ANN_R,"&amp;AI1426&amp;","&amp;AJ1426&amp;",,,USD)")</f>
        <v>4579</v>
      </c>
      <c r="AB1426" s="1" cm="1">
        <f t="array" ref="AB1426">_xll.FDS(A1426,"FF_PTX_INC(ANN_R,"&amp;AK1426&amp;","&amp;AL1426&amp;",,,USD)")</f>
        <v>4353</v>
      </c>
      <c r="AC1426" s="1" cm="1">
        <f t="array" ref="AC1426">_xll.FDS(A1426,"FF_PTX_INC(ANN_R,"&amp;F1426&amp;","&amp;G1426&amp;",,,USD)")</f>
        <v>655</v>
      </c>
      <c r="AE1426" s="6">
        <f t="shared" si="157"/>
        <v>42005</v>
      </c>
      <c r="AF1426" s="6">
        <f t="shared" si="158"/>
        <v>42369</v>
      </c>
      <c r="AG1426" s="6">
        <f t="shared" si="159"/>
        <v>42370</v>
      </c>
      <c r="AH1426" s="6">
        <f t="shared" si="160"/>
        <v>42735</v>
      </c>
      <c r="AI1426" s="6">
        <f>DATE(YEAR(F1426)+AO1426,MONTH(F1426),DAY(F1426))</f>
        <v>42736</v>
      </c>
      <c r="AJ1426" s="6">
        <f>DATE(YEAR(G1426)+AO1426,MONTH(G1426),DAY(G1426))</f>
        <v>43100</v>
      </c>
      <c r="AK1426" s="6">
        <f>DATE(YEAR(F1426)+AP1426,MONTH(F1426),DAY(F1426))</f>
        <v>43101</v>
      </c>
      <c r="AL1426" s="6">
        <f>DATE(YEAR(G1426)+AP1426,MONTH(G1426),DAY(G1426))</f>
        <v>43465</v>
      </c>
      <c r="AM1426" s="8">
        <v>-4</v>
      </c>
      <c r="AN1426" s="8">
        <v>-3</v>
      </c>
      <c r="AO1426">
        <v>-2</v>
      </c>
      <c r="AP1426">
        <v>-1</v>
      </c>
      <c r="AQ1426" cm="1">
        <f t="array" ref="AQ1426">_xll.FDS(A1426,"FF_DEBT_LT(ANN_R,"&amp;F1426&amp;","&amp;G1426&amp;")")</f>
        <v>16617</v>
      </c>
      <c r="AR1426" t="e" cm="1">
        <f t="array" ref="AR1426">_xll.FDS(A1426,"FF_RD_EXP(ANN_R,"&amp;F1426&amp;","&amp;G1426&amp;")")</f>
        <v>#N/A</v>
      </c>
      <c r="AS1426" t="e" cm="1">
        <f t="array" ref="AS1426">_xll.FDS(A1426,"FF_PTX_INC_FOR(ANN_R,"&amp;F1426&amp;","&amp;G1426&amp;")")</f>
        <v>#N/A</v>
      </c>
      <c r="AT1426" cm="1">
        <f t="array" ref="AT1426">_xll.FDS(A1426,"FF_MKT_VAL_PUBLIC(ANN_R,"&amp;[1]sample_report!E1426&amp;")")</f>
        <v>62726.804302322002</v>
      </c>
    </row>
    <row r="1427" spans="1:46" hidden="1" x14ac:dyDescent="0.25">
      <c r="A1427" t="s">
        <v>898</v>
      </c>
      <c r="B1427" t="s">
        <v>899</v>
      </c>
      <c r="C1427" t="s">
        <v>502</v>
      </c>
      <c r="D1427" t="str" cm="1">
        <f t="array" ref="D1427">_xll.FDS(A1427,"FF_MAJOR_IND_NAME")</f>
        <v>TRANSPORTATION</v>
      </c>
      <c r="E1427">
        <v>2019</v>
      </c>
      <c r="F1427" s="4">
        <f t="shared" si="154"/>
        <v>43466</v>
      </c>
      <c r="G1427" s="4">
        <f t="shared" si="155"/>
        <v>43830</v>
      </c>
      <c r="H1427" s="3"/>
      <c r="I1427" s="1" cm="1">
        <f t="array" ref="I1427">_xll.FDS(A1427,"FF_PTX_INC(ANN_R,"&amp;F1427&amp;","&amp;G1427&amp;",,,USD)")</f>
        <v>742.25699999999995</v>
      </c>
      <c r="J1427" s="1" cm="1">
        <f t="array" ref="J1427">_xll.FDS(A1427,"FF_MKT_VAL(ANN_R,"&amp;F1427&amp;","&amp;G1427&amp;",,,USD)")</f>
        <v>10548.789000000001</v>
      </c>
      <c r="K1427" s="1" cm="1">
        <f t="array" ref="K1427">_xll.FDS(A1427,"FF_SHLDRS_EQ(ANN_R,"&amp;F1427&amp;","&amp;G1427&amp;",,,USD)")</f>
        <v>1670.73</v>
      </c>
      <c r="L1427" s="1" cm="1">
        <f t="array" ref="L1427">_xll.FDS(A1427,"FF_ASSETS(ANN_R,"&amp;F1427&amp;","&amp;G1427&amp;",,,USD)")</f>
        <v>4641.0600000000004</v>
      </c>
      <c r="M1427" s="1" cm="1">
        <f t="array" ref="M1427">_xll.FDS(A1427,"FF_TAX_CF(ANN_R,"&amp;F1427&amp;","&amp;G1427&amp;",,,USD)")</f>
        <v>219.029</v>
      </c>
      <c r="N1427" s="1" cm="1">
        <f t="array" ref="N1427">_xll.FDS(A1427,"FF_INC_TAX(ANN_R,"&amp;F1427&amp;","&amp;G1427&amp;",,,USD)")</f>
        <v>165.28899999999999</v>
      </c>
      <c r="O1427" s="1" cm="1">
        <f t="array" ref="O1427">_xll.FDS(A1427,"FF_NET_INC(ANN_R,"&amp;F1427&amp;","&amp;G1427&amp;")")</f>
        <v>576.96799999999996</v>
      </c>
      <c r="P1427" s="1" cm="1">
        <f t="array" ref="P1427">_xll.FDS(A1427,"FF_ROA(ANN_R,"&amp;F1427&amp;","&amp;G1427&amp;")")</f>
        <v>12.7247015814792</v>
      </c>
      <c r="Q1427" cm="1">
        <f t="array" ref="Q1427">_xll.FDS(A1427,"FF_TAX_RATE(ANN_R,"&amp;F1427&amp;","&amp;G1427&amp;")")</f>
        <v>22.2684326318243</v>
      </c>
      <c r="R1427" t="e" cm="1">
        <f t="array" ref="R1427">_xll.FDS(A1427,"FF_TAX_REFUND(ANN_R,"&amp;F1427&amp;","&amp;G1427&amp;",,,,,""D=1"")")</f>
        <v>#N/A</v>
      </c>
      <c r="S1427">
        <f t="shared" si="156"/>
        <v>0.32077509631876172</v>
      </c>
      <c r="T1427" s="1" cm="1">
        <f t="array" ref="T1427">_xll.FDS($A1427,"FF_TAX_CF(ANN_R,"&amp;AE1427&amp;","&amp;AF1427&amp;",,,USD)")</f>
        <v>311.8</v>
      </c>
      <c r="U1427" s="1" cm="1">
        <f t="array" ref="U1427">_xll.FDS($A1427,"FF_TAX_CF(ANN_R,"&amp;AG1427&amp;","&amp;AH1427&amp;",,,USD)")</f>
        <v>269.18700000000001</v>
      </c>
      <c r="V1427" s="1" cm="1">
        <f t="array" ref="V1427">_xll.FDS(A1427,"FF_TAX_CF(ANN_R,"&amp;AI1427&amp;","&amp;AJ1427&amp;",,,USD)")</f>
        <v>262.86099999999999</v>
      </c>
      <c r="W1427" s="1" cm="1">
        <f t="array" ref="W1427">_xll.FDS(A1427,"FF_TAX_CF(ANN_R,"&amp;AK1427&amp;","&amp;AL1427&amp;",,,USD)")</f>
        <v>215.64400000000001</v>
      </c>
      <c r="X1427" s="1" cm="1">
        <f t="array" ref="X1427">_xll.FDS(A1427,"FF_TAX_CF(ANN_R,"&amp;F1427&amp;","&amp;G1427&amp;",,,USD)")</f>
        <v>219.029</v>
      </c>
      <c r="Y1427" s="1" cm="1">
        <f t="array" ref="Y1427">_xll.FDS($A1427,"FF_PTX_INC(ANN_R,"&amp;AE1427&amp;","&amp;AF1427&amp;",,,USD)")</f>
        <v>822.78099999999995</v>
      </c>
      <c r="Z1427" s="1" cm="1">
        <f t="array" ref="Z1427">_xll.FDS($A1427,"FF_PTX_INC(ANN_R,"&amp;AG1427&amp;","&amp;AH1427&amp;",,,USD)")</f>
        <v>811.95</v>
      </c>
      <c r="AA1427" s="1" cm="1">
        <f t="array" ref="AA1427">_xll.FDS(A1427,"FF_PTX_INC(ANN_R,"&amp;AI1427&amp;","&amp;AJ1427&amp;",,,USD)")</f>
        <v>728.46299999999997</v>
      </c>
      <c r="AB1427" s="1" cm="1">
        <f t="array" ref="AB1427">_xll.FDS(A1427,"FF_PTX_INC(ANN_R,"&amp;AK1427&amp;","&amp;AL1427&amp;",,,USD)")</f>
        <v>880.27300000000002</v>
      </c>
      <c r="AC1427" s="1" cm="1">
        <f t="array" ref="AC1427">_xll.FDS(A1427,"FF_PTX_INC(ANN_R,"&amp;F1427&amp;","&amp;G1427&amp;",,,USD)")</f>
        <v>742.25699999999995</v>
      </c>
      <c r="AE1427" s="6">
        <f t="shared" si="157"/>
        <v>42005</v>
      </c>
      <c r="AF1427" s="6">
        <f t="shared" si="158"/>
        <v>42369</v>
      </c>
      <c r="AG1427" s="6">
        <f t="shared" si="159"/>
        <v>42370</v>
      </c>
      <c r="AH1427" s="6">
        <f t="shared" si="160"/>
        <v>42735</v>
      </c>
      <c r="AI1427" s="6">
        <f>DATE(YEAR(F1427)+AO1427,MONTH(F1427),DAY(F1427))</f>
        <v>42736</v>
      </c>
      <c r="AJ1427" s="6">
        <f>DATE(YEAR(G1427)+AO1427,MONTH(G1427),DAY(G1427))</f>
        <v>43100</v>
      </c>
      <c r="AK1427" s="6">
        <f>DATE(YEAR(F1427)+AP1427,MONTH(F1427),DAY(F1427))</f>
        <v>43101</v>
      </c>
      <c r="AL1427" s="6">
        <f>DATE(YEAR(G1427)+AP1427,MONTH(G1427),DAY(G1427))</f>
        <v>43465</v>
      </c>
      <c r="AM1427" s="8">
        <v>-4</v>
      </c>
      <c r="AN1427" s="8">
        <v>-3</v>
      </c>
      <c r="AO1427">
        <v>-2</v>
      </c>
      <c r="AP1427">
        <v>-1</v>
      </c>
      <c r="AQ1427" cm="1">
        <f t="array" ref="AQ1427">_xll.FDS(A1427,"FF_DEBT_LT(ANN_R,"&amp;F1427&amp;","&amp;G1427&amp;")")</f>
        <v>1351.8920000000001</v>
      </c>
      <c r="AR1427" t="e" cm="1">
        <f t="array" ref="AR1427">_xll.FDS(A1427,"FF_RD_EXP(ANN_R,"&amp;F1427&amp;","&amp;G1427&amp;")")</f>
        <v>#N/A</v>
      </c>
      <c r="AS1427" cm="1">
        <f t="array" ref="AS1427">_xll.FDS(A1427,"FF_PTX_INC_FOR(ANN_R,"&amp;F1427&amp;","&amp;G1427&amp;")")</f>
        <v>92.515000000000001</v>
      </c>
      <c r="AT1427" cm="1">
        <f t="array" ref="AT1427">_xll.FDS(A1427,"FF_MKT_VAL_PUBLIC(ANN_R,"&amp;[1]sample_report!E1427&amp;")")</f>
        <v>10429.155183950999</v>
      </c>
    </row>
    <row r="1428" spans="1:46" hidden="1" x14ac:dyDescent="0.25">
      <c r="A1428" t="s">
        <v>998</v>
      </c>
      <c r="B1428" t="s">
        <v>999</v>
      </c>
      <c r="C1428" t="s">
        <v>940</v>
      </c>
      <c r="D1428" t="str" cm="1">
        <f t="array" ref="D1428">_xll.FDS(A1428,"FF_MAJOR_IND_NAME")</f>
        <v>TRANSPORTATION</v>
      </c>
      <c r="E1428">
        <v>2019</v>
      </c>
      <c r="F1428" s="4">
        <f t="shared" si="154"/>
        <v>43466</v>
      </c>
      <c r="G1428" s="4">
        <f t="shared" si="155"/>
        <v>43830</v>
      </c>
      <c r="H1428" s="3"/>
      <c r="I1428" s="1" cm="1">
        <f t="array" ref="I1428">_xll.FDS(A1428,"FF_PTX_INC(ANN_R,"&amp;F1428&amp;","&amp;G1428&amp;",,,USD)")</f>
        <v>3897.2237248420702</v>
      </c>
      <c r="J1428" s="1" cm="1">
        <f t="array" ref="J1428">_xll.FDS(A1428,"FF_MKT_VAL(ANN_R,"&amp;F1428&amp;","&amp;G1428&amp;",,,USD)")</f>
        <v>47167.604117718001</v>
      </c>
      <c r="K1428" s="1" cm="1">
        <f t="array" ref="K1428">_xll.FDS(A1428,"FF_SHLDRS_EQ(ANN_R,"&amp;F1428&amp;","&amp;G1428&amp;",,,USD)")</f>
        <v>15846.331692218801</v>
      </c>
      <c r="L1428" s="1" cm="1">
        <f t="array" ref="L1428">_xll.FDS(A1428,"FF_ASSETS(ANN_R,"&amp;F1428&amp;","&amp;G1428&amp;",,,USD)")</f>
        <v>61028.0768890381</v>
      </c>
      <c r="M1428" s="1" cm="1">
        <f t="array" ref="M1428">_xll.FDS(A1428,"FF_TAX_CF(ANN_R,"&amp;F1428&amp;","&amp;G1428&amp;",,,USD)")</f>
        <v>943.52659392356895</v>
      </c>
      <c r="N1428" s="1" cm="1">
        <f t="array" ref="N1428">_xll.FDS(A1428,"FF_INC_TAX(ANN_R,"&amp;F1428&amp;","&amp;G1428&amp;",,,USD)")</f>
        <v>781.23554277419998</v>
      </c>
      <c r="O1428" s="1" cm="1">
        <f t="array" ref="O1428">_xll.FDS(A1428,"FF_NET_INC(ANN_R,"&amp;F1428&amp;","&amp;G1428&amp;")")</f>
        <v>2623</v>
      </c>
      <c r="P1428" s="1" cm="1">
        <f t="array" ref="P1428">_xll.FDS(A1428,"FF_ROA(ANN_R,"&amp;F1428&amp;","&amp;G1428&amp;")")</f>
        <v>4.9111572955868903</v>
      </c>
      <c r="Q1428" cm="1">
        <f t="array" ref="Q1428">_xll.FDS(A1428,"FF_TAX_RATE(ANN_R,"&amp;F1428&amp;","&amp;G1428&amp;")")</f>
        <v>20.045950603101701</v>
      </c>
      <c r="R1428" t="e" cm="1">
        <f t="array" ref="R1428">_xll.FDS(A1428,"FF_TAX_REFUND(ANN_R,"&amp;F1428&amp;","&amp;G1428&amp;",,,,,""D=1"")")</f>
        <v>#N/A</v>
      </c>
      <c r="S1428">
        <f t="shared" si="156"/>
        <v>0.21683611779742842</v>
      </c>
      <c r="T1428" s="1" cm="1">
        <f t="array" ref="T1428">_xll.FDS($A1428,"FF_TAX_CF(ANN_R,"&amp;AE1428&amp;","&amp;AF1428&amp;",,,USD)")</f>
        <v>648.71867537498497</v>
      </c>
      <c r="U1428" s="1" cm="1">
        <f t="array" ref="U1428">_xll.FDS($A1428,"FF_TAX_CF(ANN_R,"&amp;AG1428&amp;","&amp;AH1428&amp;",,,USD)")</f>
        <v>584.07214164733898</v>
      </c>
      <c r="V1428" s="1" cm="1">
        <f t="array" ref="V1428">_xll.FDS(A1428,"FF_TAX_CF(ANN_R,"&amp;AI1428&amp;","&amp;AJ1428&amp;",,,USD)")</f>
        <v>706.08704400062595</v>
      </c>
      <c r="W1428" s="1" cm="1">
        <f t="array" ref="W1428">_xll.FDS(A1428,"FF_TAX_CF(ANN_R,"&amp;AK1428&amp;","&amp;AL1428&amp;",,,USD)")</f>
        <v>683.07509207725502</v>
      </c>
      <c r="X1428" s="1" cm="1">
        <f t="array" ref="X1428">_xll.FDS(A1428,"FF_TAX_CF(ANN_R,"&amp;F1428&amp;","&amp;G1428&amp;",,,USD)")</f>
        <v>943.52659392356895</v>
      </c>
      <c r="Y1428" s="1" cm="1">
        <f t="array" ref="Y1428">_xll.FDS($A1428,"FF_PTX_INC(ANN_R,"&amp;AE1428&amp;","&amp;AF1428&amp;",,,USD)")</f>
        <v>2278.832269907</v>
      </c>
      <c r="Z1428" s="1" cm="1">
        <f t="array" ref="Z1428">_xll.FDS($A1428,"FF_PTX_INC(ANN_R,"&amp;AG1428&amp;","&amp;AH1428&amp;",,,USD)")</f>
        <v>3460.1849603653</v>
      </c>
      <c r="AA1428" s="1" cm="1">
        <f t="array" ref="AA1428">_xll.FDS(A1428,"FF_PTX_INC(ANN_R,"&amp;AI1428&amp;","&amp;AJ1428&amp;",,,USD)")</f>
        <v>3753.7662658691402</v>
      </c>
      <c r="AB1428" s="1" cm="1">
        <f t="array" ref="AB1428">_xll.FDS(A1428,"FF_PTX_INC(ANN_R,"&amp;AK1428&amp;","&amp;AL1428&amp;",,,USD)")</f>
        <v>3053.1922941207899</v>
      </c>
      <c r="AC1428" s="1" cm="1">
        <f t="array" ref="AC1428">_xll.FDS(A1428,"FF_PTX_INC(ANN_R,"&amp;F1428&amp;","&amp;G1428&amp;",,,USD)")</f>
        <v>3897.2237248420702</v>
      </c>
      <c r="AE1428" s="6">
        <f t="shared" si="157"/>
        <v>42005</v>
      </c>
      <c r="AF1428" s="6">
        <f t="shared" si="158"/>
        <v>42369</v>
      </c>
      <c r="AG1428" s="6">
        <f t="shared" si="159"/>
        <v>42370</v>
      </c>
      <c r="AH1428" s="6">
        <f t="shared" si="160"/>
        <v>42735</v>
      </c>
      <c r="AI1428" s="6">
        <f>DATE(YEAR(F1428)+AO1428,MONTH(F1428),DAY(F1428))</f>
        <v>42736</v>
      </c>
      <c r="AJ1428" s="6">
        <f>DATE(YEAR(G1428)+AO1428,MONTH(G1428),DAY(G1428))</f>
        <v>43100</v>
      </c>
      <c r="AK1428" s="6">
        <f>DATE(YEAR(F1428)+AP1428,MONTH(F1428),DAY(F1428))</f>
        <v>43101</v>
      </c>
      <c r="AL1428" s="6">
        <f>DATE(YEAR(G1428)+AP1428,MONTH(G1428),DAY(G1428))</f>
        <v>43465</v>
      </c>
      <c r="AM1428" s="8">
        <v>-4</v>
      </c>
      <c r="AN1428" s="8">
        <v>-3</v>
      </c>
      <c r="AO1428">
        <v>-2</v>
      </c>
      <c r="AP1428">
        <v>-1</v>
      </c>
      <c r="AQ1428" cm="1">
        <f t="array" ref="AQ1428">_xll.FDS(A1428,"FF_DEBT_LT(ANN_R,"&amp;F1428&amp;","&amp;G1428&amp;")")</f>
        <v>13491</v>
      </c>
      <c r="AR1428" t="e" cm="1">
        <f t="array" ref="AR1428">_xll.FDS(A1428,"FF_RD_EXP(ANN_R,"&amp;F1428&amp;","&amp;G1428&amp;")")</f>
        <v>#N/A</v>
      </c>
      <c r="AS1428" t="e" cm="1">
        <f t="array" ref="AS1428">_xll.FDS(A1428,"FF_PTX_INC_FOR(ANN_R,"&amp;F1428&amp;","&amp;G1428&amp;")")</f>
        <v>#N/A</v>
      </c>
      <c r="AT1428" cm="1">
        <f t="array" ref="AT1428">_xll.FDS(A1428,"FF_MKT_VAL_PUBLIC(ANN_R,"&amp;[1]sample_report!E1428&amp;")")</f>
        <v>33351.636794880498</v>
      </c>
    </row>
    <row r="1429" spans="1:46" hidden="1" x14ac:dyDescent="0.25">
      <c r="A1429" t="s">
        <v>1350</v>
      </c>
      <c r="B1429" t="s">
        <v>1351</v>
      </c>
      <c r="C1429" t="s">
        <v>940</v>
      </c>
      <c r="D1429" t="str" cm="1">
        <f t="array" ref="D1429">_xll.FDS(A1429,"FF_MAJOR_IND_NAME")</f>
        <v>TRANSPORTATION</v>
      </c>
      <c r="E1429">
        <v>2019</v>
      </c>
      <c r="F1429" s="4">
        <f t="shared" si="154"/>
        <v>43466</v>
      </c>
      <c r="G1429" s="4">
        <f t="shared" si="155"/>
        <v>43830</v>
      </c>
      <c r="H1429" s="3"/>
      <c r="I1429" s="1" cm="1">
        <f t="array" ref="I1429">_xll.FDS(A1429,"FF_PTX_INC(ANN_R,"&amp;F1429&amp;","&amp;G1429&amp;",,,USD)")</f>
        <v>656.55124554634097</v>
      </c>
      <c r="J1429" s="1" cm="1">
        <f t="array" ref="J1429">_xll.FDS(A1429,"FF_MKT_VAL(ANN_R,"&amp;F1429&amp;","&amp;G1429&amp;",,,USD)")</f>
        <v>15104.1492284867</v>
      </c>
      <c r="K1429" s="1" cm="1">
        <f t="array" ref="K1429">_xll.FDS(A1429,"FF_SHLDRS_EQ(ANN_R,"&amp;F1429&amp;","&amp;G1429&amp;",,,USD)")</f>
        <v>2621.5986163616199</v>
      </c>
      <c r="L1429" s="1" cm="1">
        <f t="array" ref="L1429">_xll.FDS(A1429,"FF_ASSETS(ANN_R,"&amp;F1429&amp;","&amp;G1429&amp;",,,USD)")</f>
        <v>9175.4267822742495</v>
      </c>
      <c r="M1429" s="1" cm="1">
        <f t="array" ref="M1429">_xll.FDS(A1429,"FF_TAX_CF(ANN_R,"&amp;F1429&amp;","&amp;G1429&amp;",,,USD)")</f>
        <v>152.553588080406</v>
      </c>
      <c r="N1429" s="1" cm="1">
        <f t="array" ref="N1429">_xll.FDS(A1429,"FF_INC_TAX(ANN_R,"&amp;F1429&amp;","&amp;G1429&amp;",,,USD)")</f>
        <v>199.45010561943101</v>
      </c>
      <c r="O1429" s="1" cm="1">
        <f t="array" ref="O1429">_xll.FDS(A1429,"FF_NET_INC(ANN_R,"&amp;F1429&amp;","&amp;G1429&amp;")")</f>
        <v>478.1</v>
      </c>
      <c r="P1429" s="1" cm="1">
        <f t="array" ref="P1429">_xll.FDS(A1429,"FF_ROA(ANN_R,"&amp;F1429&amp;","&amp;G1429&amp;")")</f>
        <v>6.2246525404420101</v>
      </c>
      <c r="Q1429" cm="1">
        <f t="array" ref="Q1429">_xll.FDS(A1429,"FF_TAX_RATE(ANN_R,"&amp;F1429&amp;","&amp;G1429&amp;")")</f>
        <v>30.3784520968292</v>
      </c>
      <c r="R1429" t="e" cm="1">
        <f t="array" ref="R1429">_xll.FDS(A1429,"FF_TAX_REFUND(ANN_R,"&amp;F1429&amp;","&amp;G1429&amp;",,,,,""D=1"")")</f>
        <v>#N/A</v>
      </c>
      <c r="S1429">
        <f t="shared" si="156"/>
        <v>0.30781788559251388</v>
      </c>
      <c r="T1429" s="1" cm="1">
        <f t="array" ref="T1429">_xll.FDS($A1429,"FF_TAX_CF(ANN_R,"&amp;AE1429&amp;","&amp;AF1429&amp;",,,USD)")</f>
        <v>150.813230514526</v>
      </c>
      <c r="U1429" s="1" cm="1">
        <f t="array" ref="U1429">_xll.FDS($A1429,"FF_TAX_CF(ANN_R,"&amp;AG1429&amp;","&amp;AH1429&amp;",,,USD)")</f>
        <v>161.61541646718999</v>
      </c>
      <c r="V1429" s="1" cm="1">
        <f t="array" ref="V1429">_xll.FDS(A1429,"FF_TAX_CF(ANN_R,"&amp;AI1429&amp;","&amp;AJ1429&amp;",,,USD)")</f>
        <v>163.09933955669399</v>
      </c>
      <c r="W1429" s="1" cm="1">
        <f t="array" ref="W1429">_xll.FDS(A1429,"FF_TAX_CF(ANN_R,"&amp;AK1429&amp;","&amp;AL1429&amp;",,,USD)")</f>
        <v>161.27178771495801</v>
      </c>
      <c r="X1429" s="1" cm="1">
        <f t="array" ref="X1429">_xll.FDS(A1429,"FF_TAX_CF(ANN_R,"&amp;F1429&amp;","&amp;G1429&amp;",,,USD)")</f>
        <v>152.553588080406</v>
      </c>
      <c r="Y1429" s="1" cm="1">
        <f t="array" ref="Y1429">_xll.FDS($A1429,"FF_PTX_INC(ANN_R,"&amp;AE1429&amp;","&amp;AF1429&amp;",,,USD)")</f>
        <v>323.47220103740699</v>
      </c>
      <c r="Z1429" s="1" cm="1">
        <f t="array" ref="Z1429">_xll.FDS($A1429,"FF_PTX_INC(ANN_R,"&amp;AG1429&amp;","&amp;AH1429&amp;",,,USD)")</f>
        <v>428.09833109378798</v>
      </c>
      <c r="AA1429" s="1" cm="1">
        <f t="array" ref="AA1429">_xll.FDS(A1429,"FF_PTX_INC(ANN_R,"&amp;AI1429&amp;","&amp;AJ1429&amp;",,,USD)")</f>
        <v>491.44109436273601</v>
      </c>
      <c r="AB1429" s="1" cm="1">
        <f t="array" ref="AB1429">_xll.FDS(A1429,"FF_PTX_INC(ANN_R,"&amp;AK1429&amp;","&amp;AL1429&amp;",,,USD)")</f>
        <v>664.78897130489304</v>
      </c>
      <c r="AC1429" s="1" cm="1">
        <f t="array" ref="AC1429">_xll.FDS(A1429,"FF_PTX_INC(ANN_R,"&amp;F1429&amp;","&amp;G1429&amp;",,,USD)")</f>
        <v>656.55124554634097</v>
      </c>
      <c r="AE1429" s="6">
        <f t="shared" si="157"/>
        <v>42005</v>
      </c>
      <c r="AF1429" s="6">
        <f t="shared" si="158"/>
        <v>42369</v>
      </c>
      <c r="AG1429" s="6">
        <f t="shared" si="159"/>
        <v>42370</v>
      </c>
      <c r="AH1429" s="6">
        <f t="shared" si="160"/>
        <v>42735</v>
      </c>
      <c r="AI1429" s="6">
        <f>DATE(YEAR(F1429)+AO1429,MONTH(F1429),DAY(F1429))</f>
        <v>42736</v>
      </c>
      <c r="AJ1429" s="6">
        <f>DATE(YEAR(G1429)+AO1429,MONTH(G1429),DAY(G1429))</f>
        <v>43100</v>
      </c>
      <c r="AK1429" s="6">
        <f>DATE(YEAR(F1429)+AP1429,MONTH(F1429),DAY(F1429))</f>
        <v>43101</v>
      </c>
      <c r="AL1429" s="6">
        <f>DATE(YEAR(G1429)+AP1429,MONTH(G1429),DAY(G1429))</f>
        <v>43465</v>
      </c>
      <c r="AM1429" s="8">
        <v>-4</v>
      </c>
      <c r="AN1429" s="8">
        <v>-3</v>
      </c>
      <c r="AO1429">
        <v>-2</v>
      </c>
      <c r="AP1429">
        <v>-1</v>
      </c>
      <c r="AQ1429" cm="1">
        <f t="array" ref="AQ1429">_xll.FDS(A1429,"FF_DEBT_LT(ANN_R,"&amp;F1429&amp;","&amp;G1429&amp;")")</f>
        <v>1011.2</v>
      </c>
      <c r="AR1429" cm="1">
        <f t="array" ref="AR1429">_xll.FDS(A1429,"FF_RD_EXP(ANN_R,"&amp;F1429&amp;","&amp;G1429&amp;")")</f>
        <v>64.3</v>
      </c>
      <c r="AS1429" t="e" cm="1">
        <f t="array" ref="AS1429">_xll.FDS(A1429,"FF_PTX_INC_FOR(ANN_R,"&amp;F1429&amp;","&amp;G1429&amp;")")</f>
        <v>#N/A</v>
      </c>
      <c r="AT1429" cm="1">
        <f t="array" ref="AT1429">_xll.FDS(A1429,"FF_MKT_VAL_PUBLIC(ANN_R,"&amp;[1]sample_report!E1429&amp;")")</f>
        <v>13394.2122046696</v>
      </c>
    </row>
    <row r="1430" spans="1:46" hidden="1" x14ac:dyDescent="0.25">
      <c r="A1430" t="s">
        <v>1366</v>
      </c>
      <c r="B1430" t="s">
        <v>1367</v>
      </c>
      <c r="C1430" t="s">
        <v>1094</v>
      </c>
      <c r="D1430" t="str" cm="1">
        <f t="array" ref="D1430">_xll.FDS(A1430,"FF_MAJOR_IND_NAME")</f>
        <v>TRANSPORTATION</v>
      </c>
      <c r="E1430">
        <v>2019</v>
      </c>
      <c r="F1430" s="4">
        <f t="shared" si="154"/>
        <v>43466</v>
      </c>
      <c r="G1430" s="4">
        <f t="shared" si="155"/>
        <v>43830</v>
      </c>
      <c r="H1430" s="3"/>
      <c r="I1430" s="1" cm="1">
        <f t="array" ref="I1430">_xll.FDS(A1430,"FF_PTX_INC(ANN_R,"&amp;F1430&amp;","&amp;G1430&amp;",,,USD)")</f>
        <v>2082.25350642371</v>
      </c>
      <c r="J1430" s="1" cm="1">
        <f t="array" ref="J1430">_xll.FDS(A1430,"FF_MKT_VAL(ANN_R,"&amp;F1430&amp;","&amp;G1430&amp;",,,USD)")</f>
        <v>28707.936036586801</v>
      </c>
      <c r="K1430" s="1" cm="1">
        <f t="array" ref="K1430">_xll.FDS(A1430,"FF_SHLDRS_EQ(ANN_R,"&amp;F1430&amp;","&amp;G1430&amp;",,,USD)")</f>
        <v>7190.5123784570696</v>
      </c>
      <c r="L1430" s="1" cm="1">
        <f t="array" ref="L1430">_xll.FDS(A1430,"FF_ASSETS(ANN_R,"&amp;F1430&amp;","&amp;G1430&amp;",,,USD)")</f>
        <v>16714.633665456298</v>
      </c>
      <c r="M1430" s="1" cm="1">
        <f t="array" ref="M1430">_xll.FDS(A1430,"FF_TAX_CF(ANN_R,"&amp;F1430&amp;","&amp;G1430&amp;",,,USD)")</f>
        <v>489.63769756078699</v>
      </c>
      <c r="N1430" s="1" cm="1">
        <f t="array" ref="N1430">_xll.FDS(A1430,"FF_INC_TAX(ANN_R,"&amp;F1430&amp;","&amp;G1430&amp;",,,USD)")</f>
        <v>489.30639996671698</v>
      </c>
      <c r="O1430" s="1" cm="1">
        <f t="array" ref="O1430">_xll.FDS(A1430,"FF_NET_INC(ANN_R,"&amp;F1430&amp;","&amp;G1430&amp;")")</f>
        <v>1442.0219999999999</v>
      </c>
      <c r="P1430" s="1" cm="1">
        <f t="array" ref="P1430">_xll.FDS(A1430,"FF_ROA(ANN_R,"&amp;F1430&amp;","&amp;G1430&amp;")")</f>
        <v>9.68137451131037</v>
      </c>
      <c r="Q1430" cm="1">
        <f t="array" ref="Q1430">_xll.FDS(A1430,"FF_TAX_RATE(ANN_R,"&amp;F1430&amp;","&amp;G1430&amp;")")</f>
        <v>23.498887069092</v>
      </c>
      <c r="R1430" t="e" cm="1">
        <f t="array" ref="R1430">_xll.FDS(A1430,"FF_TAX_REFUND(ANN_R,"&amp;F1430&amp;","&amp;G1430&amp;",,,,,""D=1"")")</f>
        <v>#N/A</v>
      </c>
      <c r="S1430">
        <f t="shared" si="156"/>
        <v>0.20506511948482969</v>
      </c>
      <c r="T1430" s="1" cm="1">
        <f t="array" ref="T1430">_xll.FDS($A1430,"FF_TAX_CF(ANN_R,"&amp;AE1430&amp;","&amp;AF1430&amp;",,,USD)")</f>
        <v>184.23721272730799</v>
      </c>
      <c r="U1430" s="1" cm="1">
        <f t="array" ref="U1430">_xll.FDS($A1430,"FF_TAX_CF(ANN_R,"&amp;AG1430&amp;","&amp;AH1430&amp;",,,USD)")</f>
        <v>341.83596427977102</v>
      </c>
      <c r="V1430" s="1" cm="1">
        <f t="array" ref="V1430">_xll.FDS(A1430,"FF_TAX_CF(ANN_R,"&amp;AI1430&amp;","&amp;AJ1430&amp;",,,USD)")</f>
        <v>297.199481188059</v>
      </c>
      <c r="W1430" s="1" cm="1">
        <f t="array" ref="W1430">_xll.FDS(A1430,"FF_TAX_CF(ANN_R,"&amp;AK1430&amp;","&amp;AL1430&amp;",,,USD)")</f>
        <v>468.16716276264202</v>
      </c>
      <c r="X1430" s="1" cm="1">
        <f t="array" ref="X1430">_xll.FDS(A1430,"FF_TAX_CF(ANN_R,"&amp;F1430&amp;","&amp;G1430&amp;",,,USD)")</f>
        <v>489.63769756078699</v>
      </c>
      <c r="Y1430" s="1" cm="1">
        <f t="array" ref="Y1430">_xll.FDS($A1430,"FF_PTX_INC(ANN_R,"&amp;AE1430&amp;","&amp;AF1430&amp;",,,USD)")</f>
        <v>1138.3804029145199</v>
      </c>
      <c r="Z1430" s="1" cm="1">
        <f t="array" ref="Z1430">_xll.FDS($A1430,"FF_PTX_INC(ANN_R,"&amp;AG1430&amp;","&amp;AH1430&amp;",,,USD)")</f>
        <v>1659.29364455819</v>
      </c>
      <c r="AA1430" s="1" cm="1">
        <f t="array" ref="AA1430">_xll.FDS(A1430,"FF_PTX_INC(ANN_R,"&amp;AI1430&amp;","&amp;AJ1430&amp;",,,USD)")</f>
        <v>1779.6326138710999</v>
      </c>
      <c r="AB1430" s="1" cm="1">
        <f t="array" ref="AB1430">_xll.FDS(A1430,"FF_PTX_INC(ANN_R,"&amp;AK1430&amp;","&amp;AL1430&amp;",,,USD)")</f>
        <v>2025.86387213278</v>
      </c>
      <c r="AC1430" s="1" cm="1">
        <f t="array" ref="AC1430">_xll.FDS(A1430,"FF_PTX_INC(ANN_R,"&amp;F1430&amp;","&amp;G1430&amp;",,,USD)")</f>
        <v>2082.25350642371</v>
      </c>
      <c r="AE1430" s="6">
        <f t="shared" si="157"/>
        <v>42005</v>
      </c>
      <c r="AF1430" s="6">
        <f t="shared" si="158"/>
        <v>42369</v>
      </c>
      <c r="AG1430" s="6">
        <f t="shared" si="159"/>
        <v>42370</v>
      </c>
      <c r="AH1430" s="6">
        <f t="shared" si="160"/>
        <v>42735</v>
      </c>
      <c r="AI1430" s="6">
        <f>DATE(YEAR(F1430)+AO1430,MONTH(F1430),DAY(F1430))</f>
        <v>42736</v>
      </c>
      <c r="AJ1430" s="6">
        <f>DATE(YEAR(G1430)+AO1430,MONTH(G1430),DAY(G1430))</f>
        <v>43100</v>
      </c>
      <c r="AK1430" s="6">
        <f>DATE(YEAR(F1430)+AP1430,MONTH(F1430),DAY(F1430))</f>
        <v>43101</v>
      </c>
      <c r="AL1430" s="6">
        <f>DATE(YEAR(G1430)+AP1430,MONTH(G1430),DAY(G1430))</f>
        <v>43465</v>
      </c>
      <c r="AM1430" s="8">
        <v>-4</v>
      </c>
      <c r="AN1430" s="8">
        <v>-3</v>
      </c>
      <c r="AO1430">
        <v>-2</v>
      </c>
      <c r="AP1430">
        <v>-1</v>
      </c>
      <c r="AQ1430" cm="1">
        <f t="array" ref="AQ1430">_xll.FDS(A1430,"FF_DEBT_LT(ANN_R,"&amp;F1430&amp;","&amp;G1430&amp;")")</f>
        <v>5481.6149999999998</v>
      </c>
      <c r="AR1430" t="e" cm="1">
        <f t="array" ref="AR1430">_xll.FDS(A1430,"FF_RD_EXP(ANN_R,"&amp;F1430&amp;","&amp;G1430&amp;")")</f>
        <v>#N/A</v>
      </c>
      <c r="AS1430" t="e" cm="1">
        <f t="array" ref="AS1430">_xll.FDS(A1430,"FF_PTX_INC_FOR(ANN_R,"&amp;F1430&amp;","&amp;G1430&amp;")")</f>
        <v>#N/A</v>
      </c>
      <c r="AT1430" cm="1">
        <f t="array" ref="AT1430">_xll.FDS(A1430,"FF_MKT_VAL_PUBLIC(ANN_R,"&amp;[1]sample_report!E1430&amp;")")</f>
        <v>12528.450825</v>
      </c>
    </row>
    <row r="1431" spans="1:46" hidden="1" x14ac:dyDescent="0.25">
      <c r="A1431" t="s">
        <v>323</v>
      </c>
      <c r="B1431" t="s">
        <v>324</v>
      </c>
      <c r="C1431" t="s">
        <v>29</v>
      </c>
      <c r="D1431" t="str" cm="1">
        <f t="array" ref="D1431">_xll.FDS(A1431,"FF_MAJOR_IND_NAME")</f>
        <v>TRANSPORTATION</v>
      </c>
      <c r="E1431">
        <v>2017</v>
      </c>
      <c r="F1431" s="4">
        <f t="shared" si="154"/>
        <v>42736</v>
      </c>
      <c r="G1431" s="4">
        <f t="shared" si="155"/>
        <v>43100</v>
      </c>
      <c r="H1431" s="3"/>
      <c r="I1431" s="1" cm="1">
        <f t="array" ref="I1431">_xll.FDS(A1431,"FF_PTX_INC(ANN_R,"&amp;F1431&amp;","&amp;G1431&amp;",,,USD)")</f>
        <v>5171.6864426452703</v>
      </c>
      <c r="J1431" s="1" cm="1">
        <f t="array" ref="J1431">_xll.FDS(A1431,"FF_MKT_VAL(ANN_R,"&amp;F1431&amp;","&amp;G1431&amp;",,,USD)")</f>
        <v>32037.4756776514</v>
      </c>
      <c r="K1431" s="1" cm="1">
        <f t="array" ref="K1431">_xll.FDS(A1431,"FF_SHLDRS_EQ(ANN_R,"&amp;F1431&amp;","&amp;G1431&amp;",,,USD)")</f>
        <v>24162.720901418499</v>
      </c>
      <c r="L1431" s="1" cm="1">
        <f t="array" ref="L1431">_xll.FDS(A1431,"FF_ASSETS(ANN_R,"&amp;F1431&amp;","&amp;G1431&amp;",,,USD)")</f>
        <v>63292.425504117302</v>
      </c>
      <c r="M1431" s="1" cm="1">
        <f t="array" ref="M1431">_xll.FDS(A1431,"FF_TAX_CF(ANN_R,"&amp;F1431&amp;","&amp;G1431&amp;",,,USD)")</f>
        <v>1695.13562116399</v>
      </c>
      <c r="N1431" s="1" cm="1">
        <f t="array" ref="N1431">_xll.FDS(A1431,"FF_INC_TAX(ANN_R,"&amp;F1431&amp;","&amp;G1431&amp;",,,USD)")</f>
        <v>1558.51782238483</v>
      </c>
      <c r="O1431" s="1" cm="1">
        <f t="array" ref="O1431">_xll.FDS(A1431,"FF_NET_INC(ANN_R,"&amp;F1431&amp;","&amp;G1431&amp;")")</f>
        <v>392913</v>
      </c>
      <c r="P1431" s="1" cm="1">
        <f t="array" ref="P1431">_xll.FDS(A1431,"FF_ROA(ANN_R,"&amp;F1431&amp;","&amp;G1431&amp;")")</f>
        <v>6.3778267393835</v>
      </c>
      <c r="Q1431" cm="1">
        <f t="array" ref="Q1431">_xll.FDS(A1431,"FF_TAX_RATE(ANN_R,"&amp;F1431&amp;","&amp;G1431&amp;")")</f>
        <v>30.135582264489901</v>
      </c>
      <c r="R1431" t="e" cm="1">
        <f t="array" ref="R1431">_xll.FDS(A1431,"FF_TAX_REFUND(ANN_R,"&amp;F1431&amp;","&amp;G1431&amp;",,,,,""D=1"")")</f>
        <v>#N/A</v>
      </c>
      <c r="S1431">
        <f t="shared" si="156"/>
        <v>0.32894710078043066</v>
      </c>
      <c r="T1431" s="1" cm="1">
        <f t="array" ref="T1431">_xll.FDS($A1431,"FF_TAX_CF(ANN_R,"&amp;AE1431&amp;","&amp;AF1431&amp;",,,USD)")</f>
        <v>1375.2496619895101</v>
      </c>
      <c r="U1431" s="1" cm="1">
        <f t="array" ref="U1431">_xll.FDS($A1431,"FF_TAX_CF(ANN_R,"&amp;AG1431&amp;","&amp;AH1431&amp;",,,USD)")</f>
        <v>1392.7413061652301</v>
      </c>
      <c r="V1431" s="1" cm="1">
        <f t="array" ref="V1431">_xll.FDS(A1431,"FF_TAX_CF(ANN_R,"&amp;AI1431&amp;","&amp;AJ1431&amp;",,,USD)")</f>
        <v>1349.9066085889899</v>
      </c>
      <c r="W1431" s="1" cm="1">
        <f t="array" ref="W1431">_xll.FDS(A1431,"FF_TAX_CF(ANN_R,"&amp;AK1431&amp;","&amp;AL1431&amp;",,,USD)")</f>
        <v>1108.5463600158701</v>
      </c>
      <c r="X1431" s="1" cm="1">
        <f t="array" ref="X1431">_xll.FDS(A1431,"FF_TAX_CF(ANN_R,"&amp;F1431&amp;","&amp;G1431&amp;",,,USD)")</f>
        <v>1695.13562116399</v>
      </c>
      <c r="Y1431" s="1" cm="1">
        <f t="array" ref="Y1431">_xll.FDS($A1431,"FF_PTX_INC(ANN_R,"&amp;AE1431&amp;","&amp;AF1431&amp;",,,USD)")</f>
        <v>3934.3661658279598</v>
      </c>
      <c r="Z1431" s="1" cm="1">
        <f t="array" ref="Z1431">_xll.FDS($A1431,"FF_PTX_INC(ANN_R,"&amp;AG1431&amp;","&amp;AH1431&amp;",,,USD)")</f>
        <v>4020.4844578094799</v>
      </c>
      <c r="AA1431" s="1" cm="1">
        <f t="array" ref="AA1431">_xll.FDS(A1431,"FF_PTX_INC(ANN_R,"&amp;AI1431&amp;","&amp;AJ1431&amp;",,,USD)")</f>
        <v>3683.8788954708698</v>
      </c>
      <c r="AB1431" s="1" cm="1">
        <f t="array" ref="AB1431">_xll.FDS(A1431,"FF_PTX_INC(ANN_R,"&amp;AK1431&amp;","&amp;AL1431&amp;",,,USD)")</f>
        <v>4231.2030143737802</v>
      </c>
      <c r="AC1431" s="1" cm="1">
        <f t="array" ref="AC1431">_xll.FDS(A1431,"FF_PTX_INC(ANN_R,"&amp;F1431&amp;","&amp;G1431&amp;",,,USD)")</f>
        <v>5171.6864426452703</v>
      </c>
      <c r="AE1431" s="6">
        <f t="shared" si="157"/>
        <v>41275</v>
      </c>
      <c r="AF1431" s="6">
        <f t="shared" si="158"/>
        <v>41639</v>
      </c>
      <c r="AG1431" s="6">
        <f t="shared" si="159"/>
        <v>41640</v>
      </c>
      <c r="AH1431" s="6">
        <f t="shared" si="160"/>
        <v>42004</v>
      </c>
      <c r="AI1431" s="6">
        <f>DATE(YEAR(F1431)+AO1431,MONTH(F1431),DAY(F1431))</f>
        <v>42005</v>
      </c>
      <c r="AJ1431" s="6">
        <f>DATE(YEAR(G1431)+AO1431,MONTH(G1431),DAY(G1431))</f>
        <v>42369</v>
      </c>
      <c r="AK1431" s="6">
        <f>DATE(YEAR(F1431)+AP1431,MONTH(F1431),DAY(F1431))</f>
        <v>42370</v>
      </c>
      <c r="AL1431" s="6">
        <f>DATE(YEAR(G1431)+AP1431,MONTH(G1431),DAY(G1431))</f>
        <v>42735</v>
      </c>
      <c r="AM1431" s="8">
        <v>-4</v>
      </c>
      <c r="AN1431" s="8">
        <v>-3</v>
      </c>
      <c r="AO1431">
        <v>-2</v>
      </c>
      <c r="AP1431">
        <v>-1</v>
      </c>
      <c r="AQ1431" cm="1">
        <f t="array" ref="AQ1431">_xll.FDS(A1431,"FF_DEBT_LT(ANN_R,"&amp;F1431&amp;","&amp;G1431&amp;")")</f>
        <v>3292920</v>
      </c>
      <c r="AR1431" cm="1">
        <f t="array" ref="AR1431">_xll.FDS(A1431,"FF_RD_EXP(ANN_R,"&amp;F1431&amp;","&amp;G1431&amp;")")</f>
        <v>66609</v>
      </c>
      <c r="AS1431" t="e" cm="1">
        <f t="array" ref="AS1431">_xll.FDS(A1431,"FF_PTX_INC_FOR(ANN_R,"&amp;F1431&amp;","&amp;G1431&amp;")")</f>
        <v>#N/A</v>
      </c>
      <c r="AT1431" cm="1">
        <f t="array" ref="AT1431">_xll.FDS(A1431,"FF_MKT_VAL_PUBLIC(ANN_R,"&amp;[1]sample_report!E1431&amp;")")</f>
        <v>2247773.5708396798</v>
      </c>
    </row>
    <row r="1432" spans="1:46" hidden="1" x14ac:dyDescent="0.25">
      <c r="A1432" t="s">
        <v>360</v>
      </c>
      <c r="B1432" t="s">
        <v>361</v>
      </c>
      <c r="C1432" t="s">
        <v>29</v>
      </c>
      <c r="D1432" t="str" cm="1">
        <f t="array" ref="D1432">_xll.FDS(A1432,"FF_MAJOR_IND_NAME")</f>
        <v>TRANSPORTATION</v>
      </c>
      <c r="E1432">
        <v>2017</v>
      </c>
      <c r="F1432" s="4">
        <f t="shared" si="154"/>
        <v>42736</v>
      </c>
      <c r="G1432" s="4">
        <f t="shared" si="155"/>
        <v>43100</v>
      </c>
      <c r="H1432" s="3"/>
      <c r="I1432" s="1" cm="1">
        <f t="array" ref="I1432">_xll.FDS(A1432,"FF_PTX_INC(ANN_R,"&amp;F1432&amp;","&amp;G1432&amp;",,,USD)")</f>
        <v>3733.2655834294901</v>
      </c>
      <c r="J1432" s="1" cm="1">
        <f t="array" ref="J1432">_xll.FDS(A1432,"FF_MKT_VAL(ANN_R,"&amp;F1432&amp;","&amp;G1432&amp;",,,USD)")</f>
        <v>33819.840632759297</v>
      </c>
      <c r="K1432" s="1" cm="1">
        <f t="array" ref="K1432">_xll.FDS(A1432,"FF_SHLDRS_EQ(ANN_R,"&amp;F1432&amp;","&amp;G1432&amp;",,,USD)")</f>
        <v>23812.438214030099</v>
      </c>
      <c r="L1432" s="1" cm="1">
        <f t="array" ref="L1432">_xll.FDS(A1432,"FF_ASSETS(ANN_R,"&amp;F1432&amp;","&amp;G1432&amp;",,,USD)")</f>
        <v>70996.266452031196</v>
      </c>
      <c r="M1432" s="1" cm="1">
        <f t="array" ref="M1432">_xll.FDS(A1432,"FF_TAX_CF(ANN_R,"&amp;F1432&amp;","&amp;G1432&amp;",,,USD)")</f>
        <v>1321.0204214789001</v>
      </c>
      <c r="N1432" s="1" cm="1">
        <f t="array" ref="N1432">_xll.FDS(A1432,"FF_INC_TAX(ANN_R,"&amp;F1432&amp;","&amp;G1432&amp;",,,USD)")</f>
        <v>1152.77385692857</v>
      </c>
      <c r="O1432" s="1" cm="1">
        <f t="array" ref="O1432">_xll.FDS(A1432,"FF_NET_INC(ANN_R,"&amp;F1432&amp;","&amp;G1432&amp;")")</f>
        <v>277925</v>
      </c>
      <c r="P1432" s="1" cm="1">
        <f t="array" ref="P1432">_xll.FDS(A1432,"FF_ROA(ANN_R,"&amp;F1432&amp;","&amp;G1432&amp;")")</f>
        <v>3.5402483275455499</v>
      </c>
      <c r="Q1432" cm="1">
        <f t="array" ref="Q1432">_xll.FDS(A1432,"FF_TAX_RATE(ANN_R,"&amp;F1432&amp;","&amp;G1432&amp;")")</f>
        <v>30.878431527756501</v>
      </c>
      <c r="R1432" t="e" cm="1">
        <f t="array" ref="R1432">_xll.FDS(A1432,"FF_TAX_REFUND(ANN_R,"&amp;F1432&amp;","&amp;G1432&amp;",,,,,""D=1"")")</f>
        <v>#N/A</v>
      </c>
      <c r="S1432">
        <f t="shared" si="156"/>
        <v>0.36368735266472357</v>
      </c>
      <c r="T1432" s="1" cm="1">
        <f t="array" ref="T1432">_xll.FDS($A1432,"FF_TAX_CF(ANN_R,"&amp;AE1432&amp;","&amp;AF1432&amp;",,,USD)")</f>
        <v>1412.6288363523799</v>
      </c>
      <c r="U1432" s="1" cm="1">
        <f t="array" ref="U1432">_xll.FDS($A1432,"FF_TAX_CF(ANN_R,"&amp;AG1432&amp;","&amp;AH1432&amp;",,,USD)")</f>
        <v>1482.82680032589</v>
      </c>
      <c r="V1432" s="1" cm="1">
        <f t="array" ref="V1432">_xll.FDS(A1432,"FF_TAX_CF(ANN_R,"&amp;AI1432&amp;","&amp;AJ1432&amp;",,,USD)")</f>
        <v>1031.90991640277</v>
      </c>
      <c r="W1432" s="1" cm="1">
        <f t="array" ref="W1432">_xll.FDS(A1432,"FF_TAX_CF(ANN_R,"&amp;AK1432&amp;","&amp;AL1432&amp;",,,USD)")</f>
        <v>832.48193359375</v>
      </c>
      <c r="X1432" s="1" cm="1">
        <f t="array" ref="X1432">_xll.FDS(A1432,"FF_TAX_CF(ANN_R,"&amp;F1432&amp;","&amp;G1432&amp;",,,USD)")</f>
        <v>1321.0204214789001</v>
      </c>
      <c r="Y1432" s="1" cm="1">
        <f t="array" ref="Y1432">_xll.FDS($A1432,"FF_PTX_INC(ANN_R,"&amp;AE1432&amp;","&amp;AF1432&amp;",,,USD)")</f>
        <v>3671.3007276691501</v>
      </c>
      <c r="Z1432" s="1" cm="1">
        <f t="array" ref="Z1432">_xll.FDS($A1432,"FF_PTX_INC(ANN_R,"&amp;AG1432&amp;","&amp;AH1432&amp;",,,USD)")</f>
        <v>3240.4522927794601</v>
      </c>
      <c r="AA1432" s="1" cm="1">
        <f t="array" ref="AA1432">_xll.FDS(A1432,"FF_PTX_INC(ANN_R,"&amp;AI1432&amp;","&amp;AJ1432&amp;",,,USD)")</f>
        <v>2870.10811949149</v>
      </c>
      <c r="AB1432" s="1" cm="1">
        <f t="array" ref="AB1432">_xll.FDS(A1432,"FF_PTX_INC(ANN_R,"&amp;AK1432&amp;","&amp;AL1432&amp;",,,USD)")</f>
        <v>3204.91554260254</v>
      </c>
      <c r="AC1432" s="1" cm="1">
        <f t="array" ref="AC1432">_xll.FDS(A1432,"FF_PTX_INC(ANN_R,"&amp;F1432&amp;","&amp;G1432&amp;",,,USD)")</f>
        <v>3733.2655834294901</v>
      </c>
      <c r="AE1432" s="6">
        <f t="shared" si="157"/>
        <v>41275</v>
      </c>
      <c r="AF1432" s="6">
        <f t="shared" si="158"/>
        <v>41639</v>
      </c>
      <c r="AG1432" s="6">
        <f t="shared" si="159"/>
        <v>41640</v>
      </c>
      <c r="AH1432" s="6">
        <f t="shared" si="160"/>
        <v>42004</v>
      </c>
      <c r="AI1432" s="6">
        <f>DATE(YEAR(F1432)+AO1432,MONTH(F1432),DAY(F1432))</f>
        <v>42005</v>
      </c>
      <c r="AJ1432" s="6">
        <f>DATE(YEAR(G1432)+AO1432,MONTH(G1432),DAY(G1432))</f>
        <v>42369</v>
      </c>
      <c r="AK1432" s="6">
        <f>DATE(YEAR(F1432)+AP1432,MONTH(F1432),DAY(F1432))</f>
        <v>42370</v>
      </c>
      <c r="AL1432" s="6">
        <f>DATE(YEAR(G1432)+AP1432,MONTH(G1432),DAY(G1432))</f>
        <v>42735</v>
      </c>
      <c r="AM1432" s="8">
        <v>-4</v>
      </c>
      <c r="AN1432" s="8">
        <v>-3</v>
      </c>
      <c r="AO1432">
        <v>-2</v>
      </c>
      <c r="AP1432">
        <v>-1</v>
      </c>
      <c r="AQ1432" cm="1">
        <f t="array" ref="AQ1432">_xll.FDS(A1432,"FF_DEBT_LT(ANN_R,"&amp;F1432&amp;","&amp;G1432&amp;")")</f>
        <v>2955428</v>
      </c>
      <c r="AR1432" cm="1">
        <f t="array" ref="AR1432">_xll.FDS(A1432,"FF_RD_EXP(ANN_R,"&amp;F1432&amp;","&amp;G1432&amp;")")</f>
        <v>17913</v>
      </c>
      <c r="AS1432" t="e" cm="1">
        <f t="array" ref="AS1432">_xll.FDS(A1432,"FF_PTX_INC_FOR(ANN_R,"&amp;F1432&amp;","&amp;G1432&amp;")")</f>
        <v>#N/A</v>
      </c>
      <c r="AT1432" cm="1">
        <f t="array" ref="AT1432">_xll.FDS(A1432,"FF_MKT_VAL_PUBLIC(ANN_R,"&amp;[1]sample_report!E1432&amp;")")</f>
        <v>2849597.99103778</v>
      </c>
    </row>
    <row r="1433" spans="1:46" hidden="1" x14ac:dyDescent="0.25">
      <c r="A1433" t="s">
        <v>521</v>
      </c>
      <c r="B1433" t="s">
        <v>522</v>
      </c>
      <c r="C1433" t="s">
        <v>502</v>
      </c>
      <c r="D1433" t="str" cm="1">
        <f t="array" ref="D1433">_xll.FDS(A1433,"FF_MAJOR_IND_NAME")</f>
        <v>TRANSPORTATION</v>
      </c>
      <c r="E1433">
        <v>2017</v>
      </c>
      <c r="F1433" s="4">
        <f t="shared" si="154"/>
        <v>42736</v>
      </c>
      <c r="G1433" s="4">
        <f t="shared" si="155"/>
        <v>43100</v>
      </c>
      <c r="H1433" s="3"/>
      <c r="I1433" s="1" cm="1">
        <f t="array" ref="I1433">_xll.FDS(A1433,"FF_PTX_INC(ANN_R,"&amp;F1433&amp;","&amp;G1433&amp;",,,USD)")</f>
        <v>7632</v>
      </c>
      <c r="J1433" s="1" cm="1">
        <f t="array" ref="J1433">_xll.FDS(A1433,"FF_MKT_VAL(ANN_R,"&amp;F1433&amp;","&amp;G1433&amp;",,,USD)")</f>
        <v>104721.07107960001</v>
      </c>
      <c r="K1433" s="1" cm="1">
        <f t="array" ref="K1433">_xll.FDS(A1433,"FF_SHLDRS_EQ(ANN_R,"&amp;F1433&amp;","&amp;G1433&amp;",,,USD)")</f>
        <v>24856</v>
      </c>
      <c r="L1433" s="1" cm="1">
        <f t="array" ref="L1433">_xll.FDS(A1433,"FF_ASSETS(ANN_R,"&amp;F1433&amp;","&amp;G1433&amp;",,,USD)")</f>
        <v>58329</v>
      </c>
      <c r="M1433" s="1" cm="1">
        <f t="array" ref="M1433">_xll.FDS(A1433,"FF_TAX_CF(ANN_R,"&amp;F1433&amp;","&amp;G1433&amp;",,,USD)")</f>
        <v>2112</v>
      </c>
      <c r="N1433" s="1" cm="1">
        <f t="array" ref="N1433">_xll.FDS(A1433,"FF_INC_TAX(ANN_R,"&amp;F1433&amp;","&amp;G1433&amp;",,,USD)")</f>
        <v>-3080</v>
      </c>
      <c r="O1433" s="1" cm="1">
        <f t="array" ref="O1433">_xll.FDS(A1433,"FF_NET_INC(ANN_R,"&amp;F1433&amp;","&amp;G1433&amp;")")</f>
        <v>10712</v>
      </c>
      <c r="P1433" s="1" cm="1">
        <f t="array" ref="P1433">_xll.FDS(A1433,"FF_ROA(ANN_R,"&amp;F1433&amp;","&amp;G1433&amp;")")</f>
        <v>18.615967467241301</v>
      </c>
      <c r="Q1433" cm="1">
        <f t="array" ref="Q1433">_xll.FDS(A1433,"FF_TAX_RATE(ANN_R,"&amp;F1433&amp;","&amp;G1433&amp;")")</f>
        <v>-40.356394129979002</v>
      </c>
      <c r="R1433" t="e" cm="1">
        <f t="array" ref="R1433">_xll.FDS(A1433,"FF_TAX_REFUND(ANN_R,"&amp;F1433&amp;","&amp;G1433&amp;",,,,,""D=1"")")</f>
        <v>#N/A</v>
      </c>
      <c r="S1433">
        <f t="shared" si="156"/>
        <v>0.26072906930164241</v>
      </c>
      <c r="T1433" s="1" cm="1">
        <f t="array" ref="T1433">_xll.FDS($A1433,"FF_TAX_CF(ANN_R,"&amp;AE1433&amp;","&amp;AF1433&amp;",,,USD)")</f>
        <v>1656</v>
      </c>
      <c r="U1433" s="1" cm="1">
        <f t="array" ref="U1433">_xll.FDS($A1433,"FF_TAX_CF(ANN_R,"&amp;AG1433&amp;","&amp;AH1433&amp;",,,USD)")</f>
        <v>2492</v>
      </c>
      <c r="V1433" s="1" cm="1">
        <f t="array" ref="V1433">_xll.FDS(A1433,"FF_TAX_CF(ANN_R,"&amp;AI1433&amp;","&amp;AJ1433&amp;",,,USD)")</f>
        <v>2156</v>
      </c>
      <c r="W1433" s="1" cm="1">
        <f t="array" ref="W1433">_xll.FDS(A1433,"FF_TAX_CF(ANN_R,"&amp;AK1433&amp;","&amp;AL1433&amp;",,,USD)")</f>
        <v>1347</v>
      </c>
      <c r="X1433" s="1" cm="1">
        <f t="array" ref="X1433">_xll.FDS(A1433,"FF_TAX_CF(ANN_R,"&amp;F1433&amp;","&amp;G1433&amp;",,,USD)")</f>
        <v>2112</v>
      </c>
      <c r="Y1433" s="1" cm="1">
        <f t="array" ref="Y1433">_xll.FDS($A1433,"FF_PTX_INC(ANN_R,"&amp;AE1433&amp;","&amp;AF1433&amp;",,,USD)")</f>
        <v>7048</v>
      </c>
      <c r="Z1433" s="1" cm="1">
        <f t="array" ref="Z1433">_xll.FDS($A1433,"FF_PTX_INC(ANN_R,"&amp;AG1433&amp;","&amp;AH1433&amp;",,,USD)")</f>
        <v>8343</v>
      </c>
      <c r="AA1433" s="1" cm="1">
        <f t="array" ref="AA1433">_xll.FDS(A1433,"FF_PTX_INC(ANN_R,"&amp;AI1433&amp;","&amp;AJ1433&amp;",,,USD)")</f>
        <v>7656</v>
      </c>
      <c r="AB1433" s="1" cm="1">
        <f t="array" ref="AB1433">_xll.FDS(A1433,"FF_PTX_INC(ANN_R,"&amp;AK1433&amp;","&amp;AL1433&amp;",,,USD)")</f>
        <v>6766</v>
      </c>
      <c r="AC1433" s="1" cm="1">
        <f t="array" ref="AC1433">_xll.FDS(A1433,"FF_PTX_INC(ANN_R,"&amp;F1433&amp;","&amp;G1433&amp;",,,USD)")</f>
        <v>7632</v>
      </c>
      <c r="AE1433" s="6">
        <f t="shared" si="157"/>
        <v>41275</v>
      </c>
      <c r="AF1433" s="6">
        <f t="shared" si="158"/>
        <v>41639</v>
      </c>
      <c r="AG1433" s="6">
        <f t="shared" si="159"/>
        <v>41640</v>
      </c>
      <c r="AH1433" s="6">
        <f t="shared" si="160"/>
        <v>42004</v>
      </c>
      <c r="AI1433" s="6">
        <f>DATE(YEAR(F1433)+AO1433,MONTH(F1433),DAY(F1433))</f>
        <v>42005</v>
      </c>
      <c r="AJ1433" s="6">
        <f>DATE(YEAR(G1433)+AO1433,MONTH(G1433),DAY(G1433))</f>
        <v>42369</v>
      </c>
      <c r="AK1433" s="6">
        <f>DATE(YEAR(F1433)+AP1433,MONTH(F1433),DAY(F1433))</f>
        <v>42370</v>
      </c>
      <c r="AL1433" s="6">
        <f>DATE(YEAR(G1433)+AP1433,MONTH(G1433),DAY(G1433))</f>
        <v>42735</v>
      </c>
      <c r="AM1433" s="8">
        <v>-4</v>
      </c>
      <c r="AN1433" s="8">
        <v>-3</v>
      </c>
      <c r="AO1433">
        <v>-2</v>
      </c>
      <c r="AP1433">
        <v>-1</v>
      </c>
      <c r="AQ1433" cm="1">
        <f t="array" ref="AQ1433">_xll.FDS(A1433,"FF_DEBT_LT(ANN_R,"&amp;F1433&amp;","&amp;G1433&amp;")")</f>
        <v>16144</v>
      </c>
      <c r="AR1433" t="e" cm="1">
        <f t="array" ref="AR1433">_xll.FDS(A1433,"FF_RD_EXP(ANN_R,"&amp;F1433&amp;","&amp;G1433&amp;")")</f>
        <v>#N/A</v>
      </c>
      <c r="AS1433" t="e" cm="1">
        <f t="array" ref="AS1433">_xll.FDS(A1433,"FF_PTX_INC_FOR(ANN_R,"&amp;F1433&amp;","&amp;G1433&amp;")")</f>
        <v>#N/A</v>
      </c>
      <c r="AT1433" cm="1">
        <f t="array" ref="AT1433">_xll.FDS(A1433,"FF_MKT_VAL_PUBLIC(ANN_R,"&amp;[1]sample_report!E1433&amp;")")</f>
        <v>104503.879578181</v>
      </c>
    </row>
    <row r="1434" spans="1:46" hidden="1" x14ac:dyDescent="0.25">
      <c r="A1434" t="s">
        <v>570</v>
      </c>
      <c r="B1434" t="s">
        <v>571</v>
      </c>
      <c r="C1434" t="s">
        <v>502</v>
      </c>
      <c r="D1434" t="str" cm="1">
        <f t="array" ref="D1434">_xll.FDS(A1434,"FF_MAJOR_IND_NAME")</f>
        <v>TRANSPORTATION</v>
      </c>
      <c r="E1434">
        <v>2017</v>
      </c>
      <c r="F1434" s="4">
        <f t="shared" si="154"/>
        <v>42736</v>
      </c>
      <c r="G1434" s="4">
        <f t="shared" si="155"/>
        <v>43100</v>
      </c>
      <c r="H1434" s="3"/>
      <c r="I1434" s="1" cm="1">
        <f t="array" ref="I1434">_xll.FDS(A1434,"FF_PTX_INC(ANN_R,"&amp;F1434&amp;","&amp;G1434&amp;",,,USD)")</f>
        <v>4579</v>
      </c>
      <c r="J1434" s="1" cm="1">
        <f t="array" ref="J1434">_xll.FDS(A1434,"FF_MKT_VAL(ANN_R,"&amp;F1434&amp;","&amp;G1434&amp;",,,USD)")</f>
        <v>51999.021006559997</v>
      </c>
      <c r="K1434" s="1" cm="1">
        <f t="array" ref="K1434">_xll.FDS(A1434,"FF_SHLDRS_EQ(ANN_R,"&amp;F1434&amp;","&amp;G1434&amp;",,,USD)")</f>
        <v>16073</v>
      </c>
      <c r="L1434" s="1" cm="1">
        <f t="array" ref="L1434">_xll.FDS(A1434,"FF_ASSETS(ANN_R,"&amp;F1434&amp;","&amp;G1434&amp;",,,USD)")</f>
        <v>48552</v>
      </c>
      <c r="M1434" s="1" cm="1">
        <f t="array" ref="M1434">_xll.FDS(A1434,"FF_TAX_CF(ANN_R,"&amp;F1434&amp;","&amp;G1434&amp;",,,USD)")</f>
        <v>377</v>
      </c>
      <c r="N1434" s="1" cm="1">
        <f t="array" ref="N1434">_xll.FDS(A1434,"FF_INC_TAX(ANN_R,"&amp;F1434&amp;","&amp;G1434&amp;",,,USD)")</f>
        <v>1582</v>
      </c>
      <c r="O1434" s="1" cm="1">
        <f t="array" ref="O1434">_xll.FDS(A1434,"FF_NET_INC(ANN_R,"&amp;F1434&amp;","&amp;G1434&amp;")")</f>
        <v>2993</v>
      </c>
      <c r="P1434" s="1" cm="1">
        <f t="array" ref="P1434">_xll.FDS(A1434,"FF_ROA(ANN_R,"&amp;F1434&amp;","&amp;G1434&amp;")")</f>
        <v>6.33365428362836</v>
      </c>
      <c r="Q1434" cm="1">
        <f t="array" ref="Q1434">_xll.FDS(A1434,"FF_TAX_RATE(ANN_R,"&amp;F1434&amp;","&amp;G1434&amp;")")</f>
        <v>34.549028172089997</v>
      </c>
      <c r="R1434" t="e" cm="1">
        <f t="array" ref="R1434">_xll.FDS(A1434,"FF_TAX_REFUND(ANN_R,"&amp;F1434&amp;","&amp;G1434&amp;",,,,,""D=1"")")</f>
        <v>#N/A</v>
      </c>
      <c r="S1434">
        <f t="shared" si="156"/>
        <v>0.2528931245745405</v>
      </c>
      <c r="T1434" s="1" cm="1">
        <f t="array" ref="T1434">_xll.FDS($A1434,"FF_TAX_CF(ANN_R,"&amp;AE1434&amp;","&amp;AF1434&amp;",,,USD)")</f>
        <v>468</v>
      </c>
      <c r="U1434" s="1" cm="1">
        <f t="array" ref="U1434">_xll.FDS($A1434,"FF_TAX_CF(ANN_R,"&amp;AG1434&amp;","&amp;AH1434&amp;",,,USD)")</f>
        <v>766</v>
      </c>
      <c r="V1434" s="1" cm="1">
        <f t="array" ref="V1434">_xll.FDS(A1434,"FF_TAX_CF(ANN_R,"&amp;AI1434&amp;","&amp;AJ1434&amp;",,,USD)")</f>
        <v>1113</v>
      </c>
      <c r="W1434" s="1" cm="1">
        <f t="array" ref="W1434">_xll.FDS(A1434,"FF_TAX_CF(ANN_R,"&amp;AK1434&amp;","&amp;AL1434&amp;",,,USD)")</f>
        <v>991</v>
      </c>
      <c r="X1434" s="1" cm="1">
        <f t="array" ref="X1434">_xll.FDS(A1434,"FF_TAX_CF(ANN_R,"&amp;F1434&amp;","&amp;G1434&amp;",,,USD)")</f>
        <v>377</v>
      </c>
      <c r="Y1434" s="1" cm="1">
        <f t="array" ref="Y1434">_xll.FDS($A1434,"FF_PTX_INC(ANN_R,"&amp;AE1434&amp;","&amp;AF1434&amp;",,,USD)")</f>
        <v>2455</v>
      </c>
      <c r="Z1434" s="1" cm="1">
        <f t="array" ref="Z1434">_xll.FDS($A1434,"FF_PTX_INC(ANN_R,"&amp;AG1434&amp;","&amp;AH1434&amp;",,,USD)")</f>
        <v>3289</v>
      </c>
      <c r="AA1434" s="1" cm="1">
        <f t="array" ref="AA1434">_xll.FDS(A1434,"FF_PTX_INC(ANN_R,"&amp;AI1434&amp;","&amp;AJ1434&amp;",,,USD)")</f>
        <v>1627</v>
      </c>
      <c r="AB1434" s="1" cm="1">
        <f t="array" ref="AB1434">_xll.FDS(A1434,"FF_PTX_INC(ANN_R,"&amp;AK1434&amp;","&amp;AL1434&amp;",,,USD)")</f>
        <v>2740</v>
      </c>
      <c r="AC1434" s="1" cm="1">
        <f t="array" ref="AC1434">_xll.FDS(A1434,"FF_PTX_INC(ANN_R,"&amp;F1434&amp;","&amp;G1434&amp;",,,USD)")</f>
        <v>4579</v>
      </c>
      <c r="AE1434" s="6">
        <f t="shared" si="157"/>
        <v>41275</v>
      </c>
      <c r="AF1434" s="6">
        <f t="shared" si="158"/>
        <v>41639</v>
      </c>
      <c r="AG1434" s="6">
        <f t="shared" si="159"/>
        <v>41640</v>
      </c>
      <c r="AH1434" s="6">
        <f t="shared" si="160"/>
        <v>42004</v>
      </c>
      <c r="AI1434" s="6">
        <f>DATE(YEAR(F1434)+AO1434,MONTH(F1434),DAY(F1434))</f>
        <v>42005</v>
      </c>
      <c r="AJ1434" s="6">
        <f>DATE(YEAR(G1434)+AO1434,MONTH(G1434),DAY(G1434))</f>
        <v>42369</v>
      </c>
      <c r="AK1434" s="6">
        <f>DATE(YEAR(F1434)+AP1434,MONTH(F1434),DAY(F1434))</f>
        <v>42370</v>
      </c>
      <c r="AL1434" s="6">
        <f>DATE(YEAR(G1434)+AP1434,MONTH(G1434),DAY(G1434))</f>
        <v>42735</v>
      </c>
      <c r="AM1434" s="8">
        <v>-4</v>
      </c>
      <c r="AN1434" s="8">
        <v>-3</v>
      </c>
      <c r="AO1434">
        <v>-2</v>
      </c>
      <c r="AP1434">
        <v>-1</v>
      </c>
      <c r="AQ1434" cm="1">
        <f t="array" ref="AQ1434">_xll.FDS(A1434,"FF_DEBT_LT(ANN_R,"&amp;F1434&amp;","&amp;G1434&amp;")")</f>
        <v>14909</v>
      </c>
      <c r="AR1434" t="e" cm="1">
        <f t="array" ref="AR1434">_xll.FDS(A1434,"FF_RD_EXP(ANN_R,"&amp;F1434&amp;","&amp;G1434&amp;")")</f>
        <v>#N/A</v>
      </c>
      <c r="AS1434" t="e" cm="1">
        <f t="array" ref="AS1434">_xll.FDS(A1434,"FF_PTX_INC_FOR(ANN_R,"&amp;F1434&amp;","&amp;G1434&amp;")")</f>
        <v>#N/A</v>
      </c>
      <c r="AT1434" cm="1">
        <f t="array" ref="AT1434">_xll.FDS(A1434,"FF_MKT_VAL_PUBLIC(ANN_R,"&amp;[1]sample_report!E1434&amp;")")</f>
        <v>39604.190375502403</v>
      </c>
    </row>
    <row r="1435" spans="1:46" hidden="1" x14ac:dyDescent="0.25">
      <c r="A1435" t="s">
        <v>898</v>
      </c>
      <c r="B1435" t="s">
        <v>899</v>
      </c>
      <c r="C1435" t="s">
        <v>502</v>
      </c>
      <c r="D1435" t="str" cm="1">
        <f t="array" ref="D1435">_xll.FDS(A1435,"FF_MAJOR_IND_NAME")</f>
        <v>TRANSPORTATION</v>
      </c>
      <c r="E1435">
        <v>2017</v>
      </c>
      <c r="F1435" s="4">
        <f t="shared" si="154"/>
        <v>42736</v>
      </c>
      <c r="G1435" s="4">
        <f t="shared" si="155"/>
        <v>43100</v>
      </c>
      <c r="H1435" s="3"/>
      <c r="I1435" s="1" cm="1">
        <f t="array" ref="I1435">_xll.FDS(A1435,"FF_PTX_INC(ANN_R,"&amp;F1435&amp;","&amp;G1435&amp;",,,USD)")</f>
        <v>728.46299999999997</v>
      </c>
      <c r="J1435" s="1" cm="1">
        <f t="array" ref="J1435">_xll.FDS(A1435,"FF_MKT_VAL(ANN_R,"&amp;F1435&amp;","&amp;G1435&amp;",,,USD)")</f>
        <v>12431.796780000001</v>
      </c>
      <c r="K1435" s="1" cm="1">
        <f t="array" ref="K1435">_xll.FDS(A1435,"FF_SHLDRS_EQ(ANN_R,"&amp;F1435&amp;","&amp;G1435&amp;",,,USD)")</f>
        <v>1425.7449999999999</v>
      </c>
      <c r="L1435" s="1" cm="1">
        <f t="array" ref="L1435">_xll.FDS(A1435,"FF_ASSETS(ANN_R,"&amp;F1435&amp;","&amp;G1435&amp;",,,USD)")</f>
        <v>4235.8339999999998</v>
      </c>
      <c r="M1435" s="1" cm="1">
        <f t="array" ref="M1435">_xll.FDS(A1435,"FF_TAX_CF(ANN_R,"&amp;F1435&amp;","&amp;G1435&amp;",,,USD)")</f>
        <v>262.86099999999999</v>
      </c>
      <c r="N1435" s="1" cm="1">
        <f t="array" ref="N1435">_xll.FDS(A1435,"FF_INC_TAX(ANN_R,"&amp;F1435&amp;","&amp;G1435&amp;",,,USD)")</f>
        <v>223.57</v>
      </c>
      <c r="O1435" s="1" cm="1">
        <f t="array" ref="O1435">_xll.FDS(A1435,"FF_NET_INC(ANN_R,"&amp;F1435&amp;","&amp;G1435&amp;")")</f>
        <v>504.89299999999997</v>
      </c>
      <c r="P1435" s="1" cm="1">
        <f t="array" ref="P1435">_xll.FDS(A1435,"FF_ROA(ANN_R,"&amp;F1435&amp;","&amp;G1435&amp;")")</f>
        <v>12.7440433581133</v>
      </c>
      <c r="Q1435" cm="1">
        <f t="array" ref="Q1435">_xll.FDS(A1435,"FF_TAX_RATE(ANN_R,"&amp;F1435&amp;","&amp;G1435&amp;")")</f>
        <v>30.690645921618501</v>
      </c>
      <c r="R1435" t="e" cm="1">
        <f t="array" ref="R1435">_xll.FDS(A1435,"FF_TAX_REFUND(ANN_R,"&amp;F1435&amp;","&amp;G1435&amp;",,,,,""D=1"")")</f>
        <v>#N/A</v>
      </c>
      <c r="S1435">
        <f t="shared" si="156"/>
        <v>0.3802210965679127</v>
      </c>
      <c r="T1435" s="1" cm="1">
        <f t="array" ref="T1435">_xll.FDS($A1435,"FF_TAX_CF(ANN_R,"&amp;AE1435&amp;","&amp;AF1435&amp;",,,USD)")</f>
        <v>313.79899999999998</v>
      </c>
      <c r="U1435" s="1" cm="1">
        <f t="array" ref="U1435">_xll.FDS($A1435,"FF_TAX_CF(ANN_R,"&amp;AG1435&amp;","&amp;AH1435&amp;",,,USD)")</f>
        <v>271.97899999999998</v>
      </c>
      <c r="V1435" s="1" cm="1">
        <f t="array" ref="V1435">_xll.FDS(A1435,"FF_TAX_CF(ANN_R,"&amp;AI1435&amp;","&amp;AJ1435&amp;",,,USD)")</f>
        <v>311.8</v>
      </c>
      <c r="W1435" s="1" cm="1">
        <f t="array" ref="W1435">_xll.FDS(A1435,"FF_TAX_CF(ANN_R,"&amp;AK1435&amp;","&amp;AL1435&amp;",,,USD)")</f>
        <v>269.18700000000001</v>
      </c>
      <c r="X1435" s="1" cm="1">
        <f t="array" ref="X1435">_xll.FDS(A1435,"FF_TAX_CF(ANN_R,"&amp;F1435&amp;","&amp;G1435&amp;",,,USD)")</f>
        <v>262.86099999999999</v>
      </c>
      <c r="Y1435" s="1" cm="1">
        <f t="array" ref="Y1435">_xll.FDS($A1435,"FF_PTX_INC(ANN_R,"&amp;AE1435&amp;","&amp;AF1435&amp;",,,USD)")</f>
        <v>673.36099999999999</v>
      </c>
      <c r="Z1435" s="1" cm="1">
        <f t="array" ref="Z1435">_xll.FDS($A1435,"FF_PTX_INC(ANN_R,"&amp;AG1435&amp;","&amp;AH1435&amp;",,,USD)")</f>
        <v>723.43100000000004</v>
      </c>
      <c r="AA1435" s="1" cm="1">
        <f t="array" ref="AA1435">_xll.FDS(A1435,"FF_PTX_INC(ANN_R,"&amp;AI1435&amp;","&amp;AJ1435&amp;",,,USD)")</f>
        <v>822.78099999999995</v>
      </c>
      <c r="AB1435" s="1" cm="1">
        <f t="array" ref="AB1435">_xll.FDS(A1435,"FF_PTX_INC(ANN_R,"&amp;AK1435&amp;","&amp;AL1435&amp;",,,USD)")</f>
        <v>811.95</v>
      </c>
      <c r="AC1435" s="1" cm="1">
        <f t="array" ref="AC1435">_xll.FDS(A1435,"FF_PTX_INC(ANN_R,"&amp;F1435&amp;","&amp;G1435&amp;",,,USD)")</f>
        <v>728.46299999999997</v>
      </c>
      <c r="AE1435" s="6">
        <f t="shared" si="157"/>
        <v>41275</v>
      </c>
      <c r="AF1435" s="6">
        <f t="shared" si="158"/>
        <v>41639</v>
      </c>
      <c r="AG1435" s="6">
        <f t="shared" si="159"/>
        <v>41640</v>
      </c>
      <c r="AH1435" s="6">
        <f t="shared" si="160"/>
        <v>42004</v>
      </c>
      <c r="AI1435" s="6">
        <f>DATE(YEAR(F1435)+AO1435,MONTH(F1435),DAY(F1435))</f>
        <v>42005</v>
      </c>
      <c r="AJ1435" s="6">
        <f>DATE(YEAR(G1435)+AO1435,MONTH(G1435),DAY(G1435))</f>
        <v>42369</v>
      </c>
      <c r="AK1435" s="6">
        <f>DATE(YEAR(F1435)+AP1435,MONTH(F1435),DAY(F1435))</f>
        <v>42370</v>
      </c>
      <c r="AL1435" s="6">
        <f>DATE(YEAR(G1435)+AP1435,MONTH(G1435),DAY(G1435))</f>
        <v>42735</v>
      </c>
      <c r="AM1435" s="8">
        <v>-4</v>
      </c>
      <c r="AN1435" s="8">
        <v>-3</v>
      </c>
      <c r="AO1435">
        <v>-2</v>
      </c>
      <c r="AP1435">
        <v>-1</v>
      </c>
      <c r="AQ1435" cm="1">
        <f t="array" ref="AQ1435">_xll.FDS(A1435,"FF_DEBT_LT(ANN_R,"&amp;F1435&amp;","&amp;G1435&amp;")")</f>
        <v>750</v>
      </c>
      <c r="AR1435" t="e" cm="1">
        <f t="array" ref="AR1435">_xll.FDS(A1435,"FF_RD_EXP(ANN_R,"&amp;F1435&amp;","&amp;G1435&amp;")")</f>
        <v>#N/A</v>
      </c>
      <c r="AS1435" cm="1">
        <f t="array" ref="AS1435">_xll.FDS(A1435,"FF_PTX_INC_FOR(ANN_R,"&amp;F1435&amp;","&amp;G1435&amp;")")</f>
        <v>89.745000000000005</v>
      </c>
      <c r="AT1435" cm="1">
        <f t="array" ref="AT1435">_xll.FDS(A1435,"FF_MKT_VAL_PUBLIC(ANN_R,"&amp;[1]sample_report!E1435&amp;")")</f>
        <v>12296.4269448626</v>
      </c>
    </row>
    <row r="1436" spans="1:46" hidden="1" x14ac:dyDescent="0.25">
      <c r="A1436" t="s">
        <v>998</v>
      </c>
      <c r="B1436" t="s">
        <v>999</v>
      </c>
      <c r="C1436" t="s">
        <v>940</v>
      </c>
      <c r="D1436" t="str" cm="1">
        <f t="array" ref="D1436">_xll.FDS(A1436,"FF_MAJOR_IND_NAME")</f>
        <v>TRANSPORTATION</v>
      </c>
      <c r="E1436">
        <v>2017</v>
      </c>
      <c r="F1436" s="4">
        <f t="shared" si="154"/>
        <v>42736</v>
      </c>
      <c r="G1436" s="4">
        <f t="shared" si="155"/>
        <v>43100</v>
      </c>
      <c r="H1436" s="3"/>
      <c r="I1436" s="1" cm="1">
        <f t="array" ref="I1436">_xll.FDS(A1436,"FF_PTX_INC(ANN_R,"&amp;F1436&amp;","&amp;G1436&amp;",,,USD)")</f>
        <v>3753.7662658691402</v>
      </c>
      <c r="J1436" s="1" cm="1">
        <f t="array" ref="J1436">_xll.FDS(A1436,"FF_MKT_VAL(ANN_R,"&amp;F1436&amp;","&amp;G1436&amp;",,,USD)")</f>
        <v>58432.978581552103</v>
      </c>
      <c r="K1436" s="1" cm="1">
        <f t="array" ref="K1436">_xll.FDS(A1436,"FF_SHLDRS_EQ(ANN_R,"&amp;F1436&amp;","&amp;G1436&amp;",,,USD)")</f>
        <v>15174.508867263799</v>
      </c>
      <c r="L1436" s="1" cm="1">
        <f t="array" ref="L1436">_xll.FDS(A1436,"FF_ASSETS(ANN_R,"&amp;F1436&amp;","&amp;G1436&amp;",,,USD)")</f>
        <v>46696.708145141602</v>
      </c>
      <c r="M1436" s="1" cm="1">
        <f t="array" ref="M1436">_xll.FDS(A1436,"FF_TAX_CF(ANN_R,"&amp;F1436&amp;","&amp;G1436&amp;",,,USD)")</f>
        <v>706.08704400062595</v>
      </c>
      <c r="N1436" s="1" cm="1">
        <f t="array" ref="N1436">_xll.FDS(A1436,"FF_INC_TAX(ANN_R,"&amp;F1436&amp;","&amp;G1436&amp;",,,USD)")</f>
        <v>538.02479231357597</v>
      </c>
      <c r="O1436" s="1" cm="1">
        <f t="array" ref="O1436">_xll.FDS(A1436,"FF_NET_INC(ANN_R,"&amp;F1436&amp;","&amp;G1436&amp;")")</f>
        <v>2713</v>
      </c>
      <c r="P1436" s="1" cm="1">
        <f t="array" ref="P1436">_xll.FDS(A1436,"FF_ROA(ANN_R,"&amp;F1436&amp;","&amp;G1436&amp;")")</f>
        <v>7.0089775883226801</v>
      </c>
      <c r="Q1436" cm="1">
        <f t="array" ref="Q1436">_xll.FDS(A1436,"FF_TAX_RATE(ANN_R,"&amp;F1436&amp;","&amp;G1436&amp;")")</f>
        <v>14.332932692307701</v>
      </c>
      <c r="R1436" t="e" cm="1">
        <f t="array" ref="R1436">_xll.FDS(A1436,"FF_TAX_REFUND(ANN_R,"&amp;F1436&amp;","&amp;G1436&amp;",,,,,""D=1"")")</f>
        <v>#N/A</v>
      </c>
      <c r="S1436">
        <f t="shared" si="156"/>
        <v>0.20907802498518538</v>
      </c>
      <c r="T1436" s="1" cm="1">
        <f t="array" ref="T1436">_xll.FDS($A1436,"FF_TAX_CF(ANN_R,"&amp;AE1436&amp;","&amp;AF1436&amp;",,,USD)")</f>
        <v>744.79376649856601</v>
      </c>
      <c r="U1436" s="1" cm="1">
        <f t="array" ref="U1436">_xll.FDS($A1436,"FF_TAX_CF(ANN_R,"&amp;AG1436&amp;","&amp;AH1436&amp;",,,USD)")</f>
        <v>726.89185094833397</v>
      </c>
      <c r="V1436" s="1" cm="1">
        <f t="array" ref="V1436">_xll.FDS(A1436,"FF_TAX_CF(ANN_R,"&amp;AI1436&amp;","&amp;AJ1436&amp;",,,USD)")</f>
        <v>648.71867537498497</v>
      </c>
      <c r="W1436" s="1" cm="1">
        <f t="array" ref="W1436">_xll.FDS(A1436,"FF_TAX_CF(ANN_R,"&amp;AK1436&amp;","&amp;AL1436&amp;",,,USD)")</f>
        <v>584.07214164733898</v>
      </c>
      <c r="X1436" s="1" cm="1">
        <f t="array" ref="X1436">_xll.FDS(A1436,"FF_TAX_CF(ANN_R,"&amp;F1436&amp;","&amp;G1436&amp;",,,USD)")</f>
        <v>706.08704400062595</v>
      </c>
      <c r="Y1436" s="1" cm="1">
        <f t="array" ref="Y1436">_xll.FDS($A1436,"FF_PTX_INC(ANN_R,"&amp;AE1436&amp;","&amp;AF1436&amp;",,,USD)")</f>
        <v>3407.9957194328299</v>
      </c>
      <c r="Z1436" s="1" cm="1">
        <f t="array" ref="Z1436">_xll.FDS($A1436,"FF_PTX_INC(ANN_R,"&amp;AG1436&amp;","&amp;AH1436&amp;",,,USD)")</f>
        <v>3411.6164975166298</v>
      </c>
      <c r="AA1436" s="1" cm="1">
        <f t="array" ref="AA1436">_xll.FDS(A1436,"FF_PTX_INC(ANN_R,"&amp;AI1436&amp;","&amp;AJ1436&amp;",,,USD)")</f>
        <v>2278.832269907</v>
      </c>
      <c r="AB1436" s="1" cm="1">
        <f t="array" ref="AB1436">_xll.FDS(A1436,"FF_PTX_INC(ANN_R,"&amp;AK1436&amp;","&amp;AL1436&amp;",,,USD)")</f>
        <v>3460.1849603653</v>
      </c>
      <c r="AC1436" s="1" cm="1">
        <f t="array" ref="AC1436">_xll.FDS(A1436,"FF_PTX_INC(ANN_R,"&amp;F1436&amp;","&amp;G1436&amp;",,,USD)")</f>
        <v>3753.7662658691402</v>
      </c>
      <c r="AE1436" s="6">
        <f t="shared" si="157"/>
        <v>41275</v>
      </c>
      <c r="AF1436" s="6">
        <f t="shared" si="158"/>
        <v>41639</v>
      </c>
      <c r="AG1436" s="6">
        <f t="shared" si="159"/>
        <v>41640</v>
      </c>
      <c r="AH1436" s="6">
        <f t="shared" si="160"/>
        <v>42004</v>
      </c>
      <c r="AI1436" s="6">
        <f>DATE(YEAR(F1436)+AO1436,MONTH(F1436),DAY(F1436))</f>
        <v>42005</v>
      </c>
      <c r="AJ1436" s="6">
        <f>DATE(YEAR(G1436)+AO1436,MONTH(G1436),DAY(G1436))</f>
        <v>42369</v>
      </c>
      <c r="AK1436" s="6">
        <f>DATE(YEAR(F1436)+AP1436,MONTH(F1436),DAY(F1436))</f>
        <v>42370</v>
      </c>
      <c r="AL1436" s="6">
        <f>DATE(YEAR(G1436)+AP1436,MONTH(G1436),DAY(G1436))</f>
        <v>42735</v>
      </c>
      <c r="AM1436" s="8">
        <v>-4</v>
      </c>
      <c r="AN1436" s="8">
        <v>-3</v>
      </c>
      <c r="AO1436">
        <v>-2</v>
      </c>
      <c r="AP1436">
        <v>-1</v>
      </c>
      <c r="AQ1436" cm="1">
        <f t="array" ref="AQ1436">_xll.FDS(A1436,"FF_DEBT_LT(ANN_R,"&amp;F1436&amp;","&amp;G1436&amp;")")</f>
        <v>5042</v>
      </c>
      <c r="AR1436" t="e" cm="1">
        <f t="array" ref="AR1436">_xll.FDS(A1436,"FF_RD_EXP(ANN_R,"&amp;F1436&amp;","&amp;G1436&amp;")")</f>
        <v>#N/A</v>
      </c>
      <c r="AS1436" t="e" cm="1">
        <f t="array" ref="AS1436">_xll.FDS(A1436,"FF_PTX_INC_FOR(ANN_R,"&amp;F1436&amp;","&amp;G1436&amp;")")</f>
        <v>#N/A</v>
      </c>
      <c r="AT1436" cm="1">
        <f t="array" ref="AT1436">_xll.FDS(A1436,"FF_MKT_VAL_PUBLIC(ANN_R,"&amp;[1]sample_report!E1436&amp;")")</f>
        <v>38383.918915682101</v>
      </c>
    </row>
    <row r="1437" spans="1:46" hidden="1" x14ac:dyDescent="0.25">
      <c r="A1437" t="s">
        <v>1350</v>
      </c>
      <c r="B1437" t="s">
        <v>1351</v>
      </c>
      <c r="C1437" t="s">
        <v>940</v>
      </c>
      <c r="D1437" t="str" cm="1">
        <f t="array" ref="D1437">_xll.FDS(A1437,"FF_MAJOR_IND_NAME")</f>
        <v>TRANSPORTATION</v>
      </c>
      <c r="E1437">
        <v>2017</v>
      </c>
      <c r="F1437" s="4">
        <f t="shared" si="154"/>
        <v>42736</v>
      </c>
      <c r="G1437" s="4">
        <f t="shared" si="155"/>
        <v>43100</v>
      </c>
      <c r="H1437" s="3"/>
      <c r="I1437" s="1" cm="1">
        <f t="array" ref="I1437">_xll.FDS(A1437,"FF_PTX_INC(ANN_R,"&amp;F1437&amp;","&amp;G1437&amp;",,,USD)")</f>
        <v>491.44109436273601</v>
      </c>
      <c r="J1437" s="1" cm="1">
        <f t="array" ref="J1437">_xll.FDS(A1437,"FF_MKT_VAL(ANN_R,"&amp;F1437&amp;","&amp;G1437&amp;",,,USD)")</f>
        <v>9239.0464887471408</v>
      </c>
      <c r="K1437" s="1" cm="1">
        <f t="array" ref="K1437">_xll.FDS(A1437,"FF_SHLDRS_EQ(ANN_R,"&amp;F1437&amp;","&amp;G1437&amp;",,,USD)")</f>
        <v>2167.4438953399699</v>
      </c>
      <c r="L1437" s="1" cm="1">
        <f t="array" ref="L1437">_xll.FDS(A1437,"FF_ASSETS(ANN_R,"&amp;F1437&amp;","&amp;G1437&amp;",,,USD)")</f>
        <v>7886.85401916504</v>
      </c>
      <c r="M1437" s="1" cm="1">
        <f t="array" ref="M1437">_xll.FDS(A1437,"FF_TAX_CF(ANN_R,"&amp;F1437&amp;","&amp;G1437&amp;",,,USD)")</f>
        <v>163.09933955669399</v>
      </c>
      <c r="N1437" s="1" cm="1">
        <f t="array" ref="N1437">_xll.FDS(A1437,"FF_INC_TAX(ANN_R,"&amp;F1437&amp;","&amp;G1437&amp;",,,USD)")</f>
        <v>134.67538826465599</v>
      </c>
      <c r="O1437" s="1" cm="1">
        <f t="array" ref="O1437">_xll.FDS(A1437,"FF_NET_INC(ANN_R,"&amp;F1437&amp;","&amp;G1437&amp;")")</f>
        <v>355.1</v>
      </c>
      <c r="P1437" s="1" cm="1">
        <f t="array" ref="P1437">_xll.FDS(A1437,"FF_ROA(ANN_R,"&amp;F1437&amp;","&amp;G1437&amp;")")</f>
        <v>5.5900132233486604</v>
      </c>
      <c r="Q1437" cm="1">
        <f t="array" ref="Q1437">_xll.FDS(A1437,"FF_TAX_RATE(ANN_R,"&amp;F1437&amp;","&amp;G1437&amp;")")</f>
        <v>27.4041771861373</v>
      </c>
      <c r="R1437" t="e" cm="1">
        <f t="array" ref="R1437">_xll.FDS(A1437,"FF_TAX_REFUND(ANN_R,"&amp;F1437&amp;","&amp;G1437&amp;",,,,,""D=1"")")</f>
        <v>#N/A</v>
      </c>
      <c r="S1437">
        <f t="shared" si="156"/>
        <v>0.41660203014950792</v>
      </c>
      <c r="T1437" s="1" cm="1">
        <f t="array" ref="T1437">_xll.FDS($A1437,"FF_TAX_CF(ANN_R,"&amp;AE1437&amp;","&amp;AF1437&amp;",,,USD)")</f>
        <v>116.166585683823</v>
      </c>
      <c r="U1437" s="1" cm="1">
        <f t="array" ref="U1437">_xll.FDS($A1437,"FF_TAX_CF(ANN_R,"&amp;AG1437&amp;","&amp;AH1437&amp;",,,USD)")</f>
        <v>209.31301839351701</v>
      </c>
      <c r="V1437" s="1" cm="1">
        <f t="array" ref="V1437">_xll.FDS(A1437,"FF_TAX_CF(ANN_R,"&amp;AI1437&amp;","&amp;AJ1437&amp;",,,USD)")</f>
        <v>150.813230514526</v>
      </c>
      <c r="W1437" s="1" cm="1">
        <f t="array" ref="W1437">_xll.FDS(A1437,"FF_TAX_CF(ANN_R,"&amp;AK1437&amp;","&amp;AL1437&amp;",,,USD)")</f>
        <v>161.61541646718999</v>
      </c>
      <c r="X1437" s="1" cm="1">
        <f t="array" ref="X1437">_xll.FDS(A1437,"FF_TAX_CF(ANN_R,"&amp;F1437&amp;","&amp;G1437&amp;",,,USD)")</f>
        <v>163.09933955669399</v>
      </c>
      <c r="Y1437" s="1" cm="1">
        <f t="array" ref="Y1437">_xll.FDS($A1437,"FF_PTX_INC(ANN_R,"&amp;AE1437&amp;","&amp;AF1437&amp;",,,USD)")</f>
        <v>339.20643019676203</v>
      </c>
      <c r="Z1437" s="1" cm="1">
        <f t="array" ref="Z1437">_xll.FDS($A1437,"FF_PTX_INC(ANN_R,"&amp;AG1437&amp;","&amp;AH1437&amp;",,,USD)")</f>
        <v>340.49842725992198</v>
      </c>
      <c r="AA1437" s="1" cm="1">
        <f t="array" ref="AA1437">_xll.FDS(A1437,"FF_PTX_INC(ANN_R,"&amp;AI1437&amp;","&amp;AJ1437&amp;",,,USD)")</f>
        <v>323.47220103740699</v>
      </c>
      <c r="AB1437" s="1" cm="1">
        <f t="array" ref="AB1437">_xll.FDS(A1437,"FF_PTX_INC(ANN_R,"&amp;AK1437&amp;","&amp;AL1437&amp;",,,USD)")</f>
        <v>428.09833109378798</v>
      </c>
      <c r="AC1437" s="1" cm="1">
        <f t="array" ref="AC1437">_xll.FDS(A1437,"FF_PTX_INC(ANN_R,"&amp;F1437&amp;","&amp;G1437&amp;",,,USD)")</f>
        <v>491.44109436273601</v>
      </c>
      <c r="AE1437" s="6">
        <f t="shared" si="157"/>
        <v>41275</v>
      </c>
      <c r="AF1437" s="6">
        <f t="shared" si="158"/>
        <v>41639</v>
      </c>
      <c r="AG1437" s="6">
        <f t="shared" si="159"/>
        <v>41640</v>
      </c>
      <c r="AH1437" s="6">
        <f t="shared" si="160"/>
        <v>42004</v>
      </c>
      <c r="AI1437" s="6">
        <f>DATE(YEAR(F1437)+AO1437,MONTH(F1437),DAY(F1437))</f>
        <v>42005</v>
      </c>
      <c r="AJ1437" s="6">
        <f>DATE(YEAR(G1437)+AO1437,MONTH(G1437),DAY(G1437))</f>
        <v>42369</v>
      </c>
      <c r="AK1437" s="6">
        <f>DATE(YEAR(F1437)+AP1437,MONTH(F1437),DAY(F1437))</f>
        <v>42370</v>
      </c>
      <c r="AL1437" s="6">
        <f>DATE(YEAR(G1437)+AP1437,MONTH(G1437),DAY(G1437))</f>
        <v>42735</v>
      </c>
      <c r="AM1437" s="8">
        <v>-4</v>
      </c>
      <c r="AN1437" s="8">
        <v>-3</v>
      </c>
      <c r="AO1437">
        <v>-2</v>
      </c>
      <c r="AP1437">
        <v>-1</v>
      </c>
      <c r="AQ1437" cm="1">
        <f t="array" ref="AQ1437">_xll.FDS(A1437,"FF_DEBT_LT(ANN_R,"&amp;F1437&amp;","&amp;G1437&amp;")")</f>
        <v>889</v>
      </c>
      <c r="AR1437" cm="1">
        <f t="array" ref="AR1437">_xll.FDS(A1437,"FF_RD_EXP(ANN_R,"&amp;F1437&amp;","&amp;G1437&amp;")")</f>
        <v>51.3</v>
      </c>
      <c r="AS1437" t="e" cm="1">
        <f t="array" ref="AS1437">_xll.FDS(A1437,"FF_PTX_INC_FOR(ANN_R,"&amp;F1437&amp;","&amp;G1437&amp;")")</f>
        <v>#N/A</v>
      </c>
      <c r="AT1437" cm="1">
        <f t="array" ref="AT1437">_xll.FDS(A1437,"FF_MKT_VAL_PUBLIC(ANN_R,"&amp;[1]sample_report!E1437&amp;")")</f>
        <v>7620.0747680348104</v>
      </c>
    </row>
    <row r="1438" spans="1:46" hidden="1" x14ac:dyDescent="0.25">
      <c r="A1438" t="s">
        <v>1366</v>
      </c>
      <c r="B1438" t="s">
        <v>1367</v>
      </c>
      <c r="C1438" t="s">
        <v>1094</v>
      </c>
      <c r="D1438" t="str" cm="1">
        <f t="array" ref="D1438">_xll.FDS(A1438,"FF_MAJOR_IND_NAME")</f>
        <v>TRANSPORTATION</v>
      </c>
      <c r="E1438">
        <v>2017</v>
      </c>
      <c r="F1438" s="4">
        <f t="shared" si="154"/>
        <v>42736</v>
      </c>
      <c r="G1438" s="4">
        <f t="shared" si="155"/>
        <v>43100</v>
      </c>
      <c r="H1438" s="3"/>
      <c r="I1438" s="1" cm="1">
        <f t="array" ref="I1438">_xll.FDS(A1438,"FF_PTX_INC(ANN_R,"&amp;F1438&amp;","&amp;G1438&amp;",,,USD)")</f>
        <v>1779.6326138710999</v>
      </c>
      <c r="J1438" s="1" cm="1">
        <f t="array" ref="J1438">_xll.FDS(A1438,"FF_MKT_VAL(ANN_R,"&amp;F1438&amp;","&amp;G1438&amp;",,,USD)")</f>
        <v>30440.278530120799</v>
      </c>
      <c r="K1438" s="1" cm="1">
        <f t="array" ref="K1438">_xll.FDS(A1438,"FF_SHLDRS_EQ(ANN_R,"&amp;F1438&amp;","&amp;G1438&amp;",,,USD)")</f>
        <v>6823.4712209129302</v>
      </c>
      <c r="L1438" s="1" cm="1">
        <f t="array" ref="L1438">_xll.FDS(A1438,"FF_ASSETS(ANN_R,"&amp;F1438&amp;","&amp;G1438&amp;",,,USD)")</f>
        <v>18381.1634580231</v>
      </c>
      <c r="M1438" s="1" cm="1">
        <f t="array" ref="M1438">_xll.FDS(A1438,"FF_TAX_CF(ANN_R,"&amp;F1438&amp;","&amp;G1438&amp;",,,USD)")</f>
        <v>297.199481188059</v>
      </c>
      <c r="N1438" s="1" cm="1">
        <f t="array" ref="N1438">_xll.FDS(A1438,"FF_INC_TAX(ANN_R,"&amp;F1438&amp;","&amp;G1438&amp;",,,USD)")</f>
        <v>422.679946796656</v>
      </c>
      <c r="O1438" s="1" cm="1">
        <f t="array" ref="O1438">_xll.FDS(A1438,"FF_NET_INC(ANN_R,"&amp;F1438&amp;","&amp;G1438&amp;")")</f>
        <v>1232.0050000000001</v>
      </c>
      <c r="P1438" s="1" cm="1">
        <f t="array" ref="P1438">_xll.FDS(A1438,"FF_ROA(ANN_R,"&amp;F1438&amp;","&amp;G1438&amp;")")</f>
        <v>7.99452818296598</v>
      </c>
      <c r="Q1438" cm="1">
        <f t="array" ref="Q1438">_xll.FDS(A1438,"FF_TAX_RATE(ANN_R,"&amp;F1438&amp;","&amp;G1438&amp;")")</f>
        <v>23.7509665479344</v>
      </c>
      <c r="R1438" t="e" cm="1">
        <f t="array" ref="R1438">_xll.FDS(A1438,"FF_TAX_REFUND(ANN_R,"&amp;F1438&amp;","&amp;G1438&amp;",,,,,""D=1"")")</f>
        <v>#N/A</v>
      </c>
      <c r="S1438">
        <f t="shared" si="156"/>
        <v>0.20030862627593313</v>
      </c>
      <c r="T1438" s="1" cm="1">
        <f t="array" ref="T1438">_xll.FDS($A1438,"FF_TAX_CF(ANN_R,"&amp;AE1438&amp;","&amp;AF1438&amp;",,,USD)")</f>
        <v>148.99592660713199</v>
      </c>
      <c r="U1438" s="1" cm="1">
        <f t="array" ref="U1438">_xll.FDS($A1438,"FF_TAX_CF(ANN_R,"&amp;AG1438&amp;","&amp;AH1438&amp;",,,USD)")</f>
        <v>251.195518746972</v>
      </c>
      <c r="V1438" s="1" cm="1">
        <f t="array" ref="V1438">_xll.FDS(A1438,"FF_TAX_CF(ANN_R,"&amp;AI1438&amp;","&amp;AJ1438&amp;",,,USD)")</f>
        <v>184.23721272730799</v>
      </c>
      <c r="W1438" s="1" cm="1">
        <f t="array" ref="W1438">_xll.FDS(A1438,"FF_TAX_CF(ANN_R,"&amp;AK1438&amp;","&amp;AL1438&amp;",,,USD)")</f>
        <v>341.83596427977102</v>
      </c>
      <c r="X1438" s="1" cm="1">
        <f t="array" ref="X1438">_xll.FDS(A1438,"FF_TAX_CF(ANN_R,"&amp;F1438&amp;","&amp;G1438&amp;",,,USD)")</f>
        <v>297.199481188059</v>
      </c>
      <c r="Y1438" s="1" cm="1">
        <f t="array" ref="Y1438">_xll.FDS($A1438,"FF_PTX_INC(ANN_R,"&amp;AE1438&amp;","&amp;AF1438&amp;",,,USD)")</f>
        <v>654.17453633832895</v>
      </c>
      <c r="Z1438" s="1" cm="1">
        <f t="array" ref="Z1438">_xll.FDS($A1438,"FF_PTX_INC(ANN_R,"&amp;AG1438&amp;","&amp;AH1438&amp;",,,USD)")</f>
        <v>876.41403526639897</v>
      </c>
      <c r="AA1438" s="1" cm="1">
        <f t="array" ref="AA1438">_xll.FDS(A1438,"FF_PTX_INC(ANN_R,"&amp;AI1438&amp;","&amp;AJ1438&amp;",,,USD)")</f>
        <v>1138.3804029145199</v>
      </c>
      <c r="AB1438" s="1" cm="1">
        <f t="array" ref="AB1438">_xll.FDS(A1438,"FF_PTX_INC(ANN_R,"&amp;AK1438&amp;","&amp;AL1438&amp;",,,USD)")</f>
        <v>1659.29364455819</v>
      </c>
      <c r="AC1438" s="1" cm="1">
        <f t="array" ref="AC1438">_xll.FDS(A1438,"FF_PTX_INC(ANN_R,"&amp;F1438&amp;","&amp;G1438&amp;",,,USD)")</f>
        <v>1779.6326138710999</v>
      </c>
      <c r="AE1438" s="6">
        <f t="shared" si="157"/>
        <v>41275</v>
      </c>
      <c r="AF1438" s="6">
        <f t="shared" si="158"/>
        <v>41639</v>
      </c>
      <c r="AG1438" s="6">
        <f t="shared" si="159"/>
        <v>41640</v>
      </c>
      <c r="AH1438" s="6">
        <f t="shared" si="160"/>
        <v>42004</v>
      </c>
      <c r="AI1438" s="6">
        <f>DATE(YEAR(F1438)+AO1438,MONTH(F1438),DAY(F1438))</f>
        <v>42005</v>
      </c>
      <c r="AJ1438" s="6">
        <f>DATE(YEAR(G1438)+AO1438,MONTH(G1438),DAY(G1438))</f>
        <v>42369</v>
      </c>
      <c r="AK1438" s="6">
        <f>DATE(YEAR(F1438)+AP1438,MONTH(F1438),DAY(F1438))</f>
        <v>42370</v>
      </c>
      <c r="AL1438" s="6">
        <f>DATE(YEAR(G1438)+AP1438,MONTH(G1438),DAY(G1438))</f>
        <v>42735</v>
      </c>
      <c r="AM1438" s="8">
        <v>-4</v>
      </c>
      <c r="AN1438" s="8">
        <v>-3</v>
      </c>
      <c r="AO1438">
        <v>-2</v>
      </c>
      <c r="AP1438">
        <v>-1</v>
      </c>
      <c r="AQ1438" cm="1">
        <f t="array" ref="AQ1438">_xll.FDS(A1438,"FF_DEBT_LT(ANN_R,"&amp;F1438&amp;","&amp;G1438&amp;")")</f>
        <v>7173.1229999999996</v>
      </c>
      <c r="AR1438" t="e" cm="1">
        <f t="array" ref="AR1438">_xll.FDS(A1438,"FF_RD_EXP(ANN_R,"&amp;F1438&amp;","&amp;G1438&amp;")")</f>
        <v>#N/A</v>
      </c>
      <c r="AS1438" t="e" cm="1">
        <f t="array" ref="AS1438">_xll.FDS(A1438,"FF_PTX_INC_FOR(ANN_R,"&amp;F1438&amp;","&amp;G1438&amp;")")</f>
        <v>#N/A</v>
      </c>
      <c r="AT1438" cm="1">
        <f t="array" ref="AT1438">_xll.FDS(A1438,"FF_MKT_VAL_PUBLIC(ANN_R,"&amp;[1]sample_report!E1438&amp;")")</f>
        <v>12421.5</v>
      </c>
    </row>
    <row r="1439" spans="1:46" x14ac:dyDescent="0.25">
      <c r="A1439" t="s">
        <v>794</v>
      </c>
      <c r="B1439" t="s">
        <v>795</v>
      </c>
      <c r="C1439" t="s">
        <v>502</v>
      </c>
      <c r="D1439" t="str" cm="1">
        <f t="array" ref="D1439">_xll.FDS(A1439,"FF_MAJOR_IND_NAME")</f>
        <v>FINANCIAL</v>
      </c>
      <c r="E1439">
        <v>2020</v>
      </c>
      <c r="F1439" s="4">
        <f t="shared" si="154"/>
        <v>43831</v>
      </c>
      <c r="G1439" s="4">
        <f t="shared" si="155"/>
        <v>44196</v>
      </c>
      <c r="H1439" s="3">
        <v>1</v>
      </c>
      <c r="I1439" s="1" cm="1">
        <f t="array" ref="I1439">_xll.FDS(A1439,"FF_PTX_INC(ANN_R,"&amp;F1439&amp;","&amp;G1439&amp;",,,USD)")</f>
        <v>344.65100000000001</v>
      </c>
      <c r="J1439" s="1" cm="1">
        <f t="array" ref="J1439">_xll.FDS(A1439,"FF_MKT_VAL(ANN_R,"&amp;F1439&amp;","&amp;G1439&amp;",,,USD)")</f>
        <v>18370.825359999999</v>
      </c>
      <c r="K1439" s="1" cm="1">
        <f t="array" ref="K1439">_xll.FDS(A1439,"FF_SHLDRS_EQ(ANN_R,"&amp;F1439&amp;","&amp;G1439&amp;",,,USD)")</f>
        <v>10180.166999999999</v>
      </c>
      <c r="L1439" s="1" cm="1">
        <f t="array" ref="L1439">_xll.FDS(A1439,"FF_ASSETS(ANN_R,"&amp;F1439&amp;","&amp;G1439&amp;",,,USD)")</f>
        <v>23929.403999999999</v>
      </c>
      <c r="M1439" s="1" t="e" cm="1">
        <f t="array" ref="M1439">_xll.FDS(A1439,"FF_TAX_CF(ANN_R,"&amp;F1439&amp;","&amp;G1439&amp;",,,USD)")</f>
        <v>#N/A</v>
      </c>
      <c r="N1439" s="1" cm="1">
        <f t="array" ref="N1439">_xll.FDS(A1439,"FF_INC_TAX(ANN_R,"&amp;F1439&amp;","&amp;G1439&amp;",,,USD)")</f>
        <v>-96.534000000000006</v>
      </c>
      <c r="O1439" s="1" cm="1">
        <f t="array" ref="O1439">_xll.FDS(A1439,"FF_NET_INC(ANN_R,"&amp;F1439&amp;","&amp;G1439&amp;")")</f>
        <v>439.149</v>
      </c>
      <c r="P1439" s="1" cm="1">
        <f t="array" ref="P1439">_xll.FDS(A1439,"FF_ROA(ANN_R,"&amp;F1439&amp;","&amp;G1439&amp;")")</f>
        <v>1.80639424295517</v>
      </c>
      <c r="Q1439" cm="1">
        <f t="array" ref="Q1439">_xll.FDS(A1439,"FF_TAX_RATE(ANN_R,"&amp;F1439&amp;","&amp;G1439&amp;")")</f>
        <v>-28.0092035131191</v>
      </c>
      <c r="R1439" t="e" cm="1">
        <f t="array" ref="R1439">_xll.FDS(A1439,"FF_TAX_REFUND(ANN_R,"&amp;F1439&amp;","&amp;G1439&amp;",,,,,""D=1"")")</f>
        <v>#N/A</v>
      </c>
      <c r="S1439" t="e">
        <f t="shared" si="156"/>
        <v>#N/A</v>
      </c>
      <c r="T1439" s="1" t="e" cm="1">
        <f t="array" ref="T1439">_xll.FDS($A1439,"FF_TAX_CF(ANN_R,"&amp;AE1439&amp;","&amp;AF1439&amp;",,,USD)")</f>
        <v>#N/A</v>
      </c>
      <c r="U1439" s="1" t="e" cm="1">
        <f t="array" ref="U1439">_xll.FDS($A1439,"FF_TAX_CF(ANN_R,"&amp;AG1439&amp;","&amp;AH1439&amp;",,,USD)")</f>
        <v>#N/A</v>
      </c>
      <c r="V1439" s="1" t="e" cm="1">
        <f t="array" ref="V1439">_xll.FDS(A1439,"FF_TAX_CF(ANN_R,"&amp;AI1439&amp;","&amp;AJ1439&amp;",,,USD)")</f>
        <v>#N/A</v>
      </c>
      <c r="W1439" s="1" t="e" cm="1">
        <f t="array" ref="W1439">_xll.FDS(A1439,"FF_TAX_CF(ANN_R,"&amp;AK1439&amp;","&amp;AL1439&amp;",,,USD)")</f>
        <v>#N/A</v>
      </c>
      <c r="X1439" s="1" t="e" cm="1">
        <f t="array" ref="X1439">_xll.FDS(A1439,"FF_TAX_CF(ANN_R,"&amp;F1439&amp;","&amp;G1439&amp;",,,USD)")</f>
        <v>#N/A</v>
      </c>
      <c r="Y1439" s="1" cm="1">
        <f t="array" ref="Y1439">_xll.FDS($A1439,"FF_PTX_INC(ANN_R,"&amp;AE1439&amp;","&amp;AF1439&amp;",,,USD)")</f>
        <v>522.86599999999999</v>
      </c>
      <c r="Z1439" s="1" cm="1">
        <f t="array" ref="Z1439">_xll.FDS($A1439,"FF_PTX_INC(ANN_R,"&amp;AG1439&amp;","&amp;AH1439&amp;",,,USD)")</f>
        <v>1301.423</v>
      </c>
      <c r="AA1439" s="1" cm="1">
        <f t="array" ref="AA1439">_xll.FDS(A1439,"FF_PTX_INC(ANN_R,"&amp;AI1439&amp;","&amp;AJ1439&amp;",,,USD)")</f>
        <v>376.03800000000001</v>
      </c>
      <c r="AB1439" s="1" cm="1">
        <f t="array" ref="AB1439">_xll.FDS(A1439,"FF_PTX_INC(ANN_R,"&amp;AK1439&amp;","&amp;AL1439&amp;",,,USD)")</f>
        <v>382.98700000000002</v>
      </c>
      <c r="AC1439" s="1" cm="1">
        <f t="array" ref="AC1439">_xll.FDS(A1439,"FF_PTX_INC(ANN_R,"&amp;F1439&amp;","&amp;G1439&amp;",,,USD)")</f>
        <v>344.65100000000001</v>
      </c>
      <c r="AE1439" s="6">
        <f t="shared" si="157"/>
        <v>42370</v>
      </c>
      <c r="AF1439" s="6">
        <f t="shared" si="158"/>
        <v>42735</v>
      </c>
      <c r="AG1439" s="6">
        <f t="shared" si="159"/>
        <v>42736</v>
      </c>
      <c r="AH1439" s="6">
        <f t="shared" si="160"/>
        <v>43100</v>
      </c>
      <c r="AI1439" s="6">
        <f>DATE(YEAR(F1439)+AO1439,MONTH(F1439),DAY(F1439))</f>
        <v>43101</v>
      </c>
      <c r="AJ1439" s="6">
        <f>DATE(YEAR(G1439)+AO1439,MONTH(G1439),DAY(G1439))</f>
        <v>43465</v>
      </c>
      <c r="AK1439" s="6">
        <f>DATE(YEAR(F1439)+AP1439,MONTH(F1439),DAY(F1439))</f>
        <v>43466</v>
      </c>
      <c r="AL1439" s="6">
        <f>DATE(YEAR(G1439)+AP1439,MONTH(G1439),DAY(G1439))</f>
        <v>43830</v>
      </c>
      <c r="AM1439" s="8">
        <v>-4</v>
      </c>
      <c r="AN1439" s="8">
        <v>-3</v>
      </c>
      <c r="AO1439">
        <v>-2</v>
      </c>
      <c r="AP1439">
        <v>-1</v>
      </c>
      <c r="AQ1439" cm="1">
        <f t="array" ref="AQ1439">_xll.FDS(A1439,"FF_DEBT_LT(ANN_R,"&amp;F1439&amp;","&amp;G1439&amp;")")</f>
        <v>11509.312</v>
      </c>
      <c r="AR1439" t="e" cm="1">
        <f t="array" ref="AR1439">_xll.FDS(A1439,"FF_RD_EXP(ANN_R,"&amp;F1439&amp;","&amp;G1439&amp;")")</f>
        <v>#N/A</v>
      </c>
      <c r="AS1439" t="e" cm="1">
        <f t="array" ref="AS1439">_xll.FDS(A1439,"FF_PTX_INC_FOR(ANN_R,"&amp;F1439&amp;","&amp;G1439&amp;")")</f>
        <v>#N/A</v>
      </c>
      <c r="AT1439" cm="1">
        <f t="array" ref="AT1439">_xll.FDS(A1439,"FF_MKT_VAL_PUBLIC(ANN_R,"&amp;[1]sample_report!E1439&amp;")")</f>
        <v>18291.040865461498</v>
      </c>
    </row>
    <row r="1440" spans="1:46" x14ac:dyDescent="0.25">
      <c r="A1440" t="s">
        <v>794</v>
      </c>
      <c r="B1440" t="s">
        <v>795</v>
      </c>
      <c r="C1440" t="s">
        <v>502</v>
      </c>
      <c r="D1440" t="str" cm="1">
        <f t="array" ref="D1440">_xll.FDS(A1440,"FF_MAJOR_IND_NAME")</f>
        <v>FINANCIAL</v>
      </c>
      <c r="E1440">
        <v>2016</v>
      </c>
      <c r="F1440" s="4">
        <f t="shared" si="154"/>
        <v>42370</v>
      </c>
      <c r="G1440" s="4">
        <f t="shared" si="155"/>
        <v>42735</v>
      </c>
      <c r="H1440" s="2">
        <v>0</v>
      </c>
      <c r="I1440" s="1" cm="1">
        <f t="array" ref="I1440">_xll.FDS(A1440,"FF_PTX_INC(ANN_R,"&amp;F1440&amp;","&amp;G1440&amp;",,,USD)")</f>
        <v>522.86599999999999</v>
      </c>
      <c r="J1440" s="1" cm="1">
        <f t="array" ref="J1440">_xll.FDS(A1440,"FF_MKT_VAL(ANN_R,"&amp;F1440&amp;","&amp;G1440&amp;",,,USD)")</f>
        <v>22139.832480000001</v>
      </c>
      <c r="K1440" s="1" cm="1">
        <f t="array" ref="K1440">_xll.FDS(A1440,"FF_SHLDRS_EQ(ANN_R,"&amp;F1440&amp;","&amp;G1440&amp;",,,USD)")</f>
        <v>10460.24</v>
      </c>
      <c r="L1440" s="1" cm="1">
        <f t="array" ref="L1440">_xll.FDS(A1440,"FF_ASSETS(ANN_R,"&amp;F1440&amp;","&amp;G1440&amp;",,,USD)")</f>
        <v>23166.6</v>
      </c>
      <c r="M1440" s="1" t="e" cm="1">
        <f t="array" ref="M1440">_xll.FDS(A1440,"FF_TAX_CF(ANN_R,"&amp;F1440&amp;","&amp;G1440&amp;",,,USD)")</f>
        <v>#N/A</v>
      </c>
      <c r="N1440" s="1" cm="1">
        <f t="array" ref="N1440">_xll.FDS(A1440,"FF_INC_TAX(ANN_R,"&amp;F1440&amp;","&amp;G1440&amp;",,,USD)")</f>
        <v>-31.343</v>
      </c>
      <c r="O1440" s="1" cm="1">
        <f t="array" ref="O1440">_xll.FDS(A1440,"FF_NET_INC(ANN_R,"&amp;F1440&amp;","&amp;G1440&amp;")")</f>
        <v>650.15300000000002</v>
      </c>
      <c r="P1440" s="1" cm="1">
        <f t="array" ref="P1440">_xll.FDS(A1440,"FF_ROA(ANN_R,"&amp;F1440&amp;","&amp;G1440&amp;")")</f>
        <v>2.8623121713985902</v>
      </c>
      <c r="Q1440" cm="1">
        <f t="array" ref="Q1440">_xll.FDS(A1440,"FF_TAX_RATE(ANN_R,"&amp;F1440&amp;","&amp;G1440&amp;")")</f>
        <v>-5.9944612960108303</v>
      </c>
      <c r="R1440" t="e" cm="1">
        <f t="array" ref="R1440">_xll.FDS(A1440,"FF_TAX_REFUND(ANN_R,"&amp;F1440&amp;","&amp;G1440&amp;",,,,,""D=1"")")</f>
        <v>#N/A</v>
      </c>
      <c r="S1440" t="e">
        <f t="shared" si="156"/>
        <v>#N/A</v>
      </c>
      <c r="T1440" s="1" cm="1">
        <f t="array" ref="T1440">_xll.FDS($A1440,"FF_TAX_CF(ANN_R,"&amp;AE1440&amp;","&amp;AF1440&amp;",,,USD)")</f>
        <v>-6.2859999999999996</v>
      </c>
      <c r="U1440" s="1" cm="1">
        <f t="array" ref="U1440">_xll.FDS($A1440,"FF_TAX_CF(ANN_R,"&amp;AG1440&amp;","&amp;AH1440&amp;",,,USD)")</f>
        <v>-11.827999999999999</v>
      </c>
      <c r="V1440" s="1" cm="1">
        <f t="array" ref="V1440">_xll.FDS(A1440,"FF_TAX_CF(ANN_R,"&amp;AI1440&amp;","&amp;AJ1440&amp;",,,USD)")</f>
        <v>-9.4309999999999992</v>
      </c>
      <c r="W1440" s="1" t="e" cm="1">
        <f t="array" ref="W1440">_xll.FDS(A1440,"FF_TAX_CF(ANN_R,"&amp;AK1440&amp;","&amp;AL1440&amp;",,,USD)")</f>
        <v>#N/A</v>
      </c>
      <c r="X1440" s="1" t="e" cm="1">
        <f t="array" ref="X1440">_xll.FDS(A1440,"FF_TAX_CF(ANN_R,"&amp;F1440&amp;","&amp;G1440&amp;",,,USD)")</f>
        <v>#N/A</v>
      </c>
      <c r="Y1440" s="1" cm="1">
        <f t="array" ref="Y1440">_xll.FDS($A1440,"FF_PTX_INC(ANN_R,"&amp;AE1440&amp;","&amp;AF1440&amp;",,,USD)")</f>
        <v>298.26600000000002</v>
      </c>
      <c r="Z1440" s="1" cm="1">
        <f t="array" ref="Z1440">_xll.FDS($A1440,"FF_PTX_INC(ANN_R,"&amp;AG1440&amp;","&amp;AH1440&amp;",,,USD)")</f>
        <v>478.48200000000003</v>
      </c>
      <c r="AA1440" s="1" cm="1">
        <f t="array" ref="AA1440">_xll.FDS(A1440,"FF_PTX_INC(ANN_R,"&amp;AI1440&amp;","&amp;AJ1440&amp;",,,USD)")</f>
        <v>448.37799999999999</v>
      </c>
      <c r="AB1440" s="1" cm="1">
        <f t="array" ref="AB1440">_xll.FDS(A1440,"FF_PTX_INC(ANN_R,"&amp;AK1440&amp;","&amp;AL1440&amp;",,,USD)")</f>
        <v>350.255</v>
      </c>
      <c r="AC1440" s="1" cm="1">
        <f t="array" ref="AC1440">_xll.FDS(A1440,"FF_PTX_INC(ANN_R,"&amp;F1440&amp;","&amp;G1440&amp;",,,USD)")</f>
        <v>522.86599999999999</v>
      </c>
      <c r="AE1440" s="6">
        <f t="shared" si="157"/>
        <v>40909</v>
      </c>
      <c r="AF1440" s="6">
        <f t="shared" si="158"/>
        <v>41274</v>
      </c>
      <c r="AG1440" s="6">
        <f t="shared" si="159"/>
        <v>41275</v>
      </c>
      <c r="AH1440" s="6">
        <f t="shared" si="160"/>
        <v>41639</v>
      </c>
      <c r="AI1440" s="6">
        <f>DATE(YEAR(F1440)+AO1440,MONTH(F1440),DAY(F1440))</f>
        <v>41640</v>
      </c>
      <c r="AJ1440" s="6">
        <f>DATE(YEAR(G1440)+AO1440,MONTH(G1440),DAY(G1440))</f>
        <v>42004</v>
      </c>
      <c r="AK1440" s="6">
        <f>DATE(YEAR(F1440)+AP1440,MONTH(F1440),DAY(F1440))</f>
        <v>42005</v>
      </c>
      <c r="AL1440" s="6">
        <f>DATE(YEAR(G1440)+AP1440,MONTH(G1440),DAY(G1440))</f>
        <v>42369</v>
      </c>
      <c r="AM1440" s="8">
        <v>-4</v>
      </c>
      <c r="AN1440" s="8">
        <v>-3</v>
      </c>
      <c r="AO1440">
        <v>-2</v>
      </c>
      <c r="AP1440">
        <v>-1</v>
      </c>
      <c r="AQ1440" cm="1">
        <f t="array" ref="AQ1440">_xll.FDS(A1440,"FF_DEBT_LT(ANN_R,"&amp;F1440&amp;","&amp;G1440&amp;")")</f>
        <v>10486.918</v>
      </c>
      <c r="AR1440" t="e" cm="1">
        <f t="array" ref="AR1440">_xll.FDS(A1440,"FF_RD_EXP(ANN_R,"&amp;F1440&amp;","&amp;G1440&amp;")")</f>
        <v>#N/A</v>
      </c>
      <c r="AS1440" t="e" cm="1">
        <f t="array" ref="AS1440">_xll.FDS(A1440,"FF_PTX_INC_FOR(ANN_R,"&amp;F1440&amp;","&amp;G1440&amp;")")</f>
        <v>#N/A</v>
      </c>
      <c r="AT1440" cm="1">
        <f t="array" ref="AT1440">_xll.FDS(A1440,"FF_MKT_VAL_PUBLIC(ANN_R,"&amp;[1]sample_report!E1440&amp;")")</f>
        <v>22048.682789679799</v>
      </c>
    </row>
    <row r="1441" spans="1:46" hidden="1" x14ac:dyDescent="0.25">
      <c r="A1441" t="s">
        <v>508</v>
      </c>
      <c r="B1441" t="s">
        <v>509</v>
      </c>
      <c r="C1441" t="s">
        <v>502</v>
      </c>
      <c r="D1441" t="str" cm="1">
        <f t="array" ref="D1441">_xll.FDS(A1441,"FF_MAJOR_IND_NAME")</f>
        <v>UTILITIES</v>
      </c>
      <c r="E1441">
        <v>2020</v>
      </c>
      <c r="F1441" s="4">
        <f t="shared" si="154"/>
        <v>43831</v>
      </c>
      <c r="G1441" s="4">
        <f t="shared" si="155"/>
        <v>44196</v>
      </c>
      <c r="H1441" s="3">
        <v>1</v>
      </c>
      <c r="I1441" s="1" cm="1">
        <f t="array" ref="I1441">_xll.FDS(A1441,"FF_PTX_INC(ANN_R,"&amp;F1441&amp;","&amp;G1441&amp;",,,USD)")</f>
        <v>23967</v>
      </c>
      <c r="J1441" s="1" cm="1">
        <f t="array" ref="J1441">_xll.FDS(A1441,"FF_MKT_VAL(ANN_R,"&amp;F1441&amp;","&amp;G1441&amp;",,,USD)")</f>
        <v>243115.11153250001</v>
      </c>
      <c r="K1441" s="1" cm="1">
        <f t="array" ref="K1441">_xll.FDS(A1441,"FF_SHLDRS_EQ(ANN_R,"&amp;F1441&amp;","&amp;G1441&amp;",,,USD)")</f>
        <v>67842</v>
      </c>
      <c r="L1441" s="1" cm="1">
        <f t="array" ref="L1441">_xll.FDS(A1441,"FF_ASSETS(ANN_R,"&amp;F1441&amp;","&amp;G1441&amp;",,,USD)")</f>
        <v>316481</v>
      </c>
      <c r="M1441" s="1" cm="1">
        <f t="array" ref="M1441">_xll.FDS(A1441,"FF_TAX_CF(ANN_R,"&amp;F1441&amp;","&amp;G1441&amp;",,,USD)")</f>
        <v>2725</v>
      </c>
      <c r="N1441" s="1" cm="1">
        <f t="array" ref="N1441">_xll.FDS(A1441,"FF_INC_TAX(ANN_R,"&amp;F1441&amp;","&amp;G1441&amp;",,,USD)")</f>
        <v>5619</v>
      </c>
      <c r="O1441" s="1" cm="1">
        <f t="array" ref="O1441">_xll.FDS(A1441,"FF_NET_INC(ANN_R,"&amp;F1441&amp;","&amp;G1441&amp;")")</f>
        <v>17801</v>
      </c>
      <c r="P1441" s="1" cm="1">
        <f t="array" ref="P1441">_xll.FDS(A1441,"FF_ROA(ANN_R,"&amp;F1441&amp;","&amp;G1441&amp;")")</f>
        <v>5.8535895614658102</v>
      </c>
      <c r="Q1441" cm="1">
        <f t="array" ref="Q1441">_xll.FDS(A1441,"FF_TAX_RATE(ANN_R,"&amp;F1441&amp;","&amp;G1441&amp;")")</f>
        <v>23.444736512704999</v>
      </c>
      <c r="R1441" t="e" cm="1">
        <f t="array" ref="R1441">_xll.FDS(A1441,"FF_TAX_REFUND(ANN_R,"&amp;F1441&amp;","&amp;G1441&amp;",,,,,""D=1"")")</f>
        <v>#N/A</v>
      </c>
      <c r="S1441">
        <f t="shared" si="156"/>
        <v>0.20879864322586025</v>
      </c>
      <c r="T1441" s="1" cm="1">
        <f t="array" ref="T1441">_xll.FDS($A1441,"FF_TAX_CF(ANN_R,"&amp;AE1441&amp;","&amp;AF1441&amp;",,,USD)")</f>
        <v>9577</v>
      </c>
      <c r="U1441" s="1" cm="1">
        <f t="array" ref="U1441">_xll.FDS($A1441,"FF_TAX_CF(ANN_R,"&amp;AG1441&amp;","&amp;AH1441&amp;",,,USD)")</f>
        <v>4432</v>
      </c>
      <c r="V1441" s="1" cm="1">
        <f t="array" ref="V1441">_xll.FDS(A1441,"FF_TAX_CF(ANN_R,"&amp;AI1441&amp;","&amp;AJ1441&amp;",,,USD)")</f>
        <v>2213</v>
      </c>
      <c r="W1441" s="1" cm="1">
        <f t="array" ref="W1441">_xll.FDS(A1441,"FF_TAX_CF(ANN_R,"&amp;AK1441&amp;","&amp;AL1441&amp;",,,USD)")</f>
        <v>3583</v>
      </c>
      <c r="X1441" s="1" cm="1">
        <f t="array" ref="X1441">_xll.FDS(A1441,"FF_TAX_CF(ANN_R,"&amp;F1441&amp;","&amp;G1441&amp;",,,USD)")</f>
        <v>2725</v>
      </c>
      <c r="Y1441" s="1" cm="1">
        <f t="array" ref="Y1441">_xll.FDS($A1441,"FF_PTX_INC(ANN_R,"&amp;AE1441&amp;","&amp;AF1441&amp;",,,USD)")</f>
        <v>20986</v>
      </c>
      <c r="Z1441" s="1" cm="1">
        <f t="array" ref="Z1441">_xll.FDS($A1441,"FF_PTX_INC(ANN_R,"&amp;AG1441&amp;","&amp;AH1441&amp;",,,USD)")</f>
        <v>20594</v>
      </c>
      <c r="AA1441" s="1" cm="1">
        <f t="array" ref="AA1441">_xll.FDS(A1441,"FF_PTX_INC(ANN_R,"&amp;AI1441&amp;","&amp;AJ1441&amp;",,,USD)")</f>
        <v>19623</v>
      </c>
      <c r="AB1441" s="1" cm="1">
        <f t="array" ref="AB1441">_xll.FDS(A1441,"FF_PTX_INC(ANN_R,"&amp;AK1441&amp;","&amp;AL1441&amp;",,,USD)")</f>
        <v>22733</v>
      </c>
      <c r="AC1441" s="1" cm="1">
        <f t="array" ref="AC1441">_xll.FDS(A1441,"FF_PTX_INC(ANN_R,"&amp;F1441&amp;","&amp;G1441&amp;",,,USD)")</f>
        <v>23967</v>
      </c>
      <c r="AE1441" s="6">
        <f t="shared" si="157"/>
        <v>42370</v>
      </c>
      <c r="AF1441" s="6">
        <f t="shared" si="158"/>
        <v>42735</v>
      </c>
      <c r="AG1441" s="6">
        <f t="shared" si="159"/>
        <v>42736</v>
      </c>
      <c r="AH1441" s="6">
        <f t="shared" si="160"/>
        <v>43100</v>
      </c>
      <c r="AI1441" s="6">
        <f>DATE(YEAR(F1441)+AO1441,MONTH(F1441),DAY(F1441))</f>
        <v>43101</v>
      </c>
      <c r="AJ1441" s="6">
        <f>DATE(YEAR(G1441)+AO1441,MONTH(G1441),DAY(G1441))</f>
        <v>43465</v>
      </c>
      <c r="AK1441" s="6">
        <f>DATE(YEAR(F1441)+AP1441,MONTH(F1441),DAY(F1441))</f>
        <v>43466</v>
      </c>
      <c r="AL1441" s="6">
        <f>DATE(YEAR(G1441)+AP1441,MONTH(G1441),DAY(G1441))</f>
        <v>43830</v>
      </c>
      <c r="AM1441" s="8">
        <v>-4</v>
      </c>
      <c r="AN1441" s="8">
        <v>-3</v>
      </c>
      <c r="AO1441">
        <v>-2</v>
      </c>
      <c r="AP1441">
        <v>-1</v>
      </c>
      <c r="AQ1441" cm="1">
        <f t="array" ref="AQ1441">_xll.FDS(A1441,"FF_DEBT_LT(ANN_R,"&amp;F1441&amp;","&amp;G1441&amp;")")</f>
        <v>141173</v>
      </c>
      <c r="AR1441" t="e" cm="1">
        <f t="array" ref="AR1441">_xll.FDS(A1441,"FF_RD_EXP(ANN_R,"&amp;F1441&amp;","&amp;G1441&amp;")")</f>
        <v>#N/A</v>
      </c>
      <c r="AS1441" cm="1">
        <f t="array" ref="AS1441">_xll.FDS(A1441,"FF_PTX_INC_FOR(ANN_R,"&amp;F1441&amp;","&amp;G1441&amp;")")</f>
        <v>1123</v>
      </c>
      <c r="AT1441" cm="1">
        <f t="array" ref="AT1441">_xll.FDS(A1441,"FF_MKT_VAL_PUBLIC(ANN_R,"&amp;[1]sample_report!E1441&amp;")")</f>
        <v>243065.51604974701</v>
      </c>
    </row>
    <row r="1442" spans="1:46" x14ac:dyDescent="0.25">
      <c r="A1442" t="s">
        <v>508</v>
      </c>
      <c r="B1442" t="s">
        <v>509</v>
      </c>
      <c r="C1442" t="s">
        <v>502</v>
      </c>
      <c r="D1442" t="str" cm="1">
        <f t="array" ref="D1442">_xll.FDS(A1442,"FF_MAJOR_IND_NAME")</f>
        <v>UTILITIES</v>
      </c>
      <c r="E1442">
        <v>2016</v>
      </c>
      <c r="F1442" s="4">
        <f t="shared" si="154"/>
        <v>42370</v>
      </c>
      <c r="G1442" s="4">
        <f t="shared" si="155"/>
        <v>42735</v>
      </c>
      <c r="H1442" s="3">
        <v>1</v>
      </c>
      <c r="I1442" s="1" cm="1">
        <f t="array" ref="I1442">_xll.FDS(A1442,"FF_PTX_INC(ANN_R,"&amp;F1442&amp;","&amp;G1442&amp;",,,USD)")</f>
        <v>20986</v>
      </c>
      <c r="J1442" s="1" cm="1">
        <f t="array" ref="J1442">_xll.FDS(A1442,"FF_MKT_VAL(ANN_R,"&amp;F1442&amp;","&amp;G1442&amp;",,,USD)")</f>
        <v>217613.40473119999</v>
      </c>
      <c r="K1442" s="1" cm="1">
        <f t="array" ref="K1442">_xll.FDS(A1442,"FF_SHLDRS_EQ(ANN_R,"&amp;F1442&amp;","&amp;G1442&amp;",,,USD)")</f>
        <v>22524</v>
      </c>
      <c r="L1442" s="1" cm="1">
        <f t="array" ref="L1442">_xll.FDS(A1442,"FF_ASSETS(ANN_R,"&amp;F1442&amp;","&amp;G1442&amp;",,,USD)")</f>
        <v>244180</v>
      </c>
      <c r="M1442" s="1" cm="1">
        <f t="array" ref="M1442">_xll.FDS(A1442,"FF_TAX_CF(ANN_R,"&amp;F1442&amp;","&amp;G1442&amp;",,,USD)")</f>
        <v>9577</v>
      </c>
      <c r="N1442" s="1" cm="1">
        <f t="array" ref="N1442">_xll.FDS(A1442,"FF_INC_TAX(ANN_R,"&amp;F1442&amp;","&amp;G1442&amp;",,,USD)")</f>
        <v>7378</v>
      </c>
      <c r="O1442" s="1" cm="1">
        <f t="array" ref="O1442">_xll.FDS(A1442,"FF_NET_INC(ANN_R,"&amp;F1442&amp;","&amp;G1442&amp;")")</f>
        <v>13127</v>
      </c>
      <c r="P1442" s="1" cm="1">
        <f t="array" ref="P1442">_xll.FDS(A1442,"FF_ROA(ANN_R,"&amp;F1442&amp;","&amp;G1442&amp;")")</f>
        <v>5.3760072078713197</v>
      </c>
      <c r="Q1442" cm="1">
        <f t="array" ref="Q1442">_xll.FDS(A1442,"FF_TAX_RATE(ANN_R,"&amp;F1442&amp;","&amp;G1442&amp;")")</f>
        <v>35.156771180787203</v>
      </c>
      <c r="R1442" t="e" cm="1">
        <f t="array" ref="R1442">_xll.FDS(A1442,"FF_TAX_REFUND(ANN_R,"&amp;F1442&amp;","&amp;G1442&amp;",,,,,""D=1"")")</f>
        <v>#N/A</v>
      </c>
      <c r="S1442" t="e">
        <f t="shared" si="156"/>
        <v>#N/A</v>
      </c>
      <c r="T1442" s="1" cm="1">
        <f t="array" ref="T1442">_xll.FDS($A1442,"FF_TAX_CF(ANN_R,"&amp;AE1442&amp;","&amp;AF1442&amp;",,,USD)")</f>
        <v>351</v>
      </c>
      <c r="U1442" s="1" cm="1">
        <f t="array" ref="U1442">_xll.FDS($A1442,"FF_TAX_CF(ANN_R,"&amp;AG1442&amp;","&amp;AH1442&amp;",,,USD)")</f>
        <v>422</v>
      </c>
      <c r="V1442" s="1" cm="1">
        <f t="array" ref="V1442">_xll.FDS(A1442,"FF_TAX_CF(ANN_R,"&amp;AI1442&amp;","&amp;AJ1442&amp;",,,USD)")</f>
        <v>4093</v>
      </c>
      <c r="W1442" s="1" t="e" cm="1">
        <f t="array" ref="W1442">_xll.FDS(A1442,"FF_TAX_CF(ANN_R,"&amp;AK1442&amp;","&amp;AL1442&amp;",,,USD)")</f>
        <v>#N/A</v>
      </c>
      <c r="X1442" s="1" cm="1">
        <f t="array" ref="X1442">_xll.FDS(A1442,"FF_TAX_CF(ANN_R,"&amp;F1442&amp;","&amp;G1442&amp;",,,USD)")</f>
        <v>9577</v>
      </c>
      <c r="Y1442" s="1" cm="1">
        <f t="array" ref="Y1442">_xll.FDS($A1442,"FF_PTX_INC(ANN_R,"&amp;AE1442&amp;","&amp;AF1442&amp;",,,USD)")</f>
        <v>9897</v>
      </c>
      <c r="Z1442" s="1" cm="1">
        <f t="array" ref="Z1442">_xll.FDS($A1442,"FF_PTX_INC(ANN_R,"&amp;AG1442&amp;","&amp;AH1442&amp;",,,USD)")</f>
        <v>29277</v>
      </c>
      <c r="AA1442" s="1" cm="1">
        <f t="array" ref="AA1442">_xll.FDS(A1442,"FF_PTX_INC(ANN_R,"&amp;AI1442&amp;","&amp;AJ1442&amp;",,,USD)")</f>
        <v>15270</v>
      </c>
      <c r="AB1442" s="1" cm="1">
        <f t="array" ref="AB1442">_xll.FDS(A1442,"FF_PTX_INC(ANN_R,"&amp;AK1442&amp;","&amp;AL1442&amp;",,,USD)")</f>
        <v>28240</v>
      </c>
      <c r="AC1442" s="1" cm="1">
        <f t="array" ref="AC1442">_xll.FDS(A1442,"FF_PTX_INC(ANN_R,"&amp;F1442&amp;","&amp;G1442&amp;",,,USD)")</f>
        <v>20986</v>
      </c>
      <c r="AE1442" s="6">
        <f t="shared" si="157"/>
        <v>40909</v>
      </c>
      <c r="AF1442" s="6">
        <f t="shared" si="158"/>
        <v>41274</v>
      </c>
      <c r="AG1442" s="6">
        <f t="shared" si="159"/>
        <v>41275</v>
      </c>
      <c r="AH1442" s="6">
        <f t="shared" si="160"/>
        <v>41639</v>
      </c>
      <c r="AI1442" s="6">
        <f>DATE(YEAR(F1442)+AO1442,MONTH(F1442),DAY(F1442))</f>
        <v>41640</v>
      </c>
      <c r="AJ1442" s="6">
        <f>DATE(YEAR(G1442)+AO1442,MONTH(G1442),DAY(G1442))</f>
        <v>42004</v>
      </c>
      <c r="AK1442" s="6">
        <f>DATE(YEAR(F1442)+AP1442,MONTH(F1442),DAY(F1442))</f>
        <v>42005</v>
      </c>
      <c r="AL1442" s="6">
        <f>DATE(YEAR(G1442)+AP1442,MONTH(G1442),DAY(G1442))</f>
        <v>42369</v>
      </c>
      <c r="AM1442" s="8">
        <v>-4</v>
      </c>
      <c r="AN1442" s="8">
        <v>-3</v>
      </c>
      <c r="AO1442">
        <v>-2</v>
      </c>
      <c r="AP1442">
        <v>-1</v>
      </c>
      <c r="AQ1442" cm="1">
        <f t="array" ref="AQ1442">_xll.FDS(A1442,"FF_DEBT_LT(ANN_R,"&amp;F1442&amp;","&amp;G1442&amp;")")</f>
        <v>105433</v>
      </c>
      <c r="AR1442" t="e" cm="1">
        <f t="array" ref="AR1442">_xll.FDS(A1442,"FF_RD_EXP(ANN_R,"&amp;F1442&amp;","&amp;G1442&amp;")")</f>
        <v>#N/A</v>
      </c>
      <c r="AS1442" t="e" cm="1">
        <f t="array" ref="AS1442">_xll.FDS(A1442,"FF_PTX_INC_FOR(ANN_R,"&amp;F1442&amp;","&amp;G1442&amp;")")</f>
        <v>#N/A</v>
      </c>
      <c r="AT1442" cm="1">
        <f t="array" ref="AT1442">_xll.FDS(A1442,"FF_MKT_VAL_PUBLIC(ANN_R,"&amp;[1]sample_report!E1442&amp;")")</f>
        <v>217553.343431494</v>
      </c>
    </row>
    <row r="1443" spans="1:46" hidden="1" x14ac:dyDescent="0.25">
      <c r="A1443" t="s">
        <v>1052</v>
      </c>
      <c r="B1443" t="s">
        <v>1053</v>
      </c>
      <c r="C1443" t="s">
        <v>1054</v>
      </c>
      <c r="D1443" t="str" cm="1">
        <f t="array" ref="D1443">_xll.FDS(A1443,"FF_MAJOR_IND_NAME")</f>
        <v>ELECTRICAL</v>
      </c>
      <c r="E1443">
        <v>2020</v>
      </c>
      <c r="F1443" s="4">
        <f t="shared" si="154"/>
        <v>43831</v>
      </c>
      <c r="G1443" s="4">
        <f t="shared" si="155"/>
        <v>44196</v>
      </c>
      <c r="H1443" s="3">
        <v>1</v>
      </c>
      <c r="I1443" s="1" cm="1">
        <f t="array" ref="I1443">_xll.FDS(A1443,"FF_PTX_INC(ANN_R,"&amp;F1443&amp;","&amp;G1443&amp;",,,USD)")</f>
        <v>687.40456282342598</v>
      </c>
      <c r="J1443" s="1" t="e" cm="1">
        <f t="array" ref="J1443">_xll.FDS(A1443,"FF_MKT_VAL(ANN_R,"&amp;F1443&amp;","&amp;G1443&amp;",,,USD)")</f>
        <v>#N/A</v>
      </c>
      <c r="K1443" s="1" cm="1">
        <f t="array" ref="K1443">_xll.FDS(A1443,"FF_SHLDRS_EQ(ANN_R,"&amp;F1443&amp;","&amp;G1443&amp;",,,USD)")</f>
        <v>5694.4017748405204</v>
      </c>
      <c r="L1443" s="1" cm="1">
        <f t="array" ref="L1443">_xll.FDS(A1443,"FF_ASSETS(ANN_R,"&amp;F1443&amp;","&amp;G1443&amp;",,,USD)")</f>
        <v>22219.668292029201</v>
      </c>
      <c r="M1443" s="1" cm="1">
        <f t="array" ref="M1443">_xll.FDS(A1443,"FF_TAX_CF(ANN_R,"&amp;F1443&amp;","&amp;G1443&amp;",,,USD)")</f>
        <v>249.65439346323501</v>
      </c>
      <c r="N1443" s="1" cm="1">
        <f t="array" ref="N1443">_xll.FDS(A1443,"FF_INC_TAX(ANN_R,"&amp;F1443&amp;","&amp;G1443&amp;",,,USD)")</f>
        <v>185.81582709820501</v>
      </c>
      <c r="O1443" s="1" cm="1">
        <f t="array" ref="O1443">_xll.FDS(A1443,"FF_NET_INC(ANN_R,"&amp;F1443&amp;","&amp;G1443&amp;")")</f>
        <v>5702.7730171146104</v>
      </c>
      <c r="P1443" s="1" cm="1">
        <f t="array" ref="P1443">_xll.FDS(A1443,"FF_ROA(ANN_R,"&amp;F1443&amp;","&amp;G1443&amp;")")</f>
        <v>4.7079483022066304</v>
      </c>
      <c r="Q1443" cm="1">
        <f t="array" ref="Q1443">_xll.FDS(A1443,"FF_TAX_RATE(ANN_R,"&amp;F1443&amp;","&amp;G1443&amp;")")</f>
        <v>27.031509121061202</v>
      </c>
      <c r="R1443" t="e" cm="1">
        <f t="array" ref="R1443">_xll.FDS(A1443,"FF_TAX_REFUND(ANN_R,"&amp;F1443&amp;","&amp;G1443&amp;",,,,,""D=1"")")</f>
        <v>#N/A</v>
      </c>
      <c r="S1443">
        <f t="shared" si="156"/>
        <v>0.22832221150124418</v>
      </c>
      <c r="T1443" s="1" cm="1">
        <f t="array" ref="T1443">_xll.FDS($A1443,"FF_TAX_CF(ANN_R,"&amp;AE1443&amp;","&amp;AF1443&amp;",,,USD)")</f>
        <v>234.51381625978999</v>
      </c>
      <c r="U1443" s="1" cm="1">
        <f t="array" ref="U1443">_xll.FDS($A1443,"FF_TAX_CF(ANN_R,"&amp;AG1443&amp;","&amp;AH1443&amp;",,,USD)")</f>
        <v>295.51884685339797</v>
      </c>
      <c r="V1443" s="1" cm="1">
        <f t="array" ref="V1443">_xll.FDS(A1443,"FF_TAX_CF(ANN_R,"&amp;AI1443&amp;","&amp;AJ1443&amp;",,,USD)")</f>
        <v>230.051185093214</v>
      </c>
      <c r="W1443" s="1" cm="1">
        <f t="array" ref="W1443">_xll.FDS(A1443,"FF_TAX_CF(ANN_R,"&amp;AK1443&amp;","&amp;AL1443&amp;",,,USD)")</f>
        <v>280.93141596544098</v>
      </c>
      <c r="X1443" s="1" cm="1">
        <f t="array" ref="X1443">_xll.FDS(A1443,"FF_TAX_CF(ANN_R,"&amp;F1443&amp;","&amp;G1443&amp;",,,USD)")</f>
        <v>249.65439346323501</v>
      </c>
      <c r="Y1443" s="1" cm="1">
        <f t="array" ref="Y1443">_xll.FDS($A1443,"FF_PTX_INC(ANN_R,"&amp;AE1443&amp;","&amp;AF1443&amp;",,,USD)")</f>
        <v>1535.40177815372</v>
      </c>
      <c r="Z1443" s="1" cm="1">
        <f t="array" ref="Z1443">_xll.FDS($A1443,"FF_PTX_INC(ANN_R,"&amp;AG1443&amp;","&amp;AH1443&amp;",,,USD)")</f>
        <v>1389.61534092896</v>
      </c>
      <c r="AA1443" s="1" cm="1">
        <f t="array" ref="AA1443">_xll.FDS(A1443,"FF_PTX_INC(ANN_R,"&amp;AI1443&amp;","&amp;AJ1443&amp;",,,USD)")</f>
        <v>1026.3822104158801</v>
      </c>
      <c r="AB1443" s="1" cm="1">
        <f t="array" ref="AB1443">_xll.FDS(A1443,"FF_PTX_INC(ANN_R,"&amp;AK1443&amp;","&amp;AL1443&amp;",,,USD)")</f>
        <v>1014.03929428163</v>
      </c>
      <c r="AC1443" s="1" cm="1">
        <f t="array" ref="AC1443">_xll.FDS(A1443,"FF_PTX_INC(ANN_R,"&amp;F1443&amp;","&amp;G1443&amp;",,,USD)")</f>
        <v>687.40456282342598</v>
      </c>
      <c r="AE1443" s="6">
        <f t="shared" si="157"/>
        <v>42370</v>
      </c>
      <c r="AF1443" s="6">
        <f t="shared" si="158"/>
        <v>42735</v>
      </c>
      <c r="AG1443" s="6">
        <f t="shared" si="159"/>
        <v>42736</v>
      </c>
      <c r="AH1443" s="6">
        <f t="shared" si="160"/>
        <v>43100</v>
      </c>
      <c r="AI1443" s="6">
        <f>DATE(YEAR(F1443)+AO1443,MONTH(F1443),DAY(F1443))</f>
        <v>43101</v>
      </c>
      <c r="AJ1443" s="6">
        <f>DATE(YEAR(G1443)+AO1443,MONTH(G1443),DAY(G1443))</f>
        <v>43465</v>
      </c>
      <c r="AK1443" s="6">
        <f>DATE(YEAR(F1443)+AP1443,MONTH(F1443),DAY(F1443))</f>
        <v>43466</v>
      </c>
      <c r="AL1443" s="6">
        <f>DATE(YEAR(G1443)+AP1443,MONTH(G1443),DAY(G1443))</f>
        <v>43830</v>
      </c>
      <c r="AM1443" s="8">
        <v>-4</v>
      </c>
      <c r="AN1443" s="8">
        <v>-3</v>
      </c>
      <c r="AO1443">
        <v>-2</v>
      </c>
      <c r="AP1443">
        <v>-1</v>
      </c>
      <c r="AQ1443" cm="1">
        <f t="array" ref="AQ1443">_xll.FDS(A1443,"FF_DEBT_LT(ANN_R,"&amp;F1443&amp;","&amp;G1443&amp;")")</f>
        <v>6453.4853904749998</v>
      </c>
      <c r="AR1443" cm="1">
        <f t="array" ref="AR1443">_xll.FDS(A1443,"FF_RD_EXP(ANN_R,"&amp;F1443&amp;","&amp;G1443&amp;")")</f>
        <v>462.18552557007303</v>
      </c>
      <c r="AS1443" t="e" cm="1">
        <f t="array" ref="AS1443">_xll.FDS(A1443,"FF_PTX_INC_FOR(ANN_R,"&amp;F1443&amp;","&amp;G1443&amp;")")</f>
        <v>#N/A</v>
      </c>
      <c r="AT1443" t="e" cm="1">
        <f t="array" ref="AT1443">_xll.FDS(A1443,"FF_MKT_VAL_PUBLIC(ANN_R,"&amp;[1]sample_report!E1443&amp;")")</f>
        <v>#N/A</v>
      </c>
    </row>
    <row r="1444" spans="1:46" hidden="1" x14ac:dyDescent="0.25">
      <c r="A1444" t="s">
        <v>1052</v>
      </c>
      <c r="B1444" t="s">
        <v>1053</v>
      </c>
      <c r="C1444" t="s">
        <v>1054</v>
      </c>
      <c r="D1444" t="str" cm="1">
        <f t="array" ref="D1444">_xll.FDS(A1444,"FF_MAJOR_IND_NAME")</f>
        <v>ELECTRICAL</v>
      </c>
      <c r="E1444">
        <v>2016</v>
      </c>
      <c r="F1444" s="4">
        <f t="shared" si="154"/>
        <v>42370</v>
      </c>
      <c r="G1444" s="4">
        <f t="shared" si="155"/>
        <v>42735</v>
      </c>
      <c r="H1444" s="3">
        <v>1</v>
      </c>
      <c r="I1444" s="1" cm="1">
        <f t="array" ref="I1444">_xll.FDS(A1444,"FF_PTX_INC(ANN_R,"&amp;F1444&amp;","&amp;G1444&amp;",,,USD)")</f>
        <v>1535.40177815372</v>
      </c>
      <c r="J1444" s="1" t="e" cm="1">
        <f t="array" ref="J1444">_xll.FDS(A1444,"FF_MKT_VAL(ANN_R,"&amp;F1444&amp;","&amp;G1444&amp;",,,USD)")</f>
        <v>#N/A</v>
      </c>
      <c r="K1444" s="1" cm="1">
        <f t="array" ref="K1444">_xll.FDS(A1444,"FF_SHLDRS_EQ(ANN_R,"&amp;F1444&amp;","&amp;G1444&amp;",,,USD)")</f>
        <v>3364.6523461915099</v>
      </c>
      <c r="L1444" s="1" cm="1">
        <f t="array" ref="L1444">_xll.FDS(A1444,"FF_ASSETS(ANN_R,"&amp;F1444&amp;","&amp;G1444&amp;",,,USD)")</f>
        <v>10474.721771168601</v>
      </c>
      <c r="M1444" s="1" cm="1">
        <f t="array" ref="M1444">_xll.FDS(A1444,"FF_TAX_CF(ANN_R,"&amp;F1444&amp;","&amp;G1444&amp;",,,USD)")</f>
        <v>234.51381625978999</v>
      </c>
      <c r="N1444" s="1" cm="1">
        <f t="array" ref="N1444">_xll.FDS(A1444,"FF_INC_TAX(ANN_R,"&amp;F1444&amp;","&amp;G1444&amp;",,,USD)")</f>
        <v>356.19551337571897</v>
      </c>
      <c r="O1444" s="1" cm="1">
        <f t="array" ref="O1444">_xll.FDS(A1444,"FF_NET_INC(ANN_R,"&amp;F1444&amp;","&amp;G1444&amp;")")</f>
        <v>7184.6271819110498</v>
      </c>
      <c r="P1444" s="1" cm="1">
        <f t="array" ref="P1444">_xll.FDS(A1444,"FF_ROA(ANN_R,"&amp;F1444&amp;","&amp;G1444&amp;")")</f>
        <v>10.4182428762168</v>
      </c>
      <c r="Q1444" cm="1">
        <f t="array" ref="Q1444">_xll.FDS(A1444,"FF_TAX_RATE(ANN_R,"&amp;F1444&amp;","&amp;G1444&amp;")")</f>
        <v>23.198847262247899</v>
      </c>
      <c r="R1444" t="e" cm="1">
        <f t="array" ref="R1444">_xll.FDS(A1444,"FF_TAX_REFUND(ANN_R,"&amp;F1444&amp;","&amp;G1444&amp;",,,,,""D=1"")")</f>
        <v>#N/A</v>
      </c>
      <c r="S1444">
        <f t="shared" si="156"/>
        <v>0.36353784679162154</v>
      </c>
      <c r="T1444" s="1" cm="1">
        <f t="array" ref="T1444">_xll.FDS($A1444,"FF_TAX_CF(ANN_R,"&amp;AE1444&amp;","&amp;AF1444&amp;",,,USD)")</f>
        <v>124.593528823047</v>
      </c>
      <c r="U1444" s="1" cm="1">
        <f t="array" ref="U1444">_xll.FDS($A1444,"FF_TAX_CF(ANN_R,"&amp;AG1444&amp;","&amp;AH1444&amp;",,,USD)")</f>
        <v>75.674235033586399</v>
      </c>
      <c r="V1444" s="1" cm="1">
        <f t="array" ref="V1444">_xll.FDS(A1444,"FF_TAX_CF(ANN_R,"&amp;AI1444&amp;","&amp;AJ1444&amp;",,,USD)")</f>
        <v>196.313856337288</v>
      </c>
      <c r="W1444" s="1" cm="1">
        <f t="array" ref="W1444">_xll.FDS(A1444,"FF_TAX_CF(ANN_R,"&amp;AK1444&amp;","&amp;AL1444&amp;",,,USD)")</f>
        <v>204.041425650707</v>
      </c>
      <c r="X1444" s="1" cm="1">
        <f t="array" ref="X1444">_xll.FDS(A1444,"FF_TAX_CF(ANN_R,"&amp;F1444&amp;","&amp;G1444&amp;",,,USD)")</f>
        <v>234.51381625978999</v>
      </c>
      <c r="Y1444" s="1" cm="1">
        <f t="array" ref="Y1444">_xll.FDS($A1444,"FF_PTX_INC(ANN_R,"&amp;AE1444&amp;","&amp;AF1444&amp;",,,USD)")</f>
        <v>-913.25772157923905</v>
      </c>
      <c r="Z1444" s="1" cm="1">
        <f t="array" ref="Z1444">_xll.FDS($A1444,"FF_PTX_INC(ANN_R,"&amp;AG1444&amp;","&amp;AH1444&amp;",,,USD)")</f>
        <v>-47.794253705423003</v>
      </c>
      <c r="AA1444" s="1" cm="1">
        <f t="array" ref="AA1444">_xll.FDS(A1444,"FF_PTX_INC(ANN_R,"&amp;AI1444&amp;","&amp;AJ1444&amp;",,,USD)")</f>
        <v>734.85051628957603</v>
      </c>
      <c r="AB1444" s="1" cm="1">
        <f t="array" ref="AB1444">_xll.FDS(A1444,"FF_PTX_INC(ANN_R,"&amp;AK1444&amp;","&amp;AL1444&amp;",,,USD)")</f>
        <v>988.04842529771804</v>
      </c>
      <c r="AC1444" s="1" cm="1">
        <f t="array" ref="AC1444">_xll.FDS(A1444,"FF_PTX_INC(ANN_R,"&amp;F1444&amp;","&amp;G1444&amp;",,,USD)")</f>
        <v>1535.40177815372</v>
      </c>
      <c r="AE1444" s="6">
        <f t="shared" si="157"/>
        <v>40909</v>
      </c>
      <c r="AF1444" s="6">
        <f t="shared" si="158"/>
        <v>41274</v>
      </c>
      <c r="AG1444" s="6">
        <f t="shared" si="159"/>
        <v>41275</v>
      </c>
      <c r="AH1444" s="6">
        <f t="shared" si="160"/>
        <v>41639</v>
      </c>
      <c r="AI1444" s="6">
        <f>DATE(YEAR(F1444)+AO1444,MONTH(F1444),DAY(F1444))</f>
        <v>41640</v>
      </c>
      <c r="AJ1444" s="6">
        <f>DATE(YEAR(G1444)+AO1444,MONTH(G1444),DAY(G1444))</f>
        <v>42004</v>
      </c>
      <c r="AK1444" s="6">
        <f>DATE(YEAR(F1444)+AP1444,MONTH(F1444),DAY(F1444))</f>
        <v>42005</v>
      </c>
      <c r="AL1444" s="6">
        <f>DATE(YEAR(G1444)+AP1444,MONTH(G1444),DAY(G1444))</f>
        <v>42369</v>
      </c>
      <c r="AM1444" s="8">
        <v>-4</v>
      </c>
      <c r="AN1444" s="8">
        <v>-3</v>
      </c>
      <c r="AO1444">
        <v>-2</v>
      </c>
      <c r="AP1444">
        <v>-1</v>
      </c>
      <c r="AQ1444" cm="1">
        <f t="array" ref="AQ1444">_xll.FDS(A1444,"FF_DEBT_LT(ANN_R,"&amp;F1444&amp;","&amp;G1444&amp;")")</f>
        <v>3688.0143797999999</v>
      </c>
      <c r="AR1444" cm="1">
        <f t="array" ref="AR1444">_xll.FDS(A1444,"FF_RD_EXP(ANN_R,"&amp;F1444&amp;","&amp;G1444&amp;")")</f>
        <v>469.04819944082499</v>
      </c>
      <c r="AS1444" t="e" cm="1">
        <f t="array" ref="AS1444">_xll.FDS(A1444,"FF_PTX_INC_FOR(ANN_R,"&amp;F1444&amp;","&amp;G1444&amp;")")</f>
        <v>#N/A</v>
      </c>
      <c r="AT1444" t="e" cm="1">
        <f t="array" ref="AT1444">_xll.FDS(A1444,"FF_MKT_VAL_PUBLIC(ANN_R,"&amp;[1]sample_report!E1444&amp;")")</f>
        <v>#N/A</v>
      </c>
    </row>
    <row r="1445" spans="1:46" hidden="1" x14ac:dyDescent="0.25">
      <c r="A1445" t="s">
        <v>831</v>
      </c>
      <c r="B1445" t="s">
        <v>832</v>
      </c>
      <c r="C1445" t="s">
        <v>502</v>
      </c>
      <c r="D1445" t="str" cm="1">
        <f t="array" ref="D1445">_xll.FDS(A1445,"FF_MAJOR_IND_NAME")</f>
        <v>DRUGS, COSMETICS &amp; HEALTH CARE</v>
      </c>
      <c r="E1445">
        <v>2020</v>
      </c>
      <c r="F1445" s="4">
        <f t="shared" si="154"/>
        <v>43831</v>
      </c>
      <c r="G1445" s="4">
        <f t="shared" si="155"/>
        <v>44196</v>
      </c>
      <c r="H1445" s="3">
        <v>1</v>
      </c>
      <c r="I1445" s="1" cm="1">
        <f t="array" ref="I1445">_xll.FDS(A1445,"FF_PTX_INC(ANN_R,"&amp;F1445&amp;","&amp;G1445&amp;",,,USD)")</f>
        <v>-721.2</v>
      </c>
      <c r="J1445" s="1" cm="1">
        <f t="array" ref="J1445">_xll.FDS(A1445,"FF_MKT_VAL(ANN_R,"&amp;F1445&amp;","&amp;G1445&amp;",,,USD)")</f>
        <v>22617.224368560001</v>
      </c>
      <c r="K1445" s="1" cm="1">
        <f t="array" ref="K1445">_xll.FDS(A1445,"FF_SHLDRS_EQ(ANN_R,"&amp;F1445&amp;","&amp;G1445&amp;",,,USD)")</f>
        <v>22954.1</v>
      </c>
      <c r="L1445" s="1" cm="1">
        <f t="array" ref="L1445">_xll.FDS(A1445,"FF_ASSETS(ANN_R,"&amp;F1445&amp;","&amp;G1445&amp;",,,USD)")</f>
        <v>61553</v>
      </c>
      <c r="M1445" s="1" cm="1">
        <f t="array" ref="M1445">_xll.FDS(A1445,"FF_TAX_CF(ANN_R,"&amp;F1445&amp;","&amp;G1445&amp;",,,USD)")</f>
        <v>324.39999999999998</v>
      </c>
      <c r="N1445" s="1" cm="1">
        <f t="array" ref="N1445">_xll.FDS(A1445,"FF_INC_TAX(ANN_R,"&amp;F1445&amp;","&amp;G1445&amp;",,,USD)")</f>
        <v>-51.3</v>
      </c>
      <c r="O1445" s="1" cm="1">
        <f t="array" ref="O1445">_xll.FDS(A1445,"FF_NET_INC(ANN_R,"&amp;F1445&amp;","&amp;G1445&amp;")")</f>
        <v>-669.9</v>
      </c>
      <c r="P1445" s="1" cm="1">
        <f t="array" ref="P1445">_xll.FDS(A1445,"FF_ROA(ANN_R,"&amp;F1445&amp;","&amp;G1445&amp;")")</f>
        <v>-1.4436177720790699</v>
      </c>
      <c r="Q1445" t="e" cm="1">
        <f t="array" ref="Q1445">_xll.FDS(A1445,"FF_TAX_RATE(ANN_R,"&amp;F1445&amp;","&amp;G1445&amp;")")</f>
        <v>#N/A</v>
      </c>
      <c r="R1445" t="e" cm="1">
        <f t="array" ref="R1445">_xll.FDS(A1445,"FF_TAX_REFUND(ANN_R,"&amp;F1445&amp;","&amp;G1445&amp;",,,,,""D=1"")")</f>
        <v>#N/A</v>
      </c>
      <c r="S1445">
        <f t="shared" si="156"/>
        <v>1.8549517387280181</v>
      </c>
      <c r="T1445" s="1" cm="1">
        <f t="array" ref="T1445">_xll.FDS($A1445,"FF_TAX_CF(ANN_R,"&amp;AE1445&amp;","&amp;AF1445&amp;",,,USD)")</f>
        <v>285.60000000000002</v>
      </c>
      <c r="U1445" s="1" cm="1">
        <f t="array" ref="U1445">_xll.FDS($A1445,"FF_TAX_CF(ANN_R,"&amp;AG1445&amp;","&amp;AH1445&amp;",,,USD)")</f>
        <v>285.7</v>
      </c>
      <c r="V1445" s="1" cm="1">
        <f t="array" ref="V1445">_xll.FDS(A1445,"FF_TAX_CF(ANN_R,"&amp;AI1445&amp;","&amp;AJ1445&amp;",,,USD)")</f>
        <v>228.6</v>
      </c>
      <c r="W1445" s="1" cm="1">
        <f t="array" ref="W1445">_xll.FDS(A1445,"FF_TAX_CF(ANN_R,"&amp;AK1445&amp;","&amp;AL1445&amp;",,,USD)")</f>
        <v>278.60000000000002</v>
      </c>
      <c r="X1445" s="1" cm="1">
        <f t="array" ref="X1445">_xll.FDS(A1445,"FF_TAX_CF(ANN_R,"&amp;F1445&amp;","&amp;G1445&amp;",,,USD)")</f>
        <v>324.39999999999998</v>
      </c>
      <c r="Y1445" s="1" cm="1">
        <f t="array" ref="Y1445">_xll.FDS($A1445,"FF_PTX_INC(ANN_R,"&amp;AE1445&amp;","&amp;AF1445&amp;",,,USD)")</f>
        <v>121.7</v>
      </c>
      <c r="Z1445" s="1" cm="1">
        <f t="array" ref="Z1445">_xll.FDS($A1445,"FF_PTX_INC(ANN_R,"&amp;AG1445&amp;","&amp;AH1445&amp;",,,USD)")</f>
        <v>903</v>
      </c>
      <c r="AA1445" s="1" cm="1">
        <f t="array" ref="AA1445">_xll.FDS(A1445,"FF_PTX_INC(ANN_R,"&amp;AI1445&amp;","&amp;AJ1445&amp;",,,USD)")</f>
        <v>298.39999999999998</v>
      </c>
      <c r="AB1445" s="1" cm="1">
        <f t="array" ref="AB1445">_xll.FDS(A1445,"FF_PTX_INC(ANN_R,"&amp;AK1445&amp;","&amp;AL1445&amp;",,,USD)")</f>
        <v>154.4</v>
      </c>
      <c r="AC1445" s="1" cm="1">
        <f t="array" ref="AC1445">_xll.FDS(A1445,"FF_PTX_INC(ANN_R,"&amp;F1445&amp;","&amp;G1445&amp;",,,USD)")</f>
        <v>-721.2</v>
      </c>
      <c r="AE1445" s="6">
        <f t="shared" si="157"/>
        <v>42370</v>
      </c>
      <c r="AF1445" s="6">
        <f t="shared" si="158"/>
        <v>42735</v>
      </c>
      <c r="AG1445" s="6">
        <f t="shared" si="159"/>
        <v>42736</v>
      </c>
      <c r="AH1445" s="6">
        <f t="shared" si="160"/>
        <v>43100</v>
      </c>
      <c r="AI1445" s="6">
        <f>DATE(YEAR(F1445)+AO1445,MONTH(F1445),DAY(F1445))</f>
        <v>43101</v>
      </c>
      <c r="AJ1445" s="6">
        <f>DATE(YEAR(G1445)+AO1445,MONTH(G1445),DAY(G1445))</f>
        <v>43465</v>
      </c>
      <c r="AK1445" s="6">
        <f>DATE(YEAR(F1445)+AP1445,MONTH(F1445),DAY(F1445))</f>
        <v>43466</v>
      </c>
      <c r="AL1445" s="6">
        <f>DATE(YEAR(G1445)+AP1445,MONTH(G1445),DAY(G1445))</f>
        <v>43830</v>
      </c>
      <c r="AM1445" s="8">
        <v>-4</v>
      </c>
      <c r="AN1445" s="8">
        <v>-3</v>
      </c>
      <c r="AO1445">
        <v>-2</v>
      </c>
      <c r="AP1445">
        <v>-1</v>
      </c>
      <c r="AQ1445" cm="1">
        <f t="array" ref="AQ1445">_xll.FDS(A1445,"FF_DEBT_LT(ANN_R,"&amp;F1445&amp;","&amp;G1445&amp;")")</f>
        <v>22658.7</v>
      </c>
      <c r="AR1445" cm="1">
        <f t="array" ref="AR1445">_xll.FDS(A1445,"FF_RD_EXP(ANN_R,"&amp;F1445&amp;","&amp;G1445&amp;")")</f>
        <v>507.5</v>
      </c>
      <c r="AS1445" cm="1">
        <f t="array" ref="AS1445">_xll.FDS(A1445,"FF_PTX_INC_FOR(ANN_R,"&amp;F1445&amp;","&amp;G1445&amp;")")</f>
        <v>224.3</v>
      </c>
      <c r="AT1445" cm="1">
        <f t="array" ref="AT1445">_xll.FDS(A1445,"FF_MKT_VAL_PUBLIC(ANN_R,"&amp;[1]sample_report!E1445&amp;")")</f>
        <v>22560.455135394899</v>
      </c>
    </row>
    <row r="1446" spans="1:46" hidden="1" x14ac:dyDescent="0.25">
      <c r="A1446" t="s">
        <v>831</v>
      </c>
      <c r="B1446" t="s">
        <v>832</v>
      </c>
      <c r="C1446" t="s">
        <v>502</v>
      </c>
      <c r="D1446" t="str" cm="1">
        <f t="array" ref="D1446">_xll.FDS(A1446,"FF_MAJOR_IND_NAME")</f>
        <v>DRUGS, COSMETICS &amp; HEALTH CARE</v>
      </c>
      <c r="E1446">
        <v>2016</v>
      </c>
      <c r="F1446" s="4">
        <f t="shared" si="154"/>
        <v>42370</v>
      </c>
      <c r="G1446" s="4">
        <f t="shared" si="155"/>
        <v>42735</v>
      </c>
      <c r="H1446" s="2">
        <v>0</v>
      </c>
      <c r="I1446" s="1" cm="1">
        <f t="array" ref="I1446">_xll.FDS(A1446,"FF_PTX_INC(ANN_R,"&amp;F1446&amp;","&amp;G1446&amp;",,,USD)")</f>
        <v>121.7</v>
      </c>
      <c r="J1446" s="1" cm="1">
        <f t="array" ref="J1446">_xll.FDS(A1446,"FF_MKT_VAL(ANN_R,"&amp;F1446&amp;","&amp;G1446&amp;",,,USD)")</f>
        <v>20422.766938699999</v>
      </c>
      <c r="K1446" s="1" cm="1">
        <f t="array" ref="K1446">_xll.FDS(A1446,"FF_SHLDRS_EQ(ANN_R,"&amp;F1446&amp;","&amp;G1446&amp;",,,USD)")</f>
        <v>11116.2</v>
      </c>
      <c r="L1446" s="1" cm="1">
        <f t="array" ref="L1446">_xll.FDS(A1446,"FF_ASSETS(ANN_R,"&amp;F1446&amp;","&amp;G1446&amp;",,,USD)")</f>
        <v>34726.199999999997</v>
      </c>
      <c r="M1446" s="1" cm="1">
        <f t="array" ref="M1446">_xll.FDS(A1446,"FF_TAX_CF(ANN_R,"&amp;F1446&amp;","&amp;G1446&amp;",,,USD)")</f>
        <v>285.60000000000002</v>
      </c>
      <c r="N1446" s="1" cm="1">
        <f t="array" ref="N1446">_xll.FDS(A1446,"FF_INC_TAX(ANN_R,"&amp;F1446&amp;","&amp;G1446&amp;",,,USD)")</f>
        <v>-358.3</v>
      </c>
      <c r="O1446" s="1" cm="1">
        <f t="array" ref="O1446">_xll.FDS(A1446,"FF_NET_INC(ANN_R,"&amp;F1446&amp;","&amp;G1446&amp;")")</f>
        <v>480</v>
      </c>
      <c r="P1446" s="1" cm="1">
        <f t="array" ref="P1446">_xll.FDS(A1446,"FF_ROA(ANN_R,"&amp;F1446&amp;","&amp;G1446&amp;")")</f>
        <v>1.68439078568057</v>
      </c>
      <c r="Q1446" cm="1">
        <f t="array" ref="Q1446">_xll.FDS(A1446,"FF_TAX_RATE(ANN_R,"&amp;F1446&amp;","&amp;G1446&amp;")")</f>
        <v>-294.41248972884102</v>
      </c>
      <c r="R1446" t="e" cm="1">
        <f t="array" ref="R1446">_xll.FDS(A1446,"FF_TAX_REFUND(ANN_R,"&amp;F1446&amp;","&amp;G1446&amp;",,,,,""D=1"")")</f>
        <v>#N/A</v>
      </c>
      <c r="S1446">
        <f t="shared" si="156"/>
        <v>0.36406317227048185</v>
      </c>
      <c r="T1446" s="1" cm="1">
        <f t="array" ref="T1446">_xll.FDS($A1446,"FF_TAX_CF(ANN_R,"&amp;AE1446&amp;","&amp;AF1446&amp;",,,USD)")</f>
        <v>308.54399999999998</v>
      </c>
      <c r="U1446" s="1" cm="1">
        <f t="array" ref="U1446">_xll.FDS($A1446,"FF_TAX_CF(ANN_R,"&amp;AG1446&amp;","&amp;AH1446&amp;",,,USD)")</f>
        <v>189.62</v>
      </c>
      <c r="V1446" s="1" cm="1">
        <f t="array" ref="V1446">_xll.FDS(A1446,"FF_TAX_CF(ANN_R,"&amp;AI1446&amp;","&amp;AJ1446&amp;",,,USD)")</f>
        <v>210.5</v>
      </c>
      <c r="W1446" s="1" cm="1">
        <f t="array" ref="W1446">_xll.FDS(A1446,"FF_TAX_CF(ANN_R,"&amp;AK1446&amp;","&amp;AL1446&amp;",,,USD)")</f>
        <v>302.89999999999998</v>
      </c>
      <c r="X1446" s="1" cm="1">
        <f t="array" ref="X1446">_xll.FDS(A1446,"FF_TAX_CF(ANN_R,"&amp;F1446&amp;","&amp;G1446&amp;",,,USD)")</f>
        <v>285.60000000000002</v>
      </c>
      <c r="Y1446" s="1" cm="1">
        <f t="array" ref="Y1446">_xll.FDS($A1446,"FF_PTX_INC(ANN_R,"&amp;AE1446&amp;","&amp;AF1446&amp;",,,USD)")</f>
        <v>804.07899999999995</v>
      </c>
      <c r="Z1446" s="1" cm="1">
        <f t="array" ref="Z1446">_xll.FDS($A1446,"FF_PTX_INC(ANN_R,"&amp;AG1446&amp;","&amp;AH1446&amp;",,,USD)")</f>
        <v>747.34</v>
      </c>
      <c r="AA1446" s="1" cm="1">
        <f t="array" ref="AA1446">_xll.FDS(A1446,"FF_PTX_INC(ANN_R,"&amp;AI1446&amp;","&amp;AJ1446&amp;",,,USD)")</f>
        <v>974.5</v>
      </c>
      <c r="AB1446" s="1" cm="1">
        <f t="array" ref="AB1446">_xll.FDS(A1446,"FF_PTX_INC(ANN_R,"&amp;AK1446&amp;","&amp;AL1446&amp;",,,USD)")</f>
        <v>915.4</v>
      </c>
      <c r="AC1446" s="1" cm="1">
        <f t="array" ref="AC1446">_xll.FDS(A1446,"FF_PTX_INC(ANN_R,"&amp;F1446&amp;","&amp;G1446&amp;",,,USD)")</f>
        <v>121.7</v>
      </c>
      <c r="AE1446" s="6">
        <f t="shared" si="157"/>
        <v>40909</v>
      </c>
      <c r="AF1446" s="6">
        <f t="shared" si="158"/>
        <v>41274</v>
      </c>
      <c r="AG1446" s="6">
        <f t="shared" si="159"/>
        <v>41275</v>
      </c>
      <c r="AH1446" s="6">
        <f t="shared" si="160"/>
        <v>41639</v>
      </c>
      <c r="AI1446" s="6">
        <f>DATE(YEAR(F1446)+AO1446,MONTH(F1446),DAY(F1446))</f>
        <v>41640</v>
      </c>
      <c r="AJ1446" s="6">
        <f>DATE(YEAR(G1446)+AO1446,MONTH(G1446),DAY(G1446))</f>
        <v>42004</v>
      </c>
      <c r="AK1446" s="6">
        <f>DATE(YEAR(F1446)+AP1446,MONTH(F1446),DAY(F1446))</f>
        <v>42005</v>
      </c>
      <c r="AL1446" s="6">
        <f>DATE(YEAR(G1446)+AP1446,MONTH(G1446),DAY(G1446))</f>
        <v>42369</v>
      </c>
      <c r="AM1446" s="8">
        <v>-4</v>
      </c>
      <c r="AN1446" s="8">
        <v>-3</v>
      </c>
      <c r="AO1446">
        <v>-2</v>
      </c>
      <c r="AP1446">
        <v>-1</v>
      </c>
      <c r="AQ1446" cm="1">
        <f t="array" ref="AQ1446">_xll.FDS(A1446,"FF_DEBT_LT(ANN_R,"&amp;F1446&amp;","&amp;G1446&amp;")")</f>
        <v>15202.9</v>
      </c>
      <c r="AR1446" cm="1">
        <f t="array" ref="AR1446">_xll.FDS(A1446,"FF_RD_EXP(ANN_R,"&amp;F1446&amp;","&amp;G1446&amp;")")</f>
        <v>819.1</v>
      </c>
      <c r="AS1446" t="e" cm="1">
        <f t="array" ref="AS1446">_xll.FDS(A1446,"FF_PTX_INC_FOR(ANN_R,"&amp;F1446&amp;","&amp;G1446&amp;")")</f>
        <v>#N/A</v>
      </c>
      <c r="AT1446" cm="1">
        <f t="array" ref="AT1446">_xll.FDS(A1446,"FF_MKT_VAL_PUBLIC(ANN_R,"&amp;[1]sample_report!E1446&amp;")")</f>
        <v>17612.614630701799</v>
      </c>
    </row>
    <row r="1447" spans="1:46" hidden="1" x14ac:dyDescent="0.25">
      <c r="A1447" t="s">
        <v>984</v>
      </c>
      <c r="B1447" t="s">
        <v>985</v>
      </c>
      <c r="C1447" t="s">
        <v>950</v>
      </c>
      <c r="D1447" t="str" cm="1">
        <f t="array" ref="D1447">_xll.FDS(A1447,"FF_MAJOR_IND_NAME")</f>
        <v>CONSTRUCTION</v>
      </c>
      <c r="E1447">
        <v>2020</v>
      </c>
      <c r="F1447" s="4">
        <f t="shared" si="154"/>
        <v>43831</v>
      </c>
      <c r="G1447" s="4">
        <f t="shared" si="155"/>
        <v>44196</v>
      </c>
      <c r="H1447" s="3">
        <v>1</v>
      </c>
      <c r="I1447" s="1" cm="1">
        <f t="array" ref="I1447">_xll.FDS(A1447,"FF_PTX_INC(ANN_R,"&amp;F1447&amp;","&amp;G1447&amp;",,,USD)")</f>
        <v>2230.9300473928502</v>
      </c>
      <c r="J1447" s="1" cm="1">
        <f t="array" ref="J1447">_xll.FDS(A1447,"FF_MKT_VAL(ANN_R,"&amp;F1447&amp;","&amp;G1447&amp;",,,USD)")</f>
        <v>55952.134403218501</v>
      </c>
      <c r="K1447" s="1" cm="1">
        <f t="array" ref="K1447">_xll.FDS(A1447,"FF_SHLDRS_EQ(ANN_R,"&amp;F1447&amp;","&amp;G1447&amp;",,,USD)")</f>
        <v>25526.922858119</v>
      </c>
      <c r="L1447" s="1" cm="1">
        <f t="array" ref="L1447">_xll.FDS(A1447,"FF_ASSETS(ANN_R,"&amp;F1447&amp;","&amp;G1447&amp;",,,USD)")</f>
        <v>111544.93228972</v>
      </c>
      <c r="M1447" s="1" cm="1">
        <f t="array" ref="M1447">_xll.FDS(A1447,"FF_TAX_CF(ANN_R,"&amp;F1447&amp;","&amp;G1447&amp;",,,USD)")</f>
        <v>1201.5330965518999</v>
      </c>
      <c r="N1447" s="1" cm="1">
        <f t="array" ref="N1447">_xll.FDS(A1447,"FF_INC_TAX(ANN_R,"&amp;F1447&amp;","&amp;G1447&amp;",,,USD)")</f>
        <v>921.09937572479203</v>
      </c>
      <c r="O1447" s="1" cm="1">
        <f t="array" ref="O1447">_xll.FDS(A1447,"FF_NET_INC(ANN_R,"&amp;F1447&amp;","&amp;G1447&amp;")")</f>
        <v>1242</v>
      </c>
      <c r="P1447" s="1" cm="1">
        <f t="array" ref="P1447">_xll.FDS(A1447,"FF_ROA(ANN_R,"&amp;F1447&amp;","&amp;G1447&amp;")")</f>
        <v>1.3624097760031599</v>
      </c>
      <c r="Q1447" cm="1">
        <f t="array" ref="Q1447">_xll.FDS(A1447,"FF_TAX_RATE(ANN_R,"&amp;F1447&amp;","&amp;G1447&amp;")")</f>
        <v>41.287685232498703</v>
      </c>
      <c r="R1447" t="e" cm="1">
        <f t="array" ref="R1447">_xll.FDS(A1447,"FF_TAX_REFUND(ANN_R,"&amp;F1447&amp;","&amp;G1447&amp;",,,,,""D=1"")")</f>
        <v>#N/A</v>
      </c>
      <c r="S1447">
        <f t="shared" si="156"/>
        <v>0.35983385965586095</v>
      </c>
      <c r="T1447" s="1" cm="1">
        <f t="array" ref="T1447">_xll.FDS($A1447,"FF_TAX_CF(ANN_R,"&amp;AE1447&amp;","&amp;AF1447&amp;",,,USD)")</f>
        <v>1341.8172496557199</v>
      </c>
      <c r="U1447" s="1" cm="1">
        <f t="array" ref="U1447">_xll.FDS($A1447,"FF_TAX_CF(ANN_R,"&amp;AG1447&amp;","&amp;AH1447&amp;",,,USD)")</f>
        <v>1857.7082451582</v>
      </c>
      <c r="V1447" s="1" cm="1">
        <f t="array" ref="V1447">_xll.FDS(A1447,"FF_TAX_CF(ANN_R,"&amp;AI1447&amp;","&amp;AJ1447&amp;",,,USD)")</f>
        <v>1441.6541666984599</v>
      </c>
      <c r="W1447" s="1" cm="1">
        <f t="array" ref="W1447">_xll.FDS(A1447,"FF_TAX_CF(ANN_R,"&amp;AK1447&amp;","&amp;AL1447&amp;",,,USD)")</f>
        <v>1731.4776284694699</v>
      </c>
      <c r="X1447" s="1" cm="1">
        <f t="array" ref="X1447">_xll.FDS(A1447,"FF_TAX_CF(ANN_R,"&amp;F1447&amp;","&amp;G1447&amp;",,,USD)")</f>
        <v>1201.5330965518999</v>
      </c>
      <c r="Y1447" s="1" cm="1">
        <f t="array" ref="Y1447">_xll.FDS($A1447,"FF_PTX_INC(ANN_R,"&amp;AE1447&amp;","&amp;AF1447&amp;",,,USD)")</f>
        <v>3835.1858240366</v>
      </c>
      <c r="Z1447" s="1" cm="1">
        <f t="array" ref="Z1447">_xll.FDS($A1447,"FF_PTX_INC(ANN_R,"&amp;AG1447&amp;","&amp;AH1447&amp;",,,USD)")</f>
        <v>4441.8063566684696</v>
      </c>
      <c r="AA1447" s="1" cm="1">
        <f t="array" ref="AA1447">_xll.FDS(A1447,"FF_PTX_INC(ANN_R,"&amp;AI1447&amp;","&amp;AJ1447&amp;",,,USD)")</f>
        <v>5153.1468086242703</v>
      </c>
      <c r="AB1447" s="1" cm="1">
        <f t="array" ref="AB1447">_xll.FDS(A1447,"FF_PTX_INC(ANN_R,"&amp;AK1447&amp;","&amp;AL1447&amp;",,,USD)")</f>
        <v>5388.0628981590298</v>
      </c>
      <c r="AC1447" s="1" cm="1">
        <f t="array" ref="AC1447">_xll.FDS(A1447,"FF_PTX_INC(ANN_R,"&amp;F1447&amp;","&amp;G1447&amp;",,,USD)")</f>
        <v>2230.9300473928502</v>
      </c>
      <c r="AE1447" s="6">
        <f t="shared" si="157"/>
        <v>42370</v>
      </c>
      <c r="AF1447" s="6">
        <f t="shared" si="158"/>
        <v>42735</v>
      </c>
      <c r="AG1447" s="6">
        <f t="shared" si="159"/>
        <v>42736</v>
      </c>
      <c r="AH1447" s="6">
        <f t="shared" si="160"/>
        <v>43100</v>
      </c>
      <c r="AI1447" s="6">
        <f>DATE(YEAR(F1447)+AO1447,MONTH(F1447),DAY(F1447))</f>
        <v>43101</v>
      </c>
      <c r="AJ1447" s="6">
        <f>DATE(YEAR(G1447)+AO1447,MONTH(G1447),DAY(G1447))</f>
        <v>43465</v>
      </c>
      <c r="AK1447" s="6">
        <f>DATE(YEAR(F1447)+AP1447,MONTH(F1447),DAY(F1447))</f>
        <v>43466</v>
      </c>
      <c r="AL1447" s="6">
        <f>DATE(YEAR(G1447)+AP1447,MONTH(G1447),DAY(G1447))</f>
        <v>43830</v>
      </c>
      <c r="AM1447" s="8">
        <v>-4</v>
      </c>
      <c r="AN1447" s="8">
        <v>-3</v>
      </c>
      <c r="AO1447">
        <v>-2</v>
      </c>
      <c r="AP1447">
        <v>-1</v>
      </c>
      <c r="AQ1447" cm="1">
        <f t="array" ref="AQ1447">_xll.FDS(A1447,"FF_DEBT_LT(ANN_R,"&amp;F1447&amp;","&amp;G1447&amp;")")</f>
        <v>28091</v>
      </c>
      <c r="AR1447" t="e" cm="1">
        <f t="array" ref="AR1447">_xll.FDS(A1447,"FF_RD_EXP(ANN_R,"&amp;F1447&amp;","&amp;G1447&amp;")")</f>
        <v>#N/A</v>
      </c>
      <c r="AS1447" t="e" cm="1">
        <f t="array" ref="AS1447">_xll.FDS(A1447,"FF_PTX_INC_FOR(ANN_R,"&amp;F1447&amp;","&amp;G1447&amp;")")</f>
        <v>#N/A</v>
      </c>
      <c r="AT1447" cm="1">
        <f t="array" ref="AT1447">_xll.FDS(A1447,"FF_MKT_VAL_PUBLIC(ANN_R,"&amp;[1]sample_report!E1447&amp;")")</f>
        <v>38169.229811642799</v>
      </c>
    </row>
    <row r="1448" spans="1:46" hidden="1" x14ac:dyDescent="0.25">
      <c r="A1448" t="s">
        <v>984</v>
      </c>
      <c r="B1448" t="s">
        <v>985</v>
      </c>
      <c r="C1448" t="s">
        <v>950</v>
      </c>
      <c r="D1448" t="str" cm="1">
        <f t="array" ref="D1448">_xll.FDS(A1448,"FF_MAJOR_IND_NAME")</f>
        <v>CONSTRUCTION</v>
      </c>
      <c r="E1448">
        <v>2016</v>
      </c>
      <c r="F1448" s="4">
        <f t="shared" si="154"/>
        <v>42370</v>
      </c>
      <c r="G1448" s="4">
        <f t="shared" si="155"/>
        <v>42735</v>
      </c>
      <c r="H1448" s="2">
        <v>1</v>
      </c>
      <c r="I1448" s="1" cm="1">
        <f t="array" ref="I1448">_xll.FDS(A1448,"FF_PTX_INC(ANN_R,"&amp;F1448&amp;","&amp;G1448&amp;",,,USD)")</f>
        <v>3835.1858240366</v>
      </c>
      <c r="J1448" s="1" cm="1">
        <f t="array" ref="J1448">_xll.FDS(A1448,"FF_MKT_VAL(ANN_R,"&amp;F1448&amp;","&amp;G1448&amp;",,,USD)")</f>
        <v>37848.568387749197</v>
      </c>
      <c r="K1448" s="1" cm="1">
        <f t="array" ref="K1448">_xll.FDS(A1448,"FF_SHLDRS_EQ(ANN_R,"&amp;F1448&amp;","&amp;G1448&amp;",,,USD)")</f>
        <v>17366.4581847191</v>
      </c>
      <c r="L1448" s="1" cm="1">
        <f t="array" ref="L1448">_xll.FDS(A1448,"FF_ASSETS(ANN_R,"&amp;F1448&amp;","&amp;G1448&amp;",,,USD)")</f>
        <v>72856.853878498106</v>
      </c>
      <c r="M1448" s="1" cm="1">
        <f t="array" ref="M1448">_xll.FDS(A1448,"FF_TAX_CF(ANN_R,"&amp;F1448&amp;","&amp;G1448&amp;",,,USD)")</f>
        <v>1341.8172496557199</v>
      </c>
      <c r="N1448" s="1" cm="1">
        <f t="array" ref="N1448">_xll.FDS(A1448,"FF_INC_TAX(ANN_R,"&amp;F1448&amp;","&amp;G1448&amp;",,,USD)")</f>
        <v>1120.5778020620301</v>
      </c>
      <c r="O1448" s="1" cm="1">
        <f t="array" ref="O1448">_xll.FDS(A1448,"FF_NET_INC(ANN_R,"&amp;F1448&amp;","&amp;G1448&amp;")")</f>
        <v>2505</v>
      </c>
      <c r="P1448" s="1" cm="1">
        <f t="array" ref="P1448">_xll.FDS(A1448,"FF_ROA(ANN_R,"&amp;F1448&amp;","&amp;G1448&amp;")")</f>
        <v>3.78773559942239</v>
      </c>
      <c r="Q1448" cm="1">
        <f t="array" ref="Q1448">_xll.FDS(A1448,"FF_TAX_RATE(ANN_R,"&amp;F1448&amp;","&amp;G1448&amp;")")</f>
        <v>29.2183443899625</v>
      </c>
      <c r="R1448" t="e" cm="1">
        <f t="array" ref="R1448">_xll.FDS(A1448,"FF_TAX_REFUND(ANN_R,"&amp;F1448&amp;","&amp;G1448&amp;",,,,,""D=1"")")</f>
        <v>#N/A</v>
      </c>
      <c r="S1448">
        <f t="shared" si="156"/>
        <v>0.37603625515650957</v>
      </c>
      <c r="T1448" s="1" cm="1">
        <f t="array" ref="T1448">_xll.FDS($A1448,"FF_TAX_CF(ANN_R,"&amp;AE1448&amp;","&amp;AF1448&amp;",,,USD)")</f>
        <v>1257.4955093860599</v>
      </c>
      <c r="U1448" s="1" cm="1">
        <f t="array" ref="U1448">_xll.FDS($A1448,"FF_TAX_CF(ANN_R,"&amp;AG1448&amp;","&amp;AH1448&amp;",,,USD)")</f>
        <v>1869.2863159179699</v>
      </c>
      <c r="V1448" s="1" cm="1">
        <f t="array" ref="V1448">_xll.FDS(A1448,"FF_TAX_CF(ANN_R,"&amp;AI1448&amp;","&amp;AJ1448&amp;",,,USD)")</f>
        <v>1700.50246882439</v>
      </c>
      <c r="W1448" s="1" cm="1">
        <f t="array" ref="W1448">_xll.FDS(A1448,"FF_TAX_CF(ANN_R,"&amp;AK1448&amp;","&amp;AL1448&amp;",,,USD)")</f>
        <v>1154.3865659236901</v>
      </c>
      <c r="X1448" s="1" cm="1">
        <f t="array" ref="X1448">_xll.FDS(A1448,"FF_TAX_CF(ANN_R,"&amp;F1448&amp;","&amp;G1448&amp;",,,USD)")</f>
        <v>1341.8172496557199</v>
      </c>
      <c r="Y1448" s="1" cm="1">
        <f t="array" ref="Y1448">_xll.FDS($A1448,"FF_PTX_INC(ANN_R,"&amp;AE1448&amp;","&amp;AF1448&amp;",,,USD)")</f>
        <v>3731.3835084438301</v>
      </c>
      <c r="Z1448" s="1" cm="1">
        <f t="array" ref="Z1448">_xll.FDS($A1448,"FF_PTX_INC(ANN_R,"&amp;AG1448&amp;","&amp;AH1448&amp;",,,USD)")</f>
        <v>3974.8886575698898</v>
      </c>
      <c r="AA1448" s="1" cm="1">
        <f t="array" ref="AA1448">_xll.FDS(A1448,"FF_PTX_INC(ANN_R,"&amp;AI1448&amp;","&amp;AJ1448&amp;",,,USD)")</f>
        <v>4582.8674179315603</v>
      </c>
      <c r="AB1448" s="1" cm="1">
        <f t="array" ref="AB1448">_xll.FDS(A1448,"FF_PTX_INC(ANN_R,"&amp;AK1448&amp;","&amp;AL1448&amp;",,,USD)")</f>
        <v>3351.1586956977799</v>
      </c>
      <c r="AC1448" s="1" cm="1">
        <f t="array" ref="AC1448">_xll.FDS(A1448,"FF_PTX_INC(ANN_R,"&amp;F1448&amp;","&amp;G1448&amp;",,,USD)")</f>
        <v>3835.1858240366</v>
      </c>
      <c r="AE1448" s="6">
        <f t="shared" si="157"/>
        <v>40909</v>
      </c>
      <c r="AF1448" s="6">
        <f t="shared" si="158"/>
        <v>41274</v>
      </c>
      <c r="AG1448" s="6">
        <f t="shared" si="159"/>
        <v>41275</v>
      </c>
      <c r="AH1448" s="6">
        <f t="shared" si="160"/>
        <v>41639</v>
      </c>
      <c r="AI1448" s="6">
        <f>DATE(YEAR(F1448)+AO1448,MONTH(F1448),DAY(F1448))</f>
        <v>41640</v>
      </c>
      <c r="AJ1448" s="6">
        <f>DATE(YEAR(G1448)+AO1448,MONTH(G1448),DAY(G1448))</f>
        <v>42004</v>
      </c>
      <c r="AK1448" s="6">
        <f>DATE(YEAR(F1448)+AP1448,MONTH(F1448),DAY(F1448))</f>
        <v>42005</v>
      </c>
      <c r="AL1448" s="6">
        <f>DATE(YEAR(G1448)+AP1448,MONTH(G1448),DAY(G1448))</f>
        <v>42369</v>
      </c>
      <c r="AM1448" s="8">
        <v>-4</v>
      </c>
      <c r="AN1448" s="8">
        <v>-3</v>
      </c>
      <c r="AO1448">
        <v>-2</v>
      </c>
      <c r="AP1448">
        <v>-1</v>
      </c>
      <c r="AQ1448" cm="1">
        <f t="array" ref="AQ1448">_xll.FDS(A1448,"FF_DEBT_LT(ANN_R,"&amp;F1448&amp;","&amp;G1448&amp;")")</f>
        <v>16265</v>
      </c>
      <c r="AR1448" t="e" cm="1">
        <f t="array" ref="AR1448">_xll.FDS(A1448,"FF_RD_EXP(ANN_R,"&amp;F1448&amp;","&amp;G1448&amp;")")</f>
        <v>#N/A</v>
      </c>
      <c r="AS1448" t="e" cm="1">
        <f t="array" ref="AS1448">_xll.FDS(A1448,"FF_PTX_INC_FOR(ANN_R,"&amp;F1448&amp;","&amp;G1448&amp;")")</f>
        <v>#N/A</v>
      </c>
      <c r="AT1448" cm="1">
        <f t="array" ref="AT1448">_xll.FDS(A1448,"FF_MKT_VAL_PUBLIC(ANN_R,"&amp;[1]sample_report!E1448&amp;")")</f>
        <v>29112.233418552099</v>
      </c>
    </row>
    <row r="1449" spans="1:46" hidden="1" x14ac:dyDescent="0.25">
      <c r="A1449" t="s">
        <v>1150</v>
      </c>
      <c r="B1449" t="s">
        <v>1151</v>
      </c>
      <c r="C1449" t="s">
        <v>950</v>
      </c>
      <c r="D1449" t="str" cm="1">
        <f t="array" ref="D1449">_xll.FDS(A1449,"FF_MAJOR_IND_NAME")</f>
        <v>RECREATION</v>
      </c>
      <c r="E1449">
        <v>2020</v>
      </c>
      <c r="F1449" s="4">
        <f t="shared" si="154"/>
        <v>43831</v>
      </c>
      <c r="G1449" s="4">
        <f t="shared" si="155"/>
        <v>44196</v>
      </c>
      <c r="H1449" s="3">
        <v>1</v>
      </c>
      <c r="I1449" s="1" cm="1">
        <f t="array" ref="I1449">_xll.FDS(A1449,"FF_PTX_INC(ANN_R,"&amp;F1449&amp;","&amp;G1449&amp;",,,USD)")</f>
        <v>321.472801923752</v>
      </c>
      <c r="J1449" s="1" cm="1">
        <f t="array" ref="J1449">_xll.FDS(A1449,"FF_MKT_VAL(ANN_R,"&amp;F1449&amp;","&amp;G1449&amp;",,,USD)")</f>
        <v>35273.544930435099</v>
      </c>
      <c r="K1449" s="1" cm="1">
        <f t="array" ref="K1449">_xll.FDS(A1449,"FF_SHLDRS_EQ(ANN_R,"&amp;F1449&amp;","&amp;G1449&amp;",,,USD)")</f>
        <v>19281.923851847601</v>
      </c>
      <c r="L1449" s="1" cm="1">
        <f t="array" ref="L1449">_xll.FDS(A1449,"FF_ASSETS(ANN_R,"&amp;F1449&amp;","&amp;G1449&amp;",,,USD)")</f>
        <v>46644.171653032303</v>
      </c>
      <c r="M1449" s="1" cm="1">
        <f t="array" ref="M1449">_xll.FDS(A1449,"FF_TAX_CF(ANN_R,"&amp;F1449&amp;","&amp;G1449&amp;",,,USD)")</f>
        <v>-133.37701356411</v>
      </c>
      <c r="N1449" s="1" cm="1">
        <f t="array" ref="N1449">_xll.FDS(A1449,"FF_INC_TAX(ANN_R,"&amp;F1449&amp;","&amp;G1449&amp;",,,USD)")</f>
        <v>185.81583940982799</v>
      </c>
      <c r="O1449" s="1" cm="1">
        <f t="array" ref="O1449">_xll.FDS(A1449,"FF_NET_INC(ANN_R,"&amp;F1449&amp;","&amp;G1449&amp;")")</f>
        <v>199</v>
      </c>
      <c r="P1449" s="1" cm="1">
        <f t="array" ref="P1449">_xll.FDS(A1449,"FF_ROA(ANN_R,"&amp;F1449&amp;","&amp;G1449&amp;")")</f>
        <v>0.52737584141622895</v>
      </c>
      <c r="Q1449" cm="1">
        <f t="array" ref="Q1449">_xll.FDS(A1449,"FF_TAX_RATE(ANN_R,"&amp;F1449&amp;","&amp;G1449&amp;")")</f>
        <v>57.801418439716301</v>
      </c>
      <c r="R1449" t="e" cm="1">
        <f t="array" ref="R1449">_xll.FDS(A1449,"FF_TAX_REFUND(ANN_R,"&amp;F1449&amp;","&amp;G1449&amp;",,,,,""D=1"")")</f>
        <v>#N/A</v>
      </c>
      <c r="S1449">
        <f t="shared" si="156"/>
        <v>5.826198664829442E-2</v>
      </c>
      <c r="T1449" s="1" cm="1">
        <f t="array" ref="T1449">_xll.FDS($A1449,"FF_TAX_CF(ANN_R,"&amp;AE1449&amp;","&amp;AF1449&amp;",,,USD)")</f>
        <v>299.779451489449</v>
      </c>
      <c r="U1449" s="1" cm="1">
        <f t="array" ref="U1449">_xll.FDS($A1449,"FF_TAX_CF(ANN_R,"&amp;AG1449&amp;","&amp;AH1449&amp;",,,USD)")</f>
        <v>-531.25718486309097</v>
      </c>
      <c r="V1449" s="1" cm="1">
        <f t="array" ref="V1449">_xll.FDS(A1449,"FF_TAX_CF(ANN_R,"&amp;AI1449&amp;","&amp;AJ1449&amp;",,,USD)")</f>
        <v>309.09442853927601</v>
      </c>
      <c r="W1449" s="1" cm="1">
        <f t="array" ref="W1449">_xll.FDS(A1449,"FF_TAX_CF(ANN_R,"&amp;AK1449&amp;","&amp;AL1449&amp;",,,USD)")</f>
        <v>316.74736189842201</v>
      </c>
      <c r="X1449" s="1" cm="1">
        <f t="array" ref="X1449">_xll.FDS(A1449,"FF_TAX_CF(ANN_R,"&amp;F1449&amp;","&amp;G1449&amp;",,,USD)")</f>
        <v>-133.37701356411</v>
      </c>
      <c r="Y1449" s="1" cm="1">
        <f t="array" ref="Y1449">_xll.FDS($A1449,"FF_PTX_INC(ANN_R,"&amp;AE1449&amp;","&amp;AF1449&amp;",,,USD)")</f>
        <v>1286.5073877573</v>
      </c>
      <c r="Z1449" s="1" cm="1">
        <f t="array" ref="Z1449">_xll.FDS($A1449,"FF_PTX_INC(ANN_R,"&amp;AG1449&amp;","&amp;AH1449&amp;",,,USD)")</f>
        <v>843.69506216049194</v>
      </c>
      <c r="AA1449" s="1" cm="1">
        <f t="array" ref="AA1449">_xll.FDS(A1449,"FF_PTX_INC(ANN_R,"&amp;AI1449&amp;","&amp;AJ1449&amp;",,,USD)")</f>
        <v>454.20364499092102</v>
      </c>
      <c r="AB1449" s="1" cm="1">
        <f t="array" ref="AB1449">_xll.FDS(A1449,"FF_PTX_INC(ANN_R,"&amp;AK1449&amp;","&amp;AL1449&amp;",,,USD)")</f>
        <v>1573.6635718345599</v>
      </c>
      <c r="AC1449" s="1" cm="1">
        <f t="array" ref="AC1449">_xll.FDS(A1449,"FF_PTX_INC(ANN_R,"&amp;F1449&amp;","&amp;G1449&amp;",,,USD)")</f>
        <v>321.472801923752</v>
      </c>
      <c r="AE1449" s="6">
        <f t="shared" si="157"/>
        <v>42370</v>
      </c>
      <c r="AF1449" s="6">
        <f t="shared" si="158"/>
        <v>42735</v>
      </c>
      <c r="AG1449" s="6">
        <f t="shared" si="159"/>
        <v>42736</v>
      </c>
      <c r="AH1449" s="6">
        <f t="shared" si="160"/>
        <v>43100</v>
      </c>
      <c r="AI1449" s="6">
        <f>DATE(YEAR(F1449)+AO1449,MONTH(F1449),DAY(F1449))</f>
        <v>43101</v>
      </c>
      <c r="AJ1449" s="6">
        <f>DATE(YEAR(G1449)+AO1449,MONTH(G1449),DAY(G1449))</f>
        <v>43465</v>
      </c>
      <c r="AK1449" s="6">
        <f>DATE(YEAR(F1449)+AP1449,MONTH(F1449),DAY(F1449))</f>
        <v>43466</v>
      </c>
      <c r="AL1449" s="6">
        <f>DATE(YEAR(G1449)+AP1449,MONTH(G1449),DAY(G1449))</f>
        <v>43830</v>
      </c>
      <c r="AM1449" s="8">
        <v>-4</v>
      </c>
      <c r="AN1449" s="8">
        <v>-3</v>
      </c>
      <c r="AO1449">
        <v>-2</v>
      </c>
      <c r="AP1449">
        <v>-1</v>
      </c>
      <c r="AQ1449" cm="1">
        <f t="array" ref="AQ1449">_xll.FDS(A1449,"FF_DEBT_LT(ANN_R,"&amp;F1449&amp;","&amp;G1449&amp;")")</f>
        <v>5115</v>
      </c>
      <c r="AR1449" cm="1">
        <f t="array" ref="AR1449">_xll.FDS(A1449,"FF_RD_EXP(ANN_R,"&amp;F1449&amp;","&amp;G1449&amp;")")</f>
        <v>107</v>
      </c>
      <c r="AS1449" t="e" cm="1">
        <f t="array" ref="AS1449">_xll.FDS(A1449,"FF_PTX_INC_FOR(ANN_R,"&amp;F1449&amp;","&amp;G1449&amp;")")</f>
        <v>#N/A</v>
      </c>
      <c r="AT1449" cm="1">
        <f t="array" ref="AT1449">_xll.FDS(A1449,"FF_MKT_VAL_PUBLIC(ANN_R,"&amp;[1]sample_report!E1449&amp;")")</f>
        <v>17916.845342545999</v>
      </c>
    </row>
    <row r="1450" spans="1:46" hidden="1" x14ac:dyDescent="0.25">
      <c r="A1450" t="s">
        <v>1150</v>
      </c>
      <c r="B1450" t="s">
        <v>1151</v>
      </c>
      <c r="C1450" t="s">
        <v>950</v>
      </c>
      <c r="D1450" t="str" cm="1">
        <f t="array" ref="D1450">_xll.FDS(A1450,"FF_MAJOR_IND_NAME")</f>
        <v>RECREATION</v>
      </c>
      <c r="E1450">
        <v>2016</v>
      </c>
      <c r="F1450" s="4">
        <f t="shared" si="154"/>
        <v>42370</v>
      </c>
      <c r="G1450" s="4">
        <f t="shared" si="155"/>
        <v>42735</v>
      </c>
      <c r="H1450" s="2">
        <v>1</v>
      </c>
      <c r="I1450" s="1" cm="1">
        <f t="array" ref="I1450">_xll.FDS(A1450,"FF_PTX_INC(ANN_R,"&amp;F1450&amp;","&amp;G1450&amp;",,,USD)")</f>
        <v>1286.5073877573</v>
      </c>
      <c r="J1450" s="1" cm="1">
        <f t="array" ref="J1450">_xll.FDS(A1450,"FF_MKT_VAL(ANN_R,"&amp;F1450&amp;","&amp;G1450&amp;",,,USD)")</f>
        <v>23984.806507373301</v>
      </c>
      <c r="K1450" s="1" cm="1">
        <f t="array" ref="K1450">_xll.FDS(A1450,"FF_SHLDRS_EQ(ANN_R,"&amp;F1450&amp;","&amp;G1450&amp;",,,USD)")</f>
        <v>20444.218584537499</v>
      </c>
      <c r="L1450" s="1" cm="1">
        <f t="array" ref="L1450">_xll.FDS(A1450,"FF_ASSETS(ANN_R,"&amp;F1450&amp;","&amp;G1450&amp;",,,USD)")</f>
        <v>34136.9826388359</v>
      </c>
      <c r="M1450" s="1" cm="1">
        <f t="array" ref="M1450">_xll.FDS(A1450,"FF_TAX_CF(ANN_R,"&amp;F1450&amp;","&amp;G1450&amp;",,,USD)")</f>
        <v>299.779451489449</v>
      </c>
      <c r="N1450" s="1" cm="1">
        <f t="array" ref="N1450">_xll.FDS(A1450,"FF_INC_TAX(ANN_R,"&amp;F1450&amp;","&amp;G1450&amp;",,,USD)")</f>
        <v>85.177187323570294</v>
      </c>
      <c r="O1450" s="1" cm="1">
        <f t="array" ref="O1450">_xll.FDS(A1450,"FF_NET_INC(ANN_R,"&amp;F1450&amp;","&amp;G1450&amp;")")</f>
        <v>1236</v>
      </c>
      <c r="P1450" s="1" cm="1">
        <f t="array" ref="P1450">_xll.FDS(A1450,"FF_ROA(ANN_R,"&amp;F1450&amp;","&amp;G1450&amp;")")</f>
        <v>3.6725052368854998</v>
      </c>
      <c r="Q1450" cm="1">
        <f t="array" ref="Q1450">_xll.FDS(A1450,"FF_TAX_RATE(ANN_R,"&amp;F1450&amp;","&amp;G1450&amp;")")</f>
        <v>6.6208082545141904</v>
      </c>
      <c r="R1450" t="e" cm="1">
        <f t="array" ref="R1450">_xll.FDS(A1450,"FF_TAX_REFUND(ANN_R,"&amp;F1450&amp;","&amp;G1450&amp;",,,,,""D=1"")")</f>
        <v>#N/A</v>
      </c>
      <c r="S1450">
        <f t="shared" si="156"/>
        <v>0.44609114565113794</v>
      </c>
      <c r="T1450" s="1" cm="1">
        <f t="array" ref="T1450">_xll.FDS($A1450,"FF_TAX_CF(ANN_R,"&amp;AE1450&amp;","&amp;AF1450&amp;",,,USD)")</f>
        <v>453.41768622398399</v>
      </c>
      <c r="U1450" s="1" cm="1">
        <f t="array" ref="U1450">_xll.FDS($A1450,"FF_TAX_CF(ANN_R,"&amp;AG1450&amp;","&amp;AH1450&amp;",,,USD)")</f>
        <v>-272.16171503067</v>
      </c>
      <c r="V1450" s="1" cm="1">
        <f t="array" ref="V1450">_xll.FDS(A1450,"FF_TAX_CF(ANN_R,"&amp;AI1450&amp;","&amp;AJ1450&amp;",,,USD)")</f>
        <v>-371.40459537506098</v>
      </c>
      <c r="W1450" s="1" cm="1">
        <f t="array" ref="W1450">_xll.FDS(A1450,"FF_TAX_CF(ANN_R,"&amp;AK1450&amp;","&amp;AL1450&amp;",,,USD)")</f>
        <v>1149.9508826732599</v>
      </c>
      <c r="X1450" s="1" cm="1">
        <f t="array" ref="X1450">_xll.FDS(A1450,"FF_TAX_CF(ANN_R,"&amp;F1450&amp;","&amp;G1450&amp;",,,USD)")</f>
        <v>299.779451489449</v>
      </c>
      <c r="Y1450" s="1" cm="1">
        <f t="array" ref="Y1450">_xll.FDS($A1450,"FF_PTX_INC(ANN_R,"&amp;AE1450&amp;","&amp;AF1450&amp;",,,USD)")</f>
        <v>129.73140597343399</v>
      </c>
      <c r="Z1450" s="1" cm="1">
        <f t="array" ref="Z1450">_xll.FDS($A1450,"FF_PTX_INC(ANN_R,"&amp;AG1450&amp;","&amp;AH1450&amp;",,,USD)")</f>
        <v>199.14271831512499</v>
      </c>
      <c r="AA1450" s="1" cm="1">
        <f t="array" ref="AA1450">_xll.FDS(A1450,"FF_PTX_INC(ANN_R,"&amp;AI1450&amp;","&amp;AJ1450&amp;",,,USD)")</f>
        <v>-118.05360352993</v>
      </c>
      <c r="AB1450" s="1" cm="1">
        <f t="array" ref="AB1450">_xll.FDS(A1450,"FF_PTX_INC(ANN_R,"&amp;AK1450&amp;","&amp;AL1450&amp;",,,USD)")</f>
        <v>1326.26929187775</v>
      </c>
      <c r="AC1450" s="1" cm="1">
        <f t="array" ref="AC1450">_xll.FDS(A1450,"FF_PTX_INC(ANN_R,"&amp;F1450&amp;","&amp;G1450&amp;",,,USD)")</f>
        <v>1286.5073877573</v>
      </c>
      <c r="AE1450" s="6">
        <f t="shared" si="157"/>
        <v>40909</v>
      </c>
      <c r="AF1450" s="6">
        <f t="shared" si="158"/>
        <v>41274</v>
      </c>
      <c r="AG1450" s="6">
        <f t="shared" si="159"/>
        <v>41275</v>
      </c>
      <c r="AH1450" s="6">
        <f t="shared" si="160"/>
        <v>41639</v>
      </c>
      <c r="AI1450" s="6">
        <f>DATE(YEAR(F1450)+AO1450,MONTH(F1450),DAY(F1450))</f>
        <v>41640</v>
      </c>
      <c r="AJ1450" s="6">
        <f>DATE(YEAR(G1450)+AO1450,MONTH(G1450),DAY(G1450))</f>
        <v>42004</v>
      </c>
      <c r="AK1450" s="6">
        <f>DATE(YEAR(F1450)+AP1450,MONTH(F1450),DAY(F1450))</f>
        <v>42005</v>
      </c>
      <c r="AL1450" s="6">
        <f>DATE(YEAR(G1450)+AP1450,MONTH(G1450),DAY(G1450))</f>
        <v>42369</v>
      </c>
      <c r="AM1450" s="8">
        <v>-4</v>
      </c>
      <c r="AN1450" s="8">
        <v>-3</v>
      </c>
      <c r="AO1450">
        <v>-2</v>
      </c>
      <c r="AP1450">
        <v>-1</v>
      </c>
      <c r="AQ1450" cm="1">
        <f t="array" ref="AQ1450">_xll.FDS(A1450,"FF_DEBT_LT(ANN_R,"&amp;F1450&amp;","&amp;G1450&amp;")")</f>
        <v>2815</v>
      </c>
      <c r="AR1450" cm="1">
        <f t="array" ref="AR1450">_xll.FDS(A1450,"FF_RD_EXP(ANN_R,"&amp;F1450&amp;","&amp;G1450&amp;")")</f>
        <v>77</v>
      </c>
      <c r="AS1450" t="e" cm="1">
        <f t="array" ref="AS1450">_xll.FDS(A1450,"FF_PTX_INC_FOR(ANN_R,"&amp;F1450&amp;","&amp;G1450&amp;")")</f>
        <v>#N/A</v>
      </c>
      <c r="AT1450" cm="1">
        <f t="array" ref="AT1450">_xll.FDS(A1450,"FF_MKT_VAL_PUBLIC(ANN_R,"&amp;[1]sample_report!E1450&amp;")")</f>
        <v>18010.970062381199</v>
      </c>
    </row>
    <row r="1451" spans="1:46" hidden="1" x14ac:dyDescent="0.25">
      <c r="A1451" t="s">
        <v>1023</v>
      </c>
      <c r="B1451" t="s">
        <v>1024</v>
      </c>
      <c r="C1451" t="s">
        <v>940</v>
      </c>
      <c r="D1451" t="str" cm="1">
        <f t="array" ref="D1451">_xll.FDS(A1451,"FF_MAJOR_IND_NAME")</f>
        <v>AUTOMOTIVE</v>
      </c>
      <c r="E1451">
        <v>2020</v>
      </c>
      <c r="F1451" s="4">
        <f t="shared" si="154"/>
        <v>43831</v>
      </c>
      <c r="G1451" s="4">
        <f t="shared" si="155"/>
        <v>44196</v>
      </c>
      <c r="H1451" s="3">
        <v>1</v>
      </c>
      <c r="I1451" s="1" cm="1">
        <f t="array" ref="I1451">_xll.FDS(A1451,"FF_PTX_INC(ANN_R,"&amp;F1451&amp;","&amp;G1451&amp;",,,USD)")</f>
        <v>10158.3125458956</v>
      </c>
      <c r="J1451" s="1" cm="1">
        <f t="array" ref="J1451">_xll.FDS(A1451,"FF_MKT_VAL(ANN_R,"&amp;F1451&amp;","&amp;G1451&amp;",,,USD)")</f>
        <v>93488.300718494793</v>
      </c>
      <c r="K1451" s="1" cm="1">
        <f t="array" ref="K1451">_xll.FDS(A1451,"FF_SHLDRS_EQ(ANN_R,"&amp;F1451&amp;","&amp;G1451&amp;",,,USD)")</f>
        <v>136225.15857410399</v>
      </c>
      <c r="L1451" s="1" cm="1">
        <f t="array" ref="L1451">_xll.FDS(A1451,"FF_ASSETS(ANN_R,"&amp;F1451&amp;","&amp;G1451&amp;",,,USD)")</f>
        <v>646384.31524825096</v>
      </c>
      <c r="M1451" s="1" cm="1">
        <f t="array" ref="M1451">_xll.FDS(A1451,"FF_TAX_CF(ANN_R,"&amp;F1451&amp;","&amp;G1451&amp;",,,USD)")</f>
        <v>3016.3724606037099</v>
      </c>
      <c r="N1451" s="1" cm="1">
        <f t="array" ref="N1451">_xll.FDS(A1451,"FF_INC_TAX(ANN_R,"&amp;F1451&amp;","&amp;G1451&amp;",,,USD)")</f>
        <v>3240.9474321603798</v>
      </c>
      <c r="O1451" s="1" cm="1">
        <f t="array" ref="O1451">_xll.FDS(A1451,"FF_NET_INC(ANN_R,"&amp;F1451&amp;","&amp;G1451&amp;")")</f>
        <v>8334</v>
      </c>
      <c r="P1451" s="1" cm="1">
        <f t="array" ref="P1451">_xll.FDS(A1451,"FF_ROA(ANN_R,"&amp;F1451&amp;","&amp;G1451&amp;")")</f>
        <v>1.5935234190962799</v>
      </c>
      <c r="Q1451" cm="1">
        <f t="array" ref="Q1451">_xll.FDS(A1451,"FF_TAX_RATE(ANN_R,"&amp;F1451&amp;","&amp;G1451&amp;")")</f>
        <v>31.904387835259801</v>
      </c>
      <c r="R1451" t="e" cm="1">
        <f t="array" ref="R1451">_xll.FDS(A1451,"FF_TAX_REFUND(ANN_R,"&amp;F1451&amp;","&amp;G1451&amp;",,,,,""D=1"")")</f>
        <v>#N/A</v>
      </c>
      <c r="S1451">
        <f t="shared" si="156"/>
        <v>0.32497989679526457</v>
      </c>
      <c r="T1451" s="1" cm="1">
        <f t="array" ref="T1451">_xll.FDS($A1451,"FF_TAX_CF(ANN_R,"&amp;AE1451&amp;","&amp;AF1451&amp;",,,USD)")</f>
        <v>3667.04384386539</v>
      </c>
      <c r="U1451" s="1" cm="1">
        <f t="array" ref="U1451">_xll.FDS($A1451,"FF_TAX_CF(ANN_R,"&amp;AG1451&amp;","&amp;AH1451&amp;",,,USD)")</f>
        <v>4132.7522830963098</v>
      </c>
      <c r="V1451" s="1" cm="1">
        <f t="array" ref="V1451">_xll.FDS(A1451,"FF_TAX_CF(ANN_R,"&amp;AI1451&amp;","&amp;AJ1451&amp;",,,USD)")</f>
        <v>4487.7679624557504</v>
      </c>
      <c r="W1451" s="1" cm="1">
        <f t="array" ref="W1451">_xll.FDS(A1451,"FF_TAX_CF(ANN_R,"&amp;AK1451&amp;","&amp;AL1451&amp;",,,USD)")</f>
        <v>3261.4905037879898</v>
      </c>
      <c r="X1451" s="1" cm="1">
        <f t="array" ref="X1451">_xll.FDS(A1451,"FF_TAX_CF(ANN_R,"&amp;F1451&amp;","&amp;G1451&amp;",,,USD)")</f>
        <v>3016.3724606037099</v>
      </c>
      <c r="Y1451" s="1" cm="1">
        <f t="array" ref="Y1451">_xll.FDS($A1451,"FF_PTX_INC(ANN_R,"&amp;AE1451&amp;","&amp;AF1451&amp;",,,USD)")</f>
        <v>4198.0185180902499</v>
      </c>
      <c r="Z1451" s="1" cm="1">
        <f t="array" ref="Z1451">_xll.FDS($A1451,"FF_PTX_INC(ANN_R,"&amp;AG1451&amp;","&amp;AH1451&amp;",,,USD)")</f>
        <v>11494.7812546492</v>
      </c>
      <c r="AA1451" s="1" cm="1">
        <f t="array" ref="AA1451">_xll.FDS(A1451,"FF_PTX_INC(ANN_R,"&amp;AI1451&amp;","&amp;AJ1451&amp;",,,USD)")</f>
        <v>14480.248152255999</v>
      </c>
      <c r="AB1451" s="1" cm="1">
        <f t="array" ref="AB1451">_xll.FDS(A1451,"FF_PTX_INC(ANN_R,"&amp;AK1451&amp;","&amp;AL1451&amp;",,,USD)")</f>
        <v>16796.564169645299</v>
      </c>
      <c r="AC1451" s="1" cm="1">
        <f t="array" ref="AC1451">_xll.FDS(A1451,"FF_PTX_INC(ANN_R,"&amp;F1451&amp;","&amp;G1451&amp;",,,USD)")</f>
        <v>10158.3125458956</v>
      </c>
      <c r="AE1451" s="6">
        <f t="shared" si="157"/>
        <v>42370</v>
      </c>
      <c r="AF1451" s="6">
        <f t="shared" si="158"/>
        <v>42735</v>
      </c>
      <c r="AG1451" s="6">
        <f t="shared" si="159"/>
        <v>42736</v>
      </c>
      <c r="AH1451" s="6">
        <f t="shared" si="160"/>
        <v>43100</v>
      </c>
      <c r="AI1451" s="6">
        <f>DATE(YEAR(F1451)+AO1451,MONTH(F1451),DAY(F1451))</f>
        <v>43101</v>
      </c>
      <c r="AJ1451" s="6">
        <f>DATE(YEAR(G1451)+AO1451,MONTH(G1451),DAY(G1451))</f>
        <v>43465</v>
      </c>
      <c r="AK1451" s="6">
        <f>DATE(YEAR(F1451)+AP1451,MONTH(F1451),DAY(F1451))</f>
        <v>43466</v>
      </c>
      <c r="AL1451" s="6">
        <f>DATE(YEAR(G1451)+AP1451,MONTH(G1451),DAY(G1451))</f>
        <v>43830</v>
      </c>
      <c r="AM1451" s="8">
        <v>-4</v>
      </c>
      <c r="AN1451" s="8">
        <v>-3</v>
      </c>
      <c r="AO1451">
        <v>-2</v>
      </c>
      <c r="AP1451">
        <v>-1</v>
      </c>
      <c r="AQ1451" cm="1">
        <f t="array" ref="AQ1451">_xll.FDS(A1451,"FF_DEBT_LT(ANN_R,"&amp;F1451&amp;","&amp;G1451&amp;")")</f>
        <v>130522</v>
      </c>
      <c r="AR1451" cm="1">
        <f t="array" ref="AR1451">_xll.FDS(A1451,"FF_RD_EXP(ANN_R,"&amp;F1451&amp;","&amp;G1451&amp;")")</f>
        <v>12056</v>
      </c>
      <c r="AS1451" t="e" cm="1">
        <f t="array" ref="AS1451">_xll.FDS(A1451,"FF_PTX_INC_FOR(ANN_R,"&amp;F1451&amp;","&amp;G1451&amp;")")</f>
        <v>#N/A</v>
      </c>
      <c r="AT1451" cm="1">
        <f t="array" ref="AT1451">_xll.FDS(A1451,"FF_MKT_VAL_PUBLIC(ANN_R,"&amp;[1]sample_report!E1451&amp;")")</f>
        <v>27918.052862911802</v>
      </c>
    </row>
    <row r="1452" spans="1:46" hidden="1" x14ac:dyDescent="0.25">
      <c r="A1452" t="s">
        <v>1023</v>
      </c>
      <c r="B1452" t="s">
        <v>1024</v>
      </c>
      <c r="C1452" t="s">
        <v>940</v>
      </c>
      <c r="D1452" t="str" cm="1">
        <f t="array" ref="D1452">_xll.FDS(A1452,"FF_MAJOR_IND_NAME")</f>
        <v>AUTOMOTIVE</v>
      </c>
      <c r="E1452">
        <v>2016</v>
      </c>
      <c r="F1452" s="4">
        <f t="shared" si="154"/>
        <v>42370</v>
      </c>
      <c r="G1452" s="4">
        <f t="shared" si="155"/>
        <v>42735</v>
      </c>
      <c r="H1452" s="3">
        <v>1</v>
      </c>
      <c r="I1452" s="1" cm="1">
        <f t="array" ref="I1452">_xll.FDS(A1452,"FF_PTX_INC(ANN_R,"&amp;F1452&amp;","&amp;G1452&amp;",,,USD)")</f>
        <v>4198.0185180902499</v>
      </c>
      <c r="J1452" s="1" cm="1">
        <f t="array" ref="J1452">_xll.FDS(A1452,"FF_MKT_VAL(ANN_R,"&amp;F1452&amp;","&amp;G1452&amp;",,,USD)")</f>
        <v>70507.633877843007</v>
      </c>
      <c r="K1452" s="1" cm="1">
        <f t="array" ref="K1452">_xll.FDS(A1452,"FF_SHLDRS_EQ(ANN_R,"&amp;F1452&amp;","&amp;G1452&amp;",,,USD)")</f>
        <v>89782.426577568098</v>
      </c>
      <c r="L1452" s="1" cm="1">
        <f t="array" ref="L1452">_xll.FDS(A1452,"FF_ASSETS(ANN_R,"&amp;F1452&amp;","&amp;G1452&amp;",,,USD)")</f>
        <v>458742.402567863</v>
      </c>
      <c r="M1452" s="1" cm="1">
        <f t="array" ref="M1452">_xll.FDS(A1452,"FF_TAX_CF(ANN_R,"&amp;F1452&amp;","&amp;G1452&amp;",,,USD)")</f>
        <v>3667.04384386539</v>
      </c>
      <c r="N1452" s="1" cm="1">
        <f t="array" ref="N1452">_xll.FDS(A1452,"FF_INC_TAX(ANN_R,"&amp;F1452&amp;","&amp;G1452&amp;",,,USD)")</f>
        <v>2116.1553162336299</v>
      </c>
      <c r="O1452" s="1" cm="1">
        <f t="array" ref="O1452">_xll.FDS(A1452,"FF_NET_INC(ANN_R,"&amp;F1452&amp;","&amp;G1452&amp;")")</f>
        <v>5144</v>
      </c>
      <c r="P1452" s="1" cm="1">
        <f t="array" ref="P1452">_xll.FDS(A1452,"FF_ROA(ANN_R,"&amp;F1452&amp;","&amp;G1452&amp;")")</f>
        <v>1.2233419542792601</v>
      </c>
      <c r="Q1452" cm="1">
        <f t="array" ref="Q1452">_xll.FDS(A1452,"FF_TAX_RATE(ANN_R,"&amp;F1452&amp;","&amp;G1452&amp;")")</f>
        <v>50.4084321475626</v>
      </c>
      <c r="R1452" t="e" cm="1">
        <f t="array" ref="R1452">_xll.FDS(A1452,"FF_TAX_REFUND(ANN_R,"&amp;F1452&amp;","&amp;G1452&amp;",,,,,""D=1"")")</f>
        <v>#N/A</v>
      </c>
      <c r="S1452">
        <f t="shared" si="156"/>
        <v>0.59169560294772505</v>
      </c>
      <c r="T1452" s="1" cm="1">
        <f t="array" ref="T1452">_xll.FDS($A1452,"FF_TAX_CF(ANN_R,"&amp;AE1452&amp;","&amp;AF1452&amp;",,,USD)")</f>
        <v>6494.2771148681604</v>
      </c>
      <c r="U1452" s="1" cm="1">
        <f t="array" ref="U1452">_xll.FDS($A1452,"FF_TAX_CF(ANN_R,"&amp;AG1452&amp;","&amp;AH1452&amp;",,,USD)")</f>
        <v>4124.90950536728</v>
      </c>
      <c r="V1452" s="1" cm="1">
        <f t="array" ref="V1452">_xll.FDS(A1452,"FF_TAX_CF(ANN_R,"&amp;AI1452&amp;","&amp;AJ1452&amp;",,,USD)")</f>
        <v>5358.8377332687396</v>
      </c>
      <c r="W1452" s="1" cm="1">
        <f t="array" ref="W1452">_xll.FDS(A1452,"FF_TAX_CF(ANN_R,"&amp;AK1452&amp;","&amp;AL1452&amp;",,,USD)")</f>
        <v>3590.6855912208598</v>
      </c>
      <c r="X1452" s="1" cm="1">
        <f t="array" ref="X1452">_xll.FDS(A1452,"FF_TAX_CF(ANN_R,"&amp;F1452&amp;","&amp;G1452&amp;",,,USD)")</f>
        <v>3667.04384386539</v>
      </c>
      <c r="Y1452" s="1" cm="1">
        <f t="array" ref="Y1452">_xll.FDS($A1452,"FF_PTX_INC(ANN_R,"&amp;AE1452&amp;","&amp;AF1452&amp;",,,USD)")</f>
        <v>15309.5903742313</v>
      </c>
      <c r="Z1452" s="1" cm="1">
        <f t="array" ref="Z1452">_xll.FDS($A1452,"FF_PTX_INC(ANN_R,"&amp;AG1452&amp;","&amp;AH1452&amp;",,,USD)")</f>
        <v>11736.1441993713</v>
      </c>
      <c r="AA1452" s="1" cm="1">
        <f t="array" ref="AA1452">_xll.FDS(A1452,"FF_PTX_INC(ANN_R,"&amp;AI1452&amp;","&amp;AJ1452&amp;",,,USD)")</f>
        <v>14333.5644915104</v>
      </c>
      <c r="AB1452" s="1" cm="1">
        <f t="array" ref="AB1452">_xll.FDS(A1452,"FF_PTX_INC(ANN_R,"&amp;AK1452&amp;","&amp;AL1452&amp;",,,USD)")</f>
        <v>-6307.5415821075403</v>
      </c>
      <c r="AC1452" s="1" cm="1">
        <f t="array" ref="AC1452">_xll.FDS(A1452,"FF_PTX_INC(ANN_R,"&amp;F1452&amp;","&amp;G1452&amp;",,,USD)")</f>
        <v>4198.0185180902499</v>
      </c>
      <c r="AE1452" s="6">
        <f t="shared" si="157"/>
        <v>40909</v>
      </c>
      <c r="AF1452" s="6">
        <f t="shared" si="158"/>
        <v>41274</v>
      </c>
      <c r="AG1452" s="6">
        <f t="shared" si="159"/>
        <v>41275</v>
      </c>
      <c r="AH1452" s="6">
        <f t="shared" si="160"/>
        <v>41639</v>
      </c>
      <c r="AI1452" s="6">
        <f>DATE(YEAR(F1452)+AO1452,MONTH(F1452),DAY(F1452))</f>
        <v>41640</v>
      </c>
      <c r="AJ1452" s="6">
        <f>DATE(YEAR(G1452)+AO1452,MONTH(G1452),DAY(G1452))</f>
        <v>42004</v>
      </c>
      <c r="AK1452" s="6">
        <f>DATE(YEAR(F1452)+AP1452,MONTH(F1452),DAY(F1452))</f>
        <v>42005</v>
      </c>
      <c r="AL1452" s="6">
        <f>DATE(YEAR(G1452)+AP1452,MONTH(G1452),DAY(G1452))</f>
        <v>42369</v>
      </c>
      <c r="AM1452" s="8">
        <v>-4</v>
      </c>
      <c r="AN1452" s="8">
        <v>-3</v>
      </c>
      <c r="AO1452">
        <v>-2</v>
      </c>
      <c r="AP1452">
        <v>-1</v>
      </c>
      <c r="AQ1452" cm="1">
        <f t="array" ref="AQ1452">_xll.FDS(A1452,"FF_DEBT_LT(ANN_R,"&amp;F1452&amp;","&amp;G1452&amp;")")</f>
        <v>73925</v>
      </c>
      <c r="AR1452" cm="1">
        <f t="array" ref="AR1452">_xll.FDS(A1452,"FF_RD_EXP(ANN_R,"&amp;F1452&amp;","&amp;G1452&amp;")")</f>
        <v>11509</v>
      </c>
      <c r="AS1452" t="e" cm="1">
        <f t="array" ref="AS1452">_xll.FDS(A1452,"FF_PTX_INC_FOR(ANN_R,"&amp;F1452&amp;","&amp;G1452&amp;")")</f>
        <v>#N/A</v>
      </c>
      <c r="AT1452" cm="1">
        <f t="array" ref="AT1452">_xll.FDS(A1452,"FF_MKT_VAL_PUBLIC(ANN_R,"&amp;[1]sample_report!E1452&amp;")")</f>
        <v>24425.090862546102</v>
      </c>
    </row>
    <row r="1453" spans="1:46" hidden="1" x14ac:dyDescent="0.25">
      <c r="A1453" t="s">
        <v>1066</v>
      </c>
      <c r="B1453" t="s">
        <v>1067</v>
      </c>
      <c r="C1453" t="s">
        <v>1061</v>
      </c>
      <c r="D1453" t="str" cm="1">
        <f t="array" ref="D1453">_xll.FDS(A1453,"FF_MAJOR_IND_NAME")</f>
        <v>MISCELLANEOUS</v>
      </c>
      <c r="E1453">
        <v>2020</v>
      </c>
      <c r="F1453" s="4">
        <f t="shared" si="154"/>
        <v>43831</v>
      </c>
      <c r="G1453" s="4">
        <f t="shared" si="155"/>
        <v>44196</v>
      </c>
      <c r="H1453" s="3">
        <v>1</v>
      </c>
      <c r="I1453" s="1" cm="1">
        <f t="array" ref="I1453">_xll.FDS(A1453,"FF_PTX_INC(ANN_R,"&amp;F1453&amp;","&amp;G1453&amp;",,,USD)")</f>
        <v>2625.6034224629402</v>
      </c>
      <c r="J1453" s="1" cm="1">
        <f t="array" ref="J1453">_xll.FDS(A1453,"FF_MKT_VAL(ANN_R,"&amp;F1453&amp;","&amp;G1453&amp;",,,USD)")</f>
        <v>47985.4634260893</v>
      </c>
      <c r="K1453" s="1" cm="1">
        <f t="array" ref="K1453">_xll.FDS(A1453,"FF_SHLDRS_EQ(ANN_R,"&amp;F1453&amp;","&amp;G1453&amp;",,,USD)")</f>
        <v>17691.825485862799</v>
      </c>
      <c r="L1453" s="1" cm="1">
        <f t="array" ref="L1453">_xll.FDS(A1453,"FF_ASSETS(ANN_R,"&amp;F1453&amp;","&amp;G1453&amp;",,,USD)")</f>
        <v>63302.994196392603</v>
      </c>
      <c r="M1453" s="1" cm="1">
        <f t="array" ref="M1453">_xll.FDS(A1453,"FF_TAX_CF(ANN_R,"&amp;F1453&amp;","&amp;G1453&amp;",,,USD)")</f>
        <v>535.26762919872999</v>
      </c>
      <c r="N1453" s="1" cm="1">
        <f t="array" ref="N1453">_xll.FDS(A1453,"FF_INC_TAX(ANN_R,"&amp;F1453&amp;","&amp;G1453&amp;",,,USD)")</f>
        <v>634.78156229108595</v>
      </c>
      <c r="O1453" s="1" cm="1">
        <f t="array" ref="O1453">_xll.FDS(A1453,"FF_NET_INC(ANN_R,"&amp;F1453&amp;","&amp;G1453&amp;")")</f>
        <v>19319</v>
      </c>
      <c r="P1453" s="1" cm="1">
        <f t="array" ref="P1453">_xll.FDS(A1453,"FF_ROA(ANN_R,"&amp;F1453&amp;","&amp;G1453&amp;")")</f>
        <v>3.6644154888368998</v>
      </c>
      <c r="Q1453" cm="1">
        <f t="array" ref="Q1453">_xll.FDS(A1453,"FF_TAX_RATE(ANN_R,"&amp;F1453&amp;","&amp;G1453&amp;")")</f>
        <v>24.176597153260499</v>
      </c>
      <c r="R1453" t="e" cm="1">
        <f t="array" ref="R1453">_xll.FDS(A1453,"FF_TAX_REFUND(ANN_R,"&amp;F1453&amp;","&amp;G1453&amp;",,,,,""D=1"")")</f>
        <v>#N/A</v>
      </c>
      <c r="S1453">
        <f t="shared" si="156"/>
        <v>0.20659719574504573</v>
      </c>
      <c r="T1453" s="1" cm="1">
        <f t="array" ref="T1453">_xll.FDS($A1453,"FF_TAX_CF(ANN_R,"&amp;AE1453&amp;","&amp;AF1453&amp;",,,USD)")</f>
        <v>492.77110164612498</v>
      </c>
      <c r="U1453" s="1" cm="1">
        <f t="array" ref="U1453">_xll.FDS($A1453,"FF_TAX_CF(ANN_R,"&amp;AG1453&amp;","&amp;AH1453&amp;",,,USD)")</f>
        <v>556.96877731382801</v>
      </c>
      <c r="V1453" s="1" cm="1">
        <f t="array" ref="V1453">_xll.FDS(A1453,"FF_TAX_CF(ANN_R,"&amp;AI1453&amp;","&amp;AJ1453&amp;",,,USD)")</f>
        <v>785.90975843369995</v>
      </c>
      <c r="W1453" s="1" cm="1">
        <f t="array" ref="W1453">_xll.FDS(A1453,"FF_TAX_CF(ANN_R,"&amp;AK1453&amp;","&amp;AL1453&amp;",,,USD)")</f>
        <v>993.712326839566</v>
      </c>
      <c r="X1453" s="1" cm="1">
        <f t="array" ref="X1453">_xll.FDS(A1453,"FF_TAX_CF(ANN_R,"&amp;F1453&amp;","&amp;G1453&amp;",,,USD)")</f>
        <v>535.26762919872999</v>
      </c>
      <c r="Y1453" s="1" cm="1">
        <f t="array" ref="Y1453">_xll.FDS($A1453,"FF_PTX_INC(ANN_R,"&amp;AE1453&amp;","&amp;AF1453&amp;",,,USD)")</f>
        <v>2227.8065875321599</v>
      </c>
      <c r="Z1453" s="1" cm="1">
        <f t="array" ref="Z1453">_xll.FDS($A1453,"FF_PTX_INC(ANN_R,"&amp;AG1453&amp;","&amp;AH1453&amp;",,,USD)")</f>
        <v>3113.42971210927</v>
      </c>
      <c r="AA1453" s="1" cm="1">
        <f t="array" ref="AA1453">_xll.FDS(A1453,"FF_PTX_INC(ANN_R,"&amp;AI1453&amp;","&amp;AJ1453&amp;",,,USD)")</f>
        <v>3565.3270863369098</v>
      </c>
      <c r="AB1453" s="1" cm="1">
        <f t="array" ref="AB1453">_xll.FDS(A1453,"FF_PTX_INC(ANN_R,"&amp;AK1453&amp;","&amp;AL1453&amp;",,,USD)")</f>
        <v>4753.7734788805201</v>
      </c>
      <c r="AC1453" s="1" cm="1">
        <f t="array" ref="AC1453">_xll.FDS(A1453,"FF_PTX_INC(ANN_R,"&amp;F1453&amp;","&amp;G1453&amp;",,,USD)")</f>
        <v>2625.6034224629402</v>
      </c>
      <c r="AE1453" s="6">
        <f t="shared" si="157"/>
        <v>42370</v>
      </c>
      <c r="AF1453" s="6">
        <f t="shared" si="158"/>
        <v>42735</v>
      </c>
      <c r="AG1453" s="6">
        <f t="shared" si="159"/>
        <v>42736</v>
      </c>
      <c r="AH1453" s="6">
        <f t="shared" si="160"/>
        <v>43100</v>
      </c>
      <c r="AI1453" s="6">
        <f>DATE(YEAR(F1453)+AO1453,MONTH(F1453),DAY(F1453))</f>
        <v>43101</v>
      </c>
      <c r="AJ1453" s="6">
        <f>DATE(YEAR(G1453)+AO1453,MONTH(G1453),DAY(G1453))</f>
        <v>43465</v>
      </c>
      <c r="AK1453" s="6">
        <f>DATE(YEAR(F1453)+AP1453,MONTH(F1453),DAY(F1453))</f>
        <v>43466</v>
      </c>
      <c r="AL1453" s="6">
        <f>DATE(YEAR(G1453)+AP1453,MONTH(G1453),DAY(G1453))</f>
        <v>43830</v>
      </c>
      <c r="AM1453" s="8">
        <v>-4</v>
      </c>
      <c r="AN1453" s="8">
        <v>-3</v>
      </c>
      <c r="AO1453">
        <v>-2</v>
      </c>
      <c r="AP1453">
        <v>-1</v>
      </c>
      <c r="AQ1453" cm="1">
        <f t="array" ref="AQ1453">_xll.FDS(A1453,"FF_DEBT_LT(ANN_R,"&amp;F1453&amp;","&amp;G1453&amp;")")</f>
        <v>95166</v>
      </c>
      <c r="AR1453" cm="1">
        <f t="array" ref="AR1453">_xll.FDS(A1453,"FF_RD_EXP(ANN_R,"&amp;F1453&amp;","&amp;G1453&amp;")")</f>
        <v>16798</v>
      </c>
      <c r="AS1453" t="e" cm="1">
        <f t="array" ref="AS1453">_xll.FDS(A1453,"FF_PTX_INC_FOR(ANN_R,"&amp;F1453&amp;","&amp;G1453&amp;")")</f>
        <v>#N/A</v>
      </c>
      <c r="AT1453" cm="1">
        <f t="array" ref="AT1453">_xll.FDS(A1453,"FF_MKT_VAL_PUBLIC(ANN_R,"&amp;[1]sample_report!E1453&amp;")")</f>
        <v>275138.66078014602</v>
      </c>
    </row>
    <row r="1454" spans="1:46" hidden="1" x14ac:dyDescent="0.25">
      <c r="A1454" t="s">
        <v>1066</v>
      </c>
      <c r="B1454" t="s">
        <v>1067</v>
      </c>
      <c r="C1454" t="s">
        <v>1061</v>
      </c>
      <c r="D1454" t="str" cm="1">
        <f t="array" ref="D1454">_xll.FDS(A1454,"FF_MAJOR_IND_NAME")</f>
        <v>MISCELLANEOUS</v>
      </c>
      <c r="E1454">
        <v>2016</v>
      </c>
      <c r="F1454" s="4">
        <f t="shared" si="154"/>
        <v>42370</v>
      </c>
      <c r="G1454" s="4">
        <f t="shared" si="155"/>
        <v>42735</v>
      </c>
      <c r="H1454" s="3">
        <v>1</v>
      </c>
      <c r="I1454" s="1" cm="1">
        <f t="array" ref="I1454">_xll.FDS(A1454,"FF_PTX_INC(ANN_R,"&amp;F1454&amp;","&amp;G1454&amp;",,,USD)")</f>
        <v>2227.8065875321599</v>
      </c>
      <c r="J1454" s="1" cm="1">
        <f t="array" ref="J1454">_xll.FDS(A1454,"FF_MKT_VAL(ANN_R,"&amp;F1454&amp;","&amp;G1454&amp;",,,USD)")</f>
        <v>23792.504872687601</v>
      </c>
      <c r="K1454" s="1" cm="1">
        <f t="array" ref="K1454">_xll.FDS(A1454,"FF_SHLDRS_EQ(ANN_R,"&amp;F1454&amp;","&amp;G1454&amp;",,,USD)")</f>
        <v>10574.0481196567</v>
      </c>
      <c r="L1454" s="1" cm="1">
        <f t="array" ref="L1454">_xll.FDS(A1454,"FF_ASSETS(ANN_R,"&amp;F1454&amp;","&amp;G1454&amp;",,,USD)")</f>
        <v>44712.259167276301</v>
      </c>
      <c r="M1454" s="1" cm="1">
        <f t="array" ref="M1454">_xll.FDS(A1454,"FF_TAX_CF(ANN_R,"&amp;F1454&amp;","&amp;G1454&amp;",,,USD)")</f>
        <v>492.77110164612498</v>
      </c>
      <c r="N1454" s="1" cm="1">
        <f t="array" ref="N1454">_xll.FDS(A1454,"FF_INC_TAX(ANN_R,"&amp;F1454&amp;","&amp;G1454&amp;",,,USD)")</f>
        <v>701.72286766767502</v>
      </c>
      <c r="O1454" s="1" cm="1">
        <f t="array" ref="O1454">_xll.FDS(A1454,"FF_NET_INC(ANN_R,"&amp;F1454&amp;","&amp;G1454&amp;")")</f>
        <v>13147</v>
      </c>
      <c r="P1454" s="1" cm="1">
        <f t="array" ref="P1454">_xll.FDS(A1454,"FF_ROA(ANN_R,"&amp;F1454&amp;","&amp;G1454&amp;")")</f>
        <v>3.3369078968241399</v>
      </c>
      <c r="Q1454" cm="1">
        <f t="array" ref="Q1454">_xll.FDS(A1454,"FF_TAX_RATE(ANN_R,"&amp;F1454&amp;","&amp;G1454&amp;")")</f>
        <v>31.498374750969901</v>
      </c>
      <c r="R1454" t="e" cm="1">
        <f t="array" ref="R1454">_xll.FDS(A1454,"FF_TAX_REFUND(ANN_R,"&amp;F1454&amp;","&amp;G1454&amp;",,,,,""D=1"")")</f>
        <v>#N/A</v>
      </c>
      <c r="S1454">
        <f t="shared" si="156"/>
        <v>0.30637524066088301</v>
      </c>
      <c r="T1454" s="1" cm="1">
        <f t="array" ref="T1454">_xll.FDS($A1454,"FF_TAX_CF(ANN_R,"&amp;AE1454&amp;","&amp;AF1454&amp;",,,USD)")</f>
        <v>792.08873999118805</v>
      </c>
      <c r="U1454" s="1" cm="1">
        <f t="array" ref="U1454">_xll.FDS($A1454,"FF_TAX_CF(ANN_R,"&amp;AG1454&amp;","&amp;AH1454&amp;",,,USD)")</f>
        <v>433.30834704637499</v>
      </c>
      <c r="V1454" s="1" cm="1">
        <f t="array" ref="V1454">_xll.FDS(A1454,"FF_TAX_CF(ANN_R,"&amp;AI1454&amp;","&amp;AJ1454&amp;",,,USD)")</f>
        <v>481.25093460083002</v>
      </c>
      <c r="W1454" s="1" cm="1">
        <f t="array" ref="W1454">_xll.FDS(A1454,"FF_TAX_CF(ANN_R,"&amp;AK1454&amp;","&amp;AL1454&amp;",,,USD)")</f>
        <v>368.64001773297798</v>
      </c>
      <c r="X1454" s="1" cm="1">
        <f t="array" ref="X1454">_xll.FDS(A1454,"FF_TAX_CF(ANN_R,"&amp;F1454&amp;","&amp;G1454&amp;",,,USD)")</f>
        <v>492.77110164612498</v>
      </c>
      <c r="Y1454" s="1" cm="1">
        <f t="array" ref="Y1454">_xll.FDS($A1454,"FF_PTX_INC(ANN_R,"&amp;AE1454&amp;","&amp;AF1454&amp;",,,USD)")</f>
        <v>2272.6422364711798</v>
      </c>
      <c r="Z1454" s="1" cm="1">
        <f t="array" ref="Z1454">_xll.FDS($A1454,"FF_PTX_INC(ANN_R,"&amp;AG1454&amp;","&amp;AH1454&amp;",,,USD)")</f>
        <v>709.90120619535401</v>
      </c>
      <c r="AA1454" s="1" cm="1">
        <f t="array" ref="AA1454">_xll.FDS(A1454,"FF_PTX_INC(ANN_R,"&amp;AI1454&amp;","&amp;AJ1454&amp;",,,USD)")</f>
        <v>734.54856634140003</v>
      </c>
      <c r="AB1454" s="1" cm="1">
        <f t="array" ref="AB1454">_xll.FDS(A1454,"FF_PTX_INC(ANN_R,"&amp;AK1454&amp;","&amp;AL1454&amp;",,,USD)")</f>
        <v>2437.1727989092501</v>
      </c>
      <c r="AC1454" s="1" cm="1">
        <f t="array" ref="AC1454">_xll.FDS(A1454,"FF_PTX_INC(ANN_R,"&amp;F1454&amp;","&amp;G1454&amp;",,,USD)")</f>
        <v>2227.8065875321599</v>
      </c>
      <c r="AE1454" s="6">
        <f t="shared" si="157"/>
        <v>40909</v>
      </c>
      <c r="AF1454" s="6">
        <f t="shared" si="158"/>
        <v>41274</v>
      </c>
      <c r="AG1454" s="6">
        <f t="shared" si="159"/>
        <v>41275</v>
      </c>
      <c r="AH1454" s="6">
        <f t="shared" si="160"/>
        <v>41639</v>
      </c>
      <c r="AI1454" s="6">
        <f>DATE(YEAR(F1454)+AO1454,MONTH(F1454),DAY(F1454))</f>
        <v>41640</v>
      </c>
      <c r="AJ1454" s="6">
        <f>DATE(YEAR(G1454)+AO1454,MONTH(G1454),DAY(G1454))</f>
        <v>42004</v>
      </c>
      <c r="AK1454" s="6">
        <f>DATE(YEAR(F1454)+AP1454,MONTH(F1454),DAY(F1454))</f>
        <v>42005</v>
      </c>
      <c r="AL1454" s="6">
        <f>DATE(YEAR(G1454)+AP1454,MONTH(G1454),DAY(G1454))</f>
        <v>42369</v>
      </c>
      <c r="AM1454" s="8">
        <v>-4</v>
      </c>
      <c r="AN1454" s="8">
        <v>-3</v>
      </c>
      <c r="AO1454">
        <v>-2</v>
      </c>
      <c r="AP1454">
        <v>-1</v>
      </c>
      <c r="AQ1454" cm="1">
        <f t="array" ref="AQ1454">_xll.FDS(A1454,"FF_DEBT_LT(ANN_R,"&amp;F1454&amp;","&amp;G1454&amp;")")</f>
        <v>84551</v>
      </c>
      <c r="AR1454" cm="1">
        <f t="array" ref="AR1454">_xll.FDS(A1454,"FF_RD_EXP(ANN_R,"&amp;F1454&amp;","&amp;G1454&amp;")")</f>
        <v>14631</v>
      </c>
      <c r="AS1454" t="e" cm="1">
        <f t="array" ref="AS1454">_xll.FDS(A1454,"FF_PTX_INC_FOR(ANN_R,"&amp;F1454&amp;","&amp;G1454&amp;")")</f>
        <v>#N/A</v>
      </c>
      <c r="AT1454" cm="1">
        <f t="array" ref="AT1454">_xll.FDS(A1454,"FF_MKT_VAL_PUBLIC(ANN_R,"&amp;[1]sample_report!E1454&amp;")")</f>
        <v>157473.96878757799</v>
      </c>
    </row>
    <row r="1455" spans="1:46" hidden="1" x14ac:dyDescent="0.25">
      <c r="A1455" t="s">
        <v>1104</v>
      </c>
      <c r="B1455" t="s">
        <v>1105</v>
      </c>
      <c r="C1455" t="s">
        <v>940</v>
      </c>
      <c r="D1455" t="str" cm="1">
        <f t="array" ref="D1455">_xll.FDS(A1455,"FF_MAJOR_IND_NAME")</f>
        <v>FINANCIAL</v>
      </c>
      <c r="E1455">
        <v>2020</v>
      </c>
      <c r="F1455" s="4">
        <f t="shared" si="154"/>
        <v>43831</v>
      </c>
      <c r="G1455" s="4">
        <f t="shared" si="155"/>
        <v>44196</v>
      </c>
      <c r="H1455" s="3">
        <v>1</v>
      </c>
      <c r="I1455" s="1" cm="1">
        <f t="array" ref="I1455">_xll.FDS(A1455,"FF_PTX_INC(ANN_R,"&amp;F1455&amp;","&amp;G1455&amp;",,,USD)")</f>
        <v>5713.2100758910201</v>
      </c>
      <c r="J1455" s="1" cm="1">
        <f t="array" ref="J1455">_xll.FDS(A1455,"FF_MKT_VAL(ANN_R,"&amp;F1455&amp;","&amp;G1455&amp;",,,USD)")</f>
        <v>41377.309060778702</v>
      </c>
      <c r="K1455" s="1" cm="1">
        <f t="array" ref="K1455">_xll.FDS(A1455,"FF_SHLDRS_EQ(ANN_R,"&amp;F1455&amp;","&amp;G1455&amp;",,,USD)")</f>
        <v>28317.717966544598</v>
      </c>
      <c r="L1455" s="1" cm="1">
        <f t="array" ref="L1455">_xll.FDS(A1455,"FF_ASSETS(ANN_R,"&amp;F1455&amp;","&amp;G1455&amp;",,,USD)")</f>
        <v>76370.807400870297</v>
      </c>
      <c r="M1455" s="1" cm="1">
        <f t="array" ref="M1455">_xll.FDS(A1455,"FF_TAX_CF(ANN_R,"&amp;F1455&amp;","&amp;G1455&amp;",,,USD)")</f>
        <v>89.260001385211893</v>
      </c>
      <c r="N1455" s="1" cm="1">
        <f t="array" ref="N1455">_xll.FDS(A1455,"FF_INC_TAX(ANN_R,"&amp;F1455&amp;","&amp;G1455&amp;",,,USD)")</f>
        <v>1908.7732607841499</v>
      </c>
      <c r="O1455" s="1" cm="1">
        <f t="array" ref="O1455">_xll.FDS(A1455,"FF_NET_INC(ANN_R,"&amp;F1455&amp;","&amp;G1455&amp;")")</f>
        <v>3228.5</v>
      </c>
      <c r="P1455" s="1" cm="1">
        <f t="array" ref="P1455">_xll.FDS(A1455,"FF_ROA(ANN_R,"&amp;F1455&amp;","&amp;G1455&amp;")")</f>
        <v>5.4309108571957196</v>
      </c>
      <c r="Q1455" cm="1">
        <f t="array" ref="Q1455">_xll.FDS(A1455,"FF_TAX_RATE(ANN_R,"&amp;F1455&amp;","&amp;G1455&amp;")")</f>
        <v>33.409821018815997</v>
      </c>
      <c r="R1455" t="e" cm="1">
        <f t="array" ref="R1455">_xll.FDS(A1455,"FF_TAX_REFUND(ANN_R,"&amp;F1455&amp;","&amp;G1455&amp;",,,,,""D=1"")")</f>
        <v>#N/A</v>
      </c>
      <c r="S1455">
        <f t="shared" si="156"/>
        <v>1.6017544304059488E-2</v>
      </c>
      <c r="T1455" s="1" cm="1">
        <f t="array" ref="T1455">_xll.FDS($A1455,"FF_TAX_CF(ANN_R,"&amp;AE1455&amp;","&amp;AF1455&amp;",,,USD)")</f>
        <v>70.464764058589907</v>
      </c>
      <c r="U1455" s="1" cm="1">
        <f t="array" ref="U1455">_xll.FDS($A1455,"FF_TAX_CF(ANN_R,"&amp;AG1455&amp;","&amp;AH1455&amp;",,,USD)")</f>
        <v>57.975837159156796</v>
      </c>
      <c r="V1455" s="1" cm="1">
        <f t="array" ref="V1455">_xll.FDS(A1455,"FF_TAX_CF(ANN_R,"&amp;AI1455&amp;","&amp;AJ1455&amp;",,,USD)")</f>
        <v>196.31035461425799</v>
      </c>
      <c r="W1455" s="1" cm="1">
        <f t="array" ref="W1455">_xll.FDS(A1455,"FF_TAX_CF(ANN_R,"&amp;AK1455&amp;","&amp;AL1455&amp;",,,USD)")</f>
        <v>-52.268910956382797</v>
      </c>
      <c r="X1455" s="1" cm="1">
        <f t="array" ref="X1455">_xll.FDS(A1455,"FF_TAX_CF(ANN_R,"&amp;F1455&amp;","&amp;G1455&amp;",,,USD)")</f>
        <v>89.260001385211893</v>
      </c>
      <c r="Y1455" s="1" cm="1">
        <f t="array" ref="Y1455">_xll.FDS($A1455,"FF_PTX_INC(ANN_R,"&amp;AE1455&amp;","&amp;AF1455&amp;",,,USD)")</f>
        <v>4269.7000991105997</v>
      </c>
      <c r="Z1455" s="1" cm="1">
        <f t="array" ref="Z1455">_xll.FDS($A1455,"FF_PTX_INC(ANN_R,"&amp;AG1455&amp;","&amp;AH1455&amp;",,,USD)")</f>
        <v>4520.0850161790804</v>
      </c>
      <c r="AA1455" s="1" cm="1">
        <f t="array" ref="AA1455">_xll.FDS(A1455,"FF_PTX_INC(ANN_R,"&amp;AI1455&amp;","&amp;AJ1455&amp;",,,USD)")</f>
        <v>4568.5808187723196</v>
      </c>
      <c r="AB1455" s="1" cm="1">
        <f t="array" ref="AB1455">_xll.FDS(A1455,"FF_PTX_INC(ANN_R,"&amp;AK1455&amp;","&amp;AL1455&amp;",,,USD)")</f>
        <v>3512.5379711866399</v>
      </c>
      <c r="AC1455" s="1" cm="1">
        <f t="array" ref="AC1455">_xll.FDS(A1455,"FF_PTX_INC(ANN_R,"&amp;F1455&amp;","&amp;G1455&amp;",,,USD)")</f>
        <v>5713.2100758910201</v>
      </c>
      <c r="AE1455" s="6">
        <f t="shared" si="157"/>
        <v>42370</v>
      </c>
      <c r="AF1455" s="6">
        <f t="shared" si="158"/>
        <v>42735</v>
      </c>
      <c r="AG1455" s="6">
        <f t="shared" si="159"/>
        <v>42736</v>
      </c>
      <c r="AH1455" s="6">
        <f t="shared" si="160"/>
        <v>43100</v>
      </c>
      <c r="AI1455" s="6">
        <f>DATE(YEAR(F1455)+AO1455,MONTH(F1455),DAY(F1455))</f>
        <v>43101</v>
      </c>
      <c r="AJ1455" s="6">
        <f>DATE(YEAR(G1455)+AO1455,MONTH(G1455),DAY(G1455))</f>
        <v>43465</v>
      </c>
      <c r="AK1455" s="6">
        <f>DATE(YEAR(F1455)+AP1455,MONTH(F1455),DAY(F1455))</f>
        <v>43466</v>
      </c>
      <c r="AL1455" s="6">
        <f>DATE(YEAR(G1455)+AP1455,MONTH(G1455),DAY(G1455))</f>
        <v>43830</v>
      </c>
      <c r="AM1455" s="8">
        <v>-4</v>
      </c>
      <c r="AN1455" s="8">
        <v>-3</v>
      </c>
      <c r="AO1455">
        <v>-2</v>
      </c>
      <c r="AP1455">
        <v>-1</v>
      </c>
      <c r="AQ1455" cm="1">
        <f t="array" ref="AQ1455">_xll.FDS(A1455,"FF_DEBT_LT(ANN_R,"&amp;F1455&amp;","&amp;G1455&amp;")")</f>
        <v>23844</v>
      </c>
      <c r="AR1455" t="e" cm="1">
        <f t="array" ref="AR1455">_xll.FDS(A1455,"FF_RD_EXP(ANN_R,"&amp;F1455&amp;","&amp;G1455&amp;")")</f>
        <v>#N/A</v>
      </c>
      <c r="AS1455" t="e" cm="1">
        <f t="array" ref="AS1455">_xll.FDS(A1455,"FF_PTX_INC_FOR(ANN_R,"&amp;F1455&amp;","&amp;G1455&amp;")")</f>
        <v>#N/A</v>
      </c>
      <c r="AT1455" cm="1">
        <f t="array" ref="AT1455">_xll.FDS(A1455,"FF_MKT_VAL_PUBLIC(ANN_R,"&amp;[1]sample_report!E1455&amp;")")</f>
        <v>33815.057768490697</v>
      </c>
    </row>
    <row r="1456" spans="1:46" hidden="1" x14ac:dyDescent="0.25">
      <c r="A1456" t="s">
        <v>1104</v>
      </c>
      <c r="B1456" t="s">
        <v>1105</v>
      </c>
      <c r="C1456" t="s">
        <v>940</v>
      </c>
      <c r="D1456" t="str" cm="1">
        <f t="array" ref="D1456">_xll.FDS(A1456,"FF_MAJOR_IND_NAME")</f>
        <v>FINANCIAL</v>
      </c>
      <c r="E1456">
        <v>2016</v>
      </c>
      <c r="F1456" s="4">
        <f t="shared" si="154"/>
        <v>42370</v>
      </c>
      <c r="G1456" s="4">
        <f t="shared" si="155"/>
        <v>42735</v>
      </c>
      <c r="H1456" s="3">
        <v>1</v>
      </c>
      <c r="I1456" s="1" cm="1">
        <f t="array" ref="I1456">_xll.FDS(A1456,"FF_PTX_INC(ANN_R,"&amp;F1456&amp;","&amp;G1456&amp;",,,USD)")</f>
        <v>4269.7000991105997</v>
      </c>
      <c r="J1456" s="1" cm="1">
        <f t="array" ref="J1456">_xll.FDS(A1456,"FF_MKT_VAL(ANN_R,"&amp;F1456&amp;","&amp;G1456&amp;",,,USD)")</f>
        <v>15190.2445636137</v>
      </c>
      <c r="K1456" s="1" cm="1">
        <f t="array" ref="K1456">_xll.FDS(A1456,"FF_SHLDRS_EQ(ANN_R,"&amp;F1456&amp;","&amp;G1456&amp;",,,USD)")</f>
        <v>13150.4116219521</v>
      </c>
      <c r="L1456" s="1" cm="1">
        <f t="array" ref="L1456">_xll.FDS(A1456,"FF_ASSETS(ANN_R,"&amp;F1456&amp;","&amp;G1456&amp;",,,USD)")</f>
        <v>34302.683858442302</v>
      </c>
      <c r="M1456" s="1" cm="1">
        <f t="array" ref="M1456">_xll.FDS(A1456,"FF_TAX_CF(ANN_R,"&amp;F1456&amp;","&amp;G1456&amp;",,,USD)")</f>
        <v>70.464764058589907</v>
      </c>
      <c r="N1456" s="1" cm="1">
        <f t="array" ref="N1456">_xll.FDS(A1456,"FF_INC_TAX(ANN_R,"&amp;F1456&amp;","&amp;G1456&amp;",,,USD)")</f>
        <v>1489.9370598196999</v>
      </c>
      <c r="O1456" s="1" cm="1">
        <f t="array" ref="O1456">_xll.FDS(A1456,"FF_NET_INC(ANN_R,"&amp;F1456&amp;","&amp;G1456&amp;")")</f>
        <v>2300.6999999999998</v>
      </c>
      <c r="P1456" s="1" cm="1">
        <f t="array" ref="P1456">_xll.FDS(A1456,"FF_ROA(ANN_R,"&amp;F1456&amp;","&amp;G1456&amp;")")</f>
        <v>7.2484452089752596</v>
      </c>
      <c r="Q1456" cm="1">
        <f t="array" ref="Q1456">_xll.FDS(A1456,"FF_TAX_RATE(ANN_R,"&amp;F1456&amp;","&amp;G1456&amp;")")</f>
        <v>34.895590445100801</v>
      </c>
      <c r="R1456" t="e" cm="1">
        <f t="array" ref="R1456">_xll.FDS(A1456,"FF_TAX_REFUND(ANN_R,"&amp;F1456&amp;","&amp;G1456&amp;",,,,,""D=1"")")</f>
        <v>#N/A</v>
      </c>
      <c r="S1456">
        <f t="shared" si="156"/>
        <v>1.2362295319625976E-2</v>
      </c>
      <c r="T1456" s="1" cm="1">
        <f t="array" ref="T1456">_xll.FDS($A1456,"FF_TAX_CF(ANN_R,"&amp;AE1456&amp;","&amp;AF1456&amp;",,,USD)")</f>
        <v>-8.4774978160858208</v>
      </c>
      <c r="U1456" s="1" cm="1">
        <f t="array" ref="U1456">_xll.FDS($A1456,"FF_TAX_CF(ANN_R,"&amp;AG1456&amp;","&amp;AH1456&amp;",,,USD)")</f>
        <v>14.471037530899</v>
      </c>
      <c r="V1456" s="1" cm="1">
        <f t="array" ref="V1456">_xll.FDS(A1456,"FF_TAX_CF(ANN_R,"&amp;AI1456&amp;","&amp;AJ1456&amp;",,,USD)")</f>
        <v>6.7648694157600398</v>
      </c>
      <c r="W1456" s="1" cm="1">
        <f t="array" ref="W1456">_xll.FDS(A1456,"FF_TAX_CF(ANN_R,"&amp;AK1456&amp;","&amp;AL1456&amp;",,,USD)")</f>
        <v>17.742733001708999</v>
      </c>
      <c r="X1456" s="1" cm="1">
        <f t="array" ref="X1456">_xll.FDS(A1456,"FF_TAX_CF(ANN_R,"&amp;F1456&amp;","&amp;G1456&amp;",,,USD)")</f>
        <v>70.464764058589907</v>
      </c>
      <c r="Y1456" s="1" cm="1">
        <f t="array" ref="Y1456">_xll.FDS($A1456,"FF_PTX_INC(ANN_R,"&amp;AE1456&amp;","&amp;AF1456&amp;",,,USD)")</f>
        <v>277.18848919868498</v>
      </c>
      <c r="Z1456" s="1" cm="1">
        <f t="array" ref="Z1456">_xll.FDS($A1456,"FF_PTX_INC(ANN_R,"&amp;AG1456&amp;","&amp;AH1456&amp;",,,USD)")</f>
        <v>915.52545700073199</v>
      </c>
      <c r="AA1456" s="1" cm="1">
        <f t="array" ref="AA1456">_xll.FDS(A1456,"FF_PTX_INC(ANN_R,"&amp;AI1456&amp;","&amp;AJ1456&amp;",,,USD)")</f>
        <v>781.40873976945898</v>
      </c>
      <c r="AB1456" s="1" cm="1">
        <f t="array" ref="AB1456">_xll.FDS(A1456,"FF_PTX_INC(ANN_R,"&amp;AK1456&amp;","&amp;AL1456&amp;",,,USD)")</f>
        <v>1923.42314946651</v>
      </c>
      <c r="AC1456" s="1" cm="1">
        <f t="array" ref="AC1456">_xll.FDS(A1456,"FF_PTX_INC(ANN_R,"&amp;F1456&amp;","&amp;G1456&amp;",,,USD)")</f>
        <v>4269.7000991105997</v>
      </c>
      <c r="AE1456" s="6">
        <f t="shared" si="157"/>
        <v>40909</v>
      </c>
      <c r="AF1456" s="6">
        <f t="shared" si="158"/>
        <v>41274</v>
      </c>
      <c r="AG1456" s="6">
        <f t="shared" si="159"/>
        <v>41275</v>
      </c>
      <c r="AH1456" s="6">
        <f t="shared" si="160"/>
        <v>41639</v>
      </c>
      <c r="AI1456" s="6">
        <f>DATE(YEAR(F1456)+AO1456,MONTH(F1456),DAY(F1456))</f>
        <v>41640</v>
      </c>
      <c r="AJ1456" s="6">
        <f>DATE(YEAR(G1456)+AO1456,MONTH(G1456),DAY(G1456))</f>
        <v>42004</v>
      </c>
      <c r="AK1456" s="6">
        <f>DATE(YEAR(F1456)+AP1456,MONTH(F1456),DAY(F1456))</f>
        <v>42005</v>
      </c>
      <c r="AL1456" s="6">
        <f>DATE(YEAR(G1456)+AP1456,MONTH(G1456),DAY(G1456))</f>
        <v>42369</v>
      </c>
      <c r="AM1456" s="8">
        <v>-4</v>
      </c>
      <c r="AN1456" s="8">
        <v>-3</v>
      </c>
      <c r="AO1456">
        <v>-2</v>
      </c>
      <c r="AP1456">
        <v>-1</v>
      </c>
      <c r="AQ1456" cm="1">
        <f t="array" ref="AQ1456">_xll.FDS(A1456,"FF_DEBT_LT(ANN_R,"&amp;F1456&amp;","&amp;G1456&amp;")")</f>
        <v>12739.7</v>
      </c>
      <c r="AR1456" t="e" cm="1">
        <f t="array" ref="AR1456">_xll.FDS(A1456,"FF_RD_EXP(ANN_R,"&amp;F1456&amp;","&amp;G1456&amp;")")</f>
        <v>#N/A</v>
      </c>
      <c r="AS1456" t="e" cm="1">
        <f t="array" ref="AS1456">_xll.FDS(A1456,"FF_PTX_INC_FOR(ANN_R,"&amp;F1456&amp;","&amp;G1456&amp;")")</f>
        <v>#N/A</v>
      </c>
      <c r="AT1456" cm="1">
        <f t="array" ref="AT1456">_xll.FDS(A1456,"FF_MKT_VAL_PUBLIC(ANN_R,"&amp;[1]sample_report!E1456&amp;")")</f>
        <v>13975.140667408101</v>
      </c>
    </row>
    <row r="1457" spans="1:46" hidden="1" x14ac:dyDescent="0.25">
      <c r="A1457" t="s">
        <v>762</v>
      </c>
      <c r="B1457" t="s">
        <v>763</v>
      </c>
      <c r="C1457" t="s">
        <v>502</v>
      </c>
      <c r="D1457" t="str" cm="1">
        <f t="array" ref="D1457">_xll.FDS(A1457,"FF_MAJOR_IND_NAME")</f>
        <v>CONSTRUCTION</v>
      </c>
      <c r="E1457">
        <v>2020</v>
      </c>
      <c r="F1457" s="4">
        <f t="shared" si="154"/>
        <v>43831</v>
      </c>
      <c r="G1457" s="4">
        <f t="shared" si="155"/>
        <v>44196</v>
      </c>
      <c r="H1457" s="3">
        <v>1</v>
      </c>
      <c r="I1457" s="1" cm="1">
        <f t="array" ref="I1457">_xll.FDS(A1457,"FF_PTX_INC(ANN_R,"&amp;F1457&amp;","&amp;G1457&amp;",,,USD)")</f>
        <v>743.798</v>
      </c>
      <c r="J1457" s="1" cm="1">
        <f t="array" ref="J1457">_xll.FDS(A1457,"FF_MKT_VAL(ANN_R,"&amp;F1457&amp;","&amp;G1457&amp;",,,USD)")</f>
        <v>19653.447960000001</v>
      </c>
      <c r="K1457" s="1" cm="1">
        <f t="array" ref="K1457">_xll.FDS(A1457,"FF_SHLDRS_EQ(ANN_R,"&amp;F1457&amp;","&amp;G1457&amp;",,,USD)")</f>
        <v>6027.33</v>
      </c>
      <c r="L1457" s="1" cm="1">
        <f t="array" ref="L1457">_xll.FDS(A1457,"FF_ASSETS(ANN_R,"&amp;F1457&amp;","&amp;G1457&amp;",,,USD)")</f>
        <v>11885.906000000001</v>
      </c>
      <c r="M1457" s="1" cm="1">
        <f t="array" ref="M1457">_xll.FDS(A1457,"FF_TAX_CF(ANN_R,"&amp;F1457&amp;","&amp;G1457&amp;",,,USD)")</f>
        <v>95.933999999999997</v>
      </c>
      <c r="N1457" s="1" cm="1">
        <f t="array" ref="N1457">_xll.FDS(A1457,"FF_INC_TAX(ANN_R,"&amp;F1457&amp;","&amp;G1457&amp;",,,USD)")</f>
        <v>155.803</v>
      </c>
      <c r="O1457" s="1" cm="1">
        <f t="array" ref="O1457">_xll.FDS(A1457,"FF_NET_INC(ANN_R,"&amp;F1457&amp;","&amp;G1457&amp;")")</f>
        <v>587.995</v>
      </c>
      <c r="P1457" s="1" cm="1">
        <f t="array" ref="P1457">_xll.FDS(A1457,"FF_ROA(ANN_R,"&amp;F1457&amp;","&amp;G1457&amp;")")</f>
        <v>5.1650799502760201</v>
      </c>
      <c r="Q1457" cm="1">
        <f t="array" ref="Q1457">_xll.FDS(A1457,"FF_TAX_RATE(ANN_R,"&amp;F1457&amp;","&amp;G1457&amp;")")</f>
        <v>20.9469506505799</v>
      </c>
      <c r="R1457" t="e" cm="1">
        <f t="array" ref="R1457">_xll.FDS(A1457,"FF_TAX_REFUND(ANN_R,"&amp;F1457&amp;","&amp;G1457&amp;",,,,,""D=1"")")</f>
        <v>#N/A</v>
      </c>
      <c r="S1457">
        <f t="shared" si="156"/>
        <v>6.6308604116488576E-2</v>
      </c>
      <c r="T1457" s="1" cm="1">
        <f t="array" ref="T1457">_xll.FDS($A1457,"FF_TAX_CF(ANN_R,"&amp;AE1457&amp;","&amp;AF1457&amp;",,,USD)")</f>
        <v>102.849</v>
      </c>
      <c r="U1457" s="1" cm="1">
        <f t="array" ref="U1457">_xll.FDS($A1457,"FF_TAX_CF(ANN_R,"&amp;AG1457&amp;","&amp;AH1457&amp;",,,USD)")</f>
        <v>125.13500000000001</v>
      </c>
      <c r="V1457" s="1" cm="1">
        <f t="array" ref="V1457">_xll.FDS(A1457,"FF_TAX_CF(ANN_R,"&amp;AI1457&amp;","&amp;AJ1457&amp;",,,USD)")</f>
        <v>-65.968000000000004</v>
      </c>
      <c r="W1457" s="1" cm="1">
        <f t="array" ref="W1457">_xll.FDS(A1457,"FF_TAX_CF(ANN_R,"&amp;AK1457&amp;","&amp;AL1457&amp;",,,USD)")</f>
        <v>-56.811999999999998</v>
      </c>
      <c r="X1457" s="1" cm="1">
        <f t="array" ref="X1457">_xll.FDS(A1457,"FF_TAX_CF(ANN_R,"&amp;F1457&amp;","&amp;G1457&amp;",,,USD)")</f>
        <v>95.933999999999997</v>
      </c>
      <c r="Y1457" s="1" cm="1">
        <f t="array" ref="Y1457">_xll.FDS($A1457,"FF_PTX_INC(ANN_R,"&amp;AE1457&amp;","&amp;AF1457&amp;",,,USD)")</f>
        <v>547.25699999999995</v>
      </c>
      <c r="Z1457" s="1" cm="1">
        <f t="array" ref="Z1457">_xll.FDS($A1457,"FF_PTX_INC(ANN_R,"&amp;AG1457&amp;","&amp;AH1457&amp;",,,USD)")</f>
        <v>361.31599999999997</v>
      </c>
      <c r="AA1457" s="1" cm="1">
        <f t="array" ref="AA1457">_xll.FDS(A1457,"FF_PTX_INC(ANN_R,"&amp;AI1457&amp;","&amp;AJ1457&amp;",,,USD)")</f>
        <v>623.29</v>
      </c>
      <c r="AB1457" s="1" cm="1">
        <f t="array" ref="AB1457">_xll.FDS(A1457,"FF_PTX_INC(ANN_R,"&amp;AK1457&amp;","&amp;AL1457&amp;",,,USD)")</f>
        <v>757.70100000000002</v>
      </c>
      <c r="AC1457" s="1" cm="1">
        <f t="array" ref="AC1457">_xll.FDS(A1457,"FF_PTX_INC(ANN_R,"&amp;F1457&amp;","&amp;G1457&amp;",,,USD)")</f>
        <v>743.798</v>
      </c>
      <c r="AE1457" s="6">
        <f t="shared" si="157"/>
        <v>42370</v>
      </c>
      <c r="AF1457" s="6">
        <f t="shared" si="158"/>
        <v>42735</v>
      </c>
      <c r="AG1457" s="6">
        <f t="shared" si="159"/>
        <v>42736</v>
      </c>
      <c r="AH1457" s="6">
        <f t="shared" si="160"/>
        <v>43100</v>
      </c>
      <c r="AI1457" s="6">
        <f>DATE(YEAR(F1457)+AO1457,MONTH(F1457),DAY(F1457))</f>
        <v>43101</v>
      </c>
      <c r="AJ1457" s="6">
        <f>DATE(YEAR(G1457)+AO1457,MONTH(G1457),DAY(G1457))</f>
        <v>43465</v>
      </c>
      <c r="AK1457" s="6">
        <f>DATE(YEAR(F1457)+AP1457,MONTH(F1457),DAY(F1457))</f>
        <v>43466</v>
      </c>
      <c r="AL1457" s="6">
        <f>DATE(YEAR(G1457)+AP1457,MONTH(G1457),DAY(G1457))</f>
        <v>43830</v>
      </c>
      <c r="AM1457" s="8">
        <v>-4</v>
      </c>
      <c r="AN1457" s="8">
        <v>-3</v>
      </c>
      <c r="AO1457">
        <v>-2</v>
      </c>
      <c r="AP1457">
        <v>-1</v>
      </c>
      <c r="AQ1457" cm="1">
        <f t="array" ref="AQ1457">_xll.FDS(A1457,"FF_DEBT_LT(ANN_R,"&amp;F1457&amp;","&amp;G1457&amp;")")</f>
        <v>3175.9609999999998</v>
      </c>
      <c r="AR1457" t="e" cm="1">
        <f t="array" ref="AR1457">_xll.FDS(A1457,"FF_RD_EXP(ANN_R,"&amp;F1457&amp;","&amp;G1457&amp;")")</f>
        <v>#N/A</v>
      </c>
      <c r="AS1457" cm="1">
        <f t="array" ref="AS1457">_xll.FDS(A1457,"FF_PTX_INC_FOR(ANN_R,"&amp;F1457&amp;","&amp;G1457&amp;")")</f>
        <v>10.827</v>
      </c>
      <c r="AT1457" cm="1">
        <f t="array" ref="AT1457">_xll.FDS(A1457,"FF_MKT_VAL_PUBLIC(ANN_R,"&amp;[1]sample_report!E1457&amp;")")</f>
        <v>19614.435865799402</v>
      </c>
    </row>
    <row r="1458" spans="1:46" hidden="1" x14ac:dyDescent="0.25">
      <c r="A1458" t="s">
        <v>94</v>
      </c>
      <c r="B1458" t="s">
        <v>95</v>
      </c>
      <c r="C1458" t="s">
        <v>29</v>
      </c>
      <c r="D1458" t="str" cm="1">
        <f t="array" ref="D1458">_xll.FDS(A1458,"FF_MAJOR_IND_NAME")</f>
        <v>UTILITIES</v>
      </c>
      <c r="E1458">
        <v>2018</v>
      </c>
      <c r="F1458" s="4">
        <f t="shared" si="154"/>
        <v>43101</v>
      </c>
      <c r="G1458" s="4">
        <f t="shared" si="155"/>
        <v>43465</v>
      </c>
      <c r="H1458" s="3"/>
      <c r="I1458" s="1" cm="1">
        <f t="array" ref="I1458">_xll.FDS(A1458,"FF_PTX_INC(ANN_R,"&amp;F1458&amp;","&amp;G1458&amp;",,,USD)")</f>
        <v>8617.9386940524</v>
      </c>
      <c r="J1458" s="1" cm="1">
        <f t="array" ref="J1458">_xll.FDS(A1458,"FF_MKT_VAL(ANN_R,"&amp;F1458&amp;","&amp;G1458&amp;",,,USD)")</f>
        <v>61441.272004635903</v>
      </c>
      <c r="K1458" s="1" cm="1">
        <f t="array" ref="K1458">_xll.FDS(A1458,"FF_SHLDRS_EQ(ANN_R,"&amp;F1458&amp;","&amp;G1458&amp;",,,USD)")</f>
        <v>35483.8011531187</v>
      </c>
      <c r="L1458" s="1" cm="1">
        <f t="array" ref="L1458">_xll.FDS(A1458,"FF_ASSETS(ANN_R,"&amp;F1458&amp;","&amp;G1458&amp;",,,USD)")</f>
        <v>61819.968950985902</v>
      </c>
      <c r="M1458" s="1" cm="1">
        <f t="array" ref="M1458">_xll.FDS(A1458,"FF_TAX_CF(ANN_R,"&amp;F1458&amp;","&amp;G1458&amp;",,,USD)")</f>
        <v>2628.6171525120699</v>
      </c>
      <c r="N1458" s="1" cm="1">
        <f t="array" ref="N1458">_xll.FDS(A1458,"FF_INC_TAX(ANN_R,"&amp;F1458&amp;","&amp;G1458&amp;",,,USD)")</f>
        <v>2652.2113319262899</v>
      </c>
      <c r="O1458" s="1" cm="1">
        <f t="array" ref="O1458">_xll.FDS(A1458,"FF_NET_INC(ANN_R,"&amp;F1458&amp;","&amp;G1458&amp;")")</f>
        <v>572528</v>
      </c>
      <c r="P1458" s="1" cm="1">
        <f t="array" ref="P1458">_xll.FDS(A1458,"FF_ROA(ANN_R,"&amp;F1458&amp;","&amp;G1458&amp;")")</f>
        <v>8.9190062204883898</v>
      </c>
      <c r="Q1458" cm="1">
        <f t="array" ref="Q1458">_xll.FDS(A1458,"FF_TAX_RATE(ANN_R,"&amp;F1458&amp;","&amp;G1458&amp;")")</f>
        <v>30.7754722571499</v>
      </c>
      <c r="R1458" t="e" cm="1">
        <f t="array" ref="R1458">_xll.FDS(A1458,"FF_TAX_REFUND(ANN_R,"&amp;F1458&amp;","&amp;G1458&amp;",,,,,""D=1"")")</f>
        <v>#N/A</v>
      </c>
      <c r="S1458">
        <f t="shared" si="156"/>
        <v>0.32660726500410214</v>
      </c>
      <c r="T1458" s="1" cm="1">
        <f t="array" ref="T1458">_xll.FDS($A1458,"FF_TAX_CF(ANN_R,"&amp;AE1458&amp;","&amp;AF1458&amp;",,,USD)")</f>
        <v>2211.0877582728899</v>
      </c>
      <c r="U1458" s="1" cm="1">
        <f t="array" ref="U1458">_xll.FDS($A1458,"FF_TAX_CF(ANN_R,"&amp;AG1458&amp;","&amp;AH1458&amp;",,,USD)")</f>
        <v>2186.2613942241301</v>
      </c>
      <c r="V1458" s="1" cm="1">
        <f t="array" ref="V1458">_xll.FDS(A1458,"FF_TAX_CF(ANN_R,"&amp;AI1458&amp;","&amp;AJ1458&amp;",,,USD)")</f>
        <v>2429.84328460693</v>
      </c>
      <c r="W1458" s="1" cm="1">
        <f t="array" ref="W1458">_xll.FDS(A1458,"FF_TAX_CF(ANN_R,"&amp;AK1458&amp;","&amp;AL1458&amp;",,,USD)")</f>
        <v>2281.1958728823802</v>
      </c>
      <c r="X1458" s="1" cm="1">
        <f t="array" ref="X1458">_xll.FDS(A1458,"FF_TAX_CF(ANN_R,"&amp;F1458&amp;","&amp;G1458&amp;",,,USD)")</f>
        <v>2628.6171525120699</v>
      </c>
      <c r="Y1458" s="1" cm="1">
        <f t="array" ref="Y1458">_xll.FDS($A1458,"FF_PTX_INC(ANN_R,"&amp;AE1458&amp;","&amp;AF1458&amp;",,,USD)")</f>
        <v>6195.6538198068702</v>
      </c>
      <c r="Z1458" s="1" cm="1">
        <f t="array" ref="Z1458">_xll.FDS($A1458,"FF_PTX_INC(ANN_R,"&amp;AG1458&amp;","&amp;AH1458&amp;",,,USD)")</f>
        <v>6033.9358034981396</v>
      </c>
      <c r="AA1458" s="1" cm="1">
        <f t="array" ref="AA1458">_xll.FDS(A1458,"FF_PTX_INC(ANN_R,"&amp;AI1458&amp;","&amp;AJ1458&amp;",,,USD)")</f>
        <v>6815.2962875366202</v>
      </c>
      <c r="AB1458" s="1" cm="1">
        <f t="array" ref="AB1458">_xll.FDS(A1458,"FF_PTX_INC(ANN_R,"&amp;AK1458&amp;","&amp;AL1458&amp;",,,USD)")</f>
        <v>8273.3186476174706</v>
      </c>
      <c r="AC1458" s="1" cm="1">
        <f t="array" ref="AC1458">_xll.FDS(A1458,"FF_PTX_INC(ANN_R,"&amp;F1458&amp;","&amp;G1458&amp;",,,USD)")</f>
        <v>8617.9386940524</v>
      </c>
      <c r="AE1458" s="6">
        <f t="shared" si="157"/>
        <v>41640</v>
      </c>
      <c r="AF1458" s="6">
        <f t="shared" si="158"/>
        <v>42004</v>
      </c>
      <c r="AG1458" s="6">
        <f t="shared" si="159"/>
        <v>42005</v>
      </c>
      <c r="AH1458" s="6">
        <f t="shared" si="160"/>
        <v>42369</v>
      </c>
      <c r="AI1458" s="6">
        <f>DATE(YEAR(F1458)+AO1458,MONTH(F1458),DAY(F1458))</f>
        <v>42370</v>
      </c>
      <c r="AJ1458" s="6">
        <f>DATE(YEAR(G1458)+AO1458,MONTH(G1458),DAY(G1458))</f>
        <v>42735</v>
      </c>
      <c r="AK1458" s="6">
        <f>DATE(YEAR(F1458)+AP1458,MONTH(F1458),DAY(F1458))</f>
        <v>42736</v>
      </c>
      <c r="AL1458" s="6">
        <f>DATE(YEAR(G1458)+AP1458,MONTH(G1458),DAY(G1458))</f>
        <v>43100</v>
      </c>
      <c r="AM1458" s="8">
        <v>-4</v>
      </c>
      <c r="AN1458" s="8">
        <v>-3</v>
      </c>
      <c r="AO1458">
        <v>-2</v>
      </c>
      <c r="AP1458">
        <v>-1</v>
      </c>
      <c r="AQ1458" cm="1">
        <f t="array" ref="AQ1458">_xll.FDS(A1458,"FF_DEBT_LT(ANN_R,"&amp;F1458&amp;","&amp;G1458&amp;")")</f>
        <v>764374</v>
      </c>
      <c r="AR1458" cm="1">
        <f t="array" ref="AR1458">_xll.FDS(A1458,"FF_RD_EXP(ANN_R,"&amp;F1458&amp;","&amp;G1458&amp;")")</f>
        <v>20132</v>
      </c>
      <c r="AS1458" t="e" cm="1">
        <f t="array" ref="AS1458">_xll.FDS(A1458,"FF_PTX_INC_FOR(ANN_R,"&amp;F1458&amp;","&amp;G1458&amp;")")</f>
        <v>#N/A</v>
      </c>
      <c r="AT1458" cm="1">
        <f t="array" ref="AT1458">_xll.FDS(A1458,"FF_MKT_VAL_PUBLIC(ANN_R,"&amp;[1]sample_report!E1458&amp;")")</f>
        <v>3641559.4192229202</v>
      </c>
    </row>
    <row r="1459" spans="1:46" x14ac:dyDescent="0.25">
      <c r="A1459" t="s">
        <v>307</v>
      </c>
      <c r="B1459" t="s">
        <v>308</v>
      </c>
      <c r="C1459" t="s">
        <v>29</v>
      </c>
      <c r="D1459" t="str" cm="1">
        <f t="array" ref="D1459">_xll.FDS(A1459,"FF_MAJOR_IND_NAME")</f>
        <v>UTILITIES</v>
      </c>
      <c r="E1459">
        <v>2018</v>
      </c>
      <c r="F1459" s="4">
        <f t="shared" si="154"/>
        <v>43101</v>
      </c>
      <c r="G1459" s="4">
        <f t="shared" si="155"/>
        <v>43465</v>
      </c>
      <c r="H1459" s="3"/>
      <c r="I1459" s="1" cm="1">
        <f t="array" ref="I1459">_xll.FDS(A1459,"FF_PTX_INC(ANN_R,"&amp;F1459&amp;","&amp;G1459&amp;",,,USD)")</f>
        <v>5391.5090958625096</v>
      </c>
      <c r="J1459" s="1" t="e" cm="1">
        <f t="array" ref="J1459">_xll.FDS(A1459,"FF_MKT_VAL(ANN_R,"&amp;F1459&amp;","&amp;G1459&amp;",,,USD)")</f>
        <v>#N/A</v>
      </c>
      <c r="K1459" s="1" cm="1">
        <f t="array" ref="K1459">_xll.FDS(A1459,"FF_SHLDRS_EQ(ANN_R,"&amp;F1459&amp;","&amp;G1459&amp;",,,USD)")</f>
        <v>8148.3105630362397</v>
      </c>
      <c r="L1459" s="1" cm="1">
        <f t="array" ref="L1459">_xll.FDS(A1459,"FF_ASSETS(ANN_R,"&amp;F1459&amp;","&amp;G1459&amp;",,,USD)")</f>
        <v>49887.785136389502</v>
      </c>
      <c r="M1459" s="1" cm="1">
        <f t="array" ref="M1459">_xll.FDS(A1459,"FF_TAX_CF(ANN_R,"&amp;F1459&amp;","&amp;G1459&amp;",,,USD)")</f>
        <v>1854.5115245878701</v>
      </c>
      <c r="N1459" s="1" cm="1">
        <f t="array" ref="N1459">_xll.FDS(A1459,"FF_INC_TAX(ANN_R,"&amp;F1459&amp;","&amp;G1459&amp;",,,USD)")</f>
        <v>1769.77999920398</v>
      </c>
      <c r="O1459" s="1" cm="1">
        <f t="array" ref="O1459">_xll.FDS(A1459,"FF_NET_INC(ANN_R,"&amp;F1459&amp;","&amp;G1459&amp;")")</f>
        <v>400749</v>
      </c>
      <c r="P1459" s="1" cm="1">
        <f t="array" ref="P1459">_xll.FDS(A1459,"FF_ROA(ANN_R,"&amp;F1459&amp;","&amp;G1459&amp;")")</f>
        <v>8.0176939894154202</v>
      </c>
      <c r="Q1459" cm="1">
        <f t="array" ref="Q1459">_xll.FDS(A1459,"FF_TAX_RATE(ANN_R,"&amp;F1459&amp;","&amp;G1459&amp;")")</f>
        <v>32.825317879220997</v>
      </c>
      <c r="R1459" t="e" cm="1">
        <f t="array" ref="R1459">_xll.FDS(A1459,"FF_TAX_REFUND(ANN_R,"&amp;F1459&amp;","&amp;G1459&amp;",,,,,""D=1"")")</f>
        <v>#N/A</v>
      </c>
      <c r="S1459" t="e">
        <f t="shared" si="156"/>
        <v>#N/A</v>
      </c>
      <c r="T1459" s="1" t="e" cm="1">
        <f t="array" ref="T1459">_xll.FDS($A1459,"FF_TAX_CF(ANN_R,"&amp;AE1459&amp;","&amp;AF1459&amp;",,,USD)")</f>
        <v>#N/A</v>
      </c>
      <c r="U1459" s="1" t="e" cm="1">
        <f t="array" ref="U1459">_xll.FDS($A1459,"FF_TAX_CF(ANN_R,"&amp;AG1459&amp;","&amp;AH1459&amp;",,,USD)")</f>
        <v>#N/A</v>
      </c>
      <c r="V1459" s="1" cm="1">
        <f t="array" ref="V1459">_xll.FDS(A1459,"FF_TAX_CF(ANN_R,"&amp;AI1459&amp;","&amp;AJ1459&amp;",,,USD)")</f>
        <v>1475.5635681152301</v>
      </c>
      <c r="W1459" s="1" cm="1">
        <f t="array" ref="W1459">_xll.FDS(A1459,"FF_TAX_CF(ANN_R,"&amp;AK1459&amp;","&amp;AL1459&amp;",,,USD)")</f>
        <v>1513.6742350608099</v>
      </c>
      <c r="X1459" s="1" cm="1">
        <f t="array" ref="X1459">_xll.FDS(A1459,"FF_TAX_CF(ANN_R,"&amp;F1459&amp;","&amp;G1459&amp;",,,USD)")</f>
        <v>1854.5115245878701</v>
      </c>
      <c r="Y1459" s="1" t="e" cm="1">
        <f t="array" ref="Y1459">_xll.FDS($A1459,"FF_PTX_INC(ANN_R,"&amp;AE1459&amp;","&amp;AF1459&amp;",,,USD)")</f>
        <v>#N/A</v>
      </c>
      <c r="Z1459" s="1" t="e" cm="1">
        <f t="array" ref="Z1459">_xll.FDS($A1459,"FF_PTX_INC(ANN_R,"&amp;AG1459&amp;","&amp;AH1459&amp;",,,USD)")</f>
        <v>#N/A</v>
      </c>
      <c r="AA1459" s="1" cm="1">
        <f t="array" ref="AA1459">_xll.FDS(A1459,"FF_PTX_INC(ANN_R,"&amp;AI1459&amp;","&amp;AJ1459&amp;",,,USD)")</f>
        <v>5058.0056037902796</v>
      </c>
      <c r="AB1459" s="1" cm="1">
        <f t="array" ref="AB1459">_xll.FDS(A1459,"FF_PTX_INC(ANN_R,"&amp;AK1459&amp;","&amp;AL1459&amp;",,,USD)")</f>
        <v>5878.3792687486903</v>
      </c>
      <c r="AC1459" s="1" cm="1">
        <f t="array" ref="AC1459">_xll.FDS(A1459,"FF_PTX_INC(ANN_R,"&amp;F1459&amp;","&amp;G1459&amp;",,,USD)")</f>
        <v>5391.5090958625096</v>
      </c>
      <c r="AE1459" s="6">
        <f t="shared" si="157"/>
        <v>41640</v>
      </c>
      <c r="AF1459" s="6">
        <f t="shared" si="158"/>
        <v>42004</v>
      </c>
      <c r="AG1459" s="6">
        <f t="shared" si="159"/>
        <v>42005</v>
      </c>
      <c r="AH1459" s="6">
        <f t="shared" si="160"/>
        <v>42369</v>
      </c>
      <c r="AI1459" s="6">
        <f>DATE(YEAR(F1459)+AO1459,MONTH(F1459),DAY(F1459))</f>
        <v>42370</v>
      </c>
      <c r="AJ1459" s="6">
        <f>DATE(YEAR(G1459)+AO1459,MONTH(G1459),DAY(G1459))</f>
        <v>42735</v>
      </c>
      <c r="AK1459" s="6">
        <f>DATE(YEAR(F1459)+AP1459,MONTH(F1459),DAY(F1459))</f>
        <v>42736</v>
      </c>
      <c r="AL1459" s="6">
        <f>DATE(YEAR(G1459)+AP1459,MONTH(G1459),DAY(G1459))</f>
        <v>43100</v>
      </c>
      <c r="AM1459" s="8">
        <v>-4</v>
      </c>
      <c r="AN1459" s="8">
        <v>-3</v>
      </c>
      <c r="AO1459">
        <v>-2</v>
      </c>
      <c r="AP1459">
        <v>-1</v>
      </c>
      <c r="AQ1459" cm="1">
        <f t="array" ref="AQ1459">_xll.FDS(A1459,"FF_DEBT_LT(ANN_R,"&amp;F1459&amp;","&amp;G1459&amp;")")</f>
        <v>966098</v>
      </c>
      <c r="AR1459" cm="1">
        <f t="array" ref="AR1459">_xll.FDS(A1459,"FF_RD_EXP(ANN_R,"&amp;F1459&amp;","&amp;G1459&amp;")")</f>
        <v>6781</v>
      </c>
      <c r="AS1459" t="e" cm="1">
        <f t="array" ref="AS1459">_xll.FDS(A1459,"FF_PTX_INC_FOR(ANN_R,"&amp;F1459&amp;","&amp;G1459&amp;")")</f>
        <v>#N/A</v>
      </c>
      <c r="AT1459" cm="1">
        <f t="array" ref="AT1459">_xll.FDS(A1459,"FF_MKT_VAL_PUBLIC(ANN_R,"&amp;[1]sample_report!E1459&amp;")")</f>
        <v>2000164.13324327</v>
      </c>
    </row>
    <row r="1460" spans="1:46" hidden="1" x14ac:dyDescent="0.25">
      <c r="A1460" t="s">
        <v>350</v>
      </c>
      <c r="B1460" t="s">
        <v>351</v>
      </c>
      <c r="C1460" t="s">
        <v>105</v>
      </c>
      <c r="D1460" t="str" cm="1">
        <f t="array" ref="D1460">_xll.FDS(A1460,"FF_MAJOR_IND_NAME")</f>
        <v>UTILITIES</v>
      </c>
      <c r="E1460">
        <v>2018</v>
      </c>
      <c r="F1460" s="4">
        <f t="shared" si="154"/>
        <v>43101</v>
      </c>
      <c r="G1460" s="4">
        <f t="shared" si="155"/>
        <v>43465</v>
      </c>
      <c r="H1460" s="3"/>
      <c r="I1460" s="1" cm="1">
        <f t="array" ref="I1460">_xll.FDS(A1460,"FF_PTX_INC(ANN_R,"&amp;F1460&amp;","&amp;G1460&amp;",,,USD)")</f>
        <v>3612.8130841433299</v>
      </c>
      <c r="J1460" s="1" cm="1">
        <f t="array" ref="J1460">_xll.FDS(A1460,"FF_MKT_VAL(ANN_R,"&amp;F1460&amp;","&amp;G1460&amp;",,,USD)")</f>
        <v>17358.772403271501</v>
      </c>
      <c r="K1460" s="1" cm="1">
        <f t="array" ref="K1460">_xll.FDS(A1460,"FF_SHLDRS_EQ(ANN_R,"&amp;F1460&amp;","&amp;G1460&amp;",,,USD)")</f>
        <v>19781.378872526198</v>
      </c>
      <c r="L1460" s="1" cm="1">
        <f t="array" ref="L1460">_xll.FDS(A1460,"FF_ASSETS(ANN_R,"&amp;F1460&amp;","&amp;G1460&amp;",,,USD)")</f>
        <v>37971.957455137599</v>
      </c>
      <c r="M1460" s="1" cm="1">
        <f t="array" ref="M1460">_xll.FDS(A1460,"FF_TAX_CF(ANN_R,"&amp;F1460&amp;","&amp;G1460&amp;",,,USD)")</f>
        <v>357.85237782128399</v>
      </c>
      <c r="N1460" s="1" cm="1">
        <f t="array" ref="N1460">_xll.FDS(A1460,"FF_INC_TAX(ANN_R,"&amp;F1460&amp;","&amp;G1460&amp;",,,USD)")</f>
        <v>766.89155820978306</v>
      </c>
      <c r="O1460" s="1" cm="1">
        <f t="array" ref="O1460">_xll.FDS(A1460,"FF_NET_INC(ANN_R,"&amp;F1460&amp;","&amp;G1460&amp;")")</f>
        <v>3112084</v>
      </c>
      <c r="P1460" s="1" cm="1">
        <f t="array" ref="P1460">_xll.FDS(A1460,"FF_ROA(ANN_R,"&amp;F1460&amp;","&amp;G1460&amp;")")</f>
        <v>8.2115439264843904</v>
      </c>
      <c r="Q1460" cm="1">
        <f t="array" ref="Q1460">_xll.FDS(A1460,"FF_TAX_RATE(ANN_R,"&amp;F1460&amp;","&amp;G1460&amp;")")</f>
        <v>21.226992383737699</v>
      </c>
      <c r="R1460" t="e" cm="1">
        <f t="array" ref="R1460">_xll.FDS(A1460,"FF_TAX_REFUND(ANN_R,"&amp;F1460&amp;","&amp;G1460&amp;",,,,,""D=1"")")</f>
        <v>#N/A</v>
      </c>
      <c r="S1460">
        <f t="shared" si="156"/>
        <v>0.11927925256187892</v>
      </c>
      <c r="T1460" s="1" cm="1">
        <f t="array" ref="T1460">_xll.FDS($A1460,"FF_TAX_CF(ANN_R,"&amp;AE1460&amp;","&amp;AF1460&amp;",,,USD)")</f>
        <v>173.374394324142</v>
      </c>
      <c r="U1460" s="1" cm="1">
        <f t="array" ref="U1460">_xll.FDS($A1460,"FF_TAX_CF(ANN_R,"&amp;AG1460&amp;","&amp;AH1460&amp;",,,USD)")</f>
        <v>117.283611378865</v>
      </c>
      <c r="V1460" s="1" cm="1">
        <f t="array" ref="V1460">_xll.FDS(A1460,"FF_TAX_CF(ANN_R,"&amp;AI1460&amp;","&amp;AJ1460&amp;",,,USD)")</f>
        <v>317.09556913707598</v>
      </c>
      <c r="W1460" s="1" cm="1">
        <f t="array" ref="W1460">_xll.FDS(A1460,"FF_TAX_CF(ANN_R,"&amp;AK1460&amp;","&amp;AL1460&amp;",,,USD)")</f>
        <v>509.79723304172501</v>
      </c>
      <c r="X1460" s="1" cm="1">
        <f t="array" ref="X1460">_xll.FDS(A1460,"FF_TAX_CF(ANN_R,"&amp;F1460&amp;","&amp;G1460&amp;",,,USD)")</f>
        <v>357.85237782128399</v>
      </c>
      <c r="Y1460" s="1" cm="1">
        <f t="array" ref="Y1460">_xll.FDS($A1460,"FF_PTX_INC(ANN_R,"&amp;AE1460&amp;","&amp;AF1460&amp;",,,USD)")</f>
        <v>2141.0821922302698</v>
      </c>
      <c r="Z1460" s="1" cm="1">
        <f t="array" ref="Z1460">_xll.FDS($A1460,"FF_PTX_INC(ANN_R,"&amp;AG1460&amp;","&amp;AH1460&amp;",,,USD)")</f>
        <v>1798.3378107467399</v>
      </c>
      <c r="AA1460" s="1" cm="1">
        <f t="array" ref="AA1460">_xll.FDS(A1460,"FF_PTX_INC(ANN_R,"&amp;AI1460&amp;","&amp;AJ1460&amp;",,,USD)")</f>
        <v>1806.7209831048399</v>
      </c>
      <c r="AB1460" s="1" cm="1">
        <f t="array" ref="AB1460">_xll.FDS(A1460,"FF_PTX_INC(ANN_R,"&amp;AK1460&amp;","&amp;AL1460&amp;",,,USD)")</f>
        <v>3010.3654385275399</v>
      </c>
      <c r="AC1460" s="1" cm="1">
        <f t="array" ref="AC1460">_xll.FDS(A1460,"FF_PTX_INC(ANN_R,"&amp;F1460&amp;","&amp;G1460&amp;",,,USD)")</f>
        <v>3612.8130841433299</v>
      </c>
      <c r="AE1460" s="6">
        <f t="shared" si="157"/>
        <v>41640</v>
      </c>
      <c r="AF1460" s="6">
        <f t="shared" si="158"/>
        <v>42004</v>
      </c>
      <c r="AG1460" s="6">
        <f t="shared" si="159"/>
        <v>42005</v>
      </c>
      <c r="AH1460" s="6">
        <f t="shared" si="160"/>
        <v>42369</v>
      </c>
      <c r="AI1460" s="6">
        <f>DATE(YEAR(F1460)+AO1460,MONTH(F1460),DAY(F1460))</f>
        <v>42370</v>
      </c>
      <c r="AJ1460" s="6">
        <f>DATE(YEAR(G1460)+AO1460,MONTH(G1460),DAY(G1460))</f>
        <v>42735</v>
      </c>
      <c r="AK1460" s="6">
        <f>DATE(YEAR(F1460)+AP1460,MONTH(F1460),DAY(F1460))</f>
        <v>42736</v>
      </c>
      <c r="AL1460" s="6">
        <f>DATE(YEAR(G1460)+AP1460,MONTH(G1460),DAY(G1460))</f>
        <v>43100</v>
      </c>
      <c r="AM1460" s="8">
        <v>-4</v>
      </c>
      <c r="AN1460" s="8">
        <v>-3</v>
      </c>
      <c r="AO1460">
        <v>-2</v>
      </c>
      <c r="AP1460">
        <v>-1</v>
      </c>
      <c r="AQ1460" cm="1">
        <f t="array" ref="AQ1460">_xll.FDS(A1460,"FF_DEBT_LT(ANN_R,"&amp;F1460&amp;","&amp;G1460&amp;")")</f>
        <v>8986335</v>
      </c>
      <c r="AR1460" cm="1">
        <f t="array" ref="AR1460">_xll.FDS(A1460,"FF_RD_EXP(ANN_R,"&amp;F1460&amp;","&amp;G1460&amp;")")</f>
        <v>387675</v>
      </c>
      <c r="AS1460" t="e" cm="1">
        <f t="array" ref="AS1460">_xll.FDS(A1460,"FF_PTX_INC_FOR(ANN_R,"&amp;F1460&amp;","&amp;G1460&amp;")")</f>
        <v>#N/A</v>
      </c>
      <c r="AT1460" cm="1">
        <f t="array" ref="AT1460">_xll.FDS(A1460,"FF_MKT_VAL_PUBLIC(ANN_R,"&amp;[1]sample_report!E1460&amp;")")</f>
        <v>12023934.1616573</v>
      </c>
    </row>
    <row r="1461" spans="1:46" x14ac:dyDescent="0.25">
      <c r="A1461" t="s">
        <v>508</v>
      </c>
      <c r="B1461" t="s">
        <v>509</v>
      </c>
      <c r="C1461" t="s">
        <v>502</v>
      </c>
      <c r="D1461" t="str" cm="1">
        <f t="array" ref="D1461">_xll.FDS(A1461,"FF_MAJOR_IND_NAME")</f>
        <v>UTILITIES</v>
      </c>
      <c r="E1461">
        <v>2018</v>
      </c>
      <c r="F1461" s="4">
        <f t="shared" si="154"/>
        <v>43101</v>
      </c>
      <c r="G1461" s="4">
        <f t="shared" si="155"/>
        <v>43465</v>
      </c>
      <c r="H1461" s="3"/>
      <c r="I1461" s="1" cm="1">
        <f t="array" ref="I1461">_xll.FDS(A1461,"FF_PTX_INC(ANN_R,"&amp;F1461&amp;","&amp;G1461&amp;",,,USD)")</f>
        <v>19623</v>
      </c>
      <c r="J1461" s="1" cm="1">
        <f t="array" ref="J1461">_xll.FDS(A1461,"FF_MKT_VAL(ANN_R,"&amp;F1461&amp;","&amp;G1461&amp;",,,USD)")</f>
        <v>232302.91656737999</v>
      </c>
      <c r="K1461" s="1" cm="1">
        <f t="array" ref="K1461">_xll.FDS(A1461,"FF_SHLDRS_EQ(ANN_R,"&amp;F1461&amp;","&amp;G1461&amp;",,,USD)")</f>
        <v>53145</v>
      </c>
      <c r="L1461" s="1" cm="1">
        <f t="array" ref="L1461">_xll.FDS(A1461,"FF_ASSETS(ANN_R,"&amp;F1461&amp;","&amp;G1461&amp;",,,USD)")</f>
        <v>264829</v>
      </c>
      <c r="M1461" s="1" cm="1">
        <f t="array" ref="M1461">_xll.FDS(A1461,"FF_TAX_CF(ANN_R,"&amp;F1461&amp;","&amp;G1461&amp;",,,USD)")</f>
        <v>2213</v>
      </c>
      <c r="N1461" s="1" cm="1">
        <f t="array" ref="N1461">_xll.FDS(A1461,"FF_INC_TAX(ANN_R,"&amp;F1461&amp;","&amp;G1461&amp;",,,USD)")</f>
        <v>3584</v>
      </c>
      <c r="O1461" s="1" cm="1">
        <f t="array" ref="O1461">_xll.FDS(A1461,"FF_NET_INC(ANN_R,"&amp;F1461&amp;","&amp;G1461&amp;")")</f>
        <v>15528</v>
      </c>
      <c r="P1461" s="1" cm="1">
        <f t="array" ref="P1461">_xll.FDS(A1461,"FF_ROA(ANN_R,"&amp;F1461&amp;","&amp;G1461&amp;")")</f>
        <v>5.9497444307357501</v>
      </c>
      <c r="Q1461" cm="1">
        <f t="array" ref="Q1461">_xll.FDS(A1461,"FF_TAX_RATE(ANN_R,"&amp;F1461&amp;","&amp;G1461&amp;")")</f>
        <v>18.264281710237999</v>
      </c>
      <c r="R1461" t="e" cm="1">
        <f t="array" ref="R1461">_xll.FDS(A1461,"FF_TAX_REFUND(ANN_R,"&amp;F1461&amp;","&amp;G1461&amp;",,,,,""D=1"")")</f>
        <v>#N/A</v>
      </c>
      <c r="S1461" t="e">
        <f t="shared" si="156"/>
        <v>#N/A</v>
      </c>
      <c r="T1461" s="1" cm="1">
        <f t="array" ref="T1461">_xll.FDS($A1461,"FF_TAX_CF(ANN_R,"&amp;AE1461&amp;","&amp;AF1461&amp;",,,USD)")</f>
        <v>4093</v>
      </c>
      <c r="U1461" s="1" t="e" cm="1">
        <f t="array" ref="U1461">_xll.FDS($A1461,"FF_TAX_CF(ANN_R,"&amp;AG1461&amp;","&amp;AH1461&amp;",,,USD)")</f>
        <v>#N/A</v>
      </c>
      <c r="V1461" s="1" cm="1">
        <f t="array" ref="V1461">_xll.FDS(A1461,"FF_TAX_CF(ANN_R,"&amp;AI1461&amp;","&amp;AJ1461&amp;",,,USD)")</f>
        <v>9577</v>
      </c>
      <c r="W1461" s="1" cm="1">
        <f t="array" ref="W1461">_xll.FDS(A1461,"FF_TAX_CF(ANN_R,"&amp;AK1461&amp;","&amp;AL1461&amp;",,,USD)")</f>
        <v>4432</v>
      </c>
      <c r="X1461" s="1" cm="1">
        <f t="array" ref="X1461">_xll.FDS(A1461,"FF_TAX_CF(ANN_R,"&amp;F1461&amp;","&amp;G1461&amp;",,,USD)")</f>
        <v>2213</v>
      </c>
      <c r="Y1461" s="1" cm="1">
        <f t="array" ref="Y1461">_xll.FDS($A1461,"FF_PTX_INC(ANN_R,"&amp;AE1461&amp;","&amp;AF1461&amp;",,,USD)")</f>
        <v>15270</v>
      </c>
      <c r="Z1461" s="1" cm="1">
        <f t="array" ref="Z1461">_xll.FDS($A1461,"FF_PTX_INC(ANN_R,"&amp;AG1461&amp;","&amp;AH1461&amp;",,,USD)")</f>
        <v>28240</v>
      </c>
      <c r="AA1461" s="1" cm="1">
        <f t="array" ref="AA1461">_xll.FDS(A1461,"FF_PTX_INC(ANN_R,"&amp;AI1461&amp;","&amp;AJ1461&amp;",,,USD)")</f>
        <v>20986</v>
      </c>
      <c r="AB1461" s="1" cm="1">
        <f t="array" ref="AB1461">_xll.FDS(A1461,"FF_PTX_INC(ANN_R,"&amp;AK1461&amp;","&amp;AL1461&amp;",,,USD)")</f>
        <v>20594</v>
      </c>
      <c r="AC1461" s="1" cm="1">
        <f t="array" ref="AC1461">_xll.FDS(A1461,"FF_PTX_INC(ANN_R,"&amp;F1461&amp;","&amp;G1461&amp;",,,USD)")</f>
        <v>19623</v>
      </c>
      <c r="AE1461" s="6">
        <f t="shared" si="157"/>
        <v>41640</v>
      </c>
      <c r="AF1461" s="6">
        <f t="shared" si="158"/>
        <v>42004</v>
      </c>
      <c r="AG1461" s="6">
        <f t="shared" si="159"/>
        <v>42005</v>
      </c>
      <c r="AH1461" s="6">
        <f t="shared" si="160"/>
        <v>42369</v>
      </c>
      <c r="AI1461" s="6">
        <f>DATE(YEAR(F1461)+AO1461,MONTH(F1461),DAY(F1461))</f>
        <v>42370</v>
      </c>
      <c r="AJ1461" s="6">
        <f>DATE(YEAR(G1461)+AO1461,MONTH(G1461),DAY(G1461))</f>
        <v>42735</v>
      </c>
      <c r="AK1461" s="6">
        <f>DATE(YEAR(F1461)+AP1461,MONTH(F1461),DAY(F1461))</f>
        <v>42736</v>
      </c>
      <c r="AL1461" s="6">
        <f>DATE(YEAR(G1461)+AP1461,MONTH(G1461),DAY(G1461))</f>
        <v>43100</v>
      </c>
      <c r="AM1461" s="8">
        <v>-4</v>
      </c>
      <c r="AN1461" s="8">
        <v>-3</v>
      </c>
      <c r="AO1461">
        <v>-2</v>
      </c>
      <c r="AP1461">
        <v>-1</v>
      </c>
      <c r="AQ1461" cm="1">
        <f t="array" ref="AQ1461">_xll.FDS(A1461,"FF_DEBT_LT(ANN_R,"&amp;F1461&amp;","&amp;G1461&amp;")")</f>
        <v>105873</v>
      </c>
      <c r="AR1461" t="e" cm="1">
        <f t="array" ref="AR1461">_xll.FDS(A1461,"FF_RD_EXP(ANN_R,"&amp;F1461&amp;","&amp;G1461&amp;")")</f>
        <v>#N/A</v>
      </c>
      <c r="AS1461" cm="1">
        <f t="array" ref="AS1461">_xll.FDS(A1461,"FF_PTX_INC_FOR(ANN_R,"&amp;F1461&amp;","&amp;G1461&amp;")")</f>
        <v>-178</v>
      </c>
      <c r="AT1461" cm="1">
        <f t="array" ref="AT1461">_xll.FDS(A1461,"FF_MKT_VAL_PUBLIC(ANN_R,"&amp;[1]sample_report!E1461&amp;")")</f>
        <v>232240.42708282301</v>
      </c>
    </row>
    <row r="1462" spans="1:46" hidden="1" x14ac:dyDescent="0.25">
      <c r="A1462" t="s">
        <v>594</v>
      </c>
      <c r="B1462" t="s">
        <v>595</v>
      </c>
      <c r="C1462" t="s">
        <v>502</v>
      </c>
      <c r="D1462" t="str" cm="1">
        <f t="array" ref="D1462">_xll.FDS(A1462,"FF_MAJOR_IND_NAME")</f>
        <v>UTILITIES</v>
      </c>
      <c r="E1462">
        <v>2018</v>
      </c>
      <c r="F1462" s="4">
        <f t="shared" si="154"/>
        <v>43101</v>
      </c>
      <c r="G1462" s="4">
        <f t="shared" si="155"/>
        <v>43465</v>
      </c>
      <c r="H1462" s="3"/>
      <c r="I1462" s="1" cm="1">
        <f t="array" ref="I1462">_xll.FDS(A1462,"FF_PTX_INC(ANN_R,"&amp;F1462&amp;","&amp;G1462&amp;",,,USD)")</f>
        <v>3917</v>
      </c>
      <c r="J1462" s="1" cm="1">
        <f t="array" ref="J1462">_xll.FDS(A1462,"FF_MKT_VAL(ANN_R,"&amp;F1462&amp;","&amp;G1462&amp;",,,USD)")</f>
        <v>54079.978466172899</v>
      </c>
      <c r="K1462" s="1" cm="1">
        <f t="array" ref="K1462">_xll.FDS(A1462,"FF_SHLDRS_EQ(ANN_R,"&amp;F1462&amp;","&amp;G1462&amp;",,,USD)")</f>
        <v>24718</v>
      </c>
      <c r="L1462" s="1" cm="1">
        <f t="array" ref="L1462">_xll.FDS(A1462,"FF_ASSETS(ANN_R,"&amp;F1462&amp;","&amp;G1462&amp;",,,USD)")</f>
        <v>76196</v>
      </c>
      <c r="M1462" s="1" cm="1">
        <f t="array" ref="M1462">_xll.FDS(A1462,"FF_TAX_CF(ANN_R,"&amp;F1462&amp;","&amp;G1462&amp;",,,USD)")</f>
        <v>51</v>
      </c>
      <c r="N1462" s="1" cm="1">
        <f t="array" ref="N1462">_xll.FDS(A1462,"FF_INC_TAX(ANN_R,"&amp;F1462&amp;","&amp;G1462&amp;",,,USD)")</f>
        <v>1029</v>
      </c>
      <c r="O1462" s="1" cm="1">
        <f t="array" ref="O1462">_xll.FDS(A1462,"FF_NET_INC(ANN_R,"&amp;F1462&amp;","&amp;G1462&amp;")")</f>
        <v>2888</v>
      </c>
      <c r="P1462" s="1" cm="1">
        <f t="array" ref="P1462">_xll.FDS(A1462,"FF_ROA(ANN_R,"&amp;F1462&amp;","&amp;G1462&amp;")")</f>
        <v>3.8458209322919799</v>
      </c>
      <c r="Q1462" cm="1">
        <f t="array" ref="Q1462">_xll.FDS(A1462,"FF_TAX_RATE(ANN_R,"&amp;F1462&amp;","&amp;G1462&amp;")")</f>
        <v>26.2701046719428</v>
      </c>
      <c r="R1462" t="e" cm="1">
        <f t="array" ref="R1462">_xll.FDS(A1462,"FF_TAX_REFUND(ANN_R,"&amp;F1462&amp;","&amp;G1462&amp;",,,,,""D=1"")")</f>
        <v>#N/A</v>
      </c>
      <c r="S1462">
        <f t="shared" si="156"/>
        <v>1.8247499073731011E-2</v>
      </c>
      <c r="T1462" s="1" cm="1">
        <f t="array" ref="T1462">_xll.FDS($A1462,"FF_TAX_CF(ANN_R,"&amp;AE1462&amp;","&amp;AF1462&amp;",,,USD)")</f>
        <v>36</v>
      </c>
      <c r="U1462" s="1" cm="1">
        <f t="array" ref="U1462">_xll.FDS($A1462,"FF_TAX_CF(ANN_R,"&amp;AG1462&amp;","&amp;AH1462&amp;",,,USD)")</f>
        <v>54</v>
      </c>
      <c r="V1462" s="1" cm="1">
        <f t="array" ref="V1462">_xll.FDS(A1462,"FF_TAX_CF(ANN_R,"&amp;AI1462&amp;","&amp;AJ1462&amp;",,,USD)")</f>
        <v>25</v>
      </c>
      <c r="W1462" s="1" cm="1">
        <f t="array" ref="W1462">_xll.FDS(A1462,"FF_TAX_CF(ANN_R,"&amp;AK1462&amp;","&amp;AL1462&amp;",,,USD)")</f>
        <v>31</v>
      </c>
      <c r="X1462" s="1" cm="1">
        <f t="array" ref="X1462">_xll.FDS(A1462,"FF_TAX_CF(ANN_R,"&amp;F1462&amp;","&amp;G1462&amp;",,,USD)")</f>
        <v>51</v>
      </c>
      <c r="Y1462" s="1" cm="1">
        <f t="array" ref="Y1462">_xll.FDS($A1462,"FF_PTX_INC(ANN_R,"&amp;AE1462&amp;","&amp;AF1462&amp;",,,USD)")</f>
        <v>413</v>
      </c>
      <c r="Z1462" s="1" cm="1">
        <f t="array" ref="Z1462">_xll.FDS($A1462,"FF_PTX_INC(ANN_R,"&amp;AG1462&amp;","&amp;AH1462&amp;",,,USD)")</f>
        <v>978</v>
      </c>
      <c r="AA1462" s="1" cm="1">
        <f t="array" ref="AA1462">_xll.FDS(A1462,"FF_PTX_INC(ANN_R,"&amp;AI1462&amp;","&amp;AJ1462&amp;",,,USD)")</f>
        <v>2327</v>
      </c>
      <c r="AB1462" s="1" cm="1">
        <f t="array" ref="AB1462">_xll.FDS(A1462,"FF_PTX_INC(ANN_R,"&amp;AK1462&amp;","&amp;AL1462&amp;",,,USD)")</f>
        <v>3161</v>
      </c>
      <c r="AC1462" s="1" cm="1">
        <f t="array" ref="AC1462">_xll.FDS(A1462,"FF_PTX_INC(ANN_R,"&amp;F1462&amp;","&amp;G1462&amp;",,,USD)")</f>
        <v>3917</v>
      </c>
      <c r="AE1462" s="6">
        <f t="shared" si="157"/>
        <v>41640</v>
      </c>
      <c r="AF1462" s="6">
        <f t="shared" si="158"/>
        <v>42004</v>
      </c>
      <c r="AG1462" s="6">
        <f t="shared" si="159"/>
        <v>42005</v>
      </c>
      <c r="AH1462" s="6">
        <f t="shared" si="160"/>
        <v>42369</v>
      </c>
      <c r="AI1462" s="6">
        <f>DATE(YEAR(F1462)+AO1462,MONTH(F1462),DAY(F1462))</f>
        <v>42370</v>
      </c>
      <c r="AJ1462" s="6">
        <f>DATE(YEAR(G1462)+AO1462,MONTH(G1462),DAY(G1462))</f>
        <v>42735</v>
      </c>
      <c r="AK1462" s="6">
        <f>DATE(YEAR(F1462)+AP1462,MONTH(F1462),DAY(F1462))</f>
        <v>42736</v>
      </c>
      <c r="AL1462" s="6">
        <f>DATE(YEAR(G1462)+AP1462,MONTH(G1462),DAY(G1462))</f>
        <v>43100</v>
      </c>
      <c r="AM1462" s="8">
        <v>-4</v>
      </c>
      <c r="AN1462" s="8">
        <v>-3</v>
      </c>
      <c r="AO1462">
        <v>-2</v>
      </c>
      <c r="AP1462">
        <v>-1</v>
      </c>
      <c r="AQ1462" cm="1">
        <f t="array" ref="AQ1462">_xll.FDS(A1462,"FF_DEBT_LT(ANN_R,"&amp;F1462&amp;","&amp;G1462&amp;")")</f>
        <v>29263</v>
      </c>
      <c r="AR1462" t="e" cm="1">
        <f t="array" ref="AR1462">_xll.FDS(A1462,"FF_RD_EXP(ANN_R,"&amp;F1462&amp;","&amp;G1462&amp;")")</f>
        <v>#N/A</v>
      </c>
      <c r="AS1462" cm="1">
        <f t="array" ref="AS1462">_xll.FDS(A1462,"FF_PTX_INC_FOR(ANN_R,"&amp;F1462&amp;","&amp;G1462&amp;")")</f>
        <v>231</v>
      </c>
      <c r="AT1462" cm="1">
        <f t="array" ref="AT1462">_xll.FDS(A1462,"FF_MKT_VAL_PUBLIC(ANN_R,"&amp;[1]sample_report!E1462&amp;")")</f>
        <v>19509.027751801099</v>
      </c>
    </row>
    <row r="1463" spans="1:46" hidden="1" x14ac:dyDescent="0.25">
      <c r="A1463" t="s">
        <v>667</v>
      </c>
      <c r="B1463" t="s">
        <v>668</v>
      </c>
      <c r="C1463" t="s">
        <v>502</v>
      </c>
      <c r="D1463" t="str" cm="1">
        <f t="array" ref="D1463">_xll.FDS(A1463,"FF_MAJOR_IND_NAME")</f>
        <v>UTILITIES</v>
      </c>
      <c r="E1463">
        <v>2018</v>
      </c>
      <c r="F1463" s="4">
        <f t="shared" si="154"/>
        <v>43101</v>
      </c>
      <c r="G1463" s="4">
        <f t="shared" si="155"/>
        <v>43465</v>
      </c>
      <c r="H1463" s="3"/>
      <c r="I1463" s="1" cm="1">
        <f t="array" ref="I1463">_xll.FDS(A1463,"FF_PTX_INC(ANN_R,"&amp;F1463&amp;","&amp;G1463&amp;",,,USD)")</f>
        <v>1102</v>
      </c>
      <c r="J1463" s="1" cm="1">
        <f t="array" ref="J1463">_xll.FDS(A1463,"FF_MKT_VAL(ANN_R,"&amp;F1463&amp;","&amp;G1463&amp;",,,USD)")</f>
        <v>18809.04</v>
      </c>
      <c r="K1463" s="1" cm="1">
        <f t="array" ref="K1463">_xll.FDS(A1463,"FF_SHLDRS_EQ(ANN_R,"&amp;F1463&amp;","&amp;G1463&amp;",,,USD)")</f>
        <v>-1293</v>
      </c>
      <c r="L1463" s="1" cm="1">
        <f t="array" ref="L1463">_xll.FDS(A1463,"FF_ASSETS(ANN_R,"&amp;F1463&amp;","&amp;G1463&amp;",,,USD)")</f>
        <v>9409</v>
      </c>
      <c r="M1463" s="1" cm="1">
        <f t="array" ref="M1463">_xll.FDS(A1463,"FF_TAX_CF(ANN_R,"&amp;F1463&amp;","&amp;G1463&amp;",,,USD)")</f>
        <v>119</v>
      </c>
      <c r="N1463" s="1" cm="1">
        <f t="array" ref="N1463">_xll.FDS(A1463,"FF_INC_TAX(ANN_R,"&amp;F1463&amp;","&amp;G1463&amp;",,,USD)")</f>
        <v>133</v>
      </c>
      <c r="O1463" s="1" cm="1">
        <f t="array" ref="O1463">_xll.FDS(A1463,"FF_NET_INC(ANN_R,"&amp;F1463&amp;","&amp;G1463&amp;")")</f>
        <v>966</v>
      </c>
      <c r="P1463" s="1" cm="1">
        <f t="array" ref="P1463">_xll.FDS(A1463,"FF_ROA(ANN_R,"&amp;F1463&amp;","&amp;G1463&amp;")")</f>
        <v>10.9666799114492</v>
      </c>
      <c r="Q1463" cm="1">
        <f t="array" ref="Q1463">_xll.FDS(A1463,"FF_TAX_RATE(ANN_R,"&amp;F1463&amp;","&amp;G1463&amp;")")</f>
        <v>12.0689655172414</v>
      </c>
      <c r="R1463" t="e" cm="1">
        <f t="array" ref="R1463">_xll.FDS(A1463,"FF_TAX_REFUND(ANN_R,"&amp;F1463&amp;","&amp;G1463&amp;",,,,,""D=1"")")</f>
        <v>#N/A</v>
      </c>
      <c r="S1463">
        <f t="shared" si="156"/>
        <v>0.18610511159107271</v>
      </c>
      <c r="T1463" s="1" cm="1">
        <f t="array" ref="T1463">_xll.FDS($A1463,"FF_TAX_CF(ANN_R,"&amp;AE1463&amp;","&amp;AF1463&amp;",,,USD)")</f>
        <v>105</v>
      </c>
      <c r="U1463" s="1" cm="1">
        <f t="array" ref="U1463">_xll.FDS($A1463,"FF_TAX_CF(ANN_R,"&amp;AG1463&amp;","&amp;AH1463&amp;",,,USD)")</f>
        <v>105</v>
      </c>
      <c r="V1463" s="1" cm="1">
        <f t="array" ref="V1463">_xll.FDS(A1463,"FF_TAX_CF(ANN_R,"&amp;AI1463&amp;","&amp;AJ1463&amp;",,,USD)")</f>
        <v>66</v>
      </c>
      <c r="W1463" s="1" cm="1">
        <f t="array" ref="W1463">_xll.FDS(A1463,"FF_TAX_CF(ANN_R,"&amp;AK1463&amp;","&amp;AL1463&amp;",,,USD)")</f>
        <v>122</v>
      </c>
      <c r="X1463" s="1" cm="1">
        <f t="array" ref="X1463">_xll.FDS(A1463,"FF_TAX_CF(ANN_R,"&amp;F1463&amp;","&amp;G1463&amp;",,,USD)")</f>
        <v>119</v>
      </c>
      <c r="Y1463" s="1" cm="1">
        <f t="array" ref="Y1463">_xll.FDS($A1463,"FF_PTX_INC(ANN_R,"&amp;AE1463&amp;","&amp;AF1463&amp;",,,USD)")</f>
        <v>-1161</v>
      </c>
      <c r="Z1463" s="1" cm="1">
        <f t="array" ref="Z1463">_xll.FDS($A1463,"FF_PTX_INC(ANN_R,"&amp;AG1463&amp;","&amp;AH1463&amp;",,,USD)")</f>
        <v>917</v>
      </c>
      <c r="AA1463" s="1" cm="1">
        <f t="array" ref="AA1463">_xll.FDS(A1463,"FF_PTX_INC(ANN_R,"&amp;AI1463&amp;","&amp;AJ1463&amp;",,,USD)")</f>
        <v>844</v>
      </c>
      <c r="AB1463" s="1" cm="1">
        <f t="array" ref="AB1463">_xll.FDS(A1463,"FF_PTX_INC(ANN_R,"&amp;AK1463&amp;","&amp;AL1463&amp;",,,USD)")</f>
        <v>1076</v>
      </c>
      <c r="AC1463" s="1" cm="1">
        <f t="array" ref="AC1463">_xll.FDS(A1463,"FF_PTX_INC(ANN_R,"&amp;F1463&amp;","&amp;G1463&amp;",,,USD)")</f>
        <v>1102</v>
      </c>
      <c r="AE1463" s="6">
        <f t="shared" si="157"/>
        <v>41640</v>
      </c>
      <c r="AF1463" s="6">
        <f t="shared" si="158"/>
        <v>42004</v>
      </c>
      <c r="AG1463" s="6">
        <f t="shared" si="159"/>
        <v>42005</v>
      </c>
      <c r="AH1463" s="6">
        <f t="shared" si="160"/>
        <v>42369</v>
      </c>
      <c r="AI1463" s="6">
        <f>DATE(YEAR(F1463)+AO1463,MONTH(F1463),DAY(F1463))</f>
        <v>42370</v>
      </c>
      <c r="AJ1463" s="6">
        <f>DATE(YEAR(G1463)+AO1463,MONTH(G1463),DAY(G1463))</f>
        <v>42735</v>
      </c>
      <c r="AK1463" s="6">
        <f>DATE(YEAR(F1463)+AP1463,MONTH(F1463),DAY(F1463))</f>
        <v>42736</v>
      </c>
      <c r="AL1463" s="6">
        <f>DATE(YEAR(G1463)+AP1463,MONTH(G1463),DAY(G1463))</f>
        <v>43100</v>
      </c>
      <c r="AM1463" s="8">
        <v>-4</v>
      </c>
      <c r="AN1463" s="8">
        <v>-3</v>
      </c>
      <c r="AO1463">
        <v>-2</v>
      </c>
      <c r="AP1463">
        <v>-1</v>
      </c>
      <c r="AQ1463" cm="1">
        <f t="array" ref="AQ1463">_xll.FDS(A1463,"FF_DEBT_LT(ANN_R,"&amp;F1463&amp;","&amp;G1463&amp;")")</f>
        <v>5289</v>
      </c>
      <c r="AR1463" cm="1">
        <f t="array" ref="AR1463">_xll.FDS(A1463,"FF_RD_EXP(ANN_R,"&amp;F1463&amp;","&amp;G1463&amp;")")</f>
        <v>637</v>
      </c>
      <c r="AS1463" cm="1">
        <f t="array" ref="AS1463">_xll.FDS(A1463,"FF_PTX_INC_FOR(ANN_R,"&amp;F1463&amp;","&amp;G1463&amp;")")</f>
        <v>122</v>
      </c>
      <c r="AT1463" cm="1">
        <f t="array" ref="AT1463">_xll.FDS(A1463,"FF_MKT_VAL_PUBLIC(ANN_R,"&amp;[1]sample_report!E1463&amp;")")</f>
        <v>18734.913573360001</v>
      </c>
    </row>
    <row r="1464" spans="1:46" hidden="1" x14ac:dyDescent="0.25">
      <c r="A1464" t="s">
        <v>756</v>
      </c>
      <c r="B1464" t="s">
        <v>1413</v>
      </c>
      <c r="C1464" t="s">
        <v>502</v>
      </c>
      <c r="D1464" t="str" cm="1">
        <f t="array" ref="D1464">_xll.FDS(A1464,"FF_MAJOR_IND_NAME")</f>
        <v>UTILITIES</v>
      </c>
      <c r="E1464">
        <v>2018</v>
      </c>
      <c r="F1464" s="4">
        <f t="shared" si="154"/>
        <v>43101</v>
      </c>
      <c r="G1464" s="4">
        <f t="shared" si="155"/>
        <v>43465</v>
      </c>
      <c r="H1464" s="3"/>
      <c r="I1464" s="1" cm="1">
        <f t="array" ref="I1464">_xll.FDS(A1464,"FF_PTX_INC(ANN_R,"&amp;F1464&amp;","&amp;G1464&amp;",,,USD)")</f>
        <v>91.876999999999995</v>
      </c>
      <c r="J1464" s="1" cm="1">
        <f t="array" ref="J1464">_xll.FDS(A1464,"FF_MKT_VAL(ANN_R,"&amp;F1464&amp;","&amp;G1464&amp;",,,USD)")</f>
        <v>13063.226824199999</v>
      </c>
      <c r="K1464" s="1" cm="1">
        <f t="array" ref="K1464">_xll.FDS(A1464,"FF_SHLDRS_EQ(ANN_R,"&amp;F1464&amp;","&amp;G1464&amp;",,,USD)")</f>
        <v>10598.618</v>
      </c>
      <c r="L1464" s="1" cm="1">
        <f t="array" ref="L1464">_xll.FDS(A1464,"FF_ASSETS(ANN_R,"&amp;F1464&amp;","&amp;G1464&amp;",,,USD)")</f>
        <v>12153.764999999999</v>
      </c>
      <c r="M1464" s="1" cm="1">
        <f t="array" ref="M1464">_xll.FDS(A1464,"FF_TAX_CF(ANN_R,"&amp;F1464&amp;","&amp;G1464&amp;",,,USD)")</f>
        <v>-0.73</v>
      </c>
      <c r="N1464" s="1" cm="1">
        <f t="array" ref="N1464">_xll.FDS(A1464,"FF_INC_TAX(ANN_R,"&amp;F1464&amp;","&amp;G1464&amp;",,,USD)")</f>
        <v>21.923999999999999</v>
      </c>
      <c r="O1464" s="1" cm="1">
        <f t="array" ref="O1464">_xll.FDS(A1464,"FF_NET_INC(ANN_R,"&amp;F1464&amp;","&amp;G1464&amp;")")</f>
        <v>69.953000000000003</v>
      </c>
      <c r="P1464" s="1" cm="1">
        <f t="array" ref="P1464">_xll.FDS(A1464,"FF_ROA(ANN_R,"&amp;F1464&amp;","&amp;G1464&amp;")")</f>
        <v>0.57972659956657002</v>
      </c>
      <c r="Q1464" cm="1">
        <f t="array" ref="Q1464">_xll.FDS(A1464,"FF_TAX_RATE(ANN_R,"&amp;F1464&amp;","&amp;G1464&amp;")")</f>
        <v>23.862337690608101</v>
      </c>
      <c r="R1464" cm="1">
        <f t="array" ref="R1464">_xll.FDS(A1464,"FF_TAX_REFUND(ANN_R,"&amp;F1464&amp;","&amp;G1464&amp;",,,,,""D=1"")")</f>
        <v>0.73</v>
      </c>
      <c r="S1464">
        <f t="shared" si="156"/>
        <v>-9.5360060312835453E-4</v>
      </c>
      <c r="T1464" s="1" cm="1">
        <f t="array" ref="T1464">_xll.FDS($A1464,"FF_TAX_CF(ANN_R,"&amp;AE1464&amp;","&amp;AF1464&amp;",,,USD)")</f>
        <v>2.87</v>
      </c>
      <c r="U1464" s="1" cm="1">
        <f t="array" ref="U1464">_xll.FDS($A1464,"FF_TAX_CF(ANN_R,"&amp;AG1464&amp;","&amp;AH1464&amp;",,,USD)")</f>
        <v>5.4850000000000003</v>
      </c>
      <c r="V1464" s="1" cm="1">
        <f t="array" ref="V1464">_xll.FDS(A1464,"FF_TAX_CF(ANN_R,"&amp;AI1464&amp;","&amp;AJ1464&amp;",,,USD)")</f>
        <v>-9.41</v>
      </c>
      <c r="W1464" s="1" cm="1">
        <f t="array" ref="W1464">_xll.FDS(A1464,"FF_TAX_CF(ANN_R,"&amp;AK1464&amp;","&amp;AL1464&amp;",,,USD)")</f>
        <v>-1.7869999999999999</v>
      </c>
      <c r="X1464" s="1" cm="1">
        <f t="array" ref="X1464">_xll.FDS(A1464,"FF_TAX_CF(ANN_R,"&amp;F1464&amp;","&amp;G1464&amp;",,,USD)")</f>
        <v>-0.73</v>
      </c>
      <c r="Y1464" s="1" cm="1">
        <f t="array" ref="Y1464">_xll.FDS($A1464,"FF_PTX_INC(ANN_R,"&amp;AE1464&amp;","&amp;AF1464&amp;",,,USD)")</f>
        <v>-202.291</v>
      </c>
      <c r="Z1464" s="1" cm="1">
        <f t="array" ref="Z1464">_xll.FDS($A1464,"FF_PTX_INC(ANN_R,"&amp;AG1464&amp;","&amp;AH1464&amp;",,,USD)")</f>
        <v>-70.055000000000007</v>
      </c>
      <c r="AA1464" s="1" cm="1">
        <f t="array" ref="AA1464">_xll.FDS(A1464,"FF_PTX_INC(ANN_R,"&amp;AI1464&amp;","&amp;AJ1464&amp;",,,USD)")</f>
        <v>1475.672</v>
      </c>
      <c r="AB1464" s="1" cm="1">
        <f t="array" ref="AB1464">_xll.FDS(A1464,"FF_PTX_INC(ANN_R,"&amp;AK1464&amp;","&amp;AL1464&amp;",,,USD)")</f>
        <v>2450.6</v>
      </c>
      <c r="AC1464" s="1" cm="1">
        <f t="array" ref="AC1464">_xll.FDS(A1464,"FF_PTX_INC(ANN_R,"&amp;F1464&amp;","&amp;G1464&amp;",,,USD)")</f>
        <v>91.876999999999995</v>
      </c>
      <c r="AE1464" s="6">
        <f t="shared" si="157"/>
        <v>41640</v>
      </c>
      <c r="AF1464" s="6">
        <f t="shared" si="158"/>
        <v>42004</v>
      </c>
      <c r="AG1464" s="6">
        <f t="shared" si="159"/>
        <v>42005</v>
      </c>
      <c r="AH1464" s="6">
        <f t="shared" si="160"/>
        <v>42369</v>
      </c>
      <c r="AI1464" s="6">
        <f>DATE(YEAR(F1464)+AO1464,MONTH(F1464),DAY(F1464))</f>
        <v>42370</v>
      </c>
      <c r="AJ1464" s="6">
        <f>DATE(YEAR(G1464)+AO1464,MONTH(G1464),DAY(G1464))</f>
        <v>42735</v>
      </c>
      <c r="AK1464" s="6">
        <f>DATE(YEAR(F1464)+AP1464,MONTH(F1464),DAY(F1464))</f>
        <v>42736</v>
      </c>
      <c r="AL1464" s="6">
        <f>DATE(YEAR(G1464)+AP1464,MONTH(G1464),DAY(G1464))</f>
        <v>43100</v>
      </c>
      <c r="AM1464" s="8">
        <v>-4</v>
      </c>
      <c r="AN1464" s="8">
        <v>-3</v>
      </c>
      <c r="AO1464">
        <v>-2</v>
      </c>
      <c r="AP1464">
        <v>-1</v>
      </c>
      <c r="AQ1464" cm="1">
        <f t="array" ref="AQ1464">_xll.FDS(A1464,"FF_DEBT_LT(ANN_R,"&amp;F1464&amp;","&amp;G1464&amp;")")</f>
        <v>522.928</v>
      </c>
      <c r="AR1464" cm="1">
        <f t="array" ref="AR1464">_xll.FDS(A1464,"FF_RD_EXP(ANN_R,"&amp;F1464&amp;","&amp;G1464&amp;")")</f>
        <v>5.9560000000000004</v>
      </c>
      <c r="AS1464" t="e" cm="1">
        <f t="array" ref="AS1464">_xll.FDS(A1464,"FF_PTX_INC_FOR(ANN_R,"&amp;F1464&amp;","&amp;G1464&amp;")")</f>
        <v>#N/A</v>
      </c>
      <c r="AT1464" cm="1">
        <f t="array" ref="AT1464">_xll.FDS(A1464,"FF_MKT_VAL_PUBLIC(ANN_R,"&amp;[1]sample_report!E1464&amp;")")</f>
        <v>7539.9394107978896</v>
      </c>
    </row>
    <row r="1465" spans="1:46" hidden="1" x14ac:dyDescent="0.25">
      <c r="A1465" t="s">
        <v>890</v>
      </c>
      <c r="B1465" t="s">
        <v>891</v>
      </c>
      <c r="C1465" t="s">
        <v>502</v>
      </c>
      <c r="D1465" t="str" cm="1">
        <f t="array" ref="D1465">_xll.FDS(A1465,"FF_MAJOR_IND_NAME")</f>
        <v>UTILITIES</v>
      </c>
      <c r="E1465">
        <v>2018</v>
      </c>
      <c r="F1465" s="4">
        <f t="shared" si="154"/>
        <v>43101</v>
      </c>
      <c r="G1465" s="4">
        <f t="shared" si="155"/>
        <v>43465</v>
      </c>
      <c r="H1465" s="3"/>
      <c r="I1465" s="1" cm="1">
        <f t="array" ref="I1465">_xll.FDS(A1465,"FF_PTX_INC(ANN_R,"&amp;F1465&amp;","&amp;G1465&amp;",,,USD)")</f>
        <v>-1563</v>
      </c>
      <c r="J1465" s="1" cm="1">
        <f t="array" ref="J1465">_xll.FDS(A1465,"FF_MKT_VAL(ANN_R,"&amp;F1465&amp;","&amp;G1465&amp;",,,USD)")</f>
        <v>16364.530049999999</v>
      </c>
      <c r="K1465" s="1" cm="1">
        <f t="array" ref="K1465">_xll.FDS(A1465,"FF_SHLDRS_EQ(ANN_R,"&amp;F1465&amp;","&amp;G1465&amp;",,,USD)")</f>
        <v>19828</v>
      </c>
      <c r="L1465" s="1" cm="1">
        <f t="array" ref="L1465">_xll.FDS(A1465,"FF_ASSETS(ANN_R,"&amp;F1465&amp;","&amp;G1465&amp;",,,USD)")</f>
        <v>70256</v>
      </c>
      <c r="M1465" s="1" cm="1">
        <f t="array" ref="M1465">_xll.FDS(A1465,"FF_TAX_CF(ANN_R,"&amp;F1465&amp;","&amp;G1465&amp;",,,USD)")</f>
        <v>-674</v>
      </c>
      <c r="N1465" s="1" cm="1">
        <f t="array" ref="N1465">_xll.FDS(A1465,"FF_INC_TAX(ANN_R,"&amp;F1465&amp;","&amp;G1465&amp;",,,USD)")</f>
        <v>170</v>
      </c>
      <c r="O1465" s="1" cm="1">
        <f t="array" ref="O1465">_xll.FDS(A1465,"FF_NET_INC(ANN_R,"&amp;F1465&amp;","&amp;G1465&amp;")")</f>
        <v>-1733</v>
      </c>
      <c r="P1465" s="1" cm="1">
        <f t="array" ref="P1465">_xll.FDS(A1465,"FF_ROA(ANN_R,"&amp;F1465&amp;","&amp;G1465&amp;")")</f>
        <v>-2.3761371660485202</v>
      </c>
      <c r="Q1465" t="e" cm="1">
        <f t="array" ref="Q1465">_xll.FDS(A1465,"FF_TAX_RATE(ANN_R,"&amp;F1465&amp;","&amp;G1465&amp;")")</f>
        <v>#N/A</v>
      </c>
      <c r="R1465" cm="1">
        <f t="array" ref="R1465">_xll.FDS(A1465,"FF_TAX_REFUND(ANN_R,"&amp;F1465&amp;","&amp;G1465&amp;",,,,,""D=1"")")</f>
        <v>674</v>
      </c>
      <c r="S1465">
        <f t="shared" si="156"/>
        <v>8.4605860503508046E-2</v>
      </c>
      <c r="T1465" s="1" cm="1">
        <f t="array" ref="T1465">_xll.FDS($A1465,"FF_TAX_CF(ANN_R,"&amp;AE1465&amp;","&amp;AF1465&amp;",,,USD)")</f>
        <v>27</v>
      </c>
      <c r="U1465" s="1" cm="1">
        <f t="array" ref="U1465">_xll.FDS($A1465,"FF_TAX_CF(ANN_R,"&amp;AG1465&amp;","&amp;AH1465&amp;",,,USD)")</f>
        <v>63</v>
      </c>
      <c r="V1465" s="1" cm="1">
        <f t="array" ref="V1465">_xll.FDS(A1465,"FF_TAX_CF(ANN_R,"&amp;AI1465&amp;","&amp;AJ1465&amp;",,,USD)")</f>
        <v>397</v>
      </c>
      <c r="W1465" s="1" cm="1">
        <f t="array" ref="W1465">_xll.FDS(A1465,"FF_TAX_CF(ANN_R,"&amp;AK1465&amp;","&amp;AL1465&amp;",,,USD)")</f>
        <v>392</v>
      </c>
      <c r="X1465" s="1" cm="1">
        <f t="array" ref="X1465">_xll.FDS(A1465,"FF_TAX_CF(ANN_R,"&amp;F1465&amp;","&amp;G1465&amp;",,,USD)")</f>
        <v>-674</v>
      </c>
      <c r="Y1465" s="1" cm="1">
        <f t="array" ref="Y1465">_xll.FDS($A1465,"FF_PTX_INC(ANN_R,"&amp;AE1465&amp;","&amp;AF1465&amp;",,,USD)")</f>
        <v>1110</v>
      </c>
      <c r="Z1465" s="1" cm="1">
        <f t="array" ref="Z1465">_xll.FDS($A1465,"FF_PTX_INC(ANN_R,"&amp;AG1465&amp;","&amp;AH1465&amp;",,,USD)")</f>
        <v>1316</v>
      </c>
      <c r="AA1465" s="1" cm="1">
        <f t="array" ref="AA1465">_xll.FDS(A1465,"FF_PTX_INC(ANN_R,"&amp;AI1465&amp;","&amp;AJ1465&amp;",,,USD)")</f>
        <v>1020</v>
      </c>
      <c r="AB1465" s="1" cm="1">
        <f t="array" ref="AB1465">_xll.FDS(A1465,"FF_PTX_INC(ANN_R,"&amp;AK1465&amp;","&amp;AL1465&amp;",,,USD)")</f>
        <v>540</v>
      </c>
      <c r="AC1465" s="1" cm="1">
        <f t="array" ref="AC1465">_xll.FDS(A1465,"FF_PTX_INC(ANN_R,"&amp;F1465&amp;","&amp;G1465&amp;",,,USD)")</f>
        <v>-1563</v>
      </c>
      <c r="AE1465" s="6">
        <f t="shared" si="157"/>
        <v>41640</v>
      </c>
      <c r="AF1465" s="6">
        <f t="shared" si="158"/>
        <v>42004</v>
      </c>
      <c r="AG1465" s="6">
        <f t="shared" si="159"/>
        <v>42005</v>
      </c>
      <c r="AH1465" s="6">
        <f t="shared" si="160"/>
        <v>42369</v>
      </c>
      <c r="AI1465" s="6">
        <f>DATE(YEAR(F1465)+AO1465,MONTH(F1465),DAY(F1465))</f>
        <v>42370</v>
      </c>
      <c r="AJ1465" s="6">
        <f>DATE(YEAR(G1465)+AO1465,MONTH(G1465),DAY(G1465))</f>
        <v>42735</v>
      </c>
      <c r="AK1465" s="6">
        <f>DATE(YEAR(F1465)+AP1465,MONTH(F1465),DAY(F1465))</f>
        <v>42736</v>
      </c>
      <c r="AL1465" s="6">
        <f>DATE(YEAR(G1465)+AP1465,MONTH(G1465),DAY(G1465))</f>
        <v>43100</v>
      </c>
      <c r="AM1465" s="8">
        <v>-4</v>
      </c>
      <c r="AN1465" s="8">
        <v>-3</v>
      </c>
      <c r="AO1465">
        <v>-2</v>
      </c>
      <c r="AP1465">
        <v>-1</v>
      </c>
      <c r="AQ1465" cm="1">
        <f t="array" ref="AQ1465">_xll.FDS(A1465,"FF_DEBT_LT(ANN_R,"&amp;F1465&amp;","&amp;G1465&amp;")")</f>
        <v>35409</v>
      </c>
      <c r="AR1465" t="e" cm="1">
        <f t="array" ref="AR1465">_xll.FDS(A1465,"FF_RD_EXP(ANN_R,"&amp;F1465&amp;","&amp;G1465&amp;")")</f>
        <v>#N/A</v>
      </c>
      <c r="AS1465" t="e" cm="1">
        <f t="array" ref="AS1465">_xll.FDS(A1465,"FF_PTX_INC_FOR(ANN_R,"&amp;F1465&amp;","&amp;G1465&amp;")")</f>
        <v>#N/A</v>
      </c>
      <c r="AT1465" cm="1">
        <f t="array" ref="AT1465">_xll.FDS(A1465,"FF_MKT_VAL_PUBLIC(ANN_R,"&amp;[1]sample_report!E1465&amp;")")</f>
        <v>16238.0649617736</v>
      </c>
    </row>
    <row r="1466" spans="1:46" hidden="1" x14ac:dyDescent="0.25">
      <c r="A1466" t="s">
        <v>969</v>
      </c>
      <c r="B1466" t="s">
        <v>970</v>
      </c>
      <c r="C1466" t="s">
        <v>940</v>
      </c>
      <c r="D1466" t="str" cm="1">
        <f t="array" ref="D1466">_xll.FDS(A1466,"FF_MAJOR_IND_NAME")</f>
        <v>UTILITIES</v>
      </c>
      <c r="E1466">
        <v>2018</v>
      </c>
      <c r="F1466" s="4">
        <f t="shared" si="154"/>
        <v>43101</v>
      </c>
      <c r="G1466" s="4">
        <f t="shared" si="155"/>
        <v>43465</v>
      </c>
      <c r="H1466" s="3"/>
      <c r="I1466" s="1" cm="1">
        <f t="array" ref="I1466">_xll.FDS(A1466,"FF_PTX_INC(ANN_R,"&amp;F1466&amp;","&amp;G1466&amp;",,,USD)")</f>
        <v>6703.3379502296402</v>
      </c>
      <c r="J1466" s="1" cm="1">
        <f t="array" ref="J1466">_xll.FDS(A1466,"FF_MKT_VAL(ANN_R,"&amp;F1466&amp;","&amp;G1466&amp;",,,USD)")</f>
        <v>80344.279711734795</v>
      </c>
      <c r="K1466" s="1" cm="1">
        <f t="array" ref="K1466">_xll.FDS(A1466,"FF_SHLDRS_EQ(ANN_R,"&amp;F1466&amp;","&amp;G1466&amp;",,,USD)")</f>
        <v>35331.336183428801</v>
      </c>
      <c r="L1466" s="1" cm="1">
        <f t="array" ref="L1466">_xll.FDS(A1466,"FF_ASSETS(ANN_R,"&amp;F1466&amp;","&amp;G1466&amp;",,,USD)")</f>
        <v>176487.49472129301</v>
      </c>
      <c r="M1466" s="1" cm="1">
        <f t="array" ref="M1466">_xll.FDS(A1466,"FF_TAX_CF(ANN_R,"&amp;F1466&amp;","&amp;G1466&amp;",,,USD)")</f>
        <v>822.28555989265396</v>
      </c>
      <c r="N1466" s="1" cm="1">
        <f t="array" ref="N1466">_xll.FDS(A1466,"FF_INC_TAX(ANN_R,"&amp;F1466&amp;","&amp;G1466&amp;",,,USD)")</f>
        <v>2151.86350250244</v>
      </c>
      <c r="O1466" s="1" cm="1">
        <f t="array" ref="O1466">_xll.FDS(A1466,"FF_NET_INC(ANN_R,"&amp;F1466&amp;","&amp;G1466&amp;")")</f>
        <v>2166</v>
      </c>
      <c r="P1466" s="1" cm="1">
        <f t="array" ref="P1466">_xll.FDS(A1466,"FF_ROA(ANN_R,"&amp;F1466&amp;","&amp;G1466&amp;")")</f>
        <v>1.4272582606031301</v>
      </c>
      <c r="Q1466" cm="1">
        <f t="array" ref="Q1466">_xll.FDS(A1466,"FF_TAX_RATE(ANN_R,"&amp;F1466&amp;","&amp;G1466&amp;")")</f>
        <v>32.101372756071797</v>
      </c>
      <c r="R1466" t="e" cm="1">
        <f t="array" ref="R1466">_xll.FDS(A1466,"FF_TAX_REFUND(ANN_R,"&amp;F1466&amp;","&amp;G1466&amp;",,,,,""D=1"")")</f>
        <v>#N/A</v>
      </c>
      <c r="S1466">
        <f t="shared" si="156"/>
        <v>0.13237617493670201</v>
      </c>
      <c r="T1466" s="1" cm="1">
        <f t="array" ref="T1466">_xll.FDS($A1466,"FF_TAX_CF(ANN_R,"&amp;AE1466&amp;","&amp;AF1466&amp;",,,USD)")</f>
        <v>900.65614378452301</v>
      </c>
      <c r="U1466" s="1" cm="1">
        <f t="array" ref="U1466">_xll.FDS($A1466,"FF_TAX_CF(ANN_R,"&amp;AG1466&amp;","&amp;AH1466&amp;",,,USD)")</f>
        <v>770.69996476173401</v>
      </c>
      <c r="V1466" s="1" cm="1">
        <f t="array" ref="V1466">_xll.FDS(A1466,"FF_TAX_CF(ANN_R,"&amp;AI1466&amp;","&amp;AJ1466&amp;",,,USD)")</f>
        <v>582.96594440936997</v>
      </c>
      <c r="W1466" s="1" cm="1">
        <f t="array" ref="W1466">_xll.FDS(A1466,"FF_TAX_CF(ANN_R,"&amp;AK1466&amp;","&amp;AL1466&amp;",,,USD)")</f>
        <v>715.11052060127304</v>
      </c>
      <c r="X1466" s="1" cm="1">
        <f t="array" ref="X1466">_xll.FDS(A1466,"FF_TAX_CF(ANN_R,"&amp;F1466&amp;","&amp;G1466&amp;",,,USD)")</f>
        <v>822.28555989265396</v>
      </c>
      <c r="Y1466" s="1" cm="1">
        <f t="array" ref="Y1466">_xll.FDS($A1466,"FF_PTX_INC(ANN_R,"&amp;AE1466&amp;","&amp;AF1466&amp;",,,USD)")</f>
        <v>6032.6717848777798</v>
      </c>
      <c r="Z1466" s="1" cm="1">
        <f t="array" ref="Z1466">_xll.FDS($A1466,"FF_PTX_INC(ANN_R,"&amp;AG1466&amp;","&amp;AH1466&amp;",,,USD)")</f>
        <v>5271.8095431327802</v>
      </c>
      <c r="AA1466" s="1" cm="1">
        <f t="array" ref="AA1466">_xll.FDS(A1466,"FF_PTX_INC(ANN_R,"&amp;AI1466&amp;","&amp;AJ1466&amp;",,,USD)")</f>
        <v>5088.5072946548498</v>
      </c>
      <c r="AB1466" s="1" cm="1">
        <f t="array" ref="AB1466">_xll.FDS(A1466,"FF_PTX_INC(ANN_R,"&amp;AK1466&amp;","&amp;AL1466&amp;",,,USD)")</f>
        <v>5547.1822402477301</v>
      </c>
      <c r="AC1466" s="1" cm="1">
        <f t="array" ref="AC1466">_xll.FDS(A1466,"FF_PTX_INC(ANN_R,"&amp;F1466&amp;","&amp;G1466&amp;",,,USD)")</f>
        <v>6703.3379502296402</v>
      </c>
      <c r="AE1466" s="6">
        <f t="shared" si="157"/>
        <v>41640</v>
      </c>
      <c r="AF1466" s="6">
        <f t="shared" si="158"/>
        <v>42004</v>
      </c>
      <c r="AG1466" s="6">
        <f t="shared" si="159"/>
        <v>42005</v>
      </c>
      <c r="AH1466" s="6">
        <f t="shared" si="160"/>
        <v>42369</v>
      </c>
      <c r="AI1466" s="6">
        <f>DATE(YEAR(F1466)+AO1466,MONTH(F1466),DAY(F1466))</f>
        <v>42370</v>
      </c>
      <c r="AJ1466" s="6">
        <f>DATE(YEAR(G1466)+AO1466,MONTH(G1466),DAY(G1466))</f>
        <v>42735</v>
      </c>
      <c r="AK1466" s="6">
        <f>DATE(YEAR(F1466)+AP1466,MONTH(F1466),DAY(F1466))</f>
        <v>42736</v>
      </c>
      <c r="AL1466" s="6">
        <f>DATE(YEAR(G1466)+AP1466,MONTH(G1466),DAY(G1466))</f>
        <v>43100</v>
      </c>
      <c r="AM1466" s="8">
        <v>-4</v>
      </c>
      <c r="AN1466" s="8">
        <v>-3</v>
      </c>
      <c r="AO1466">
        <v>-2</v>
      </c>
      <c r="AP1466">
        <v>-1</v>
      </c>
      <c r="AQ1466" cm="1">
        <f t="array" ref="AQ1466">_xll.FDS(A1466,"FF_DEBT_LT(ANN_R,"&amp;F1466&amp;","&amp;G1466&amp;")")</f>
        <v>50972</v>
      </c>
      <c r="AR1466" cm="1">
        <f t="array" ref="AR1466">_xll.FDS(A1466,"FF_RD_EXP(ANN_R,"&amp;F1466&amp;","&amp;G1466&amp;")")</f>
        <v>57.7</v>
      </c>
      <c r="AS1466" t="e" cm="1">
        <f t="array" ref="AS1466">_xll.FDS(A1466,"FF_PTX_INC_FOR(ANN_R,"&amp;F1466&amp;","&amp;G1466&amp;")")</f>
        <v>#N/A</v>
      </c>
      <c r="AT1466" cm="1">
        <f t="array" ref="AT1466">_xll.FDS(A1466,"FF_MKT_VAL_PUBLIC(ANN_R,"&amp;[1]sample_report!E1466&amp;")")</f>
        <v>47864.711347588498</v>
      </c>
    </row>
    <row r="1467" spans="1:46" hidden="1" x14ac:dyDescent="0.25">
      <c r="A1467" t="s">
        <v>1208</v>
      </c>
      <c r="B1467" t="s">
        <v>1209</v>
      </c>
      <c r="C1467" t="s">
        <v>1094</v>
      </c>
      <c r="D1467" t="str" cm="1">
        <f t="array" ref="D1467">_xll.FDS(A1467,"FF_MAJOR_IND_NAME")</f>
        <v>UTILITIES</v>
      </c>
      <c r="E1467">
        <v>2018</v>
      </c>
      <c r="F1467" s="4">
        <f t="shared" si="154"/>
        <v>43101</v>
      </c>
      <c r="G1467" s="4">
        <f t="shared" si="155"/>
        <v>43465</v>
      </c>
      <c r="H1467" s="3"/>
      <c r="I1467" s="1" cm="1">
        <f t="array" ref="I1467">_xll.FDS(A1467,"FF_PTX_INC(ANN_R,"&amp;F1467&amp;","&amp;G1467&amp;",,,USD)")</f>
        <v>6567.6667315959903</v>
      </c>
      <c r="J1467" s="1" cm="1">
        <f t="array" ref="J1467">_xll.FDS(A1467,"FF_MKT_VAL(ANN_R,"&amp;F1467&amp;","&amp;G1467&amp;",,,USD)")</f>
        <v>43010.307134622599</v>
      </c>
      <c r="K1467" s="1" cm="1">
        <f t="array" ref="K1467">_xll.FDS(A1467,"FF_SHLDRS_EQ(ANN_R,"&amp;F1467&amp;","&amp;G1467&amp;",,,USD)")</f>
        <v>11947.0603569746</v>
      </c>
      <c r="L1467" s="1" cm="1">
        <f t="array" ref="L1467">_xll.FDS(A1467,"FF_ASSETS(ANN_R,"&amp;F1467&amp;","&amp;G1467&amp;",,,USD)")</f>
        <v>130372.824852347</v>
      </c>
      <c r="M1467" s="1" cm="1">
        <f t="array" ref="M1467">_xll.FDS(A1467,"FF_TAX_CF(ANN_R,"&amp;F1467&amp;","&amp;G1467&amp;",,,USD)")</f>
        <v>1020.48351407051</v>
      </c>
      <c r="N1467" s="1" cm="1">
        <f t="array" ref="N1467">_xll.FDS(A1467,"FF_INC_TAX(ANN_R,"&amp;F1467&amp;","&amp;G1467&amp;",,,USD)")</f>
        <v>1912.3743078708601</v>
      </c>
      <c r="O1467" s="1" cm="1">
        <f t="array" ref="O1467">_xll.FDS(A1467,"FF_NET_INC(ANN_R,"&amp;F1467&amp;","&amp;G1467&amp;")")</f>
        <v>2929</v>
      </c>
      <c r="P1467" s="1" cm="1">
        <f t="array" ref="P1467">_xll.FDS(A1467,"FF_ROA(ANN_R,"&amp;F1467&amp;","&amp;G1467&amp;")")</f>
        <v>2.5568169418583802</v>
      </c>
      <c r="Q1467" cm="1">
        <f t="array" ref="Q1467">_xll.FDS(A1467,"FF_TAX_RATE(ANN_R,"&amp;F1467&amp;","&amp;G1467&amp;")")</f>
        <v>29.118016885216502</v>
      </c>
      <c r="R1467" t="e" cm="1">
        <f t="array" ref="R1467">_xll.FDS(A1467,"FF_TAX_REFUND(ANN_R,"&amp;F1467&amp;","&amp;G1467&amp;",,,,,""D=1"")")</f>
        <v>#N/A</v>
      </c>
      <c r="S1467">
        <f t="shared" si="156"/>
        <v>0.24191160014540722</v>
      </c>
      <c r="T1467" s="1" cm="1">
        <f t="array" ref="T1467">_xll.FDS($A1467,"FF_TAX_CF(ANN_R,"&amp;AE1467&amp;","&amp;AF1467&amp;",,,USD)")</f>
        <v>1467.04815173149</v>
      </c>
      <c r="U1467" s="1" cm="1">
        <f t="array" ref="U1467">_xll.FDS($A1467,"FF_TAX_CF(ANN_R,"&amp;AG1467&amp;","&amp;AH1467&amp;",,,USD)")</f>
        <v>764.04643988609303</v>
      </c>
      <c r="V1467" s="1" cm="1">
        <f t="array" ref="V1467">_xll.FDS(A1467,"FF_TAX_CF(ANN_R,"&amp;AI1467&amp;","&amp;AJ1467&amp;",,,USD)")</f>
        <v>717.92200744152103</v>
      </c>
      <c r="W1467" s="1" cm="1">
        <f t="array" ref="W1467">_xll.FDS(A1467,"FF_TAX_CF(ANN_R,"&amp;AK1467&amp;","&amp;AL1467&amp;",,,USD)")</f>
        <v>1133.57424795628</v>
      </c>
      <c r="X1467" s="1" cm="1">
        <f t="array" ref="X1467">_xll.FDS(A1467,"FF_TAX_CF(ANN_R,"&amp;F1467&amp;","&amp;G1467&amp;",,,USD)")</f>
        <v>1020.48351407051</v>
      </c>
      <c r="Y1467" s="1" cm="1">
        <f t="array" ref="Y1467">_xll.FDS($A1467,"FF_PTX_INC(ANN_R,"&amp;AE1467&amp;","&amp;AF1467&amp;",,,USD)")</f>
        <v>4736.7350360155096</v>
      </c>
      <c r="Z1467" s="1" cm="1">
        <f t="array" ref="Z1467">_xll.FDS($A1467,"FF_PTX_INC(ANN_R,"&amp;AG1467&amp;","&amp;AH1467&amp;",,,USD)")</f>
        <v>1015.77146434784</v>
      </c>
      <c r="AA1467" s="1" cm="1">
        <f t="array" ref="AA1467">_xll.FDS(A1467,"FF_PTX_INC(ANN_R,"&amp;AI1467&amp;","&amp;AJ1467&amp;",,,USD)")</f>
        <v>3595.1410233974502</v>
      </c>
      <c r="AB1467" s="1" cm="1">
        <f t="array" ref="AB1467">_xll.FDS(A1467,"FF_PTX_INC(ANN_R,"&amp;AK1467&amp;","&amp;AL1467&amp;",,,USD)")</f>
        <v>5179.4755687713596</v>
      </c>
      <c r="AC1467" s="1" cm="1">
        <f t="array" ref="AC1467">_xll.FDS(A1467,"FF_PTX_INC(ANN_R,"&amp;F1467&amp;","&amp;G1467&amp;",,,USD)")</f>
        <v>6567.6667315959903</v>
      </c>
      <c r="AE1467" s="6">
        <f t="shared" si="157"/>
        <v>41640</v>
      </c>
      <c r="AF1467" s="6">
        <f t="shared" si="158"/>
        <v>42004</v>
      </c>
      <c r="AG1467" s="6">
        <f t="shared" si="159"/>
        <v>42005</v>
      </c>
      <c r="AH1467" s="6">
        <f t="shared" si="160"/>
        <v>42369</v>
      </c>
      <c r="AI1467" s="6">
        <f>DATE(YEAR(F1467)+AO1467,MONTH(F1467),DAY(F1467))</f>
        <v>42370</v>
      </c>
      <c r="AJ1467" s="6">
        <f>DATE(YEAR(G1467)+AO1467,MONTH(G1467),DAY(G1467))</f>
        <v>42735</v>
      </c>
      <c r="AK1467" s="6">
        <f>DATE(YEAR(F1467)+AP1467,MONTH(F1467),DAY(F1467))</f>
        <v>42736</v>
      </c>
      <c r="AL1467" s="6">
        <f>DATE(YEAR(G1467)+AP1467,MONTH(G1467),DAY(G1467))</f>
        <v>43100</v>
      </c>
      <c r="AM1467" s="8">
        <v>-4</v>
      </c>
      <c r="AN1467" s="8">
        <v>-3</v>
      </c>
      <c r="AO1467">
        <v>-2</v>
      </c>
      <c r="AP1467">
        <v>-1</v>
      </c>
      <c r="AQ1467" cm="1">
        <f t="array" ref="AQ1467">_xll.FDS(A1467,"FF_DEBT_LT(ANN_R,"&amp;F1467&amp;","&amp;G1467&amp;")")</f>
        <v>52830</v>
      </c>
      <c r="AR1467" cm="1">
        <f t="array" ref="AR1467">_xll.FDS(A1467,"FF_RD_EXP(ANN_R,"&amp;F1467&amp;","&amp;G1467&amp;")")</f>
        <v>947</v>
      </c>
      <c r="AS1467" t="e" cm="1">
        <f t="array" ref="AS1467">_xll.FDS(A1467,"FF_PTX_INC_FOR(ANN_R,"&amp;F1467&amp;","&amp;G1467&amp;")")</f>
        <v>#N/A</v>
      </c>
      <c r="AT1467" cm="1">
        <f t="array" ref="AT1467">_xll.FDS(A1467,"FF_MKT_VAL_PUBLIC(ANN_R,"&amp;[1]sample_report!E1467&amp;")")</f>
        <v>33300.170982814401</v>
      </c>
    </row>
    <row r="1468" spans="1:46" hidden="1" x14ac:dyDescent="0.25">
      <c r="A1468" t="s">
        <v>1244</v>
      </c>
      <c r="B1468" t="s">
        <v>1245</v>
      </c>
      <c r="C1468" t="s">
        <v>1094</v>
      </c>
      <c r="D1468" t="str" cm="1">
        <f t="array" ref="D1468">_xll.FDS(A1468,"FF_MAJOR_IND_NAME")</f>
        <v>UTILITIES</v>
      </c>
      <c r="E1468">
        <v>2018</v>
      </c>
      <c r="F1468" s="4">
        <f t="shared" si="154"/>
        <v>43101</v>
      </c>
      <c r="G1468" s="4">
        <f t="shared" si="155"/>
        <v>43465</v>
      </c>
      <c r="H1468" s="3"/>
      <c r="I1468" s="1" cm="1">
        <f t="array" ref="I1468">_xll.FDS(A1468,"FF_PTX_INC(ANN_R,"&amp;F1468&amp;","&amp;G1468&amp;",,,USD)")</f>
        <v>-42.817836600780502</v>
      </c>
      <c r="J1468" s="1" cm="1">
        <f t="array" ref="J1468">_xll.FDS(A1468,"FF_MKT_VAL(ANN_R,"&amp;F1468&amp;","&amp;G1468&amp;",,,USD)")</f>
        <v>5923.2087511874597</v>
      </c>
      <c r="K1468" s="1" cm="1">
        <f t="array" ref="K1468">_xll.FDS(A1468,"FF_SHLDRS_EQ(ANN_R,"&amp;F1468&amp;","&amp;G1468&amp;",,,USD)")</f>
        <v>546.29994010090797</v>
      </c>
      <c r="L1468" s="1" cm="1">
        <f t="array" ref="L1468">_xll.FDS(A1468,"FF_ASSETS(ANN_R,"&amp;F1468&amp;","&amp;G1468&amp;",,,USD)")</f>
        <v>5868.00943402541</v>
      </c>
      <c r="M1468" s="1" cm="1">
        <f t="array" ref="M1468">_xll.FDS(A1468,"FF_TAX_CF(ANN_R,"&amp;F1468&amp;","&amp;G1468&amp;",,,USD)")</f>
        <v>23.8533597352505</v>
      </c>
      <c r="N1468" s="1" cm="1">
        <f t="array" ref="N1468">_xll.FDS(A1468,"FF_INC_TAX(ANN_R,"&amp;F1468&amp;","&amp;G1468&amp;",,,USD)")</f>
        <v>-21.753405220746998</v>
      </c>
      <c r="O1468" s="1" cm="1">
        <f t="array" ref="O1468">_xll.FDS(A1468,"FF_NET_INC(ANN_R,"&amp;F1468&amp;","&amp;G1468&amp;")")</f>
        <v>-14.983000000000001</v>
      </c>
      <c r="P1468" s="1" cm="1">
        <f t="array" ref="P1468">_xll.FDS(A1468,"FF_ROA(ANN_R,"&amp;F1468&amp;","&amp;G1468&amp;")")</f>
        <v>-0.312843343638253</v>
      </c>
      <c r="Q1468" t="e" cm="1">
        <f t="array" ref="Q1468">_xll.FDS(A1468,"FF_TAX_RATE(ANN_R,"&amp;F1468&amp;","&amp;G1468&amp;")")</f>
        <v>#N/A</v>
      </c>
      <c r="R1468" t="e" cm="1">
        <f t="array" ref="R1468">_xll.FDS(A1468,"FF_TAX_REFUND(ANN_R,"&amp;F1468&amp;","&amp;G1468&amp;",,,,,""D=1"")")</f>
        <v>#N/A</v>
      </c>
      <c r="S1468">
        <f t="shared" si="156"/>
        <v>0.70506891019511042</v>
      </c>
      <c r="T1468" s="1" cm="1">
        <f t="array" ref="T1468">_xll.FDS($A1468,"FF_TAX_CF(ANN_R,"&amp;AE1468&amp;","&amp;AF1468&amp;",,,USD)")</f>
        <v>49.732401765704203</v>
      </c>
      <c r="U1468" s="1" cm="1">
        <f t="array" ref="U1468">_xll.FDS($A1468,"FF_TAX_CF(ANN_R,"&amp;AG1468&amp;","&amp;AH1468&amp;",,,USD)")</f>
        <v>15.4284152657986</v>
      </c>
      <c r="V1468" s="1" cm="1">
        <f t="array" ref="V1468">_xll.FDS(A1468,"FF_TAX_CF(ANN_R,"&amp;AI1468&amp;","&amp;AJ1468&amp;",,,USD)")</f>
        <v>12.6958257001638</v>
      </c>
      <c r="W1468" s="1" cm="1">
        <f t="array" ref="W1468">_xll.FDS(A1468,"FF_TAX_CF(ANN_R,"&amp;AK1468&amp;","&amp;AL1468&amp;",,,USD)")</f>
        <v>15.0567986427546</v>
      </c>
      <c r="X1468" s="1" cm="1">
        <f t="array" ref="X1468">_xll.FDS(A1468,"FF_TAX_CF(ANN_R,"&amp;F1468&amp;","&amp;G1468&amp;",,,USD)")</f>
        <v>23.8533597352505</v>
      </c>
      <c r="Y1468" s="1" cm="1">
        <f t="array" ref="Y1468">_xll.FDS($A1468,"FF_PTX_INC(ANN_R,"&amp;AE1468&amp;","&amp;AF1468&amp;",,,USD)")</f>
        <v>101.414677657127</v>
      </c>
      <c r="Z1468" s="1" cm="1">
        <f t="array" ref="Z1468">_xll.FDS($A1468,"FF_PTX_INC(ANN_R,"&amp;AG1468&amp;","&amp;AH1468&amp;",,,USD)")</f>
        <v>39.732632715702103</v>
      </c>
      <c r="AA1468" s="1" cm="1">
        <f t="array" ref="AA1468">_xll.FDS(A1468,"FF_PTX_INC(ANN_R,"&amp;AI1468&amp;","&amp;AJ1468&amp;",,,USD)")</f>
        <v>45.303201683759703</v>
      </c>
      <c r="AB1468" s="1" cm="1">
        <f t="array" ref="AB1468">_xll.FDS(A1468,"FF_PTX_INC(ANN_R,"&amp;AK1468&amp;","&amp;AL1468&amp;",,,USD)")</f>
        <v>21.977805195450799</v>
      </c>
      <c r="AC1468" s="1" cm="1">
        <f t="array" ref="AC1468">_xll.FDS(A1468,"FF_PTX_INC(ANN_R,"&amp;F1468&amp;","&amp;G1468&amp;",,,USD)")</f>
        <v>-42.817836600780502</v>
      </c>
      <c r="AE1468" s="6">
        <f t="shared" si="157"/>
        <v>41640</v>
      </c>
      <c r="AF1468" s="6">
        <f t="shared" si="158"/>
        <v>42004</v>
      </c>
      <c r="AG1468" s="6">
        <f t="shared" si="159"/>
        <v>42005</v>
      </c>
      <c r="AH1468" s="6">
        <f t="shared" si="160"/>
        <v>42369</v>
      </c>
      <c r="AI1468" s="6">
        <f>DATE(YEAR(F1468)+AO1468,MONTH(F1468),DAY(F1468))</f>
        <v>42370</v>
      </c>
      <c r="AJ1468" s="6">
        <f>DATE(YEAR(G1468)+AO1468,MONTH(G1468),DAY(G1468))</f>
        <v>42735</v>
      </c>
      <c r="AK1468" s="6">
        <f>DATE(YEAR(F1468)+AP1468,MONTH(F1468),DAY(F1468))</f>
        <v>42736</v>
      </c>
      <c r="AL1468" s="6">
        <f>DATE(YEAR(G1468)+AP1468,MONTH(G1468),DAY(G1468))</f>
        <v>43100</v>
      </c>
      <c r="AM1468" s="8">
        <v>-4</v>
      </c>
      <c r="AN1468" s="8">
        <v>-3</v>
      </c>
      <c r="AO1468">
        <v>-2</v>
      </c>
      <c r="AP1468">
        <v>-1</v>
      </c>
      <c r="AQ1468" cm="1">
        <f t="array" ref="AQ1468">_xll.FDS(A1468,"FF_DEBT_LT(ANN_R,"&amp;F1468&amp;","&amp;G1468&amp;")")</f>
        <v>3420.7280000000001</v>
      </c>
      <c r="AR1468" t="e" cm="1">
        <f t="array" ref="AR1468">_xll.FDS(A1468,"FF_RD_EXP(ANN_R,"&amp;F1468&amp;","&amp;G1468&amp;")")</f>
        <v>#N/A</v>
      </c>
      <c r="AS1468" t="e" cm="1">
        <f t="array" ref="AS1468">_xll.FDS(A1468,"FF_PTX_INC_FOR(ANN_R,"&amp;F1468&amp;","&amp;G1468&amp;")")</f>
        <v>#N/A</v>
      </c>
      <c r="AT1468" cm="1">
        <f t="array" ref="AT1468">_xll.FDS(A1468,"FF_MKT_VAL_PUBLIC(ANN_R,"&amp;[1]sample_report!E1468&amp;")")</f>
        <v>3367.5785900752498</v>
      </c>
    </row>
    <row r="1469" spans="1:46" hidden="1" x14ac:dyDescent="0.25">
      <c r="A1469" t="s">
        <v>94</v>
      </c>
      <c r="B1469" t="s">
        <v>95</v>
      </c>
      <c r="C1469" t="s">
        <v>29</v>
      </c>
      <c r="D1469" t="str" cm="1">
        <f t="array" ref="D1469">_xll.FDS(A1469,"FF_MAJOR_IND_NAME")</f>
        <v>UTILITIES</v>
      </c>
      <c r="E1469">
        <v>2019</v>
      </c>
      <c r="F1469" s="4">
        <f t="shared" si="154"/>
        <v>43466</v>
      </c>
      <c r="G1469" s="4">
        <f t="shared" si="155"/>
        <v>43830</v>
      </c>
      <c r="H1469" s="3"/>
      <c r="I1469" s="1" cm="1">
        <f t="array" ref="I1469">_xll.FDS(A1469,"FF_PTX_INC(ANN_R,"&amp;F1469&amp;","&amp;G1469&amp;",,,USD)")</f>
        <v>9110.2217118721492</v>
      </c>
      <c r="J1469" s="1" cm="1">
        <f t="array" ref="J1469">_xll.FDS(A1469,"FF_MKT_VAL(ANN_R,"&amp;F1469&amp;","&amp;G1469&amp;",,,USD)")</f>
        <v>50659.5858899265</v>
      </c>
      <c r="K1469" s="1" cm="1">
        <f t="array" ref="K1469">_xll.FDS(A1469,"FF_SHLDRS_EQ(ANN_R,"&amp;F1469&amp;","&amp;G1469&amp;",,,USD)")</f>
        <v>37796.379880011104</v>
      </c>
      <c r="L1469" s="1" cm="1">
        <f t="array" ref="L1469">_xll.FDS(A1469,"FF_ASSETS(ANN_R,"&amp;F1469&amp;","&amp;G1469&amp;",,,USD)")</f>
        <v>66227.732194662094</v>
      </c>
      <c r="M1469" s="1" cm="1">
        <f t="array" ref="M1469">_xll.FDS(A1469,"FF_TAX_CF(ANN_R,"&amp;F1469&amp;","&amp;G1469&amp;",,,USD)")</f>
        <v>2603.5336836092201</v>
      </c>
      <c r="N1469" s="1" cm="1">
        <f t="array" ref="N1469">_xll.FDS(A1469,"FF_INC_TAX(ANN_R,"&amp;F1469&amp;","&amp;G1469&amp;",,,USD)")</f>
        <v>2787.7715790290399</v>
      </c>
      <c r="O1469" s="1" cm="1">
        <f t="array" ref="O1469">_xll.FDS(A1469,"FF_NET_INC(ANN_R,"&amp;F1469&amp;","&amp;G1469&amp;")")</f>
        <v>617669</v>
      </c>
      <c r="P1469" s="1" cm="1">
        <f t="array" ref="P1469">_xll.FDS(A1469,"FF_ROA(ANN_R,"&amp;F1469&amp;","&amp;G1469&amp;")")</f>
        <v>8.8841465401114501</v>
      </c>
      <c r="Q1469" cm="1">
        <f t="array" ref="Q1469">_xll.FDS(A1469,"FF_TAX_RATE(ANN_R,"&amp;F1469&amp;","&amp;G1469&amp;")")</f>
        <v>30.6004800673084</v>
      </c>
      <c r="R1469" t="e" cm="1">
        <f t="array" ref="R1469">_xll.FDS(A1469,"FF_TAX_REFUND(ANN_R,"&amp;F1469&amp;","&amp;G1469&amp;",,,,,""D=1"")")</f>
        <v>#N/A</v>
      </c>
      <c r="S1469">
        <f t="shared" si="156"/>
        <v>0.31220667602960717</v>
      </c>
      <c r="T1469" s="1" cm="1">
        <f t="array" ref="T1469">_xll.FDS($A1469,"FF_TAX_CF(ANN_R,"&amp;AE1469&amp;","&amp;AF1469&amp;",,,USD)")</f>
        <v>2186.2613942241301</v>
      </c>
      <c r="U1469" s="1" cm="1">
        <f t="array" ref="U1469">_xll.FDS($A1469,"FF_TAX_CF(ANN_R,"&amp;AG1469&amp;","&amp;AH1469&amp;",,,USD)")</f>
        <v>2429.84328460693</v>
      </c>
      <c r="V1469" s="1" cm="1">
        <f t="array" ref="V1469">_xll.FDS(A1469,"FF_TAX_CF(ANN_R,"&amp;AI1469&amp;","&amp;AJ1469&amp;",,,USD)")</f>
        <v>2281.1958728823802</v>
      </c>
      <c r="W1469" s="1" cm="1">
        <f t="array" ref="W1469">_xll.FDS(A1469,"FF_TAX_CF(ANN_R,"&amp;AK1469&amp;","&amp;AL1469&amp;",,,USD)")</f>
        <v>2628.6171525120699</v>
      </c>
      <c r="X1469" s="1" cm="1">
        <f t="array" ref="X1469">_xll.FDS(A1469,"FF_TAX_CF(ANN_R,"&amp;F1469&amp;","&amp;G1469&amp;",,,USD)")</f>
        <v>2603.5336836092201</v>
      </c>
      <c r="Y1469" s="1" cm="1">
        <f t="array" ref="Y1469">_xll.FDS($A1469,"FF_PTX_INC(ANN_R,"&amp;AE1469&amp;","&amp;AF1469&amp;",,,USD)")</f>
        <v>6033.9358034981396</v>
      </c>
      <c r="Z1469" s="1" cm="1">
        <f t="array" ref="Z1469">_xll.FDS($A1469,"FF_PTX_INC(ANN_R,"&amp;AG1469&amp;","&amp;AH1469&amp;",,,USD)")</f>
        <v>6815.2962875366202</v>
      </c>
      <c r="AA1469" s="1" cm="1">
        <f t="array" ref="AA1469">_xll.FDS(A1469,"FF_PTX_INC(ANN_R,"&amp;AI1469&amp;","&amp;AJ1469&amp;",,,USD)")</f>
        <v>8273.3186476174706</v>
      </c>
      <c r="AB1469" s="1" cm="1">
        <f t="array" ref="AB1469">_xll.FDS(A1469,"FF_PTX_INC(ANN_R,"&amp;AK1469&amp;","&amp;AL1469&amp;",,,USD)")</f>
        <v>8617.9386940524</v>
      </c>
      <c r="AC1469" s="1" cm="1">
        <f t="array" ref="AC1469">_xll.FDS(A1469,"FF_PTX_INC(ANN_R,"&amp;F1469&amp;","&amp;G1469&amp;",,,USD)")</f>
        <v>9110.2217118721492</v>
      </c>
      <c r="AE1469" s="6">
        <f t="shared" si="157"/>
        <v>42005</v>
      </c>
      <c r="AF1469" s="6">
        <f t="shared" si="158"/>
        <v>42369</v>
      </c>
      <c r="AG1469" s="6">
        <f t="shared" si="159"/>
        <v>42370</v>
      </c>
      <c r="AH1469" s="6">
        <f t="shared" si="160"/>
        <v>42735</v>
      </c>
      <c r="AI1469" s="6">
        <f>DATE(YEAR(F1469)+AO1469,MONTH(F1469),DAY(F1469))</f>
        <v>42736</v>
      </c>
      <c r="AJ1469" s="6">
        <f>DATE(YEAR(G1469)+AO1469,MONTH(G1469),DAY(G1469))</f>
        <v>43100</v>
      </c>
      <c r="AK1469" s="6">
        <f>DATE(YEAR(F1469)+AP1469,MONTH(F1469),DAY(F1469))</f>
        <v>43101</v>
      </c>
      <c r="AL1469" s="6">
        <f>DATE(YEAR(G1469)+AP1469,MONTH(G1469),DAY(G1469))</f>
        <v>43465</v>
      </c>
      <c r="AM1469" s="8">
        <v>-4</v>
      </c>
      <c r="AN1469" s="8">
        <v>-3</v>
      </c>
      <c r="AO1469">
        <v>-2</v>
      </c>
      <c r="AP1469">
        <v>-1</v>
      </c>
      <c r="AQ1469" cm="1">
        <f t="array" ref="AQ1469">_xll.FDS(A1469,"FF_DEBT_LT(ANN_R,"&amp;F1469&amp;","&amp;G1469&amp;")")</f>
        <v>1098377</v>
      </c>
      <c r="AR1469" cm="1">
        <f t="array" ref="AR1469">_xll.FDS(A1469,"FF_RD_EXP(ANN_R,"&amp;F1469&amp;","&amp;G1469&amp;")")</f>
        <v>23728</v>
      </c>
      <c r="AS1469" t="e" cm="1">
        <f t="array" ref="AS1469">_xll.FDS(A1469,"FF_PTX_INC_FOR(ANN_R,"&amp;F1469&amp;","&amp;G1469&amp;")")</f>
        <v>#N/A</v>
      </c>
      <c r="AT1469" cm="1">
        <f t="array" ref="AT1469">_xll.FDS(A1469,"FF_MKT_VAL_PUBLIC(ANN_R,"&amp;[1]sample_report!E1469&amp;")")</f>
        <v>4984310.3486599503</v>
      </c>
    </row>
    <row r="1470" spans="1:46" x14ac:dyDescent="0.25">
      <c r="A1470" t="s">
        <v>307</v>
      </c>
      <c r="B1470" t="s">
        <v>308</v>
      </c>
      <c r="C1470" t="s">
        <v>29</v>
      </c>
      <c r="D1470" t="str" cm="1">
        <f t="array" ref="D1470">_xll.FDS(A1470,"FF_MAJOR_IND_NAME")</f>
        <v>UTILITIES</v>
      </c>
      <c r="E1470">
        <v>2019</v>
      </c>
      <c r="F1470" s="4">
        <f t="shared" si="154"/>
        <v>43466</v>
      </c>
      <c r="G1470" s="4">
        <f t="shared" si="155"/>
        <v>43830</v>
      </c>
      <c r="H1470" s="3"/>
      <c r="I1470" s="1" cm="1">
        <f t="array" ref="I1470">_xll.FDS(A1470,"FF_PTX_INC(ANN_R,"&amp;F1470&amp;","&amp;G1470&amp;",,,USD)")</f>
        <v>6728.1233843360096</v>
      </c>
      <c r="J1470" s="1" cm="1">
        <f t="array" ref="J1470">_xll.FDS(A1470,"FF_MKT_VAL(ANN_R,"&amp;F1470&amp;","&amp;G1470&amp;",,,USD)")</f>
        <v>53932.967114659703</v>
      </c>
      <c r="K1470" s="1" cm="1">
        <f t="array" ref="K1470">_xll.FDS(A1470,"FF_SHLDRS_EQ(ANN_R,"&amp;F1470&amp;","&amp;G1470&amp;",,,USD)")</f>
        <v>13535.3219491988</v>
      </c>
      <c r="L1470" s="1" cm="1">
        <f t="array" ref="L1470">_xll.FDS(A1470,"FF_ASSETS(ANN_R,"&amp;F1470&amp;","&amp;G1470&amp;",,,USD)")</f>
        <v>72605.399013161703</v>
      </c>
      <c r="M1470" s="1" cm="1">
        <f t="array" ref="M1470">_xll.FDS(A1470,"FF_TAX_CF(ANN_R,"&amp;F1470&amp;","&amp;G1470&amp;",,,USD)")</f>
        <v>2227.6003655064901</v>
      </c>
      <c r="N1470" s="1" cm="1">
        <f t="array" ref="N1470">_xll.FDS(A1470,"FF_INC_TAX(ANN_R,"&amp;F1470&amp;","&amp;G1470&amp;",,,USD)")</f>
        <v>2271.9667913038302</v>
      </c>
      <c r="O1470" s="1" cm="1">
        <f t="array" ref="O1470">_xll.FDS(A1470,"FF_NET_INC(ANN_R,"&amp;F1470&amp;","&amp;G1470&amp;")")</f>
        <v>462455</v>
      </c>
      <c r="P1470" s="1" cm="1">
        <f t="array" ref="P1470">_xll.FDS(A1470,"FF_ROA(ANN_R,"&amp;F1470&amp;","&amp;G1470&amp;")")</f>
        <v>6.9323735496344403</v>
      </c>
      <c r="Q1470" cm="1">
        <f t="array" ref="Q1470">_xll.FDS(A1470,"FF_TAX_RATE(ANN_R,"&amp;F1470&amp;","&amp;G1470&amp;")")</f>
        <v>33.768209373110999</v>
      </c>
      <c r="R1470" t="e" cm="1">
        <f t="array" ref="R1470">_xll.FDS(A1470,"FF_TAX_REFUND(ANN_R,"&amp;F1470&amp;","&amp;G1470&amp;",,,,,""D=1"")")</f>
        <v>#N/A</v>
      </c>
      <c r="S1470" t="e">
        <f t="shared" si="156"/>
        <v>#N/A</v>
      </c>
      <c r="T1470" s="1" t="e" cm="1">
        <f t="array" ref="T1470">_xll.FDS($A1470,"FF_TAX_CF(ANN_R,"&amp;AE1470&amp;","&amp;AF1470&amp;",,,USD)")</f>
        <v>#N/A</v>
      </c>
      <c r="U1470" s="1" cm="1">
        <f t="array" ref="U1470">_xll.FDS($A1470,"FF_TAX_CF(ANN_R,"&amp;AG1470&amp;","&amp;AH1470&amp;",,,USD)")</f>
        <v>1475.5635681152301</v>
      </c>
      <c r="V1470" s="1" cm="1">
        <f t="array" ref="V1470">_xll.FDS(A1470,"FF_TAX_CF(ANN_R,"&amp;AI1470&amp;","&amp;AJ1470&amp;",,,USD)")</f>
        <v>1513.6742350608099</v>
      </c>
      <c r="W1470" s="1" cm="1">
        <f t="array" ref="W1470">_xll.FDS(A1470,"FF_TAX_CF(ANN_R,"&amp;AK1470&amp;","&amp;AL1470&amp;",,,USD)")</f>
        <v>1854.5115245878701</v>
      </c>
      <c r="X1470" s="1" cm="1">
        <f t="array" ref="X1470">_xll.FDS(A1470,"FF_TAX_CF(ANN_R,"&amp;F1470&amp;","&amp;G1470&amp;",,,USD)")</f>
        <v>2227.6003655064901</v>
      </c>
      <c r="Y1470" s="1" t="e" cm="1">
        <f t="array" ref="Y1470">_xll.FDS($A1470,"FF_PTX_INC(ANN_R,"&amp;AE1470&amp;","&amp;AF1470&amp;",,,USD)")</f>
        <v>#N/A</v>
      </c>
      <c r="Z1470" s="1" cm="1">
        <f t="array" ref="Z1470">_xll.FDS($A1470,"FF_PTX_INC(ANN_R,"&amp;AG1470&amp;","&amp;AH1470&amp;",,,USD)")</f>
        <v>5058.0056037902796</v>
      </c>
      <c r="AA1470" s="1" cm="1">
        <f t="array" ref="AA1470">_xll.FDS(A1470,"FF_PTX_INC(ANN_R,"&amp;AI1470&amp;","&amp;AJ1470&amp;",,,USD)")</f>
        <v>5878.3792687486903</v>
      </c>
      <c r="AB1470" s="1" cm="1">
        <f t="array" ref="AB1470">_xll.FDS(A1470,"FF_PTX_INC(ANN_R,"&amp;AK1470&amp;","&amp;AL1470&amp;",,,USD)")</f>
        <v>5391.5090958625096</v>
      </c>
      <c r="AC1470" s="1" cm="1">
        <f t="array" ref="AC1470">_xll.FDS(A1470,"FF_PTX_INC(ANN_R,"&amp;F1470&amp;","&amp;G1470&amp;",,,USD)")</f>
        <v>6728.1233843360096</v>
      </c>
      <c r="AE1470" s="6">
        <f t="shared" si="157"/>
        <v>42005</v>
      </c>
      <c r="AF1470" s="6">
        <f t="shared" si="158"/>
        <v>42369</v>
      </c>
      <c r="AG1470" s="6">
        <f t="shared" si="159"/>
        <v>42370</v>
      </c>
      <c r="AH1470" s="6">
        <f t="shared" si="160"/>
        <v>42735</v>
      </c>
      <c r="AI1470" s="6">
        <f>DATE(YEAR(F1470)+AO1470,MONTH(F1470),DAY(F1470))</f>
        <v>42736</v>
      </c>
      <c r="AJ1470" s="6">
        <f>DATE(YEAR(G1470)+AO1470,MONTH(G1470),DAY(G1470))</f>
        <v>43100</v>
      </c>
      <c r="AK1470" s="6">
        <f>DATE(YEAR(F1470)+AP1470,MONTH(F1470),DAY(F1470))</f>
        <v>43101</v>
      </c>
      <c r="AL1470" s="6">
        <f>DATE(YEAR(G1470)+AP1470,MONTH(G1470),DAY(G1470))</f>
        <v>43465</v>
      </c>
      <c r="AM1470" s="8">
        <v>-4</v>
      </c>
      <c r="AN1470" s="8">
        <v>-3</v>
      </c>
      <c r="AO1470">
        <v>-2</v>
      </c>
      <c r="AP1470">
        <v>-1</v>
      </c>
      <c r="AQ1470" cm="1">
        <f t="array" ref="AQ1470">_xll.FDS(A1470,"FF_DEBT_LT(ANN_R,"&amp;F1470&amp;","&amp;G1470&amp;")")</f>
        <v>2537988</v>
      </c>
      <c r="AR1470" cm="1">
        <f t="array" ref="AR1470">_xll.FDS(A1470,"FF_RD_EXP(ANN_R,"&amp;F1470&amp;","&amp;G1470&amp;")")</f>
        <v>15154</v>
      </c>
      <c r="AS1470" t="e" cm="1">
        <f t="array" ref="AS1470">_xll.FDS(A1470,"FF_PTX_INC_FOR(ANN_R,"&amp;F1470&amp;","&amp;G1470&amp;")")</f>
        <v>#N/A</v>
      </c>
      <c r="AT1470" cm="1">
        <f t="array" ref="AT1470">_xll.FDS(A1470,"FF_MKT_VAL_PUBLIC(ANN_R,"&amp;[1]sample_report!E1470&amp;")")</f>
        <v>2120711.4443770698</v>
      </c>
    </row>
    <row r="1471" spans="1:46" hidden="1" x14ac:dyDescent="0.25">
      <c r="A1471" t="s">
        <v>350</v>
      </c>
      <c r="B1471" t="s">
        <v>351</v>
      </c>
      <c r="C1471" t="s">
        <v>105</v>
      </c>
      <c r="D1471" t="str" cm="1">
        <f t="array" ref="D1471">_xll.FDS(A1471,"FF_MAJOR_IND_NAME")</f>
        <v>UTILITIES</v>
      </c>
      <c r="E1471">
        <v>2019</v>
      </c>
      <c r="F1471" s="4">
        <f t="shared" si="154"/>
        <v>43466</v>
      </c>
      <c r="G1471" s="4">
        <f t="shared" si="155"/>
        <v>43830</v>
      </c>
      <c r="H1471" s="3"/>
      <c r="I1471" s="1" cm="1">
        <f t="array" ref="I1471">_xll.FDS(A1471,"FF_PTX_INC(ANN_R,"&amp;F1471&amp;","&amp;G1471&amp;",,,USD)")</f>
        <v>610.07337868178695</v>
      </c>
      <c r="J1471" s="1" cm="1">
        <f t="array" ref="J1471">_xll.FDS(A1471,"FF_MKT_VAL(ANN_R,"&amp;F1471&amp;","&amp;G1471&amp;",,,USD)")</f>
        <v>15051.6464593654</v>
      </c>
      <c r="K1471" s="1" cm="1">
        <f t="array" ref="K1471">_xll.FDS(A1471,"FF_SHLDRS_EQ(ANN_R,"&amp;F1471&amp;","&amp;G1471&amp;",,,USD)")</f>
        <v>19500.599764388098</v>
      </c>
      <c r="L1471" s="1" cm="1">
        <f t="array" ref="L1471">_xll.FDS(A1471,"FF_ASSETS(ANN_R,"&amp;F1471&amp;","&amp;G1471&amp;",,,USD)")</f>
        <v>39087.179902017102</v>
      </c>
      <c r="M1471" s="1" cm="1">
        <f t="array" ref="M1471">_xll.FDS(A1471,"FF_TAX_CF(ANN_R,"&amp;F1471&amp;","&amp;G1471&amp;",,,USD)")</f>
        <v>293.030868371949</v>
      </c>
      <c r="N1471" s="1" cm="1">
        <f t="array" ref="N1471">_xll.FDS(A1471,"FF_INC_TAX(ANN_R,"&amp;F1471&amp;","&amp;G1471&amp;",,,USD)")</f>
        <v>257.479026548332</v>
      </c>
      <c r="O1471" s="1" cm="1">
        <f t="array" ref="O1471">_xll.FDS(A1471,"FF_NET_INC(ANN_R,"&amp;F1471&amp;","&amp;G1471&amp;")")</f>
        <v>873932</v>
      </c>
      <c r="P1471" s="1" cm="1">
        <f t="array" ref="P1471">_xll.FDS(A1471,"FF_ROA(ANN_R,"&amp;F1471&amp;","&amp;G1471&amp;")")</f>
        <v>1.9959283775485801</v>
      </c>
      <c r="Q1471" cm="1">
        <f t="array" ref="Q1471">_xll.FDS(A1471,"FF_TAX_RATE(ANN_R,"&amp;F1471&amp;","&amp;G1471&amp;")")</f>
        <v>42.204599568772899</v>
      </c>
      <c r="R1471" t="e" cm="1">
        <f t="array" ref="R1471">_xll.FDS(A1471,"FF_TAX_REFUND(ANN_R,"&amp;F1471&amp;","&amp;G1471&amp;",,,,,""D=1"")")</f>
        <v>#N/A</v>
      </c>
      <c r="S1471">
        <f t="shared" si="156"/>
        <v>0.14716865982229915</v>
      </c>
      <c r="T1471" s="1" cm="1">
        <f t="array" ref="T1471">_xll.FDS($A1471,"FF_TAX_CF(ANN_R,"&amp;AE1471&amp;","&amp;AF1471&amp;",,,USD)")</f>
        <v>117.283611378865</v>
      </c>
      <c r="U1471" s="1" cm="1">
        <f t="array" ref="U1471">_xll.FDS($A1471,"FF_TAX_CF(ANN_R,"&amp;AG1471&amp;","&amp;AH1471&amp;",,,USD)")</f>
        <v>317.09556913707598</v>
      </c>
      <c r="V1471" s="1" cm="1">
        <f t="array" ref="V1471">_xll.FDS(A1471,"FF_TAX_CF(ANN_R,"&amp;AI1471&amp;","&amp;AJ1471&amp;",,,USD)")</f>
        <v>509.79723304172501</v>
      </c>
      <c r="W1471" s="1" cm="1">
        <f t="array" ref="W1471">_xll.FDS(A1471,"FF_TAX_CF(ANN_R,"&amp;AK1471&amp;","&amp;AL1471&amp;",,,USD)")</f>
        <v>357.85237782128399</v>
      </c>
      <c r="X1471" s="1" cm="1">
        <f t="array" ref="X1471">_xll.FDS(A1471,"FF_TAX_CF(ANN_R,"&amp;F1471&amp;","&amp;G1471&amp;",,,USD)")</f>
        <v>293.030868371949</v>
      </c>
      <c r="Y1471" s="1" cm="1">
        <f t="array" ref="Y1471">_xll.FDS($A1471,"FF_PTX_INC(ANN_R,"&amp;AE1471&amp;","&amp;AF1471&amp;",,,USD)")</f>
        <v>1798.3378107467399</v>
      </c>
      <c r="Z1471" s="1" cm="1">
        <f t="array" ref="Z1471">_xll.FDS($A1471,"FF_PTX_INC(ANN_R,"&amp;AG1471&amp;","&amp;AH1471&amp;",,,USD)")</f>
        <v>1806.7209831048399</v>
      </c>
      <c r="AA1471" s="1" cm="1">
        <f t="array" ref="AA1471">_xll.FDS(A1471,"FF_PTX_INC(ANN_R,"&amp;AI1471&amp;","&amp;AJ1471&amp;",,,USD)")</f>
        <v>3010.3654385275399</v>
      </c>
      <c r="AB1471" s="1" cm="1">
        <f t="array" ref="AB1471">_xll.FDS(A1471,"FF_PTX_INC(ANN_R,"&amp;AK1471&amp;","&amp;AL1471&amp;",,,USD)")</f>
        <v>3612.8130841433299</v>
      </c>
      <c r="AC1471" s="1" cm="1">
        <f t="array" ref="AC1471">_xll.FDS(A1471,"FF_PTX_INC(ANN_R,"&amp;F1471&amp;","&amp;G1471&amp;",,,USD)")</f>
        <v>610.07337868178695</v>
      </c>
      <c r="AE1471" s="6">
        <f t="shared" si="157"/>
        <v>42005</v>
      </c>
      <c r="AF1471" s="6">
        <f t="shared" si="158"/>
        <v>42369</v>
      </c>
      <c r="AG1471" s="6">
        <f t="shared" si="159"/>
        <v>42370</v>
      </c>
      <c r="AH1471" s="6">
        <f t="shared" si="160"/>
        <v>42735</v>
      </c>
      <c r="AI1471" s="6">
        <f>DATE(YEAR(F1471)+AO1471,MONTH(F1471),DAY(F1471))</f>
        <v>42736</v>
      </c>
      <c r="AJ1471" s="6">
        <f>DATE(YEAR(G1471)+AO1471,MONTH(G1471),DAY(G1471))</f>
        <v>43100</v>
      </c>
      <c r="AK1471" s="6">
        <f>DATE(YEAR(F1471)+AP1471,MONTH(F1471),DAY(F1471))</f>
        <v>43101</v>
      </c>
      <c r="AL1471" s="6">
        <f>DATE(YEAR(G1471)+AP1471,MONTH(G1471),DAY(G1471))</f>
        <v>43465</v>
      </c>
      <c r="AM1471" s="8">
        <v>-4</v>
      </c>
      <c r="AN1471" s="8">
        <v>-3</v>
      </c>
      <c r="AO1471">
        <v>-2</v>
      </c>
      <c r="AP1471">
        <v>-1</v>
      </c>
      <c r="AQ1471" cm="1">
        <f t="array" ref="AQ1471">_xll.FDS(A1471,"FF_DEBT_LT(ANN_R,"&amp;F1471&amp;","&amp;G1471&amp;")")</f>
        <v>10544067</v>
      </c>
      <c r="AR1471" cm="1">
        <f t="array" ref="AR1471">_xll.FDS(A1471,"FF_RD_EXP(ANN_R,"&amp;F1471&amp;","&amp;G1471&amp;")")</f>
        <v>391327</v>
      </c>
      <c r="AS1471" t="e" cm="1">
        <f t="array" ref="AS1471">_xll.FDS(A1471,"FF_PTX_INC_FOR(ANN_R,"&amp;F1471&amp;","&amp;G1471&amp;")")</f>
        <v>#N/A</v>
      </c>
      <c r="AT1471" cm="1">
        <f t="array" ref="AT1471">_xll.FDS(A1471,"FF_MKT_VAL_PUBLIC(ANN_R,"&amp;[1]sample_report!E1471&amp;")")</f>
        <v>10805679.2574999</v>
      </c>
    </row>
    <row r="1472" spans="1:46" x14ac:dyDescent="0.25">
      <c r="A1472" t="s">
        <v>508</v>
      </c>
      <c r="B1472" t="s">
        <v>509</v>
      </c>
      <c r="C1472" t="s">
        <v>502</v>
      </c>
      <c r="D1472" t="str" cm="1">
        <f t="array" ref="D1472">_xll.FDS(A1472,"FF_MAJOR_IND_NAME")</f>
        <v>UTILITIES</v>
      </c>
      <c r="E1472">
        <v>2019</v>
      </c>
      <c r="F1472" s="4">
        <f t="shared" si="154"/>
        <v>43466</v>
      </c>
      <c r="G1472" s="4">
        <f t="shared" si="155"/>
        <v>43830</v>
      </c>
      <c r="H1472" s="3"/>
      <c r="I1472" s="1" cm="1">
        <f t="array" ref="I1472">_xll.FDS(A1472,"FF_PTX_INC(ANN_R,"&amp;F1472&amp;","&amp;G1472&amp;",,,USD)")</f>
        <v>22733</v>
      </c>
      <c r="J1472" s="1" cm="1">
        <f t="array" ref="J1472">_xll.FDS(A1472,"FF_MKT_VAL(ANN_R,"&amp;F1472&amp;","&amp;G1472&amp;",,,USD)")</f>
        <v>253939.84650660001</v>
      </c>
      <c r="K1472" s="1" cm="1">
        <f t="array" ref="K1472">_xll.FDS(A1472,"FF_SHLDRS_EQ(ANN_R,"&amp;F1472&amp;","&amp;G1472&amp;",,,USD)")</f>
        <v>61395</v>
      </c>
      <c r="L1472" s="1" cm="1">
        <f t="array" ref="L1472">_xll.FDS(A1472,"FF_ASSETS(ANN_R,"&amp;F1472&amp;","&amp;G1472&amp;",,,USD)")</f>
        <v>291727</v>
      </c>
      <c r="M1472" s="1" cm="1">
        <f t="array" ref="M1472">_xll.FDS(A1472,"FF_TAX_CF(ANN_R,"&amp;F1472&amp;","&amp;G1472&amp;",,,USD)")</f>
        <v>3583</v>
      </c>
      <c r="N1472" s="1" cm="1">
        <f t="array" ref="N1472">_xll.FDS(A1472,"FF_INC_TAX(ANN_R,"&amp;F1472&amp;","&amp;G1472&amp;",,,USD)")</f>
        <v>2945</v>
      </c>
      <c r="O1472" s="1" cm="1">
        <f t="array" ref="O1472">_xll.FDS(A1472,"FF_NET_INC(ANN_R,"&amp;F1472&amp;","&amp;G1472&amp;")")</f>
        <v>19265</v>
      </c>
      <c r="P1472" s="1" cm="1">
        <f t="array" ref="P1472">_xll.FDS(A1472,"FF_ROA(ANN_R,"&amp;F1472&amp;","&amp;G1472&amp;")")</f>
        <v>6.9229331819259903</v>
      </c>
      <c r="Q1472" cm="1">
        <f t="array" ref="Q1472">_xll.FDS(A1472,"FF_TAX_RATE(ANN_R,"&amp;F1472&amp;","&amp;G1472&amp;")")</f>
        <v>12.9547354066775</v>
      </c>
      <c r="R1472" t="e" cm="1">
        <f t="array" ref="R1472">_xll.FDS(A1472,"FF_TAX_REFUND(ANN_R,"&amp;F1472&amp;","&amp;G1472&amp;",,,,,""D=1"")")</f>
        <v>#N/A</v>
      </c>
      <c r="S1472" t="e">
        <f t="shared" si="156"/>
        <v>#N/A</v>
      </c>
      <c r="T1472" s="1" t="e" cm="1">
        <f t="array" ref="T1472">_xll.FDS($A1472,"FF_TAX_CF(ANN_R,"&amp;AE1472&amp;","&amp;AF1472&amp;",,,USD)")</f>
        <v>#N/A</v>
      </c>
      <c r="U1472" s="1" cm="1">
        <f t="array" ref="U1472">_xll.FDS($A1472,"FF_TAX_CF(ANN_R,"&amp;AG1472&amp;","&amp;AH1472&amp;",,,USD)")</f>
        <v>9577</v>
      </c>
      <c r="V1472" s="1" cm="1">
        <f t="array" ref="V1472">_xll.FDS(A1472,"FF_TAX_CF(ANN_R,"&amp;AI1472&amp;","&amp;AJ1472&amp;",,,USD)")</f>
        <v>4432</v>
      </c>
      <c r="W1472" s="1" cm="1">
        <f t="array" ref="W1472">_xll.FDS(A1472,"FF_TAX_CF(ANN_R,"&amp;AK1472&amp;","&amp;AL1472&amp;",,,USD)")</f>
        <v>2213</v>
      </c>
      <c r="X1472" s="1" cm="1">
        <f t="array" ref="X1472">_xll.FDS(A1472,"FF_TAX_CF(ANN_R,"&amp;F1472&amp;","&amp;G1472&amp;",,,USD)")</f>
        <v>3583</v>
      </c>
      <c r="Y1472" s="1" cm="1">
        <f t="array" ref="Y1472">_xll.FDS($A1472,"FF_PTX_INC(ANN_R,"&amp;AE1472&amp;","&amp;AF1472&amp;",,,USD)")</f>
        <v>28240</v>
      </c>
      <c r="Z1472" s="1" cm="1">
        <f t="array" ref="Z1472">_xll.FDS($A1472,"FF_PTX_INC(ANN_R,"&amp;AG1472&amp;","&amp;AH1472&amp;",,,USD)")</f>
        <v>20986</v>
      </c>
      <c r="AA1472" s="1" cm="1">
        <f t="array" ref="AA1472">_xll.FDS(A1472,"FF_PTX_INC(ANN_R,"&amp;AI1472&amp;","&amp;AJ1472&amp;",,,USD)")</f>
        <v>20594</v>
      </c>
      <c r="AB1472" s="1" cm="1">
        <f t="array" ref="AB1472">_xll.FDS(A1472,"FF_PTX_INC(ANN_R,"&amp;AK1472&amp;","&amp;AL1472&amp;",,,USD)")</f>
        <v>19623</v>
      </c>
      <c r="AC1472" s="1" cm="1">
        <f t="array" ref="AC1472">_xll.FDS(A1472,"FF_PTX_INC(ANN_R,"&amp;F1472&amp;","&amp;G1472&amp;",,,USD)")</f>
        <v>22733</v>
      </c>
      <c r="AE1472" s="6">
        <f t="shared" si="157"/>
        <v>42005</v>
      </c>
      <c r="AF1472" s="6">
        <f t="shared" si="158"/>
        <v>42369</v>
      </c>
      <c r="AG1472" s="6">
        <f t="shared" si="159"/>
        <v>42370</v>
      </c>
      <c r="AH1472" s="6">
        <f t="shared" si="160"/>
        <v>42735</v>
      </c>
      <c r="AI1472" s="6">
        <f>DATE(YEAR(F1472)+AO1472,MONTH(F1472),DAY(F1472))</f>
        <v>42736</v>
      </c>
      <c r="AJ1472" s="6">
        <f>DATE(YEAR(G1472)+AO1472,MONTH(G1472),DAY(G1472))</f>
        <v>43100</v>
      </c>
      <c r="AK1472" s="6">
        <f>DATE(YEAR(F1472)+AP1472,MONTH(F1472),DAY(F1472))</f>
        <v>43101</v>
      </c>
      <c r="AL1472" s="6">
        <f>DATE(YEAR(G1472)+AP1472,MONTH(G1472),DAY(G1472))</f>
        <v>43465</v>
      </c>
      <c r="AM1472" s="8">
        <v>-4</v>
      </c>
      <c r="AN1472" s="8">
        <v>-3</v>
      </c>
      <c r="AO1472">
        <v>-2</v>
      </c>
      <c r="AP1472">
        <v>-1</v>
      </c>
      <c r="AQ1472" cm="1">
        <f t="array" ref="AQ1472">_xll.FDS(A1472,"FF_DEBT_LT(ANN_R,"&amp;F1472&amp;","&amp;G1472&amp;")")</f>
        <v>119105</v>
      </c>
      <c r="AR1472" t="e" cm="1">
        <f t="array" ref="AR1472">_xll.FDS(A1472,"FF_RD_EXP(ANN_R,"&amp;F1472&amp;","&amp;G1472&amp;")")</f>
        <v>#N/A</v>
      </c>
      <c r="AS1472" cm="1">
        <f t="array" ref="AS1472">_xll.FDS(A1472,"FF_PTX_INC_FOR(ANN_R,"&amp;F1472&amp;","&amp;G1472&amp;")")</f>
        <v>1078</v>
      </c>
      <c r="AT1472" cm="1">
        <f t="array" ref="AT1472">_xll.FDS(A1472,"FF_MKT_VAL_PUBLIC(ANN_R,"&amp;[1]sample_report!E1472&amp;")")</f>
        <v>253884.23368021499</v>
      </c>
    </row>
    <row r="1473" spans="1:46" hidden="1" x14ac:dyDescent="0.25">
      <c r="A1473" t="s">
        <v>594</v>
      </c>
      <c r="B1473" t="s">
        <v>595</v>
      </c>
      <c r="C1473" t="s">
        <v>502</v>
      </c>
      <c r="D1473" t="str" cm="1">
        <f t="array" ref="D1473">_xll.FDS(A1473,"FF_MAJOR_IND_NAME")</f>
        <v>UTILITIES</v>
      </c>
      <c r="E1473">
        <v>2019</v>
      </c>
      <c r="F1473" s="4">
        <f t="shared" si="154"/>
        <v>43466</v>
      </c>
      <c r="G1473" s="4">
        <f t="shared" si="155"/>
        <v>43830</v>
      </c>
      <c r="H1473" s="3"/>
      <c r="I1473" s="1" cm="1">
        <f t="array" ref="I1473">_xll.FDS(A1473,"FF_PTX_INC(ANN_R,"&amp;F1473&amp;","&amp;G1473&amp;",,,USD)")</f>
        <v>4603</v>
      </c>
      <c r="J1473" s="1" cm="1">
        <f t="array" ref="J1473">_xll.FDS(A1473,"FF_MKT_VAL(ANN_R,"&amp;F1473&amp;","&amp;G1473&amp;",,,USD)")</f>
        <v>67198.521468000006</v>
      </c>
      <c r="K1473" s="1" cm="1">
        <f t="array" ref="K1473">_xll.FDS(A1473,"FF_SHLDRS_EQ(ANN_R,"&amp;F1473&amp;","&amp;G1473&amp;",,,USD)")</f>
        <v>28789</v>
      </c>
      <c r="L1473" s="1" cm="1">
        <f t="array" ref="L1473">_xll.FDS(A1473,"FF_ASSETS(ANN_R,"&amp;F1473&amp;","&amp;G1473&amp;",,,USD)")</f>
        <v>86921</v>
      </c>
      <c r="M1473" s="1" cm="1">
        <f t="array" ref="M1473">_xll.FDS(A1473,"FF_TAX_CF(ANN_R,"&amp;F1473&amp;","&amp;G1473&amp;",,,USD)")</f>
        <v>88</v>
      </c>
      <c r="N1473" s="1" cm="1">
        <f t="array" ref="N1473">_xll.FDS(A1473,"FF_INC_TAX(ANN_R,"&amp;F1473&amp;","&amp;G1473&amp;",,,USD)")</f>
        <v>1135</v>
      </c>
      <c r="O1473" s="1" cm="1">
        <f t="array" ref="O1473">_xll.FDS(A1473,"FF_NET_INC(ANN_R,"&amp;F1473&amp;","&amp;G1473&amp;")")</f>
        <v>3468</v>
      </c>
      <c r="P1473" s="1" cm="1">
        <f t="array" ref="P1473">_xll.FDS(A1473,"FF_ROA(ANN_R,"&amp;F1473&amp;","&amp;G1473&amp;")")</f>
        <v>4.2521625581637696</v>
      </c>
      <c r="Q1473" cm="1">
        <f t="array" ref="Q1473">_xll.FDS(A1473,"FF_TAX_RATE(ANN_R,"&amp;F1473&amp;","&amp;G1473&amp;")")</f>
        <v>24.657831848794299</v>
      </c>
      <c r="R1473" t="e" cm="1">
        <f t="array" ref="R1473">_xll.FDS(A1473,"FF_TAX_REFUND(ANN_R,"&amp;F1473&amp;","&amp;G1473&amp;",,,,,""D=1"")")</f>
        <v>#N/A</v>
      </c>
      <c r="S1473">
        <f t="shared" si="156"/>
        <v>1.6615507807286801E-2</v>
      </c>
      <c r="T1473" s="1" cm="1">
        <f t="array" ref="T1473">_xll.FDS($A1473,"FF_TAX_CF(ANN_R,"&amp;AE1473&amp;","&amp;AF1473&amp;",,,USD)")</f>
        <v>54</v>
      </c>
      <c r="U1473" s="1" cm="1">
        <f t="array" ref="U1473">_xll.FDS($A1473,"FF_TAX_CF(ANN_R,"&amp;AG1473&amp;","&amp;AH1473&amp;",,,USD)")</f>
        <v>25</v>
      </c>
      <c r="V1473" s="1" cm="1">
        <f t="array" ref="V1473">_xll.FDS(A1473,"FF_TAX_CF(ANN_R,"&amp;AI1473&amp;","&amp;AJ1473&amp;",,,USD)")</f>
        <v>31</v>
      </c>
      <c r="W1473" s="1" cm="1">
        <f t="array" ref="W1473">_xll.FDS(A1473,"FF_TAX_CF(ANN_R,"&amp;AK1473&amp;","&amp;AL1473&amp;",,,USD)")</f>
        <v>51</v>
      </c>
      <c r="X1473" s="1" cm="1">
        <f t="array" ref="X1473">_xll.FDS(A1473,"FF_TAX_CF(ANN_R,"&amp;F1473&amp;","&amp;G1473&amp;",,,USD)")</f>
        <v>88</v>
      </c>
      <c r="Y1473" s="1" cm="1">
        <f t="array" ref="Y1473">_xll.FDS($A1473,"FF_PTX_INC(ANN_R,"&amp;AE1473&amp;","&amp;AF1473&amp;",,,USD)")</f>
        <v>978</v>
      </c>
      <c r="Z1473" s="1" cm="1">
        <f t="array" ref="Z1473">_xll.FDS($A1473,"FF_PTX_INC(ANN_R,"&amp;AG1473&amp;","&amp;AH1473&amp;",,,USD)")</f>
        <v>2327</v>
      </c>
      <c r="AA1473" s="1" cm="1">
        <f t="array" ref="AA1473">_xll.FDS(A1473,"FF_PTX_INC(ANN_R,"&amp;AI1473&amp;","&amp;AJ1473&amp;",,,USD)")</f>
        <v>3161</v>
      </c>
      <c r="AB1473" s="1" cm="1">
        <f t="array" ref="AB1473">_xll.FDS(A1473,"FF_PTX_INC(ANN_R,"&amp;AK1473&amp;","&amp;AL1473&amp;",,,USD)")</f>
        <v>3917</v>
      </c>
      <c r="AC1473" s="1" cm="1">
        <f t="array" ref="AC1473">_xll.FDS(A1473,"FF_PTX_INC(ANN_R,"&amp;F1473&amp;","&amp;G1473&amp;",,,USD)")</f>
        <v>4603</v>
      </c>
      <c r="AE1473" s="6">
        <f t="shared" si="157"/>
        <v>42005</v>
      </c>
      <c r="AF1473" s="6">
        <f t="shared" si="158"/>
        <v>42369</v>
      </c>
      <c r="AG1473" s="6">
        <f t="shared" si="159"/>
        <v>42370</v>
      </c>
      <c r="AH1473" s="6">
        <f t="shared" si="160"/>
        <v>42735</v>
      </c>
      <c r="AI1473" s="6">
        <f>DATE(YEAR(F1473)+AO1473,MONTH(F1473),DAY(F1473))</f>
        <v>42736</v>
      </c>
      <c r="AJ1473" s="6">
        <f>DATE(YEAR(G1473)+AO1473,MONTH(G1473),DAY(G1473))</f>
        <v>43100</v>
      </c>
      <c r="AK1473" s="6">
        <f>DATE(YEAR(F1473)+AP1473,MONTH(F1473),DAY(F1473))</f>
        <v>43101</v>
      </c>
      <c r="AL1473" s="6">
        <f>DATE(YEAR(G1473)+AP1473,MONTH(G1473),DAY(G1473))</f>
        <v>43465</v>
      </c>
      <c r="AM1473" s="8">
        <v>-4</v>
      </c>
      <c r="AN1473" s="8">
        <v>-3</v>
      </c>
      <c r="AO1473">
        <v>-2</v>
      </c>
      <c r="AP1473">
        <v>-1</v>
      </c>
      <c r="AQ1473" cm="1">
        <f t="array" ref="AQ1473">_xll.FDS(A1473,"FF_DEBT_LT(ANN_R,"&amp;F1473&amp;","&amp;G1473&amp;")")</f>
        <v>39065</v>
      </c>
      <c r="AR1473" t="e" cm="1">
        <f t="array" ref="AR1473">_xll.FDS(A1473,"FF_RD_EXP(ANN_R,"&amp;F1473&amp;","&amp;G1473&amp;")")</f>
        <v>#N/A</v>
      </c>
      <c r="AS1473" cm="1">
        <f t="array" ref="AS1473">_xll.FDS(A1473,"FF_PTX_INC_FOR(ANN_R,"&amp;F1473&amp;","&amp;G1473&amp;")")</f>
        <v>46</v>
      </c>
      <c r="AT1473" cm="1">
        <f t="array" ref="AT1473">_xll.FDS(A1473,"FF_MKT_VAL_PUBLIC(ANN_R,"&amp;[1]sample_report!E1473&amp;")")</f>
        <v>24554.138148842801</v>
      </c>
    </row>
    <row r="1474" spans="1:46" hidden="1" x14ac:dyDescent="0.25">
      <c r="A1474" t="s">
        <v>667</v>
      </c>
      <c r="B1474" t="s">
        <v>668</v>
      </c>
      <c r="C1474" t="s">
        <v>502</v>
      </c>
      <c r="D1474" t="str" cm="1">
        <f t="array" ref="D1474">_xll.FDS(A1474,"FF_MAJOR_IND_NAME")</f>
        <v>UTILITIES</v>
      </c>
      <c r="E1474">
        <v>2019</v>
      </c>
      <c r="F1474" s="4">
        <f t="shared" ref="F1474:F1501" si="161">DATE(E1474,1,1)</f>
        <v>43466</v>
      </c>
      <c r="G1474" s="4">
        <f t="shared" ref="G1474:G1501" si="162">DATE(E1474,12,31)</f>
        <v>43830</v>
      </c>
      <c r="H1474" s="3"/>
      <c r="I1474" s="1" cm="1">
        <f t="array" ref="I1474">_xll.FDS(A1474,"FF_PTX_INC(ANN_R,"&amp;F1474&amp;","&amp;G1474&amp;",,,USD)")</f>
        <v>1001</v>
      </c>
      <c r="J1474" s="1" cm="1">
        <f t="array" ref="J1474">_xll.FDS(A1474,"FF_MKT_VAL(ANN_R,"&amp;F1474&amp;","&amp;G1474&amp;",,,USD)")</f>
        <v>27474.37</v>
      </c>
      <c r="K1474" s="1" cm="1">
        <f t="array" ref="K1474">_xll.FDS(A1474,"FF_SHLDRS_EQ(ANN_R,"&amp;F1474&amp;","&amp;G1474&amp;",,,USD)")</f>
        <v>-700</v>
      </c>
      <c r="L1474" s="1" cm="1">
        <f t="array" ref="L1474">_xll.FDS(A1474,"FF_ASSETS(ANN_R,"&amp;F1474&amp;","&amp;G1474&amp;",,,USD)")</f>
        <v>10642</v>
      </c>
      <c r="M1474" s="1" cm="1">
        <f t="array" ref="M1474">_xll.FDS(A1474,"FF_TAX_CF(ANN_R,"&amp;F1474&amp;","&amp;G1474&amp;",,,USD)")</f>
        <v>138</v>
      </c>
      <c r="N1474" s="1" cm="1">
        <f t="array" ref="N1474">_xll.FDS(A1474,"FF_INC_TAX(ANN_R,"&amp;F1474&amp;","&amp;G1474&amp;",,,USD)")</f>
        <v>130</v>
      </c>
      <c r="O1474" s="1" cm="1">
        <f t="array" ref="O1474">_xll.FDS(A1474,"FF_NET_INC(ANN_R,"&amp;F1474&amp;","&amp;G1474&amp;")")</f>
        <v>868</v>
      </c>
      <c r="P1474" s="1" cm="1">
        <f t="array" ref="P1474">_xll.FDS(A1474,"FF_ROA(ANN_R,"&amp;F1474&amp;","&amp;G1474&amp;")")</f>
        <v>8.6579222981397397</v>
      </c>
      <c r="Q1474" cm="1">
        <f t="array" ref="Q1474">_xll.FDS(A1474,"FF_TAX_RATE(ANN_R,"&amp;F1474&amp;","&amp;G1474&amp;")")</f>
        <v>12.987012987012999</v>
      </c>
      <c r="R1474" t="e" cm="1">
        <f t="array" ref="R1474">_xll.FDS(A1474,"FF_TAX_REFUND(ANN_R,"&amp;F1474&amp;","&amp;G1474&amp;",,,,,""D=1"")")</f>
        <v>#N/A</v>
      </c>
      <c r="S1474">
        <f t="shared" si="156"/>
        <v>0.11133603238866396</v>
      </c>
      <c r="T1474" s="1" cm="1">
        <f t="array" ref="T1474">_xll.FDS($A1474,"FF_TAX_CF(ANN_R,"&amp;AE1474&amp;","&amp;AF1474&amp;",,,USD)")</f>
        <v>105</v>
      </c>
      <c r="U1474" s="1" cm="1">
        <f t="array" ref="U1474">_xll.FDS($A1474,"FF_TAX_CF(ANN_R,"&amp;AG1474&amp;","&amp;AH1474&amp;",,,USD)")</f>
        <v>66</v>
      </c>
      <c r="V1474" s="1" cm="1">
        <f t="array" ref="V1474">_xll.FDS(A1474,"FF_TAX_CF(ANN_R,"&amp;AI1474&amp;","&amp;AJ1474&amp;",,,USD)")</f>
        <v>122</v>
      </c>
      <c r="W1474" s="1" cm="1">
        <f t="array" ref="W1474">_xll.FDS(A1474,"FF_TAX_CF(ANN_R,"&amp;AK1474&amp;","&amp;AL1474&amp;",,,USD)")</f>
        <v>119</v>
      </c>
      <c r="X1474" s="1" cm="1">
        <f t="array" ref="X1474">_xll.FDS(A1474,"FF_TAX_CF(ANN_R,"&amp;F1474&amp;","&amp;G1474&amp;",,,USD)")</f>
        <v>138</v>
      </c>
      <c r="Y1474" s="1" cm="1">
        <f t="array" ref="Y1474">_xll.FDS($A1474,"FF_PTX_INC(ANN_R,"&amp;AE1474&amp;","&amp;AF1474&amp;",,,USD)")</f>
        <v>917</v>
      </c>
      <c r="Z1474" s="1" cm="1">
        <f t="array" ref="Z1474">_xll.FDS($A1474,"FF_PTX_INC(ANN_R,"&amp;AG1474&amp;","&amp;AH1474&amp;",,,USD)")</f>
        <v>844</v>
      </c>
      <c r="AA1474" s="1" cm="1">
        <f t="array" ref="AA1474">_xll.FDS(A1474,"FF_PTX_INC(ANN_R,"&amp;AI1474&amp;","&amp;AJ1474&amp;",,,USD)")</f>
        <v>1076</v>
      </c>
      <c r="AB1474" s="1" cm="1">
        <f t="array" ref="AB1474">_xll.FDS(A1474,"FF_PTX_INC(ANN_R,"&amp;AK1474&amp;","&amp;AL1474&amp;",,,USD)")</f>
        <v>1102</v>
      </c>
      <c r="AC1474" s="1" cm="1">
        <f t="array" ref="AC1474">_xll.FDS(A1474,"FF_PTX_INC(ANN_R,"&amp;F1474&amp;","&amp;G1474&amp;",,,USD)")</f>
        <v>1001</v>
      </c>
      <c r="AE1474" s="6">
        <f t="shared" si="157"/>
        <v>42005</v>
      </c>
      <c r="AF1474" s="6">
        <f t="shared" si="158"/>
        <v>42369</v>
      </c>
      <c r="AG1474" s="6">
        <f t="shared" si="159"/>
        <v>42370</v>
      </c>
      <c r="AH1474" s="6">
        <f t="shared" si="160"/>
        <v>42735</v>
      </c>
      <c r="AI1474" s="6">
        <f>DATE(YEAR(F1474)+AO1474,MONTH(F1474),DAY(F1474))</f>
        <v>42736</v>
      </c>
      <c r="AJ1474" s="6">
        <f>DATE(YEAR(G1474)+AO1474,MONTH(G1474),DAY(G1474))</f>
        <v>43100</v>
      </c>
      <c r="AK1474" s="6">
        <f>DATE(YEAR(F1474)+AP1474,MONTH(F1474),DAY(F1474))</f>
        <v>43101</v>
      </c>
      <c r="AL1474" s="6">
        <f>DATE(YEAR(G1474)+AP1474,MONTH(G1474),DAY(G1474))</f>
        <v>43465</v>
      </c>
      <c r="AM1474" s="8">
        <v>-4</v>
      </c>
      <c r="AN1474" s="8">
        <v>-3</v>
      </c>
      <c r="AO1474">
        <v>-2</v>
      </c>
      <c r="AP1474">
        <v>-1</v>
      </c>
      <c r="AQ1474" cm="1">
        <f t="array" ref="AQ1474">_xll.FDS(A1474,"FF_DEBT_LT(ANN_R,"&amp;F1474&amp;","&amp;G1474&amp;")")</f>
        <v>5610</v>
      </c>
      <c r="AR1474" cm="1">
        <f t="array" ref="AR1474">_xll.FDS(A1474,"FF_RD_EXP(ANN_R,"&amp;F1474&amp;","&amp;G1474&amp;")")</f>
        <v>687</v>
      </c>
      <c r="AS1474" cm="1">
        <f t="array" ref="AS1474">_xll.FDS(A1474,"FF_PTX_INC_FOR(ANN_R,"&amp;F1474&amp;","&amp;G1474&amp;")")</f>
        <v>287</v>
      </c>
      <c r="AT1474" cm="1">
        <f t="array" ref="AT1474">_xll.FDS(A1474,"FF_MKT_VAL_PUBLIC(ANN_R,"&amp;[1]sample_report!E1474&amp;")")</f>
        <v>27362.98890402</v>
      </c>
    </row>
    <row r="1475" spans="1:46" hidden="1" x14ac:dyDescent="0.25">
      <c r="A1475" t="s">
        <v>756</v>
      </c>
      <c r="B1475" t="s">
        <v>1413</v>
      </c>
      <c r="C1475" t="s">
        <v>502</v>
      </c>
      <c r="D1475" t="str" cm="1">
        <f t="array" ref="D1475">_xll.FDS(A1475,"FF_MAJOR_IND_NAME")</f>
        <v>UTILITIES</v>
      </c>
      <c r="E1475">
        <v>2019</v>
      </c>
      <c r="F1475" s="4">
        <f t="shared" si="161"/>
        <v>43466</v>
      </c>
      <c r="G1475" s="4">
        <f t="shared" si="162"/>
        <v>43830</v>
      </c>
      <c r="H1475" s="3"/>
      <c r="I1475" s="1" cm="1">
        <f t="array" ref="I1475">_xll.FDS(A1475,"FF_PTX_INC(ANN_R,"&amp;F1475&amp;","&amp;G1475&amp;",,,USD)")</f>
        <v>155.15799999999999</v>
      </c>
      <c r="J1475" s="1" cm="1">
        <f t="array" ref="J1475">_xll.FDS(A1475,"FF_MKT_VAL(ANN_R,"&amp;F1475&amp;","&amp;G1475&amp;",,,USD)")</f>
        <v>22874.10519975</v>
      </c>
      <c r="K1475" s="1" cm="1">
        <f t="array" ref="K1475">_xll.FDS(A1475,"FF_SHLDRS_EQ(ANN_R,"&amp;F1475&amp;","&amp;G1475&amp;",,,USD)")</f>
        <v>10667.946</v>
      </c>
      <c r="L1475" s="1" cm="1">
        <f t="array" ref="L1475">_xll.FDS(A1475,"FF_ASSETS(ANN_R,"&amp;F1475&amp;","&amp;G1475&amp;",,,USD)")</f>
        <v>12256.342000000001</v>
      </c>
      <c r="M1475" s="1" cm="1">
        <f t="array" ref="M1475">_xll.FDS(A1475,"FF_TAX_CF(ANN_R,"&amp;F1475&amp;","&amp;G1475&amp;",,,USD)")</f>
        <v>-5.0000000000000001E-3</v>
      </c>
      <c r="N1475" s="1" cm="1">
        <f t="array" ref="N1475">_xll.FDS(A1475,"FF_INC_TAX(ANN_R,"&amp;F1475&amp;","&amp;G1475&amp;",,,USD)")</f>
        <v>37.942</v>
      </c>
      <c r="O1475" s="1" cm="1">
        <f t="array" ref="O1475">_xll.FDS(A1475,"FF_NET_INC(ANN_R,"&amp;F1475&amp;","&amp;G1475&amp;")")</f>
        <v>117.21599999999999</v>
      </c>
      <c r="P1475" s="1" cm="1">
        <f t="array" ref="P1475">_xll.FDS(A1475,"FF_ROA(ANN_R,"&amp;F1475&amp;","&amp;G1475&amp;")")</f>
        <v>0.96038907162512599</v>
      </c>
      <c r="Q1475" cm="1">
        <f t="array" ref="Q1475">_xll.FDS(A1475,"FF_TAX_RATE(ANN_R,"&amp;F1475&amp;","&amp;G1475&amp;")")</f>
        <v>24.453782595805599</v>
      </c>
      <c r="R1475" cm="1">
        <f t="array" ref="R1475">_xll.FDS(A1475,"FF_TAX_REFUND(ANN_R,"&amp;F1475&amp;","&amp;G1475&amp;",,,,,""D=1"")")</f>
        <v>5.0000000000000001E-3</v>
      </c>
      <c r="S1475">
        <f t="shared" ref="S1475:S1501" si="163">SUM(T1475:X1475)/SUM(Y1475:AC1475)</f>
        <v>-1.5711928002472187E-3</v>
      </c>
      <c r="T1475" s="1" cm="1">
        <f t="array" ref="T1475">_xll.FDS($A1475,"FF_TAX_CF(ANN_R,"&amp;AE1475&amp;","&amp;AF1475&amp;",,,USD)")</f>
        <v>5.4850000000000003</v>
      </c>
      <c r="U1475" s="1" cm="1">
        <f t="array" ref="U1475">_xll.FDS($A1475,"FF_TAX_CF(ANN_R,"&amp;AG1475&amp;","&amp;AH1475&amp;",,,USD)")</f>
        <v>-9.41</v>
      </c>
      <c r="V1475" s="1" cm="1">
        <f t="array" ref="V1475">_xll.FDS(A1475,"FF_TAX_CF(ANN_R,"&amp;AI1475&amp;","&amp;AJ1475&amp;",,,USD)")</f>
        <v>-1.7869999999999999</v>
      </c>
      <c r="W1475" s="1" cm="1">
        <f t="array" ref="W1475">_xll.FDS(A1475,"FF_TAX_CF(ANN_R,"&amp;AK1475&amp;","&amp;AL1475&amp;",,,USD)")</f>
        <v>-0.73</v>
      </c>
      <c r="X1475" s="1" cm="1">
        <f t="array" ref="X1475">_xll.FDS(A1475,"FF_TAX_CF(ANN_R,"&amp;F1475&amp;","&amp;G1475&amp;",,,USD)")</f>
        <v>-5.0000000000000001E-3</v>
      </c>
      <c r="Y1475" s="1" cm="1">
        <f t="array" ref="Y1475">_xll.FDS($A1475,"FF_PTX_INC(ANN_R,"&amp;AE1475&amp;","&amp;AF1475&amp;",,,USD)")</f>
        <v>-70.055000000000007</v>
      </c>
      <c r="Z1475" s="1" cm="1">
        <f t="array" ref="Z1475">_xll.FDS($A1475,"FF_PTX_INC(ANN_R,"&amp;AG1475&amp;","&amp;AH1475&amp;",,,USD)")</f>
        <v>1475.672</v>
      </c>
      <c r="AA1475" s="1" cm="1">
        <f t="array" ref="AA1475">_xll.FDS(A1475,"FF_PTX_INC(ANN_R,"&amp;AI1475&amp;","&amp;AJ1475&amp;",,,USD)")</f>
        <v>2450.6</v>
      </c>
      <c r="AB1475" s="1" cm="1">
        <f t="array" ref="AB1475">_xll.FDS(A1475,"FF_PTX_INC(ANN_R,"&amp;AK1475&amp;","&amp;AL1475&amp;",,,USD)")</f>
        <v>91.876999999999995</v>
      </c>
      <c r="AC1475" s="1" cm="1">
        <f t="array" ref="AC1475">_xll.FDS(A1475,"FF_PTX_INC(ANN_R,"&amp;F1475&amp;","&amp;G1475&amp;",,,USD)")</f>
        <v>155.15799999999999</v>
      </c>
      <c r="AE1475" s="6">
        <f t="shared" ref="AE1475:AE1501" si="164">DATE(YEAR($F1475)+AM1475,MONTH($F1475),DAY($F1475))</f>
        <v>42005</v>
      </c>
      <c r="AF1475" s="6">
        <f t="shared" ref="AF1475:AF1501" si="165">DATE(YEAR($G1475)+AM1475,MONTH($G1475),DAY($G1475))</f>
        <v>42369</v>
      </c>
      <c r="AG1475" s="6">
        <f t="shared" ref="AG1475:AG1501" si="166">DATE(YEAR($F1475)+AN1475,MONTH($F1475),DAY($F1475))</f>
        <v>42370</v>
      </c>
      <c r="AH1475" s="6">
        <f t="shared" ref="AH1475:AH1501" si="167">DATE(YEAR($G1475)+AN1475,MONTH($G1475),DAY($G1475))</f>
        <v>42735</v>
      </c>
      <c r="AI1475" s="6">
        <f>DATE(YEAR(F1475)+AO1475,MONTH(F1475),DAY(F1475))</f>
        <v>42736</v>
      </c>
      <c r="AJ1475" s="6">
        <f>DATE(YEAR(G1475)+AO1475,MONTH(G1475),DAY(G1475))</f>
        <v>43100</v>
      </c>
      <c r="AK1475" s="6">
        <f>DATE(YEAR(F1475)+AP1475,MONTH(F1475),DAY(F1475))</f>
        <v>43101</v>
      </c>
      <c r="AL1475" s="6">
        <f>DATE(YEAR(G1475)+AP1475,MONTH(G1475),DAY(G1475))</f>
        <v>43465</v>
      </c>
      <c r="AM1475" s="8">
        <v>-4</v>
      </c>
      <c r="AN1475" s="8">
        <v>-3</v>
      </c>
      <c r="AO1475">
        <v>-2</v>
      </c>
      <c r="AP1475">
        <v>-1</v>
      </c>
      <c r="AQ1475" cm="1">
        <f t="array" ref="AQ1475">_xll.FDS(A1475,"FF_DEBT_LT(ANN_R,"&amp;F1475&amp;","&amp;G1475&amp;")")</f>
        <v>572.94399999999996</v>
      </c>
      <c r="AR1475" t="e" cm="1">
        <f t="array" ref="AR1475">_xll.FDS(A1475,"FF_RD_EXP(ANN_R,"&amp;F1475&amp;","&amp;G1475&amp;")")</f>
        <v>#N/A</v>
      </c>
      <c r="AS1475" t="e" cm="1">
        <f t="array" ref="AS1475">_xll.FDS(A1475,"FF_PTX_INC_FOR(ANN_R,"&amp;F1475&amp;","&amp;G1475&amp;")")</f>
        <v>#N/A</v>
      </c>
      <c r="AT1475" cm="1">
        <f t="array" ref="AT1475">_xll.FDS(A1475,"FF_MKT_VAL_PUBLIC(ANN_R,"&amp;[1]sample_report!E1475&amp;")")</f>
        <v>13263.8665088083</v>
      </c>
    </row>
    <row r="1476" spans="1:46" hidden="1" x14ac:dyDescent="0.25">
      <c r="A1476" t="s">
        <v>890</v>
      </c>
      <c r="B1476" t="s">
        <v>891</v>
      </c>
      <c r="C1476" t="s">
        <v>502</v>
      </c>
      <c r="D1476" t="str" cm="1">
        <f t="array" ref="D1476">_xll.FDS(A1476,"FF_MAJOR_IND_NAME")</f>
        <v>UTILITIES</v>
      </c>
      <c r="E1476">
        <v>2019</v>
      </c>
      <c r="F1476" s="4">
        <f t="shared" si="161"/>
        <v>43466</v>
      </c>
      <c r="G1476" s="4">
        <f t="shared" si="162"/>
        <v>43830</v>
      </c>
      <c r="H1476" s="3"/>
      <c r="I1476" s="1" cm="1">
        <f t="array" ref="I1476">_xll.FDS(A1476,"FF_PTX_INC(ANN_R,"&amp;F1476&amp;","&amp;G1476&amp;",,,USD)")</f>
        <v>-4766</v>
      </c>
      <c r="J1476" s="1" cm="1">
        <f t="array" ref="J1476">_xll.FDS(A1476,"FF_MKT_VAL(ANN_R,"&amp;F1476&amp;","&amp;G1476&amp;",,,USD)")</f>
        <v>14399.66618</v>
      </c>
      <c r="K1476" s="1" cm="1">
        <f t="array" ref="K1476">_xll.FDS(A1476,"FF_SHLDRS_EQ(ANN_R,"&amp;F1476&amp;","&amp;G1476&amp;",,,USD)")</f>
        <v>13470</v>
      </c>
      <c r="L1476" s="1" cm="1">
        <f t="array" ref="L1476">_xll.FDS(A1476,"FF_ASSETS(ANN_R,"&amp;F1476&amp;","&amp;G1476&amp;",,,USD)")</f>
        <v>64742</v>
      </c>
      <c r="M1476" s="1" cm="1">
        <f t="array" ref="M1476">_xll.FDS(A1476,"FF_TAX_CF(ANN_R,"&amp;F1476&amp;","&amp;G1476&amp;",,,USD)")</f>
        <v>-34</v>
      </c>
      <c r="N1476" s="1" cm="1">
        <f t="array" ref="N1476">_xll.FDS(A1476,"FF_INC_TAX(ANN_R,"&amp;F1476&amp;","&amp;G1476&amp;",,,USD)")</f>
        <v>503</v>
      </c>
      <c r="O1476" s="1" cm="1">
        <f t="array" ref="O1476">_xll.FDS(A1476,"FF_NET_INC(ANN_R,"&amp;F1476&amp;","&amp;G1476&amp;")")</f>
        <v>-5269</v>
      </c>
      <c r="P1476" s="1" cm="1">
        <f t="array" ref="P1476">_xll.FDS(A1476,"FF_ROA(ANN_R,"&amp;F1476&amp;","&amp;G1476&amp;")")</f>
        <v>-7.8060415709862401</v>
      </c>
      <c r="Q1476" t="e" cm="1">
        <f t="array" ref="Q1476">_xll.FDS(A1476,"FF_TAX_RATE(ANN_R,"&amp;F1476&amp;","&amp;G1476&amp;")")</f>
        <v>#N/A</v>
      </c>
      <c r="R1476" cm="1">
        <f t="array" ref="R1476">_xll.FDS(A1476,"FF_TAX_REFUND(ANN_R,"&amp;F1476&amp;","&amp;G1476&amp;",,,,,""D=1"")")</f>
        <v>34</v>
      </c>
      <c r="S1476">
        <f t="shared" si="163"/>
        <v>-4.170286707211121E-2</v>
      </c>
      <c r="T1476" s="1" cm="1">
        <f t="array" ref="T1476">_xll.FDS($A1476,"FF_TAX_CF(ANN_R,"&amp;AE1476&amp;","&amp;AF1476&amp;",,,USD)")</f>
        <v>63</v>
      </c>
      <c r="U1476" s="1" cm="1">
        <f t="array" ref="U1476">_xll.FDS($A1476,"FF_TAX_CF(ANN_R,"&amp;AG1476&amp;","&amp;AH1476&amp;",,,USD)")</f>
        <v>397</v>
      </c>
      <c r="V1476" s="1" cm="1">
        <f t="array" ref="V1476">_xll.FDS(A1476,"FF_TAX_CF(ANN_R,"&amp;AI1476&amp;","&amp;AJ1476&amp;",,,USD)")</f>
        <v>392</v>
      </c>
      <c r="W1476" s="1" cm="1">
        <f t="array" ref="W1476">_xll.FDS(A1476,"FF_TAX_CF(ANN_R,"&amp;AK1476&amp;","&amp;AL1476&amp;",,,USD)")</f>
        <v>-674</v>
      </c>
      <c r="X1476" s="1" cm="1">
        <f t="array" ref="X1476">_xll.FDS(A1476,"FF_TAX_CF(ANN_R,"&amp;F1476&amp;","&amp;G1476&amp;",,,USD)")</f>
        <v>-34</v>
      </c>
      <c r="Y1476" s="1" cm="1">
        <f t="array" ref="Y1476">_xll.FDS($A1476,"FF_PTX_INC(ANN_R,"&amp;AE1476&amp;","&amp;AF1476&amp;",,,USD)")</f>
        <v>1316</v>
      </c>
      <c r="Z1476" s="1" cm="1">
        <f t="array" ref="Z1476">_xll.FDS($A1476,"FF_PTX_INC(ANN_R,"&amp;AG1476&amp;","&amp;AH1476&amp;",,,USD)")</f>
        <v>1020</v>
      </c>
      <c r="AA1476" s="1" cm="1">
        <f t="array" ref="AA1476">_xll.FDS(A1476,"FF_PTX_INC(ANN_R,"&amp;AI1476&amp;","&amp;AJ1476&amp;",,,USD)")</f>
        <v>540</v>
      </c>
      <c r="AB1476" s="1" cm="1">
        <f t="array" ref="AB1476">_xll.FDS(A1476,"FF_PTX_INC(ANN_R,"&amp;AK1476&amp;","&amp;AL1476&amp;",,,USD)")</f>
        <v>-1563</v>
      </c>
      <c r="AC1476" s="1" cm="1">
        <f t="array" ref="AC1476">_xll.FDS(A1476,"FF_PTX_INC(ANN_R,"&amp;F1476&amp;","&amp;G1476&amp;",,,USD)")</f>
        <v>-4766</v>
      </c>
      <c r="AE1476" s="6">
        <f t="shared" si="164"/>
        <v>42005</v>
      </c>
      <c r="AF1476" s="6">
        <f t="shared" si="165"/>
        <v>42369</v>
      </c>
      <c r="AG1476" s="6">
        <f t="shared" si="166"/>
        <v>42370</v>
      </c>
      <c r="AH1476" s="6">
        <f t="shared" si="167"/>
        <v>42735</v>
      </c>
      <c r="AI1476" s="6">
        <f>DATE(YEAR(F1476)+AO1476,MONTH(F1476),DAY(F1476))</f>
        <v>42736</v>
      </c>
      <c r="AJ1476" s="6">
        <f>DATE(YEAR(G1476)+AO1476,MONTH(G1476),DAY(G1476))</f>
        <v>43100</v>
      </c>
      <c r="AK1476" s="6">
        <f>DATE(YEAR(F1476)+AP1476,MONTH(F1476),DAY(F1476))</f>
        <v>43101</v>
      </c>
      <c r="AL1476" s="6">
        <f>DATE(YEAR(G1476)+AP1476,MONTH(G1476),DAY(G1476))</f>
        <v>43465</v>
      </c>
      <c r="AM1476" s="8">
        <v>-4</v>
      </c>
      <c r="AN1476" s="8">
        <v>-3</v>
      </c>
      <c r="AO1476">
        <v>-2</v>
      </c>
      <c r="AP1476">
        <v>-1</v>
      </c>
      <c r="AQ1476" cm="1">
        <f t="array" ref="AQ1476">_xll.FDS(A1476,"FF_DEBT_LT(ANN_R,"&amp;F1476&amp;","&amp;G1476&amp;")")</f>
        <v>33736</v>
      </c>
      <c r="AR1476" t="e" cm="1">
        <f t="array" ref="AR1476">_xll.FDS(A1476,"FF_RD_EXP(ANN_R,"&amp;F1476&amp;","&amp;G1476&amp;")")</f>
        <v>#N/A</v>
      </c>
      <c r="AS1476" t="e" cm="1">
        <f t="array" ref="AS1476">_xll.FDS(A1476,"FF_PTX_INC_FOR(ANN_R,"&amp;F1476&amp;","&amp;G1476&amp;")")</f>
        <v>#N/A</v>
      </c>
      <c r="AT1476" cm="1">
        <f t="array" ref="AT1476">_xll.FDS(A1476,"FF_MKT_VAL_PUBLIC(ANN_R,"&amp;[1]sample_report!E1476&amp;")")</f>
        <v>14292.6046619517</v>
      </c>
    </row>
    <row r="1477" spans="1:46" hidden="1" x14ac:dyDescent="0.25">
      <c r="A1477" t="s">
        <v>969</v>
      </c>
      <c r="B1477" t="s">
        <v>970</v>
      </c>
      <c r="C1477" t="s">
        <v>940</v>
      </c>
      <c r="D1477" t="str" cm="1">
        <f t="array" ref="D1477">_xll.FDS(A1477,"FF_MAJOR_IND_NAME")</f>
        <v>UTILITIES</v>
      </c>
      <c r="E1477">
        <v>2019</v>
      </c>
      <c r="F1477" s="4">
        <f t="shared" si="161"/>
        <v>43466</v>
      </c>
      <c r="G1477" s="4">
        <f t="shared" si="162"/>
        <v>43830</v>
      </c>
      <c r="H1477" s="3"/>
      <c r="I1477" s="1" cm="1">
        <f t="array" ref="I1477">_xll.FDS(A1477,"FF_PTX_INC(ANN_R,"&amp;F1477&amp;","&amp;G1477&amp;",,,USD)")</f>
        <v>8028.3704130649603</v>
      </c>
      <c r="J1477" s="1" cm="1">
        <f t="array" ref="J1477">_xll.FDS(A1477,"FF_MKT_VAL(ANN_R,"&amp;F1477&amp;","&amp;G1477&amp;",,,USD)")</f>
        <v>77569.847480940298</v>
      </c>
      <c r="K1477" s="1" cm="1">
        <f t="array" ref="K1477">_xll.FDS(A1477,"FF_SHLDRS_EQ(ANN_R,"&amp;F1477&amp;","&amp;G1477&amp;",,,USD)")</f>
        <v>35591.1056857109</v>
      </c>
      <c r="L1477" s="1" cm="1">
        <f t="array" ref="L1477">_xll.FDS(A1477,"FF_ASSETS(ANN_R,"&amp;F1477&amp;","&amp;G1477&amp;",,,USD)")</f>
        <v>207148.384440422</v>
      </c>
      <c r="M1477" s="1" cm="1">
        <f t="array" ref="M1477">_xll.FDS(A1477,"FF_TAX_CF(ANN_R,"&amp;F1477&amp;","&amp;G1477&amp;",,,USD)")</f>
        <v>848.39046049117997</v>
      </c>
      <c r="N1477" s="1" cm="1">
        <f t="array" ref="N1477">_xll.FDS(A1477,"FF_INC_TAX(ANN_R,"&amp;F1477&amp;","&amp;G1477&amp;",,,USD)")</f>
        <v>2229.5432682037399</v>
      </c>
      <c r="O1477" s="1" cm="1">
        <f t="array" ref="O1477">_xll.FDS(A1477,"FF_NET_INC(ANN_R,"&amp;F1477&amp;","&amp;G1477&amp;")")</f>
        <v>3867</v>
      </c>
      <c r="P1477" s="1" cm="1">
        <f t="array" ref="P1477">_xll.FDS(A1477,"FF_ROA(ANN_R,"&amp;F1477&amp;","&amp;G1477&amp;")")</f>
        <v>2.28189384797406</v>
      </c>
      <c r="Q1477" cm="1">
        <f t="array" ref="Q1477">_xll.FDS(A1477,"FF_TAX_RATE(ANN_R,"&amp;F1477&amp;","&amp;G1477&amp;")")</f>
        <v>27.770807193642799</v>
      </c>
      <c r="R1477" t="e" cm="1">
        <f t="array" ref="R1477">_xll.FDS(A1477,"FF_TAX_REFUND(ANN_R,"&amp;F1477&amp;","&amp;G1477&amp;",,,,,""D=1"")")</f>
        <v>#N/A</v>
      </c>
      <c r="S1477">
        <f t="shared" si="163"/>
        <v>0.12204794974924757</v>
      </c>
      <c r="T1477" s="1" cm="1">
        <f t="array" ref="T1477">_xll.FDS($A1477,"FF_TAX_CF(ANN_R,"&amp;AE1477&amp;","&amp;AF1477&amp;",,,USD)")</f>
        <v>770.69996476173401</v>
      </c>
      <c r="U1477" s="1" cm="1">
        <f t="array" ref="U1477">_xll.FDS($A1477,"FF_TAX_CF(ANN_R,"&amp;AG1477&amp;","&amp;AH1477&amp;",,,USD)")</f>
        <v>582.96594440936997</v>
      </c>
      <c r="V1477" s="1" cm="1">
        <f t="array" ref="V1477">_xll.FDS(A1477,"FF_TAX_CF(ANN_R,"&amp;AI1477&amp;","&amp;AJ1477&amp;",,,USD)")</f>
        <v>715.11052060127304</v>
      </c>
      <c r="W1477" s="1" cm="1">
        <f t="array" ref="W1477">_xll.FDS(A1477,"FF_TAX_CF(ANN_R,"&amp;AK1477&amp;","&amp;AL1477&amp;",,,USD)")</f>
        <v>822.28555989265396</v>
      </c>
      <c r="X1477" s="1" cm="1">
        <f t="array" ref="X1477">_xll.FDS(A1477,"FF_TAX_CF(ANN_R,"&amp;F1477&amp;","&amp;G1477&amp;",,,USD)")</f>
        <v>848.39046049117997</v>
      </c>
      <c r="Y1477" s="1" cm="1">
        <f t="array" ref="Y1477">_xll.FDS($A1477,"FF_PTX_INC(ANN_R,"&amp;AE1477&amp;","&amp;AF1477&amp;",,,USD)")</f>
        <v>5271.8095431327802</v>
      </c>
      <c r="Z1477" s="1" cm="1">
        <f t="array" ref="Z1477">_xll.FDS($A1477,"FF_PTX_INC(ANN_R,"&amp;AG1477&amp;","&amp;AH1477&amp;",,,USD)")</f>
        <v>5088.5072946548498</v>
      </c>
      <c r="AA1477" s="1" cm="1">
        <f t="array" ref="AA1477">_xll.FDS(A1477,"FF_PTX_INC(ANN_R,"&amp;AI1477&amp;","&amp;AJ1477&amp;",,,USD)")</f>
        <v>5547.1822402477301</v>
      </c>
      <c r="AB1477" s="1" cm="1">
        <f t="array" ref="AB1477">_xll.FDS(A1477,"FF_PTX_INC(ANN_R,"&amp;AK1477&amp;","&amp;AL1477&amp;",,,USD)")</f>
        <v>6703.3379502296402</v>
      </c>
      <c r="AC1477" s="1" cm="1">
        <f t="array" ref="AC1477">_xll.FDS(A1477,"FF_PTX_INC(ANN_R,"&amp;F1477&amp;","&amp;G1477&amp;",,,USD)")</f>
        <v>8028.3704130649603</v>
      </c>
      <c r="AE1477" s="6">
        <f t="shared" si="164"/>
        <v>42005</v>
      </c>
      <c r="AF1477" s="6">
        <f t="shared" si="165"/>
        <v>42369</v>
      </c>
      <c r="AG1477" s="6">
        <f t="shared" si="166"/>
        <v>42370</v>
      </c>
      <c r="AH1477" s="6">
        <f t="shared" si="167"/>
        <v>42735</v>
      </c>
      <c r="AI1477" s="6">
        <f>DATE(YEAR(F1477)+AO1477,MONTH(F1477),DAY(F1477))</f>
        <v>42736</v>
      </c>
      <c r="AJ1477" s="6">
        <f>DATE(YEAR(G1477)+AO1477,MONTH(G1477),DAY(G1477))</f>
        <v>43100</v>
      </c>
      <c r="AK1477" s="6">
        <f>DATE(YEAR(F1477)+AP1477,MONTH(F1477),DAY(F1477))</f>
        <v>43101</v>
      </c>
      <c r="AL1477" s="6">
        <f>DATE(YEAR(G1477)+AP1477,MONTH(G1477),DAY(G1477))</f>
        <v>43465</v>
      </c>
      <c r="AM1477" s="8">
        <v>-4</v>
      </c>
      <c r="AN1477" s="8">
        <v>-3</v>
      </c>
      <c r="AO1477">
        <v>-2</v>
      </c>
      <c r="AP1477">
        <v>-1</v>
      </c>
      <c r="AQ1477" cm="1">
        <f t="array" ref="AQ1477">_xll.FDS(A1477,"FF_DEBT_LT(ANN_R,"&amp;F1477&amp;","&amp;G1477&amp;")")</f>
        <v>70050</v>
      </c>
      <c r="AR1477" cm="1">
        <f t="array" ref="AR1477">_xll.FDS(A1477,"FF_RD_EXP(ANN_R,"&amp;F1477&amp;","&amp;G1477&amp;")")</f>
        <v>45.4</v>
      </c>
      <c r="AS1477" t="e" cm="1">
        <f t="array" ref="AS1477">_xll.FDS(A1477,"FF_PTX_INC_FOR(ANN_R,"&amp;F1477&amp;","&amp;G1477&amp;")")</f>
        <v>#N/A</v>
      </c>
      <c r="AT1477" cm="1">
        <f t="array" ref="AT1477">_xll.FDS(A1477,"FF_MKT_VAL_PUBLIC(ANN_R,"&amp;[1]sample_report!E1477&amp;")")</f>
        <v>46793.1749856401</v>
      </c>
    </row>
    <row r="1478" spans="1:46" hidden="1" x14ac:dyDescent="0.25">
      <c r="A1478" t="s">
        <v>1208</v>
      </c>
      <c r="B1478" t="s">
        <v>1209</v>
      </c>
      <c r="C1478" t="s">
        <v>1094</v>
      </c>
      <c r="D1478" t="str" cm="1">
        <f t="array" ref="D1478">_xll.FDS(A1478,"FF_MAJOR_IND_NAME")</f>
        <v>UTILITIES</v>
      </c>
      <c r="E1478">
        <v>2019</v>
      </c>
      <c r="F1478" s="4">
        <f t="shared" si="161"/>
        <v>43466</v>
      </c>
      <c r="G1478" s="4">
        <f t="shared" si="162"/>
        <v>43830</v>
      </c>
      <c r="H1478" s="3"/>
      <c r="I1478" s="1" cm="1">
        <f t="array" ref="I1478">_xll.FDS(A1478,"FF_PTX_INC(ANN_R,"&amp;F1478&amp;","&amp;G1478&amp;",,,USD)")</f>
        <v>3027.5675404071799</v>
      </c>
      <c r="J1478" s="1" cm="1">
        <f t="array" ref="J1478">_xll.FDS(A1478,"FF_MKT_VAL(ANN_R,"&amp;F1478&amp;","&amp;G1478&amp;",,,USD)")</f>
        <v>35749.851289566403</v>
      </c>
      <c r="K1478" s="1" cm="1">
        <f t="array" ref="K1478">_xll.FDS(A1478,"FF_SHLDRS_EQ(ANN_R,"&amp;F1478&amp;","&amp;G1478&amp;",,,USD)")</f>
        <v>9962.1869921684302</v>
      </c>
      <c r="L1478" s="1" cm="1">
        <f t="array" ref="L1478">_xll.FDS(A1478,"FF_ASSETS(ANN_R,"&amp;F1478&amp;","&amp;G1478&amp;",,,USD)")</f>
        <v>133439.425697803</v>
      </c>
      <c r="M1478" s="1" cm="1">
        <f t="array" ref="M1478">_xll.FDS(A1478,"FF_TAX_CF(ANN_R,"&amp;F1478&amp;","&amp;G1478&amp;",,,USD)")</f>
        <v>-304.43562698364298</v>
      </c>
      <c r="N1478" s="1" cm="1">
        <f t="array" ref="N1478">_xll.FDS(A1478,"FF_INC_TAX(ANN_R,"&amp;F1478&amp;","&amp;G1478&amp;",,,USD)")</f>
        <v>1179.68805456161</v>
      </c>
      <c r="O1478" s="1" cm="1">
        <f t="array" ref="O1478">_xll.FDS(A1478,"FF_NET_INC(ANN_R,"&amp;F1478&amp;","&amp;G1478&amp;")")</f>
        <v>860</v>
      </c>
      <c r="P1478" s="1" cm="1">
        <f t="array" ref="P1478">_xll.FDS(A1478,"FF_ROA(ANN_R,"&amp;F1478&amp;","&amp;G1478&amp;")")</f>
        <v>0.73843828888392804</v>
      </c>
      <c r="Q1478" cm="1">
        <f t="array" ref="Q1478">_xll.FDS(A1478,"FF_TAX_RATE(ANN_R,"&amp;F1478&amp;","&amp;G1478&amp;")")</f>
        <v>38.964879852125698</v>
      </c>
      <c r="R1478" t="e" cm="1">
        <f t="array" ref="R1478">_xll.FDS(A1478,"FF_TAX_REFUND(ANN_R,"&amp;F1478&amp;","&amp;G1478&amp;",,,,,""D=1"")")</f>
        <v>#N/A</v>
      </c>
      <c r="S1478">
        <f t="shared" si="163"/>
        <v>0.17185884084151262</v>
      </c>
      <c r="T1478" s="1" cm="1">
        <f t="array" ref="T1478">_xll.FDS($A1478,"FF_TAX_CF(ANN_R,"&amp;AE1478&amp;","&amp;AF1478&amp;",,,USD)")</f>
        <v>764.04643988609303</v>
      </c>
      <c r="U1478" s="1" cm="1">
        <f t="array" ref="U1478">_xll.FDS($A1478,"FF_TAX_CF(ANN_R,"&amp;AG1478&amp;","&amp;AH1478&amp;",,,USD)")</f>
        <v>717.92200744152103</v>
      </c>
      <c r="V1478" s="1" cm="1">
        <f t="array" ref="V1478">_xll.FDS(A1478,"FF_TAX_CF(ANN_R,"&amp;AI1478&amp;","&amp;AJ1478&amp;",,,USD)")</f>
        <v>1133.57424795628</v>
      </c>
      <c r="W1478" s="1" cm="1">
        <f t="array" ref="W1478">_xll.FDS(A1478,"FF_TAX_CF(ANN_R,"&amp;AK1478&amp;","&amp;AL1478&amp;",,,USD)")</f>
        <v>1020.48351407051</v>
      </c>
      <c r="X1478" s="1" cm="1">
        <f t="array" ref="X1478">_xll.FDS(A1478,"FF_TAX_CF(ANN_R,"&amp;F1478&amp;","&amp;G1478&amp;",,,USD)")</f>
        <v>-304.43562698364298</v>
      </c>
      <c r="Y1478" s="1" cm="1">
        <f t="array" ref="Y1478">_xll.FDS($A1478,"FF_PTX_INC(ANN_R,"&amp;AE1478&amp;","&amp;AF1478&amp;",,,USD)")</f>
        <v>1015.77146434784</v>
      </c>
      <c r="Z1478" s="1" cm="1">
        <f t="array" ref="Z1478">_xll.FDS($A1478,"FF_PTX_INC(ANN_R,"&amp;AG1478&amp;","&amp;AH1478&amp;",,,USD)")</f>
        <v>3595.1410233974502</v>
      </c>
      <c r="AA1478" s="1" cm="1">
        <f t="array" ref="AA1478">_xll.FDS(A1478,"FF_PTX_INC(ANN_R,"&amp;AI1478&amp;","&amp;AJ1478&amp;",,,USD)")</f>
        <v>5179.4755687713596</v>
      </c>
      <c r="AB1478" s="1" cm="1">
        <f t="array" ref="AB1478">_xll.FDS(A1478,"FF_PTX_INC(ANN_R,"&amp;AK1478&amp;","&amp;AL1478&amp;",,,USD)")</f>
        <v>6567.6667315959903</v>
      </c>
      <c r="AC1478" s="1" cm="1">
        <f t="array" ref="AC1478">_xll.FDS(A1478,"FF_PTX_INC(ANN_R,"&amp;F1478&amp;","&amp;G1478&amp;",,,USD)")</f>
        <v>3027.5675404071799</v>
      </c>
      <c r="AE1478" s="6">
        <f t="shared" si="164"/>
        <v>42005</v>
      </c>
      <c r="AF1478" s="6">
        <f t="shared" si="165"/>
        <v>42369</v>
      </c>
      <c r="AG1478" s="6">
        <f t="shared" si="166"/>
        <v>42370</v>
      </c>
      <c r="AH1478" s="6">
        <f t="shared" si="167"/>
        <v>42735</v>
      </c>
      <c r="AI1478" s="6">
        <f>DATE(YEAR(F1478)+AO1478,MONTH(F1478),DAY(F1478))</f>
        <v>42736</v>
      </c>
      <c r="AJ1478" s="6">
        <f>DATE(YEAR(G1478)+AO1478,MONTH(G1478),DAY(G1478))</f>
        <v>43100</v>
      </c>
      <c r="AK1478" s="6">
        <f>DATE(YEAR(F1478)+AP1478,MONTH(F1478),DAY(F1478))</f>
        <v>43101</v>
      </c>
      <c r="AL1478" s="6">
        <f>DATE(YEAR(G1478)+AP1478,MONTH(G1478),DAY(G1478))</f>
        <v>43465</v>
      </c>
      <c r="AM1478" s="8">
        <v>-4</v>
      </c>
      <c r="AN1478" s="8">
        <v>-3</v>
      </c>
      <c r="AO1478">
        <v>-2</v>
      </c>
      <c r="AP1478">
        <v>-1</v>
      </c>
      <c r="AQ1478" cm="1">
        <f t="array" ref="AQ1478">_xll.FDS(A1478,"FF_DEBT_LT(ANN_R,"&amp;F1478&amp;","&amp;G1478&amp;")")</f>
        <v>57157</v>
      </c>
      <c r="AR1478" cm="1">
        <f t="array" ref="AR1478">_xll.FDS(A1478,"FF_RD_EXP(ANN_R,"&amp;F1478&amp;","&amp;G1478&amp;")")</f>
        <v>866</v>
      </c>
      <c r="AS1478" t="e" cm="1">
        <f t="array" ref="AS1478">_xll.FDS(A1478,"FF_PTX_INC_FOR(ANN_R,"&amp;F1478&amp;","&amp;G1478&amp;")")</f>
        <v>#N/A</v>
      </c>
      <c r="AT1478" cm="1">
        <f t="array" ref="AT1478">_xll.FDS(A1478,"FF_MKT_VAL_PUBLIC(ANN_R,"&amp;[1]sample_report!E1478&amp;")")</f>
        <v>28059.988048619402</v>
      </c>
    </row>
    <row r="1479" spans="1:46" hidden="1" x14ac:dyDescent="0.25">
      <c r="A1479" t="s">
        <v>1244</v>
      </c>
      <c r="B1479" t="s">
        <v>1245</v>
      </c>
      <c r="C1479" t="s">
        <v>1094</v>
      </c>
      <c r="D1479" t="str" cm="1">
        <f t="array" ref="D1479">_xll.FDS(A1479,"FF_MAJOR_IND_NAME")</f>
        <v>UTILITIES</v>
      </c>
      <c r="E1479">
        <v>2019</v>
      </c>
      <c r="F1479" s="4">
        <f t="shared" si="161"/>
        <v>43466</v>
      </c>
      <c r="G1479" s="4">
        <f t="shared" si="162"/>
        <v>43830</v>
      </c>
      <c r="H1479" s="3"/>
      <c r="I1479" s="1" cm="1">
        <f t="array" ref="I1479">_xll.FDS(A1479,"FF_PTX_INC(ANN_R,"&amp;F1479&amp;","&amp;G1479&amp;",,,USD)")</f>
        <v>-60.969949795246102</v>
      </c>
      <c r="J1479" s="1" cm="1">
        <f t="array" ref="J1479">_xll.FDS(A1479,"FF_MKT_VAL(ANN_R,"&amp;F1479&amp;","&amp;G1479&amp;",,,USD)")</f>
        <v>16596.137989148599</v>
      </c>
      <c r="K1479" s="1" cm="1">
        <f t="array" ref="K1479">_xll.FDS(A1479,"FF_SHLDRS_EQ(ANN_R,"&amp;F1479&amp;","&amp;G1479&amp;",,,USD)")</f>
        <v>4670.7054244065303</v>
      </c>
      <c r="L1479" s="1" cm="1">
        <f t="array" ref="L1479">_xll.FDS(A1479,"FF_ASSETS(ANN_R,"&amp;F1479&amp;","&amp;G1479&amp;",,,USD)")</f>
        <v>14640.3716336937</v>
      </c>
      <c r="M1479" s="1" cm="1">
        <f t="array" ref="M1479">_xll.FDS(A1479,"FF_TAX_CF(ANN_R,"&amp;F1479&amp;","&amp;G1479&amp;",,,USD)")</f>
        <v>28.274458856105799</v>
      </c>
      <c r="N1479" s="1" cm="1">
        <f t="array" ref="N1479">_xll.FDS(A1479,"FF_INC_TAX(ANN_R,"&amp;F1479&amp;","&amp;G1479&amp;",,,USD)")</f>
        <v>-39.957176041603098</v>
      </c>
      <c r="O1479" s="1" cm="1">
        <f t="array" ref="O1479">_xll.FDS(A1479,"FF_NET_INC(ANN_R,"&amp;F1479&amp;","&amp;G1479&amp;")")</f>
        <v>-9.1769999999999996</v>
      </c>
      <c r="P1479" s="1" cm="1">
        <f t="array" ref="P1479">_xll.FDS(A1479,"FF_ROA(ANN_R,"&amp;F1479&amp;","&amp;G1479&amp;")")</f>
        <v>-0.100980196734776</v>
      </c>
      <c r="Q1479" t="e" cm="1">
        <f t="array" ref="Q1479">_xll.FDS(A1479,"FF_TAX_RATE(ANN_R,"&amp;F1479&amp;","&amp;G1479&amp;")")</f>
        <v>#N/A</v>
      </c>
      <c r="R1479" t="e" cm="1">
        <f t="array" ref="R1479">_xll.FDS(A1479,"FF_TAX_REFUND(ANN_R,"&amp;F1479&amp;","&amp;G1479&amp;",,,,,""D=1"")")</f>
        <v>#N/A</v>
      </c>
      <c r="S1479">
        <f t="shared" si="163"/>
        <v>29.545317881479228</v>
      </c>
      <c r="T1479" s="1" cm="1">
        <f t="array" ref="T1479">_xll.FDS($A1479,"FF_TAX_CF(ANN_R,"&amp;AE1479&amp;","&amp;AF1479&amp;",,,USD)")</f>
        <v>15.4284152657986</v>
      </c>
      <c r="U1479" s="1" cm="1">
        <f t="array" ref="U1479">_xll.FDS($A1479,"FF_TAX_CF(ANN_R,"&amp;AG1479&amp;","&amp;AH1479&amp;",,,USD)")</f>
        <v>12.6958257001638</v>
      </c>
      <c r="V1479" s="1" cm="1">
        <f t="array" ref="V1479">_xll.FDS(A1479,"FF_TAX_CF(ANN_R,"&amp;AI1479&amp;","&amp;AJ1479&amp;",,,USD)")</f>
        <v>15.0567986427546</v>
      </c>
      <c r="W1479" s="1" cm="1">
        <f t="array" ref="W1479">_xll.FDS(A1479,"FF_TAX_CF(ANN_R,"&amp;AK1479&amp;","&amp;AL1479&amp;",,,USD)")</f>
        <v>23.8533597352505</v>
      </c>
      <c r="X1479" s="1" cm="1">
        <f t="array" ref="X1479">_xll.FDS(A1479,"FF_TAX_CF(ANN_R,"&amp;F1479&amp;","&amp;G1479&amp;",,,USD)")</f>
        <v>28.274458856105799</v>
      </c>
      <c r="Y1479" s="1" cm="1">
        <f t="array" ref="Y1479">_xll.FDS($A1479,"FF_PTX_INC(ANN_R,"&amp;AE1479&amp;","&amp;AF1479&amp;",,,USD)")</f>
        <v>39.732632715702103</v>
      </c>
      <c r="Z1479" s="1" cm="1">
        <f t="array" ref="Z1479">_xll.FDS($A1479,"FF_PTX_INC(ANN_R,"&amp;AG1479&amp;","&amp;AH1479&amp;",,,USD)")</f>
        <v>45.303201683759703</v>
      </c>
      <c r="AA1479" s="1" cm="1">
        <f t="array" ref="AA1479">_xll.FDS(A1479,"FF_PTX_INC(ANN_R,"&amp;AI1479&amp;","&amp;AJ1479&amp;",,,USD)")</f>
        <v>21.977805195450799</v>
      </c>
      <c r="AB1479" s="1" cm="1">
        <f t="array" ref="AB1479">_xll.FDS(A1479,"FF_PTX_INC(ANN_R,"&amp;AK1479&amp;","&amp;AL1479&amp;",,,USD)")</f>
        <v>-42.817836600780502</v>
      </c>
      <c r="AC1479" s="1" cm="1">
        <f t="array" ref="AC1479">_xll.FDS(A1479,"FF_PTX_INC(ANN_R,"&amp;F1479&amp;","&amp;G1479&amp;",,,USD)")</f>
        <v>-60.969949795246102</v>
      </c>
      <c r="AE1479" s="6">
        <f t="shared" si="164"/>
        <v>42005</v>
      </c>
      <c r="AF1479" s="6">
        <f t="shared" si="165"/>
        <v>42369</v>
      </c>
      <c r="AG1479" s="6">
        <f t="shared" si="166"/>
        <v>42370</v>
      </c>
      <c r="AH1479" s="6">
        <f t="shared" si="167"/>
        <v>42735</v>
      </c>
      <c r="AI1479" s="6">
        <f>DATE(YEAR(F1479)+AO1479,MONTH(F1479),DAY(F1479))</f>
        <v>42736</v>
      </c>
      <c r="AJ1479" s="6">
        <f>DATE(YEAR(G1479)+AO1479,MONTH(G1479),DAY(G1479))</f>
        <v>43100</v>
      </c>
      <c r="AK1479" s="6">
        <f>DATE(YEAR(F1479)+AP1479,MONTH(F1479),DAY(F1479))</f>
        <v>43101</v>
      </c>
      <c r="AL1479" s="6">
        <f>DATE(YEAR(G1479)+AP1479,MONTH(G1479),DAY(G1479))</f>
        <v>43465</v>
      </c>
      <c r="AM1479" s="8">
        <v>-4</v>
      </c>
      <c r="AN1479" s="8">
        <v>-3</v>
      </c>
      <c r="AO1479">
        <v>-2</v>
      </c>
      <c r="AP1479">
        <v>-1</v>
      </c>
      <c r="AQ1479" cm="1">
        <f t="array" ref="AQ1479">_xll.FDS(A1479,"FF_DEBT_LT(ANN_R,"&amp;F1479&amp;","&amp;G1479&amp;")")</f>
        <v>6027.0309999999999</v>
      </c>
      <c r="AR1479" t="e" cm="1">
        <f t="array" ref="AR1479">_xll.FDS(A1479,"FF_RD_EXP(ANN_R,"&amp;F1479&amp;","&amp;G1479&amp;")")</f>
        <v>#N/A</v>
      </c>
      <c r="AS1479" t="e" cm="1">
        <f t="array" ref="AS1479">_xll.FDS(A1479,"FF_PTX_INC_FOR(ANN_R,"&amp;F1479&amp;","&amp;G1479&amp;")")</f>
        <v>#N/A</v>
      </c>
      <c r="AT1479" cm="1">
        <f t="array" ref="AT1479">_xll.FDS(A1479,"FF_MKT_VAL_PUBLIC(ANN_R,"&amp;[1]sample_report!E1479&amp;")")</f>
        <v>9614.3252752179797</v>
      </c>
    </row>
    <row r="1480" spans="1:46" hidden="1" x14ac:dyDescent="0.25">
      <c r="A1480" t="s">
        <v>94</v>
      </c>
      <c r="B1480" t="s">
        <v>95</v>
      </c>
      <c r="C1480" t="s">
        <v>29</v>
      </c>
      <c r="D1480" t="str" cm="1">
        <f t="array" ref="D1480">_xll.FDS(A1480,"FF_MAJOR_IND_NAME")</f>
        <v>UTILITIES</v>
      </c>
      <c r="E1480">
        <v>2017</v>
      </c>
      <c r="F1480" s="4">
        <f t="shared" si="161"/>
        <v>42736</v>
      </c>
      <c r="G1480" s="4">
        <f t="shared" si="162"/>
        <v>43100</v>
      </c>
      <c r="H1480" s="3"/>
      <c r="I1480" s="1" cm="1">
        <f t="array" ref="I1480">_xll.FDS(A1480,"FF_PTX_INC(ANN_R,"&amp;F1480&amp;","&amp;G1480&amp;",,,USD)")</f>
        <v>8273.3186476174706</v>
      </c>
      <c r="J1480" s="1" cm="1">
        <f t="array" ref="J1480">_xll.FDS(A1480,"FF_MKT_VAL(ANN_R,"&amp;F1480&amp;","&amp;G1480&amp;",,,USD)")</f>
        <v>64451.637783578903</v>
      </c>
      <c r="K1480" s="1" cm="1">
        <f t="array" ref="K1480">_xll.FDS(A1480,"FF_SHLDRS_EQ(ANN_R,"&amp;F1480&amp;","&amp;G1480&amp;",,,USD)")</f>
        <v>31898.2588787405</v>
      </c>
      <c r="L1480" s="1" cm="1">
        <f t="array" ref="L1480">_xll.FDS(A1480,"FF_ASSETS(ANN_R,"&amp;F1480&amp;","&amp;G1480&amp;",,,USD)")</f>
        <v>56213.102188283599</v>
      </c>
      <c r="M1480" s="1" cm="1">
        <f t="array" ref="M1480">_xll.FDS(A1480,"FF_TAX_CF(ANN_R,"&amp;F1480&amp;","&amp;G1480&amp;",,,USD)")</f>
        <v>2281.1958728823802</v>
      </c>
      <c r="N1480" s="1" cm="1">
        <f t="array" ref="N1480">_xll.FDS(A1480,"FF_INC_TAX(ANN_R,"&amp;F1480&amp;","&amp;G1480&amp;",,,USD)")</f>
        <v>2338.9772414751401</v>
      </c>
      <c r="O1480" s="1" cm="1">
        <f t="array" ref="O1480">_xll.FDS(A1480,"FF_NET_INC(ANN_R,"&amp;F1480&amp;","&amp;G1480&amp;")")</f>
        <v>546658</v>
      </c>
      <c r="P1480" s="1" cm="1">
        <f t="array" ref="P1480">_xll.FDS(A1480,"FF_ROA(ANN_R,"&amp;F1480&amp;","&amp;G1480&amp;")")</f>
        <v>9.0025986358047199</v>
      </c>
      <c r="Q1480" cm="1">
        <f t="array" ref="Q1480">_xll.FDS(A1480,"FF_TAX_RATE(ANN_R,"&amp;F1480&amp;","&amp;G1480&amp;")")</f>
        <v>28.271330298014199</v>
      </c>
      <c r="R1480" t="e" cm="1">
        <f t="array" ref="R1480">_xll.FDS(A1480,"FF_TAX_REFUND(ANN_R,"&amp;F1480&amp;","&amp;G1480&amp;",,,,,""D=1"")")</f>
        <v>#N/A</v>
      </c>
      <c r="S1480">
        <f t="shared" si="163"/>
        <v>0.36371247624912889</v>
      </c>
      <c r="T1480" s="1" cm="1">
        <f t="array" ref="T1480">_xll.FDS($A1480,"FF_TAX_CF(ANN_R,"&amp;AE1480&amp;","&amp;AF1480&amp;",,,USD)")</f>
        <v>2633.7542356736999</v>
      </c>
      <c r="U1480" s="1" cm="1">
        <f t="array" ref="U1480">_xll.FDS($A1480,"FF_TAX_CF(ANN_R,"&amp;AG1480&amp;","&amp;AH1480&amp;",,,USD)")</f>
        <v>2211.0877582728899</v>
      </c>
      <c r="V1480" s="1" cm="1">
        <f t="array" ref="V1480">_xll.FDS(A1480,"FF_TAX_CF(ANN_R,"&amp;AI1480&amp;","&amp;AJ1480&amp;",,,USD)")</f>
        <v>2186.2613942241301</v>
      </c>
      <c r="W1480" s="1" cm="1">
        <f t="array" ref="W1480">_xll.FDS(A1480,"FF_TAX_CF(ANN_R,"&amp;AK1480&amp;","&amp;AL1480&amp;",,,USD)")</f>
        <v>2429.84328460693</v>
      </c>
      <c r="X1480" s="1" cm="1">
        <f t="array" ref="X1480">_xll.FDS(A1480,"FF_TAX_CF(ANN_R,"&amp;F1480&amp;","&amp;G1480&amp;",,,USD)")</f>
        <v>2281.1958728823802</v>
      </c>
      <c r="Y1480" s="1" cm="1">
        <f t="array" ref="Y1480">_xll.FDS($A1480,"FF_PTX_INC(ANN_R,"&amp;AE1480&amp;","&amp;AF1480&amp;",,,USD)")</f>
        <v>4965.9300600551096</v>
      </c>
      <c r="Z1480" s="1" cm="1">
        <f t="array" ref="Z1480">_xll.FDS($A1480,"FF_PTX_INC(ANN_R,"&amp;AG1480&amp;","&amp;AH1480&amp;",,,USD)")</f>
        <v>6195.6538198068702</v>
      </c>
      <c r="AA1480" s="1" cm="1">
        <f t="array" ref="AA1480">_xll.FDS(A1480,"FF_PTX_INC(ANN_R,"&amp;AI1480&amp;","&amp;AJ1480&amp;",,,USD)")</f>
        <v>6033.9358034981396</v>
      </c>
      <c r="AB1480" s="1" cm="1">
        <f t="array" ref="AB1480">_xll.FDS(A1480,"FF_PTX_INC(ANN_R,"&amp;AK1480&amp;","&amp;AL1480&amp;",,,USD)")</f>
        <v>6815.2962875366202</v>
      </c>
      <c r="AC1480" s="1" cm="1">
        <f t="array" ref="AC1480">_xll.FDS(A1480,"FF_PTX_INC(ANN_R,"&amp;F1480&amp;","&amp;G1480&amp;",,,USD)")</f>
        <v>8273.3186476174706</v>
      </c>
      <c r="AE1480" s="6">
        <f t="shared" si="164"/>
        <v>41275</v>
      </c>
      <c r="AF1480" s="6">
        <f t="shared" si="165"/>
        <v>41639</v>
      </c>
      <c r="AG1480" s="6">
        <f t="shared" si="166"/>
        <v>41640</v>
      </c>
      <c r="AH1480" s="6">
        <f t="shared" si="167"/>
        <v>42004</v>
      </c>
      <c r="AI1480" s="6">
        <f>DATE(YEAR(F1480)+AO1480,MONTH(F1480),DAY(F1480))</f>
        <v>42005</v>
      </c>
      <c r="AJ1480" s="6">
        <f>DATE(YEAR(G1480)+AO1480,MONTH(G1480),DAY(G1480))</f>
        <v>42369</v>
      </c>
      <c r="AK1480" s="6">
        <f>DATE(YEAR(F1480)+AP1480,MONTH(F1480),DAY(F1480))</f>
        <v>42370</v>
      </c>
      <c r="AL1480" s="6">
        <f>DATE(YEAR(G1480)+AP1480,MONTH(G1480),DAY(G1480))</f>
        <v>42735</v>
      </c>
      <c r="AM1480" s="8">
        <v>-4</v>
      </c>
      <c r="AN1480" s="8">
        <v>-3</v>
      </c>
      <c r="AO1480">
        <v>-2</v>
      </c>
      <c r="AP1480">
        <v>-1</v>
      </c>
      <c r="AQ1480" cm="1">
        <f t="array" ref="AQ1480">_xll.FDS(A1480,"FF_DEBT_LT(ANN_R,"&amp;F1480&amp;","&amp;G1480&amp;")")</f>
        <v>1069480</v>
      </c>
      <c r="AR1480" cm="1">
        <f t="array" ref="AR1480">_xll.FDS(A1480,"FF_RD_EXP(ANN_R,"&amp;F1480&amp;","&amp;G1480&amp;")")</f>
        <v>15381</v>
      </c>
      <c r="AS1480" t="e" cm="1">
        <f t="array" ref="AS1480">_xll.FDS(A1480,"FF_PTX_INC_FOR(ANN_R,"&amp;F1480&amp;","&amp;G1480&amp;")")</f>
        <v>#N/A</v>
      </c>
      <c r="AT1480" cm="1">
        <f t="array" ref="AT1480">_xll.FDS(A1480,"FF_MKT_VAL_PUBLIC(ANN_R,"&amp;[1]sample_report!E1480&amp;")")</f>
        <v>4280006.0487601496</v>
      </c>
    </row>
    <row r="1481" spans="1:46" x14ac:dyDescent="0.25">
      <c r="A1481" t="s">
        <v>307</v>
      </c>
      <c r="B1481" t="s">
        <v>308</v>
      </c>
      <c r="C1481" t="s">
        <v>29</v>
      </c>
      <c r="D1481" t="str" cm="1">
        <f t="array" ref="D1481">_xll.FDS(A1481,"FF_MAJOR_IND_NAME")</f>
        <v>UTILITIES</v>
      </c>
      <c r="E1481">
        <v>2017</v>
      </c>
      <c r="F1481" s="4">
        <f t="shared" si="161"/>
        <v>42736</v>
      </c>
      <c r="G1481" s="4">
        <f t="shared" si="162"/>
        <v>43100</v>
      </c>
      <c r="H1481" s="3"/>
      <c r="I1481" s="1" cm="1">
        <f t="array" ref="I1481">_xll.FDS(A1481,"FF_PTX_INC(ANN_R,"&amp;F1481&amp;","&amp;G1481&amp;",,,USD)")</f>
        <v>5878.3792687486903</v>
      </c>
      <c r="J1481" s="1" t="e" cm="1">
        <f t="array" ref="J1481">_xll.FDS(A1481,"FF_MKT_VAL(ANN_R,"&amp;F1481&amp;","&amp;G1481&amp;",,,USD)")</f>
        <v>#N/A</v>
      </c>
      <c r="K1481" s="1" cm="1">
        <f t="array" ref="K1481">_xll.FDS(A1481,"FF_SHLDRS_EQ(ANN_R,"&amp;F1481&amp;","&amp;G1481&amp;",,,USD)")</f>
        <v>13809.692132374301</v>
      </c>
      <c r="L1481" s="1" cm="1">
        <f t="array" ref="L1481">_xll.FDS(A1481,"FF_ASSETS(ANN_R,"&amp;F1481&amp;","&amp;G1481&amp;",,,USD)")</f>
        <v>42098.608836539097</v>
      </c>
      <c r="M1481" s="1" cm="1">
        <f t="array" ref="M1481">_xll.FDS(A1481,"FF_TAX_CF(ANN_R,"&amp;F1481&amp;","&amp;G1481&amp;",,,USD)")</f>
        <v>1513.6742350608099</v>
      </c>
      <c r="N1481" s="1" cm="1">
        <f t="array" ref="N1481">_xll.FDS(A1481,"FF_INC_TAX(ANN_R,"&amp;F1481&amp;","&amp;G1481&amp;",,,USD)")</f>
        <v>1802.96893442236</v>
      </c>
      <c r="O1481" s="1" cm="1">
        <f t="array" ref="O1481">_xll.FDS(A1481,"FF_NET_INC(ANN_R,"&amp;F1481&amp;","&amp;G1481&amp;")")</f>
        <v>441189</v>
      </c>
      <c r="P1481" s="1" cm="1">
        <f t="array" ref="P1481">_xll.FDS(A1481,"FF_ROA(ANN_R,"&amp;F1481&amp;","&amp;G1481&amp;")")</f>
        <v>9.3293140721472998</v>
      </c>
      <c r="Q1481" cm="1">
        <f t="array" ref="Q1481">_xll.FDS(A1481,"FF_TAX_RATE(ANN_R,"&amp;F1481&amp;","&amp;G1481&amp;")")</f>
        <v>30.6711910204146</v>
      </c>
      <c r="R1481" t="e" cm="1">
        <f t="array" ref="R1481">_xll.FDS(A1481,"FF_TAX_REFUND(ANN_R,"&amp;F1481&amp;","&amp;G1481&amp;",,,,,""D=1"")")</f>
        <v>#N/A</v>
      </c>
      <c r="S1481" t="e">
        <f t="shared" si="163"/>
        <v>#N/A</v>
      </c>
      <c r="T1481" s="1" t="e" cm="1">
        <f t="array" ref="T1481">_xll.FDS($A1481,"FF_TAX_CF(ANN_R,"&amp;AE1481&amp;","&amp;AF1481&amp;",,,USD)")</f>
        <v>#N/A</v>
      </c>
      <c r="U1481" s="1" t="e" cm="1">
        <f t="array" ref="U1481">_xll.FDS($A1481,"FF_TAX_CF(ANN_R,"&amp;AG1481&amp;","&amp;AH1481&amp;",,,USD)")</f>
        <v>#N/A</v>
      </c>
      <c r="V1481" s="1" t="e" cm="1">
        <f t="array" ref="V1481">_xll.FDS(A1481,"FF_TAX_CF(ANN_R,"&amp;AI1481&amp;","&amp;AJ1481&amp;",,,USD)")</f>
        <v>#N/A</v>
      </c>
      <c r="W1481" s="1" cm="1">
        <f t="array" ref="W1481">_xll.FDS(A1481,"FF_TAX_CF(ANN_R,"&amp;AK1481&amp;","&amp;AL1481&amp;",,,USD)")</f>
        <v>1475.5635681152301</v>
      </c>
      <c r="X1481" s="1" cm="1">
        <f t="array" ref="X1481">_xll.FDS(A1481,"FF_TAX_CF(ANN_R,"&amp;F1481&amp;","&amp;G1481&amp;",,,USD)")</f>
        <v>1513.6742350608099</v>
      </c>
      <c r="Y1481" s="1" t="e" cm="1">
        <f t="array" ref="Y1481">_xll.FDS($A1481,"FF_PTX_INC(ANN_R,"&amp;AE1481&amp;","&amp;AF1481&amp;",,,USD)")</f>
        <v>#N/A</v>
      </c>
      <c r="Z1481" s="1" t="e" cm="1">
        <f t="array" ref="Z1481">_xll.FDS($A1481,"FF_PTX_INC(ANN_R,"&amp;AG1481&amp;","&amp;AH1481&amp;",,,USD)")</f>
        <v>#N/A</v>
      </c>
      <c r="AA1481" s="1" t="e" cm="1">
        <f t="array" ref="AA1481">_xll.FDS(A1481,"FF_PTX_INC(ANN_R,"&amp;AI1481&amp;","&amp;AJ1481&amp;",,,USD)")</f>
        <v>#N/A</v>
      </c>
      <c r="AB1481" s="1" cm="1">
        <f t="array" ref="AB1481">_xll.FDS(A1481,"FF_PTX_INC(ANN_R,"&amp;AK1481&amp;","&amp;AL1481&amp;",,,USD)")</f>
        <v>5058.0056037902796</v>
      </c>
      <c r="AC1481" s="1" cm="1">
        <f t="array" ref="AC1481">_xll.FDS(A1481,"FF_PTX_INC(ANN_R,"&amp;F1481&amp;","&amp;G1481&amp;",,,USD)")</f>
        <v>5878.3792687486903</v>
      </c>
      <c r="AE1481" s="6">
        <f t="shared" si="164"/>
        <v>41275</v>
      </c>
      <c r="AF1481" s="6">
        <f t="shared" si="165"/>
        <v>41639</v>
      </c>
      <c r="AG1481" s="6">
        <f t="shared" si="166"/>
        <v>41640</v>
      </c>
      <c r="AH1481" s="6">
        <f t="shared" si="167"/>
        <v>42004</v>
      </c>
      <c r="AI1481" s="6">
        <f>DATE(YEAR(F1481)+AO1481,MONTH(F1481),DAY(F1481))</f>
        <v>42005</v>
      </c>
      <c r="AJ1481" s="6">
        <f>DATE(YEAR(G1481)+AO1481,MONTH(G1481),DAY(G1481))</f>
        <v>42369</v>
      </c>
      <c r="AK1481" s="6">
        <f>DATE(YEAR(F1481)+AP1481,MONTH(F1481),DAY(F1481))</f>
        <v>42370</v>
      </c>
      <c r="AL1481" s="6">
        <f>DATE(YEAR(G1481)+AP1481,MONTH(G1481),DAY(G1481))</f>
        <v>42735</v>
      </c>
      <c r="AM1481" s="8">
        <v>-4</v>
      </c>
      <c r="AN1481" s="8">
        <v>-3</v>
      </c>
      <c r="AO1481">
        <v>-2</v>
      </c>
      <c r="AP1481">
        <v>-1</v>
      </c>
      <c r="AQ1481" cm="1">
        <f t="array" ref="AQ1481">_xll.FDS(A1481,"FF_DEBT_LT(ANN_R,"&amp;F1481&amp;","&amp;G1481&amp;")")</f>
        <v>985820</v>
      </c>
      <c r="AR1481" cm="1">
        <f t="array" ref="AR1481">_xll.FDS(A1481,"FF_RD_EXP(ANN_R,"&amp;F1481&amp;","&amp;G1481&amp;")")</f>
        <v>2548</v>
      </c>
      <c r="AS1481" t="e" cm="1">
        <f t="array" ref="AS1481">_xll.FDS(A1481,"FF_PTX_INC_FOR(ANN_R,"&amp;F1481&amp;","&amp;G1481&amp;")")</f>
        <v>#N/A</v>
      </c>
      <c r="AT1481" t="e" cm="1">
        <f t="array" ref="AT1481">_xll.FDS(A1481,"FF_MKT_VAL_PUBLIC(ANN_R,"&amp;[1]sample_report!E1481&amp;")")</f>
        <v>#N/A</v>
      </c>
    </row>
    <row r="1482" spans="1:46" hidden="1" x14ac:dyDescent="0.25">
      <c r="A1482" t="s">
        <v>350</v>
      </c>
      <c r="B1482" t="s">
        <v>351</v>
      </c>
      <c r="C1482" t="s">
        <v>105</v>
      </c>
      <c r="D1482" t="str" cm="1">
        <f t="array" ref="D1482">_xll.FDS(A1482,"FF_MAJOR_IND_NAME")</f>
        <v>UTILITIES</v>
      </c>
      <c r="E1482">
        <v>2017</v>
      </c>
      <c r="F1482" s="4">
        <f t="shared" si="161"/>
        <v>42736</v>
      </c>
      <c r="G1482" s="4">
        <f t="shared" si="162"/>
        <v>43100</v>
      </c>
      <c r="H1482" s="3"/>
      <c r="I1482" s="1" cm="1">
        <f t="array" ref="I1482">_xll.FDS(A1482,"FF_PTX_INC(ANN_R,"&amp;F1482&amp;","&amp;G1482&amp;",,,USD)")</f>
        <v>3010.3654385275399</v>
      </c>
      <c r="J1482" s="11" cm="1">
        <f t="array" ref="J1482">_xll.FDS(A1482,"FF_MKT_VAL(ANN_R,"&amp;F1482&amp;","&amp;G1482&amp;",,,USD)")</f>
        <v>17610.2423154969</v>
      </c>
      <c r="K1482" s="1" cm="1">
        <f t="array" ref="K1482">_xll.FDS(A1482,"FF_SHLDRS_EQ(ANN_R,"&amp;F1482&amp;","&amp;G1482&amp;",,,USD)")</f>
        <v>16294.0733747419</v>
      </c>
      <c r="L1482" s="1" cm="1">
        <f t="array" ref="L1482">_xll.FDS(A1482,"FF_ASSETS(ANN_R,"&amp;F1482&amp;","&amp;G1482&amp;",,,USD)")</f>
        <v>31225.694797310702</v>
      </c>
      <c r="M1482" s="1" cm="1">
        <f t="array" ref="M1482">_xll.FDS(A1482,"FF_TAX_CF(ANN_R,"&amp;F1482&amp;","&amp;G1482&amp;",,,USD)")</f>
        <v>509.79723304172501</v>
      </c>
      <c r="N1482" s="1" cm="1">
        <f t="array" ref="N1482">_xll.FDS(A1482,"FF_INC_TAX(ANN_R,"&amp;F1482&amp;","&amp;G1482&amp;",,,USD)")</f>
        <v>659.57296415860799</v>
      </c>
      <c r="O1482" s="1" cm="1">
        <f t="array" ref="O1482">_xll.FDS(A1482,"FF_NET_INC(ANN_R,"&amp;F1482&amp;","&amp;G1482&amp;")")</f>
        <v>2582989</v>
      </c>
      <c r="P1482" s="1" cm="1">
        <f t="array" ref="P1482">_xll.FDS(A1482,"FF_ROA(ANN_R,"&amp;F1482&amp;","&amp;G1482&amp;")")</f>
        <v>7.9812617838440199</v>
      </c>
      <c r="Q1482" cm="1">
        <f t="array" ref="Q1482">_xll.FDS(A1482,"FF_TAX_RATE(ANN_R,"&amp;F1482&amp;","&amp;G1482&amp;")")</f>
        <v>21.910063001561198</v>
      </c>
      <c r="R1482" t="e" cm="1">
        <f t="array" ref="R1482">_xll.FDS(A1482,"FF_TAX_REFUND(ANN_R,"&amp;F1482&amp;","&amp;G1482&amp;",,,,,""D=1"")")</f>
        <v>#N/A</v>
      </c>
      <c r="S1482">
        <f t="shared" si="163"/>
        <v>0.11864202233645033</v>
      </c>
      <c r="T1482" s="1" cm="1">
        <f t="array" ref="T1482">_xll.FDS($A1482,"FF_TAX_CF(ANN_R,"&amp;AE1482&amp;","&amp;AF1482&amp;",,,USD)")</f>
        <v>119.346158832263</v>
      </c>
      <c r="U1482" s="1" cm="1">
        <f t="array" ref="U1482">_xll.FDS($A1482,"FF_TAX_CF(ANN_R,"&amp;AG1482&amp;","&amp;AH1482&amp;",,,USD)")</f>
        <v>173.374394324142</v>
      </c>
      <c r="V1482" s="1" cm="1">
        <f t="array" ref="V1482">_xll.FDS(A1482,"FF_TAX_CF(ANN_R,"&amp;AI1482&amp;","&amp;AJ1482&amp;",,,USD)")</f>
        <v>117.283611378865</v>
      </c>
      <c r="W1482" s="1" cm="1">
        <f t="array" ref="W1482">_xll.FDS(A1482,"FF_TAX_CF(ANN_R,"&amp;AK1482&amp;","&amp;AL1482&amp;",,,USD)")</f>
        <v>317.09556913707598</v>
      </c>
      <c r="X1482" s="1" cm="1">
        <f t="array" ref="X1482">_xll.FDS(A1482,"FF_TAX_CF(ANN_R,"&amp;F1482&amp;","&amp;G1482&amp;",,,USD)")</f>
        <v>509.79723304172501</v>
      </c>
      <c r="Y1482" s="1" cm="1">
        <f t="array" ref="Y1482">_xll.FDS($A1482,"FF_PTX_INC(ANN_R,"&amp;AE1482&amp;","&amp;AF1482&amp;",,,USD)")</f>
        <v>1668.94774715467</v>
      </c>
      <c r="Z1482" s="1" cm="1">
        <f t="array" ref="Z1482">_xll.FDS($A1482,"FF_PTX_INC(ANN_R,"&amp;AG1482&amp;","&amp;AH1482&amp;",,,USD)")</f>
        <v>2141.0821922302698</v>
      </c>
      <c r="AA1482" s="1" cm="1">
        <f t="array" ref="AA1482">_xll.FDS(A1482,"FF_PTX_INC(ANN_R,"&amp;AI1482&amp;","&amp;AJ1482&amp;",,,USD)")</f>
        <v>1798.3378107467399</v>
      </c>
      <c r="AB1482" s="1" cm="1">
        <f t="array" ref="AB1482">_xll.FDS(A1482,"FF_PTX_INC(ANN_R,"&amp;AK1482&amp;","&amp;AL1482&amp;",,,USD)")</f>
        <v>1806.7209831048399</v>
      </c>
      <c r="AC1482" s="1" cm="1">
        <f t="array" ref="AC1482">_xll.FDS(A1482,"FF_PTX_INC(ANN_R,"&amp;F1482&amp;","&amp;G1482&amp;",,,USD)")</f>
        <v>3010.3654385275399</v>
      </c>
      <c r="AE1482" s="6">
        <f t="shared" si="164"/>
        <v>41275</v>
      </c>
      <c r="AF1482" s="6">
        <f t="shared" si="165"/>
        <v>41639</v>
      </c>
      <c r="AG1482" s="6">
        <f t="shared" si="166"/>
        <v>41640</v>
      </c>
      <c r="AH1482" s="6">
        <f t="shared" si="167"/>
        <v>42004</v>
      </c>
      <c r="AI1482" s="6">
        <f>DATE(YEAR(F1482)+AO1482,MONTH(F1482),DAY(F1482))</f>
        <v>42005</v>
      </c>
      <c r="AJ1482" s="6">
        <f>DATE(YEAR(G1482)+AO1482,MONTH(G1482),DAY(G1482))</f>
        <v>42369</v>
      </c>
      <c r="AK1482" s="6">
        <f>DATE(YEAR(F1482)+AP1482,MONTH(F1482),DAY(F1482))</f>
        <v>42370</v>
      </c>
      <c r="AL1482" s="6">
        <f>DATE(YEAR(G1482)+AP1482,MONTH(G1482),DAY(G1482))</f>
        <v>42735</v>
      </c>
      <c r="AM1482" s="8">
        <v>-4</v>
      </c>
      <c r="AN1482" s="8">
        <v>-3</v>
      </c>
      <c r="AO1482">
        <v>-2</v>
      </c>
      <c r="AP1482">
        <v>-1</v>
      </c>
      <c r="AQ1482" cm="1">
        <f t="array" ref="AQ1482">_xll.FDS(A1482,"FF_DEBT_LT(ANN_R,"&amp;F1482&amp;","&amp;G1482&amp;")")</f>
        <v>7535204</v>
      </c>
      <c r="AR1482" s="10" cm="1">
        <f t="array" ref="AR1482">_xll.FDS(A1482,"FF_RD_EXP(ANN_R,"&amp;F1482&amp;","&amp;G1482&amp;")")</f>
        <v>395276</v>
      </c>
      <c r="AS1482" t="e" cm="1">
        <f t="array" ref="AS1482">_xll.FDS(A1482,"FF_PTX_INC_FOR(ANN_R,"&amp;F1482&amp;","&amp;G1482&amp;")")</f>
        <v>#N/A</v>
      </c>
      <c r="AT1482" cm="1">
        <f t="array" ref="AT1482">_xll.FDS(A1482,"FF_MKT_VAL_PUBLIC(ANN_R,"&amp;[1]sample_report!E1482&amp;")")</f>
        <v>11731454.70483</v>
      </c>
    </row>
    <row r="1483" spans="1:46" x14ac:dyDescent="0.25">
      <c r="A1483" t="s">
        <v>508</v>
      </c>
      <c r="B1483" t="s">
        <v>509</v>
      </c>
      <c r="C1483" t="s">
        <v>502</v>
      </c>
      <c r="D1483" t="str" cm="1">
        <f t="array" ref="D1483">_xll.FDS(A1483,"FF_MAJOR_IND_NAME")</f>
        <v>UTILITIES</v>
      </c>
      <c r="E1483">
        <v>2017</v>
      </c>
      <c r="F1483" s="4">
        <f t="shared" si="161"/>
        <v>42736</v>
      </c>
      <c r="G1483" s="4">
        <f t="shared" si="162"/>
        <v>43100</v>
      </c>
      <c r="H1483" s="3"/>
      <c r="I1483" s="1" cm="1">
        <f t="array" ref="I1483">_xll.FDS(A1483,"FF_PTX_INC(ANN_R,"&amp;F1483&amp;","&amp;G1483&amp;",,,USD)")</f>
        <v>20594</v>
      </c>
      <c r="J1483" s="1" cm="1">
        <f t="array" ref="J1483">_xll.FDS(A1483,"FF_MKT_VAL(ANN_R,"&amp;F1483&amp;","&amp;G1483&amp;",,,USD)")</f>
        <v>215926.68436996001</v>
      </c>
      <c r="K1483" s="1" cm="1">
        <f t="array" ref="K1483">_xll.FDS(A1483,"FF_SHLDRS_EQ(ANN_R,"&amp;F1483&amp;","&amp;G1483&amp;",,,USD)")</f>
        <v>43096</v>
      </c>
      <c r="L1483" s="1" cm="1">
        <f t="array" ref="L1483">_xll.FDS(A1483,"FF_ASSETS(ANN_R,"&amp;F1483&amp;","&amp;G1483&amp;",,,USD)")</f>
        <v>257143</v>
      </c>
      <c r="M1483" s="1" cm="1">
        <f t="array" ref="M1483">_xll.FDS(A1483,"FF_TAX_CF(ANN_R,"&amp;F1483&amp;","&amp;G1483&amp;",,,USD)")</f>
        <v>4432</v>
      </c>
      <c r="N1483" s="1" cm="1">
        <f t="array" ref="N1483">_xll.FDS(A1483,"FF_INC_TAX(ANN_R,"&amp;F1483&amp;","&amp;G1483&amp;",,,USD)")</f>
        <v>-9956</v>
      </c>
      <c r="O1483" s="1" cm="1">
        <f t="array" ref="O1483">_xll.FDS(A1483,"FF_NET_INC(ANN_R,"&amp;F1483&amp;","&amp;G1483&amp;")")</f>
        <v>30101</v>
      </c>
      <c r="P1483" s="1" cm="1">
        <f t="array" ref="P1483">_xll.FDS(A1483,"FF_ROA(ANN_R,"&amp;F1483&amp;","&amp;G1483&amp;")")</f>
        <v>12.008625177779599</v>
      </c>
      <c r="Q1483" cm="1">
        <f t="array" ref="Q1483">_xll.FDS(A1483,"FF_TAX_RATE(ANN_R,"&amp;F1483&amp;","&amp;G1483&amp;")")</f>
        <v>-48.344177915897802</v>
      </c>
      <c r="R1483" t="e" cm="1">
        <f t="array" ref="R1483">_xll.FDS(A1483,"FF_TAX_REFUND(ANN_R,"&amp;F1483&amp;","&amp;G1483&amp;",,,,,""D=1"")")</f>
        <v>#N/A</v>
      </c>
      <c r="S1483" t="e">
        <f t="shared" si="163"/>
        <v>#N/A</v>
      </c>
      <c r="T1483" s="1" cm="1">
        <f t="array" ref="T1483">_xll.FDS($A1483,"FF_TAX_CF(ANN_R,"&amp;AE1483&amp;","&amp;AF1483&amp;",,,USD)")</f>
        <v>422</v>
      </c>
      <c r="U1483" s="1" cm="1">
        <f t="array" ref="U1483">_xll.FDS($A1483,"FF_TAX_CF(ANN_R,"&amp;AG1483&amp;","&amp;AH1483&amp;",,,USD)")</f>
        <v>4093</v>
      </c>
      <c r="V1483" s="1" t="e" cm="1">
        <f t="array" ref="V1483">_xll.FDS(A1483,"FF_TAX_CF(ANN_R,"&amp;AI1483&amp;","&amp;AJ1483&amp;",,,USD)")</f>
        <v>#N/A</v>
      </c>
      <c r="W1483" s="1" cm="1">
        <f t="array" ref="W1483">_xll.FDS(A1483,"FF_TAX_CF(ANN_R,"&amp;AK1483&amp;","&amp;AL1483&amp;",,,USD)")</f>
        <v>9577</v>
      </c>
      <c r="X1483" s="1" cm="1">
        <f t="array" ref="X1483">_xll.FDS(A1483,"FF_TAX_CF(ANN_R,"&amp;F1483&amp;","&amp;G1483&amp;",,,USD)")</f>
        <v>4432</v>
      </c>
      <c r="Y1483" s="1" cm="1">
        <f t="array" ref="Y1483">_xll.FDS($A1483,"FF_PTX_INC(ANN_R,"&amp;AE1483&amp;","&amp;AF1483&amp;",,,USD)")</f>
        <v>29277</v>
      </c>
      <c r="Z1483" s="1" cm="1">
        <f t="array" ref="Z1483">_xll.FDS($A1483,"FF_PTX_INC(ANN_R,"&amp;AG1483&amp;","&amp;AH1483&amp;",,,USD)")</f>
        <v>15270</v>
      </c>
      <c r="AA1483" s="1" cm="1">
        <f t="array" ref="AA1483">_xll.FDS(A1483,"FF_PTX_INC(ANN_R,"&amp;AI1483&amp;","&amp;AJ1483&amp;",,,USD)")</f>
        <v>28240</v>
      </c>
      <c r="AB1483" s="1" cm="1">
        <f t="array" ref="AB1483">_xll.FDS(A1483,"FF_PTX_INC(ANN_R,"&amp;AK1483&amp;","&amp;AL1483&amp;",,,USD)")</f>
        <v>20986</v>
      </c>
      <c r="AC1483" s="1" cm="1">
        <f t="array" ref="AC1483">_xll.FDS(A1483,"FF_PTX_INC(ANN_R,"&amp;F1483&amp;","&amp;G1483&amp;",,,USD)")</f>
        <v>20594</v>
      </c>
      <c r="AE1483" s="6">
        <f t="shared" si="164"/>
        <v>41275</v>
      </c>
      <c r="AF1483" s="6">
        <f t="shared" si="165"/>
        <v>41639</v>
      </c>
      <c r="AG1483" s="6">
        <f t="shared" si="166"/>
        <v>41640</v>
      </c>
      <c r="AH1483" s="6">
        <f t="shared" si="167"/>
        <v>42004</v>
      </c>
      <c r="AI1483" s="6">
        <f>DATE(YEAR(F1483)+AO1483,MONTH(F1483),DAY(F1483))</f>
        <v>42005</v>
      </c>
      <c r="AJ1483" s="6">
        <f>DATE(YEAR(G1483)+AO1483,MONTH(G1483),DAY(G1483))</f>
        <v>42369</v>
      </c>
      <c r="AK1483" s="6">
        <f>DATE(YEAR(F1483)+AP1483,MONTH(F1483),DAY(F1483))</f>
        <v>42370</v>
      </c>
      <c r="AL1483" s="6">
        <f>DATE(YEAR(G1483)+AP1483,MONTH(G1483),DAY(G1483))</f>
        <v>42735</v>
      </c>
      <c r="AM1483" s="8">
        <v>-4</v>
      </c>
      <c r="AN1483" s="8">
        <v>-3</v>
      </c>
      <c r="AO1483">
        <v>-2</v>
      </c>
      <c r="AP1483">
        <v>-1</v>
      </c>
      <c r="AQ1483" cm="1">
        <f t="array" ref="AQ1483">_xll.FDS(A1483,"FF_DEBT_LT(ANN_R,"&amp;F1483&amp;","&amp;G1483&amp;")")</f>
        <v>113642</v>
      </c>
      <c r="AR1483" t="e" cm="1">
        <f t="array" ref="AR1483">_xll.FDS(A1483,"FF_RD_EXP(ANN_R,"&amp;F1483&amp;","&amp;G1483&amp;")")</f>
        <v>#N/A</v>
      </c>
      <c r="AS1483" cm="1">
        <f t="array" ref="AS1483">_xll.FDS(A1483,"FF_PTX_INC_FOR(ANN_R,"&amp;F1483&amp;","&amp;G1483&amp;")")</f>
        <v>949</v>
      </c>
      <c r="AT1483" cm="1">
        <f t="array" ref="AT1483">_xll.FDS(A1483,"FF_MKT_VAL_PUBLIC(ANN_R,"&amp;[1]sample_report!E1483&amp;")")</f>
        <v>215876.37345250201</v>
      </c>
    </row>
    <row r="1484" spans="1:46" hidden="1" x14ac:dyDescent="0.25">
      <c r="A1484" t="s">
        <v>594</v>
      </c>
      <c r="B1484" t="s">
        <v>595</v>
      </c>
      <c r="C1484" t="s">
        <v>502</v>
      </c>
      <c r="D1484" t="str" cm="1">
        <f t="array" ref="D1484">_xll.FDS(A1484,"FF_MAJOR_IND_NAME")</f>
        <v>UTILITIES</v>
      </c>
      <c r="E1484">
        <v>2017</v>
      </c>
      <c r="F1484" s="4">
        <f t="shared" si="161"/>
        <v>42736</v>
      </c>
      <c r="G1484" s="4">
        <f t="shared" si="162"/>
        <v>43100</v>
      </c>
      <c r="H1484" s="3"/>
      <c r="I1484" s="1" cm="1">
        <f t="array" ref="I1484">_xll.FDS(A1484,"FF_PTX_INC(ANN_R,"&amp;F1484&amp;","&amp;G1484&amp;",,,USD)")</f>
        <v>3161</v>
      </c>
      <c r="J1484" s="1" cm="1">
        <f t="array" ref="J1484">_xll.FDS(A1484,"FF_MKT_VAL(ANN_R,"&amp;F1484&amp;","&amp;G1484&amp;",,,USD)")</f>
        <v>54580.916405009899</v>
      </c>
      <c r="K1484" s="1" cm="1">
        <f t="array" ref="K1484">_xll.FDS(A1484,"FF_SHLDRS_EQ(ANN_R,"&amp;F1484&amp;","&amp;G1484&amp;",,,USD)")</f>
        <v>22559</v>
      </c>
      <c r="L1484" s="1" cm="1">
        <f t="array" ref="L1484">_xll.FDS(A1484,"FF_ASSETS(ANN_R,"&amp;F1484&amp;","&amp;G1484&amp;",,,USD)")</f>
        <v>73993</v>
      </c>
      <c r="M1484" s="1" cm="1">
        <f t="array" ref="M1484">_xll.FDS(A1484,"FF_TAX_CF(ANN_R,"&amp;F1484&amp;","&amp;G1484&amp;",,,USD)")</f>
        <v>31</v>
      </c>
      <c r="N1484" s="1" cm="1">
        <f t="array" ref="N1484">_xll.FDS(A1484,"FF_INC_TAX(ANN_R,"&amp;F1484&amp;","&amp;G1484&amp;",,,USD)")</f>
        <v>-1375</v>
      </c>
      <c r="O1484" s="1" cm="1">
        <f t="array" ref="O1484">_xll.FDS(A1484,"FF_NET_INC(ANN_R,"&amp;F1484&amp;","&amp;G1484&amp;")")</f>
        <v>4536</v>
      </c>
      <c r="P1484" s="1" cm="1">
        <f t="array" ref="P1484">_xll.FDS(A1484,"FF_ROA(ANN_R,"&amp;F1484&amp;","&amp;G1484&amp;")")</f>
        <v>6.31047363332197</v>
      </c>
      <c r="Q1484" cm="1">
        <f t="array" ref="Q1484">_xll.FDS(A1484,"FF_TAX_RATE(ANN_R,"&amp;F1484&amp;","&amp;G1484&amp;")")</f>
        <v>-43.498892755457099</v>
      </c>
      <c r="R1484" t="e" cm="1">
        <f t="array" ref="R1484">_xll.FDS(A1484,"FF_TAX_REFUND(ANN_R,"&amp;F1484&amp;","&amp;G1484&amp;",,,,,""D=1"")")</f>
        <v>#N/A</v>
      </c>
      <c r="S1484">
        <f t="shared" si="163"/>
        <v>2.3953823953823953E-2</v>
      </c>
      <c r="T1484" s="1" cm="1">
        <f t="array" ref="T1484">_xll.FDS($A1484,"FF_TAX_CF(ANN_R,"&amp;AE1484&amp;","&amp;AF1484&amp;",,,USD)")</f>
        <v>20</v>
      </c>
      <c r="U1484" s="1" cm="1">
        <f t="array" ref="U1484">_xll.FDS($A1484,"FF_TAX_CF(ANN_R,"&amp;AG1484&amp;","&amp;AH1484&amp;",,,USD)")</f>
        <v>36</v>
      </c>
      <c r="V1484" s="1" cm="1">
        <f t="array" ref="V1484">_xll.FDS(A1484,"FF_TAX_CF(ANN_R,"&amp;AI1484&amp;","&amp;AJ1484&amp;",,,USD)")</f>
        <v>54</v>
      </c>
      <c r="W1484" s="1" cm="1">
        <f t="array" ref="W1484">_xll.FDS(A1484,"FF_TAX_CF(ANN_R,"&amp;AK1484&amp;","&amp;AL1484&amp;",,,USD)")</f>
        <v>25</v>
      </c>
      <c r="X1484" s="1" cm="1">
        <f t="array" ref="X1484">_xll.FDS(A1484,"FF_TAX_CF(ANN_R,"&amp;F1484&amp;","&amp;G1484&amp;",,,USD)")</f>
        <v>31</v>
      </c>
      <c r="Y1484" s="1" cm="1">
        <f t="array" ref="Y1484">_xll.FDS($A1484,"FF_PTX_INC(ANN_R,"&amp;AE1484&amp;","&amp;AF1484&amp;",,,USD)")</f>
        <v>51</v>
      </c>
      <c r="Z1484" s="1" cm="1">
        <f t="array" ref="Z1484">_xll.FDS($A1484,"FF_PTX_INC(ANN_R,"&amp;AG1484&amp;","&amp;AH1484&amp;",,,USD)")</f>
        <v>413</v>
      </c>
      <c r="AA1484" s="1" cm="1">
        <f t="array" ref="AA1484">_xll.FDS(A1484,"FF_PTX_INC(ANN_R,"&amp;AI1484&amp;","&amp;AJ1484&amp;",,,USD)")</f>
        <v>978</v>
      </c>
      <c r="AB1484" s="1" cm="1">
        <f t="array" ref="AB1484">_xll.FDS(A1484,"FF_PTX_INC(ANN_R,"&amp;AK1484&amp;","&amp;AL1484&amp;",,,USD)")</f>
        <v>2327</v>
      </c>
      <c r="AC1484" s="1" cm="1">
        <f t="array" ref="AC1484">_xll.FDS(A1484,"FF_PTX_INC(ANN_R,"&amp;F1484&amp;","&amp;G1484&amp;",,,USD)")</f>
        <v>3161</v>
      </c>
      <c r="AE1484" s="6">
        <f t="shared" si="164"/>
        <v>41275</v>
      </c>
      <c r="AF1484" s="6">
        <f t="shared" si="165"/>
        <v>41639</v>
      </c>
      <c r="AG1484" s="6">
        <f t="shared" si="166"/>
        <v>41640</v>
      </c>
      <c r="AH1484" s="6">
        <f t="shared" si="167"/>
        <v>42004</v>
      </c>
      <c r="AI1484" s="6">
        <f>DATE(YEAR(F1484)+AO1484,MONTH(F1484),DAY(F1484))</f>
        <v>42005</v>
      </c>
      <c r="AJ1484" s="6">
        <f>DATE(YEAR(G1484)+AO1484,MONTH(G1484),DAY(G1484))</f>
        <v>42369</v>
      </c>
      <c r="AK1484" s="6">
        <f>DATE(YEAR(F1484)+AP1484,MONTH(F1484),DAY(F1484))</f>
        <v>42370</v>
      </c>
      <c r="AL1484" s="6">
        <f>DATE(YEAR(G1484)+AP1484,MONTH(G1484),DAY(G1484))</f>
        <v>42735</v>
      </c>
      <c r="AM1484" s="8">
        <v>-4</v>
      </c>
      <c r="AN1484" s="8">
        <v>-3</v>
      </c>
      <c r="AO1484">
        <v>-2</v>
      </c>
      <c r="AP1484">
        <v>-1</v>
      </c>
      <c r="AQ1484" cm="1">
        <f t="array" ref="AQ1484">_xll.FDS(A1484,"FF_DEBT_LT(ANN_R,"&amp;F1484&amp;","&amp;G1484&amp;")")</f>
        <v>29297</v>
      </c>
      <c r="AR1484" t="e" cm="1">
        <f t="array" ref="AR1484">_xll.FDS(A1484,"FF_RD_EXP(ANN_R,"&amp;F1484&amp;","&amp;G1484&amp;")")</f>
        <v>#N/A</v>
      </c>
      <c r="AS1484" cm="1">
        <f t="array" ref="AS1484">_xll.FDS(A1484,"FF_PTX_INC_FOR(ANN_R,"&amp;F1484&amp;","&amp;G1484&amp;")")</f>
        <v>-113</v>
      </c>
      <c r="AT1484" cm="1">
        <f t="array" ref="AT1484">_xll.FDS(A1484,"FF_MKT_VAL_PUBLIC(ANN_R,"&amp;[1]sample_report!E1484&amp;")")</f>
        <v>20381.0054138784</v>
      </c>
    </row>
    <row r="1485" spans="1:46" hidden="1" x14ac:dyDescent="0.25">
      <c r="A1485" t="s">
        <v>667</v>
      </c>
      <c r="B1485" t="s">
        <v>668</v>
      </c>
      <c r="C1485" t="s">
        <v>502</v>
      </c>
      <c r="D1485" t="str" cm="1">
        <f t="array" ref="D1485">_xll.FDS(A1485,"FF_MAJOR_IND_NAME")</f>
        <v>UTILITIES</v>
      </c>
      <c r="E1485">
        <v>2017</v>
      </c>
      <c r="F1485" s="4">
        <f t="shared" si="161"/>
        <v>42736</v>
      </c>
      <c r="G1485" s="4">
        <f t="shared" si="162"/>
        <v>43100</v>
      </c>
      <c r="H1485" s="3"/>
      <c r="I1485" s="1" cm="1">
        <f t="array" ref="I1485">_xll.FDS(A1485,"FF_PTX_INC(ANN_R,"&amp;F1485&amp;","&amp;G1485&amp;",,,USD)")</f>
        <v>1076</v>
      </c>
      <c r="J1485" s="1" cm="1">
        <f t="array" ref="J1485">_xll.FDS(A1485,"FF_MKT_VAL(ANN_R,"&amp;F1485&amp;","&amp;G1485&amp;",,,USD)")</f>
        <v>14562.808000000001</v>
      </c>
      <c r="K1485" s="1" cm="1">
        <f t="array" ref="K1485">_xll.FDS(A1485,"FF_SHLDRS_EQ(ANN_R,"&amp;F1485&amp;","&amp;G1485&amp;",,,USD)")</f>
        <v>-1742</v>
      </c>
      <c r="L1485" s="1" cm="1">
        <f t="array" ref="L1485">_xll.FDS(A1485,"FF_ASSETS(ANN_R,"&amp;F1485&amp;","&amp;G1485&amp;",,,USD)")</f>
        <v>8208</v>
      </c>
      <c r="M1485" s="1" cm="1">
        <f t="array" ref="M1485">_xll.FDS(A1485,"FF_TAX_CF(ANN_R,"&amp;F1485&amp;","&amp;G1485&amp;",,,USD)")</f>
        <v>122</v>
      </c>
      <c r="N1485" s="1" cm="1">
        <f t="array" ref="N1485">_xll.FDS(A1485,"FF_INC_TAX(ANN_R,"&amp;F1485&amp;","&amp;G1485&amp;",,,USD)")</f>
        <v>1227</v>
      </c>
      <c r="O1485" s="1" cm="1">
        <f t="array" ref="O1485">_xll.FDS(A1485,"FF_NET_INC(ANN_R,"&amp;F1485&amp;","&amp;G1485&amp;")")</f>
        <v>-155</v>
      </c>
      <c r="P1485" s="1" cm="1">
        <f t="array" ref="P1485">_xll.FDS(A1485,"FF_ROA(ANN_R,"&amp;F1485&amp;","&amp;G1485&amp;")")</f>
        <v>-1.8595165257033199</v>
      </c>
      <c r="Q1485" cm="1">
        <f t="array" ref="Q1485">_xll.FDS(A1485,"FF_TAX_RATE(ANN_R,"&amp;F1485&amp;","&amp;G1485&amp;")")</f>
        <v>114.03345724907101</v>
      </c>
      <c r="R1485" t="e" cm="1">
        <f t="array" ref="R1485">_xll.FDS(A1485,"FF_TAX_REFUND(ANN_R,"&amp;F1485&amp;","&amp;G1485&amp;",,,,,""D=1"")")</f>
        <v>#N/A</v>
      </c>
      <c r="S1485">
        <f t="shared" si="163"/>
        <v>0.22828784119106699</v>
      </c>
      <c r="T1485" s="1" cm="1">
        <f t="array" ref="T1485">_xll.FDS($A1485,"FF_TAX_CF(ANN_R,"&amp;AE1485&amp;","&amp;AF1485&amp;",,,USD)")</f>
        <v>246</v>
      </c>
      <c r="U1485" s="1" cm="1">
        <f t="array" ref="U1485">_xll.FDS($A1485,"FF_TAX_CF(ANN_R,"&amp;AG1485&amp;","&amp;AH1485&amp;",,,USD)")</f>
        <v>105</v>
      </c>
      <c r="V1485" s="1" cm="1">
        <f t="array" ref="V1485">_xll.FDS(A1485,"FF_TAX_CF(ANN_R,"&amp;AI1485&amp;","&amp;AJ1485&amp;",,,USD)")</f>
        <v>105</v>
      </c>
      <c r="W1485" s="1" cm="1">
        <f t="array" ref="W1485">_xll.FDS(A1485,"FF_TAX_CF(ANN_R,"&amp;AK1485&amp;","&amp;AL1485&amp;",,,USD)")</f>
        <v>66</v>
      </c>
      <c r="X1485" s="1" cm="1">
        <f t="array" ref="X1485">_xll.FDS(A1485,"FF_TAX_CF(ANN_R,"&amp;F1485&amp;","&amp;G1485&amp;",,,USD)")</f>
        <v>122</v>
      </c>
      <c r="Y1485" s="1" cm="1">
        <f t="array" ref="Y1485">_xll.FDS($A1485,"FF_PTX_INC(ANN_R,"&amp;AE1485&amp;","&amp;AF1485&amp;",,,USD)")</f>
        <v>1145</v>
      </c>
      <c r="Z1485" s="1" cm="1">
        <f t="array" ref="Z1485">_xll.FDS($A1485,"FF_PTX_INC(ANN_R,"&amp;AG1485&amp;","&amp;AH1485&amp;",,,USD)")</f>
        <v>-1161</v>
      </c>
      <c r="AA1485" s="1" cm="1">
        <f t="array" ref="AA1485">_xll.FDS(A1485,"FF_PTX_INC(ANN_R,"&amp;AI1485&amp;","&amp;AJ1485&amp;",,,USD)")</f>
        <v>917</v>
      </c>
      <c r="AB1485" s="1" cm="1">
        <f t="array" ref="AB1485">_xll.FDS(A1485,"FF_PTX_INC(ANN_R,"&amp;AK1485&amp;","&amp;AL1485&amp;",,,USD)")</f>
        <v>844</v>
      </c>
      <c r="AC1485" s="1" cm="1">
        <f t="array" ref="AC1485">_xll.FDS(A1485,"FF_PTX_INC(ANN_R,"&amp;F1485&amp;","&amp;G1485&amp;",,,USD)")</f>
        <v>1076</v>
      </c>
      <c r="AE1485" s="6">
        <f t="shared" si="164"/>
        <v>41275</v>
      </c>
      <c r="AF1485" s="6">
        <f t="shared" si="165"/>
        <v>41639</v>
      </c>
      <c r="AG1485" s="6">
        <f t="shared" si="166"/>
        <v>41640</v>
      </c>
      <c r="AH1485" s="6">
        <f t="shared" si="167"/>
        <v>42004</v>
      </c>
      <c r="AI1485" s="6">
        <f>DATE(YEAR(F1485)+AO1485,MONTH(F1485),DAY(F1485))</f>
        <v>42005</v>
      </c>
      <c r="AJ1485" s="6">
        <f>DATE(YEAR(G1485)+AO1485,MONTH(G1485),DAY(G1485))</f>
        <v>42369</v>
      </c>
      <c r="AK1485" s="6">
        <f>DATE(YEAR(F1485)+AP1485,MONTH(F1485),DAY(F1485))</f>
        <v>42370</v>
      </c>
      <c r="AL1485" s="6">
        <f>DATE(YEAR(G1485)+AP1485,MONTH(G1485),DAY(G1485))</f>
        <v>42735</v>
      </c>
      <c r="AM1485" s="8">
        <v>-4</v>
      </c>
      <c r="AN1485" s="8">
        <v>-3</v>
      </c>
      <c r="AO1485">
        <v>-2</v>
      </c>
      <c r="AP1485">
        <v>-1</v>
      </c>
      <c r="AQ1485" cm="1">
        <f t="array" ref="AQ1485">_xll.FDS(A1485,"FF_DEBT_LT(ANN_R,"&amp;F1485&amp;","&amp;G1485&amp;")")</f>
        <v>4419</v>
      </c>
      <c r="AR1485" cm="1">
        <f t="array" ref="AR1485">_xll.FDS(A1485,"FF_RD_EXP(ANN_R,"&amp;F1485&amp;","&amp;G1485&amp;")")</f>
        <v>568</v>
      </c>
      <c r="AS1485" cm="1">
        <f t="array" ref="AS1485">_xll.FDS(A1485,"FF_PTX_INC_FOR(ANN_R,"&amp;F1485&amp;","&amp;G1485&amp;")")</f>
        <v>117</v>
      </c>
      <c r="AT1485" cm="1">
        <f t="array" ref="AT1485">_xll.FDS(A1485,"FF_MKT_VAL_PUBLIC(ANN_R,"&amp;[1]sample_report!E1485&amp;")")</f>
        <v>14508.401349312</v>
      </c>
    </row>
    <row r="1486" spans="1:46" hidden="1" x14ac:dyDescent="0.25">
      <c r="A1486" t="s">
        <v>756</v>
      </c>
      <c r="B1486" t="s">
        <v>1413</v>
      </c>
      <c r="C1486" t="s">
        <v>502</v>
      </c>
      <c r="D1486" t="str" cm="1">
        <f t="array" ref="D1486">_xll.FDS(A1486,"FF_MAJOR_IND_NAME")</f>
        <v>UTILITIES</v>
      </c>
      <c r="E1486">
        <v>2017</v>
      </c>
      <c r="F1486" s="4">
        <f t="shared" si="161"/>
        <v>42736</v>
      </c>
      <c r="G1486" s="4">
        <f t="shared" si="162"/>
        <v>43100</v>
      </c>
      <c r="H1486" s="3"/>
      <c r="I1486" s="1" cm="1">
        <f t="array" ref="I1486">_xll.FDS(A1486,"FF_PTX_INC(ANN_R,"&amp;F1486&amp;","&amp;G1486&amp;",,,USD)")</f>
        <v>2450.6</v>
      </c>
      <c r="J1486" s="1" cm="1">
        <f t="array" ref="J1486">_xll.FDS(A1486,"FF_MKT_VAL(ANN_R,"&amp;F1486&amp;","&amp;G1486&amp;",,,USD)")</f>
        <v>15441.22508108</v>
      </c>
      <c r="K1486" s="1" cm="1">
        <f t="array" ref="K1486">_xll.FDS(A1486,"FF_SHLDRS_EQ(ANN_R,"&amp;F1486&amp;","&amp;G1486&amp;",,,USD)")</f>
        <v>10486.901</v>
      </c>
      <c r="L1486" s="1" cm="1">
        <f t="array" ref="L1486">_xll.FDS(A1486,"FF_ASSETS(ANN_R,"&amp;F1486&amp;","&amp;G1486&amp;",,,USD)")</f>
        <v>11979.334999999999</v>
      </c>
      <c r="M1486" s="1" cm="1">
        <f t="array" ref="M1486">_xll.FDS(A1486,"FF_TAX_CF(ANN_R,"&amp;F1486&amp;","&amp;G1486&amp;",,,USD)")</f>
        <v>-1.7869999999999999</v>
      </c>
      <c r="N1486" s="1" cm="1">
        <f t="array" ref="N1486">_xll.FDS(A1486,"FF_INC_TAX(ANN_R,"&amp;F1486&amp;","&amp;G1486&amp;",,,USD)")</f>
        <v>416.93299999999999</v>
      </c>
      <c r="O1486" s="1" cm="1">
        <f t="array" ref="O1486">_xll.FDS(A1486,"FF_NET_INC(ANN_R,"&amp;F1486&amp;","&amp;G1486&amp;")")</f>
        <v>2033.6669999999999</v>
      </c>
      <c r="P1486" s="1" cm="1">
        <f t="array" ref="P1486">_xll.FDS(A1486,"FF_ROA(ANN_R,"&amp;F1486&amp;","&amp;G1486&amp;")")</f>
        <v>18.834633412137201</v>
      </c>
      <c r="Q1486" cm="1">
        <f t="array" ref="Q1486">_xll.FDS(A1486,"FF_TAX_RATE(ANN_R,"&amp;F1486&amp;","&amp;G1486&amp;")")</f>
        <v>17.0135068962703</v>
      </c>
      <c r="R1486" cm="1">
        <f t="array" ref="R1486">_xll.FDS(A1486,"FF_TAX_REFUND(ANN_R,"&amp;F1486&amp;","&amp;G1486&amp;",,,,,""D=1"")")</f>
        <v>1.7869999999999999</v>
      </c>
      <c r="S1486">
        <f t="shared" si="163"/>
        <v>3.8264382225936767E-3</v>
      </c>
      <c r="T1486" s="1" cm="1">
        <f t="array" ref="T1486">_xll.FDS($A1486,"FF_TAX_CF(ANN_R,"&amp;AE1486&amp;","&amp;AF1486&amp;",,,USD)")</f>
        <v>16.577000000000002</v>
      </c>
      <c r="U1486" s="1" cm="1">
        <f t="array" ref="U1486">_xll.FDS($A1486,"FF_TAX_CF(ANN_R,"&amp;AG1486&amp;","&amp;AH1486&amp;",,,USD)")</f>
        <v>2.87</v>
      </c>
      <c r="V1486" s="1" cm="1">
        <f t="array" ref="V1486">_xll.FDS(A1486,"FF_TAX_CF(ANN_R,"&amp;AI1486&amp;","&amp;AJ1486&amp;",,,USD)")</f>
        <v>5.4850000000000003</v>
      </c>
      <c r="W1486" s="1" cm="1">
        <f t="array" ref="W1486">_xll.FDS(A1486,"FF_TAX_CF(ANN_R,"&amp;AK1486&amp;","&amp;AL1486&amp;",,,USD)")</f>
        <v>-9.41</v>
      </c>
      <c r="X1486" s="1" cm="1">
        <f t="array" ref="X1486">_xll.FDS(A1486,"FF_TAX_CF(ANN_R,"&amp;F1486&amp;","&amp;G1486&amp;",,,USD)")</f>
        <v>-1.7869999999999999</v>
      </c>
      <c r="Y1486" s="1" cm="1">
        <f t="array" ref="Y1486">_xll.FDS($A1486,"FF_PTX_INC(ANN_R,"&amp;AE1486&amp;","&amp;AF1486&amp;",,,USD)")</f>
        <v>-64.426000000000002</v>
      </c>
      <c r="Z1486" s="1" cm="1">
        <f t="array" ref="Z1486">_xll.FDS($A1486,"FF_PTX_INC(ANN_R,"&amp;AG1486&amp;","&amp;AH1486&amp;",,,USD)")</f>
        <v>-202.291</v>
      </c>
      <c r="AA1486" s="1" cm="1">
        <f t="array" ref="AA1486">_xll.FDS(A1486,"FF_PTX_INC(ANN_R,"&amp;AI1486&amp;","&amp;AJ1486&amp;",,,USD)")</f>
        <v>-70.055000000000007</v>
      </c>
      <c r="AB1486" s="1" cm="1">
        <f t="array" ref="AB1486">_xll.FDS(A1486,"FF_PTX_INC(ANN_R,"&amp;AK1486&amp;","&amp;AL1486&amp;",,,USD)")</f>
        <v>1475.672</v>
      </c>
      <c r="AC1486" s="1" cm="1">
        <f t="array" ref="AC1486">_xll.FDS(A1486,"FF_PTX_INC(ANN_R,"&amp;F1486&amp;","&amp;G1486&amp;",,,USD)")</f>
        <v>2450.6</v>
      </c>
      <c r="AE1486" s="6">
        <f t="shared" si="164"/>
        <v>41275</v>
      </c>
      <c r="AF1486" s="6">
        <f t="shared" si="165"/>
        <v>41639</v>
      </c>
      <c r="AG1486" s="6">
        <f t="shared" si="166"/>
        <v>41640</v>
      </c>
      <c r="AH1486" s="6">
        <f t="shared" si="167"/>
        <v>42004</v>
      </c>
      <c r="AI1486" s="6">
        <f>DATE(YEAR(F1486)+AO1486,MONTH(F1486),DAY(F1486))</f>
        <v>42005</v>
      </c>
      <c r="AJ1486" s="6">
        <f>DATE(YEAR(G1486)+AO1486,MONTH(G1486),DAY(G1486))</f>
        <v>42369</v>
      </c>
      <c r="AK1486" s="6">
        <f>DATE(YEAR(F1486)+AP1486,MONTH(F1486),DAY(F1486))</f>
        <v>42370</v>
      </c>
      <c r="AL1486" s="6">
        <f>DATE(YEAR(G1486)+AP1486,MONTH(G1486),DAY(G1486))</f>
        <v>42735</v>
      </c>
      <c r="AM1486" s="8">
        <v>-4</v>
      </c>
      <c r="AN1486" s="8">
        <v>-3</v>
      </c>
      <c r="AO1486">
        <v>-2</v>
      </c>
      <c r="AP1486">
        <v>-1</v>
      </c>
      <c r="AQ1486" cm="1">
        <f t="array" ref="AQ1486">_xll.FDS(A1486,"FF_DEBT_LT(ANN_R,"&amp;F1486&amp;","&amp;G1486&amp;")")</f>
        <v>497.37</v>
      </c>
      <c r="AR1486" cm="1">
        <f t="array" ref="AR1486">_xll.FDS(A1486,"FF_RD_EXP(ANN_R,"&amp;F1486&amp;","&amp;G1486&amp;")")</f>
        <v>8.1530000000000005</v>
      </c>
      <c r="AS1486" t="e" cm="1">
        <f t="array" ref="AS1486">_xll.FDS(A1486,"FF_PTX_INC_FOR(ANN_R,"&amp;F1486&amp;","&amp;G1486&amp;")")</f>
        <v>#N/A</v>
      </c>
      <c r="AT1486" cm="1">
        <f t="array" ref="AT1486">_xll.FDS(A1486,"FF_MKT_VAL_PUBLIC(ANN_R,"&amp;[1]sample_report!E1486&amp;")")</f>
        <v>8889.6329255880501</v>
      </c>
    </row>
    <row r="1487" spans="1:46" hidden="1" x14ac:dyDescent="0.25">
      <c r="A1487" t="s">
        <v>890</v>
      </c>
      <c r="B1487" t="s">
        <v>891</v>
      </c>
      <c r="C1487" t="s">
        <v>502</v>
      </c>
      <c r="D1487" t="str" cm="1">
        <f t="array" ref="D1487">_xll.FDS(A1487,"FF_MAJOR_IND_NAME")</f>
        <v>UTILITIES</v>
      </c>
      <c r="E1487">
        <v>2017</v>
      </c>
      <c r="F1487" s="4">
        <f t="shared" si="161"/>
        <v>42736</v>
      </c>
      <c r="G1487" s="4">
        <f t="shared" si="162"/>
        <v>43100</v>
      </c>
      <c r="H1487" s="3"/>
      <c r="I1487" s="1" cm="1">
        <f t="array" ref="I1487">_xll.FDS(A1487,"FF_PTX_INC(ANN_R,"&amp;F1487&amp;","&amp;G1487&amp;",,,USD)")</f>
        <v>540</v>
      </c>
      <c r="J1487" s="1" cm="1">
        <f t="array" ref="J1487">_xll.FDS(A1487,"FF_MKT_VAL(ANN_R,"&amp;F1487&amp;","&amp;G1487&amp;",,,USD)")</f>
        <v>17833.73892</v>
      </c>
      <c r="K1487" s="1" cm="1">
        <f t="array" ref="K1487">_xll.FDS(A1487,"FF_SHLDRS_EQ(ANN_R,"&amp;F1487&amp;","&amp;G1487&amp;",,,USD)")</f>
        <v>23491</v>
      </c>
      <c r="L1487" s="1" cm="1">
        <f t="array" ref="L1487">_xll.FDS(A1487,"FF_ASSETS(ANN_R,"&amp;F1487&amp;","&amp;G1487&amp;",,,USD)")</f>
        <v>75611</v>
      </c>
      <c r="M1487" s="1" cm="1">
        <f t="array" ref="M1487">_xll.FDS(A1487,"FF_TAX_CF(ANN_R,"&amp;F1487&amp;","&amp;G1487&amp;",,,USD)")</f>
        <v>392</v>
      </c>
      <c r="N1487" s="1" cm="1">
        <f t="array" ref="N1487">_xll.FDS(A1487,"FF_INC_TAX(ANN_R,"&amp;F1487&amp;","&amp;G1487&amp;",,,USD)")</f>
        <v>-849</v>
      </c>
      <c r="O1487" s="1" cm="1">
        <f t="array" ref="O1487">_xll.FDS(A1487,"FF_NET_INC(ANN_R,"&amp;F1487&amp;","&amp;G1487&amp;")")</f>
        <v>1389</v>
      </c>
      <c r="P1487" s="1" cm="1">
        <f t="array" ref="P1487">_xll.FDS(A1487,"FF_ROA(ANN_R,"&amp;F1487&amp;","&amp;G1487&amp;")")</f>
        <v>2.2653880027399902</v>
      </c>
      <c r="Q1487" cm="1">
        <f t="array" ref="Q1487">_xll.FDS(A1487,"FF_TAX_RATE(ANN_R,"&amp;F1487&amp;","&amp;G1487&amp;")")</f>
        <v>-157.222222222222</v>
      </c>
      <c r="R1487" t="e" cm="1">
        <f t="array" ref="R1487">_xll.FDS(A1487,"FF_TAX_REFUND(ANN_R,"&amp;F1487&amp;","&amp;G1487&amp;",,,,,""D=1"")")</f>
        <v>#N/A</v>
      </c>
      <c r="S1487">
        <f t="shared" si="163"/>
        <v>0.22019002375296912</v>
      </c>
      <c r="T1487" s="1" cm="1">
        <f t="array" ref="T1487">_xll.FDS($A1487,"FF_TAX_CF(ANN_R,"&amp;AE1487&amp;","&amp;AF1487&amp;",,,USD)")</f>
        <v>48</v>
      </c>
      <c r="U1487" s="1" cm="1">
        <f t="array" ref="U1487">_xll.FDS($A1487,"FF_TAX_CF(ANN_R,"&amp;AG1487&amp;","&amp;AH1487&amp;",,,USD)")</f>
        <v>27</v>
      </c>
      <c r="V1487" s="1" cm="1">
        <f t="array" ref="V1487">_xll.FDS(A1487,"FF_TAX_CF(ANN_R,"&amp;AI1487&amp;","&amp;AJ1487&amp;",,,USD)")</f>
        <v>63</v>
      </c>
      <c r="W1487" s="1" cm="1">
        <f t="array" ref="W1487">_xll.FDS(A1487,"FF_TAX_CF(ANN_R,"&amp;AK1487&amp;","&amp;AL1487&amp;",,,USD)")</f>
        <v>397</v>
      </c>
      <c r="X1487" s="1" cm="1">
        <f t="array" ref="X1487">_xll.FDS(A1487,"FF_TAX_CF(ANN_R,"&amp;F1487&amp;","&amp;G1487&amp;",,,USD)")</f>
        <v>392</v>
      </c>
      <c r="Y1487" s="1" cm="1">
        <f t="array" ref="Y1487">_xll.FDS($A1487,"FF_PTX_INC(ANN_R,"&amp;AE1487&amp;","&amp;AF1487&amp;",,,USD)")</f>
        <v>224</v>
      </c>
      <c r="Z1487" s="1" cm="1">
        <f t="array" ref="Z1487">_xll.FDS($A1487,"FF_PTX_INC(ANN_R,"&amp;AG1487&amp;","&amp;AH1487&amp;",,,USD)")</f>
        <v>1110</v>
      </c>
      <c r="AA1487" s="1" cm="1">
        <f t="array" ref="AA1487">_xll.FDS(A1487,"FF_PTX_INC(ANN_R,"&amp;AI1487&amp;","&amp;AJ1487&amp;",,,USD)")</f>
        <v>1316</v>
      </c>
      <c r="AB1487" s="1" cm="1">
        <f t="array" ref="AB1487">_xll.FDS(A1487,"FF_PTX_INC(ANN_R,"&amp;AK1487&amp;","&amp;AL1487&amp;",,,USD)")</f>
        <v>1020</v>
      </c>
      <c r="AC1487" s="1" cm="1">
        <f t="array" ref="AC1487">_xll.FDS(A1487,"FF_PTX_INC(ANN_R,"&amp;F1487&amp;","&amp;G1487&amp;",,,USD)")</f>
        <v>540</v>
      </c>
      <c r="AE1487" s="6">
        <f t="shared" si="164"/>
        <v>41275</v>
      </c>
      <c r="AF1487" s="6">
        <f t="shared" si="165"/>
        <v>41639</v>
      </c>
      <c r="AG1487" s="6">
        <f t="shared" si="166"/>
        <v>41640</v>
      </c>
      <c r="AH1487" s="6">
        <f t="shared" si="167"/>
        <v>42004</v>
      </c>
      <c r="AI1487" s="6">
        <f>DATE(YEAR(F1487)+AO1487,MONTH(F1487),DAY(F1487))</f>
        <v>42005</v>
      </c>
      <c r="AJ1487" s="6">
        <f>DATE(YEAR(G1487)+AO1487,MONTH(G1487),DAY(G1487))</f>
        <v>42369</v>
      </c>
      <c r="AK1487" s="6">
        <f>DATE(YEAR(F1487)+AP1487,MONTH(F1487),DAY(F1487))</f>
        <v>42370</v>
      </c>
      <c r="AL1487" s="6">
        <f>DATE(YEAR(G1487)+AP1487,MONTH(G1487),DAY(G1487))</f>
        <v>42735</v>
      </c>
      <c r="AM1487" s="8">
        <v>-4</v>
      </c>
      <c r="AN1487" s="8">
        <v>-3</v>
      </c>
      <c r="AO1487">
        <v>-2</v>
      </c>
      <c r="AP1487">
        <v>-1</v>
      </c>
      <c r="AQ1487" cm="1">
        <f t="array" ref="AQ1487">_xll.FDS(A1487,"FF_DEBT_LT(ANN_R,"&amp;F1487&amp;","&amp;G1487&amp;")")</f>
        <v>37283</v>
      </c>
      <c r="AR1487" t="e" cm="1">
        <f t="array" ref="AR1487">_xll.FDS(A1487,"FF_RD_EXP(ANN_R,"&amp;F1487&amp;","&amp;G1487&amp;")")</f>
        <v>#N/A</v>
      </c>
      <c r="AS1487" t="e" cm="1">
        <f t="array" ref="AS1487">_xll.FDS(A1487,"FF_PTX_INC_FOR(ANN_R,"&amp;F1487&amp;","&amp;G1487&amp;")")</f>
        <v>#N/A</v>
      </c>
      <c r="AT1487" cm="1">
        <f t="array" ref="AT1487">_xll.FDS(A1487,"FF_MKT_VAL_PUBLIC(ANN_R,"&amp;[1]sample_report!E1487&amp;")")</f>
        <v>17689.8919818713</v>
      </c>
    </row>
    <row r="1488" spans="1:46" hidden="1" x14ac:dyDescent="0.25">
      <c r="A1488" t="s">
        <v>969</v>
      </c>
      <c r="B1488" t="s">
        <v>970</v>
      </c>
      <c r="C1488" t="s">
        <v>940</v>
      </c>
      <c r="D1488" t="str" cm="1">
        <f t="array" ref="D1488">_xll.FDS(A1488,"FF_MAJOR_IND_NAME")</f>
        <v>UTILITIES</v>
      </c>
      <c r="E1488">
        <v>2017</v>
      </c>
      <c r="F1488" s="4">
        <f t="shared" si="161"/>
        <v>42736</v>
      </c>
      <c r="G1488" s="4">
        <f t="shared" si="162"/>
        <v>43100</v>
      </c>
      <c r="H1488" s="3"/>
      <c r="I1488" s="1" cm="1">
        <f t="array" ref="I1488">_xll.FDS(A1488,"FF_PTX_INC(ANN_R,"&amp;F1488&amp;","&amp;G1488&amp;",,,USD)")</f>
        <v>5547.1822402477301</v>
      </c>
      <c r="J1488" s="1" cm="1">
        <f t="array" ref="J1488">_xll.FDS(A1488,"FF_MKT_VAL(ANN_R,"&amp;F1488&amp;","&amp;G1488&amp;",,,USD)")</f>
        <v>84253.737584939998</v>
      </c>
      <c r="K1488" s="1" cm="1">
        <f t="array" ref="K1488">_xll.FDS(A1488,"FF_SHLDRS_EQ(ANN_R,"&amp;F1488&amp;","&amp;G1488&amp;",,,USD)")</f>
        <v>36905.385417938203</v>
      </c>
      <c r="L1488" s="1" cm="1">
        <f t="array" ref="L1488">_xll.FDS(A1488,"FF_ASSETS(ANN_R,"&amp;F1488&amp;","&amp;G1488&amp;",,,USD)")</f>
        <v>179077.69695282</v>
      </c>
      <c r="M1488" s="1" cm="1">
        <f t="array" ref="M1488">_xll.FDS(A1488,"FF_TAX_CF(ANN_R,"&amp;F1488&amp;","&amp;G1488&amp;",,,USD)")</f>
        <v>715.11052060127304</v>
      </c>
      <c r="N1488" s="1" cm="1">
        <f t="array" ref="N1488">_xll.FDS(A1488,"FF_INC_TAX(ANN_R,"&amp;F1488&amp;","&amp;G1488&amp;",,,USD)")</f>
        <v>-628.25955832004502</v>
      </c>
      <c r="O1488" s="1" cm="1">
        <f t="array" ref="O1488">_xll.FDS(A1488,"FF_NET_INC(ANN_R,"&amp;F1488&amp;","&amp;G1488&amp;")")</f>
        <v>3461</v>
      </c>
      <c r="P1488" s="1" cm="1">
        <f t="array" ref="P1488">_xll.FDS(A1488,"FF_ROA(ANN_R,"&amp;F1488&amp;","&amp;G1488&amp;")")</f>
        <v>2.3258080015590501</v>
      </c>
      <c r="Q1488" cm="1">
        <f t="array" ref="Q1488">_xll.FDS(A1488,"FF_TAX_RATE(ANN_R,"&amp;F1488&amp;","&amp;G1488&amp;")")</f>
        <v>-11.3257421716145</v>
      </c>
      <c r="R1488" t="e" cm="1">
        <f t="array" ref="R1488">_xll.FDS(A1488,"FF_TAX_REFUND(ANN_R,"&amp;F1488&amp;","&amp;G1488&amp;",,,,,""D=1"")")</f>
        <v>#N/A</v>
      </c>
      <c r="S1488">
        <f t="shared" si="163"/>
        <v>0.15405431451204174</v>
      </c>
      <c r="T1488" s="1" cm="1">
        <f t="array" ref="T1488">_xll.FDS($A1488,"FF_TAX_CF(ANN_R,"&amp;AE1488&amp;","&amp;AF1488&amp;",,,USD)")</f>
        <v>860.296543121338</v>
      </c>
      <c r="U1488" s="1" cm="1">
        <f t="array" ref="U1488">_xll.FDS($A1488,"FF_TAX_CF(ANN_R,"&amp;AG1488&amp;","&amp;AH1488&amp;",,,USD)")</f>
        <v>900.65614378452301</v>
      </c>
      <c r="V1488" s="1" cm="1">
        <f t="array" ref="V1488">_xll.FDS(A1488,"FF_TAX_CF(ANN_R,"&amp;AI1488&amp;","&amp;AJ1488&amp;",,,USD)")</f>
        <v>770.69996476173401</v>
      </c>
      <c r="W1488" s="1" cm="1">
        <f t="array" ref="W1488">_xll.FDS(A1488,"FF_TAX_CF(ANN_R,"&amp;AK1488&amp;","&amp;AL1488&amp;",,,USD)")</f>
        <v>582.96594440936997</v>
      </c>
      <c r="X1488" s="1" cm="1">
        <f t="array" ref="X1488">_xll.FDS(A1488,"FF_TAX_CF(ANN_R,"&amp;F1488&amp;","&amp;G1488&amp;",,,USD)")</f>
        <v>715.11052060127304</v>
      </c>
      <c r="Y1488" s="1" cm="1">
        <f t="array" ref="Y1488">_xll.FDS($A1488,"FF_PTX_INC(ANN_R,"&amp;AE1488&amp;","&amp;AF1488&amp;",,,USD)")</f>
        <v>2919.4322504997299</v>
      </c>
      <c r="Z1488" s="1" cm="1">
        <f t="array" ref="Z1488">_xll.FDS($A1488,"FF_PTX_INC(ANN_R,"&amp;AG1488&amp;","&amp;AH1488&amp;",,,USD)")</f>
        <v>6032.6717848777798</v>
      </c>
      <c r="AA1488" s="1" cm="1">
        <f t="array" ref="AA1488">_xll.FDS(A1488,"FF_PTX_INC(ANN_R,"&amp;AI1488&amp;","&amp;AJ1488&amp;",,,USD)")</f>
        <v>5271.8095431327802</v>
      </c>
      <c r="AB1488" s="1" cm="1">
        <f t="array" ref="AB1488">_xll.FDS(A1488,"FF_PTX_INC(ANN_R,"&amp;AK1488&amp;","&amp;AL1488&amp;",,,USD)")</f>
        <v>5088.5072946548498</v>
      </c>
      <c r="AC1488" s="1" cm="1">
        <f t="array" ref="AC1488">_xll.FDS(A1488,"FF_PTX_INC(ANN_R,"&amp;F1488&amp;","&amp;G1488&amp;",,,USD)")</f>
        <v>5547.1822402477301</v>
      </c>
      <c r="AE1488" s="6">
        <f t="shared" si="164"/>
        <v>41275</v>
      </c>
      <c r="AF1488" s="6">
        <f t="shared" si="165"/>
        <v>41639</v>
      </c>
      <c r="AG1488" s="6">
        <f t="shared" si="166"/>
        <v>41640</v>
      </c>
      <c r="AH1488" s="6">
        <f t="shared" si="167"/>
        <v>42004</v>
      </c>
      <c r="AI1488" s="6">
        <f>DATE(YEAR(F1488)+AO1488,MONTH(F1488),DAY(F1488))</f>
        <v>42005</v>
      </c>
      <c r="AJ1488" s="6">
        <f>DATE(YEAR(G1488)+AO1488,MONTH(G1488),DAY(G1488))</f>
        <v>42369</v>
      </c>
      <c r="AK1488" s="6">
        <f>DATE(YEAR(F1488)+AP1488,MONTH(F1488),DAY(F1488))</f>
        <v>42370</v>
      </c>
      <c r="AL1488" s="6">
        <f>DATE(YEAR(G1488)+AP1488,MONTH(G1488),DAY(G1488))</f>
        <v>42735</v>
      </c>
      <c r="AM1488" s="8">
        <v>-4</v>
      </c>
      <c r="AN1488" s="8">
        <v>-3</v>
      </c>
      <c r="AO1488">
        <v>-2</v>
      </c>
      <c r="AP1488">
        <v>-1</v>
      </c>
      <c r="AQ1488" cm="1">
        <f t="array" ref="AQ1488">_xll.FDS(A1488,"FF_DEBT_LT(ANN_R,"&amp;F1488&amp;","&amp;G1488&amp;")")</f>
        <v>48188</v>
      </c>
      <c r="AR1488" cm="1">
        <f t="array" ref="AR1488">_xll.FDS(A1488,"FF_RD_EXP(ANN_R,"&amp;F1488&amp;","&amp;G1488&amp;")")</f>
        <v>57.7</v>
      </c>
      <c r="AS1488" t="e" cm="1">
        <f t="array" ref="AS1488">_xll.FDS(A1488,"FF_PTX_INC_FOR(ANN_R,"&amp;F1488&amp;","&amp;G1488&amp;")")</f>
        <v>#N/A</v>
      </c>
      <c r="AT1488" cm="1">
        <f t="array" ref="AT1488">_xll.FDS(A1488,"FF_MKT_VAL_PUBLIC(ANN_R,"&amp;[1]sample_report!E1488&amp;")")</f>
        <v>47783.967907393497</v>
      </c>
    </row>
    <row r="1489" spans="1:46" hidden="1" x14ac:dyDescent="0.25">
      <c r="A1489" t="s">
        <v>1208</v>
      </c>
      <c r="B1489" t="s">
        <v>1209</v>
      </c>
      <c r="C1489" t="s">
        <v>1094</v>
      </c>
      <c r="D1489" t="str" cm="1">
        <f t="array" ref="D1489">_xll.FDS(A1489,"FF_MAJOR_IND_NAME")</f>
        <v>UTILITIES</v>
      </c>
      <c r="E1489">
        <v>2017</v>
      </c>
      <c r="F1489" s="4">
        <f t="shared" si="161"/>
        <v>42736</v>
      </c>
      <c r="G1489" s="4">
        <f t="shared" si="162"/>
        <v>43100</v>
      </c>
      <c r="H1489" s="3"/>
      <c r="I1489" s="1" cm="1">
        <f t="array" ref="I1489">_xll.FDS(A1489,"FF_PTX_INC(ANN_R,"&amp;F1489&amp;","&amp;G1489&amp;",,,USD)")</f>
        <v>5179.4755687713596</v>
      </c>
      <c r="J1489" s="1" cm="1">
        <f t="array" ref="J1489">_xll.FDS(A1489,"FF_MKT_VAL(ANN_R,"&amp;F1489&amp;","&amp;G1489&amp;",,,USD)")</f>
        <v>50016.1467829803</v>
      </c>
      <c r="K1489" s="1" cm="1">
        <f t="array" ref="K1489">_xll.FDS(A1489,"FF_SHLDRS_EQ(ANN_R,"&amp;F1489&amp;","&amp;G1489&amp;",,,USD)")</f>
        <v>11289.921054840101</v>
      </c>
      <c r="L1489" s="1" cm="1">
        <f t="array" ref="L1489">_xll.FDS(A1489,"FF_ASSETS(ANN_R,"&amp;F1489&amp;","&amp;G1489&amp;",,,USD)")</f>
        <v>138171.24612808201</v>
      </c>
      <c r="M1489" s="1" cm="1">
        <f t="array" ref="M1489">_xll.FDS(A1489,"FF_TAX_CF(ANN_R,"&amp;F1489&amp;","&amp;G1489&amp;",,,USD)")</f>
        <v>1133.57424795628</v>
      </c>
      <c r="N1489" s="1" cm="1">
        <f t="array" ref="N1489">_xll.FDS(A1489,"FF_INC_TAX(ANN_R,"&amp;F1489&amp;","&amp;G1489&amp;",,,USD)")</f>
        <v>1374.95224702358</v>
      </c>
      <c r="O1489" s="1" cm="1">
        <f t="array" ref="O1489">_xll.FDS(A1489,"FF_NET_INC(ANN_R,"&amp;F1489&amp;","&amp;G1489&amp;")")</f>
        <v>2856</v>
      </c>
      <c r="P1489" s="1" cm="1">
        <f t="array" ref="P1489">_xll.FDS(A1489,"FF_ROA(ANN_R,"&amp;F1489&amp;","&amp;G1489&amp;")")</f>
        <v>2.3928917040556001</v>
      </c>
      <c r="Q1489" cm="1">
        <f t="array" ref="Q1489">_xll.FDS(A1489,"FF_TAX_RATE(ANN_R,"&amp;F1489&amp;","&amp;G1489&amp;")")</f>
        <v>26.546167247386801</v>
      </c>
      <c r="R1489" t="e" cm="1">
        <f t="array" ref="R1489">_xll.FDS(A1489,"FF_TAX_REFUND(ANN_R,"&amp;F1489&amp;","&amp;G1489&amp;",,,,,""D=1"")")</f>
        <v>#N/A</v>
      </c>
      <c r="S1489">
        <f t="shared" si="163"/>
        <v>0.28524582378886953</v>
      </c>
      <c r="T1489" s="1" cm="1">
        <f t="array" ref="T1489">_xll.FDS($A1489,"FF_TAX_CF(ANN_R,"&amp;AE1489&amp;","&amp;AF1489&amp;",,,USD)")</f>
        <v>2340.5907492637598</v>
      </c>
      <c r="U1489" s="1" cm="1">
        <f t="array" ref="U1489">_xll.FDS($A1489,"FF_TAX_CF(ANN_R,"&amp;AG1489&amp;","&amp;AH1489&amp;",,,USD)")</f>
        <v>1467.04815173149</v>
      </c>
      <c r="V1489" s="1" cm="1">
        <f t="array" ref="V1489">_xll.FDS(A1489,"FF_TAX_CF(ANN_R,"&amp;AI1489&amp;","&amp;AJ1489&amp;",,,USD)")</f>
        <v>764.04643988609303</v>
      </c>
      <c r="W1489" s="1" cm="1">
        <f t="array" ref="W1489">_xll.FDS(A1489,"FF_TAX_CF(ANN_R,"&amp;AK1489&amp;","&amp;AL1489&amp;",,,USD)")</f>
        <v>717.92200744152103</v>
      </c>
      <c r="X1489" s="1" cm="1">
        <f t="array" ref="X1489">_xll.FDS(A1489,"FF_TAX_CF(ANN_R,"&amp;F1489&amp;","&amp;G1489&amp;",,,USD)")</f>
        <v>1133.57424795628</v>
      </c>
      <c r="Y1489" s="1" cm="1">
        <f t="array" ref="Y1489">_xll.FDS($A1489,"FF_PTX_INC(ANN_R,"&amp;AE1489&amp;","&amp;AF1489&amp;",,,USD)")</f>
        <v>7990.9334769248999</v>
      </c>
      <c r="Z1489" s="1" cm="1">
        <f t="array" ref="Z1489">_xll.FDS($A1489,"FF_PTX_INC(ANN_R,"&amp;AG1489&amp;","&amp;AH1489&amp;",,,USD)")</f>
        <v>4736.7350360155096</v>
      </c>
      <c r="AA1489" s="1" cm="1">
        <f t="array" ref="AA1489">_xll.FDS(A1489,"FF_PTX_INC(ANN_R,"&amp;AI1489&amp;","&amp;AJ1489&amp;",,,USD)")</f>
        <v>1015.77146434784</v>
      </c>
      <c r="AB1489" s="1" cm="1">
        <f t="array" ref="AB1489">_xll.FDS(A1489,"FF_PTX_INC(ANN_R,"&amp;AK1489&amp;","&amp;AL1489&amp;",,,USD)")</f>
        <v>3595.1410233974502</v>
      </c>
      <c r="AC1489" s="1" cm="1">
        <f t="array" ref="AC1489">_xll.FDS(A1489,"FF_PTX_INC(ANN_R,"&amp;F1489&amp;","&amp;G1489&amp;",,,USD)")</f>
        <v>5179.4755687713596</v>
      </c>
      <c r="AE1489" s="6">
        <f t="shared" si="164"/>
        <v>41275</v>
      </c>
      <c r="AF1489" s="6">
        <f t="shared" si="165"/>
        <v>41639</v>
      </c>
      <c r="AG1489" s="6">
        <f t="shared" si="166"/>
        <v>41640</v>
      </c>
      <c r="AH1489" s="6">
        <f t="shared" si="167"/>
        <v>42004</v>
      </c>
      <c r="AI1489" s="6">
        <f>DATE(YEAR(F1489)+AO1489,MONTH(F1489),DAY(F1489))</f>
        <v>42005</v>
      </c>
      <c r="AJ1489" s="6">
        <f>DATE(YEAR(G1489)+AO1489,MONTH(G1489),DAY(G1489))</f>
        <v>42369</v>
      </c>
      <c r="AK1489" s="6">
        <f>DATE(YEAR(F1489)+AP1489,MONTH(F1489),DAY(F1489))</f>
        <v>42370</v>
      </c>
      <c r="AL1489" s="6">
        <f>DATE(YEAR(G1489)+AP1489,MONTH(G1489),DAY(G1489))</f>
        <v>42735</v>
      </c>
      <c r="AM1489" s="8">
        <v>-4</v>
      </c>
      <c r="AN1489" s="8">
        <v>-3</v>
      </c>
      <c r="AO1489">
        <v>-2</v>
      </c>
      <c r="AP1489">
        <v>-1</v>
      </c>
      <c r="AQ1489" cm="1">
        <f t="array" ref="AQ1489">_xll.FDS(A1489,"FF_DEBT_LT(ANN_R,"&amp;F1489&amp;","&amp;G1489&amp;")")</f>
        <v>50978</v>
      </c>
      <c r="AR1489" cm="1">
        <f t="array" ref="AR1489">_xll.FDS(A1489,"FF_RD_EXP(ANN_R,"&amp;F1489&amp;","&amp;G1489&amp;")")</f>
        <v>862</v>
      </c>
      <c r="AS1489" t="e" cm="1">
        <f t="array" ref="AS1489">_xll.FDS(A1489,"FF_PTX_INC_FOR(ANN_R,"&amp;F1489&amp;","&amp;G1489&amp;")")</f>
        <v>#N/A</v>
      </c>
      <c r="AT1489" cm="1">
        <f t="array" ref="AT1489">_xll.FDS(A1489,"FF_MKT_VAL_PUBLIC(ANN_R,"&amp;[1]sample_report!E1489&amp;")")</f>
        <v>36417.113109229103</v>
      </c>
    </row>
    <row r="1490" spans="1:46" hidden="1" x14ac:dyDescent="0.25">
      <c r="A1490" t="s">
        <v>1244</v>
      </c>
      <c r="B1490" t="s">
        <v>1245</v>
      </c>
      <c r="C1490" t="s">
        <v>1094</v>
      </c>
      <c r="D1490" t="str" cm="1">
        <f t="array" ref="D1490">_xll.FDS(A1490,"FF_MAJOR_IND_NAME")</f>
        <v>UTILITIES</v>
      </c>
      <c r="E1490">
        <v>2017</v>
      </c>
      <c r="F1490" s="4">
        <f t="shared" si="161"/>
        <v>42736</v>
      </c>
      <c r="G1490" s="4">
        <f t="shared" si="162"/>
        <v>43100</v>
      </c>
      <c r="H1490" s="3"/>
      <c r="I1490" s="1" cm="1">
        <f t="array" ref="I1490">_xll.FDS(A1490,"FF_PTX_INC(ANN_R,"&amp;F1490&amp;","&amp;G1490&amp;",,,USD)")</f>
        <v>21.977805195450799</v>
      </c>
      <c r="J1490" s="1" cm="1">
        <f t="array" ref="J1490">_xll.FDS(A1490,"FF_MKT_VAL(ANN_R,"&amp;F1490&amp;","&amp;G1490&amp;",,,USD)")</f>
        <v>5937.4510458756604</v>
      </c>
      <c r="K1490" s="1" cm="1">
        <f t="array" ref="K1490">_xll.FDS(A1490,"FF_SHLDRS_EQ(ANN_R,"&amp;F1490&amp;","&amp;G1490&amp;",,,USD)")</f>
        <v>561.31273209571805</v>
      </c>
      <c r="L1490" s="1" cm="1">
        <f t="array" ref="L1490">_xll.FDS(A1490,"FF_ASSETS(ANN_R,"&amp;F1490&amp;","&amp;G1490&amp;",,,USD)")</f>
        <v>5338.0396646404297</v>
      </c>
      <c r="M1490" s="1" cm="1">
        <f t="array" ref="M1490">_xll.FDS(A1490,"FF_TAX_CF(ANN_R,"&amp;F1490&amp;","&amp;G1490&amp;",,,USD)")</f>
        <v>15.0567986427546</v>
      </c>
      <c r="N1490" s="1" cm="1">
        <f t="array" ref="N1490">_xll.FDS(A1490,"FF_INC_TAX(ANN_R,"&amp;F1490&amp;","&amp;G1490&amp;",,,USD)")</f>
        <v>-4.75762803769112</v>
      </c>
      <c r="O1490" s="1" cm="1">
        <f t="array" ref="O1490">_xll.FDS(A1490,"FF_NET_INC(ANN_R,"&amp;F1490&amp;","&amp;G1490&amp;")")</f>
        <v>26.27</v>
      </c>
      <c r="P1490" s="1" cm="1">
        <f t="array" ref="P1490">_xll.FDS(A1490,"FF_ROA(ANN_R,"&amp;F1490&amp;","&amp;G1490&amp;")")</f>
        <v>0.71571781156542202</v>
      </c>
      <c r="Q1490" cm="1">
        <f t="array" ref="Q1490">_xll.FDS(A1490,"FF_TAX_RATE(ANN_R,"&amp;F1490&amp;","&amp;G1490&amp;")")</f>
        <v>-21.647421093148601</v>
      </c>
      <c r="R1490" t="e" cm="1">
        <f t="array" ref="R1490">_xll.FDS(A1490,"FF_TAX_REFUND(ANN_R,"&amp;F1490&amp;","&amp;G1490&amp;",,,,,""D=1"")")</f>
        <v>#N/A</v>
      </c>
      <c r="S1490">
        <f t="shared" si="163"/>
        <v>0.40739244641117878</v>
      </c>
      <c r="T1490" s="1" cm="1">
        <f t="array" ref="T1490">_xll.FDS($A1490,"FF_TAX_CF(ANN_R,"&amp;AE1490&amp;","&amp;AF1490&amp;",,,USD)")</f>
        <v>42.586006502628301</v>
      </c>
      <c r="U1490" s="1" cm="1">
        <f t="array" ref="U1490">_xll.FDS($A1490,"FF_TAX_CF(ANN_R,"&amp;AG1490&amp;","&amp;AH1490&amp;",,,USD)")</f>
        <v>49.732401765704203</v>
      </c>
      <c r="V1490" s="1" cm="1">
        <f t="array" ref="V1490">_xll.FDS(A1490,"FF_TAX_CF(ANN_R,"&amp;AI1490&amp;","&amp;AJ1490&amp;",,,USD)")</f>
        <v>15.4284152657986</v>
      </c>
      <c r="W1490" s="1" cm="1">
        <f t="array" ref="W1490">_xll.FDS(A1490,"FF_TAX_CF(ANN_R,"&amp;AK1490&amp;","&amp;AL1490&amp;",,,USD)")</f>
        <v>12.6958257001638</v>
      </c>
      <c r="X1490" s="1" cm="1">
        <f t="array" ref="X1490">_xll.FDS(A1490,"FF_TAX_CF(ANN_R,"&amp;F1490&amp;","&amp;G1490&amp;",,,USD)")</f>
        <v>15.0567986427546</v>
      </c>
      <c r="Y1490" s="1" cm="1">
        <f t="array" ref="Y1490">_xll.FDS($A1490,"FF_PTX_INC(ANN_R,"&amp;AE1490&amp;","&amp;AF1490&amp;",,,USD)")</f>
        <v>124.17345057821299</v>
      </c>
      <c r="Z1490" s="1" cm="1">
        <f t="array" ref="Z1490">_xll.FDS($A1490,"FF_PTX_INC(ANN_R,"&amp;AG1490&amp;","&amp;AH1490&amp;",,,USD)")</f>
        <v>101.414677657127</v>
      </c>
      <c r="AA1490" s="1" cm="1">
        <f t="array" ref="AA1490">_xll.FDS(A1490,"FF_PTX_INC(ANN_R,"&amp;AI1490&amp;","&amp;AJ1490&amp;",,,USD)")</f>
        <v>39.732632715702103</v>
      </c>
      <c r="AB1490" s="1" cm="1">
        <f t="array" ref="AB1490">_xll.FDS(A1490,"FF_PTX_INC(ANN_R,"&amp;AK1490&amp;","&amp;AL1490&amp;",,,USD)")</f>
        <v>45.303201683759703</v>
      </c>
      <c r="AC1490" s="1" cm="1">
        <f t="array" ref="AC1490">_xll.FDS(A1490,"FF_PTX_INC(ANN_R,"&amp;F1490&amp;","&amp;G1490&amp;",,,USD)")</f>
        <v>21.977805195450799</v>
      </c>
      <c r="AE1490" s="6">
        <f t="shared" si="164"/>
        <v>41275</v>
      </c>
      <c r="AF1490" s="6">
        <f t="shared" si="165"/>
        <v>41639</v>
      </c>
      <c r="AG1490" s="6">
        <f t="shared" si="166"/>
        <v>41640</v>
      </c>
      <c r="AH1490" s="6">
        <f t="shared" si="167"/>
        <v>42004</v>
      </c>
      <c r="AI1490" s="6">
        <f>DATE(YEAR(F1490)+AO1490,MONTH(F1490),DAY(F1490))</f>
        <v>42005</v>
      </c>
      <c r="AJ1490" s="6">
        <f>DATE(YEAR(G1490)+AO1490,MONTH(G1490),DAY(G1490))</f>
        <v>42369</v>
      </c>
      <c r="AK1490" s="6">
        <f>DATE(YEAR(F1490)+AP1490,MONTH(F1490),DAY(F1490))</f>
        <v>42370</v>
      </c>
      <c r="AL1490" s="6">
        <f>DATE(YEAR(G1490)+AP1490,MONTH(G1490),DAY(G1490))</f>
        <v>42735</v>
      </c>
      <c r="AM1490" s="8">
        <v>-4</v>
      </c>
      <c r="AN1490" s="8">
        <v>-3</v>
      </c>
      <c r="AO1490">
        <v>-2</v>
      </c>
      <c r="AP1490">
        <v>-1</v>
      </c>
      <c r="AQ1490" cm="1">
        <f t="array" ref="AQ1490">_xll.FDS(A1490,"FF_DEBT_LT(ANN_R,"&amp;F1490&amp;","&amp;G1490&amp;")")</f>
        <v>2854.7809999999999</v>
      </c>
      <c r="AR1490" t="e" cm="1">
        <f t="array" ref="AR1490">_xll.FDS(A1490,"FF_RD_EXP(ANN_R,"&amp;F1490&amp;","&amp;G1490&amp;")")</f>
        <v>#N/A</v>
      </c>
      <c r="AS1490" t="e" cm="1">
        <f t="array" ref="AS1490">_xll.FDS(A1490,"FF_PTX_INC_FOR(ANN_R,"&amp;F1490&amp;","&amp;G1490&amp;")")</f>
        <v>#N/A</v>
      </c>
      <c r="AT1490" cm="1">
        <f t="array" ref="AT1490">_xll.FDS(A1490,"FF_MKT_VAL_PUBLIC(ANN_R,"&amp;[1]sample_report!E1490&amp;")")</f>
        <v>3014.3344696637801</v>
      </c>
    </row>
    <row r="1491" spans="1:46" hidden="1" x14ac:dyDescent="0.25">
      <c r="A1491" t="s">
        <v>762</v>
      </c>
      <c r="B1491" t="s">
        <v>763</v>
      </c>
      <c r="C1491" t="s">
        <v>502</v>
      </c>
      <c r="D1491" t="str" cm="1">
        <f t="array" ref="D1491">_xll.FDS(A1491,"FF_MAJOR_IND_NAME")</f>
        <v>CONSTRUCTION</v>
      </c>
      <c r="E1491">
        <v>2016</v>
      </c>
      <c r="F1491" s="4">
        <f t="shared" si="161"/>
        <v>42370</v>
      </c>
      <c r="G1491" s="4">
        <f t="shared" si="162"/>
        <v>42735</v>
      </c>
      <c r="H1491" s="2">
        <v>1</v>
      </c>
      <c r="I1491" s="1" cm="1">
        <f t="array" ref="I1491">_xll.FDS(A1491,"FF_PTX_INC(ANN_R,"&amp;F1491&amp;","&amp;G1491&amp;",,,USD)")</f>
        <v>547.25699999999995</v>
      </c>
      <c r="J1491" s="1" cm="1">
        <f t="array" ref="J1491">_xll.FDS(A1491,"FF_MKT_VAL(ANN_R,"&amp;F1491&amp;","&amp;G1491&amp;",,,USD)")</f>
        <v>16562.227173390002</v>
      </c>
      <c r="K1491" s="1" cm="1">
        <f t="array" ref="K1491">_xll.FDS(A1491,"FF_SHLDRS_EQ(ANN_R,"&amp;F1491&amp;","&amp;G1491&amp;",,,USD)")</f>
        <v>4572.4759999999997</v>
      </c>
      <c r="L1491" s="1" cm="1">
        <f t="array" ref="L1491">_xll.FDS(A1491,"FF_ASSETS(ANN_R,"&amp;F1491&amp;","&amp;G1491&amp;",,,USD)")</f>
        <v>8797.4050000000007</v>
      </c>
      <c r="M1491" s="1" cm="1">
        <f t="array" ref="M1491">_xll.FDS(A1491,"FF_TAX_CF(ANN_R,"&amp;F1491&amp;","&amp;G1491&amp;",,,USD)")</f>
        <v>102.849</v>
      </c>
      <c r="N1491" s="1" cm="1">
        <f t="array" ref="N1491">_xll.FDS(A1491,"FF_INC_TAX(ANN_R,"&amp;F1491&amp;","&amp;G1491&amp;",,,USD)")</f>
        <v>124.851</v>
      </c>
      <c r="O1491" s="1" cm="1">
        <f t="array" ref="O1491">_xll.FDS(A1491,"FF_NET_INC(ANN_R,"&amp;F1491&amp;","&amp;G1491&amp;")")</f>
        <v>422.40600000000001</v>
      </c>
      <c r="P1491" s="1" cm="1">
        <f t="array" ref="P1491">_xll.FDS(A1491,"FF_ROA(ANN_R,"&amp;F1491&amp;","&amp;G1491&amp;")")</f>
        <v>4.84400218068743</v>
      </c>
      <c r="Q1491" cm="1">
        <f t="array" ref="Q1491">_xll.FDS(A1491,"FF_TAX_RATE(ANN_R,"&amp;F1491&amp;","&amp;G1491&amp;")")</f>
        <v>22.813961264999801</v>
      </c>
      <c r="R1491" t="e" cm="1">
        <f t="array" ref="R1491">_xll.FDS(A1491,"FF_TAX_REFUND(ANN_R,"&amp;F1491&amp;","&amp;G1491&amp;",,,,,""D=1"")")</f>
        <v>#N/A</v>
      </c>
      <c r="S1491">
        <f t="shared" si="163"/>
        <v>0.27399267120136472</v>
      </c>
      <c r="T1491" s="1" cm="1">
        <f t="array" ref="T1491">_xll.FDS($A1491,"FF_TAX_CF(ANN_R,"&amp;AE1491&amp;","&amp;AF1491&amp;",,,USD)")</f>
        <v>20.373999999999999</v>
      </c>
      <c r="U1491" s="1" cm="1">
        <f t="array" ref="U1491">_xll.FDS($A1491,"FF_TAX_CF(ANN_R,"&amp;AG1491&amp;","&amp;AH1491&amp;",,,USD)")</f>
        <v>30.937999999999999</v>
      </c>
      <c r="V1491" s="1" cm="1">
        <f t="array" ref="V1491">_xll.FDS(A1491,"FF_TAX_CF(ANN_R,"&amp;AI1491&amp;","&amp;AJ1491&amp;",,,USD)")</f>
        <v>79.861999999999995</v>
      </c>
      <c r="W1491" s="1" cm="1">
        <f t="array" ref="W1491">_xll.FDS(A1491,"FF_TAX_CF(ANN_R,"&amp;AK1491&amp;","&amp;AL1491&amp;",,,USD)")</f>
        <v>53.622999999999998</v>
      </c>
      <c r="X1491" s="1" cm="1">
        <f t="array" ref="X1491">_xll.FDS(A1491,"FF_TAX_CF(ANN_R,"&amp;F1491&amp;","&amp;G1491&amp;",,,USD)")</f>
        <v>102.849</v>
      </c>
      <c r="Y1491" s="1" cm="1">
        <f t="array" ref="Y1491">_xll.FDS($A1491,"FF_PTX_INC(ANN_R,"&amp;AE1491&amp;","&amp;AF1491&amp;",,,USD)")</f>
        <v>-120.41800000000001</v>
      </c>
      <c r="Z1491" s="1" cm="1">
        <f t="array" ref="Z1491">_xll.FDS($A1491,"FF_PTX_INC(ANN_R,"&amp;AG1491&amp;","&amp;AH1491&amp;",,,USD)")</f>
        <v>-3.7029999999999998</v>
      </c>
      <c r="AA1491" s="1" cm="1">
        <f t="array" ref="AA1491">_xll.FDS(A1491,"FF_PTX_INC(ANN_R,"&amp;AI1491&amp;","&amp;AJ1491&amp;",,,USD)")</f>
        <v>298.83800000000002</v>
      </c>
      <c r="AB1491" s="1" cm="1">
        <f t="array" ref="AB1491">_xll.FDS(A1491,"FF_PTX_INC(ANN_R,"&amp;AK1491&amp;","&amp;AL1491&amp;",,,USD)")</f>
        <v>327.85700000000003</v>
      </c>
      <c r="AC1491" s="1" cm="1">
        <f t="array" ref="AC1491">_xll.FDS(A1491,"FF_PTX_INC(ANN_R,"&amp;F1491&amp;","&amp;G1491&amp;",,,USD)")</f>
        <v>547.25699999999995</v>
      </c>
      <c r="AE1491" s="6">
        <f t="shared" si="164"/>
        <v>40909</v>
      </c>
      <c r="AF1491" s="6">
        <f t="shared" si="165"/>
        <v>41274</v>
      </c>
      <c r="AG1491" s="6">
        <f t="shared" si="166"/>
        <v>41275</v>
      </c>
      <c r="AH1491" s="6">
        <f t="shared" si="167"/>
        <v>41639</v>
      </c>
      <c r="AI1491" s="6">
        <f>DATE(YEAR(F1491)+AO1491,MONTH(F1491),DAY(F1491))</f>
        <v>41640</v>
      </c>
      <c r="AJ1491" s="6">
        <f>DATE(YEAR(G1491)+AO1491,MONTH(G1491),DAY(G1491))</f>
        <v>42004</v>
      </c>
      <c r="AK1491" s="6">
        <f>DATE(YEAR(F1491)+AP1491,MONTH(F1491),DAY(F1491))</f>
        <v>42005</v>
      </c>
      <c r="AL1491" s="6">
        <f>DATE(YEAR(G1491)+AP1491,MONTH(G1491),DAY(G1491))</f>
        <v>42369</v>
      </c>
      <c r="AM1491" s="8">
        <v>-4</v>
      </c>
      <c r="AN1491" s="8">
        <v>-3</v>
      </c>
      <c r="AO1491">
        <v>-2</v>
      </c>
      <c r="AP1491">
        <v>-1</v>
      </c>
      <c r="AQ1491" cm="1">
        <f t="array" ref="AQ1491">_xll.FDS(A1491,"FF_DEBT_LT(ANN_R,"&amp;F1491&amp;","&amp;G1491&amp;")")</f>
        <v>1982.751</v>
      </c>
      <c r="AR1491" t="e" cm="1">
        <f t="array" ref="AR1491">_xll.FDS(A1491,"FF_RD_EXP(ANN_R,"&amp;F1491&amp;","&amp;G1491&amp;")")</f>
        <v>#N/A</v>
      </c>
      <c r="AS1491" t="e" cm="1">
        <f t="array" ref="AS1491">_xll.FDS(A1491,"FF_PTX_INC_FOR(ANN_R,"&amp;F1491&amp;","&amp;G1491&amp;")")</f>
        <v>#N/A</v>
      </c>
      <c r="AT1491" cm="1">
        <f t="array" ref="AT1491">_xll.FDS(A1491,"FF_MKT_VAL_PUBLIC(ANN_R,"&amp;[1]sample_report!E1491&amp;")")</f>
        <v>16521.2687855902</v>
      </c>
    </row>
    <row r="1492" spans="1:46" hidden="1" x14ac:dyDescent="0.25">
      <c r="A1492" t="s">
        <v>1214</v>
      </c>
      <c r="B1492" t="s">
        <v>1215</v>
      </c>
      <c r="C1492" t="s">
        <v>977</v>
      </c>
      <c r="D1492" t="str" cm="1">
        <f t="array" ref="D1492">_xll.FDS(A1492,"FF_MAJOR_IND_NAME")</f>
        <v>MISCELLANEOUS</v>
      </c>
      <c r="E1492">
        <v>2020</v>
      </c>
      <c r="F1492" s="4">
        <f t="shared" si="161"/>
        <v>43831</v>
      </c>
      <c r="G1492" s="4">
        <f t="shared" si="162"/>
        <v>44196</v>
      </c>
      <c r="H1492" s="3">
        <v>1</v>
      </c>
      <c r="I1492" s="1" cm="1">
        <f t="array" ref="I1492">_xll.FDS(A1492,"FF_PTX_INC(ANN_R,"&amp;F1492&amp;","&amp;G1492&amp;",,,USD)")</f>
        <v>1061.3162361383399</v>
      </c>
      <c r="J1492" s="1" cm="1">
        <f t="array" ref="J1492">_xll.FDS(A1492,"FF_MKT_VAL(ANN_R,"&amp;F1492&amp;","&amp;G1492&amp;",,,USD)")</f>
        <v>22176.087691238601</v>
      </c>
      <c r="K1492" s="1" cm="1">
        <f t="array" ref="K1492">_xll.FDS(A1492,"FF_SHLDRS_EQ(ANN_R,"&amp;F1492&amp;","&amp;G1492&amp;",,,USD)")</f>
        <v>2553.5487707853299</v>
      </c>
      <c r="L1492" s="1" cm="1">
        <f t="array" ref="L1492">_xll.FDS(A1492,"FF_ASSETS(ANN_R,"&amp;F1492&amp;","&amp;G1492&amp;",,,USD)")</f>
        <v>10216.6421830654</v>
      </c>
      <c r="M1492" s="1" cm="1">
        <f t="array" ref="M1492">_xll.FDS(A1492,"FF_TAX_CF(ANN_R,"&amp;F1492&amp;","&amp;G1492&amp;",,,USD)")</f>
        <v>251.93435895443</v>
      </c>
      <c r="N1492" s="1" cm="1">
        <f t="array" ref="N1492">_xll.FDS(A1492,"FF_INC_TAX(ANN_R,"&amp;F1492&amp;","&amp;G1492&amp;",,,USD)")</f>
        <v>246.23448657989499</v>
      </c>
      <c r="O1492" s="1" cm="1">
        <f t="array" ref="O1492">_xll.FDS(A1492,"FF_NET_INC(ANN_R,"&amp;F1492&amp;","&amp;G1492&amp;")")</f>
        <v>721</v>
      </c>
      <c r="P1492" s="1" cm="1">
        <f t="array" ref="P1492">_xll.FDS(A1492,"FF_ROA(ANN_R,"&amp;F1492&amp;","&amp;G1492&amp;")")</f>
        <v>8.4204379562043794</v>
      </c>
      <c r="Q1492" cm="1">
        <f t="array" ref="Q1492">_xll.FDS(A1492,"FF_TAX_RATE(ANN_R,"&amp;F1492&amp;","&amp;G1492&amp;")")</f>
        <v>23.2008592910849</v>
      </c>
      <c r="R1492" t="e" cm="1">
        <f t="array" ref="R1492">_xll.FDS(A1492,"FF_TAX_REFUND(ANN_R,"&amp;F1492&amp;","&amp;G1492&amp;",,,,,""D=1"")")</f>
        <v>#N/A</v>
      </c>
      <c r="S1492">
        <f t="shared" si="163"/>
        <v>0.21914609525689679</v>
      </c>
      <c r="T1492" s="1" cm="1">
        <f t="array" ref="T1492">_xll.FDS($A1492,"FF_TAX_CF(ANN_R,"&amp;AE1492&amp;","&amp;AF1492&amp;",,,USD)")</f>
        <v>119.469301700592</v>
      </c>
      <c r="U1492" s="1" cm="1">
        <f t="array" ref="U1492">_xll.FDS($A1492,"FF_TAX_CF(ANN_R,"&amp;AG1492&amp;","&amp;AH1492&amp;",,,USD)")</f>
        <v>175.957793712616</v>
      </c>
      <c r="V1492" s="1" cm="1">
        <f t="array" ref="V1492">_xll.FDS(A1492,"FF_TAX_CF(ANN_R,"&amp;AI1492&amp;","&amp;AJ1492&amp;",,,USD)")</f>
        <v>243.028443813324</v>
      </c>
      <c r="W1492" s="1" cm="1">
        <f t="array" ref="W1492">_xll.FDS(A1492,"FF_TAX_CF(ANN_R,"&amp;AK1492&amp;","&amp;AL1492&amp;",,,USD)")</f>
        <v>218.25348258018499</v>
      </c>
      <c r="X1492" s="1" cm="1">
        <f t="array" ref="X1492">_xll.FDS(A1492,"FF_TAX_CF(ANN_R,"&amp;F1492&amp;","&amp;G1492&amp;",,,USD)")</f>
        <v>251.93435895443</v>
      </c>
      <c r="Y1492" s="1" cm="1">
        <f t="array" ref="Y1492">_xll.FDS($A1492,"FF_PTX_INC(ANN_R,"&amp;AE1492&amp;","&amp;AF1492&amp;",,,USD)")</f>
        <v>722.34679639339402</v>
      </c>
      <c r="Z1492" s="1" cm="1">
        <f t="array" ref="Z1492">_xll.FDS($A1492,"FF_PTX_INC(ANN_R,"&amp;AG1492&amp;","&amp;AH1492&amp;",,,USD)")</f>
        <v>814.36876320838905</v>
      </c>
      <c r="AA1492" s="1" cm="1">
        <f t="array" ref="AA1492">_xll.FDS(A1492,"FF_PTX_INC(ANN_R,"&amp;AI1492&amp;","&amp;AJ1492&amp;",,,USD)")</f>
        <v>1047.6177577972401</v>
      </c>
      <c r="AB1492" s="1" cm="1">
        <f t="array" ref="AB1492">_xll.FDS(A1492,"FF_PTX_INC(ANN_R,"&amp;AK1492&amp;","&amp;AL1492&amp;",,,USD)")</f>
        <v>956.95757746696495</v>
      </c>
      <c r="AC1492" s="1" cm="1">
        <f t="array" ref="AC1492">_xll.FDS(A1492,"FF_PTX_INC(ANN_R,"&amp;F1492&amp;","&amp;G1492&amp;",,,USD)")</f>
        <v>1061.3162361383399</v>
      </c>
      <c r="AE1492" s="6">
        <f t="shared" si="164"/>
        <v>42370</v>
      </c>
      <c r="AF1492" s="6">
        <f t="shared" si="165"/>
        <v>42735</v>
      </c>
      <c r="AG1492" s="6">
        <f t="shared" si="166"/>
        <v>42736</v>
      </c>
      <c r="AH1492" s="6">
        <f t="shared" si="167"/>
        <v>43100</v>
      </c>
      <c r="AI1492" s="6">
        <f>DATE(YEAR(F1492)+AO1492,MONTH(F1492),DAY(F1492))</f>
        <v>43101</v>
      </c>
      <c r="AJ1492" s="6">
        <f>DATE(YEAR(G1492)+AO1492,MONTH(G1492),DAY(G1492))</f>
        <v>43465</v>
      </c>
      <c r="AK1492" s="6">
        <f>DATE(YEAR(F1492)+AP1492,MONTH(F1492),DAY(F1492))</f>
        <v>43466</v>
      </c>
      <c r="AL1492" s="6">
        <f>DATE(YEAR(G1492)+AP1492,MONTH(G1492),DAY(G1492))</f>
        <v>43830</v>
      </c>
      <c r="AM1492" s="8">
        <v>-4</v>
      </c>
      <c r="AN1492" s="8">
        <v>-3</v>
      </c>
      <c r="AO1492">
        <v>-2</v>
      </c>
      <c r="AP1492">
        <v>-1</v>
      </c>
      <c r="AQ1492" cm="1">
        <f t="array" ref="AQ1492">_xll.FDS(A1492,"FF_DEBT_LT(ANN_R,"&amp;F1492&amp;","&amp;G1492&amp;")")</f>
        <v>2576</v>
      </c>
      <c r="AR1492" cm="1">
        <f t="array" ref="AR1492">_xll.FDS(A1492,"FF_RD_EXP(ANN_R,"&amp;F1492&amp;","&amp;G1492&amp;")")</f>
        <v>433</v>
      </c>
      <c r="AS1492" t="e" cm="1">
        <f t="array" ref="AS1492">_xll.FDS(A1492,"FF_PTX_INC_FOR(ANN_R,"&amp;F1492&amp;","&amp;G1492&amp;")")</f>
        <v>#N/A</v>
      </c>
      <c r="AT1492" cm="1">
        <f t="array" ref="AT1492">_xll.FDS(A1492,"FF_MKT_VAL_PUBLIC(ANN_R,"&amp;[1]sample_report!E1492&amp;")")</f>
        <v>17533.980875501999</v>
      </c>
    </row>
    <row r="1493" spans="1:46" hidden="1" x14ac:dyDescent="0.25">
      <c r="A1493" t="s">
        <v>1214</v>
      </c>
      <c r="B1493" t="s">
        <v>1215</v>
      </c>
      <c r="C1493" t="s">
        <v>977</v>
      </c>
      <c r="D1493" t="str" cm="1">
        <f t="array" ref="D1493">_xll.FDS(A1493,"FF_MAJOR_IND_NAME")</f>
        <v>MISCELLANEOUS</v>
      </c>
      <c r="E1493">
        <v>2016</v>
      </c>
      <c r="F1493" s="4">
        <f t="shared" si="161"/>
        <v>42370</v>
      </c>
      <c r="G1493" s="4">
        <f t="shared" si="162"/>
        <v>42735</v>
      </c>
      <c r="H1493" s="2">
        <v>1</v>
      </c>
      <c r="I1493" s="1" cm="1">
        <f t="array" ref="I1493">_xll.FDS(A1493,"FF_PTX_INC(ANN_R,"&amp;F1493&amp;","&amp;G1493&amp;",,,USD)")</f>
        <v>722.34679639339402</v>
      </c>
      <c r="J1493" s="1" cm="1">
        <f t="array" ref="J1493">_xll.FDS(A1493,"FF_MKT_VAL(ANN_R,"&amp;F1493&amp;","&amp;G1493&amp;",,,USD)")</f>
        <v>10444.766567026199</v>
      </c>
      <c r="K1493" s="1" cm="1">
        <f t="array" ref="K1493">_xll.FDS(A1493,"FF_SHLDRS_EQ(ANN_R,"&amp;F1493&amp;","&amp;G1493&amp;",,,USD)")</f>
        <v>2764.4996600151098</v>
      </c>
      <c r="L1493" s="1" cm="1">
        <f t="array" ref="L1493">_xll.FDS(A1493,"FF_ASSETS(ANN_R,"&amp;F1493&amp;","&amp;G1493&amp;",,,USD)")</f>
        <v>9322.9349465370196</v>
      </c>
      <c r="M1493" s="1" cm="1">
        <f t="array" ref="M1493">_xll.FDS(A1493,"FF_TAX_CF(ANN_R,"&amp;F1493&amp;","&amp;G1493&amp;",,,USD)")</f>
        <v>119.469301700592</v>
      </c>
      <c r="N1493" s="1" cm="1">
        <f t="array" ref="N1493">_xll.FDS(A1493,"FF_INC_TAX(ANN_R,"&amp;F1493&amp;","&amp;G1493&amp;",,,USD)")</f>
        <v>182.522544264793</v>
      </c>
      <c r="O1493" s="1" cm="1">
        <f t="array" ref="O1493">_xll.FDS(A1493,"FF_NET_INC(ANN_R,"&amp;F1493&amp;","&amp;G1493&amp;")")</f>
        <v>489</v>
      </c>
      <c r="P1493" s="1" cm="1">
        <f t="array" ref="P1493">_xll.FDS(A1493,"FF_ROA(ANN_R,"&amp;F1493&amp;","&amp;G1493&amp;")")</f>
        <v>5.7739992915338298</v>
      </c>
      <c r="Q1493" cm="1">
        <f t="array" ref="Q1493">_xll.FDS(A1493,"FF_TAX_RATE(ANN_R,"&amp;F1493&amp;","&amp;G1493&amp;")")</f>
        <v>25.267993874425699</v>
      </c>
      <c r="R1493" t="e" cm="1">
        <f t="array" ref="R1493">_xll.FDS(A1493,"FF_TAX_REFUND(ANN_R,"&amp;F1493&amp;","&amp;G1493&amp;",,,,,""D=1"")")</f>
        <v>#N/A</v>
      </c>
      <c r="S1493">
        <f t="shared" si="163"/>
        <v>0.20227298717506811</v>
      </c>
      <c r="T1493" s="1" cm="1">
        <f t="array" ref="T1493">_xll.FDS($A1493,"FF_TAX_CF(ANN_R,"&amp;AE1493&amp;","&amp;AF1493&amp;",,,USD)")</f>
        <v>141.29163026809701</v>
      </c>
      <c r="U1493" s="1" cm="1">
        <f t="array" ref="U1493">_xll.FDS($A1493,"FF_TAX_CF(ANN_R,"&amp;AG1493&amp;","&amp;AH1493&amp;",,,USD)")</f>
        <v>131.43419408798201</v>
      </c>
      <c r="V1493" s="1" cm="1">
        <f t="array" ref="V1493">_xll.FDS(A1493,"FF_TAX_CF(ANN_R,"&amp;AI1493&amp;","&amp;AJ1493&amp;",,,USD)")</f>
        <v>103.462708711624</v>
      </c>
      <c r="W1493" s="1" cm="1">
        <f t="array" ref="W1493">_xll.FDS(A1493,"FF_TAX_CF(ANN_R,"&amp;AK1493&amp;","&amp;AL1493&amp;",,,USD)")</f>
        <v>156.35783457756</v>
      </c>
      <c r="X1493" s="1" cm="1">
        <f t="array" ref="X1493">_xll.FDS(A1493,"FF_TAX_CF(ANN_R,"&amp;F1493&amp;","&amp;G1493&amp;",,,USD)")</f>
        <v>119.469301700592</v>
      </c>
      <c r="Y1493" s="1" cm="1">
        <f t="array" ref="Y1493">_xll.FDS($A1493,"FF_PTX_INC(ANN_R,"&amp;AE1493&amp;","&amp;AF1493&amp;",,,USD)")</f>
        <v>567.73545980453503</v>
      </c>
      <c r="Z1493" s="1" cm="1">
        <f t="array" ref="Z1493">_xll.FDS($A1493,"FF_PTX_INC(ANN_R,"&amp;AG1493&amp;","&amp;AH1493&amp;",,,USD)")</f>
        <v>651.86049795150802</v>
      </c>
      <c r="AA1493" s="1" cm="1">
        <f t="array" ref="AA1493">_xll.FDS(A1493,"FF_PTX_INC(ANN_R,"&amp;AI1493&amp;","&amp;AJ1493&amp;",,,USD)")</f>
        <v>680.466276526451</v>
      </c>
      <c r="AB1493" s="1" cm="1">
        <f t="array" ref="AB1493">_xll.FDS(A1493,"FF_PTX_INC(ANN_R,"&amp;AK1493&amp;","&amp;AL1493&amp;",,,USD)")</f>
        <v>601.03508043289196</v>
      </c>
      <c r="AC1493" s="1" cm="1">
        <f t="array" ref="AC1493">_xll.FDS(A1493,"FF_PTX_INC(ANN_R,"&amp;F1493&amp;","&amp;G1493&amp;",,,USD)")</f>
        <v>722.34679639339402</v>
      </c>
      <c r="AE1493" s="6">
        <f t="shared" si="164"/>
        <v>40909</v>
      </c>
      <c r="AF1493" s="6">
        <f t="shared" si="165"/>
        <v>41274</v>
      </c>
      <c r="AG1493" s="6">
        <f t="shared" si="166"/>
        <v>41275</v>
      </c>
      <c r="AH1493" s="6">
        <f t="shared" si="167"/>
        <v>41639</v>
      </c>
      <c r="AI1493" s="6">
        <f>DATE(YEAR(F1493)+AO1493,MONTH(F1493),DAY(F1493))</f>
        <v>41640</v>
      </c>
      <c r="AJ1493" s="6">
        <f>DATE(YEAR(G1493)+AO1493,MONTH(G1493),DAY(G1493))</f>
        <v>42004</v>
      </c>
      <c r="AK1493" s="6">
        <f>DATE(YEAR(F1493)+AP1493,MONTH(F1493),DAY(F1493))</f>
        <v>42005</v>
      </c>
      <c r="AL1493" s="6">
        <f>DATE(YEAR(G1493)+AP1493,MONTH(G1493),DAY(G1493))</f>
        <v>42369</v>
      </c>
      <c r="AM1493" s="8">
        <v>-4</v>
      </c>
      <c r="AN1493" s="8">
        <v>-3</v>
      </c>
      <c r="AO1493">
        <v>-2</v>
      </c>
      <c r="AP1493">
        <v>-1</v>
      </c>
      <c r="AQ1493" cm="1">
        <f t="array" ref="AQ1493">_xll.FDS(A1493,"FF_DEBT_LT(ANN_R,"&amp;F1493&amp;","&amp;G1493&amp;")")</f>
        <v>2305</v>
      </c>
      <c r="AR1493" cm="1">
        <f t="array" ref="AR1493">_xll.FDS(A1493,"FF_RD_EXP(ANN_R,"&amp;F1493&amp;","&amp;G1493&amp;")")</f>
        <v>367</v>
      </c>
      <c r="AS1493" t="e" cm="1">
        <f t="array" ref="AS1493">_xll.FDS(A1493,"FF_PTX_INC_FOR(ANN_R,"&amp;F1493&amp;","&amp;G1493&amp;")")</f>
        <v>#N/A</v>
      </c>
      <c r="AT1493" cm="1">
        <f t="array" ref="AT1493">_xll.FDS(A1493,"FF_MKT_VAL_PUBLIC(ANN_R,"&amp;[1]sample_report!E1493&amp;")")</f>
        <v>9602.3725659335596</v>
      </c>
    </row>
    <row r="1494" spans="1:46" hidden="1" x14ac:dyDescent="0.25">
      <c r="A1494" t="s">
        <v>123</v>
      </c>
      <c r="B1494" t="s">
        <v>124</v>
      </c>
      <c r="C1494" t="s">
        <v>29</v>
      </c>
      <c r="D1494" t="str" cm="1">
        <f t="array" ref="D1494">_xll.FDS(A1494,"FF_MAJOR_IND_NAME")</f>
        <v>RETAILERS</v>
      </c>
      <c r="E1494">
        <v>2020</v>
      </c>
      <c r="F1494" s="4">
        <f t="shared" si="161"/>
        <v>43831</v>
      </c>
      <c r="G1494" s="4">
        <f t="shared" si="162"/>
        <v>44196</v>
      </c>
      <c r="H1494" s="3">
        <v>0</v>
      </c>
      <c r="I1494" s="1" cm="1">
        <f t="array" ref="I1494">_xll.FDS(A1494,"FF_PTX_INC(ANN_R,"&amp;F1494&amp;","&amp;G1494&amp;",,,USD)")</f>
        <v>1247.87338551879</v>
      </c>
      <c r="J1494" s="1" cm="1">
        <f t="array" ref="J1494">_xll.FDS(A1494,"FF_MKT_VAL(ANN_R,"&amp;F1494&amp;","&amp;G1494&amp;",,,USD)")</f>
        <v>15352.057251931101</v>
      </c>
      <c r="K1494" s="1" cm="1">
        <f t="array" ref="K1494">_xll.FDS(A1494,"FF_SHLDRS_EQ(ANN_R,"&amp;F1494&amp;","&amp;G1494&amp;",,,USD)")</f>
        <v>7146.94072911888</v>
      </c>
      <c r="L1494" s="1" cm="1">
        <f t="array" ref="L1494">_xll.FDS(A1494,"FF_ASSETS(ANN_R,"&amp;F1494&amp;","&amp;G1494&amp;",,,USD)")</f>
        <v>36601.351770760499</v>
      </c>
      <c r="M1494" s="1" cm="1">
        <f t="array" ref="M1494">_xll.FDS(A1494,"FF_TAX_CF(ANN_R,"&amp;F1494&amp;","&amp;G1494&amp;",,,USD)")</f>
        <v>543.18307144939899</v>
      </c>
      <c r="N1494" s="1" cm="1">
        <f t="array" ref="N1494">_xll.FDS(A1494,"FF_INC_TAX(ANN_R,"&amp;F1494&amp;","&amp;G1494&amp;",,,USD)")</f>
        <v>438.30453570932099</v>
      </c>
      <c r="O1494" s="1" cm="1">
        <f t="array" ref="O1494">_xll.FDS(A1494,"FF_NET_INC(ANN_R,"&amp;F1494&amp;","&amp;G1494&amp;")")</f>
        <v>81675</v>
      </c>
      <c r="P1494" s="1" cm="1">
        <f t="array" ref="P1494">_xll.FDS(A1494,"FF_ROA(ANN_R,"&amp;F1494&amp;","&amp;G1494&amp;")")</f>
        <v>2.5543952486841</v>
      </c>
      <c r="Q1494" cm="1">
        <f t="array" ref="Q1494">_xll.FDS(A1494,"FF_TAX_RATE(ANN_R,"&amp;F1494&amp;","&amp;G1494&amp;")")</f>
        <v>35.124119225213001</v>
      </c>
      <c r="R1494" t="e" cm="1">
        <f t="array" ref="R1494">_xll.FDS(A1494,"FF_TAX_REFUND(ANN_R,"&amp;F1494&amp;","&amp;G1494&amp;",,,,,""D=1"")")</f>
        <v>#N/A</v>
      </c>
      <c r="S1494">
        <f t="shared" si="163"/>
        <v>0.36907583839114888</v>
      </c>
      <c r="T1494" s="1" cm="1">
        <f t="array" ref="T1494">_xll.FDS($A1494,"FF_TAX_CF(ANN_R,"&amp;AE1494&amp;","&amp;AF1494&amp;",,,USD)")</f>
        <v>552.62017440795898</v>
      </c>
      <c r="U1494" s="1" cm="1">
        <f t="array" ref="U1494">_xll.FDS($A1494,"FF_TAX_CF(ANN_R,"&amp;AG1494&amp;","&amp;AH1494&amp;",,,USD)")</f>
        <v>590.27126403711702</v>
      </c>
      <c r="V1494" s="1" cm="1">
        <f t="array" ref="V1494">_xll.FDS(A1494,"FF_TAX_CF(ANN_R,"&amp;AI1494&amp;","&amp;AJ1494&amp;",,,USD)")</f>
        <v>648.94369414448704</v>
      </c>
      <c r="W1494" s="1" cm="1">
        <f t="array" ref="W1494">_xll.FDS(A1494,"FF_TAX_CF(ANN_R,"&amp;AK1494&amp;","&amp;AL1494&amp;",,,USD)")</f>
        <v>535.24666049331404</v>
      </c>
      <c r="X1494" s="1" cm="1">
        <f t="array" ref="X1494">_xll.FDS(A1494,"FF_TAX_CF(ANN_R,"&amp;F1494&amp;","&amp;G1494&amp;",,,USD)")</f>
        <v>543.18307144939899</v>
      </c>
      <c r="Y1494" s="1" cm="1">
        <f t="array" ref="Y1494">_xll.FDS($A1494,"FF_PTX_INC(ANN_R,"&amp;AE1494&amp;","&amp;AF1494&amp;",,,USD)")</f>
        <v>1886.8829917907699</v>
      </c>
      <c r="Z1494" s="1" cm="1">
        <f t="array" ref="Z1494">_xll.FDS($A1494,"FF_PTX_INC(ANN_R,"&amp;AG1494&amp;","&amp;AH1494&amp;",,,USD)")</f>
        <v>1786.6789657156901</v>
      </c>
      <c r="AA1494" s="1" cm="1">
        <f t="array" ref="AA1494">_xll.FDS(A1494,"FF_PTX_INC(ANN_R,"&amp;AI1494&amp;","&amp;AJ1494&amp;",,,USD)")</f>
        <v>1742.9647406116101</v>
      </c>
      <c r="AB1494" s="1" cm="1">
        <f t="array" ref="AB1494">_xll.FDS(A1494,"FF_PTX_INC(ANN_R,"&amp;AK1494&amp;","&amp;AL1494&amp;",,,USD)")</f>
        <v>1112.4971444345999</v>
      </c>
      <c r="AC1494" s="1" cm="1">
        <f t="array" ref="AC1494">_xll.FDS(A1494,"FF_PTX_INC(ANN_R,"&amp;F1494&amp;","&amp;G1494&amp;",,,USD)")</f>
        <v>1247.87338551879</v>
      </c>
      <c r="AE1494" s="6">
        <f t="shared" si="164"/>
        <v>42370</v>
      </c>
      <c r="AF1494" s="6">
        <f t="shared" si="165"/>
        <v>42735</v>
      </c>
      <c r="AG1494" s="6">
        <f t="shared" si="166"/>
        <v>42736</v>
      </c>
      <c r="AH1494" s="6">
        <f t="shared" si="167"/>
        <v>43100</v>
      </c>
      <c r="AI1494" s="6">
        <f>DATE(YEAR(F1494)+AO1494,MONTH(F1494),DAY(F1494))</f>
        <v>43101</v>
      </c>
      <c r="AJ1494" s="6">
        <f>DATE(YEAR(G1494)+AO1494,MONTH(G1494),DAY(G1494))</f>
        <v>43465</v>
      </c>
      <c r="AK1494" s="6">
        <f>DATE(YEAR(F1494)+AP1494,MONTH(F1494),DAY(F1494))</f>
        <v>43466</v>
      </c>
      <c r="AL1494" s="6">
        <f>DATE(YEAR(G1494)+AP1494,MONTH(G1494),DAY(G1494))</f>
        <v>43830</v>
      </c>
      <c r="AM1494" s="8">
        <v>-4</v>
      </c>
      <c r="AN1494" s="8">
        <v>-3</v>
      </c>
      <c r="AO1494">
        <v>-2</v>
      </c>
      <c r="AP1494">
        <v>-1</v>
      </c>
      <c r="AQ1494" cm="1">
        <f t="array" ref="AQ1494">_xll.FDS(A1494,"FF_DEBT_LT(ANN_R,"&amp;F1494&amp;","&amp;G1494&amp;")")</f>
        <v>477978</v>
      </c>
      <c r="AR1494" cm="1">
        <f t="array" ref="AR1494">_xll.FDS(A1494,"FF_RD_EXP(ANN_R,"&amp;F1494&amp;","&amp;G1494&amp;")")</f>
        <v>922</v>
      </c>
      <c r="AS1494" t="e" cm="1">
        <f t="array" ref="AS1494">_xll.FDS(A1494,"FF_PTX_INC_FOR(ANN_R,"&amp;F1494&amp;","&amp;G1494&amp;")")</f>
        <v>#N/A</v>
      </c>
      <c r="AT1494" cm="1">
        <f t="array" ref="AT1494">_xll.FDS(A1494,"FF_MKT_VAL_PUBLIC(ANN_R,"&amp;[1]sample_report!E1494&amp;")")</f>
        <v>1404692.5903090399</v>
      </c>
    </row>
    <row r="1495" spans="1:46" hidden="1" x14ac:dyDescent="0.25">
      <c r="A1495" t="s">
        <v>123</v>
      </c>
      <c r="B1495" t="s">
        <v>124</v>
      </c>
      <c r="C1495" t="s">
        <v>29</v>
      </c>
      <c r="D1495" t="str" cm="1">
        <f t="array" ref="D1495">_xll.FDS(A1495,"FF_MAJOR_IND_NAME")</f>
        <v>RETAILERS</v>
      </c>
      <c r="E1495">
        <v>2016</v>
      </c>
      <c r="F1495" s="4">
        <f t="shared" si="161"/>
        <v>42370</v>
      </c>
      <c r="G1495" s="4">
        <f t="shared" si="162"/>
        <v>42735</v>
      </c>
      <c r="H1495" s="3">
        <v>0</v>
      </c>
      <c r="I1495" s="1" cm="1">
        <f t="array" ref="I1495">_xll.FDS(A1495,"FF_PTX_INC(ANN_R,"&amp;F1495&amp;","&amp;G1495&amp;",,,USD)")</f>
        <v>1886.8829917907699</v>
      </c>
      <c r="J1495" s="1" cm="1">
        <f t="array" ref="J1495">_xll.FDS(A1495,"FF_MKT_VAL(ANN_R,"&amp;F1495&amp;","&amp;G1495&amp;",,,USD)")</f>
        <v>24260.005620723001</v>
      </c>
      <c r="K1495" s="1" cm="1">
        <f t="array" ref="K1495">_xll.FDS(A1495,"FF_SHLDRS_EQ(ANN_R,"&amp;F1495&amp;","&amp;G1495&amp;",,,USD)")</f>
        <v>7510.7076371163103</v>
      </c>
      <c r="L1495" s="1" cm="1">
        <f t="array" ref="L1495">_xll.FDS(A1495,"FF_ASSETS(ANN_R,"&amp;F1495&amp;","&amp;G1495&amp;",,,USD)")</f>
        <v>11947.141562692799</v>
      </c>
      <c r="M1495" s="1" cm="1">
        <f t="array" ref="M1495">_xll.FDS(A1495,"FF_TAX_CF(ANN_R,"&amp;F1495&amp;","&amp;G1495&amp;",,,USD)")</f>
        <v>552.62017440795898</v>
      </c>
      <c r="N1495" s="1" cm="1">
        <f t="array" ref="N1495">_xll.FDS(A1495,"FF_INC_TAX(ANN_R,"&amp;F1495&amp;","&amp;G1495&amp;",,,USD)")</f>
        <v>450.458599090576</v>
      </c>
      <c r="O1495" s="1" cm="1">
        <f t="array" ref="O1495">_xll.FDS(A1495,"FF_NET_INC(ANN_R,"&amp;F1495&amp;","&amp;G1495&amp;")")</f>
        <v>171617</v>
      </c>
      <c r="P1495" s="1" cm="1">
        <f t="array" ref="P1495">_xll.FDS(A1495,"FF_ROA(ANN_R,"&amp;F1495&amp;","&amp;G1495&amp;")")</f>
        <v>14.6032102607172</v>
      </c>
      <c r="Q1495" cm="1">
        <f t="array" ref="Q1495">_xll.FDS(A1495,"FF_TAX_RATE(ANN_R,"&amp;F1495&amp;","&amp;G1495&amp;")")</f>
        <v>23.873160182712901</v>
      </c>
      <c r="R1495" t="e" cm="1">
        <f t="array" ref="R1495">_xll.FDS(A1495,"FF_TAX_REFUND(ANN_R,"&amp;F1495&amp;","&amp;G1495&amp;",,,,,""D=1"")")</f>
        <v>#N/A</v>
      </c>
      <c r="S1495">
        <f t="shared" si="163"/>
        <v>0.36124507187690152</v>
      </c>
      <c r="T1495" s="1" cm="1">
        <f t="array" ref="T1495">_xll.FDS($A1495,"FF_TAX_CF(ANN_R,"&amp;AE1495&amp;","&amp;AF1495&amp;",,,USD)")</f>
        <v>823.05941919796203</v>
      </c>
      <c r="U1495" s="1" cm="1">
        <f t="array" ref="U1495">_xll.FDS($A1495,"FF_TAX_CF(ANN_R,"&amp;AG1495&amp;","&amp;AH1495&amp;",,,USD)")</f>
        <v>814.77915694937099</v>
      </c>
      <c r="V1495" s="1" cm="1">
        <f t="array" ref="V1495">_xll.FDS(A1495,"FF_TAX_CF(ANN_R,"&amp;AI1495&amp;","&amp;AJ1495&amp;",,,USD)")</f>
        <v>763.94974802061904</v>
      </c>
      <c r="W1495" s="1" cm="1">
        <f t="array" ref="W1495">_xll.FDS(A1495,"FF_TAX_CF(ANN_R,"&amp;AK1495&amp;","&amp;AL1495&amp;",,,USD)")</f>
        <v>757.26068652235006</v>
      </c>
      <c r="X1495" s="1" cm="1">
        <f t="array" ref="X1495">_xll.FDS(A1495,"FF_TAX_CF(ANN_R,"&amp;F1495&amp;","&amp;G1495&amp;",,,USD)")</f>
        <v>552.62017440795898</v>
      </c>
      <c r="Y1495" s="1" cm="1">
        <f t="array" ref="Y1495">_xll.FDS($A1495,"FF_PTX_INC(ANN_R,"&amp;AE1495&amp;","&amp;AF1495&amp;",,,USD)")</f>
        <v>2152.1883012540602</v>
      </c>
      <c r="Z1495" s="1" cm="1">
        <f t="array" ref="Z1495">_xll.FDS($A1495,"FF_PTX_INC(ANN_R,"&amp;AG1495&amp;","&amp;AH1495&amp;",,,USD)")</f>
        <v>2260.8188719674899</v>
      </c>
      <c r="AA1495" s="1" cm="1">
        <f t="array" ref="AA1495">_xll.FDS(A1495,"FF_PTX_INC(ANN_R,"&amp;AI1495&amp;","&amp;AJ1495&amp;",,,USD)")</f>
        <v>2078.6748599410098</v>
      </c>
      <c r="AB1495" s="1" cm="1">
        <f t="array" ref="AB1495">_xll.FDS(A1495,"FF_PTX_INC(ANN_R,"&amp;AK1495&amp;","&amp;AL1495&amp;",,,USD)")</f>
        <v>1896.0919158700899</v>
      </c>
      <c r="AC1495" s="1" cm="1">
        <f t="array" ref="AC1495">_xll.FDS(A1495,"FF_PTX_INC(ANN_R,"&amp;F1495&amp;","&amp;G1495&amp;",,,USD)")</f>
        <v>1886.8829917907699</v>
      </c>
      <c r="AE1495" s="6">
        <f t="shared" si="164"/>
        <v>40909</v>
      </c>
      <c r="AF1495" s="6">
        <f t="shared" si="165"/>
        <v>41274</v>
      </c>
      <c r="AG1495" s="6">
        <f t="shared" si="166"/>
        <v>41275</v>
      </c>
      <c r="AH1495" s="6">
        <f t="shared" si="167"/>
        <v>41639</v>
      </c>
      <c r="AI1495" s="6">
        <f>DATE(YEAR(F1495)+AO1495,MONTH(F1495),DAY(F1495))</f>
        <v>41640</v>
      </c>
      <c r="AJ1495" s="6">
        <f>DATE(YEAR(G1495)+AO1495,MONTH(G1495),DAY(G1495))</f>
        <v>42004</v>
      </c>
      <c r="AK1495" s="6">
        <f>DATE(YEAR(F1495)+AP1495,MONTH(F1495),DAY(F1495))</f>
        <v>42005</v>
      </c>
      <c r="AL1495" s="6">
        <f>DATE(YEAR(G1495)+AP1495,MONTH(G1495),DAY(G1495))</f>
        <v>42369</v>
      </c>
      <c r="AM1495" s="8">
        <v>-4</v>
      </c>
      <c r="AN1495" s="8">
        <v>-3</v>
      </c>
      <c r="AO1495">
        <v>-2</v>
      </c>
      <c r="AP1495">
        <v>-1</v>
      </c>
      <c r="AQ1495" cm="1">
        <f t="array" ref="AQ1495">_xll.FDS(A1495,"FF_DEBT_LT(ANN_R,"&amp;F1495&amp;","&amp;G1495&amp;")")</f>
        <v>5613</v>
      </c>
      <c r="AR1495" cm="1">
        <f t="array" ref="AR1495">_xll.FDS(A1495,"FF_RD_EXP(ANN_R,"&amp;F1495&amp;","&amp;G1495&amp;")")</f>
        <v>289</v>
      </c>
      <c r="AS1495" t="e" cm="1">
        <f t="array" ref="AS1495">_xll.FDS(A1495,"FF_PTX_INC_FOR(ANN_R,"&amp;F1495&amp;","&amp;G1495&amp;")")</f>
        <v>#N/A</v>
      </c>
      <c r="AT1495" cm="1">
        <f t="array" ref="AT1495">_xll.FDS(A1495,"FF_MKT_VAL_PUBLIC(ANN_R,"&amp;[1]sample_report!E1495&amp;")")</f>
        <v>627446.83477012499</v>
      </c>
    </row>
    <row r="1496" spans="1:46" hidden="1" x14ac:dyDescent="0.25">
      <c r="A1496" t="s">
        <v>718</v>
      </c>
      <c r="B1496" t="s">
        <v>719</v>
      </c>
      <c r="C1496" t="s">
        <v>502</v>
      </c>
      <c r="D1496" t="str" cm="1">
        <f t="array" ref="D1496">_xll.FDS(A1496,"FF_MAJOR_IND_NAME")</f>
        <v>ELECTRONICS</v>
      </c>
      <c r="E1496">
        <v>2020</v>
      </c>
      <c r="F1496" s="4">
        <f t="shared" si="161"/>
        <v>43831</v>
      </c>
      <c r="G1496" s="4">
        <f t="shared" si="162"/>
        <v>44196</v>
      </c>
      <c r="H1496" s="3">
        <v>0</v>
      </c>
      <c r="I1496" s="1" cm="1">
        <f t="array" ref="I1496">_xll.FDS(A1496,"FF_PTX_INC(ANN_R,"&amp;F1496&amp;","&amp;G1496&amp;",,,USD)")</f>
        <v>560</v>
      </c>
      <c r="J1496" s="1" cm="1">
        <f t="array" ref="J1496">_xll.FDS(A1496,"FF_MKT_VAL(ANN_R,"&amp;F1496&amp;","&amp;G1496&amp;",,,USD)")</f>
        <v>20547.081975059999</v>
      </c>
      <c r="K1496" s="1" cm="1">
        <f t="array" ref="K1496">_xll.FDS(A1496,"FF_SHLDRS_EQ(ANN_R,"&amp;F1496&amp;","&amp;G1496&amp;",,,USD)")</f>
        <v>2144</v>
      </c>
      <c r="L1496" s="1" cm="1">
        <f t="array" ref="L1496">_xll.FDS(A1496,"FF_ASSETS(ANN_R,"&amp;F1496&amp;","&amp;G1496&amp;",,,USD)")</f>
        <v>5375</v>
      </c>
      <c r="M1496" s="1" cm="1">
        <f t="array" ref="M1496">_xll.FDS(A1496,"FF_TAX_CF(ANN_R,"&amp;F1496&amp;","&amp;G1496&amp;",,,USD)")</f>
        <v>107</v>
      </c>
      <c r="N1496" s="1" cm="1">
        <f t="array" ref="N1496">_xll.FDS(A1496,"FF_INC_TAX(ANN_R,"&amp;F1496&amp;","&amp;G1496&amp;",,,USD)")</f>
        <v>56</v>
      </c>
      <c r="O1496" s="1" cm="1">
        <f t="array" ref="O1496">_xll.FDS(A1496,"FF_NET_INC(ANN_R,"&amp;F1496&amp;","&amp;G1496&amp;")")</f>
        <v>504</v>
      </c>
      <c r="P1496" s="1" cm="1">
        <f t="array" ref="P1496">_xll.FDS(A1496,"FF_ROA(ANN_R,"&amp;F1496&amp;","&amp;G1496&amp;")")</f>
        <v>9.9940511600237993</v>
      </c>
      <c r="Q1496" cm="1">
        <f t="array" ref="Q1496">_xll.FDS(A1496,"FF_TAX_RATE(ANN_R,"&amp;F1496&amp;","&amp;G1496&amp;")")</f>
        <v>10</v>
      </c>
      <c r="R1496" t="e" cm="1">
        <f t="array" ref="R1496">_xll.FDS(A1496,"FF_TAX_REFUND(ANN_R,"&amp;F1496&amp;","&amp;G1496&amp;",,,,,""D=1"")")</f>
        <v>#N/A</v>
      </c>
      <c r="S1496">
        <f t="shared" si="163"/>
        <v>0.28580134064594759</v>
      </c>
      <c r="T1496" s="1" cm="1">
        <f t="array" ref="T1496">_xll.FDS($A1496,"FF_TAX_CF(ANN_R,"&amp;AE1496&amp;","&amp;AF1496&amp;",,,USD)")</f>
        <v>81</v>
      </c>
      <c r="U1496" s="1" cm="1">
        <f t="array" ref="U1496">_xll.FDS($A1496,"FF_TAX_CF(ANN_R,"&amp;AG1496&amp;","&amp;AH1496&amp;",,,USD)")</f>
        <v>65</v>
      </c>
      <c r="V1496" s="1" cm="1">
        <f t="array" ref="V1496">_xll.FDS(A1496,"FF_TAX_CF(ANN_R,"&amp;AI1496&amp;","&amp;AJ1496&amp;",,,USD)")</f>
        <v>76</v>
      </c>
      <c r="W1496" s="1" cm="1">
        <f t="array" ref="W1496">_xll.FDS(A1496,"FF_TAX_CF(ANN_R,"&amp;AK1496&amp;","&amp;AL1496&amp;",,,USD)")</f>
        <v>140</v>
      </c>
      <c r="X1496" s="1" cm="1">
        <f t="array" ref="X1496">_xll.FDS(A1496,"FF_TAX_CF(ANN_R,"&amp;F1496&amp;","&amp;G1496&amp;",,,USD)")</f>
        <v>107</v>
      </c>
      <c r="Y1496" s="1" cm="1">
        <f t="array" ref="Y1496">_xll.FDS($A1496,"FF_PTX_INC(ANN_R,"&amp;AE1496&amp;","&amp;AF1496&amp;",,,USD)")</f>
        <v>-129</v>
      </c>
      <c r="Z1496" s="1" cm="1">
        <f t="array" ref="Z1496">_xll.FDS($A1496,"FF_PTX_INC(ANN_R,"&amp;AG1496&amp;","&amp;AH1496&amp;",,,USD)")</f>
        <v>88</v>
      </c>
      <c r="AA1496" s="1" cm="1">
        <f t="array" ref="AA1496">_xll.FDS(A1496,"FF_PTX_INC(ANN_R,"&amp;AI1496&amp;","&amp;AJ1496&amp;",,,USD)")</f>
        <v>524</v>
      </c>
      <c r="AB1496" s="1" cm="1">
        <f t="array" ref="AB1496">_xll.FDS(A1496,"FF_PTX_INC(ANN_R,"&amp;AK1496&amp;","&amp;AL1496&amp;",,,USD)")</f>
        <v>598</v>
      </c>
      <c r="AC1496" s="1" cm="1">
        <f t="array" ref="AC1496">_xll.FDS(A1496,"FF_PTX_INC(ANN_R,"&amp;F1496&amp;","&amp;G1496&amp;",,,USD)")</f>
        <v>560</v>
      </c>
      <c r="AE1496" s="6">
        <f t="shared" si="164"/>
        <v>42370</v>
      </c>
      <c r="AF1496" s="6">
        <f t="shared" si="165"/>
        <v>42735</v>
      </c>
      <c r="AG1496" s="6">
        <f t="shared" si="166"/>
        <v>42736</v>
      </c>
      <c r="AH1496" s="6">
        <f t="shared" si="167"/>
        <v>43100</v>
      </c>
      <c r="AI1496" s="6">
        <f>DATE(YEAR(F1496)+AO1496,MONTH(F1496),DAY(F1496))</f>
        <v>43101</v>
      </c>
      <c r="AJ1496" s="6">
        <f>DATE(YEAR(G1496)+AO1496,MONTH(G1496),DAY(G1496))</f>
        <v>43465</v>
      </c>
      <c r="AK1496" s="6">
        <f>DATE(YEAR(F1496)+AP1496,MONTH(F1496),DAY(F1496))</f>
        <v>43466</v>
      </c>
      <c r="AL1496" s="6">
        <f>DATE(YEAR(G1496)+AP1496,MONTH(G1496),DAY(G1496))</f>
        <v>43830</v>
      </c>
      <c r="AM1496" s="8">
        <v>-4</v>
      </c>
      <c r="AN1496" s="8">
        <v>-3</v>
      </c>
      <c r="AO1496">
        <v>-2</v>
      </c>
      <c r="AP1496">
        <v>-1</v>
      </c>
      <c r="AQ1496" cm="1">
        <f t="array" ref="AQ1496">_xll.FDS(A1496,"FF_DEBT_LT(ANN_R,"&amp;F1496&amp;","&amp;G1496&amp;")")</f>
        <v>1010</v>
      </c>
      <c r="AR1496" cm="1">
        <f t="array" ref="AR1496">_xll.FDS(A1496,"FF_RD_EXP(ANN_R,"&amp;F1496&amp;","&amp;G1496&amp;")")</f>
        <v>453</v>
      </c>
      <c r="AS1496" cm="1">
        <f t="array" ref="AS1496">_xll.FDS(A1496,"FF_PTX_INC_FOR(ANN_R,"&amp;F1496&amp;","&amp;G1496&amp;")")</f>
        <v>527</v>
      </c>
      <c r="AT1496" cm="1">
        <f t="array" ref="AT1496">_xll.FDS(A1496,"FF_MKT_VAL_PUBLIC(ANN_R,"&amp;[1]sample_report!E1496&amp;")")</f>
        <v>20386.2394173592</v>
      </c>
    </row>
    <row r="1497" spans="1:46" hidden="1" x14ac:dyDescent="0.25">
      <c r="A1497" t="s">
        <v>718</v>
      </c>
      <c r="B1497" t="s">
        <v>719</v>
      </c>
      <c r="C1497" t="s">
        <v>502</v>
      </c>
      <c r="D1497" t="str" cm="1">
        <f t="array" ref="D1497">_xll.FDS(A1497,"FF_MAJOR_IND_NAME")</f>
        <v>ELECTRONICS</v>
      </c>
      <c r="E1497">
        <v>2016</v>
      </c>
      <c r="F1497" s="4">
        <f t="shared" si="161"/>
        <v>42370</v>
      </c>
      <c r="G1497" s="4">
        <f t="shared" si="162"/>
        <v>42735</v>
      </c>
      <c r="H1497" s="2">
        <v>0</v>
      </c>
      <c r="I1497" s="1" cm="1">
        <f t="array" ref="I1497">_xll.FDS(A1497,"FF_PTX_INC(ANN_R,"&amp;F1497&amp;","&amp;G1497&amp;",,,USD)")</f>
        <v>-129</v>
      </c>
      <c r="J1497" s="1" cm="1">
        <f t="array" ref="J1497">_xll.FDS(A1497,"FF_MKT_VAL(ANN_R,"&amp;F1497&amp;","&amp;G1497&amp;",,,USD)")</f>
        <v>4535.3822668800003</v>
      </c>
      <c r="K1497" s="1" cm="1">
        <f t="array" ref="K1497">_xll.FDS(A1497,"FF_SHLDRS_EQ(ANN_R,"&amp;F1497&amp;","&amp;G1497&amp;",,,USD)")</f>
        <v>792</v>
      </c>
      <c r="L1497" s="1" cm="1">
        <f t="array" ref="L1497">_xll.FDS(A1497,"FF_ASSETS(ANN_R,"&amp;F1497&amp;","&amp;G1497&amp;",,,USD)")</f>
        <v>4632</v>
      </c>
      <c r="M1497" s="1" cm="1">
        <f t="array" ref="M1497">_xll.FDS(A1497,"FF_TAX_CF(ANN_R,"&amp;F1497&amp;","&amp;G1497&amp;",,,USD)")</f>
        <v>81</v>
      </c>
      <c r="N1497" s="1" cm="1">
        <f t="array" ref="N1497">_xll.FDS(A1497,"FF_INC_TAX(ANN_R,"&amp;F1497&amp;","&amp;G1497&amp;",,,USD)")</f>
        <v>8</v>
      </c>
      <c r="O1497" s="1" cm="1">
        <f t="array" ref="O1497">_xll.FDS(A1497,"FF_NET_INC(ANN_R,"&amp;F1497&amp;","&amp;G1497&amp;")")</f>
        <v>-137</v>
      </c>
      <c r="P1497" s="1" cm="1">
        <f t="array" ref="P1497">_xll.FDS(A1497,"FF_ROA(ANN_R,"&amp;F1497&amp;","&amp;G1497&amp;")")</f>
        <v>-2.8329197684036398</v>
      </c>
      <c r="Q1497" t="e" cm="1">
        <f t="array" ref="Q1497">_xll.FDS(A1497,"FF_TAX_RATE(ANN_R,"&amp;F1497&amp;","&amp;G1497&amp;")")</f>
        <v>#N/A</v>
      </c>
      <c r="R1497" t="e" cm="1">
        <f t="array" ref="R1497">_xll.FDS(A1497,"FF_TAX_REFUND(ANN_R,"&amp;F1497&amp;","&amp;G1497&amp;",,,,,""D=1"")")</f>
        <v>#N/A</v>
      </c>
      <c r="S1497">
        <f t="shared" si="163"/>
        <v>4.9090653943306206</v>
      </c>
      <c r="T1497" s="1" cm="1">
        <f t="array" ref="T1497">_xll.FDS($A1497,"FF_TAX_CF(ANN_R,"&amp;AE1497&amp;","&amp;AF1497&amp;",,,USD)")</f>
        <v>20.059000000000001</v>
      </c>
      <c r="U1497" s="1" cm="1">
        <f t="array" ref="U1497">_xll.FDS($A1497,"FF_TAX_CF(ANN_R,"&amp;AG1497&amp;","&amp;AH1497&amp;",,,USD)")</f>
        <v>18.417999999999999</v>
      </c>
      <c r="V1497" s="1" cm="1">
        <f t="array" ref="V1497">_xll.FDS(A1497,"FF_TAX_CF(ANN_R,"&amp;AI1497&amp;","&amp;AJ1497&amp;",,,USD)")</f>
        <v>17.433</v>
      </c>
      <c r="W1497" s="1" cm="1">
        <f t="array" ref="W1497">_xll.FDS(A1497,"FF_TAX_CF(ANN_R,"&amp;AK1497&amp;","&amp;AL1497&amp;",,,USD)")</f>
        <v>38</v>
      </c>
      <c r="X1497" s="1" cm="1">
        <f t="array" ref="X1497">_xll.FDS(A1497,"FF_TAX_CF(ANN_R,"&amp;F1497&amp;","&amp;G1497&amp;",,,USD)")</f>
        <v>81</v>
      </c>
      <c r="Y1497" s="1" cm="1">
        <f t="array" ref="Y1497">_xll.FDS($A1497,"FF_PTX_INC(ANN_R,"&amp;AE1497&amp;","&amp;AF1497&amp;",,,USD)")</f>
        <v>164.17400000000001</v>
      </c>
      <c r="Z1497" s="1" cm="1">
        <f t="array" ref="Z1497">_xll.FDS($A1497,"FF_PTX_INC(ANN_R,"&amp;AG1497&amp;","&amp;AH1497&amp;",,,USD)")</f>
        <v>163.827</v>
      </c>
      <c r="AA1497" s="1" cm="1">
        <f t="array" ref="AA1497">_xll.FDS(A1497,"FF_PTX_INC(ANN_R,"&amp;AI1497&amp;","&amp;AJ1497&amp;",,,USD)")</f>
        <v>16.629000000000001</v>
      </c>
      <c r="AB1497" s="1" cm="1">
        <f t="array" ref="AB1497">_xll.FDS(A1497,"FF_PTX_INC(ANN_R,"&amp;AK1497&amp;","&amp;AL1497&amp;",,,USD)")</f>
        <v>-180</v>
      </c>
      <c r="AC1497" s="1" cm="1">
        <f t="array" ref="AC1497">_xll.FDS(A1497,"FF_PTX_INC(ANN_R,"&amp;F1497&amp;","&amp;G1497&amp;",,,USD)")</f>
        <v>-129</v>
      </c>
      <c r="AE1497" s="6">
        <f t="shared" si="164"/>
        <v>40909</v>
      </c>
      <c r="AF1497" s="6">
        <f t="shared" si="165"/>
        <v>41274</v>
      </c>
      <c r="AG1497" s="6">
        <f t="shared" si="166"/>
        <v>41275</v>
      </c>
      <c r="AH1497" s="6">
        <f t="shared" si="167"/>
        <v>41639</v>
      </c>
      <c r="AI1497" s="6">
        <f>DATE(YEAR(F1497)+AO1497,MONTH(F1497),DAY(F1497))</f>
        <v>41640</v>
      </c>
      <c r="AJ1497" s="6">
        <f>DATE(YEAR(G1497)+AO1497,MONTH(G1497),DAY(G1497))</f>
        <v>42004</v>
      </c>
      <c r="AK1497" s="6">
        <f>DATE(YEAR(F1497)+AP1497,MONTH(F1497),DAY(F1497))</f>
        <v>42005</v>
      </c>
      <c r="AL1497" s="6">
        <f>DATE(YEAR(G1497)+AP1497,MONTH(G1497),DAY(G1497))</f>
        <v>42369</v>
      </c>
      <c r="AM1497" s="8">
        <v>-4</v>
      </c>
      <c r="AN1497" s="8">
        <v>-3</v>
      </c>
      <c r="AO1497">
        <v>-2</v>
      </c>
      <c r="AP1497">
        <v>-1</v>
      </c>
      <c r="AQ1497" cm="1">
        <f t="array" ref="AQ1497">_xll.FDS(A1497,"FF_DEBT_LT(ANN_R,"&amp;F1497&amp;","&amp;G1497&amp;")")</f>
        <v>2648</v>
      </c>
      <c r="AR1497" cm="1">
        <f t="array" ref="AR1497">_xll.FDS(A1497,"FF_RD_EXP(ANN_R,"&amp;F1497&amp;","&amp;G1497&amp;")")</f>
        <v>376</v>
      </c>
      <c r="AS1497" t="e" cm="1">
        <f t="array" ref="AS1497">_xll.FDS(A1497,"FF_PTX_INC_FOR(ANN_R,"&amp;F1497&amp;","&amp;G1497&amp;")")</f>
        <v>#N/A</v>
      </c>
      <c r="AT1497" cm="1">
        <f t="array" ref="AT1497">_xll.FDS(A1497,"FF_MKT_VAL_PUBLIC(ANN_R,"&amp;[1]sample_report!E1497&amp;")")</f>
        <v>4343.7714368688503</v>
      </c>
    </row>
    <row r="1498" spans="1:46" hidden="1" x14ac:dyDescent="0.25">
      <c r="A1498" t="s">
        <v>653</v>
      </c>
      <c r="B1498" t="s">
        <v>654</v>
      </c>
      <c r="C1498" t="s">
        <v>502</v>
      </c>
      <c r="D1498" t="str" cm="1">
        <f t="array" ref="D1498">_xll.FDS(A1498,"FF_MAJOR_IND_NAME")</f>
        <v>DRUGS, COSMETICS &amp; HEALTH CARE</v>
      </c>
      <c r="E1498">
        <v>2020</v>
      </c>
      <c r="F1498" s="4">
        <f t="shared" si="161"/>
        <v>43831</v>
      </c>
      <c r="G1498" s="4">
        <f t="shared" si="162"/>
        <v>44196</v>
      </c>
      <c r="H1498" s="3">
        <v>1</v>
      </c>
      <c r="I1498" s="1" cm="1">
        <f t="array" ref="I1498">_xll.FDS(A1498,"FF_PTX_INC(ANN_R,"&amp;F1498&amp;","&amp;G1498&amp;",,,USD)")</f>
        <v>-274.39999999999998</v>
      </c>
      <c r="J1498" s="1" cm="1">
        <f t="array" ref="J1498">_xll.FDS(A1498,"FF_MKT_VAL(ANN_R,"&amp;F1498&amp;","&amp;G1498&amp;",,,USD)")</f>
        <v>31989.083999999999</v>
      </c>
      <c r="K1498" s="1" cm="1">
        <f t="array" ref="K1498">_xll.FDS(A1498,"FF_SHLDRS_EQ(ANN_R,"&amp;F1498&amp;","&amp;G1498&amp;",,,USD)")</f>
        <v>12194.2</v>
      </c>
      <c r="L1498" s="1" cm="1">
        <f t="array" ref="L1498">_xll.FDS(A1498,"FF_ASSETS(ANN_R,"&amp;F1498&amp;","&amp;G1498&amp;",,,USD)")</f>
        <v>24417.7</v>
      </c>
      <c r="M1498" s="1" cm="1">
        <f t="array" ref="M1498">_xll.FDS(A1498,"FF_TAX_CF(ANN_R,"&amp;F1498&amp;","&amp;G1498&amp;",,,USD)")</f>
        <v>147.4</v>
      </c>
      <c r="N1498" s="1" cm="1">
        <f t="array" ref="N1498">_xll.FDS(A1498,"FF_INC_TAX(ANN_R,"&amp;F1498&amp;","&amp;G1498&amp;",,,USD)")</f>
        <v>-137</v>
      </c>
      <c r="O1498" s="1" cm="1">
        <f t="array" ref="O1498">_xll.FDS(A1498,"FF_NET_INC(ANN_R,"&amp;F1498&amp;","&amp;G1498&amp;")")</f>
        <v>-138.9</v>
      </c>
      <c r="P1498" s="1" cm="1">
        <f t="array" ref="P1498">_xll.FDS(A1498,"FF_ROA(ANN_R,"&amp;F1498&amp;","&amp;G1498&amp;")")</f>
        <v>-0.56628696765355802</v>
      </c>
      <c r="Q1498" t="e" cm="1">
        <f t="array" ref="Q1498">_xll.FDS(A1498,"FF_TAX_RATE(ANN_R,"&amp;F1498&amp;","&amp;G1498&amp;")")</f>
        <v>#N/A</v>
      </c>
      <c r="R1498" t="e" cm="1">
        <f t="array" ref="R1498">_xll.FDS(A1498,"FF_TAX_REFUND(ANN_R,"&amp;F1498&amp;","&amp;G1498&amp;",,,,,""D=1"")")</f>
        <v>#N/A</v>
      </c>
      <c r="S1498">
        <f t="shared" si="163"/>
        <v>0.90935075541037158</v>
      </c>
      <c r="T1498" s="1" cm="1">
        <f t="array" ref="T1498">_xll.FDS($A1498,"FF_TAX_CF(ANN_R,"&amp;AE1498&amp;","&amp;AF1498&amp;",,,USD)")</f>
        <v>269.60000000000002</v>
      </c>
      <c r="U1498" s="1" cm="1">
        <f t="array" ref="U1498">_xll.FDS($A1498,"FF_TAX_CF(ANN_R,"&amp;AG1498&amp;","&amp;AH1498&amp;",,,USD)")</f>
        <v>266.89999999999998</v>
      </c>
      <c r="V1498" s="1" cm="1">
        <f t="array" ref="V1498">_xll.FDS(A1498,"FF_TAX_CF(ANN_R,"&amp;AI1498&amp;","&amp;AJ1498&amp;",,,USD)")</f>
        <v>237.1</v>
      </c>
      <c r="W1498" s="1" cm="1">
        <f t="array" ref="W1498">_xll.FDS(A1498,"FF_TAX_CF(ANN_R,"&amp;AK1498&amp;","&amp;AL1498&amp;",,,USD)")</f>
        <v>192.5</v>
      </c>
      <c r="X1498" s="1" cm="1">
        <f t="array" ref="X1498">_xll.FDS(A1498,"FF_TAX_CF(ANN_R,"&amp;F1498&amp;","&amp;G1498&amp;",,,USD)")</f>
        <v>147.4</v>
      </c>
      <c r="Y1498" s="1" cm="1">
        <f t="array" ref="Y1498">_xll.FDS($A1498,"FF_PTX_INC(ANN_R,"&amp;AE1498&amp;","&amp;AF1498&amp;",,,USD)")</f>
        <v>399.6</v>
      </c>
      <c r="Z1498" s="1" cm="1">
        <f t="array" ref="Z1498">_xll.FDS($A1498,"FF_PTX_INC(ANN_R,"&amp;AG1498&amp;","&amp;AH1498&amp;",,,USD)")</f>
        <v>464.6</v>
      </c>
      <c r="AA1498" s="1" cm="1">
        <f t="array" ref="AA1498">_xll.FDS(A1498,"FF_PTX_INC(ANN_R,"&amp;AI1498&amp;","&amp;AJ1498&amp;",,,USD)")</f>
        <v>-271.10000000000002</v>
      </c>
      <c r="AB1498" s="1" cm="1">
        <f t="array" ref="AB1498">_xll.FDS(A1498,"FF_PTX_INC(ANN_R,"&amp;AK1498&amp;","&amp;AL1498&amp;",,,USD)")</f>
        <v>905.8</v>
      </c>
      <c r="AC1498" s="1" cm="1">
        <f t="array" ref="AC1498">_xll.FDS(A1498,"FF_PTX_INC(ANN_R,"&amp;F1498&amp;","&amp;G1498&amp;",,,USD)")</f>
        <v>-274.39999999999998</v>
      </c>
      <c r="AE1498" s="6">
        <f t="shared" si="164"/>
        <v>42370</v>
      </c>
      <c r="AF1498" s="6">
        <f t="shared" si="165"/>
        <v>42735</v>
      </c>
      <c r="AG1498" s="6">
        <f t="shared" si="166"/>
        <v>42736</v>
      </c>
      <c r="AH1498" s="6">
        <f t="shared" si="167"/>
        <v>43100</v>
      </c>
      <c r="AI1498" s="6">
        <f>DATE(YEAR(F1498)+AO1498,MONTH(F1498),DAY(F1498))</f>
        <v>43101</v>
      </c>
      <c r="AJ1498" s="6">
        <f>DATE(YEAR(G1498)+AO1498,MONTH(G1498),DAY(G1498))</f>
        <v>43465</v>
      </c>
      <c r="AK1498" s="6">
        <f>DATE(YEAR(F1498)+AP1498,MONTH(F1498),DAY(F1498))</f>
        <v>43466</v>
      </c>
      <c r="AL1498" s="6">
        <f>DATE(YEAR(G1498)+AP1498,MONTH(G1498),DAY(G1498))</f>
        <v>43830</v>
      </c>
      <c r="AM1498" s="8">
        <v>-4</v>
      </c>
      <c r="AN1498" s="8">
        <v>-3</v>
      </c>
      <c r="AO1498">
        <v>-2</v>
      </c>
      <c r="AP1498">
        <v>-1</v>
      </c>
      <c r="AQ1498" cm="1">
        <f t="array" ref="AQ1498">_xll.FDS(A1498,"FF_DEBT_LT(ANN_R,"&amp;F1498&amp;","&amp;G1498&amp;")")</f>
        <v>7844.3</v>
      </c>
      <c r="AR1498" cm="1">
        <f t="array" ref="AR1498">_xll.FDS(A1498,"FF_RD_EXP(ANN_R,"&amp;F1498&amp;","&amp;G1498&amp;")")</f>
        <v>372</v>
      </c>
      <c r="AS1498" cm="1">
        <f t="array" ref="AS1498">_xll.FDS(A1498,"FF_PTX_INC_FOR(ANN_R,"&amp;F1498&amp;","&amp;G1498&amp;")")</f>
        <v>318.5</v>
      </c>
      <c r="AT1498" cm="1">
        <f t="array" ref="AT1498">_xll.FDS(A1498,"FF_MKT_VAL_PUBLIC(ANN_R,"&amp;[1]sample_report!E1498&amp;")")</f>
        <v>31961.349464171999</v>
      </c>
    </row>
    <row r="1499" spans="1:46" hidden="1" x14ac:dyDescent="0.25">
      <c r="A1499" t="s">
        <v>653</v>
      </c>
      <c r="B1499" t="s">
        <v>654</v>
      </c>
      <c r="C1499" t="s">
        <v>502</v>
      </c>
      <c r="D1499" t="str" cm="1">
        <f t="array" ref="D1499">_xll.FDS(A1499,"FF_MAJOR_IND_NAME")</f>
        <v>DRUGS, COSMETICS &amp; HEALTH CARE</v>
      </c>
      <c r="E1499">
        <v>2016</v>
      </c>
      <c r="F1499" s="4">
        <f t="shared" si="161"/>
        <v>42370</v>
      </c>
      <c r="G1499" s="4">
        <f t="shared" si="162"/>
        <v>42735</v>
      </c>
      <c r="H1499" s="2">
        <v>1</v>
      </c>
      <c r="I1499" s="1" cm="1">
        <f t="array" ref="I1499">_xll.FDS(A1499,"FF_PTX_INC(ANN_R,"&amp;F1499&amp;","&amp;G1499&amp;",,,USD)")</f>
        <v>399.6</v>
      </c>
      <c r="J1499" s="1" cm="1">
        <f t="array" ref="J1499">_xll.FDS(A1499,"FF_MKT_VAL(ANN_R,"&amp;F1499&amp;","&amp;G1499&amp;",,,USD)")</f>
        <v>20701.919999999998</v>
      </c>
      <c r="K1499" s="1" cm="1">
        <f t="array" ref="K1499">_xll.FDS(A1499,"FF_SHLDRS_EQ(ANN_R,"&amp;F1499&amp;","&amp;G1499&amp;",,,USD)")</f>
        <v>9668.9</v>
      </c>
      <c r="L1499" s="1" cm="1">
        <f t="array" ref="L1499">_xll.FDS(A1499,"FF_ASSETS(ANN_R,"&amp;F1499&amp;","&amp;G1499&amp;",,,USD)")</f>
        <v>26684.400000000001</v>
      </c>
      <c r="M1499" s="1" cm="1">
        <f t="array" ref="M1499">_xll.FDS(A1499,"FF_TAX_CF(ANN_R,"&amp;F1499&amp;","&amp;G1499&amp;",,,USD)")</f>
        <v>269.60000000000002</v>
      </c>
      <c r="N1499" s="1" cm="1">
        <f t="array" ref="N1499">_xll.FDS(A1499,"FF_INC_TAX(ANN_R,"&amp;F1499&amp;","&amp;G1499&amp;",,,USD)")</f>
        <v>95</v>
      </c>
      <c r="O1499" s="1" cm="1">
        <f t="array" ref="O1499">_xll.FDS(A1499,"FF_NET_INC(ANN_R,"&amp;F1499&amp;","&amp;G1499&amp;")")</f>
        <v>305.89999999999998</v>
      </c>
      <c r="P1499" s="1" cm="1">
        <f t="array" ref="P1499">_xll.FDS(A1499,"FF_ROA(ANN_R,"&amp;F1499&amp;","&amp;G1499&amp;")")</f>
        <v>1.1362243476645899</v>
      </c>
      <c r="Q1499" cm="1">
        <f t="array" ref="Q1499">_xll.FDS(A1499,"FF_TAX_RATE(ANN_R,"&amp;F1499&amp;","&amp;G1499&amp;")")</f>
        <v>23.773773773773801</v>
      </c>
      <c r="R1499" t="e" cm="1">
        <f t="array" ref="R1499">_xll.FDS(A1499,"FF_TAX_REFUND(ANN_R,"&amp;F1499&amp;","&amp;G1499&amp;",,,,,""D=1"")")</f>
        <v>#N/A</v>
      </c>
      <c r="S1499">
        <f t="shared" si="163"/>
        <v>0.37578938262348971</v>
      </c>
      <c r="T1499" s="1" cm="1">
        <f t="array" ref="T1499">_xll.FDS($A1499,"FF_TAX_CF(ANN_R,"&amp;AE1499&amp;","&amp;AF1499&amp;",,,USD)")</f>
        <v>227.6</v>
      </c>
      <c r="U1499" s="1" cm="1">
        <f t="array" ref="U1499">_xll.FDS($A1499,"FF_TAX_CF(ANN_R,"&amp;AG1499&amp;","&amp;AH1499&amp;",,,USD)")</f>
        <v>272.3</v>
      </c>
      <c r="V1499" s="1" cm="1">
        <f t="array" ref="V1499">_xll.FDS(A1499,"FF_TAX_CF(ANN_R,"&amp;AI1499&amp;","&amp;AJ1499&amp;",,,USD)")</f>
        <v>340.1</v>
      </c>
      <c r="W1499" s="1" cm="1">
        <f t="array" ref="W1499">_xll.FDS(A1499,"FF_TAX_CF(ANN_R,"&amp;AK1499&amp;","&amp;AL1499&amp;",,,USD)")</f>
        <v>193.6</v>
      </c>
      <c r="X1499" s="1" cm="1">
        <f t="array" ref="X1499">_xll.FDS(A1499,"FF_TAX_CF(ANN_R,"&amp;F1499&amp;","&amp;G1499&amp;",,,USD)")</f>
        <v>269.60000000000002</v>
      </c>
      <c r="Y1499" s="1" cm="1">
        <f t="array" ref="Y1499">_xll.FDS($A1499,"FF_PTX_INC(ANN_R,"&amp;AE1499&amp;","&amp;AF1499&amp;",,,USD)")</f>
        <v>990.1</v>
      </c>
      <c r="Z1499" s="1" cm="1">
        <f t="array" ref="Z1499">_xll.FDS($A1499,"FF_PTX_INC(ANN_R,"&amp;AG1499&amp;","&amp;AH1499&amp;",,,USD)")</f>
        <v>981.1</v>
      </c>
      <c r="AA1499" s="1" cm="1">
        <f t="array" ref="AA1499">_xll.FDS(A1499,"FF_PTX_INC(ANN_R,"&amp;AI1499&amp;","&amp;AJ1499&amp;",,,USD)")</f>
        <v>943.9</v>
      </c>
      <c r="AB1499" s="1" cm="1">
        <f t="array" ref="AB1499">_xll.FDS(A1499,"FF_PTX_INC(ANN_R,"&amp;AK1499&amp;","&amp;AL1499&amp;",,,USD)")</f>
        <v>153.19999999999999</v>
      </c>
      <c r="AC1499" s="1" cm="1">
        <f t="array" ref="AC1499">_xll.FDS(A1499,"FF_PTX_INC(ANN_R,"&amp;F1499&amp;","&amp;G1499&amp;",,,USD)")</f>
        <v>399.6</v>
      </c>
      <c r="AE1499" s="6">
        <f t="shared" si="164"/>
        <v>40909</v>
      </c>
      <c r="AF1499" s="6">
        <f t="shared" si="165"/>
        <v>41274</v>
      </c>
      <c r="AG1499" s="6">
        <f t="shared" si="166"/>
        <v>41275</v>
      </c>
      <c r="AH1499" s="6">
        <f t="shared" si="167"/>
        <v>41639</v>
      </c>
      <c r="AI1499" s="6">
        <f>DATE(YEAR(F1499)+AO1499,MONTH(F1499),DAY(F1499))</f>
        <v>41640</v>
      </c>
      <c r="AJ1499" s="6">
        <f>DATE(YEAR(G1499)+AO1499,MONTH(G1499),DAY(G1499))</f>
        <v>42004</v>
      </c>
      <c r="AK1499" s="6">
        <f>DATE(YEAR(F1499)+AP1499,MONTH(F1499),DAY(F1499))</f>
        <v>42005</v>
      </c>
      <c r="AL1499" s="6">
        <f>DATE(YEAR(G1499)+AP1499,MONTH(G1499),DAY(G1499))</f>
        <v>42369</v>
      </c>
      <c r="AM1499" s="8">
        <v>-4</v>
      </c>
      <c r="AN1499" s="8">
        <v>-3</v>
      </c>
      <c r="AO1499">
        <v>-2</v>
      </c>
      <c r="AP1499">
        <v>-1</v>
      </c>
      <c r="AQ1499" cm="1">
        <f t="array" ref="AQ1499">_xll.FDS(A1499,"FF_DEBT_LT(ANN_R,"&amp;F1499&amp;","&amp;G1499&amp;")")</f>
        <v>10665.8</v>
      </c>
      <c r="AR1499" cm="1">
        <f t="array" ref="AR1499">_xll.FDS(A1499,"FF_RD_EXP(ANN_R,"&amp;F1499&amp;","&amp;G1499&amp;")")</f>
        <v>365.6</v>
      </c>
      <c r="AS1499" cm="1">
        <f t="array" ref="AS1499">_xll.FDS(A1499,"FF_PTX_INC_FOR(ANN_R,"&amp;F1499&amp;","&amp;G1499&amp;")")</f>
        <v>651.4</v>
      </c>
      <c r="AT1499" cm="1">
        <f t="array" ref="AT1499">_xll.FDS(A1499,"FF_MKT_VAL_PUBLIC(ANN_R,"&amp;[1]sample_report!E1499&amp;")")</f>
        <v>20293.22269536</v>
      </c>
    </row>
    <row r="1500" spans="1:46" hidden="1" x14ac:dyDescent="0.25">
      <c r="A1500" t="s">
        <v>554</v>
      </c>
      <c r="B1500" t="s">
        <v>555</v>
      </c>
      <c r="C1500" t="s">
        <v>502</v>
      </c>
      <c r="D1500" t="str" cm="1">
        <f t="array" ref="D1500">_xll.FDS(A1500,"FF_MAJOR_IND_NAME")</f>
        <v>MISCELLANEOUS</v>
      </c>
      <c r="E1500">
        <v>2020</v>
      </c>
      <c r="F1500" s="4">
        <f t="shared" si="161"/>
        <v>43831</v>
      </c>
      <c r="G1500" s="4">
        <f t="shared" si="162"/>
        <v>44196</v>
      </c>
      <c r="H1500" s="3">
        <v>1</v>
      </c>
      <c r="I1500" s="1" cm="1">
        <f t="array" ref="I1500">_xll.FDS(A1500,"FF_PTX_INC(ANN_R,"&amp;F1500&amp;","&amp;G1500&amp;",,,USD)")</f>
        <v>1996</v>
      </c>
      <c r="J1500" s="1" cm="1">
        <f t="array" ref="J1500">_xll.FDS(A1500,"FF_MKT_VAL(ANN_R,"&amp;F1500&amp;","&amp;G1500&amp;",,,USD)")</f>
        <v>78665.087790499994</v>
      </c>
      <c r="K1500" s="1" cm="1">
        <f t="array" ref="K1500">_xll.FDS(A1500,"FF_SHLDRS_EQ(ANN_R,"&amp;F1500&amp;","&amp;G1500&amp;",,,USD)")</f>
        <v>3769</v>
      </c>
      <c r="L1500" s="1" cm="1">
        <f t="array" ref="L1500">_xll.FDS(A1500,"FF_ASSETS(ANN_R,"&amp;F1500&amp;","&amp;G1500&amp;",,,USD)")</f>
        <v>13609</v>
      </c>
      <c r="M1500" s="1" cm="1">
        <f t="array" ref="M1500">_xll.FDS(A1500,"FF_TAX_CF(ANN_R,"&amp;F1500&amp;","&amp;G1500&amp;",,,USD)")</f>
        <v>418</v>
      </c>
      <c r="N1500" s="1" cm="1">
        <f t="array" ref="N1500">_xll.FDS(A1500,"FF_INC_TAX(ANN_R,"&amp;F1500&amp;","&amp;G1500&amp;",,,USD)")</f>
        <v>360</v>
      </c>
      <c r="O1500" s="1" cm="1">
        <f t="array" ref="O1500">_xll.FDS(A1500,"FF_NET_INC(ANN_R,"&amp;F1500&amp;","&amp;G1500&amp;")")</f>
        <v>1638</v>
      </c>
      <c r="P1500" s="1" cm="1">
        <f t="array" ref="P1500">_xll.FDS(A1500,"FF_ROA(ANN_R,"&amp;F1500&amp;","&amp;G1500&amp;")")</f>
        <v>13.023773554901799</v>
      </c>
      <c r="Q1500" cm="1">
        <f t="array" ref="Q1500">_xll.FDS(A1500,"FF_TAX_RATE(ANN_R,"&amp;F1500&amp;","&amp;G1500&amp;")")</f>
        <v>18.0360721442886</v>
      </c>
      <c r="R1500" t="e" cm="1">
        <f t="array" ref="R1500">_xll.FDS(A1500,"FF_TAX_REFUND(ANN_R,"&amp;F1500&amp;","&amp;G1500&amp;",,,,,""D=1"")")</f>
        <v>#N/A</v>
      </c>
      <c r="S1500">
        <f t="shared" si="163"/>
        <v>0.24696601941747573</v>
      </c>
      <c r="T1500" s="1" cm="1">
        <f t="array" ref="T1500">_xll.FDS($A1500,"FF_TAX_CF(ANN_R,"&amp;AE1500&amp;","&amp;AF1500&amp;",,,USD)")</f>
        <v>408</v>
      </c>
      <c r="U1500" s="1" cm="1">
        <f t="array" ref="U1500">_xll.FDS($A1500,"FF_TAX_CF(ANN_R,"&amp;AG1500&amp;","&amp;AH1500&amp;",,,USD)")</f>
        <v>455</v>
      </c>
      <c r="V1500" s="1" cm="1">
        <f t="array" ref="V1500">_xll.FDS(A1500,"FF_TAX_CF(ANN_R,"&amp;AI1500&amp;","&amp;AJ1500&amp;",,,USD)")</f>
        <v>336</v>
      </c>
      <c r="W1500" s="1" cm="1">
        <f t="array" ref="W1500">_xll.FDS(A1500,"FF_TAX_CF(ANN_R,"&amp;AK1500&amp;","&amp;AL1500&amp;",,,USD)")</f>
        <v>418</v>
      </c>
      <c r="X1500" s="1" cm="1">
        <f t="array" ref="X1500">_xll.FDS(A1500,"FF_TAX_CF(ANN_R,"&amp;F1500&amp;","&amp;G1500&amp;",,,USD)")</f>
        <v>418</v>
      </c>
      <c r="Y1500" s="1" cm="1">
        <f t="array" ref="Y1500">_xll.FDS($A1500,"FF_PTX_INC(ANN_R,"&amp;AE1500&amp;","&amp;AF1500&amp;",,,USD)")</f>
        <v>1228</v>
      </c>
      <c r="Z1500" s="1" cm="1">
        <f t="array" ref="Z1500">_xll.FDS($A1500,"FF_PTX_INC(ANN_R,"&amp;AG1500&amp;","&amp;AH1500&amp;",,,USD)")</f>
        <v>1525</v>
      </c>
      <c r="AA1500" s="1" cm="1">
        <f t="array" ref="AA1500">_xll.FDS(A1500,"FF_PTX_INC(ANN_R,"&amp;AI1500&amp;","&amp;AJ1500&amp;",,,USD)")</f>
        <v>1690</v>
      </c>
      <c r="AB1500" s="1" cm="1">
        <f t="array" ref="AB1500">_xll.FDS(A1500,"FF_PTX_INC(ANN_R,"&amp;AK1500&amp;","&amp;AL1500&amp;",,,USD)")</f>
        <v>1801</v>
      </c>
      <c r="AC1500" s="1" cm="1">
        <f t="array" ref="AC1500">_xll.FDS(A1500,"FF_PTX_INC(ANN_R,"&amp;F1500&amp;","&amp;G1500&amp;",,,USD)")</f>
        <v>1996</v>
      </c>
      <c r="AE1500" s="6">
        <f t="shared" si="164"/>
        <v>42370</v>
      </c>
      <c r="AF1500" s="6">
        <f t="shared" si="165"/>
        <v>42735</v>
      </c>
      <c r="AG1500" s="6">
        <f t="shared" si="166"/>
        <v>42736</v>
      </c>
      <c r="AH1500" s="6">
        <f t="shared" si="167"/>
        <v>43100</v>
      </c>
      <c r="AI1500" s="6">
        <f>DATE(YEAR(F1500)+AO1500,MONTH(F1500),DAY(F1500))</f>
        <v>43101</v>
      </c>
      <c r="AJ1500" s="6">
        <f>DATE(YEAR(G1500)+AO1500,MONTH(G1500),DAY(G1500))</f>
        <v>43465</v>
      </c>
      <c r="AK1500" s="6">
        <f>DATE(YEAR(F1500)+AP1500,MONTH(F1500),DAY(F1500))</f>
        <v>43466</v>
      </c>
      <c r="AL1500" s="6">
        <f>DATE(YEAR(G1500)+AP1500,MONTH(G1500),DAY(G1500))</f>
        <v>43830</v>
      </c>
      <c r="AM1500" s="8">
        <v>-4</v>
      </c>
      <c r="AN1500" s="8">
        <v>-3</v>
      </c>
      <c r="AO1500">
        <v>-2</v>
      </c>
      <c r="AP1500">
        <v>-1</v>
      </c>
      <c r="AQ1500" cm="1">
        <f t="array" ref="AQ1500">_xll.FDS(A1500,"FF_DEBT_LT(ANN_R,"&amp;F1500&amp;","&amp;G1500&amp;")")</f>
        <v>6758</v>
      </c>
      <c r="AR1500" cm="1">
        <f t="array" ref="AR1500">_xll.FDS(A1500,"FF_RD_EXP(ANN_R,"&amp;F1500&amp;","&amp;G1500&amp;")")</f>
        <v>463</v>
      </c>
      <c r="AS1500" cm="1">
        <f t="array" ref="AS1500">_xll.FDS(A1500,"FF_PTX_INC_FOR(ANN_R,"&amp;F1500&amp;","&amp;G1500&amp;")")</f>
        <v>887</v>
      </c>
      <c r="AT1500" cm="1">
        <f t="array" ref="AT1500">_xll.FDS(A1500,"FF_MKT_VAL_PUBLIC(ANN_R,"&amp;[1]sample_report!E1500&amp;")")</f>
        <v>78604.673003076896</v>
      </c>
    </row>
    <row r="1501" spans="1:46" hidden="1" x14ac:dyDescent="0.25">
      <c r="A1501" t="s">
        <v>554</v>
      </c>
      <c r="B1501" t="s">
        <v>555</v>
      </c>
      <c r="C1501" t="s">
        <v>502</v>
      </c>
      <c r="D1501" t="str" cm="1">
        <f t="array" ref="D1501">_xll.FDS(A1501,"FF_MAJOR_IND_NAME")</f>
        <v>MISCELLANEOUS</v>
      </c>
      <c r="E1501">
        <v>2016</v>
      </c>
      <c r="F1501" s="4">
        <f t="shared" si="161"/>
        <v>42370</v>
      </c>
      <c r="G1501" s="4">
        <f t="shared" si="162"/>
        <v>42735</v>
      </c>
      <c r="H1501" s="3">
        <v>1</v>
      </c>
      <c r="I1501" s="1" cm="1">
        <f t="array" ref="I1501">_xll.FDS(A1501,"FF_PTX_INC(ANN_R,"&amp;F1501&amp;","&amp;G1501&amp;",,,USD)")</f>
        <v>1228</v>
      </c>
      <c r="J1501" s="1" cm="1">
        <f t="array" ref="J1501">_xll.FDS(A1501,"FF_MKT_VAL(ANN_R,"&amp;F1501&amp;","&amp;G1501&amp;",,,USD)")</f>
        <v>26382.54404841</v>
      </c>
      <c r="K1501" s="1" cm="1">
        <f t="array" ref="K1501">_xll.FDS(A1501,"FF_SHLDRS_EQ(ANN_R,"&amp;F1501&amp;","&amp;G1501&amp;",,,USD)")</f>
        <v>1487</v>
      </c>
      <c r="L1501" s="1" cm="1">
        <f t="array" ref="L1501">_xll.FDS(A1501,"FF_ASSETS(ANN_R,"&amp;F1501&amp;","&amp;G1501&amp;",,,USD)")</f>
        <v>7649</v>
      </c>
      <c r="M1501" s="1" cm="1">
        <f t="array" ref="M1501">_xll.FDS(A1501,"FF_TAX_CF(ANN_R,"&amp;F1501&amp;","&amp;G1501&amp;",,,USD)")</f>
        <v>408</v>
      </c>
      <c r="N1501" s="1" cm="1">
        <f t="array" ref="N1501">_xll.FDS(A1501,"FF_INC_TAX(ANN_R,"&amp;F1501&amp;","&amp;G1501&amp;",,,USD)")</f>
        <v>409</v>
      </c>
      <c r="O1501" s="1" cm="1">
        <f t="array" ref="O1501">_xll.FDS(A1501,"FF_NET_INC(ANN_R,"&amp;F1501&amp;","&amp;G1501&amp;")")</f>
        <v>821</v>
      </c>
      <c r="P1501" s="1" cm="1">
        <f t="array" ref="P1501">_xll.FDS(A1501,"FF_ROA(ANN_R,"&amp;F1501&amp;","&amp;G1501&amp;")")</f>
        <v>10.551343015036601</v>
      </c>
      <c r="Q1501" cm="1">
        <f t="array" ref="Q1501">_xll.FDS(A1501,"FF_TAX_RATE(ANN_R,"&amp;F1501&amp;","&amp;G1501&amp;")")</f>
        <v>33.3061889250814</v>
      </c>
      <c r="R1501" t="e" cm="1">
        <f t="array" ref="R1501">_xll.FDS(A1501,"FF_TAX_REFUND(ANN_R,"&amp;F1501&amp;","&amp;G1501&amp;",,,,,""D=1"")")</f>
        <v>#N/A</v>
      </c>
      <c r="S1501">
        <f t="shared" si="163"/>
        <v>0.33074417439238285</v>
      </c>
      <c r="T1501" s="1" cm="1">
        <f t="array" ref="T1501">_xll.FDS($A1501,"FF_TAX_CF(ANN_R,"&amp;AE1501&amp;","&amp;AF1501&amp;",,,USD)")</f>
        <v>276</v>
      </c>
      <c r="U1501" s="1" cm="1">
        <f t="array" ref="U1501">_xll.FDS($A1501,"FF_TAX_CF(ANN_R,"&amp;AG1501&amp;","&amp;AH1501&amp;",,,USD)")</f>
        <v>134</v>
      </c>
      <c r="V1501" s="1" cm="1">
        <f t="array" ref="V1501">_xll.FDS(A1501,"FF_TAX_CF(ANN_R,"&amp;AI1501&amp;","&amp;AJ1501&amp;",,,USD)")</f>
        <v>278</v>
      </c>
      <c r="W1501" s="1" cm="1">
        <f t="array" ref="W1501">_xll.FDS(A1501,"FF_TAX_CF(ANN_R,"&amp;AK1501&amp;","&amp;AL1501&amp;",,,USD)")</f>
        <v>224</v>
      </c>
      <c r="X1501" s="1" cm="1">
        <f t="array" ref="X1501">_xll.FDS(A1501,"FF_TAX_CF(ANN_R,"&amp;F1501&amp;","&amp;G1501&amp;",,,USD)")</f>
        <v>408</v>
      </c>
      <c r="Y1501" s="1" cm="1">
        <f t="array" ref="Y1501">_xll.FDS($A1501,"FF_PTX_INC(ANN_R,"&amp;AE1501&amp;","&amp;AF1501&amp;",,,USD)")</f>
        <v>710</v>
      </c>
      <c r="Z1501" s="1" cm="1">
        <f t="array" ref="Z1501">_xll.FDS($A1501,"FF_PTX_INC(ANN_R,"&amp;AG1501&amp;","&amp;AH1501&amp;",,,USD)")</f>
        <v>688</v>
      </c>
      <c r="AA1501" s="1" cm="1">
        <f t="array" ref="AA1501">_xll.FDS(A1501,"FF_PTX_INC(ANN_R,"&amp;AI1501&amp;","&amp;AJ1501&amp;",,,USD)")</f>
        <v>820</v>
      </c>
      <c r="AB1501" s="1" cm="1">
        <f t="array" ref="AB1501">_xll.FDS(A1501,"FF_PTX_INC(ANN_R,"&amp;AK1501&amp;","&amp;AL1501&amp;",,,USD)")</f>
        <v>545</v>
      </c>
      <c r="AC1501" s="1" cm="1">
        <f t="array" ref="AC1501">_xll.FDS(A1501,"FF_PTX_INC(ANN_R,"&amp;F1501&amp;","&amp;G1501&amp;",,,USD)")</f>
        <v>1228</v>
      </c>
      <c r="AE1501" s="6">
        <f t="shared" si="164"/>
        <v>40909</v>
      </c>
      <c r="AF1501" s="6">
        <f t="shared" si="165"/>
        <v>41274</v>
      </c>
      <c r="AG1501" s="6">
        <f t="shared" si="166"/>
        <v>41275</v>
      </c>
      <c r="AH1501" s="6">
        <f t="shared" si="167"/>
        <v>41639</v>
      </c>
      <c r="AI1501" s="6">
        <f>DATE(YEAR(F1501)+AO1501,MONTH(F1501),DAY(F1501))</f>
        <v>41640</v>
      </c>
      <c r="AJ1501" s="6">
        <f>DATE(YEAR(G1501)+AO1501,MONTH(G1501),DAY(G1501))</f>
        <v>42004</v>
      </c>
      <c r="AK1501" s="6">
        <f>DATE(YEAR(F1501)+AP1501,MONTH(F1501),DAY(F1501))</f>
        <v>42005</v>
      </c>
      <c r="AL1501" s="6">
        <f>DATE(YEAR(G1501)+AP1501,MONTH(G1501),DAY(G1501))</f>
        <v>42369</v>
      </c>
      <c r="AM1501" s="8">
        <v>-4</v>
      </c>
      <c r="AN1501" s="8">
        <v>-3</v>
      </c>
      <c r="AO1501">
        <v>-2</v>
      </c>
      <c r="AP1501">
        <v>-1</v>
      </c>
      <c r="AQ1501" cm="1">
        <f t="array" ref="AQ1501">_xll.FDS(A1501,"FF_DEBT_LT(ANN_R,"&amp;F1501&amp;","&amp;G1501&amp;")")</f>
        <v>4468</v>
      </c>
      <c r="AR1501" cm="1">
        <f t="array" ref="AR1501">_xll.FDS(A1501,"FF_RD_EXP(ANN_R,"&amp;F1501&amp;","&amp;G1501&amp;")")</f>
        <v>376</v>
      </c>
      <c r="AS1501" cm="1">
        <f t="array" ref="AS1501">_xll.FDS(A1501,"FF_PTX_INC_FOR(ANN_R,"&amp;F1501&amp;","&amp;G1501&amp;")")</f>
        <v>505</v>
      </c>
      <c r="AT1501" cm="1">
        <f t="array" ref="AT1501">_xll.FDS(A1501,"FF_MKT_VAL_PUBLIC(ANN_R,"&amp;[1]sample_report!E1501&amp;")")</f>
        <v>26371.9118831585</v>
      </c>
    </row>
  </sheetData>
  <autoFilter ref="A1:AT1501" xr:uid="{18D31C87-0A37-4035-BD2B-BA299AB233BE}">
    <filterColumn colId="18">
      <filters>
        <filter val="#OVERLOPEN!"/>
        <filter val="#N/B"/>
      </filters>
    </filterColumn>
  </autoFilter>
  <phoneticPr fontId="1" type="noConversion"/>
  <pageMargins left="0.7" right="0.7" top="0.75" bottom="0.75" header="0.3" footer="0.3"/>
  <pageSetup paperSize="9" orientation="portrait" r:id="rId1"/>
  <ignoredErrors>
    <ignoredError sqref="W32" evalError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B9934-2877-4DEF-9218-3C4EC8243DDB}">
  <dimension ref="A1:B5"/>
  <sheetViews>
    <sheetView workbookViewId="0">
      <selection activeCell="A6" sqref="A6:C6"/>
    </sheetView>
  </sheetViews>
  <sheetFormatPr defaultRowHeight="15" x14ac:dyDescent="0.25"/>
  <sheetData>
    <row r="1" spans="1:2" x14ac:dyDescent="0.25">
      <c r="A1" t="s">
        <v>1421</v>
      </c>
      <c r="B1" t="s">
        <v>1450</v>
      </c>
    </row>
    <row r="2" spans="1:2" x14ac:dyDescent="0.25">
      <c r="A2" t="s">
        <v>1422</v>
      </c>
      <c r="B2" t="s">
        <v>1423</v>
      </c>
    </row>
    <row r="3" spans="1:2" x14ac:dyDescent="0.25">
      <c r="A3" t="s">
        <v>1424</v>
      </c>
      <c r="B3" t="s">
        <v>1435</v>
      </c>
    </row>
    <row r="4" spans="1:2" x14ac:dyDescent="0.25">
      <c r="A4" t="s">
        <v>1436</v>
      </c>
      <c r="B4" t="s">
        <v>1444</v>
      </c>
    </row>
    <row r="5" spans="1:2" x14ac:dyDescent="0.25">
      <c r="A5" t="s">
        <v>1437</v>
      </c>
      <c r="B5" t="s">
        <v>1438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FdsFormulaCache xmlns="urn:fdsformulacache" version="2" timestamp="1668544251"><![CDATA[{"JP3198900007^FF_TAX_RATE(ANN_R,1/1/2010,12/31/2010)":32.6954127954684,"JP3198900007^FF_TAX_RATE(ANN_R,1/1/2011,12/31/2011)":39.8792175397138,"JP3198900007^FF_TAX_RATE(ANN_R,1/1/2012,12/31/2012)":41.9323916149686,"JP3198900007^FF_TAX_RATE(ANN_R,1/1/2013,12/31/2013)":36.33496976517,"JP3198900007^FF_TAX_RATE(ANN_R,1/1/2014,12/31/2014)":37.3654267735265,"JP3198900007^FF_TAX_RATE(ANN_R,1/1/2015,12/31/2015)":34.7763517549735,"JP3942400007^FF_TAX_RATE(ANN_R,1/1/2010,12/31/2010)":33.5151657905162,"JP3942400007^FF_TAX_RATE(ANN_R,1/1/2011,12/31/2011)":34.6263118223459,"JP3942400007^FF_TAX_RATE(ANN_R,1/1/2012,12/31/2012)":38.4374458976659,"JP3942400007^FF_TAX_RATE(ANN_R,1/1/2013,12/31/2013)":27.2595681076191,"JP3942400007^FF_TAX_RATE(ANN_R,1/1/2014,12/31/2014)":25.4978479196557,"JP3942400007^FF_TAX_RATE(ANN_R,1/1/2015,12/31/2015)":28.3773453604171,"JP3951600000^FF_TAX_RATE(ANN_R,1/1/2010,12/31/2010)":31.653317557113,"JP3951600000^FF_TAX_RATE(ANN_R,1/1/2011,12/31/2011)":14.4612541863957,"JP3951600000^FF_TAX_RATE(ANN_R,1/1/2012,12/31/2012)":32.6421345972396,"JP3951600000^FF_TAX_RATE(ANN_R,1/1/2013,12/31/2013)":23.9130096604079,"JP3951600000^FF_TAX_RATE(ANN_R,1/1/2014,12/31/2014)":[35.206621307178,41.8967261309154],"JP3951600000^FF_TAX_RATE(ANN_R,1/1/2015,12/31/2015)":37.3066976984743,"JP3173400007^FF_TAX_RATE(ANN_R,1/1/2010,12/31/2010)":37.538243006993,"JP3173400007^FF_TAX_RATE(ANN_R,1/1/2011,12/31/2011)":39.5753054029679,"JP3173400007^FF_TAX_RATE(ANN_R,1/1/2012,12/31/2012)":175.741801145237,"JP3173400007^FF_TAX_RATE(ANN_R,1/1/2013,12/31/2013)":32.8291899045278,"JP3173400007^FF_TAX_RATE(ANN_R,1/1/2014,12/31/2014)":31.8718855489471,"JP3173400007^FF_TAX_RATE(ANN_R,1/1/2015,12/31/2015)":33.2812166868026,"JP3802400006^FF_TAX_RATE(ANN_R,1/1/2010,12/31/2010)":31.7558127037581,"JP3802400006^FF_TAX_RATE(ANN_R,1/1/2011,12/31/2011)":37.5622109098426,"JP3802400006^FF_TAX_RATE(ANN_R,1/1/2012,12/31/2012)":38.9958788684825,"JP3802400006^FF_TAX_RATE(ANN_R,1/1/2013,12/31/2013)":36.7351314041895,"JP3802400006^FF_TAX_RATE(ANN_R,1/1/2014,12/31/2014)":36.0449644413856,"JP3802400006^FF_TAX_RATE(ANN_R,1/1/2015,12/31/2015)":33.0497417863703,"TW0001326007^FF_TAX_RATE(ANN_R,1/1/2010,12/31/2010)":11.0418616781626,"TW0001326007^FF_TAX_RATE(ANN_R,1/1/2011,12/31/2011)":16.1709072816893,"TW0001326007^FF_TAX_RATE(ANN_R,1/1/2012,12/31/2012)":12.3563697023413,"TW0001326007^FF_TAX_RATE(ANN_R,1/1/2013,12/31/2013)":17.1226424354632,"TW0001326007^FF_TAX_RATE(ANN_R,1/1/2014,12/31/2014)":14.9903199371658,"TW0001326007^FF_TAX_RATE(ANN_R,1/1/2015,12/31/2015)":18.372466562404,"JP3197600004^FF_TAX_RATE(ANN_R,1/1/2010,12/31/2010)":34.8963886699736,"JP3197600004^FF_TAX_RATE(ANN_R,1/1/2011,12/31/2011)":33.6594487655492,"JP3197600004^FF_TAX_RATE(ANN_R,1/1/2012,12/31/2012)":38.4313529455872,"JP3197600004^FF_TAX_RATE(ANN_R,1/1/2013,12/31/2013)":29.7739341526324,"JP3197600004^FF_TAX_RATE(ANN_R,1/1/2014,12/31/2014)":30.2810209068694,"JP3197600004^FF_TAX_RATE(ANN_R,1/1/2015,12/31/2015)":27.8011472275335,"JP3634600005^FF_TAX_RATE(ANN_R,1/1/2010,12/31/2010)":null,"JP3634600005^FF_TAX_RATE(ANN_R,1/1/2011,12/31/2011)":29.1892203986778,"JP3634600005^FF_TAX_RATE(ANN_R,1/1/2012,12/31/2012)":28.8936991751009,"JP3634600005^FF_TAX_RATE(ANN_R,1/1/2013,12/31/2013)":33.5122182562464,"JP3634600005^FF_TAX_RATE(ANN_R,1/1/2014,12/31/2014)":31.8063026213866,"JP3634600005^FF_TAX_RATE(ANN_R,1/1/2015,12/31/2015)":28.7741399193336,"JP3476480003^FF_TAX_RATE(ANN_R,1/1/2010,12/31/2010)":23.6270913234395,"JP3476480003^FF_TAX_RATE(ANN_R,1/1/2011,12/31/2011)":38.889601230927,"JP3476480003^FF_TAX_RATE(ANN_R,1/1/2012,12/31/2012)":88.4626079127165,"JP3476480003^FF_TAX_RATE(ANN_R,1/1/2013,12/31/2013)":47.2862691992445,"JP3476480003^FF_TAX_RATE(ANN_R,1/1/2014,12/31/2014)":48.1280185021427,"JP3476480003^FF_TAX_RATE(ANN_R,1/1/2015,12/31/2015)":46.9322388660047,"JP3371200001^FF_TAX_RATE(ANN_R,1/1/2010,12/31/2010)":33.3737472346657,"JP3371200001^FF_TAX_RATE(ANN_R,1/1/2011,12/31/2011)":27.2689422490219,"JP3371200001^FF_TAX_RATE(ANN_R,1/1/2012,12/31/2012)":35.0143207194626,"JP3371200001^FF_TAX_RATE(ANN_R,1/1/2013,12/31/2013)":34.5931614554763,"JP3371200001^FF_TAX_RATE(ANN_R,1/1/2014,12/31/2014)":36.4159353284793,"JP3371200001^FF_TAX_RATE(ANN_R,1/1/2015,12/31/2015)":34.4017169549299,"JP3143600009^FF_TAX_RATE(ANN_R,1/1/2010,12/31/2010)":33.2746183526254,"JP3143600009^FF_TAX_RATE(ANN_R,1/1/2011,12/31/2011)":37.619287892416,"JP3143600009^FF_TAX_RATE(ANN_R,1/1/2012,12/31/2012)":35.7673796948185,"JP3143600009^FF_TAX_RATE(ANN_R,1/1/2013,12/31/2013)":25.5895732524846,"JP3143600009^FF_TAX_RATE(ANN_R,1/1/2014,12/31/2014)":29.4756653971316,"JP3143600009^FF_TAX_RATE(ANN_R,1/1/2015,12/31/2015)":29.3642999653537,"JP3496400007^FF_TAX_RATE(ANN_R,1/1/2010,12/31/2010)":40.7486178403043,"JP3496400007^FF_TAX_RATE(ANN_R,1/1/2011,12/31/2011)":23.5292925021506,"JP3496400007^FF_TAX_RATE(ANN_R,1/1/2012,12/31/2012)":45.6761270985588,"JP3496400007^FF_TAX_RATE(ANN_R,1/1/2013,12/31/2013)":39.4082256728628,"JP3496400007^FF_TAX_RATE(ANN_R,1/1/2014,12/31/2014)":42.6617877375819,"JP3496400007^FF_TAX_RATE(ANN_R,1/1/2015,12/31/2015)":36.7106825351089,"JP3814800003^FF_TAX_RATE(ANN_R,1/1/2010,12/31/2010)":null,"JP3814800003^FF_TAX_RATE(ANN_R,1/1/2011,12/31/2011)":20.2470971620211,"JP3814800003^FF_TAX_RATE(ANN_R,1/1/2012,12/31/2012)":27.0977136481401,"JP3814800003^FF_TAX_RATE(ANN_R,1/1/2013,12/31/2013)":-28.6306697320642,"JP3814800003^FF_TAX_RATE(ANN_R,1/1/2014,12/31/2014)":36.7567238836605,"JP3814800003^FF_TAX_RATE(ANN_R,1/1/2015,12/31/2015)":32.3954758468764,"KR7005380001^FF_TAX_RATE(ANN_R,1/1/2010,12/31/2010)":25.811374606215,"KR7005380001^FF_TAX_RATE(ANN_R,1/1/2011,12/31/2011)":28.6530744063402,"KR7005380001^FF_TAX_RATE(ANN_R,1/1/2012,12/31/2012)":27.8217632221577,"KR7005380001^FF_TAX_RATE(ANN_R,1/1/2013,12/31/2013)":30.2100042031462,"KR7005380001^FF_TAX_RATE(ANN_R,1/1/2014,12/31/2014)":30.4943831686493,"KR7005380001^FF_TAX_RATE(ANN_R,1/1/2015,12/31/2015)":29.6743624116141,"JP3381000003^FF_TAX_RATE(ANN_R,1/1/2010,12/31/2010)":142.705924212774,"JP3381000003^FF_TAX_RATE(ANN_R,1/1/2011,12/31/2011)":41.1086596503342,"JP3381000003^FF_TAX_RATE(ANN_R,1/1/2012,12/31/2012)":43.5665914221219,"JP3381000003^FF_TAX_RATE(ANN_R,1/1/2013,12/31/2013)":null,"JP3381000003^FF_TAX_RATE(ANN_R,1/1/2014,12/31/2014)":35.2171004667453,"JP3381000003^FF_TAX_RATE(ANN_R,1/1/2015,12/31/2015)":38.7973566408285,"JP3830800003^FF_TAX_RATE(ANN_R,1/1/2010,12/31/2010)":25.8016474092478,"JP3830800003^FF_TAX_RATE(ANN_R,1/1/2011,12/31/2011)":32.1597944312535,"JP3830800003^FF_TAX_RATE(ANN_R,1/1/2012,12/31/2012)":33.1041480912214,"JP3830800003^FF_TAX_RATE(ANN_R,1/1/2013,12/31/2013)":37.1398832101335,"JP3830800003^FF_TAX_RATE(ANN_R,1/1/2014,12/31/2014)":35.1030762758162,"JP3830800003^FF_TAX_RATE(ANN_R,1/1/2015,12/31/2015)":38.164083495239,"TW0002886009^FF_TAX_RATE(ANN_R,1/1/2010,12/31/2010)":18.9100397503364,"TW0002886009^FF_TAX_RATE(ANN_R,1/1/2011,12/31/2011)":16.36111298741,"TW0002886009^FF_TAX_RATE(ANN_R,1/1/2012,12/31/2012)":17.845764150648,"TW0002886009^FF_TAX_RATE(ANN_R,1/1/2013,12/31/2013)":16.8138736242975,"TW0002886009^FF_TAX_RATE(ANN_R,1/1/2014,12/31/2014)":14.4673698432955,"TW0002886009^FF_TAX_RATE(ANN_R,1/1/2015,12/31/2015)":16.7384976471014,"JP3933800009^FF_TAX_RATE(ANN_R,1/1/2010,12/31/2010)":40.3558531661406,"JP3933800009^FF_TAX_RATE(ANN_R,1/1/2011,12/31/2011)":41.1231515829056,"JP3933800009^FF_TAX_RATE(ANN_R,1/1/2012,12/31/2012)":40.5737319053784,"JP3933800009^FF_TAX_RATE(ANN_R,1/1/2013,12/31/2013)":38.2995977336506,"JP3933800009^FF_TAX_RATE(ANN_R,1/1/2014,12/31/2014)":37.7271592131551,"JP3933800009^FF_TAX_RATE(ANN_R,1/1/2015,12/31/2015)":35.7017350142584,"KR7068270008^FF_TAX_RATE(ANN_R,1/1/2010,12/31/2010)":1.60612369522672,"KR7068270008^FF_TAX_RATE(ANN_R,1/1/2011,12/31/2011)":8.5243124362536,"KR7068270008^FF_TAX_RATE(ANN_R,1/1/2012,12/31/2012)":7.00103216240619,"KR7068270008^FF_TAX_RATE(ANN_R,1/1/2013,12/31/2013)":11.4595344030445,"KR7068270008^FF_TAX_RATE(ANN_R,1/1/2014,12/31/2014)":21.1742426064766,"KR7068270008^FF_TAX_RATE(ANN_R,1/1/2015,12/31/2015)":2.96443934474493,"KR7012330007^FF_TAX_RATE(ANN_R,1/1/2010,12/31/2010)":30.4771936179305,"KR7012330007^FF_TAX_RATE(ANN_R,1/1/2011,12/31/2011)":38.9220792100036,"KR7012330007^FF_TAX_RATE(ANN_R,1/1/2012,12/31/2012)":35.0344421587151,"KR7012330007^FF_TAX_RATE(ANN_R,1/1/2013,12/31/2013)":38.2714745825064,"KR7012330007^FF_TAX_RATE(ANN_R,1/1/2014,12/31/2014)":36.6917006782427,"KR7012330007^FF_TAX_RATE(ANN_R,1/1/2015,12/31/2015)":38.2694450853832,"TW0001216000^FF_TAX_RATE(ANN_R,1/1/2010,12/31/2010)":18.9120631764775,"TW0001216000^FF_TAX_RATE(ANN_R,1/1/2011,12/31/2011)":19.7239385279501,"TW0001216000^FF_TAX_RATE(ANN_R,1/1/2012,12/31/2012)":22.959273299061,"TW0001216000^FF_TAX_RATE(ANN_R,1/1/2013,12/31/2013)":19.6834381395104,"TW0001216000^FF_TAX_RATE(ANN_R,1/1/2014,12/31/2014)":22.9622744673082,"TW0001216000^FF_TAX_RATE(ANN_R,1/1/2015,12/31/2015)":24.8106465937793,"JP3890350006^FF_TAX_RATE(ANN_R,1/1/2010,12/31/2010)":32.0499841425415,"JP3890350006^FF_TAX_RATE(ANN_R,1/1/2011,12/31/2011)":29.1028909252,"JP3890350006^FF_TAX_RATE(ANN_R,1/1/2012,12/31/2012)":32.6706304317258,"JP3890350006^FF_TAX_RATE(ANN_R,1/1/2013,12/31/2013)":13.7183715166729,"JP3890350006^FF_TAX_RATE(ANN_R,1/1/2014,12/31/2014)":32.2490289549264,"JP3890350006^FF_TAX_RATE(ANN_R,1/1/2015,12/31/2015)":33.7077862219972,"JP3358000002^FF_TAX_RATE(ANN_R,1/1/2010,12/31/2010)":30.7999855923351,"JP3358000002^FF_TAX_RATE(ANN_R,1/1/2011,12/31/2011)":32.5224158348841,"JP3358000002^FF_TAX_RATE(ANN_R,1/1/2012,12/31/2012)":28.406580554617,"JP3358000002^FF_TAX_RATE(ANN_R,1/1/2013,12/31/2013)":22.3254168325151,"JP3358000002^FF_TAX_RATE(ANN_R,1/1/2014,12/31/2014)":25.4095371464414,"JP3358000002^FF_TAX_RATE(ANN_R,1/1/2015,12/31/2015)":24.080917140609,"JP3802300008^FF_TAX_RATE(ANN_R,1/1/2010,12/31/2010)":46.3903411570418,"JP3802300008^FF_TAX_RATE(ANN_R,1/1/2011,12/31/2011)":40.019812315591,"JP3802300008^FF_TAX_RATE(ANN_R,1/1/2012,12/31/2012)":39.6831185671448,"JP3802300008^FF_TAX_RATE(ANN_R,1/1/2013,12/31/2013)":30.9878509233812,"JP3802300008^FF_TAX_RATE(ANN_R,1/1/2014,12/31/2014)":41.4364804015649,"JP3802300008^FF_TAX_RATE(ANN_R,1/1/2015,12/31/2015)":35.0290021917687,"JP3898400001^FF_TAX_RATE(ANN_R,1/1/2010,12/31/2010)":40.0984816561774,"JP3898400001^FF_TAX_RATE(ANN_R,1/1/2011,12/31/2011)":37.1853107915635,"JP3898400001^FF_TAX_RATE(ANN_R,1/1/2012,12/31/2012)":36.8603612436543,"JP3898400001^FF_TAX_RATE(ANN_R,1/1/2013,12/31/2013)":22.3844996679662,"JP3898400001^FF_TAX_RATE(ANN_R,1/1/2014,12/31/2014)":27.369847768792,"JP3898400001^FF_TAX_RATE(ANN_R,1/1/2015,12/31/2015)":29.2891171731724,"JP3205800000^FF_TAX_RATE(ANN_R,1/1/2010,12/31/2010)":50.1934643989344,"JP3205800000^FF_TAX_RATE(ANN_R,1/1/2011,12/31/2011)":50.176008665042,"JP3205800000^FF_TAX_RATE(ANN_R,1/1/2012,12/31/2012)":[null,37.6798561151079],"JP3205800000^FF_TAX_RATE(ANN_R,1/1/2013,12/31/2013)":42.7470223335856,"JP3205800000^FF_TAX_RATE(ANN_R,1/1/2014,12/31/2014)":36.5561963064349,"JP3205800000^FF_TAX_RATE(ANN_R,1/1/2015,12/31/2015)":36.1881015189294,"KR7005930003^FF_TAX_RATE(ANN_R,1/1/2010,12/31/2010)":16.463281254527,"KR7005930003^FF_TAX_RATE(ANN_R,1/1/2011,12/31/2011)":19.9600501543941,"KR7005930003^FF_TAX_RATE(ANN_R,1/1/2012,12/31/2012)":20.2899165994123,"KR7005930003^FF_TAX_RATE(ANN_R,1/1/2013,12/31/2013)":20.5647420090965,"KR7005930003^FF_TAX_RATE(ANN_R,1/1/2014,12/31/2014)":16.0741543848879,"KR7005930003^FF_TAX_RATE(ANN_R,1/1/2015,12/31/2015)":26.5816121454513,"KR7006400006^FF_TAX_RATE(ANN_R,1/1/2010,12/31/2010)":13.7935578354879,"KR7006400006^FF_TAX_RATE(ANN_R,1/1/2011,12/31/2011)":65.8049231647394,"KR7006400006^FF_TAX_RATE(ANN_R,1/1/2012,12/31/2012)":26.7370274564098,"KR7006400006^FF_TAX_RATE(ANN_R,1/1/2013,12/31/2013)":19.6194045088522,"KR7006400006^FF_TAX_RATE(ANN_R,1/1/2014,12/31/2014)":23.6995748454316,"KR7006400006^FF_TAX_RATE(ANN_R,1/1/2015,12/31/2015)":null,"JP3240400006^FF_TAX_RATE(ANN_R,1/1/2010,12/31/2010)":41.4227916385705,"JP3240400006^FF_TAX_RATE(ANN_R,1/1/2011,12/31/2011)":41.6003569569421,"JP3240400006^FF_TAX_RATE(ANN_R,1/1/2012,12/31/2012)":41.4555116324282,"JP3240400006^FF_TAX_RATE(ANN_R,1/1/2013,12/31/2013)":37.2480379425216,"JP3240400006^FF_TAX_RATE(ANN_R,1/1/2014,12/31/2014)":43.6035550767573,"JP3240400006^FF_TAX_RATE(ANN_R,1/1/2015,12/31/2015)":34.9704067497796,"JP3119600009^FF_TAX_RATE(ANN_R,1/1/2010,12/31/2010)":50.0636288540109,"JP3119600009^FF_TAX_RATE(ANN_R,1/1/2011,12/31/2011)":25.9454215176286,"JP3119600009^FF_TAX_RATE(ANN_R,1/1/2012,12/31/2012)":34.0042446352527,"JP3119600009^FF_TAX_RATE(ANN_R,1/1/2013,12/31/2013)":45.3574403935415,"JP3119600009^FF_TAX_RATE(ANN_R,1/1/2014,12/31/2014)":31.4766309241221,"JP3119600009^FF_TAX_RATE(ANN_R,1/1/2015,12/31/2015)":29.9485129476654,"TW0002002003^FF_TAX_RATE(ANN_R,1/1/2010,12/31/2010)":17.7225553341913,"TW0002002003^FF_TAX_RATE(ANN_R,1/1/2011,12/31/2011)":10.6504220810733,"TW0002002003^FF_TAX_RATE(ANN_R,1/1/2012,12/31/2012)":16.3848152565896,"TW0002002003^FF_TAX_RATE(ANN_R,1/1/2013,12/31/2013)":21.1729333657649,"TW0002002003^FF_TAX_RATE(ANN_R,1/1/2014,12/31/2014)":15.6493317039902,"TW0002002003^FF_TAX_RATE(ANN_R,1/1/2015,12/31/2015)":20.2755998406065,"JP3249600002^FF_TAX_RATE(ANN_R,1/1/2010,12/31/2010)":25.2722129017402,"JP3249600002^FF_TAX_RATE(ANN_R,1/1/2011,12/31/2011)":24.4957407794258,"JP3249600002^FF_TAX_RATE(ANN_R,1/1/2012,12/31/2012)":26.2287519692235,"JP3249600002^FF_TAX_RATE(ANN_R,1/1/2013,12/31/2013)":33.5546501188797,"JP3249600002^FF_TAX_RATE(ANN_R,1/1/2014,12/31/2014)":35.0411573276451,"JP3249600002^FF_TAX_RATE(ANN_R,1/1/2015,12/31/2015)":-2.82368580853753,"TW0002882008^FF_TAX_RATE(ANN_R,1/1/2010,12/31/2010)":-71.68753814517,"TW0002882008^FF_TAX_RATE(ANN_R,1/1/2011,12/31/2011)":-17.5222067388881,"TW0002882008^FF_TAX_RATE(ANN_R,1/1/2012,12/31/2012)":-0.220639025403863,"TW0002882008^FF_TAX_RATE(ANN_R,1/1/2013,12/31/2013)":9.27559814601195,"TW0002882008^FF_TAX_RATE(ANN_R,1/1/2014,12/31/2014)":11.4987017203514,"TW0002882008^FF_TAX_RATE(ANN_R,1/1/2015,12/31/2015)":14.0096961591254,"TW0002454006^FF_TAX_RATE(ANN_R,1/1/2010,12/31/2010)":4.20866830306682,"TW0002454006^FF_TAX_RATE(ANN_R,1/1/2011,12/31/2011)":4.17245179485999,"TW0002454006^FF_TAX_RATE(ANN_R,1/1/2012,12/31/2012)":6.09749195651197,"TW0002454006^FF_TAX_RATE(ANN_R,1/1/2013,12/31/2013)":7.52731279570391,"TW0002454006^FF_TAX_RATE(ANN_R,1/1/2014,12/31/2014)":11.5852516802258,"TW0002454006^FF_TAX_RATE(ANN_R,1/1/2015,12/31/2015)":12.5381716891996,"JP3421800008^FF_TAX_RATE(ANN_R,1/1/2010,12/31/2010)":44.8047966913637,"JP3421800008^FF_TAX_RATE(ANN_R,1/1/2011,12/31/2011)":36.6208515552526,"JP3421800008^FF_TAX_RATE(ANN_R,1/1/2012,12/31/2012)":47.8326171849491,"JP3421800008^FF_TAX_RATE(ANN_R,1/1/2013,12/31/2013)":38.3631005536703,"JP3421800008^FF_TAX_RATE(ANN_R,1/1/2014,12/31/2014)":37.1525163026933,"JP3421800008^FF_TAX_RATE(ANN_R,1/1/2015,12/31/2015)":33.8812713629042,"JP3893200000^FF_TAX_RATE(ANN_R,1/1/2010,12/31/2010)":37.439860784113,"JP3893200000^FF_TAX_RATE(ANN_R,1/1/2011,12/31/2011)":39.4070834528248,"JP3893200000^FF_TAX_RATE(ANN_R,1/1/2012,12/31/2012)":46.3396825396825,"JP3893200000^FF_TAX_RATE(ANN_R,1/1/2013,12/31/2013)":45.4116904772635,"JP3893200000^FF_TAX_RATE(ANN_R,1/1/2014,12/31/2014)":37.120195722516,"JP3893200000^FF_TAX_RATE(ANN_R,1/1/2015,12/31/2015)":36.9773435626948,"JP3200450009^FF_TAX_RATE(ANN_R,1/1/2010,12/31/2010)":41.99575600633,"JP3200450009^FF_TAX_RATE(ANN_R,1/1/2011,12/31/2011)":30.0299026803675,"JP3200450009^FF_TAX_RATE(ANN_R,1/1/2012,12/31/2012)":34.2041936176083,"JP3200450009^FF_TAX_RATE(ANN_R,1/1/2013,12/31/2013)":31.1016821433126,"JP3200450009^FF_TAX_RATE(ANN_R,1/1/2014,12/31/2014)":34.2710925329367,"JP3200450009^FF_TAX_RATE(ANN_R,1/1/2015,12/31/2015)":25.8873834723284,"JP3571400005^FF_TAX_RATE(ANN_R,1/1/2010,12/31/2010)":null,"JP3571400005^FF_TAX_RATE(ANN_R,1/1/2011,12/31/2011)":26.8851866357365,"JP3571400005^FF_TAX_RATE(ANN_R,1/1/2012,12/31/2012)":38.6521896967097,"JP3571400005^FF_TAX_RATE(ANN_R,1/1/2013,12/31/2013)":64.2125408082855,"JP3571400005^FF_TAX_RATE(ANN_R,1/1/2014,12/31/2014)":null,"JP3571400005^FF_TAX_RATE(ANN_R,1/1/2015,12/31/2015)":17.1594089396156,"JP3726800000^FF_TAX_RATE(ANN_R,1/1/2010,12/31/2010)":47.5646069247321,"JP3726800000^FF_TAX_RATE(ANN_R,1/1/2011,12/31/2011)":46.6636006802212,"JP3726800000^FF_TAX_RATE(ANN_R,1/1/2012,12/31/2012)":25.5567513679464,"JP3726800000^FF_TAX_RATE(ANN_R,1/1/2013,12/31/2013)":31.015385823063,"JP3726800000^FF_TAX_RATE(ANN_R,1/1/2014,12/31/2014)":[null,26.6122369345748],"JP3726800000^FF_TAX_RATE(ANN_R,1/1/2015,12/31/2015)":29.0633076322817,"JP3422950000^FF_TAX_RATE(ANN_R,1/1/2010,12/31/2010)":60.6062723613596,"JP3422950000^FF_TAX_RATE(ANN_R,1/1/2011,12/31/2011)":45.8142065734848,"JP3422950000^FF_TAX_RATE(ANN_R,1/1/2012,12/31/2012)":39.1037055329547,"JP3422950000^FF_TAX_RATE(ANN_R,1/1/2013,12/31/2013)":42.1890819954172,"JP3422950000^FF_TAX_RATE(ANN_R,1/1/2014,12/31/2014)":39.5794107251872,"JP3422950000^FF_TAX_RATE(ANN_R,1/1/2015,12/31/2015)":41.1495994455101,"JP3505000004^FF_TAX_RATE(ANN_R,1/1/2010,12/31/2010)":49.7360056739079,"JP3505000004^FF_TAX_RATE(ANN_R,1/1/2011,12/31/2011)":32.8445459681183,"JP3505000004^FF_TAX_RATE(ANN_R,1/1/2012,12/31/2012)":64.3435353307318,"JP3505000004^FF_TAX_RATE(ANN_R,1/1/2013,12/31/2013)":41.5770514382582,"JP3505000004^FF_TAX_RATE(ANN_R,1/1/2014,12/31/2014)":39.1676408975188,"JP3505000004^FF_TAX_RATE(ANN_R,1/1/2015,12/31/2015)":41.5493483049963,"KR7005490008^FF_TAX_RATE(ANN_R,1/1/2010,12/31/2010)":20.5324994309037,"KR7005490008^FF_TAX_RATE(ANN_R,1/1/2011,12/31/2011)":22.3341861138614,"KR7005490008^FF_TAX_RATE(ANN_R,1/1/2012,12/31/2012)":28.9833238381358,"KR7005490008^FF_TAX_RATE(ANN_R,1/1/2013,12/31/2013)":27.7987249210484,"KR7005490008^FF_TAX_RATE(ANN_R,1/1/2014,12/31/2014)":48.9551105087107,"KR7005490008^FF_TAX_RATE(ANN_R,1/1/2015,12/31/2015)":40.3223753360348,"TW0002303005^FF_TAX_RATE(ANN_R,1/1/2010,12/31/2010)":6.35606147339431,"TW0002303005^FF_TAX_RATE(ANN_R,1/1/2011,12/31/2011)":9.42403348034565,"TW0002303005^FF_TAX_RATE(ANN_R,1/1/2012,12/31/2012)":37.9011263752955,"TW0002303005^FF_TAX_RATE(ANN_R,1/1/2013,12/31/2013)":16.5782854911408,"TW0002303005^FF_TAX_RATE(ANN_R,1/1/2014,12/31/2014)":15.1005418489691,"TW0002303005^FF_TAX_RATE(ANN_R,1/1/2015,12/31/2015)":6.42464300290383,"JP3758190007^FF_TAX_RATE(ANN_R,1/1/2010,12/31/2010)":27.1122191107165,"JP3758190007^FF_TAX_RATE(ANN_R,1/1/2011,12/31/2011)":28.0366197183099,"JP3758190007^FF_TAX_RATE(ANN_R,1/1/2012,12/31/2012)":35.0036931031299,"JP3758190007^FF_TAX_RATE(ANN_R,1/1/2013,12/31/2013)":37.7055582963328,"JP3758190007^FF_TAX_RATE(ANN_R,1/1/2014,12/31/2014)":44.1419376886712,"JP3758190007^FF_TAX_RATE(ANN_R,1/1/2015,12/31/2015)":18.2410375555098,"JP3304200003^FF_TAX_RATE(ANN_R,1/1/2010,12/31/2010)":39.0341494944521,"JP3304200003^FF_TAX_RATE(ANN_R,1/1/2011,12/31/2011)":29.4373751757207,"JP3304200003^FF_TAX_RATE(ANN_R,1/1/2012,12/31/2012)":29.8346614104459,"JP3304200003^FF_TAX_RATE(ANN_R,1/1/2013,12/31/2013)":33.7673445648402,"JP3304200003^FF_TAX_RATE(ANN_R,1/1/2014,12/31/2014)":31.3741448259907,"JP3304200003^FF_TAX_RATE(ANN_R,1/1/2015,12/31/2015)":33.2501673204165,"JP3188220002^FF_TAX_RATE(ANN_R,1/1/2010,12/31/2010)":32.8480758100433,"JP3188220002^FF_TAX_RATE(ANN_R,1/1/2011,12/31/2011)":31.7304722425425,"JP3188220002^FF_TAX_RATE(ANN_R,1/1/2012,12/31/2012)":34.8246199220533,"JP3188220002^FF_TAX_RATE(ANN_R,1/1/2013,12/31/2013)":30.3969164514324,"JP3188220002^FF_TAX_RATE(ANN_R,1/1/2014,12/31/2014)":[27.4334641455583,31.1564587226386],"JP3188220002^FF_TAX_RATE(ANN_R,1/1/2015,12/31/2015)":36.916819523088,"JP3633400001^FF_TAX_RATE(ANN_R,1/1/2010,12/31/2010)":31.7921692947425,"JP3633400001^FF_TAX_RATE(ANN_R,1/1/2011,12/31/2011)":55.5346269239646,"JP3633400001^FF_TAX_RATE(ANN_R,1/1/2012,12/31/2012)":60.5886715041132,"JP3633400001^FF_TAX_RATE(ANN_R,1/1/2013,12/31/2013)":39.3037005690169,"JP3633400001^FF_TAX_RATE(ANN_R,1/1/2014,12/31/2014)":31.4536188899995,"JP3633400001^FF_TAX_RATE(ANN_R,1/1/2015,12/31/2015)":30.8856592925677,"TW0002881000^FF_TAX_RATE(ANN_R,1/1/2010,12/31/2010)":10.563271884906,"TW0002881000^FF_TAX_RATE(ANN_R,1/1/2011,12/31/2011)":14.5674165679396,"TW0002881000^FF_TAX_RATE(ANN_R,1/1/2012,12/31/2012)":13.1273058137854,"TW0002881000^FF_TAX_RATE(ANN_R,1/1/2013,12/31/2013)":14.7464671407888,"TW0002881000^FF_TAX_RATE(ANN_R,1/1/2014,12/31/2014)":16.0972286976367,"TW0002881000^FF_TAX_RATE(ANN_R,1/1/2015,12/31/2015)":18.2731286651613,"JP3814000000^FF_TAX_RATE(ANN_R,1/1/2010,12/31/2010)":null,"JP3814000000^FF_TAX_RATE(ANN_R,1/1/2011,12/31/2011)":41.0084966483071,"JP3814000000^FF_TAX_RATE(ANN_R,1/1/2012,12/31/2012)":33.6719477053831,"JP3814000000^FF_TAX_RATE(ANN_R,1/1/2013,12/31/2013)":37.5346097696038,"JP3814000000^FF_TAX_RATE(ANN_R,1/1/2014,12/31/2014)":34.8047138475635,"JP3814000000^FF_TAX_RATE(ANN_R,1/1/2015,12/31/2015)":29.6714391533318,"JP3752900005^FF_TAX_RATE(ANN_R,1/1/2010,12/31/2010)":null,"JP3752900005^FF_TAX_RATE(ANN_R,1/1/2011,12/31/2011)":null,"JP3752900005^FF_TAX_RATE(ANN_R,1/1/2012,12/31/2012)":null,"JP3752900005^FF_TAX_RATE(ANN_R,1/1/2013,12/31/2013)":null,"JP3752900005^FF_TAX_RATE(ANN_R,1/1/2014,12/31/2014)":35.280755632264,"JP3752900005^FF_TAX_RATE(ANN_R,1/1/2015,12/31/2015)":38.1645198950686,"JP3902400005^FF_TAX_RATE(ANN_R,1/1/2010,12/31/2010)":48.8491884405297,"JP3902400005^FF_TAX_RATE(ANN_R,1/1/2011,12/31/2011)":36.6714707687039,"JP3902400005^FF_TAX_RATE(ANN_R,1/1/2012,12/31/2012)":47.2219742948947,"JP3902400005^FF_TAX_RATE(ANN_R,1/1/2013,12/31/2013)":-14.5975652814664,"JP3902400005^FF_TAX_RATE(ANN_R,1/1/2014,12/31/2014)":34.6190610064661,"JP3902400005^FF_TAX_RATE(ANN_R,1/1/2015,12/31/2015)":23.1951772311808,"KR7105560007^FF_TAX_RATE(ANN_R,1/1/2010,12/31/2010)":-422.003959983326,"KR7105560007^FF_TAX_RATE(ANN_R,1/1/2011,12/31/2011)":25.5223401821513,"KR7105560007^FF_TAX_RATE(ANN_R,1/1/2012,12/31/2012)":24.1369430137351,"KR7105560007^FF_TAX_RATE(ANN_R,1/1/2013,12/31/2013)":27.3783021944395,"KR7105560007^FF_TAX_RATE(ANN_R,1/1/2014,12/31/2014)":25.7581977090006,"KR7105560007^FF_TAX_RATE(ANN_R,1/1/2015,12/31/2015)":22.2975859477834,"JP3890310000^FF_TAX_RATE(ANN_R,1/1/2010,12/31/2010)":24.2027946972411,"JP3890310000^FF_TAX_RATE(ANN_R,1/1/2011,12/31/2011)":null,"JP3890310000^FF_TAX_RATE(ANN_R,1/1/2012,12/31/2012)":null,"JP3890310000^FF_TAX_RATE(ANN_R,1/1/2013,12/31/2013)":31.1536133639995,"JP3890310000^FF_TAX_RATE(ANN_R,1/1/2014,12/31/2014)":35.7571889277076,"JP3890310000^FF_TAX_RATE(ANN_R,1/1/2015,12/31/2015)":37.2888063979038,"JP3475350009^FF_TAX_RATE(ANN_R,1/1/2010,12/31/2010)":51.3674502675335,"JP3475350009^FF_TAX_RATE(ANN_R,1/1/2011,12/31/2011)":34.7179431817238,"JP3475350009^FF_TAX_RATE(ANN_R,1/1/2012,12/31/2012)":117.225416482382,"JP3475350009^FF_TAX_RATE(ANN_R,1/1/2013,12/31/2013)":31.2494132128812,"JP3475350009^FF_TAX_RATE(ANN_R,1/1/2014,12/31/2014)":46.5216737659734,"JP3475350009^FF_TAX_RATE(ANN_R,1/1/2015,12/31/2015)":45.4976481184948,"JP3236200006^FF_TAX_RATE(ANN_R,1/1/2010,12/31/2010)":36.6757941774321,"JP3236200006^FF_TAX_RATE(ANN_R,1/1/2011,12/31/2011)":38.4966717414738,"JP3236200006^FF_TAX_RATE(ANN_R,1/1/2012,12/31/2012)":38.2857264122915,"JP3236200006^FF_TAX_RATE(ANN_R,1/1/2013,12/31/2013)":37.6563710838038,"JP3236200006^FF_TAX_RATE(ANN_R,1/1/2014,12/31/2014)":36.8589720031459,"JP3236200006^FF_TAX_RATE(ANN_R,1/1/2015,12/31/2015)":35.0335664110504,"JP3497400006^FF_TAX_RATE(ANN_R,1/1/2010,12/31/2010)":-22.6218097447796,"JP3497400006^FF_TAX_RATE(ANN_R,1/1/2011,12/31/2011)":28.5917496443812,"JP3497400006^FF_TAX_RATE(ANN_R,1/1/2012,12/31/2012)":58.8366890380313,"JP3497400006^FF_TAX_RATE(ANN_R,1/1/2013,12/31/2013)":38.1219245489338,"JP3497400006^FF_TAX_RATE(ANN_R,1/1/2014,12/31/2014)":33.6903682952954,"JP3497400006^FF_TAX_RATE(ANN_R,1/1/2015,12/31/2015)":33.1602130037473,"KR7035420009^FF_TAX_RATE(ANN_R,1/1/2010,12/31/2010)":25.8716015537052,"KR7035420009^FF_TAX_RATE(ANN_R,1/1/2011,12/31/2011)":28.4999829782669,"KR7035420009^FF_TAX_RATE(ANN_R,1/1/2012,12/31/2012)":26.9580020275326,"KR7035420009^FF_TAX_RATE(ANN_R,1/1/2013,12/31/2013)":28.693917682636,"KR7035420009^FF_TAX_RATE(ANN_R,1/1/2014,12/31/2014)":35.9997290412132,"KR7035420009^FF_TAX_RATE(ANN_R,1/1/2015,12/31/2015)":27.8178978483503,"JP3756100008^FF_TAX_RATE(ANN_R,1/1/2010,12/31/2010)":43.2415057501369,"JP3756100008^FF_TAX_RATE(ANN_R,1/1/2011,12/31/2011)":40.289080058901,"JP3756100008^FF_TAX_RATE(ANN_R,1/1/2012,12/31/2012)":40.5904124386832,"JP3756100008^FF_TAX_RATE(ANN_R,1/1/2013,12/31/2013)":42.860558530987,"JP3756100008^FF_TAX_RATE(ANN_R,1/1/2014,12/31/2014)":39.1848934857902,"JP3756100008^FF_TAX_RATE(ANN_R,1/1/2015,12/31/2015)":38.6131873011174,"JP3409000001^FF_TAX_RATE(ANN_R,1/1/2010,12/31/2010)":40.5034701283893,"JP3409000001^FF_TAX_RATE(ANN_R,1/1/2011,12/31/2011)":39.8942534498672,"JP3409000001^FF_TAX_RATE(ANN_R,1/1/2012,12/31/2012)":43.0609157429992,"JP3409000001^FF_TAX_RATE(ANN_R,1/1/2013,12/31/2013)":35.3157335887239,"JP3409000001^FF_TAX_RATE(ANN_R,1/1/2014,12/31/2014)":37.0080176509933,"JP3409000001^FF_TAX_RATE(ANN_R,1/1/2015,12/31/2015)":36.3108995454058,"JP3732000009^FF_TAX_RATE(ANN_R,1/1/2010,12/31/2010)":45.0648400545178,"JP3732000009^FF_TAX_RATE(ANN_R,1/1/2011,12/31/2011)":46.3222704819518,"JP3732000009^FF_TAX_RATE(ANN_R,1/1/2012,12/31/2012)":null,"JP3732000009^FF_TAX_RATE(ANN_R,1/1/2013,12/31/2013)":null,"JP3732000009^FF_TAX_RATE(ANN_R,1/1/2014,12/31/2014)":null,"JP3732000009^FF_TAX_RATE(ANN_R,1/1/2015,12/31/2015)":null,"JP3116000005^FF_TAX_RATE(ANN_R,1/1/2010,12/31/2010)":44.255061429313,"JP3116000005^FF_TAX_RATE(ANN_R,1/1/2011,12/31/2011)":38.5835305567229,"JP3116000005^FF_TAX_RATE(ANN_R,1/1/2012,12/31/2012)":42.3758012820513,"JP3116000005^FF_TAX_RATE(ANN_R,1/1/2013,12/31/2013)":44.0173802842401,"JP3116000005^FF_TAX_RATE(ANN_R,1/1/2014,12/31/2014)":46.4262482963697,"JP3116000005^FF_TAX_RATE(ANN_R,1/1/2015,12/31/2015)":42.9895132885046,"KR7028260008^FF_TAX_RATE(ANN_R,1/1/2010,12/31/2010)":null,"KR7028260008^FF_TAX_RATE(ANN_R,1/1/2011,12/31/2011)":28.8926567734324,"KR7028260008^FF_TAX_RATE(ANN_R,1/1/2012,12/31/2012)":16.7172257389372,"KR7028260008^FF_TAX_RATE(ANN_R,1/1/2013,12/31/2013)":13.1238203530175,"KR7028260008^FF_TAX_RATE(ANN_R,1/1/2014,12/31/2014)":37.6478207692769,"KR7028260008^FF_TAX_RATE(ANN_R,1/1/2015,12/31/2015)":3.08511467029663,"JP3893600001^FF_TAX_RATE(ANN_R,1/1/2010,12/31/2010)":70.7846715328467,"JP3893600001^FF_TAX_RATE(ANN_R,1/1/2011,12/31/2011)":74.7719996919658,"JP3893600001^FF_TAX_RATE(ANN_R,1/1/2012,12/31/2012)":41.7757513715753,"JP3893600001^FF_TAX_RATE(ANN_R,1/1/2013,12/31/2013)":59.4448673832943,"JP3893600001^FF_TAX_RATE(ANN_R,1/1/2014,12/31/2014)":32.0887456699793,"JP3893600001^FF_TAX_RATE(ANN_R,1/1/2015,12/31/2015)":24.2928302306248,"JP3592200004^FF_TAX_RATE(ANN_R,1/1/2010,12/31/2010)":118.93277782229,"JP3592200004^FF_TAX_RATE(ANN_R,1/1/2011,12/31/2011)":20.8234253307355,"JP3592200004^FF_TAX_RATE(ANN_R,1/1/2012,12/31/2012)":44.1155661187397,"JP3592200004^FF_TAX_RATE(ANN_R,1/1/2013,12/31/2013)":51.1918426180498,"JP3592200004^FF_TAX_RATE(ANN_R,1/1/2014,12/31/2014)":50.4809801684802,"JP3592200004^FF_TAX_RATE(ANN_R,1/1/2015,12/31/2015)":113.915722607652,"JP3566800003^FF_TAX_RATE(ANN_R,1/1/2010,12/31/2010)":41.4148005891895,"JP3566800003^FF_TAX_RATE(ANN_R,1/1/2011,12/31/2011)":39.4944067804155,"JP3566800003^FF_TAX_RATE(ANN_R,1/1/2012,12/31/2012)":48.4251371752509,"JP3566800003^FF_TAX_RATE(ANN_R,1/1/2013,12/31/2013)":37.6057292289392,"JP3566800003^FF_TAX_RATE(ANN_R,1/1/2014,12/31/2014)":35.4252640674583,"JP3566800003^FF_TAX_RATE(ANN_R,1/1/2015,12/31/2015)":36.5541712585681,"JP3854600008^FF_TAX_RATE(ANN_R,1/1/2010,12/31/2010)":43.6852687999334,"JP3854600008^FF_TAX_RATE(ANN_R,1/1/2011,12/31/2011)":32.8011507450662,"JP3854600008^FF_TAX_RATE(ANN_R,1/1/2012,12/31/2012)":52.7324856353656,"JP3854600008^FF_TAX_RATE(ANN_R,1/1/2013,12/31/2013)":36.6085691902694,"JP3854600008^FF_TAX_RATE(ANN_R,1/1/2014,12/31/2014)":28.6959138154605,"JP3854600008^FF_TAX_RATE(ANN_R,1/1/2015,12/31/2015)":30.4053274657452,"JP3778630008^FF_TAX_RATE(ANN_R,1/1/2010,12/31/2010)":null,"JP3778630008^FF_TAX_RATE(ANN_R,1/1/2011,12/31/2011)":82.652705061082,"JP3778630008^FF_TAX_RATE(ANN_R,1/1/2012,12/31/2012)":36.0102604577743,"JP3778630008^FF_TAX_RATE(ANN_R,1/1/2013,12/31/2013)":33.0755429066386,"JP3778630008^FF_TAX_RATE(ANN_R,1/1/2014,12/31/2014)":41.7970485745691,"JP3778630008^FF_TAX_RATE(ANN_R,1/1/2015,12/31/2015)":33.0305927342256,"JP3519400000^FF_TAX_RATE(ANN_R,1/1/2010,12/31/2010)":35.1612215692842,"JP3519400000^FF_TAX_RATE(ANN_R,1/1/2011,12/31/2011)":36.5090756331939,"JP3519400000^FF_TAX_RATE(ANN_R,1/1/2012,12/31/2012)":35.5499600979664,"JP3519400000^FF_TAX_RATE(ANN_R,1/1/2013,12/31/2013)":32.566541900603,"JP3519400000^FF_TAX_RATE(ANN_R,1/1/2014,12/31/2014)":31.6251772490941,"JP3519400000^FF_TAX_RATE(ANN_R,1/1/2015,12/31/2015)":28.556533296668,"KR7017670001^FF_TAX_RATE(ANN_R,1/1/2010,12/31/2010)":23.4904497840775,"KR7017670001^FF_TAX_RATE(ANN_R,1/1/2011,12/31/2011)":27.445341464774,"KR7017670001^FF_TAX_RATE(ANN_R,1/1/2012,12/31/2012)":19.0785815650645,"KR7017670001^FF_TAX_RATE(ANN_R,1/1/2013,12/31/2013)":21.9362370000156,"KR7017670001^FF_TAX_RATE(ANN_R,1/1/2014,12/31/2014)":20.166046388633,"KR7017670001^FF_TAX_RATE(ANN_R,1/1/2015,12/31/2015)":25.5226949466066,"JP3546800008^FF_TAX_RATE(ANN_R,1/1/2010,12/31/2010)":35.648045926253,"JP3546800008^FF_TAX_RATE(ANN_R,1/1/2011,12/31/2011)":37.1567106283941,"JP3546800008^FF_TAX_RATE(ANN_R,1/1/2012,12/31/2012)":51.2094906241818,"JP3546800008^FF_TAX_RATE(ANN_R,1/1/2013,12/31/2013)":9.97991775843932,"JP3546800008^FF_TAX_RATE(ANN_R,1/1/2014,12/31/2014)":35.4981382425766,"JP3546800008^FF_TAX_RATE(ANN_R,1/1/2015,12/31/2015)":39.9337975829872,"TW0001303006^FF_TAX_RATE(ANN_R,1/1/2010,12/31/2010)":20.3457409990947,"TW0001303006^FF_TAX_RATE(ANN_R,1/1/2011,12/31/2011)":23.0103684458089,"TW0001303006^FF_TAX_RATE(ANN_R,1/1/2012,12/31/2012)":11.8840306000768,"TW0001303006^FF_TAX_RATE(ANN_R,1/1/2013,12/31/2013)":32.3284241409681,"TW0001303006^FF_TAX_RATE(ANN_R,1/1/2014,12/31/2014)":8.92101279772335,"TW0001303006^FF_TAX_RATE(ANN_R,1/1/2015,12/31/2015)":31.414723508398,"JP3783600004^FF_TAX_RATE(ANN_R,1/1/2010,12/31/2010)":43.0417037040484,"JP3783600004^FF_TAX_RATE(ANN_R,1/1/2011,12/31/2011)":47.3831648918131,"JP3783600004^FF_TAX_RATE(ANN_R,1/1/2012,12/31/2012)":53.1464435504213,"JP3783600004^FF_TAX_RATE(ANN_R,1/1/2013,12/31/2013)":41.9598064242699,"JP3783600004^FF_TAX_RATE(ANN_R,1/1/2014,12/31/2014)":38.0716633651776,"JP3783600004^FF_TAX_RATE(ANN_R,1/1/2015,12/31/2015)":42.4176974310181,"JP3538800008^FF_TAX_RATE(ANN_R,1/1/2010,12/31/2010)":41.1968777103209,"JP3538800008^FF_TAX_RATE(ANN_R,1/1/2011,12/31/2011)":25.0745026221593,"JP3538800008^FF_TAX_RATE(ANN_R,1/1/2012,12/31/2012)":93.8015516537362,"JP3538800008^FF_TAX_RATE(ANN_R,1/1/2013,12/31/2013)":75.97836461979,"JP3538800008^FF_TAX_RATE(ANN_R,1/1/2014,12/31/2014)":45.0970532032586,"JP3538800008^FF_TAX_RATE(ANN_R,1/1/2015,12/31/2015)":29.1718668223358,"TW0002317005^FF_TAX_RATE(ANN_R,1/1/2010,12/31/2010)":18.1409027394881,"TW0002317005^FF_TAX_RATE(ANN_R,1/1/2011,12/31/2011)":20.729196246707,"TW0002317005^FF_TAX_RATE(ANN_R,1/1/2012,12/31/2012)":22.9218162061913,"TW0002317005^FF_TAX_RATE(ANN_R,1/1/2013,12/31/2013)":22.0221700039576,"TW0002317005^FF_TAX_RATE(ANN_R,1/1/2014,12/31/2014)":24.3300588144729,"TW0002317005^FF_TAX_RATE(ANN_R,1/1/2015,12/31/2015)":25.1568051266354,"JP3788600009^FF_TAX_RATE(ANN_R,1/1/2010,12/31/2010)":232.731991192199,"JP3788600009^FF_TAX_RATE(ANN_R,1/1/2011,12/31/2011)":29.8645768982487,"JP3788600009^FF_TAX_RATE(ANN_R,1/1/2012,12/31/2012)":25.9842576156922,"JP3788600009^FF_TAX_RATE(ANN_R,1/1/2013,12/31/2013)":31.0027660309343,"JP3788600009^FF_TAX_RATE(ANN_R,1/1/2014,12/31/2014)":21.5977055201342,"JP3788600009^FF_TAX_RATE(ANN_R,1/1/2015,12/31/2015)":23.5214665294782,"JP3351600006^FF_TAX_RATE(ANN_R,1/1/2010,12/31/2010)":20.3106613320781,"JP3351600006^FF_TAX_RATE(ANN_R,1/1/2011,12/31/2011)":46.4506011500261,"JP3351600006^FF_TAX_RATE(ANN_R,1/1/2012,12/31/2012)":56.2020181271985,"JP3351600006^FF_TAX_RATE(ANN_R,1/1/2013,12/31/2013)":null,"JP3351600006^FF_TAX_RATE(ANN_R,1/1/2014,12/31/2014)":43.0146548476015,"JP3351600006^FF_TAX_RATE(ANN_R,1/1/2015,12/31/2015)":[null,41.6037046203658],"KR7000270009^FF_TAX_RATE(ANN_R,1/1/2010,12/31/2010)":26.6815040322271,"KR7000270009^FF_TAX_RATE(ANN_R,1/1/2011,12/31/2011)":35.5214958086068,"KR7000270009^FF_TAX_RATE(ANN_R,1/1/2012,12/31/2012)":34.6496084241606,"KR7000270009^FF_TAX_RATE(ANN_R,1/1/2013,12/31/2013)":20.9485570901235,"KR7000270009^FF_TAX_RATE(ANN_R,1/1/2014,12/31/2014)":21.5580418393026,"KR7000270009^FF_TAX_RATE(ANN_R,1/1/2015,12/31/2015)":15.149216228543,"JP3899600005^FF_TAX_RATE(ANN_R,1/1/2010,12/31/2010)":36.777662606893,"JP3899600005^FF_TAX_RATE(ANN_R,1/1/2011,12/31/2011)":41.9481695485318,"JP3899600005^FF_TAX_RATE(ANN_R,1/1/2012,12/31/2012)":21.3054060539577,"JP3899600005^FF_TAX_RATE(ANN_R,1/1/2013,12/31/2013)":3.36441021483583,"JP3899600005^FF_TAX_RATE(ANN_R,1/1/2014,12/31/2014)":37.4734323963748,"JP3899600005^FF_TAX_RATE(ANN_R,1/1/2015,12/31/2015)":13.3491681719743,"JP3866800000^FF_TAX_RATE(ANN_R,1/1/2010,12/31/2010)":null,"JP3866800000^FF_TAX_RATE(ANN_R,1/1/2011,12/31/2011)":57.6096014138149,"JP3866800000^FF_TAX_RATE(ANN_R,1/1/2012,12/31/2012)":null,"JP3866800000^FF_TAX_RATE(ANN_R,1/1/2013,12/31/2013)":null,"JP3866800000^FF_TAX_RATE(ANN_R,1/1/2014,12/31/2014)":43.4792096011638,"JP3866800000^FF_TAX_RATE(ANN_R,1/1/2015,12/31/2015)":-1.08574121980094,"KR7035720002^FF_TAX_RATE(ANN_R,1/1/2010,12/31/2010)":11.8856514787909,"KR7035720002^FF_TAX_RATE(ANN_R,1/1/2011,12/31/2011)":21.7934136557505,"KR7035720002^FF_TAX_RATE(ANN_R,1/1/2012,12/31/2012)":19.242531507013,"KR7035720002^FF_TAX_RATE(ANN_R,1/1/2013,12/31/2013)":-1.57298235809751,"KR7035720002^FF_TAX_RATE(ANN_R,1/1/2014,12/31/2014)":11.0870332650072,"KR7035720002^FF_TAX_RATE(ANN_R,1/1/2015,12/31/2015)":26.9947027895048,"TW0002412004^FF_TAX_RATE(ANN_R,1/1/2010,12/31/2010)":15.8665730035854,"TW0002412004^FF_TAX_RATE(ANN_R,1/1/2011,12/31/2011)":15.2719228513408,"TW0002412004^FF_TAX_RATE(ANN_R,1/1/2012,12/31/2012)":16.2200337597706,"TW0002412004^FF_TAX_RATE(ANN_R,1/1/2013,12/31/2013)":17.0758302461283,"TW0002412004^FF_TAX_RATE(ANN_R,1/1/2014,12/31/2014)":16.1564488529864,"TW0002412004^FF_TAX_RATE(ANN_R,1/1/2015,12/31/2015)":16.2628895583598,"JP3910660004^FF_TAX_RATE(ANN_R,1/1/2010,12/31/2010)":27.9301263754161,"JP3910660004^FF_TAX_RATE(ANN_R,1/1/2011,12/31/2011)":31.7725938858141,"JP3910660004^FF_TAX_RATE(ANN_R,1/1/2012,12/31/2012)":95.8267814149534,"JP3910660004^FF_TAX_RATE(ANN_R,1/1/2013,12/31/2013)":35.4603977014672,"JP3910660004^FF_TAX_RATE(ANN_R,1/1/2014,12/31/2014)":31.323703265849,"JP3910660004^FF_TAX_RATE(ANN_R,1/1/2015,12/31/2015)":26.2267338479427,"JP3386450005^FF_TAX_RATE(ANN_R,1/1/2010,12/31/2010)":36.7238183503244,"JP3386450005^FF_TAX_RATE(ANN_R,1/1/2011,12/31/2011)":17.0668159706107,"JP3386450005^FF_TAX_RATE(ANN_R,1/1/2012,12/31/2012)":41.7684277038253,"JP3386450005^FF_TAX_RATE(ANN_R,1/1/2013,12/31/2013)":29.7676812233495,"JP3386450005^FF_TAX_RATE(ANN_R,1/1/2014,12/31/2014)":42.7429639950801,"JP3386450005^FF_TAX_RATE(ANN_R,1/1/2015,12/31/2015)":null,"JP3463000004^FF_TAX_RATE(ANN_R,1/1/2010,12/31/2010)":27.8162417724594,"JP3463000004^FF_TAX_RATE(ANN_R,1/1/2011,12/31/2011)":32.6518144531881,"JP3463000004^FF_TAX_RATE(ANN_R,1/1/2012,12/31/2012)":49.5912515149835,"JP3463000004^FF_TAX_RATE(ANN_R,1/1/2013,12/31/2013)":-13.2473622508792,"JP3463000004^FF_TAX_RATE(ANN_R,1/1/2014,12/31/2014)":31.0309661254887,"JP3463000004^FF_TAX_RATE(ANN_R,1/1/2015,12/31/2015)":null,"JP3201200007^FF_TAX_RATE(ANN_R,1/1/2010,12/31/2010)":44.3900515057306,"JP3201200007^FF_TAX_RATE(ANN_R,1/1/2011,12/31/2011)":78.3679406159093,"JP3201200007^FF_TAX_RATE(ANN_R,1/1/2012,12/31/2012)":null,"JP3201200007^FF_TAX_RATE(ANN_R,1/1/2013,12/31/2013)":56.9428481872323,"JP3201200007^FF_TAX_RATE(ANN_R,1/1/2014,12/31/2014)":17.0350076103501,"JP3201200007^FF_TAX_RATE(ANN_R,1/1/2015,12/31/2015)":199.294828744124,"JP3756600007^FF_TAX_RATE(ANN_R,1/1/2010,12/31/2010)":37.8007957718497,"JP3756600007^FF_TAX_RATE(ANN_R,1/1/2011,12/31/2011)":39.2882267419138,"JP3756600007^FF_TAX_RATE(ANN_R,1/1/2012,12/31/2012)":null,"JP3756600007^FF_TAX_RATE(ANN_R,1/1/2013,12/31/2013)":29.7146219476317,"JP3756600007^FF_TAX_RATE(ANN_R,1/1/2014,12/31/2014)":312.297556958551,"JP3756600007^FF_TAX_RATE(ANN_R,1/1/2015,12/31/2015)":41.9331123163779,"JP3551500006^FF_TAX_RATE(ANN_R,1/1/2010,12/31/2010)":46.0149884625595,"JP3551500006^FF_TAX_RATE(ANN_R,1/1/2011,12/31/2011)":24.9311418407215,"JP3551500006^FF_TAX_RATE(ANN_R,1/1/2012,12/31/2012)":37.5109338585663,"JP3551500006^FF_TAX_RATE(ANN_R,1/1/2013,12/31/2013)":29.8307850580013,"JP3551500006^FF_TAX_RATE(ANN_R,1/1/2014,12/31/2014)":26.8126334171805,"JP3551500006^FF_TAX_RATE(ANN_R,1/1/2015,12/31/2015)":26.0154826087075,"JP3397200001^FF_TAX_RATE(ANN_R,1/1/2010,12/31/2010)":43.5258759554157,"JP3397200001^FF_TAX_RATE(ANN_R,1/1/2011,12/31/2011)":44.8014147191715,"JP3397200001^FF_TAX_RATE(ANN_R,1/1/2012,12/31/2012)":45.0385863932643,"JP3397200001^FF_TAX_RATE(ANN_R,1/1/2013,12/31/2013)":34.7037007811884,"JP3397200001^FF_TAX_RATE(ANN_R,1/1/2014,12/31/2014)":35.3143234055508,"JP3397200001^FF_TAX_RATE(ANN_R,1/1/2015,12/31/2015)":33.9562009045465,"JP3734800000^FF_TAX_RATE(ANN_R,1/1/2010,12/31/2010)":23.3580437854991,"JP3734800000^FF_TAX_RATE(ANN_R,1/1/2011,12/31/2011)":23.3046211883056,"JP3734800000^FF_TAX_RATE(ANN_R,1/1/2012,12/31/2012)":26.5340973241504,"JP3734800000^FF_TAX_RATE(ANN_R,1/1/2013,12/31/2013)":48.9163625530647,"JP3734800000^FF_TAX_RATE(ANN_R,1/1/2014,12/31/2014)":30.3788775751835,"JP3734800000^FF_TAX_RATE(ANN_R,1/1/2015,12/31/2015)":27.1125350420505,"JP3970300004^FF_TAX_RATE(ANN_R,1/1/2010,12/31/2010)":null,"JP3970300004^FF_TAX_RATE(ANN_R,1/1/2011,12/31/2011)":null,"JP3970300004^FF_TAX_RATE(ANN_R,1/1/2012,12/31/2012)":null,"JP3970300004^FF_TAX_RATE(ANN_R,1/1/2013,12/31/2013)":41.3632855343868,"JP3970300004^FF_TAX_RATE(ANN_R,1/1/2014,12/31/2014)":45.1090097409396,"JP3970300004^FF_TAX_RATE(ANN_R,1/1/2015,12/31/2015)":44.9665962877761,"JP3762600009^FF_TAX_RATE(ANN_R,1/1/2010,12/31/2010)":35.3083698347696,"JP3762600009^FF_TAX_RATE(ANN_R,1/1/2011,12/31/2011)":65.7659106750308,"JP3762600009^FF_TAX_RATE(ANN_R,1/1/2012,12/31/2012)":69.3327212589898,"JP3762600009^FF_TAX_RATE(ANN_R,1/1/2013,12/31/2013)":55.5415807849241,"JP3762600009^FF_TAX_RATE(ANN_R,1/1/2014,12/31/2014)":40.1436338194871,"JP3762600009^FF_TAX_RATE(ANN_R,1/1/2015,12/31/2015)":39.7654503491576,"JP3122400009^FF_TAX_RATE(ANN_R,1/1/2010,12/31/2010)":null,"JP3122400009^FF_TAX_RATE(ANN_R,1/1/2011,12/31/2011)":42.3707440100883,"JP3122400009^FF_TAX_RATE(ANN_R,1/1/2012,12/31/2012)":null,"JP3122400009^FF_TAX_RATE(ANN_R,1/1/2013,12/31/2013)":null,"JP3122400009^FF_TAX_RATE(ANN_R,1/1/2014,12/31/2014)":null,"JP3122400009^FF_TAX_RATE(ANN_R,1/1/2015,12/31/2015)":19.3287427168103,"JP3762800005^FF_TAX_RATE(ANN_R,1/1/2010,12/31/2010)":41.4594942134591,"JP3762800005^FF_TAX_RATE(ANN_R,1/1/2011,12/31/2011)":41.8136652196823,"JP3762800005^FF_TAX_RATE(ANN_R,1/1/2012,12/31/2012)":41.4276563945627,"JP3762800005^FF_TAX_RATE(ANN_R,1/1/2013,12/31/2013)":33.2641254140811,"JP3762800005^FF_TAX_RATE(ANN_R,1/1/2014,12/31/2014)":40.1734049213607,"JP3762800005^FF_TAX_RATE(ANN_R,1/1/2015,12/31/2015)":32.5179856115108,"TW0001301000^FF_TAX_RATE(ANN_R,1/1/2010,12/31/2010)":11.7460863636961,"TW0001301000^FF_TAX_RATE(ANN_R,1/1/2011,12/31/2011)":12.7369344201945,"TW0001301000^FF_TAX_RATE(ANN_R,1/1/2012,12/31/2012)":12.8196539311015,"TW0001301000^FF_TAX_RATE(ANN_R,1/1/2013,12/31/2013)":10.5707319882348,"TW0001301000^FF_TAX_RATE(ANN_R,1/1/2014,12/31/2014)":12.4473269732949,"TW0001301000^FF_TAX_RATE(ANN_R,1/1/2015,12/31/2015)":12.0163047523262,"JP3160400002^FF_TAX_RATE(ANN_R,1/1/2010,12/31/2010)":44.9883544031127,"JP3160400002^FF_TAX_RATE(ANN_R,1/1/2011,12/31/2011)":33.9176383418477,"JP3160400002^FF_TAX_RATE(ANN_R,1/1/2012,12/31/2012)":37.7334967458372,"JP3160400002^FF_TAX_RATE(ANN_R,1/1/2013,12/31/2013)":32.0322562580501,"JP3160400002^FF_TAX_RATE(ANN_R,1/1/2014,12/31/2014)":38.1986580628592,"JP3160400002^FF_TAX_RATE(ANN_R,1/1/2015,12/31/2015)":-67.9381642512077,"JP3197800000^FF_TAX_RATE(ANN_R,1/1/2010,12/31/2010)":37.0966159882295,"JP3197800000^FF_TAX_RATE(ANN_R,1/1/2011,12/31/2011)":34.7468399971218,"JP3197800000^FF_TAX_RATE(ANN_R,1/1/2012,12/31/2012)":53.1373893343667,"JP3197800000^FF_TAX_RATE(ANN_R,1/1/2013,12/31/2013)":34.1828940029585,"JP3197800000^FF_TAX_RATE(ANN_R,1/1/2014,12/31/2014)":31.4077442869353,"JP3197800000^FF_TAX_RATE(ANN_R,1/1/2015,12/31/2015)":33.0628919302421,"JP3242800005^FF_TAX_RATE(ANN_R,1/1/2010,12/31/2010)":35.6765590040294,"JP3242800005^FF_TAX_RATE(ANN_R,1/1/2011,12/31/2011)":32.1514776089116,"JP3242800005^FF_TAX_RATE(ANN_R,1/1/2012,12/31/2012)":32.1441395154675,"JP3242800005^FF_TAX_RATE(ANN_R,1/1/2013,12/31/2013)":31.0951542559925,"JP3242800005^FF_TAX_RATE(ANN_R,1/1/2014,12/31/2014)":30.7901857587563,"JP3242800005^FF_TAX_RATE(ANN_R,1/1/2015,12/31/2015)":33.4174730455506,"JP3735400008^FF_TAX_RATE(ANN_R,1/1/2010,12/31/2010)":39.9082736719369,"JP3735400008^FF_TAX_RATE(ANN_R,1/1/2011,12/31/2011)":40.4484787765235,"JP3735400008^FF_TAX_RATE(ANN_R,1/1/2012,12/31/2012)":47.4282878652175,"JP3735400008^FF_TAX_RATE(ANN_R,1/1/2013,12/31/2013)":40.0657231418892,"JP3735400008^FF_TAX_RATE(ANN_R,1/1/2014,12/31/2014)":37.5944892384842,"JP3735400008^FF_TAX_RATE(ANN_R,1/1/2015,12/31/2015)":37.2527842389434,"KR7036570000^FF_TAX_RATE(ANN_R,1/1/2010,12/31/2010)":26.0413812770076,"KR7036570000^FF_TAX_RATE(ANN_R,1/1/2011,12/31/2011)":25.1476193690127,"KR7036570000^FF_TAX_RATE(ANN_R,1/1/2012,12/31/2012)":15.9864501352179,"KR7036570000^FF_TAX_RATE(ANN_R,1/1/2013,12/31/2013)":26.6053074391674,"KR7036570000^FF_TAX_RATE(ANN_R,1/1/2014,12/31/2014)":21.2760731656114,"KR7036570000^FF_TAX_RATE(ANN_R,1/1/2015,12/31/2015)":30.5454436670944,"JP3258000003^FF_TAX_RATE(ANN_R,1/1/2010,12/31/2010)":71.9857582133031,"JP3258000003^FF_TAX_RATE(ANN_R,1/1/2011,12/31/2011)":72.6194681928449,"JP3258000003^FF_TAX_RATE(ANN_R,1/1/2012,12/31/2012)":45.0094317024972,"JP3258000003^FF_TAX_RATE(ANN_R,1/1/2013,12/31/2013)":33.8778418126535,"JP3258000003^FF_TAX_RATE(ANN_R,1/1/2014,12/31/2014)":42.4003903491313,"JP3258000003^FF_TAX_RATE(ANN_R,1/1/2015,12/31/2015)":263.540351279991,"US0605051046^FF_TAX_RATE(ANN_R,1/1/2010,12/31/2010)":null,"US0605051046^FF_TAX_RATE(ANN_R,1/1/2011,12/31/2011)":null,"US0605051046^FF_TAX_RATE(ANN_R,1/1/2012,12/31/2012)":-36.328125,"US0605051046^FF_TAX_RATE(ANN_R,1/1/2013,12/31/2013)":29.3161019045263,"US0605051046^FF_TAX_RATE(ANN_R,1/1/2014,12/31/2014)":29.4967177242888,"US0605051046^FF_TAX_RATE(ANN_R,1/1/2015,12/31/2015)":28.2464884458541,"US92343V1044^FF_TAX_RATE(ANN_R,1/1/2010,12/31/2010)":19.4497004099653,"US92343V1044^FF_TAX_RATE(ANN_R,1/1/2011,12/31/2011)":2.71868739864543,"US92343V1044^FF_TAX_RATE(ANN_R,1/1/2012,12/31/2012)":-6.66868748105486,"US92343V1044^FF_TAX_RATE(ANN_R,1/1/2013,12/31/2013)":19.5716774259658,"US92343V1044^FF_TAX_RATE(ANN_R,1/1/2014,12/31/2014)":21.7026850032744,"US92343V1044^FF_TAX_RATE(ANN_R,1/1/2015,12/31/2015)":34.9327195467422,"US22160K1051^FF_TAX_RATE(ANN_R,1/1/2010,12/31/2010)":35.5890944498539,"US22160K1051^FF_TAX_RATE(ANN_R,1/1/2011,12/31/2011)":35.2916491817037,"US22160K1051^FF_TAX_RATE(ANN_R,1/1/2012,12/31/2012)":36.1402240693892,"US22160K1051^FF_TAX_RATE(ANN_R,1/1/2013,12/31/2013)":32.4483775811209,"US22160K1051^FF_TAX_RATE(ANN_R,1/1/2014,12/31/2014)":34.6887707225524,"US22160K1051^FF_TAX_RATE(ANN_R,1/1/2015,12/31/2015)":33.157602663707,"US9078181081^FF_TAX_RATE(ANN_R,1/1/2010,12/31/2010)":37.2885179336792,"US9078181081^FF_TAX_RATE(ANN_R,1/1/2011,12/31/2011)":37.4620060790274,"US9078181081^FF_TAX_RATE(ANN_R,1/1/2012,12/31/2012)":37.591009813232,"US9078181081^FF_TAX_RATE(ANN_R,1/1/2013,12/31/2013)":37.7412031782066,"US9078181081^FF_TAX_RATE(ANN_R,1/1/2014,12/31/2014)":37.9120220544169,"US9078181081^FF_TAX_RATE(ANN_R,1/1/2015,12/31/2015)":37.6698014629049,"US0970231058^FF_TAX_RATE(ANN_R,1/1/2010,12/31/2010)":26.5364987796761,"US0970231058^FF_TAX_RATE(ANN_R,1/1/2011,12/31/2011)":25.6258112367884,"US0970231058^FF_TAX_RATE(ANN_R,1/1/2012,12/31/2012)":33.9593908629442,"US0970231058^FF_TAX_RATE(ANN_R,1/1/2013,12/31/2013)":26.4120667522465,"US0970231058^FF_TAX_RATE(ANN_R,1/1/2014,12/31/2014)":23.6934286114614,"US0970231058^FF_TAX_RATE(ANN_R,1/1/2015,12/31/2015)":27.6589797344514,"US88579Y1010^FF_TAX_RATE(ANN_R,1/1/2010,12/31/2010)":27.6629018245004,"US88579Y1010^FF_TAX_RATE(ANN_R,1/1/2011,12/31/2011)":27.756590946775,"US88579Y1010^FF_TAX_RATE(ANN_R,1/1/2012,12/31/2012)":28.9718154621319,"US88579Y1010^FF_TAX_RATE(ANN_R,1/1/2013,12/31/2013)":28.0554708930204,"US88579Y1010^FF_TAX_RATE(ANN_R,1/1/2014,12/31/2014)":28.864218616567,"US88579Y1010^FF_TAX_RATE(ANN_R,1/1/2015,12/31/2015)":29.0488055107724,"US5128071082^FF_TAX_RATE(ANN_R,1/1/2010,12/31/2010)":19.4057297490823,"US5128071082^FF_TAX_RATE(ANN_R,1/1/2011,12/31/2011)":9.63045465215589,"US5128071082^FF_TAX_RATE(ANN_R,1/1/2012,12/31/2012)":17.4617695114912,"US5128071082^FF_TAX_RATE(ANN_R,1/1/2013,12/31/2013)":-70.840709292208,"US5128071082^FF_TAX_RATE(ANN_R,1/1/2014,12/31/2014)":12.5903591972495,"US5128071082^FF_TAX_RATE(ANN_R,1/1/2015,12/31/2015)":11.5101572518054,"US78409V1044^FF_TAX_RATE(ANN_R,1/1/2010,12/31/2010)":36.3999683444128,"US78409V1044^FF_TAX_RATE(ANN_R,1/1/2011,12/31/2011)":37.4,"US78409V1044^FF_TAX_RATE(ANN_R,1/1/2012,12/31/2012)":35.7522123893805,"US78409V1044^FF_TAX_RATE(ANN_R,1/1/2013,12/31/2013)":32.7174749807544,"US78409V1044^FF_TAX_RATE(ANN_R,1/1/2014,12/31/2014)":453.703703703704,"US78409V1044^FF_TAX_RATE(ANN_R,1/1/2015,12/31/2015)":30.137741046832,"US6092071058^FF_TAX_RATE(ANN_R,1/1/2010,12/31/2010)":31.4936847885777,"US6092071058^FF_TAX_RATE(ANN_R,1/1/2011,12/31/2011)":7.6063829787234,"US6092071058^FF_TAX_RATE(ANN_R,1/1/2012,12/31/2012)":11.6685456595265,"US6092071058^FF_TAX_RATE(ANN_R,1/1/2013,12/31/2013)":2.50836120401338,"US6092071058^FF_TAX_RATE(ANN_R,1/1/2014,12/31/2014)":13.8214565387627,"US6092071058^FF_TAX_RATE(ANN_R,1/1/2015,12/31/2015)":7.52156265854896,"US98978V1035^FF_TAX_RATE(ANN_R,1/1/2010,12/31/2010)":37.6404494382022,"US98978V1035^FF_TAX_RATE(ANN_R,1/1/2011,12/31/2011)":37.0558375634518,"US98978V1035^FF_TAX_RATE(ANN_R,1/1/2012,12/31/2012)":38.5915492957746,"US98978V1035^FF_TAX_RATE(ANN_R,1/1/2013,12/31/2013)":26.8895348837209,"US98978V1035^FF_TAX_RATE(ANN_R,1/1/2014,12/31/2014)":28.4146341463415,"US98978V1035^FF_TAX_RATE(ANN_R,1/1/2015,12/31/2015)":37.7981651376147,"US6934751057^FF_TAX_RATE(ANN_R,1/1/2010,12/31/2010)":25.5355823688747,"US6934751057^FF_TAX_RATE(ANN_R,1/1/2011,12/31/2011)":24.5269107888916,"US6934751057^FF_TAX_RATE(ANN_R,1/1/2012,12/31/2012)":23.8904387522191,"US6934751057^FF_TAX_RATE(ANN_R,1/1/2013,12/31/2013)":25.9493670886076,"US6934751057^FF_TAX_RATE(ANN_R,1/1/2014,12/31/2014)":25.0623441396509,"US6934751057^FF_TAX_RATE(ANN_R,1/1/2015,12/31/2015)":24.7684764844743,"US37045V1008^FF_TAX_RATE(ANN_R,1/1/2010,12/31/2010)":11.7134390796584,"US37045V1008^FF_TAX_RATE(ANN_R,1/1/2011,12/31/2011)":-1.83792815371763,"US37045V1008^FF_TAX_RATE(ANN_R,1/1/2012,12/31/2012)":null,"US37045V1008^FF_TAX_RATE(ANN_R,1/1/2013,12/31/2013)":28.5197103781175,"US37045V1008^FF_TAX_RATE(ANN_R,1/1/2014,12/31/2014)":5.36975977390485,"US37045V1008^FF_TAX_RATE(ANN_R,1/1/2015,12/31/2015)":-24.5789064524488,"US00507V1098^FF_TAX_RATE(ANN_R,1/1/2010,12/31/2010)":15.0406504065041,"US00507V1098^FF_TAX_RATE(ANN_R,1/1/2011,12/31/2011)":18.4823441021788,"US00507V1098^FF_TAX_RATE(ANN_R,1/1/2012,12/31/2012)":21.1934156378601,"US00507V1098^FF_TAX_RATE(ANN_R,1/1/2013,12/31/2013)":23.4268385140258,"US00507V1098^FF_TAX_RATE(ANN_R,1/1/2014,12/31/2014)":14.8827726809378,"US00507V1098^FF_TAX_RATE(ANN_R,1/1/2015,12/31/2015)":20.4281891168599,"US31428X1063^FF_TAX_RATE(ANN_R,1/1/2010,12/31/2010)":37.4868004223865,"US31428X1063^FF_TAX_RATE(ANN_R,1/1/2011,12/31/2011)":35.8940397350993,"US31428X1063^FF_TAX_RATE(ANN_R,1/1/2012,12/31/2012)":35.3072269977714,"US31428X1063^FF_TAX_RATE(ANN_R,1/1/2013,12/31/2013)":36.4154786150713,"US31428X1063^FF_TAX_RATE(ANN_R,1/1/2014,12/31/2014)":36.2420188507145,"US31428X1063^FF_TAX_RATE(ANN_R,1/1/2015,12/31/2015)":35.4640442532268,"US1941621039^FF_TAX_RATE(ANN_R,1/1/2010,12/31/2010)":32.5655976676385,"US1941621039^FF_TAX_RATE(ANN_R,1/1/2011,12/31/2011)":32.5943520717868,"US1941621039^FF_TAX_RATE(ANN_R,1/1/2012,12/31/2012)":32.085699535364,"US1941621039^FF_TAX_RATE(ANN_R,1/1/2013,12/31/2013)":32.398316970547,"US1941621039^FF_TAX_RATE(ANN_R,1/1/2014,12/31/2014)":33.7956410982168,"US1941621039^FF_TAX_RATE(ANN_R,1/1/2015,12/31/2015)":43.9739413680782,"US5184391044^FF_TAX_RATE(ANN_R,1/1/2010,12/31/2010)":29.9142815632718,"US5184391044^FF_TAX_RATE(ANN_R,1/1/2011,12/31/2011)":31.3700633837153,"US5184391044^FF_TAX_RATE(ANN_R,1/1/2012,12/31/2012)":31.765918642455,"US5184391044^FF_TAX_RATE(ANN_R,1/1/2013,12/31/2013)":30.5992407809111,"US5184391044^FF_TAX_RATE(ANN_R,1/1/2014,12/31/2014)":31.9506978838361,"US5184391044^FF_TAX_RATE(ANN_R,1/1/2015,12/31/2015)":29.9372036396258,"US0091581068^FF_TAX_RATE(ANN_R,1/1/2010,12/31/2010)":24.3543758967001,"US0091581068^FF_TAX_RATE(ANN_R,1/1/2011,12/31/2011)":24.5875978326309,"US0091581068^FF_TAX_RATE(ANN_R,1/1/2012,12/31/2012)":21.8895238095238,"US0091581068^FF_TAX_RATE(ANN_R,1/1/2013,12/31/2013)":22.8006516587678,"US0091581068^FF_TAX_RATE(ANN_R,1/1/2014,12/31/2014)":27.0210409745293,"US0091581068^FF_TAX_RATE(ANN_R,1/1/2015,12/31/2015)":23.9919238534756,"US8725901040^FF_TAX_RATE(ANN_R,1/1/2010,12/31/2010)":38.0663733533145,"US8725901040^FF_TAX_RATE(ANN_R,1/1/2011,12/31/2011)":37.1820638123989,"US8725901040^FF_TAX_RATE(ANN_R,1/1/2012,12/31/2012)":35.1112340277023,"US8725901040^FF_TAX_RATE(ANN_R,1/1/2013,12/31/2013)":31.3725490196078,"US8725901040^FF_TAX_RATE(ANN_R,1/1/2014,12/31/2014)":40.1937046004843,"US8725901040^FF_TAX_RATE(ANN_R,1/1/2015,12/31/2015)":25.0511247443763,"US75886F1075^FF_TAX_RATE(ANN_R,1/1/2010,12/31/2010)":null,"US75886F1075^FF_TAX_RATE(ANN_R,1/1/2011,12/31/2011)":null,"US75886F1075^FF_TAX_RATE(ANN_R,1/1/2012,12/31/2012)":-81.040294772707,"US75886F1075^FF_TAX_RATE(ANN_R,1/1/2013,12/31/2013)":40.5122238420994,"US75886F1075^FF_TAX_RATE(ANN_R,1/1/2014,12/31/2014)":55.1304742396683,"US75886F1075^FF_TAX_RATE(ANN_R,1/1/2015,12/31/2015)":48.0811723479855,"US6516391066^FF_TAX_RATE(ANN_R,1/1/2010,12/31/2010)":21.4160620465349,"US6516391066^FF_TAX_RATE(ANN_R,1/1/2011,12/31/2011)":39.3922651933702,"US6516391066^FF_TAX_RATE(ANN_R,1/1/2012,12/31/2012)":27.9062299293513,"US6516391066^FF_TAX_RATE(ANN_R,1/1/2013,12/31/2013)":null,"US6516391066^FF_TAX_RATE(ANN_R,1/1/2014,12/31/2014)":26.2845849802372,"US6516391066^FF_TAX_RATE(ANN_R,1/1/2015,12/31/2015)":132.542372881356,"US3453708600^FF_TAX_RATE(ANN_R,1/1/2010,12/31/2010)":8.2808784445377,"US3453708600^FF_TAX_RATE(ANN_R,1/1/2011,12/31/2011)":-132.945513189725,"US3453708600^FF_TAX_RATE(ANN_R,1/1/2012,12/31/2012)":26.6321243523316,"US3453708600^FF_TAX_RATE(ANN_R,1/1/2013,12/31/2013)":-2.09970004285102,"US3453708600^FF_TAX_RATE(ANN_R,1/1/2014,12/31/2014)":0.324149108589951,"US3453708600^FF_TAX_RATE(ANN_R,1/1/2015,12/31/2015)":28.1018337885291,"US35671D8570^FF_TAX_RATE(ANN_R,1/1/2010,12/31/2010)":35.0446428571429,"US35671D8570^FF_TAX_RATE(ANN_R,1/1/2011,12/31/2011)":35.0079383080064,"US35671D8570^FF_TAX_RATE(ANN_R,1/1/2012,12/31/2012)":27.5195917623474,"US35671D8570^FF_TAX_RATE(ANN_R,1/1/2013,12/31/2013)":30.0223895786688,"US35671D8570^FF_TAX_RATE(ANN_R,1/1/2014,12/31/2014)":null,"US35671D8570^FF_TAX_RATE(ANN_R,1/1/2015,12/31/2015)":null,"US4943681035^FF_TAX_RATE(ANN_R,1/1/2010,12/31/2010)":30.9019607843137,"US4943681035^FF_TAX_RATE(ANN_R,1/1/2011,12/31/2011)":30.2336234539624,"US4943681035^FF_TAX_RATE(ANN_R,1/1/2012,12/31/2012)":31.7355371900826,"US4943681035^FF_TAX_RATE(ANN_R,1/1/2013,12/31/2013)":31.5449915110357,"US4943681035^FF_TAX_RATE(ANN_R,1/1/2014,12/31/2014)":37.960088691796,"US4943681035^FF_TAX_RATE(ANN_R,1/1/2015,12/31/2015)":31.310861423221,"US45168D1046^FF_TAX_RATE(ANN_R,1/1/2010,12/31/2010)":30.0842531254793,"US45168D1046^FF_TAX_RATE(ANN_R,1/1/2011,12/31/2011)":30.9987970412333,"US45168D1046^FF_TAX_RATE(ANN_R,1/1/2012,12/31/2012)":31.5904181231462,"US45168D1046^FF_TAX_RATE(ANN_R,1/1/2013,12/31/2013)":28.6662285716456,"US45168D1046^FF_TAX_RATE(ANN_R,1/1/2014,12/31/2014)":26.2026728316197,"US45168D1046^FF_TAX_RATE(ANN_R,1/1/2015,12/31/2015)":29.6572100124112,"US40434L1052^FF_TAX_RATE(ANN_R,1/1/2010,12/31/2010)":20.1658465463824,"US40434L1052^FF_TAX_RATE(ANN_R,1/1/2011,12/31/2011)":21.2424849699399,"US40434L1052^FF_TAX_RATE(ANN_R,1/1/2012,12/31/2012)":null,"US40434L1052^FF_TAX_RATE(ANN_R,1/1/2013,12/31/2013)":21.4592933947773,"US40434L1052^FF_TAX_RATE(ANN_R,1/1/2014,12/31/2014)":23.5473539728534,"US40434L1052^FF_TAX_RATE(ANN_R,1/1/2015,12/31/2015)":-5.26613816534541,"US2855121099^FF_TAX_RATE(ANN_R,1/1/2010,12/31/2010)":null,"US2855121099^FF_TAX_RATE(ANN_R,1/1/2011,12/31/2011)":null,"US2855121099^FF_TAX_RATE(ANN_R,1/1/2012,12/31/2012)":-322.222222222222,"US2855121099^FF_TAX_RATE(ANN_R,1/1/2013,12/31/2013)":29.4964028776978,"US2855121099^FF_TAX_RATE(ANN_R,1/1/2014,12/31/2014)":-14.2857142857143,"US2855121099^FF_TAX_RATE(ANN_R,1/1/2015,12/31/2015)":5.40540540540541,"US21036P1084^FF_TAX_RATE(ANN_R,1/1/2010,12/31/2010)":61.7045892788276,"US21036P1084^FF_TAX_RATE(ANN_R,1/1/2011,12/31/2011)":-1.5426497277677,"US21036P1084^FF_TAX_RATE(ANN_R,1/1/2012,12/31/2012)":16.6666666666667,"US21036P1084^FF_TAX_RATE(ANN_R,1/1/2013,12/31/2013)":24.9031758326878,"US21036P1084^FF_TAX_RATE(ANN_R,1/1/2014,12/31/2014)":11.7695136902329,"US21036P1084^FF_TAX_RATE(ANN_R,1/1/2015,12/31/2015)":29.1115632417769,"US2310211063^FF_TAX_RATE(ANN_R,1/1/2010,12/31/2010)":29.4990723562152,"US2310211063^FF_TAX_RATE(ANN_R,1/1/2011,12/31/2011)":27.1433919880195,"US2310211063^FF_TAX_RATE(ANN_R,1/1/2012,12/31/2012)":23.4698370761779,"US2310211063^FF_TAX_RATE(ANN_R,1/1/2013,12/31/2013)":25.0589900896649,"US2310211063^FF_TAX_RATE(ANN_R,1/1/2014,12/31/2014)":28.6770747740345,"US2310211063^FF_TAX_RATE(ANN_R,1/1/2015,12/31/2015)":27.4074074074074,"US77543R1023^FF_TAX_RATE(ANN_R,1/1/2010,12/31/2010)":null,"US77543R1023^FF_TAX_RATE(ANN_R,1/1/2011,12/31/2011)":null,"US77543R1023^FF_TAX_RATE(ANN_R,1/1/2012,12/31/2012)":null,"US77543R1023^FF_TAX_RATE(ANN_R,1/1/2013,12/31/2013)":null,"US77543R1023^FF_TAX_RATE(ANN_R,1/1/2014,12/31/2014)":null,"US77543R1023^FF_TAX_RATE(ANN_R,1/1/2015,12/31/2015)":null,"US0010551028^FF_TAX_RATE(ANN_R,1/1/2010,12/31/2010)":34.6164574616457,"US0010551028^FF_TAX_RATE(ANN_R,1/1/2011,12/31/2011)":34.3389830508475,"US0010551028^FF_TAX_RATE(ANN_R,1/1/2012,12/31/2012)":33.3798233379823,"US0010551028^FF_TAX_RATE(ANN_R,1/1/2013,12/31/2013)":34.4269102990033,"US0010551028^FF_TAX_RATE(ANN_R,1/1/2014,12/31/2014)":34.290803829882,"US0010551028^FF_TAX_RATE(ANN_R,1/1/2015,12/31/2015)":34.4122216468151,"US98956P1021^FF_TAX_RATE(ANN_R,1/1/2010,12/31/2010)":30.6091606603116,"US98956P1021^FF_TAX_RATE(ANN_R,1/1/2011,12/31/2011)":22.3618347124323,"US98956P1021^FF_TAX_RATE(ANN_R,1/1/2012,12/31/2012)":23.957176042824,"US98956P1021^FF_TAX_RATE(ANN_R,1/1/2013,12/31/2013)":22.6174701865253,"US98956P1021^FF_TAX_RATE(ANN_R,1/1/2014,12/31/2014)":23.8266765547198,"US98956P1021^FF_TAX_RATE(ANN_R,1/1/2015,12/31/2015)":4.56919060052219,"US8936411003^FF_TAX_RATE(ANN_R,1/1/2010,12/31/2010)":34.8396356170391,"US8936411003^FF_TAX_RATE(ANN_R,1/1/2011,12/31/2011)":33.6493407431623,"US8936411003^FF_TAX_RATE(ANN_R,1/1/2012,12/31/2012)":33.3901108699261,"US8936411003^FF_TAX_RATE(ANN_R,1/1/2013,12/31/2013)":32.486861439188,"US8936411003^FF_TAX_RATE(ANN_R,1/1/2014,12/31/2014)":31.5712024258099,"US8936411003^FF_TAX_RATE(ANN_R,1/1/2015,12/31/2015)":29.7746316093615,"US8545021011^FF_TAX_RATE(ANN_R,1/1/2010,12/31/2010)":16.4065795023197,"US8545021011^FF_TAX_RATE(ANN_R,1/1/2011,12/31/2011)":11.3618876635035,"US8545021011^FF_TAX_RATE(ANN_R,1/1/2012,12/31/2012)":14.4227222427149,"US8545021011^FF_TAX_RATE(ANN_R,1/1/2013,12/31/2013)":11.6746085772634,"US8545021011^FF_TAX_RATE(ANN_R,1/1/2014,12/31/2014)":20.9347345132743,"US8545021011^FF_TAX_RATE(ANN_R,1/1/2015,12/31/2015)":21.6023635731665,"US6200763075^FF_TAX_RATE(ANN_R,1/1/2010,12/31/2010)":59.9704579025111,"US6200763075^FF_TAX_RATE(ANN_R,1/1/2011,12/31/2011)":-0.40650406504065,"US6200763075^FF_TAX_RATE(ANN_R,1/1/2012,12/31/2012)":27.7366255144033,"US6200763075^FF_TAX_RATE(ANN_R,1/1/2013,12/31/2013)":3.49344978165939,"US6200763075^FF_TAX_RATE(ANN_R,1/1/2014,12/31/2014)":null,"US6200763075^FF_TAX_RATE(ANN_R,1/1/2015,12/31/2015)":29.8800436205016,"US58155Q1031^FF_TAX_RATE(ANN_R,1/1/2010,12/31/2010)":32.2424892703863,"US58155Q1031^FF_TAX_RATE(ANN_R,1/1/2011,12/31/2011)":30.8868501529052,"US58155Q1031^FF_TAX_RATE(ANN_R,1/1/2012,12/31/2012)":26.8890046899427,"US58155Q1031^FF_TAX_RATE(ANN_R,1/1/2013,12/31/2013)":30.2761855132882,"US58155Q1031^FF_TAX_RATE(ANN_R,1/1/2014,12/31/2014)":35.4007633587786,"US58155Q1031^FF_TAX_RATE(ANN_R,1/1/2015,12/31/2015)":30.6736921339857,"US2473617023^FF_TAX_RATE(ANN_R,1/1/2010,12/31/2010)":2.46710526315789,"US2473617023^FF_TAX_RATE(ANN_R,1/1/2011,12/31/2011)":-11.0533159947984,"US2473617023^FF_TAX_RATE(ANN_R,1/1/2012,12/31/2012)":1.5609756097561,"US2473617023^FF_TAX_RATE(ANN_R,1/1/2013,12/31/2013)":-317.095370003957,"US2473617023^FF_TAX_RATE(ANN_R,1/1/2014,12/31/2014)":38.5261194029851,"US2473617023^FF_TAX_RATE(ANN_R,1/1/2015,12/31/2015)":36.7612127986587,"US23331A1097^FF_TAX_RATE(ANN_R,1/1/2010,12/31/2010)":-146.331658291457,"US23331A1097^FF_TAX_RATE(ANN_R,1/1/2011,12/31/2011)":-493.388429752066,"US23331A1097^FF_TAX_RATE(ANN_R,1/1/2012,12/31/2012)":-293.701111568547,"US23331A1097^FF_TAX_RATE(ANN_R,1/1/2013,12/31/2013)":29.6594709638188,"US23331A1097^FF_TAX_RATE(ANN_R,1/1/2014,12/31/2014)":34.4755588307541,"US23331A1097^FF_TAX_RATE(ANN_R,1/1/2015,12/31/2015)":33.1760726366388,"US0311001004^FF_TAX_RATE(ANN_R,1/1/2010,12/31/2010)":30.1090461538462,"US0311001004^FF_TAX_RATE(ANN_R,1/1/2011,12/31/2011)":30.9315502603109,"US0311001004^FF_TAX_RATE(ANN_R,1/1/2012,12/31/2012)":30.6944412996717,"US0311001004^FF_TAX_RATE(ANN_R,1/1/2013,12/31/2013)":28.6696238246677,"US0311001004^FF_TAX_RATE(ANN_R,1/1/2014,12/31/2014)":27.3811180469961,"US0311001004^FF_TAX_RATE(ANN_R,1/1/2015,12/31/2015)":26.7269773555892,"US49271V1008^FF_TAX_RATE(ANN_R,1/1/2010,12/31/2010)":35.809987819732,"US49271V1008^FF_TAX_RATE(ANN_R,1/1/2011,12/31/2011)":34.5945945945946,"US49271V1008^FF_TAX_RATE(ANN_R,1/1/2012,12/31/2012)":35.6850715746421,"US49271V1008^FF_TAX_RATE(ANN_R,1/1/2013,12/31/2013)":-14.9446494464945,"US49271V1008^FF_TAX_RATE(ANN_R,1/1/2014,12/31/2014)":34.5759552656104,"US49271V1008^FF_TAX_RATE(ANN_R,1/1/2015,12/31/2015)":35.472972972973,"US5260571048^FF_TAX_RATE(ANN_R,1/1/2010,12/31/2010)":-27.1670625494854,"US5260571048^FF_TAX_RATE(ANN_R,1/1/2011,12/31/2011)":-14.8712923836936,"US5260571048^FF_TAX_RATE(ANN_R,1/1/2012,12/31/2012)":-195.94352449643,"US5260571048^FF_TAX_RATE(ANN_R,1/1/2013,12/31/2013)":25.9575241846435,"US5260571048^FF_TAX_RATE(ANN_R,1/1/2014,12/31/2014)":35.1718527012201,"US5260571048^FF_TAX_RATE(ANN_R,1/1/2015,12/31/2015)":32.2760280948665,"US0584981064^FF_TAX_RATE(ANN_R,1/1/2010,12/31/2010)":28.990765171504,"US0584981064^FF_TAX_RATE(ANN_R,1/1/2011,12/31/2011)":30.509245225826,"US0584981064^FF_TAX_RATE(ANN_R,1/1/2012,12/31/2012)":27.7031564808596,"US0584981064^FF_TAX_RATE(ANN_R,1/1/2013,12/31/2013)":25.6339958875942,"US0584981064^FF_TAX_RATE(ANN_R,1/1/2014,12/31/2014)":23.2187112763321,"US0584981064^FF_TAX_RATE(ANN_R,1/1/2015,12/31/2015)":13.6034732272069,"US5926881054^FF_TAX_RATE(ANN_R,1/1/2010,12/31/2010)":24.5079069827942,"US5926881054^FF_TAX_RATE(ANN_R,1/1/2011,12/31/2011)":22.820517960805,"US5926881054^FF_TAX_RATE(ANN_R,1/1/2012,12/31/2012)":23.9816414489246,"US5926881054^FF_TAX_RATE(ANN_R,1/1/2013,12/31/2013)":23.9912691298183,"US5926881054^FF_TAX_RATE(ANN_R,1/1/2014,12/31/2014)":23.9914697395978,"US5926881054^FF_TAX_RATE(ANN_R,1/1/2015,12/31/2015)":23.8666965888689,"US5010441013^FF_TAX_RATE(ANN_R,1/1/2010,12/31/2010)":90.3225806451613,"US5010441013^FF_TAX_RATE(ANN_R,1/1/2011,12/31/2011)":34.6597462514418,"US5010441013^FF_TAX_RATE(ANN_R,1/1/2012,12/31/2012)":29.300118623962,"US5010441013^FF_TAX_RATE(ANN_R,1/1/2013,12/31/2013)":34.4917463075586,"US5010441013^FF_TAX_RATE(ANN_R,1/1/2014,12/31/2014)":32.9097283085013,"US5010441013^FF_TAX_RATE(ANN_R,1/1/2015,12/31/2015)":34.0505851264628,"US88339J1051^FF_TAX_RATE(ANN_R,1/1/2010,12/31/2010)":null,"US88339J1051^FF_TAX_RATE(ANN_R,1/1/2011,12/31/2011)":null,"US88339J1051^FF_TAX_RATE(ANN_R,1/1/2012,12/31/2012)":null,"US88339J1051^FF_TAX_RATE(ANN_R,1/1/2013,12/31/2013)":null,"US88339J1051^FF_TAX_RATE(ANN_R,1/1/2014,12/31/2014)":null,"US88339J1051^FF_TAX_RATE(ANN_R,1/1/2015,12/31/2015)":46.6454530229442,"NL0009434992^FF_TAX_RATE(ANN_R,1/1/2010,12/31/2010)":-10.5083250634028,"NL0009434992^FF_TAX_RATE(ANN_R,1/1/2011,12/31/2011)":32.8732747804266,"NL0009434992^FF_TAX_RATE(ANN_R,1/1/2012,12/31/2012)":31.7084826762246,"NL0009434992^FF_TAX_RATE(ANN_R,1/1/2013,12/31/2013)":22.738190552442,"NL0009434992^FF_TAX_RATE(ANN_R,1/1/2014,12/31/2014)":26.9607843137255,"NL0009434992^FF_TAX_RATE(ANN_R,1/1/2015,12/31/2015)":27.8627798357223,"US6792951054^FF_TAX_RATE(ANN_R,1/1/2010,12/31/2010)":null,"US6792951054^FF_TAX_RATE(ANN_R,1/1/2011,12/31/2011)":null,"US6792951054^FF_TAX_RATE(ANN_R,1/1/2012,12/31/2012)":null,"US6792951054^FF_TAX_RATE(ANN_R,1/1/2013,12/31/2013)":null,"US6792951054^FF_TAX_RATE(ANN_R,1/1/2014,12/31/2014)":null,"US6792951054^FF_TAX_RATE(ANN_R,1/1/2015,12/31/2015)":null,"US9892071054^FF_TAX_RATE(ANN_R,1/1/2010,12/31/2010)":29.7767964949805,"US9892071054^FF_TAX_RATE(ANN_R,1/1/2011,12/31/2011)":27.4740010794629,"US9892071054^FF_TAX_RATE(ANN_R,1/1/2012,12/31/2012)":25.7513369961139,"US9892071054^FF_TAX_RATE(ANN_R,1/1/2013,12/31/2013)":18.0690606554475,"US9892071054^FF_TAX_RATE(ANN_R,1/1/2014,12/31/2014)":-95.0147332972518,"US9892071054^FF_TAX_RATE(ANN_R,1/1/2015,12/31/2015)":null,"US34959E1091^FF_TAX_RATE(ANN_R,1/1/2010,12/31/2010)":26.7939866172059,"US34959E1091^FF_TAX_RATE(ANN_R,1/1/2011,12/31/2011)":32.127768183941,"US34959E1091^FF_TAX_RATE(ANN_R,1/1/2012,12/31/2012)":36.3442416853975,"US34959E1091^FF_TAX_RATE(ANN_R,1/1/2013,12/31/2013)":41.7007940374765,"US34959E1091^FF_TAX_RATE(ANN_R,1/1/2014,12/31/2014)":58.8246762741881,"US34959E1091^FF_TAX_RATE(ANN_R,1/1/2015,12/31/2015)":53.0314613349015,"US57772K1016^FF_TAX_RATE(ANN_R,1/1/2010,12/31/2010)":58.2957578908429,"US57772K1016^FF_TAX_RATE(ANN_R,1/1/2011,12/31/2011)":26.0948416962509,"US57772K1016^FF_TAX_RATE(ANN_R,1/1/2012,12/31/2012)":33.3778834800923,"US57772K1016^FF_TAX_RATE(ANN_R,1/1/2013,12/31/2013)":20.6863657963909,"US57772K1016^FF_TAX_RATE(ANN_R,1/1/2014,12/31/2014)":13.2972978256514,"US57772K1016^FF_TAX_RATE(ANN_R,1/1/2015,12/31/2015)":16.3025551448186,"US6703461052^FF_TAX_RATE(ANN_R,1/1/2010,12/31/2010)":22.7587368736312,"US6703461052^FF_TAX_RATE(ANN_R,1/1/2011,12/31/2011)":31.2209820643995,"US6703461052^FF_TAX_RATE(ANN_R,1/1/2012,12/31/2012)":30.4609937393017,"US6703461052^FF_TAX_RATE(ANN_R,1/1/2013,12/31/2013)":25.9876150737622,"US6703461052^FF_TAX_RATE(ANN_R,1/1/2014,12/31/2014)":32.2758113429029,"US6703461052^FF_TAX_RATE(ANN_R,1/1/2015,12/31/2015)":20.1913456211291,"US3635761097^FF_TAX_RATE(ANN_R,1/1/2010,12/31/2010)":19.5566502463054,"US3635761097^FF_TAX_RATE(ANN_R,1/1/2011,12/31/2011)":30.6544754571704,"US3635761097^FF_TAX_RATE(ANN_R,1/1/2012,12/31/2012)":20.5055034651447,"US3635761097^FF_TAX_RATE(ANN_R,1/1/2013,12/31/2013)":2.14936247723133,"US3635761097^FF_TAX_RATE(ANN_R,1/1/2014,12/31/2014)":-13.4629768137622,"US3635761097^FF_TAX_RATE(ANN_R,1/1/2015,12/31/2015)":-32.572402044293,"US4165151048^FF_TAX_RATE(ANN_R,1/1/2010,12/31/2010)":25.9762308998302,"US4165151048^FF_TAX_RATE(ANN_R,1/1/2011,12/31/2011)":-107.97342192691,"US4165151048^FF_TAX_RATE(ANN_R,1/1/2012,12/31/2012)":null,"US4165151048^FF_TAX_RATE(ANN_R,1/1/2013,12/31/2013)":16.7233174711081,"US4165151048^FF_TAX_RATE(ANN_R,1/1/2014,12/31/2014)":20.6003531489111,"US4165151048^FF_TAX_RATE(ANN_R,1/1/2015,12/31/2015)":15.4196157735086,"US0152711091^FF_TAX_RATE(ANN_R,1/1/2010,12/31/2010)":0.0,"US0152711091^FF_TAX_RATE(ANN_R,1/1/2011,12/31/2011)":0.0,"US0152711091^FF_TAX_RATE(ANN_R,1/1/2012,12/31/2012)":0.0,"US0152711091^FF_TAX_RATE(ANN_R,1/1/2013,12/31/2013)":0.0,"US0152711091^FF_TAX_RATE(ANN_R,1/1/2014,12/31/2014)":0.0,"US0152711091^FF_TAX_RATE(ANN_R,1/1/2015,12/31/2015)":0.0,"US5303073051^FF_TAX_RATE(ANN_R,1/1/2010,12/31/2010)":null,"US5303073051^FF_TAX_RATE(ANN_R,1/1/2011,12/31/2011)":5.0784839591924,"US5303073051^FF_TAX_RATE(ANN_R,1/1/2012,12/31/2012)":37.9541825068189,"US5303073051^FF_TAX_RATE(ANN_R,1/1/2013,12/31/2013)":null,"US5303073051^FF_TAX_RATE(ANN_R,1/1/2014,12/31/2014)":null,"US5303073051^FF_TAX_RATE(ANN_R,1/1/2015,12/31/2015)":null,"US9291601097^FF_TAX_RATE(ANN_R,1/1/2010,12/31/2010)":null,"US9291601097^FF_TAX_RATE(ANN_R,1/1/2011,12/31/2011)":null,"US9291601097^FF_TAX_RATE(ANN_R,1/1/2012,12/31/2012)":null,"US9291601097^FF_TAX_RATE(ANN_R,1/1/2013,12/31/2013)":null,"US9291601097^FF_TAX_RATE(ANN_R,1/1/2014,12/31/2014)":30.6828448858579,"US9291601097^FF_TAX_RATE(ANN_R,1/1/2015,12/31/2015)":28.9586618556261,"US30063P1057^FF_TAX_RATE(ANN_R,1/1/2010,12/31/2010)":null,"US30063P1057^FF_TAX_RATE(ANN_R,1/1/2011,12/31/2011)":null,"US30063P1057^FF_TAX_RATE(ANN_R,1/1/2012,12/31/2012)":null,"US30063P1057^FF_TAX_RATE(ANN_R,1/1/2013,12/31/2013)":null,"US30063P1057^FF_TAX_RATE(ANN_R,1/1/2014,12/31/2014)":null,"US30063P1057^FF_TAX_RATE(ANN_R,1/1/2015,12/31/2015)":null,"US87165B1035^FF_TAX_RATE(ANN_R,1/1/2010,12/31/2010)":null,"US87165B1035^FF_TAX_RATE(ANN_R,1/1/2011,12/31/2011)":37.2093023255814,"US87165B1035^FF_TAX_RATE(ANN_R,1/1/2012,12/31/2012)":37.2334123222749,"US87165B1035^FF_TAX_RATE(ANN_R,1/1/2013,12/31/2013)":37.0146403564609,"US87165B1035^FF_TAX_RATE(ANN_R,1/1/2014,12/31/2014)":37.7141169521559,"US87165B1035^FF_TAX_RATE(ANN_R,1/1/2015,12/31/2015)":37.2982158028887,"US1156372096^FF_TAX_RATE(ANN_R,1/1/2010,12/31/2010)":34.1642228739003,"US1156372096^FF_TAX_RATE(ANN_R,1/1/2011,12/31/2011)":31.0012062726176,"US1156372096^FF_TAX_RATE(ANN_R,1/1/2012,12/31/2012)":32.5,"US1156372096^FF_TAX_RATE(ANN_R,1/1/2013,12/31/2013)":31.6763005780347,"US1156372096^FF_TAX_RATE(ANN_R,1/1/2014,12/31/2014)":30.4118268215417,"US1156372096^FF_TAX_RATE(ANN_R,1/1/2015,12/31/2015)":31.7365269461078,"US5732841060^FF_TAX_RATE(ANN_R,1/1/2010,12/31/2010)":22.8801215386543,"US5732841060^FF_TAX_RATE(ANN_R,1/1/2011,12/31/2011)":20.8604202699748,"US5732841060^FF_TAX_RATE(ANN_R,1/1/2012,12/31/2012)":16.4702224208798,"US5732841060^FF_TAX_RATE(ANN_R,1/1/2013,12/31/2013)":26.8197483955038,"US5732841060^FF_TAX_RATE(ANN_R,1/1/2014,12/31/2014)":38.0639542816782,"US5732841060^FF_TAX_RATE(ANN_R,1/1/2015,12/31/2015)":30.1746491671117,"US74736K1016^FF_TAX_RATE(ANN_R,1/1/2010,12/31/2010)":16.2847443242096,"US74736K1016^FF_TAX_RATE(ANN_R,1/1/2011,12/31/2011)":-0.852597060847739,"US74736K1016^FF_TAX_RATE(ANN_R,1/1/2012,12/31/2012)":94.5162528794472,"US74736K1016^FF_TAX_RATE(ANN_R,1/1/2013,12/31/2013)":null,"US74736K1016^FF_TAX_RATE(ANN_R,1/1/2014,12/31/2014)":47.0447786201985,"US74736K1016^FF_TAX_RATE(ANN_R,1/1/2015,12/31/2015)":-61.9113996090431,"US8740541094^FF_TAX_RATE(ANN_R,1/1/2010,12/31/2010)":null,"US8740541094^FF_TAX_RATE(ANN_R,1/1/2011,12/31/2011)":15.4330980934568,"US8740541094^FF_TAX_RATE(ANN_R,1/1/2012,12/31/2012)":null,"US8740541094^FF_TAX_RATE(ANN_R,1/1/2013,12/31/2013)":null,"US8740541094^FF_TAX_RATE(ANN_R,1/1/2014,12/31/2014)":3.84394523461385,"US8740541094^FF_TAX_RATE(ANN_R,1/1/2015,12/31/2015)":null,"IE00BQPVQZ61^FF_TAX_RATE(ANN_R,1/1/2010,12/31/2010)":null,"IE00BQPVQZ61^FF_TAX_RATE(ANN_R,1/1/2011,12/31/2011)":null,"IE00BQPVQZ61^FF_TAX_RATE(ANN_R,1/1/2012,12/31/2012)":null,"IE00BQPVQZ61^FF_TAX_RATE(ANN_R,1/1/2013,12/31/2013)":null,"IE00BQPVQZ61^FF_TAX_RATE(ANN_R,1/1/2014,12/31/2014)":null,"IE00BQPVQZ61^FF_TAX_RATE(ANN_R,1/1/2015,12/31/2015)":null,"US92276F1003^FF_TAX_RATE(ANN_R,1/1/2010,12/31/2010)":2.32097355045139,"US92276F1003^FF_TAX_RATE(ANN_R,1/1/2011,12/31/2011)":-9.42286217509329,"US92276F1003^FF_TAX_RATE(ANN_R,1/1/2012,12/31/2012)":-2.1061736838929,"US92276F1003^FF_TAX_RATE(ANN_R,1/1/2013,12/31/2013)":-2.4719843170694,"US92276F1003^FF_TAX_RATE(ANN_R,1/1/2014,12/31/2014)":-1.94746397013234,"US92276F1003^FF_TAX_RATE(ANN_R,1/1/2015,12/31/2015)":-11.2158284678306,"US4932671088^FF_TAX_RATE(ANN_R,1/1/2010,12/31/2010)":23.4552332912989,"US4932671088^FF_TAX_RATE(ANN_R,1/1/2011,12/31/2011)":27.4349442379182,"US4932671088^FF_TAX_RATE(ANN_R,1/1/2012,12/31/2012)":21.5284249767008,"US4932671088^FF_TAX_RATE(ANN_R,1/1/2013,12/31/2013)":23.7510955302366,"US4932671088^FF_TAX_RATE(ANN_R,1/1/2014,12/31/2014)":25.6289308176101,"US4932671088^FF_TAX_RATE(ANN_R,1/1/2015,12/31/2015)":24.7954173486088,"US55261F1049^FF_TAX_RATE(ANN_R,1/1/2010,12/31/2010)":32.6346623181602,"US55261F1049^FF_TAX_RATE(ANN_R,1/1/2011,12/31/2011)":29.8155316021558,"US55261F1049^FF_TAX_RATE(ANN_R,1/1/2012,12/31/2012)":33.6888399936619,"US55261F1049^FF_TAX_RATE(ANN_R,1/1/2013,12/31/2013)":33.7148459811045,"US55261F1049^FF_TAX_RATE(ANN_R,1/1/2014,12/31/2014)":32.8924727257622,"US55261F1049^FF_TAX_RATE(ANN_R,1/1/2015,12/31/2015)":33.6879460937831,"US42809H1077^FF_TAX_RATE(ANN_R,1/1/2010,12/31/2010)":35.4273633343401,"US42809H1077^FF_TAX_RATE(ANN_R,1/1/2011,12/31/2011)":31.8976026005689,"US42809H1077^FF_TAX_RATE(ANN_R,1/1/2012,12/31/2012)":45.5049620548745,"US42809H1077^FF_TAX_RATE(ANN_R,1/1/2013,12/31/2013)":12.2799391436644,"US42809H1077^FF_TAX_RATE(ANN_R,1/1/2014,12/31/2014)":30.5418719211823,"US42809H1077^FF_TAX_RATE(ANN_R,1/1/2015,12/31/2015)":null,"US4364401012^FF_TAX_RATE(ANN_R,1/1/2010,12/31/2010)":null,"US4364401012^FF_TAX_RATE(ANN_R,1/1/2011,12/31/2011)":30.8884451989129,"US4364401012^FF_TAX_RATE(ANN_R,1/1/2012,12/31/2012)":null,"US4364401012^FF_TAX_RATE(ANN_R,1/1/2013,12/31/2013)":null,"US4364401012^FF_TAX_RATE(ANN_R,1/1/2014,12/31/2014)":64.033264033264,"US4364401012^FF_TAX_RATE(ANN_R,1/1/2015,12/31/2015)":25.7336343115124,"US14149Y1082^FF_TAX_RATE(ANN_R,1/1/2010,12/31/2010)":51.5516672169033,"US14149Y1082^FF_TAX_RATE(ANN_R,1/1/2011,12/31/2011)":36.3630376078509,"US14149Y1082^FF_TAX_RATE(ANN_R,1/1/2012,12/31/2012)":36.9846878680801,"US14149Y1082^FF_TAX_RATE(ANN_R,1/1/2013,12/31/2013)":62.2747747747748,"US14149Y1082^FF_TAX_RATE(ANN_R,1/1/2014,12/31/2014)":35.3170189098999,"US14149Y1082^FF_TAX_RATE(ANN_R,1/1/2015,12/31/2015)":38.3833248601932,"US72919P2020^FF_TAX_RATE(ANN_R,1/1/2010,12/31/2010)":null,"US72919P2020^FF_TAX_RATE(ANN_R,1/1/2011,12/31/2011)":null,"US72919P2020^FF_TAX_RATE(ANN_R,1/1/2012,12/31/2012)":null,"US72919P2020^FF_TAX_RATE(ANN_R,1/1/2013,12/31/2013)":null,"US72919P2020^FF_TAX_RATE(ANN_R,1/1/2014,12/31/2014)":null,"US72919P2020^FF_TAX_RATE(ANN_R,1/1/2015,12/31/2015)":null,"US0404131064^FF_TAX_RATE(ANN_R,1/1/2010,12/31/2010)":null,"US0404131064^FF_TAX_RATE(ANN_R,1/1/2011,12/31/2011)":9.54393238717908,"US0404131064^FF_TAX_RATE(ANN_R,1/1/2012,12/31/2012)":35.2570128885519,"US0404131064^FF_TAX_RATE(ANN_R,1/1/2013,12/31/2013)":27.1385671385671,"US0404131064^FF_TAX_RATE(ANN_R,1/1/2014,12/31/2014)":28.5232248082431,"US0404131064^FF_TAX_RATE(ANN_R,1/1/2015,12/31/2015)":17.0585374874152,"US29355A1079^FF_TAX_RATE(ANN_R,1/1/2010,12/31/2010)":null,"US29355A1079^FF_TAX_RATE(ANN_R,1/1/2011,12/31/2011)":null,"US29355A1079^FF_TAX_RATE(ANN_R,1/1/2012,12/31/2012)":null,"US29355A1079^FF_TAX_RATE(ANN_R,1/1/2013,12/31/2013)":null,"US29355A1079^FF_TAX_RATE(ANN_R,1/1/2014,12/31/2014)":null,"US29355A1079^FF_TAX_RATE(ANN_R,1/1/2015,12/31/2015)":null,"US62944T1051^FF_TAX_RATE(ANN_R,1/1/2010,12/31/2010)":36.1012801146427,"US62944T1051^FF_TAX_RATE(ANN_R,1/1/2011,12/31/2011)":37.6517516475893,"US62944T1051^FF_TAX_RATE(ANN_R,1/1/2012,12/31/2012)":34.350018358496,"US62944T1051^FF_TAX_RATE(ANN_R,1/1/2013,12/31/2013)":36.3554942010432,"US62944T1051^FF_TAX_RATE(ANN_R,1/1/2014,12/31/2014)":37.9048652176405,"US62944T1051^FF_TAX_RATE(ANN_R,1/1/2015,12/31/2015)":36.518670052983,"US92556V1061^FF_TAX_RATE(ANN_R,1/1/2010,12/31/2010)":2.9223698109815,"US92556V1061^FF_TAX_RATE(ANN_R,1/1/2011,12/31/2011)":17.6942606272799,"US92556V1061^FF_TAX_RATE(ANN_R,1/1/2012,12/31/2012)":20.0409412507975,"US92556V1061^FF_TAX_RATE(ANN_R,1/1/2013,12/31/2013)":16.1650654320657,"US92556V1061^FF_TAX_RATE(ANN_R,1/1/2014,12/31/2014)":4.24833247819395,"US92556V1061^FF_TAX_RATE(ANN_R,1/1/2015,12/31/2015)":7.39567402228534,"US45784P1012^FF_TAX_RATE(ANN_R,1/1/2010,12/31/2010)":null,"US45784P1012^FF_TAX_RATE(ANN_R,1/1/2011,12/31/2011)":null,"US45784P1012^FF_TAX_RATE(ANN_R,1/1/2012,12/31/2012)":null,"US45784P1012^FF_TAX_RATE(ANN_R,1/1/2013,12/31/2013)":null,"US45784P1012^FF_TAX_RATE(ANN_R,1/1/2014,12/31/2014)":null,"US45784P1012^FF_TAX_RATE(ANN_R,1/1/2015,12/31/2015)":null,"US89400J1079^FF_TAX_RATE(ANN_R,1/1/2010,12/31/2010)":null,"US89400J1079^FF_TAX_RATE(ANN_R,1/1/2011,12/31/2011)":null,"US89400J1079^FF_TAX_RATE(ANN_R,1/1/2012,12/31/2012)":244.444444444444,"US89400J1079^FF_TAX_RATE(ANN_R,1/1/2013,12/31/2013)":null,"US89400J1079^FF_TAX_RATE(ANN_R,1/1/2014,12/31/2014)":null,"US89400J1079^FF_TAX_RATE(ANN_R,1/1/2015,12/31/2015)":42.4812030075188,"US6311031081^FF_TAX_RATE(ANN_R,1/1/2010,12/31/2010)":26.0456273764259,"US6311031081^FF_TAX_RATE(ANN_R,1/1/2011,12/31/2011)":33.1588132635253,"US6311031081^FF_TAX_RATE(ANN_R,1/1/2012,12/31/2012)":36.3138686131387,"US6311031081^FF_TAX_RATE(ANN_R,1/1/2013,12/31/2013)":36.0,"US6311031081^FF_TAX_RATE(ANN_R,1/1/2014,12/31/2014)":30.4713804713805,"US6311031081^FF_TAX_RATE(ANN_R,1/1/2015,12/31/2015)":32.2222222222222,"US3724601055^FF_TAX_RATE(ANN_R,1/1/2010,12/31/2010)":37.5792056267992,"US3724601055^FF_TAX_RATE(ANN_R,1/1/2011,12/31/2011)":36.5612714777404,"US3724601055^FF_TAX_RATE(ANN_R,1/1/2012,12/31/2012)":36.3999756607899,"US3724601055^FF_TAX_RATE(ANN_R,1/1/2013,12/31/2013)":34.4099993871516,"US3724601055^FF_TAX_RATE(ANN_R,1/1/2014,12/31/2014)":36.3638559627963,"US3724601055^FF_TAX_RATE(ANN_R,1/1/2015,12/31/2015)":37.1999704542481,"US64110D1046^FF_TAX_RATE(ANN_R,1/1/2010,12/31/2010)":10.4250559284116,"US64110D1046^FF_TAX_RATE(ANN_R,1/1/2011,12/31/2011)":15.2373756453847,"US64110D1046^FF_TAX_RATE(ANN_R,1/1/2012,12/31/2012)":15.0196518809658,"US64110D1046^FF_TAX_RATE(ANN_R,1/1/2013,12/31/2013)":10.8189198729262,"US64110D1046^FF_TAX_RATE(ANN_R,1/1/2014,12/31/2014)":13.9327663021466,"US64110D1046^FF_TAX_RATE(ANN_R,1/1/2015,12/31/2015)":21.4506172839506,"US8666741041^FF_TAX_RATE(ANN_R,1/1/2010,12/31/2010)":null,"US8666741041^FF_TAX_RATE(ANN_R,1/1/2011,12/31/2011)":null,"US8666741041^FF_TAX_RATE(ANN_R,1/1/2012,12/31/2012)":5.73204419889503,"US8666741041^FF_TAX_RATE(ANN_R,1/1/2013,12/31/2013)":1.29053606882859,"US8666741041^FF_TAX_RATE(ANN_R,1/1/2014,12/31/2014)":0.679807543069998,"US8666741041^FF_TAX_RATE(ANN_R,1/1/2015,12/31/2015)":0.70553399418757,"US4461501045^FF_TAX_RATE(ANN_R,1/1/2010,12/31/2010)":11.3433869507339,"US4461501045^FF_TAX_RATE(ANN_R,1/1/2011,12/31/2011)":23.2767372609349,"US4461501045^FF_TAX_RATE(ANN_R,1/1/2012,12/31/2012)":22.3113812950163,"US4461501045^FF_TAX_RATE(ANN_R,1/1/2013,12/31/2013)":26.1838767156716,"US4461501045^FF_TAX_RATE(ANN_R,1/1/2014,12/31/2014)":25.8612988505073,"US4461501045^FF_TAX_RATE(ANN_R,1/1/2015,12/31/2015)":24.1513564395992,"US45167R1041^FF_TAX_RATE(ANN_R,1/1/2010,12/31/2010)":32.2476862433908,"US45167R1041^FF_TAX_RATE(ANN_R,1/1/2011,12/31/2011)":29.2185292152431,"US45167R1041^FF_TAX_RATE(ANN_R,1/1/2012,12/31/2012)":56.3477332838383,"US45167R1041^FF_TAX_RATE(ANN_R,1/1/2013,12/31/2013)":27.7275443251616,"US45167R1041^FF_TAX_RATE(ANN_R,1/1/2014,12/31/2014)":28.8079706451942,"US45167R1041^FF_TAX_RATE(ANN_R,1/1/2015,12/31/2015)":27.9187959576393,"US5745991068^FF_TAX_RATE(ANN_R,1/1/2010,12/31/2010)":null,"US5745991068^FF_TAX_RATE(ANN_R,1/1/2011,12/31/2011)":null,"US5745991068^FF_TAX_RATE(ANN_R,1/1/2012,12/31/2012)":124.657534246575,"US5745991068^FF_TAX_RATE(ANN_R,1/1/2013,12/31/2013)":24.6666666666667,"US5745991068^FF_TAX_RATE(ANN_R,1/1/2014,12/31/2014)":-71.2031558185404,"US5745991068^FF_TAX_RATE(ANN_R,1/1/2015,12/31/2015)":42.5253991291727,"US18915M1071^FF_TAX_RATE(ANN_R,1/1/2010,12/31/2010)":null,"US18915M1071^FF_TAX_RATE(ANN_R,1/1/2011,12/31/2011)":null,"US18915M1071^FF_TAX_RATE(ANN_R,1/1/2012,12/31/2012)":null,"US18915M1071^FF_TAX_RATE(ANN_R,1/1/2013,12/31/2013)":null,"US18915M1071^FF_TAX_RATE(ANN_R,1/1/2014,12/31/2014)":null,"US18915M1071^FF_TAX_RATE(ANN_R,1/1/2015,12/31/2015)":null,"US8793601050^FF_TAX_RATE(ANN_R,1/1/2010,12/31/2010)":30.8755760368664,"US8793601050^FF_TAX_RATE(ANN_R,1/1/2011,12/31/2011)":32.8449905482042,"US8793601050^FF_TAX_RATE(ANN_R,1/1/2012,12/31/2012)":28.6590709903593,"US8793601050^FF_TAX_RATE(ANN_R,1/1/2013,12/31/2013)":17.6339285714286,"US8793601050^FF_TAX_RATE(ANN_R,1/1/2014,12/31/2014)":23.5732009925558,"US8793601050^FF_TAX_RATE(ANN_R,1/1/2015,12/31/2015)":24.28350116189,"US1011211018^FF_TAX_RATE(ANN_R,1/1/2010,12/31/2010)":0.0,"US1011211018^FF_TAX_RATE(ANN_R,1/1/2011,12/31/2011)":0.0,"US1011211018^FF_TAX_RATE(ANN_R,1/1/2012,12/31/2012)":0.0,"US1011211018^FF_TAX_RATE(ANN_R,1/1/2013,12/31/2013)":0.0,"US1011211018^FF_TAX_RATE(ANN_R,1/1/2014,12/31/2014)":0.0,"US1011211018^FF_TAX_RATE(ANN_R,1/1/2015,12/31/2015)":0.0,"US8326964058^FF_TAX_RATE(ANN_R,1/1/2010,12/31/2010)":32.3796139051088,"US8326964058^FF_TAX_RATE(ANN_R,1/1/2011,12/31/2011)":33.1419312737393,"US8326964058^FF_TAX_RATE(ANN_R,1/1/2012,12/31/2012)":34.4307559779679,"US8326964058^FF_TAX_RATE(ANN_R,1/1/2013,12/31/2013)":33.4149027284963,"US8326964058^FF_TAX_RATE(ANN_R,1/1/2014,12/31/2014)":33.4824055549017,"US8326964058^FF_TAX_RATE(ANN_R,1/1/2015,12/31/2015)":34.0535372848948,"US7458671010^FF_TAX_RATE(ANN_R,1/1/2010,12/31/2010)":null,"US7458671010^FF_TAX_RATE(ANN_R,1/1/2011,12/31/2011)":null,"US7458671010^FF_TAX_RATE(ANN_R,1/1/2012,12/31/2012)":-12.3075498218508,"US7458671010^FF_TAX_RATE(ANN_R,1/1/2013,12/31/2013)":-396.401438363691,"US7458671010^FF_TAX_RATE(ANN_R,1/1/2014,12/31/2014)":31.2312434216058,"US7458671010^FF_TAX_RATE(ANN_R,1/1/2015,12/31/2015)":39.451461539687,"US24906P1093^FF_TAX_RATE(ANN_R,1/1/2010,12/31/2010)":24.947155926365,"US24906P1093^FF_TAX_RATE(ANN_R,1/1/2011,12/31/2011)":4.30126000054664,"US24906P1093^FF_TAX_RATE(ANN_R,1/1/2012,12/31/2012)":2.69748003350682,"US24906P1093^FF_TAX_RATE(ANN_R,1/1/2013,12/31/2013)":14.1199723827961,"US24906P1093^FF_TAX_RATE(ANN_R,1/1/2014,12/31/2014)":20.0606865443539,"US24906P1093^FF_TAX_RATE(ANN_R,1/1/2015,12/31/2015)":23.3545647558386,"US73278L1052^FF_TAX_RATE(ANN_R,1/1/2010,12/31/2010)":39.1995857375351,"US73278L1052^FF_TAX_RATE(ANN_R,1/1/2011,12/31/2011)":38.7001186989232,"US73278L1052^FF_TAX_RATE(ANN_R,1/1/2012,12/31/2012)":41.0,"US73278L1052^FF_TAX_RATE(ANN_R,1/1/2013,12/31/2013)":38.7997832907054,"US73278L1052^FF_TAX_RATE(ANN_R,1/1/2014,12/31/2014)":38.9001295586735,"US73278L1052^FF_TAX_RATE(ANN_R,1/1/2015,12/31/2015)":38.499639682921,"US4404521001^FF_TAX_RATE(ANN_R,1/1/2010,12/31/2010)":35.9898551119124,"US4404521001^FF_TAX_RATE(ANN_R,1/1/2011,12/31/2011)":33.3372285194398,"US4404521001^FF_TAX_RATE(ANN_R,1/1/2012,12/31/2012)":33.411882611247,"US4404521001^FF_TAX_RATE(ANN_R,1/1/2013,12/31/2013)":33.616612002149,"US4404521001^FF_TAX_RATE(ANN_R,1/1/2014,12/31/2014)":34.281333229229,"US4404521001^FF_TAX_RATE(ANN_R,1/1/2015,12/31/2015)":34.9885493258717,"US5502411037^FF_TAX_RATE(ANN_R,1/1/2010,12/31/2010)":38.0495207511333,"US5502411037^FF_TAX_RATE(ANN_R,1/1/2011,12/31/2011)":39.5569620253165,"US5502411037^FF_TAX_RATE(ANN_R,1/1/2012,12/31/2012)":37.84,"US5502411037^FF_TAX_RATE(ANN_R,1/1/2013,12/31/2013)":206.696428571429,"US5502411037^FF_TAX_RATE(ANN_R,1/1/2014,12/31/2014)":30.4504504504505,"US5502411037^FF_TAX_RATE(ANN_R,1/1/2015,12/31/2015)":33.2826747720365,"US3802371076^FF_TAX_RATE(ANN_R,1/1/2010,12/31/2010)":null,"US3802371076^FF_TAX_RATE(ANN_R,1/1/2011,12/31/2011)":null,"US3802371076^FF_TAX_RATE(ANN_R,1/1/2012,12/31/2012)":null,"US3802371076^FF_TAX_RATE(ANN_R,1/1/2013,12/31/2013)":null,"US3802371076^FF_TAX_RATE(ANN_R,1/1/2014,12/31/2014)":null,"US3802371076^FF_TAX_RATE(ANN_R,1/1/2015,12/31/2015)":null,"US12541W2098^FF_TAX_RATE(ANN_R,1/1/2010,12/31/2010)":37.9867393470939,"US12541W2098^FF_TAX_RATE(ANN_R,1/1/2011,12/31/2011)":37.8710933001681,"US12541W2098^FF_TAX_RATE(ANN_R,1/1/2012,12/31/2012)":38.0461614544969,"US12541W2098^FF_TAX_RATE(ANN_R,1/1/2013,12/31/2013)":38.234617092466,"US12541W2098^FF_TAX_RATE(ANN_R,1/1/2014,12/31/2014)":37.8363658731793,"US12541W2098^FF_TAX_RATE(ANN_R,1/1/2015,12/31/2015)":38.0516808239374,"US5018892084^FF_TAX_RATE(ANN_R,1/1/2010,12/31/2010)":38.133086534012,"US5018892084^FF_TAX_RATE(ANN_R,1/1/2011,12/31/2011)":37.3787492070488,"US5018892084^FF_TAX_RATE(ANN_R,1/1/2012,12/31/2012)":36.1568748212832,"US5018892084^FF_TAX_RATE(ANN_R,1/1/2013,12/31/2013)":34.5091808577487,"US5018892084^FF_TAX_RATE(ANN_R,1/1/2014,12/31/2014)":34.7453936804289,"US5018892084^FF_TAX_RATE(ANN_R,1/1/2015,12/31/2015)":33.8509776127452,"US00751Y1064^FF_TAX_RATE(ANN_R,1/1/2010,12/31/2010)":37.8781269354014,"US00751Y1064^FF_TAX_RATE(ANN_R,1/1/2011,12/31/2011)":37.6722106765882,"US00751Y1064^FF_TAX_RATE(ANN_R,1/1/2012,12/31/2012)":37.88076414015,"US00751Y1064^FF_TAX_RATE(ANN_R,1/1/2013,12/31/2013)":37.4586125753914,"US00751Y1064^FF_TAX_RATE(ANN_R,1/1/2014,12/31/2014)":36.8020486463935,"US00751Y1064^FF_TAX_RATE(ANN_R,1/1/2015,12/31/2015)":37.1223873936097,"JE00BYSS4X48^FF_TAX_RATE(ANN_R,1/1/2010,12/31/2010)":null,"JE00BYSS4X48^FF_TAX_RATE(ANN_R,1/1/2011,12/31/2011)":null,"JE00BYSS4X48^FF_TAX_RATE(ANN_R,1/1/2012,12/31/2012)":null,"JE00BYSS4X48^FF_TAX_RATE(ANN_R,1/1/2013,12/31/2013)":null,"JE00BYSS4X48^FF_TAX_RATE(ANN_R,1/1/2014,12/31/2014)":null,"JE00BYSS4X48^FF_TAX_RATE(ANN_R,1/1/2015,12/31/2015)":null,"US4180561072^FF_TAX_RATE(ANN_R,1/1/2010,12/31/2010)":21.659182226424,"US4180561072^FF_TAX_RATE(ANN_R,1/1/2011,12/31/2011)":20.7704469431098,"US4180561072^FF_TAX_RATE(ANN_R,1/1/2012,12/31/2012)":25.893798439354,"US4180561072^FF_TAX_RATE(ANN_R,1/1/2013,12/31/2013)":19.297826741932,"US4180561072^FF_TAX_RATE(ANN_R,1/1/2014,12/31/2014)":23.4594102091158,"US4180561072^FF_TAX_RATE(ANN_R,1/1/2015,12/31/2015)":26.0041562140367,"US6700024010^FF_TAX_RATE(ANN_R,1/1/2010,12/31/2010)":null,"US6700024010^FF_TAX_RATE(ANN_R,1/1/2011,12/31/2011)":null,"US6700024010^FF_TAX_RATE(ANN_R,1/1/2012,12/31/2012)":null,"US6700024010^FF_TAX_RATE(ANN_R,1/1/2013,12/31/2013)":null,"US6700024010^FF_TAX_RATE(ANN_R,1/1/2014,12/31/2014)":null,"US6700024010^FF_TAX_RATE(ANN_R,1/1/2015,12/31/2015)":null,"US5132721045^FF_TAX_RATE(ANN_R,1/1/2010,12/31/2010)":null,"US5132721045^FF_TAX_RATE(ANN_R,1/1/2011,12/31/2011)":null,"US5132721045^FF_TAX_RATE(ANN_R,1/1/2012,12/31/2012)":null,"US5132721045^FF_TAX_RATE(ANN_R,1/1/2013,12/31/2013)":35.8677685950413,"US5132721045^FF_TAX_RATE(ANN_R,1/1/2014,12/31/2014)":32.8404017857143,"US5132721045^FF_TAX_RATE(ANN_R,1/1/2015,12/31/2015)":37.410071942446,"US0995021062^FF_TAX_RATE(ANN_R,1/1/2010,12/31/2010)":48.1181369147243,"US0995021062^FF_TAX_RATE(ANN_R,1/1/2011,12/31/2011)":33.8658795602199,"US0995021062^FF_TAX_RATE(ANN_R,1/1/2012,12/31/2012)":30.2200806109214,"US0995021062^FF_TAX_RATE(ANN_R,1/1/2013,12/31/2013)":40.5236335596819,"US0995021062^FF_TAX_RATE(ANN_R,1/1/2014,12/31/2014)":39.0241788716527,"US0995021062^FF_TAX_RATE(ANN_R,1/1/2015,12/31/2015)":39.7361615680015,"CH0012032048^FF_TAX_RATE(ANN_R,1/1/2010,12/31/2010)":20.6884251828072,"CH0012032048^FF_TAX_RATE(ANN_R,1/1/2011,12/31/2011)":19.717004969258,"CH0012032048^FF_TAX_RATE(ANN_R,1/1/2012,12/31/2012)":20.552677029361,"CH0012032048^FF_TAX_RATE(ANN_R,1/1/2013,12/31/2013)":22.5022134441191,"CH0012032048^FF_TAX_RATE(ANN_R,1/1/2014,12/31/2014)":23.8114262884539,"CH0012032048^FF_TAX_RATE(ANN_R,1/1/2015,12/31/2015)":24.451489113206,"DE0007164600^FF_TAX_RATE(ANN_R,1/1/2010,12/31/2010)":22.4839400428266,"DE0007164600^FF_TAX_RATE(ANN_R,1/1/2011,12/31/2011)":27.9260348812776,"DE0007164600^FF_TAX_RATE(ANN_R,1/1/2012,12/31/2012)":26.1767782426778,"DE0007164600^FF_TAX_RATE(ANN_R,1/1/2013,12/31/2013)":24.3630573248408,"DE0007164600^FF_TAX_RATE(ANN_R,1/1/2014,12/31/2014)":24.6842709529277,"DE0007164600^FF_TAX_RATE(ANN_R,1/1/2015,12/31/2015)":23.4277123527938,"DE0008404005^FF_TAX_RATE(ANN_R,1/1/2010,12/31/2010)":28.1254475153945,"DE0008404005^FF_TAX_RATE(ANN_R,1/1/2011,12/31/2011)":44.9284928492849,"DE0008404005^FF_TAX_RATE(ANN_R,1/1/2012,12/31/2012)":36.8715735448501,"DE0008404005^FF_TAX_RATE(ANN_R,1/1/2013,12/31/2013)":34.9724459516744,"DE0008404005^FF_TAX_RATE(ANN_R,1/1/2014,12/31/2014)":25.9928215815677,"DE0008404005^FF_TAX_RATE(ANN_R,1/1/2015,12/31/2015)":32.4337982615727,"FR0000120321^FF_TAX_RATE(ANN_R,1/1/2010,12/31/2010)":28.8683016593166,"FR0000120321^FF_TAX_RATE(ANN_R,1/1/2011,12/31/2011)":29.5901000951914,"FR0000120321^FF_TAX_RATE(ANN_R,1/1/2012,12/31/2012)":25.9423617740396,"FR0000120321^FF_TAX_RATE(ANN_R,1/1/2013,12/31/2013)":26.5682281059063,"FR0000120321^FF_TAX_RATE(ANN_R,1/1/2014,12/31/2014)":28.5574748097882,"FR0000120321^FF_TAX_RATE(ANN_R,1/1/2015,12/31/2015)":27.0708814804976,"FR0000120073^FF_TAX_RATE(ANN_R,1/1/2010,12/31/2010)":26.3870303654143,"FR0000120073^FF_TAX_RATE(ANN_R,1/1/2011,12/31/2011)":26.9559930786139,"FR0000120073^FF_TAX_RATE(ANN_R,1/1/2012,12/31/2012)":25.4055039183525,"FR0000120073^FF_TAX_RATE(ANN_R,1/1/2013,12/31/2013)":26.5823884617055,"FR0000120073^FF_TAX_RATE(ANN_R,1/1/2014,12/31/2014)":28.2760920306769,"FR0000120073^FF_TAX_RATE(ANN_R,1/1/2015,12/31/2015)":26.7672884716546,"DE0007100000^FF_TAX_RATE(ANN_R,1/1/2010,12/31/2010)":28.8370720188902,"DE0007100000^FF_TAX_RATE(ANN_R,1/1/2011,12/31/2011)":29.5988258317025,"DE0007100000^FF_TAX_RATE(ANN_R,1/1/2012,12/31/2012)":18.5891876264816,"DE0007100000^FF_TAX_RATE(ANN_R,1/1/2013,12/31/2013)":20.8860759493671,"DE0007100000^FF_TAX_RATE(ANN_R,1/1/2014,12/31/2014)":31.0802069857697,"DE0007100000^FF_TAX_RATE(ANN_R,1/1/2015,12/31/2015)":32.8420195439739,"NL0000235190^FF_TAX_RATE(ANN_R,1/1/2010,12/31/2010)":35.4136429608128,"NL0000235190^FF_TAX_RATE(ANN_R,1/1/2011,12/31/2011)":28.966639544345,"NL0000235190^FF_TAX_RATE(ANN_R,1/1/2012,12/31/2012)":31.3978494623656,"NL0000235190^FF_TAX_RATE(ANN_R,1/1/2013,12/31/2013)":31.2581913499345,"NL0000235190^FF_TAX_RATE(ANN_R,1/1/2014,12/31/2014)":36.3674673409187,"NL0000235190^FF_TAX_RATE(ANN_R,1/1/2015,12/31/2015)":28.6986011021619,"DE0005557508^FF_TAX_RATE(ANN_R,1/1/2010,12/31/2010)":34.6938775510204,"DE0005557508^FF_TAX_RATE(ANN_R,1/1/2011,12/31/2011)":75.9702457956016,"DE0005557508^FF_TAX_RATE(ANN_R,1/1/2012,12/31/2012)":null,"DE0005557508^FF_TAX_RATE(ANN_R,1/1/2013,12/31/2013)":42.0190995907231,"DE0005557508^FF_TAX_RATE(ANN_R,1/1/2014,12/31/2014)":24.3183817062445,"DE0005557508^FF_TAX_RATE(ANN_R,1/1/2015,12/31/2015)":26.8405553218342,"NL0012969182^FF_TAX_RATE(ANN_R,1/1/2010,12/31/2010)":null,"NL0012969182^FF_TAX_RATE(ANN_R,1/1/2011,12/31/2011)":null,"NL0012969182^FF_TAX_RATE(ANN_R,1/1/2012,12/31/2012)":null,"NL0012969182^FF_TAX_RATE(ANN_R,1/1/2013,12/31/2013)":null,"NL0012969182^FF_TAX_RATE(ANN_R,1/1/2014,12/31/2014)":null,"NL0012969182^FF_TAX_RATE(ANN_R,1/1/2015,12/31/2015)":18.1131523804883,"DE000BAY0017^FF_TAX_RATE(ANN_R,1/1/2010,12/31/2010)":23.1288688801351,"DE000BAY0017^FF_TAX_RATE(ANN_R,1/1/2011,12/31/2011)":26.1443661971831,"DE000BAY0017^FF_TAX_RATE(ANN_R,1/1/2012,12/31/2012)":22.6361928616155,"DE000BAY0017^FF_TAX_RATE(ANN_R,1/1/2013,12/31/2013)":24.1771252663983,"DE000BAY0017^FF_TAX_RATE(ANN_R,1/1/2014,12/31/2014)":24.1924553873955,"DE000BAY0017^FF_TAX_RATE(ANN_R,1/1/2015,12/31/2015)":23.3174451858913,"FR0000125486^FF_TAX_RATE(ANN_R,1/1/2010,12/31/2010)":31.9797720582685,"FR0000125486^FF_TAX_RATE(ANN_R,1/1/2011,12/31/2011)":33.918410979689,"FR0000125486^FF_TAX_RATE(ANN_R,1/1/2012,12/31/2012)":33.4595524956971,"FR0000125486^FF_TAX_RATE(ANN_R,1/1/2013,12/31/2013)":35.7381429525718,"FR0000125486^FF_TAX_RATE(ANN_R,1/1/2014,12/31/2014)":30.3907380607815,"FR0000125486^FF_TAX_RATE(ANN_R,1/1/2015,12/31/2015)":34.9106551952349,"DE000A1EWWW0^FF_TAX_RATE(ANN_R,1/1/2010,12/31/2010)":29.5285359801489,"DE000A1EWWW0^FF_TAX_RATE(ANN_R,1/1/2011,12/31/2011)":30.0345224395857,"DE000A1EWWW0^FF_TAX_RATE(ANN_R,1/1/2012,12/31/2012)":38.4253819036428,"DE000A1EWWW0^FF_TAX_RATE(ANN_R,1/1/2013,12/31/2013)":30.3350970017637,"DE000A1EWWW0^FF_TAX_RATE(ANN_R,1/1/2014,12/31/2014)":32.4550898203593,"DE000A1EWWW0^FF_TAX_RATE(ANN_R,1/1/2015,12/31/2015)":33.9749759384023,"DE0006231004^FF_TAX_RATE(ANN_R,1/1/2010,12/31/2010)":-7.80141843971631,"DE0006231004^FF_TAX_RATE(ANN_R,1/1/2011,12/31/2011)":-4.22535211267606,"DE0006231004^FF_TAX_RATE(ANN_R,1/1/2012,12/31/2012)":-0.231481481481481,"DE0006231004^FF_TAX_RATE(ANN_R,1/1/2013,12/31/2013)":7.56578947368421,"DE0006231004^FF_TAX_RATE(ANN_R,1/1/2014,12/31/2014)":6.0077519379845,"DE0006231004^FF_TAX_RATE(ANN_R,1/1/2015,12/31/2015)":-19.7674418604651,"DE0005552004^FF_TAX_RATE(ANN_R,1/1/2010,12/31/2010)":7.00867052023121,"DE0005552004^FF_TAX_RATE(ANN_R,1/1/2011,12/31/2011)":24.577861163227,"DE0005552004^FF_TAX_RATE(ANN_R,1/1/2012,12/31/2012)":20.2537381060263,"DE0005552004^FF_TAX_RATE(ANN_R,1/1/2013,12/31/2013)":14.0631086871835,"DE0005552004^FF_TAX_RATE(ANN_R,1/1/2014,12/31/2014)":15.552099533437,"DE0005552004^FF_TAX_RATE(ANN_R,1/1/2015,12/31/2015)":16.4476885644769,"BE0974293251^FF_TAX_RATE(ANN_R,1/1/2010,12/31/2010)":26.8118977796397,"BE0974293251^FF_TAX_RATE(ANN_R,1/1/2011,12/31/2011)":20.1914708442124,"BE0974293251^FF_TAX_RATE(ANN_R,1/1/2012,12/31/2012)":16.1834120026972,"BE0974293251^FF_TAX_RATE(ANN_R,1/1/2013,12/31/2013)":11.0526315789473,"BE0974293251^FF_TAX_RATE(ANN_R,1/1/2014,12/31/2014)":18.1191995359629,"BE0974293251^FF_TAX_RATE(ANN_R,1/1/2015,12/31/2015)":20.8336679784757,"NL0000009538^FF_TAX_RATE(ANN_R,1/1/2010,12/31/2010)":25.472179683512,"NL0000009538^FF_TAX_RATE(ANN_R,1/1/2011,12/31/2011)":null,"NL0000009538^FF_TAX_RATE(ANN_R,1/1/2012,12/31/2012)":57.9937304075235,"NL0000009538^FF_TAX_RATE(ANN_R,1/1/2013,12/31/2013)":30.5573770491803,"NL0000009538^FF_TAX_RATE(ANN_R,1/1/2014,12/31/2014)":14.0540540540541,"NL0000009538^FF_TAX_RATE(ANN_R,1/1/2015,12/31/2015)":38.3627608346709,"FR0000073272^FF_TAX_RATE(ANN_R,1/1/2010,12/31/2010)":-99.0990990990991,"FR0000073272^FF_TAX_RATE(ANN_R,1/1/2011,12/31/2011)":14.1843971631206,"FR0000073272^FF_TAX_RATE(ANN_R,1/1/2012,12/31/2012)":25.1744186046512,"FR0000073272^FF_TAX_RATE(ANN_R,1/1/2013,12/31/2013)":28.1582054309327,"FR0000073272^FF_TAX_RATE(ANN_R,1/1/2014,12/31/2014)":null,"FR0000073272^FF_TAX_RATE(ANN_R,1/1/2015,12/31/2015)":null,"DE0007664039^FF_TAX_RATE(ANN_R,1/1/2010,12/31/2010)":25.063829787234,"DE0007664039^FF_TAX_RATE(ANN_R,1/1/2011,12/31/2011)":18.6664278892073,"DE0007664039^FF_TAX_RATE(ANN_R,1/1/2012,12/31/2012)":30.2542159577146,"DE0007664039^FF_TAX_RATE(ANN_R,1/1/2013,12/31/2013)":37.1380090497738,"DE0007664039^FF_TAX_RATE(ANN_R,1/1/2014,12/31/2014)":34.4808439755691,"DE0007664039^FF_TAX_RATE(ANN_R,1/1/2015,12/31/2015)":null,"FR0000121485^FF_TAX_RATE(ANN_R,1/1/2010,12/31/2010)":26.6504903447579,"FR0000121485^FF_TAX_RATE(ANN_R,1/1/2011,12/31/2011)":23.1329833085181,"FR0000121485^FF_TAX_RATE(ANN_R,1/1/2012,12/31/2012)":18.3862597306314,"FR0000121485^FF_TAX_RATE(ANN_R,1/1/2013,12/31/2013)":21.5363636363636,"FR0000121485^FF_TAX_RATE(ANN_R,1/1/2014,12/31/2014)":24.0383905500185,"FR0000121485^FF_TAX_RATE(ANN_R,1/1/2015,12/31/2015)":32.0386415695648,"CH0210483332^FF_TAX_RATE(ANN_R,1/1/2010,12/31/2010)":13.5642135642136,"CH0210483332^FF_TAX_RATE(ANN_R,1/1/2011,12/31/2011)":16.695059625213,"CH0210483332^FF_TAX_RATE(ANN_R,1/1/2012,12/31/2012)":14.561500275786,"CH0210483332^FF_TAX_RATE(ANN_R,1/1/2013,12/31/2013)":15.5527532576713,"CH0210483332^FF_TAX_RATE(ANN_R,1/1/2014,12/31/2014)":16.6066426570628,"CH0210483332^FF_TAX_RATE(ANN_R,1/1/2015,12/31/2015)":21.4909726266744,"NL0013654783^FF_TAX_RATE(ANN_R,1/1/2010,12/31/2010)":null,"NL0013654783^FF_TAX_RATE(ANN_R,1/1/2011,12/31/2011)":null,"NL0013654783^FF_TAX_RATE(ANN_R,1/1/2012,12/31/2012)":null,"NL0013654783^FF_TAX_RATE(ANN_R,1/1/2013,12/31/2013)":null,"NL0013654783^FF_TAX_RATE(ANN_R,1/1/2014,12/31/2014)":null,"NL0013654783^FF_TAX_RATE(ANN_R,1/1/2015,12/31/2015)":null,"IT0000072618^FF_TAX_RATE(ANN_R,1/1/2010,12/31/2010)":39.2323369565217,"IT0000072618^FF_TAX_RATE(ANN_R,1/1/2011,12/31/2011)":null,"IT0000072618^FF_TAX_RATE(ANN_R,1/1/2012,12/31/2012)":42.4919093851133,"IT0000072618^FF_TAX_RATE(ANN_R,1/1/2013,12/31/2013)":null,"IT0000072618^FF_TAX_RATE(ANN_R,1/1/2014,12/31/2014)":61.8583739228175,"IT0000072618^FF_TAX_RATE(ANN_R,1/1/2015,12/31/2015)":33.5059171597633,"FR0000120644^FF_TAX_RATE(ANN_R,1/1/2010,12/31/2010)":23.1477773327994,"FR0000120644^FF_TAX_RATE(ANN_R,1/1/2011,12/31/2011)":25.7084188911704,"FR0000120644^FF_TAX_RATE(ANN_R,1/1/2012,12/31/2012)":29.120654396728,"FR0000120644^FF_TAX_RATE(ANN_R,1/1/2013,12/31/2013)":32.3860589812332,"FR0000120644^FF_TAX_RATE(ANN_R,1/1/2014,12/31/2014)":32.626427406199,"FR0000120644^FF_TAX_RATE(ANN_R,1/1/2015,12/31/2015)":32.5194805194805,"DK0010268606^FF_TAX_RATE(ANN_R,1/1/2010,12/31/2010)":34.453781512605,"DK0010268606^FF_TAX_RATE(ANN_R,1/1/2011,12/31/2011)":null,"DK0010268606^FF_TAX_RATE(ANN_R,1/1/2012,12/31/2012)":null,"DK0010268606^FF_TAX_RATE(ANN_R,1/1/2013,12/31/2013)":null,"DK0010268606^FF_TAX_RATE(ANN_R,1/1/2014,12/31/2014)":23.6462093862816,"DK0010268606^FF_TAX_RATE(ANN_R,1/1/2015,12/31/2015)":26.9360269360269,"SE0000108656^FF_TAX_RATE(ANN_R,1/1/2010,12/31/2010)":28.8158144839384,"SE0000108656^FF_TAX_RATE(ANN_R,1/1/2011,12/31/2011)":30.6384857347829,"SE0000108656^FF_TAX_RATE(ANN_R,1/1/2012,12/31/2012)":41.6813985464545,"SE0000108656^FF_TAX_RATE(ANN_R,1/1/2013,12/31/2013)":28.5813791502206,"SE0000108656^FF_TAX_RATE(ANN_R,1/1/2014,12/31/2014)":29.4195500094536,"SE0000108656^FF_TAX_RATE(ANN_R,1/1/2015,12/31/2015)":31.1351079859367,"SE0000115446^FF_TAX_RATE(ANN_R,1/1/2010,12/31/2010)":27.5963820642761,"SE0000115446^FF_TAX_RATE(ANN_R,1/1/2011,12/31/2011)":27.2451019592163,"SE0000115446^FF_TAX_RATE(ANN_R,1/1/2012,12/31/2012)":26.7407118732138,"SE0000115446^FF_TAX_RATE(ANN_R,1/1/2013,12/31/2013)":19.8702702702703,"SE0000115446^FF_TAX_RATE(ANN_R,1/1/2014,12/31/2014)":56.5932976402935,"SE0000115446^FF_TAX_RATE(ANN_R,1/1/2015,12/31/2015)":25.8693643305287,"SE0011166610^FF_TAX_RATE(ANN_R,1/1/2010,12/31/2010)":26.3388221332147,"SE0011166610^FF_TAX_RATE(ANN_R,1/1/2011,12/31/2011)":24.8291835552982,"SE0011166610^FF_TAX_RATE(ANN_R,1/1/2012,12/31/2012)":24.9393890415387,"SE0011166610^FF_TAX_RATE(ANN_R,1/1/2013,12/31/2013)":25.7334399409558,"SE0011166610^FF_TAX_RATE(ANN_R,1/1/2014,12/31/2014)":24.3471773190749,"SE0011166610^FF_TAX_RATE(ANN_R,1/1/2015,12/31/2015)":37.733843537415,"FR0000052292^FF_TAX_RATE(ANN_R,1/1/2010,12/31/2010)":33.6891871282599,"FR0000052292^FF_TAX_RATE(ANN_R,1/1/2011,12/31/2011)":32.2824997215105,"FR0000052292^FF_TAX_RATE(ANN_R,1/1/2012,12/31/2012)":31.7363636363636,"FR0000052292^FF_TAX_RATE(ANN_R,1/1/2013,12/31/2013)":33.2831073162565,"FR0000052292^FF_TAX_RATE(ANN_R,1/1/2014,12/31/2014)":33.241801349443,"FR0000052292^FF_TAX_RATE(ANN_R,1/1/2015,12/31/2015)":35.8236907230286,"FR0000120693^FF_TAX_RATE(ANN_R,1/1/2010,12/31/2010)":18.5833333333333,"FR0000120693^FF_TAX_RATE(ANN_R,1/1/2011,12/31/2011)":22.8284278535535,"FR0000120693^FF_TAX_RATE(ANN_R,1/1/2012,12/31/2012)":17.3821252638987,"FR0000120693^FF_TAX_RATE(ANN_R,1/1/2013,12/31/2013)":23.8977635782748,"FR0000120693^FF_TAX_RATE(ANN_R,1/1/2014,12/31/2014)":22.8978978978979,"FR0000120693^FF_TAX_RATE(ANN_R,1/1/2015,12/31/2015)":20.0726612170754,"NL00150001Q9^FF_TAX_RATE(ANN_R,1/1/2010,12/31/2010)":81.7567567567568,"NL00150001Q9^FF_TAX_RATE(ANN_R,1/1/2011,12/31/2011)":26.1893084845512,"NL00150001Q9^FF_TAX_RATE(ANN_R,1/1/2012,12/31/2012)":43.719298245614,"NL00150001Q9^FF_TAX_RATE(ANN_R,1/1/2013,12/31/2013)":-100.537056928034,"NL00150001Q9^FF_TAX_RATE(ANN_R,1/1/2014,12/31/2014)":65.0306748466258,"NL00150001Q9^FF_TAX_RATE(ANN_R,1/1/2015,12/31/2015)":143.103448275862,"ES0148396007^FF_TAX_RATE(ANN_R,1/1/2010,12/31/2010)":23.6716373104256,"ES0148396007^FF_TAX_RATE(ANN_R,1/1/2011,12/31/2011)":24.9960694956248,"ES0148396007^FF_TAX_RATE(ANN_R,1/1/2012,12/31/2012)":23.9733147011425,"ES0148396007^FF_TAX_RATE(ANN_R,1/1/2013,12/31/2013)":24.3999860745986,"ES0148396007^FF_TAX_RATE(ANN_R,1/1/2014,12/31/2014)":21.9849130179271,"ES0148396007^FF_TAX_RATE(ANN_R,1/1/2015,12/31/2015)":22.8670616238399,"SE0000107419^FF_TAX_RATE(ANN_R,1/1/2010,12/31/2010)":0.130702285696069,"SE0000107419^FF_TAX_RATE(ANN_R,1/1/2011,12/31/2011)":null,"SE0000107419^FF_TAX_RATE(ANN_R,1/1/2012,12/31/2012)":-2.59729343531983,"SE0000107419^FF_TAX_RATE(ANN_R,1/1/2013,12/31/2013)":-0.318917612949988,"SE0000107419^FF_TAX_RATE(ANN_R,1/1/2014,12/31/2014)":-0.769152919744965,"SE0000107419^FF_TAX_RATE(ANN_R,1/1/2015,12/31/2015)":4.15403615134164,"CH0432492467^FF_TAX_RATE(ANN_R,1/1/2010,12/31/2010)":null,"CH0432492467^FF_TAX_RATE(ANN_R,1/1/2011,12/31/2011)":null,"CH0432492467^FF_TAX_RATE(ANN_R,1/1/2012,12/31/2012)":null,"CH0432492467^FF_TAX_RATE(ANN_R,1/1/2013,12/31/2013)":null,"CH0432492467^FF_TAX_RATE(ANN_R,1/1/2014,12/31/2014)":null,"CH0432492467^FF_TAX_RATE(ANN_R,1/1/2015,12/31/2015)":12.2507122507122,"DE000A1ML7J1^FF_TAX_RATE(ANN_R,1/1/2010,12/31/2010)":-20.1759899434318,"DE000A1ML7J1^FF_TAX_RATE(ANN_R,1/1/2011,12/31/2011)":26.7001211282229,"DE000A1ML7J1^FF_TAX_RATE(ANN_R,1/1/2012,12/31/2012)":20.2038924930491,"DE000A1ML7J1^FF_TAX_RATE(ANN_R,1/1/2013,12/31/2013)":29.7853828306264,"DE000A1ML7J1^FF_TAX_RATE(ANN_R,1/1/2014,12/31/2014)":30.4532337463928,"DE000A1ML7J1^FF_TAX_RATE(ANN_R,1/1/2015,12/31/2015)":42.6520611127126,"FI4000297767^FF_TAX_RATE(ANN_R,1/1/2010,12/31/2010)":27.3159809683739,"FI4000297767^FF_TAX_RATE(ANN_R,1/1/2011,12/31/2011)":26.0485021398003,"FI4000297767^FF_TAX_RATE(ANN_R,1/1/2012,12/31/2012)":24.5818550430816,"FI4000297767^FF_TAX_RATE(ANN_R,1/1/2013,12/31/2013)":24.9938072826356,"FI4000297767^FF_TAX_RATE(ANN_R,1/1/2014,12/31/2014)":22.1319089642359,"FI4000297767^FF_TAX_RATE(ANN_R,1/1/2015,12/31/2015)":22.3365487674169,"DE0005190003^FF_TAX_RATE(ANN_R,1/1/2010,12/31/2010)":33.175355450237,"DE0005190003^FF_TAX_RATE(ANN_R,1/1/2011,12/31/2011)":33.5365027766491,"DE0005190003^FF_TAX_RATE(ANN_R,1/1/2012,12/31/2012)":34.4995514545688,"DE0005190003^FF_TAX_RATE(ANN_R,1/1/2013,12/31/2013)":32.4844799189155,"DE0005190003^FF_TAX_RATE(ANN_R,1/1/2014,12/31/2014)":33.1916848512691,"DE0005190003^FF_TAX_RATE(ANN_R,1/1/2015,12/31/2015)":30.6591500433651,"ES0109067019^FF_TAX_RATE(ANN_R,1/1/2010,12/31/2010)":17.9997881131476,"ES0109067019^FF_TAX_RATE(ANN_R,1/1/2011,12/31/2011)":31.9094462871961,"ES0109067019^FF_TAX_RATE(ANN_R,1/1/2012,12/31/2012)":31.7615530082464,"ES0109067019^FF_TAX_RATE(ANN_R,1/1/2013,12/31/2013)":32.2781491676498,"ES0109067019^FF_TAX_RATE(ANN_R,1/1/2014,12/31/2014)":29.9170196560525,"ES0109067019^FF_TAX_RATE(ANN_R,1/1/2015,12/31/2015)":32.0143049972854,"DE0005810055^FF_TAX_RATE(ANN_R,1/1/2010,12/31/2010)":6.04490500863558,"DE0005810055^FF_TAX_RATE(ANN_R,1/1/2011,12/31/2011)":24.5210054491123,"DE0005810055^FF_TAX_RATE(ANN_R,1/1/2012,12/31/2012)":19.7404452911061,"DE0005810055^FF_TAX_RATE(ANN_R,1/1/2013,12/31/2013)":26.1213319142466,"DE0005810055^FF_TAX_RATE(ANN_R,1/1/2014,12/31/2014)":19.6333597374675,"DE0005810055^FF_TAX_RATE(ANN_R,1/1/2015,12/31/2015)":25.9111617312073,"CH0012214059^FF_TAX_RATE(ANN_R,1/1/2010,12/31/2010)":30.8890005022602,"CH0012214059^FF_TAX_RATE(ANN_R,1/1/2011,12/31/2011)":45.7230142566191,"CH0012214059^FF_TAX_RATE(ANN_R,1/1/2012,12/31/2012)":39.1459074733096,"CH0012214059^FF_TAX_RATE(ANN_R,1/1/2013,12/31/2013)":27.0462633451957,"CH0012214059^FF_TAX_RATE(ANN_R,1/1/2014,12/31/2014)":29.0129611166501,"CH0012214059^FF_TAX_RATE(ANN_R,1/1/2015,12/31/2015)":null,"FR0000130650^FF_TAX_RATE(ANN_R,1/1/2010,12/31/2010)":31.0317564484778,"FR0000130650^FF_TAX_RATE(ANN_R,1/1/2011,12/31/2011)":32.3411776517477,"FR0000130650^FF_TAX_RATE(ANN_R,1/1/2012,12/31/2012)":34.7218208510097,"FR0000130650^FF_TAX_RATE(ANN_R,1/1/2013,12/31/2013)":31.8299597317497,"FR0000130650^FF_TAX_RATE(ANN_R,1/1/2014,12/31/2014)":34.3876177658143,"FR0000130650^FF_TAX_RATE(ANN_R,1/1/2015,12/31/2015)":35.8775334195774,"SE0000667891^FF_TAX_RATE(ANN_R,1/1/2010,12/31/2010)":26.3388094730105,"SE0000667891^FF_TAX_RATE(ANN_R,1/1/2011,12/31/2011)":28.3651492902594,"SE0000667891^FF_TAX_RATE(ANN_R,1/1/2012,12/31/2012)":29.6177237185056,"SE0000667891^FF_TAX_RATE(ANN_R,1/1/2013,12/31/2013)":25.8441943127962,"SE0000667891^FF_TAX_RATE(ANN_R,1/1/2014,12/31/2014)":27.2258837627322,"SE0000667891^FF_TAX_RATE(ANN_R,1/1/2015,12/31/2015)":35.188679245283,"FR0000125338^FF_TAX_RATE(ANN_R,1/1/2010,12/31/2010)":30.8457711442786,"FR0000125338^FF_TAX_RATE(ANN_R,1/1/2011,12/31/2011)":20.6122448979592,"FR0000125338^FF_TAX_RATE(ANN_R,1/1/2012,12/31/2012)":28.1837160751566,"FR0000125338^FF_TAX_RATE(ANN_R,1/1/2013,12/31/2013)":29.4498381877023,"FR0000125338^FF_TAX_RATE(ANN_R,1/1/2014,12/31/2014)":26.8199233716475,"FR0000125338^FF_TAX_RATE(ANN_R,1/1/2015,12/31/2015)":-22.4557522123894,"FR0000127771^FF_TAX_RATE(ANN_R,1/1/2010,12/31/2010)":23.8498512245365,"FR0000127771^FF_TAX_RATE(ANN_R,1/1/2011,12/31/2011)":26.8983017763029,"FR0000127771^FF_TAX_RATE(ANN_R,1/1/2012,12/31/2012)":598.019801980198,"FR0000127771^FF_TAX_RATE(ANN_R,1/1/2013,12/31/2013)":-11.3333333333333,"FR0000127771^FF_TAX_RATE(ANN_R,1/1/2014,12/31/2014)":null,"FR0000127771^FF_TAX_RATE(ANN_R,1/1/2015,12/31/2015)":36.8729096989967,"FR0000121261^FF_TAX_RATE(ANN_R,1/1/2010,12/31/2010)":30.6885245901639,"FR0000121261^FF_TAX_RATE(ANN_R,1/1/2011,12/31/2011)":27.0379746835443,"FR0000121261^FF_TAX_RATE(ANN_R,1/1/2012,12/31/2012)":32.0441988950276,"FR0000121261^FF_TAX_RATE(ANN_R,1/1/2013,12/31/2013)":33.7639459776864,"FR0000121261^FF_TAX_RATE(ANN_R,1/1/2014,12/31/2014)":37.2596153846154,"FR0000121261^FF_TAX_RATE(ANN_R,1/1/2015,12/31/2015)":38.1209503239741,"SE0000103699^FF_TAX_RATE(ANN_R,1/1/2010,12/31/2010)":17.3131504257332,"SE0000103699^FF_TAX_RATE(ANN_R,1/1/2011,12/31/2011)":20.1396348012889,"SE0000103699^FF_TAX_RATE(ANN_R,1/1/2012,12/31/2012)":18.9904934359438,"SE0000103699^FF_TAX_RATE(ANN_R,1/1/2013,12/31/2013)":19.0279887177262,"SE0000103699^FF_TAX_RATE(ANN_R,1/1/2014,12/31/2014)":20.117994100295,"SE0000103699^FF_TAX_RATE(ANN_R,1/1/2015,12/31/2015)":19.7776012708499,"IT0000062072^FF_TAX_RATE(ANN_R,1/1/2010,12/31/2010)":31.6051626976913,"IT0000062072^FF_TAX_RATE(ANN_R,1/1/2011,12/31/2011)":30.6124365959046,"IT0000062072^FF_TAX_RATE(ANN_R,1/1/2012,12/31/2012)":65.3824362606232,"IT0000062072^FF_TAX_RATE(ANN_R,1/1/2013,12/31/2013)":30.3813038130381,"IT0000062072^FF_TAX_RATE(ANN_R,1/1/2014,12/31/2014)":36.4793213149523,"IT0000062072^FF_TAX_RATE(ANN_R,1/1/2015,12/31/2015)":33.7686000607349,"NL0011585146^FF_TAX_RATE(ANN_R,1/1/2010,12/31/2010)":null,"NL0011585146^FF_TAX_RATE(ANN_R,1/1/2011,12/31/2011)":null,"NL0011585146^FF_TAX_RATE(ANN_R,1/1/2012,12/31/2012)":30.2179623967794,"NL0011585146^FF_TAX_RATE(ANN_R,1/1/2013,12/31/2013)":32.8332423580786,"NL0011585146^FF_TAX_RATE(ANN_R,1/1/2014,12/31/2014)":33.4522754266974,"NL0011585146^FF_TAX_RATE(ANN_R,1/1/2015,12/31/2015)":33.1932956982189,"FR0000133308^FF_TAX_RATE(ANN_R,1/1/2010,12/31/2010)":31.474175035868,"FR0000133308^FF_TAX_RATE(ANN_R,1/1/2011,12/31/2011)":34.7139055222888,"FR0000133308^FF_TAX_RATE(ANN_R,1/1/2012,12/31/2012)":47.4008471313054,"FR0000133308^FF_TAX_RATE(ANN_R,1/1/2013,12/31/2013)":37.0028970239663,"FR0000133308^FF_TAX_RATE(ANN_R,1/1/2014,12/31/2014)":49.9682337992376,"FR0000133308^FF_TAX_RATE(ANN_R,1/1/2015,12/31/2015)":20.3002815139193,"NL0000226223^FF_TAX_RATE(ANN_R,1/1/2010,12/31/2010)":33.1848552338529,"NL0000226223^FF_TAX_RATE(ANN_R,1/1/2011,12/31/2011)":49.7252747252746,"NL0000226223^FF_TAX_RATE(ANN_R,1/1/2012,12/31/2012)":null,"NL0000226223^FF_TAX_RATE(ANN_R,1/1/2013,12/31/2013)":null,"NL0000226223^FF_TAX_RATE(ANN_R,1/1/2014,12/31/2014)":-4199.99999999999,"NL0000226223^FF_TAX_RATE(ANN_R,1/1/2015,12/31/2015)":null,"FR0010307819^FF_TAX_RATE(ANN_R,1/1/2010,12/31/2010)":35.1221775440767,"FR0010307819^FF_TAX_RATE(ANN_R,1/1/2011,12/31/2011)":35.2909410017551,"FR0010307819^FF_TAX_RATE(ANN_R,1/1/2012,12/31/2012)":32.8120858733104,"FR0010307819^FF_TAX_RATE(ANN_R,1/1/2013,12/31/2013)":30.4512258737611,"FR0010307819^FF_TAX_RATE(ANN_R,1/1/2014,12/31/2014)":30.8928340028509,"FR0010307819^FF_TAX_RATE(ANN_R,1/1/2015,12/31/2015)":31.8518518518519,"SE0012673267^FF_TAX_RATE(ANN_R,1/1/2010,12/31/2010)":null,"SE0012673267^FF_TAX_RATE(ANN_R,1/1/2011,12/31/2011)":null,"SE0012673267^FF_TAX_RATE(ANN_R,1/1/2012,12/31/2012)":null,"SE0012673267^FF_TAX_RATE(ANN_R,1/1/2013,12/31/2013)":9.00088866319664,"SE0012673267^FF_TAX_RATE(ANN_R,1/1/2014,12/31/2014)":7.66353713456985,"SE0012673267^FF_TAX_RATE(ANN_R,1/1/2015,12/31/2015)":4.97248054659329,"NL0000009165^FF_TAX_RATE(ANN_R,1/1/2010,12/31/2010)":22.5265511458916,"NL0000009165^FF_TAX_RATE(ANN_R,1/1/2011,12/31/2011)":26.0504201680672,"NL0000009165^FF_TAX_RATE(ANN_R,1/1/2012,12/31/2012)":15.2547393364929,"NL0000009165^FF_TAX_RATE(ANN_R,1/1/2013,12/31/2013)":26.5170831208567,"NL0000009165^FF_TAX_RATE(ANN_R,1/1/2014,12/31/2014)":31.9371727748691,"NL0000009165^FF_TAX_RATE(ANN_R,1/1/2015,12/31/2015)":26.1440360090023,"CH0012138530^FF_TAX_RATE(ANN_R,1/1/2010,12/31/2010)":20.675838119407,"CH0012138530^FF_TAX_RATE(ANN_R,1/1/2011,12/31/2011)":19.3874602715978,"CH0012138530^FF_TAX_RATE(ANN_R,1/1/2012,12/31/2012)":22.7418615314076,"CH0012138530^FF_TAX_RATE(ANN_R,1/1/2013,12/31/2013)":31.15234375,"CH0012138530^FF_TAX_RATE(ANN_R,1/1/2014,12/31/2014)":38.7372484146678,"CH0012138530^FF_TAX_RATE(ANN_R,1/1/2015,12/31/2015)":null,"IT0005239360^FF_TAX_RATE(ANN_R,1/1/2010,12/31/2010)":26.9697996444862,"IT0005239360^FF_TAX_RATE(ANN_R,1/1/2011,12/31/2011)":null,"IT0005239360^FF_TAX_RATE(ANN_R,1/1/2012,12/31/2012)":null,"IT0005239360^FF_TAX_RATE(ANN_R,1/1/2013,12/31/2013)":null,"IT0005239360^FF_TAX_RATE(ANN_R,1/1/2014,12/31/2014)":38.9458701246009,"IT0005239360^FF_TAX_RATE(ANN_R,1/1/2015,12/31/2015)":3.07402181000765,"CH0030170408^FF_TAX_RATE(ANN_R,1/1/2010,12/31/2010)":13.7952956134774,"CH0030170408^FF_TAX_RATE(ANN_R,1/1/2011,12/31/2011)":13.102511880516,"CH0030170408^FF_TAX_RATE(ANN_R,1/1/2012,12/31/2012)":13.7547295793456,"CH0030170408^FF_TAX_RATE(ANN_R,1/1/2013,12/31/2013)":13.7371338083927,"CH0030170408^FF_TAX_RATE(ANN_R,1/1/2014,12/31/2014)":13.317107093185,"CH0030170408^FF_TAX_RATE(ANN_R,1/1/2015,12/31/2015)":11.0362257792755,"ES0178430E18^FF_TAX_RATE(ANN_R,1/1/2010,12/31/2010)":27.6962025316456,"ES0178430E18^FF_TAX_RATE(ANN_R,1/1/2011,12/31/2011)":4.22574757826758,"ES0178430E18^FF_TAX_RATE(ANN_R,1/1/2012,12/31/2012)":20.4650511276089,"ES0178430E18^FF_TAX_RATE(ANN_R,1/1/2013,12/31/2013)":19.9534806446254,"ES0178430E18^FF_TAX_RATE(ANN_R,1/1/2014,12/31/2014)":7.28087370484458,"ES0178430E18^FF_TAX_RATE(ANN_R,1/1/2015,12/31/2015)":16.9213973799127,"NL0000395903^FF_TAX_RATE(ANN_R,1/1/2010,12/31/2010)":18.75,"NL0000395903^FF_TAX_RATE(ANN_R,1/1/2011,12/31/2011)":21.3836477987421,"NL0000395903^FF_TAX_RATE(ANN_R,1/1/2012,12/31/2012)":24.6606334841629,"NL0000395903^FF_TAX_RATE(ANN_R,1/1/2013,12/31/2013)":27.9022403258656,"NL0000395903^FF_TAX_RATE(ANN_R,1/1/2014,12/31/2014)":7.40740740740741,"NL0000395903^FF_TAX_RATE(ANN_R,1/1/2015,12/31/2015)":21.9557195571956,"FR0000130809^FF_TAX_RATE(ANN_R,1/1/2010,12/31/2010)":26.9344978165939,"FR0000130809^FF_TAX_RATE(ANN_R,1/1/2011,12/31/2011)":32.9350261389096,"FR0000130809^FF_TAX_RATE(ANN_R,1/1/2012,12/31/2012)":24.1672572643515,"FR0000130809^FF_TAX_RATE(ANN_R,1/1/2013,12/31/2013)":18.4550856343936,"FR0000130809^FF_TAX_RATE(ANN_R,1/1/2014,12/31/2014)":33.2286887225308,"FR0000130809^FF_TAX_RATE(ANN_R,1/1/2015,12/31/2015)":29.159578087785,"DE0006599905^FF_TAX_RATE(ANN_R,1/1/2010,12/31/2010)":25.5289467565682,"DE0006599905^FF_TAX_RATE(ANN_R,1/1/2011,12/31/2011)":26.2865918262878,"DE0006599905^FF_TAX_RATE(ANN_R,1/1/2012,12/31/2012)":18.3356840620592,"DE0006599905^FF_TAX_RATE(ANN_R,1/1/2013,12/31/2013)":12.9266887512603,"DE0006599905^FF_TAX_RATE(ANN_R,1/1/2014,12/31/2014)":25.189466923571,"DE0006599905^FF_TAX_RATE(ANN_R,1/1/2015,12/31/2015)":24.7561385805584,"DK0010272202^FF_TAX_RATE(ANN_R,1/1/2010,12/31/2010)":null,"DK0010272202^FF_TAX_RATE(ANN_R,1/1/2011,12/31/2011)":null,"DK0010272202^FF_TAX_RATE(ANN_R,1/1/2012,12/31/2012)":null,"DK0010272202^FF_TAX_RATE(ANN_R,1/1/2013,12/31/2013)":-7.26736185437754,"DK0010272202^FF_TAX_RATE(ANN_R,1/1/2014,12/31/2014)":-1.32841874449295,"DK0010272202^FF_TAX_RATE(ANN_R,1/1/2015,12/31/2015)":-0.790202857455906,"FR0000051807^FF_TAX_RATE(ANN_R,1/1/2010,12/31/2010)":35.6555532474726,"FR0000051807^FF_TAX_RATE(ANN_R,1/1/2011,12/31/2011)":35.207958442264,"FR0000051807^FF_TAX_RATE(ANN_R,1/1/2012,12/31/2012)":30.4319290751908,"FR0000051807^FF_TAX_RATE(ANN_R,1/1/2013,12/31/2013)":31.7460317460317,"FR0000051807^FF_TAX_RATE(ANN_R,1/1/2014,12/31/2014)":30.2752293577982,"FR0000051807^FF_TAX_RATE(ANN_R,1/1/2015,12/31/2015)":27.7580071174377,"NL0013267909^FF_TAX_RATE(ANN_R,1/1/2010,12/31/2010)":19.0582959641256,"NL0013267909^FF_TAX_RATE(ANN_R,1/1/2011,12/31/2011)":28.8009888751545,"NL0013267909^FF_TAX_RATE(ANN_R,1/1/2012,12/31/2012)":null,"NL0013267909^FF_TAX_RATE(ANN_R,1/1/2013,12/31/2013)":14.6437994722955,"NL0013267909^FF_TAX_RATE(ANN_R,1/1/2014,12/31/2014)":30.3249097472924,"NL0013267909^FF_TAX_RATE(ANN_R,1/1/2015,12/31/2015)":28.5126799177519,"SE0012853455^FF_TAX_RATE(ANN_R,1/1/2010,12/31/2010)":null,"SE0012853455^FF_TAX_RATE(ANN_R,1/1/2011,12/31/2011)":null,"SE0012853455^FF_TAX_RATE(ANN_R,1/1/2012,12/31/2012)":null,"SE0012853455^FF_TAX_RATE(ANN_R,1/1/2013,12/31/2013)":null,"SE0012853455^FF_TAX_RATE(ANN_R,1/1/2014,12/31/2014)":null,"SE0012853455^FF_TAX_RATE(ANN_R,1/1/2015,12/31/2015)":null,"ES0105066007^FF_TAX_RATE(ANN_R,1/1/2010,12/31/2010)":null,"ES0105066007^FF_TAX_RATE(ANN_R,1/1/2011,12/31/2011)":null,"ES0105066007^FF_TAX_RATE(ANN_R,1/1/2012,12/31/2012)":null,"ES0105066007^FF_TAX_RATE(ANN_R,1/1/2013,12/31/2013)":16.8778266029445,"ES0105066007^FF_TAX_RATE(ANN_R,1/1/2014,12/31/2014)":25.2628963063723,"ES0105066007^FF_TAX_RATE(ANN_R,1/1/2015,12/31/2015)":-35.1688529165504,"DE0006048432^FF_TAX_RATE(ANN_R,1/1/2010,12/31/2010)":26.3530927835052,"DE0006048432^FF_TAX_RATE(ANN_R,1/1/2011,12/31/2011)":26.0248447204969,"DE0006048432^FF_TAX_RATE(ANN_R,1/1/2012,12/31/2012)":24.3926141885326,"DE0006048432^FF_TAX_RATE(ANN_R,1/1/2013,12/31/2013)":25.1841620626151,"DE0006048432^FF_TAX_RATE(ANN_R,1/1/2014,12/31/2014)":24.2824601366743,"DE0006048432^FF_TAX_RATE(ANN_R,1/1/2015,12/31/2015)":24.3949289281598,"SE0000148884^FF_TAX_RATE(ANN_R,1/1/2010,12/31/2010)":22.7014858171995,"SE0000148884^FF_TAX_RATE(ANN_R,1/1/2011,12/31/2011)":19.9124011244035,"SE0000148884^FF_TAX_RATE(ANN_R,1/1/2012,12/31/2012)":14.7228474957794,"SE0000148884^FF_TAX_RATE(ANN_R,1/1/2013,12/31/2013)":18.4318056322474,"SE0000148884^FF_TAX_RATE(ANN_R,1/1/2014,12/31/2014)":17.7020364415863,"SE0000148884^FF_TAX_RATE(ANN_R,1/1/2015,12/31/2015)":20.5991248737799,"SE0009922164^FF_TAX_RATE(ANN_R,1/1/2010,12/31/2010)":null,"SE0009922164^FF_TAX_RATE(ANN_R,1/1/2011,12/31/2011)":null,"SE0009922164^FF_TAX_RATE(ANN_R,1/1/2012,12/31/2012)":null,"SE0009922164^FF_TAX_RATE(ANN_R,1/1/2013,12/31/2013)":null,"SE0009922164^FF_TAX_RATE(ANN_R,1/1/2014,12/31/2014)":25.805163694437,"SE0009922164^FF_TAX_RATE(ANN_R,1/1/2015,12/31/2015)":26.3109263109263,"BE0003565737^FF_TAX_RATE(ANN_R,1/1/2010,12/31/2010)":3.67218987908643,"BE0003565737^FF_TAX_RATE(ANN_R,1/1/2011,12/31/2011)":40.2010050251256,"BE0003565737^FF_TAX_RATE(ANN_R,1/1/2012,12/31/2012)":37.747653806048,"BE0003565737^FF_TAX_RATE(ANN_R,1/1/2013,12/31/2013)":40.4648390941597,"BE0003565737^FF_TAX_RATE(ANN_R,1/1/2014,12/31/2014)":27.4739039665971,"BE0003565737^FF_TAX_RATE(ANN_R,1/1/2015,12/31/2015)":-4.14177618478694,"FR0000045072^FF_TAX_RATE(ANN_R,1/1/2010,12/31/2010)":33.6273006134969,"FR0000045072^FF_TAX_RATE(ANN_R,1/1/2011,12/31/2011)":76.1617900172117,"FR0000045072^FF_TAX_RATE(ANN_R,1/1/2012,12/31/2012)":null,"FR0000045072^FF_TAX_RATE(ANN_R,1/1/2013,12/31/2013)":5.59360730593607,"FR0000045072^FF_TAX_RATE(ANN_R,1/1/2014,12/31/2014)":18.160741885626,"FR0000045072^FF_TAX_RATE(ANN_R,1/1/2015,12/31/2015)":26.7580452920143,"DE0005785604^FF_TAX_RATE(ANN_R,1/1/2010,12/31/2010)":32.5307950727884,"DE0005785604^FF_TAX_RATE(ANN_R,1/1/2011,12/31/2011)":31.2629399585921,"DE0005785604^FF_TAX_RATE(ANN_R,1/1/2012,12/31/2012)":27.6622296173045,"DE0005785604^FF_TAX_RATE(ANN_R,1/1/2013,12/31/2013)":28.1117696867062,"DE0005785604^FF_TAX_RATE(ANN_R,1/1/2014,12/31/2014)":27.9522862823062,"DE0005785604^FF_TAX_RATE(ANN_R,1/1/2015,12/31/2015)":29.418849744053,"CH0025751329^FF_TAX_RATE(ANN_R,1/1/2010,12/31/2010)":22.3216100833503,"CH0025751329^FF_TAX_RATE(ANN_R,1/1/2011,12/31/2011)":13.464647553352,"CH0025751329^FF_TAX_RATE(ANN_R,1/1/2012,12/31/2012)":21.7130273782005,"CH0025751329^FF_TAX_RATE(ANN_R,1/1/2013,12/31/2013)":null,"CH0025751329^FF_TAX_RATE(ANN_R,1/1/2014,12/31/2014)":4.22520687788404,"CH0025751329^FF_TAX_RATE(ANN_R,1/1/2015,12/31/2015)":3.04018081694244,"DK0060448595^FF_TAX_RATE(ANN_R,1/1/2010,12/31/2010)":25.7467144563919,"DK0060448595^FF_TAX_RATE(ANN_R,1/1/2011,12/31/2011)":25.9259259259259,"DK0060448595^FF_TAX_RATE(ANN_R,1/1/2012,12/31/2012)":25.7191201353638,"DK0060448595^FF_TAX_RATE(ANN_R,1/1/2013,12/31/2013)":25.2068394925538,"DK0060448595^FF_TAX_RATE(ANN_R,1/1/2014,12/31/2014)":25.0861259004071,"DK0060448595^FF_TAX_RATE(ANN_R,1/1/2015,12/31/2015)":27.768860353129998,"DE000ENER6Y0^FF_TAX_RATE(ANN_R,1/1/2010,12/31/2010)":null,"DE000ENER6Y0^FF_TAX_RATE(ANN_R,1/1/2011,12/31/2011)":null,"DE000ENER6Y0^FF_TAX_RATE(ANN_R,1/1/2012,12/31/2012)":null,"DE000ENER6Y0^FF_TAX_RATE(ANN_R,1/1/2013,12/31/2013)":null,"DE000ENER6Y0^FF_TAX_RATE(ANN_R,1/1/2014,12/31/2014)":null,"DE000ENER6Y0^FF_TAX_RATE(ANN_R,1/1/2015,12/31/2015)":null,"SE0007100599^FF_TAX_RATE(ANN_R,1/1/2010,12/31/2010)":26.84463717054,"SE0007100599^FF_TAX_RATE(ANN_R,1/1/2011,12/31/2011)":26.453681853936,"SE0007100599^FF_TAX_RATE(ANN_R,1/1/2012,12/31/2012)":17.304625199362,"SE0007100599^FF_TAX_RATE(ANN_R,1/1/2013,12/31/2013)":21.6549587919686,"SE0007100599^FF_TAX_RATE(ANN_R,1/1/2014,12/31/2014)":21.1993331249349,"SE0007100599^FF_TAX_RATE(ANN_R,1/1/2015,12/31/2015)":20.9062469449604,"DE000PAH0038^FF_TAX_RATE(ANN_R,1/1/2010,12/31/2010)":1.94705380017079,"DE000PAH0038^FF_TAX_RATE(ANN_R,1/1/2011,12/31/2011)":null,"DE000PAH0038^FF_TAX_RATE(ANN_R,1/1/2012,12/31/2012)":0.668337510442774,"DE000PAH0038^FF_TAX_RATE(ANN_R,1/1/2013,12/31/2013)":null,"DE000PAH0038^FF_TAX_RATE(ANN_R,1/1/2014,12/31/2014)":null,"DE000PAH0038^FF_TAX_RATE(ANN_R,1/1/2015,12/31/2015)":null,"DK0010181759^FF_TAX_RATE(ANN_R,1/1/2010,12/31/2010)":24.4900610627517,"DK0010181759^FF_TAX_RATE(ANN_R,1/1/2011,12/31/2011)":25.0068027210884,"DK0010181759^FF_TAX_RATE(ANN_R,1/1/2012,12/31/2012)":23.2683170792698,"DK0010181759^FF_TAX_RATE(ANN_R,1/1/2013,12/31/2013)":24.7301672962763,"DK0010181759^FF_TAX_RATE(ANN_R,1/1/2014,12/31/2014)":27.8432621854094,"DK0010181759^FF_TAX_RATE(ANN_R,1/1/2015,12/31/2015)":null,"CH0014852781^FF_TAX_RATE(ANN_R,1/1/2010,12/31/2010)":6.10169491525424,"CH0014852781^FF_TAX_RATE(ANN_R,1/1/2011,12/31/2011)":-3.62694300518135,"CH0014852781^FF_TAX_RATE(ANN_R,1/1/2012,12/31/2012)":60.2620087336244,"CH0014852781^FF_TAX_RATE(ANN_R,1/1/2013,12/31/2013)":21.9095477386935,"CH0014852781^FF_TAX_RATE(ANN_R,1/1/2014,12/31/2014)":19.2269573835481,"CH0014852781^FF_TAX_RATE(ANN_R,1/1/2015,12/31/2015)":24.978466838932,"NL0010545661^FF_TAX_RATE(ANN_R,1/1/2010,12/31/2010)":18.5096153846154,"NL0010545661^FF_TAX_RATE(ANN_R,1/1/2011,12/31/2011)":29.8001737619461,"NL0010545661^FF_TAX_RATE(ANN_R,1/1/2012,12/31/2012)":41.8708240534521,"NL0010545661^FF_TAX_RATE(ANN_R,1/1/2013,12/31/2013)":48.8355167394469,"NL0010545661^FF_TAX_RATE(ANN_R,1/1/2014,12/31/2014)":42.8833792470156,"NL0010545661^FF_TAX_RATE(ANN_R,1/1/2015,12/31/2015)":63.4920634920635,"SE0000242455^FF_TAX_RATE(ANN_R,1/1/2010,12/31/2010)":26.4923373700568,"SE0000242455^FF_TAX_RATE(ANN_R,1/1/2011,12/31/2011)":25.034115720524,"SE0000242455^FF_TAX_RATE(ANN_R,1/1/2012,12/31/2012)":22.2680522819799,"SE0000242455^FF_TAX_RATE(ANN_R,1/1/2013,12/31/2013)":22.1531643517267,"SE0000242455^FF_TAX_RATE(ANN_R,1/1/2014,12/31/2014)":21.4556520003991,"SE0000242455^FF_TAX_RATE(ANN_R,1/1/2015,12/31/2015)":23.7082222677876,"NL0010773842^FF_TAX_RATE(ANN_R,1/1/2010,12/31/2010)":null,"NL0010773842^FF_TAX_RATE(ANN_R,1/1/2011,12/31/2011)":5.39568345323741,"NL0010773842^FF_TAX_RATE(ANN_R,1/1/2012,12/31/2012)":null,"NL0010773842^FF_TAX_RATE(ANN_R,1/1/2013,12/31/2013)":20.2247191011236,"NL0010773842^FF_TAX_RATE(ANN_R,1/1/2014,12/31/2014)":23.4375,"NL0010773842^FF_TAX_RATE(ANN_R,1/1/2015,12/31/2015)":10.7792207792208,"DE000SYM9999^FF_TAX_RATE(ANN_R,1/1/2010,12/31/2010)":24.7844949011212,"DE000SYM9999^FF_TAX_RATE(ANN_R,1/1/2011,12/31/2011)":25.1918256492462,"DE000SYM9999^FF_TAX_RATE(ANN_R,1/1/2012,12/31/2012)":25.8997172283675,"DE000SYM9999^FF_TAX_RATE(ANN_R,1/1/2013,12/31/2013)":29.9083860154426,"DE000SYM9999^FF_TAX_RATE(ANN_R,1/1/2014,12/31/2014)":28.0863270571022,"DE000SYM9999^FF_TAX_RATE(ANN_R,1/1/2015,12/31/2015)":28.072375339491,"CH0012549785^FF_TAX_RATE(ANN_R,1/1/2010,12/31/2010)":12.1015024933356,"CH0012549785^FF_TAX_RATE(ANN_R,1/1/2011,12/31/2011)":11.2877509274887,"CH0012549785^FF_TAX_RATE(ANN_R,1/1/2012,12/31/2012)":12.5970483069077,"CH0012549785^FF_TAX_RATE(ANN_R,1/1/2013,12/31/2013)":25.6853152586843,"CH0012549785^FF_TAX_RATE(ANN_R,1/1/2014,12/31/2014)":11.9607997181878,"CH0012549785^FF_TAX_RATE(ANN_R,1/1/2015,12/31/2015)":12.4246174724991,"CH0102484968^FF_TAX_RATE(ANN_R,1/1/2010,12/31/2010)":18.7639895728747,"CH0102484968^FF_TAX_RATE(ANN_R,1/1/2011,12/31/2011)":19.0270205838253,"CH0102484968^FF_TAX_RATE(ANN_R,1/1/2012,12/31/2012)":20.1827242524917,"CH0102484968^FF_TAX_RATE(ANN_R,1/1/2013,12/31/2013)":26.8637449430159,"CH0102484968^FF_TAX_RATE(ANN_R,1/1/2014,12/31/2014)":22.8412157206172,"CH0102484968^FF_TAX_RATE(ANN_R,1/1/2015,12/31/2015)":12.2648607975922,"DE0005439004^FF_TAX_RATE(ANN_R,1/1/2010,12/31/2010)":50.9991386735573,"DE0005439004^FF_TAX_RATE(ANN_R,1/1/2011,12/31/2011)":30.3023452952812,"DE0005439004^FF_TAX_RATE(ANN_R,1/1/2012,12/31/2012)":26.5919743912198,"DE0005439004^FF_TAX_RATE(ANN_R,1/1/2013,12/31/2013)":18.562404524999,"DE0005439004^FF_TAX_RATE(ANN_R,1/1/2014,12/31/2014)":19.7253670757619,"DE0005439004^FF_TAX_RATE(ANN_R,1/1/2015,12/31/2015)":28.6299427611196,"CH0012280076^FF_TAX_RATE(ANN_R,1/1/2010,12/31/2010)":17.9155134194146,"CH0012280076^FF_TAX_RATE(ANN_R,1/1/2011,12/31/2011)":8.59508188252312,"CH0012280076^FF_TAX_RATE(ANN_R,1/1/2012,12/31/2012)":31.2738367658276,"CH0012280076^FF_TAX_RATE(ANN_R,1/1/2013,12/31/2013)":16.3868161930398,"CH0012280076^FF_TAX_RATE(ANN_R,1/1/2014,12/31/2014)":13.8846968634203,"CH0012280076^FF_TAX_RATE(ANN_R,1/1/2015,12/31/2015)":9.39480457681742,"FR0010220475^FF_TAX_RATE(ANN_R,1/1/2010,12/31/2010)":24.2596093257719,"FR0010220475^FF_TAX_RATE(ANN_R,1/1/2011,12/31/2011)":22.4522292993631,"FR0010220475^FF_TAX_RATE(ANN_R,1/1/2012,12/31/2012)":20.0,"FR0010220475^FF_TAX_RATE(ANN_R,1/1/2013,12/31/2013)":20.1516793066089,"FR0010220475^FF_TAX_RATE(ANN_R,1/1/2014,12/31/2014)":-3133.33333333333,"FR0010220475^FF_TAX_RATE(ANN_R,1/1/2015,12/31/2015)":null,"NL0010832176^FF_TAX_RATE(ANN_R,1/1/2010,12/31/2010)":null,"NL0010832176^FF_TAX_RATE(ANN_R,1/1/2011,12/31/2011)":null,"NL0010832176^FF_TAX_RATE(ANN_R,1/1/2012,12/31/2012)":null,"NL0010832176^FF_TAX_RATE(ANN_R,1/1/2013,12/31/2013)":null,"NL0010832176^FF_TAX_RATE(ANN_R,1/1/2014,12/31/2014)":null,"NL0010832176^FF_TAX_RATE(ANN_R,1/1/2015,12/31/2015)":null,"CH0008742519^FF_TAX_RATE(ANN_R,1/1/2010,12/31/2010)":22.1927497789567,"CH0008742519^FF_TAX_RATE(ANN_R,1/1/2011,12/31/2011)":18.5276073619632,"CH0008742519^FF_TAX_RATE(ANN_R,1/1/2012,12/31/2012)":18.9913675601999,"CH0008742519^FF_TAX_RATE(ANN_R,1/1/2013,12/31/2013)":16.7083541770885,"CH0008742519^FF_TAX_RATE(ANN_R,1/1/2014,12/31/2014)":18.5257032007759,"CH0008742519^FF_TAX_RATE(ANN_R,1/1/2015,12/31/2015)":23.0459770114943,"DK0060336014^FF_TAX_RATE(ANN_R,1/1/2010,12/31/2010)":23.9755063589261,"DK0060336014^FF_TAX_RATE(ANN_R,1/1/2011,12/31/2011)":24.3064182194617,"DK0060336014^FF_TAX_RATE(ANN_R,1/1/2012,12/31/2012)":21.9559335137225,"DK0060336014^FF_TAX_RATE(ANN_R,1/1/2013,12/31/2013)":20.1662450307192,"DK0060336014^FF_TAX_RATE(ANN_R,1/1/2014,12/31/2014)":22.8484848484848,"DK0060336014^FF_TAX_RATE(ANN_R,1/1/2015,12/31/2015)":21.9465122690929,"DE0006047004^FF_TAX_RATE(ANN_R,1/1/2010,12/31/2010)":10.5907397551889,"DE0006047004^FF_TAX_RATE(ANN_R,1/1/2011,12/31/2011)":32.0856334993941,"DE0006047004^FF_TAX_RATE(ANN_R,1/1/2012,12/31/2012)":27.6793865254701,"DE0006047004^FF_TAX_RATE(ANN_R,1/1/2013,12/31/2013)":24.8707706766917,"DE0006047004^FF_TAX_RATE(ANN_R,1/1/2014,12/31/2014)":8.81027182078951,"DE0006047004^FF_TAX_RATE(ANN_R,1/1/2015,12/31/2015)":27.1804337794185,"DK0010274414^FF_TAX_RATE(ANN_R,1/1/2010,12/31/2010)":43.7637448947534,"DK0010274414^FF_TAX_RATE(ANN_R,1/1/2011,12/31/2011)":60.8333333333333,"DK0010274414^FF_TAX_RATE(ANN_R,1/1/2012,12/31/2012)":45.4534634610807,"DK0010274414^FF_TAX_RATE(ANN_R,1/1/2013,12/31/2013)":30.3348789283874,"DK0010274414^FF_TAX_RATE(ANN_R,1/1/2014,12/31/2014)":51.6174948240166,"DK0010274414^FF_TAX_RATE(ANN_R,1/1/2015,12/31/2015)":26.8600544264953,"SE0000310336^FF_TAX_RATE(ANN_R,1/1/2010,12/31/2010)":17.6887435268466,"SE0000310336^FF_TAX_RATE(ANN_R,1/1/2011,12/31/2011)":22.5026288117771,"SE0000310336^FF_TAX_RATE(ANN_R,1/1/2012,12/31/2012)":19.0296156269691,"SE0000310336^FF_TAX_RATE(ANN_R,1/1/2013,12/31/2013)":19.8412698412698,"SE0000310336^FF_TAX_RATE(ANN_R,1/1/2014,12/31/2014)":21.5745393634841,"SE0000310336^FF_TAX_RATE(ANN_R,1/1/2015,12/31/2015)":23.0577998756992,"DE000A0D9PT0^FF_TAX_RATE(ANN_R,1/1/2010,12/31/2010)":37.0693414740515,"DE000A0D9PT0^FF_TAX_RATE(ANN_R,1/1/2011,12/31/2011)":31.4558058925477,"DE000A0D9PT0^FF_TAX_RATE(ANN_R,1/1/2012,12/31/2012)":36.2190159082501,"DE000A0D9PT0^FF_TAX_RATE(ANN_R,1/1/2013,12/31/2013)":41.9178082191781,"DE000A0D9PT0^FF_TAX_RATE(ANN_R,1/1/2014,12/31/2014)":32.4503311258278,"DE000A0D9PT0^FF_TAX_RATE(ANN_R,1/1/2015,12/31/2015)":35.3788138498457,"DE0007165631^FF_TAX_RATE(ANN_R,1/1/2010,12/31/2010)":32.6100279935731,"DE0007165631^FF_TAX_RATE(ANN_R,1/1/2011,12/31/2011)":30.8386606581429,"DE0007165631^FF_TAX_RATE(ANN_R,1/1/2012,12/31/2012)":31.5937400191632,"DE0007165631^FF_TAX_RATE(ANN_R,1/1/2013,12/31/2013)":30.7081083914251,"DE0007165631^FF_TAX_RATE(ANN_R,1/1/2014,12/31/2014)":33.6464719941806,"DE0007165631^FF_TAX_RATE(ANN_R,1/1/2015,12/31/2015)":31.8969968036291,"BE0003739530^FF_TAX_RATE(ANN_R,1/1/2010,12/31/2010)":-452.631578947368,"BE0003739530^FF_TAX_RATE(ANN_R,1/1/2011,12/31/2011)":3.86266094420601,"BE0003739530^FF_TAX_RATE(ANN_R,1/1/2012,12/31/2012)":13.3079847908745,"BE0003739530^FF_TAX_RATE(ANN_R,1/1/2013,12/31/2013)":44.6280991735537,"BE0003739530^FF_TAX_RATE(ANN_R,1/1/2014,12/31/2014)":5.40540540540541,"BE0003739530^FF_TAX_RATE(ANN_R,1/1/2015,12/31/2015)":26.056338028169,"FR0000120503^FF_TAX_RATE(ANN_R,1/1/2010,12/31/2010)":32.8561690524881,"FR0000120503^FF_TAX_RATE(ANN_R,1/1/2011,12/31/2011)":33.6949585194639,"FR0000120503^FF_TAX_RATE(ANN_R,1/1/2012,12/31/2012)":39.2390011890606,"FR0000120503^FF_TAX_RATE(ANN_R,1/1/2013,12/31/2013)":40.0890868596882,"FR0000120503^FF_TAX_RATE(ANN_R,1/1/2014,12/31/2014)":22.5961538461538,"FR0000120503^FF_TAX_RATE(ANN_R,1/1/2015,12/31/2015)":29.5739348370927,"ES0105046009^FF_TAX_RATE(ANN_R,1/1/2010,12/31/2010)":null,"ES0105046009^FF_TAX_RATE(ANN_R,1/1/2011,12/31/2011)":null,"ES0105046009^FF_TAX_RATE(ANN_R,1/1/2012,12/31/2012)":null,"ES0105046009^FF_TAX_RATE(ANN_R,1/1/2013,12/31/2013)":-20.1309810590917,"ES0105046009^FF_TAX_RATE(ANN_R,1/1/2014,12/31/2014)":29.7768811182884,"ES0105046009^FF_TAX_RATE(ANN_R,1/1/2015,12/31/2015)":20.4363869444342,"NL0000009082^FF_TAX_RATE(ANN_R,1/1/2010,12/31/2010)":21.7652099400171,"NL0000009082^FF_TAX_RATE(ANN_R,1/1/2011,12/31/2011)":12.3676880222841,"NL0000009082^FF_TAX_RATE(ANN_R,1/1/2012,12/31/2012)":38.5633270321361,"NL0000009082^FF_TAX_RATE(ANN_R,1/1/2013,12/31/2013)":-11.5241635687732,"NL0000009082^FF_TAX_RATE(ANN_R,1/1/2014,12/31/2014)":14.4694533762058,"NL0000009082^FF_TAX_RATE(ANN_R,1/1/2015,12/31/2015)":13.4328358208955,"FR0000120172^FF_TAX_RATE(ANN_R,1/1/2010,12/31/2010)":57.8199052132701,"FR0000120172^FF_TAX_RATE(ANN_R,1/1/2011,12/31/2011)":null,"FR0000120172^FF_TAX_RATE(ANN_R,1/1/2012,12/31/2012)":65.4044750430293,"FR0000120172^FF_TAX_RATE(ANN_R,1/1/2013,12/31/2013)":38.0722891566265,"FR0000120172^FF_TAX_RATE(ANN_R,1/1/2014,12/31/2014)":35.9858084135834,"FR0000120172^FF_TAX_RATE(ANN_R,1/1/2015,12/31/2015)":35.6843992827256,"NL0012015705^FF_TAX_RATE(ANN_R,1/1/2010,12/31/2010)":null,"NL0012015705^FF_TAX_RATE(ANN_R,1/1/2011,12/31/2011)":null,"NL0012015705^FF_TAX_RATE(ANN_R,1/1/2012,12/31/2012)":null,"NL0012015705^FF_TAX_RATE(ANN_R,1/1/2013,12/31/2013)":null,"NL0012015705^FF_TAX_RATE(ANN_R,1/1/2014,12/31/2014)":null,"NL0012015705^FF_TAX_RATE(ANN_R,1/1/2015,12/31/2015)":null,"JP3198900007^FF_TAX_RATE(ANN_R,1/1/2016,12/31/2016)":32.2600448985202,"JP3198900007^FPC_PTX_INC(01/01/2016,31/12/2016,FY,USD)":[null,null,null,null],"JP3942400007^FPC_PTX_INC(01/01/2016,31/12/2016,FY,USD)":[null,null,null,null],"JP3951600000^FPC_PTX_INC(01/01/2016,31/12/2016,FY,USD)":[null,null,null,null],"JP3173400007^FPC_PTX_INC(01/01/2016,31/12/2016,FY,USD)":[null,null,null,null],"JP3802400006^FPC_PTX_INC(01/01/2016,31/12/2016,FY,USD)":[null,null,null,null],"TW0001326007^FPC_PTX_INC(01/01/2016,31/12/2016,FY,USD)":[null,null,null,null],"JP3197600004^FPC_PTX_INC(01/01/2016,31/12/2016,FY,USD)":[null,null,null,null],"JP3634600005^FPC_PTX_INC(01/01/2016,31/12/2016,FY,USD)":[null,null,null,null],"JP3476480003^FPC_PTX_INC(01/01/2016,31/12/2016,FY,USD)":[null,null,null,null],"JP3371200001^FPC_PTX_INC(01/01/2016,31/12/2016,FY,USD)":[null,null,null,null],"JP3143600009^FPC_PTX_INC(01/01/2016,31/12/2016,FY,USD)":[null,null,null,null],"JP3496400007^FPC_PTX_INC(01/01/2016,31/12/2016,FY,USD)":[null,null,null,null],"JP3814800003^FPC_PTX_INC(01/01/2016,31/12/2016,FY,USD)":[null,null,null,null],"KR7005380001^FPC_PTX_INC(01/01/2016,31/12/2016,FY,USD)":[null,null,null,null],"JP3381000003^FPC_PTX_INC(01/01/2016,31/12/2016,FY,USD)":[null,null,null,null],"JP3830800003^FPC_PTX_INC(01/01/2016,31/12/2016,FY,USD)":[null,null,null,null],"TW0002886009^FPC_PTX_INC(01/01/2016,31/12/2016,FY,USD)":[null,null,null,null],"JP3933800009^FPC_PTX_INC(01/01/2016,31/12/2016,FY,USD)":[null,null,null,null],"KR7068270008^FPC_PTX_INC(01/01/2016,31/12/2016,FY,USD)":[null,null,null,null],"KR7012330007^FPC_PTX_INC(01/01/2016,31/12/2016,FY,USD)":[null,null,null,null],"TW0001216000^FPC_PTX_INC(01/01/2016,31/12/2016,FY,USD)":[null,null,null,null],"JP3890350006^FPC_PTX_INC(01/01/2016,31/12/2016,FY,USD)":[null,null,null,null],"JP3358000002^FPC_PTX_INC(01/01/2016,31/12/2016,FY,USD)":[null,null,null,null],"JP3802300008^FPC_PTX_INC(01/01/2016,31/12/2016,FY,USD)":[null,null,null,null],"JP3898400001^FPC_PTX_INC(01/01/2016,31/12/2016,FY,USD)":[null,null,null,null],"JP3205800000^FPC_PTX_INC(01/01/2016,31/12/2016,FY,USD)":[null,null,null,null],"KR7005930003^FPC_PTX_INC(01/01/2016,31/12/2016,FY,USD)":[null,null,null,null],"KR7006400006^FPC_PTX_INC(01/01/2016,31/12/2016,FY,USD)":[null,null,null,null],"JP3240400006^FPC_PTX_INC(01/01/2016,31/12/2016,FY,USD)":[null,null,null,null],"JP3119600009^FPC_PTX_INC(01/01/2016,31/12/2016,FY,USD)":[null,null,null,null],"TW0002002003^FPC_PTX_INC(01/01/2016,31/12/2016,FY,USD)":[null,null,null,null],"JP3249600002^FPC_PTX_INC(01/01/2016,31/12/2016,FY,USD)":[null,null,null,null],"TW0002882008^FPC_PTX_INC(01/01/2016,31/12/2016,FY,USD)":[null,null,null,null],"TW0002454006^FPC_PTX_INC(01/01/2016,31/12/2016,FY,USD)":[null,null,null,null],"JP3421800008^FPC_PTX_INC(01/01/2016,31/12/2016,FY,USD)":[null,null,null,null],"JP3893200000^FPC_PTX_INC(01/01/2016,31/12/2016,FY,USD)":[null,null,null,null],"JP3200450009^FPC_PTX_INC(01/01/2016,31/12/2016,FY,USD)":[null,null,null,null],"JP3571400005^FPC_PTX_INC(01/01/2016,31/12/2016,FY,USD)":[null,null,null,null],"JP3726800000^FPC_PTX_INC(01/01/2016,31/12/2016,FY,USD)":[null,null,null,null],"JP3422950000^FPC_PTX_INC(01/01/2016,31/12/2016,FY,USD)":[null,null,null,null],"JP3505000004^FPC_PTX_INC(01/01/2016,31/12/2016,FY,USD)":[null,null,null,null],"KR7005490008^FPC_PTX_INC(01/01/2016,31/12/2016,FY,USD)":[null,null,null,null],"TW0002303005^FPC_PTX_INC(01/01/2016,31/12/2016,FY,USD)":[null,null,null,null],"JP3758190007^FPC_PTX_INC(01/01/2016,31/12/2016,FY,USD)":[null,null,null,null],"JP3304200003^FPC_PTX_INC(01/01/2016,31/12/2016,FY,USD)":[null,null,null,null],"JP3188220002^FPC_PTX_INC(01/01/2016,31/12/2016,FY,USD)":[null,null,null,null],"JP3633400001^FPC_PTX_INC(01/01/2016,31/12/2016,FY,USD)":[null,null,null,null],"TW0002881000^FPC_PTX_INC(01/01/2016,31/12/2016,FY,USD)":[null,null,null,null],"JP3814000000^FPC_PTX_INC(01/01/2016,31/12/2016,FY,USD)":[null,null,null,null],"JP3752900005^FPC_PTX_INC(01/01/2016,31/12/2016,FY,USD)":[null,null,null,null],"JP3902400005^FPC_PTX_INC(01/01/2016,31/12/2016,FY,USD)":[null,null,null,null],"KR7105560007^FPC_PTX_INC(01/01/2016,31/12/2016,FY,USD)":[null,null,null,null],"JP3890310000^FPC_PTX_INC(01/01/2016,31/12/2016,FY,USD)":[null,null,null,null],"JP3475350009^FPC_PTX_INC(01/01/2016,31/12/2016,FY,USD)":[null,null,null,null],"JP3236200006^FPC_PTX_INC(01/01/2016,31/12/2016,FY,USD)":[null,null,null,null],"JP3497400006^FPC_PTX_INC(01/01/2016,31/12/2016,FY,USD)":[null,null,null,null],"KR7035420009^FPC_PTX_INC(01/01/2016,31/12/2016,FY,USD)":[null,null,null,null],"JP3756100008^FPC_PTX_INC(01/01/2016,31/12/2016,FY,USD)":[null,null,null,null],"JP3409000001^FPC_PTX_INC(01/01/2016,31/12/2016,FY,USD)":[null,null,null,null],"JP3732000009^FPC_PTX_INC(01/01/2016,31/12/2016,FY,USD)":[null,null,null,null],"JP3116000005^FPC_PTX_INC(01/01/2016,31/12/2016,FY,USD)":[null,null,null,null],"KR7028260008^FPC_PTX_INC(01/01/2016,31/12/2016,FY,USD)":[null,null,null,null],"JP3893600001^FPC_PTX_INC(01/01/2016,31/12/2016,FY,USD)":[null,null,null,null],"JP3592200004^FPC_PTX_INC(01/01/2016,31/12/2016,FY,USD)":[null,null,null,null],"JP3566800003^FPC_PTX_INC(01/01/2016,31/12/2016,FY,USD)":[null,null,null,null],"JP3854600008^FPC_PTX_INC(01/01/2016,31/12/2016,FY,USD)":[null,null,null,null],"JP3778630008^FPC_PTX_INC(01/01/2016,31/12/2016,FY,USD)":[null,null,null,null],"JP3519400000^FPC_PTX_INC(01/01/2016,31/12/2016,FY,USD)":[null,null,null,null],"KR7017670001^FPC_PTX_INC(01/01/2016,31/12/2016,FY,USD)":[null,null,null,null],"JP3546800008^FPC_PTX_INC(01/01/2016,31/12/2016,FY,USD)":[null,null,null,null],"TW0001303006^FPC_PTX_INC(01/01/2016,31/12/2016,FY,USD)":[null,null,null,null],"JP3783600004^FPC_PTX_INC(01/01/2016,31/12/2016,FY,USD)":[null,null,null,null],"JP3538800008^FPC_PTX_INC(01/01/2016,31/12/2016,FY,USD)":[null,null,null,null],"TW0002317005^FPC_PTX_INC(01/01/2016,31/12/2016,FY,USD)":[null,null,null,null],"JP3788600009^FPC_PTX_INC(01/01/2016,31/12/2016,FY,USD)":[null,null,null,null],"JP3351600006^FPC_PTX_INC(01/01/2016,31/12/2016,FY,USD)":[null,null,null,null],"KR7000270009^FPC_PTX_INC(01/01/2016,31/12/2016,FY,USD)":[null,null,null,null],"JP3899600005^FPC_PTX_INC(01/01/2016,31/12/2016,FY,USD)":[null,null,null,null],"JP3866800000^FPC_PTX_INC(01/01/2016,31/12/2016,FY,USD)":[null,null,null,null],"KR7035720002^FPC_PTX_INC(01/01/2016,31/12/2016,FY,USD)":[null,null,null,null],"TW0002412004^FPC_PTX_INC(01/01/2016,31/12/2016,FY,USD)":[null,null,null,null],"JP3910660004^FPC_PTX_INC(01/01/2016,31/12/2016,FY,USD)":[null,null,null,null],"JP3386450005^FPC_PTX_INC(01/01/2016,31/12/2016,FY,USD)":[null,null,null,null],"JP3463000004^FPC_PTX_INC(01/01/2016,31/12/2016,FY,USD)":[null,null,null,null],"JP3201200007^FPC_PTX_INC(01/01/2016,31/12/2016,FY,USD)":[null,null,null,null],"JP3756600007^FPC_PTX_INC(01/01/2016,31/12/2016,FY,USD)":[null,null,null,null],"JP3551500006^FPC_PTX_INC(01/01/2016,31/12/2016,FY,USD)":[null,null,null,null],"JP3397200001^FPC_PTX_INC(01/01/2016,31/12/2016,FY,USD)":[null,null,null,null],"JP3734800000^FPC_PTX_INC(01/01/2016,31/12/2016,FY,USD)":[null,null,null,null],"JP3970300004^FPC_PTX_INC(01/01/2016,31/12/2016,FY,USD)":[null,null,null,null],"JP3762600009^FPC_PTX_INC(01/01/2016,31/12/2016,FY,USD)":[null,null,null,null],"JP3122400009^FPC_PTX_INC(01/01/2016,31/12/2016,FY,USD)":[null,null,null,null],"JP3762800005^FPC_PTX_INC(01/01/2016,31/12/2016,FY,USD)":[null,null,null,null],"TW0001301000^FPC_PTX_INC(01/01/2016,31/12/2016,FY,USD)":[null,null,null,null],"JP3160400002^FPC_PTX_INC(01/01/2016,31/12/2016,FY,USD)":[null,null,null,null],"JP3197800000^FPC_PTX_INC(01/01/2016,31/12/2016,FY,USD)":[null,null,null,null],"JP3242800005^FPC_PTX_INC(01/01/2016,31/12/2016,FY,USD)":[null,null,null,null],"JP3735400008^FPC_PTX_INC(01/01/2016,31/12/2016,FY,USD)":[null,null,null,null],"KR7036570000^FPC_PTX_INC(01/01/2016,31/12/2016,FY,USD)":[null,null,null,null],"JP3258000003^FPC_PTX_INC(01/01/2016,31/12/2016,FY,USD)":[null,null,null,null],"US0605051046^FPC_PTX_INC(01/01/2016,31/12/2016,FY,USD)":[null,null,null,null],"US92343V1044^FPC_PTX_INC(01/01/2016,31/12/2016,FY,USD)":[null,null,null,null],"US22160K1051^FPC_PTX_INC(01/01/2016,31/12/2016,FY,USD)":[null,null,null,null],"US9078181081^FPC_PTX_INC(01/01/2016,31/12/2016,FY,USD)":[null,null,null,null],"US0970231058^FPC_PTX_INC(01/01/2016,31/12/2016,FY,USD)":[null,null,null,null],"US88579Y1010^FPC_PTX_INC(01/01/2016,31/12/2016,FY,USD)":[null,null,null,null],"US5128071082^FPC_PTX_INC(01/01/2016,31/12/2016,FY,USD)":[null,null,null,null],"US78409V1044^FPC_PTX_INC(01/01/2016,31/12/2016,FY,USD)":[null,null,null,null],"US6092071058^FPC_PTX_INC(01/01/2016,31/12/2016,FY,USD)":[null,null,null,null],"US98978V1035^FPC_PTX_INC(01/01/2016,31/12/2016,FY,USD)":[null,null,null,null],"US6934751057^FPC_PTX_INC(01/01/2016,31/12/2016,FY,USD)":[null,null,null,null],"US37045V1008^FPC_PTX_INC(01/01/2016,31/12/2016,FY,USD)":[null,null,null,null],"US00507V1098^FPC_PTX_INC(01/01/2016,31/12/2016,FY,USD)":[null,null,null,null],"US31428X1063^FPC_PTX_INC(01/01/2016,31/12/2016,FY,USD)":[null,null,null,null],"US1941621039^FPC_PTX_INC(01/01/2016,31/12/2016,FY,USD)":[null,null,null,null],"US5184391044^FPC_PTX_INC(01/01/2016,31/12/2016,FY,USD)":[null,null,null,null],"US0091581068^FPC_PTX_INC(01/01/2016,31/12/2016,FY,USD)":[null,null,null,null],"US8725901040^FPC_PTX_INC(01/01/2016,31/12/2016,FY,USD)":[null,null,null,null],"US75886F1075^FPC_PTX_INC(01/01/2016,31/12/2016,FY,USD)":[null,null,null,null],"US6516391066^FPC_PTX_INC(01/01/2016,31/12/2016,FY,USD)":[null,null,null,null],"US3453708600^FPC_PTX_INC(01/01/2016,31/12/2016,FY,USD)":[null,null,null,null],"US35671D8570^FPC_PTX_INC(01/01/2016,31/12/2016,FY,USD)":[null,null,null,null],"US4943681035^FPC_PTX_INC(01/01/2016,31/12/2016,FY,USD)":[null,null,null,null],"US45168D1046^FPC_PTX_INC(01/01/2016,31/12/2016,FY,USD)":[null,null,null,null],"US40434L1052^FPC_PTX_INC(01/01/2016,31/12/2016,FY,USD)":[null,null,null,null],"US2855121099^FPC_PTX_INC(01/01/2016,31/12/2016,FY,USD)":[null,null,null,null],"US21036P1084^FPC_PTX_INC(01/01/2016,31/12/2016,FY,USD)":[null,null,null,null],"US2310211063^FPC_PTX_INC(01/01/2016,31/12/2016,FY,USD)":[null,null,null,null],"US77543R1023^FPC_PTX_INC(01/01/2016,31/12/2016,FY,USD)":[null,null,null,null],"US0010551028^FPC_PTX_INC(01/01/2016,31/12/2016,FY,USD)":[null,null,null,null],"US98956P1021^FPC_PTX_INC(01/01/2016,31/12/2016,FY,USD)":[null,null,null,null],"US8936411003^FPC_PTX_INC(01/01/2016,31/12/2016,FY,USD)":[null,null,null,null],"US8545021011^FPC_PTX_INC(01/01/2016,31/12/2016,FY,USD)":[null,null,null,null],"US6200763075^FPC_PTX_INC(01/01/2016,31/12/2016,FY,USD)":[null,null,null,null],"US58155Q1031^FPC_PTX_INC(01/01/2016,31/12/2016,FY,USD)":[null,null,null,null],"US2473617023^FPC_PTX_INC(01/01/2016,31/12/2016,FY,USD)":[null,null,null,null],"US23331A1097^FPC_PTX_INC(01/01/2016,31/12/2016,FY,USD)":[null,null,null,null],"US0311001004^FPC_PTX_INC(01/01/2016,31/12/2016,FY,USD)":[null,null,null,null],"US49271V1008^FPC_PTX_INC(01/01/2016,31/12/2016,FY,USD)":[null,null,null,null],"US5260571048^FPC_PTX_INC(01/01/2016,31/12/2016,FY,USD)":[null,null,null,null],"US0584981064^FPC_PTX_INC(01/01/2016,31/12/2016,FY,USD)":[null,null,null,null],"US5926881054^FPC_PTX_INC(01/01/2016,31/12/2016,FY,USD)":[null,null,null,null],"US5010441013^FPC_PTX_INC(01/01/2016,31/12/2016,FY,USD)":[null,null,null,null],"US88339J1051^FPC_PTX_INC(01/01/2016,31/12/2016,FY,USD)":[null,null,null,null],"NL0009434992^FPC_PTX_INC(01/01/2016,31/12/2016,FY,USD)":[null,null,null,null],"US6792951054^FPC_PTX_INC(01/01/2016,31/12/2016,FY,USD)":[null,null,null,null],"US9892071054^FPC_PTX_INC(01/01/2016,31/12/2016,FY,USD)":[null,null,null,null],"US34959E1091^FPC_PTX_INC(01/01/2016,31/12/2016,FY,USD)":[null,null,null,null],"US57772K1016^FPC_PTX_INC(01/01/2016,31/12/2016,FY,USD)":[null,744.828,null,null],"US6703461052^FPC_PTX_INC(01/01/2016,31/12/2016,FY,USD)":[null,null,null,null],"US3635761097^FPC_PTX_INC(01/01/2016,31/12/2016,FY,USD)":[null,null,null,null],"US4165151048^FPC_PTX_INC(01/01/2016,31/12/2016,FY,USD)":[null,null,null,null],"US0152711091^FPC_PTX_INC(01/01/2016,31/12/2016,FY,USD)":[null,null,null,null],"US5303073051^FPC_PTX_INC(01/01/2016,31/12/2016,FY,USD)":[null,null,null,null],"US9291601097^FPC_PTX_INC(01/01/2016,31/12/2016,FY,USD)":[null,null,null,null],"US30063P1057^FPC_PTX_INC(01/01/2016,31/12/2016,FY,USD)":[null,null,null,null],"US87165B1035^FPC_PTX_INC(01/01/2016,31/12/2016,FY,USD)":[null,null,null,null],"US1156372096^FPC_PTX_INC(01/01/2016,31/12/2016,FY,USD)":[null,null,null,null],"US5732841060^FPC_PTX_INC(01/01/2016,31/12/2016,FY,USD)":[null,null,null,null],"US74736K1016^FPC_PTX_INC(01/01/2016,31/12/2016,FY,USD)":[null,null,null,null],"US8740541094^FPC_PTX_INC(01/01/2016,31/12/2016,FY,USD)":[null,null,null,null],"IE00BQPVQZ61^FPC_PTX_INC(01/01/2016,31/12/2016,FY,USD)":[null,null,null,null],"US92276F1003^FPC_PTX_INC(01/01/2016,31/12/2016,FY,USD)":[null,null,null,null],"US4932671088^FPC_PTX_INC(01/01/2016,31/12/2016,FY,USD)":[null,null,null,null],"US55261F1049^FPC_PTX_INC(01/01/2016,31/12/2016,FY,USD)":[null,null,null,null],"US42809H1077^FPC_PTX_INC(01/01/2016,31/12/2016,FY,USD)":[null,null,null,null],"US4364401012^FPC_PTX_INC(01/01/2016,31/12/2016,FY,USD)":[null,null,null,null],"US14149Y1082^FPC_PTX_INC(01/01/2016,31/12/2016,FY,USD)":[null,null,null,null],"US72919P2020^FPC_PTX_INC(01/01/2016,31/12/2016,FY,USD)":[null,null,null,null],"US0404131064^FPC_PTX_INC(01/01/2016,31/12/2016,FY,USD)":[null,null,null,null],"US29355A1079^FPC_PTX_INC(01/01/2016,31/12/2016,FY,USD)":[null,null,null,null],"US62944T1051^FPC_PTX_INC(01/01/2016,31/12/2016,FY,USD)":[null,null,null,null],"US92556V1061^FPC_PTX_INC(01/01/2016,31/12/2016,FY,USD)":[null,null,null,null],"US45784P1012^FPC_PTX_INC(01/01/2016,31/12/2016,FY,USD)":[null,null,null,null],"US89400J1079^FPC_PTX_INC(01/01/2016,31/12/2016,FY,USD)":[null,null,null,null],"US6311031081^FPC_PTX_INC(01/01/2016,31/12/2016,FY,USD)":[null,null,null,null],"US3724601055^FPC_PTX_INC(01/01/2016,31/12/2016,FY,USD)":[null,null,null,null],"US64110D1046^FPC_PTX_INC(01/01/2016,31/12/2016,FY,USD)":[null,null,null,null],"US8666741041^FPC_PTX_INC(01/01/2016,31/12/2016,FY,USD)":[null,null,null,null],"US4461501045^FPC_PTX_INC(01/01/2016,31/12/2016,FY,USD)":[null,null,null,null],"US45167R1041^FPC_PTX_INC(01/01/2016,31/12/2016,FY,USD)":[null,null,null,null],"US5745991068^FPC_PTX_INC(01/01/2016,31/12/2016,FY,USD)":[null,null,null,null],"US18915M1071^FPC_PTX_INC(01/01/2016,31/12/2016,FY,USD)":[null,null,null,null],"US8793601050^FPC_PTX_INC(01/01/2016,31/12/2016,FY,USD)":[null,null,null,null],"US1011211018^FPC_PTX_INC(01/01/2016,31/12/2016,FY,USD)":[null,null,null,null],"US8326964058^FPC_PTX_INC(01/01/2016,31/12/2016,FY,USD)":[null,null,null,null],"US7458671010^FPC_PTX_INC(01/01/2016,31/12/2016,FY,USD)":[null,null,null,null],"US24906P1093^FPC_PTX_INC(01/01/2016,31/12/2016,FY,USD)":[null,null,null,null],"US73278L1052^FPC_PTX_INC(01/01/2016,31/12/2016,FY,USD)":[null,null,null,null],"US4404521001^FPC_PTX_INC(01/01/2016,31/12/2016,FY,USD)":[null,null,null,null],"US5502411037^FPC_PTX_INC(01/01/2016,31/12/2016,FY,USD)":[null,null,null,null],"US3802371076^FPC_PTX_INC(01/01/2016,31/12/2016,FY,USD)":[null,null,null,null],"US12541W2098^FPC_PTX_INC(01/01/2016,31/12/2016,FY,USD)":[null,null,null,null],"US5018892084^FPC_PTX_INC(01/01/2016,31/12/2016,FY,USD)":[null,null,null,null],"US00751Y1064^FPC_PTX_INC(01/01/2016,31/12/2016,FY,USD)":[null,null,null,null],"JE00BYSS4X48^FPC_PTX_INC(01/01/2016,31/12/2016,FY,USD)":[null,null,null,null],"US4180561072^FPC_PTX_INC(01/01/2016,31/12/2016,FY,USD)":[null,null,null,null],"US6700024010^FPC_PTX_INC(01/01/2016,31/12/2016,FY,USD)":[null,null,null,null],"US5132721045^FPC_PTX_INC(01/01/2016,31/12/2016,FY,USD)":[null,null,null,null],"US0995021062^FPC_PTX_INC(01/01/2016,31/12/2016,FY,USD)":[null,null,null,null],"CH0012032048^FPC_PTX_INC(01/01/2016,31/12/2016,FY,USD)":[null,null,null,null],"DE0007164600^FPC_PTX_INC(01/01/2016,31/12/2016,FY,USD)":[null,null,null,null],"DE0008404005^FPC_PTX_INC(01/01/2016,31/12/2016,FY,USD)":[null,null,null,null],"FR0000120321^FPC_PTX_INC(01/01/2016,31/12/2016,FY,USD)":[null,null,null,null],"FR0000120073^FPC_PTX_INC(01/01/2016,31/12/2016,FY,USD)":[null,null,null,null],"DE0007100000^FPC_PTX_INC(01/01/2016,31/12/2016,FY,USD)":[null,null,null,null],"NL0000235190^FPC_PTX_INC(01/01/2016,31/12/2016,FY,USD)":[null,null,null,null],"DE0005557508^FPC_PTX_INC(01/01/2016,31/12/2016,FY,USD)":[null,null,null,null],"NL0012969182^FPC_PTX_INC(01/01/2016,31/12/2016,FY,USD)":[null,null,null,null],"DE000BAY0017^FPC_PTX_INC(01/01/2016,31/12/2016,FY,USD)":[null,null,null,null],"FR0000125486^FPC_PTX_INC(01/01/2016,31/12/2016,FY,USD)":[null,null,null,null],"DE000A1EWWW0^FPC_PTX_INC(01/01/2016,31/12/2016,FY,USD)":[null,null,null,null],"DE0006231004^FPC_PTX_INC(01/01/2016,31/12/2016,FY,USD)":[null,null,null,null],"DE0005552004^FPC_PTX_INC(01/01/2016,31/12/2016,FY,USD)":[null,null,null,null],"BE0974293251^FPC_PTX_INC(01/01/2016,31/12/2016,FY,USD)":[null,null,null,null],"NL0000009538^FPC_PTX_INC(01/01/2016,31/12/2016,FY,USD)":[null,null,null,null],"FR0000073272^FPC_PTX_INC(01/01/2016,31/12/2016,FY,USD)":[null,null,null,null],"DE0007664039^FPC_PTX_INC(01/01/2016,31/12/2016,FY,USD)":[null,null,null,null],"FR0000121485^FPC_PTX_INC(01/01/2016,31/12/2016,FY,USD)":[null,null,null,null],"CH0210483332^FPC_PTX_INC(01/01/2016,31/12/2016,FY,USD)":[null,null,null,null],"NL0013654783^FPC_PTX_INC(01/01/2016,31/12/2016,FY,USD)":[null,null,null,null],"IT0000072618^FPC_PTX_INC(01/01/2016,31/12/2016,FY,USD)":[null,null,null,null],"FR0000120644^FPC_PTX_INC(01/01/2016,31/12/2016,FY,USD)":[null,null,null,null],"DK0010268606^FPC_PTX_INC(01/01/2016,31/12/2016,FY,USD)":[null,null,null,null],"SE0000108656^FPC_PTX_INC(01/01/2016,31/12/2016,FY,USD)":[null,null,null,null],"SE0000115446^FPC_PTX_INC(01/01/2016,31/12/2016,FY,USD)":[null,null,null,null],"SE0011166610^FPC_PTX_INC(01/01/2016,31/12/2016,FY,USD)":[null,null,null,null],"FR0000052292^FPC_PTX_INC(01/01/2016,31/12/2016,FY,USD)":[null,null,null,null],"FR0000120693^FPC_PTX_INC(01/01/2016,31/12/2016,FY,USD)":[null,null,null,null],"NL00150001Q9^FPC_PTX_INC(01/01/2016,31/12/2016,FY,USD)":[null,null,null,null],"ES0148396007^FPC_PTX_INC(01/01/2016,31/12/2016,FY,USD)":[null,null,null,null],"SE0000107419^FPC_PTX_INC(01/01/2016,31/12/2016,FY,USD)":[null,null,null,null],"CH0432492467^FPC_PTX_INC(01/01/2016,31/12/2016,FY,USD)":[null,null,null,null],"DE000A1ML7J1^FPC_PTX_INC(01/01/2016,31/12/2016,FY,USD)":[null,null,null,null],"FI4000297767^FPC_PTX_INC(01/01/2016,31/12/2016,FY,USD)":[null,null,null,null],"DE0005190003^FPC_PTX_INC(01/01/2016,31/12/2016,FY,USD)":[null,null,null,null],"ES0109067019^FPC_PTX_INC(01/01/2016,31/12/2016,FY,USD)":[null,null,null,null],"DE0005810055^FPC_PTX_INC(01/01/2016,31/12/2016,FY,USD)":[null,null,null,null],"CH0012214059^FPC_PTX_INC(01/01/2016,31/12/2016,FY,USD)":[null,null,null,null],"FR0000130650^FPC_PTX_INC(01/01/2016,31/12/2016,FY,USD)":[null,null,null,null],"SE0000667891^FPC_PTX_INC(01/01/2016,31/12/2016,FY,USD)":[null,null,null,null],"FR0000125338^FPC_PTX_INC(01/01/2016,31/12/2016,FY,USD)":[null,null,null,null],"FR0000127771^FPC_PTX_INC(01/01/2016,31/12/2016,FY,USD)":[null,null,null,null],"FR0000121261^FPC_PTX_INC(01/01/2016,31/12/2016,FY,USD)":[null,null,null,null],"SE0000103699^FPC_PTX_INC(01/01/2016,31/12/2016,FY,USD)":[null,null,null,null],"IT0000062072^FPC_PTX_INC(01/01/2016,31/12/2016,FY,USD)":[null,null,null,null],"NL0011585146^FPC_PTX_INC(01/01/2016,31/12/2016,FY,USD)":[null,null,null,null],"FR0000133308^FPC_PTX_INC(01/01/2016,31/12/2016,FY,USD)":[null,null,null,null],"NL0000226223^FPC_PTX_INC(01/01/2016,31/12/2016,FY,USD)":[null,null,null,null],"FR0010307819^FPC_PTX_INC(01/01/2016,31/12/2016,FY,USD)":[null,null,null,null],"SE0012673267^FPC_PTX_INC(01/01/2016,31/12/2016,FY,USD)":[null,null,null,null],"NL0000009165^FPC_PTX_INC(01/01/2016,31/12/2016,FY,USD)":[null,null,null,null],"CH0012138530^FPC_PTX_INC(01/01/2016,31/12/2016,FY,USD)":[null,null,null,null],"IT0005239360^FPC_PTX_INC(01/01/2016,31/12/2016,FY,USD)":[null,null,null,null],"CH0030170408^FPC_PTX_INC(01/01/2016,31/12/2016,FY,USD)":[null,null,null,null],"ES0178430E18^FPC_PTX_INC(01/01/2016,31/12/2016,FY,USD)":[null,null,null,null],"NL0000395903^FPC_PTX_INC(01/01/2016,31/12/2016,FY,USD)":[null,null,null,null],"FR0000130809^FPC_PTX_INC(01/01/2016,31/12/2016,FY,USD)":[null,null,null,null],"DE0006599905^FPC_PTX_INC(01/01/2016,31/12/2016,FY,USD)":[null,null,null,null],"DK0010272202^FPC_PTX_INC(01/01/2016,31/12/2016,FY,USD)":[null,null,null,null],"FR0000051807^FPC_PTX_INC(01/01/2016,31/12/2016,FY,USD)":[null,null,null,null],"NL0013267909^FPC_PTX_INC(01/01/2016,31/12/2016,FY,USD)":[null,null,null,null],"SE0012853455^FPC_PTX_INC(01/01/2016,31/12/2016,FY,USD)":[null,null,null,null],"ES0105066007^FPC_PTX_INC(01/01/2016,31/12/2016,FY,USD)":[null,null,null,null],"DE0006048432^FPC_PTX_INC(01/01/2016,31/12/2016,FY,USD)":[null,null,null,null],"SE0000148884^FPC_PTX_INC(01/01/2016,31/12/2016,FY,USD)":[null,null,null,null],"SE0009922164^FPC_PTX_INC(01/01/2016,31/12/2016,FY,USD)":[null,null,null,null],"BE0003565737^FPC_PTX_INC(01/01/2016,31/12/2016,FY,USD)":[null,null,null,null],"FR0000045072^FPC_PTX_INC(01/01/2016,31/12/2016,FY,USD)":[null,null,null,null],"DE0005785604^FPC_PTX_INC(01/01/2016,31/12/2016,FY,USD)":[null,null,null,null],"CH0025751329^FPC_PTX_INC(01/01/2016,31/12/2016,FY,USD)":[null,null,null,null],"DK0060448595^FPC_PTX_INC(01/01/2016,31/12/2016,FY,USD)":[null,null,null,null],"DE000ENER6Y0^FPC_PTX_INC(01/01/2016,31/12/2016,FY,USD)":[null,null,null,null],"SE0007100599^FPC_PTX_INC(01/01/2016,31/12/2016,FY,USD)":[null,null,null,null],"DE000PAH0038^FPC_PTX_INC(01/01/2016,31/12/2016,FY,USD)":[null,null,null,null],"DK0010181759^FPC_PTX_INC(01/01/2016,31/12/2016,FY,USD)":[null,null,null,null],"CH0014852781^FPC_PTX_INC(01/01/2016,31/12/2016,FY,USD)":[null,null,null,null],"NL0010545661^FPC_PTX_INC(01/01/2016,31/12/2016,FY,USD)":[null,null,null,null],"SE0000242455^FPC_PTX_INC(01/01/2016,31/12/2016,FY,USD)":[null,null,null,null],"NL0010773842^FPC_PTX_INC(01/01/2016,31/12/2016,FY,USD)":[null,null,null,null],"DE000SYM9999^FPC_PTX_INC(01/01/2016,31/12/2016,FY,USD)":[null,null,null,null],"CH0012549785^FPC_PTX_INC(01/01/2016,31/12/2016,FY,USD)":[null,null,null,null],"CH0102484968^FPC_PTX_INC(01/01/2016,31/12/2016,FY,USD)":[null,null,null,null],"DE0005439004^FPC_PTX_INC(01/01/2016,31/12/2016,FY,USD)":[null,null,null,null],"CH0012280076^FPC_PTX_INC(01/01/2016,31/12/2016,FY,USD)":[null,null,null,null],"FR0010220475^FPC_PTX_INC(01/01/2016,31/12/2016,FY,USD)":[null,null,null,null],"NL0010832176^FPC_PTX_INC(01/01/2016,31/12/2016,FY,USD)":[null,null,null,null],"CH0008742519^FPC_PTX_INC(01/01/2016,31/12/2016,FY,USD)":[null,null,null,null],"DK0060336014^FPC_PTX_INC(01/01/2016,31/12/2016,FY,USD)":[null,null,null,null],"DE0006047004^FPC_PTX_INC(01/01/2016,31/12/2016,FY,USD)":[null,null,null,null],"DK0010274414^FPC_PTX_INC(01/01/2016,31/12/2016,FY,USD)":[null,null,null,null],"SE0000310336^FPC_PTX_INC(01/01/2016,31/12/2016,FY,USD)":[null,null,null,null],"DE000A0D9PT0^FPC_PTX_INC(01/01/2016,31/12/2016,FY,USD)":[null,null,null,null],"DE0007165631^FPC_PTX_INC(01/01/2016,31/12/2016,FY,USD)":[null,null,null,null],"BE0003739530^FPC_PTX_INC(01/01/2016,31/12/2016,FY,USD)":[null,null,null,null],"FR0000120503^FPC_PTX_INC(01/01/2016,31/12/2016,FY,USD)":[null,null,null,null],"ES0105046009^FPC_PTX_INC(01/01/2016,31/12/2016,FY,USD)":[null,null,null,null],"NL0000009082^FPC_PTX_INC(01/01/2016,31/12/2016,FY,USD)":[null,null,null,null],"FR0000120172^FPC_PTX_INC(01/01/2016,31/12/2016,FY,USD)":[null,null,null,null],"NL0012015705^FPC_PTX_INC(01/01/2016,31/12/2016,FY,USD)":[null,null,null,null],"JP3198900007^FPC_PTX_INC(01/01/2016,12/31/2016,FY,USD)":null,"JP3942400007^FPC_PTX_INC(01/01/2016,12/31/2016,FY,USD)":null,"JP3951600000^FPC_PTX_INC(01/01/2016,12/31/2016,FY,USD)":null,"JP3173400007^FPC_PTX_INC(01/01/2016,12/31/2016,FY,USD)":null,"JP3802400006^FPC_PTX_INC(01/01/2016,12/31/2016,FY,USD)":null,"TW0001326007^FPC_PTX_INC(01/01/2016,12/31/2016,FY,USD)":null,"JP3197600004^FPC_PTX_INC(01/01/2016,12/31/2016,FY,USD)":null,"JP3634600005^FPC_PTX_INC(01/01/2016,12/31/2016,FY,USD)":null,"JP3476480003^FPC_PTX_INC(01/01/2016,12/31/2016,FY,USD)":null,"JP3371200001^FPC_PTX_INC(01/01/2016,12/31/2016,FY,USD)":null,"JP3143600009^FPC_PTX_INC(01/01/2016,12/31/2016,FY,USD)":null,"JP3496400007^FPC_PTX_INC(01/01/2016,12/31/2016,FY,USD)":null,"JP3814800003^FPC_PTX_INC(01/01/2016,12/31/2016,FY,USD)":null,"KR7005380001^FPC_PTX_INC(01/01/2016,12/31/2016,FY,USD)":null,"JP3381000003^FPC_PTX_INC(01/01/2016,12/31/2016,FY,USD)":null,"JP3830800003^FPC_PTX_INC(01/01/2016,12/31/2016,FY,USD)":null,"TW0002886009^FPC_PTX_INC(01/01/2016,12/31/2016,FY,USD)":null,"JP3933800009^FPC_PTX_INC(01/01/2016,12/31/2016,FY,USD)":null,"KR7068270008^FPC_PTX_INC(01/01/2016,12/31/2016,FY,USD)":null,"KR7012330007^FPC_PTX_INC(01/01/2016,12/31/2016,FY,USD)":null,"TW0001216000^FPC_PTX_INC(01/01/2016,12/31/2016,FY,USD)":null,"JP3890350006^FPC_PTX_INC(01/01/2016,12/31/2016,FY,USD)":null,"JP3358000002^FPC_PTX_INC(01/01/2016,12/31/2016,FY,USD)":null,"JP3802300008^FPC_PTX_INC(01/01/2016,12/31/2016,FY,USD)":null,"JP3898400001^FPC_PTX_INC(01/01/2016,12/31/2016,FY,USD)":null,"JP3205800000^FPC_PTX_INC(01/01/2016,12/31/2016,FY,USD)":null,"KR7005930003^FPC_PTX_INC(01/01/2016,12/31/2016,FY,USD)":null,"KR7006400006^FPC_PTX_INC(01/01/2016,12/31/2016,FY,USD)":null,"JP3240400006^FPC_PTX_INC(01/01/2016,12/31/2016,FY,USD)":null,"JP3119600009^FPC_PTX_INC(01/01/2016,12/31/2016,FY,USD)":null,"TW0002002003^FPC_PTX_INC(01/01/2016,12/31/2016,FY,USD)":null,"JP3249600002^FPC_PTX_INC(01/01/2016,12/31/2016,FY,USD)":null,"TW0002882008^FPC_PTX_INC(01/01/2016,12/31/2016,FY,USD)":null,"TW0002454006^FPC_PTX_INC(01/01/2016,12/31/2016,FY,USD)":null,"JP3421800008^FPC_PTX_INC(01/01/2016,12/31/2016,FY,USD)":null,"JP3893200000^FPC_PTX_INC(01/01/2016,12/31/2016,FY,USD)":null,"JP3200450009^FPC_PTX_INC(01/01/2016,12/31/2016,FY,USD)":null,"JP3571400005^FPC_PTX_INC(01/01/2016,12/31/2016,FY,USD)":null,"JP3726800000^FPC_PTX_INC(01/01/2016,12/31/2016,FY,USD)":null,"JP3422950000^FPC_PTX_INC(01/01/2016,12/31/2016,FY,USD)":null,"JP3505000004^FPC_PTX_INC(01/01/2016,12/31/2016,FY,USD)":null,"KR7005490008^FPC_PTX_INC(01/01/2016,12/31/2016,FY,USD)":null,"TW0002303005^FPC_PTX_INC(01/01/2016,12/31/2016,FY,USD)":null,"JP3758190007^FPC_PTX_INC(01/01/2016,12/31/2016,FY,USD)":null,"JP3304200003^FPC_PTX_INC(01/01/2016,12/31/2016,FY,USD)":null,"JP3188220002^FPC_PTX_INC(01/01/2016,12/31/2016,FY,USD)":null,"JP3633400001^FPC_PTX_INC(01/01/2016,12/31/2016,FY,USD)":null,"TW0002881000^FPC_PTX_INC(01/01/2016,12/31/2016,FY,USD)":null,"JP3814000000^FPC_PTX_INC(01/01/2016,12/31/2016,FY,USD)":null,"JP3752900005^FPC_PTX_INC(01/01/2016,12/31/2016,FY,USD)":null,"JP3902400005^FPC_PTX_INC(01/01/2016,12/31/2016,FY,USD)":null,"KR7105560007^FPC_PTX_INC(01/01/2016,12/31/2016,FY,USD)":null,"JP3890310000^FPC_PTX_INC(01/01/2016,12/31/2016,FY,USD)":null,"JP3475350009^FPC_PTX_INC(01/01/2016,12/31/2016,FY,USD)":null,"JP3236200006^FPC_PTX_INC(01/01/2016,12/31/2016,FY,USD)":null,"JP3497400006^FPC_PTX_INC(01/01/2016,12/31/2016,FY,USD)":null,"KR7035420009^FPC_PTX_INC(01/01/2016,12/31/2016,FY,USD)":null,"JP3756100008^FPC_PTX_INC(01/01/2016,12/31/2016,FY,USD)":null,"JP3409000001^FPC_PTX_INC(01/01/2016,12/31/2016,FY,USD)":null,"JP3732000009^FPC_PTX_INC(01/01/2016,12/31/2016,FY,USD)":null,"JP3116000005^FPC_PTX_INC(01/01/2016,12/31/2016,FY,USD)":null,"KR7028260008^FPC_PTX_INC(01/01/2016,12/31/2016,FY,USD)":null,"JP3893600001^FPC_PTX_INC(01/01/2016,12/31/2016,FY,USD)":null,"JP3592200004^FPC_PTX_INC(01/01/2016,12/31/2016,FY,USD)":null,"JP3566800003^FPC_PTX_INC(01/01/2016,12/31/2016,FY,USD)":null,"JP3854600008^FPC_PTX_INC(01/01/2016,12/31/2016,FY,USD)":null,"JP3778630008^FPC_PTX_INC(01/01/2016,12/31/2016,FY,USD)":null,"JP3519400000^FPC_PTX_INC(01/01/2016,12/31/2016,FY,USD)":null,"KR7017670001^FPC_PTX_INC(01/01/2016,12/31/2016,FY,USD)":null,"JP3546800008^FPC_PTX_INC(01/01/2016,12/31/2016,FY,USD)":null,"TW0001303006^FPC_PTX_INC(01/01/2016,12/31/2016,FY,USD)":null,"JP3783600004^FPC_PTX_INC(01/01/2016,12/31/2016,FY,USD)":null,"JP3538800008^FPC_PTX_INC(01/01/2016,12/31/2016,FY,USD)":null,"TW0002317005^FPC_PTX_INC(01/01/2016,12/31/2016,FY,USD)":null,"JP3788600009^FPC_PTX_INC(01/01/2016,12/31/2016,FY,USD)":null,"JP3351600006^FPC_PTX_INC(01/01/2016,12/31/2016,FY,USD)":null,"KR7000270009^FPC_PTX_INC(01/01/2016,12/31/2016,FY,USD)":null,"JP3899600005^FPC_PTX_INC(01/01/2016,12/31/2016,FY,USD)":null,"JP3866800000^FPC_PTX_INC(01/01/2016,12/31/2016,FY,USD)":null,"KR7035720002^FPC_PTX_INC(01/01/2016,12/31/2016,FY,USD)":null,"TW0002412004^FPC_PTX_INC(01/01/2016,12/31/2016,FY,USD)":null,"JP3910660004^FPC_PTX_INC(01/01/2016,12/31/2016,FY,USD)":null,"JP3386450005^FPC_PTX_INC(01/01/2016,12/31/2016,FY,USD)":null,"JP3463000004^FPC_PTX_INC(01/01/2016,12/31/2016,FY,USD)":null,"JP3201200007^FPC_PTX_INC(01/01/2016,12/31/2016,FY,USD)":null,"JP3756600007^FPC_PTX_INC(01/01/2016,12/31/2016,FY,USD)":null,"JP3551500006^FPC_PTX_INC(01/01/2016,12/31/2016,FY,USD)":null,"JP3397200001^FPC_PTX_INC(01/01/2016,12/31/2016,FY,USD)":null,"JP3734800000^FPC_PTX_INC(01/01/2016,12/31/2016,FY,USD)":null,"JP3970300004^FPC_PTX_INC(01/01/2016,12/31/2016,FY,USD)":null,"JP3762600009^FPC_PTX_INC(01/01/2016,12/31/2016,FY,USD)":null,"JP3122400009^FPC_PTX_INC(01/01/2016,12/31/2016,FY,USD)":null,"JP3762800005^FPC_PTX_INC(01/01/2016,12/31/2016,FY,USD)":null,"TW0001301000^FPC_PTX_INC(01/01/2016,12/31/2016,FY,USD)":null,"JP3160400002^FPC_PTX_INC(01/01/2016,12/31/2016,FY,USD)":null,"JP3197800000^FPC_PTX_INC(01/01/2016,12/31/2016,FY,USD)":null,"JP3242800005^FPC_PTX_INC(01/01/2016,12/31/2016,FY,USD)":null,"JP3735400008^FPC_PTX_INC(01/01/2016,12/31/2016,FY,USD)":null,"KR7036570000^FPC_PTX_INC(01/01/2016,12/31/2016,FY,USD)":null,"JP3258000003^FPC_PTX_INC(01/01/2016,12/31/2016,FY,USD)":null,"US0605051046^FPC_PTX_INC(01/01/2016,12/31/2016,FY,USD)":null,"US92343V1044^FPC_PTX_INC(01/01/2016,12/31/2016,FY,USD)":null,"US22160K1051^FPC_PTX_INC(01/01/2016,12/31/2016,FY,USD)":null,"US9078181081^FPC_PTX_INC(01/01/2016,12/31/2016,FY,USD)":null,"US0970231058^FPC_PTX_INC(01/01/2016,12/31/2016,FY,USD)":null,"US88579Y1010^FPC_PTX_INC(01/01/2016,12/31/2016,FY,USD)":null,"US5128071082^FPC_PTX_INC(01/01/2016,12/31/2016,FY,USD)":null,"US78409V1044^FPC_PTX_INC(01/01/2016,12/31/2016,FY,USD)":null,"US6092071058^FPC_PTX_INC(01/01/2016,12/31/2016,FY,USD)":null,"US98978V1035^FPC_PTX_INC(01/01/2016,12/31/2016,FY,USD)":null,"US6934751057^FPC_PTX_INC(01/01/2016,12/31/2016,FY,USD)":null,"US37045V1008^FPC_PTX_INC(01/01/2016,12/31/2016,FY,USD)":null,"US00507V1098^FPC_PTX_INC(01/01/2016,12/31/2016,FY,USD)":null,"US31428X1063^FPC_PTX_INC(01/01/2016,12/31/2016,FY,USD)":null,"US1941621039^FPC_PTX_INC(01/01/2016,12/31/2016,FY,USD)":null,"US5184391044^FPC_PTX_INC(01/01/2016,12/31/2016,FY,USD)":null,"US0091581068^FPC_PTX_INC(01/01/2016,12/31/2016,FY,USD)":null,"US8725901040^FPC_PTX_INC(01/01/2016,12/31/2016,FY,USD)":null,"US75886F1075^FPC_PTX_INC(01/01/2016,12/31/2016,FY,USD)":null,"US6516391066^FPC_PTX_INC(01/01/2016,12/31/2016,FY,USD)":null,"US3453708600^FPC_PTX_INC(01/01/2016,12/31/2016,FY,USD)":null,"US35671D8570^FPC_PTX_INC(01/01/2016,12/31/2016,FY,USD)":null,"US4943681035^FPC_PTX_INC(01/01/2016,12/31/2016,FY,USD)":null,"US45168D1046^FPC_PTX_INC(01/01/2016,12/31/2016,FY,USD)":null,"US40434L1052^FPC_PTX_INC(01/01/2016,12/31/2016,FY,USD)":null,"US2855121099^FPC_PTX_INC(01/01/2016,12/31/2016,FY,USD)":null,"US21036P1084^FPC_PTX_INC(01/01/2016,12/31/2016,FY,USD)":null,"US2310211063^FPC_PTX_INC(01/01/2016,12/31/2016,FY,USD)":null,"US77543R1023^FPC_PTX_INC(01/01/2016,12/31/2016,FY,USD)":null,"US0010551028^FPC_PTX_INC(01/01/2016,12/31/2016,FY,USD)":null,"US98956P1021^FPC_PTX_INC(01/01/2016,12/31/2016,FY,USD)":null,"US8936411003^FPC_PTX_INC(01/01/2016,12/31/2016,FY,USD)":null,"US8545021011^FPC_PTX_INC(01/01/2016,12/31/2016,FY,USD)":null,"US6200763075^FPC_PTX_INC(01/01/2016,12/31/2016,FY,USD)":null,"US58155Q1031^FPC_PTX_INC(01/01/2016,12/31/2016,FY,USD)":null,"US2473617023^FPC_PTX_INC(01/01/2016,12/31/2016,FY,USD)":null,"US23331A1097^FPC_PTX_INC(01/01/2016,12/31/2016,FY,USD)":null,"US0311001004^FPC_PTX_INC(01/01/2016,12/31/2016,FY,USD)":null,"US49271V1008^FPC_PTX_INC(01/01/2016,12/31/2016,FY,USD)":null,"US5260571048^FPC_PTX_INC(01/01/2016,12/31/2016,FY,USD)":null,"US0584981064^FPC_PTX_INC(01/01/2016,12/31/2016,FY,USD)":null,"US5926881054^FPC_PTX_INC(01/01/2016,12/31/2016,FY,USD)":null,"US5010441013^FPC_PTX_INC(01/01/2016,12/31/2016,FY,USD)":null,"US88339J1051^FPC_PTX_INC(01/01/2016,12/31/2016,FY,USD)":null,"NL0009434992^FPC_PTX_INC(01/01/2016,12/31/2016,FY,USD)":null,"US6792951054^FPC_PTX_INC(01/01/2016,12/31/2016,FY,USD)":null,"US9892071054^FPC_PTX_INC(01/01/2016,12/31/2016,FY,USD)":null,"US34959E1091^FPC_PTX_INC(01/01/2016,12/31/2016,FY,USD)":null,"US57772K1016^FPC_PTX_INC(01/01/2016,12/31/2016,FY,USD)":null,"US6703461052^FPC_PTX_INC(01/01/2016,12/31/2016,FY,USD)":null,"US3635761097^FPC_PTX_INC(01/01/2016,12/31/2016,FY,USD)":null,"US4165151048^FPC_PTX_INC(01/01/2016,12/31/2016,FY,USD)":null,"US0152711091^FPC_PTX_INC(01/01/2016,12/31/2016,FY,USD)":null,"US5303073051^FPC_PTX_INC(01/01/2016,12/31/2016,FY,USD)":null,"US9291601097^FPC_PTX_INC(01/01/2016,12/31/2016,FY,USD)":null,"US30063P1057^FPC_PTX_INC(01/01/2016,12/31/2016,FY,USD)":null,"US87165B1035^FPC_PTX_INC(01/01/2016,12/31/2016,FY,USD)":null,"US1156372096^FPC_PTX_INC(01/01/2016,12/31/2016,FY,USD)":null,"US5732841060^FPC_PTX_INC(01/01/2016,12/31/2016,FY,USD)":null,"US74736K1016^FPC_PTX_INC(01/01/2016,12/31/2016,FY,USD)":null,"US8740541094^FPC_PTX_INC(01/01/2016,12/31/2016,FY,USD)":null,"IE00BQPVQZ61^FPC_PTX_INC(01/01/2016,12/31/2016,FY,USD)":null,"US92276F1003^FPC_PTX_INC(01/01/2016,12/31/2016,FY,USD)":null,"US4932671088^FPC_PTX_INC(01/01/2016,12/31/2016,FY,USD)":null,"US55261F1049^FPC_PTX_INC(01/01/2016,12/31/2016,FY,USD)":null,"US42809H1077^FPC_PTX_INC(01/01/2016,12/31/2016,FY,USD)":null,"US4364401012^FPC_PTX_INC(01/01/2016,12/31/2016,FY,USD)":null,"US14149Y1082^FPC_PTX_INC(01/01/2016,12/31/2016,FY,USD)":null,"US72919P2020^FPC_PTX_INC(01/01/2016,12/31/2016,FY,USD)":null,"US0404131064^FPC_PTX_INC(01/01/2016,12/31/2016,FY,USD)":null,"US29355A1079^FPC_PTX_INC(01/01/2016,12/31/2016,FY,USD)":null,"US62944T1051^FPC_PTX_INC(01/01/2016,12/31/2016,FY,USD)":null,"US92556V1061^FPC_PTX_INC(01/01/2016,12/31/2016,FY,USD)":null,"US45784P1012^FPC_PTX_INC(01/01/2016,12/31/2016,FY,USD)":null,"US89400J1079^FPC_PTX_INC(01/01/2016,12/31/2016,FY,USD)":null,"US6311031081^FPC_PTX_INC(01/01/2016,12/31/2016,FY,USD)":null,"US3724601055^FPC_PTX_INC(01/01/2016,12/31/2016,FY,USD)":null,"US64110D1046^FPC_PTX_INC(01/01/2016,12/31/2016,FY,USD)":null,"US8666741041^FPC_PTX_INC(01/01/2016,12/31/2016,FY,USD)":null,"US4461501045^FPC_PTX_INC(01/01/2016,12/31/2016,FY,USD)":null,"US45167R1041^FPC_PTX_INC(01/01/2016,12/31/2016,FY,USD)":null,"US5745991068^FPC_PTX_INC(01/01/2016,12/31/2016,FY,USD)":null,"US18915M1071^FPC_PTX_INC(01/01/2016,12/31/2016,FY,USD)":null,"US8793601050^FPC_PTX_INC(01/01/2016,12/31/2016,FY,USD)":null,"US1011211018^FPC_PTX_INC(01/01/2016,12/31/2016,FY,USD)":null,"US8326964058^FPC_PTX_INC(01/01/2016,12/31/2016,FY,USD)":null,"US7458671010^FPC_PTX_INC(01/01/2016,12/31/2016,FY,USD)":null,"US24906P1093^FPC_PTX_INC(01/01/2016,12/31/2016,FY,USD)":null,"US73278L1052^FPC_PTX_INC(01/01/2016,12/31/2016,FY,USD)":null,"US4404521001^FPC_PTX_INC(01/01/2016,12/31/2016,FY,USD)":null,"US5502411037^FPC_PTX_INC(01/01/2016,12/31/2016,FY,USD)":null,"US3802371076^FPC_PTX_INC(01/01/2016,12/31/2016,FY,USD)":null,"US12541W2098^FPC_PTX_INC(01/01/2016,12/31/2016,FY,USD)":null,"US5018892084^FPC_PTX_INC(01/01/2016,12/31/2016,FY,USD)":null,"US00751Y1064^FPC_PTX_INC(01/01/2016,12/31/2016,FY,USD)":null,"JE00BYSS4X48^FPC_PTX_INC(01/01/2016,12/31/2016,FY,USD)":null,"US4180561072^FPC_PTX_INC(01/01/2016,12/31/2016,FY,USD)":null,"US6700024010^FPC_PTX_INC(01/01/2016,12/31/2016,FY,USD)":null,"US5132721045^FPC_PTX_INC(01/01/2016,12/31/2016,FY,USD)":null,"US0995021062^FPC_PTX_INC(01/01/2016,12/31/2016,FY,USD)":null,"CH0012032048^FPC_PTX_INC(01/01/2016,12/31/2016,FY,USD)":null,"DE0007164600^FPC_PTX_INC(01/01/2016,12/31/2016,FY,USD)":null,"DE0008404005^FPC_PTX_INC(01/01/2016,12/31/2016,FY,USD)":null,"FR0000120321^FPC_PTX_INC(01/01/2016,12/31/2016,FY,USD)":null,"FR0000120073^FPC_PTX_INC(01/01/2016,12/31/2016,FY,USD)":null,"DE0007100000^FPC_PTX_INC(01/01/2016,12/31/2016,FY,USD)":null,"NL0000235190^FPC_PTX_INC(01/01/2016,12/31/2016,FY,USD)":null,"DE0005557508^FPC_PTX_INC(01/01/2016,12/31/2016,FY,USD)":null,"NL0012969182^FPC_PTX_INC(01/01/2016,12/31/2016,FY,USD)":null,"DE000BAY0017^FPC_PTX_INC(01/01/2016,12/31/2016,FY,USD)":null,"FR0000125486^FPC_PTX_INC(01/01/2016,12/31/2016,FY,USD)":null,"DE000A1EWWW0^FPC_PTX_INC(01/01/2016,12/31/2016,FY,USD)":null,"DE0006231004^FPC_PTX_INC(01/01/2016,12/31/2016,FY,USD)":null,"DE0005552004^FPC_PTX_INC(01/01/2016,12/31/2016,FY,USD)":null,"BE0974293251^FPC_PTX_INC(01/01/2016,12/31/2016,FY,USD)":null,"NL0000009538^FPC_PTX_INC(01/01/2016,12/31/2016,FY,USD)":null,"FR0000073272^FPC_PTX_INC(01/01/2016,12/31/2016,FY,USD)":null,"DE0007664039^FPC_PTX_INC(01/01/2016,12/31/2016,FY,USD)":null,"FR0000121485^FPC_PTX_INC(01/01/2016,12/31/2016,FY,USD)":null,"CH0210483332^FPC_PTX_INC(01/01/2016,12/31/2016,FY,USD)":null,"NL0013654783^FPC_PTX_INC(01/01/2016,12/31/2016,FY,USD)":null,"IT0000072618^FPC_PTX_INC(01/01/2016,12/31/2016,FY,USD)":null,"FR0000120644^FPC_PTX_INC(01/01/2016,12/31/2016,FY,USD)":null,"DK0010268606^FPC_PTX_INC(01/01/2016,12/31/2016,FY,USD)":null,"SE0000108656^FPC_PTX_INC(01/01/2016,12/31/2016,FY,USD)":null,"SE0000115446^FPC_PTX_INC(01/01/2016,12/31/2016,FY,USD)":null,"SE0011166610^FPC_PTX_INC(01/01/2016,12/31/2016,FY,USD)":null,"FR0000052292^FPC_PTX_INC(01/01/2016,12/31/2016,FY,USD)":null,"FR0000120693^FPC_PTX_INC(01/01/2016,12/31/2016,FY,USD)":null,"NL00150001Q9^FPC_PTX_INC(01/01/2016,12/31/2016,FY,USD)":null,"ES0148396007^FPC_PTX_INC(01/01/2016,12/31/2016,FY,USD)":null,"SE0000107419^FPC_PTX_INC(01/01/2016,12/31/2016,FY,USD)":null,"CH0432492467^FPC_PTX_INC(01/01/2016,12/31/2016,FY,USD)":null,"DE000A1ML7J1^FPC_PTX_INC(01/01/2016,12/31/2016,FY,USD)":null,"FI4000297767^FPC_PTX_INC(01/01/2016,12/31/2016,FY,USD)":null,"DE0005190003^FPC_PTX_INC(01/01/2016,12/31/2016,FY,USD)":null,"ES0109067019^FPC_PTX_INC(01/01/2016,12/31/2016,FY,USD)":null,"DE0005810055^FPC_PTX_INC(01/01/2016,12/31/2016,FY,USD)":null,"CH0012214059^FPC_PTX_INC(01/01/2016,12/31/2016,FY,USD)":null,"FR0000130650^FPC_PTX_INC(01/01/2016,12/31/2016,FY,USD)":null,"SE0000667891^FPC_PTX_INC(01/01/2016,12/31/2016,FY,USD)":null,"FR0000125338^FPC_PTX_INC(01/01/2016,12/31/2016,FY,USD)":null,"FR0000127771^FPC_PTX_INC(01/01/2016,12/31/2016,FY,USD)":null,"FR0000121261^FPC_PTX_INC(01/01/2016,12/31/2016,FY,USD)":null,"SE0000103699^FPC_PTX_INC(01/01/2016,12/31/2016,FY,USD)":null,"IT0000062072^FPC_PTX_INC(01/01/2016,12/31/2016,FY,USD)":null,"NL0011585146^FPC_PTX_INC(01/01/2016,12/31/2016,FY,USD)":null,"FR0000133308^FPC_PTX_INC(01/01/2016,12/31/2016,FY,USD)":null,"NL0000226223^FPC_PTX_INC(01/01/2016,12/31/2016,FY,USD)":null,"FR0010307819^FPC_PTX_INC(01/01/2016,12/31/2016,FY,USD)":null,"SE0012673267^FPC_PTX_INC(01/01/2016,12/31/2016,FY,USD)":null,"NL0000009165^FPC_PTX_INC(01/01/2016,12/31/2016,FY,USD)":null,"CH0012138530^FPC_PTX_INC(01/01/2016,12/31/2016,FY,USD)":null,"IT0005239360^FPC_PTX_INC(01/01/2016,12/31/2016,FY,USD)":null,"CH0030170408^FPC_PTX_INC(01/01/2016,12/31/2016,FY,USD)":null,"ES0178430E18^FPC_PTX_INC(01/01/2016,12/31/2016,FY,USD)":null,"NL0000395903^FPC_PTX_INC(01/01/2016,12/31/2016,FY,USD)":null,"FR0000130809^FPC_PTX_INC(01/01/2016,12/31/2016,FY,USD)":null,"DE0006599905^FPC_PTX_INC(01/01/2016,12/31/2016,FY,USD)":null,"DK0010272202^FPC_PTX_INC(01/01/2016,12/31/2016,FY,USD)":null,"FR0000051807^FPC_PTX_INC(01/01/2016,12/31/2016,FY,USD)":null,"NL0013267909^FPC_PTX_INC(01/01/2016,12/31/2016,FY,USD)":null,"SE0012853455^FPC_PTX_INC(01/01/2016,12/31/2016,FY,USD)":null,"ES0105066007^FPC_PTX_INC(01/01/2016,12/31/2016,FY,USD)":null,"DE0006048432^FPC_PTX_INC(01/01/2016,12/31/2016,FY,USD)":null,"SE0000148884^FPC_PTX_INC(01/01/2016,12/31/2016,FY,USD)":null,"SE0009922164^FPC_PTX_INC(01/01/2016,12/31/2016,FY,USD)":null,"BE0003565737^FPC_PTX_INC(01/01/2016,12/31/2016,FY,USD)":null,"FR0000045072^FPC_PTX_INC(01/01/2016,12/31/2016,FY,USD)":null,"DE0005785604^FPC_PTX_INC(01/01/2016,12/31/2016,FY,USD)":null,"CH0025751329^FPC_PTX_INC(01/01/2016,12/31/2016,FY,USD)":null,"DK0060448595^FPC_PTX_INC(01/01/2016,12/31/2016,FY,USD)":null,"DE000ENER6Y0^FPC_PTX_INC(01/01/2016,12/31/2016,FY,USD)":null,"SE0007100599^FPC_PTX_INC(01/01/2016,12/31/2016,FY,USD)":null,"DE000PAH0038^FPC_PTX_INC(01/01/2016,12/31/2016,FY,USD)":null,"DK0010181759^FPC_PTX_INC(01/01/2016,12/31/2016,FY,USD)":null,"CH0014852781^FPC_PTX_INC(01/01/2016,12/31/2016,FY,USD)":null,"NL0010545661^FPC_PTX_INC(01/01/2016,12/31/2016,FY,USD)":null,"SE0000242455^FPC_PTX_INC(01/01/2016,12/31/2016,FY,USD)":null,"NL0010773842^FPC_PTX_INC(01/01/2016,12/31/2016,FY,USD)":null,"DE000SYM9999^FPC_PTX_INC(01/01/2016,12/31/2016,FY,USD)":null,"CH0012549785^FPC_PTX_INC(01/01/2016,12/31/2016,FY,USD)":null,"CH0102484968^FPC_PTX_INC(01/01/2016,12/31/2016,FY,USD)":null,"DE0005439004^FPC_PTX_INC(01/01/2016,12/31/2016,FY,USD)":null,"CH0012280076^FPC_PTX_INC(01/01/2016,12/31/2016,FY,USD)":null,"FR0010220475^FPC_PTX_INC(01/01/2016,12/31/2016,FY,USD)":null,"NL0010832176^FPC_PTX_INC(01/01/2016,12/31/2016,FY,USD)":null,"CH0008742519^FPC_PTX_INC(01/01/2016,12/31/2016,FY,USD)":null,"DK0060336014^FPC_PTX_INC(01/01/2016,12/31/2016,FY,USD)":null,"DE0006047004^FPC_PTX_INC(01/01/2016,12/31/2016,FY,USD)":null,"DK0010274414^FPC_PTX_INC(01/01/2016,12/31/2016,FY,USD)":null,"SE0000310336^FPC_PTX_INC(01/01/2016,12/31/2016,FY,USD)":null,"DE000A0D9PT0^FPC_PTX_INC(01/01/2016,12/31/2016,FY,USD)":null,"DE0007165631^FPC_PTX_INC(01/01/2016,12/31/2016,FY,USD)":null,"BE0003739530^FPC_PTX_INC(01/01/2016,12/31/2016,FY,USD)":null,"FR0000120503^FPC_PTX_INC(01/01/2016,12/31/2016,FY,USD)":null,"ES0105046009^FPC_PTX_INC(01/01/2016,12/31/2016,FY,USD)":null,"NL0000009082^FPC_PTX_INC(01/01/2016,12/31/2016,FY,USD)":null,"FR0000120172^FPC_PTX_INC(01/01/2016,12/31/2016,FY,USD)":null,"NL0012015705^FPC_PTX_INC(01/01/2016,12/31/2016,FY,USD)":null,"ORIENTAL LAND CO. LTD.^FPC_PTX_INC(1/1/2017,12/31/2017)":null,"JP^FPC_PTX_INC(1/1/2018,12/31/2018)":null,"LARGE^FPC_PTX_INC(1/1/2019,12/31/2019)":null,"289^FPC_PTX_INC(1/1/2020,12/31/2020)":null,"JP3942400007^FPC_PTX_INC(1/1/2016,12/31/2016)":null,"ASTELLAS PHARMA INC.^FPC_PTX_INC(1/1/2017,12/31/2017)":null,"244^FPC_PTX_INC(1/1/2020,12/31/2020)":null,"JP3951600000^FPC_PTX_INC(1/1/2016,12/31/2016)":null,"UNI-CHARM CORP.^FPC_PTX_INC(1/1/2017,12/31/2017)":null,"167^FPC_PTX_INC(1/1/2020,12/31/2020)":null,"JP3173400007^FPC_PTX_INC(1/1/2016,12/31/2016)":null,"OBIC CO. LTD.^FPC_PTX_INC(1/1/2017,12/31/2017)":null,"112^FPC_PTX_INC(1/1/2020,12/31/2020)":null,"JP3802400006^FPC_PTX_INC(1/1/2016,12/31/2016)":null,"FANUC LTD.^FPC_PTX_INC(1/1/2017,12/31/2017)":null,"387^FPC_PTX_INC(1/1/2020,12/31/2020)":null,"TW0001326007^FPC_PTX_INC(1/1/2016,12/31/2016)":null,"FORMOSA CHEMICALS & FIBRE CORP^FPC_PTX_INC(1/1/2017,12/31/2017)":null,"TW^FPC_PTX_INC(1/1/2018,12/31/2018)":null,"115^FPC_PTX_INC(1/1/2020,12/31/2020)":null,"JP3197600004^FPC_PTX_INC(1/1/2016,12/31/2016)":null,"ONO PHARMACEUTICAL CO. LTD.^FPC_PTX_INC(1/1/2017,12/31/2017)":null,"111^FPC_PTX_INC(1/1/2020,12/31/2020)":null,"JP3634600005^FPC_PTX_INC(1/1/2016,12/31/2016)":null,"TOYOTA INDUSTRIES CORP.^FPC_PTX_INC(1/1/2017,12/31/2017)":null,"154^FPC_PTX_INC(1/1/2020,12/31/2020)":null,"JP3476480003^FPC_PTX_INC(1/1/2016,12/31/2016)":null,"DAI-ICHI LIFE HOLDINGS^FPC_PTX_INC(1/1/2017,12/31/2017)":null,"163^FPC_PTX_INC(1/1/2020,12/31/2020)":null,"JP3371200001^FPC_PTX_INC(1/1/2016,12/31/2016)":null,"SHIN-ETSU CHEMICAL CO. LTD.^FPC_PTX_INC(1/1/2017,12/31/2017)":null,"597^FPC_PTX_INC(1/1/2020,12/31/2020)":null,"JP3143600009^FPC_PTX_INC(1/1/2016,12/31/2016)":null,"ITOCHU CORP.^FPC_PTX_INC(1/1/2017,12/31/2017)":null,"41^FPC_PTX_INC(1/1/2020,12/31/2020)":null,"JP3496400007^FPC_PTX_INC(1/1/2016,12/31/2016)":null,"KDDI CORP.^FPC_PTX_INC(1/1/2017,12/31/2017)":null,"437^FPC_PTX_INC(1/1/2020,12/31/2020)":null,"JP3814800003^FPC_PTX_INC(1/1/2016,12/31/2016)":null,"SUBARU CORPORATION^FPC_PTX_INC(1/1/2017,12/31/2017)":null,"104^FPC_PTX_INC(1/1/2020,12/31/2020)":null,"KR7005380001^FPC_PTX_INC(1/1/2016,12/31/2016)":null,"HYUNDAI MOTOR CO^FPC_PTX_INC(1/1/2017,12/31/2017)":null,"KR^FPC_PTX_INC(1/1/2018,12/31/2018)":null,"256^FPC_PTX_INC(1/1/2020,12/31/2020)":null,"JP3381000003^FPC_PTX_INC(1/1/2016,12/31/2016)":null,"NIPPON STEEL^FPC_PTX_INC(1/1/2017,12/31/2017)":null,"138^FPC_PTX_INC(1/1/2020,12/31/2020)":null,"JP3830800003^FPC_PTX_INC(1/1/2016,12/31/2016)":null,"BRIDGESTONE CORP.^FPC_PTX_INC(1/1/2017,12/31/2017)":null,"219^FPC_PTX_INC(1/1/2020,12/31/2020)":null,"TW0002886009^FPC_PTX_INC(1/1/2016,12/31/2016)":null,"MEGA FINANCIAL HOLDING CO LTD^FPC_PTX_INC(1/1/2017,12/31/2017)":null,"JP3933800009^FPC_PTX_INC(1/1/2016,12/31/2016)":null,"Z HOLDINGS^FPC_PTX_INC(1/1/2017,12/31/2017)":null,"114^FPC_PTX_INC(1/1/2020,12/31/2020)":null,"KR7068270008^FPC_PTX_INC(1/1/2016,12/31/2016)":null,"CELLTRION^FPC_PTX_INC(1/1/2017,12/31/2017)":null,"268^FPC_PTX_INC(1/1/2020,12/31/2020)":null,"KR7012330007^FPC_PTX_INC(1/1/2016,12/31/2016)":null,"HYUNDAI MOBIS^FPC_PTX_INC(1/1/2017,12/31/2017)":null,"146^FPC_PTX_INC(1/1/2020,12/31/2020)":null,"TW0001216000^FPC_PTX_INC(1/1/2016,12/31/2016)":null,"UNI-PRESIDENT ENTERPRISES CORP^FPC_PTX_INC(1/1/2017,12/31/2017)":null,"124^FPC_PTX_INC(1/1/2020,12/31/2020)":null,"JP3890350006^FPC_PTX_INC(1/1/2016,12/31/2016)":null,"SUMITOMO MITSUI FINANCIAL GROU^FPC_PTX_INC(1/1/2017,12/31/2017)":null,"424^FPC_PTX_INC(1/1/2020,12/31/2020)":null,"JP3358000002^FPC_PTX_INC(1/1/2016,12/31/2016)":null,"SHIMANO INC.^FPC_PTX_INC(1/1/2017,12/31/2017)":null,"173^FPC_PTX_INC(1/1/2020,12/31/2020)":null,"JP3802300008^FPC_PTX_INC(1/1/2016,12/31/2016)":null,"FAST RETAILING CO. LTD.^FPC_PTX_INC(1/1/2017,12/31/2017)":null,"534^FPC_PTX_INC(1/1/2020,12/31/2020)":null,"JP3898400001^FPC_PTX_INC(1/1/2016,12/31/2016)":null,"MITSUBISHI CORP.^FPC_PTX_INC(1/1/2017,12/31/2017)":null,"358^FPC_PTX_INC(1/1/2020,12/31/2020)":null,"JP3205800000^FPC_PTX_INC(1/1/2016,12/31/2016)":null,"KAO CORP.^FPC_PTX_INC(1/1/2017,12/31/2017)":null,"271^FPC_PTX_INC(1/1/2020,12/31/2020)":null,"KR7005930003^FPC_PTX_INC(1/1/2016,12/31/2016)":null,"SAMSUNG ELECTRONICS CO LTD^FPC_PTX_INC(1/1/2017,12/31/2017)":null,"3148^FPC_PTX_INC(1/1/2020,12/31/2020)":null,"KR7006400006^FPC_PTX_INC(1/1/2016,12/31/2016)":null,"SAMSUNG SDI CO LTD^FPC_PTX_INC(1/1/2017,12/31/2017)":null,"274^FPC_PTX_INC(1/1/2020,12/31/2020)":null,"JP3240400006^FPC_PTX_INC(1/1/2016,12/31/2016)":null,"KIKKOMAN CORP.^FPC_PTX_INC(1/1/2017,12/31/2017)":null,"98^FPC_PTX_INC(1/1/2020,12/31/2020)":null,"JP3119600009^FPC_PTX_INC(1/1/2016,12/31/2016)":null,"AJINOMOTO CO. INC.^FPC_PTX_INC(1/1/2017,12/31/2017)":null,"96^FPC_PTX_INC(1/1/2020,12/31/2020)":null,"TW0002002003^FPC_PTX_INC(1/1/2016,12/31/2016)":null,"CHINA STEEL CORP^FPC_PTX_INC(1/1/2017,12/31/2017)":null,"97^FPC_PTX_INC(1/1/2020,12/31/2020)":null,"JP3249600002^FPC_PTX_INC(1/1/2016,12/31/2016)":null,"KYOCERA CORP.^FPC_PTX_INC(1/1/2017,12/31/2017)":null,"204^FPC_PTX_INC(1/1/2020,12/31/2020)":null,"TW0002882008^FPC_PTX_INC(1/1/2016,12/31/2016)":null,"CATHAY FINANCIAL HOLDING CO LT^FPC_PTX_INC(1/1/2017,12/31/2017)":null,"126^FPC_PTX_INC(1/1/2020,12/31/2020)":null,"TW0002454006^FPC_PTX_INC(1/1/2016,12/31/2016)":null,"MEDIATEK INC^FPC_PTX_INC(1/1/2017,12/31/2017)":null,"457^FPC_PTX_INC(1/1/2020,12/31/2020)":null,"JP3421800008^FPC_PTX_INC(1/1/2016,12/31/2016)":null,"SECOM CO. LTD.^FPC_PTX_INC(1/1/2017,12/31/2017)":null,"157^FPC_PTX_INC(1/1/2020,12/31/2020)":null,"JP3893200000^FPC_PTX_INC(1/1/2016,12/31/2016)":null,"MITSUI FUDOSAN CO. LTD.^FPC_PTX_INC(1/1/2017,12/31/2017)":null,"187^FPC_PTX_INC(1/1/2020,12/31/2020)":null,"JP3200450009^FPC_PTX_INC(1/1/2016,12/31/2016)":null,"ORIX CORP.^FPC_PTX_INC(1/1/2017,12/31/2017)":null,"166^FPC_PTX_INC(1/1/2020,12/31/2020)":null,"JP3571400005^FPC_PTX_INC(1/1/2016,12/31/2016)":null,"TOKYO ELECTRON LTD.^FPC_PTX_INC(1/1/2017,12/31/2017)":null,"566^FPC_PTX_INC(1/1/2020,12/31/2020)":null,"JP3726800000^FPC_PTX_INC(1/1/2016,12/31/2016)":null,"JAPAN TOBACCO INC.^FPC_PTX_INC(1/1/2017,12/31/2017)":null,"181^FPC_PTX_INC(1/1/2020,12/31/2020)":null,"JP3422950000^FPC_PTX_INC(1/1/2016,12/31/2016)":null,"SEVEN & I HOLDINGS CO. LTD.^FPC_PTX_INC(1/1/2017,12/31/2017)":null,"281^FPC_PTX_INC(1/1/2020,12/31/2020)":null,"JP3505000004^FPC_PTX_INC(1/1/2016,12/31/2016)":null,"DAIWA HOUSE INDUSTRY CO. LTD.^FPC_PTX_INC(1/1/2017,12/31/2017)":null,"KR7005490008^FPC_PTX_INC(1/1/2016,12/31/2016)":null,"POSCO^FPC_PTX_INC(1/1/2017,12/31/2017)":null,"21^FPC_PTX_INC(1/1/2020,12/31/2020)":null,"TW0002303005^FPC_PTX_INC(1/1/2016,12/31/2016)":null,"UNITED MICROELECTRONICS CORP^FPC_PTX_INC(1/1/2017,12/31/2017)":null,"175^FPC_PTX_INC(1/1/2020,12/31/2020)":null,"JP3758190007^FPC_PTX_INC(1/1/2016,12/31/2016)":null,"NEXON^FPC_PTX_INC(1/1/2017,12/31/2017)":null,"129^FPC_PTX_INC(1/1/2020,12/31/2020)":null,"JP3304200003^FPC_PTX_INC(1/1/2016,12/31/2016)":null,"KOMATSU LTD.^FPC_PTX_INC(1/1/2017,12/31/2017)":null,"JP3188220002^FPC_PTX_INC(1/1/2016,12/31/2016)":null,"OTSUKA HOLDINGS^FPC_PTX_INC(1/1/2017,12/31/2017)":null,"18^FPC_PTX_INC(1/1/2020,12/31/2020)":null,"JP3633400001^FPC_PTX_INC(1/1/2016,12/31/2016)":null,"TOYOTA MOTOR CORP.^FPC_PTX_INC(1/1/2017,12/31/2017)":null,"1697^FPC_PTX_INC(1/1/2020,12/31/2020)":null,"TW0002881000^FPC_PTX_INC(1/1/2016,12/31/2016)":null,"FUBON FINANCIAL HOLDING CO LTD^FPC_PTX_INC(1/1/2017,12/31/2017)":null,"123^FPC_PTX_INC(1/1/2020,12/31/2020)":null,"NL0009434992^FPC_PTX_INC(1/1/2016,12/31/2016)":null,"US6792951054^FPC_PTX_INC(1/1/2016,12/31/2016)":null,"US9892071054^FPC_PTX_INC(1/1/2016,12/31/2016)":null,"US34959E1091^FPC_PTX_INC(1/1/2016,12/31/2016)":null,"JP3814000000^FPC_PTX_INC(1/1/2016,12/31/2016)":null,"FUJIFILM HOLDINGS CORP.^FPC_PTX_INC(1/1/2017,12/31/2017)":null,"202^FPC_PTX_INC(1/1/2020,12/31/2020)":null,"JP3752900005^FPC_PTX_INC(1/1/2016,12/31/2016)":null,"JAPAN POST HOLDINGS^FPC_PTX_INC(1/1/2017,12/31/2017)":null,"113^FPC_PTX_INC(1/1/2020,12/31/2020)":null,"JP3902400005^FPC_PTX_INC(1/1/2016,12/31/2016)":null,"MITSUBISHI ELECTRIC CORP.^FPC_PTX_INC(1/1/2017,12/31/2017)":null,"279^FPC_PTX_INC(1/1/2020,12/31/2020)":null,"KR7105560007^FPC_PTX_INC(1/1/2016,12/31/2016)":null,"KB FINANCIAL GROUP INC^FPC_PTX_INC(1/1/2017,12/31/2017)":null,"177^FPC_PTX_INC(1/1/2020,12/31/2020)":null,"JP3890310000^FPC_PTX_INC(1/1/2016,12/31/2016)":null,"MS&AD INSURANCE GROUP HOLDINGS^FPC_PTX_INC(1/1/2017,12/31/2017)":null,"JP3475350009^FPC_PTX_INC(1/1/2016,12/31/2016)":null,"DAIICHI SANKYO CO. LTD.^FPC_PTX_INC(1/1/2017,12/31/2017)":null,"452^FPC_PTX_INC(1/1/2020,12/31/2020)":null,"JP3236200006^FPC_PTX_INC(1/1/2016,12/31/2016)":null,"KEYENCE CORP.^FPC_PTX_INC(1/1/2017,12/31/2017)":null,"741^FPC_PTX_INC(1/1/2020,12/31/2020)":null,"JP3497400006^FPC_PTX_INC(1/1/2016,12/31/2016)":null,"DAIFUKU^FPC_PTX_INC(1/1/2017,12/31/2017)":null,"106^FPC_PTX_INC(1/1/2020,12/31/2020)":null,"KR7035420009^FPC_PTX_INC(1/1/2016,12/31/2016)":null,"NAVER CORP^FPC_PTX_INC(1/1/2017,12/31/2017)":null,"42^FPC_PTX_INC(1/1/2020,12/31/2020)":null,"JP3756100008^FPC_PTX_INC(1/1/2016,12/31/2016)":null,"NITORI CO. LTD.^FPC_PTX_INC(1/1/2017,12/31/2017)":null,"JP3409000001^FPC_PTX_INC(1/1/2016,12/31/2016)":null,"SUMITOMO REALTY & DEVELOPMENT^FPC_PTX_INC(1/1/2017,12/31/2017)":null,"143^FPC_PTX_INC(1/1/2020,12/31/2020)":null,"JP3732000009^FPC_PTX_INC(1/1/2016,12/31/2016)":null,"SOFTBANK^FPC_PTX_INC(1/1/2017,12/31/2017)":null,"318^FPC_PTX_INC(1/1/2020,12/31/2020)":null,"JP3116000005^FPC_PTX_INC(1/1/2016,12/31/2016)":null,"ASAHI GROUP HDGS^FPC_PTX_INC(1/1/2017,12/31/2017)":null,"182^FPC_PTX_INC(1/1/2020,12/31/2020)":null,"KR7028260008^FPC_PTX_INC(1/1/2016,12/31/2016)":null,"SAMSUNG C&T CORP^FPC_PTX_INC(1/1/2017,12/31/2017)":null,"11^FPC_PTX_INC(1/1/2020,12/31/2020)":null,"JP3893600001^FPC_PTX_INC(1/1/2016,12/31/2016)":null,"MITSUI & CO. LTD.^FPC_PTX_INC(1/1/2017,12/31/2017)":null,"304^FPC_PTX_INC(1/1/2020,12/31/2020)":null,"JP3592200004^FPC_PTX_INC(1/1/2016,12/31/2016)":null,"TOSHIBA CORP.^FPC_PTX_INC(1/1/2017,12/31/2017)":null,"121^FPC_PTX_INC(1/1/2020,12/31/2020)":null,"JP3566800003^FPC_PTX_INC(1/1/2016,12/31/2016)":null,"CENTRAL JAPAN RAILWAY CO.^FPC_PTX_INC(1/1/2017,12/31/2017)":null,"263^FPC_PTX_INC(1/1/2020,12/31/2020)":null,"JP3854600008^FPC_PTX_INC(1/1/2016,12/31/2016)":null,"HONDA MOTOR CO. LTD.^FPC_PTX_INC(1/1/2017,12/31/2017)":null,"463^FPC_PTX_INC(1/1/2020,12/31/2020)":null,"JP3778630008^FPC_PTX_INC(1/1/2016,12/31/2016)":null,"BANDAI NAMCO HOLDINGS INC.^FPC_PTX_INC(1/1/2017,12/31/2017)":null,"135^FPC_PTX_INC(1/1/2020,12/31/2020)":null,"JP3519400000^FPC_PTX_INC(1/1/2016,12/31/2016)":null,"CHUGAI PHARMACEUTICAL CO. LTD.^FPC_PTX_INC(1/1/2017,12/31/2017)":null,"233^FPC_PTX_INC(1/1/2020,12/31/2020)":null,"KR7017670001^FPC_PTX_INC(1/1/2016,12/31/2016)":null,"SK TELECOM^FPC_PTX_INC(1/1/2017,12/31/2017)":null,"JP3546800008^FPC_PTX_INC(1/1/2016,12/31/2016)":null,"TERUMO CORP.^FPC_PTX_INC(1/1/2017,12/31/2017)":null,"221^FPC_PTX_INC(1/1/2020,12/31/2020)":null,"TW0001303006^FPC_PTX_INC(1/1/2016,12/31/2016)":null,"NAN YA PLASTICS CORP^FPC_PTX_INC(1/1/2017,12/31/2017)":null,"139^FPC_PTX_INC(1/1/2020,12/31/2020)":null,"JP3783600004^FPC_PTX_INC(1/1/2016,12/31/2016)":null,"EAST JAPAN RAILWAY CO.^FPC_PTX_INC(1/1/2017,12/31/2017)":null,"228^FPC_PTX_INC(1/1/2020,12/31/2020)":null,"JP3538800008^FPC_PTX_INC(1/1/2016,12/31/2016)":null,"TDK CORP.^FPC_PTX_INC(1/1/2017,12/31/2017)":null,"153^FPC_PTX_INC(1/1/2020,12/31/2020)":null,"TW0002317005^FPC_PTX_INC(1/1/2016,12/31/2016)":null,"HON HAI PRECISION INDUSTRY CO^FPC_PTX_INC(1/1/2017,12/31/2017)":null,"445^FPC_PTX_INC(1/1/2020,12/31/2020)":null,"JP3788600009^FPC_PTX_INC(1/1/2016,12/31/2016)":null,"HITACHI LTD.^FPC_PTX_INC(1/1/2017,12/31/2017)":null,"373^FPC_PTX_INC(1/1/2020,12/31/2020)":null,"JP3351600006^FPC_PTX_INC(1/1/2016,12/31/2016)":null,"SHISEIDO CO. LTD.^FPC_PTX_INC(1/1/2017,12/31/2017)":null,"229^FPC_PTX_INC(1/1/2020,12/31/2020)":null,"KR7000270009^FPC_PTX_INC(1/1/2016,12/31/2016)":null,"KIA MOTORS CORP^FPC_PTX_INC(1/1/2017,12/31/2017)":null,"JP3899600005^FPC_PTX_INC(1/1/2016,12/31/2016)":null,"MITSUBISHI ESTATE CO. LTD.^FPC_PTX_INC(1/1/2017,12/31/2017)":null,"207^FPC_PTX_INC(1/1/2020,12/31/2020)":null,"JP3866800000^FPC_PTX_INC(1/1/2016,12/31/2016)":null,"PANASONIC CORP.^FPC_PTX_INC(1/1/2017,12/31/2017)":null,"269^FPC_PTX_INC(1/1/2020,12/31/2020)":null,"KR7035720002^FPC_PTX_INC(1/1/2016,12/31/2016)":null,"KAKAO CORP^FPC_PTX_INC(1/1/2017,12/31/2017)":null,"TW0002412004^FPC_PTX_INC(1/1/2016,12/31/2016)":null,"CHUNGHWA TELECOM CO LTD^FPC_PTX_INC(1/1/2017,12/31/2017)":null,"148^FPC_PTX_INC(1/1/2020,12/31/2020)":null,"JP3910660004^FPC_PTX_INC(1/1/2016,12/31/2016)":null,"TOKIO MARINE HOLDINGS INC.^FPC_PTX_INC(1/1/2017,12/31/2017)":null,"285^FPC_PTX_INC(1/1/2020,12/31/2020)":null,"JP3386450005^FPC_PTX_INC(1/1/2016,12/31/2016)":null,"ENEOS HOLDINGS^FPC_PTX_INC(1/1/2017,12/31/2017)":null,"125^FPC_PTX_INC(1/1/2020,12/31/2020)":null,"JP3463000004^FPC_PTX_INC(1/1/2016,12/31/2016)":null,"TAKEDA PHARMACEUTICAL CO. LTD.^FPC_PTX_INC(1/1/2017,12/31/2017)":null,"484^FPC_PTX_INC(1/1/2020,12/31/2020)":null,"JP3201200007^FPC_PTX_INC(1/1/2016,12/31/2016)":null,"OLYMPUS CORP.^FPC_PTX_INC(1/1/2017,12/31/2017)":null,"227^FPC_PTX_INC(1/1/2020,12/31/2020)":null,"JP3756600007^FPC_PTX_INC(1/1/2016,12/31/2016)":null,"NINTENDO CO. LTD.^FPC_PTX_INC(1/1/2017,12/31/2017)":null,"567^FPC_PTX_INC(1/1/2020,12/31/2020)":null,"JP3551500006^FPC_PTX_INC(1/1/2016,12/31/2016)":null,"DENSO CORP.^FPC_PTX_INC(1/1/2017,12/31/2017)":null,"30^FPC_PTX_INC(1/1/2020,12/31/2020)":null,"JP3397200001^FPC_PTX_INC(1/1/2016,12/31/2016)":null,"SUZUKI MOTOR CORP.^FPC_PTX_INC(1/1/2017,12/31/2017)":null,"19^FPC_PTX_INC(1/1/2020,12/31/2020)":null,"JP3734800000^FPC_PTX_INC(1/1/2016,12/31/2016)":null,"NIDEC CORP.^FPC_PTX_INC(1/1/2017,12/31/2017)":null,"JP3970300004^FPC_PTX_INC(1/1/2016,12/31/2016)":null,"RECRUIT HOLDINGS^FPC_PTX_INC(1/1/2017,12/31/2017)":null,"705^FPC_PTX_INC(1/1/2020,12/31/2020)":null,"JP3762600009^FPC_PTX_INC(1/1/2016,12/31/2016)":null,"NOMURA HOLDINGS INC.^FPC_PTX_INC(1/1/2017,12/31/2017)":null,"137^FPC_PTX_INC(1/1/2020,12/31/2020)":null,"JP3122400009^FPC_PTX_INC(1/1/2016,12/31/2016)":null,"ADVANTEST CORP.^FPC_PTX_INC(1/1/2017,12/31/2017)":null,"149^FPC_PTX_INC(1/1/2020,12/31/2020)":null,"JP3762800005^FPC_PTX_INC(1/1/2016,12/31/2016)":null,"NOMURA RESEARCH INSTITUTE LTD.^FPC_PTX_INC(1/1/2017,12/31/2017)":null,"102^FPC_PTX_INC(1/1/2020,12/31/2020)":null,"TW0001301000^FPC_PTX_INC(1/1/2016,12/31/2016)":null,"FORMOSA PLASTICS CORP^FPC_PTX_INC(1/1/2017,12/31/2017)":null,"159^FPC_PTX_INC(1/1/2020,12/31/2020)":null,"JP3160400002^FPC_PTX_INC(1/1/2016,12/31/2016)":null,"EISAI CO. LTD.^FPC_PTX_INC(1/1/2017,12/31/2017)":null,"169^FPC_PTX_INC(1/1/2020,12/31/2020)":null,"JP3197800000^FPC_PTX_INC(1/1/2016,12/31/2016)":null,"OMRON CORP.^FPC_PTX_INC(1/1/2017,12/31/2017)":null,"JP3242800005^FPC_PTX_INC(1/1/2016,12/31/2016)":null,"CANON INC.^FPC_PTX_INC(1/1/2017,12/31/2017)":null,"JP3735400008^FPC_PTX_INC(1/1/2016,12/31/2016)":null,"NIPPON TELEGRAPH & TELEPHONE C^FPC_PTX_INC(1/1/2017,12/31/2017)":null,"522^FPC_PTX_INC(1/1/2020,12/31/2020)":null,"KR7036570000^FPC_PTX_INC(1/1/2016,12/31/2016)":null,"NCSOFT^FPC_PTX_INC(1/1/2017,12/31/2017)":null,"JP3258000003^FPC_PTX_INC(1/1/2016,12/31/2016)":null,"KIRIN HOLDINGS CO. LTD.^FPC_PTX_INC(1/1/2017,12/31/2017)":null,"136^FPC_PTX_INC(1/1/2020,12/31/2020)":null,"US0605051046^FPC_PTX_INC(1/1/2016,12/31/2016)":null,"BANK OF AMERICA CORP.^FPC_PTX_INC(1/1/2017,12/31/2017)":null,"US^FPC_PTX_INC(1/1/2018,12/31/2018)":null,"2515^FPC_PTX_INC(1/1/2020,12/31/2020)":null,"US92343V1044^FPC_PTX_INC(1/1/2016,12/31/2016)":null,"NL0009434992^FPC_PTX_INC(1/1/2016,31/12/2016,FY,USD)":[null,null,null,null],"NL0009434992^FPC_PTX_INC(0FY,31/12/2016,FY,USD)":[null,null,null],"JP3198900007^FPC_PTX_INC(1/1/2016,12/31/2016)":null,"LYB-US^FPC_PTX_INC(1/1/2016,31/12/2016,FY,USD)":[null,null,null,null],"LYB-US^FPC_PTX_INC(1/1/2016,12/31/2016,FY,USD)":null,"VERIZON COMMUNICATIONS INC.^FPC_PTX_INC(1/1/2017,12/31/2017)":null,"2047^FPC_PTX_INC(1/1/2020,12/31/2020)":null,"US22160K1051^FPC_PTX_INC(1/1/2016,12/31/2016)":null,"COSTCO WHOLESALE CORP.^FPC_PTX_INC(1/1/2017,12/31/2017)":null,"1328^FPC_PTX_INC(1/1/2020,12/31/2020)":null,"US9078181081^FPC_PTX_INC(1/1/2016,12/31/2016)":null,"UNION PACIFIC CORP.^FPC_PTX_INC(1/1/2017,12/31/2017)":null,"1264^FPC_PTX_INC(1/1/2020,12/31/2020)":null,"US0970231058^FPC_PTX_INC(1/1/2016,12/31/2016)":null,"BOEING CO.^FPC_PTX_INC(1/1/2017,12/31/2017)":null,"1223^FPC_PTX_INC(1/1/2020,12/31/2020)":null,"US88579Y1010^FPC_PTX_INC(1/1/2016,12/31/2016)":null,"3M CO.^FPC_PTX_INC(1/1/2017,12/31/2017)":null,"946^FPC_PTX_INC(1/1/2020,12/31/2020)":null,"US5128071082^FPC_PTX_INC(1/1/2016,12/31/2016)":null,"LAM RESEARCH CORP.^FPC_PTX_INC(1/1/2017,12/31/2017)":null,"729^FPC_PTX_INC(1/1/2020,12/31/2020)":null,"US78409V1044^FPC_PTX_INC(1/1/2016,12/31/2016)":null,"S&P GLOBAL^FPC_PTX_INC(1/1/2017,12/31/2017)":null,"722^FPC_PTX_INC(1/1/2020,12/31/2020)":null,"US6092071058^FPC_PTX_INC(1/1/2016,12/31/2016)":null,"MONDELEZ^FPC_PTX_INC(1/1/2017,12/31/2017)":null,"712^FPC_PTX_INC(1/1/2020,12/31/2020)":null,"US98978V1035^FPC_PTX_INC(1/1/2016,12/31/2016)":null,"ZOETIS 'A'^FPC_PTX_INC(1/1/2017,12/31/2017)":"#NUM","637^FPC_PTX_INC(1/1/2020,12/31/2020)":"#NUM","US6934751057^FPC_PTX_INC(1/1/2016,12/31/2016)":"#NUM","PNC FINANCIAL SERVICES GROUP I^FPC_PTX_INC(1/1/2017,12/31/2017)":"#NUM","632^FPC_PTX_INC(1/1/2020,12/31/2020)":"#NUM","US37045V1008^FPC_PTX_INC(1/1/2016,12/31/2016)":"#NUM","GENERAL MOTORS^FPC_PTX_INC(1/1/2017,12/31/2017)":"#NUM","614^FPC_PTX_INC(1/1/2020,12/31/2020)":"#NUM","US00507V1098^FPC_PTX_INC(1/1/2016,12/31/2016)":"#NUM","ACTIVISION BLIZZARD INC.^FPC_PTX_INC(1/1/2017,12/31/2017)":"#NUM","612^FPC_PTX_INC(1/1/2020,12/31/2020)":"#NUM","US31428X1063^FPC_PTX_INC(1/1/2016,12/31/2016)":"#NUM","FEDEX CORP.^FPC_PTX_INC(1/1/2017,12/31/2017)":"#NUM","593^FPC_PTX_INC(1/1/2020,12/31/2020)":"#NUM","US1941621039^FPC_PTX_INC(1/1/2016,12/31/2016)":"#NUM","COLGATE-PALMOLIVE CO.^FPC_PTX_INC(1/1/2017,12/31/2017)":"#NUM","575^FPC_PTX_INC(1/1/2020,12/31/2020)":"#NUM","US5184391044^FPC_PTX_INC(1/1/2016,12/31/2016)":"#NUM","ESTEE LAUDER COS. INC.^FPC_PTX_INC(1/1/2017,12/31/2017)":"#NUM","561^FPC_PTX_INC(1/1/2020,12/31/2020)":"#NUM","US0091581068^FPC_PTX_INC(1/1/2016,12/31/2016)":"#NUM","AIR PRODUCTS & CHEMICALS INC.^FPC_PTX_INC(1/1/2017,12/31/2017)":"#NUM","529^FPC_PTX_INC(1/1/2020,12/31/2020)":"#NUM","US8725901040^FPC_PTX_INC(1/1/2016,12/31/2016)":"#NUM","T-MOBILE US INC^FPC_PTX_INC(1/1/2017,12/31/2017)":"#NUM","517^FPC_PTX_INC(1/1/2020,12/31/2020)":"#NUM","US75886F1075^FPC_PTX_INC(1/1/2016,12/31/2016)":"#NUM","REGENERON PHARMS.^FPC_PTX_INC(1/1/2017,12/31/2017)":"#NUM","422^FPC_PTX_INC(1/1/2020,12/31/2020)":"#NUM","US6516391066^FPC_PTX_INC(1/1/2016,12/31/2016)":"#NUM","NEWMONT^FPC_PTX_INC(1/1/2017,12/31/2017)":"#NUM","412^FPC_PTX_INC(1/1/2020,12/31/2020)":"#NUM","US3453708600^FPC_PTX_INC(1/1/2016,12/31/2016)":"#NUM","FORD MOTOR CO.^FPC_PTX_INC(1/1/2017,12/31/2017)":"#NUM","407^FPC_PTX_INC(1/1/2020,12/31/2020)":"#NUM","US35671D8570^FPC_PTX_INC(1/1/2016,12/31/2016)":"#NUM","FREEPORT-MCMORAN^FPC_PTX_INC(1/1/2017,12/31/2017)":"#NUM","US4943681035^FPC_PTX_INC(1/1/2016,12/31/2016)":"#NUM","KIMBERLY-CLARK CORP.^FPC_PTX_INC(1/1/2017,12/31/2017)":"#NUM","402^FPC_PTX_INC(1/1/2020,12/31/2020)":"#NUM","US45168D1046^FPC_PTX_INC(1/1/2016,12/31/2016)":"#NUM","IDEXX LABORATORIES^FPC_PTX_INC(1/1/2017,12/31/2017)":"#NUM","355^FPC_PTX_INC(1/1/2020,12/31/2020)":"#NUM","US40434L1052^FPC_PTX_INC(1/1/2016,12/31/2016)":"#NUM","HP INC.^FPC_PTX_INC(1/1/2017,12/31/2017)":"#NUM","348^FPC_PTX_INC(1/1/2020,12/31/2020)":"#NUM","US2855121099^FPC_PTX_INC(1/1/2016,12/31/2016)":"#NUM","ELECTRONIC ARTS INC.^FPC_PTX_INC(1/1/2017,12/31/2017)":"#NUM","334^FPC_PTX_INC(1/1/2020,12/31/2020)":"#NUM","US21036P1084^FPC_PTX_INC(1/1/2016,12/31/2016)":"#NUM","CONSTELLATION BRANDS 'A'^FPC_PTX_INC(1/1/2017,12/31/2017)":"#NUM","33^FPC_PTX_INC(1/1/2020,12/31/2020)":"#NUM","US2310211063^FPC_PTX_INC(1/1/2016,12/31/2016)":"#NUM","CUMMINS INC.^FPC_PTX_INC(1/1/2017,12/31/2017)":"#NUM","326^FPC_PTX_INC(1/1/2020,12/31/2020)":"#NUM","US77543R1023^FPC_PTX_INC(1/1/2016,12/31/2016)":"#NUM","ROKU^FPC_PTX_INC(1/1/2017,12/31/2017)":"#NUM","302^FPC_PTX_INC(1/1/2020,12/31/2020)":"#NUM","US0010551028^FPC_PTX_INC(1/1/2016,12/31/2016)":"#NUM","AFLAC INC.^FPC_PTX_INC(1/1/2017,12/31/2017)":"#NUM","286^FPC_PTX_INC(1/1/2020,12/31/2020)":"#NUM","US98956P1021^FPC_PTX_INC(1/1/2016,12/31/2016)":"#NUM","ZIMMER BIOMET HOLDINGS^FPC_PTX_INC(1/1/2017,12/31/2017)":"#NUM","282^FPC_PTX_INC(1/1/2020,12/31/2020)":"#NUM","US8936411003^FPC_PTX_INC(1/1/2016,12/31/2016)":"#NUM","TRANSDIGM GROUP^FPC_PTX_INC(1/1/2017,12/31/2017)":"#NUM","272^FPC_PTX_INC(1/1/2020,12/31/2020)":"#NUM","US8545021011^FPC_PTX_INC(1/1/2016,12/31/2016)":"#NUM","STANLEY BLACK & DECKER INC.^FPC_PTX_INC(1/1/2017,12/31/2017)":"#NUM","US6200763075^FPC_PTX_INC(1/1/2016,12/31/2016)":"#NUM","MOTOROLA SOLUTIONS INC.^FPC_PTX_INC(1/1/2017,12/31/2017)":"#NUM","US58155Q1031^FPC_PTX_INC(1/1/2016,12/31/2016)":"#NUM","MCKESSON CORP.^FPC_PTX_INC(1/1/2017,12/31/2017)":"#NUM","266^FPC_PTX_INC(1/1/2020,12/31/2020)":"#NUM","US2473617023^FPC_PTX_INC(1/1/2016,12/31/2016)":"#NUM","DELTA AIR LINES INC.^FPC_PTX_INC(1/1/2017,12/31/2017)":"#NUM","262^FPC_PTX_INC(1/1/2020,12/31/2020)":"#NUM","US23331A1097^FPC_PTX_INC(1/1/2016,12/31/2016)":"#NUM","D.R. HORTON INC.^FPC_PTX_INC(1/1/2017,12/31/2017)":"#NUM","258^FPC_PTX_INC(1/1/2020,12/31/2020)":"#NUM","US0311001004^FPC_PTX_INC(1/1/2016,12/31/2016)":"#NUM","AMETEK INC.^FPC_PTX_INC(1/1/2017,12/31/2017)":"#NUM","25^FPC_PTX_INC(1/1/2020,12/31/2020)":"#NUM","US49271V1008^FPC_PTX_INC(1/1/2016,12/31/2016)":"#NUM","KEURIG DR PEPPER^FPC_PTX_INC(1/1/2017,12/31/2017)":"#NUM","241^FPC_PTX_INC(1/1/2020,12/31/2020)":"#NUM","US5260571048^FPC_PTX_INC(1/1/2016,12/31/2016)":"#NUM","LENNAR 'A'^FPC_PTX_INC(1/1/2017,12/31/2017)":"#NUM","237^FPC_PTX_INC(1/1/2020,12/31/2020)":"#NUM","US0584981064^FPC_PTX_INC(1/1/2016,12/31/2016)":"#NUM","BALL CORP.^FPC_PTX_INC(1/1/2017,12/31/2017)":"#NUM","236^FPC_PTX_INC(1/1/2020,12/31/2020)":"#NUM","US5926881054^FPC_PTX_INC(1/1/2016,12/31/2016)":"#NUM","METTLER-TOLEDO INTERNATIONAL I^FPC_PTX_INC(1/1/2017,12/31/2017)":"#NUM","234^FPC_PTX_INC(1/1/2020,12/31/2020)":"#NUM","US5010441013^FPC_PTX_INC(1/1/2016,12/31/2016)":"#NUM","KROGER CO.^FPC_PTX_INC(1/1/2017,12/31/2017)":"#NUM","US88339J1051^FPC_PTX_INC(1/1/2016,12/31/2016)":"#NUM","TRADE DESK CL.A^FPC_PTX_INC(1/1/2017,12/31/2017)":"#NUM","NL0009434992^FPC_PTX_INC(1/1/2016,12/31/2016,FY,USD)":"#NUM","LYONDELLBASELL INDUSTRIES^FPC_PTX_INC(1/1/2017,12/31/2017)":"#NUM","US6792951054^FPC_PTX_INC(1/1/2016,12/31/2016,FY,USD)":"#NUM","OKTA CL.A^FPC_PTX_INC(1/1/2017,12/31/2017)":"#NUM","US9892071054^FPC_PTX_INC(1/1/2016,12/31/2016,FY,USD)":"#NUM","ZEBRA TECHS. 'A'^FPC_PTX_INC(1/1/2017,12/31/2017)":"#NUM","22^FPC_PTX_INC(1/1/2020,12/31/2020)":"#NUM","US34959E1091^FPC_PTX_INC(1/1/2016,12/31/2016,FY,USD)":"#NUM","FORTINET^FPC_PTX_INC(1/1/2017,12/31/2017)":"#NUM","211^FPC_PTX_INC(1/1/2020,12/31/2020)":"#NUM","US57772K1016^FPC_PTX_INC(1/1/2016,12/31/2016)":"#NUM","MAXIM INTEGRATED PRODUCTS INC.^FPC_PTX_INC(1/1/2017,12/31/2017)":"#NUM","208^FPC_PTX_INC(1/1/2020,12/31/2020)":"#NUM","US6703461052^FPC_PTX_INC(1/1/2016,12/31/2016)":"#NUM","NUCOR CORP.^FPC_PTX_INC(1/1/2017,12/31/2017)":"#NUM","206^FPC_PTX_INC(1/1/2020,12/31/2020)":"#NUM","US3635761097^FPC_PTX_INC(1/1/2016,12/31/2016)":"#NUM","ARTHUR J GALLAGHER^FPC_PTX_INC(1/1/2017,12/31/2017)":"#NUM","US4165151048^FPC_PTX_INC(1/1/2016,12/31/2016)":"#NUM","HARTFORD FINANCIAL SERVICES GR^FPC_PTX_INC(1/1/2017,12/31/2017)":"#NUM","US0152711091^FPC_PTX_INC(1/1/2016,12/31/2016)":"#NUM","ALEXANDRIA RLST.EQTIES.^FPC_PTX_INC(1/1/2017,12/31/2017)":"#NUM","195^FPC_PTX_INC(1/1/2020,12/31/2020)":"#NUM","US5303073051^FPC_PTX_INC(1/1/2016,12/31/2016)":"#NUM","LIBERTY GLOBAL CL C^FPC_PTX_INC(1/1/2017,12/31/2017)":"#NUM","191^FPC_PTX_INC(1/1/2020,12/31/2020)":"#NUM","US9291601097^FPC_PTX_INC(1/1/2016,12/31/2016)":"#NUM","VULCAN MATERIALS CO.^FPC_PTX_INC(1/1/2017,12/31/2017)":"#NUM","US30063P1057^FPC_PTX_INC(1/1/2016,12/31/2016)":"#NUM","EXACT SCIENCES CORP^FPC_PTX_INC(1/1/2017,12/31/2017)":"#NUM","US87165B1035^FPC_PTX_INC(1/1/2016,12/31/2016)":"#NUM","SYNCHRONY FINANCIAL^FPC_PTX_INC(1/1/2017,12/31/2017)":"#NUM","US1156372096^FPC_PTX_INC(1/1/2016,12/31/2016)":"#NUM","BROWN-FORMAN CORP. CL B^FPC_PTX_INC(1/1/2017,12/31/2017)":"#NUM","US5732841060^FPC_PTX_INC(1/1/2016,12/31/2016)":"#NUM","MARTIN MARIETTA MATERIALS INC.^FPC_PTX_INC(1/1/2017,12/31/2017)":"#NUM","178^FPC_PTX_INC(1/1/2020,12/31/2020)":"#NUM","US74736K1016^FPC_PTX_INC(1/1/2016,12/31/2016)":"#NUM","QORVO^FPC_PTX_INC(1/1/2017,12/31/2017)":"#NUM","US8740541094^FPC_PTX_INC(1/1/2016,12/31/2016)":"#NUM","TAKE TWO INTACT.SFTW.^FPC_PTX_INC(1/1/2017,12/31/2017)":"#NUM","IE00BQPVQZ61^FPC_PTX_INC(1/1/2016,12/31/2016)":"#NUM","HORIZON THERAPEUTICS PUBLIC^FPC_PTX_INC(1/1/2017,12/31/2017)":"#NUM","US92276F1003^FPC_PTX_INC(1/1/2016,12/31/2016)":"#NUM","VENTAS INC.^FPC_PTX_INC(1/1/2017,12/31/2017)":"#NUM","17^FPC_PTX_INC(1/1/2020,12/31/2020)":"#NUM","US4932671088^FPC_PTX_INC(1/1/2016,12/31/2016)":"#NUM","KEYCORP^FPC_PTX_INC(1/1/2017,12/31/2017)":"#NUM","US55261F1049^FPC_PTX_INC(1/1/2016,12/31/2016)":"#NUM","M&T BANK CORP.^FPC_PTX_INC(1/1/2017,12/31/2017)":"#NUM","165^FPC_PTX_INC(1/1/2020,12/31/2020)":"#NUM","US42809H1077^FPC_PTX_INC(1/1/2016,12/31/2016)":"#NUM","HESS CORP.^FPC_PTX_INC(1/1/2017,12/31/2017)":"#NUM","164^FPC_PTX_INC(1/1/2020,12/31/2020)":"#NUM","US4364401012^FPC_PTX_INC(1/1/2016,12/31/2016)":"#NUM","HOLOGIC INC.^FPC_PTX_INC(1/1/2017,12/31/2017)":"#NUM","US14149Y1082^FPC_PTX_INC(1/1/2016,12/31/2016)":"#NUM","CARDINAL HEALTH INC.^FPC_PTX_INC(1/1/2017,12/31/2017)":"#NUM","152^FPC_PTX_INC(1/1/2020,12/31/2020)":"#NUM","US72919P2020^FPC_PTX_INC(1/1/2016,12/31/2016)":"#NUM","PLUG POWER^FPC_PTX_INC(1/1/2017,12/31/2017)":"#NUM","US0404131064^FPC_PTX_INC(1/1/2016,12/31/2016)":"#NUM","ARISTA NETWORKS^FPC_PTX_INC(1/1/2017,12/31/2017)":"#NUM","151^FPC_PTX_INC(1/1/2020,12/31/2020)":"#NUM","US29355A1079^FPC_PTX_INC(1/1/2016,12/31/2016)":"#NUM","ENPHASE ENERGY^FPC_PTX_INC(1/1/2017,12/31/2017)":"#NUM","US62944T1051^FPC_PTX_INC(1/1/2016,12/31/2016)":"#NUM","NVR INC.^FPC_PTX_INC(1/1/2017,12/31/2017)":"#NUM","US92556V1061^FPC_PTX_INC(1/1/2016,12/31/2016)":"#NUM","VIATRIS^FPC_PTX_INC(1/1/2017,12/31/2017)":"#NUM","US45784P1012^FPC_PTX_INC(1/1/2016,12/31/2016)":"#NUM","INSULET^FPC_PTX_INC(1/1/2017,12/31/2017)":"#NUM","US89400J1079^FPC_PTX_INC(1/1/2016,12/31/2016)":"#NUM","TRANSUNION^FPC_PTX_INC(1/1/2017,12/31/2017)":"#NUM","US6311031081^FPC_PTX_INC(1/1/2016,12/31/2016)":"#NUM","NASDAQ INC^FPC_PTX_INC(1/1/2017,12/31/2017)":"#NUM","144^FPC_PTX_INC(1/1/2020,12/31/2020)":"#NUM","US3724601055^FPC_PTX_INC(1/1/2016,12/31/2016)":"#NUM","GENUINE PARTS CO.^FPC_PTX_INC(1/1/2017,12/31/2017)":"#NUM","142^FPC_PTX_INC(1/1/2020,12/31/2020)":"#NUM","US64110D1046^FPC_PTX_INC(1/1/2016,12/31/2016)":"#NUM","NETAPP INC.^FPC_PTX_INC(1/1/2017,12/31/2017)":"#NUM","US8666741041^FPC_PTX_INC(1/1/2016,12/31/2016)":"#NUM","SUN COMMUNITIES^FPC_PTX_INC(1/1/2017,12/31/2017)":"#NUM","US4461501045^FPC_PTX_INC(1/1/2016,12/31/2016)":"#NUM","HUNTINGTON BANCSHARES INC.^FPC_PTX_INC(1/1/2017,12/31/2017)":"#NUM","US45167R1041^FPC_PTX_INC(1/1/2016,12/31/2016)":"#NUM","IDEX^FPC_PTX_INC(1/1/2017,12/31/2017)":"#NUM","US5745991068^FPC_PTX_INC(1/1/2016,12/31/2016)":"#NUM","MASCO CORP.^FPC_PTX_INC(1/1/2017,12/31/2017)":"#NUM","133^FPC_PTX_INC(1/1/2020,12/31/2020)":"#NUM","US18915M1071^FPC_PTX_INC(1/1/2016,12/31/2016)":"#NUM","CLOUDFLARE A^FPC_PTX_INC(1/1/2017,12/31/2017)":"#NUM","131^FPC_PTX_INC(1/1/2020,12/31/2020)":"#NUM","US8793601050^FPC_PTX_INC(1/1/2016,12/31/2016)":"#NUM","TELEDYNE TECHS.^FPC_PTX_INC(1/1/2017,12/31/2017)":"#NUM","13^FPC_PTX_INC(1/1/2020,12/31/2020)":"#NUM","US1011211018^FPC_PTX_INC(1/1/2016,12/31/2016)":"#NUM","BOSTON PROPERTIES INC.^FPC_PTX_INC(1/1/2017,12/31/2017)":"#NUM","US8326964058^FPC_PTX_INC(1/1/2016,12/31/2016)":"#NUM","J.M. SMUCKER CO.^FPC_PTX_INC(1/1/2017,12/31/2017)":"#NUM","US7458671010^FPC_PTX_INC(1/1/2016,12/31/2016)":"#NUM","PULTEGROUP^FPC_PTX_INC(1/1/2017,12/31/2017)":"#NUM","12^FPC_PTX_INC(1/1/2020,12/31/2020)":"#NUM","US24906P1093^FPC_PTX_INC(1/1/2016,12/31/2016)":"#NUM","DENTSPLY SIRONA^FPC_PTX_INC(1/1/2017,12/31/2017)":"#NUM","119^FPC_PTX_INC(1/1/2020,12/31/2020)":"#NUM","US73278L1052^FPC_PTX_INC(1/1/2016,12/31/2016)":"#NUM","POOL^FPC_PTX_INC(1/1/2017,12/31/2017)":"#NUM","118^FPC_PTX_INC(1/1/2020,12/31/2020)":"#NUM","US4404521001^FPC_PTX_INC(1/1/2016,12/31/2016)":"#NUM","HORMEL FOODS^FPC_PTX_INC(1/1/2017,12/31/2017)":"#NUM","US5502411037^FPC_PTX_INC(1/1/2016,12/31/2016)":"#NUM","LUMEN TECHNOLOGIES^FPC_PTX_INC(1/1/2017,12/31/2017)":"#NUM","US3802371076^FPC_PTX_INC(1/1/2016,12/31/2016)":"#NUM","GODADDY CL.A^FPC_PTX_INC(1/1/2017,12/31/2017)":"#NUM","US12541W2098^FPC_PTX_INC(1/1/2016,12/31/2016)":"#NUM","C.H. ROBINSON WORLDWIDE INC.^FPC_PTX_INC(1/1/2017,12/31/2017)":"#NUM","US5018892084^FPC_PTX_INC(1/1/2016,12/31/2016)":"#NUM","LKQ^FPC_PTX_INC(1/1/2017,12/31/2017)":"#NUM","US00751Y1064^FPC_PTX_INC(1/1/2016,12/31/2016)":"#NUM","ADVANCE AUTO PARTS INC.^FPC_PTX_INC(1/1/2017,12/31/2017)":"#NUM","JE00BYSS4X48^FPC_PTX_INC(1/1/2016,12/31/2016)":"#NUM","NOVOCURE^FPC_PTX_INC(1/1/2017,12/31/2017)":"#NUM","105^FPC_PTX_INC(1/1/2020,12/31/2020)":"#NUM","US4180561072^FPC_PTX_INC(1/1/2016,12/31/2016)":"#NUM","HASBRO INC.^FPC_PTX_INC(1/1/2017,12/31/2017)":"#NUM","US6700024010^FPC_PTX_INC(1/1/2016,12/31/2016)":"#NUM","NOVAVAX^FPC_PTX_INC(1/1/2017,12/31/2017)":"#NUM","US5132721045^FPC_PTX_INC(1/1/2016,12/31/2016)":"#NUM","LAMB WESTON HOLDINGS INC.^FPC_PTX_INC(1/1/2017,12/31/2017)":"#NUM","US0995021062^FPC_PTX_INC(1/1/2016,12/31/2016)":"#NUM","BOOZ ALLEN HAMILTN.HLDG.^FPC_PTX_INC(1/1/2017,12/31/2017)":"#NUM","94^FPC_PTX_INC(1/1/2020,12/31/2020)":"#NUM","CH0012032048^FPC_PTX_INC(1/1/2016,12/31/2016)":"#NUM","ROCHE HLDG P^FPC_PTX_INC(1/1/2017,12/31/2017)":"#NUM","CH^FPC_PTX_INC(1/1/2018,12/31/2018)":"#NUM","194^FPC_PTX_INC(1/1/2020,12/31/2020)":"#NUM","DE0007164600^FPC_PTX_INC(1/1/2016,12/31/2016)":"#NUM","SAP^FPC_PTX_INC(1/1/2017,12/31/2017)":"#NUM","DE^FPC_PTX_INC(1/1/2018,12/31/2018)":"#NUM","1141^FPC_PTX_INC(1/1/2020,12/31/2020)":"#NUM","DE0008404005^FPC_PTX_INC(1/1/2016,12/31/2016)":"#NUM","ALLIANZ^FPC_PTX_INC(1/1/2017,12/31/2017)":"#NUM","895^FPC_PTX_INC(1/1/2020,12/31/2020)":"#NUM","FR0000120321^FPC_PTX_INC(1/1/2016,12/31/2016)":"#NUM","L'OREAL^FPC_PTX_INC(1/1/2017,12/31/2017)":"#NUM","FR^FPC_PTX_INC(1/1/2018,12/31/2018)":"#NUM","798^FPC_PTX_INC(1/1/2020,12/31/2020)":"#NUM","FR0000120073^FPC_PTX_INC(1/1/2016,12/31/2016)":"#NUM","AIR LIQUIDE^FPC_PTX_INC(1/1/2017,12/31/2017)":"#NUM","66^FPC_PTX_INC(1/1/2020,12/31/2020)":"#NUM","DE0007100000^FPC_PTX_INC(1/1/2016,12/31/2016)":"#NUM","DAIMLER^FPC_PTX_INC(1/1/2017,12/31/2017)":"#NUM","638^FPC_PTX_INC(1/1/2020,12/31/2020)":"#NUM","NL0000235190^FPC_PTX_INC(1/1/2016,12/31/2016)":"#NUM","AIRBUS^FPC_PTX_INC(1/1/2017,12/31/2017)":"#NUM","56^FPC_PTX_INC(1/1/2020,12/31/2020)":"#NUM","DE0005557508^FPC_PTX_INC(1/1/2016,12/31/2016)":"#NUM","DEUTSCHE TELEKOM^FPC_PTX_INC(1/1/2017,12/31/2017)":"#NUM","557^FPC_PTX_INC(1/1/2020,12/31/2020)":"#NUM","NL0012969182^FPC_PTX_INC(1/1/2016,12/31/2016)":"#NUM","ADYEN^FPC_PTX_INC(1/1/2017,12/31/2017)":"#NUM","NL^FPC_PTX_INC(1/1/2018,12/31/2018)":"#NUM","532^FPC_PTX_INC(1/1/2020,12/31/2020)":"#NUM","DE000BAY0017^FPC_PTX_INC(1/1/2016,12/31/2016)":"#NUM","BAYER^FPC_PTX_INC(1/1/2017,12/31/2017)":"#NUM","53^FPC_PTX_INC(1/1/2020,12/31/2020)":"#NUM","FR0000125486^FPC_PTX_INC(1/1/2016,12/31/2016)":"#NUM","VINCI^FPC_PTX_INC(1/1/2017,12/31/2017)":"#NUM","DE000A1EWWW0^FPC_PTX_INC(1/1/2016,12/31/2016)":"#NUM","ADIDAS^FPC_PTX_INC(1/1/2017,12/31/2017)":"#NUM","497^FPC_PTX_INC(1/1/2020,12/31/2020)":"#NUM","DE0006231004^FPC_PTX_INC(1/1/2016,12/31/2016)":"#NUM","INFINEON TECHNOLOGIES^FPC_PTX_INC(1/1/2017,12/31/2017)":"#NUM","472^FPC_PTX_INC(1/1/2020,12/31/2020)":"#NUM","DE0005552004^FPC_PTX_INC(1/1/2016,12/31/2016)":"#NUM","DEUTSCHE POST^FPC_PTX_INC(1/1/2017,12/31/2017)":"#NUM","46^FPC_PTX_INC(1/1/2020,12/31/2020)":"#NUM","BE0974293251^FPC_PTX_INC(1/1/2016,12/31/2016)":"#NUM","ANHEUSER-BUSCH INBEV^FPC_PTX_INC(1/1/2017,12/31/2017)":"#NUM","BE^FPC_PTX_INC(1/1/2018,12/31/2018)":"#NUM","455^FPC_PTX_INC(1/1/2020,12/31/2020)":"#NUM","NL0000009538^FPC_PTX_INC(1/1/2016,12/31/2016)":"#NUM","PHILIPS^FPC_PTX_INC(1/1/2017,12/31/2017)":"#NUM","443^FPC_PTX_INC(1/1/2020,12/31/2020)":"#NUM","FR0000073272^FPC_PTX_INC(1/1/2016,12/31/2016)":"#NUM","SAFRAN^FPC_PTX_INC(1/1/2017,12/31/2017)":"#NUM","44^FPC_PTX_INC(1/1/2020,12/31/2020)":"#NUM","DE0007664039^FPC_PTX_INC(1/1/2016,12/31/2016)":"#NUM","VOLKSWAGEN PREF^FPC_PTX_INC(1/1/2017,12/31/2017)":"#NUM","FR0000121485^FPC_PTX_INC(1/1/2016,12/31/2016)":"#NUM","KERING^FPC_PTX_INC(1/1/2017,12/31/2017)":"#NUM","431^FPC_PTX_INC(1/1/2020,12/31/2020)":"#NUM","CH0210483332^FPC_PTX_INC(1/1/2016,12/31/2016)":"#NUM","CIE FINANCIERE RICHEMONT^FPC_PTX_INC(1/1/2017,12/31/2017)":"#NUM","428^FPC_PTX_INC(1/1/2020,12/31/2020)":"#NUM","NL0013654783^FPC_PTX_INC(1/1/2016,12/31/2016)":"#NUM","PROSUS^FPC_PTX_INC(1/1/2017,12/31/2017)":"#NUM","IT0000072618^FPC_PTX_INC(1/1/2016,12/31/2016)":"#NUM","INTESA SANPAOLO^FPC_PTX_INC(1/1/2017,12/31/2017)":"#NUM","IT^FPC_PTX_INC(1/1/2018,12/31/2018)":"#NUM","421^FPC_PTX_INC(1/1/2020,12/31/2020)":"#NUM","FR0000120644^FPC_PTX_INC(1/1/2016,12/31/2016)":"#NUM","DANONE^FPC_PTX_INC(1/1/2017,12/31/2017)":"#NUM","38^FPC_PTX_INC(1/1/2020,12/31/2020)":"#NUM","DK0010268606^FPC_PTX_INC(1/1/2016,12/31/2016)":"#NUM","VESTAS WIND SYSTEMS^FPC_PTX_INC(1/1/2017,12/31/2017)":"#NUM","DK^FPC_PTX_INC(1/1/2018,12/31/2018)":"#NUM","354^FPC_PTX_INC(1/1/2020,12/31/2020)":"#NUM","SE0000108656^FPC_PTX_INC(1/1/2016,12/31/2016)":"#NUM","ERICSSON LM B^FPC_PTX_INC(1/1/2017,12/31/2017)":"#NUM","SE^FPC_PTX_INC(1/1/2018,12/31/2018)":"#NUM","347^FPC_PTX_INC(1/1/2020,12/31/2020)":"#NUM","SE0000115446^FPC_PTX_INC(1/1/2016,12/31/2016)":"#NUM","VOLVO B^FPC_PTX_INC(1/1/2017,12/31/2017)":"#NUM","343^FPC_PTX_INC(1/1/2020,12/31/2020)":"#NUM","SE0011166610^FPC_PTX_INC(1/1/2016,12/31/2016)":"#NUM","ATLAS COPCO A^FPC_PTX_INC(1/1/2017,12/31/2017)":"#NUM","FR0000052292^FPC_PTX_INC(1/1/2016,12/31/2016)":"#NUM","HERMES INTERNATIONAL^FPC_PTX_INC(1/1/2017,12/31/2017)":"#NUM","332^FPC_PTX_INC(1/1/2020,12/31/2020)":"#NUM","FR0000120693^FPC_PTX_INC(1/1/2016,12/31/2016)":"#NUM","PERNOD RICARD^FPC_PTX_INC(1/1/2017,12/31/2017)":"#NUM","328^FPC_PTX_INC(1/1/2020,12/31/2020)":"#NUM","NL00150001Q9^FPC_PTX_INC(1/1/2016,12/31/2016)":"#NUM","STELLANTIS^FPC_PTX_INC(1/1/2017,12/31/2017)":"#NUM","313^FPC_PTX_INC(1/1/2020,12/31/2020)":"#NUM","ES0148396007^FPC_PTX_INC(1/1/2016,12/31/2016)":"#NUM","INDUSTRIA DE DISENO TEXTIL SA^FPC_PTX_INC(1/1/2017,12/31/2017)":"#NUM","ES^FPC_PTX_INC(1/1/2018,12/31/2018)":"#NUM","312^FPC_PTX_INC(1/1/2020,12/31/2020)":"#NUM","SE0000107419^FPC_PTX_INC(1/1/2016,12/31/2016)":"#NUM","INVESTOR B^FPC_PTX_INC(1/1/2017,12/31/2017)":"#NUM","31^FPC_PTX_INC(1/1/2020,12/31/2020)":"#NUM","CH0432492467^FPC_PTX_INC(1/1/2016,12/31/2016)":"#NUM","ALCON^FPC_PTX_INC(1/1/2017,12/31/2017)":"#NUM","299^FPC_PTX_INC(1/1/2020,12/31/2020)":"#NUM","DE000A1ML7J1^FPC_PTX_INC(1/1/2016,12/31/2016)":"#NUM","VONOVIA SE^FPC_PTX_INC(1/1/2017,12/31/2017)":"#NUM","295^FPC_PTX_INC(1/1/2020,12/31/2020)":"#NUM","FI4000297767^FPC_PTX_INC(1/1/2016,12/31/2016)":"#NUM","NORDEA BANK^FPC_PTX_INC(1/1/2017,12/31/2017)":"#NUM","DE0005190003^FPC_PTX_INC(1/1/2016,12/31/2016)":"#NUM","BMW^FPC_PTX_INC(1/1/2017,12/31/2017)":"#NUM","283^FPC_PTX_INC(1/1/2020,12/31/2020)":"#NUM","ES0109067019^FPC_PTX_INC(1/1/2016,12/31/2016)":"#NUM","AMADEUS IT GROUP^FPC_PTX_INC(1/1/2017,12/31/2017)":"#NUM","DE0005810055^FPC_PTX_INC(1/1/2016,12/31/2016)":"#NUM","DEUTSCHE BOERSE^FPC_PTX_INC(1/1/2017,12/31/2017)":"#NUM","CH0012214059^FPC_PTX_INC(1/1/2016,12/31/2016)":"#NUM","LAFARGEHOLCIM^FPC_PTX_INC(1/1/2017,12/31/2017)":"#NUM","FR0000130650^FPC_PTX_INC(1/1/2016,12/31/2016)":"#NUM","DASSAULT SYSTEMS^FPC_PTX_INC(1/1/2017,12/31/2017)":"#NUM","SE0000667891^FPC_PTX_INC(1/1/2016,12/31/2016)":"#NUM","SANDVIK^FPC_PTX_INC(1/1/2017,12/31/2017)":"#NUM","255^FPC_PTX_INC(1/1/2020,12/31/2020)":"#NUM","FR0000125338^FPC_PTX_INC(1/1/2016,12/31/2016)":"#NUM","CAP GEMINI^FPC_PTX_INC(1/1/2017,12/31/2017)":"#NUM","245^FPC_PTX_INC(1/1/2020,12/31/2020)":"#NUM","FR0000127771^FPC_PTX_INC(1/1/2016,12/31/2016)":"#NUM","VIVENDI^FPC_PTX_INC(1/1/2017,12/31/2017)":"#NUM","242^FPC_PTX_INC(1/1/2020,12/31/2020)":"#NUM","FR0000121261^FPC_PTX_INC(1/1/2016,12/31/2016)":"#NUM","MICHELIN^FPC_PTX_INC(1/1/2017,12/31/2017)":"#NUM","SE0000103699^FPC_PTX_INC(1/1/2016,12/31/2016)":"#NUM","HEXAGON B^FPC_PTX_INC(1/1/2017,12/31/2017)":"#NUM","223^FPC_PTX_INC(1/1/2020,12/31/2020)":"#NUM","IT0000062072^FPC_PTX_INC(1/1/2016,12/31/2016)":"#NUM","ASSICURAZIONI GENERALI^FPC_PTX_INC(1/1/2017,12/31/2017)":"#NUM","NL0011585146^FPC_PTX_INC(1/1/2016,12/31/2016)":"#NUM","FERRARI^FPC_PTX_INC(1/1/2017,12/31/2017)":"#NUM","217^FPC_PTX_INC(1/1/2020,12/31/2020)":"#NUM","FR0000133308^FPC_PTX_INC(1/1/2016,12/31/2016)":"#NUM","ORANGE^FPC_PTX_INC(1/1/2017,12/31/2017)":"#NUM","215^FPC_PTX_INC(1/1/2020,12/31/2020)":"#NUM","NL0000226223^FPC_PTX_INC(1/1/2016,12/31/2016)":"#NUM","STMICROELECTRONICS^FPC_PTX_INC(1/1/2017,12/31/2017)":"#NUM","FR0010307819^FPC_PTX_INC(1/1/2016,12/31/2016)":"#NUM","LEGRAND^FPC_PTX_INC(1/1/2017,12/31/2017)":"#NUM","212^FPC_PTX_INC(1/1/2020,12/31/2020)":"#NUM","SE0012673267^FPC_PTX_INC(1/1/2016,12/31/2016)":"#NUM","EVOLUTION GAMING GROUP^FPC_PTX_INC(1/1/2017,12/31/2017)":"#NUM","NL0000009165^FPC_PTX_INC(1/1/2016,12/31/2016)":"#NUM","HEINEKEN^FPC_PTX_INC(1/1/2017,12/31/2017)":"#NUM","209^FPC_PTX_INC(1/1/2020,12/31/2020)":"#NUM","CH0012138530^FPC_PTX_INC(1/1/2016,12/31/2016)":"#NUM","CREDIT SUISSE GRP^FPC_PTX_INC(1/1/2017,12/31/2017)":"#NUM","IT0005239360^FPC_PTX_INC(1/1/2016,12/31/2016)":"#NUM","UNICREDIT^FPC_PTX_INC(1/1/2017,12/31/2017)":"#NUM","CH0030170408^FPC_PTX_INC(1/1/2016,12/31/2016)":"#NUM","GEBERIT^FPC_PTX_INC(1/1/2017,12/31/2017)":"#NUM","201^FPC_PTX_INC(1/1/2020,12/31/2020)":"#NUM","ES0178430E18^FPC_PTX_INC(1/1/2016,12/31/2016)":"#NUM","TELEFONICA^FPC_PTX_INC(1/1/2017,12/31/2017)":"#NUM","20^FPC_PTX_INC(1/1/2020,12/31/2020)":"#NUM","NL0000395903^FPC_PTX_INC(1/1/2016,12/31/2016)":"#NUM","WOLTERS KLUWER^FPC_PTX_INC(1/1/2017,12/31/2017)":"#NUM","198^FPC_PTX_INC(1/1/2020,12/31/2020)":"#NUM","FR0000130809^FPC_PTX_INC(1/1/2016,12/31/2016)":"#NUM","GRP SOCIETE GENERALE^FPC_PTX_INC(1/1/2017,12/31/2017)":"#NUM","DE0006599905^FPC_PTX_INC(1/1/2016,12/31/2016)":"#NUM","MERCK^FPC_PTX_INC(1/1/2017,12/31/2017)":"#NUM","188^FPC_PTX_INC(1/1/2020,12/31/2020)":"#NUM","DK0010272202^FPC_PTX_INC(1/1/2016,12/31/2016)":"#NUM","GENMAB^FPC_PTX_INC(1/1/2017,12/31/2017)":"#NUM","184^FPC_PTX_INC(1/1/2020,12/31/2020)":"#NUM","FR0000051807^FPC_PTX_INC(1/1/2016,12/31/2016)":"#NUM","TELEPERFORMANCE^FPC_PTX_INC(1/1/2017,12/31/2017)":"#NUM","183^FPC_PTX_INC(1/1/2020,12/31/2020)":"#NUM","NL0013267909^FPC_PTX_INC(1/1/2016,12/31/2016)":"#NUM","AKZO NOBEL^FPC_PTX_INC(1/1/2017,12/31/2017)":"#NUM","SE0012853455^FPC_PTX_INC(1/1/2016,12/31/2016)":"#NUM","EQT^FPC_PTX_INC(1/1/2017,12/31/2017)":"#NUM","ES0105066007^FPC_PTX_INC(1/1/2016,12/31/2016)":"#NUM","CELLNEX TELECOM^FPC_PTX_INC(1/1/2017,12/31/2017)":"#NUM","174^FPC_PTX_INC(1/1/2020,12/31/2020)":"#NUM","DE0006048432^FPC_PTX_INC(1/1/2016,12/31/2016)":"#NUM","HENKEL PREF^FPC_PTX_INC(1/1/2017,12/31/2017)":"#NUM","171^FPC_PTX_INC(1/1/2020,12/31/2020)":"#NUM","SE0000148884^FPC_PTX_INC(1/1/2016,12/31/2016)":"#NUM","SKANDINAVISKA ENSKILDA BK A^FPC_PTX_INC(1/1/2017,12/31/2017)":"#NUM","SE0009922164^FPC_PTX_INC(1/1/2016,12/31/2016)":"#NUM","ESSITY B^FPC_PTX_INC(1/1/2017,12/31/2017)":"#NUM","BE0003565737^FPC_PTX_INC(1/1/2016,12/31/2016)":"#NUM","KBC GRP^FPC_PTX_INC(1/1/2017,12/31/2017)":"#NUM","162^FPC_PTX_INC(1/1/2020,12/31/2020)":"#NUM","FR0000045072^FPC_PTX_INC(1/1/2016,12/31/2016)":"#NUM","CREDIT AGRICOLE^FPC_PTX_INC(1/1/2017,12/31/2017)":"#NUM","161^FPC_PTX_INC(1/1/2020,12/31/2020)":"#NUM","DE0005785604^FPC_PTX_INC(1/1/2016,12/31/2016)":"#NUM","FRESENIUS^FPC_PTX_INC(1/1/2017,12/31/2017)":"#NUM","156^FPC_PTX_INC(1/1/2020,12/31/2020)":"#NUM","CH0025751329^FPC_PTX_INC(1/1/2016,12/31/2016)":"#NUM","LOGITECH INTERNATIONAL^FPC_PTX_INC(1/1/2017,12/31/2017)":"#NUM","155^FPC_PTX_INC(1/1/2020,12/31/2020)":"#NUM","DK0060448595^FPC_PTX_INC(1/1/2016,12/31/2016)":"#NUM","COLOPLAST B^FPC_PTX_INC(1/1/2017,12/31/2017)":"#NUM","DE000ENER6Y0^FPC_PTX_INC(1/1/2016,12/31/2016)":"#NUM","SIEMENS ENERGY^FPC_PTX_INC(1/1/2017,12/31/2017)":"#NUM","SE0007100599^FPC_PTX_INC(1/1/2016,12/31/2016)":"#NUM","SVENSKA HANDELSBANKEN A^FPC_PTX_INC(1/1/2017,12/31/2017)":"#NUM","DE000PAH0038^FPC_PTX_INC(1/1/2016,12/31/2016)":"#NUM","PORSCHE PREF^FPC_PTX_INC(1/1/2017,12/31/2017)":"#NUM","DK0010181759^FPC_PTX_INC(1/1/2016,12/31/2016)":"#NUM","CARLSBERG B^FPC_PTX_INC(1/1/2017,12/31/2017)":"#NUM","CH0014852781^FPC_PTX_INC(1/1/2016,12/31/2016)":"#NUM","SWISS LIFE HLDG^FPC_PTX_INC(1/1/2017,12/31/2017)":"#NUM","134^FPC_PTX_INC(1/1/2020,12/31/2020)":"#NUM","NL0010545661^FPC_PTX_INC(1/1/2016,12/31/2016)":"#NUM","CNH INDUSTRIAL NV^FPC_PTX_INC(1/1/2017,12/31/2017)":"#NUM","132^FPC_PTX_INC(1/1/2020,12/31/2020)":"#NUM","SE0000242455^FPC_PTX_INC(1/1/2016,12/31/2016)":"#NUM","SWEDBANK^FPC_PTX_INC(1/1/2017,12/31/2017)":"#NUM","NL0010773842^FPC_PTX_INC(1/1/2016,12/31/2016)":"#NUM","NN GROUP^FPC_PTX_INC(1/1/2017,12/31/2017)":"#NUM","DE000SYM9999^FPC_PTX_INC(1/1/2016,12/31/2016)":"#NUM","SYMRISE^FPC_PTX_INC(1/1/2017,12/31/2017)":"#NUM","CH0012549785^FPC_PTX_INC(1/1/2016,12/31/2016)":"#NUM","SONOVA^FPC_PTX_INC(1/1/2017,12/31/2017)":"#NUM","122^FPC_PTX_INC(1/1/2020,12/31/2020)":"#NUM","CH0102484968^FPC_PTX_INC(1/1/2016,12/31/2016)":"#NUM","JULIUS BAER GRP^FPC_PTX_INC(1/1/2017,12/31/2017)":"#NUM","DE0005439004^FPC_PTX_INC(1/1/2016,12/31/2016)":"#NUM","CONTINENTAL^FPC_PTX_INC(1/1/2017,12/31/2017)":"#NUM","CH0012280076^FPC_PTX_INC(1/1/2016,12/31/2016)":"#NUM","STRAUMANN^FPC_PTX_INC(1/1/2017,12/31/2017)":"#NUM","FR0010220475^FPC_PTX_INC(1/1/2016,12/31/2016)":"#NUM","ALSTOM^FPC_PTX_INC(1/1/2017,12/31/2017)":"#NUM","NL0010832176^FPC_PTX_INC(1/1/2016,12/31/2016)":"#NUM","ARGENX^FPC_PTX_INC(1/1/2017,12/31/2017)":"#NUM","CH0008742519^FPC_PTX_INC(1/1/2016,12/31/2016)":"#NUM","SWISSCOM^FPC_PTX_INC(1/1/2017,12/31/2017)":"#NUM","116^FPC_PTX_INC(1/1/2020,12/31/2020)":"#NUM","DK0060336014^FPC_PTX_INC(1/1/2016,12/31/2016)":"#NUM","NOVOZYMES^FPC_PTX_INC(1/1/2017,12/31/2017)":"#NUM","DE0006047004^FPC_PTX_INC(1/1/2016,12/31/2016)":"#NUM","HEIDELBERGCEMENT^FPC_PTX_INC(1/1/2017,12/31/2017)":"#NUM","DK0010274414^FPC_PTX_INC(1/1/2016,12/31/2016)":"#NUM","DANSKE BANK^FPC_PTX_INC(1/1/2017,12/31/2017)":"#NUM","109^FPC_PTX_INC(1/1/2020,12/31/2020)":"#NUM","SE0000310336^FPC_PTX_INC(1/1/2016,12/31/2016)":"#NUM","SWEDISH MATCH^FPC_PTX_INC(1/1/2017,12/31/2017)":"#NUM","108^FPC_PTX_INC(1/1/2020,12/31/2020)":"#NUM","DE000A0D9PT0^FPC_PTX_INC(1/1/2016,12/31/2016)":"#NUM","MTU AERO ENGINES^FPC_PTX_INC(1/1/2017,12/31/2017)":"#NUM","107^FPC_PTX_INC(1/1/2020,12/31/2020)":"#NUM","DE0007165631^FPC_PTX_INC(1/1/2016,12/31/2016)":"#NUM","SARTORIUS PREF.^FPC_PTX_INC(1/1/2017,12/31/2017)":"#NUM","BE0003739530^FPC_PTX_INC(1/1/2016,12/31/2016)":"#NUM","UCB^FPC_PTX_INC(1/1/2017,12/31/2017)":"#NUM","103^FPC_PTX_INC(1/1/2020,12/31/2020)":"#NUM","FR0000120503^FPC_PTX_INC(1/1/2016,12/31/2016)":"#NUM","BOUYGUES^FPC_PTX_INC(1/1/2017,12/31/2017)":"#NUM","ES0105046009^FPC_PTX_INC(1/1/2016,12/31/2016)":"#NUM","AENA SME^FPC_PTX_INC(1/1/2017,12/31/2017)":"#NUM","NL0000009082^FPC_PTX_INC(1/1/2016,12/31/2016)":"#NUM","KPN^FPC_PTX_INC(1/1/2017,12/31/2017)":"#NUM","FR0000120172^FPC_PTX_INC(1/1/2016,12/31/2016)":"#NUM","CARREFOUR^FPC_PTX_INC(1/1/2017,12/31/2017)":"#NUM","NL0012015705^FPC_PTX_INC(1/1/2016,12/31/2016)":"#NUM","JUST EAT TAKEAWAY.COM NV^FPC_PTX_INC(1/1/2017,12/31/2017)":"#NUM","93^FPC_PTX_INC(1/1/2020,12/31/2020)":"#NUM","JP3198900007^FF_PTX_INC(1/1/2016,12/31/2016)":"#NUM","ORIENTAL LAND CO. LTD.^FF_PTX_INC(1/1/2017,12/31/2017)":"#NUM","JP^FF_PTX_INC(1/1/2018,12/31/2018)":"#NUM","LARGE^FF_PTX_INC(1/1/2019,12/31/2019)":"#NUM","289^FF_PTX_INC(1/1/2020,12/31/2020)":"#NUM","JP3942400007^FF_PTX_INC(1/1/2016,12/31/2016)":"#NUM","ASTELLAS PHARMA INC.^FF_PTX_INC(1/1/2017,12/31/2017)":"#NUM","244^FF_PTX_INC(1/1/2020,12/31/2020)":"#NUM","JP3951600000^FF_PTX_INC(1/1/2016,12/31/2016)":"#NUM","UNI-CHARM CORP.^FF_PTX_INC(1/1/2017,12/31/2017)":"#NUM","167^FF_PTX_INC(1/1/2020,12/31/2020)":"#NUM","JP3173400007^FF_PTX_INC(1/1/2016,12/31/2016)":"#NUM","OBIC CO. LTD.^FF_PTX_INC(1/1/2017,12/31/2017)":"#NUM","112^FF_PTX_INC(1/1/2020,12/31/2020)":"#NUM","JP3802400006^FF_PTX_INC(1/1/2016,12/31/2016)":"#NUM","FANUC LTD.^FF_PTX_INC(1/1/2017,12/31/2017)":"#NUM","387^FF_PTX_INC(1/1/2020,12/31/2020)":"#NUM","TW0001326007^FF_PTX_INC(1/1/2016,12/31/2016)":"#NUM","FORMOSA CHEMICALS & FIBRE CORP^FF_PTX_INC(1/1/2017,12/31/2017)":"#NUM","TW^FF_PTX_INC(1/1/2018,12/31/2018)":"#NUM","115^FF_PTX_INC(1/1/2020,12/31/2020)":"#NUM","JP3197600004^FF_PTX_INC(1/1/2016,12/31/2016)":"#NUM","ONO PHARMACEUTICAL CO. LTD.^FF_PTX_INC(1/1/2017,12/31/2017)":"#NUM","111^FF_PTX_INC(1/1/2020,12/31/2020)":"#NUM","JP3634600005^FF_PTX_INC(1/1/2016,12/31/2016)":"#NUM","TOYOTA INDUSTRIES CORP.^FF_PTX_INC(1/1/2017,12/31/2017)":"#NUM","154^FF_PTX_INC(1/1/2020,12/31/2020)":"#NUM","JP3476480003^FF_PTX_INC(1/1/2016,12/31/2016)":"#NUM","DAI-ICHI LIFE HOLDINGS^FF_PTX_INC(1/1/2017,12/31/2017)":"#NUM","163^FF_PTX_INC(1/1/2020,12/31/2020)":"#NUM","JP3371200001^FF_PTX_INC(1/1/2016,12/31/2016)":"#NUM","SHIN-ETSU CHEMICAL CO. LTD.^FF_PTX_INC(1/1/2017,12/31/2017)":"#NUM","597^FF_PTX_INC(1/1/2020,12/31/2020)":"#NUM","JP3143600009^FF_PTX_INC(1/1/2016,12/31/2016)":"#NUM","ITOCHU CORP.^FF_PTX_INC(1/1/2017,12/31/2017)":"#NUM","41^FF_PTX_INC(1/1/2020,12/31/2020)":"#NUM","JP3496400007^FF_PTX_INC(1/1/2016,12/31/2016)":"#NUM","KDDI CORP.^FF_PTX_INC(1/1/2017,12/31/2017)":"#NUM","437^FF_PTX_INC(1/1/2020,12/31/2020)":"#NUM","JP3814800003^FF_PTX_INC(1/1/2016,12/31/2016)":"#NUM","SUBARU CORPORATION^FF_PTX_INC(1/1/2017,12/31/2017)":"#NUM","104^FF_PTX_INC(1/1/2020,12/31/2020)":"#NUM","KR7005380001^FF_PTX_INC(1/1/2016,12/31/2016)":"#NUM","HYUNDAI MOTOR CO^FF_PTX_INC(1/1/2017,12/31/2017)":"#NUM","KR^FF_PTX_INC(1/1/2018,12/31/2018)":"#NUM","256^FF_PTX_INC(1/1/2020,12/31/2020)":"#NUM","JP3381000003^FF_PTX_INC(1/1/2016,12/31/2016)":"#NUM","NIPPON STEEL^FF_PTX_INC(1/1/2017,12/31/2017)":"#NUM","138^FF_PTX_INC(1/1/2020,12/31/2020)":"#NUM","JP3830800003^FF_PTX_INC(1/1/2016,12/31/2016)":"#NUM","BRIDGESTONE CORP.^FF_PTX_INC(1/1/2017,12/31/2017)":"#NUM","219^FF_PTX_INC(1/1/2020,12/31/2020)":"#NUM","TW0002886009^FF_PTX_INC(1/1/2016,12/31/2016)":"#NUM","MEGA FINANCIAL HOLDING CO LTD^FF_PTX_INC(1/1/2017,12/31/2017)":"#NUM","JP3933800009^FF_PTX_INC(1/1/2016,12/31/2016)":"#NUM","Z HOLDINGS^FF_PTX_INC(1/1/2017,12/31/2017)":"#NUM","114^FF_PTX_INC(1/1/2020,12/31/2020)":"#NUM","KR7068270008^FF_PTX_INC(1/1/2016,12/31/2016)":"#NUM","CELLTRION^FF_PTX_INC(1/1/2017,12/31/2017)":"#NUM","268^FF_PTX_INC(1/1/2020,12/31/2020)":"#NUM","KR7012330007^FF_PTX_INC(1/1/2016,12/31/2016)":"#NUM","HYUNDAI MOBIS^FF_PTX_INC(1/1/2017,12/31/2017)":"#NUM","146^FF_PTX_INC(1/1/2020,12/31/2020)":"#NUM","TW0001216000^FF_PTX_INC(1/1/2016,12/31/2016)":"#NUM","UNI-PRESIDENT ENTERPRISES CORP^FF_PTX_INC(1/1/2017,12/31/2017)":"#NUM","124^FF_PTX_INC(1/1/2020,12/31/2020)":"#NUM","JP3890350006^FF_PTX_INC(1/1/2016,12/31/2016)":"#NUM","SUMITOMO MITSUI FINANCIAL GROU^FF_PTX_INC(1/1/2017,12/31/2017)":"#NUM","424^FF_PTX_INC(1/1/2020,12/31/2020)":"#NUM","JP3358000002^FF_PTX_INC(1/1/2016,12/31/2016)":"#NUM","SHIMANO INC.^FF_PTX_INC(1/1/2017,12/31/2017)":"#NUM","173^FF_PTX_INC(1/1/2020,12/31/2020)":"#NUM","JP3802300008^FF_PTX_INC(1/1/2016,12/31/2016)":"#NUM","FAST RETAILING CO. LTD.^FF_PTX_INC(1/1/2017,12/31/2017)":"#NUM","534^FF_PTX_INC(1/1/2020,12/31/2020)":"#NUM","JP3898400001^FF_PTX_INC(1/1/2016,12/31/2016)":"#NUM","MITSUBISHI CORP.^FF_PTX_INC(1/1/2017,12/31/2017)":"#NUM","358^FF_PTX_INC(1/1/2020,12/31/2020)":"#NUM","JP3205800000^FF_PTX_INC(1/1/2016,12/31/2016)":"#NUM","KAO CORP.^FF_PTX_INC(1/1/2017,12/31/2017)":"#NUM","271^FF_PTX_INC(1/1/2020,12/31/2020)":"#NUM","KR7005930003^FF_PTX_INC(1/1/2016,12/31/2016)":"#NUM","SAMSUNG ELECTRONICS CO LTD^FF_PTX_INC(1/1/2017,12/31/2017)":"#NUM","3148^FF_PTX_INC(1/1/2020,12/31/2020)":"#NUM","KR7006400006^FF_PTX_INC(1/1/2016,12/31/2016)":"#NUM","SAMSUNG SDI CO LTD^FF_PTX_INC(1/1/2017,12/31/2017)":"#NUM","274^FF_PTX_INC(1/1/2020,12/31/2020)":"#NUM","JP3240400006^FF_PTX_INC(1/1/2016,12/31/2016)":"#NUM","KIKKOMAN CORP.^FF_PTX_INC(1/1/2017,12/31/2017)":"#NUM","98^FF_PTX_INC(1/1/2020,12/31/2020)":"#NUM","JP3119600009^FF_PTX_INC(1/1/2016,12/31/2016)":"#NUM","AJINOMOTO CO. INC.^FF_PTX_INC(1/1/2017,12/31/2017)":"#NUM","96^FF_PTX_INC(1/1/2020,12/31/2020)":"#NUM","TW0002002003^FF_PTX_INC(1/1/2016,12/31/2016)":"#NUM","CHINA STEEL CORP^FF_PTX_INC(1/1/2017,12/31/2017)":"#NUM","97^FF_PTX_INC(1/1/2020,12/31/2020)":"#NUM","JP3249600002^FF_PTX_INC(1/1/2016,12/31/2016)":"#NUM","KYOCERA CORP.^FF_PTX_INC(1/1/2017,12/31/2017)":"#NUM","204^FF_PTX_INC(1/1/2020,12/31/2020)":"#NUM","TW0002882008^FF_PTX_INC(1/1/2016,12/31/2016)":"#NUM","CATHAY FINANCIAL HOLDING CO LT^FF_PTX_INC(1/1/2017,12/31/2017)":"#NUM","126^FF_PTX_INC(1/1/2020,12/31/2020)":"#NUM","TW0002454006^FF_PTX_INC(1/1/2016,12/31/2016)":"#NUM","MEDIATEK INC^FF_PTX_INC(1/1/2017,12/31/2017)":"#NUM","457^FF_PTX_INC(1/1/2020,12/31/2020)":"#NUM","JP3421800008^FF_PTX_INC(1/1/2016,12/31/2016)":"#NUM","SECOM CO. LTD.^FF_PTX_INC(1/1/2017,12/31/2017)":"#NUM","157^FF_PTX_INC(1/1/2020,12/31/2020)":"#NUM","JP3893200000^FF_PTX_INC(1/1/2016,12/31/2016)":"#NUM","MITSUI FUDOSAN CO. LTD.^FF_PTX_INC(1/1/2017,12/31/2017)":"#NUM","187^FF_PTX_INC(1/1/2020,12/31/2020)":"#NUM","JP3200450009^FF_PTX_INC(1/1/2016,12/31/2016)":"#NUM","ORIX CORP.^FF_PTX_INC(1/1/2017,12/31/2017)":"#NUM","166^FF_PTX_INC(1/1/2020,12/31/2020)":"#NUM","JP3571400005^FF_PTX_INC(1/1/2016,12/31/2016)":"#NUM","TOKYO ELECTRON LTD.^FF_PTX_INC(1/1/2017,12/31/2017)":"#NUM","566^FF_PTX_INC(1/1/2020,12/31/2020)":"#NUM","JP3726800000^FF_PTX_INC(1/1/2016,12/31/2016)":"#NUM","JAPAN TOBACCO INC.^FF_PTX_INC(1/1/2017,12/31/2017)":"#NUM","181^FF_PTX_INC(1/1/2020,12/31/2020)":"#NUM","JP3422950000^FF_PTX_INC(1/1/2016,12/31/2016)":"#NUM","SEVEN & I HOLDINGS CO. LTD.^FF_PTX_INC(1/1/2017,12/31/2017)":"#NUM","281^FF_PTX_INC(1/1/2020,12/31/2020)":"#NUM","JP3505000004^FF_PTX_INC(1/1/2016,12/31/2016)":"#NUM","DAIWA HOUSE INDUSTRY CO. LTD.^FF_PTX_INC(1/1/2017,12/31/2017)":"#NUM","KR7005490008^FF_PTX_INC(1/1/2016,12/31/2016)":"#NUM","POSCO^FF_PTX_INC(1/1/2017,12/31/2017)":"#NUM","21^FF_PTX_INC(1/1/2020,12/31/2020)":"#NUM","TW0002303005^FF_PTX_INC(1/1/2016,12/31/2016)":"#NUM","UNITED MICROELECTRONICS CORP^FF_PTX_INC(1/1/2017,12/31/2017)":"#NUM","175^FF_PTX_INC(1/1/2020,12/31/2020)":"#NUM","JP3758190007^FF_PTX_INC(1/1/2016,12/31/2016)":"#NUM","NEXON^FF_PTX_INC(1/1/2017,12/31/2017)":"#NUM","129^FF_PTX_INC(1/1/2020,12/31/2020)":"#NUM","JP3304200003^FF_PTX_INC(1/1/2016,12/31/2016)":"#NUM","KOMATSU LTD.^FF_PTX_INC(1/1/2017,12/31/2017)":"#NUM","JP3188220002^FF_PTX_INC(1/1/2016,12/31/2016)":"#NUM","OTSUKA HOLDINGS^FF_PTX_INC(1/1/2017,12/31/2017)":"#NUM","18^FF_PTX_INC(1/1/2020,12/31/2020)":"#NUM","JP3633400001^FF_PTX_INC(1/1/2016,12/31/2016)":"#NUM","TOYOTA MOTOR CORP.^FF_PTX_INC(1/1/2017,12/31/2017)":"#NUM","1697^FF_PTX_INC(1/1/2020,12/31/2020)":"#NUM","TW0002881000^FF_PTX_INC(1/1/2016,12/31/2016)":"#NUM","FUBON FINANCIAL HOLDING CO LTD^FF_PTX_INC(1/1/2017,12/31/2017)":"#NUM","123^FF_PTX_INC(1/1/2020,12/31/2020)":"#NUM","JP3814000000^FF_PTX_INC(1/1/2016,12/31/2016)":"#NUM","FUJIFILM HOLDINGS CORP.^FF_PTX_INC(1/1/2017,12/31/2017)":"#NUM","202^FF_PTX_INC(1/1/2020,12/31/2020)":"#NUM","JP3752900005^FF_PTX_INC(1/1/2016,12/31/2016)":"#NUM","JAPAN POST HOLDINGS^FF_PTX_INC(1/1/2017,12/31/2017)":"#NUM","113^FF_PTX_INC(1/1/2020,12/31/2020)":"#NUM","JP3902400005^FF_PTX_INC(1/1/2016,12/31/2016)":"#NUM","MITSUBISHI ELECTRIC CORP.^FF_PTX_INC(1/1/2017,12/31/2017)":"#NUM","279^FF_PTX_INC(1/1/2020,12/31/2020)":"#NUM","KR7105560007^FF_PTX_INC(1/1/2016,12/31/2016)":"#NUM","KB FINANCIAL GROUP INC^FF_PTX_INC(1/1/2017,12/31/2017)":"#NUM","177^FF_PTX_INC(1/1/2020,12/31/2020)":"#NUM","JP3890310000^FF_PTX_INC(1/1/2016,12/31/2016)":"#NUM","MS&AD INSURANCE GROUP HOLDINGS^FF_PTX_INC(1/1/2017,12/31/2017)":"#NUM","JP3475350009^FF_PTX_INC(1/1/2016,12/31/2016)":"#NUM","DAIICHI SANKYO CO. LTD.^FF_PTX_INC(1/1/2017,12/31/2017)":"#NUM","452^FF_PTX_INC(1/1/2020,12/31/2020)":"#NUM","JP3236200006^FF_PTX_INC(1/1/2016,12/31/2016)":"#NUM","KEYENCE CORP.^FF_PTX_INC(1/1/2017,12/31/2017)":"#NUM","741^FF_PTX_INC(1/1/2020,12/31/2020)":"#NUM","JP3497400006^FF_PTX_INC(1/1/2016,12/31/2016)":"#NUM","DAIFUKU^FF_PTX_INC(1/1/2017,12/31/2017)":"#NUM","106^FF_PTX_INC(1/1/2020,12/31/2020)":"#NUM","KR7035420009^FF_PTX_INC(1/1/2016,12/31/2016)":"#NUM","NAVER CORP^FF_PTX_INC(1/1/2017,12/31/2017)":"#NUM","42^FF_PTX_INC(1/1/2020,12/31/2020)":"#NUM","JP3756100008^FF_PTX_INC(1/1/2016,12/31/2016)":"#NUM","NITORI CO. LTD.^FF_PTX_INC(1/1/2017,12/31/2017)":"#NUM","JP3409000001^FF_PTX_INC(1/1/2016,12/31/2016)":"#NUM","SUMITOMO REALTY & DEVELOPMENT^FF_PTX_INC(1/1/2017,12/31/2017)":"#NUM","143^FF_PTX_INC(1/1/2020,12/31/2020)":"#NUM","JP3732000009^FF_PTX_INC(1/1/2016,12/31/2016)":"#NUM","SOFTBANK^FF_PTX_INC(1/1/2017,12/31/2017)":"#NUM","318^FF_PTX_INC(1/1/2020,12/31/2020)":"#NUM","JP3116000005^FF_PTX_INC(1/1/2016,12/31/2016)":"#NUM","ASAHI GROUP HDGS^FF_PTX_INC(1/1/2017,12/31/2017)":"#NUM","182^FF_PTX_INC(1/1/2020,12/31/2020)":"#NUM","KR7028260008^FF_PTX_INC(1/1/2016,12/31/2016)":"#NUM","SAMSUNG C&T CORP^FF_PTX_INC(1/1/2017,12/31/2017)":"#NUM","11^FF_PTX_INC(1/1/2020,12/31/2020)":"#NUM","JP3893600001^FF_PTX_INC(1/1/2016,12/31/2016)":"#NUM","MITSUI & CO. LTD.^FF_PTX_INC(1/1/2017,12/31/2017)":"#NUM","304^FF_PTX_INC(1/1/2020,12/31/2020)":"#NUM","JP3592200004^FF_PTX_INC(1/1/2016,12/31/2016)":"#NUM","TOSHIBA CORP.^FF_PTX_INC(1/1/2017,12/31/2017)":"#NUM","121^FF_PTX_INC(1/1/2020,12/31/2020)":"#NUM","JP3566800003^FF_PTX_INC(1/1/2016,12/31/2016)":"#NUM","CENTRAL JAPAN RAILWAY CO.^FF_PTX_INC(1/1/2017,12/31/2017)":"#NUM","263^FF_PTX_INC(1/1/2020,12/31/2020)":"#NUM","JP3854600008^FF_PTX_INC(1/1/2016,12/31/2016)":"#NUM","HONDA MOTOR CO. LTD.^FF_PTX_INC(1/1/2017,12/31/2017)":"#NUM","463^FF_PTX_INC(1/1/2020,12/31/2020)":"#NUM","JP3778630008^FF_PTX_INC(1/1/2016,12/31/2016)":"#NUM","BANDAI NAMCO HOLDINGS INC.^FF_PTX_INC(1/1/2017,12/31/2017)":"#NUM","135^FF_PTX_INC(1/1/2020,12/31/2020)":"#NUM","JP3519400000^FF_PTX_INC(1/1/2016,12/31/2016)":"#NUM","CHUGAI PHARMACEUTICAL CO. LTD.^FF_PTX_INC(1/1/2017,12/31/2017)":"#NUM","233^FF_PTX_INC(1/1/2020,12/31/2020)":"#NUM","KR7017670001^FF_PTX_INC(1/1/2016,12/31/2016)":"#NUM","SK TELECOM^FF_PTX_INC(1/1/2017,12/31/2017)":"#NUM","JP3546800008^FF_PTX_INC(1/1/2016,12/31/2016)":"#NUM","TERUMO CORP.^FF_PTX_INC(1/1/2017,12/31/2017)":"#NUM","221^FF_PTX_INC(1/1/2020,12/31/2020)":"#NUM","TW0001303006^FF_PTX_INC(1/1/2016,12/31/2016)":"#NUM","NAN YA PLASTICS CORP^FF_PTX_INC(1/1/2017,12/31/2017)":"#NUM","139^FF_PTX_INC(1/1/2020,12/31/2020)":"#NUM","JP3783600004^FF_PTX_INC(1/1/2016,12/31/2016)":"#NUM","EAST JAPAN RAILWAY CO.^FF_PTX_INC(1/1/2017,12/31/2017)":"#NUM","228^FF_PTX_INC(1/1/2020,12/31/2020)":"#NUM","JP3538800008^FF_PTX_INC(1/1/2016,12/31/2016)":"#NUM","TDK CORP.^FF_PTX_INC(1/1/2017,12/31/2017)":"#NUM","153^FF_PTX_INC(1/1/2020,12/31/2020)":"#NUM","TW0002317005^FF_PTX_INC(1/1/2016,12/31/2016)":"#NUM","HON HAI PRECISION INDUSTRY CO^FF_PTX_INC(1/1/2017,12/31/2017)":"#NUM","445^FF_PTX_INC(1/1/2020,12/31/2020)":"#NUM","JP3788600009^FF_PTX_INC(1/1/2016,12/31/2016)":"#NUM","HITACHI LTD.^FF_PTX_INC(1/1/2017,12/31/2017)":"#NUM","373^FF_PTX_INC(1/1/2020,12/31/2020)":"#NUM","JP3351600006^FF_PTX_INC(1/1/2016,12/31/2016)":"#NUM","SHISEIDO CO. LTD.^FF_PTX_INC(1/1/2017,12/31/2017)":"#NUM","229^FF_PTX_INC(1/1/2020,12/31/2020)":"#NUM","KR7000270009^FF_PTX_INC(1/1/2016,12/31/2016)":"#NUM","KIA MOTORS CORP^FF_PTX_INC(1/1/2017,12/31/2017)":"#NUM","JP3899600005^FF_PTX_INC(1/1/2016,12/31/2016)":"#NUM","MITSUBISHI ESTATE CO. LTD.^FF_PTX_INC(1/1/2017,12/31/2017)":"#NUM","207^FF_PTX_INC(1/1/2020,12/31/2020)":"#NUM","JP3866800000^FF_PTX_INC(1/1/2016,12/31/2016)":"#NUM","PANASONIC CORP.^FF_PTX_INC(1/1/2017,12/31/2017)":"#NUM","269^FF_PTX_INC(1/1/2020,12/31/2020)":"#NUM","KR7035720002^FF_PTX_INC(1/1/2016,12/31/2016)":"#NUM","KAKAO CORP^FF_PTX_INC(1/1/2017,12/31/2017)":"#NUM","TW0002412004^FF_PTX_INC(1/1/2016,12/31/2016)":"#NUM","CHUNGHWA TELECOM CO LTD^FF_PTX_INC(1/1/2017,12/31/2017)":"#NUM","148^FF_PTX_INC(1/1/2020,12/31/2020)":"#NUM","JP3910660004^FF_PTX_INC(1/1/2016,12/31/2016)":"#NUM","TOKIO MARINE HOLDINGS INC.^FF_PTX_INC(1/1/2017,12/31/2017)":"#NUM","285^FF_PTX_INC(1/1/2020,12/31/2020)":"#NUM","JP3386450005^FF_PTX_INC(1/1/2016,12/31/2016)":"#NUM","ENEOS HOLDINGS^FF_PTX_INC(1/1/2017,12/31/2017)":"#NUM","125^FF_PTX_INC(1/1/2020,12/31/2020)":"#NUM","JP3463000004^FF_PTX_INC(1/1/2016,12/31/2016)":"#NUM","TAKEDA PHARMACEUTICAL CO. LTD.^FF_PTX_INC(1/1/2017,12/31/2017)":"#NUM","484^FF_PTX_INC(1/1/2020,12/31/2020)":"#NUM","JP3201200007^FF_PTX_INC(1/1/2016,12/31/2016)":"#NUM","OLYMPUS CORP.^FF_PTX_INC(1/1/2017,12/31/2017)":"#NUM","227^FF_PTX_INC(1/1/2020,12/31/2020)":"#NUM","JP3756600007^FF_PTX_INC(1/1/2016,12/31/2016)":"#NUM","NINTENDO CO. LTD.^FF_PTX_INC(1/1/2017,12/31/2017)":"#NUM","567^FF_PTX_INC(1/1/2020,12/31/2020)":"#NUM","JP3551500006^FF_PTX_INC(1/1/2016,12/31/2016)":"#NUM","DENSO CORP.^FF_PTX_INC(1/1/2017,12/31/2017)":"#NUM","30^FF_PTX_INC(1/1/2020,12/31/2020)":"#NUM","JP3397200001^FF_PTX_INC(1/1/2016,12/31/2016)":"#NUM","SUZUKI MOTOR CORP.^FF_PTX_INC(1/1/2017,12/31/2017)":"#NUM","19^FF_PTX_INC(1/1/2020,12/31/2020)":"#NUM","JP3734800000^FF_PTX_INC(1/1/2016,12/31/2016)":"#NUM","NIDEC CORP.^FF_PTX_INC(1/1/2017,12/31/2017)":"#NUM","JP3970300004^FF_PTX_INC(1/1/2016,12/31/2016)":"#NUM","RECRUIT HOLDINGS^FF_PTX_INC(1/1/2017,12/31/2017)":"#NUM","705^FF_PTX_INC(1/1/2020,12/31/2020)":"#NUM","JP3762600009^FF_PTX_INC(1/1/2016,12/31/2016)":"#NUM","NOMURA HOLDINGS INC.^FF_PTX_INC(1/1/2017,12/31/2017)":"#NUM","137^FF_PTX_INC(1/1/2020,12/31/2020)":"#NUM","JP3122400009^FF_PTX_INC(1/1/2016,12/31/2016)":"#NUM","ADVANTEST CORP.^FF_PTX_INC(1/1/2017,12/31/2017)":"#NUM","149^FF_PTX_INC(1/1/2020,12/31/2020)":"#NUM","JP3762800005^FF_PTX_INC(1/1/2016,12/31/2016)":"#NUM","NOMURA RESEARCH INSTITUTE LTD.^FF_PTX_INC(1/1/2017,12/31/2017)":"#NUM","102^FF_PTX_INC(1/1/2020,12/31/2020)":"#NUM","TW0001301000^FF_PTX_INC(1/1/2016,12/31/2016)":"#NUM","FORMOSA PLASTICS CORP^FF_PTX_INC(1/1/2017,12/31/2017)":"#NUM","159^FF_PTX_INC(1/1/2020,12/31/2020)":"#NUM","JP3160400002^FF_PTX_INC(1/1/2016,12/31/2016)":"#NUM","EISAI CO. LTD.^FF_PTX_INC(1/1/2017,12/31/2017)":"#NUM","169^FF_PTX_INC(1/1/2020,12/31/2020)":"#NUM","JP3197800000^FF_PTX_INC(1/1/2016,12/31/2016)":"#NUM","OMRON CORP.^FF_PTX_INC(1/1/2017,12/31/2017)":"#NUM","JP3242800005^FF_PTX_INC(1/1/2016,12/31/2016)":"#NUM","CANON INC.^FF_PTX_INC(1/1/2017,12/31/2017)":"#NUM","JP3735400008^FF_PTX_INC(1/1/2016,12/31/2016)":"#NUM","NIPPON TELEGRAPH & TELEPHONE C^FF_PTX_INC(1/1/2017,12/31/2017)":"#NUM","522^FF_PTX_INC(1/1/2020,12/31/2020)":"#NUM","KR7036570000^FF_PTX_INC(1/1/2016,12/31/2016)":"#NUM","NCSOFT^FF_PTX_INC(1/1/2017,12/31/2017)":"#NUM","JP3258000003^FF_PTX_INC(1/1/2016,12/31/2016)":"#NUM","KIRIN HOLDINGS CO. LTD.^FF_PTX_INC(1/1/2017,12/31/2017)":"#NUM","136^FF_PTX_INC(1/1/2020,12/31/2020)":"#NUM","US0605051046^FF_PTX_INC(1/1/2016,12/31/2016)":"#NUM","BANK OF AMERICA CORP.^FF_PTX_INC(1/1/2017,12/31/2017)":"#NUM","US^FF_PTX_INC(1/1/2018,12/31/2018)":"#NUM","2515^FF_PTX_INC(1/1/2020,12/31/2020)":"#NUM","US92343V1044^FF_PTX_INC(1/1/2016,12/31/2016)":"#NUM","VERIZON COMMUNICATIONS INC.^FF_PTX_INC(1/1/2017,12/31/2017)":"#NUM","2047^FF_PTX_INC(1/1/2020,12/31/2020)":"#NUM","US22160K1051^FF_PTX_INC(1/1/2016,12/31/2016)":"#NUM","COSTCO WHOLESALE CORP.^FF_PTX_INC(1/1/2017,12/31/2017)":"#NUM","1328^FF_PTX_INC(1/1/2020,12/31/2020)":"#NUM","US9078181081^FF_PTX_INC(1/1/2016,12/31/2016)":"#NUM","UNION PACIFIC CORP.^FF_PTX_INC(1/1/2017,12/31/2017)":"#NUM","1264^FF_PTX_INC(1/1/2020,12/31/2020)":"#NUM","US0970231058^FF_PTX_INC(1/1/2016,12/31/2016)":"#NUM","BOEING CO.^FF_PTX_INC(1/1/2017,12/31/2017)":"#NUM","1223^FF_PTX_INC(1/1/2020,12/31/2020)":"#NUM","US88579Y1010^FF_PTX_INC(1/1/2016,12/31/2016)":"#NUM","3M CO.^FF_PTX_INC(1/1/2017,12/31/2017)":"#NUM","946^FF_PTX_INC(1/1/2020,12/31/2020)":"#NUM","US5128071082^FF_PTX_INC(1/1/2016,12/31/2016)":"#NUM","LAM RESEARCH CORP.^FF_PTX_INC(1/1/2017,12/31/2017)":"#NUM","729^FF_PTX_INC(1/1/2020,12/31/2020)":"#NUM","US78409V1044^FF_PTX_INC(1/1/2016,12/31/2016)":"#NUM","S&P GLOBAL^FF_PTX_INC(1/1/2017,12/31/2017)":"#NUM","722^FF_PTX_INC(1/1/2020,12/31/2020)":"#NUM","US6092071058^FF_PTX_INC(1/1/2016,12/31/2016)":"#NUM","MONDELEZ^FF_PTX_INC(1/1/2017,12/31/2017)":"#NUM","712^FF_PTX_INC(1/1/2020,12/31/2020)":"#NUM","US98978V1035^FF_PTX_INC(1/1/2016,12/31/2016)":"#NUM","ZOETIS 'A'^FF_PTX_INC(1/1/2017,12/31/2017)":"#NUM","637^FF_PTX_INC(1/1/2020,12/31/2020)":"#NUM","US6934751057^FF_PTX_INC(1/1/2016,12/31/2016)":"#NUM","PNC FINANCIAL SERVICES GROUP I^FF_PTX_INC(1/1/2017,12/31/2017)":"#NUM","632^FF_PTX_INC(1/1/2020,12/31/2020)":"#NUM","US37045V1008^FF_PTX_INC(1/1/2016,12/31/2016)":"#NUM","GENERAL MOTORS^FF_PTX_INC(1/1/2017,12/31/2017)":"#NUM","614^FF_PTX_INC(1/1/2020,12/31/2020)":"#NUM","US00507V1098^FF_PTX_INC(1/1/2016,12/31/2016)":"#NUM","ACTIVISION BLIZZARD INC.^FF_PTX_INC(1/1/2017,12/31/2017)":"#NUM","612^FF_PTX_INC(1/1/2020,12/31/2020)":"#NUM","US31428X1063^FF_PTX_INC(1/1/2016,12/31/2016)":"#NUM","FEDEX CORP.^FF_PTX_INC(1/1/2017,12/31/2017)":"#NUM","593^FF_PTX_INC(1/1/2020,12/31/2020)":"#NUM","US1941621039^FF_PTX_INC(1/1/2016,12/31/2016)":"#NUM","COLGATE-PALMOLIVE CO.^FF_PTX_INC(1/1/2017,12/31/2017)":"#NUM","575^FF_PTX_INC(1/1/2020,12/31/2020)":"#NUM","US5184391044^FF_PTX_INC(1/1/2016,12/31/2016)":"#NUM","ESTEE LAUDER COS. INC.^FF_PTX_INC(1/1/2017,12/31/2017)":"#NUM","561^FF_PTX_INC(1/1/2020,12/31/2020)":"#NUM","US0091581068^FF_PTX_INC(1/1/2016,12/31/2016)":"#NUM","AIR PRODUCTS & CHEMICALS INC.^FF_PTX_INC(1/1/2017,12/31/2017)":"#NUM","529^FF_PTX_INC(1/1/2020,12/31/2020)":"#NUM","US8725901040^FF_PTX_INC(1/1/2016,12/31/2016)":"#NUM","T-MOBILE US INC^FF_PTX_INC(1/1/2017,12/31/2017)":"#NUM","517^FF_PTX_INC(1/1/2020,12/31/2020)":"#NUM","US75886F1075^FF_PTX_INC(1/1/2016,12/31/2016)":"#NUM","REGENERON PHARMS.^FF_PTX_INC(1/1/2017,12/31/2017)":"#NUM","422^FF_PTX_INC(1/1/2020,12/31/2020)":"#NUM","US6516391066^FF_PTX_INC(1/1/2016,12/31/2016)":"#NUM","NEWMONT^FF_PTX_INC(1/1/2017,12/31/2017)":"#NUM","412^FF_PTX_INC(1/1/2020,12/31/2020)":"#NUM","US3453708600^FF_PTX_INC(1/1/2016,12/31/2016)":"#NUM","FORD MOTOR CO.^FF_PTX_INC(1/1/2017,12/31/2017)":"#NUM","407^FF_PTX_INC(1/1/2020,12/31/2020)":"#NUM","US35671D8570^FF_PTX_INC(1/1/2016,12/31/2016)":"#NUM","FREEPORT-MCMORAN^FF_PTX_INC(1/1/2017,12/31/2017)":"#NUM","US4943681035^FF_PTX_INC(1/1/2016,12/31/2016)":"#NUM","KIMBERLY-CLARK CORP.^FF_PTX_INC(1/1/2017,12/31/2017)":"#NUM","402^FF_PTX_INC(1/1/2020,12/31/2020)":"#NUM","US45168D1046^FF_PTX_INC(1/1/2016,12/31/2016)":"#NUM","IDEXX LABORATORIES^FF_PTX_INC(1/1/2017,12/31/2017)":"#NUM","355^FF_PTX_INC(1/1/2020,12/31/2020)":"#NUM","US40434L1052^FF_PTX_INC(1/1/2016,12/31/2016)":"#NUM","HP INC.^FF_PTX_INC(1/1/2017,12/31/2017)":"#NUM","348^FF_PTX_INC(1/1/2020,12/31/2020)":"#NUM","US2855121099^FF_PTX_INC(1/1/2016,12/31/2016)":"#NUM","ELECTRONIC ARTS INC.^FF_PTX_INC(1/1/2017,12/31/2017)":"#NUM","334^FF_PTX_INC(1/1/2020,12/31/2020)":"#NUM","US21036P1084^FF_PTX_INC(1/1/2016,12/31/2016)":"#NUM","CONSTELLATION BRANDS 'A'^FF_PTX_INC(1/1/2017,12/31/2017)":"#NUM","33^FF_PTX_INC(1/1/2020,12/31/2020)":"#NUM","US2310211063^FF_PTX_INC(1/1/2016,12/31/2016)":"#NUM","CUMMINS INC.^FF_PTX_INC(1/1/2017,12/31/2017)":"#NUM","326^FF_PTX_INC(1/1/2020,12/31/2020)":"#NUM","US77543R1023^FF_PTX_INC(1/1/2016,12/31/2016)":"#NUM","ROKU^FF_PTX_INC(1/1/2017,12/31/2017)":"#NUM","302^FF_PTX_INC(1/1/2020,12/31/2020)":"#NUM","US0010551028^FF_PTX_INC(1/1/2016,12/31/2016)":"#NUM","AFLAC INC.^FF_PTX_INC(1/1/2017,12/31/2017)":"#NUM","286^FF_PTX_INC(1/1/2020,12/31/2020)":"#NUM","US98956P1021^FF_PTX_INC(1/1/2016,12/31/2016)":"#NUM","ZIMMER BIOMET HOLDINGS^FF_PTX_INC(1/1/2017,12/31/2017)":"#NUM","282^FF_PTX_INC(1/1/2020,12/31/2020)":"#NUM","US8936411003^FF_PTX_INC(1/1/2016,12/31/2016)":"#NUM","TRANSDIGM GROUP^FF_PTX_INC(1/1/2017,12/31/2017)":"#NUM","272^FF_PTX_INC(1/1/2020,12/31/2020)":"#NUM","US8545021011^FF_PTX_INC(1/1/2016,12/31/2016)":"#NUM","STANLEY BLACK & DECKER INC.^FF_PTX_INC(1/1/2017,12/31/2017)":"#NUM","US6200763075^FF_PTX_INC(1/1/2016,12/31/2016)":"#NUM","MOTOROLA SOLUTIONS INC.^FF_PTX_INC(1/1/2017,12/31/2017)":"#NUM","US58155Q1031^FF_PTX_INC(1/1/2016,12/31/2016)":"#NUM","MCKESSON CORP.^FF_PTX_INC(1/1/2017,12/31/2017)":"#NUM","266^FF_PTX_INC(1/1/2020,12/31/2020)":"#NUM","US2473617023^FF_PTX_INC(1/1/2016,12/31/2016)":"#NUM","DELTA AIR LINES INC.^FF_PTX_INC(1/1/2017,12/31/2017)":"#NUM","262^FF_PTX_INC(1/1/2020,12/31/2020)":"#NUM","US23331A1097^FF_PTX_INC(1/1/2016,12/31/2016)":"#NUM","D.R. HORTON INC.^FF_PTX_INC(1/1/2017,12/31/2017)":"#NUM","258^FF_PTX_INC(1/1/2020,12/31/2020)":"#NUM","US0311001004^FF_PTX_INC(1/1/2016,12/31/2016)":"#NUM","AMETEK INC.^FF_PTX_INC(1/1/2017,12/31/2017)":"#NUM","25^FF_PTX_INC(1/1/2020,12/31/2020)":"#NUM","US49271V1008^FF_PTX_INC(1/1/2016,12/31/2016)":"#NUM","KEURIG DR PEPPER^FF_PTX_INC(1/1/2017,12/31/2017)":"#NUM","241^FF_PTX_INC(1/1/2020,12/31/2020)":"#NUM","US5260571048^FF_PTX_INC(1/1/2016,12/31/2016)":"#NUM","LENNAR 'A'^FF_PTX_INC(1/1/2017,12/31/2017)":"#NUM","237^FF_PTX_INC(1/1/2020,12/31/2020)":"#NUM","US0584981064^FF_PTX_INC(1/1/2016,12/31/2016)":"#NUM","BALL CORP.^FF_PTX_INC(1/1/2017,12/31/2017)":"#NUM","236^FF_PTX_INC(1/1/2020,12/31/2020)":"#NUM","US5926881054^FF_PTX_INC(1/1/2016,12/31/2016)":"#NUM","METTLER-TOLEDO INTERNATIONAL I^FF_PTX_INC(1/1/2017,12/31/2017)":"#NUM","234^FF_PTX_INC(1/1/2020,12/31/2020)":"#NUM","US5010441013^FF_PTX_INC(1/1/2016,12/31/2016)":"#NUM","KROGER CO.^FF_PTX_INC(1/1/2017,12/31/2017)":"#NUM","US88339J1051^FF_PTX_INC(1/1/2016,12/31/2016)":"#NUM","TRADE DESK CL.A^FF_PTX_INC(1/1/2017,12/31/2017)":"#NUM","NL0009434992^FF_PTX_INC(1/1/2016,12/31/2016)":"#NUM","LYONDELLBASELL INDUSTRIES^FF_PTX_INC(1/1/2017,12/31/2017)":"#NUM","US6792951054^FF_PTX_INC(1/1/2016,12/31/2016)":"#NUM","OKTA CL.A^FF_PTX_INC(1/1/2017,12/31/2017)":"#NUM","US9892071054^FF_PTX_INC(1/1/2016,12/31/2016)":"#NUM","ZEBRA TECHS. 'A'^FF_PTX_INC(1/1/2017,12/31/2017)":"#NUM","22^FF_PTX_INC(1/1/2020,12/31/2020)":"#NUM","US34959E1091^FF_PTX_INC(1/1/2016,12/31/2016)":"#NUM","FORTINET^FF_PTX_INC(1/1/2017,12/31/2017)":"#NUM","211^FF_PTX_INC(1/1/2020,12/31/2020)":"#NUM","US57772K1016^FF_PTX_INC(1/1/2016,12/31/2016)":"#NUM","MAXIM INTEGRATED PRODUCTS INC.^FF_PTX_INC(1/1/2017,12/31/2017)":"#NUM","208^FF_PTX_INC(1/1/2020,12/31/2020)":"#NUM","US6703461052^FF_PTX_INC(1/1/2016,12/31/2016)":"#NUM","NUCOR CORP.^FF_PTX_INC(1/1/2017,12/31/2017)":"#NUM","206^FF_PTX_INC(1/1/2020,12/31/2020)":"#NUM","US3635761097^FF_PTX_INC(1/1/2016,12/31/2016)":"#NUM","ARTHUR J GALLAGHER^FF_PTX_INC(1/1/2017,12/31/2017)":"#NUM","US4165151048^FF_PTX_INC(1/1/2016,12/31/2016)":"#NUM","HARTFORD FINANCIAL SERVICES GR^FF_PTX_INC(1/1/2017,12/31/2017)":"#NUM","US0152711091^FF_PTX_INC(1/1/2016,12/31/2016)":"#NUM","ALEXANDRIA RLST.EQTIES.^FF_PTX_INC(1/1/2017,12/31/2017)":"#NUM","195^FF_PTX_INC(1/1/2020,12/31/2020)":"#NUM","US5303073051^FF_PTX_INC(1/1/2016,12/31/2016)":"#NUM","LIBERTY GLOBAL CL C^FF_PTX_INC(1/1/2017,12/31/2017)":"#NUM","191^FF_PTX_INC(1/1/2020,12/31/2020)":"#NUM","US9291601097^FF_PTX_INC(1/1/2016,12/31/2016)":"#NUM","VULCAN MATERIALS CO.^FF_PTX_INC(1/1/2017,12/31/2017)":"#NUM","US30063P1057^FF_PTX_INC(1/1/2016,12/31/2016)":"#NUM","EXACT SCIENCES CORP^FF_PTX_INC(1/1/2017,12/31/2017)":"#NUM","US87165B1035^FF_PTX_INC(1/1/2016,12/31/2016)":"#NUM","SYNCHRONY FINANCIAL^FF_PTX_INC(1/1/2017,12/31/2017)":"#NUM","US1156372096^FF_PTX_INC(1/1/2016,12/31/2016)":"#NUM","BROWN-FORMAN CORP. CL B^FF_PTX_INC(1/1/2017,12/31/2017)":"#NUM","US5732841060^FF_PTX_INC(1/1/2016,12/31/2016)":"#NUM","MARTIN MARIETTA MATERIALS INC.^FF_PTX_INC(1/1/2017,12/31/2017)":"#NUM","178^FF_PTX_INC(1/1/2020,12/31/2020)":"#NUM","US74736K1016^FF_PTX_INC(1/1/2016,12/31/2016)":"#NUM","QORVO^FF_PTX_INC(1/1/2017,12/31/2017)":"#NUM","US8740541094^FF_PTX_INC(1/1/2016,12/31/2016)":"#NUM","TAKE TWO INTACT.SFTW.^FF_PTX_INC(1/1/2017,12/31/2017)":"#NUM","IE00BQPVQZ61^FF_PTX_INC(1/1/2016,12/31/2016)":"#NUM","HORIZON THERAPEUTICS PUBLIC^FF_PTX_INC(1/1/2017,12/31/2017)":"#NUM","US92276F1003^FF_PTX_INC(1/1/2016,12/31/2016)":"#NUM","VENTAS INC.^FF_PTX_INC(1/1/2017,12/31/2017)":"#NUM","17^FF_PTX_INC(1/1/2020,12/31/2020)":"#NUM","US4932671088^FF_PTX_INC(1/1/2016,12/31/2016)":"#NUM","KEYCORP^FF_PTX_INC(1/1/2017,12/31/2017)":"#NUM","US55261F1049^FF_PTX_INC(1/1/2016,12/31/2016)":"#NUM","M&T BANK CORP.^FF_PTX_INC(1/1/2017,12/31/2017)":"#NUM","165^FF_PTX_INC(1/1/2020,12/31/2020)":"#NUM","US42809H1077^FF_PTX_INC(1/1/2016,12/31/2016)":"#NUM","HESS CORP.^FF_PTX_INC(1/1/2017,12/31/2017)":"#NUM","164^FF_PTX_INC(1/1/2020,12/31/2020)":"#NUM","US4364401012^FF_PTX_INC(1/1/2016,12/31/2016)":"#NUM","HOLOGIC INC.^FF_PTX_INC(1/1/2017,12/31/2017)":"#NUM","US14149Y1082^FF_PTX_INC(1/1/2016,12/31/2016)":"#NUM","CARDINAL HEALTH INC.^FF_PTX_INC(1/1/2017,12/31/2017)":"#NUM","152^FF_PTX_INC(1/1/2020,12/31/2020)":"#NUM","US72919P2020^FF_PTX_INC(1/1/2016,12/31/2016)":"#NUM","PLUG POWER^FF_PTX_INC(1/1/2017,12/31/2017)":"#NUM","US0404131064^FF_PTX_INC(1/1/2016,12/31/2016)":"#NUM","ARISTA NETWORKS^FF_PTX_INC(1/1/2017,12/31/2017)":"#NUM","151^FF_PTX_INC(1/1/2020,12/31/2020)":"#NUM","US29355A1079^FF_PTX_INC(1/1/2016,12/31/2016)":"#NUM","ENPHASE ENERGY^FF_PTX_INC(1/1/2017,12/31/2017)":"#NUM","US62944T1051^FF_PTX_INC(1/1/2016,12/31/2016)":"#NUM","NVR INC.^FF_PTX_INC(1/1/2017,12/31/2017)":"#NUM","US92556V1061^FF_PTX_INC(1/1/2016,12/31/2016)":"#NUM","VIATRIS^FF_PTX_INC(1/1/2017,12/31/2017)":"#NUM","US45784P1012^FF_PTX_INC(1/1/2016,12/31/2016)":"#NUM","INSULET^FF_PTX_INC(1/1/2017,12/31/2017)":"#NUM","US89400J1079^FF_PTX_INC(1/1/2016,12/31/2016)":"#NUM","TRANSUNION^FF_PTX_INC(1/1/2017,12/31/2017)":"#NUM","US6311031081^FF_PTX_INC(1/1/2016,12/31/2016)":"#NUM","NASDAQ INC^FF_PTX_INC(1/1/2017,12/31/2017)":"#NUM","144^FF_PTX_INC(1/1/2020,12/31/2020)":"#NUM","US3724601055^FF_PTX_INC(1/1/2016,12/31/2016)":"#NUM","GENUINE PARTS CO.^FF_PTX_INC(1/1/2017,12/31/2017)":"#NUM","142^FF_PTX_INC(1/1/2020,12/31/2020)":"#NUM","US64110D1046^FF_PTX_INC(1/1/2016,12/31/2016)":"#NUM","NETAPP INC.^FF_PTX_INC(1/1/2017,12/31/2017)":"#NUM","US8666741041^FF_PTX_INC(1/1/2016,12/31/2016)":"#NUM","SUN COMMUNITIES^FF_PTX_INC(1/1/2017,12/31/2017)":"#NUM","US4461501045^FF_PTX_INC(1/1/2016,12/31/2016)":"#NUM","HUNTINGTON BANCSHARES INC.^FF_PTX_INC(1/1/2017,12/31/2017)":"#NUM","US45167R1041^FF_PTX_INC(1/1/2016,12/31/2016)":"#NUM","IDEX^FF_PTX_INC(1/1/2017,12/31/2017)":"#NUM","US5745991068^FF_PTX_INC(1/1/2016,12/31/2016)":"#NUM","MASCO CORP.^FF_PTX_INC(1/1/2017,12/31/2017)":"#NUM","133^FF_PTX_INC(1/1/2020,12/31/2020)":"#NUM","US18915M1071^FF_PTX_INC(1/1/2016,12/31/2016)":"#NUM","CLOUDFLARE A^FF_PTX_INC(1/1/2017,12/31/2017)":"#NUM","131^FF_PTX_INC(1/1/2020,12/31/2020)":"#NUM","US8793601050^FF_PTX_INC(1/1/2016,12/31/2016)":"#NUM","TELEDYNE TECHS.^FF_PTX_INC(1/1/2017,12/31/2017)":"#NUM","13^FF_PTX_INC(1/1/2020,12/31/2020)":"#NUM","US1011211018^FF_PTX_INC(1/1/2016,12/31/2016)":"#NUM","BOSTON PROPERTIES INC.^FF_PTX_INC(1/1/2017,12/31/2017)":"#NUM","US8326964058^FF_PTX_INC(1/1/2016,12/31/2016)":"#NUM","J.M. SMUCKER CO.^FF_PTX_INC(1/1/2017,12/31/2017)":"#NUM","US7458671010^FF_PTX_INC(1/1/2016,12/31/2016)":"#NUM","PULTEGROUP^FF_PTX_INC(1/1/2017,12/31/2017)":"#NUM","12^FF_PTX_INC(1/1/2020,12/31/2020)":"#NUM","US24906P1093^FF_PTX_INC(1/1/2016,12/31/2016)":"#NUM","DENTSPLY SIRONA^FF_PTX_INC(1/1/2017,12/31/2017)":"#NUM","119^FF_PTX_INC(1/1/2020,12/31/2020)":"#NUM","US73278L1052^FF_PTX_INC(1/1/2016,12/31/2016)":"#NUM","POOL^FF_PTX_INC(1/1/2017,12/31/2017)":"#NUM","118^FF_PTX_INC(1/1/2020,12/31/2020)":"#NUM","US4404521001^FF_PTX_INC(1/1/2016,12/31/2016)":"#NUM","HORMEL FOODS^FF_PTX_INC(1/1/2017,12/31/2017)":"#NUM","US5502411037^FF_PTX_INC(1/1/2016,12/31/2016)":"#NUM","LUMEN TECHNOLOGIES^FF_PTX_INC(1/1/2017,12/31/2017)":"#NUM","US3802371076^FF_PTX_INC(1/1/2016,12/31/2016)":"#NUM","GODADDY CL.A^FF_PTX_INC(1/1/2017,12/31/2017)":"#NUM","US12541W2098^FF_PTX_INC(1/1/2016,12/31/2016)":"#NUM","C.H. ROBINSON WORLDWIDE INC.^FF_PTX_INC(1/1/2017,12/31/2017)":"#NUM","US5018892084^FF_PTX_INC(1/1/2016,12/31/2016)":"#NUM","LKQ^FF_PTX_INC(1/1/2017,12/31/2017)":"#NUM","US00751Y1064^FF_PTX_INC(1/1/2016,12/31/2016)":"#NUM","ADVANCE AUTO PARTS INC.^FF_PTX_INC(1/1/2017,12/31/2017)":"#NUM","JE00BYSS4X48^FF_PTX_INC(1/1/2016,12/31/2016)":"#NUM","NOVOCURE^FF_PTX_INC(1/1/2017,12/31/2017)":"#NUM","105^FF_PTX_INC(1/1/2020,12/31/2020)":"#NUM","US4180561072^FF_PTX_INC(1/1/2016,12/31/2016)":"#NUM","HASBRO INC.^FF_PTX_INC(1/1/2017,12/31/2017)":"#NUM","US6700024010^FF_PTX_INC(1/1/2016,12/31/2016)":"#NUM","NOVAVAX^FF_PTX_INC(1/1/2017,12/31/2017)":"#NUM","US5132721045^FF_PTX_INC(1/1/2016,12/31/2016)":"#NUM","LAMB WESTON HOLDINGS INC.^FF_PTX_INC(1/1/2017,12/31/2017)":"#NUM","US0995021062^FF_PTX_INC(1/1/2016,12/31/2016)":"#NUM","BOOZ ALLEN HAMILTN.HLDG.^FF_PTX_INC(1/1/2017,12/31/2017)":"#NUM","94^FF_PTX_INC(1/1/2020,12/31/2020)":"#NUM","CH0012032048^FF_PTX_INC(1/1/2016,12/31/2016)":"#NUM","ROCHE HLDG P^FF_PTX_INC(1/1/2017,12/31/2017)":"#NUM","CH^FF_PTX_INC(1/1/2018,12/31/2018)":"#NUM","194^FF_PTX_INC(1/1/2020,12/31/2020)":"#NUM","DE0007164600^FF_PTX_INC(1/1/2016,12/31/2016)":"#NUM","SAP^FF_PTX_INC(1/1/2017,12/31/2017)":"#NUM","DE^FF_PTX_INC(1/1/2018,12/31/2018)":"#NUM","1141^FF_PTX_INC(1/1/2020,12/31/2020)":"#NUM","DE0008404005^FF_PTX_INC(1/1/2016,12/31/2016)":"#NUM","ALLIANZ^FF_PTX_INC(1/1/2017,12/31/2017)":"#NUM","895^FF_PTX_INC(1/1/2020,12/31/2020)":"#NUM","FR0000120321^FF_PTX_INC(1/1/2016,12/31/2016)":"#NUM","L'OREAL^FF_PTX_INC(1/1/2017,12/31/2017)":"#NUM","FR^FF_PTX_INC(1/1/2018,12/31/2018)":"#NUM","798^FF_PTX_INC(1/1/2020,12/31/2020)":"#NUM","FR0000120073^FF_PTX_INC(1/1/2016,12/31/2016)":"#NUM","AIR LIQUIDE^FF_PTX_INC(1/1/2017,12/31/2017)":"#NUM","66^FF_PTX_INC(1/1/2020,12/31/2020)":"#NUM","DE0007100000^FF_PTX_INC(1/1/2016,12/31/2016)":"#NUM","DAIMLER^FF_PTX_INC(1/1/2017,12/31/2017)":"#NUM","638^FF_PTX_INC(1/1/2020,12/31/2020)":"#NUM","NL0000235190^FF_PTX_INC(1/1/2016,12/31/2016)":"#NUM","AIRBUS^FF_PTX_INC(1/1/2017,12/31/2017)":"#NUM","56^FF_PTX_INC(1/1/2020,12/31/2020)":"#NUM","DE0005557508^FF_PTX_INC(1/1/2016,12/31/2016)":"#NUM","DEUTSCHE TELEKOM^FF_PTX_INC(1/1/2017,12/31/2017)":"#NUM","557^FF_PTX_INC(1/1/2020,12/31/2020)":"#NUM","NL0012969182^FF_PTX_INC(1/1/2016,12/31/2016)":"#NUM","ADYEN^FF_PTX_INC(1/1/2017,12/31/2017)":"#NUM","NL^FF_PTX_INC(1/1/2018,12/31/2018)":"#NUM","532^FF_PTX_INC(1/1/2020,12/31/2020)":"#NUM","DE000BAY0017^FF_PTX_INC(1/1/2016,12/31/2016)":"#NUM","BAYER^FF_PTX_INC(1/1/2017,12/31/2017)":"#NUM","53^FF_PTX_INC(1/1/2020,12/31/2020)":"#NUM","FR0000125486^FF_PTX_INC(1/1/2016,12/31/2016)":"#NUM","VINCI^FF_PTX_INC(1/1/2017,12/31/2017)":"#NUM","DE000A1EWWW0^FF_PTX_INC(1/1/2016,12/31/2016)":"#NUM","ADIDAS^FF_PTX_INC(1/1/2017,12/31/2017)":"#NUM","497^FF_PTX_INC(1/1/2020,12/31/2020)":"#NUM","DE0006231004^FF_PTX_INC(1/1/2016,12/31/2016)":"#NUM","INFINEON TECHNOLOGIES^FF_PTX_INC(1/1/2017,12/31/2017)":"#NUM","472^FF_PTX_INC(1/1/2020,12/31/2020)":"#NUM","DE0005552004^FF_PTX_INC(1/1/2016,12/31/2016)":"#NUM","DEUTSCHE POST^FF_PTX_INC(1/1/2017,12/31/2017)":"#NUM","46^FF_PTX_INC(1/1/2020,12/31/2020)":"#NUM","BE0974293251^FF_PTX_INC(1/1/2016,12/31/2016)":"#NUM","ANHEUSER-BUSCH INBEV^FF_PTX_INC(1/1/2017,12/31/2017)":"#NUM","BE^FF_PTX_INC(1/1/2018,12/31/2018)":"#NUM","455^FF_PTX_INC(1/1/2020,12/31/2020)":"#NUM","NL0000009538^FF_PTX_INC(1/1/2016,12/31/2016)":"#NUM","PHILIPS^FF_PTX_INC(1/1/2017,12/31/2017)":"#NUM","443^FF_PTX_INC(1/1/2020,12/31/2020)":"#NUM","FR0000073272^FF_PTX_INC(1/1/2016,12/31/2016)":"#NUM","SAFRAN^FF_PTX_INC(1/1/2017,12/31/2017)":"#NUM","44^FF_PTX_INC(1/1/2020,12/31/2020)":"#NUM","DE0007664039^FF_PTX_INC(1/1/2016,12/31/2016)":"#NUM","VOLKSWAGEN PREF^FF_PTX_INC(1/1/2017,12/31/2017)":"#NUM","FR0000121485^FF_PTX_INC(1/1/2016,12/31/2016)":"#NUM","KERING^FF_PTX_INC(1/1/2017,12/31/2017)":"#NUM","431^FF_PTX_INC(1/1/2020,12/31/2020)":"#NUM","CH0210483332^FF_PTX_INC(1/1/2016,12/31/2016)":"#NUM","CIE FINANCIERE RICHEMONT^FF_PTX_INC(1/1/2017,12/31/2017)":"#NUM","428^FF_PTX_INC(1/1/2020,12/31/2020)":"#NUM","NL0013654783^FF_PTX_INC(1/1/2016,12/31/2016)":"#NUM","PROSUS^FF_PTX_INC(1/1/2017,12/31/2017)":"#NUM","IT0000072618^FF_PTX_INC(1/1/2016,12/31/2016)":"#NUM","INTESA SANPAOLO^FF_PTX_INC(1/1/2017,12/31/2017)":"#NUM","IT^FF_PTX_INC(1/1/2018,12/31/2018)":"#NUM","421^FF_PTX_INC(1/1/2020,12/31/2020)":"#NUM","FR0000120644^FF_PTX_INC(1/1/2016,12/31/2016)":"#NUM","DANONE^FF_PTX_INC(1/1/2017,12/31/2017)":"#NUM","38^FF_PTX_INC(1/1/2020,12/31/2020)":"#NUM","DK0010268606^FF_PTX_INC(1/1/2016,12/31/2016)":"#NUM","VESTAS WIND SYSTEMS^FF_PTX_INC(1/1/2017,12/31/2017)":"#NUM","DK^FF_PTX_INC(1/1/2018,12/31/2018)":"#NUM","354^FF_PTX_INC(1/1/2020,12/31/2020)":"#NUM","SE0000108656^FF_PTX_INC(1/1/2016,12/31/2016)":"#NUM","ERICSSON LM B^FF_PTX_INC(1/1/2017,12/31/2017)":"#NUM","SE^FF_PTX_INC(1/1/2018,12/31/2018)":"#NUM","347^FF_PTX_INC(1/1/2020,12/31/2020)":"#NUM","SE0000115446^FF_PTX_INC(1/1/2016,12/31/2016)":"#NUM","VOLVO B^FF_PTX_INC(1/1/2017,12/31/2017)":"#NUM","343^FF_PTX_INC(1/1/2020,12/31/2020)":"#NUM","SE0011166610^FF_PTX_INC(1/1/2016,12/31/2016)":"#NUM","ATLAS COPCO A^FF_PTX_INC(1/1/2017,12/31/2017)":"#NUM","FR0000052292^FF_PTX_INC(1/1/2016,12/31/2016)":"#NUM","HERMES INTERNATIONAL^FF_PTX_INC(1/1/2017,12/31/2017)":"#NUM","332^FF_PTX_INC(1/1/2020,12/31/2020)":"#NUM","FR0000120693^FF_PTX_INC(1/1/2016,12/31/2016)":"#NUM","PERNOD RICARD^FF_PTX_INC(1/1/2017,12/31/2017)":"#NUM","328^FF_PTX_INC(1/1/2020,12/31/2020)":"#NUM","NL00150001Q9^FF_PTX_INC(1/1/2016,12/31/2016)":"#NUM","STELLANTIS^FF_PTX_INC(1/1/2017,12/31/2017)":"#NUM","313^FF_PTX_INC(1/1/2020,12/31/2020)":"#NUM","ES0148396007^FF_PTX_INC(1/1/2016,12/31/2016)":"#NUM","INDUSTRIA DE DISENO TEXTIL SA^FF_PTX_INC(1/1/2017,12/31/2017)":"#NUM","ES^FF_PTX_INC(1/1/2018,12/31/2018)":"#NUM","312^FF_PTX_INC(1/1/2020,12/31/2020)":"#NUM","SE0000107419^FF_PTX_INC(1/1/2016,12/31/2016)":"#NUM","INVESTOR B^FF_PTX_INC(1/1/2017,12/31/2017)":"#NUM","31^FF_PTX_INC(1/1/2020,12/31/2020)":"#NUM","CH0432492467^FF_PTX_INC(1/1/2016,12/31/2016)":"#NUM","ALCON^FF_PTX_INC(1/1/2017,12/31/2017)":"#NUM","299^FF_PTX_INC(1/1/2020,12/31/2020)":"#NUM","DE000A1ML7J1^FF_PTX_INC(1/1/2016,12/31/2016)":"#NUM","VONOVIA SE^FF_PTX_INC(1/1/2017,12/31/2017)":"#NUM","295^FF_PTX_INC(1/1/2020,12/31/2020)":"#NUM","FI4000297767^FF_PTX_INC(1/1/2016,12/31/2016)":"#NUM","NORDEA BANK^FF_PTX_INC(1/1/2017,12/31/2017)":"#NUM","DE0005190003^FF_PTX_INC(1/1/2016,12/31/2016)":"#NUM","BMW^FF_PTX_INC(1/1/2017,12/31/2017)":"#NUM","283^FF_PTX_INC(1/1/2020,12/31/2020)":"#NUM","ES0109067019^FF_PTX_INC(1/1/2016,12/31/2016)":"#NUM","AMADEUS IT GROUP^FF_PTX_INC(1/1/2017,12/31/2017)":"#NUM","DE0005810055^FF_PTX_INC(1/1/2016,12/31/2016)":"#NUM","DEUTSCHE BOERSE^FF_PTX_INC(1/1/2017,12/31/2017)":"#NUM","CH0012214059^FF_PTX_INC(1/1/2016,12/31/2016)":"#NUM","LAFARGEHOLCIM^FF_PTX_INC(1/1/2017,12/31/2017)":"#NUM","FR0000130650^FF_PTX_INC(1/1/2016,12/31/2016)":"#NUM","DASSAULT SYSTEMS^FF_PTX_INC(1/1/2017,12/31/2017)":"#NUM","SE0000667891^FF_PTX_INC(1/1/2016,12/31/2016)":"#NUM","SANDVIK^FF_PTX_INC(1/1/2017,12/31/2017)":"#NUM","255^FF_PTX_INC(1/1/2020,12/31/2020)":"#NUM","FR0000125338^FF_PTX_INC(1/1/2016,12/31/2016)":"#NUM","CAP GEMINI^FF_PTX_INC(1/1/2017,12/31/2017)":"#NUM","245^FF_PTX_INC(1/1/2020,12/31/2020)":"#NUM","FR0000127771^FF_PTX_INC(1/1/2016,12/31/2016)":"#NUM","VIVENDI^FF_PTX_INC(1/1/2017,12/31/2017)":"#NUM","242^FF_PTX_INC(1/1/2020,12/31/2020)":"#NUM","FR0000121261^FF_PTX_INC(1/1/2016,12/31/2016)":"#NUM","MICHELIN^FF_PTX_INC(1/1/2017,12/31/2017)":"#NUM","SE0000103699^FF_PTX_INC(1/1/2016,12/31/2016)":"#NUM","HEXAGON B^FF_PTX_INC(1/1/2017,12/31/2017)":"#NUM","223^FF_PTX_INC(1/1/2020,12/31/2020)":"#NUM","IT0000062072^FF_PTX_INC(1/1/2016,12/31/2016)":"#NUM","ASSICURAZIONI GENERALI^FF_PTX_INC(1/1/2017,12/31/2017)":"#NUM","NL0011585146^FF_PTX_INC(1/1/2016,12/31/2016)":"#NUM","FERRARI^FF_PTX_INC(1/1/2017,12/31/2017)":"#NUM","217^FF_PTX_INC(1/1/2020,12/31/2020)":"#NUM","FR0000133308^FF_PTX_INC(1/1/2016,12/31/2016)":"#NUM","ORANGE^FF_PTX_INC(1/1/2017,12/31/2017)":"#NUM","215^FF_PTX_INC(1/1/2020,12/31/2020)":"#NUM","NL0000226223^FF_PTX_INC(1/1/2016,12/31/2016)":"#NUM","STMICROELECTRONICS^FF_PTX_INC(1/1/2017,12/31/2017)":"#NUM","FR0010307819^FF_PTX_INC(1/1/2016,12/31/2016)":"#NUM","LEGRAND^FF_PTX_INC(1/1/2017,12/31/2017)":"#NUM","212^FF_PTX_INC(1/1/2020,12/31/2020)":"#NUM","SE0012673267^FF_PTX_INC(1/1/2016,12/31/2016)":"#NUM","EVOLUTION GAMING GROUP^FF_PTX_INC(1/1/2017,12/31/2017)":"#NUM","NL0000009165^FF_PTX_INC(1/1/2016,12/31/2016)":"#NUM","HEINEKEN^FF_PTX_INC(1/1/2017,12/31/2017)":"#NUM","209^FF_PTX_INC(1/1/2020,12/31/2020)":"#NUM","CH0012138530^FF_PTX_INC(1/1/2016,12/31/2016)":"#NUM","CREDIT SUISSE GRP^FF_PTX_INC(1/1/2017,12/31/2017)":"#NUM","IT0005239360^FF_PTX_INC(1/1/2016,12/31/2016)":"#NUM","UNICREDIT^FF_PTX_INC(1/1/2017,12/31/2017)":"#NUM","CH0030170408^FF_PTX_INC(1/1/2016,12/31/2016)":"#NUM","GEBERIT^FF_PTX_INC(1/1/2017,12/31/2017)":"#NUM","201^FF_PTX_INC(1/1/2020,12/31/2020)":"#NUM","ES0178430E18^FF_PTX_INC(1/1/2016,12/31/2016)":"#NUM","TELEFONICA^FF_PTX_INC(1/1/2017,12/31/2017)":"#NUM","20^FF_PTX_INC(1/1/2020,12/31/2020)":"#NUM","NL0000395903^FF_PTX_INC(1/1/2016,12/31/2016)":"#NUM","WOLTERS KLUWER^FF_PTX_INC(1/1/2017,12/31/2017)":"#NUM","198^FF_PTX_INC(1/1/2020,12/31/2020)":"#NUM","FR0000130809^FF_PTX_INC(1/1/2016,12/31/2016)":"#NUM","GRP SOCIETE GENERALE^FF_PTX_INC(1/1/2017,12/31/2017)":"#NUM","DE0006599905^FF_PTX_INC(1/1/2016,12/31/2016)":"#NUM","MERCK^FF_PTX_INC(1/1/2017,12/31/2017)":"#NUM","188^FF_PTX_INC(1/1/2020,12/31/2020)":"#NUM","DK0010272202^FF_PTX_INC(1/1/2016,12/31/2016)":"#NUM","GENMAB^FF_PTX_INC(1/1/2017,12/31/2017)":"#NUM","184^FF_PTX_INC(1/1/2020,12/31/2020)":"#NUM","FR0000051807^FF_PTX_INC(1/1/2016,12/31/2016)":"#NUM","TELEPERFORMANCE^FF_PTX_INC(1/1/2017,12/31/2017)":"#NUM","183^FF_PTX_INC(1/1/2020,12/31/2020)":"#NUM","NL0013267909^FF_PTX_INC(1/1/2016,12/31/2016)":"#NUM","AKZO NOBEL^FF_PTX_INC(1/1/2017,12/31/2017)":"#NUM","SE0012853455^FF_PTX_INC(1/1/2016,12/31/2016)":"#NUM","EQT^FF_PTX_INC(1/1/2017,12/31/2017)":"#NUM","ES0105066007^FF_PTX_INC(1/1/2016,12/31/2016)":"#NUM","CELLNEX TELECOM^FF_PTX_INC(1/1/2017,12/31/2017)":"#NUM","174^FF_PTX_INC(1/1/2020,12/31/2020)":"#NUM","DE0006048432^FF_PTX_INC(1/1/2016,12/31/2016)":"#NUM","HENKEL PREF^FF_PTX_INC(1/1/2017,12/31/2017)":"#NUM","171^FF_PTX_INC(1/1/2020,12/31/2020)":"#NUM","SE0000148884^FF_PTX_INC(1/1/2016,12/31/2016)":"#NUM","SKANDINAVISKA ENSKILDA BK A^FF_PTX_INC(1/1/2017,12/31/2017)":"#NUM","SE0009922164^FF_PTX_INC(1/1/2016,12/31/2016)":"#NUM","ESSITY B^FF_PTX_INC(1/1/2017,12/31/2017)":"#NUM","BE0003565737^FF_PTX_INC(1/1/2016,12/31/2016)":"#NUM","KBC GRP^FF_PTX_INC(1/1/2017,12/31/2017)":"#NUM","162^FF_PTX_INC(1/1/2020,12/31/2020)":"#NUM","FR0000045072^FF_PTX_INC(1/1/2016,12/31/2016)":"#NUM","CREDIT AGRICOLE^FF_PTX_INC(1/1/2017,12/31/2017)":"#NUM","161^FF_PTX_INC(1/1/2020,12/31/2020)":"#NUM","DE0005785604^FF_PTX_INC(1/1/2016,12/31/2016)":"#NUM","FRESENIUS^FF_PTX_INC(1/1/2017,12/31/2017)":"#NUM","156^FF_PTX_INC(1/1/2020,12/31/2020)":"#NUM","CH0025751329^FF_PTX_INC(1/1/2016,12/31/2016)":"#NUM","LOGITECH INTERNATIONAL^FF_PTX_INC(1/1/2017,12/31/2017)":"#NUM","155^FF_PTX_INC(1/1/2020,12/31/2020)":"#NUM","DK0060448595^FF_PTX_INC(1/1/2016,12/31/2016)":"#NUM","COLOPLAST B^FF_PTX_INC(1/1/2017,12/31/2017)":"#NUM","DE000ENER6Y0^FF_PTX_INC(1/1/2016,12/31/2016)":"#NUM","SIEMENS ENERGY^FF_PTX_INC(1/1/2017,12/31/2017)":"#NUM","SE0007100599^FF_PTX_INC(1/1/2016,12/31/2016)":"#NUM","SVENSKA HANDELSBANKEN A^FF_PTX_INC(1/1/2017,12/31/2017)":"#NUM","DE000PAH0038^FF_PTX_INC(1/1/2016,12/31/2016)":"#NUM","PORSCHE PREF^FF_PTX_INC(1/1/2017,12/31/2017)":"#NUM","DK0010181759^FF_PTX_INC(1/1/2016,12/31/2016)":"#NUM","CARLSBERG B^FF_PTX_INC(1/1/2017,12/31/2017)":"#NUM","CH0014852781^FF_PTX_INC(1/1/2016,12/31/2016)":"#NUM","SWISS LIFE HLDG^FF_PTX_INC(1/1/2017,12/31/2017)":"#NUM","134^FF_PTX_INC(1/1/2020,12/31/2020)":"#NUM","NL0010545661^FF_PTX_INC(1/1/2016,12/31/2016)":"#NUM","CNH INDUSTRIAL NV^FF_PTX_INC(1/1/2017,12/31/2017)":"#NUM","132^FF_PTX_INC(1/1/2020,12/31/2020)":"#NUM","SE0000242455^FF_PTX_INC(1/1/2016,12/31/2016)":"#NUM","SWEDBANK^FF_PTX_INC(1/1/2017,12/31/2017)":"#NUM","NL0010773842^FF_PTX_INC(1/1/2016,12/31/2016)":"#NUM","NN GROUP^FF_PTX_INC(1/1/2017,12/31/2017)":"#NUM","DE000SYM9999^FF_PTX_INC(1/1/2016,12/31/2016)":"#NUM","SYMRISE^FF_PTX_INC(1/1/2017,12/31/2017)":"#NUM","CH0012549785^FF_PTX_INC(1/1/2016,12/31/2016)":"#NUM","SONOVA^FF_PTX_INC(1/1/2017,12/31/2017)":"#NUM","122^FF_PTX_INC(1/1/2020,12/31/2020)":"#NUM","CH0102484968^FF_PTX_INC(1/1/2016,12/31/2016)":"#NUM","JULIUS BAER GRP^FF_PTX_INC(1/1/2017,12/31/2017)":"#NUM","DE0005439004^FF_PTX_INC(1/1/2016,12/31/2016)":"#NUM","CONTINENTAL^FF_PTX_INC(1/1/2017,12/31/2017)":"#NUM","CH0012280076^FF_PTX_INC(1/1/2016,12/31/2016)":"#NUM","STRAUMANN^FF_PTX_INC(1/1/2017,12/31/2017)":"#NUM","FR0010220475^FF_PTX_INC(1/1/2016,12/31/2016)":"#NUM","ALSTOM^FF_PTX_INC(1/1/2017,12/31/2017)":"#NUM","NL0010832176^FF_PTX_INC(1/1/2016,12/31/2016)":"#NUM","ARGENX^FF_PTX_INC(1/1/2017,12/31/2017)":"#NUM","CH0008742519^FF_PTX_INC(1/1/2016,12/31/2016)":"#NUM","SWISSCOM^FF_PTX_INC(1/1/2017,12/31/2017)":"#NUM","116^FF_PTX_INC(1/1/2020,12/31/2020)":"#NUM","DK0060336014^FF_PTX_INC(1/1/2016,12/31/2016)":"#NUM","NOVOZYMES^FF_PTX_INC(1/1/2017,12/31/2017)":"#NUM","DE0006047004^FF_PTX_INC(1/1/2016,12/31/2016)":"#NUM","HEIDELBERGCEMENT^FF_PTX_INC(1/1/2017,12/31/2017)":"#NUM","DK0010274414^FF_PTX_INC(1/1/2016,12/31/2016)":"#NUM","DANSKE BANK^FF_PTX_INC(1/1/2017,12/31/2017)":"#NUM","109^FF_PTX_INC(1/1/2020,12/31/2020)":"#NUM","SE0000310336^FF_PTX_INC(1/1/2016,12/31/2016)":"#NUM","SWEDISH MATCH^FF_PTX_INC(1/1/2017,12/31/2017)":"#NUM","108^FF_PTX_INC(1/1/2020,12/31/2020)":"#NUM","DE000A0D9PT0^FF_PTX_INC(1/1/2016,12/31/2016)":"#NUM","MTU AERO ENGINES^FF_PTX_INC(1/1/2017,12/31/2017)":"#NUM","107^FF_PTX_INC(1/1/2020,12/31/2020)":"#NUM","DE0007165631^FF_PTX_INC(1/1/2016,12/31/2016)":"#NUM","SARTORIUS PREF.^FF_PTX_INC(1/1/2017,12/31/2017)":"#NUM","BE0003739530^FF_PTX_INC(1/1/2016,12/31/2016)":"#NUM","UCB^FF_PTX_INC(1/1/2017,12/31/2017)":"#NUM","103^FF_PTX_INC(1/1/2020,12/31/2020)":"#NUM","FR0000120503^FF_PTX_INC(1/1/2016,12/31/2016)":"#NUM","BOUYGUES^FF_PTX_INC(1/1/2017,12/31/2017)":"#NUM","ES0105046009^FF_PTX_INC(1/1/2016,12/31/2016)":"#NUM","AENA SME^FF_PTX_INC(1/1/2017,12/31/2017)":"#NUM","NL0000009082^FF_PTX_INC(1/1/2016,12/31/2016)":"#NUM","KPN^FF_PTX_INC(1/1/2017,12/31/2017)":"#NUM","FR0000120172^FF_PTX_INC(1/1/2016,12/31/2016)":"#NUM","CARREFOUR^FF_PTX_INC(1/1/2017,12/31/2017)":"#NUM","NL0012015705^FF_PTX_INC(1/1/2016,12/31/2016)":"#NUM","JUST EAT TAKEAWAY.COM NV^FF_PTX_INC(1/1/2017,12/31/2017)":"#NUM","93^FF_PTX_INC(1/1/2020,12/31/2020)":"#NUM","LYB-US^FF_PTX_INC(ANN_R,0)":6786.0,"JP3198900007^FF_PTX_INC(ANN_R,0)":11699.0,"JP3198900007^FF_PTX_INC(ANN_R,3/1/2020)":129439.0,"JP3198900007^FF_PTX_INC(ANN_R,3/1/2020,8/31/2022)":[89133.0,-67804.0,11699.0],"JP3198900007^FF_PTX_INC(ANN_R,1/1/2016,8/31/2022)":[109135.0,114611.0,112997.0,129439.0,89133.0,-67804.0,11699.0],"JP3814800003^FF_PTX_INC(ANN_R,1/1/2016,12/31/2016)":619003.0,"JP3198900007^FF_PTX_INC(ANN_R,1/1/2017,12/31/2017)":114611.0,"JP3198900007^FF_PTX_INC(ANN_R,1/1/2018,12/31/2018)":112997.0,"JP3198900007^FF_PTX_INC(ANN_R,1/1/2019,12/31/2019)":129439.0,"JP3198900007^FF_PTX_INC(ANN_R,1/1/2020,12/31/2020)":89133.0,"TW0001216000^FF_PTX_INC(ANN_R,1/1/2016,12/31/2016)":25655.128,"JP3942400007^FF_PTX_INC(ANN_R,1/1/2017,12/31/2017)":281769.0,"JP3942400007^FF_PTX_INC(ANN_R,1/1/2018,12/31/2018)":218113.0,"JP3942400007^FF_PTX_INC(ANN_R,1/1/2019,12/31/2019)":248967.0,"JP3942400007^FF_PTX_INC(ANN_R,1/1/2020,12/31/2020)":247010.0,"JP3200450009^FF_PTX_INC(ANN_R,1/1/2016,12/31/2016)":391302.0,"JP3951600000^FF_PTX_INC(ANN_R,1/1/2017,12/31/2017)":92926.0,"JP3951600000^FF_PTX_INC(ANN_R,1/1/2018,12/31/2018)":91561.0,"JP3951600000^FF_PTX_INC(ANN_R,1/1/2019,12/31/2019)":69538.0,"JP3951600000^FF_PTX_INC(ANN_R,1/1/2020,12/31/2020)":95849.0,"JP3890310000^FF_PTX_INC(ANN_R,1/1/2016,12/31/2016)":257094.0,"JP3173400007^FF_PTX_INC(ANN_R,1/1/2017,12/31/2017)":32445.0,"JP3173400007^FF_PTX_INC(ANN_R,1/1/2018,12/31/2018)":36325.0,"JP3173400007^FF_PTX_INC(ANN_R,1/1/2019,12/31/2019)":43985.0,"JP3173400007^FF_PTX_INC(ANN_R,1/1/2020,12/31/2020)":47905.0,"KR7017670001^FF_PTX_INC(ANN_R,1/1/2016,12/31/2016)":2096139.0,"JP3802400006^FF_PTX_INC(ANN_R,1/1/2017,12/31/2017)":168829.0,"JP3802400006^FF_PTX_INC(ANN_R,1/1/2018,12/31/2018)":249525.0,"JP3802400006^FF_PTX_INC(ANN_R,1/1/2019,12/31/2019)":208540.0,"JP3802400006^FF_PTX_INC(ANN_R,1/1/2020,12/31/2020)":100843.0,"TW0002412004^FF_PTX_INC(ANN_R,1/1/2016,12/31/2016)":48899.887,"TW0001326007^FF_PTX_INC(ANN_R,1/1/2017,12/31/2017)":66706.883,"TW0001326007^FF_PTX_INC(ANN_R,1/1/2018,12/31/2018)":46927.868,"TW0001326007^FF_PTX_INC(ANN_R,1/1/2019,12/31/2019)":27891.43,"TW0001326007^FF_PTX_INC(ANN_R,1/1/2020,12/31/2020)":20987.741,"JP3762800005^FF_PTX_INC(ANN_R,1/1/2016,12/31/2016)":62305.0,"JP3197600004^FF_PTX_INC(ANN_R,1/1/2017,12/31/2017)":74540.0,"JP3197600004^FF_PTX_INC(ANN_R,1/1/2018,12/31/2018)":63922.0,"JP3197600004^FF_PTX_INC(ANN_R,1/1/2019,12/31/2019)":65141.0,"JP3197600004^FF_PTX_INC(ANN_R,1/1/2020,12/31/2020)":79696.0,"US0970231058^FF_PTX_INC(ANN_R,1/1/2016,12/31/2016)":5568.0,"JP3634600005^FF_PTX_INC(ANN_R,1/1/2017,12/31/2017)":181986.0,"JP3634600005^FF_PTX_INC(ANN_R,1/1/2018,12/31/2018)":209827.0,"JP3634600005^FF_PTX_INC(ANN_R,1/1/2019,12/31/2019)":202225.0,"JP3634600005^FF_PTX_INC(ANN_R,1/1/2020,12/31/2020)":196288.0,"US00507V1098^FF_PTX_INC(ANN_R,1/1/2016,12/31/2016)":1106.0,"JP3476480003^FF_PTX_INC(ANN_R,1/1/2017,12/31/2017)":310367.0,"JP3476480003^FF_PTX_INC(ANN_R,1/1/2018,12/31/2018)":376760.0,"JP3476480003^FF_PTX_INC(ANN_R,1/1/2019,12/31/2019)":319349.0,"JP3476480003^FF_PTX_INC(ANN_R,1/1/2020,12/31/2020)":101264.0,"US3453708600^FF_PTX_INC(ANN_R,1/1/2016,12/31/2016)":6796.0,"JP3371200001^FF_PTX_INC(ANN_R,1/1/2017,12/31/2017)":242133.0,"JP3371200001^FF_PTX_INC(ANN_R,1/1/2018,12/31/2018)":340308.0,"JP3371200001^FF_PTX_INC(ANN_R,1/1/2019,12/31/2019)":415311.0,"JP3371200001^FF_PTX_INC(ANN_R,1/1/2020,12/31/2020)":426017.0,"US40434L1052^FF_PTX_INC(ANN_R,1/1/2016,12/31/2016)":3761.0,"JP3143600009^FF_PTX_INC(ANN_R,1/1/2017,12/31/2017)":499855.0,"JP3143600009^FF_PTX_INC(ANN_R,1/1/2018,12/31/2018)":537858.0,"JP3143600009^FF_PTX_INC(ANN_R,1/1/2019,12/31/2019)":695383.0,"JP3143600009^FF_PTX_INC(ANN_R,1/1/2020,12/31/2020)":701430.0,"US23331A1097^FF_PTX_INC(ANN_R,1/1/2016,12/31/2016)":1353.5,"JP3496400007^FF_PTX_INC(ANN_R,1/1/2017,12/31/2017)":895897.0,"JP3496400007^FF_PTX_INC(ANN_R,1/1/2018,12/31/2018)":955147.0,"JP3496400007^FF_PTX_INC(ANN_R,1/1/2019,12/31/2019)":1010275.0,"JP3496400007^FF_PTX_INC(ANN_R,1/1/2020,12/31/2020)":1020699.0,"US87165B1035^FF_PTX_INC(ANN_R,1/1/2016,12/31/2016)":3570.0,"JP3814800003^FF_PTX_INC(ANN_R,1/1/2017,12/31/2017)":394695.0,"JP3814800003^FF_PTX_INC(ANN_R,1/1/2018,12/31/2018)":297340.0,"JP3814800003^FF_PTX_INC(ANN_R,1/1/2019,12/31/2019)":186026.0,"JP3814800003^FF_PTX_INC(ANN_R,1/1/2020,12/31/2020)":207656.0,"TW0001326007^FF_PTX_INC(ANN_R,1/1/2016,12/31/2016)":35653.955,"KR7005380001^FF_PTX_INC(ANN_R,1/1/2017,12/31/2017)":3910961.0,"KR7005380001^FF_PTX_INC(ANN_R,1/1/2018,12/31/2018)":1930060.0,"KR7005380001^FF_PTX_INC(ANN_R,1/1/2019,12/31/2019)":3593031.0,"KR7005380001^FF_PTX_INC(ANN_R,1/1/2020,12/31/2020)":1989580.0,"JP3371200001^FF_PTX_INC(ANN_R,1/1/2016,12/31/2016)":220005.0,"JP3381000003^FF_PTX_INC(ANN_R,1/1/2017,12/31/2017)":181692.0,"JP3381000003^FF_PTX_INC(ANN_R,1/1/2018,12/31/2018)":271760.0,"JP3381000003^FF_PTX_INC(ANN_R,1/1/2019,12/31/2019)":248769.0,"JP3381000003^FF_PTX_INC(ANN_R,1/1/2020,12/31/2020)":-423572.0,"KR7005380001^FF_PTX_INC(ANN_R,1/1/2016,12/31/2016)":5578645.0,"JP3830800003^FF_PTX_INC(ANN_R,1/1/2017,12/31/2017)":420422.0,"JP3830800003^FF_PTX_INC(ANN_R,1/1/2018,12/31/2018)":427768.0,"JP3830800003^FF_PTX_INC(ANN_R,1/1/2019,12/31/2019)":335510.0,"JP3830800003^FF_PTX_INC(ANN_R,1/1/2020,12/31/2020)":28841.0,"JP3933800009^FF_PTX_INC(ANN_R,1/1/2016,12/31/2016)":226585.0,"TW0002886009^FF_PTX_INC(ANN_R,1/1/2017,12/31/2017)":29068.712,"TW0002886009^FF_PTX_INC(ANN_R,1/1/2018,12/31/2018)":30779.801,"TW0002886009^FF_PTX_INC(ANN_R,1/1/2019,12/31/2019)":33612.915,"TW0002886009^FF_PTX_INC(ANN_R,1/1/2020,12/31/2020)":29350.271,"JP3890350006^FF_PTX_INC(ANN_R,1/1/2016,12/31/2016)":980170.0,"JP3933800009^FF_PTX_INC(ANN_R,1/1/2017,12/31/2017)":193475.0,"JP3933800009^FF_PTX_INC(ANN_R,1/1/2018,12/31/2018)":193177.0,"JP3933800009^FF_PTX_INC(ANN_R,1/1/2019,12/31/2019)":123370.0,"JP3933800009^FF_PTX_INC(ANN_R,1/1/2020,12/31/2020)":135676.0,"JP3205800000^FF_PTX_INC(ANN_R,1/1/2016,12/31/2016)":183430.0,"KR7068270008^FF_PTX_INC(ANN_R,1/1/2017,12/31/2017)":491503.197927,"KR7068270008^FF_PTX_INC(ANN_R,1/1/2018,12/31/2018)":302159.303724,"KR7068270008^FF_PTX_INC(ANN_R,1/1/2019,12/31/2019)":382510.477721,"KR7068270008^FF_PTX_INC(ANN_R,1/1/2020,12/31/2020)":654561.598333,"JP3119600009^FF_PTX_INC(ANN_R,1/1/2016,12/31/2016)":98778.0,"KR7012330007^FF_PTX_INC(ANN_R,1/1/2017,12/31/2017)":2734383.0,"KR7012330007^FF_PTX_INC(ANN_R,1/1/2018,12/31/2018)":2474883.0,"KR7012330007^FF_PTX_INC(ANN_R,1/1/2019,12/31/2019)":2505400.0,"KR7012330007^FF_PTX_INC(ANN_R,1/1/2020,12/31/2020)":1742502.0,"TW0002454006^FF_PTX_INC(ANN_R,1/1/2016,12/31/2016)":26546.744,"TW0001216000^FF_PTX_INC(ANN_R,1/1/2017,12/31/2017)":71232.634,"TW0001216000^FF_PTX_INC(ANN_R,1/1/2018,12/31/2018)":32449.161,"TW0001216000^FF_PTX_INC(ANN_R,1/1/2019,12/31/2019)":33293.771,"TW0001216000^FF_PTX_INC(ANN_R,1/1/2020,12/31/2020)":34576.044,"JP3571400005^FF_PTX_INC(ANN_R,1/1/2016,12/31/2016)":106466.0,"JP3890350006^FF_PTX_INC(ANN_R,1/1/2017,12/31/2017)":979305.0,"JP3890350006^FF_PTX_INC(ANN_R,1/1/2018,12/31/2018)":1108850.0,"JP3890350006^FF_PTX_INC(ANN_R,1/1/2019,12/31/2019)":1123579.0,"JP3890350006^FF_PTX_INC(ANN_R,1/1/2020,12/31/2020)":888646.0,"KR7005490008^FF_PTX_INC(ANN_R,1/1/2016,12/31/2016)":1521530.094418,"JP3358000002^FF_PTX_INC(ANN_R,1/1/2017,12/31/2017)":54563.0,"JP3358000002^FF_PTX_INC(ANN_R,1/1/2018,12/31/2018)":71224.0,"JP3358000002^FF_PTX_INC(ANN_R,1/1/2019,12/31/2019)":71393.0,"JP3358000002^FF_PTX_INC(ANN_R,1/1/2020,12/31/2020)":84820.0,"JP3188220002^FF_PTX_INC(ANN_R,1/1/2016,12/31/2016)":100706.0,"JP3802300008^FF_PTX_INC(ANN_R,1/1/2017,12/31/2017)":193398.0,"JP3802300008^FF_PTX_INC(ANN_R,1/1/2018,12/31/2018)":242678.0,"JP3802300008^FF_PTX_INC(ANN_R,1/1/2019,12/31/2019)":252447.0,"JP3802300008^FF_PTX_INC(ANN_R,1/1/2020,12/31/2020)":152868.0,"JP3752900005^FF_PTX_INC(ANN_R,1/1/2016,12/31/2016)":670943.0,"JP3898400001^FF_PTX_INC(ANN_R,1/1/2017,12/31/2017)":601440.0,"JP3898400001^FF_PTX_INC(ANN_R,1/1/2018,12/31/2018)":812722.0,"JP3898400001^FF_PTX_INC(ANN_R,1/1/2019,12/31/2019)":851813.0,"JP3898400001^FF_PTX_INC(ANN_R,1/1/2020,12/31/2020)":406909.0,"JP3475350009^FF_PTX_INC(ANN_R,1/1/2016,12/31/2016)":122388.0,"JP3205800000^FF_PTX_INC(ANN_R,1/1/2017,12/31/2017)":204290.0,"JP3205800000^FF_PTX_INC(ANN_R,1/1/2018,12/31/2018)":207251.0,"JP3205800000^FF_PTX_INC(ANN_R,1/1/2019,12/31/2019)":210645.0,"JP3205800000^FF_PTX_INC(ANN_R,1/1/2020,12/31/2020)":171435.0,"JP3756100008^FF_PTX_INC(ANN_R,1/1/2016,12/31/2016)":74619.0,"KR7005930003^FF_PTX_INC(ANN_R,1/1/2017,12/31/2017)":56195967.0,"KR7005930003^FF_PTX_INC(ANN_R,1/1/2018,12/31/2018)":61159958.0,"KR7005930003^FF_PTX_INC(ANN_R,1/1/2019,12/31/2019)":30019229.0,"KR7005930003^FF_PTX_INC(ANN_R,1/1/2020,12/31/2020)":35838587.0,"KR7028260008^FF_PTX_INC(ANN_R,1/1/2016,12/31/2016)":162667.116509,"KR7006400006^FF_PTX_INC(ANN_R,1/1/2017,12/31/2017)":824064.878556,"KR7006400006^FF_PTX_INC(ANN_R,1/1/2018,12/31/2018)":1036233.637433,"KR7006400006^FF_PTX_INC(ANN_R,1/1/2019,12/31/2019)":386012.500185,"KR7006400006^FF_PTX_INC(ANN_R,1/1/2020,12/31/2020)":510700.426343,"JP3854600008^FF_PTX_INC(ANN_R,1/1/2016,12/31/2016)":635450.0,"JP3240400006^FF_PTX_INC(ANN_R,1/1/2017,12/31/2017)":27079.0,"JP3240400006^FF_PTX_INC(ANN_R,1/1/2018,12/31/2018)":35999.0,"JP3240400006^FF_PTX_INC(ANN_R,1/1/2019,12/31/2019)":37595.0,"JP3240400006^FF_PTX_INC(ANN_R,1/1/2020,12/31/2020)":37605.0,"JP3546800008^FF_PTX_INC(ANN_R,1/1/2016,12/31/2016)":76920.0,"JP3119600009^FF_PTX_INC(ANN_R,1/1/2017,12/31/2017)":86684.0,"JP3119600009^FF_PTX_INC(ANN_R,1/1/2018,12/31/2018)":80819.0,"JP3119600009^FF_PTX_INC(ANN_R,1/1/2019,12/31/2019)":54698.0,"JP3119600009^FF_PTX_INC(ANN_R,1/1/2020,12/31/2020)":48795.0,"TW0002317005^FF_PTX_INC(ANN_R,1/1/2016,12/31/2016)":197122.291,"TW0002002003^FF_PTX_INC(ANN_R,1/1/2017,12/31/2017)":23727.612,"TW0002002003^FF_PTX_INC(ANN_R,1/1/2018,12/31/2018)":31735.51,"TW0002002003^FF_PTX_INC(ANN_R,1/1/2019,12/31/2019)":12192.23,"TW0002002003^FF_PTX_INC(ANN_R,1/1/2020,12/31/2020)":2184.912,"JP3899600005^FF_PTX_INC(ANN_R,1/1/2016,12/31/2016)":141850.0,"JP3249600002^FF_PTX_INC(ANN_R,1/1/2017,12/31/2017)":137849.0,"JP3249600002^FF_PTX_INC(ANN_R,1/1/2018,12/31/2018)":129992.0,"JP3249600002^FF_PTX_INC(ANN_R,1/1/2019,12/31/2019)":140610.0,"JP3249600002^FF_PTX_INC(ANN_R,1/1/2020,12/31/2020)":148826.0,"JP3910660004^FF_PTX_INC(ANN_R,1/1/2016,12/31/2016)":372845.0,"TW0002882008^FF_PTX_INC(ANN_R,1/1/2017,12/31/2017)":58337.753,"TW0002882008^FF_PTX_INC(ANN_R,1/1/2018,12/31/2018)":54595.189,"TW0002882008^FF_PTX_INC(ANN_R,1/1/2019,12/31/2019)":69408.153,"TW0002882008^FF_PTX_INC(ANN_R,1/1/2020,12/31/2020)":93700.445,"JP3756600007^FF_PTX_INC(ANN_R,1/1/2016,12/31/2016)":27715.0,"TW0002454006^FF_PTX_INC(ANN_R,1/1/2017,12/31/2017)":27165.295,"TW0002454006^FF_PTX_INC(ANN_R,1/1/2018,12/31/2018)":23330.295,"TW0002454006^FF_PTX_INC(ANN_R,1/1/2019,12/31/2019)":27099.987,"TW0002454006^FF_PTX_INC(ANN_R,1/1/2020,12/31/2020)":47231.638,"JP3970300004^FF_PTX_INC(ANN_R,1/1/2016,12/31/2016)":123256.0,"JP3421800008^FF_PTX_INC(ANN_R,1/1/2017,12/31/2017)":141852.0,"JP3421800008^FF_PTX_INC(ANN_R,1/1/2018,12/31/2018)":144245.0,"JP3421800008^FF_PTX_INC(ANN_R,1/1/2019,12/31/2019)":143960.0,"JP3421800008^FF_PTX_INC(ANN_R,1/1/2020,12/31/2020)":147855.0,"TW0001301000^FF_PTX_INC(ANN_R,1/1/2016,12/31/2016)":43813.949,"JP3893200000^FF_PTX_INC(ANN_R,1/1/2017,12/31/2017)":192257.0,"JP3893200000^FF_PTX_INC(ANN_R,1/1/2018,12/31/2018)":224748.0,"JP3893200000^FF_PTX_INC(ANN_R,1/1/2019,12/31/2019)":242043.0,"JP3893200000^FF_PTX_INC(ANN_R,1/1/2020,12/31/2020)":261217.0,"JP3735400008^FF_PTX_INC(ANN_R,1/1/2016,12/31/2016)":1329259.0,"JP3200450009^FF_PTX_INC(ANN_R,1/1/2017,12/31/2017)":424965.0,"JP3200450009^FF_PTX_INC(ANN_R,1/1/2018,12/31/2018)":435501.0,"JP3200450009^FF_PTX_INC(ANN_R,1/1/2019,12/31/2019)":395730.0,"JP3200450009^FF_PTX_INC(ANN_R,1/1/2020,12/31/2020)":412561.0,"US92343V1044^FF_PTX_INC(ANN_R,1/1/2016,12/31/2016)":20986.0,"JP3571400005^FF_PTX_INC(ANN_R,1/1/2017,12/31/2017)":149116.0,"JP3571400005^FF_PTX_INC(ANN_R,1/1/2018,12/31/2018)":275242.0,"JP3571400005^FF_PTX_INC(ANN_R,1/1/2019,12/31/2019)":321508.0,"JP3571400005^FF_PTX_INC(ANN_R,1/1/2020,12/31/2020)":244626.0,"US88579Y1010^FF_PTX_INC(ANN_R,1/1/2016,12/31/2016)":7053.0,"JP3726800000^FF_PTX_INC(ANN_R,1/1/2017,12/31/2017)":538532.0,"JP3726800000^FF_PTX_INC(ANN_R,1/1/2018,12/31/2018)":531486.0,"JP3726800000^FF_PTX_INC(ANN_R,1/1/2019,12/31/2019)":465232.0,"JP3726800000^FF_PTX_INC(ANN_R,1/1/2020,12/31/2020)":420063.0,"US98978V1035^FF_PTX_INC(ANN_R,1/1/2016,12/31/2016)":1228.0,"JP3422950000^FF_PTX_INC(ANN_R,1/1/2017,12/31/2017)":217569.0,"JP3422950000^FF_PTX_INC(ANN_R,1/1/2018,12/31/2018)":276320.0,"JP3422950000^FF_PTX_INC(ANN_R,1/1/2019,12/31/2019)":317411.0,"JP3422950000^FF_PTX_INC(ANN_R,1/1/2020,12/31/2020)":346469.0,"US31428X1063^FF_PTX_INC(ANN_R,1/1/2016,12/31/2016)":2740.0,"JP3505000004^FF_PTX_INC(ANN_R,1/1/2017,12/31/2017)":294865.0,"JP3505000004^FF_PTX_INC(ANN_R,1/1/2018,12/31/2018)":346315.0,"JP3505000004^FF_PTX_INC(ANN_R,1/1/2019,12/31/2019)":352230.0,"JP3505000004^FF_PTX_INC(ANN_R,1/1/2020,12/31/2020)":349683.0,"US8725901040^FF_PTX_INC(ANN_R,1/1/2016,12/31/2016)":2327.0,"KR7005490008^FF_PTX_INC(ANN_R,1/1/2017,12/31/2017)":4179691.661146,"KR7005490008^FF_PTX_INC(ANN_R,1/1/2018,12/31/2018)":3562821.170091,"KR7005490008^FF_PTX_INC(ANN_R,1/1/2019,12/31/2019)":2779537.204475,"KR7005490008^FF_PTX_INC(ANN_R,1/1/2020,12/31/2020)":1891789.689745,"US35671D8570^FF_PTX_INC(ANN_R,1/1/2016,12/31/2016)":-3472.0,"TW0002303005^FF_PTX_INC(ANN_R,1/1/2017,12/31/2017)":7521.46,"TW0002303005^FF_PTX_INC(ANN_R,1/1/2018,12/31/2018)":2852.1,"TW0002303005^FF_PTX_INC(ANN_R,1/1/2019,12/31/2019)":4588.142,"TW0002303005^FF_PTX_INC(ANN_R,1/1/2020,12/31/2020)":21258.227,"US2855121099^FF_PTX_INC(ANN_R,1/1/2016,12/31/2016)":877.0,"JP3758190007^FF_PTX_INC(ANN_R,1/1/2017,12/31/2017)":69995.0,"JP3758190007^FF_PTX_INC(ANN_R,1/1/2018,12/31/2018)":117444.0,"JP3758190007^FF_PTX_INC(ANN_R,1/1/2019,12/31/2019)":121968.0,"JP3758190007^FF_PTX_INC(ANN_R,1/1/2020,12/31/2020)":107406.0,"US0010551028^FF_PTX_INC(ANN_R,1/1/2016,12/31/2016)":4067.0,"JP3304200003^FF_PTX_INC(ANN_R,1/1/2017,12/31/2017)":166469.0,"JP3304200003^FF_PTX_INC(ANN_R,1/1/2018,12/31/2018)":291807.0,"JP3304200003^FF_PTX_INC(ANN_R,1/1/2019,12/31/2019)":377471.0,"JP3304200003^FF_PTX_INC(ANN_R,1/1/2020,12/31/2020)":223114.0,"US6200763075^FF_PTX_INC(ANN_R,1/1/2016,12/31/2016)":844.0,"JP3188220002^FF_PTX_INC(ANN_R,1/1/2017,12/31/2017)":103712.0,"JP3188220002^FF_PTX_INC(ANN_R,1/1/2018,12/31/2018)":109497.0,"JP3188220002^FF_PTX_INC(ANN_R,1/1/2019,12/31/2019)":173515.0,"JP3188220002^FF_PTX_INC(ANN_R,1/1/2020,12/31/2020)":189988.0,"US0311001004^FF_PTX_INC(ANN_R,1/1/2016,12/31/2016)":693.103,"JP3633400001^FF_PTX_INC(ANN_R,1/1/2017,12/31/2017)":2193825.0,"JP3633400001^FF_PTX_INC(ANN_R,1/1/2018,12/31/2018)":2620429.0,"JP3633400001^FF_PTX_INC(ANN_R,1/1/2019,12/31/2019)":2285465.0,"JP3633400001^FF_PTX_INC(ANN_R,1/1/2020,12/31/2020)":2482695.0,"US5926881054^FF_PTX_INC(ANN_R,1/1/2016,12/31/2016)":504.193,"TW0002881000^FF_PTX_INC(ANN_R,1/1/2017,12/31/2017)":57358.788,"TW0002881000^FF_PTX_INC(ANN_R,1/1/2018,12/31/2018)":55853.772,"TW0002881000^FF_PTX_INC(ANN_R,1/1/2019,12/31/2019)":65138.979,"TW0002881000^FF_PTX_INC(ANN_R,1/1/2020,12/31/2020)":102320.047,"US6792951054^FF_PTX_INC(ANN_R,1/1/2016,12/31/2016)":-76.007,"JP3814000000^FF_PTX_INC(ANN_R,1/1/2017,12/31/2017)":194775.0,"JP3814000000^FF_PTX_INC(ANN_R,1/1/2018,12/31/2018)":197807.0,"JP3814000000^FF_PTX_INC(ANN_R,1/1/2019,12/31/2019)":212762.0,"JP3814000000^FF_PTX_INC(ANN_R,1/1/2020,12/31/2020)":173071.0,"US6703461052^FF_PTX_INC(ANN_R,1/1/2016,12/31/2016)":1298.659,"JP3752900005^FF_PTX_INC(ANN_R,1/1/2017,12/31/2017)":170887.0,"JP3752900005^FF_PTX_INC(ANN_R,1/1/2018,12/31/2018)":709134.0,"JP3752900005^FF_PTX_INC(ANN_R,1/1/2019,12/31/2019)":695487.0,"JP3752900005^FF_PTX_INC(ANN_R,1/1/2020,12/31/2020)":749534.0,"US5303073051^FF_PTX_INC(ANN_R,1/1/2016,12/31/2016)":1475.672,"JP3902400005^FF_PTX_INC(ANN_R,1/1/2017,12/31/2017)":296249.0,"JP3902400005^FF_PTX_INC(ANN_R,1/1/2018,12/31/2018)":353206.0,"JP3902400005^FF_PTX_INC(ANN_R,1/1/2019,12/31/2019)":315958.0,"JP3902400005^FF_PTX_INC(ANN_R,1/1/2020,12/31/2020)":281986.0,"US1156372096^FF_PTX_INC(ANN_R,1/1/2016,12/31/2016)":1489.0,"KR7105560007^FF_PTX_INC(ANN_R,1/1/2017,12/31/2017)":4138424.0,"KR7105560007^FF_PTX_INC(ANN_R,1/1/2018,12/31/2018)":4301532.0,"KR7105560007^FF_PTX_INC(ANN_R,1/1/2019,12/31/2019)":4517535.0,"KR7105560007^FF_PTX_INC(ANN_R,1/1/2020,12/31/2020)":4848490.0,"IE00BQPVQZ61^FF_PTX_INC(ANN_R,1/1/2016,12/31/2016)":-228.085,"JP3890310000^FF_PTX_INC(ANN_R,1/1/2017,12/31/2017)":282605.0,"JP3890310000^FF_PTX_INC(ANN_R,1/1/2018,12/31/2018)":244307.0,"JP3890310000^FF_PTX_INC(ANN_R,1/1/2019,12/31/2019)":279842.0,"JP3890310000^FF_PTX_INC(ANN_R,1/1/2020,12/31/2020)":12505.0,"US42809H1077^FF_PTX_INC(ANN_R,1/1/2016,12/31/2016)":-3854.0,"JP3475350009^FF_PTX_INC(ANN_R,1/1/2017,12/31/2017)":87788.0,"JP3475350009^FF_PTX_INC(ANN_R,1/1/2018,12/31/2018)":81021.0,"JP3475350009^FF_PTX_INC(ANN_R,1/1/2019,12/31/2019)":85831.0,"JP3475350009^FF_PTX_INC(ANN_R,1/1/2020,12/31/2020)":141164.0,"US0404131064^FF_PTX_INC(ANN_R,1/1/2016,12/31/2016)":242.225,"JP3236200006^FF_PTX_INC(ANN_R,1/1/2017,12/31/2017)":221379.0,"JP3236200006^FF_PTX_INC(ANN_R,1/1/2018,12/31/2018)":298860.0,"JP3236200006^FF_PTX_INC(ANN_R,1/1/2019,12/31/2019)":319860.0,"JP3236200006^FF_PTX_INC(ANN_R,1/1/2020,12/31/2020)":280253.0,"US45784P1012^FF_PTX_INC(ANN_R,1/1/2016,12/31/2016)":-26.818,"JP3497400006^FF_PTX_INC(ANN_R,1/1/2017,12/31/2017)":23942.0,"JP3497400006^FF_PTX_INC(ANN_R,1/1/2018,12/31/2018)":41059.0,"JP3497400006^FF_PTX_INC(ANN_R,1/1/2019,12/31/2019)":55329.0,"JP3497400006^FF_PTX_INC(ANN_R,1/1/2020,12/31/2020)":39808.0,"US64110D1046^FF_PTX_INC(ANN_R,1/1/2016,12/31/2016)":345.0,"KR7035420009^FF_PTX_INC(ANN_R,1/1/2017,12/31/2017)":1209855.810654,"KR7035420009^FF_PTX_INC(ANN_R,1/1/2018,12/31/2018)":1196742.04749,"KR7035420009^FF_PTX_INC(ANN_R,1/1/2019,12/31/2019)":1372831.993997,"KR7035420009^FF_PTX_INC(ANN_R,1/1/2020,12/31/2020)":1518004.570558,"US5745991068^FF_PTX_INC(ANN_R,1/1/2016,12/31/2016)":832.0,"JP3756100008^FF_PTX_INC(ANN_R,1/1/2017,12/31/2017)":87822.0,"JP3756100008^FF_PTX_INC(ANN_R,1/1/2018,12/31/2018)":92783.0,"JP3756100008^FF_PTX_INC(ANN_R,1/1/2019,12/31/2019)":100490.0,"JP3756100008^FF_PTX_INC(ANN_R,1/1/2020,12/31/2020)":105069.0,"US8326964058^FF_PTX_INC(ANN_R,1/1/2016,12/31/2016)":977.9,"JP3409000001^FF_PTX_INC(ANN_R,1/1/2017,12/31/2017)":150623.0,"JP3409000001^FF_PTX_INC(ANN_R,1/1/2018,12/31/2018)":176444.0,"JP3409000001^FF_PTX_INC(ANN_R,1/1/2019,12/31/2019)":188558.0,"JP3409000001^FF_PTX_INC(ANN_R,1/1/2020,12/31/2020)":205809.0,"US4404521001^FF_PTX_INC(ANN_R,1/1/2016,12/31/2016)":1317.215,"JP3732000009^FF_PTX_INC(ANN_R,1/1/2017,12/31/2017)":636555.0,"JP3732000009^FF_PTX_INC(ANN_R,1/1/2018,12/31/2018)":597554.0,"JP3732000009^FF_PTX_INC(ANN_R,1/1/2019,12/31/2019)":746113.0,"JP3732000009^FF_PTX_INC(ANN_R,1/1/2020,12/31/2020)":811195.0,"US5018892084^FF_PTX_INC(ANN_R,1/1/2016,12/31/2016)":677.281,"JP3116000005^FF_PTX_INC(ANN_R,1/1/2017,12/31/2017)":196984.0,"JP3116000005^FF_PTX_INC(ANN_R,1/1/2018,12/31/2018)":207308.0,"JP3116000005^FF_PTX_INC(ANN_R,1/1/2019,12/31/2019)":197391.0,"JP3116000005^FF_PTX_INC(ANN_R,1/1/2020,12/31/2020)":125399.0,"US6700024010^FF_PTX_INC(ANN_R,1/1/2016,12/31/2016)":-279.966,"KR7028260008^FF_PTX_INC(ANN_R,1/1/2017,12/31/2017)":825011.44409,"KR7028260008^FF_PTX_INC(ANN_R,1/1/2018,12/31/2018)":2382737.545658,"KR7028260008^FF_PTX_INC(ANN_R,1/1/2019,12/31/2019)":1222563.953722,"KR7028260008^FF_PTX_INC(ANN_R,1/1/2020,12/31/2020)":1303530.70675,"DE0007164600^FF_PTX_INC(ANN_R,1/1/2016,12/31/2016)":4863.0,"JP3893600001^FF_PTX_INC(ANN_R,1/1/2017,12/31/2017)":460791.0,"JP3893600001^FF_PTX_INC(ANN_R,1/1/2018,12/31/2018)":544384.0,"JP3893600001^FF_PTX_INC(ANN_R,1/1/2019,12/31/2019)":584338.0,"JP3893600001^FF_PTX_INC(ANN_R,1/1/2020,12/31/2020)":265088.0,"DE0007100000^FF_PTX_INC(ANN_R,1/1/2016,12/31/2016)":12072.0,"JP3592200004^FF_PTX_INC(ANN_R,1/1/2017,12/31/2017)":44945.0,"JP3592200004^FF_PTX_INC(ANN_R,1/1/2018,12/31/2018)":82378.0,"JP3592200004^FF_PTX_INC(ANN_R,1/1/2019,12/31/2019)":10909.0,"JP3592200004^FF_PTX_INC(ANN_R,1/1/2020,12/31/2020)":-47539.0,"DE000BAY0017^FF_PTX_INC(ANN_R,1/1/2016,12/31/2016)":4779.0,"JP3566800003^FF_PTX_INC(ANN_R,1/1/2017,12/31/2017)":560029.0,"JP3566800003^FF_PTX_INC(ANN_R,1/1/2018,12/31/2018)":561852.0,"JP3566800003^FF_PTX_INC(ANN_R,1/1/2019,12/31/2019)":630271.0,"JP3566800003^FF_PTX_INC(ANN_R,1/1/2020,12/31/2020)":573436.0,"JP3476480003^FF_PTX_INC(ANN_R,1/1/2016,12/31/2016)":265702.0,"JP3854600008^FF_PTX_INC(ANN_R,1/1/2017,12/31/2017)":1006986.0,"JP3854600008^FF_PTX_INC(ANN_R,1/1/2018,12/31/2018)":1114973.0,"JP3854600008^FF_PTX_INC(ANN_R,1/1/2019,12/31/2019)":979375.0,"JP3854600008^FF_PTX_INC(ANN_R,1/1/2020,12/31/2020)":789918.0,"JP3898400001^FF_PTX_INC(ANN_R,1/1/2016,12/31/2016)":-92823.0,"JP3778630008^FF_PTX_INC(ANN_R,1/1/2017,12/31/2017)":60860.0,"JP3778630008^FF_PTX_INC(ANN_R,1/1/2018,12/31/2018)":72497.0,"JP3778630008^FF_PTX_INC(ANN_R,1/1/2019,12/31/2019)":86838.0,"JP3778630008^FF_PTX_INC(ANN_R,1/1/2020,12/31/2020)":78753.0,"JP3505000004^FF_PTX_INC(ANN_R,1/1/2016,12/31/2016)":156214.0,"JP3519400000^FF_PTX_INC(ANN_R,1/1/2017,12/31/2017)":97031.0,"JP3519400000^FF_PTX_INC(ANN_R,1/1/2018,12/31/2018)":121449.0,"JP3519400000^FF_PTX_INC(ANN_R,1/1/2019,12/31/2019)":207893.0,"JP3519400000^FF_PTX_INC(ANN_R,1/1/2020,12/31/2020)":298188.0,"JP3814000000^FF_PTX_INC(ANN_R,1/1/2016,12/31/2016)":194529.0,"KR7017670001^FF_PTX_INC(ANN_R,1/1/2017,12/31/2017)":3403249.0,"KR7017670001^FF_PTX_INC(ANN_R,1/1/2018,12/31/2018)":3975966.0,"KR7017670001^FF_PTX_INC(ANN_R,1/1/2019,12/31/2019)":711458.0,"KR7017670001^FF_PTX_INC(ANN_R,1/1/2020,12/31/2020)":852762.0,"JP3116000005^FF_PTX_INC(ANN_R,1/1/2016,12/31/2016)":150068.0,"JP3546800008^FF_PTX_INC(ANN_R,1/1/2017,12/31/2017)":74881.0,"JP3546800008^FF_PTX_INC(ANN_R,1/1/2018,12/31/2018)":106630.0,"JP3546800008^FF_PTX_INC(ANN_R,1/1/2019,12/31/2019)":102709.0,"JP3546800008^FF_PTX_INC(ANN_R,1/1/2020,12/31/2020)":106466.0,"JP3538800008^FF_PTX_INC(ANN_R,1/1/2016,12/31/2016)":91839.0,"TW0001303006^FF_PTX_INC(ANN_R,1/1/2017,12/31/2017)":31193.76,"TW0001303006^FF_PTX_INC(ANN_R,1/1/2018,12/31/2018)":35345.446,"TW0001303006^FF_PTX_INC(ANN_R,1/1/2019,12/31/2019)":14850.277,"TW0001303006^FF_PTX_INC(ANN_R,1/1/2020,12/31/2020)":23794.437,"JP3734800000^FF_PTX_INC(ANN_R,1/1/2016,12/31/2016)":117164.0,"JP3783600004^FF_PTX_INC(ANN_R,1/1/2017,12/31/2017)":404266.0,"JP3783600004^FF_PTX_INC(ANN_R,1/1/2018,12/31/2018)":421594.0,"JP3783600004^FF_PTX_INC(ANN_R,1/1/2019,12/31/2019)":428619.0,"JP3783600004^FF_PTX_INC(ANN_R,1/1/2020,12/31/2020)":284174.0,"US0605051046^FF_PTX_INC(ANN_R,1/1/2016,12/31/2016)":25021.0,"JP3538800008^FF_PTX_INC(ANN_R,1/1/2017,12/31/2017)":211717.0,"JP3538800008^FF_PTX_INC(ANN_R,1/1/2018,12/31/2018)":89811.0,"JP3538800008^FF_PTX_INC(ANN_R,1/1/2019,12/31/2019)":115554.0,"JP3538800008^FF_PTX_INC(ANN_R,1/1/2020,12/31/2020)":95876.0,"US77543R1023^FF_PTX_INC(ANN_R,1/1/2016,12/31/2016)":-42.547,"TW0002317005^FF_PTX_INC(ANN_R,1/1/2017,12/31/2017)":172055.87,"TW0002317005^FF_PTX_INC(ANN_R,1/1/2018,12/31/2018)":154019.729,"TW0002317005^FF_PTX_INC(ANN_R,1/1/2019,12/31/2019)":144243.894,"TW0002317005^FF_PTX_INC(ANN_R,1/1/2020,12/31/2020)":137646.785,"JP3942400007^FF_PTX_INC(ANN_R,1/1/2016,12/31/2016)":261770.0,"JP3788600009^FF_PTX_INC(ANN_R,1/1/2017,12/31/2017)":469091.0,"JP3788600009^FF_PTX_INC(ANN_R,1/1/2018,12/31/2018)":638646.0,"JP3788600009^FF_PTX_INC(ANN_R,1/1/2019,12/31/2019)":516502.0,"JP3788600009^FF_PTX_INC(ANN_R,1/1/2020,12/31/2020)":180268.0,"JP3381000003^FF_PTX_INC(ANN_R,1/1/2016,12/31/2016)":230778.0,"JP3351600006^FF_PTX_INC(ANN_R,1/1/2017,12/31/2017)":38555.0,"JP3351600006^FF_PTX_INC(ANN_R,1/1/2018,12/31/2018)":104310.0,"JP3351600006^FF_PTX_INC(ANN_R,1/1/2019,12/31/2019)":107378.0,"JP3351600006^FF_PTX_INC(ANN_R,1/1/2020,12/31/2020)":-2040.0,"TW0002303005^FF_PTX_INC(ANN_R,1/1/2016,12/31/2016)":5036.752,"KR7000270009^FF_PTX_INC(ANN_R,1/1/2017,12/31/2017)":1140053.0,"KR7000270009^FF_PTX_INC(ANN_R,1/1/2018,12/31/2018)":1468644.0,"KR7000270009^FF_PTX_INC(ANN_R,1/1/2019,12/31/2019)":2023999.0,"KR7000270009^FF_PTX_INC(ANN_R,1/1/2020,12/31/2020)":1779959.0,"JP3893600001^FF_PTX_INC(ANN_R,1/1/2016,12/31/2016)":24329.0,"JP3899600005^FF_PTX_INC(ANN_R,1/1/2017,12/31/2017)":162881.0,"JP3899600005^FF_PTX_INC(ANN_R,1/1/2018,12/31/2018)":191457.0,"JP3899600005^FF_PTX_INC(ANN_R,1/1/2019,12/31/2019)":210939.0,"JP3899600005^FF_PTX_INC(ANN_R,1/1/2020,12/31/2020)":223949.0,"JP3551500006^FF_PTX_INC(ANN_R,1/1/2016,12/31/2016)":342163.0,"JP3866800000^FF_PTX_INC(ANN_R,1/1/2017,12/31/2017)":275066.0,"JP3866800000^FF_PTX_INC(ANN_R,1/1/2018,12/31/2018)":378590.0,"JP3866800000^FF_PTX_INC(ANN_R,1/1/2019,12/31/2019)":416456.0,"JP3866800000^FF_PTX_INC(ANN_R,1/1/2020,12/31/2020)":291050.0,"US5128071082^FF_PTX_INC(ANN_R,1/1/2016,12/31/2016)":960.117,"KR7035720002^FF_PTX_INC(ANN_R,1/1/2017,12/31/2017)":153297.7254,"KR7035720002^FF_PTX_INC(ANN_R,1/1/2018,12/31/2018)":130669.862739,"KR7035720002^FF_PTX_INC(ANN_R,1/1/2019,12/31/2019)":-214485.682688,"KR7035720002^FF_PTX_INC(ANN_R,1/1/2020,12/31/2020)":405579.0596,"US4943681035^FF_PTX_INC(ANN_R,1/1/2016,12/31/2016)":3009.0,"TW0002412004^FF_PTX_INC(ANN_R,1/1/2017,12/31/2017)":47589.819,"TW0002412004^FF_PTX_INC(ANN_R,1/1/2018,12/31/2018)":44477.104,"TW0002412004^FF_PTX_INC(ANN_R,1/1/2019,12/31/2019)":41287.652,"TW0002412004^FF_PTX_INC(ANN_R,1/1/2020,12/31/2020)":42588.226,"US58155Q1031^FF_PTX_INC(ANN_R,1/1/2016,12/31/2016)":3250.0,"JP3910660004^FF_PTX_INC(ANN_R,1/1/2017,12/31/2017)":386962.0,"JP3910660004^FF_PTX_INC(ANN_R,1/1/2018,12/31/2018)":337553.0,"JP3910660004^FF_PTX_INC(ANN_R,1/1/2019,12/31/2019)":385733.0,"JP3910660004^FF_PTX_INC(ANN_R,1/1/2020,12/31/2020)":354127.0,"US5010441013^FF_PTX_INC(ANN_R,1/1/2016,12/31/2016)":3094.0,"JP3386450005^FF_PTX_INC(ANN_R,1/1/2017,12/31/2017)":249115.0,"JP3386450005^FF_PTX_INC(ANN_R,1/1/2018,12/31/2018)":467435.0,"JP3386450005^FF_PTX_INC(ANN_R,1/1/2019,12/31/2019)":508617.0,"JP3386450005^FF_PTX_INC(ANN_R,1/1/2020,12/31/2020)":-135764.0,"US9892071054^FF_PTX_INC(ANN_R,1/1/2016,12/31/2016)":-129.0,"JP3463000004^FF_PTX_INC(ANN_R,1/1/2017,12/31/2017)":143346.0,"JP3463000004^FF_PTX_INC(ANN_R,1/1/2018,12/31/2018)":217205.0,"JP3463000004^FF_PTX_INC(ANN_R,1/1/2019,12/31/2019)":127612.0,"JP3463000004^FF_PTX_INC(ANN_R,1/1/2020,12/31/2020)":-60754.0,"US3635761097^FF_PTX_INC(ANN_R,1/1/2016,12/31/2016)":356.9,"JP3201200007^FF_PTX_INC(ANN_R,1/1/2017,12/31/2017)":62481.0,"JP3201200007^FF_PTX_INC(ANN_R,1/1/2018,12/31/2018)":76665.0,"JP3201200007^FF_PTX_INC(ANN_R,1/1/2019,12/31/2019)":20117.0,"JP3201200007^FF_PTX_INC(ANN_R,1/1/2020,12/31/2020)":86132.0,"US92276F1003^FF_PTX_INC(ANN_R,1/1/2016,12/31/2016)":522.866,"JP3756600007^FF_PTX_INC(ANN_R,1/1/2017,12/31/2017)":114730.0,"JP3756600007^FF_PTX_INC(ANN_R,1/1/2018,12/31/2018)":201090.0,"JP3756600007^FF_PTX_INC(ANN_R,1/1/2019,12/31/2019)":271772.0,"JP3756600007^FF_PTX_INC(ANN_R,1/1/2020,12/31/2020)":361273.0,"US29355A1079^FF_PTX_INC(ANN_R,1/1/2016,12/31/2016)":-65.987,"JP3551500006^FF_PTX_INC(ANN_R,1/1/2017,12/31/2017)":360858.0,"JP3551500006^FF_PTX_INC(ANN_R,1/1/2018,12/31/2018)":449903.0,"JP3551500006^FF_PTX_INC(ANN_R,1/1/2019,12/31/2019)":356031.0,"JP3551500006^FF_PTX_INC(ANN_R,1/1/2020,12/31/2020)":89631.0,"US89400J1079^FF_PTX_INC(ANN_R,1/1/2016,12/31/2016)":205.4,"JP3397200001^FF_PTX_INC(ANN_R,1/1/2017,12/31/2017)":295200.0,"JP3397200001^FF_PTX_INC(ANN_R,1/1/2018,12/31/2018)":384033.0,"JP3397200001^FF_PTX_INC(ANN_R,1/1/2019,12/31/2019)":298390.0,"JP3397200001^FF_PTX_INC(ANN_R,1/1/2020,12/31/2020)":246027.0,"US8666741041^FF_PTX_INC(ANN_R,1/1/2016,12/31/2016)":31.754,"JP3734800000^FF_PTX_INC(ANN_R,1/1/2017,12/31/2017)":141313.0,"JP3734800000^FF_PTX_INC(ANN_R,1/1/2018,12/31/2018)":163665.0,"JP3734800000^FF_PTX_INC(ANN_R,1/1/2019,12/31/2019)":129830.0,"JP3734800000^FF_PTX_INC(ANN_R,1/1/2020,12/31/2020)":106825.0,"US18915M1071^FF_PTX_INC(ANN_R,1/1/2016,12/31/2016)":-17.265,"JP3970300004^FF_PTX_INC(ANN_R,1/1/2017,12/31/2017)":198929.0,"JP3970300004^FF_PTX_INC(ANN_R,1/1/2018,12/31/2018)":199228.0,"JP3970300004^FF_PTX_INC(ANN_R,1/1/2019,12/31/2019)":239814.0,"JP3970300004^FF_PTX_INC(ANN_R,1/1/2020,12/31/2020)":226149.0,"US7458671010^FF_PTX_INC(ANN_R,1/1/2016,12/31/2016)":933.85,"JP3762600009^FF_PTX_INC(ANN_R,1/1/2017,12/31/2017)":322795.0,"JP3762600009^FF_PTX_INC(ANN_R,1/1/2018,12/31/2018)":328158.0,"JP3762600009^FF_PTX_INC(ANN_R,1/1/2019,12/31/2019)":-37701.0,"JP3762600009^FF_PTX_INC(ANN_R,1/1/2020,12/31/2020)":248261.0,"US5502411037^FF_PTX_INC(ANN_R,1/1/2016,12/31/2016)":1020.0,"JP3122400009^FF_PTX_INC(ANN_R,1/1/2017,12/31/2017)":15022.0,"JP3122400009^FF_PTX_INC(ANN_R,1/1/2018,12/31/2018)":24282.0,"JP3122400009^FF_PTX_INC(ANN_R,1/1/2019,12/31/2019)":66211.0,"JP3122400009^FF_PTX_INC(ANN_R,1/1/2020,12/31/2020)":58574.0,"US00751Y1064^FF_PTX_INC(ANN_R,1/1/2016,12/31/2016)":738.835,"JP3762800005^FF_PTX_INC(ANN_R,1/1/2017,12/31/2017)":64992.0,"JP3762800005^FF_PTX_INC(ANN_R,1/1/2018,12/31/2018)":82527.0,"JP3762800005^FF_PTX_INC(ANN_R,1/1/2019,12/31/2019)":76749.0,"JP3762800005^FF_PTX_INC(ANN_R,1/1/2020,12/31/2020)":85476.0,"US5132721045^FF_PTX_INC(ANN_R,1/1/2016,12/31/2016)":367.4,"TW0001301000^FF_PTX_INC(ANN_R,1/1/2017,12/31/2017)":54904.343,"TW0001301000^FF_PTX_INC(ANN_R,1/1/2018,12/31/2018)":33012.804,"TW0001301000^FF_PTX_INC(ANN_R,1/1/2019,12/31/2019)":27485.034,"TW0001301000^FF_PTX_INC(ANN_R,1/1/2020,12/31/2020)":18953.785,"DE0008404005^FF_PTX_INC(ANN_R,1/1/2016,12/31/2016)":10413.0,"JP3160400002^FF_PTX_INC(ANN_R,1/1/2017,12/31/2017)":57668.0,"JP3160400002^FF_PTX_INC(ANN_R,1/1/2018,12/31/2018)":76803.0,"JP3160400002^FF_PTX_INC(ANN_R,1/1/2019,12/31/2019)":89454.0,"JP3160400002^FF_PTX_INC(ANN_R,1/1/2020,12/31/2020)":128063.0,"NL0000235190^FF_PTX_INC(ANN_R,1/1/2016,12/31/2016)":1060.0,"JP3197800000^FF_PTX_INC(ANN_R,1/1/2017,12/31/2017)":65492.0,"JP3197800000^FF_PTX_INC(ANN_R,1/1/2018,12/31/2018)":83367.0,"JP3197800000^FF_PTX_INC(ANN_R,1/1/2019,12/31/2019)":65912.0,"JP3197800000^FF_PTX_INC(ANN_R,1/1/2020,12/31/2020)":51836.0,"FR0000125486^FF_PTX_INC(ANN_R,1/1/2016,12/31/2016)":3467.0,"JP3242800005^FF_PTX_INC(ANN_R,1/1/2017,12/31/2017)":353884.0,"JP3242800005^FF_PTX_INC(ANN_R,1/1/2018,12/31/2018)":362892.0,"JP3242800005^FF_PTX_INC(ANN_R,1/1/2019,12/31/2019)":195493.0,"JP3242800005^FF_PTX_INC(ANN_R,1/1/2020,12/31/2020)":130280.0,"JP3197600004^FF_PTX_INC(ANN_R,1/1/2016,12/31/2016)":33272.0,"JP3735400008^FF_PTX_INC(ANN_R,1/1/2017,12/31/2017)":1527769.0,"JP3735400008^FF_PTX_INC(ANN_R,1/1/2018,12/31/2018)":1740479.0,"JP3735400008^FF_PTX_INC(ANN_R,1/1/2019,12/31/2019)":1671861.0,"JP3735400008^FF_PTX_INC(ANN_R,1/1/2020,12/31/2020)":1570141.0,"KR7068270008^FF_PTX_INC(ANN_R,1/1/2016,12/31/2016)":228752.759677,"KR7036570000^FF_PTX_INC(ANN_R,1/1/2017,12/31/2017)":610242.811228,"KR7036570000^FF_PTX_INC(ANN_R,1/1/2018,12/31/2018)":637349.91866,"KR7036570000^FF_PTX_INC(ANN_R,1/1/2019,12/31/2019)":500718.121499,"KR7036570000^FF_PTX_INC(ANN_R,1/1/2020,12/31/2020)":802629.376995,"TW0002002003^FF_PTX_INC(ANN_R,1/1/2016,12/31/2016)":22563.049,"JP3258000003^FF_PTX_INC(ANN_R,1/1/2017,12/31/2017)":233711.0,"JP3258000003^FF_PTX_INC(ANN_R,1/1/2018,12/31/2018)":246852.0,"JP3258000003^FF_PTX_INC(ANN_R,1/1/2019,12/31/2019)":116823.0,"JP3258000003^FF_PTX_INC(ANN_R,1/1/2020,12/31/2020)":99798.0,"JP3902400005^FF_PTX_INC(ANN_R,1/1/2016,12/31/2016)":318476.0,"US0605051046^FF_PTX_INC(ANN_R,1/1/2017,12/31/2017)":29213.0,"US0605051046^FF_PTX_INC(ANN_R,1/1/2018,12/31/2018)":34584.0,"US0605051046^FF_PTX_INC(ANN_R,1/1/2019,12/31/2019)":32754.0,"US0605051046^FF_PTX_INC(ANN_R,1/1/2020,12/31/2020)":18995.0,"JP3778630008^FF_PTX_INC(ANN_R,1/1/2016,12/31/2016)":48489.0,"US92343V1044^FF_PTX_INC(ANN_R,1/1/2017,12/31/2017)":20594.0,"US92343V1044^FF_PTX_INC(ANN_R,1/1/2018,12/31/2018)":19623.0,"US92343V1044^FF_PTX_INC(ANN_R,1/1/2019,12/31/2019)":22733.0,"US92343V1044^FF_PTX_INC(ANN_R,1/1/2020,12/31/2020)":23967.0,"JP3386450005^FF_PTX_INC(ANN_R,1/1/2016,12/31/2016)":-357572.0,"US22160K1051^FF_PTX_INC(ANN_R,1/1/2017,12/31/2017)":4039.0,"US22160K1051^FF_PTX_INC(ANN_R,1/1/2018,12/31/2018)":4442.0,"US22160K1051^FF_PTX_INC(ANN_R,1/1/2019,12/31/2019)":4765.0,"US22160K1051^FF_PTX_INC(ANN_R,1/1/2020,12/31/2020)":5367.0,"US6934751057^FF_PTX_INC(ANN_R,1/1/2016,12/31/2016)":5253.0,"US9078181081^FF_PTX_INC(ANN_R,1/1/2017,12/31/2017)":7632.0,"US9078181081^FF_PTX_INC(ANN_R,1/1/2018,12/31/2018)":7741.0,"US9078181081^FF_PTX_INC(ANN_R,1/1/2019,12/31/2019)":7747.0,"US9078181081^FF_PTX_INC(ANN_R,1/1/2020,12/31/2020)":6980.0,"US4364401012^FF_PTX_INC(ANN_R,1/1/2016,12/31/2016)":415.3,"US0970231058^FF_PTX_INC(ANN_R,1/1/2017,12/31/2017)":10107.0,"US0970231058^FF_PTX_INC(ANN_R,1/1/2018,12/31/2018)":11604.0,"US0970231058^FF_PTX_INC(ANN_R,1/1/2019,12/31/2019)":-2259.0,"US0970231058^FF_PTX_INC(ANN_R,1/1/2020,12/31/2020)":-14476.0,"JP3951600000^FF_PTX_INC(ANN_R,1/1/2016,12/31/2016)":75835.0,"US88579Y1010^FF_PTX_INC(ANN_R,1/1/2017,12/31/2017)":7548.0,"US88579Y1010^FF_PTX_INC(ANN_R,1/1/2018,12/31/2018)":7000.0,"US88579Y1010^FF_PTX_INC(ANN_R,1/1/2019,12/31/2019)":5712.0,"US88579Y1010^FF_PTX_INC(ANN_R,1/1/2020,12/31/2020)":6795.0,"JP3358000002^FF_PTX_INC(ANN_R,1/1/2016,12/31/2016)":68402.0,"US5128071082^FF_PTX_INC(ANN_R,1/1/2017,12/31/2017)":1811.673,"US5128071082^FF_PTX_INC(ANN_R,1/1/2018,12/31/2018)":3151.789,"US5128071082^FF_PTX_INC(ANN_R,1/1/2019,12/31/2019)":2446.571,"US5128071082^FF_PTX_INC(ANN_R,1/1/2020,12/31/2020)":2574.978,"JP3421800008^FF_PTX_INC(ANN_R,1/1/2016,12/31/2016)":121408.0,"US78409V1044^FF_PTX_INC(ANN_R,1/1/2017,12/31/2017)":2461.0,"US78409V1044^FF_PTX_INC(ANN_R,1/1/2018,12/31/2018)":2681.0,"US78409V1044^FF_PTX_INC(ANN_R,1/1/2019,12/31/2019)":2930.0,"US78409V1044^FF_PTX_INC(ANN_R,1/1/2020,12/31/2020)":3228.0,"JP3236200006^FF_PTX_INC(ANN_R,1/1/2016,12/31/2016)":205520.0,"US6092071058^FF_PTX_INC(ANN_R,1/1/2017,12/31/2017)":3164.0,"US6092071058^FF_PTX_INC(ANN_R,1/1/2018,12/31/2018)":3620.0,"US6092071058^FF_PTX_INC(ANN_R,1/1/2019,12/31/2019)":3445.0,"US6092071058^FF_PTX_INC(ANN_R,1/1/2020,12/31/2020)":4372.0,"TW0001303006^FF_PTX_INC(ANN_R,1/1/2016,12/31/2016)":26276.659,"US98978V1035^FF_PTX_INC(ANN_R,1/1/2017,12/31/2017)":1525.0,"US98978V1035^FF_PTX_INC(ANN_R,1/1/2018,12/31/2018)":1690.0,"US98978V1035^FF_PTX_INC(ANN_R,1/1/2019,12/31/2019)":1801.0,"US98978V1035^FF_PTX_INC(ANN_R,1/1/2020,12/31/2020)":1996.0,"JP3866800000^FF_PTX_INC(ANN_R,1/1/2016,12/31/2016)":227529.0,"US6934751057^FF_PTX_INC(ANN_R,1/1/2017,12/31/2017)":5490.0,"US6934751057^FF_PTX_INC(ANN_R,1/1/2018,12/31/2018)":6428.0,"US6934751057^FF_PTX_INC(ANN_R,1/1/2019,12/31/2019)":6480.0,"US6934751057^FF_PTX_INC(ANN_R,1/1/2020,12/31/2020)":3429.0,"JP3160400002^FF_PTX_INC(ANN_R,1/1/2016,12/31/2016)":50473.0,"US37045V1008^FF_PTX_INC(ANN_R,1/1/2017,12/31/2017)":11863.0,"US37045V1008^FF_PTX_INC(ANN_R,1/1/2018,12/31/2018)":8549.0,"US37045V1008^FF_PTX_INC(ANN_R,1/1/2019,12/31/2019)":7436.0,"US37045V1008^FF_PTX_INC(ANN_R,1/1/2020,12/31/2020)":8095.0,"US22160K1051^FF_PTX_INC(ANN_R,1/1/2016,12/31/2016)":3619.0,"US00507V1098^FF_PTX_INC(ANN_R,1/1/2017,12/31/2017)":1151.0,"US00507V1098^FF_PTX_INC(ANN_R,1/1/2018,12/31/2018)":1877.0,"US00507V1098^FF_PTX_INC(ANN_R,1/1/2019,12/31/2019)":1633.0,"US00507V1098^FF_PTX_INC(ANN_R,1/1/2020,12/31/2020)":2616.0,"US75886F1075^FF_PTX_INC(ANN_R,1/1/2016,12/31/2016)":1329.815,"US31428X1063^FF_PTX_INC(ANN_R,1/1/2017,12/31/2017)":4579.0,"US31428X1063^FF_PTX_INC(ANN_R,1/1/2018,12/31/2018)":4353.0,"US31428X1063^FF_PTX_INC(ANN_R,1/1/2019,12/31/2019)":655.0,"US31428X1063^FF_PTX_INC(ANN_R,1/1/2020,12/31/2020)":1669.0,"US21036P1084^FF_PTX_INC(ANN_R,1/1/2016,12/31/2016)":1501.2,"US1941621039^FF_PTX_INC(ANN_R,1/1/2017,12/31/2017)":3487.0,"US1941621039^FF_PTX_INC(ANN_R,1/1/2018,12/31/2018)":3464.0,"US1941621039^FF_PTX_INC(ANN_R,1/1/2019,12/31/2019)":3301.0,"US1941621039^FF_PTX_INC(ANN_R,1/1/2020,12/31/2020)":3647.0,"US49271V1008^FF_PTX_INC(ANN_R,1/1/2016,12/31/2016)":1283.0,"US5184391044^FF_PTX_INC(ANN_R,1/1/2017,12/31/2017)":1617.0,"US5184391044^FF_PTX_INC(ANN_R,1/1/2018,12/31/2018)":1980.0,"US5184391044^FF_PTX_INC(ANN_R,1/1/2019,12/31/2019)":2307.0,"US5184391044^FF_PTX_INC(ANN_R,1/1/2020,12/31/2020)":1046.0,"US9291601097^FF_PTX_INC(ANN_R,1/1/2016,12/31/2016)":547.257,"US0091581068^FF_PTX_INC(ANN_R,1/1/2017,12/31/2017)":1416.1,"US0091581068^FF_PTX_INC(ANN_R,1/1/2018,12/31/2018)":2015.0,"US0091581068^FF_PTX_INC(ANN_R,1/1/2019,12/31/2019)":2289.5,"US0091581068^FF_PTX_INC(ANN_R,1/1/2020,12/31/2020)":2423.8,"JP3173400007^FF_PTX_INC(ANN_R,1/1/2016,12/31/2016)":32196.0,"US8725901040^FF_PTX_INC(ANN_R,1/1/2017,12/31/2017)":3161.0,"US8725901040^FF_PTX_INC(ANN_R,1/1/2018,12/31/2018)":3917.0,"US8725901040^FF_PTX_INC(ANN_R,1/1/2019,12/31/2019)":4603.0,"US8725901040^FF_PTX_INC(ANN_R,1/1/2020,12/31/2020)":3530.0,"JP3634600005^FF_PTX_INC(ANN_R,1/1/2016,12/31/2016)":191386.0,"US75886F1075^FF_PTX_INC(ANN_R,1/1/2017,12/31/2017)":2078.511,"US75886F1075^FF_PTX_INC(ANN_R,1/1/2018,12/31/2018)":2553.5,"US75886F1075^FF_PTX_INC(ANN_R,1/1/2019,12/31/2019)":2429.1,"US75886F1075^FF_PTX_INC(ANN_R,1/1/2020,12/31/2020)":3810.4,"JP3496400007^FF_PTX_INC(ANN_R,1/1/2016,12/31/2016)":818410.0,"US6516391066^FF_PTX_INC(ANN_R,1/1/2017,12/31/2017)":1072.0,"US6516391066^FF_PTX_INC(ANN_R,1/1/2018,12/31/2018)":738.0,"US6516391066^FF_PTX_INC(ANN_R,1/1/2019,12/31/2019)":3693.0,"US6516391066^FF_PTX_INC(ANN_R,1/1/2020,12/31/2020)":3143.0,"JP3830800003^FF_PTX_INC(ANN_R,1/1/2016,12/31/2016)":421588.0,"US3453708600^FF_PTX_INC(ANN_R,1/1/2017,12/31/2017)":8159.0,"US3453708600^FF_PTX_INC(ANN_R,1/1/2018,12/31/2018)":4345.0,"US3453708600^FF_PTX_INC(ANN_R,1/1/2019,12/31/2019)":-640.0,"US3453708600^FF_PTX_INC(ANN_R,1/1/2020,12/31/2020)":-1116.0,"KR7012330007^FF_PTX_INC(ANN_R,1/1/2016,12/31/2016)":3021139.0,"US35671D8570^FF_PTX_INC(ANN_R,1/1/2017,12/31/2017)":2902.0,"US35671D8570^FF_PTX_INC(ANN_R,1/1/2018,12/31/2018)":3892.0,"US35671D8570^FF_PTX_INC(ANN_R,1/1/2019,12/31/2019)":306.0,"US35671D8570^FF_PTX_INC(ANN_R,1/1/2020,12/31/2020)":1797.0,"JP3802300008^FF_PTX_INC(ANN_R,1/1/2016,12/31/2016)":90237.0,"US4943681035^FF_PTX_INC(ANN_R,1/1/2017,12/31/2017)":2991.0,"US4943681035^FF_PTX_INC(ANN_R,1/1/2018,12/31/2018)":1813.0,"US4943681035^FF_PTX_INC(ANN_R,1/1/2019,12/31/2019)":2650.0,"US4943681035^FF_PTX_INC(ANN_R,1/1/2020,12/31/2020)":2930.0,"KR7006400006^FF_PTX_INC(ANN_R,1/1/2016,12/31/2016)":-820693.892467,"US45168D1046^FF_PTX_INC(ANN_R,1/1/2017,12/31/2017)":381.057,"US45168D1046^FF_PTX_INC(ANN_R,1/1/2018,12/31/2018)":457.742,"US45168D1046^FF_PTX_INC(ANN_R,1/1/2019,12/31/2019)":522.218,"US45168D1046^FF_PTX_INC(ANN_R,1/1/2020,12/31/2020)":661.985,"JP3249600002^FF_PTX_INC(ANN_R,1/1/2016,12/31/2016)":145583.0,"US40434L1052^FF_PTX_INC(ANN_R,1/1/2017,12/31/2017)":3276.0,"US40434L1052^FF_PTX_INC(ANN_R,1/1/2018,12/31/2018)":3013.0,"US40434L1052^FF_PTX_INC(ANN_R,1/1/2019,12/31/2019)":2523.0,"US40434L1052^FF_PTX_INC(ANN_R,1/1/2020,12/31/2020)":3231.0,"JP3893200000^FF_PTX_INC(ANN_R,1/1/2016,12/31/2016)":181317.0,"US2855121099^FF_PTX_INC(ANN_R,1/1/2017,12/31/2017)":1210.0,"US2855121099^FF_PTX_INC(ANN_R,1/1/2018,12/31/2018)":1449.0,"US2855121099^FF_PTX_INC(ANN_R,1/1/2019,12/31/2019)":1079.0,"US2855121099^FF_PTX_INC(ANN_R,1/1/2020,12/31/2020)":1508.0,"JP3422950000^FF_PTX_INC(ANN_R,1/1/2016,12/31/2016)":303775.0,"US21036P1084^FF_PTX_INC(ANN_R,1/1/2017,12/31/2017)":2093.4,"US21036P1084^FF_PTX_INC(ANN_R,1/1/2018,12/31/2018)":2338.0,"US21036P1084^FF_PTX_INC(ANN_R,1/1/2019,12/31/2019)":4145.0,"US21036P1084^FF_PTX_INC(ANN_R,1/1/2020,12/31/2020)":-945.2,"JP3758190007^FF_PTX_INC(ANN_R,1/1/2016,12/31/2016)":47022.0,"US2310211063^FF_PTX_INC(ANN_R,1/1/2017,12/31/2017)":2365.0,"US2310211063^FF_PTX_INC(ANN_R,1/1/2018,12/31/2018)":2753.0,"US2310211063^FF_PTX_INC(ANN_R,1/1/2019,12/31/2019)":2834.0,"US2310211063^FF_PTX_INC(ANN_R,1/1/2020,12/31/2020)":2338.0,"TW0002881000^FF_PTX_INC(ANN_R,1/1/2016,12/31/2016)":53247.688,"US77543R1023^FF_PTX_INC(ANN_R,1/1/2017,12/31/2017)":-63.194,"US77543R1023^FF_PTX_INC(ANN_R,1/1/2018,12/31/2018)":-9.333,"US77543R1023^FF_PTX_INC(ANN_R,1/1/2019,12/31/2019)":-60.919,"US77543R1023^FF_PTX_INC(ANN_R,1/1/2020,12/31/2020)":-18.452,"KR7105560007^FF_PTX_INC(ANN_R,1/1/2016,12/31/2016)":2347817.0,"US0010551028^FF_PTX_INC(ANN_R,1/1/2017,12/31/2017)":4018.0,"US0010551028^FF_PTX_INC(ANN_R,1/1/2018,12/31/2018)":3983.0,"US0010551028^FF_PTX_INC(ANN_R,1/1/2019,12/31/2019)":4445.0,"US0010551028^FF_PTX_INC(ANN_R,1/1/2020,12/31/2020)":4159.0,"JP3497400006^FF_PTX_INC(ANN_R,1/1/2016,12/31/2016)":20650.0,"US98956P1021^FF_PTX_INC(ANN_R,1/1/2017,12/31/2017)":464.6,"US98956P1021^FF_PTX_INC(ANN_R,1/1/2018,12/31/2018)":-271.1,"US98956P1021^FF_PTX_INC(ANN_R,1/1/2019,12/31/2019)":905.8,"US98956P1021^FF_PTX_INC(ANN_R,1/1/2020,12/31/2020)":-274.4,"JP3732000009^FF_PTX_INC(ANN_R,1/1/2016,12/31/2016)":607387.0,"US8936411003^FF_PTX_INC(ANN_R,1/1/2017,12/31/2017)":837.43,"US8936411003^FF_PTX_INC(ANN_R,1/1/2018,12/31/2018)":985.557,"US8936411003^FF_PTX_INC(ANN_R,1/1/2019,12/31/2019)":1062.865,"US8936411003^FF_PTX_INC(ANN_R,1/1/2020,12/31/2020)":740.0,"JP3592200004^FF_PTX_INC(ANN_R,1/1/2016,12/31/2016)":-399361.0,"US8545021011^FF_PTX_INC(ANN_R,1/1/2017,12/31/2017)":1527.8,"US8545021011^FF_PTX_INC(ANN_R,1/1/2018,12/31/2018)":1022.1,"US8545021011^FF_PTX_INC(ANN_R,1/1/2019,12/31/2019)":1094.4,"US8545021011^FF_PTX_INC(ANN_R,1/1/2020,12/31/2020)":1219.8,"JP3519400000^FF_PTX_INC(ANN_R,1/1/2016,12/31/2016)":74448.0,"US6200763075^FF_PTX_INC(ANN_R,1/1/2017,12/31/2017)":1076.0,"US6200763075^FF_PTX_INC(ANN_R,1/1/2018,12/31/2018)":1102.0,"US6200763075^FF_PTX_INC(ANN_R,1/1/2019,12/31/2019)":1001.0,"US6200763075^FF_PTX_INC(ANN_R,1/1/2020,12/31/2020)":1174.0,"JP3783600004^FF_PTX_INC(ANN_R,1/1/2016,12/31/2016)":384860.0,"US58155Q1031^FF_PTX_INC(ANN_R,1/1/2017,12/31/2017)":6891.0,"US58155Q1031^FF_PTX_INC(ANN_R,1/1/2018,12/31/2018)":239.0,"US58155Q1031^FF_PTX_INC(ANN_R,1/1/2019,12/31/2019)":610.0,"US58155Q1031^FF_PTX_INC(ANN_R,1/1/2020,12/31/2020)":1144.0,"JP3351600006^FF_PTX_INC(ANN_R,1/1/2016,12/31/2016)":49866.0,"US2473617023^FF_PTX_INC(ANN_R,1/1/2017,12/31/2017)":5500.0,"US2473617023^FF_PTX_INC(ANN_R,1/1/2018,12/31/2018)":5151.0,"US2473617023^FF_PTX_INC(ANN_R,1/1/2019,12/31/2019)":6198.0,"US2473617023^FF_PTX_INC(ANN_R,1/1/2020,12/31/2020)":-15587.0,"KR7035720002^FF_PTX_INC(ANN_R,1/1/2016,12/31/2016)":110679.41493,"US23331A1097^FF_PTX_INC(ANN_R,1/1/2017,12/31/2017)":1602.1,"US23331A1097^FF_PTX_INC(ANN_R,1/1/2018,12/31/2018)":2060.0,"US23331A1097^FF_PTX_INC(ANN_R,1/1/2019,12/31/2019)":2125.3,"US23331A1097^FF_PTX_INC(ANN_R,1/1/2020,12/31/2020)":2983.0,"JP3463000004^FF_PTX_INC(ANN_R,1/1/2016,12/31/2016)":120539.0,"US0311001004^FF_PTX_INC(ANN_R,1/1/2017,12/31/2017)":796.729,"US0311001004^FF_PTX_INC(ANN_R,1/1/2018,12/31/2018)":987.745,"US0311001004^FF_PTX_INC(ANN_R,1/1/2019,12/31/2019)":1069.748,"US0311001004^FF_PTX_INC(ANN_R,1/1/2020,12/31/2020)":1082.309,"JP3397200001^FF_PTX_INC(ANN_R,1/1/2016,12/31/2016)":245631.0,"US49271V1008^FF_PTX_INC(ANN_R,1/1/2017,12/31/2017)":1173.0,"US49271V1008^FF_PTX_INC(ANN_R,1/1/2018,12/31/2018)":791.0,"US49271V1008^FF_PTX_INC(ANN_R,1/1/2019,12/31/2019)":1694.0,"US49271V1008^FF_PTX_INC(ANN_R,1/1/2020,12/31/2020)":1753.0,"JP3122400009^FF_PTX_INC(ANN_R,1/1/2016,12/31/2016)":11767.0,"US5260571048^FF_PTX_INC(ANN_R,1/1/2017,12/31/2017)":1189.611,"US5260571048^FF_PTX_INC(ANN_R,1/1/2018,12/31/2018)":2262.684,"US5260571048^FF_PTX_INC(ANN_R,1/1/2019,12/31/2019)":2434.292,"US5260571048^FF_PTX_INC(ANN_R,1/1/2020,12/31/2020)":3123.788,"JP3197800000^FF_PTX_INC(ANN_R,1/1/2016,12/31/2016)":65686.0,"US0584981064^FF_PTX_INC(ANN_R,1/1/2017,12/31/2017)":514.0,"US0584981064^FF_PTX_INC(ANN_R,1/1/2018,12/31/2018)":633.0,"US0584981064^FF_PTX_INC(ANN_R,1/1/2019,12/31/2019)":608.0,"US0584981064^FF_PTX_INC(ANN_R,1/1/2020,12/31/2020)":687.0,"JP3258000003^FF_PTX_INC(ANN_R,1/1/2016,12/31/2016)":208151.0,"US5926881054^FF_PTX_INC(ANN_R,1/1/2017,12/31/2017)":574.222,"US5926881054^FF_PTX_INC(ANN_R,1/1/2018,12/31/2018)":651.858,"US5926881054^FF_PTX_INC(ANN_R,1/1/2019,12/31/2019)":681.394,"US5926881054^FF_PTX_INC(ANN_R,1/1/2020,12/31/2020)":748.743,"US9078181081^FF_PTX_INC(ANN_R,1/1/2016,12/31/2016)":6766.0,"US5010441013^FF_PTX_INC(ANN_R,1/1/2017,12/31/2017)":2914.0,"US5010441013^FF_PTX_INC(ANN_R,1/1/2018,12/31/2018)":1484.0,"US5010441013^FF_PTX_INC(ANN_R,1/1/2019,12/31/2019)":3978.0,"US5010441013^FF_PTX_INC(ANN_R,1/1/2020,12/31/2020)":1981.0,"US78409V1044^FF_PTX_INC(ANN_R,1/1/2016,12/31/2016)":3188.0,"US88339J1051^FF_PTX_INC(ANN_R,1/1/2017,12/31/2017)":63.625,"US88339J1051^FF_PTX_INC(ANN_R,1/1/2018,12/31/2018)":105.737,"US88339J1051^FF_PTX_INC(ANN_R,1/1/2019,12/31/2019)":116.22,"US88339J1051^FF_PTX_INC(ANN_R,1/1/2020,12/31/2020)":143.903,"US37045V1008^FF_PTX_INC(ANN_R,1/1/2016,12/31/2016)":12008.0,"NL0009434992^FF_PTX_INC(ANN_R,1/1/2017,12/31/2017)":5493.0,"NL0009434992^FF_PTX_INC(ANN_R,1/1/2018,12/31/2018)":5311.0,"NL0009434992^FF_PTX_INC(ANN_R,1/1/2019,12/31/2019)":4052.0,"NL0009434992^FF_PTX_INC(ANN_R,1/1/2020,12/31/2020)":1386.0,"US5184391044^FF_PTX_INC(ANN_R,1/1/2016,12/31/2016)":1555.2,"US6792951054^FF_PTX_INC(ANN_R,1/1/2017,12/31/2017)":-83.084,"US6792951054^FF_PTX_INC(ANN_R,1/1/2018,12/31/2018)":-110.17,"US6792951054^FF_PTX_INC(ANN_R,1/1/2019,12/31/2019)":-125.514,"US6792951054^FF_PTX_INC(ANN_R,1/1/2020,12/31/2020)":-210.332,"US6516391066^FF_PTX_INC(ANN_R,1/1/2016,12/31/2016)":-214.0,"US9892071054^FF_PTX_INC(ANN_R,1/1/2017,12/31/2017)":88.0,"US9892071054^FF_PTX_INC(ANN_R,1/1/2018,12/31/2018)":524.0,"US9892071054^FF_PTX_INC(ANN_R,1/1/2019,12/31/2019)":598.0,"US9892071054^FF_PTX_INC(ANN_R,1/1/2020,12/31/2020)":560.0,"US45168D1046^FF_PTX_INC(ANN_R,1/1/2016,12/31/2016)":321.846,"US34959E1091^FF_PTX_INC(ANN_R,1/1/2017,12/31/2017)":123.994,"US34959E1091^FF_PTX_INC(ANN_R,1/1/2018,12/31/2018)":250.9,"US34959E1091^FF_PTX_INC(ANN_R,1/1/2019,12/31/2019)":386.0,"US34959E1091^FF_PTX_INC(ANN_R,1/1/2020,12/31/2020)":541.7,"US2310211063^FF_PTX_INC(ANN_R,1/1/2016,12/31/2016)":1930.0,"US57772K1016^FF_PTX_INC(ANN_R,1/1/2017,12/31/2017)":679.589,"US57772K1016^FF_PTX_INC(ANN_R,1/1/2018,12/31/2018)":824.885,"US57772K1016^FF_PTX_INC(ANN_R,1/1/2019,12/31/2019)":754.421,"US57772K1016^FF_PTX_INC(ANN_R,1/1/2020,12/31/2020)":678.096,"US8936411003^FF_PTX_INC(ANN_R,1/1/2016,12/31/2016)":768.116,"US6703461052^FF_PTX_INC(ANN_R,1/1/2017,12/31/2017)":1749.957,"US6703461052^FF_PTX_INC(ANN_R,1/1/2018,12/31/2018)":3229.391,"US6703461052^FF_PTX_INC(ANN_R,1/1/2019,12/31/2019)":1782.807,"US6703461052^FF_PTX_INC(ANN_R,1/1/2020,12/31/2020)":835.538,"US2473617023^FF_PTX_INC(ANN_R,1/1/2016,12/31/2016)":6636.0,"US3635761097^FF_PTX_INC(ANN_R,1/1/2017,12/31/2017)":359.8,"US3635761097^FF_PTX_INC(ANN_R,1/1/2018,12/31/2018)":479.4,"US3635761097^FF_PTX_INC(ANN_R,1/1/2019,12/31/2019)":626.1,"US3635761097^FF_PTX_INC(ANN_R,1/1/2020,12/31/2020)":870.9,"US5260571048^FF_PTX_INC(ANN_R,1/1/2016,12/31/2016)":1330.469,"US4165151048^FF_PTX_INC(ANN_R,1/1/2017,12/31/2017)":723.0,"US4165151048^FF_PTX_INC(ANN_R,1/1/2018,12/31/2018)":1753.0,"US4165151048^FF_PTX_INC(ANN_R,1/1/2019,12/31/2019)":2560.0,"US4165151048^FF_PTX_INC(ANN_R,1/1/2020,12/31/2020)":2120.0,"US88339J1051^FF_PTX_INC(ANN_R,1/1/2016,12/31/2016)":43.834,"US0152711091^FF_PTX_INC(ANN_R,1/1/2017,12/31/2017)":252.315,"US0152711091^FF_PTX_INC(ANN_R,1/1/2018,12/31/2018)":605.776,"US0152711091^FF_PTX_INC(ANN_R,1/1/2019,12/31/2019)":687.257,"US0152711091^FF_PTX_INC(ANN_R,1/1/2020,12/31/2020)":1076.883,"US34959E1091^FF_PTX_INC(ANN_R,1/1/2016,12/31/2016)":43.148,"US5303073051^FF_PTX_INC(ANN_R,1/1/2017,12/31/2017)":2450.6,"US5303073051^FF_PTX_INC(ANN_R,1/1/2018,12/31/2018)":91.877,"US5303073051^FF_PTX_INC(ANN_R,1/1/2019,12/31/2019)":155.158,"US5303073051^FF_PTX_INC(ANN_R,1/1/2020,12/31/2020)":361.165,"US4165151048^FF_PTX_INC(ANN_R,1/1/2016,12/31/2016)":447.0,"US9291601097^FF_PTX_INC(ANN_R,1/1/2017,12/31/2017)":361.316,"US9291601097^FF_PTX_INC(ANN_R,1/1/2018,12/31/2018)":623.29,"US9291601097^FF_PTX_INC(ANN_R,1/1/2019,12/31/2019)":757.701,"US9291601097^FF_PTX_INC(ANN_R,1/1/2020,12/31/2020)":743.798,"US30063P1057^FF_PTX_INC(ANN_R,1/1/2016,12/31/2016)":-167.211,"US30063P1057^FF_PTX_INC(ANN_R,1/1/2017,12/31/2017)":-114.584,"US30063P1057^FF_PTX_INC(ANN_R,1/1/2018,12/31/2018)":-175.057,"US30063P1057^FF_PTX_INC(ANN_R,1/1/2019,12/31/2019)":-268.851,"US30063P1057^FF_PTX_INC(ANN_R,1/1/2020,12/31/2020)":-829.063,"US74736K1016^FF_PTX_INC(ANN_R,1/1/2016,12/31/2016)":-2.862,"US87165B1035^FF_PTX_INC(ANN_R,1/1/2017,12/31/2017)":3324.0,"US87165B1035^FF_PTX_INC(ANN_R,1/1/2018,12/31/2018)":3644.0,"US87165B1035^FF_PTX_INC(ANN_R,1/1/2019,12/31/2019)":4887.0,"US87165B1035^FF_PTX_INC(ANN_R,1/1/2020,12/31/2020)":1797.0,"US4932671088^FF_PTX_INC(ANN_R,1/1/2016,12/31/2016)":968.0,"US1156372096^FF_PTX_INC(ANN_R,1/1/2017,12/31/2017)":933.0,"US1156372096^FF_PTX_INC(ANN_R,1/1/2018,12/31/2018)":977.0,"US1156372096^FF_PTX_INC(ANN_R,1/1/2019,12/31/2019)":1042.0,"US1156372096^FF_PTX_INC(ANN_R,1/1/2020,12/31/2020)":1009.0,"US14149Y1082^FF_PTX_INC(ANN_R,1/1/2016,12/31/2016)":2276.0,"US5732841060^FF_PTX_INC(ANN_R,1/1/2017,12/31/2017)":618.928,"US5732841060^FF_PTX_INC(ANN_R,1/1/2018,12/31/2018)":576.081,"US5732841060^FF_PTX_INC(ANN_R,1/1/2019,12/31/2019)":748.3,"US5732841060^FF_PTX_INC(ANN_R,1/1/2020,12/31/2020)":889.3,"US62944T1051^FF_PTX_INC(ANN_R,1/1/2016,12/31/2016)":661.697,"US74736K1016^FF_PTX_INC(ANN_R,1/1/2017,12/31/2017)":27.305,"US74736K1016^FF_PTX_INC(ANN_R,1/1/2018,12/31/2018)":17.145,"US74736K1016^FF_PTX_INC(ANN_R,1/1/2019,12/31/2019)":91.792,"US74736K1016^FF_PTX_INC(ANN_R,1/1/2020,12/31/2020)":395.089,"US6311031081^FF_PTX_INC(ANN_R,1/1/2016,12/31/2016)":136.0,"US8740541094^FF_PTX_INC(ANN_R,1/1/2017,12/31/2017)":76.965,"US8740541094^FF_PTX_INC(ANN_R,1/1/2018,12/31/2018)":136.625,"US8740541094^FF_PTX_INC(ANN_R,1/1/2019,12/31/2019)":232.785,"US8740541094^FF_PTX_INC(ANN_R,1/1/2020,12/31/2020)":458.439,"US4461501045^FF_PTX_INC(ANN_R,1/1/2016,12/31/2016)":919.762,"IE00BQPVQZ61^FF_PTX_INC(ANN_R,1/1/2017,12/31/2017)":-504.334,"IE00BQPVQZ61^FF_PTX_INC(ANN_R,1/1/2018,12/31/2018)":-83.132,"IE00BQPVQZ61^FF_PTX_INC(ANN_R,1/1/2019,12/31/2019)":-20.224,"IE00BQPVQZ61^FF_PTX_INC(ANN_R,1/1/2020,12/31/2020)":401.645,"US8793601050^FF_PTX_INC(ANN_R,1/1/2016,12/31/2016)":241.3,"US92276F1003^FF_PTX_INC(ANN_R,1/1/2017,12/31/2017)":1301.423,"US92276F1003^FF_PTX_INC(ANN_R,1/1/2018,12/31/2018)":376.038,"US92276F1003^FF_PTX_INC(ANN_R,1/1/2019,12/31/2019)":382.987,"US92276F1003^FF_PTX_INC(ANN_R,1/1/2020,12/31/2020)":344.651,"US24906P1093^FF_PTX_INC(ANN_R,1/1/2016,12/31/2016)":440.9,"US4932671088^FF_PTX_INC(ANN_R,1/1/2017,12/31/2017)":1928.0,"US4932671088^FF_PTX_INC(ANN_R,1/1/2018,12/31/2018)":2203.0,"US4932671088^FF_PTX_INC(ANN_R,1/1/2019,12/31/2019)":2022.0,"US4932671088^FF_PTX_INC(ANN_R,1/1/2020,12/31/2020)":1556.0,"US3802371076^FF_PTX_INC(ANN_R,1/1/2016,12/31/2016)":-21.5,"US55261F1049^FF_PTX_INC(ANN_R,1/1/2017,12/31/2017)":2265.853,"US55261F1049^FF_PTX_INC(ANN_R,1/1/2018,12/31/2018)":2432.071,"US55261F1049^FF_PTX_INC(ANN_R,1/1/2019,12/31/2019)":2442.061,"US55261F1049^FF_PTX_INC(ANN_R,1/1/2020,12/31/2020)":1634.842,"JE00BYSS4X48^FF_PTX_INC(ANN_R,1/1/2016,12/31/2016)":-121.464,"US42809H1077^FF_PTX_INC(ANN_R,1/1/2017,12/31/2017)":-5778.0,"US42809H1077^FF_PTX_INC(ANN_R,1/1/2018,12/31/2018)":220.0,"US42809H1077^FF_PTX_INC(ANN_R,1/1/2019,12/31/2019)":221.0,"US42809H1077^FF_PTX_INC(ANN_R,1/1/2020,12/31/2020)":-2850.0,"US0995021062^FF_PTX_INC(ANN_R,1/1/2016,12/31/2016)":379.462,"US4364401012^FF_PTX_INC(ANN_R,1/1/2017,12/31/2017)":1230.5,"US4364401012^FF_PTX_INC(ANN_R,1/1/2018,12/31/2018)":-418.6,"US4364401012^FF_PTX_INC(ANN_R,1/1/2019,12/31/2019)":-257.7,"US4364401012^FF_PTX_INC(ANN_R,1/1/2020,12/31/2020)":1001.9,"FR0000120321^FF_PTX_INC(ANN_R,1/1/2016,12/31/2016)":4297.2,"US14149Y1082^FF_PTX_INC(ANN_R,1/1/2017,12/31/2017)":1924.0,"US14149Y1082^FF_PTX_INC(ANN_R,1/1/2018,12/31/2018)":-228.0,"US14149Y1082^FF_PTX_INC(ANN_R,1/1/2019,12/31/2019)":1751.0,"US14149Y1082^FF_PTX_INC(ANN_R,1/1/2020,12/31/2020)":-3772.0,"DE0005557508^FF_PTX_INC(ANN_R,1/1/2016,12/31/2016)":4600.0,"US72919P2020^FF_PTX_INC(ANN_R,1/1/2017,12/31/2017)":-127.08,"US72919P2020^FF_PTX_INC(ANN_R,1/1/2018,12/31/2018)":-87.332,"US72919P2020^FF_PTX_INC(ANN_R,1/1/2019,12/31/2019)":-83.743,"US72919P2020^FF_PTX_INC(ANN_R,1/1/2020,12/31/2020)":-627.0,"DE000A1EWWW0^FF_PTX_INC(ANN_R,1/1/2016,12/31/2016)":1536.0,"US0404131064^FF_PTX_INC(ANN_R,1/1/2017,12/31/2017)":474.76,"US0404131064^FF_PTX_INC(ANN_R,1/1/2018,12/31/2018)":288.801,"US0404131064^FF_PTX_INC(ANN_R,1/1/2019,12/31/2019)":862.27,"US0404131064^FF_PTX_INC(ANN_R,1/1/2020,12/31/2020)":738.863,"JP3143600009^FF_PTX_INC(ANN_R,1/1/2016,12/31/2016)":322749.0,"US29355A1079^FF_PTX_INC(ANN_R,1/1/2017,12/31/2017)":-45.341,"US29355A1079^FF_PTX_INC(ANN_R,1/1/2018,12/31/2018)":-10.229,"US29355A1079^FF_PTX_INC(ANN_R,1/1/2019,12/31/2019)":90.114,"US29355A1079^FF_PTX_INC(ANN_R,1/1/2020,12/31/2020)":119.41,"KR7005930003^FF_PTX_INC(ANN_R,1/1/2016,12/31/2016)":30713652.0,"US62944T1051^FF_PTX_INC(ANN_R,1/1/2017,12/31/2017)":846.911,"US62944T1051^FF_PTX_INC(ANN_R,1/1/2018,12/31/2018)":959.732,"US62944T1051^FF_PTX_INC(ANN_R,1/1/2019,12/31/2019)":1025.795,"US62944T1051^FF_PTX_INC(ANN_R,1/1/2020,12/31/2020)":1078.033,"JP3726800000^FF_PTX_INC(ANN_R,1/1/2016,12/31/2016)":571748.0,"US92556V1061^FF_PTX_INC(ANN_R,1/1/2017,12/31/2017)":903.0,"US92556V1061^FF_PTX_INC(ANN_R,1/1/2018,12/31/2018)":298.4,"US92556V1061^FF_PTX_INC(ANN_R,1/1/2019,12/31/2019)":154.4,"US92556V1061^FF_PTX_INC(ANN_R,1/1/2020,12/31/2020)":-721.2,"JP3633400001^FF_PTX_INC(ANN_R,1/1/2016,12/31/2016)":2983381.0,"US45784P1012^FF_PTX_INC(ANN_R,1/1/2017,12/31/2017)":-26.574,"US45784P1012^FF_PTX_INC(ANN_R,1/1/2018,12/31/2018)":5.226,"US45784P1012^FF_PTX_INC(ANN_R,1/1/2019,12/31/2019)":14.5,"US45784P1012^FF_PTX_INC(ANN_R,1/1/2020,12/31/2020)":9.7,"JP3409000001^FF_PTX_INC(ANN_R,1/1/2016,12/31/2016)":135553.0,"US89400J1079^FF_PTX_INC(ANN_R,1/1/2017,12/31/2017)":372.5,"US89400J1079^FF_PTX_INC(ANN_R,1/1/2018,12/31/2018)":343.5,"US89400J1079^FF_PTX_INC(ANN_R,1/1/2019,12/31/2019)":440.5,"US89400J1079^FF_PTX_INC(ANN_R,1/1/2020,12/31/2020)":389.4,"JP3788600009^FF_PTX_INC(ANN_R,1/1/2016,12/31/2016)":517040.0,"US6311031081^FF_PTX_INC(ANN_R,1/1/2017,12/31/2017)":872.0,"US6311031081^FF_PTX_INC(ANN_R,1/1/2018,12/31/2018)":1064.0,"US6311031081^FF_PTX_INC(ANN_R,1/1/2019,12/31/2019)":1019.0,"US6311031081^FF_PTX_INC(ANN_R,1/1/2020,12/31/2020)":1212.0,"JP3762600009^FF_PTX_INC(ANN_R,1/1/2016,12/31/2016)":131241.0,"US3724601055^FF_PTX_INC(ANN_R,1/1/2017,12/31/2017)":1009.268,"US3724601055^FF_PTX_INC(ANN_R,1/1/2018,12/31/2018)":1075.612,"US3724601055^FF_PTX_INC(ANN_R,1/1/2019,12/31/2019)":859.283,"US3724601055^FF_PTX_INC(ANN_R,1/1/2020,12/31/2020)":379.368,"KR7036570000^FF_PTX_INC(ANN_R,1/1/2016,12/31/2016)":346073.078203,"US64110D1046^FF_PTX_INC(ANN_R,1/1/2017,12/31/2017)":665.0,"US64110D1046^FF_PTX_INC(ANN_R,1/1/2018,12/31/2018)":1199.0,"US64110D1046^FF_PTX_INC(ANN_R,1/1/2019,12/31/2019)":1268.0,"US64110D1046^FF_PTX_INC(ANN_R,1/1/2020,12/31/2020)":944.0,"US1941621039^FF_PTX_INC(ANN_R,1/1/2016,12/31/2016)":3738.0,"US8666741041^FF_PTX_INC(ANN_R,1/1/2017,12/31/2017)":81.683,"US8666741041^FF_PTX_INC(ANN_R,1/1/2018,12/31/2018)":120.246,"US8666741041^FF_PTX_INC(ANN_R,1/1/2019,12/31/2019)":178.252,"US8666741041^FF_PTX_INC(ANN_R,1/1/2020,12/31/2020)":146.676,"US98956P1021^FF_PTX_INC(ANN_R,1/1/2016,12/31/2016)":399.6,"US4461501045^FF_PTX_INC(ANN_R,1/1/2017,12/31/2017)":1394.0,"US4461501045^FF_PTX_INC(ANN_R,1/1/2018,12/31/2018)":1628.0,"US4461501045^FF_PTX_INC(ANN_R,1/1/2019,12/31/2019)":1659.0,"US4461501045^FF_PTX_INC(ANN_R,1/1/2020,12/31/2020)":972.0,"US5732841060^FF_PTX_INC(ANN_R,1/1/2016,12/31/2016)":607.028,"US45167R1041^FF_PTX_INC(ANN_R,1/1/2017,12/31/2017)":455.273,"US45167R1041^FF_PTX_INC(ANN_R,1/1/2018,12/31/2018)":528.939,"US45167R1041^FF_PTX_INC(ANN_R,1/1/2019,12/31/2019)":532.903,"US45167R1041^FF_PTX_INC(ANN_R,1/1/2020,12/31/2020)":470.34,"JP3198900007^FF_PTX_INC(ANN_R,1/1/2016,12/31/2016)":109135.0,"US5745991068^FF_PTX_INC(ANN_R,1/1/2017,12/31/2017)":884.0,"US5745991068^FF_PTX_INC(ANN_R,1/1/2018,12/31/2018)":907.0,"US5745991068^FF_PTX_INC(ANN_R,1/1/2019,12/31/2019)":914.0,"US5745991068^FF_PTX_INC(ANN_R,1/1/2020,12/31/2020)":1131.0,"TW0002882008^FF_PTX_INC(ANN_R,1/1/2016,12/31/2016)":48982.402,"US18915M1071^FF_PTX_INC(ANN_R,1/1/2017,12/31/2017)":-9.715,"US18915M1071^FF_PTX_INC(ANN_R,1/1/2018,12/31/2018)":-86.087,"US18915M1071^FF_PTX_INC(ANN_R,1/1/2019,12/31/2019)":-115.013,"US18915M1071^FF_PTX_INC(ANN_R,1/1/2020,12/31/2020)":-134.973,"KR7035420009^FF_PTX_INC(ANN_R,1/1/2016,12/31/2016)":1131770.948917,"US8793601050^FF_PTX_INC(ANN_R,1/1/2017,12/31/2017)":287.0,"US8793601050^FF_PTX_INC(ANN_R,1/1/2018,12/31/2018)":393.9,"US8793601050^FF_PTX_INC(ANN_R,1/1/2019,12/31/2019)":473.7,"US8793601050^FF_PTX_INC(ANN_R,1/1/2020,12/31/2020)":469.7,"KR7000270009^FF_PTX_INC(ANN_R,1/1/2016,12/31/2016)":3442034.0,"US1011211018^FF_PTX_INC(ANN_R,1/1/2017,12/31/2017)":562.481,"US1011211018^FF_PTX_INC(ANN_R,1/1/2018,12/31/2018)":712.563,"US1011211018^FF_PTX_INC(ANN_R,1/1/2019,12/31/2019)":651.999,"US1011211018^FF_PTX_INC(ANN_R,1/1/2020,12/31/2020)":964.791,"JP3242800005^FF_PTX_INC(ANN_R,1/1/2016,12/31/2016)":244651.0,"US8326964058^FF_PTX_INC(ANN_R,1/1/2017,12/31/2017)":878.4,"US8326964058^FF_PTX_INC(ANN_R,1/1/2018,12/31/2018)":861.0,"US8326964058^FF_PTX_INC(ANN_R,1/1/2019,12/31/2019)":701.6,"US8326964058^FF_PTX_INC(ANN_R,1/1/2020,12/31/2020)":1026.7,"US0091581068^FF_PTX_INC(ANN_R,1/1/2016,12/31/2016)":1554.6,"US7458671010^FF_PTX_INC(ANN_R,1/1/2017,12/31/2017)":938.828,"US7458671010^FF_PTX_INC(ANN_R,1/1/2018,12/31/2018)":1347.54,"US7458671010^FF_PTX_INC(ANN_R,1/1/2019,12/31/2019)":1339.576,"US7458671010^FF_PTX_INC(ANN_R,1/1/2020,12/31/2020)":1728.694,"US8545021011^FF_PTX_INC(ANN_R,1/1/2016,12/31/2016)":1226.1,"US24906P1093^FF_PTX_INC(ANN_R,1/1/2017,12/31/2017)":-1603.5,"US24906P1093^FF_PTX_INC(ANN_R,1/1/2018,12/31/2018)":-958.4,"US24906P1093^FF_PTX_INC(ANN_R,1/1/2019,12/31/2019)":345.4,"US24906P1093^FF_PTX_INC(ANN_R,1/1/2020,12/31/2020)":-60.0,"US0584981064^FF_PTX_INC(ANN_R,1/1/2016,12/31/2016)":125.0,"US73278L1052^FF_PTX_INC(ANN_R,1/1/2017,12/31/2017)":269.182,"US73278L1052^FF_PTX_INC(ANN_R,1/1/2018,12/31/2018)":292.993,"US73278L1052^FF_PTX_INC(ANN_R,1/1/2019,12/31/2019)":317.474,"US73278L1052^FF_PTX_INC(ANN_R,1/1/2020,12/31/2020)":451.674,"NL0009434992^FF_PTX_INC(ANN_R,1/1/2016,12/31/2016)":5233.0,"US4404521001^FF_PTX_INC(ANN_R,1/1/2017,12/31/2017)":1278.645,"US4404521001^FF_PTX_INC(ANN_R,1/1/2018,12/31/2018)":1181.284,"US4404521001^FF_PTX_INC(ANN_R,1/1/2019,12/31/2019)":1209.715,"US4404521001^FF_PTX_INC(ANN_R,1/1/2020,12/31/2020)":1114.747,"US57772K1016^FF_PTX_INC(ANN_R,1/1/2016,12/31/2016)":285.054,"US5502411037^FF_PTX_INC(ANN_R,1/1/2017,12/31/2017)":540.0,"US5502411037^FF_PTX_INC(ANN_R,1/1/2018,12/31/2018)":-1563.0,"US5502411037^FF_PTX_INC(ANN_R,1/1/2019,12/31/2019)":-4766.0,"US5502411037^FF_PTX_INC(ANN_R,1/1/2020,12/31/2020)":-782.0,"US0152711091^FF_PTX_INC(ANN_R,1/1/2016,12/31/2016)":2.561,"US3802371076^FF_PTX_INC(ANN_R,1/1/2017,12/31/2017)":106.8,"US3802371076^FF_PTX_INC(ANN_R,1/1/2018,12/31/2018)":73.0,"US3802371076^FF_PTX_INC(ANN_R,1/1/2019,12/31/2019)":126.4,"US3802371076^FF_PTX_INC(ANN_R,1/1/2020,12/31/2020)":-495.4,"US8740541094^FF_PTX_INC(ANN_R,1/1/2016,12/31/2016)":-38.35,"US12541W2098^FF_PTX_INC(ANN_R,1/1/2017,12/31/2017)":728.463,"US12541W2098^FF_PTX_INC(ANN_R,1/1/2018,12/31/2018)":880.273,"US12541W2098^FF_PTX_INC(ANN_R,1/1/2019,12/31/2019)":742.257,"US12541W2098^FF_PTX_INC(ANN_R,1/1/2020,12/31/2020)":628.331,"US72919P2020^FF_PTX_INC(ANN_R,1/1/2016,12/31/2016)":-57.879,"US5018892084^FF_PTX_INC(ANN_R,1/1/2017,12/31/2017)":766.627,"US5018892084^FF_PTX_INC(ANN_R,1/1/2018,12/31/2018)":743.431,"US5018892084^FF_PTX_INC(ANN_R,1/1/2019,12/31/2019)":791.022,"US5018892084^FF_PTX_INC(ANN_R,1/1/2020,12/31/2020)":884.995,"US92556V1061^FF_PTX_INC(ANN_R,1/1/2016,12/31/2016)":121.7,"US00751Y1064^FF_PTX_INC(ANN_R,1/1/2017,12/31/2017)":520.259,"US00751Y1064^FF_PTX_INC(ANN_R,1/1/2018,12/31/2018)":555.264,"US00751Y1064^FF_PTX_INC(ANN_R,1/1/2019,12/31/2019)":637.746,"US00751Y1064^FF_PTX_INC(ANN_R,1/1/2020,12/31/2020)":651.015,"US3724601055^FF_PTX_INC(ANN_R,1/1/2016,12/31/2016)":1074.34,"JE00BYSS4X48^FF_PTX_INC(ANN_R,1/1/2017,12/31/2017)":-48.497,"JE00BYSS4X48^FF_PTX_INC(ANN_R,1/1/2018,12/31/2018)":-45.942,"JE00BYSS4X48^FF_PTX_INC(ANN_R,1/1/2019,12/31/2019)":-8.824,"JE00BYSS4X48^FF_PTX_INC(ANN_R,1/1/2020,12/31/2020)":18.102,"US45167R1041^FF_PTX_INC(ANN_R,1/1/2016,12/31/2016)":368.512,"US4180561072^FF_PTX_INC(ANN_R,1/1/2017,12/31/2017)":786.15,"US4180561072^FF_PTX_INC(ANN_R,1/1/2018,12/31/2018)":270.402,"US4180561072^FF_PTX_INC(ANN_R,1/1/2019,12/31/2019)":594.21,"US4180561072^FF_PTX_INC(ANN_R,1/1/2020,12/31/2020)":322.062,"US1011211018^FF_PTX_INC(ANN_R,1/1/2016,12/31/2016)":569.977,"US6700024010^FF_PTX_INC(ANN_R,1/1/2017,12/31/2017)":-183.769,"US6700024010^FF_PTX_INC(ANN_R,1/1/2018,12/31/2018)":-184.748,"US6700024010^FF_PTX_INC(ANN_R,1/1/2019,12/31/2019)":-132.694,"US6700024010^FF_PTX_INC(ANN_R,1/1/2020,12/31/2020)":-418.259,"US73278L1052^FF_PTX_INC(ANN_R,1/1/2016,12/31/2016)":241.378,"US5132721045^FF_PTX_INC(ANN_R,1/1/2017,12/31/2017)":457.1,"US5132721045^FF_PTX_INC(ANN_R,1/1/2018,12/31/2018)":471.3,"US5132721045^FF_PTX_INC(ANN_R,1/1/2019,12/31/2019)":561.3,"US5132721045^FF_PTX_INC(ANN_R,1/1/2020,12/31/2020)":448.9,"US12541W2098^FF_PTX_INC(ANN_R,1/1/2016,12/31/2016)":811.95,"US0995021062^FF_PTX_INC(ANN_R,1/1/2017,12/31/2017)":411.9,"US0995021062^FF_PTX_INC(ANN_R,1/1/2018,12/31/2018)":430.036,"US0995021062^FF_PTX_INC(ANN_R,1/1/2019,12/31/2019)":515.403,"US0995021062^FF_PTX_INC(ANN_R,1/1/2020,12/31/2020)":579.434,"US4180561072^FF_PTX_INC(ANN_R,1/1/2016,12/31/2016)":692.489,"CH0012032048^FF_PTX_INC(ANN_R,1/1/2017,12/31/2017)":12250.0,"CH0012032048^FF_PTX_INC(ANN_R,1/1/2018,12/31/2018)":14142.0,"CH0012032048^FF_PTX_INC(ANN_R,1/1/2019,12/31/2019)":16629.0,"CH0012032048^FF_PTX_INC(ANN_R,1/1/2020,12/31/2020)":17966.0,"CH0012032048^FF_PTX_INC(ANN_R,1/1/2016,12/31/2016)":13007.0,"DE0007164600^FF_PTX_INC(ANN_R,1/1/2017,12/31/2017)":5029.0,"DE0007164600^FF_PTX_INC(ANN_R,1/1/2018,12/31/2018)":5600.0,"DE0007164600^FF_PTX_INC(ANN_R,1/1/2019,12/31/2019)":4596.0,"DE0007164600^FF_PTX_INC(ANN_R,1/1/2020,12/31/2020)":7220.0,"FR0000120073^FF_PTX_INC(ANN_R,1/1/2016,12/31/2016)":2656.4,"DE0008404005^FF_PTX_INC(ANN_R,1/1/2017,12/31/2017)":10148.0,"DE0008404005^FF_PTX_INC(ANN_R,1/1/2018,12/31/2018)":10399.0,"DE0008404005^FF_PTX_INC(ANN_R,1/1/2019,12/31/2019)":11077.0,"DE0008404005^FF_PTX_INC(ANN_R,1/1/2020,12/31/2020)":9604.0,"NL0012969182^FF_PTX_INC(ANN_R,1/1/2016,12/31/2016)":119.509,"FR0000120321^FF_PTX_INC(ANN_R,1/1/2017,12/31/2017)":4727.0,"FR0000120321^FF_PTX_INC(ANN_R,1/1/2018,12/31/2018)":5183.7,"FR0000120321^FF_PTX_INC(ANN_R,1/1/2019,12/31/2019)":5411.4,"FR0000120321^FF_PTX_INC(ANN_R,1/1/2020,12/31/2020)":4776.5,"DE0006231004^FF_PTX_INC(ANN_R,1/1/2016,12/31/2016)":702.0,"FR0000120073^FF_PTX_INC(ANN_R,1/1/2017,12/31/2017)":2530.9,"FR0000120073^FF_PTX_INC(ANN_R,1/1/2018,12/31/2018)":2934.0,"FR0000120073^FF_PTX_INC(ANN_R,1/1/2019,12/31/2019)":3138.6,"FR0000120073^FF_PTX_INC(ANN_R,1/1/2020,12/31/2020)":3210.2,"JP3802400006^FF_PTX_INC(ANN_R,1/1/2016,12/31/2016)":229361.0,"DE0007100000^FF_PTX_INC(ANN_R,1/1/2017,12/31/2017)":12469.0,"DE0007100000^FF_PTX_INC(ANN_R,1/1/2018,12/31/2018)":9939.0,"DE0007100000^FF_PTX_INC(ANN_R,1/1/2019,12/31/2019)":3351.0,"DE0007100000^FF_PTX_INC(ANN_R,1/1/2020,12/31/2020)":5210.0,"TW0002886009^FF_PTX_INC(ANN_R,1/1/2016,12/31/2016)":27688.115,"NL0000235190^FF_PTX_INC(ANN_R,1/1/2017,12/31/2017)":3515.0,"NL0000235190^FF_PTX_INC(ANN_R,1/1/2018,12/31/2018)":3955.0,"NL0000235190^FF_PTX_INC(ANN_R,1/1/2019,12/31/2019)":765.0,"NL0000235190^FF_PTX_INC(ANN_R,1/1/2020,12/31/2020)":-1169.0,"JP3240400006^FF_PTX_INC(ANN_R,1/1/2016,12/31/2016)":30253.0,"DE0005557508^FF_PTX_INC(ANN_R,1/1/2017,12/31/2017)":4918.0,"DE0005557508^FF_PTX_INC(ANN_R,1/1/2018,12/31/2018)":5682.0,"DE0005557508^FF_PTX_INC(ANN_R,1/1/2019,12/31/2019)":7173.0,"DE0005557508^FF_PTX_INC(ANN_R,1/1/2020,12/31/2020)":8689.0,"JP3304200003^FF_PTX_INC(ANN_R,1/1/2016,12/31/2016)":204881.0,"NL0012969182^FF_PTX_INC(ANN_R,1/1/2017,12/31/2017)":92.224,"NL0012969182^FF_PTX_INC(ANN_R,1/1/2018,12/31/2018)":164.71,"NL0012969182^FF_PTX_INC(ANN_R,1/1/2019,12/31/2019)":294.877,"NL0012969182^FF_PTX_INC(ANN_R,1/1/2020,12/31/2020)":323.18,"JP3566800003^FF_PTX_INC(ANN_R,1/1/2016,12/31/2016)":508101.0,"DE000BAY0017^FF_PTX_INC(ANN_R,1/1/2017,12/31/2017)":4557.0,"DE000BAY0017^FF_PTX_INC(ANN_R,1/1/2018,12/31/2018)":1818.0,"DE000BAY0017^FF_PTX_INC(ANN_R,1/1/2019,12/31/2019)":2693.0,"DE000BAY0017^FF_PTX_INC(ANN_R,1/1/2020,12/31/2020)":-17154.0,"JP3201200007^FF_PTX_INC(ANN_R,1/1/2016,12/31/2016)":70800.0,"FR0000125486^FF_PTX_INC(ANN_R,1/1/2017,12/31/2017)":3938.0,"FR0000125486^FF_PTX_INC(ANN_R,1/1/2018,12/31/2018)":4368.0,"FR0000125486^FF_PTX_INC(ANN_R,1/1/2019,12/31/2019)":4814.0,"FR0000125486^FF_PTX_INC(ANN_R,1/1/2020,12/31/2020)":1957.0,"US6092071058^FF_PTX_INC(ANN_R,1/1/2016,12/31/2016)":1497.0,"DE000A1EWWW0^FF_PTX_INC(ANN_R,1/1/2017,12/31/2017)":2023.0,"DE000A1EWWW0^FF_PTX_INC(ANN_R,1/1/2018,12/31/2018)":2378.0,"DE000A1EWWW0^FF_PTX_INC(ANN_R,1/1/2019,12/31/2019)":2558.0,"DE000A1EWWW0^FF_PTX_INC(ANN_R,1/1/2020,12/31/2020)":578.0,"US55261F1049^FF_PTX_INC(ANN_R,1/1/2016,12/31/2016)":2002.303,"DE0006231004^FF_PTX_INC(ANN_R,1/1/2017,12/31/2017)":930.0,"DE0006231004^FF_PTX_INC(ANN_R,1/1/2018,12/31/2018)":1416.0,"DE0006231004^FF_PTX_INC(ANN_R,1/1/2019,12/31/2019)":1089.0,"DE0006231004^FF_PTX_INC(ANN_R,1/1/2020,12/31/2020)":433.0,"DE0005552004^FF_PTX_INC(ANN_R,1/1/2016,12/31/2016)":3128.0,"DE0005552004^FF_PTX_INC(ANN_R,1/1/2017,12/31/2017)":3328.0,"DE0005552004^FF_PTX_INC(ANN_R,1/1/2018,12/31/2018)":2588.0,"DE0005552004^FF_PTX_INC(ANN_R,1/1/2019,12/31/2019)":3482.0,"DE0005552004^FF_PTX_INC(ANN_R,1/1/2020,12/31/2020)":4205.0,"BE0974293251^FF_PTX_INC(ANN_R,1/1/2016,12/31/2016)":3903.46299568358,"BE0974293251^FF_PTX_INC(ANN_R,1/1/2017,12/31/2017)":9437.60419801598,"BE0974293251^FF_PTX_INC(ANN_R,1/1/2018,12/31/2018)":6431.87250765314,"BE0974293251^FF_PTX_INC(ANN_R,1/1/2019,12/31/2019)":11278.9952717583,"BE0974293251^FF_PTX_INC(ANN_R,1/1/2020,12/31/2020)":1686.87995283917,"DE0005785604^FF_PTX_INC(ANN_R,1/1/2016,12/31/2016)":3720.0,"NL0000009538^FF_PTX_INC(ANN_R,1/1/2017,12/31/2017)":1381.0,"NL0000009538^FF_PTX_INC(ANN_R,1/1/2018,12/31/2018)":1505.0,"NL0000009538^FF_PTX_INC(ANN_R,1/1/2019,12/31/2019)":1528.0,"NL0000009538^FF_PTX_INC(ANN_R,1/1/2020,12/31/2020)":1220.0,"FR0000125338^FF_PTX_INC(ANN_R,1/1/2016,12/31/2016)":1002.0,"FR0000073272^FF_PTX_INC(ANN_R,1/1/2017,12/31/2017)":5156.0,"FR0000073272^FF_PTX_INC(ANN_R,1/1/2018,12/31/2018)":1349.0,"FR0000073272^FF_PTX_INC(ANN_R,1/1/2019,12/31/2019)":3144.0,"FR0000073272^FF_PTX_INC(ANN_R,1/1/2020,12/31/2020)":373.0,"NL00150001Q9^FF_PTX_INC(ANN_R,1/1/2016,12/31/2016)":2790.0,"DE0007664039^FF_PTX_INC(ANN_R,1/1/2017,12/31/2017)":10191.0,"DE0007664039^FF_PTX_INC(ANN_R,1/1/2018,12/31/2018)":12274.0,"DE0007664039^FF_PTX_INC(ANN_R,1/1/2019,12/31/2019)":15007.0,"DE0007664039^FF_PTX_INC(ANN_R,1/1/2020,12/31/2020)":8911.0,"IT0005239360^FF_PTX_INC(ANN_R,1/1/2016,12/31/2016)":-11342.065,"FR0000121485^FF_PTX_INC(ANN_R,1/1/2017,12/31/2017)":2306.3,"FR0000121485^FF_PTX_INC(ANN_R,1/1/2018,12/31/2018)":3514.1,"FR0000121485^FF_PTX_INC(ANN_R,1/1/2019,12/31/2019)":4300.3,"FR0000121485^FF_PTX_INC(ANN_R,1/1/2020,12/31/2020)":2956.5,"NL0013267909^FF_PTX_INC(ANN_R,1/1/2016,12/31/2016)":832.0,"CH0210483332^FF_PTX_INC(ANN_R,1/1/2017,12/31/2017)":1737.44323219311,"CH0210483332^FF_PTX_INC(ANN_R,1/1/2018,12/31/2018)":1921.4073738671,"CH0210483332^FF_PTX_INC(ANN_R,1/1/2019,12/31/2019)":2017.81016812253,"CH0210483332^FF_PTX_INC(ANN_R,1/1/2020,12/31/2020)":1294.68500868531,"FR0000121485^FF_PTX_INC(ANN_R,1/1/2016,12/31/2016)":1178.4,"NL0013654783^FF_PTX_INC(ANN_R,1/1/2017,12/31/2017)":-1374.882127087,"NL0013654783^FF_PTX_INC(ANN_R,1/1/2018,12/31/2018)":6933.00474364272,"NL0013654783^FF_PTX_INC(ANN_R,1/1/2019,12/31/2019)":947.81382391636,"NL0013654783^FF_PTX_INC(ANN_R,1/1/2020,12/31/2020)":-173.715980284706,"SE0011166610^FF_PTX_INC(ANN_R,1/1/2016,12/31/2016)":18798.0,"IT0000072618^FF_PTX_INC(ANN_R,1/1/2017,12/31/2017)":6668.0,"IT0000072618^FF_PTX_INC(ANN_R,1/1/2018,12/31/2018)":5210.0,"IT0000072618^FF_PTX_INC(ANN_R,1/1/2019,12/31/2019)":5619.0,"IT0000072618^FF_PTX_INC(ANN_R,1/1/2020,12/31/2020)":4408.0,"ES0148396007^FF_PTX_INC(ANN_R,1/1/2016,12/31/2016)":3687.511,"FR0000120644^FF_PTX_INC(ANN_R,1/1/2017,12/31/2017)":3292.0,"FR0000120644^FF_PTX_INC(ANN_R,1/1/2018,12/31/2018)":2394.0,"FR0000120644^FF_PTX_INC(ANN_R,1/1/2019,12/31/2019)":2868.0,"FR0000120644^FF_PTX_INC(ANN_R,1/1/2020,12/31/2020)":2488.0,"CH0012214059^FF_PTX_INC(ANN_R,1/1/2016,12/31/2016)":2675.0,"DK0010268606^FF_PTX_INC(ANN_R,1/1/2017,12/31/2017)":9164.29394358144,"DK0010268606^FF_PTX_INC(ANN_R,1/1/2018,12/31/2018)":6484.47004258518,"DK0010268606^FF_PTX_INC(ANN_R,1/1/2019,12/31/2019)":6764.34126503125,"DK0010268606^FF_PTX_INC(ANN_R,1/1/2020,12/31/2020)":4495.12696643152,"FR0000127771^FF_PTX_INC(ANN_R,1/1/2016,12/31/2016)":1163.0,"SE0000108656^FF_PTX_INC(ANN_R,1/1/2017,12/31/2017)":-35982.0,"SE0000108656^FF_PTX_INC(ANN_R,1/1/2018,12/31/2018)":-1521.0,"SE0000108656^FF_PTX_INC(ANN_R,1/1/2019,12/31/2019)":9097.0,"SE0000108656^FF_PTX_INC(ANN_R,1/1/2020,12/31/2020)":27510.0,"NL0011585146^FF_PTX_INC(ANN_R,1/1/2016,12/31/2016)":566.436,"SE0000115446^FF_PTX_INC(ANN_R,1/1/2017,12/31/2017)":26597.0,"SE0000115446^FF_PTX_INC(ANN_R,1/1/2018,12/31/2018)":31021.0,"SE0000115446^FF_PTX_INC(ANN_R,1/1/2019,12/31/2019)":44973.0,"SE0000115446^FF_PTX_INC(ANN_R,1/1/2020,12/31/2020)":24168.0,"SE0012673267^FF_PTX_INC(ANN_R,1/1/2016,12/31/2016)":327.981498153443,"SE0011166610^FF_PTX_INC(ANN_R,1/1/2017,12/31/2017)":17587.0,"SE0011166610^FF_PTX_INC(ANN_R,1/1/2018,12/31/2018)":20839.0,"SE0011166610^FF_PTX_INC(ANN_R,1/1/2019,12/31/2019)":21556.0,"SE0011166610^FF_PTX_INC(ANN_R,1/1/2020,12/31/2020)":18792.0,"CH0030170408^FF_PTX_INC(ANN_R,1/1/2016,12/31/2016)":630.8,"FR0000052292^FF_PTX_INC(ANN_R,1/1/2017,12/31/2017)":1889.8,"FR0000052292^FF_PTX_INC(ANN_R,1/1/2018,12/31/2018)":2066.2,"FR0000052292^FF_PTX_INC(ANN_R,1/1/2019,12/31/2019)":2270.3,"FR0000052292^FF_PTX_INC(ANN_R,1/1/2020,12/31/2020)":1986.4,"DE0006599905^FF_PTX_INC(ANN_R,1/1/2016,12/31/2016)":2154.0,"FR0000120693^FF_PTX_INC(ANN_R,1/1/2017,12/31/2017)":1858.0,"FR0000120693^FF_PTX_INC(ANN_R,1/1/2018,12/31/2018)":1995.0,"FR0000120693^FF_PTX_INC(ANN_R,1/1/2019,12/31/2019)":2064.0,"FR0000120693^FF_PTX_INC(ANN_R,1/1/2020,12/31/2020)":612.0,"SE0009922164^FF_PTX_INC(ANN_R,1/1/2016,12/31/2016)":8016.0,"NL00150001Q9^FF_PTX_INC(ANN_R,1/1/2017,12/31/2017)":5480.0,"NL00150001Q9^FF_PTX_INC(ANN_R,1/1/2018,12/31/2018)":3873.0,"NL00150001Q9^FF_PTX_INC(ANN_R,1/1/2019,12/31/2019)":3812.0,"NL00150001Q9^FF_PTX_INC(ANN_R,1/1/2020,12/31/2020)":2916.0,"DE000A1ML7J1^FF_PTX_INC(ANN_R,1/1/2016,12/31/2016)":3859.8,"ES0148396007^FF_PTX_INC(ANN_R,1/1/2017,12/31/2017)":4030.731,"ES0148396007^FF_PTX_INC(ANN_R,1/1/2018,12/31/2018)":4310.0,"ES0148396007^FF_PTX_INC(ANN_R,1/1/2019,12/31/2019)":4374.0,"ES0148396007^FF_PTX_INC(ANN_R,1/1/2020,12/31/2020)":4620.0,"FR0000130809^FF_PTX_INC(ANN_R,1/1/2016,12/31/2016)":6178.0,"SE0000107419^FF_PTX_INC(ANN_R,1/1/2017,12/31/2017)":44152.0,"SE0000107419^FF_PTX_INC(ANN_R,1/1/2018,12/31/2018)":-721.0,"SE0000107419^FF_PTX_INC(ANN_R,1/1/2019,12/31/2019)":102071.0,"SE0000107419^FF_PTX_INC(ANN_R,1/1/2020,12/31/2020)":51300.0,"SE0000148884^FF_PTX_INC(ANN_R,1/1/2016,12/31/2016)":14649.0,"CH0432492467^FF_PTX_INC(ANN_R,1/1/2017,12/31/2017)":-125.001281906615,"CH0432492467^FF_PTX_INC(ANN_R,1/1/2018,12/31/2018)":-293.598720930232,"CH0432492467^FF_PTX_INC(ANN_R,1/1/2019,12/31/2019)":-329.935873643411,"CH0432492467^FF_PTX_INC(ANN_R,1/1/2020,12/31/2020)":-596.019826254826,"FR0000120644^FF_PTX_INC(ANN_R,1/1/2016,12/31/2016)":2630.0,"DE000A1ML7J1^FF_PTX_INC(ANN_R,1/1/2017,12/31/2017)":4007.4,"DE000A1ML7J1^FF_PTX_INC(ANN_R,1/1/2018,12/31/2018)":3872.5,"DE000A1ML7J1^FF_PTX_INC(ANN_R,1/1/2019,12/31/2019)":3138.3,"DE000A1ML7J1^FF_PTX_INC(ANN_R,1/1/2020,12/31/2020)":5011.7,"FI4000297767^FF_PTX_INC(ANN_R,1/1/2016,12/31/2016)":43661.4122577841,"FI4000297767^FF_PTX_INC(ANN_R,1/1/2017,12/31/2017)":38301.396754711,"FI4000297767^FF_PTX_INC(ANN_R,1/1/2018,12/31/2018)":39303.5402444006,"FI4000297767^FF_PTX_INC(ANN_R,1/1/2019,12/31/2019)":21844.3534697522,"FI4000297767^FF_PTX_INC(ANN_R,1/1/2020,12/31/2020)":31101.756182516,"SE0012853455^FF_PTX_INC(ANN_R,1/1/2016,12/31/2016)":131.6472083261,"DE0005190003^FF_PTX_INC(ANN_R,1/1/2017,12/31/2017)":9936.0,"DE0005190003^FF_PTX_INC(ANN_R,1/1/2018,12/31/2018)":8995.0,"DE0005190003^FF_PTX_INC(ANN_R,1/1/2019,12/31/2019)":6982.0,"DE0005190003^FF_PTX_INC(ANN_R,1/1/2020,12/31/2020)":4302.0,"IT0000072618^FF_PTX_INC(ANN_R,1/1/2016,12/31/2016)":3091.0,"ES0109067019^FF_PTX_INC(ANN_R,1/1/2017,12/31/2017)":1262.1,"ES0109067019^FF_PTX_INC(ANN_R,1/1/2018,12/31/2018)":1336.3,"ES0109067019^FF_PTX_INC(ANN_R,1/1/2019,12/31/2019)":1406.4,"ES0109067019^FF_PTX_INC(ANN_R,1/1/2020,12/31/2020)":-874.0,"DK0010268606^FF_PTX_INC(ANN_R,1/1/2016,12/31/2016)":10333.950806728,"DE0005810055^FF_PTX_INC(ANN_R,1/1/2017,12/31/2017)":1089.6,"DE0005810055^FF_PTX_INC(ANN_R,1/1/2018,12/31/2018)":1152.0,"DE0005810055^FF_PTX_INC(ANN_R,1/1/2019,12/31/2019)":1397.8,"DE0005810055^FF_PTX_INC(ANN_R,1/1/2020,12/31/2020)":1506.2,"DE0005190003^FF_PTX_INC(ANN_R,1/1/2016,12/31/2016)":9665.0,"CH0012214059^FF_PTX_INC(ANN_R,1/1/2017,12/31/2017)":-1517.0,"CH0012214059^FF_PTX_INC(ANN_R,1/1/2018,12/31/2018)":1851.0,"CH0012214059^FF_PTX_INC(ANN_R,1/1/2019,12/31/2019)":2759.0,"CH0012214059^FF_PTX_INC(ANN_R,1/1/2020,12/31/2020)":2256.0,"FR0000130650^FF_PTX_INC(ANN_R,1/1/2016,12/31/2016)":661.499,"FR0000130650^FF_PTX_INC(ANN_R,1/1/2017,12/31/2017)":751.424,"FR0000130650^FF_PTX_INC(ANN_R,1/1/2018,12/31/2018)":783.8,"FR0000130650^FF_PTX_INC(ANN_R,1/1/2019,12/31/2019)":815.9,"FR0000130650^FF_PTX_INC(ANN_R,1/1/2020,12/31/2020)":646.3,"FR0000121261^FF_PTX_INC(ANN_R,1/1/2016,12/31/2016)":2469.0,"SE0000667891^FF_PTX_INC(ANN_R,1/1/2017,12/31/2017)":16936.0,"SE0000667891^FF_PTX_INC(ANN_R,1/1/2018,12/31/2018)":17815.0,"SE0000667891^FF_PTX_INC(ANN_R,1/1/2019,12/31/2019)":12141.0,"SE0000667891^FF_PTX_INC(ANN_R,1/1/2020,12/31/2020)":11264.0,"FR0000133308^FF_PTX_INC(ANN_R,1/1/2016,12/31/2016)":2026.0,"FR0000125338^FF_PTX_INC(ANN_R,1/1/2017,12/31/2017)":1111.0,"FR0000125338^FF_PTX_INC(ANN_R,1/1/2018,12/31/2018)":1171.0,"FR0000125338^FF_PTX_INC(ANN_R,1/1/2019,12/31/2019)":1354.0,"FR0000125338^FF_PTX_INC(ANN_R,1/1/2020,12/31/2020)":1355.0,"NL0000009165^FF_PTX_INC(ANN_R,1/1/2016,12/31/2016)":2262.0,"FR0000127771^FF_PTX_INC(ANN_R,1/1/2017,12/31/2017)":748.0,"FR0000127771^FF_PTX_INC(ANN_R,1/1/2018,12/31/2018)":385.0,"FR0000127771^FF_PTX_INC(ANN_R,1/1/2019,12/31/2019)":1406.0,"FR0000127771^FF_PTX_INC(ANN_R,1/1/2020,12/31/2020)":282.0,"ES0178430E18^FF_PTX_INC(ANN_R,1/1/2016,12/31/2016)":3250.0,"FR0000121261^FF_PTX_INC(ANN_R,1/1/2017,12/31/2017)":2340.0,"FR0000121261^FF_PTX_INC(ANN_R,1/1/2018,12/31/2018)":2276.0,"FR0000121261^FF_PTX_INC(ANN_R,1/1/2019,12/31/2019)":2258.0,"FR0000121261^FF_PTX_INC(ANN_R,1/1/2020,12/31/2020)":1091.0,"DK0010272202^FF_PTX_INC(ANN_R,1/1/2016,12/31/2016)":1130.217,"SE0000103699^FF_PTX_INC(ANN_R,1/1/2017,12/31/2017)":7101.416203333,"SE0000103699^FF_PTX_INC(ANN_R,1/1/2018,12/31/2018)":9262.86620960477,"SE0000103699^FF_PTX_INC(ANN_R,1/1/2019,12/31/2019)":9162.34564100454,"SE0000103699^FF_PTX_INC(ANN_R,1/1/2020,12/31/2020)":7970.61200952998,"ES0105066007^FF_PTX_INC(ANN_R,1/1/2016,12/31/2016)":40.954,"IT0000062072^FF_PTX_INC(ANN_R,1/1/2017,12/31/2017)":3394.0,"IT0000062072^FF_PTX_INC(ANN_R,1/1/2018,12/31/2018)":3300.0,"IT0000062072^FF_PTX_INC(ANN_R,1/1/2019,12/31/2019)":3499.0,"IT0000062072^FF_PTX_INC(ANN_R,1/1/2020,12/31/2020)":3349.0,"BE0003565737^FF_PTX_INC(ANN_R,1/1/2016,12/31/2016)":3063.0,"NL0011585146^FF_PTX_INC(ANN_R,1/1/2017,12/31/2017)":743.719,"NL0011585146^FF_PTX_INC(ANN_R,1/1/2018,12/31/2018)":800.279,"NL0011585146^FF_PTX_INC(ANN_R,1/1/2019,12/31/2019)":871.842,"NL0011585146^FF_PTX_INC(ANN_R,1/1/2020,12/31/2020)":662.388,"DE0005810055^FF_PTX_INC(ANN_R,1/1/2016,12/31/2016)":995.2,"FR0000133308^FF_PTX_INC(ANN_R,1/1/2017,12/31/2017)":3057.0,"FR0000133308^FF_PTX_INC(ANN_R,1/1/2018,12/31/2018)":3464.0,"FR0000133308^FF_PTX_INC(ANN_R,1/1/2019,12/31/2019)":4661.0,"FR0000133308^FF_PTX_INC(ANN_R,1/1/2020,12/31/2020)":4209.0,"DE0007664039^FF_PTX_INC(ANN_R,1/1/2016,12/31/2016)":3795.0,"NL0000226223^FF_PTX_INC(ANN_R,1/1/2017,12/31/2017)":736.744865058834,"NL0000226223^FF_PTX_INC(ANN_R,1/1/2018,12/31/2018)":1053.61327451408,"NL0000226223^FF_PTX_INC(ANN_R,1/1/2019,12/31/2019)":948.850837975866,"NL0000226223^FF_PTX_INC(ANN_R,1/1/2020,12/31/2020)":994.759160956638,"IT0000062072^FF_PTX_INC(ANN_R,1/1/2016,12/31/2016)":3027.0,"FR0010307819^FF_PTX_INC(ANN_R,1/1/2017,12/31/2017)":938.9,"FR0010307819^FF_PTX_INC(ANN_R,1/1/2018,12/31/2018)":1074.1,"FR0010307819^FF_PTX_INC(ANN_R,1/1/2019,12/31/2019)":1156.2,"FR0010307819^FF_PTX_INC(ANN_R,1/1/2020,12/31/2020)":961.9,"NL0000009538^FF_PTX_INC(ANN_R,1/1/2016,12/31/2016)":1023.0,"SE0012673267^FF_PTX_INC(ANN_R,1/1/2017,12/31/2017)":642.345739183912,"SE0012673267^FF_PTX_INC(ANN_R,1/1/2018,12/31/2018)":916.904684218923,"SE0012673267^FF_PTX_INC(ANN_R,1/1/2019,12/31/2019)":1665.29576291698,"SE0012673267^FF_PTX_INC(ANN_R,1/1/2020,12/31/2020)":3134.12103242553,"SE0000107419^FF_PTX_INC(ANN_R,1/1/2016,12/31/2016)":33602.0,"NL0000009165^FF_PTX_INC(ANN_R,1/1/2017,12/31/2017)":2833.0,"NL0000009165^FF_PTX_INC(ANN_R,1/1/2018,12/31/2018)":2636.0,"NL0000009165^FF_PTX_INC(ANN_R,1/1/2019,12/31/2019)":3120.0,"NL0000009165^FF_PTX_INC(ANN_R,1/1/2020,12/31/2020)":188.0,"NL0013654783^FF_PTX_INC(ANN_R,1/1/2016,12/31/2016)":null,"CH0012138530^FF_PTX_INC(ANN_R,1/1/2017,12/31/2017)":1793.0,"CH0012138530^FF_PTX_INC(ANN_R,1/1/2018,12/31/2018)":3372.0,"CH0012138530^FF_PTX_INC(ANN_R,1/1/2019,12/31/2019)":4720.0,"CH0012138530^FF_PTX_INC(ANN_R,1/1/2020,12/31/2020)":3467.0,"SE0000108656^FF_PTX_INC(ANN_R,1/1/2016,12/31/2016)":3995.0,"IT0005239360^FF_PTX_INC(ANN_R,1/1/2017,12/31/2017)":3123.314,"IT0005239360^FF_PTX_INC(ANN_R,1/1/2018,12/31/2018)":3788.0,"IT0005239360^FF_PTX_INC(ANN_R,1/1/2019,12/31/2019)":2705.0,"IT0005239360^FF_PTX_INC(ANN_R,1/1/2020,12/31/2020)":-1208.0,"FR0000120693^FF_PTX_INC(ANN_R,1/1/2016,12/31/2016)":1663.0,"CH0030170408^FF_PTX_INC(ANN_R,1/1/2017,12/31/2017)":612.3,"CH0030170408^FF_PTX_INC(ANN_R,1/1/2018,12/31/2018)":687.2,"CH0030170408^FF_PTX_INC(ANN_R,1/1/2019,12/31/2019)":742.8,"CH0030170408^FF_PTX_INC(ANN_R,1/1/2020,12/31/2020)":754.3,"CH0432492467^FF_PTX_INC(ANN_R,1/1/2016,12/31/2016)":-111.323833333333,"ES0178430E18^FF_PTX_INC(ANN_R,1/1/2017,12/31/2017)":4592.0,"ES0178430E18^FF_PTX_INC(ANN_R,1/1/2018,12/31/2018)":5567.0,"ES0178430E18^FF_PTX_INC(ANN_R,1/1/2019,12/31/2019)":2705.0,"ES0178430E18^FF_PTX_INC(ANN_R,1/1/2020,12/31/2020)":2581.0,"SE0000667891^FF_PTX_INC(ANN_R,1/1/2016,12/31/2016)":9350.0,"NL0000395903^FF_PTX_INC(ANN_R,1/1/2017,12/31/2017)":722.0,"NL0000395903^FF_PTX_INC(ANN_R,1/1/2018,12/31/2018)":888.0,"NL0000395903^FF_PTX_INC(ANN_R,1/1/2019,12/31/2019)":855.0,"NL0000395903^FF_PTX_INC(ANN_R,1/1/2020,12/31/2020)":931.0,"SE0000103699^FF_PTX_INC(ANN_R,1/1/2016,12/31/2016)":6761.36273553978,"FR0000130809^FF_PTX_INC(ANN_R,1/1/2017,12/31/2017)":5046.0,"FR0000130809^FF_PTX_INC(ANN_R,1/1/2018,12/31/2018)":6061.0,"FR0000130809^FF_PTX_INC(ANN_R,1/1/2019,12/31/2019)":5339.0,"FR0000130809^FF_PTX_INC(ANN_R,1/1/2020,12/31/2020)":1397.0,"NL0000226223^FF_PTX_INC(ANN_R,1/1/2016,12/31/2016)":85.8798018966976,"DE0006599905^FF_PTX_INC(ANN_R,1/1/2017,12/31/2017)":2129.0,"DE0006599905^FF_PTX_INC(ANN_R,1/1/2018,12/31/2018)":1461.0,"DE0006599905^FF_PTX_INC(ANN_R,1/1/2019,12/31/2019)":1735.0,"DE0006599905^FF_PTX_INC(ANN_R,1/1/2020,12/31/2020)":2630.0,"CH0012138530^FF_PTX_INC(ANN_R,1/1/2016,12/31/2016)":-2266.0,"DK0010272202^FF_PTX_INC(ANN_R,1/1/2017,12/31/2017)":1063.72,"DK0010272202^FF_PTX_INC(ANN_R,1/1/2018,12/31/2018)":1611.971,"DK0010272202^FF_PTX_INC(ANN_R,1/1/2019,12/31/2019)":2859.0,"DK0010272202^FF_PTX_INC(ANN_R,1/1/2020,12/31/2020)":5904.0,"NL0000395903^FF_PTX_INC(ANN_R,1/1/2016,12/31/2016)":653.0,"FR0000051807^FF_PTX_INC(ANN_R,1/1/2017,12/31/2017)":305.0,"FR0000051807^FF_PTX_INC(ANN_R,1/1/2018,12/31/2018)":435.0,"FR0000051807^FF_PTX_INC(ANN_R,1/1/2019,12/31/2019)":531.0,"FR0000051807^FF_PTX_INC(ANN_R,1/1/2020,12/31/2020)":467.0,"FR0000051807^FF_PTX_INC(ANN_R,1/1/2016,12/31/2016)":300.0,"NL0013267909^FF_PTX_INC(ANN_R,1/1/2017,12/31/2017)":747.0,"NL0013267909^FF_PTX_INC(ANN_R,1/1/2018,12/31/2018)":553.0,"NL0013267909^FF_PTX_INC(ANN_R,1/1/2019,12/31/2019)":765.0,"NL0013267909^FF_PTX_INC(ANN_R,1/1/2020,12/31/2020)":894.0,"DE0006048432^FF_PTX_INC(ANN_R,1/1/2016,12/31/2016)":2744.0,"SE0012853455^FF_PTX_INC(ANN_R,1/1/2017,12/31/2017)":850.820964388471,"SE0012853455^FF_PTX_INC(ANN_R,1/1/2018,12/31/2018)":1317.98761227089,"SE0012853455^FF_PTX_INC(ANN_R,1/1/2019,12/31/2019)":1707.94678365195,"SE0012853455^FF_PTX_INC(ANN_R,1/1/2020,12/31/2020)":3265.4745357632,"FR0000045072^FF_PTX_INC(ANN_R,1/1/2016,12/31/2016)":2829.0,"ES0105066007^FF_PTX_INC(ANN_R,1/1/2017,12/31/2017)":19.485,"ES0105066007^FF_PTX_INC(ANN_R,1/1/2018,12/31/2018)":-36.294,"ES0105066007^FF_PTX_INC(ANN_R,1/1/2019,12/31/2019)":-54.474,"ES0105066007^FF_PTX_INC(ANN_R,1/1/2020,12/31/2020)":-201.83,"SE0000115446^FF_PTX_INC(ANN_R,1/1/2016,12/31/2016)":19074.0,"DE0006048432^FF_PTX_INC(ANN_R,1/1/2017,12/31/2017)":2992.0,"DE0006048432^FF_PTX_INC(ANN_R,1/1/2018,12/31/2018)":3050.0,"DE0006048432^FF_PTX_INC(ANN_R,1/1/2019,12/31/2019)":2811.0,"DE0006048432^FF_PTX_INC(ANN_R,1/1/2020,12/31/2020)":1925.0,"FR0010307819^FF_PTX_INC(ANN_R,1/1/2016,12/31/2016)":850.1,"SE0000148884^FF_PTX_INC(ANN_R,1/1/2017,12/31/2017)":20797.0,"SE0000148884^FF_PTX_INC(ANN_R,1/1/2018,12/31/2018)":27134.0,"SE0000148884^FF_PTX_INC(ANN_R,1/1/2019,12/31/2019)":24769.0,"SE0000148884^FF_PTX_INC(ANN_R,1/1/2020,12/31/2020)":19778.0,"CH0210483332^FF_PTX_INC(ANN_R,1/1/2016,12/31/2016)":2215.07093311263,"SE0009922164^FF_PTX_INC(ANN_R,1/1/2017,12/31/2017)":10554.0,"SE0009922164^FF_PTX_INC(ANN_R,1/1/2018,12/31/2018)":9539.0,"SE0009922164^FF_PTX_INC(ANN_R,1/1/2019,12/31/2019)":12980.0,"SE0009922164^FF_PTX_INC(ANN_R,1/1/2020,12/31/2020)":15706.0,"FR0000052292^FF_PTX_INC(ANN_R,1/1/2016,12/31/2016)":1648.8,"BE0003565737^FF_PTX_INC(ANN_R,1/1/2017,12/31/2017)":3656.0,"BE0003565737^FF_PTX_INC(ANN_R,1/1/2018,12/31/2018)":3294.0,"BE0003565737^FF_PTX_INC(ANN_R,1/1/2019,12/31/2019)":3109.0,"BE0003565737^FF_PTX_INC(ANN_R,1/1/2020,12/31/2020)":1858.0,"FR0000073272^FF_PTX_INC(ANN_R,1/1/2016,12/31/2016)":2061.0,"FR0000045072^FF_PTX_INC(ANN_R,1/1/2017,12/31/2017)":5201.0,"FR0000045072^FF_PTX_INC(ANN_R,1/1/2018,12/31/2018)":6241.0,"FR0000045072^FF_PTX_INC(ANN_R,1/1/2019,12/31/2019)":5600.0,"FR0000045072^FF_PTX_INC(ANN_R,1/1/2020,12/31/2020)":4175.0,"ES0109067019^FF_PTX_INC(ANN_R,1/1/2016,12/31/2016)":1143.8,"DE0005785604^FF_PTX_INC(ANN_R,1/1/2017,12/31/2017)":3938.0,"DE0005785604^FF_PTX_INC(ANN_R,1/1/2018,12/31/2018)":4664.0,"DE0005785604^FF_PTX_INC(ANN_R,1/1/2019,12/31/2019)":3912.0,"DE0005785604^FF_PTX_INC(ANN_R,1/1/2020,12/31/2020)":3726.0,"CH0025751329^FF_PTX_INC(ANN_R,1/1/2016,12/31/2016)":127.90286771711,"CH0025751329^FF_PTX_INC(ANN_R,1/1/2017,12/31/2017)":212.317906939058,"CH0025751329^FF_PTX_INC(ANN_R,1/1/2018,12/31/2018)":225.433823239047,"CH0025751329^FF_PTX_INC(ANN_R,1/1/2019,12/31/2019)":268.57552221408,"CH0025751329^FF_PTX_INC(ANN_R,1/1/2020,12/31/2020)":320.020979324809,"ES0105046009^FF_PTX_INC(ANN_R,1/1/2016,12/31/2016)":1499.998,"DK0060448595^FF_PTX_INC(ANN_R,1/1/2017,12/31/2017)":4952.0,"DK0060448595^FF_PTX_INC(ANN_R,1/1/2018,12/31/2018)":5009.0,"DK0060448595^FF_PTX_INC(ANN_R,1/1/2019,12/31/2019)":5028.0,"DK0060448595^FF_PTX_INC(ANN_R,1/1/2020,12/31/2020)":5466.0,"DK0060336014^FF_PTX_INC(ANN_R,1/1/2016,12/31/2016)":3912.0,"DE000ENER6Y0^FF_PTX_INC(ANN_R,1/1/2017,12/31/2017)":1244.0,"DE000ENER6Y0^FF_PTX_INC(ANN_R,1/1/2018,12/31/2018)":236.0,"DE000ENER6Y0^FF_PTX_INC(ANN_R,1/1/2019,12/31/2019)":206.0,"DE000ENER6Y0^FF_PTX_INC(ANN_R,1/1/2020,12/31/2020)":-2147.0,"NL0010545661^FF_PTX_INC(ANN_R,1/1/2016,12/31/2016)":-9.0,"SE0007100599^FF_PTX_INC(ANN_R,1/1/2017,12/31/2017)":21011.0,"SE0007100599^FF_PTX_INC(ANN_R,1/1/2018,12/31/2018)":22013.0,"SE0007100599^FF_PTX_INC(ANN_R,1/1/2019,12/31/2019)":21764.0,"SE0007100599^FF_PTX_INC(ANN_R,1/1/2020,12/31/2020)":18779.0,"FR0010220475^FF_PTX_INC(ANN_R,1/1/2016,12/31/2016)":-501.0,"DE000PAH0038^FF_PTX_INC(ANN_R,1/1/2017,12/31/2017)":-58.0,"DE000PAH0038^FF_PTX_INC(ANN_R,1/1/2018,12/31/2018)":-127.0,"DE000PAH0038^FF_PTX_INC(ANN_R,1/1/2019,12/31/2019)":10.0,"DE000PAH0038^FF_PTX_INC(ANN_R,1/1/2020,12/31/2020)":12.0,"DE0006047004^FF_PTX_INC(ANN_R,1/1/2016,12/31/2016)":898.8,"DK0010181759^FF_PTX_INC(ANN_R,1/1/2017,12/31/2017)":3261.0,"DK0010181759^FF_PTX_INC(ANN_R,1/1/2018,12/31/2018)":8389.0,"DK0010181759^FF_PTX_INC(ANN_R,1/1/2019,12/31/2019)":9950.0,"DK0010181759^FF_PTX_INC(ANN_R,1/1/2020,12/31/2020)":8726.0,"NL0000009082^FF_PTX_INC(ANN_R,1/1/2016,12/31/2016)":467.0,"CH0014852781^FF_PTX_INC(ANN_R,1/1/2017,12/31/2017)":1317.0,"CH0014852781^FF_PTX_INC(ANN_R,1/1/2018,12/31/2018)":1397.0,"CH0014852781^FF_PTX_INC(ANN_R,1/1/2019,12/31/2019)":1522.0,"CH0014852781^FF_PTX_INC(ANN_R,1/1/2020,12/31/2020)":1342.0,"DE000SYM9999^FF_PTX_INC(ANN_R,1/1/2016,12/31/2016)":357.74,"NL0010545661^FF_PTX_INC(ANN_R,1/1/2017,12/31/2017)":659.0,"NL0010545661^FF_PTX_INC(ANN_R,1/1/2018,12/31/2018)":1466.0,"NL0010545661^FF_PTX_INC(ANN_R,1/1/2019,12/31/2019)":1170.0,"NL0010545661^FF_PTX_INC(ANN_R,1/1/2020,12/31/2020)":-505.0,"SE0007100599^FF_PTX_INC(ANN_R,1/1/2016,12/31/2016)":20608.0,"SE0000242455^FF_PTX_INC(ANN_R,1/1/2017,12/31/2017)":23571.0,"SE0000242455^FF_PTX_INC(ANN_R,1/1/2018,12/31/2018)":25524.0,"SE0000242455^FF_PTX_INC(ANN_R,1/1/2019,12/31/2019)":23598.0,"SE0000242455^FF_PTX_INC(ANN_R,1/1/2020,12/31/2020)":16198.0,"CH0012549785^FF_PTX_INC(ANN_R,1/1/2016,12/31/2016)":395.486,"NL0010773842^FF_PTX_INC(ANN_R,1/1/2017,12/31/2017)":2125.0,"NL0010773842^FF_PTX_INC(ANN_R,1/1/2018,12/31/2018)":1157.0,"NL0010773842^FF_PTX_INC(ANN_R,1/1/2019,12/31/2019)":1810.0,"NL0010773842^FF_PTX_INC(ANN_R,1/1/2020,12/31/2020)":1977.0,"DE0007165631^FF_PTX_INC(ANN_R,1/1/2016,12/31/2016)":204.106,"DE000SYM9999^FF_PTX_INC(ANN_R,1/1/2017,12/31/2017)":375.448,"DE000SYM9999^FF_PTX_INC(ANN_R,1/1/2018,12/31/2018)":389.043,"DE000SYM9999^FF_PTX_INC(ANN_R,1/1/2019,12/31/2019)":410.712,"DE000SYM9999^FF_PTX_INC(ANN_R,1/1/2020,12/31/2020)":420.037,"DE000ENER6Y0^FF_PTX_INC(ANN_R,1/1/2016,12/31/2016)":null,"CH0012549785^FF_PTX_INC(ANN_R,1/1/2017,12/31/2017)":417.472,"CH0012549785^FF_PTX_INC(ANN_R,1/1/2018,12/31/2018)":475.743,"CH0012549785^FF_PTX_INC(ANN_R,1/1/2019,12/31/2019)":527.5,"CH0012549785^FF_PTX_INC(ANN_R,1/1/2020,12/31/2020)":500.0,"DE000PAH0038^FF_PTX_INC(ANN_R,1/1/2016,12/31/2016)":-67.0,"CH0102484968^FF_PTX_INC(ANN_R,1/1/2017,12/31/2017)":884.7,"CH0102484968^FF_PTX_INC(ANN_R,1/1/2018,12/31/2018)":892.0,"CH0102484968^FF_PTX_INC(ANN_R,1/1/2019,12/31/2019)":565.5,"CH0102484968^FF_PTX_INC(ANN_R,1/1/2020,12/31/2020)":845.9,"CH0102484968^FF_PTX_INC(ANN_R,1/1/2016,12/31/2016)":712.2,"DE0005439004^FF_PTX_INC(ANN_R,1/1/2017,12/31/2017)":4199.0,"DE0005439004^FF_PTX_INC(ANN_R,1/1/2018,12/31/2018)":3780.3,"DE0005439004^FF_PTX_INC(ANN_R,1/1/2019,12/31/2019)":-464.3,"DE0005439004^FF_PTX_INC(ANN_R,1/1/2020,12/31/2020)":-546.4,"NL0010832176^FF_PTX_INC(ANN_R,1/1/2016,12/31/2016)":-22.015,"CH0012280076^FF_PTX_INC(ANN_R,1/1/2017,12/31/2017)":332.824,"CH0012280076^FF_PTX_INC(ANN_R,1/1/2018,12/31/2018)":336.41,"CH0012280076^FF_PTX_INC(ANN_R,1/1/2019,12/31/2019)":368.505,"CH0012280076^FF_PTX_INC(ANN_R,1/1/2020,12/31/2020)":115.495,"DK0010274414^FF_PTX_INC(ANN_R,1/1/2016,12/31/2016)":24817.0,"FR0010220475^FF_PTX_INC(ANN_R,1/1/2017,12/31/2017)":231.0,"FR0010220475^FF_PTX_INC(ANN_R,1/1/2018,12/31/2018)":165.0,"FR0010220475^FF_PTX_INC(ANN_R,1/1/2019,12/31/2019)":320.0,"FR0010220475^FF_PTX_INC(ANN_R,1/1/2020,12/31/2020)":469.0,"FR0000120172^FF_PTX_INC(ANN_R,1/1/2016,12/31/2016)":1464.0,"NL0010832176^FF_PTX_INC(ANN_R,1/1/2017,12/31/2017)":-28.462,"NL0010832176^FF_PTX_INC(ANN_R,1/1/2018,12/31/2018)":-67.998,"NL0010832176^FF_PTX_INC(ANN_R,1/1/2019,12/31/2019)":-163.031,"NL0010832176^FF_PTX_INC(ANN_R,1/1/2020,12/31/2020)":-540.020010861865,"DE000A0D9PT0^FF_PTX_INC(ANN_R,1/1/2016,12/31/2016)":387.0,"CH0008742519^FF_PTX_INC(ANN_R,1/1/2017,12/31/2017)":1971.0,"CH0008742519^FF_PTX_INC(ANN_R,1/1/2018,12/31/2018)":1911.0,"CH0008742519^FF_PTX_INC(ANN_R,1/1/2019,12/31/2019)":1752.0,"CH0008742519^FF_PTX_INC(ANN_R,1/1/2020,12/31/2020)":1795.0,"SE0000242455^FF_PTX_INC(ANN_R,1/1/2016,12/31/2016)":21294.0,"DK0060336014^FF_PTX_INC(ANN_R,1/1/2017,12/31/2017)":3890.0,"DK0060336014^FF_PTX_INC(ANN_R,1/1/2018,12/31/2018)":3953.0,"DK0060336014^FF_PTX_INC(ANN_R,1/1/2019,12/31/2019)":3804.0,"DK0060336014^FF_PTX_INC(ANN_R,1/1/2020,12/31/2020)":3525.0,"BE0003739530^FF_PTX_INC(ANN_R,1/1/2016,12/31/2016)":764.0,"DE0006047004^FF_PTX_INC(ANN_R,1/1/2017,12/31/2017)":1432.5,"DE0006047004^FF_PTX_INC(ANN_R,1/1/2018,12/31/2018)":1518.9,"DE0006047004^FF_PTX_INC(ANN_R,1/1/2019,12/31/2019)":1343.4,"DE0006047004^FF_PTX_INC(ANN_R,1/1/2020,12/31/2020)":-1880.9,"CH0012280076^FF_PTX_INC(ANN_R,1/1/2016,12/31/2016)":223.828,"DK0010274414^FF_PTX_INC(ANN_R,1/1/2017,12/31/2017)":25722.0,"DK0010274414^FF_PTX_INC(ANN_R,1/1/2018,12/31/2018)":18871.0,"DK0010274414^FF_PTX_INC(ANN_R,1/1/2019,12/31/2019)":13436.0,"DK0010274414^FF_PTX_INC(ANN_R,1/1/2020,12/31/2020)":6397.0,"DK0010181759^FF_PTX_INC(ANN_R,1/1/2016,12/31/2016)":6925.0,"SE0000310336^FF_PTX_INC(ANN_R,1/1/2017,12/31/2017)":4342.0,"SE0000310336^FF_PTX_INC(ANN_R,1/1/2018,12/31/2018)":4528.0,"SE0000310336^FF_PTX_INC(ANN_R,1/1/2019,12/31/2019)":5055.0,"SE0000310336^FF_PTX_INC(ANN_R,1/1/2020,12/31/2020)":6631.0,"DE0005439004^FF_PTX_INC(ANN_R,1/1/2016,12/31/2016)":3909.1,"DE000A0D9PT0^FF_PTX_INC(ANN_R,1/1/2017,12/31/2017)":435.7,"DE000A0D9PT0^FF_PTX_INC(ANN_R,1/1/2018,12/31/2018)":563.5,"DE000A0D9PT0^FF_PTX_INC(ANN_R,1/1/2019,12/31/2019)":586.6,"DE000A0D9PT0^FF_PTX_INC(ANN_R,1/1/2020,12/31/2020)":126.0,"CH0008742519^FF_PTX_INC(ANN_R,1/1/2016,12/31/2016)":1993.0,"DE0007165631^FF_PTX_INC(ANN_R,1/1/2017,12/31/2017)":201.185,"DE0007165631^FF_PTX_INC(ANN_R,1/1/2018,12/31/2018)":270.695,"DE0007165631^FF_PTX_INC(ANN_R,1/1/2019,12/31/2019)":302.989,"DE0007165631^FF_PTX_INC(ANN_R,1/1/2020,12/31/2020)":424.746,"SE0000310336^FF_PTX_INC(ANN_R,1/1/2016,12/31/2016)":5808.0,"BE0003739530^FF_PTX_INC(ANN_R,1/1/2017,12/31/2017)":988.0,"BE0003739530^FF_PTX_INC(ANN_R,1/1/2018,12/31/2018)":1016.0,"BE0003739530^FF_PTX_INC(ANN_R,1/1/2019,12/31/2019)":961.0,"BE0003739530^FF_PTX_INC(ANN_R,1/1/2020,12/31/2020)":878.0,"NL0012015705^FF_PTX_INC(ANN_R,1/1/2016,12/31/2016)":-27.154,"FR0000120503^FF_PTX_INC(ANN_R,1/1/2017,12/31/2017)":1331.0,"FR0000120503^FF_PTX_INC(ANN_R,1/1/2018,12/31/2018)":1574.0,"FR0000120503^FF_PTX_INC(ANN_R,1/1/2019,12/31/2019)":1422.0,"FR0000120503^FF_PTX_INC(ANN_R,1/1/2020,12/31/2020)":871.0,"CH0014852781^FF_PTX_INC(ANN_R,1/1/2016,12/31/2016)":1206.0,"ES0105046009^FF_PTX_INC(ANN_R,1/1/2017,12/31/2017)":1577.78,"ES0105046009^FF_PTX_INC(ANN_R,1/1/2018,12/31/2018)":1717.198,"ES0105046009^FF_PTX_INC(ANN_R,1/1/2019,12/31/2019)":1860.403,"ES0105046009^FF_PTX_INC(ANN_R,1/1/2020,12/31/2020)":-213.703,"DK0060448595^FF_PTX_INC(ANN_R,1/1/2016,12/31/2016)":4083.0,"NL0000009082^FF_PTX_INC(ANN_R,1/1/2017,12/31/2017)":508.0,"NL0000009082^FF_PTX_INC(ANN_R,1/1/2018,12/31/2018)":524.0,"NL0000009082^FF_PTX_INC(ANN_R,1/1/2019,12/31/2019)":669.0,"NL0000009082^FF_PTX_INC(ANN_R,1/1/2020,12/31/2020)":643.0,"NL0010773842^FF_PTX_INC(ANN_R,1/1/2016,12/31/2016)":1086.0,"FR0000120172^FF_PTX_INC(ANN_R,1/1/2017,12/31/2017)":529.0,"FR0000120172^FF_PTX_INC(ANN_R,1/1/2018,12/31/2018)":551.0,"FR0000120172^FF_PTX_INC(ANN_R,1/1/2019,12/31/2019)":717.0,"FR0000120172^FF_PTX_INC(ANN_R,1/1/2020,12/31/2020)":1364.0,"FR0000120503^FF_PTX_INC(ANN_R,1/1/2016,12/31/2016)":766.0,"NL0012015705^FF_PTX_INC(ANN_R,1/1/2017,12/31/2017)":-37.449,"NL0012015705^FF_PTX_INC(ANN_R,1/1/2018,12/31/2018)":-35.204,"NL0012015705^FF_PTX_INC(ANN_R,1/1/2019,12/31/2019)":-88.105,"NL0012015705^FF_PTX_INC(ANN_R,1/1/2020,12/31/2020)":-149.0,"JP3198900007^FF_MKT_VAL(ANN_R,0)":7700375.1216,"JP3198900007^FF_MKT_VAL(ANN_R,8/31/2022)":7700375.1216,"JP3198900007^FF_MKT_VAL(ANN_R,1/1/2016)":3038596.78988,"JP3198900007^FF_MKT_VAL(ANN_R,1/1/2018,12/31/2018)":3571175.1284,"JP3198900007^FF_MKT_VAL(ANN_R,1/1/2017,12/31/2017)":2115001.68828,"JP3198900007^FF_COM_EQ(ANN_R,1/1/2016,12/31/2016)":624941.0,"JP3198900007^FF_MKT_VAL(ANN_R,1/1/2016,12/31/2016)":2663378.28071,"JP3198900007^FF_MKT_VAL(ANN_R,1/1/2019,12/31/2019)":4132791.7512,"JP3198900007^FF_MKT_VAL(ANN_R,1/1/2020,12/31/2020)":4524352.3512,"JP3198900007^FF_SHLDRS_EQ(ANN_R,1/1/2016,12/31/2016)":624941.0,"JP3198900007^FF_SHLDRS_EQ(ANN_R,1/1/2017,12/31/2017)":669515.0,"JP3198900007^FF_SHLDRS_EQ(ANN_R,1/1/2018,12/31/2018)":721976.0,"JP3198900007^FF_SHLDRS_EQ(ANN_R,1/1/2019,12/31/2019)":803201.0,"JP3198900007^FF_SHLDRS_EQ(ANN_R,1/1/2020,12/31/2020)":820257.0,"JP3198900007^FF_ASSETS(ANN_R,1/1/2016,12/31/2016)":810268.0,"JP3198900007^FF_ASSETS(ANN_R,1/1/2017,12/31/2017)":849798.0,"JP3198900007^FF_ASSETS(ANN_R,1/1/2018,12/31/2018)":910673.0,"JP3198900007^FF_ASSETS(ANN_R,1/1/2019,12/31/2019)":1051455.0,"JP3198900007^FF_ASSETS(ANN_R,1/1/2020,12/31/2020)":1010651.0,"JP3942400007^FF_MKT_VAL(ANN_R,1/1/2016,12/31/2016)":3180031.3353875,"JP3942400007^FF_MKT_VAL(ANN_R,1/1/2017,12/31/2017)":3027298.796,"JP3942400007^FF_MKT_VAL(ANN_R,1/1/2018,12/31/2018)":3189511.22445,"JP3942400007^FF_MKT_VAL(ANN_R,1/1/2019,12/31/2019)":3127660.9547375,"JP3942400007^FF_MKT_VAL(ANN_R,1/1/2020,12/31/2020)":3103901.006325,"JP3942400007^FF_SHLDRS_EQ(ANN_R,1/1/2016,12/31/2016)":1259209.0,"JP3942400007^FF_SHLDRS_EQ(ANN_R,1/1/2017,12/31/2017)":1271810.0,"JP3942400007^FF_SHLDRS_EQ(ANN_R,1/1/2018,12/31/2018)":1268289.0,"JP3942400007^FF_SHLDRS_EQ(ANN_R,1/1/2019,12/31/2019)":1258396.0,"JP3942400007^FF_SHLDRS_EQ(ANN_R,1/1/2020,12/31/2020)":1289168.0,"JP3942400007^FF_ASSETS(ANN_R,1/1/2016,12/31/2016)":1799338.0,"JP3942400007^FF_ASSETS(ANN_R,1/1/2017,12/31/2017)":1814072.0,"JP3942400007^FF_ASSETS(ANN_R,1/1/2018,12/31/2018)":1858205.0,"JP3942400007^FF_ASSETS(ANN_R,1/1/2019,12/31/2019)":1897648.0,"JP3942400007^FF_ASSETS(ANN_R,1/1/2020,12/31/2020)":2315169.0,"JP3951600000^FF_MKT_VAL(ANN_R,1/1/2016,12/31/2016)":1511102.7854175,"JP3951600000^FF_MKT_VAL(ANN_R,1/1/2017,12/31/2017)":1715914.760364,"JP3951600000^FF_MKT_VAL(ANN_R,1/1/2018,12/31/2018)":2123595.039012,"JP3951600000^FF_MKT_VAL(ANN_R,1/1/2019,12/31/2019)":2206048.706,"JP3951600000^FF_MKT_VAL(ANN_R,1/1/2020,12/31/2020)":2930756.317556,"JP3951600000^FF_SHLDRS_EQ(ANN_R,1/1/2016,12/31/2016)":352098.0,"JP3951600000^FF_SHLDRS_EQ(ANN_R,1/1/2017,12/31/2017)":387568.0,"JP3951600000^FF_SHLDRS_EQ(ANN_R,1/1/2018,12/31/2018)":441456.0,"JP3951600000^FF_SHLDRS_EQ(ANN_R,1/1/2019,12/31/2019)":473073.0,"JP3951600000^FF_SHLDRS_EQ(ANN_R,1/1/2020,12/31/2020)":493002.0,"JP3951600000^FF_ASSETS(ANN_R,1/1/2016,12/31/2016)":668592.0,"JP3951600000^FF_ASSETS(ANN_R,1/1/2017,12/31/2017)":736644.0,"JP3951600000^FF_ASSETS(ANN_R,1/1/2018,12/31/2018)":795483.0,"JP3951600000^FF_ASSETS(ANN_R,1/1/2019,12/31/2019)":864003.0,"JP3951600000^FF_ASSETS(ANN_R,1/1/2020,12/31/2020)":893413.0,"JP3173400007^FF_MKT_VAL(ANN_R,1/1/2016,12/31/2016)":529256.6531,"JP3173400007^FF_MKT_VAL(ANN_R,1/1/2017,12/31/2017)":471438.5351,"JP3173400007^FF_MKT_VAL(ANN_R,1/1/2018,12/31/2018)":787212.8631,"JP3173400007^FF_MKT_VAL(ANN_R,1/1/2019,12/31/2019)":992687.71392,"JP3173400007^FF_MKT_VAL(ANN_R,1/1/2020,12/31/2020)":1259538.40032,"JP3173400007^FF_SHLDRS_EQ(ANN_R,1/1/2016,12/31/2016)":160522.0,"JP3173400007^FF_SHLDRS_EQ(ANN_R,1/1/2017,12/31/2017)":177500.0,"JP3173400007^FF_SHLDRS_EQ(ANN_R,1/1/2018,12/31/2018)":197394.0,"JP3173400007^FF_SHLDRS_EQ(ANN_R,1/1/2019,12/31/2019)":218476.0,"JP3173400007^FF_SHLDRS_EQ(ANN_R,1/1/2020,12/31/2020)":238392.0,"JP3173400007^FF_ASSETS(ANN_R,1/1/2016,12/31/2016)":181522.0,"JP3173400007^FF_ASSETS(ANN_R,1/1/2017,12/31/2017)":200061.0,"JP3173400007^FF_ASSETS(ANN_R,1/1/2018,12/31/2018)":221260.0,"JP3173400007^FF_ASSETS(ANN_R,1/1/2019,12/31/2019)":244909.0,"JP3173400007^FF_ASSETS(ANN_R,1/1/2020,12/31/2020)":264596.0,"JP3802400006^FF_MKT_VAL(ANN_R,1/1/2016,12/31/2016)":3403314.98533,"JP3802400006^FF_MKT_VAL(ANN_R,1/1/2017,12/31/2017)":4423795.44894,"JP3802400006^FF_MKT_VAL(ANN_R,1/1/2018,12/31/2018)":5225892.24168,"JP3802400006^FF_MKT_VAL(ANN_R,1/1/2019,12/31/2019)":3659515.10112,"JP3802400006^FF_MKT_VAL(ANN_R,1/1/2020,12/31/2020)":2811209.927415,"JP3802400006^FF_SHLDRS_EQ(ANN_R,1/1/2016,12/31/2016)":1328483.0,"JP3802400006^FF_SHLDRS_EQ(ANN_R,1/1/2017,12/31/2017)":1363155.0,"JP3802400006^FF_SHLDRS_EQ(ANN_R,1/1/2018,12/31/2018)":1461590.0,"JP3802400006^FF_SHLDRS_EQ(ANN_R,1/1/2019,12/31/2019)":1437775.0,"JP3802400006^FF_SHLDRS_EQ(ANN_R,1/1/2020,12/31/2020)":1355100.0,"JP3802400006^FF_ASSETS(ANN_R,1/1/2016,12/31/2016)":1512895.0,"JP3802400006^FF_ASSETS(ANN_R,1/1/2017,12/31/2017)":1564769.0,"JP3802400006^FF_ASSETS(ANN_R,1/1/2018,12/31/2018)":1728227.0,"JP3802400006^FF_ASSETS(ANN_R,1/1/2019,12/31/2019)":1625340.0,"JP3802400006^FF_ASSETS(ANN_R,1/1/2020,12/31/2020)":1512499.0,"TW0001326007^FF_MKT_VAL(ANN_R,1/1/2016,12/31/2016)":562647.232557,"TW0001326007^FF_MKT_VAL(ANN_R,1/1/2017,12/31/2017)":600878.04117,"TW0001326007^FF_MKT_VAL(ANN_R,1/1/2018,12/31/2018)":612545.57595,"TW0001326007^FF_MKT_VAL(ANN_R,1/1/2019,12/31/2019)":511788.934125,"TW0001326007^FF_MKT_VAL(ANN_R,1/1/2020,12/31/2020)":495411.688233,"TW0001326007^FF_SHLDRS_EQ(ANN_R,1/1/2016,12/31/2016)":319990.566,"TW0001326007^FF_SHLDRS_EQ(ANN_R,1/1/2017,12/31/2017)":357669.876,"TW0001326007^FF_SHLDRS_EQ(ANN_R,1/1/2018,12/31/2018)":369808.874,"TW0001326007^FF_SHLDRS_EQ(ANN_R,1/1/2019,12/31/2019)":356514.671,"TW0001326007^FF_SHLDRS_EQ(ANN_R,1/1/2020,12/31/2020)":344353.858,"TW0001326007^FF_ASSETS(ANN_R,1/1/2016,12/31/2016)":544436.59,"TW0001326007^FF_ASSETS(ANN_R,1/1/2017,12/31/2017)":572326.493,"TW0001326007^FF_ASSETS(ANN_R,1/1/2018,12/31/2018)":591500.932,"TW0001326007^FF_ASSETS(ANN_R,1/1/2019,12/31/2019)":550549.017,"TW0001326007^FF_ASSETS(ANN_R,1/1/2020,12/31/2020)":531820.428,"JP3197600004^FF_MKT_VAL(ANN_R,1/1/2016,12/31/2016)":2525566.089695,"JP3197600004^FF_MKT_VAL(ANN_R,1/1/2017,12/31/2017)":1221429.0827805,"JP3197600004^FF_MKT_VAL(ANN_R,1/1/2018,12/31/2018)":1693516.593222,"JP3197600004^FF_MKT_VAL(ANN_R,1/1/2019,12/31/2019)":1115127.45126,"JP3197600004^FF_MKT_VAL(ANN_R,1/1/2020,12/31/2020)":1240810.152208,"JP3197600004^FF_SHLDRS_EQ(ANN_R,1/1/2016,12/31/2016)":471393.0,"JP3197600004^FF_SHLDRS_EQ(ANN_R,1/1/2017,12/31/2017)":519110.0,"JP3197600004^FF_SHLDRS_EQ(ANN_R,1/1/2018,12/31/2018)":524390.0,"JP3197600004^FF_SHLDRS_EQ(ANN_R,1/1/2019,12/31/2019)":557350.0,"JP3197600004^FF_SHLDRS_EQ(ANN_R,1/1/2020,12/31/2020)":562484.0,"JP3197600004^FF_ASSETS(ANN_R,1/1/2016,12/31/2016)":540450.0,"JP3197600004^FF_ASSETS(ANN_R,1/1/2017,12/31/2017)":617461.0,"JP3197600004^FF_ASSETS(ANN_R,1/1/2018,12/31/2018)":609226.0,"JP3197600004^FF_ASSETS(ANN_R,1/1/2019,12/31/2019)":655056.0,"JP3197600004^FF_ASSETS(ANN_R,1/1/2020,12/31/2020)":673444.0,"JP3634600005^FF_MKT_VAL(ANN_R,1/1/2016,12/31/2016)":1589987.74968,"JP3634600005^FF_MKT_VAL(ANN_R,1/1/2017,12/31/2017)":1717005.26494,"JP3634600005^FF_MKT_VAL(ANN_R,1/1/2018,12/31/2018)":1999537.96728,"JP3634600005^FF_MKT_VAL(ANN_R,1/1/2019,12/31/2019)":1723192.7046,"JP3634600005^FF_MKT_VAL(ANN_R,1/1/2020,12/31/2020)":1608305.11016,"JP3634600005^FF_SHLDRS_EQ(ANN_R,1/1/2016,12/31/2016)":2098658.0,"JP3634600005^FF_SHLDRS_EQ(ANN_R,1/1/2017,12/31/2017)":2240293.0,"JP3634600005^FF_SHLDRS_EQ(ANN_R,1/1/2018,12/31/2018)":2553391.0,"JP3634600005^FF_SHLDRS_EQ(ANN_R,1/1/2019,12/31/2019)":2479718.0,"JP3634600005^FF_SHLDRS_EQ(ANN_R,1/1/2020,12/31/2020)":2438807.0,"JP3634600005^FF_ASSETS(ANN_R,1/1/2016,12/31/2016)":4317282.0,"JP3634600005^FF_ASSETS(ANN_R,1/1/2017,12/31/2017)":4558212.0,"JP3634600005^FF_ASSETS(ANN_R,1/1/2018,12/31/2018)":5258500.0,"JP3634600005^FF_ASSETS(ANN_R,1/1/2019,12/31/2019)":5261174.0,"JP3634600005^FF_ASSETS(ANN_R,1/1/2020,12/31/2020)":5279653.0,"JP3476480003^FF_MKT_VAL(ANN_R,1/1/2016,12/31/2016)":1615453.8475,"JP3476480003^FF_MKT_VAL(ANN_R,1/1/2017,12/31/2017)":2346185.7771,"JP3476480003^FF_MKT_VAL(ANN_R,1/1/2018,12/31/2018)":2262609.237,"JP3476480003^FF_MKT_VAL(ANN_R,1/1/2019,12/31/2019)":1761868.5116,"JP3476480003^FF_MKT_VAL(ANN_R,1/1/2020,12/31/2020)":1462703.7075,"JP3476480003^FF_SHLDRS_EQ(ANN_R,1/1/2016,12/31/2016)":2932887.0,"JP3476480003^FF_SHLDRS_EQ(ANN_R,1/1/2017,12/31/2017)":3137266.0,"JP3476480003^FF_SHLDRS_EQ(ANN_R,1/1/2018,12/31/2018)":3749271.0,"JP3476480003^FF_SHLDRS_EQ(ANN_R,1/1/2019,12/31/2019)":3713592.0,"JP3476480003^FF_SHLDRS_EQ(ANN_R,1/1/2020,12/31/2020)":3776918.0,"JP3476480003^FF_ASSETS(ANN_R,1/1/2016,12/31/2016)":49924922.0,"JP3476480003^FF_ASSETS(ANN_R,1/1/2017,12/31/2017)":51985850.0,"JP3476480003^FF_ASSETS(ANN_R,1/1/2018,12/31/2018)":53603028.0,"JP3476480003^FF_ASSETS(ANN_R,1/1/2019,12/31/2019)":55941261.0,"JP3476480003^FF_ASSETS(ANN_R,1/1/2020,12/31/2020)":60011999.0,"JP3371200001^FF_MKT_VAL(ANN_R,1/1/2016,12/31/2016)":2480901.701824,"JP3371200001^FF_MKT_VAL(ANN_R,1/1/2017,12/31/2017)":4112034.401972,"JP3371200001^FF_MKT_VAL(ANN_R,1/1/2018,12/31/2018)":4694401.59543,"JP3371200001^FF_MKT_VAL(ANN_R,1/1/2019,12/31/2019)":3867948.08,"JP3371200001^FF_MKT_VAL(ANN_R,1/1/2020,12/31/2020)":4462149.86981,"JP3371200001^FF_SHLDRS_EQ(ANN_R,1/1/2016,12/31/2016)":2028529.0,"JP3371200001^FF_SHLDRS_EQ(ANN_R,1/1/2017,12/31/2017)":2132986.0,"JP3371200001^FF_SHLDRS_EQ(ANN_R,1/1/2018,12/31/2018)":2351767.0,"JP3371200001^FF_SHLDRS_EQ(ANN_R,1/1/2019,12/31/2019)":2466742.0,"JP3371200001^FF_SHLDRS_EQ(ANN_R,1/1/2020,12/31/2020)":2654214.0,"JP3371200001^FF_ASSETS(ANN_R,1/1/2016,12/31/2016)":2510085.0,"JP3371200001^FF_ASSETS(ANN_R,1/1/2017,12/31/2017)":2655636.0,"JP3371200001^FF_ASSETS(ANN_R,1/1/2018,12/31/2018)":2903137.0,"JP3371200001^FF_ASSETS(ANN_R,1/1/2019,12/31/2019)":3038717.0,"JP3371200001^FF_ASSETS(ANN_R,1/1/2020,12/31/2020)":3230485.0,"JP3143600009^FF_MKT_VAL(ANN_R,1/1/2016,12/31/2016)":2189482.594992,"JP3143600009^FF_MKT_VAL(ANN_R,1/1/2017,12/31/2017)":2476251.05632,"JP3143600009^FF_MKT_VAL(ANN_R,1/1/2018,12/31/2018)":3203414.5445485,"JP3143600009^FF_MKT_VAL(ANN_R,1/1/2019,12/31/2019)":3046487.999805,"JP3143600009^FF_MKT_VAL(ANN_R,1/1/2020,12/31/2020)":3341947.163685,"JP3143600009^FF_SHLDRS_EQ(ANN_R,1/1/2016,12/31/2016)":2193677.0,"JP3143600009^FF_SHLDRS_EQ(ANN_R,1/1/2017,12/31/2017)":2401893.0,"JP3143600009^FF_SHLDRS_EQ(ANN_R,1/1/2018,12/31/2018)":2669483.0,"JP3143600009^FF_SHLDRS_EQ(ANN_R,1/1/2019,12/31/2019)":2936908.0,"JP3143600009^FF_SHLDRS_EQ(ANN_R,1/1/2020,12/31/2020)":2995951.0,"JP3143600009^FF_ASSETS(ANN_R,1/1/2016,12/31/2016)":8036395.0,"JP3143600009^FF_ASSETS(ANN_R,1/1/2017,12/31/2017)":8122032.0,"JP3143600009^FF_ASSETS(ANN_R,1/1/2018,12/31/2018)":8663937.0,"JP3143600009^FF_ASSETS(ANN_R,1/1/2019,12/31/2019)":10098703.0,"JP3143600009^FF_ASSETS(ANN_R,1/1/2020,12/31/2020)":10919598.0,"JP3496400007^FF_MKT_VAL(ANN_R,1/1/2016,12/31/2016)":7483345.45227,"JP3496400007^FF_MKT_VAL(ANN_R,1/1/2017,12/31/2017)":7181846.024778,"JP3496400007^FF_MKT_VAL(ANN_R,1/1/2018,12/31/2018)":6534280.5717795,"JP3496400007^FF_MKT_VAL(ANN_R,1/1/2019,12/31/2019)":5607255.85272,"JP3496400007^FF_MKT_VAL(ANN_R,1/1/2020,12/31/2020)":7336708.5616,"JP3496400007^FF_SHLDRS_EQ(ANN_R,1/1/2016,12/31/2016)":3308642.0,"JP3496400007^FF_SHLDRS_EQ(ANN_R,1/1/2017,12/31/2017)":3554423.0,"JP3496400007^FF_SHLDRS_EQ(ANN_R,1/1/2018,12/31/2018)":3773703.0,"JP3496400007^FF_SHLDRS_EQ(ANN_R,1/1/2019,12/31/2019)":4183492.0,"JP3496400007^FF_SHLDRS_EQ(ANN_R,1/1/2020,12/31/2020)":4384424.0,"JP3496400007^FF_ASSETS(ANN_R,1/1/2016,12/31/2016)":5880623.0,"JP3496400007^FF_ASSETS(ANN_R,1/1/2017,12/31/2017)":6263826.0,"JP3496400007^FF_ASSETS(ANN_R,1/1/2018,12/31/2018)":6574555.0,"JP3496400007^FF_ASSETS(ANN_R,1/1/2019,12/31/2019)":7330416.0,"JP3496400007^FF_ASSETS(ANN_R,1/1/2020,12/31/2020)":9580149.0,"JP3814800003^FF_MKT_VAL(ANN_R,1/1/2016,12/31/2016)":3102002.66925,"JP3814800003^FF_MKT_VAL(ANN_R,1/1/2017,12/31/2017)":3130377.504867,"JP3814800003^FF_MKT_VAL(ANN_R,1/1/2018,12/31/2018)":2673555.548158,"JP3814800003^FF_MKT_VAL(ANN_R,1/1/2019,12/31/2019)":1934154.70322,"JP3814800003^FF_MKT_VAL(ANN_R,1/1/2020,12/31/2020)":1589991.9496175,"JP3814800003^FF_SHLDRS_EQ(ANN_R,1/1/2016,12/31/2016)":1343732.0,"JP3814800003^FF_SHLDRS_EQ(ANN_R,1/1/2017,12/31/2017)":1458664.0,"JP3814800003^FF_SHLDRS_EQ(ANN_R,1/1/2018,12/31/2018)":1552844.0,"JP3814800003^FF_SHLDRS_EQ(ANN_R,1/1/2019,12/31/2019)":1682248.0,"JP3814800003^FF_SHLDRS_EQ(ANN_R,1/1/2020,12/31/2020)":1712881.0,"JP3814800003^FF_ASSETS(ANN_R,1/1/2016,12/31/2016)":2592410.0,"JP3814800003^FF_ASSETS(ANN_R,1/1/2017,12/31/2017)":2762321.0,"JP3814800003^FF_ASSETS(ANN_R,1/1/2018,12/31/2018)":2866474.0,"JP3814800003^FF_ASSETS(ANN_R,1/1/2019,12/31/2019)":3180597.0,"JP3814800003^FF_ASSETS(ANN_R,1/1/2020,12/31/2020)":3293908.0,"KR7005380001^FF_MKT_VAL(ANN_R,1/1/2016,12/31/2016)":39223386.472,"KR7005380001^FF_MKT_VAL(ANN_R,1/1/2017,12/31/2017)":41909888.592,"KR7005380001^FF_MKT_VAL(ANN_R,1/1/2018,12/31/2018)":31412695.74,"KR7005380001^FF_MKT_VAL(ANN_R,1/1/2019,12/31/2019)":31556571.6915,"KR7005380001^FF_MKT_VAL(ANN_R,1/1/2020,12/31/2020)":49969632.576,"KR7005380001^FF_SHLDRS_EQ(ANN_R,1/1/2016,12/31/2016)":67189658.0,"KR7005380001^FF_SHLDRS_EQ(ANN_R,1/1/2017,12/31/2017)":69103484.0,"KR7005380001^FF_SHLDRS_EQ(ANN_R,1/1/2018,12/31/2018)":67973969.0,"KR7005380001^FF_SHLDRS_EQ(ANN_R,1/1/2019,12/31/2019)":70065802.0,"KR7005380001^FF_SHLDRS_EQ(ANN_R,1/1/2020,12/31/2020)":69480633.0,"KR7005380001^FF_ASSETS(ANN_R,1/1/2016,12/31/2016)":178835928.0,"KR7005380001^FF_ASSETS(ANN_R,1/1/2017,12/31/2017)":178199454.0,"KR7005380001^FF_ASSETS(ANN_R,1/1/2018,12/31/2018)":180655752.0,"KR7005380001^FF_ASSETS(ANN_R,1/1/2019,12/31/2019)":194512220.0,"KR7005380001^FF_ASSETS(ANN_R,1/1/2020,12/31/2020)":209344212.0,"JP3381000003^FF_MKT_VAL(ANN_R,1/1/2016,12/31/2016)":1950699.961124,"JP3381000003^FF_MKT_VAL(ANN_R,1/1/2017,12/31/2017)":2263990.58613,"JP3381000003^FF_MKT_VAL(ANN_R,1/1/2018,12/31/2018)":2062220.6015,"JP3381000003^FF_MKT_VAL(ANN_R,1/1/2019,12/31/2019)":1798704.681508,"JP3381000003^FF_MKT_VAL(ANN_R,1/1/2020,12/31/2020)":852000.4202108,"JP3381000003^FF_SHLDRS_EQ(ANN_R,1/1/2016,12/31/2016)":2773823.0,"JP3381000003^FF_SHLDRS_EQ(ANN_R,1/1/2017,12/31/2017)":2948233.0,"JP3381000003^FF_SHLDRS_EQ(ANN_R,1/1/2018,12/31/2018)":3136991.0,"JP3381000003^FF_SHLDRS_EQ(ANN_R,1/1/2019,12/31/2019)":3230788.0,"JP3381000003^FF_SHLDRS_EQ(ANN_R,1/1/2020,12/31/2020)":2641618.0,"JP3381000003^FF_ASSETS(ANN_R,1/1/2016,12/31/2016)":6425043.0,"JP3381000003^FF_ASSETS(ANN_R,1/1/2017,12/31/2017)":7261923.0,"JP3381000003^FF_ASSETS(ANN_R,1/1/2018,12/31/2018)":7756134.0,"JP3381000003^FF_ASSETS(ANN_R,1/1/2019,12/31/2019)":8049528.0,"JP3381000003^FF_ASSETS(ANN_R,1/1/2020,12/31/2020)":7444965.0,"JP3830800003^FF_MKT_VAL(ANN_R,1/1/2016,12/31/2016)":3300649.212,"JP3830800003^FF_MKT_VAL(ANN_R,1/1/2017,12/31/2017)":3937560.22098,"JP3830800003^FF_MKT_VAL(ANN_R,1/1/2018,12/31/2018)":3184668.943356,"JP3830800003^FF_MKT_VAL(ANN_R,1/1/2019,12/31/2019)":2865504.52969,"JP3830800003^FF_MKT_VAL(ANN_R,1/1/2020,12/31/2020)":2382781.716792,"JP3830800003^FF_SHLDRS_EQ(ANN_R,1/1/2016,12/31/2016)":2286836.0,"JP3830800003^FF_SHLDRS_EQ(ANN_R,1/1/2017,12/31/2017)":2345777.0,"JP3830800003^FF_SHLDRS_EQ(ANN_R,1/1/2018,12/31/2018)":2381964.0,"JP3830800003^FF_SHLDRS_EQ(ANN_R,1/1/2019,12/31/2019)":2349378.0,"JP3830800003^FF_SHLDRS_EQ(ANN_R,1/1/2020,12/31/2020)":2149958.0,"JP3830800003^FF_ASSETS(ANN_R,1/1/2016,12/31/2016)":3716030.0,"JP3830800003^FF_ASSETS(ANN_R,1/1/2017,12/31/2017)":3959038.0,"JP3830800003^FF_ASSETS(ANN_R,1/1/2018,12/31/2018)":3840269.0,"JP3830800003^FF_ASSETS(ANN_R,1/1/2019,12/31/2019)":4277016.0,"JP3830800003^FF_ASSETS(ANN_R,1/1/2020,12/31/2020)":4189327.0,"TW0002886009^FF_MKT_VAL(ANN_R,1/1/2016,12/31/2016)":312796.014940645,"TW0002886009^FF_MKT_VAL(ANN_R,1/1/2017,12/31/2017)":327075.826044113,"TW0002886009^FF_MKT_VAL(ANN_R,1/1/2018,12/31/2018)":352915.371385187,"TW0002886009^FF_MKT_VAL(ANN_R,1/1/2019,12/31/2019)":416154.61449951,"TW0002886009^FF_MKT_VAL(ANN_R,1/1/2020,12/31/2020)":405274.725230632,"TW0002886009^FF_SHLDRS_EQ(ANN_R,1/1/2016,12/31/2016)":291985.353,"TW0002886009^FF_SHLDRS_EQ(ANN_R,1/1/2017,12/31/2017)":298054.133,"TW0002886009^FF_SHLDRS_EQ(ANN_R,1/1/2018,12/31/2018)":314242.28,"TW0002886009^FF_SHLDRS_EQ(ANN_R,1/1/2019,12/31/2019)":324061.248,"TW0002886009^FF_SHLDRS_EQ(ANN_R,1/1/2020,12/31/2020)":326588.96,"TW0002886009^FF_ASSETS(ANN_R,1/1/2016,12/31/2016)":3319791.416,"TW0002886009^FF_ASSETS(ANN_R,1/1/2017,12/31/2017)":3547292.507,"TW0002886009^FF_ASSETS(ANN_R,1/1/2018,12/31/2018)":3542059.361,"TW0002886009^FF_ASSETS(ANN_R,1/1/2019,12/31/2019)":3683547.78,"TW0002886009^FF_ASSETS(ANN_R,1/1/2020,12/31/2020)":3856376.532,"JP3933800009^FF_MKT_VAL(ANN_R,1/1/2016,12/31/2016)":2726703.3806,"JP3933800009^FF_MKT_VAL(ANN_R,1/1/2017,12/31/2017)":2926087.6864,"JP3933800009^FF_MKT_VAL(ANN_R,1/1/2018,12/31/2018)":2812859.57121,"JP3933800009^FF_MKT_VAL(ANN_R,1/1/2019,12/31/2019)":1377696.416665,"JP3933800009^FF_MKT_VAL(ANN_R,1/1/2020,12/31/2020)":1657331.36982,"JP3933800009^FF_SHLDRS_EQ(ANN_R,1/1/2016,12/31/2016)":844166.0,"JP3933800009^FF_SHLDRS_EQ(ANN_R,1/1/2017,12/31/2017)":930820.0,"JP3933800009^FF_SHLDRS_EQ(ANN_R,1/1/2018,12/31/2018)":1013368.0,"JP3933800009^FF_SHLDRS_EQ(ANN_R,1/1/2019,12/31/2019)":818291.0,"JP3933800009^FF_SHLDRS_EQ(ANN_R,1/1/2020,12/31/2020)":771548.0,"JP3933800009^FF_ASSETS(ANN_R,1/1/2016,12/31/2016)":1342799.0,"JP3933800009^FF_ASSETS(ANN_R,1/1/2017,12/31/2017)":1551255.0,"JP3933800009^FF_ASSETS(ANN_R,1/1/2018,12/31/2018)":2534075.0,"JP3933800009^FF_ASSETS(ANN_R,1/1/2019,12/31/2019)":2443561.0,"JP3933800009^FF_ASSETS(ANN_R,1/1/2020,12/31/2020)":3951299.0,"KR7068270008^FF_MKT_VAL(ANN_R,1/1/2016,12/31/2016)":13144961.4161254,"KR7068270008^FF_MKT_VAL(ANN_R,1/1/2017,12/31/2017)":27535712.3224444,"KR7068270008^FF_MKT_VAL(ANN_R,1/1/2018,12/31/2018)":28278548.4501078,"KR7068270008^FF_MKT_VAL(ANN_R,1/1/2019,12/31/2019)":24175552.18365,"KR7068270008^FF_MKT_VAL(ANN_R,1/1/2020,12/31/2020)":48989351.0202,"KR7068270008^FF_SHLDRS_EQ(ANN_R,1/1/2016,12/31/2016)":2053638.429131,"KR7068270008^FF_SHLDRS_EQ(ANN_R,1/1/2017,12/31/2017)":2308892.376906,"KR7068270008^FF_SHLDRS_EQ(ANN_R,1/1/2018,12/31/2018)":2486503.851739,"KR7068270008^FF_SHLDRS_EQ(ANN_R,1/1/2019,12/31/2019)":2760109.363157,"KR7068270008^FF_SHLDRS_EQ(ANN_R,1/1/2020,12/31/2020)":3307677.045157,"KR7068270008^FF_ASSETS(ANN_R,1/1/2016,12/31/2016)":3117567.414472,"KR7068270008^FF_ASSETS(ANN_R,1/1/2017,12/31/2017)":3410792.945653,"KR7068270008^FF_ASSETS(ANN_R,1/1/2018,12/31/2018)":3590820.99093,"KR7068270008^FF_ASSETS(ANN_R,1/1/2019,12/31/2019)":3859646.629058,"KR7068270008^FF_ASSETS(ANN_R,1/1/2020,12/31/2020)":5020121.254019,"KR7012330007^FF_MKT_VAL(ANN_R,1/1/2016,12/31/2016)":25002025.488,"KR7012330007^FF_MKT_VAL(ANN_R,1/1/2017,12/31/2017)":24907320.846,"KR7012330007^FF_MKT_VAL(ANN_R,1/1/2018,12/31/2018)":17993126.92,"KR7012330007^FF_MKT_VAL(ANN_R,1/1/2019,12/31/2019)":23919912.704,"KR7012330007^FF_MKT_VAL(ANN_R,1/1/2020,12/31/2020)":23639395.017,"KR7012330007^FF_SHLDRS_EQ(ANN_R,1/1/2016,12/31/2016)":28494530.0,"KR7012330007^FF_SHLDRS_EQ(ANN_R,1/1/2017,12/31/2017)":29295405.0,"KR7012330007^FF_SHLDRS_EQ(ANN_R,1/1/2018,12/31/2018)":30630495.0,"KR7012330007^FF_SHLDRS_EQ(ANN_R,1/1/2019,12/31/2019)":32330018.0,"KR7012330007^FF_SHLDRS_EQ(ANN_R,1/1/2020,12/31/2020)":33252668.0,"KR7012330007^FF_ASSETS(ANN_R,1/1/2016,12/31/2016)":41711608.0,"KR7012330007^FF_ASSETS(ANN_R,1/1/2017,12/31/2017)":41736819.0,"KR7012330007^FF_ASSETS(ANN_R,1/1/2018,12/31/2018)":43071132.0,"KR7012330007^FF_ASSETS(ANN_R,1/1/2019,12/31/2019)":46606064.0,"KR7012330007^FF_ASSETS(ANN_R,1/1/2020,12/31/2020)":48497676.0,"TW0001216000^FF_MKT_VAL(ANN_R,1/1/2016,12/31/2016)":303419.601,"TW0001216000^FF_MKT_VAL(ANN_R,1/1/2017,12/31/2017)":375012.99,"TW0001216000^FF_MKT_VAL(ANN_R,1/1/2018,12/31/2018)":396604.647,"TW0001216000^FF_MKT_VAL(ANN_R,1/1/2019,12/31/2019)":421605.513,"TW0001216000^FF_MKT_VAL(ANN_R,1/1/2020,12/31/2020)":383536.0125,"TW0001216000^FF_SHLDRS_EQ(ANN_R,1/1/2016,12/31/2016)":94405.847,"TW0001216000^FF_SHLDRS_EQ(ANN_R,1/1/2017,12/31/2017)":120075.277,"TW0001216000^FF_SHLDRS_EQ(ANN_R,1/1/2018,12/31/2018)":106354.513,"TW0001216000^FF_SHLDRS_EQ(ANN_R,1/1/2019,12/31/2019)":108416.344,"TW0001216000^FF_SHLDRS_EQ(ANN_R,1/1/2020,12/31/2020)":114444.019,"TW0001216000^FF_ASSETS(ANN_R,1/1/2016,12/31/2016)":378585.465,"TW0001216000^FF_ASSETS(ANN_R,1/1/2017,12/31/2017)":414655.454,"TW0001216000^FF_ASSETS(ANN_R,1/1/2018,12/31/2018)":407150.086,"TW0001216000^FF_ASSETS(ANN_R,1/1/2019,12/31/2019)":477455.273,"TW0001216000^FF_ASSETS(ANN_R,1/1/2020,12/31/2020)":495338.492,"JP3890350006^FF_MKT_VAL(ANN_R,1/1/2016,12/31/2016)":4664970.823116,"JP3890350006^FF_MKT_VAL(ANN_R,1/1/2017,12/31/2017)":5703558.17139,"JP3890350006^FF_MKT_VAL(ANN_R,1/1/2018,12/31/2018)":6288269.445276,"JP3890350006^FF_MKT_VAL(ANN_R,1/1/2019,12/31/2019)":5409347.545752,"JP3890350006^FF_MKT_VAL(ANN_R,1/1/2020,12/31/2020)":3592268.043599,"JP3890350006^FF_SHLDRS_EQ(ANN_R,1/1/2016,12/31/2016)":8916647.0,"JP3890350006^FF_SHLDRS_EQ(ANN_R,1/1/2017,12/31/2017)":9735022.0,"JP3890350006^FF_SHLDRS_EQ(ANN_R,1/1/2018,12/31/2018)":10393288.0,"JP3890350006^FF_SHLDRS_EQ(ANN_R,1/1/2019,12/31/2019)":10773071.0,"JP3890350006^FF_SHLDRS_EQ(ANN_R,1/1/2020,12/31/2020)":10722034.0,"JP3890350006^FF_ASSETS(ANN_R,1/1/2016,12/31/2016)":186585842.0,"JP3890350006^FF_ASSETS(ANN_R,1/1/2017,12/31/2017)":197791611.0,"JP3890350006^FF_ASSETS(ANN_R,1/1/2018,12/31/2018)":199049128.0,"JP3890350006^FF_ASSETS(ANN_R,1/1/2019,12/31/2019)":203659146.0,"JP3890350006^FF_ASSETS(ANN_R,1/1/2020,12/31/2020)":219863518.0,"JP3358000002^FF_MKT_VAL(ANN_R,1/1/2016,12/31/2016)":1700174.81732,"JP3358000002^FF_MKT_VAL(ANN_R,1/1/2017,12/31/2017)":1469338.1754,"JP3358000002^FF_MKT_VAL(ANN_R,1/1/2018,12/31/2018)":1438735.04,"JP3358000002^FF_MKT_VAL(ANN_R,1/1/2019,12/31/2019)":1647291.93656,"JP3358000002^FF_MKT_VAL(ANN_R,1/1/2020,12/31/2020)":2232675.670485,"JP3358000002^FF_SHLDRS_EQ(ANN_R,1/1/2016,12/31/2016)":390627.0,"JP3358000002^FF_SHLDRS_EQ(ANN_R,1/1/2017,12/31/2017)":430313.0,"JP3358000002^FF_SHLDRS_EQ(ANN_R,1/1/2018,12/31/2018)":453318.0,"JP3358000002^FF_SHLDRS_EQ(ANN_R,1/1/2019,12/31/2019)":489085.0,"JP3358000002^FF_SHLDRS_EQ(ANN_R,1/1/2020,12/31/2020)":529287.0,"JP3358000002^FF_ASSETS(ANN_R,1/1/2016,12/31/2016)":443954.0,"JP3358000002^FF_ASSETS(ANN_R,1/1/2017,12/31/2017)":488770.0,"JP3358000002^FF_ASSETS(ANN_R,1/1/2018,12/31/2018)":503845.0,"JP3358000002^FF_ASSETS(ANN_R,1/1/2019,12/31/2019)":538769.0,"JP3358000002^FF_ASSETS(ANN_R,1/1/2020,12/31/2020)":590420.0,"JP3802300008^FF_MKT_VAL(ANN_R,1/1/2016,12/31/2016)":3705377.32002,"JP3802300008^FF_MKT_VAL(ANN_R,1/1/2017,12/31/2017)":3209436.22824,"JP3802300008^FF_MKT_VAL(ANN_R,1/1/2018,12/31/2018)":5285645.00904,"JP3802300008^FF_MKT_VAL(ANN_R,1/1/2019,12/31/2019)":6352322.3864,"JP3802300008^FF_MKT_VAL(ANN_R,1/1/2020,12/31/2020)":6460922.36104,"JP3802300008^FF_SHLDRS_EQ(ANN_R,1/1/2016,12/31/2016)":574501.0,"JP3802300008^FF_SHLDRS_EQ(ANN_R,1/1/2017,12/31/2017)":731770.0,"JP3802300008^FF_SHLDRS_EQ(ANN_R,1/1/2018,12/31/2018)":862936.0,"JP3802300008^FF_SHLDRS_EQ(ANN_R,1/1/2019,12/31/2019)":938621.0,"JP3802300008^FF_SHLDRS_EQ(ANN_R,1/1/2020,12/31/2020)":956562.0,"JP3802300008^FF_ASSETS(ANN_R,1/1/2016,12/31/2016)":1238119.0,"JP3802300008^FF_ASSETS(ANN_R,1/1/2017,12/31/2017)":1388486.0,"JP3802300008^FF_ASSETS(ANN_R,1/1/2018,12/31/2018)":1953466.0,"JP3802300008^FF_ASSETS(ANN_R,1/1/2019,12/31/2019)":2010558.0,"JP3802300008^FF_ASSETS(ANN_R,1/1/2020,12/31/2020)":2411990.0,"JP3898400001^FF_MKT_VAL(ANN_R,1/1/2016,12/31/2016)":3020237.147496,"JP3898400001^FF_MKT_VAL(ANN_R,1/1/2017,12/31/2017)":3813871.245154,"JP3898400001^FF_MKT_VAL(ANN_R,1/1/2018,12/31/2018)":4538929.510638,"JP3898400001^FF_MKT_VAL(ANN_R,1/1/2019,12/31/2019)":4878368.069574,"JP3898400001^FF_MKT_VAL(ANN_R,1/1/2020,12/31/2020)":3401723.7595395,"JP3898400001^FF_SHLDRS_EQ(ANN_R,1/1/2016,12/31/2016)":4592516.0,"JP3898400001^FF_SHLDRS_EQ(ANN_R,1/1/2017,12/31/2017)":4917247.0,"JP3898400001^FF_SHLDRS_EQ(ANN_R,1/1/2018,12/31/2018)":5332427.0,"JP3898400001^FF_SHLDRS_EQ(ANN_R,1/1/2019,12/31/2019)":5696246.0,"JP3898400001^FF_SHLDRS_EQ(ANN_R,1/1/2020,12/31/2020)":5227359.0,"JP3898400001^FF_ASSETS(ANN_R,1/1/2016,12/31/2016)":14916256.0,"JP3898400001^FF_ASSETS(ANN_R,1/1/2017,12/31/2017)":15753557.0,"JP3898400001^FF_ASSETS(ANN_R,1/1/2018,12/31/2018)":16036989.0,"JP3898400001^FF_ASSETS(ANN_R,1/1/2019,12/31/2019)":16532800.0,"JP3898400001^FF_ASSETS(ANN_R,1/1/2020,12/31/2020)":18033424.0,"JP3205800000^FF_MKT_VAL(ANN_R,1/1/2016,12/31/2016)":2730950.259186,"JP3205800000^FF_MKT_VAL(ANN_R,1/1/2017,12/31/2017)":3754448.450741,"JP3205800000^FF_MKT_VAL(ANN_R,1/1/2018,12/31/2018)":3968198.960112,"JP3205800000^FF_MKT_VAL(ANN_R,1/1/2019,12/31/2019)":4340271.71935,"JP3205800000^FF_MKT_VAL(ANN_R,1/1/2020,12/31/2020)":3833139.46857,"JP3205800000^FF_SHLDRS_EQ(ANN_R,1/1/2016,12/31/2016)":679842.0,"JP3205800000^FF_SHLDRS_EQ(ANN_R,1/1/2017,12/31/2017)":806381.0,"JP3205800000^FF_SHLDRS_EQ(ANN_R,1/1/2018,12/31/2018)":822360.0,"JP3205800000^FF_SHLDRS_EQ(ANN_R,1/1/2019,12/31/2019)":857695.0,"JP3205800000^FF_SHLDRS_EQ(ANN_R,1/1/2020,12/31/2020)":923687.0,"JP3205800000^FF_ASSETS(ANN_R,1/1/2016,12/31/2016)":1338309.0,"JP3205800000^FF_ASSETS(ANN_R,1/1/2017,12/31/2017)":1427375.0,"JP3205800000^FF_ASSETS(ANN_R,1/1/2018,12/31/2018)":1460986.0,"JP3205800000^FF_ASSETS(ANN_R,1/1/2019,12/31/2019)":1653919.0,"JP3205800000^FF_ASSETS(ANN_R,1/1/2020,12/31/2020)":1665616.0,"KR7005930003^FF_MKT_VAL(ANN_R,1/1/2016,12/31/2016)":252246455.77,"KR7005930003^FF_MKT_VAL(ANN_R,1/1/2017,12/31/2017)":347085446.344,"KR7005930003^FF_MKT_VAL(ANN_R,1/1/2018,12/31/2018)":262876299.975,"KR7005930003^FF_MKT_VAL(ANN_R,1/1/2019,12/31/2019)":379030944.15,"KR7005930003^FF_MKT_VAL(ANN_R,1/1/2020,12/31/2020)":550206209.25,"KR7005930003^FF_SHLDRS_EQ(ANN_R,1/1/2016,12/31/2016)":186424328.0,"KR7005930003^FF_SHLDRS_EQ(ANN_R,1/1/2017,12/31/2017)":207213416.0,"KR7005930003^FF_SHLDRS_EQ(ANN_R,1/1/2018,12/31/2018)":240068993.0,"KR7005930003^FF_SHLDRS_EQ(ANN_R,1/1/2019,12/31/2019)":254915472.0,"KR7005930003^FF_SHLDRS_EQ(ANN_R,1/1/2020,12/31/2020)":267670331.0,"KR7005930003^FF_ASSETS(ANN_R,1/1/2016,12/31/2016)":262174324.0,"KR7005930003^FF_ASSETS(ANN_R,1/1/2017,12/31/2017)":301752090.0,"KR7005930003^FF_ASSETS(ANN_R,1/1/2018,12/31/2018)":339357244.0,"KR7005930003^FF_ASSETS(ANN_R,1/1/2019,12/31/2019)":352564497.0,"KR7005930003^FF_ASSETS(ANN_R,1/1/2020,12/31/2020)":378235718.0,"KR7006400006^FF_MKT_VAL(ANN_R,1/1/2016,12/31/2016)":7380896.196,"KR7006400006^FF_MKT_VAL(ANN_R,1/1/2017,12/31/2017)":13675453.8575,"KR7006400006^FF_MKT_VAL(ANN_R,1/1/2018,12/31/2018)":14645107.065,"KR7006400006^FF_MKT_VAL(ANN_R,1/1/2019,12/31/2019)":15781941.86,"KR7006400006^FF_MKT_VAL(ANN_R,1/1/2020,12/31/2020)":41996014.78,"KR7006400006^FF_SHLDRS_EQ(ANN_R,1/1/2016,12/31/2016)":10722130.891929,"KR7006400006^FF_SHLDRS_EQ(ANN_R,1/1/2017,12/31/2017)":11257301.680704,"KR7006400006^FF_SHLDRS_EQ(ANN_R,1/1/2018,12/31/2018)":11934022.744253,"KR7006400006^FF_SHLDRS_EQ(ANN_R,1/1/2019,12/31/2019)":12324936.720467,"KR7006400006^FF_SHLDRS_EQ(ANN_R,1/1/2020,12/31/2020)":12977616.019092,"KR7006400006^FF_ASSETS(ANN_R,1/1/2016,12/31/2016)":14900311.234207,"KR7006400006^FF_ASSETS(ANN_R,1/1/2017,12/31/2017)":15741705.378257,"KR7006400006^FF_ASSETS(ANN_R,1/1/2018,12/31/2018)":19349721.183929,"KR7006400006^FF_ASSETS(ANN_R,1/1/2019,12/31/2019)":19852096.448004,"KR7006400006^FF_ASSETS(ANN_R,1/1/2020,12/31/2020)":21534232.266829,"JP3240400006^FF_MKT_VAL(ANN_R,1/1/2016,12/31/2016)":713445.8474,"JP3240400006^FF_MKT_VAL(ANN_R,1/1/2017,12/31/2017)":642171.22165,"JP3240400006^FF_MKT_VAL(ANN_R,1/1/2018,12/31/2018)":821674.4,"JP3240400006^FF_MKT_VAL(ANN_R,1/1/2019,12/31/2019)":1042441.63686,"JP3240400006^FF_MKT_VAL(ANN_R,1/1/2020,12/31/2020)":884045.80521,"JP3240400006^FF_SHLDRS_EQ(ANN_R,1/1/2016,12/31/2016)":223684.0,"JP3240400006^FF_SHLDRS_EQ(ANN_R,1/1/2017,12/31/2017)":240010.0,"JP3240400006^FF_SHLDRS_EQ(ANN_R,1/1/2018,12/31/2018)":248073.0,"JP3240400006^FF_SHLDRS_EQ(ANN_R,1/1/2019,12/31/2019)":265429.0,"JP3240400006^FF_SHLDRS_EQ(ANN_R,1/1/2020,12/31/2020)":272258.0,"JP3240400006^FF_ASSETS(ANN_R,1/1/2016,12/31/2016)":365671.0,"JP3240400006^FF_ASSETS(ANN_R,1/1/2017,12/31/2017)":361248.0,"JP3240400006^FF_ASSETS(ANN_R,1/1/2018,12/31/2018)":343929.0,"JP3240400006^FF_ASSETS(ANN_R,1/1/2019,12/31/2019)":362119.0,"JP3240400006^FF_ASSETS(ANN_R,1/1/2020,12/31/2020)":398698.0,"JP3119600009^FF_MKT_VAL(ANN_R,1/1/2016,12/31/2016)":1475547.1412355,"JP3119600009^FF_MKT_VAL(ANN_R,1/1/2017,12/31/2017)":1250101.961186,"JP3119600009^FF_MKT_VAL(ANN_R,1/1/2018,12/31/2018)":1093192.7314,"JP3119600009^FF_MKT_VAL(ANN_R,1/1/2019,12/31/2019)":969588.618729,"JP3119600009^FF_MKT_VAL(ANN_R,1/1/2020,12/31/2020)":1102134.4891355,"JP3119600009^FF_SHLDRS_EQ(ANN_R,1/1/2016,12/31/2016)":609486.0,"JP3119600009^FF_SHLDRS_EQ(ANN_R,1/1/2017,12/31/2017)":616315.0,"JP3119600009^FF_SHLDRS_EQ(ANN_R,1/1/2018,12/31/2018)":640833.0,"JP3119600009^FF_SHLDRS_EQ(ANN_R,1/1/2019,12/31/2019)":610543.0,"JP3119600009^FF_SHLDRS_EQ(ANN_R,1/1/2020,12/31/2020)":538975.0,"JP3119600009^FF_ASSETS(ANN_R,1/1/2016,12/31/2016)":1273893.0,"JP3119600009^FF_ASSETS(ANN_R,1/1/2017,12/31/2017)":1350105.0,"JP3119600009^FF_ASSETS(ANN_R,1/1/2018,12/31/2018)":1426230.0,"JP3119600009^FF_ASSETS(ANN_R,1/1/2019,12/31/2019)":1393869.0,"JP3119600009^FF_ASSETS(ANN_R,1/1/2020,12/31/2020)":1353616.0,"TW0002002003^FF_MKT_VAL(ANN_R,1/1/2016,12/31/2016)":380025.4511,"TW0002002003^FF_MKT_VAL(ANN_R,1/1/2017,12/31/2017)":381637.45125,"TW0002002003^FF_MKT_VAL(ANN_R,1/1/2018,12/31/2018)":373810.28225,"TW0002002003^FF_MKT_VAL(ANN_R,1/1/2019,12/31/2019)":368396.8944,"TW0002002003^FF_MKT_VAL(ANN_R,1/1/2020,12/31/2020)":381498.876,"TW0002002003^FF_SHLDRS_EQ(ANN_R,1/1/2016,12/31/2016)":302559.886,"TW0002002003^FF_SHLDRS_EQ(ANN_R,1/1/2017,12/31/2017)":304010.063,"TW0002002003^FF_SHLDRS_EQ(ANN_R,1/1/2018,12/31/2018)":312908.037,"TW0002002003^FF_SHLDRS_EQ(ANN_R,1/1/2019,12/31/2019)":302558.533,"TW0002002003^FF_SHLDRS_EQ(ANN_R,1/1/2020,12/31/2020)":293298.945,"TW0002002003^FF_ASSETS(ANN_R,1/1/2016,12/31/2016)":676121.793,"TW0002002003^FF_ASSETS(ANN_R,1/1/2017,12/31/2017)":667715.879,"TW0002002003^FF_ASSETS(ANN_R,1/1/2018,12/31/2018)":674526.596,"TW0002002003^FF_ASSETS(ANN_R,1/1/2019,12/31/2019)":666631.981,"TW0002002003^FF_ASSETS(ANN_R,1/1/2020,12/31/2020)":636082.697,"JP3249600002^FF_MKT_VAL(ANN_R,1/1/2016,12/31/2016)":1818510.530689,"JP3249600002^FF_MKT_VAL(ANN_R,1/1/2017,12/31/2017)":2280552.199366,"JP3249600002^FF_MKT_VAL(ANN_R,1/1/2018,12/31/2018)":2207717.379032,"JP3249600002^FF_MKT_VAL(ANN_R,1/1/2019,12/31/2019)":2351398.7835,"JP3249600002^FF_MKT_VAL(ANN_R,1/1/2020,12/31/2020)":2322465.704208,"JP3249600002^FF_SHLDRS_EQ(ANN_R,1/1/2016,12/31/2016)":2284264.0,"JP3249600002^FF_SHLDRS_EQ(ANN_R,1/1/2017,12/31/2017)":2334219.0,"JP3249600002^FF_SHLDRS_EQ(ANN_R,1/1/2018,12/31/2018)":2325791.0,"JP3249600002^FF_SHLDRS_EQ(ANN_R,1/1/2019,12/31/2019)":2265919.0,"JP3249600002^FF_SHLDRS_EQ(ANN_R,1/1/2020,12/31/2020)":2432134.0,"JP3249600002^FF_ASSETS(ANN_R,1/1/2016,12/31/2016)":3095049.0,"JP3249600002^FF_ASSETS(ANN_R,1/1/2017,12/31/2017)":3110470.0,"JP3249600002^FF_ASSETS(ANN_R,1/1/2018,12/31/2018)":3128813.0,"JP3249600002^FF_ASSETS(ANN_R,1/1/2019,12/31/2019)":2968475.0,"JP3249600002^FF_ASSETS(ANN_R,1/1/2020,12/31/2020)":3250175.0,"TW0002882008^FF_MKT_VAL(ANN_R,1/1/2016,12/31/2016)":605546.722,"TW0002882008^FF_MKT_VAL(ANN_R,1/1/2017,12/31/2017)":672131.735,"TW0002882008^FF_MKT_VAL(ANN_R,1/1/2018,12/31/2018)":590470.87,"TW0002882008^FF_MKT_VAL(ANN_R,1/1/2019,12/31/2019)":560349.8855,"TW0002882008^FF_MKT_VAL(ANN_R,1/1/2020,12/31/2020)":556399.1225,"TW0002882008^FF_SHLDRS_EQ(ANN_R,1/1/2016,12/31/2016)":522180.086,"TW0002882008^FF_SHLDRS_EQ(ANN_R,1/1/2017,12/31/2017)":597922.585,"TW0002882008^FF_SHLDRS_EQ(ANN_R,1/1/2018,12/31/2018)":519731.33,"TW0002882008^FF_SHLDRS_EQ(ANN_R,1/1/2019,12/31/2019)":771747.365,"TW0002882008^FF_SHLDRS_EQ(ANN_R,1/1/2020,12/31/2020)":893061.216,"TW0002882008^FF_ASSETS(ANN_R,1/1/2016,12/31/2016)":8127716.6,"TW0002882008^FF_ASSETS(ANN_R,1/1/2017,12/31/2017)":8835531.84,"TW0002882008^FF_ASSETS(ANN_R,1/1/2018,12/31/2018)":9218160.495,"TW0002882008^FF_ASSETS(ANN_R,1/1/2019,12/31/2019)":10057020.683,"TW0002882008^FF_ASSETS(ANN_R,1/1/2020,12/31/2020)":10942414.259,"TW0002454006^FF_MKT_VAL(ANN_R,1/1/2016,12/31/2016)":340839.869949,"TW0002454006^FF_MKT_VAL(ANN_R,1/1/2017,12/31/2017)":462644.247072,"TW0002454006^FF_MKT_VAL(ANN_R,1/1/2018,12/31/2018)":363462.108714,"TW0002454006^FF_MKT_VAL(ANN_R,1/1/2019,12/31/2019)":701551.922584,"TW0002454006^FF_MKT_VAL(ANN_R,1/1/2020,12/31/2020)":1181954.269206,"TW0002454006^FF_SHLDRS_EQ(ANN_R,1/1/2016,12/31/2016)":244778.91,"TW0002454006^FF_SHLDRS_EQ(ANN_R,1/1/2017,12/31/2017)":259811.643,"TW0002454006^FF_SHLDRS_EQ(ANN_R,1/1/2018,12/31/2018)":272946.221,"TW0002454006^FF_SHLDRS_EQ(ANN_R,1/1/2019,12/31/2019)":312750.344,"TW0002454006^FF_SHLDRS_EQ(ANN_R,1/1/2020,12/31/2020)":371833.821,"TW0002454006^FF_ASSETS(ANN_R,1/1/2016,12/31/2016)":370711.772,"TW0002454006^FF_ASSETS(ANN_R,1/1/2017,12/31/2017)":394814.185,"TW0002454006^FF_ASSETS(ANN_R,1/1/2018,12/31/2018)":402836.044,"TW0002454006^FF_ASSETS(ANN_R,1/1/2019,12/31/2019)":458701.794,"TW0002454006^FF_ASSETS(ANN_R,1/1/2020,12/31/2020)":533906.327,"JP3421800008^FF_MKT_VAL(ANN_R,1/1/2016,12/31/2016)":1825978.996838,"JP3421800008^FF_MKT_VAL(ANN_R,1/1/2017,12/31/2017)":1739315.908343,"JP3421800008^FF_MKT_VAL(ANN_R,1/1/2018,12/31/2018)":1728618.15456,"JP3421800008^FF_MKT_VAL(ANN_R,1/1/2019,12/31/2019)":2069544.657664,"JP3421800008^FF_MKT_VAL(ANN_R,1/1/2020,12/31/2020)":1958668.91934,"JP3421800008^FF_SHLDRS_EQ(ANN_R,1/1/2016,12/31/2016)":833285.0,"JP3421800008^FF_SHLDRS_EQ(ANN_R,1/1/2017,12/31/2017)":892000.0,"JP3421800008^FF_SHLDRS_EQ(ANN_R,1/1/2018,12/31/2018)":952624.0,"JP3421800008^FF_SHLDRS_EQ(ANN_R,1/1/2019,12/31/2019)":995720.0,"JP3421800008^FF_SHLDRS_EQ(ANN_R,1/1/2020,12/31/2020)":1035116.0,"JP3421800008^FF_ASSETS(ANN_R,1/1/2016,12/31/2016)":1568052.0,"JP3421800008^FF_ASSETS(ANN_R,1/1/2017,12/31/2017)":1650176.0,"JP3421800008^FF_ASSETS(ANN_R,1/1/2018,12/31/2018)":1715123.0,"JP3421800008^FF_ASSETS(ANN_R,1/1/2019,12/31/2019)":1765105.0,"JP3421800008^FF_ASSETS(ANN_R,1/1/2020,12/31/2020)":1815121.0,"JP3893200000^FF_MKT_VAL(ANN_R,1/1/2016,12/31/2016)":2774645.809416,"JP3893200000^FF_MKT_VAL(ANN_R,1/1/2017,12/31/2017)":2345831.841898,"JP3893200000^FF_MKT_VAL(ANN_R,1/1/2018,12/31/2018)":2551102.8375,"JP3893200000^FF_MKT_VAL(ANN_R,1/1/2019,12/31/2019)":2733086.979315,"JP3893200000^FF_MKT_VAL(ANN_R,1/1/2020,12/31/2020)":1816446.7156035,"JP3893200000^FF_SHLDRS_EQ(ANN_R,1/1/2016,12/31/2016)":1923337.0,"JP3893200000^FF_SHLDRS_EQ(ANN_R,1/1/2017,12/31/2017)":1985740.0,"JP3893200000^FF_SHLDRS_EQ(ANN_R,1/1/2018,12/31/2018)":2205973.0,"JP3893200000^FF_SHLDRS_EQ(ANN_R,1/1/2019,12/31/2019)":2343797.0,"JP3893200000^FF_SHLDRS_EQ(ANN_R,1/1/2020,12/31/2020)":2410134.0,"JP3893200000^FF_ASSETS(ANN_R,1/1/2016,12/31/2016)":5374277.0,"JP3893200000^FF_ASSETS(ANN_R,1/1/2017,12/31/2017)":5570750.0,"JP3893200000^FF_ASSETS(ANN_R,1/1/2018,12/31/2018)":6284723.0,"JP3893200000^FF_ASSETS(ANN_R,1/1/2019,12/31/2019)":6802731.0,"JP3893200000^FF_ASSETS(ANN_R,1/1/2020,12/31/2020)":7395359.0,"JP3200450009^FF_MKT_VAL(ANN_R,1/1/2016,12/31/2016)":2102424.75911,"JP3200450009^FF_MKT_VAL(ANN_R,1/1/2017,12/31/2017)":2146012.1829975,"JP3200450009^FF_MKT_VAL(ANN_R,1/1/2018,12/31/2018)":2401921.636308,"JP3200450009^FF_MKT_VAL(ANN_R,1/1/2019,12/31/2019)":2034498.569004,"JP3200450009^FF_MKT_VAL(ANN_R,1/1/2020,12/31/2020)":1633361.003442,"JP3200450009^FF_SHLDRS_EQ(ANN_R,1/1/2016,12/31/2016)":2310431.0,"JP3200450009^FF_SHLDRS_EQ(ANN_R,1/1/2017,12/31/2017)":2507698.0,"JP3200450009^FF_SHLDRS_EQ(ANN_R,1/1/2018,12/31/2018)":2682424.0,"JP3200450009^FF_SHLDRS_EQ(ANN_R,1/1/2019,12/31/2019)":2897074.0,"JP3200450009^FF_SHLDRS_EQ(ANN_R,1/1/2020,12/31/2020)":2993608.0,"JP3200450009^FF_ASSETS(ANN_R,1/1/2016,12/31/2016)":10992918.0,"JP3200450009^FF_ASSETS(ANN_R,1/1/2017,12/31/2017)":11231895.0,"JP3200450009^FF_ASSETS(ANN_R,1/1/2018,12/31/2018)":11425982.0,"JP3200450009^FF_ASSETS(ANN_R,1/1/2019,12/31/2019)":12174917.0,"JP3200450009^FF_ASSETS(ANN_R,1/1/2020,12/31/2020)":13067528.0,"JP3571400005^FF_MKT_VAL(ANN_R,1/1/2016,12/31/2016)":1203354.238296,"JP3571400005^FF_MKT_VAL(ANN_R,1/1/2017,12/31/2017)":1994341.434085,"JP3571400005^FF_MKT_VAL(ANN_R,1/1/2018,12/31/2018)":3284721.695,"JP3571400005^FF_MKT_VAL(ANN_R,1/1/2019,12/31/2019)":2623342.576,"JP3571400005^FF_MKT_VAL(ANN_R,1/1/2020,12/31/2020)":3165718.601025,"JP3571400005^FF_SHLDRS_EQ(ANN_R,1/1/2016,12/31/2016)":564011.0,"JP3571400005^FF_SHLDRS_EQ(ANN_R,1/1/2017,12/31/2017)":645715.0,"JP3571400005^FF_SHLDRS_EQ(ANN_R,1/1/2018,12/31/2018)":771509.0,"JP3571400005^FF_SHLDRS_EQ(ANN_R,1/1/2019,12/31/2019)":888117.0,"JP3571400005^FF_SHLDRS_EQ(ANN_R,1/1/2020,12/31/2020)":829692.0,"JP3571400005^FF_ASSETS(ANN_R,1/1/2016,12/31/2016)":793367.0,"JP3571400005^FF_ASSETS(ANN_R,1/1/2017,12/31/2017)":957447.0,"JP3571400005^FF_ASSETS(ANN_R,1/1/2018,12/31/2018)":1202796.0,"JP3571400005^FF_ASSETS(ANN_R,1/1/2019,12/31/2019)":1257627.0,"JP3571400005^FF_ASSETS(ANN_R,1/1/2020,12/31/2020)":1278495.0,"JP3726800000^FF_MKT_VAL(ANN_R,1/1/2016,12/31/2016)":6884433.837652,"JP3726800000^FF_MKT_VAL(ANN_R,1/1/2017,12/31/2017)":6503278.625341,"JP3726800000^FF_MKT_VAL(ANN_R,1/1/2018,12/31/2018)":4687259.2188235,"JP3726800000^FF_MKT_VAL(ANN_R,1/1/2019,12/31/2019)":4314776.853205,"JP3726800000^FF_MKT_VAL(ANN_R,1/1/2020,12/31/2020)":3729463.681558,"JP3726800000^FF_SHLDRS_EQ(ANN_R,1/1/2016,12/31/2016)":2456091.0,"JP3726800000^FF_SHLDRS_EQ(ANN_R,1/1/2017,12/31/2017)":2761687.0,"JP3726800000^FF_SHLDRS_EQ(ANN_R,1/1/2018,12/31/2018)":2630594.0,"JP3726800000^FF_SHLDRS_EQ(ANN_R,1/1/2019,12/31/2019)":2662696.0,"JP3726800000^FF_SHLDRS_EQ(ANN_R,1/1/2020,12/31/2020)":2522834.0,"JP3726800000^FF_ASSETS(ANN_R,1/1/2016,12/31/2016)":4744374.0,"JP3726800000^FF_ASSETS(ANN_R,1/1/2017,12/31/2017)":5221484.0,"JP3726800000^FF_ASSETS(ANN_R,1/1/2018,12/31/2018)":5461400.0,"JP3726800000^FF_ASSETS(ANN_R,1/1/2019,12/31/2019)":5553071.0,"JP3726800000^FF_ASSETS(ANN_R,1/1/2020,12/31/2020)":5381382.0,"JP3422950000^FF_MKT_VAL(ANN_R,1/1/2016,12/31/2016)":3974263.163585,"JP3422950000^FF_MKT_VAL(ANN_R,1/1/2017,12/31/2017)":3891373.1252,"JP3422950000^FF_MKT_VAL(ANN_R,1/1/2018,12/31/2018)":3945955.169163,"JP3422950000^FF_MKT_VAL(ANN_R,1/1/2019,12/31/2019)":4329075.792,"JP3422950000^FF_MKT_VAL(ANN_R,1/1/2020,12/31/2020)":3262998.753168,"JP3422950000^FF_SHLDRS_EQ(ANN_R,1/1/2016,12/31/2016)":2375270.0,"JP3422950000^FF_SHLDRS_EQ(ANN_R,1/1/2017,12/31/2017)":2338652.0,"JP3422950000^FF_SHLDRS_EQ(ANN_R,1/1/2018,12/31/2018)":2429888.0,"JP3422950000^FF_SHLDRS_EQ(ANN_R,1/1/2019,12/31/2019)":2524201.0,"JP3422950000^FF_SHLDRS_EQ(ANN_R,1/1/2020,12/31/2020)":2601927.0,"JP3422950000^FF_ASSETS(ANN_R,1/1/2016,12/31/2016)":5441691.0,"JP3422950000^FF_ASSETS(ANN_R,1/1/2017,12/31/2017)":5508888.0,"JP3422950000^FF_ASSETS(ANN_R,1/1/2018,12/31/2018)":5494950.0,"JP3422950000^FF_ASSETS(ANN_R,1/1/2019,12/31/2019)":5795065.0,"JP3422950000^FF_ASSETS(ANN_R,1/1/2020,12/31/2020)":5996887.0,"JP3505000004^FF_MKT_VAL(ANN_R,1/1/2016,12/31/2016)":2101618.606978,"JP3505000004^FF_MKT_VAL(ANN_R,1/1/2017,12/31/2017)":2120696.86718,"JP3505000004^FF_MKT_VAL(ANN_R,1/1/2018,12/31/2018)":2725499.6,"JP3505000004^FF_MKT_VAL(ANN_R,1/1/2019,12/31/2019)":2335919.959395,"JP3505000004^FF_MKT_VAL(ANN_R,1/1/2020,12/31/2020)":1777912.034535,"JP3505000004^FF_SHLDRS_EQ(ANN_R,1/1/2016,12/31/2016)":1170317.0,"JP3505000004^FF_SHLDRS_EQ(ANN_R,1/1/2017,12/31/2017)":1308406.0,"JP3505000004^FF_SHLDRS_EQ(ANN_R,1/1/2018,12/31/2018)":1474656.0,"JP3505000004^FF_SHLDRS_EQ(ANN_R,1/1/2019,12/31/2019)":1596107.0,"JP3505000004^FF_SHLDRS_EQ(ANN_R,1/1/2020,12/31/2020)":1727096.0,"JP3505000004^FF_ASSETS(ANN_R,1/1/2016,12/31/2016)":3257805.0,"JP3505000004^FF_ASSETS(ANN_R,1/1/2017,12/31/2017)":3555885.0,"JP3505000004^FF_ASSETS(ANN_R,1/1/2018,12/31/2018)":4035059.0,"JP3505000004^FF_ASSETS(ANN_R,1/1/2019,12/31/2019)":4334037.0,"JP3505000004^FF_ASSETS(ANN_R,1/1/2020,12/31/2020)":4627388.0,"KR7005490008^FF_MKT_VAL(ANN_R,1/1/2016,12/31/2016)":20599398.7375,"KR7005490008^FF_MKT_VAL(ANN_R,1/1/2017,12/31/2017)":26599868.33,"KR7005490008^FF_MKT_VAL(ANN_R,1/1/2018,12/31/2018)":19440275.076,"KR7005490008^FF_MKT_VAL(ANN_R,1/1/2019,12/31/2019)":18947349.0965,"KR7005490008^FF_MKT_VAL(ANN_R,1/1/2020,12/31/2020)":20676208.384,"KR7005490008^FF_SHLDRS_EQ(ANN_R,1/1/2016,12/31/2016)":41376519.325962,"KR7005490008^FF_SHLDRS_EQ(ANN_R,1/1/2017,12/31/2017)":42735958.305406,"KR7005490008^FF_SHLDRS_EQ(ANN_R,1/1/2018,12/31/2018)":43171876.139406,"KR7005490008^FF_SHLDRS_EQ(ANN_R,1/1/2019,12/31/2019)":44272488.928744,"KR7005490008^FF_SHLDRS_EQ(ANN_R,1/1/2020,12/31/2020)":44131966.926988,"KR7005490008^FF_ASSETS(ANN_R,1/1/2016,12/31/2016)":79762994.519614,"KR7005490008^FF_ASSETS(ANN_R,1/1/2017,12/31/2017)":79024959.079531,"KR7005490008^FF_ASSETS(ANN_R,1/1/2018,12/31/2018)":78248265.216732,"KR7005490008^FF_ASSETS(ANN_R,1/1/2019,12/31/2019)":79058661.130791,"KR7005490008^FF_ASSETS(ANN_R,1/1/2020,12/31/2020)":79086973.226376,"TW0002303005^FF_MKT_VAL(ANN_R,1/1/2016,12/31/2016)":139353.6,"TW0002303005^FF_MKT_VAL(ANN_R,1/1/2017,12/31/2017)":173580.8,"TW0002303005^FF_MKT_VAL(ANN_R,1/1/2018,12/31/2018)":134370.0,"TW0002303005^FF_MKT_VAL(ANN_R,1/1/2019,12/31/2019)":192865.04755,"TW0002303005^FF_MKT_VAL(ANN_R,1/1/2020,12/31/2020)":585697.3,"TW0002303005^FF_SHLDRS_EQ(ANN_R,1/1/2016,12/31/2016)":215007.774,"TW0002303005^FF_SHLDRS_EQ(ANN_R,1/1/2017,12/31/2017)":211508.655,"TW0002303005^FF_SHLDRS_EQ(ANN_R,1/1/2018,12/31/2018)":206069.723,"TW0002303005^FF_SHLDRS_EQ(ANN_R,1/1/2019,12/31/2019)":206804.357,"TW0002303005^FF_SHLDRS_EQ(ANN_R,1/1/2020,12/31/2020)":235659.746,"TW0002303005^FF_ASSETS(ANN_R,1/1/2016,12/31/2016)":386655.182,"TW0002303005^FF_ASSETS(ANN_R,1/1/2017,12/31/2017)":394099.162,"TW0002303005^FF_ASSETS(ANN_R,1/1/2018,12/31/2018)":364604.906,"TW0002303005^FF_ASSETS(ANN_R,1/1/2019,12/31/2019)":370187.365,"TW0002303005^FF_ASSETS(ANN_R,1/1/2020,12/31/2020)":377516.375,"JP3758190007^FF_MKT_VAL(ANN_R,1/1/2016,12/31/2016)":736672.071982,"JP3758190007^FF_MKT_VAL(ANN_R,1/1/2017,12/31/2017)":1443804.60896,"JP3758190007^FF_MKT_VAL(ANN_R,1/1/2018,12/31/2018)":1263615.342462,"JP3758190007^FF_MKT_VAL(ANN_R,1/1/2019,12/31/2019)":1279511.23155,"JP3758190007^FF_MKT_VAL(ANN_R,1/1/2020,12/31/2020)":2820537.5541,"JP3758190007^FF_SHLDRS_EQ(ANN_R,1/1/2016,12/31/2016)":372924.0,"JP3758190007^FF_SHLDRS_EQ(ANN_R,1/1/2017,12/31/2017)":465207.0,"JP3758190007^FF_SHLDRS_EQ(ANN_R,1/1/2018,12/31/2018)":555268.0,"JP3758190007^FF_SHLDRS_EQ(ANN_R,1/1/2019,12/31/2019)":619985.0,"JP3758190007^FF_SHLDRS_EQ(ANN_R,1/1/2020,12/31/2020)":709882.0,"JP3758190007^FF_ASSETS(ANN_R,1/1/2016,12/31/2016)":441832.0,"JP3758190007^FF_ASSETS(ANN_R,1/1/2017,12/31/2017)":543231.0,"JP3758190007^FF_ASSETS(ANN_R,1/1/2018,12/31/2018)":649998.0,"JP3758190007^FF_ASSETS(ANN_R,1/1/2019,12/31/2019)":719088.0,"JP3758190007^FF_ASSETS(ANN_R,1/1/2020,12/31/2020)":862161.0,"JP3304200003^FF_MKT_VAL(ANN_R,1/1/2016,12/31/2016)":1806165.982096,"JP3304200003^FF_MKT_VAL(ANN_R,1/1/2017,12/31/2017)":2736065.8273375,"JP3304200003^FF_MKT_VAL(ANN_R,1/1/2018,12/31/2018)":3345904.569483,"JP3304200003^FF_MKT_VAL(ANN_R,1/1/2019,12/31/2019)":2426317.945693,"JP3304200003^FF_MKT_VAL(ANN_R,1/1/2020,12/31/2020)":1680010.1505245,"JP3304200003^FF_SHLDRS_EQ(ANN_R,1/1/2016,12/31/2016)":1517414.0,"JP3304200003^FF_SHLDRS_EQ(ANN_R,1/1/2017,12/31/2017)":1576674.0,"JP3304200003^FF_SHLDRS_EQ(ANN_R,1/1/2018,12/31/2018)":1664540.0,"JP3304200003^FF_SHLDRS_EQ(ANN_R,1/1/2019,12/31/2019)":1815582.0,"JP3304200003^FF_SHLDRS_EQ(ANN_R,1/1/2020,12/31/2020)":1771606.0,"JP3304200003^FF_ASSETS(ANN_R,1/1/2016,12/31/2016)":2614654.0,"JP3304200003^FF_ASSETS(ANN_R,1/1/2017,12/31/2017)":2656482.0,"JP3304200003^FF_ASSETS(ANN_R,1/1/2018,12/31/2018)":3372538.0,"JP3304200003^FF_ASSETS(ANN_R,1/1/2019,12/31/2019)":3638219.0,"JP3304200003^FF_ASSETS(ANN_R,1/1/2020,12/31/2020)":3653686.0,"JP3188220002^FF_MKT_VAL(ANN_R,1/1/2016,12/31/2016)":2759638.33211,"JP3188220002^FF_MKT_VAL(ANN_R,1/1/2017,12/31/2017)":2681067.560572,"JP3188220002^FF_MKT_VAL(ANN_R,1/1/2018,12/31/2018)":2434524.8612,"JP3188220002^FF_MKT_VAL(ANN_R,1/1/2019,12/31/2019)":2647911.39269,"JP3188220002^FF_MKT_VAL(ANN_R,1/1/2020,12/31/2020)":2396042.48028,"JP3188220002^FF_SHLDRS_EQ(ANN_R,1/1/2016,12/31/2016)":1710531.0,"JP3188220002^FF_SHLDRS_EQ(ANN_R,1/1/2017,12/31/2017)":1793278.0,"JP3188220002^FF_SHLDRS_EQ(ANN_R,1/1/2018,12/31/2018)":1704499.0,"JP3188220002^FF_SHLDRS_EQ(ANN_R,1/1/2019,12/31/2019)":1766272.0,"JP3188220002^FF_SHLDRS_EQ(ANN_R,1/1/2020,12/31/2020)":1852375.0,"JP3188220002^FF_ASSETS(ANN_R,1/1/2016,12/31/2016)":2478290.0,"JP3188220002^FF_ASSETS(ANN_R,1/1/2017,12/31/2017)":2480256.0,"JP3188220002^FF_ASSETS(ANN_R,1/1/2018,12/31/2018)":2477363.0,"JP3188220002^FF_ASSETS(ANN_R,1/1/2019,12/31/2019)":2581309.0,"JP3188220002^FF_ASSETS(ANN_R,1/1/2020,12/31/2020)":2627807.0,"JP3633400001^FF_MKT_VAL(ANN_R,1/1/2016,12/31/2016)":18080246.77824,"JP3633400001^FF_MKT_VAL(ANN_R,1/1/2017,12/31/2017)":17973275.495952,"JP3633400001^FF_MKT_VAL(ANN_R,1/1/2018,12/31/2018)":19860231.2454,"JP3633400001^FF_MKT_VAL(ANN_R,1/1/2019,12/31/2019)":18374032.876329,"JP3633400001^FF_MKT_VAL(ANN_R,1/1/2020,12/31/2020)":17982758.9936083,"JP3633400001^FF_SHLDRS_EQ(ANN_R,1/1/2016,12/31/2016)":17226714.0,"JP3633400001^FF_SHLDRS_EQ(ANN_R,1/1/2017,12/31/2017)":18000689.0,"JP3633400001^FF_SHLDRS_EQ(ANN_R,1/1/2018,12/31/2018)":19227956.0,"JP3633400001^FF_SHLDRS_EQ(ANN_R,1/1/2019,12/31/2019)":19846225.0,"JP3633400001^FF_SHLDRS_EQ(ANN_R,1/1/2020,12/31/2020)":20618888.0,"JP3633400001^FF_ASSETS(ANN_R,1/1/2016,12/31/2016)":47427597.0,"JP3633400001^FF_ASSETS(ANN_R,1/1/2017,12/31/2017)":48750186.0,"JP3633400001^FF_ASSETS(ANN_R,1/1/2018,12/31/2018)":50308249.0,"JP3633400001^FF_ASSETS(ANN_R,1/1/2019,12/31/2019)":51936949.0,"JP3633400001^FF_ASSETS(ANN_R,1/1/2020,12/31/2020)":53972363.0,"TW0002881000^FF_MKT_VAL(ANN_R,1/1/2016,12/31/2016)":521913.804,"TW0002881000^FF_MKT_VAL(ANN_R,1/1/2017,12/31/2017)":518843.7228,"TW0002881000^FF_MKT_VAL(ANN_R,1/1/2018,12/31/2018)":481491.0682,"TW0002881000^FF_MKT_VAL(ANN_R,1/1/2019,12/31/2019)":474839.2256,"TW0002881000^FF_MKT_VAL(ANN_R,1/1/2020,12/31/2020)":478420.987,"TW0002881000^FF_SHLDRS_EQ(ANN_R,1/1/2016,12/31/2016)":426819.661,"TW0002881000^FF_SHLDRS_EQ(ANN_R,1/1/2017,12/31/2017)":488431.608,"TW0002881000^FF_SHLDRS_EQ(ANN_R,1/1/2018,12/31/2018)":459243.35,"TW0002881000^FF_SHLDRS_EQ(ANN_R,1/1/2019,12/31/2019)":607774.104,"TW0002881000^FF_SHLDRS_EQ(ANN_R,1/1/2020,12/31/2020)":762868.909,"TW0002881000^FF_ASSETS(ANN_R,1/1/2016,12/31/2016)":6333673.192,"TW0002881000^FF_ASSETS(ANN_R,1/1/2017,12/31/2017)":6905735.883,"TW0002881000^FF_ASSETS(ANN_R,1/1/2018,12/31/2018)":7701491.342,"TW0002881000^FF_ASSETS(ANN_R,1/1/2019,12/31/2019)":8532504.804,"TW0002881000^FF_ASSETS(ANN_R,1/1/2020,12/31/2020)":9227815.818,"JP3814000000^FF_MKT_VAL(ANN_R,1/1/2016,12/31/2016)":2005164.038675,"JP3814000000^FF_MKT_VAL(ANN_R,1/1/2017,12/31/2017)":1903363.879336,"JP3814000000^FF_MKT_VAL(ANN_R,1/1/2018,12/31/2018)":1826323.48887,"JP3814000000^FF_MKT_VAL(ANN_R,1/1/2019,12/31/2019)":2060342.456934,"JP3814000000^FF_MKT_VAL(ANN_R,1/1/2020,12/31/2020)":2174030.52216,"JP3814000000^FF_SHLDRS_EQ(ANN_R,1/1/2016,12/31/2016)":2054453.0,"JP3814000000^FF_SHLDRS_EQ(ANN_R,1/1/2017,12/31/2017)":2043559.0,"JP3814000000^FF_SHLDRS_EQ(ANN_R,1/1/2018,12/31/2018)":2079134.0,"JP3814000000^FF_SHLDRS_EQ(ANN_R,1/1/2019,12/31/2019)":2036963.0,"JP3814000000^FF_SHLDRS_EQ(ANN_R,1/1/2020,12/31/2020)":1953252.0,"JP3814000000^FF_ASSETS(ANN_R,1/1/2016,12/31/2016)":3363674.0,"JP3814000000^FF_ASSETS(ANN_R,1/1/2017,12/31/2017)":3533189.0,"JP3814000000^FF_ASSETS(ANN_R,1/1/2018,12/31/2018)":3492940.0,"JP3814000000^FF_ASSETS(ANN_R,1/1/2019,12/31/2019)":3414692.0,"JP3814000000^FF_ASSETS(ANN_R,1/1/2020,12/31/2020)":3321692.0,"JP3752900005^FF_MKT_VAL(ANN_R,1/1/2016,12/31/2016)":6183274.388,"JP3752900005^FF_MKT_VAL(ANN_R,1/1/2017,12/31/2017)":5749999.6125,"JP3752900005^FF_MKT_VAL(ANN_R,1/1/2018,12/31/2018)":5179291.417419,"JP3752900005^FF_MKT_VAL(ANN_R,1/1/2019,12/31/2019)":5239992.382704,"JP3752900005^FF_MKT_VAL(ANN_R,1/1/2020,12/31/2020)":3419446.2944043,"JP3752900005^FF_SHLDRS_EQ(ANN_R,1/1/2016,12/31/2016)":13697750.0,"JP3752900005^FF_SHLDRS_EQ(ANN_R,1/1/2017,12/31/2017)":13451766.0,"JP3752900005^FF_SHLDRS_EQ(ANN_R,1/1/2018,12/31/2018)":13253942.0,"JP3752900005^FF_SHLDRS_EQ(ANN_R,1/1/2019,12/31/2019)":13293509.0,"JP3752900005^FF_SHLDRS_EQ(ANN_R,1/1/2020,12/31/2020)":10934152.0,"JP3752900005^FF_ASSETS(ANN_R,1/1/2016,12/31/2016)":291947080.0,"JP3752900005^FF_ASSETS(ANN_R,1/1/2017,12/31/2017)":293162545.0,"JP3752900005^FF_ASSETS(ANN_R,1/1/2018,12/31/2018)":290640154.0,"JP3752900005^FF_ASSETS(ANN_R,1/1/2019,12/31/2019)":286170709.0,"JP3752900005^FF_ASSETS(ANN_R,1/1/2020,12/31/2020)":286098449.0,"JP3902400005^FF_MKT_VAL(ANN_R,1/1/2016,12/31/2016)":2532134.2698225,"JP3902400005^FF_MKT_VAL(ANN_R,1/1/2017,12/31/2017)":3427388.264557,"JP3902400005^FF_MKT_VAL(ANN_R,1/1/2018,12/31/2018)":3650922.3168365,"JP3902400005^FF_MKT_VAL(ANN_R,1/1/2019,12/31/2019)":3051326.8382525,"JP3902400005^FF_MKT_VAL(ANN_R,1/1/2020,12/31/2020)":2863718.13336,"JP3902400005^FF_SHLDRS_EQ(ANN_R,1/1/2016,12/31/2016)":1838773.0,"JP3902400005^FF_SHLDRS_EQ(ANN_R,1/1/2017,12/31/2017)":2039627.0,"JP3902400005^FF_SHLDRS_EQ(ANN_R,1/1/2018,12/31/2018)":2294174.0,"JP3902400005^FF_SHLDRS_EQ(ANN_R,1/1/2019,12/31/2019)":2399946.0,"JP3902400005^FF_SHLDRS_EQ(ANN_R,1/1/2020,12/31/2020)":2429743.0,"JP3902400005^FF_ASSETS(ANN_R,1/1/2016,12/31/2016)":4059941.0,"JP3902400005^FF_ASSETS(ANN_R,1/1/2017,12/31/2017)":4172270.0,"JP3902400005^FF_ASSETS(ANN_R,1/1/2018,12/31/2018)":4305580.0,"JP3902400005^FF_ASSETS(ANN_R,1/1/2019,12/31/2019)":4356211.0,"JP3902400005^FF_ASSETS(ANN_R,1/1/2020,12/31/2020)":4409771.0,"KR7105560007^FF_MKT_VAL(ANN_R,1/1/2016,12/31/2016)":17046616.7036,"KR7105560007^FF_MKT_VAL(ANN_R,1/1/2017,12/31/2017)":25298982.7622,"KR7105560007^FF_MKT_VAL(ANN_R,1/1/2018,12/31/2018)":18393135.3105,"KR7105560007^FF_MKT_VAL(ANN_R,1/1/2019,12/31/2019)":18566076.06275,"KR7105560007^FF_MKT_VAL(ANN_R,1/1/2020,12/31/2020)":16910130.139,"KR7105560007^FF_SHLDRS_EQ(ANN_R,1/1/2016,12/31/2016)":30998044.0,"KR7105560007^FF_SHLDRS_EQ(ANN_R,1/1/2017,12/31/2017)":34038685.0,"KR7105560007^FF_SHLDRS_EQ(ANN_R,1/1/2018,12/31/2018)":35703916.0,"KR7105560007^FF_SHLDRS_EQ(ANN_R,1/1/2019,12/31/2019)":38134713.0,"KR7105560007^FF_SHLDRS_EQ(ANN_R,1/1/2020,12/31/2020)":40848586.0,"KR7105560007^FF_ASSETS(ANN_R,1/1/2016,12/31/2016)":376823300.0,"KR7105560007^FF_ASSETS(ANN_R,1/1/2017,12/31/2017)":438106985.0,"KR7105560007^FF_ASSETS(ANN_R,1/1/2018,12/31/2018)":481146473.0,"KR7105560007^FF_ASSETS(ANN_R,1/1/2019,12/31/2019)":520249707.0,"KR7105560007^FF_ASSETS(ANN_R,1/1/2020,12/31/2020)":613133169.0,"JP3890310000^FF_MKT_VAL(ANN_R,1/1/2016,12/31/2016)":1893118.2144,"JP3890310000^FF_MKT_VAL(ANN_R,1/1/2017,12/31/2017)":2097123.25446,"JP3890310000^FF_MKT_VAL(ANN_R,1/1/2018,12/31/2018)":1987539.07946,"JP3890310000^FF_MKT_VAL(ANN_R,1/1/2019,12/31/2019)":1967108.59413,"JP3890310000^FF_MKT_VAL(ANN_R,1/1/2020,12/31/2020)":1721368.127875,"JP3890310000^FF_SHLDRS_EQ(ANN_R,1/1/2016,12/31/2016)":2698168.0,"JP3890310000^FF_SHLDRS_EQ(ANN_R,1/1/2017,12/31/2017)":2709285.0,"JP3890310000^FF_SHLDRS_EQ(ANN_R,1/1/2018,12/31/2018)":2941678.0,"JP3890310000^FF_SHLDRS_EQ(ANN_R,1/1/2019,12/31/2019)":2751304.0,"JP3890310000^FF_SHLDRS_EQ(ANN_R,1/1/2020,12/31/2020)":2452877.0,"JP3890310000^FF_ASSETS(ANN_R,1/1/2016,12/31/2016)":20303649.0,"JP3890310000^FF_ASSETS(ANN_R,1/1/2017,12/31/2017)":21234300.0,"JP3890310000^FF_ASSETS(ANN_R,1/1/2018,12/31/2018)":22472927.0,"JP3890310000^FF_ASSETS(ANN_R,1/1/2019,12/31/2019)":23132539.0,"JP3890310000^FF_ASSETS(ANN_R,1/1/2020,12/31/2020)":23196455.0,"JP3475350009^FF_MKT_VAL(ANN_R,1/1/2016,12/31/2016)":1710191.37289,"JP3475350009^FF_MKT_VAL(ANN_R,1/1/2017,12/31/2017)":1662711.89404,"JP3475350009^FF_MKT_VAL(ANN_R,1/1/2018,12/31/2018)":2283676.07302952,"JP3475350009^FF_MKT_VAL(ANN_R,1/1/2019,12/31/2019)":3304221.8691,"JP3475350009^FF_MKT_VAL(ANN_R,1/1/2020,12/31/2020)":4817735.33690013,"JP3475350009^FF_SHLDRS_EQ(ANN_R,1/1/2016,12/31/2016)":1231406.0,"JP3475350009^FF_SHLDRS_EQ(ANN_R,1/1/2017,12/31/2017)":1175897.0,"JP3475350009^FF_SHLDRS_EQ(ANN_R,1/1/2018,12/31/2018)":1132982.0,"JP3475350009^FF_SHLDRS_EQ(ANN_R,1/1/2019,12/31/2019)":1249642.0,"JP3475350009^FF_SHLDRS_EQ(ANN_R,1/1/2020,12/31/2020)":1305809.0,"JP3475350009^FF_ASSETS(ANN_R,1/1/2016,12/31/2016)":1900522.0,"JP3475350009^FF_ASSETS(ANN_R,1/1/2017,12/31/2017)":1914979.0,"JP3475350009^FF_ASSETS(ANN_R,1/1/2018,12/31/2018)":1897754.0,"JP3475350009^FF_ASSETS(ANN_R,1/1/2019,12/31/2019)":2088051.0,"JP3475350009^FF_ASSETS(ANN_R,1/1/2020,12/31/2020)":2105619.0,"JP3236200006^FF_MKT_VAL(ANN_R,1/1/2016,12/31/2016)":3552795.59481,"JP3236200006^FF_MKT_VAL(ANN_R,1/1/2017,12/31/2017)":5453308.05099,"JP3236200006^FF_MKT_VAL(ANN_R,1/1/2018,12/31/2018)":7820356.56911,"JP3236200006^FF_MKT_VAL(ANN_R,1/1/2019,12/31/2019)":8256874.33934,"JP3236200006^FF_MKT_VAL(ANN_R,1/1/2020,12/31/2020)":7656579.06321,"JP3236200006^FF_SHLDRS_EQ(ANN_R,1/1/2016,12/31/2016)":1043043.0,"JP3236200006^FF_SHLDRS_EQ(ANN_R,1/1/2017,12/31/2017)":1184552.0,"JP3236200006^FF_SHLDRS_EQ(ANN_R,1/1/2018,12/31/2018)":1381057.0,"JP3236200006^FF_SHLDRS_EQ(ANN_R,1/1/2019,12/31/2019)":1588309.0,"JP3236200006^FF_SHLDRS_EQ(ANN_R,1/1/2020,12/31/2020)":1758083.0,"JP3236200006^FF_ASSETS(ANN_R,1/1/2016,12/31/2016)":1102018.0,"JP3236200006^FF_ASSETS(ANN_R,1/1/2017,12/31/2017)":1250591.0,"JP3236200006^FF_ASSETS(ANN_R,1/1/2018,12/31/2018)":1486222.0,"JP3236200006^FF_ASSETS(ANN_R,1/1/2019,12/31/2019)":1675913.0,"JP3236200006^FF_ASSETS(ANN_R,1/1/2020,12/31/2020)":1836018.0,"JP3497400006^FF_MKT_VAL(ANN_R,1/1/2016,12/31/2016)":230772.404177,"JP3497400006^FF_MKT_VAL(ANN_R,1/1/2017,12/31/2017)":337945.530075,"JP3497400006^FF_MKT_VAL(ANN_R,1/1/2018,12/31/2018)":801226.70901,"JP3497400006^FF_MKT_VAL(ANN_R,1/1/2019,12/31/2019)":724689.16416,"JP3497400006^FF_MKT_VAL(ANN_R,1/1/2020,12/31/2020)":862457.95635,"JP3497400006^FF_SHLDRS_EQ(ANN_R,1/1/2016,12/31/2016)":127053.0,"JP3497400006^FF_SHLDRS_EQ(ANN_R,1/1/2017,12/31/2017)":139093.0,"JP3497400006^FF_SHLDRS_EQ(ANN_R,1/1/2018,12/31/2018)":187879.0,"JP3497400006^FF_SHLDRS_EQ(ANN_R,1/1/2019,12/31/2019)":218690.0,"JP3497400006^FF_SHLDRS_EQ(ANN_R,1/1/2020,12/31/2020)":232962.0,"JP3497400006^FF_ASSETS(ANN_R,1/1/2016,12/31/2016)":298013.0,"JP3497400006^FF_ASSETS(ANN_R,1/1/2017,12/31/2017)":303540.0,"JP3497400006^FF_ASSETS(ANN_R,1/1/2018,12/31/2018)":376967.0,"JP3497400006^FF_ASSETS(ANN_R,1/1/2019,12/31/2019)":413076.0,"JP3497400006^FF_ASSETS(ANN_R,1/1/2020,12/31/2020)":413539.0,"KR7035420009^FF_MKT_VAL(ANN_R,1/1/2016,12/31/2016)":22325745.075,"KR7035420009^FF_MKT_VAL(ANN_R,1/1/2017,12/31/2017)":25552314.12,"KR7035420009^FF_MKT_VAL(ANN_R,1/1/2018,12/31/2018)":17834336.98,"KR7035420009^FF_MKT_VAL(ANN_R,1/1/2019,12/31/2019)":27126013.7675,"KR7035420009^FF_MKT_VAL(ANN_R,1/1/2020,12/31/2020)":43131767.7375,"KR7035420009^FF_SHLDRS_EQ(ANN_R,1/1/2016,12/31/2016)":3594748.499601,"KR7035420009^FF_SHLDRS_EQ(ANN_R,1/1/2017,12/31/2017)":4762346.095984,"KR7035420009^FF_SHLDRS_EQ(ANN_R,1/1/2018,12/31/2018)":5240280.006228,"KR7035420009^FF_SHLDRS_EQ(ANN_R,1/1/2019,12/31/2019)":5805227.623271,"KR7035420009^FF_SHLDRS_EQ(ANN_R,1/1/2020,12/31/2020)":7367219.163302,"KR7035420009^FF_ASSETS(ANN_R,1/1/2016,12/31/2016)":6370635.180592,"KR7035420009^FF_ASSETS(ANN_R,1/1/2017,12/31/2017)":8019251.559914,"KR7035420009^FF_ASSETS(ANN_R,1/1/2018,12/31/2018)":9881190.909324,"KR7035420009^FF_ASSETS(ANN_R,1/1/2019,12/31/2019)":12299527.120786,"KR7035420009^FF_ASSETS(ANN_R,1/1/2020,12/31/2020)":17014238.66377,"JP3756100008^FF_MKT_VAL(ANN_R,1/1/2016,12/31/2016)":913465.37128,"JP3756100008^FF_MKT_VAL(ANN_R,1/1/2017,12/31/2017)":1366018.7905,"JP3756100008^FF_MKT_VAL(ANN_R,1/1/2018,12/31/2018)":1973262.18225,"JP3756100008^FF_MKT_VAL(ANN_R,1/1/2019,12/31/2019)":1576714.5759,"JP3756100008^FF_MKT_VAL(ANN_R,1/1/2020,12/31/2020)":1862465.34384,"JP3756100008^FF_SHLDRS_EQ(ANN_R,1/1/2016,12/31/2016)":330870.0,"JP3756100008^FF_SHLDRS_EQ(ANN_R,1/1/2017,12/31/2017)":394634.0,"JP3756100008^FF_SHLDRS_EQ(ANN_R,1/1/2018,12/31/2018)":441668.0,"JP3756100008^FF_SHLDRS_EQ(ANN_R,1/1/2019,12/31/2019)":500192.0,"JP3756100008^FF_SHLDRS_EQ(ANN_R,1/1/2020,12/31/2020)":560861.0,"JP3756100008^FF_ASSETS(ANN_R,1/1/2016,12/31/2016)":417462.0,"JP3756100008^FF_ASSETS(ANN_R,1/1/2017,12/31/2017)":491216.0,"JP3756100008^FF_ASSETS(ANN_R,1/1/2018,12/31/2018)":553269.0,"JP3756100008^FF_ASSETS(ANN_R,1/1/2019,12/31/2019)":619286.0,"JP3756100008^FF_ASSETS(ANN_R,1/1/2020,12/31/2020)":683247.0,"JP3409000001^FF_MKT_VAL(ANN_R,1/1/2016,12/31/2016)":1561287.593502,"JP3409000001^FF_MKT_VAL(ANN_R,1/1/2017,12/31/2017)":1367862.147288,"JP3409000001^FF_MKT_VAL(ANN_R,1/1/2018,12/31/2018)":1864981.445,"JP3409000001^FF_MKT_VAL(ANN_R,1/1/2019,12/31/2019)":2173489.523314,"JP3409000001^FF_MKT_VAL(ANN_R,1/1/2020,12/31/2020)":1248830.785395,"JP3409000001^FF_SHLDRS_EQ(ANN_R,1/1/2016,12/31/2016)":888100.0,"JP3409000001^FF_SHLDRS_EQ(ANN_R,1/1/2017,12/31/2017)":1007347.0,"JP3409000001^FF_SHLDRS_EQ(ANN_R,1/1/2018,12/31/2018)":1114975.0,"JP3409000001^FF_SHLDRS_EQ(ANN_R,1/1/2019,12/31/2019)":1202103.0,"JP3409000001^FF_SHLDRS_EQ(ANN_R,1/1/2020,12/31/2020)":1294998.0,"JP3409000001^FF_ASSETS(ANN_R,1/1/2016,12/31/2016)":4675914.0,"JP3409000001^FF_ASSETS(ANN_R,1/1/2017,12/31/2017)":4980039.0,"JP3409000001^FF_ASSETS(ANN_R,1/1/2018,12/31/2018)":5167198.0,"JP3409000001^FF_ASSETS(ANN_R,1/1/2019,12/31/2019)":5130118.0,"JP3409000001^FF_ASSETS(ANN_R,1/1/2020,12/31/2020)":5317623.0,"JP3732000009^FF_MKT_VAL(ANN_R,1/1/2016,12/31/2016)":null,"JP3732000009^FF_MKT_VAL(ANN_R,1/1/2017,12/31/2017)":null,"JP3732000009^FF_MKT_VAL(ANN_R,1/1/2018,12/31/2018)":null,"JP3732000009^FF_MKT_VAL(ANN_R,1/1/2019,12/31/2019)":5969570.02699,"JP3732000009^FF_MKT_VAL(ANN_R,1/1/2020,12/31/2020)":6516704.036165,"JP3732000009^FF_SHLDRS_EQ(ANN_R,1/1/2016,12/31/2016)":1508396.0,"JP3732000009^FF_SHLDRS_EQ(ANN_R,1/1/2017,12/31/2017)":1538814.0,"JP3732000009^FF_SHLDRS_EQ(ANN_R,1/1/2018,12/31/2018)":866573.0,"JP3732000009^FF_SHLDRS_EQ(ANN_R,1/1/2019,12/31/2019)":1498157.0,"JP3732000009^FF_SHLDRS_EQ(ANN_R,1/1/2020,12/31/2020)":1000546.0,"JP3732000009^FF_ASSETS(ANN_R,1/1/2016,12/31/2016)":4767075.0,"JP3732000009^FF_ASSETS(ANN_R,1/1/2017,12/31/2017)":4691048.0,"JP3732000009^FF_ASSETS(ANN_R,1/1/2018,12/31/2018)":5305567.0,"JP3732000009^FF_ASSETS(ANN_R,1/1/2019,12/31/2019)":8036328.0,"JP3732000009^FF_ASSETS(ANN_R,1/1/2020,12/31/2020)":9792258.0,"JP3116000005^FF_MKT_VAL(ANN_R,1/1/2016,12/31/2016)":1690508.38257,"JP3116000005^FF_MKT_VAL(ANN_R,1/1/2017,12/31/2017)":2560913.67987,"JP3116000005^FF_MKT_VAL(ANN_R,1/1/2018,12/31/2018)":1955542.158189,"JP3116000005^FF_MKT_VAL(ANN_R,1/1/2019,12/31/2019)":2282595.14967,"JP3116000005^FF_MKT_VAL(ANN_R,1/1/2020,12/31/2020)":2150500.191552,"JP3116000005^FF_SHLDRS_EQ(ANN_R,1/1/2016,12/31/2016)":836354.0,"JP3116000005^FF_SHLDRS_EQ(ANN_R,1/1/2017,12/31/2017)":1145135.0,"JP3116000005^FF_SHLDRS_EQ(ANN_R,1/1/2018,12/31/2018)":1146420.0,"JP3116000005^FF_SHLDRS_EQ(ANN_R,1/1/2019,12/31/2019)":1246314.0,"JP3116000005^FF_SHLDRS_EQ(ANN_R,1/1/2020,12/31/2020)":1516124.0,"JP3116000005^FF_ASSETS(ANN_R,1/1/2016,12/31/2016)":2094332.0,"JP3116000005^FF_ASSETS(ANN_R,1/1/2017,12/31/2017)":3346822.0,"JP3116000005^FF_ASSETS(ANN_R,1/1/2018,12/31/2018)":3079315.0,"JP3116000005^FF_ASSETS(ANN_R,1/1/2019,12/31/2019)":3140788.0,"JP3116000005^FF_ASSETS(ANN_R,1/1/2020,12/31/2020)":4439378.0,"KR7028260008^FF_MKT_VAL(ANN_R,1/1/2016,12/31/2016)":20698982.4405,"KR7028260008^FF_MKT_VAL(ANN_R,1/1/2017,12/31/2017)":20781448.506,"KR7028260008^FF_MKT_VAL(ANN_R,1/1/2018,12/31/2018)":17400324.312,"KR7028260008^FF_MKT_VAL(ANN_R,1/1/2019,12/31/2019)":17895120.1555,"KR7028260008^FF_MKT_VAL(ANN_R,1/1/2020,12/31/2020)":22760613.654,"KR7028260008^FF_SHLDRS_EQ(ANN_R,1/1/2016,12/31/2016)":18301586.55294,"KR7028260008^FF_SHLDRS_EQ(ANN_R,1/1/2017,12/31/2017)":22556751.66032,"KR7028260008^FF_SHLDRS_EQ(ANN_R,1/1/2018,12/31/2018)":19946590.008044,"KR7028260008^FF_SHLDRS_EQ(ANN_R,1/1/2019,12/31/2019)":24096133.986655,"KR7028260008^FF_SHLDRS_EQ(ANN_R,1/1/2020,12/31/2020)":30197977.885537,"KR7028260008^FF_ASSETS(ANN_R,1/1/2016,12/31/2016)":44458515.389663,"KR7028260008^FF_ASSETS(ANN_R,1/1/2017,12/31/2017)":49048902.93741,"KR7028260008^FF_ASSETS(ANN_R,1/1/2018,12/31/2018)":43674271.757716,"KR7028260008^FF_ASSETS(ANN_R,1/1/2019,12/31/2019)":45905516.600415,"KR7028260008^FF_ASSETS(ANN_R,1/1/2020,12/31/2020)":54331740.265746,"JP3893600001^FF_MKT_VAL(ANN_R,1/1/2016,12/31/2016)":2321299.50465,"JP3893600001^FF_MKT_VAL(ANN_R,1/1/2017,12/31/2017)":2844378.775875,"JP3893600001^FF_MKT_VAL(ANN_R,1/1/2018,12/31/2018)":3167288.98272,"JP3893600001^FF_MKT_VAL(ANN_R,1/1/2019,12/31/2019)":2986880.320228,"JP3893600001^FF_MKT_VAL(ANN_R,1/1/2020,12/31/2020)":2567226.7596865,"JP3893600001^FF_SHLDRS_EQ(ANN_R,1/1/2016,12/31/2016)":3379725.0,"JP3893600001^FF_SHLDRS_EQ(ANN_R,1/1/2017,12/31/2017)":3732179.0,"JP3893600001^FF_SHLDRS_EQ(ANN_R,1/1/2018,12/31/2018)":3974715.0,"JP3893600001^FF_SHLDRS_EQ(ANN_R,1/1/2019,12/31/2019)":4263166.0,"JP3893600001^FF_SHLDRS_EQ(ANN_R,1/1/2020,12/31/2020)":3817677.0,"JP3893600001^FF_ASSETS(ANN_R,1/1/2016,12/31/2016)":10910511.0,"JP3893600001^FF_ASSETS(ANN_R,1/1/2017,12/31/2017)":11501013.0,"JP3893600001^FF_ASSETS(ANN_R,1/1/2018,12/31/2018)":11306660.0,"JP3893600001^FF_ASSETS(ANN_R,1/1/2019,12/31/2019)":11945779.0,"JP3893600001^FF_ASSETS(ANN_R,1/1/2020,12/31/2020)":11806292.0,"JP3592200004^FF_MKT_VAL(ANN_R,1/1/2016,12/31/2016)":927249.912216,"JP3592200004^FF_MKT_VAL(ANN_R,1/1/2017,12/31/2017)":1022041.416559,"JP3592200004^FF_MKT_VAL(ANN_R,1/1/2018,12/31/2018)":2007069.2334,"JP3592200004^FF_MKT_VAL(ANN_R,1/1/2019,12/31/2019)":1907958.99105,"JP3592200004^FF_MKT_VAL(ANN_R,1/1/2020,12/31/2020)":1079515.51148,"JP3592200004^FF_SHLDRS_EQ(ANN_R,1/1/2016,12/31/2016)":328874.0,"JP3592200004^FF_SHLDRS_EQ(ANN_R,1/1/2017,12/31/2017)":-552947.0,"JP3592200004^FF_SHLDRS_EQ(ANN_R,1/1/2018,12/31/2018)":783135.0,"JP3592200004^FF_SHLDRS_EQ(ANN_R,1/1/2019,12/31/2019)":1456659.0,"JP3592200004^FF_SHLDRS_EQ(ANN_R,1/1/2020,12/31/2020)":939806.0,"JP3592200004^FF_ASSETS(ANN_R,1/1/2016,12/31/2016)":5433341.0,"JP3592200004^FF_ASSETS(ANN_R,1/1/2017,12/31/2017)":4269513.0,"JP3592200004^FF_ASSETS(ANN_R,1/1/2018,12/31/2018)":4458211.0,"JP3592200004^FF_ASSETS(ANN_R,1/1/2019,12/31/2019)":4297344.0,"JP3592200004^FF_ASSETS(ANN_R,1/1/2020,12/31/2020)":3383433.0,"JP3566800003^FF_MKT_VAL(ANN_R,1/1/2016,12/31/2016)":3917288.55372,"JP3566800003^FF_MKT_VAL(ANN_R,1/1/2017,12/31/2017)":3569935.92796,"JP3566800003^FF_MKT_VAL(ANN_R,1/1/2018,12/31/2018)":3941982.43263,"JP3566800003^FF_MKT_VAL(ANN_R,1/1/2019,12/31/2019)":5041138.15311,"JP3566800003^FF_MKT_VAL(ANN_R,1/1/2020,12/31/2020)":3400870.86892,"JP3566800003^FF_SHLDRS_EQ(ANN_R,1/1/2016,12/31/2016)":2316398.0,"JP3566800003^FF_SHLDRS_EQ(ANN_R,1/1/2017,12/31/2017)":2692452.0,"JP3566800003^FF_SHLDRS_EQ(ANN_R,1/1/2018,12/31/2018)":3055410.0,"JP3566800003^FF_SHLDRS_EQ(ANN_R,1/1/2019,12/31/2019)":3471295.0,"JP3566800003^FF_SHLDRS_EQ(ANN_R,1/1/2020,12/31/2020)":3831834.0,"JP3566800003^FF_ASSETS(ANN_R,1/1/2016,12/31/2016)":5268544.0,"JP3566800003^FF_ASSETS(ANN_R,1/1/2017,12/31/2017)":7052675.0,"JP3566800003^FF_ASSETS(ANN_R,1/1/2018,12/31/2018)":8908682.0,"JP3566800003^FF_ASSETS(ANN_R,1/1/2019,12/31/2019)":9295745.0,"JP3566800003^FF_ASSETS(ANN_R,1/1/2020,12/31/2020)":9603126.0,"JP3854600008^FF_MKT_VAL(ANN_R,1/1/2016,12/31/2016)":5561846.939634,"JP3854600008^FF_MKT_VAL(ANN_R,1/1/2017,12/31/2017)":6039441.603645,"JP3854600008^FF_MKT_VAL(ANN_R,1/1/2018,12/31/2018)":6508496.8029,"JP3854600008^FF_MKT_VAL(ANN_R,1/1/2019,12/31/2019)":5269886.348075,"JP3854600008^FF_MKT_VAL(ANN_R,1/1/2020,12/31/2020)":4195661.77998,"JP3854600008^FF_SHLDRS_EQ(ANN_R,1/1/2016,12/31/2016)":6761433.0,"JP3854600008^FF_SHLDRS_EQ(ANN_R,1/1/2017,12/31/2017)":7295296.0,"JP3854600008^FF_SHLDRS_EQ(ANN_R,1/1/2018,12/31/2018)":7933538.0,"JP3854600008^FF_SHLDRS_EQ(ANN_R,1/1/2019,12/31/2019)":8267720.0,"JP3854600008^FF_SHLDRS_EQ(ANN_R,1/1/2020,12/31/2020)":8012259.0,"JP3854600008^FF_ASSETS(ANN_R,1/1/2016,12/31/2016)":18229294.0,"JP3854600008^FF_ASSETS(ANN_R,1/1/2017,12/31/2017)":18958123.0,"JP3854600008^FF_ASSETS(ANN_R,1/1/2018,12/31/2018)":19349164.0,"JP3854600008^FF_ASSETS(ANN_R,1/1/2019,12/31/2019)":20419122.0,"JP3854600008^FF_ASSETS(ANN_R,1/1/2020,12/31/2020)":20461465.0,"JP3778630008^FF_MKT_VAL(ANN_R,1/1/2016,12/31/2016)":539090.87949,"JP3778630008^FF_MKT_VAL(ANN_R,1/1/2017,12/31/2017)":731485.8486,"JP3778630008^FF_MKT_VAL(ANN_R,1/1/2018,12/31/2018)":768061.546005,"JP3778630008^FF_MKT_VAL(ANN_R,1/1/2019,12/31/2019)":1140713.20362,"JP3778630008^FF_MKT_VAL(ANN_R,1/1/2020,12/31/2020)":1151320.23888,"JP3778630008^FF_SHLDRS_EQ(ANN_R,1/1/2016,12/31/2016)":316763.0,"JP3778630008^FF_SHLDRS_EQ(ANN_R,1/1/2017,12/31/2017)":348207.0,"JP3778630008^FF_SHLDRS_EQ(ANN_R,1/1/2018,12/31/2018)":386557.0,"JP3778630008^FF_SHLDRS_EQ(ANN_R,1/1/2019,12/31/2019)":429032.0,"JP3778630008^FF_SHLDRS_EQ(ANN_R,1/1/2020,12/31/2020)":449292.0,"JP3778630008^FF_ASSETS(ANN_R,1/1/2016,12/31/2016)":448336.0,"JP3778630008^FF_ASSETS(ANN_R,1/1/2017,12/31/2017)":488032.0,"JP3778630008^FF_ASSETS(ANN_R,1/1/2018,12/31/2018)":540490.0,"JP3778630008^FF_ASSETS(ANN_R,1/1/2019,12/31/2019)":612955.0,"JP3778630008^FF_ASSETS(ANN_R,1/1/2020,12/31/2020)":619819.0,"JP3519400000^FF_MKT_VAL(ANN_R,1/1/2016,12/31/2016)":1832728.92528,"JP3519400000^FF_MKT_VAL(ANN_R,1/1/2017,12/31/2017)":3154897.18533999,"JP3519400000^FF_MKT_VAL(ANN_R,1/1/2018,12/31/2018)":3491304.91687999,"JP3519400000^FF_MKT_VAL(ANN_R,1/1/2019,12/31/2019)":5519037.2328,"JP3519400000^FF_MKT_VAL(ANN_R,1/1/2020,12/31/2020)":9046222.558743,"JP3519400000^FF_SHLDRS_EQ(ANN_R,1/1/2016,12/31/2016)":645508.0,"JP3519400000^FF_SHLDRS_EQ(ANN_R,1/1/2017,12/31/2017)":691924.0,"JP3519400000^FF_SHLDRS_EQ(ANN_R,1/1/2018,12/31/2018)":755865.0,"JP3519400000^FF_SHLDRS_EQ(ANN_R,1/1/2019,12/31/2019)":853985.0,"JP3519400000^FF_SHLDRS_EQ(ANN_R,1/1/2020,12/31/2020)":980003.0,"JP3519400000^FF_ASSETS(ANN_R,1/1/2016,12/31/2016)":806285.0,"JP3519400000^FF_ASSETS(ANN_R,1/1/2017,12/31/2017)":852473.0,"JP3519400000^FF_ASSETS(ANN_R,1/1/2018,12/31/2018)":919548.0,"JP3519400000^FF_ASSETS(ANN_R,1/1/2019,12/31/2019)":1058915.0,"JP3519400000^FF_ASSETS(ANN_R,1/1/2020,12/31/2020)":1235498.0,"KR7017670001^FF_MKT_VAL(ANN_R,1/1/2016,12/31/2016)":15816451.8399998,"KR7017670001^FF_MKT_VAL(ANN_R,1/1/2017,12/31/2017)":18852645.7199998,"KR7017670001^FF_MKT_VAL(ANN_R,1/1/2018,12/31/2018)":19368918.6460003,"KR7017670001^FF_MKT_VAL(ANN_R,1/1/2019,12/31/2019)":17406476.086729,"KR7017670001^FF_MKT_VAL(ANN_R,1/1/2020,12/31/2020)":16975863.8405431,"KR7017670001^FF_SHLDRS_EQ(ANN_R,1/1/2016,12/31/2016)":15572881.0,"KR7017670001^FF_SHLDRS_EQ(ANN_R,1/1/2017,12/31/2017)":17443621.0,"KR7017670001^FF_SHLDRS_EQ(ANN_R,1/1/2018,12/31/2018)":22072063.0,"KR7017670001^FF_SHLDRS_EQ(ANN_R,1/1/2019,12/31/2019)":22551468.0,"KR7017670001^FF_SHLDRS_EQ(ANN_R,1/1/2020,12/31/2020)":23345135.0,"KR7017670001^FF_ASSETS(ANN_R,1/1/2016,12/31/2016)":31297663.0,"KR7017670001^FF_ASSETS(ANN_R,1/1/2017,12/31/2017)":33428669.0,"KR7017670001^FF_ASSETS(ANN_R,1/1/2018,12/31/2018)":42369111.0,"KR7017670001^FF_ASSETS(ANN_R,1/1/2019,12/31/2019)":45202368.0,"KR7017670001^FF_ASSETS(ANN_R,1/1/2020,12/31/2020)":47906957.0,"JP3546800008^FF_MKT_VAL(ANN_R,1/1/2016,12/31/2016)":1464583.16721,"JP3546800008^FF_MKT_VAL(ANN_R,1/1/2017,12/31/2017)":1360398.835,"JP3546800008^FF_MKT_VAL(ANN_R,1/1/2018,12/31/2018)":1977151.17054,"JP3546800008^FF_MKT_VAL(ANN_R,1/1/2019,12/31/2019)":2511011.18008,"JP3546800008^FF_MKT_VAL(ANN_R,1/1/2020,12/31/2020)":2798496.89292,"JP3546800008^FF_SHLDRS_EQ(ANN_R,1/1/2016,12/31/2016)":511435.0,"JP3546800008^FF_SHLDRS_EQ(ANN_R,1/1/2017,12/31/2017)":491421.0,"JP3546800008^FF_SHLDRS_EQ(ANN_R,1/1/2018,12/31/2018)":550307.0,"JP3546800008^FF_SHLDRS_EQ(ANN_R,1/1/2019,12/31/2019)":698034.0,"JP3546800008^FF_SHLDRS_EQ(ANN_R,1/1/2020,12/31/2020)":754813.0,"JP3546800008^FF_ASSETS(ANN_R,1/1/2016,12/31/2016)":901685.0,"JP3546800008^FF_ASSETS(ANN_R,1/1/2017,12/31/2017)":1022262.0,"JP3546800008^FF_ASSETS(ANN_R,1/1/2018,12/31/2018)":1081045.0,"JP3546800008^FF_ASSETS(ANN_R,1/1/2019,12/31/2019)":1120790.0,"JP3546800008^FF_ASSETS(ANN_R,1/1/2020,12/31/2020)":1241355.0,"TW0001303006^FF_MKT_VAL(ANN_R,1/1/2016,12/31/2016)":564674.5264,"TW0001303006^FF_MKT_VAL(ANN_R,1/1/2017,12/31/2017)":617811.0338,"TW0001303006^FF_MKT_VAL(ANN_R,1/1/2018,12/31/2018)":598777.061,"TW0001303006^FF_MKT_VAL(ANN_R,1/1/2019,12/31/2019)":577363.8416,"TW0001303006^FF_MKT_VAL(ANN_R,1/1/2020,12/31/2020)":570226.1018,"TW0001303006^FF_SHLDRS_EQ(ANN_R,1/1/2016,12/31/2016)":329455.978,"TW0001303006^FF_SHLDRS_EQ(ANN_R,1/1/2017,12/31/2017)":346622.724,"TW0001303006^FF_SHLDRS_EQ(ANN_R,1/1/2018,12/31/2018)":375672.197,"TW0001303006^FF_SHLDRS_EQ(ANN_R,1/1/2019,12/31/2019)":344571.884,"TW0001303006^FF_SHLDRS_EQ(ANN_R,1/1/2020,12/31/2020)":344616.867,"TW0001303006^FF_ASSETS(ANN_R,1/1/2016,12/31/2016)":537184.804,"TW0001303006^FF_ASSETS(ANN_R,1/1/2017,12/31/2017)":544071.389,"TW0001303006^FF_ASSETS(ANN_R,1/1/2018,12/31/2018)":570249.344,"TW0001303006^FF_ASSETS(ANN_R,1/1/2019,12/31/2019)":554678.679,"TW0001303006^FF_ASSETS(ANN_R,1/1/2020,12/31/2020)":584712.347,"JP3783600004^FF_MKT_VAL(ANN_R,1/1/2016,12/31/2016)":3805981.714161,"JP3783600004^FF_MKT_VAL(ANN_R,1/1/2017,12/31/2017)":3768544.855642,"JP3783600004^FF_MKT_VAL(ANN_R,1/1/2018,12/31/2018)":3796826.45927,"JP3783600004^FF_MKT_VAL(ANN_R,1/1/2019,12/31/2019)":4070794.7274,"JP3783600004^FF_MKT_VAL(ANN_R,1/1/2020,12/31/2020)":3084323.822272,"JP3783600004^FF_SHLDRS_EQ(ANN_R,1/1/2016,12/31/2016)":2442129.0,"JP3783600004^FF_SHLDRS_EQ(ANN_R,1/1/2017,12/31/2017)":2653420.0,"JP3783600004^FF_SHLDRS_EQ(ANN_R,1/1/2018,12/31/2018)":2859330.0,"JP3783600004^FF_SHLDRS_EQ(ANN_R,1/1/2019,12/31/2019)":3067174.0,"JP3783600004^FF_SHLDRS_EQ(ANN_R,1/1/2020,12/31/2020)":3146196.0,"JP3783600004^FF_ASSETS(ANN_R,1/1/2016,12/31/2016)":7789762.0,"JP3783600004^FF_ASSETS(ANN_R,1/1/2017,12/31/2017)":7911114.0,"JP3783600004^FF_ASSETS(ANN_R,1/1/2018,12/31/2018)":8204714.0,"JP3783600004^FF_ASSETS(ANN_R,1/1/2019,12/31/2019)":8417229.0,"JP3783600004^FF_ASSETS(ANN_R,1/1/2020,12/31/2020)":8587446.0,"JP3538800008^FF_MKT_VAL(ANN_R,1/1/2016,12/31/2016)":788267.524438589,"JP3538800008^FF_MKT_VAL(ANN_R,1/1/2017,12/31/2017)":889708.695750012,"JP3538800008^FF_MKT_VAL(ANN_R,1/1/2018,12/31/2018)":1210690.30761,"JP3538800008^FF_MKT_VAL(ANN_R,1/1/2019,12/31/2019)":1094924.05206,"JP3538800008^FF_MKT_VAL(ANN_R,1/1/2020,12/31/2020)":1058554.33454,"JP3538800008^FF_SHLDRS_EQ(ANN_R,1/1/2016,12/31/2016)":675361.0,"JP3538800008^FF_SHLDRS_EQ(ANN_R,1/1/2017,12/31/2017)":793614.0,"JP3538800008^FF_SHLDRS_EQ(ANN_R,1/1/2018,12/31/2018)":824634.0,"JP3538800008^FF_SHLDRS_EQ(ANN_R,1/1/2019,12/31/2019)":877290.0,"JP3538800008^FF_SHLDRS_EQ(ANN_R,1/1/2020,12/31/2020)":843957.0,"JP3538800008^FF_ASSETS(ANN_R,1/1/2016,12/31/2016)":1450585.0,"JP3538800008^FF_ASSETS(ANN_R,1/1/2017,12/31/2017)":1664333.0,"JP3538800008^FF_ASSETS(ANN_R,1/1/2018,12/31/2018)":1905209.0,"JP3538800008^FF_ASSETS(ANN_R,1/1/2019,12/31/2019)":1992480.0,"JP3538800008^FF_ASSETS(ANN_R,1/1/2020,12/31/2020)":1943379.0,"TW0002317005^FF_MKT_VAL(ANN_R,1/1/2016,12/31/2016)":1458923.6455984,"TW0002317005^FF_MKT_VAL(ANN_R,1/1/2017,12/31/2017)":1649519.3712704,"TW0002317005^FF_MKT_VAL(ANN_R,1/1/2018,12/31/2018)":981394.7608776,"TW0002317005^FF_MKT_VAL(ANN_R,1/1/2019,12/31/2019)":1258624.9193176,"TW0002317005^FF_MKT_VAL(ANN_R,1/1/2020,12/31/2020)":1275258.728824,"TW0002317005^FF_SHLDRS_EQ(ANN_R,1/1/2016,12/31/2016)":1078749.394,"TW0002317005^FF_SHLDRS_EQ(ANN_R,1/1/2017,12/31/2017)":1083121.562,"TW0002317005^FF_SHLDRS_EQ(ANN_R,1/1/2018,12/31/2018)":1211878.469,"TW0002317005^FF_SHLDRS_EQ(ANN_R,1/1/2019,12/31/2019)":1239984.346,"TW0002317005^FF_SHLDRS_EQ(ANN_R,1/1/2020,12/31/2020)":1297277.376,"TW0002317005^FF_ASSETS(ANN_R,1/1/2016,12/31/2016)":2592042.94,"TW0002317005^FF_ASSETS(ANN_R,1/1/2017,12/31/2017)":3407216.613,"TW0002317005^FF_ASSETS(ANN_R,1/1/2018,12/31/2018)":3381355.427,"TW0002317005^FF_ASSETS(ANN_R,1/1/2019,12/31/2019)":3320941.698,"TW0002317005^FF_ASSETS(ANN_R,1/1/2020,12/31/2020)":3674275.59,"JP3788600009^FF_MKT_VAL(ANN_R,1/1/2016,12/31/2016)":2542538.2601828,"JP3788600009^FF_MKT_VAL(ANN_R,1/1/2017,12/31/2017)":2908871.6960375,"JP3788600009^FF_MKT_VAL(ANN_R,1/1/2018,12/31/2018)":3721212.310752,"JP3788600009^FF_MKT_VAL(ANN_R,1/1/2019,12/31/2019)":3461697.54585,"JP3788600009^FF_MKT_VAL(ANN_R,1/1/2020,12/31/2020)":3036860.060248,"JP3788600009^FF_SHLDRS_EQ(ANN_R,1/1/2016,12/31/2016)":2735078.0,"JP3788600009^FF_SHLDRS_EQ(ANN_R,1/1/2017,12/31/2017)":2967085.0,"JP3788600009^FF_SHLDRS_EQ(ANN_R,1/1/2018,12/31/2018)":3278024.0,"JP3788600009^FF_SHLDRS_EQ(ANN_R,1/1/2019,12/31/2019)":3262603.0,"JP3788600009^FF_SHLDRS_EQ(ANN_R,1/1/2020,12/31/2020)":3159986.0,"JP3788600009^FF_ASSETS(ANN_R,1/1/2016,12/31/2016)":12551005.0,"JP3788600009^FF_ASSETS(ANN_R,1/1/2017,12/31/2017)":9663917.0,"JP3788600009^FF_ASSETS(ANN_R,1/1/2018,12/31/2018)":10106603.0,"JP3788600009^FF_ASSETS(ANN_R,1/1/2019,12/31/2019)":9626592.0,"JP3788600009^FF_ASSETS(ANN_R,1/1/2020,12/31/2020)":9930081.0,"JP3351600006^FF_MKT_VAL(ANN_R,1/1/2016,12/31/2016)":1181329.05,"JP3351600006^FF_MKT_VAL(ANN_R,1/1/2017,12/31/2017)":2175894.660282,"JP3351600006^FF_MKT_VAL(ANN_R,1/1/2018,12/31/2018)":2752540.744,"JP3351600006^FF_MKT_VAL(ANN_R,1/1/2019,12/31/2019)":3108407.41119,"JP3351600006^FF_MKT_VAL(ANN_R,1/1/2020,12/31/2020)":2850587.963072,"JP3351600006^FF_SHLDRS_EQ(ANN_R,1/1/2016,12/31/2016)":393783.0,"JP3351600006^FF_SHLDRS_EQ(ANN_R,1/1/2017,12/31/2017)":424322.0,"JP3351600006^FF_SHLDRS_EQ(ANN_R,1/1/2018,12/31/2018)":449533.0,"JP3351600006^FF_SHLDRS_EQ(ANN_R,1/1/2019,12/31/2019)":497701.0,"JP3351600006^FF_SHLDRS_EQ(ANN_R,1/1/2020,12/31/2020)":485688.0,"JP3351600006^FF_ASSETS(ANN_R,1/1/2016,12/31/2016)":934590.0,"JP3351600006^FF_ASSETS(ANN_R,1/1/2017,12/31/2017)":949425.0,"JP3351600006^FF_ASSETS(ANN_R,1/1/2018,12/31/2018)":1009618.0,"JP3351600006^FF_ASSETS(ANN_R,1/1/2019,12/31/2019)":1218795.0,"JP3351600006^FF_ASSETS(ANN_R,1/1/2020,12/31/2020)":1204229.0,"KR7000270009^FF_MKT_VAL(ANN_R,1/1/2016,12/31/2016)":15736552.07275,"KR7000270009^FF_MKT_VAL(ANN_R,1/1/2017,12/31/2017)":13431197.3105,"KR7000270009^FF_MKT_VAL(ANN_R,1/1/2018,12/31/2018)":13511383.5631,"KR7000270009^FF_MKT_VAL(ANN_R,1/1/2019,12/31/2019)":17761254.9509,"KR7000270009^FF_MKT_VAL(ANN_R,1/1/2020,12/31/2020)":25018110.8112,"KR7000270009^FF_SHLDRS_EQ(ANN_R,1/1/2016,12/31/2016)":26579424.0,"KR7000270009^FF_SHLDRS_EQ(ANN_R,1/1/2017,12/31/2017)":26861177.0,"KR7000270009^FF_SHLDRS_EQ(ANN_R,1/1/2018,12/31/2018)":27243464.0,"KR7000270009^FF_SHLDRS_EQ(ANN_R,1/1/2019,12/31/2019)":28978138.0,"KR7000270009^FF_SHLDRS_EQ(ANN_R,1/1/2020,12/31/2020)":29891672.0,"KR7000270009^FF_ASSETS(ANN_R,1/1/2016,12/31/2016)":50889260.0,"KR7000270009^FF_ASSETS(ANN_R,1/1/2017,12/31/2017)":52294438.0,"KR7000270009^FF_ASSETS(ANN_R,1/1/2018,12/31/2018)":51786605.0,"KR7000270009^FF_ASSETS(ANN_R,1/1/2019,12/31/2019)":55344798.0,"KR7000270009^FF_ASSETS(ANN_R,1/1/2020,12/31/2020)":60490443.0,"JP3899600005^FF_MKT_VAL(ANN_R,1/1/2016,12/31/2016)":2900441.956994,"JP3899600005^FF_MKT_VAL(ANN_R,1/1/2017,12/31/2017)":2816991.87378,"JP3899600005^FF_MKT_VAL(ANN_R,1/1/2018,12/31/2018)":2496337.7835,"JP3899600005^FF_MKT_VAL(ANN_R,1/1/2019,12/31/2019)":2783934.917253,"JP3899600005^FF_MKT_VAL(ANN_R,1/1/2020,12/31/2020)":2134902.892045,"JP3899600005^FF_SHLDRS_EQ(ANN_R,1/1/2016,12/31/2016)":1510210.0,"JP3899600005^FF_SHLDRS_EQ(ANN_R,1/1/2017,12/31/2017)":1593306.0,"JP3899600005^FF_SHLDRS_EQ(ANN_R,1/1/2018,12/31/2018)":1698676.0,"JP3899600005^FF_SHLDRS_EQ(ANN_R,1/1/2019,12/31/2019)":1770946.0,"JP3899600005^FF_SHLDRS_EQ(ANN_R,1/1/2020,12/31/2020)":1734752.0,"JP3899600005^FF_ASSETS(ANN_R,1/1/2016,12/31/2016)":5338792.0,"JP3899600005^FF_ASSETS(ANN_R,1/1/2017,12/31/2017)":5504838.0,"JP3899600005^FF_ASSETS(ANN_R,1/1/2018,12/31/2018)":5817195.0,"JP3899600005^FF_ASSETS(ANN_R,1/1/2019,12/31/2019)":5793987.0,"JP3899600005^FF_ASSETS(ANN_R,1/1/2020,12/31/2020)":5875362.0,"JP3866800000^FF_MKT_VAL(ANN_R,1/1/2016,12/31/2016)":2398749.6832845,"JP3866800000^FF_MKT_VAL(ANN_R,1/1/2017,12/31/2017)":2934165.205692,"JP3866800000^FF_MKT_VAL(ANN_R,1/1/2018,12/31/2018)":3547481.830074,"JP3866800000^FF_MKT_VAL(ANN_R,1/1/2019,12/31/2019)":2225566.9883824,"JP3866800000^FF_MKT_VAL(ANN_R,1/1/2020,12/31/2020)":1924693.3992,"JP3866800000^FF_SHLDRS_EQ(ANN_R,1/1/2016,12/31/2016)":1444442.0,"JP3866800000^FF_SHLDRS_EQ(ANN_R,1/1/2017,12/31/2017)":1571889.0,"JP3866800000^FF_SHLDRS_EQ(ANN_R,1/1/2018,12/31/2018)":1707551.0,"JP3866800000^FF_SHLDRS_EQ(ANN_R,1/1/2019,12/31/2019)":1913513.0,"JP3866800000^FF_SHLDRS_EQ(ANN_R,1/1/2020,12/31/2020)":1998349.0,"JP3866800000^FF_ASSETS(ANN_R,1/1/2016,12/31/2016)":5488024.0,"JP3866800000^FF_ASSETS(ANN_R,1/1/2017,12/31/2017)":5982961.0,"JP3866800000^FF_ASSETS(ANN_R,1/1/2018,12/31/2018)":6291148.0,"JP3866800000^FF_ASSETS(ANN_R,1/1/2019,12/31/2019)":6013931.0,"JP3866800000^FF_ASSETS(ANN_R,1/1/2020,12/31/2020)":6218518.0,"KR7035720002^FF_MKT_VAL(ANN_R,1/1/2016,12/31/2016)":5206010.579,"KR7035720002^FF_MKT_VAL(ANN_R,1/1/2017,12/31/2017)":9316457.443,"KR7035720002^FF_MKT_VAL(ANN_R,1/1/2018,12/31/2018)":8152890.943,"KR7035720002^FF_MKT_VAL(ANN_R,1/1/2019,12/31/2019)":12600683.604,"KR7035720002^FF_MKT_VAL(ANN_R,1/1/2020,12/31/2020)":33501698.928,"KR7035720002^FF_SHLDRS_EQ(ANN_R,1/1/2016,12/31/2016)":3432512.229981,"KR7035720002^FF_SHLDRS_EQ(ANN_R,1/1/2017,12/31/2017)":4029139.273051,"KR7035720002^FF_SHLDRS_EQ(ANN_R,1/1/2018,12/31/2018)":5136850.609262,"KR7035720002^FF_SHLDRS_EQ(ANN_R,1/1/2019,12/31/2019)":5225359.119201,"KR7035720002^FF_SHLDRS_EQ(ANN_R,1/1/2020,12/31/2020)":6298920.282572,"KR7035720002^FF_ASSETS(ANN_R,1/1/2016,12/31/2016)":5484117.180416,"KR7035720002^FF_ASSETS(ANN_R,1/1/2017,12/31/2017)":6349428.454887,"KR7035720002^FF_ASSETS(ANN_R,1/1/2018,12/31/2018)":7959542.105267,"KR7035720002^FF_ASSETS(ANN_R,1/1/2019,12/31/2019)":8737255.755774,"KR7035720002^FF_ASSETS(ANN_R,1/1/2020,12/31/2020)":11953970.238956,"TW0002412004^FF_MKT_VAL(ANN_R,1/1/2016,12/31/2016)":787380.8705,"TW0002412004^FF_MKT_VAL(ANN_R,1/1/2017,12/31/2017)":822289.382,"TW0002412004^FF_MKT_VAL(ANN_R,1/1/2018,12/31/2018)":876591.511,"TW0002412004^FF_MKT_VAL(ANN_R,1/1/2019,12/31/2019)":853319.17,"TW0002412004^FF_MKT_VAL(ANN_R,1/1/2020,12/31/2020)":845561.723,"TW0002412004^FF_SHLDRS_EQ(ANN_R,1/1/2016,12/31/2016)":364703.748,"TW0002412004^FF_SHLDRS_EQ(ANN_R,1/1/2017,12/31/2017)":364881.985,"TW0002412004^FF_SHLDRS_EQ(ANN_R,1/1/2018,12/31/2018)":376562.372,"TW0002412004^FF_SHLDRS_EQ(ANN_R,1/1/2019,12/31/2019)":376110.243,"TW0002412004^FF_SHLDRS_EQ(ANN_R,1/1/2020,12/31/2020)":377931.016,"TW0002412004^FF_ASSETS(ANN_R,1/1/2016,12/31/2016)":447132.505,"TW0002412004^FF_ASSETS(ANN_R,1/1/2017,12/31/2017)":451123.122,"TW0002412004^FF_ASSETS(ANN_R,1/1/2018,12/31/2018)":467268.704,"TW0002412004^FF_ASSETS(ANN_R,1/1/2019,12/31/2019)":477458.238,"TW0002412004^FF_ASSETS(ANN_R,1/1/2020,12/31/2020)":506377.992,"JP3910660004^FF_MKT_VAL(ANN_R,1/1/2016,12/31/2016)":2867801.4534,"JP3910660004^FF_MKT_VAL(ANN_R,1/1/2017,12/31/2017)":3522525.815816,"JP3910660004^FF_MKT_VAL(ANN_R,1/1/2018,12/31/2018)":3434926.32511,"JP3910660004^FF_MKT_VAL(ANN_R,1/1/2019,12/31/2019)":3788557.5616,"JP3910660004^FF_MKT_VAL(ANN_R,1/1/2020,12/31/2020)":3454458.30675,"JP3910660004^FF_SHLDRS_EQ(ANN_R,1/1/2016,12/31/2016)":3487211.0,"JP3910660004^FF_SHLDRS_EQ(ANN_R,1/1/2017,12/31/2017)":3544439.0,"JP3910660004^FF_SHLDRS_EQ(ANN_R,1/1/2018,12/31/2018)":3807747.0,"JP3910660004^FF_SHLDRS_EQ(ANN_R,1/1/2019,12/31/2019)":3576714.0,"JP3910660004^FF_SHLDRS_EQ(ANN_R,1/1/2020,12/31/2020)":3374695.0,"JP3910660004^FF_ASSETS(ANN_R,1/1/2016,12/31/2016)":21855328.0,"JP3910660004^FF_ASSETS(ANN_R,1/1/2017,12/31/2017)":22607603.0,"JP3910660004^FF_ASSETS(ANN_R,1/1/2018,12/31/2018)":22929935.0,"JP3910660004^FF_ASSETS(ANN_R,1/1/2019,12/31/2019)":22531402.0,"JP3910660004^FF_ASSETS(ANN_R,1/1/2020,12/31/2020)":25253966.0,"JP3386450005^FF_MKT_VAL(ANN_R,1/1/2016,12/31/2016)":1078584.7032,"JP3386450005^FF_MKT_VAL(ANN_R,1/1/2017,12/31/2017)":1359252.5173843,"JP3386450005^FF_MKT_VAL(ANN_R,1/1/2018,12/31/2018)":2199073.9507913,"JP3386450005^FF_MKT_VAL(ANN_R,1/1/2019,12/31/2019)":1686186.4397185,"JP3386450005^FF_MKT_VAL(ANN_R,1/1/2020,12/31/2020)":1191104.6726598,"JP3386450005^FF_SHLDRS_EQ(ANN_R,1/1/2016,12/31/2016)":1583077.0,"JP3386450005^FF_SHLDRS_EQ(ANN_R,1/1/2017,12/31/2017)":1707194.0,"JP3386450005^FF_SHLDRS_EQ(ANN_R,1/1/2018,12/31/2018)":2539541.0,"JP3386450005^FF_SHLDRS_EQ(ANN_R,1/1/2019,12/31/2019)":2717840.0,"JP3386450005^FF_SHLDRS_EQ(ANN_R,1/1/2020,12/31/2020)":2311046.0,"JP3386450005^FF_ASSETS(ANN_R,1/1/2016,12/31/2016)":6828514.0,"JP3386450005^FF_ASSETS(ANN_R,1/1/2017,12/31/2017)":6792892.0,"JP3386450005^FF_ASSETS(ANN_R,1/1/2018,12/31/2018)":8457555.0,"JP3386450005^FF_ASSETS(ANN_R,1/1/2019,12/31/2019)":8477811.0,"JP3386450005^FF_ASSETS(ANN_R,1/1/2020,12/31/2020)":8011292.0,"JP3463000004^FF_MKT_VAL(ANN_R,1/1/2016,12/31/2016)":4024256.79192,"JP3463000004^FF_MKT_VAL(ANN_R,1/1/2017,12/31/2017)":4083018.608655,"JP3463000004^FF_MKT_VAL(ANN_R,1/1/2018,12/31/2018)":4049526.075985,"JP3463000004^FF_MKT_VAL(ANN_R,1/1/2019,12/31/2019)":7029160.38,"JP3463000004^FF_MKT_VAL(ANN_R,1/1/2020,12/31/2020)":5153089.623664,"JP3463000004^FF_SHLDRS_EQ(ANN_R,1/1/2016,12/31/2016)":1948692.0,"JP3463000004^FF_SHLDRS_EQ(ANN_R,1/1/2017,12/31/2017)":1894261.0,"JP3463000004^FF_SHLDRS_EQ(ANN_R,1/1/2018,12/31/2018)":1997424.0,"JP3463000004^FF_SHLDRS_EQ(ANN_R,1/1/2019,12/31/2019)":5181985.0,"JP3463000004^FF_SHLDRS_EQ(ANN_R,1/1/2020,12/31/2020)":4723483.0,"JP3463000004^FF_ASSETS(ANN_R,1/1/2016,12/31/2016)":3824085.0,"JP3463000004^FF_ASSETS(ANN_R,1/1/2017,12/31/2017)":4346794.0,"JP3463000004^FF_ASSETS(ANN_R,1/1/2018,12/31/2018)":4106463.0,"JP3463000004^FF_ASSETS(ANN_R,1/1/2019,12/31/2019)":13792773.0,"JP3463000004^FF_ASSETS(ANN_R,1/1/2020,12/31/2020)":12821094.0,"JP3201200007^FF_MKT_VAL(ANN_R,1/1/2016,12/31/2016)":1497277.691875,"JP3201200007^FF_MKT_VAL(ANN_R,1/1/2017,12/31/2017)":1464771.01732,"JP3201200007^FF_MKT_VAL(ANN_R,1/1/2018,12/31/2018)":1379239.32692,"JP3201200007^FF_MKT_VAL(ANN_R,1/1/2019,12/31/2019)":1641551.345832,"JP3201200007^FF_MKT_VAL(ANN_R,1/1/2020,12/31/2020)":2008084.055846,"JP3201200007^FF_SHLDRS_EQ(ANN_R,1/1/2016,12/31/2016)":382787.0,"JP3201200007^FF_SHLDRS_EQ(ANN_R,1/1/2017,12/31/2017)":394751.0,"JP3201200007^FF_SHLDRS_EQ(ANN_R,1/1/2018,12/31/2018)":442793.0,"JP3201200007^FF_SHLDRS_EQ(ANN_R,1/1/2019,12/31/2019)":441193.0,"JP3201200007^FF_SHLDRS_EQ(ANN_R,1/1/2020,12/31/2020)":370747.0,"JP3201200007^FF_ASSETS(ANN_R,1/1/2016,12/31/2016)":1000614.0,"JP3201200007^FF_ASSETS(ANN_R,1/1/2017,12/31/2017)":960032.0,"JP3201200007^FF_ASSETS(ANN_R,1/1/2018,12/31/2018)":978663.0,"JP3201200007^FF_ASSETS(ANN_R,1/1/2019,12/31/2019)":932030.0,"JP3201200007^FF_ASSETS(ANN_R,1/1/2020,12/31/2020)":1015663.0,"JP3756600007^FF_MKT_VAL(ANN_R,1/1/2016,12/31/2016)":1922069.168,"JP3756600007^FF_MKT_VAL(ANN_R,1/1/2017,12/31/2017)":3103498.070265,"JP3756600007^FF_MKT_VAL(ANN_R,1/1/2018,12/31/2018)":5629093.53534,"JP3756600007^FF_MKT_VAL(ANN_R,1/1/2019,12/31/2019)":3759576.66816,"JP3756600007^FF_MKT_VAL(ANN_R,1/1/2020,12/31/2020)":4956734.91006,"JP3756600007^FF_SHLDRS_EQ(ANN_R,1/1/2016,12/31/2016)":1160777.0,"JP3756600007^FF_SHLDRS_EQ(ANN_R,1/1/2017,12/31/2017)":1250840.0,"JP3756600007^FF_SHLDRS_EQ(ANN_R,1/1/2018,12/31/2018)":1319034.0,"JP3756600007^FF_SHLDRS_EQ(ANN_R,1/1/2019,12/31/2019)":1409712.0,"JP3756600007^FF_SHLDRS_EQ(ANN_R,1/1/2020,12/31/2020)":1540687.0,"JP3756600007^FF_ASSETS(ANN_R,1/1/2016,12/31/2016)":1296902.0,"JP3756600007^FF_ASSETS(ANN_R,1/1/2017,12/31/2017)":1468978.0,"JP3756600007^FF_ASSETS(ANN_R,1/1/2018,12/31/2018)":1656753.0,"JP3756600007^FF_ASSETS(ANN_R,1/1/2019,12/31/2019)":1715139.0,"JP3756600007^FF_ASSETS(ANN_R,1/1/2020,12/31/2020)":1960128.0,"JP3551500006^FF_MKT_VAL(ANN_R,1/1/2016,12/31/2016)":3586589.239116,"JP3551500006^FF_MKT_VAL(ANN_R,1/1/2017,12/31/2017)":3848315.001174,"JP3551500006^FF_MKT_VAL(ANN_R,1/1/2018,12/31/2018)":4537986.98118,"JP3551500006^FF_MKT_VAL(ANN_R,1/1/2019,12/31/2019)":3345128.062002,"JP3551500006^FF_MKT_VAL(ANN_R,1/1/2020,12/31/2020)":2705071.934529,"JP3551500006^FF_SHLDRS_EQ(ANN_R,1/1/2016,12/31/2016)":3123578.0,"JP3551500006^FF_SHLDRS_EQ(ANN_R,1/1/2017,12/31/2017)":3312724.0,"JP3551500006^FF_SHLDRS_EQ(ANN_R,1/1/2018,12/31/2018)":3598321.0,"JP3551500006^FF_SHLDRS_EQ(ANN_R,1/1/2019,12/31/2019)":3595694.0,"JP3551500006^FF_SHLDRS_EQ(ANN_R,1/1/2020,12/31/2020)":3397136.0,"JP3551500006^FF_ASSETS(ANN_R,1/1/2016,12/31/2016)":5042896.0,"JP3551500006^FF_ASSETS(ANN_R,1/1/2017,12/31/2017)":5150762.0,"JP3551500006^FF_ASSETS(ANN_R,1/1/2018,12/31/2018)":5764417.0,"JP3551500006^FF_ASSETS(ANN_R,1/1/2019,12/31/2019)":5792414.0,"JP3551500006^FF_ASSETS(ANN_R,1/1/2020,12/31/2020)":5651801.0,"JP3397200001^FF_MKT_VAL(ANN_R,1/1/2016,12/31/2016)":1328414.571881,"JP3397200001^FF_MKT_VAL(ANN_R,1/1/2017,12/31/2017)":2039309.11069,"JP3397200001^FF_MKT_VAL(ANN_R,1/1/2018,12/31/2018)":2531155.44525,"JP3397200001^FF_MKT_VAL(ANN_R,1/1/2019,12/31/2019)":2259609.08298,"JP3397200001^FF_MKT_VAL(ANN_R,1/1/2020,12/31/2020)":1254341.7557925,"JP3397200001^FF_SHLDRS_EQ(ANN_R,1/1/2016,12/31/2016)":957887.0,"JP3397200001^FF_SHLDRS_EQ(ANN_R,1/1/2017,12/31/2017)":1119992.0,"JP3397200001^FF_SHLDRS_EQ(ANN_R,1/1/2018,12/31/2018)":1297663.0,"JP3397200001^FF_SHLDRS_EQ(ANN_R,1/1/2019,12/31/2019)":1392605.0,"JP3397200001^FF_SHLDRS_EQ(ANN_R,1/1/2020,12/31/2020)":1487667.0,"JP3397200001^FF_ASSETS(ANN_R,1/1/2016,12/31/2016)":2702008.0,"JP3397200001^FF_ASSETS(ANN_R,1/1/2017,12/31/2017)":3115985.0,"JP3397200001^FF_ASSETS(ANN_R,1/1/2018,12/31/2018)":3340828.0,"JP3397200001^FF_ASSETS(ANN_R,1/1/2019,12/31/2019)":3401970.0,"JP3397200001^FF_ASSETS(ANN_R,1/1/2020,12/31/2020)":3339783.0,"JP3734800000^FF_MKT_VAL(ANN_R,1/1/2016,12/31/2016)":2284124.485824,"JP3734800000^FF_MKT_VAL(ANN_R,1/1/2017,12/31/2017)":3142451.572,"JP3734800000^FF_MKT_VAL(ANN_R,1/1/2018,12/31/2018)":4850784.80975,"JP3734800000^FF_MKT_VAL(ANN_R,1/1/2019,12/31/2019)":4128615.29355,"JP3734800000^FF_MKT_VAL(ANN_R,1/1/2020,12/31/2020)":3284322.307938,"JP3734800000^FF_SHLDRS_EQ(ANN_R,1/1/2016,12/31/2016)":763023.0,"JP3734800000^FF_SHLDRS_EQ(ANN_R,1/1/2017,12/31/2017)":846572.0,"JP3734800000^FF_SHLDRS_EQ(ANN_R,1/1/2018,12/31/2018)":932501.0,"JP3734800000^FF_SHLDRS_EQ(ANN_R,1/1/2019,12/31/2019)":996795.0,"JP3734800000^FF_SHLDRS_EQ(ANN_R,1/1/2020,12/31/2020)":947290.0,"JP3734800000^FF_ASSETS(ANN_R,1/1/2016,12/31/2016)":1376636.0,"JP3734800000^FF_ASSETS(ANN_R,1/1/2017,12/31/2017)":1678997.0,"JP3734800000^FF_ASSETS(ANN_R,1/1/2018,12/31/2018)":1773199.0,"JP3734800000^FF_ASSETS(ANN_R,1/1/2019,12/31/2019)":1884008.0,"JP3734800000^FF_ASSETS(ANN_R,1/1/2020,12/31/2020)":2122493.0,"JP3970300004^FF_MKT_VAL(ANN_R,1/1/2016,12/31/2016)":1939867.39440284,"JP3970300004^FF_MKT_VAL(ANN_R,1/1/2017,12/31/2017)":3162973.036,"JP3970300004^FF_MKT_VAL(ANN_R,1/1/2018,12/31/2018)":4417762.7659035,"JP3970300004^FF_MKT_VAL(ANN_R,1/1/2019,12/31/2019)":5281348.09756,"JP3970300004^FF_MKT_VAL(ANN_R,1/1/2020,12/31/2020)":4608886.056516,"JP3970300004^FF_SHLDRS_EQ(ANN_R,1/1/2016,12/31/2016)":772415.0,"JP3970300004^FF_SHLDRS_EQ(ANN_R,1/1/2017,12/31/2017)":737575.0,"JP3970300004^FF_SHLDRS_EQ(ANN_R,1/1/2018,12/31/2018)":835605.0,"JP3970300004^FF_SHLDRS_EQ(ANN_R,1/1/2019,12/31/2019)":965775.0,"JP3970300004^FF_SHLDRS_EQ(ANN_R,1/1/2020,12/31/2020)":988449.0,"JP3970300004^FF_ASSETS(ANN_R,1/1/2016,12/31/2016)":1150681.0,"JP3970300004^FF_ASSETS(ANN_R,1/1/2017,12/31/2017)":1462903.0,"JP3970300004^FF_ASSETS(ANN_R,1/1/2018,12/31/2018)":1574032.0,"JP3970300004^FF_ASSETS(ANN_R,1/1/2019,12/31/2019)":1748982.0,"JP3970300004^FF_ASSETS(ANN_R,1/1/2020,12/31/2020)":1998917.0,"JP3762600009^FF_MKT_VAL(ANN_R,1/1/2016,12/31/2016)":1814660.3362971,"JP3762600009^FF_MKT_VAL(ANN_R,1/1/2017,12/31/2017)":2441320.3371469,"JP3762600009^FF_MKT_VAL(ANN_R,1/1/2018,12/31/2018)":2087674.4351358,"JP3762600009^FF_MKT_VAL(ANN_R,1/1/2019,12/31/2019)":1324982.4797598,"JP3762600009^FF_MKT_VAL(ANN_R,1/1/2020,12/31/2020)":1391065.3542954,"JP3762600009^FF_SHLDRS_EQ(ANN_R,1/1/2016,12/31/2016)":2700239.0,"JP3762600009^FF_SHLDRS_EQ(ANN_R,1/1/2017,12/31/2017)":2789916.0,"JP3762600009^FF_SHLDRS_EQ(ANN_R,1/1/2018,12/31/2018)":2749320.0,"JP3762600009^FF_SHLDRS_EQ(ANN_R,1/1/2019,12/31/2019)":2631061.0,"JP3762600009^FF_SHLDRS_EQ(ANN_R,1/1/2020,12/31/2020)":2653467.0,"JP3762600009^FF_ASSETS(ANN_R,1/1/2016,12/31/2016)":41090167.0,"JP3762600009^FF_ASSETS(ANN_R,1/1/2017,12/31/2017)":42852078.0,"JP3762600009^FF_ASSETS(ANN_R,1/1/2018,12/31/2018)":40343947.0,"JP3762600009^FF_ASSETS(ANN_R,1/1/2019,12/31/2019)":40969439.0,"JP3762600009^FF_ASSETS(ANN_R,1/1/2020,12/31/2020)":43999815.0,"JP3122400009^FF_MKT_VAL(ANN_R,1/1/2016,12/31/2016)":181730.084928,"JP3122400009^FF_MKT_VAL(ANN_R,1/1/2017,12/31/2017)":367807.65632,"JP3122400009^FF_MKT_VAL(ANN_R,1/1/2018,12/31/2018)":399052.350996,"JP3122400009^FF_MKT_VAL(ANN_R,1/1/2019,12/31/2019)":509027.538115,"JP3122400009^FF_MKT_VAL(ANN_R,1/1/2020,12/31/2020)":861119.80234,"JP3122400009^FF_SHLDRS_EQ(ANN_R,1/1/2016,12/31/2016)":93619.0,"JP3122400009^FF_SHLDRS_EQ(ANN_R,1/1/2017,12/31/2017)":109517.0,"JP3122400009^FF_SHLDRS_EQ(ANN_R,1/1/2018,12/31/2018)":124610.0,"JP3122400009^FF_SHLDRS_EQ(ANN_R,1/1/2019,12/31/2019)":198731.0,"JP3122400009^FF_SHLDRS_EQ(ANN_R,1/1/2020,12/31/2020)":231452.0,"JP3122400009^FF_ASSETS(ANN_R,1/1/2016,12/31/2016)":210451.0,"JP3122400009^FF_ASSETS(ANN_R,1/1/2017,12/31/2017)":231603.0,"JP3122400009^FF_ASSETS(ANN_R,1/1/2018,12/31/2018)":254559.0,"JP3122400009^FF_ASSETS(ANN_R,1/1/2019,12/31/2019)":304580.0,"JP3122400009^FF_ASSETS(ANN_R,1/1/2020,12/31/2020)":355777.0,"JP3762800005^FF_MKT_VAL(ANN_R,1/1/2016,12/31/2016)":860958.984609999,"JP3762800005^FF_MKT_VAL(ANN_R,1/1/2017,12/31/2017)":1017349.4,"JP3762800005^FF_MKT_VAL(ANN_R,1/1/2018,12/31/2018)":1200306.24,"JP3762800005^FF_MKT_VAL(ANN_R,1/1/2019,12/31/2019)":1172482.94,"JP3762800005^FF_MKT_VAL(ANN_R,1/1/2020,12/31/2020)":1364110.979088,"JP3762800005^FF_SHLDRS_EQ(ANN_R,1/1/2016,12/31/2016)":412584.0,"JP3762800005^FF_SHLDRS_EQ(ANN_R,1/1/2017,12/31/2017)":435653.0,"JP3762800005^FF_SHLDRS_EQ(ANN_R,1/1/2018,12/31/2018)":420486.0,"JP3762800005^FF_SHLDRS_EQ(ANN_R,1/1/2019,12/31/2019)":411957.0,"JP3762800005^FF_SHLDRS_EQ(ANN_R,1/1/2020,12/31/2020)":249424.0,"JP3762800005^FF_ASSETS(ANN_R,1/1/2016,12/31/2016)":621695.0,"JP3762800005^FF_ASSETS(ANN_R,1/1/2017,12/31/2017)":628944.0,"JP3762800005^FF_ASSETS(ANN_R,1/1/2018,12/31/2018)":643117.0,"JP3762800005^FF_ASSETS(ANN_R,1/1/2019,12/31/2019)":612192.0,"JP3762800005^FF_ASSETS(ANN_R,1/1/2020,12/31/2020)":565229.0,"TW0001301000^FF_MKT_VAL(ANN_R,1/1/2016,12/31/2016)":567824.0972,"TW0001301000^FF_MKT_VAL(ANN_R,1/1/2017,12/31/2017)":628298.6367,"TW0001301000^FF_MKT_VAL(ANN_R,1/1/2018,12/31/2018)":642939.841,"TW0001301000^FF_MKT_VAL(ANN_R,1/1/2019,12/31/2019)":635300.9518,"TW0001301000^FF_MKT_VAL(ANN_R,1/1/2020,12/31/2020)":613657.4324,"TW0001301000^FF_SHLDRS_EQ(ANN_R,1/1/2016,12/31/2016)":313070.487,"TW0001301000^FF_SHLDRS_EQ(ANN_R,1/1/2017,12/31/2017)":345010.166,"TW0001301000^FF_SHLDRS_EQ(ANN_R,1/1/2018,12/31/2018)":355568.001,"TW0001301000^FF_SHLDRS_EQ(ANN_R,1/1/2019,12/31/2019)":349153.32,"TW0001301000^FF_SHLDRS_EQ(ANN_R,1/1/2020,12/31/2020)":332536.14,"TW0001301000^FF_ASSETS(ANN_R,1/1/2016,12/31/2016)":455666.072,"TW0001301000^FF_ASSETS(ANN_R,1/1/2017,12/31/2017)":476071.036,"TW0001301000^FF_ASSETS(ANN_R,1/1/2018,12/31/2018)":501513.267,"TW0001301000^FF_ASSETS(ANN_R,1/1/2019,12/31/2019)":497087.959,"TW0001301000^FF_ASSETS(ANN_R,1/1/2020,12/31/2020)":479280.423,"JP3160400002^FF_MKT_VAL(ANN_R,1/1/2016,12/31/2016)":1935819.16184,"JP3160400002^FF_MKT_VAL(ANN_R,1/1/2017,12/31/2017)":1649468.161572,"JP3160400002^FF_MKT_VAL(ANN_R,1/1/2018,12/31/2018)":1941204.729179,"JP3160400002^FF_MKT_VAL(ANN_R,1/1/2019,12/31/2019)":1780153.084248,"JP3160400002^FF_MKT_VAL(ANN_R,1/1/2020,12/31/2020)":2273530.320215,"JP3160400002^FF_SHLDRS_EQ(ANN_R,1/1/2016,12/31/2016)":573660.0,"JP3160400002^FF_SHLDRS_EQ(ANN_R,1/1/2017,12/31/2017)":584630.0,"JP3160400002^FF_SHLDRS_EQ(ANN_R,1/1/2018,12/31/2018)":593582.0,"JP3160400002^FF_SHLDRS_EQ(ANN_R,1/1/2019,12/31/2019)":628120.0,"JP3160400002^FF_SHLDRS_EQ(ANN_R,1/1/2020,12/31/2020)":678127.0,"JP3160400002^FF_ASSETS(ANN_R,1/1/2016,12/31/2016)":973987.0,"JP3160400002^FF_ASSETS(ANN_R,1/1/2017,12/31/2017)":1030764.0,"JP3160400002^FF_ASSETS(ANN_R,1/1/2018,12/31/2018)":1049031.0,"JP3160400002^FF_ASSETS(ANN_R,1/1/2019,12/31/2019)":1071520.0,"JP3160400002^FF_ASSETS(ANN_R,1/1/2020,12/31/2020)":1062140.0,"JP3197800000^FF_MKT_VAL(ANN_R,1/1/2016,12/31/2016)":716259.3929,"JP3197800000^FF_MKT_VAL(ANN_R,1/1/2017,12/31/2017)":1044439.06636,"JP3197800000^FF_MKT_VAL(ANN_R,1/1/2018,12/31/2018)":1318388.90256,"JP3197800000^FF_MKT_VAL(ANN_R,1/1/2019,12/31/2019)":1063772.90152,"JP3197800000^FF_MKT_VAL(ANN_R,1/1/2020,12/31/2020)":1136911.63812,"JP3197800000^FF_SHLDRS_EQ(ANN_R,1/1/2016,12/31/2016)":444718.0,"JP3197800000^FF_SHLDRS_EQ(ANN_R,1/1/2017,12/31/2017)":469029.0,"JP3197800000^FF_SHLDRS_EQ(ANN_R,1/1/2018,12/31/2018)":505530.0,"JP3197800000^FF_SHLDRS_EQ(ANN_R,1/1/2019,12/31/2019)":504212.0,"JP3197800000^FF_SHLDRS_EQ(ANN_R,1/1/2020,12/31/2020)":530415.0,"JP3197800000^FF_ASSETS(ANN_R,1/1/2016,12/31/2016)":683325.0,"JP3197800000^FF_ASSETS(ANN_R,1/1/2017,12/31/2017)":697701.0,"JP3197800000^FF_ASSETS(ANN_R,1/1/2018,12/31/2018)":744952.0,"JP3197800000^FF_ASSETS(ANN_R,1/1/2019,12/31/2019)":749878.0,"JP3197800000^FF_ASSETS(ANN_R,1/1/2020,12/31/2020)":758124.0,"JP3242800005^FF_MKT_VAL(ANN_R,1/1/2016,12/31/2016)":3598364.56743,"JP3242800005^FF_MKT_VAL(ANN_R,1/1/2017,12/31/2017)":4534974.2886,"JP3242800005^FF_MKT_VAL(ANN_R,1/1/2018,12/31/2018)":3240329.218823,"JP3242800005^FF_MKT_VAL(ANN_R,1/1/2019,12/31/2019)":4789427.5228305,"JP3242800005^FF_MKT_VAL(ANN_R,1/1/2020,12/31/2020)":2068540.26981,"JP3242800005^FF_SHLDRS_EQ(ANN_R,1/1/2016,12/31/2016)":2783129.0,"JP3242800005^FF_SHLDRS_EQ(ANN_R,1/1/2017,12/31/2017)":2870630.0,"JP3242800005^FF_SHLDRS_EQ(ANN_R,1/1/2018,12/31/2018)":2827602.0,"JP3242800005^FF_SHLDRS_EQ(ANN_R,1/1/2019,12/31/2019)":2685496.0,"JP3242800005^FF_SHLDRS_EQ(ANN_R,1/1/2020,12/31/2020)":2575031.0,"JP3242800005^FF_ASSETS(ANN_R,1/1/2016,12/31/2016)":5138529.0,"JP3242800005^FF_ASSETS(ANN_R,1/1/2017,12/31/2017)":5198291.0,"JP3242800005^FF_ASSETS(ANN_R,1/1/2018,12/31/2018)":4899465.0,"JP3242800005^FF_ASSETS(ANN_R,1/1/2019,12/31/2019)":4771918.0,"JP3242800005^FF_ASSETS(ANN_R,1/1/2020,12/31/2020)":4625614.0,"JP3735400008^FF_MKT_VAL(ANN_R,1/1/2016,12/31/2016)":10162082.846448,"JP3735400008^FF_MKT_VAL(ANN_R,1/1/2017,12/31/2017)":9577026.412272,"JP3735400008^FF_MKT_VAL(ANN_R,1/1/2018,12/31/2018)":9658271.9688,"JP3735400008^FF_MKT_VAL(ANN_R,1/1/2019,12/31/2019)":9017516.792972,"JP3735400008^FF_MKT_VAL(ANN_R,1/1/2020,12/31/2020)":9362447.885214,"JP3735400008^FF_SHLDRS_EQ(ANN_R,1/1/2016,12/31/2016)":8833806.0,"JP3735400008^FF_SHLDRS_EQ(ANN_R,1/1/2017,12/31/2017)":9052479.0,"JP3735400008^FF_SHLDRS_EQ(ANN_R,1/1/2018,12/31/2018)":9050358.0,"JP3735400008^FF_SHLDRS_EQ(ANN_R,1/1/2019,12/31/2019)":9264913.0,"JP3735400008^FF_SHLDRS_EQ(ANN_R,1/1/2020,12/31/2020)":9061103.0,"JP3735400008^FF_ASSETS(ANN_R,1/1/2016,12/31/2016)":21035931.0,"JP3735400008^FF_ASSETS(ANN_R,1/1/2017,12/31/2017)":21250325.0,"JP3735400008^FF_ASSETS(ANN_R,1/1/2018,12/31/2018)":21888630.0,"JP3735400008^FF_ASSETS(ANN_R,1/1/2019,12/31/2019)":22702524.0,"JP3735400008^FF_ASSETS(ANN_R,1/1/2020,12/31/2020)":23370548.0,"KR7036570000^FF_MKT_VAL(ANN_R,1/1/2016,12/31/2016)":5257008.6525,"KR7036570000^FF_MKT_VAL(ANN_R,1/1/2017,12/31/2017)":9509571.4525,"KR7036570000^FF_MKT_VAL(ANN_R,1/1/2018,12/31/2018)":9606372.7935,"KR7036570000^FF_MKT_VAL(ANN_R,1/1/2019,12/31/2019)":11148624.499,"KR7036570000^FF_MKT_VAL(ANN_R,1/1/2020,12/31/2020)":19185525.709,"KR7036570000^FF_SHLDRS_EQ(ANN_R,1/1/2016,12/31/2016)":1885562.660878,"KR7036570000^FF_SHLDRS_EQ(ANN_R,1/1/2017,12/31/2017)":2721242.691055,"KR7036570000^FF_SHLDRS_EQ(ANN_R,1/1/2018,12/31/2018)":2367717.184303,"KR7036570000^FF_SHLDRS_EQ(ANN_R,1/1/2019,12/31/2019)":2499168.181415,"KR7036570000^FF_SHLDRS_EQ(ANN_R,1/1/2020,12/31/2020)":3141584.402622,"KR7036570000^FF_ASSETS(ANN_R,1/1/2016,12/31/2016)":2360802.86168,"KR7036570000^FF_ASSETS(ANN_R,1/1/2017,12/31/2017)":3526567.160619,"KR7036570000^FF_ASSETS(ANN_R,1/1/2018,12/31/2018)":2941278.714044,"KR7036570000^FF_ASSETS(ANN_R,1/1/2019,12/31/2019)":3346377.400385,"KR7036570000^FF_ASSETS(ANN_R,1/1/2020,12/31/2020)":4081208.896622,"JP3258000003^FF_MKT_VAL(ANN_R,1/1/2016,12/31/2016)":1735148.8944795,"JP3258000003^FF_MKT_VAL(ANN_R,1/1/2017,12/31/2017)":2592256.303377,"JP3258000003^FF_MKT_VAL(ANN_R,1/1/2018,12/31/2018)":2018080.4233815,"JP3258000003^FF_MKT_VAL(ANN_R,1/1/2019,12/31/2019)":2076261.51891,"JP3258000003^FF_MKT_VAL(ANN_R,1/1/2020,12/31/2020)":2029018.91,"JP3258000003^FF_SHLDRS_EQ(ANN_R,1/1/2016,12/31/2016)":706124.0,"JP3258000003^FF_SHLDRS_EQ(ANN_R,1/1/2017,12/31/2017)":957828.0,"JP3258000003^FF_SHLDRS_EQ(ANN_R,1/1/2018,12/31/2018)":916080.0,"JP3258000003^FF_SHLDRS_EQ(ANN_R,1/1/2019,12/31/2019)":906576.0,"JP3258000003^FF_SHLDRS_EQ(ANN_R,1/1/2020,12/31/2020)":838584.0,"JP3258000003^FF_ASSETS(ANN_R,1/1/2016,12/31/2016)":2422825.0,"JP3258000003^FF_ASSETS(ANN_R,1/1/2017,12/31/2017)":2398572.0,"JP3258000003^FF_ASSETS(ANN_R,1/1/2018,12/31/2018)":2303624.0,"JP3258000003^FF_ASSETS(ANN_R,1/1/2019,12/31/2019)":2412874.0,"JP3258000003^FF_ASSETS(ANN_R,1/1/2020,12/31/2020)":2459363.0,"US0605051046^FF_MKT_VAL(ANN_R,1/1/2016,12/31/2016)":222163.0258484,"US0605051046^FF_MKT_VAL(ANN_R,1/1/2017,12/31/2017)":303681.16776311997,"US0605051046^FF_MKT_VAL(ANN_R,1/1/2018,12/31/2018)":238251.2161568,"US0605051046^FF_MKT_VAL(ANN_R,1/1/2019,12/31/2019)":311209.16615988,"US0605051046^FF_MKT_VAL(ANN_R,1/1/2020,12/31/2020)":262206.17552255,"US0605051046^FF_SHLDRS_EQ(ANN_R,1/1/2016,12/31/2016)":266195.0,"US0605051046^FF_SHLDRS_EQ(ANN_R,1/1/2017,12/31/2017)":267146.0,"US0605051046^FF_SHLDRS_EQ(ANN_R,1/1/2018,12/31/2018)":265325.0,"US0605051046^FF_SHLDRS_EQ(ANN_R,1/1/2019,12/31/2019)":264810.0,"US0605051046^FF_SHLDRS_EQ(ANN_R,1/1/2020,12/31/2020)":272924.0,"US0605051046^FF_ASSETS(ANN_R,1/1/2016,12/31/2016)":2197212.0,"US0605051046^FF_ASSETS(ANN_R,1/1/2017,12/31/2017)":2288071.0,"US0605051046^FF_ASSETS(ANN_R,1/1/2018,12/31/2018)":2361361.0,"US0605051046^FF_ASSETS(ANN_R,1/1/2019,12/31/2019)":2444325.0,"US0605051046^FF_ASSETS(ANN_R,1/1/2020,12/31/2020)":2832182.0,"US92343V1044^FF_MKT_VAL(ANN_R,1/1/2016,12/31/2016)":217613.4047312,"US92343V1044^FF_MKT_VAL(ANN_R,1/1/2017,12/31/2017)":215926.68436996,"US92343V1044^FF_MKT_VAL(ANN_R,1/1/2018,12/31/2018)":232302.91656738,"US92343V1044^FF_MKT_VAL(ANN_R,1/1/2019,12/31/2019)":253939.8465066,"US92343V1044^FF_MKT_VAL(ANN_R,1/1/2020,12/31/2020)":243115.1115325,"US92343V1044^FF_SHLDRS_EQ(ANN_R,1/1/2016,12/31/2016)":22524.0,"US92343V1044^FF_SHLDRS_EQ(ANN_R,1/1/2017,12/31/2017)":43096.0,"US92343V1044^FF_SHLDRS_EQ(ANN_R,1/1/2018,12/31/2018)":53145.0,"US92343V1044^FF_SHLDRS_EQ(ANN_R,1/1/2019,12/31/2019)":61395.0,"US92343V1044^FF_SHLDRS_EQ(ANN_R,1/1/2020,12/31/2020)":67842.0,"US92343V1044^FF_ASSETS(ANN_R,1/1/2016,12/31/2016)":244180.0,"US92343V1044^FF_ASSETS(ANN_R,1/1/2017,12/31/2017)":257143.0,"US92343V1044^FF_ASSETS(ANN_R,1/1/2018,12/31/2018)":264829.0,"US92343V1044^FF_ASSETS(ANN_R,1/1/2019,12/31/2019)":291727.0,"US92343V1044^FF_ASSETS(ANN_R,1/1/2020,12/31/2020)":316481.0,"US22160K1051^FF_MKT_VAL(ANN_R,1/1/2016,12/31/2016)":71723.30932,"US22160K1051^FF_MKT_VAL(ANN_R,1/1/2017,12/31/2017)":69183.16096,"US22160K1051^FF_MKT_VAL(ANN_R,1/1/2018,12/31/2018)":102155.00157,"US22160K1051^FF_MKT_VAL(ANN_R,1/1/2019,12/31/2019)":129583.865,"US22160K1051^FF_MKT_VAL(ANN_R,1/1/2020,12/31/2020)":153720.00435,"US22160K1051^FF_SHLDRS_EQ(ANN_R,1/1/2016,12/31/2016)":12079.0,"US22160K1051^FF_SHLDRS_EQ(ANN_R,1/1/2017,12/31/2017)":10778.0,"US22160K1051^FF_SHLDRS_EQ(ANN_R,1/1/2018,12/31/2018)":12799.0,"US22160K1051^FF_SHLDRS_EQ(ANN_R,1/1/2019,12/31/2019)":15243.0,"US22160K1051^FF_SHLDRS_EQ(ANN_R,1/1/2020,12/31/2020)":18284.0,"US22160K1051^FF_ASSETS(ANN_R,1/1/2016,12/31/2016)":33163.0,"US22160K1051^FF_ASSETS(ANN_R,1/1/2017,12/31/2017)":36347.0,"US22160K1051^FF_ASSETS(ANN_R,1/1/2018,12/31/2018)":40830.0,"US22160K1051^FF_ASSETS(ANN_R,1/1/2019,12/31/2019)":45400.0,"US22160K1051^FF_ASSETS(ANN_R,1/1/2020,12/31/2020)":55556.0,"US9078181081^FF_MKT_VAL(ANN_R,1/1/2016,12/31/2016)":84584.67513984,"US9078181081^FF_MKT_VAL(ANN_R,1/1/2017,12/31/2017)":104721.0710796,"US9078181081^FF_MKT_VAL(ANN_R,1/1/2018,12/31/2018)":100224.5862587,"US9078181081^FF_MKT_VAL(ANN_R,1/1/2019,12/31/2019)":125124.87669429,"US9078181081^FF_MKT_VAL(ANN_R,1/1/2020,12/31/2020)":139788.7801792,"US9078181081^FF_SHLDRS_EQ(ANN_R,1/1/2016,12/31/2016)":19932.0,"US9078181081^FF_SHLDRS_EQ(ANN_R,1/1/2017,12/31/2017)":24856.0,"US9078181081^FF_SHLDRS_EQ(ANN_R,1/1/2018,12/31/2018)":20423.0,"US9078181081^FF_SHLDRS_EQ(ANN_R,1/1/2019,12/31/2019)":18128.0,"US9078181081^FF_SHLDRS_EQ(ANN_R,1/1/2020,12/31/2020)":16958.0,"US9078181081^FF_ASSETS(ANN_R,1/1/2016,12/31/2016)":56755.0,"US9078181081^FF_ASSETS(ANN_R,1/1/2017,12/31/2017)":58329.0,"US9078181081^FF_ASSETS(ANN_R,1/1/2018,12/31/2018)":59648.0,"US9078181081^FF_ASSETS(ANN_R,1/1/2019,12/31/2019)":62206.0,"US9078181081^FF_ASSETS(ANN_R,1/1/2020,12/31/2020)":63466.0,"US0970231058^FF_MKT_VAL(ANN_R,1/1/2016,12/31/2016)":96078.15968688,"US0970231058^FF_MKT_VAL(ANN_R,1/1/2017,12/31/2017)":174303.26224003,"US0970231058^FF_MKT_VAL(ANN_R,1/1/2018,12/31/2018)":183064.2834525,"US0970231058^FF_MKT_VAL(ANN_R,1/1/2019,12/31/2019)":183373.15570304,"US0970231058^FF_MKT_VAL(ANN_R,1/1/2020,12/31/2020)":124651.44874028,"US0970231058^FF_SHLDRS_EQ(ANN_R,1/1/2016,12/31/2016)":817.0,"US0970231058^FF_SHLDRS_EQ(ANN_R,1/1/2017,12/31/2017)":1656.0,"US0970231058^FF_SHLDRS_EQ(ANN_R,1/1/2018,12/31/2018)":339.0,"US0970231058^FF_SHLDRS_EQ(ANN_R,1/1/2019,12/31/2019)":-8617.0,"US0970231058^FF_SHLDRS_EQ(ANN_R,1/1/2020,12/31/2020)":-18316.0,"US0970231058^FF_ASSETS(ANN_R,1/1/2016,12/31/2016)":89997.0,"US0970231058^FF_ASSETS(ANN_R,1/1/2017,12/31/2017)":112362.0,"US0970231058^FF_ASSETS(ANN_R,1/1/2018,12/31/2018)":117359.0,"US0970231058^FF_ASSETS(ANN_R,1/1/2019,12/31/2019)":133625.0,"US0970231058^FF_ASSETS(ANN_R,1/1/2020,12/31/2020)":152136.0,"US88579Y1010^FF_MKT_VAL(ANN_R,1/1/2016,12/31/2016)":106557.41146246,"US88579Y1010^FF_MKT_VAL(ANN_R,1/1/2017,12/31/2017)":140017.90286269,"US88579Y1010^FF_MKT_VAL(ANN_R,1/1/2018,12/31/2018)":109860.63251072,"US88579Y1010^FF_MKT_VAL(ANN_R,1/1/2019,12/31/2019)":101474.1085907,"US88579Y1010^FF_MKT_VAL(ANN_R,1/1/2020,12/31/2020)":100984.85922602,"US88579Y1010^FF_SHLDRS_EQ(ANN_R,1/1/2016,12/31/2016)":10298.0,"US88579Y1010^FF_SHLDRS_EQ(ANN_R,1/1/2017,12/31/2017)":11563.0,"US88579Y1010^FF_SHLDRS_EQ(ANN_R,1/1/2018,12/31/2018)":9796.0,"US88579Y1010^FF_SHLDRS_EQ(ANN_R,1/1/2019,12/31/2019)":10063.0,"US88579Y1010^FF_SHLDRS_EQ(ANN_R,1/1/2020,12/31/2020)":12867.0,"US88579Y1010^FF_ASSETS(ANN_R,1/1/2016,12/31/2016)":32906.0,"US88579Y1010^FF_ASSETS(ANN_R,1/1/2017,12/31/2017)":37987.0,"US88579Y1010^FF_ASSETS(ANN_R,1/1/2018,12/31/2018)":36500.0,"US88579Y1010^FF_ASSETS(ANN_R,1/1/2019,12/31/2019)":44659.0,"US88579Y1010^FF_ASSETS(ANN_R,1/1/2020,12/31/2020)":47344.0,"US5128071082^FF_MKT_VAL(ANN_R,1/1/2016,12/31/2016)":13181.33828,"US5128071082^FF_MKT_VAL(ANN_R,1/1/2017,12/31/2017)":24546.31694,"US5128071082^FF_MKT_VAL(ANN_R,1/1/2018,12/31/2018)":27409.0324,"US5128071082^FF_MKT_VAL(ANN_R,1/1/2019,12/31/2019)":27130.29472,"US5128071082^FF_MKT_VAL(ANN_R,1/1/2020,12/31/2020)":43965.53412,"US5128071082^FF_SHLDRS_EQ(ANN_R,1/1/2016,12/31/2016)":5894.517,"US5128071082^FF_SHLDRS_EQ(ANN_R,1/1/2017,12/31/2017)":6817.451,"US5128071082^FF_SHLDRS_EQ(ANN_R,1/1/2018,12/31/2018)":6501.851,"US5128071082^FF_SHLDRS_EQ(ANN_R,1/1/2019,12/31/2019)":4673.865,"US5128071082^FF_SHLDRS_EQ(ANN_R,1/1/2020,12/31/2020)":5172.494,"US5128071082^FF_ASSETS(ANN_R,1/1/2016,12/31/2016)":12271.528,"US5128071082^FF_ASSETS(ANN_R,1/1/2017,12/31/2017)":12122.765,"US5128071082^FF_ASSETS(ANN_R,1/1/2018,12/31/2018)":12479.478,"US5128071082^FF_ASSETS(ANN_R,1/1/2019,12/31/2019)":12001.333,"US5128071082^FF_ASSETS(ANN_R,1/1/2020,12/31/2020)":14559.047,"US78409V1044^FF_MKT_VAL(ANN_R,1/1/2016,12/31/2016)":27852.86,"US78409V1044^FF_MKT_VAL(ANN_R,1/1/2017,12/31/2017)":43027.6,"US78409V1044^FF_MKT_VAL(ANN_R,1/1/2018,12/31/2018)":42315.06,"US78409V1044^FF_MKT_VAL(ANN_R,1/1/2019,12/31/2019)":66624.2,"US78409V1044^FF_MKT_VAL(ANN_R,1/1/2020,12/31/2020)":79223.93,"US78409V1044^FF_SHLDRS_EQ(ANN_R,1/1/2016,12/31/2016)":650.0,"US78409V1044^FF_SHLDRS_EQ(ANN_R,1/1/2017,12/31/2017)":711.0,"US78409V1044^FF_SHLDRS_EQ(ANN_R,1/1/2018,12/31/2018)":628.0,"US78409V1044^FF_SHLDRS_EQ(ANN_R,1/1/2019,12/31/2019)":479.0,"US78409V1044^FF_SHLDRS_EQ(ANN_R,1/1/2020,12/31/2020)":509.0,"US78409V1044^FF_ASSETS(ANN_R,1/1/2016,12/31/2016)":8669.0,"US78409V1044^FF_ASSETS(ANN_R,1/1/2017,12/31/2017)":9425.0,"US78409V1044^FF_ASSETS(ANN_R,1/1/2018,12/31/2018)":9441.0,"US78409V1044^FF_ASSETS(ANN_R,1/1/2019,12/31/2019)":11348.0,"US78409V1044^FF_ASSETS(ANN_R,1/1/2020,12/31/2020)":12537.0,"US6092071058^FF_MKT_VAL(ANN_R,1/1/2016,12/31/2016)":67752.44443253,"US6092071058^FF_MKT_VAL(ANN_R,1/1/2017,12/31/2017)":63692.2243952,"US6092071058^FF_MKT_VAL(ANN_R,1/1/2018,12/31/2018)":58083.52419565,"US6092071058^FF_MKT_VAL(ANN_R,1/1/2019,12/31/2019)":79040.14447032,"US6092071058^FF_MKT_VAL(ANN_R,1/1/2020,12/31/2020)":82979.11670187,"US6092071058^FF_SHLDRS_EQ(ANN_R,1/1/2016,12/31/2016)":25161.0,"US6092071058^FF_SHLDRS_EQ(ANN_R,1/1/2017,12/31/2017)":25994.0,"US6092071058^FF_SHLDRS_EQ(ANN_R,1/1/2018,12/31/2018)":25637.0,"US6092071058^FF_SHLDRS_EQ(ANN_R,1/1/2019,12/31/2019)":27241.0,"US6092071058^FF_SHLDRS_EQ(ANN_R,1/1/2020,12/31/2020)":27578.0,"US6092071058^FF_ASSETS(ANN_R,1/1/2016,12/31/2016)":61538.0,"US6092071058^FF_ASSETS(ANN_R,1/1/2017,12/31/2017)":62957.0,"US6092071058^FF_ASSETS(ANN_R,1/1/2018,12/31/2018)":62729.0,"US6092071058^FF_ASSETS(ANN_R,1/1/2019,12/31/2019)":64515.0,"US6092071058^FF_ASSETS(ANN_R,1/1/2020,12/31/2020)":67810.0,"US98978V1035^FF_MKT_VAL(ANN_R,1/1/2016,12/31/2016)":26382.54404841,"US98978V1035^FF_MKT_VAL(ANN_R,1/1/2017,12/31/2017)":35020.83841044,"US98978V1035^FF_MKT_VAL(ANN_R,1/1/2018,12/31/2018)":41021.76136604,"US98978V1035^FF_MKT_VAL(ANN_R,1/1/2019,12/31/2019)":62936.1585935,"US98978V1035^FF_MKT_VAL(ANN_R,1/1/2020,12/31/2020)":78665.0877905,"US98978V1035^FF_SHLDRS_EQ(ANN_R,1/1/2016,12/31/2016)":1487.0,"US98978V1035^FF_SHLDRS_EQ(ANN_R,1/1/2017,12/31/2017)":1770.0,"US98978V1035^FF_SHLDRS_EQ(ANN_R,1/1/2018,12/31/2018)":2185.0,"US98978V1035^FF_SHLDRS_EQ(ANN_R,1/1/2019,12/31/2019)":2708.0,"US98978V1035^FF_SHLDRS_EQ(ANN_R,1/1/2020,12/31/2020)":3769.0,"US98978V1035^FF_ASSETS(ANN_R,1/1/2016,12/31/2016)":7649.0,"US98978V1035^FF_ASSETS(ANN_R,1/1/2017,12/31/2017)":8586.0,"US98978V1035^FF_ASSETS(ANN_R,1/1/2018,12/31/2018)":10777.0,"US98978V1035^FF_ASSETS(ANN_R,1/1/2019,12/31/2019)":11545.0,"US98978V1035^FF_ASSETS(ANN_R,1/1/2020,12/31/2020)":13609.0,"US6934751057^FF_MKT_VAL(ANN_R,1/1/2016,12/31/2016)":56725.6,"US6934751057^FF_MKT_VAL(ANN_R,1/1/2017,12/31/2017)":68249.17,"US6934751057^FF_MKT_VAL(ANN_R,1/1/2018,12/31/2018)":53427.87,"US6934751057^FF_MKT_VAL(ANN_R,1/1/2019,12/31/2019)":69119.79,"US6934751057^FF_MKT_VAL(ANN_R,1/1/2020,12/31/2020)":63176.0,"US6934751057^FF_SHLDRS_EQ(ANN_R,1/1/2016,12/31/2016)":45699.0,"US6934751057^FF_SHLDRS_EQ(ANN_R,1/1/2017,12/31/2017)":47513.0,"US6934751057^FF_SHLDRS_EQ(ANN_R,1/1/2018,12/31/2018)":47728.0,"US6934751057^FF_SHLDRS_EQ(ANN_R,1/1/2019,12/31/2019)":49314.0,"US6934751057^FF_SHLDRS_EQ(ANN_R,1/1/2020,12/31/2020)":54010.0,"US6934751057^FF_ASSETS(ANN_R,1/1/2016,12/31/2016)":369353.0,"US6934751057^FF_ASSETS(ANN_R,1/1/2017,12/31/2017)":382471.0,"US6934751057^FF_ASSETS(ANN_R,1/1/2018,12/31/2018)":384144.0,"US6934751057^FF_ASSETS(ANN_R,1/1/2019,12/31/2019)":412419.0,"US6934751057^FF_ASSETS(ANN_R,1/1/2020,12/31/2020)":469390.0,"US37045V1008^FF_MKT_VAL(ANN_R,1/1/2016,12/31/2016)":52260.0,"US37045V1008^FF_MKT_VAL(ANN_R,1/1/2017,12/31/2017)":57386.0,"US37045V1008^FF_MKT_VAL(ANN_R,1/1/2018,12/31/2018)":46830.0,"US37045V1008^FF_MKT_VAL(ANN_R,1/1/2019,12/31/2019)":51240.0,"US37045V1008^FF_MKT_VAL(ANN_R,1/1/2020,12/31/2020)":58296.0,"US37045V1008^FF_SHLDRS_EQ(ANN_R,1/1/2016,12/31/2016)":43836.0,"US37045V1008^FF_SHLDRS_EQ(ANN_R,1/1/2017,12/31/2017)":35001.0,"US37045V1008^FF_SHLDRS_EQ(ANN_R,1/1/2018,12/31/2018)":38860.0,"US37045V1008^FF_SHLDRS_EQ(ANN_R,1/1/2019,12/31/2019)":41792.0,"US37045V1008^FF_SHLDRS_EQ(ANN_R,1/1/2020,12/31/2020)":45030.0,"US37045V1008^FF_ASSETS(ANN_R,1/1/2016,12/31/2016)":221690.0,"US37045V1008^FF_ASSETS(ANN_R,1/1/2017,12/31/2017)":212482.0,"US37045V1008^FF_ASSETS(ANN_R,1/1/2018,12/31/2018)":227339.0,"US37045V1008^FF_ASSETS(ANN_R,1/1/2019,12/31/2019)":228037.0,"US37045V1008^FF_ASSETS(ANN_R,1/1/2020,12/31/2020)":235194.0,"US00507V1098^FF_MKT_VAL(ANN_R,1/1/2016,12/31/2016)":26919.52105378,"US00507V1098^FF_MKT_VAL(ANN_R,1/1/2017,12/31/2017)":47965.2289474,"US00507V1098^FF_MKT_VAL(ANN_R,1/1/2018,12/31/2018)":35552.3539064,"US00507V1098^FF_MKT_VAL(ANN_R,1/1/2019,12/31/2019)":45679.72947966,"US00507V1098^FF_MKT_VAL(ANN_R,1/1/2020,12/31/2020)":71887.2198456,"US00507V1098^FF_SHLDRS_EQ(ANN_R,1/1/2016,12/31/2016)":9119.0,"US00507V1098^FF_SHLDRS_EQ(ANN_R,1/1/2017,12/31/2017)":9462.0,"US00507V1098^FF_SHLDRS_EQ(ANN_R,1/1/2018,12/31/2018)":11392.0,"US00507V1098^FF_SHLDRS_EQ(ANN_R,1/1/2019,12/31/2019)":12805.0,"US00507V1098^FF_SHLDRS_EQ(ANN_R,1/1/2020,12/31/2020)":15037.0,"US00507V1098^FF_ASSETS(ANN_R,1/1/2016,12/31/2016)":17452.0,"US00507V1098^FF_ASSETS(ANN_R,1/1/2017,12/31/2017)":18668.0,"US00507V1098^FF_ASSETS(ANN_R,1/1/2018,12/31/2018)":17890.0,"US00507V1098^FF_ASSETS(ANN_R,1/1/2019,12/31/2019)":19845.0,"US00507V1098^FF_ASSETS(ANN_R,1/1/2020,12/31/2020)":23109.0,"US31428X1063^FF_MKT_VAL(ANN_R,1/1/2016,12/31/2016)":43803.54756531,"US31428X1063^FF_MKT_VAL(ANN_R,1/1/2017,12/31/2017)":51999.02100656,"US31428X1063^FF_MKT_VAL(ANN_R,1/1/2018,12/31/2018)":66247.1961408,"US31428X1063^FF_MKT_VAL(ANN_R,1/1/2019,12/31/2019)":40237.5214948,"US31428X1063^FF_MKT_VAL(ANN_R,1/1/2020,12/31/2020)":34200.77899776,"US31428X1063^FF_SHLDRS_EQ(ANN_R,1/1/2016,12/31/2016)":13784.0,"US31428X1063^FF_SHLDRS_EQ(ANN_R,1/1/2017,12/31/2017)":16073.0,"US31428X1063^FF_SHLDRS_EQ(ANN_R,1/1/2018,12/31/2018)":19416.0,"US31428X1063^FF_SHLDRS_EQ(ANN_R,1/1/2019,12/31/2019)":17757.0,"US31428X1063^FF_SHLDRS_EQ(ANN_R,1/1/2020,12/31/2020)":18295.0,"US31428X1063^FF_ASSETS(ANN_R,1/1/2016,12/31/2016)":45959.0,"US31428X1063^FF_ASSETS(ANN_R,1/1/2017,12/31/2017)":48552.0,"US31428X1063^FF_ASSETS(ANN_R,1/1/2018,12/31/2018)":52330.0,"US31428X1063^FF_ASSETS(ANN_R,1/1/2019,12/31/2019)":54403.0,"US31428X1063^FF_ASSETS(ANN_R,1/1/2020,12/31/2020)":73537.0,"US1941621039^FF_MKT_VAL(ANN_R,1/1/2016,12/31/2016)":57790.65053872,"US1941621039^FF_MKT_VAL(ANN_R,1/1/2017,12/31/2017)":65996.1993531,"US1941621039^FF_MKT_VAL(ANN_R,1/1/2018,12/31/2018)":51360.56937984,"US1941621039^FF_MKT_VAL(ANN_R,1/1/2019,12/31/2019)":58837.67046636,"US1941621039^FF_MKT_VAL(ANN_R,1/1/2020,12/31/2020)":72674.40182151,"US1941621039^FF_SHLDRS_EQ(ANN_R,1/1/2016,12/31/2016)":-243.0,"US1941621039^FF_SHLDRS_EQ(ANN_R,1/1/2017,12/31/2017)":-60.0,"US1941621039^FF_SHLDRS_EQ(ANN_R,1/1/2018,12/31/2018)":-102.0,"US1941621039^FF_SHLDRS_EQ(ANN_R,1/1/2019,12/31/2019)":117.0,"US1941621039^FF_SHLDRS_EQ(ANN_R,1/1/2020,12/31/2020)":743.0,"US1941621039^FF_ASSETS(ANN_R,1/1/2016,12/31/2016)":12123.0,"US1941621039^FF_ASSETS(ANN_R,1/1/2017,12/31/2017)":12676.0,"US1941621039^FF_ASSETS(ANN_R,1/1/2018,12/31/2018)":12161.0,"US1941621039^FF_ASSETS(ANN_R,1/1/2019,12/31/2019)":15034.0,"US1941621039^FF_ASSETS(ANN_R,1/1/2020,12/31/2020)":15920.0,"US5184391044^FF_MKT_VAL(ANN_R,1/1/2016,12/31/2016)":33473.4979062,"US5184391044^FF_MKT_VAL(ANN_R,1/1/2017,12/31/2017)":35330.57066668,"US5184391044^FF_MKT_VAL(ANN_R,1/1/2018,12/31/2018)":52387.98383243,"US5184391044^FF_MKT_VAL(ANN_R,1/1/2019,12/31/2019)":66121.44361788,"US5184391044^FF_MKT_VAL(ANN_R,1/1/2020,12/31/2020)":68023.97624576,"US5184391044^FF_SHLDRS_EQ(ANN_R,1/1/2016,12/31/2016)":3571.9,"US5184391044^FF_SHLDRS_EQ(ANN_R,1/1/2017,12/31/2017)":4384.0,"US5184391044^FF_SHLDRS_EQ(ANN_R,1/1/2018,12/31/2018)":4688.0,"US5184391044^FF_SHLDRS_EQ(ANN_R,1/1/2019,12/31/2019)":4386.0,"US5184391044^FF_SHLDRS_EQ(ANN_R,1/1/2020,12/31/2020)":3935.0,"US5184391044^FF_ASSETS(ANN_R,1/1/2016,12/31/2016)":9223.3,"US5184391044^FF_ASSETS(ANN_R,1/1/2017,12/31/2017)":11568.0,"US5184391044^FF_ASSETS(ANN_R,1/1/2018,12/31/2018)":12567.0,"US5184391044^FF_ASSETS(ANN_R,1/1/2019,12/31/2019)":13156.0,"US5184391044^FF_ASSETS(ANN_R,1/1/2020,12/31/2020)":17781.0,"US0091581068^FF_MKT_VAL(ANN_R,1/1/2016,12/31/2016)":32676.5230305,"US0091581068^FF_MKT_VAL(ANN_R,1/1/2017,12/31/2017)":33018.29331028,"US0091581068^FF_MKT_VAL(ANN_R,1/1/2018,12/31/2018)":36670.02167725,"US0091581068^FF_MKT_VAL(ANN_R,1/1/2019,12/31/2019)":48901.33002732,"US0091581068^FF_MKT_VAL(ANN_R,1/1/2020,12/31/2020)":65832.26033774,"US0091581068^FF_SHLDRS_EQ(ANN_R,1/1/2016,12/31/2016)":7079.6,"US0091581068^FF_SHLDRS_EQ(ANN_R,1/1/2017,12/31/2017)":10086.2,"US0091581068^FF_SHLDRS_EQ(ANN_R,1/1/2018,12/31/2018)":10857.5,"US0091581068^FF_SHLDRS_EQ(ANN_R,1/1/2019,12/31/2019)":11053.6,"US0091581068^FF_SHLDRS_EQ(ANN_R,1/1/2020,12/31/2020)":12079.8,"US0091581068^FF_ASSETS(ANN_R,1/1/2016,12/31/2016)":18028.6,"US0091581068^FF_ASSETS(ANN_R,1/1/2017,12/31/2017)":18467.2,"US0091581068^FF_ASSETS(ANN_R,1/1/2018,12/31/2018)":19178.3,"US0091581068^FF_ASSETS(ANN_R,1/1/2019,12/31/2019)":18942.8,"US0091581068^FF_ASSETS(ANN_R,1/1/2020,12/31/2020)":25168.5,"US8725901040^FF_MKT_VAL(ANN_R,1/1/2016,12/31/2016)":47523.8101058099,"US8725901040^FF_MKT_VAL(ANN_R,1/1/2017,12/31/2017)":54580.9164050099,"US8725901040^FF_MKT_VAL(ANN_R,1/1/2018,12/31/2018)":54079.9784661729,"US8725901040^FF_MKT_VAL(ANN_R,1/1/2019,12/31/2019)":67198.521468,"US8725901040^FF_MKT_VAL(ANN_R,1/1/2020,12/31/2020)":167457.4994541,"US8725901040^FF_SHLDRS_EQ(ANN_R,1/1/2016,12/31/2016)":18236.0,"US8725901040^FF_SHLDRS_EQ(ANN_R,1/1/2017,12/31/2017)":22559.0,"US8725901040^FF_SHLDRS_EQ(ANN_R,1/1/2018,12/31/2018)":24718.0,"US8725901040^FF_SHLDRS_EQ(ANN_R,1/1/2019,12/31/2019)":28789.0,"US8725901040^FF_SHLDRS_EQ(ANN_R,1/1/2020,12/31/2020)":65344.0,"US8725901040^FF_ASSETS(ANN_R,1/1/2016,12/31/2016)":69768.0,"US8725901040^FF_ASSETS(ANN_R,1/1/2017,12/31/2017)":73993.0,"US8725901040^FF_ASSETS(ANN_R,1/1/2018,12/31/2018)":76196.0,"US8725901040^FF_ASSETS(ANN_R,1/1/2019,12/31/2019)":86921.0,"US8725901040^FF_ASSETS(ANN_R,1/1/2020,12/31/2020)":216369.0,"US75886F1075^FF_MKT_VAL(ANN_R,1/1/2016,12/31/2016)":38914.53361895,"US75886F1075^FF_MKT_VAL(ANN_R,1/1/2017,12/31/2017)":40462.58521968,"US75886F1075^FF_MKT_VAL(ANN_R,1/1/2018,12/31/2018)":40713.847074,"US75886F1075^FF_MKT_VAL(ANN_R,1/1/2019,12/31/2019)":41406.789186,"US75886F1075^FF_MKT_VAL(ANN_R,1/1/2020,12/31/2020)":51669.0541301,"US75886F1075^FF_SHLDRS_EQ(ANN_R,1/1/2016,12/31/2016)":4449.245,"US75886F1075^FF_SHLDRS_EQ(ANN_R,1/1/2017,12/31/2017)":6144.078,"US75886F1075^FF_SHLDRS_EQ(ANN_R,1/1/2018,12/31/2018)":8757.3,"US75886F1075^FF_SHLDRS_EQ(ANN_R,1/1/2019,12/31/2019)":11089.7,"US75886F1075^FF_SHLDRS_EQ(ANN_R,1/1/2020,12/31/2020)":11025.3,"US75886F1075^FF_ASSETS(ANN_R,1/1/2016,12/31/2016)":6982.741,"US75886F1075^FF_ASSETS(ANN_R,1/1/2017,12/31/2017)":8811.982,"US75886F1075^FF_ASSETS(ANN_R,1/1/2018,12/31/2018)":11734.5,"US75886F1075^FF_ASSETS(ANN_R,1/1/2019,12/31/2019)":14805.2,"US75886F1075^FF_ASSETS(ANN_R,1/1/2020,12/31/2020)":17163.3,"US6516391066^FF_MKT_VAL(ANN_R,1/1/2016,12/31/2016)":18072.94255,"US6516391066^FF_MKT_VAL(ANN_R,1/1/2017,12/31/2017)":19998.16,"US6516391066^FF_MKT_VAL(ANN_R,1/1/2018,12/31/2018)":18468.45,"US6516391066^FF_MKT_VAL(ANN_R,1/1/2019,12/31/2019)":35107.6,"US6516391066^FF_MKT_VAL(ANN_R,1/1/2020,12/31/2020)":47912.0,"US6516391066^FF_SHLDRS_EQ(ANN_R,1/1/2016,12/31/2016)":10721.0,"US6516391066^FF_SHLDRS_EQ(ANN_R,1/1/2017,12/31/2017)":10535.0,"US6516391066^FF_SHLDRS_EQ(ANN_R,1/1/2018,12/31/2018)":10502.0,"US6516391066^FF_SHLDRS_EQ(ANN_R,1/1/2019,12/31/2019)":21420.0,"US6516391066^FF_SHLDRS_EQ(ANN_R,1/1/2020,12/31/2020)":23008.0,"US6516391066^FF_ASSETS(ANN_R,1/1/2016,12/31/2016)":21031.0,"US6516391066^FF_ASSETS(ANN_R,1/1/2017,12/31/2017)":20646.0,"US6516391066^FF_ASSETS(ANN_R,1/1/2018,12/31/2018)":20715.0,"US6516391066^FF_ASSETS(ANN_R,1/1/2019,12/31/2019)":39974.0,"US6516391066^FF_ASSETS(ANN_R,1/1/2020,12/31/2020)":41369.0,"US3453708600^FF_MKT_VAL(ANN_R,1/1/2016,12/31/2016)":49090.11,"US3453708600^FF_MKT_VAL(ANN_R,1/1/2017,12/31/2017)":50846.79,"US3453708600^FF_MKT_VAL(ANN_R,1/1/2018,12/31/2018)":31143.15,"US3453708600^FF_MKT_VAL(ANN_R,1/1/2019,12/31/2019)":37860.3,"US3453708600^FF_MKT_VAL(ANN_R,1/1/2020,12/31/2020)":36003.84,"US3453708600^FF_SHLDRS_EQ(ANN_R,1/1/2016,12/31/2016)":29170.0,"US3453708600^FF_SHLDRS_EQ(ANN_R,1/1/2017,12/31/2017)":35578.0,"US3453708600^FF_SHLDRS_EQ(ANN_R,1/1/2018,12/31/2018)":35932.0,"US3453708600^FF_SHLDRS_EQ(ANN_R,1/1/2019,12/31/2019)":33185.0,"US3453708600^FF_SHLDRS_EQ(ANN_R,1/1/2020,12/31/2020)":30690.0,"US3453708600^FF_ASSETS(ANN_R,1/1/2016,12/31/2016)":237951.0,"US3453708600^FF_ASSETS(ANN_R,1/1/2017,12/31/2017)":258496.0,"US3453708600^FF_ASSETS(ANN_R,1/1/2018,12/31/2018)":256540.0,"US3453708600^FF_ASSETS(ANN_R,1/1/2019,12/31/2019)":258537.0,"US3453708600^FF_ASSETS(ANN_R,1/1/2020,12/31/2020)":267261.0,"US35671D8570^FF_MKT_VAL(ANN_R,1/1/2016,12/31/2016)":19059.55,"US35671D8570^FF_MKT_VAL(ANN_R,1/1/2017,12/31/2017)":27454.08,"US35671D8570^FF_MKT_VAL(ANN_R,1/1/2018,12/31/2018)":14939.19,"US35671D8570^FF_MKT_VAL(ANN_R,1/1/2019,12/31/2019)":19037.12,"US35671D8570^FF_MKT_VAL(ANN_R,1/1/2020,12/31/2020)":37937.16,"US35671D8570^FF_SHLDRS_EQ(ANN_R,1/1/2016,12/31/2016)":6051.0,"US35671D8570^FF_SHLDRS_EQ(ANN_R,1/1/2017,12/31/2017)":7977.0,"US35671D8570^FF_SHLDRS_EQ(ANN_R,1/1/2018,12/31/2018)":9798.0,"US35671D8570^FF_SHLDRS_EQ(ANN_R,1/1/2019,12/31/2019)":9298.0,"US35671D8570^FF_SHLDRS_EQ(ANN_R,1/1/2020,12/31/2020)":10174.0,"US35671D8570^FF_ASSETS(ANN_R,1/1/2016,12/31/2016)":37317.0,"US35671D8570^FF_ASSETS(ANN_R,1/1/2017,12/31/2017)":37302.0,"US35671D8570^FF_ASSETS(ANN_R,1/1/2018,12/31/2018)":42216.0,"US35671D8570^FF_ASSETS(ANN_R,1/1/2019,12/31/2019)":40809.0,"US35671D8570^FF_ASSETS(ANN_R,1/1/2020,12/31/2020)":42144.0,"US4943681035^FF_MKT_VAL(ANN_R,1/1/2016,12/31/2016)":40691.54016,"US4943681035^FF_MKT_VAL(ANN_R,1/1/2017,12/31/2017)":42364.44996,"US4943681035^FF_MKT_VAL(ANN_R,1/1/2018,12/31/2018)":39304.97028,"US4943681035^FF_MKT_VAL(ANN_R,1/1/2019,12/31/2019)":46966.1724,"US4943681035^FF_MKT_VAL(ANN_R,1/1/2020,12/31/2020)":45670.15692,"US4943681035^FF_SHLDRS_EQ(ANN_R,1/1/2016,12/31/2016)":-102.0,"US4943681035^FF_SHLDRS_EQ(ANN_R,1/1/2017,12/31/2017)":629.0,"US4943681035^FF_SHLDRS_EQ(ANN_R,1/1/2018,12/31/2018)":-287.0,"US4943681035^FF_SHLDRS_EQ(ANN_R,1/1/2019,12/31/2019)":-33.0,"US4943681035^FF_SHLDRS_EQ(ANN_R,1/1/2020,12/31/2020)":626.0,"US4943681035^FF_ASSETS(ANN_R,1/1/2016,12/31/2016)":14602.0,"US4943681035^FF_ASSETS(ANN_R,1/1/2017,12/31/2017)":15151.0,"US4943681035^FF_ASSETS(ANN_R,1/1/2018,12/31/2018)":14518.0,"US4943681035^FF_ASSETS(ANN_R,1/1/2019,12/31/2019)":15283.0,"US4943681035^FF_ASSETS(ANN_R,1/1/2020,12/31/2020)":17523.0,"US45168D1046^FF_MKT_VAL(ANN_R,1/1/2016,12/31/2016)":10343.80035,"US45168D1046^FF_MKT_VAL(ANN_R,1/1/2017,12/31/2017)":13657.13454,"US45168D1046^FF_MKT_VAL(ANN_R,1/1/2018,12/31/2018)":16046.45724,"US45168D1046^FF_MKT_VAL(ANN_R,1/1/2019,12/31/2019)":22356.38382,"US45168D1046^FF_MKT_VAL(ANN_R,1/1/2020,12/31/2020)":42756.88032,"US45168D1046^FF_SHLDRS_EQ(ANN_R,1/1/2016,12/31/2016)":-108.352,"US45168D1046^FF_SHLDRS_EQ(ANN_R,1/1/2017,12/31/2017)":-54.106,"US45168D1046^FF_SHLDRS_EQ(ANN_R,1/1/2018,12/31/2018)":-9.513,"US45168D1046^FF_SHLDRS_EQ(ANN_R,1/1/2019,12/31/2019)":177.473,"US45168D1046^FF_SHLDRS_EQ(ANN_R,1/1/2020,12/31/2020)":632.088,"US45168D1046^FF_ASSETS(ANN_R,1/1/2016,12/31/2016)":1530.704,"US45168D1046^FF_ASSETS(ANN_R,1/1/2017,12/31/2017)":1713.416,"US45168D1046^FF_ASSETS(ANN_R,1/1/2018,12/31/2018)":1537.349,"US45168D1046^FF_ASSETS(ANN_R,1/1/2019,12/31/2019)":1832.475,"US45168D1046^FF_ASSETS(ANN_R,1/1/2020,12/31/2020)":2294.561,"US40434L1052^FF_MKT_VAL(ANN_R,1/1/2016,12/31/2016)":24806.88,"US40434L1052^FF_MKT_VAL(ANN_R,1/1/2017,12/31/2017)":35557.5,"US40434L1052^FF_MKT_VAL(ANN_R,1/1/2018,12/31/2018)":37658.4,"US40434L1052^FF_MKT_VAL(ANN_R,1/1/2019,12/31/2019)":25325.46,"US40434L1052^FF_MKT_VAL(ANN_R,1/1/2020,12/31/2020)":23418.52892,"US40434L1052^FF_SHLDRS_EQ(ANN_R,1/1/2016,12/31/2016)":-3889.0,"US40434L1052^FF_SHLDRS_EQ(ANN_R,1/1/2017,12/31/2017)":-3408.0,"US40434L1052^FF_SHLDRS_EQ(ANN_R,1/1/2018,12/31/2018)":-639.0,"US40434L1052^FF_SHLDRS_EQ(ANN_R,1/1/2019,12/31/2019)":-1193.0,"US40434L1052^FF_SHLDRS_EQ(ANN_R,1/1/2020,12/31/2020)":-2228.0,"US40434L1052^FF_ASSETS(ANN_R,1/1/2016,12/31/2016)":28987.0,"US40434L1052^FF_ASSETS(ANN_R,1/1/2017,12/31/2017)":32913.0,"US40434L1052^FF_ASSETS(ANN_R,1/1/2018,12/31/2018)":34622.0,"US40434L1052^FF_ASSETS(ANN_R,1/1/2019,12/31/2019)":33467.0,"US40434L1052^FF_ASSETS(ANN_R,1/1/2020,12/31/2020)":34681.0,"US2855121099^FF_MKT_VAL(ANN_R,1/1/2016,12/31/2016)":19872.79822,"US2855121099^FF_MKT_VAL(ANN_R,1/1/2017,12/31/2017)":27605.01384,"US2855121099^FF_MKT_VAL(ANN_R,1/1/2018,12/31/2018)":37099.44,"US2855121099^FF_MKT_VAL(ANN_R,1/1/2019,12/31/2019)":30285.74,"US2855121099^FF_MKT_VAL(ANN_R,1/1/2020,12/31/2020)":28848.96,"US2855121099^FF_SHLDRS_EQ(ANN_R,1/1/2016,12/31/2016)":3396.0,"US2855121099^FF_SHLDRS_EQ(ANN_R,1/1/2017,12/31/2017)":4060.0,"US2855121099^FF_SHLDRS_EQ(ANN_R,1/1/2018,12/31/2018)":4595.0,"US2855121099^FF_SHLDRS_EQ(ANN_R,1/1/2019,12/31/2019)":5331.0,"US2855121099^FF_SHLDRS_EQ(ANN_R,1/1/2020,12/31/2020)":7461.0,"US2855121099^FF_ASSETS(ANN_R,1/1/2016,12/31/2016)":7050.0,"US2855121099^FF_ASSETS(ANN_R,1/1/2017,12/31/2017)":7718.0,"US2855121099^FF_ASSETS(ANN_R,1/1/2018,12/31/2018)":8584.0,"US2855121099^FF_ASSETS(ANN_R,1/1/2019,12/31/2019)":8957.0,"US2855121099^FF_ASSETS(ANN_R,1/1/2020,12/31/2020)":11112.0,"US21036P1084^FF_MKT_VAL(ANN_R,1/1/2016,12/31/2016)":27878.889657673,"US21036P1084^FF_MKT_VAL(ANN_R,1/1/2017,12/31/2017)":30533.213866233,"US21036P1084^FF_MKT_VAL(ANN_R,1/1/2018,12/31/2018)":40720.056172844,"US21036P1084^FF_MKT_VAL(ANN_R,1/1/2019,12/31/2019)":31962.239520796,"US21036P1084^FF_MKT_VAL(ANN_R,1/1/2020,12/31/2020)":32836.857783132,"US21036P1084^FF_SHLDRS_EQ(ANN_R,1/1/2016,12/31/2016)":6559.6,"US21036P1084^FF_SHLDRS_EQ(ANN_R,1/1/2017,12/31/2017)":6891.2,"US21036P1084^FF_SHLDRS_EQ(ANN_R,1/1/2018,12/31/2018)":7975.1,"US21036P1084^FF_SHLDRS_EQ(ANN_R,1/1/2019,12/31/2019)":12551.0,"US21036P1084^FF_SHLDRS_EQ(ANN_R,1/1/2020,12/31/2020)":12131.8,"US21036P1084^FF_ASSETS(ANN_R,1/1/2016,12/31/2016)":16965.0,"US21036P1084^FF_ASSETS(ANN_R,1/1/2017,12/31/2017)":18602.4,"US21036P1084^FF_ASSETS(ANN_R,1/1/2018,12/31/2018)":20538.7,"US21036P1084^FF_ASSETS(ANN_R,1/1/2019,12/31/2019)":29231.5,"US21036P1084^FF_ASSETS(ANN_R,1/1/2020,12/31/2020)":27323.2,"US2310211063^FF_MKT_VAL(ANN_R,1/1/2016,12/31/2016)":22987.894,"US2310211063^FF_MKT_VAL(ANN_R,1/1/2017,12/31/2017)":29269.248,"US2310211063^FF_MKT_VAL(ANN_R,1/1/2018,12/31/2018)":21115.12,"US2310211063^FF_MKT_VAL(ANN_R,1/1/2019,12/31/2019)":26969.272,"US2310211063^FF_MKT_VAL(ANN_R,1/1/2020,12/31/2020)":33519.96,"US2310211063^FF_SHLDRS_EQ(ANN_R,1/1/2016,12/31/2016)":6875.0,"US2310211063^FF_SHLDRS_EQ(ANN_R,1/1/2017,12/31/2017)":7259.0,"US2310211063^FF_SHLDRS_EQ(ANN_R,1/1/2018,12/31/2018)":7348.0,"US2310211063^FF_SHLDRS_EQ(ANN_R,1/1/2019,12/31/2019)":7507.0,"US2310211063^FF_SHLDRS_EQ(ANN_R,1/1/2020,12/31/2020)":8062.0,"US2310211063^FF_ASSETS(ANN_R,1/1/2016,12/31/2016)":15011.0,"US2310211063^FF_ASSETS(ANN_R,1/1/2017,12/31/2017)":18075.0,"US2310211063^FF_ASSETS(ANN_R,1/1/2018,12/31/2018)":19062.0,"US2310211063^FF_ASSETS(ANN_R,1/1/2019,12/31/2019)":19737.0,"US2310211063^FF_ASSETS(ANN_R,1/1/2020,12/31/2020)":22624.0,"US77543R1023^FF_MKT_VAL(ANN_R,1/1/2016,12/31/2016)":null,"US77543R1023^FF_MKT_VAL(ANN_R,1/1/2017,12/31/2017)":5134.34946,"US77543R1023^FF_MKT_VAL(ANN_R,1/1/2018,12/31/2018)":3363.3528,"US77543R1023^FF_MKT_VAL(ANN_R,1/1/2019,12/31/2019)":16054.2083,"US77543R1023^FF_MKT_VAL(ANN_R,1/1/2020,12/31/2020)":42499.88808,"US77543R1023^FF_SHLDRS_EQ(ANN_R,1/1/2016,12/31/2016)":19.356,"US77543R1023^FF_SHLDRS_EQ(ANN_R,1/1/2017,12/31/2017)":152.279,"US77543R1023^FF_SHLDRS_EQ(ANN_R,1/1/2018,12/31/2018)":244.651,"US77543R1023^FF_SHLDRS_EQ(ANN_R,1/1/2019,12/31/2019)":698.426,"US77543R1023^FF_SHLDRS_EQ(ANN_R,1/1/2020,12/31/2020)":1328.015,"US77543R1023^FF_ASSETS(ANN_R,1/1/2016,12/31/2016)":179.078,"US77543R1023^FF_ASSETS(ANN_R,1/1/2017,12/31/2017)":371.897,"US77543R1023^FF_ASSETS(ANN_R,1/1/2018,12/31/2018)":464.997,"US77543R1023^FF_ASSETS(ANN_R,1/1/2019,12/31/2019)":1470.234,"US77543R1023^FF_ASSETS(ANN_R,1/1/2020,12/31/2020)":2270.542,"US0010551028^FF_MKT_VAL(ANN_R,1/1/2016,12/31/2016)":28244.376,"US0010551028^FF_MKT_VAL(ANN_R,1/1/2017,12/31/2017)":34274.1399,"US0010551028^FF_MKT_VAL(ANN_R,1/1/2018,12/31/2018)":34410.83016,"US0010551028^FF_MKT_VAL(ANN_R,1/1/2019,12/31/2019)":38447.3497,"US0010551028^FF_MKT_VAL(ANN_R,1/1/2020,12/31/2020)":30793.42938,"US0010551028^FF_SHLDRS_EQ(ANN_R,1/1/2016,12/31/2016)":20482.0,"US0010551028^FF_SHLDRS_EQ(ANN_R,1/1/2017,12/31/2017)":24598.0,"US0010551028^FF_SHLDRS_EQ(ANN_R,1/1/2018,12/31/2018)":23462.0,"US0010551028^FF_SHLDRS_EQ(ANN_R,1/1/2019,12/31/2019)":28959.0,"US0010551028^FF_SHLDRS_EQ(ANN_R,1/1/2020,12/31/2020)":33559.0,"US0010551028^FF_ASSETS(ANN_R,1/1/2016,12/31/2016)":130797.0,"US0010551028^FF_ASSETS(ANN_R,1/1/2017,12/31/2017)":141568.0,"US0010551028^FF_ASSETS(ANN_R,1/1/2018,12/31/2018)":144656.0,"US0010551028^FF_ASSETS(ANN_R,1/1/2019,12/31/2019)":157955.0,"US0010551028^FF_ASSETS(ANN_R,1/1/2020,12/31/2020)":172296.0,"US98956P1021^FF_MKT_VAL(ANN_R,1/1/2016,12/31/2016)":20701.92,"US98956P1021^FF_MKT_VAL(ANN_R,1/1/2017,12/31/2017)":24447.742,"US98956P1021^FF_MKT_VAL(ANN_R,1/1/2018,12/31/2018)":21158.88,"US98956P1021^FF_MKT_VAL(ANN_R,1/1/2019,12/31/2019)":30834.08,"US98956P1021^FF_MKT_VAL(ANN_R,1/1/2020,12/31/2020)":31989.084,"US98956P1021^FF_SHLDRS_EQ(ANN_R,1/1/2016,12/31/2016)":9668.9,"US98956P1021^FF_SHLDRS_EQ(ANN_R,1/1/2017,12/31/2017)":11735.8,"US98956P1021^FF_SHLDRS_EQ(ANN_R,1/1/2018,12/31/2018)":11271.3,"US98956P1021^FF_SHLDRS_EQ(ANN_R,1/1/2019,12/31/2019)":12388.1,"US98956P1021^FF_SHLDRS_EQ(ANN_R,1/1/2020,12/31/2020)":12194.2,"US98956P1021^FF_ASSETS(ANN_R,1/1/2016,12/31/2016)":26684.4,"US98956P1021^FF_ASSETS(ANN_R,1/1/2017,12/31/2017)":26014.0,"US98956P1021^FF_ASSETS(ANN_R,1/1/2018,12/31/2018)":24126.8,"US98956P1021^FF_ASSETS(ANN_R,1/1/2019,12/31/2019)":24638.7,"US98956P1021^FF_ASSETS(ANN_R,1/1/2020,12/31/2020)":24417.7,"US8936411003^FF_MKT_VAL(ANN_R,1/1/2016,12/31/2016)":15420.13771584,"US8936411003^FF_MKT_VAL(ANN_R,1/1/2017,12/31/2017)":13277.0426538,"US8936411003^FF_MKT_VAL(ANN_R,1/1/2018,12/31/2018)":19633.002228,"US8936411003^FF_MKT_VAL(ANN_R,1/1/2019,12/31/2019)":27836.05172995,"US8936411003^FF_MKT_VAL(ANN_R,1/1/2020,12/31/2020)":25853.08560624,"US8936411003^FF_SHLDRS_EQ(ANN_R,1/1/2016,12/31/2016)":-651.49,"US8936411003^FF_SHLDRS_EQ(ANN_R,1/1/2017,12/31/2017)":-2951.204,"US8936411003^FF_SHLDRS_EQ(ANN_R,1/1/2018,12/31/2018)":-1808.471,"US8936411003^FF_SHLDRS_EQ(ANN_R,1/1/2019,12/31/2019)":-2894.905,"US8936411003^FF_SHLDRS_EQ(ANN_R,1/1/2020,12/31/2020)":-3972.0,"US8936411003^FF_ASSETS(ANN_R,1/1/2016,12/31/2016)":10726.277,"US8936411003^FF_ASSETS(ANN_R,1/1/2017,12/31/2017)":9975.661,"US8936411003^FF_ASSETS(ANN_R,1/1/2018,12/31/2018)":12197.467,"US8936411003^FF_ASSETS(ANN_R,1/1/2019,12/31/2019)":16254.731,"US8936411003^FF_ASSETS(ANN_R,1/1/2020,12/31/2020)":18395.0,"US8545021011^FF_MKT_VAL(ANN_R,1/1/2016,12/31/2016)":17497.07967723,"US8545021011^FF_MKT_VAL(ANN_R,1/1/2017,12/31/2017)":26138.71348039,"US8545021011^FF_MKT_VAL(ANN_R,1/1/2018,12/31/2018)":17979.2701335,"US8545021011^FF_MKT_VAL(ANN_R,1/1/2019,12/31/2019)":25466.7132531,"US8545021011^FF_MKT_VAL(ANN_R,1/1/2020,12/31/2020)":28703.92390272,"US8545021011^FF_SHLDRS_EQ(ANN_R,1/1/2016,12/31/2016)":6367.0,"US8545021011^FF_SHLDRS_EQ(ANN_R,1/1/2017,12/31/2017)":8302.2,"US8545021011^FF_SHLDRS_EQ(ANN_R,1/1/2018,12/31/2018)":7836.2,"US8545021011^FF_SHLDRS_EQ(ANN_R,1/1/2019,12/31/2019)":9136.3,"US8545021011^FF_SHLDRS_EQ(ANN_R,1/1/2020,12/31/2020)":11059.6,"US8545021011^FF_ASSETS(ANN_R,1/1/2016,12/31/2016)":15634.9,"US8545021011^FF_ASSETS(ANN_R,1/1/2017,12/31/2017)":19097.7,"US8545021011^FF_ASSETS(ANN_R,1/1/2018,12/31/2018)":19408.0,"US8545021011^FF_ASSETS(ANN_R,1/1/2019,12/31/2019)":20596.6,"US8545021011^FF_ASSETS(ANN_R,1/1/2020,12/31/2020)":23566.3,"US6200763075^FF_MKT_VAL(ANN_R,1/1/2016,12/31/2016)":13651.983,"US6200763075^FF_MKT_VAL(ANN_R,1/1/2017,12/31/2017)":14562.808,"US6200763075^FF_MKT_VAL(ANN_R,1/1/2018,12/31/2018)":18809.04,"US6200763075^FF_MKT_VAL(ANN_R,1/1/2019,12/31/2019)":27474.37,"US6200763075^FF_MKT_VAL(ANN_R,1/1/2020,12/31/2020)":28808.164,"US6200763075^FF_SHLDRS_EQ(ANN_R,1/1/2016,12/31/2016)":-964.0,"US6200763075^FF_SHLDRS_EQ(ANN_R,1/1/2017,12/31/2017)":-1742.0,"US6200763075^FF_SHLDRS_EQ(ANN_R,1/1/2018,12/31/2018)":-1293.0,"US6200763075^FF_SHLDRS_EQ(ANN_R,1/1/2019,12/31/2019)":-700.0,"US6200763075^FF_SHLDRS_EQ(ANN_R,1/1/2020,12/31/2020)":-558.0,"US6200763075^FF_ASSETS(ANN_R,1/1/2016,12/31/2016)":8463.0,"US6200763075^FF_ASSETS(ANN_R,1/1/2017,12/31/2017)":8208.0,"US6200763075^FF_ASSETS(ANN_R,1/1/2018,12/31/2018)":9409.0,"US6200763075^FF_ASSETS(ANN_R,1/1/2019,12/31/2019)":10642.0,"US6200763075^FF_ASSETS(ANN_R,1/1/2020,12/31/2020)":10876.0,"US58155Q1031^FF_MKT_VAL(ANN_R,1/1/2016,12/31/2016)":35381.25,"US58155Q1031^FF_MKT_VAL(ANN_R,1/1/2017,12/31/2017)":31282.86,"US58155Q1031^FF_MKT_VAL(ANN_R,1/1/2018,12/31/2018)":28455.74,"US58155Q1031^FF_MKT_VAL(ANN_R,1/1/2019,12/31/2019)":22241.4,"US58155Q1031^FF_MKT_VAL(ANN_R,1/1/2020,12/31/2020)":21912.12,"US58155Q1031^FF_SHLDRS_EQ(ANN_R,1/1/2016,12/31/2016)":8924.0,"US58155Q1031^FF_SHLDRS_EQ(ANN_R,1/1/2017,12/31/2017)":11095.0,"US58155Q1031^FF_SHLDRS_EQ(ANN_R,1/1/2018,12/31/2018)":9804.0,"US58155Q1031^FF_SHLDRS_EQ(ANN_R,1/1/2019,12/31/2019)":8094.0,"US58155Q1031^FF_SHLDRS_EQ(ANN_R,1/1/2020,12/31/2020)":5092.0,"US58155Q1031^FF_ASSETS(ANN_R,1/1/2016,12/31/2016)":56523.0,"US58155Q1031^FF_ASSETS(ANN_R,1/1/2017,12/31/2017)":60969.0,"US58155Q1031^FF_ASSETS(ANN_R,1/1/2018,12/31/2018)":60381.0,"US58155Q1031^FF_ASSETS(ANN_R,1/1/2019,12/31/2019)":59672.0,"US58155Q1031^FF_ASSETS(ANN_R,1/1/2020,12/31/2020)":61247.0,"US2473617023^FF_MKT_VAL(ANN_R,1/1/2016,12/31/2016)":35944.98790571,"US2473617023^FF_MKT_VAL(ANN_R,1/1/2017,12/31/2017)":39603.086824,"US2473617023^FF_MKT_VAL(ANN_R,1/1/2018,12/31/2018)":33929.2293025,"US2473617023^FF_MKT_VAL(ANN_R,1/1/2019,12/31/2019)":37589.28977624,"US2473617023^FF_MKT_VAL(ANN_R,1/1/2020,12/31/2020)":25661.3191292,"US2473617023^FF_SHLDRS_EQ(ANN_R,1/1/2016,12/31/2016)":12287.0,"US2473617023^FF_SHLDRS_EQ(ANN_R,1/1/2017,12/31/2017)":12530.0,"US2473617023^FF_SHLDRS_EQ(ANN_R,1/1/2018,12/31/2018)":13687.0,"US2473617023^FF_SHLDRS_EQ(ANN_R,1/1/2019,12/31/2019)":15358.0,"US2473617023^FF_SHLDRS_EQ(ANN_R,1/1/2020,12/31/2020)":1534.0,"US2473617023^FF_ASSETS(ANN_R,1/1/2016,12/31/2016)":58899.0,"US2473617023^FF_ASSETS(ANN_R,1/1/2017,12/31/2017)":53671.0,"US2473617023^FF_ASSETS(ANN_R,1/1/2018,12/31/2018)":60266.0,"US2473617023^FF_ASSETS(ANN_R,1/1/2019,12/31/2019)":64532.0,"US2473617023^FF_ASSETS(ANN_R,1/1/2020,12/31/2020)":71996.0,"US23331A1097^FF_MKT_VAL(ANN_R,1/1/2016,12/31/2016)":11262.2802474,"US23331A1097^FF_MKT_VAL(ANN_R,1/1/2017,12/31/2017)":14973.19413447,"US23331A1097^FF_MKT_VAL(ANN_R,1/1/2018,12/31/2018)":15870.7157643,"US23331A1097^FF_MKT_VAL(ANN_R,1/1/2019,12/31/2019)":19420.02194034,"US23331A1097^FF_MKT_VAL(ANN_R,1/1/2020,12/31/2020)":27529.31863866,"US23331A1097^FF_SHLDRS_EQ(ANN_R,1/1/2016,12/31/2016)":6792.5,"US23331A1097^FF_SHLDRS_EQ(ANN_R,1/1/2017,12/31/2017)":7747.1,"US23331A1097^FF_SHLDRS_EQ(ANN_R,1/1/2018,12/31/2018)":8984.4,"US23331A1097^FF_SHLDRS_EQ(ANN_R,1/1/2019,12/31/2019)":10020.9,"US23331A1097^FF_SHLDRS_EQ(ANN_R,1/1/2020,12/31/2020)":11840.0,"US23331A1097^FF_ASSETS(ANN_R,1/1/2016,12/31/2016)":11565.5,"US23331A1097^FF_ASSETS(ANN_R,1/1/2017,12/31/2017)":12235.5,"US23331A1097^FF_ASSETS(ANN_R,1/1/2018,12/31/2018)":14202.1,"US23331A1097^FF_ASSETS(ANN_R,1/1/2019,12/31/2019)":15734.9,"US23331A1097^FF_ASSETS(ANN_R,1/1/2020,12/31/2020)":19079.2,"US0311001004^FF_MKT_VAL(ANN_R,1/1/2016,12/31/2016)":11147.8148802,"US0311001004^FF_MKT_VAL(ANN_R,1/1/2017,12/31/2017)":16754.60910581,"US0311001004^FF_MKT_VAL(ANN_R,1/1/2018,12/31/2018)":15375.3935099,"US0311001004^FF_MKT_VAL(ANN_R,1/1/2019,12/31/2019)":22848.72086576,"US0311001004^FF_MKT_VAL(ANN_R,1/1/2020,12/31/2020)":27878.99047578,"US0311001004^FF_SHLDRS_EQ(ANN_R,1/1/2016,12/31/2016)":3256.513,"US0311001004^FF_SHLDRS_EQ(ANN_R,1/1/2017,12/31/2017)":4027.633,"US0311001004^FF_SHLDRS_EQ(ANN_R,1/1/2018,12/31/2018)":4241.922,"US0311001004^FF_SHLDRS_EQ(ANN_R,1/1/2019,12/31/2019)":5115.492,"US0311001004^FF_SHLDRS_EQ(ANN_R,1/1/2020,12/31/2020)":5949.346,"US0311001004^FF_ASSETS(ANN_R,1/1/2016,12/31/2016)":7100.674,"US0311001004^FF_ASSETS(ANN_R,1/1/2017,12/31/2017)":7796.064,"US0311001004^FF_ASSETS(ANN_R,1/1/2018,12/31/2018)":8662.288,"US0311001004^FF_ASSETS(ANN_R,1/1/2019,12/31/2019)":9844.559,"US0311001004^FF_ASSETS(ANN_R,1/1/2020,12/31/2020)":10357.483,"US49271V1008^FF_MKT_VAL(ANN_R,1/1/2016,12/31/2016)":16603.47616481,"US49271V1008^FF_MKT_VAL(ANN_R,1/1/2017,12/31/2017)":17445.85829768,"US49271V1008^FF_MKT_VAL(ANN_R,1/1/2018,12/31/2018)":36048.42780008,"US49271V1008^FF_MKT_VAL(ANN_R,1/1/2019,12/31/2019)":40728.37422975,"US49271V1008^FF_MKT_VAL(ANN_R,1/1/2020,12/31/2020)":45032.341632,"US49271V1008^FF_SHLDRS_EQ(ANN_R,1/1/2016,12/31/2016)":2134.0,"US49271V1008^FF_SHLDRS_EQ(ANN_R,1/1/2017,12/31/2017)":2451.0,"US49271V1008^FF_SHLDRS_EQ(ANN_R,1/1/2018,12/31/2018)":22533.0,"US49271V1008^FF_SHLDRS_EQ(ANN_R,1/1/2019,12/31/2019)":23257.0,"US49271V1008^FF_SHLDRS_EQ(ANN_R,1/1/2020,12/31/2020)":23829.0,"US49271V1008^FF_ASSETS(ANN_R,1/1/2016,12/31/2016)":9791.0,"US49271V1008^FF_ASSETS(ANN_R,1/1/2017,12/31/2017)":10022.0,"US49271V1008^FF_ASSETS(ANN_R,1/1/2018,12/31/2018)":48918.0,"US49271V1008^FF_ASSETS(ANN_R,1/1/2019,12/31/2019)":49518.0,"US49271V1008^FF_ASSETS(ANN_R,1/1/2020,12/31/2020)":49779.0,"US5260571048^FF_MKT_VAL(ANN_R,1/1/2016,12/31/2016)":9974.57471022,"US5260571048^FF_MKT_VAL(ANN_R,1/1/2017,12/31/2017)":15064.95291546,"US5260571048^FF_MKT_VAL(ANN_R,1/1/2018,12/31/2018)":13854.69632042,"US5260571048^FF_MKT_VAL(ANN_R,1/1/2019,12/31/2019)":18842.9944251,"US5260571048^FF_MKT_VAL(ANN_R,1/1/2020,12/31/2020)":23721.37640814,"US5260571048^FF_SHLDRS_EQ(ANN_R,1/1/2016,12/31/2016)":7026.042,"US5260571048^FF_SHLDRS_EQ(ANN_R,1/1/2017,12/31/2017)":7872.317,"US5260571048^FF_SHLDRS_EQ(ANN_R,1/1/2018,12/31/2018)":14581.535,"US5260571048^FF_SHLDRS_EQ(ANN_R,1/1/2019,12/31/2019)":15949.517,"US5260571048^FF_SHLDRS_EQ(ANN_R,1/1/2020,12/31/2020)":17994.856,"US5260571048^FF_ASSETS(ANN_R,1/1/2016,12/31/2016)":15361.781,"US5260571048^FF_ASSETS(ANN_R,1/1/2017,12/31/2017)":18745.034,"US5260571048^FF_ASSETS(ANN_R,1/1/2018,12/31/2018)":28566.181,"US5260571048^FF_ASSETS(ANN_R,1/1/2019,12/31/2019)":29359.511,"US5260571048^FF_ASSETS(ANN_R,1/1/2020,12/31/2020)":29935.177,"US0584981064^FF_MKT_VAL(ANN_R,1/1/2016,12/31/2016)":13127.12500882,"US0584981064^FF_MKT_VAL(ANN_R,1/1/2017,12/31/2017)":13243.01920345,"US0584981064^FF_MKT_VAL(ANN_R,1/1/2018,12/31/2018)":15415.16969102,"US0584981064^FF_MKT_VAL(ANN_R,1/1/2019,12/31/2019)":20994.14525599,"US0584981064^FF_MKT_VAL(ANN_R,1/1/2020,12/31/2020)":30524.42769888,"US0584981064^FF_SHLDRS_EQ(ANN_R,1/1/2016,12/31/2016)":3435.0,"US0584981064^FF_SHLDRS_EQ(ANN_R,1/1/2017,12/31/2017)":3941.0,"US0584981064^FF_SHLDRS_EQ(ANN_R,1/1/2018,12/31/2018)":3458.0,"US0584981064^FF_SHLDRS_EQ(ANN_R,1/1/2019,12/31/2019)":2949.0,"US0584981064^FF_SHLDRS_EQ(ANN_R,1/1/2020,12/31/2020)":3275.0,"US0584981064^FF_ASSETS(ANN_R,1/1/2016,12/31/2016)":16173.0,"US0584981064^FF_ASSETS(ANN_R,1/1/2017,12/31/2017)":17169.0,"US0584981064^FF_ASSETS(ANN_R,1/1/2018,12/31/2018)":16554.0,"US0584981064^FF_ASSETS(ANN_R,1/1/2019,12/31/2019)":17360.0,"US0584981064^FF_ASSETS(ANN_R,1/1/2020,12/31/2020)":18252.0,"US5926881054^FF_MKT_VAL(ANN_R,1/1/2016,12/31/2016)":10891.02914304,"US5926881054^FF_MKT_VAL(ANN_R,1/1/2017,12/31/2017)":15823.40379136,"US5926881054^FF_MKT_VAL(ANN_R,1/1/2018,12/31/2018)":14095.36383354,"US5926881054^FF_MKT_VAL(ANN_R,1/1/2019,12/31/2019)":19138.13146976,"US5926881054^FF_MKT_VAL(ANN_R,1/1/2020,12/31/2020)":26750.38775088,"US5926881054^FF_SHLDRS_EQ(ANN_R,1/1/2016,12/31/2016)":434.943,"US5926881054^FF_SHLDRS_EQ(ANN_R,1/1/2017,12/31/2017)":547.28,"US5926881054^FF_SHLDRS_EQ(ANN_R,1/1/2018,12/31/2018)":590.063,"US5926881054^FF_SHLDRS_EQ(ANN_R,1/1/2019,12/31/2019)":420.78,"US5926881054^FF_SHLDRS_EQ(ANN_R,1/1/2020,12/31/2020)":282.675,"US5926881054^FF_ASSETS(ANN_R,1/1/2016,12/31/2016)":2166.777,"US5926881054^FF_ASSETS(ANN_R,1/1/2017,12/31/2017)":2549.805,"US5926881054^FF_ASSETS(ANN_R,1/1/2018,12/31/2018)":2618.847,"US5926881054^FF_ASSETS(ANN_R,1/1/2019,12/31/2019)":2789.321,"US5926881054^FF_ASSETS(ANN_R,1/1/2020,12/31/2020)":2814.549,"US5010441013^FF_MKT_VAL(ANN_R,1/1/2016,12/31/2016)":37529.27,"US5010441013^FF_MKT_VAL(ANN_R,1/1/2017,12/31/2017)":30824.64,"US5010441013^FF_MKT_VAL(ANN_R,1/1/2018,12/31/2018)":25525.8,"US5010441013^FF_MKT_VAL(ANN_R,1/1/2019,12/31/2019)":22399.86,"US5010441013^FF_MKT_VAL(ANN_R,1/1/2020,12/31/2020)":21165.68,"US5010441013^FF_SHLDRS_EQ(ANN_R,1/1/2016,12/31/2016)":6820.0,"US5010441013^FF_SHLDRS_EQ(ANN_R,1/1/2017,12/31/2017)":6698.0,"US5010441013^FF_SHLDRS_EQ(ANN_R,1/1/2018,12/31/2018)":6931.0,"US5010441013^FF_SHLDRS_EQ(ANN_R,1/1/2019,12/31/2019)":7886.0,"US5010441013^FF_SHLDRS_EQ(ANN_R,1/1/2020,12/31/2020)":8602.0,"US5010441013^FF_ASSETS(ANN_R,1/1/2016,12/31/2016)":34900.0,"US5010441013^FF_ASSETS(ANN_R,1/1/2017,12/31/2017)":37525.0,"US5010441013^FF_ASSETS(ANN_R,1/1/2018,12/31/2018)":37806.0,"US5010441013^FF_ASSETS(ANN_R,1/1/2019,12/31/2019)":38701.0,"US5010441013^FF_ASSETS(ANN_R,1/1/2020,12/31/2020)":47899.0,"US88339J1051^FF_MKT_VAL(ANN_R,1/1/2016,12/31/2016)":1082.75477,"US88339J1051^FF_MKT_VAL(ANN_R,1/1/2017,12/31/2017)":1904.24293,"US88339J1051^FF_MKT_VAL(ANN_R,1/1/2018,12/31/2018)":5090.85584,"US88339J1051^FF_MKT_VAL(ANN_R,1/1/2019,12/31/2019)":11813.75528,"US88339J1051^FF_MKT_VAL(ANN_R,1/1/2020,12/31/2020)":37919.34,"US88339J1051^FF_SHLDRS_EQ(ANN_R,1/1/2016,12/31/2016)":164.38,"US88339J1051^FF_SHLDRS_EQ(ANN_R,1/1/2017,12/31/2017)":245.583,"US88339J1051^FF_SHLDRS_EQ(ANN_R,1/1/2018,12/31/2018)":394.567,"US88339J1051^FF_SHLDRS_EQ(ANN_R,1/1/2019,12/31/2019)":612.517,"US88339J1051^FF_SHLDRS_EQ(ANN_R,1/1/2020,12/31/2020)":1013.145,"US88339J1051^FF_ASSETS(ANN_R,1/1/2016,12/31/2016)":537.596,"US88339J1051^FF_ASSETS(ANN_R,1/1/2017,12/31/2017)":797.164,"US88339J1051^FF_ASSETS(ANN_R,1/1/2018,12/31/2018)":1117.872,"US88339J1051^FF_ASSETS(ANN_R,1/1/2019,12/31/2019)":1728.761,"US88339J1051^FF_ASSETS(ANN_R,1/1/2020,12/31/2020)":2753.645,"NL0009434992^FF_MKT_VAL(ANN_R,1/1/2016,12/31/2016)":34659.09427318,"NL0009434992^FF_MKT_VAL(ANN_R,1/1/2017,12/31/2017)":43522.56979728,"NL0009434992^FF_MKT_VAL(ANN_R,1/1/2018,12/31/2018)":31242.93432876,"NL0009434992^FF_MKT_VAL(ANN_R,1/1/2019,12/31/2019)":31506.89590584,"NL0009434992^FF_MKT_VAL(ANN_R,1/1/2020,12/31/2020)":30615.8350652,"NL0009434992^FF_SHLDRS_EQ(ANN_R,1/1/2016,12/31/2016)":6048.0,"NL0009434992^FF_SHLDRS_EQ(ANN_R,1/1/2017,12/31/2017)":8949.0,"NL0009434992^FF_SHLDRS_EQ(ANN_R,1/1/2018,12/31/2018)":10257.0,"NL0009434992^FF_SHLDRS_EQ(ANN_R,1/1/2019,12/31/2019)":8044.0,"NL0009434992^FF_SHLDRS_EQ(ANN_R,1/1/2020,12/31/2020)":7971.0,"NL0009434992^FF_ASSETS(ANN_R,1/1/2016,12/31/2016)":23442.0,"NL0009434992^FF_ASSETS(ANN_R,1/1/2017,12/31/2017)":26206.0,"NL0009434992^FF_ASSETS(ANN_R,1/1/2018,12/31/2018)":28278.0,"NL0009434992^FF_ASSETS(ANN_R,1/1/2019,12/31/2019)":30435.0,"NL0009434992^FF_ASSETS(ANN_R,1/1/2020,12/31/2020)":35403.0,"US6792951054^FF_MKT_VAL(ANN_R,1/1/2016,12/31/2016)":null,"US6792951054^FF_MKT_VAL(ANN_R,1/1/2017,12/31/2017)":null,"US6792951054^FF_MKT_VAL(ANN_R,1/1/2018,12/31/2018)":3061.94595,"US6792951054^FF_MKT_VAL(ANN_R,1/1/2019,12/31/2019)":9244.73082229,"US6792951054^FF_MKT_VAL(ANN_R,1/1/2020,12/31/2020)":15703.7764364,"US6792951054^FF_SHLDRS_EQ(ANN_R,1/1/2016,12/31/2016)":46.892,"US6792951054^FF_SHLDRS_EQ(ANN_R,1/1/2017,12/31/2017)":-15.651,"US6792951054^FF_SHLDRS_EQ(ANN_R,1/1/2018,12/31/2018)":199.34,"US6792951054^FF_SHLDRS_EQ(ANN_R,1/1/2019,12/31/2019)":252.377,"US6792951054^FF_SHLDRS_EQ(ANN_R,1/1/2020,12/31/2020)":405.344,"US6792951054^FF_ASSETS(ANN_R,1/1/2016,12/31/2016)":149.763,"US6792951054^FF_ASSETS(ANN_R,1/1/2017,12/31/2017)":130.635,"US6792951054^FF_ASSETS(ANN_R,1/1/2018,12/31/2018)":399.263,"US6792951054^FF_ASSETS(ANN_R,1/1/2019,12/31/2019)":984.313,"US6792951054^FF_ASSETS(ANN_R,1/1/2020,12/31/2020)":1955.395,"US9892071054^FF_MKT_VAL(ANN_R,1/1/2016,12/31/2016)":4535.38226688,"US9892071054^FF_MKT_VAL(ANN_R,1/1/2017,12/31/2017)":5525.906661,"US9892071054^FF_MKT_VAL(ANN_R,1/1/2018,12/31/2018)":8577.90862832,"US9892071054^FF_MKT_VAL(ANN_R,1/1/2019,12/31/2019)":13794.50895008,"US9892071054^FF_MKT_VAL(ANN_R,1/1/2020,12/31/2020)":20547.08197506,"US9892071054^FF_SHLDRS_EQ(ANN_R,1/1/2016,12/31/2016)":792.0,"US9892071054^FF_SHLDRS_EQ(ANN_R,1/1/2017,12/31/2017)":834.0,"US9892071054^FF_SHLDRS_EQ(ANN_R,1/1/2018,12/31/2018)":1335.0,"US9892071054^FF_SHLDRS_EQ(ANN_R,1/1/2019,12/31/2019)":1839.0,"US9892071054^FF_SHLDRS_EQ(ANN_R,1/1/2020,12/31/2020)":2144.0,"US9892071054^FF_ASSETS(ANN_R,1/1/2016,12/31/2016)":4632.0,"US9892071054^FF_ASSETS(ANN_R,1/1/2017,12/31/2017)":4275.0,"US9892071054^FF_ASSETS(ANN_R,1/1/2018,12/31/2018)":4339.0,"US9892071054^FF_ASSETS(ANN_R,1/1/2019,12/31/2019)":4711.0,"US9892071054^FF_ASSETS(ANN_R,1/1/2020,12/31/2020)":5375.0,"US34959E1091^FF_MKT_VAL(ANN_R,1/1/2016,12/31/2016)":5213.10936,"US34959E1091^FF_MKT_VAL(ANN_R,1/1/2017,12/31/2017)":7335.1141,"US34959E1091^FF_MKT_VAL(ANN_R,1/1/2018,12/31/2018)":11959.014,"US34959E1091^FF_MKT_VAL(ANN_R,1/1/2019,12/31/2019)":18330.692,"US34959E1091^FF_MKT_VAL(ANN_R,1/1/2020,12/31/2020)":24136.125,"US34959E1091^FF_SHLDRS_EQ(ANN_R,1/1/2016,12/31/2016)":837.681,"US34959E1091^FF_SHLDRS_EQ(ANN_R,1/1/2017,12/31/2017)":589.377,"US34959E1091^FF_SHLDRS_EQ(ANN_R,1/1/2018,12/31/2018)":1010.2,"US34959E1091^FF_SHLDRS_EQ(ANN_R,1/1/2019,12/31/2019)":1342.4,"US34959E1091^FF_SHLDRS_EQ(ANN_R,1/1/2020,12/31/2020)":856.0,"US34959E1091^FF_ASSETS(ANN_R,1/1/2016,12/31/2016)":2139.941,"US34959E1091^FF_ASSETS(ANN_R,1/1/2017,12/31/2017)":2257.916,"US34959E1091^FF_ASSETS(ANN_R,1/1/2018,12/31/2018)":3078.0,"US34959E1091^FF_ASSETS(ANN_R,1/1/2019,12/31/2019)":3879.2,"US34959E1091^FF_ASSETS(ANN_R,1/1/2020,12/31/2020)":4044.5,"US57772K1016^FF_MKT_VAL(ANN_R,1/1/2016,12/31/2016)":9965.2059,"US57772K1016^FF_MKT_VAL(ANN_R,1/1/2017,12/31/2017)":12991.31904,"US57772K1016^FF_MKT_VAL(ANN_R,1/1/2018,12/31/2018)":16346.43024,"US57772K1016^FF_MKT_VAL(ANN_R,1/1/2019,12/31/2019)":16262.18664,"US57772K1016^FF_MKT_VAL(ANN_R,1/1/2020,12/31/2020)":15794.3824,"US57772K1016^FF_SHLDRS_EQ(ANN_R,1/1/2016,12/31/2016)":2107.814,"US57772K1016^FF_SHLDRS_EQ(ANN_R,1/1/2017,12/31/2017)":2202.694,"US57772K1016^FF_SHLDRS_EQ(ANN_R,1/1/2018,12/31/2018)":1930.94,"US57772K1016^FF_SHLDRS_EQ(ANN_R,1/1/2019,12/31/2019)":1845.276,"US57772K1016^FF_SHLDRS_EQ(ANN_R,1/1/2020,12/31/2020)":1657.457,"US57772K1016^FF_ASSETS(ANN_R,1/1/2016,12/31/2016)":4234.616,"US57772K1016^FF_ASSETS(ANN_R,1/1/2017,12/31/2017)":4570.233,"US57772K1016^FF_ASSETS(ANN_R,1/1/2018,12/31/2018)":4451.561,"US57772K1016^FF_ASSETS(ANN_R,1/1/2019,12/31/2019)":3743.982,"US57772K1016^FF_ASSETS(ANN_R,1/1/2020,12/31/2020)":3629.303,"US6703461052^FF_MKT_VAL(ANN_R,1/1/2016,12/31/2016)":18971.22624,"US6703461052^FF_MKT_VAL(ANN_R,1/1/2017,12/31/2017)":20216.46902,"US6703461052^FF_MKT_VAL(ANN_R,1/1/2018,12/31/2018)":15832.72152,"US6703461052^FF_MKT_VAL(ANN_R,1/1/2019,12/31/2019)":16985.97936,"US6703461052^FF_MKT_VAL(ANN_R,1/1/2020,12/31/2020)":16076.41155,"US6703461052^FF_SHLDRS_EQ(ANN_R,1/1/2016,12/31/2016)":7879.865,"US6703461052^FF_SHLDRS_EQ(ANN_R,1/1/2017,12/31/2017)":8739.036,"US6703461052^FF_SHLDRS_EQ(ANN_R,1/1/2018,12/31/2018)":9792.078,"US6703461052^FF_SHLDRS_EQ(ANN_R,1/1/2019,12/31/2019)":10357.866,"US6703461052^FF_SHLDRS_EQ(ANN_R,1/1/2020,12/31/2020)":10788.665,"US6703461052^FF_ASSETS(ANN_R,1/1/2016,12/31/2016)":15223.518,"US6703461052^FF_ASSETS(ANN_R,1/1/2017,12/31/2017)":15841.258,"US6703461052^FF_ASSETS(ANN_R,1/1/2018,12/31/2018)":17920.588,"US6703461052^FF_ASSETS(ANN_R,1/1/2019,12/31/2019)":18344.666,"US6703461052^FF_ASSETS(ANN_R,1/1/2020,12/31/2020)":20125.394,"US3635761097^FF_MKT_VAL(ANN_R,1/1/2016,12/31/2016)":9264.468,"US3635761097^FF_MKT_VAL(ANN_R,1/1/2017,12/31/2017)":11453.68,"US3635761097^FF_MKT_VAL(ANN_R,1/1/2018,12/31/2018)":13560.8,"US3635761097^FF_MKT_VAL(ANN_R,1/1/2019,12/31/2019)":17912.763,"US3635761097^FF_MKT_VAL(ANN_R,1/1/2020,12/31/2020)":23962.627,"US3635761097^FF_SHLDRS_EQ(ANN_R,1/1/2016,12/31/2016)":3596.6,"US3635761097^FF_SHLDRS_EQ(ANN_R,1/1/2017,12/31/2017)":4235.6,"US3635761097^FF_SHLDRS_EQ(ANN_R,1/1/2018,12/31/2018)":4498.9,"US3635761097^FF_SHLDRS_EQ(ANN_R,1/1/2019,12/31/2019)":5155.5,"US3635761097^FF_SHLDRS_EQ(ANN_R,1/1/2020,12/31/2020)":6186.2,"US3635761097^FF_ASSETS(ANN_R,1/1/2016,12/31/2016)":11489.6,"US3635761097^FF_ASSETS(ANN_R,1/1/2017,12/31/2017)":14909.7,"US3635761097^FF_ASSETS(ANN_R,1/1/2018,12/31/2018)":16334.0,"US3635761097^FF_ASSETS(ANN_R,1/1/2019,12/31/2019)":19634.8,"US3635761097^FF_ASSETS(ANN_R,1/1/2020,12/31/2020)":22331.4,"US4165151048^FF_MKT_VAL(ANN_R,1/1/2016,12/31/2016)":17818.67714045,"US4165151048^FF_MKT_VAL(ANN_R,1/1/2017,12/31/2017)":20082.67582608,"US4165151048^FF_MKT_VAL(ANN_R,1/1/2018,12/31/2018)":15964.2612388,"US4165151048^FF_MKT_VAL(ANN_R,1/1/2019,12/31/2019)":21851.08378865,"US4165151048^FF_MKT_VAL(ANN_R,1/1/2020,12/31/2020)":17558.7686892,"US4165151048^FF_SHLDRS_EQ(ANN_R,1/1/2016,12/31/2016)":16903.0,"US4165151048^FF_SHLDRS_EQ(ANN_R,1/1/2017,12/31/2017)":13494.0,"US4165151048^FF_SHLDRS_EQ(ANN_R,1/1/2018,12/31/2018)":13101.0,"US4165151048^FF_SHLDRS_EQ(ANN_R,1/1/2019,12/31/2019)":16270.0,"US4165151048^FF_SHLDRS_EQ(ANN_R,1/1/2020,12/31/2020)":18556.0,"US4165151048^FF_ASSETS(ANN_R,1/1/2016,12/31/2016)":221783.0,"US4165151048^FF_ASSETS(ANN_R,1/1/2017,12/31/2017)":221738.0,"US4165151048^FF_ASSETS(ANN_R,1/1/2018,12/31/2018)":58199.0,"US4165151048^FF_ASSETS(ANN_R,1/1/2019,12/31/2019)":66114.0,"US4165151048^FF_ASSETS(ANN_R,1/1/2020,12/31/2020)":69198.0,"US0152711091^FF_MKT_VAL(ANN_R,1/1/2016,12/31/2016)":9742.3092444,"US0152711091^FF_MKT_VAL(ANN_R,1/1/2017,12/31/2017)":13030.75155474,"US0152711091^FF_MKT_VAL(ANN_R,1/1/2018,12/31/2018)":12793.00167584,"US0152711091^FF_MKT_VAL(ANN_R,1/1/2019,12/31/2019)":19518.9148977,"US0152711091^FF_MKT_VAL(ANN_R,1/1/2020,12/31/2020)":24360.95043438,"US0152711091^FF_SHLDRS_EQ(ANN_R,1/1/2016,12/31/2016)":4895.796,"US0152711091^FF_SHLDRS_EQ(ANN_R,1/1/2017,12/31/2017)":5949.666,"US0152711091^FF_SHLDRS_EQ(ANN_R,1/1/2018,12/31/2018)":7341.965,"US0152711091^FF_SHLDRS_EQ(ANN_R,1/1/2019,12/31/2019)":8865.826,"US0152711091^FF_SHLDRS_EQ(ANN_R,1/1/2020,12/31/2020)":11725.712,"US0152711091^FF_ASSETS(ANN_R,1/1/2016,12/31/2016)":10354.888,"US0152711091^FF_ASSETS(ANN_R,1/1/2017,12/31/2017)":12103.953,"US0152711091^FF_ASSETS(ANN_R,1/1/2018,12/31/2018)":14464.956,"US0152711091^FF_ASSETS(ANN_R,1/1/2019,12/31/2019)":18390.503,"US0152711091^FF_ASSETS(ANN_R,1/1/2020,12/31/2020)":22827.878,"US5303073051^FF_MKT_VAL(ANN_R,1/1/2016,12/31/2016)":13461.37728723,"US5303073051^FF_MKT_VAL(ANN_R,1/1/2017,12/31/2017)":15441.22508108,"US5303073051^FF_MKT_VAL(ANN_R,1/1/2018,12/31/2018)":13063.2268242,"US5303073051^FF_MKT_VAL(ANN_R,1/1/2019,12/31/2019)":22874.10519975,"US5303073051^FF_MKT_VAL(ANN_R,1/1/2020,12/31/2020)":31123.76639865,"US5303073051^FF_SHLDRS_EQ(ANN_R,1/1/2016,12/31/2016)":8473.092,"US5303073051^FF_SHLDRS_EQ(ANN_R,1/1/2017,12/31/2017)":10486.901,"US5303073051^FF_SHLDRS_EQ(ANN_R,1/1/2018,12/31/2018)":10598.618,"US5303073051^FF_SHLDRS_EQ(ANN_R,1/1/2019,12/31/2019)":10667.946,"US5303073051^FF_SHLDRS_EQ(ANN_R,1/1/2020,12/31/2020)":13705.576,"US5303073051^FF_ASSETS(ANN_R,1/1/2016,12/31/2016)":9615.638,"US5303073051^FF_ASSETS(ANN_R,1/1/2017,12/31/2017)":11979.335,"US5303073051^FF_ASSETS(ANN_R,1/1/2018,12/31/2018)":12153.765,"US5303073051^FF_ASSETS(ANN_R,1/1/2019,12/31/2019)":12256.342,"US5303073051^FF_ASSETS(ANN_R,1/1/2020,12/31/2020)":21706.705,"US9291601097^FF_MKT_VAL(ANN_R,1/1/2016,12/31/2016)":16562.22717339,"US9291601097^FF_MKT_VAL(ANN_R,1/1/2017,12/31/2017)":16986.43188,"US9291601097^FF_MKT_VAL(ANN_R,1/1/2018,12/31/2018)":13018.08691762,"US9291601097^FF_MKT_VAL(ANN_R,1/1/2019,12/31/2019)":19060.10293742,"US9291601097^FF_MKT_VAL(ANN_R,1/1/2020,12/31/2020)":19653.44796,"US9291601097^FF_SHLDRS_EQ(ANN_R,1/1/2016,12/31/2016)":4572.476,"US9291601097^FF_SHLDRS_EQ(ANN_R,1/1/2017,12/31/2017)":4968.893,"US9291601097^FF_SHLDRS_EQ(ANN_R,1/1/2018,12/31/2018)":5202.903,"US9291601097^FF_SHLDRS_EQ(ANN_R,1/1/2019,12/31/2019)":5621.857,"US9291601097^FF_SHLDRS_EQ(ANN_R,1/1/2020,12/31/2020)":6027.33,"US9291601097^FF_ASSETS(ANN_R,1/1/2016,12/31/2016)":8797.405,"US9291601097^FF_ASSETS(ANN_R,1/1/2017,12/31/2017)":9772.726,"US9291601097^FF_ASSETS(ANN_R,1/1/2018,12/31/2018)":10045.238,"US9291601097^FF_ASSETS(ANN_R,1/1/2019,12/31/2019)":10882.183,"US9291601097^FF_ASSETS(ANN_R,1/1/2020,12/31/2020)":11885.906,"US30063P1057^FF_MKT_VAL(ANN_R,1/1/2016,12/31/2016)":1472.75465672,"US30063P1057^FF_MKT_VAL(ANN_R,1/1/2017,12/31/2017)":6330.93476204,"US30063P1057^FF_MKT_VAL(ANN_R,1/1/2018,12/31/2018)":7773.449274,"US30063P1057^FF_MKT_VAL(ANN_R,1/1/2019,12/31/2019)":13652.42436608,"US30063P1057^FF_MKT_VAL(ANN_R,1/1/2020,12/31/2020)":21122.0075909,"US30063P1057^FF_SHLDRS_EQ(ANN_R,1/1/2016,12/31/2016)":335.295,"US30063P1057^FF_SHLDRS_EQ(ANN_R,1/1/2017,12/31/2017)":520.418,"US30063P1057^FF_SHLDRS_EQ(ANN_R,1/1/2018,12/31/2018)":680.941,"US30063P1057^FF_SHLDRS_EQ(ANN_R,1/1/2019,12/31/2019)":2288.061,"US30063P1057^FF_SHLDRS_EQ(ANN_R,1/1/2020,12/31/2020)":2235.553,"US30063P1057^FF_ASSETS(ANN_R,1/1/2016,12/31/2016)":377.04,"US30063P1057^FF_ASSETS(ANN_R,1/1/2017,12/31/2017)":598.56,"US30063P1057^FF_ASSETS(ANN_R,1/1/2018,12/31/2018)":1524.022,"US30063P1057^FF_ASSETS(ANN_R,1/1/2019,12/31/2019)":3505.768,"US30063P1057^FF_ASSETS(ANN_R,1/1/2020,12/31/2020)":5152.52,"US87165B1035^FF_MKT_VAL(ANN_R,1/1/2016,12/31/2016)":29645.36893656,"US87165B1035^FF_MKT_VAL(ANN_R,1/1/2017,12/31/2017)":29750.21862813,"US87165B1035^FF_MKT_VAL(ANN_R,1/1/2018,12/31/2018)":16862.07670908,"US87165B1035^FF_MKT_VAL(ANN_R,1/1/2019,12/31/2019)":22179.46529968,"US87165B1035^FF_MKT_VAL(ANN_R,1/1/2020,12/31/2020)":20270.9714805,"US87165B1035^FF_SHLDRS_EQ(ANN_R,1/1/2016,12/31/2016)":14196.0,"US87165B1035^FF_SHLDRS_EQ(ANN_R,1/1/2017,12/31/2017)":14234.0,"US87165B1035^FF_SHLDRS_EQ(ANN_R,1/1/2018,12/31/2018)":14678.0,"US87165B1035^FF_SHLDRS_EQ(ANN_R,1/1/2019,12/31/2019)":15088.0,"US87165B1035^FF_SHLDRS_EQ(ANN_R,1/1/2020,12/31/2020)":12701.0,"US87165B1035^FF_ASSETS(ANN_R,1/1/2016,12/31/2016)":90207.0,"US87165B1035^FF_ASSETS(ANN_R,1/1/2017,12/31/2017)":95808.0,"US87165B1035^FF_ASSETS(ANN_R,1/1/2018,12/31/2018)":106792.0,"US87165B1035^FF_ASSETS(ANN_R,1/1/2019,12/31/2019)":104826.0,"US87165B1035^FF_ASSETS(ANN_R,1/1/2020,12/31/2020)":95948.0,"US1156372096^FF_MKT_VAL(ANN_R,1/1/2016,12/31/2016)":19046.50944,"US1156372096^FF_MKT_VAL(ANN_R,1/1/2017,12/31/2017)":18174.94952,"US1156372096^FF_MKT_VAL(ANN_R,1/1/2018,12/31/2018)":26955.29604,"US1156372096^FF_MKT_VAL(ANN_R,1/1/2019,12/31/2019)":25428.49588,"US1156372096^FF_MKT_VAL(ANN_R,1/1/2020,12/31/2020)":29744.5998,"US1156372096^FF_SHLDRS_EQ(ANN_R,1/1/2016,12/31/2016)":1562.0,"US1156372096^FF_SHLDRS_EQ(ANN_R,1/1/2017,12/31/2017)":1370.0,"US1156372096^FF_SHLDRS_EQ(ANN_R,1/1/2018,12/31/2018)":1316.0,"US1156372096^FF_SHLDRS_EQ(ANN_R,1/1/2019,12/31/2019)":1647.0,"US1156372096^FF_SHLDRS_EQ(ANN_R,1/1/2020,12/31/2020)":1975.0,"US1156372096^FF_ASSETS(ANN_R,1/1/2016,12/31/2016)":4183.0,"US1156372096^FF_ASSETS(ANN_R,1/1/2017,12/31/2017)":4625.0,"US1156372096^FF_ASSETS(ANN_R,1/1/2018,12/31/2018)":4976.0,"US1156372096^FF_ASSETS(ANN_R,1/1/2019,12/31/2019)":5139.0,"US1156372096^FF_ASSETS(ANN_R,1/1/2020,12/31/2020)":5766.0,"US5732841060^FF_MKT_VAL(ANN_R,1/1/2016,12/31/2016)":13995.37928,"US5732841060^FF_MKT_VAL(ANN_R,1/1/2017,12/31/2017)":13897.44792,"US5732841060^FF_MKT_VAL(ANN_R,1/1/2018,12/31/2018)":10744.45305,"US5732841060^FF_MKT_VAL(ANN_R,1/1/2019,12/31/2019)":17449.536,"US5732841060^FF_MKT_VAL(ANN_R,1/1/2020,12/31/2020)":17691.331,"US5732841060^FF_SHLDRS_EQ(ANN_R,1/1/2016,12/31/2016)":4139.978,"US5732841060^FF_SHLDRS_EQ(ANN_R,1/1/2017,12/31/2017)":4679.6,"US5732841060^FF_SHLDRS_EQ(ANN_R,1/1/2018,12/31/2018)":4946.363,"US5732841060^FF_SHLDRS_EQ(ANN_R,1/1/2019,12/31/2019)":5350.8,"US5732841060^FF_SHLDRS_EQ(ANN_R,1/1/2020,12/31/2020)":5890.7,"US5732841060^FF_ASSETS(ANN_R,1/1/2016,12/31/2016)":7559.613,"US5732841060^FF_ASSETS(ANN_R,1/1/2017,12/31/2017)":9169.348,"US5732841060^FF_ASSETS(ANN_R,1/1/2018,12/31/2018)":9716.041,"US5732841060^FF_ASSETS(ANN_R,1/1/2019,12/31/2019)":10420.8,"US5732841060^FF_ASSETS(ANN_R,1/1/2020,12/31/2020)":10883.3,"US74736K1016^FF_MKT_VAL(ANN_R,1/1/2016,12/31/2016)":6473.75652,"US74736K1016^FF_MKT_VAL(ANN_R,1/1/2017,12/31/2017)":8670.37184,"US74736K1016^FF_MKT_VAL(ANN_R,1/1/2018,12/31/2018)":8899.3849,"US74736K1016^FF_MKT_VAL(ANN_R,1/1/2019,12/31/2019)":8540.38899,"US74736K1016^FF_MKT_VAL(ANN_R,1/1/2020,12/31/2020)":9249.09125,"US74736K1016^FF_SHLDRS_EQ(ANN_R,1/1/2016,12/31/2016)":4999.672,"US74736K1016^FF_SHLDRS_EQ(ANN_R,1/1/2017,12/31/2017)":4896.722,"US74736K1016^FF_SHLDRS_EQ(ANN_R,1/1/2018,12/31/2018)":4775.564,"US74736K1016^FF_SHLDRS_EQ(ANN_R,1/1/2019,12/31/2019)":4359.679,"US74736K1016^FF_SHLDRS_EQ(ANN_R,1/1/2020,12/31/2020)":4292.665,"US74736K1016^FF_ASSETS(ANN_R,1/1/2016,12/31/2016)":6596.819,"US74736K1016^FF_ASSETS(ANN_R,1/1/2017,12/31/2017)":6522.323,"US74736K1016^FF_ASSETS(ANN_R,1/1/2018,12/31/2018)":6381.519,"US74736K1016^FF_ASSETS(ANN_R,1/1/2019,12/31/2019)":5808.024,"US74736K1016^FF_ASSETS(ANN_R,1/1/2020,12/31/2020)":6560.682,"US8740541094^FF_MKT_VAL(ANN_R,1/1/2016,12/31/2016)":3261.20491,"US8740541094^FF_MKT_VAL(ANN_R,1/1/2017,12/31/2017)":6082.34667,"US8740541094^FF_MKT_VAL(ANN_R,1/1/2018,12/31/2018)":11150.63564,"US8740541094^FF_MKT_VAL(ANN_R,1/1/2019,12/31/2019)":10586.52097,"US8740541094^FF_MKT_VAL(ANN_R,1/1/2020,12/31/2020)":13462.94666,"US8740541094^FF_SHLDRS_EQ(ANN_R,1/1/2016,12/31/2016)":581.385,"US8740541094^FF_SHLDRS_EQ(ANN_R,1/1/2017,12/31/2017)":1003.728,"US8740541094^FF_SHLDRS_EQ(ANN_R,1/1/2018,12/31/2018)":1488.97,"US8740541094^FF_SHLDRS_EQ(ANN_R,1/1/2019,12/31/2019)":2040.58,"US8740541094^FF_SHLDRS_EQ(ANN_R,1/1/2020,12/31/2020)":2539.244,"US8740541094^FF_ASSETS(ANN_R,1/1/2016,12/31/2016)":2710.782,"US8740541094^FF_ASSETS(ANN_R,1/1/2017,12/31/2017)":3277.124,"US8740541094^FF_ASSETS(ANN_R,1/1/2018,12/31/2018)":3881.21,"US8740541094^FF_ASSETS(ANN_R,1/1/2019,12/31/2019)":4243.065,"US8740541094^FF_ASSETS(ANN_R,1/1/2020,12/31/2020)":4948.832,"IE00BQPVQZ61^FF_MKT_VAL(ANN_R,1/1/2016,12/31/2016)":2615.0211462,"IE00BQPVQZ61^FF_MKT_VAL(ANN_R,1/1/2017,12/31/2017)":2400.2504682,"IE00BQPVQZ61^FF_MKT_VAL(ANN_R,1/1/2018,12/31/2018)":3299.52740916,"IE00BQPVQZ61^FF_MKT_VAL(ANN_R,1/1/2019,12/31/2019)":6806.2397988,"IE00BQPVQZ61^FF_MKT_VAL(ANN_R,1/1/2020,12/31/2020)":16190.8240802,"IE00BQPVQZ61^FF_SHLDRS_EQ(ANN_R,1/1/2016,12/31/2016)":1263.779,"IE00BQPVQZ61^FF_SHLDRS_EQ(ANN_R,1/1/2017,12/31/2017)":1001.31,"IE00BQPVQZ61^FF_SHLDRS_EQ(ANN_R,1/1/2018,12/31/2018)":1190.106,"IE00BQPVQZ61^FF_SHLDRS_EQ(ANN_R,1/1/2019,12/31/2019)":2185.449,"IE00BQPVQZ61^FF_SHLDRS_EQ(ANN_R,1/1/2020,12/31/2020)":4025.351,"IE00BQPVQZ61^FF_ASSETS(ANN_R,1/1/2016,12/31/2016)":4292.059,"IE00BQPVQZ61^FF_ASSETS(ANN_R,1/1/2017,12/31/2017)":4202.298,"IE00BQPVQZ61^FF_ASSETS(ANN_R,1/1/2018,12/31/2018)":3941.962,"IE00BQPVQZ61^FF_ASSETS(ANN_R,1/1/2019,12/31/2019)":4436.034,"IE00BQPVQZ61^FF_ASSETS(ANN_R,1/1/2020,12/31/2020)":6072.616,"US92276F1003^FF_MKT_VAL(ANN_R,1/1/2016,12/31/2016)":22139.83248,"US92276F1003^FF_MKT_VAL(ANN_R,1/1/2017,12/31/2017)":21374.72186,"US92276F1003^FF_MKT_VAL(ANN_R,1/1/2018,12/31/2018)":20891.55348,"US92276F1003^FF_MKT_VAL(ANN_R,1/1/2019,12/31/2019)":21525.99166,"US92276F1003^FF_MKT_VAL(ANN_R,1/1/2020,12/31/2020)":18370.82536,"US92276F1003^FF_SHLDRS_EQ(ANN_R,1/1/2016,12/31/2016)":10460.24,"US92276F1003^FF_SHLDRS_EQ(ANN_R,1/1/2017,12/31/2017)":10866.226,"US92276F1003^FF_SHLDRS_EQ(ANN_R,1/1/2018,12/31/2018)":10215.857,"US92276F1003^FF_SHLDRS_EQ(ANN_R,1/1/2019,12/31/2019)":10445.892,"US92276F1003^FF_SHLDRS_EQ(ANN_R,1/1/2020,12/31/2020)":10180.167,"US92276F1003^FF_ASSETS(ANN_R,1/1/2016,12/31/2016)":23166.6,"US92276F1003^FF_ASSETS(ANN_R,1/1/2017,12/31/2017)":23954.541,"US92276F1003^FF_ASSETS(ANN_R,1/1/2018,12/31/2018)":22584.555,"US92276F1003^FF_ASSETS(ANN_R,1/1/2019,12/31/2019)":24692.208,"US92276F1003^FF_ASSETS(ANN_R,1/1/2020,12/31/2020)":23929.404,"US4932671088^FF_MKT_VAL(ANN_R,1/1/2016,12/31/2016)":19719.06042204,"US4932671088^FF_MKT_VAL(ANN_R,1/1/2017,12/31/2017)":21563.42930233,"US4932671088^FF_MKT_VAL(ANN_R,1/1/2018,12/31/2018)":15068.25636486,"US4932671088^FF_MKT_VAL(ANN_R,1/1/2019,12/31/2019)":19778.29627224,"US4932671088^FF_MKT_VAL(ANN_R,1/1/2020,12/31/2020)":16012.43983659,"US4932671088^FF_SHLDRS_EQ(ANN_R,1/1/2016,12/31/2016)":15240.0,"US4932671088^FF_SHLDRS_EQ(ANN_R,1/1/2017,12/31/2017)":15023.0,"US4932671088^FF_SHLDRS_EQ(ANN_R,1/1/2018,12/31/2018)":15595.0,"US4932671088^FF_SHLDRS_EQ(ANN_R,1/1/2019,12/31/2019)":17038.0,"US4932671088^FF_SHLDRS_EQ(ANN_R,1/1/2020,12/31/2020)":17981.0,"US4932671088^FF_ASSETS(ANN_R,1/1/2016,12/31/2016)":137282.0,"US4932671088^FF_ASSETS(ANN_R,1/1/2017,12/31/2017)":137698.0,"US4932671088^FF_ASSETS(ANN_R,1/1/2018,12/31/2018)":140305.0,"US4932671088^FF_ASSETS(ANN_R,1/1/2019,12/31/2019)":144988.0,"US4932671088^FF_ASSETS(ANN_R,1/1/2020,12/31/2020)":171500.0,"US55261F1049^FF_MKT_VAL(ANN_R,1/1/2016,12/31/2016)":24436.45261977,"US55261F1049^FF_MKT_VAL(ANN_R,1/1/2017,12/31/2017)":25667.57239559,"US55261F1049^FF_MKT_VAL(ANN_R,1/1/2018,12/31/2018)":19828.41893916,"US55261F1049^FF_MKT_VAL(ANN_R,1/1/2019,12/31/2019)":22167.4878425,"US55261F1049^FF_MKT_VAL(ANN_R,1/1/2020,12/31/2020)":16336.8251437,"US55261F1049^FF_SHLDRS_EQ(ANN_R,1/1/2016,12/31/2016)":16486.622,"US55261F1049^FF_SHLDRS_EQ(ANN_R,1/1/2017,12/31/2017)":16250.819,"US55261F1049^FF_SHLDRS_EQ(ANN_R,1/1/2018,12/31/2018)":15460.191,"US55261F1049^FF_SHLDRS_EQ(ANN_R,1/1/2019,12/31/2019)":15716.649,"US55261F1049^FF_SHLDRS_EQ(ANN_R,1/1/2020,12/31/2020)":16187.283,"US55261F1049^FF_ASSETS(ANN_R,1/1/2016,12/31/2016)":123449.206,"US55261F1049^FF_ASSETS(ANN_R,1/1/2017,12/31/2017)":118593.487,"US55261F1049^FF_ASSETS(ANN_R,1/1/2018,12/31/2018)":120097.403,"US55261F1049^FF_ASSETS(ANN_R,1/1/2019,12/31/2019)":119872.757,"US55261F1049^FF_ASSETS(ANN_R,1/1/2020,12/31/2020)":142601.105,"US42809H1077^FF_MKT_VAL(ANN_R,1/1/2016,12/31/2016)":19716.230128,"US42809H1077^FF_MKT_VAL(ANN_R,1/1/2017,12/31/2017)":14955.59510405,"US42809H1077^FF_MKT_VAL(ANN_R,1/1/2018,12/31/2018)":11803.098627,"US42809H1077^FF_MKT_VAL(ANN_R,1/1/2019,12/31/2019)":20374.07508432,"US42809H1077^FF_MKT_VAL(ANN_R,1/1/2020,12/31/2020)":16205.47905668,"US42809H1077^FF_SHLDRS_EQ(ANN_R,1/1/2016,12/31/2016)":14534.0,"US42809H1077^FF_SHLDRS_EQ(ANN_R,1/1/2017,12/31/2017)":11051.0,"US42809H1077^FF_SHLDRS_EQ(ANN_R,1/1/2018,12/31/2018)":9629.0,"US42809H1077^FF_SHLDRS_EQ(ANN_R,1/1/2019,12/31/2019)":8732.0,"US42809H1077^FF_SHLDRS_EQ(ANN_R,1/1/2020,12/31/2020)":5366.0,"US42809H1077^FF_ASSETS(ANN_R,1/1/2016,12/31/2016)":28621.0,"US42809H1077^FF_ASSETS(ANN_R,1/1/2017,12/31/2017)":23112.0,"US42809H1077^FF_ASSETS(ANN_R,1/1/2018,12/31/2018)":21433.0,"US42809H1077^FF_ASSETS(ANN_R,1/1/2019,12/31/2019)":21782.0,"US42809H1077^FF_ASSETS(ANN_R,1/1/2020,12/31/2020)":18821.0,"US4364401012^FF_MKT_VAL(ANN_R,1/1/2016,12/31/2016)":10678.5647,"US4364401012^FF_MKT_VAL(ANN_R,1/1/2017,12/31/2017)":10100.50017,"US4364401012^FF_MKT_VAL(ANN_R,1/1/2018,12/31/2018)":11068.20624,"US4364401012^FF_MKT_VAL(ANN_R,1/1/2019,12/31/2019)":13279.80324,"US4364401012^FF_MKT_VAL(ANN_R,1/1/2020,12/31/2020)":16569.9963,"US4364401012^FF_SHLDRS_EQ(ANN_R,1/1/2016,12/31/2016)":2142.7,"US4364401012^FF_SHLDRS_EQ(ANN_R,1/1/2017,12/31/2017)":2784.7,"US4364401012^FF_SHLDRS_EQ(ANN_R,1/1/2018,12/31/2018)":2428.8,"US4364401012^FF_SHLDRS_EQ(ANN_R,1/1/2019,12/31/2019)":2115.7,"US4364401012^FF_SHLDRS_EQ(ANN_R,1/1/2020,12/31/2020)":2705.2,"US4364401012^FF_ASSETS(ANN_R,1/1/2016,12/31/2016)":7317.0,"US4364401012^FF_ASSETS(ANN_R,1/1/2017,12/31/2017)":7979.6,"US4364401012^FF_ASSETS(ANN_R,1/1/2018,12/31/2018)":7230.9,"US4364401012^FF_ASSETS(ANN_R,1/1/2019,12/31/2019)":6442.1,"US4364401012^FF_ASSETS(ANN_R,1/1/2020,12/31/2020)":7195.8,"US14149Y1082^FF_MKT_VAL(ANN_R,1/1/2016,12/31/2016)":25119.22,"US14149Y1082^FF_MKT_VAL(ANN_R,1/1/2017,12/31/2017)":24622.72,"US14149Y1082^FF_MKT_VAL(ANN_R,1/1/2018,12/31/2018)":15088.47,"US14149Y1082^FF_MKT_VAL(ANN_R,1/1/2019,12/31/2019)":14082.9,"US14149Y1082^FF_MKT_VAL(ANN_R,1/1/2020,12/31/2020)":15291.67,"US14149Y1082^FF_SHLDRS_EQ(ANN_R,1/1/2016,12/31/2016)":6554.0,"US14149Y1082^FF_SHLDRS_EQ(ANN_R,1/1/2017,12/31/2017)":6808.0,"US14149Y1082^FF_SHLDRS_EQ(ANN_R,1/1/2018,12/31/2018)":6059.0,"US14149Y1082^FF_SHLDRS_EQ(ANN_R,1/1/2019,12/31/2019)":6328.0,"US14149Y1082^FF_SHLDRS_EQ(ANN_R,1/1/2020,12/31/2020)":1789.0,"US14149Y1082^FF_ASSETS(ANN_R,1/1/2016,12/31/2016)":34122.0,"US14149Y1082^FF_ASSETS(ANN_R,1/1/2017,12/31/2017)":40112.0,"US14149Y1082^FF_ASSETS(ANN_R,1/1/2018,12/31/2018)":39951.0,"US14149Y1082^FF_ASSETS(ANN_R,1/1/2019,12/31/2019)":40963.0,"US14149Y1082^FF_ASSETS(ANN_R,1/1/2020,12/31/2020)":40766.0,"US72919P2020^FF_MKT_VAL(ANN_R,1/1/2016,12/31/2016)":229.3699752,"US72919P2020^FF_MKT_VAL(ANN_R,1/1/2017,12/31/2017)":539.22782376,"US72919P2020^FF_MKT_VAL(ANN_R,1/1/2018,12/31/2018)":271.75591752,"US72919P2020^FF_MKT_VAL(ANN_R,1/1/2019,12/31/2019)":958.6761074,"US72919P2020^FF_MKT_VAL(ANN_R,1/1/2020,12/31/2020)":15532.52300791,"US72919P2020^FF_SHLDRS_EQ(ANN_R,1/1/2016,12/31/2016)":94.71,"US72919P2020^FF_SHLDRS_EQ(ANN_R,1/1/2017,12/31/2017)":74.355,"US72919P2020^FF_SHLDRS_EQ(ANN_R,1/1/2018,12/31/2018)":34.356,"US72919P2020^FF_SHLDRS_EQ(ANN_R,1/1/2019,12/31/2019)":131.054,"US72919P2020^FF_SHLDRS_EQ(ANN_R,1/1/2020,12/31/2020)":1466.919,"US72919P2020^FF_ASSETS(ANN_R,1/1/2016,12/31/2016)":240.832,"US72919P2020^FF_ASSETS(ANN_R,1/1/2017,12/31/2017)":270.81,"US72919P2020^FF_ASSETS(ANN_R,1/1/2018,12/31/2018)":390.326,"US72919P2020^FF_ASSETS(ANN_R,1/1/2019,12/31/2019)":659.513,"US72919P2020^FF_ASSETS(ANN_R,1/1/2020,12/31/2020)":2251.282,"US0404131064^FF_MKT_VAL(ANN_R,1/1/2016,12/31/2016)":6852.38047,"US0404131064^FF_MKT_VAL(ANN_R,1/1/2017,12/31/2017)":17363.65948,"US0404131064^FF_MKT_VAL(ANN_R,1/1/2018,12/31/2018)":15943.2476,"US0404131064^FF_MKT_VAL(ANN_R,1/1/2019,12/31/2019)":15537.5226,"US0404131064^FF_MKT_VAL(ANN_R,1/1/2020,12/31/2020)":22133.87918,"US0404131064^FF_SHLDRS_EQ(ANN_R,1/1/2016,12/31/2016)":1107.82,"US0404131064^FF_SHLDRS_EQ(ANN_R,1/1/2017,12/31/2017)":1661.914,"US0404131064^FF_SHLDRS_EQ(ANN_R,1/1/2018,12/31/2018)":2143.389,"US0404131064^FF_SHLDRS_EQ(ANN_R,1/1/2019,12/31/2019)":2894.686,"US0404131064^FF_SHLDRS_EQ(ANN_R,1/1/2020,12/31/2020)":3320.291,"US0404131064^FF_ASSETS(ANN_R,1/1/2016,12/31/2016)":1729.007,"US0404131064^FF_ASSETS(ANN_R,1/1/2017,12/31/2017)":2460.86,"US0404131064^FF_ASSETS(ANN_R,1/1/2018,12/31/2018)":3081.983,"US0404131064^FF_ASSETS(ANN_R,1/1/2019,12/31/2019)":4185.29,"US0404131064^FF_ASSETS(ANN_R,1/1/2020,12/31/2020)":4738.919,"US29355A1079^FF_MKT_VAL(ANN_R,1/1/2016,12/31/2016)":62.89169,"US29355A1079^FF_MKT_VAL(ANN_R,1/1/2017,12/31/2017)":207.05274,"US29355A1079^FF_MKT_VAL(ANN_R,1/1/2018,12/31/2018)":506.27555,"US29355A1079^FF_MKT_VAL(ANN_R,1/1/2019,12/31/2019)":3216.83817,"US29355A1079^FF_MKT_VAL(ANN_R,1/1/2020,12/31/2020)":22628.96214,"US29355A1079^FF_SHLDRS_EQ(ANN_R,1/1/2016,12/31/2016)":1.3,"US29355A1079^FF_SHLDRS_EQ(ANN_R,1/1/2017,12/31/2017)":-9.126,"US29355A1079^FF_SHLDRS_EQ(ANN_R,1/1/2018,12/31/2018)":7.776,"US29355A1079^FF_SHLDRS_EQ(ANN_R,1/1/2019,12/31/2019)":272.212,"US29355A1079^FF_SHLDRS_EQ(ANN_R,1/1/2020,12/31/2020)":483.993,"US29355A1079^FF_ASSETS(ANN_R,1/1/2016,12/31/2016)":163.576,"US29355A1079^FF_ASSETS(ANN_R,1/1/2017,12/31/2017)":169.147,"US29355A1079^FF_ASSETS(ANN_R,1/1/2018,12/31/2018)":339.937,"US29355A1079^FF_ASSETS(ANN_R,1/1/2019,12/31/2019)":713.223,"US29355A1079^FF_ASSETS(ANN_R,1/1/2020,12/31/2020)":1200.102,"US62944T1051^FF_MKT_VAL(ANN_R,1/1/2016,12/31/2016)":6163.622007,"US62944T1051^FF_MKT_VAL(ANN_R,1/1/2017,12/31/2017)":12948.86106932,"US62944T1051^FF_MKT_VAL(ANN_R,1/1/2018,12/31/2018)":8719.13836869,"US62944T1051^FF_MKT_VAL(ANN_R,1/1/2019,12/31/2019)":13426.46186157,"US62944T1051^FF_MKT_VAL(ANN_R,1/1/2020,12/31/2020)":14642.1279568,"US62944T1051^FF_SHLDRS_EQ(ANN_R,1/1/2016,12/31/2016)":1304.441,"US62944T1051^FF_SHLDRS_EQ(ANN_R,1/1/2017,12/31/2017)":1605.492,"US62944T1051^FF_SHLDRS_EQ(ANN_R,1/1/2018,12/31/2018)":1808.562,"US62944T1051^FF_SHLDRS_EQ(ANN_R,1/1/2019,12/31/2019)":2341.244,"US62944T1051^FF_SHLDRS_EQ(ANN_R,1/1/2020,12/31/2020)":3103.074,"US62944T1051^FF_ASSETS(ANN_R,1/1/2016,12/31/2016)":2643.943,"US62944T1051^FF_ASSETS(ANN_R,1/1/2017,12/31/2017)":2989.279,"US62944T1051^FF_ASSETS(ANN_R,1/1/2018,12/31/2018)":3165.933,"US62944T1051^FF_ASSETS(ANN_R,1/1/2019,12/31/2019)":3809.815,"US62944T1051^FF_ASSETS(ANN_R,1/1/2020,12/31/2020)":5777.141,"US92556V1061^FF_MKT_VAL(ANN_R,1/1/2016,12/31/2016)":20422.7669387,"US92556V1061^FF_MKT_VAL(ANN_R,1/1/2017,12/31/2017)":22179.20557425,"US92556V1061^FF_MKT_VAL(ANN_R,1/1/2018,12/31/2018)":14132.8870652,"US92556V1061^FF_MKT_VAL(ANN_R,1/1/2019,12/31/2019)":10374.5908197,"US92556V1061^FF_MKT_VAL(ANN_R,1/1/2020,12/31/2020)":22617.22436856,"US92556V1061^FF_SHLDRS_EQ(ANN_R,1/1/2016,12/31/2016)":11116.2,"US92556V1061^FF_SHLDRS_EQ(ANN_R,1/1/2017,12/31/2017)":13307.6,"US92556V1061^FF_SHLDRS_EQ(ANN_R,1/1/2018,12/31/2018)":12167.1,"US92556V1061^FF_SHLDRS_EQ(ANN_R,1/1/2019,12/31/2019)":11883.8,"US92556V1061^FF_SHLDRS_EQ(ANN_R,1/1/2020,12/31/2020)":22954.1,"US92556V1061^FF_ASSETS(ANN_R,1/1/2016,12/31/2016)":34726.2,"US92556V1061^FF_ASSETS(ANN_R,1/1/2017,12/31/2017)":35806.3,"US92556V1061^FF_ASSETS(ANN_R,1/1/2018,12/31/2018)":32734.9,"US92556V1061^FF_ASSETS(ANN_R,1/1/2019,12/31/2019)":31255.5,"US92556V1061^FF_ASSETS(ANN_R,1/1/2020,12/31/2020)":61553.0,"US45784P1012^FF_MKT_VAL(ANN_R,1/1/2016,12/31/2016)":2165.01619656,"US45784P1012^FF_MKT_VAL(ANN_R,1/1/2017,12/31/2017)":4024.035012,"US45784P1012^FF_MKT_VAL(ANN_R,1/1/2018,12/31/2018)":4694.85228456,"US45784P1012^FF_MKT_VAL(ANN_R,1/1/2019,12/31/2019)":10731.7562304,"US45784P1012^FF_MKT_VAL(ANN_R,1/1/2020,12/31/2020)":16875.92571,"US45784P1012^FF_SHLDRS_EQ(ANN_R,1/1/2016,12/31/2016)":63.15,"US45784P1012^FF_SHLDRS_EQ(ANN_R,1/1/2017,12/31/2017)":158.516,"US45784P1012^FF_SHLDRS_EQ(ANN_R,1/1/2018,12/31/2018)":212.099,"US45784P1012^FF_SHLDRS_EQ(ANN_R,1/1/2019,12/31/2019)":75.9,"US45784P1012^FF_SHLDRS_EQ(ANN_R,1/1/2020,12/31/2020)":603.6,"US45784P1012^FF_ASSETS(ANN_R,1/1/2016,12/31/2016)":456.647,"US45784P1012^FF_ASSETS(ANN_R,1/1/2017,12/31/2017)":816.744,"US45784P1012^FF_ASSETS(ANN_R,1/1/2018,12/31/2018)":928.744,"US45784P1012^FF_ASSETS(ANN_R,1/1/2019,12/31/2019)":1142.9,"US45784P1012^FF_ASSETS(ANN_R,1/1/2020,12/31/2020)":1872.9,"US89400J1079^FF_MKT_VAL(ANN_R,1/1/2016,12/31/2016)":5666.376,"US89400J1079^FF_MKT_VAL(ANN_R,1/1/2017,12/31/2017)":10068.672,"US89400J1079^FF_MKT_VAL(ANN_R,1/1/2018,12/31/2018)":10547.76,"US89400J1079^FF_MKT_VAL(ANN_R,1/1/2019,12/31/2019)":16154.607,"US89400J1079^FF_MKT_VAL(ANN_R,1/1/2020,12/31/2020)":18901.41,"US89400J1079^FF_SHLDRS_EQ(ANN_R,1/1/2016,12/31/2016)":1362.8,"US89400J1079^FF_SHLDRS_EQ(ANN_R,1/1/2017,12/31/2017)":1728.7,"US89400J1079^FF_SHLDRS_EQ(ANN_R,1/1/2018,12/31/2018)":1889.7,"US89400J1079^FF_SHLDRS_EQ(ANN_R,1/1/2019,12/31/2019)":2245.4,"US89400J1079^FF_SHLDRS_EQ(ANN_R,1/1/2020,12/31/2020)":2540.2,"US89400J1079^FF_ASSETS(ANN_R,1/1/2016,12/31/2016)":4781.2,"US89400J1079^FF_ASSETS(ANN_R,1/1/2017,12/31/2017)":5118.5,"US89400J1079^FF_ASSETS(ANN_R,1/1/2018,12/31/2018)":7039.8,"US89400J1079^FF_ASSETS(ANN_R,1/1/2019,12/31/2019)":7113.2,"US89400J1079^FF_ASSETS(ANN_R,1/1/2020,12/31/2020)":7311.6,"US6311031081^FF_MKT_VAL(ANN_R,1/1/2016,12/31/2016)":11180.81389216,"US6311031081^FF_MKT_VAL(ANN_R,1/1/2017,12/31/2017)":12864.4943349,"US6311031081^FF_MKT_VAL(ANN_R,1/1/2018,12/31/2018)":13472.51753328,"US6311031081^FF_MKT_VAL(ANN_R,1/1/2019,12/31/2019)":17681.614524,"US6311031081^FF_MKT_VAL(ANN_R,1/1/2020,12/31/2020)":21893.29641772,"US6311031081^FF_SHLDRS_EQ(ANN_R,1/1/2016,12/31/2016)":5430.0,"US6311031081^FF_SHLDRS_EQ(ANN_R,1/1/2017,12/31/2017)":5880.0,"US6311031081^FF_SHLDRS_EQ(ANN_R,1/1/2018,12/31/2018)":5449.0,"US6311031081^FF_SHLDRS_EQ(ANN_R,1/1/2019,12/31/2019)":5639.0,"US6311031081^FF_SHLDRS_EQ(ANN_R,1/1/2020,12/31/2020)":6433.0,"US6311031081^FF_ASSETS(ANN_R,1/1/2016,12/31/2016)":14150.0,"US6311031081^FF_ASSETS(ANN_R,1/1/2017,12/31/2017)":15354.0,"US6311031081^FF_ASSETS(ANN_R,1/1/2018,12/31/2018)":15700.0,"US6311031081^FF_ASSETS(ANN_R,1/1/2019,12/31/2019)":13924.0,"US6311031081^FF_ASSETS(ANN_R,1/1/2020,12/31/2020)":17979.0,"US3724601055^FF_MKT_VAL(ANN_R,1/1/2016,12/31/2016)":14179.13171788,"US3724601055^FF_MKT_VAL(ANN_R,1/1/2017,12/31/2017)":13933.46495115,"US3724601055^FF_MKT_VAL(ANN_R,1/1/2018,12/31/2018)":14012.83358026,"US3724601055^FF_MKT_VAL(ANN_R,1/1/2019,12/31/2019)":15443.52172434,"US3724601055^FF_MKT_VAL(ANN_R,1/1/2020,12/31/2020)":14497.50586405,"US3724601055^FF_SHLDRS_EQ(ANN_R,1/1/2016,12/31/2016)":3193.728,"US3724601055^FF_SHLDRS_EQ(ANN_R,1/1/2017,12/31/2017)":3412.152,"US3724601055^FF_SHLDRS_EQ(ANN_R,1/1/2018,12/31/2018)":3450.451,"US3724601055^FF_SHLDRS_EQ(ANN_R,1/1/2019,12/31/2019)":3674.707,"US3724601055^FF_SHLDRS_EQ(ANN_R,1/1/2020,12/31/2020)":3204.796,"US3724601055^FF_ASSETS(ANN_R,1/1/2016,12/31/2016)":8859.4,"US3724601055^FF_ASSETS(ANN_R,1/1/2017,12/31/2017)":12412.381,"US3724601055^FF_ASSETS(ANN_R,1/1/2018,12/31/2018)":12683.04,"US3724601055^FF_ASSETS(ANN_R,1/1/2019,12/31/2019)":14645.629,"US3724601055^FF_ASSETS(ANN_R,1/1/2020,12/31/2020)":13440.215,"US64110D1046^FF_MKT_VAL(ANN_R,1/1/2016,12/31/2016)":6642.84,"US64110D1046^FF_MKT_VAL(ANN_R,1/1/2017,12/31/2017)":10719.65,"US64110D1046^FF_MKT_VAL(ANN_R,1/1/2018,12/31/2018)":17726.2,"US64110D1046^FF_MKT_VAL(ANN_R,1/1/2019,12/31/2019)":17256.0,"US64110D1046^FF_MKT_VAL(ANN_R,1/1/2020,12/31/2020)":9430.14,"US64110D1046^FF_SHLDRS_EQ(ANN_R,1/1/2016,12/31/2016)":2881.0,"US64110D1046^FF_SHLDRS_EQ(ANN_R,1/1/2017,12/31/2017)":2780.0,"US64110D1046^FF_SHLDRS_EQ(ANN_R,1/1/2018,12/31/2018)":2276.0,"US64110D1046^FF_SHLDRS_EQ(ANN_R,1/1/2019,12/31/2019)":1090.0,"US64110D1046^FF_SHLDRS_EQ(ANN_R,1/1/2020,12/31/2020)":242.0,"US64110D1046^FF_ASSETS(ANN_R,1/1/2016,12/31/2016)":10084.0,"US64110D1046^FF_ASSETS(ANN_R,1/1/2017,12/31/2017)":9493.0,"US64110D1046^FF_ASSETS(ANN_R,1/1/2018,12/31/2018)":9991.0,"US64110D1046^FF_ASSETS(ANN_R,1/1/2019,12/31/2019)":8741.0,"US64110D1046^FF_ASSETS(ANN_R,1/1/2020,12/31/2020)":7522.0,"US8666741041^FF_MKT_VAL(ANN_R,1/1/2016,12/31/2016)":5608.27917736,"US8666741041^FF_MKT_VAL(ANN_R,1/1/2017,12/31/2017)":7392.61762,"US8666741041^FF_MKT_VAL(ANN_R,1/1/2018,12/31/2018)":8783.37047,"US8666741041^FF_MKT_VAL(ANN_R,1/1/2019,12/31/2019)":13986.318,"US8666741041^FF_MKT_VAL(ANN_R,1/1/2020,12/31/2020)":16353.7707,"US8666741041^FF_SHLDRS_EQ(ANN_R,1/1/2016,12/31/2016)":2362.555,"US8666741041^FF_SHLDRS_EQ(ANN_R,1/1/2017,12/31/2017)":2641.497,"US8666741041^FF_SHLDRS_EQ(ANN_R,1/1/2018,12/31/2018)":3148.439,"US8666741041^FF_SHLDRS_EQ(ANN_R,1/1/2019,12/31/2019)":3870.637,"US8666741041^FF_SHLDRS_EQ(ANN_R,1/1/2020,12/31/2020)":5525.276,"US8666741041^FF_ASSETS(ANN_R,1/1/2016,12/31/2016)":5870.776,"US8666741041^FF_ASSETS(ANN_R,1/1/2017,12/31/2017)":6111.957,"US8666741041^FF_ASSETS(ANN_R,1/1/2018,12/31/2018)":6710.026,"US8666741041^FF_ASSETS(ANN_R,1/1/2019,12/31/2019)":7802.06,"US8666741041^FF_ASSETS(ANN_R,1/1/2020,12/31/2020)":11206.586,"US4461501045^FF_MKT_VAL(ANN_R,1/1/2016,12/31/2016)":14352.80247236,"US4461501045^FF_MKT_VAL(ANN_R,1/1/2017,12/31/2017)":15608.70847536,"US4461501045^FF_MKT_VAL(ANN_R,1/1/2018,12/31/2018)":12477.46564384,"US4461501045^FF_MKT_VAL(ANN_R,1/1/2019,12/31/2019)":15381.65250856,"US4461501045^FF_MKT_VAL(ANN_R,1/1/2020,12/31/2020)":12847.19528088,"US4461501045^FF_SHLDRS_EQ(ANN_R,1/1/2016,12/31/2016)":10308.146,"US4461501045^FF_SHLDRS_EQ(ANN_R,1/1/2017,12/31/2017)":10814.0,"US4461501045^FF_SHLDRS_EQ(ANN_R,1/1/2018,12/31/2018)":11102.0,"US4461501045^FF_SHLDRS_EQ(ANN_R,1/1/2019,12/31/2019)":11795.0,"US4461501045^FF_SHLDRS_EQ(ANN_R,1/1/2020,12/31/2020)":12993.0,"US4461501045^FF_ASSETS(ANN_R,1/1/2016,12/31/2016)":99714.097,"US4461501045^FF_ASSETS(ANN_R,1/1/2017,12/31/2017)":104185.0,"US4461501045^FF_ASSETS(ANN_R,1/1/2018,12/31/2018)":108781.0,"US4461501045^FF_ASSETS(ANN_R,1/1/2019,12/31/2019)":109002.0,"US4461501045^FF_ASSETS(ANN_R,1/1/2020,12/31/2020)":123038.0,"US45167R1041^FF_MKT_VAL(ANN_R,1/1/2016,12/31/2016)":6884.2480911,"US45167R1041^FF_MKT_VAL(ANN_R,1/1/2017,12/31/2017)":10121.24594592,"US45167R1041^FF_MKT_VAL(ANN_R,1/1/2018,12/31/2018)":9589.79762402,"US45167R1041^FF_MKT_VAL(ANN_R,1/1/2019,12/31/2019)":13087.141848,"US45167R1041^FF_MKT_VAL(ANN_R,1/1/2020,12/31/2020)":15131.3399664,"US45167R1041^FF_SHLDRS_EQ(ANN_R,1/1/2016,12/31/2016)":1543.894,"US45167R1041^FF_SHLDRS_EQ(ANN_R,1/1/2017,12/31/2017)":1886.542,"US45167R1041^FF_SHLDRS_EQ(ANN_R,1/1/2018,12/31/2018)":1994.64,"US45167R1041^FF_SHLDRS_EQ(ANN_R,1/1/2019,12/31/2019)":2263.229,"US45167R1041^FF_SHLDRS_EQ(ANN_R,1/1/2020,12/31/2020)":2540.203,"US45167R1041^FF_ASSETS(ANN_R,1/1/2016,12/31/2016)":3154.944,"US45167R1041^FF_ASSETS(ANN_R,1/1/2017,12/31/2017)":3399.628,"US45167R1041^FF_ASSETS(ANN_R,1/1/2018,12/31/2018)":3473.857,"US45167R1041^FF_ASSETS(ANN_R,1/1/2019,12/31/2019)":3813.912,"US45167R1041^FF_ASSETS(ANN_R,1/1/2020,12/31/2020)":4414.398,"US5745991068^FF_MKT_VAL(ANN_R,1/1/2016,12/31/2016)":10055.16,"US5745991068^FF_MKT_VAL(ANN_R,1/1/2017,12/31/2017)":13638.976,"US5745991068^FF_MKT_VAL(ANN_R,1/1/2018,12/31/2018)":8593.636,"US5745991068^FF_MKT_VAL(ANN_R,1/1/2019,12/31/2019)":13226.044,"US5745991068^FF_MKT_VAL(ANN_R,1/1/2020,12/31/2020)":14182.926,"US5745991068^FF_SHLDRS_EQ(ANN_R,1/1/2016,12/31/2016)":-298.0,"US5745991068^FF_SHLDRS_EQ(ANN_R,1/1/2017,12/31/2017)":-53.0,"US5745991068^FF_SHLDRS_EQ(ANN_R,1/1/2018,12/31/2018)":-111.0,"US5745991068^FF_SHLDRS_EQ(ANN_R,1/1/2019,12/31/2019)":-235.0,"US5745991068^FF_SHLDRS_EQ(ANN_R,1/1/2020,12/31/2020)":195.0,"US5745991068^FF_ASSETS(ANN_R,1/1/2016,12/31/2016)":5137.0,"US5745991068^FF_ASSETS(ANN_R,1/1/2017,12/31/2017)":5534.0,"US5745991068^FF_ASSETS(ANN_R,1/1/2018,12/31/2018)":5393.0,"US5745991068^FF_ASSETS(ANN_R,1/1/2019,12/31/2019)":5027.0,"US5745991068^FF_ASSETS(ANN_R,1/1/2020,12/31/2020)":5777.0,"US18915M1071^FF_MKT_VAL(ANN_R,1/1/2016,12/31/2016)":null,"US18915M1071^FF_MKT_VAL(ANN_R,1/1/2017,12/31/2017)":null,"US18915M1071^FF_MKT_VAL(ANN_R,1/1/2018,12/31/2018)":null,"US18915M1071^FF_MKT_VAL(ANN_R,1/1/2019,12/31/2019)":5120.95388782,"US18915M1071^FF_MKT_VAL(ANN_R,1/1/2020,12/31/2020)":23453.55162426,"US18915M1071^FF_SHLDRS_EQ(ANN_R,1/1/2016,12/31/2016)":null,"US18915M1071^FF_SHLDRS_EQ(ANN_R,1/1/2017,12/31/2017)":121.712,"US18915M1071^FF_SHLDRS_EQ(ANN_R,1/1/2018,12/31/2018)":218.016,"US18915M1071^FF_SHLDRS_EQ(ANN_R,1/1/2019,12/31/2019)":725.828,"US18915M1071^FF_SHLDRS_EQ(ANN_R,1/1/2020,12/31/2020)":816.94,"US18915M1071^FF_ASSETS(ANN_R,1/1/2016,12/31/2016)":null,"US18915M1071^FF_ASSETS(ANN_R,1/1/2017,12/31/2017)":163.143,"US18915M1071^FF_ASSETS(ANN_R,1/1/2018,12/31/2018)":298.38,"US18915M1071^FF_ASSETS(ANN_R,1/1/2019,12/31/2019)":830.824,"US18915M1071^FF_ASSETS(ANN_R,1/1/2020,12/31/2020)":1380.651,"US8793601050^FF_MKT_VAL(ANN_R,1/1/2016,12/31/2016)":4318.623726,"US8793601050^FF_MKT_VAL(ANN_R,1/1/2017,12/31/2017)":6438.11320795,"US8793601050^FF_MKT_VAL(ANN_R,1/1/2018,12/31/2018)":7317.42121269,"US8793601050^FF_MKT_VAL(ANN_R,1/1/2019,12/31/2019)":12712.11353412,"US8793601050^FF_MKT_VAL(ANN_R,1/1/2020,12/31/2020)":14484.29091186,"US8793601050^FF_SHLDRS_EQ(ANN_R,1/1/2016,12/31/2016)":1554.4,"US8793601050^FF_SHLDRS_EQ(ANN_R,1/1/2017,12/31/2017)":1947.3,"US8793601050^FF_SHLDRS_EQ(ANN_R,1/1/2018,12/31/2018)":2229.7,"US8793601050^FF_SHLDRS_EQ(ANN_R,1/1/2019,12/31/2019)":2714.7,"US8793601050^FF_SHLDRS_EQ(ANN_R,1/1/2020,12/31/2020)":3228.6,"US8793601050^FF_ASSETS(ANN_R,1/1/2016,12/31/2016)":2774.4,"US8793601050^FF_ASSETS(ANN_R,1/1/2017,12/31/2017)":3846.4,"US8793601050^FF_ASSETS(ANN_R,1/1/2018,12/31/2018)":3809.3,"US8793601050^FF_ASSETS(ANN_R,1/1/2019,12/31/2019)":4579.8,"US8793601050^FF_ASSETS(ANN_R,1/1/2020,12/31/2020)":5084.8,"US1011211018^FF_MKT_VAL(ANN_R,1/1/2016,12/31/2016)":19343.7282115,"US1011211018^FF_MKT_VAL(ANN_R,1/1/2017,12/31/2017)":20066.91693858,"US1011211018^FF_MKT_VAL(ANN_R,1/1/2018,12/31/2018)":17384.3016989,"US1011211018^FF_MKT_VAL(ANN_R,1/1/2019,12/31/2019)":21339.39048228,"US1011211018^FF_MKT_VAL(ANN_R,1/1/2020,12/31/2020)":14720.10052725,"US1011211018^FF_SHLDRS_EQ(ANN_R,1/1/2016,12/31/2016)":5786.295,"US1011211018^FF_SHLDRS_EQ(ANN_R,1/1/2017,12/31/2017)":5813.957,"US1011211018^FF_SHLDRS_EQ(ANN_R,1/1/2018,12/31/2018)":5883.171,"US1011211018^FF_SHLDRS_EQ(ANN_R,1/1/2019,12/31/2019)":5684.687,"US1011211018^FF_SHLDRS_EQ(ANN_R,1/1/2020,12/31/2020)":5996.083,"US1011211018^FF_ASSETS(ANN_R,1/1/2016,12/31/2016)":18851.643,"US1011211018^FF_ASSETS(ANN_R,1/1/2017,12/31/2017)":19372.233,"US1011211018^FF_ASSETS(ANN_R,1/1/2018,12/31/2018)":20256.477,"US1011211018^FF_ASSETS(ANN_R,1/1/2019,12/31/2019)":21284.905,"US1011211018^FF_ASSETS(ANN_R,1/1/2020,12/31/2020)":22858.19,"US8326964058^FF_MKT_VAL(ANN_R,1/1/2016,12/31/2016)":14768.64940012,"US8326964058^FF_MKT_VAL(ANN_R,1/1/2017,12/31/2017)":14375.06015616,"US8326964058^FF_MKT_VAL(ANN_R,1/1/2018,12/31/2018)":12956.3895872,"US8326964058^FF_MKT_VAL(ANN_R,1/1/2019,12/31/2019)":13948.21775848,"US8326964058^FF_MKT_VAL(ANN_R,1/1/2020,12/31/2020)":13108.09694466,"US8326964058^FF_SHLDRS_EQ(ANN_R,1/1/2016,12/31/2016)":7008.5,"US8326964058^FF_SHLDRS_EQ(ANN_R,1/1/2017,12/31/2017)":6850.2,"US8326964058^FF_SHLDRS_EQ(ANN_R,1/1/2018,12/31/2018)":7891.1,"US8326964058^FF_SHLDRS_EQ(ANN_R,1/1/2019,12/31/2019)":7970.5,"US8326964058^FF_SHLDRS_EQ(ANN_R,1/1/2020,12/31/2020)":8190.9,"US8326964058^FF_ASSETS(ANN_R,1/1/2016,12/31/2016)":16237.0,"US8326964058^FF_ASSETS(ANN_R,1/1/2017,12/31/2017)":15867.0,"US8326964058^FF_ASSETS(ANN_R,1/1/2018,12/31/2018)":15430.3,"US8326964058^FF_ASSETS(ANN_R,1/1/2019,12/31/2019)":16874.9,"US8326964058^FF_ASSETS(ANN_R,1/1/2020,12/31/2020)":17215.2,"US7458671010^FF_MKT_VAL(ANN_R,1/1/2016,12/31/2016)":5864.8690536,"US7458671010^FF_MKT_VAL(ANN_R,1/1/2017,12/31/2017)":9534.518497,"US7458671010^FF_MKT_VAL(ANN_R,1/1/2018,12/31/2018)":7202.07608693,"US7458671010^FF_MKT_VAL(ANN_R,1/1/2019,12/31/2019)":10485.1295236,"US7458671010^FF_MKT_VAL(ANN_R,1/1/2020,12/31/2020)":11489.93039656,"US7458671010^FF_SHLDRS_EQ(ANN_R,1/1/2016,12/31/2016)":4659.363,"US7458671010^FF_SHLDRS_EQ(ANN_R,1/1/2017,12/31/2017)":4154.026,"US7458671010^FF_SHLDRS_EQ(ANN_R,1/1/2018,12/31/2018)":4817.782,"US7458671010^FF_SHLDRS_EQ(ANN_R,1/1/2019,12/31/2019)":5458.18,"US7458671010^FF_SHLDRS_EQ(ANN_R,1/1/2020,12/31/2020)":6569.989,"US7458671010^FF_ASSETS(ANN_R,1/1/2016,12/31/2016)":10178.2,"US7458671010^FF_ASSETS(ANN_R,1/1/2017,12/31/2017)":9686.649,"US7458671010^FF_ASSETS(ANN_R,1/1/2018,12/31/2018)":10172.976,"US7458671010^FF_ASSETS(ANN_R,1/1/2019,12/31/2019)":10715.597,"US7458671010^FF_ASSETS(ANN_R,1/1/2020,12/31/2020)":12205.498,"US24906P1093^FF_MKT_VAL(ANN_R,1/1/2016,12/31/2016)":13283.673,"US24906P1093^FF_MKT_VAL(ANN_R,1/1/2017,12/31/2017)":14930.244,"US24906P1093^FF_MKT_VAL(ANN_R,1/1/2018,12/31/2018)":8297.83,"US24906P1093^FF_MKT_VAL(ANN_R,1/1/2019,12/31/2019)":12523.367,"US24906P1093^FF_MKT_VAL(ANN_R,1/1/2020,12/31/2020)":11451.132,"US24906P1093^FF_SHLDRS_EQ(ANN_R,1/1/2016,12/31/2016)":8114.3,"US24906P1093^FF_SHLDRS_EQ(ANN_R,1/1/2017,12/31/2017)":6616.3,"US24906P1093^FF_SHLDRS_EQ(ANN_R,1/1/2018,12/31/2018)":5121.1,"US24906P1093^FF_SHLDRS_EQ(ANN_R,1/1/2019,12/31/2019)":5092.5,"US24906P1093^FF_SHLDRS_EQ(ANN_R,1/1/2020,12/31/2020)":4967.0,"US24906P1093^FF_ASSETS(ANN_R,1/1/2016,12/31/2016)":11555.8,"US24906P1093^FF_ASSETS(ANN_R,1/1/2017,12/31/2017)":10374.5,"US24906P1093^FF_ASSETS(ANN_R,1/1/2018,12/31/2018)":8687.0,"US24906P1093^FF_ASSETS(ANN_R,1/1/2019,12/31/2019)":8602.9,"US24906P1093^FF_ASSETS(ANN_R,1/1/2020,12/31/2020)":9342.0,"US73278L1052^FF_MKT_VAL(ANN_R,1/1/2016,12/31/2016)":4287.3013848,"US73278L1052^FF_MKT_VAL(ANN_R,1/1/2017,12/31/2017)":5213.54764305,"US73278L1052^FF_MKT_VAL(ANN_R,1/1/2018,12/31/2018)":5872.57685955,"US73278L1052^FF_MKT_VAL(ANN_R,1/1/2019,12/31/2019)":8510.9501008,"US73278L1052^FF_MKT_VAL(ANN_R,1/1/2020,12/31/2020)":14986.498225,"US73278L1052^FF_SHLDRS_EQ(ANN_R,1/1/2016,12/31/2016)":205.21,"US73278L1052^FF_SHLDRS_EQ(ANN_R,1/1/2017,12/31/2017)":223.146,"US73278L1052^FF_SHLDRS_EQ(ANN_R,1/1/2018,12/31/2018)":223.59,"US73278L1052^FF_SHLDRS_EQ(ANN_R,1/1/2019,12/31/2019)":410.18,"US73278L1052^FF_SHLDRS_EQ(ANN_R,1/1/2020,12/31/2020)":639.47,"US73278L1052^FF_ASSETS(ANN_R,1/1/2016,12/31/2016)":994.095,"US73278L1052^FF_ASSETS(ANN_R,1/1/2017,12/31/2017)":1101.062,"US73278L1052^FF_ASSETS(ANN_R,1/1/2018,12/31/2018)":1240.871,"US73278L1052^FF_ASSETS(ANN_R,1/1/2019,12/31/2019)":1483.266,"US73278L1052^FF_ASSETS(ANN_R,1/1/2020,12/31/2020)":1739.67,"US4404521001^FF_MKT_VAL(ANN_R,1/1/2016,12/31/2016)":20198.65343496,"US4404521001^FF_MKT_VAL(ANN_R,1/1/2017,12/31/2017)":16053.5091199,"US4404521001^FF_MKT_VAL(ANN_R,1/1/2018,12/31/2018)":21990.35787628,"US4404521001^FF_MKT_VAL(ANN_R,1/1/2019,12/31/2019)":21684.20842522,"US4404521001^FF_MKT_VAL(ANN_R,1/1/2020,12/31/2020)":26783.79863412,"US4404521001^FF_SHLDRS_EQ(ANN_R,1/1/2016,12/31/2016)":4448.006,"US4404521001^FF_SHLDRS_EQ(ANN_R,1/1/2017,12/31/2017)":4935.907,"US4404521001^FF_SHLDRS_EQ(ANN_R,1/1/2018,12/31/2018)":5600.811,"US4404521001^FF_SHLDRS_EQ(ANN_R,1/1/2019,12/31/2019)":5921.458,"US4404521001^FF_SHLDRS_EQ(ANN_R,1/1/2020,12/31/2020)":6425.548,"US4404521001^FF_ASSETS(ANN_R,1/1/2016,12/31/2016)":6737.32,"US4404521001^FF_ASSETS(ANN_R,1/1/2017,12/31/2017)":7301.39,"US4404521001^FF_ASSETS(ANN_R,1/1/2018,12/31/2018)":8340.99,"US4404521001^FF_ASSETS(ANN_R,1/1/2019,12/31/2019)":8338.313,"US4404521001^FF_ASSETS(ANN_R,1/1/2020,12/31/2020)":9908.282,"US5502411037^FF_MKT_VAL(ANN_R,1/1/2016,12/31/2016)":12996.8401,"US5502411037^FF_MKT_VAL(ANN_R,1/1/2017,12/31/2017)":17833.73892,"US5502411037^FF_MKT_VAL(ANN_R,1/1/2018,12/31/2018)":16364.53005,"US5502411037^FF_MKT_VAL(ANN_R,1/1/2019,12/31/2019)":14399.66618,"US5502411037^FF_MKT_VAL(ANN_R,1/1/2020,12/31/2020)":10694.97975,"US5502411037^FF_SHLDRS_EQ(ANN_R,1/1/2016,12/31/2016)":13399.0,"US5502411037^FF_SHLDRS_EQ(ANN_R,1/1/2017,12/31/2017)":23491.0,"US5502411037^FF_SHLDRS_EQ(ANN_R,1/1/2018,12/31/2018)":19828.0,"US5502411037^FF_SHLDRS_EQ(ANN_R,1/1/2019,12/31/2019)":13470.0,"US5502411037^FF_SHLDRS_EQ(ANN_R,1/1/2020,12/31/2020)":11162.0,"US5502411037^FF_ASSETS(ANN_R,1/1/2016,12/31/2016)":47017.0,"US5502411037^FF_ASSETS(ANN_R,1/1/2017,12/31/2017)":75611.0,"US5502411037^FF_ASSETS(ANN_R,1/1/2018,12/31/2018)":70256.0,"US5502411037^FF_ASSETS(ANN_R,1/1/2019,12/31/2019)":64742.0,"US5502411037^FF_ASSETS(ANN_R,1/1/2020,12/31/2020)":59394.0,"US3802371076^FF_MKT_VAL(ANN_R,1/1/2016,12/31/2016)":3095.1021,"US3802371076^FF_MKT_VAL(ANN_R,1/1/2017,12/31/2017)":6686.88804,"US3802371076^FF_MKT_VAL(ANN_R,1/1/2018,12/31/2018)":11060.18538,"US3802371076^FF_MKT_VAL(ANN_R,1/1/2019,12/31/2019)":11741.12664,"US3802371076^FF_MKT_VAL(ANN_R,1/1/2020,12/31/2020)":14031.57315,"US3802371076^FF_SHLDRS_EQ(ANN_R,1/1/2016,12/31/2016)":562.5,"US3802371076^FF_SHLDRS_EQ(ANN_R,1/1/2017,12/31/2017)":486.5,"US3802371076^FF_SHLDRS_EQ(ANN_R,1/1/2018,12/31/2018)":792.7,"US3802371076^FF_SHLDRS_EQ(ANN_R,1/1/2019,12/31/2019)":772.0,"US3802371076^FF_SHLDRS_EQ(ANN_R,1/1/2020,12/31/2020)":-12.9,"US3802371076^FF_ASSETS(ANN_R,1/1/2016,12/31/2016)":3786.9,"US3802371076^FF_ASSETS(ANN_R,1/1/2017,12/31/2017)":5738.3,"US3802371076^FF_ASSETS(ANN_R,1/1/2018,12/31/2018)":6083.4,"US3802371076^FF_ASSETS(ANN_R,1/1/2019,12/31/2019)":6301.2,"US3802371076^FF_ASSETS(ANN_R,1/1/2020,12/31/2020)":6432.9,"US12541W2098^FF_MKT_VAL(ANN_R,1/1/2016,12/31/2016)":10348.56108,"US12541W2098^FF_MKT_VAL(ANN_R,1/1/2017,12/31/2017)":12431.79678,"US12541W2098^FF_MKT_VAL(ANN_R,1/1/2018,12/31/2018)":11544.21156,"US12541W2098^FF_MKT_VAL(ANN_R,1/1/2019,12/31/2019)":10548.789,"US12541W2098^FF_MKT_VAL(ANN_R,1/1/2020,12/31/2020)":12606.55326,"US12541W2098^FF_SHLDRS_EQ(ANN_R,1/1/2016,12/31/2016)":1257.847,"US12541W2098^FF_SHLDRS_EQ(ANN_R,1/1/2017,12/31/2017)":1425.745,"US12541W2098^FF_SHLDRS_EQ(ANN_R,1/1/2018,12/31/2018)":1595.087,"US12541W2098^FF_SHLDRS_EQ(ANN_R,1/1/2019,12/31/2019)":1670.73,"US12541W2098^FF_SHLDRS_EQ(ANN_R,1/1/2020,12/31/2020)":1879.933,"US12541W2098^FF_ASSETS(ANN_R,1/1/2016,12/31/2016)":3687.758,"US12541W2098^FF_ASSETS(ANN_R,1/1/2017,12/31/2017)":4235.834,"US12541W2098^FF_ASSETS(ANN_R,1/1/2018,12/31/2018)":4427.412,"US12541W2098^FF_ASSETS(ANN_R,1/1/2019,12/31/2019)":4641.06,"US12541W2098^FF_ASSETS(ANN_R,1/1/2020,12/31/2020)":5144.258,"US5018892084^FF_MKT_VAL(ANN_R,1/1/2016,12/31/2016)":9426.24686335,"US5018892084^FF_MKT_VAL(ANN_R,1/1/2017,12/31/2017)":12572.17011862,"US5018892084^FF_MKT_VAL(ANN_R,1/1/2018,12/31/2018)":7502.14728522,"US5018892084^FF_MKT_VAL(ANN_R,1/1/2019,12/31/2019)":10950.3084096,"US5018892084^FF_MKT_VAL(ANN_R,1/1/2020,12/31/2020)":10697.20772,"US5018892084^FF_SHLDRS_EQ(ANN_R,1/1/2016,12/31/2016)":3442.949,"US5018892084^FF_SHLDRS_EQ(ANN_R,1/1/2017,12/31/2017)":4198.169,"US5018892084^FF_SHLDRS_EQ(ANN_R,1/1/2018,12/31/2018)":4782.298,"US5018892084^FF_SHLDRS_EQ(ANN_R,1/1/2019,12/31/2019)":5008.876,"US5018892084^FF_SHLDRS_EQ(ANN_R,1/1/2020,12/31/2020)":5655.718,"US5018892084^FF_ASSETS(ANN_R,1/1/2016,12/31/2016)":8303.199,"US5018892084^FF_ASSETS(ANN_R,1/1/2017,12/31/2017)":9366.872,"US5018892084^FF_ASSETS(ANN_R,1/1/2018,12/31/2018)":11393.402,"US5018892084^FF_ASSETS(ANN_R,1/1/2019,12/31/2019)":12779.956,"US5018892084^FF_ASSETS(ANN_R,1/1/2020,12/31/2020)":12360.533,"US00751Y1064^FF_MKT_VAL(ANN_R,1/1/2016,12/31/2016)":12472.43088,"US00751Y1064^FF_MKT_VAL(ANN_R,1/1/2017,12/31/2017)":7370.67984,"US00751Y1064^FF_MKT_VAL(ANN_R,1/1/2018,12/31/2018)":11264.6316,"US00751Y1064^FF_MKT_VAL(ANN_R,1/1/2019,12/31/2019)":10962.8872,"US00751Y1064^FF_MKT_VAL(ANN_R,1/1/2020,12/31/2020)":10452.52111,"US00751Y1064^FF_SHLDRS_EQ(ANN_R,1/1/2016,12/31/2016)":2916.192,"US00751Y1064^FF_SHLDRS_EQ(ANN_R,1/1/2017,12/31/2017)":3415.196,"US00751Y1064^FF_SHLDRS_EQ(ANN_R,1/1/2018,12/31/2018)":3550.813,"US00751Y1064^FF_SHLDRS_EQ(ANN_R,1/1/2019,12/31/2019)":3549.081,"US00751Y1064^FF_SHLDRS_EQ(ANN_R,1/1/2020,12/31/2020)":3559.512,"US00751Y1064^FF_ASSETS(ANN_R,1/1/2016,12/31/2016)":8315.033,"US00751Y1064^FF_ASSETS(ANN_R,1/1/2017,12/31/2017)":8482.301,"US00751Y1064^FF_ASSETS(ANN_R,1/1/2018,12/31/2018)":9040.648,"US00751Y1064^FF_ASSETS(ANN_R,1/1/2019,12/31/2019)":11248.525,"US00751Y1064^FF_ASSETS(ANN_R,1/1/2020,12/31/2020)":11839.636,"JE00BYSS4X48^FF_MKT_VAL(ANN_R,1/1/2016,12/31/2016)":683.4716011,"JE00BYSS4X48^FF_MKT_VAL(ANN_R,1/1/2017,12/31/2017)":1807.4562464,"JE00BYSS4X48^FF_MKT_VAL(ANN_R,1/1/2018,12/31/2018)":3122.1501138,"JE00BYSS4X48^FF_MKT_VAL(ANN_R,1/1/2019,12/31/2019)":8387.26121745,"JE00BYSS4X48^FF_MKT_VAL(ANN_R,1/1/2020,12/31/2020)":17707.92311904,"JE00BYSS4X48^FF_SHLDRS_EQ(ANN_R,1/1/2016,12/31/2016)":142.345,"JE00BYSS4X48^FF_SHLDRS_EQ(ANN_R,1/1/2017,12/31/2017)":113.564,"JE00BYSS4X48^FF_SHLDRS_EQ(ANN_R,1/1/2018,12/31/2018)":112.259,"JE00BYSS4X48^FF_SHLDRS_EQ(ANN_R,1/1/2019,12/31/2019)":217.79,"JE00BYSS4X48^FF_SHLDRS_EQ(ANN_R,1/1/2020,12/31/2020)":476.526,"JE00BYSS4X48^FF_ASSETS(ANN_R,1/1/2016,12/31/2016)":282.081,"JE00BYSS4X48^FF_ASSETS(ANN_R,1/1/2017,12/31/2017)":265.298,"JE00BYSS4X48^FF_ASSETS(ANN_R,1/1/2018,12/31/2018)":339.793,"JE00BYSS4X48^FF_ASSETS(ANN_R,1/1/2019,12/31/2019)":479.448,"JE00BYSS4X48^FF_ASSETS(ANN_R,1/1/2020,12/31/2020)":1051.983,"US4180561072^FF_MKT_VAL(ANN_R,1/1/2016,12/31/2016)":9754.79763708,"US4180561072^FF_MKT_VAL(ANN_R,1/1/2017,12/31/2017)":11311.23386923,"US4180561072^FF_MKT_VAL(ANN_R,1/1/2018,12/31/2018)":10232.84836616,"US4180561072^FF_MKT_VAL(ANN_R,1/1/2019,12/31/2019)":14474.58931632,"US4180561072^FF_MKT_VAL(ANN_R,1/1/2020,12/31/2020)":12790.17806895,"US4180561072^FF_SHLDRS_EQ(ANN_R,1/1/2016,12/31/2016)":1862.736,"US4180561072^FF_SHLDRS_EQ(ANN_R,1/1/2017,12/31/2017)":1829.957,"US4180561072^FF_SHLDRS_EQ(ANN_R,1/1/2018,12/31/2018)":1754.486,"US4180561072^FF_SHLDRS_EQ(ANN_R,1/1/2019,12/31/2019)":2995.53,"US4180561072^FF_SHLDRS_EQ(ANN_R,1/1/2020,12/31/2020)":2896.689,"US4180561072^FF_ASSETS(ANN_R,1/1/2016,12/31/2016)":5091.366,"US4180561072^FF_ASSETS(ANN_R,1/1/2017,12/31/2017)":5289.983,"US4180561072^FF_ASSETS(ANN_R,1/1/2018,12/31/2018)":5262.988,"US4180561072^FF_ASSETS(ANN_R,1/1/2019,12/31/2019)":8855.628,"US4180561072^FF_ASSETS(ANN_R,1/1/2020,12/31/2020)":10818.385,"US6700024010^FF_MKT_VAL(ANN_R,1/1/2016,12/31/2016)":341.76991842,"US6700024010^FF_MKT_VAL(ANN_R,1/1/2017,12/31/2017)":400.8044436,"US6700024010^FF_MKT_VAL(ANN_R,1/1/2018,12/31/2018)":707.38911688,"US6700024010^FF_MKT_VAL(ANN_R,1/1/2019,12/31/2019)":128.76261568,"US6700024010^FF_MKT_VAL(ANN_R,1/1/2020,12/31/2020)":7912.05143589,"US6700024010^FF_SHLDRS_EQ(ANN_R,1/1/2016,12/31/2016)":-5.546,"US6700024010^FF_SHLDRS_EQ(ANN_R,1/1/2017,12/31/2017)":-101.732,"US6700024010^FF_SHLDRS_EQ(ANN_R,1/1/2018,12/31/2018)":-167.935,"US6700024010^FF_SHLDRS_EQ(ANN_R,1/1/2019,12/31/2019)":-186.017,"US6700024010^FF_SHLDRS_EQ(ANN_R,1/1/2020,12/31/2020)":627.209,"US6700024010^FF_ASSETS(ANN_R,1/1/2016,12/31/2016)":394.301,"US6700024010^FF_ASSETS(ANN_R,1/1/2017,12/31/2017)":302.493,"US6700024010^FF_ASSETS(ANN_R,1/1/2018,12/31/2018)":207.978,"US6700024010^FF_ASSETS(ANN_R,1/1/2019,12/31/2019)":172.957,"US6700024010^FF_ASSETS(ANN_R,1/1/2020,12/31/2020)":1582.479,"US5132721045^FF_MKT_VAL(ANN_R,1/1/2016,12/31/2016)":null,"US5132721045^FF_MKT_VAL(ANN_R,1/1/2017,12/31/2017)":6669.77345028,"US5132721045^FF_MKT_VAL(ANN_R,1/1/2018,12/31/2018)":9574.52448276,"US5132721045^FF_MKT_VAL(ANN_R,1/1/2019,12/31/2019)":9075.26902029,"US5132721045^FF_MKT_VAL(ANN_R,1/1/2020,12/31/2020)":8771.09591358,"US5132721045^FF_SHLDRS_EQ(ANN_R,1/1/2016,12/31/2016)":1400.6,"US5132721045^FF_SHLDRS_EQ(ANN_R,1/1/2017,12/31/2017)":-647.2,"US5132721045^FF_SHLDRS_EQ(ANN_R,1/1/2018,12/31/2018)":-334.8,"US5132721045^FF_SHLDRS_EQ(ANN_R,1/1/2019,12/31/2019)":-4.6,"US5132721045^FF_SHLDRS_EQ(ANN_R,1/1/2020,12/31/2020)":240.0,"US5132721045^FF_ASSETS(ANN_R,1/1/2016,12/31/2016)":2158.3,"US5132721045^FF_ASSETS(ANN_R,1/1/2017,12/31/2017)":2485.6,"US5132721045^FF_ASSETS(ANN_R,1/1/2018,12/31/2018)":2752.6,"US5132721045^FF_ASSETS(ANN_R,1/1/2019,12/31/2019)":3048.1,"US5132721045^FF_ASSETS(ANN_R,1/1/2020,12/31/2020)":4662.3,"US0995021062^FF_MKT_VAL(ANN_R,1/1/2016,12/31/2016)":4481.21174936,"US0995021062^FF_MKT_VAL(ANN_R,1/1/2017,12/31/2017)":5269.13598612,"US0995021062^FF_MKT_VAL(ANN_R,1/1/2018,12/31/2018)":5554.24999008,"US0995021062^FF_MKT_VAL(ANN_R,1/1/2019,12/31/2019)":8141.21937342,"US0995021062^FF_MKT_VAL(ANN_R,1/1/2020,12/31/2020)":9521.73537744,"US0995021062^FF_SHLDRS_EQ(ANN_R,1/1/2016,12/31/2016)":408.488,"US0995021062^FF_SHLDRS_EQ(ANN_R,1/1/2017,12/31/2017)":573.591,"US0995021062^FF_SHLDRS_EQ(ANN_R,1/1/2018,12/31/2018)":562.491,"US0995021062^FF_SHLDRS_EQ(ANN_R,1/1/2019,12/31/2019)":675.366,"US0995021062^FF_SHLDRS_EQ(ANN_R,1/1/2020,12/31/2020)":856.356,"US0995021062^FF_ASSETS(ANN_R,1/1/2016,12/31/2016)":3217.054,"US0995021062^FF_ASSETS(ANN_R,1/1/2017,12/31/2017)":3598.133,"US0995021062^FF_ASSETS(ANN_R,1/1/2018,12/31/2018)":3770.39,"US0995021062^FF_ASSETS(ANN_R,1/1/2019,12/31/2019)":4010.436,"US0995021062^FF_ASSETS(ANN_R,1/1/2020,12/31/2020)":5063.334,"CH0012032048^FF_MKT_VAL(ANN_R,1/1/2016,12/31/2016)":198158.366738,"CH0012032048^FF_MKT_VAL(ANN_R,1/1/2017,12/31/2017)":210473.9567195,"CH0012032048^FF_MKT_VAL(ANN_R,1/1/2018,12/31/2018)":207967.7754434,"CH0012032048^FF_MKT_VAL(ANN_R,1/1/2019,12/31/2019)":268707.52687,"CH0012032048^FF_MKT_VAL(ANN_R,1/1/2020,12/31/2020)":263615.91855,"CH0012032048^FF_SHLDRS_EQ(ANN_R,1/1/2016,12/31/2016)":23911.0,"CH0012032048^FF_SHLDRS_EQ(ANN_R,1/1/2017,12/31/2017)":26441.0,"CH0012032048^FF_SHLDRS_EQ(ANN_R,1/1/2018,12/31/2018)":27622.0,"CH0012032048^FF_SHLDRS_EQ(ANN_R,1/1/2019,12/31/2019)":32747.0,"CH0012032048^FF_SHLDRS_EQ(ANN_R,1/1/2020,12/31/2020)":36341.0,"CH0012032048^FF_ASSETS(ANN_R,1/1/2016,12/31/2016)":76819.0,"CH0012032048^FF_ASSETS(ANN_R,1/1/2017,12/31/2017)":76676.0,"CH0012032048^FF_ASSETS(ANN_R,1/1/2018,12/31/2018)":78517.0,"CH0012032048^FF_ASSETS(ANN_R,1/1/2019,12/31/2019)":83091.0,"CH0012032048^FF_ASSETS(ANN_R,1/1/2020,12/31/2020)":86138.0,"DE0007164600^FF_MKT_VAL(ANN_R,1/1/2016,12/31/2016)":99258.04035602,"DE0007164600^FF_MKT_VAL(ANN_R,1/1/2017,12/31/2017)":111523.71995835,"DE0007164600^FF_MKT_VAL(ANN_R,1/1/2018,12/31/2018)":103763.98389454,"DE0007164600^FF_MKT_VAL(ANN_R,1/1/2019,12/31/2019)":143619.95332096,"DE0007164600^FF_MKT_VAL(ANN_R,1/1/2020,12/31/2020)":126474.4968348,"DE0007164600^FF_SHLDRS_EQ(ANN_R,1/1/2016,12/31/2016)":26376.0,"DE0007164600^FF_SHLDRS_EQ(ANN_R,1/1/2017,12/31/2017)":25484.0,"DE0007164600^FF_SHLDRS_EQ(ANN_R,1/1/2018,12/31/2018)":28832.0,"DE0007164600^FF_SHLDRS_EQ(ANN_R,1/1/2019,12/31/2019)":30746.0,"DE0007164600^FF_SHLDRS_EQ(ANN_R,1/1/2020,12/31/2020)":29716.0,"DE0007164600^FF_ASSETS(ANN_R,1/1/2016,12/31/2016)":44277.0,"DE0007164600^FF_ASSETS(ANN_R,1/1/2017,12/31/2017)":42484.0,"DE0007164600^FF_ASSETS(ANN_R,1/1/2018,12/31/2018)":51502.0,"DE0007164600^FF_ASSETS(ANN_R,1/1/2019,12/31/2019)":60215.0,"DE0007164600^FF_ASSETS(ANN_R,1/1/2020,12/31/2020)":58464.0,"DE0008404005^FF_MKT_VAL(ANN_R,1/1/2016,12/31/2016)":71445.634709,"DE0008404005^FF_MKT_VAL(ANN_R,1/1/2017,12/31/2017)":84045.5064035,"DE0008404005^FF_MKT_VAL(ANN_R,1/1/2018,12/31/2018)":74171.4440985,"DE0008404005^FF_MKT_VAL(ANN_R,1/1/2019,12/31/2019)":90980.4565488,"DE0008404005^FF_MKT_VAL(ANN_R,1/1/2020,12/31/2020)":82697.5597473,"DE0008404005^FF_SHLDRS_EQ(ANN_R,1/1/2016,12/31/2016)":67083.0,"DE0008404005^FF_SHLDRS_EQ(ANN_R,1/1/2017,12/31/2017)":65553.0,"DE0008404005^FF_SHLDRS_EQ(ANN_R,1/1/2018,12/31/2018)":61232.0,"DE0008404005^FF_SHLDRS_EQ(ANN_R,1/1/2019,12/31/2019)":74002.0,"DE0008404005^FF_SHLDRS_EQ(ANN_R,1/1/2020,12/31/2020)":78562.0,"DE0008404005^FF_ASSETS(ANN_R,1/1/2016,12/31/2016)":917653.0,"DE0008404005^FF_ASSETS(ANN_R,1/1/2017,12/31/2017)":939861.0,"DE0008404005^FF_ASSETS(ANN_R,1/1/2018,12/31/2018)":927452.0,"DE0008404005^FF_ASSETS(ANN_R,1/1/2019,12/31/2019)":1054372.0,"DE0008404005^FF_ASSETS(ANN_R,1/1/2020,12/31/2020)":1109507.0,"FR0000120321^FF_MKT_VAL(ANN_R,1/1/2016,12/31/2016)":97121.0618664,"FR0000120321^FF_MKT_VAL(ANN_R,1/1/2017,12/31/2017)":103525.38575685,"FR0000120321^FF_MKT_VAL(ANN_R,1/1/2018,12/31/2018)":112596.6560324,"FR0000120321^FF_MKT_VAL(ANN_R,1/1/2019,12/31/2019)":147342.94212,"FR0000120321^FF_MKT_VAL(ANN_R,1/1/2020,12/31/2020)":174008.087064,"FR0000120321^FF_SHLDRS_EQ(ANN_R,1/1/2016,12/31/2016)":24501.9,"FR0000120321^FF_SHLDRS_EQ(ANN_R,1/1/2017,12/31/2017)":24815.7,"FR0000120321^FF_SHLDRS_EQ(ANN_R,1/1/2018,12/31/2018)":26928.4,"FR0000120321^FF_SHLDRS_EQ(ANN_R,1/1/2019,12/31/2019)":29419.3,"FR0000120321^FF_SHLDRS_EQ(ANN_R,1/1/2020,12/31/2020)":28993.0,"FR0000120321^FF_ASSETS(ANN_R,1/1/2016,12/31/2016)":35630.2,"FR0000120321^FF_ASSETS(ANN_R,1/1/2017,12/31/2017)":35339.1,"FR0000120321^FF_ASSETS(ANN_R,1/1/2018,12/31/2018)":38457.5,"FR0000120321^FF_ASSETS(ANN_R,1/1/2019,12/31/2019)":43809.8,"FR0000120321^FF_ASSETS(ANN_R,1/1/2020,12/31/2020)":43606.9,"FR0000120073^FF_MKT_VAL(ANN_R,1/1/2016,12/31/2016)":40965.7067426734,"FR0000120073^FF_MKT_VAL(ANN_R,1/1/2017,12/31/2017)":44828.1814230811,"FR0000120073^FF_MKT_VAL(ANN_R,1/1/2018,12/31/2018)":46413.0139420787,"FR0000120073^FF_MKT_VAL(ANN_R,1/1/2019,12/31/2019)":59501.9188671999,"FR0000120073^FF_MKT_VAL(ANN_R,1/1/2020,12/31/2020)":63384.1679182496,"FR0000120073^FF_SHLDRS_EQ(ANN_R,1/1/2016,12/31/2016)":16741.8,"FR0000120073^FF_SHLDRS_EQ(ANN_R,1/1/2017,12/31/2017)":16317.9,"FR0000120073^FF_SHLDRS_EQ(ANN_R,1/1/2018,12/31/2018)":17783.1,"FR0000120073^FF_SHLDRS_EQ(ANN_R,1/1/2019,12/31/2019)":18870.4,"FR0000120073^FF_SHLDRS_EQ(ANN_R,1/1/2020,12/31/2020)":18542.3,"FR0000120073^FF_ASSETS(ANN_R,1/1/2016,12/31/2016)":44117.8,"FR0000120073^FF_ASSETS(ANN_R,1/1/2017,12/31/2017)":41027.3,"FR0000120073^FF_ASSETS(ANN_R,1/1/2018,12/31/2018)":41980.6,"FR0000120073^FF_ASSETS(ANN_R,1/1/2019,12/31/2019)":43666.5,"FR0000120073^FF_ASSETS(ANN_R,1/1/2020,12/31/2020)":41977.1,"DE0007100000^FF_MKT_VAL(ANN_R,1/1/2016,12/31/2016)":75658.90425184,"DE0007100000^FF_MKT_VAL(ANN_R,1/1/2017,12/31/2017)":75741.84,"DE0007100000^FF_MKT_VAL(ANN_R,1/1/2018,12/31/2018)":49116.23719177,"DE0007100000^FF_MKT_VAL(ANN_R,1/1/2019,12/31/2019)":52817.87475839,"DE0007100000^FF_MKT_VAL(ANN_R,1/1/2020,12/31/2020)":61825.90606213,"DE0007100000^FF_SHLDRS_EQ(ANN_R,1/1/2016,12/31/2016)":57950.0,"DE0007100000^FF_SHLDRS_EQ(ANN_R,1/1/2017,12/31/2017)":63869.0,"DE0007100000^FF_SHLDRS_EQ(ANN_R,1/1/2018,12/31/2018)":64667.0,"DE0007100000^FF_SHLDRS_EQ(ANN_R,1/1/2019,12/31/2019)":61344.0,"DE0007100000^FF_SHLDRS_EQ(ANN_R,1/1/2020,12/31/2020)":60691.0,"DE0007100000^FF_ASSETS(ANN_R,1/1/2016,12/31/2016)":242988.0,"DE0007100000^FF_ASSETS(ANN_R,1/1/2017,12/31/2017)":255345.0,"DE0007100000^FF_ASSETS(ANN_R,1/1/2018,12/31/2018)":281619.0,"DE0007100000^FF_ASSETS(ANN_R,1/1/2019,12/31/2019)":302438.0,"DE0007100000^FF_ASSETS(ANN_R,1/1/2020,12/31/2020)":285737.0,"NL0000235190^FF_MKT_VAL(ANN_R,1/1/2016,12/31/2016)":48558.27144516,"NL0000235190^FF_MKT_VAL(ANN_R,1/1/2017,12/31/2017)":64277.402571,"NL0000235190^FF_MKT_VAL(ANN_R,1/1/2018,12/31/2018)":65130.37114972,"NL0000235190^FF_MKT_VAL(ANN_R,1/1/2019,12/31/2019)":102075.8746924,"NL0000235190^FF_MKT_VAL(ANN_R,1/1/2020,12/31/2020)":70362.0579431,"NL0000235190^FF_SHLDRS_EQ(ANN_R,1/1/2016,12/31/2016)":3657.0,"NL0000235190^FF_SHLDRS_EQ(ANN_R,1/1/2017,12/31/2017)":10740.0,"NL0000235190^FF_SHLDRS_EQ(ANN_R,1/1/2018,12/31/2018)":9724.0,"NL0000235190^FF_SHLDRS_EQ(ANN_R,1/1/2019,12/31/2019)":5975.0,"NL0000235190^FF_SHLDRS_EQ(ANN_R,1/1/2020,12/31/2020)":6445.0,"NL0000235190^FF_ASSETS(ANN_R,1/1/2016,12/31/2016)":119624.0,"NL0000235190^FF_ASSETS(ANN_R,1/1/2017,12/31/2017)":109449.0,"NL0000235190^FF_ASSETS(ANN_R,1/1/2018,12/31/2018)":115198.0,"NL0000235190^FF_ASSETS(ANN_R,1/1/2019,12/31/2019)":114409.0,"NL0000235190^FF_ASSETS(ANN_R,1/1/2020,12/31/2020)":110095.0,"DE0005557508^FF_MKT_VAL(ANN_R,1/1/2016,12/31/2016)":76163.632749715,"DE0005557508^FF_MKT_VAL(ANN_R,1/1/2017,12/31/2017)":70164.67492782,"DE0005557508^FF_MKT_VAL(ANN_R,1/1/2018,12/31/2018)":70283.23639272,"DE0005557508^FF_MKT_VAL(ANN_R,1/1/2019,12/31/2019)":69104.54470836,"DE0005557508^FF_MKT_VAL(ANN_R,1/1/2020,12/31/2020)":70938.388861815,"DE0005557508^FF_SHLDRS_EQ(ANN_R,1/1/2016,12/31/2016)":29305.0,"DE0005557508^FF_SHLDRS_EQ(ANN_R,1/1/2017,12/31/2017)":30734.0,"DE0005557508^FF_SHLDRS_EQ(ANN_R,1/1/2018,12/31/2018)":30907.0,"DE0005557508^FF_SHLDRS_EQ(ANN_R,1/1/2019,12/31/2019)":31707.0,"DE0005557508^FF_SHLDRS_EQ(ANN_R,1/1/2020,12/31/2020)":35922.0,"DE0005557508^FF_ASSETS(ANN_R,1/1/2016,12/31/2016)":148485.0,"DE0005557508^FF_ASSETS(ANN_R,1/1/2017,12/31/2017)":149132.0,"DE0005557508^FF_ASSETS(ANN_R,1/1/2018,12/31/2018)":154387.0,"DE0005557508^FF_ASSETS(ANN_R,1/1/2019,12/31/2019)":184542.0,"DE0005557508^FF_ASSETS(ANN_R,1/1/2020,12/31/2020)":282306.0,"NL0012969182^FF_MKT_VAL(ANN_R,1/1/2016,12/31/2016)":null,"NL0012969182^FF_MKT_VAL(ANN_R,1/1/2017,12/31/2017)":null,"NL0012969182^FF_MKT_VAL(ANN_R,1/1/2018,12/31/2018)":14011.1323008,"NL0012969182^FF_MKT_VAL(ANN_R,1/1/2019,12/31/2019)":21974.552257,"NL0012969182^FF_MKT_VAL(ANN_R,1/1/2020,12/31/2020)":57828.62958,"NL0012969182^FF_SHLDRS_EQ(ANN_R,1/1/2016,12/31/2016)":314.962,"NL0012969182^FF_SHLDRS_EQ(ANN_R,1/1/2017,12/31/2017)":389.777,"NL0012969182^FF_SHLDRS_EQ(ANN_R,1/1/2018,12/31/2018)":582.404,"NL0012969182^FF_SHLDRS_EQ(ANN_R,1/1/2019,12/31/2019)":918.334,"NL0012969182^FF_SHLDRS_EQ(ANN_R,1/1/2020,12/31/2020)":1218.134,"NL0012969182^FF_ASSETS(ANN_R,1/1/2016,12/31/2016)":1375.603,"NL0012969182^FF_ASSETS(ANN_R,1/1/2017,12/31/2017)":1137.202,"NL0012969182^FF_ASSETS(ANN_R,1/1/2018,12/31/2018)":1860.416,"NL0012969182^FF_ASSETS(ANN_R,1/1/2019,12/31/2019)":2608.974,"NL0012969182^FF_ASSETS(ANN_R,1/1/2020,12/31/2020)":4158.461,"DE000BAY0017^FF_MKT_VAL(ANN_R,1/1/2016,12/31/2016)":81975.3362070396,"DE000BAY0017^FF_MKT_VAL(ANN_R,1/1/2017,12/31/2017)":86002.5720319995,"DE000BAY0017^FF_MKT_VAL(ANN_R,1/1/2018,12/31/2018)":56475.34693984,"DE000BAY0017^FF_MKT_VAL(ANN_R,1/1/2019,12/31/2019)":71530.29741042,"DE000BAY0017^FF_MKT_VAL(ANN_R,1/1/2020,12/31/2020)":47308.63166871,"DE000BAY0017^FF_SHLDRS_EQ(ANN_R,1/1/2016,12/31/2016)":30333.0,"DE000BAY0017^FF_SHLDRS_EQ(ANN_R,1/1/2017,12/31/2017)":36801.0,"DE000BAY0017^FF_SHLDRS_EQ(ANN_R,1/1/2018,12/31/2018)":45977.0,"DE000BAY0017^FF_SHLDRS_EQ(ANN_R,1/1/2019,12/31/2019)":47253.0,"DE000BAY0017^FF_SHLDRS_EQ(ANN_R,1/1/2020,12/31/2020)":30523.0,"DE000BAY0017^FF_ASSETS(ANN_R,1/1/2016,12/31/2016)":85410.0,"DE000BAY0017^FF_ASSETS(ANN_R,1/1/2017,12/31/2017)":76820.0,"DE000BAY0017^FF_ASSETS(ANN_R,1/1/2018,12/31/2018)":131886.0,"DE000BAY0017^FF_ASSETS(ANN_R,1/1/2019,12/31/2019)":131243.0,"DE000BAY0017^FF_ASSETS(ANN_R,1/1/2020,12/31/2020)":122608.0,"FR0000125486^FF_MKT_VAL(ANN_R,1/1/2016,12/31/2016)":35883.9247402,"FR0000125486^FF_MKT_VAL(ANN_R,1/1/2017,12/31/2017)":47249.699237,"FR0000125486^FF_MKT_VAL(ANN_R,1/1/2018,12/31/2018)":39954.27497568,"FR0000125486^FF_MKT_VAL(ANN_R,1/1/2019,12/31/2019)":54919.85301,"FR0000125486^FF_MKT_VAL(ANN_R,1/1/2020,12/31/2020)":45729.34178328,"FR0000125486^FF_SHLDRS_EQ(ANN_R,1/1/2016,12/31/2016)":16465.0,"FR0000125486^FF_SHLDRS_EQ(ANN_R,1/1/2017,12/31/2017)":17812.0,"FR0000125486^FF_SHLDRS_EQ(ANN_R,1/1/2018,12/31/2018)":19185.0,"FR0000125486^FF_SHLDRS_EQ(ANN_R,1/1/2019,12/31/2019)":20438.0,"FR0000125486^FF_SHLDRS_EQ(ANN_R,1/1/2020,12/31/2020)":20863.0,"FR0000125486^FF_ASSETS(ANN_R,1/1/2016,12/31/2016)":69075.0,"FR0000125486^FF_ASSETS(ANN_R,1/1/2017,12/31/2017)":69803.0,"FR0000125486^FF_ASSETS(ANN_R,1/1/2018,12/31/2018)":75357.0,"FR0000125486^FF_ASSETS(ANN_R,1/1/2019,12/31/2019)":91159.0,"FR0000125486^FF_ASSETS(ANN_R,1/1/2020,12/31/2020)":91165.0,"DE000A1EWWW0^FF_MKT_VAL(ANN_R,1/1/2016,12/31/2016)":30253.6198965,"DE000A1EWWW0^FF_MKT_VAL(ANN_R,1/1/2017,12/31/2017)":34075.4052631,"DE000A1EWWW0^FF_MKT_VAL(ANN_R,1/1/2018,12/31/2018)":36328.853328,"DE000A1EWWW0^FF_MKT_VAL(ANN_R,1/1/2019,12/31/2019)":56791.9283526,"DE000A1EWWW0^FF_MKT_VAL(ANN_R,1/1/2020,12/31/2020)":58110.179274,"DE000A1EWWW0^FF_SHLDRS_EQ(ANN_R,1/1/2016,12/31/2016)":6472.0,"DE000A1EWWW0^FF_SHLDRS_EQ(ANN_R,1/1/2017,12/31/2017)":6032.0,"DE000A1EWWW0^FF_SHLDRS_EQ(ANN_R,1/1/2018,12/31/2018)":6377.0,"DE000A1EWWW0^FF_SHLDRS_EQ(ANN_R,1/1/2019,12/31/2019)":6796.0,"DE000A1EWWW0^FF_SHLDRS_EQ(ANN_R,1/1/2020,12/31/2020)":6454.0,"DE000A1EWWW0^FF_ASSETS(ANN_R,1/1/2016,12/31/2016)":15176.0,"DE000A1EWWW0^FF_ASSETS(ANN_R,1/1/2017,12/31/2017)":14019.0,"DE000A1EWWW0^FF_ASSETS(ANN_R,1/1/2018,12/31/2018)":15612.0,"DE000A1EWWW0^FF_ASSETS(ANN_R,1/1/2019,12/31/2019)":20680.0,"DE000A1EWWW0^FF_ASSETS(ANN_R,1/1/2020,12/31/2020)":21053.0,"DE0006231004^FF_MKT_VAL(ANN_R,1/1/2016,12/31/2016)":17891.56897092,"DE0006231004^FF_MKT_VAL(ANN_R,1/1/2017,12/31/2017)":24039.37375983,"DE0006231004^FF_MKT_VAL(ANN_R,1/1/2018,12/31/2018)":22133.58847138,"DE0006231004^FF_MKT_VAL(ANN_R,1/1/2019,12/31/2019)":20552.223380352,"DE0006231004^FF_MKT_VAL(ANN_R,1/1/2020,12/31/2020)":31365.65092479,"DE0006231004^FF_SHLDRS_EQ(ANN_R,1/1/2016,12/31/2016)":5023.0,"DE0006231004^FF_SHLDRS_EQ(ANN_R,1/1/2017,12/31/2017)":5636.0,"DE0006231004^FF_SHLDRS_EQ(ANN_R,1/1/2018,12/31/2018)":6446.0,"DE0006231004^FF_SHLDRS_EQ(ANN_R,1/1/2019,12/31/2019)":8633.0,"DE0006231004^FF_SHLDRS_EQ(ANN_R,1/1/2020,12/31/2020)":9016.0,"DE0006231004^FF_ASSETS(ANN_R,1/1/2016,12/31/2016)":9087.0,"DE0006231004^FF_ASSETS(ANN_R,1/1/2017,12/31/2017)":10481.0,"DE0006231004^FF_ASSETS(ANN_R,1/1/2018,12/31/2018)":11229.0,"DE0006231004^FF_ASSETS(ANN_R,1/1/2019,12/31/2019)":13993.0,"DE0006231004^FF_ASSETS(ANN_R,1/1/2020,12/31/2020)":22802.0,"DE0005552004^FF_MKT_VAL(ANN_R,1/1/2016,12/31/2016)":37835.85050769,"DE0005552004^FF_MKT_VAL(ANN_R,1/1/2017,12/31/2017)":48661.71002925,"DE0005552004^FF_MKT_VAL(ANN_R,1/1/2018,12/31/2018)":29478.11556228,"DE0005552004^FF_MKT_VAL(ANN_R,1/1/2019,12/31/2019)":42020.13944065,"DE0005552004^FF_MKT_VAL(ANN_R,1/1/2020,12/31/2020)":50181.9060645,"DE0005552004^FF_SHLDRS_EQ(ANN_R,1/1/2016,12/31/2016)":11087.0,"DE0005552004^FF_SHLDRS_EQ(ANN_R,1/1/2017,12/31/2017)":12637.0,"DE0005552004^FF_SHLDRS_EQ(ANN_R,1/1/2018,12/31/2018)":13590.0,"DE0005552004^FF_SHLDRS_EQ(ANN_R,1/1/2019,12/31/2019)":14117.0,"DE0005552004^FF_SHLDRS_EQ(ANN_R,1/1/2020,12/31/2020)":13777.0,"DE0005552004^FF_ASSETS(ANN_R,1/1/2016,12/31/2016)":38527.0,"DE0005552004^FF_ASSETS(ANN_R,1/1/2017,12/31/2017)":38888.0,"DE0005552004^FF_ASSETS(ANN_R,1/1/2018,12/31/2018)":52450.0,"DE0005552004^FF_ASSETS(ANN_R,1/1/2019,12/31/2019)":54368.0,"DE0005552004^FF_ASSETS(ANN_R,1/1/2020,12/31/2020)":57607.0,"BE0974293251^FF_MKT_VAL(ANN_R,1/1/2016,12/31/2016)":194433.69396955,"BE0974293251^FF_MKT_VAL(ANN_R,1/1/2017,12/31/2017)":180085.49850844,"BE0974293251^FF_MKT_VAL(ANN_R,1/1/2018,12/31/2018)":112903.86915,"BE0974293251^FF_MKT_VAL(ANN_R,1/1/2019,12/31/2019)":142466.45625146,"BE0974293251^FF_MKT_VAL(ANN_R,1/1/2020,12/31/2020)":112437.93863606,"BE0974293251^FF_SHLDRS_EQ(ANN_R,1/1/2016,12/31/2016)":67635.9326855131,"BE0974293251^FF_SHLDRS_EQ(ANN_R,1/1/2017,12/31/2017)":60447.2018655246,"BE0974293251^FF_SHLDRS_EQ(ANN_R,1/1/2018,12/31/2018)":56409.9199580968,"BE0974293251^FF_SHLDRS_EQ(ANN_R,1/1/2019,12/31/2019)":67458.3518932442,"BE0974293251^FF_SHLDRS_EQ(ANN_R,1/1/2020,12/31/2020)":55595.6029589739,"BE0974293251^FF_ASSETS(ANN_R,1/1/2016,12/31/2016)":247583.787627556,"BE0974293251^FF_ASSETS(ANN_R,1/1/2017,12/31/2017)":207057.794803812,"BE0974293251^FF_ASSETS(ANN_R,1/1/2018,12/31/2018)":206102.436251025,"BE0974293251^FF_ASSETS(ANN_R,1/1/2019,12/31/2019)":212275.278396904,"BE0974293251^FF_ASSETS(ANN_R,1/1/2020,12/31/2020)":186490.948470858,"NL0000009538^FF_MKT_VAL(ANN_R,1/1/2016,12/31/2016)":26750.660327,"NL0000009538^FF_MKT_VAL(ANN_R,1/1/2017,12/31/2017)":29212.0869434201,"NL0000009538^FF_MKT_VAL(ANN_R,1/1/2018,12/31/2018)":28275.7138109099,"NL0000009538^FF_MKT_VAL(ANN_R,1/1/2019,12/31/2019)":38775.1793408,"NL0000009538^FF_MKT_VAL(ANN_R,1/1/2020,12/31/2020)":39626.51666754,"NL0000009538^FF_SHLDRS_EQ(ANN_R,1/1/2016,12/31/2016)":12546.0,"NL0000009538^FF_SHLDRS_EQ(ANN_R,1/1/2017,12/31/2017)":11999.0,"NL0000009538^FF_SHLDRS_EQ(ANN_R,1/1/2018,12/31/2018)":12088.0,"NL0000009538^FF_SHLDRS_EQ(ANN_R,1/1/2019,12/31/2019)":12597.0,"NL0000009538^FF_SHLDRS_EQ(ANN_R,1/1/2020,12/31/2020)":11870.0,"NL0000009538^FF_ASSETS(ANN_R,1/1/2016,12/31/2016)":32270.0,"NL0000009538^FF_ASSETS(ANN_R,1/1/2017,12/31/2017)":25315.0,"NL0000009538^FF_ASSETS(ANN_R,1/1/2018,12/31/2018)":26019.0,"NL0000009538^FF_ASSETS(ANN_R,1/1/2019,12/31/2019)":27016.0,"NL0000009538^FF_ASSETS(ANN_R,1/1/2020,12/31/2020)":27925.0,"FR0000073272^FF_MKT_VAL(ANN_R,1/1/2016,12/31/2016)":28407.37492516,"FR0000073272^FF_MKT_VAL(ANN_R,1/1/2017,12/31/2017)":35161.84281951,"FR0000073272^FF_MKT_VAL(ANN_R,1/1/2018,12/31/2018)":45778.1952312,"FR0000073272^FF_MKT_VAL(ANN_R,1/1/2019,12/31/2019)":58457.76264845,"FR0000073272^FF_MKT_VAL(ANN_R,1/1/2020,12/31/2020)":49500.98614725,"FR0000073272^FF_SHLDRS_EQ(ANN_R,1/1/2016,12/31/2016)":6521.0,"FR0000073272^FF_SHLDRS_EQ(ANN_R,1/1/2017,12/31/2017)":9347.0,"FR0000073272^FF_SHLDRS_EQ(ANN_R,1/1/2018,12/31/2018)":11955.0,"FR0000073272^FF_SHLDRS_EQ(ANN_R,1/1/2019,12/31/2019)":12371.0,"FR0000073272^FF_SHLDRS_EQ(ANN_R,1/1/2020,12/31/2020)":12349.0,"FR0000073272^FF_ASSETS(ANN_R,1/1/2016,12/31/2016)":31058.0,"FR0000073272^FF_ASSETS(ANN_R,1/1/2017,12/31/2017)":32385.0,"FR0000073272^FF_ASSETS(ANN_R,1/1/2018,12/31/2018)":40620.0,"FR0000073272^FF_ASSETS(ANN_R,1/1/2019,12/31/2019)":42808.0,"FR0000073272^FF_ASSETS(ANN_R,1/1/2020,12/31/2020)":39531.0,"DE0007664039^FF_MKT_VAL(ANN_R,1/1/2016,12/31/2016)":66847.72332105,"DE0007664039^FF_MKT_VAL(ANN_R,1/1/2017,12/31/2017)":83440.59652635,"DE0007664039^FF_MKT_VAL(ANN_R,1/1/2018,12/31/2018)":69639.93793596,"DE0007664039^FF_MKT_VAL(ANN_R,1/1/2019,12/31/2019)":88348.27715112,"DE0007664039^FF_MKT_VAL(ANN_R,1/1/2020,12/31/2020)":76407.42398646,"DE0007664039^FF_SHLDRS_EQ(ANN_R,1/1/2016,12/31/2016)":85122.0,"DE0007664039^FF_SHLDRS_EQ(ANN_R,1/1/2017,12/31/2017)":97761.0,"DE0007664039^FF_SHLDRS_EQ(ANN_R,1/1/2018,12/31/2018)":104521.0,"DE0007664039^FF_SHLDRS_EQ(ANN_R,1/1/2019,12/31/2019)":109118.0,"DE0007664039^FF_SHLDRS_EQ(ANN_R,1/1/2020,12/31/2020)":111336.0,"DE0007664039^FF_ASSETS(ANN_R,1/1/2016,12/31/2016)":434930.0,"DE0007664039^FF_ASSETS(ANN_R,1/1/2017,12/31/2017)":447009.0,"DE0007664039^FF_ASSETS(ANN_R,1/1/2018,12/31/2018)":484194.0,"DE0007664039^FF_ASSETS(ANN_R,1/1/2019,12/31/2019)":517698.0,"DE0007664039^FF_ASSETS(ANN_R,1/1/2020,12/31/2020)":528286.0,"FR0000121485^FF_MKT_VAL(ANN_R,1/1/2016,12/31/2016)":26935.3793826,"FR0000121485^FF_MKT_VAL(ANN_R,1/1/2017,12/31/2017)":49627.773546,"FR0000121485^FF_MKT_VAL(ANN_R,1/1/2018,12/31/2018)":51976.5689352,"FR0000121485^FF_MKT_VAL(ANN_R,1/1/2019,12/31/2019)":73160.4844432,"FR0000121485^FF_MKT_VAL(ANN_R,1/1/2020,12/31/2020)":74254.1812704,"FR0000121485^FF_SHLDRS_EQ(ANN_R,1/1/2016,12/31/2016)":11269.7,"FR0000121485^FF_SHLDRS_EQ(ANN_R,1/1/2017,12/31/2017)":11948.2,"FR0000121485^FF_SHLDRS_EQ(ANN_R,1/1/2018,12/31/2018)":9905.9,"FR0000121485^FF_SHLDRS_EQ(ANN_R,1/1/2019,12/31/2019)":10278.1,"FR0000121485^FF_SHLDRS_EQ(ANN_R,1/1/2020,12/31/2020)":11820.9,"FR0000121485^FF_ASSETS(ANN_R,1/1/2016,12/31/2016)":24139.0,"FR0000121485^FF_ASSETS(ANN_R,1/1/2017,12/31/2017)":25577.4,"FR0000121485^FF_ASSETS(ANN_R,1/1/2018,12/31/2018)":21367.5,"FR0000121485^FF_ASSETS(ANN_R,1/1/2019,12/31/2019)":27148.2,"FR0000121485^FF_ASSETS(ANN_R,1/1/2020,12/31/2020)":28005.4,"CH0210483332^FF_MKT_VAL(ANN_R,1/1/2016,12/31/2016)":35880.33,"CH0210483332^FF_MKT_VAL(ANN_R,1/1/2017,12/31/2017)":44732.16,"CH0210483332^FF_MKT_VAL(ANN_R,1/1/2018,12/31/2018)":48420.096,"CH0210483332^FF_MKT_VAL(ANN_R,1/1/2019,12/31/2019)":40970.592,"CH0210483332^FF_MKT_VAL(ANN_R,1/1/2020,12/31/2020)":29984.206,"CH0210483332^FF_SHLDRS_EQ(ANN_R,1/1/2016,12/31/2016)":16420.6414952025,"CH0210483332^FF_SHLDRS_EQ(ANN_R,1/1/2017,12/31/2017)":16624.8205398525,"CH0210483332^FF_SHLDRS_EQ(ANN_R,1/1/2018,12/31/2018)":17230.99249116,"CH0210483332^FF_SHLDRS_EQ(ANN_R,1/1/2019,12/31/2019)":18955.393285565,"CH0210483332^FF_SHLDRS_EQ(ANN_R,1/1/2020,12/31/2020)":18192.3356538,"CH0210483332^FF_ASSETS(ANN_R,1/1/2016,12/31/2016)":22085.528183685,"CH0210483332^FF_ASSETS(ANN_R,1/1/2017,12/31/2017)":21582.6120216,"CH0210483332^FF_ASSETS(ANN_R,1/1/2018,12/31/2018)":30329.42038308,"CH0210483332^FF_ASSETS(ANN_R,1/1/2019,12/31/2019)":31664.26265554,"CH0210483332^FF_ASSETS(ANN_R,1/1/2020,12/31/2020)":32712.4438900875,"NL0013654783^FF_MKT_VAL(ANN_R,1/1/2016,12/31/2016)":null,"NL0013654783^FF_MKT_VAL(ANN_R,1/1/2017,12/31/2017)":null,"NL0013654783^FF_MKT_VAL(ANN_R,1/1/2018,12/31/2018)":null,"NL0013654783^FF_MKT_VAL(ANN_R,1/1/2019,12/31/2019)":null,"NL0013654783^FF_MKT_VAL(ANN_R,1/1/2020,12/31/2020)":102641.13248184,"NL0013654783^FF_SHLDRS_EQ(ANN_R,1/1/2016,12/31/2016)":null,"NL0013654783^FF_SHLDRS_EQ(ANN_R,1/1/2017,12/31/2017)":10522.1822262816,"NL0013654783^FF_SHLDRS_EQ(ANN_R,1/1/2018,12/31/2018)":19581.249746069,"NL0013654783^FF_SHLDRS_EQ(ANN_R,1/1/2019,12/31/2019)":24268.6022177577,"NL0013654783^FF_SHLDRS_EQ(ANN_R,1/1/2020,12/31/2020)":26520.8475735363,"NL0013654783^FF_ASSETS(ANN_R,1/1/2016,12/31/2016)":null,"NL0013654783^FF_ASSETS(ANN_R,1/1/2017,12/31/2017)":16744.42522574,"NL0013654783^FF_ASSETS(ANN_R,1/1/2018,12/31/2018)":25691.7510267644,"NL0013654783^FF_ASSETS(ANN_R,1/1/2019,12/31/2019)":29381.4846152677,"NL0013654783^FF_ASSETS(ANN_R,1/1/2020,12/31/2020)":32600.5923901363,"IT0000072618^FF_MKT_VAL(ANN_R,1/1/2016,12/31/2016)":40717.231622194,"IT0000072618^FF_MKT_VAL(ANN_R,1/1/2017,12/31/2017)":46486.55493492,"IT0000072618^FF_MKT_VAL(ANN_R,1/1/2018,12/31/2018)":33933.1676246334,"IT0000072618^FF_MKT_VAL(ANN_R,1/1/2019,12/31/2019)":41059.64376437,"IT0000072618^FF_MKT_VAL(ANN_R,1/1/2020,12/31/2020)":37082.1301024304,"IT0000072618^FF_SHLDRS_EQ(ANN_R,1/1/2016,12/31/2016)":48911.0,"IT0000072618^FF_SHLDRS_EQ(ANN_R,1/1/2017,12/31/2017)":56205.0,"IT0000072618^FF_SHLDRS_EQ(ANN_R,1/1/2018,12/31/2018)":54024.0,"IT0000072618^FF_SHLDRS_EQ(ANN_R,1/1/2019,12/31/2019)":55968.0,"IT0000072618^FF_SHLDRS_EQ(ANN_R,1/1/2020,12/31/2020)":65871.0,"IT0000072618^FF_ASSETS(ANN_R,1/1/2016,12/31/2016)":725100.0,"IT0000072618^FF_ASSETS(ANN_R,1/1/2017,12/31/2017)":796861.0,"IT0000072618^FF_ASSETS(ANN_R,1/1/2018,12/31/2018)":787790.0,"IT0000072618^FF_ASSETS(ANN_R,1/1/2019,12/31/2019)":816102.0,"IT0000072618^FF_ASSETS(ANN_R,1/1/2020,12/31/2020)":1002614.0,"FR0000120644^FF_MKT_VAL(ANN_R,1/1/2016,12/31/2016)":37142.3643794,"FR0000120644^FF_MKT_VAL(ANN_R,1/1/2017,12/31/2017)":44236.61803985,"FR0000120644^FF_MKT_VAL(ANN_R,1/1/2018,12/31/2018)":39813.7751471,"FR0000120644^FF_MKT_VAL(ANN_R,1/1/2019,12/31/2019)":47951.5866313,"FR0000120644^FF_MKT_VAL(ANN_R,1/1/2020,12/31/2020)":34933.0281216,"FR0000120644^FF_SHLDRS_EQ(ANN_R,1/1/2016,12/31/2016)":13109.0,"FR0000120644^FF_SHLDRS_EQ(ANN_R,1/1/2017,12/31/2017)":14456.0,"FR0000120644^FF_SHLDRS_EQ(ANN_R,1/1/2018,12/31/2018)":16344.0,"FR0000120644^FF_SHLDRS_EQ(ANN_R,1/1/2019,12/31/2019)":17241.0,"FR0000120644^FF_SHLDRS_EQ(ANN_R,1/1/2020,12/31/2020)":16205.0,"FR0000120644^FF_ASSETS(ANN_R,1/1/2016,12/31/2016)":43949.0,"FR0000120644^FF_ASSETS(ANN_R,1/1/2017,12/31/2017)":44259.0,"FR0000120644^FF_ASSETS(ANN_R,1/1/2018,12/31/2018)":44177.0,"FR0000120644^FF_ASSETS(ANN_R,1/1/2019,12/31/2019)":45362.0,"FR0000120644^FF_ASSETS(ANN_R,1/1/2020,12/31/2020)":42776.0,"DK0010268606^FF_MKT_VAL(ANN_R,1/1/2016,12/31/2016)":null,"DK0010268606^FF_MKT_VAL(ANN_R,1/1/2017,12/31/2017)":null,"DK0010268606^FF_MKT_VAL(ANN_R,1/1/2018,12/31/2018)":null,"DK0010268606^FF_MKT_VAL(ANN_R,1/1/2019,12/31/2019)":null,"DK0010268606^FF_MKT_VAL(ANN_R,1/1/2020,12/31/2020)":null,"DK0010268606^FF_SHLDRS_EQ(ANN_R,1/1/2016,12/31/2016)":23719.286031375,"DK0010268606^FF_SHLDRS_EQ(ANN_R,1/1/2017,12/31/2017)":23170.21027584,"DK0010268606^FF_SHLDRS_EQ(ANN_R,1/1/2018,12/31/2018)":23073.82132341,"DK0010268606^FF_SHLDRS_EQ(ANN_R,1/1/2019,12/31/2019)":24606.8848725,"DK0010268606^FF_SHLDRS_EQ(ANN_R,1/1/2020,12/31/2020)":34641.89274195,"DK0010268606^FF_ASSETS(ANN_R,1/1/2016,12/31/2016)":73842.0782374876,"DK0010268606^FF_ASSETS(ANN_R,1/1/2017,12/31/2017)":80939.38171872,"DK0010268606^FF_ASSETS(ANN_R,1/1/2018,12/31/2018)":88795.4074797076,"DK0010268606^FF_ASSETS(ANN_R,1/1/2019,12/31/2019)":107088.1467075,"DK0010268606^FF_ASSETS(ANN_R,1/1/2020,12/31/2020)":135173.350278,"SE0000108656^FF_MKT_VAL(ANN_R,1/1/2016,12/31/2016)":174889.3249575,"SE0000108656^FF_MKT_VAL(ANN_R,1/1/2017,12/31/2017)":176837.2738086,"SE0000108656^FF_MKT_VAL(ANN_R,1/1/2018,12/31/2018)":256909.61871232,"SE0000108656^FF_MKT_VAL(ANN_R,1/1/2019,12/31/2019)":270314.18468128,"SE0000108656^FF_MKT_VAL(ANN_R,1/1/2020,12/31/2020)":324956.443151,"SE0000108656^FF_SHLDRS_EQ(ANN_R,1/1/2016,12/31/2016)":139817.0,"SE0000108656^FF_SHLDRS_EQ(ANN_R,1/1/2017,12/31/2017)":96935.0,"SE0000108656^FF_SHLDRS_EQ(ANN_R,1/1/2018,12/31/2018)":86978.0,"SE0000108656^FF_SHLDRS_EQ(ANN_R,1/1/2019,12/31/2019)":82559.0,"SE0000108656^FF_SHLDRS_EQ(ANN_R,1/1/2020,12/31/2020)":86674.0,"SE0000108656^FF_ASSETS(ANN_R,1/1/2016,12/31/2016)":286853.0,"SE0000108656^FF_ASSETS(ANN_R,1/1/2017,12/31/2017)":266548.0,"SE0000108656^FF_ASSETS(ANN_R,1/1/2018,12/31/2018)":271977.0,"SE0000108656^FF_ASSETS(ANN_R,1/1/2019,12/31/2019)":278897.0,"SE0000108656^FF_ASSETS(ANN_R,1/1/2020,12/31/2020)":273537.0,"SE0000115446^FF_MKT_VAL(ANN_R,1/1/2016,12/31/2016)":216145.395284,"SE0000115446^FF_MKT_VAL(ANN_R,1/1/2017,12/31/2017)":310264.1491668,"SE0000115446^FF_MKT_VAL(ANN_R,1/1/2018,12/31/2018)":235716.4198101,"SE0000115446^FF_MKT_VAL(ANN_R,1/1/2019,12/31/2019)":319048.6319796,"SE0000115446^FF_MKT_VAL(ANN_R,1/1/2020,12/31/2020)":394083.0138792,"SE0000115446^FF_SHLDRS_EQ(ANN_R,1/1/2016,12/31/2016)":96061.0,"SE0000115446^FF_SHLDRS_EQ(ANN_R,1/1/2017,12/31/2017)":105861.0,"SE0000115446^FF_SHLDRS_EQ(ANN_R,1/1/2018,12/31/2018)":123379.0,"SE0000115446^FF_SHLDRS_EQ(ANN_R,1/1/2019,12/31/2019)":138594.0,"SE0000115446^FF_SHLDRS_EQ(ANN_R,1/1/2020,12/31/2020)":145295.0,"SE0000115446^FF_ASSETS(ANN_R,1/1/2016,12/31/2016)":406193.0,"SE0000115446^FF_ASSETS(ANN_R,1/1/2017,12/31/2017)":431654.0,"SE0000115446^FF_ASSETS(ANN_R,1/1/2018,12/31/2018)":489811.0,"SE0000115446^FF_ASSETS(ANN_R,1/1/2019,12/31/2019)":534532.0,"SE0000115446^FF_ASSETS(ANN_R,1/1/2020,12/31/2020)":519879.0,"SE0011166610^FF_MKT_VAL(ANN_R,1/1/2016,12/31/2016)":337014.6094275,"SE0011166610^FF_MKT_VAL(ANN_R,1/1/2017,12/31/2017)":429901.5186158,"SE0011166610^FF_MKT_VAL(ANN_R,1/1/2018,12/31/2018)":255276.305841,"SE0011166610^FF_MKT_VAL(ANN_R,1/1/2019,12/31/2019)":454688.4842304,"SE0011166610^FF_MKT_VAL(ANN_R,1/1/2020,12/31/2020)":512138.7261783,"SE0011166610^FF_SHLDRS_EQ(ANN_R,1/1/2016,12/31/2016)":53105.0,"SE0011166610^FF_SHLDRS_EQ(ANN_R,1/1/2017,12/31/2017)":60517.0,"SE0011166610^FF_SHLDRS_EQ(ANN_R,1/1/2018,12/31/2018)":42425.0,"SE0011166610^FF_SHLDRS_EQ(ANN_R,1/1/2019,12/31/2019)":53231.0,"SE0011166610^FF_SHLDRS_EQ(ANN_R,1/1/2020,12/31/2020)":53215.0,"SE0011166610^FF_ASSETS(ANN_R,1/1/2016,12/31/2016)":119558.0,"SE0011166610^FF_ASSETS(ANN_R,1/1/2017,12/31/2017)":133681.0,"SE0011166610^FF_ASSETS(ANN_R,1/1/2018,12/31/2018)":102104.0,"SE0011166610^FF_ASSETS(ANN_R,1/1/2019,12/31/2019)":115013.0,"SE0011166610^FF_ASSETS(ANN_R,1/1/2020,12/31/2020)":116752.0,"FR0000052292^FF_MKT_VAL(ANN_R,1/1/2016,12/31/2016)":40751.00328,"FR0000052292^FF_MKT_VAL(ANN_R,1/1/2017,12/31/2017)":46478.5930875,"FR0000052292^FF_MKT_VAL(ANN_R,1/1/2018,12/31/2018)":50541.3855984,"FR0000052292^FF_MKT_VAL(ANN_R,1/1/2019,12/31/2019)":69423.2250346,"FR0000052292^FF_MKT_VAL(ANN_R,1/1/2020,12/31/2020)":92008.4636724,"FR0000052292^FF_SHLDRS_EQ(ANN_R,1/1/2016,12/31/2016)":4382.6,"FR0000052292^FF_SHLDRS_EQ(ANN_R,1/1/2017,12/31/2017)":5038.9,"FR0000052292^FF_SHLDRS_EQ(ANN_R,1/1/2018,12/31/2018)":5469.8,"FR0000052292^FF_SHLDRS_EQ(ANN_R,1/1/2019,12/31/2019)":6568.1,"FR0000052292^FF_SHLDRS_EQ(ANN_R,1/1/2020,12/31/2020)":7380.1,"FR0000052292^FF_ASSETS(ANN_R,1/1/2016,12/31/2016)":5998.7,"FR0000052292^FF_ASSETS(ANN_R,1/1/2017,12/31/2017)":6768.2,"FR0000052292^FF_ASSETS(ANN_R,1/1/2018,12/31/2018)":8451.9,"FR0000052292^FF_ASSETS(ANN_R,1/1/2019,12/31/2019)":9881.1,"FR0000052292^FF_ASSETS(ANN_R,1/1/2020,12/31/2020)":11050.5,"FR0000120693^FF_MKT_VAL(ANN_R,1/1/2016,12/31/2016)":26469.0423998,"FR0000120693^FF_MKT_VAL(ANN_R,1/1/2017,12/31/2017)":30960.064639,"FR0000120693^FF_MKT_VAL(ANN_R,1/1/2018,12/31/2018)":36965.2767176,"FR0000120693^FF_MKT_VAL(ANN_R,1/1/2019,12/31/2019)":42752.85567245,"FR0000120693^FF_MKT_VAL(ANN_R,1/1/2020,12/31/2020)":36507.39468035,"FR0000120693^FF_SHLDRS_EQ(ANN_R,1/1/2016,12/31/2016)":13337.0,"FR0000120693^FF_SHLDRS_EQ(ANN_R,1/1/2017,12/31/2017)":13706.0,"FR0000120693^FF_SHLDRS_EQ(ANN_R,1/1/2018,12/31/2018)":14797.0,"FR0000120693^FF_SHLDRS_EQ(ANN_R,1/1/2019,12/31/2019)":15987.0,"FR0000120693^FF_SHLDRS_EQ(ANN_R,1/1/2020,12/31/2020)":13968.0,"FR0000120693^FF_ASSETS(ANN_R,1/1/2016,12/31/2016)":30598.0,"FR0000120693^FF_ASSETS(ANN_R,1/1/2017,12/31/2017)":30088.0,"FR0000120693^FF_ASSETS(ANN_R,1/1/2018,12/31/2018)":29558.0,"FR0000120693^FF_ASSETS(ANN_R,1/1/2019,12/31/2019)":31045.0,"FR0000120693^FF_ASSETS(ANN_R,1/1/2020,12/31/2020)":31525.0,"NL00150001Q9^FF_MKT_VAL(ANN_R,1/1/2016,12/31/2016)":16783.30336619,"NL00150001Q9^FF_MKT_VAL(ANN_R,1/1/2017,12/31/2017)":29060.05902387,"NL00150001Q9^FF_MKT_VAL(ANN_R,1/1/2018,12/31/2018)":24851.13142306,"NL00150001Q9^FF_MKT_VAL(ANN_R,1/1/2019,12/31/2019)":26077.426974954,"NL00150001Q9^FF_MKT_VAL(ANN_R,1/1/2020,12/31/2020)":29193.85838184,"NL00150001Q9^FF_SHLDRS_EQ(ANN_R,1/1/2016,12/31/2016)":19168.0,"NL00150001Q9^FF_SHLDRS_EQ(ANN_R,1/1/2017,12/31/2017)":20819.0,"NL00150001Q9^FF_SHLDRS_EQ(ANN_R,1/1/2018,12/31/2018)":24702.0,"NL00150001Q9^FF_SHLDRS_EQ(ANN_R,1/1/2019,12/31/2019)":28537.0,"NL00150001Q9^FF_SHLDRS_EQ(ANN_R,1/1/2020,12/31/2020)":21293.0,"NL00150001Q9^FF_ASSETS(ANN_R,1/1/2016,12/31/2016)":104343.0,"NL00150001Q9^FF_ASSETS(ANN_R,1/1/2017,12/31/2017)":96299.0,"NL00150001Q9^FF_ASSETS(ANN_R,1/1/2018,12/31/2018)":96873.0,"NL00150001Q9^FF_ASSETS(ANN_R,1/1/2019,12/31/2019)":98044.0,"NL00150001Q9^FF_ASSETS(ANN_R,1/1/2020,12/31/2020)":75285.0,"ES0148396007^FF_MKT_VAL(ANN_R,1/1/2016,12/31/2016)":93970.49312,"ES0148396007^FF_MKT_VAL(ANN_R,1/1/2017,12/31/2017)":95056.714416075,"ES0148396007^FF_MKT_VAL(ANN_R,1/1/2018,12/31/2018)":89892.57261159,"ES0148396007^FF_MKT_VAL(ANN_R,1/1/2019,12/31/2019)":75818.64021795,"ES0148396007^FF_MKT_VAL(ANN_R,1/1/2020,12/31/2020)":94588.17332792,"ES0148396007^FF_SHLDRS_EQ(ANN_R,1/1/2016,12/31/2016)":11410.197,"ES0148396007^FF_SHLDRS_EQ(ANN_R,1/1/2017,12/31/2017)":12713.38,"ES0148396007^FF_SHLDRS_EQ(ANN_R,1/1/2018,12/31/2018)":13497.0,"ES0148396007^FF_SHLDRS_EQ(ANN_R,1/1/2019,12/31/2019)":14653.0,"ES0148396007^FF_SHLDRS_EQ(ANN_R,1/1/2020,12/31/2020)":14913.0,"ES0148396007^FF_ASSETS(ANN_R,1/1/2016,12/31/2016)":17357.148,"ES0148396007^FF_ASSETS(ANN_R,1/1/2017,12/31/2017)":19621.435,"ES0148396007^FF_ASSETS(ANN_R,1/1/2018,12/31/2018)":20231.0,"ES0148396007^FF_ASSETS(ANN_R,1/1/2019,12/31/2019)":21684.0,"ES0148396007^FF_ASSETS(ANN_R,1/1/2020,12/31/2020)":28391.0,"SE0000107419^FF_MKT_VAL(ANN_R,1/1/2016,12/31/2016)":260271.9494415,"SE0000107419^FF_MKT_VAL(ANN_R,1/1/2017,12/31/2017)":286104.9806172,"SE0000107419^FF_MKT_VAL(ANN_R,1/1/2018,12/31/2018)":287358.9203088,"SE0000107419^FF_MKT_VAL(ANN_R,1/1/2019,12/31/2019)":391235.36688,"SE0000107419^FF_MKT_VAL(ANN_R,1/1/2020,12/31/2020)":458874.4006,"SE0000107419^FF_SHLDRS_EQ(ANN_R,1/1/2016,12/31/2016)":300077.0,"SE0000107419^FF_SHLDRS_EQ(ANN_R,1/1/2017,12/31/2017)":336262.0,"SE0000107419^FF_SHLDRS_EQ(ANN_R,1/1/2018,12/31/2018)":327508.0,"SE0000107419^FF_SHLDRS_EQ(ANN_R,1/1/2019,12/31/2019)":420681.0,"SE0000107419^FF_SHLDRS_EQ(ANN_R,1/1/2020,12/31/2020)":461836.0,"SE0000107419^FF_ASSETS(ANN_R,1/1/2016,12/31/2016)":370068.0,"SE0000107419^FF_ASSETS(ANN_R,1/1/2017,12/31/2017)":408861.0,"SE0000107419^FF_ASSETS(ANN_R,1/1/2018,12/31/2018)":416450.0,"SE0000107419^FF_ASSETS(ANN_R,1/1/2019,12/31/2019)":518125.0,"SE0000107419^FF_ASSETS(ANN_R,1/1/2020,12/31/2020)":571857.0,"CH0432492467^FF_MKT_VAL(ANN_R,1/1/2016,12/31/2016)":null,"CH0432492467^FF_MKT_VAL(ANN_R,1/1/2017,12/31/2017)":null,"CH0432492467^FF_MKT_VAL(ANN_R,1/1/2018,12/31/2018)":null,"CH0432492467^FF_MKT_VAL(ANN_R,1/1/2019,12/31/2019)":26922.9174243318,"CH0432492467^FF_MKT_VAL(ANN_R,1/1/2020,12/31/2020)":28818.7603449568,"CH0432492467^FF_SHLDRS_EQ(ANN_R,1/1/2016,12/31/2016)":23388.2462,"CH0432492467^FF_SHLDRS_EQ(ANN_R,1/1/2017,12/31/2017)":22441.7605,"CH0432492467^FF_SHLDRS_EQ(ANN_R,1/1/2018,12/31/2018)":22317.5262,"CH0432492467^FF_SHLDRS_EQ(ANN_R,1/1/2019,12/31/2019)":18692.06005,"CH0432492467^FF_SHLDRS_EQ(ANN_R,1/1/2020,12/31/2020)":16637.7069,"CH0432492467^FF_ASSETS(ANN_R,1/1/2016,12/31/2016)":28193.549,"CH0432492467^FF_ASSETS(ANN_R,1/1/2017,12/31/2017)":26689.606,"CH0432492467^FF_ASSETS(ANN_R,1/1/2018,12/31/2018)":26677.7196,"CH0432492467^FF_ASSETS(ANN_R,1/1/2019,12/31/2019)":26779.71925,"CH0432492467^FF_ASSETS(ANN_R,1/1/2020,12/31/2020)":24397.02,"DE000A1ML7J1^FF_MKT_VAL(ANN_R,1/1/2016,12/31/2016)":14401.7492847201,"DE000A1ML7J1^FF_MKT_VAL(ANN_R,1/1/2017,12/31/2017)":20078.3231881401,"DE000A1ML7J1^FF_MKT_VAL(ANN_R,1/1/2018,12/31/2018)":20510.7054070599,"DE000A1ML7J1^FF_MKT_VAL(ANN_R,1/1/2019,12/31/2019)":26029.133328,"DE000A1ML7J1^FF_MKT_VAL(ANN_R,1/1/2020,12/31/2020)":33817.4249882399,"DE000A1ML7J1^FF_SHLDRS_EQ(ANN_R,1/1/2016,12/31/2016)":12467.8,"DE000A1ML7J1^FF_SHLDRS_EQ(ANN_R,1/1/2017,12/31/2017)":15080.8,"DE000A1ML7J1^FF_SHLDRS_EQ(ANN_R,1/1/2018,12/31/2018)":17880.2,"DE000A1ML7J1^FF_SHLDRS_EQ(ANN_R,1/1/2019,12/31/2019)":19308.3,"DE000A1ML7J1^FF_SHLDRS_EQ(ANN_R,1/1/2020,12/31/2020)":23143.9,"DE000A1ML7J1^FF_ASSETS(ANN_R,1/1/2016,12/31/2016)":32522.1,"DE000A1ML7J1^FF_ASSETS(ANN_R,1/1/2017,12/31/2017)":37516.3,"DE000A1ML7J1^FF_ASSETS(ANN_R,1/1/2018,12/31/2018)":49387.6,"DE000A1ML7J1^FF_ASSETS(ANN_R,1/1/2019,12/31/2019)":56476.1,"DE000A1ML7J1^FF_ASSETS(ANN_R,1/1/2020,12/31/2020)":62417.4,"FI4000297767^FF_MKT_VAL(ANN_R,1/1/2016,12/31/2016)":408907.824414112,"FI4000297767^FF_MKT_VAL(ANN_R,1/1/2017,12/31/2017)":400795.949722014,"FI4000297767^FF_MKT_VAL(ANN_R,1/1/2018,12/31/2018)":296922.620264055,"FI4000297767^FF_MKT_VAL(ANN_R,1/1/2019,12/31/2019)":307488.969904226,"FI4000297767^FF_MKT_VAL(ANN_R,1/1/2020,12/31/2020)":270900.616966211,"FI4000297767^FF_SHLDRS_EQ(ANN_R,1/1/2016,12/31/2016)":310542.44977665,"FI4000297767^FF_SHLDRS_EQ(ANN_R,1/1/2017,12/31/2017)":318522.5569,"FI4000297767^FF_SHLDRS_EQ(ANN_R,1/1/2018,12/31/2018)":325789.460161988,"FI4000297767^FF_SHLDRS_EQ(ANN_R,1/1/2019,12/31/2019)":323009.1149325,"FI4000297767^FF_SHLDRS_EQ(ANN_R,1/1/2020,12/31/2020)":331428.539318107,"FI4000297767^FF_ASSETS(ANN_R,1/1/2016,12/31/2016)":5901178.5061047,"FI4000297767^FF_ASSETS(ANN_R,1/1/2017,12/31/2017)":5719258.42375,"FI4000297767^FF_ASSETS(ANN_R,1/1/2018,12/31/2018)":5590494.43439828,"FI4000297767^FF_ASSETS(ANN_R,1/1/2019,12/31/2019)":5833929.20037862,"FI4000297767^FF_ASSETS(ANN_R,1/1/2020,12/31/2020)":5552802.1612426,"DE0005190003^FF_MKT_VAL(ANN_R,1/1/2016,12/31/2016)":58318.477,"DE0005190003^FF_MKT_VAL(ANN_R,1/1/2017,12/31/2017)":57099.460098,"DE0005190003^FF_MKT_VAL(ANN_R,1/1/2018,12/31/2018)":46529.23247,"DE0005190003^FF_MKT_VAL(ANN_R,1/1/2019,12/31/2019)":48189.20325,"DE0005190003^FF_MKT_VAL(ANN_R,1/1/2020,12/31/2020)":47692.873523715,"DE0005190003^FF_SHLDRS_EQ(ANN_R,1/1/2016,12/31/2016)":47108.0,"DE0005190003^FF_SHLDRS_EQ(ANN_R,1/1/2017,12/31/2017)":53671.0,"DE0005190003^FF_SHLDRS_EQ(ANN_R,1/1/2018,12/31/2018)":57559.0,"DE0005190003^FF_SHLDRS_EQ(ANN_R,1/1/2019,12/31/2019)":59324.0,"DE0005190003^FF_SHLDRS_EQ(ANN_R,1/1/2020,12/31/2020)":60891.0,"DE0005190003^FF_ASSETS(ANN_R,1/1/2016,12/31/2016)":199423.0,"DE0005190003^FF_ASSETS(ANN_R,1/1/2017,12/31/2017)":195506.0,"DE0005190003^FF_ASSETS(ANN_R,1/1/2018,12/31/2018)":208980.0,"DE0005190003^FF_ASSETS(ANN_R,1/1/2019,12/31/2019)":241663.0,"DE0005190003^FF_ASSETS(ANN_R,1/1/2020,12/31/2020)":230483.0,"ES0109067019^FF_MKT_VAL(ANN_R,1/1/2016,12/31/2016)":18878.29422861,"ES0109067019^FF_MKT_VAL(ANN_R,1/1/2017,12/31/2017)":26313.34809794,"ES0109067019^FF_MKT_VAL(ANN_R,1/1/2018,12/31/2018)":26198.20392228,"ES0109067019^FF_MKT_VAL(ANN_R,1/1/2019,12/31/2019)":31378.5273984,"ES0109067019^FF_MKT_VAL(ANN_R,1/1/2020,12/31/2020)":26817.96261604,"ES0109067019^FF_SHLDRS_EQ(ANN_R,1/1/2016,12/31/2016)":2735.8,"ES0109067019^FF_SHLDRS_EQ(ANN_R,1/1/2017,12/31/2017)":2628.3,"ES0109067019^FF_SHLDRS_EQ(ANN_R,1/1/2018,12/31/2018)":3175.7,"ES0109067019^FF_SHLDRS_EQ(ANN_R,1/1/2019,12/31/2019)":3782.5,"ES0109067019^FF_SHLDRS_EQ(ANN_R,1/1/2020,12/31/2020)":3744.8,"ES0109067019^FF_ASSETS(ANN_R,1/1/2016,12/31/2016)":7844.1,"ES0109067019^FF_ASSETS(ANN_R,1/1/2017,12/31/2017)":7927.4,"ES0109067019^FF_ASSETS(ANN_R,1/1/2018,12/31/2018)":10196.2,"ES0109067019^FF_ASSETS(ANN_R,1/1/2019,12/31/2019)":10401.1,"ES0109067019^FF_ASSETS(ANN_R,1/1/2020,12/31/2020)":11952.2,"DE0005810055^FF_MKT_VAL(ANN_R,1/1/2016,12/31/2016)":14275.6392463,"DE0005810055^FF_MKT_VAL(ANN_R,1/1/2017,12/31/2017)":18031.7149496,"DE0005810055^FF_MKT_VAL(ANN_R,1/1/2018,12/31/2018)":19242.27237275,"DE0005810055^FF_MKT_VAL(ANN_R,1/1/2019,12/31/2019)":25707.57925525,"DE0005810055^FF_MKT_VAL(ANN_R,1/1/2020,12/31/2020)":25555.33503725,"DE0005810055^FF_SHLDRS_EQ(ANN_R,1/1/2016,12/31/2016)":4481.0,"DE0005810055^FF_SHLDRS_EQ(ANN_R,1/1/2017,12/31/2017)":4829.3,"DE0005810055^FF_SHLDRS_EQ(ANN_R,1/1/2018,12/31/2018)":4829.9,"DE0005810055^FF_SHLDRS_EQ(ANN_R,1/1/2019,12/31/2019)":5735.3,"DE0005810055^FF_SHLDRS_EQ(ANN_R,1/1/2020,12/31/2020)":6168.3,"DE0005810055^FF_ASSETS(ANN_R,1/1/2016,12/31/2016)":163863.5,"DE0005810055^FF_ASSETS(ANN_R,1/1/2017,12/31/2017)":135166.3,"DE0005810055^FF_ASSETS(ANN_R,1/1/2018,12/31/2018)":161931.0,"DE0005810055^FF_ASSETS(ANN_R,1/1/2019,12/31/2019)":137236.5,"DE0005810055^FF_ASSETS(ANN_R,1/1/2020,12/31/2020)":152773.9,"CH0012214059^FF_MKT_VAL(ANN_R,1/1/2016,12/31/2016)":32498.84979845,"CH0012214059^FF_MKT_VAL(ANN_R,1/1/2017,12/31/2017)":32816.74065845,"CH0012214059^FF_MKT_VAL(ANN_R,1/1/2018,12/31/2018)":24144.9754365,"CH0012214059^FF_MKT_VAL(ANN_R,1/1/2019,12/31/2019)":32955.3452997,"CH0012214059^FF_MKT_VAL(ANN_R,1/1/2020,12/31/2020)":29741.44483024,"CH0012214059^FF_SHLDRS_EQ(ANN_R,1/1/2016,12/31/2016)":30822.0,"CH0012214059^FF_SHLDRS_EQ(ANN_R,1/1/2017,12/31/2017)":27787.0,"CH0012214059^FF_SHLDRS_EQ(ANN_R,1/1/2018,12/31/2018)":26925.0,"CH0012214059^FF_SHLDRS_EQ(ANN_R,1/1/2019,12/31/2019)":28566.0,"CH0012214059^FF_SHLDRS_EQ(ANN_R,1/1/2020,12/31/2020)":26071.0,"CH0012214059^FF_ASSETS(ANN_R,1/1/2016,12/31/2016)":69617.0,"CH0012214059^FF_ASSETS(ANN_R,1/1/2017,12/31/2017)":63679.0,"CH0012214059^FF_ASSETS(ANN_R,1/1/2018,12/31/2018)":59695.0,"CH0012214059^FF_ASSETS(ANN_R,1/1/2019,12/31/2019)":58310.0,"CH0012214059^FF_ASSETS(ANN_R,1/1/2020,12/31/2020)":53224.0,"FR0000130650^FF_MKT_VAL(ANN_R,1/1/2016,12/31/2016)":18360.02609928,"FR0000130650^FF_MKT_VAL(ANN_R,1/1/2017,12/31/2017)":22681.54745136,"FR0000130650^FF_MKT_VAL(ANN_R,1/1/2018,12/31/2018)":26817.7086053,"FR0000130650^FF_MKT_VAL(ANN_R,1/1/2019,12/31/2019)":38024.10378165,"FR0000130650^FF_MKT_VAL(ANN_R,1/1/2020,12/31/2020)":43377.8269127,"FR0000130650^FF_SHLDRS_EQ(ANN_R,1/1/2016,12/31/2016)":3860.225,"FR0000130650^FF_SHLDRS_EQ(ANN_R,1/1/2017,12/31/2017)":3994.178,"FR0000130650^FF_SHLDRS_EQ(ANN_R,1/1/2018,12/31/2018)":4561.9,"FR0000130650^FF_SHLDRS_EQ(ANN_R,1/1/2019,12/31/2019)":5208.7,"FR0000130650^FF_SHLDRS_EQ(ANN_R,1/1/2020,12/31/2020)":5061.3,"FR0000130650^FF_ASSETS(ANN_R,1/1/2016,12/31/2016)":6943.066,"FR0000130650^FF_ASSETS(ANN_R,1/1/2017,12/31/2017)":7029.806,"FR0000130650^FF_ASSETS(ANN_R,1/1/2018,12/31/2018)":7974.0,"FR0000130650^FF_ASSETS(ANN_R,1/1/2019,12/31/2019)":13872.6,"FR0000130650^FF_ASSETS(ANN_R,1/1/2020,12/31/2020)":12964.2,"SE0000667891^FF_MKT_VAL(ANN_R,1/1/2016,12/31/2016)":141369.2935221,"SE0000667891^FF_MKT_VAL(ANN_R,1/1/2017,12/31/2017)":180255.2571351,"SE0000667891^FF_MKT_VAL(ANN_R,1/1/2018,12/31/2018)":158491.66137105,"SE0000667891^FF_MKT_VAL(ANN_R,1/1/2019,12/31/2019)":229113.58883595,"SE0000667891^FF_MKT_VAL(ANN_R,1/1/2020,12/31/2020)":252507.8862999,"SE0000667891^FF_SHLDRS_EQ(ANN_R,1/1/2016,12/31/2016)":39197.0,"SE0000667891^FF_SHLDRS_EQ(ANN_R,1/1/2017,12/31/2017)":48694.0,"SE0000667891^FF_SHLDRS_EQ(ANN_R,1/1/2018,12/31/2018)":58120.0,"SE0000667891^FF_SHLDRS_EQ(ANN_R,1/1/2019,12/31/2019)":61844.0,"SE0000667891^FF_SHLDRS_EQ(ANN_R,1/1/2020,12/31/2020)":65081.0,"SE0000667891^FF_ASSETS(ANN_R,1/1/2016,12/31/2016)":104260.0,"SE0000667891^FF_ASSETS(ANN_R,1/1/2017,12/31/2017)":107843.0,"SE0000667891^FF_ASSETS(ANN_R,1/1/2018,12/31/2018)":118975.0,"SE0000667891^FF_ASSETS(ANN_R,1/1/2019,12/31/2019)":120423.0,"SE0000667891^FF_ASSETS(ANN_R,1/1/2020,12/31/2020)":119128.0,"FR0000125338^FF_MKT_VAL(ANN_R,1/1/2016,12/31/2016)":13498.3819397,"FR0000125338^FF_MKT_VAL(ANN_R,1/1/2017,12/31/2017)":16592.72550969,"FR0000125338^FF_MKT_VAL(ANN_R,1/1/2018,12/31/2018)":14477.4143584,"FR0000125338^FF_MKT_VAL(ANN_R,1/1/2019,12/31/2019)":18407.2342509,"FR0000125338^FF_MKT_VAL(ANN_R,1/1/2020,12/31/2020)":21351.1244216,"FR0000125338^FF_SHLDRS_EQ(ANN_R,1/1/2016,12/31/2016)":7272.0,"FR0000125338^FF_SHLDRS_EQ(ANN_R,1/1/2017,12/31/2017)":6956.0,"FR0000125338^FF_SHLDRS_EQ(ANN_R,1/1/2018,12/31/2018)":7480.0,"FR0000125338^FF_SHLDRS_EQ(ANN_R,1/1/2019,12/31/2019)":8424.0,"FR0000125338^FF_SHLDRS_EQ(ANN_R,1/1/2020,12/31/2020)":6103.0,"FR0000125338^FF_ASSETS(ANN_R,1/1/2016,12/31/2016)":16459.0,"FR0000125338^FF_ASSETS(ANN_R,1/1/2017,12/31/2017)":15944.0,"FR0000125338^FF_ASSETS(ANN_R,1/1/2018,12/31/2018)":16498.0,"FR0000125338^FF_ASSETS(ANN_R,1/1/2019,12/31/2019)":18135.0,"FR0000125338^FF_ASSETS(ANN_R,1/1/2020,12/31/2020)":21954.0,"FR0000127771^FF_MKT_VAL(ANN_R,1/1/2016,12/31/2016)":22739.80307,"FR0000127771^FF_MKT_VAL(ANN_R,1/1/2017,12/31/2017)":28174.11542,"FR0000127771^FF_MKT_VAL(ANN_R,1/1/2018,12/31/2018)":26982.4016,"FR0000127771^FF_MKT_VAL(ANN_R,1/1/2019,12/31/2019)":30224.2465,"FR0000127771^FF_MKT_VAL(ANN_R,1/1/2020,12/31/2020)":28828.8554,"FR0000127771^FF_SHLDRS_EQ(ANN_R,1/1/2016,12/31/2016)":19383.0,"FR0000127771^FF_SHLDRS_EQ(ANN_R,1/1/2017,12/31/2017)":17644.0,"FR0000127771^FF_SHLDRS_EQ(ANN_R,1/1/2018,12/31/2018)":17313.0,"FR0000127771^FF_SHLDRS_EQ(ANN_R,1/1/2019,12/31/2019)":15353.0,"FR0000127771^FF_SHLDRS_EQ(ANN_R,1/1/2020,12/31/2020)":15759.0,"FR0000127771^FF_ASSETS(ANN_R,1/1/2016,12/31/2016)":32365.0,"FR0000127771^FF_ASSETS(ANN_R,1/1/2017,12/31/2017)":34339.0,"FR0000127771^FF_ASSETS(ANN_R,1/1/2018,12/31/2018)":34134.0,"FR0000127771^FF_ASSETS(ANN_R,1/1/2019,12/31/2019)":37346.0,"FR0000127771^FF_ASSETS(ANN_R,1/1/2020,12/31/2020)":38122.0,"FR0000121261^FF_MKT_VAL(ANN_R,1/1/2016,12/31/2016)":19032.9889897,"FR0000121261^FF_MKT_VAL(ANN_R,1/1/2017,12/31/2017)":21461.73399585,"FR0000121261^FF_MKT_VAL(ANN_R,1/1/2018,12/31/2018)":15592.7896944,"FR0000121261^FF_MKT_VAL(ANN_R,1/1/2019,12/31/2019)":19488.2662505,"FR0000121261^FF_MKT_VAL(ANN_R,1/1/2020,12/31/2020)":18716.7920257,"FR0000121261^FF_SHLDRS_EQ(ANN_R,1/1/2016,12/31/2016)":10599.0,"FR0000121261^FF_SHLDRS_EQ(ANN_R,1/1/2017,12/31/2017)":11226.0,"FR0000121261^FF_SHLDRS_EQ(ANN_R,1/1/2018,12/31/2018)":12158.0,"FR0000121261^FF_SHLDRS_EQ(ANN_R,1/1/2019,12/31/2019)":13226.0,"FR0000121261^FF_SHLDRS_EQ(ANN_R,1/1/2020,12/31/2020)":12633.0,"FR0000121261^FF_ASSETS(ANN_R,1/1/2016,12/31/2016)":25322.0,"FR0000121261^FF_ASSETS(ANN_R,1/1/2017,12/31/2017)":25267.0,"FR0000121261^FF_ASSETS(ANN_R,1/1/2018,12/31/2018)":30126.0,"FR0000121261^FF_ASSETS(ANN_R,1/1/2019,12/31/2019)":31677.0,"FR0000121261^FF_ASSETS(ANN_R,1/1/2020,12/31/2020)":31637.0,"SE0000103699^FF_MKT_VAL(ANN_R,1/1/2016,12/31/2016)":117324.242721,"SE0000103699^FF_MKT_VAL(ANN_R,1/1/2017,12/31/2017)":148106.0870478,"SE0000103699^FF_MKT_VAL(ANN_R,1/1/2018,12/31/2018)":148073.274336,"SE0000103699^FF_MKT_VAL(ANN_R,1/1/2019,12/31/2019)":192958.13355,"SE0000103699^FF_MKT_VAL(ANN_R,1/1/2020,12/31/2020)":275105.2205396,"SE0000103699^FF_SHLDRS_EQ(ANN_R,1/1/2016,12/31/2016)":43854.81453108,"SE0000103699^FF_SHLDRS_EQ(ANN_R,1/1/2017,12/31/2017)":45151.393375,"SE0000103699^FF_SHLDRS_EQ(ANN_R,1/1/2018,12/31/2018)":53769.1965468158,"SE0000103699^FF_SHLDRS_EQ(ANN_R,1/1/2019,12/31/2019)":63717.068026275,"SE0000103699^FF_SHLDRS_EQ(ANN_R,1/1/2020,12/31/2020)":59635.633360977,"SE0000103699^FF_ASSETS(ANN_R,1/1/2016,12/31/2016)":75832.762559085,"SE0000103699^FF_ASSETS(ANN_R,1/1/2017,12/31/2017)":84683.07277,"SE0000103699^FF_ASSETS(ANN_R,1/1/2018,12/31/2018)":98148.3189035528,"SE0000103699^FF_ASSETS(ANN_R,1/1/2019,12/31/2019)":111388.758092175,"SE0000103699^FF_ASSETS(ANN_R,1/1/2020,12/31/2020)":107554.755887739,"IT0000062072^FF_MKT_VAL(ANN_R,1/1/2016,12/31/2016)":22021.1745018,"IT0000062072^FF_MKT_VAL(ANN_R,1/1/2017,12/31/2017)":23734.7694328,"IT0000062072^FF_MKT_VAL(ANN_R,1/1/2018,12/31/2018)":22846.8843286,"IT0000062072^FF_MKT_VAL(ANN_R,1/1/2019,12/31/2019)":28870.295265045,"IT0000062072^FF_MKT_VAL(ANN_R,1/1/2020,12/31/2020)":22384.5353939,"IT0000062072^FF_SHLDRS_EQ(ANN_R,1/1/2016,12/31/2016)":24545.0,"IT0000062072^FF_SHLDRS_EQ(ANN_R,1/1/2017,12/31/2017)":25079.0,"IT0000062072^FF_SHLDRS_EQ(ANN_R,1/1/2018,12/31/2018)":23601.0,"IT0000062072^FF_SHLDRS_EQ(ANN_R,1/1/2019,12/31/2019)":28360.0,"IT0000062072^FF_SHLDRS_EQ(ANN_R,1/1/2020,12/31/2020)":30029.0,"IT0000062072^FF_ASSETS(ANN_R,1/1/2016,12/31/2016)":524298.0,"IT0000062072^FF_ASSETS(ANN_R,1/1/2017,12/31/2017)":538958.0,"IT0000062072^FF_ASSETS(ANN_R,1/1/2018,12/31/2018)":514829.0,"IT0000062072^FF_ASSETS(ANN_R,1/1/2019,12/31/2019)":515428.0,"IT0000062072^FF_ASSETS(ANN_R,1/1/2020,12/31/2020)":545964.0,"NL0011585146^FF_MKT_VAL(ANN_R,1/1/2016,12/31/2016)":10447.4694947,"NL0011585146^FF_MKT_VAL(ANN_R,1/1/2017,12/31/2017)":16524.0162813,"NL0011585146^FF_MKT_VAL(ANN_R,1/1/2018,12/31/2018)":16307.75452768,"NL0011585146^FF_MKT_VAL(ANN_R,1/1/2019,12/31/2019)":27403.4034717,"NL0011585146^FF_MKT_VAL(ANN_R,1/1/2020,12/31/2020)":34852.6894485,"NL0011585146^FF_SHLDRS_EQ(ANN_R,1/1/2016,12/31/2016)":324.995,"NL0011585146^FF_SHLDRS_EQ(ANN_R,1/1/2017,12/31/2017)":778.678,"NL0011585146^FF_SHLDRS_EQ(ANN_R,1/1/2018,12/31/2018)":1348.722,"NL0011585146^FF_SHLDRS_EQ(ANN_R,1/1/2019,12/31/2019)":1481.29,"NL0011585146^FF_SHLDRS_EQ(ANN_R,1/1/2020,12/31/2020)":1785.186,"NL0011585146^FF_ASSETS(ANN_R,1/1/2016,12/31/2016)":3849.604,"NL0011585146^FF_ASSETS(ANN_R,1/1/2017,12/31/2017)":4141.104,"NL0011585146^FF_ASSETS(ANN_R,1/1/2018,12/31/2018)":4851.733,"NL0011585146^FF_ASSETS(ANN_R,1/1/2019,12/31/2019)":5446.372,"NL0011585146^FF_ASSETS(ANN_R,1/1/2020,12/31/2020)":6262.047,"FR0000133308^FF_MKT_VAL(ANN_R,1/1/2016,12/31/2016)":38397.59333056,"FR0000133308^FF_MKT_VAL(ANN_R,1/1/2017,12/31/2017)":38497.11614865,"FR0000133308^FF_MKT_VAL(ANN_R,1/1/2018,12/31/2018)":37550.985573345,"FR0000133308^FF_MKT_VAL(ANN_R,1/1/2019,12/31/2019)":34772.11483872,"FR0000133308^FF_MKT_VAL(ANN_R,1/1/2020,12/31/2020)":25880.676461,"FR0000133308^FF_SHLDRS_EQ(ANN_R,1/1/2016,12/31/2016)":24885.0,"FR0000133308^FF_SHLDRS_EQ(ANN_R,1/1/2017,12/31/2017)":25172.0,"FR0000133308^FF_SHLDRS_EQ(ANN_R,1/1/2018,12/31/2018)":24866.0,"FR0000133308^FF_SHLDRS_EQ(ANN_R,1/1/2019,12/31/2019)":25922.0,"FR0000133308^FF_SHLDRS_EQ(ANN_R,1/1/2020,12/31/2020)":28754.0,"FR0000133308^FF_ASSETS(ANN_R,1/1/2016,12/31/2016)":96251.0,"FR0000133308^FF_ASSETS(ANN_R,1/1/2017,12/31/2017)":97240.0,"FR0000133308^FF_ASSETS(ANN_R,1/1/2018,12/31/2018)":98230.0,"FR0000133308^FF_ASSETS(ANN_R,1/1/2019,12/31/2019)":110113.0,"FR0000133308^FF_ASSETS(ANN_R,1/1/2020,12/31/2020)":110917.0,"NL0000226223^FF_MKT_VAL(ANN_R,1/1/2016,12/31/2016)":9518.74820215,"NL0000226223^FF_MKT_VAL(ANN_R,1/1/2017,12/31/2017)":16322.42615663,"NL0000226223^FF_MKT_VAL(ANN_R,1/1/2018,12/31/2018)":11215.3389238,"NL0000226223^FF_MKT_VAL(ANN_R,1/1/2019,12/31/2019)":21367.68470133,"NL0000226223^FF_MKT_VAL(ANN_R,1/1/2020,12/31/2020)":27415.96626056,"NL0000226223^FF_SHLDRS_EQ(ANN_R,1/1/2016,12/31/2016)":4299.59706091762,"NL0000226223^FF_SHLDRS_EQ(ANN_R,1/1/2017,12/31/2017)":4500.33311126672,"NL0000226223^FF_SHLDRS_EQ(ANN_R,1/1/2018,12/31/2018)":5562.69955824669,"NL0000226223^FF_SHLDRS_EQ(ANN_R,1/1/2019,12/31/2019)":6274.38752785345,"NL0000226223^FF_SHLDRS_EQ(ANN_R,1/1/2020,12/31/2020)":6904.49920318434,"NL0000226223^FF_ASSETS(ANN_R,1/1/2016,12/31/2016)":7588.52808722924,"NL0000226223^FF_ASSETS(ANN_R,1/1/2017,12/31/2017)":8062.12524984699,"NL0000226223^FF_ASSETS(ANN_R,1/1/2018,12/31/2018)":9506.18903907324,"NL0000226223^FF_ASSETS(ANN_R,1/1/2019,12/31/2019)":10572.8285078184,"NL0000226223^FF_ASSETS(ANN_R,1/1/2020,12/31/2020)":11813.1666054482,"FR0010307819^FF_MKT_VAL(ANN_R,1/1/2016,12/31/2016)":14348.63981135,"FR0010307819^FF_MKT_VAL(ANN_R,1/1/2017,12/31/2017)":17123.36439037,"FR0010307819^FF_MKT_VAL(ANN_R,1/1/2018,12/31/2018)":13142.8772386,"FR0010307819^FF_MKT_VAL(ANN_R,1/1/2019,12/31/2019)":19392.17212608,"FR0010307819^FF_MKT_VAL(ANN_R,1/1/2020,12/31/2020)":19514.530747,"FR0010307819^FF_SHLDRS_EQ(ANN_R,1/1/2016,12/31/2016)":4057.1,"FR0010307819^FF_SHLDRS_EQ(ANN_R,1/1/2017,12/31/2017)":4138.6,"FR0010307819^FF_SHLDRS_EQ(ANN_R,1/1/2018,12/31/2018)":4591.2,"FR0010307819^FF_SHLDRS_EQ(ANN_R,1/1/2019,12/31/2019)":5102.2,"FR0010307819^FF_SHLDRS_EQ(ANN_R,1/1/2020,12/31/2020)":4895.8,"FR0010307819^FF_ASSETS(ANN_R,1/1/2016,12/31/2016)":8111.4,"FR0010307819^FF_ASSETS(ANN_R,1/1/2017,12/31/2017)":9424.3,"FR0010307819^FF_ASSETS(ANN_R,1/1/2018,12/31/2018)":10306.3,"FR0010307819^FF_ASSETS(ANN_R,1/1/2019,12/31/2019)":11822.8,"FR0010307819^FF_ASSETS(ANN_R,1/1/2020,12/31/2020)":12907.7,"SE0012673267^FF_MKT_VAL(ANN_R,1/1/2016,12/31/2016)":9334.3128315,"SE0012673267^FF_MKT_VAL(ANN_R,1/1/2017,12/31/2017)":20880.8038485,"SE0012673267^FF_MKT_VAL(ANN_R,1/1/2018,12/31/2018)":18326.9070815,"SE0012673267^FF_MKT_VAL(ANN_R,1/1/2019,12/31/2019)":51217.60845,"SE0012673267^FF_MKT_VAL(ANN_R,1/1/2020,12/31/2020)":177250.5862784,"SE0012673267^FF_SHLDRS_EQ(ANN_R,1/1/2016,12/31/2016)":612.2503122876,"SE0012673267^FF_SHLDRS_EQ(ANN_R,1/1/2017,12/31/2017)":1080.30054555,"SE0012673267^FF_SHLDRS_EQ(ANN_R,1/1/2018,12/31/2018)":1644.60587029043,"SE0012673267^FF_SHLDRS_EQ(ANN_R,1/1/2019,12/31/2019)":2951.60349242663,"SE0012673267^FF_SHLDRS_EQ(ANN_R,1/1/2020,12/31/2020)":27393.8353837245,"SE0012673267^FF_ASSETS(ANN_R,1/1/2016,12/31/2016)":989.991200778301,"SE0012673267^FF_ASSETS(ANN_R,1/1/2017,12/31/2017)":1645.18208235,"SE0012673267^FF_ASSETS(ANN_R,1/1/2018,12/31/2018)":2439.05783525287,"SE0012673267^FF_ASSETS(ANN_R,1/1/2019,12/31/2019)":4562.05716783,"SE0012673267^FF_ASSETS(ANN_R,1/1/2020,12/31/2020)":31844.7127640144,"NL0000009165^FF_MKT_VAL(ANN_R,1/1/2016,12/31/2016)":40595.4523828,"NL0000009165^FF_MKT_VAL(ANN_R,1/1/2017,12/31/2017)":49565.71149791,"NL0000009165^FF_MKT_VAL(ANN_R,1/1/2018,12/31/2018)":44017.8641164,"NL0000009165^FF_MKT_VAL(ANN_R,1/1/2019,12/31/2019)":54608.23944156,"NL0000009165^FF_MKT_VAL(ANN_R,1/1/2020,12/31/2020)":52517.44120482,"NL0000009165^FF_SHLDRS_EQ(ANN_R,1/1/2016,12/31/2016)":13238.0,"NL0000009165^FF_SHLDRS_EQ(ANN_R,1/1/2017,12/31/2017)":13321.0,"NL0000009165^FF_SHLDRS_EQ(ANN_R,1/1/2018,12/31/2018)":14525.0,"NL0000009165^FF_SHLDRS_EQ(ANN_R,1/1/2019,12/31/2019)":16147.0,"NL0000009165^FF_SHLDRS_EQ(ANN_R,1/1/2020,12/31/2020)":13392.0,"NL0000009165^FF_ASSETS(ANN_R,1/1/2016,12/31/2016)":39867.0,"NL0000009165^FF_ASSETS(ANN_R,1/1/2017,12/31/2017)":42674.0,"NL0000009165^FF_ASSETS(ANN_R,1/1/2018,12/31/2018)":42852.0,"NL0000009165^FF_ASSETS(ANN_R,1/1/2019,12/31/2019)":47508.0,"NL0000009165^FF_ASSETS(ANN_R,1/1/2020,12/31/2020)":43515.0,"CH0012138530^FF_MKT_VAL(ANN_R,1/1/2016,12/31/2016)":31643.453161449,"CH0012138530^FF_MKT_VAL(ANN_R,1/1/2017,12/31/2017)":44374.4205396,"CH0012138530^FF_MKT_VAL(ANN_R,1/1/2018,12/31/2018)":27546.3075132,"CH0012138530^FF_MKT_VAL(ANN_R,1/1/2019,12/31/2019)":31927.055057445,"CH0012138530^FF_MKT_VAL(ANN_R,1/1/2020,12/31/2020)":27430.0516206,"CH0012138530^FF_SHLDRS_EQ(ANN_R,1/1/2016,12/31/2016)":41897.0,"CH0012138530^FF_SHLDRS_EQ(ANN_R,1/1/2017,12/31/2017)":41902.0,"CH0012138530^FF_SHLDRS_EQ(ANN_R,1/1/2018,12/31/2018)":43922.0,"CH0012138530^FF_SHLDRS_EQ(ANN_R,1/1/2019,12/31/2019)":43644.0,"CH0012138530^FF_SHLDRS_EQ(ANN_R,1/1/2020,12/31/2020)":42677.0,"CH0012138530^FF_ASSETS(ANN_R,1/1/2016,12/31/2016)":819861.0,"CH0012138530^FF_ASSETS(ANN_R,1/1/2017,12/31/2017)":796289.0,"CH0012138530^FF_ASSETS(ANN_R,1/1/2018,12/31/2018)":768916.0,"CH0012138530^FF_ASSETS(ANN_R,1/1/2019,12/31/2019)":787295.0,"CH0012138530^FF_ASSETS(ANN_R,1/1/2020,12/31/2020)":818965.0,"IT0005239360^FF_MKT_VAL(ANN_R,1/1/2016,12/31/2016)":16896.927823182,"IT0005239360^FF_MKT_VAL(ANN_R,1/1/2017,12/31/2017)":34680.2276961,"IT0005239360^FF_MKT_VAL(ANN_R,1/1/2018,12/31/2018)":22065.32082807,"IT0005239360^FF_MKT_VAL(ANN_R,1/1/2019,12/31/2019)":29078.50450764,"IT0005239360^FF_MKT_VAL(ANN_R,1/1/2020,12/31/2020)":17110.541864864,"IT0005239360^FF_SHLDRS_EQ(ANN_R,1/1/2016,12/31/2016)":39335.55,"IT0005239360^FF_SHLDRS_EQ(ANN_R,1/1/2017,12/31/2017)":59330.617,"IT0005239360^FF_SHLDRS_EQ(ANN_R,1/1/2018,12/31/2018)":56389.0,"IT0005239360^FF_SHLDRS_EQ(ANN_R,1/1/2019,12/31/2019)":61416.0,"IT0005239360^FF_SHLDRS_EQ(ANN_R,1/1/2020,12/31/2020)":59507.0,"IT0005239360^FF_ASSETS(ANN_R,1/1/2016,12/31/2016)":859532.774,"IT0005239360^FF_ASSETS(ANN_R,1/1/2017,12/31/2017)":836789.724,"IT0005239360^FF_ASSETS(ANN_R,1/1/2018,12/31/2018)":832172.0,"IT0005239360^FF_ASSETS(ANN_R,1/1/2019,12/31/2019)":855647.0,"IT0005239360^FF_ASSETS(ANN_R,1/1/2020,12/31/2020)":931456.0,"CH0030170408^FF_MKT_VAL(ANN_R,1/1/2016,12/31/2016)":15022.3959756,"CH0030170408^FF_MKT_VAL(ANN_R,1/1/2017,12/31/2017)":15726.4236017,"CH0030170408^FF_MKT_VAL(ANN_R,1/1/2018,12/31/2018)":13778.9502635,"CH0030170408^FF_MKT_VAL(ANN_R,1/1/2019,12/31/2019)":19559.1675328,"CH0030170408^FF_MKT_VAL(ANN_R,1/1/2020,12/31/2020)":19743.7036406,"CH0030170408^FF_SHLDRS_EQ(ANN_R,1/1/2016,12/31/2016)":1635.2,"CH0030170408^FF_SHLDRS_EQ(ANN_R,1/1/2017,12/31/2017)":1837.2,"CH0030170408^FF_SHLDRS_EQ(ANN_R,1/1/2018,12/31/2018)":1745.4,"CH0030170408^FF_SHLDRS_EQ(ANN_R,1/1/2019,12/31/2019)":1899.0,"CH0030170408^FF_SHLDRS_EQ(ANN_R,1/1/2020,12/31/2020)":1922.0,"CH0030170408^FF_ASSETS(ANN_R,1/1/2016,12/31/2016)":3601.1,"CH0030170408^FF_ASSETS(ANN_R,1/1/2017,12/31/2017)":3742.8,"CH0030170408^FF_ASSETS(ANN_R,1/1/2018,12/31/2018)":3501.8,"CH0030170408^FF_ASSETS(ANN_R,1/1/2019,12/31/2019)":3725.3,"CH0030170408^FF_ASSETS(ANN_R,1/1/2020,12/31/2020)":3751.0,"ES0178430E18^FF_MKT_VAL(ANN_R,1/1/2016,12/31/2016)":43187.79904992,"ES0178430E18^FF_MKT_VAL(ANN_R,1/1/2017,12/31/2017)":41652.356094375,"ES0178430E18^FF_MKT_VAL(ANN_R,1/1/2018,12/31/2018)":37624.378418874,"ES0178430E18^FF_MKT_VAL(ANN_R,1/1/2019,12/31/2019)":31848.421480577,"ES0178430E18^FF_MKT_VAL(ANN_R,1/1/2020,12/31/2020)":17614.50796809,"ES0178430E18^FF_SHLDRS_EQ(ANN_R,1/1/2016,12/31/2016)":10354.0,"ES0178430E18^FF_SHLDRS_EQ(ANN_R,1/1/2017,12/31/2017)":9402.0,"ES0178430E18^FF_SHLDRS_EQ(ANN_R,1/1/2018,12/31/2018)":10451.0,"ES0178430E18^FF_SHLDRS_EQ(ANN_R,1/1/2019,12/31/2019)":8875.0,"ES0178430E18^FF_SHLDRS_EQ(ANN_R,1/1/2020,12/31/2020)":3685.0,"ES0178430E18^FF_ASSETS(ANN_R,1/1/2016,12/31/2016)":123641.0,"ES0178430E18^FF_ASSETS(ANN_R,1/1/2017,12/31/2017)":115066.0,"ES0178430E18^FF_ASSETS(ANN_R,1/1/2018,12/31/2018)":114047.0,"ES0178430E18^FF_ASSETS(ANN_R,1/1/2019,12/31/2019)":118877.0,"ES0178430E18^FF_ASSETS(ANN_R,1/1/2020,12/31/2020)":105051.0,"NL0000395903^FF_MKT_VAL(ANN_R,1/1/2016,12/31/2016)":9902.59958,"NL0000395903^FF_MKT_VAL(ANN_R,1/1/2017,12/31/2017)":12233.57628,"NL0000395903^FF_MKT_VAL(ANN_R,1/1/2018,12/31/2018)":14008.33224,"NL0000395903^FF_MKT_VAL(ANN_R,1/1/2019,12/31/2019)":17337.9081,"NL0000395903^FF_MKT_VAL(ANN_R,1/1/2020,12/31/2020)":18124.38264,"NL0000395903^FF_SHLDRS_EQ(ANN_R,1/1/2016,12/31/2016)":2621.0,"NL0000395903^FF_SHLDRS_EQ(ANN_R,1/1/2017,12/31/2017)":2228.0,"NL0000395903^FF_SHLDRS_EQ(ANN_R,1/1/2018,12/31/2018)":2254.0,"NL0000395903^FF_SHLDRS_EQ(ANN_R,1/1/2019,12/31/2019)":2380.0,"NL0000395903^FF_SHLDRS_EQ(ANN_R,1/1/2020,12/31/2020)":2087.0,"NL0000395903^FF_ASSETS(ANN_R,1/1/2016,12/31/2016)":8839.0,"NL0000395903^FF_ASSETS(ANN_R,1/1/2017,12/31/2017)":8477.0,"NL0000395903^FF_ASSETS(ANN_R,1/1/2018,12/31/2018)":8544.0,"NL0000395903^FF_ASSETS(ANN_R,1/1/2019,12/31/2019)":8775.0,"NL0000395903^FF_ASSETS(ANN_R,1/1/2020,12/31/2020)":8350.0,"FR0000130809^FF_MKT_VAL(ANN_R,1/1/2016,12/31/2016)":34763.914466835,"FR0000130809^FF_MKT_VAL(ANN_R,1/1/2017,12/31/2017)":32340.76899375,"FR0000130809^FF_MKT_VAL(ANN_R,1/1/2018,12/31/2018)":20872.60540378,"FR0000130809^FF_MKT_VAL(ANN_R,1/1/2019,12/31/2019)":24573.03823326,"FR0000130809^FF_MKT_VAL(ANN_R,1/1/2020,12/31/2020)":13274.20515102,"FR0000130809^FF_SHLDRS_EQ(ANN_R,1/1/2016,12/31/2016)":52273.0,"FR0000130809^FF_SHLDRS_EQ(ANN_R,1/1/2017,12/31/2017)":50807.0,"FR0000130809^FF_SHLDRS_EQ(ANN_R,1/1/2018,12/31/2018)":61026.0,"FR0000130809^FF_SHLDRS_EQ(ANN_R,1/1/2019,12/31/2019)":63527.0,"FR0000130809^FF_SHLDRS_EQ(ANN_R,1/1/2020,12/31/2020)":61710.0,"FR0000130809^FF_ASSETS(ANN_R,1/1/2016,12/31/2016)":1354422.0,"FR0000130809^FF_ASSETS(ANN_R,1/1/2017,12/31/2017)":1275128.0,"FR0000130809^FF_ASSETS(ANN_R,1/1/2018,12/31/2018)":1309428.0,"FR0000130809^FF_ASSETS(ANN_R,1/1/2019,12/31/2019)":1356495.0,"FR0000130809^FF_ASSETS(ANN_R,1/1/2020,12/31/2020)":1444404.0,"DE0006599905^FF_MKT_VAL(ANN_R,1/1/2016,12/31/2016)":43108.2266037,"DE0006599905^FF_MKT_VAL(ANN_R,1/1/2017,12/31/2017)":39021.3145505,"DE0006599905^FF_MKT_VAL(ANN_R,1/1/2018,12/31/2018)":39121.31346244,"DE0006599905^FF_MKT_VAL(ANN_R,1/1/2019,12/31/2019)":45803.8494473,"DE0006599905^FF_MKT_VAL(ANN_R,1/1/2020,12/31/2020)":61021.0751773,"DE0006599905^FF_SHLDRS_EQ(ANN_R,1/1/2016,12/31/2016)":13989.0,"DE0006599905^FF_SHLDRS_EQ(ANN_R,1/1/2017,12/31/2017)":14003.0,"DE0006599905^FF_SHLDRS_EQ(ANN_R,1/1/2018,12/31/2018)":17200.0,"DE0006599905^FF_SHLDRS_EQ(ANN_R,1/1/2019,12/31/2019)":17865.0,"DE0006599905^FF_SHLDRS_EQ(ANN_R,1/1/2020,12/31/2020)":16946.0,"DE0006599905^FF_ASSETS(ANN_R,1/1/2016,12/31/2016)":39009.0,"DE0006599905^FF_ASSETS(ANN_R,1/1/2017,12/31/2017)":36063.0,"DE0006599905^FF_ASSETS(ANN_R,1/1/2018,12/31/2018)":37403.0,"DE0006599905^FF_ASSETS(ANN_R,1/1/2019,12/31/2019)":44201.0,"DE0006599905^FF_ASSETS(ANN_R,1/1/2020,12/31/2020)":42204.0,"DK0010272202^FF_MKT_VAL(ANN_R,1/1/2016,12/31/2016)":70673.315688,"DK0010272202^FF_MKT_VAL(ANN_R,1/1/2017,12/31/2017)":62857.158546,"DK0010272202^FF_MKT_VAL(ANN_R,1/1/2018,12/31/2018)":65459.1224175,"DK0010272202^FF_MKT_VAL(ANN_R,1/1/2019,12/31/2019)":96165.0257515,"DK0010272202^FF_MKT_VAL(ANN_R,1/1/2020,12/31/2020)":161113.800246,"DK0010272202^FF_SHLDRS_EQ(ANN_R,1/1/2016,12/31/2016)":4826.696,"DK0010272202^FF_SHLDRS_EQ(ANN_R,1/1/2017,12/31/2017)":6272.192,"DK0010272202^FF_SHLDRS_EQ(ANN_R,1/1/2018,12/31/2018)":8014.36,"DK0010272202^FF_SHLDRS_EQ(ANN_R,1/1/2019,12/31/2019)":14048.0,"DK0010272202^FF_SHLDRS_EQ(ANN_R,1/1/2020,12/31/2020)":19121.0,"DK0010272202^FF_ASSETS(ANN_R,1/1/2016,12/31/2016)":5238.236,"DK0010272202^FF_ASSETS(ANN_R,1/1/2017,12/31/2017)":6602.942,"DK0010272202^FF_ASSETS(ANN_R,1/1/2018,12/31/2018)":8460.999,"DK0010272202^FF_ASSETS(ANN_R,1/1/2019,12/31/2019)":15144.0,"DK0010272202^FF_ASSETS(ANN_R,1/1/2020,12/31/2020)":21143.0,"FR0000051807^FF_MKT_VAL(ANN_R,1/1/2016,12/31/2016)":5505.0998,"FR0000051807^FF_MKT_VAL(ANN_R,1/1/2017,12/31/2017)":6898.78697,"FR0000051807^FF_MKT_VAL(ANN_R,1/1/2018,12/31/2018)":8035.3025704,"FR0000051807^FF_MKT_VAL(ANN_R,1/1/2019,12/31/2019)":12763.3394262,"FR0000051807^FF_MKT_VAL(ANN_R,1/1/2020,12/31/2020)":15929.4231793,"FR0000051807^FF_SHLDRS_EQ(ANN_R,1/1/2016,12/31/2016)":1911.0,"FR0000051807^FF_SHLDRS_EQ(ANN_R,1/1/2017,12/31/2017)":1910.0,"FR0000051807^FF_SHLDRS_EQ(ANN_R,1/1/2018,12/31/2018)":2217.0,"FR0000051807^FF_SHLDRS_EQ(ANN_R,1/1/2019,12/31/2019)":2568.0,"FR0000051807^FF_SHLDRS_EQ(ANN_R,1/1/2020,12/31/2020)":2409.0,"FR0000051807^FF_ASSETS(ANN_R,1/1/2016,12/31/2016)":4995.0,"FR0000051807^FF_ASSETS(ANN_R,1/1/2017,12/31/2017)":4490.0,"FR0000051807^FF_ASSETS(ANN_R,1/1/2018,12/31/2018)":5888.0,"FR0000051807^FF_ASSETS(ANN_R,1/1/2019,12/31/2019)":6890.0,"FR0000051807^FF_ASSETS(ANN_R,1/1/2020,12/31/2020)":7024.0,"NL0013267909^FF_MKT_VAL(ANN_R,1/1/2016,12/31/2016)":14976.75710868,"NL0013267909^FF_MKT_VAL(ANN_R,1/1/2017,12/31/2017)":18446.3551167,"NL0013267909^FF_MKT_VAL(ANN_R,1/1/2018,12/31/2018)":18037.8387904,"NL0013267909^FF_MKT_VAL(ANN_R,1/1/2019,12/31/2019)":17804.81075296,"NL0013267909^FF_MKT_VAL(ANN_R,1/1/2020,12/31/2020)":16683.2139509,"NL0013267909^FF_SHLDRS_EQ(ANN_R,1/1/2016,12/31/2016)":6553.0,"NL0013267909^FF_SHLDRS_EQ(ANN_R,1/1/2017,12/31/2017)":5865.0,"NL0013267909^FF_SHLDRS_EQ(ANN_R,1/1/2018,12/31/2018)":11834.0,"NL0013267909^FF_SHLDRS_EQ(ANN_R,1/1/2019,12/31/2019)":6350.0,"NL0013267909^FF_SHLDRS_EQ(ANN_R,1/1/2020,12/31/2020)":5746.0,"NL0013267909^FF_ASSETS(ANN_R,1/1/2016,12/31/2016)":16543.0,"NL0013267909^FF_ASSETS(ANN_R,1/1/2017,12/31/2017)":16404.0,"NL0013267909^FF_ASSETS(ANN_R,1/1/2018,12/31/2018)":19040.0,"NL0013267909^FF_ASSETS(ANN_R,1/1/2019,12/31/2019)":13336.0,"NL0013267909^FF_ASSETS(ANN_R,1/1/2020,12/31/2020)":13543.0,"SE0012853455^FF_MKT_VAL(ANN_R,1/1/2016,12/31/2016)":null,"SE0012853455^FF_MKT_VAL(ANN_R,1/1/2017,12/31/2017)":null,"SE0012853455^FF_MKT_VAL(ANN_R,1/1/2018,12/31/2018)":null,"SE0012853455^FF_MKT_VAL(ANN_R,1/1/2019,12/31/2019)":103779.94671,"SE0012853455^FF_MKT_VAL(ANN_R,1/1/2020,12/31/2020)":200507.81256,"SE0012853455^FF_SHLDRS_EQ(ANN_R,1/1/2016,12/31/2016)":-296.083239165,"SE0012853455^FF_SHLDRS_EQ(ANN_R,1/1/2017,12/31/2017)":1121.779855,"SE0012853455^FF_SHLDRS_EQ(ANN_R,1/1/2018,12/31/2018)":3356.710816788,"SE0012853455^FF_SHLDRS_EQ(ANN_R,1/1/2019,12/31/2019)":11367.314916525,"SE0012853455^FF_SHLDRS_EQ(ANN_R,1/1/2020,12/31/2020)":12689.202299697,"SE0012853455^FF_ASSETS(ANN_R,1/1/2016,12/31/2016)":2292.01005852,"SE0012853455^FF_ASSETS(ANN_R,1/1/2017,12/31/2017)":2818.705385,"SE0012853455^FF_ASSETS(ANN_R,1/1/2018,12/31/2018)":5328.9811215795,"SE0012853455^FF_ASSETS(ANN_R,1/1/2019,12/31/2019)":15014.5648772625,"SE0012853455^FF_ASSETS(ANN_R,1/1/2020,12/31/2020)":16305.6450520417,"ES0105066007^FF_MKT_VAL(ANN_R,1/1/2016,12/31/2016)":3163.2594696,"ES0105066007^FF_MKT_VAL(ANN_R,1/1/2017,12/31/2017)":4944.579724,"ES0105066007^FF_MKT_VAL(ANN_R,1/1/2018,12/31/2018)":5181.48003014996,"ES0105066007^FF_MKT_VAL(ANN_R,1/1/2019,12/31/2019)":14784.97891773,"ES0105066007^FF_MKT_VAL(ANN_R,1/1/2020,12/31/2020)":23897.29010288,"ES0105066007^FF_SHLDRS_EQ(ANN_R,1/1/2016,12/31/2016)":469.777,"ES0105066007^FF_SHLDRS_EQ(ANN_R,1/1/2017,12/31/2017)":467.449,"ES0105066007^FF_SHLDRS_EQ(ANN_R,1/1/2018,12/31/2018)":477.89,"ES0105066007^FF_SHLDRS_EQ(ANN_R,1/1/2019,12/31/2019)":4160.985,"ES0105066007^FF_SHLDRS_EQ(ANN_R,1/1/2020,12/31/2020)":8015.915,"ES0105066007^FF_ASSETS(ANN_R,1/1/2016,12/31/2016)":2895.479,"ES0105066007^FF_ASSETS(ANN_R,1/1/2017,12/31/2017)":4445.403,"ES0105066007^FF_ASSETS(ANN_R,1/1/2018,12/31/2018)":5133.193,"ES0105066007^FF_ASSETS(ANN_R,1/1/2019,12/31/2019)":13042.648,"ES0105066007^FF_ASSETS(ANN_R,1/1/2020,12/31/2020)":24103.728,"DE0006048432^FF_MKT_VAL(ANN_R,1/1/2016,12/31/2016)":49182.0059235,"DE0006048432^FF_MKT_VAL(ANN_R,1/1/2017,12/31/2017)":47922.5991493,"DE0006048432^FF_MKT_VAL(ANN_R,1/1/2018,12/31/2018)":41430.1400892,"DE0006048432^FF_MKT_VAL(ANN_R,1/1/2019,12/31/2019)":40040.4498556,"DE0006048432^FF_MKT_VAL(ANN_R,1/1/2020,12/31/2020)":40083.8776754,"DE0006048432^FF_SHLDRS_EQ(ANN_R,1/1/2016,12/31/2016)":15047.0,"DE0006048432^FF_SHLDRS_EQ(ANN_R,1/1/2017,12/31/2017)":15573.0,"DE0006048432^FF_SHLDRS_EQ(ANN_R,1/1/2018,12/31/2018)":16915.0,"DE0006048432^FF_SHLDRS_EQ(ANN_R,1/1/2019,12/31/2019)":18523.0,"DE0006048432^FF_SHLDRS_EQ(ANN_R,1/1/2020,12/31/2020)":17776.0,"DE0006048432^FF_ASSETS(ANN_R,1/1/2016,12/31/2016)":28501.0,"DE0006048432^FF_ASSETS(ANN_R,1/1/2017,12/31/2017)":28744.0,"DE0006048432^FF_ASSETS(ANN_R,1/1/2018,12/31/2018)":29903.0,"DE0006048432^FF_ASSETS(ANN_R,1/1/2019,12/31/2019)":31941.0,"DE0006048432^FF_ASSETS(ANN_R,1/1/2020,12/31/2020)":30824.0,"SE0000148884^FF_MKT_VAL(ANN_R,1/1/2016,12/31/2016)":207247.38711495,"SE0000148884^FF_MKT_VAL(ANN_R,1/1/2017,12/31/2017)":208686.5181477,"SE0000148884^FF_MKT_VAL(ANN_R,1/1/2018,12/31/2018)":186311.399967,"SE0000148884^FF_MKT_VAL(ANN_R,1/1/2019,12/31/2019)":190488.19212648,"SE0000148884^FF_MKT_VAL(ANN_R,1/1/2020,12/31/2020)":182685.6496595,"SE0000148884^FF_SHLDRS_EQ(ANN_R,1/1/2016,12/31/2016)":140976.0,"SE0000148884^FF_SHLDRS_EQ(ANN_R,1/1/2017,12/31/2017)":141237.0,"SE0000148884^FF_SHLDRS_EQ(ANN_R,1/1/2018,12/31/2018)":148789.0,"SE0000148884^FF_SHLDRS_EQ(ANN_R,1/1/2019,12/31/2019)":155700.0,"SE0000148884^FF_SHLDRS_EQ(ANN_R,1/1/2020,12/31/2020)":171943.0,"SE0000148884^FF_ASSETS(ANN_R,1/1/2016,12/31/2016)":2620646.0,"SE0000148884^FF_ASSETS(ANN_R,1/1/2017,12/31/2017)":2556908.0,"SE0000148884^FF_ASSETS(ANN_R,1/1/2018,12/31/2018)":2567516.0,"SE0000148884^FF_ASSETS(ANN_R,1/1/2019,12/31/2019)":2856648.0,"SE0000148884^FF_ASSETS(ANN_R,1/1/2020,12/31/2020)":3040432.0,"SE0009922164^FF_MKT_VAL(ANN_R,1/1/2016,12/31/2016)":null,"SE0009922164^FF_MKT_VAL(ANN_R,1/1/2017,12/31/2017)":163645.799937,"SE0009922164^FF_MKT_VAL(ANN_R,1/1/2018,12/31/2018)":152829.7256064,"SE0009922164^FF_MKT_VAL(ANN_R,1/1/2019,12/31/2019)":211966.9631802,"SE0009922164^FF_MKT_VAL(ANN_R,1/1/2020,12/31/2020)":185769.5883405,"SE0009922164^FF_SHLDRS_EQ(ANN_R,1/1/2016,12/31/2016)":33204.0,"SE0009922164^FF_SHLDRS_EQ(ANN_R,1/1/2017,12/31/2017)":42289.0,"SE0009922164^FF_SHLDRS_EQ(ANN_R,1/1/2018,12/31/2018)":47141.0,"SE0009922164^FF_SHLDRS_EQ(ANN_R,1/1/2019,12/31/2019)":54125.0,"SE0009922164^FF_SHLDRS_EQ(ANN_R,1/1/2020,12/31/2020)":54352.0,"SE0009922164^FF_ASSETS(ANN_R,1/1/2016,12/31/2016)":114284.0,"SE0009922164^FF_ASSETS(ANN_R,1/1/2017,12/31/2017)":147016.0,"SE0009922164^FF_ASSETS(ANN_R,1/1/2018,12/31/2018)":154266.0,"SE0009922164^FF_ASSETS(ANN_R,1/1/2019,12/31/2019)":162295.0,"SE0009922164^FF_ASSETS(ANN_R,1/1/2020,12/31/2020)":154645.0,"BE0003565737^FF_MKT_VAL(ANN_R,1/1/2016,12/31/2016)":24612.8294664,"BE0003565737^FF_MKT_VAL(ANN_R,1/1/2017,12/31/2017)":29761.8617192,"BE0003565737^FF_MKT_VAL(ANN_R,1/1/2018,12/31/2018)":23584.85361856,"BE0003565737^FF_MKT_VAL(ANN_R,1/1/2019,12/31/2019)":27920.8357071,"BE0003565737^FF_MKT_VAL(ANN_R,1/1/2020,12/31/2020)":23867.07314464,"BE0003565737^FF_SHLDRS_EQ(ANN_R,1/1/2016,12/31/2016)":17357.0,"BE0003565737^FF_SHLDRS_EQ(ANN_R,1/1/2017,12/31/2017)":18803.0,"BE0003565737^FF_SHLDRS_EQ(ANN_R,1/1/2018,12/31/2018)":17233.0,"BE0003565737^FF_SHLDRS_EQ(ANN_R,1/1/2019,12/31/2019)":18722.0,"BE0003565737^FF_SHLDRS_EQ(ANN_R,1/1/2020,12/31/2020)":20030.0,"BE0003565737^FF_ASSETS(ANN_R,1/1/2016,12/31/2016)":275200.0,"BE0003565737^FF_ASSETS(ANN_R,1/1/2017,12/31/2017)":292342.0,"BE0003565737^FF_ASSETS(ANN_R,1/1/2018,12/31/2018)":283808.0,"BE0003565737^FF_ASSETS(ANN_R,1/1/2019,12/31/2019)":290591.0,"BE0003565737^FF_ASSETS(ANN_R,1/1/2020,12/31/2020)":320743.0,"FR0000045072^FF_MKT_VAL(ANN_R,1/1/2016,12/31/2016)":31962.08292672,"FR0000045072^FF_MKT_VAL(ANN_R,1/1/2017,12/31/2017)":37672.875645,"FR0000045072^FF_MKT_VAL(ANN_R,1/1/2018,12/31/2018)":25795.11462233,"FR0000045072^FF_MKT_VAL(ANN_R,1/1/2019,12/31/2019)":35535.394491575,"FR0000045072^FF_MKT_VAL(ANN_R,1/1/2020,12/31/2020)":28344.68167824,"FR0000045072^FF_SHLDRS_EQ(ANN_R,1/1/2016,12/31/2016)":53265.0,"FR0000045072^FF_SHLDRS_EQ(ANN_R,1/1/2017,12/31/2017)":53057.0,"FR0000045072^FF_SHLDRS_EQ(ANN_R,1/1/2018,12/31/2018)":53800.0,"FR0000045072^FF_SHLDRS_EQ(ANN_R,1/1/2019,12/31/2019)":57786.0,"FR0000045072^FF_SHLDRS_EQ(ANN_R,1/1/2020,12/31/2020)":59329.0,"FR0000045072^FF_ASSETS(ANN_R,1/1/2016,12/31/2016)":1524232.0,"FR0000045072^FF_ASSETS(ANN_R,1/1/2017,12/31/2017)":1550283.0,"FR0000045072^FF_ASSETS(ANN_R,1/1/2018,12/31/2018)":1624394.0,"FR0000045072^FF_ASSETS(ANN_R,1/1/2019,12/31/2019)":1767643.0,"FR0000045072^FF_ASSETS(ANN_R,1/1/2020,12/31/2020)":1961062.0,"DE0005785604^FF_MKT_VAL(ANN_R,1/1/2016,12/31/2016)":40635.69363046,"DE0005785604^FF_MKT_VAL(ANN_R,1/1/2017,12/31/2017)":36052.06427811,"DE0005785604^FF_MKT_VAL(ANN_R,1/1/2018,12/31/2018)":23554.55624652,"DE0005785604^FF_MKT_VAL(ANN_R,1/1/2019,12/31/2019)":27523.80672522,"DE0005785604^FF_MKT_VAL(ANN_R,1/1/2020,12/31/2020)":20882.13401824,"DE0005785604^FF_SHLDRS_EQ(ANN_R,1/1/2016,12/31/2016)":12664.0,"DE0005785604^FF_SHLDRS_EQ(ANN_R,1/1/2017,12/31/2017)":13661.0,"DE0005785604^FF_SHLDRS_EQ(ANN_R,1/1/2018,12/31/2018)":15411.0,"DE0005785604^FF_SHLDRS_EQ(ANN_R,1/1/2019,12/31/2019)":16778.0,"DE0005785604^FF_SHLDRS_EQ(ANN_R,1/1/2020,12/31/2020)":16949.0,"DE0005785604^FF_ASSETS(ANN_R,1/1/2016,12/31/2016)":46697.0,"DE0005785604^FF_ASSETS(ANN_R,1/1/2017,12/31/2017)":53133.0,"DE0005785604^FF_ASSETS(ANN_R,1/1/2018,12/31/2018)":56703.0,"DE0005785604^FF_ASSETS(ANN_R,1/1/2019,12/31/2019)":67006.0,"DE0005785604^FF_ASSETS(ANN_R,1/1/2020,12/31/2020)":66646.0,"CH0025751329^FF_MKT_VAL(ANN_R,1/1/2016,12/31/2016)":2484.8653959,"CH0025751329^FF_MKT_VAL(ANN_R,1/1/2017,12/31/2017)":5171.79271245,"CH0025751329^FF_MKT_VAL(ANN_R,1/1/2018,12/31/2018)":5753.71603088,"CH0025751329^FF_MKT_VAL(ANN_R,1/1/2019,12/31/2019)":6473.62847961,"CH0025751329^FF_MKT_VAL(ANN_R,1/1/2020,12/31/2020)":6982.96935032,"CH0025751329^FF_SHLDRS_EQ(ANN_R,1/1/2016,12/31/2016)":727.7642022,"CH0025751329^FF_SHLDRS_EQ(ANN_R,1/1/2017,12/31/2017)":856.92430545,"CH0025751329^FF_SHLDRS_EQ(ANN_R,1/1/2018,12/31/2018)":1006.0133832,"CH0025751329^FF_SHLDRS_EQ(ANN_R,1/1/2019,12/31/2019)":1171.5160101,"CH0025751329^FF_SHLDRS_EQ(ANN_R,1/1/2020,12/31/2020)":1440.9412534,"CH0025751329^FF_ASSETS(ANN_R,1/1/2016,12/31/2016)":1268.06937455,"CH0025751329^FF_ASSETS(ANN_R,1/1/2017,12/31/2017)":1500.10074315,"CH0025751329^FF_ASSETS(ANN_R,1/1/2018,12/31/2018)":1669.2471432,"CH0025751329^FF_ASSETS(ANN_R,1/1/2019,12/31/2019)":2015.8250916,"CH0025751329^FF_ASSETS(ANN_R,1/1/2020,12/31/2020)":2286.7792687,"DK0060448595^FF_MKT_VAL(ANN_R,1/1/2016,12/31/2016)":108833.846,"DK0060448595^FF_MKT_VAL(ANN_R,1/1/2017,12/31/2017)":108429.09,"DK0060448595^FF_MKT_VAL(ANN_R,1/1/2018,12/31/2018)":139482.363176,"DK0060448595^FF_MKT_VAL(ANN_R,1/1/2019,12/31/2019)":175248.847125,"DK0060448595^FF_MKT_VAL(ANN_R,1/1/2020,12/31/2020)":213425.3885175,"DK0060448595^FF_SHLDRS_EQ(ANN_R,1/1/2016,12/31/2016)":5068.0,"DK0060448595^FF_SHLDRS_EQ(ANN_R,1/1/2017,12/31/2017)":5952.0,"DK0060448595^FF_SHLDRS_EQ(ANN_R,1/1/2018,12/31/2018)":6418.0,"DK0060448595^FF_SHLDRS_EQ(ANN_R,1/1/2019,12/31/2019)":6913.0,"DK0060448595^FF_SHLDRS_EQ(ANN_R,1/1/2020,12/31/2020)":7406.0,"DK0060448595^FF_ASSETS(ANN_R,1/1/2016,12/31/2016)":11007.0,"DK0060448595^FF_ASSETS(ANN_R,1/1/2017,12/31/2017)":12050.0,"DK0060448595^FF_ASSETS(ANN_R,1/1/2018,12/31/2018)":11769.0,"DK0060448595^FF_ASSETS(ANN_R,1/1/2019,12/31/2019)":12732.0,"DK0060448595^FF_ASSETS(ANN_R,1/1/2020,12/31/2020)":13499.0,"DE000ENER6Y0^FF_MKT_VAL(ANN_R,1/1/2016,12/31/2016)":null,"DE000ENER6Y0^FF_MKT_VAL(ANN_R,1/1/2017,12/31/2017)":null,"DE000ENER6Y0^FF_MKT_VAL(ANN_R,1/1/2018,12/31/2018)":null,"DE000ENER6Y0^FF_MKT_VAL(ANN_R,1/1/2019,12/31/2019)":null,"DE000ENER6Y0^FF_MKT_VAL(ANN_R,1/1/2020,12/31/2020)":16500.258259,"DE000ENER6Y0^FF_SHLDRS_EQ(ANN_R,1/1/2016,12/31/2016)":null,"DE000ENER6Y0^FF_SHLDRS_EQ(ANN_R,1/1/2017,12/31/2017)":10123.0,"DE000ENER6Y0^FF_SHLDRS_EQ(ANN_R,1/1/2018,12/31/2018)":9499.0,"DE000ENER6Y0^FF_SHLDRS_EQ(ANN_R,1/1/2019,12/31/2019)":11856.0,"DE000ENER6Y0^FF_SHLDRS_EQ(ANN_R,1/1/2020,12/31/2020)":14943.0,"DE000ENER6Y0^FF_ASSETS(ANN_R,1/1/2016,12/31/2016)":null,"DE000ENER6Y0^FF_ASSETS(ANN_R,1/1/2017,12/31/2017)":47290.0,"DE000ENER6Y0^FF_ASSETS(ANN_R,1/1/2018,12/31/2018)":45763.0,"DE000ENER6Y0^FF_ASSETS(ANN_R,1/1/2019,12/31/2019)":45041.0,"DE000ENER6Y0^FF_ASSETS(ANN_R,1/1/2020,12/31/2020)":43032.0,"SE0007100599^FF_MKT_VAL(ANN_R,1/1/2016,12/31/2016)":246129.56724,"SE0007100599^FF_MKT_VAL(ANN_R,1/1/2017,12/31/2017)":218136.2724222,"SE0007100599^FF_MKT_VAL(ANN_R,1/1/2018,12/31/2018)":191112.418228,"SE0007100599^FF_MKT_VAL(ANN_R,1/1/2019,12/31/2019)":199784.8750446,"SE0007100599^FF_MKT_VAL(ANN_R,1/1/2020,12/31/2020)":163550.3536044,"SE0007100599^FF_SHLDRS_EQ(ANN_R,1/1/2016,12/31/2016)":136375.0,"SE0007100599^FF_SHLDRS_EQ(ANN_R,1/1/2017,12/31/2017)":141593.0,"SE0007100599^FF_SHLDRS_EQ(ANN_R,1/1/2018,12/31/2018)":142249.0,"SE0007100599^FF_SHLDRS_EQ(ANN_R,1/1/2019,12/31/2019)":159824.0,"SE0007100599^FF_SHLDRS_EQ(ANN_R,1/1/2020,12/31/2020)":171464.0,"SE0007100599^FF_ASSETS(ANN_R,1/1/2016,12/31/2016)":2627580.0,"SE0007100599^FF_ASSETS(ANN_R,1/1/2017,12/31/2017)":2766977.0,"SE0007100599^FF_ASSETS(ANN_R,1/1/2018,12/31/2018)":2978174.0,"SE0007100599^FF_ASSETS(ANN_R,1/1/2019,12/31/2019)":3069667.0,"SE0007100599^FF_ASSETS(ANN_R,1/1/2020,12/31/2020)":3135288.0,"DE000PAH0038^FF_MKT_VAL(ANN_R,1/1/2016,12/31/2016)":15845.375,"DE000PAH0038^FF_MKT_VAL(ANN_R,1/1/2017,12/31/2017)":21370.125,"DE000PAH0038^FF_MKT_VAL(ANN_R,1/1/2018,12/31/2018)":15814.75,"DE000PAH0038^FF_MKT_VAL(ANN_R,1/1/2019,12/31/2019)":20408.5,"DE000PAH0038^FF_MKT_VAL(ANN_R,1/1/2020,12/31/2020)":17272.5,"DE000PAH0038^FF_SHLDRS_EQ(ANN_R,1/1/2016,12/31/2016)":27894.0,"DE000PAH0038^FF_SHLDRS_EQ(ANN_R,1/1/2017,12/31/2017)":31291.0,"DE000PAH0038^FF_SHLDRS_EQ(ANN_R,1/1/2018,12/31/2018)":33415.0,"DE000PAH0038^FF_SHLDRS_EQ(ANN_R,1/1/2019,12/31/2019)":35283.0,"DE000PAH0038^FF_SHLDRS_EQ(ANN_R,1/1/2020,12/31/2020)":35945.0,"DE000PAH0038^FF_ASSETS(ANN_R,1/1/2016,12/31/2016)":28408.0,"DE000PAH0038^FF_ASSETS(ANN_R,1/1/2017,12/31/2017)":31576.0,"DE000PAH0038^FF_ASSETS(ANN_R,1/1/2018,12/31/2018)":33806.0,"DE000PAH0038^FF_ASSETS(ANN_R,1/1/2019,12/31/2019)":35709.0,"DE000PAH0038^FF_ASSETS(ANN_R,1/1/2020,12/31/2020)":36372.0,"DK0010181759^FF_MKT_VAL(ANN_R,1/1/2016,12/31/2016)":92980.6908475,"DK0010181759^FF_MKT_VAL(ANN_R,1/1/2017,12/31/2017)":113530.89568,"DK0010181759^FF_MKT_VAL(ANN_R,1/1/2018,12/31/2018)":105591.9626878,"DK0010181759^FF_MKT_VAL(ANN_R,1/1/2019,12/31/2019)":147078.8332518,"DK0010181759^FF_MKT_VAL(ANN_R,1/1/2020,12/31/2020)":141503.1105512,"DK0010181759^FF_SHLDRS_EQ(ANN_R,1/1/2016,12/31/2016)":50811.0,"DK0010181759^FF_SHLDRS_EQ(ANN_R,1/1/2017,12/31/2017)":46930.0,"DK0010181759^FF_SHLDRS_EQ(ANN_R,1/1/2018,12/31/2018)":45302.0,"DK0010181759^FF_SHLDRS_EQ(ANN_R,1/1/2019,12/31/2019)":43449.0,"DK0010181759^FF_SHLDRS_EQ(ANN_R,1/1/2020,12/31/2020)":39308.0,"DK0010181759^FF_ASSETS(ANN_R,1/1/2016,12/31/2016)":129137.0,"DK0010181759^FF_ASSETS(ANN_R,1/1/2017,12/31/2017)":116870.0,"DK0010181759^FF_ASSETS(ANN_R,1/1/2018,12/31/2018)":119433.0,"DK0010181759^FF_ASSETS(ANN_R,1/1/2019,12/31/2019)":124814.0,"DK0010181759^FF_ASSETS(ANN_R,1/1/2020,12/31/2020)":120272.0,"CH0014852781^FF_MKT_VAL(ANN_R,1/1/2016,12/31/2016)":9191.0815942,"CH0014852781^FF_MKT_VAL(ANN_R,1/1/2017,12/31/2017)":11761.707225,"CH0014852781^FF_MKT_VAL(ANN_R,1/1/2018,12/31/2018)":12798.2727702,"CH0014852781^FF_MKT_VAL(ANN_R,1/1/2019,12/31/2019)":15484.027279,"CH0014852781^FF_MKT_VAL(ANN_R,1/1/2020,12/31/2020)":13112.3648116,"CH0014852781^FF_SHLDRS_EQ(ANN_R,1/1/2016,12/31/2016)":13657.0,"CH0014852781^FF_SHLDRS_EQ(ANN_R,1/1/2017,12/31/2017)":15495.0,"CH0014852781^FF_SHLDRS_EQ(ANN_R,1/1/2018,12/31/2018)":14522.0,"CH0014852781^FF_SHLDRS_EQ(ANN_R,1/1/2019,12/31/2019)":15920.0,"CH0014852781^FF_SHLDRS_EQ(ANN_R,1/1/2020,12/31/2020)":16745.0,"CH0014852781^FF_ASSETS(ANN_R,1/1/2016,12/31/2016)":200181.0,"CH0014852781^FF_ASSETS(ANN_R,1/1/2017,12/31/2017)":212988.0,"CH0014852781^FF_ASSETS(ANN_R,1/1/2018,12/31/2018)":213202.0,"CH0014852781^FF_ASSETS(ANN_R,1/1/2019,12/31/2019)":228310.0,"CH0014852781^FF_ASSETS(ANN_R,1/1/2020,12/31/2020)":237782.0,"NL0010545661^FF_MKT_VAL(ANN_R,1/1/2016,12/31/2016)":11832.57254707,"NL0010545661^FF_MKT_VAL(ANN_R,1/1/2017,12/31/2017)":18272.1395804,"NL0010545661^FF_MKT_VAL(ANN_R,1/1/2018,12/31/2018)":12468.79233318,"NL0010545661^FF_MKT_VAL(ANN_R,1/1/2019,12/31/2019)":14851.453287,"NL0010545661^FF_MKT_VAL(ANN_R,1/1/2020,12/31/2020)":17384.21044764,"NL0010545661^FF_SHLDRS_EQ(ANN_R,1/1/2016,12/31/2016)":4444.0,"NL0010545661^FF_SHLDRS_EQ(ANN_R,1/1/2017,12/31/2017)":4224.0,"NL0010545661^FF_SHLDRS_EQ(ANN_R,1/1/2018,12/31/2018)":5043.0,"NL0010545661^FF_SHLDRS_EQ(ANN_R,1/1/2019,12/31/2019)":6081.0,"NL0010545661^FF_SHLDRS_EQ(ANN_R,1/1/2020,12/31/2020)":4907.0,"NL0010545661^FF_ASSETS(ANN_R,1/1/2016,12/31/2016)":45547.0,"NL0010545661^FF_ASSETS(ANN_R,1/1/2017,12/31/2017)":48298.0,"NL0010545661^FF_ASSETS(ANN_R,1/1/2018,12/31/2018)":46100.0,"NL0010545661^FF_ASSETS(ANN_R,1/1/2019,12/31/2019)":47352.0,"NL0010545661^FF_ASSETS(ANN_R,1/1/2020,12/31/2020)":48719.0,"SE0000242455^FF_MKT_VAL(ANN_R,1/1/2016,12/31/2016)":244694.219946,"SE0000242455^FF_MKT_VAL(ANN_R,1/1/2017,12/31/2017)":220387.3019959,"SE0000242455^FF_MKT_VAL(ANN_R,1/1/2018,12/31/2018)":220822.35488775,"SE0000242455^FF_MKT_VAL(ANN_R,1/1/2019,12/31/2019)":155947.54704605,"SE0000242455^FF_MKT_VAL(ANN_R,1/1/2020,12/31/2020)":161413.214613,"SE0000242455^FF_SHLDRS_EQ(ANN_R,1/1/2016,12/31/2016)":129515.0,"SE0000242455^FF_SHLDRS_EQ(ANN_R,1/1/2017,12/31/2017)":133372.0,"SE0000242455^FF_SHLDRS_EQ(ANN_R,1/1/2018,12/31/2018)":137396.0,"SE0000242455^FF_SHLDRS_EQ(ANN_R,1/1/2019,12/31/2019)":138608.0,"SE0000242455^FF_SHLDRS_EQ(ANN_R,1/1/2020,12/31/2020)":155168.0,"SE0000242455^FF_ASSETS(ANN_R,1/1/2016,12/31/2016)":2154203.0,"SE0000242455^FF_ASSETS(ANN_R,1/1/2017,12/31/2017)":2212636.0,"SE0000242455^FF_ASSETS(ANN_R,1/1/2018,12/31/2018)":2246092.0,"SE0000242455^FF_ASSETS(ANN_R,1/1/2019,12/31/2019)":2408228.0,"SE0000242455^FF_ASSETS(ANN_R,1/1/2020,12/31/2020)":2594642.0,"NL0010773842^FF_MKT_VAL(ANN_R,1/1/2016,12/31/2016)":10432.80758603,"NL0010773842^FF_MKT_VAL(ANN_R,1/1/2017,12/31/2017)":12069.15706332,"NL0010773842^FF_MKT_VAL(ANN_R,1/1/2018,12/31/2018)":11640.7720164,"NL0010773842^FF_MKT_VAL(ANN_R,1/1/2019,12/31/2019)":10892.43567352,"NL0010773842^FF_MKT_VAL(ANN_R,1/1/2020,12/31/2020)":11030.50224848,"NL0010773842^FF_SHLDRS_EQ(ANN_R,1/1/2016,12/31/2016)":22695.0,"NL0010773842^FF_SHLDRS_EQ(ANN_R,1/1/2017,12/31/2017)":22718.0,"NL0010773842^FF_SHLDRS_EQ(ANN_R,1/1/2018,12/31/2018)":22850.0,"NL0010773842^FF_SHLDRS_EQ(ANN_R,1/1/2019,12/31/2019)":30768.0,"NL0010773842^FF_SHLDRS_EQ(ANN_R,1/1/2020,12/31/2020)":36731.0,"NL0010773842^FF_ASSETS(ANN_R,1/1/2016,12/31/2016)":168269.0,"NL0010773842^FF_ASSETS(ANN_R,1/1/2017,12/31/2017)":226182.0,"NL0010773842^FF_ASSETS(ANN_R,1/1/2018,12/31/2018)":223236.0,"NL0010773842^FF_ASSETS(ANN_R,1/1/2019,12/31/2019)":247609.0,"NL0010773842^FF_ASSETS(ANN_R,1/1/2020,12/31/2020)":262675.0,"DE000SYM9999^FF_MKT_VAL(ANN_R,1/1/2016,12/31/2016)":7507.06115442,"DE000SYM9999^FF_MKT_VAL(ANN_R,1/1/2017,12/31/2017)":9297.17654988,"DE000SYM9999^FF_MKT_VAL(ANN_R,1/1/2018,12/31/2018)":8372.911023,"DE000SYM9999^FF_MKT_VAL(ANN_R,1/1/2019,12/31/2019)":12703.016018,"DE000SYM9999^FF_MKT_VAL(ANN_R,1/1/2020,12/31/2020)":14680.244524,"DE000SYM9999^FF_SHLDRS_EQ(ANN_R,1/1/2016,12/31/2016)":1671.68,"DE000SYM9999^FF_SHLDRS_EQ(ANN_R,1/1/2017,12/31/2017)":1712.746,"DE000SYM9999^FF_SHLDRS_EQ(ANN_R,1/1/2018,12/31/2018)":1891.992,"DE000SYM9999^FF_SHLDRS_EQ(ANN_R,1/1/2019,12/31/2019)":2399.863,"DE000SYM9999^FF_SHLDRS_EQ(ANN_R,1/1/2020,12/31/2020)":2301.855,"DE000SYM9999^FF_ASSETS(ANN_R,1/1/2016,12/31/2016)":4865.055,"DE000SYM9999^FF_ASSETS(ANN_R,1/1/2017,12/31/2017)":4753.157,"DE000SYM9999^FF_ASSETS(ANN_R,1/1/2018,12/31/2018)":5006.45,"DE000SYM9999^FF_ASSETS(ANN_R,1/1/2019,12/31/2019)":6075.128,"DE000SYM9999^FF_ASSETS(ANN_R,1/1/2020,12/31/2020)":6029.402,"CH0012549785^FF_MKT_VAL(ANN_R,1/1/2016,12/31/2016)":8033.1336744,"CH0012549785^FF_MKT_VAL(ANN_R,1/1/2017,12/31/2017)":9086.1014133,"CH0012549785^FF_MKT_VAL(ANN_R,1/1/2018,12/31/2018)":9916.678827,"CH0012549785^FF_MKT_VAL(ANN_R,1/1/2019,12/31/2019)":12679.818911,"CH0012549785^FF_MKT_VAL(ANN_R,1/1/2020,12/31/2020)":10887.3715216,"CH0012549785^FF_SHLDRS_EQ(ANN_R,1/1/2016,12/31/2016)":1882.332,"CH0012549785^FF_SHLDRS_EQ(ANN_R,1/1/2017,12/31/2017)":2108.412,"CH0012549785^FF_SHLDRS_EQ(ANN_R,1/1/2018,12/31/2018)":2451.732,"CH0012549785^FF_SHLDRS_EQ(ANN_R,1/1/2019,12/31/2019)":2353.8,"CH0012549785^FF_SHLDRS_EQ(ANN_R,1/1/2020,12/31/2020)":2011.2,"CH0012549785^FF_ASSETS(ANN_R,1/1/2016,12/31/2016)":2751.611,"CH0012549785^FF_ASSETS(ANN_R,1/1/2017,12/31/2017)":3935.68,"CH0012549785^FF_ASSETS(ANN_R,1/1/2018,12/31/2018)":4301.978,"CH0012549785^FF_ASSETS(ANN_R,1/1/2019,12/31/2019)":4292.5,"CH0012549785^FF_ASSETS(ANN_R,1/1/2020,12/31/2020)":4486.5,"CH0102484968^FF_MKT_VAL(ANN_R,1/1/2016,12/31/2016)":9835.83167926,"CH0102484968^FF_MKT_VAL(ANN_R,1/1/2017,12/31/2017)":12988.8746248,"CH0102484968^FF_MKT_VAL(ANN_R,1/1/2018,12/31/2018)":7631.14153338,"CH0102484968^FF_MKT_VAL(ANN_R,1/1/2019,12/31/2019)":10831.25428498,"CH0102484968^FF_MKT_VAL(ANN_R,1/1/2020,12/31/2020)":10966.650309,"CH0102484968^FF_SHLDRS_EQ(ANN_R,1/1/2016,12/31/2016)":5330.2,"CH0102484968^FF_SHLDRS_EQ(ANN_R,1/1/2017,12/31/2017)":5824.5,"CH0102484968^FF_SHLDRS_EQ(ANN_R,1/1/2018,12/31/2018)":6039.9,"CH0102484968^FF_SHLDRS_EQ(ANN_R,1/1/2019,12/31/2019)":6180.2,"CH0102484968^FF_SHLDRS_EQ(ANN_R,1/1/2020,12/31/2020)":6425.6,"CH0102484968^FF_ASSETS(ANN_R,1/1/2016,12/31/2016)":96207.2,"CH0102484968^FF_ASSETS(ANN_R,1/1/2017,12/31/2017)":97917.6,"CH0102484968^FF_ASSETS(ANN_R,1/1/2018,12/31/2018)":102898.3,"CH0102484968^FF_ASSETS(ANN_R,1/1/2019,12/31/2019)":102035.2,"CH0102484968^FF_ASSETS(ANN_R,1/1/2020,12/31/2020)":109137.0,"DE0005439004^FF_MKT_VAL(ANN_R,1/1/2016,12/31/2016)":36741.0990771,"DE0005439004^FF_MKT_VAL(ANN_R,1/1/2017,12/31/2017)":45011.34647415,"DE0005439004^FF_MKT_VAL(ANN_R,1/1/2018,12/31/2018)":24150.72244725,"DE0005439004^FF_MKT_VAL(ANN_R,1/1/2019,12/31/2019)":23052.68960058,"DE0005439004^FF_MKT_VAL(ANN_R,1/1/2020,12/31/2020)":24250.72543875,"DE0005439004^FF_SHLDRS_EQ(ANN_R,1/1/2016,12/31/2016)":14270.0,"DE0005439004^FF_SHLDRS_EQ(ANN_R,1/1/2017,12/31/2017)":15828.4,"DE0005439004^FF_SHLDRS_EQ(ANN_R,1/1/2018,12/31/2018)":17850.4,"DE0005439004^FF_SHLDRS_EQ(ANN_R,1/1/2019,12/31/2019)":15395.3,"DE0005439004^FF_SHLDRS_EQ(ANN_R,1/1/2020,12/31/2020)":12262.4,"DE0005439004^FF_ASSETS(ANN_R,1/1/2016,12/31/2016)":37346.1,"DE0005439004^FF_ASSETS(ANN_R,1/1/2017,12/31/2017)":38352.0,"DE0005439004^FF_ASSETS(ANN_R,1/1/2018,12/31/2018)":41484.6,"DE0005439004^FF_ASSETS(ANN_R,1/1/2019,12/31/2019)":43982.0,"DE0005439004^FF_ASSETS(ANN_R,1/1/2020,12/31/2020)":41597.0,"CH0012280076^FF_MKT_VAL(ANN_R,1/1/2016,12/31/2016)":6092.4089625,"CH0012280076^FF_MKT_VAL(ANN_R,1/1/2017,12/31/2017)":10887.251877,"CH0012280076^FF_MKT_VAL(ANN_R,1/1/2018,12/31/2018)":9785.066538,"CH0012280076^FF_MKT_VAL(ANN_R,1/1/2019,12/31/2019)":15078.5540928,"CH0012280076^FF_MKT_VAL(ANN_R,1/1/2020,12/31/2020)":16392.6485435,"CH0012280076^FF_SHLDRS_EQ(ANN_R,1/1/2016,12/31/2016)":633.681,"CH0012280076^FF_SHLDRS_EQ(ANN_R,1/1/2017,12/31/2017)":1077.195,"CH0012280076^FF_SHLDRS_EQ(ANN_R,1/1/2018,12/31/2018)":1200.924,"CH0012280076^FF_SHLDRS_EQ(ANN_R,1/1/2019,12/31/2019)":1363.413,"CH0012280076^FF_SHLDRS_EQ(ANN_R,1/1/2020,12/31/2020)":1204.735,"CH0012280076^FF_ASSETS(ANN_R,1/1/2016,12/31/2016)":1133.022,"CH0012280076^FF_ASSETS(ANN_R,1/1/2017,12/31/2017)":1738.347,"CH0012280076^FF_ASSETS(ANN_R,1/1/2018,12/31/2018)":1910.619,"CH0012280076^FF_ASSETS(ANN_R,1/1/2019,12/31/2019)":2461.553,"CH0012280076^FF_ASSETS(ANN_R,1/1/2020,12/31/2020)":2618.785,"FR0010220475^FF_MKT_VAL(ANN_R,1/1/2016,12/31/2016)":4922.68946623995,"FR0010220475^FF_MKT_VAL(ANN_R,1/1/2017,12/31/2017)":6155.22582599572,"FR0010220475^FF_MKT_VAL(ANN_R,1/1/2018,12/31/2018)":8135.12459921976,"FR0010220475^FF_MKT_VAL(ANN_R,1/1/2019,12/31/2019)":8634.36367568251,"FR0010220475^FF_MKT_VAL(ANN_R,1/1/2020,12/31/2020)":8618.63917528722,"FR0010220475^FF_SHLDRS_EQ(ANN_R,1/1/2016,12/31/2016)":3279.0,"FR0010220475^FF_SHLDRS_EQ(ANN_R,1/1/2017,12/31/2017)":3661.0,"FR0010220475^FF_SHLDRS_EQ(ANN_R,1/1/2018,12/31/2018)":3376.0,"FR0010220475^FF_SHLDRS_EQ(ANN_R,1/1/2019,12/31/2019)":4091.0,"FR0010220475^FF_SHLDRS_EQ(ANN_R,1/1/2020,12/31/2020)":3271.0,"FR0010220475^FF_ASSETS(ANN_R,1/1/2016,12/31/2016)":13622.0,"FR0010220475^FF_ASSETS(ANN_R,1/1/2017,12/31/2017)":14361.0,"FR0010220475^FF_ASSETS(ANN_R,1/1/2018,12/31/2018)":13246.0,"FR0010220475^FF_ASSETS(ANN_R,1/1/2019,12/31/2019)":13410.0,"FR0010220475^FF_ASSETS(ANN_R,1/1/2020,12/31/2020)":13008.0,"NL0010832176^FF_MKT_VAL(ANN_R,1/1/2016,12/31/2016)":320.81607526,"NL0010832176^FF_MKT_VAL(ANN_R,1/1/2017,12/31/2017)":1690.12726532,"NL0010832176^FF_MKT_VAL(ANN_R,1/1/2018,12/31/2018)":3065.0965824,"NL0010832176^FF_MKT_VAL(ANN_R,1/1/2019,12/31/2019)":6140.5554208,"NL0010832176^FF_MKT_VAL(ANN_R,1/1/2020,12/31/2020)":11512.250486,"NL0010832176^FF_SHLDRS_EQ(ANN_R,1/1/2016,12/31/2016)":63.374,"NL0010832176^FF_SHLDRS_EQ(ANN_R,1/1/2017,12/31/2017)":344.931,"NL0010832176^FF_SHLDRS_EQ(ANN_R,1/1/2018,12/31/2018)":538.395,"NL0010832176^FF_SHLDRS_EQ(ANN_R,1/1/2019,12/31/2019)":1050.746,"NL0010832176^FF_SHLDRS_EQ(ANN_R,1/1/2020,12/31/2020)":1368.19173716737,"NL0010832176^FF_ASSETS(ANN_R,1/1/2016,12/31/2016)":105.772,"NL0010832176^FF_ASSETS(ANN_R,1/1/2017,12/31/2017)":370.908,"NL0010832176^FF_ASSETS(ANN_R,1/1/2018,12/31/2018)":578.458,"NL0010832176^FF_ASSETS(ANN_R,1/1/2019,12/31/2019)":1433.339,"NL0010832176^FF_ASSETS(ANN_R,1/1/2020,12/31/2020)":1862.94552737131,"CH0008742519^FF_MKT_VAL(ANN_R,1/1/2016,12/31/2016)":23626.1756669,"CH0008742519^FF_MKT_VAL(ANN_R,1/1/2017,12/31/2017)":26858.9839015,"CH0008742519^FF_MKT_VAL(ANN_R,1/1/2018,12/31/2018)":24331.21152,"CH0008742519^FF_MKT_VAL(ANN_R,1/1/2019,12/31/2019)":26553.6749566,"CH0008742519^FF_MKT_VAL(ANN_R,1/1/2020,12/31/2020)":24714.0261836,"CH0008742519^FF_SHLDRS_EQ(ANN_R,1/1/2016,12/31/2016)":6514.0,"CH0008742519^FF_SHLDRS_EQ(ANN_R,1/1/2017,12/31/2017)":7656.0,"CH0008742519^FF_SHLDRS_EQ(ANN_R,1/1/2018,12/31/2018)":8223.0,"CH0008742519^FF_SHLDRS_EQ(ANN_R,1/1/2019,12/31/2019)":8872.0,"CH0008742519^FF_SHLDRS_EQ(ANN_R,1/1/2020,12/31/2020)":9490.0,"CH0008742519^FF_ASSETS(ANN_R,1/1/2016,12/31/2016)":21454.0,"CH0008742519^FF_ASSETS(ANN_R,1/1/2017,12/31/2017)":22058.0,"CH0008742519^FF_ASSETS(ANN_R,1/1/2018,12/31/2018)":22586.0,"CH0008742519^FF_ASSETS(ANN_R,1/1/2019,12/31/2019)":24247.0,"CH0008742519^FF_ASSETS(ANN_R,1/1/2020,12/31/2020)":24262.0,"DK0060336014^FF_MKT_VAL(ANN_R,1/1/2016,12/31/2016)":72470.046797,"DK0060336014^FF_MKT_VAL(ANN_R,1/1/2017,12/31/2017)":103850.386468,"DK0060336014^FF_MKT_VAL(ANN_R,1/1/2018,12/31/2018)":83661.1510346,"DK0060336014^FF_MKT_VAL(ANN_R,1/1/2019,12/31/2019)":91715.758658,"DK0060336014^FF_MKT_VAL(ANN_R,1/1/2020,12/31/2020)":97624.227999,"DK0060336014^FF_SHLDRS_EQ(ANN_R,1/1/2016,12/31/2016)":11732.0,"DK0060336014^FF_SHLDRS_EQ(ANN_R,1/1/2017,12/31/2017)":11254.0,"DK0060336014^FF_SHLDRS_EQ(ANN_R,1/1/2018,12/31/2018)":11425.0,"DK0060336014^FF_SHLDRS_EQ(ANN_R,1/1/2019,12/31/2019)":11468.0,"DK0060336014^FF_SHLDRS_EQ(ANN_R,1/1/2020,12/31/2020)":11233.0,"DK0060336014^FF_ASSETS(ANN_R,1/1/2016,12/31/2016)":19467.0,"DK0060336014^FF_ASSETS(ANN_R,1/1/2017,12/31/2017)":19041.0,"DK0060336014^FF_ASSETS(ANN_R,1/1/2018,12/31/2018)":19697.0,"DK0060336014^FF_ASSETS(ANN_R,1/1/2019,12/31/2019)":21075.0,"DK0060336014^FF_ASSETS(ANN_R,1/1/2020,12/31/2020)":21026.0,"DE0006047004^FF_MKT_VAL(ANN_R,1/1/2016,12/31/2016)":17585.65235651,"DE0006047004^FF_MKT_VAL(ANN_R,1/1/2017,12/31/2017)":17907.08704925,"DE0006047004^FF_MKT_VAL(ANN_R,1/1/2018,12/31/2018)":10591.47154226,"DE0006047004^FF_MKT_VAL(ANN_R,1/1/2019,12/31/2019)":12889.13434592,"DE0006047004^FF_MKT_VAL(ANN_R,1/1/2020,12/31/2020)":12147.05672194,"DE0006047004^FF_SHLDRS_EQ(ANN_R,1/1/2016,12/31/2016)":16054.6,"DE0006047004^FF_SHLDRS_EQ(ANN_R,1/1/2017,12/31/2017)":14493.0,"DE0006047004^FF_SHLDRS_EQ(ANN_R,1/1/2018,12/31/2018)":15429.7,"DE0006047004^FF_SHLDRS_EQ(ANN_R,1/1/2019,12/31/2019)":16987.2,"DE0006047004^FF_SHLDRS_EQ(ANN_R,1/1/2020,12/31/2020)":13270.8,"DE0006047004^FF_ASSETS(ANN_R,1/1/2016,12/31/2016)":38314.9,"DE0006047004^FF_ASSETS(ANN_R,1/1/2017,12/31/2017)":35414.4,"DE0006047004^FF_ASSETS(ANN_R,1/1/2018,12/31/2018)":36642.9,"DE0006047004^FF_ASSETS(ANN_R,1/1/2019,12/31/2019)":39650.6,"DE0006047004^FF_ASSETS(ANN_R,1/1/2020,12/31/2020)":33271.2,"DK0010274414^FF_MKT_VAL(ANN_R,1/1/2016,12/31/2016)":200332.6476606,"DK0010274414^FF_MKT_VAL(ANN_R,1/1/2017,12/31/2017)":216002.6785952,"DK0010274414^FF_MKT_VAL(ANN_R,1/1/2018,12/31/2018)":110183.1255132,"DK0010274414^FF_MKT_VAL(ANN_R,1/1/2019,12/31/2019)":92029.389837,"DK0010274414^FF_MKT_VAL(ANN_R,1/1/2020,12/31/2020)":85919.8096944,"DK0010274414^FF_SHLDRS_EQ(ANN_R,1/1/2016,12/31/2016)":152272.0,"DK0010274414^FF_SHLDRS_EQ(ANN_R,1/1/2017,12/31/2017)":153916.0,"DK0010274414^FF_SHLDRS_EQ(ANN_R,1/1/2018,12/31/2018)":148977.0,"DK0010274414^FF_SHLDRS_EQ(ANN_R,1/1/2019,12/31/2019)":156271.0,"DK0010274414^FF_SHLDRS_EQ(ANN_R,1/1/2020,12/31/2020)":160171.0,"DK0010274414^FF_ASSETS(ANN_R,1/1/2016,12/31/2016)":3483670.0,"DK0010274414^FF_ASSETS(ANN_R,1/1/2017,12/31/2017)":3539528.0,"DK0010274414^FF_ASSETS(ANN_R,1/1/2018,12/31/2018)":3578467.0,"DK0010274414^FF_ASSETS(ANN_R,1/1/2019,12/31/2019)":3761050.0,"DK0010274414^FF_ASSETS(ANN_R,1/1/2020,12/31/2020)":4109231.0,"SE0000310336^FF_MKT_VAL(ANN_R,1/1/2016,12/31/2016)":53518.1446926,"SE0000310336^FF_MKT_VAL(ANN_R,1/1/2017,12/31/2017)":56854.2929180215,"SE0000310336^FF_MKT_VAL(ANN_R,1/1/2018,12/31/2018)":59420.5571155,"SE0000310336^FF_MKT_VAL(ANN_R,1/1/2019,12/31/2019)":78806.6295164,"SE0000310336^FF_MKT_VAL(ANN_R,1/1/2020,12/31/2020)":101032.0375374,"SE0000310336^FF_SHLDRS_EQ(ANN_R,1/1/2016,12/31/2016)":-1366.0,"SE0000310336^FF_SHLDRS_EQ(ANN_R,1/1/2017,12/31/2017)":-4202.0,"SE0000310336^FF_SHLDRS_EQ(ANN_R,1/1/2018,12/31/2018)":-5611.0,"SE0000310336^FF_SHLDRS_EQ(ANN_R,1/1/2019,12/31/2019)":-6324.0,"SE0000310336^FF_SHLDRS_EQ(ANN_R,1/1/2020,12/31/2020)":-7814.0,"SE0000310336^FF_ASSETS(ANN_R,1/1/2016,12/31/2016)":15389.0,"SE0000310336^FF_ASSETS(ANN_R,1/1/2017,12/31/2017)":13376.0,"SE0000310336^FF_ASSETS(ANN_R,1/1/2018,12/31/2018)":13987.0,"SE0000310336^FF_ASSETS(ANN_R,1/1/2019,12/31/2019)":14237.0,"SE0000310336^FF_ASSETS(ANN_R,1/1/2020,12/31/2020)":15155.0,"DE000A0D9PT0^FF_MKT_VAL(ANN_R,1/1/2016,12/31/2016)":5638.9001094,"DE000A0D9PT0^FF_MKT_VAL(ANN_R,1/1/2017,12/31/2017)":7694.0763948,"DE000A0D9PT0^FF_MKT_VAL(ANN_R,1/1/2018,12/31/2018)":8178.8615568,"DE000A0D9PT0^FF_MKT_VAL(ANN_R,1/1/2019,12/31/2019)":13455.8129162,"DE000A0D9PT0^FF_MKT_VAL(ANN_R,1/1/2020,12/31/2020)":11369.4929766,"DE000A0D9PT0^FF_SHLDRS_EQ(ANN_R,1/1/2016,12/31/2016)":1500.3,"DE000A0D9PT0^FF_SHLDRS_EQ(ANN_R,1/1/2017,12/31/2017)":1805.0,"DE000A0D9PT0^FF_SHLDRS_EQ(ANN_R,1/1/2018,12/31/2018)":2070.2,"DE000A0D9PT0^FF_SHLDRS_EQ(ANN_R,1/1/2019,12/31/2019)":2335.5,"DE000A0D9PT0^FF_SHLDRS_EQ(ANN_R,1/1/2020,12/31/2020)":2553.0,"DE000A0D9PT0^FF_ASSETS(ANN_R,1/1/2016,12/31/2016)":6136.8,"DE000A0D9PT0^FF_ASSETS(ANN_R,1/1/2017,12/31/2017)":6568.0,"DE000A0D9PT0^FF_ASSETS(ANN_R,1/1/2018,12/31/2018)":7187.4,"DE000A0D9PT0^FF_ASSETS(ANN_R,1/1/2019,12/31/2019)":8174.1,"DE000A0D9PT0^FF_ASSETS(ANN_R,1/1/2020,12/31/2020)":8529.0,"DE0007165631^FF_MKT_VAL(ANN_R,1/1/2016,12/31/2016)":4821.374586,"DE0007165631^FF_MKT_VAL(ANN_R,1/1/2017,12/31/2017)":5439.60474568,"DE0007165631^FF_MKT_VAL(ANN_R,1/1/2018,12/31/2018)":7447.4849988,"DE0007165631^FF_MKT_VAL(ANN_R,1/1/2019,12/31/2019)":13048.4861136,"DE0007165631^FF_MKT_VAL(ANN_R,1/1/2020,12/31/2020)":23507.6901832,"DE0007165631^FF_SHLDRS_EQ(ANN_R,1/1/2016,12/31/2016)":579.669,"DE0007165631^FF_SHLDRS_EQ(ANN_R,1/1/2017,12/31/2017)":617.793,"DE0007165631^FF_SHLDRS_EQ(ANN_R,1/1/2018,12/31/2018)":740.567,"DE0007165631^FF_SHLDRS_EQ(ANN_R,1/1/2019,12/31/2019)":810.35,"DE0007165631^FF_SHLDRS_EQ(ANN_R,1/1/2020,12/31/2020)":1031.44,"DE0007165631^FF_ASSETS(ANN_R,1/1/2016,12/31/2016)":1766.981,"DE0007165631^FF_ASSETS(ANN_R,1/1/2017,12/31/2017)":2318.249,"DE0007165631^FF_ASSETS(ANN_R,1/1/2018,12/31/2018)":2544.294,"DE0007165631^FF_ASSETS(ANN_R,1/1/2019,12/31/2019)":2889.914,"DE0007165631^FF_ASSETS(ANN_R,1/1/2020,12/31/2020)":4511.377,"BE0003739530^FF_MKT_VAL(ANN_R,1/1/2016,12/31/2016)":11492.33409936,"BE0003739530^FF_MKT_VAL(ANN_R,1/1/2017,12/31/2017)":12455.80272258,"BE0003739530^FF_MKT_VAL(ANN_R,1/1/2018,12/31/2018)":13469.1741962,"BE0003739530^FF_MKT_VAL(ANN_R,1/1/2019,12/31/2019)":13370.536118,"BE0003739530^FF_MKT_VAL(ANN_R,1/1/2020,12/31/2020)":15968.86883328,"BE0003739530^FF_SHLDRS_EQ(ANN_R,1/1/2016,12/31/2016)":5584.0,"BE0003739530^FF_SHLDRS_EQ(ANN_R,1/1/2017,12/31/2017)":5813.0,"BE0003739530^FF_SHLDRS_EQ(ANN_R,1/1/2018,12/31/2018)":6310.0,"BE0003739530^FF_SHLDRS_EQ(ANN_R,1/1/2019,12/31/2019)":7039.0,"BE0003739530^FF_SHLDRS_EQ(ANN_R,1/1/2020,12/31/2020)":7271.0,"BE0003739530^FF_ASSETS(ANN_R,1/1/2016,12/31/2016)":10212.0,"BE0003739530^FF_ASSETS(ANN_R,1/1/2017,12/31/2017)":9917.0,"BE0003739530^FF_ASSETS(ANN_R,1/1/2018,12/31/2018)":10514.0,"BE0003739530^FF_ASSETS(ANN_R,1/1/2019,12/31/2019)":11081.0,"BE0003739530^FF_ASSETS(ANN_R,1/1/2020,12/31/2020)":13319.0,"FR0000120503^FF_MKT_VAL(ANN_R,1/1/2016,12/31/2016)":12082.861482615,"FR0000120503^FF_MKT_VAL(ANN_R,1/1/2017,12/31/2017)":15854.74224835,"FR0000120503^FF_MKT_VAL(ANN_R,1/1/2018,12/31/2018)":11660.51518826,"FR0000120503^FF_MKT_VAL(ANN_R,1/1/2019,12/31/2019)":14386.6391456,"FR0000120503^FF_MKT_VAL(ANN_R,1/1/2020,12/31/2020)":12811.5087083,"FR0000120503^FF_SHLDRS_EQ(ANN_R,1/1/2016,12/31/2016)":8140.0,"FR0000120503^FF_SHLDRS_EQ(ANN_R,1/1/2017,12/31/2017)":9038.0,"FR0000120503^FF_SHLDRS_EQ(ANN_R,1/1/2018,12/31/2018)":9647.0,"FR0000120503^FF_SHLDRS_EQ(ANN_R,1/1/2019,12/31/2019)":10405.0,"FR0000120503^FF_SHLDRS_EQ(ANN_R,1/1/2020,12/31/2020)":10401.0,"FR0000120503^FF_ASSETS(ANN_R,1/1/2016,12/31/2016)":34854.0,"FR0000120503^FF_ASSETS(ANN_R,1/1/2017,12/31/2017)":36303.0,"FR0000120503^FF_ASSETS(ANN_R,1/1/2018,12/31/2018)":39187.0,"FR0000120503^FF_ASSETS(ANN_R,1/1/2019,12/31/2019)":39480.0,"FR0000120503^FF_ASSETS(ANN_R,1/1/2020,12/31/2020)":40612.0,"ES0105046009^FF_MKT_VAL(ANN_R,1/1/2016,12/31/2016)":19447.5,"ES0105046009^FF_MKT_VAL(ANN_R,1/1/2017,12/31/2017)":25350.0,"ES0105046009^FF_MKT_VAL(ANN_R,1/1/2018,12/31/2018)":20362.5,"ES0105046009^FF_MKT_VAL(ANN_R,1/1/2019,12/31/2019)":25575.0,"ES0105046009^FF_MKT_VAL(ANN_R,1/1/2020,12/31/2020)":21330.0,"ES0105046009^FF_SHLDRS_EQ(ANN_R,1/1/2016,12/31/2016)":4993.349,"ES0105046009^FF_SHLDRS_EQ(ANN_R,1/1/2017,12/31/2017)":5682.438,"ES0105046009^FF_SHLDRS_EQ(ANN_R,1/1/2018,12/31/2018)":6034.869,"ES0105046009^FF_SHLDRS_EQ(ANN_R,1/1/2019,12/31/2019)":6405.802,"ES0105046009^FF_SHLDRS_EQ(ANN_R,1/1/2020,12/31/2020)":6119.013,"ES0105046009^FF_ASSETS(ANN_R,1/1/2016,12/31/2016)":15513.774,"ES0105046009^FF_ASSETS(ANN_R,1/1/2017,12/31/2017)":15307.432,"ES0105046009^FF_ASSETS(ANN_R,1/1/2018,12/31/2018)":14899.07,"ES0105046009^FF_ASSETS(ANN_R,1/1/2019,12/31/2019)":14890.543,"ES0105046009^FF_ASSETS(ANN_R,1/1/2020,12/31/2020)":15663.087,"NL0000009082^FF_MKT_VAL(ANN_R,1/1/2016,12/31/2016)":11987.415929622,"NL0000009082^FF_MKT_VAL(ANN_R,1/1/2017,12/31/2017)":12195.196884848,"NL0000009082^FF_MKT_VAL(ANN_R,1/1/2018,12/31/2018)":10740.592512,"NL0000009082^FF_MKT_VAL(ANN_R,1/1/2019,12/31/2019)":11039.450999511,"NL0000009082^FF_MKT_VAL(ANN_R,1/1/2020,12/31/2020)":10438.523375364,"NL0000009082^FF_SHLDRS_EQ(ANN_R,1/1/2016,12/31/2016)":2512.0,"NL0000009082^FF_SHLDRS_EQ(ANN_R,1/1/2017,12/31/2017)":2393.0,"NL0000009082^FF_SHLDRS_EQ(ANN_R,1/1/2018,12/31/2018)":1877.0,"NL0000009082^FF_SHLDRS_EQ(ANN_R,1/1/2019,12/31/2019)":2011.0,"NL0000009082^FF_SHLDRS_EQ(ANN_R,1/1/2020,12/31/2020)":2125.0,"NL0000009082^FF_ASSETS(ANN_R,1/1/2016,12/31/2016)":14736.0,"NL0000009082^FF_ASSETS(ANN_R,1/1/2017,12/31/2017)":13776.0,"NL0000009082^FF_ASSETS(ANN_R,1/1/2018,12/31/2018)":13005.0,"NL0000009082^FF_ASSETS(ANN_R,1/1/2019,12/31/2019)":12304.0,"NL0000009082^FF_ASSETS(ANN_R,1/1/2020,12/31/2020)":12080.0,"FR0000120172^FF_MKT_VAL(ANN_R,1/1/2016,12/31/2016)":17093.38481235,"FR0000120172^FF_MKT_VAL(ANN_R,1/1/2017,12/31/2017)":13763.77063644,"FR0000120172^FF_MKT_VAL(ANN_R,1/1/2018,12/31/2018)":11626.75032351,"FR0000120172^FF_MKT_VAL(ANN_R,1/1/2019,12/31/2019)":11927.23649195,"FR0000120172^FF_MKT_VAL(ANN_R,1/1/2020,12/31/2020)":11338.57320303,"FR0000120172^FF_SHLDRS_EQ(ANN_R,1/1/2016,12/31/2016)":10426.0,"FR0000120172^FF_SHLDRS_EQ(ANN_R,1/1/2017,12/31/2017)":10059.0,"FR0000120172^FF_SHLDRS_EQ(ANN_R,1/1/2018,12/31/2018)":9169.0,"FR0000120172^FF_SHLDRS_EQ(ANN_R,1/1/2019,12/31/2019)":9937.0,"FR0000120172^FF_SHLDRS_EQ(ANN_R,1/1/2020,12/31/2020)":9795.0,"FR0000120172^FF_ASSETS(ANN_R,1/1/2016,12/31/2016)":49435.0,"FR0000120172^FF_ASSETS(ANN_R,1/1/2017,12/31/2017)":47813.0,"FR0000120172^FF_ASSETS(ANN_R,1/1/2018,12/31/2018)":47378.0,"FR0000120172^FF_ASSETS(ANN_R,1/1/2019,12/31/2019)":51464.0,"FR0000120172^FF_ASSETS(ANN_R,1/1/2020,12/31/2020)":47588.0,"NL0012015705^FF_MKT_VAL(ANN_R,1/1/2016,12/31/2016)":1014.804636,"NL0012015705^FF_MKT_VAL(ANN_R,1/1/2017,12/31/2017)":2197.15999488,"NL0012015705^FF_MKT_VAL(ANN_R,1/1/2018,12/31/2018)":2541.2321592,"NL0012015705^FF_MKT_VAL(ANN_R,1/1/2019,12/31/2019)":5031.17019,"NL0012015705^FF_MKT_VAL(ANN_R,1/1/2020,12/31/2020)":13745.3133972,"NL0012015705^FF_SHLDRS_EQ(ANN_R,1/1/2016,12/31/2016)":187.75,"NL0012015705^FF_SHLDRS_EQ(ANN_R,1/1/2017,12/31/2017)":149.779,"NL0012015705^FF_SHLDRS_EQ(ANN_R,1/1/2018,12/31/2018)":138.829,"NL0012015705^FF_SHLDRS_EQ(ANN_R,1/1/2019,12/31/2019)":1109.397,"NL0012015705^FF_SHLDRS_EQ(ANN_R,1/1/2020,12/31/2020)":8407.0,"NL0012015705^FF_ASSETS(ANN_R,1/1/2016,12/31/2016)":237.302,"NL0012015705^FF_ASSETS(ANN_R,1/1/2017,12/31/2017)":197.914,"NL0012015705^FF_ASSETS(ANN_R,1/1/2018,12/31/2018)":417.091,"NL0012015705^FF_ASSETS(ANN_R,1/1/2019,12/31/2019)":1684.061,"NL0012015705^FF_ASSETS(ANN_R,1/1/2020,12/31/2020)":10450.0,"JP3198900007^SR_CMPN_5PCT_HLDRS(\"NAME\")":null,"JP3198900007^SUS_RR_RISK_SCORE(1/1/2016,12/31/2016,,\"ESG\")":[null,null,null,null,null,null,null,null,null,null,null,null],"JP3198900007^SUS_EC_RISK_SCORE(1/1/2016,12/31/2016,,\"ENV\")":[null,null,null,null,null,null,null,null,null,null,null,null],"JP3198900007^SUS_EC_RISK_SCORE(0,12/31/2016,,\"ENV\")":["8.102906"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],"JP3198900007^TVL_IND_PCTL(0,12/31/2016,,\"ALLCATEGORIES\")":null,"JP3198900007^TVL_IND_PCTL(0,0,,\"ALLCATEGORIES\")":null,"JP3198900007^TVL_DATE(0,0,,\"DATE\")":null,"ES0105066007^SUS_CARB_TOT_EMISS(0,0)":188873.66,"JP3198900007^SUS_CARB_TOT_EMISS(8/1/2022,0)":173000.0,"JP3198900007^SUS_CARB_TOT_EMISS(8/1/2022,8/31/2022)":null,"JP3198900007^SUS_CARB_TOT_EMISS(1/1/2016,12/31/2016)":[null,null,null,null,null,null,null,null,null,null,null,null],"JP3942400007^SUS_CARB_TOT_EMISS(1/1/2016,12/31/2016)":[null,null,null,null,null,null,null,null,null,null,null,null],"JP3951600000^SUS_CARB_TOT_EMISS(1/1/2016,12/31/2016)":[null,null,null,null,null,null,null,null,null,null,null,null],"JP3173400007^SUS_CARB_TOT_EMISS(1/1/2016,12/31/2016)":[null,null,null,null,null,null,null,null,null,null,null,null],"JP3802400006^SUS_CARB_TOT_EMISS(1/1/2016,12/31/2016)":[null,null,null,null,null,null,null,null,null,null,null,null],"TW0001326007^SUS_CARB_TOT_EMISS(1/1/2016,12/31/2016)":[null,null,null,null,null,null,null,null,null,null,null,null],"JP3197600004^SUS_CARB_TOT_EMISS(1/1/2016,12/31/2016)":[null,null,null,null,null,null,null,null,null,null,null,null],"JP3634600005^SUS_CARB_TOT_EMISS(1/1/2016,12/31/2016)":[null,null,null,null,null,null,null,null,null,null,null,null],"JP3476480003^SUS_CARB_TOT_EMISS(1/1/2016,12/31/2016)":[null,null,null,null,null,null,null,null,null,null,null,null],"JP3371200001^SUS_CARB_TOT_EMISS(1/1/2016,12/31/2016)":[null,null,null,null,null,null,null,null,null,null,null,null],"JP3143600009^SUS_CARB_TOT_EMISS(1/1/2016,12/31/2016)":null,"JP3496400007^SUS_CARB_TOT_EMISS(1/1/2016,12/31/2016)":[null,null,null,null,null,null,null,null,null,null,null,null],"JP3814800003^SUS_CARB_TOT_EMISS(1/1/2016,12/31/2016)":[null,null,null,null,null,null,null,null,null,null,null,null],"KR7005380001^SUS_CARB_TOT_EMISS(1/1/2016,12/31/2016)":[null,null,null,null,null,null,null,null,null,null,null,null],"JP3381000003^SUS_CARB_TOT_EMISS(1/1/2016,12/31/2016)":[null,null,null,null,null,null,null,null,null,null,null,null],"JP3830800003^SUS_CARB_TOT_EMISS(1/1/2016,12/31/2016)":[null,null,null,null,null,null,null,null,null,null,null,null],"TW0002886009^SUS_CARB_TOT_EMISS(1/1/2016,12/31/2016)":[null,null,null,null,null,null,null,null,null,null,null,null],"JP3933800009^SUS_CARB_TOT_EMISS(1/1/2016,12/31/2016)":[null,null,null,null,null,null,null,null,null,null,null,null],"KR7068270008^SUS_CARB_TOT_EMISS(1/1/2016,12/31/2016)":null,"KR7012330007^SUS_CARB_TOT_EMISS(1/1/2016,12/31/2016)":[null,null,null,null,null,null,null,null,null,null,null,null],"TW0001216000^SUS_CARB_TOT_EMISS(1/1/2016,12/31/2016)":[null,null,null,null,null,null,null,null,null,null,null,null],"JP3890350006^SUS_CARB_TOT_EMISS(1/1/2016,12/31/2016)":[null,null,null,null,null,null,null,null,null,null,null,null],"JP3358000002^SUS_CARB_TOT_EMISS(1/1/2016,12/31/2016)":[null,null,null,null,null,null,null,null,null,null,null,null],"JP3802300008^SUS_CARB_TOT_EMISS(1/1/2016,12/31/2016)":[null,null,null,null,null,null,null,null,null,null,null,null],"JP3898400001^SUS_CARB_TOT_EMISS(1/1/2016,12/31/2016)":[null,null,null,null,null,null,null,null,null,null,null,null],"JP3205800000^SUS_CARB_TOT_EMISS(1/1/2016,12/31/2016)":[null,null,null,null,null,null,null,null,null,null,null,null],"KR7005930003^SUS_CARB_TOT_EMISS(1/1/2016,12/31/2016)":[null,null,null,null,null,null,null,null,null,null,null,null],"KR7006400006^SUS_CARB_TOT_EMISS(1/1/2016,12/31/2016)":[null,null,null,null,null,null,null,null,null,null,null,null],"JP3240400006^SUS_CARB_TOT_EMISS(1/1/2016,12/31/2016)":null,"JP3119600009^SUS_CARB_TOT_EMISS(1/1/2016,12/31/2016)":[null,null,null,null,null,null,null,null,null,null,null,null],"TW0002002003^SUS_CARB_TOT_EMISS(1/1/2016,12/31/2016)":[null,null,null,null,null,null,null,null,null,null,null,null],"JP3249600002^SUS_CARB_TOT_EMISS(1/1/2016,12/31/2016)":[null,null,null,null,null,null,null,null,null,null,null,null],"TW0002882008^SUS_CARB_TOT_EMISS(1/1/2016,12/31/2016)":[null,null,null,null,null,null,null,null,null,null,null,null],"TW0002454006^SUS_CARB_TOT_EMISS(1/1/2016,12/31/2016)":[null,null,null,null,null,null,null,null,null,null,null,null],"JP3421800008^SUS_CARB_TOT_EMISS(1/1/2016,12/31/2016)":null,"JP3893200000^SUS_CARB_TOT_EMISS(1/1/2016,12/31/2016)":[null,null,null,null,null,null,null,null,null,null,null,null],"JP3200450009^SUS_CARB_TOT_EMISS(1/1/2016,12/31/2016)":[null,null,null,null,null,null,null,null,null,null,null,null],"JP3571400005^SUS_CARB_TOT_EMISS(1/1/2016,12/31/2016)":[null,null,null,null,null,null,null,null,null,null,null,null],"JP3726800000^SUS_CARB_TOT_EMISS(1/1/2016,12/31/2016)":[null,null,null,null,null,null,null,null,null,null,null,null],"JP3422950000^SUS_CARB_TOT_EMISS(1/1/2016,12/31/2016)":[null,null,null,null,null,null,null,null,null,null,null,null],"JP3505000004^SUS_CARB_TOT_EMISS(1/1/2016,12/31/2016)":[null,null,null,null,null,null,null,null,null,null,null,null],"KR7005490008^SUS_CARB_TOT_EMISS(1/1/2016,12/31/2016)":[null,null,null,null,null,null,null,null,null,null,null,null],"TW0002303005^SUS_CARB_TOT_EMISS(1/1/2016,12/31/2016)":[null,null,null,null,null,null,null,null,null,null,null,null],"JP3758190007^SUS_CARB_TOT_EMISS(1/1/2016,12/31/2016)":[null,null,null,null,null,null,null,null,null,null,null,null],"JP3304200003^SUS_CARB_TOT_EMISS(1/1/2016,12/31/2016)":[null,null,null,null,null,null,null,null,null,null,null,null],"JP3188220002^SUS_CARB_TOT_EMISS(1/1/2016,12/31/2016)":[null,null,null,null,null,null,null,null,null,null,null,null],"JP3633400001^SUS_CARB_TOT_EMISS(1/1/2016,12/31/2016)":[null,null,null,null,null,null,null,null,null,null,null,null],"TW0002881000^SUS_CARB_TOT_EMISS(1/1/2016,12/31/2016)":[null,null,null,null,null,null,null,null,null,null,null,null],"JP3814000000^SUS_CARB_TOT_EMISS(1/1/2016,12/31/2016)":[null,null,null,null,null,null,null,null,null,null,null,null],"JP3752900005^SUS_CARB_TOT_EMISS(1/1/2016,12/31/2016)":[null,null,null,null,null,null,null,null,null,null,null,null],"JP3902400005^SUS_CARB_TOT_EMISS(1/1/2016,12/31/2016)":[null,null,null,null,null,null,null,null,null,null,null,null],"KR7105560007^SUS_CARB_TOT_EMISS(1/1/2016,12/31/2016)":[null,null,null,null,null,null,null,null,null,null,null,null],"JP3890310000^SUS_CARB_TOT_EMISS(1/1/2016,12/31/2016)":[null,null,null,null,null,null,null,null,null,null,null,null],"JP3475350009^SUS_CARB_TOT_EMISS(1/1/2016,12/31/2016)":[null,null,null,null,null,null,null,null,null,null,null,null],"JP3236200006^SUS_CARB_TOT_EMISS(1/1/2016,12/31/2016)":[null,null,null,null,null,null,null,null,null,null,null,null],"JP3497400006^SUS_CARB_TOT_EMISS(1/1/2016,12/31/2016)":[null,null,null,null,null,null,null,null,null,null,null,null],"KR7035420009^SUS_CARB_TOT_EMISS(1/1/2016,12/31/2016)":[null,null,null,null,null,null,null,null,null,null,null,null],"JP3756100008^SUS_CARB_TOT_EMISS(1/1/2016,12/31/2016)":[null,null,null,null,null,null,null,null,null,null,null,null],"JP3409000001^SUS_CARB_TOT_EMISS(1/1/2016,12/31/2016)":[null,null,null,null,null,null,null,null,null,null,null,null],"JP3732000009^SUS_CARB_TOT_EMISS(1/1/2016,12/31/2016)":null,"JP3116000005^SUS_CARB_TOT_EMISS(1/1/2016,12/31/2016)":[null,null,null,null,null,null,null,null,null,null,null,null],"KR7028260008^SUS_CARB_TOT_EMISS(1/1/2016,12/31/2016)":[null,null,null,null,null,null,null,null,null,null,null,null],"JP3893600001^SUS_CARB_TOT_EMISS(1/1/2016,12/31/2016)":[null,null,null,null,null,null,null,null,null,null,null,null],"JP3592200004^SUS_CARB_TOT_EMISS(1/1/2016,12/31/2016)":[null,null,null,null,null,null,null,null,null,null,null,null],"JP3566800003^SUS_CARB_TOT_EMISS(1/1/2016,12/31/2016)":[null,null,null,null,null,null,null,null,null,null,null,null],"JP3854600008^SUS_CARB_TOT_EMISS(1/1/2016,12/31/2016)":[null,null,null,null,null,null,null,null,null,null,null,null],"JP3778630008^SUS_CARB_TOT_EMISS(1/1/2016,12/31/2016)":[null,null,null,null,null,null,null,null,null,null,null,null],"JP3519400000^SUS_CARB_TOT_EMISS(1/1/2016,12/31/2016)":[null,null,null,null,null,null,null,null,null,null,null,null],"KR7017670001^SUS_CARB_TOT_EMISS(1/1/2016,12/31/2016)":[null,null,null,null,null,null,null,null,null,null,null,null],"JP3546800008^SUS_CARB_TOT_EMISS(1/1/2016,12/31/2016)":[null,null,null,null,null,null,null,null,null,null,null,null],"TW0001303006^SUS_CARB_TOT_EMISS(1/1/2016,12/31/2016)":[null,null,null,null,null,null,null,null,null,null,null,null],"JP3783600004^SUS_CARB_TOT_EMISS(1/1/2016,12/31/2016)":[null,null,null,null,null,null,null,null,null,null,null,null],"JP3538800008^SUS_CARB_TOT_EMISS(1/1/2016,12/31/2016)":[null,null,null,null,null,null,null,null,null,null,null,null],"TW0002317005^SUS_CARB_TOT_EMISS(1/1/2016,12/31/2016)":[null,null,null,null,null,null,null,null,null,null,null,null],"JP3788600009^SUS_CARB_TOT_EMISS(1/1/2016,12/31/2016)":[null,null,null,null,null,null,null,null,null,null,null,null],"JP3351600006^SUS_CARB_TOT_EMISS(1/1/2016,12/31/2016)":[null,null,null,null,null,null,null,null,null,null,null,null],"KR7000270009^SUS_CARB_TOT_EMISS(1/1/2016,12/31/2016)":[null,null,null,null,null,null,null,null,null,null,null,null],"JP3899600005^SUS_CARB_TOT_EMISS(1/1/2016,12/31/2016)":[null,null,null,null,null,null,null,null,null,null,null,null],"JP3866800000^SUS_CARB_TOT_EMISS(1/1/2016,12/31/2016)":[null,null,null,null,null,null,null,null,null,null,null,null],"KR7035720002^SUS_CARB_TOT_EMISS(1/1/2016,12/31/2016)":[null,null,null,null,null,null,null,null,null,null,null,null],"TW0002412004^SUS_CARB_TOT_EMISS(1/1/2016,12/31/2016)":[null,null,null,null,null,null,null,null,null,null,null,null],"JP3910660004^SUS_CARB_TOT_EMISS(1/1/2016,12/31/2016)":[null,null,null,null,null,null,null,null,null,null,null,null],"JP3386450005^SUS_CARB_TOT_EMISS(1/1/2016,12/31/2016)":[null,null,null,null,null,null,null,null,null,null,null,null],"JP3463000004^SUS_CARB_TOT_EMISS(1/1/2016,12/31/2016)":[null,null,null,null,null,null,null,null,null,null,null,null],"JP3201200007^SUS_CARB_TOT_EMISS(1/1/2016,12/31/2016)":[null,null,null,null,null,null,null,null,null,null,null,null],"JP3756600007^SUS_CARB_TOT_EMISS(1/1/2016,12/31/2016)":[null,null,null,null,null,null,null,null,null,null,null,null],"JP3551500006^SUS_CARB_TOT_EMISS(1/1/2016,12/31/2016)":[null,null,null,null,null,null,null,null,null,null,null,null],"JP3397200001^SUS_CARB_TOT_EMISS(1/1/2016,12/31/2016)":[null,null,null,null,null,null,null,null,null,null,null,null],"JP3734800000^SUS_CARB_TOT_EMISS(1/1/2016,12/31/2016)":[null,null,null,null,null,null,null,null,null,null,null,null],"JP3970300004^SUS_CARB_TOT_EMISS(1/1/2016,12/31/2016)":[null,null,null,null,null,null,null,null,null,null,null,null],"JP3762600009^SUS_CARB_TOT_EMISS(1/1/2016,12/31/2016)":[null,null,null,null,null,null,null,null,null,null,null,null],"JP3122400009^SUS_CARB_TOT_EMISS(1/1/2016,12/31/2016)":[null,null,null,null,null,null,null,null,null,null,null,null],"JP3762800005^SUS_CARB_TOT_EMISS(1/1/2016,12/31/2016)":[null,null,null,null,null,null,null,null,null,null,null,null],"TW0001301000^SUS_CARB_TOT_EMISS(1/1/2016,12/31/2016)":[null,null,null,null,null,null,null,null,null,null,null,null],"JP3160400002^SUS_CARB_TOT_EMISS(1/1/2016,12/31/2016)":[null,null,null,null,null,null,null,null,null,null,null,null],"JP3197800000^SUS_CARB_TOT_EMISS(1/1/2016,12/31/2016)":[null,null,null,null,null,null,null,null,null,null,null,null],"JP3242800005^SUS_CARB_TOT_EMISS(1/1/2016,12/31/2016)":[null,null,null,null,null,null,null,null,null,null,null,null],"JP3735400008^SUS_CARB_TOT_EMISS(1/1/2016,12/31/2016)":[null,null,null,null,null,null,null,null,null,null,null,null],"KR7036570000^SUS_CARB_TOT_EMISS(1/1/2016,12/31/2016)":[null,null,null,null,null,null,null,null,null,null,null,null],"JP3258000003^SUS_CARB_TOT_EMISS(1/1/2016,12/31/2016)":[null,null,null,null,null,null,null,null,null,null,null,null],"US0605051046^SUS_CARB_TOT_EMISS(1/1/2016,12/31/2016)":[null,null,null,null,null,null,null,null,null,null,null,null],"US92343V1044^SUS_CARB_TOT_EMISS(1/1/2016,12/31/2016)":[null,null,null,null,null,null,null,null,null,null,null,null],"US22160K1051^SUS_CARB_TOT_EMISS(1/1/2016,12/31/2016)":[null,null,null,null,null,null,null,null,null,null,null,null],"US9078181081^SUS_CARB_TOT_EMISS(1/1/2016,12/31/2016)":[null,null,null,null,null,null,null,null,null,null,null,null],"US0970231058^SUS_CARB_TOT_EMISS(1/1/2016,12/31/2016)":[null,null,null,null,null,null,null,null,null,null,null,null],"US88579Y1010^SUS_CARB_TOT_EMISS(1/1/2016,12/31/2016)":[null,null,null,null,null,null,null,null,null,null,null,null],"US5128071082^SUS_CARB_TOT_EMISS(1/1/2016,12/31/2016)":[null,null,null,null,null,null,null,null,null,null,null,null],"US78409V1044^SUS_CARB_TOT_EMISS(1/1/2016,12/31/2016)":[null,null,null,null,null,null,null,null,null,null,null,null],"US6092071058^SUS_CARB_TOT_EMISS(1/1/2016,12/31/2016)":[null,null,null,null,null,null,null,null,null,null,null,null],"US98978V1035^SUS_CARB_TOT_EMISS(1/1/2016,12/31/2016)":[null,null,null,null,null,null,null,null,null,null,null,null],"US6934751057^SUS_CARB_TOT_EMISS(1/1/2016,12/31/2016)":[null,null,null,null,null,null,null,null,null,null,null,null],"US37045V1008^SUS_CARB_TOT_EMISS(1/1/2016,12/31/2016)":[null,null,null,null,null,null,null,null,null,null,null,null],"US00507V1098^SUS_CARB_TOT_EMISS(1/1/2016,12/31/2016)":[null,null,null,null,null,null,null,null,null,null,null,null],"US31428X1063^SUS_CARB_TOT_EMISS(1/1/2016,12/31/2016)":[null,null,null,null,null,null,null,null,null,null,null,null],"US1941621039^SUS_CARB_TOT_EMISS(1/1/2016,12/31/2016)":[null,null,null,null,null,null,null,null,null,null,null,null],"US5184391044^SUS_CARB_TOT_EMISS(1/1/2016,12/31/2016)":[null,null,null,null,null,null,null,null,null,null,null,null],"US0091581068^SUS_CARB_TOT_EMISS(1/1/2016,12/31/2016)":[null,null,null,null,null,null,null,null,null,null,null,null],"US8725901040^SUS_CARB_TOT_EMISS(1/1/2016,12/31/2016)":[null,null,null,null,null,null,null,null,null,null,null,null],"US75886F1075^SUS_CARB_TOT_EMISS(1/1/2016,12/31/2016)":[null,null,null,null,null,null,null,null,null,null,null,null],"US6516391066^SUS_CARB_TOT_EMISS(1/1/2016,12/31/2016)":[null,null,null,null,null,null,null,null,null,null,null,null],"US3453708600^SUS_CARB_TOT_EMISS(1/1/2016,12/31/2016)":[null,null,null,null,null,null,null,null,null,null,null,null],"US35671D8570^SUS_CARB_TOT_EMISS(1/1/2016,12/31/2016)":[null,null,null,null,null,null,null,null,null,null,null,null],"US4943681035^SUS_CARB_TOT_EMISS(1/1/2016,12/31/2016)":[null,null,null,null,null,null,null,null,null,null,null,null],"US45168D1046^SUS_CARB_TOT_EMISS(1/1/2016,12/31/2016)":[null,null,null,null,null,null,null,null,null,null,null,null],"US40434L1052^SUS_CARB_TOT_EMISS(1/1/2016,12/31/2016)":[null,null,null,null,null,null,null,null,null,null,null,null],"US2855121099^SUS_CARB_TOT_EMISS(1/1/2016,12/31/2016)":[null,null,null,null,null,null,null,null,null,null,null,null],"US21036P1084^SUS_CARB_TOT_EMISS(1/1/2016,12/31/2016)":[null,null,null,null,null,null,null,null,null,null,null,null],"US2310211063^SUS_CARB_TOT_EMISS(1/1/2016,12/31/2016)":[null,null,null,null,null,null,null,null,null,null,null,null],"US77543R1023^SUS_CARB_TOT_EMISS(1/1/2016,12/31/2016)":null,"US0010551028^SUS_CARB_TOT_EMISS(1/1/2016,12/31/2016)":[null,null,null,null,null,null,null,null,null,null,null,null],"US98956P1021^SUS_CARB_TOT_EMISS(1/1/2016,12/31/2016)":[null,null,null,null,null,null,null,null,null,null,null,null],"US8936411003^SUS_CARB_TOT_EMISS(1/1/2016,12/31/2016)":[null,null,null,null,null,null,null,null,null,null,null,null],"US8545021011^SUS_CARB_TOT_EMISS(1/1/2016,12/31/2016)":[null,null,null,null,null,null,null,null,null,null,null,null],"US6200763075^SUS_CARB_TOT_EMISS(1/1/2016,12/31/2016)":[null,null,null,null,null,null,null,null,null,null,null,null],"US58155Q1031^SUS_CARB_TOT_EMISS(1/1/2016,12/31/2016)":[null,null,null,null,null,null,null,null,null,null,null,null],"US2473617023^SUS_CARB_TOT_EMISS(1/1/2016,12/31/2016)":[null,null,null,null,null,null,null,null,null,null,null,null],"US23331A1097^SUS_CARB_TOT_EMISS(1/1/2016,12/31/2016)":[null,null,null,null,null,null,null,null,null,null,null,null],"US0311001004^SUS_CARB_TOT_EMISS(1/1/2016,12/31/2016)":[null,null,null,null,null,null,null,null,null,null,null,null],"US49271V1008^SUS_CARB_TOT_EMISS(1/1/2016,12/31/2016)":null,"US5260571048^SUS_CARB_TOT_EMISS(1/1/2016,12/31/2016)":[null,null,null,null,null,null,null,null,null,null,null,null],"US0584981064^SUS_CARB_TOT_EMISS(1/1/2016,12/31/2016)":[null,null,null,null,null,null,null,null,null,null,null,null],"US5926881054^SUS_CARB_TOT_EMISS(1/1/2016,12/31/2016)":[null,null,null,null,null,null,null,null,null,null,null,null],"US5010441013^SUS_CARB_TOT_EMISS(1/1/2016,12/31/2016)":[null,null,null,null,null,null,null,null,null,null,null,null],"US88339J1051^SUS_CARB_TOT_EMISS(1/1/2016,12/31/2016)":null,"NL0009434992^SUS_CARB_TOT_EMISS(1/1/2016,12/31/2016)":[null,null,null,null,null,null,null,null,null,null,null,null],"US6792951054^SUS_CARB_TOT_EMISS(1/1/2016,12/31/2016)":null,"US9892071054^SUS_CARB_TOT_EMISS(1/1/2016,12/31/2016)":[null,null,null,null,null,null,null,null,null,null,null,null],"US34959E1091^SUS_CARB_TOT_EMISS(1/1/2016,12/31/2016)":[null,null,null,null,null,null,null,null,null,null,null,null],"US57772K1016^SUS_CARB_TOT_EMISS(1/1/2016,12/31/2016)":[null,null,null,null,null,null,null,null,null,null,null,null],"US6703461052^SUS_CARB_TOT_EMISS(1/1/2016,12/31/2016)":[null,null,null,null,null,null,null,null,null,null,null,null],"US3635761097^SUS_CARB_TOT_EMISS(1/1/2016,12/31/2016)":[null,null,null,null,null,null,null,null,null,null,null,null],"US4165151048^SUS_CARB_TOT_EMISS(1/1/2016,12/31/2016)":[null,null,null,null,null,null,null,null,null,null,null,null],"US0152711091^SUS_CARB_TOT_EMISS(1/1/2016,12/31/2016)":[null,null,null,null,null,null,null,null,null,null,null,null],"US5303073051^SUS_CARB_TOT_EMISS(1/1/2016,12/31/2016)":[null,null,null,null,null,null,null,null,null,null,null,null],"US9291601097^SUS_CARB_TOT_EMISS(1/1/2016,12/31/2016)":[null,null,null,null,null,null,null,null,null,null,null,null],"US30063P1057^SUS_CARB_TOT_EMISS(1/1/2016,12/31/2016)":null,"US87165B1035^SUS_CARB_TOT_EMISS(1/1/2016,12/31/2016)":[null,null,null,null,null,null,null,null,null,null,null,null],"US1156372096^SUS_CARB_TOT_EMISS(1/1/2016,12/31/2016)":[null,null,null,null,null,null,null,null,null,null,null,null],"US5732841060^SUS_CARB_TOT_EMISS(1/1/2016,12/31/2016)":[null,null,null,null,null,null,null,null,null,null,null,null],"US74736K1016^SUS_CARB_TOT_EMISS(1/1/2016,12/31/2016)":[null,null,null,null,null,null,null,null,null,null,null,null],"US8740541094^SUS_CARB_TOT_EMISS(1/1/2016,12/31/2016)":null,"IE00BQPVQZ61^SUS_CARB_TOT_EMISS(1/1/2016,12/31/2016)":null,"US92276F1003^SUS_CARB_TOT_EMISS(1/1/2016,12/31/2016)":[null,null,null,null,null,null,null,null,null,null,null,null],"US4932671088^SUS_CARB_TOT_EMISS(1/1/2016,12/31/2016)":[null,null,null,null,null,null,null,null,null,null,null,null],"US55261F1049^SUS_CARB_TOT_EMISS(1/1/2016,12/31/2016)":[null,null,null,null,null,null,null,null,null,null,null,null],"US42809H1077^SUS_CARB_TOT_EMISS(1/1/2016,12/31/2016)":[null,null,null,null,null,null,null,null,null,null,null,null],"US4364401012^SUS_CARB_TOT_EMISS(1/1/2016,12/31/2016)":[null,null,null,null,null,null,null,null,null,null,null,null],"US14149Y1082^SUS_CARB_TOT_EMISS(1/1/2016,12/31/2016)":[null,null,null,null,null,null,null,null,null,null,null,null],"US72919P2020^SUS_CARB_TOT_EMISS(1/1/2016,12/31/2016)":null,"US0404131064^SUS_CARB_TOT_EMISS(1/1/2016,12/31/2016)":[null,null,null,null,null,null,null,null,null,null,null,null],"US29355A1079^SUS_CARB_TOT_EMISS(1/1/2016,12/31/2016)":null,"US62944T1051^SUS_CARB_TOT_EMISS(1/1/2016,12/31/2016)":[null,null,null,null,null,null,null,null,null,null,null,null],"US92556V1061^SUS_CARB_TOT_EMISS(1/1/2016,12/31/2016)":null,"US45784P1012^SUS_CARB_TOT_EMISS(1/1/2016,12/31/2016)":null,"US89400J1079^SUS_CARB_TOT_EMISS(1/1/2016,12/31/2016)":null,"US6311031081^SUS_CARB_TOT_EMISS(1/1/2016,12/31/2016)":[null,null,null,null,null,null,null,null,null,null,null,null],"US3724601055^SUS_CARB_TOT_EMISS(1/1/2016,12/31/2016)":[null,null,null,null,null,null,null,null,null,null,null,null],"US64110D1046^SUS_CARB_TOT_EMISS(1/1/2016,12/31/2016)":[null,null,null,null,null,null,null,null,null,null,null,null],"US8666741041^SUS_CARB_TOT_EMISS(1/1/2016,12/31/2016)":[null,null,null,null,null,null,null,null,null,null,null,null],"US4461501045^SUS_CARB_TOT_EMISS(1/1/2016,12/31/2016)":[null,null,null,null,null,null,null,null,null,null,null,null],"US45167R1041^SUS_CARB_TOT_EMISS(1/1/2016,12/31/2016)":[null,null,null,null,null,null,null,null,null,null,null,null],"US5745991068^SUS_CARB_TOT_EMISS(1/1/2016,12/31/2016)":[null,null,null,null,null,null,null,null,null,null,null,null],"US18915M1071^SUS_CARB_TOT_EMISS(1/1/2016,12/31/2016)":null,"US8793601050^SUS_CARB_TOT_EMISS(1/1/2016,12/31/2016)":[null,null,null,null,null,null,null,null,null,null,null,null],"US1011211018^SUS_CARB_TOT_EMISS(1/1/2016,12/31/2016)":[null,null,null,null,null,null,null,null,null,null,null,null],"US8326964058^SUS_CARB_TOT_EMISS(1/1/2016,12/31/2016)":[null,null,null,null,null,null,null,null,null,null,null,null],"US7458671010^SUS_CARB_TOT_EMISS(1/1/2016,12/31/2016)":null,"US24906P1093^SUS_CARB_TOT_EMISS(1/1/2016,12/31/2016)":[null,null,null,null,null,null,null,null,null,null,null,null],"US73278L1052^SUS_CARB_TOT_EMISS(1/1/2016,12/31/2016)":null,"US4404521001^SUS_CARB_TOT_EMISS(1/1/2016,12/31/2016)":[null,null,null,null,null,null,null,null,null,null,null,null],"US5502411037^SUS_CARB_TOT_EMISS(1/1/2016,12/31/2016)":[null,null,null,null,null,null,null,null,null,null,null,null],"US3802371076^SUS_CARB_TOT_EMISS(1/1/2016,12/31/2016)":[null,null,null,null,null,null,null,null,null,null,null,null],"US12541W2098^SUS_CARB_TOT_EMISS(1/1/2016,12/31/2016)":[null,null,null,null,null,null,null,null,null,null,null,null],"US5018892084^SUS_CARB_TOT_EMISS(1/1/2016,12/31/2016)":[null,null,null,null,null,null,null,null,null,null,null,null],"US00751Y1064^SUS_CARB_TOT_EMISS(1/1/2016,12/31/2016)":[null,null,null,null,null,null,null,null,null,null,null,null],"JE00BYSS4X48^SUS_CARB_TOT_EMISS(1/1/2016,12/31/2016)":null,"US4180561072^SUS_CARB_TOT_EMISS(1/1/2016,12/31/2016)":[null,null,null,null,null,null,null,null,null,null,null,null],"US6700024010^SUS_CARB_TOT_EMISS(1/1/2016,12/31/2016)":null,"US5132721045^SUS_CARB_TOT_EMISS(1/1/2016,12/31/2016)":[null,null,null,null,null,null,null,null,null,null,null,null],"US0995021062^SUS_CARB_TOT_EMISS(1/1/2016,12/31/2016)":[null,null,null,null,null,null,null,null,null,null,null,null],"CH0012032048^SUS_CARB_TOT_EMISS(1/1/2016,12/31/2016)":[null,null,null,null,null,null,null,null,null,null,null,null],"DE0007164600^SUS_CARB_TOT_EMISS(1/1/2016,12/31/2016)":[null,null,null,null,null,null,null,null,null,null,null,null],"DE0008404005^SUS_CARB_TOT_EMISS(1/1/2016,12/31/2016)":[null,null,null,null,null,null,null,null,null,null,null,null],"FR0000120321^SUS_CARB_TOT_EMISS(1/1/2016,12/31/2016)":[null,null,null,null,null,null,null,null,null,null,null,null],"FR0000120073^SUS_CARB_TOT_EMISS(1/1/2016,12/31/2016)":[null,null,null,null,null,null,null,null,null,null,null,null],"DE0007100000^SUS_CARB_TOT_EMISS(1/1/2016,12/31/2016)":[null,null,null,null,null,null,null,null,null,null,null,null],"NL0000235190^SUS_CARB_TOT_EMISS(1/1/2016,12/31/2016)":[null,null,null,null,null,null,null,null,null,null,null,null],"DE0005557508^SUS_CARB_TOT_EMISS(1/1/2016,12/31/2016)":[null,null,null,null,null,null,null,null,null,null,null,null],"NL0012969182^SUS_CARB_TOT_EMISS(1/1/2016,12/31/2016)":null,"DE000BAY0017^SUS_CARB_TOT_EMISS(1/1/2016,12/31/2016)":[null,null,null,null,null,null,null,null,null,null,null,null],"FR0000125486^SUS_CARB_TOT_EMISS(1/1/2016,12/31/2016)":[null,null,null,null,null,null,null,null,null,null,null,null],"DE000A1EWWW0^SUS_CARB_TOT_EMISS(1/1/2016,12/31/2016)":[null,null,null,null,null,null,null,null,null,null,null,null],"DE0006231004^SUS_CARB_TOT_EMISS(1/1/2016,12/31/2016)":[null,null,null,null,null,null,null,null,null,null,null,null],"DE0005552004^SUS_CARB_TOT_EMISS(1/1/2016,12/31/2016)":[null,null,null,null,null,null,null,null,null,null,null,null],"BE0974293251^SUS_CARB_TOT_EMISS(1/1/2016,12/31/2016)":[null,null,null,null,null,null,null,null,null,null,null,null],"NL0000009538^SUS_CARB_TOT_EMISS(1/1/2016,12/31/2016)":[null,null,null,null,null,null,null,null,null,null,null,null],"FR0000073272^SUS_CARB_TOT_EMISS(1/1/2016,12/31/2016)":[null,null,null,null,null,null,null,null,null,null,null,null],"DE0007664039^SUS_CARB_TOT_EMISS(1/1/2016,12/31/2016)":[null,null,null,null,null,null,null,null,null,null,null,null],"FR0000121485^SUS_CARB_TOT_EMISS(1/1/2016,12/31/2016)":[null,null,null,null,null,null,null,null,null,null,null,null],"CH0210483332^SUS_CARB_TOT_EMISS(1/1/2016,12/31/2016)":[null,null,null,null,null,null,null,null,null,null,null,null],"NL0013654783^SUS_CARB_TOT_EMISS(1/1/2016,12/31/2016)":null,"IT0000072618^SUS_CARB_TOT_EMISS(1/1/2016,12/31/2016)":[null,null,null,null,null,null,null,null,null,null,null,null],"FR0000120644^SUS_CARB_TOT_EMISS(1/1/2016,12/31/2016)":[null,null,null,null,null,null,null,null,null,null,null,null],"DK0010268606^SUS_CARB_TOT_EMISS(1/1/2016,12/31/2016)":[null,null,null,null,null,null,null,null,null,null,null,null],"SE0000108656^SUS_CARB_TOT_EMISS(1/1/2016,12/31/2016)":[null,null,null,null,null,null,null,null,null,null,null,null],"SE0000115446^SUS_CARB_TOT_EMISS(1/1/2016,12/31/2016)":[null,null,null,null,null,null,null,null,null,null,null,null],"SE0011166610^SUS_CARB_TOT_EMISS(1/1/2016,12/31/2016)":[null,null,null,null,null,null,null,null,null,null,null,null],"FR0000052292^SUS_CARB_TOT_EMISS(1/1/2016,12/31/2016)":[null,null,null,null,null,null,null,null,null,null,null,null],"FR0000120693^SUS_CARB_TOT_EMISS(1/1/2016,12/31/2016)":[null,null,null,null,null,null,null,null,null,null,null,null],"NL00150001Q9^SUS_CARB_TOT_EMISS(1/1/2016,12/31/2016)":null,"ES0148396007^SUS_CARB_TOT_EMISS(1/1/2016,12/31/2016)":[null,null,null,null,null,null,null,null,null,null,null,null],"SE0000107419^SUS_CARB_TOT_EMISS(1/1/2016,12/31/2016)":[null,null,null,null,null,null,null,null,null,null,null,null],"CH0432492467^SUS_CARB_TOT_EMISS(1/1/2016,12/31/2016)":null,"DE000A1ML7J1^SUS_CARB_TOT_EMISS(1/1/2016,12/31/2016)":[null,null,null,null,null,null,null,null,null,null,null,null],"FI4000297767^SUS_CARB_TOT_EMISS(1/1/2016,12/31/2016)":null,"DE0005190003^SUS_CARB_TOT_EMISS(1/1/2016,12/31/2016)":[null,null,null,null,null,null,null,null,null,null,null,null],"ES0109067019^SUS_CARB_TOT_EMISS(1/1/2016,12/31/2016)":[null,null,null,null,null,null,null,null,null,null,null,null],"DE0005810055^SUS_CARB_TOT_EMISS(1/1/2016,12/31/2016)":[null,null,null,null,null,null,null,null,null,null,null,null],"CH0012214059^SUS_CARB_TOT_EMISS(1/1/2016,12/31/2016)":[null,null,null,null,null,null,null,null,null,null,null,null],"FR0000130650^SUS_CARB_TOT_EMISS(1/1/2016,12/31/2016)":[null,null,null,null,null,null,null,null,null,null,null,null],"SE0000667891^SUS_CARB_TOT_EMISS(1/1/2016,12/31/2016)":[null,null,null,null,null,null,null,null,null,null,null,null],"FR0000125338^SUS_CARB_TOT_EMISS(1/1/2016,12/31/2016)":[null,null,null,null,null,null,null,null,null,null,null,null],"FR0000127771^SUS_CARB_TOT_EMISS(1/1/2016,12/31/2016)":[null,null,null,null,null,null,null,null,null,null,null,null],"FR0000121261^SUS_CARB_TOT_EMISS(1/1/2016,12/31/2016)":[null,null,null,null,null,null,null,null,null,null,null,null],"SE0000103699^SUS_CARB_TOT_EMISS(1/1/2016,12/31/2016)":[null,null,null,null,null,null,null,null,null,null,null,null],"IT0000062072^SUS_CARB_TOT_EMISS(1/1/2016,12/31/2016)":[null,null,null,null,null,null,null,null,null,null,null,null],"NL0011585146^SUS_CARB_TOT_EMISS(1/1/2016,12/31/2016)":[null,null,null,null,null,null,null,null,null,null,null,null],"FR0000133308^SUS_CARB_TOT_EMISS(1/1/2016,12/31/2016)":[null,null,null,null,null,null,null,null,null,null,null,null],"NL0000226223^SUS_CARB_TOT_EMISS(1/1/2016,12/31/2016)":[null,null,null,null,null,null,null,null,null,null,null,null],"FR0010307819^SUS_CARB_TOT_EMISS(1/1/2016,12/31/2016)":[null,null,null,null,null,null,null,null,null,null,null,null],"SE0012673267^SUS_CARB_TOT_EMISS(1/1/2016,12/31/2016)":[null,null,null,null,null,null,null,null,null,null,null,null],"NL0000009165^SUS_CARB_TOT_EMISS(1/1/2016,12/31/2016)":[null,null,null,null,null,null,null,null,null,null,null,null],"CH0012138530^SUS_CARB_TOT_EMISS(1/1/2016,12/31/2016)":[null,null,null,null,null,null,null,null,null,null,null,null],"IT0005239360^SUS_CARB_TOT_EMISS(1/1/2016,12/31/2016)":[null,null,null,null,null,null,null,null,null,null,null,null],"CH0030170408^SUS_CARB_TOT_EMISS(1/1/2016,12/31/2016)":[null,null,null,null,null,null,null,null,null,null,null,null],"ES0178430E18^SUS_CARB_TOT_EMISS(1/1/2016,12/31/2016)":[null,null,null,null,null,null,null,null,null,null,null,null],"NL0000395903^SUS_CARB_TOT_EMISS(1/1/2016,12/31/2016)":[null,null,null,null,null,null,null,null,null,null,null,null],"FR0000130809^SUS_CARB_TOT_EMISS(1/1/2016,12/31/2016)":[null,null,null,null,null,null,null,null,null,null,null,null],"DE0006599905^SUS_CARB_TOT_EMISS(1/1/2016,12/31/2016)":[null,null,null,null,null,null,null,null,null,null,null,null],"DK0010272202^SUS_CARB_TOT_EMISS(1/1/2016,12/31/2016)":[null,null,null,null,null,null,null,null,null,null,null,null],"FR0000051807^SUS_CARB_TOT_EMISS(1/1/2016,12/31/2016)":[null,null,null,null,null,null,null,null,null,null,null,null],"NL0013267909^SUS_CARB_TOT_EMISS(1/1/2016,12/31/2016)":[null,null,null,null,null,null,null,null,null,null,null,null],"SE0012853455^SUS_CARB_TOT_EMISS(1/1/2016,12/31/2016)":null,"ES0105066007^SUS_CARB_TOT_EMISS(1/1/2016,12/31/2016)":[null,null,null,null,null,null,null,null,null,null,null,null],"DE0006048432^SUS_CARB_TOT_EMISS(1/1/2016,12/31/2016)":[null,null,null,null,null,null,null,null,null,null,null,null],"SE0000148884^SUS_CARB_TOT_EMISS(1/1/2016,12/31/2016)":[null,null,null,null,null,null,null,null,null,null,null,null],"SE0009922164^SUS_CARB_TOT_EMISS(1/1/2016,12/31/2016)":[null,null,null,null,null,null,null,null,null,null,null,null],"BE0003565737^SUS_CARB_TOT_EMISS(1/1/2016,12/31/2016)":[null,null,null,null,null,null,null,null,null,null,null,null],"FR0000045072^SUS_CARB_TOT_EMISS(1/1/2016,12/31/2016)":[null,null,null,null,null,null,null,null,null,null,null,null],"DE0005785604^SUS_CARB_TOT_EMISS(1/1/2016,12/31/2016)":[null,null,null,null,null,null,null,null,null,null,null,null],"CH0025751329^SUS_CARB_TOT_EMISS(1/1/2016,12/31/2016)":[null,null,null,null,null,null,null,null,null,null,null,null],"DK0060448595^SUS_CARB_TOT_EMISS(1/1/2016,12/31/2016)":null,"DE000ENER6Y0^SUS_CARB_TOT_EMISS(1/1/2016,12/31/2016)":null,"SE0007100599^SUS_CARB_TOT_EMISS(1/1/2016,12/31/2016)":[null,null,null,null,null,null,null,null,null,null,null,null],"DE000PAH0038^SUS_CARB_TOT_EMISS(1/1/2016,12/31/2016)":[null,null,null,null,null,null,null,null,null,null,null,null],"DK0010181759^SUS_CARB_TOT_EMISS(1/1/2016,12/31/2016)":[null,null,null,null,null,null,null,null,null,null,null,null],"CH0014852781^SUS_CARB_TOT_EMISS(1/1/2016,12/31/2016)":[null,null,null,null,null,null,null,null,null,null,null,null],"NL0010545661^SUS_CARB_TOT_EMISS(1/1/2016,12/31/2016)":[null,null,null,null,null,null,null,null,null,null,null,null],"SE0000242455^SUS_CARB_TOT_EMISS(1/1/2016,12/31/2016)":[null,null,null,null,null,null,null,null,null,null,null,null],"NL0010773842^SUS_CARB_TOT_EMISS(1/1/2016,12/31/2016)":[null,null,null,null,null,null,null,null,null,null,null,null],"DE000SYM9999^SUS_CARB_TOT_EMISS(1/1/2016,12/31/2016)":[null,null,null,null,null,null,null,null,null,null,null,null],"CH0012549785^SUS_CARB_TOT_EMISS(1/1/2016,12/31/2016)":[null,null,null,null,null,null,null,null,null,null,null,null],"CH0102484968^SUS_CARB_TOT_EMISS(1/1/2016,12/31/2016)":[null,null,null,null,null,null,null,null,null,null,null,null],"DE0005439004^SUS_CARB_TOT_EMISS(1/1/2016,12/31/2016)":[null,null,null,null,null,null,null,null,null,null,null,null],"CH0012280076^SUS_CARB_TOT_EMISS(1/1/2016,12/31/2016)":[null,null,null,null,null,null,null,null,null,null,null,null],"FR0010220475^SUS_CARB_TOT_EMISS(1/1/2016,12/31/2016)":[null,null,null,null,null,null,null,null,null,null,null,null],"NL0010832176^SUS_CARB_TOT_EMISS(1/1/2016,12/31/2016)":null,"CH0008742519^SUS_CARB_TOT_EMISS(1/1/2016,12/31/2016)":null,"DK0060336014^SUS_CARB_TOT_EMISS(1/1/2016,12/31/2016)":[null,null,null,null,null,null,null,null,null,null,null,null],"DE0006047004^SUS_CARB_TOT_EMISS(1/1/2016,12/31/2016)":[null,null,null,null,null,null,null,null,null,null,null,null],"DK0010274414^SUS_CARB_TOT_EMISS(1/1/2016,12/31/2016)":[null,null,null,null,null,null,null,null,null,null,null,null],"SE0000310336^SUS_CARB_TOT_EMISS(1/1/2016,12/31/2016)":[null,null,null,null,null,null,null,null,null,null,null,null],"DE000A0D9PT0^SUS_CARB_TOT_EMISS(1/1/2016,12/31/2016)":[null,null,null,null,null,null,null,null,null,null,null,null],"DE0007165631^SUS_CARB_TOT_EMISS(1/1/2016,12/31/2016)":[null,null,null,null,null,null,null,null,null,null,null,null],"BE0003739530^SUS_CARB_TOT_EMISS(1/1/2016,12/31/2016)":[null,null,null,null,null,null,null,null,null,null,null,null],"FR0000120503^SUS_CARB_TOT_EMISS(1/1/2016,12/31/2016)":[null,null,null,null,null,null,null,null,null,null,null,null],"ES0105046009^SUS_CARB_TOT_EMISS(1/1/2016,12/31/2016)":[null,null,null,null,null,null,null,null,null,null,null,null],"NL0000009082^SUS_CARB_TOT_EMISS(1/1/2016,12/31/2016)":[null,null,null,null,null,null,null,null,null,null,null,null],"FR0000120172^SUS_CARB_TOT_EMISS(1/1/2016,12/31/2016)":[null,null,null,null,null,null,null,null,null,null,null,null],"NL0012015705^SUS_CARB_TOT_EMISS(1/1/2016,12/31/2016)":null,"JP3198900007^SUS_CARB_TOT_EMISS(8/1/2022,8/31/2022,CY)":null,"JP3198900007^SUS_CARB_TOT_EMISS(1/1/2016,8/31/2022,CY)":[null,null,null,null,null,null],"JP3198900007^SUS_CARB_TOT_EMISS(1/1/2016,12/31/2016,CY)":null,"JP3942400007^SUS_CARB_TOT_EMISS(1/1/2016,12/31/2016,CY)":null,"JP3951600000^SUS_CARB_TOT_EMISS(1/1/2016,12/31/2016,CY)":null,"JP3173400007^SUS_CARB_TOT_EMISS(1/1/2016,12/31/2016,CY)":null,"JP3802400006^SUS_CARB_TOT_EMISS(1/1/2016,12/31/2016,CY)":null,"TW0001326007^SUS_CARB_TOT_EMISS(1/1/2016,12/31/2016,CY)":null,"JP3197600004^SUS_CARB_TOT_EMISS(1/1/2016,12/31/2016,CY)":null,"JP3634600005^SUS_CARB_TOT_EMISS(1/1/2016,12/31/2016,CY)":null,"JP3476480003^SUS_CARB_TOT_EMISS(1/1/2016,12/31/2016,CY)":null,"JP3371200001^SUS_CARB_TOT_EMISS(1/1/2016,12/31/2016,CY)":null,"JP3143600009^SUS_CARB_TOT_EMISS(1/1/2016,12/31/2016,CY)":null,"JP3496400007^SUS_CARB_TOT_EMISS(1/1/2016,12/31/2016,CY)":null,"JP3814800003^SUS_CARB_TOT_EMISS(1/1/2016,12/31/2016,CY)":null,"KR7005380001^SUS_CARB_TOT_EMISS(1/1/2016,12/31/2016,CY)":null,"JP3381000003^SUS_CARB_TOT_EMISS(1/1/2016,12/31/2016,CY)":null,"JP3830800003^SUS_CARB_TOT_EMISS(1/1/2016,12/31/2016,CY)":null,"TW0002886009^SUS_CARB_TOT_EMISS(1/1/2016,12/31/2016,CY)":null,"JP3933800009^SUS_CARB_TOT_EMISS(1/1/2016,12/31/2016,CY)":null,"KR7068270008^SUS_CARB_TOT_EMISS(1/1/2016,12/31/2016,CY)":null,"KR7012330007^SUS_CARB_TOT_EMISS(1/1/2016,12/31/2016,CY)":null,"TW0001216000^SUS_CARB_TOT_EMISS(1/1/2016,12/31/2016,CY)":null,"JP3890350006^SUS_CARB_TOT_EMISS(1/1/2016,12/31/2016,CY)":null,"JP3358000002^SUS_CARB_TOT_EMISS(1/1/2016,12/31/2016,CY)":null,"JP3802300008^SUS_CARB_TOT_EMISS(1/1/2016,12/31/2016,CY)":null,"JP3898400001^SUS_CARB_TOT_EMISS(1/1/2016,12/31/2016,CY)":null,"JP3205800000^SUS_CARB_TOT_EMISS(1/1/2016,12/31/2016,CY)":null,"KR7005930003^SUS_CARB_TOT_EMISS(1/1/2016,12/31/2016,CY)":null,"KR7006400006^SUS_CARB_TOT_EMISS(1/1/2016,12/31/2016,CY)":null,"JP3240400006^SUS_CARB_TOT_EMISS(1/1/2016,12/31/2016,CY)":null,"JP3119600009^SUS_CARB_TOT_EMISS(1/1/2016,12/31/2016,CY)":null,"TW0002002003^SUS_CARB_TOT_EMISS(1/1/2016,12/31/2016,CY)":null,"JP3249600002^SUS_CARB_TOT_EMISS(1/1/2016,12/31/2016,CY)":null,"TW0002882008^SUS_CARB_TOT_EMISS(1/1/2016,12/31/2016,CY)":null,"TW0002454006^SUS_CARB_TOT_EMISS(1/1/2016,12/31/2016,CY)":null,"JP3421800008^SUS_CARB_TOT_EMISS(1/1/2016,12/31/2016,CY)":null,"JP3893200000^SUS_CARB_TOT_EMISS(1/1/2016,12/31/2016,CY)":null,"JP3200450009^SUS_CARB_TOT_EMISS(1/1/2016,12/31/2016,CY)":null,"JP3571400005^SUS_CARB_TOT_EMISS(1/1/2016,12/31/2016,CY)":null,"JP3726800000^SUS_CARB_TOT_EMISS(1/1/2016,12/31/2016,CY)":null,"JP3422950000^SUS_CARB_TOT_EMISS(1/1/2016,12/31/2016,CY)":null,"JP3505000004^SUS_CARB_TOT_EMISS(1/1/2016,12/31/2016,CY)":null,"KR7005490008^SUS_CARB_TOT_EMISS(1/1/2016,12/31/2016,CY)":null,"TW0002303005^SUS_CARB_TOT_EMISS(1/1/2016,12/31/2016,CY)":null,"JP3758190007^SUS_CARB_TOT_EMISS(1/1/2016,12/31/2016,CY)":null,"JP3304200003^SUS_CARB_TOT_EMISS(1/1/2016,12/31/2016,CY)":null,"JP3188220002^SUS_CARB_TOT_EMISS(1/1/2016,12/31/2016,CY)":null,"JP3633400001^SUS_CARB_TOT_EMISS(1/1/2016,12/31/2016,CY)":null,"TW0002881000^SUS_CARB_TOT_EMISS(1/1/2016,12/31/2016,CY)":null,"JP3814000000^SUS_CARB_TOT_EMISS(1/1/2016,12/31/2016,CY)":null,"JP3752900005^SUS_CARB_TOT_EMISS(1/1/2016,12/31/2016,CY)":null,"JP3902400005^SUS_CARB_TOT_EMISS(1/1/2016,12/31/2016,CY)":null,"KR7105560007^SUS_CARB_TOT_EMISS(1/1/2016,12/31/2016,CY)":null,"JP3890310000^SUS_CARB_TOT_EMISS(1/1/2016,12/31/2016,CY)":null,"JP3475350009^SUS_CARB_TOT_EMISS(1/1/2016,12/31/2016,CY)":null,"JP3236200006^SUS_CARB_TOT_EMISS(1/1/2016,12/31/2016,CY)":null,"JP3497400006^SUS_CARB_TOT_EMISS(1/1/2016,12/31/2016,CY)":null,"KR7035420009^SUS_CARB_TOT_EMISS(1/1/2016,12/31/2016,CY)":null,"JP3756100008^SUS_CARB_TOT_EMISS(1/1/2016,12/31/2016,CY)":null,"JP3409000001^SUS_CARB_TOT_EMISS(1/1/2016,12/31/2016,CY)":null,"JP3732000009^SUS_CARB_TOT_EMISS(1/1/2016,12/31/2016,CY)":null,"JP3116000005^SUS_CARB_TOT_EMISS(1/1/2016,12/31/2016,CY)":null,"KR7028260008^SUS_CARB_TOT_EMISS(1/1/2016,12/31/2016,CY)":null,"JP3893600001^SUS_CARB_TOT_EMISS(1/1/2016,12/31/2016,CY)":null,"JP3592200004^SUS_CARB_TOT_EMISS(1/1/2016,12/31/2016,CY)":null,"JP3566800003^SUS_CARB_TOT_EMISS(1/1/2016,12/31/2016,CY)":null,"JP3854600008^SUS_CARB_TOT_EMISS(1/1/2016,12/31/2016,CY)":null,"JP3778630008^SUS_CARB_TOT_EMISS(1/1/2016,12/31/2016,CY)":null,"JP3519400000^SUS_CARB_TOT_EMISS(1/1/2016,12/31/2016,CY)":null,"KR7017670001^SUS_CARB_TOT_EMISS(1/1/2016,12/31/2016,CY)":null,"JP3546800008^SUS_CARB_TOT_EMISS(1/1/2016,12/31/2016,CY)":null,"TW0001303006^SUS_CARB_TOT_EMISS(1/1/2016,12/31/2016,CY)":null,"JP3783600004^SUS_CARB_TOT_EMISS(1/1/2016,12/31/2016,CY)":null,"JP3538800008^SUS_CARB_TOT_EMISS(1/1/2016,12/31/2016,CY)":null,"TW0002317005^SUS_CARB_TOT_EMISS(1/1/2016,12/31/2016,CY)":null,"JP3788600009^SUS_CARB_TOT_EMISS(1/1/2016,12/31/2016,CY)":null,"JP3351600006^SUS_CARB_TOT_EMISS(1/1/2016,12/31/2016,CY)":null,"KR7000270009^SUS_CARB_TOT_EMISS(1/1/2016,12/31/2016,CY)":null,"JP3899600005^SUS_CARB_TOT_EMISS(1/1/2016,12/31/2016,CY)":null,"JP3866800000^SUS_CARB_TOT_EMISS(1/1/2016,12/31/2016,CY)":null,"KR7035720002^SUS_CARB_TOT_EMISS(1/1/2016,12/31/2016,CY)":null,"TW0002412004^SUS_CARB_TOT_EMISS(1/1/2016,12/31/2016,CY)":null,"JP3910660004^SUS_CARB_TOT_EMISS(1/1/2016,12/31/2016,CY)":null,"JP3386450005^SUS_CARB_TOT_EMISS(1/1/2016,12/31/2016,CY)":null,"JP3463000004^SUS_CARB_TOT_EMISS(1/1/2016,12/31/2016,CY)":null,"JP3201200007^SUS_CARB_TOT_EMISS(1/1/2016,12/31/2016,CY)":null,"JP3756600007^SUS_CARB_TOT_EMISS(1/1/2016,12/31/2016,CY)":null,"JP3551500006^SUS_CARB_TOT_EMISS(1/1/2016,12/31/2016,CY)":null,"JP3397200001^SUS_CARB_TOT_EMISS(1/1/2016,12/31/2016,CY)":null,"JP3734800000^SUS_CARB_TOT_EMISS(1/1/2016,12/31/2016,CY)":null,"JP3970300004^SUS_CARB_TOT_EMISS(1/1/2016,12/31/2016,CY)":null,"JP3762600009^SUS_CARB_TOT_EMISS(1/1/2016,12/31/2016,CY)":null,"JP3122400009^SUS_CARB_TOT_EMISS(1/1/2016,12/31/2016,CY)":null,"JP3762800005^SUS_CARB_TOT_EMISS(1/1/2016,12/31/2016,CY)":null,"TW0001301000^SUS_CARB_TOT_EMISS(1/1/2016,12/31/2016,CY)":null,"JP3160400002^SUS_CARB_TOT_EMISS(1/1/2016,12/31/2016,CY)":null,"JP3197800000^SUS_CARB_TOT_EMISS(1/1/2016,12/31/2016,CY)":null,"JP3242800005^SUS_CARB_TOT_EMISS(1/1/2016,12/31/2016,CY)":null,"JP3735400008^SUS_CARB_TOT_EMISS(1/1/2016,12/31/2016,CY)":null,"KR7036570000^SUS_CARB_TOT_EMISS(1/1/2016,12/31/2016,CY)":null,"JP3258000003^SUS_CARB_TOT_EMISS(1/1/2016,12/31/2016,CY)":null,"US0605051046^SUS_CARB_TOT_EMISS(1/1/2016,12/31/2016,CY)":null,"US92343V1044^SUS_CARB_TOT_EMISS(1/1/2016,12/31/2016,CY)":null,"US22160K1051^SUS_CARB_TOT_EMISS(1/1/2016,12/31/2016,CY)":null,"US9078181081^SUS_CARB_TOT_EMISS(1/1/2016,12/31/2016,CY)":null,"US0970231058^SUS_CARB_TOT_EMISS(1/1/2016,12/31/2016,CY)":null,"US88579Y1010^SUS_CARB_TOT_EMISS(1/1/2016,12/31/2016,CY)":null,"US5128071082^SUS_CARB_TOT_EMISS(1/1/2016,12/31/2016,CY)":null,"US78409V1044^SUS_CARB_TOT_EMISS(1/1/2016,12/31/2016,CY)":null,"US6092071058^SUS_CARB_TOT_EMISS(1/1/2016,12/31/2016,CY)":null,"US98978V1035^SUS_CARB_TOT_EMISS(1/1/2016,12/31/2016,CY)":null,"US6934751057^SUS_CARB_TOT_EMISS(1/1/2016,12/31/2016,CY)":null,"US37045V1008^SUS_CARB_TOT_EMISS(1/1/2016,12/31/2016,CY)":null,"US00507V1098^SUS_CARB_TOT_EMISS(1/1/2016,12/31/2016,CY)":null,"US31428X1063^SUS_CARB_TOT_EMISS(1/1/2016,12/31/2016,CY)":null,"US1941621039^SUS_CARB_TOT_EMISS(1/1/2016,12/31/2016,CY)":null,"US5184391044^SUS_CARB_TOT_EMISS(1/1/2016,12/31/2016,CY)":null,"US0091581068^SUS_CARB_TOT_EMISS(1/1/2016,12/31/2016,CY)":null,"US8725901040^SUS_CARB_TOT_EMISS(1/1/2016,12/31/2016,CY)":null,"US75886F1075^SUS_CARB_TOT_EMISS(1/1/2016,12/31/2016,CY)":null,"US6516391066^SUS_CARB_TOT_EMISS(1/1/2016,12/31/2016,CY)":null,"US3453708600^SUS_CARB_TOT_EMISS(1/1/2016,12/31/2016,CY)":null,"US35671D8570^SUS_CARB_TOT_EMISS(1/1/2016,12/31/2016,CY)":null,"US4943681035^SUS_CARB_TOT_EMISS(1/1/2016,12/31/2016,CY)":null,"US45168D1046^SUS_CARB_TOT_EMISS(1/1/2016,12/31/2016,CY)":null,"US40434L1052^SUS_CARB_TOT_EMISS(1/1/2016,12/31/2016,CY)":null,"US2855121099^SUS_CARB_TOT_EMISS(1/1/2016,12/31/2016,CY)":null,"US21036P1084^SUS_CARB_TOT_EMISS(1/1/2016,12/31/2016,CY)":null,"US2310211063^SUS_CARB_TOT_EMISS(1/1/2016,12/31/2016,CY)":null,"US77543R1023^SUS_CARB_TOT_EMISS(1/1/2016,12/31/2016,CY)":null,"US0010551028^SUS_CARB_TOT_EMISS(1/1/2016,12/31/2016,CY)":null,"US98956P1021^SUS_CARB_TOT_EMISS(1/1/2016,12/31/2016,CY)":null,"US8936411003^SUS_CARB_TOT_EMISS(1/1/2016,12/31/2016,CY)":null,"US8545021011^SUS_CARB_TOT_EMISS(1/1/2016,12/31/2016,CY)":null,"US6200763075^SUS_CARB_TOT_EMISS(1/1/2016,12/31/2016,CY)":null,"US58155Q1031^SUS_CARB_TOT_EMISS(1/1/2016,12/31/2016,CY)":null,"US2473617023^SUS_CARB_TOT_EMISS(1/1/2016,12/31/2016,CY)":null,"US23331A1097^SUS_CARB_TOT_EMISS(1/1/2016,12/31/2016,CY)":null,"US0311001004^SUS_CARB_TOT_EMISS(1/1/2016,12/31/2016,CY)":null,"US49271V1008^SUS_CARB_TOT_EMISS(1/1/2016,12/31/2016,CY)":null,"US5260571048^SUS_CARB_TOT_EMISS(1/1/2016,12/31/2016,CY)":null,"US0584981064^SUS_CARB_TOT_EMISS(1/1/2016,12/31/2016,CY)":null,"US5926881054^SUS_CARB_TOT_EMISS(1/1/2016,12/31/2016,CY)":null,"US5010441013^SUS_CARB_TOT_EMISS(1/1/2016,12/31/2016,CY)":null,"US88339J1051^SUS_CARB_TOT_EMISS(1/1/2016,12/31/2016,CY)":null,"NL0009434992^SUS_CARB_TOT_EMISS(1/1/2016,12/31/2016,CY)":null,"US6792951054^SUS_CARB_TOT_EMISS(1/1/2016,12/31/2016,CY)":null,"US9892071054^SUS_CARB_TOT_EMISS(1/1/2016,12/31/2016,CY)":null,"US34959E1091^SUS_CARB_TOT_EMISS(1/1/2016,12/31/2016,CY)":null,"US57772K1016^SUS_CARB_TOT_EMISS(1/1/2016,12/31/2016,CY)":null,"US6703461052^SUS_CARB_TOT_EMISS(1/1/2016,12/31/2016,CY)":null,"US3635761097^SUS_CARB_TOT_EMISS(1/1/2016,12/31/2016,CY)":null,"US4165151048^SUS_CARB_TOT_EMISS(1/1/2016,12/31/2016,CY)":null,"US0152711091^SUS_CARB_TOT_EMISS(1/1/2016,12/31/2016,CY)":null,"US5303073051^SUS_CARB_TOT_EMISS(1/1/2016,12/31/2016,CY)":null,"US9291601097^SUS_CARB_TOT_EMISS(1/1/2016,12/31/2016,CY)":null,"US30063P1057^SUS_CARB_TOT_EMISS(1/1/2016,12/31/2016,CY)":null,"US87165B1035^SUS_CARB_TOT_EMISS(1/1/2016,12/31/2016,CY)":null,"US1156372096^SUS_CARB_TOT_EMISS(1/1/2016,12/31/2016,CY)":null,"US5732841060^SUS_CARB_TOT_EMISS(1/1/2016,12/31/2016,CY)":null,"US74736K1016^SUS_CARB_TOT_EMISS(1/1/2016,12/31/2016,CY)":null,"US8740541094^SUS_CARB_TOT_EMISS(1/1/2016,12/31/2016,CY)":null,"IE00BQPVQZ61^SUS_CARB_TOT_EMISS(1/1/2016,12/31/2016,CY)":null,"US92276F1003^SUS_CARB_TOT_EMISS(1/1/2016,12/31/2016,CY)":null,"US4932671088^SUS_CARB_TOT_EMISS(1/1/2016,12/31/2016,CY)":null,"US55261F1049^SUS_CARB_TOT_EMISS(1/1/2016,12/31/2016,CY)":null,"US42809H1077^SUS_CARB_TOT_EMISS(1/1/2016,12/31/2016,CY)":null,"US4364401012^SUS_CARB_TOT_EMISS(1/1/2016,12/31/2016,CY)":null,"US14149Y1082^SUS_CARB_TOT_EMISS(1/1/2016,12/31/2016,CY)":null,"US72919P2020^SUS_CARB_TOT_EMISS(1/1/2016,12/31/2016,CY)":null,"US0404131064^SUS_CARB_TOT_EMISS(1/1/2016,12/31/2016,CY)":null,"US29355A1079^SUS_CARB_TOT_EMISS(1/1/2016,12/31/2016,CY)":null,"US62944T1051^SUS_CARB_TOT_EMISS(1/1/2016,12/31/2016,CY)":null,"US92556V1061^SUS_CARB_TOT_EMISS(1/1/2016,12/31/2016,CY)":null,"US45784P1012^SUS_CARB_TOT_EMISS(1/1/2016,12/31/2016,CY)":null,"US89400J1079^SUS_CARB_TOT_EMISS(1/1/2016,12/31/2016,CY)":null,"US6311031081^SUS_CARB_TOT_EMISS(1/1/2016,12/31/2016,CY)":null,"US3724601055^SUS_CARB_TOT_EMISS(1/1/2016,12/31/2016,CY)":null,"US64110D1046^SUS_CARB_TOT_EMISS(1/1/2016,12/31/2016,CY)":null,"US8666741041^SUS_CARB_TOT_EMISS(1/1/2016,12/31/2016,CY)":null,"US4461501045^SUS_CARB_TOT_EMISS(1/1/2016,12/31/2016,CY)":null,"US45167R1041^SUS_CARB_TOT_EMISS(1/1/2016,12/31/2016,CY)":null,"US5745991068^SUS_CARB_TOT_EMISS(1/1/2016,12/31/2016,CY)":null,"US18915M1071^SUS_CARB_TOT_EMISS(1/1/2016,12/31/2016,CY)":null,"US8793601050^SUS_CARB_TOT_EMISS(1/1/2016,12/31/2016,CY)":null,"US1011211018^SUS_CARB_TOT_EMISS(1/1/2016,12/31/2016,CY)":null,"US8326964058^SUS_CARB_TOT_EMISS(1/1/2016,12/31/2016,CY)":null,"US7458671010^SUS_CARB_TOT_EMISS(1/1/2016,12/31/2016,CY)":null,"US24906P1093^SUS_CARB_TOT_EMISS(1/1/2016,12/31/2016,CY)":null,"US73278L1052^SUS_CARB_TOT_EMISS(1/1/2016,12/31/2016,CY)":null,"US4404521001^SUS_CARB_TOT_EMISS(1/1/2016,12/31/2016,CY)":null,"US5502411037^SUS_CARB_TOT_EMISS(1/1/2016,12/31/2016,CY)":null,"US3802371076^SUS_CARB_TOT_EMISS(1/1/2016,12/31/2016,CY)":null,"US12541W2098^SUS_CARB_TOT_EMISS(1/1/2016,12/31/2016,CY)":null,"US5018892084^SUS_CARB_TOT_EMISS(1/1/2016,12/31/2016,CY)":null,"US00751Y1064^SUS_CARB_TOT_EMISS(1/1/2016,12/31/2016,CY)":null,"JE00BYSS4X48^SUS_CARB_TOT_EMISS(1/1/2016,12/31/2016,CY)":null,"US4180561072^SUS_CARB_TOT_EMISS(1/1/2016,12/31/2016,CY)":null,"US6700024010^SUS_CARB_TOT_EMISS(1/1/2016,12/31/2016,CY)":null,"US5132721045^SUS_CARB_TOT_EMISS(1/1/2016,12/31/2016,CY)":null,"US0995021062^SUS_CARB_TOT_EMISS(1/1/2016,12/31/2016,CY)":null,"CH0012032048^SUS_CARB_TOT_EMISS(1/1/2016,12/31/2016,CY)":null,"DE0007164600^SUS_CARB_TOT_EMISS(1/1/2016,12/31/2016,CY)":null,"DE0008404005^SUS_CARB_TOT_EMISS(1/1/2016,12/31/2016,CY)":null,"FR0000120321^SUS_CARB_TOT_EMISS(1/1/2016,12/31/2016,CY)":null,"FR0000120073^SUS_CARB_TOT_EMISS(1/1/2016,12/31/2016,CY)":null,"DE0007100000^SUS_CARB_TOT_EMISS(1/1/2016,12/31/2016,CY)":null,"NL0000235190^SUS_CARB_TOT_EMISS(1/1/2016,12/31/2016,CY)":null,"DE0005557508^SUS_CARB_TOT_EMISS(1/1/2016,12/31/2016,CY)":null,"NL0012969182^SUS_CARB_TOT_EMISS(1/1/2016,12/31/2016,CY)":null,"DE000BAY0017^SUS_CARB_TOT_EMISS(1/1/2016,12/31/2016,CY)":null,"FR0000125486^SUS_CARB_TOT_EMISS(1/1/2016,12/31/2016,CY)":null,"DE000A1EWWW0^SUS_CARB_TOT_EMISS(1/1/2016,12/31/2016,CY)":null,"DE0006231004^SUS_CARB_TOT_EMISS(1/1/2016,12/31/2016,CY)":null,"DE0005552004^SUS_CARB_TOT_EMISS(1/1/2016,12/31/2016,CY)":null,"BE0974293251^SUS_CARB_TOT_EMISS(1/1/2016,12/31/2016,CY)":null,"NL0000009538^SUS_CARB_TOT_EMISS(1/1/2016,12/31/2016,CY)":null,"FR0000073272^SUS_CARB_TOT_EMISS(1/1/2016,12/31/2016,CY)":null,"DE0007664039^SUS_CARB_TOT_EMISS(1/1/2016,12/31/2016,CY)":null,"FR0000121485^SUS_CARB_TOT_EMISS(1/1/2016,12/31/2016,CY)":null,"CH0210483332^SUS_CARB_TOT_EMISS(1/1/2016,12/31/2016,CY)":null,"NL0013654783^SUS_CARB_TOT_EMISS(1/1/2016,12/31/2016,CY)":null,"IT0000072618^SUS_CARB_TOT_EMISS(1/1/2016,12/31/2016,CY)":null,"FR0000120644^SUS_CARB_TOT_EMISS(1/1/2016,12/31/2016,CY)":null,"DK0010268606^SUS_CARB_TOT_EMISS(1/1/2016,12/31/2016,CY)":null,"SE0000108656^SUS_CARB_TOT_EMISS(1/1/2016,12/31/2016,CY)":null,"SE0000115446^SUS_CARB_TOT_EMISS(1/1/2016,12/31/2016,CY)":null,"SE0011166610^SUS_CARB_TOT_EMISS(1/1/2016,12/31/2016,CY)":null,"FR0000052292^SUS_CARB_TOT_EMISS(1/1/2016,12/31/2016,CY)":null,"FR0000120693^SUS_CARB_TOT_EMISS(1/1/2016,12/31/2016,CY)":null,"NL00150001Q9^SUS_CARB_TOT_EMISS(1/1/2016,12/31/2016,CY)":null,"ES0148396007^SUS_CARB_TOT_EMISS(1/1/2016,12/31/2016,CY)":null,"SE0000107419^SUS_CARB_TOT_EMISS(1/1/2016,12/31/2016,CY)":null,"CH0432492467^SUS_CARB_TOT_EMISS(1/1/2016,12/31/2016,CY)":null,"DE000A1ML7J1^SUS_CARB_TOT_EMISS(1/1/2016,12/31/2016,CY)":null,"FI4000297767^SUS_CARB_TOT_EMISS(1/1/2016,12/31/2016,CY)":null,"DE0005190003^SUS_CARB_TOT_EMISS(1/1/2016,12/31/2016,CY)":null,"ES0109067019^SUS_CARB_TOT_EMISS(1/1/2016,12/31/2016,CY)":null,"DE0005810055^SUS_CARB_TOT_EMISS(1/1/2016,12/31/2016,CY)":null,"CH0012214059^SUS_CARB_TOT_EMISS(1/1/2016,12/31/2016,CY)":null,"FR0000130650^SUS_CARB_TOT_EMISS(1/1/2016,12/31/2016,CY)":null,"SE0000667891^SUS_CARB_TOT_EMISS(1/1/2016,12/31/2016,CY)":null,"FR0000125338^SUS_CARB_TOT_EMISS(1/1/2016,12/31/2016,CY)":null,"FR0000127771^SUS_CARB_TOT_EMISS(1/1/2016,12/31/2016,CY)":null,"FR0000121261^SUS_CARB_TOT_EMISS(1/1/2016,12/31/2016,CY)":null,"SE0000103699^SUS_CARB_TOT_EMISS(1/1/2016,12/31/2016,CY)":null,"IT0000062072^SUS_CARB_TOT_EMISS(1/1/2016,12/31/2016,CY)":null,"NL0011585146^SUS_CARB_TOT_EMISS(1/1/2016,12/31/2016,CY)":null,"FR0000133308^SUS_CARB_TOT_EMISS(1/1/2016,12/31/2016,CY)":null,"NL0000226223^SUS_CARB_TOT_EMISS(1/1/2016,12/31/2016,CY)":null,"FR0010307819^SUS_CARB_TOT_EMISS(1/1/2016,12/31/2016,CY)":null,"SE0012673267^SUS_CARB_TOT_EMISS(1/1/2016,12/31/2016,CY)":null,"NL0000009165^SUS_CARB_TOT_EMISS(1/1/2016,12/31/2016,CY)":null,"CH0012138530^SUS_CARB_TOT_EMISS(1/1/2016,12/31/2016,CY)":null,"IT0005239360^SUS_CARB_TOT_EMISS(1/1/2016,12/31/2016,CY)":null,"CH0030170408^SUS_CARB_TOT_EMISS(1/1/2016,12/31/2016,CY)":null,"ES0178430E18^SUS_CARB_TOT_EMISS(1/1/2016,12/31/2016,CY)":null,"NL0000395903^SUS_CARB_TOT_EMISS(1/1/2016,12/31/2016,CY)":null,"FR0000130809^SUS_CARB_TOT_EMISS(1/1/2016,12/31/2016,CY)":null,"DE0006599905^SUS_CARB_TOT_EMISS(1/1/2016,12/31/2016,CY)":null,"DK0010272202^SUS_CARB_TOT_EMISS(1/1/2016,12/31/2016,CY)":null,"FR0000051807^SUS_CARB_TOT_EMISS(1/1/2016,12/31/2016,CY)":null,"NL0013267909^SUS_CARB_TOT_EMISS(1/1/2016,12/31/2016,CY)":null,"SE0012853455^SUS_CARB_TOT_EMISS(1/1/2016,12/31/2016,CY)":null,"ES0105066007^SUS_CARB_TOT_EMISS(1/1/2016,12/31/2016,CY)":null,"DE0006048432^SUS_CARB_TOT_EMISS(1/1/2016,12/31/2016,CY)":null,"SE0000148884^SUS_CARB_TOT_EMISS(1/1/2016,12/31/2016,CY)":null,"SE0009922164^SUS_CARB_TOT_EMISS(1/1/2016,12/31/2016,CY)":null,"BE0003565737^SUS_CARB_TOT_EMISS(1/1/2016,12/31/2016,CY)":null,"FR0000045072^SUS_CARB_TOT_EMISS(1/1/2016,12/31/2016,CY)":null,"DE0005785604^SUS_CARB_TOT_EMISS(1/1/2016,12/31/2016,CY)":null,"CH0025751329^SUS_CARB_TOT_EMISS(1/1/2016,12/31/2016,CY)":null,"DK0060448595^SUS_CARB_TOT_EMISS(1/1/2016,12/31/2016,CY)":null,"DE000ENER6Y0^SUS_CARB_TOT_EMISS(1/1/2016,12/31/2016,CY)":null,"SE0007100599^SUS_CARB_TOT_EMISS(1/1/2016,12/31/2016,CY)":null,"DE000PAH0038^SUS_CARB_TOT_EMISS(1/1/2016,12/31/2016,CY)":null,"DK0010181759^SUS_CARB_TOT_EMISS(1/1/2016,12/31/2016,CY)":null,"CH0014852781^SUS_CARB_TOT_EMISS(1/1/2016,12/31/2016,CY)":null,"NL0010545661^SUS_CARB_TOT_EMISS(1/1/2016,12/31/2016,CY)":null,"SE0000242455^SUS_CARB_TOT_EMISS(1/1/2016,12/31/2016,CY)":null,"NL0010773842^SUS_CARB_TOT_EMISS(1/1/2016,12/31/2016,CY)":null,"DE000SYM9999^SUS_CARB_TOT_EMISS(1/1/2016,12/31/2016,CY)":null,"CH0012549785^SUS_CARB_TOT_EMISS(1/1/2016,12/31/2016,CY)":null,"CH0102484968^SUS_CARB_TOT_EMISS(1/1/2016,12/31/2016,CY)":null,"DE0005439004^SUS_CARB_TOT_EMISS(1/1/2016,12/31/2016,CY)":null,"CH0012280076^SUS_CARB_TOT_EMISS(1/1/2016,12/31/2016,CY)":null,"FR0010220475^SUS_CARB_TOT_EMISS(1/1/2016,12/31/2016,CY)":null,"NL0010832176^SUS_CARB_TOT_EMISS(1/1/2016,12/31/2016,CY)":null,"CH0008742519^SUS_CARB_TOT_EMISS(1/1/2016,12/31/2016,CY)":null,"DK0060336014^SUS_CARB_TOT_EMISS(1/1/2016,12/31/2016,CY)":null,"DE0006047004^SUS_CARB_TOT_EMISS(1/1/2016,12/31/2016,CY)":null,"DK0010274414^SUS_CARB_TOT_EMISS(1/1/2016,12/31/2016,CY)":null,"SE0000310336^SUS_CARB_TOT_EMISS(1/1/2016,12/31/2016,CY)":null,"DE000A0D9PT0^SUS_CARB_TOT_EMISS(1/1/2016,12/31/2016,CY)":null,"DE0007165631^SUS_CARB_TOT_EMISS(1/1/2016,12/31/2016,CY)":null,"BE0003739530^SUS_CARB_TOT_EMISS(1/1/2016,12/31/2016,CY)":null,"FR0000120503^SUS_CARB_TOT_EMISS(1/1/2016,12/31/2016,CY)":null,"ES0105046009^SUS_CARB_TOT_EMISS(1/1/2016,12/31/2016,CY)":null,"NL0000009082^SUS_CARB_TOT_EMISS(1/1/2016,12/31/2016,CY)":null,"FR0000120172^SUS_CARB_TOT_EMISS(1/1/2016,12/31/2016,CY)":null,"NL0012015705^SUS_CARB_TOT_EMISS(1/1/2016,12/31/2016,CY)":null,"JP3198900007^SUS_CARB_TOT_EMISS(1/1/2017,12/31/2016,CY)":null,"JP3198900007^SUS_CARB_TOT_EMISS(1/1/2017,12/31/2017,CY)":null,"JP3198900007^SUS_CARB_TOT_EMISS(0)":173000.0,"JP3198900007^FF_TAX_CF(ANN_R,0)":7383.0,"JP3198900007^FF_TAX_CF(ANN_R,1/1/2016)":44409.0,"JP3198900007^FF_TAX_CF(ANN_R,1/1/2016,12/31/2016)":35334.0,"JP3198900007^FF_TAX_CF(ANN_R,1/1/2016,12/31/2016,,,USD)":294.243324279785,"JP3198900007^FF_TAX_CF(ANN_R,1/1/2016,12/31/2016,FY,,USD)":294.243324279785,"JP3198900007^FF_TAX_CF(ANN_R,1/1/2017,12/31/2017,FY,,USD)":328.966868048534,"JP3198900007^FF_TAX_CF(ANN_R,1/1/2018,12/31/2018,FY,,USD)":298.685168385506,"JP3198900007^FF_TAX_CF(ANN_R,1/1/2019,12/31/2019,FY,,USD)":331.55787473917,"JP3198900007^FF_TAX_CF(ANN_R,1/1/2020,12/31/2020,FY,,USD)":358.847755014896,"JP3942400007^FF_TAX_CF(ANN_R,1/1/2016,12/31/2016,FY,,USD)":752.904495239258,"JP3942400007^FF_TAX_CF(ANN_R,1/1/2017,12/31/2017,FY,,USD)":664.933620609343,"JP3942400007^FF_TAX_CF(ANN_R,1/1/2018,12/31/2018,FY,,USD)":586.660474069417,"JP3942400007^FF_TAX_CF(ANN_R,1/1/2019,12/31/2019,FY,,USD)":630.445107067004,"JP3942400007^FF_TAX_CF(ANN_R,1/1/2020,12/31/2020,FY,,USD)":441.413274206221,"JP3951600000^FF_TAX_CF(ANN_R,1/1/2016,12/31/2016,FY,,USD)":148.529020579532,"JP3951600000^FF_TAX_CF(ANN_R,1/1/2017,12/31/2017,FY,,USD)":177.69862818718,"JP3951600000^FF_TAX_CF(ANN_R,1/1/2018,12/31/2018,FY,,USD)":199.976795420051,"JP3951600000^FF_TAX_CF(ANN_R,1/1/2019,12/31/2019,FY,,USD)":274.220494967885,"JP3951600000^FF_TAX_CF(ANN_R,1/1/2020,12/31/2020,FY,,USD)":207.327035136521,"JP3173400007^FF_TAX_CF(ANN_R,1/1/2016,12/31/2016,FY,,USD)":92.2352142333984,"JP3173400007^FF_TAX_CF(ANN_R,1/1/2017,12/31/2017,FY,,USD)":82.3825458232313,"JP3173400007^FF_TAX_CF(ANN_R,1/1/2018,12/31/2018,FY,,USD)":84.6503217071295,"JP3173400007^FF_TAX_CF(ANN_R,1/1/2019,12/31/2019,FY,,USD)":96.0010099671781,"JP3173400007^FF_TAX_CF(ANN_R,1/1/2020,12/31/2020,FY,,USD)":117.598610714078,"JP3802400006^FF_TAX_CF(ANN_R,1/1/2016,12/31/2016,FY,,USD)":1009.96560287476,"JP3802400006^FF_TAX_CF(ANN_R,1/1/2017,12/31/2017,FY,,USD)":397.451226284727,"JP3802400006^FF_TAX_CF(ANN_R,1/1/2018,12/31/2018,FY,,USD)":405.864999078214,"JP3802400006^FF_TAX_CF(ANN_R,1/1/2019,12/31/2019,FY,,USD)":721.270034024492,"JP3802400006^FF_TAX_CF(ANN_R,1/1/2020,12/31/2020,FY,,USD)":272.750414572656,"TW0001326007^FF_TAX_CF(ANN_R,1/1/2016,12/31/2016,FY,,USD)":158.59905331864,"TW0001326007^FF_TAX_CF(ANN_R,1/1/2017,12/31/2017,FY,,USD)":210.969104333013,"TW0001326007^FF_TAX_CF(ANN_R,1/1/2018,12/31/2018,FY,,USD)":244.730038277216,"TW0001326007^FF_TAX_CF(ANN_R,1/1/2019,12/31/2019,FY,,USD)":231.289045668617,"TW0001326007^FF_TAX_CF(ANN_R,1/1/2020,12/31/2020,FY,,USD)":58.0620128736794,"JP3197600004^FF_TAX_CF(ANN_R,1/1/2016,12/31/2016,FY,,USD)":82.7085723876953,"JP3197600004^FF_TAX_CF(ANN_R,1/1/2017,12/31/2017,FY,,USD)":106.060255439952,"JP3197600004^FF_TAX_CF(ANN_R,1/1/2018,12/31/2018,FY,,USD)":328.153080418706,"JP3197600004^FF_TAX_CF(ANN_R,1/1/2019,12/31/2019,FY,,USD)":166.365079173818,"JP3197600004^FF_TAX_CF(ANN_R,1/1/2020,12/31/2020,FY,,USD)":260.812122948468,"JP3634600005^FF_TAX_CF(ANN_R,1/1/2016,12/31/2016,FY,,USD)":379.07540512085,"JP3634600005^FF_TAX_CF(ANN_R,1/1/2017,12/31/2017,FY,,USD)":790.765317659825,"JP3634600005^FF_TAX_CF(ANN_R,1/1/2018,12/31/2018,FY,,USD)":188.834638990462,"JP3634600005^FF_TAX_CF(ANN_R,1/1/2019,12/31/2019,FY,,USD)":501.106154788285,"JP3634600005^FF_TAX_CF(ANN_R,1/1/2020,12/31/2020,FY,,USD)":360.117003276944,"JP3476480003^FF_TAX_CF(ANN_R,1/1/2016,12/31/2016,FY,,USD)":989.36340713501,"JP3476480003^FF_TAX_CF(ANN_R,1/1/2017,12/31/2017,FY,,USD)":933.025503559038,"JP3476480003^FF_TAX_CF(ANN_R,1/1/2018,12/31/2018,FY,,USD)":511.456846758723,"JP3476480003^FF_TAX_CF(ANN_R,1/1/2019,12/31/2019,FY,,USD)":1529.16280914843,"JP3476480003^FF_TAX_CF(ANN_R,1/1/2020,12/31/2020,FY,,USD)":1322.69465082139,"JP3371200001^FF_TAX_CF(ANN_R,1/1/2016,12/31/2016,FY,,USD)":613.19429397583,"JP3371200001^FF_TAX_CF(ANN_R,1/1/2017,12/31/2017,FY,,USD)":580.814955672249,"JP3371200001^FF_TAX_CF(ANN_R,1/1/2018,12/31/2018,FY,,USD)":674.811576507986,"JP3371200001^FF_TAX_CF(ANN_R,1/1/2019,12/31/2019,FY,,USD)":1096.43685899861,"JP3371200001^FF_TAX_CF(ANN_R,1/1/2020,12/31/2020,FY,,USD)":991.705975413322,"JP3143600009^FF_TAX_CF(ANN_R,1/1/2016,12/31/2016,FY,,USD)":608.555885314941,"JP3143600009^FF_TAX_CF(ANN_R,1/1/2017,12/31/2017,FY,,USD)":566.251871403307,"JP3143600009^FF_TAX_CF(ANN_R,1/1/2018,12/31/2018,FY,,USD)":774.430442631245,"JP3143600009^FF_TAX_CF(ANN_R,1/1/2019,12/31/2019,FY,,USD)":1222.61064553447,"JP3143600009^FF_TAX_CF(ANN_R,1/1/2020,12/31/2020,FY,,USD)":1037.38051794469,"JP3496400007^FF_TAX_CF(ANN_R,1/1/2016,12/31/2016,FY,,USD)":2429.84328460693,"JP3496400007^FF_TAX_CF(ANN_R,1/1/2017,12/31/2017,FY,,USD)":2281.19587288238,"JP3496400007^FF_TAX_CF(ANN_R,1/1/2018,12/31/2018,FY,,USD)":2628.61715251207,"JP3496400007^FF_TAX_CF(ANN_R,1/1/2019,12/31/2019,FY,,USD)":2603.53368360922,"JP3496400007^FF_TAX_CF(ANN_R,1/1/2020,12/31/2020,FY,,USD)":2795.82281304896,"JP3814800003^FF_TAX_CF(ANN_R,1/1/2016,12/31/2016,FY,,USD)":1202.63860321045,"JP3814800003^FF_TAX_CF(ANN_R,1/1/2017,12/31/2017,FY,,USD)":1922.56722507998,"JP3814800003^FF_TAX_CF(ANN_R,1/1/2018,12/31/2018,FY,,USD)":733.043635375798,"JP3814800003^FF_TAX_CF(ANN_R,1/1/2019,12/31/2019,FY,,USD)":904.416803931817,"JP3814800003^FF_TAX_CF(ANN_R,1/1/2020,12/31/2020,FY,,USD)":436.750166460872,"KR7005380001^FF_TAX_CF(ANN_R,1/1/2016,12/31/2016,FY,,USD)":1784.87541689153,"KR7005380001^FF_TAX_CF(ANN_R,1/1/2017,12/31/2017,FY,,USD)":1454.61042260425,"KR7005380001^FF_TAX_CF(ANN_R,1/1/2018,12/31/2018,FY,,USD)":1159.89556312247,"KR7005380001^FF_TAX_CF(ANN_R,1/1/2019,12/31/2019,FY,,USD)":918.343690683483,"KR7005380001^FF_TAX_CF(ANN_R,1/1/2020,12/31/2020,FY,,USD)":760.510413885058,"JP3381000003^FF_TAX_CF(ANN_R,1/1/2016,12/31/2016,FY,,USD)":483.993377685547,"JP3381000003^FF_TAX_CF(ANN_R,1/1/2017,12/31/2017,FY,,USD)":385.556963419542,"JP3381000003^FF_TAX_CF(ANN_R,1/1/2018,12/31/2018,FY,,USD)":599.418473951519,"JP3381000003^FF_TAX_CF(ANN_R,1/1/2019,12/31/2019,FY,,USD)":728.718543721363,"JP3381000003^FF_TAX_CF(ANN_R,1/1/2020,12/31/2020,FY,,USD)":850.856208130717,"JP3830800003^FF_TAX_CF(ANN_R,1/1/2016,12/31/2016,FY,,USD)":1184.78099772893,"JP3830800003^FF_TAX_CF(ANN_R,1/1/2017,12/31/2017,FY,,USD)":599.74847650528,"JP3830800003^FF_TAX_CF(ANN_R,1/1/2018,12/31/2018,FY,,USD)":1301.26166593283,"JP3830800003^FF_TAX_CF(ANN_R,1/1/2019,12/31/2019,FY,,USD)":730.10186244268,"JP3830800003^FF_TAX_CF(ANN_R,1/1/2020,12/31/2020,FY,,USD)":671.724233509041,"TW0002886009^FF_TAX_CF(ANN_R,1/1/2016,12/31/2016,FY,,USD)":140.369337307066,"TW0002886009^FF_TAX_CF(ANN_R,1/1/2017,12/31/2017,FY,,USD)":107.970326727256,"TW0002886009^FF_TAX_CF(ANN_R,1/1/2018,12/31/2018,FY,,USD)":52.8691217279434,"TW0002886009^FF_TAX_CF(ANN_R,1/1/2019,12/31/2019,FY,,USD)":81.0016678663343,"TW0002886009^FF_TAX_CF(ANN_R,1/1/2020,12/31/2020,FY,,USD)":62.6247636946589,"JP3933800009^FF_TAX_CF(ANN_R,1/1/2016,12/31/2016,FY,,USD)":552.620174407959,"JP3933800009^FF_TAX_CF(ANN_R,1/1/2017,12/31/2017,FY,,USD)":590.271264037117,"JP3933800009^FF_TAX_CF(ANN_R,1/1/2018,12/31/2018,FY,,USD)":648.943694144487,"JP3933800009^FF_TAX_CF(ANN_R,1/1/2019,12/31/2019,FY,,USD)":535.246660493314,"JP3933800009^FF_TAX_CF(ANN_R,1/1/2020,12/31/2020,FY,,USD)":543.183071449399,"KR7068270008^FF_TAX_CF(ANN_R,1/1/2016,12/31/2016,FY,,USD)":38.9305758041906,"KR7068270008^FF_TAX_CF(ANN_R,1/1/2017,12/31/2017,FY,,USD)":34.6017901384377,"KR7068270008^FF_TAX_CF(ANN_R,1/1/2018,12/31/2018,FY,,USD)":69.46414155815,"KR7068270008^FF_TAX_CF(ANN_R,1/1/2019,12/31/2019,FY,,USD)":56.6882365038804,"KR7068270008^FF_TAX_CF(ANN_R,1/1/2020,12/31/2020,FY,,USD)":54.6154152394363,"KR7012330007^FF_TAX_CF(ANN_R,1/1/2016,12/31/2016,FY,,USD)":843.045783952286,"KR7012330007^FF_TAX_CF(ANN_R,1/1/2017,12/31/2017,FY,,USD)":796.586316575878,"KR7012330007^FF_TAX_CF(ANN_R,1/1/2018,12/31/2018,FY,,USD)":547.624822303245,"KR7012330007^FF_TAX_CF(ANN_R,1/1/2019,12/31/2019,FY,,USD)":696.585432944761,"KR7012330007^FF_TAX_CF(ANN_R,1/1/2020,12/31/2020,FY,,USD)":428.6280245948,"TW0001216000^FF_TAX_CF(ANN_R,1/1/2016,12/31/2016,FY,,USD)":160.031606747322,"TW0001216000^FF_TAX_CF(ANN_R,1/1/2017,12/31/2017,FY,,USD)":215.952519589819,"TW0001216000^FF_TAX_CF(ANN_R,1/1/2018,12/31/2018,FY,,USD)":399.049481040694,"TW0001216000^FF_TAX_CF(ANN_R,1/1/2019,12/31/2019,FY,,USD)":280.114206618592,"TW0001216000^FF_TAX_CF(ANN_R,1/1/2020,12/31/2020,FY,,USD)":249.231416448381,"JP3890350006^FF_TAX_CF(ANN_R,1/1/2016,12/31/2016,FY,,USD)":2456.40795898438,"JP3890350006^FF_TAX_CF(ANN_R,1/1/2017,12/31/2017,FY,,USD)":3160.73413225263,"JP3890350006^FF_TAX_CF(ANN_R,1/1/2018,12/31/2018,FY,,USD)":931.821213454008,"JP3890350006^FF_TAX_CF(ANN_R,1/1/2019,12/31/2019,FY,,USD)":2554.18054369278,"JP3890350006^FF_TAX_CF(ANN_R,1/1/2020,12/31/2020,FY,,USD)":2607.80851614475,"JP3358000002^FF_TAX_CF(ANN_R,1/1/2016,12/31/2016,FY,,USD)":217.589171173051,"JP3358000002^FF_TAX_CF(ANN_R,1/1/2017,12/31/2017,FY,,USD)":140.680310130119,"JP3358000002^FF_TAX_CF(ANN_R,1/1/2018,12/31/2018,FY,,USD)":169.10108807683,"JP3358000002^FF_TAX_CF(ANN_R,1/1/2019,12/31/2019,FY,,USD)":162.185740843415,"JP3358000002^FF_TAX_CF(ANN_R,1/1/2020,12/31/2020,FY,,USD)":157.640103378333,"JP3802300008^FF_TAX_CF(ANN_R,1/1/2016,12/31/2016,FY,,USD)":622.952544619329,"JP3802300008^FF_TAX_CF(ANN_R,1/1/2017,12/31/2017,FY,,USD)":-1318.25013673212,"JP3802300008^FF_TAX_CF(ANN_R,1/1/2018,12/31/2018,FY,,USD)":777.722127878107,"JP3802300008^FF_TAX_CF(ANN_R,1/1/2019,12/31/2019,FY,,USD)":659.157542837784,"JP3802300008^FF_TAX_CF(ANN_R,1/1/2020,12/31/2020,FY,,USD)":691.113028546795,"JP3898400001^FF_TAX_CF(ANN_R,1/1/2016,12/31/2016,FY,,USD)":855.199310302734,"JP3898400001^FF_TAX_CF(ANN_R,1/1/2017,12/31/2017,FY,,USD)":-554.376077890396,"JP3898400001^FF_TAX_CF(ANN_R,1/1/2018,12/31/2018,FY,,USD)":-49.9673290997744,"JP3898400001^FF_TAX_CF(ANN_R,1/1/2019,12/31/2019,FY,,USD)":2327.74043836817,"JP3898400001^FF_TAX_CF(ANN_R,1/1/2020,12/31/2020,FY,,USD)":1703.87381728739,"JP3205800000^FF_TAX_CF(ANN_R,1/1/2016,12/31/2016,FY,,USD)":448.26516725868,"JP3205800000^FF_TAX_CF(ANN_R,1/1/2017,12/31/2017,FY,,USD)":493.179239988327,"JP3205800000^FF_TAX_CF(ANN_R,1/1/2018,12/31/2018,FY,,USD)":468.187998622656,"JP3205800000^FF_TAX_CF(ANN_R,1/1/2019,12/31/2019,FY,,USD)":519.948404468596,"JP3205800000^FF_TAX_CF(ANN_R,1/1/2020,12/31/2020,FY,,USD)":504.661876907572,"KR7005930003^FF_TAX_CF(ANN_R,1/1/2016,12/31/2016,FY,,USD)":5285.39791423269,"KR7005930003^FF_TAX_CF(ANN_R,1/1/2017,12/31/2017,FY,,USD)":6038.95273741079,"KR7005930003^FF_TAX_CF(ANN_R,1/1/2018,12/31/2018,FY,,USD)":11312.3460650998,"KR7005930003^FF_TAX_CF(ANN_R,1/1/2019,12/31/2019,FY,,USD)":11337.057896343,"KR7005930003^FF_TAX_CF(ANN_R,1/1/2020,12/31/2020,FY,,USD)":4043.05797775887,"KR7006400006^FF_TAX_CF(ANN_R,1/1/2016,12/31/2016,FY,,USD)":219.286091350488,"KR7006400006^FF_TAX_CF(ANN_R,1/1/2017,12/31/2017,FY,,USD)":84.8785643226169,"KR7006400006^FF_TAX_CF(ANN_R,1/1/2018,12/31/2018,FY,,USD)":117.068795192608,"KR7006400006^FF_TAX_CF(ANN_R,1/1/2019,12/31/2019,FY,,USD)":97.7197747113971,"KR7006400006^FF_TAX_CF(ANN_R,1/1/2020,12/31/2020,FY,,USD)":105.582565200705,"JP3240400006^FF_TAX_CF(ANN_R,1/1/2016,12/31/2016,FY,,USD)":67.8440132141113,"JP3240400006^FF_TAX_CF(ANN_R,1/1/2017,12/31/2017,FY,,USD)":134.004385432228,"JP3240400006^FF_TAX_CF(ANN_R,1/1/2018,12/31/2018,FY,,USD)":35.5130746364594,"JP3240400006^FF_TAX_CF(ANN_R,1/1/2019,12/31/2019,FY,,USD)":82.73617005907,"JP3240400006^FF_TAX_CF(ANN_R,1/1/2020,12/31/2020,FY,,USD)":92.5631486177444,"JP3119600009^FF_TAX_CF(ANN_R,1/1/2016,12/31/2016,FY,,USD)":182.763294219971,"JP3119600009^FF_TAX_CF(ANN_R,1/1/2017,12/31/2017,FY,,USD)":255.477315345779,"JP3119600009^FF_TAX_CF(ANN_R,1/1/2018,12/31/2018,FY,,USD)":210.344590701163,"JP3119600009^FF_TAX_CF(ANN_R,1/1/2019,12/31/2019,FY,,USD)":210.361784756184,"JP3119600009^FF_TAX_CF(ANN_R,1/1/2020,12/31/2020,FY,,USD)":194.54448723793,"TW0002002003^FF_TAX_CF(ANN_R,1/1/2016,12/31/2016,FY,,USD)":69.0284494201373,"TW0002002003^FF_TAX_CF(ANN_R,1/1/2017,12/31/2017,FY,,USD)":91.9590643874109,"TW0002002003^FF_TAX_CF(ANN_R,1/1/2018,12/31/2018,FY,,USD)":135.959341596566,"TW0002002003^FF_TAX_CF(ANN_R,1/1/2019,12/31/2019,FY,,USD)":225.429352198243,"TW0002002003^FF_TAX_CF(ANN_R,1/1/2020,12/31/2020,FY,,USD)":41.6398389654048,"JP3249600002^FF_TAX_CF(ANN_R,1/1/2016,12/31/2016,FY,,USD)":259.267890930176,"JP3249600002^FF_TAX_CF(ANN_R,1/1/2017,12/31/2017,FY,,USD)":309.860323119909,"JP3249600002^FF_TAX_CF(ANN_R,1/1/2018,12/31/2018,FY,,USD)":287.641468346119,"JP3249600002^FF_TAX_CF(ANN_R,1/1/2019,12/31/2019,FY,,USD)":378.277885319665,"JP3249600002^FF_TAX_CF(ANN_R,1/1/2020,12/31/2020,FY,,USD)":151.334861621261,"TW0002882008^FF_TAX_CF(ANN_R,1/1/2016,12/31/2016,FY,,USD)":84.8069087207224,"TW0002882008^FF_TAX_CF(ANN_R,1/1/2017,12/31/2017,FY,,USD)":281.090732555553,"TW0002882008^FF_TAX_CF(ANN_R,1/1/2018,12/31/2018,FY,,USD)":409.878325675629,"TW0002882008^FF_TAX_CF(ANN_R,1/1/2019,12/31/2019,FY,,USD)":130.175196859539,"TW0002882008^FF_TAX_CF(ANN_R,1/1/2020,12/31/2020,FY,,USD)":248.23809063771,"TW0002454006^FF_TAX_CF(ANN_R,1/1/2016,12/31/2016,FY,,USD)":69.1001995691378,"TW0002454006^FF_TAX_CF(ANN_R,1/1/2017,12/31/2017,FY,,USD)":151.242473600551,"TW0002454006^FF_TAX_CF(ANN_R,1/1/2018,12/31/2018,FY,,USD)":94.7955516618714,"TW0002454006^FF_TAX_CF(ANN_R,1/1/2019,12/31/2019,FY,,USD)":99.4057811100781,"TW0002454006^FF_TAX_CF(ANN_R,1/1/2020,12/31/2020,FY,,USD)":118.764721011408,"JP3421800008^FF_TAX_CF(ANN_R,1/1/2016,12/31/2016,FY,,USD)":323.74760055542,"JP3421800008^FF_TAX_CF(ANN_R,1/1/2017,12/31/2017,FY,,USD)":369.673320462927,"JP3421800008^FF_TAX_CF(ANN_R,1/1/2018,12/31/2018,FY,,USD)":510.464357376099,"JP3421800008^FF_TAX_CF(ANN_R,1/1/2019,12/31/2019,FY,,USD)":467.732142211869,"JP3421800008^FF_TAX_CF(ANN_R,1/1/2020,12/31/2020,FY,,USD)":371.126352332532,"JP3893200000^FF_TAX_CF(ANN_R,1/1/2016,12/31/2016,FY,,USD)":574.946159362793,"JP3893200000^FF_TAX_CF(ANN_R,1/1/2017,12/31/2017,FY,,USD)":712.215162433684,"JP3893200000^FF_TAX_CF(ANN_R,1/1/2018,12/31/2018,FY,,USD)":344.718630477786,"JP3893200000^FF_TAX_CF(ANN_R,1/1/2019,12/31/2019,FY,,USD)":787.341741710901,"JP3893200000^FF_TAX_CF(ANN_R,1/1/2020,12/31/2020,FY,,USD)":638.192742079496,"JP3200450009^FF_TAX_CF(ANN_R,1/1/2016,12/31/2016,FY,,USD)":258.53507232666,"JP3200450009^FF_TAX_CF(ANN_R,1/1/2017,12/31/2017,FY,,USD)":469.24159857817,"JP3200450009^FF_TAX_CF(ANN_R,1/1/2018,12/31/2018,FY,,USD)":1640.80149261653,"JP3200450009^FF_TAX_CF(ANN_R,1/1/2019,12/31/2019,FY,,USD)":604.763078475371,"JP3200450009^FF_TAX_CF(ANN_R,1/1/2020,12/31/2020,FY,,USD)":1142.65454408526,"JP3571400005^FF_TAX_CF(ANN_R,1/1/2016,12/31/2016,FY,,USD)":127.876846313477,"JP3571400005^FF_TAX_CF(ANN_R,1/1/2017,12/31/2017,FY,,USD)":301.253604959697,"JP3571400005^FF_TAX_CF(ANN_R,1/1/2018,12/31/2018,FY,,USD)":449.065355114639,"JP3571400005^FF_TAX_CF(ANN_R,1/1/2019,12/31/2019,FY,,USD)":928.196126051247,"JP3571400005^FF_TAX_CF(ANN_R,1/1/2020,12/31/2020,FY,,USD)":385.262834787369,"JP3726800000^FF_TAX_CF(ANN_R,1/1/2016,12/31/2016,FY,,USD)":1705.19856113009,"JP3726800000^FF_TAX_CF(ANN_R,1/1/2017,12/31/2017,FY,,USD)":1004.07840240002,"JP3726800000^FF_TAX_CF(ANN_R,1/1/2018,12/31/2018,FY,,USD)":1126.06692652404,"JP3726800000^FF_TAX_CF(ANN_R,1/1/2019,12/31/2019,FY,,USD)":1349.45324698929,"JP3726800000^FF_TAX_CF(ANN_R,1/1/2020,12/31/2020,FY,,USD)":1166.1771084154,"JP3422950000^FF_TAX_CF(ANN_R,1/1/2016,12/31/2016,FY,,USD)":1040.92764447257,"JP3422950000^FF_TAX_CF(ANN_R,1/1/2017,12/31/2017,FY,,USD)":1298.88015846349,"JP3422950000^FF_TAX_CF(ANN_R,1/1/2018,12/31/2018,FY,,USD)":708.140045193024,"JP3422950000^FF_TAX_CF(ANN_R,1/1/2019,12/31/2019,FY,,USD)":737.630085583776,"JP3422950000^FF_TAX_CF(ANN_R,1/1/2020,12/31/2020,FY,,USD)":742.107377143577,"JP3505000004^FF_TAX_CF(ANN_R,1/1/2016,12/31/2016,FY,,USD)":484.21821975708,"JP3505000004^FF_TAX_CF(ANN_R,1/1/2017,12/31/2017,FY,,USD)":984.185609361157,"JP3505000004^FF_TAX_CF(ANN_R,1/1/2018,12/31/2018,FY,,USD)":910.41051068157,"JP3505000004^FF_TAX_CF(ANN_R,1/1/2019,12/31/2019,FY,,USD)":1030.79799449071,"JP3505000004^FF_TAX_CF(ANN_R,1/1/2020,12/31/2020,FY,,USD)":1201.56421885639,"KR7005490008^FF_TAX_CF(ANN_R,1/1/2016,12/31/2016,FY,,USD)":518.883918910506,"KR7005490008^FF_TAX_CF(ANN_R,1/1/2017,12/31/2017,FY,,USD)":713.302657509351,"KR7005490008^FF_TAX_CF(ANN_R,1/1/2018,12/31/2018,FY,,USD)":1035.72090764396,"KR7005490008^FF_TAX_CF(ANN_R,1/1/2019,12/31/2019,FY,,USD)":1297.39061845739,"KR7005490008^FF_TAX_CF(ANN_R,1/1/2020,12/31/2020,FY,,USD)":551.653431848194,"TW0002303005^FF_TAX_CF(ANN_R,1/1/2016,12/31/2016,FY,,USD)":72.0013675428741,"TW0002303005^FF_TAX_CF(ANN_R,1/1/2017,12/31/2017,FY,,USD)":58.0768763528466,"TW0002303005^FF_TAX_CF(ANN_R,1/1/2018,12/31/2018,FY,,USD)":33.007186511144,"TW0002303005^FF_TAX_CF(ANN_R,1/1/2019,12/31/2019,FY,,USD)":20.0114456760883,"TW0002303005^FF_TAX_CF(ANN_R,1/1/2020,12/31/2020,FY,,USD)":0.632681432131678,"JP3758190007^FF_TAX_CF(ANN_R,1/1/2016,12/31/2016,FY,,USD)":140.706375589594,"JP3758190007^FF_TAX_CF(ANN_R,1/1/2017,12/31/2017,FY,,USD)":135.570337533951,"JP3758190007^FF_TAX_CF(ANN_R,1/1/2018,12/31/2018,FY,,USD)":167.299250610173,"JP3758190007^FF_TAX_CF(ANN_R,1/1/2019,12/31/2019,FY,,USD)":188.421669509262,"JP3758190007^FF_TAX_CF(ANN_R,1/1/2020,12/31/2020,FY,,USD)":167.436998876743,"JP3304200003^FF_TAX_CF(ANN_R,1/1/2016,12/31/2016,FY,,USD)":534.108177185059,"JP3304200003^FF_TAX_CF(ANN_R,1/1/2017,12/31/2017,FY,,USD)":409.733345547691,"JP3304200003^FF_TAX_CF(ANN_R,1/1/2018,12/31/2018,FY,,USD)":470.214401595294,"JP3304200003^FF_TAX_CF(ANN_R,1/1/2019,12/31/2019,FY,,USD)":1229.52711882442,"JP3304200003^FF_TAX_CF(ANN_R,1/1/2020,12/31/2020,FY,,USD)":823.705332264304,"JP3188220002^FF_TAX_CF(ANN_R,1/1/2016,12/31/2016,FY,,USD)":404.283496191725,"JP3188220002^FF_TAX_CF(ANN_R,1/1/2017,12/31/2017,FY,,USD)":385.34365773201,"JP3188220002^FF_TAX_CF(ANN_R,1/1/2018,12/31/2018,FY,,USD)":267.912406034768,"JP3188220002^FF_TAX_CF(ANN_R,1/1/2019,12/31/2019,FY,,USD)":220.161639153957,"JP3188220002^FF_TAX_CF(ANN_R,1/1/2020,12/31/2020,FY,,USD)":556.793349511921,"JP3633400001^FF_TAX_CF(ANN_R,1/1/2016,12/31/2016,FY,,USD)":7366.40085983276,"JP3633400001^FF_TAX_CF(ANN_R,1/1/2017,12/31/2017,FY,,USD)":7891.95422716439,"JP3633400001^FF_TAX_CF(ANN_R,1/1/2018,12/31/2018,FY,,USD)":4513.24621854722,"JP3633400001^FF_TAX_CF(ANN_R,1/1/2019,12/31/2019,FY,,USD)":7544.26723255031,"JP3633400001^FF_TAX_CF(ANN_R,1/1/2020,12/31/2020,FY,,USD)":880.242064632475,"TW0002881000^FF_TAX_CF(ANN_R,1/1/2016,12/31/2016,FY,,USD)":178.299895440554,"TW0002881000^FF_TAX_CF(ANN_R,1/1/2017,12/31/2017,FY,,USD)":321.725704814851,"TW0002881000^FF_TAX_CF(ANN_R,1/1/2018,12/31/2018,FY,,USD)":449.620535019502,"TW0002881000^FF_TAX_CF(ANN_R,1/1/2019,12/31/2019,FY,,USD)":171.05427327998,"TW0002881000^FF_TAX_CF(ANN_R,1/1/2020,12/31/2020,FY,,USD)":213.691150864769,"JP3814000000^FF_TAX_CF(ANN_R,1/1/2016,12/31/2016,FY,,USD)":374.986610412598,"JP3814000000^FF_TAX_CF(ANN_R,1/1/2017,12/31/2017,FY,,USD)":274.648503007367,"JP3814000000^FF_TAX_CF(ANN_R,1/1/2018,12/31/2018,FY,,USD)":559.872283369303,"JP3814000000^FF_TAX_CF(ANN_R,1/1/2019,12/31/2019,FY,,USD)":459.021173244342,"JP3814000000^FF_TAX_CF(ANN_R,1/1/2020,12/31/2020,FY,,USD)":983.47425661236,"JP3752900005^FF_TAX_CF(ANN_R,1/1/2016,12/31/2016,FY,,USD)":3184.21341705322,"JP3752900005^FF_TAX_CF(ANN_R,1/1/2017,12/31/2017,FY,,USD)":2851.14161474071,"JP3752900005^FF_TAX_CF(ANN_R,1/1/2018,12/31/2018,FY,,USD)":2499.54841961712,"JP3752900005^FF_TAX_CF(ANN_R,1/1/2019,12/31/2019,FY,,USD)":3311.50280746073,"JP3752900005^FF_TAX_CF(ANN_R,1/1/2020,12/31/2020,FY,,USD)":2037.3458045125,"JP3902400005^FF_TAX_CF(ANN_R,1/1/2016,12/31/2016,FY,,USD)":582.76566696167,"JP3902400005^FF_TAX_CF(ANN_R,1/1/2017,12/31/2017,FY,,USD)":523.476851534098,"JP3902400005^FF_TAX_CF(ANN_R,1/1/2018,12/31/2018,FY,,USD)":523.899054564536,"JP3902400005^FF_TAX_CF(ANN_R,1/1/2019,12/31/2019,FY,,USD)":644.287071213126,"JP3902400005^FF_TAX_CF(ANN_R,1/1/2020,12/31/2020,FY,,USD)":453.572304658592,"KR7105560007^FF_TAX_CF(ANN_R,1/1/2016,12/31/2016,FY,,USD)":null,"KR7105560007^FF_TAX_CF(ANN_R,1/1/2017,12/31/2017,FY,,USD)":null,"KR7105560007^FF_TAX_CF(ANN_R,1/1/2018,12/31/2018,FY,,USD)":null,"KR7105560007^FF_TAX_CF(ANN_R,1/1/2019,12/31/2019,FY,,USD)":null,"KR7105560007^FF_TAX_CF(ANN_R,1/1/2020,12/31/2020,FY,,USD)":null,"JP3890310000^FF_TAX_CF(ANN_R,1/1/2016,12/31/2016,FY,,USD)":252.406044006348,"JP3890310000^FF_TAX_CF(ANN_R,1/1/2017,12/31/2017,FY,,USD)":800.655655803159,"JP3890310000^FF_TAX_CF(ANN_R,1/1/2018,12/31/2018,FY,,USD)":1196.17527183145,"JP3890310000^FF_TAX_CF(ANN_R,1/1/2019,12/31/2019,FY,,USD)":1078.67225354724,"JP3890310000^FF_TAX_CF(ANN_R,1/1/2020,12/31/2020,FY,,USD)":697.470314897597,"JP3475350009^FF_TAX_CF(ANN_R,1/1/2016,12/31/2016,FY,,USD)":311.805988311768,"JP3475350009^FF_TAX_CF(ANN_R,1/1/2017,12/31/2017,FY,,USD)":280.466348974034,"JP3475350009^FF_TAX_CF(ANN_R,1/1/2018,12/31/2018,FY,,USD)":200.058791644871,"JP3475350009^FF_TAX_CF(ANN_R,1/1/2019,12/31/2019,FY,,USD)":325.948948550969,"JP3475350009^FF_TAX_CF(ANN_R,1/1/2020,12/31/2020,FY,,USD)":240.79846919328,"JP3236200006^FF_TAX_CF(ANN_R,1/1/2016,12/31/2016,FY,,USD)":676.27498626709,"JP3236200006^FF_TAX_CF(ANN_R,1/1/2017,12/31/2017,FY,,USD)":null,"JP3236200006^FF_TAX_CF(ANN_R,1/1/2018,12/31/2018,FY,,USD)":560.043713353574,"JP3236200006^FF_TAX_CF(ANN_R,1/1/2019,12/31/2019,FY,,USD)":929.025742143393,"JP3236200006^FF_TAX_CF(ANN_R,1/1/2020,12/31/2020,FY,,USD)":841.392030872405,"JP3497400006^FF_TAX_CF(ANN_R,1/1/2016,12/31/2016,FY,,USD)":25.2489318847656,"JP3497400006^FF_TAX_CF(ANN_R,1/1/2017,12/31/2017,FY,,USD)":105.025971712545,"JP3497400006^FF_TAX_CF(ANN_R,1/1/2018,12/31/2018,FY,,USD)":31.5160492137074,"JP3497400006^FF_TAX_CF(ANN_R,1/1/2019,12/31/2019,FY,,USD)":146.78794291243,"JP3497400006^FF_TAX_CF(ANN_R,1/1/2020,12/31/2020,FY,,USD)":205.250320404768,"KR7035420009^FF_TAX_CF(ANN_R,1/1/2016,12/31/2016,FY,,USD)":292.029110861578,"KR7035420009^FF_TAX_CF(ANN_R,1/1/2017,12/31/2017,FY,,USD)":366.977082956672,"KR7035420009^FF_TAX_CF(ANN_R,1/1/2018,12/31/2018,FY,,USD)":33.6974709545002,"KR7035420009^FF_TAX_CF(ANN_R,1/1/2019,12/31/2019,FY,,USD)":409.948087944529,"KR7035420009^FF_TAX_CF(ANN_R,1/1/2020,12/31/2020,FY,,USD)":485.824706400629,"JP3756100008^FF_TAX_CF(ANN_R,1/1/2016,12/31/2016,FY,,USD)":177.789659745991,"JP3756100008^FF_TAX_CF(ANN_R,1/1/2017,12/31/2017,FY,,USD)":201.340325070545,"JP3756100008^FF_TAX_CF(ANN_R,1/1/2018,12/31/2018,FY,,USD)":210.114489331841,"JP3756100008^FF_TAX_CF(ANN_R,1/1/2019,12/31/2019,FY,,USD)":277.436095777899,"JP3756100008^FF_TAX_CF(ANN_R,1/1/2020,12/31/2020,FY,,USD)":222.512040495872,"JP3409000001^FF_TAX_CF(ANN_R,1/1/2016,12/31/2016,FY,,USD)":391.266841888428,"JP3409000001^FF_TAX_CF(ANN_R,1/1/2017,12/31/2017,FY,,USD)":512.940086061135,"JP3409000001^FF_TAX_CF(ANN_R,1/1/2018,12/31/2018,FY,,USD)":507.541025012732,"JP3409000001^FF_TAX_CF(ANN_R,1/1/2019,12/31/2019,FY,,USD)":626.053552318364,"JP3409000001^FF_TAX_CF(ANN_R,1/1/2020,12/31/2020,FY,,USD)":599.839370682836,"JP3732000009^FF_TAX_CF(ANN_R,1/1/2016,12/31/2016,FY,,USD)":1475.56356811523,"JP3732000009^FF_TAX_CF(ANN_R,1/1/2017,12/31/2017,FY,,USD)":1513.67423506081,"JP3732000009^FF_TAX_CF(ANN_R,1/1/2018,12/31/2018,FY,,USD)":1854.51152458787,"JP3732000009^FF_TAX_CF(ANN_R,1/1/2019,12/31/2019,FY,,USD)":2227.60036550649,"JP3732000009^FF_TAX_CF(ANN_R,1/1/2020,12/31/2020,FY,,USD)":2323.02783543617,"JP3116000005^FF_TAX_CF(ANN_R,1/1/2016,12/31/2016,FY,,USD)":479.969887247309,"JP3116000005^FF_TAX_CF(ANN_R,1/1/2017,12/31/2017,FY,,USD)":697.426539063454,"JP3116000005^FF_TAX_CF(ANN_R,1/1/2018,12/31/2018,FY,,USD)":933.089228399098,"JP3116000005^FF_TAX_CF(ANN_R,1/1/2019,12/31/2019,FY,,USD)":492.299771951512,"JP3116000005^FF_TAX_CF(ANN_R,1/1/2020,12/31/2020,FY,,USD)":517.530839063227,"KR7028260008^FF_TAX_CF(ANN_R,1/1/2016,12/31/2016,FY,,USD)":219.238765328739,"KR7028260008^FF_TAX_CF(ANN_R,1/1/2017,12/31/2017,FY,,USD)":165.514881595144,"KR7028260008^FF_TAX_CF(ANN_R,1/1/2018,12/31/2018,FY,,USD)":75.9267887328697,"KR7028260008^FF_TAX_CF(ANN_R,1/1/2019,12/31/2019,FY,,USD)":679.769980336125,"KR7028260008^FF_TAX_CF(ANN_R,1/1/2020,12/31/2020,FY,,USD)":233.293751942706,"JP3893600001^FF_TAX_CF(ANN_R,1/1/2016,12/31/2016,FY,,USD)":1101.81775283813,"JP3893600001^FF_TAX_CF(ANN_R,1/1/2017,12/31/2017,FY,,USD)":586.041782366112,"JP3893600001^FF_TAX_CF(ANN_R,1/1/2018,12/31/2018,FY,,USD)":1125.00476046652,"JP3893600001^FF_TAX_CF(ANN_R,1/1/2019,12/31/2019,FY,,USD)":1387.63210734166,"JP3893600001^FF_TAX_CF(ANN_R,1/1/2020,12/31/2020,FY,,USD)":1390.51665578038,"JP3592200004^FF_TAX_CF(ANN_R,1/1/2016,12/31/2016,FY,,USD)":645.096885681152,"JP3592200004^FF_TAX_CF(ANN_R,1/1/2017,12/31/2017,FY,,USD)":959.612136159092,"JP3592200004^FF_TAX_CF(ANN_R,1/1/2018,12/31/2018,FY,,USD)":945.977721102536,"JP3592200004^FF_TAX_CF(ANN_R,1/1/2019,12/31/2019,FY,,USD)":633.601255243644,"JP3592200004^FF_TAX_CF(ANN_R,1/1/2020,12/31/2020,FY,,USD)":197.542856320739,"JP3566800003^FF_TAX_CF(ANN_R,1/1/2016,12/31/2016,FY,,USD)":1108.54636001587,"JP3566800003^FF_TAX_CF(ANN_R,1/1/2017,12/31/2017,FY,,USD)":1695.13562116399,"JP3566800003^FF_TAX_CF(ANN_R,1/1/2018,12/31/2018,FY,,USD)":1438.77576746792,"JP3566800003^FF_TAX_CF(ANN_R,1/1/2019,12/31/2019,FY,,USD)":1755.62094960548,"JP3566800003^FF_TAX_CF(ANN_R,1/1/2020,12/31/2020,FY,,USD)":1784.22275074571,"JP3854600008^FF_TAX_CF(ANN_R,1/1/2016,12/31/2016,FY,,USD)":1165.12328720093,"JP3854600008^FF_TAX_CF(ANN_R,1/1/2017,12/31/2017,FY,,USD)":1516.60162739642,"JP3854600008^FF_TAX_CF(ANN_R,1/1/2018,12/31/2018,FY,,USD)":2260.67427048087,"JP3854600008^FF_TAX_CF(ANN_R,1/1/2019,12/31/2019,FY,,USD)":2376.75091076829,"JP3854600008^FF_TAX_CF(ANN_R,1/1/2020,12/31/2020,FY,,USD)":2120.21483959258,"JP3778630008^FF_TAX_CF(ANN_R,1/1/2016,12/31/2016,FY,,USD)":157.406105041504,"JP3778630008^FF_TAX_CF(ANN_R,1/1/2017,12/31/2017,FY,,USD)":96.6131817512214,"JP3778630008^FF_TAX_CF(ANN_R,1/1/2018,12/31/2018,FY,,USD)":177.82702947408,"JP3778630008^FF_TAX_CF(ANN_R,1/1/2019,12/31/2019,FY,,USD)":191.046157915145,"JP3778630008^FF_TAX_CF(ANN_R,1/1/2020,12/31/2020,FY,,USD)":331.834840916097,"JP3519400000^FF_TAX_CF(ANN_R,1/1/2016,12/31/2016,FY,,USD)":233.197648705915,"JP3519400000^FF_TAX_CF(ANN_R,1/1/2017,12/31/2017,FY,,USD)":202.03565299511,"JP3519400000^FF_TAX_CF(ANN_R,1/1/2018,12/31/2018,FY,,USD)":285.804018266499,"JP3519400000^FF_TAX_CF(ANN_R,1/1/2019,12/31/2019,FY,,USD)":319.069255543873,"JP3519400000^FF_TAX_CF(ANN_R,1/1/2020,12/31/2020,FY,,USD)":625.512108854018,"KR7017670001^FF_TAX_CF(ANN_R,1/1/2016,12/31/2016,FY,,USD)":317.095569137076,"KR7017670001^FF_TAX_CF(ANN_R,1/1/2017,12/31/2017,FY,,USD)":509.797233041725,"KR7017670001^FF_TAX_CF(ANN_R,1/1/2018,12/31/2018,FY,,USD)":357.852377821284,"KR7017670001^FF_TAX_CF(ANN_R,1/1/2019,12/31/2019,FY,,USD)":293.030868371949,"KR7017670001^FF_TAX_CF(ANN_R,1/1/2020,12/31/2020,FY,,USD)":40.9140579303494,"JP3546800008^FF_TAX_CF(ANN_R,1/1/2016,12/31/2016,FY,,USD)":303.545124053955,"JP3546800008^FF_TAX_CF(ANN_R,1/1/2017,12/31/2017,FY,,USD)":235.650465678424,"JP3546800008^FF_TAX_CF(ANN_R,1/1/2018,12/31/2018,FY,,USD)":217.607808455825,"JP3546800008^FF_TAX_CF(ANN_R,1/1/2019,12/31/2019,FY,,USD)":272.77236055769,"JP3546800008^FF_TAX_CF(ANN_R,1/1/2020,12/31/2020,FY,,USD)":227.857655391097,"TW0001303006^FF_TAX_CF(ANN_R,1/1/2016,12/31/2016,FY,,USD)":85.1095678410307,"TW0001303006^FF_TAX_CF(ANN_R,1/1/2017,12/31/2017,FY,,USD)":189.582910011604,"TW0001303006^FF_TAX_CF(ANN_R,1/1/2018,12/31/2018,FY,,USD)":236.945850698836,"TW0001303006^FF_TAX_CF(ANN_R,1/1/2019,12/31/2019,FY,,USD)":151.849809608385,"TW0001303006^FF_TAX_CF(ANN_R,1/1/2020,12/31/2020,FY,,USD)":53.654842794586,"JP3783600004^FF_TAX_CF(ANN_R,1/1/2016,12/31/2016,FY,,USD)":832.48193359375,"JP3783600004^FF_TAX_CF(ANN_R,1/1/2017,12/31/2017,FY,,USD)":1321.0204214789,"JP3783600004^FF_TAX_CF(ANN_R,1/1/2018,12/31/2018,FY,,USD)":929.800144165754,"JP3783600004^FF_TAX_CF(ANN_R,1/1/2019,12/31/2019,FY,,USD)":1045.24413557351,"JP3783600004^FF_TAX_CF(ANN_R,1/1/2020,12/31/2020,FY,,USD)":1003.61667468399,"JP3538800008^FF_TAX_CF(ANN_R,1/1/2016,12/31/2016,FY,,USD)":176.784160614014,"JP3538800008^FF_TAX_CF(ANN_R,1/1/2017,12/31/2017,FY,,USD)":207.106081737205,"JP3538800008^FF_TAX_CF(ANN_R,1/1/2018,12/31/2018,FY,,USD)":283.003836140037,"JP3538800008^FF_TAX_CF(ANN_R,1/1/2019,12/31/2019,FY,,USD)":306.164408266544,"JP3538800008^FF_TAX_CF(ANN_R,1/1/2020,12/31/2020,FY,,USD)":387.341458752751,"TW0002317005^FF_TAX_CF(ANN_R,1/1/2016,12/31/2016,FY,,USD)":1300.19685282843,"TW0002317005^FF_TAX_CF(ANN_R,1/1/2017,12/31/2017,FY,,USD)":1316.26091994513,"TW0002317005^FF_TAX_CF(ANN_R,1/1/2018,12/31/2018,FY,,USD)":1397.51221365941,"TW0002317005^FF_TAX_CF(ANN_R,1/1/2019,12/31/2019,FY,,USD)":1446.6980481258,"TW0002317005^FF_TAX_CF(ANN_R,1/1/2020,12/31/2020,FY,,USD)":895.765885535385,"JP3788600009^FF_TAX_CF(ANN_R,1/1/2016,12/31/2016,FY,,USD)":1310.56279754639,"JP3788600009^FF_TAX_CF(ANN_R,1/1/2017,12/31/2017,FY,,USD)":1295.64353145286,"JP3788600009^FF_TAX_CF(ANN_R,1/1/2018,12/31/2018,FY,,USD)":1686.42893632501,"JP3788600009^FF_TAX_CF(ANN_R,1/1/2019,12/31/2019,FY,,USD)":1697.71013934724,"JP3788600009^FF_TAX_CF(ANN_R,1/1/2020,12/31/2020,FY,,USD)":1739.35758391768,"JP3351600006^FF_TAX_CF(ANN_R,1/1/2016,12/31/2016,FY,,USD)":151.069079423323,"JP3351600006^FF_TAX_CF(ANN_R,1/1/2017,12/31/2017,FY,,USD)":88.2696487903595,"JP3351600006^FF_TAX_CF(ANN_R,1/1/2018,12/31/2018,FY,,USD)":392.483661644161,"JP3351600006^FF_TAX_CF(ANN_R,1/1/2019,12/31/2019,FY,,USD)":474.595106802881,"JP3351600006^FF_TAX_CF(ANN_R,1/1/2020,12/31/2020,FY,,USD)":-18.7040155930445,"KR7000270009^FF_TAX_CF(ANN_R,1/1/2016,12/31/2016,FY,,USD)":649.773935337493,"KR7000270009^FF_TAX_CF(ANN_R,1/1/2017,12/31/2017,FY,,USD)":480.75371056993,"KR7000270009^FF_TAX_CF(ANN_R,1/1/2018,12/31/2018,FY,,USD)":221.850064737373,"KR7000270009^FF_TAX_CF(ANN_R,1/1/2019,12/31/2019,FY,,USD)":152.039432377671,"KR7000270009^FF_TAX_CF(ANN_R,1/1/2020,12/31/2020,FY,,USD)":239.554970499594,"JP3899600005^FF_TAX_CF(ANN_R,1/1/2016,12/31/2016,FY,,USD)":196.378730773926,"JP3899600005^FF_TAX_CF(ANN_R,1/1/2017,12/31/2017,FY,,USD)":481.948512943462,"JP3899600005^FF_TAX_CF(ANN_R,1/1/2018,12/31/2018,FY,,USD)":417.242536455393,"JP3899600005^FF_TAX_CF(ANN_R,1/1/2019,12/31/2019,FY,,USD)":485.298361206427,"JP3899600005^FF_TAX_CF(ANN_R,1/1/2020,12/31/2020,FY,,USD)":419.734881788492,"JP3866800000^FF_TAX_CF(ANN_R,1/1/2016,12/31/2016,FY,,USD)":945.827320098877,"JP3866800000^FF_TAX_CF(ANN_R,1/1/2017,12/31/2017,FY,,USD)":966.22416427359,"JP3866800000^FF_TAX_CF(ANN_R,1/1/2018,12/31/2018,FY,,USD)":689.707939878106,"JP3866800000^FF_TAX_CF(ANN_R,1/1/2019,12/31/2019,FY,,USD)":1000.49897199497,"JP3866800000^FF_TAX_CF(ANN_R,1/1/2020,12/31/2020,FY,,USD)":917.464149534702,"KR7035720002^FF_TAX_CF(ANN_R,1/1/2016,12/31/2016,FY,,USD)":46.8504229674581,"KR7035720002^FF_TAX_CF(ANN_R,1/1/2017,12/31/2017,FY,,USD)":2.34409861824022,"KR7035720002^FF_TAX_CF(ANN_R,1/1/2018,12/31/2018,FY,,USD)":128.402785565189,"KR7035720002^FF_TAX_CF(ANN_R,1/1/2019,12/31/2019,FY,,USD)":94.8350946043149,"KR7035720002^FF_TAX_CF(ANN_R,1/1/2020,12/31/2020,FY,,USD)":65.6443584297109,"TW0002412004^FF_TAX_CF(ANN_R,1/1/2016,12/31/2016,FY,,USD)":279.784124771012,"TW0002412004^FF_TAX_CF(ANN_R,1/1/2017,12/31/2017,FY,,USD)":190.310524336115,"TW0002412004^FF_TAX_CF(ANN_R,1/1/2018,12/31/2018,FY,,USD)":361.182980745681,"TW0002412004^FF_TAX_CF(ANN_R,1/1/2019,12/31/2019,FY,,USD)":272.359176194668,"TW0002412004^FF_TAX_CF(ANN_R,1/1/2020,12/31/2020,FY,,USD)":266.654795392849,"JP3910660004^FF_TAX_CF(ANN_R,1/1/2016,12/31/2016,FY,,USD)":576.528381347656,"JP3910660004^FF_TAX_CF(ANN_R,1/1/2017,12/31/2017,FY,,USD)":1105.03981597349,"JP3910660004^FF_TAX_CF(ANN_R,1/1/2018,12/31/2018,FY,,USD)":1444.58634167165,"JP3910660004^FF_TAX_CF(ANN_R,1/1/2019,12/31/2019,FY,,USD)":1140.00973896869,"JP3910660004^FF_TAX_CF(ANN_R,1/1/2020,12/31/2020,FY,,USD)":1006.73461063206,"JP3386450005^FF_TAX_CF(ANN_R,1/1/2016,12/31/2016,FY,,USD)":504.387386322021,"JP3386450005^FF_TAX_CF(ANN_R,1/1/2017,12/31/2017,FY,,USD)":337.398127362132,"JP3386450005^FF_TAX_CF(ANN_R,1/1/2018,12/31/2018,FY,,USD)":855.318327315152,"JP3386450005^FF_TAX_CF(ANN_R,1/1/2019,12/31/2019,FY,,USD)":1621.38545886986,"JP3386450005^FF_TAX_CF(ANN_R,1/1/2020,12/31/2020,FY,,USD)":415.126958750188,"JP3463000004^FF_TAX_CF(ANN_R,1/1/2016,12/31/2016,FY,,USD)":280.103256225586,"JP3463000004^FF_TAX_CF(ANN_R,1/1/2017,12/31/2017,FY,,USD)":376.322287281975,"JP3463000004^FF_TAX_CF(ANN_R,1/1/2018,12/31/2018,FY,,USD)":269.623274736106,"JP3463000004^FF_TAX_CF(ANN_R,1/1/2019,12/31/2019,FY,,USD)":404.969881327823,"JP3463000004^FF_TAX_CF(ANN_R,1/1/2020,12/31/2020,FY,,USD)":2085.68760788441,"JP3201200007^FF_TAX_CF(ANN_R,1/1/2016,12/31/2016,FY,,USD)":106.866603851318,"JP3201200007^FF_TAX_CF(ANN_R,1/1/2017,12/31/2017,FY,,USD)":66.1479851733893,"JP3201200007^FF_TAX_CF(ANN_R,1/1/2018,12/31/2018,FY,,USD)":173.965343512595,"JP3201200007^FF_TAX_CF(ANN_R,1/1/2019,12/31/2019,FY,,USD)":191.109280878678,"JP3201200007^FF_TAX_CF(ANN_R,1/1/2020,12/31/2020,FY,,USD)":179.607826530933,"JP3756600007^FF_TAX_CF(ANN_R,1/1/2016,12/31/2016,FY,,USD)":140.476329803467,"JP3756600007^FF_TAX_CF(ANN_R,1/1/2017,12/31/2017,FY,,USD)":154.03439797461,"JP3756600007^FF_TAX_CF(ANN_R,1/1/2018,12/31/2018,FY,,USD)":246.020072691143,"JP3756600007^FF_TAX_CF(ANN_R,1/1/2019,12/31/2019,FY,,USD)":622.212069109082,"JP3756600007^FF_TAX_CF(ANN_R,1/1/2020,12/31/2020,FY,,USD)":1025.18469768763,"JP3551500006^FF_TAX_CF(ANN_R,1/1/2016,12/31/2016,FY,,USD)":539.429439544678,"JP3551500006^FF_TAX_CF(ANN_R,1/1/2017,12/31/2017,FY,,USD)":1001.14970942587,"JP3551500006^FF_TAX_CF(ANN_R,1/1/2018,12/31/2018,FY,,USD)":631.854831501842,"JP3551500006^FF_TAX_CF(ANN_R,1/1/2019,12/31/2019,FY,,USD)":1134.2655492872,"JP3551500006^FF_TAX_CF(ANN_R,1/1/2020,12/31/2020,FY,,USD)":731.390514828265,"JP3397200001^FF_TAX_CF(ANN_R,1/1/2016,12/31/2016,FY,,USD)":649.62703704834,"JP3397200001^FF_TAX_CF(ANN_R,1/1/2017,12/31/2017,FY,,USD)":784.079412136227,"JP3397200001^FF_TAX_CF(ANN_R,1/1/2018,12/31/2018,FY,,USD)":1014.02640222758,"JP3397200001^FF_TAX_CF(ANN_R,1/1/2019,12/31/2019,FY,,USD)":981.634223464876,"JP3397200001^FF_TAX_CF(ANN_R,1/1/2020,12/31/2020,FY,,USD)":541.923020638525,"JP3734800000^FF_TAX_CF(ANN_R,1/1/2016,12/31/2016,FY,,USD)":203.756881713867,"JP3734800000^FF_TAX_CF(ANN_R,1/1/2017,12/31/2017,FY,,USD)":230.506751069799,"JP3734800000^FF_TAX_CF(ANN_R,1/1/2018,12/31/2018,FY,,USD)":311.38000985235,"JP3734800000^FF_TAX_CF(ANN_R,1/1/2019,12/31/2019,FY,,USD)":302.638539874926,"JP3734800000^FF_TAX_CF(ANN_R,1/1/2020,12/31/2020,FY,,USD)":251.412327848375,"JP3970300004^FF_TAX_CF(ANN_R,1/1/2016,12/31/2016,FY,,USD)":271.434345245361,"JP3970300004^FF_TAX_CF(ANN_R,1/1/2017,12/31/2017,FY,,USD)":731.238595277071,"JP3970300004^FF_TAX_CF(ANN_R,1/1/2018,12/31/2018,FY,,USD)":674.477739170194,"JP3970300004^FF_TAX_CF(ANN_R,1/1/2019,12/31/2019,FY,,USD)":291.943706339225,"JP3970300004^FF_TAX_CF(ANN_R,1/1/2020,12/31/2020,FY,,USD)":620.276107192039,"JP3762600009^FF_TAX_CF(ANN_R,1/1/2016,12/31/2016,FY,,USD)":987.473068237305,"JP3762600009^FF_TAX_CF(ANN_R,1/1/2017,12/31/2017,FY,,USD)":438.480892363936,"JP3762600009^FF_TAX_CF(ANN_R,1/1/2018,12/31/2018,FY,,USD)":446.160068012774,"JP3762600009^FF_TAX_CF(ANN_R,1/1/2019,12/31/2019,FY,,USD)":245.31387142092,"JP3762600009^FF_TAX_CF(ANN_R,1/1/2020,12/31/2020,FY,,USD)":511.304705679417,"JP3122400009^FF_TAX_CF(ANN_R,1/1/2016,12/31/2016,FY,,USD)":33.5431060791016,"JP3122400009^FF_TAX_CF(ANN_R,1/1/2017,12/31/2017,FY,,USD)":26.3742350488901,"JP3122400009^FF_TAX_CF(ANN_R,1/1/2018,12/31/2018,FY,,USD)":29.9822019860148,"JP3122400009^FF_TAX_CF(ANN_R,1/1/2019,12/31/2019,FY,,USD)":42.7793341428041,"JP3122400009^FF_TAX_CF(ANN_R,1/1/2020,12/31/2020,FY,,USD)":105.862663015723,"JP3762800005^FF_TAX_CF(ANN_R,1/1/2016,12/31/2016,FY,,USD)":41.7206954956055,"JP3762800005^FF_TAX_CF(ANN_R,1/1/2017,12/31/2017,FY,,USD)":206.662817282602,"JP3762800005^FF_TAX_CF(ANN_R,1/1/2018,12/31/2018,FY,,USD)":127.670225128531,"JP3762800005^FF_TAX_CF(ANN_R,1/1/2019,12/31/2019,FY,,USD)":322.576378785074,"JP3762800005^FF_TAX_CF(ANN_R,1/1/2020,12/31/2020,FY,,USD)":139.148238815367,"TW0001301000^FF_TAX_CF(ANN_R,1/1/2016,12/31/2016,FY,,USD)":120.257249624999,"TW0001301000^FF_TAX_CF(ANN_R,1/1/2017,12/31/2017,FY,,USD)":56.5393079006597,"TW0001301000^FF_TAX_CF(ANN_R,1/1/2018,12/31/2018,FY,,USD)":171.847958914049,"TW0001301000^FF_TAX_CF(ANN_R,1/1/2019,12/31/2019,FY,,USD)":232.397651188299,"TW0001301000^FF_TAX_CF(ANN_R,1/1/2020,12/31/2020,FY,,USD)":77.1050820956603,"JP3160400002^FF_TAX_CF(ANN_R,1/1/2016,12/31/2016,FY,,USD)":65.7787971496582,"JP3160400002^FF_TAX_CF(ANN_R,1/1/2017,12/31/2017,FY,,USD)":14.2491052802652,"JP3160400002^FF_TAX_CF(ANN_R,1/1/2018,12/31/2018,FY,,USD)":119.396472729743,"JP3160400002^FF_TAX_CF(ANN_R,1/1/2019,12/31/2019,FY,,USD)":149.403037115932,"JP3160400002^FF_TAX_CF(ANN_R,1/1/2020,12/31/2020,FY,,USD)":177.795928649604,"JP3197800000^FF_TAX_CF(ANN_R,1/1/2016,12/31/2016,FY,,USD)":121.164894104004,"JP3197800000^FF_TAX_CF(ANN_R,1/1/2017,12/31/2017,FY,,USD)":187.103773223236,"JP3197800000^FF_TAX_CF(ANN_R,1/1/2018,12/31/2018,FY,,USD)":213.637850925326,"JP3197800000^FF_TAX_CF(ANN_R,1/1/2019,12/31/2019,FY,,USD)":203.156749347225,"JP3197800000^FF_TAX_CF(ANN_R,1/1/2020,12/31/2020,FY,,USD)":124.285157717764,"JP3242800005^FF_TAX_CF(ANN_R,1/1/2016,12/31/2016,FY,,USD)":706.007515009493,"JP3242800005^FF_TAX_CF(ANN_R,1/1/2017,12/31/2017,FY,,USD)":637.39104950428,"JP3242800005^FF_TAX_CF(ANN_R,1/1/2018,12/31/2018,FY,,USD)":1191.71175885201,"JP3242800005^FF_TAX_CF(ANN_R,1/1/2019,12/31/2019,FY,,USD)":712.351330285892,"JP3242800005^FF_TAX_CF(ANN_R,1/1/2020,12/31/2020,FY,,USD)":425.883972474374,"JP3735400008^FF_TAX_CF(ANN_R,1/1/2016,12/31/2016,FY,,USD)":2851.58871841431,"JP3735400008^FF_TAX_CF(ANN_R,1/1/2017,12/31/2017,FY,,USD)":4325.12521176226,"JP3735400008^FF_TAX_CF(ANN_R,1/1/2018,12/31/2018,FY,,USD)":5184.71942167729,"JP3735400008^FF_TAX_CF(ANN_R,1/1/2019,12/31/2019,FY,,USD)":5531.27592548914,"JP3735400008^FF_TAX_CF(ANN_R,1/1/2020,12/31/2020,FY,,USD)":4491.2073829025,"KR7036570000^FF_TAX_CF(ANN_R,1/1/2016,12/31/2016,FY,,USD)":117.081808007238,"KR7036570000^FF_TAX_CF(ANN_R,1/1/2017,12/31/2017,FY,,USD)":55.5831613077635,"KR7036570000^FF_TAX_CF(ANN_R,1/1/2018,12/31/2018,FY,,USD)":255.168456735296,"KR7036570000^FF_TAX_CF(ANN_R,1/1/2019,12/31/2019,FY,,USD)":111.808800132305,"KR7036570000^FF_TAX_CF(ANN_R,1/1/2020,12/31/2020,FY,,USD)":147.130972784384,"JP3258000003^FF_TAX_CF(ANN_R,1/1/2016,12/31/2016,FY,,USD)":398.052989535034,"JP3258000003^FF_TAX_CF(ANN_R,1/1/2017,12/31/2017,FY,,USD)":545.313445568085,"JP3258000003^FF_TAX_CF(ANN_R,1/1/2018,12/31/2018,FY,,USD)":361.444974027574,"JP3258000003^FF_TAX_CF(ANN_R,1/1/2019,12/31/2019,FY,,USD)":343.342076260597,"JP3258000003^FF_TAX_CF(ANN_R,1/1/2020,12/31/2020,FY,,USD)":511.770714080893,"US0605051046^FF_TAX_CF(ANN_R,1/1/2016,12/31/2016,FY,,USD)":2223.0,"US0605051046^FF_TAX_CF(ANN_R,1/1/2017,12/31/2017,FY,,USD)":3235.0,"US0605051046^FF_TAX_CF(ANN_R,1/1/2018,12/31/2018,FY,,USD)":2470.0,"US0605051046^FF_TAX_CF(ANN_R,1/1/2019,12/31/2019,FY,,USD)":4359.0,"US0605051046^FF_TAX_CF(ANN_R,1/1/2020,12/31/2020,FY,,USD)":2894.0,"US92343V1044^FF_TAX_CF(ANN_R,1/1/2016,12/31/2016,FY,,USD)":9577.0,"US92343V1044^FF_TAX_CF(ANN_R,1/1/2017,12/31/2017,FY,,USD)":4432.0,"US92343V1044^FF_TAX_CF(ANN_R,1/1/2018,12/31/2018,FY,,USD)":2213.0,"US92343V1044^FF_TAX_CF(ANN_R,1/1/2019,12/31/2019,FY,,USD)":3583.0,"US92343V1044^FF_TAX_CF(ANN_R,1/1/2020,12/31/2020,FY,,USD)":2725.0,"US22160K1051^FF_TAX_CF(ANN_R,1/1/2016,12/31/2016,FY,,USD)":953.0,"US22160K1051^FF_TAX_CF(ANN_R,1/1/2017,12/31/2017,FY,,USD)":1185.0,"US22160K1051^FF_TAX_CF(ANN_R,1/1/2018,12/31/2018,FY,,USD)":1204.0,"US22160K1051^FF_TAX_CF(ANN_R,1/1/2019,12/31/2019,FY,,USD)":1187.0,"US22160K1051^FF_TAX_CF(ANN_R,1/1/2020,12/31/2020,FY,,USD)":1052.0,"US9078181081^FF_TAX_CF(ANN_R,1/1/2016,12/31/2016,FY,,USD)":1347.0,"US9078181081^FF_TAX_CF(ANN_R,1/1/2017,12/31/2017,FY,,USD)":2112.0,"US9078181081^FF_TAX_CF(ANN_R,1/1/2018,12/31/2018,FY,,USD)":1205.0,"US9078181081^FF_TAX_CF(ANN_R,1/1/2019,12/31/2019,FY,,USD)":1382.0,"US9078181081^FF_TAX_CF(ANN_R,1/1/2020,12/31/2020,FY,,USD)":1214.0,"US0970231058^FF_TAX_CF(ANN_R,1/1/2016,12/31/2016,FY,,USD)":1460.0,"US0970231058^FF_TAX_CF(ANN_R,1/1/2017,12/31/2017,FY,,USD)":896.0,"US0970231058^FF_TAX_CF(ANN_R,1/1/2018,12/31/2018,FY,,USD)":1326.0,"US0970231058^FF_TAX_CF(ANN_R,1/1/2019,12/31/2019,FY,,USD)":837.0,"US0970231058^FF_TAX_CF(ANN_R,1/1/2020,12/31/2020,FY,,USD)":37.0,"US88579Y1010^FF_TAX_CF(ANN_R,1/1/2016,12/31/2016,FY,,USD)":1888.0,"US88579Y1010^FF_TAX_CF(ANN_R,1/1/2017,12/31/2017,FY,,USD)":1604.0,"US88579Y1010^FF_TAX_CF(ANN_R,1/1/2018,12/31/2018,FY,,USD)":1560.0,"US88579Y1010^FF_TAX_CF(ANN_R,1/1/2019,12/31/2019,FY,,USD)":1198.0,"US88579Y1010^FF_TAX_CF(ANN_R,1/1/2020,12/31/2020,FY,,USD)":1351.0,"US5128071082^FF_TAX_CF(ANN_R,1/1/2016,12/31/2016,FY,,USD)":39.745,"US5128071082^FF_TAX_CF(ANN_R,1/1/2017,12/31/2017,FY,,USD)":28.104,"US5128071082^FF_TAX_CF(ANN_R,1/1/2018,12/31/2018,FY,,USD)":142.8,"US5128071082^FF_TAX_CF(ANN_R,1/1/2019,12/31/2019,FY,,USD)":300.268,"US5128071082^FF_TAX_CF(ANN_R,1/1/2020,12/31/2020,FY,,USD)":222.909,"US78409V1044^FF_TAX_CF(ANN_R,1/1/2016,12/31/2016,FY,,USD)":683.0,"US78409V1044^FF_TAX_CF(ANN_R,1/1/2017,12/31/2017,FY,,USD)":709.0,"US78409V1044^FF_TAX_CF(ANN_R,1/1/2018,12/31/2018,FY,,USD)":558.0,"US78409V1044^FF_TAX_CF(ANN_R,1/1/2019,12/31/2019,FY,,USD)":659.0,"US78409V1044^FF_TAX_CF(ANN_R,1/1/2020,12/31/2020,FY,,USD)":683.0,"US6092071058^FF_TAX_CF(ANN_R,1/1/2016,12/31/2016,FY,,USD)":527.0,"US6092071058^FF_TAX_CF(ANN_R,1/1/2017,12/31/2017,FY,,USD)":848.0,"US6092071058^FF_TAX_CF(ANN_R,1/1/2018,12/31/2018,FY,,USD)":864.0,"US6092071058^FF_TAX_CF(ANN_R,1/1/2019,12/31/2019,FY,,USD)":981.0,"US6092071058^FF_TAX_CF(ANN_R,1/1/2020,12/31/2020,FY,,USD)":1264.0,"US98978V1035^FF_TAX_CF(ANN_R,1/1/2016,12/31/2016,FY,,USD)":408.0,"US98978V1035^FF_TAX_CF(ANN_R,1/1/2017,12/31/2017,FY,,USD)":455.0,"US98978V1035^FF_TAX_CF(ANN_R,1/1/2018,12/31/2018,FY,,USD)":336.0,"US98978V1035^FF_TAX_CF(ANN_R,1/1/2019,12/31/2019,FY,,USD)":418.0,"US98978V1035^FF_TAX_CF(ANN_R,1/1/2020,12/31/2020,FY,,USD)":418.0,"US6934751057^FF_TAX_CF(ANN_R,1/1/2016,12/31/2016,FY,,USD)":547.0,"US6934751057^FF_TAX_CF(ANN_R,1/1/2017,12/31/2017,FY,,USD)":48.0,"US6934751057^FF_TAX_CF(ANN_R,1/1/2018,12/31/2018,FY,,USD)":-96.0,"US6934751057^FF_TAX_CF(ANN_R,1/1/2019,12/31/2019,FY,,USD)":413.0,"US6934751057^FF_TAX_CF(ANN_R,1/1/2020,12/31/2020,FY,,USD)":3400.0,"US37045V1008^FF_TAX_CF(ANN_R,1/1/2016,12/31/2016,FY,,USD)":676.0,"US37045V1008^FF_TAX_CF(ANN_R,1/1/2017,12/31/2017,FY,,USD)":656.0,"US37045V1008^FF_TAX_CF(ANN_R,1/1/2018,12/31/2018,FY,,USD)":660.0,"US37045V1008^FF_TAX_CF(ANN_R,1/1/2019,12/31/2019,FY,,USD)":689.0,"US37045V1008^FF_TAX_CF(ANN_R,1/1/2020,12/31/2020,FY,,USD)":719.0,"US00507V1098^FF_TAX_CF(ANN_R,1/1/2016,12/31/2016,FY,,USD)":121.0,"US00507V1098^FF_TAX_CF(ANN_R,1/1/2017,12/31/2017,FY,,USD)":176.0,"US00507V1098^FF_TAX_CF(ANN_R,1/1/2018,12/31/2018,FY,,USD)":560.0,"US00507V1098^FF_TAX_CF(ANN_R,1/1/2019,12/31/2019,FY,,USD)":319.0,"US00507V1098^FF_TAX_CF(ANN_R,1/1/2020,12/31/2020,FY,,USD)":806.0,"US31428X1063^FF_TAX_CF(ANN_R,1/1/2016,12/31/2016,FY,,USD)":991.0,"US31428X1063^FF_TAX_CF(ANN_R,1/1/2017,12/31/2017,FY,,USD)":377.0,"US31428X1063^FF_TAX_CF(ANN_R,1/1/2018,12/31/2018,FY,,USD)":189.0,"US31428X1063^FF_TAX_CF(ANN_R,1/1/2019,12/31/2019,FY,,USD)":371.0,"US31428X1063^FF_TAX_CF(ANN_R,1/1/2020,12/31/2020,FY,,USD)":36.0,"US1941621039^FF_TAX_CF(ANN_R,1/1/2016,12/31/2016,FY,,USD)":932.0,"US1941621039^FF_TAX_CF(ANN_R,1/1/2017,12/31/2017,FY,,USD)":1037.0,"US1941621039^FF_TAX_CF(ANN_R,1/1/2018,12/31/2018,FY,,USD)":847.0,"US1941621039^FF_TAX_CF(ANN_R,1/1/2019,12/31/2019,FY,,USD)":803.0,"US1941621039^FF_TAX_CF(ANN_R,1/1/2020,12/31/2020,FY,,USD)":845.0,"US5184391044^FF_TAX_CF(ANN_R,1/1/2016,12/31/2016,FY,,USD)":450.9,"US5184391044^FF_TAX_CF(ANN_R,1/1/2017,12/31/2017,FY,,USD)":456.0,"US5184391044^FF_TAX_CF(ANN_R,1/1/2018,12/31/2018,FY,,USD)":351.0,"US5184391044^FF_TAX_CF(ANN_R,1/1/2019,12/31/2019,FY,,USD)":588.0,"US5184391044^FF_TAX_CF(ANN_R,1/1/2020,12/31/2020,FY,,USD)":537.0,"US0091581068^FF_TAX_CF(ANN_R,1/1/2016,12/31/2016,FY,,USD)":440.8,"US0091581068^FF_TAX_CF(ANN_R,1/1/2017,12/31/2017,FY,,USD)":1348.8,"US0091581068^FF_TAX_CF(ANN_R,1/1/2018,12/31/2018,FY,,USD)":372.0,"US0091581068^FF_TAX_CF(ANN_R,1/1/2019,12/31/2019,FY,,USD)":324.3,"US0091581068^FF_TAX_CF(ANN_R,1/1/2020,12/31/2020,FY,,USD)":379.9,"US8725901040^FF_TAX_CF(ANN_R,1/1/2016,12/31/2016,FY,,USD)":25.0,"US8725901040^FF_TAX_CF(ANN_R,1/1/2017,12/31/2017,FY,,USD)":31.0,"US8725901040^FF_TAX_CF(ANN_R,1/1/2018,12/31/2018,FY,,USD)":51.0,"US8725901040^FF_TAX_CF(ANN_R,1/1/2019,12/31/2019,FY,,USD)":88.0,"US8725901040^FF_TAX_CF(ANN_R,1/1/2020,12/31/2020,FY,,USD)":218.0,"US75886F1075^FF_TAX_CF(ANN_R,1/1/2016,12/31/2016,FY,,USD)":481.36,"US75886F1075^FF_TAX_CF(ANN_R,1/1/2017,12/31/2017,FY,,USD)":754.843,"US75886F1075^FF_TAX_CF(ANN_R,1/1/2018,12/31/2018,FY,,USD)":205.6,"US75886F1075^FF_TAX_CF(ANN_R,1/1/2019,12/31/2019,FY,,USD)":342.3,"US75886F1075^FF_TAX_CF(ANN_R,1/1/2020,12/31/2020,FY,,USD)":188.1,"US6516391066^FF_TAX_CF(ANN_R,1/1/2016,12/31/2016,FY,,USD)":85.0,"US6516391066^FF_TAX_CF(ANN_R,1/1/2017,12/31/2017,FY,,USD)":214.0,"US6516391066^FF_TAX_CF(ANN_R,1/1/2018,12/31/2018,FY,,USD)":429.0,"US6516391066^FF_TAX_CF(ANN_R,1/1/2019,12/31/2019,FY,,USD)":437.0,"US6516391066^FF_TAX_CF(ANN_R,1/1/2020,12/31/2020,FY,,USD)":400.0,"US3453708600^FF_TAX_CF(ANN_R,1/1/2016,12/31/2016,FY,,USD)":740.0,"US3453708600^FF_TAX_CF(ANN_R,1/1/2017,12/31/2017,FY,,USD)":586.0,"US3453708600^FF_TAX_CF(ANN_R,1/1/2018,12/31/2018,FY,,USD)":821.0,"US3453708600^FF_TAX_CF(ANN_R,1/1/2019,12/31/2019,FY,,USD)":599.0,"US3453708600^FF_TAX_CF(ANN_R,1/1/2020,12/31/2020,FY,,USD)":421.0,"US35671D8570^FF_TAX_CF(ANN_R,1/1/2016,12/31/2016,FY,,USD)":-44.0,"US35671D8570^FF_TAX_CF(ANN_R,1/1/2017,12/31/2017,FY,,USD)":702.0,"US35671D8570^FF_TAX_CF(ANN_R,1/1/2018,12/31/2018,FY,,USD)":2000.0,"US35671D8570^FF_TAX_CF(ANN_R,1/1/2019,12/31/2019,FY,,USD)":304.0,"US35671D8570^FF_TAX_CF(ANN_R,1/1/2020,12/31/2020,FY,,USD)":132.0,"US4943681035^FF_TAX_CF(ANN_R,1/1/2016,12/31/2016,FY,,USD)":744.0,"US4943681035^FF_TAX_CF(ANN_R,1/1/2017,12/31/2017,FY,,USD)":961.0,"US4943681035^FF_TAX_CF(ANN_R,1/1/2018,12/31/2018,FY,,USD)":395.0,"US4943681035^FF_TAX_CF(ANN_R,1/1/2019,12/31/2019,FY,,USD)":528.0,"US4943681035^FF_TAX_CF(ANN_R,1/1/2020,12/31/2020,FY,,USD)":533.0,"US45168D1046^FF_TAX_CF(ANN_R,1/1/2016,12/31/2016,FY,,USD)":74.7,"US45168D1046^FF_TAX_CF(ANN_R,1/1/2017,12/31/2017,FY,,USD)":81.2,"US45168D1046^FF_TAX_CF(ANN_R,1/1/2018,12/31/2018,FY,,USD)":69.7,"US45168D1046^FF_TAX_CF(ANN_R,1/1/2019,12/31/2019,FY,,USD)":88.0,"US45168D1046^FF_TAX_CF(ANN_R,1/1/2020,12/31/2020,FY,,USD)":110.7,"US40434L1052^FF_TAX_CF(ANN_R,1/1/2016,12/31/2016,FY,,USD)":587.0,"US40434L1052^FF_TAX_CF(ANN_R,1/1/2017,12/31/2017,FY,,USD)":438.0,"US40434L1052^FF_TAX_CF(ANN_R,1/1/2018,12/31/2018,FY,,USD)":951.0,"US40434L1052^FF_TAX_CF(ANN_R,1/1/2019,12/31/2019,FY,,USD)":89.0,"US40434L1052^FF_TAX_CF(ANN_R,1/1/2020,12/31/2020,FY,,USD)":464.0,"US2855121099^FF_TAX_CF(ANN_R,1/1/2016,12/31/2016,FY,,USD)":35.0,"US2855121099^FF_TAX_CF(ANN_R,1/1/2017,12/31/2017,FY,,USD)":51.0,"US2855121099^FF_TAX_CF(ANN_R,1/1/2018,12/31/2018,FY,,USD)":57.0,"US2855121099^FF_TAX_CF(ANN_R,1/1/2019,12/31/2019,FY,,USD)":100.0,"US2855121099^FF_TAX_CF(ANN_R,1/1/2020,12/31/2020,FY,,USD)":170.0,"US21036P1084^FF_TAX_CF(ANN_R,1/1/2016,12/31/2016,FY,,USD)":80.2,"US21036P1084^FF_TAX_CF(ANN_R,1/1/2017,12/31/2017,FY,,USD)":219.6,"US21036P1084^FF_TAX_CF(ANN_R,1/1/2018,12/31/2018,FY,,USD)":238.6,"US21036P1084^FF_TAX_CF(ANN_R,1/1/2019,12/31/2019,FY,,USD)":186.2,"US21036P1084^FF_TAX_CF(ANN_R,1/1/2020,12/31/2020,FY,,USD)":85.3,"US2310211063^FF_TAX_CF(ANN_R,1/1/2016,12/31/2016,FY,,USD)":430.0,"US2310211063^FF_TAX_CF(ANN_R,1/1/2017,12/31/2017,FY,,USD)":622.0,"US2310211063^FF_TAX_CF(ANN_R,1/1/2018,12/31/2018,FY,,USD)":699.0,"US2310211063^FF_TAX_CF(ANN_R,1/1/2019,12/31/2019,FY,,USD)":691.0,"US2310211063^FF_TAX_CF(ANN_R,1/1/2020,12/31/2020,FY,,USD)":432.0,"US77543R1023^FF_TAX_CF(ANN_R,1/1/2016,12/31/2016,FY,,USD)":0.121,"US77543R1023^FF_TAX_CF(ANN_R,1/1/2017,12/31/2017,FY,,USD)":0.222,"US77543R1023^FF_TAX_CF(ANN_R,1/1/2018,12/31/2018,FY,,USD)":0.564,"US77543R1023^FF_TAX_CF(ANN_R,1/1/2019,12/31/2019,FY,,USD)":0.759,"US77543R1023^FF_TAX_CF(ANN_R,1/1/2020,12/31/2020,FY,,USD)":1.014,"US0010551028^FF_TAX_CF(ANN_R,1/1/2016,12/31/2016,FY,,USD)":1526.0,"US0010551028^FF_TAX_CF(ANN_R,1/1/2017,12/31/2017,FY,,USD)":780.0,"US0010551028^FF_TAX_CF(ANN_R,1/1/2018,12/31/2018,FY,,USD)":998.0,"US0010551028^FF_TAX_CF(ANN_R,1/1/2019,12/31/2019,FY,,USD)":1384.0,"US0010551028^FF_TAX_CF(ANN_R,1/1/2020,12/31/2020,FY,,USD)":800.0,"US98956P1021^FF_TAX_CF(ANN_R,1/1/2016,12/31/2016,FY,,USD)":269.6,"US98956P1021^FF_TAX_CF(ANN_R,1/1/2017,12/31/2017,FY,,USD)":266.9,"US98956P1021^FF_TAX_CF(ANN_R,1/1/2018,12/31/2018,FY,,USD)":237.1,"US98956P1021^FF_TAX_CF(ANN_R,1/1/2019,12/31/2019,FY,,USD)":192.5,"US98956P1021^FF_TAX_CF(ANN_R,1/1/2020,12/31/2020,FY,,USD)":147.4,"US8936411003^FF_TAX_CF(ANN_R,1/1/2016,12/31/2016,FY,,USD)":183.291,"US8936411003^FF_TAX_CF(ANN_R,1/1/2017,12/31/2017,FY,,USD)":185.295,"US8936411003^FF_TAX_CF(ANN_R,1/1/2018,12/31/2018,FY,,USD)":129.246,"US8936411003^FF_TAX_CF(ANN_R,1/1/2019,12/31/2019,FY,,USD)":215.154,"US8936411003^FF_TAX_CF(ANN_R,1/1/2020,12/31/2020,FY,,USD)":223.0,"US8545021011^FF_TAX_CF(ANN_R,1/1/2016,12/31/2016,FY,,USD)":233.3,"US8545021011^FF_TAX_CF(ANN_R,1/1/2017,12/31/2017,FY,,USD)":273.6,"US8545021011^FF_TAX_CF(ANN_R,1/1/2018,12/31/2018,FY,,USD)":339.4,"US8545021011^FF_TAX_CF(ANN_R,1/1/2019,12/31/2019,FY,,USD)":234.6,"US8545021011^FF_TAX_CF(ANN_R,1/1/2020,12/31/2020,FY,,USD)":241.6,"US6200763075^FF_TAX_CF(ANN_R,1/1/2016,12/31/2016,FY,,USD)":66.0,"US6200763075^FF_TAX_CF(ANN_R,1/1/2017,12/31/2017,FY,,USD)":122.0,"US6200763075^FF_TAX_CF(ANN_R,1/1/2018,12/31/2018,FY,,USD)":119.0,"US6200763075^FF_TAX_CF(ANN_R,1/1/2019,12/31/2019,FY,,USD)":138.0,"US6200763075^FF_TAX_CF(ANN_R,1/1/2020,12/31/2020,FY,,USD)":181.0,"US58155Q1031^FF_TAX_CF(ANN_R,1/1/2016,12/31/2016,FY,,USD)":923.0,"US58155Q1031^FF_TAX_CF(ANN_R,1/1/2017,12/31/2017,FY,,USD)":587.0,"US58155Q1031^FF_TAX_CF(ANN_R,1/1/2018,12/31/2018,FY,,USD)":144.0,"US58155Q1031^FF_TAX_CF(ANN_R,1/1/2019,12/31/2019,FY,,USD)":262.0,"US58155Q1031^FF_TAX_CF(ANN_R,1/1/2020,12/31/2020,FY,,USD)":368.0,"US2473617023^FF_TAX_CF(ANN_R,1/1/2016,12/31/2016,FY,,USD)":null,"US2473617023^FF_TAX_CF(ANN_R,1/1/2017,12/31/2017,FY,,USD)":null,"US2473617023^FF_TAX_CF(ANN_R,1/1/2018,12/31/2018,FY,,USD)":null,"US2473617023^FF_TAX_CF(ANN_R,1/1/2019,12/31/2019,FY,,USD)":null,"US2473617023^FF_TAX_CF(ANN_R,1/1/2020,12/31/2020,FY,,USD)":null,"US23331A1097^FF_TAX_CF(ANN_R,1/1/2016,12/31/2016,FY,,USD)":389.9,"US23331A1097^FF_TAX_CF(ANN_R,1/1/2017,12/31/2017,FY,,USD)":446.4,"US23331A1097^FF_TAX_CF(ANN_R,1/1/2018,12/31/2018,FY,,USD)":387.2,"US23331A1097^FF_TAX_CF(ANN_R,1/1/2019,12/31/2019,FY,,USD)":488.0,"US23331A1097^FF_TAX_CF(ANN_R,1/1/2020,12/31/2020,FY,,USD)":581.3,"US0311001004^FF_TAX_CF(ANN_R,1/1/2016,12/31/2016,FY,,USD)":180.8,"US0311001004^FF_TAX_CF(ANN_R,1/1/2017,12/31/2017,FY,,USD)":176.6,"US0311001004^FF_TAX_CF(ANN_R,1/1/2018,12/31/2018,FY,,USD)":195.2,"US0311001004^FF_TAX_CF(ANN_R,1/1/2019,12/31/2019,FY,,USD)":221.6,"US0311001004^FF_TAX_CF(ANN_R,1/1/2020,12/31/2020,FY,,USD)":210.4,"US49271V1008^FF_TAX_CF(ANN_R,1/1/2016,12/31/2016,FY,,USD)":431.0,"US49271V1008^FF_TAX_CF(ANN_R,1/1/2017,12/31/2017,FY,,USD)":291.0,"US49271V1008^FF_TAX_CF(ANN_R,1/1/2018,12/31/2018,FY,,USD)":210.0,"US49271V1008^FF_TAX_CF(ANN_R,1/1/2019,12/31/2019,FY,,USD)":433.0,"US49271V1008^FF_TAX_CF(ANN_R,1/1/2020,12/31/2020,FY,,USD)":582.0,"US5260571048^FF_TAX_CF(ANN_R,1/1/2016,12/31/2016,FY,,USD)":374.731,"US5260571048^FF_TAX_CF(ANN_R,1/1/2017,12/31/2017,FY,,USD)":199.557,"US5260571048^FF_TAX_CF(ANN_R,1/1/2018,12/31/2018,FY,,USD)":376.609,"US5260571048^FF_TAX_CF(ANN_R,1/1/2019,12/31/2019,FY,,USD)":261.445,"US5260571048^FF_TAX_CF(ANN_R,1/1/2020,12/31/2020,FY,,USD)":402.18,"US0584981064^FF_TAX_CF(ANN_R,1/1/2016,12/31/2016,FY,,USD)":68.0,"US0584981064^FF_TAX_CF(ANN_R,1/1/2017,12/31/2017,FY,,USD)":107.0,"US0584981064^FF_TAX_CF(ANN_R,1/1/2018,12/31/2018,FY,,USD)":143.0,"US0584981064^FF_TAX_CF(ANN_R,1/1/2019,12/31/2019,FY,,USD)":128.0,"US0584981064^FF_TAX_CF(ANN_R,1/1/2020,12/31/2020,FY,,USD)":157.0,"US5926881054^FF_TAX_CF(ANN_R,1/1/2016,12/31/2016,FY,,USD)":92.586,"US5926881054^FF_TAX_CF(ANN_R,1/1/2017,12/31/2017,FY,,USD)":109.73,"US5926881054^FF_TAX_CF(ANN_R,1/1/2018,12/31/2018,FY,,USD)":132.41,"US5926881054^FF_TAX_CF(ANN_R,1/1/2019,12/31/2019,FY,,USD)":129.347,"US5926881054^FF_TAX_CF(ANN_R,1/1/2020,12/31/2020,FY,,USD)":134.674,"US5010441013^FF_TAX_CF(ANN_R,1/1/2016,12/31/2016,FY,,USD)":1001.0,"US5010441013^FF_TAX_CF(ANN_R,1/1/2017,12/31/2017,FY,,USD)":557.0,"US5010441013^FF_TAX_CF(ANN_R,1/1/2018,12/31/2018,FY,,USD)":348.0,"US5010441013^FF_TAX_CF(ANN_R,1/1/2019,12/31/2019,FY,,USD)":600.0,"US5010441013^FF_TAX_CF(ANN_R,1/1/2020,12/31/2020,FY,,USD)":706.0,"US88339J1051^FF_TAX_CF(ANN_R,1/1/2016,12/31/2016,FY,,USD)":16.74,"US88339J1051^FF_TAX_CF(ANN_R,1/1/2017,12/31/2017,FY,,USD)":19.163,"US88339J1051^FF_TAX_CF(ANN_R,1/1/2018,12/31/2018,FY,,USD)":17.287,"US88339J1051^FF_TAX_CF(ANN_R,1/1/2019,12/31/2019,FY,,USD)":19.727,"US88339J1051^FF_TAX_CF(ANN_R,1/1/2020,12/31/2020,FY,,USD)":4.983,"NL0009434992^FF_TAX_CF(ANN_R,1/1/2016,12/31/2016,FY,,USD)":741.0,"NL0009434992^FF_TAX_CF(ANN_R,1/1/2017,12/31/2017,FY,,USD)":1044.0,"NL0009434992^FF_TAX_CF(ANN_R,1/1/2018,12/31/2018,FY,,USD)":1209.0,"NL0009434992^FF_TAX_CF(ANN_R,1/1/2019,12/31/2019,FY,,USD)":403.0,"NL0009434992^FF_TAX_CF(ANN_R,1/1/2020,12/31/2020,FY,,USD)":176.0,"US6792951054^FF_TAX_CF(ANN_R,1/1/2016,12/31/2016,FY,,USD)":null,"US6792951054^FF_TAX_CF(ANN_R,1/1/2017,12/31/2017,FY,,USD)":null,"US6792951054^FF_TAX_CF(ANN_R,1/1/2018,12/31/2018,FY,,USD)":null,"US6792951054^FF_TAX_CF(ANN_R,1/1/2019,12/31/2019,FY,,USD)":0.514,"US6792951054^FF_TAX_CF(ANN_R,1/1/2020,12/31/2020,FY,,USD)":1.123,"US9892071054^FF_TAX_CF(ANN_R,1/1/2016,12/31/2016,FY,,USD)":81.0,"US9892071054^FF_TAX_CF(ANN_R,1/1/2017,12/31/2017,FY,,USD)":65.0,"US9892071054^FF_TAX_CF(ANN_R,1/1/2018,12/31/2018,FY,,USD)":76.0,"US9892071054^FF_TAX_CF(ANN_R,1/1/2019,12/31/2019,FY,,USD)":140.0,"US9892071054^FF_TAX_CF(ANN_R,1/1/2020,12/31/2020,FY,,USD)":107.0,"US34959E1091^FF_TAX_CF(ANN_R,1/1/2016,12/31/2016,FY,,USD)":26.608,"US34959E1091^FF_TAX_CF(ANN_R,1/1/2017,12/31/2017,FY,,USD)":32.157,"US34959E1091^FF_TAX_CF(ANN_R,1/1/2018,12/31/2018,FY,,USD)":41.4,"US34959E1091^FF_TAX_CF(ANN_R,1/1/2019,12/31/2019,FY,,USD)":58.7,"US34959E1091^FF_TAX_CF(ANN_R,1/1/2020,12/31/2020,FY,,USD)":58.7,"US57772K1016^FF_TAX_CF(ANN_R,1/1/2016,12/31/2016,FY,,USD)":43.898,"US57772K1016^FF_TAX_CF(ANN_R,1/1/2017,12/31/2017,FY,,USD)":76.243,"US57772K1016^FF_TAX_CF(ANN_R,1/1/2018,12/31/2018,FY,,USD)":189.1,"US57772K1016^FF_TAX_CF(ANN_R,1/1/2019,12/31/2019,FY,,USD)":98.104,"US57772K1016^FF_TAX_CF(ANN_R,1/1/2020,12/31/2020,FY,,USD)":98.211,"US6703461052^FF_TAX_CF(ANN_R,1/1/2016,12/31/2016,FY,,USD)":329.3,"US6703461052^FF_TAX_CF(ANN_R,1/1/2017,12/31/2017,FY,,USD)":699.8,"US6703461052^FF_TAX_CF(ANN_R,1/1/2018,12/31/2018,FY,,USD)":561.1,"US6703461052^FF_TAX_CF(ANN_R,1/1/2019,12/31/2019,FY,,USD)":525.2,"US6703461052^FF_TAX_CF(ANN_R,1/1/2020,12/31/2020,FY,,USD)":50.3,"US3635761097^FF_TAX_CF(ANN_R,1/1/2016,12/31/2016,FY,,USD)":66.1,"US3635761097^FF_TAX_CF(ANN_R,1/1/2017,12/31/2017,FY,,USD)":55.8,"US3635761097^FF_TAX_CF(ANN_R,1/1/2018,12/31/2018,FY,,USD)":68.1,"US3635761097^FF_TAX_CF(ANN_R,1/1/2019,12/31/2019,FY,,USD)":22.2,"US3635761097^FF_TAX_CF(ANN_R,1/1/2020,12/31/2020,FY,,USD)":113.0,"US4165151048^FF_TAX_CF(ANN_R,1/1/2016,12/31/2016,FY,,USD)":130.0,"US4165151048^FF_TAX_CF(ANN_R,1/1/2017,12/31/2017,FY,,USD)":-6.0,"US4165151048^FF_TAX_CF(ANN_R,1/1/2018,12/31/2018,FY,,USD)":-9.0,"US4165151048^FF_TAX_CF(ANN_R,1/1/2019,12/31/2019,FY,,USD)":-396.0,"US4165151048^FF_TAX_CF(ANN_R,1/1/2020,12/31/2020,FY,,USD)":-71.0,"US0152711091^FF_TAX_CF(ANN_R,1/1/2016,12/31/2016,FY,,USD)":null,"US0152711091^FF_TAX_CF(ANN_R,1/1/2017,12/31/2017,FY,,USD)":null,"US0152711091^FF_TAX_CF(ANN_R,1/1/2018,12/31/2018,FY,,USD)":null,"US0152711091^FF_TAX_CF(ANN_R,1/1/2019,12/31/2019,FY,,USD)":null,"US0152711091^FF_TAX_CF(ANN_R,1/1/2020,12/31/2020,FY,,USD)":null,"US5303073051^FF_TAX_CF(ANN_R,1/1/2016,12/31/2016,FY,,USD)":-9.41,"US5303073051^FF_TAX_CF(ANN_R,1/1/2017,12/31/2017,FY,,USD)":-1.787,"US5303073051^FF_TAX_CF(ANN_R,1/1/2018,12/31/2018,FY,,USD)":-0.73,"US5303073051^FF_TAX_CF(ANN_R,1/1/2019,12/31/2019,FY,,USD)":-0.005,"US5303073051^FF_TAX_CF(ANN_R,1/1/2020,12/31/2020,FY,,USD)":0.003,"US9291601097^FF_TAX_CF(ANN_R,1/1/2016,12/31/2016,FY,,USD)":102.849,"US9291601097^FF_TAX_CF(ANN_R,1/1/2017,12/31/2017,FY,,USD)":125.135,"US9291601097^FF_TAX_CF(ANN_R,1/1/2018,12/31/2018,FY,,USD)":-65.968,"US9291601097^FF_TAX_CF(ANN_R,1/1/2019,12/31/2019,FY,,USD)":-56.812,"US9291601097^FF_TAX_CF(ANN_R,1/1/2020,12/31/2020,FY,,USD)":95.934,"US30063P1057^FF_TAX_CF(ANN_R,1/1/2016,12/31/2016,FY,,USD)":null,"US30063P1057^FF_TAX_CF(ANN_R,1/1/2017,12/31/2017,FY,,USD)":null,"US30063P1057^FF_TAX_CF(ANN_R,1/1/2018,12/31/2018,FY,,USD)":null,"US30063P1057^FF_TAX_CF(ANN_R,1/1/2019,12/31/2019,FY,,USD)":null,"US30063P1057^FF_TAX_CF(ANN_R,1/1/2020,12/31/2020,FY,,USD)":null,"US87165B1035^FF_TAX_CF(ANN_R,1/1/2016,12/31/2016,FY,,USD)":1771.0,"US87165B1035^FF_TAX_CF(ANN_R,1/1/2017,12/31/2017,FY,,USD)":754.0,"US87165B1035^FF_TAX_CF(ANN_R,1/1/2018,12/31/2018,FY,,USD)":772.0,"US87165B1035^FF_TAX_CF(ANN_R,1/1/2019,12/31/2019,FY,,USD)":1017.0,"US87165B1035^FF_TAX_CF(ANN_R,1/1/2020,12/31/2020,FY,,USD)":847.0,"US1156372096^FF_TAX_CF(ANN_R,1/1/2016,12/31/2016,FY,,USD)":430.0,"US1156372096^FF_TAX_CF(ANN_R,1/1/2017,12/31/2017,FY,,USD)":266.0,"US1156372096^FF_TAX_CF(ANN_R,1/1/2018,12/31/2018,FY,,USD)":200.0,"US1156372096^FF_TAX_CF(ANN_R,1/1/2019,12/31/2019,FY,,USD)":201.0,"US1156372096^FF_TAX_CF(ANN_R,1/1/2020,12/31/2020,FY,,USD)":143.0,"US5732841060^FF_TAX_CF(ANN_R,1/1/2016,12/31/2016,FY,,USD)":124.342,"US5732841060^FF_TAX_CF(ANN_R,1/1/2017,12/31/2017,FY,,USD)":155.771,"US5732841060^FF_TAX_CF(ANN_R,1/1/2018,12/31/2018,FY,,USD)":28.86,"US5732841060^FF_TAX_CF(ANN_R,1/1/2019,12/31/2019,FY,,USD)":101.7,"US5732841060^FF_TAX_CF(ANN_R,1/1/2020,12/31/2020,FY,,USD)":114.9,"US74736K1016^FF_TAX_CF(ANN_R,1/1/2016,12/31/2016,FY,,USD)":34.942,"US74736K1016^FF_TAX_CF(ANN_R,1/1/2017,12/31/2017,FY,,USD)":52.656,"US74736K1016^FF_TAX_CF(ANN_R,1/1/2018,12/31/2018,FY,,USD)":41.478,"US74736K1016^FF_TAX_CF(ANN_R,1/1/2019,12/31/2019,FY,,USD)":69.453,"US74736K1016^FF_TAX_CF(ANN_R,1/1/2020,12/31/2020,FY,,USD)":55.513,"US8740541094^FF_TAX_CF(ANN_R,1/1/2016,12/31/2016,FY,,USD)":-26.223,"US8740541094^FF_TAX_CF(ANN_R,1/1/2017,12/31/2017,FY,,USD)":6.648,"US8740541094^FF_TAX_CF(ANN_R,1/1/2018,12/31/2018,FY,,USD)":8.79,"US8740541094^FF_TAX_CF(ANN_R,1/1/2019,12/31/2019,FY,,USD)":19.28,"US8740541094^FF_TAX_CF(ANN_R,1/1/2020,12/31/2020,FY,,USD)":27.998,"IE00BQPVQZ61^FF_TAX_CF(ANN_R,1/1/2016,12/31/2016,FY,,USD)":22.339,"IE00BQPVQZ61^FF_TAX_CF(ANN_R,1/1/2017,12/31/2017,FY,,USD)":2.548,"IE00BQPVQZ61^FF_TAX_CF(ANN_R,1/1/2018,12/31/2018,FY,,USD)":53.058,"IE00BQPVQZ61^FF_TAX_CF(ANN_R,1/1/2019,12/31/2019,FY,,USD)":9.925,"IE00BQPVQZ61^FF_TAX_CF(ANN_R,1/1/2020,12/31/2020,FY,,USD)":15.115,"US92276F1003^FF_TAX_CF(ANN_R,1/1/2016,12/31/2016,FY,,USD)":null,"US92276F1003^FF_TAX_CF(ANN_R,1/1/2017,12/31/2017,FY,,USD)":null,"US92276F1003^FF_TAX_CF(ANN_R,1/1/2018,12/31/2018,FY,,USD)":null,"US92276F1003^FF_TAX_CF(ANN_R,1/1/2019,12/31/2019,FY,,USD)":null,"US92276F1003^FF_TAX_CF(ANN_R,1/1/2020,12/31/2020,FY,,USD)":null,"US4932671088^FF_TAX_CF(ANN_R,1/1/2016,12/31/2016,FY,,USD)":144.0,"US4932671088^FF_TAX_CF(ANN_R,1/1/2017,12/31/2017,FY,,USD)":6.0,"US4932671088^FF_TAX_CF(ANN_R,1/1/2018,12/31/2018,FY,,USD)":12.0,"US4932671088^FF_TAX_CF(ANN_R,1/1/2019,12/31/2019,FY,,USD)":18.0,"US4932671088^FF_TAX_CF(ANN_R,1/1/2020,12/31/2020,FY,,USD)":241.0,"US55261F1049^FF_TAX_CF(ANN_R,1/1/2016,12/31/2016,FY,,USD)":276.866,"US55261F1049^FF_TAX_CF(ANN_R,1/1/2017,12/31/2017,FY,,USD)":494.205,"US55261F1049^FF_TAX_CF(ANN_R,1/1/2018,12/31/2018,FY,,USD)":375.116,"US55261F1049^FF_TAX_CF(ANN_R,1/1/2019,12/31/2019,FY,,USD)":320.513,"US55261F1049^FF_TAX_CF(ANN_R,1/1/2020,12/31/2020,FY,,USD)":275.558,"US42809H1077^FF_TAX_CF(ANN_R,1/1/2016,12/31/2016,FY,,USD)":-132.0,"US42809H1077^FF_TAX_CF(ANN_R,1/1/2017,12/31/2017,FY,,USD)":210.0,"US42809H1077^FF_TAX_CF(ANN_R,1/1/2018,12/31/2018,FY,,USD)":463.0,"US42809H1077^FF_TAX_CF(ANN_R,1/1/2019,12/31/2019,FY,,USD)":417.0,"US42809H1077^FF_TAX_CF(ANN_R,1/1/2020,12/31/2020,FY,,USD)":64.0,"US4364401012^FF_TAX_CF(ANN_R,1/1/2016,12/31/2016,FY,,USD)":184.8,"US4364401012^FF_TAX_CF(ANN_R,1/1/2017,12/31/2017,FY,,USD)":867.8,"US4364401012^FF_TAX_CF(ANN_R,1/1/2018,12/31/2018,FY,,USD)":178.2,"US4364401012^FF_TAX_CF(ANN_R,1/1/2019,12/31/2019,FY,,USD)":180.6,"US4364401012^FF_TAX_CF(ANN_R,1/1/2020,12/31/2020,FY,,USD)":265.9,"US14149Y1082^FF_TAX_CF(ANN_R,1/1/2016,12/31/2016,FY,,USD)":635.0,"US14149Y1082^FF_TAX_CF(ANN_R,1/1/2017,12/31/2017,FY,,USD)":686.0,"US14149Y1082^FF_TAX_CF(ANN_R,1/1/2018,12/31/2018,FY,,USD)":425.0,"US14149Y1082^FF_TAX_CF(ANN_R,1/1/2019,12/31/2019,FY,,USD)":311.0,"US14149Y1082^FF_TAX_CF(ANN_R,1/1/2020,12/31/2020,FY,,USD)":368.0,"US72919P2020^FF_TAX_CF(ANN_R,1/1/2016,12/31/2016,FY,,USD)":null,"US72919P2020^FF_TAX_CF(ANN_R,1/1/2017,12/31/2017,FY,,USD)":null,"US72919P2020^FF_TAX_CF(ANN_R,1/1/2018,12/31/2018,FY,,USD)":null,"US72919P2020^FF_TAX_CF(ANN_R,1/1/2019,12/31/2019,FY,,USD)":null,"US72919P2020^FF_TAX_CF(ANN_R,1/1/2020,12/31/2020,FY,,USD)":null,"US0404131064^FF_TAX_CF(ANN_R,1/1/2016,12/31/2016,FY,,USD)":39.638,"US0404131064^FF_TAX_CF(ANN_R,1/1/2017,12/31/2017,FY,,USD)":44.216,"US0404131064^FF_TAX_CF(ANN_R,1/1/2018,12/31/2018,FY,,USD)":17.573,"US0404131064^FF_TAX_CF(ANN_R,1/1/2019,12/31/2019,FY,,USD)":32.832,"US0404131064^FF_TAX_CF(ANN_R,1/1/2020,12/31/2020,FY,,USD)":82.601,"US29355A1079^FF_TAX_CF(ANN_R,1/1/2016,12/31/2016,FY,,USD)":1.146,"US29355A1079^FF_TAX_CF(ANN_R,1/1/2017,12/31/2017,FY,,USD)":0.909,"US29355A1079^FF_TAX_CF(ANN_R,1/1/2018,12/31/2018,FY,,USD)":0.775,"US29355A1079^FF_TAX_CF(ANN_R,1/1/2019,12/31/2019,FY,,USD)":1.755,"US29355A1079^FF_TAX_CF(ANN_R,1/1/2020,12/31/2020,FY,,USD)":3.452,"US62944T1051^FF_TAX_CF(ANN_R,1/1/2016,12/31/2016,FY,,USD)":218.984,"US62944T1051^FF_TAX_CF(ANN_R,1/1/2017,12/31/2017,FY,,USD)":260.232,"US62944T1051^FF_TAX_CF(ANN_R,1/1/2018,12/31/2018,FY,,USD)":181.166,"US62944T1051^FF_TAX_CF(ANN_R,1/1/2019,12/31/2019,FY,,USD)":153.915,"US62944T1051^FF_TAX_CF(ANN_R,1/1/2020,12/31/2020,FY,,USD)":163.076,"US92556V1061^FF_TAX_CF(ANN_R,1/1/2016,12/31/2016,FY,,USD)":285.6,"US92556V1061^FF_TAX_CF(ANN_R,1/1/2017,12/31/2017,FY,,USD)":285.7,"US92556V1061^FF_TAX_CF(ANN_R,1/1/2018,12/31/2018,FY,,USD)":228.6,"US92556V1061^FF_TAX_CF(ANN_R,1/1/2019,12/31/2019,FY,,USD)":278.6,"US92556V1061^FF_TAX_CF(ANN_R,1/1/2020,12/31/2020,FY,,USD)":324.4,"US45784P1012^FF_TAX_CF(ANN_R,1/1/2016,12/31/2016,FY,,USD)":0.932,"US45784P1012^FF_TAX_CF(ANN_R,1/1/2017,12/31/2017,FY,,USD)":0.462,"US45784P1012^FF_TAX_CF(ANN_R,1/1/2018,12/31/2018,FY,,USD)":0.795,"US45784P1012^FF_TAX_CF(ANN_R,1/1/2019,12/31/2019,FY,,USD)":2.5,"US45784P1012^FF_TAX_CF(ANN_R,1/1/2020,12/31/2020,FY,,USD)":3.0,"US89400J1079^FF_TAX_CF(ANN_R,1/1/2016,12/31/2016,FY,,USD)":93.6,"US89400J1079^FF_TAX_CF(ANN_R,1/1/2017,12/31/2017,FY,,USD)":120.2,"US89400J1079^FF_TAX_CF(ANN_R,1/1/2018,12/31/2018,FY,,USD)":111.1,"US89400J1079^FF_TAX_CF(ANN_R,1/1/2019,12/31/2019,FY,,USD)":111.7,"US89400J1079^FF_TAX_CF(ANN_R,1/1/2020,12/31/2020,FY,,USD)":131.9,"US6311031081^FF_TAX_CF(ANN_R,1/1/2016,12/31/2016,FY,,USD)":191.0,"US6311031081^FF_TAX_CF(ANN_R,1/1/2017,12/31/2017,FY,,USD)":154.0,"US6311031081^FF_TAX_CF(ANN_R,1/1/2018,12/31/2018,FY,,USD)":221.0,"US6311031081^FF_TAX_CF(ANN_R,1/1/2019,12/31/2019,FY,,USD)":205.0,"US6311031081^FF_TAX_CF(ANN_R,1/1/2020,12/31/2020,FY,,USD)":290.0,"US3724601055^FF_TAX_CF(ANN_R,1/1/2016,12/31/2016,FY,,USD)":374.865,"US3724601055^FF_TAX_CF(ANN_R,1/1/2017,12/31/2017,FY,,USD)":298.827,"US3724601055^FF_TAX_CF(ANN_R,1/1/2018,12/31/2018,FY,,USD)":236.536,"US3724601055^FF_TAX_CF(ANN_R,1/1/2019,12/31/2019,FY,,USD)":303.736,"US3724601055^FF_TAX_CF(ANN_R,1/1/2020,12/31/2020,FY,,USD)":223.019,"US64110D1046^FF_TAX_CF(ANN_R,1/1/2016,12/31/2016,FY,,USD)":161.0,"US64110D1046^FF_TAX_CF(ANN_R,1/1/2017,12/31/2017,FY,,USD)":102.0,"US64110D1046^FF_TAX_CF(ANN_R,1/1/2018,12/31/2018,FY,,USD)":87.0,"US64110D1046^FF_TAX_CF(ANN_R,1/1/2019,12/31/2019,FY,,USD)":205.0,"US64110D1046^FF_TAX_CF(ANN_R,1/1/2020,12/31/2020,FY,,USD)":276.0,"US8666741041^FF_TAX_CF(ANN_R,1/1/2016,12/31/2016,FY,,USD)":0.452,"US8666741041^FF_TAX_CF(ANN_R,1/1/2017,12/31/2017,FY,,USD)":-0.194,"US8666741041^FF_TAX_CF(ANN_R,1/1/2018,12/31/2018,FY,,USD)":0.461,"US8666741041^FF_TAX_CF(ANN_R,1/1/2019,12/31/2019,FY,,USD)":0.948,"US8666741041^FF_TAX_CF(ANN_R,1/1/2020,12/31/2020,FY,,USD)":1.115,"US4461501045^FF_TAX_CF(ANN_R,1/1/2016,12/31/2016,FY,,USD)":4.979,"US4461501045^FF_TAX_CF(ANN_R,1/1/2017,12/31/2017,FY,,USD)":84.0,"US4461501045^FF_TAX_CF(ANN_R,1/1/2018,12/31/2018,FY,,USD)":52.0,"US4461501045^FF_TAX_CF(ANN_R,1/1/2019,12/31/2019,FY,,USD)":111.0,"US4461501045^FF_TAX_CF(ANN_R,1/1/2020,12/31/2020,FY,,USD)":81.0,"US45167R1041^FF_TAX_CF(ANN_R,1/1/2016,12/31/2016,FY,,USD)":109.399,"US45167R1041^FF_TAX_CF(ANN_R,1/1/2017,12/31/2017,FY,,USD)":104.852,"US45167R1041^FF_TAX_CF(ANN_R,1/1/2018,12/31/2018,FY,,USD)":90.733,"US45167R1041^FF_TAX_CF(ANN_R,1/1/2019,12/31/2019,FY,,USD)":109.032,"US45167R1041^FF_TAX_CF(ANN_R,1/1/2020,12/31/2020,FY,,USD)":87.193,"US5745991068^FF_TAX_CF(ANN_R,1/1/2016,12/31/2016,FY,,USD)":190.0,"US5745991068^FF_TAX_CF(ANN_R,1/1/2017,12/31/2017,FY,,USD)":258.0,"US5745991068^FF_TAX_CF(ANN_R,1/1/2018,12/31/2018,FY,,USD)":231.0,"US5745991068^FF_TAX_CF(ANN_R,1/1/2019,12/31/2019,FY,,USD)":384.0,"US5745991068^FF_TAX_CF(ANN_R,1/1/2020,12/31/2020,FY,,USD)":442.0,"US18915M1071^FF_TAX_CF(ANN_R,1/1/2016,12/31/2016,FY,,USD)":0.004,"US18915M1071^FF_TAX_CF(ANN_R,1/1/2017,12/31/2017,FY,,USD)":0.825,"US18915M1071^FF_TAX_CF(ANN_R,1/1/2018,12/31/2018,FY,,USD)":2.658,"US18915M1071^FF_TAX_CF(ANN_R,1/1/2019,12/31/2019,FY,,USD)":2.391,"US18915M1071^FF_TAX_CF(ANN_R,1/1/2020,12/31/2020,FY,,USD)":0.702,"US8793601050^FF_TAX_CF(ANN_R,1/1/2016,12/31/2016,FY,,USD)":24.6,"US8793601050^FF_TAX_CF(ANN_R,1/1/2017,12/31/2017,FY,,USD)":28.2,"US8793601050^FF_TAX_CF(ANN_R,1/1/2018,12/31/2018,FY,,USD)":57.1,"US8793601050^FF_TAX_CF(ANN_R,1/1/2019,12/31/2019,FY,,USD)":103.0,"US8793601050^FF_TAX_CF(ANN_R,1/1/2020,12/31/2020,FY,,USD)":66.4,"US1011211018^FF_TAX_CF(ANN_R,1/1/2016,12/31/2016,FY,,USD)":null,"US1011211018^FF_TAX_CF(ANN_R,1/1/2017,12/31/2017,FY,,USD)":null,"US1011211018^FF_TAX_CF(ANN_R,1/1/2018,12/31/2018,FY,,USD)":null,"US1011211018^FF_TAX_CF(ANN_R,1/1/2019,12/31/2019,FY,,USD)":null,"US1011211018^FF_TAX_CF(ANN_R,1/1/2020,12/31/2020,FY,,USD)":null,"US8326964058^FF_TAX_CF(ANN_R,1/1/2016,12/31/2016,FY,,USD)":290.5,"US8326964058^FF_TAX_CF(ANN_R,1/1/2017,12/31/2017,FY,,USD)":367.2,"US8326964058^FF_TAX_CF(ANN_R,1/1/2018,12/31/2018,FY,,USD)":336.8,"US8326964058^FF_TAX_CF(ANN_R,1/1/2019,12/31/2019,FY,,USD)":250.9,"US8326964058^FF_TAX_CF(ANN_R,1/1/2020,12/31/2020,FY,,USD)":227.1,"US7458671010^FF_TAX_CF(ANN_R,1/1/2016,12/31/2016,FY,,USD)":2.743,"US7458671010^FF_TAX_CF(ANN_R,1/1/2017,12/31/2017,FY,,USD)":14.875,"US7458671010^FF_TAX_CF(ANN_R,1/1/2018,12/31/2018,FY,,USD)":89.204,"US7458671010^FF_TAX_CF(ANN_R,1/1/2019,12/31/2019,FY,,USD)":137.119,"US7458671010^FF_TAX_CF(ANN_R,1/1/2020,12/31/2020,FY,,USD)":264.248,"US24906P1093^FF_TAX_CF(ANN_R,1/1/2016,12/31/2016,FY,,USD)":112.3,"US24906P1093^FF_TAX_CF(ANN_R,1/1/2017,12/31/2017,FY,,USD)":122.7,"US24906P1093^FF_TAX_CF(ANN_R,1/1/2018,12/31/2018,FY,,USD)":104.7,"US24906P1093^FF_TAX_CF(ANN_R,1/1/2019,12/31/2019,FY,,USD)":112.1,"US24906P1093^FF_TAX_CF(ANN_R,1/1/2020,12/31/2020,FY,,USD)":82.0,"US73278L1052^FF_TAX_CF(ANN_R,1/1/2016,12/31/2016,FY,,USD)":80.378,"US73278L1052^FF_TAX_CF(ANN_R,1/1/2017,12/31/2017,FY,,USD)":84.251,"US73278L1052^FF_TAX_CF(ANN_R,1/1/2018,12/31/2018,FY,,USD)":50.091,"US73278L1052^FF_TAX_CF(ANN_R,1/1/2019,12/31/2019,FY,,USD)":51.076,"US73278L1052^FF_TAX_CF(ANN_R,1/1/2020,12/31/2020,FY,,USD)":81.792,"US4404521001^FF_TAX_CF(ANN_R,1/1/2016,12/31/2016,FY,,USD)":372.0,"US4404521001^FF_TAX_CF(ANN_R,1/1/2017,12/31/2017,FY,,USD)":336.0,"US4404521001^FF_TAX_CF(ANN_R,1/1/2018,12/31/2018,FY,,USD)":147.5,"US4404521001^FF_TAX_CF(ANN_R,1/1/2019,12/31/2019,FY,,USD)":221.4,"US4404521001^FF_TAX_CF(ANN_R,1/1/2020,12/31/2020,FY,,USD)":169.7,"US5502411037^FF_TAX_CF(ANN_R,1/1/2016,12/31/2016,FY,,USD)":397.0,"US5502411037^FF_TAX_CF(ANN_R,1/1/2017,12/31/2017,FY,,USD)":392.0,"US5502411037^FF_TAX_CF(ANN_R,1/1/2018,12/31/2018,FY,,USD)":-674.0,"US5502411037^FF_TAX_CF(ANN_R,1/1/2019,12/31/2019,FY,,USD)":-34.0,"US5502411037^FF_TAX_CF(ANN_R,1/1/2020,12/31/2020,FY,,USD)":-28.0,"US3802371076^FF_TAX_CF(ANN_R,1/1/2016,12/31/2016,FY,,USD)":4.0,"US3802371076^FF_TAX_CF(ANN_R,1/1/2017,12/31/2017,FY,,USD)":16.6,"US3802371076^FF_TAX_CF(ANN_R,1/1/2018,12/31/2018,FY,,USD)":22.8,"US3802371076^FF_TAX_CF(ANN_R,1/1/2019,12/31/2019,FY,,USD)":6.1,"US3802371076^FF_TAX_CF(ANN_R,1/1/2020,12/31/2020,FY,,USD)":16.2,"US12541W2098^FF_TAX_CF(ANN_R,1/1/2016,12/31/2016,FY,,USD)":269.187,"US12541W2098^FF_TAX_CF(ANN_R,1/1/2017,12/31/2017,FY,,USD)":262.861,"US12541W2098^FF_TAX_CF(ANN_R,1/1/2018,12/31/2018,FY,,USD)":215.644,"US12541W2098^FF_TAX_CF(ANN_R,1/1/2019,12/31/2019,FY,,USD)":219.029,"US12541W2098^FF_TAX_CF(ANN_R,1/1/2020,12/31/2020,FY,,USD)":93.07,"US5018892084^FF_TAX_CF(ANN_R,1/1/2016,12/31/2016,FY,,USD)":230.036,"US5018892084^FF_TAX_CF(ANN_R,1/1/2017,12/31/2017,FY,,USD)":273.019,"US5018892084^FF_TAX_CF(ANN_R,1/1/2018,12/31/2018,FY,,USD)":200.098,"US5018892084^FF_TAX_CF(ANN_R,1/1/2019,12/31/2019,FY,,USD)":181.306,"US5018892084^FF_TAX_CF(ANN_R,1/1/2020,12/31/2020,FY,,USD)":248.083,"US00751Y1064^FF_TAX_CF(ANN_R,1/1/2016,12/31/2016,FY,,USD)":225.327,"US00751Y1064^FF_TAX_CF(ANN_R,1/1/2017,12/31/2017,FY,,USD)":192.116,"US00751Y1064^FF_TAX_CF(ANN_R,1/1/2018,12/31/2018,FY,,USD)":143.213,"US00751Y1064^FF_TAX_CF(ANN_R,1/1/2019,12/31/2019,FY,,USD)":108.163,"US00751Y1064^FF_TAX_CF(ANN_R,1/1/2020,12/31/2020,FY,,USD)":146.073,"JE00BYSS4X48^FF_TAX_CF(ANN_R,1/1/2016,12/31/2016,FY,,USD)":9.447,"JE00BYSS4X48^FF_TAX_CF(ANN_R,1/1/2017,12/31/2017,FY,,USD)":10.286,"JE00BYSS4X48^FF_TAX_CF(ANN_R,1/1/2018,12/31/2018,FY,,USD)":20.35,"JE00BYSS4X48^FF_TAX_CF(ANN_R,1/1/2019,12/31/2019,FY,,USD)":11.241,"JE00BYSS4X48^FF_TAX_CF(ANN_R,1/1/2020,12/31/2020,FY,,USD)":-3.261,"US4180561072^FF_TAX_CF(ANN_R,1/1/2016,12/31/2016,FY,,USD)":98.913,"US4180561072^FF_TAX_CF(ANN_R,1/1/2017,12/31/2017,FY,,USD)":115.753,"US4180561072^FF_TAX_CF(ANN_R,1/1/2018,12/31/2018,FY,,USD)":117.854,"US4180561072^FF_TAX_CF(ANN_R,1/1/2019,12/31/2019,FY,,USD)":103.149,"US4180561072^FF_TAX_CF(ANN_R,1/1/2020,12/31/2020,FY,,USD)":81.573,"US6700024010^FF_TAX_CF(ANN_R,1/1/2016,12/31/2016,FY,,USD)":null,"US6700024010^FF_TAX_CF(ANN_R,1/1/2017,12/31/2017,FY,,USD)":null,"US6700024010^FF_TAX_CF(ANN_R,1/1/2018,12/31/2018,FY,,USD)":null,"US6700024010^FF_TAX_CF(ANN_R,1/1/2019,12/31/2019,FY,,USD)":null,"US6700024010^FF_TAX_CF(ANN_R,1/1/2020,12/31/2020,FY,,USD)":null,"US5132721045^FF_TAX_CF(ANN_R,1/1/2016,12/31/2016,FY,,USD)":124.7,"US5132721045^FF_TAX_CF(ANN_R,1/1/2017,12/31/2017,FY,,USD)":170.0,"US5132721045^FF_TAX_CF(ANN_R,1/1/2018,12/31/2018,FY,,USD)":106.9,"US5132721045^FF_TAX_CF(ANN_R,1/1/2019,12/31/2019,FY,,USD)":103.0,"US5132721045^FF_TAX_CF(ANN_R,1/1/2020,12/31/2020,FY,,USD)":82.5,"US0995021062^FF_TAX_CF(ANN_R,1/1/2016,12/31/2016,FY,,USD)":143.083,"US0995021062^FF_TAX_CF(ANN_R,1/1/2017,12/31/2017,FY,,USD)":89.556,"US0995021062^FF_TAX_CF(ANN_R,1/1/2018,12/31/2018,FY,,USD)":128.416,"US0995021062^FF_TAX_CF(ANN_R,1/1/2019,12/31/2019,FY,,USD)":52.512,"US0995021062^FF_TAX_CF(ANN_R,1/1/2020,12/31/2020,FY,,USD)":109.754,"CH0012032048^FF_TAX_CF(ANN_R,1/1/2016,12/31/2016,FY,,USD)":3794.28205418587,"CH0012032048^FF_TAX_CF(ANN_R,1/1/2017,12/31/2017,FY,,USD)":3971.50311970711,"CH0012032048^FF_TAX_CF(ANN_R,1/1/2018,12/31/2018,FY,,USD)":3359.68755054474,"CH0012032048^FF_TAX_CF(ANN_R,1/1/2019,12/31/2019,FY,,USD)":3565.16537475586,"CH0012032048^FF_TAX_CF(ANN_R,1/1/2020,12/31/2020,FY,,USD)":3447.63711452484,"DE0007164600^FF_TAX_CF(ANN_R,1/1/2016,12/31/2016,FY,,USD)":1633.85332047939,"DE0007164600^FF_TAX_CF(ANN_R,1/1/2017,12/31/2017,FY,,USD)":1502.40885400772,"DE0007164600^FF_TAX_CF(ANN_R,1/1/2018,12/31/2018,FY,,USD)":1990.23778986931,"DE0007164600^FF_TAX_CF(ANN_R,1/1/2019,12/31/2019,FY,,USD)":2606.73005604744,"DE0007164600^FF_TAX_CF(ANN_R,1/1/2020,12/31/2020,FY,,USD)":1361.12952303886,"DE0008404005^FF_TAX_CF(ANN_R,1/1/2016,12/31/2016,FY,,USD)":3244.47649896145,"DE0008404005^FF_TAX_CF(ANN_R,1/1/2017,12/31/2017,FY,,USD)":2367.53467309475,"DE0008404005^FF_TAX_CF(ANN_R,1/1/2018,12/31/2018,FY,,USD)":2558.8771584034,"DE0008404005^FF_TAX_CF(ANN_R,1/1/2019,12/31/2019,FY,,USD)":2763.42486405373,"DE0008404005^FF_TAX_CF(ANN_R,1/1/2020,12/31/2020,FY,,USD)":3067.67131197453,"FR0000120321^FF_TAX_CF(ANN_R,1/1/2016,12/31/2016,FY,,USD)":1151.55132472515,"FR0000120321^FF_TAX_CF(ANN_R,1/1/2017,12/31/2017,FY,,USD)":1115.75288167,"FR0000120321^FF_TAX_CF(ANN_R,1/1/2018,12/31/2018,FY,,USD)":1295.83710041046,"FR0000120321^FF_TAX_CF(ANN_R,1/1/2019,12/31/2019,FY,,USD)":1717.26317088604,"FR0000120321^FF_TAX_CF(ANN_R,1/1/2020,12/31/2020,FY,,USD)":1500.54840131998,"FR0000120073^FF_TAX_CF(ANN_R,1/1/2016,12/31/2016,FY,,USD)":null,"FR0000120073^FF_TAX_CF(ANN_R,1/1/2017,12/31/2017,FY,,USD)":null,"FR0000120073^FF_TAX_CF(ANN_R,1/1/2018,12/31/2018,FY,,USD)":null,"FR0000120073^FF_TAX_CF(ANN_R,1/1/2019,12/31/2019,FY,,USD)":null,"FR0000120073^FF_TAX_CF(ANN_R,1/1/2020,12/31/2020,FY,,USD)":null,"DE0007100000^FF_TAX_CF(ANN_R,1/1/2016,12/31/2016,FY,,USD)":3263.28185200691,"DE0007100000^FF_TAX_CF(ANN_R,1/1/2017,12/31/2017,FY,,USD)":4375.2582167387,"DE0007100000^FF_TAX_CF(ANN_R,1/1/2018,12/31/2018,FY,,USD)":3371.72472047806,"DE0007100000^FF_TAX_CF(ANN_R,1/1/2019,12/31/2019,FY,,USD)":2358.25686049461,"DE0007100000^FF_TAX_CF(ANN_R,1/1/2020,12/31/2020,FY,,USD)":2271.96912848949,"NL0000235190^FF_TAX_CF(ANN_R,1/1/2016,12/31/2016,FY,,USD)":-214.602264165878,"NL0000235190^FF_TAX_CF(ANN_R,1/1/2017,12/31/2017,FY,,USD)":171.446055412292,"NL0000235190^FF_TAX_CF(ANN_R,1/1/2018,12/31/2018,FY,,USD)":1058.23550534248,"NL0000235190^FF_TAX_CF(ANN_R,1/1/2019,12/31/2019,FY,,USD)":1652.01097583771,"NL0000235190^FF_TAX_CF(ANN_R,1/1/2020,12/31/2020,FY,,USD)":-90.0579835176468,"DE0005557508^FF_TAX_CF(ANN_R,1/1/2016,12/31/2016,FY,,USD)":582.96594440937,"DE0005557508^FF_TAX_CF(ANN_R,1/1/2017,12/31/2017,FY,,USD)":715.110520601273,"DE0005557508^FF_TAX_CF(ANN_R,1/1/2018,12/31/2018,FY,,USD)":822.285559892654,"DE0005557508^FF_TAX_CF(ANN_R,1/1/2019,12/31/2019,FY,,USD)":848.39046049118,"DE0005557508^FF_TAX_CF(ANN_R,1/1/2020,12/31/2020,FY,,USD)":786.582387685776,"NL0012969182^FF_TAX_CF(ANN_R,1/1/2016,12/31/2016,FY,,USD)":10.8097594094276,"NL0012969182^FF_TAX_CF(ANN_R,1/1/2017,12/31/2017,FY,,USD)":46.8656815946102,"NL0012969182^FF_TAX_CF(ANN_R,1/1/2018,12/31/2018,FY,,USD)":25.5191663501263,"NL0012969182^FF_TAX_CF(ANN_R,1/1/2019,12/31/2019,FY,,USD)":59.9033058521748,"NL0012969182^FF_TAX_CF(ANN_R,1/1/2020,12/31/2020,FY,,USD)":82.0382630866766,"DE000BAY0017^FF_TAX_CF(ANN_R,1/1/2016,12/31/2016,FY,,USD)":1881.64150178432,"DE000BAY0017^FF_TAX_CF(ANN_R,1/1/2017,12/31/2017,FY,,USD)":2053.96886122227,"DE000BAY0017^FF_TAX_CF(ANN_R,1/1/2018,12/31/2018,FY,,USD)":2392.53244686127,"DE000BAY0017^FF_TAX_CF(ANN_R,1/1/2019,12/31/2019,FY,,USD)":2858.56099748611,"DE000BAY0017^FF_TAX_CF(ANN_R,1/1/2020,12/31/2020,FY,,USD)":1211.79286682606,"FR0000125486^FF_TAX_CF(ANN_R,1/1/2016,12/31/2016,FY,,USD)":1341.81724965572,"FR0000125486^FF_TAX_CF(ANN_R,1/1/2017,12/31/2017,FY,,USD)":1857.7082451582,"FR0000125486^FF_TAX_CF(ANN_R,1/1/2018,12/31/2018,FY,,USD)":1441.65416669846,"FR0000125486^FF_TAX_CF(ANN_R,1/1/2019,12/31/2019,FY,,USD)":1731.47762846947,"FR0000125486^FF_TAX_CF(ANN_R,1/1/2020,12/31/2020,FY,,USD)":1201.5330965519,"DE000A1EWWW0^FF_TAX_CF(ANN_R,1/1/2016,12/31/2016,FY,,USD)":472.346220612526,"DE000A1EWWW0^FF_TAX_CF(ANN_R,1/1/2017,12/31/2017,FY,,USD)":627.131623744965,"DE000A1EWWW0^FF_TAX_CF(ANN_R,1/1/2018,12/31/2018,FY,,USD)":961.496027708054,"DE000A1EWWW0^FF_TAX_CF(ANN_R,1/1/2019,12/31/2019,FY,,USD)":774.520051002502,"DE000A1EWWW0^FF_TAX_CF(ANN_R,1/1/2020,12/31/2020,FY,,USD)":459.409713387489,"DE0006231004^FF_TAX_CF(ANN_R,1/1/2016,12/31/2016,FY,,USD)":139.922111034393,"DE0006231004^FF_TAX_CF(ANN_R,1/1/2017,12/31/2017,FY,,USD)":156.707902669907,"DE0006231004^FF_TAX_CF(ANN_R,1/1/2018,12/31/2018,FY,,USD)":268.791027545929,"DE0006231004^FF_TAX_CF(ANN_R,1/1/2019,12/31/2019,FY,,USD)":140.973567962646,"DE0006231004^FF_TAX_CF(ANN_R,1/1/2020,12/31/2020,FY,,USD)":76.1151566505432,"DE0005552004^FF_TAX_CF(ANN_R,1/1/2016,12/31/2016,FY,,USD)":584.072141647339,"DE0005552004^FF_TAX_CF(ANN_R,1/1/2017,12/31/2017,FY,,USD)":706.087044000626,"DE0005552004^FF_TAX_CF(ANN_R,1/1/2018,12/31/2018,FY,,USD)":683.075092077255,"DE0005552004^FF_TAX_CF(ANN_R,1/1/2019,12/31/2019,FY,,USD)":943.526593923569,"DE0005552004^FF_TAX_CF(ANN_R,1/1/2020,12/31/2020,FY,,USD)":859.540754079819,"BE0974293251^FF_TAX_CF(ANN_R,1/1/2016,12/31/2016,FY,,USD)":3255.99998818943,"BE0974293251^FF_TAX_CF(ANN_R,1/1/2017,12/31/2017,FY,,USD)":2141.00001626529,"BE0974293251^FF_TAX_CF(ANN_R,1/1/2018,12/31/2018,FY,,USD)":3046.99993438794,"BE0974293251^FF_TAX_CF(ANN_R,1/1/2019,12/31/2019,FY,,USD)":3135.99999753711,"BE0974293251^FF_TAX_CF(ANN_R,1/1/2020,12/31/2020,FY,,USD)":2306.000106089,"NL0000009538^FF_TAX_CF(ANN_R,1/1/2016,12/31/2016,FY,,USD)":326.328185200691,"NL0000009538^FF_TAX_CF(ANN_R,1/1/2017,12/31/2017,FY,,USD)":320.333419322968,"NL0000009538^FF_TAX_CF(ANN_R,1/1/2018,12/31/2018,FY,,USD)":355.104667901993,"NL0000009538^FF_TAX_CF(ANN_R,1/1/2019,12/31/2019,FY,,USD)":406.287252187729,"NL0000009538^FF_TAX_CF(ANN_R,1/1/2020,12/31/2020,FY,,USD)":444.590045213699,"FR0000073272^FF_TAX_CF(ANN_R,1/1/2016,12/31/2016,FY,,USD)":323.009593486786,"FR0000073272^FF_TAX_CF(ANN_R,1/1/2017,12/31/2017,FY,,USD)":656.457922697067,"FR0000073272^FF_TAX_CF(ANN_R,1/1/2018,12/31/2018,FY,,USD)":626.447105169296,"FR0000073272^FF_TAX_CF(ANN_R,1/1/2019,12/31/2019,FY,,USD)":992.773533582687,"FR0000073272^FF_TAX_CF(ANN_R,1/1/2020,12/31/2020,FY,,USD)":163.01634991169,"DE0007664039^FF_TAX_CF(ANN_R,1/1/2016,12/31/2016,FY,,USD)":3667.04384386539,"DE0007664039^FF_TAX_CF(ANN_R,1/1/2017,12/31/2017,FY,,USD)":4132.75228309631,"DE0007664039^FF_TAX_CF(ANN_R,1/1/2018,12/31/2018,FY,,USD)":4487.76796245575,"DE0007664039^FF_TAX_CF(ANN_R,1/1/2019,12/31/2019,FY,,USD)":3261.49050378799,"DE0007664039^FF_TAX_CF(ANN_R,1/1/2020,12/31/2020,FY,,USD)":3016.37246060371,"FR0000121485^FF_TAX_CF(ANN_R,1/1/2016,12/31/2016,FY,,USD)":326.881283819675,"FR0000121485^FF_TAX_CF(ANN_R,1/1/2017,12/31/2017,FY,,USD)":356.427325725555,"FR0000121485^FF_TAX_CF(ANN_R,1/1/2018,12/31/2018,FY,,USD)":663.01934671402,"FR0000121485^FF_TAX_CF(ANN_R,1/1/2019,12/31/2019,FY,,USD)":3249.73839318752,"FR0000121485^FF_TAX_CF(ANN_R,1/1/2020,12/31/2020,FY,,USD)":1637.11734341383,"CH0210483332^FF_TAX_CF(ANN_R,1/1/2016,12/31/2016,FY,,USD)":492.239252018267,"CH0210483332^FF_TAX_CF(ANN_R,1/1/2017,12/31/2017,FY,,USD)":315.884534927818,"CH0210483332^FF_TAX_CF(ANN_R,1/1/2018,12/31/2018,FY,,USD)":404.340142315501,"CH0210483332^FF_TAX_CF(ANN_R,1/1/2019,12/31/2019,FY,,USD)":354.164469528424,"CH0210483332^FF_TAX_CF(ANN_R,1/1/2020,12/31/2020,FY,,USD)":414.406312722633,"NL0013654783^FF_TAX_CF(ANN_R,1/1/2016,12/31/2016,FY,,USD)":null,"NL0013654783^FF_TAX_CF(ANN_R,1/1/2017,12/31/2017,FY,,USD)":61.0000005325102,"NL0013654783^FF_TAX_CF(ANN_R,1/1/2018,12/31/2018,FY,,USD)":69.0000000072133,"NL0013654783^FF_TAX_CF(ANN_R,1/1/2019,12/31/2019,FY,,USD)":100.999996056344,"NL0013654783^FF_TAX_CF(ANN_R,1/1/2020,12/31/2020,FY,,USD)":109.999998365632,"IT0000072618^FF_TAX_CF(ANN_R,1/1/2016,12/31/2016,FY,,USD)":-203.540291786194,"IT0000072618^FF_TAX_CF(ANN_R,1/1/2017,12/31/2017,FY,,USD)":295.518858671188,"IT0000072618^FF_TAX_CF(ANN_R,1/1/2018,12/31/2018,FY,,USD)":-1048.79750752449,"IT0000072618^FF_TAX_CF(ANN_R,1/1/2019,12/31/2019,FY,,USD)":179.079780578613,"IT0000072618^FF_TAX_CF(ANN_R,1/1/2020,12/31/2020,FY,,USD)":421.790555715561,"FR0000120644^FF_TAX_CF(ANN_R,1/1/2016,12/31/2016,FY,,USD)":985.621739029884,"FR0000120644^FF_TAX_CF(ANN_R,1/1/2017,12/31/2017,FY,,USD)":1258.77498579025,"FR0000120644^FF_TAX_CF(ANN_R,1/1/2018,12/31/2018,FY,,USD)":655.940848350525,"FR0000120644^FF_TAX_CF(ANN_R,1/1/2019,12/31/2019,FY,,USD)":866.298438549042,"FR0000120644^FF_TAX_CF(ANN_R,1/1/2020,12/31/2020,FY,,USD)":858.400779604912,"DK0010268606^FF_TAX_CF(ANN_R,1/1/2016,12/31/2016,FY,,USD)":234.51381625979,"DK0010268606^FF_TAX_CF(ANN_R,1/1/2017,12/31/2017,FY,,USD)":295.518846853398,"DK0010268606^FF_TAX_CF(ANN_R,1/1/2018,12/31/2018,FY,,USD)":230.051185093214,"DK0010268606^FF_TAX_CF(ANN_R,1/1/2019,12/31/2019,FY,,USD)":280.931415965441,"DK0010268606^FF_TAX_CF(ANN_R,1/1/2020,12/31/2020,FY,,USD)":249.654393463235,"SE0000108656^FF_TAX_CF(ANN_R,1/1/2016,12/31/2016,FY,,USD)":724.148099124432,"SE0000108656^FF_TAX_CF(ANN_R,1/1/2017,12/31/2017,FY,,USD)":null,"SE0000108656^FF_TAX_CF(ANN_R,1/1/2018,12/31/2018,FY,,USD)":null,"SE0000108656^FF_TAX_CF(ANN_R,1/1/2019,12/31/2019,FY,,USD)":551.557379156351,"SE0000108656^FF_TAX_CF(ANN_R,1/1/2020,12/31/2020,FY,,USD)":468.562874920666,"SE0000115446^FF_TAX_CF(ANN_R,1/1/2016,12/31/2016,FY,,USD)":492.771101646125,"SE0000115446^FF_TAX_CF(ANN_R,1/1/2017,12/31/2017,FY,,USD)":556.968777313828,"SE0000115446^FF_TAX_CF(ANN_R,1/1/2018,12/31/2018,FY,,USD)":785.9097584337,"SE0000115446^FF_TAX_CF(ANN_R,1/1/2019,12/31/2019,FY,,USD)":993.712326839566,"SE0000115446^FF_TAX_CF(ANN_R,1/1/2020,12/31/2020,FY,,USD)":535.26762919873,"SE0011166610^FF_TAX_CF(ANN_R,1/1/2016,12/31/2016,FY,,USD)":833.003910154104,"SE0011166610^FF_TAX_CF(ANN_R,1/1/2017,12/31/2017,FY,,USD)":855.236209973693,"SE0011166610^FF_TAX_CF(ANN_R,1/1/2018,12/31/2018,FY,,USD)":677.643161118031,"SE0011166610^FF_TAX_CF(ANN_R,1/1/2019,12/31/2019,FY,,USD)":581.471280708909,"SE0011166610^FF_TAX_CF(ANN_R,1/1/2020,12/31/2020,FY,,USD)":492.246321879327,"FR0000052292^FF_TAX_CF(ANN_R,1/1/2016,12/31/2016,FY,,USD)":650.665215373039,"FR0000052292^FF_TAX_CF(ANN_R,1/1/2017,12/31/2017,FY,,USD)":788.313474524021,"FR0000052292^FF_TAX_CF(ANN_R,1/1/2018,12/31/2018,FY,,USD)":null,"FR0000052292^FF_TAX_CF(ANN_R,1/1/2019,12/31/2019,FY,,USD)":null,"FR0000052292^FF_TAX_CF(ANN_R,1/1/2020,12/31/2020,FY,,USD)":null,"FR0000120693^FF_TAX_CF(ANN_R,1/1/2016,12/31/2016,FY,,USD)":435.966572284698,"FR0000120693^FF_TAX_CF(ANN_R,1/1/2017,12/31/2017,FY,,USD)":444.7524061203,"FR0000120693^FF_TAX_CF(ANN_R,1/1/2018,12/31/2018,FY,,USD)":442.371414065361,"FR0000120693^FF_TAX_CF(ANN_R,1/1/2019,12/31/2019,FY,,USD)":594.335186004639,"FR0000120693^FF_TAX_CF(ANN_R,1/1/2020,12/31/2020,FY,,USD)":524.015806674957,"NL00150001Q9^FF_TAX_CF(ANN_R,1/1/2016,12/31/2016,FY,,USD)":null,"NL00150001Q9^FF_TAX_CF(ANN_R,1/1/2017,12/31/2017,FY,,USD)":null,"NL00150001Q9^FF_TAX_CF(ANN_R,1/1/2018,12/31/2018,FY,,USD)":null,"NL00150001Q9^FF_TAX_CF(ANN_R,1/1/2019,12/31/2019,FY,,USD)":null,"NL00150001Q9^FF_TAX_CF(ANN_R,1/1/2020,12/31/2020,FY,,USD)":null,"ES0148396007^FF_TAX_CF(ANN_R,1/1/2016,12/31/2016,FY,,USD)":1077.98033902895,"ES0148396007^FF_TAX_CF(ANN_R,1/1/2017,12/31/2017,FY,,USD)":880.777328698158,"ES0148396007^FF_TAX_CF(ANN_R,1/1/2018,12/31/2018,FY,,USD)":1174.03824949265,"ES0148396007^FF_TAX_CF(ANN_R,1/1/2019,12/31/2019,FY,,USD)":1255.20717263222,"ES0148396007^FF_TAX_CF(ANN_R,1/1/2020,12/31/2020,FY,,USD)":1347.66473305225,"SE0000107419^FF_TAX_CF(ANN_R,1/1/2016,12/31/2016,FY,,USD)":51.040761180222,"SE0000107419^FF_TAX_CF(ANN_R,1/1/2017,12/31/2017,FY,,USD)":60.8709046244621,"SE0000107419^FF_TAX_CF(ANN_R,1/1/2018,12/31/2018,FY,,USD)":157.917520925403,"SE0000107419^FF_TAX_CF(ANN_R,1/1/2019,12/31/2019,FY,,USD)":170.921479895711,"SE0000107419^FF_TAX_CF(ANN_R,1/1/2020,12/31/2020,FY,,USD)":137.211896829307,"CH0432492467^FF_TAX_CF(ANN_R,1/1/2016,12/31/2016,FY,,USD)":null,"CH0432492467^FF_TAX_CF(ANN_R,1/1/2017,12/31/2017,FY,,USD)":null,"CH0432492467^FF_TAX_CF(ANN_R,1/1/2018,12/31/2018,FY,,USD)":null,"CH0432492467^FF_TAX_CF(ANN_R,1/1/2019,12/31/2019,FY,,USD)":-223.999990974178,"CH0432492467^FF_TAX_CF(ANN_R,1/1/2020,12/31/2020,FY,,USD)":-97.0000034926527,"DE000A1ML7J1^FF_TAX_CF(ANN_R,1/1/2016,12/31/2016,FY,,USD)":70.4647640585899,"DE000A1ML7J1^FF_TAX_CF(ANN_R,1/1/2017,12/31/2017,FY,,USD)":57.9758371591568,"DE000A1ML7J1^FF_TAX_CF(ANN_R,1/1/2018,12/31/2018,FY,,USD)":196.310354614258,"DE000A1ML7J1^FF_TAX_CF(ANN_R,1/1/2019,12/31/2019,FY,,USD)":-52.2689109563828,"DE000A1ML7J1^FF_TAX_CF(ANN_R,1/1/2020,12/31/2020,FY,,USD)":89.2600013852119,"FI4000297767^FF_TAX_CF(ANN_R,1/1/2016,12/31/2016,FY,,USD)":1053.09974509718,"FI4000297767^FF_TAX_CF(ANN_R,1/1/2017,12/31/2017,FY,,USD)":1071.53780135351,"FI4000297767^FF_TAX_CF(ANN_R,1/1/2018,12/31/2018,FY,,USD)":1208.06373149431,"FI4000297767^FF_TAX_CF(ANN_R,1/1/2019,12/31/2019,FY,,USD)":913.306925085139,"FI4000297767^FF_TAX_CF(ANN_R,1/1/2020,12/31/2020,FY,,USD)":1125.15481583671,"DE0005190003^FF_TAX_CF(ANN_R,1/1/2016,12/31/2016,FY,,USD)":2673.67872416973,"DE0005190003^FF_TAX_CF(ANN_R,1/1/2017,12/31/2017,FY,,USD)":2595.37745726109,"DE0005190003^FF_TAX_CF(ANN_R,1/1/2018,12/31/2018,FY,,USD)":2326.46646213531,"DE0005190003^FF_TAX_CF(ANN_R,1/1/2019,12/31/2019,FY,,USD)":3793.13360238075,"DE0005190003^FF_TAX_CF(ANN_R,1/1/2020,12/31/2020,FY,,USD)":1829.65903222561,"ES0109067019^FF_TAX_CF(ANN_R,1/1/2016,12/31/2016,FY,,USD)":332.744129180908,"ES0109067019^FF_TAX_CF(ANN_R,1/1/2017,12/31/2017,FY,,USD)":409.891424584389,"ES0109067019^FF_TAX_CF(ANN_R,1/1/2018,12/31/2018,FY,,USD)":339.296021556854,"ES0109067019^FF_TAX_CF(ANN_R,1/1/2019,12/31/2019,FY,,USD)":375.284065175056,"ES0109067019^FF_TAX_CF(ANN_R,1/1/2020,12/31/2020,FY,,USD)":41.7230657815933,"DE0005810055^FF_TAX_CF(ANN_R,1/1/2016,12/31/2016,FY,,USD)":307.301592707634,"DE0005810055^FF_TAX_CF(ANN_R,1/1/2017,12/31/2017,FY,,USD)":348.306196784973,"DE0005810055^FF_TAX_CF(ANN_R,1/1/2018,12/31/2018,FY,,USD)":357.818092274666,"DE0005810055^FF_TAX_CF(ANN_R,1/1/2019,12/31/2019,FY,,USD)":553.02074739933,"DE0005810055^FF_TAX_CF(ANN_R,1/1/2020,12/31/2020,FY,,USD)":435.242254519463,"CH0012214059^FF_TAX_CF(ANN_R,1/1/2016,12/31/2016,FY,,USD)":872.948787212372,"CH0012214059^FF_TAX_CF(ANN_R,1/1/2017,12/31/2017,FY,,USD)":884.926891088486,"CH0012214059^FF_TAX_CF(ANN_R,1/1/2018,12/31/2018,FY,,USD)":804.158790230751,"CH0012214059^FF_TAX_CF(ANN_R,1/1/2019,12/31/2019,FY,,USD)":715.448089599609,"CH0012214059^FF_TAX_CF(ANN_R,1/1/2020,12/31/2020,FY,,USD)":761.761599779129,"FR0000130650^FF_TAX_CF(ANN_R,1/1/2016,12/31/2016,FY,,USD)":342.411186843514,"FR0000130650^FF_TAX_CF(ANN_R,1/1/2017,12/31/2017,FY,,USD)":236.990333570242,"FR0000130650^FF_TAX_CF(ANN_R,1/1/2018,12/31/2018,FY,,USD)":201.265303468704,"FR0000130650^FF_TAX_CF(ANN_R,1/1/2019,12/31/2019,FY,,USD)":150.650865411758,"FR0000130650^FF_TAX_CF(ANN_R,1/1/2020,12/31/2020,FY,,USD)":285.449608516693,"SE0000667891^FF_TAX_CF(ANN_R,1/1/2016,12/31/2016,FY,,USD)":192.716832831502,"SE0000667891^FF_TAX_CF(ANN_R,1/1/2017,12/31/2017,FY,,USD)":288.668559238315,"SE0000667891^FF_TAX_CF(ANN_R,1/1/2018,12/31/2018,FY,,USD)":342.269561365247,"SE0000667891^FF_TAX_CF(ANN_R,1/1/2019,12/31/2019,FY,,USD)":380.318790763617,"SE0000667891^FF_TAX_CF(ANN_R,1/1/2020,12/31/2020,FY,,USD)":382.194341287017,"FR0000125338^FF_TAX_CF(ANN_R,1/1/2016,12/31/2016,FY,,USD)":184.73493874073,"FR0000125338^FF_TAX_CF(ANN_R,1/1/2017,12/31/2017,FY,,USD)":156.782905936241,"FR0000125338^FF_TAX_CF(ANN_R,1/1/2018,12/31/2018,FY,,USD)":241.848694086075,"FR0000125338^FF_TAX_CF(ANN_R,1/1/2019,12/31/2019,FY,,USD)":242.876952409744,"FR0000125338^FF_TAX_CF(ANN_R,1/1/2020,12/31/2020,FY,,USD)":400.131040692329,"FR0000127771^FF_TAX_CF(ANN_R,1/1/2016,12/31/2016,FY,,USD)":299.779451489449,"FR0000127771^FF_TAX_CF(ANN_R,1/1/2017,12/31/2017,FY,,USD)":-531.257184863091,"FR0000127771^FF_TAX_CF(ANN_R,1/1/2018,12/31/2018,FY,,USD)":309.094428539276,"FR0000127771^FF_TAX_CF(ANN_R,1/1/2019,12/31/2019,FY,,USD)":316.747361898422,"FR0000127771^FF_TAX_CF(ANN_R,1/1/2020,12/31/2020,FY,,USD)":-133.37701356411,"FR0000121261^FF_TAX_CF(ANN_R,1/1/2016,12/31/2016,FY,,USD)":846.24088704586,"FR0000121261^FF_TAX_CF(ANN_R,1/1/2017,12/31/2017,FY,,USD)":635.027165770531,"FR0000121261^FF_TAX_CF(ANN_R,1/1/2018,12/31/2018,FY,,USD)":586.335614442825,"FR0000121261^FF_TAX_CF(ANN_R,1/1/2019,12/31/2019,FY,,USD)":692.81490111351,"FR0000121261^FF_TAX_CF(ANN_R,1/1/2020,12/31/2020,FY,,USD)":359.09195959568,"SE0000103699^FF_TAX_CF(ANN_R,1/1/2016,12/31/2016,FY,,USD)":101.880763154905,"SE0000103699^FF_TAX_CF(ANN_R,1/1/2017,12/31/2017,FY,,USD)":129.486883784736,"SE0000103699^FF_TAX_CF(ANN_R,1/1/2018,12/31/2018,FY,,USD)":180.855634802962,"SE0000103699^FF_TAX_CF(ANN_R,1/1/2019,12/31/2019,FY,,USD)":193.853871844214,"SE0000103699^FF_TAX_CF(ANN_R,1/1/2020,12/31/2020,FY,,USD)":186.043835810142,"IT0000062072^FF_TAX_CF(ANN_R,1/1/2016,12/31/2016,FY,,USD)":796.46201133728,"IT0000062072^FF_TAX_CF(ANN_R,1/1/2017,12/31/2017,FY,,USD)":1244.1118363142,"IT0000062072^FF_TAX_CF(ANN_R,1/1/2018,12/31/2018,FY,,USD)":1300.08419942856,"IT0000062072^FF_TAX_CF(ANN_R,1/1/2019,12/31/2019,FY,,USD)":1381.15280771255,"IT0000062072^FF_TAX_CF(ANN_R,1/1/2020,12/31/2020,FY,,USD)":1557.20513272285,"NL0011585146^FF_TAX_CF(ANN_R,1/1/2016,12/31/2016,FY,,USD)":278.790465096235,"NL0011585146^FF_TAX_CF(ANN_R,1/1/2017,12/31/2017,FY,,USD)":243.054109845877,"NL0011585146^FF_TAX_CF(ANN_R,1/1/2018,12/31/2018,FY,,USD)":103.517139817476,"NL0011585146^FF_TAX_CF(ANN_R,1/1/2019,12/31/2019,FY,,USD)":37.4724440860748,"NL0011585146^FF_TAX_CF(ANN_R,1/1/2020,12/31/2020,FY,,USD)":103.79581591475,"FR0000133308^FF_TAX_CF(ANN_R,1/1/2016,12/31/2016,FY,,USD)":3100.67085802555,"FR0000133308^FF_TAX_CF(ANN_R,1/1/2017,12/31/2017,FY,,USD)":2839.01132547855,"FR0000133308^FF_TAX_CF(ANN_R,1/1/2018,12/31/2018,FY,,USD)":3191.22301220894,"FR0000133308^FF_TAX_CF(ANN_R,1/1/2019,12/31/2019,FY,,USD)":3377.89236116409,"FR0000133308^FF_TAX_CF(ANN_R,1/1/2020,12/31/2020,FY,,USD)":3437.02304184437,"NL0000226223^FF_TAX_CF(ANN_R,1/1/2016,12/31/2016,FY,,USD)":41.9999998476524,"NL0000226223^FF_TAX_CF(ANN_R,1/1/2017,12/31/2017,FY,,USD)":52.0000003950466,"NL0000226223^FF_TAX_CF(ANN_R,1/1/2018,12/31/2018,FY,,USD)":59.9999987080001,"NL0000226223^FF_TAX_CF(ANN_R,1/1/2019,12/31/2019,FY,,USD)":129.999999897903,"NL0000226223^FF_TAX_CF(ANN_R,1/1/2020,12/31/2020,FY,,USD)":138.000006348778,"FR0010307819^FF_TAX_CF(ANN_R,1/1/2016,12/31/2016,FY,,USD)":272.566999435425,"FR0010307819^FF_TAX_CF(ANN_R,1/1/2017,12/31/2017,FY,,USD)":289.54080542326,"FR0010307819^FF_TAX_CF(ANN_R,1/1/2018,12/31/2018,FY,,USD)":300.836180448532,"FR0010307819^FF_TAX_CF(ANN_R,1/1/2019,12/31/2019,FY,,USD)":292.683516383171,"FR0010307819^FF_TAX_CF(ANN_R,1/1/2020,12/31/2020,FY,,USD)":273.593873977661,"SE0012673267^FF_TAX_CF(ANN_R,1/1/2016,12/31/2016,FY,,USD)":0.619470438292582,"SE0012673267^FF_TAX_CF(ANN_R,1/1/2017,12/31/2017,FY,,USD)":3.35447728550036,"SE0012673267^FF_TAX_CF(ANN_R,1/1/2018,12/31/2018,FY,,USD)":3.43543123643983,"SE0012673267^FF_TAX_CF(ANN_R,1/1/2019,12/31/2019,FY,,USD)":5.92418327754862,"SE0012673267^FF_TAX_CF(ANN_R,1/1/2020,12/31/2020,FY,,USD)":7.42921371308025,"NL0000009165^FF_TAX_CF(ANN_R,1/1/2016,12/31/2016,FY,,USD)":828.541731238365,"NL0000009165^FF_TAX_CF(ANN_R,1/1/2017,12/31/2017,FY,,USD)":886.556576013565,"NL0000009165^FF_TAX_CF(ANN_R,1/1/2018,12/31/2018,FY,,USD)":972.113775253296,"NL0000009165^FF_TAX_CF(ANN_R,1/1/2019,12/31/2019,FY,,USD)":1034.18573284149,"NL0000009165^FF_TAX_CF(ANN_R,1/1/2020,12/31/2020,FY,,USD)":853.840881705284,"CH0012138530^FF_TAX_CF(ANN_R,1/1/2016,12/31/2016,FY,,USD)":671.967554807663,"CH0012138530^FF_TAX_CF(ANN_R,1/1/2017,12/31/2017,FY,,USD)":548.634352684021,"CH0012138530^FF_TAX_CF(ANN_R,1/1/2018,12/31/2018,FY,,USD)":692.782286882401,"CH0012138530^FF_TAX_CF(ANN_R,1/1/2019,12/31/2019,FY,,USD)":733.560699462891,"CH0012138530^FF_TAX_CF(ANN_R,1/1/2020,12/31/2020,FY,,USD)":806.50843501091,"IT0005239360^FF_TAX_CF(ANN_R,1/1/2016,12/31/2016,FY,,USD)":-571.568794266582,"IT0005239360^FF_TAX_CF(ANN_R,1/1/2017,12/31/2017,FY,,USD)":-309.147692141891,"IT0005239360^FF_TAX_CF(ANN_R,1/1/2018,12/31/2018,FY,,USD)":881.273046255112,"IT0005239360^FF_TAX_CF(ANN_R,1/1/2019,12/31/2019,FY,,USD)":-768.923807859421,"IT0005239360^FF_TAX_CF(ANN_R,1/1/2020,12/31/2020,FY,,USD)":-134.516988039017,"CH0030170408^FF_TAX_CF(ANN_R,1/1/2016,12/31/2016,FY,,USD)":100.084593510628,"CH0030170408^FF_TAX_CF(ANN_R,1/1/2017,12/31/2017,FY,,USD)":131.773843598366,"CH0030170408^FF_TAX_CF(ANN_R,1/1/2018,12/31/2018,FY,,USD)":104.939145815372,"CH0030170408^FF_TAX_CF(ANN_R,1/1/2019,12/31/2019,FY,,USD)":89.8586700439453,"CH0030170408^FF_TAX_CF(ANN_R,1/1/2020,12/31/2020,FY,,USD)":100.147678852081,"ES0178430E18^FF_TAX_CF(ANN_R,1/1/2016,12/31/2016,FY,,USD)":717.922007441521,"ES0178430E18^FF_TAX_CF(ANN_R,1/1/2017,12/31/2017,FY,,USD)":1133.57424795628,"ES0178430E18^FF_TAX_CF(ANN_R,1/1/2018,12/31/2018,FY,,USD)":1020.48351407051,"ES0178430E18^FF_TAX_CF(ANN_R,1/1/2019,12/31/2019,FY,,USD)":-304.435626983643,"ES0178430E18^FF_TAX_CF(ANN_R,1/1/2020,12/31/2020,FY,,USD)":580.247007727623,"NL0000395903^FF_TAX_CF(ANN_R,1/1/2016,12/31/2016,FY,,USD)":119.469301700592,"NL0000395903^FF_TAX_CF(ANN_R,1/1/2017,12/31/2017,FY,,USD)":175.957793712616,"NL0000395903^FF_TAX_CF(ANN_R,1/1/2018,12/31/2018,FY,,USD)":243.028443813324,"NL0000395903^FF_TAX_CF(ANN_R,1/1/2019,12/31/2019,FY,,USD)":218.253482580185,"NL0000395903^FF_TAX_CF(ANN_R,1/1/2020,12/31/2020,FY,,USD)":251.93435895443,"FR0000130809^FF_TAX_CF(ANN_R,1/1/2016,12/31/2016,FY,,USD)":null,"FR0000130809^FF_TAX_CF(ANN_R,1/1/2017,12/31/2017,FY,,USD)":null,"FR0000130809^FF_TAX_CF(ANN_R,1/1/2018,12/31/2018,FY,,USD)":null,"FR0000130809^FF_TAX_CF(ANN_R,1/1/2019,12/31/2019,FY,,USD)":null,"FR0000130809^FF_TAX_CF(ANN_R,1/1/2020,12/31/2020,FY,,USD)":null,"DE0006599905^FF_TAX_CF(ANN_R,1/1/2016,12/31/2016,FY,,USD)":860.62145113945,"DE0006599905^FF_TAX_CF(ANN_R,1/1/2017,12/31/2017,FY,,USD)":791.810071706772,"DE0006599905^FF_TAX_CF(ANN_R,1/1/2018,12/31/2018,FY,,USD)":1061.77475452423,"DE0006599905^FF_TAX_CF(ANN_R,1/1/2019,12/31/2019,FY,,USD)":1139.39510393143,"DE0006599905^FF_TAX_CF(ANN_R,1/1/2020,12/31/2020,FY,,USD)":1146.81432175636,"DK0010272202^FF_TAX_CF(ANN_R,1/1/2016,12/31/2016,FY,,USD)":-0.870817946597934,"DK0010272202^FF_TAX_CF(ANN_R,1/1/2017,12/31/2017,FY,,USD)":27.4276462573111,"DK0010272202^FF_TAX_CF(ANN_R,1/1/2018,12/31/2018,FY,,USD)":-7.33816415907443,"DK0010272202^FF_TAX_CF(ANN_R,1/1/2019,12/31/2019,FY,,USD)":71.3569415211678,"DK0010272202^FF_TAX_CF(ANN_R,1/1/2020,12/31/2020,FY,,USD)":225.713120520115,"FR0000051807^FF_TAX_CF(ANN_R,1/1/2016,12/31/2016,FY,,USD)":91.8143707513809,"FR0000051807^FF_TAX_CF(ANN_R,1/1/2017,12/31/2017,FY,,USD)":165.806382536888,"FR0000051807^FF_TAX_CF(ANN_R,1/1/2018,12/31/2018,FY,,USD)":200.557453632355,"FR0000051807^FF_TAX_CF(ANN_R,1/1/2019,12/31/2019,FY,,USD)":173.483537435532,"FR0000051807^FF_TAX_CF(ANN_R,1/1/2020,12/31/2020,FY,,USD)":204.055431008339,"NL0013267909^FF_TAX_CF(ANN_R,1/1/2016,12/31/2016,FY,,USD)":315.266212821007,"NL0013267909^FF_TAX_CF(ANN_R,1/1/2017,12/31/2017,FY,,USD)":381.241886377335,"NL0013267909^FF_TAX_CF(ANN_R,1/1/2018,12/31/2018,FY,,USD)":193.47895526886,"NL0013267909^FF_TAX_CF(ANN_R,1/1/2019,12/31/2019,FY,,USD)":205.941747665405,"NL0013267909^FF_TAX_CF(ANN_R,1/1/2020,12/31/2020,FY,,USD)":188.095788359642,"SE0012853455^FF_TAX_CF(ANN_R,1/1/2016,12/31/2016,FY,,USD)":11.3938312757386,"SE0012853455^FF_TAX_CF(ANN_R,1/1/2017,12/31/2017,FY,,USD)":13.9863881439959,"SE0012853455^FF_TAX_CF(ANN_R,1/1/2018,12/31/2018,FY,,USD)":15.6906715125857,"SE0012853455^FF_TAX_CF(ANN_R,1/1/2019,12/31/2019,FY,,USD)":11.5282614318441,"SE0012853455^FF_TAX_CF(ANN_R,1/1/2020,12/31/2020,FY,,USD)":40.3550967382294,"ES0105066007^FF_TAX_CF(ANN_R,1/1/2016,12/31/2016,FY,,USD)":12.6958257001638,"ES0105066007^FF_TAX_CF(ANN_R,1/1/2017,12/31/2017,FY,,USD)":15.0567986427546,"ES0105066007^FF_TAX_CF(ANN_R,1/1/2018,12/31/2018,FY,,USD)":23.8533597352505,"ES0105066007^FF_TAX_CF(ANN_R,1/1/2019,12/31/2019,FY,,USD)":28.2744588561058,"ES0105066007^FF_TAX_CF(ANN_R,1/1/2020,12/31/2020,FY,,USD)":43.9767953184843,"DE0006048432^FF_TAX_CF(ANN_R,1/1/2016,12/31/2016,FY,,USD)":850.665675997734,"DE0006048432^FF_TAX_CF(ANN_R,1/1/2017,12/31/2017,FY,,USD)":820.008436083794,"DE0006048432^FF_TAX_CF(ANN_R,1/1/2018,12/31/2018,FY,,USD)":691.333340167999,"DE0006048432^FF_TAX_CF(ANN_R,1/1/2019,12/31/2019,FY,,USD)":679.383917570114,"DE0006048432^FF_TAX_CF(ANN_R,1/1/2020,12/31/2020,FY,,USD)":704.504225492477,"SE0000148884^FF_TAX_CF(ANN_R,1/1/2016,12/31/2016,FY,,USD)":368.965136311948,"SE0000148884^FF_TAX_CF(ANN_R,1/1/2017,12/31/2017,FY,,USD)":533.791009783745,"SE0000148884^FF_TAX_CF(ANN_R,1/1/2018,12/31/2018,FY,,USD)":577.99651581794,"SE0000148884^FF_TAX_CF(ANN_R,1/1/2019,12/31/2019,FY,,USD)":510.861788704991,"SE0000148884^FF_TAX_CF(ANN_R,1/1/2020,12/31/2020,FY,,USD)":477.145408451557,"SE0009922164^FF_TAX_CF(ANN_R,1/1/2016,12/31/2016,FY,,USD)":441.730340465903,"SE0009922164^FF_TAX_CF(ANN_R,1/1/2017,12/31/2017,FY,,USD)":347.783572383225,"SE0009922164^FF_TAX_CF(ANN_R,1/1/2018,12/31/2018,FY,,USD)":283.424022272229,"SE0009922164^FF_TAX_CF(ANN_R,1/1/2019,12/31/2019,FY,,USD)":119.444200545549,"SE0009922164^FF_TAX_CF(ANN_R,1/1/2020,12/31/2020,FY,,USD)":425.541567601264,"BE0003565737^FF_TAX_CF(ANN_R,1/1/2016,12/31/2016,FY,,USD)":519.912701845169,"BE0003565737^FF_TAX_CF(ANN_R,1/1/2017,12/31/2017,FY,,USD)":589.909782767296,"BE0003565737^FF_TAX_CF(ANN_R,1/1/2018,12/31/2018,FY,,USD)":653.581348896027,"BE0003565737^FF_TAX_CF(ANN_R,1/1/2019,12/31/2019,FY,,USD)":557.385817050934,"BE0003565737^FF_TAX_CF(ANN_R,1/1/2020,12/31/2020,FY,,USD)":638.385705947876,"FR0000045072^FF_TAX_CF(ANN_R,1/1/2016,12/31/2016,FY,,USD)":-213.49606692791,"FR0000045072^FF_TAX_CF(ANN_R,1/1/2017,12/31/2017,FY,,USD)":1438.11658322811,"FR0000045072^FF_TAX_CF(ANN_R,1/1/2018,12/31/2018,FY,,USD)":670.097845077515,"FR0000045072^FF_TAX_CF(ANN_R,1/1/2019,12/31/2019,FY,,USD)":1189.76129221916,"FR0000045072^FF_TAX_CF(ANN_R,1/1/2020,12/31/2020,FY,,USD)":2112.37270200253,"DE0005785604^FF_TAX_CF(ANN_R,1/1/2016,12/31/2016,FY,,USD)":988.94033074379,"DE0005785604^FF_TAX_CF(ANN_R,1/1/2017,12/31/2017,FY,,USD)":1338.85834062099,"DE0005785604^FF_TAX_CF(ANN_R,1/1/2018,12/31/2018,FY,,USD)":1083.01024961472,"DE0005785604^FF_TAX_CF(ANN_R,1/1/2019,12/31/2019,FY,,USD)":865.179189920425,"DE0005785604^FF_TAX_CF(ANN_R,1/1/2020,12/31/2020,FY,,USD)":872.080473303795,"CH0025751329^FF_TAX_CF(ANN_R,1/1/2016,12/31/2016,FY,,USD)":11.498999616988,"CH0025751329^FF_TAX_CF(ANN_R,1/1/2017,12/31/2017,FY,,USD)":11.3230000337226,"CH0025751329^FF_TAX_CF(ANN_R,1/1/2018,12/31/2018,FY,,USD)":null,"CH0025751329^FF_TAX_CF(ANN_R,1/1/2019,12/31/2019,FY,,USD)":15.3119990946762,"CH0025751329^FF_TAX_CF(ANN_R,1/1/2020,12/31/2020,FY,,USD)":20.8509996670516,"DK0060448595^FF_TAX_CF(ANN_R,1/1/2016,12/31/2016,FY,,USD)":54.4014596194029,"DK0060448595^FF_TAX_CF(ANN_R,1/1/2017,12/31/2017,FY,,USD)":58.6088743060827,"DK0060448595^FF_TAX_CF(ANN_R,1/1/2018,12/31/2018,FY,,USD)":139.556407660246,"DK0060448595^FF_TAX_CF(ANN_R,1/1/2019,12/31/2019,FY,,USD)":179.054147154093,"DK0060448595^FF_TAX_CF(ANN_R,1/1/2020,12/31/2020,FY,,USD)":191.56945502758,"DE000ENER6Y0^FF_TAX_CF(ANN_R,1/1/2016,12/31/2016,FY,,USD)":null,"DE000ENER6Y0^FF_TAX_CF(ANN_R,1/1/2017,12/31/2017,FY,,USD)":682.010449647903,"DE000ENER6Y0^FF_TAX_CF(ANN_R,1/1/2018,12/31/2018,FY,,USD)":643.433388948441,"DE000ENER6Y0^FF_TAX_CF(ANN_R,1/1/2019,12/31/2019,FY,,USD)":323.675312042236,"DE000ENER6Y0^FF_TAX_CF(ANN_R,1/1/2020,12/31/2020,FY,,USD)":339.160183310509,"SE0007100599^FF_TAX_CF(ANN_R,1/1/2016,12/31/2016,FY,,USD)":647.528558313847,"SE0007100599^FF_TAX_CF(ANN_R,1/1/2017,12/31/2017,FY,,USD)":669.931129164994,"SE0007100599^FF_TAX_CF(ANN_R,1/1/2018,12/31/2018,FY,,USD)":586.846333220601,"SE0007100599^FF_TAX_CF(ANN_R,1/1/2019,12/31/2019,FY,,USD)":562.867582216859,"SE0007100599^FF_TAX_CF(ANN_R,1/1/2020,12/31/2020,FY,,USD)":837.720456413925,"DE000PAH0038^FF_TAX_CF(ANN_R,1/1/2016,12/31/2016,FY,,USD)":58.6284536123276,"DE000PAH0038^FF_TAX_CF(ANN_R,1/1/2017,12/31/2017,FY,,USD)":0.0,"DE000PAH0038^FF_TAX_CF(ANN_R,1/1/2018,12/31/2018,FY,,USD)":2.35949945449829,"DE000PAH0038^FF_TAX_CF(ANN_R,1/1/2019,12/31/2019,FY,,USD)":3.357745885849,"DE000PAH0038^FF_TAX_CF(ANN_R,1/1/2020,12/31/2020,FY,,USD)":-37.6191576719284,"DK0010181759^FF_TAX_CF(ANN_R,1/1/2016,12/31/2016,FY,,USD)":260.309340119362,"DK0010181759^FF_TAX_CF(ANN_R,1/1/2017,12/31/2017,FY,,USD)":293.259479224682,"DK0010181759^FF_TAX_CF(ANN_R,1/1/2018,12/31/2018,FY,,USD)":375.922432169318,"DK0010181759^FF_TAX_CF(ANN_R,1/1/2019,12/31/2019,FY,,USD)":334.897914618254,"DK0010181759^FF_TAX_CF(ANN_R,1/1/2020,12/31/2020,FY,,USD)":299.421605676413,"CH0014852781^FF_TAX_CF(ANN_R,1/1/2016,12/31/2016,FY,,USD)":216.20708334446,"CH0014852781^FF_TAX_CF(ANN_R,1/1/2017,12/31/2017,FY,,USD)":199.133950233459,"CH0014852781^FF_TAX_CF(ANN_R,1/1/2018,12/31/2018,FY,,USD)":225.818415045738,"CH0014852781^FF_TAX_CF(ANN_R,1/1/2019,12/31/2019,FY,,USD)":212.320037841797,"CH0014852781^FF_TAX_CF(ANN_R,1/1/2020,12/31/2020,FY,,USD)":314.293247461319,"NL0010545661^FF_TAX_CF(ANN_R,1/1/2016,12/31/2016,FY,,USD)":104.0,"NL0010545661^FF_TAX_CF(ANN_R,1/1/2017,12/31/2017,FY,,USD)":224.0,"NL0010545661^FF_TAX_CF(ANN_R,1/1/2018,12/31/2018,FY,,USD)":355.0,"NL0010545661^FF_TAX_CF(ANN_R,1/1/2019,12/31/2019,FY,,USD)":208.0,"NL0010545661^FF_TAX_CF(ANN_R,1/1/2020,12/31/2020,FY,,USD)":159.0,"SE0000242455^FF_TAX_CF(ANN_R,1/1/2016,12/31/2016,FY,,USD)":418.487522445619,"SE0000242455^FF_TAX_CF(ANN_R,1/1/2017,12/31/2017,FY,,USD)":434.758730337024,"SE0000242455^FF_TAX_CF(ANN_R,1/1/2018,12/31/2018,FY,,USD)":750.625421516597,"SE0000242455^FF_TAX_CF(ANN_R,1/1/2019,12/31/2019,FY,,USD)":632.208640232682,"SE0000242455^FF_TAX_CF(ANN_R,1/1/2020,12/31/2020,FY,,USD)":470.51838888973,"NL0010773842^FF_TAX_CF(ANN_R,1/1/2016,12/31/2016,FY,,USD)":217.920855879784,"NL0010773842^FF_TAX_CF(ANN_R,1/1/2017,12/31/2017,FY,,USD)":139.863887310028,"NL0010773842^FF_TAX_CF(ANN_R,1/1/2018,12/31/2018,FY,,USD)":64.886234998703,"NL0010773842^FF_TAX_CF(ANN_R,1/1/2019,12/31/2019,FY,,USD)":-41.4121992588043,"NL0010773842^FF_TAX_CF(ANN_R,1/1/2020,12/31/2020,FY,,USD)":284.99361872673,"DE000SYM9999^FF_TAX_CF(ANN_R,1/1/2016,12/31/2016,FY,,USD)":133.045660402179,"DE000SYM9999^FF_TAX_CF(ANN_R,1/1/2017,12/31/2017,FY,,USD)":132.057452115893,"DE000SYM9999^FF_TAX_CF(ANN_R,1/1/2018,12/31/2018,FY,,USD)":113.464789517641,"DE000SYM9999^FF_TAX_CF(ANN_R,1/1/2019,12/31/2019,FY,,USD)":137.838826359987,"DE000SYM9999^FF_TAX_CF(ANN_R,1/1/2020,12/31/2020,FY,,USD)":157.774747276068,"CH0012549785^FF_TAX_CF(ANN_R,1/1/2016,12/31/2016,FY,,USD)":41.6764077115059,"CH0012549785^FF_TAX_CF(ANN_R,1/1/2017,12/31/2017,FY,,USD)":36.810343757391,"CH0012549785^FF_TAX_CF(ANN_R,1/1/2018,12/31/2018,FY,,USD)":48.1686980552673,"CH0012549785^FF_TAX_CF(ANN_R,1/1/2019,12/31/2019,FY,,USD)":65.0132373332977,"CH0012549785^FF_TAX_CF(ANN_R,1/1/2020,12/31/2020,FY,,USD)":60.9084827184677,"CH0102484968^FF_TAX_CF(ANN_R,1/1/2016,12/31/2016,FY,,USD)":79.4789419054985,"CH0102484968^FF_TAX_CF(ANN_R,1/1/2017,12/31/2017,FY,,USD)":100.278167796135,"CH0102484968^FF_TAX_CF(ANN_R,1/1/2018,12/31/2018,FY,,USD)":145.606896579266,"CH0102484968^FF_TAX_CF(ANN_R,1/1/2019,12/31/2019,FY,,USD)":122.058865356445,"CH0102484968^FF_TAX_CF(ANN_R,1/1/2020,12/31/2020,FY,,USD)":154.802741885185,"DE0005439004^FF_TAX_CF(ANN_R,1/1/2016,12/31/2016,FY,,USD)":1158.52036732435,"DE0005439004^FF_TAX_CF(ANN_R,1/1/2017,12/31/2017,FY,,USD)":1265.65538669825,"DE0005439004^FF_TAX_CF(ANN_R,1/1/2018,12/31/2018,FY,,USD)":1015.52856521606,"DE0005439004^FF_TAX_CF(ANN_R,1/1/2019,12/31/2019,FY,,USD)":969.269312381744,"DE0005439004^FF_TAX_CF(ANN_R,1/1/2020,12/31/2020,FY,,USD)":1009.44739753008,"CH0012280076^FF_TAX_CF(ANN_R,1/1/2016,12/31/2016,FY,,USD)":29.6193553614616,"CH0012280076^FF_TAX_CF(ANN_R,1/1/2017,12/31/2017,FY,,USD)":26.8434596893787,"CH0012280076^FF_TAX_CF(ANN_R,1/1/2018,12/31/2018,FY,,USD)":40.7801490700245,"CH0012280076^FF_TAX_CF(ANN_R,1/1/2019,12/31/2019,FY,,USD)":35.000606048584,"CH0012280076^FF_TAX_CF(ANN_R,1/1/2020,12/31/2020,FY,,USD)":61.2243246054649,"FR0010220475^FF_TAX_CF(ANN_R,1/1/2016,12/31/2016,FY,,USD)":232.875527262688,"FR0010220475^FF_TAX_CF(ANN_R,1/1/2017,12/31/2017,FY,,USD)":95.4234538078308,"FR0010220475^FF_TAX_CF(ANN_R,1/1/2018,12/31/2018,FY,,USD)":108.681016087532,"FR0010220475^FF_TAX_CF(ANN_R,1/1/2019,12/31/2019,FY,,USD)":121.527026295662,"FR0010220475^FF_TAX_CF(ANN_R,1/1/2020,12/31/2020,FY,,USD)":113.322906017303,"NL0010832176^FF_TAX_CF(ANN_R,1/1/2016,12/31/2016,FY,,USD)":null,"NL0010832176^FF_TAX_CF(ANN_R,1/1/2017,12/31/2017,FY,,USD)":null,"NL0010832176^FF_TAX_CF(ANN_R,1/1/2018,12/31/2018,FY,,USD)":0.666558595895767,"NL0010832176^FF_TAX_CF(ANN_R,1/1/2019,12/31/2019,FY,,USD)":4.87544702625275,"NL0010832176^FF_TAX_CF(ANN_R,1/1/2020,12/31/2020,FY,,USD)":2.79100012840174,"CH0008742519^FF_TAX_CF(ANN_R,1/1/2016,12/31/2016,FY,,USD)":332.938607215881,"CH0008742519^FF_TAX_CF(ANN_R,1/1/2017,12/31/2017,FY,,USD)":293.620977640152,"CH0008742519^FF_TAX_CF(ANN_R,1/1/2018,12/31/2018,FY,,USD)":300.410018205643,"CH0008742519^FF_TAX_CF(ANN_R,1/1/2019,12/31/2019,FY,,USD)":373.321014404297,"CH0008742519^FF_TAX_CF(ANN_R,1/1/2020,12/31/2020,FY,,USD)":329.208859205246,"DK0060336014^FF_TAX_CF(ANN_R,1/1/2016,12/31/2016,FY,,USD)":134.463443383574,"DK0060336014^FF_TAX_CF(ANN_R,1/1/2017,12/31/2017,FY,,USD)":129.191869854927,"DK0060336014^FF_TAX_CF(ANN_R,1/1/2018,12/31/2018,FY,,USD)":120.453461423516,"DK0060336014^FF_TAX_CF(ANN_R,1/1/2019,12/31/2019,FY,,USD)":167.299047768116,"DK0060336014^FF_TAX_CF(ANN_R,1/1/2020,12/31/2020,FY,,USD)":145.428982123733,"DE0006047004^FF_TAX_CF(ANN_R,1/1/2016,12/31/2016,FY,,USD)":360.509679853916,"DE0006047004^FF_TAX_CF(ANN_R,1/1/2017,12/31/2017,FY,,USD)":408.312316179276,"DE0006047004^FF_TAX_CF(ANN_R,1/1/2018,12/31/2018,FY,,USD)":307.678728866577,"DE0006047004^FF_TAX_CF(ANN_R,1/1/2019,12/31/2019,FY,,USD)":329.171021676064,"DE0006047004^FF_TAX_CF(ANN_R,1/1/2020,12/31/2020,FY,,USD)":388.617298495769,"DK0010274414^FF_TAX_CF(ANN_R,1/1/2016,12/31/2016,FY,,USD)":737.097395166755,"DK0010274414^FF_TAX_CF(ANN_R,1/1/2017,12/31/2017,FY,,USD)":831.255669653416,"DK0010274414^FF_TAX_CF(ANN_R,1/1/2018,12/31/2018,FY,,USD)":859.002542898059,"DK0010274414^FF_TAX_CF(ANN_R,1/1/2019,12/31/2019,FY,,USD)":786.275542601943,"DK0010274414^FF_TAX_CF(ANN_R,1/1/2020,12/31/2020,FY,,USD)":659.859156534076,"SE0000310336^FF_TAX_CF(ANN_R,1/1/2016,12/31/2016,FY,,USD)":80.9410697892308,"SE0000310336^FF_TAX_CF(ANN_R,1/1/2017,12/31/2017,FY,,USD)":71.523312933743,"SE0000310336^FF_TAX_CF(ANN_R,1/1/2018,12/31/2018,FY,,USD)":110.105520412326,"SE0000310336^FF_TAX_CF(ANN_R,1/1/2019,12/31/2019,FY,,USD)":93.8641151189804,"SE0000310336^FF_TAX_CF(ANN_R,1/1/2020,12/31/2020,FY,,USD)":217.931167885661,"DE000A0D9PT0^FF_TAX_CF(ANN_R,1/1/2016,12/31/2016,FY,,USD)":161.61541646719,"DE000A0D9PT0^FF_TAX_CF(ANN_R,1/1/2017,12/31/2017,FY,,USD)":163.099339556694,"DE000A0D9PT0^FF_TAX_CF(ANN_R,1/1/2018,12/31/2018,FY,,USD)":161.271787714958,"DE000A0D9PT0^FF_TAX_CF(ANN_R,1/1/2019,12/31/2019,FY,,USD)":152.553588080406,"DE000A0D9PT0^FF_TAX_CF(ANN_R,1/1/2020,12/31/2020,FY,,USD)":23.9394639730453,"DE0007165631^FF_TAX_CF(ANN_R,1/1/2016,12/31/2016,FY,,USD)":72.8751678401232,"DE0007165631^FF_TAX_CF(ANN_R,1/1/2017,12/31/2017,FY,,USD)":61.5750763882399,"DE0007165631^FF_TAX_CF(ANN_R,1/1/2018,12/31/2018,FY,,USD)":82.0763682744503,"DE0007165631^FF_TAX_CF(ANN_R,1/1/2019,12/31/2019,FY,,USD)":77.584076438427,"DE0007165631^FF_TAX_CF(ANN_R,1/1/2020,12/31/2020,FY,,USD)":136.856215661526,"BE0003739530^FF_TAX_CF(ANN_R,1/1/2016,12/31/2016,FY,,USD)":538.718054890633,"BE0003739530^FF_TAX_CF(ANN_R,1/1/2017,12/31/2017,FY,,USD)":207.53996181488,"BE0003739530^FF_TAX_CF(ANN_R,1/1/2018,12/31/2018,FY,,USD)":198.197954177856,"BE0003739530^FF_TAX_CF(ANN_R,1/1/2019,12/31/2019,FY,,USD)":99.6131279468536,"BE0003739530^FF_TAX_CF(ANN_R,1/1/2020,12/31/2020,FY,,USD)":82.0781621932983,"FR0000120503^FF_TAX_CF(ANN_R,1/1/2016,12/31/2016,FY,,USD)":309.735226631165,"FR0000120503^FF_TAX_CF(ANN_R,1/1/2017,12/31/2017,FY,,USD)":266.192559719086,"FR0000120503^FF_TAX_CF(ANN_R,1/1/2018,12/31/2018,FY,,USD)":613.469858169556,"FR0000120503^FF_TAX_CF(ANN_R,1/1/2019,12/31/2019,FY,,USD)":472.322921276093,"FR0000120503^FF_TAX_CF(ANN_R,1/1/2020,12/31/2020,FY,,USD)":418.37063229084,"ES0105046009^FF_TAX_CF(ANN_R,1/1/2016,12/31/2016,FY,,USD)":341.835964279771,"ES0105046009^FF_TAX_CF(ANN_R,1/1/2017,12/31/2017,FY,,USD)":297.199481188059,"ES0105046009^FF_TAX_CF(ANN_R,1/1/2018,12/31/2018,FY,,USD)":468.167162762642,"ES0105046009^FF_TAX_CF(ANN_R,1/1/2019,12/31/2019,FY,,USD)":489.637697560787,"ES0105046009^FF_TAX_CF(ANN_R,1/1/2020,12/31/2020,FY,,USD)":22.8861275582314,"NL0000009082^FF_TAX_CF(ANN_R,1/1/2016,12/31/2016,FY,,USD)":55.3098618984222,"NL0000009082^FF_TAX_CF(ANN_R,1/1/2017,12/31/2017,FY,,USD)":14.6631494760513,"NL0000009082^FF_TAX_CF(ANN_R,1/1/2018,12/31/2018,FY,,USD)":10.6177475452423,"NL0000009082^FF_TAX_CF(ANN_R,1/1/2019,12/31/2019,FY,,USD)":7.83474040031433,"NL0000009082^FF_TAX_CF(ANN_R,1/1/2020,12/31/2020,FY,,USD)":0.0,"FR0000120172^FF_TAX_CF(ANN_R,1/1/2016,12/31/2016,FY,,USD)":297.567057013512,"FR0000120172^FF_TAX_CF(ANN_R,1/1/2017,12/31/2017,FY,,USD)":663.225530147552,"FR0000120172^FF_TAX_CF(ANN_R,1/1/2018,12/31/2018,FY,,USD)":592.234363079071,"FR0000120172^FF_TAX_CF(ANN_R,1/1/2019,12/31/2019,FY,,USD)":558.50506567955,"FR0000120172^FF_TAX_CF(ANN_R,1/1/2020,12/31/2020,FY,,USD)":543.767824530602,"NL0012015705^FF_TAX_CF(ANN_R,1/1/2016,12/31/2016,FY,,USD)":1.37168457508087,"NL0012015705^FF_TAX_CF(ANN_R,1/1/2017,12/31/2017,FY,,USD)":1.61294644236565,"NL0012015705^FF_TAX_CF(ANN_R,1/1/2018,12/31/2018,FY,,USD)":5.89992838597298,"NL0012015705^FF_TAX_CF(ANN_R,1/1/2019,12/31/2019,FY,,USD)":3.04099852395058,"NL0012015705^FF_TAX_CF(ANN_R,1/1/2020,12/31/2020,FY,,USD)":37.6191576719284,"ORIENTAL LAND CO. LTD.^FF_TAX_RATE(ANN_R,1/1/2017,12/31/2017)":null,"JP^FF_TAX_RATE(ANN_R,1/1/2018,12/31/2018)":null,"LARGE^FF_TAX_RATE(ANN_R,1/1/2019,12/31/2019)":null,"289^FF_TAX_RATE(ANN_R,1/1/2020,12/31/2020)":null,"JP3942400007^FF_TAX_RATE(ANN_R,1/1/2016,12/31/2016)":26.0087099362035,"ASTELLAS PHARMA INC.^FF_TAX_RATE(ANN_R,1/1/2017,12/31/2017)":null,"244^FF_TAX_RATE(ANN_R,1/1/2020,12/31/2020)":null,"JP3951600000^FF_TAX_RATE(ANN_R,1/1/2016,12/31/2016)":32.408518494099,"UNI-CHARM CORP.^FF_TAX_RATE(ANN_R,1/1/2017,12/31/2017)":null,"167^FF_TAX_RATE(ANN_R,1/1/2020,12/31/2020)":null,"JP3173400007^FF_TAX_RATE(ANN_R,1/1/2016,12/31/2016)":28.0749161386508,"OBIC CO. LTD.^FF_TAX_RATE(ANN_R,1/1/2017,12/31/2017)":null,"112^FF_TAX_RATE(ANN_R,1/1/2020,12/31/2020)":null,"JP3802400006^FF_TAX_RATE(ANN_R,1/1/2016,12/31/2016)":30.096223856715,"FANUC LTD.^FF_TAX_RATE(ANN_R,1/1/2017,12/31/2017)":null,"387^FF_TAX_RATE(ANN_R,1/1/2020,12/31/2020)":null,"TW0001326007^FF_TAX_RATE(ANN_R,1/1/2016,12/31/2016)":16.5730225440628,"FORMOSA CHEMICALS & FIBRE CORP^FF_TAX_RATE(ANN_R,1/1/2017,12/31/2017)":null,"TW^FF_TAX_RATE(ANN_R,1/1/2018,12/31/2018)":8.76234394846151,"115^FF_TAX_RATE(ANN_R,1/1/2020,12/31/2020)":null,"JP3197600004^FF_TAX_RATE(ANN_R,1/1/2016,12/31/2016)":24.2846838182255,"ONO PHARMACEUTICAL CO. LTD.^FF_TAX_RATE(ANN_R,1/1/2017,12/31/2017)":null,"111^FF_TAX_RATE(ANN_R,1/1/2020,12/31/2020)":null,"JP3634600005^FF_TAX_RATE(ANN_R,1/1/2016,12/31/2016)":27.6221876208291,"TOYOTA INDUSTRIES CORP.^FF_TAX_RATE(ANN_R,1/1/2017,12/31/2017)":null,"154^FF_TAX_RATE(ANN_R,1/1/2020,12/31/2020)":null,"JP3476480003^FF_TAX_RATE(ANN_R,1/1/2016,12/31/2016)":32.8104417731142,"DAI-ICHI LIFE HOLDINGS^FF_TAX_RATE(ANN_R,1/1/2017,12/31/2017)":null,"163^FF_TAX_RATE(ANN_R,1/1/2020,12/31/2020)":null,"JP3371200001^FF_TAX_RATE(ANN_R,1/1/2016,12/31/2016)":31.6483716279175,"SHIN-ETSU CHEMICAL CO. LTD.^FF_TAX_RATE(ANN_R,1/1/2017,12/31/2017)":null,"597^FF_TAX_RATE(ANN_R,1/1/2020,12/31/2020)":null,"JP3143600009^FF_TAX_RATE(ANN_R,1/1/2016,12/31/2016)":14.3706099786521,"ITOCHU CORP.^FF_TAX_RATE(ANN_R,1/1/2017,12/31/2017)":null,"41^FF_TAX_RATE(ANN_R,1/1/2020,12/31/2020)":null,"JP3496400007^FF_TAX_RATE(ANN_R,1/1/2016,12/31/2016)":30.7297076037683,"KDDI CORP.^FF_TAX_RATE(ANN_R,1/1/2017,12/31/2017)":null,"437^FF_TAX_RATE(ANN_R,1/1/2020,12/31/2020)":null,"JP3814800003^FF_TAX_RATE(ANN_R,1/1/2016,12/31/2016)":29.5061574822739,"SUBARU CORPORATION^FF_TAX_RATE(ANN_R,1/1/2017,12/31/2017)":null,"104^FF_TAX_RATE(ANN_R,1/1/2020,12/31/2020)":null,"KR7005380001^FF_TAX_RATE(ANN_R,1/1/2016,12/31/2016)":28.4552790148862,"HYUNDAI MOTOR CO^FF_TAX_RATE(ANN_R,1/1/2017,12/31/2017)":null,"KR^FF_TAX_RATE(ANN_R,1/1/2018,12/31/2018)":-27.2911051212938,"256^FF_TAX_RATE(ANN_R,1/1/2020,12/31/2020)":null,"JP3381000003^FF_TAX_RATE(ANN_R,1/1/2016,12/31/2016)":34.3325620293096,"NIPPON STEEL^FF_TAX_RATE(ANN_R,1/1/2017,12/31/2017)":null,"138^FF_TAX_RATE(ANN_R,1/1/2020,12/31/2020)":null,"JP3830800003^FF_TAX_RATE(ANN_R,1/1/2016,12/31/2016)":34.6665464861429,"BRIDGESTONE CORP.^FF_TAX_RATE(ANN_R,1/1/2017,12/31/2017)":null,"219^FF_TAX_RATE(ANN_R,1/1/2020,12/31/2020)":null,"TW0002886009^FF_TAX_RATE(ANN_R,1/1/2016,12/31/2016)":19.7713639949848,"MEGA FINANCIAL HOLDING CO LTD^FF_TAX_RATE(ANN_R,1/1/2017,12/31/2017)":null,"JP3933800009^FF_TAX_RATE(ANN_R,1/1/2016,12/31/2016)":23.8731601827129,"Z HOLDINGS^FF_TAX_RATE(ANN_R,1/1/2017,12/31/2017)":null,"114^FF_TAX_RATE(ANN_R,1/1/2020,12/31/2020)":null,"KR7068270008^FF_TAX_RATE(ANN_R,1/1/2016,12/31/2016)":21.3694877714365,"CELLTRION^FF_TAX_RATE(ANN_R,1/1/2017,12/31/2017)":null,"268^FF_TAX_RATE(ANN_R,1/1/2020,12/31/2020)":null,"KR7012330007^FF_TAX_RATE(ANN_R,1/1/2016,12/31/2016)":35.2148312275602,"HYUNDAI MOBIS^FF_TAX_RATE(ANN_R,1/1/2017,12/31/2017)":null,"146^FF_TAX_RATE(ANN_R,1/1/2020,12/31/2020)":null,"TW0001216000^FF_TAX_RATE(ANN_R,1/1/2016,12/31/2016)":26.6102979490104,"UNI-PRESIDENT ENTERPRISES CORP^FF_TAX_RATE(ANN_R,1/1/2017,12/31/2017)":null,"124^FF_TAX_RATE(ANN_R,1/1/2020,12/31/2020)":null,"JP3890350006^FF_TAX_RATE(ANN_R,1/1/2016,12/31/2016)":22.9600987583786,"SUMITOMO MITSUI FINANCIAL GROU^FF_TAX_RATE(ANN_R,1/1/2017,12/31/2017)":null,"424^FF_TAX_RATE(ANN_R,1/1/2020,12/31/2020)":null,"JP3358000002^FF_TAX_RATE(ANN_R,1/1/2016,12/31/2016)":25.5957428145376,"SHIMANO INC.^FF_TAX_RATE(ANN_R,1/1/2017,12/31/2017)":null,"173^FF_TAX_RATE(ANN_R,1/1/2020,12/31/2020)":null,"JP3802300008^FF_TAX_RATE(ANN_R,1/1/2016,12/31/2016)":40.0744705608564,"FAST RETAILING CO. LTD.^FF_TAX_RATE(ANN_R,1/1/2017,12/31/2017)":33.7303859809873,"534^FF_TAX_RATE(ANN_R,1/1/2020,12/31/2020)":null,"JP3898400001^FF_TAX_RATE(ANN_R,1/1/2016,12/31/2016)":null,"MITSUBISHI CORP.^FF_TAX_RATE(ANN_R,1/1/2017,12/31/2017)":null,"358^FF_TAX_RATE(ANN_R,1/1/2020,12/31/2020)":null,"JP3205800000^FF_TAX_RATE(ANN_R,1/1/2016,12/31/2016)":30.2791255519817,"KAO CORP.^FF_TAX_RATE(ANN_R,1/1/2017,12/31/2017)":null,"271^FF_TAX_RATE(ANN_R,1/1/2020,12/31/2020)":null,"KR7005930003^FF_TAX_RATE(ANN_R,1/1/2016,12/31/2016)":26.0065458838955,"SAMSUNG ELECTRONICS CO LTD^FF_TAX_RATE(ANN_R,1/1/2017,12/31/2017)":null,"3148^FF_TAX_RATE(ANN_R,1/1/2020,12/31/2020)":29.8230544579969,"KR7006400006^FF_TAX_RATE(ANN_R,1/1/2016,12/31/2016)":null,"SAMSUNG SDI CO LTD^FF_TAX_RATE(ANN_R,1/1/2017,12/31/2017)":null,"274^FF_TAX_RATE(ANN_R,1/1/2020,12/31/2020)":null,"JP3240400006^FF_TAX_RATE(ANN_R,1/1/2016,12/31/2016)":33.3454533434701,"KIKKOMAN CORP.^FF_TAX_RATE(ANN_R,1/1/2017,12/31/2017)":null,"98^FF_TAX_RATE(ANN_R,1/1/2020,12/31/2020)":null,"JP3119600009^FF_TAX_RATE(ANN_R,1/1/2016,12/31/2016)":20.8902792119703,"AJINOMOTO CO. INC.^FF_TAX_RATE(ANN_R,1/1/2017,12/31/2017)":null,"96^FF_TAX_RATE(ANN_R,1/1/2020,12/31/2020)":null,"TW0002002003^FF_TAX_RATE(ANN_R,1/1/2016,12/31/2016)":12.0189563032904,"CHINA STEEL CORP^FF_TAX_RATE(ANN_R,1/1/2017,12/31/2017)":null,"97^FF_TAX_RATE(ANN_R,1/1/2020,12/31/2020)":null,"JP3249600002^FF_TAX_RATE(ANN_R,1/1/2016,12/31/2016)":21.5629572134109,"KYOCERA CORP.^FF_TAX_RATE(ANN_R,1/1/2017,12/31/2017)":null,"204^FF_TAX_RATE(ANN_R,1/1/2020,12/31/2020)":null,"TW0002882008^FF_TAX_RATE(ANN_R,1/1/2016,12/31/2016)":4.37974642403204,"CATHAY FINANCIAL HOLDING CO LT^FF_TAX_RATE(ANN_R,1/1/2017,12/31/2017)":null,"126^FF_TAX_RATE(ANN_R,1/1/2020,12/31/2020)":null,"TW0002454006^FF_TAX_RATE(ANN_R,1/1/2016,12/31/2016)":11.9877337876163,"MEDIATEK INC^FF_TAX_RATE(ANN_R,1/1/2017,12/31/2017)":null,"457^FF_TAX_RATE(ANN_R,1/1/2020,12/31/2020)":null,"JP3421800008^FF_TAX_RATE(ANN_R,1/1/2016,12/31/2016)":31.8133895624671,"SECOM CO. LTD.^FF_TAX_RATE(ANN_R,1/1/2017,12/31/2017)":null,"157^FF_TAX_RATE(ANN_R,1/1/2020,12/31/2020)":null,"JP3893200000^FF_TAX_RATE(ANN_R,1/1/2016,12/31/2016)":34.2008747111413,"MITSUI FUDOSAN CO. LTD.^FF_TAX_RATE(ANN_R,1/1/2017,12/31/2017)":null,"187^FF_TAX_RATE(ANN_R,1/1/2020,12/31/2020)":null,"JP3200450009^FF_TAX_RATE(ANN_R,1/1/2016,12/31/2016)":30.7465844795069,"ORIX CORP.^FF_TAX_RATE(ANN_R,1/1/2017,12/31/2017)":null,"166^FF_TAX_RATE(ANN_R,1/1/2020,12/31/2020)":null,"JP3571400005^FF_TAX_RATE(ANN_R,1/1/2016,12/31/2016)":26.7982266639115,"TOKYO ELECTRON LTD.^FF_TAX_RATE(ANN_R,1/1/2017,12/31/2017)":null,"566^FF_TAX_RATE(ANN_R,1/1/2020,12/31/2020)":null,"JP3726800000^FF_TAX_RATE(ANN_R,1/1/2016,12/31/2016)":26.6662935419101,"JAPAN TOBACCO INC.^FF_TAX_RATE(ANN_R,1/1/2017,12/31/2017)":null,"181^FF_TAX_RATE(ANN_R,1/1/2020,12/31/2020)":null,"JP3422950000^FF_TAX_RATE(ANN_R,1/1/2016,12/31/2016)":44.4717307217513,"SEVEN & I HOLDINGS CO. LTD.^FF_TAX_RATE(ANN_R,1/1/2017,12/31/2017)":null,"281^FF_TAX_RATE(ANN_R,1/1/2020,12/31/2020)":null,"JP3505000004^FF_TAX_RATE(ANN_R,1/1/2016,12/31/2016)":32.9970425185963,"DAIWA HOUSE INDUSTRY CO. LTD.^FF_TAX_RATE(ANN_R,1/1/2017,12/31/2017)":null,"KR7005490008^FF_TAX_RATE(ANN_R,1/1/2016,12/31/2016)":25.2827612511434,"POSCO^FF_TAX_RATE(ANN_R,1/1/2017,12/31/2017)":null,"21^FF_TAX_RATE(ANN_R,1/1/2020,12/31/2020)":null,"TW0002303005^FF_TAX_RATE(ANN_R,1/1/2016,12/31/2016)":19.5277234217607,"UNITED MICROELECTRONICS CORP^FF_TAX_RATE(ANN_R,1/1/2017,12/31/2017)":null,"175^FF_TAX_RATE(ANN_R,1/1/2020,12/31/2020)":null,"JP3758190007^FF_TAX_RATE(ANN_R,1/1/2016,12/31/2016)":56.5735187784441,"NEXON^FF_TAX_RATE(ANN_R,1/1/2017,12/31/2017)":null,"129^FF_TAX_RATE(ANN_R,1/1/2020,12/31/2020)":null,"JP3304200003^FF_TAX_RATE(ANN_R,1/1/2016,12/31/2016)":31.0995163045866,"KOMATSU LTD.^FF_TAX_RATE(ANN_R,1/1/2017,12/31/2017)":null,"JP3188220002^FF_TAX_RATE(ANN_R,1/1/2016,12/31/2016)":23.1833257204139,"OTSUKA HOLDINGS^FF_TAX_RATE(ANN_R,1/1/2017,12/31/2017)":null,"18^FF_TAX_RATE(ANN_R,1/1/2020,12/31/2020)":null,"JP3633400001^FF_TAX_RATE(ANN_R,1/1/2016,12/31/2016)":29.4387139959663,"TOYOTA MOTOR CORP.^FF_TAX_RATE(ANN_R,1/1/2017,12/31/2017)":null,"1697^FF_TAX_RATE(ANN_R,1/1/2020,12/31/2020)":null,"TW0002881000^FF_TAX_RATE(ANN_R,1/1/2016,12/31/2016)":11.4657766925017,"FUBON FINANCIAL HOLDING CO LTD^FF_TAX_RATE(ANN_R,1/1/2017,12/31/2017)":null,"123^FF_TAX_RATE(ANN_R,1/1/2020,12/31/2020)":null,"JP3814000000^FF_TAX_RATE(ANN_R,1/1/2016,12/31/2016)":26.9759264685471,"FUJIFILM HOLDINGS CORP.^FF_TAX_RATE(ANN_R,1/1/2017,12/31/2017)":null,"202^FF_TAX_RATE(ANN_R,1/1/2020,12/31/2020)":null,"JP3752900005^FF_TAX_RATE(ANN_R,1/1/2016,12/31/2016)":35.2652907922133,"JAPAN POST HOLDINGS^FF_TAX_RATE(ANN_R,1/1/2017,12/31/2017)":null,"113^FF_TAX_RATE(ANN_R,1/1/2020,12/31/2020)":null,"JP3902400005^FF_TAX_RATE(ANN_R,1/1/2016,12/31/2016)":24.1920898278049,"MITSUBISHI ELECTRIC CORP.^FF_TAX_RATE(ANN_R,1/1/2017,12/31/2017)":null,"279^FF_TAX_RATE(ANN_R,1/1/2020,12/31/2020)":null,"KR7105560007^FF_TAX_RATE(ANN_R,1/1/2016,12/31/2016)":18.6758593195296,"KB FINANCIAL GROUP INC^FF_TAX_RATE(ANN_R,1/1/2017,12/31/2017)":19.2093173633248,"177^FF_TAX_RATE(ANN_R,1/1/2020,12/31/2020)":null,"JP3890310000^FF_TAX_RATE(ANN_R,1/1/2016,12/31/2016)":29.2826748193268,"MS&AD INSURANCE GROUP HOLDINGS^FF_TAX_RATE(ANN_R,1/1/2017,12/31/2017)":null,"JP3475350009^FF_TAX_RATE(ANN_R,1/1/2016,12/31/2016)":34.3081021015132,"DAIICHI SANKYO CO. LTD.^FF_TAX_RATE(ANN_R,1/1/2017,12/31/2017)":null,"452^FF_TAX_RATE(ANN_R,1/1/2020,12/31/2020)":null,"JP3236200006^FF_TAX_RATE(ANN_R,1/1/2016,12/31/2016)":33.2590502140911,"KEYENCE CORP.^FF_TAX_RATE(ANN_R,1/1/2017,12/31/2017)":null,"741^FF_TAX_RATE(ANN_R,1/1/2020,12/31/2020)":null,"JP3497400006^FF_TAX_RATE(ANN_R,1/1/2016,12/31/2016)":32.5181598062954,"DAIFUKU^FF_TAX_RATE(ANN_R,1/1/2017,12/31/2017)":null,"106^FF_TAX_RATE(ANN_R,1/1/2020,12/31/2020)":null,"KR7035420009^FF_TAX_RATE(ANN_R,1/1/2016,12/31/2016)":31.8848629871895,"NAVER CORP^FF_TAX_RATE(ANN_R,1/1/2017,12/31/2017)":null,"42^FF_TAX_RATE(ANN_R,1/1/2020,12/31/2020)":null,"JP3756100008^FF_TAX_RATE(ANN_R,1/1/2016,12/31/2016)":37.0120210670205,"NITORI CO. LTD.^FF_TAX_RATE(ANN_R,1/1/2017,12/31/2017)":null,"JP3409000001^FF_TAX_RATE(ANN_R,1/1/2016,12/31/2016)":32.9981630801236,"SUMITOMO REALTY & DEVELOPMENT^FF_TAX_RATE(ANN_R,1/1/2017,12/31/2017)":null,"143^FF_TAX_RATE(ANN_R,1/1/2020,12/31/2020)":null,"JP3732000009^FF_TAX_RATE(ANN_R,1/1/2016,12/31/2016)":33.3816825187237,"SOFTBANK^FF_TAX_RATE(ANN_R,1/1/2017,12/31/2017)":null,"318^FF_TAX_RATE(ANN_R,1/1/2020,12/31/2020)":null,"JP3116000005^FF_TAX_RATE(ANN_R,1/1/2016,12/31/2016)":41.9489831276488,"ASAHI GROUP HDGS^FF_TAX_RATE(ANN_R,1/1/2017,12/31/2017)":null,"182^FF_TAX_RATE(ANN_R,1/1/2020,12/31/2020)":null,"KR7028260008^FF_TAX_RATE(ANN_R,1/1/2016,12/31/2016)":42.3796807956486,"SAMSUNG C&T CORP^FF_TAX_RATE(ANN_R,1/1/2017,12/31/2017)":null,"11^FF_TAX_RATE(ANN_R,1/1/2020,12/31/2020)":null,"JP3893600001^FF_TAX_RATE(ANN_R,1/1/2016,12/31/2016)":375.038020469399,"MITSUI & CO. LTD.^FF_TAX_RATE(ANN_R,1/1/2017,12/31/2017)":null,"304^FF_TAX_RATE(ANN_R,1/1/2020,12/31/2020)":null,"JP3592200004^FF_TAX_RATE(ANN_R,1/1/2016,12/31/2016)":null,"TOSHIBA CORP.^FF_TAX_RATE(ANN_R,1/1/2017,12/31/2017)":null,"121^FF_TAX_RATE(ANN_R,1/1/2020,12/31/2020)":null,"JP3566800003^FF_TAX_RATE(ANN_R,1/1/2016,12/31/2016)":34.8548812145617,"CENTRAL JAPAN RAILWAY CO.^FF_TAX_RATE(ANN_R,1/1/2017,12/31/2017)":null,"263^FF_TAX_RATE(ANN_R,1/1/2020,12/31/2020)":null,"JP3854600008^FF_TAX_RATE(ANN_R,1/1/2016,12/31/2016)":36.0519317019435,"HONDA MOTOR CO. LTD.^FF_TAX_RATE(ANN_R,1/1/2017,12/31/2017)":null,"463^FF_TAX_RATE(ANN_R,1/1/2020,12/31/2020)":null,"JP3778630008^FF_TAX_RATE(ANN_R,1/1/2016,12/31/2016)":28.7343521210996,"BANDAI NAMCO HOLDINGS INC.^FF_TAX_RATE(ANN_R,1/1/2017,12/31/2017)":null,"135^FF_TAX_RATE(ANN_R,1/1/2020,12/31/2020)":null,"JP3519400000^FF_TAX_RATE(ANN_R,1/1/2016,12/31/2016)":26.966473243069,"CHUGAI PHARMACEUTICAL CO. LTD.^FF_TAX_RATE(ANN_R,1/1/2017,12/31/2017)":null,"233^FF_TAX_RATE(ANN_R,1/1/2020,12/31/2020)":null,"KR7017670001^FF_TAX_RATE(ANN_R,1/1/2016,12/31/2016)":20.801960175351,"SK TELECOM^FF_TAX_RATE(ANN_R,1/1/2017,12/31/2017)":null,"JP3546800008^FF_TAX_RATE(ANN_R,1/1/2016,12/31/2016)":34.1783671346854,"TERUMO CORP.^FF_TAX_RATE(ANN_R,1/1/2017,12/31/2017)":null,"221^FF_TAX_RATE(ANN_R,1/1/2020,12/31/2020)":null,"TW0001303006^FF_TAX_RATE(ANN_R,1/1/2016,12/31/2016)":19.5381307798682,"NAN YA PLASTICS CORP^FF_TAX_RATE(ANN_R,1/1/2017,12/31/2017)":null,"139^FF_TAX_RATE(ANN_R,1/1/2020,12/31/2020)":null,"JP3783600004^FF_TAX_RATE(ANN_R,1/1/2016,12/31/2016)":35.9351452476225,"EAST JAPAN RAILWAY CO.^FF_TAX_RATE(ANN_R,1/1/2017,12/31/2017)":null,"228^FF_TAX_RATE(ANN_R,1/1/2020,12/31/2020)":null,"JP3538800008^FF_TAX_RATE(ANN_R,1/1/2016,12/31/2016)":27.4567449558466,"TDK CORP.^FF_TAX_RATE(ANN_R,1/1/2017,12/31/2017)":31.2478450006376,"153^FF_TAX_RATE(ANN_R,1/1/2020,12/31/2020)":null,"TW0002317005^FF_TAX_RATE(ANN_R,1/1/2016,12/31/2016)":23.6363836700741,"HON HAI PRECISION INDUSTRY CO^FF_TAX_RATE(ANN_R,1/1/2017,12/31/2017)":77.1510791366907,"445^FF_TAX_RATE(ANN_R,1/1/2020,12/31/2020)":null,"JP3788600009^FF_TAX_RATE(ANN_R,1/1/2016,12/31/2016)":31.9522667491877,"HITACHI LTD.^FF_TAX_RATE(ANN_R,1/1/2017,12/31/2017)":null,"373^FF_TAX_RATE(ANN_R,1/1/2020,12/31/2020)":null,"JP3351600006^FF_TAX_RATE(ANN_R,1/1/2016,12/31/2016)":31.9676733646172,"SHISEIDO CO. LTD.^FF_TAX_RATE(ANN_R,1/1/2017,12/31/2017)":null,"229^FF_TAX_RATE(ANN_R,1/1/2020,12/31/2020)":null,"KR7000270009^FF_TAX_RATE(ANN_R,1/1/2016,12/31/2016)":19.9705755376036,"KIA MOTORS CORP^FF_TAX_RATE(ANN_R,1/1/2017,12/31/2017)":null,"JP3899600005^FF_TAX_RATE(ANN_R,1/1/2016,12/31/2016)":30.7176594994713,"MITSUBISHI ESTATE CO. LTD.^FF_TAX_RATE(ANN_R,1/1/2017,12/31/2017)":null,"207^FF_TAX_RATE(ANN_R,1/1/2020,12/31/2020)":null,"JP3866800000^FF_TAX_RATE(ANN_R,1/1/2016,12/31/2016)":15.9522522403738,"PANASONIC CORP.^FF_TAX_RATE(ANN_R,1/1/2017,12/31/2017)":null,"269^FF_TAX_RATE(ANN_R,1/1/2020,12/31/2020)":null,"KR7035720002^FF_TAX_RATE(ANN_R,1/1/2016,12/31/2016)":31.4787489137299,"KAKAO CORP^FF_TAX_RATE(ANN_R,1/1/2017,12/31/2017)":null,"TW0002412004^FF_TAX_RATE(ANN_R,1/1/2016,12/31/2016)":16.6719444566406,"CHUNGHWA TELECOM CO LTD^FF_TAX_RATE(ANN_R,1/1/2017,12/31/2017)":null,"148^FF_TAX_RATE(ANN_R,1/1/2020,12/31/2020)":null,"JP3910660004^FF_TAX_RATE(ANN_R,1/1/2016,12/31/2016)":31.3443924418994,"TOKIO MARINE HOLDINGS INC.^FF_TAX_RATE(ANN_R,1/1/2017,12/31/2017)":null,"285^FF_TAX_RATE(ANN_R,1/1/2020,12/31/2020)":null,"JP3386450005^FF_TAX_RATE(ANN_R,1/1/2016,12/31/2016)":null,"ENEOS HOLDINGS^FF_TAX_RATE(ANN_R,1/1/2017,12/31/2017)":null,"125^FF_TAX_RATE(ANN_R,1/1/2020,12/31/2020)":null,"JP3463000004^FF_TAX_RATE(ANN_R,1/1/2016,12/31/2016)":30.7452359817155,"TAKEDA PHARMACEUTICAL CO. LTD.^FF_TAX_RATE(ANN_R,1/1/2017,12/31/2017)":null,"484^FF_TAX_RATE(ANN_R,1/1/2020,12/31/2020)":null,"JP3201200007^FF_TAX_RATE(ANN_R,1/1/2016,12/31/2016)":11.5098870056497,"OLYMPUS CORP.^FF_TAX_RATE(ANN_R,1/1/2017,12/31/2017)":null,"227^FF_TAX_RATE(ANN_R,1/1/2020,12/31/2020)":null,"JP3756600007^FF_TAX_RATE(ANN_R,1/1/2016,12/31/2016)":40.4005051416201,"NINTENDO CO. LTD.^FF_TAX_RATE(ANN_R,1/1/2017,12/31/2017)":null,"567^FF_TAX_RATE(ANN_R,1/1/2020,12/31/2020)":null,"JP3551500006^FF_TAX_RATE(ANN_R,1/1/2016,12/31/2016)":25.3469837475122,"DENSO CORP.^FF_TAX_RATE(ANN_R,1/1/2017,12/31/2017)":null,"30^FF_TAX_RATE(ANN_R,1/1/2020,12/31/2020)":null,"JP3397200001^FF_TAX_RATE(ANN_R,1/1/2016,12/31/2016)":37.5893107954615,"SUZUKI MOTOR CORP.^FF_TAX_RATE(ANN_R,1/1/2017,12/31/2017)":null,"19^FF_TAX_RATE(ANN_R,1/1/2020,12/31/2020)":null,"JP3734800000^FF_TAX_RATE(ANN_R,1/1/2016,12/31/2016)":22.33279847052,"NIDEC CORP.^FF_TAX_RATE(ANN_R,1/1/2017,12/31/2017)":null,"JP3970300004^FF_TAX_RATE(ANN_R,1/1/2016,12/31/2016)":47.218796650873,"RECRUIT HOLDINGS^FF_TAX_RATE(ANN_R,1/1/2017,12/31/2017)":null,"705^FF_TAX_RATE(ANN_R,1/1/2020,12/31/2020)":null,"JP3762600009^FF_TAX_RATE(ANN_R,1/1/2016,12/31/2016)":17.2171806066702,"NOMURA HOLDINGS INC.^FF_TAX_RATE(ANN_R,1/1/2017,12/31/2017)":null,"137^FF_TAX_RATE(ANN_R,1/1/2020,12/31/2020)":null,"JP3122400009^FF_TAX_RATE(ANN_R,1/1/2016,12/31/2016)":43.1120931418373,"ADVANTEST CORP.^FF_TAX_RATE(ANN_R,1/1/2017,12/31/2017)":null,"149^FF_TAX_RATE(ANN_R,1/1/2020,12/31/2020)":null,"JP3762800005^FF_TAX_RATE(ANN_R,1/1/2016,12/31/2016)":31.3201187705642,"NOMURA RESEARCH INSTITUTE LTD.^FF_TAX_RATE(ANN_R,1/1/2017,12/31/2017)":null,"102^FF_TAX_RATE(ANN_R,1/1/2020,12/31/2020)":null,"TW0001301000^FF_TAX_RATE(ANN_R,1/1/2016,12/31/2016)":10.0913204605227,"FORMOSA PLASTICS CORP^FF_TAX_RATE(ANN_R,1/1/2017,12/31/2017)":null,"159^FF_TAX_RATE(ANN_R,1/1/2020,12/31/2020)":null,"JP3160400002^FF_TAX_RATE(ANN_R,1/1/2016,12/31/2016)":-9.05632714520635,"EISAI CO. LTD.^FF_TAX_RATE(ANN_R,1/1/2017,12/31/2017)":null,"169^FF_TAX_RATE(ANN_R,1/1/2020,12/31/2020)":null,"JP3197800000^FF_TAX_RATE(ANN_R,1/1/2016,12/31/2016)":30.5133513990805,"OMRON CORP.^FF_TAX_RATE(ANN_R,1/1/2017,12/31/2017)":null,"JP3242800005^FF_TAX_RATE(ANN_R,1/1/2016,12/31/2016)":33.7954882669599,"CANON INC.^FF_TAX_RATE(ANN_R,1/1/2017,12/31/2017)":null,"JP3735400008^FF_TAX_RATE(ANN_R,1/1/2016,12/31/2016)":26.6934434899444,"NIPPON TELEGRAPH & TELEPHONE C^FF_TAX_RATE(ANN_R,1/1/2017,12/31/2017)":null,"522^FF_TAX_RATE(ANN_R,1/1/2020,12/31/2020)":null,"KR7036570000^FF_TAX_RATE(ANN_R,1/1/2016,12/31/2016)":21.5824953795416,"NCSOFT^FF_TAX_RATE(ANN_R,1/1/2017,12/31/2017)":null,"JP3258000003^FF_TAX_RATE(ANN_R,1/1/2016,12/31/2016)":24.0455246431677,"KIRIN HOLDINGS CO. LTD.^FF_TAX_RATE(ANN_R,1/1/2017,12/31/2017)":null,"136^FF_TAX_RATE(ANN_R,1/1/2020,12/31/2020)":null,"US0605051046^FF_TAX_RATE(ANN_R,1/1/2016,12/31/2016)":28.7718316614044,"BANK OF AMERICA CORP.^FF_TAX_RATE(ANN_R,1/1/2017,12/31/2017)":null,"US^FF_TAX_RATE(ANN_R,1/1/2018,12/31/2018)":null,"2515^FF_TAX_RATE(ANN_R,1/1/2020,12/31/2020)":null,"US92343V1044^FF_TAX_RATE(ANN_R,1/1/2016,12/31/2016)":35.1567711807872,"VERIZON COMMUNICATIONS INC.^FF_TAX_RATE(ANN_R,1/1/2017,12/31/2017)":null,"2047^FF_TAX_RATE(ANN_R,1/1/2020,12/31/2020)":null,"US22160K1051^FF_TAX_RATE(ANN_R,1/1/2016,12/31/2016)":34.3465045592705,"COSTCO WHOLESALE CORP.^FF_TAX_RATE(ANN_R,1/1/2017,12/31/2017)":null,"1328^FF_TAX_RATE(ANN_R,1/1/2020,12/31/2020)":null,"US9078181081^FF_TAX_RATE(ANN_R,1/1/2016,12/31/2016)":37.4371859296482,"UNION PACIFIC CORP.^FF_TAX_RATE(ANN_R,1/1/2017,12/31/2017)":null,"1264^FF_TAX_RATE(ANN_R,1/1/2020,12/31/2020)":null,"US0970231058^FF_TAX_RATE(ANN_R,1/1/2016,12/31/2016)":12.0869252873563,"BOEING CO.^FF_TAX_RATE(ANN_R,1/1/2017,12/31/2017)":null,"1223^FF_TAX_RATE(ANN_R,1/1/2020,12/31/2020)":null,"US88579Y1010^FF_TAX_RATE(ANN_R,1/1/2016,12/31/2016)":28.285835814547,"3M CO.^FF_TAX_RATE(ANN_R,1/1/2017,12/31/2017)":null,"946^FF_TAX_RATE(ANN_R,1/1/2020,12/31/2020)":null,"US5128071082^FF_TAX_RATE(ANN_R,1/1/2016,12/31/2016)":4.79816522361337,"LAM RESEARCH CORP.^FF_TAX_RATE(ANN_R,1/1/2017,12/31/2017)":null,"729^FF_TAX_RATE(ANN_R,1/1/2020,12/31/2020)":null,"US78409V1044^FF_TAX_RATE(ANN_R,1/1/2016,12/31/2016)":30.1129234629862,"S&P GLOBAL^FF_TAX_RATE(ANN_R,1/1/2017,12/31/2017)":null,"722^FF_TAX_RATE(ANN_R,1/1/2020,12/31/2020)":null,"US6092071058^FF_TAX_RATE(ANN_R,1/1/2016,12/31/2016)":8.61723446893788,"MONDELEZ^FF_TAX_RATE(ANN_R,1/1/2017,12/31/2017)":null,"712^FF_TAX_RATE(ANN_R,1/1/2020,12/31/2020)":null,"US98978V1035^FF_TAX_RATE(ANN_R,1/1/2016,12/31/2016)":33.3061889250814,"ZOETIS 'A'^FF_TAX_RATE(ANN_R,1/1/2017,12/31/2017)":"#NUM","637^FF_TAX_RATE(ANN_R,1/1/2020,12/31/2020)":"#NUM","US6934751057^FF_TAX_RATE(ANN_R,1/1/2016,12/31/2016)":"#NUM","PNC FINANCIAL SERVICES GROUP I^FF_TAX_RATE(ANN_R,1/1/2017,12/31/2017)":"#NUM","632^FF_TAX_RATE(ANN_R,1/1/2020,12/31/2020)":"#NUM","US37045V1008^FF_TAX_RATE(ANN_R,1/1/2016,12/31/2016)":"#NUM","GENERAL MOTORS^FF_TAX_RATE(ANN_R,1/1/2017,12/31/2017)":"#NUM","614^FF_TAX_RATE(ANN_R,1/1/2020,12/31/2020)":"#NUM","US00507V1098^FF_TAX_RATE(ANN_R,1/1/2016,12/31/2016)":"#NUM","ACTIVISION BLIZZARD INC.^FF_TAX_RATE(ANN_R,1/1/2017,12/31/2017)":"#NUM","612^FF_TAX_RATE(ANN_R,1/1/2020,12/31/2020)":"#NUM","US31428X1063^FF_TAX_RATE(ANN_R,1/1/2016,12/31/2016)":"#NUM","FEDEX CORP.^FF_TAX_RATE(ANN_R,1/1/2017,12/31/2017)":"#NUM","593^FF_TAX_RATE(ANN_R,1/1/2020,12/31/2020)":"#NUM","US1941621039^FF_TAX_RATE(ANN_R,1/1/2016,12/31/2016)":"#NUM","COLGATE-PALMOLIVE CO.^FF_TAX_RATE(ANN_R,1/1/2017,12/31/2017)":"#NUM","575^FF_TAX_RATE(ANN_R,1/1/2020,12/31/2020)":"#NUM","US5184391044^FF_TAX_RATE(ANN_R,1/1/2016,12/31/2016)":"#NUM","ESTEE LAUDER COS. INC.^FF_TAX_RATE(ANN_R,1/1/2017,12/31/2017)":"#NUM","561^FF_TAX_RATE(ANN_R,1/1/2020,12/31/2020)":"#NUM","US0091581068^FF_TAX_RATE(ANN_R,1/1/2016,12/31/2016)":"#NUM","AIR PRODUCTS & CHEMICALS INC.^FF_TAX_RATE(ANN_R,1/1/2017,12/31/2017)":"#NUM","529^FF_TAX_RATE(ANN_R,1/1/2020,12/31/2020)":"#NUM","US8725901040^FF_TAX_RATE(ANN_R,1/1/2016,12/31/2016)":"#NUM","T-MOBILE US INC^FF_TAX_RATE(ANN_R,1/1/2017,12/31/2017)":"#NUM","517^FF_TAX_RATE(ANN_R,1/1/2020,12/31/2020)":"#NUM","US75886F1075^FF_TAX_RATE(ANN_R,1/1/2016,12/31/2016)":"#NUM","REGENERON PHARMS.^FF_TAX_RATE(ANN_R,1/1/2017,12/31/2017)":"#NUM","422^FF_TAX_RATE(ANN_R,1/1/2020,12/31/2020)":"#NUM","US6516391066^FF_TAX_RATE(ANN_R,1/1/2016,12/31/2016)":"#NUM","NEWMONT^FF_TAX_RATE(ANN_R,1/1/2017,12/31/2017)":"#NUM","412^FF_TAX_RATE(ANN_R,1/1/2020,12/31/2020)":"#NUM","US3453708600^FF_TAX_RATE(ANN_R,1/1/2016,12/31/2016)":"#NUM","FORD MOTOR CO.^FF_TAX_RATE(ANN_R,1/1/2017,12/31/2017)":"#NUM","407^FF_TAX_RATE(ANN_R,1/1/2020,12/31/2020)":"#NUM","US35671D8570^FF_TAX_RATE(ANN_R,1/1/2016,12/31/2016)":"#NUM","FREEPORT-MCMORAN^FF_TAX_RATE(ANN_R,1/1/2017,12/31/2017)":"#NUM","US4943681035^FF_TAX_RATE(ANN_R,1/1/2016,12/31/2016)":"#NUM","KIMBERLY-CLARK CORP.^FF_TAX_RATE(ANN_R,1/1/2017,12/31/2017)":"#NUM","402^FF_TAX_RATE(ANN_R,1/1/2020,12/31/2020)":"#NUM","US45168D1046^FF_TAX_RATE(ANN_R,1/1/2016,12/31/2016)":"#NUM","IDEXX LABORATORIES^FF_TAX_RATE(ANN_R,1/1/2017,12/31/2017)":"#NUM","355^FF_TAX_RATE(ANN_R,1/1/2020,12/31/2020)":"#NUM","US40434L1052^FF_TAX_RATE(ANN_R,1/1/2016,12/31/2016)":"#NUM","HP INC.^FF_TAX_RATE(ANN_R,1/1/2017,12/31/2017)":"#NUM","348^FF_TAX_RATE(ANN_R,1/1/2020,12/31/2020)":"#NUM","US2855121099^FF_TAX_RATE(ANN_R,1/1/2016,12/31/2016)":"#NUM","ELECTRONIC ARTS INC.^FF_TAX_RATE(ANN_R,1/1/2017,12/31/2017)":"#NUM","334^FF_TAX_RATE(ANN_R,1/1/2020,12/31/2020)":"#NUM","US21036P1084^FF_TAX_RATE(ANN_R,1/1/2016,12/31/2016)":"#NUM","CONSTELLATION BRANDS 'A'^FF_TAX_RATE(ANN_R,1/1/2017,12/31/2017)":"#NUM","33^FF_TAX_RATE(ANN_R,1/1/2020,12/31/2020)":"#NUM","US2310211063^FF_TAX_RATE(ANN_R,1/1/2016,12/31/2016)":"#NUM","CUMMINS INC.^FF_TAX_RATE(ANN_R,1/1/2017,12/31/2017)":"#NUM","326^FF_TAX_RATE(ANN_R,1/1/2020,12/31/2020)":"#NUM","US77543R1023^FF_TAX_RATE(ANN_R,1/1/2016,12/31/2016)":"#NUM","ROKU^FF_TAX_RATE(ANN_R,1/1/2017,12/31/2017)":"#NUM","302^FF_TAX_RATE(ANN_R,1/1/2020,12/31/2020)":"#NUM","US0010551028^FF_TAX_RATE(ANN_R,1/1/2016,12/31/2016)":"#NUM","AFLAC INC.^FF_TAX_RATE(ANN_R,1/1/2017,12/31/2017)":"#NUM","286^FF_TAX_RATE(ANN_R,1/1/2020,12/31/2020)":"#NUM","US98956P1021^FF_TAX_RATE(ANN_R,1/1/2016,12/31/2016)":"#NUM","ZIMMER BIOMET HOLDINGS^FF_TAX_RATE(ANN_R,1/1/2017,12/31/2017)":"#NUM","282^FF_TAX_RATE(ANN_R,1/1/2020,12/31/2020)":"#NUM","US8936411003^FF_TAX_RATE(ANN_R,1/1/2016,12/31/2016)":"#NUM","TRANSDIGM GROUP^FF_TAX_RATE(ANN_R,1/1/2017,12/31/2017)":"#NUM","272^FF_TAX_RATE(ANN_R,1/1/2020,12/31/2020)":"#NUM","US8545021011^FF_TAX_RATE(ANN_R,1/1/2016,12/31/2016)":"#NUM","STANLEY BLACK & DECKER INC.^FF_TAX_RATE(ANN_R,1/1/2017,12/31/2017)":"#NUM","US6200763075^FF_TAX_RATE(ANN_R,1/1/2016,12/31/2016)":"#NUM","MOTOROLA SOLUTIONS INC.^FF_TAX_RATE(ANN_R,1/1/2017,12/31/2017)":"#NUM","US58155Q1031^FF_TAX_RATE(ANN_R,1/1/2016,12/31/2016)":"#NUM","MCKESSON CORP.^FF_TAX_RATE(ANN_R,1/1/2017,12/31/2017)":"#NUM","266^FF_TAX_RATE(ANN_R,1/1/2020,12/31/2020)":"#NUM","US2473617023^FF_TAX_RATE(ANN_R,1/1/2016,12/31/2016)":"#NUM","DELTA AIR LINES INC.^FF_TAX_RATE(ANN_R,1/1/2017,12/31/2017)":"#NUM","262^FF_TAX_RATE(ANN_R,1/1/2020,12/31/2020)":"#NUM","US23331A1097^FF_TAX_RATE(ANN_R,1/1/2016,12/31/2016)":"#NUM","D.R. HORTON INC.^FF_TAX_RATE(ANN_R,1/1/2017,12/31/2017)":"#NUM","258^FF_TAX_RATE(ANN_R,1/1/2020,12/31/2020)":"#NUM","US0311001004^FF_TAX_RATE(ANN_R,1/1/2016,12/31/2016)":"#NUM","AMETEK INC.^FF_TAX_RATE(ANN_R,1/1/2017,12/31/2017)":"#NUM","25^FF_TAX_RATE(ANN_R,1/1/2020,12/31/2020)":"#NUM","US49271V1008^FF_TAX_RATE(ANN_R,1/1/2016,12/31/2016)":"#NUM","KEURIG DR PEPPER^FF_TAX_RATE(ANN_R,1/1/2017,12/31/2017)":"#NUM","241^FF_TAX_RATE(ANN_R,1/1/2020,12/31/2020)":"#NUM","US5260571048^FF_TAX_RATE(ANN_R,1/1/2016,12/31/2016)":"#NUM","LENNAR 'A'^FF_TAX_RATE(ANN_R,1/1/2017,12/31/2017)":"#NUM","237^FF_TAX_RATE(ANN_R,1/1/2020,12/31/2020)":"#NUM","US0584981064^FF_TAX_RATE(ANN_R,1/1/2016,12/31/2016)":"#NUM","BALL CORP.^FF_TAX_RATE(ANN_R,1/1/2017,12/31/2017)":"#NUM","236^FF_TAX_RATE(ANN_R,1/1/2020,12/31/2020)":"#NUM","US5926881054^FF_TAX_RATE(ANN_R,1/1/2016,12/31/2016)":"#NUM","METTLER-TOLEDO INTERNATIONAL I^FF_TAX_RATE(ANN_R,1/1/2017,12/31/2017)":"#NUM","234^FF_TAX_RATE(ANN_R,1/1/2020,12/31/2020)":"#NUM","US5010441013^FF_TAX_RATE(ANN_R,1/1/2016,12/31/2016)":"#NUM","KROGER CO.^FF_TAX_RATE(ANN_R,1/1/2017,12/31/2017)":"#NUM","US88339J1051^FF_TAX_RATE(ANN_R,1/1/2016,12/31/2016)":"#NUM","TRADE DESK CL.A^FF_TAX_RATE(ANN_R,1/1/2017,12/31/2017)":"#NUM","NL0009434992^FF_TAX_RATE(ANN_R,1/1/2016,12/31/2016)":"#NUM","LYONDELLBASELL INDUSTRIES^FF_TAX_RATE(ANN_R,1/1/2017,12/31/2017)":"#NUM","US6792951054^FF_TAX_RATE(ANN_R,1/1/2016,12/31/2016)":"#NUM","OKTA CL.A^FF_TAX_RATE(ANN_R,1/1/2017,12/31/2017)":"#NUM","US9892071054^FF_TAX_RATE(ANN_R,1/1/2016,12/31/2016)":"#NUM","ZEBRA TECHS. 'A'^FF_TAX_RATE(ANN_R,1/1/2017,12/31/2017)":"#NUM","22^FF_TAX_RATE(ANN_R,1/1/2020,12/31/2020)":"#NUM","US34959E1091^FF_TAX_RATE(ANN_R,1/1/2016,12/31/2016)":"#NUM","FORTINET^FF_TAX_RATE(ANN_R,1/1/2017,12/31/2017)":"#NUM","211^FF_TAX_RATE(ANN_R,1/1/2020,12/31/2020)":"#NUM","US57772K1016^FF_TAX_RATE(ANN_R,1/1/2016,12/31/2016)":"#NUM","MAXIM INTEGRATED PRODUCTS INC.^FF_TAX_RATE(ANN_R,1/1/2017,12/31/2017)":"#NUM","208^FF_TAX_RATE(ANN_R,1/1/2020,12/31/2020)":"#NUM","US6703461052^FF_TAX_RATE(ANN_R,1/1/2016,12/31/2016)":"#NUM","NUCOR CORP.^FF_TAX_RATE(ANN_R,1/1/2017,12/31/2017)":"#NUM","206^FF_TAX_RATE(ANN_R,1/1/2020,12/31/2020)":"#NUM","US3635761097^FF_TAX_RATE(ANN_R,1/1/2016,12/31/2016)":"#NUM","ARTHUR J GALLAGHER^FF_TAX_RATE(ANN_R,1/1/2017,12/31/2017)":"#NUM","US4165151048^FF_TAX_RATE(ANN_R,1/1/2016,12/31/2016)":"#NUM","HARTFORD FINANCIAL SERVICES GR^FF_TAX_RATE(ANN_R,1/1/2017,12/31/2017)":"#NUM","US0152711091^FF_TAX_RATE(ANN_R,1/1/2016,12/31/2016)":"#NUM","ALEXANDRIA RLST.EQTIES.^FF_TAX_RATE(ANN_R,1/1/2017,12/31/2017)":"#NUM","195^FF_TAX_RATE(ANN_R,1/1/2020,12/31/2020)":"#NUM","US5303073051^FF_TAX_RATE(ANN_R,1/1/2016,12/31/2016)":"#NUM","LIBERTY GLOBAL CL C^FF_TAX_RATE(ANN_R,1/1/2017,12/31/2017)":"#NUM","191^FF_TAX_RATE(ANN_R,1/1/2020,12/31/2020)":"#NUM","US9291601097^FF_TAX_RATE(ANN_R,1/1/2016,12/31/2016)":"#NUM","VULCAN MATERIALS CO.^FF_TAX_RATE(ANN_R,1/1/2017,12/31/2017)":"#NUM","US30063P1057^FF_TAX_RATE(ANN_R,1/1/2016,12/31/2016)":"#NUM","EXACT SCIENCES CORP^FF_TAX_RATE(ANN_R,1/1/2017,12/31/2017)":"#NUM","US87165B1035^FF_TAX_RATE(ANN_R,1/1/2016,12/31/2016)":"#NUM","SYNCHRONY FINANCIAL^FF_TAX_RATE(ANN_R,1/1/2017,12/31/2017)":"#NUM","US1156372096^FF_TAX_RATE(ANN_R,1/1/2016,12/31/2016)":"#NUM","BROWN-FORMAN CORP. CL B^FF_TAX_RATE(ANN_R,1/1/2017,12/31/2017)":"#NUM","US5732841060^FF_TAX_RATE(ANN_R,1/1/2016,12/31/2016)":"#NUM","MARTIN MARIETTA MATERIALS INC.^FF_TAX_RATE(ANN_R,1/1/2017,12/31/2017)":"#NUM","178^FF_TAX_RATE(ANN_R,1/1/2020,12/31/2020)":"#NUM","US74736K1016^FF_TAX_RATE(ANN_R,1/1/2016,12/31/2016)":"#NUM","QORVO^FF_TAX_RATE(ANN_R,1/1/2017,12/31/2017)":"#NUM","US8740541094^FF_TAX_RATE(ANN_R,1/1/2016,12/31/2016)":"#NUM","TAKE TWO INTACT.SFTW.^FF_TAX_RATE(ANN_R,1/1/2017,12/31/2017)":"#NUM","IE00BQPVQZ61^FF_TAX_RATE(ANN_R,1/1/2016,12/31/2016)":"#NUM","HORIZON THERAPEUTICS PUBLIC^FF_TAX_RATE(ANN_R,1/1/2017,12/31/2017)":"#NUM","US92276F1003^FF_TAX_RATE(ANN_R,1/1/2016,12/31/2016)":"#NUM","VENTAS INC.^FF_TAX_RATE(ANN_R,1/1/2017,12/31/2017)":"#NUM","17^FF_TAX_RATE(ANN_R,1/1/2020,12/31/2020)":"#NUM","US4932671088^FF_TAX_RATE(ANN_R,1/1/2016,12/31/2016)":"#NUM","KEYCORP^FF_TAX_RATE(ANN_R,1/1/2017,12/31/2017)":"#NUM","US55261F1049^FF_TAX_RATE(ANN_R,1/1/2016,12/31/2016)":"#NUM","M&T BANK CORP.^FF_TAX_RATE(ANN_R,1/1/2017,12/31/2017)":"#NUM","165^FF_TAX_RATE(ANN_R,1/1/2020,12/31/2020)":"#NUM","US42809H1077^FF_TAX_RATE(ANN_R,1/1/2016,12/31/2016)":"#NUM","HESS CORP.^FF_TAX_RATE(ANN_R,1/1/2017,12/31/2017)":"#NUM","164^FF_TAX_RATE(ANN_R,1/1/2020,12/31/2020)":"#NUM","US4364401012^FF_TAX_RATE(ANN_R,1/1/2016,12/31/2016)":"#NUM","HOLOGIC INC.^FF_TAX_RATE(ANN_R,1/1/2017,12/31/2017)":"#NUM","US14149Y1082^FF_TAX_RATE(ANN_R,1/1/2016,12/31/2016)":"#NUM","CARDINAL HEALTH INC.^FF_TAX_RATE(ANN_R,1/1/2017,12/31/2017)":"#NUM","152^FF_TAX_RATE(ANN_R,1/1/2020,12/31/2020)":"#NUM","US72919P2020^FF_TAX_RATE(ANN_R,1/1/2016,12/31/2016)":"#NUM","PLUG POWER^FF_TAX_RATE(ANN_R,1/1/2017,12/31/2017)":"#NUM","US0404131064^FF_TAX_RATE(ANN_R,1/1/2016,12/31/2016)":"#NUM","ARISTA NETWORKS^FF_TAX_RATE(ANN_R,1/1/2017,12/31/2017)":"#NUM","151^FF_TAX_RATE(ANN_R,1/1/2020,12/31/2020)":"#NUM","US29355A1079^FF_TAX_RATE(ANN_R,1/1/2016,12/31/2016)":"#NUM","ENPHASE ENERGY^FF_TAX_RATE(ANN_R,1/1/2017,12/31/2017)":"#NUM","US62944T1051^FF_TAX_RATE(ANN_R,1/1/2016,12/31/2016)":"#NUM","NVR INC.^FF_TAX_RATE(ANN_R,1/1/2017,12/31/2017)":"#NUM","US92556V1061^FF_TAX_RATE(ANN_R,1/1/2016,12/31/2016)":"#NUM","VIATRIS^FF_TAX_RATE(ANN_R,1/1/2017,12/31/2017)":"#NUM","US45784P1012^FF_TAX_RATE(ANN_R,1/1/2016,12/31/2016)":"#NUM","INSULET^FF_TAX_RATE(ANN_R,1/1/2017,12/31/2017)":"#NUM","US89400J1079^FF_TAX_RATE(ANN_R,1/1/2016,12/31/2016)":"#NUM","TRANSUNION^FF_TAX_RATE(ANN_R,1/1/2017,12/31/2017)":"#NUM","US6311031081^FF_TAX_RATE(ANN_R,1/1/2016,12/31/2016)":"#NUM","NASDAQ INC^FF_TAX_RATE(ANN_R,1/1/2017,12/31/2017)":"#NUM","144^FF_TAX_RATE(ANN_R,1/1/2020,12/31/2020)":"#NUM","US3724601055^FF_TAX_RATE(ANN_R,1/1/2016,12/31/2016)":"#NUM","GENUINE PARTS CO.^FF_TAX_RATE(ANN_R,1/1/2017,12/31/2017)":"#NUM","142^FF_TAX_RATE(ANN_R,1/1/2020,12/31/2020)":"#NUM","US64110D1046^FF_TAX_RATE(ANN_R,1/1/2016,12/31/2016)":"#NUM","NETAPP INC.^FF_TAX_RATE(ANN_R,1/1/2017,12/31/2017)":"#NUM","US8666741041^FF_TAX_RATE(ANN_R,1/1/2016,12/31/2016)":"#NUM","SUN COMMUNITIES^FF_TAX_RATE(ANN_R,1/1/2017,12/31/2017)":"#NUM","US4461501045^FF_TAX_RATE(ANN_R,1/1/2016,12/31/2016)":"#NUM","HUNTINGTON BANCSHARES INC.^FF_TAX_RATE(ANN_R,1/1/2017,12/31/2017)":"#NUM","US45167R1041^FF_TAX_RATE(ANN_R,1/1/2016,12/31/2016)":"#NUM","IDEX^FF_TAX_RATE(ANN_R,1/1/2017,12/31/2017)":"#NUM","US5745991068^FF_TAX_RATE(ANN_R,1/1/2016,12/31/2016)":"#NUM","MASCO CORP.^FF_TAX_RATE(ANN_R,1/1/2017,12/31/2017)":"#NUM","133^FF_TAX_RATE(ANN_R,1/1/2020,12/31/2020)":"#NUM","US18915M1071^FF_TAX_RATE(ANN_R,1/1/2016,12/31/2016)":"#NUM","CLOUDFLARE A^FF_TAX_RATE(ANN_R,1/1/2017,12/31/2017)":"#NUM","131^FF_TAX_RATE(ANN_R,1/1/2020,12/31/2020)":"#NUM","US8793601050^FF_TAX_RATE(ANN_R,1/1/2016,12/31/2016)":"#NUM","TELEDYNE TECHS.^FF_TAX_RATE(ANN_R,1/1/2017,12/31/2017)":"#NUM","13^FF_TAX_RATE(ANN_R,1/1/2020,12/31/2020)":"#NUM","US1011211018^FF_TAX_RATE(ANN_R,1/1/2016,12/31/2016)":"#NUM","BOSTON PROPERTIES INC.^FF_TAX_RATE(ANN_R,1/1/2017,12/31/2017)":"#NUM","US8326964058^FF_TAX_RATE(ANN_R,1/1/2016,12/31/2016)":"#NUM","J.M. SMUCKER CO.^FF_TAX_RATE(ANN_R,1/1/2017,12/31/2017)":"#NUM","US7458671010^FF_TAX_RATE(ANN_R,1/1/2016,12/31/2016)":"#NUM","PULTEGROUP^FF_TAX_RATE(ANN_R,1/1/2017,12/31/2017)":"#NUM","12^FF_TAX_RATE(ANN_R,1/1/2020,12/31/2020)":"#NUM","US24906P1093^FF_TAX_RATE(ANN_R,1/1/2016,12/31/2016)":"#NUM","DENTSPLY SIRONA^FF_TAX_RATE(ANN_R,1/1/2017,12/31/2017)":"#NUM","119^FF_TAX_RATE(ANN_R,1/1/2020,12/31/2020)":"#NUM","US73278L1052^FF_TAX_RATE(ANN_R,1/1/2016,12/31/2016)":"#NUM","POOL^FF_TAX_RATE(ANN_R,1/1/2017,12/31/2017)":"#NUM","118^FF_TAX_RATE(ANN_R,1/1/2020,12/31/2020)":"#NUM","US4404521001^FF_TAX_RATE(ANN_R,1/1/2016,12/31/2016)":"#NUM","HORMEL FOODS^FF_TAX_RATE(ANN_R,1/1/2017,12/31/2017)":"#NUM","US5502411037^FF_TAX_RATE(ANN_R,1/1/2016,12/31/2016)":"#NUM","LUMEN TECHNOLOGIES^FF_TAX_RATE(ANN_R,1/1/2017,12/31/2017)":"#NUM","US3802371076^FF_TAX_RATE(ANN_R,1/1/2016,12/31/2016)":"#NUM","GODADDY CL.A^FF_TAX_RATE(ANN_R,1/1/2017,12/31/2017)":"#NUM","US12541W2098^FF_TAX_RATE(ANN_R,1/1/2016,12/31/2016)":"#NUM","C.H. ROBINSON WORLDWIDE INC.^FF_TAX_RATE(ANN_R,1/1/2017,12/31/2017)":"#NUM","US5018892084^FF_TAX_RATE(ANN_R,1/1/2016,12/31/2016)":"#NUM","LKQ^FF_TAX_RATE(ANN_R,1/1/2017,12/31/2017)":"#NUM","US00751Y1064^FF_TAX_RATE(ANN_R,1/1/2016,12/31/2016)":"#NUM","ADVANCE AUTO PARTS INC.^FF_TAX_RATE(ANN_R,1/1/2017,12/31/2017)":"#NUM","JE00BYSS4X48^FF_TAX_RATE(ANN_R,1/1/2016,12/31/2016)":"#NUM","NOVOCURE^FF_TAX_RATE(ANN_R,1/1/2017,12/31/2017)":"#NUM","105^FF_TAX_RATE(ANN_R,1/1/2020,12/31/2020)":"#NUM","US4180561072^FF_TAX_RATE(ANN_R,1/1/2016,12/31/2016)":"#NUM","HASBRO INC.^FF_TAX_RATE(ANN_R,1/1/2017,12/31/2017)":"#NUM","US6700024010^FF_TAX_RATE(ANN_R,1/1/2016,12/31/2016)":"#NUM","NOVAVAX^FF_TAX_RATE(ANN_R,1/1/2017,12/31/2017)":"#NUM","US5132721045^FF_TAX_RATE(ANN_R,1/1/2016,12/31/2016)":"#NUM","LAMB WESTON HOLDINGS INC.^FF_TAX_RATE(ANN_R,1/1/2017,12/31/2017)":"#NUM","US0995021062^FF_TAX_RATE(ANN_R,1/1/2016,12/31/2016)":"#NUM","BOOZ ALLEN HAMILTN.HLDG.^FF_TAX_RATE(ANN_R,1/1/2017,12/31/2017)":"#NUM","94^FF_TAX_RATE(ANN_R,1/1/2020,12/31/2020)":"#NUM","CH0012032048^FF_TAX_RATE(ANN_R,1/1/2016,12/31/2016)":"#NUM","ROCHE HLDG P^FF_TAX_RATE(ANN_R,1/1/2017,12/31/2017)":"#NUM","CH^FF_TAX_RATE(ANN_R,1/1/2018,12/31/2018)":"#NUM","194^FF_TAX_RATE(ANN_R,1/1/2020,12/31/2020)":"#NUM","DE0007164600^FF_TAX_RATE(ANN_R,1/1/2016,12/31/2016)":"#NUM","SAP^FF_TAX_RATE(ANN_R,1/1/2017,12/31/2017)":"#NUM","DE^FF_TAX_RATE(ANN_R,1/1/2018,12/31/2018)":"#NUM","1141^FF_TAX_RATE(ANN_R,1/1/2020,12/31/2020)":"#NUM","DE0008404005^FF_TAX_RATE(ANN_R,1/1/2016,12/31/2016)":"#NUM","ALLIANZ^FF_TAX_RATE(ANN_R,1/1/2017,12/31/2017)":"#NUM","895^FF_TAX_RATE(ANN_R,1/1/2020,12/31/2020)":"#NUM","FR0000120321^FF_TAX_RATE(ANN_R,1/1/2016,12/31/2016)":"#NUM","L'OREAL^FF_TAX_RATE(ANN_R,1/1/2017,12/31/2017)":"#NUM","FR^FF_TAX_RATE(ANN_R,1/1/2018,12/31/2018)":"#NUM","798^FF_TAX_RATE(ANN_R,1/1/2020,12/31/2020)":"#NUM","FR0000120073^FF_TAX_RATE(ANN_R,1/1/2016,12/31/2016)":"#NUM","AIR LIQUIDE^FF_TAX_RATE(ANN_R,1/1/2017,12/31/2017)":"#NUM","66^FF_TAX_RATE(ANN_R,1/1/2020,12/31/2020)":"#NUM","DE0007100000^FF_TAX_RATE(ANN_R,1/1/2016,12/31/2016)":"#NUM","DAIMLER^FF_TAX_RATE(ANN_R,1/1/2017,12/31/2017)":"#NUM","638^FF_TAX_RATE(ANN_R,1/1/2020,12/31/2020)":"#NUM","NL0000235190^FF_TAX_RATE(ANN_R,1/1/2016,12/31/2016)":"#NUM","AIRBUS^FF_TAX_RATE(ANN_R,1/1/2017,12/31/2017)":"#NUM","56^FF_TAX_RATE(ANN_R,1/1/2020,12/31/2020)":"#NUM","DE0005557508^FF_TAX_RATE(ANN_R,1/1/2016,12/31/2016)":"#NUM","DEUTSCHE TELEKOM^FF_TAX_RATE(ANN_R,1/1/2017,12/31/2017)":"#NUM","557^FF_TAX_RATE(ANN_R,1/1/2020,12/31/2020)":"#NUM","NL0012969182^FF_TAX_RATE(ANN_R,1/1/2016,12/31/2016)":"#NUM","ADYEN^FF_TAX_RATE(ANN_R,1/1/2017,12/31/2017)":"#NUM","NL^FF_TAX_RATE(ANN_R,1/1/2018,12/31/2018)":"#NUM","532^FF_TAX_RATE(ANN_R,1/1/2020,12/31/2020)":"#NUM","DE000BAY0017^FF_TAX_RATE(ANN_R,1/1/2016,12/31/2016)":"#NUM","BAYER^FF_TAX_RATE(ANN_R,1/1/2017,12/31/2017)":"#NUM","53^FF_TAX_RATE(ANN_R,1/1/2020,12/31/2020)":"#NUM","FR0000125486^FF_TAX_RATE(ANN_R,1/1/2016,12/31/2016)":"#NUM","VINCI^FF_TAX_RATE(ANN_R,1/1/2017,12/31/2017)":"#NUM","DE000A1EWWW0^FF_TAX_RATE(ANN_R,1/1/2016,12/31/2016)":"#NUM","ADIDAS^FF_TAX_RATE(ANN_R,1/1/2017,12/31/2017)":"#NUM","497^FF_TAX_RATE(ANN_R,1/1/2020,12/31/2020)":"#NUM","DE0006231004^FF_TAX_RATE(ANN_R,1/1/2016,12/31/2016)":"#NUM","INFINEON TECHNOLOGIES^FF_TAX_RATE(ANN_R,1/1/2017,12/31/2017)":"#NUM","472^FF_TAX_RATE(ANN_R,1/1/2020,12/31/2020)":"#NUM","DE0005552004^FF_TAX_RATE(ANN_R,1/1/2016,12/31/2016)":"#NUM","DEUTSCHE POST^FF_TAX_RATE(ANN_R,1/1/2017,12/31/2017)":"#NUM","46^FF_TAX_RATE(ANN_R,1/1/2020,12/31/2020)":"#NUM","BE0974293251^FF_TAX_RATE(ANN_R,1/1/2016,12/31/2016)":"#NUM","ANHEUSER-BUSCH INBEV^FF_TAX_RATE(ANN_R,1/1/2017,12/31/2017)":"#NUM","BE^FF_TAX_RATE(ANN_R,1/1/2018,12/31/2018)":"#NUM","455^FF_TAX_RATE(ANN_R,1/1/2020,12/31/2020)":"#NUM","NL0000009538^FF_TAX_RATE(ANN_R,1/1/2016,12/31/2016)":"#NUM","PHILIPS^FF_TAX_RATE(ANN_R,1/1/2017,12/31/2017)":"#NUM","443^FF_TAX_RATE(ANN_R,1/1/2020,12/31/2020)":"#NUM","FR0000073272^FF_TAX_RATE(ANN_R,1/1/2016,12/31/2016)":"#NUM","SAFRAN^FF_TAX_RATE(ANN_R,1/1/2017,12/31/2017)":"#NUM","44^FF_TAX_RATE(ANN_R,1/1/2020,12/31/2020)":"#NUM","DE0007664039^FF_TAX_RATE(ANN_R,1/1/2016,12/31/2016)":"#NUM","VOLKSWAGEN PREF^FF_TAX_RATE(ANN_R,1/1/2017,12/31/2017)":"#NUM","FR0000121485^FF_TAX_RATE(ANN_R,1/1/2016,12/31/2016)":"#NUM","KERING^FF_TAX_RATE(ANN_R,1/1/2017,12/31/2017)":"#NUM","431^FF_TAX_RATE(ANN_R,1/1/2020,12/31/2020)":"#NUM","CH0210483332^FF_TAX_RATE(ANN_R,1/1/2016,12/31/2016)":"#NUM","CIE FINANCIERE RICHEMONT^FF_TAX_RATE(ANN_R,1/1/2017,12/31/2017)":"#NUM","428^FF_TAX_RATE(ANN_R,1/1/2020,12/31/2020)":"#NUM","NL0013654783^FF_TAX_RATE(ANN_R,1/1/2016,12/31/2016)":"#NUM","PROSUS^FF_TAX_RATE(ANN_R,1/1/2017,12/31/2017)":"#NUM","IT0000072618^FF_TAX_RATE(ANN_R,1/1/2016,12/31/2016)":"#NUM","INTESA SANPAOLO^FF_TAX_RATE(ANN_R,1/1/2017,12/31/2017)":"#NUM","IT^FF_TAX_RATE(ANN_R,1/1/2018,12/31/2018)":"#NUM","421^FF_TAX_RATE(ANN_R,1/1/2020,12/31/2020)":"#NUM","FR0000120644^FF_TAX_RATE(ANN_R,1/1/2016,12/31/2016)":"#NUM","DANONE^FF_TAX_RATE(ANN_R,1/1/2017,12/31/2017)":"#NUM","38^FF_TAX_RATE(ANN_R,1/1/2020,12/31/2020)":"#NUM","DK0010268606^FF_TAX_RATE(ANN_R,1/1/2016,12/31/2016)":"#NUM","VESTAS WIND SYSTEMS^FF_TAX_RATE(ANN_R,1/1/2017,12/31/2017)":"#NUM","DK^FF_TAX_RATE(ANN_R,1/1/2018,12/31/2018)":"#NUM","354^FF_TAX_RATE(ANN_R,1/1/2020,12/31/2020)":"#NUM","SE0000108656^FF_TAX_RATE(ANN_R,1/1/2016,12/31/2016)":"#NUM","ERICSSON LM B^FF_TAX_RATE(ANN_R,1/1/2017,12/31/2017)":"#NUM","SE^FF_TAX_RATE(ANN_R,1/1/2018,12/31/2018)":"#NUM","347^FF_TAX_RATE(ANN_R,1/1/2020,12/31/2020)":"#NUM","SE0000115446^FF_TAX_RATE(ANN_R,1/1/2016,12/31/2016)":"#NUM","VOLVO B^FF_TAX_RATE(ANN_R,1/1/2017,12/31/2017)":"#NUM","343^FF_TAX_RATE(ANN_R,1/1/2020,12/31/2020)":"#NUM","SE0011166610^FF_TAX_RATE(ANN_R,1/1/2016,12/31/2016)":"#NUM","ATLAS COPCO A^FF_TAX_RATE(ANN_R,1/1/2017,12/31/2017)":"#NUM","FR0000052292^FF_TAX_RATE(ANN_R,1/1/2016,12/31/2016)":"#NUM","HERMES INTERNATIONAL^FF_TAX_RATE(ANN_R,1/1/2017,12/31/2017)":"#NUM","332^FF_TAX_RATE(ANN_R,1/1/2020,12/31/2020)":"#NUM","FR0000120693^FF_TAX_RATE(ANN_R,1/1/2016,12/31/2016)":"#NUM","PERNOD RICARD^FF_TAX_RATE(ANN_R,1/1/2017,12/31/2017)":"#NUM","328^FF_TAX_RATE(ANN_R,1/1/2020,12/31/2020)":"#NUM","NL00150001Q9^FF_TAX_RATE(ANN_R,1/1/2016,12/31/2016)":"#NUM","STELLANTIS^FF_TAX_RATE(ANN_R,1/1/2017,12/31/2017)":"#NUM","313^FF_TAX_RATE(ANN_R,1/1/2020,12/31/2020)":"#NUM","ES0148396007^FF_TAX_RATE(ANN_R,1/1/2016,12/31/2016)":"#NUM","INDUSTRIA DE DISENO TEXTIL SA^FF_TAX_RATE(ANN_R,1/1/2017,12/31/2017)":"#NUM","ES^FF_TAX_RATE(ANN_R,1/1/2018,12/31/2018)":"#NUM","312^FF_TAX_RATE(ANN_R,1/1/2020,12/31/2020)":"#NUM","SE0000107419^FF_TAX_RATE(ANN_R,1/1/2016,12/31/2016)":"#NUM","INVESTOR B^FF_TAX_RATE(ANN_R,1/1/2017,12/31/2017)":"#NUM","31^FF_TAX_RATE(ANN_R,1/1/2020,12/31/2020)":"#NUM","CH0432492467^FF_TAX_RATE(ANN_R,1/1/2016,12/31/2016)":"#NUM","ALCON^FF_TAX_RATE(ANN_R,1/1/2017,12/31/2017)":"#NUM","299^FF_TAX_RATE(ANN_R,1/1/2020,12/31/2020)":"#NUM","DE000A1ML7J1^FF_TAX_RATE(ANN_R,1/1/2016,12/31/2016)":"#NUM","VONOVIA SE^FF_TAX_RATE(ANN_R,1/1/2017,12/31/2017)":"#NUM","295^FF_TAX_RATE(ANN_R,1/1/2020,12/31/2020)":"#NUM","FI4000297767^FF_TAX_RATE(ANN_R,1/1/2016,12/31/2016)":"#NUM","NORDEA BANK^FF_TAX_RATE(ANN_R,1/1/2017,12/31/2017)":"#NUM","DE0005190003^FF_TAX_RATE(ANN_R,1/1/2016,12/31/2016)":"#NUM","BMW^FF_TAX_RATE(ANN_R,1/1/2017,12/31/2017)":"#NUM","283^FF_TAX_RATE(ANN_R,1/1/2020,12/31/2020)":"#NUM","ES0109067019^FF_TAX_RATE(ANN_R,1/1/2016,12/31/2016)":"#NUM","AMADEUS IT GROUP^FF_TAX_RATE(ANN_R,1/1/2017,12/31/2017)":"#NUM","DE0005810055^FF_TAX_RATE(ANN_R,1/1/2016,12/31/2016)":"#NUM","DEUTSCHE BOERSE^FF_TAX_RATE(ANN_R,1/1/2017,12/31/2017)":"#NUM","CH0012214059^FF_TAX_RATE(ANN_R,1/1/2016,12/31/2016)":"#NUM","LAFARGEHOLCIM^FF_TAX_RATE(ANN_R,1/1/2017,12/31/2017)":"#NUM","FR0000130650^FF_TAX_RATE(ANN_R,1/1/2016,12/31/2016)":"#NUM","DASSAULT SYSTEMS^FF_TAX_RATE(ANN_R,1/1/2017,12/31/2017)":"#NUM","SE0000667891^FF_TAX_RATE(ANN_R,1/1/2016,12/31/2016)":"#NUM","SANDVIK^FF_TAX_RATE(ANN_R,1/1/2017,12/31/2017)":"#NUM","255^FF_TAX_RATE(ANN_R,1/1/2020,12/31/2020)":"#NUM","FR0000125338^FF_TAX_RATE(ANN_R,1/1/2016,12/31/2016)":"#NUM","CAP GEMINI^FF_TAX_RATE(ANN_R,1/1/2017,12/31/2017)":"#NUM","245^FF_TAX_RATE(ANN_R,1/1/2020,12/31/2020)":"#NUM","FR0000127771^FF_TAX_RATE(ANN_R,1/1/2016,12/31/2016)":"#NUM","VIVENDI^FF_TAX_RATE(ANN_R,1/1/2017,12/31/2017)":"#NUM","242^FF_TAX_RATE(ANN_R,1/1/2020,12/31/2020)":"#NUM","FR0000121261^FF_TAX_RATE(ANN_R,1/1/2016,12/31/2016)":"#NUM","MICHELIN^FF_TAX_RATE(ANN_R,1/1/2017,12/31/2017)":"#NUM","SE0000103699^FF_TAX_RATE(ANN_R,1/1/2016,12/31/2016)":"#NUM","HEXAGON B^FF_TAX_RATE(ANN_R,1/1/2017,12/31/2017)":"#NUM","223^FF_TAX_RATE(ANN_R,1/1/2020,12/31/2020)":"#NUM","IT0000062072^FF_TAX_RATE(ANN_R,1/1/2016,12/31/2016)":"#NUM","ASSICURAZIONI GENERALI^FF_TAX_RATE(ANN_R,1/1/2017,12/31/2017)":"#NUM","NL0011585146^FF_TAX_RATE(ANN_R,1/1/2016,12/31/2016)":"#NUM","FERRARI^FF_TAX_RATE(ANN_R,1/1/2017,12/31/2017)":"#NUM","217^FF_TAX_RATE(ANN_R,1/1/2020,12/31/2020)":"#NUM","FR0000133308^FF_TAX_RATE(ANN_R,1/1/2016,12/31/2016)":"#NUM","ORANGE^FF_TAX_RATE(ANN_R,1/1/2017,12/31/2017)":"#NUM","215^FF_TAX_RATE(ANN_R,1/1/2020,12/31/2020)":"#NUM","NL0000226223^FF_TAX_RATE(ANN_R,1/1/2016,12/31/2016)":"#NUM","STMICROELECTRONICS^FF_TAX_RATE(ANN_R,1/1/2017,12/31/2017)":"#NUM","FR0010307819^FF_TAX_RATE(ANN_R,1/1/2016,12/31/2016)":"#NUM","LEGRAND^FF_TAX_RATE(ANN_R,1/1/2017,12/31/2017)":"#NUM","212^FF_TAX_RATE(ANN_R,1/1/2020,12/31/2020)":"#NUM","SE0012673267^FF_TAX_RATE(ANN_R,1/1/2016,12/31/2016)":"#NUM","EVOLUTION GAMING GROUP^FF_TAX_RATE(ANN_R,1/1/2017,12/31/2017)":"#NUM","NL0000009165^FF_TAX_RATE(ANN_R,1/1/2016,12/31/2016)":"#NUM","HEINEKEN^FF_TAX_RATE(ANN_R,1/1/2017,12/31/2017)":"#NUM","209^FF_TAX_RATE(ANN_R,1/1/2020,12/31/2020)":"#NUM","CH0012138530^FF_TAX_RATE(ANN_R,1/1/2016,12/31/2016)":"#NUM","CREDIT SUISSE GRP^FF_TAX_RATE(ANN_R,1/1/2017,12/31/2017)":"#NUM","IT0005239360^FF_TAX_RATE(ANN_R,1/1/2016,12/31/2016)":"#NUM","UNICREDIT^FF_TAX_RATE(ANN_R,1/1/2017,12/31/2017)":"#NUM","CH0030170408^FF_TAX_RATE(ANN_R,1/1/2016,12/31/2016)":"#NUM","GEBERIT^FF_TAX_RATE(ANN_R,1/1/2017,12/31/2017)":"#NUM","201^FF_TAX_RATE(ANN_R,1/1/2020,12/31/2020)":"#NUM","ES0178430E18^FF_TAX_RATE(ANN_R,1/1/2016,12/31/2016)":"#NUM","TELEFONICA^FF_TAX_RATE(ANN_R,1/1/2017,12/31/2017)":"#NUM","20^FF_TAX_RATE(ANN_R,1/1/2020,12/31/2020)":"#NUM","NL0000395903^FF_TAX_RATE(ANN_R,1/1/2016,12/31/2016)":"#NUM","WOLTERS KLUWER^FF_TAX_RATE(ANN_R,1/1/2017,12/31/2017)":"#NUM","198^FF_TAX_RATE(ANN_R,1/1/2020,12/31/2020)":"#NUM","FR0000130809^FF_TAX_RATE(ANN_R,1/1/2016,12/31/2016)":"#NUM","GRP SOCIETE GENERALE^FF_TAX_RATE(ANN_R,1/1/2017,12/31/2017)":"#NUM","DE0006599905^FF_TAX_RATE(ANN_R,1/1/2016,12/31/2016)":"#NUM","MERCK^FF_TAX_RATE(ANN_R,1/1/2017,12/31/2017)":"#NUM","188^FF_TAX_RATE(ANN_R,1/1/2020,12/31/2020)":"#NUM","DK0010272202^FF_TAX_RATE(ANN_R,1/1/2016,12/31/2016)":"#NUM","GENMAB^FF_TAX_RATE(ANN_R,1/1/2017,12/31/2017)":"#NUM","184^FF_TAX_RATE(ANN_R,1/1/2020,12/31/2020)":"#NUM","FR0000051807^FF_TAX_RATE(ANN_R,1/1/2016,12/31/2016)":"#NUM","TELEPERFORMANCE^FF_TAX_RATE(ANN_R,1/1/2017,12/31/2017)":"#NUM","183^FF_TAX_RATE(ANN_R,1/1/2020,12/31/2020)":"#NUM","NL0013267909^FF_TAX_RATE(ANN_R,1/1/2016,12/31/2016)":"#NUM","AKZO NOBEL^FF_TAX_RATE(ANN_R,1/1/2017,12/31/2017)":"#NUM","SE0012853455^FF_TAX_RATE(ANN_R,1/1/2016,12/31/2016)":"#NUM","EQT^FF_TAX_RATE(ANN_R,1/1/2017,12/31/2017)":"#NUM","ES0105066007^FF_TAX_RATE(ANN_R,1/1/2016,12/31/2016)":"#NUM","CELLNEX TELECOM^FF_TAX_RATE(ANN_R,1/1/2017,12/31/2017)":"#NUM","174^FF_TAX_RATE(ANN_R,1/1/2020,12/31/2020)":"#NUM","DE0006048432^FF_TAX_RATE(ANN_R,1/1/2016,12/31/2016)":"#NUM","HENKEL PREF^FF_TAX_RATE(ANN_R,1/1/2017,12/31/2017)":"#NUM","171^FF_TAX_RATE(ANN_R,1/1/2020,12/31/2020)":"#NUM","SE0000148884^FF_TAX_RATE(ANN_R,1/1/2016,12/31/2016)":"#NUM","SKANDINAVISKA ENSKILDA BK A^FF_TAX_RATE(ANN_R,1/1/2017,12/31/2017)":"#NUM","SE0009922164^FF_TAX_RATE(ANN_R,1/1/2016,12/31/2016)":"#NUM","ESSITY B^FF_TAX_RATE(ANN_R,1/1/2017,12/31/2017)":"#NUM","BE0003565737^FF_TAX_RATE(ANN_R,1/1/2016,12/31/2016)":"#NUM","KBC GRP^FF_TAX_RATE(ANN_R,1/1/2017,12/31/2017)":"#NUM","162^FF_TAX_RATE(ANN_R,1/1/2020,12/31/2020)":"#NUM","FR0000045072^FF_TAX_RATE(ANN_R,1/1/2016,12/31/2016)":"#NUM","CREDIT AGRICOLE^FF_TAX_RATE(ANN_R,1/1/2017,12/31/2017)":"#NUM","161^FF_TAX_RATE(ANN_R,1/1/2020,12/31/2020)":"#NUM","DE0005785604^FF_TAX_RATE(ANN_R,1/1/2016,12/31/2016)":"#NUM","FRESENIUS^FF_TAX_RATE(ANN_R,1/1/2017,12/31/2017)":"#NUM","156^FF_TAX_RATE(ANN_R,1/1/2020,12/31/2020)":"#NUM","CH0025751329^FF_TAX_RATE(ANN_R,1/1/2016,12/31/2016)":"#NUM","LOGITECH INTERNATIONAL^FF_TAX_RATE(ANN_R,1/1/2017,12/31/2017)":"#NUM","155^FF_TAX_RATE(ANN_R,1/1/2020,12/31/2020)":"#NUM","DK0060448595^FF_TAX_RATE(ANN_R,1/1/2016,12/31/2016)":"#NUM","COLOPLAST B^FF_TAX_RATE(ANN_R,1/1/2017,12/31/2017)":"#NUM","DE000ENER6Y0^FF_TAX_RATE(ANN_R,1/1/2016,12/31/2016)":"#NUM","SIEMENS ENERGY^FF_TAX_RATE(ANN_R,1/1/2017,12/31/2017)":"#NUM","SE0007100599^FF_TAX_RATE(ANN_R,1/1/2016,12/31/2016)":"#NUM","SVENSKA HANDELSBANKEN A^FF_TAX_RATE(ANN_R,1/1/2017,12/31/2017)":"#NUM","DE000PAH0038^FF_TAX_RATE(ANN_R,1/1/2016,12/31/2016)":"#NUM","PORSCHE PREF^FF_TAX_RATE(ANN_R,1/1/2017,12/31/2017)":"#NUM","DK0010181759^FF_TAX_RATE(ANN_R,1/1/2016,12/31/2016)":"#NUM","CARLSBERG B^FF_TAX_RATE(ANN_R,1/1/2017,12/31/2017)":"#NUM","CH0014852781^FF_TAX_RATE(ANN_R,1/1/2016,12/31/2016)":"#NUM","SWISS LIFE HLDG^FF_TAX_RATE(ANN_R,1/1/2017,12/31/2017)":"#NUM","134^FF_TAX_RATE(ANN_R,1/1/2020,12/31/2020)":"#NUM","NL0010545661^FF_TAX_RATE(ANN_R,1/1/2016,12/31/2016)":"#NUM","CNH INDUSTRIAL NV^FF_TAX_RATE(ANN_R,1/1/2017,12/31/2017)":"#NUM","132^FF_TAX_RATE(ANN_R,1/1/2020,12/31/2020)":"#NUM","SE0000242455^FF_TAX_RATE(ANN_R,1/1/2016,12/31/2016)":"#NUM","SWEDBANK^FF_TAX_RATE(ANN_R,1/1/2017,12/31/2017)":"#NUM","NL0010773842^FF_TAX_RATE(ANN_R,1/1/2016,12/31/2016)":"#NUM","NN GROUP^FF_TAX_RATE(ANN_R,1/1/2017,12/31/2017)":"#NUM","DE000SYM9999^FF_TAX_RATE(ANN_R,1/1/2016,12/31/2016)":"#NUM","SYMRISE^FF_TAX_RATE(ANN_R,1/1/2017,12/31/2017)":"#NUM","CH0012549785^FF_TAX_RATE(ANN_R,1/1/2016,12/31/2016)":"#NUM","SONOVA^FF_TAX_RATE(ANN_R,1/1/2017,12/31/2017)":"#NUM","122^FF_TAX_RATE(ANN_R,1/1/2020,12/31/2020)":"#NUM","CH0102484968^FF_TAX_RATE(ANN_R,1/1/2016,12/31/2016)":"#NUM","JULIUS BAER GRP^FF_TAX_RATE(ANN_R,1/1/2017,12/31/2017)":"#NUM","DE0005439004^FF_TAX_RATE(ANN_R,1/1/2016,12/31/2016)":"#NUM","CONTINENTAL^FF_TAX_RATE(ANN_R,1/1/2017,12/31/2017)":"#NUM","CH0012280076^FF_TAX_RATE(ANN_R,1/1/2016,12/31/2016)":"#NUM","STRAUMANN^FF_TAX_RATE(ANN_R,1/1/2017,12/31/2017)":"#NUM","FR0010220475^FF_TAX_RATE(ANN_R,1/1/2016,12/31/2016)":"#NUM","ALSTOM^FF_TAX_RATE(ANN_R,1/1/2017,12/31/2017)":"#NUM","NL0010832176^FF_TAX_RATE(ANN_R,1/1/2016,12/31/2016)":"#NUM","ARGENX^FF_TAX_RATE(ANN_R,1/1/2017,12/31/2017)":"#NUM","CH0008742519^FF_TAX_RATE(ANN_R,1/1/2016,12/31/2016)":"#NUM","SWISSCOM^FF_TAX_RATE(ANN_R,1/1/2017,12/31/2017)":"#NUM","116^FF_TAX_RATE(ANN_R,1/1/2020,12/31/2020)":"#NUM","DK0060336014^FF_TAX_RATE(ANN_R,1/1/2016,12/31/2016)":"#NUM","NOVOZYMES^FF_TAX_RATE(ANN_R,1/1/2017,12/31/2017)":"#NUM","DE0006047004^FF_TAX_RATE(ANN_R,1/1/2016,12/31/2016)":"#NUM","HEIDELBERGCEMENT^FF_TAX_RATE(ANN_R,1/1/2017,12/31/2017)":"#NUM","DK0010274414^FF_TAX_RATE(ANN_R,1/1/2016,12/31/2016)":"#NUM","DANSKE BANK^FF_TAX_RATE(ANN_R,1/1/2017,12/31/2017)":"#NUM","109^FF_TAX_RATE(ANN_R,1/1/2020,12/31/2020)":"#NUM","SE0000310336^FF_TAX_RATE(ANN_R,1/1/2016,12/31/2016)":"#NUM","SWEDISH MATCH^FF_TAX_RATE(ANN_R,1/1/2017,12/31/2017)":"#NUM","108^FF_TAX_RATE(ANN_R,1/1/2020,12/31/2020)":"#NUM","DE000A0D9PT0^FF_TAX_RATE(ANN_R,1/1/2016,12/31/2016)":"#NUM","MTU AERO ENGINES^FF_TAX_RATE(ANN_R,1/1/2017,12/31/2017)":"#NUM","107^FF_TAX_RATE(ANN_R,1/1/2020,12/31/2020)":"#NUM","DE0007165631^FF_TAX_RATE(ANN_R,1/1/2016,12/31/2016)":"#NUM","SARTORIUS PREF.^FF_TAX_RATE(ANN_R,1/1/2017,12/31/2017)":"#NUM","BE0003739530^FF_TAX_RATE(ANN_R,1/1/2016,12/31/2016)":"#NUM","UCB^FF_TAX_RATE(ANN_R,1/1/2017,12/31/2017)":"#NUM","103^FF_TAX_RATE(ANN_R,1/1/2020,12/31/2020)":"#NUM","FR0000120503^FF_TAX_RATE(ANN_R,1/1/2016,12/31/2016)":"#NUM","BOUYGUES^FF_TAX_RATE(ANN_R,1/1/2017,12/31/2017)":"#NUM","ES0105046009^FF_TAX_RATE(ANN_R,1/1/2016,12/31/2016)":"#NUM","AENA SME^FF_TAX_RATE(ANN_R,1/1/2017,12/31/2017)":"#NUM","NL0000009082^FF_TAX_RATE(ANN_R,1/1/2016,12/31/2016)":"#NUM","KPN^FF_TAX_RATE(ANN_R,1/1/2017,12/31/2017)":"#NUM","FR0000120172^FF_TAX_RATE(ANN_R,1/1/2016,12/31/2016)":"#NUM","CARREFOUR^FF_TAX_RATE(ANN_R,1/1/2017,12/31/2017)":"#NUM","NL0012015705^FF_TAX_RATE(ANN_R,1/1/2016,12/31/2016)":"#NUM","JUST EAT TAKEAWAY.COM NV^FF_TAX_RATE(ANN_R,1/1/2017,12/31/2017)":"#NUM","93^FF_TAX_RATE(ANN_R,1/1/2020,12/31/2020)":"#NUM","JP3198900007^FF_TAX_RATE(ANN_R,1/1/2017,12/31/2017)":28.1273176222178,"JP3198900007^FF_TAX_RATE(ANN_R,1/1/2018,12/31/2018)":28.1467649583617,"JP3198900007^FF_TAX_RATE(ANN_R,1/1/2019,12/31/2019)":30.2482250326409,"JP3198900007^FF_TAX_RATE(ANN_R,1/1/2020,12/31/2020)":30.1975699235973,"JP3942400007^FF_TAX_RATE(ANN_R,1/1/2017,12/31/2017)":22.3832288150932,"JP3942400007^FF_TAX_RATE(ANN_R,1/1/2018,12/31/2018)":24.498310508773,"JP3942400007^FF_TAX_RATE(ANN_R,1/1/2019,12/31/2019)":10.725116180056,"JP3942400007^FF_TAX_RATE(ANN_R,1/1/2020,12/31/2020)":20.2174001052589,"JP3951600000^FF_TAX_RATE(ANN_R,1/1/2017,12/31/2017)":38.0464025138282,"JP3951600000^FF_TAX_RATE(ANN_R,1/1/2018,12/31/2018)":26.5342230862485,"JP3951600000^FF_TAX_RATE(ANN_R,1/1/2019,12/31/2019)":24.3032586499468,"JP3951600000^FF_TAX_RATE(ANN_R,1/1/2020,12/31/2020)":34.7087606547799,"JP3173400007^FF_TAX_RATE(ANN_R,1/1/2017,12/31/2017)":28.0012328556018,"JP3173400007^FF_TAX_RATE(ANN_R,1/1/2018,12/31/2018)":27.6861665519615,"JP3173400007^FF_TAX_RATE(ANN_R,1/1/2019,12/31/2019)":26.7409344094578,"JP3173400007^FF_TAX_RATE(ANN_R,1/1/2020,12/31/2020)":26.7383362905751,"JP3802400006^FF_TAX_RATE(ANN_R,1/1/2017,12/31/2017)":24.3157277481949,"JP3802400006^FF_TAX_RATE(ANN_R,1/1/2018,12/31/2018)":26.886283939485,"JP3802400006^FF_TAX_RATE(ANN_R,1/1/2019,12/31/2019)":25.78450177424,"JP3802400006^FF_TAX_RATE(ANN_R,1/1/2020,12/31/2020)":26.0067629880111,"TW0001326007^FF_TAX_RATE(ANN_R,1/1/2017,12/31/2017)":10.0003728250951,"TW0001326007^FF_TAX_RATE(ANN_R,1/1/2018,12/31/2018)":16.9293158598213,"TW0001326007^FF_TAX_RATE(ANN_R,1/1/2019,12/31/2019)":13.8450448757916,"TW0001326007^FF_TAX_RATE(ANN_R,1/1/2020,12/31/2020)":15.311290529076,"JP3197600004^FF_TAX_RATE(ANN_R,1/1/2017,12/31/2017)":24.8242554333244,"JP3197600004^FF_TAX_RATE(ANN_R,1/1/2018,12/31/2018)":21.1585995431933,"JP3197600004^FF_TAX_RATE(ANN_R,1/1/2019,12/31/2019)":20.6659400377642,"JP3197600004^FF_TAX_RATE(ANN_R,1/1/2020,12/31/2020)":24.8544468982132,"JP3634600005^FF_TAX_RATE(ANN_R,1/1/2017,12/31/2017)":24.4084709812843,"JP3634600005^FF_TAX_RATE(ANN_R,1/1/2018,12/31/2018)":17.1617570665358,"JP3634600005^FF_TAX_RATE(ANN_R,1/1/2019,12/31/2019)":20.9899864012857,"JP3634600005^FF_TAX_RATE(ANN_R,1/1/2020,12/31/2020)":23.4864077274209,"JP3476480003^FF_TAX_RATE(ANN_R,1/1/2017,12/31/2017)":25.476613170859,"JP3476480003^FF_TAX_RATE(ANN_R,1/1/2018,12/31/2018)":3.40561630746364,"JP3476480003^FF_TAX_RATE(ANN_R,1/1/2019,12/31/2019)":29.5328934801737,"JP3476480003^FF_TAX_RATE(ANN_R,1/1/2020,12/31/2020)":67.9718359930479,"JP3371200001^FF_TAX_RATE(ANN_R,1/1/2017,12/31/2017)":26.3586541281031,"JP3371200001^FF_TAX_RATE(ANN_R,1/1/2018,12/31/2018)":20.6427706665726,"JP3371200001^FF_TAX_RATE(ANN_R,1/1/2019,12/31/2019)":24.3973793133339,"JP3371200001^FF_TAX_RATE(ANN_R,1/1/2020,12/31/2020)":25.2867843302028,"JP3143600009^FF_TAX_RATE(ANN_R,1/1/2017,12/31/2017)":25.059667303518,"JP3143600009^FF_TAX_RATE(ANN_R,1/1/2018,12/31/2018)":19.7334612481361,"JP3143600009^FF_TAX_RATE(ANN_R,1/1/2019,12/31/2019)":21.5268420424428,"JP3143600009^FF_TAX_RATE(ANN_R,1/1/2020,12/31/2020)":20.2758650186049,"JP3496400007^FF_TAX_RATE(ANN_R,1/1/2017,12/31/2017)":28.2713302980142,"JP3496400007^FF_TAX_RATE(ANN_R,1/1/2018,12/31/2018)":30.7754722571499,"JP3496400007^FF_TAX_RATE(ANN_R,1/1/2019,12/31/2019)":30.6004800673084,"JP3496400007^FF_TAX_RATE(ANN_R,1/1/2020,12/31/2020)":31.8701203782898,"JP3814800003^FF_TAX_RATE(ANN_R,1/1/2017,12/31/2017)":28.1592115430902,"JP3814800003^FF_TAX_RATE(ANN_R,1/1/2018,12/31/2018)":25.4257752068339,"JP3814800003^FF_TAX_RATE(ANN_R,1/1/2019,12/31/2019)":24.3175685119284,"JP3814800003^FF_TAX_RATE(ANN_R,1/1/2020,12/31/2020)":26.5174134144932,"KR7005380001^FF_TAX_RATE(ANN_R,1/1/2017,12/31/2017)":-2.75763424897359,"KR7005380001^FF_TAX_RATE(ANN_R,1/1/2018,12/31/2018)":45.8308549993264,"KR7005380001^FF_TAX_RATE(ANN_R,1/1/2019,12/31/2019)":27.2226986073875,"KR7005380001^FF_TAX_RATE(ANN_R,1/1/2020,12/31/2020)":8.47932729520803,"JP3381000003^FF_TAX_RATE(ANN_R,1/1/2017,12/31/2017)":19.6469850075953,"JP3381000003^FF_TAX_RATE(ANN_R,1/1/2018,12/31/2018)":21.9123491315867,"JP3381000003^FF_TAX_RATE(ANN_R,1/1/2019,12/31/2019)":-3.54103606156716,"JP3381000003^FF_TAX_RATE(ANN_R,1/1/2020,12/31/2020)":null,"JP3830800003^FF_TAX_RATE(ANN_R,1/1/2017,12/31/2017)":29.2577457887551,"JP3830800003^FF_TAX_RATE(ANN_R,1/1/2018,12/31/2018)":29.9267359877317,"JP3830800003^FF_TAX_RATE(ANN_R,1/1/2019,12/31/2019)":26.5920538881106,"JP3830800003^FF_TAX_RATE(ANN_R,1/1/2020,12/31/2020)":151.281162234319,"TW0002886009^FF_TAX_RATE(ANN_R,1/1/2017,12/31/2017)":12.2180576834639,"TW0002886009^FF_TAX_RATE(ANN_R,1/1/2018,12/31/2018)":9.70284050894286,"TW0002886009^FF_TAX_RATE(ANN_R,1/1/2019,12/31/2019)":13.9811557551614,"TW0002886009^FF_TAX_RATE(ANN_R,1/1/2020,12/31/2020)":14.6937995904706,"JP3933800009^FF_TAX_RATE(ANN_R,1/1/2017,12/31/2017)":31.4464401085412,"JP3933800009^FF_TAX_RATE(ANN_R,1/1/2018,12/31/2018)":30.4197704695694,"JP3933800009^FF_TAX_RATE(ANN_R,1/1/2019,12/31/2019)":36.914971224771,"JP3933800009^FF_TAX_RATE(ANN_R,1/1/2020,12/31/2020)":35.124119225213,"KR7068270008^FF_TAX_RATE(ANN_R,1/1/2017,12/31/2017)":21.433512326739,"KR7068270008^FF_TAX_RATE(ANN_R,1/1/2018,12/31/2018)":21.234731865681,"KR7068270008^FF_TAX_RATE(ANN_R,1/1/2019,12/31/2019)":21.0683337803313,"KR7068270008^FF_TAX_RATE(ANN_R,1/1/2020,12/31/2020)":20.0820070393324,"KR7012330007^FF_TAX_RATE(ANN_R,1/1/2017,12/31/2017)":43.0320112434871,"KR7012330007^FF_TAX_RATE(ANN_R,1/1/2018,12/31/2018)":23.7052418235529,"KR7012330007^FF_TAX_RATE(ANN_R,1/1/2019,12/31/2019)":36.7200047896543,"KR7012330007^FF_TAX_RATE(ANN_R,1/1/2020,12/31/2020)":33.9242078344817,"TW0001216000^FF_TAX_RATE(ANN_R,1/1/2017,12/31/2017)":23.1951804561937,"TW0001216000^FF_TAX_RATE(ANN_R,1/1/2018,12/31/2018)":25.7725523319386,"TW0001216000^FF_TAX_RATE(ANN_R,1/1/2019,12/31/2019)":23.7693591392816,"TW0001216000^FF_TAX_RATE(ANN_R,1/1/2020,12/31/2020)":22.0885767035697,"JP3890350006^FF_TAX_RATE(ANN_R,1/1/2017,12/31/2017)":17.4563593568909,"JP3890350006^FF_TAX_RATE(ANN_R,1/1/2018,12/31/2018)":24.3968075032692,"JP3890350006^FF_TAX_RATE(ANN_R,1/1/2019,12/31/2019)":29.4971693134172,"JP3890350006^FF_TAX_RATE(ANN_R,1/1/2020,12/31/2020)":18.8696061198723,"JP3358000002^FF_TAX_RATE(ANN_R,1/1/2017,12/31/2017)":29.5035097043784,"JP3358000002^FF_TAX_RATE(ANN_R,1/1/2018,12/31/2018)":24.2685049983152,"JP3358000002^FF_TAX_RATE(ANN_R,1/1/2019,12/31/2019)":27.3626265880408,"JP3358000002^FF_TAX_RATE(ANN_R,1/1/2020,12/31/2020)":25.1049280829993,"JP3802300008^FF_TAX_RATE(ANN_R,1/1/2017,12/31/2017)":33.3447088387677,"JP3802300008^FF_TAX_RATE(ANN_R,1/1/2018,12/31/2018)":30.2062815747616,"JP3802300008^FF_TAX_RATE(ANN_R,1/1/2019,12/31/2019)":29.471532638534,"JP3802300008^FF_TAX_RATE(ANN_R,1/1/2020,12/31/2020)":40.8653217154669,"JP3898400001^FF_TAX_RATE(ANN_R,1/1/2017,12/31/2017)":20.1792364990689,"JP3898400001^FF_TAX_RATE(ANN_R,1/1/2018,12/31/2018)":24.8923986307741,"JP3898400001^FF_TAX_RATE(ANN_R,1/1/2019,12/31/2019)":24.1871161862991,"JP3898400001^FF_TAX_RATE(ANN_R,1/1/2020,12/31/2020)":13.9375142845206,"JP3205800000^FF_TAX_RATE(ANN_R,1/1/2017,12/31/2017)":27.2568407655783,"JP3205800000^FF_TAX_RATE(ANN_R,1/1/2018,12/31/2018)":25.0517488456027,"JP3205800000^FF_TAX_RATE(ANN_R,1/1/2019,12/31/2019)":28.6244629590069,"JP3205800000^FF_TAX_RATE(ANN_R,1/1/2020,12/31/2020)":26.7763292209875,"KR7005930003^FF_TAX_RATE(ANN_R,1/1/2017,12/31/2017)":24.9292266827618,"KR7005930003^FF_TAX_RATE(ANN_R,1/1/2018,12/31/2018)":27.4936437987744,"KR7005930003^FF_TAX_RATE(ANN_R,1/1/2019,12/31/2019)":28.9591847945195,"KR7005930003^FF_TAX_RATE(ANN_R,1/1/2020,12/31/2020)":27.7278928435432,"KR7006400006^FF_TAX_RATE(ANN_R,1/1/2017,12/31/2017)":21.948637819505,"KR7006400006^FF_TAX_RATE(ANN_R,1/1/2018,12/31/2018)":28.1002701965296,"KR7006400006^FF_TAX_RATE(ANN_R,1/1/2019,12/31/2019)":42.0390017735767,"KR7006400006^FF_TAX_RATE(ANN_R,1/1/2020,12/31/2020)":33.7662408799678,"JP3240400006^FF_TAX_RATE(ANN_R,1/1/2017,12/31/2017)":11.8763617563426,"JP3240400006^FF_TAX_RATE(ANN_R,1/1/2018,12/31/2018)":32.8925803494542,"JP3240400006^FF_TAX_RATE(ANN_R,1/1/2019,12/31/2019)":29.7672562840803,"JP3240400006^FF_TAX_RATE(ANN_R,1/1/2020,12/31/2020)":28.1212604706821,"JP3119600009^FF_TAX_RATE(ANN_R,1/1/2017,12/31/2017)":25.053066309815,"JP3119600009^FF_TAX_RATE(ANN_R,1/1/2018,12/31/2018)":18.9683119068536,"JP3119600009^FF_TAX_RATE(ANN_R,1/1/2019,12/31/2019)":32.3540166002413,"JP3119600009^FF_TAX_RATE(ANN_R,1/1/2020,12/31/2020)":41.7747720053284,"TW0002002003^FF_TAX_RATE(ANN_R,1/1/2017,12/31/2017)":12.5259423493607,"TW0002002003^FF_TAX_RATE(ANN_R,1/1/2018,12/31/2018)":12.7148925604158,"TW0002002003^FF_TAX_RATE(ANN_R,1/1/2019,12/31/2019)":20.2678017064967,"TW0002002003^FF_TAX_RATE(ANN_R,1/1/2020,12/31/2020)":23.3569589988064,"JP3249600002^FF_TAX_RATE(ANN_R,1/1/2017,12/31/2017)":20.6327213109997,"JP3249600002^FF_TAX_RATE(ANN_R,1/1/2018,12/31/2018)":36.7453381746569,"JP3249600002^FF_TAX_RATE(ANN_R,1/1/2019,12/31/2019)":18.3159092525425,"JP3249600002^FF_TAX_RATE(ANN_R,1/1/2020,12/31/2020)":24.8478088506041,"TW0002882008^FF_TAX_RATE(ANN_R,1/1/2017,12/31/2017)":5.07800326145575,"TW0002882008^FF_TAX_RATE(ANN_R,1/1/2018,12/31/2018)":6.91730914238615,"TW0002882008^FF_TAX_RATE(ANN_R,1/1/2019,12/31/2019)":9.64997584649746,"TW0002882008^FF_TAX_RATE(ANN_R,1/1/2020,12/31/2020)":6.03792009739121,"TW0002454006^FF_TAX_RATE(ANN_R,1/1/2017,12/31/2017)":11.6596009724908,"TW0002454006^FF_TAX_RATE(ANN_R,1/1/2018,12/31/2018)":12.4691479469077,"TW0002454006^FF_TAX_RATE(ANN_R,1/1/2019,12/31/2019)":14.1072355495964,"TW0002454006^FF_TAX_RATE(ANN_R,1/1/2020,12/31/2020)":13.00846902663,"JP3421800008^FF_TAX_RATE(ANN_R,1/1/2017,12/31/2017)":32.2131517356118,"JP3421800008^FF_TAX_RATE(ANN_R,1/1/2018,12/31/2018)":31.5407813095775,"JP3421800008^FF_TAX_RATE(ANN_R,1/1/2019,12/31/2019)":27.2249235898861,"JP3421800008^FF_TAX_RATE(ANN_R,1/1/2020,12/31/2020)":30.8518480944168,"JP3893200000^FF_TAX_RATE(ANN_R,1/1/2017,12/31/2017)":30.5190448202146,"JP3893200000^FF_TAX_RATE(ANN_R,1/1/2018,12/31/2018)":29.7092743873138,"JP3893200000^FF_TAX_RATE(ANN_R,1/1/2019,12/31/2019)":29.7079444561504,"JP3893200000^FF_TAX_RATE(ANN_R,1/1/2020,12/31/2020)":29.2944180508926,"JP3200450009^FF_TAX_RATE(ANN_R,1/1/2017,12/31/2017)":33.8943207087643,"JP3200450009^FF_TAX_RATE(ANN_R,1/1/2018,12/31/2018)":26.1565415464029,"JP3200450009^FF_TAX_RATE(ANN_R,1/1/2019,12/31/2019)":17.3580471533621,"JP3200450009^FF_TAX_RATE(ANN_R,1/1/2020,12/31/2020)":25.6536609131741,"JP3571400005^FF_TAX_RATE(ANN_R,1/1/2017,12/31/2017)":22.7118484937901,"JP3571400005^FF_TAX_RATE(ANN_R,1/1/2018,12/31/2018)":25.7380777642947,"JP3571400005^FF_TAX_RATE(ANN_R,1/1/2019,12/31/2019)":22.792589920002,"JP3571400005^FF_TAX_RATE(ANN_R,1/1/2020,12/31/2020)":24.2897320808091,"JP3726800000^FF_TAX_RATE(ANN_R,1/1/2017,12/31/2017)":26.327683406,"JP3726800000^FF_TAX_RATE(ANN_R,1/1/2018,12/31/2018)":27.1041946542336,"JP3726800000^FF_TAX_RATE(ANN_R,1/1/2019,12/31/2019)":22.2703941259415,"JP3726800000^FF_TAX_RATE(ANN_R,1/1/2020,12/31/2020)":25.7185231739049,"JP3422950000^FF_TAX_RATE(ANN_R,1/1/2017,12/31/2017)":49.0630558581416,"JP3422950000^FF_TAX_RATE(ANN_R,1/1/2018,12/31/2018)":28.7431239143023,"JP3422950000^FF_TAX_RATE(ANN_R,1/1/2019,12/31/2019)":32.8756722356818,"JP3422950000^FF_TAX_RATE(ANN_R,1/1/2020,12/31/2020)":32.1134069714751,"JP3505000004^FF_TAX_RATE(ANN_R,1/1/2017,12/31/2017)":31.2251369270683,"JP3505000004^FF_TAX_RATE(ANN_R,1/1/2018,12/31/2018)":30.7269393471262,"JP3505000004^FF_TAX_RATE(ANN_R,1/1/2019,12/31/2019)":31.285807568918,"JP3505000004^FF_TAX_RATE(ANN_R,1/1/2020,12/31/2020)":32.1225223988584,"KR7005490008^FF_TAX_RATE(ANN_R,1/1/2017,12/31/2017)":28.8591264183415,"KR7005490008^FF_TAX_RATE(ANN_R,1/1/2018,12/31/2018)":46.8942078215317,"KR7005490008^FF_TAX_RATE(ANN_R,1/1/2019,12/31/2019)":38.5186710356778,"KR7005490008^FF_TAX_RATE(ANN_R,1/1/2020,12/31/2020)":12.5243258142472,"TW0002303005^FF_TAX_RATE(ANN_R,1/1/2017,12/31/2017)":15.5176920438319,"TW0002303005^FF_TAX_RATE(ANN_R,1/1/2018,12/31/2018)":-16.0812383857509,"TW0002303005^FF_TAX_RATE(ANN_R,1/1/2019,12/31/2019)":-8.56839217269213,"TW0002303005^FF_TAX_RATE(ANN_R,1/1/2020,12/31/2020)":3.50813358047216,"JP3758190007^FF_TAX_RATE(ANN_R,1/1/2017,12/31/2017)":19.2556611186513,"JP3758190007^FF_TAX_RATE(ANN_R,1/1/2018,12/31/2018)":12.3182112325874,"JP3758190007^FF_TAX_RATE(ANN_R,1/1/2019,12/31/2019)":7.15925488652761,"JP3758190007^FF_TAX_RATE(ANN_R,1/1/2020,12/31/2020)":49.049401336983,"JP3304200003^FF_TAX_RATE(ANN_R,1/1/2017,12/31/2017)":30.2789107881948,"JP3304200003^FF_TAX_RATE(ANN_R,1/1/2018,12/31/2018)":29.6041561717162,"JP3304200003^FF_TAX_RATE(ANN_R,1/1/2019,12/31/2019)":28.240315150038,"JP3304200003^FF_TAX_RATE(ANN_R,1/1/2020,12/31/2020)":28.1797646046416,"JP3188220002^FF_TAX_RATE(ANN_R,1/1/2017,12/31/2017)":-10.2919623572971,"JP3188220002^FF_TAX_RATE(ANN_R,1/1/2018,12/31/2018)":22.0106486935715,"JP3188220002^FF_TAX_RATE(ANN_R,1/1/2019,12/31/2019)":24.3944327579748,"JP3188220002^FF_TAX_RATE(ANN_R,1/1/2020,12/31/2020)":20.1349558919511,"JP3633400001^FF_TAX_RATE(ANN_R,1/1/2017,12/31/2017)":28.6668262053719,"JP3633400001^FF_TAX_RATE(ANN_R,1/1/2018,12/31/2018)":19.2489855668671,"JP3633400001^FF_TAX_RATE(ANN_R,1/1/2019,12/31/2019)":28.8756992559501,"JP3633400001^FF_TAX_RATE(ANN_R,1/1/2020,12/31/2020)":27.4627773447806,"TW0002881000^FF_TAX_RATE(ANN_R,1/1/2017,12/31/2017)":7.03337734402617,"TW0002881000^FF_TAX_RATE(ANN_R,1/1/2018,12/31/2018)":17.7146585552002,"TW0002881000^FF_TAX_RATE(ANN_R,1/1/2019,12/31/2019)":9.05069144544007,"TW0002881000^FF_TAX_RATE(ANN_R,1/1/2020,12/31/2020)":11.8805995075432,"JP3814000000^FF_TAX_RATE(ANN_R,1/1/2017,12/31/2017)":22.6528045180336,"JP3814000000^FF_TAX_RATE(ANN_R,1/1/2018,12/31/2018)":27.5192485604655,"JP3814000000^FF_TAX_RATE(ANN_R,1/1/2019,12/31/2019)":26.3468100506669,"JP3814000000^FF_TAX_RATE(ANN_R,1/1/2020,12/31/2020)":20.8665807674307,"JP3752900005^FF_TAX_RATE(ANN_R,1/1/2017,12/31/2017)":90.7599758905007,"JP3752900005^FF_TAX_RATE(ANN_R,1/1/2018,12/31/2018)":27.7954519174091,"JP3752900005^FF_TAX_RATE(ANN_R,1/1/2019,12/31/2019)":24.8745123920361,"JP3752900005^FF_TAX_RATE(ANN_R,1/1/2020,12/31/2020)":24.2015705758511,"JP3902400005^FF_TAX_RATE(ANN_R,1/1/2017,12/31/2017)":24.8048094677113,"JP3902400005^FF_TAX_RATE(ANN_R,1/1/2018,12/31/2018)":24.5768758175116,"JP3902400005^FF_TAX_RATE(ANN_R,1/1/2019,12/31/2019)":24.7830407839017,"JP3902400005^FF_TAX_RATE(ANN_R,1/1/2020,12/31/2020)":17.1902151170626,"KR7105560007^FF_TAX_RATE(ANN_R,1/1/2017,12/31/2017)":19.2093173633248,"KR7105560007^FF_TAX_RATE(ANN_R,1/1/2018,12/31/2018)":28.817314389385,"KR7105560007^FF_TAX_RATE(ANN_R,1/1/2019,12/31/2019)":27.0232992107421,"KR7105560007^FF_TAX_RATE(ANN_R,1/1/2020,12/31/2020)":26.0780985420203,"JP3890310000^FF_TAX_RATE(ANN_R,1/1/2017,12/31/2017)":25.0901434864917,"JP3890310000^FF_TAX_RATE(ANN_R,1/1/2018,12/31/2018)":37.0120381323499,"JP3890310000^FF_TAX_RATE(ANN_R,1/1/2019,12/31/2019)":30.5386611016216,"JP3890310000^FF_TAX_RATE(ANN_R,1/1/2020,12/31/2020)":-1064.06237504998,"JP3475350009^FF_TAX_RATE(ANN_R,1/1/2017,12/31/2017)":45.9162983551283,"JP3475350009^FF_TAX_RATE(ANN_R,1/1/2018,12/31/2018)":26.1783981930611,"JP3475350009^FF_TAX_RATE(ANN_R,1/1/2019,12/31/2019)":-8.84412391793175,"JP3475350009^FF_TAX_RATE(ANN_R,1/1/2020,12/31/2020)":8.63959649769063,"JP3236200006^FF_TAX_RATE(ANN_R,1/1/2017,12/31/2017)":30.8172861924573,"JP3236200006^FF_TAX_RATE(ANN_R,1/1/2018,12/31/2018)":29.5335608646189,"JP3236200006^FF_TAX_RATE(ANN_R,1/1/2019,12/31/2019)":29.298130432064,"JP3236200006^FF_TAX_RATE(ANN_R,1/1/2020,12/31/2020)":29.3053062768284,"JP3497400006^FF_TAX_RATE(ANN_R,1/1/2017,12/31/2017)":28.8447080444407,"JP3497400006^FF_TAX_RATE(ANN_R,1/1/2018,12/31/2018)":28.5053216103656,"JP3497400006^FF_TAX_RATE(ANN_R,1/1/2019,12/31/2019)":27.3635887147789,"JP3497400006^FF_TAX_RATE(ANN_R,1/1/2020,12/31/2020)":27.9190112540193,"KR7035420009^FF_TAX_RATE(ANN_R,1/1/2017,12/31/2017)":34.9771645572582,"KR7035420009^FF_TAX_RATE(ANN_R,1/1/2018,12/31/2018)":40.8405803766232,"KR7035420009^FF_TAX_RATE(ANN_R,1/1/2019,12/31/2019)":34.2758919026204,"KR7035420009^FF_TAX_RATE(ANN_R,1/1/2020,12/31/2020)":32.446198857817,"JP3756100008^FF_TAX_RATE(ANN_R,1/1/2017,12/31/2017)":31.6287490605998,"JP3756100008^FF_TAX_RATE(ANN_R,1/1/2018,12/31/2018)":30.7858120560879,"JP3756100008^FF_TAX_RATE(ANN_R,1/1/2019,12/31/2019)":32.1514578565031,"JP3756100008^FF_TAX_RATE(ANN_R,1/1/2020,12/31/2020)":32.0494151462372,"JP3409000001^FF_TAX_RATE(ANN_R,1/1/2017,12/31/2017)":28.9650319008385,"JP3409000001^FF_TAX_RATE(ANN_R,1/1/2018,12/31/2018)":31.6916415406588,"JP3409000001^FF_TAX_RATE(ANN_R,1/1/2019,12/31/2019)":31.0016016292069,"JP3409000001^FF_TAX_RATE(ANN_R,1/1/2020,12/31/2020)":31.4913341982129,"JP3732000009^FF_TAX_RATE(ANN_R,1/1/2017,12/31/2017)":30.6711910204146,"JP3732000009^FF_TAX_RATE(ANN_R,1/1/2018,12/31/2018)":32.825317879221,"JP3732000009^FF_TAX_RATE(ANN_R,1/1/2019,12/31/2019)":33.768209373111,"JP3732000009^FF_TAX_RATE(ANN_R,1/1/2020,12/31/2020)":37.5405420398301,"JP3116000005^FF_TAX_RATE(ANN_R,1/1/2017,12/31/2017)":29.5125492425781,"JP3116000005^FF_TAX_RATE(ANN_R,1/1/2018,12/31/2018)":27.1914253188492,"JP3116000005^FF_TAX_RATE(ANN_R,1/1/2019,12/31/2019)":28.4207486663526,"JP3116000005^FF_TAX_RATE(ANN_R,1/1/2020,12/31/2020)":26.1684702429844,"KR7028260008^FF_TAX_RATE(ANN_R,1/1/2017,12/31/2017)":41.6851146749042,"KR7028260008^FF_TAX_RATE(ANN_R,1/1/2018,12/31/2018)":26.628782654062,"KR7028260008^FF_TAX_RATE(ANN_R,1/1/2019,12/31/2019)":39.1530631264502,"KR7028260008^FF_TAX_RATE(ANN_R,1/1/2020,12/31/2020)":23.3599744289261,"JP3893600001^FF_TAX_RATE(ANN_R,1/1/2017,12/31/2017)":29.2195377079847,"JP3893600001^FF_TAX_RATE(ANN_R,1/1/2018,12/31/2018)":18.935530801787,"JP3893600001^FF_TAX_RATE(ANN_R,1/1/2019,12/31/2019)":26.1107441241199,"JP3893600001^FF_TAX_RATE(ANN_R,1/1/2020,12/31/2020)":46.4027040077257,"JP3592200004^FF_TAX_RATE(ANN_R,1/1/2017,12/31/2017)":128.970964512182,"JP3592200004^FF_TAX_RATE(ANN_R,1/1/2018,12/31/2018)":-75.1875500740489,"JP3592200004^FF_TAX_RATE(ANN_R,1/1/2019,12/31/2019)":142.5611880099,"JP3592200004^FF_TAX_RATE(ANN_R,1/1/2020,12/31/2020)":null,"JP3566800003^FF_TAX_RATE(ANN_R,1/1/2017,12/31/2017)":30.1355822644899,"JP3566800003^FF_TAX_RATE(ANN_R,1/1/2018,12/31/2018)":30.6045008293999,"JP3566800003^FF_TAX_RATE(ANN_R,1/1/2019,12/31/2019)":29.3894213758843,"JP3566800003^FF_TAX_RATE(ANN_R,1/1/2020,12/31/2020)":29.4916956731004,"JP3854600008^FF_TAX_RATE(ANN_R,1/1/2017,12/31/2017)":32.5319319235819,"JP3854600008^FF_TAX_RATE(ANN_R,1/1/2018,12/31/2018)":-1.22567990435643,"JP3854600008^FF_TAX_RATE(ANN_R,1/1/2019,12/31/2019)":30.9471857051691,"JP3854600008^FF_TAX_RATE(ANN_R,1/1/2020,12/31/2020)":35.4449449183333,"JP3778630008^FF_TAX_RATE(ANN_R,1/1/2017,12/31/2017)":27.377587906671,"JP3778630008^FF_TAX_RATE(ANN_R,1/1/2018,12/31/2018)":25.6686483578631,"JP3778630008^FF_TAX_RATE(ANN_R,1/1/2019,12/31/2019)":27.8737419102236,"JP3778630008^FF_TAX_RATE(ANN_R,1/1/2020,12/31/2020)":26.4688329333486,"JP3519400000^FF_TAX_RATE(ANN_R,1/1/2017,12/31/2017)":24.2087580257856,"JP3519400000^FF_TAX_RATE(ANN_R,1/1/2018,12/31/2018)":23.3595995026719,"JP3519400000^FF_TAX_RATE(ANN_R,1/1/2019,12/31/2019)":24.2110123957998,"JP3519400000^FF_TAX_RATE(ANN_R,1/1/2020,12/31/2020)":27.9873770909628,"KR7017670001^FF_TAX_RATE(ANN_R,1/1/2017,12/31/2017)":21.9100630015612,"KR7017670001^FF_TAX_RATE(ANN_R,1/1/2018,12/31/2018)":21.2269923837377,"KR7017670001^FF_TAX_RATE(ANN_R,1/1/2019,12/31/2019)":42.2045995687729,"KR7017670001^FF_TAX_RATE(ANN_R,1/1/2020,12/31/2020)":25.9465126260316,"JP3546800008^FF_TAX_RATE(ANN_R,1/1/2017,12/31/2017)":26.6943550433354,"JP3546800008^FF_TAX_RATE(ANN_R,1/1/2018,12/31/2018)":14.4696614461221,"JP3546800008^FF_TAX_RATE(ANN_R,1/1/2019,12/31/2019)":22.804233319378,"JP3546800008^FF_TAX_RATE(ANN_R,1/1/2020,12/31/2020)":20.1266131910657,"TW0001303006^FF_TAX_RATE(ANN_R,1/1/2017,12/31/2017)":28.2152520247639,"TW0001303006^FF_TAX_RATE(ANN_R,1/1/2018,12/31/2018)":25.0848015894325,"TW0001303006^FF_TAX_RATE(ANN_R,1/1/2019,12/31/2019)":23.4305865136388,"TW0001303006^FF_TAX_RATE(ANN_R,1/1/2020,12/31/2020)":14.9179785174156,"JP3783600004^FF_TAX_RATE(ANN_R,1/1/2017,12/31/2017)":30.8784315277565,"JP3783600004^FF_TAX_RATE(ANN_R,1/1/2018,12/31/2018)":30.8600217270644,"JP3783600004^FF_TAX_RATE(ANN_R,1/1/2019,12/31/2019)":30.6318665294819,"JP3783600004^FF_TAX_RATE(ANN_R,1/1/2020,12/31/2020)":30.1526529520646,"JP3538800008^FF_TAX_RATE(ANN_R,1/1/2017,12/31/2017)":31.2478450006376,"JP3538800008^FF_TAX_RATE(ANN_R,1/1/2018,12/31/2018)":28.7648506307691,"JP3538800008^FF_TAX_RATE(ANN_R,1/1/2019,12/31/2019)":28.5615383284006,"JP3538800008^FF_TAX_RATE(ANN_R,1/1/2020,12/31/2020)":40.3844549209395,"TW0002317005^FF_TAX_RATE(ANN_R,1/1/2017,12/31/2017)":27.6062043102627,"TW0002317005^FF_TAX_RATE(ANN_R,1/1/2018,12/31/2018)":26.2408051633437,"TW0002317005^FF_TAX_RATE(ANN_R,1/1/2019,12/31/2019)":21.9717161823155,"TW0002317005^FF_TAX_RATE(ANN_R,1/1/2020,12/31/2020)":22.6279509543212,"JP3788600009^FF_TAX_RATE(ANN_R,1/1/2017,12/31/2017)":26.6711576218687,"JP3788600009^FF_TAX_RATE(ANN_R,1/1/2018,12/31/2018)":20.6230055461085,"JP3788600009^FF_TAX_RATE(ANN_R,1/1/2019,12/31/2019)":36.0780790781062,"JP3788600009^FF_TAX_RATE(ANN_R,1/1/2020,12/31/2020)":28.4276743515211,"JP3351600006^FF_TAX_RATE(ANN_R,1/1/2017,12/31/2017)":34.2368045649073,"JP3351600006^FF_TAX_RATE(ANN_R,1/1/2018,12/31/2018)":37.7768190969226,"JP3351600006^FF_TAX_RATE(ANN_R,1/1/2019,12/31/2019)":28.0094619009481,"JP3351600006^FF_TAX_RATE(ANN_R,1/1/2020,12/31/2020)":null,"KR7000270009^FF_TAX_RATE(ANN_R,1/1/2017,12/31/2017)":15.0900879169653,"KR7000270009^FF_TAX_RATE(ANN_R,1/1/2018,12/31/2018)":21.291817486062,"KR7000270009^FF_TAX_RATE(ANN_R,1/1/2019,12/31/2019)":34.8046120576147,"KR7000270009^FF_TAX_RATE(ANN_R,1/1/2020,12/31/2020)":19.8753454433501,"JP3899600005^FF_TAX_RATE(ANN_R,1/1/2017,12/31/2017)":28.2862949024134,"JP3899600005^FF_TAX_RATE(ANN_R,1/1/2018,12/31/2018)":28.0517296311966,"JP3899600005^FF_TAX_RATE(ANN_R,1/1/2019,12/31/2019)":27.9502605018512,"JP3899600005^FF_TAX_RATE(ANN_R,1/1/2020,12/31/2020)":26.1367543503208,"JP3866800000^FF_TAX_RATE(ANN_R,1/1/2017,12/31/2017)":37.3088640544451,"JP3866800000^FF_TAX_RATE(ANN_R,1/1/2018,12/31/2018)":33.4300958820888,"JP3866800000^FF_TAX_RATE(ANN_R,1/1/2019,12/31/2019)":27.3063660986995,"JP3866800000^FF_TAX_RATE(ANN_R,1/1/2020,12/31/2020)":17.5268854148772,"KR7035720002^FF_TAX_RATE(ANN_R,1/1/2017,12/31/2017)":18.3980721269071,"KR7035720002^FF_TAX_RATE(ANN_R,1/1/2018,12/31/2018)":87.8404561878691,"KR7035720002^FF_TAX_RATE(ANN_R,1/1/2019,12/31/2019)":null,"KR7035720002^FF_TAX_RATE(ANN_R,1/1/2020,12/31/2020)":59.3994555299768,"TW0002412004^FF_TAX_RATE(ANN_R,1/1/2017,12/31/2017)":16.714627555108,"TW0002412004^FF_TAX_RATE(ANN_R,1/1/2018,12/31/2018)":19.1616185262422,"TW0002412004^FF_TAX_RATE(ANN_R,1/1/2019,12/31/2019)":19.3419790498137,"TW0002412004^FF_TAX_RATE(ANN_R,1/1/2020,12/31/2020)":19.0790478100684,"JP3910660004^FF_TAX_RATE(ANN_R,1/1/2017,12/31/2017)":28.7839632832164,"JP3910660004^FF_TAX_RATE(ANN_R,1/1/2018,12/31/2018)":15.1730246805687,"JP3910660004^FF_TAX_RATE(ANN_R,1/1/2019,12/31/2019)":28.5205051162332,"JP3910660004^FF_TAX_RATE(ANN_R,1/1/2020,12/31/2020)":26.0609894190502,"JP3386450005^FF_TAX_RATE(ANN_R,1/1/2017,12/31/2017)":39.7318507516609,"JP3386450005^FF_TAX_RATE(ANN_R,1/1/2018,12/31/2018)":30.6228673505407,"JP3386450005^FF_TAX_RATE(ANN_R,1/1/2019,12/31/2019)":29.7799719631864,"JP3386450005^FF_TAX_RATE(ANN_R,1/1/2020,12/31/2020)":null,"JP3463000004^FF_TAX_RATE(ANN_R,1/1/2017,12/31/2017)":19.4166562024751,"JP3463000004^FF_TAX_RATE(ANN_R,1/1/2018,12/31/2018)":14.0406528394834,"JP3463000004^FF_TAX_RATE(ANN_R,1/1/2019,12/31/2019)":-5.85211422123311,"JP3463000004^FF_TAX_RATE(ANN_R,1/1/2020,12/31/2020)":null,"JP3201200007^FF_TAX_RATE(ANN_R,1/1/2017,12/31/2017)":31.4831708839487,"JP3201200007^FF_TAX_RATE(ANN_R,1/1/2018,12/31/2018)":25.5305550120655,"JP3201200007^FF_TAX_RATE(ANN_R,1/1/2019,12/31/2019)":59.9890639757419,"JP3201200007^FF_TAX_RATE(ANN_R,1/1/2020,12/31/2020)":30.226861096921,"JP3756600007^FF_TAX_RATE(ANN_R,1/1/2017,12/31/2017)":10.5874662250501,"JP3756600007^FF_TAX_RATE(ANN_R,1/1/2018,12/31/2018)":29.9089959719529,"JP3756600007^FF_TAX_RATE(ANN_R,1/1/2019,12/31/2019)":28.4076358123721,"JP3756600007^FF_TAX_RATE(ANN_R,1/1/2020,12/31/2020)":28.3965311551098,"JP3551500006^FF_TAX_RATE(ANN_R,1/1/2017,12/31/2017)":24.0989530507845,"JP3551500006^FF_TAX_RATE(ANN_R,1/1/2018,12/31/2018)":23.6626561725528,"JP3551500006^FF_TAX_RATE(ANN_R,1/1/2019,12/31/2019)":21.4649847906503,"JP3551500006^FF_TAX_RATE(ANN_R,1/1/2020,12/31/2020)":5.58846827548504,"JP3397200001^FF_TAX_RATE(ANN_R,1/1/2017,12/31/2017)":33.0565718157182,"JP3397200001^FF_TAX_RATE(ANN_R,1/1/2018,12/31/2018)":28.2769970289012,"JP3397200001^FF_TAX_RATE(ANN_R,1/1/2019,12/31/2019)":20.6112805388921,"JP3397200001^FF_TAX_RATE(ANN_R,1/1/2020,12/31/2020)":33.9060347035082,"JP3734800000^FF_TAX_RATE(ANN_R,1/1/2017,12/31/2017)":20.7737433923277,"JP3734800000^FF_TAX_RATE(ANN_R,1/1/2018,12/31/2018)":19.640118534812,"JP3734800000^FF_TAX_RATE(ANN_R,1/1/2019,12/31/2019)":19.8498035893091,"JP3734800000^FF_TAX_RATE(ANN_R,1/1/2020,12/31/2020)":27.8811139714486,"JP3970300004^FF_TAX_RATE(ANN_R,1/1/2017,12/31/2017)":31.0005077188344,"JP3970300004^FF_TAX_RATE(ANN_R,1/1/2018,12/31/2018)":23.5398638745558,"JP3970300004^FF_TAX_RATE(ANN_R,1/1/2019,12/31/2019)":26.8679059604527,"JP3970300004^FF_TAX_RATE(ANN_R,1/1/2020,12/31/2020)":19.853724756687,"JP3762600009^FF_TAX_RATE(ANN_R,1/1/2017,12/31/2017)":24.8544742018928,"JP3762600009^FF_TAX_RATE(ANN_R,1/1/2018,12/31/2018)":31.6512167919112,"JP3762600009^FF_TAX_RATE(ANN_R,1/1/2019,12/31/2019)":null,"JP3762600009^FF_TAX_RATE(ANN_R,1/1/2020,12/31/2020)":11.6385578081132,"JP3122400009^FF_TAX_RATE(ANN_R,1/1/2017,12/31/2017)":5.46531753428305,"JP3122400009^FF_TAX_RATE(ANN_R,1/1/2018,12/31/2018)":25.4468330450539,"JP3122400009^FF_TAX_RATE(ANN_R,1/1/2019,12/31/2019)":13.9221579495854,"JP3122400009^FF_TAX_RATE(ANN_R,1/1/2020,12/31/2020)":8.60791477447332,"JP3762800005^FF_TAX_RATE(ANN_R,1/1/2017,12/31/2017)":32.3762924667651,"JP3762800005^FF_TAX_RATE(ANN_R,1/1/2018,12/31/2018)":31.9362148145455,"JP3762800005^FF_TAX_RATE(ANN_R,1/1/2019,12/31/2019)":32.851242361464,"JP3762800005^FF_TAX_RATE(ANN_R,1/1/2020,12/31/2020)":30.8718236698021,"TW0001301000^FF_TAX_RATE(ANN_R,1/1/2017,12/31/2017)":10.0565632849846,"TW0001301000^FF_TAX_RATE(ANN_R,1/1/2018,12/31/2018)":22.8482136809706,"TW0001301000^FF_TAX_RATE(ANN_R,1/1/2019,12/31/2019)":17.8096559749571,"TW0001301000^FF_TAX_RATE(ANN_R,1/1/2020,12/31/2020)":21.7923121951631,"JP3160400002^FF_TAX_RATE(ANN_R,1/1/2017,12/31/2017)":26.74273427204,"JP3160400002^FF_TAX_RATE(ANN_R,1/1/2018,12/31/2018)":29.1368826738539,"JP3160400002^FF_TAX_RATE(ANN_R,1/1/2019,12/31/2019)":25.6791199946341,"JP3160400002^FF_TAX_RATE(ANN_R,1/1/2020,12/31/2020)":4.36972427633274,"JP3197800000^FF_TAX_RATE(ANN_R,1/1/2017,12/31/2017)":30.3579063091675,"JP3197800000^FF_TAX_RATE(ANN_R,1/1/2018,12/31/2018)":25.927525279787,"JP3197800000^FF_TAX_RATE(ANN_R,1/1/2019,12/31/2019)":25.8162398349314,"JP3197800000^FF_TAX_RATE(ANN_R,1/1/2020,12/31/2020)":21.7416467320009,"JP3242800005^FF_TAX_RATE(ANN_R,1/1/2017,12/31/2017)":27.6994721434142,"JP3242800005^FF_TAX_RATE(ANN_R,1/1/2018,12/31/2018)":26.495486260375,"JP3242800005^FF_TAX_RATE(ANN_R,1/1/2019,12/31/2019)":28.7202099307904,"JP3242800005^FF_TAX_RATE(ANN_R,1/1/2020,12/31/2020)":26.3563094872582,"JP3735400008^FF_TAX_RATE(ANN_R,1/1/2017,12/31/2017)":30.6571215936441,"JP3735400008^FF_TAX_RATE(ANN_R,1/1/2018,12/31/2018)":30.6685688250189,"JP3735400008^FF_TAX_RATE(ANN_R,1/1/2019,12/31/2019)":31.8910483586853,"JP3735400008^FF_TAX_RATE(ANN_R,1/1/2020,12/31/2020)":29.2199872495527,"KR7036570000^FF_TAX_RATE(ANN_R,1/1/2017,12/31/2017)":27.2350114207088,"KR7036570000^FF_TAX_RATE(ANN_R,1/1/2018,12/31/2018)":33.8718593396674,"KR7036570000^FF_TAX_RATE(ANN_R,1/1/2019,12/31/2019)":27.3604741088392,"KR7036570000^FF_TAX_RATE(ANN_R,1/1/2020,12/31/2020)":26.9917766374442,"JP3258000003^FF_TAX_RATE(ANN_R,1/1/2017,12/31/2017)":22.2265960951774,"JP3258000003^FF_TAX_RATE(ANN_R,1/1/2018,12/31/2018)":20.9198224037075,"JP3258000003^FF_TAX_RATE(ANN_R,1/1/2019,12/31/2019)":30.2894121876685,"JP3258000003^FF_TAX_RATE(ANN_R,1/1/2020,12/31/2020)":24.7590132066775,"US0605051046^FF_TAX_RATE(ANN_R,1/1/2017,12/31/2017)":37.5894293636395,"US0605051046^FF_TAX_RATE(ANN_R,1/1/2018,12/31/2018)":18.6126532500578,"US0605051046^FF_TAX_RATE(ANN_R,1/1/2019,12/31/2019)":16.2545032667766,"US0605051046^FF_TAX_RATE(ANN_R,1/1/2020,12/31/2020)":5.79626217425638,"US92343V1044^FF_TAX_RATE(ANN_R,1/1/2017,12/31/2017)":-48.3441779158978,"US92343V1044^FF_TAX_RATE(ANN_R,1/1/2018,12/31/2018)":18.264281710238,"US92343V1044^FF_TAX_RATE(ANN_R,1/1/2019,12/31/2019)":12.9547354066775,"US92343V1044^FF_TAX_RATE(ANN_R,1/1/2020,12/31/2020)":23.444736512705,"US22160K1051^FF_TAX_RATE(ANN_R,1/1/2017,12/31/2017)":32.8051497895519,"US22160K1051^FF_TAX_RATE(ANN_R,1/1/2018,12/31/2018)":28.4331382260243,"US22160K1051^FF_TAX_RATE(ANN_R,1/1/2019,12/31/2019)":22.2665267576076,"US22160K1051^FF_TAX_RATE(ANN_R,1/1/2020,12/31/2020)":24.3711570709894,"US9078181081^FF_TAX_RATE(ANN_R,1/1/2017,12/31/2017)":-40.356394129979,"US9078181081^FF_TAX_RATE(ANN_R,1/1/2018,12/31/2018)":22.9298540240279,"US9078181081^FF_TAX_RATE(ANN_R,1/1/2019,12/31/2019)":23.596230799019,"US9078181081^FF_TAX_RATE(ANN_R,1/1/2020,12/31/2020)":23.3667621776504,"US0970231058^FF_TAX_RATE(ANN_R,1/1/2017,12/31/2017)":16.3154249530029,"US0970231058^FF_TAX_RATE(ANN_R,1/1/2018,12/31/2018)":9.85866942433644,"US0970231058^FF_TAX_RATE(ANN_R,1/1/2019,12/31/2019)":null,"US0970231058^FF_TAX_RATE(ANN_R,1/1/2020,12/31/2020)":null,"US88579Y1010^FF_TAX_RATE(ANN_R,1/1/2017,12/31/2017)":35.4928457869634,"US88579Y1010^FF_TAX_RATE(ANN_R,1/1/2018,12/31/2018)":23.3857142857143,"US88579Y1010^FF_TAX_RATE(ANN_R,1/1/2019,12/31/2019)":19.7829131652661,"US88579Y1010^FF_TAX_RATE(ANN_R,1/1/2020,12/31/2020)":19.6762325239146,"US5128071082^FF_TAX_RATE(ANN_R,1/1/2017,12/31/2017)":6.28755851635477,"US5128071082^FF_TAX_RATE(ANN_R,1/1/2018,12/31/2018)":24.4657240697267,"US5128071082^FF_TAX_RATE(ANN_R,1/1/2019,12/31/2019)":10.4285140304532,"US5128071082^FF_TAX_RATE(ANN_R,1/1/2020,12/31/2020)":12.5525344294204,"US78409V1044^FF_TAX_RATE(ANN_R,1/1/2017,12/31/2017)":33.4416903697684,"US78409V1044^FF_TAX_RATE(ANN_R,1/1/2018,12/31/2018)":20.88772845953,"US78409V1044^FF_TAX_RATE(ANN_R,1/1/2019,12/31/2019)":21.3993174061433,"US78409V1044^FF_TAX_RATE(ANN_R,1/1/2020,12/31/2020)":21.4993804213135,"US6092071058^FF_TAX_RATE(ANN_R,1/1/2017,12/31/2017)":21.0493046776233,"US6092071058^FF_TAX_RATE(ANN_R,1/1/2018,12/31/2018)":21.353591160221,"US6092071058^FF_TAX_RATE(ANN_R,1/1/2019,12/31/2019)":0.058055152394775,"US6092071058^FF_TAX_RATE(ANN_R,1/1/2020,12/31/2020)":27.996340347667,"US98978V1035^FF_TAX_RATE(ANN_R,1/1/2017,12/31/2017)":43.4754098360656,"US98978V1035^FF_TAX_RATE(ANN_R,1/1/2018,12/31/2018)":15.7396449704142,"US98978V1035^FF_TAX_RATE(ANN_R,1/1/2019,12/31/2019)":16.7129372570794,"US98978V1035^FF_TAX_RATE(ANN_R,1/1/2020,12/31/2020)":18.0360721442886,"US6934751057^FF_TAX_RATE(ANN_R,1/1/2017,12/31/2017)":1.85792349726776,"US6934751057^FF_TAX_RATE(ANN_R,1/1/2018,12/31/2018)":16.8326073428749,"US6934751057^FF_TAX_RATE(ANN_R,1/1/2019,12/31/2019)":16.3888888888889,"US6934751057^FF_TAX_RATE(ANN_R,1/1/2020,12/31/2020)":12.4234470691164,"US37045V1008^FF_TAX_RATE(ANN_R,1/1/2017,12/31/2017)":97.218241591503,"US37045V1008^FF_TAX_RATE(ANN_R,1/1/2018,12/31/2018)":5.5445081296058,"US37045V1008^FF_TAX_RATE(ANN_R,1/1/2019,12/31/2019)":10.3415814954276,"US37045V1008^FF_TAX_RATE(ANN_R,1/1/2020,12/31/2020)":21.9147621988882,"US00507V1098^FF_TAX_RATE(ANN_R,1/1/2017,12/31/2017)":76.2814943527368,"US00507V1098^FF_TAX_RATE(ANN_R,1/1/2018,12/31/2018)":1.54501864677677,"US00507V1098^FF_TAX_RATE(ANN_R,1/1/2019,12/31/2019)":7.96080832823025,"US00507V1098^FF_TAX_RATE(ANN_R,1/1/2020,12/31/2020)":16.0168195718654,"US31428X1063^FF_TAX_RATE(ANN_R,1/1/2017,12/31/2017)":34.54902817209,"US31428X1063^FF_TAX_RATE(ANN_R,1/1/2018,12/31/2018)":-5.03101309441764,"US31428X1063^FF_TAX_RATE(ANN_R,1/1/2019,12/31/2019)":17.5572519083969,"US31428X1063^FF_TAX_RATE(ANN_R,1/1/2020,12/31/2020)":22.947872977831,"US1941621039^FF_TAX_RATE(ANN_R,1/1/2017,12/31/2017)":37.6541439632922,"US1941621039^FF_TAX_RATE(ANN_R,1/1/2018,12/31/2018)":26.1547344110854,"US1941621039^FF_TAX_RATE(ANN_R,1/1/2019,12/31/2019)":23.4474401696456,"US1941621039^FF_TAX_RATE(ANN_R,1/1/2020,12/31/2020)":21.5793803125857,"US5184391044^FF_TAX_RATE(ANN_R,1/1/2017,12/31/2017)":22.3252937538652,"US5184391044^FF_TAX_RATE(ANN_R,1/1/2018,12/31/2018)":43.5858585858586,"US5184391044^FF_TAX_RATE(ANN_R,1/1/2019,12/31/2019)":22.2366710013004,"US5184391044^FF_TAX_RATE(ANN_R,1/1/2020,12/31/2020)":33.4608030592734,"US0091581068^FF_TAX_RATE(ANN_R,1/1/2017,12/31/2017)":18.423840124285,"US0091581068^FF_TAX_RATE(ANN_R,1/1/2018,12/31/2018)":26.0198511166253,"US0091581068^FF_TAX_RATE(ANN_R,1/1/2019,12/31/2019)":20.9696440270802,"US0091581068^FF_TAX_RATE(ANN_R,1/1/2020,12/31/2020)":19.7376021123855,"US8725901040^FF_TAX_RATE(ANN_R,1/1/2017,12/31/2017)":-43.4988927554571,"US8725901040^FF_TAX_RATE(ANN_R,1/1/2018,12/31/2018)":26.2701046719428,"US8725901040^FF_TAX_RATE(ANN_R,1/1/2019,12/31/2019)":24.6578318487943,"US8725901040^FF_TAX_RATE(ANN_R,1/1/2020,12/31/2020)":22.2662889518414,"US75886F1075^FF_TAX_RATE(ANN_R,1/1/2017,12/31/2017)":42.3380006167877,"US75886F1075^FF_TAX_RATE(ANN_R,1/1/2018,12/31/2018)":4.272567064813,"US75886F1075^FF_TAX_RATE(ANN_R,1/1/2019,12/31/2019)":12.8977810711786,"US75886F1075^FF_TAX_RATE(ANN_R,1/1/2020,12/31/2020)":7.79970606760445,"US6516391066^FF_TAX_RATE(ANN_R,1/1/2017,12/31/2017)":105.130597014925,"US6516391066^FF_TAX_RATE(ANN_R,1/1/2018,12/31/2018)":52.3035230352303,"US6516391066^FF_TAX_RATE(ANN_R,1/1/2019,12/31/2019)":22.5291091253723,"US6516391066^FF_TAX_RATE(ANN_R,1/1/2020,12/31/2020)":22.3989818644607,"US3453708600^FF_TAX_RATE(ANN_R,1/1/2017,12/31/2017)":4.9270743963721,"US3453708600^FF_TAX_RATE(ANN_R,1/1/2018,12/31/2018)":14.9597238204833,"US3453708600^FF_TAX_RATE(ANN_R,1/1/2019,12/31/2019)":null,"US3453708600^FF_TAX_RATE(ANN_R,1/1/2020,12/31/2020)":null,"US35671D8570^FF_TAX_RATE(ANN_R,1/1/2017,12/31/2017)":30.4272915230875,"US35671D8570^FF_TAX_RATE(ANN_R,1/1/2018,12/31/2018)":25.4624871531346,"US35671D8570^FF_TAX_RATE(ANN_R,1/1/2019,12/31/2019)":166.666666666667,"US35671D8570^FF_TAX_RATE(ANN_R,1/1/2020,12/31/2020)":52.5319977740679,"US4943681035^FF_TAX_RATE(ANN_R,1/1/2017,12/31/2017)":25.9445001671682,"US4943681035^FF_TAX_RATE(ANN_R,1/1/2018,12/31/2018)":25.9790402647545,"US4943681035^FF_TAX_RATE(ANN_R,1/1/2019,12/31/2019)":21.7358490566038,"US4943681035^FF_TAX_RATE(ANN_R,1/1/2020,12/31/2020)":23.0716723549488,"US45168D1046^FF_TAX_RATE(ANN_R,1/1/2017,12/31/2017)":30.9108611047691,"US45168D1046^FF_TAX_RATE(ANN_R,1/1/2018,12/31/2018)":17.6289263384177,"US45168D1046^FF_TAX_RATE(ANN_R,1/1/2019,12/31/2019)":18.0817206607202,"US45168D1046^FF_TAX_RATE(ANN_R,1/1/2020,12/31/2020)":12.0628110908857,"US40434L1052^FF_TAX_RATE(ANN_R,1/1/2017,12/31/2017)":22.8937728937729,"US40434L1052^FF_TAX_RATE(ANN_R,1/1/2018,12/31/2018)":-76.8005310321938,"US40434L1052^FF_TAX_RATE(ANN_R,1/1/2019,12/31/2019)":-24.9306381292113,"US40434L1052^FF_TAX_RATE(ANN_R,1/1/2020,12/31/2020)":11.9777158774373,"US2855121099^FF_TAX_RATE(ANN_R,1/1/2017,12/31/2017)":20.0826446280992,"US2855121099^FF_TAX_RATE(ANN_R,1/1/2018,12/31/2018)":28.0193236714976,"US2855121099^FF_TAX_RATE(ANN_R,1/1/2019,12/31/2019)":5.56070435588508,"US2855121099^FF_TAX_RATE(ANN_R,1/1/2020,12/31/2020)":-101.525198938992,"US21036P1084^FF_TAX_RATE(ANN_R,1/1/2017,12/31/2017)":26.4736791821916,"US21036P1084^FF_TAX_RATE(ANN_R,1/1/2018,12/31/2018)":0.970915312232678,"US21036P1084^FF_TAX_RATE(ANN_R,1/1/2019,12/31/2019)":16.5476477683957,"US21036P1084^FF_TAX_RATE(ANN_R,1/1/2020,12/31/2020)":null,"US2310211063^FF_TAX_RATE(ANN_R,1/1/2017,12/31/2017)":57.9704016913319,"US2310211063^FF_TAX_RATE(ANN_R,1/1/2018,12/31/2018)":20.5593897566291,"US2310211063^FF_TAX_RATE(ANN_R,1/1/2019,12/31/2019)":19.9717713479181,"US2310211063^FF_TAX_RATE(ANN_R,1/1/2020,12/31/2020)":22.5406330196749,"US77543R1023^FF_TAX_RATE(ANN_R,1/1/2017,12/31/2017)":null,"US77543R1023^FF_TAX_RATE(ANN_R,1/1/2018,12/31/2018)":null,"US77543R1023^FF_TAX_RATE(ANN_R,1/1/2019,12/31/2019)":null,"US77543R1023^FF_TAX_RATE(ANN_R,1/1/2020,12/31/2020)":null,"US0010551028^FF_TAX_RATE(ANN_R,1/1/2017,12/31/2017)":-14.5843703334993,"US0010551028^FF_TAX_RATE(ANN_R,1/1/2018,12/31/2018)":26.6884258096912,"US0010551028^FF_TAX_RATE(ANN_R,1/1/2019,12/31/2019)":25.6692913385827,"US0010551028^FF_TAX_RATE(ANN_R,1/1/2020,12/31/2020)":-14.8833854291897,"US98956P1021^FF_TAX_RATE(ANN_R,1/1/2017,12/31/2017)":-290.314248816186,"US98956P1021^FF_TAX_RATE(ANN_R,1/1/2018,12/31/2018)":null,"US98956P1021^FF_TAX_RATE(ANN_R,1/1/2019,12/31/2019)":-24.9172002649592,"US98956P1021^FF_TAX_RATE(ANN_R,1/1/2020,12/31/2020)":null,"US8936411003^FF_TAX_RATE(ANN_R,1/1/2017,12/31/2017)":24.9440550254947,"US8936411003^FF_TAX_RATE(ANN_R,1/1/2018,12/31/2018)":2.43730195209409,"US8936411003^FF_TAX_RATE(ANN_R,1/1/2019,12/31/2019)":20.8856251734698,"US8936411003^FF_TAX_RATE(ANN_R,1/1/2020,12/31/2020)":11.7567567567568,"US8545021011^FF_TAX_RATE(ANN_R,1/1/2017,12/31/2017)":19.6949862547454,"US8545021011^FF_TAX_RATE(ANN_R,1/1/2018,12/31/2018)":40.729869875746,"US8545021011^FF_TAX_RATE(ANN_R,1/1/2019,12/31/2019)":11.5862573099415,"US8545021011^FF_TAX_RATE(ANN_R,1/1/2020,12/31/2020)":3.52516806033776,"US6200763075^FF_TAX_RATE(ANN_R,1/1/2017,12/31/2017)":114.033457249071,"US6200763075^FF_TAX_RATE(ANN_R,1/1/2018,12/31/2018)":12.0689655172414,"US6200763075^FF_TAX_RATE(ANN_R,1/1/2019,12/31/2019)":12.987012987013,"US6200763075^FF_TAX_RATE(ANN_R,1/1/2020,12/31/2020)":18.824531516184,"US58155Q1031^FF_TAX_RATE(ANN_R,1/1/2017,12/31/2017)":23.4218545929473,"US58155Q1031^FF_TAX_RATE(ANN_R,1/1/2018,12/31/2018)":-22.1757322175732,"US58155Q1031^FF_TAX_RATE(ANN_R,1/1/2019,12/31/2019)":58.3606557377049,"US58155Q1031^FF_TAX_RATE(ANN_R,1/1/2020,12/31/2020)":1.57342657342657,"US2473617023^FF_TAX_RATE(ANN_R,1/1/2017,12/31/2017)":41.7272727272727,"US2473617023^FF_TAX_RATE(ANN_R,1/1/2018,12/31/2018)":23.6070665890118,"US2473617023^FF_TAX_RATE(ANN_R,1/1/2019,12/31/2019)":23.0880929332043,"US2473617023^FF_TAX_RATE(ANN_R,1/1/2020,12/31/2020)":null,"US23331A1097^FF_TAX_RATE(ANN_R,1/1/2017,12/31/2017)":35.1850695961551,"US23331A1097^FF_TAX_RATE(ANN_R,1/1/2018,12/31/2018)":29.0145631067961,"US23331A1097^FF_TAX_RATE(ANN_R,1/1/2019,12/31/2019)":23.8413400461111,"US23331A1097^FF_TAX_RATE(ANN_R,1/1/2020,12/31/2020)":20.1977874622863,"US0311001004^FF_TAX_RATE(ANN_R,1/1/2017,12/31/2017)":14.4665250041106,"US0311001004^FF_TAX_RATE(ANN_R,1/1/2018,12/31/2018)":21.2415147634258,"US0311001004^FF_TAX_RATE(ANN_R,1/1/2019,12/31/2019)":19.4859910932294,"US0311001004^FF_TAX_RATE(ANN_R,1/1/2020,12/31/2020)":19.3909502739051,"US49271V1008^FF_TAX_RATE(ANN_R,1/1/2017,12/31/2017)":8.09889173060529,"US49271V1008^FF_TAX_RATE(ANN_R,1/1/2018,12/31/2018)":25.5372945638432,"US49271V1008^FF_TAX_RATE(ANN_R,1/1/2019,12/31/2019)":25.974025974026,"US49271V1008^FF_TAX_RATE(ANN_R,1/1/2020,12/31/2020)":24.4152880775813,"US5260571048^FF_TAX_RATE(ANN_R,1/1/2017,12/31/2017)":35.1255158198773,"US5260571048^FF_TAX_RATE(ANN_R,1/1/2018,12/31/2018)":24.0939963335578,"US5260571048^FF_TAX_RATE(ANN_R,1/1/2019,12/31/2019)":24.3262928194317,"US5260571048^FF_TAX_RATE(ANN_R,1/1/2020,12/31/2020)":21.0076676138073,"US0584981064^FF_TAX_RATE(ANN_R,1/1/2017,12/31/2017)":32.1011673151751,"US0584981064^FF_TAX_RATE(ANN_R,1/1/2018,12/31/2018)":29.2259083728278,"US0584981064^FF_TAX_RATE(ANN_R,1/1/2019,12/31/2019)":11.6776315789474,"US0584981064^FF_TAX_RATE(ANN_R,1/1/2020,12/31/2020)":14.410480349345,"US5926881054^FF_TAX_RATE(ANN_R,1/1/2017,12/31/2017)":34.5249746613679,"US5926881054^FF_TAX_RATE(ANN_R,1/1/2018,12/31/2018)":21.3615542035229,"US5926881054^FF_TAX_RATE(ANN_R,1/1/2019,12/31/2019)":17.6527823843474,"US5926881054^FF_TAX_RATE(ANN_R,1/1/2020,12/31/2020)":19.4998818019,"US5010441013^FF_TAX_RATE(ANN_R,1/1/2017,12/31/2017)":32.8414550446122,"US5010441013^FF_TAX_RATE(ANN_R,1/1/2018,12/31/2018)":-27.2911051212938,"US5010441013^FF_TAX_RATE(ANN_R,1/1/2019,12/31/2019)":22.6244343891403,"US5010441013^FF_TAX_RATE(ANN_R,1/1/2020,12/31/2020)":23.6749116607774,"US88339J1051^FF_TAX_RATE(ANN_R,1/1/2017,12/31/2017)":20.1603143418468,"US88339J1051^FF_TAX_RATE(ANN_R,1/1/2018,12/31/2018)":16.6422349792409,"US88339J1051^FF_TAX_RATE(ANN_R,1/1/2019,12/31/2019)":6.79917398038203,"US88339J1051^FF_TAX_RATE(ANN_R,1/1/2020,12/31/2020)":-68.3891232288417,"NL0009434992^FF_TAX_RATE(ANN_R,1/1/2017,12/31/2017)":10.8865829237211,"NL0009434992^FF_TAX_RATE(ANN_R,1/1/2018,12/31/2018)":11.5420824703446,"NL0009434992^FF_TAX_RATE(ANN_R,1/1/2019,12/31/2019)":15.9921026653504,"NL0009434992^FF_TAX_RATE(ANN_R,1/1/2020,12/31/2020)":-3.1024531024531,"US6792951054^FF_TAX_RATE(ANN_R,1/1/2017,12/31/2017)":null,"US6792951054^FF_TAX_RATE(ANN_R,1/1/2018,12/31/2018)":null,"US6792951054^FF_TAX_RATE(ANN_R,1/1/2019,12/31/2019)":null,"US6792951054^FF_TAX_RATE(ANN_R,1/1/2020,12/31/2020)":null,"US9892071054^FF_TAX_RATE(ANN_R,1/1/2017,12/31/2017)":80.6818181818182,"US9892071054^FF_TAX_RATE(ANN_R,1/1/2018,12/31/2018)":19.6564885496183,"US9892071054^FF_TAX_RATE(ANN_R,1/1/2019,12/31/2019)":9.03010033444816,"US9892071054^FF_TAX_RATE(ANN_R,1/1/2020,12/31/2020)":10.0,"US34959E1091^FF_TAX_RATE(ANN_R,1/1/2017,12/31/2017)":74.6770005000242,"US34959E1091^FF_TAX_RATE(ANN_R,1/1/2018,12/31/2018)":-32.4033479473894,"US34959E1091^FF_TAX_RATE(ANN_R,1/1/2019,12/31/2019)":14.0673575129534,"US34959E1091^FF_TAX_RATE(ANN_R,1/1/2020,12/31/2020)":9.8209340963633,"US57772K1016^FF_TAX_RATE(ANN_R,1/1/2017,12/31/2017)":15.8884266814207,"US57772K1016^FF_TAX_RATE(ANN_R,1/1/2018,12/31/2018)":43.3474969238136,"US57772K1016^FF_TAX_RATE(ANN_R,1/1/2019,12/31/2019)":-9.68491067984587,"US57772K1016^FF_TAX_RATE(ANN_R,1/1/2020,12/31/2020)":3.45113376277105,"US6703461052^FF_TAX_RATE(ANN_R,1/1/2017,12/31/2017)":21.1082900894136,"US6703461052^FF_TAX_RATE(ANN_R,1/1/2018,12/31/2018)":23.1717682993481,"US6703461052^FF_TAX_RATE(ANN_R,1/1/2019,12/31/2019)":23.103846911079,"US6703461052^FF_TAX_RATE(ANN_R,1/1/2020,12/31/2020)":-0.0586448491869909,"US3635761097^FF_TAX_RATE(ANN_R,1/1/2017,12/31/2017)":-43.6631461923291,"US3635761097^FF_TAX_RATE(ANN_R,1/1/2018,12/31/2018)":-40.9887359198999,"US3635761097^FF_TAX_RATE(ANN_R,1/1/2019,12/31/2019)":-14.3267848586488,"US3635761097^FF_TAX_RATE(ANN_R,1/1/2020,12/31/2020)":1.46974394304742,"US4165151048^FF_TAX_RATE(ANN_R,1/1/2017,12/31/2017)":136.237897648686,"US4165151048^FF_TAX_RATE(ANN_R,1/1/2018,12/31/2018)":15.2880775812892,"US4165151048^FF_TAX_RATE(ANN_R,1/1/2019,12/31/2019)":18.5546875,"US4165151048^FF_TAX_RATE(ANN_R,1/1/2020,12/31/2020)":18.0660377358491,"US0152711091^FF_TAX_RATE(ANN_R,1/1/2017,12/31/2017)":0.0,"US0152711091^FF_TAX_RATE(ANN_R,1/1/2018,12/31/2018)":0.0,"US0152711091^FF_TAX_RATE(ANN_R,1/1/2019,12/31/2019)":0.0,"US0152711091^FF_TAX_RATE(ANN_R,1/1/2020,12/31/2020)":0.0,"US5303073051^FF_TAX_RATE(ANN_R,1/1/2017,12/31/2017)":17.0135068962703,"US5303073051^FF_TAX_RATE(ANN_R,1/1/2018,12/31/2018)":23.8623376906081,"US5303073051^FF_TAX_RATE(ANN_R,1/1/2019,12/31/2019)":24.4537825958056,"US5303073051^FF_TAX_RATE(ANN_R,1/1/2020,12/31/2020)":-10.0904018938712,"US9291601097^FF_TAX_RATE(ANN_R,1/1/2017,12/31/2017)":-64.2304796909077,"US9291601097^FF_TAX_RATE(ANN_R,1/1/2018,12/31/2018)":16.9181279982031,"US9291601097^FF_TAX_RATE(ANN_R,1/1/2019,12/31/2019)":17.8431861644633,"US9291601097^FF_TAX_RATE(ANN_R,1/1/2020,12/31/2020)":20.9469506505799,"US30063P1057^FF_TAX_RATE(ANN_R,1/1/2017,12/31/2017)":null,"US30063P1057^FF_TAX_RATE(ANN_R,1/1/2018,12/31/2018)":null,"US30063P1057^FF_TAX_RATE(ANN_R,1/1/2019,12/31/2019)":null,"US30063P1057^FF_TAX_RATE(ANN_R,1/1/2020,12/31/2020)":null,"US87165B1035^FF_TAX_RATE(ANN_R,1/1/2017,12/31/2017)":41.7870036101083,"US87165B1035^FF_TAX_RATE(ANN_R,1/1/2018,12/31/2018)":23.4357848518112,"US87165B1035^FF_TAX_RATE(ANN_R,1/1/2019,12/31/2019)":23.3271945979128,"US87165B1035^FF_TAX_RATE(ANN_R,1/1/2020,12/31/2020)":22.9271007234279,"US1156372096^FF_TAX_RATE(ANN_R,1/1/2017,12/31/2017)":28.2958199356913,"US1156372096^FF_TAX_RATE(ANN_R,1/1/2018,12/31/2018)":26.6120777891505,"US1156372096^FF_TAX_RATE(ANN_R,1/1/2019,12/31/2019)":19.8656429942418,"US1156372096^FF_TAX_RATE(ANN_R,1/1/2020,12/31/2020)":18.0376610505451,"US5732841060^FF_TAX_RATE(ANN_R,1/1/2017,12/31/2017)":-15.2613874311713,"US5732841060^FF_TAX_RATE(ANN_R,1/1/2018,12/31/2018)":18.3489821743817,"US5732841060^FF_TAX_RATE(ANN_R,1/1/2019,12/31/2019)":18.2146198048911,"US5732841060^FF_TAX_RATE(ANN_R,1/1/2020,12/31/2020)":18.9137523895198,"US74736K1016^FF_TAX_RATE(ANN_R,1/1/2017,12/31/2017)":160.640908258561,"US74736K1016^FF_TAX_RATE(ANN_R,1/1/2018,12/31/2018)":334.983960338291,"US74736K1016^FF_TAX_RATE(ANN_R,1/1/2019,12/31/2019)":-45.0289785602231,"US74736K1016^FF_TAX_RATE(ANN_R,1/1/2020,12/31/2020)":15.3798258113995,"US8740541094^FF_TAX_RATE(ANN_R,1/1/2017,12/31/2017)":12.55375820178,"US8740541094^FF_TAX_RATE(ANN_R,1/1/2018,12/31/2018)":-27.0140896614822,"US8740541094^FF_TAX_RATE(ANN_R,1/1/2019,12/31/2019)":-43.4100135317997,"US8740541094^FF_TAX_RATE(ANN_R,1/1/2020,12/31/2020)":11.7747399326846,"IE00BQPVQZ61^FF_TAX_RATE(ANN_R,1/1/2017,12/31/2017)":null,"IE00BQPVQZ61^FF_TAX_RATE(ANN_R,1/1/2018,12/31/2018)":null,"IE00BQPVQZ61^FF_TAX_RATE(ANN_R,1/1/2019,12/31/2019)":null,"IE00BQPVQZ61^FF_TAX_RATE(ANN_R,1/1/2020,12/31/2020)":2.95011764120056,"US92276F1003^FF_TAX_RATE(ANN_R,1/1/2017,12/31/2017)":-4.5948934358775,"US92276F1003^FF_TAX_RATE(ANN_R,1/1/2018,12/31/2018)":-10.6247240970327,"US92276F1003^FF_TAX_RATE(ANN_R,1/1/2019,12/31/2019)":-14.702848921765,"US92276F1003^FF_TAX_RATE(ANN_R,1/1/2020,12/31/2020)":-28.0092035131191,"US4932671088^FF_TAX_RATE(ANN_R,1/1/2017,12/31/2017)":33.0394190871369,"US4932671088^FF_TAX_RATE(ANN_R,1/1/2018,12/31/2018)":15.6150703586019,"US4932671088^FF_TAX_RATE(ANN_R,1/1/2019,12/31/2019)":15.5291790306627,"US4932671088^FF_TAX_RATE(ANN_R,1/1/2020,12/31/2020)":14.5886889460154,"US55261F1049^FF_TAX_RATE(ANN_R,1/1/2017,12/31/2017)":37.8906751673652,"US55261F1049^FF_TAX_RATE(ANN_R,1/1/2018,12/31/2018)":22.1206946672198,"US55261F1049^FF_TAX_RATE(ANN_R,1/1/2019,12/31/2019)":22.5183564210722,"US55261F1049^FF_TAX_RATE(ANN_R,1/1/2020,12/31/2020)":20.472314755799,"US42809H1077^FF_TAX_RATE(ANN_R,1/1/2017,12/31/2017)":null,"US42809H1077^FF_TAX_RATE(ANN_R,1/1/2018,12/31/2018)":152.272727272727,"US42809H1077^FF_TAX_RATE(ANN_R,1/1/2019,12/31/2019)":208.597285067873,"US42809H1077^FF_TAX_RATE(ANN_R,1/1/2020,12/31/2020)":null,"US4364401012^FF_TAX_RATE(ANN_R,1/1/2017,12/31/2017)":38.6021942299878,"US4364401012^FF_TAX_RATE(ANN_R,1/1/2018,12/31/2018)":null,"US4364401012^FF_TAX_RATE(ANN_R,1/1/2019,12/31/2019)":null,"US4364401012^FF_TAX_RATE(ANN_R,1/1/2020,12/31/2020)":-10.8394051302525,"US14149Y1082^FF_TAX_RATE(ANN_R,1/1/2017,12/31/2017)":32.7442827442827,"US14149Y1082^FF_TAX_RATE(ANN_R,1/1/2018,12/31/2018)":null,"US14149Y1082^FF_TAX_RATE(ANN_R,1/1/2019,12/31/2019)":22.0445459737293,"US14149Y1082^FF_TAX_RATE(ANN_R,1/1/2020,12/31/2020)":null,"US72919P2020^FF_TAX_RATE(ANN_R,1/1/2017,12/31/2017)":null,"US72919P2020^FF_TAX_RATE(ANN_R,1/1/2018,12/31/2018)":null,"US72919P2020^FF_TAX_RATE(ANN_R,1/1/2019,12/31/2019)":null,"US72919P2020^FF_TAX_RATE(ANN_R,1/1/2020,12/31/2020)":null,"US0404131064^FF_TAX_RATE(ANN_R,1/1/2017,12/31/2017)":10.8600134804954,"US0404131064^FF_TAX_RATE(ANN_R,1/1/2018,12/31/2018)":-13.6128337505757,"US0404131064^FF_TAX_RATE(ANN_R,1/1/2019,12/31/2019)":0.278683011121806,"US0404131064^FF_TAX_RATE(ANN_R,1/1/2020,12/31/2020)":14.1170961328419,"US29355A1079^FF_TAX_RATE(ANN_R,1/1/2017,12/31/2017)":null,"US29355A1079^FF_TAX_RATE(ANN_R,1/1/2018,12/31/2018)":null,"US29355A1079^FF_TAX_RATE(ANN_R,1/1/2019,12/31/2019)":-78.8268193621413,"US29355A1079^FF_TAX_RATE(ANN_R,1/1/2020,12/31/2020)":-12.21421991458,"US62944T1051^FF_TAX_RATE(ANN_R,1/1/2017,12/31/2017)":36.531583602055,"US62944T1051^FF_TAX_RATE(ANN_R,1/1/2018,12/31/2018)":16.9354569817407,"US62944T1051^FF_TAX_RATE(ANN_R,1/1/2019,12/31/2019)":14.3553049098504,"US62944T1051^FF_TAX_RATE(ANN_R,1/1/2020,12/31/2020)":16.3988486437799,"US92556V1061^FF_TAX_RATE(ANN_R,1/1/2017,12/31/2017)":22.9235880398671,"US92556V1061^FF_TAX_RATE(ANN_R,1/1/2018,12/31/2018)":-18.1300268096515,"US92556V1061^FF_TAX_RATE(ANN_R,1/1/2019,12/31/2019)":89.1191709844559,"US92556V1061^FF_TAX_RATE(ANN_R,1/1/2020,12/31/2020)":null,"US45784P1012^FF_TAX_RATE(ANN_R,1/1/2017,12/31/2017)":null,"US45784P1012^FF_TAX_RATE(ANN_R,1/1/2018,12/31/2018)":37.0072713356295,"US45784P1012^FF_TAX_RATE(ANN_R,1/1/2019,12/31/2019)":20.0,"US45784P1012^FF_TAX_RATE(ANN_R,1/1/2020,12/31/2020)":29.8969072164948,"US89400J1079^FF_TAX_RATE(ANN_R,1/1/2017,12/31/2017)":-21.2348993288591,"US89400J1079^FF_TAX_RATE(ANN_R,1/1/2018,12/31/2018)":15.8660844250364,"US89400J1079^FF_TAX_RATE(ANN_R,1/1/2019,12/31/2019)":19.0465380249716,"US89400J1079^FF_TAX_RATE(ANN_R,1/1/2020,12/31/2020)":21.4946070878274,"US6311031081^FF_TAX_RATE(ANN_R,1/1/2017,12/31/2017)":16.3990825688073,"US6311031081^FF_TAX_RATE(ANN_R,1/1/2018,12/31/2018)":56.9548872180451,"US6311031081^FF_TAX_RATE(ANN_R,1/1/2019,12/31/2019)":24.0431795878312,"US6311031081^FF_TAX_RATE(ANN_R,1/1/2020,12/31/2020)":23.019801980198,"US3724601055^FF_TAX_RATE(ANN_R,1/1/2017,12/31/2017)":38.8906613506026,"US3724601055^FF_TAX_RATE(ANN_R,1/1/2018,12/31/2018)":24.6499667166227,"US3724601055^FF_TAX_RATE(ANN_R,1/1/2019,12/31/2019)":24.7657640148822,"US3724601055^FF_TAX_RATE(ANN_R,1/1/2020,12/31/2020)":56.9296830518125,"US64110D1046^FF_TAX_RATE(ANN_R,1/1/2017,12/31/2017)":23.4586466165414,"US64110D1046^FF_TAX_RATE(ANN_R,1/1/2018,12/31/2018)":90.325271059216,"US64110D1046^FF_TAX_RATE(ANN_R,1/1/2019,12/31/2019)":7.80757097791798,"US64110D1046^FF_TAX_RATE(ANN_R,1/1/2020,12/31/2020)":13.2415254237288,"US8666741041^FF_TAX_RATE(ANN_R,1/1/2017,12/31/2017)":-0.166497312782342,"US8666741041^FF_TAX_RATE(ANN_R,1/1/2018,12/31/2018)":0.07318330755285,"US8666741041^FF_TAX_RATE(ANN_R,1/1/2019,12/31/2019)":0.489756075668155,"US8666741041^FF_TAX_RATE(ANN_R,1/1/2020,12/31/2020)":-0.528375467015735,"US4461501045^FF_TAX_RATE(ANN_R,1/1/2017,12/31/2017)":14.9210903873745,"US4461501045^FF_TAX_RATE(ANN_R,1/1/2018,12/31/2018)":14.4348894348894,"US4461501045^FF_TAX_RATE(ANN_R,1/1/2019,12/31/2019)":14.9487643158529,"US4461501045^FF_TAX_RATE(ANN_R,1/1/2020,12/31/2020)":15.9465020576132,"US45167R1041^FF_TAX_RATE(ANN_R,1/1/2017,12/31/2017)":25.9220292000624,"US45167R1041^FF_TAX_RATE(ANN_R,1/1/2018,12/31/2018)":22.378005781385,"US45167R1041^FF_TAX_RATE(ANN_R,1/1/2019,12/31/2019)":20.1503838409617,"US45167R1041^FF_TAX_RATE(ANN_R,1/1/2020,12/31/2020)":19.6798060977165,"US5745991068^FF_TAX_RATE(ANN_R,1/1/2017,12/31/2017)":34.3891402714932,"US5745991068^FF_TAX_RATE(ANN_R,1/1/2018,12/31/2018)":24.3660418963616,"US5745991068^FF_TAX_RATE(ANN_R,1/1/2019,12/31/2019)":25.164113785558,"US5745991068^FF_TAX_RATE(ANN_R,1/1/2020,12/31/2020)":23.7842617152962,"US18915M1071^FF_TAX_RATE(ANN_R,1/1/2017,12/31/2017)":null,"US18915M1071^FF_TAX_RATE(ANN_R,1/1/2018,12/31/2018)":null,"US18915M1071^FF_TAX_RATE(ANN_R,1/1/2019,12/31/2019)":null,"US18915M1071^FF_TAX_RATE(ANN_R,1/1/2020,12/31/2020)":null,"US8793601050^FF_TAX_RATE(ANN_R,1/1/2017,12/31/2017)":20.8362369337979,"US8793601050^FF_TAX_RATE(ANN_R,1/1/2018,12/31/2018)":15.2576796141153,"US8793601050^FF_TAX_RATE(ANN_R,1/1/2019,12/31/2019)":15.0728309056365,"US8793601050^FF_TAX_RATE(ANN_R,1/1/2020,12/31/2020)":14.4347455822866,"US1011211018^FF_TAX_RATE(ANN_R,1/1/2017,12/31/2017)":0.0,"US1011211018^FF_TAX_RATE(ANN_R,1/1/2018,12/31/2018)":0.0,"US1011211018^FF_TAX_RATE(ANN_R,1/1/2019,12/31/2019)":0.0,"US1011211018^FF_TAX_RATE(ANN_R,1/1/2020,12/31/2020)":0.0,"US8326964058^FF_TAX_RATE(ANN_R,1/1/2017,12/31/2017)":32.5705828779599,"US8326964058^FF_TAX_RATE(ANN_R,1/1/2018,12/31/2018)":-55.4703832752613,"US8326964058^FF_TAX_RATE(ANN_R,1/1/2019,12/31/2019)":26.6818700114025,"US8326964058^FF_TAX_RATE(ANN_R,1/1/2020,12/31/2020)":24.077140352586,"US7458671010^FF_TAX_RATE(ANN_R,1/1/2017,12/31/2017)":52.3639047834108,"US7458671010^FF_TAX_RATE(ANN_R,1/1/2018,12/31/2018)":24.1563886786292,"US7458671010^FF_TAX_RATE(ANN_R,1/1/2019,12/31/2019)":24.1028504541736,"US7458671010^FF_TAX_RATE(ANN_R,1/1/2020,12/31/2020)":18.6183905306549,"US24906P1093^FF_TAX_RATE(ANN_R,1/1/2017,12/31/2017)":null,"US24906P1093^FF_TAX_RATE(ANN_R,1/1/2018,12/31/2018)":null,"US24906P1093^FF_TAX_RATE(ANN_R,1/1/2019,12/31/2019)":23.8274464389114,"US24906P1093^FF_TAX_RATE(ANN_R,1/1/2020,12/31/2020)":null,"US73278L1052^FF_TAX_RATE(ANN_R,1/1/2017,12/31/2017)":28.969990564005,"US73278L1052^FF_TAX_RATE(ANN_R,1/1/2018,12/31/2018)":20.0598649114484,"US73278L1052^FF_TAX_RATE(ANN_R,1/1/2019,12/31/2019)":17.6899525630445,"US73278L1052^FF_TAX_RATE(ANN_R,1/1/2020,12/31/2020)":18.8700257265196,"US4404521001^FF_TAX_RATE(ANN_R,1/1/2017,12/31/2017)":33.7499462321442,"US4404521001^FF_TAX_RATE(ANN_R,1/1/2018,12/31/2018)":14.2812397357452,"US4404521001^FF_TAX_RATE(ANN_R,1/1/2019,12/31/2019)":19.0596132146828,"US4404521001^FF_TAX_RATE(ANN_R,1/1/2020,12/31/2020)":18.5147840720809,"US5502411037^FF_TAX_RATE(ANN_R,1/1/2017,12/31/2017)":-157.222222222222,"US5502411037^FF_TAX_RATE(ANN_R,1/1/2018,12/31/2018)":null,"US5502411037^FF_TAX_RATE(ANN_R,1/1/2019,12/31/2019)":null,"US5502411037^FF_TAX_RATE(ANN_R,1/1/2020,12/31/2020)":null,"US3802371076^FF_TAX_RATE(ANN_R,1/1/2017,12/31/2017)":-17.6966292134831,"US3802371076^FF_TAX_RATE(ANN_R,1/1/2018,12/31/2018)":-12.3287671232877,"US3802371076^FF_TAX_RATE(ANN_R,1/1/2019,12/31/2019)":-9.49367088607595,"US3802371076^FF_TAX_RATE(ANN_R,1/1/2020,12/31/2020)":null,"US12541W2098^FF_TAX_RATE(ANN_R,1/1/2017,12/31/2017)":30.6906459216185,"US12541W2098^FF_TAX_RATE(ANN_R,1/1/2018,12/31/2018)":24.5114867773975,"US12541W2098^FF_TAX_RATE(ANN_R,1/1/2019,12/31/2019)":22.2684326318243,"US12541W2098^FF_TAX_RATE(ANN_R,1/1/2020,12/31/2020)":19.4021940665032,"US5018892084^FF_TAX_RATE(ANN_R,1/1/2017,12/31/2017)":30.7268071695883,"US5018892084^FF_TAX_RATE(ANN_R,1/1/2018,12/31/2018)":25.7448236621825,"US5018892084^FF_TAX_RATE(ANN_R,1/1/2019,12/31/2019)":27.2217460449899,"US5018892084^FF_TAX_RATE(ANN_R,1/1/2020,12/31/2020)":28.1920236837496,"US00751Y1064^FF_TAX_RATE(ANN_R,1/1/2017,12/31/2017)":8.60225387739568,"US00751Y1064^FF_TAX_RATE(ANN_R,1/1/2018,12/31/2018)":23.6674806938681,"US00751Y1064^FF_TAX_RATE(ANN_R,1/1/2019,12/31/2019)":23.6536175844302,"US00751Y1064^FF_TAX_RATE(ANN_R,1/1/2020,12/31/2020)":24.2688724530157,"JE00BYSS4X48^FF_TAX_RATE(ANN_R,1/1/2017,12/31/2017)":null,"JE00BYSS4X48^FF_TAX_RATE(ANN_R,1/1/2018,12/31/2018)":null,"JE00BYSS4X48^FF_TAX_RATE(ANN_R,1/1/2019,12/31/2019)":null,"JE00BYSS4X48^FF_TAX_RATE(ANN_R,1/1/2020,12/31/2020)":-9.42437299745884,"US4180561072^FF_TAX_RATE(ANN_R,1/1/2017,12/31/2017)":49.5507218724162,"US4180561072^FF_TAX_RATE(ANN_R,1/1/2018,12/31/2018)":18.4791532607007,"US4180561072^FF_TAX_RATE(ANN_R,1/1/2019,12/31/2019)":12.4124467780751,"US4180561072^FF_TAX_RATE(ANN_R,1/1/2020,12/31/2020)":30.0007451981296,"US6700024010^FF_TAX_RATE(ANN_R,1/1/2017,12/31/2017)":null,"US6700024010^FF_TAX_RATE(ANN_R,1/1/2018,12/31/2018)":null,"US6700024010^FF_TAX_RATE(ANN_R,1/1/2019,12/31/2019)":null,"US6700024010^FF_TAX_RATE(ANN_R,1/1/2020,12/31/2020)":null,"US5132721045^FF_TAX_RATE(ANN_R,1/1/2017,12/31/2017)":37.234740756946,"US5132721045^FF_TAX_RATE(ANN_R,1/1/2018,12/31/2018)":25.7161043921069,"US5132721045^FF_TAX_RATE(ANN_R,1/1/2019,12/31/2019)":23.8018884731872,"US5132721045^FF_TAX_RATE(ANN_R,1/1/2020,12/31/2020)":25.0167075072399,"US0995021062^FF_TAX_RATE(ANN_R,1/1/2017,12/31/2017)":38.7011410536538,"US0995021062^FF_TAX_RATE(ANN_R,1/1/2018,12/31/2018)":29.8449432140565,"US0995021062^FF_TAX_RATE(ANN_R,1/1/2019,12/31/2019)":18.7957772849595,"US0995021062^FF_TAX_RATE(ANN_R,1/1/2020,12/31/2020)":16.7113079315332,"CH0012032048^FF_TAX_RATE(ANN_R,1/1/2017,12/31/2017)":27.9428571428571,"CH0012032048^FF_TAX_RATE(ANN_R,1/1/2018,12/31/2018)":23.2145382548437,"CH0012032048^FF_TAX_RATE(ANN_R,1/1/2019,12/31/2019)":15.0700583318299,"CH0012032048^FF_TAX_RATE(ANN_R,1/1/2020,12/31/2020)":16.1249025937883,"DE0007164600^FF_TAX_RATE(ANN_R,1/1/2017,12/31/2017)":19.546629548618,"DE0007164600^FF_TAX_RATE(ANN_R,1/1/2018,12/31/2018)":26.9821428571429,"DE0007164600^FF_TAX_RATE(ANN_R,1/1/2019,12/31/2019)":26.6753698868581,"DE0007164600^FF_TAX_RATE(ANN_R,1/1/2020,12/31/2020)":26.8282548476454,"DE0008404005^FF_TAX_RATE(ANN_R,1/1/2017,12/31/2017)":28.9810800157667,"DE0008404005^FF_TAX_RATE(ANN_R,1/1/2018,12/31/2018)":25.9255697663237,"DE0008404005^FF_TAX_RATE(ANN_R,1/1/2019,12/31/2019)":25.0609370768259,"DE0008404005^FF_TAX_RATE(ANN_R,1/1/2020,12/31/2020)":25.7288629737609,"FR0000120321^FF_TAX_RATE(ANN_R,1/1/2017,12/31/2017)":19.0670615612439,"FR0000120321^FF_TAX_RATE(ANN_R,1/1/2018,12/31/2018)":24.7757393367672,"FR0000120321^FF_TAX_RATE(ANN_R,1/1/2019,12/31/2019)":30.6242377203681,"FR0000120321^FF_TAX_RATE(ANN_R,1/1/2020,12/31/2020)":25.3281691615199,"FR0000120073^FF_TAX_RATE(ANN_R,1/1/2017,12/31/2017)":8.19076217946185,"FR0000120073^FF_TAX_RATE(ANN_R,1/1/2018,12/31/2018)":24.9045671438309,"FR0000120073^FF_TAX_RATE(ANN_R,1/1/2019,12/31/2019)":25.5432358376346,"FR0000120073^FF_TAX_RATE(ANN_R,1/1/2020,12/31/2020)":21.1264095694972,"DE0007100000^FF_TAX_RATE(ANN_R,1/1/2017,12/31/2017)":26.8666292405165,"DE0007100000^FF_TAX_RATE(ANN_R,1/1/2018,12/31/2018)":30.3149210182111,"DE0007100000^FF_TAX_RATE(ANN_R,1/1/2019,12/31/2019)":33.4527006863623,"DE0007100000^FF_TAX_RATE(ANN_R,1/1/2020,12/31/2020)":36.9673704414587,"NL0000235190^FF_TAX_RATE(ANN_R,1/1/2017,12/31/2017)":41.5931721194879,"NL0000235190^FF_TAX_RATE(ANN_R,1/1/2018,12/31/2018)":32.212389380531,"NL0000235190^FF_TAX_RATE(ANN_R,1/1/2019,12/31/2019)":312.287581699346,"NL0000235190^FF_TAX_RATE(ANN_R,1/1/2020,12/31/2020)":null,"DE0005557508^FF_TAX_RATE(ANN_R,1/1/2017,12/31/2017)":-11.3257421716145,"DE0005557508^FF_TAX_RATE(ANN_R,1/1/2018,12/31/2018)":32.1013727560718,"DE0005557508^FF_TAX_RATE(ANN_R,1/1/2019,12/31/2019)":27.7708071936428,"DE0005557508^FF_TAX_RATE(ANN_R,1/1/2020,12/31/2020)":22.2119921740131,"NL0012969182^FF_TAX_RATE(ANN_R,1/1/2017,12/31/2017)":22.6806471200555,"NL0012969182^FF_TAX_RATE(ANN_R,1/1/2018,12/31/2018)":20.3776334163074,"NL0012969182^FF_TAX_RATE(ANN_R,1/1/2019,12/31/2019)":20.5485677078918,"NL0012969182^FF_TAX_RATE(ANN_R,1/1/2020,12/31/2020)":19.2341729067393,"DE000BAY0017^FF_TAX_RATE(ANN_R,1/1/2017,12/31/2017)":29.1639236339697,"DE000BAY0017^FF_TAX_RATE(ANN_R,1/1/2018,12/31/2018)":27.2827282728273,"DE000BAY0017^FF_TAX_RATE(ANN_R,1/1/2019,12/31/2019)":16.4500556999629,"DE000BAY0017^FF_TAX_RATE(ANN_R,1/1/2020,12/31/2020)":null,"FR0000125486^FF_TAX_RATE(ANN_R,1/1/2017,12/31/2017)":32.2752666328085,"FR0000125486^FF_TAX_RATE(ANN_R,1/1/2018,12/31/2018)":32.46336996337,"FR0000125486^FF_TAX_RATE(ANN_R,1/1/2019,12/31/2019)":33.9426672206066,"FR0000125486^FF_TAX_RATE(ANN_R,1/1/2020,12/31/2020)":41.2876852324987,"DE000A1EWWW0^FF_TAX_RATE(ANN_R,1/1/2017,12/31/2017)":33.0696984676223,"DE000A1EWWW0^FF_TAX_RATE(ANN_R,1/1/2018,12/31/2018)":28.1328847771236,"DE000A1EWWW0^FF_TAX_RATE(ANN_R,1/1/2019,12/31/2019)":25.0195465207193,"DE000A1EWWW0^FF_TAX_RATE(ANN_R,1/1/2020,12/31/2020)":20.242214532872,"DE0006231004^FF_TAX_RATE(ANN_R,1/1/2017,12/31/2017)":15.2688172043011,"DE0006231004^FF_TAX_RATE(ANN_R,1/1/2018,12/31/2018)":13.6299435028249,"DE0006231004^FF_TAX_RATE(ANN_R,1/1/2019,12/31/2019)":17.8145087235996,"DE0006231004^FF_TAX_RATE(ANN_R,1/1/2020,12/31/2020)":12.0092378752887,"DE0005552004^FF_TAX_RATE(ANN_R,1/1/2017,12/31/2017)":14.3329326923077,"DE0005552004^FF_TAX_RATE(ANN_R,1/1/2018,12/31/2018)":13.9876352395672,"DE0005552004^FF_TAX_RATE(ANN_R,1/1/2019,12/31/2019)":20.0459506031017,"DE0005552004^FF_TAX_RATE(ANN_R,1/1/2020,12/31/2020)":23.6623067776457,"BE0974293251^FF_TAX_RATE(ANN_R,1/1/2017,12/31/2017)":18.0366369187412,"BE0974293251^FF_TAX_RATE(ANN_R,1/1/2018,12/31/2018)":34.0537691091197,"BE0974293251^FF_TAX_RATE(ANN_R,1/1/2019,12/31/2019)":22.0690747782003,"BE0974293251^FF_TAX_RATE(ANN_R,1/1/2020,12/31/2020)":100.468018720748,"NL0000009538^FF_TAX_RATE(ANN_R,1/1/2017,12/31/2017)":25.2715423606083,"NL0000009538^FF_TAX_RATE(ANN_R,1/1/2018,12/31/2018)":12.8239202657807,"NL0000009538^FF_TAX_RATE(ANN_R,1/1/2019,12/31/2019)":22.0549738219895,"NL0000009538^FF_TAX_RATE(ANN_R,1/1/2020,12/31/2020)":17.3770491803279,"FR0000073272^FF_TAX_RATE(ANN_R,1/1/2017,12/31/2017)":29.4802172226532,"FR0000073272^FF_TAX_RATE(ANN_R,1/1/2018,12/31/2018)":14.6034099332839,"FR0000073272^FF_TAX_RATE(ANN_R,1/1/2019,12/31/2019)":25.3180661577608,"FR0000073272^FF_TAX_RATE(ANN_R,1/1/2020,12/31/2020)":9.38337801608579,"DE0007664039^FF_TAX_RATE(ANN_R,1/1/2017,12/31/2017)":21.6858011971347,"DE0007664039^FF_TAX_RATE(ANN_R,1/1/2018,12/31/2018)":28.4340883167671,"DE0007664039^FF_TAX_RATE(ANN_R,1/1/2019,12/31/2019)":28.8332111681215,"DE0007664039^FF_TAX_RATE(ANN_R,1/1/2020,12/31/2020)":31.9043878352598,"FR0000121485^FF_TAX_RATE(ANN_R,1/1/2017,12/31/2017)":23.8824090534623,"FR0000121485^FF_TAX_RATE(ANN_R,1/1/2018,12/31/2018)":24.6919552659287,"FR0000121485^FF_TAX_RATE(ANN_R,1/1/2019,12/31/2019)":49.6174685487059,"FR0000121485^FF_TAX_RATE(ANN_R,1/1/2020,12/31/2020)":25.679012345679,"CH0210483332^FF_TAX_RATE(ANN_R,1/1/2017,12/31/2017)":22.4438902743142,"CH0210483332^FF_TAX_RATE(ANN_R,1/1/2018,12/31/2018)":25.5017709563164,"CH0210483332^FF_TAX_RATE(ANN_R,1/1/2019,12/31/2019)":21.6477272727273,"CH0210483332^FF_TAX_RATE(ANN_R,1/1/2020,12/31/2020)":22.6079593564775,"NL0013654783^FF_TAX_RATE(ANN_R,1/1/2017,12/31/2017)":null,"NL0013654783^FF_TAX_RATE(ANN_R,1/1/2018,12/31/2018)":0.481362626511972,"NL0013654783^FF_TAX_RATE(ANN_R,1/1/2019,12/31/2019)":23.5186873290793,"NL0013654783^FF_TAX_RATE(ANN_R,1/1/2020,12/31/2020)":null,"IT0000072618^FF_TAX_RATE(ANN_R,1/1/2017,12/31/2017)":6.95860827834433,"IT0000072618^FF_TAX_RATE(ANN_R,1/1/2018,12/31/2018)":26.1612284069098,"IT0000072618^FF_TAX_RATE(ANN_R,1/1/2019,12/31/2019)":27.8341341875779,"IT0000072618^FF_TAX_RATE(ANN_R,1/1/2020,12/31/2020)":32.8039927404719,"FR0000120644^FF_TAX_RATE(ANN_R,1/1/2017,12/31/2017)":25.5771567436209,"FR0000120644^FF_TAX_RATE(ANN_R,1/1/2018,12/31/2018)":29.9081035923141,"FR0000120644^FF_TAX_RATE(ANN_R,1/1/2019,12/31/2019)":27.649930264993,"FR0000120644^FF_TAX_RATE(ANN_R,1/1/2020,12/31/2020)":30.6270096463022,"DK0010268606^FF_TAX_RATE(ANN_R,1/1/2017,12/31/2017)":24.1883116883117,"DK0010268606^FF_TAX_RATE(ANN_R,1/1/2018,12/31/2018)":26.0919540229885,"DK0010268606^FF_TAX_RATE(ANN_R,1/1/2019,12/31/2019)":23.0684326710817,"DK0010268606^FF_TAX_RATE(ANN_R,1/1/2020,12/31/2020)":27.0315091210612,"SE0000108656^FF_TAX_RATE(ANN_R,1/1/2017,12/31/2017)":null,"SE0000108656^FF_TAX_RATE(ANN_R,1/1/2018,12/31/2018)":null,"SE0000108656^FF_TAX_RATE(ANN_R,1/1/2019,12/31/2019)":76.0910190172584,"SE0000108656^FF_TAX_RATE(ANN_R,1/1/2020,12/31/2020)":34.8564158487823,"SE0000115446^FF_TAX_RATE(ANN_R,1/1/2017,12/31/2017)":25.6344700530135,"SE0000115446^FF_TAX_RATE(ANN_R,1/1/2018,12/31/2018)":21.8722800683408,"SE0000115446^FF_TAX_RATE(ANN_R,1/1/2019,12/31/2019)":22.9826784959865,"SE0000115446^FF_TAX_RATE(ANN_R,1/1/2020,12/31/2020)":24.1765971532605,"SE0011166610^FF_TAX_RATE(ANN_R,1/1/2017,12/31/2017)":28.0320691419799,"SE0011166610^FF_TAX_RATE(ANN_R,1/1/2018,12/31/2018)":21.6325159556601,"SE0011166610^FF_TAX_RATE(ANN_R,1/1/2019,12/31/2019)":23.3299313416218,"SE0011166610^FF_TAX_RATE(ANN_R,1/1/2020,12/31/2020)":21.5091528309919,"FR0000052292^FF_TAX_RATE(ANN_R,1/1/2017,12/31/2017)":35.4164461847815,"FR0000052292^FF_TAX_RATE(ANN_R,1/1/2018,12/31/2018)":32.533152647372,"FR0000052292^FF_TAX_RATE(ANN_R,1/1/2019,12/31/2019)":33.0793287230762,"FR0000052292^FF_TAX_RATE(ANN_R,1/1/2020,12/31/2020)":30.8598469593234,"FR0000120693^FF_TAX_RATE(ANN_R,1/1/2017,12/31/2017)":23.5737351991389,"FR0000120693^FF_TAX_RATE(ANN_R,1/1/2018,12/31/2018)":19.6491228070175,"FR0000120693^FF_TAX_RATE(ANN_R,1/1/2019,12/31/2019)":28.1976744186047,"FR0000120693^FF_TAX_RATE(ANN_R,1/1/2020,12/31/2020)":42.156862745098,"NL00150001Q9^FF_TAX_RATE(ANN_R,1/1/2017,12/31/2017)":47.2262773722628,"NL00150001Q9^FF_TAX_RATE(ANN_R,1/1/2018,12/31/2018)":20.0877872450297,"NL00150001Q9^FF_TAX_RATE(ANN_R,1/1/2019,12/31/2019)":34.6537250786988,"NL00150001Q9^FF_TAX_RATE(ANN_R,1/1/2020,12/31/2020)":17.2839506172839,"ES0148396007^FF_TAX_RATE(ANN_R,1/1/2017,12/31/2017)":22.7555249903802,"ES0148396007^FF_TAX_RATE(ANN_R,1/1/2018,12/31/2018)":22.7146171693736,"ES0148396007^FF_TAX_RATE(ANN_R,1/1/2019,12/31/2019)":22.4051211705533,"ES0148396007^FF_TAX_RATE(ANN_R,1/1/2020,12/31/2020)":22.3809523809524,"SE0000107419^FF_TAX_RATE(ANN_R,1/1/2017,12/31/2017)":0.552636347164341,"SE0000107419^FF_TAX_RATE(ANN_R,1/1/2018,12/31/2018)":null,"SE0000107419^FF_TAX_RATE(ANN_R,1/1/2019,12/31/2019)":1.37943196402504,"SE0000107419^FF_TAX_RATE(ANN_R,1/1/2020,12/31/2020)":0.902534113060429,"CH0432492467^FF_TAX_RATE(ANN_R,1/1/2017,12/31/2017)":null,"CH0432492467^FF_TAX_RATE(ANN_R,1/1/2018,12/31/2018)":null,"CH0432492467^FF_TAX_RATE(ANN_R,1/1/2019,12/31/2019)":null,"CH0432492467^FF_TAX_RATE(ANN_R,1/1/2020,12/31/2020)":null,"DE000A1ML7J1^FF_TAX_RATE(ANN_R,1/1/2017,12/31/2017)":35.9459999001847,"DE000A1ML7J1^FF_TAX_RATE(ANN_R,1/1/2018,12/31/2018)":37.9987088444158,"DE000A1ML7J1^FF_TAX_RATE(ANN_R,1/1/2019,12/31/2019)":58.7770448969187,"DE000A1ML7J1^FF_TAX_RATE(ANN_R,1/1/2020,12/31/2020)":33.409821018816,"FI4000297767^FF_TAX_RATE(ANN_R,1/1/2017,12/31/2017)":23.8993710691824,"FI4000297767^FF_TAX_RATE(ANN_R,1/1/2018,12/31/2018)":22.7735701227474,"FI4000297767^FF_TAX_RATE(ANN_R,1/1/2019,12/31/2019)":27.6781386330587,"FI4000297767^FF_TAX_RATE(ANN_R,1/1/2020,12/31/2020)":23.5492577597841,"DE0005190003^FF_TAX_RATE(ANN_R,1/1/2017,12/31/2017)":20.1288244766506,"DE0005190003^FF_TAX_RATE(ANN_R,1/1/2018,12/31/2018)":28.1267370761534,"DE0005190003^FF_TAX_RATE(ANN_R,1/1/2019,12/31/2019)":30.6502434832426,"DE0005190003^FF_TAX_RATE(ANN_R,1/1/2020,12/31/2020)":31.7294281729428,"ES0109067019^FF_TAX_RATE(ANN_R,1/1/2017,12/31/2017)":20.7432057681642,"ES0109067019^FF_TAX_RATE(ANN_R,1/1/2018,12/31/2018)":25.2039212751628,"ES0109067019^FF_TAX_RATE(ANN_R,1/1/2019,12/31/2019)":21.7576791808874,"ES0109067019^FF_TAX_RATE(ANN_R,1/1/2020,12/31/2020)":null,"DE0005810055^FF_TAX_RATE(ANN_R,1/1/2017,12/31/2017)":35.9214390602056,"DE0005810055^FF_TAX_RATE(ANN_R,1/1/2018,12/31/2018)":26.3628472222222,"DE0005810055^FF_TAX_RATE(ANN_R,1/1/2019,12/31/2019)":25.9407640578051,"DE0005810055^FF_TAX_RATE(ANN_R,1/1/2020,12/31/2020)":26.7295179922985,"CH0012214059^FF_TAX_RATE(ANN_R,1/1/2017,12/31/2017)":null,"CH0012214059^FF_TAX_RATE(ANN_R,1/1/2018,12/31/2018)":35.440302539168,"CH0012214059^FF_TAX_RATE(ANN_R,1/1/2019,12/31/2019)":29.2134831460674,"CH0012214059^FF_TAX_RATE(ANN_R,1/1/2020,12/31/2020)":31.781914893617,"FR0000130650^FF_TAX_RATE(ANN_R,1/1/2017,12/31/2017)":30.7788944723618,"FR0000130650^FF_TAX_RATE(ANN_R,1/1/2018,12/31/2018)":28.1194182189334,"FR0000130650^FF_TAX_RATE(ANN_R,1/1/2019,12/31/2019)":25.689422723373,"FR0000130650^FF_TAX_RATE(ANN_R,1/1/2020,12/31/2020)":24.8800866470679,"SE0000667891^FF_TAX_RATE(ANN_R,1/1/2017,12/31/2017)":22.3193197921587,"SE0000667891^FF_TAX_RATE(ANN_R,1/1/2018,12/31/2018)":26.0791467864159,"SE0000667891^FF_TAX_RATE(ANN_R,1/1/2019,12/31/2019)":28.1854871921588,"SE0000667891^FF_TAX_RATE(ANN_R,1/1/2020,12/31/2020)":22.3455255681818,"FR0000125338^FF_TAX_RATE(ANN_R,1/1/2017,12/31/2017)":27.2727272727273,"FR0000125338^FF_TAX_RATE(ANN_R,1/1/2018,12/31/2018)":38.1725021349274,"FR0000125338^FF_TAX_RATE(ANN_R,1/1/2019,12/31/2019)":37.0753323485968,"FR0000125338^FF_TAX_RATE(ANN_R,1/1/2020,12/31/2020)":29.520295202952,"FR0000127771^FF_TAX_RATE(ANN_R,1/1/2017,12/31/2017)":-47.4598930481283,"FR0000127771^FF_TAX_RATE(ANN_R,1/1/2018,12/31/2018)":92.7272727272727,"FR0000127771^FF_TAX_RATE(ANN_R,1/1/2019,12/31/2019)":-9.95732574679943,"FR0000127771^FF_TAX_RATE(ANN_R,1/1/2020,12/31/2020)":57.8014184397163,"FR0000121261^FF_TAX_RATE(ANN_R,1/1/2017,12/31/2017)":28.2478632478632,"FR0000121261^FF_TAX_RATE(ANN_R,1/1/2018,12/31/2018)":25.0439367311072,"FR0000121261^FF_TAX_RATE(ANN_R,1/1/2019,12/31/2019)":22.4092116917626,"FR0000121261^FF_TAX_RATE(ANN_R,1/1/2020,12/31/2020)":32.4472960586618,"SE0000103699^FF_TAX_RATE(ANN_R,1/1/2017,12/31/2017)":8.91451831750339,"SE0000103699^FF_TAX_RATE(ANN_R,1/1/2018,12/31/2018)":18.1959219858156,"SE0000103699^FF_TAX_RATE(ANN_R,1/1/2019,12/31/2019)":18.1093262452329,"SE0000103699^FF_TAX_RATE(ANN_R,1/1/2020,12/31/2020)":17.7593470247499,"IT0000062072^FF_TAX_RATE(ANN_R,1/1/2017,12/31/2017)":33.794932233353,"IT0000062072^FF_TAX_RATE(ANN_R,1/1/2018,12/31/2018)":34.1212121212121,"IT0000062072^FF_TAX_RATE(ANN_R,1/1/2019,12/31/2019)":32.0663046584738,"IT0000062072^FF_TAX_RATE(ANN_R,1/1/2020,12/31/2020)":35.0851000298597,"NL0011585146^FF_TAX_RATE(ANN_R,1/1/2017,12/31/2017)":28.0697413942632,"NL0011585146^FF_TAX_RATE(ANN_R,1/1/2018,12/31/2018)":2.03891392876734,"NL0011585146^FF_TAX_RATE(ANN_R,1/1/2019,12/31/2019)":20.2623869921385,"NL0011585146^FF_TAX_RATE(ANN_R,1/1/2020,12/31/2020)":8.77959745647566,"FR0000133308^FF_TAX_RATE(ANN_R,1/1/2017,12/31/2017)":34.4128230291135,"FR0000133308^FF_TAX_RATE(ANN_R,1/1/2018,12/31/2018)":37.7886836027714,"FR0000133308^FF_TAX_RATE(ANN_R,1/1/2019,12/31/2019)":31.0448401630551,"FR0000133308^FF_TAX_RATE(ANN_R,1/1/2020,12/31/2020)":-20.1473033974816,"NL0000226223^FF_TAX_RATE(ANN_R,1/1/2017,12/31/2017)":2.28640192539109,"NL0000226223^FF_TAX_RATE(ANN_R,1/1/2018,12/31/2018)":-3.37892196299276,"NL0000226223^FF_TAX_RATE(ANN_R,1/1/2019,12/31/2019)":2.82485875706215,"NL0000226223^FF_TAX_RATE(ANN_R,1/1/2020,12/31/2020)":2.46913580246913,"FR0010307819^FF_TAX_RATE(ANN_R,1/1/2017,12/31/2017)":23.8790073490255,"FR0010307819^FF_TAX_RATE(ANN_R,1/1/2018,12/31/2018)":28.051391862955,"FR0010307819^FF_TAX_RATE(ANN_R,1/1/2019,12/31/2019)":27.5298391281785,"FR0010307819^FF_TAX_RATE(ANN_R,1/1/2020,12/31/2020)":29.0258862667637,"SE0012673267^FF_TAX_RATE(ANN_R,1/1/2017,12/31/2017)":6.80277211088443,"SE0012673267^FF_TAX_RATE(ANN_R,1/1/2018,12/31/2018)":6.56695698900656,"SE0012673267^FF_TAX_RATE(ANN_R,1/1/2019,12/31/2019)":4.79805686962716,"SE0012673267^FF_TAX_RATE(ANN_R,1/1/2020,12/31/2020)":4.70734761385019,"NL0000009165^FF_TAX_RATE(ANN_R,1/1/2017,12/31/2017)":26.6501941404871,"NL0000009165^FF_TAX_RATE(ANN_R,1/1/2018,12/31/2018)":28.1107738998483,"NL0000009165^FF_TAX_RATE(ANN_R,1/1/2019,12/31/2019)":29.1666666666667,"NL0000009165^FF_TAX_RATE(ANN_R,1/1/2020,12/31/2020)":130.31914893617,"CH0012138530^FF_TAX_RATE(ANN_R,1/1/2017,12/31/2017)":152.87228109314,"CH0012138530^FF_TAX_RATE(ANN_R,1/1/2018,12/31/2018)":40.361803084223,"CH0012138530^FF_TAX_RATE(ANN_R,1/1/2019,12/31/2019)":27.4364406779661,"CH0012138530^FF_TAX_RATE(ANN_R,1/1/2020,12/31/2020)":23.1035477357946,"IT0005239360^FF_TAX_RATE(ANN_R,1/1/2017,12/31/2017)":19.0714734413511,"IT0005239360^FF_TAX_RATE(ANN_R,1/1/2018,12/31/2018)":-13.8067581837381,"IT0005239360^FF_TAX_RATE(ANN_R,1/1/2019,12/31/2019)":31.8669131238447,"IT0005239360^FF_TAX_RATE(ANN_R,1/1/2020,12/31/2020)":null,"CH0030170408^FF_TAX_RATE(ANN_R,1/1/2017,12/31/2017)":13.8657520823126,"CH0030170408^FF_TAX_RATE(ANN_R,1/1/2018,12/31/2018)":13.0966239813737,"CH0030170408^FF_TAX_RATE(ANN_R,1/1/2019,12/31/2019)":12.9106085083468,"CH0030170408^FF_TAX_RATE(ANN_R,1/1/2020,12/31/2020)":14.848203632507,"ES0178430E18^FF_TAX_RATE(ANN_R,1/1/2017,12/31/2017)":26.5461672473868,"ES0178430E18^FF_TAX_RATE(ANN_R,1/1/2018,12/31/2018)":29.1180168852165,"ES0178430E18^FF_TAX_RATE(ANN_R,1/1/2019,12/31/2019)":38.9648798521257,"ES0178430E18^FF_TAX_RATE(ANN_R,1/1/2020,12/31/2020)":24.2541650523053,"NL0000395903^FF_TAX_RATE(ANN_R,1/1/2017,12/31/2017)":12.3268698060942,"NL0000395903^FF_TAX_RATE(ANN_R,1/1/2018,12/31/2018)":26.3513513513513,"NL0000395903^FF_TAX_RATE(ANN_R,1/1/2019,12/31/2019)":22.1052631578947,"NL0000395903^FF_TAX_RATE(ANN_R,1/1/2020,12/31/2020)":23.2008592910849,"FR0000130809^FF_TAX_RATE(ANN_R,1/1/2017,12/31/2017)":33.8485929449069,"FR0000130809^FF_TAX_RATE(ANN_R,1/1/2018,12/31/2018)":21.5146015508992,"FR0000130809^FF_TAX_RATE(ANN_R,1/1/2019,12/31/2019)":23.674845476681,"FR0000130809^FF_TAX_RATE(ANN_R,1/1/2020,12/31/2020)":86.184681460272,"DE0006599905^FF_TAX_RATE(ANN_R,1/1/2017,12/31/2017)":-20.1033348990136,"DE0006599905^FF_TAX_RATE(ANN_R,1/1/2018,12/31/2018)":25.1882272416153,"DE0006599905^FF_TAX_RATE(ANN_R,1/1/2019,12/31/2019)":25.3025936599424,"DE0006599905^FF_TAX_RATE(ANN_R,1/1/2020,12/31/2020)":24.1825095057034,"DK0010272202^FF_TAX_RATE(ANN_R,1/1/2017,12/31/2017)":-3.74450043244463,"DK0010272202^FF_TAX_RATE(ANN_R,1/1/2018,12/31/2018)":8.67447367229311,"DK0010272202^FF_TAX_RATE(ANN_R,1/1/2019,12/31/2019)":24.2392444910808,"DK0010272202^FF_TAX_RATE(ANN_R,1/1/2020,12/31/2020)":19.4105691056911,"FR0000051807^FF_TAX_RATE(ANN_R,1/1/2017,12/31/2017)":-2.95081967213115,"FR0000051807^FF_TAX_RATE(ANN_R,1/1/2018,12/31/2018)":28.0459770114943,"FR0000051807^FF_TAX_RATE(ANN_R,1/1/2019,12/31/2019)":24.6704331450094,"FR0000051807^FF_TAX_RATE(ANN_R,1/1/2020,12/31/2020)":30.6209850107066,"NL0013267909^FF_TAX_RATE(ANN_R,1/1/2017,12/31/2017)":33.8688085676038,"NL0013267909^FF_TAX_RATE(ANN_R,1/1/2018,12/31/2018)":21.3381555153707,"NL0013267909^FF_TAX_RATE(ANN_R,1/1/2019,12/31/2019)":30.0653594771242,"NL0013267909^FF_TAX_RATE(ANN_R,1/1/2020,12/31/2020)":26.9574944071588,"SE0012853455^FF_TAX_RATE(ANN_R,1/1/2017,12/31/2017)":13.7032842582106,"SE0012853455^FF_TAX_RATE(ANN_R,1/1/2018,12/31/2018)":5.84112149532711,"SE0012853455^FF_TAX_RATE(ANN_R,1/1/2019,12/31/2019)":7.3775573465592,"SE0012853455^FF_TAX_RATE(ANN_R,1/1/2020,12/31/2020)":9.1259640102828,"ES0105066007^FF_TAX_RATE(ANN_R,1/1/2017,12/31/2017)":-21.6474210931486,"ES0105066007^FF_TAX_RATE(ANN_R,1/1/2018,12/31/2018)":null,"ES0105066007^FF_TAX_RATE(ANN_R,1/1/2019,12/31/2019)":null,"ES0105066007^FF_TAX_RATE(ANN_R,1/1/2020,12/31/2020)":null,"DE0006048432^FF_TAX_RATE(ANN_R,1/1/2017,12/31/2017)":14.9398395721925,"DE0006048432^FF_TAX_RATE(ANN_R,1/1/2018,12/31/2018)":23.6393442622951,"DE0006048432^FF_TAX_RATE(ANN_R,1/1/2019,12/31/2019)":25.1867662753469,"DE0006048432^FF_TAX_RATE(ANN_R,1/1/2020,12/31/2020)":26.025974025974,"SE0000148884^FF_TAX_RATE(ANN_R,1/1/2017,12/31/2017)":21.9358561330961,"SE0000148884^FF_TAX_RATE(ANN_R,1/1/2018,12/31/2018)":15.3018353357411,"SE0000148884^FF_TAX_RATE(ANN_R,1/1/2019,12/31/2019)":19.0439662481327,"SE0000148884^FF_TAX_RATE(ANN_R,1/1/2020,12/31/2020)":20.7301041561331,"SE0009922164^FF_TAX_RATE(ANN_R,1/1/2017,12/31/2017)":18.3627060830017,"SE0009922164^FF_TAX_RATE(ANN_R,1/1/2018,12/31/2018)":11.0074431282105,"SE0009922164^FF_TAX_RATE(ANN_R,1/1/2019,12/31/2019)":21.7873651771957,"SE0009922164^FF_TAX_RATE(ANN_R,1/1/2020,12/31/2020)":25.8054246784668,"BE0003565737^FF_TAX_RATE(ANN_R,1/1/2017,12/31/2017)":29.8687089715536,"BE0003565737^FF_TAX_RATE(ANN_R,1/1/2018,12/31/2018)":22.4650880388585,"BE0003565737^FF_TAX_RATE(ANN_R,1/1/2019,12/31/2019)":20.1672563525249,"BE0003565737^FF_TAX_RATE(ANN_R,1/1/2020,12/31/2020)":21.9052744886975,"FR0000045072^FF_TAX_RATE(ANN_R,1/1/2017,12/31/2017)":33.301288213805,"FR0000045072^FF_TAX_RATE(ANN_R,1/1/2018,12/31/2018)":23.4898253485018,"FR0000045072^FF_TAX_RATE(ANN_R,1/1/2019,12/31/2019)":8.14285714285714,"FR0000045072^FF_TAX_RATE(ANN_R,1/1/2020,12/31/2020)":27.0419161676647,"DE0005785604^FF_TAX_RATE(ANN_R,1/1/2017,12/31/2017)":22.9812087353987,"DE0005785604^FF_TAX_RATE(ANN_R,1/1/2018,12/31/2018)":20.368782161235,"DE0005785604^FF_TAX_RATE(ANN_R,1/1/2019,12/31/2019)":22.5715746421268,"DE0005785604^FF_TAX_RATE(ANN_R,1/1/2020,12/31/2020)":24.2351046698873,"CH0025751329^FF_TAX_RATE(ANN_R,1/1/2017,12/31/2017)":4.23882152110108,"CH0025751329^FF_TAX_RATE(ANN_R,1/1/2018,12/31/2018)":10.2137644500893,"CH0025751329^FF_TAX_RATE(ANN_R,1/1/2019,12/31/2019)":5.00123555598174,"CH0025751329^FF_TAX_RATE(ANN_R,1/1/2020,12/31/2020)":-38.6638752366445,"DK0060448595^FF_TAX_RATE(ANN_R,1/1/2017,12/31/2017)":23.28352180937,"DK0060448595^FF_TAX_RATE(ANN_R,1/1/2018,12/31/2018)":23.238171291675,"DK0060448595^FF_TAX_RATE(ANN_R,1/1/2019,12/31/2019)":22.9713603818616,"DK0060448595^FF_TAX_RATE(ANN_R,1/1/2020,12/31/2020)":23.2162458836443,"DE000ENER6Y0^FF_TAX_RATE(ANN_R,1/1/2017,12/31/2017)":28.0546623794212,"DE000ENER6Y0^FF_TAX_RATE(ANN_R,1/1/2018,12/31/2018)":-209.322033898305,"DE000ENER6Y0^FF_TAX_RATE(ANN_R,1/1/2019,12/31/2019)":16.9902912621359,"DE000ENER6Y0^FF_TAX_RATE(ANN_R,1/1/2020,12/31/2020)":null,"SE0007100599^FF_TAX_RATE(ANN_R,1/1/2017,12/31/2017)":23.4305839798201,"SE0007100599^FF_TAX_RATE(ANN_R,1/1/2018,12/31/2018)":21.1511379639304,"SE0007100599^FF_TAX_RATE(ANN_R,1/1/2019,12/31/2019)":22.3809961404154,"SE0007100599^FF_TAX_RATE(ANN_R,1/1/2020,12/31/2020)":22.57841205602,"DE000PAH0038^FF_TAX_RATE(ANN_R,1/1/2017,12/31/2017)":null,"DE000PAH0038^FF_TAX_RATE(ANN_R,1/1/2018,12/31/2018)":null,"DE000PAH0038^FF_TAX_RATE(ANN_R,1/1/2019,12/31/2019)":90.0,"DE000PAH0038^FF_TAX_RATE(ANN_R,1/1/2020,12/31/2020)":200.0,"DK0010181759^FF_TAX_RATE(ANN_R,1/1/2017,12/31/2017)":44.7102115915363,"DK0010181759^FF_TAX_RATE(ANN_R,1/1/2018,12/31/2018)":28.4420073906306,"DK0010181759^FF_TAX_RATE(ANN_R,1/1/2019,12/31/2019)":27.6482412060301,"DK0010181759^FF_TAX_RATE(ANN_R,1/1/2020,12/31/2020)":25.5901902360761,"CH0014852781^FF_TAX_RATE(ANN_R,1/1/2017,12/31/2017)":23.3105542900532,"CH0014852781^FF_TAX_RATE(ANN_R,1/1/2018,12/31/2018)":22.6914817465999,"CH0014852781^FF_TAX_RATE(ANN_R,1/1/2019,12/31/2019)":21.2220762155059,"CH0014852781^FF_TAX_RATE(ANN_R,1/1/2020,12/31/2020)":22.354694485842,"NL0010545661^FF_TAX_RATE(ANN_R,1/1/2017,12/31/2017)":69.3474962063733,"NL0010545661^FF_TAX_RATE(ANN_R,1/1/2018,12/31/2018)":28.4447476125512,"NL0010545661^FF_TAX_RATE(ANN_R,1/1/2019,12/31/2019)":-23.1623931623932,"NL0010545661^FF_TAX_RATE(ANN_R,1/1/2020,12/31/2020)":null,"SE0000242455^FF_TAX_RATE(ANN_R,1/1/2017,12/31/2017)":21.9676721394934,"SE0000242455^FF_TAX_RATE(ANN_R,1/1/2018,12/31/2018)":21.0546936216894,"SE0000242455^FF_TAX_RATE(ANN_R,1/1/2019,12/31/2019)":19.9635562335791,"SE0000242455^FF_TAX_RATE(ANN_R,1/1/2020,12/31/2020)":23.7745400666749,"NL0010773842^FF_TAX_RATE(ANN_R,1/1/2017,12/31/2017)":18.4470588235294,"NL0010773842^FF_TAX_RATE(ANN_R,1/1/2018,12/31/2018)":45.2895419187554,"NL0010773842^FF_TAX_RATE(ANN_R,1/1/2019,12/31/2019)":24.5303867403315,"NL0010773842^FF_TAX_RATE(ANN_R,1/1/2020,12/31/2020)":19.4739504299444,"DE000SYM9999^FF_TAX_RATE(ANN_R,1/1/2017,12/31/2017)":26.5813108606252,"DE000SYM9999^FF_TAX_RATE(ANN_R,1/1/2018,12/31/2018)":28.1089751004388,"DE000SYM9999^FF_TAX_RATE(ANN_R,1/1/2019,12/31/2019)":27.182794756423,"DE000SYM9999^FF_TAX_RATE(ANN_R,1/1/2020,12/31/2020)":25.8574839835538,"CH0012549785^FF_TAX_RATE(ANN_R,1/1/2017,12/31/2017)":14.6484075578721,"CH0012549785^FF_TAX_RATE(ANN_R,1/1/2018,12/31/2018)":15.030173854371,"CH0012549785^FF_TAX_RATE(ANN_R,1/1/2019,12/31/2019)":13.1563981042654,"CH0012549785^FF_TAX_RATE(ANN_R,1/1/2020,12/31/2020)":2.58,"CH0102484968^FF_TAX_RATE(ANN_R,1/1/2017,12/31/2017)":19.2833728947666,"CH0102484968^FF_TAX_RATE(ANN_R,1/1/2018,12/31/2018)":17.780269058296,"CH0102484968^FF_TAX_RATE(ANN_R,1/1/2019,12/31/2019)":17.89566755084,"CH0102484968^FF_TAX_RATE(ANN_R,1/1/2020,12/31/2020)":17.4134058399338,"DE0005439004^FF_TAX_RATE(ANN_R,1/1/2017,12/31/2017)":29.2331507501786,"DE0005439004^FF_TAX_RATE(ANN_R,1/1/2018,12/31/2018)":23.5854297277994,"DE0005439004^FF_TAX_RATE(ANN_R,1/1/2019,12/31/2019)":null,"DE0005439004^FF_TAX_RATE(ANN_R,1/1/2020,12/31/2020)":null,"CH0012280076^FF_TAX_RATE(ANN_R,1/1/2017,12/31/2017)":12.2788621012908,"CH0012280076^FF_TAX_RATE(ANN_R,1/1/2018,12/31/2018)":14.4582503492762,"CH0012280076^FF_TAX_RATE(ANN_R,1/1/2019,12/31/2019)":15.5873054639693,"CH0012280076^FF_TAX_RATE(ANN_R,1/1/2020,12/31/2020)":18.7358760119486,"FR0010220475^FF_TAX_RATE(ANN_R,1/1/2017,12/31/2017)":32.9004329004329,"FR0010220475^FF_TAX_RATE(ANN_R,1/1/2018,12/31/2018)":35.7575757575758,"FR0010220475^FF_TAX_RATE(ANN_R,1/1/2019,12/31/2019)":21.875,"FR0010220475^FF_TAX_RATE(ANN_R,1/1/2020,12/31/2020)":25.1599147121535,"NL0010832176^FF_TAX_RATE(ANN_R,1/1/2017,12/31/2017)":null,"NL0010832176^FF_TAX_RATE(ANN_R,1/1/2018,12/31/2018)":null,"NL0010832176^FF_TAX_RATE(ANN_R,1/1/2019,12/31/2019)":null,"NL0010832176^FF_TAX_RATE(ANN_R,1/1/2020,12/31/2020)":null,"CH0008742519^FF_TAX_RATE(ANN_R,1/1/2017,12/31/2017)":19.8883815322171,"CH0008742519^FF_TAX_RATE(ANN_R,1/1/2018,12/31/2018)":20.6698063840921,"CH0008742519^FF_TAX_RATE(ANN_R,1/1/2019,12/31/2019)":3.13926940639269,"CH0008742519^FF_TAX_RATE(ANN_R,1/1/2020,12/31/2020)":15.0974930362117,"DK0060336014^FF_TAX_RATE(ANN_R,1/1/2017,12/31/2017)":19.4344473007712,"DK0060336014^FF_TAX_RATE(ANN_R,1/1/2018,12/31/2018)":17.9357450037946,"DK0060336014^FF_TAX_RATE(ANN_R,1/1/2019,12/31/2019)":16.9295478443743,"DK0060336014^FF_TAX_RATE(ANN_R,1/1/2020,12/31/2020)":19.7163120567376,"DE0006047004^FF_TAX_RATE(ANN_R,1/1/2017,12/31/2017)":40.4467713787086,"DE0006047004^FF_TAX_RATE(ANN_R,1/1/2018,12/31/2018)":30.5550069128975,"DE0006047004^FF_TAX_RATE(ANN_R,1/1/2019,12/31/2019)":26.6785767455709,"DE0006047004^FF_TAX_RATE(ANN_R,1/1/2020,12/31/2020)":null,"DK0010274414^FF_TAX_RATE(ANN_R,1/1/2017,12/31/2017)":20.9470492185678,"DK0010274414^FF_TAX_RATE(ANN_R,1/1/2018,12/31/2018)":23.6341476339357,"DK0010274414^FF_TAX_RATE(ANN_R,1/1/2019,12/31/2019)":-9.29592140518011,"DK0010274414^FF_TAX_RATE(ANN_R,1/1/2020,12/31/2020)":26.8094419259028,"SE0000310336^FF_TAX_RATE(ANN_R,1/1/2017,12/31/2017)":21.9253800092123,"SE0000310336^FF_TAX_RATE(ANN_R,1/1/2018,12/31/2018)":21.0468197879859,"SE0000310336^FF_TAX_RATE(ANN_R,1/1/2019,12/31/2019)":23.0464886251236,"SE0000310336^FF_TAX_RATE(ANN_R,1/1/2020,12/31/2020)":26.4816769717991,"DE000A0D9PT0^FF_TAX_RATE(ANN_R,1/1/2017,12/31/2017)":27.4041771861373,"DE000A0D9PT0^FF_TAX_RATE(ANN_R,1/1/2018,12/31/2018)":27.3291925465839,"DE000A0D9PT0^FF_TAX_RATE(ANN_R,1/1/2019,12/31/2019)":30.3784520968292,"DE000A0D9PT0^FF_TAX_RATE(ANN_R,1/1/2020,12/31/2020)":38.0952380952381,"DE0007165631^FF_TAX_RATE(ANN_R,1/1/2017,12/31/2017)":20.8062231279668,"DE0007165631^FF_TAX_RATE(ANN_R,1/1/2018,12/31/2018)":27.0477844068047,"DE0007165631^FF_TAX_RATE(ANN_R,1/1/2019,12/31/2019)":27.8531563852153,"DE0007165631^FF_TAX_RATE(ANN_R,1/1/2020,12/31/2020)":29.4743211236833,"BE0003739530^FF_TAX_RATE(ANN_R,1/1/2017,12/31/2017)":22.0647773279352,"BE0003739530^FF_TAX_RATE(ANN_R,1/1/2018,12/31/2018)":19.6850393700787,"BE0003739530^FF_TAX_RATE(ANN_R,1/1/2019,12/31/2019)":15.1925078043704,"BE0003739530^FF_TAX_RATE(ANN_R,1/1/2020,12/31/2020)":13.5535307517084,"FR0000120503^FF_TAX_RATE(ANN_R,1/1/2017,12/31/2017)":22.4643125469572,"FR0000120503^FF_TAX_RATE(ANN_R,1/1/2018,12/31/2018)":27.0648030495553,"FR0000120503^FF_TAX_RATE(ANN_R,1/1/2019,12/31/2019)":31.7862165963432,"FR0000120503^FF_TAX_RATE(ANN_R,1/1/2020,12/31/2020)":36.3949483352468,"ES0105046009^FF_TAX_RATE(ANN_R,1/1/2017,12/31/2017)":23.7509665479344,"ES0105046009^FF_TAX_RATE(ANN_R,1/1/2018,12/31/2018)":23.852927851069,"ES0105046009^FF_TAX_RATE(ANN_R,1/1/2019,12/31/2019)":23.498887069092,"ES0105046009^FF_TAX_RATE(ANN_R,1/1/2020,12/31/2020)":null,"NL0000009082^FF_TAX_RATE(ANN_R,1/1/2017,12/31/2017)":23.4251968503937,"NL0000009082^FF_TAX_RATE(ANN_R,1/1/2018,12/31/2018)":42.7480916030534,"NL0000009082^FF_TAX_RATE(ANN_R,1/1/2019,12/31/2019)":7.32436472346786,"NL0000009082^FF_TAX_RATE(ANN_R,1/1/2020,12/31/2020)":13.6858475894246,"FR0000120172^FF_TAX_RATE(ANN_R,1/1/2017,12/31/2017)":116.824196597354,"FR0000120172^FF_TAX_RATE(ANN_R,1/1/2018,12/31/2018)":96.0072595281307,"FR0000120172^FF_TAX_RATE(ANN_R,1/1/2019,12/31/2019)":70.1534170153417,"FR0000120172^FF_TAX_RATE(ANN_R,1/1/2020,12/31/2020)":36.5102639296188,"NL0012015705^FF_TAX_RATE(ANN_R,1/1/2017,12/31/2017)":null,"NL0012015705^FF_TAX_RATE(ANN_R,1/1/2018,12/31/2018)":null,"NL0012015705^FF_TAX_RATE(ANN_R,1/1/2019,12/31/2019)":null,"NL0012015705^FF_TAX_RATE(ANN_R,1/1/2020,12/31/2020)":null,"JP3198900007^FPC_PTX_INC(0FY,0FY,FY)":null,"JP3198900007^FPC_PTX_INC(43831,0FY,FY)":[null,null],"JP3198900007^FPC_PTX_INC(43831,44196,FY)":null,"NL0012015705^FPC_PTX_INC(42370,42735,FY,USD)":null,"JP3198900007^FPC_PTX_INC(0FY,44196,FY,USD)":[null,null],"NL0012015705^FF_PTX_INC(42370,42735,FY,USD)":"#NUM","FR0000120172^FF_PTX_INC(42370,42735,FY,USD)":"#NUM","NL0000009082^FF_PTX_INC(42370,42735,FY,USD)":"#NUM","ES0105046009^FF_PTX_INC(42370,42735,FY,USD)":"#NUM","FR0000120503^FF_PTX_INC(42370,42735,FY,USD)":"#NUM","BE0003739530^FF_PTX_INC(42370,42735,FY,USD)":"#NUM","DE0007165631^FF_PTX_INC(42370,42735,FY,USD)":"#NUM","DE000A0D9PT0^FF_PTX_INC(42370,42735,FY,USD)":"#NUM","SE0000310336^FF_PTX_INC(42370,42735,FY,USD)":"#NUM","DK0010274414^FF_PTX_INC(42370,42735,FY,USD)":"#NUM","DE0006047004^FF_PTX_INC(42370,42735,FY,USD)":"#NUM","DK0060336014^FF_PTX_INC(42370,42735,FY,USD)":"#NUM","CH0008742519^FF_PTX_INC(42370,42735,FY,USD)":"#NUM","NL0010832176^FF_PTX_INC(42370,42735,FY,USD)":"#NUM","FR0010220475^FF_PTX_INC(42370,42735,FY,USD)":"#NUM","CH0012280076^FF_PTX_INC(42370,42735,FY,USD)":"#NUM","DE0005439004^FF_PTX_INC(42370,42735,FY,USD)":"#NUM","CH0102484968^FF_PTX_INC(42370,42735,FY,USD)":"#NUM","CH0012549785^FF_PTX_INC(42370,42735,FY,USD)":"#NUM","DE000SYM9999^FF_PTX_INC(42370,42735,FY,USD)":"#NUM","NL0010773842^FF_PTX_INC(42370,42735,FY,USD)":"#NUM","SE0000242455^FF_PTX_INC(42370,42735,FY,USD)":"#NUM","NL0010545661^FF_PTX_INC(42370,42735,FY,USD)":"#NUM","CH0014852781^FF_PTX_INC(42370,42735,FY,USD)":"#NUM","DK0010181759^FF_PTX_INC(42370,42735,FY,USD)":"#NUM","DE000PAH0038^FF_PTX_INC(42370,42735,FY,USD)":"#NUM","SE0007100599^FF_PTX_INC(42370,42735,FY,USD)":"#NUM","DE000ENER6Y0^FF_PTX_INC(42370,42735,FY,USD)":"#NUM","DK0060448595^FF_PTX_INC(42370,42735,FY,USD)":"#NUM","CH0025751329^FF_PTX_INC(42370,42735,FY,USD)":"#NUM","DE0005785604^FF_PTX_INC(42370,42735,FY,USD)":"#NUM","FR0000045072^FF_PTX_INC(42370,42735,FY,USD)":"#NUM","BE0003565737^FF_PTX_INC(42370,42735,FY,USD)":"#NUM","SE0009922164^FF_PTX_INC(42370,42735,FY,USD)":"#NUM","SE0000148884^FF_PTX_INC(42370,42735,FY,USD)":"#NUM","DE0006048432^FF_PTX_INC(42370,42735,FY,USD)":"#NUM","ES0105066007^FF_PTX_INC(42370,42735,FY,USD)":"#NUM","SE0012853455^FF_PTX_INC(42370,42735,FY,USD)":"#NUM","NL0013267909^FF_PTX_INC(42370,42735,FY,USD)":"#NUM","FR0000051807^FF_PTX_INC(42370,42735,FY,USD)":"#NUM","DK0010272202^FF_PTX_INC(42370,42735,FY,USD)":"#NUM","DE0006599905^FF_PTX_INC(42370,42735,FY,USD)":"#NUM","FR0000130809^FF_PTX_INC(42370,42735,FY,USD)":"#NUM","NL0000395903^FF_PTX_INC(42370,42735,FY,USD)":"#NUM","ES0178430E18^FF_PTX_INC(42370,42735,FY,USD)":"#NUM","CH0030170408^FF_PTX_INC(42370,42735,FY,USD)":"#NUM","IT0005239360^FF_PTX_INC(42370,42735,FY,USD)":"#NUM","CH0012138530^FF_PTX_INC(42370,42735,FY,USD)":"#NUM","NL0000009165^FF_PTX_INC(42370,42735,FY,USD)":"#NUM","SE0012673267^FF_PTX_INC(42370,42735,FY,USD)":"#NUM","FR0010307819^FF_PTX_INC(42370,42735,FY,USD)":"#NUM","NL0000226223^FF_PTX_INC(42370,42735,FY,USD)":"#NUM","FR0000133308^FF_PTX_INC(42370,42735,FY,USD)":"#NUM","NL0011585146^FF_PTX_INC(42370,42735,FY,USD)":"#NUM","IT0000062072^FF_PTX_INC(42370,42735,FY,USD)":"#NUM","SE0000103699^FF_PTX_INC(42370,42735,FY,USD)":"#NUM","FR0000121261^FF_PTX_INC(42370,42735,FY,USD)":"#NUM","FR0000127771^FF_PTX_INC(42370,42735,FY,USD)":"#NUM","FR0000125338^FF_PTX_INC(42370,42735,FY,USD)":"#NUM","SE0000667891^FF_PTX_INC(42370,42735,FY,USD)":"#NUM","FR0000130650^FF_PTX_INC(42370,42735,FY,USD)":"#NUM","CH0012214059^FF_PTX_INC(42370,42735,FY,USD)":"#NUM","DE0005810055^FF_PTX_INC(42370,42735,FY,USD)":"#NUM","ES0109067019^FF_PTX_INC(42370,42735,FY,USD)":"#NUM","DE0005190003^FF_PTX_INC(42370,42735,FY,USD)":"#NUM","FI4000297767^FF_PTX_INC(42370,42735,FY,USD)":"#NUM","DE000A1ML7J1^FF_PTX_INC(42370,42735,FY,USD)":"#NUM","CH0432492467^FF_PTX_INC(42370,42735,FY,USD)":"#NUM","SE0000107419^FF_PTX_INC(42370,42735,FY,USD)":"#NUM","ES0148396007^FF_PTX_INC(42370,42735,FY,USD)":"#NUM","NL00150001Q9^FF_PTX_INC(42370,42735,FY,USD)":"#NUM","FR0000120693^FF_PTX_INC(42370,42735,FY,USD)":"#NUM","FR0000052292^FF_PTX_INC(42370,42735,FY,USD)":"#NUM","SE0011166610^FF_PTX_INC(42370,42735,FY,USD)":"#NUM","SE0000115446^FF_PTX_INC(42370,42735,FY,USD)":"#NUM","SE0000108656^FF_PTX_INC(42370,42735,FY,USD)":"#NUM","DK0010268606^FF_PTX_INC(42370,42735,FY,USD)":"#NUM","FR0000120644^FF_PTX_INC(42370,42735,FY,USD)":"#NUM","IT0000072618^FF_PTX_INC(42370,42735,FY,USD)":"#NUM","NL0013654783^FF_PTX_INC(42370,42735,FY,USD)":"#NUM","CH0210483332^FF_PTX_INC(42370,42735,FY,USD)":"#NUM","FR0000121485^FF_PTX_INC(42370,42735,FY,USD)":"#NUM","DE0007664039^FF_PTX_INC(42370,42735,FY,USD)":"#NUM","FR0000073272^FF_PTX_INC(42370,42735,FY,USD)":"#NUM","NL0000009538^FF_PTX_INC(42370,42735,FY,USD)":"#NUM","BE0974293251^FF_PTX_INC(42370,42735,FY,USD)":"#NUM","DE0005552004^FF_PTX_INC(42370,42735,FY,USD)":"#NUM","DE0006231004^FF_PTX_INC(42370,42735,FY,USD)":"#NUM","DE000A1EWWW0^FF_PTX_INC(42370,42735,FY,USD)":"#NUM","FR0000125486^FF_PTX_INC(42370,42735,FY,USD)":"#NUM","DE000BAY0017^FF_PTX_INC(42370,42735,FY,USD)":"#NUM","NL0012969182^FF_PTX_INC(42370,42735,FY,USD)":"#NUM","DE0005557508^FF_PTX_INC(42370,42735,FY,USD)":"#NUM","NL0000235190^FF_PTX_INC(42370,42735,FY,USD)":"#NUM","DE0007100000^FF_PTX_INC(42370,42735,FY,USD)":"#NUM","FR0000120073^FF_PTX_INC(42370,42735,FY,USD)":"#NUM","FR0000120321^FF_PTX_INC(42370,42735,FY,USD)":"#NUM","DE0008404005^FF_PTX_INC(42370,42735,FY,USD)":"#NUM","DE0007164600^FF_PTX_INC(42370,42735,FY,USD)":"#NUM","CH0012032048^FF_PTX_INC(42370,42735,FY,USD)":"#NUM","US0995021062^FF_PTX_INC(42370,42735,FY,USD)":"#NUM","US5132721045^FF_PTX_INC(42370,42735,FY,USD)":"#NUM","US6700024010^FF_PTX_INC(42370,42735,FY,USD)":"#NUM","US4180561072^FF_PTX_INC(42370,42735,FY,USD)":"#NUM","JE00BYSS4X48^FF_PTX_INC(42370,42735,FY,USD)":"#NUM","US00751Y1064^FF_PTX_INC(42370,42735,FY,USD)":"#NUM","US5018892084^FF_PTX_INC(42370,42735,FY,USD)":"#NUM","US12541W2098^FF_PTX_INC(42370,42735,FY,USD)":"#NUM","US3802371076^FF_PTX_INC(42370,42735,FY,USD)":"#NUM","US5502411037^FF_PTX_INC(42370,42735,FY,USD)":"#NUM","US4404521001^FF_PTX_INC(42370,42735,FY,USD)":"#NUM","US73278L1052^FF_PTX_INC(42370,42735,FY,USD)":"#NUM","US24906P1093^FF_PTX_INC(42370,42735,FY,USD)":"#NUM","US7458671010^FF_PTX_INC(42370,42735,FY,USD)":"#NUM","US8326964058^FF_PTX_INC(42370,42735,FY,USD)":"#NUM","US1011211018^FF_PTX_INC(42370,42735,FY,USD)":"#NUM","US8793601050^FF_PTX_INC(42370,42735,FY,USD)":"#NUM","US18915M1071^FF_PTX_INC(42370,42735,FY,USD)":"#NUM","US5745991068^FF_PTX_INC(42370,42735,FY,USD)":"#NUM","US45167R1041^FF_PTX_INC(42370,42735,FY,USD)":"#NUM","US4461501045^FF_PTX_INC(42370,42735,FY,USD)":"#NUM","US8666741041^FF_PTX_INC(42370,42735,FY,USD)":"#NUM","US64110D1046^FF_PTX_INC(42370,42735,FY,USD)":"#NUM","US3724601055^FF_PTX_INC(42370,42735,FY,USD)":"#NUM","US6311031081^FF_PTX_INC(42370,42735,FY,USD)":"#NUM","US89400J1079^FF_PTX_INC(42370,42735,FY,USD)":"#NUM","US45784P1012^FF_PTX_INC(42370,42735,FY,USD)":"#NUM","US92556V1061^FF_PTX_INC(42370,42735,FY,USD)":"#NUM","US62944T1051^FF_PTX_INC(42370,42735,FY,USD)":"#NUM","US29355A1079^FF_PTX_INC(42370,42735,FY,USD)":"#NUM","US0404131064^FF_PTX_INC(42370,42735,FY,USD)":"#NUM","US72919P2020^FF_PTX_INC(42370,42735,FY,USD)":"#NUM","US14149Y1082^FF_PTX_INC(42370,42735,FY,USD)":"#NUM","US4364401012^FF_PTX_INC(42370,42735,FY,USD)":"#NUM","US42809H1077^FF_PTX_INC(42370,42735,FY,USD)":"#NUM","US55261F1049^FF_PTX_INC(42370,42735,FY,USD)":"#NUM","US4932671088^FF_PTX_INC(42370,42735,FY,USD)":"#NUM","US92276F1003^FF_PTX_INC(42370,42735,FY,USD)":"#NUM","IE00BQPVQZ61^FF_PTX_INC(42370,42735,FY,USD)":"#NUM","US8740541094^FF_PTX_INC(42370,42735,FY,USD)":"#NUM","US74736K1016^FF_PTX_INC(42370,42735,FY,USD)":"#NUM","US5732841060^FF_PTX_INC(42370,42735,FY,USD)":"#NUM","US1156372096^FF_PTX_INC(42370,42735,FY,USD)":"#NUM","US87165B1035^FF_PTX_INC(42370,42735,FY,USD)":"#NUM","US30063P1057^FF_PTX_INC(42370,42735,FY,USD)":"#NUM","US9291601097^FF_PTX_INC(42370,42735,FY,USD)":"#NUM","US5303073051^FF_PTX_INC(42370,42735,FY,USD)":"#NUM","US0152711091^FF_PTX_INC(42370,42735,FY,USD)":"#NUM","US4165151048^FF_PTX_INC(42370,42735,FY,USD)":"#NUM","US3635761097^FF_PTX_INC(42370,42735,FY,USD)":"#NUM","US6703461052^FF_PTX_INC(42370,42735,FY,USD)":"#NUM","US57772K1016^FF_PTX_INC(42370,42735,FY,USD)":"#NUM","US34959E1091^FF_PTX_INC(42370,42735,FY,USD)":"#NUM","US9892071054^FF_PTX_INC(42370,42735,FY,USD)":"#NUM","US6792951054^FF_PTX_INC(42370,42735,FY,USD)":"#NUM","NL0009434992^FF_PTX_INC(42370,42735,FY,USD)":"#NUM","US88339J1051^FF_PTX_INC(42370,42735,FY,USD)":"#NUM","US5010441013^FF_PTX_INC(42370,42735,FY,USD)":"#NUM","US5926881054^FF_PTX_INC(42370,42735,FY,USD)":"#NUM","US0584981064^FF_PTX_INC(42370,42735,FY,USD)":"#NUM","US5260571048^FF_PTX_INC(42370,42735,FY,USD)":"#NUM","US49271V1008^FF_PTX_INC(42370,42735,FY,USD)":"#NUM","US0311001004^FF_PTX_INC(42370,42735,FY,USD)":"#NUM","US23331A1097^FF_PTX_INC(42370,42735,FY,USD)":"#NUM","US2473617023^FF_PTX_INC(42370,42735,FY,USD)":"#NUM","US58155Q1031^FF_PTX_INC(42370,42735,FY,USD)":"#NUM","US6200763075^FF_PTX_INC(42370,42735,FY,USD)":"#NUM","US8545021011^FF_PTX_INC(42370,42735,FY,USD)":"#NUM","US8936411003^FF_PTX_INC(42370,42735,FY,USD)":"#NUM","US98956P1021^FF_PTX_INC(42370,42735,FY,USD)":"#NUM","US0010551028^FF_PTX_INC(42370,42735,FY,USD)":"#NUM","US77543R1023^FF_PTX_INC(42370,42735,FY,USD)":"#NUM","US2310211063^FF_PTX_INC(42370,42735,FY,USD)":"#NUM","US21036P1084^FF_PTX_INC(42370,42735,FY,USD)":"#NUM","US2855121099^FF_PTX_INC(42370,42735,FY,USD)":"#NUM","US40434L1052^FF_PTX_INC(42370,42735,FY,USD)":"#NUM","US45168D1046^FF_PTX_INC(42370,42735,FY,USD)":"#NUM","US4943681035^FF_PTX_INC(42370,42735,FY,USD)":"#NUM","US35671D8570^FF_PTX_INC(42370,42735,FY,USD)":"#NUM","US3453708600^FF_PTX_INC(42370,42735,FY,USD)":"#NUM","US6516391066^FF_PTX_INC(42370,42735,FY,USD)":"#NUM","US75886F1075^FF_PTX_INC(42370,42735,FY,USD)":"#NUM","US8725901040^FF_PTX_INC(42370,42735,FY,USD)":"#NUM","US0091581068^FF_PTX_INC(42370,42735,FY,USD)":"#NUM","US5184391044^FF_PTX_INC(42370,42735,FY,USD)":"#NUM","US1941621039^FF_PTX_INC(42370,42735,FY,USD)":"#NUM","US31428X1063^FF_PTX_INC(42370,42735,FY,USD)":"#NUM","US00507V1098^FF_PTX_INC(42370,42735,FY,USD)":"#NUM","US37045V1008^FF_PTX_INC(42370,42735,FY,USD)":"#NUM","US6934751057^FF_PTX_INC(42370,42735,FY,USD)":"#NUM","US98978V1035^FF_PTX_INC(42370,42735,FY,USD)":"#NUM","US6092071058^FF_PTX_INC(42370,42735,FY,USD)":"#NUM","US78409V1044^FF_PTX_INC(42370,42735,FY,USD)":"#NUM","US5128071082^FF_PTX_INC(42370,42735,FY,USD)":"#NUM","US88579Y1010^FF_PTX_INC(42370,42735,FY,USD)":"#NUM","US0970231058^FF_PTX_INC(42370,42735,FY,USD)":"#NUM","US9078181081^FF_PTX_INC(42370,42735,FY,USD)":"#NUM","US22160K1051^FF_PTX_INC(42370,42735,FY,USD)":"#NUM","US92343V1044^FF_PTX_INC(42370,42735,FY,USD)":"#NUM","US0605051046^FF_PTX_INC(42370,42735,FY,USD)":"#NUM","JP3258000003^FF_PTX_INC(42370,42735,FY,USD)":"#NUM","KR7036570000^FF_PTX_INC(42370,42735,FY,USD)":"#NUM","JP3735400008^FF_PTX_INC(42370,42735,FY,USD)":"#NUM","JP3242800005^FF_PTX_INC(42370,42735,FY,USD)":"#NUM","JP3197800000^FF_PTX_INC(42370,42735,FY,USD)":"#NUM","JP3160400002^FF_PTX_INC(42370,42735,FY,USD)":"#NUM","TW0001301000^FF_PTX_INC(42370,42735,FY,USD)":"#NUM","JP3762800005^FF_PTX_INC(42370,42735,FY,USD)":"#NUM","JP3122400009^FF_PTX_INC(42370,42735,FY,USD)":"#NUM","JP3762600009^FF_PTX_INC(42370,42735,FY,USD)":"#NUM","JP3970300004^FF_PTX_INC(42370,42735,FY,USD)":"#NUM","JP3734800000^FF_PTX_INC(42370,42735,FY,USD)":"#NUM","JP3397200001^FF_PTX_INC(42370,42735,FY,USD)":"#NUM","JP3551500006^FF_PTX_INC(42370,42735,FY,USD)":"#NUM","JP3756600007^FF_PTX_INC(42370,42735,FY,USD)":"#NUM","JP3201200007^FF_PTX_INC(42370,42735,FY,USD)":"#NUM","JP3463000004^FF_PTX_INC(42370,42735,FY,USD)":"#NUM","JP3386450005^FF_PTX_INC(42370,42735,FY,USD)":"#NUM","JP3910660004^FF_PTX_INC(42370,42735,FY,USD)":"#NUM","TW0002412004^FF_PTX_INC(42370,42735,FY,USD)":"#NUM","KR7035720002^FF_PTX_INC(42370,42735,FY,USD)":"#NUM","JP3866800000^FF_PTX_INC(42370,42735,FY,USD)":"#NUM","JP3899600005^FF_PTX_INC(42370,42735,FY,USD)":"#NUM","KR7000270009^FF_PTX_INC(42370,42735,FY,USD)":"#NUM","JP3351600006^FF_PTX_INC(42370,42735,FY,USD)":"#NUM","JP3788600009^FF_PTX_INC(42370,42735,FY,USD)":"#NUM","TW0002317005^FF_PTX_INC(42370,42735,FY,USD)":"#NUM","JP3538800008^FF_PTX_INC(42370,42735,FY,USD)":"#NUM","JP3783600004^FF_PTX_INC(42370,42735,FY,USD)":"#NUM","TW0001303006^FF_PTX_INC(42370,42735,FY,USD)":"#NUM","JP3546800008^FF_PTX_INC(42370,42735,FY,USD)":"#NUM","KR7017670001^FF_PTX_INC(42370,42735,FY,USD)":"#NUM","JP3519400000^FF_PTX_INC(42370,42735,FY,USD)":"#NUM","JP3778630008^FF_PTX_INC(42370,42735,FY,USD)":"#NUM","JP3854600008^FF_PTX_INC(42370,42735,FY,USD)":"#NUM","JP3566800003^FF_PTX_INC(42370,42735,FY,USD)":"#NUM","JP3592200004^FF_PTX_INC(42370,42735,FY,USD)":"#NUM","JP3893600001^FF_PTX_INC(42370,42735,FY,USD)":"#NUM","KR7028260008^FF_PTX_INC(42370,42735,FY,USD)":"#NUM","JP3116000005^FF_PTX_INC(42370,42735,FY,USD)":"#NUM","JP3732000009^FF_PTX_INC(42370,42735,FY,USD)":"#NUM","JP3409000001^FF_PTX_INC(42370,42735,FY,USD)":"#NUM","JP3756100008^FF_PTX_INC(42370,42735,FY,USD)":"#NUM","KR7035420009^FF_PTX_INC(42370,42735,FY,USD)":"#NUM","JP3497400006^FF_PTX_INC(42370,42735,FY,USD)":"#NUM","JP3236200006^FF_PTX_INC(42370,42735,FY,USD)":"#NUM","JP3475350009^FF_PTX_INC(42370,42735,FY,USD)":"#NUM","JP3890310000^FF_PTX_INC(42370,42735,FY,USD)":"#NUM","KR7105560007^FF_PTX_INC(42370,42735,FY,USD)":"#NUM","JP3902400005^FF_PTX_INC(42370,42735,FY,USD)":"#NUM","JP3752900005^FF_PTX_INC(42370,42735,FY,USD)":"#NUM","JP3814000000^FF_PTX_INC(42370,42735,FY,USD)":"#NUM","TW0002881000^FF_PTX_INC(42370,42735,FY,USD)":"#NUM","JP3633400001^FF_PTX_INC(42370,42735,FY,USD)":"#NUM","JP3188220002^FF_PTX_INC(42370,42735,FY,USD)":"#NUM","JP3304200003^FF_PTX_INC(42370,42735,FY,USD)":"#NUM","JP3758190007^FF_PTX_INC(42370,42735,FY,USD)":"#NUM","TW0002303005^FF_PTX_INC(42370,42735,FY,USD)":"#NUM","KR7005490008^FF_PTX_INC(42370,42735,FY,USD)":"#NUM","JP3505000004^FF_PTX_INC(42370,42735,FY,USD)":"#NUM","JP3422950000^FF_PTX_INC(42370,42735,FY,USD)":"#NUM","JP3726800000^FF_PTX_INC(42370,42735,FY,USD)":"#NUM","JP3571400005^FF_PTX_INC(42370,42735,FY,USD)":"#NUM","JP3200450009^FF_PTX_INC(42370,42735,FY,USD)":"#NUM","JP3893200000^FF_PTX_INC(42370,42735,FY,USD)":"#NUM","JP3421800008^FF_PTX_INC(42370,42735,FY,USD)":"#NUM","TW0002454006^FF_PTX_INC(42370,42735,FY,USD)":"#NUM","TW0002882008^FF_PTX_INC(42370,42735,FY,USD)":"#NUM","JP3249600002^FF_PTX_INC(42370,42735,FY,USD)":"#NUM","TW0002002003^FF_PTX_INC(42370,42735,FY,USD)":"#NUM","JP3119600009^FF_PTX_INC(42370,42735,FY,USD)":"#NUM","JP3240400006^FF_PTX_INC(42370,42735,FY,USD)":"#NUM","KR7006400006^FF_PTX_INC(42370,42735,FY,USD)":"#NUM","KR7005930003^FF_PTX_INC(42370,42735,FY,USD)":"#NUM","JP3205800000^FF_PTX_INC(42370,42735,FY,USD)":"#NUM","JP3898400001^FF_PTX_INC(42370,42735,FY,USD)":"#NUM","JP3802300008^FF_PTX_INC(42370,42735,FY,USD)":"#NUM","JP3358000002^FF_PTX_INC(42370,42735,FY,USD)":"#NUM","JP3890350006^FF_PTX_INC(42370,42735,FY,USD)":"#NUM","TW0001216000^FF_PTX_INC(42370,42735,FY,USD)":"#NUM","KR7012330007^FF_PTX_INC(42370,42735,FY,USD)":"#NUM","KR7068270008^FF_PTX_INC(42370,42735,FY,USD)":"#NUM","JP3933800009^FF_PTX_INC(42370,42735,FY,USD)":"#NUM","TW0002886009^FF_PTX_INC(42370,42735,FY,USD)":"#NUM","JP3830800003^FF_PTX_INC(42370,42735,FY,USD)":"#NUM","JP3381000003^FF_PTX_INC(42370,42735,FY,USD)":"#NUM","KR7005380001^FF_PTX_INC(42370,42735,FY,USD)":"#NUM","JP3814800003^FF_PTX_INC(42370,42735,FY,USD)":"#NUM","JP3496400007^FF_PTX_INC(42370,42735,FY,USD)":"#NUM","JP3143600009^FF_PTX_INC(42370,42735,FY,USD)":"#NUM","JP3371200001^FF_PTX_INC(42370,42735,FY,USD)":"#NUM","JP3476480003^FF_PTX_INC(42370,42735,FY,USD)":"#NUM","JP3634600005^FF_PTX_INC(42370,42735,FY,USD)":"#NUM","JP3197600004^FF_PTX_INC(42370,42735,FY,USD)":"#NUM","TW0001326007^FF_PTX_INC(42370,42735,FY,USD)":"#NUM","JP3802400006^FF_PTX_INC(42370,42735,FY,USD)":"#NUM","JP3173400007^FF_PTX_INC(42370,42735,FY,USD)":"#NUM","JP3951600000^FF_PTX_INC(42370,42735,FY,USD)":"#NUM","JP3942400007^FF_PTX_INC(42370,42735,FY,USD)":"#NUM","JP3198900007^FF_PTX_INC(42370,42735,FY,USD)":"#NUM","NL0012015705^FF_PTX_INC(42736,43100,FY,USD)":"#NUM","FR0000120172^FF_PTX_INC(42736,43100,FY,USD)":"#NUM","NL0000009082^FF_PTX_INC(42736,43100,FY,USD)":"#NUM","ES0105046009^FF_PTX_INC(42736,43100,FY,USD)":"#NUM","FR0000120503^FF_PTX_INC(42736,43100,FY,USD)":"#NUM","BE0003739530^FF_PTX_INC(42736,43100,FY,USD)":"#NUM","DE0007165631^FF_PTX_INC(42736,43100,FY,USD)":"#NUM","DE000A0D9PT0^FF_PTX_INC(42736,43100,FY,USD)":"#NUM","SE0000310336^FF_PTX_INC(42736,43100,FY,USD)":"#NUM","DK0010274414^FF_PTX_INC(42736,43100,FY,USD)":"#NUM","DE0006047004^FF_PTX_INC(42736,43100,FY,USD)":"#NUM","DK0060336014^FF_PTX_INC(42736,43100,FY,USD)":"#NUM","CH0008742519^FF_PTX_INC(42736,43100,FY,USD)":"#NUM","NL0010832176^FF_PTX_INC(42736,43100,FY,USD)":"#NUM","FR0010220475^FF_PTX_INC(42736,43100,FY,USD)":"#NUM","CH0012280076^FF_PTX_INC(42736,43100,FY,USD)":"#NUM","DE0005439004^FF_PTX_INC(42736,43100,FY,USD)":"#NUM","CH0102484968^FF_PTX_INC(42736,43100,FY,USD)":"#NUM","CH0012549785^FF_PTX_INC(42736,43100,FY,USD)":"#NUM","DE000SYM9999^FF_PTX_INC(42736,43100,FY,USD)":"#NUM","NL0010773842^FF_PTX_INC(42736,43100,FY,USD)":"#NUM","SE0000242455^FF_PTX_INC(42736,43100,FY,USD)":"#NUM","NL0010545661^FF_PTX_INC(42736,43100,FY,USD)":"#NUM","CH0014852781^FF_PTX_INC(42736,43100,FY,USD)":"#NUM","DK0010181759^FF_PTX_INC(42736,43100,FY,USD)":"#NUM","DE000PAH0038^FF_PTX_INC(42736,43100,FY,USD)":"#NUM","SE0007100599^FF_PTX_INC(42736,43100,FY,USD)":"#NUM","DE000ENER6Y0^FF_PTX_INC(42736,43100,FY,USD)":"#NUM","DK0060448595^FF_PTX_INC(42736,43100,FY,USD)":"#NUM","CH0025751329^FF_PTX_INC(42736,43100,FY,USD)":"#NUM","DE0005785604^FF_PTX_INC(42736,43100,FY,USD)":"#NUM","FR0000045072^FF_PTX_INC(42736,43100,FY,USD)":"#NUM","BE0003565737^FF_PTX_INC(42736,43100,FY,USD)":"#NUM","SE0009922164^FF_PTX_INC(42736,43100,FY,USD)":"#NUM","SE0000148884^FF_PTX_INC(42736,43100,FY,USD)":"#NUM","DE0006048432^FF_PTX_INC(42736,43100,FY,USD)":"#NUM","ES0105066007^FF_PTX_INC(42736,43100,FY,USD)":"#NUM","SE0012853455^FF_PTX_INC(42736,43100,FY,USD)":"#NUM","NL0013267909^FF_PTX_INC(42736,43100,FY,USD)":"#NUM","FR0000051807^FF_PTX_INC(42736,43100,FY,USD)":"#NUM","DK0010272202^FF_PTX_INC(42736,43100,FY,USD)":"#NUM","DE0006599905^FF_PTX_INC(42736,43100,FY,USD)":"#NUM","FR0000130809^FF_PTX_INC(42736,43100,FY,USD)":"#NUM","NL0000395903^FF_PTX_INC(42736,43100,FY,USD)":"#NUM","ES0178430E18^FF_PTX_INC(42736,43100,FY,USD)":"#NUM","CH0030170408^FF_PTX_INC(42736,43100,FY,USD)":"#NUM","IT0005239360^FF_PTX_INC(42736,43100,FY,USD)":"#NUM","CH0012138530^FF_PTX_INC(42736,43100,FY,USD)":"#NUM","NL0000009165^FF_PTX_INC(42736,43100,FY,USD)":"#NUM","SE0012673267^FF_PTX_INC(42736,43100,FY,USD)":"#NUM","FR0010307819^FF_PTX_INC(42736,43100,FY,USD)":"#NUM","NL0000226223^FF_PTX_INC(42736,43100,FY,USD)":"#NUM","FR0000133308^FF_PTX_INC(42736,43100,FY,USD)":"#NUM","NL0011585146^FF_PTX_INC(42736,43100,FY,USD)":"#NUM","IT0000062072^FF_PTX_INC(42736,43100,FY,USD)":"#NUM","SE0000103699^FF_PTX_INC(42736,43100,FY,USD)":"#NUM","FR0000121261^FF_PTX_INC(42736,43100,FY,USD)":"#NUM","FR0000127771^FF_PTX_INC(42736,43100,FY,USD)":"#NUM","FR0000125338^FF_PTX_INC(42736,43100,FY,USD)":"#NUM","SE0000667891^FF_PTX_INC(42736,43100,FY,USD)":"#NUM","FR0000130650^FF_PTX_INC(42736,43100,FY,USD)":"#NUM","CH0012214059^FF_PTX_INC(42736,43100,FY,USD)":"#NUM","DE0005810055^FF_PTX_INC(42736,43100,FY,USD)":"#NUM","ES0109067019^FF_PTX_INC(42736,43100,FY,USD)":"#NUM","DE0005190003^FF_PTX_INC(42736,43100,FY,USD)":"#NUM","FI4000297767^FF_PTX_INC(42736,43100,FY,USD)":"#NUM","DE000A1ML7J1^FF_PTX_INC(42736,43100,FY,USD)":"#NUM","CH0432492467^FF_PTX_INC(42736,43100,FY,USD)":"#NUM","SE0000107419^FF_PTX_INC(42736,43100,FY,USD)":"#NUM","ES0148396007^FF_PTX_INC(42736,43100,FY,USD)":"#NUM","NL00150001Q9^FF_PTX_INC(42736,43100,FY,USD)":"#NUM","FR0000120693^FF_PTX_INC(42736,43100,FY,USD)":"#NUM","FR0000052292^FF_PTX_INC(42736,43100,FY,USD)":"#NUM","SE0011166610^FF_PTX_INC(42736,43100,FY,USD)":"#NUM","SE0000115446^FF_PTX_INC(42736,43100,FY,USD)":"#NUM","SE0000108656^FF_PTX_INC(42736,43100,FY,USD)":"#NUM","DK0010268606^FF_PTX_INC(42736,43100,FY,USD)":"#NUM","FR0000120644^FF_PTX_INC(42736,43100,FY,USD)":"#NUM","IT0000072618^FF_PTX_INC(42736,43100,FY,USD)":"#NUM","NL0013654783^FF_PTX_INC(42736,43100,FY,USD)":"#NUM","CH0210483332^FF_PTX_INC(42736,43100,FY,USD)":"#NUM","FR0000121485^FF_PTX_INC(42736,43100,FY,USD)":"#NUM","DE0007664039^FF_PTX_INC(42736,43100,FY,USD)":"#NUM","FR0000073272^FF_PTX_INC(42736,43100,FY,USD)":"#NUM","NL0000009538^FF_PTX_INC(42736,43100,FY,USD)":"#NUM","BE0974293251^FF_PTX_INC(42736,43100,FY,USD)":"#NUM","DE0005552004^FF_PTX_INC(42736,43100,FY,USD)":"#NUM","DE0006231004^FF_PTX_INC(42736,43100,FY,USD)":"#NUM","DE000A1EWWW0^FF_PTX_INC(42736,43100,FY,USD)":"#NUM","FR0000125486^FF_PTX_INC(42736,43100,FY,USD)":"#NUM","DE000BAY0017^FF_PTX_INC(42736,43100,FY,USD)":"#NUM","NL0012969182^FF_PTX_INC(42736,43100,FY,USD)":"#NUM","DE0005557508^FF_PTX_INC(42736,43100,FY,USD)":"#NUM","NL0000235190^FF_PTX_INC(42736,43100,FY,USD)":"#NUM","DE0007100000^FF_PTX_INC(42736,43100,FY,USD)":"#NUM","FR0000120073^FF_PTX_INC(42736,43100,FY,USD)":"#NUM","FR0000120321^FF_PTX_INC(42736,43100,FY,USD)":"#NUM","DE0008404005^FF_PTX_INC(42736,43100,FY,USD)":"#NUM","DE0007164600^FF_PTX_INC(42736,43100,FY,USD)":"#NUM","CH0012032048^FF_PTX_INC(42736,43100,FY,USD)":"#NUM","US0995021062^FF_PTX_INC(42736,43100,FY,USD)":"#NUM","US5132721045^FF_PTX_INC(42736,43100,FY,USD)":"#NUM","US6700024010^FF_PTX_INC(42736,43100,FY,USD)":"#NUM","US4180561072^FF_PTX_INC(42736,43100,FY,USD)":"#NUM","JE00BYSS4X48^FF_PTX_INC(42736,43100,FY,USD)":"#NUM","US00751Y1064^FF_PTX_INC(42736,43100,FY,USD)":"#NUM","US5018892084^FF_PTX_INC(42736,43100,FY,USD)":"#NUM","US12541W2098^FF_PTX_INC(42736,43100,FY,USD)":"#NUM","US3802371076^FF_PTX_INC(42736,43100,FY,USD)":"#NUM","US5502411037^FF_PTX_INC(42736,43100,FY,USD)":"#NUM","US4404521001^FF_PTX_INC(42736,43100,FY,USD)":"#NUM","US73278L1052^FF_PTX_INC(42736,43100,FY,USD)":"#NUM","US24906P1093^FF_PTX_INC(42736,43100,FY,USD)":"#NUM","US7458671010^FF_PTX_INC(42736,43100,FY,USD)":"#NUM","US8326964058^FF_PTX_INC(42736,43100,FY,USD)":"#NUM","US1011211018^FF_PTX_INC(42736,43100,FY,USD)":"#NUM","US8793601050^FF_PTX_INC(42736,43100,FY,USD)":"#NUM","US18915M1071^FF_PTX_INC(42736,43100,FY,USD)":"#NUM","US5745991068^FF_PTX_INC(42736,43100,FY,USD)":"#NUM","US45167R1041^FF_PTX_INC(42736,43100,FY,USD)":"#NUM","US4461501045^FF_PTX_INC(42736,43100,FY,USD)":"#NUM","US8666741041^FF_PTX_INC(42736,43100,FY,USD)":"#NUM","US64110D1046^FF_PTX_INC(42736,43100,FY,USD)":"#NUM","US3724601055^FF_PTX_INC(42736,43100,FY,USD)":"#NUM","US6311031081^FF_PTX_INC(42736,43100,FY,USD)":"#NUM","US89400J1079^FF_PTX_INC(42736,43100,FY,USD)":"#NUM","US45784P1012^FF_PTX_INC(42736,43100,FY,USD)":"#NUM","US92556V1061^FF_PTX_INC(42736,43100,FY,USD)":"#NUM","US62944T1051^FF_PTX_INC(42736,43100,FY,USD)":"#NUM","US29355A1079^FF_PTX_INC(42736,43100,FY,USD)":"#NUM","US0404131064^FF_PTX_INC(42736,43100,FY,USD)":"#NUM","US72919P2020^FF_PTX_INC(42736,43100,FY,USD)":"#NUM","US14149Y1082^FF_PTX_INC(42736,43100,FY,USD)":"#NUM","US4364401012^FF_PTX_INC(42736,43100,FY,USD)":"#NUM","US42809H1077^FF_PTX_INC(42736,43100,FY,USD)":"#NUM","US55261F1049^FF_PTX_INC(42736,43100,FY,USD)":"#NUM","US4932671088^FF_PTX_INC(42736,43100,FY,USD)":"#NUM","US92276F1003^FF_PTX_INC(42736,43100,FY,USD)":"#NUM","IE00BQPVQZ61^FF_PTX_INC(42736,43100,FY,USD)":"#NUM","US8740541094^FF_PTX_INC(42736,43100,FY,USD)":"#NUM","US74736K1016^FF_PTX_INC(42736,43100,FY,USD)":"#NUM","US5732841060^FF_PTX_INC(42736,43100,FY,USD)":"#NUM","US1156372096^FF_PTX_INC(42736,43100,FY,USD)":"#NUM","US87165B1035^FF_PTX_INC(42736,43100,FY,USD)":"#NUM","US30063P1057^FF_PTX_INC(42736,43100,FY,USD)":"#NUM","US9291601097^FF_PTX_INC(42736,43100,FY,USD)":"#NUM","US5303073051^FF_PTX_INC(42736,43100,FY,USD)":"#NUM","US0152711091^FF_PTX_INC(42736,43100,FY,USD)":"#NUM","US4165151048^FF_PTX_INC(42736,43100,FY,USD)":"#NUM","US3635761097^FF_PTX_INC(42736,43100,FY,USD)":"#NUM","US6703461052^FF_PTX_INC(42736,43100,FY,USD)":"#NUM","US57772K1016^FF_PTX_INC(42736,43100,FY,USD)":"#NUM","US34959E1091^FF_PTX_INC(42736,43100,FY,USD)":"#NUM","US9892071054^FF_PTX_INC(42736,43100,FY,USD)":"#NUM","US6792951054^FF_PTX_INC(42736,43100,FY,USD)":"#NUM","NL0009434992^FF_PTX_INC(42736,43100,FY,USD)":"#NUM","US88339J1051^FF_PTX_INC(42736,43100,FY,USD)":"#NUM","US5010441013^FF_PTX_INC(42736,43100,FY,USD)":"#NUM","US5926881054^FF_PTX_INC(42736,43100,FY,USD)":"#NUM","US0584981064^FF_PTX_INC(42736,43100,FY,USD)":"#NUM","US5260571048^FF_PTX_INC(42736,43100,FY,USD)":"#NUM","US49271V1008^FF_PTX_INC(42736,43100,FY,USD)":"#NUM","US0311001004^FF_PTX_INC(42736,43100,FY,USD)":"#NUM","US23331A1097^FF_PTX_INC(42736,43100,FY,USD)":"#NUM","US2473617023^FF_PTX_INC(42736,43100,FY,USD)":"#NUM","US58155Q1031^FF_PTX_INC(42736,43100,FY,USD)":"#NUM","US6200763075^FF_PTX_INC(42736,43100,FY,USD)":"#NUM","US8545021011^FF_PTX_INC(42736,43100,FY,USD)":"#NUM","US8936411003^FF_PTX_INC(42736,43100,FY,USD)":"#NUM","US98956P1021^FF_PTX_INC(42736,43100,FY,USD)":"#NUM","US0010551028^FF_PTX_INC(42736,43100,FY,USD)":"#NUM","US77543R1023^FF_PTX_INC(42736,43100,FY,USD)":"#NUM","US2310211063^FF_PTX_INC(42736,43100,FY,USD)":"#NUM","US21036P1084^FF_PTX_INC(42736,43100,FY,USD)":"#NUM","US2855121099^FF_PTX_INC(42736,43100,FY,USD)":"#NUM","US40434L1052^FF_PTX_INC(42736,43100,FY,USD)":"#NUM","US45168D1046^FF_PTX_INC(42736,43100,FY,USD)":"#NUM","US4943681035^FF_PTX_INC(42736,43100,FY,USD)":"#NUM","US35671D8570^FF_PTX_INC(42736,43100,FY,USD)":"#NUM","US3453708600^FF_PTX_INC(42736,43100,FY,USD)":"#NUM","US6516391066^FF_PTX_INC(42736,43100,FY,USD)":"#NUM","US75886F1075^FF_PTX_INC(42736,43100,FY,USD)":"#NUM","US8725901040^FF_PTX_INC(42736,43100,FY,USD)":"#NUM","US0091581068^FF_PTX_INC(42736,43100,FY,USD)":"#NUM","US5184391044^FF_PTX_INC(42736,43100,FY,USD)":"#NUM","US1941621039^FF_PTX_INC(42736,43100,FY,USD)":"#NUM","US31428X1063^FF_PTX_INC(42736,43100,FY,USD)":"#NUM","US00507V1098^FF_PTX_INC(42736,43100,FY,USD)":"#NUM","US37045V1008^FF_PTX_INC(42736,43100,FY,USD)":"#NUM","US6934751057^FF_PTX_INC(42736,43100,FY,USD)":"#NUM","US98978V1035^FF_PTX_INC(42736,43100,FY,USD)":"#NUM","US6092071058^FF_PTX_INC(42736,43100,FY,USD)":"#NUM","US78409V1044^FF_PTX_INC(42736,43100,FY,USD)":"#NUM","US5128071082^FF_PTX_INC(42736,43100,FY,USD)":"#NUM","US88579Y1010^FF_PTX_INC(42736,43100,FY,USD)":"#NUM","US0970231058^FF_PTX_INC(42736,43100,FY,USD)":"#NUM","US9078181081^FF_PTX_INC(42736,43100,FY,USD)":"#NUM","US22160K1051^FF_PTX_INC(42736,43100,FY,USD)":"#NUM","US92343V1044^FF_PTX_INC(42736,43100,FY,USD)":"#NUM","US0605051046^FF_PTX_INC(42736,43100,FY,USD)":"#NUM","JP3258000003^FF_PTX_INC(42736,43100,FY,USD)":"#NUM","KR7036570000^FF_PTX_INC(42736,43100,FY,USD)":"#NUM","JP3735400008^FF_PTX_INC(42736,43100,FY,USD)":"#NUM","JP3242800005^FF_PTX_INC(42736,43100,FY,USD)":"#NUM","JP3197800000^FF_PTX_INC(42736,43100,FY,USD)":"#NUM","JP3160400002^FF_PTX_INC(42736,43100,FY,USD)":"#NUM","TW0001301000^FF_PTX_INC(42736,43100,FY,USD)":"#NUM","JP3762800005^FF_PTX_INC(42736,43100,FY,USD)":"#NUM","JP3122400009^FF_PTX_INC(42736,43100,FY,USD)":"#NUM","JP3762600009^FF_PTX_INC(42736,43100,FY,USD)":"#NUM","JP3970300004^FF_PTX_INC(42736,43100,FY,USD)":"#NUM","JP3734800000^FF_PTX_INC(42736,43100,FY,USD)":"#NUM","JP3397200001^FF_PTX_INC(42736,43100,FY,USD)":"#NUM","JP3551500006^FF_PTX_INC(42736,43100,FY,USD)":"#NUM","JP3756600007^FF_PTX_INC(42736,43100,FY,USD)":"#NUM","JP3201200007^FF_PTX_INC(42736,43100,FY,USD)":"#NUM","JP3463000004^FF_PTX_INC(42736,43100,FY,USD)":"#NUM","JP3386450005^FF_PTX_INC(42736,43100,FY,USD)":"#NUM","JP3910660004^FF_PTX_INC(42736,43100,FY,USD)":"#NUM","TW0002412004^FF_PTX_INC(42736,43100,FY,USD)":"#NUM","KR7035720002^FF_PTX_INC(42736,43100,FY,USD)":"#NUM","JP3866800000^FF_PTX_INC(42736,43100,FY,USD)":"#NUM","JP3899600005^FF_PTX_INC(42736,43100,FY,USD)":"#NUM","KR7000270009^FF_PTX_INC(42736,43100,FY,USD)":"#NUM","JP3351600006^FF_PTX_INC(42736,43100,FY,USD)":"#NUM","JP3788600009^FF_PTX_INC(42736,43100,FY,USD)":"#NUM","TW0002317005^FF_PTX_INC(42736,43100,FY,USD)":"#NUM","JP3538800008^FF_PTX_INC(42736,43100,FY,USD)":"#NUM","JP3783600004^FF_PTX_INC(42736,43100,FY,USD)":"#NUM","TW0001303006^FF_PTX_INC(42736,43100,FY,USD)":"#NUM","JP3546800008^FF_PTX_INC(42736,43100,FY,USD)":"#NUM","KR7017670001^FF_PTX_INC(42736,43100,FY,USD)":"#NUM","JP3519400000^FF_PTX_INC(42736,43100,FY,USD)":"#NUM","JP3778630008^FF_PTX_INC(42736,43100,FY,USD)":"#NUM","JP3854600008^FF_PTX_INC(42736,43100,FY,USD)":"#NUM","JP3566800003^FF_PTX_INC(42736,43100,FY,USD)":"#NUM","JP3592200004^FF_PTX_INC(42736,43100,FY,USD)":"#NUM","JP3893600001^FF_PTX_INC(42736,43100,FY,USD)":"#NUM","KR7028260008^FF_PTX_INC(42736,43100,FY,USD)":"#NUM","JP3116000005^FF_PTX_INC(42736,43100,FY,USD)":"#NUM","JP3732000009^FF_PTX_INC(42736,43100,FY,USD)":"#NUM","JP3409000001^FF_PTX_INC(42736,43100,FY,USD)":"#NUM","JP3756100008^FF_PTX_INC(42736,43100,FY,USD)":"#NUM","KR7035420009^FF_PTX_INC(42736,43100,FY,USD)":"#NUM","JP3497400006^FF_PTX_INC(42736,43100,FY,USD)":"#NUM","JP3236200006^FF_PTX_INC(42736,43100,FY,USD)":"#NUM","JP3475350009^FF_PTX_INC(42736,43100,FY,USD)":"#NUM","JP3890310000^FF_PTX_INC(42736,43100,FY,USD)":"#NUM","KR7105560007^FF_PTX_INC(42736,43100,FY,USD)":"#NUM","JP3902400005^FF_PTX_INC(42736,43100,FY,USD)":"#NUM","JP3752900005^FF_PTX_INC(42736,43100,FY,USD)":"#NUM","JP3814000000^FF_PTX_INC(42736,43100,FY,USD)":"#NUM","TW0002881000^FF_PTX_INC(42736,43100,FY,USD)":"#NUM","JP3633400001^FF_PTX_INC(42736,43100,FY,USD)":"#NUM","JP3188220002^FF_PTX_INC(42736,43100,FY,USD)":"#NUM","JP3304200003^FF_PTX_INC(42736,43100,FY,USD)":"#NUM","JP3758190007^FF_PTX_INC(42736,43100,FY,USD)":"#NUM","TW0002303005^FF_PTX_INC(42736,43100,FY,USD)":"#NUM","KR7005490008^FF_PTX_INC(42736,43100,FY,USD)":"#NUM","JP3505000004^FF_PTX_INC(42736,43100,FY,USD)":"#NUM","JP3422950000^FF_PTX_INC(42736,43100,FY,USD)":"#NUM","JP3726800000^FF_PTX_INC(42736,43100,FY,USD)":"#NUM","JP3571400005^FF_PTX_INC(42736,43100,FY,USD)":"#NUM","JP3200450009^FF_PTX_INC(42736,43100,FY,USD)":"#NUM","JP3893200000^FF_PTX_INC(42736,43100,FY,USD)":"#NUM","JP3421800008^FF_PTX_INC(42736,43100,FY,USD)":"#NUM","TW0002454006^FF_PTX_INC(42736,43100,FY,USD)":"#NUM","TW0002882008^FF_PTX_INC(42736,43100,FY,USD)":"#NUM","JP3249600002^FF_PTX_INC(42736,43100,FY,USD)":"#NUM","TW0002002003^FF_PTX_INC(42736,43100,FY,USD)":"#NUM","JP3119600009^FF_PTX_INC(42736,43100,FY,USD)":"#NUM","JP3240400006^FF_PTX_INC(42736,43100,FY,USD)":"#NUM","KR7006400006^FF_PTX_INC(42736,43100,FY,USD)":"#NUM","KR7005930003^FF_PTX_INC(42736,43100,FY,USD)":"#NUM","JP3205800000^FF_PTX_INC(42736,43100,FY,USD)":"#NUM","JP3898400001^FF_PTX_INC(42736,43100,FY,USD)":"#NUM","JP3802300008^FF_PTX_INC(42736,43100,FY,USD)":"#NUM","JP3358000002^FF_PTX_INC(42736,43100,FY,USD)":"#NUM","JP3890350006^FF_PTX_INC(42736,43100,FY,USD)":"#NUM","TW0001216000^FF_PTX_INC(42736,43100,FY,USD)":"#NUM","KR7012330007^FF_PTX_INC(42736,43100,FY,USD)":"#NUM","KR7068270008^FF_PTX_INC(42736,43100,FY,USD)":"#NUM","JP3933800009^FF_PTX_INC(42736,43100,FY,USD)":"#NUM","TW0002886009^FF_PTX_INC(42736,43100,FY,USD)":"#NUM","JP3830800003^FF_PTX_INC(42736,43100,FY,USD)":"#NUM","JP3381000003^FF_PTX_INC(42736,43100,FY,USD)":"#NUM","KR7005380001^FF_PTX_INC(42736,43100,FY,USD)":"#NUM","JP3814800003^FF_PTX_INC(42736,43100,FY,USD)":"#NUM","JP3496400007^FF_PTX_INC(42736,43100,FY,USD)":"#NUM","JP3143600009^FF_PTX_INC(42736,43100,FY,USD)":"#NUM","JP3371200001^FF_PTX_INC(42736,43100,FY,USD)":"#NUM","JP3476480003^FF_PTX_INC(42736,43100,FY,USD)":"#NUM","JP3634600005^FF_PTX_INC(42736,43100,FY,USD)":"#NUM","JP3197600004^FF_PTX_INC(42736,43100,FY,USD)":"#NUM","TW0001326007^FF_PTX_INC(42736,43100,FY,USD)":"#NUM","JP3802400006^FF_PTX_INC(42736,43100,FY,USD)":"#NUM","JP3173400007^FF_PTX_INC(42736,43100,FY,USD)":"#NUM","JP3951600000^FF_PTX_INC(42736,43100,FY,USD)":"#NUM","JP3942400007^FF_PTX_INC(42736,43100,FY,USD)":"#NUM","JP3198900007^FF_PTX_INC(42736,43100,FY,USD)":"#NUM","NL0012015705^FF_PTX_INC(43466,43830,FY,USD)":"#NUM","FR0000120172^FF_PTX_INC(43466,43830,FY,USD)":"#NUM","NL0000009082^FF_PTX_INC(43466,43830,FY,USD)":"#NUM","ES0105046009^FF_PTX_INC(43466,43830,FY,USD)":"#NUM","FR0000120503^FF_PTX_INC(43466,43830,FY,USD)":"#NUM","BE0003739530^FF_PTX_INC(43466,43830,FY,USD)":"#NUM","DE0007165631^FF_PTX_INC(43466,43830,FY,USD)":"#NUM","DE000A0D9PT0^FF_PTX_INC(43466,43830,FY,USD)":"#NUM","SE0000310336^FF_PTX_INC(43466,43830,FY,USD)":"#NUM","DK0010274414^FF_PTX_INC(43466,43830,FY,USD)":"#NUM","DE0006047004^FF_PTX_INC(43466,43830,FY,USD)":"#NUM","DK0060336014^FF_PTX_INC(43466,43830,FY,USD)":"#NUM","CH0008742519^FF_PTX_INC(43466,43830,FY,USD)":"#NUM","NL0010832176^FF_PTX_INC(43466,43830,FY,USD)":"#NUM","FR0010220475^FF_PTX_INC(43466,43830,FY,USD)":"#NUM","CH0012280076^FF_PTX_INC(43466,43830,FY,USD)":"#NUM","DE0005439004^FF_PTX_INC(43466,43830,FY,USD)":"#NUM","CH0102484968^FF_PTX_INC(43466,43830,FY,USD)":"#NUM","CH0012549785^FF_PTX_INC(43466,43830,FY,USD)":"#NUM","DE000SYM9999^FF_PTX_INC(43466,43830,FY,USD)":"#NUM","NL0010773842^FF_PTX_INC(43466,43830,FY,USD)":"#NUM","SE0000242455^FF_PTX_INC(43466,43830,FY,USD)":"#NUM","NL0010545661^FF_PTX_INC(43466,43830,FY,USD)":"#NUM","CH0014852781^FF_PTX_INC(43466,43830,FY,USD)":"#NUM","DK0010181759^FF_PTX_INC(43466,43830,FY,USD)":"#NUM","DE000PAH0038^FF_PTX_INC(43466,43830,FY,USD)":"#NUM","SE0007100599^FF_PTX_INC(43466,43830,FY,USD)":"#NUM","DE000ENER6Y0^FF_PTX_INC(43466,43830,FY,USD)":"#NUM","DK0060448595^FF_PTX_INC(43466,43830,FY,USD)":"#NUM","CH0025751329^FF_PTX_INC(43466,43830,FY,USD)":"#NUM","DE0005785604^FF_PTX_INC(43466,43830,FY,USD)":"#NUM","FR0000045072^FF_PTX_INC(43466,43830,FY,USD)":"#NUM","BE0003565737^FF_PTX_INC(43466,43830,FY,USD)":"#NUM","SE0009922164^FF_PTX_INC(43466,43830,FY,USD)":"#NUM","SE0000148884^FF_PTX_INC(43466,43830,FY,USD)":"#NUM","DE0006048432^FF_PTX_INC(43466,43830,FY,USD)":"#NUM","ES0105066007^FF_PTX_INC(43466,43830,FY,USD)":"#NUM","SE0012853455^FF_PTX_INC(43466,43830,FY,USD)":"#NUM","NL0013267909^FF_PTX_INC(43466,43830,FY,USD)":"#NUM","FR0000051807^FF_PTX_INC(43466,43830,FY,USD)":"#NUM","DK0010272202^FF_PTX_INC(43466,43830,FY,USD)":"#NUM","DE0006599905^FF_PTX_INC(43466,43830,FY,USD)":"#NUM","FR0000130809^FF_PTX_INC(43466,43830,FY,USD)":"#NUM","NL0000395903^FF_PTX_INC(43466,43830,FY,USD)":"#NUM","ES0178430E18^FF_PTX_INC(43466,43830,FY,USD)":"#NUM","CH0030170408^FF_PTX_INC(43466,43830,FY,USD)":"#NUM","IT0005239360^FF_PTX_INC(43466,43830,FY,USD)":"#NUM","CH0012138530^FF_PTX_INC(43466,43830,FY,USD)":"#NUM","NL0000009165^FF_PTX_INC(43466,43830,FY,USD)":"#NUM","SE0012673267^FF_PTX_INC(43466,43830,FY,USD)":"#NUM","FR0010307819^FF_PTX_INC(43466,43830,FY,USD)":"#NUM","NL0000226223^FF_PTX_INC(43466,43830,FY,USD)":"#NUM","FR0000133308^FF_PTX_INC(43466,43830,FY,USD)":"#NUM","NL0011585146^FF_PTX_INC(43466,43830,FY,USD)":"#NUM","IT0000062072^FF_PTX_INC(43466,43830,FY,USD)":"#NUM","SE0000103699^FF_PTX_INC(43466,43830,FY,USD)":"#NUM","FR0000121261^FF_PTX_INC(43466,43830,FY,USD)":"#NUM","FR0000127771^FF_PTX_INC(43466,43830,FY,USD)":"#NUM","FR0000125338^FF_PTX_INC(43466,43830,FY,USD)":"#NUM","SE0000667891^FF_PTX_INC(43466,43830,FY,USD)":"#NUM","FR0000130650^FF_PTX_INC(43466,43830,FY,USD)":"#NUM","CH0012214059^FF_PTX_INC(43466,43830,FY,USD)":"#NUM","DE0005810055^FF_PTX_INC(43466,43830,FY,USD)":"#NUM","ES0109067019^FF_PTX_INC(43466,43830,FY,USD)":"#NUM","DE0005190003^FF_PTX_INC(43466,43830,FY,USD)":"#NUM","FI4000297767^FF_PTX_INC(43466,43830,FY,USD)":"#NUM","DE000A1ML7J1^FF_PTX_INC(43466,43830,FY,USD)":"#NUM","CH0432492467^FF_PTX_INC(43466,43830,FY,USD)":"#NUM","SE0000107419^FF_PTX_INC(43466,43830,FY,USD)":"#NUM","ES0148396007^FF_PTX_INC(43466,43830,FY,USD)":"#NUM","NL00150001Q9^FF_PTX_INC(43466,43830,FY,USD)":"#NUM","FR0000120693^FF_PTX_INC(43466,43830,FY,USD)":"#NUM","FR0000052292^FF_PTX_INC(43466,43830,FY,USD)":"#NUM","SE0011166610^FF_PTX_INC(43466,43830,FY,USD)":"#NUM","SE0000115446^FF_PTX_INC(43466,43830,FY,USD)":"#NUM","SE0000108656^FF_PTX_INC(43466,43830,FY,USD)":"#NUM","DK0010268606^FF_PTX_INC(43466,43830,FY,USD)":"#NUM","FR0000120644^FF_PTX_INC(43466,43830,FY,USD)":"#NUM","IT0000072618^FF_PTX_INC(43466,43830,FY,USD)":"#NUM","NL0013654783^FF_PTX_INC(43466,43830,FY,USD)":"#NUM","CH0210483332^FF_PTX_INC(43466,43830,FY,USD)":"#NUM","FR0000121485^FF_PTX_INC(43466,43830,FY,USD)":"#NUM","DE0007664039^FF_PTX_INC(43466,43830,FY,USD)":"#NUM","FR0000073272^FF_PTX_INC(43466,43830,FY,USD)":"#NUM","NL0000009538^FF_PTX_INC(43466,43830,FY,USD)":"#NUM","BE0974293251^FF_PTX_INC(43466,43830,FY,USD)":"#NUM","DE0005552004^FF_PTX_INC(43466,43830,FY,USD)":"#NUM","DE0006231004^FF_PTX_INC(43466,43830,FY,USD)":"#NUM","DE000A1EWWW0^FF_PTX_INC(43466,43830,FY,USD)":"#NUM","FR0000125486^FF_PTX_INC(43466,43830,FY,USD)":"#NUM","DE000BAY0017^FF_PTX_INC(43466,43830,FY,USD)":"#NUM","NL0012969182^FF_PTX_INC(43466,43830,FY,USD)":"#NUM","DE0005557508^FF_PTX_INC(43466,43830,FY,USD)":"#NUM","NL0000235190^FF_PTX_INC(43466,43830,FY,USD)":"#NUM","DE0007100000^FF_PTX_INC(43466,43830,FY,USD)":"#NUM","FR0000120073^FF_PTX_INC(43466,43830,FY,USD)":"#NUM","FR0000120321^FF_PTX_INC(43466,43830,FY,USD)":"#NUM","DE0008404005^FF_PTX_INC(43466,43830,FY,USD)":"#NUM","DE0007164600^FF_PTX_INC(43466,43830,FY,USD)":"#NUM","CH0012032048^FF_PTX_INC(43466,43830,FY,USD)":"#NUM","US0995021062^FF_PTX_INC(43466,43830,FY,USD)":"#NUM","US5132721045^FF_PTX_INC(43466,43830,FY,USD)":"#NUM","US6700024010^FF_PTX_INC(43466,43830,FY,USD)":"#NUM","US4180561072^FF_PTX_INC(43466,43830,FY,USD)":"#NUM","JE00BYSS4X48^FF_PTX_INC(43466,43830,FY,USD)":"#NUM","US00751Y1064^FF_PTX_INC(43466,43830,FY,USD)":"#NUM","US5018892084^FF_PTX_INC(43466,43830,FY,USD)":"#NUM","US12541W2098^FF_PTX_INC(43466,43830,FY,USD)":"#NUM","US3802371076^FF_PTX_INC(43466,43830,FY,USD)":"#NUM","US5502411037^FF_PTX_INC(43466,43830,FY,USD)":"#NUM","US4404521001^FF_PTX_INC(43466,43830,FY,USD)":"#NUM","US73278L1052^FF_PTX_INC(43466,43830,FY,USD)":"#NUM","US24906P1093^FF_PTX_INC(43466,43830,FY,USD)":"#NUM","US7458671010^FF_PTX_INC(43466,43830,FY,USD)":"#NUM","US8326964058^FF_PTX_INC(43466,43830,FY,USD)":"#NUM","US1011211018^FF_PTX_INC(43466,43830,FY,USD)":"#NUM","US8793601050^FF_PTX_INC(43466,43830,FY,USD)":"#NUM","US18915M1071^FF_PTX_INC(43466,43830,FY,USD)":"#NUM","US5745991068^FF_PTX_INC(43466,43830,FY,USD)":"#NUM","US45167R1041^FF_PTX_INC(43466,43830,FY,USD)":"#NUM","US4461501045^FF_PTX_INC(43466,43830,FY,USD)":"#NUM","US8666741041^FF_PTX_INC(43466,43830,FY,USD)":"#NUM","US64110D1046^FF_PTX_INC(43466,43830,FY,USD)":"#NUM","US3724601055^FF_PTX_INC(43466,43830,FY,USD)":"#NUM","US6311031081^FF_PTX_INC(43466,43830,FY,USD)":"#NUM","US89400J1079^FF_PTX_INC(43466,43830,FY,USD)":"#NUM","US45784P1012^FF_PTX_INC(43466,43830,FY,USD)":"#NUM","US92556V1061^FF_PTX_INC(43466,43830,FY,USD)":"#NUM","US62944T1051^FF_PTX_INC(43466,43830,FY,USD)":"#NUM","US29355A1079^FF_PTX_INC(43466,43830,FY,USD)":"#NUM","US0404131064^FF_PTX_INC(43466,43830,FY,USD)":"#NUM","US72919P2020^FF_PTX_INC(43466,43830,FY,USD)":"#NUM","US14149Y1082^FF_PTX_INC(43466,43830,FY,USD)":"#NUM","US4364401012^FF_PTX_INC(43466,43830,FY,USD)":"#NUM","US42809H1077^FF_PTX_INC(43466,43830,FY,USD)":"#NUM","US55261F1049^FF_PTX_INC(43466,43830,FY,USD)":"#NUM","US4932671088^FF_PTX_INC(43466,43830,FY,USD)":"#NUM","US92276F1003^FF_PTX_INC(43466,43830,FY,USD)":"#NUM","IE00BQPVQZ61^FF_PTX_INC(43466,43830,FY,USD)":"#NUM","US8740541094^FF_PTX_INC(43466,43830,FY,USD)":"#NUM","US74736K1016^FF_PTX_INC(43466,43830,FY,USD)":"#NUM","US5732841060^FF_PTX_INC(43466,43830,FY,USD)":"#NUM","US1156372096^FF_PTX_INC(43466,43830,FY,USD)":"#NUM","US87165B1035^FF_PTX_INC(43466,43830,FY,USD)":"#NUM","US30063P1057^FF_PTX_INC(43466,43830,FY,USD)":"#NUM","US9291601097^FF_PTX_INC(43466,43830,FY,USD)":"#NUM","US5303073051^FF_PTX_INC(43466,43830,FY,USD)":"#NUM","US0152711091^FF_PTX_INC(43466,43830,FY,USD)":"#NUM","US4165151048^FF_PTX_INC(43466,43830,FY,USD)":"#NUM","US3635761097^FF_PTX_INC(43466,43830,FY,USD)":"#NUM","US6703461052^FF_PTX_INC(43466,43830,FY,USD)":"#NUM","US57772K1016^FF_PTX_INC(43466,43830,FY,USD)":"#NUM","US34959E1091^FF_PTX_INC(43466,43830,FY,USD)":"#NUM","US9892071054^FF_PTX_INC(43466,43830,FY,USD)":"#NUM","US6792951054^FF_PTX_INC(43466,43830,FY,USD)":"#NUM","NL0009434992^FF_PTX_INC(43466,43830,FY,USD)":"#NUM","US88339J1051^FF_PTX_INC(43466,43830,FY,USD)":"#NUM","US5010441013^FF_PTX_INC(43466,43830,FY,USD)":"#NUM","US5926881054^FF_PTX_INC(43466,43830,FY,USD)":"#NUM","US0584981064^FF_PTX_INC(43466,43830,FY,USD)":"#NUM","US5260571048^FF_PTX_INC(43466,43830,FY,USD)":"#NUM","US49271V1008^FF_PTX_INC(43466,43830,FY,USD)":"#NUM","US0311001004^FF_PTX_INC(43466,43830,FY,USD)":"#NUM","US23331A1097^FF_PTX_INC(43466,43830,FY,USD)":"#NUM","US2473617023^FF_PTX_INC(43466,43830,FY,USD)":"#NUM","US58155Q1031^FF_PTX_INC(43466,43830,FY,USD)":"#NUM","US6200763075^FF_PTX_INC(43466,43830,FY,USD)":"#NUM","US8545021011^FF_PTX_INC(43466,43830,FY,USD)":"#NUM","US8936411003^FF_PTX_INC(43466,43830,FY,USD)":"#NUM","US98956P1021^FF_PTX_INC(43466,43830,FY,USD)":"#NUM","US0010551028^FF_PTX_INC(43466,43830,FY,USD)":"#NUM","US77543R1023^FF_PTX_INC(43466,43830,FY,USD)":"#NUM","US2310211063^FF_PTX_INC(43466,43830,FY,USD)":"#NUM","US21036P1084^FF_PTX_INC(43466,43830,FY,USD)":"#NUM","US2855121099^FF_PTX_INC(43466,43830,FY,USD)":"#NUM","US40434L1052^FF_PTX_INC(43466,43830,FY,USD)":"#NUM","US45168D1046^FF_PTX_INC(43466,43830,FY,USD)":"#NUM","US4943681035^FF_PTX_INC(43466,43830,FY,USD)":"#NUM","US35671D8570^FF_PTX_INC(43466,43830,FY,USD)":"#NUM","US3453708600^FF_PTX_INC(43466,43830,FY,USD)":"#NUM","US6516391066^FF_PTX_INC(43466,43830,FY,USD)":"#NUM","US75886F1075^FF_PTX_INC(43466,43830,FY,USD)":"#NUM","US8725901040^FF_PTX_INC(43466,43830,FY,USD)":"#NUM","US0091581068^FF_PTX_INC(43466,43830,FY,USD)":"#NUM","US5184391044^FF_PTX_INC(43466,43830,FY,USD)":"#NUM","US1941621039^FF_PTX_INC(43466,43830,FY,USD)":"#NUM","US31428X1063^FF_PTX_INC(43466,43830,FY,USD)":"#NUM","US00507V1098^FF_PTX_INC(43466,43830,FY,USD)":"#NUM","US37045V1008^FF_PTX_INC(43466,43830,FY,USD)":"#NUM","US6934751057^FF_PTX_INC(43466,43830,FY,USD)":"#NUM","US98978V1035^FF_PTX_INC(43466,43830,FY,USD)":"#NUM","US6092071058^FF_PTX_INC(43466,43830,FY,USD)":"#NUM","US78409V1044^FF_PTX_INC(43466,43830,FY,USD)":"#NUM","US5128071082^FF_PTX_INC(43466,43830,FY,USD)":"#NUM","US88579Y1010^FF_PTX_INC(43466,43830,FY,USD)":"#NUM","US0970231058^FF_PTX_INC(43466,43830,FY,USD)":"#NUM","US9078181081^FF_PTX_INC(43466,43830,FY,USD)":"#NUM","US22160K1051^FF_PTX_INC(43466,43830,FY,USD)":"#NUM","US92343V1044^FF_PTX_INC(43466,43830,FY,USD)":"#NUM","US0605051046^FF_PTX_INC(43466,43830,FY,USD)":"#NUM","JP3258000003^FF_PTX_INC(43466,43830,FY,USD)":"#NUM","KR7036570000^FF_PTX_INC(43466,43830,FY,USD)":"#NUM","JP3735400008^FF_PTX_INC(43466,43830,FY,USD)":"#NUM","JP3242800005^FF_PTX_INC(43466,43830,FY,USD)":"#NUM","JP3197800000^FF_PTX_INC(43466,43830,FY,USD)":"#NUM","JP3160400002^FF_PTX_INC(43466,43830,FY,USD)":"#NUM","TW0001301000^FF_PTX_INC(43466,43830,FY,USD)":"#NUM","JP3762800005^FF_PTX_INC(43466,43830,FY,USD)":"#NUM","JP3122400009^FF_PTX_INC(43466,43830,FY,USD)":"#NUM","JP3762600009^FF_PTX_INC(43466,43830,FY,USD)":"#NUM","JP3970300004^FF_PTX_INC(43466,43830,FY,USD)":"#NUM","JP3734800000^FF_PTX_INC(43466,43830,FY,USD)":"#NUM","JP3397200001^FF_PTX_INC(43466,43830,FY,USD)":"#NUM","JP3551500006^FF_PTX_INC(43466,43830,FY,USD)":"#NUM","JP3756600007^FF_PTX_INC(43466,43830,FY,USD)":"#NUM","JP3201200007^FF_PTX_INC(43466,43830,FY,USD)":"#NUM","JP3463000004^FF_PTX_INC(43466,43830,FY,USD)":"#NUM","JP3386450005^FF_PTX_INC(43466,43830,FY,USD)":"#NUM","JP3910660004^FF_PTX_INC(43466,43830,FY,USD)":"#NUM","TW0002412004^FF_PTX_INC(43466,43830,FY,USD)":"#NUM","KR7035720002^FF_PTX_INC(43466,43830,FY,USD)":"#NUM","JP3866800000^FF_PTX_INC(43466,43830,FY,USD)":"#NUM","JP3899600005^FF_PTX_INC(43466,43830,FY,USD)":"#NUM","KR7000270009^FF_PTX_INC(43466,43830,FY,USD)":"#NUM","JP3351600006^FF_PTX_INC(43466,43830,FY,USD)":"#NUM","JP3788600009^FF_PTX_INC(43466,43830,FY,USD)":"#NUM","TW0002317005^FF_PTX_INC(43466,43830,FY,USD)":"#NUM","JP3538800008^FF_PTX_INC(43466,43830,FY,USD)":"#NUM","JP3783600004^FF_PTX_INC(43466,43830,FY,USD)":"#NUM","TW0001303006^FF_PTX_INC(43466,43830,FY,USD)":"#NUM","JP3546800008^FF_PTX_INC(43466,43830,FY,USD)":"#NUM","KR7017670001^FF_PTX_INC(43466,43830,FY,USD)":"#NUM","JP3519400000^FF_PTX_INC(43466,43830,FY,USD)":"#NUM","JP3778630008^FF_PTX_INC(43466,43830,FY,USD)":"#NUM","JP3854600008^FF_PTX_INC(43466,43830,FY,USD)":"#NUM","JP3566800003^FF_PTX_INC(43466,43830,FY,USD)":"#NUM","JP3592200004^FF_PTX_INC(43466,43830,FY,USD)":"#NUM","JP3893600001^FF_PTX_INC(43466,43830,FY,USD)":"#NUM","KR7028260008^FF_PTX_INC(43466,43830,FY,USD)":"#NUM","JP3116000005^FF_PTX_INC(43466,43830,FY,USD)":"#NUM","JP3732000009^FF_PTX_INC(43466,43830,FY,USD)":"#NUM","JP3409000001^FF_PTX_INC(43466,43830,FY,USD)":"#NUM","JP3756100008^FF_PTX_INC(43466,43830,FY,USD)":"#NUM","KR7035420009^FF_PTX_INC(43466,43830,FY,USD)":"#NUM","JP3497400006^FF_PTX_INC(43466,43830,FY,USD)":"#NUM","JP3236200006^FF_PTX_INC(43466,43830,FY,USD)":"#NUM","JP3475350009^FF_PTX_INC(43466,43830,FY,USD)":"#NUM","JP3890310000^FF_PTX_INC(43466,43830,FY,USD)":"#NUM","KR7105560007^FF_PTX_INC(43466,43830,FY,USD)":"#NUM","JP3902400005^FF_PTX_INC(43466,43830,FY,USD)":"#NUM","JP3752900005^FF_PTX_INC(43466,43830,FY,USD)":"#NUM","JP3814000000^FF_PTX_INC(43466,43830,FY,USD)":"#NUM","TW0002881000^FF_PTX_INC(43466,43830,FY,USD)":"#NUM","JP3633400001^FF_PTX_INC(43466,43830,FY,USD)":"#NUM","JP3188220002^FF_PTX_INC(43466,43830,FY,USD)":"#NUM","JP3304200003^FF_PTX_INC(43466,43830,FY,USD)":"#NUM","JP3758190007^FF_PTX_INC(43466,43830,FY,USD)":"#NUM","TW0002303005^FF_PTX_INC(43466,43830,FY,USD)":"#NUM","KR7005490008^FF_PTX_INC(43466,43830,FY,USD)":"#NUM","JP3505000004^FF_PTX_INC(43466,43830,FY,USD)":"#NUM","JP3422950000^FF_PTX_INC(43466,43830,FY,USD)":"#NUM","JP3726800000^FF_PTX_INC(43466,43830,FY,USD)":"#NUM","JP3571400005^FF_PTX_INC(43466,43830,FY,USD)":"#NUM","JP3200450009^FF_PTX_INC(43466,43830,FY,USD)":"#NUM","JP3893200000^FF_PTX_INC(43466,43830,FY,USD)":"#NUM","JP3421800008^FF_PTX_INC(43466,43830,FY,USD)":"#NUM","TW0002454006^FF_PTX_INC(43466,43830,FY,USD)":"#NUM","TW0002882008^FF_PTX_INC(43466,43830,FY,USD)":"#NUM","JP3249600002^FF_PTX_INC(43466,43830,FY,USD)":"#NUM","TW0002002003^FF_PTX_INC(43466,43830,FY,USD)":"#NUM","JP3119600009^FF_PTX_INC(43466,43830,FY,USD)":"#NUM","JP3240400006^FF_PTX_INC(43466,43830,FY,USD)":"#NUM","KR7006400006^FF_PTX_INC(43466,43830,FY,USD)":"#NUM","KR7005930003^FF_PTX_INC(43466,43830,FY,USD)":"#NUM","JP3205800000^FF_PTX_INC(43466,43830,FY,USD)":"#NUM","JP3898400001^FF_PTX_INC(43466,43830,FY,USD)":"#NUM","JP3802300008^FF_PTX_INC(43466,43830,FY,USD)":"#NUM","JP3358000002^FF_PTX_INC(43466,43830,FY,USD)":"#NUM","JP3890350006^FF_PTX_INC(43466,43830,FY,USD)":"#NUM","TW0001216000^FF_PTX_INC(43466,43830,FY,USD)":"#NUM","KR7012330007^FF_PTX_INC(43466,43830,FY,USD)":"#NUM","KR7068270008^FF_PTX_INC(43466,43830,FY,USD)":"#NUM","JP3933800009^FF_PTX_INC(43466,43830,FY,USD)":"#NUM","TW0002886009^FF_PTX_INC(43466,43830,FY,USD)":"#NUM","JP3830800003^FF_PTX_INC(43466,43830,FY,USD)":"#NUM","JP3381000003^FF_PTX_INC(43466,43830,FY,USD)":"#NUM","KR7005380001^FF_PTX_INC(43466,43830,FY,USD)":"#NUM","JP3814800003^FF_PTX_INC(43466,43830,FY,USD)":"#NUM","JP3496400007^FF_PTX_INC(43466,43830,FY,USD)":"#NUM","JP3143600009^FF_PTX_INC(43466,43830,FY,USD)":"#NUM","JP3371200001^FF_PTX_INC(43466,43830,FY,USD)":"#NUM","JP3476480003^FF_PTX_INC(43466,43830,FY,USD)":"#NUM","JP3634600005^FF_PTX_INC(43466,43830,FY,USD)":"#NUM","JP3197600004^FF_PTX_INC(43466,43830,FY,USD)":"#NUM","TW0001326007^FF_PTX_INC(43466,43830,FY,USD)":"#NUM","JP3802400006^FF_PTX_INC(43466,43830,FY,USD)":"#NUM","JP3173400007^FF_PTX_INC(43466,43830,FY,USD)":"#NUM","JP3951600000^FF_PTX_INC(43466,43830,FY,USD)":"#NUM","JP3942400007^FF_PTX_INC(43466,43830,FY,USD)":"#NUM","JP3198900007^FF_PTX_INC(43466,43830,FY,USD)":"#NUM","NL0012015705^FF_PTX_INC(43101,43465,FY,USD)":"#NUM","FR0000120172^FF_PTX_INC(43101,43465,FY,USD)":"#NUM","NL0000009082^FF_PTX_INC(43101,43465,FY,USD)":"#NUM","ES0105046009^FF_PTX_INC(43101,43465,FY,USD)":"#NUM","FR0000120503^FF_PTX_INC(43101,43465,FY,USD)":"#NUM","BE0003739530^FF_PTX_INC(43101,43465,FY,USD)":"#NUM","DE0007165631^FF_PTX_INC(43101,43465,FY,USD)":"#NUM","DE000A0D9PT0^FF_PTX_INC(43101,43465,FY,USD)":"#NUM","SE0000310336^FF_PTX_INC(43101,43465,FY,USD)":"#NUM","DK0010274414^FF_PTX_INC(43101,43465,FY,USD)":"#NUM","DE0006047004^FF_PTX_INC(43101,43465,FY,USD)":"#NUM","DK0060336014^FF_PTX_INC(43101,43465,FY,USD)":"#NUM","CH0008742519^FF_PTX_INC(43101,43465,FY,USD)":"#NUM","NL0010832176^FF_PTX_INC(43101,43465,FY,USD)":"#NUM","FR0010220475^FF_PTX_INC(43101,43465,FY,USD)":"#NUM","CH0012280076^FF_PTX_INC(43101,43465,FY,USD)":"#NUM","DE0005439004^FF_PTX_INC(43101,43465,FY,USD)":"#NUM","CH0102484968^FF_PTX_INC(43101,43465,FY,USD)":"#NUM","CH0012549785^FF_PTX_INC(43101,43465,FY,USD)":"#NUM","DE000SYM9999^FF_PTX_INC(43101,43465,FY,USD)":"#NUM","NL0010773842^FF_PTX_INC(43101,43465,FY,USD)":"#NUM","SE0000242455^FF_PTX_INC(43101,43465,FY,USD)":"#NUM","NL0010545661^FF_PTX_INC(43101,43465,FY,USD)":"#NUM","CH0014852781^FF_PTX_INC(43101,43465,FY,USD)":"#NUM","DK0010181759^FF_PTX_INC(43101,43465,FY,USD)":"#NUM","DE000PAH0038^FF_PTX_INC(43101,43465,FY,USD)":"#NUM","SE0007100599^FF_PTX_INC(43101,43465,FY,USD)":"#NUM","DE000ENER6Y0^FF_PTX_INC(43101,43465,FY,USD)":"#NUM","DK0060448595^FF_PTX_INC(43101,43465,FY,USD)":"#NUM","CH0025751329^FF_PTX_INC(43101,43465,FY,USD)":"#NUM","DE0005785604^FF_PTX_INC(43101,43465,FY,USD)":"#NUM","FR0000045072^FF_PTX_INC(43101,43465,FY,USD)":"#NUM","BE0003565737^FF_PTX_INC(43101,43465,FY,USD)":"#NUM","SE0009922164^FF_PTX_INC(43101,43465,FY,USD)":"#NUM","SE0000148884^FF_PTX_INC(43101,43465,FY,USD)":"#NUM","DE0006048432^FF_PTX_INC(43101,43465,FY,USD)":"#NUM","ES0105066007^FF_PTX_INC(43101,43465,FY,USD)":"#NUM","SE0012853455^FF_PTX_INC(43101,43465,FY,USD)":"#NUM","NL0013267909^FF_PTX_INC(43101,43465,FY,USD)":"#NUM","FR0000051807^FF_PTX_INC(43101,43465,FY,USD)":"#NUM","DK0010272202^FF_PTX_INC(43101,43465,FY,USD)":"#NUM","DE0006599905^FF_PTX_INC(43101,43465,FY,USD)":"#NUM","FR0000130809^FF_PTX_INC(43101,43465,FY,USD)":"#NUM","NL0000395903^FF_PTX_INC(43101,43465,FY,USD)":"#NUM","ES0178430E18^FF_PTX_INC(43101,43465,FY,USD)":"#NUM","CH0030170408^FF_PTX_INC(43101,43465,FY,USD)":"#NUM","IT0005239360^FF_PTX_INC(43101,43465,FY,USD)":"#NUM","CH0012138530^FF_PTX_INC(43101,43465,FY,USD)":"#NUM","NL0000009165^FF_PTX_INC(43101,43465,FY,USD)":"#NUM","SE0012673267^FF_PTX_INC(43101,43465,FY,USD)":"#NUM","FR0010307819^FF_PTX_INC(43101,43465,FY,USD)":"#NUM","NL0000226223^FF_PTX_INC(43101,43465,FY,USD)":"#NUM","FR0000133308^FF_PTX_INC(43101,43465,FY,USD)":"#NUM","NL0011585146^FF_PTX_INC(43101,43465,FY,USD)":"#NUM","IT0000062072^FF_PTX_INC(43101,43465,FY,USD)":"#NUM","SE0000103699^FF_PTX_INC(43101,43465,FY,USD)":"#NUM","FR0000121261^FF_PTX_INC(43101,43465,FY,USD)":"#NUM","FR0000127771^FF_PTX_INC(43101,43465,FY,USD)":"#NUM","FR0000125338^FF_PTX_INC(43101,43465,FY,USD)":"#NUM","SE0000667891^FF_PTX_INC(43101,43465,FY,USD)":"#NUM","FR0000130650^FF_PTX_INC(43101,43465,FY,USD)":"#NUM","CH0012214059^FF_PTX_INC(43101,43465,FY,USD)":"#NUM","DE0005810055^FF_PTX_INC(43101,43465,FY,USD)":"#NUM","ES0109067019^FF_PTX_INC(43101,43465,FY,USD)":"#NUM","DE0005190003^FF_PTX_INC(43101,43465,FY,USD)":"#NUM","FI4000297767^FF_PTX_INC(43101,43465,FY,USD)":"#NUM","DE000A1ML7J1^FF_PTX_INC(43101,43465,FY,USD)":"#NUM","CH0432492467^FF_PTX_INC(43101,43465,FY,USD)":"#NUM","SE0000107419^FF_PTX_INC(43101,43465,FY,USD)":"#NUM","ES0148396007^FF_PTX_INC(43101,43465,FY,USD)":"#NUM","NL00150001Q9^FF_PTX_INC(43101,43465,FY,USD)":"#NUM","FR0000120693^FF_PTX_INC(43101,43465,FY,USD)":"#NUM","FR0000052292^FF_PTX_INC(43101,43465,FY,USD)":"#NUM","SE0011166610^FF_PTX_INC(43101,43465,FY,USD)":"#NUM","SE0000115446^FF_PTX_INC(43101,43465,FY,USD)":"#NUM","SE0000108656^FF_PTX_INC(43101,43465,FY,USD)":"#NUM","DK0010268606^FF_PTX_INC(43101,43465,FY,USD)":"#NUM","FR0000120644^FF_PTX_INC(43101,43465,FY,USD)":"#NUM","IT0000072618^FF_PTX_INC(43101,43465,FY,USD)":"#NUM","NL0013654783^FF_PTX_INC(43101,43465,FY,USD)":"#NUM","CH0210483332^FF_PTX_INC(43101,43465,FY,USD)":"#NUM","FR0000121485^FF_PTX_INC(43101,43465,FY,USD)":"#NUM","DE0007664039^FF_PTX_INC(43101,43465,FY,USD)":"#NUM","FR0000073272^FF_PTX_INC(43101,43465,FY,USD)":"#NUM","NL0000009538^FF_PTX_INC(43101,43465,FY,USD)":"#NUM","BE0974293251^FF_PTX_INC(43101,43465,FY,USD)":"#NUM","DE0005552004^FF_PTX_INC(43101,43465,FY,USD)":"#NUM","DE0006231004^FF_PTX_INC(43101,43465,FY,USD)":"#NUM","DE000A1EWWW0^FF_PTX_INC(43101,43465,FY,USD)":"#NUM","FR0000125486^FF_PTX_INC(43101,43465,FY,USD)":"#NUM","DE000BAY0017^FF_PTX_INC(43101,43465,FY,USD)":"#NUM","NL0012969182^FF_PTX_INC(43101,43465,FY,USD)":"#NUM","DE0005557508^FF_PTX_INC(43101,43465,FY,USD)":"#NUM","NL0000235190^FF_PTX_INC(43101,43465,FY,USD)":"#NUM","DE0007100000^FF_PTX_INC(43101,43465,FY,USD)":"#NUM","FR0000120073^FF_PTX_INC(43101,43465,FY,USD)":"#NUM","FR0000120321^FF_PTX_INC(43101,43465,FY,USD)":"#NUM","DE0008404005^FF_PTX_INC(43101,43465,FY,USD)":"#NUM","DE0007164600^FF_PTX_INC(43101,43465,FY,USD)":"#NUM","CH0012032048^FF_PTX_INC(43101,43465,FY,USD)":"#NUM","US0995021062^FF_PTX_INC(43101,43465,FY,USD)":"#NUM","US5132721045^FF_PTX_INC(43101,43465,FY,USD)":"#NUM","US6700024010^FF_PTX_INC(43101,43465,FY,USD)":"#NUM","US4180561072^FF_PTX_INC(43101,43465,FY,USD)":"#NUM","JE00BYSS4X48^FF_PTX_INC(43101,43465,FY,USD)":"#NUM","US00751Y1064^FF_PTX_INC(43101,43465,FY,USD)":"#NUM","US5018892084^FF_PTX_INC(43101,43465,FY,USD)":"#NUM","US12541W2098^FF_PTX_INC(43101,43465,FY,USD)":"#NUM","US3802371076^FF_PTX_INC(43101,43465,FY,USD)":"#NUM","US5502411037^FF_PTX_INC(43101,43465,FY,USD)":"#NUM","US4404521001^FF_PTX_INC(43101,43465,FY,USD)":"#NUM","US73278L1052^FF_PTX_INC(43101,43465,FY,USD)":"#NUM","US24906P1093^FF_PTX_INC(43101,43465,FY,USD)":"#NUM","US7458671010^FF_PTX_INC(43101,43465,FY,USD)":"#NUM","US8326964058^FF_PTX_INC(43101,43465,FY,USD)":"#NUM","US1011211018^FF_PTX_INC(43101,43465,FY,USD)":"#NUM","US8793601050^FF_PTX_INC(43101,43465,FY,USD)":"#NUM","US18915M1071^FF_PTX_INC(43101,43465,FY,USD)":"#NUM","US5745991068^FF_PTX_INC(43101,43465,FY,USD)":"#NUM","US45167R1041^FF_PTX_INC(43101,43465,FY,USD)":"#NUM","US4461501045^FF_PTX_INC(43101,43465,FY,USD)":"#NUM","US8666741041^FF_PTX_INC(43101,43465,FY,USD)":"#NUM","US64110D1046^FF_PTX_INC(43101,43465,FY,USD)":"#NUM","US3724601055^FF_PTX_INC(43101,43465,FY,USD)":"#NUM","US6311031081^FF_PTX_INC(43101,43465,FY,USD)":"#NUM","US89400J1079^FF_PTX_INC(43101,43465,FY,USD)":"#NUM","US45784P1012^FF_PTX_INC(43101,43465,FY,USD)":"#NUM","US92556V1061^FF_PTX_INC(43101,43465,FY,USD)":"#NUM","US62944T1051^FF_PTX_INC(43101,43465,FY,USD)":"#NUM","US29355A1079^FF_PTX_INC(43101,43465,FY,USD)":"#NUM","US0404131064^FF_PTX_INC(43101,43465,FY,USD)":"#NUM","US72919P2020^FF_PTX_INC(43101,43465,FY,USD)":"#NUM","US14149Y1082^FF_PTX_INC(43101,43465,FY,USD)":"#NUM","US4364401012^FF_PTX_INC(43101,43465,FY,USD)":"#NUM","US42809H1077^FF_PTX_INC(43101,43465,FY,USD)":"#NUM","US55261F1049^FF_PTX_INC(43101,43465,FY,USD)":"#NUM","US4932671088^FF_PTX_INC(43101,43465,FY,USD)":"#NUM","US92276F1003^FF_PTX_INC(43101,43465,FY,USD)":"#NUM","IE00BQPVQZ61^FF_PTX_INC(43101,43465,FY,USD)":"#NUM","US8740541094^FF_PTX_INC(43101,43465,FY,USD)":"#NUM","US74736K1016^FF_PTX_INC(43101,43465,FY,USD)":"#NUM","US5732841060^FF_PTX_INC(43101,43465,FY,USD)":"#NUM","US1156372096^FF_PTX_INC(43101,43465,FY,USD)":"#NUM","US87165B1035^FF_PTX_INC(43101,43465,FY,USD)":"#NUM","US30063P1057^FF_PTX_INC(43101,43465,FY,USD)":"#NUM","US9291601097^FF_PTX_INC(43101,43465,FY,USD)":"#NUM","US5303073051^FF_PTX_INC(43101,43465,FY,USD)":"#NUM","US0152711091^FF_PTX_INC(43101,43465,FY,USD)":"#NUM","US4165151048^FF_PTX_INC(43101,43465,FY,USD)":"#NUM","US3635761097^FF_PTX_INC(43101,43465,FY,USD)":"#NUM","US6703461052^FF_PTX_INC(43101,43465,FY,USD)":"#NUM","US57772K1016^FF_PTX_INC(43101,43465,FY,USD)":"#NUM","US34959E1091^FF_PTX_INC(43101,43465,FY,USD)":"#NUM","US9892071054^FF_PTX_INC(43101,43465,FY,USD)":"#NUM","US6792951054^FF_PTX_INC(43101,43465,FY,USD)":"#NUM","NL0009434992^FF_PTX_INC(43101,43465,FY,USD)":"#NUM","US88339J1051^FF_PTX_INC(43101,43465,FY,USD)":"#NUM","US5010441013^FF_PTX_INC(43101,43465,FY,USD)":"#NUM","US5926881054^FF_PTX_INC(43101,43465,FY,USD)":"#NUM","US0584981064^FF_PTX_INC(43101,43465,FY,USD)":"#NUM","US5260571048^FF_PTX_INC(43101,43465,FY,USD)":"#NUM","US49271V1008^FF_PTX_INC(43101,43465,FY,USD)":"#NUM","US0311001004^FF_PTX_INC(43101,43465,FY,USD)":"#NUM","US23331A1097^FF_PTX_INC(43101,43465,FY,USD)":"#NUM","US2473617023^FF_PTX_INC(43101,43465,FY,USD)":"#NUM","US58155Q1031^FF_PTX_INC(43101,43465,FY,USD)":"#NUM","US6200763075^FF_PTX_INC(43101,43465,FY,USD)":"#NUM","US8545021011^FF_PTX_INC(43101,43465,FY,USD)":"#NUM","US8936411003^FF_PTX_INC(43101,43465,FY,USD)":"#NUM","US98956P1021^FF_PTX_INC(43101,43465,FY,USD)":"#NUM","US0010551028^FF_PTX_INC(43101,43465,FY,USD)":"#NUM","US77543R1023^FF_PTX_INC(43101,43465,FY,USD)":"#NUM","US2310211063^FF_PTX_INC(43101,43465,FY,USD)":"#NUM","US21036P1084^FF_PTX_INC(43101,43465,FY,USD)":"#NUM","US2855121099^FF_PTX_INC(43101,43465,FY,USD)":"#NUM","US40434L1052^FF_PTX_INC(43101,43465,FY,USD)":"#NUM","US45168D1046^FF_PTX_INC(43101,43465,FY,USD)":"#NUM","US4943681035^FF_PTX_INC(43101,43465,FY,USD)":"#NUM","US35671D8570^FF_PTX_INC(43101,43465,FY,USD)":"#NUM","US3453708600^FF_PTX_INC(43101,43465,FY,USD)":"#NUM","US6516391066^FF_PTX_INC(43101,43465,FY,USD)":"#NUM","US75886F1075^FF_PTX_INC(43101,43465,FY,USD)":"#NUM","US8725901040^FF_PTX_INC(43101,43465,FY,USD)":"#NUM","US0091581068^FF_PTX_INC(43101,43465,FY,USD)":"#NUM","US5184391044^FF_PTX_INC(43101,43465,FY,USD)":"#NUM","US1941621039^FF_PTX_INC(43101,43465,FY,USD)":"#NUM","US31428X1063^FF_PTX_INC(43101,43465,FY,USD)":"#NUM","US00507V1098^FF_PTX_INC(43101,43465,FY,USD)":"#NUM","US37045V1008^FF_PTX_INC(43101,43465,FY,USD)":"#NUM","US6934751057^FF_PTX_INC(43101,43465,FY,USD)":"#NUM","US98978V1035^FF_PTX_INC(43101,43465,FY,USD)":"#NUM","US6092071058^FF_PTX_INC(43101,43465,FY,USD)":"#NUM","US78409V1044^FF_PTX_INC(43101,43465,FY,USD)":"#NUM","US5128071082^FF_PTX_INC(43101,43465,FY,USD)":"#NUM","US88579Y1010^FF_PTX_INC(43101,43465,FY,USD)":"#NUM","US0970231058^FF_PTX_INC(43101,43465,FY,USD)":"#NUM","US9078181081^FF_PTX_INC(43101,43465,FY,USD)":"#NUM","US22160K1051^FF_PTX_INC(43101,43465,FY,USD)":"#NUM","US92343V1044^FF_PTX_INC(43101,43465,FY,USD)":"#NUM","US0605051046^FF_PTX_INC(43101,43465,FY,USD)":"#NUM","JP3258000003^FF_PTX_INC(43101,43465,FY,USD)":"#NUM","KR7036570000^FF_PTX_INC(43101,43465,FY,USD)":"#NUM","JP3735400008^FF_PTX_INC(43101,43465,FY,USD)":"#NUM","JP3242800005^FF_PTX_INC(43101,43465,FY,USD)":"#NUM","JP3197800000^FF_PTX_INC(43101,43465,FY,USD)":"#NUM","JP3160400002^FF_PTX_INC(43101,43465,FY,USD)":"#NUM","TW0001301000^FF_PTX_INC(43101,43465,FY,USD)":"#NUM","JP3762800005^FF_PTX_INC(43101,43465,FY,USD)":"#NUM","JP3122400009^FF_PTX_INC(43101,43465,FY,USD)":"#NUM","JP3762600009^FF_PTX_INC(43101,43465,FY,USD)":"#NUM","JP3970300004^FF_PTX_INC(43101,43465,FY,USD)":"#NUM","JP3734800000^FF_PTX_INC(43101,43465,FY,USD)":"#NUM","JP3397200001^FF_PTX_INC(43101,43465,FY,USD)":"#NUM","JP3551500006^FF_PTX_INC(43101,43465,FY,USD)":"#NUM","JP3756600007^FF_PTX_INC(43101,43465,FY,USD)":"#NUM","JP3201200007^FF_PTX_INC(43101,43465,FY,USD)":"#NUM","JP3463000004^FF_PTX_INC(43101,43465,FY,USD)":"#NUM","JP3386450005^FF_PTX_INC(43101,43465,FY,USD)":"#NUM","JP3910660004^FF_PTX_INC(43101,43465,FY,USD)":"#NUM","TW0002412004^FF_PTX_INC(43101,43465,FY,USD)":"#NUM","KR7035720002^FF_PTX_INC(43101,43465,FY,USD)":"#NUM","JP3866800000^FF_PTX_INC(43101,43465,FY,USD)":"#NUM","JP3899600005^FF_PTX_INC(43101,43465,FY,USD)":"#NUM","KR7000270009^FF_PTX_INC(43101,43465,FY,USD)":"#NUM","JP3351600006^FF_PTX_INC(43101,43465,FY,USD)":"#NUM","JP3788600009^FF_PTX_INC(43101,43465,FY,USD)":"#NUM","TW0002317005^FF_PTX_INC(43101,43465,FY,USD)":"#NUM","JP3538800008^FF_PTX_INC(43101,43465,FY,USD)":"#NUM","JP3783600004^FF_PTX_INC(43101,43465,FY,USD)":"#NUM","TW0001303006^FF_PTX_INC(43101,43465,FY,USD)":"#NUM","JP3546800008^FF_PTX_INC(43101,43465,FY,USD)":"#NUM","KR7017670001^FF_PTX_INC(43101,43465,FY,USD)":"#NUM","JP3519400000^FF_PTX_INC(43101,43465,FY,USD)":"#NUM","JP3778630008^FF_PTX_INC(43101,43465,FY,USD)":"#NUM","JP3854600008^FF_PTX_INC(43101,43465,FY,USD)":"#NUM","JP3566800003^FF_PTX_INC(43101,43465,FY,USD)":"#NUM","JP3592200004^FF_PTX_INC(43101,43465,FY,USD)":"#NUM","JP3893600001^FF_PTX_INC(43101,43465,FY,USD)":"#NUM","KR7028260008^FF_PTX_INC(43101,43465,FY,USD)":"#NUM","JP3116000005^FF_PTX_INC(43101,43465,FY,USD)":"#NUM","JP3732000009^FF_PTX_INC(43101,43465,FY,USD)":"#NUM","JP3409000001^FF_PTX_INC(43101,43465,FY,USD)":"#NUM","JP3756100008^FF_PTX_INC(43101,43465,FY,USD)":"#NUM","KR7035420009^FF_PTX_INC(43101,43465,FY,USD)":"#NUM","JP3497400006^FF_PTX_INC(43101,43465,FY,USD)":"#NUM","JP3236200006^FF_PTX_INC(43101,43465,FY,USD)":"#NUM","JP3475350009^FF_PTX_INC(43101,43465,FY,USD)":"#NUM","JP3890310000^FF_PTX_INC(43101,43465,FY,USD)":"#NUM","KR7105560007^FF_PTX_INC(43101,43465,FY,USD)":"#NUM","JP3902400005^FF_PTX_INC(43101,43465,FY,USD)":"#NUM","JP3752900005^FF_PTX_INC(43101,43465,FY,USD)":"#NUM","JP3814000000^FF_PTX_INC(43101,43465,FY,USD)":"#NUM","TW0002881000^FF_PTX_INC(43101,43465,FY,USD)":"#NUM","JP3633400001^FF_PTX_INC(43101,43465,FY,USD)":"#NUM","JP3188220002^FF_PTX_INC(43101,43465,FY,USD)":"#NUM","JP3304200003^FF_PTX_INC(43101,43465,FY,USD)":"#NUM","JP3758190007^FF_PTX_INC(43101,43465,FY,USD)":"#NUM","TW0002303005^FF_PTX_INC(43101,43465,FY,USD)":"#NUM","KR7005490008^FF_PTX_INC(43101,43465,FY,USD)":"#NUM","JP3505000004^FF_PTX_INC(43101,43465,FY,USD)":"#NUM","JP3422950000^FF_PTX_INC(43101,43465,FY,USD)":"#NUM","JP3726800000^FF_PTX_INC(43101,43465,FY,USD)":"#NUM","JP3571400005^FF_PTX_INC(43101,43465,FY,USD)":"#NUM","JP3200450009^FF_PTX_INC(43101,43465,FY,USD)":"#NUM","JP3893200000^FF_PTX_INC(43101,43465,FY,USD)":"#NUM","JP3421800008^FF_PTX_INC(43101,43465,FY,USD)":"#NUM","TW0002454006^FF_PTX_INC(43101,43465,FY,USD)":"#NUM","TW0002882008^FF_PTX_INC(43101,43465,FY,USD)":"#NUM","JP3249600002^FF_PTX_INC(43101,43465,FY,USD)":"#NUM","TW0002002003^FF_PTX_INC(43101,43465,FY,USD)":"#NUM","JP3119600009^FF_PTX_INC(43101,43465,FY,USD)":"#NUM","JP3240400006^FF_PTX_INC(43101,43465,FY,USD)":"#NUM","KR7006400006^FF_PTX_INC(43101,43465,FY,USD)":"#NUM","KR7005930003^FF_PTX_INC(43101,43465,FY,USD)":"#NUM","JP3205800000^FF_PTX_INC(43101,43465,FY,USD)":"#NUM","JP3898400001^FF_PTX_INC(43101,43465,FY,USD)":"#NUM","JP3802300008^FF_PTX_INC(43101,43465,FY,USD)":"#NUM","JP3358000002^FF_PTX_INC(43101,43465,FY,USD)":"#NUM","JP3890350006^FF_PTX_INC(43101,43465,FY,USD)":"#NUM","TW0001216000^FF_PTX_INC(43101,43465,FY,USD)":"#NUM","KR7012330007^FF_PTX_INC(43101,43465,FY,USD)":"#NUM","KR7068270008^FF_PTX_INC(43101,43465,FY,USD)":"#NUM","JP3933800009^FF_PTX_INC(43101,43465,FY,USD)":"#NUM","TW0002886009^FF_PTX_INC(43101,43465,FY,USD)":"#NUM","JP3830800003^FF_PTX_INC(43101,43465,FY,USD)":"#NUM","JP3381000003^FF_PTX_INC(43101,43465,FY,USD)":"#NUM","KR7005380001^FF_PTX_INC(43101,43465,FY,USD)":"#NUM","JP3814800003^FF_PTX_INC(43101,43465,FY,USD)":"#NUM","JP3496400007^FF_PTX_INC(43101,43465,FY,USD)":"#NUM","JP3143600009^FF_PTX_INC(43101,43465,FY,USD)":"#NUM","JP3371200001^FF_PTX_INC(43101,43465,FY,USD)":"#NUM","JP3476480003^FF_PTX_INC(43101,43465,FY,USD)":"#NUM","JP3634600005^FF_PTX_INC(43101,43465,FY,USD)":"#NUM","JP3197600004^FF_PTX_INC(43101,43465,FY,USD)":"#NUM","TW0001326007^FF_PTX_INC(43101,43465,FY,USD)":"#NUM","JP3802400006^FF_PTX_INC(43101,43465,FY,USD)":"#NUM","JP3173400007^FF_PTX_INC(43101,43465,FY,USD)":"#NUM","JP3951600000^FF_PTX_INC(43101,43465,FY,USD)":"#NUM","JP3942400007^FF_PTX_INC(43101,43465,FY,USD)":"#NUM","JP3198900007^FF_PTX_INC(43101,43465,FY,USD)":"#NUM","NL0012015705^FF_PTX_INC(43831,44196,FY,USD)":"#NUM","FR0000120172^FF_PTX_INC(43831,44196,FY,USD)":"#NUM","NL0000009082^FF_PTX_INC(43831,44196,FY,USD)":"#NUM","ES0105046009^FF_PTX_INC(43831,44196,FY,USD)":"#NUM","FR0000120503^FF_PTX_INC(43831,44196,FY,USD)":"#NUM","BE0003739530^FF_PTX_INC(43831,44196,FY,USD)":"#NUM","DE0007165631^FF_PTX_INC(43831,44196,FY,USD)":"#NUM","DE000A0D9PT0^FF_PTX_INC(43831,44196,FY,USD)":"#NUM","SE0000310336^FF_PTX_INC(43831,44196,FY,USD)":"#NUM","DK0010274414^FF_PTX_INC(43831,44196,FY,USD)":"#NUM","DE0006047004^FF_PTX_INC(43831,44196,FY,USD)":"#NUM","DK0060336014^FF_PTX_INC(43831,44196,FY,USD)":"#NUM","CH0008742519^FF_PTX_INC(43831,44196,FY,USD)":"#NUM","NL0010832176^FF_PTX_INC(43831,44196,FY,USD)":"#NUM","FR0010220475^FF_PTX_INC(43831,44196,FY,USD)":"#NUM","CH0012280076^FF_PTX_INC(43831,44196,FY,USD)":"#NUM","DE0005439004^FF_PTX_INC(43831,44196,FY,USD)":"#NUM","CH0102484968^FF_PTX_INC(43831,44196,FY,USD)":"#NUM","CH0012549785^FF_PTX_INC(43831,44196,FY,USD)":"#NUM","DE000SYM9999^FF_PTX_INC(43831,44196,FY,USD)":"#NUM","NL0010773842^FF_PTX_INC(43831,44196,FY,USD)":"#NUM","SE0000242455^FF_PTX_INC(43831,44196,FY,USD)":"#NUM","NL0010545661^FF_PTX_INC(43831,44196,FY,USD)":"#NUM","CH0014852781^FF_PTX_INC(43831,44196,FY,USD)":"#NUM","DK0010181759^FF_PTX_INC(43831,44196,FY,USD)":"#NUM","DE000PAH0038^FF_PTX_INC(43831,44196,FY,USD)":"#NUM","SE0007100599^FF_PTX_INC(43831,44196,FY,USD)":"#NUM","DE000ENER6Y0^FF_PTX_INC(43831,44196,FY,USD)":"#NUM","DK0060448595^FF_PTX_INC(43831,44196,FY,USD)":"#NUM","CH0025751329^FF_PTX_INC(43831,44196,FY,USD)":"#NUM","DE0005785604^FF_PTX_INC(43831,44196,FY,USD)":"#NUM","FR0000045072^FF_PTX_INC(43831,44196,FY,USD)":"#NUM","BE0003565737^FF_PTX_INC(43831,44196,FY,USD)":"#NUM","SE0009922164^FF_PTX_INC(43831,44196,FY,USD)":"#NUM","SE0000148884^FF_PTX_INC(43831,44196,FY,USD)":"#NUM","DE0006048432^FF_PTX_INC(43831,44196,FY,USD)":"#NUM","ES0105066007^FF_PTX_INC(43831,44196,FY,USD)":"#NUM","SE0012853455^FF_PTX_INC(43831,44196,FY,USD)":"#NUM","NL0013267909^FF_PTX_INC(43831,44196,FY,USD)":"#NUM","FR0000051807^FF_PTX_INC(43831,44196,FY,USD)":"#NUM","DK0010272202^FF_PTX_INC(43831,44196,FY,USD)":"#NUM","DE0006599905^FF_PTX_INC(43831,44196,FY,USD)":"#NUM","FR0000130809^FF_PTX_INC(43831,44196,FY,USD)":"#NUM","NL0000395903^FF_PTX_INC(43831,44196,FY,USD)":"#NUM","ES0178430E18^FF_PTX_INC(43831,44196,FY,USD)":"#NUM","CH0030170408^FF_PTX_INC(43831,44196,FY,USD)":"#NUM","IT0005239360^FF_PTX_INC(43831,44196,FY,USD)":"#NUM","CH0012138530^FF_PTX_INC(43831,44196,FY,USD)":"#NUM","NL0000009165^FF_PTX_INC(43831,44196,FY,USD)":"#NUM","SE0012673267^FF_PTX_INC(43831,44196,FY,USD)":"#NUM","FR0010307819^FF_PTX_INC(43831,44196,FY,USD)":"#NUM","NL0000226223^FF_PTX_INC(43831,44196,FY,USD)":"#NUM","FR0000133308^FF_PTX_INC(43831,44196,FY,USD)":"#NUM","NL0011585146^FF_PTX_INC(43831,44196,FY,USD)":"#NUM","IT0000062072^FF_PTX_INC(43831,44196,FY,USD)":"#NUM","SE0000103699^FF_PTX_INC(43831,44196,FY,USD)":"#NUM","FR0000121261^FF_PTX_INC(43831,44196,FY,USD)":"#NUM","FR0000127771^FF_PTX_INC(43831,44196,FY,USD)":"#NUM","FR0000125338^FF_PTX_INC(43831,44196,FY,USD)":"#NUM","SE0000667891^FF_PTX_INC(43831,44196,FY,USD)":"#NUM","FR0000130650^FF_PTX_INC(43831,44196,FY,USD)":"#NUM","CH0012214059^FF_PTX_INC(43831,44196,FY,USD)":"#NUM","DE0005810055^FF_PTX_INC(43831,44196,FY,USD)":"#NUM","ES0109067019^FF_PTX_INC(43831,44196,FY,USD)":"#NUM","DE0005190003^FF_PTX_INC(43831,44196,FY,USD)":"#NUM","FI4000297767^FF_PTX_INC(43831,44196,FY,USD)":"#NUM","DE000A1ML7J1^FF_PTX_INC(43831,44196,FY,USD)":"#NUM","CH0432492467^FF_PTX_INC(43831,44196,FY,USD)":"#NUM","SE0000107419^FF_PTX_INC(43831,44196,FY,USD)":"#NUM","ES0148396007^FF_PTX_INC(43831,44196,FY,USD)":"#NUM","NL00150001Q9^FF_PTX_INC(43831,44196,FY,USD)":"#NUM","FR0000120693^FF_PTX_INC(43831,44196,FY,USD)":"#NUM","FR0000052292^FF_PTX_INC(43831,44196,FY,USD)":"#NUM","SE0011166610^FF_PTX_INC(43831,44196,FY,USD)":"#NUM","SE0000115446^FF_PTX_INC(43831,44196,FY,USD)":"#NUM","SE0000108656^FF_PTX_INC(43831,44196,FY,USD)":"#NUM","DK0010268606^FF_PTX_INC(43831,44196,FY,USD)":"#NUM","FR0000120644^FF_PTX_INC(43831,44196,FY,USD)":"#NUM","IT0000072618^FF_PTX_INC(43831,44196,FY,USD)":"#NUM","NL0013654783^FF_PTX_INC(43831,44196,FY,USD)":"#NUM","CH0210483332^FF_PTX_INC(43831,44196,FY,USD)":"#NUM","FR0000121485^FF_PTX_INC(43831,44196,FY,USD)":"#NUM","DE0007664039^FF_PTX_INC(43831,44196,FY,USD)":"#NUM","FR0000073272^FF_PTX_INC(43831,44196,FY,USD)":"#NUM","NL0000009538^FF_PTX_INC(43831,44196,FY,USD)":"#NUM","BE0974293251^FF_PTX_INC(43831,44196,FY,USD)":"#NUM","DE0005552004^FF_PTX_INC(43831,44196,FY,USD)":"#NUM","DE0006231004^FF_PTX_INC(43831,44196,FY,USD)":"#NUM","DE000A1EWWW0^FF_PTX_INC(43831,44196,FY,USD)":"#NUM","FR0000125486^FF_PTX_INC(43831,44196,FY,USD)":"#NUM","DE000BAY0017^FF_PTX_INC(43831,44196,FY,USD)":"#NUM","NL0012969182^FF_PTX_INC(43831,44196,FY,USD)":"#NUM","DE0005557508^FF_PTX_INC(43831,44196,FY,USD)":"#NUM","NL0000235190^FF_PTX_INC(43831,44196,FY,USD)":"#NUM","DE0007100000^FF_PTX_INC(43831,44196,FY,USD)":"#NUM","FR0000120073^FF_PTX_INC(43831,44196,FY,USD)":"#NUM","FR0000120321^FF_PTX_INC(43831,44196,FY,USD)":"#NUM","DE0008404005^FF_PTX_INC(43831,44196,FY,USD)":"#NUM","DE0007164600^FF_PTX_INC(43831,44196,FY,USD)":"#NUM","CH0012032048^FF_PTX_INC(43831,44196,FY,USD)":"#NUM","US0995021062^FF_PTX_INC(43831,44196,FY,USD)":"#NUM","US5132721045^FF_PTX_INC(43831,44196,FY,USD)":"#NUM","US6700024010^FF_PTX_INC(43831,44196,FY,USD)":"#NUM","US4180561072^FF_PTX_INC(43831,44196,FY,USD)":"#NUM","JE00BYSS4X48^FF_PTX_INC(43831,44196,FY,USD)":"#NUM","US00751Y1064^FF_PTX_INC(43831,44196,FY,USD)":"#NUM","US5018892084^FF_PTX_INC(43831,44196,FY,USD)":"#NUM","US12541W2098^FF_PTX_INC(43831,44196,FY,USD)":"#NUM","US3802371076^FF_PTX_INC(43831,44196,FY,USD)":"#NUM","US5502411037^FF_PTX_INC(43831,44196,FY,USD)":"#NUM","US4404521001^FF_PTX_INC(43831,44196,FY,USD)":"#NUM","US73278L1052^FF_PTX_INC(43831,44196,FY,USD)":"#NUM","US24906P1093^FF_PTX_INC(43831,44196,FY,USD)":"#NUM","US7458671010^FF_PTX_INC(43831,44196,FY,USD)":"#NUM","US8326964058^FF_PTX_INC(43831,44196,FY,USD)":"#NUM","US1011211018^FF_PTX_INC(43831,44196,FY,USD)":"#NUM","US8793601050^FF_PTX_INC(43831,44196,FY,USD)":"#NUM","US18915M1071^FF_PTX_INC(43831,44196,FY,USD)":"#NUM","US5745991068^FF_PTX_INC(43831,44196,FY,USD)":"#NUM","US45167R1041^FF_PTX_INC(43831,44196,FY,USD)":"#NUM","US4461501045^FF_PTX_INC(43831,44196,FY,USD)":"#NUM","US8666741041^FF_PTX_INC(43831,44196,FY,USD)":"#NUM","US64110D1046^FF_PTX_INC(43831,44196,FY,USD)":"#NUM","US3724601055^FF_PTX_INC(43831,44196,FY,USD)":"#NUM","US6311031081^FF_PTX_INC(43831,44196,FY,USD)":"#NUM","US89400J1079^FF_PTX_INC(43831,44196,FY,USD)":"#NUM","US45784P1012^FF_PTX_INC(43831,44196,FY,USD)":"#NUM","US92556V1061^FF_PTX_INC(43831,44196,FY,USD)":"#NUM","US62944T1051^FF_PTX_INC(43831,44196,FY,USD)":"#NUM","US29355A1079^FF_PTX_INC(43831,44196,FY,USD)":"#NUM","US0404131064^FF_PTX_INC(43831,44196,FY,USD)":"#NUM","US72919P2020^FF_PTX_INC(43831,44196,FY,USD)":"#NUM","US14149Y1082^FF_PTX_INC(43831,44196,FY,USD)":"#NUM","US4364401012^FF_PTX_INC(43831,44196,FY,USD)":"#NUM","US42809H1077^FF_PTX_INC(43831,44196,FY,USD)":"#NUM","US55261F1049^FF_PTX_INC(43831,44196,FY,USD)":"#NUM","US4932671088^FF_PTX_INC(43831,44196,FY,USD)":"#NUM","US92276F1003^FF_PTX_INC(43831,44196,FY,USD)":"#NUM","IE00BQPVQZ61^FF_PTX_INC(43831,44196,FY,USD)":"#NUM","US8740541094^FF_PTX_INC(43831,44196,FY,USD)":"#NUM","US74736K1016^FF_PTX_INC(43831,44196,FY,USD)":"#NUM","US5732841060^FF_PTX_INC(43831,44196,FY,USD)":"#NUM","US1156372096^FF_PTX_INC(43831,44196,FY,USD)":"#NUM","US87165B1035^FF_PTX_INC(43831,44196,FY,USD)":"#NUM","US30063P1057^FF_PTX_INC(43831,44196,FY,USD)":"#NUM","US9291601097^FF_PTX_INC(43831,44196,FY,USD)":"#NUM","US5303073051^FF_PTX_INC(43831,44196,FY,USD)":"#NUM","US0152711091^FF_PTX_INC(43831,44196,FY,USD)":"#NUM","US4165151048^FF_PTX_INC(43831,44196,FY,USD)":"#NUM","US3635761097^FF_PTX_INC(43831,44196,FY,USD)":"#NUM","US6703461052^FF_PTX_INC(43831,44196,FY,USD)":"#NUM","US57772K1016^FF_PTX_INC(43831,44196,FY,USD)":"#NUM","US34959E1091^FF_PTX_INC(43831,44196,FY,USD)":"#NUM","US9892071054^FF_PTX_INC(43831,44196,FY,USD)":"#NUM","US6792951054^FF_PTX_INC(43831,44196,FY,USD)":"#NUM","NL0009434992^FF_PTX_INC(43831,44196,FY,USD)":"#NUM","US88339J1051^FF_PTX_INC(43831,44196,FY,USD)":"#NUM","US5010441013^FF_PTX_INC(43831,44196,FY,USD)":"#NUM","US5926881054^FF_PTX_INC(43831,44196,FY,USD)":"#NUM","US0584981064^FF_PTX_INC(43831,44196,FY,USD)":"#NUM","US5260571048^FF_PTX_INC(43831,44196,FY,USD)":"#NUM","US49271V1008^FF_PTX_INC(43831,44196,FY,USD)":"#NUM","US0311001004^FF_PTX_INC(43831,44196,FY,USD)":"#NUM","US23331A1097^FF_PTX_INC(43831,44196,FY,USD)":"#NUM","US2473617023^FF_PTX_INC(43831,44196,FY,USD)":"#NUM","US58155Q1031^FF_PTX_INC(43831,44196,FY,USD)":"#NUM","US6200763075^FF_PTX_INC(43831,44196,FY,USD)":"#NUM","US8545021011^FF_PTX_INC(43831,44196,FY,USD)":"#NUM","US8936411003^FF_PTX_INC(43831,44196,FY,USD)":"#NUM","US98956P1021^FF_PTX_INC(43831,44196,FY,USD)":"#NUM","US0010551028^FF_PTX_INC(43831,44196,FY,USD)":"#NUM","US77543R1023^FF_PTX_INC(43831,44196,FY,USD)":"#NUM","US2310211063^FF_PTX_INC(43831,44196,FY,USD)":"#NUM","US21036P1084^FF_PTX_INC(43831,44196,FY,USD)":"#NUM","US2855121099^FF_PTX_INC(43831,44196,FY,USD)":"#NUM","US40434L1052^FF_PTX_INC(43831,44196,FY,USD)":"#NUM","US45168D1046^FF_PTX_INC(43831,44196,FY,USD)":"#NUM","US4943681035^FF_PTX_INC(43831,44196,FY,USD)":"#NUM","US35671D8570^FF_PTX_INC(43831,44196,FY,USD)":"#NUM","US3453708600^FF_PTX_INC(43831,44196,FY,USD)":"#NUM","US6516391066^FF_PTX_INC(43831,44196,FY,USD)":"#NUM","US75886F1075^FF_PTX_INC(43831,44196,FY,USD)":"#NUM","US8725901040^FF_PTX_INC(43831,44196,FY,USD)":"#NUM","US0091581068^FF_PTX_INC(43831,44196,FY,USD)":"#NUM","US5184391044^FF_PTX_INC(43831,44196,FY,USD)":"#NUM","US1941621039^FF_PTX_INC(43831,44196,FY,USD)":"#NUM","US31428X1063^FF_PTX_INC(43831,44196,FY,USD)":"#NUM","US00507V1098^FF_PTX_INC(43831,44196,FY,USD)":"#NUM","US37045V1008^FF_PTX_INC(43831,44196,FY,USD)":"#NUM","US6934751057^FF_PTX_INC(43831,44196,FY,USD)":"#NUM","US98978V1035^FF_PTX_INC(43831,44196,FY,USD)":"#NUM","US6092071058^FF_PTX_INC(43831,44196,FY,USD)":"#NUM","US78409V1044^FF_PTX_INC(43831,44196,FY,USD)":"#NUM","US5128071082^FF_PTX_INC(43831,44196,FY,USD)":"#NUM","US88579Y1010^FF_PTX_INC(43831,44196,FY,USD)":"#NUM","US0970231058^FF_PTX_INC(43831,44196,FY,USD)":"#NUM","US9078181081^FF_PTX_INC(43831,44196,FY,USD)":"#NUM","US22160K1051^FF_PTX_INC(43831,44196,FY,USD)":"#NUM","US92343V1044^FF_PTX_INC(43831,44196,FY,USD)":"#NUM","US0605051046^FF_PTX_INC(43831,44196,FY,USD)":"#NUM","JP3258000003^FF_PTX_INC(43831,44196,FY,USD)":"#NUM","KR7036570000^FF_PTX_INC(43831,44196,FY,USD)":"#NUM","JP3735400008^FF_PTX_INC(43831,44196,FY,USD)":"#NUM","JP3242800005^FF_PTX_INC(43831,44196,FY,USD)":"#NUM","JP3197800000^FF_PTX_INC(43831,44196,FY,USD)":"#NUM","JP3160400002^FF_PTX_INC(43831,44196,FY,USD)":"#NUM","TW0001301000^FF_PTX_INC(43831,44196,FY,USD)":"#NUM","JP3762800005^FF_PTX_INC(43831,44196,FY,USD)":"#NUM","JP3122400009^FF_PTX_INC(43831,44196,FY,USD)":"#NUM","JP3762600009^FF_PTX_INC(43831,44196,FY,USD)":"#NUM","JP3970300004^FF_PTX_INC(43831,44196,FY,USD)":"#NUM","JP3734800000^FF_PTX_INC(43831,44196,FY,USD)":"#NUM","JP3397200001^FF_PTX_INC(43831,44196,FY,USD)":"#NUM","JP3551500006^FF_PTX_INC(43831,44196,FY,USD)":"#NUM","JP3756600007^FF_PTX_INC(43831,44196,FY,USD)":"#NUM","JP3201200007^FF_PTX_INC(43831,44196,FY,USD)":"#NUM","JP3463000004^FF_PTX_INC(43831,44196,FY,USD)":"#NUM","JP3386450005^FF_PTX_INC(43831,44196,FY,USD)":"#NUM","JP3910660004^FF_PTX_INC(43831,44196,FY,USD)":"#NUM","TW0002412004^FF_PTX_INC(43831,44196,FY,USD)":"#NUM","KR7035720002^FF_PTX_INC(43831,44196,FY,USD)":"#NUM","JP3866800000^FF_PTX_INC(43831,44196,FY,USD)":"#NUM","JP3899600005^FF_PTX_INC(43831,44196,FY,USD)":"#NUM","KR7000270009^FF_PTX_INC(43831,44196,FY,USD)":"#NUM","JP3351600006^FF_PTX_INC(43831,44196,FY,USD)":"#NUM","JP3788600009^FF_PTX_INC(43831,44196,FY,USD)":"#NUM","TW0002317005^FF_PTX_INC(43831,44196,FY,USD)":"#NUM","JP3538800008^FF_PTX_INC(43831,44196,FY,USD)":"#NUM","JP3783600004^FF_PTX_INC(43831,44196,FY,USD)":"#NUM","TW0001303006^FF_PTX_INC(43831,44196,FY,USD)":"#NUM","JP3546800008^FF_PTX_INC(43831,44196,FY,USD)":"#NUM","KR7017670001^FF_PTX_INC(43831,44196,FY,USD)":"#NUM","JP3519400000^FF_PTX_INC(43831,44196,FY,USD)":"#NUM","JP3778630008^FF_PTX_INC(43831,44196,FY,USD)":"#NUM","JP3854600008^FF_PTX_INC(43831,44196,FY,USD)":"#NUM","JP3566800003^FF_PTX_INC(43831,44196,FY,USD)":"#NUM","JP3592200004^FF_PTX_INC(43831,44196,FY,USD)":"#NUM","JP3893600001^FF_PTX_INC(43831,44196,FY,USD)":"#NUM","KR7028260008^FF_PTX_INC(43831,44196,FY,USD)":"#NUM","JP3116000005^FF_PTX_INC(43831,44196,FY,USD)":"#NUM","JP3732000009^FF_PTX_INC(43831,44196,FY,USD)":"#NUM","JP3409000001^FF_PTX_INC(43831,44196,FY,USD)":"#NUM","JP3756100008^FF_PTX_INC(43831,44196,FY,USD)":"#NUM","KR7035420009^FF_PTX_INC(43831,44196,FY,USD)":"#NUM","JP3497400006^FF_PTX_INC(43831,44196,FY,USD)":"#NUM","JP3236200006^FF_PTX_INC(43831,44196,FY,USD)":"#NUM","JP3475350009^FF_PTX_INC(43831,44196,FY,USD)":"#NUM","JP3890310000^FF_PTX_INC(43831,44196,FY,USD)":"#NUM","KR7105560007^FF_PTX_INC(43831,44196,FY,USD)":"#NUM","JP3902400005^FF_PTX_INC(43831,44196,FY,USD)":"#NUM","JP3752900005^FF_PTX_INC(43831,44196,FY,USD)":"#NUM","JP3814000000^FF_PTX_INC(43831,44196,FY,USD)":"#NUM","TW0002881000^FF_PTX_INC(43831,44196,FY,USD)":"#NUM","JP3633400001^FF_PTX_INC(43831,44196,FY,USD)":"#NUM","JP3188220002^FF_PTX_INC(43831,44196,FY,USD)":"#NUM","JP3304200003^FF_PTX_INC(43831,44196,FY,USD)":"#NUM","JP3758190007^FF_PTX_INC(43831,44196,FY,USD)":"#NUM","TW0002303005^FF_PTX_INC(43831,44196,FY,USD)":"#NUM","KR7005490008^FF_PTX_INC(43831,44196,FY,USD)":"#NUM","JP3505000004^FF_PTX_INC(43831,44196,FY,USD)":"#NUM","JP3422950000^FF_PTX_INC(43831,44196,FY,USD)":"#NUM","JP3726800000^FF_PTX_INC(43831,44196,FY,USD)":"#NUM","JP3571400005^FF_PTX_INC(43831,44196,FY,USD)":"#NUM","JP3200450009^FF_PTX_INC(43831,44196,FY,USD)":"#NUM","JP3893200000^FF_PTX_INC(43831,44196,FY,USD)":"#NUM","JP3421800008^FF_PTX_INC(43831,44196,FY,USD)":"#NUM","TW0002454006^FF_PTX_INC(43831,44196,FY,USD)":"#NUM","TW0002882008^FF_PTX_INC(43831,44196,FY,USD)":"#NUM","JP3249600002^FF_PTX_INC(43831,44196,FY,USD)":"#NUM","TW0002002003^FF_PTX_INC(43831,44196,FY,USD)":"#NUM","JP3119600009^FF_PTX_INC(43831,44196,FY,USD)":"#NUM","JP3240400006^FF_PTX_INC(43831,44196,FY,USD)":"#NUM","KR7006400006^FF_PTX_INC(43831,44196,FY,USD)":"#NUM","KR7005930003^FF_PTX_INC(43831,44196,FY,USD)":"#NUM","JP3205800000^FF_PTX_INC(43831,44196,FY,USD)":"#NUM","JP3898400001^FF_PTX_INC(43831,44196,FY,USD)":"#NUM","JP3802300008^FF_PTX_INC(43831,44196,FY,USD)":"#NUM","JP3358000002^FF_PTX_INC(43831,44196,FY,USD)":"#NUM","JP3890350006^FF_PTX_INC(43831,44196,FY,USD)":"#NUM","TW0001216000^FF_PTX_INC(43831,44196,FY,USD)":"#NUM","KR7012330007^FF_PTX_INC(43831,44196,FY,USD)":"#NUM","KR7068270008^FF_PTX_INC(43831,44196,FY,USD)":"#NUM","JP3933800009^FF_PTX_INC(43831,44196,FY,USD)":"#NUM","TW0002886009^FF_PTX_INC(43831,44196,FY,USD)":"#NUM","JP3830800003^FF_PTX_INC(43831,44196,FY,USD)":"#NUM","JP3381000003^FF_PTX_INC(43831,44196,FY,USD)":"#NUM","KR7005380001^FF_PTX_INC(43831,44196,FY,USD)":"#NUM","JP3814800003^FF_PTX_INC(43831,44196,FY,USD)":"#NUM","JP3496400007^FF_PTX_INC(43831,44196,FY,USD)":"#NUM","JP3143600009^FF_PTX_INC(43831,44196,FY,USD)":"#NUM","JP3371200001^FF_PTX_INC(43831,44196,FY,USD)":"#NUM","JP3476480003^FF_PTX_INC(43831,44196,FY,USD)":"#NUM","JP3634600005^FF_PTX_INC(43831,44196,FY,USD)":"#NUM","JP3197600004^FF_PTX_INC(43831,44196,FY,USD)":"#NUM","TW0001326007^FF_PTX_INC(43831,44196,FY,USD)":"#NUM","JP3802400006^FF_PTX_INC(43831,44196,FY,USD)":"#NUM","JP3173400007^FF_PTX_INC(43831,44196,FY,USD)":"#NUM","JP3951600000^FF_PTX_INC(43831,44196,FY,USD)":"#NUM","JP3942400007^FF_PTX_INC(43831,44196,FY,USD)":"#NUM","JP3198900007^FF_PTX_INC(43831,44196,FY,USD)":"#NUM","FR0000120172^FPC_PTX_INC(42370,42735,FY,USD)":null,"NL0000009082^FPC_PTX_INC(42370,42735,FY,USD)":null,"ES0105046009^FPC_PTX_INC(42370,42735,FY,USD)":null,"FR0000120503^FPC_PTX_INC(42370,42735,FY,USD)":null,"BE0003739530^FPC_PTX_INC(42370,42735,FY,USD)":null,"DE0007165631^FPC_PTX_INC(42370,42735,FY,USD)":null,"DE000A0D9PT0^FPC_PTX_INC(42370,42735,FY,USD)":null,"SE0000310336^FPC_PTX_INC(42370,42735,FY,USD)":null,"DK0010274414^FPC_PTX_INC(42370,42735,FY,USD)":null,"DE0006047004^FPC_PTX_INC(42370,42735,FY,USD)":null,"DK0060336014^FPC_PTX_INC(42370,42735,FY,USD)":null,"CH0008742519^FPC_PTX_INC(42370,42735,FY,USD)":null,"NL0010832176^FPC_PTX_INC(42370,42735,FY,USD)":null,"FR0010220475^FPC_PTX_INC(42370,42735,FY,USD)":null,"CH0012280076^FPC_PTX_INC(42370,42735,FY,USD)":null,"DE0005439004^FPC_PTX_INC(42370,42735,FY,USD)":null,"CH0102484968^FPC_PTX_INC(42370,42735,FY,USD)":null,"CH0012549785^FPC_PTX_INC(42370,42735,FY,USD)":null,"DE000SYM9999^FPC_PTX_INC(42370,42735,FY,USD)":null,"NL0010773842^FPC_PTX_INC(42370,42735,FY,USD)":null,"SE0000242455^FPC_PTX_INC(42370,42735,FY,USD)":null,"NL0010545661^FPC_PTX_INC(42370,42735,FY,USD)":null,"CH0014852781^FPC_PTX_INC(42370,42735,FY,USD)":null,"DK0010181759^FPC_PTX_INC(42370,42735,FY,USD)":null,"DE000PAH0038^FPC_PTX_INC(42370,42735,FY,USD)":null,"SE0007100599^FPC_PTX_INC(42370,42735,FY,USD)":null,"DE000ENER6Y0^FPC_PTX_INC(42370,42735,FY,USD)":null,"DK0060448595^FPC_PTX_INC(42370,42735,FY,USD)":null,"CH0025751329^FPC_PTX_INC(42370,42735,FY,USD)":null,"DE0005785604^FPC_PTX_INC(42370,42735,FY,USD)":null,"FR0000045072^FPC_PTX_INC(42370,42735,FY,USD)":null,"BE0003565737^FPC_PTX_INC(42370,42735,FY,USD)":null,"SE0009922164^FPC_PTX_INC(42370,42735,FY,USD)":null,"SE0000148884^FPC_PTX_INC(42370,42735,FY,USD)":null,"DE0006048432^FPC_PTX_INC(42370,42735,FY,USD)":null,"ES0105066007^FPC_PTX_INC(42370,42735,FY,USD)":null,"SE0012853455^FPC_PTX_INC(42370,42735,FY,USD)":null,"NL0013267909^FPC_PTX_INC(42370,42735,FY,USD)":null,"FR0000051807^FPC_PTX_INC(42370,42735,FY,USD)":null,"DK0010272202^FPC_PTX_INC(42370,42735,FY,USD)":null,"DE0006599905^FPC_PTX_INC(42370,42735,FY,USD)":null,"FR0000130809^FPC_PTX_INC(42370,42735,FY,USD)":null,"NL0000395903^FPC_PTX_INC(42370,42735,FY,USD)":null,"ES0178430E18^FPC_PTX_INC(42370,42735,FY,USD)":null,"CH0030170408^FPC_PTX_INC(42370,42735,FY,USD)":null,"IT0005239360^FPC_PTX_INC(42370,42735,FY,USD)":null,"CH0012138530^FPC_PTX_INC(42370,42735,FY,USD)":null,"NL0000009165^FPC_PTX_INC(42370,42735,FY,USD)":null,"SE0012673267^FPC_PTX_INC(42370,42735,FY,USD)":null,"FR0010307819^FPC_PTX_INC(42370,42735,FY,USD)":null,"NL0000226223^FPC_PTX_INC(42370,42735,FY,USD)":null,"FR0000133308^FPC_PTX_INC(42370,42735,FY,USD)":null,"NL0011585146^FPC_PTX_INC(42370,42735,FY,USD)":null,"IT0000062072^FPC_PTX_INC(42370,42735,FY,USD)":null,"SE0000103699^FPC_PTX_INC(42370,42735,FY,USD)":null,"FR0000121261^FPC_PTX_INC(42370,42735,FY,USD)":null,"FR0000127771^FPC_PTX_INC(42370,42735,FY,USD)":null,"FR0000125338^FPC_PTX_INC(42370,42735,FY,USD)":null,"SE0000667891^FPC_PTX_INC(42370,42735,FY,USD)":null,"FR0000130650^FPC_PTX_INC(42370,42735,FY,USD)":null,"CH0012214059^FPC_PTX_INC(42370,42735,FY,USD)":null,"DE0005810055^FPC_PTX_INC(42370,42735,FY,USD)":null,"ES0109067019^FPC_PTX_INC(42370,42735,FY,USD)":null,"DE0005190003^FPC_PTX_INC(42370,42735,FY,USD)":null,"FI4000297767^FPC_PTX_INC(42370,42735,FY,USD)":null,"DE000A1ML7J1^FPC_PTX_INC(42370,42735,FY,USD)":null,"CH0432492467^FPC_PTX_INC(42370,42735,FY,USD)":null,"SE0000107419^FPC_PTX_INC(42370,42735,FY,USD)":null,"ES0148396007^FPC_PTX_INC(42370,42735,FY,USD)":null,"NL00150001Q9^FPC_PTX_INC(42370,42735,FY,USD)":null,"FR0000120693^FPC_PTX_INC(42370,42735,FY,USD)":null,"FR0000052292^FPC_PTX_INC(42370,42735,FY,USD)":null,"SE0011166610^FPC_PTX_INC(42370,42735,FY,USD)":null,"SE0000115446^FPC_PTX_INC(42370,42735,FY,USD)":null,"SE0000108656^FPC_PTX_INC(42370,42735,FY,USD)":null,"DK0010268606^FPC_PTX_INC(42370,42735,FY,USD)":null,"FR0000120644^FPC_PTX_INC(42370,42735,FY,USD)":null,"IT0000072618^FPC_PTX_INC(42370,42735,FY,USD)":null,"NL0013654783^FPC_PTX_INC(42370,42735,FY,USD)":null,"CH0210483332^FPC_PTX_INC(42370,42735,FY,USD)":null,"FR0000121485^FPC_PTX_INC(42370,42735,FY,USD)":null,"DE0007664039^FPC_PTX_INC(42370,42735,FY,USD)":null,"FR0000073272^FPC_PTX_INC(42370,42735,FY,USD)":null,"NL0000009538^FPC_PTX_INC(42370,42735,FY,USD)":null,"BE0974293251^FPC_PTX_INC(42370,42735,FY,USD)":null,"DE0005552004^FPC_PTX_INC(42370,42735,FY,USD)":null,"DE0006231004^FPC_PTX_INC(42370,42735,FY,USD)":null,"DE000A1EWWW0^FPC_PTX_INC(42370,42735,FY,USD)":null,"FR0000125486^FPC_PTX_INC(42370,42735,FY,USD)":null,"DE000BAY0017^FPC_PTX_INC(42370,42735,FY,USD)":null,"NL0012969182^FPC_PTX_INC(42370,42735,FY,USD)":null,"DE0005557508^FPC_PTX_INC(42370,42735,FY,USD)":null,"NL0000235190^FPC_PTX_INC(42370,42735,FY,USD)":null,"DE0007100000^FPC_PTX_INC(42370,42735,FY,USD)":null,"FR0000120073^FPC_PTX_INC(42370,42735,FY,USD)":null,"FR0000120321^FPC_PTX_INC(42370,42735,FY,USD)":null,"DE0008404005^FPC_PTX_INC(42370,42735,FY,USD)":null,"DE0007164600^FPC_PTX_INC(42370,42735,FY,USD)":null,"CH0012032048^FPC_PTX_INC(42370,42735,FY,USD)":null,"US0995021062^FPC_PTX_INC(42370,42735,FY,USD)":null,"US5132721045^FPC_PTX_INC(42370,42735,FY,USD)":null,"US6700024010^FPC_PTX_INC(42370,42735,FY,USD)":null,"US4180561072^FPC_PTX_INC(42370,42735,FY,USD)":null,"JE00BYSS4X48^FPC_PTX_INC(42370,42735,FY,USD)":null,"US00751Y1064^FPC_PTX_INC(42370,42735,FY,USD)":null,"US5018892084^FPC_PTX_INC(42370,42735,FY,USD)":null,"US12541W2098^FPC_PTX_INC(42370,42735,FY,USD)":null,"US3802371076^FPC_PTX_INC(42370,42735,FY,USD)":null,"US5502411037^FPC_PTX_INC(42370,42735,FY,USD)":null,"US4404521001^FPC_PTX_INC(42370,42735,FY,USD)":null,"US73278L1052^FPC_PTX_INC(42370,42735,FY,USD)":null,"US24906P1093^FPC_PTX_INC(42370,42735,FY,USD)":null,"US7458671010^FPC_PTX_INC(42370,42735,FY,USD)":null,"US8326964058^FPC_PTX_INC(42370,42735,FY,USD)":null,"US1011211018^FPC_PTX_INC(42370,42735,FY,USD)":null,"US8793601050^FPC_PTX_INC(42370,42735,FY,USD)":null,"US18915M1071^FPC_PTX_INC(42370,42735,FY,USD)":null,"US5745991068^FPC_PTX_INC(42370,42735,FY,USD)":null,"US45167R1041^FPC_PTX_INC(42370,42735,FY,USD)":null,"US4461501045^FPC_PTX_INC(42370,42735,FY,USD)":null,"US8666741041^FPC_PTX_INC(42370,42735,FY,USD)":null,"US64110D1046^FPC_PTX_INC(42370,42735,FY,USD)":null,"US3724601055^FPC_PTX_INC(42370,42735,FY,USD)":null,"US6311031081^FPC_PTX_INC(42370,42735,FY,USD)":null,"US89400J1079^FPC_PTX_INC(42370,42735,FY,USD)":null,"US45784P1012^FPC_PTX_INC(42370,42735,FY,USD)":null,"US92556V1061^FPC_PTX_INC(42370,42735,FY,USD)":null,"US62944T1051^FPC_PTX_INC(42370,42735,FY,USD)":null,"US29355A1079^FPC_PTX_INC(42370,42735,FY,USD)":null,"US0404131064^FPC_PTX_INC(42370,42735,FY,USD)":null,"US72919P2020^FPC_PTX_INC(42370,42735,FY,USD)":null,"US14149Y1082^FPC_PTX_INC(42370,42735,FY,USD)":null,"US4364401012^FPC_PTX_INC(42370,42735,FY,USD)":null,"US42809H1077^FPC_PTX_INC(42370,42735,FY,USD)":null,"US55261F1049^FPC_PTX_INC(42370,42735,FY,USD)":null,"US4932671088^FPC_PTX_INC(42370,42735,FY,USD)":null,"US92276F1003^FPC_PTX_INC(42370,42735,FY,USD)":null,"IE00BQPVQZ61^FPC_PTX_INC(42370,42735,FY,USD)":null,"US8740541094^FPC_PTX_INC(42370,42735,FY,USD)":null,"US74736K1016^FPC_PTX_INC(42370,42735,FY,USD)":null,"US5732841060^FPC_PTX_INC(42370,42735,FY,USD)":null,"US1156372096^FPC_PTX_INC(42370,42735,FY,USD)":null,"US87165B1035^FPC_PTX_INC(42370,42735,FY,USD)":null,"US30063P1057^FPC_PTX_INC(42370,42735,FY,USD)":null,"US9291601097^FPC_PTX_INC(42370,42735,FY,USD)":null,"US5303073051^FPC_PTX_INC(42370,42735,FY,USD)":null,"US0152711091^FPC_PTX_INC(42370,42735,FY,USD)":null,"US4165151048^FPC_PTX_INC(42370,42735,FY,USD)":null,"US3635761097^FPC_PTX_INC(42370,42735,FY,USD)":null,"US6703461052^FPC_PTX_INC(42370,42735,FY,USD)":null,"US57772K1016^FPC_PTX_INC(42370,42735,FY,USD)":null,"US34959E1091^FPC_PTX_INC(42370,42735,FY,USD)":null,"US9892071054^FPC_PTX_INC(42370,42735,FY,USD)":null,"US6792951054^FPC_PTX_INC(42370,42735,FY,USD)":null,"NL0009434992^FPC_PTX_INC(42370,42735,FY,USD)":null,"US88339J1051^FPC_PTX_INC(42370,42735,FY,USD)":null,"US5010441013^FPC_PTX_INC(42370,42735,FY,USD)":null,"US5926881054^FPC_PTX_INC(42370,42735,FY,USD)":null,"US0584981064^FPC_PTX_INC(42370,42735,FY,USD)":null,"US5260571048^FPC_PTX_INC(42370,42735,FY,USD)":null,"US49271V1008^FPC_PTX_INC(42370,42735,FY,USD)":null,"US0311001004^FPC_PTX_INC(42370,42735,FY,USD)":null,"US23331A1097^FPC_PTX_INC(42370,42735,FY,USD)":null,"US2473617023^FPC_PTX_INC(42370,42735,FY,USD)":null,"US58155Q1031^FPC_PTX_INC(42370,42735,FY,USD)":null,"US6200763075^FPC_PTX_INC(42370,42735,FY,USD)":null,"US8545021011^FPC_PTX_INC(42370,42735,FY,USD)":null,"US8936411003^FPC_PTX_INC(42370,42735,FY,USD)":null,"US98956P1021^FPC_PTX_INC(42370,42735,FY,USD)":null,"US0010551028^FPC_PTX_INC(42370,42735,FY,USD)":null,"US77543R1023^FPC_PTX_INC(42370,42735,FY,USD)":null,"US2310211063^FPC_PTX_INC(42370,42735,FY,USD)":null,"US21036P1084^FPC_PTX_INC(42370,42735,FY,USD)":null,"US2855121099^FPC_PTX_INC(42370,42735,FY,USD)":null,"US40434L1052^FPC_PTX_INC(42370,42735,FY,USD)":null,"US45168D1046^FPC_PTX_INC(42370,42735,FY,USD)":null,"US4943681035^FPC_PTX_INC(42370,42735,FY,USD)":null,"US35671D8570^FPC_PTX_INC(42370,42735,FY,USD)":null,"US3453708600^FPC_PTX_INC(42370,42735,FY,USD)":null,"US6516391066^FPC_PTX_INC(42370,42735,FY,USD)":null,"US75886F1075^FPC_PTX_INC(42370,42735,FY,USD)":null,"US8725901040^FPC_PTX_INC(42370,42735,FY,USD)":null,"US0091581068^FPC_PTX_INC(42370,42735,FY,USD)":null,"US5184391044^FPC_PTX_INC(42370,42735,FY,USD)":null,"US1941621039^FPC_PTX_INC(42370,42735,FY,USD)":null,"US31428X1063^FPC_PTX_INC(42370,42735,FY,USD)":null,"US00507V1098^FPC_PTX_INC(42370,42735,FY,USD)":null,"US37045V1008^FPC_PTX_INC(42370,42735,FY,USD)":null,"US6934751057^FPC_PTX_INC(42370,42735,FY,USD)":null,"US98978V1035^FPC_PTX_INC(42370,42735,FY,USD)":null,"US6092071058^FPC_PTX_INC(42370,42735,FY,USD)":null,"US78409V1044^FPC_PTX_INC(42370,42735,FY,USD)":null,"US5128071082^FPC_PTX_INC(42370,42735,FY,USD)":null,"US88579Y1010^FPC_PTX_INC(42370,42735,FY,USD)":null,"US0970231058^FPC_PTX_INC(42370,42735,FY,USD)":null,"US9078181081^FPC_PTX_INC(42370,42735,FY,USD)":null,"US22160K1051^FPC_PTX_INC(42370,42735,FY,USD)":null,"US92343V1044^FPC_PTX_INC(42370,42735,FY,USD)":null,"US0605051046^FPC_PTX_INC(42370,42735,FY,USD)":null,"JP3258000003^FPC_PTX_INC(42370,42735,FY,USD)":null,"KR7036570000^FPC_PTX_INC(42370,42735,FY,USD)":null,"JP3735400008^FPC_PTX_INC(42370,42735,FY,USD)":null,"JP3242800005^FPC_PTX_INC(42370,42735,FY,USD)":null,"JP3197800000^FPC_PTX_INC(42370,42735,FY,USD)":null,"JP3160400002^FPC_PTX_INC(42370,42735,FY,USD)":null,"TW0001301000^FPC_PTX_INC(42370,42735,FY,USD)":null,"JP3762800005^FPC_PTX_INC(42370,42735,FY,USD)":null,"JP3122400009^FPC_PTX_INC(42370,42735,FY,USD)":null,"JP3762600009^FPC_PTX_INC(42370,42735,FY,USD)":null,"JP3970300004^FPC_PTX_INC(42370,42735,FY,USD)":null,"JP3734800000^FPC_PTX_INC(42370,42735,FY,USD)":null,"JP3397200001^FPC_PTX_INC(42370,42735,FY,USD)":null,"JP3551500006^FPC_PTX_INC(42370,42735,FY,USD)":null,"JP3756600007^FPC_PTX_INC(42370,42735,FY,USD)":null,"JP3201200007^FPC_PTX_INC(42370,42735,FY,USD)":null,"JP3463000004^FPC_PTX_INC(42370,42735,FY,USD)":null,"JP3386450005^FPC_PTX_INC(42370,42735,FY,USD)":null,"JP3910660004^FPC_PTX_INC(42370,42735,FY,USD)":null,"TW0002412004^FPC_PTX_INC(42370,42735,FY,USD)":null,"KR7035720002^FPC_PTX_INC(42370,42735,FY,USD)":null,"JP3866800000^FPC_PTX_INC(42370,42735,FY,USD)":null,"JP3899600005^FPC_PTX_INC(42370,42735,FY,USD)":null,"KR7000270009^FPC_PTX_INC(42370,42735,FY,USD)":null,"JP3351600006^FPC_PTX_INC(42370,42735,FY,USD)":null,"JP3788600009^FPC_PTX_INC(42370,42735,FY,USD)":null,"TW0002317005^FPC_PTX_INC(42370,42735,FY,USD)":null,"JP3538800008^FPC_PTX_INC(42370,42735,FY,USD)":null,"JP3783600004^FPC_PTX_INC(42370,42735,FY,USD)":null,"TW0001303006^FPC_PTX_INC(42370,42735,FY,USD)":null,"JP3546800008^FPC_PTX_INC(42370,42735,FY,USD)":null,"KR7017670001^FPC_PTX_INC(42370,42735,FY,USD)":null,"JP3519400000^FPC_PTX_INC(42370,42735,FY,USD)":null,"JP3778630008^FPC_PTX_INC(42370,42735,FY,USD)":null,"JP3854600008^FPC_PTX_INC(42370,42735,FY,USD)":null,"JP3566800003^FPC_PTX_INC(42370,42735,FY,USD)":null,"JP3592200004^FPC_PTX_INC(42370,42735,FY,USD)":null,"JP3893600001^FPC_PTX_INC(42370,42735,FY,USD)":null,"KR7028260008^FPC_PTX_INC(42370,42735,FY,USD)":null,"JP3116000005^FPC_PTX_INC(42370,42735,FY,USD)":null,"JP3732000009^FPC_PTX_INC(42370,42735,FY,USD)":null,"JP3409000001^FPC_PTX_INC(42370,42735,FY,USD)":null,"JP3756100008^FPC_PTX_INC(42370,42735,FY,USD)":null,"KR7035420009^FPC_PTX_INC(42370,42735,FY,USD)":null,"JP3497400006^FPC_PTX_INC(42370,42735,FY,USD)":null,"JP3236200006^FPC_PTX_INC(42370,42735,FY,USD)":null,"JP3475350009^FPC_PTX_INC(42370,42735,FY,USD)":null,"JP3890310000^FPC_PTX_INC(42370,42735,FY,USD)":null,"KR7105560007^FPC_PTX_INC(42370,42735,FY,USD)":null,"JP3902400005^FPC_PTX_INC(42370,42735,FY,USD)":null,"JP3752900005^FPC_PTX_INC(42370,42735,FY,USD)":null,"JP3814000000^FPC_PTX_INC(42370,42735,FY,USD)":null,"TW0002881000^FPC_PTX_INC(42370,42735,FY,USD)":null,"JP3633400001^FPC_PTX_INC(42370,42735,FY,USD)":null,"JP3188220002^FPC_PTX_INC(42370,42735,FY,USD)":null,"JP3304200003^FPC_PTX_INC(42370,42735,FY,USD)":null,"JP3758190007^FPC_PTX_INC(42370,42735,FY,USD)":null,"TW0002303005^FPC_PTX_INC(42370,42735,FY,USD)":null,"KR7005490008^FPC_PTX_INC(42370,42735,FY,USD)":null,"JP3505000004^FPC_PTX_INC(42370,42735,FY,USD)":null,"JP3422950000^FPC_PTX_INC(42370,42735,FY,USD)":null,"JP3726800000^FPC_PTX_INC(42370,42735,FY,USD)":null,"JP3571400005^FPC_PTX_INC(42370,42735,FY,USD)":null,"JP3200450009^FPC_PTX_INC(42370,42735,FY,USD)":null,"JP3893200000^FPC_PTX_INC(42370,42735,FY,USD)":null,"JP3421800008^FPC_PTX_INC(42370,42735,FY,USD)":null,"TW0002454006^FPC_PTX_INC(42370,42735,FY,USD)":null,"TW0002882008^FPC_PTX_INC(42370,42735,FY,USD)":null,"JP3249600002^FPC_PTX_INC(42370,42735,FY,USD)":null,"TW0002002003^FPC_PTX_INC(42370,42735,FY,USD)":null,"JP3119600009^FPC_PTX_INC(42370,42735,FY,USD)":null,"JP3240400006^FPC_PTX_INC(42370,42735,FY,USD)":null,"KR7006400006^FPC_PTX_INC(42370,42735,FY,USD)":null,"KR7005930003^FPC_PTX_INC(42370,42735,FY,USD)":null,"JP3205800000^FPC_PTX_INC(42370,42735,FY,USD)":null,"JP3898400001^FPC_PTX_INC(42370,42735,FY,USD)":null,"JP3802300008^FPC_PTX_INC(42370,42735,FY,USD)":null,"JP3358000002^FPC_PTX_INC(42370,42735,FY,USD)":null,"JP3890350006^FPC_PTX_INC(42370,42735,FY,USD)":null,"TW0001216000^FPC_PTX_INC(42370,42735,FY,USD)":null,"KR7012330007^FPC_PTX_INC(42370,42735,FY,USD)":null,"KR7068270008^FPC_PTX_INC(42370,42735,FY,USD)":null,"JP3933800009^FPC_PTX_INC(42370,42735,FY,USD)":null,"TW0002886009^FPC_PTX_INC(42370,42735,FY,USD)":null,"JP3830800003^FPC_PTX_INC(42370,42735,FY,USD)":null,"JP3381000003^FPC_PTX_INC(42370,42735,FY,USD)":null,"KR7005380001^FPC_PTX_INC(42370,42735,FY,USD)":null,"JP3814800003^FPC_PTX_INC(42370,42735,FY,USD)":null,"JP3496400007^FPC_PTX_INC(42370,42735,FY,USD)":null,"JP3143600009^FPC_PTX_INC(42370,42735,FY,USD)":null,"JP3371200001^FPC_PTX_INC(42370,42735,FY,USD)":null,"JP3476480003^FPC_PTX_INC(42370,42735,FY,USD)":null,"JP3634600005^FPC_PTX_INC(42370,42735,FY,USD)":null,"JP3197600004^FPC_PTX_INC(42370,42735,FY,USD)":null,"TW0001326007^FPC_PTX_INC(42370,42735,FY,USD)":null,"JP3802400006^FPC_PTX_INC(42370,42735,FY,USD)":null,"JP3173400007^FPC_PTX_INC(42370,42735,FY,USD)":null,"JP3951600000^FPC_PTX_INC(42370,42735,FY,USD)":null,"JP3942400007^FPC_PTX_INC(42370,42735,FY,USD)":null,"JP3198900007^FPC_PTX_INC(42370,42735,FY,USD)":null,"NL0012015705^FPC_PTX_INC(42736,43100,FY,USD)":null,"FR0000120172^FPC_PTX_INC(42736,43100,FY,USD)":null,"NL0000009082^FPC_PTX_INC(42736,43100,FY,USD)":null,"ES0105046009^FPC_PTX_INC(42736,43100,FY,USD)":null,"FR0000120503^FPC_PTX_INC(42736,43100,FY,USD)":null,"BE0003739530^FPC_PTX_INC(42736,43100,FY,USD)":null,"DE0007165631^FPC_PTX_INC(42736,43100,FY,USD)":null,"DE000A0D9PT0^FPC_PTX_INC(42736,43100,FY,USD)":null,"SE0000310336^FPC_PTX_INC(42736,43100,FY,USD)":null,"DK0010274414^FPC_PTX_INC(42736,43100,FY,USD)":null,"DE0006047004^FPC_PTX_INC(42736,43100,FY,USD)":null,"DK0060336014^FPC_PTX_INC(42736,43100,FY,USD)":null,"CH0008742519^FPC_PTX_INC(42736,43100,FY,USD)":null,"NL0010832176^FPC_PTX_INC(42736,43100,FY,USD)":null,"FR0010220475^FPC_PTX_INC(42736,43100,FY,USD)":null,"CH0012280076^FPC_PTX_INC(42736,43100,FY,USD)":null,"DE0005439004^FPC_PTX_INC(42736,43100,FY,USD)":null,"CH0102484968^FPC_PTX_INC(42736,43100,FY,USD)":null,"CH0012549785^FPC_PTX_INC(42736,43100,FY,USD)":null,"DE000SYM9999^FPC_PTX_INC(42736,43100,FY,USD)":null,"NL0010773842^FPC_PTX_INC(42736,43100,FY,USD)":null,"SE0000242455^FPC_PTX_INC(42736,43100,FY,USD)":null,"NL0010545661^FPC_PTX_INC(42736,43100,FY,USD)":null,"CH0014852781^FPC_PTX_INC(42736,43100,FY,USD)":null,"DK0010181759^FPC_PTX_INC(42736,43100,FY,USD)":null,"DE000PAH0038^FPC_PTX_INC(42736,43100,FY,USD)":null,"SE0007100599^FPC_PTX_INC(42736,43100,FY,USD)":null,"DE000ENER6Y0^FPC_PTX_INC(42736,43100,FY,USD)":null,"DK0060448595^FPC_PTX_INC(42736,43100,FY,USD)":null,"CH0025751329^FPC_PTX_INC(42736,43100,FY,USD)":null,"DE0005785604^FPC_PTX_INC(42736,43100,FY,USD)":null,"FR0000045072^FPC_PTX_INC(42736,43100,FY,USD)":null,"BE0003565737^FPC_PTX_INC(42736,43100,FY,USD)":null,"SE0009922164^FPC_PTX_INC(42736,43100,FY,USD)":null,"SE0000148884^FPC_PTX_INC(42736,43100,FY,USD)":null,"DE0006048432^FPC_PTX_INC(42736,43100,FY,USD)":null,"ES0105066007^FPC_PTX_INC(42736,43100,FY,USD)":null,"SE0012853455^FPC_PTX_INC(42736,43100,FY,USD)":null,"NL0013267909^FPC_PTX_INC(42736,43100,FY,USD)":null,"FR0000051807^FPC_PTX_INC(42736,43100,FY,USD)":null,"DK0010272202^FPC_PTX_INC(42736,43100,FY,USD)":null,"DE0006599905^FPC_PTX_INC(42736,43100,FY,USD)":null,"FR0000130809^FPC_PTX_INC(42736,43100,FY,USD)":null,"NL0000395903^FPC_PTX_INC(42736,43100,FY,USD)":null,"ES0178430E18^FPC_PTX_INC(42736,43100,FY,USD)":null,"CH0030170408^FPC_PTX_INC(42736,43100,FY,USD)":null,"IT0005239360^FPC_PTX_INC(42736,43100,FY,USD)":null,"CH0012138530^FPC_PTX_INC(42736,43100,FY,USD)":null,"NL0000009165^FPC_PTX_INC(42736,43100,FY,USD)":null,"SE0012673267^FPC_PTX_INC(42736,43100,FY,USD)":null,"FR0010307819^FPC_PTX_INC(42736,43100,FY,USD)":null,"NL0000226223^FPC_PTX_INC(42736,43100,FY,USD)":null,"FR0000133308^FPC_PTX_INC(42736,43100,FY,USD)":null,"NL0011585146^FPC_PTX_INC(42736,43100,FY,USD)":null,"IT0000062072^FPC_PTX_INC(42736,43100,FY,USD)":null,"SE0000103699^FPC_PTX_INC(42736,43100,FY,USD)":null,"FR0000121261^FPC_PTX_INC(42736,43100,FY,USD)":null,"FR0000127771^FPC_PTX_INC(42736,43100,FY,USD)":null,"FR0000125338^FPC_PTX_INC(42736,43100,FY,USD)":null,"SE0000667891^FPC_PTX_INC(42736,43100,FY,USD)":null,"FR0000130650^FPC_PTX_INC(42736,43100,FY,USD)":null,"CH0012214059^FPC_PTX_INC(42736,43100,FY,USD)":null,"DE0005810055^FPC_PTX_INC(42736,43100,FY,USD)":null,"ES0109067019^FPC_PTX_INC(42736,43100,FY,USD)":null,"DE0005190003^FPC_PTX_INC(42736,43100,FY,USD)":null,"FI4000297767^FPC_PTX_INC(42736,43100,FY,USD)":null,"DE000A1ML7J1^FPC_PTX_INC(42736,43100,FY,USD)":null,"CH0432492467^FPC_PTX_INC(42736,43100,FY,USD)":null,"SE0000107419^FPC_PTX_INC(42736,43100,FY,USD)":null,"ES0148396007^FPC_PTX_INC(42736,43100,FY,USD)":null,"NL00150001Q9^FPC_PTX_INC(42736,43100,FY,USD)":null,"FR0000120693^FPC_PTX_INC(42736,43100,FY,USD)":null,"FR0000052292^FPC_PTX_INC(42736,43100,FY,USD)":null,"SE0011166610^FPC_PTX_INC(42736,43100,FY,USD)":null,"SE0000115446^FPC_PTX_INC(42736,43100,FY,USD)":null,"SE0000108656^FPC_PTX_INC(42736,43100,FY,USD)":null,"DK0010268606^FPC_PTX_INC(42736,43100,FY,USD)":null,"FR0000120644^FPC_PTX_INC(42736,43100,FY,USD)":null,"IT0000072618^FPC_PTX_INC(42736,43100,FY,USD)":null,"NL0013654783^FPC_PTX_INC(42736,43100,FY,USD)":null,"CH0210483332^FPC_PTX_INC(42736,43100,FY,USD)":null,"FR0000121485^FPC_PTX_INC(42736,43100,FY,USD)":null,"DE0007664039^FPC_PTX_INC(42736,43100,FY,USD)":null,"FR0000073272^FPC_PTX_INC(42736,43100,FY,USD)":null,"NL0000009538^FPC_PTX_INC(42736,43100,FY,USD)":null,"BE0974293251^FPC_PTX_INC(42736,43100,FY,USD)":null,"DE0005552004^FPC_PTX_INC(42736,43100,FY,USD)":null,"DE0006231004^FPC_PTX_INC(42736,43100,FY,USD)":null,"DE000A1EWWW0^FPC_PTX_INC(42736,43100,FY,USD)":null,"FR0000125486^FPC_PTX_INC(42736,43100,FY,USD)":null,"DE000BAY0017^FPC_PTX_INC(42736,43100,FY,USD)":null,"NL0012969182^FPC_PTX_INC(42736,43100,FY,USD)":null,"DE0005557508^FPC_PTX_INC(42736,43100,FY,USD)":null,"NL0000235190^FPC_PTX_INC(42736,43100,FY,USD)":null,"DE0007100000^FPC_PTX_INC(42736,43100,FY,USD)":null,"FR0000120073^FPC_PTX_INC(42736,43100,FY,USD)":null,"FR0000120321^FPC_PTX_INC(42736,43100,FY,USD)":null,"DE0008404005^FPC_PTX_INC(42736,43100,FY,USD)":null,"DE0007164600^FPC_PTX_INC(42736,43100,FY,USD)":null,"CH0012032048^FPC_PTX_INC(42736,43100,FY,USD)":null,"US0995021062^FPC_PTX_INC(42736,43100,FY,USD)":null,"US5132721045^FPC_PTX_INC(42736,43100,FY,USD)":null,"US6700024010^FPC_PTX_INC(42736,43100,FY,USD)":null,"US4180561072^FPC_PTX_INC(42736,43100,FY,USD)":null,"JE00BYSS4X48^FPC_PTX_INC(42736,43100,FY,USD)":null,"US00751Y1064^FPC_PTX_INC(42736,43100,FY,USD)":null,"US5018892084^FPC_PTX_INC(42736,43100,FY,USD)":null,"US12541W2098^FPC_PTX_INC(42736,43100,FY,USD)":null,"US3802371076^FPC_PTX_INC(42736,43100,FY,USD)":null,"US5502411037^FPC_PTX_INC(42736,43100,FY,USD)":null,"US4404521001^FPC_PTX_INC(42736,43100,FY,USD)":null,"US73278L1052^FPC_PTX_INC(42736,43100,FY,USD)":null,"US24906P1093^FPC_PTX_INC(42736,43100,FY,USD)":null,"US7458671010^FPC_PTX_INC(42736,43100,FY,USD)":null,"US8326964058^FPC_PTX_INC(42736,43100,FY,USD)":null,"US1011211018^FPC_PTX_INC(42736,43100,FY,USD)":null,"US8793601050^FPC_PTX_INC(42736,43100,FY,USD)":null,"US18915M1071^FPC_PTX_INC(42736,43100,FY,USD)":null,"US5745991068^FPC_PTX_INC(42736,43100,FY,USD)":null,"US45167R1041^FPC_PTX_INC(42736,43100,FY,USD)":null,"US4461501045^FPC_PTX_INC(42736,43100,FY,USD)":null,"US8666741041^FPC_PTX_INC(42736,43100,FY,USD)":null,"US64110D1046^FPC_PTX_INC(42736,43100,FY,USD)":null,"US3724601055^FPC_PTX_INC(42736,43100,FY,USD)":null,"US6311031081^FPC_PTX_INC(42736,43100,FY,USD)":null,"US89400J1079^FPC_PTX_INC(42736,43100,FY,USD)":null,"US45784P1012^FPC_PTX_INC(42736,43100,FY,USD)":null,"US92556V1061^FPC_PTX_INC(42736,43100,FY,USD)":null,"US62944T1051^FPC_PTX_INC(42736,43100,FY,USD)":null,"US29355A1079^FPC_PTX_INC(42736,43100,FY,USD)":null,"US0404131064^FPC_PTX_INC(42736,43100,FY,USD)":null,"US72919P2020^FPC_PTX_INC(42736,43100,FY,USD)":null,"US14149Y1082^FPC_PTX_INC(42736,43100,FY,USD)":null,"US4364401012^FPC_PTX_INC(42736,43100,FY,USD)":null,"US42809H1077^FPC_PTX_INC(42736,43100,FY,USD)":null,"US55261F1049^FPC_PTX_INC(42736,43100,FY,USD)":null,"US4932671088^FPC_PTX_INC(42736,43100,FY,USD)":null,"US92276F1003^FPC_PTX_INC(42736,43100,FY,USD)":null,"IE00BQPVQZ61^FPC_PTX_INC(42736,43100,FY,USD)":null,"US8740541094^FPC_PTX_INC(42736,43100,FY,USD)":null,"US74736K1016^FPC_PTX_INC(42736,43100,FY,USD)":null,"US5732841060^FPC_PTX_INC(42736,43100,FY,USD)":null,"US1156372096^FPC_PTX_INC(42736,43100,FY,USD)":null,"US87165B1035^FPC_PTX_INC(42736,43100,FY,USD)":null,"US30063P1057^FPC_PTX_INC(42736,43100,FY,USD)":null,"US9291601097^FPC_PTX_INC(42736,43100,FY,USD)":null,"US5303073051^FPC_PTX_INC(42736,43100,FY,USD)":null,"US0152711091^FPC_PTX_INC(42736,43100,FY,USD)":null,"US4165151048^FPC_PTX_INC(42736,43100,FY,USD)":null,"US3635761097^FPC_PTX_INC(42736,43100,FY,USD)":null,"US6703461052^FPC_PTX_INC(42736,43100,FY,USD)":null,"US57772K1016^FPC_PTX_INC(42736,43100,FY,USD)":744.828,"US34959E1091^FPC_PTX_INC(42736,43100,FY,USD)":null,"US9892071054^FPC_PTX_INC(42736,43100,FY,USD)":null,"US6792951054^FPC_PTX_INC(42736,43100,FY,USD)":null,"NL0009434992^FPC_PTX_INC(42736,43100,FY,USD)":null,"US88339J1051^FPC_PTX_INC(42736,43100,FY,USD)":null,"US5010441013^FPC_PTX_INC(42736,43100,FY,USD)":null,"US5926881054^FPC_PTX_INC(42736,43100,FY,USD)":null,"US0584981064^FPC_PTX_INC(42736,43100,FY,USD)":null,"US5260571048^FPC_PTX_INC(42736,43100,FY,USD)":null,"US49271V1008^FPC_PTX_INC(42736,43100,FY,USD)":null,"US0311001004^FPC_PTX_INC(42736,43100,FY,USD)":null,"US23331A1097^FPC_PTX_INC(42736,43100,FY,USD)":null,"US2473617023^FPC_PTX_INC(42736,43100,FY,USD)":null,"US58155Q1031^FPC_PTX_INC(42736,43100,FY,USD)":null,"US6200763075^FPC_PTX_INC(42736,43100,FY,USD)":null,"US8545021011^FPC_PTX_INC(42736,43100,FY,USD)":null,"US8936411003^FPC_PTX_INC(42736,43100,FY,USD)":null,"US98956P1021^FPC_PTX_INC(42736,43100,FY,USD)":null,"US0010551028^FPC_PTX_INC(42736,43100,FY,USD)":null,"US77543R1023^FPC_PTX_INC(42736,43100,FY,USD)":null,"US2310211063^FPC_PTX_INC(42736,43100,FY,USD)":null,"US21036P1084^FPC_PTX_INC(42736,43100,FY,USD)":null,"US2855121099^FPC_PTX_INC(42736,43100,FY,USD)":null,"US40434L1052^FPC_PTX_INC(42736,43100,FY,USD)":null,"US45168D1046^FPC_PTX_INC(42736,43100,FY,USD)":null,"US4943681035^FPC_PTX_INC(42736,43100,FY,USD)":null,"US35671D8570^FPC_PTX_INC(42736,43100,FY,USD)":null,"US3453708600^FPC_PTX_INC(42736,43100,FY,USD)":null,"US6516391066^FPC_PTX_INC(42736,43100,FY,USD)":null,"US75886F1075^FPC_PTX_INC(42736,43100,FY,USD)":null,"US8725901040^FPC_PTX_INC(42736,43100,FY,USD)":null,"US0091581068^FPC_PTX_INC(42736,43100,FY,USD)":null,"US5184391044^FPC_PTX_INC(42736,43100,FY,USD)":null,"US1941621039^FPC_PTX_INC(42736,43100,FY,USD)":null,"US31428X1063^FPC_PTX_INC(42736,43100,FY,USD)":null,"US00507V1098^FPC_PTX_INC(42736,43100,FY,USD)":null,"US37045V1008^FPC_PTX_INC(42736,43100,FY,USD)":null,"US6934751057^FPC_PTX_INC(42736,43100,FY,USD)":null,"US98978V1035^FPC_PTX_INC(42736,43100,FY,USD)":null,"US6092071058^FPC_PTX_INC(42736,43100,FY,USD)":null,"US78409V1044^FPC_PTX_INC(42736,43100,FY,USD)":null,"US5128071082^FPC_PTX_INC(42736,43100,FY,USD)":null,"US88579Y1010^FPC_PTX_INC(42736,43100,FY,USD)":null,"US0970231058^FPC_PTX_INC(42736,43100,FY,USD)":null,"US9078181081^FPC_PTX_INC(42736,43100,FY,USD)":null,"US22160K1051^FPC_PTX_INC(42736,43100,FY,USD)":null,"US92343V1044^FPC_PTX_INC(42736,43100,FY,USD)":null,"US0605051046^FPC_PTX_INC(42736,43100,FY,USD)":null,"JP3258000003^FPC_PTX_INC(42736,43100,FY,USD)":null,"KR7036570000^FPC_PTX_INC(42736,43100,FY,USD)":null,"JP3735400008^FPC_PTX_INC(42736,43100,FY,USD)":null,"JP3242800005^FPC_PTX_INC(42736,43100,FY,USD)":null,"JP3197800000^FPC_PTX_INC(42736,43100,FY,USD)":null,"JP3160400002^FPC_PTX_INC(42736,43100,FY,USD)":null,"TW0001301000^FPC_PTX_INC(42736,43100,FY,USD)":null,"JP3762800005^FPC_PTX_INC(42736,43100,FY,USD)":null,"JP3122400009^FPC_PTX_INC(42736,43100,FY,USD)":null,"JP3762600009^FPC_PTX_INC(42736,43100,FY,USD)":null,"JP3970300004^FPC_PTX_INC(42736,43100,FY,USD)":null,"JP3734800000^FPC_PTX_INC(42736,43100,FY,USD)":null,"JP3397200001^FPC_PTX_INC(42736,43100,FY,USD)":null,"JP3551500006^FPC_PTX_INC(42736,43100,FY,USD)":null,"JP3756600007^FPC_PTX_INC(42736,43100,FY,USD)":null,"JP3201200007^FPC_PTX_INC(42736,43100,FY,USD)":null,"JP3463000004^FPC_PTX_INC(42736,43100,FY,USD)":null,"JP3386450005^FPC_PTX_INC(42736,43100,FY,USD)":null,"JP3910660004^FPC_PTX_INC(42736,43100,FY,USD)":null,"TW0002412004^FPC_PTX_INC(42736,43100,FY,USD)":null,"KR7035720002^FPC_PTX_INC(42736,43100,FY,USD)":null,"JP3866800000^FPC_PTX_INC(42736,43100,FY,USD)":null,"JP3899600005^FPC_PTX_INC(42736,43100,FY,USD)":null,"KR7000270009^FPC_PTX_INC(42736,43100,FY,USD)":null,"JP3351600006^FPC_PTX_INC(42736,43100,FY,USD)":null,"JP3788600009^FPC_PTX_INC(42736,43100,FY,USD)":null,"TW0002317005^FPC_PTX_INC(42736,43100,FY,USD)":null,"JP3538800008^FPC_PTX_INC(42736,43100,FY,USD)":null,"JP3783600004^FPC_PTX_INC(42736,43100,FY,USD)":null,"TW0001303006^FPC_PTX_INC(42736,43100,FY,USD)":null,"JP3546800008^FPC_PTX_INC(42736,43100,FY,USD)":null,"KR7017670001^FPC_PTX_INC(42736,43100,FY,USD)":null,"JP3519400000^FPC_PTX_INC(42736,43100,FY,USD)":null,"JP3778630008^FPC_PTX_INC(42736,43100,FY,USD)":null,"JP3854600008^FPC_PTX_INC(42736,43100,FY,USD)":null,"JP3566800003^FPC_PTX_INC(42736,43100,FY,USD)":null,"JP3592200004^FPC_PTX_INC(42736,43100,FY,USD)":null,"JP3893600001^FPC_PTX_INC(42736,43100,FY,USD)":null,"KR7028260008^FPC_PTX_INC(42736,43100,FY,USD)":null,"JP3116000005^FPC_PTX_INC(42736,43100,FY,USD)":null,"JP3732000009^FPC_PTX_INC(42736,43100,FY,USD)":null,"JP3409000001^FPC_PTX_INC(42736,43100,FY,USD)":null,"JP3756100008^FPC_PTX_INC(42736,43100,FY,USD)":null,"KR7035420009^FPC_PTX_INC(42736,43100,FY,USD)":null,"JP3497400006^FPC_PTX_INC(42736,43100,FY,USD)":null,"JP3236200006^FPC_PTX_INC(42736,43100,FY,USD)":null,"JP3475350009^FPC_PTX_INC(42736,43100,FY,USD)":null,"JP3890310000^FPC_PTX_INC(42736,43100,FY,USD)":null,"KR7105560007^FPC_PTX_INC(42736,43100,FY,USD)":null,"JP3902400005^FPC_PTX_INC(42736,43100,FY,USD)":null,"JP3752900005^FPC_PTX_INC(42736,43100,FY,USD)":null,"JP3814000000^FPC_PTX_INC(42736,43100,FY,USD)":null,"TW0002881000^FPC_PTX_INC(42736,43100,FY,USD)":null,"JP3633400001^FPC_PTX_INC(42736,43100,FY,USD)":null,"JP3188220002^FPC_PTX_INC(42736,43100,FY,USD)":null,"JP3304200003^FPC_PTX_INC(42736,43100,FY,USD)":null,"JP3758190007^FPC_PTX_INC(42736,43100,FY,USD)":null,"TW0002303005^FPC_PTX_INC(42736,43100,FY,USD)":null,"KR7005490008^FPC_PTX_INC(42736,43100,FY,USD)":null,"JP3505000004^FPC_PTX_INC(42736,43100,FY,USD)":null,"JP3422950000^FPC_PTX_INC(42736,43100,FY,USD)":null,"JP3726800000^FPC_PTX_INC(42736,43100,FY,USD)":null,"JP3571400005^FPC_PTX_INC(42736,43100,FY,USD)":null,"JP3200450009^FPC_PTX_INC(42736,43100,FY,USD)":null,"JP3893200000^FPC_PTX_INC(42736,43100,FY,USD)":null,"JP3421800008^FPC_PTX_INC(42736,43100,FY,USD)":null,"TW0002454006^FPC_PTX_INC(42736,43100,FY,USD)":null,"TW0002882008^FPC_PTX_INC(42736,43100,FY,USD)":null,"JP3249600002^FPC_PTX_INC(42736,43100,FY,USD)":null,"TW0002002003^FPC_PTX_INC(42736,43100,FY,USD)":null,"JP3119600009^FPC_PTX_INC(42736,43100,FY,USD)":null,"JP3240400006^FPC_PTX_INC(42736,43100,FY,USD)":null,"KR7006400006^FPC_PTX_INC(42736,43100,FY,USD)":null,"KR7005930003^FPC_PTX_INC(42736,43100,FY,USD)":null,"JP3205800000^FPC_PTX_INC(42736,43100,FY,USD)":null,"JP3898400001^FPC_PTX_INC(42736,43100,FY,USD)":null,"JP3802300008^FPC_PTX_INC(42736,43100,FY,USD)":null,"JP3358000002^FPC_PTX_INC(42736,43100,FY,USD)":null,"JP3890350006^FPC_PTX_INC(42736,43100,FY,USD)":null,"TW0001216000^FPC_PTX_INC(42736,43100,FY,USD)":null,"KR7012330007^FPC_PTX_INC(42736,43100,FY,USD)":null,"KR7068270008^FPC_PTX_INC(42736,43100,FY,USD)":null,"JP3933800009^FPC_PTX_INC(42736,43100,FY,USD)":null,"TW0002886009^FPC_PTX_INC(42736,43100,FY,USD)":null,"JP3830800003^FPC_PTX_INC(42736,43100,FY,USD)":null,"JP3381000003^FPC_PTX_INC(42736,43100,FY,USD)":null,"KR7005380001^FPC_PTX_INC(42736,43100,FY,USD)":null,"JP3814800003^FPC_PTX_INC(42736,43100,FY,USD)":null,"JP3496400007^FPC_PTX_INC(42736,43100,FY,USD)":null,"JP3143600009^FPC_PTX_INC(42736,43100,FY,USD)":null,"JP3371200001^FPC_PTX_INC(42736,43100,FY,USD)":null,"JP3476480003^FPC_PTX_INC(42736,43100,FY,USD)":null,"JP3634600005^FPC_PTX_INC(42736,43100,FY,USD)":null,"JP3197600004^FPC_PTX_INC(42736,43100,FY,USD)":null,"TW0001326007^FPC_PTX_INC(42736,43100,FY,USD)":null,"JP3802400006^FPC_PTX_INC(42736,43100,FY,USD)":null,"JP3173400007^FPC_PTX_INC(42736,43100,FY,USD)":null,"JP3951600000^FPC_PTX_INC(42736,43100,FY,USD)":null,"JP3942400007^FPC_PTX_INC(42736,43100,FY,USD)":null,"JP3198900007^FPC_PTX_INC(42736,43100,FY,USD)":null,"NL0012015705^FPC_PTX_INC(43466,43830,FY,USD)":null,"FR0000120172^FPC_PTX_INC(43466,43830,FY,USD)":null,"NL0000009082^FPC_PTX_INC(43466,43830,FY,USD)":null,"ES0105046009^FPC_PTX_INC(43466,43830,FY,USD)":null,"FR0000120503^FPC_PTX_INC(43466,43830,FY,USD)":null,"BE0003739530^FPC_PTX_INC(43466,43830,FY,USD)":null,"DE0007165631^FPC_PTX_INC(43466,43830,FY,USD)":null,"DE000A0D9PT0^FPC_PTX_INC(43466,43830,FY,USD)":null,"SE0000310336^FPC_PTX_INC(43466,43830,FY,USD)":null,"DK0010274414^FPC_PTX_INC(43466,43830,FY,USD)":null,"DE0006047004^FPC_PTX_INC(43466,43830,FY,USD)":null,"DK0060336014^FPC_PTX_INC(43466,43830,FY,USD)":null,"CH0008742519^FPC_PTX_INC(43466,43830,FY,USD)":null,"NL0010832176^FPC_PTX_INC(43466,43830,FY,USD)":null,"FR0010220475^FPC_PTX_INC(43466,43830,FY,USD)":null,"CH0012280076^FPC_PTX_INC(43466,43830,FY,USD)":null,"DE0005439004^FPC_PTX_INC(43466,43830,FY,USD)":null,"CH0102484968^FPC_PTX_INC(43466,43830,FY,USD)":null,"CH0012549785^FPC_PTX_INC(43466,43830,FY,USD)":null,"DE000SYM9999^FPC_PTX_INC(43466,43830,FY,USD)":null,"NL0010773842^FPC_PTX_INC(43466,43830,FY,USD)":null,"SE0000242455^FPC_PTX_INC(43466,43830,FY,USD)":null,"NL0010545661^FPC_PTX_INC(43466,43830,FY,USD)":null,"CH0014852781^FPC_PTX_INC(43466,43830,FY,USD)":null,"DK0010181759^FPC_PTX_INC(43466,43830,FY,USD)":null,"DE000PAH0038^FPC_PTX_INC(43466,43830,FY,USD)":null,"SE0007100599^FPC_PTX_INC(43466,43830,FY,USD)":null,"DE000ENER6Y0^FPC_PTX_INC(43466,43830,FY,USD)":null,"DK0060448595^FPC_PTX_INC(43466,43830,FY,USD)":null,"CH0025751329^FPC_PTX_INC(43466,43830,FY,USD)":null,"DE0005785604^FPC_PTX_INC(43466,43830,FY,USD)":null,"FR0000045072^FPC_PTX_INC(43466,43830,FY,USD)":null,"BE0003565737^FPC_PTX_INC(43466,43830,FY,USD)":null,"SE0009922164^FPC_PTX_INC(43466,43830,FY,USD)":null,"SE0000148884^FPC_PTX_INC(43466,43830,FY,USD)":null,"DE0006048432^FPC_PTX_INC(43466,43830,FY,USD)":null,"ES0105066007^FPC_PTX_INC(43466,43830,FY,USD)":null,"SE0012853455^FPC_PTX_INC(43466,43830,FY,USD)":null,"NL0013267909^FPC_PTX_INC(43466,43830,FY,USD)":null,"FR0000051807^FPC_PTX_INC(43466,43830,FY,USD)":null,"DK0010272202^FPC_PTX_INC(43466,43830,FY,USD)":null,"DE0006599905^FPC_PTX_INC(43466,43830,FY,USD)":null,"FR0000130809^FPC_PTX_INC(43466,43830,FY,USD)":null,"NL0000395903^FPC_PTX_INC(43466,43830,FY,USD)":null,"ES0178430E18^FPC_PTX_INC(43466,43830,FY,USD)":null,"CH0030170408^FPC_PTX_INC(43466,43830,FY,USD)":null,"IT0005239360^FPC_PTX_INC(43466,43830,FY,USD)":null,"CH0012138530^FPC_PTX_INC(43466,43830,FY,USD)":null,"NL0000009165^FPC_PTX_INC(43466,43830,FY,USD)":null,"SE0012673267^FPC_PTX_INC(43466,43830,FY,USD)":null,"FR0010307819^FPC_PTX_INC(43466,43830,FY,USD)":null,"NL0000226223^FPC_PTX_INC(43466,43830,FY,USD)":null,"FR0000133308^FPC_PTX_INC(43466,43830,FY,USD)":null,"NL0011585146^FPC_PTX_INC(43466,43830,FY,USD)":null,"IT0000062072^FPC_PTX_INC(43466,43830,FY,USD)":null,"SE0000103699^FPC_PTX_INC(43466,43830,FY,USD)":null,"FR0000121261^FPC_PTX_INC(43466,43830,FY,USD)":null,"FR0000127771^FPC_PTX_INC(43466,43830,FY,USD)":null,"FR0000125338^FPC_PTX_INC(43466,43830,FY,USD)":null,"SE0000667891^FPC_PTX_INC(43466,43830,FY,USD)":null,"FR0000130650^FPC_PTX_INC(43466,43830,FY,USD)":null,"CH0012214059^FPC_PTX_INC(43466,43830,FY,USD)":null,"DE0005810055^FPC_PTX_INC(43466,43830,FY,USD)":null,"ES0109067019^FPC_PTX_INC(43466,43830,FY,USD)":null,"DE0005190003^FPC_PTX_INC(43466,43830,FY,USD)":null,"FI4000297767^FPC_PTX_INC(43466,43830,FY,USD)":null,"DE000A1ML7J1^FPC_PTX_INC(43466,43830,FY,USD)":null,"CH0432492467^FPC_PTX_INC(43466,43830,FY,USD)":null,"SE0000107419^FPC_PTX_INC(43466,43830,FY,USD)":null,"ES0148396007^FPC_PTX_INC(43466,43830,FY,USD)":null,"NL00150001Q9^FPC_PTX_INC(43466,43830,FY,USD)":null,"FR0000120693^FPC_PTX_INC(43466,43830,FY,USD)":null,"FR0000052292^FPC_PTX_INC(43466,43830,FY,USD)":null,"SE0011166610^FPC_PTX_INC(43466,43830,FY,USD)":null,"SE0000115446^FPC_PTX_INC(43466,43830,FY,USD)":null,"SE0000108656^FPC_PTX_INC(43466,43830,FY,USD)":null,"DK0010268606^FPC_PTX_INC(43466,43830,FY,USD)":null,"FR0000120644^FPC_PTX_INC(43466,43830,FY,USD)":null,"IT0000072618^FPC_PTX_INC(43466,43830,FY,USD)":null,"NL0013654783^FPC_PTX_INC(43466,43830,FY,USD)":null,"CH0210483332^FPC_PTX_INC(43466,43830,FY,USD)":null,"FR0000121485^FPC_PTX_INC(43466,43830,FY,USD)":null,"DE0007664039^FPC_PTX_INC(43466,43830,FY,USD)":null,"FR0000073272^FPC_PTX_INC(43466,43830,FY,USD)":null,"NL0000009538^FPC_PTX_INC(43466,43830,FY,USD)":null,"BE0974293251^FPC_PTX_INC(43466,43830,FY,USD)":null,"DE0005552004^FPC_PTX_INC(43466,43830,FY,USD)":null,"DE0006231004^FPC_PTX_INC(43466,43830,FY,USD)":null,"DE000A1EWWW0^FPC_PTX_INC(43466,43830,FY,USD)":null,"FR0000125486^FPC_PTX_INC(43466,43830,FY,USD)":null,"DE000BAY0017^FPC_PTX_INC(43466,43830,FY,USD)":null,"NL0012969182^FPC_PTX_INC(43466,43830,FY,USD)":null,"DE0005557508^FPC_PTX_INC(43466,43830,FY,USD)":null,"NL0000235190^FPC_PTX_INC(43466,43830,FY,USD)":null,"DE0007100000^FPC_PTX_INC(43466,43830,FY,USD)":null,"FR0000120073^FPC_PTX_INC(43466,43830,FY,USD)":null,"FR0000120321^FPC_PTX_INC(43466,43830,FY,USD)":null,"DE0008404005^FPC_PTX_INC(43466,43830,FY,USD)":null,"DE0007164600^FPC_PTX_INC(43466,43830,FY,USD)":null,"CH0012032048^FPC_PTX_INC(43466,43830,FY,USD)":null,"US0995021062^FPC_PTX_INC(43466,43830,FY,USD)":null,"US5132721045^FPC_PTX_INC(43466,43830,FY,USD)":null,"US6700024010^FPC_PTX_INC(43466,43830,FY,USD)":null,"US4180561072^FPC_PTX_INC(43466,43830,FY,USD)":null,"JE00BYSS4X48^FPC_PTX_INC(43466,43830,FY,USD)":null,"US00751Y1064^FPC_PTX_INC(43466,43830,FY,USD)":null,"US5018892084^FPC_PTX_INC(43466,43830,FY,USD)":null,"US12541W2098^FPC_PTX_INC(43466,43830,FY,USD)":null,"US3802371076^FPC_PTX_INC(43466,43830,FY,USD)":null,"US5502411037^FPC_PTX_INC(43466,43830,FY,USD)":null,"US4404521001^FPC_PTX_INC(43466,43830,FY,USD)":null,"US73278L1052^FPC_PTX_INC(43466,43830,FY,USD)":null,"US24906P1093^FPC_PTX_INC(43466,43830,FY,USD)":null,"US7458671010^FPC_PTX_INC(43466,43830,FY,USD)":null,"US8326964058^FPC_PTX_INC(43466,43830,FY,USD)":null,"US1011211018^FPC_PTX_INC(43466,43830,FY,USD)":null,"US8793601050^FPC_PTX_INC(43466,43830,FY,USD)":null,"US18915M1071^FPC_PTX_INC(43466,43830,FY,USD)":null,"US5745991068^FPC_PTX_INC(43466,43830,FY,USD)":null,"US45167R1041^FPC_PTX_INC(43466,43830,FY,USD)":null,"US4461501045^FPC_PTX_INC(43466,43830,FY,USD)":null,"US8666741041^FPC_PTX_INC(43466,43830,FY,USD)":null,"US64110D1046^FPC_PTX_INC(43466,43830,FY,USD)":null,"US3724601055^FPC_PTX_INC(43466,43830,FY,USD)":null,"US6311031081^FPC_PTX_INC(43466,43830,FY,USD)":null,"US89400J1079^FPC_PTX_INC(43466,43830,FY,USD)":null,"US45784P1012^FPC_PTX_INC(43466,43830,FY,USD)":null,"US92556V1061^FPC_PTX_INC(43466,43830,FY,USD)":null,"US62944T1051^FPC_PTX_INC(43466,43830,FY,USD)":null,"US29355A1079^FPC_PTX_INC(43466,43830,FY,USD)":null,"US0404131064^FPC_PTX_INC(43466,43830,FY,USD)":null,"US72919P2020^FPC_PTX_INC(43466,43830,FY,USD)":null,"US14149Y1082^FPC_PTX_INC(43466,43830,FY,USD)":null,"US4364401012^FPC_PTX_INC(43466,43830,FY,USD)":null,"US42809H1077^FPC_PTX_INC(43466,43830,FY,USD)":null,"US55261F1049^FPC_PTX_INC(43466,43830,FY,USD)":null,"US4932671088^FPC_PTX_INC(43466,43830,FY,USD)":null,"US92276F1003^FPC_PTX_INC(43466,43830,FY,USD)":null,"IE00BQPVQZ61^FPC_PTX_INC(43466,43830,FY,USD)":null,"US8740541094^FPC_PTX_INC(43466,43830,FY,USD)":null,"US74736K1016^FPC_PTX_INC(43466,43830,FY,USD)":null,"US5732841060^FPC_PTX_INC(43466,43830,FY,USD)":null,"US1156372096^FPC_PTX_INC(43466,43830,FY,USD)":null,"US87165B1035^FPC_PTX_INC(43466,43830,FY,USD)":null,"US30063P1057^FPC_PTX_INC(43466,43830,FY,USD)":null,"US9291601097^FPC_PTX_INC(43466,43830,FY,USD)":null,"US5303073051^FPC_PTX_INC(43466,43830,FY,USD)":null,"US0152711091^FPC_PTX_INC(43466,43830,FY,USD)":null,"US4165151048^FPC_PTX_INC(43466,43830,FY,USD)":null,"US3635761097^FPC_PTX_INC(43466,43830,FY,USD)":null,"US6703461052^FPC_PTX_INC(43466,43830,FY,USD)":null,"US57772K1016^FPC_PTX_INC(43466,43830,FY,USD)":null,"US34959E1091^FPC_PTX_INC(43466,43830,FY,USD)":null,"US9892071054^FPC_PTX_INC(43466,43830,FY,USD)":null,"US6792951054^FPC_PTX_INC(43466,43830,FY,USD)":null,"NL0009434992^FPC_PTX_INC(43466,43830,FY,USD)":null,"US88339J1051^FPC_PTX_INC(43466,43830,FY,USD)":null,"US5010441013^FPC_PTX_INC(43466,43830,FY,USD)":null,"US5926881054^FPC_PTX_INC(43466,43830,FY,USD)":null,"US0584981064^FPC_PTX_INC(43466,43830,FY,USD)":null,"US5260571048^FPC_PTX_INC(43466,43830,FY,USD)":null,"US49271V1008^FPC_PTX_INC(43466,43830,FY,USD)":null,"US0311001004^FPC_PTX_INC(43466,43830,FY,USD)":null,"US23331A1097^FPC_PTX_INC(43466,43830,FY,USD)":null,"US2473617023^FPC_PTX_INC(43466,43830,FY,USD)":null,"US58155Q1031^FPC_PTX_INC(43466,43830,FY,USD)":null,"US6200763075^FPC_PTX_INC(43466,43830,FY,USD)":null,"US8545021011^FPC_PTX_INC(43466,43830,FY,USD)":null,"US8936411003^FPC_PTX_INC(43466,43830,FY,USD)":null,"US98956P1021^FPC_PTX_INC(43466,43830,FY,USD)":null,"US0010551028^FPC_PTX_INC(43466,43830,FY,USD)":null,"US77543R1023^FPC_PTX_INC(43466,43830,FY,USD)":null,"US2310211063^FPC_PTX_INC(43466,43830,FY,USD)":null,"US21036P1084^FPC_PTX_INC(43466,43830,FY,USD)":null,"US2855121099^FPC_PTX_INC(43466,43830,FY,USD)":null,"US40434L1052^FPC_PTX_INC(43466,43830,FY,USD)":null,"US45168D1046^FPC_PTX_INC(43466,43830,FY,USD)":null,"US4943681035^FPC_PTX_INC(43466,43830,FY,USD)":null,"US35671D8570^FPC_PTX_INC(43466,43830,FY,USD)":null,"US3453708600^FPC_PTX_INC(43466,43830,FY,USD)":null,"US6516391066^FPC_PTX_INC(43466,43830,FY,USD)":null,"US75886F1075^FPC_PTX_INC(43466,43830,FY,USD)":null,"US8725901040^FPC_PTX_INC(43466,43830,FY,USD)":null,"US0091581068^FPC_PTX_INC(43466,43830,FY,USD)":null,"US5184391044^FPC_PTX_INC(43466,43830,FY,USD)":null,"US1941621039^FPC_PTX_INC(43466,43830,FY,USD)":null,"US31428X1063^FPC_PTX_INC(43466,43830,FY,USD)":null,"US00507V1098^FPC_PTX_INC(43466,43830,FY,USD)":null,"US37045V1008^FPC_PTX_INC(43466,43830,FY,USD)":null,"US6934751057^FPC_PTX_INC(43466,43830,FY,USD)":null,"US98978V1035^FPC_PTX_INC(43466,43830,FY,USD)":null,"US6092071058^FPC_PTX_INC(43466,43830,FY,USD)":null,"US78409V1044^FPC_PTX_INC(43466,43830,FY,USD)":null,"US5128071082^FPC_PTX_INC(43466,43830,FY,USD)":null,"US88579Y1010^FPC_PTX_INC(43466,43830,FY,USD)":null,"US0970231058^FPC_PTX_INC(43466,43830,FY,USD)":null,"US9078181081^FPC_PTX_INC(43466,43830,FY,USD)":null,"US22160K1051^FPC_PTX_INC(43466,43830,FY,USD)":null,"US92343V1044^FPC_PTX_INC(43466,43830,FY,USD)":null,"US0605051046^FPC_PTX_INC(43466,43830,FY,USD)":null,"JP3258000003^FPC_PTX_INC(43466,43830,FY,USD)":null,"KR7036570000^FPC_PTX_INC(43466,43830,FY,USD)":null,"JP3735400008^FPC_PTX_INC(43466,43830,FY,USD)":null,"JP3242800005^FPC_PTX_INC(43466,43830,FY,USD)":null,"JP3197800000^FPC_PTX_INC(43466,43830,FY,USD)":null,"JP3160400002^FPC_PTX_INC(43466,43830,FY,USD)":null,"TW0001301000^FPC_PTX_INC(43466,43830,FY,USD)":null,"JP3762800005^FPC_PTX_INC(43466,43830,FY,USD)":null,"JP3122400009^FPC_PTX_INC(43466,43830,FY,USD)":null,"JP3762600009^FPC_PTX_INC(43466,43830,FY,USD)":null,"JP3970300004^FPC_PTX_INC(43466,43830,FY,USD)":null,"JP3734800000^FPC_PTX_INC(43466,43830,FY,USD)":null,"JP3397200001^FPC_PTX_INC(43466,43830,FY,USD)":null,"JP3551500006^FPC_PTX_INC(43466,43830,FY,USD)":null,"JP3756600007^FPC_PTX_INC(43466,43830,FY,USD)":null,"JP3201200007^FPC_PTX_INC(43466,43830,FY,USD)":null,"JP3463000004^FPC_PTX_INC(43466,43830,FY,USD)":null,"JP3386450005^FPC_PTX_INC(43466,43830,FY,USD)":null,"JP3910660004^FPC_PTX_INC(43466,43830,FY,USD)":null,"TW0002412004^FPC_PTX_INC(43466,43830,FY,USD)":null,"KR7035720002^FPC_PTX_INC(43466,43830,FY,USD)":null,"JP3866800000^FPC_PTX_INC(43466,43830,FY,USD)":null,"JP3899600005^FPC_PTX_INC(43466,43830,FY,USD)":null,"KR7000270009^FPC_PTX_INC(43466,43830,FY,USD)":null,"JP3351600006^FPC_PTX_INC(43466,43830,FY,USD)":null,"JP3788600009^FPC_PTX_INC(43466,43830,FY,USD)":null,"TW0002317005^FPC_PTX_INC(43466,43830,FY,USD)":null,"JP3538800008^FPC_PTX_INC(43466,43830,FY,USD)":null,"JP3783600004^FPC_PTX_INC(43466,43830,FY,USD)":null,"TW0001303006^FPC_PTX_INC(43466,43830,FY,USD)":null,"JP3546800008^FPC_PTX_INC(43466,43830,FY,USD)":null,"KR7017670001^FPC_PTX_INC(43466,43830,FY,USD)":null,"JP3519400000^FPC_PTX_INC(43466,43830,FY,USD)":null,"JP3778630008^FPC_PTX_INC(43466,43830,FY,USD)":null,"JP3854600008^FPC_PTX_INC(43466,43830,FY,USD)":null,"JP3566800003^FPC_PTX_INC(43466,43830,FY,USD)":null,"JP3592200004^FPC_PTX_INC(43466,43830,FY,USD)":null,"JP3893600001^FPC_PTX_INC(43466,43830,FY,USD)":null,"KR7028260008^FPC_PTX_INC(43466,43830,FY,USD)":null,"JP3116000005^FPC_PTX_INC(43466,43830,FY,USD)":null,"JP3732000009^FPC_PTX_INC(43466,43830,FY,USD)":null,"JP3409000001^FPC_PTX_INC(43466,43830,FY,USD)":null,"JP3756100008^FPC_PTX_INC(43466,43830,FY,USD)":null,"KR7035420009^FPC_PTX_INC(43466,43830,FY,USD)":null,"JP3497400006^FPC_PTX_INC(43466,43830,FY,USD)":null,"JP3236200006^FPC_PTX_INC(43466,43830,FY,USD)":null,"JP3475350009^FPC_PTX_INC(43466,43830,FY,USD)":null,"JP3890310000^FPC_PTX_INC(43466,43830,FY,USD)":null,"KR7105560007^FPC_PTX_INC(43466,43830,FY,USD)":null,"JP3902400005^FPC_PTX_INC(43466,43830,FY,USD)":null,"JP3752900005^FPC_PTX_INC(43466,43830,FY,USD)":null,"JP3814000000^FPC_PTX_INC(43466,43830,FY,USD)":null,"TW0002881000^FPC_PTX_INC(43466,43830,FY,USD)":null,"JP3633400001^FPC_PTX_INC(43466,43830,FY,USD)":null,"JP3188220002^FPC_PTX_INC(43466,43830,FY,USD)":null,"JP3304200003^FPC_PTX_INC(43466,43830,FY,USD)":null,"JP3758190007^FPC_PTX_INC(43466,43830,FY,USD)":null,"TW0002303005^FPC_PTX_INC(43466,43830,FY,USD)":null,"KR7005490008^FPC_PTX_INC(43466,43830,FY,USD)":null,"JP3505000004^FPC_PTX_INC(43466,43830,FY,USD)":null,"JP3422950000^FPC_PTX_INC(43466,43830,FY,USD)":null,"JP3726800000^FPC_PTX_INC(43466,43830,FY,USD)":null,"JP3571400005^FPC_PTX_INC(43466,43830,FY,USD)":null,"JP3200450009^FPC_PTX_INC(43466,43830,FY,USD)":null,"JP3893200000^FPC_PTX_INC(43466,43830,FY,USD)":null,"JP3421800008^FPC_PTX_INC(43466,43830,FY,USD)":null,"TW0002454006^FPC_PTX_INC(43466,43830,FY,USD)":null,"TW0002882008^FPC_PTX_INC(43466,43830,FY,USD)":null,"JP3249600002^FPC_PTX_INC(43466,43830,FY,USD)":null,"TW0002002003^FPC_PTX_INC(43466,43830,FY,USD)":null,"JP3119600009^FPC_PTX_INC(43466,43830,FY,USD)":null,"JP3240400006^FPC_PTX_INC(43466,43830,FY,USD)":null,"KR7006400006^FPC_PTX_INC(43466,43830,FY,USD)":null,"KR7005930003^FPC_PTX_INC(43466,43830,FY,USD)":null,"JP3205800000^FPC_PTX_INC(43466,43830,FY,USD)":null,"JP3898400001^FPC_PTX_INC(43466,43830,FY,USD)":null,"JP3802300008^FPC_PTX_INC(43466,43830,FY,USD)":null,"JP3358000002^FPC_PTX_INC(43466,43830,FY,USD)":null,"JP3890350006^FPC_PTX_INC(43466,43830,FY,USD)":null,"TW0001216000^FPC_PTX_INC(43466,43830,FY,USD)":null,"KR7012330007^FPC_PTX_INC(43466,43830,FY,USD)":null,"KR7068270008^FPC_PTX_INC(43466,43830,FY,USD)":null,"JP3933800009^FPC_PTX_INC(43466,43830,FY,USD)":null,"TW0002886009^FPC_PTX_INC(43466,43830,FY,USD)":null,"JP3830800003^FPC_PTX_INC(43466,43830,FY,USD)":null,"JP3381000003^FPC_PTX_INC(43466,43830,FY,USD)":null,"KR7005380001^FPC_PTX_INC(43466,43830,FY,USD)":null,"JP3814800003^FPC_PTX_INC(43466,43830,FY,USD)":null,"JP3496400007^FPC_PTX_INC(43466,43830,FY,USD)":null,"JP3143600009^FPC_PTX_INC(43466,43830,FY,USD)":null,"JP3371200001^FPC_PTX_INC(43466,43830,FY,USD)":null,"JP3476480003^FPC_PTX_INC(43466,43830,FY,USD)":null,"JP3634600005^FPC_PTX_INC(43466,43830,FY,USD)":null,"JP3197600004^FPC_PTX_INC(43466,43830,FY,USD)":null,"TW0001326007^FPC_PTX_INC(43466,43830,FY,USD)":null,"JP3802400006^FPC_PTX_INC(43466,43830,FY,USD)":null,"JP3173400007^FPC_PTX_INC(43466,43830,FY,USD)":null,"JP3951600000^FPC_PTX_INC(43466,43830,FY,USD)":null,"JP3942400007^FPC_PTX_INC(43466,43830,FY,USD)":null,"JP3198900007^FPC_PTX_INC(43466,43830,FY,USD)":null,"NL0012015705^FPC_PTX_INC(43101,43465,FY,USD)":null,"FR0000120172^FPC_PTX_INC(43101,43465,FY,USD)":null,"NL0000009082^FPC_PTX_INC(43101,43465,FY,USD)":null,"ES0105046009^FPC_PTX_INC(43101,43465,FY,USD)":null,"FR0000120503^FPC_PTX_INC(43101,43465,FY,USD)":null,"BE0003739530^FPC_PTX_INC(43101,43465,FY,USD)":null,"DE0007165631^FPC_PTX_INC(43101,43465,FY,USD)":null,"DE000A0D9PT0^FPC_PTX_INC(43101,43465,FY,USD)":null,"SE0000310336^FPC_PTX_INC(43101,43465,FY,USD)":null,"DK0010274414^FPC_PTX_INC(43101,43465,FY,USD)":null,"DE0006047004^FPC_PTX_INC(43101,43465,FY,USD)":null,"DK0060336014^FPC_PTX_INC(43101,43465,FY,USD)":null,"CH0008742519^FPC_PTX_INC(43101,43465,FY,USD)":null,"NL0010832176^FPC_PTX_INC(43101,43465,FY,USD)":null,"FR0010220475^FPC_PTX_INC(43101,43465,FY,USD)":null,"CH0012280076^FPC_PTX_INC(43101,43465,FY,USD)":null,"DE0005439004^FPC_PTX_INC(43101,43465,FY,USD)":null,"CH0102484968^FPC_PTX_INC(43101,43465,FY,USD)":null,"CH0012549785^FPC_PTX_INC(43101,43465,FY,USD)":null,"DE000SYM9999^FPC_PTX_INC(43101,43465,FY,USD)":null,"NL0010773842^FPC_PTX_INC(43101,43465,FY,USD)":null,"SE0000242455^FPC_PTX_INC(43101,43465,FY,USD)":null,"NL0010545661^FPC_PTX_INC(43101,43465,FY,USD)":null,"CH0014852781^FPC_PTX_INC(43101,43465,FY,USD)":null,"DK0010181759^FPC_PTX_INC(43101,43465,FY,USD)":null,"DE000PAH0038^FPC_PTX_INC(43101,43465,FY,USD)":null,"SE0007100599^FPC_PTX_INC(43101,43465,FY,USD)":null,"DE000ENER6Y0^FPC_PTX_INC(43101,43465,FY,USD)":null,"DK0060448595^FPC_PTX_INC(43101,43465,FY,USD)":null,"CH0025751329^FPC_PTX_INC(43101,43465,FY,USD)":null,"DE0005785604^FPC_PTX_INC(43101,43465,FY,USD)":null,"FR0000045072^FPC_PTX_INC(43101,43465,FY,USD)":null,"BE0003565737^FPC_PTX_INC(43101,43465,FY,USD)":null,"SE0009922164^FPC_PTX_INC(43101,43465,FY,USD)":null,"SE0000148884^FPC_PTX_INC(43101,43465,FY,USD)":null,"DE0006048432^FPC_PTX_INC(43101,43465,FY,USD)":null,"ES0105066007^FPC_PTX_INC(43101,43465,FY,USD)":null,"SE0012853455^FPC_PTX_INC(43101,43465,FY,USD)":null,"NL0013267909^FPC_PTX_INC(43101,43465,FY,USD)":null,"FR0000051807^FPC_PTX_INC(43101,43465,FY,USD)":null,"DK0010272202^FPC_PTX_INC(43101,43465,FY,USD)":null,"DE0006599905^FPC_PTX_INC(43101,43465,FY,USD)":null,"FR0000130809^FPC_PTX_INC(43101,43465,FY,USD)":null,"NL0000395903^FPC_PTX_INC(43101,43465,FY,USD)":null,"ES0178430E18^FPC_PTX_INC(43101,43465,FY,USD)":null,"CH0030170408^FPC_PTX_INC(43101,43465,FY,USD)":null,"IT0005239360^FPC_PTX_INC(43101,43465,FY,USD)":null,"CH0012138530^FPC_PTX_INC(43101,43465,FY,USD)":null,"NL0000009165^FPC_PTX_INC(43101,43465,FY,USD)":null,"SE0012673267^FPC_PTX_INC(43101,43465,FY,USD)":null,"FR0010307819^FPC_PTX_INC(43101,43465,FY,USD)":null,"NL0000226223^FPC_PTX_INC(43101,43465,FY,USD)":null,"FR0000133308^FPC_PTX_INC(43101,43465,FY,USD)":null,"NL0011585146^FPC_PTX_INC(43101,43465,FY,USD)":null,"IT0000062072^FPC_PTX_INC(43101,43465,FY,USD)":null,"SE0000103699^FPC_PTX_INC(43101,43465,FY,USD)":null,"FR0000121261^FPC_PTX_INC(43101,43465,FY,USD)":null,"FR0000127771^FPC_PTX_INC(43101,43465,FY,USD)":null,"FR0000125338^FPC_PTX_INC(43101,43465,FY,USD)":null,"SE0000667891^FPC_PTX_INC(43101,43465,FY,USD)":null,"FR0000130650^FPC_PTX_INC(43101,43465,FY,USD)":null,"CH0012214059^FPC_PTX_INC(43101,43465,FY,USD)":null,"DE0005810055^FPC_PTX_INC(43101,43465,FY,USD)":null,"ES0109067019^FPC_PTX_INC(43101,43465,FY,USD)":null,"DE0005190003^FPC_PTX_INC(43101,43465,FY,USD)":null,"FI4000297767^FPC_PTX_INC(43101,43465,FY,USD)":null,"DE000A1ML7J1^FPC_PTX_INC(43101,43465,FY,USD)":null,"CH0432492467^FPC_PTX_INC(43101,43465,FY,USD)":null,"SE0000107419^FPC_PTX_INC(43101,43465,FY,USD)":null,"ES0148396007^FPC_PTX_INC(43101,43465,FY,USD)":null,"NL00150001Q9^FPC_PTX_INC(43101,43465,FY,USD)":null,"FR0000120693^FPC_PTX_INC(43101,43465,FY,USD)":null,"FR0000052292^FPC_PTX_INC(43101,43465,FY,USD)":null,"SE0011166610^FPC_PTX_INC(43101,43465,FY,USD)":null,"SE0000115446^FPC_PTX_INC(43101,43465,FY,USD)":null,"SE0000108656^FPC_PTX_INC(43101,43465,FY,USD)":null,"DK0010268606^FPC_PTX_INC(43101,43465,FY,USD)":null,"FR0000120644^FPC_PTX_INC(43101,43465,FY,USD)":null,"IT0000072618^FPC_PTX_INC(43101,43465,FY,USD)":null,"NL0013654783^FPC_PTX_INC(43101,43465,FY,USD)":null,"CH0210483332^FPC_PTX_INC(43101,43465,FY,USD)":null,"FR0000121485^FPC_PTX_INC(43101,43465,FY,USD)":null,"DE0007664039^FPC_PTX_INC(43101,43465,FY,USD)":null,"FR0000073272^FPC_PTX_INC(43101,43465,FY,USD)":null,"NL0000009538^FPC_PTX_INC(43101,43465,FY,USD)":null,"BE0974293251^FPC_PTX_INC(43101,43465,FY,USD)":null,"DE0005552004^FPC_PTX_INC(43101,43465,FY,USD)":null,"DE0006231004^FPC_PTX_INC(43101,43465,FY,USD)":null,"DE000A1EWWW0^FPC_PTX_INC(43101,43465,FY,USD)":null,"FR0000125486^FPC_PTX_INC(43101,43465,FY,USD)":null,"DE000BAY0017^FPC_PTX_INC(43101,43465,FY,USD)":null,"NL0012969182^FPC_PTX_INC(43101,43465,FY,USD)":null,"DE0005557508^FPC_PTX_INC(43101,43465,FY,USD)":null,"NL0000235190^FPC_PTX_INC(43101,43465,FY,USD)":null,"DE0007100000^FPC_PTX_INC(43101,43465,FY,USD)":null,"FR0000120073^FPC_PTX_INC(43101,43465,FY,USD)":null,"FR0000120321^FPC_PTX_INC(43101,43465,FY,USD)":null,"DE0008404005^FPC_PTX_INC(43101,43465,FY,USD)":null,"DE0007164600^FPC_PTX_INC(43101,43465,FY,USD)":null,"CH0012032048^FPC_PTX_INC(43101,43465,FY,USD)":null,"US0995021062^FPC_PTX_INC(43101,43465,FY,USD)":null,"US5132721045^FPC_PTX_INC(43101,43465,FY,USD)":null,"US6700024010^FPC_PTX_INC(43101,43465,FY,USD)":null,"US4180561072^FPC_PTX_INC(43101,43465,FY,USD)":null,"JE00BYSS4X48^FPC_PTX_INC(43101,43465,FY,USD)":null,"US00751Y1064^FPC_PTX_INC(43101,43465,FY,USD)":null,"US5018892084^FPC_PTX_INC(43101,43465,FY,USD)":null,"US12541W2098^FPC_PTX_INC(43101,43465,FY,USD)":null,"US3802371076^FPC_PTX_INC(43101,43465,FY,USD)":null,"US5502411037^FPC_PTX_INC(43101,43465,FY,USD)":null,"US4404521001^FPC_PTX_INC(43101,43465,FY,USD)":null,"US73278L1052^FPC_PTX_INC(43101,43465,FY,USD)":null,"US24906P1093^FPC_PTX_INC(43101,43465,FY,USD)":null,"US7458671010^FPC_PTX_INC(43101,43465,FY,USD)":null,"US8326964058^FPC_PTX_INC(43101,43465,FY,USD)":null,"US1011211018^FPC_PTX_INC(43101,43465,FY,USD)":null,"US8793601050^FPC_PTX_INC(43101,43465,FY,USD)":null,"US18915M1071^FPC_PTX_INC(43101,43465,FY,USD)":null,"US5745991068^FPC_PTX_INC(43101,43465,FY,USD)":null,"US45167R1041^FPC_PTX_INC(43101,43465,FY,USD)":null,"US4461501045^FPC_PTX_INC(43101,43465,FY,USD)":null,"US8666741041^FPC_PTX_INC(43101,43465,FY,USD)":null,"US64110D1046^FPC_PTX_INC(43101,43465,FY,USD)":null,"US3724601055^FPC_PTX_INC(43101,43465,FY,USD)":null,"US6311031081^FPC_PTX_INC(43101,43465,FY,USD)":null,"US89400J1079^FPC_PTX_INC(43101,43465,FY,USD)":null,"US45784P1012^FPC_PTX_INC(43101,43465,FY,USD)":null,"US92556V1061^FPC_PTX_INC(43101,43465,FY,USD)":null,"US62944T1051^FPC_PTX_INC(43101,43465,FY,USD)":null,"US29355A1079^FPC_PTX_INC(43101,43465,FY,USD)":null,"US0404131064^FPC_PTX_INC(43101,43465,FY,USD)":null,"US72919P2020^FPC_PTX_INC(43101,43465,FY,USD)":null,"US14149Y1082^FPC_PTX_INC(43101,43465,FY,USD)":null,"US4364401012^FPC_PTX_INC(43101,43465,FY,USD)":null,"US42809H1077^FPC_PTX_INC(43101,43465,FY,USD)":null,"US55261F1049^FPC_PTX_INC(43101,43465,FY,USD)":null,"US4932671088^FPC_PTX_INC(43101,43465,FY,USD)":null,"US92276F1003^FPC_PTX_INC(43101,43465,FY,USD)":null,"IE00BQPVQZ61^FPC_PTX_INC(43101,43465,FY,USD)":null,"US8740541094^FPC_PTX_INC(43101,43465,FY,USD)":null,"US74736K1016^FPC_PTX_INC(43101,43465,FY,USD)":null,"US5732841060^FPC_PTX_INC(43101,43465,FY,USD)":null,"US1156372096^FPC_PTX_INC(43101,43465,FY,USD)":null,"US87165B1035^FPC_PTX_INC(43101,43465,FY,USD)":null,"US30063P1057^FPC_PTX_INC(43101,43465,FY,USD)":null,"US9291601097^FPC_PTX_INC(43101,43465,FY,USD)":null,"US5303073051^FPC_PTX_INC(43101,43465,FY,USD)":null,"US0152711091^FPC_PTX_INC(43101,43465,FY,USD)":null,"US4165151048^FPC_PTX_INC(43101,43465,FY,USD)":null,"US3635761097^FPC_PTX_INC(43101,43465,FY,USD)":null,"US6703461052^FPC_PTX_INC(43101,43465,FY,USD)":null,"US57772K1016^FPC_PTX_INC(43101,43465,FY,USD)":null,"US34959E1091^FPC_PTX_INC(43101,43465,FY,USD)":null,"US9892071054^FPC_PTX_INC(43101,43465,FY,USD)":null,"US6792951054^FPC_PTX_INC(43101,43465,FY,USD)":null,"NL0009434992^FPC_PTX_INC(43101,43465,FY,USD)":null,"US88339J1051^FPC_PTX_INC(43101,43465,FY,USD)":null,"US5010441013^FPC_PTX_INC(43101,43465,FY,USD)":null,"US5926881054^FPC_PTX_INC(43101,43465,FY,USD)":null,"US0584981064^FPC_PTX_INC(43101,43465,FY,USD)":null,"US5260571048^FPC_PTX_INC(43101,43465,FY,USD)":null,"US49271V1008^FPC_PTX_INC(43101,43465,FY,USD)":null,"US0311001004^FPC_PTX_INC(43101,43465,FY,USD)":null,"US23331A1097^FPC_PTX_INC(43101,43465,FY,USD)":null,"US2473617023^FPC_PTX_INC(43101,43465,FY,USD)":null,"US58155Q1031^FPC_PTX_INC(43101,43465,FY,USD)":null,"US6200763075^FPC_PTX_INC(43101,43465,FY,USD)":null,"US8545021011^FPC_PTX_INC(43101,43465,FY,USD)":null,"US8936411003^FPC_PTX_INC(43101,43465,FY,USD)":null,"US98956P1021^FPC_PTX_INC(43101,43465,FY,USD)":null,"US0010551028^FPC_PTX_INC(43101,43465,FY,USD)":null,"US77543R1023^FPC_PTX_INC(43101,43465,FY,USD)":null,"US2310211063^FPC_PTX_INC(43101,43465,FY,USD)":null,"US21036P1084^FPC_PTX_INC(43101,43465,FY,USD)":null,"US2855121099^FPC_PTX_INC(43101,43465,FY,USD)":null,"US40434L1052^FPC_PTX_INC(43101,43465,FY,USD)":null,"US45168D1046^FPC_PTX_INC(43101,43465,FY,USD)":null,"US4943681035^FPC_PTX_INC(43101,43465,FY,USD)":null,"US35671D8570^FPC_PTX_INC(43101,43465,FY,USD)":null,"US3453708600^FPC_PTX_INC(43101,43465,FY,USD)":null,"US6516391066^FPC_PTX_INC(43101,43465,FY,USD)":null,"US75886F1075^FPC_PTX_INC(43101,43465,FY,USD)":null,"US8725901040^FPC_PTX_INC(43101,43465,FY,USD)":null,"US0091581068^FPC_PTX_INC(43101,43465,FY,USD)":null,"US5184391044^FPC_PTX_INC(43101,43465,FY,USD)":null,"US1941621039^FPC_PTX_INC(43101,43465,FY,USD)":null,"US31428X1063^FPC_PTX_INC(43101,43465,FY,USD)":null,"US00507V1098^FPC_PTX_INC(43101,43465,FY,USD)":null,"US37045V1008^FPC_PTX_INC(43101,43465,FY,USD)":null,"US6934751057^FPC_PTX_INC(43101,43465,FY,USD)":null,"US98978V1035^FPC_PTX_INC(43101,43465,FY,USD)":null,"US6092071058^FPC_PTX_INC(43101,43465,FY,USD)":null,"US78409V1044^FPC_PTX_INC(43101,43465,FY,USD)":null,"US5128071082^FPC_PTX_INC(43101,43465,FY,USD)":null,"US88579Y1010^FPC_PTX_INC(43101,43465,FY,USD)":null,"US0970231058^FPC_PTX_INC(43101,43465,FY,USD)":null,"US9078181081^FPC_PTX_INC(43101,43465,FY,USD)":null,"US22160K1051^FPC_PTX_INC(43101,43465,FY,USD)":null,"US92343V1044^FPC_PTX_INC(43101,43465,FY,USD)":null,"US0605051046^FPC_PTX_INC(43101,43465,FY,USD)":null,"JP3258000003^FPC_PTX_INC(43101,43465,FY,USD)":null,"KR7036570000^FPC_PTX_INC(43101,43465,FY,USD)":null,"JP3735400008^FPC_PTX_INC(43101,43465,FY,USD)":null,"JP3242800005^FPC_PTX_INC(43101,43465,FY,USD)":null,"JP3197800000^FPC_PTX_INC(43101,43465,FY,USD)":null,"JP3160400002^FPC_PTX_INC(43101,43465,FY,USD)":null,"TW0001301000^FPC_PTX_INC(43101,43465,FY,USD)":null,"JP3762800005^FPC_PTX_INC(43101,43465,FY,USD)":null,"JP3122400009^FPC_PTX_INC(43101,43465,FY,USD)":null,"JP3762600009^FPC_PTX_INC(43101,43465,FY,USD)":null,"JP3970300004^FPC_PTX_INC(43101,43465,FY,USD)":null,"JP3734800000^FPC_PTX_INC(43101,43465,FY,USD)":null,"JP3397200001^FPC_PTX_INC(43101,43465,FY,USD)":null,"JP3551500006^FPC_PTX_INC(43101,43465,FY,USD)":null,"JP3756600007^FPC_PTX_INC(43101,43465,FY,USD)":null,"JP3201200007^FPC_PTX_INC(43101,43465,FY,USD)":null,"JP3463000004^FPC_PTX_INC(43101,43465,FY,USD)":null,"JP3386450005^FPC_PTX_INC(43101,43465,FY,USD)":null,"JP3910660004^FPC_PTX_INC(43101,43465,FY,USD)":null,"TW0002412004^FPC_PTX_INC(43101,43465,FY,USD)":null,"KR7035720002^FPC_PTX_INC(43101,43465,FY,USD)":null,"JP3866800000^FPC_PTX_INC(43101,43465,FY,USD)":null,"JP3899600005^FPC_PTX_INC(43101,43465,FY,USD)":null,"KR7000270009^FPC_PTX_INC(43101,43465,FY,USD)":null,"JP3351600006^FPC_PTX_INC(43101,43465,FY,USD)":null,"JP3788600009^FPC_PTX_INC(43101,43465,FY,USD)":null,"TW0002317005^FPC_PTX_INC(43101,43465,FY,USD)":null,"JP3538800008^FPC_PTX_INC(43101,43465,FY,USD)":null,"JP3783600004^FPC_PTX_INC(43101,43465,FY,USD)":null,"TW0001303006^FPC_PTX_INC(43101,43465,FY,USD)":null,"JP3546800008^FPC_PTX_INC(43101,43465,FY,USD)":null,"KR7017670001^FPC_PTX_INC(43101,43465,FY,USD)":null,"JP3519400000^FPC_PTX_INC(43101,43465,FY,USD)":null,"JP3778630008^FPC_PTX_INC(43101,43465,FY,USD)":null,"JP3854600008^FPC_PTX_INC(43101,43465,FY,USD)":null,"JP3566800003^FPC_PTX_INC(43101,43465,FY,USD)":null,"JP3592200004^FPC_PTX_INC(43101,43465,FY,USD)":null,"JP3893600001^FPC_PTX_INC(43101,43465,FY,USD)":null,"KR7028260008^FPC_PTX_INC(43101,43465,FY,USD)":null,"JP3116000005^FPC_PTX_INC(43101,43465,FY,USD)":null,"JP3732000009^FPC_PTX_INC(43101,43465,FY,USD)":null,"JP3409000001^FPC_PTX_INC(43101,43465,FY,USD)":null,"JP3756100008^FPC_PTX_INC(43101,43465,FY,USD)":null,"KR7035420009^FPC_PTX_INC(43101,43465,FY,USD)":null,"JP3497400006^FPC_PTX_INC(43101,43465,FY,USD)":null,"JP3236200006^FPC_PTX_INC(43101,43465,FY,USD)":null,"JP3475350009^FPC_PTX_INC(43101,43465,FY,USD)":null,"JP3890310000^FPC_PTX_INC(43101,43465,FY,USD)":null,"KR7105560007^FPC_PTX_INC(43101,43465,FY,USD)":null,"JP3902400005^FPC_PTX_INC(43101,43465,FY,USD)":null,"JP3752900005^FPC_PTX_INC(43101,43465,FY,USD)":null,"JP3814000000^FPC_PTX_INC(43101,43465,FY,USD)":null,"TW0002881000^FPC_PTX_INC(43101,43465,FY,USD)":null,"JP3633400001^FPC_PTX_INC(43101,43465,FY,USD)":null,"JP3188220002^FPC_PTX_INC(43101,43465,FY,USD)":null,"JP3304200003^FPC_PTX_INC(43101,43465,FY,USD)":null,"JP3758190007^FPC_PTX_INC(43101,43465,FY,USD)":null,"TW0002303005^FPC_PTX_INC(43101,43465,FY,USD)":null,"KR7005490008^FPC_PTX_INC(43101,43465,FY,USD)":null,"JP3505000004^FPC_PTX_INC(43101,43465,FY,USD)":null,"JP3422950000^FPC_PTX_INC(43101,43465,FY,USD)":null,"JP3726800000^FPC_PTX_INC(43101,43465,FY,USD)":null,"JP3571400005^FPC_PTX_INC(43101,43465,FY,USD)":null,"JP3200450009^FPC_PTX_INC(43101,43465,FY,USD)":null,"JP3893200000^FPC_PTX_INC(43101,43465,FY,USD)":null,"JP3421800008^FPC_PTX_INC(43101,43465,FY,USD)":null,"TW0002454006^FPC_PTX_INC(43101,43465,FY,USD)":null,"TW0002882008^FPC_PTX_INC(43101,43465,FY,USD)":null,"JP3249600002^FPC_PTX_INC(43101,43465,FY,USD)":null,"TW0002002003^FPC_PTX_INC(43101,43465,FY,USD)":null,"JP3119600009^FPC_PTX_INC(43101,43465,FY,USD)":null,"JP3240400006^FPC_PTX_INC(43101,43465,FY,USD)":null,"KR7006400006^FPC_PTX_INC(43101,43465,FY,USD)":null,"KR7005930003^FPC_PTX_INC(43101,43465,FY,USD)":null,"JP3205800000^FPC_PTX_INC(43101,43465,FY,USD)":null,"JP3898400001^FPC_PTX_INC(43101,43465,FY,USD)":null,"JP3802300008^FPC_PTX_INC(43101,43465,FY,USD)":null,"JP3358000002^FPC_PTX_INC(43101,43465,FY,USD)":null,"JP3890350006^FPC_PTX_INC(43101,43465,FY,USD)":null,"TW0001216000^FPC_PTX_INC(43101,43465,FY,USD)":null,"KR7012330007^FPC_PTX_INC(43101,43465,FY,USD)":null,"KR7068270008^FPC_PTX_INC(43101,43465,FY,USD)":null,"JP3933800009^FPC_PTX_INC(43101,43465,FY,USD)":null,"TW0002886009^FPC_PTX_INC(43101,43465,FY,USD)":null,"JP3830800003^FPC_PTX_INC(43101,43465,FY,USD)":null,"JP3381000003^FPC_PTX_INC(43101,43465,FY,USD)":null,"KR7005380001^FPC_PTX_INC(43101,43465,FY,USD)":null,"JP3814800003^FPC_PTX_INC(43101,43465,FY,USD)":null,"JP3496400007^FPC_PTX_INC(43101,43465,FY,USD)":null,"JP3143600009^FPC_PTX_INC(43101,43465,FY,USD)":null,"JP3371200001^FPC_PTX_INC(43101,43465,FY,USD)":null,"JP3476480003^FPC_PTX_INC(43101,43465,FY,USD)":null,"JP3634600005^FPC_PTX_INC(43101,43465,FY,USD)":null,"JP3197600004^FPC_PTX_INC(43101,43465,FY,USD)":null,"TW0001326007^FPC_PTX_INC(43101,43465,FY,USD)":null,"JP3802400006^FPC_PTX_INC(43101,43465,FY,USD)":null,"JP3173400007^FPC_PTX_INC(43101,43465,FY,USD)":null,"JP3951600000^FPC_PTX_INC(43101,43465,FY,USD)":null,"JP3942400007^FPC_PTX_INC(43101,43465,FY,USD)":null,"JP3198900007^FPC_PTX_INC(43101,43465,FY,USD)":null,"NL0012015705^FPC_PTX_INC(43831,44196,FY,USD)":null,"FR0000120172^FPC_PTX_INC(43831,44196,FY,USD)":null,"NL0000009082^FPC_PTX_INC(43831,44196,FY,USD)":null,"ES0105046009^FPC_PTX_INC(43831,44196,FY,USD)":null,"FR0000120503^FPC_PTX_INC(43831,44196,FY,USD)":null,"BE0003739530^FPC_PTX_INC(43831,44196,FY,USD)":null,"DE0007165631^FPC_PTX_INC(43831,44196,FY,USD)":null,"DE000A0D9PT0^FPC_PTX_INC(43831,44196,FY,USD)":null,"SE0000310336^FPC_PTX_INC(43831,44196,FY,USD)":null,"DK0010274414^FPC_PTX_INC(43831,44196,FY,USD)":null,"DE0006047004^FPC_PTX_INC(43831,44196,FY,USD)":null,"DK0060336014^FPC_PTX_INC(43831,44196,FY,USD)":null,"CH0008742519^FPC_PTX_INC(43831,44196,FY,USD)":null,"NL0010832176^FPC_PTX_INC(43831,44196,FY,USD)":null,"FR0010220475^FPC_PTX_INC(43831,44196,FY,USD)":null,"CH0012280076^FPC_PTX_INC(43831,44196,FY,USD)":null,"DE0005439004^FPC_PTX_INC(43831,44196,FY,USD)":null,"CH0102484968^FPC_PTX_INC(43831,44196,FY,USD)":null,"CH0012549785^FPC_PTX_INC(43831,44196,FY,USD)":null,"DE000SYM9999^FPC_PTX_INC(43831,44196,FY,USD)":null,"NL0010773842^FPC_PTX_INC(43831,44196,FY,USD)":null,"SE0000242455^FPC_PTX_INC(43831,44196,FY,USD)":null,"NL0010545661^FPC_PTX_INC(43831,44196,FY,USD)":null,"CH0014852781^FPC_PTX_INC(43831,44196,FY,USD)":null,"DK0010181759^FPC_PTX_INC(43831,44196,FY,USD)":null,"DE000PAH0038^FPC_PTX_INC(43831,44196,FY,USD)":null,"SE0007100599^FPC_PTX_INC(43831,44196,FY,USD)":null,"DE000ENER6Y0^FPC_PTX_INC(43831,44196,FY,USD)":null,"DK0060448595^FPC_PTX_INC(43831,44196,FY,USD)":null,"CH0025751329^FPC_PTX_INC(43831,44196,FY,USD)":null,"DE0005785604^FPC_PTX_INC(43831,44196,FY,USD)":null,"FR0000045072^FPC_PTX_INC(43831,44196,FY,USD)":null,"BE0003565737^FPC_PTX_INC(43831,44196,FY,USD)":null,"SE0009922164^FPC_PTX_INC(43831,44196,FY,USD)":null,"SE0000148884^FPC_PTX_INC(43831,44196,FY,USD)":null,"DE0006048432^FPC_PTX_INC(43831,44196,FY,USD)":null,"ES0105066007^FPC_PTX_INC(43831,44196,FY,USD)":null,"SE0012853455^FPC_PTX_INC(43831,44196,FY,USD)":null,"NL0013267909^FPC_PTX_INC(43831,44196,FY,USD)":null,"FR0000051807^FPC_PTX_INC(43831,44196,FY,USD)":null,"DK0010272202^FPC_PTX_INC(43831,44196,FY,USD)":null,"DE0006599905^FPC_PTX_INC(43831,44196,FY,USD)":null,"FR0000130809^FPC_PTX_INC(43831,44196,FY,USD)":null,"NL0000395903^FPC_PTX_INC(43831,44196,FY,USD)":null,"ES0178430E18^FPC_PTX_INC(43831,44196,FY,USD)":null,"CH0030170408^FPC_PTX_INC(43831,44196,FY,USD)":null,"IT0005239360^FPC_PTX_INC(43831,44196,FY,USD)":null,"CH0012138530^FPC_PTX_INC(43831,44196,FY,USD)":null,"NL0000009165^FPC_PTX_INC(43831,44196,FY,USD)":null,"SE0012673267^FPC_PTX_INC(43831,44196,FY,USD)":null,"FR0010307819^FPC_PTX_INC(43831,44196,FY,USD)":null,"NL0000226223^FPC_PTX_INC(43831,44196,FY,USD)":null,"FR0000133308^FPC_PTX_INC(43831,44196,FY,USD)":null,"NL0011585146^FPC_PTX_INC(43831,44196,FY,USD)":null,"IT0000062072^FPC_PTX_INC(43831,44196,FY,USD)":null,"SE0000103699^FPC_PTX_INC(43831,44196,FY,USD)":null,"FR0000121261^FPC_PTX_INC(43831,44196,FY,USD)":null,"FR0000127771^FPC_PTX_INC(43831,44196,FY,USD)":null,"FR0000125338^FPC_PTX_INC(43831,44196,FY,USD)":null,"SE0000667891^FPC_PTX_INC(43831,44196,FY,USD)":null,"FR0000130650^FPC_PTX_INC(43831,44196,FY,USD)":null,"CH0012214059^FPC_PTX_INC(43831,44196,FY,USD)":null,"DE0005810055^FPC_PTX_INC(43831,44196,FY,USD)":null,"ES0109067019^FPC_PTX_INC(43831,44196,FY,USD)":null,"DE0005190003^FPC_PTX_INC(43831,44196,FY,USD)":null,"FI4000297767^FPC_PTX_INC(43831,44196,FY,USD)":null,"DE000A1ML7J1^FPC_PTX_INC(43831,44196,FY,USD)":null,"CH0432492467^FPC_PTX_INC(43831,44196,FY,USD)":null,"SE0000107419^FPC_PTX_INC(43831,44196,FY,USD)":null,"ES0148396007^FPC_PTX_INC(43831,44196,FY,USD)":null,"NL00150001Q9^FPC_PTX_INC(43831,44196,FY,USD)":null,"FR0000120693^FPC_PTX_INC(43831,44196,FY,USD)":null,"FR0000052292^FPC_PTX_INC(43831,44196,FY,USD)":null,"SE0011166610^FPC_PTX_INC(43831,44196,FY,USD)":null,"SE0000115446^FPC_PTX_INC(43831,44196,FY,USD)":null,"SE0000108656^FPC_PTX_INC(43831,44196,FY,USD)":null,"DK0010268606^FPC_PTX_INC(43831,44196,FY,USD)":null,"FR0000120644^FPC_PTX_INC(43831,44196,FY,USD)":null,"IT0000072618^FPC_PTX_INC(43831,44196,FY,USD)":null,"NL0013654783^FPC_PTX_INC(43831,44196,FY,USD)":null,"CH0210483332^FPC_PTX_INC(43831,44196,FY,USD)":null,"FR0000121485^FPC_PTX_INC(43831,44196,FY,USD)":null,"DE0007664039^FPC_PTX_INC(43831,44196,FY,USD)":null,"FR0000073272^FPC_PTX_INC(43831,44196,FY,USD)":null,"NL0000009538^FPC_PTX_INC(43831,44196,FY,USD)":null,"BE0974293251^FPC_PTX_INC(43831,44196,FY,USD)":null,"DE0005552004^FPC_PTX_INC(43831,44196,FY,USD)":null,"DE0006231004^FPC_PTX_INC(43831,44196,FY,USD)":null,"DE000A1EWWW0^FPC_PTX_INC(43831,44196,FY,USD)":null,"FR0000125486^FPC_PTX_INC(43831,44196,FY,USD)":null,"DE000BAY0017^FPC_PTX_INC(43831,44196,FY,USD)":null,"NL0012969182^FPC_PTX_INC(43831,44196,FY,USD)":null,"DE0005557508^FPC_PTX_INC(43831,44196,FY,USD)":null,"NL0000235190^FPC_PTX_INC(43831,44196,FY,USD)":null,"DE0007100000^FPC_PTX_INC(43831,44196,FY,USD)":null,"FR0000120073^FPC_PTX_INC(43831,44196,FY,USD)":null,"FR0000120321^FPC_PTX_INC(43831,44196,FY,USD)":null,"DE0008404005^FPC_PTX_INC(43831,44196,FY,USD)":null,"DE0007164600^FPC_PTX_INC(43831,44196,FY,USD)":null,"CH0012032048^FPC_PTX_INC(43831,44196,FY,USD)":null,"US0995021062^FPC_PTX_INC(43831,44196,FY,USD)":null,"US5132721045^FPC_PTX_INC(43831,44196,FY,USD)":null,"US6700024010^FPC_PTX_INC(43831,44196,FY,USD)":null,"US4180561072^FPC_PTX_INC(43831,44196,FY,USD)":null,"JE00BYSS4X48^FPC_PTX_INC(43831,44196,FY,USD)":null,"US00751Y1064^FPC_PTX_INC(43831,44196,FY,USD)":null,"US5018892084^FPC_PTX_INC(43831,44196,FY,USD)":null,"US12541W2098^FPC_PTX_INC(43831,44196,FY,USD)":null,"US3802371076^FPC_PTX_INC(43831,44196,FY,USD)":null,"US5502411037^FPC_PTX_INC(43831,44196,FY,USD)":null,"US4404521001^FPC_PTX_INC(43831,44196,FY,USD)":null,"US73278L1052^FPC_PTX_INC(43831,44196,FY,USD)":null,"US24906P1093^FPC_PTX_INC(43831,44196,FY,USD)":null,"US7458671010^FPC_PTX_INC(43831,44196,FY,USD)":null,"US8326964058^FPC_PTX_INC(43831,44196,FY,USD)":null,"US1011211018^FPC_PTX_INC(43831,44196,FY,USD)":null,"US8793601050^FPC_PTX_INC(43831,44196,FY,USD)":null,"US18915M1071^FPC_PTX_INC(43831,44196,FY,USD)":null,"US5745991068^FPC_PTX_INC(43831,44196,FY,USD)":null,"US45167R1041^FPC_PTX_INC(43831,44196,FY,USD)":null,"US4461501045^FPC_PTX_INC(43831,44196,FY,USD)":null,"US8666741041^FPC_PTX_INC(43831,44196,FY,USD)":null,"US64110D1046^FPC_PTX_INC(43831,44196,FY,USD)":null,"US3724601055^FPC_PTX_INC(43831,44196,FY,USD)":null,"US6311031081^FPC_PTX_INC(43831,44196,FY,USD)":null,"US89400J1079^FPC_PTX_INC(43831,44196,FY,USD)":null,"US45784P1012^FPC_PTX_INC(43831,44196,FY,USD)":null,"US92556V1061^FPC_PTX_INC(43831,44196,FY,USD)":null,"US62944T1051^FPC_PTX_INC(43831,44196,FY,USD)":null,"US29355A1079^FPC_PTX_INC(43831,44196,FY,USD)":null,"US0404131064^FPC_PTX_INC(43831,44196,FY,USD)":null,"US72919P2020^FPC_PTX_INC(43831,44196,FY,USD)":null,"US14149Y1082^FPC_PTX_INC(43831,44196,FY,USD)":null,"US4364401012^FPC_PTX_INC(43831,44196,FY,USD)":null,"US42809H1077^FPC_PTX_INC(43831,44196,FY,USD)":null,"US55261F1049^FPC_PTX_INC(43831,44196,FY,USD)":null,"US4932671088^FPC_PTX_INC(43831,44196,FY,USD)":null,"US92276F1003^FPC_PTX_INC(43831,44196,FY,USD)":null,"IE00BQPVQZ61^FPC_PTX_INC(43831,44196,FY,USD)":null,"US8740541094^FPC_PTX_INC(43831,44196,FY,USD)":null,"US74736K1016^FPC_PTX_INC(43831,44196,FY,USD)":null,"US5732841060^FPC_PTX_INC(43831,44196,FY,USD)":null,"US1156372096^FPC_PTX_INC(43831,44196,FY,USD)":null,"US87165B1035^FPC_PTX_INC(43831,44196,FY,USD)":null,"US30063P1057^FPC_PTX_INC(43831,44196,FY,USD)":null,"US9291601097^FPC_PTX_INC(43831,44196,FY,USD)":null,"US5303073051^FPC_PTX_INC(43831,44196,FY,USD)":null,"US0152711091^FPC_PTX_INC(43831,44196,FY,USD)":null,"US4165151048^FPC_PTX_INC(43831,44196,FY,USD)":null,"US3635761097^FPC_PTX_INC(43831,44196,FY,USD)":null,"US6703461052^FPC_PTX_INC(43831,44196,FY,USD)":null,"US57772K1016^FPC_PTX_INC(43831,44196,FY,USD)":686.247,"US34959E1091^FPC_PTX_INC(43831,44196,FY,USD)":null,"US9892071054^FPC_PTX_INC(43831,44196,FY,USD)":null,"US6792951054^FPC_PTX_INC(43831,44196,FY,USD)":null,"NL0009434992^FPC_PTX_INC(43831,44196,FY,USD)":null,"US88339J1051^FPC_PTX_INC(43831,44196,FY,USD)":null,"US5010441013^FPC_PTX_INC(43831,44196,FY,USD)":null,"US5926881054^FPC_PTX_INC(43831,44196,FY,USD)":null,"US0584981064^FPC_PTX_INC(43831,44196,FY,USD)":null,"US5260571048^FPC_PTX_INC(43831,44196,FY,USD)":null,"US49271V1008^FPC_PTX_INC(43831,44196,FY,USD)":null,"US0311001004^FPC_PTX_INC(43831,44196,FY,USD)":null,"US23331A1097^FPC_PTX_INC(43831,44196,FY,USD)":null,"US2473617023^FPC_PTX_INC(43831,44196,FY,USD)":null,"US58155Q1031^FPC_PTX_INC(43831,44196,FY,USD)":null,"US6200763075^FPC_PTX_INC(43831,44196,FY,USD)":null,"US8545021011^FPC_PTX_INC(43831,44196,FY,USD)":null,"US8936411003^FPC_PTX_INC(43831,44196,FY,USD)":null,"US98956P1021^FPC_PTX_INC(43831,44196,FY,USD)":null,"US0010551028^FPC_PTX_INC(43831,44196,FY,USD)":null,"US77543R1023^FPC_PTX_INC(43831,44196,FY,USD)":null,"US2310211063^FPC_PTX_INC(43831,44196,FY,USD)":null,"US21036P1084^FPC_PTX_INC(43831,44196,FY,USD)":null,"US2855121099^FPC_PTX_INC(43831,44196,FY,USD)":null,"US40434L1052^FPC_PTX_INC(43831,44196,FY,USD)":null,"US45168D1046^FPC_PTX_INC(43831,44196,FY,USD)":null,"US4943681035^FPC_PTX_INC(43831,44196,FY,USD)":null,"US35671D8570^FPC_PTX_INC(43831,44196,FY,USD)":null,"US3453708600^FPC_PTX_INC(43831,44196,FY,USD)":null,"US6516391066^FPC_PTX_INC(43831,44196,FY,USD)":null,"US75886F1075^FPC_PTX_INC(43831,44196,FY,USD)":null,"US8725901040^FPC_PTX_INC(43831,44196,FY,USD)":null,"US0091581068^FPC_PTX_INC(43831,44196,FY,USD)":null,"US5184391044^FPC_PTX_INC(43831,44196,FY,USD)":null,"US1941621039^FPC_PTX_INC(43831,44196,FY,USD)":null,"US31428X1063^FPC_PTX_INC(43831,44196,FY,USD)":null,"US00507V1098^FPC_PTX_INC(43831,44196,FY,USD)":null,"US37045V1008^FPC_PTX_INC(43831,44196,FY,USD)":null,"US6934751057^FPC_PTX_INC(43831,44196,FY,USD)":null,"US98978V1035^FPC_PTX_INC(43831,44196,FY,USD)":null,"US6092071058^FPC_PTX_INC(43831,44196,FY,USD)":null,"US78409V1044^FPC_PTX_INC(43831,44196,FY,USD)":null,"US5128071082^FPC_PTX_INC(43831,44196,FY,USD)":null,"US88579Y1010^FPC_PTX_INC(43831,44196,FY,USD)":null,"US0970231058^FPC_PTX_INC(43831,44196,FY,USD)":null,"US9078181081^FPC_PTX_INC(43831,44196,FY,USD)":null,"US22160K1051^FPC_PTX_INC(43831,44196,FY,USD)":null,"US92343V1044^FPC_PTX_INC(43831,44196,FY,USD)":null,"US0605051046^FPC_PTX_INC(43831,44196,FY,USD)":null,"JP3258000003^FPC_PTX_INC(43831,44196,FY,USD)":null,"KR7036570000^FPC_PTX_INC(43831,44196,FY,USD)":null,"JP3735400008^FPC_PTX_INC(43831,44196,FY,USD)":null,"JP3242800005^FPC_PTX_INC(43831,44196,FY,USD)":null,"JP3197800000^FPC_PTX_INC(43831,44196,FY,USD)":null,"JP3160400002^FPC_PTX_INC(43831,44196,FY,USD)":null,"TW0001301000^FPC_PTX_INC(43831,44196,FY,USD)":null,"JP3762800005^FPC_PTX_INC(43831,44196,FY,USD)":null,"JP3122400009^FPC_PTX_INC(43831,44196,FY,USD)":null,"JP3762600009^FPC_PTX_INC(43831,44196,FY,USD)":null,"JP3970300004^FPC_PTX_INC(43831,44196,FY,USD)":null,"JP3734800000^FPC_PTX_INC(43831,44196,FY,USD)":null,"JP3397200001^FPC_PTX_INC(43831,44196,FY,USD)":null,"JP3551500006^FPC_PTX_INC(43831,44196,FY,USD)":null,"JP3756600007^FPC_PTX_INC(43831,44196,FY,USD)":null,"JP3201200007^FPC_PTX_INC(43831,44196,FY,USD)":null,"JP3463000004^FPC_PTX_INC(43831,44196,FY,USD)":null,"JP3386450005^FPC_PTX_INC(43831,44196,FY,USD)":null,"JP3910660004^FPC_PTX_INC(43831,44196,FY,USD)":null,"TW0002412004^FPC_PTX_INC(43831,44196,FY,USD)":null,"KR7035720002^FPC_PTX_INC(43831,44196,FY,USD)":null,"JP3866800000^FPC_PTX_INC(43831,44196,FY,USD)":null,"JP3899600005^FPC_PTX_INC(43831,44196,FY,USD)":null,"KR7000270009^FPC_PTX_INC(43831,44196,FY,USD)":null,"JP3351600006^FPC_PTX_INC(43831,44196,FY,USD)":null,"JP3788600009^FPC_PTX_INC(43831,44196,FY,USD)":null,"TW0002317005^FPC_PTX_INC(43831,44196,FY,USD)":null,"JP3538800008^FPC_PTX_INC(43831,44196,FY,USD)":null,"JP3783600004^FPC_PTX_INC(43831,44196,FY,USD)":null,"TW0001303006^FPC_PTX_INC(43831,44196,FY,USD)":null,"JP3546800008^FPC_PTX_INC(43831,44196,FY,USD)":null,"KR7017670001^FPC_PTX_INC(43831,44196,FY,USD)":null,"JP3519400000^FPC_PTX_INC(43831,44196,FY,USD)":null,"JP3778630008^FPC_PTX_INC(43831,44196,FY,USD)":null,"JP3854600008^FPC_PTX_INC(43831,44196,FY,USD)":null,"JP3566800003^FPC_PTX_INC(43831,44196,FY,USD)":null,"JP3592200004^FPC_PTX_INC(43831,44196,FY,USD)":null,"JP3893600001^FPC_PTX_INC(43831,44196,FY,USD)":null,"KR7028260008^FPC_PTX_INC(43831,44196,FY,USD)":null,"JP3116000005^FPC_PTX_INC(43831,44196,FY,USD)":null,"JP3732000009^FPC_PTX_INC(43831,44196,FY,USD)":null,"JP3409000001^FPC_PTX_INC(43831,44196,FY,USD)":null,"JP3756100008^FPC_PTX_INC(43831,44196,FY,USD)":null,"KR7035420009^FPC_PTX_INC(43831,44196,FY,USD)":null,"JP3497400006^FPC_PTX_INC(43831,44196,FY,USD)":null,"JP3236200006^FPC_PTX_INC(43831,44196,FY,USD)":null,"JP3475350009^FPC_PTX_INC(43831,44196,FY,USD)":null,"JP3890310000^FPC_PTX_INC(43831,44196,FY,USD)":null,"KR7105560007^FPC_PTX_INC(43831,44196,FY,USD)":null,"JP3902400005^FPC_PTX_INC(43831,44196,FY,USD)":null,"JP3752900005^FPC_PTX_INC(43831,44196,FY,USD)":null,"JP3814000000^FPC_PTX_INC(43831,44196,FY,USD)":null,"TW0002881000^FPC_PTX_INC(43831,44196,FY,USD)":null,"JP3633400001^FPC_PTX_INC(43831,44196,FY,USD)":null,"JP3188220002^FPC_PTX_INC(43831,44196,FY,USD)":null,"JP3304200003^FPC_PTX_INC(43831,44196,FY,USD)":null,"JP3758190007^FPC_PTX_INC(43831,44196,FY,USD)":null,"TW0002303005^FPC_PTX_INC(43831,44196,FY,USD)":null,"KR7005490008^FPC_PTX_INC(43831,44196,FY,USD)":null,"JP3505000004^FPC_PTX_INC(43831,44196,FY,USD)":null,"JP3422950000^FPC_PTX_INC(43831,44196,FY,USD)":null,"JP3726800000^FPC_PTX_INC(43831,44196,FY,USD)":null,"JP3571400005^FPC_PTX_INC(43831,44196,FY,USD)":null,"JP3200450009^FPC_PTX_INC(43831,44196,FY,USD)":null,"JP3893200000^FPC_PTX_INC(43831,44196,FY,USD)":null,"JP3421800008^FPC_PTX_INC(43831,44196,FY,USD)":null,"TW0002454006^FPC_PTX_INC(43831,44196,FY,USD)":null,"TW0002882008^FPC_PTX_INC(43831,44196,FY,USD)":null,"JP3249600002^FPC_PTX_INC(43831,44196,FY,USD)":null,"TW0002002003^FPC_PTX_INC(43831,44196,FY,USD)":null,"JP3119600009^FPC_PTX_INC(43831,44196,FY,USD)":null,"JP3240400006^FPC_PTX_INC(43831,44196,FY,USD)":null,"KR7006400006^FPC_PTX_INC(43831,44196,FY,USD)":null,"KR7005930003^FPC_PTX_INC(43831,44196,FY,USD)":null,"JP3205800000^FPC_PTX_INC(43831,44196,FY,USD)":null,"JP3898400001^FPC_PTX_INC(43831,44196,FY,USD)":null,"JP3802300008^FPC_PTX_INC(43831,44196,FY,USD)":null,"JP3358000002^FPC_PTX_INC(43831,44196,FY,USD)":null,"JP3890350006^FPC_PTX_INC(43831,44196,FY,USD)":null,"TW0001216000^FPC_PTX_INC(43831,44196,FY,USD)":null,"KR7012330007^FPC_PTX_INC(43831,44196,FY,USD)":null,"KR7068270008^FPC_PTX_INC(43831,44196,FY,USD)":null,"JP3933800009^FPC_PTX_INC(43831,44196,FY,USD)":null,"TW0002886009^FPC_PTX_INC(43831,44196,FY,USD)":null,"JP3830800003^FPC_PTX_INC(43831,44196,FY,USD)":null,"JP3381000003^FPC_PTX_INC(43831,44196,FY,USD)":null,"KR7005380001^FPC_PTX_INC(43831,44196,FY,USD)":null,"JP3814800003^FPC_PTX_INC(43831,44196,FY,USD)":null,"JP3496400007^FPC_PTX_INC(43831,44196,FY,USD)":null,"JP3143600009^FPC_PTX_INC(43831,44196,FY,USD)":null,"JP3371200001^FPC_PTX_INC(43831,44196,FY,USD)":null,"JP3476480003^FPC_PTX_INC(43831,44196,FY,USD)":null,"JP3634600005^FPC_PTX_INC(43831,44196,FY,USD)":null,"JP3197600004^FPC_PTX_INC(43831,44196,FY,USD)":null,"TW0001326007^FPC_PTX_INC(43831,44196,FY,USD)":null,"JP3802400006^FPC_PTX_INC(43831,44196,FY,USD)":null,"JP3173400007^FPC_PTX_INC(43831,44196,FY,USD)":null,"JP3951600000^FPC_PTX_INC(43831,44196,FY,USD)":null,"JP3942400007^FPC_PTX_INC(43831,44196,FY,USD)":null,"JP3198900007^FPC_PTX_INC(43831,44196,FY,USD)":null,"NL0012015705^FPC_PTX_INC(42370,42735":"#NUM","FR0000120172^FPC_PTX_INC(42370,42735":"#NUM","NL0000009082^FPC_PTX_INC(42370,42735":"#NUM","ES0105046009^FPC_PTX_INC(42370,42735":"#NUM","FR0000120503^FPC_PTX_INC(42370,42735":"#NUM","BE0003739530^FPC_PTX_INC(42370,42735":"#NUM","DE0007165631^FPC_PTX_INC(42370,42735":"#NUM","DE000A0D9PT0^FPC_PTX_INC(42370,42735":"#NUM","SE0000310336^FPC_PTX_INC(42370,42735":"#NUM","DK0010274414^FPC_PTX_INC(42370,42735":"#NUM","DE0006047004^FPC_PTX_INC(42370,42735":"#NUM","DK0060336014^FPC_PTX_INC(42370,42735":"#NUM","CH0008742519^FPC_PTX_INC(42370,42735":"#NUM","NL0010832176^FPC_PTX_INC(42370,42735":"#NUM","FR0010220475^FPC_PTX_INC(42370,42735":"#NUM","CH0012280076^FPC_PTX_INC(42370,42735":"#NUM","DE0005439004^FPC_PTX_INC(42370,42735":"#NUM","CH0102484968^FPC_PTX_INC(42370,42735":"#NUM","CH0012549785^FPC_PTX_INC(42370,42735":"#NUM","DE000SYM9999^FPC_PTX_INC(42370,42735":"#NUM","NL0010773842^FPC_PTX_INC(42370,42735":"#NUM","SE0000242455^FPC_PTX_INC(42370,42735":"#NUM","NL0010545661^FPC_PTX_INC(42370,42735":"#NUM","CH0014852781^FPC_PTX_INC(42370,42735":"#NUM","DK0010181759^FPC_PTX_INC(42370,42735":"#NUM","DE000PAH0038^FPC_PTX_INC(42370,42735":"#NUM","SE0007100599^FPC_PTX_INC(42370,42735":"#NUM","DE000ENER6Y0^FPC_PTX_INC(42370,42735":"#NUM","DK0060448595^FPC_PTX_INC(42370,42735":"#NUM","CH0025751329^FPC_PTX_INC(42370,42735":"#NUM","DE0005785604^FPC_PTX_INC(42370,42735":"#NUM","FR0000045072^FPC_PTX_INC(42370,42735":"#NUM","BE0003565737^FPC_PTX_INC(42370,42735":"#NUM","SE0009922164^FPC_PTX_INC(42370,42735":"#NUM","SE0000148884^FPC_PTX_INC(42370,42735":"#NUM","DE0006048432^FPC_PTX_INC(42370,42735":"#NUM","ES0105066007^FPC_PTX_INC(42370,42735":"#NUM","SE0012853455^FPC_PTX_INC(42370,42735":"#NUM","NL0013267909^FPC_PTX_INC(42370,42735":"#NUM","FR0000051807^FPC_PTX_INC(42370,42735":"#NUM","DK0010272202^FPC_PTX_INC(42370,42735":"#NUM","DE0006599905^FPC_PTX_INC(42370,42735":"#NUM","FR0000130809^FPC_PTX_INC(42370,42735":"#NUM","NL0000395903^FPC_PTX_INC(42370,42735":"#NUM","ES0178430E18^FPC_PTX_INC(42370,42735":"#NUM","CH0030170408^FPC_PTX_INC(42370,42735":"#NUM","IT0005239360^FPC_PTX_INC(42370,42735":"#NUM","CH0012138530^FPC_PTX_INC(42370,42735":"#NUM","NL0000009165^FPC_PTX_INC(42370,42735":"#NUM","SE0012673267^FPC_PTX_INC(42370,42735":"#NUM","FR0010307819^FPC_PTX_INC(42370,42735":"#NUM","NL0000226223^FPC_PTX_INC(42370,42735":"#NUM","FR0000133308^FPC_PTX_INC(42370,42735":"#NUM","NL0011585146^FPC_PTX_INC(42370,42735":"#NUM","IT0000062072^FPC_PTX_INC(42370,42735":"#NUM","SE0000103699^FPC_PTX_INC(42370,42735":"#NUM","FR0000121261^FPC_PTX_INC(42370,42735":"#NUM","FR0000127771^FPC_PTX_INC(42370,42735":"#NUM","FR0000125338^FPC_PTX_INC(42370,42735":"#NUM","SE0000667891^FPC_PTX_INC(42370,42735":"#NUM","FR0000130650^FPC_PTX_INC(42370,42735":"#NUM","CH0012214059^FPC_PTX_INC(42370,42735":"#NUM","DE0005810055^FPC_PTX_INC(42370,42735":"#NUM","ES0109067019^FPC_PTX_INC(42370,42735":"#NUM","DE0005190003^FPC_PTX_INC(42370,42735":"#NUM","FI4000297767^FPC_PTX_INC(42370,42735":"#NUM","DE000A1ML7J1^FPC_PTX_INC(42370,42735":"#NUM","CH0432492467^FPC_PTX_INC(42370,42735":"#NUM","SE0000107419^FPC_PTX_INC(42370,42735":"#NUM","ES0148396007^FPC_PTX_INC(42370,42735":"#NUM","NL00150001Q9^FPC_PTX_INC(42370,42735":"#NUM","FR0000120693^FPC_PTX_INC(42370,42735":"#NUM","FR0000052292^FPC_PTX_INC(42370,42735":"#NUM","SE0011166610^FPC_PTX_INC(42370,42735":"#NUM","SE0000115446^FPC_PTX_INC(42370,42735":"#NUM","SE0000108656^FPC_PTX_INC(42370,42735":"#NUM","DK0010268606^FPC_PTX_INC(42370,42735":"#NUM","FR0000120644^FPC_PTX_INC(42370,42735":"#NUM","IT0000072618^FPC_PTX_INC(42370,42735":"#NUM","NL0013654783^FPC_PTX_INC(42370,42735":"#NUM","CH0210483332^FPC_PTX_INC(42370,42735":"#NUM","FR0000121485^FPC_PTX_INC(42370,42735":"#NUM","DE0007664039^FPC_PTX_INC(42370,42735":"#NUM","FR0000073272^FPC_PTX_INC(42370,42735":"#NUM","NL0000009538^FPC_PTX_INC(42370,42735":"#NUM","BE0974293251^FPC_PTX_INC(42370,42735":"#NUM","DE0005552004^FPC_PTX_INC(42370,42735":"#NUM","DE0006231004^FPC_PTX_INC(42370,42735":"#NUM","DE000A1EWWW0^FPC_PTX_INC(42370,42735":"#NUM","FR0000125486^FPC_PTX_INC(42370,42735":"#NUM","DE000BAY0017^FPC_PTX_INC(42370,42735":"#NUM","NL0012969182^FPC_PTX_INC(42370,42735":"#NUM","DE0005557508^FPC_PTX_INC(42370,42735":"#NUM","NL0000235190^FPC_PTX_INC(42370,42735":"#NUM","DE0007100000^FPC_PTX_INC(42370,42735":"#NUM","FR0000120073^FPC_PTX_INC(42370,42735":"#NUM","FR0000120321^FPC_PTX_INC(42370,42735":"#NUM","DE0008404005^FPC_PTX_INC(42370,42735":"#NUM","DE0007164600^FPC_PTX_INC(42370,42735":"#NUM","CH0012032048^FPC_PTX_INC(42370,42735":"#NUM","US0995021062^FPC_PTX_INC(42370,42735":"#NUM","US5132721045^FPC_PTX_INC(42370,42735":"#NUM","US6700024010^FPC_PTX_INC(42370,42735":"#NUM","US4180561072^FPC_PTX_INC(42370,42735":"#NUM","JE00BYSS4X48^FPC_PTX_INC(42370,42735":"#NUM","US00751Y1064^FPC_PTX_INC(42370,42735":"#NUM","US5018892084^FPC_PTX_INC(42370,42735":"#NUM","US12541W2098^FPC_PTX_INC(42370,42735":"#NUM","US3802371076^FPC_PTX_INC(42370,42735":"#NUM","US5502411037^FPC_PTX_INC(42370,42735":"#NUM","US4404521001^FPC_PTX_INC(42370,42735":"#NUM","US73278L1052^FPC_PTX_INC(42370,42735":"#NUM","US24906P1093^FPC_PTX_INC(42370,42735":"#NUM","US7458671010^FPC_PTX_INC(42370,42735":"#NUM","US8326964058^FPC_PTX_INC(42370,42735":"#NUM","US1011211018^FPC_PTX_INC(42370,42735":"#NUM","US8793601050^FPC_PTX_INC(42370,42735":"#NUM","US18915M1071^FPC_PTX_INC(42370,42735":"#NUM","US5745991068^FPC_PTX_INC(42370,42735":"#NUM","US45167R1041^FPC_PTX_INC(42370,42735":"#NUM","US4461501045^FPC_PTX_INC(42370,42735":"#NUM","US8666741041^FPC_PTX_INC(42370,42735":"#NUM","US64110D1046^FPC_PTX_INC(42370,42735":"#NUM","US3724601055^FPC_PTX_INC(42370,42735":"#NUM","US6311031081^FPC_PTX_INC(42370,42735":"#NUM","US89400J1079^FPC_PTX_INC(42370,42735":"#NUM","US45784P1012^FPC_PTX_INC(42370,42735":"#NUM","US92556V1061^FPC_PTX_INC(42370,42735":"#NUM","US62944T1051^FPC_PTX_INC(42370,42735":"#NUM","US29355A1079^FPC_PTX_INC(42370,42735":"#NUM","US0404131064^FPC_PTX_INC(42370,42735":"#NUM","US72919P2020^FPC_PTX_INC(42370,42735":"#NUM","US14149Y1082^FPC_PTX_INC(42370,42735":"#NUM","US4364401012^FPC_PTX_INC(42370,42735":"#NUM","US42809H1077^FPC_PTX_INC(42370,42735":"#NUM","US55261F1049^FPC_PTX_INC(42370,42735":"#NUM","US4932671088^FPC_PTX_INC(42370,42735":"#NUM","US92276F1003^FPC_PTX_INC(42370,42735":"#NUM","IE00BQPVQZ61^FPC_PTX_INC(42370,42735":"#NUM","US8740541094^FPC_PTX_INC(42370,42735":"#NUM","US74736K1016^FPC_PTX_INC(42370,42735":"#NUM","US5732841060^FPC_PTX_INC(42370,42735":"#NUM","US1156372096^FPC_PTX_INC(42370,42735":"#NUM","US87165B1035^FPC_PTX_INC(42370,42735":"#NUM","US30063P1057^FPC_PTX_INC(42370,42735":"#NUM","US9291601097^FPC_PTX_INC(42370,42735":"#NUM","US5303073051^FPC_PTX_INC(42370,42735":"#NUM","US0152711091^FPC_PTX_INC(42370,42735":"#NUM","US4165151048^FPC_PTX_INC(42370,42735":"#NUM","US3635761097^FPC_PTX_INC(42370,42735":"#NUM","US6703461052^FPC_PTX_INC(42370,42735":"#NUM","US57772K1016^FPC_PTX_INC(42370,42735":"#NUM","US34959E1091^FPC_PTX_INC(42370,42735":"#NUM","US9892071054^FPC_PTX_INC(42370,42735":"#NUM","US6792951054^FPC_PTX_INC(42370,42735":"#NUM","NL0009434992^FPC_PTX_INC(42370,42735":"#NUM","US88339J1051^FPC_PTX_INC(42370,42735":"#NUM","US5010441013^FPC_PTX_INC(42370,42735":"#NUM","US5926881054^FPC_PTX_INC(42370,42735":"#NUM","US0584981064^FPC_PTX_INC(42370,42735":"#NUM","US5260571048^FPC_PTX_INC(42370,42735":"#NUM","US49271V1008^FPC_PTX_INC(42370,42735":"#NUM","US0311001004^FPC_PTX_INC(42370,42735":"#NUM","US23331A1097^FPC_PTX_INC(42370,42735":"#NUM","US2473617023^FPC_PTX_INC(42370,42735":"#NUM","US58155Q1031^FPC_PTX_INC(42370,42735":"#NUM","US6200763075^FPC_PTX_INC(42370,42735":"#NUM","US8545021011^FPC_PTX_INC(42370,42735":"#NUM","US8936411003^FPC_PTX_INC(42370,42735":"#NUM","US98956P1021^FPC_PTX_INC(42370,42735":"#NUM","US0010551028^FPC_PTX_INC(42370,42735":"#NUM","US77543R1023^FPC_PTX_INC(42370,42735":"#NUM","US2310211063^FPC_PTX_INC(42370,42735":"#NUM","US21036P1084^FPC_PTX_INC(42370,42735":"#NUM","US2855121099^FPC_PTX_INC(42370,42735":"#NUM","US40434L1052^FPC_PTX_INC(42370,42735":"#NUM","US45168D1046^FPC_PTX_INC(42370,42735":"#NUM","US4943681035^FPC_PTX_INC(42370,42735":"#NUM","US35671D8570^FPC_PTX_INC(42370,42735":"#NUM","US3453708600^FPC_PTX_INC(42370,42735":"#NUM","US6516391066^FPC_PTX_INC(42370,42735":"#NUM","US75886F1075^FPC_PTX_INC(42370,42735":"#NUM","US8725901040^FPC_PTX_INC(42370,42735":"#NUM","US0091581068^FPC_PTX_INC(42370,42735":"#NUM","US5184391044^FPC_PTX_INC(42370,42735":"#NUM","US1941621039^FPC_PTX_INC(42370,42735":"#NUM","US31428X1063^FPC_PTX_INC(42370,42735":"#NUM","US00507V1098^FPC_PTX_INC(42370,42735":"#NUM","US37045V1008^FPC_PTX_INC(42370,42735":"#NUM","US6934751057^FPC_PTX_INC(42370,42735":"#NUM","US98978V1035^FPC_PTX_INC(42370,42735":"#NUM","US6092071058^FPC_PTX_INC(42370,42735":"#NUM","US78409V1044^FPC_PTX_INC(42370,42735":"#NUM","US5128071082^FPC_PTX_INC(42370,42735":"#NUM","US88579Y1010^FPC_PTX_INC(42370,42735":"#NUM","US0970231058^FPC_PTX_INC(42370,42735":"#NUM","US9078181081^FPC_PTX_INC(42370,42735":"#NUM","US22160K1051^FPC_PTX_INC(42370,42735":"#NUM","US92343V1044^FPC_PTX_INC(42370,42735":"#NUM","US0605051046^FPC_PTX_INC(42370,42735":"#NUM","JP3258000003^FPC_PTX_INC(42370,42735":"#NUM","KR7036570000^FPC_PTX_INC(42370,42735":"#NUM","JP3735400008^FPC_PTX_INC(42370,42735":"#NUM","JP3242800005^FPC_PTX_INC(42370,42735":"#NUM","JP3197800000^FPC_PTX_INC(42370,42735":"#NUM","JP3160400002^FPC_PTX_INC(42370,42735":"#NUM","TW0001301000^FPC_PTX_INC(42370,42735":"#NUM","JP3762800005^FPC_PTX_INC(42370,42735":"#NUM","JP3122400009^FPC_PTX_INC(42370,42735":"#NUM","JP3762600009^FPC_PTX_INC(42370,42735":"#NUM","JP3970300004^FPC_PTX_INC(42370,42735":"#NUM","JP3734800000^FPC_PTX_INC(42370,42735":"#NUM","JP3397200001^FPC_PTX_INC(42370,42735":"#NUM","JP3551500006^FPC_PTX_INC(42370,42735":"#NUM","JP3756600007^FPC_PTX_INC(42370,42735":"#NUM","JP3201200007^FPC_PTX_INC(42370,42735":"#NUM","JP3463000004^FPC_PTX_INC(42370,42735":"#NUM","JP3386450005^FPC_PTX_INC(42370,42735":"#NUM","JP3910660004^FPC_PTX_INC(42370,42735":"#NUM","TW0002412004^FPC_PTX_INC(42370,42735":"#NUM","KR7035720002^FPC_PTX_INC(42370,42735":"#NUM","JP3866800000^FPC_PTX_INC(42370,42735":"#NUM","JP3899600005^FPC_PTX_INC(42370,42735":"#NUM","KR7000270009^FPC_PTX_INC(42370,42735":"#NUM","JP3351600006^FPC_PTX_INC(42370,42735":"#NUM","JP3788600009^FPC_PTX_INC(42370,42735":"#NUM","TW0002317005^FPC_PTX_INC(42370,42735":"#NUM","JP3538800008^FPC_PTX_INC(42370,42735":"#NUM","JP3783600004^FPC_PTX_INC(42370,42735":"#NUM","TW0001303006^FPC_PTX_INC(42370,42735":"#NUM","JP3546800008^FPC_PTX_INC(42370,42735":"#NUM","KR7017670001^FPC_PTX_INC(42370,42735":"#NUM","JP3519400000^FPC_PTX_INC(42370,42735":"#NUM","JP3778630008^FPC_PTX_INC(42370,42735":"#NUM","JP3854600008^FPC_PTX_INC(42370,42735":"#NUM","JP3566800003^FPC_PTX_INC(42370,42735":"#NUM","JP3592200004^FPC_PTX_INC(42370,42735":"#NUM","JP3893600001^FPC_PTX_INC(42370,42735":"#NUM","KR7028260008^FPC_PTX_INC(42370,42735":"#NUM","JP3116000005^FPC_PTX_INC(42370,42735":"#NUM","JP3732000009^FPC_PTX_INC(42370,42735":"#NUM","JP3409000001^FPC_PTX_INC(42370,42735":"#NUM","JP3756100008^FPC_PTX_INC(42370,42735":"#NUM","KR7035420009^FPC_PTX_INC(42370,42735":"#NUM","JP3497400006^FPC_PTX_INC(42370,42735":"#NUM","JP3236200006^FPC_PTX_INC(42370,42735":"#NUM","JP3475350009^FPC_PTX_INC(42370,42735":"#NUM","JP3890310000^FPC_PTX_INC(42370,42735":"#NUM","KR7105560007^FPC_PTX_INC(42370,42735":"#NUM","JP3902400005^FPC_PTX_INC(42370,42735":"#NUM","JP3752900005^FPC_PTX_INC(42370,42735":"#NUM","JP3814000000^FPC_PTX_INC(42370,42735":"#NUM","TW0002881000^FPC_PTX_INC(42370,42735":"#NUM","JP3633400001^FPC_PTX_INC(42370,42735":"#NUM","JP3188220002^FPC_PTX_INC(42370,42735":"#NUM","JP3304200003^FPC_PTX_INC(42370,42735":"#NUM","JP3758190007^FPC_PTX_INC(42370,42735":"#NUM","TW0002303005^FPC_PTX_INC(42370,42735":"#NUM","KR7005490008^FPC_PTX_INC(42370,42735":"#NUM","JP3505000004^FPC_PTX_INC(42370,42735":"#NUM","JP3422950000^FPC_PTX_INC(42370,42735":"#NUM","JP3726800000^FPC_PTX_INC(42370,42735":"#NUM","JP3571400005^FPC_PTX_INC(42370,42735":"#NUM","JP3200450009^FPC_PTX_INC(42370,42735":"#NUM","JP3893200000^FPC_PTX_INC(42370,42735":"#NUM","JP3421800008^FPC_PTX_INC(42370,42735":"#NUM","TW0002454006^FPC_PTX_INC(42370,42735":"#NUM","TW0002882008^FPC_PTX_INC(42370,42735":"#NUM","JP3249600002^FPC_PTX_INC(42370,42735":"#NUM","TW0002002003^FPC_PTX_INC(42370,42735":"#NUM","JP3119600009^FPC_PTX_INC(42370,42735":"#NUM","JP3240400006^FPC_PTX_INC(42370,42735":"#NUM","KR7006400006^FPC_PTX_INC(42370,42735":"#NUM","KR7005930003^FPC_PTX_INC(42370,42735":"#NUM","JP3205800000^FPC_PTX_INC(42370,42735":"#NUM","JP3898400001^FPC_PTX_INC(42370,42735":"#NUM","JP3802300008^FPC_PTX_INC(42370,42735":"#NUM","JP3358000002^FPC_PTX_INC(42370,42735":"#NUM","JP3890350006^FPC_PTX_INC(42370,42735":"#NUM","TW0001216000^FPC_PTX_INC(42370,42735":"#NUM","KR7012330007^FPC_PTX_INC(42370,42735":"#NUM","KR7068270008^FPC_PTX_INC(42370,42735":"#NUM","JP3933800009^FPC_PTX_INC(42370,42735":"#NUM","TW0002886009^FPC_PTX_INC(42370,42735":"#NUM","JP3830800003^FPC_PTX_INC(42370,42735":"#NUM","JP3381000003^FPC_PTX_INC(42370,42735":"#NUM","KR7005380001^FPC_PTX_INC(42370,42735":"#NUM","JP3814800003^FPC_PTX_INC(42370,42735":"#NUM","JP3496400007^FPC_PTX_INC(42370,42735":"#NUM","JP3143600009^FPC_PTX_INC(42370,42735":"#NUM","JP3371200001^FPC_PTX_INC(42370,42735":"#NUM","JP3476480003^FPC_PTX_INC(42370,42735":"#NUM","JP3634600005^FPC_PTX_INC(42370,42735":"#NUM","JP3197600004^FPC_PTX_INC(42370,42735":"#NUM","TW0001326007^FPC_PTX_INC(42370,42735":"#NUM","JP3802400006^FPC_PTX_INC(42370,42735":"#NUM","JP3173400007^FPC_PTX_INC(42370,42735":"#NUM","JP3951600000^FPC_PTX_INC(42370,42735":"#NUM","JP3942400007^FPC_PTX_INC(42370,42735":"#NUM","JP3198900007^FPC_PTX_INC(42370,42735":"#NUM","NL0012015705^FPC_PTX_INC(42736,43100":"#NUM","FR0000120172^FPC_PTX_INC(42736,43100":"#NUM","NL0000009082^FPC_PTX_INC(42736,43100":"#NUM","ES0105046009^FPC_PTX_INC(42736,43100":"#NUM","FR0000120503^FPC_PTX_INC(42736,43100":"#NUM","BE0003739530^FPC_PTX_INC(42736,43100":"#NUM","DE0007165631^FPC_PTX_INC(42736,43100":"#NUM","DE000A0D9PT0^FPC_PTX_INC(42736,43100":"#NUM","SE0000310336^FPC_PTX_INC(42736,43100":"#NUM","DK0010274414^FPC_PTX_INC(42736,43100":"#NUM","DE0006047004^FPC_PTX_INC(42736,43100":"#NUM","DK0060336014^FPC_PTX_INC(42736,43100":"#NUM","CH0008742519^FPC_PTX_INC(42736,43100":"#NUM","NL0010832176^FPC_PTX_INC(42736,43100":"#NUM","FR0010220475^FPC_PTX_INC(42736,43100":"#NUM","CH0012280076^FPC_PTX_INC(42736,43100":"#NUM","DE0005439004^FPC_PTX_INC(42736,43100":"#NUM","CH0102484968^FPC_PTX_INC(42736,43100":"#NUM","CH0012549785^FPC_PTX_INC(42736,43100":"#NUM","DE000SYM9999^FPC_PTX_INC(42736,43100":"#NUM","NL0010773842^FPC_PTX_INC(42736,43100":"#NUM","SE0000242455^FPC_PTX_INC(42736,43100":"#NUM","NL0010545661^FPC_PTX_INC(42736,43100":"#NUM","CH0014852781^FPC_PTX_INC(42736,43100":"#NUM","DK0010181759^FPC_PTX_INC(42736,43100":"#NUM","DE000PAH0038^FPC_PTX_INC(42736,43100":"#NUM","SE0007100599^FPC_PTX_INC(42736,43100":"#NUM","DE000ENER6Y0^FPC_PTX_INC(42736,43100":"#NUM","DK0060448595^FPC_PTX_INC(42736,43100":"#NUM","CH0025751329^FPC_PTX_INC(42736,43100":"#NUM","DE0005785604^FPC_PTX_INC(42736,43100":"#NUM","FR0000045072^FPC_PTX_INC(42736,43100":"#NUM","BE0003565737^FPC_PTX_INC(42736,43100":"#NUM","SE0009922164^FPC_PTX_INC(42736,43100":"#NUM","SE0000148884^FPC_PTX_INC(42736,43100":"#NUM","DE0006048432^FPC_PTX_INC(42736,43100":"#NUM","ES0105066007^FPC_PTX_INC(42736,43100":"#NUM","SE0012853455^FPC_PTX_INC(42736,43100":"#NUM","NL0013267909^FPC_PTX_INC(42736,43100":"#NUM","FR0000051807^FPC_PTX_INC(42736,43100":"#NUM","DK0010272202^FPC_PTX_INC(42736,43100":"#NUM","DE0006599905^FPC_PTX_INC(42736,43100":"#NUM","FR0000130809^FPC_PTX_INC(42736,43100":"#NUM","NL0000395903^FPC_PTX_INC(42736,43100":"#NUM","ES0178430E18^FPC_PTX_INC(42736,43100":"#NUM","CH0030170408^FPC_PTX_INC(42736,43100":"#NUM","IT0005239360^FPC_PTX_INC(42736,43100":"#NUM","CH0012138530^FPC_PTX_INC(42736,43100":"#NUM","NL0000009165^FPC_PTX_INC(42736,43100":"#NUM","SE0012673267^FPC_PTX_INC(42736,43100":"#NUM","FR0010307819^FPC_PTX_INC(42736,43100":"#NUM","NL0000226223^FPC_PTX_INC(42736,43100":"#NUM","FR0000133308^FPC_PTX_INC(42736,43100":"#NUM","NL0011585146^FPC_PTX_INC(42736,43100":"#NUM","IT0000062072^FPC_PTX_INC(42736,43100":"#NUM","SE0000103699^FPC_PTX_INC(42736,43100":"#NUM","FR0000121261^FPC_PTX_INC(42736,43100":"#NUM","FR0000127771^FPC_PTX_INC(42736,43100":"#NUM","FR0000125338^FPC_PTX_INC(42736,43100":"#NUM","SE0000667891^FPC_PTX_INC(42736,43100":"#NUM","FR0000130650^FPC_PTX_INC(42736,43100":"#NUM","CH0012214059^FPC_PTX_INC(42736,43100":"#NUM","DE0005810055^FPC_PTX_INC(42736,43100":"#NUM","ES0109067019^FPC_PTX_INC(42736,43100":"#NUM","DE0005190003^FPC_PTX_INC(42736,43100":"#NUM","FI4000297767^FPC_PTX_INC(42736,43100":"#NUM","DE000A1ML7J1^FPC_PTX_INC(42736,43100":"#NUM","CH0432492467^FPC_PTX_INC(42736,43100":"#NUM","SE0000107419^FPC_PTX_INC(42736,43100":"#NUM","ES0148396007^FPC_PTX_INC(42736,43100":"#NUM","NL00150001Q9^FPC_PTX_INC(42736,43100":"#NUM","FR0000120693^FPC_PTX_INC(42736,43100":"#NUM","FR0000052292^FPC_PTX_INC(42736,43100":"#NUM","SE0011166610^FPC_PTX_INC(42736,43100":"#NUM","SE0000115446^FPC_PTX_INC(42736,43100":"#NUM","SE0000108656^FPC_PTX_INC(42736,43100":"#NUM","DK0010268606^FPC_PTX_INC(42736,43100":"#NUM","FR0000120644^FPC_PTX_INC(42736,43100":"#NUM","IT0000072618^FPC_PTX_INC(42736,43100":"#NUM","NL0013654783^FPC_PTX_INC(42736,43100":"#NUM","CH0210483332^FPC_PTX_INC(42736,43100":"#NUM","FR0000121485^FPC_PTX_INC(42736,43100":"#NUM","DE0007664039^FPC_PTX_INC(42736,43100":"#NUM","FR0000073272^FPC_PTX_INC(42736,43100":"#NUM","NL0000009538^FPC_PTX_INC(42736,43100":"#NUM","BE0974293251^FPC_PTX_INC(42736,43100":"#NUM","DE0005552004^FPC_PTX_INC(42736,43100":"#NUM","DE0006231004^FPC_PTX_INC(42736,43100":"#NUM","DE000A1EWWW0^FPC_PTX_INC(42736,43100":"#NUM","FR0000125486^FPC_PTX_INC(42736,43100":"#NUM","DE000BAY0017^FPC_PTX_INC(42736,43100":"#NUM","NL0012969182^FPC_PTX_INC(42736,43100":"#NUM","DE0005557508^FPC_PTX_INC(42736,43100":"#NUM","NL0000235190^FPC_PTX_INC(42736,43100":"#NUM","DE0007100000^FPC_PTX_INC(42736,43100":"#NUM","FR0000120073^FPC_PTX_INC(42736,43100":"#NUM","FR0000120321^FPC_PTX_INC(42736,43100":"#NUM","DE0008404005^FPC_PTX_INC(42736,43100":"#NUM","DE0007164600^FPC_PTX_INC(42736,43100":"#NUM","CH0012032048^FPC_PTX_INC(42736,43100":"#NUM","US0995021062^FPC_PTX_INC(42736,43100":"#NUM","US5132721045^FPC_PTX_INC(42736,43100":"#NUM","US6700024010^FPC_PTX_INC(42736,43100":"#NUM","US4180561072^FPC_PTX_INC(42736,43100":"#NUM","JE00BYSS4X48^FPC_PTX_INC(42736,43100":"#NUM","US00751Y1064^FPC_PTX_INC(42736,43100":"#NUM","US5018892084^FPC_PTX_INC(42736,43100":"#NUM","US12541W2098^FPC_PTX_INC(42736,43100":"#NUM","US3802371076^FPC_PTX_INC(42736,43100":"#NUM","US5502411037^FPC_PTX_INC(42736,43100":"#NUM","US4404521001^FPC_PTX_INC(42736,43100":"#NUM","US73278L1052^FPC_PTX_INC(42736,43100":"#NUM","US24906P1093^FPC_PTX_INC(42736,43100":"#NUM","US7458671010^FPC_PTX_INC(42736,43100":"#NUM","US8326964058^FPC_PTX_INC(42736,43100":"#NUM","US1011211018^FPC_PTX_INC(42736,43100":"#NUM","US8793601050^FPC_PTX_INC(42736,43100":"#NUM","US18915M1071^FPC_PTX_INC(42736,43100":"#NUM","US5745991068^FPC_PTX_INC(42736,43100":"#NUM","US45167R1041^FPC_PTX_INC(42736,43100":"#NUM","US4461501045^FPC_PTX_INC(42736,43100":"#NUM","US8666741041^FPC_PTX_INC(42736,43100":"#NUM","US64110D1046^FPC_PTX_INC(42736,43100":"#NUM","US3724601055^FPC_PTX_INC(42736,43100":"#NUM","US6311031081^FPC_PTX_INC(42736,43100":"#NUM","US89400J1079^FPC_PTX_INC(42736,43100":"#NUM","US45784P1012^FPC_PTX_INC(42736,43100":"#NUM","US92556V1061^FPC_PTX_INC(42736,43100":"#NUM","US62944T1051^FPC_PTX_INC(42736,43100":"#NUM","US29355A1079^FPC_PTX_INC(42736,43100":"#NUM","US0404131064^FPC_PTX_INC(42736,43100":"#NUM","US72919P2020^FPC_PTX_INC(42736,43100":"#NUM","US14149Y1082^FPC_PTX_INC(42736,43100":"#NUM","US4364401012^FPC_PTX_INC(42736,43100":"#NUM","US42809H1077^FPC_PTX_INC(42736,43100":"#NUM","US55261F1049^FPC_PTX_INC(42736,43100":"#NUM","US4932671088^FPC_PTX_INC(42736,43100":"#NUM","US92276F1003^FPC_PTX_INC(42736,43100":"#NUM","IE00BQPVQZ61^FPC_PTX_INC(42736,43100":"#NUM","US8740541094^FPC_PTX_INC(42736,43100":"#NUM","US74736K1016^FPC_PTX_INC(42736,43100":"#NUM","US5732841060^FPC_PTX_INC(42736,43100":"#NUM","US1156372096^FPC_PTX_INC(42736,43100":"#NUM","US87165B1035^FPC_PTX_INC(42736,43100":"#NUM","US30063P1057^FPC_PTX_INC(42736,43100":"#NUM","US9291601097^FPC_PTX_INC(42736,43100":"#NUM","US5303073051^FPC_PTX_INC(42736,43100":"#NUM","US0152711091^FPC_PTX_INC(42736,43100":"#NUM","US4165151048^FPC_PTX_INC(42736,43100":"#NUM","US3635761097^FPC_PTX_INC(42736,43100":"#NUM","US6703461052^FPC_PTX_INC(42736,43100":"#NUM","US57772K1016^FPC_PTX_INC(42736,43100":"#NUM","US34959E1091^FPC_PTX_INC(42736,43100":"#NUM","US9892071054^FPC_PTX_INC(42736,43100":"#NUM","US6792951054^FPC_PTX_INC(42736,43100":"#NUM","NL0009434992^FPC_PTX_INC(42736,43100":"#NUM","US88339J1051^FPC_PTX_INC(42736,43100":"#NUM","US5010441013^FPC_PTX_INC(42736,43100":"#NUM","US5926881054^FPC_PTX_INC(42736,43100":"#NUM","US0584981064^FPC_PTX_INC(42736,43100":"#NUM","US5260571048^FPC_PTX_INC(42736,43100":"#NUM","US49271V1008^FPC_PTX_INC(42736,43100":"#NUM","US0311001004^FPC_PTX_INC(42736,43100":"#NUM","US23331A1097^FPC_PTX_INC(42736,43100":"#NUM","US2473617023^FPC_PTX_INC(42736,43100":"#NUM","US58155Q1031^FPC_PTX_INC(42736,43100":"#NUM","US6200763075^FPC_PTX_INC(42736,43100":"#NUM","US8545021011^FPC_PTX_INC(42736,43100":"#NUM","US8936411003^FPC_PTX_INC(42736,43100":"#NUM","US98956P1021^FPC_PTX_INC(42736,43100":"#NUM","US0010551028^FPC_PTX_INC(42736,43100":"#NUM","US77543R1023^FPC_PTX_INC(42736,43100":"#NUM","US2310211063^FPC_PTX_INC(42736,43100":"#NUM","US21036P1084^FPC_PTX_INC(42736,43100":"#NUM","US2855121099^FPC_PTX_INC(42736,43100":"#NUM","US40434L1052^FPC_PTX_INC(42736,43100":"#NUM","US45168D1046^FPC_PTX_INC(42736,43100":"#NUM","US4943681035^FPC_PTX_INC(42736,43100":"#NUM","US35671D8570^FPC_PTX_INC(42736,43100":"#NUM","US3453708600^FPC_PTX_INC(42736,43100":"#NUM","US6516391066^FPC_PTX_INC(42736,43100":"#NUM","US75886F1075^FPC_PTX_INC(42736,43100":"#NUM","US8725901040^FPC_PTX_INC(42736,43100":"#NUM","US0091581068^FPC_PTX_INC(42736,43100":"#NUM","US5184391044^FPC_PTX_INC(42736,43100":"#NUM","US1941621039^FPC_PTX_INC(42736,43100":"#NUM","US31428X1063^FPC_PTX_INC(42736,43100":"#NUM","US00507V1098^FPC_PTX_INC(42736,43100":"#NUM","US37045V1008^FPC_PTX_INC(42736,43100":"#NUM","US6934751057^FPC_PTX_INC(42736,43100":"#NUM","US98978V1035^FPC_PTX_INC(42736,43100":"#NUM","US6092071058^FPC_PTX_INC(42736,43100":"#NUM","US78409V1044^FPC_PTX_INC(42736,43100":"#NUM","US5128071082^FPC_PTX_INC(42736,43100":"#NUM","US88579Y1010^FPC_PTX_INC(42736,43100":"#NUM","US0970231058^FPC_PTX_INC(42736,43100":"#NUM","US9078181081^FPC_PTX_INC(42736,43100":"#NUM","US22160K1051^FPC_PTX_INC(42736,43100":"#NUM","US92343V1044^FPC_PTX_INC(42736,43100":"#NUM","US0605051046^FPC_PTX_INC(42736,43100":"#NUM","JP3258000003^FPC_PTX_INC(42736,43100":"#NUM","KR7036570000^FPC_PTX_INC(42736,43100":"#NUM","JP3735400008^FPC_PTX_INC(42736,43100":"#NUM","JP3242800005^FPC_PTX_INC(42736,43100":"#NUM","JP3197800000^FPC_PTX_INC(42736,43100":"#NUM","JP3160400002^FPC_PTX_INC(42736,43100":"#NUM","TW0001301000^FPC_PTX_INC(42736,43100":"#NUM","JP3762800005^FPC_PTX_INC(42736,43100":"#NUM","JP3122400009^FPC_PTX_INC(42736,43100":"#NUM","JP3762600009^FPC_PTX_INC(42736,43100":"#NUM","JP3970300004^FPC_PTX_INC(42736,43100":"#NUM","JP3734800000^FPC_PTX_INC(42736,43100":"#NUM","JP3397200001^FPC_PTX_INC(42736,43100":"#NUM","JP3551500006^FPC_PTX_INC(42736,43100":"#NUM","JP3756600007^FPC_PTX_INC(42736,43100":"#NUM","JP3201200007^FPC_PTX_INC(42736,43100":"#NUM","JP3463000004^FPC_PTX_INC(42736,43100":"#NUM","JP3386450005^FPC_PTX_INC(42736,43100":"#NUM","JP3910660004^FPC_PTX_INC(42736,43100":"#NUM","TW0002412004^FPC_PTX_INC(42736,43100":"#NUM","KR7035720002^FPC_PTX_INC(42736,43100":"#NUM","JP3866800000^FPC_PTX_INC(42736,43100":"#NUM","JP3899600005^FPC_PTX_INC(42736,43100":"#NUM","KR7000270009^FPC_PTX_INC(42736,43100":"#NUM","JP3351600006^FPC_PTX_INC(42736,43100":"#NUM","JP3788600009^FPC_PTX_INC(42736,43100":"#NUM","TW0002317005^FPC_PTX_INC(42736,43100":"#NUM","JP3538800008^FPC_PTX_INC(42736,43100":"#NUM","JP3783600004^FPC_PTX_INC(42736,43100":"#NUM","TW0001303006^FPC_PTX_INC(42736,43100":"#NUM","JP3546800008^FPC_PTX_INC(42736,43100":"#NUM","KR7017670001^FPC_PTX_INC(42736,43100":"#NUM","JP3519400000^FPC_PTX_INC(42736,43100":"#NUM","JP3778630008^FPC_PTX_INC(42736,43100":"#NUM","JP3854600008^FPC_PTX_INC(42736,43100":"#NUM","JP3566800003^FPC_PTX_INC(42736,43100":"#NUM","JP3592200004^FPC_PTX_INC(42736,43100":"#NUM","JP3893600001^FPC_PTX_INC(42736,43100":"#NUM","KR7028260008^FPC_PTX_INC(42736,43100":"#NUM","JP3116000005^FPC_PTX_INC(42736,43100":"#NUM","JP3732000009^FPC_PTX_INC(42736,43100":"#NUM","JP3409000001^FPC_PTX_INC(42736,43100":"#NUM","JP3756100008^FPC_PTX_INC(42736,43100":"#NUM","KR7035420009^FPC_PTX_INC(42736,43100":"#NUM","JP3497400006^FPC_PTX_INC(42736,43100":"#NUM","JP3236200006^FPC_PTX_INC(42736,43100":"#NUM","JP3475350009^FPC_PTX_INC(42736,43100":"#NUM","JP3890310000^FPC_PTX_INC(42736,43100":"#NUM","KR7105560007^FPC_PTX_INC(42736,43100":"#NUM","JP3902400005^FPC_PTX_INC(42736,43100":"#NUM","JP3752900005^FPC_PTX_INC(42736,43100":"#NUM","JP3814000000^FPC_PTX_INC(42736,43100":"#NUM","TW0002881000^FPC_PTX_INC(42736,43100":"#NUM","JP3633400001^FPC_PTX_INC(42736,43100":"#NUM","JP3188220002^FPC_PTX_INC(42736,43100":"#NUM","JP3304200003^FPC_PTX_INC(42736,43100":"#NUM","JP3758190007^FPC_PTX_INC(42736,43100":"#NUM","TW0002303005^FPC_PTX_INC(42736,43100":"#NUM","KR7005490008^FPC_PTX_INC(42736,43100":"#NUM","JP3505000004^FPC_PTX_INC(42736,43100":"#NUM","JP3422950000^FPC_PTX_INC(42736,43100":"#NUM","JP3726800000^FPC_PTX_INC(42736,43100":"#NUM","JP3571400005^FPC_PTX_INC(42736,43100":"#NUM","JP3200450009^FPC_PTX_INC(42736,43100":"#NUM","JP3893200000^FPC_PTX_INC(42736,43100":"#NUM","JP3421800008^FPC_PTX_INC(42736,43100":"#NUM","TW0002454006^FPC_PTX_INC(42736,43100":"#NUM","TW0002882008^FPC_PTX_INC(42736,43100":"#NUM","JP3249600002^FPC_PTX_INC(42736,43100":"#NUM","TW0002002003^FPC_PTX_INC(42736,43100":"#NUM","JP3119600009^FPC_PTX_INC(42736,43100":"#NUM","JP3240400006^FPC_PTX_INC(42736,43100":"#NUM","KR7006400006^FPC_PTX_INC(42736,43100":"#NUM","KR7005930003^FPC_PTX_INC(42736,43100":"#NUM","JP3205800000^FPC_PTX_INC(42736,43100":"#NUM","JP3898400001^FPC_PTX_INC(42736,43100":"#NUM","JP3802300008^FPC_PTX_INC(42736,43100":"#NUM","JP3358000002^FPC_PTX_INC(42736,43100":"#NUM","JP3890350006^FPC_PTX_INC(42736,43100":"#NUM","TW0001216000^FPC_PTX_INC(42736,43100":"#NUM","KR7012330007^FPC_PTX_INC(42736,43100":"#NUM","KR7068270008^FPC_PTX_INC(42736,43100":"#NUM","JP3933800009^FPC_PTX_INC(42736,43100":"#NUM","TW0002886009^FPC_PTX_INC(42736,43100":"#NUM","JP3830800003^FPC_PTX_INC(42736,43100":"#NUM","JP3381000003^FPC_PTX_INC(42736,43100":"#NUM","KR7005380001^FPC_PTX_INC(42736,43100":"#NUM","JP3814800003^FPC_PTX_INC(42736,43100":"#NUM","JP3496400007^FPC_PTX_INC(42736,43100":"#NUM","JP3143600009^FPC_PTX_INC(42736,43100":"#NUM","JP3371200001^FPC_PTX_INC(42736,43100":"#NUM","JP3476480003^FPC_PTX_INC(42736,43100":"#NUM","JP3634600005^FPC_PTX_INC(42736,43100":"#NUM","JP3197600004^FPC_PTX_INC(42736,43100":"#NUM","TW0001326007^FPC_PTX_INC(42736,43100":"#NUM","JP3802400006^FPC_PTX_INC(42736,43100":"#NUM","JP3173400007^FPC_PTX_INC(42736,43100":"#NUM","JP3951600000^FPC_PTX_INC(42736,43100":"#NUM","JP3942400007^FPC_PTX_INC(42736,43100":"#NUM","JP3198900007^FPC_PTX_INC(42736,43100":"#NUM","NL0012015705^FPC_PTX_INC(43466,43830":"#NUM","FR0000120172^FPC_PTX_INC(43466,43830":"#NUM","NL0000009082^FPC_PTX_INC(43466,43830":"#NUM","ES0105046009^FPC_PTX_INC(43466,43830":"#NUM","FR0000120503^FPC_PTX_INC(43466,43830":"#NUM","BE0003739530^FPC_PTX_INC(43466,43830":"#NUM","DE0007165631^FPC_PTX_INC(43466,43830":"#NUM","DE000A0D9PT0^FPC_PTX_INC(43466,43830":"#NUM","SE0000310336^FPC_PTX_INC(43466,43830":"#NUM","DK0010274414^FPC_PTX_INC(43466,43830":"#NUM","DE0006047004^FPC_PTX_INC(43466,43830":"#NUM","DK0060336014^FPC_PTX_INC(43466,43830":"#NUM","CH0008742519^FPC_PTX_INC(43466,43830":"#NUM","NL0010832176^FPC_PTX_INC(43466,43830":"#NUM","FR0010220475^FPC_PTX_INC(43466,43830":"#NUM","CH0012280076^FPC_PTX_INC(43466,43830":"#NUM","DE0005439004^FPC_PTX_INC(43466,43830":"#NUM","CH0102484968^FPC_PTX_INC(43466,43830":"#NUM","CH0012549785^FPC_PTX_INC(43466,43830":"#NUM","DE000SYM9999^FPC_PTX_INC(43466,43830":"#NUM","NL0010773842^FPC_PTX_INC(43466,43830":"#NUM","SE0000242455^FPC_PTX_INC(43466,43830":"#NUM","NL0010545661^FPC_PTX_INC(43466,43830":"#NUM","CH0014852781^FPC_PTX_INC(43466,43830":"#NUM","DK0010181759^FPC_PTX_INC(43466,43830":"#NUM","DE000PAH0038^FPC_PTX_INC(43466,43830":"#NUM","SE0007100599^FPC_PTX_INC(43466,43830":"#NUM","DE000ENER6Y0^FPC_PTX_INC(43466,43830":"#NUM","DK0060448595^FPC_PTX_INC(43466,43830":"#NUM","CH0025751329^FPC_PTX_INC(43466,43830":"#NUM","DE0005785604^FPC_PTX_INC(43466,43830":"#NUM","FR0000045072^FPC_PTX_INC(43466,43830":"#NUM","BE0003565737^FPC_PTX_INC(43466,43830":"#NUM","SE0009922164^FPC_PTX_INC(43466,43830":"#NUM","SE0000148884^FPC_PTX_INC(43466,43830":"#NUM","DE0006048432^FPC_PTX_INC(43466,43830":"#NUM","ES0105066007^FPC_PTX_INC(43466,43830":"#NUM","SE0012853455^FPC_PTX_INC(43466,43830":"#NUM","NL0013267909^FPC_PTX_INC(43466,43830":"#NUM","FR0000051807^FPC_PTX_INC(43466,43830":"#NUM","DK0010272202^FPC_PTX_INC(43466,43830":"#NUM","DE0006599905^FPC_PTX_INC(43466,43830":"#NUM","FR0000130809^FPC_PTX_INC(43466,43830":"#NUM","NL0000395903^FPC_PTX_INC(43466,43830":"#NUM","ES0178430E18^FPC_PTX_INC(43466,43830":"#NUM","CH0030170408^FPC_PTX_INC(43466,43830":"#NUM","IT0005239360^FPC_PTX_INC(43466,43830":"#NUM","CH0012138530^FPC_PTX_INC(43466,43830":"#NUM","NL0000009165^FPC_PTX_INC(43466,43830":"#NUM","SE0012673267^FPC_PTX_INC(43466,43830":"#NUM","FR0010307819^FPC_PTX_INC(43466,43830":"#NUM","NL0000226223^FPC_PTX_INC(43466,43830":"#NUM","FR0000133308^FPC_PTX_INC(43466,43830":"#NUM","NL0011585146^FPC_PTX_INC(43466,43830":"#NUM","IT0000062072^FPC_PTX_INC(43466,43830":"#NUM","SE0000103699^FPC_PTX_INC(43466,43830":"#NUM","FR0000121261^FPC_PTX_INC(43466,43830":"#NUM","FR0000127771^FPC_PTX_INC(43466,43830":"#NUM","FR0000125338^FPC_PTX_INC(43466,43830":"#NUM","SE0000667891^FPC_PTX_INC(43466,43830":"#NUM","FR0000130650^FPC_PTX_INC(43466,43830":"#NUM","CH0012214059^FPC_PTX_INC(43466,43830":"#NUM","DE0005810055^FPC_PTX_INC(43466,43830":"#NUM","ES0109067019^FPC_PTX_INC(43466,43830":"#NUM","DE0005190003^FPC_PTX_INC(43466,43830":"#NUM","FI4000297767^FPC_PTX_INC(43466,43830":"#NUM","DE000A1ML7J1^FPC_PTX_INC(43466,43830":"#NUM","CH0432492467^FPC_PTX_INC(43466,43830":"#NUM","SE0000107419^FPC_PTX_INC(43466,43830":"#NUM","ES0148396007^FPC_PTX_INC(43466,43830":"#NUM","NL00150001Q9^FPC_PTX_INC(43466,43830":"#NUM","FR0000120693^FPC_PTX_INC(43466,43830":"#NUM","FR0000052292^FPC_PTX_INC(43466,43830":"#NUM","SE0011166610^FPC_PTX_INC(43466,43830":"#NUM","SE0000115446^FPC_PTX_INC(43466,43830":"#NUM","SE0000108656^FPC_PTX_INC(43466,43830":"#NUM","DK0010268606^FPC_PTX_INC(43466,43830":"#NUM","FR0000120644^FPC_PTX_INC(43466,43830":"#NUM","IT0000072618^FPC_PTX_INC(43466,43830":"#NUM","NL0013654783^FPC_PTX_INC(43466,43830":"#NUM","CH0210483332^FPC_PTX_INC(43466,43830":"#NUM","FR0000121485^FPC_PTX_INC(43466,43830":"#NUM","DE0007664039^FPC_PTX_INC(43466,43830":"#NUM","FR0000073272^FPC_PTX_INC(43466,43830":"#NUM","NL0000009538^FPC_PTX_INC(43466,43830":"#NUM","BE0974293251^FPC_PTX_INC(43466,43830":"#NUM","DE0005552004^FPC_PTX_INC(43466,43830":"#NUM","DE0006231004^FPC_PTX_INC(43466,43830":"#NUM","DE000A1EWWW0^FPC_PTX_INC(43466,43830":"#NUM","FR0000125486^FPC_PTX_INC(43466,43830":"#NUM","DE000BAY0017^FPC_PTX_INC(43466,43830":"#NUM","NL0012969182^FPC_PTX_INC(43466,43830":"#NUM","DE0005557508^FPC_PTX_INC(43466,43830":"#NUM","NL0000235190^FPC_PTX_INC(43466,43830":"#NUM","DE0007100000^FPC_PTX_INC(43466,43830":"#NUM","FR0000120073^FPC_PTX_INC(43466,43830":"#NUM","FR0000120321^FPC_PTX_INC(43466,43830":"#NUM","DE0008404005^FPC_PTX_INC(43466,43830":"#NUM","DE0007164600^FPC_PTX_INC(43466,43830":"#NUM","CH0012032048^FPC_PTX_INC(43466,43830":"#NUM","US0995021062^FPC_PTX_INC(43466,43830":"#NUM","US5132721045^FPC_PTX_INC(43466,43830":"#NUM","US6700024010^FPC_PTX_INC(43466,43830":"#NUM","US4180561072^FPC_PTX_INC(43466,43830":"#NUM","JE00BYSS4X48^FPC_PTX_INC(43466,43830":"#NUM","US00751Y1064^FPC_PTX_INC(43466,43830":"#NUM","US5018892084^FPC_PTX_INC(43466,43830":"#NUM","US12541W2098^FPC_PTX_INC(43466,43830":"#NUM","US3802371076^FPC_PTX_INC(43466,43830":"#NUM","US5502411037^FPC_PTX_INC(43466,43830":"#NUM","US4404521001^FPC_PTX_INC(43466,43830":"#NUM","US73278L1052^FPC_PTX_INC(43466,43830":"#NUM","US24906P1093^FPC_PTX_INC(43466,43830":"#NUM","US7458671010^FPC_PTX_INC(43466,43830":"#NUM","US8326964058^FPC_PTX_INC(43466,43830":"#NUM","US1011211018^FPC_PTX_INC(43466,43830":"#NUM","US8793601050^FPC_PTX_INC(43466,43830":"#NUM","US18915M1071^FPC_PTX_INC(43466,43830":"#NUM","US5745991068^FPC_PTX_INC(43466,43830":"#NUM","US45167R1041^FPC_PTX_INC(43466,43830":"#NUM","US4461501045^FPC_PTX_INC(43466,43830":"#NUM","US8666741041^FPC_PTX_INC(43466,43830":"#NUM","US64110D1046^FPC_PTX_INC(43466,43830":"#NUM","US3724601055^FPC_PTX_INC(43466,43830":"#NUM","US6311031081^FPC_PTX_INC(43466,43830":"#NUM","US89400J1079^FPC_PTX_INC(43466,43830":"#NUM","US45784P1012^FPC_PTX_INC(43466,43830":"#NUM","US92556V1061^FPC_PTX_INC(43466,43830":"#NUM","US62944T1051^FPC_PTX_INC(43466,43830":"#NUM","US29355A1079^FPC_PTX_INC(43466,43830":"#NUM","US0404131064^FPC_PTX_INC(43466,43830":"#NUM","US72919P2020^FPC_PTX_INC(43466,43830":"#NUM","US14149Y1082^FPC_PTX_INC(43466,43830":"#NUM","US4364401012^FPC_PTX_INC(43466,43830":"#NUM","US42809H1077^FPC_PTX_INC(43466,43830":"#NUM","US55261F1049^FPC_PTX_INC(43466,43830":"#NUM","US4932671088^FPC_PTX_INC(43466,43830":"#NUM","US92276F1003^FPC_PTX_INC(43466,43830":"#NUM","IE00BQPVQZ61^FPC_PTX_INC(43466,43830":"#NUM","US8740541094^FPC_PTX_INC(43466,43830":"#NUM","US74736K1016^FPC_PTX_INC(43466,43830":"#NUM","US5732841060^FPC_PTX_INC(43466,43830":"#NUM","US1156372096^FPC_PTX_INC(43466,43830":"#NUM","US87165B1035^FPC_PTX_INC(43466,43830":"#NUM","US30063P1057^FPC_PTX_INC(43466,43830":"#NUM","US9291601097^FPC_PTX_INC(43466,43830":"#NUM","US5303073051^FPC_PTX_INC(43466,43830":"#NUM","US0152711091^FPC_PTX_INC(43466,43830":"#NUM","US4165151048^FPC_PTX_INC(43466,43830":"#NUM","US3635761097^FPC_PTX_INC(43466,43830":"#NUM","US6703461052^FPC_PTX_INC(43466,43830":"#NUM","US57772K1016^FPC_PTX_INC(43466,43830":"#NUM","US34959E1091^FPC_PTX_INC(43466,43830":"#NUM","US9892071054^FPC_PTX_INC(43466,43830":"#NUM","US6792951054^FPC_PTX_INC(43466,43830":"#NUM","NL0009434992^FPC_PTX_INC(43466,43830":"#NUM","US88339J1051^FPC_PTX_INC(43466,43830":"#NUM","US5010441013^FPC_PTX_INC(43466,43830":"#NUM","US5926881054^FPC_PTX_INC(43466,43830":"#NUM","US0584981064^FPC_PTX_INC(43466,43830":"#NUM","US5260571048^FPC_PTX_INC(43466,43830":"#NUM","US49271V1008^FPC_PTX_INC(43466,43830":"#NUM","US0311001004^FPC_PTX_INC(43466,43830":"#NUM","US23331A1097^FPC_PTX_INC(43466,43830":"#NUM","US2473617023^FPC_PTX_INC(43466,43830":"#NUM","US58155Q1031^FPC_PTX_INC(43466,43830":"#NUM","US6200763075^FPC_PTX_INC(43466,43830":"#NUM","US8545021011^FPC_PTX_INC(43466,43830":"#NUM","US8936411003^FPC_PTX_INC(43466,43830":"#NUM","US98956P1021^FPC_PTX_INC(43466,43830":"#NUM","US0010551028^FPC_PTX_INC(43466,43830":"#NUM","US77543R1023^FPC_PTX_INC(43466,43830":"#NUM","US2310211063^FPC_PTX_INC(43466,43830":"#NUM","US21036P1084^FPC_PTX_INC(43466,43830":"#NUM","US2855121099^FPC_PTX_INC(43466,43830":"#NUM","US40434L1052^FPC_PTX_INC(43466,43830":"#NUM","US45168D1046^FPC_PTX_INC(43466,43830":"#NUM","US4943681035^FPC_PTX_INC(43466,43830":"#NUM","US35671D8570^FPC_PTX_INC(43466,43830":"#NUM","US3453708600^FPC_PTX_INC(43466,43830":"#NUM","US6516391066^FPC_PTX_INC(43466,43830":"#NUM","US75886F1075^FPC_PTX_INC(43466,43830":"#NUM","US8725901040^FPC_PTX_INC(43466,43830":"#NUM","US0091581068^FPC_PTX_INC(43466,43830":"#NUM","US5184391044^FPC_PTX_INC(43466,43830":"#NUM","US1941621039^FPC_PTX_INC(43466,43830":"#NUM","US31428X1063^FPC_PTX_INC(43466,43830":"#NUM","US00507V1098^FPC_PTX_INC(43466,43830":"#NUM","US37045V1008^FPC_PTX_INC(43466,43830":"#NUM","US6934751057^FPC_PTX_INC(43466,43830":"#NUM","US98978V1035^FPC_PTX_INC(43466,43830":"#NUM","US6092071058^FPC_PTX_INC(43466,43830":"#NUM","US78409V1044^FPC_PTX_INC(43466,43830":"#NUM","US5128071082^FPC_PTX_INC(43466,43830":"#NUM","US88579Y1010^FPC_PTX_INC(43466,43830":"#NUM","US0970231058^FPC_PTX_INC(43466,43830":"#NUM","US9078181081^FPC_PTX_INC(43466,43830":"#NUM","US22160K1051^FPC_PTX_INC(43466,43830":"#NUM","US92343V1044^FPC_PTX_INC(43466,43830":"#NUM","US0605051046^FPC_PTX_INC(43466,43830":"#NUM","JP3258000003^FPC_PTX_INC(43466,43830":"#NUM","KR7036570000^FPC_PTX_INC(43466,43830":"#NUM","JP3735400008^FPC_PTX_INC(43466,43830":"#NUM","JP3242800005^FPC_PTX_INC(43466,43830":"#NUM","JP3197800000^FPC_PTX_INC(43466,43830":"#NUM","JP3160400002^FPC_PTX_INC(43466,43830":"#NUM","TW0001301000^FPC_PTX_INC(43466,43830":"#NUM","JP3762800005^FPC_PTX_INC(43466,43830":"#NUM","JP3122400009^FPC_PTX_INC(43466,43830":"#NUM","JP3762600009^FPC_PTX_INC(43466,43830":"#NUM","JP3970300004^FPC_PTX_INC(43466,43830":"#NUM","JP3734800000^FPC_PTX_INC(43466,43830":"#NUM","JP3397200001^FPC_PTX_INC(43466,43830":"#NUM","JP3551500006^FPC_PTX_INC(43466,43830":"#NUM","JP3756600007^FPC_PTX_INC(43466,43830":"#NUM","JP3201200007^FPC_PTX_INC(43466,43830":"#NUM","JP3463000004^FPC_PTX_INC(43466,43830":"#NUM","JP3386450005^FPC_PTX_INC(43466,43830":"#NUM","JP3910660004^FPC_PTX_INC(43466,43830":"#NUM","TW0002412004^FPC_PTX_INC(43466,43830":"#NUM","KR7035720002^FPC_PTX_INC(43466,43830":"#NUM","JP3866800000^FPC_PTX_INC(43466,43830":"#NUM","JP3899600005^FPC_PTX_INC(43466,43830":"#NUM","KR7000270009^FPC_PTX_INC(43466,43830":"#NUM","JP3351600006^FPC_PTX_INC(43466,43830":"#NUM","JP3788600009^FPC_PTX_INC(43466,43830":"#NUM","TW0002317005^FPC_PTX_INC(43466,43830":"#NUM","JP3538800008^FPC_PTX_INC(43466,43830":"#NUM","JP3783600004^FPC_PTX_INC(43466,43830":"#NUM","TW0001303006^FPC_PTX_INC(43466,43830":"#NUM","JP3546800008^FPC_PTX_INC(43466,43830":"#NUM","KR7017670001^FPC_PTX_INC(43466,43830":"#NUM","JP3519400000^FPC_PTX_INC(43466,43830":"#NUM","JP3778630008^FPC_PTX_INC(43466,43830":"#NUM","JP3854600008^FPC_PTX_INC(43466,43830":"#NUM","JP3566800003^FPC_PTX_INC(43466,43830":"#NUM","JP3592200004^FPC_PTX_INC(43466,43830":"#NUM","JP3893600001^FPC_PTX_INC(43466,43830":"#NUM","KR7028260008^FPC_PTX_INC(43466,43830":"#NUM","JP3116000005^FPC_PTX_INC(43466,43830":"#NUM","JP3732000009^FPC_PTX_INC(43466,43830":"#NUM","JP3409000001^FPC_PTX_INC(43466,43830":"#NUM","JP3756100008^FPC_PTX_INC(43466,43830":"#NUM","KR7035420009^FPC_PTX_INC(43466,43830":"#NUM","JP3497400006^FPC_PTX_INC(43466,43830":"#NUM","JP3236200006^FPC_PTX_INC(43466,43830":"#NUM","JP3475350009^FPC_PTX_INC(43466,43830":"#NUM","JP3890310000^FPC_PTX_INC(43466,43830":"#NUM","KR7105560007^FPC_PTX_INC(43466,43830":"#NUM","JP3902400005^FPC_PTX_INC(43466,43830":"#NUM","JP3752900005^FPC_PTX_INC(43466,43830":"#NUM","JP3814000000^FPC_PTX_INC(43466,43830":"#NUM","TW0002881000^FPC_PTX_INC(43466,43830":"#NUM","JP3633400001^FPC_PTX_INC(43466,43830":"#NUM","JP3188220002^FPC_PTX_INC(43466,43830":"#NUM","JP3304200003^FPC_PTX_INC(43466,43830":"#NUM","JP3758190007^FPC_PTX_INC(43466,43830":"#NUM","TW0002303005^FPC_PTX_INC(43466,43830":"#NUM","KR7005490008^FPC_PTX_INC(43466,43830":"#NUM","JP3505000004^FPC_PTX_INC(43466,43830":"#NUM","JP3422950000^FPC_PTX_INC(43466,43830":"#NUM","JP3726800000^FPC_PTX_INC(43466,43830":"#NUM","JP3571400005^FPC_PTX_INC(43466,43830":"#NUM","JP3200450009^FPC_PTX_INC(43466,43830":"#NUM","JP3893200000^FPC_PTX_INC(43466,43830":"#NUM","JP3421800008^FPC_PTX_INC(43466,43830":"#NUM","TW0002454006^FPC_PTX_INC(43466,43830":"#NUM","TW0002882008^FPC_PTX_INC(43466,43830":"#NUM","JP3249600002^FPC_PTX_INC(43466,43830":"#NUM","TW0002002003^FPC_PTX_INC(43466,43830":"#NUM","JP3119600009^FPC_PTX_INC(43466,43830":"#NUM","JP3240400006^FPC_PTX_INC(43466,43830":"#NUM","KR7006400006^FPC_PTX_INC(43466,43830":"#NUM","KR7005930003^FPC_PTX_INC(43466,43830":"#NUM","JP3205800000^FPC_PTX_INC(43466,43830":"#NUM","JP3898400001^FPC_PTX_INC(43466,43830":"#NUM","JP3802300008^FPC_PTX_INC(43466,43830":"#NUM","JP3358000002^FPC_PTX_INC(43466,43830":"#NUM","JP3890350006^FPC_PTX_INC(43466,43830":"#NUM","TW0001216000^FPC_PTX_INC(43466,43830":"#NUM","KR7012330007^FPC_PTX_INC(43466,43830":"#NUM","KR7068270008^FPC_PTX_INC(43466,43830":"#NUM","JP3933800009^FPC_PTX_INC(43466,43830":"#NUM","TW0002886009^FPC_PTX_INC(43466,43830":"#NUM","JP3830800003^FPC_PTX_INC(43466,43830":"#NUM","JP3381000003^FPC_PTX_INC(43466,43830":"#NUM","KR7005380001^FPC_PTX_INC(43466,43830":"#NUM","JP3814800003^FPC_PTX_INC(43466,43830":"#NUM","JP3496400007^FPC_PTX_INC(43466,43830":"#NUM","JP3143600009^FPC_PTX_INC(43466,43830":"#NUM","JP3371200001^FPC_PTX_INC(43466,43830":"#NUM","JP3476480003^FPC_PTX_INC(43466,43830":"#NUM","JP3634600005^FPC_PTX_INC(43466,43830":"#NUM","JP3197600004^FPC_PTX_INC(43466,43830":"#NUM","TW0001326007^FPC_PTX_INC(43466,43830":"#NUM","JP3802400006^FPC_PTX_INC(43466,43830":"#NUM","JP3173400007^FPC_PTX_INC(43466,43830":"#NUM","JP3951600000^FPC_PTX_INC(43466,43830":"#NUM","JP3942400007^FPC_PTX_INC(43466,43830":"#NUM","JP3198900007^FPC_PTX_INC(43466,43830":"#NUM","NL0012015705^FPC_PTX_INC(43101,43465":"#NUM","FR0000120172^FPC_PTX_INC(43101,43465":"#NUM","NL0000009082^FPC_PTX_INC(43101,43465":"#NUM","ES0105046009^FPC_PTX_INC(43101,43465":"#NUM","FR0000120503^FPC_PTX_INC(43101,43465":"#NUM","BE0003739530^FPC_PTX_INC(43101,43465":"#NUM","DE0007165631^FPC_PTX_INC(43101,43465":"#NUM","DE000A0D9PT0^FPC_PTX_INC(43101,43465":"#NUM","SE0000310336^FPC_PTX_INC(43101,43465":"#NUM","DK0010274414^FPC_PTX_INC(43101,43465":"#NUM","DE0006047004^FPC_PTX_INC(43101,43465":"#NUM","DK0060336014^FPC_PTX_INC(43101,43465":"#NUM","CH0008742519^FPC_PTX_INC(43101,43465":"#NUM","NL0010832176^FPC_PTX_INC(43101,43465":"#NUM","FR0010220475^FPC_PTX_INC(43101,43465":"#NUM","CH0012280076^FPC_PTX_INC(43101,43465":"#NUM","DE0005439004^FPC_PTX_INC(43101,43465":"#NUM","CH0102484968^FPC_PTX_INC(43101,43465":"#NUM","CH0012549785^FPC_PTX_INC(43101,43465":"#NUM","DE000SYM9999^FPC_PTX_INC(43101,43465":"#NUM","NL0010773842^FPC_PTX_INC(43101,43465":"#NUM","SE0000242455^FPC_PTX_INC(43101,43465":"#NUM","NL0010545661^FPC_PTX_INC(43101,43465":"#NUM","CH0014852781^FPC_PTX_INC(43101,43465":"#NUM","DK0010181759^FPC_PTX_INC(43101,43465":"#NUM","DE000PAH0038^FPC_PTX_INC(43101,43465":"#NUM","SE0007100599^FPC_PTX_INC(43101,43465":"#NUM","DE000ENER6Y0^FPC_PTX_INC(43101,43465":"#NUM","DK0060448595^FPC_PTX_INC(43101,43465":"#NUM","CH0025751329^FPC_PTX_INC(43101,43465":"#NUM","DE0005785604^FPC_PTX_INC(43101,43465":"#NUM","FR0000045072^FPC_PTX_INC(43101,43465":"#NUM","BE0003565737^FPC_PTX_INC(43101,43465":"#NUM","SE0009922164^FPC_PTX_INC(43101,43465":"#NUM","SE0000148884^FPC_PTX_INC(43101,43465":"#NUM","DE0006048432^FPC_PTX_INC(43101,43465":"#NUM","ES0105066007^FPC_PTX_INC(43101,43465":"#NUM","SE0012853455^FPC_PTX_INC(43101,43465":"#NUM","NL0013267909^FPC_PTX_INC(43101,43465":"#NUM","FR0000051807^FPC_PTX_INC(43101,43465":"#NUM","DK0010272202^FPC_PTX_INC(43101,43465":"#NUM","DE0006599905^FPC_PTX_INC(43101,43465":"#NUM","FR0000130809^FPC_PTX_INC(43101,43465":"#NUM","NL0000395903^FPC_PTX_INC(43101,43465":"#NUM","ES0178430E18^FPC_PTX_INC(43101,43465":"#NUM","CH0030170408^FPC_PTX_INC(43101,43465":"#NUM","IT0005239360^FPC_PTX_INC(43101,43465":"#NUM","CH0012138530^FPC_PTX_INC(43101,43465":"#NUM","NL0000009165^FPC_PTX_INC(43101,43465":"#NUM","SE0012673267^FPC_PTX_INC(43101,43465":"#NUM","FR0010307819^FPC_PTX_INC(43101,43465":"#NUM","NL0000226223^FPC_PTX_INC(43101,43465":"#NUM","FR0000133308^FPC_PTX_INC(43101,43465":"#NUM","NL0011585146^FPC_PTX_INC(43101,43465":"#NUM","IT0000062072^FPC_PTX_INC(43101,43465":"#NUM","SE0000103699^FPC_PTX_INC(43101,43465":"#NUM","FR0000121261^FPC_PTX_INC(43101,43465":"#NUM","FR0000127771^FPC_PTX_INC(43101,43465":"#NUM","FR0000125338^FPC_PTX_INC(43101,43465":"#NUM","SE0000667891^FPC_PTX_INC(43101,43465":"#NUM","FR0000130650^FPC_PTX_INC(43101,43465":"#NUM","CH0012214059^FPC_PTX_INC(43101,43465":"#NUM","DE0005810055^FPC_PTX_INC(43101,43465":"#NUM","ES0109067019^FPC_PTX_INC(43101,43465":"#NUM","DE0005190003^FPC_PTX_INC(43101,43465":"#NUM","FI4000297767^FPC_PTX_INC(43101,43465":"#NUM","DE000A1ML7J1^FPC_PTX_INC(43101,43465":"#NUM","CH0432492467^FPC_PTX_INC(43101,43465":"#NUM","SE0000107419^FPC_PTX_INC(43101,43465":"#NUM","ES0148396007^FPC_PTX_INC(43101,43465":"#NUM","NL00150001Q9^FPC_PTX_INC(43101,43465":"#NUM","FR0000120693^FPC_PTX_INC(43101,43465":"#NUM","FR0000052292^FPC_PTX_INC(43101,43465":"#NUM","SE0011166610^FPC_PTX_INC(43101,43465":"#NUM","SE0000115446^FPC_PTX_INC(43101,43465":"#NUM","SE0000108656^FPC_PTX_INC(43101,43465":"#NUM","DK0010268606^FPC_PTX_INC(43101,43465":"#NUM","FR0000120644^FPC_PTX_INC(43101,43465":"#NUM","IT0000072618^FPC_PTX_INC(43101,43465":"#NUM","NL0013654783^FPC_PTX_INC(43101,43465":"#NUM","CH0210483332^FPC_PTX_INC(43101,43465":"#NUM","FR0000121485^FPC_PTX_INC(43101,43465":"#NUM","DE0007664039^FPC_PTX_INC(43101,43465":"#NUM","FR0000073272^FPC_PTX_INC(43101,43465":"#NUM","NL0000009538^FPC_PTX_INC(43101,43465":"#NUM","BE0974293251^FPC_PTX_INC(43101,43465":"#NUM","DE0005552004^FPC_PTX_INC(43101,43465":"#NUM","DE0006231004^FPC_PTX_INC(43101,43465":"#NUM","DE000A1EWWW0^FPC_PTX_INC(43101,43465":"#NUM","FR0000125486^FPC_PTX_INC(43101,43465":"#NUM","DE000BAY0017^FPC_PTX_INC(43101,43465":"#NUM","NL0012969182^FPC_PTX_INC(43101,43465":"#NUM","DE0005557508^FPC_PTX_INC(43101,43465":"#NUM","NL0000235190^FPC_PTX_INC(43101,43465":"#NUM","DE0007100000^FPC_PTX_INC(43101,43465":"#NUM","FR0000120073^FPC_PTX_INC(43101,43465":"#NUM","FR0000120321^FPC_PTX_INC(43101,43465":"#NUM","DE0008404005^FPC_PTX_INC(43101,43465":"#NUM","DE0007164600^FPC_PTX_INC(43101,43465":"#NUM","CH0012032048^FPC_PTX_INC(43101,43465":"#NUM","US0995021062^FPC_PTX_INC(43101,43465":"#NUM","US5132721045^FPC_PTX_INC(43101,43465":"#NUM","US6700024010^FPC_PTX_INC(43101,43465":"#NUM","US4180561072^FPC_PTX_INC(43101,43465":"#NUM","JE00BYSS4X48^FPC_PTX_INC(43101,43465":"#NUM","US00751Y1064^FPC_PTX_INC(43101,43465":"#NUM","US5018892084^FPC_PTX_INC(43101,43465":"#NUM","US12541W2098^FPC_PTX_INC(43101,43465":"#NUM","US3802371076^FPC_PTX_INC(43101,43465":"#NUM","US5502411037^FPC_PTX_INC(43101,43465":"#NUM","US4404521001^FPC_PTX_INC(43101,43465":"#NUM","US73278L1052^FPC_PTX_INC(43101,43465":"#NUM","US24906P1093^FPC_PTX_INC(43101,43465":"#NUM","US7458671010^FPC_PTX_INC(43101,43465":"#NUM","US8326964058^FPC_PTX_INC(43101,43465":"#NUM","US1011211018^FPC_PTX_INC(43101,43465":"#NUM","US8793601050^FPC_PTX_INC(43101,43465":"#NUM","US18915M1071^FPC_PTX_INC(43101,43465":"#NUM","US5745991068^FPC_PTX_INC(43101,43465":"#NUM","US45167R1041^FPC_PTX_INC(43101,43465":"#NUM","US4461501045^FPC_PTX_INC(43101,43465":"#NUM","US8666741041^FPC_PTX_INC(43101,43465":"#NUM","US64110D1046^FPC_PTX_INC(43101,43465":"#NUM","US3724601055^FPC_PTX_INC(43101,43465":"#NUM","US6311031081^FPC_PTX_INC(43101,43465":"#NUM","US89400J1079^FPC_PTX_INC(43101,43465":"#NUM","US45784P1012^FPC_PTX_INC(43101,43465":"#NUM","US92556V1061^FPC_PTX_INC(43101,43465":"#NUM","US62944T1051^FPC_PTX_INC(43101,43465":"#NUM","US29355A1079^FPC_PTX_INC(43101,43465":"#NUM","US0404131064^FPC_PTX_INC(43101,43465":"#NUM","US72919P2020^FPC_PTX_INC(43101,43465":"#NUM","US14149Y1082^FPC_PTX_INC(43101,43465":"#NUM","US4364401012^FPC_PTX_INC(43101,43465":"#NUM","US42809H1077^FPC_PTX_INC(43101,43465":"#NUM","US55261F1049^FPC_PTX_INC(43101,43465":"#NUM","US4932671088^FPC_PTX_INC(43101,43465":"#NUM","US92276F1003^FPC_PTX_INC(43101,43465":"#NUM","IE00BQPVQZ61^FPC_PTX_INC(43101,43465":"#NUM","US8740541094^FPC_PTX_INC(43101,43465":"#NUM","US74736K1016^FPC_PTX_INC(43101,43465":"#NUM","US5732841060^FPC_PTX_INC(43101,43465":"#NUM","US1156372096^FPC_PTX_INC(43101,43465":"#NUM","US87165B1035^FPC_PTX_INC(43101,43465":"#NUM","US30063P1057^FPC_PTX_INC(43101,43465":"#NUM","US9291601097^FPC_PTX_INC(43101,43465":"#NUM","US5303073051^FPC_PTX_INC(43101,43465":"#NUM","US0152711091^FPC_PTX_INC(43101,43465":"#NUM","US4165151048^FPC_PTX_INC(43101,43465":"#NUM","US3635761097^FPC_PTX_INC(43101,43465":"#NUM","US6703461052^FPC_PTX_INC(43101,43465":"#NUM","US57772K1016^FPC_PTX_INC(43101,43465":"#NUM","US34959E1091^FPC_PTX_INC(43101,43465":"#NUM","US9892071054^FPC_PTX_INC(43101,43465":"#NUM","US6792951054^FPC_PTX_INC(43101,43465":"#NUM","NL0009434992^FPC_PTX_INC(43101,43465":"#NUM","US88339J1051^FPC_PTX_INC(43101,43465":"#NUM","US5010441013^FPC_PTX_INC(43101,43465":"#NUM","US5926881054^FPC_PTX_INC(43101,43465":"#NUM","US0584981064^FPC_PTX_INC(43101,43465":"#NUM","US5260571048^FPC_PTX_INC(43101,43465":"#NUM","US49271V1008^FPC_PTX_INC(43101,43465":"#NUM","US0311001004^FPC_PTX_INC(43101,43465":"#NUM","US23331A1097^FPC_PTX_INC(43101,43465":"#NUM","US2473617023^FPC_PTX_INC(43101,43465":"#NUM","US58155Q1031^FPC_PTX_INC(43101,43465":"#NUM","US6200763075^FPC_PTX_INC(43101,43465":"#NUM","US8545021011^FPC_PTX_INC(43101,43465":"#NUM","US8936411003^FPC_PTX_INC(43101,43465":"#NUM","US98956P1021^FPC_PTX_INC(43101,43465":"#NUM","US0010551028^FPC_PTX_INC(43101,43465":"#NUM","US77543R1023^FPC_PTX_INC(43101,43465":"#NUM","US2310211063^FPC_PTX_INC(43101,43465":"#NUM","US21036P1084^FPC_PTX_INC(43101,43465":"#NUM","US2855121099^FPC_PTX_INC(43101,43465":"#NUM","US40434L1052^FPC_PTX_INC(43101,43465":"#NUM","US45168D1046^FPC_PTX_INC(43101,43465":"#NUM","US4943681035^FPC_PTX_INC(43101,43465":"#NUM","US35671D8570^FPC_PTX_INC(43101,43465":"#NUM","US3453708600^FPC_PTX_INC(43101,43465":"#NUM","US6516391066^FPC_PTX_INC(43101,43465":"#NUM","US75886F1075^FPC_PTX_INC(43101,43465":"#NUM","US8725901040^FPC_PTX_INC(43101,43465":"#NUM","US0091581068^FPC_PTX_INC(43101,43465":"#NUM","US5184391044^FPC_PTX_INC(43101,43465":"#NUM","US1941621039^FPC_PTX_INC(43101,43465":"#NUM","US31428X1063^FPC_PTX_INC(43101,43465":"#NUM","US00507V1098^FPC_PTX_INC(43101,43465":"#NUM","US37045V1008^FPC_PTX_INC(43101,43465":"#NUM","US6934751057^FPC_PTX_INC(43101,43465":"#NUM","US98978V1035^FPC_PTX_INC(43101,43465":"#NUM","US6092071058^FPC_PTX_INC(43101,43465":"#NUM","US78409V1044^FPC_PTX_INC(43101,43465":"#NUM","US5128071082^FPC_PTX_INC(43101,43465":"#NUM","US88579Y1010^FPC_PTX_INC(43101,43465":"#NUM","US0970231058^FPC_PTX_INC(43101,43465":"#NUM","US9078181081^FPC_PTX_INC(43101,43465":"#NUM","US22160K1051^FPC_PTX_INC(43101,43465":"#NUM","US92343V1044^FPC_PTX_INC(43101,43465":"#NUM","US0605051046^FPC_PTX_INC(43101,43465":"#NUM","JP3258000003^FPC_PTX_INC(43101,43465":"#NUM","KR7036570000^FPC_PTX_INC(43101,43465":"#NUM","JP3735400008^FPC_PTX_INC(43101,43465":"#NUM","JP3242800005^FPC_PTX_INC(43101,43465":"#NUM","JP3197800000^FPC_PTX_INC(43101,43465":"#NUM","JP3160400002^FPC_PTX_INC(43101,43465":"#NUM","TW0001301000^FPC_PTX_INC(43101,43465":"#NUM","JP3762800005^FPC_PTX_INC(43101,43465":"#NUM","JP3122400009^FPC_PTX_INC(43101,43465":"#NUM","JP3762600009^FPC_PTX_INC(43101,43465":"#NUM","JP3970300004^FPC_PTX_INC(43101,43465":"#NUM","JP3734800000^FPC_PTX_INC(43101,43465":"#NUM","JP3397200001^FPC_PTX_INC(43101,43465":"#NUM","JP3551500006^FPC_PTX_INC(43101,43465":"#NUM","JP3756600007^FPC_PTX_INC(43101,43465":"#NUM","JP3201200007^FPC_PTX_INC(43101,43465":"#NUM","JP3463000004^FPC_PTX_INC(43101,43465":"#NUM","JP3386450005^FPC_PTX_INC(43101,43465":"#NUM","JP3910660004^FPC_PTX_INC(43101,43465":"#NUM","TW0002412004^FPC_PTX_INC(43101,43465":"#NUM","KR7035720002^FPC_PTX_INC(43101,43465":"#NUM","JP3866800000^FPC_PTX_INC(43101,43465":"#NUM","JP3899600005^FPC_PTX_INC(43101,43465":"#NUM","KR7000270009^FPC_PTX_INC(43101,43465":"#NUM","JP3351600006^FPC_PTX_INC(43101,43465":"#NUM","JP3788600009^FPC_PTX_INC(43101,43465":"#NUM","TW0002317005^FPC_PTX_INC(43101,43465":"#NUM","JP3538800008^FPC_PTX_INC(43101,43465":"#NUM","JP3783600004^FPC_PTX_INC(43101,43465":"#NUM","TW0001303006^FPC_PTX_INC(43101,43465":"#NUM","JP3546800008^FPC_PTX_INC(43101,43465":"#NUM","KR7017670001^FPC_PTX_INC(43101,43465":"#NUM","JP3519400000^FPC_PTX_INC(43101,43465":"#NUM","JP3778630008^FPC_PTX_INC(43101,43465":"#NUM","JP3854600008^FPC_PTX_INC(43101,43465":"#NUM","JP3566800003^FPC_PTX_INC(43101,43465":"#NUM","JP3592200004^FPC_PTX_INC(43101,43465":"#NUM","JP3893600001^FPC_PTX_INC(43101,43465":"#NUM","KR7028260008^FPC_PTX_INC(43101,43465":"#NUM","JP3116000005^FPC_PTX_INC(43101,43465":"#NUM","JP3732000009^FPC_PTX_INC(43101,43465":"#NUM","JP3409000001^FPC_PTX_INC(43101,43465":"#NUM","JP3756100008^FPC_PTX_INC(43101,43465":"#NUM","KR7035420009^FPC_PTX_INC(43101,43465":"#NUM","JP3497400006^FPC_PTX_INC(43101,43465":"#NUM","JP3236200006^FPC_PTX_INC(43101,43465":"#NUM","JP3475350009^FPC_PTX_INC(43101,43465":"#NUM","JP3890310000^FPC_PTX_INC(43101,43465":"#NUM","KR7105560007^FPC_PTX_INC(43101,43465":"#NUM","JP3902400005^FPC_PTX_INC(43101,43465":"#NUM","JP3752900005^FPC_PTX_INC(43101,43465":"#NUM","JP3814000000^FPC_PTX_INC(43101,43465":"#NUM","TW0002881000^FPC_PTX_INC(43101,43465":"#NUM","JP3633400001^FPC_PTX_INC(43101,43465":"#NUM","JP3188220002^FPC_PTX_INC(43101,43465":"#NUM","JP3304200003^FPC_PTX_INC(43101,43465":"#NUM","JP3758190007^FPC_PTX_INC(43101,43465":"#NUM","TW0002303005^FPC_PTX_INC(43101,43465":"#NUM","KR7005490008^FPC_PTX_INC(43101,43465":"#NUM","JP3505000004^FPC_PTX_INC(43101,43465":"#NUM","JP3422950000^FPC_PTX_INC(43101,43465":"#NUM","JP3726800000^FPC_PTX_INC(43101,43465":"#NUM","JP3571400005^FPC_PTX_INC(43101,43465":"#NUM","JP3200450009^FPC_PTX_INC(43101,43465":"#NUM","JP3893200000^FPC_PTX_INC(43101,43465":"#NUM","JP3421800008^FPC_PTX_INC(43101,43465":"#NUM","TW0002454006^FPC_PTX_INC(43101,43465":"#NUM","TW0002882008^FPC_PTX_INC(43101,43465":"#NUM","JP3249600002^FPC_PTX_INC(43101,43465":"#NUM","TW0002002003^FPC_PTX_INC(43101,43465":"#NUM","JP3119600009^FPC_PTX_INC(43101,43465":"#NUM","JP3240400006^FPC_PTX_INC(43101,43465":"#NUM","KR7006400006^FPC_PTX_INC(43101,43465":"#NUM","KR7005930003^FPC_PTX_INC(43101,43465":"#NUM","JP3205800000^FPC_PTX_INC(43101,43465":"#NUM","JP3898400001^FPC_PTX_INC(43101,43465":"#NUM","JP3802300008^FPC_PTX_INC(43101,43465":"#NUM","JP3358000002^FPC_PTX_INC(43101,43465":"#NUM","JP3890350006^FPC_PTX_INC(43101,43465":"#NUM","TW0001216000^FPC_PTX_INC(43101,43465":"#NUM","KR7012330007^FPC_PTX_INC(43101,43465":"#NUM","KR7068270008^FPC_PTX_INC(43101,43465":"#NUM","JP3933800009^FPC_PTX_INC(43101,43465":"#NUM","TW0002886009^FPC_PTX_INC(43101,43465":"#NUM","JP3830800003^FPC_PTX_INC(43101,43465":"#NUM","JP3381000003^FPC_PTX_INC(43101,43465":"#NUM","KR7005380001^FPC_PTX_INC(43101,43465":"#NUM","JP3814800003^FPC_PTX_INC(43101,43465":"#NUM","JP3496400007^FPC_PTX_INC(43101,43465":"#NUM","JP3143600009^FPC_PTX_INC(43101,43465":"#NUM","JP3371200001^FPC_PTX_INC(43101,43465":"#NUM","JP3476480003^FPC_PTX_INC(43101,43465":"#NUM","JP3634600005^FPC_PTX_INC(43101,43465":"#NUM","JP3197600004^FPC_PTX_INC(43101,43465":"#NUM","TW0001326007^FPC_PTX_INC(43101,43465":"#NUM","JP3802400006^FPC_PTX_INC(43101,43465":"#NUM","JP3173400007^FPC_PTX_INC(43101,43465":"#NUM","JP3951600000^FPC_PTX_INC(43101,43465":"#NUM","JP3942400007^FPC_PTX_INC(43101,43465":"#NUM","JP3198900007^FPC_PTX_INC(43101,43465":"#NUM","NL0012015705^FPC_PTX_INC(43831,44196":"#NUM","FR0000120172^FPC_PTX_INC(43831,44196":"#NUM","NL0000009082^FPC_PTX_INC(43831,44196":"#NUM","ES0105046009^FPC_PTX_INC(43831,44196":"#NUM","FR0000120503^FPC_PTX_INC(43831,44196":"#NUM","BE0003739530^FPC_PTX_INC(43831,44196":"#NUM","DE0007165631^FPC_PTX_INC(43831,44196":"#NUM","DE000A0D9PT0^FPC_PTX_INC(43831,44196":"#NUM","SE0000310336^FPC_PTX_INC(43831,44196":"#NUM","DK0010274414^FPC_PTX_INC(43831,44196":"#NUM","DE0006047004^FPC_PTX_INC(43831,44196":"#NUM","DK0060336014^FPC_PTX_INC(43831,44196":"#NUM","CH0008742519^FPC_PTX_INC(43831,44196":"#NUM","NL0010832176^FPC_PTX_INC(43831,44196":"#NUM","FR0010220475^FPC_PTX_INC(43831,44196":"#NUM","CH0012280076^FPC_PTX_INC(43831,44196":"#NUM","DE0005439004^FPC_PTX_INC(43831,44196":"#NUM","CH0102484968^FPC_PTX_INC(43831,44196":"#NUM","CH0012549785^FPC_PTX_INC(43831,44196":"#NUM","DE000SYM9999^FPC_PTX_INC(43831,44196":"#NUM","NL0010773842^FPC_PTX_INC(43831,44196":"#NUM","SE0000242455^FPC_PTX_INC(43831,44196":"#NUM","NL0010545661^FPC_PTX_INC(43831,44196":"#NUM","CH0014852781^FPC_PTX_INC(43831,44196":"#NUM","DK0010181759^FPC_PTX_INC(43831,44196":"#NUM","DE000PAH0038^FPC_PTX_INC(43831,44196":"#NUM","SE0007100599^FPC_PTX_INC(43831,44196":"#NUM","DE000ENER6Y0^FPC_PTX_INC(43831,44196":"#NUM","DK0060448595^FPC_PTX_INC(43831,44196":"#NUM","CH0025751329^FPC_PTX_INC(43831,44196":"#NUM","DE0005785604^FPC_PTX_INC(43831,44196":"#NUM","FR0000045072^FPC_PTX_INC(43831,44196":"#NUM","BE0003565737^FPC_PTX_INC(43831,44196":"#NUM","SE0009922164^FPC_PTX_INC(43831,44196":"#NUM","SE0000148884^FPC_PTX_INC(43831,44196":"#NUM","DE0006048432^FPC_PTX_INC(43831,44196":"#NUM","ES0105066007^FPC_PTX_INC(43831,44196":"#NUM","SE0012853455^FPC_PTX_INC(43831,44196":"#NUM","NL0013267909^FPC_PTX_INC(43831,44196":"#NUM","FR0000051807^FPC_PTX_INC(43831,44196":"#NUM","DK0010272202^FPC_PTX_INC(43831,44196":"#NUM","DE0006599905^FPC_PTX_INC(43831,44196":"#NUM","FR0000130809^FPC_PTX_INC(43831,44196":"#NUM","NL0000395903^FPC_PTX_INC(43831,44196":"#NUM","ES0178430E18^FPC_PTX_INC(43831,44196":"#NUM","CH0030170408^FPC_PTX_INC(43831,44196":"#NUM","IT0005239360^FPC_PTX_INC(43831,44196":"#NUM","CH0012138530^FPC_PTX_INC(43831,44196":"#NUM","NL0000009165^FPC_PTX_INC(43831,44196":"#NUM","SE0012673267^FPC_PTX_INC(43831,44196":"#NUM","FR0010307819^FPC_PTX_INC(43831,44196":"#NUM","NL0000226223^FPC_PTX_INC(43831,44196":"#NUM","FR0000133308^FPC_PTX_INC(43831,44196":"#NUM","NL0011585146^FPC_PTX_INC(43831,44196":"#NUM","IT0000062072^FPC_PTX_INC(43831,44196":"#NUM","SE0000103699^FPC_PTX_INC(43831,44196":"#NUM","FR0000121261^FPC_PTX_INC(43831,44196":"#NUM","FR0000127771^FPC_PTX_INC(43831,44196":"#NUM","FR0000125338^FPC_PTX_INC(43831,44196":"#NUM","SE0000667891^FPC_PTX_INC(43831,44196":"#NUM","FR0000130650^FPC_PTX_INC(43831,44196":"#NUM","CH0012214059^FPC_PTX_INC(43831,44196":"#NUM","DE0005810055^FPC_PTX_INC(43831,44196":"#NUM","ES0109067019^FPC_PTX_INC(43831,44196":"#NUM","DE0005190003^FPC_PTX_INC(43831,44196":"#NUM","FI4000297767^FPC_PTX_INC(43831,44196":"#NUM","DE000A1ML7J1^FPC_PTX_INC(43831,44196":"#NUM","CH0432492467^FPC_PTX_INC(43831,44196":"#NUM","SE0000107419^FPC_PTX_INC(43831,44196":"#NUM","ES0148396007^FPC_PTX_INC(43831,44196":"#NUM","NL00150001Q9^FPC_PTX_INC(43831,44196":"#NUM","FR0000120693^FPC_PTX_INC(43831,44196":"#NUM","FR0000052292^FPC_PTX_INC(43831,44196":"#NUM","SE0011166610^FPC_PTX_INC(43831,44196":"#NUM","SE0000115446^FPC_PTX_INC(43831,44196":"#NUM","SE0000108656^FPC_PTX_INC(43831,44196":"#NUM","DK0010268606^FPC_PTX_INC(43831,44196":"#NUM","FR0000120644^FPC_PTX_INC(43831,44196":"#NUM","IT0000072618^FPC_PTX_INC(43831,44196":"#NUM","NL0013654783^FPC_PTX_INC(43831,44196":"#NUM","CH0210483332^FPC_PTX_INC(43831,44196":"#NUM","FR0000121485^FPC_PTX_INC(43831,44196":"#NUM","DE0007664039^FPC_PTX_INC(43831,44196":"#NUM","FR0000073272^FPC_PTX_INC(43831,44196":"#NUM","NL0000009538^FPC_PTX_INC(43831,44196":"#NUM","BE0974293251^FPC_PTX_INC(43831,44196":"#NUM","DE0005552004^FPC_PTX_INC(43831,44196":"#NUM","DE0006231004^FPC_PTX_INC(43831,44196":"#NUM","DE000A1EWWW0^FPC_PTX_INC(43831,44196":"#NUM","FR0000125486^FPC_PTX_INC(43831,44196":"#NUM","DE000BAY0017^FPC_PTX_INC(43831,44196":"#NUM","NL0012969182^FPC_PTX_INC(43831,44196":"#NUM","DE0005557508^FPC_PTX_INC(43831,44196":"#NUM","NL0000235190^FPC_PTX_INC(43831,44196":"#NUM","DE0007100000^FPC_PTX_INC(43831,44196":"#NUM","FR0000120073^FPC_PTX_INC(43831,44196":"#NUM","FR0000120321^FPC_PTX_INC(43831,44196":"#NUM","DE0008404005^FPC_PTX_INC(43831,44196":"#NUM","DE0007164600^FPC_PTX_INC(43831,44196":"#NUM","CH0012032048^FPC_PTX_INC(43831,44196":"#NUM","US0995021062^FPC_PTX_INC(43831,44196":"#NUM","US5132721045^FPC_PTX_INC(43831,44196":"#NUM","US6700024010^FPC_PTX_INC(43831,44196":"#NUM","US4180561072^FPC_PTX_INC(43831,44196":"#NUM","JE00BYSS4X48^FPC_PTX_INC(43831,44196":"#NUM","US00751Y1064^FPC_PTX_INC(43831,44196":"#NUM","US5018892084^FPC_PTX_INC(43831,44196":"#NUM","US12541W2098^FPC_PTX_INC(43831,44196":"#NUM","US3802371076^FPC_PTX_INC(43831,44196":"#NUM","US5502411037^FPC_PTX_INC(43831,44196":"#NUM","US4404521001^FPC_PTX_INC(43831,44196":"#NUM","US73278L1052^FPC_PTX_INC(43831,44196":"#NUM","US24906P1093^FPC_PTX_INC(43831,44196":"#NUM","US7458671010^FPC_PTX_INC(43831,44196":"#NUM","US8326964058^FPC_PTX_INC(43831,44196":"#NUM","US1011211018^FPC_PTX_INC(43831,44196":"#NUM","US8793601050^FPC_PTX_INC(43831,44196":"#NUM","US18915M1071^FPC_PTX_INC(43831,44196":"#NUM","US5745991068^FPC_PTX_INC(43831,44196":"#NUM","US45167R1041^FPC_PTX_INC(43831,44196":"#NUM","US4461501045^FPC_PTX_INC(43831,44196":"#NUM","US8666741041^FPC_PTX_INC(43831,44196":"#NUM","US64110D1046^FPC_PTX_INC(43831,44196":"#NUM","US3724601055^FPC_PTX_INC(43831,44196":"#NUM","US6311031081^FPC_PTX_INC(43831,44196":"#NUM","US89400J1079^FPC_PTX_INC(43831,44196":"#NUM","US45784P1012^FPC_PTX_INC(43831,44196":"#NUM","US92556V1061^FPC_PTX_INC(43831,44196":"#NUM","US62944T1051^FPC_PTX_INC(43831,44196":"#NUM","US29355A1079^FPC_PTX_INC(43831,44196":"#NUM","US0404131064^FPC_PTX_INC(43831,44196":"#NUM","US72919P2020^FPC_PTX_INC(43831,44196":"#NUM","US14149Y1082^FPC_PTX_INC(43831,44196":"#NUM","US4364401012^FPC_PTX_INC(43831,44196":"#NUM","US42809H1077^FPC_PTX_INC(43831,44196":"#NUM","US55261F1049^FPC_PTX_INC(43831,44196":"#NUM","US4932671088^FPC_PTX_INC(43831,44196":"#NUM","US92276F1003^FPC_PTX_INC(43831,44196":"#NUM","IE00BQPVQZ61^FPC_PTX_INC(43831,44196":"#NUM","US8740541094^FPC_PTX_INC(43831,44196":"#NUM","US74736K1016^FPC_PTX_INC(43831,44196":"#NUM","US5732841060^FPC_PTX_INC(43831,44196":"#NUM","US1156372096^FPC_PTX_INC(43831,44196":"#NUM","US87165B1035^FPC_PTX_INC(43831,44196":"#NUM","US30063P1057^FPC_PTX_INC(43831,44196":"#NUM","US9291601097^FPC_PTX_INC(43831,44196":"#NUM","US5303073051^FPC_PTX_INC(43831,44196":"#NUM","US0152711091^FPC_PTX_INC(43831,44196":"#NUM","US4165151048^FPC_PTX_INC(43831,44196":"#NUM","US3635761097^FPC_PTX_INC(43831,44196":"#NUM","US6703461052^FPC_PTX_INC(43831,44196":"#NUM","US57772K1016^FPC_PTX_INC(43831,44196":"#NUM","US34959E1091^FPC_PTX_INC(43831,44196":"#NUM","US9892071054^FPC_PTX_INC(43831,44196":"#NUM","US6792951054^FPC_PTX_INC(43831,44196":"#NUM","NL0009434992^FPC_PTX_INC(43831,44196":"#NUM","US88339J1051^FPC_PTX_INC(43831,44196":"#NUM","US5010441013^FPC_PTX_INC(43831,44196":"#NUM","US5926881054^FPC_PTX_INC(43831,44196":"#NUM","US0584981064^FPC_PTX_INC(43831,44196":"#NUM","US5260571048^FPC_PTX_INC(43831,44196":"#NUM","US49271V1008^FPC_PTX_INC(43831,44196":"#NUM","US0311001004^FPC_PTX_INC(43831,44196":"#NUM","US23331A1097^FPC_PTX_INC(43831,44196":"#NUM","US2473617023^FPC_PTX_INC(43831,44196":"#NUM","US58155Q1031^FPC_PTX_INC(43831,44196":"#NUM","US6200763075^FPC_PTX_INC(43831,44196":"#NUM","US8545021011^FPC_PTX_INC(43831,44196":"#NUM","US8936411003^FPC_PTX_INC(43831,44196":"#NUM","US98956P1021^FPC_PTX_INC(43831,44196":"#NUM","US0010551028^FPC_PTX_INC(43831,44196":"#NUM","US77543R1023^FPC_PTX_INC(43831,44196":"#NUM","US2310211063^FPC_PTX_INC(43831,44196":"#NUM","US21036P1084^FPC_PTX_INC(43831,44196":"#NUM","US2855121099^FPC_PTX_INC(43831,44196":"#NUM","US40434L1052^FPC_PTX_INC(43831,44196":"#NUM","US45168D1046^FPC_PTX_INC(43831,44196":"#NUM","US4943681035^FPC_PTX_INC(43831,44196":"#NUM","US35671D8570^FPC_PTX_INC(43831,44196":"#NUM","US3453708600^FPC_PTX_INC(43831,44196":"#NUM","US6516391066^FPC_PTX_INC(43831,44196":"#NUM","US75886F1075^FPC_PTX_INC(43831,44196":"#NUM","US8725901040^FPC_PTX_INC(43831,44196":"#NUM","US0091581068^FPC_PTX_INC(43831,44196":"#NUM","US5184391044^FPC_PTX_INC(43831,44196":"#NUM","US1941621039^FPC_PTX_INC(43831,44196":"#NUM","US31428X1063^FPC_PTX_INC(43831,44196":"#NUM","US00507V1098^FPC_PTX_INC(43831,44196":"#NUM","US37045V1008^FPC_PTX_INC(43831,44196":"#NUM","US6934751057^FPC_PTX_INC(43831,44196":"#NUM","US98978V1035^FPC_PTX_INC(43831,44196":"#NUM","US6092071058^FPC_PTX_INC(43831,44196":"#NUM","US78409V1044^FPC_PTX_INC(43831,44196":"#NUM","US5128071082^FPC_PTX_INC(43831,44196":"#NUM","US88579Y1010^FPC_PTX_INC(43831,44196":"#NUM","US0970231058^FPC_PTX_INC(43831,44196":"#NUM","US9078181081^FPC_PTX_INC(43831,44196":"#NUM","US22160K1051^FPC_PTX_INC(43831,44196":"#NUM","US92343V1044^FPC_PTX_INC(43831,44196":"#NUM","US0605051046^FPC_PTX_INC(43831,44196":"#NUM","JP3258000003^FPC_PTX_INC(43831,44196":"#NUM","KR7036570000^FPC_PTX_INC(43831,44196":"#NUM","JP3735400008^FPC_PTX_INC(43831,44196":"#NUM","JP3242800005^FPC_PTX_INC(43831,44196":"#NUM","JP3197800000^FPC_PTX_INC(43831,44196":"#NUM","JP3160400002^FPC_PTX_INC(43831,44196":"#NUM","TW0001301000^FPC_PTX_INC(43831,44196":"#NUM","JP3762800005^FPC_PTX_INC(43831,44196":"#NUM","JP3122400009^FPC_PTX_INC(43831,44196":"#NUM","JP3762600009^FPC_PTX_INC(43831,44196":"#NUM","JP3970300004^FPC_PTX_INC(43831,44196":"#NUM","JP3734800000^FPC_PTX_INC(43831,44196":"#NUM","JP3397200001^FPC_PTX_INC(43831,44196":"#NUM","JP3551500006^FPC_PTX_INC(43831,44196":"#NUM","JP3756600007^FPC_PTX_INC(43831,44196":"#NUM","JP3201200007^FPC_PTX_INC(43831,44196":"#NUM","JP3463000004^FPC_PTX_INC(43831,44196":"#NUM","JP3386450005^FPC_PTX_INC(43831,44196":"#NUM","JP3910660004^FPC_PTX_INC(43831,44196":"#NUM","TW0002412004^FPC_PTX_INC(43831,44196":"#NUM","KR7035720002^FPC_PTX_INC(43831,44196":"#NUM","JP3866800000^FPC_PTX_INC(43831,44196":"#NUM","JP3899600005^FPC_PTX_INC(43831,44196":"#NUM","KR7000270009^FPC_PTX_INC(43831,44196":"#NUM","JP3351600006^FPC_PTX_INC(43831,44196":"#NUM","JP3788600009^FPC_PTX_INC(43831,44196":"#NUM","TW0002317005^FPC_PTX_INC(43831,44196":"#NUM","JP3538800008^FPC_PTX_INC(43831,44196":"#NUM","JP3783600004^FPC_PTX_INC(43831,44196":"#NUM","TW0001303006^FPC_PTX_INC(43831,44196":"#NUM","JP3546800008^FPC_PTX_INC(43831,44196":"#NUM","KR7017670001^FPC_PTX_INC(43831,44196":"#NUM","JP3519400000^FPC_PTX_INC(43831,44196":"#NUM","JP3778630008^FPC_PTX_INC(43831,44196":"#NUM","JP3854600008^FPC_PTX_INC(43831,44196":"#NUM","JP3566800003^FPC_PTX_INC(43831,44196":"#NUM","JP3592200004^FPC_PTX_INC(43831,44196":"#NUM","JP3893600001^FPC_PTX_INC(43831,44196":"#NUM","KR7028260008^FPC_PTX_INC(43831,44196":"#NUM","JP3116000005^FPC_PTX_INC(43831,44196":"#NUM","JP3732000009^FPC_PTX_INC(43831,44196":"#NUM","JP3409000001^FPC_PTX_INC(43831,44196":"#NUM","JP3756100008^FPC_PTX_INC(43831,44196":"#NUM","KR7035420009^FPC_PTX_INC(43831,44196":"#NUM","JP3497400006^FPC_PTX_INC(43831,44196":"#NUM","JP3236200006^FPC_PTX_INC(43831,44196":"#NUM","JP3475350009^FPC_PTX_INC(43831,44196":"#NUM","JP3890310000^FPC_PTX_INC(43831,44196":"#NUM","KR7105560007^FPC_PTX_INC(43831,44196":"#NUM","JP3902400005^FPC_PTX_INC(43831,44196":"#NUM","JP3752900005^FPC_PTX_INC(43831,44196":"#NUM","JP3814000000^FPC_PTX_INC(43831,44196":"#NUM","TW0002881000^FPC_PTX_INC(43831,44196":"#NUM","JP3633400001^FPC_PTX_INC(43831,44196":"#NUM","JP3188220002^FPC_PTX_INC(43831,44196":"#NUM","JP3304200003^FPC_PTX_INC(43831,44196":"#NUM","JP3758190007^FPC_PTX_INC(43831,44196":"#NUM","TW0002303005^FPC_PTX_INC(43831,44196":"#NUM","KR7005490008^FPC_PTX_INC(43831,44196":"#NUM","JP3505000004^FPC_PTX_INC(43831,44196":"#NUM","JP3422950000^FPC_PTX_INC(43831,44196":"#NUM","JP3726800000^FPC_PTX_INC(43831,44196":"#NUM","JP3571400005^FPC_PTX_INC(43831,44196":"#NUM","JP3200450009^FPC_PTX_INC(43831,44196":"#NUM","JP3893200000^FPC_PTX_INC(43831,44196":"#NUM","JP3421800008^FPC_PTX_INC(43831,44196":"#NUM","TW0002454006^FPC_PTX_INC(43831,44196":"#NUM","TW0002882008^FPC_PTX_INC(43831,44196":"#NUM","JP3249600002^FPC_PTX_INC(43831,44196":"#NUM","TW0002002003^FPC_PTX_INC(43831,44196":"#NUM","JP3119600009^FPC_PTX_INC(43831,44196":"#NUM","JP3240400006^FPC_PTX_INC(43831,44196":"#NUM","KR7006400006^FPC_PTX_INC(43831,44196":"#NUM","KR7005930003^FPC_PTX_INC(43831,44196":"#NUM","JP3205800000^FPC_PTX_INC(43831,44196":"#NUM","JP3898400001^FPC_PTX_INC(43831,44196":"#NUM","JP3802300008^FPC_PTX_INC(43831,44196":"#NUM","JP3358000002^FPC_PTX_INC(43831,44196":"#NUM","JP3890350006^FPC_PTX_INC(43831,44196":"#NUM","TW0001216000^FPC_PTX_INC(43831,44196":"#NUM","KR7012330007^FPC_PTX_INC(43831,44196":"#NUM","KR7068270008^FPC_PTX_INC(43831,44196":"#NUM","JP3933800009^FPC_PTX_INC(43831,44196":"#NUM","TW0002886009^FPC_PTX_INC(43831,44196":"#NUM","JP3830800003^FPC_PTX_INC(43831,44196":"#NUM","JP3381000003^FPC_PTX_INC(43831,44196":"#NUM","KR7005380001^FPC_PTX_INC(43831,44196":"#NUM","JP3814800003^FPC_PTX_INC(43831,44196":"#NUM","JP3496400007^FPC_PTX_INC(43831,44196":"#NUM","JP3143600009^FPC_PTX_INC(43831,44196":"#NUM","JP3371200001^FPC_PTX_INC(43831,44196":"#NUM","JP3476480003^FPC_PTX_INC(43831,44196":"#NUM","JP3634600005^FPC_PTX_INC(43831,44196":"#NUM","JP3197600004^FPC_PTX_INC(43831,44196":"#NUM","TW0001326007^FPC_PTX_INC(43831,44196":"#NUM","JP3802400006^FPC_PTX_INC(43831,44196":"#NUM","JP3173400007^FPC_PTX_INC(43831,44196":"#NUM","JP3951600000^FPC_PTX_INC(43831,44196":"#NUM","JP3942400007^FPC_PTX_INC(43831,44196":"#NUM","JP3198900007^FPC_PTX_INC(43831,44196":"#NUM","JP3198900007^FF_PTX_INC_FOR(ANN_R,0)":null,"JP3198900007^FF_PTX_INC_FOR(ANN_R,0,,,,USD)":null,"JP3198900007^FF_PTX_INC_FOR(ANN_R,43831,,,,USD)":null,"NL0012015705^FF_PTX_INC_FOR(ANN_R,42370,42735,,,USD)":null,"FR0000120172^FF_PTX_INC_FOR(ANN_R,42370,42735,,,USD)":null,"NL0000009082^FF_PTX_INC_FOR(ANN_R,42370,42735,,,USD)":null,"ES0105046009^FF_PTX_INC_FOR(ANN_R,42370,42735,,,USD)":null,"FR0000120503^FF_PTX_INC_FOR(ANN_R,42370,42735,,,USD)":null,"BE0003739530^FF_PTX_INC_FOR(ANN_R,42370,42735,,,USD)":null,"DE0007165631^FF_PTX_INC_FOR(ANN_R,42370,42735,,,USD)":null,"DE000A0D9PT0^FF_PTX_INC_FOR(ANN_R,42370,42735,,,USD)":null,"SE0000310336^FF_PTX_INC_FOR(ANN_R,42370,42735,,,USD)":null,"DK0010274414^FF_PTX_INC_FOR(ANN_R,42370,42735,,,USD)":null,"DE0006047004^FF_PTX_INC_FOR(ANN_R,42370,42735,,,USD)":null,"DK0060336014^FF_PTX_INC_FOR(ANN_R,42370,42735,,,USD)":null,"CH0008742519^FF_PTX_INC_FOR(ANN_R,42370,42735,,,USD)":null,"NL0010832176^FF_PTX_INC_FOR(ANN_R,42370,42735,,,USD)":null,"FR0010220475^FF_PTX_INC_FOR(ANN_R,42370,42735,,,USD)":null,"CH0012280076^FF_PTX_INC_FOR(ANN_R,42370,42735,,,USD)":null,"DE0005439004^FF_PTX_INC_FOR(ANN_R,42370,42735,,,USD)":null,"CH0102484968^FF_PTX_INC_FOR(ANN_R,42370,42735,,,USD)":null,"CH0012549785^FF_PTX_INC_FOR(ANN_R,42370,42735,,,USD)":null,"DE000SYM9999^FF_PTX_INC_FOR(ANN_R,42370,42735,,,USD)":null,"NL0010773842^FF_PTX_INC_FOR(ANN_R,42370,42735,,,USD)":null,"SE0000242455^FF_PTX_INC_FOR(ANN_R,42370,42735,,,USD)":null,"NL0010545661^FF_PTX_INC_FOR(ANN_R,42370,42735,,,USD)":null,"CH0014852781^FF_PTX_INC_FOR(ANN_R,42370,42735,,,USD)":null,"DK0010181759^FF_PTX_INC_FOR(ANN_R,42370,42735,,,USD)":null,"DE000PAH0038^FF_PTX_INC_FOR(ANN_R,42370,42735,,,USD)":null,"SE0007100599^FF_PTX_INC_FOR(ANN_R,42370,42735,,,USD)":null,"DE000ENER6Y0^FF_PTX_INC_FOR(ANN_R,42370,42735,,,USD)":null,"DK0060448595^FF_PTX_INC_FOR(ANN_R,42370,42735,,,USD)":null,"CH0025751329^FF_PTX_INC_FOR(ANN_R,42370,42735,,,USD)":null,"DE0005785604^FF_PTX_INC_FOR(ANN_R,42370,42735,,,USD)":null,"FR0000045072^FF_PTX_INC_FOR(ANN_R,42370,42735,,,USD)":null,"BE0003565737^FF_PTX_INC_FOR(ANN_R,42370,42735,,,USD)":null,"SE0009922164^FF_PTX_INC_FOR(ANN_R,42370,42735,,,USD)":null,"SE0000148884^FF_PTX_INC_FOR(ANN_R,42370,42735,,,USD)":null,"DE0006048432^FF_PTX_INC_FOR(ANN_R,42370,42735,,,USD)":null,"ES0105066007^FF_PTX_INC_FOR(ANN_R,42370,42735,,,USD)":null,"SE0012853455^FF_PTX_INC_FOR(ANN_R,42370,42735,,,USD)":null,"NL0013267909^FF_PTX_INC_FOR(ANN_R,42370,42735,,,USD)":null,"FR0000051807^FF_PTX_INC_FOR(ANN_R,42370,42735,,,USD)":null,"DK0010272202^FF_PTX_INC_FOR(ANN_R,42370,42735,,,USD)":null,"DE0006599905^FF_PTX_INC_FOR(ANN_R,42370,42735,,,USD)":null,"FR0000130809^FF_PTX_INC_FOR(ANN_R,42370,42735,,,USD)":null,"NL0000395903^FF_PTX_INC_FOR(ANN_R,42370,42735,,,USD)":null,"ES0178430E18^FF_PTX_INC_FOR(ANN_R,42370,42735,,,USD)":null,"CH0030170408^FF_PTX_INC_FOR(ANN_R,42370,42735,,,USD)":null,"IT0005239360^FF_PTX_INC_FOR(ANN_R,42370,42735,,,USD)":null,"CH0012138530^FF_PTX_INC_FOR(ANN_R,42370,42735,,,USD)":null,"NL0000009165^FF_PTX_INC_FOR(ANN_R,42370,42735,,,USD)":null,"SE0012673267^FF_PTX_INC_FOR(ANN_R,42370,42735,,,USD)":null,"FR0010307819^FF_PTX_INC_FOR(ANN_R,42370,42735,,,USD)":null,"NL0000226223^FF_PTX_INC_FOR(ANN_R,42370,42735,,,USD)":null,"FR0000133308^FF_PTX_INC_FOR(ANN_R,42370,42735,,,USD)":null,"NL0011585146^FF_PTX_INC_FOR(ANN_R,42370,42735,,,USD)":null,"IT0000062072^FF_PTX_INC_FOR(ANN_R,42370,42735,,,USD)":null,"SE0000103699^FF_PTX_INC_FOR(ANN_R,42370,42735,,,USD)":null,"FR0000121261^FF_PTX_INC_FOR(ANN_R,42370,42735,,,USD)":null,"FR0000127771^FF_PTX_INC_FOR(ANN_R,42370,42735,,,USD)":null,"FR0000125338^FF_PTX_INC_FOR(ANN_R,42370,42735,,,USD)":null,"SE0000667891^FF_PTX_INC_FOR(ANN_R,42370,42735,,,USD)":null,"FR0000130650^FF_PTX_INC_FOR(ANN_R,42370,42735,,,USD)":null,"CH0012214059^FF_PTX_INC_FOR(ANN_R,42370,42735,,,USD)":null,"DE0005810055^FF_PTX_INC_FOR(ANN_R,42370,42735,,,USD)":null,"ES0109067019^FF_PTX_INC_FOR(ANN_R,42370,42735,,,USD)":null,"DE0005190003^FF_PTX_INC_FOR(ANN_R,42370,42735,,,USD)":null,"FI4000297767^FF_PTX_INC_FOR(ANN_R,42370,42735,,,USD)":null,"DE000A1ML7J1^FF_PTX_INC_FOR(ANN_R,42370,42735,,,USD)":null,"CH0432492467^FF_PTX_INC_FOR(ANN_R,42370,42735,,,USD)":null,"SE0000107419^FF_PTX_INC_FOR(ANN_R,42370,42735,,,USD)":null,"ES0148396007^FF_PTX_INC_FOR(ANN_R,42370,42735,,,USD)":null,"NL00150001Q9^FF_PTX_INC_FOR(ANN_R,42370,42735,,,USD)":null,"FR0000120693^FF_PTX_INC_FOR(ANN_R,42370,42735,,,USD)":null,"FR0000052292^FF_PTX_INC_FOR(ANN_R,42370,42735,,,USD)":null,"SE0011166610^FF_PTX_INC_FOR(ANN_R,42370,42735,,,USD)":null,"SE0000115446^FF_PTX_INC_FOR(ANN_R,42370,42735,,,USD)":null,"SE0000108656^FF_PTX_INC_FOR(ANN_R,42370,42735,,,USD)":null,"DK0010268606^FF_PTX_INC_FOR(ANN_R,42370,42735,,,USD)":null,"FR0000120644^FF_PTX_INC_FOR(ANN_R,42370,42735,,,USD)":null,"IT0000072618^FF_PTX_INC_FOR(ANN_R,42370,42735,,,USD)":null,"NL0013654783^FF_PTX_INC_FOR(ANN_R,42370,42735,,,USD)":null,"CH0210483332^FF_PTX_INC_FOR(ANN_R,42370,42735,,,USD)":null,"FR0000121485^FF_PTX_INC_FOR(ANN_R,42370,42735,,,USD)":null,"DE0007664039^FF_PTX_INC_FOR(ANN_R,42370,42735,,,USD)":null,"FR0000073272^FF_PTX_INC_FOR(ANN_R,42370,42735,,,USD)":null,"NL0000009538^FF_PTX_INC_FOR(ANN_R,42370,42735,,,USD)":null,"BE0974293251^FF_PTX_INC_FOR(ANN_R,42370,42735,,,USD)":null,"DE0005552004^FF_PTX_INC_FOR(ANN_R,42370,42735,,,USD)":null,"DE0006231004^FF_PTX_INC_FOR(ANN_R,42370,42735,,,USD)":null,"DE000A1EWWW0^FF_PTX_INC_FOR(ANN_R,42370,42735,,,USD)":null,"FR0000125486^FF_PTX_INC_FOR(ANN_R,42370,42735,,,USD)":null,"DE000BAY0017^FF_PTX_INC_FOR(ANN_R,42370,42735,,,USD)":null,"NL0012969182^FF_PTX_INC_FOR(ANN_R,42370,42735,,,USD)":null,"DE0005557508^FF_PTX_INC_FOR(ANN_R,42370,42735,,,USD)":null,"NL0000235190^FF_PTX_INC_FOR(ANN_R,42370,42735,,,USD)":null,"DE0007100000^FF_PTX_INC_FOR(ANN_R,42370,42735,,,USD)":null,"FR0000120073^FF_PTX_INC_FOR(ANN_R,42370,42735,,,USD)":null,"FR0000120321^FF_PTX_INC_FOR(ANN_R,42370,42735,,,USD)":null,"DE0008404005^FF_PTX_INC_FOR(ANN_R,42370,42735,,,USD)":null,"DE0007164600^FF_PTX_INC_FOR(ANN_R,42370,42735,,,USD)":null,"CH0012032048^FF_PTX_INC_FOR(ANN_R,42370,42735,,,USD)":null,"US0995021062^FF_PTX_INC_FOR(ANN_R,42370,42735,,,USD)":null,"US5132721045^FF_PTX_INC_FOR(ANN_R,42370,42735,,,USD)":null,"US6700024010^FF_PTX_INC_FOR(ANN_R,42370,42735,,,USD)":null,"US4180561072^FF_PTX_INC_FOR(ANN_R,42370,42735,,,USD)":546.476,"JE00BYSS4X48^FF_PTX_INC_FOR(ANN_R,42370,42735,,,USD)":null,"US00751Y1064^FF_PTX_INC_FOR(ANN_R,42370,42735,,,USD)":null,"US5018892084^FF_PTX_INC_FOR(ANN_R,42370,42735,,,USD)":163.437,"US12541W2098^FF_PTX_INC_FOR(ANN_R,42370,42735,,,USD)":101.019,"US3802371076^FF_PTX_INC_FOR(ANN_R,42370,42735,,,USD)":null,"US5502411037^FF_PTX_INC_FOR(ANN_R,42370,42735,,,USD)":null,"US4404521001^FF_PTX_INC_FOR(ANN_R,42370,42735,,,USD)":null,"US73278L1052^FF_PTX_INC_FOR(ANN_R,42370,42735,,,USD)":null,"US24906P1093^FF_PTX_INC_FOR(ANN_R,42370,42735,,,USD)":412.0,"US7458671010^FF_PTX_INC_FOR(ANN_R,42370,42735,,,USD)":null,"US8326964058^FF_PTX_INC_FOR(ANN_R,42370,42735,,,USD)":18.6,"US1011211018^FF_PTX_INC_FOR(ANN_R,42370,42735,,,USD)":null,"US8793601050^FF_PTX_INC_FOR(ANN_R,42370,42735,,,USD)":null,"US18915M1071^FF_PTX_INC_FOR(ANN_R,42370,42735,,,USD)":2.426,"US5745991068^FF_PTX_INC_FOR(ANN_R,42370,42735,,,USD)":216.0,"US45167R1041^FF_PTX_INC_FOR(ANN_R,42370,42735,,,USD)":103.252,"US4461501045^FF_PTX_INC_FOR(ANN_R,42370,42735,,,USD)":null,"US8666741041^FF_PTX_INC_FOR(ANN_R,42370,42735,,,USD)":null,"US64110D1046^FF_PTX_INC_FOR(ANN_R,42370,42735,,,USD)":257.0,"US3724601055^FF_PTX_INC_FOR(ANN_R,42370,42735,,,USD)":139.864,"US6311031081^FF_PTX_INC_FOR(ANN_R,42370,42735,,,USD)":291.0,"US89400J1079^FF_PTX_INC_FOR(ANN_R,42370,42735,,,USD)":null,"US45784P1012^FF_PTX_INC_FOR(ANN_R,42370,42735,,,USD)":null,"US92556V1061^FF_PTX_INC_FOR(ANN_R,42370,42735,,,USD)":null,"US62944T1051^FF_PTX_INC_FOR(ANN_R,42370,42735,,,USD)":null,"US29355A1079^FF_PTX_INC_FOR(ANN_R,42370,42735,,,USD)":null,"US0404131064^FF_PTX_INC_FOR(ANN_R,42370,42735,,,USD)":46.023,"US72919P2020^FF_PTX_INC_FOR(ANN_R,42370,42735,,,USD)":null,"US14149Y1082^FF_PTX_INC_FOR(ANN_R,42370,42735,,,USD)":226.0,"US4364401012^FF_PTX_INC_FOR(ANN_R,42370,42735,,,USD)":104.6,"US42809H1077^FF_PTX_INC_FOR(ANN_R,42370,42735,,,USD)":null,"US55261F1049^FF_PTX_INC_FOR(ANN_R,42370,42735,,,USD)":null,"US4932671088^FF_PTX_INC_FOR(ANN_R,42370,42735,,,USD)":null,"US92276F1003^FF_PTX_INC_FOR(ANN_R,42370,42735,,,USD)":null,"IE00BQPVQZ61^FF_PTX_INC_FOR(ANN_R,42370,42735,,,USD)":null,"US8740541094^FF_PTX_INC_FOR(ANN_R,42370,42735,,,USD)":55.824,"US74736K1016^FF_PTX_INC_FOR(ANN_R,42370,42735,,,USD)":null,"US5732841060^FF_PTX_INC_FOR(ANN_R,42370,42735,,,USD)":3.865,"US1156372096^FF_PTX_INC_FOR(ANN_R,42370,42735,,,USD)":305.0,"US87165B1035^FF_PTX_INC_FOR(ANN_R,42370,42735,,,USD)":25.0,"US30063P1057^FF_PTX_INC_FOR(ANN_R,42370,42735,,,USD)":null,"US9291601097^FF_PTX_INC_FOR(ANN_R,42370,42735,,,USD)":null,"US5303073051^FF_PTX_INC_FOR(ANN_R,42370,42735,,,USD)":null,"US0152711091^FF_PTX_INC_FOR(ANN_R,42370,42735,,,USD)":null,"US4165151048^FF_PTX_INC_FOR(ANN_R,42370,42735,,,USD)":-74.0,"US3635761097^FF_PTX_INC_FOR(ANN_R,42370,42735,,,USD)":5.6,"US6703461052^FF_PTX_INC_FOR(ANN_R,42370,42735,,,USD)":57.542,"US57772K1016^FF_PTX_INC_FOR(ANN_R,42370,42735,,,USD)":334.039,"US34959E1091^FF_PTX_INC_FOR(ANN_R,42370,42735,,,USD)":92.855,"US9892071054^FF_PTX_INC_FOR(ANN_R,42370,42735,,,USD)":null,"US6792951054^FF_PTX_INC_FOR(ANN_R,42370,42735,,,USD)":null,"NL0009434992^FF_PTX_INC_FOR(ANN_R,42370,42735,,,USD)":2722.0,"US88339J1051^FF_PTX_INC_FOR(ANN_R,42370,42735,,,USD)":null,"US5010441013^FF_PTX_INC_FOR(ANN_R,42370,42735,,,USD)":null,"US5926881054^FF_PTX_INC_FOR(ANN_R,42370,42735,,,USD)":466.83,"US0584981064^FF_PTX_INC_FOR(ANN_R,42370,42735,,,USD)":null,"US5260571048^FF_PTX_INC_FOR(ANN_R,42370,42735,,,USD)":null,"US49271V1008^FF_PTX_INC_FOR(ANN_R,42370,42735,,,USD)":null,"US0311001004^FF_PTX_INC_FOR(ANN_R,42370,42735,,,USD)":295.888,"US23331A1097^FF_PTX_INC_FOR(ANN_R,42370,42735,,,USD)":null,"US2473617023^FF_PTX_INC_FOR(ANN_R,42370,42735,,,USD)":null,"US58155Q1031^FF_PTX_INC_FOR(ANN_R,42370,42735,,,USD)":931.0,"US6200763075^FF_PTX_INC_FOR(ANN_R,42370,42735,,,USD)":193.0,"US8545021011^FF_PTX_INC_FOR(ANN_R,42370,42735,,,USD)":920.2,"US8936411003^FF_PTX_INC_FOR(ANN_R,42370,42735,,,USD)":null,"US98956P1021^FF_PTX_INC_FOR(ANN_R,42370,42735,,,USD)":651.4,"US0010551028^FF_PTX_INC_FOR(ANN_R,42370,42735,,,USD)":null,"US77543R1023^FF_PTX_INC_FOR(ANN_R,42370,42735,,,USD)":null,"US2310211063^FF_PTX_INC_FOR(ANN_R,42370,42735,,,USD)":935.0,"US21036P1084^FF_PTX_INC_FOR(ANN_R,42370,42735,,,USD)":null,"US2855121099^FF_PTX_INC_FOR(ANN_R,42370,42735,,,USD)":744.0,"US40434L1052^FF_PTX_INC_FOR(ANN_R,42370,42735,,,USD)":null,"US45168D1046^FF_PTX_INC_FOR(ANN_R,42370,42735,,,USD)":93.971,"US4943681035^FF_PTX_INC_FOR(ANN_R,42370,42735,,,USD)":921.0,"US35671D8570^FF_PTX_INC_FOR(ANN_R,42370,42735,,,USD)":1707.0,"US3453708600^FF_PTX_INC_FOR(ANN_R,42370,42735,,,USD)":null,"US6516391066^FF_PTX_INC_FOR(ANN_R,42370,42735,,,USD)":null,"US75886F1075^FF_PTX_INC_FOR(ANN_R,42370,42735,,,USD)":-321.144,"US8725901040^FF_PTX_INC_FOR(ANN_R,42370,42735,,,USD)":41.0,"US0091581068^FF_PTX_INC_FOR(ANN_R,42370,42735,,,USD)":775.9,"US5184391044^FF_PTX_INC_FOR(ANN_R,42370,42735,,,USD)":null,"US1941621039^FF_PTX_INC_FOR(ANN_R,42370,42735,,,USD)":2547.0,"US31428X1063^FF_PTX_INC_FOR(ANN_R,42370,42735,,,USD)":null,"US00507V1098^FF_PTX_INC_FOR(ANN_R,42370,42735,,,USD)":878.0,"US37045V1008^FF_PTX_INC_FOR(ANN_R,42370,42735,,,USD)":null,"US6934751057^FF_PTX_INC_FOR(ANN_R,42370,42735,,,USD)":null,"US98978V1035^FF_PTX_INC_FOR(ANN_R,42370,42735,,,USD)":505.0,"US6092071058^FF_PTX_INC_FOR(ANN_R,42370,42735,,,USD)":1818.0,"US78409V1044^FF_PTX_INC_FOR(ANN_R,42370,42735,,,USD)":null,"US5128071082^FF_PTX_INC_FOR(ANN_R,42370,42735,,,USD)":1073.724,"US88579Y1010^FF_PTX_INC_FOR(ANN_R,42370,42735,,,USD)":2687.0,"US0970231058^FF_PTX_INC_FOR(ANN_R,42370,42735,,,USD)":393.0,"US9078181081^FF_PTX_INC_FOR(ANN_R,42370,42735,,,USD)":null,"US22160K1051^FF_PTX_INC_FOR(ANN_R,42370,42735,,,USD)":997.0,"US92343V1044^FF_PTX_INC_FOR(ANN_R,42370,42735,,,USD)":null,"US0605051046^FF_PTX_INC_FOR(ANN_R,42370,42735,,,USD)":2739.0,"JP3258000003^FF_PTX_INC_FOR(ANN_R,42370,42735,,,USD)":null,"KR7036570000^FF_PTX_INC_FOR(ANN_R,42370,42735,,,USD)":null,"JP3735400008^FF_PTX_INC_FOR(ANN_R,42370,42735,,,USD)":null,"JP3242800005^FF_PTX_INC_FOR(ANN_R,42370,42735,,,USD)":null,"JP3197800000^FF_PTX_INC_FOR(ANN_R,42370,42735,,,USD)":null,"JP3160400002^FF_PTX_INC_FOR(ANN_R,42370,42735,,,USD)":null,"TW0001301000^FF_PTX_INC_FOR(ANN_R,42370,42735,,,USD)":null,"JP3762800005^FF_PTX_INC_FOR(ANN_R,42370,42735,,,USD)":null,"JP3122400009^FF_PTX_INC_FOR(ANN_R,42370,42735,,,USD)":null,"JP3762600009^FF_PTX_INC_FOR(ANN_R,42370,42735,,,USD)":null,"JP3970300004^FF_PTX_INC_FOR(ANN_R,42370,42735,,,USD)":null,"JP3734800000^FF_PTX_INC_FOR(ANN_R,42370,42735,,,USD)":null,"JP3397200001^FF_PTX_INC_FOR(ANN_R,42370,42735,,,USD)":null,"JP3551500006^FF_PTX_INC_FOR(ANN_R,42370,42735,,,USD)":null,"JP3756600007^FF_PTX_INC_FOR(ANN_R,42370,42735,,,USD)":null,"JP3201200007^FF_PTX_INC_FOR(ANN_R,42370,42735,,,USD)":null,"JP3463000004^FF_PTX_INC_FOR(ANN_R,42370,42735,,,USD)":null,"JP3386450005^FF_PTX_INC_FOR(ANN_R,42370,42735,,,USD)":null,"JP3910660004^FF_PTX_INC_FOR(ANN_R,42370,42735,,,USD)":null,"TW0002412004^FF_PTX_INC_FOR(ANN_R,42370,42735,,,USD)":null,"KR7035720002^FF_PTX_INC_FOR(ANN_R,42370,42735,,,USD)":null,"JP3866800000^FF_PTX_INC_FOR(ANN_R,42370,42735,,,USD)":null,"JP3899600005^FF_PTX_INC_FOR(ANN_R,42370,42735,,,USD)":null,"KR7000270009^FF_PTX_INC_FOR(ANN_R,42370,42735,,,USD)":null,"JP3351600006^FF_PTX_INC_FOR(ANN_R,42370,42735,,,USD)":null,"JP3788600009^FF_PTX_INC_FOR(ANN_R,42370,42735,,,USD)":null,"TW0002317005^FF_PTX_INC_FOR(ANN_R,42370,42735,,,USD)":null,"JP3538800008^FF_PTX_INC_FOR(ANN_R,42370,42735,,,USD)":null,"JP3783600004^FF_PTX_INC_FOR(ANN_R,42370,42735,,,USD)":null,"TW0001303006^FF_PTX_INC_FOR(ANN_R,42370,42735,,,USD)":null,"JP3546800008^FF_PTX_INC_FOR(ANN_R,42370,42735,,,USD)":null,"KR7017670001^FF_PTX_INC_FOR(ANN_R,42370,42735,,,USD)":null,"JP3519400000^FF_PTX_INC_FOR(ANN_R,42370,42735,,,USD)":null,"JP3778630008^FF_PTX_INC_FOR(ANN_R,42370,42735,,,USD)":null,"JP3854600008^FF_PTX_INC_FOR(ANN_R,42370,42735,,,USD)":null,"JP3566800003^FF_PTX_INC_FOR(ANN_R,42370,42735,,,USD)":null,"JP3592200004^FF_PTX_INC_FOR(ANN_R,42370,42735,,,USD)":null,"JP3893600001^FF_PTX_INC_FOR(ANN_R,42370,42735,,,USD)":null,"KR7028260008^FF_PTX_INC_FOR(ANN_R,42370,42735,,,USD)":null,"JP3116000005^FF_PTX_INC_FOR(ANN_R,42370,42735,,,USD)":null,"JP3732000009^FF_PTX_INC_FOR(ANN_R,42370,42735,,,USD)":null,"JP3409000001^FF_PTX_INC_FOR(ANN_R,42370,42735,,,USD)":null,"JP3756100008^FF_PTX_INC_FOR(ANN_R,42370,42735,,,USD)":null,"KR7035420009^FF_PTX_INC_FOR(ANN_R,42370,42735,,,USD)":null,"JP3497400006^FF_PTX_INC_FOR(ANN_R,42370,42735,,,USD)":null,"JP3236200006^FF_PTX_INC_FOR(ANN_R,42370,42735,,,USD)":null,"JP3475350009^FF_PTX_INC_FOR(ANN_R,42370,42735,,,USD)":null,"JP3890310000^FF_PTX_INC_FOR(ANN_R,42370,42735,,,USD)":null,"KR7105560007^FF_PTX_INC_FOR(ANN_R,42370,42735,,,USD)":null,"JP3902400005^FF_PTX_INC_FOR(ANN_R,42370,42735,,,USD)":null,"JP3752900005^FF_PTX_INC_FOR(ANN_R,42370,42735,,,USD)":null,"JP3814000000^FF_PTX_INC_FOR(ANN_R,42370,42735,,,USD)":null,"TW0002881000^FF_PTX_INC_FOR(ANN_R,42370,42735,,,USD)":null,"JP3633400001^FF_PTX_INC_FOR(ANN_R,42370,42735,,,USD)":null,"JP3188220002^FF_PTX_INC_FOR(ANN_R,42370,42735,,,USD)":null,"JP3304200003^FF_PTX_INC_FOR(ANN_R,42370,42735,,,USD)":null,"JP3758190007^FF_PTX_INC_FOR(ANN_R,42370,42735,,,USD)":null,"TW0002303005^FF_PTX_INC_FOR(ANN_R,42370,42735,,,USD)":null,"KR7005490008^FF_PTX_INC_FOR(ANN_R,42370,42735,,,USD)":null,"JP3505000004^FF_PTX_INC_FOR(ANN_R,42370,42735,,,USD)":null,"JP3422950000^FF_PTX_INC_FOR(ANN_R,42370,42735,,,USD)":null,"JP3726800000^FF_PTX_INC_FOR(ANN_R,42370,42735,,,USD)":null,"JP3571400005^FF_PTX_INC_FOR(ANN_R,42370,42735,,,USD)":null,"JP3200450009^FF_PTX_INC_FOR(ANN_R,42370,42735,,,USD)":1355.50622940063,"JP3893200000^FF_PTX_INC_FOR(ANN_R,42370,42735,,,USD)":null,"JP3421800008^FF_PTX_INC_FOR(ANN_R,42370,42735,,,USD)":null,"TW0002454006^FF_PTX_INC_FOR(ANN_R,42370,42735,,,USD)":null,"TW0002882008^FF_PTX_INC_FOR(ANN_R,42370,42735,,,USD)":null,"JP3249600002^FF_PTX_INC_FOR(ANN_R,42370,42735,,,USD)":null,"TW0002002003^FF_PTX_INC_FOR(ANN_R,42370,42735,,,USD)":null,"JP3119600009^FF_PTX_INC_FOR(ANN_R,42370,42735,,,USD)":null,"JP3240400006^FF_PTX_INC_FOR(ANN_R,42370,42735,,,USD)":null,"KR7006400006^FF_PTX_INC_FOR(ANN_R,42370,42735,,,USD)":null,"KR7005930003^FF_PTX_INC_FOR(ANN_R,42370,42735,,,USD)":null,"JP3205800000^FF_PTX_INC_FOR(ANN_R,42370,42735,,,USD)":null,"JP3898400001^FF_PTX_INC_FOR(ANN_R,42370,42735,,,USD)":null,"JP3802300008^FF_PTX_INC_FOR(ANN_R,42370,42735,,,USD)":null,"JP3358000002^FF_PTX_INC_FOR(ANN_R,42370,42735,,,USD)":null,"JP3890350006^FF_PTX_INC_FOR(ANN_R,42370,42735,,,USD)":null,"TW0001216000^FF_PTX_INC_FOR(ANN_R,42370,42735,,,USD)":null,"KR7012330007^FF_PTX_INC_FOR(ANN_R,42370,42735,,,USD)":null,"KR7068270008^FF_PTX_INC_FOR(ANN_R,42370,42735,,,USD)":null,"JP3933800009^FF_PTX_INC_FOR(ANN_R,42370,42735,,,USD)":null,"TW0002886009^FF_PTX_INC_FOR(ANN_R,42370,42735,,,USD)":null,"JP3830800003^FF_PTX_INC_FOR(ANN_R,42370,42735,,,USD)":null,"JP3381000003^FF_PTX_INC_FOR(ANN_R,42370,42735,,,USD)":null,"KR7005380001^FF_PTX_INC_FOR(ANN_R,42370,42735,,,USD)":null,"JP3814800003^FF_PTX_INC_FOR(ANN_R,42370,42735,,,USD)":null,"JP3496400007^FF_PTX_INC_FOR(ANN_R,42370,42735,,,USD)":null,"JP3143600009^FF_PTX_INC_FOR(ANN_R,42370,42735,,,USD)":null,"JP3371200001^FF_PTX_INC_FOR(ANN_R,42370,42735,,,USD)":null,"JP3476480003^FF_PTX_INC_FOR(ANN_R,42370,42735,,,USD)":null,"JP3634600005^FF_PTX_INC_FOR(ANN_R,42370,42735,,,USD)":null,"JP3197600004^FF_PTX_INC_FOR(ANN_R,42370,42735,,,USD)":null,"TW0001326007^FF_PTX_INC_FOR(ANN_R,42370,42735,,,USD)":null,"JP3802400006^FF_PTX_INC_FOR(ANN_R,42370,42735,,,USD)":null,"JP3173400007^FF_PTX_INC_FOR(ANN_R,42370,42735,,,USD)":null,"JP3951600000^FF_PTX_INC_FOR(ANN_R,42370,42735,,,USD)":null,"JP3942400007^FF_PTX_INC_FOR(ANN_R,42370,42735,,,USD)":null,"JP3198900007^FF_PTX_INC_FOR(ANN_R,42370,42735,,,USD)":null,"NL0012015705^FF_PTX_INC_FOR(ANN_R,42736,43100,,,USD)":null,"FR0000120172^FF_PTX_INC_FOR(ANN_R,42736,43100,,,USD)":null,"NL0000009082^FF_PTX_INC_FOR(ANN_R,42736,43100,,,USD)":null,"ES0105046009^FF_PTX_INC_FOR(ANN_R,42736,43100,,,USD)":null,"FR0000120503^FF_PTX_INC_FOR(ANN_R,42736,43100,,,USD)":null,"BE0003739530^FF_PTX_INC_FOR(ANN_R,42736,43100,,,USD)":null,"DE0007165631^FF_PTX_INC_FOR(ANN_R,42736,43100,,,USD)":null,"DE000A0D9PT0^FF_PTX_INC_FOR(ANN_R,42736,43100,,,USD)":null,"SE0000310336^FF_PTX_INC_FOR(ANN_R,42736,43100,,,USD)":null,"DK0010274414^FF_PTX_INC_FOR(ANN_R,42736,43100,,,USD)":null,"DE0006047004^FF_PTX_INC_FOR(ANN_R,42736,43100,,,USD)":null,"DK0060336014^FF_PTX_INC_FOR(ANN_R,42736,43100,,,USD)":null,"CH0008742519^FF_PTX_INC_FOR(ANN_R,42736,43100,,,USD)":null,"NL0010832176^FF_PTX_INC_FOR(ANN_R,42736,43100,,,USD)":null,"FR0010220475^FF_PTX_INC_FOR(ANN_R,42736,43100,,,USD)":null,"CH0012280076^FF_PTX_INC_FOR(ANN_R,42736,43100,,,USD)":null,"DE0005439004^FF_PTX_INC_FOR(ANN_R,42736,43100,,,USD)":null,"CH0102484968^FF_PTX_INC_FOR(ANN_R,42736,43100,,,USD)":null,"CH0012549785^FF_PTX_INC_FOR(ANN_R,42736,43100,,,USD)":null,"DE000SYM9999^FF_PTX_INC_FOR(ANN_R,42736,43100,,,USD)":null,"NL0010773842^FF_PTX_INC_FOR(ANN_R,42736,43100,,,USD)":null,"SE0000242455^FF_PTX_INC_FOR(ANN_R,42736,43100,,,USD)":null,"NL0010545661^FF_PTX_INC_FOR(ANN_R,42736,43100,,,USD)":null,"CH0014852781^FF_PTX_INC_FOR(ANN_R,42736,43100,,,USD)":null,"DK0010181759^FF_PTX_INC_FOR(ANN_R,42736,43100,,,USD)":null,"DE000PAH0038^FF_PTX_INC_FOR(ANN_R,42736,43100,,,USD)":null,"SE0007100599^FF_PTX_INC_FOR(ANN_R,42736,43100,,,USD)":null,"DE000ENER6Y0^FF_PTX_INC_FOR(ANN_R,42736,43100,,,USD)":null,"DK0060448595^FF_PTX_INC_FOR(ANN_R,42736,43100,,,USD)":null,"CH0025751329^FF_PTX_INC_FOR(ANN_R,42736,43100,,,USD)":53.4450001591725,"DE0005785604^FF_PTX_INC_FOR(ANN_R,42736,43100,,,USD)":3872.19939625263,"FR0000045072^FF_PTX_INC_FOR(ANN_R,42736,43100,,,USD)":null,"BE0003565737^FF_PTX_INC_FOR(ANN_R,42736,43100,,,USD)":null,"SE0009922164^FF_PTX_INC_FOR(ANN_R,42736,43100,,,USD)":null,"SE0000148884^FF_PTX_INC_FOR(ANN_R,42736,43100,,,USD)":null,"DE0006048432^FF_PTX_INC_FOR(ANN_R,42736,43100,,,USD)":null,"ES0105066007^FF_PTX_INC_FOR(ANN_R,42736,43100,,,USD)":null,"SE0012853455^FF_PTX_INC_FOR(ANN_R,42736,43100,,,USD)":null,"NL0013267909^FF_PTX_INC_FOR(ANN_R,42736,43100,,,USD)":null,"FR0000051807^FF_PTX_INC_FOR(ANN_R,42736,43100,,,USD)":null,"DK0010272202^FF_PTX_INC_FOR(ANN_R,42736,43100,,,USD)":null,"DE0006599905^FF_PTX_INC_FOR(ANN_R,42736,43100,,,USD)":null,"FR0000130809^FF_PTX_INC_FOR(ANN_R,42736,43100,,,USD)":null,"NL0000395903^FF_PTX_INC_FOR(ANN_R,42736,43100,,,USD)":null,"ES0178430E18^FF_PTX_INC_FOR(ANN_R,42736,43100,,,USD)":null,"CH0030170408^FF_PTX_INC_FOR(ANN_R,42736,43100,,,USD)":null,"IT0005239360^FF_PTX_INC_FOR(ANN_R,42736,43100,,,USD)":null,"CH0012138530^FF_PTX_INC_FOR(ANN_R,42736,43100,,,USD)":57.9114038944244,"NL0000009165^FF_PTX_INC_FOR(ANN_R,42736,43100,,,USD)":null,"SE0012673267^FF_PTX_INC_FOR(ANN_R,42736,43100,,,USD)":null,"FR0010307819^FF_PTX_INC_FOR(ANN_R,42736,43100,,,USD)":null,"NL0000226223^FF_PTX_INC_FOR(ANN_R,42736,43100,,,USD)":null,"FR0000133308^FF_PTX_INC_FOR(ANN_R,42736,43100,,,USD)":null,"NL0011585146^FF_PTX_INC_FOR(ANN_R,42736,43100,,,USD)":null,"IT0000062072^FF_PTX_INC_FOR(ANN_R,42736,43100,,,USD)":null,"SE0000103699^FF_PTX_INC_FOR(ANN_R,42736,43100,,,USD)":null,"FR0000121261^FF_PTX_INC_FOR(ANN_R,42736,43100,,,USD)":null,"FR0000127771^FF_PTX_INC_FOR(ANN_R,42736,43100,,,USD)":null,"FR0000125338^FF_PTX_INC_FOR(ANN_R,42736,43100,,,USD)":null,"SE0000667891^FF_PTX_INC_FOR(ANN_R,42736,43100,,,USD)":null,"FR0000130650^FF_PTX_INC_FOR(ANN_R,42736,43100,,,USD)":446.161288780689,"CH0012214059^FF_PTX_INC_FOR(ANN_R,42736,43100,,,USD)":null,"DE0005810055^FF_PTX_INC_FOR(ANN_R,42736,43100,,,USD)":null,"ES0109067019^FF_PTX_INC_FOR(ANN_R,42736,43100,,,USD)":null,"DE0005190003^FF_PTX_INC_FOR(ANN_R,42736,43100,,,USD)":null,"FI4000297767^FF_PTX_INC_FOR(ANN_R,42736,43100,,,USD)":null,"DE000A1ML7J1^FF_PTX_INC_FOR(ANN_R,42736,43100,,,USD)":null,"CH0432492467^FF_PTX_INC_FOR(ANN_R,42736,43100,,,USD)":null,"SE0000107419^FF_PTX_INC_FOR(ANN_R,42736,43100,,,USD)":null,"ES0148396007^FF_PTX_INC_FOR(ANN_R,42736,43100,,,USD)":null,"NL00150001Q9^FF_PTX_INC_FOR(ANN_R,42736,43100,,,USD)":null,"FR0000120693^FF_PTX_INC_FOR(ANN_R,42736,43100,,,USD)":null,"FR0000052292^FF_PTX_INC_FOR(ANN_R,42736,43100,,,USD)":null,"SE0011166610^FF_PTX_INC_FOR(ANN_R,42736,43100,,,USD)":null,"SE0000115446^FF_PTX_INC_FOR(ANN_R,42736,43100,,,USD)":null,"SE0000108656^FF_PTX_INC_FOR(ANN_R,42736,43100,,,USD)":null,"DK0010268606^FF_PTX_INC_FOR(ANN_R,42736,43100,,,USD)":null,"FR0000120644^FF_PTX_INC_FOR(ANN_R,42736,43100,,,USD)":null,"IT0000072618^FF_PTX_INC_FOR(ANN_R,42736,43100,,,USD)":null,"NL0013654783^FF_PTX_INC_FOR(ANN_R,42736,43100,,,USD)":null,"CH0210483332^FF_PTX_INC_FOR(ANN_R,42736,43100,,,USD)":null,"FR0000121485^FF_PTX_INC_FOR(ANN_R,42736,43100,,,USD)":null,"DE0007664039^FF_PTX_INC_FOR(ANN_R,42736,43100,,,USD)":null,"FR0000073272^FF_PTX_INC_FOR(ANN_R,42736,43100,,,USD)":null,"NL0000009538^FF_PTX_INC_FOR(ANN_R,42736,43100,,,USD)":null,"BE0974293251^FF_PTX_INC_FOR(ANN_R,42736,43100,,,USD)":null,"DE0005552004^FF_PTX_INC_FOR(ANN_R,42736,43100,,,USD)":null,"DE0006231004^FF_PTX_INC_FOR(ANN_R,42736,43100,,,USD)":null,"DE000A1EWWW0^FF_PTX_INC_FOR(ANN_R,42736,43100,,,USD)":null,"FR0000125486^FF_PTX_INC_FOR(ANN_R,42736,43100,,,USD)":null,"DE000BAY0017^FF_PTX_INC_FOR(ANN_R,42736,43100,,,USD)":null,"NL0012969182^FF_PTX_INC_FOR(ANN_R,42736,43100,,,USD)":null,"DE0005557508^FF_PTX_INC_FOR(ANN_R,42736,43100,,,USD)":null,"NL0000235190^FF_PTX_INC_FOR(ANN_R,42736,43100,,,USD)":null,"DE0007100000^FF_PTX_INC_FOR(ANN_R,42736,43100,,,USD)":null,"FR0000120073^FF_PTX_INC_FOR(ANN_R,42736,43100,,,USD)":null,"FR0000120321^FF_PTX_INC_FOR(ANN_R,42736,43100,,,USD)":null,"DE0008404005^FF_PTX_INC_FOR(ANN_R,42736,43100,,,USD)":null,"DE0007164600^FF_PTX_INC_FOR(ANN_R,42736,43100,,,USD)":2527.70138275623,"CH0012032048^FF_PTX_INC_FOR(ANN_R,42736,43100,,,USD)":null,"US0995021062^FF_PTX_INC_FOR(ANN_R,42736,43100,,,USD)":null,"US5132721045^FF_PTX_INC_FOR(ANN_R,42736,43100,,,USD)":null,"US6700024010^FF_PTX_INC_FOR(ANN_R,42736,43100,,,USD)":null,"US4180561072^FF_PTX_INC_FOR(ANN_R,42736,43100,,,USD)":617.78,"JE00BYSS4X48^FF_PTX_INC_FOR(ANN_R,42736,43100,,,USD)":29.157,"US00751Y1064^FF_PTX_INC_FOR(ANN_R,42736,43100,,,USD)":null,"US5018892084^FF_PTX_INC_FOR(ANN_R,42736,43100,,,USD)":191.479,"US12541W2098^FF_PTX_INC_FOR(ANN_R,42736,43100,,,USD)":89.745,"US3802371076^FF_PTX_INC_FOR(ANN_R,42736,43100,,,USD)":-73.8,"US5502411037^FF_PTX_INC_FOR(ANN_R,42736,43100,,,USD)":null,"US4404521001^FF_PTX_INC_FOR(ANN_R,42736,43100,,,USD)":null,"US73278L1052^FF_PTX_INC_FOR(ANN_R,42736,43100,,,USD)":null,"US24906P1093^FF_PTX_INC_FOR(ANN_R,42736,43100,,,USD)":-1458.5,"US7458671010^FF_PTX_INC_FOR(ANN_R,42736,43100,,,USD)":null,"US8326964058^FF_PTX_INC_FOR(ANN_R,42736,43100,,,USD)":41.6,"US1011211018^FF_PTX_INC_FOR(ANN_R,42736,43100,,,USD)":null,"US8793601050^FF_PTX_INC_FOR(ANN_R,42736,43100,,,USD)":99.8,"US18915M1071^FF_PTX_INC_FOR(ANN_R,42736,43100,,,USD)":1.918,"US5745991068^FF_PTX_INC_FOR(ANN_R,42736,43100,,,USD)":154.0,"US45167R1041^FF_PTX_INC_FOR(ANN_R,42736,43100,,,USD)":152.758,"US4461501045^FF_PTX_INC_FOR(ANN_R,42736,43100,,,USD)":null,"US8666741041^FF_PTX_INC_FOR(ANN_R,42736,43100,,,USD)":null,"US64110D1046^FF_PTX_INC_FOR(ANN_R,42736,43100,,,USD)":459.0,"US3724601055^FF_PTX_INC_FOR(ANN_R,42736,43100,,,USD)":196.19,"US6311031081^FF_PTX_INC_FOR(ANN_R,42736,43100,,,USD)":316.0,"US89400J1079^FF_PTX_INC_FOR(ANN_R,42736,43100,,,USD)":106.8,"US45784P1012^FF_PTX_INC_FOR(ANN_R,42736,43100,,,USD)":null,"US92556V1061^FF_PTX_INC_FOR(ANN_R,42736,43100,,,USD)":1317.5,"US62944T1051^FF_PTX_INC_FOR(ANN_R,42736,43100,,,USD)":null,"US29355A1079^FF_PTX_INC_FOR(ANN_R,42736,43100,,,USD)":2.541,"US0404131064^FF_PTX_INC_FOR(ANN_R,42736,43100,,,USD)":101.539,"US72919P2020^FF_PTX_INC_FOR(ANN_R,42736,43100,,,USD)":null,"US14149Y1082^FF_PTX_INC_FOR(ANN_R,42736,43100,,,USD)":152.0,"US4364401012^FF_PTX_INC_FOR(ANN_R,42736,43100,,,USD)":124.7,"US42809H1077^FF_PTX_INC_FOR(ANN_R,42736,43100,,,USD)":-2994.0,"US55261F1049^FF_PTX_INC_FOR(ANN_R,42736,43100,,,USD)":null,"US4932671088^FF_PTX_INC_FOR(ANN_R,42736,43100,,,USD)":null,"US92276F1003^FF_PTX_INC_FOR(ANN_R,42736,43100,,,USD)":null,"IE00BQPVQZ61^FF_PTX_INC_FOR(ANN_R,42736,43100,,,USD)":-233.232,"US8740541094^FF_PTX_INC_FOR(ANN_R,42736,43100,,,USD)":-9.085,"US74736K1016^FF_PTX_INC_FOR(ANN_R,42736,43100,,,USD)":24.866,"US5732841060^FF_PTX_INC_FOR(ANN_R,42736,43100,,,USD)":10.566,"US1156372096^FF_PTX_INC_FOR(ANN_R,42736,43100,,,USD)":127.0,"US87165B1035^FF_PTX_INC_FOR(ANN_R,42736,43100,,,USD)":-10.0,"US30063P1057^FF_PTX_INC_FOR(ANN_R,42736,43100,,,USD)":null,"US9291601097^FF_PTX_INC_FOR(ANN_R,42736,43100,,,USD)":14.648,"US5303073051^FF_PTX_INC_FOR(ANN_R,42736,43100,,,USD)":null,"US0152711091^FF_PTX_INC_FOR(ANN_R,42736,43100,,,USD)":null,"US4165151048^FF_PTX_INC_FOR(ANN_R,42736,43100,,,USD)":19.0,"US3635761097^FF_PTX_INC_FOR(ANN_R,42736,43100,,,USD)":85.7,"US6703461052^FF_PTX_INC_FOR(ANN_R,42736,43100,,,USD)":139.305,"US57772K1016^FF_PTX_INC_FOR(ANN_R,42736,43100,,,USD)":524.961,"US34959E1091^FF_PTX_INC_FOR(ANN_R,42736,43100,,,USD)":164.703,"US9892071054^FF_PTX_INC_FOR(ANN_R,42736,43100,,,USD)":240.0,"US6792951054^FF_PTX_INC_FOR(ANN_R,42736,43100,,,USD)":1.854,"NL0009434992^FF_PTX_INC_FOR(ANN_R,42736,43100,,,USD)":3055.0,"US88339J1051^FF_PTX_INC_FOR(ANN_R,42736,43100,,,USD)":-2.523,"US5010441013^FF_PTX_INC_FOR(ANN_R,42736,43100,,,USD)":null,"US5926881054^FF_PTX_INC_FOR(ANN_R,42736,43100,,,USD)":529.117,"US0584981064^FF_PTX_INC_FOR(ANN_R,42736,43100,,,USD)":367.0,"US5260571048^FF_PTX_INC_FOR(ANN_R,42736,43100,,,USD)":null,"US49271V1008^FF_PTX_INC_FOR(ANN_R,42736,43100,,,USD)":88.0,"US0311001004^FF_PTX_INC_FOR(ANN_R,42736,43100,,,USD)":348.876,"US23331A1097^FF_PTX_INC_FOR(ANN_R,42736,43100,,,USD)":null,"US2473617023^FF_PTX_INC_FOR(ANN_R,42736,43100,,,USD)":null,"US58155Q1031^FF_PTX_INC_FOR(ANN_R,42736,43100,,,USD)":1119.0,"US6200763075^FF_PTX_INC_FOR(ANN_R,42736,43100,,,USD)":117.0,"US8545021011^FF_PTX_INC_FOR(ANN_R,42736,43100,,,USD)":812.6,"US8936411003^FF_PTX_INC_FOR(ANN_R,42736,43100,,,USD)":null,"US98956P1021^FF_PTX_INC_FOR(ANN_R,42736,43100,,,USD)":578.6,"US0010551028^FF_PTX_INC_FOR(ANN_R,42736,43100,,,USD)":null,"US77543R1023^FF_PTX_INC_FOR(ANN_R,42736,43100,,,USD)":0.637,"US2310211063^FF_PTX_INC_FOR(ANN_R,42736,43100,,,USD)":1128.0,"US21036P1084^FF_PTX_INC_FOR(ANN_R,42736,43100,,,USD)":null,"US2855121099^FF_PTX_INC_FOR(ANN_R,42736,43100,,,USD)":828.0,"US40434L1052^FF_PTX_INC_FOR(ANN_R,42736,43100,,,USD)":3290.0,"US45168D1046^FF_PTX_INC_FOR(ANN_R,42736,43100,,,USD)":112.343,"US4943681035^FF_PTX_INC_FOR(ANN_R,42736,43100,,,USD)":996.0,"US35671D8570^FF_PTX_INC_FOR(ANN_R,42736,43100,,,USD)":2882.0,"US3453708600^FF_PTX_INC_FOR(ANN_R,42736,43100,,,USD)":3298.0,"US6516391066^FF_PTX_INC_FOR(ANN_R,42736,43100,,,USD)":829.0,"US75886F1075^FF_PTX_INC_FOR(ANN_R,42736,43100,,,USD)":113.752,"US8725901040^FF_PTX_INC_FOR(ANN_R,42736,43100,,,USD)":-113.0,"US0091581068^FF_PTX_INC_FOR(ANN_R,42736,43100,,,USD)":666.2,"US5184391044^FF_PTX_INC_FOR(ANN_R,42736,43100,,,USD)":1676.0,"US1941621039^FF_PTX_INC_FOR(ANN_R,42736,43100,,,USD)":2415.0,"US31428X1063^FF_PTX_INC_FOR(ANN_R,42736,43100,,,USD)":null,"US00507V1098^FF_PTX_INC_FOR(ANN_R,42736,43100,,,USD)":966.0,"US37045V1008^FF_PTX_INC_FOR(ANN_R,42736,43100,,,USD)":null,"US6934751057^FF_PTX_INC_FOR(ANN_R,42736,43100,,,USD)":null,"US98978V1035^FF_PTX_INC_FOR(ANN_R,42736,43100,,,USD)":628.0,"US6092071058^FF_PTX_INC_FOR(ANN_R,42736,43100,,,USD)":2810.0,"US78409V1044^FF_PTX_INC_FOR(ANN_R,42736,43100,,,USD)":738.0,"US5128071082^FF_PTX_INC_FOR(ANN_R,42736,43100,,,USD)":1804.12,"US88579Y1010^FF_PTX_INC_FOR(ANN_R,42736,43100,,,USD)":3399.0,"US0970231058^FF_PTX_INC_FOR(ANN_R,42736,43100,,,USD)":447.0,"US9078181081^FF_PTX_INC_FOR(ANN_R,42736,43100,,,USD)":null,"US22160K1051^FF_PTX_INC_FOR(ANN_R,42736,43100,,,USD)":1051.0,"US92343V1044^FF_PTX_INC_FOR(ANN_R,42736,43100,,,USD)":949.0,"US0605051046^FF_PTX_INC_FOR(ANN_R,42736,43100,,,USD)":439.0,"JP3258000003^FF_PTX_INC_FOR(ANN_R,42736,43100,,,USD)":null,"KR7036570000^FF_PTX_INC_FOR(ANN_R,42736,43100,,,USD)":null,"JP3735400008^FF_PTX_INC_FOR(ANN_R,42736,43100,,,USD)":null,"JP3242800005^FF_PTX_INC_FOR(ANN_R,42736,43100,,,USD)":693.235113024712,"JP3197800000^FF_PTX_INC_FOR(ANN_R,42736,43100,,,USD)":null,"JP3160400002^FF_PTX_INC_FOR(ANN_R,42736,43100,,,USD)":null,"TW0001301000^FF_PTX_INC_FOR(ANN_R,42736,43100,,,USD)":null,"JP3762800005^FF_PTX_INC_FOR(ANN_R,42736,43100,,,USD)":null,"JP3122400009^FF_PTX_INC_FOR(ANN_R,42736,43100,,,USD)":null,"JP3762600009^FF_PTX_INC_FOR(ANN_R,42736,43100,,,USD)":null,"JP3970300004^FF_PTX_INC_FOR(ANN_R,42736,43100,,,USD)":null,"JP3734800000^FF_PTX_INC_FOR(ANN_R,42736,43100,,,USD)":null,"JP3397200001^FF_PTX_INC_FOR(ANN_R,42736,43100,,,USD)":null,"JP3551500006^FF_PTX_INC_FOR(ANN_R,42736,43100,,,USD)":null,"JP3756600007^FF_PTX_INC_FOR(ANN_R,42736,43100,,,USD)":null,"JP3201200007^FF_PTX_INC_FOR(ANN_R,42736,43100,,,USD)":null,"JP3463000004^FF_PTX_INC_FOR(ANN_R,42736,43100,,,USD)":null,"JP3386450005^FF_PTX_INC_FOR(ANN_R,42736,43100,,,USD)":null,"JP3910660004^FF_PTX_INC_FOR(ANN_R,42736,43100,,,USD)":null,"TW0002412004^FF_PTX_INC_FOR(ANN_R,42736,43100,,,USD)":null,"KR7035720002^FF_PTX_INC_FOR(ANN_R,42736,43100,,,USD)":null,"JP3866800000^FF_PTX_INC_FOR(ANN_R,42736,43100,,,USD)":null,"JP3899600005^FF_PTX_INC_FOR(ANN_R,42736,43100,,,USD)":null,"KR7000270009^FF_PTX_INC_FOR(ANN_R,42736,43100,,,USD)":null,"JP3351600006^FF_PTX_INC_FOR(ANN_R,42736,43100,,,USD)":null,"JP3788600009^FF_PTX_INC_FOR(ANN_R,42736,43100,,,USD)":null,"TW0002317005^FF_PTX_INC_FOR(ANN_R,42736,43100,,,USD)":null,"JP3538800008^FF_PTX_INC_FOR(ANN_R,42736,43100,,,USD)":null,"JP3783600004^FF_PTX_INC_FOR(ANN_R,42736,43100,,,USD)":null,"TW0001303006^FF_PTX_INC_FOR(ANN_R,42736,43100,,,USD)":null,"JP3546800008^FF_PTX_INC_FOR(ANN_R,42736,43100,,,USD)":null,"KR7017670001^FF_PTX_INC_FOR(ANN_R,42736,43100,,,USD)":null,"JP3519400000^FF_PTX_INC_FOR(ANN_R,42736,43100,,,USD)":null,"JP3778630008^FF_PTX_INC_FOR(ANN_R,42736,43100,,,USD)":null,"JP3854600008^FF_PTX_INC_FOR(ANN_R,42736,43100,,,USD)":null,"JP3566800003^FF_PTX_INC_FOR(ANN_R,42736,43100,,,USD)":null,"JP3592200004^FF_PTX_INC_FOR(ANN_R,42736,43100,,,USD)":null,"JP3893600001^FF_PTX_INC_FOR(ANN_R,42736,43100,,,USD)":null,"KR7028260008^FF_PTX_INC_FOR(ANN_R,42736,43100,,,USD)":null,"JP3116000005^FF_PTX_INC_FOR(ANN_R,42736,43100,,,USD)":null,"JP3732000009^FF_PTX_INC_FOR(ANN_R,42736,43100,,,USD)":null,"JP3409000001^FF_PTX_INC_FOR(ANN_R,42736,43100,,,USD)":null,"JP3756100008^FF_PTX_INC_FOR(ANN_R,42736,43100,,,USD)":null,"KR7035420009^FF_PTX_INC_FOR(ANN_R,42736,43100,,,USD)":null,"JP3497400006^FF_PTX_INC_FOR(ANN_R,42736,43100,,,USD)":null,"JP3236200006^FF_PTX_INC_FOR(ANN_R,42736,43100,,,USD)":null,"JP3475350009^FF_PTX_INC_FOR(ANN_R,42736,43100,,,USD)":null,"JP3890310000^FF_PTX_INC_FOR(ANN_R,42736,43100,,,USD)":null,"KR7105560007^FF_PTX_INC_FOR(ANN_R,42736,43100,,,USD)":null,"JP3902400005^FF_PTX_INC_FOR(ANN_R,42736,43100,,,USD)":null,"JP3752900005^FF_PTX_INC_FOR(ANN_R,42736,43100,,,USD)":null,"JP3814000000^FF_PTX_INC_FOR(ANN_R,42736,43100,,,USD)":652.134359482676,"TW0002881000^FF_PTX_INC_FOR(ANN_R,42736,43100,,,USD)":null,"JP3633400001^FF_PTX_INC_FOR(ANN_R,42736,43100,,,USD)":7116.39842110313,"JP3188220002^FF_PTX_INC_FOR(ANN_R,42736,43100,,,USD)":null,"JP3304200003^FF_PTX_INC_FOR(ANN_R,42736,43100,,,USD)":873.674240022898,"JP3758190007^FF_PTX_INC_FOR(ANN_R,42736,43100,,,USD)":null,"TW0002303005^FF_PTX_INC_FOR(ANN_R,42736,43100,,,USD)":null,"KR7005490008^FF_PTX_INC_FOR(ANN_R,42736,43100,,,USD)":null,"JP3505000004^FF_PTX_INC_FOR(ANN_R,42736,43100,,,USD)":null,"JP3422950000^FF_PTX_INC_FOR(ANN_R,42736,43100,,,USD)":null,"JP3726800000^FF_PTX_INC_FOR(ANN_R,42736,43100,,,USD)":null,"JP3571400005^FF_PTX_INC_FOR(ANN_R,42736,43100,,,USD)":null,"JP3200450009^FF_PTX_INC_FOR(ANN_R,42736,43100,,,USD)":1126.35344849899,"JP3893200000^FF_PTX_INC_FOR(ANN_R,42736,43100,,,USD)":null,"JP3421800008^FF_PTX_INC_FOR(ANN_R,42736,43100,,,USD)":null,"TW0002454006^FF_PTX_INC_FOR(ANN_R,42736,43100,,,USD)":null,"TW0002882008^FF_PTX_INC_FOR(ANN_R,42736,43100,,,USD)":null,"JP3249600002^FF_PTX_INC_FOR(ANN_R,42736,43100,,,USD)":null,"TW0002002003^FF_PTX_INC_FOR(ANN_R,42736,43100,,,USD)":null,"JP3119600009^FF_PTX_INC_FOR(ANN_R,42736,43100,,,USD)":null,"JP3240400006^FF_PTX_INC_FOR(ANN_R,42736,43100,,,USD)":null,"KR7006400006^FF_PTX_INC_FOR(ANN_R,42736,43100,,,USD)":null,"KR7005930003^FF_PTX_INC_FOR(ANN_R,42736,43100,,,USD)":null,"JP3205800000^FF_PTX_INC_FOR(ANN_R,42736,43100,,,USD)":null,"JP3898400001^FF_PTX_INC_FOR(ANN_R,42736,43100,,,USD)":null,"JP3802300008^FF_PTX_INC_FOR(ANN_R,42736,43100,,,USD)":null,"JP3358000002^FF_PTX_INC_FOR(ANN_R,42736,43100,,,USD)":null,"JP3890350006^FF_PTX_INC_FOR(ANN_R,42736,43100,,,USD)":null,"TW0001216000^FF_PTX_INC_FOR(ANN_R,42736,43100,,,USD)":null,"KR7012330007^FF_PTX_INC_FOR(ANN_R,42736,43100,,,USD)":null,"KR7068270008^FF_PTX_INC_FOR(ANN_R,42736,43100,,,USD)":null,"JP3933800009^FF_PTX_INC_FOR(ANN_R,42736,43100,,,USD)":null,"TW0002886009^FF_PTX_INC_FOR(ANN_R,42736,43100,,,USD)":null,"JP3830800003^FF_PTX_INC_FOR(ANN_R,42736,43100,,,USD)":null,"JP3381000003^FF_PTX_INC_FOR(ANN_R,42736,43100,,,USD)":null,"KR7005380001^FF_PTX_INC_FOR(ANN_R,42736,43100,,,USD)":null,"JP3814800003^FF_PTX_INC_FOR(ANN_R,42736,43100,,,USD)":null,"JP3496400007^FF_PTX_INC_FOR(ANN_R,42736,43100,,,USD)":null,"JP3143600009^FF_PTX_INC_FOR(ANN_R,42736,43100,,,USD)":null,"JP3371200001^FF_PTX_INC_FOR(ANN_R,42736,43100,,,USD)":null,"JP3476480003^FF_PTX_INC_FOR(ANN_R,42736,43100,,,USD)":null,"JP3634600005^FF_PTX_INC_FOR(ANN_R,42736,43100,,,USD)":null,"JP3197600004^FF_PTX_INC_FOR(ANN_R,42736,43100,,,USD)":null,"TW0001326007^FF_PTX_INC_FOR(ANN_R,42736,43100,,,USD)":null,"JP3802400006^FF_PTX_INC_FOR(ANN_R,42736,43100,,,USD)":null,"JP3173400007^FF_PTX_INC_FOR(ANN_R,42736,43100,,,USD)":null,"JP3951600000^FF_PTX_INC_FOR(ANN_R,42736,43100,,,USD)":null,"JP3942400007^FF_PTX_INC_FOR(ANN_R,42736,43100,,,USD)":null,"JP3198900007^FF_PTX_INC_FOR(ANN_R,42736,43100,,,USD)":null,"NL0012015705^FF_PTX_INC_FOR(ANN_R,43466,43830,,,USD)":null,"FR0000120172^FF_PTX_INC_FOR(ANN_R,43466,43830,,,USD)":null,"NL0000009082^FF_PTX_INC_FOR(ANN_R,43466,43830,,,USD)":null,"ES0105046009^FF_PTX_INC_FOR(ANN_R,43466,43830,,,USD)":null,"FR0000120503^FF_PTX_INC_FOR(ANN_R,43466,43830,,,USD)":null,"BE0003739530^FF_PTX_INC_FOR(ANN_R,43466,43830,,,USD)":null,"DE0007165631^FF_PTX_INC_FOR(ANN_R,43466,43830,,,USD)":null,"DE000A0D9PT0^FF_PTX_INC_FOR(ANN_R,43466,43830,,,USD)":null,"SE0000310336^FF_PTX_INC_FOR(ANN_R,43466,43830,,,USD)":null,"DK0010274414^FF_PTX_INC_FOR(ANN_R,43466,43830,,,USD)":null,"DE0006047004^FF_PTX_INC_FOR(ANN_R,43466,43830,,,USD)":null,"DK0060336014^FF_PTX_INC_FOR(ANN_R,43466,43830,,,USD)":null,"CH0008742519^FF_PTX_INC_FOR(ANN_R,43466,43830,,,USD)":null,"NL0010832176^FF_PTX_INC_FOR(ANN_R,43466,43830,,,USD)":null,"FR0010220475^FF_PTX_INC_FOR(ANN_R,43466,43830,,,USD)":null,"CH0012280076^FF_PTX_INC_FOR(ANN_R,43466,43830,,,USD)":null,"DE0005439004^FF_PTX_INC_FOR(ANN_R,43466,43830,,,USD)":null,"CH0102484968^FF_PTX_INC_FOR(ANN_R,43466,43830,,,USD)":null,"CH0012549785^FF_PTX_INC_FOR(ANN_R,43466,43830,,,USD)":null,"DE000SYM9999^FF_PTX_INC_FOR(ANN_R,43466,43830,,,USD)":null,"NL0010773842^FF_PTX_INC_FOR(ANN_R,43466,43830,,,USD)":null,"SE0000242455^FF_PTX_INC_FOR(ANN_R,43466,43830,,,USD)":null,"NL0010545661^FF_PTX_INC_FOR(ANN_R,43466,43830,,,USD)":1173.0,"CH0014852781^FF_PTX_INC_FOR(ANN_R,43466,43830,,,USD)":null,"DK0010181759^FF_PTX_INC_FOR(ANN_R,43466,43830,,,USD)":null,"DE000PAH0038^FF_PTX_INC_FOR(ANN_R,43466,43830,,,USD)":null,"SE0007100599^FF_PTX_INC_FOR(ANN_R,43466,43830,,,USD)":null,"DE000ENER6Y0^FF_PTX_INC_FOR(ANN_R,43466,43830,,,USD)":null,"DK0060448595^FF_PTX_INC_FOR(ANN_R,43466,43830,,,USD)":null,"CH0025751329^FF_PTX_INC_FOR(ANN_R,43466,43830,,,USD)":null,"DE0005785604^FF_PTX_INC_FOR(ANN_R,43466,43830,,,USD)":null,"FR0000045072^FF_PTX_INC_FOR(ANN_R,43466,43830,,,USD)":null,"BE0003565737^FF_PTX_INC_FOR(ANN_R,43466,43830,,,USD)":1465.09645485878,"SE0009922164^FF_PTX_INC_FOR(ANN_R,43466,43830,,,USD)":null,"SE0000148884^FF_PTX_INC_FOR(ANN_R,43466,43830,,,USD)":null,"DE0006048432^FF_PTX_INC_FOR(ANN_R,43466,43830,,,USD)":null,"ES0105066007^FF_PTX_INC_FOR(ANN_R,43466,43830,,,USD)":null,"SE0012853455^FF_PTX_INC_FOR(ANN_R,43466,43830,,,USD)":null,"NL0013267909^FF_PTX_INC_FOR(ANN_R,43466,43830,,,USD)":null,"FR0000051807^FF_PTX_INC_FOR(ANN_R,43466,43830,,,USD)":null,"DK0010272202^FF_PTX_INC_FOR(ANN_R,43466,43830,,,USD)":null,"DE0006599905^FF_PTX_INC_FOR(ANN_R,43466,43830,,,USD)":null,"FR0000130809^FF_PTX_INC_FOR(ANN_R,43466,43830,,,USD)":null,"NL0000395903^FF_PTX_INC_FOR(ANN_R,43466,43830,,,USD)":null,"ES0178430E18^FF_PTX_INC_FOR(ANN_R,43466,43830,,,USD)":null,"CH0030170408^FF_PTX_INC_FOR(ANN_R,43466,43830,,,USD)":null,"IT0005239360^FF_PTX_INC_FOR(ANN_R,43466,43830,,,USD)":null,"CH0012138530^FF_PTX_INC_FOR(ANN_R,43466,43830,,,USD)":null,"NL0000009165^FF_PTX_INC_FOR(ANN_R,43466,43830,,,USD)":null,"SE0012673267^FF_PTX_INC_FOR(ANN_R,43466,43830,,,USD)":null,"FR0010307819^FF_PTX_INC_FOR(ANN_R,43466,43830,,,USD)":null,"NL0000226223^FF_PTX_INC_FOR(ANN_R,43466,43830,,,USD)":null,"FR0000133308^FF_PTX_INC_FOR(ANN_R,43466,43830,,,USD)":null,"NL0011585146^FF_PTX_INC_FOR(ANN_R,43466,43830,,,USD)":null,"IT0000062072^FF_PTX_INC_FOR(ANN_R,43466,43830,,,USD)":null,"SE0000103699^FF_PTX_INC_FOR(ANN_R,43466,43830,,,USD)":null,"FR0000121261^FF_PTX_INC_FOR(ANN_R,43466,43830,,,USD)":null,"FR0000127771^FF_PTX_INC_FOR(ANN_R,43466,43830,,,USD)":null,"FR0000125338^FF_PTX_INC_FOR(ANN_R,43466,43830,,,USD)":null,"SE0000667891^FF_PTX_INC_FOR(ANN_R,43466,43830,,,USD)":null,"FR0000130650^FF_PTX_INC_FOR(ANN_R,43466,43830,,,USD)":null,"CH0012214059^FF_PTX_INC_FOR(ANN_R,43466,43830,,,USD)":null,"DE0005810055^FF_PTX_INC_FOR(ANN_R,43466,43830,,,USD)":null,"ES0109067019^FF_PTX_INC_FOR(ANN_R,43466,43830,,,USD)":null,"DE0005190003^FF_PTX_INC_FOR(ANN_R,43466,43830,,,USD)":null,"FI4000297767^FF_PTX_INC_FOR(ANN_R,43466,43830,,,USD)":null,"DE000A1ML7J1^FF_PTX_INC_FOR(ANN_R,43466,43830,,,USD)":null,"CH0432492467^FF_PTX_INC_FOR(ANN_R,43466,43830,,,USD)":-57.9999976629568,"SE0000107419^FF_PTX_INC_FOR(ANN_R,43466,43830,,,USD)":null,"ES0148396007^FF_PTX_INC_FOR(ANN_R,43466,43830,,,USD)":null,"NL00150001Q9^FF_PTX_INC_FOR(ANN_R,43466,43830,,,USD)":null,"FR0000120693^FF_PTX_INC_FOR(ANN_R,43466,43830,,,USD)":null,"FR0000052292^FF_PTX_INC_FOR(ANN_R,43466,43830,,,USD)":null,"SE0011166610^FF_PTX_INC_FOR(ANN_R,43466,43830,,,USD)":null,"SE0000115446^FF_PTX_INC_FOR(ANN_R,43466,43830,,,USD)":null,"SE0000108656^FF_PTX_INC_FOR(ANN_R,43466,43830,,,USD)":null,"DK0010268606^FF_PTX_INC_FOR(ANN_R,43466,43830,,,USD)":null,"FR0000120644^FF_PTX_INC_FOR(ANN_R,43466,43830,,,USD)":null,"IT0000072618^FF_PTX_INC_FOR(ANN_R,43466,43830,,,USD)":null,"NL0013654783^FF_PTX_INC_FOR(ANN_R,43466,43830,,,USD)":null,"CH0210483332^FF_PTX_INC_FOR(ANN_R,43466,43830,,,USD)":null,"FR0000121485^FF_PTX_INC_FOR(ANN_R,43466,43830,,,USD)":null,"DE0007664039^FF_PTX_INC_FOR(ANN_R,43466,43830,,,USD)":null,"FR0000073272^FF_PTX_INC_FOR(ANN_R,43466,43830,,,USD)":null,"NL0000009538^FF_PTX_INC_FOR(ANN_R,43466,43830,,,USD)":832.720979690552,"BE0974293251^FF_PTX_INC_FOR(ANN_R,43466,43830,,,USD)":null,"DE0005552004^FF_PTX_INC_FOR(ANN_R,43466,43830,,,USD)":null,"DE0006231004^FF_PTX_INC_FOR(ANN_R,43466,43830,,,USD)":null,"DE000A1EWWW0^FF_PTX_INC_FOR(ANN_R,43466,43830,,,USD)":null,"FR0000125486^FF_PTX_INC_FOR(ANN_R,43466,43830,,,USD)":null,"DE000BAY0017^FF_PTX_INC_FOR(ANN_R,43466,43830,,,USD)":null,"NL0012969182^FF_PTX_INC_FOR(ANN_R,43466,43830,,,USD)":null,"DE0005557508^FF_PTX_INC_FOR(ANN_R,43466,43830,,,USD)":null,"NL0000235190^FF_PTX_INC_FOR(ANN_R,43466,43830,,,USD)":null,"DE0007100000^FF_PTX_INC_FOR(ANN_R,43466,43830,,,USD)":8890.19185709953,"FR0000120073^FF_PTX_INC_FOR(ANN_R,43466,43830,,,USD)":null,"FR0000120321^FF_PTX_INC_FOR(ANN_R,43466,43830,,,USD)":null,"DE0008404005^FF_PTX_INC_FOR(ANN_R,43466,43830,,,USD)":null,"DE0007164600^FF_PTX_INC_FOR(ANN_R,43466,43830,,,USD)":2892.1384563446,"CH0012032048^FF_PTX_INC_FOR(ANN_R,43466,43830,,,USD)":null,"US0995021062^FF_PTX_INC_FOR(ANN_R,43466,43830,,,USD)":null,"US5132721045^FF_PTX_INC_FOR(ANN_R,43466,43830,,,USD)":null,"US6700024010^FF_PTX_INC_FOR(ANN_R,43466,43830,,,USD)":-8.505,"US4180561072^FF_PTX_INC_FOR(ANN_R,43466,43830,,,USD)":343.757,"JE00BYSS4X48^FF_PTX_INC_FOR(ANN_R,43466,43830,,,USD)":79.101,"US00751Y1064^FF_PTX_INC_FOR(ANN_R,43466,43830,,,USD)":null,"US5018892084^FF_PTX_INC_FOR(ANN_R,43466,43830,,,USD)":174.18,"US12541W2098^FF_PTX_INC_FOR(ANN_R,43466,43830,,,USD)":92.515,"US3802371076^FF_PTX_INC_FOR(ANN_R,43466,43830,,,USD)":-50.0,"US5502411037^FF_PTX_INC_FOR(ANN_R,43466,43830,,,USD)":null,"US4404521001^FF_PTX_INC_FOR(ANN_R,43466,43830,,,USD)":null,"US73278L1052^FF_PTX_INC_FOR(ANN_R,43466,43830,,,USD)":13.215,"US24906P1093^FF_PTX_INC_FOR(ANN_R,43466,43830,,,USD)":455.2,"US7458671010^FF_PTX_INC_FOR(ANN_R,43466,43830,,,USD)":null,"US8326964058^FF_PTX_INC_FOR(ANN_R,43466,43830,,,USD)":42.4,"US1011211018^FF_PTX_INC_FOR(ANN_R,43466,43830,,,USD)":null,"US8793601050^FF_PTX_INC_FOR(ANN_R,43466,43830,,,USD)":177.8,"US18915M1071^FF_PTX_INC_FOR(ANN_R,43466,43830,,,USD)":12.688,"US5745991068^FF_PTX_INC_FOR(ANN_R,43466,43830,,,USD)":230.0,"US45167R1041^FF_PTX_INC_FOR(ANN_R,43466,43830,,,USD)":155.737,"US4461501045^FF_PTX_INC_FOR(ANN_R,43466,43830,,,USD)":null,"US8666741041^FF_PTX_INC_FOR(ANN_R,43466,43830,,,USD)":null,"US64110D1046^FF_PTX_INC_FOR(ANN_R,43466,43830,,,USD)":590.0,"US3724601055^FF_PTX_INC_FOR(ANN_R,43466,43830,,,USD)":245.373,"US6311031081^FF_PTX_INC_FOR(ANN_R,43466,43830,,,USD)":328.0,"US89400J1079^FF_PTX_INC_FOR(ANN_R,43466,43830,,,USD)":107.3,"US45784P1012^FF_PTX_INC_FOR(ANN_R,43466,43830,,,USD)":null,"US92556V1061^FF_PTX_INC_FOR(ANN_R,43466,43830,,,USD)":1185.8,"US62944T1051^FF_PTX_INC_FOR(ANN_R,43466,43830,,,USD)":null,"US29355A1079^FF_PTX_INC_FOR(ANN_R,43466,43830,,,USD)":null,"US0404131064^FF_PTX_INC_FOR(ANN_R,43466,43830,,,USD)":134.638,"US72919P2020^FF_PTX_INC_FOR(ANN_R,43466,43830,,,USD)":null,"US14149Y1082^FF_PTX_INC_FOR(ANN_R,43466,43830,,,USD)":273.0,"US4364401012^FF_PTX_INC_FOR(ANN_R,43466,43830,,,USD)":-83.4,"US42809H1077^FF_PTX_INC_FOR(ANN_R,43466,43830,,,USD)":559.0,"US55261F1049^FF_PTX_INC_FOR(ANN_R,43466,43830,,,USD)":null,"US4932671088^FF_PTX_INC_FOR(ANN_R,43466,43830,,,USD)":null,"US92276F1003^FF_PTX_INC_FOR(ANN_R,43466,43830,,,USD)":null,"IE00BQPVQZ61^FF_PTX_INC_FOR(ANN_R,43466,43830,,,USD)":1.045,"US8740541094^FF_PTX_INC_FOR(ANN_R,43466,43830,,,USD)":98.52,"US74736K1016^FF_PTX_INC_FOR(ANN_R,43466,43830,,,USD)":389.767,"US5732841060^FF_PTX_INC_FOR(ANN_R,43466,43830,,,USD)":null,"US1156372096^FF_PTX_INC_FOR(ANN_R,43466,43830,,,USD)":179.0,"US87165B1035^FF_PTX_INC_FOR(ANN_R,43466,43830,,,USD)":17.0,"US30063P1057^FF_PTX_INC_FOR(ANN_R,43466,43830,,,USD)":null,"US9291601097^FF_PTX_INC_FOR(ANN_R,43466,43830,,,USD)":23.676,"US5303073051^FF_PTX_INC_FOR(ANN_R,43466,43830,,,USD)":null,"US0152711091^FF_PTX_INC_FOR(ANN_R,43466,43830,,,USD)":null,"US4165151048^FF_PTX_INC_FOR(ANN_R,43466,43830,,,USD)":-84.0,"US3635761097^FF_PTX_INC_FOR(ANN_R,43466,43830,,,USD)":237.7,"US6703461052^FF_PTX_INC_FOR(ANN_R,43466,43830,,,USD)":-23.897,"US57772K1016^FF_PTX_INC_FOR(ANN_R,43466,43830,,,USD)":651.405,"US34959E1091^FF_PTX_INC_FOR(ANN_R,43466,43830,,,USD)":14.3,"US9892071054^FF_PTX_INC_FOR(ANN_R,43466,43830,,,USD)":515.0,"US6792951054^FF_PTX_INC_FOR(ANN_R,43466,43830,,,USD)":2.7,"NL0009434992^FF_PTX_INC_FOR(ANN_R,43466,43830,,,USD)":2471.0,"US88339J1051^FF_PTX_INC_FOR(ANN_R,43466,43830,,,USD)":-46.032,"US5010441013^FF_PTX_INC_FOR(ANN_R,43466,43830,,,USD)":null,"US5926881054^FF_PTX_INC_FOR(ANN_R,43466,43830,,,USD)":579.132,"US0584981064^FF_PTX_INC_FOR(ANN_R,43466,43830,,,USD)":null,"US5260571048^FF_PTX_INC_FOR(ANN_R,43466,43830,,,USD)":null,"US49271V1008^FF_PTX_INC_FOR(ANN_R,43466,43830,,,USD)":305.0,"US0311001004^FF_PTX_INC_FOR(ANN_R,43466,43830,,,USD)":303.312,"US23331A1097^FF_PTX_INC_FOR(ANN_R,43466,43830,,,USD)":null,"US2473617023^FF_PTX_INC_FOR(ANN_R,43466,43830,,,USD)":null,"US58155Q1031^FF_PTX_INC_FOR(ANN_R,43466,43830,,,USD)":-902.0,"US6200763075^FF_PTX_INC_FOR(ANN_R,43466,43830,,,USD)":287.0,"US8545021011^FF_PTX_INC_FOR(ANN_R,43466,43830,,,USD)":909.9,"US8936411003^FF_PTX_INC_FOR(ANN_R,43466,43830,,,USD)":184.916,"US98956P1021^FF_PTX_INC_FOR(ANN_R,43466,43830,,,USD)":1031.7,"US0010551028^FF_PTX_INC_FOR(ANN_R,43466,43830,,,USD)":null,"US77543R1023^FF_PTX_INC_FOR(ANN_R,43466,43830,,,USD)":2.534,"US2310211063^FF_PTX_INC_FOR(ANN_R,43466,43830,,,USD)":1157.0,"US21036P1084^FF_PTX_INC_FOR(ANN_R,43466,43830,,,USD)":2529.1,"US2855121099^FF_PTX_INC_FOR(ANN_R,43466,43830,,,USD)":909.0,"US40434L1052^FF_PTX_INC_FOR(ANN_R,43466,43830,,,USD)":3544.0,"US45168D1046^FF_PTX_INC_FOR(ANN_R,43466,43830,,,USD)":144.254,"US4943681035^FF_PTX_INC_FOR(ANN_R,43466,43830,,,USD)":398.0,"US35671D8570^FF_PTX_INC_FOR(ANN_R,43466,43830,,,USD)":593.0,"US3453708600^FF_PTX_INC_FOR(ANN_R,43466,43830,,,USD)":null,"US6516391066^FF_PTX_INC_FOR(ANN_R,43466,43830,,,USD)":1297.0,"US75886F1075^FF_PTX_INC_FOR(ANN_R,43466,43830,,,USD)":417.9,"US8725901040^FF_PTX_INC_FOR(ANN_R,43466,43830,,,USD)":46.0,"US0091581068^FF_PTX_INC_FOR(ANN_R,43466,43830,,,USD)":1350.8,"US5184391044^FF_PTX_INC_FOR(ANN_R,43466,43830,,,USD)":2021.0,"US1941621039^FF_PTX_INC_FOR(ANN_R,43466,43830,,,USD)":2251.0,"US31428X1063^FF_PTX_INC_FOR(ANN_R,43466,43830,,,USD)":null,"US00507V1098^FF_PTX_INC_FOR(ANN_R,43466,43830,,,USD)":1305.0,"US37045V1008^FF_PTX_INC_FOR(ANN_R,43466,43830,,,USD)":null,"US6934751057^FF_PTX_INC_FOR(ANN_R,43466,43830,,,USD)":null,"US98978V1035^FF_PTX_INC_FOR(ANN_R,43466,43830,,,USD)":836.0,"US6092071058^FF_PTX_INC_FOR(ANN_R,43466,43830,,,USD)":2694.0,"US78409V1044^FF_PTX_INC_FOR(ANN_R,43466,43830,,,USD)":862.0,"US5128071082^FF_PTX_INC_FOR(ANN_R,43466,43830,,,USD)":2506.447,"US88579Y1010^FF_PTX_INC_FOR(ANN_R,43466,43830,,,USD)":2704.0,"US0970231058^FF_PTX_INC_FOR(ANN_R,43466,43830,,,USD)":533.0,"US9078181081^FF_PTX_INC_FOR(ANN_R,43466,43830,,,USD)":null,"US22160K1051^FF_PTX_INC_FOR(ANN_R,43466,43830,,,USD)":1174.0,"US92343V1044^FF_PTX_INC_FOR(ANN_R,43466,43830,,,USD)":1078.0,"US0605051046^FF_PTX_INC_FOR(ANN_R,43466,43830,,,USD)":2055.0,"JP3258000003^FF_PTX_INC_FOR(ANN_R,43466,43830,,,USD)":null,"KR7036570000^FF_PTX_INC_FOR(ANN_R,43466,43830,,,USD)":null,"JP3735400008^FF_PTX_INC_FOR(ANN_R,43466,43830,,,USD)":null,"JP3242800005^FF_PTX_INC_FOR(ANN_R,43466,43830,,,USD)":811.029611635022,"JP3197800000^FF_PTX_INC_FOR(ANN_R,43466,43830,,,USD)":null,"JP3160400002^FF_PTX_INC_FOR(ANN_R,43466,43830,,,USD)":null,"TW0001301000^FF_PTX_INC_FOR(ANN_R,43466,43830,,,USD)":null,"JP3762800005^FF_PTX_INC_FOR(ANN_R,43466,43830,,,USD)":null,"JP3122400009^FF_PTX_INC_FOR(ANN_R,43466,43830,,,USD)":null,"JP3762600009^FF_PTX_INC_FOR(ANN_R,43466,43830,,,USD)":null,"JP3970300004^FF_PTX_INC_FOR(ANN_R,43466,43830,,,USD)":null,"JP3734800000^FF_PTX_INC_FOR(ANN_R,43466,43830,,,USD)":null,"JP3397200001^FF_PTX_INC_FOR(ANN_R,43466,43830,,,USD)":null,"JP3551500006^FF_PTX_INC_FOR(ANN_R,43466,43830,,,USD)":null,"JP3756600007^FF_PTX_INC_FOR(ANN_R,43466,43830,,,USD)":null,"JP3201200007^FF_PTX_INC_FOR(ANN_R,43466,43830,,,USD)":null,"JP3463000004^FF_PTX_INC_FOR(ANN_R,43466,43830,,,USD)":null,"JP3386450005^FF_PTX_INC_FOR(ANN_R,43466,43830,,,USD)":null,"JP3910660004^FF_PTX_INC_FOR(ANN_R,43466,43830,,,USD)":null,"TW0002412004^FF_PTX_INC_FOR(ANN_R,43466,43830,,,USD)":null,"KR7035720002^FF_PTX_INC_FOR(ANN_R,43466,43830,,,USD)":null,"JP3866800000^FF_PTX_INC_FOR(ANN_R,43466,43830,,,USD)":null,"JP3899600005^FF_PTX_INC_FOR(ANN_R,43466,43830,,,USD)":null,"KR7000270009^FF_PTX_INC_FOR(ANN_R,43466,43830,,,USD)":null,"JP3351600006^FF_PTX_INC_FOR(ANN_R,43466,43830,,,USD)":null,"JP3788600009^FF_PTX_INC_FOR(ANN_R,43466,43830,,,USD)":null,"TW0002317005^FF_PTX_INC_FOR(ANN_R,43466,43830,,,USD)":null,"JP3538800008^FF_PTX_INC_FOR(ANN_R,43466,43830,,,USD)":null,"JP3783600004^FF_PTX_INC_FOR(ANN_R,43466,43830,,,USD)":null,"TW0001303006^FF_PTX_INC_FOR(ANN_R,43466,43830,,,USD)":null,"JP3546800008^FF_PTX_INC_FOR(ANN_R,43466,43830,,,USD)":null,"KR7017670001^FF_PTX_INC_FOR(ANN_R,43466,43830,,,USD)":null,"JP3519400000^FF_PTX_INC_FOR(ANN_R,43466,43830,,,USD)":null,"JP3778630008^FF_PTX_INC_FOR(ANN_R,43466,43830,,,USD)":null,"JP3854600008^FF_PTX_INC_FOR(ANN_R,43466,43830,,,USD)":null,"JP3566800003^FF_PTX_INC_FOR(ANN_R,43466,43830,,,USD)":null,"JP3592200004^FF_PTX_INC_FOR(ANN_R,43466,43830,,,USD)":null,"JP3893600001^FF_PTX_INC_FOR(ANN_R,43466,43830,,,USD)":null,"KR7028260008^FF_PTX_INC_FOR(ANN_R,43466,43830,,,USD)":null,"JP3116000005^FF_PTX_INC_FOR(ANN_R,43466,43830,,,USD)":null,"JP3732000009^FF_PTX_INC_FOR(ANN_R,43466,43830,,,USD)":null,"JP3409000001^FF_PTX_INC_FOR(ANN_R,43466,43830,,,USD)":null,"JP3756100008^FF_PTX_INC_FOR(ANN_R,43466,43830,,,USD)":null,"KR7035420009^FF_PTX_INC_FOR(ANN_R,43466,43830,,,USD)":null,"JP3497400006^FF_PTX_INC_FOR(ANN_R,43466,43830,,,USD)":null,"JP3236200006^FF_PTX_INC_FOR(ANN_R,43466,43830,,,USD)":null,"JP3475350009^FF_PTX_INC_FOR(ANN_R,43466,43830,,,USD)":null,"JP3890310000^FF_PTX_INC_FOR(ANN_R,43466,43830,,,USD)":null,"KR7105560007^FF_PTX_INC_FOR(ANN_R,43466,43830,,,USD)":null,"JP3902400005^FF_PTX_INC_FOR(ANN_R,43466,43830,,,USD)":null,"JP3752900005^FF_PTX_INC_FOR(ANN_R,43466,43830,,,USD)":null,"JP3814000000^FF_PTX_INC_FOR(ANN_R,43466,43830,,,USD)":null,"TW0002881000^FF_PTX_INC_FOR(ANN_R,43466,43830,,,USD)":null,"JP3633400001^FF_PTX_INC_FOR(ANN_R,43466,43830,,,USD)":6605.27707973495,"JP3188220002^FF_PTX_INC_FOR(ANN_R,43466,43830,,,USD)":null,"JP3304200003^FF_PTX_INC_FOR(ANN_R,43466,43830,,,USD)":2035.87789012492,"JP3758190007^FF_PTX_INC_FOR(ANN_R,43466,43830,,,USD)":null,"TW0002303005^FF_PTX_INC_FOR(ANN_R,43466,43830,,,USD)":null,"KR7005490008^FF_PTX_INC_FOR(ANN_R,43466,43830,,,USD)":null,"JP3505000004^FF_PTX_INC_FOR(ANN_R,43466,43830,,,USD)":null,"JP3422950000^FF_PTX_INC_FOR(ANN_R,43466,43830,,,USD)":null,"JP3726800000^FF_PTX_INC_FOR(ANN_R,43466,43830,,,USD)":null,"JP3571400005^FF_PTX_INC_FOR(ANN_R,43466,43830,,,USD)":null,"JP3200450009^FF_PTX_INC_FOR(ANN_R,43466,43830,,,USD)":1274.88547690585,"JP3893200000^FF_PTX_INC_FOR(ANN_R,43466,43830,,,USD)":null,"JP3421800008^FF_PTX_INC_FOR(ANN_R,43466,43830,,,USD)":null,"TW0002454006^FF_PTX_INC_FOR(ANN_R,43466,43830,,,USD)":null,"TW0002882008^FF_PTX_INC_FOR(ANN_R,43466,43830,,,USD)":null,"JP3249600002^FF_PTX_INC_FOR(ANN_R,43466,43830,,,USD)":null,"TW0002002003^FF_PTX_INC_FOR(ANN_R,43466,43830,,,USD)":null,"JP3119600009^FF_PTX_INC_FOR(ANN_R,43466,43830,,,USD)":null,"JP3240400006^FF_PTX_INC_FOR(ANN_R,43466,43830,,,USD)":null,"KR7006400006^FF_PTX_INC_FOR(ANN_R,43466,43830,,,USD)":null,"KR7005930003^FF_PTX_INC_FOR(ANN_R,43466,43830,,,USD)":null,"JP3205800000^FF_PTX_INC_FOR(ANN_R,43466,43830,,,USD)":null,"JP3898400001^FF_PTX_INC_FOR(ANN_R,43466,43830,,,USD)":null,"JP3802300008^FF_PTX_INC_FOR(ANN_R,43466,43830,,,USD)":null,"JP3358000002^FF_PTX_INC_FOR(ANN_R,43466,43830,,,USD)":null,"JP3890350006^FF_PTX_INC_FOR(ANN_R,43466,43830,,,USD)":null,"TW0001216000^FF_PTX_INC_FOR(ANN_R,43466,43830,,,USD)":null,"KR7012330007^FF_PTX_INC_FOR(ANN_R,43466,43830,,,USD)":null,"KR7068270008^FF_PTX_INC_FOR(ANN_R,43466,43830,,,USD)":null,"JP3933800009^FF_PTX_INC_FOR(ANN_R,43466,43830,,,USD)":null,"TW0002886009^FF_PTX_INC_FOR(ANN_R,43466,43830,,,USD)":null,"JP3830800003^FF_PTX_INC_FOR(ANN_R,43466,43830,,,USD)":null,"JP3381000003^FF_PTX_INC_FOR(ANN_R,43466,43830,,,USD)":null,"KR7005380001^FF_PTX_INC_FOR(ANN_R,43466,43830,,,USD)":null,"JP3814800003^FF_PTX_INC_FOR(ANN_R,43466,43830,,,USD)":null,"JP3496400007^FF_PTX_INC_FOR(ANN_R,43466,43830,,,USD)":null,"JP3143600009^FF_PTX_INC_FOR(ANN_R,43466,43830,,,USD)":null,"JP3371200001^FF_PTX_INC_FOR(ANN_R,43466,43830,,,USD)":null,"JP3476480003^FF_PTX_INC_FOR(ANN_R,43466,43830,,,USD)":null,"JP3634600005^FF_PTX_INC_FOR(ANN_R,43466,43830,,,USD)":null,"JP3197600004^FF_PTX_INC_FOR(ANN_R,43466,43830,,,USD)":null,"TW0001326007^FF_PTX_INC_FOR(ANN_R,43466,43830,,,USD)":null,"JP3802400006^FF_PTX_INC_FOR(ANN_R,43466,43830,,,USD)":null,"JP3173400007^FF_PTX_INC_FOR(ANN_R,43466,43830,,,USD)":null,"JP3951600000^FF_PTX_INC_FOR(ANN_R,43466,43830,,,USD)":null,"JP3942400007^FF_PTX_INC_FOR(ANN_R,43466,43830,,,USD)":null,"JP3198900007^FF_PTX_INC_FOR(ANN_R,43466,43830,,,USD)":null,"NL0012015705^FF_PTX_INC_FOR(ANN_R,43101,43465,,,USD)":null,"FR0000120172^FF_PTX_INC_FOR(ANN_R,43101,43465,,,USD)":null,"NL0000009082^FF_PTX_INC_FOR(ANN_R,43101,43465,,,USD)":null,"ES0105046009^FF_PTX_INC_FOR(ANN_R,43101,43465,,,USD)":null,"FR0000120503^FF_PTX_INC_FOR(ANN_R,43101,43465,,,USD)":null,"BE0003739530^FF_PTX_INC_FOR(ANN_R,43101,43465,,,USD)":null,"DE0007165631^FF_PTX_INC_FOR(ANN_R,43101,43465,,,USD)":null,"DE000A0D9PT0^FF_PTX_INC_FOR(ANN_R,43101,43465,,,USD)":null,"SE0000310336^FF_PTX_INC_FOR(ANN_R,43101,43465,,,USD)":null,"DK0010274414^FF_PTX_INC_FOR(ANN_R,43101,43465,,,USD)":null,"DE0006047004^FF_PTX_INC_FOR(ANN_R,43101,43465,,,USD)":null,"DK0060336014^FF_PTX_INC_FOR(ANN_R,43101,43465,,,USD)":null,"CH0008742519^FF_PTX_INC_FOR(ANN_R,43101,43465,,,USD)":null,"NL0010832176^FF_PTX_INC_FOR(ANN_R,43101,43465,,,USD)":null,"FR0010220475^FF_PTX_INC_FOR(ANN_R,43101,43465,,,USD)":null,"CH0012280076^FF_PTX_INC_FOR(ANN_R,43101,43465,,,USD)":null,"DE0005439004^FF_PTX_INC_FOR(ANN_R,43101,43465,,,USD)":null,"CH0102484968^FF_PTX_INC_FOR(ANN_R,43101,43465,,,USD)":null,"CH0012549785^FF_PTX_INC_FOR(ANN_R,43101,43465,,,USD)":null,"DE000SYM9999^FF_PTX_INC_FOR(ANN_R,43101,43465,,,USD)":null,"NL0010773842^FF_PTX_INC_FOR(ANN_R,43101,43465,,,USD)":null,"SE0000242455^FF_PTX_INC_FOR(ANN_R,43101,43465,,,USD)":null,"NL0010545661^FF_PTX_INC_FOR(ANN_R,43101,43465,,,USD)":null,"CH0014852781^FF_PTX_INC_FOR(ANN_R,43101,43465,,,USD)":null,"DK0010181759^FF_PTX_INC_FOR(ANN_R,43101,43465,,,USD)":null,"DE000PAH0038^FF_PTX_INC_FOR(ANN_R,43101,43465,,,USD)":null,"SE0007100599^FF_PTX_INC_FOR(ANN_R,43101,43465,,,USD)":null,"DE000ENER6Y0^FF_PTX_INC_FOR(ANN_R,43101,43465,,,USD)":null,"DK0060448595^FF_PTX_INC_FOR(ANN_R,43101,43465,,,USD)":null,"CH0025751329^FF_PTX_INC_FOR(ANN_R,43101,43465,,,USD)":null,"DE0005785604^FF_PTX_INC_FOR(ANN_R,43101,43465,,,USD)":null,"FR0000045072^FF_PTX_INC_FOR(ANN_R,43101,43465,,,USD)":null,"BE0003565737^FF_PTX_INC_FOR(ANN_R,43101,43465,,,USD)":1589.1228826046,"SE0009922164^FF_PTX_INC_FOR(ANN_R,43101,43465,,,USD)":null,"SE0000148884^FF_PTX_INC_FOR(ANN_R,43101,43465,,,USD)":null,"DE0006048432^FF_PTX_INC_FOR(ANN_R,43101,43465,,,USD)":null,"ES0105066007^FF_PTX_INC_FOR(ANN_R,43101,43465,,,USD)":null,"SE0012853455^FF_PTX_INC_FOR(ANN_R,43101,43465,,,USD)":null,"NL0013267909^FF_PTX_INC_FOR(ANN_R,43101,43465,,,USD)":null,"FR0000051807^FF_PTX_INC_FOR(ANN_R,43101,43465,,,USD)":null,"DK0010272202^FF_PTX_INC_FOR(ANN_R,43101,43465,,,USD)":null,"DE0006599905^FF_PTX_INC_FOR(ANN_R,43101,43465,,,USD)":null,"FR0000130809^FF_PTX_INC_FOR(ANN_R,43101,43465,,,USD)":null,"NL0000395903^FF_PTX_INC_FOR(ANN_R,43101,43465,,,USD)":null,"ES0178430E18^FF_PTX_INC_FOR(ANN_R,43101,43465,,,USD)":null,"CH0030170408^FF_PTX_INC_FOR(ANN_R,43101,43465,,,USD)":null,"IT0005239360^FF_PTX_INC_FOR(ANN_R,43101,43465,,,USD)":null,"CH0012138530^FF_PTX_INC_FOR(ANN_R,43101,43465,,,USD)":1479.57042980194,"NL0000009165^FF_PTX_INC_FOR(ANN_R,43101,43465,,,USD)":null,"SE0012673267^FF_PTX_INC_FOR(ANN_R,43101,43465,,,USD)":null,"FR0010307819^FF_PTX_INC_FOR(ANN_R,43101,43465,,,USD)":null,"NL0000226223^FF_PTX_INC_FOR(ANN_R,43101,43465,,,USD)":null,"FR0000133308^FF_PTX_INC_FOR(ANN_R,43101,43465,,,USD)":null,"NL0011585146^FF_PTX_INC_FOR(ANN_R,43101,43465,,,USD)":null,"IT0000062072^FF_PTX_INC_FOR(ANN_R,43101,43465,,,USD)":null,"SE0000103699^FF_PTX_INC_FOR(ANN_R,43101,43465,,,USD)":null,"FR0000121261^FF_PTX_INC_FOR(ANN_R,43101,43465,,,USD)":null,"FR0000127771^FF_PTX_INC_FOR(ANN_R,43101,43465,,,USD)":null,"FR0000125338^FF_PTX_INC_FOR(ANN_R,43101,43465,,,USD)":null,"SE0000667891^FF_PTX_INC_FOR(ANN_R,43101,43465,,,USD)":null,"FR0000130650^FF_PTX_INC_FOR(ANN_R,43101,43465,,,USD)":null,"CH0012214059^FF_PTX_INC_FOR(ANN_R,43101,43465,,,USD)":null,"DE0005810055^FF_PTX_INC_FOR(ANN_R,43101,43465,,,USD)":null,"ES0109067019^FF_PTX_INC_FOR(ANN_R,43101,43465,,,USD)":null,"DE0005190003^FF_PTX_INC_FOR(ANN_R,43101,43465,,,USD)":null,"FI4000297767^FF_PTX_INC_FOR(ANN_R,43101,43465,,,USD)":null,"DE000A1ML7J1^FF_PTX_INC_FOR(ANN_R,43101,43465,,,USD)":null,"CH0432492467^FF_PTX_INC_FOR(ANN_R,43101,43465,,,USD)":null,"SE0000107419^FF_PTX_INC_FOR(ANN_R,43101,43465,,,USD)":null,"ES0148396007^FF_PTX_INC_FOR(ANN_R,43101,43465,,,USD)":null,"NL00150001Q9^FF_PTX_INC_FOR(ANN_R,43101,43465,,,USD)":null,"FR0000120693^FF_PTX_INC_FOR(ANN_R,43101,43465,,,USD)":null,"FR0000052292^FF_PTX_INC_FOR(ANN_R,43101,43465,,,USD)":null,"SE0011166610^FF_PTX_INC_FOR(ANN_R,43101,43465,,,USD)":null,"SE0000115446^FF_PTX_INC_FOR(ANN_R,43101,43465,,,USD)":null,"SE0000108656^FF_PTX_INC_FOR(ANN_R,43101,43465,,,USD)":null,"DK0010268606^FF_PTX_INC_FOR(ANN_R,43101,43465,,,USD)":null,"FR0000120644^FF_PTX_INC_FOR(ANN_R,43101,43465,,,USD)":null,"IT0000072618^FF_PTX_INC_FOR(ANN_R,43101,43465,,,USD)":null,"NL0013654783^FF_PTX_INC_FOR(ANN_R,43101,43465,,,USD)":null,"CH0210483332^FF_PTX_INC_FOR(ANN_R,43101,43465,,,USD)":null,"FR0000121485^FF_PTX_INC_FOR(ANN_R,43101,43465,,,USD)":null,"DE0007664039^FF_PTX_INC_FOR(ANN_R,43101,43465,,,USD)":null,"FR0000073272^FF_PTX_INC_FOR(ANN_R,43101,43465,,,USD)":null,"NL0000009538^FF_PTX_INC_FOR(ANN_R,43101,43465,,,USD)":1022.84301352501,"BE0974293251^FF_PTX_INC_FOR(ANN_R,43101,43465,,,USD)":null,"DE0005552004^FF_PTX_INC_FOR(ANN_R,43101,43465,,,USD)":null,"DE0006231004^FF_PTX_INC_FOR(ANN_R,43101,43465,,,USD)":null,"DE000A1EWWW0^FF_PTX_INC_FOR(ANN_R,43101,43465,,,USD)":null,"FR0000125486^FF_PTX_INC_FOR(ANN_R,43101,43465,,,USD)":null,"DE000BAY0017^FF_PTX_INC_FOR(ANN_R,43101,43465,,,USD)":null,"NL0012969182^FF_PTX_INC_FOR(ANN_R,43101,43465,,,USD)":null,"DE0005557508^FF_PTX_INC_FOR(ANN_R,43101,43465,,,USD)":null,"NL0000235190^FF_PTX_INC_FOR(ANN_R,43101,43465,,,USD)":null,"DE0007100000^FF_PTX_INC_FOR(ANN_R,43101,43465,,,USD)":null,"FR0000120073^FF_PTX_INC_FOR(ANN_R,43101,43465,,,USD)":null,"FR0000120321^FF_PTX_INC_FOR(ANN_R,43101,43465,,,USD)":null,"DE0008404005^FF_PTX_INC_FOR(ANN_R,43101,43465,,,USD)":null,"DE0007164600^FF_PTX_INC_FOR(ANN_R,43101,43465,,,USD)":2942.29581975937,"CH0012032048^FF_PTX_INC_FOR(ANN_R,43101,43465,,,USD)":null,"US0995021062^FF_PTX_INC_FOR(ANN_R,43101,43465,,,USD)":null,"US5132721045^FF_PTX_INC_FOR(ANN_R,43101,43465,,,USD)":null,"US6700024010^FF_PTX_INC_FOR(ANN_R,43101,43465,,,USD)":-8.458,"US4180561072^FF_PTX_INC_FOR(ANN_R,43101,43465,,,USD)":264.109,"JE00BYSS4X48^FF_PTX_INC_FOR(ANN_R,43101,43465,,,USD)":68.948,"US00751Y1064^FF_PTX_INC_FOR(ANN_R,43101,43465,,,USD)":null,"US5018892084^FF_PTX_INC_FOR(ANN_R,43101,43465,,,USD)":180.673,"US12541W2098^FF_PTX_INC_FOR(ANN_R,43101,43465,,,USD)":141.346,"US3802371076^FF_PTX_INC_FOR(ANN_R,43101,43465,,,USD)":-65.9,"US5502411037^FF_PTX_INC_FOR(ANN_R,43101,43465,,,USD)":null,"US4404521001^FF_PTX_INC_FOR(ANN_R,43101,43465,,,USD)":null,"US73278L1052^FF_PTX_INC_FOR(ANN_R,43101,43465,,,USD)":null,"US24906P1093^FF_PTX_INC_FOR(ANN_R,43101,43465,,,USD)":-678.8,"US7458671010^FF_PTX_INC_FOR(ANN_R,43101,43465,,,USD)":null,"US8326964058^FF_PTX_INC_FOR(ANN_R,43101,43465,,,USD)":32.4,"US1011211018^FF_PTX_INC_FOR(ANN_R,43101,43465,,,USD)":null,"US8793601050^FF_PTX_INC_FOR(ANN_R,43101,43465,,,USD)":150.2,"US18915M1071^FF_PTX_INC_FOR(ANN_R,43101,43465,,,USD)":1.528,"US5745991068^FF_PTX_INC_FOR(ANN_R,43101,43465,,,USD)":237.0,"US45167R1041^FF_PTX_INC_FOR(ANN_R,43101,43465,,,USD)":171.354,"US4461501045^FF_PTX_INC_FOR(ANN_R,43101,43465,,,USD)":null,"US8666741041^FF_PTX_INC_FOR(ANN_R,43101,43465,,,USD)":null,"US64110D1046^FF_PTX_INC_FOR(ANN_R,43101,43465,,,USD)":610.0,"US3724601055^FF_PTX_INC_FOR(ANN_R,43101,43465,,,USD)":285.02,"US6311031081^FF_PTX_INC_FOR(ANN_R,43101,43465,,,USD)":428.0,"US89400J1079^FF_PTX_INC_FOR(ANN_R,43101,43465,,,USD)":87.0,"US45784P1012^FF_PTX_INC_FOR(ANN_R,43101,43465,,,USD)":null,"US92556V1061^FF_PTX_INC_FOR(ANN_R,43101,43465,,,USD)":null,"US62944T1051^FF_PTX_INC_FOR(ANN_R,43101,43465,,,USD)":null,"US29355A1079^FF_PTX_INC_FOR(ANN_R,43101,43465,,,USD)":4.093,"US0404131064^FF_PTX_INC_FOR(ANN_R,43101,43465,,,USD)":151.983,"US72919P2020^FF_PTX_INC_FOR(ANN_R,43101,43465,,,USD)":null,"US14149Y1082^FF_PTX_INC_FOR(ANN_R,43101,43465,,,USD)":-619.0,"US4364401012^FF_PTX_INC_FOR(ANN_R,43101,43465,,,USD)":163.3,"US42809H1077^FF_PTX_INC_FOR(ANN_R,43101,43465,,,USD)":439.0,"US55261F1049^FF_PTX_INC_FOR(ANN_R,43101,43465,,,USD)":null,"US4932671088^FF_PTX_INC_FOR(ANN_R,43101,43465,,,USD)":null,"US92276F1003^FF_PTX_INC_FOR(ANN_R,43101,43465,,,USD)":null,"IE00BQPVQZ61^FF_PTX_INC_FOR(ANN_R,43101,43465,,,USD)":96.256,"US8740541094^FF_PTX_INC_FOR(ANN_R,43101,43465,,,USD)":0.386,"US74736K1016^FF_PTX_INC_FOR(ANN_R,43101,43465,,,USD)":168.228,"US5732841060^FF_PTX_INC_FOR(ANN_R,43101,43465,,,USD)":5.718,"US1156372096^FF_PTX_INC_FOR(ANN_R,43101,43465,,,USD)":230.0,"US87165B1035^FF_PTX_INC_FOR(ANN_R,43101,43465,,,USD)":16.0,"US30063P1057^FF_PTX_INC_FOR(ANN_R,43101,43465,,,USD)":null,"US9291601097^FF_PTX_INC_FOR(ANN_R,43101,43465,,,USD)":29.844,"US5303073051^FF_PTX_INC_FOR(ANN_R,43101,43465,,,USD)":null,"US0152711091^FF_PTX_INC_FOR(ANN_R,43101,43465,,,USD)":null,"US4165151048^FF_PTX_INC_FOR(ANN_R,43101,43465,,,USD)":null,"US3635761097^FF_PTX_INC_FOR(ANN_R,43101,43465,,,USD)":141.8,"US6703461052^FF_PTX_INC_FOR(ANN_R,43101,43465,,,USD)":69.28,"US57772K1016^FF_PTX_INC_FOR(ANN_R,43101,43465,,,USD)":675.829,"US34959E1091^FF_PTX_INC_FOR(ANN_R,43101,43465,,,USD)":250.6,"US9892071054^FF_PTX_INC_FOR(ANN_R,43101,43465,,,USD)":549.0,"US6792951054^FF_PTX_INC_FOR(ANN_R,43101,43465,,,USD)":2.688,"NL0009434992^FF_PTX_INC_FOR(ANN_R,43101,43465,,,USD)":2516.0,"US88339J1051^FF_PTX_INC_FOR(ANN_R,43101,43465,,,USD)":-9.969,"US5010441013^FF_PTX_INC_FOR(ANN_R,43101,43465,,,USD)":null,"US5926881054^FF_PTX_INC_FOR(ANN_R,43101,43465,,,USD)":591.815,"US0584981064^FF_PTX_INC_FOR(ANN_R,43101,43465,,,USD)":440.0,"US5260571048^FF_PTX_INC_FOR(ANN_R,43101,43465,,,USD)":null,"US49271V1008^FF_PTX_INC_FOR(ANN_R,43101,43465,,,USD)":null,"US0311001004^FF_PTX_INC_FOR(ANN_R,43101,43465,,,USD)":432.668,"US23331A1097^FF_PTX_INC_FOR(ANN_R,43101,43465,,,USD)":null,"US2473617023^FF_PTX_INC_FOR(ANN_R,43101,43465,,,USD)":null,"US58155Q1031^FF_PTX_INC_FOR(ANN_R,43101,43465,,,USD)":-936.0,"US6200763075^FF_PTX_INC_FOR(ANN_R,43101,43465,,,USD)":122.0,"US8545021011^FF_PTX_INC_FOR(ANN_R,43101,43465,,,USD)":578.0,"US8936411003^FF_PTX_INC_FOR(ANN_R,43101,43465,,,USD)":159.018,"US98956P1021^FF_PTX_INC_FOR(ANN_R,43101,43465,,,USD)":111.7,"US0010551028^FF_PTX_INC_FOR(ANN_R,43101,43465,,,USD)":null,"US77543R1023^FF_PTX_INC_FOR(ANN_R,43101,43465,,,USD)":1.795,"US2310211063^FF_PTX_INC_FOR(ANN_R,43101,43465,,,USD)":1514.0,"US21036P1084^FF_PTX_INC_FOR(ANN_R,43101,43465,,,USD)":1746.5,"US2855121099^FF_PTX_INC_FOR(ANN_R,43101,43465,,,USD)":1009.0,"US40434L1052^FF_PTX_INC_FOR(ANN_R,43101,43465,,,USD)":2771.0,"US45168D1046^FF_PTX_INC_FOR(ANN_R,43101,43465,,,USD)":120.305,"US4943681035^FF_PTX_INC_FOR(ANN_R,43101,43465,,,USD)":207.0,"US35671D8570^FF_PTX_INC_FOR(ANN_R,43101,43465,,,USD)":3502.0,"US3453708600^FF_PTX_INC_FOR(ANN_R,43101,43465,,,USD)":2294.0,"US6516391066^FF_PTX_INC_FOR(ANN_R,43101,43465,,,USD)":985.0,"US75886F1075^FF_PTX_INC_FOR(ANN_R,43101,43465,,,USD)":401.8,"US8725901040^FF_PTX_INC_FOR(ANN_R,43101,43465,,,USD)":231.0,"US0091581068^FF_PTX_INC_FOR(ANN_R,43101,43465,,,USD)":1151.7,"US5184391044^FF_PTX_INC_FOR(ANN_R,43101,43465,,,USD)":2004.0,"US1941621039^FF_PTX_INC_FOR(ANN_R,43101,43465,,,USD)":2289.0,"US31428X1063^FF_PTX_INC_FOR(ANN_R,43101,43465,,,USD)":null,"US00507V1098^FF_PTX_INC_FOR(ANN_R,43101,43465,,,USD)":1445.0,"US37045V1008^FF_PTX_INC_FOR(ANN_R,43101,43465,,,USD)":null,"US6934751057^FF_PTX_INC_FOR(ANN_R,43101,43465,,,USD)":null,"US98978V1035^FF_PTX_INC_FOR(ANN_R,43101,43465,,,USD)":753.0,"US6092071058^FF_PTX_INC_FOR(ANN_R,43101,43465,,,USD)":3790.0,"US78409V1044^FF_PTX_INC_FOR(ANN_R,43101,43465,,,USD)":824.0,"US5128071082^FF_PTX_INC_FOR(ANN_R,43101,43465,,,USD)":3023.599,"US88579Y1010^FF_PTX_INC_FOR(ANN_R,43101,43465,,,USD)":3513.0,"US0970231058^FF_PTX_INC_FOR(ANN_R,43101,43465,,,USD)":438.0,"US9078181081^FF_PTX_INC_FOR(ANN_R,43101,43465,,,USD)":null,"US22160K1051^FF_PTX_INC_FOR(ANN_R,43101,43465,,,USD)":1260.0,"US92343V1044^FF_PTX_INC_FOR(ANN_R,43101,43465,,,USD)":-178.0,"US0605051046^FF_PTX_INC_FOR(ANN_R,43101,43465,,,USD)":2680.0,"JP3258000003^FF_PTX_INC_FOR(ANN_R,43101,43465,,,USD)":null,"KR7036570000^FF_PTX_INC_FOR(ANN_R,43101,43465,,,USD)":null,"JP3735400008^FF_PTX_INC_FOR(ANN_R,43101,43465,,,USD)":null,"JP3242800005^FF_PTX_INC_FOR(ANN_R,43101,43465,,,USD)":1099.37437953055,"JP3197800000^FF_PTX_INC_FOR(ANN_R,43101,43465,,,USD)":null,"JP3160400002^FF_PTX_INC_FOR(ANN_R,43101,43465,,,USD)":null,"TW0001301000^FF_PTX_INC_FOR(ANN_R,43101,43465,,,USD)":null,"JP3762800005^FF_PTX_INC_FOR(ANN_R,43101,43465,,,USD)":null,"JP3122400009^FF_PTX_INC_FOR(ANN_R,43101,43465,,,USD)":null,"JP3762600009^FF_PTX_INC_FOR(ANN_R,43101,43465,,,USD)":null,"JP3970300004^FF_PTX_INC_FOR(ANN_R,43101,43465,,,USD)":null,"JP3734800000^FF_PTX_INC_FOR(ANN_R,43101,43465,,,USD)":null,"JP3397200001^FF_PTX_INC_FOR(ANN_R,43101,43465,,,USD)":null,"JP3551500006^FF_PTX_INC_FOR(ANN_R,43101,43465,,,USD)":null,"JP3756600007^FF_PTX_INC_FOR(ANN_R,43101,43465,,,USD)":null,"JP3201200007^FF_PTX_INC_FOR(ANN_R,43101,43465,,,USD)":null,"JP3463000004^FF_PTX_INC_FOR(ANN_R,43101,43465,,,USD)":null,"JP3386450005^FF_PTX_INC_FOR(ANN_R,43101,43465,,,USD)":null,"JP3910660004^FF_PTX_INC_FOR(ANN_R,43101,43465,,,USD)":null,"TW0002412004^FF_PTX_INC_FOR(ANN_R,43101,43465,,,USD)":null,"KR7035720002^FF_PTX_INC_FOR(ANN_R,43101,43465,,,USD)":null,"JP3866800000^FF_PTX_INC_FOR(ANN_R,43101,43465,,,USD)":null,"JP3899600005^FF_PTX_INC_FOR(ANN_R,43101,43465,,,USD)":null,"KR7000270009^FF_PTX_INC_FOR(ANN_R,43101,43465,,,USD)":null,"JP3351600006^FF_PTX_INC_FOR(ANN_R,43101,43465,,,USD)":null,"JP3788600009^FF_PTX_INC_FOR(ANN_R,43101,43465,,,USD)":null,"TW0002317005^FF_PTX_INC_FOR(ANN_R,43101,43465,,,USD)":null,"JP3538800008^FF_PTX_INC_FOR(ANN_R,43101,43465,,,USD)":null,"JP3783600004^FF_PTX_INC_FOR(ANN_R,43101,43465,,,USD)":null,"TW0001303006^FF_PTX_INC_FOR(ANN_R,43101,43465,,,USD)":null,"JP3546800008^FF_PTX_INC_FOR(ANN_R,43101,43465,,,USD)":null,"KR7017670001^FF_PTX_INC_FOR(ANN_R,43101,43465,,,USD)":null,"JP3519400000^FF_PTX_INC_FOR(ANN_R,43101,43465,,,USD)":null,"JP3778630008^FF_PTX_INC_FOR(ANN_R,43101,43465,,,USD)":null,"JP3854600008^FF_PTX_INC_FOR(ANN_R,43101,43465,,,USD)":null,"JP3566800003^FF_PTX_INC_FOR(ANN_R,43101,43465,,,USD)":null,"JP3592200004^FF_PTX_INC_FOR(ANN_R,43101,43465,,,USD)":null,"JP3893600001^FF_PTX_INC_FOR(ANN_R,43101,43465,,,USD)":null,"KR7028260008^FF_PTX_INC_FOR(ANN_R,43101,43465,,,USD)":null,"JP3116000005^FF_PTX_INC_FOR(ANN_R,43101,43465,,,USD)":null,"JP3732000009^FF_PTX_INC_FOR(ANN_R,43101,43465,,,USD)":null,"JP3409000001^FF_PTX_INC_FOR(ANN_R,43101,43465,,,USD)":null,"JP3756100008^FF_PTX_INC_FOR(ANN_R,43101,43465,,,USD)":null,"KR7035420009^FF_PTX_INC_FOR(ANN_R,43101,43465,,,USD)":null,"JP3497400006^FF_PTX_INC_FOR(ANN_R,43101,43465,,,USD)":null,"JP3236200006^FF_PTX_INC_FOR(ANN_R,43101,43465,,,USD)":null,"JP3475350009^FF_PTX_INC_FOR(ANN_R,43101,43465,,,USD)":null,"JP3890310000^FF_PTX_INC_FOR(ANN_R,43101,43465,,,USD)":null,"KR7105560007^FF_PTX_INC_FOR(ANN_R,43101,43465,,,USD)":null,"JP3902400005^FF_PTX_INC_FOR(ANN_R,43101,43465,,,USD)":null,"JP3752900005^FF_PTX_INC_FOR(ANN_R,43101,43465,,,USD)":null,"JP3814000000^FF_PTX_INC_FOR(ANN_R,43101,43465,,,USD)":null,"TW0002881000^FF_PTX_INC_FOR(ANN_R,43101,43465,,,USD)":null,"JP3633400001^FF_PTX_INC_FOR(ANN_R,43101,43465,,,USD)":6671.85648997128,"JP3188220002^FF_PTX_INC_FOR(ANN_R,43101,43465,,,USD)":null,"JP3304200003^FF_PTX_INC_FOR(ANN_R,43101,43465,,,USD)":null,"JP3758190007^FF_PTX_INC_FOR(ANN_R,43101,43465,,,USD)":null,"TW0002303005^FF_PTX_INC_FOR(ANN_R,43101,43465,,,USD)":null,"KR7005490008^FF_PTX_INC_FOR(ANN_R,43101,43465,,,USD)":null,"JP3505000004^FF_PTX_INC_FOR(ANN_R,43101,43465,,,USD)":null,"JP3422950000^FF_PTX_INC_FOR(ANN_R,43101,43465,,,USD)":null,"JP3726800000^FF_PTX_INC_FOR(ANN_R,43101,43465,,,USD)":null,"JP3571400005^FF_PTX_INC_FOR(ANN_R,43101,43465,,,USD)":null,"JP3200450009^FF_PTX_INC_FOR(ANN_R,43101,43465,,,USD)":1253.4599544704,"JP3893200000^FF_PTX_INC_FOR(ANN_R,43101,43465,,,USD)":null,"JP3421800008^FF_PTX_INC_FOR(ANN_R,43101,43465,,,USD)":null,"TW0002454006^FF_PTX_INC_FOR(ANN_R,43101,43465,,,USD)":null,"TW0002882008^FF_PTX_INC_FOR(ANN_R,43101,43465,,,USD)":null,"JP3249600002^FF_PTX_INC_FOR(ANN_R,43101,43465,,,USD)":null,"TW0002002003^FF_PTX_INC_FOR(ANN_R,43101,43465,,,USD)":null,"JP3119600009^FF_PTX_INC_FOR(ANN_R,43101,43465,,,USD)":null,"JP3240400006^FF_PTX_INC_FOR(ANN_R,43101,43465,,,USD)":null,"KR7006400006^FF_PTX_INC_FOR(ANN_R,43101,43465,,,USD)":null,"KR7005930003^FF_PTX_INC_FOR(ANN_R,43101,43465,,,USD)":null,"JP3205800000^FF_PTX_INC_FOR(ANN_R,43101,43465,,,USD)":null,"JP3898400001^FF_PTX_INC_FOR(ANN_R,43101,43465,,,USD)":null,"JP3802300008^FF_PTX_INC_FOR(ANN_R,43101,43465,,,USD)":null,"JP3358000002^FF_PTX_INC_FOR(ANN_R,43101,43465,,,USD)":null,"JP3890350006^FF_PTX_INC_FOR(ANN_R,43101,43465,,,USD)":null,"TW0001216000^FF_PTX_INC_FOR(ANN_R,43101,43465,,,USD)":null,"KR7012330007^FF_PTX_INC_FOR(ANN_R,43101,43465,,,USD)":null,"KR7068270008^FF_PTX_INC_FOR(ANN_R,43101,43465,,,USD)":null,"JP3933800009^FF_PTX_INC_FOR(ANN_R,43101,43465,,,USD)":null,"TW0002886009^FF_PTX_INC_FOR(ANN_R,43101,43465,,,USD)":null,"JP3830800003^FF_PTX_INC_FOR(ANN_R,43101,43465,,,USD)":null,"JP3381000003^FF_PTX_INC_FOR(ANN_R,43101,43465,,,USD)":null,"KR7005380001^FF_PTX_INC_FOR(ANN_R,43101,43465,,,USD)":null,"JP3814800003^FF_PTX_INC_FOR(ANN_R,43101,43465,,,USD)":null,"JP3496400007^FF_PTX_INC_FOR(ANN_R,43101,43465,,,USD)":null,"JP3143600009^FF_PTX_INC_FOR(ANN_R,43101,43465,,,USD)":null,"JP3371200001^FF_PTX_INC_FOR(ANN_R,43101,43465,,,USD)":null,"JP3476480003^FF_PTX_INC_FOR(ANN_R,43101,43465,,,USD)":null,"JP3634600005^FF_PTX_INC_FOR(ANN_R,43101,43465,,,USD)":null,"JP3197600004^FF_PTX_INC_FOR(ANN_R,43101,43465,,,USD)":null,"TW0001326007^FF_PTX_INC_FOR(ANN_R,43101,43465,,,USD)":null,"JP3802400006^FF_PTX_INC_FOR(ANN_R,43101,43465,,,USD)":null,"JP3173400007^FF_PTX_INC_FOR(ANN_R,43101,43465,,,USD)":null,"JP3951600000^FF_PTX_INC_FOR(ANN_R,43101,43465,,,USD)":null,"JP3942400007^FF_PTX_INC_FOR(ANN_R,43101,43465,,,USD)":null,"JP3198900007^FF_PTX_INC_FOR(ANN_R,43101,43465,,,USD)":null,"NL0012015705^FF_PTX_INC_FOR(ANN_R,43831,44196,,,USD)":null,"FR0000120172^FF_PTX_INC_FOR(ANN_R,43831,44196,,,USD)":null,"NL0000009082^FF_PTX_INC_FOR(ANN_R,43831,44196,,,USD)":null,"ES0105046009^FF_PTX_INC_FOR(ANN_R,43831,44196,,,USD)":null,"FR0000120503^FF_PTX_INC_FOR(ANN_R,43831,44196,,,USD)":null,"BE0003739530^FF_PTX_INC_FOR(ANN_R,43831,44196,,,USD)":null,"DE0007165631^FF_PTX_INC_FOR(ANN_R,43831,44196,,,USD)":null,"DE000A0D9PT0^FF_PTX_INC_FOR(ANN_R,43831,44196,,,USD)":null,"SE0000310336^FF_PTX_INC_FOR(ANN_R,43831,44196,,,USD)":null,"DK0010274414^FF_PTX_INC_FOR(ANN_R,43831,44196,,,USD)":null,"DE0006047004^FF_PTX_INC_FOR(ANN_R,43831,44196,,,USD)":null,"DK0060336014^FF_PTX_INC_FOR(ANN_R,43831,44196,,,USD)":null,"CH0008742519^FF_PTX_INC_FOR(ANN_R,43831,44196,,,USD)":null,"NL0010832176^FF_PTX_INC_FOR(ANN_R,43831,44196,,,USD)":null,"FR0010220475^FF_PTX_INC_FOR(ANN_R,43831,44196,,,USD)":null,"CH0012280076^FF_PTX_INC_FOR(ANN_R,43831,44196,,,USD)":null,"DE0005439004^FF_PTX_INC_FOR(ANN_R,43831,44196,,,USD)":null,"CH0102484968^FF_PTX_INC_FOR(ANN_R,43831,44196,,,USD)":null,"CH0012549785^FF_PTX_INC_FOR(ANN_R,43831,44196,,,USD)":null,"DE000SYM9999^FF_PTX_INC_FOR(ANN_R,43831,44196,,,USD)":null,"NL0010773842^FF_PTX_INC_FOR(ANN_R,43831,44196,,,USD)":null,"SE0000242455^FF_PTX_INC_FOR(ANN_R,43831,44196,,,USD)":null,"NL0010545661^FF_PTX_INC_FOR(ANN_R,43831,44196,,,USD)":-374.0,"CH0014852781^FF_PTX_INC_FOR(ANN_R,43831,44196,,,USD)":null,"DK0010181759^FF_PTX_INC_FOR(ANN_R,43831,44196,,,USD)":null,"DE000PAH0038^FF_PTX_INC_FOR(ANN_R,43831,44196,,,USD)":null,"SE0007100599^FF_PTX_INC_FOR(ANN_R,43831,44196,,,USD)":null,"DE000ENER6Y0^FF_PTX_INC_FOR(ANN_R,43831,44196,,,USD)":null,"DK0060448595^FF_PTX_INC_FOR(ANN_R,43831,44196,,,USD)":null,"CH0025751329^FF_PTX_INC_FOR(ANN_R,43831,44196,,,USD)":null,"DE0005785604^FF_PTX_INC_FOR(ANN_R,43831,44196,,,USD)":null,"FR0000045072^FF_PTX_INC_FOR(ANN_R,43831,44196,,,USD)":null,"BE0003565737^FF_PTX_INC_FOR(ANN_R,43831,44196,,,USD)":583.666931152344,"SE0009922164^FF_PTX_INC_FOR(ANN_R,43831,44196,,,USD)":null,"SE0000148884^FF_PTX_INC_FOR(ANN_R,43831,44196,,,USD)":null,"DE0006048432^FF_PTX_INC_FOR(ANN_R,43831,44196,,,USD)":null,"ES0105066007^FF_PTX_INC_FOR(ANN_R,43831,44196,,,USD)":null,"SE0012853455^FF_PTX_INC_FOR(ANN_R,43831,44196,,,USD)":null,"NL0013267909^FF_PTX_INC_FOR(ANN_R,43831,44196,,,USD)":null,"FR0000051807^FF_PTX_INC_FOR(ANN_R,43831,44196,,,USD)":null,"DK0010272202^FF_PTX_INC_FOR(ANN_R,43831,44196,,,USD)":null,"DE0006599905^FF_PTX_INC_FOR(ANN_R,43831,44196,,,USD)":null,"FR0000130809^FF_PTX_INC_FOR(ANN_R,43831,44196,,,USD)":null,"NL0000395903^FF_PTX_INC_FOR(ANN_R,43831,44196,,,USD)":null,"ES0178430E18^FF_PTX_INC_FOR(ANN_R,43831,44196,,,USD)":null,"CH0030170408^FF_PTX_INC_FOR(ANN_R,43831,44196,,,USD)":null,"IT0005239360^FF_PTX_INC_FOR(ANN_R,43831,44196,,,USD)":null,"CH0012138530^FF_PTX_INC_FOR(ANN_R,43831,44196,,,USD)":null,"NL0000009165^FF_PTX_INC_FOR(ANN_R,43831,44196,,,USD)":null,"SE0012673267^FF_PTX_INC_FOR(ANN_R,43831,44196,,,USD)":null,"FR0010307819^FF_PTX_INC_FOR(ANN_R,43831,44196,,,USD)":null,"NL0000226223^FF_PTX_INC_FOR(ANN_R,43831,44196,,,USD)":null,"FR0000133308^FF_PTX_INC_FOR(ANN_R,43831,44196,,,USD)":null,"NL0011585146^FF_PTX_INC_FOR(ANN_R,43831,44196,,,USD)":null,"IT0000062072^FF_PTX_INC_FOR(ANN_R,43831,44196,,,USD)":null,"SE0000103699^FF_PTX_INC_FOR(ANN_R,43831,44196,,,USD)":null,"FR0000121261^FF_PTX_INC_FOR(ANN_R,43831,44196,,,USD)":null,"FR0000127771^FF_PTX_INC_FOR(ANN_R,43831,44196,,,USD)":null,"FR0000125338^FF_PTX_INC_FOR(ANN_R,43831,44196,,,USD)":null,"SE0000667891^FF_PTX_INC_FOR(ANN_R,43831,44196,,,USD)":null,"FR0000130650^FF_PTX_INC_FOR(ANN_R,43831,44196,,,USD)":null,"CH0012214059^FF_PTX_INC_FOR(ANN_R,43831,44196,,,USD)":null,"DE0005810055^FF_PTX_INC_FOR(ANN_R,43831,44196,,,USD)":null,"ES0109067019^FF_PTX_INC_FOR(ANN_R,43831,44196,,,USD)":null,"DE0005190003^FF_PTX_INC_FOR(ANN_R,43831,44196,,,USD)":null,"FI4000297767^FF_PTX_INC_FOR(ANN_R,43831,44196,,,USD)":null,"DE000A1ML7J1^FF_PTX_INC_FOR(ANN_R,43831,44196,,,USD)":null,"CH0432492467^FF_PTX_INC_FOR(ANN_R,43831,44196,,,USD)":-50.0000018003365,"SE0000107419^FF_PTX_INC_FOR(ANN_R,43831,44196,,,USD)":null,"ES0148396007^FF_PTX_INC_FOR(ANN_R,43831,44196,,,USD)":null,"NL00150001Q9^FF_PTX_INC_FOR(ANN_R,43831,44196,,,USD)":null,"FR0000120693^FF_PTX_INC_FOR(ANN_R,43831,44196,,,USD)":null,"FR0000052292^FF_PTX_INC_FOR(ANN_R,43831,44196,,,USD)":null,"SE0011166610^FF_PTX_INC_FOR(ANN_R,43831,44196,,,USD)":null,"SE0000115446^FF_PTX_INC_FOR(ANN_R,43831,44196,,,USD)":null,"SE0000108656^FF_PTX_INC_FOR(ANN_R,43831,44196,,,USD)":null,"DK0010268606^FF_PTX_INC_FOR(ANN_R,43831,44196,,,USD)":null,"FR0000120644^FF_PTX_INC_FOR(ANN_R,43831,44196,,,USD)":null,"IT0000072618^FF_PTX_INC_FOR(ANN_R,43831,44196,,,USD)":null,"NL0013654783^FF_PTX_INC_FOR(ANN_R,43831,44196,,,USD)":null,"CH0210483332^FF_PTX_INC_FOR(ANN_R,43831,44196,,,USD)":null,"FR0000121485^FF_PTX_INC_FOR(ANN_R,43831,44196,,,USD)":null,"DE0007664039^FF_PTX_INC_FOR(ANN_R,43831,44196,,,USD)":null,"FR0000073272^FF_PTX_INC_FOR(ANN_R,43831,44196,,,USD)":null,"NL0000009538^FF_PTX_INC_FOR(ANN_R,43831,44196,,,USD)":null,"BE0974293251^FF_PTX_INC_FOR(ANN_R,43831,44196,,,USD)":null,"DE0005552004^FF_PTX_INC_FOR(ANN_R,43831,44196,,,USD)":null,"DE0006231004^FF_PTX_INC_FOR(ANN_R,43831,44196,,,USD)":null,"DE000A1EWWW0^FF_PTX_INC_FOR(ANN_R,43831,44196,,,USD)":null,"FR0000125486^FF_PTX_INC_FOR(ANN_R,43831,44196,,,USD)":null,"DE000BAY0017^FF_PTX_INC_FOR(ANN_R,43831,44196,,,USD)":null,"NL0012969182^FF_PTX_INC_FOR(ANN_R,43831,44196,,,USD)":null,"DE0005557508^FF_PTX_INC_FOR(ANN_R,43831,44196,,,USD)":null,"NL0000235190^FF_PTX_INC_FOR(ANN_R,43831,44196,,,USD)":null,"DE0007100000^FF_PTX_INC_FOR(ANN_R,43831,44196,,,USD)":null,"FR0000120073^FF_PTX_INC_FOR(ANN_R,43831,44196,,,USD)":null,"FR0000120321^FF_PTX_INC_FOR(ANN_R,43831,44196,,,USD)":null,"DE0008404005^FF_PTX_INC_FOR(ANN_R,43831,44196,,,USD)":null,"DE0007164600^FF_PTX_INC_FOR(ANN_R,43831,44196,,,USD)":5402.3390365839,"CH0012032048^FF_PTX_INC_FOR(ANN_R,43831,44196,,,USD)":null,"US0995021062^FF_PTX_INC_FOR(ANN_R,43831,44196,,,USD)":null,"US5132721045^FF_PTX_INC_FOR(ANN_R,43831,44196,,,USD)":null,"US6700024010^FF_PTX_INC_FOR(ANN_R,43831,44196,,,USD)":36.994,"US4180561072^FF_PTX_INC_FOR(ANN_R,43831,44196,,,USD)":130.601,"JE00BYSS4X48^FF_PTX_INC_FOR(ANN_R,43831,44196,,,USD)":33.385,"US00751Y1064^FF_PTX_INC_FOR(ANN_R,43831,44196,,,USD)":null,"US5018892084^FF_PTX_INC_FOR(ANN_R,43831,44196,,,USD)":171.908,"US12541W2098^FF_PTX_INC_FOR(ANN_R,43831,44196,,,USD)":128.947,"US3802371076^FF_PTX_INC_FOR(ANN_R,43831,44196,,,USD)":-72.0,"US5502411037^FF_PTX_INC_FOR(ANN_R,43831,44196,,,USD)":null,"US4404521001^FF_PTX_INC_FOR(ANN_R,43831,44196,,,USD)":null,"US73278L1052^FF_PTX_INC_FOR(ANN_R,43831,44196,,,USD)":22.817,"US24906P1093^FF_PTX_INC_FOR(ANN_R,43831,44196,,,USD)":49.0,"US7458671010^FF_PTX_INC_FOR(ANN_R,43831,44196,,,USD)":null,"US8326964058^FF_PTX_INC_FOR(ANN_R,43831,44196,,,USD)":40.0,"US1011211018^FF_PTX_INC_FOR(ANN_R,43831,44196,,,USD)":null,"US8793601050^FF_PTX_INC_FOR(ANN_R,43831,44196,,,USD)":180.2,"US18915M1071^FF_PTX_INC_FOR(ANN_R,43831,44196,,,USD)":18.347,"US5745991068^FF_PTX_INC_FOR(ANN_R,43831,44196,,,USD)":239.0,"US45167R1041^FF_PTX_INC_FOR(ANN_R,43831,44196,,,USD)":173.985,"US4461501045^FF_PTX_INC_FOR(ANN_R,43831,44196,,,USD)":null,"US8666741041^FF_PTX_INC_FOR(ANN_R,43831,44196,,,USD)":null,"US64110D1046^FF_PTX_INC_FOR(ANN_R,43831,44196,,,USD)":565.0,"US3724601055^FF_PTX_INC_FOR(ANN_R,43831,44196,,,USD)":-327.226,"US6311031081^FF_PTX_INC_FOR(ANN_R,43831,44196,,,USD)":314.0,"US89400J1079^FF_PTX_INC_FOR(ANN_R,43831,44196,,,USD)":131.0,"US45784P1012^FF_PTX_INC_FOR(ANN_R,43831,44196,,,USD)":null,"US92556V1061^FF_PTX_INC_FOR(ANN_R,43831,44196,,,USD)":224.3,"US62944T1051^FF_PTX_INC_FOR(ANN_R,43831,44196,,,USD)":null,"US29355A1079^FF_PTX_INC_FOR(ANN_R,43831,44196,,,USD)":6.683,"US0404131064^FF_PTX_INC_FOR(ANN_R,43831,44196,,,USD)":117.025,"US72919P2020^FF_PTX_INC_FOR(ANN_R,43831,44196,,,USD)":null,"US14149Y1082^FF_PTX_INC_FOR(ANN_R,43831,44196,,,USD)":284.0,"US4364401012^FF_PTX_INC_FOR(ANN_R,43831,44196,,,USD)":80.8,"US42809H1077^FF_PTX_INC_FOR(ANN_R,43831,44196,,,USD)":-1341.0,"US55261F1049^FF_PTX_INC_FOR(ANN_R,43831,44196,,,USD)":null,"US4932671088^FF_PTX_INC_FOR(ANN_R,43831,44196,,,USD)":null,"US92276F1003^FF_PTX_INC_FOR(ANN_R,43831,44196,,,USD)":null,"IE00BQPVQZ61^FF_PTX_INC_FOR(ANN_R,43831,44196,,,USD)":415.361,"US8740541094^FF_PTX_INC_FOR(ANN_R,43831,44196,,,USD)":136.142,"US74736K1016^FF_PTX_INC_FOR(ANN_R,43831,44196,,,USD)":621.094,"US5732841060^FF_PTX_INC_FOR(ANN_R,43831,44196,,,USD)":null,"US1156372096^FF_PTX_INC_FOR(ANN_R,43831,44196,,,USD)":160.0,"US87165B1035^FF_PTX_INC_FOR(ANN_R,43831,44196,,,USD)":17.0,"US30063P1057^FF_PTX_INC_FOR(ANN_R,43831,44196,,,USD)":-406.038,"US9291601097^FF_PTX_INC_FOR(ANN_R,43831,44196,,,USD)":10.827,"US5303073051^FF_PTX_INC_FOR(ANN_R,43831,44196,,,USD)":null,"US0152711091^FF_PTX_INC_FOR(ANN_R,43831,44196,,,USD)":null,"US4165151048^FF_PTX_INC_FOR(ANN_R,43831,44196,,,USD)":-102.0,"US3635761097^FF_PTX_INC_FOR(ANN_R,43831,44196,,,USD)":346.5,"US6703461052^FF_PTX_INC_FOR(ANN_R,43831,44196,,,USD)":-380.371,"US57772K1016^FF_PTX_INC_FOR(ANN_R,43831,44196,,,USD)":605.242,"US34959E1091^FF_PTX_INC_FOR(ANN_R,43831,44196,,,USD)":51.1,"US9892071054^FF_PTX_INC_FOR(ANN_R,43831,44196,,,USD)":527.0,"US6792951054^FF_PTX_INC_FOR(ANN_R,43831,44196,,,USD)":10.514,"NL0009434992^FF_PTX_INC_FOR(ANN_R,43831,44196,,,USD)":1842.0,"US88339J1051^FF_PTX_INC_FOR(ANN_R,43831,44196,,,USD)":-68.628,"US5010441013^FF_PTX_INC_FOR(ANN_R,43831,44196,,,USD)":null,"US5926881054^FF_PTX_INC_FOR(ANN_R,43831,44196,,,USD)":654.092,"US0584981064^FF_PTX_INC_FOR(ANN_R,43831,44196,,,USD)":491.0,"US5260571048^FF_PTX_INC_FOR(ANN_R,43831,44196,,,USD)":null,"US49271V1008^FF_PTX_INC_FOR(ANN_R,43831,44196,,,USD)":386.0,"US0311001004^FF_PTX_INC_FOR(ANN_R,43831,44196,,,USD)":271.465,"US23331A1097^FF_PTX_INC_FOR(ANN_R,43831,44196,,,USD)":null,"US2473617023^FF_PTX_INC_FOR(ANN_R,43831,44196,,,USD)":null,"US58155Q1031^FF_PTX_INC_FOR(ANN_R,43831,44196,,,USD)":928.0,"US6200763075^FF_PTX_INC_FOR(ANN_R,43831,44196,,,USD)":145.0,"US8545021011^FF_PTX_INC_FOR(ANN_R,43831,44196,,,USD)":1045.1,"US8936411003^FF_PTX_INC_FOR(ANN_R,43831,44196,,,USD)":105.0,"US98956P1021^FF_PTX_INC_FOR(ANN_R,43831,44196,,,USD)":318.5,"US0010551028^FF_PTX_INC_FOR(ANN_R,43831,44196,,,USD)":null,"US77543R1023^FF_PTX_INC_FOR(ANN_R,43831,44196,,,USD)":2.655,"US2310211063^FF_PTX_INC_FOR(ANN_R,43831,44196,,,USD)":1204.0,"US21036P1084^FF_PTX_INC_FOR(ANN_R,43831,44196,,,USD)":1284.9,"US2855121099^FF_PTX_INC_FOR(ANN_R,43831,44196,,,USD)":1128.0,"US40434L1052^FF_PTX_INC_FOR(ANN_R,43831,44196,,,USD)":2347.0,"US45168D1046^FF_PTX_INC_FOR(ANN_R,43831,44196,,,USD)":178.291,"US4943681035^FF_PTX_INC_FOR(ANN_R,43831,44196,,,USD)":594.0,"US35671D8570^FF_PTX_INC_FOR(ANN_R,43831,44196,,,USD)":1837.0,"US3453708600^FF_PTX_INC_FOR(ANN_R,43831,44196,,,USD)":null,"US6516391066^FF_PTX_INC_FOR(ANN_R,43831,44196,,,USD)":2512.0,"US75886F1075^FF_PTX_INC_FOR(ANN_R,43831,44196,,,USD)":1368.1,"US8725901040^FF_PTX_INC_FOR(ANN_R,43831,44196,,,USD)":37.0,"US0091581068^FF_PTX_INC_FOR(ANN_R,43831,44196,,,USD)":1215.3,"US5184391044^FF_PTX_INC_FOR(ANN_R,43831,44196,,,USD)":2277.0,"US1941621039^FF_PTX_INC_FOR(ANN_R,43831,44196,,,USD)":2330.0,"US31428X1063^FF_PTX_INC_FOR(ANN_R,43831,44196,,,USD)":null,"US00507V1098^FF_PTX_INC_FOR(ANN_R,43831,44196,,,USD)":1456.0,"US37045V1008^FF_PTX_INC_FOR(ANN_R,43831,44196,,,USD)":null,"US6934751057^FF_PTX_INC_FOR(ANN_R,43831,44196,,,USD)":null,"US98978V1035^FF_PTX_INC_FOR(ANN_R,43831,44196,,,USD)":887.0,"US6092071058^FF_PTX_INC_FOR(ANN_R,43831,44196,,,USD)":3858.0,"US78409V1044^FF_PTX_INC_FOR(ANN_R,43831,44196,,,USD)":1002.0,"US5128071082^FF_PTX_INC_FOR(ANN_R,43831,44196,,,USD)":2530.239,"US88579Y1010^FF_PTX_INC_FOR(ANN_R,43831,44196,,,USD)":3000.0,"US0970231058^FF_PTX_INC_FOR(ANN_R,43831,44196,,,USD)":406.0,"US9078181081^FF_PTX_INC_FOR(ANN_R,43831,44196,,,USD)":null,"US22160K1051^FF_PTX_INC_FOR(ANN_R,43831,44196,,,USD)":1163.0,"US92343V1044^FF_PTX_INC_FOR(ANN_R,43831,44196,,,USD)":1123.0,"US0605051046^FF_PTX_INC_FOR(ANN_R,43831,44196,,,USD)":748.0,"JP3258000003^FF_PTX_INC_FOR(ANN_R,43831,44196,,,USD)":null,"KR7036570000^FF_PTX_INC_FOR(ANN_R,43831,44196,,,USD)":null,"JP3735400008^FF_PTX_INC_FOR(ANN_R,43831,44196,,,USD)":null,"JP3242800005^FF_PTX_INC_FOR(ANN_R,43831,44196,,,USD)":768.897073658183,"JP3197800000^FF_PTX_INC_FOR(ANN_R,43831,44196,,,USD)":null,"JP3160400002^FF_PTX_INC_FOR(ANN_R,43831,44196,,,USD)":null,"TW0001301000^FF_PTX_INC_FOR(ANN_R,43831,44196,,,USD)":null,"JP3762800005^FF_PTX_INC_FOR(ANN_R,43831,44196,,,USD)":null,"JP3122400009^FF_PTX_INC_FOR(ANN_R,43831,44196,,,USD)":null,"JP3762600009^FF_PTX_INC_FOR(ANN_R,43831,44196,,,USD)":null,"JP3970300004^FF_PTX_INC_FOR(ANN_R,43831,44196,,,USD)":null,"JP3734800000^FF_PTX_INC_FOR(ANN_R,43831,44196,,,USD)":null,"JP3397200001^FF_PTX_INC_FOR(ANN_R,43831,44196,,,USD)":null,"JP3551500006^FF_PTX_INC_FOR(ANN_R,43831,44196,,,USD)":null,"JP3756600007^FF_PTX_INC_FOR(ANN_R,43831,44196,,,USD)":null,"JP3201200007^FF_PTX_INC_FOR(ANN_R,43831,44196,,,USD)":null,"JP3463000004^FF_PTX_INC_FOR(ANN_R,43831,44196,,,USD)":null,"JP3386450005^FF_PTX_INC_FOR(ANN_R,43831,44196,,,USD)":null,"JP3910660004^FF_PTX_INC_FOR(ANN_R,43831,44196,,,USD)":null,"TW0002412004^FF_PTX_INC_FOR(ANN_R,43831,44196,,,USD)":null,"KR7035720002^FF_PTX_INC_FOR(ANN_R,43831,44196,,,USD)":null,"JP3866800000^FF_PTX_INC_FOR(ANN_R,43831,44196,,,USD)":null,"JP3899600005^FF_PTX_INC_FOR(ANN_R,43831,44196,,,USD)":null,"KR7000270009^FF_PTX_INC_FOR(ANN_R,43831,44196,,,USD)":null,"JP3351600006^FF_PTX_INC_FOR(ANN_R,43831,44196,,,USD)":null,"JP3788600009^FF_PTX_INC_FOR(ANN_R,43831,44196,,,USD)":null,"TW0002317005^FF_PTX_INC_FOR(ANN_R,43831,44196,,,USD)":null,"JP3538800008^FF_PTX_INC_FOR(ANN_R,43831,44196,,,USD)":null,"JP3783600004^FF_PTX_INC_FOR(ANN_R,43831,44196,,,USD)":null,"TW0001303006^FF_PTX_INC_FOR(ANN_R,43831,44196,,,USD)":null,"JP3546800008^FF_PTX_INC_FOR(ANN_R,43831,44196,,,USD)":null,"KR7017670001^FF_PTX_INC_FOR(ANN_R,43831,44196,,,USD)":null,"JP3519400000^FF_PTX_INC_FOR(ANN_R,43831,44196,,,USD)":null,"JP3778630008^FF_PTX_INC_FOR(ANN_R,43831,44196,,,USD)":null,"JP3854600008^FF_PTX_INC_FOR(ANN_R,43831,44196,,,USD)":null,"JP3566800003^FF_PTX_INC_FOR(ANN_R,43831,44196,,,USD)":null,"JP3592200004^FF_PTX_INC_FOR(ANN_R,43831,44196,,,USD)":null,"JP3893600001^FF_PTX_INC_FOR(ANN_R,43831,44196,,,USD)":null,"KR7028260008^FF_PTX_INC_FOR(ANN_R,43831,44196,,,USD)":null,"JP3116000005^FF_PTX_INC_FOR(ANN_R,43831,44196,,,USD)":null,"JP3732000009^FF_PTX_INC_FOR(ANN_R,43831,44196,,,USD)":null,"JP3409000001^FF_PTX_INC_FOR(ANN_R,43831,44196,,,USD)":null,"JP3756100008^FF_PTX_INC_FOR(ANN_R,43831,44196,,,USD)":null,"KR7035420009^FF_PTX_INC_FOR(ANN_R,43831,44196,,,USD)":null,"JP3497400006^FF_PTX_INC_FOR(ANN_R,43831,44196,,,USD)":null,"JP3236200006^FF_PTX_INC_FOR(ANN_R,43831,44196,,,USD)":null,"JP3475350009^FF_PTX_INC_FOR(ANN_R,43831,44196,,,USD)":null,"JP3890310000^FF_PTX_INC_FOR(ANN_R,43831,44196,,,USD)":null,"KR7105560007^FF_PTX_INC_FOR(ANN_R,43831,44196,,,USD)":null,"JP3902400005^FF_PTX_INC_FOR(ANN_R,43831,44196,,,USD)":null,"JP3752900005^FF_PTX_INC_FOR(ANN_R,43831,44196,,,USD)":null,"JP3814000000^FF_PTX_INC_FOR(ANN_R,43831,44196,,,USD)":null,"TW0002881000^FF_PTX_INC_FOR(ANN_R,43831,44196,,,USD)":null,"JP3633400001^FF_PTX_INC_FOR(ANN_R,43831,44196,,,USD)":null,"JP3188220002^FF_PTX_INC_FOR(ANN_R,43831,44196,,,USD)":null,"JP3304200003^FF_PTX_INC_FOR(ANN_R,43831,44196,,,USD)":1450.37366802245,"JP3758190007^FF_PTX_INC_FOR(ANN_R,43831,44196,,,USD)":null,"TW0002303005^FF_PTX_INC_FOR(ANN_R,43831,44196,,,USD)":null,"KR7005490008^FF_PTX_INC_FOR(ANN_R,43831,44196,,,USD)":null,"JP3505000004^FF_PTX_INC_FOR(ANN_R,43831,44196,,,USD)":null,"JP3422950000^FF_PTX_INC_FOR(ANN_R,43831,44196,,,USD)":null,"JP3726800000^FF_PTX_INC_FOR(ANN_R,43831,44196,,,USD)":null,"JP3571400005^FF_PTX_INC_FOR(ANN_R,43831,44196,,,USD)":null,"JP3200450009^FF_PTX_INC_FOR(ANN_R,43831,44196,,,USD)":1740.47047550976,"JP3893200000^FF_PTX_INC_FOR(ANN_R,43831,44196,,,USD)":null,"JP3421800008^FF_PTX_INC_FOR(ANN_R,43831,44196,,,USD)":null,"TW0002454006^FF_PTX_INC_FOR(ANN_R,43831,44196,,,USD)":null,"TW0002882008^FF_PTX_INC_FOR(ANN_R,43831,44196,,,USD)":null,"JP3249600002^FF_PTX_INC_FOR(ANN_R,43831,44196,,,USD)":null,"TW0002002003^FF_PTX_INC_FOR(ANN_R,43831,44196,,,USD)":null,"JP3119600009^FF_PTX_INC_FOR(ANN_R,43831,44196,,,USD)":null,"JP3240400006^FF_PTX_INC_FOR(ANN_R,43831,44196,,,USD)":null,"KR7006400006^FF_PTX_INC_FOR(ANN_R,43831,44196,,,USD)":null,"KR7005930003^FF_PTX_INC_FOR(ANN_R,43831,44196,,,USD)":null,"JP3205800000^FF_PTX_INC_FOR(ANN_R,43831,44196,,,USD)":null,"JP3898400001^FF_PTX_INC_FOR(ANN_R,43831,44196,,,USD)":null,"JP3802300008^FF_PTX_INC_FOR(ANN_R,43831,44196,,,USD)":null,"JP3358000002^FF_PTX_INC_FOR(ANN_R,43831,44196,,,USD)":null,"JP3890350006^FF_PTX_INC_FOR(ANN_R,43831,44196,,,USD)":null,"TW0001216000^FF_PTX_INC_FOR(ANN_R,43831,44196,,,USD)":null,"KR7012330007^FF_PTX_INC_FOR(ANN_R,43831,44196,,,USD)":null,"KR7068270008^FF_PTX_INC_FOR(ANN_R,43831,44196,,,USD)":null,"JP3933800009^FF_PTX_INC_FOR(ANN_R,43831,44196,,,USD)":null,"TW0002886009^FF_PTX_INC_FOR(ANN_R,43831,44196,,,USD)":null,"JP3830800003^FF_PTX_INC_FOR(ANN_R,43831,44196,,,USD)":null,"JP3381000003^FF_PTX_INC_FOR(ANN_R,43831,44196,,,USD)":null,"KR7005380001^FF_PTX_INC_FOR(ANN_R,43831,44196,,,USD)":null,"JP3814800003^FF_PTX_INC_FOR(ANN_R,43831,44196,,,USD)":null,"JP3496400007^FF_PTX_INC_FOR(ANN_R,43831,44196,,,USD)":null,"JP3143600009^FF_PTX_INC_FOR(ANN_R,43831,44196,,,USD)":null,"JP3371200001^FF_PTX_INC_FOR(ANN_R,43831,44196,,,USD)":null,"JP3476480003^FF_PTX_INC_FOR(ANN_R,43831,44196,,,USD)":null,"JP3634600005^FF_PTX_INC_FOR(ANN_R,43831,44196,,,USD)":null,"JP3197600004^FF_PTX_INC_FOR(ANN_R,43831,44196,,,USD)":null,"TW0001326007^FF_PTX_INC_FOR(ANN_R,43831,44196,,,USD)":null,"JP3802400006^FF_PTX_INC_FOR(ANN_R,43831,44196,,,USD)":null,"JP3173400007^FF_PTX_INC_FOR(ANN_R,43831,44196,,,USD)":null,"JP3951600000^FF_PTX_INC_FOR(ANN_R,43831,44196,,,USD)":null,"JP3942400007^FF_PTX_INC_FOR(ANN_R,43831,44196,,,USD)":null,"JP3198900007^FF_PTX_INC_FOR(ANN_R,43831,44196,,,USD)":null,"ORIENTAL LAND CO. LTD.^FF_PTX_INC(ANN_R,1/1/2016,12/31/2016)":null,"US98978V1035^FF_PTX_INC_FOR(ANN_R,43831,44196)":887.0,"US98978V1035^FF_PTX_INC_FOR(ANN_R,42370,42735)":505.0,"JP3198900007^FF_PTX_INC_FOR(ANN_R,1/1/2022,44196,,,USD)":null,"JP3198900007^FF_PTX_INC(ANN_R,1/1/2022,44196,,,USD)":-639.314086571336,"US42809H1077^FF_PTX_INC(ANN_R,43101,43465,,,USD)":220.0,"NL0012015705^FF_MKT_VAL(ANN_R,42370,42735,,,USD)":1070.36515498045,"NL0012015705^FF_SHLDRS_EQ(ANN_R,42370,42735,,,USD)":198.029306054115,"NL0012015705^FF_ASSETS(ANN_R,42370,42735,,,USD)":250.294276352882,"JP3242800005^FF_TAX_CF(ANN_R,43466,43830,,,USD)":712.351330285892,"NL0012015705^FF_TAX_RATE(ANN_R,42370,42735)":null,"FR0000120172^FF_TAX_RATE(ANN_R,42370,42735)":33.7431693989071,"JP3752900005^FF_PTX_INC(ANN_R,41275,41639,,,USD)":null,"FR0000120172^FF_ASSETS(ANN_R,42370,42735,,,USD)":52141.564552784,"FR0000120172^FF_SHLDRS_EQ(ANN_R,42370,42735,,,USD)":10996.8231420517,"FR0000120172^FF_MKT_VAL(ANN_R,42370,42735,,,USD)":18029.2470439714,"JP3236200006^FF_TAX_CF(ANN_R,40909,41274,,,USD)":505.410914007574,"NL0000009082^FF_TAX_RATE(ANN_R,42370,42735)":20.5567451820128,"ES0105066007^FF_PTX_INC(ANN_R,43101,43465,,,USD)":-42.8178366007805,"NL0000009082^FF_ASSETS(ANN_R,42370,42735,,,USD)":15542.7954940796,"NL0000009082^FF_SHLDRS_EQ(ANN_R,42370,42735,,,USD)":2649.53191375732,"NL0000009082^FF_MKT_VAL(ANN_R,42370,42735,,,USD)":12643.7265402135,"KR7017670001^FF_TAX_CF(ANN_R,43831,44196)":48274.0,"ES0105046009^FF_TAX_RATE(ANN_R,42370,42735)":23.4488979318639,"JP3242800005^FF_PTX_INC(ANN_R,41640,42004,,,USD)":3620.58589216787,"ES0105046009^FF_ASSETS(ANN_R,42370,42735,,,USD)":16363.1525938768,"ES0105046009^FF_SHLDRS_EQ(ANN_R,42370,42735,,,USD)":5266.73468631697,"ES0105046009^FF_MKT_VAL(ANN_R,42370,42735,,,USD)":20512.2499573231,"JP3732000009^FF_PTX_INC(ANN_R,43831,44196,,,USD)":7460.92640530318,"FR0000120503^FF_TAX_RATE(ANN_R,42370,42735)":32.5065274151436,"US18915M1071^FF_PTX_INC(ANN_R,41640,42004,,,USD)":null,"FR0000120503^FF_ASSETS(ANN_R,42370,42735,,,USD)":36762.2553033829,"FR0000120503^FF_SHLDRS_EQ(ANN_R,42370,42735,,,USD)":8585.66472053528,"FR0000120503^FF_MKT_VAL(ANN_R,42370,42735,,,USD)":12744.397733956,"FR0000045072^FF_TAX_CF(ANN_R,42736,43100)":1275.0,"BE0003739530^FF_TAX_RATE(ANN_R,42370,42735)":26.0471204188482,"US5132721045^FF_PTX_INC(ANN_R,43831,44196,,,USD)":448.9,"BE0003739530^FF_ASSETS(ANN_R,42370,42735,,,USD)":10771.1066493988,"BE0003739530^FF_SHLDRS_EQ(ANN_R,42370,42735,,,USD)":5889.72380828857,"BE0003739530^FF_MKT_VAL(ANN_R,42370,42735,,,USD)":12121.538996742,"FR0000120644^FF_TAX_CF(ANN_R,43831,44196)":753.0,"DE0007165631^FF_TAX_RATE(ANN_R,42370,42735)":28.9575024742046,"US4404521001^FF_TAX_CF(ANN_R,43831,44196)":169.7,"DE0007165631^FF_ASSETS(ANN_R,42370,42735,,,USD)":1863.72314908552,"DE0007165631^FF_SHLDRS_EQ(ANN_R,42370,42735,,,USD)":611.405857848644,"DE0007165631^FF_MKT_VAL(ANN_R,42370,42735,,,USD)":5085.34467905474,"US18915M1071^FF_TAX_CF(ANN_R,41275,41639,,,USD)":null,"DE000A0D9PT0^FF_TAX_RATE(ANN_R,42370,42735)":26.6149870801034,"ES0178430E18^FF_TAX_CF(ANN_R,43466,43830)":-272.0,"DE000A0D9PT0^FF_ASSETS(ANN_R,42370,42735,,,USD)":6472.78958930969,"DE000A0D9PT0^FF_SHLDRS_EQ(ANN_R,42370,42735,,,USD)":1582.44137349129,"DE000A0D9PT0^FF_MKT_VAL(ANN_R,42370,42735,,,USD)":5947.62969679338,"ES0178430E18^FF_PTX_INC(ANN_R,43466,43830,,,USD)":3027.56754040718,"SE0000310336^FF_TAX_RATE(ANN_R,42370,42735)":14.8932506887052,"ES0178430E18^FF_PTX_INC(ANN_R,43831,44196,,,USD)":2942.27411973476,"SE0000310336^FF_ASSETS(ANN_R,42370,42735,,,USD)":1693.96556889266,"SE0000310336^FF_SHLDRS_EQ(ANN_R,42370,42735,,,USD)":-150.364349022508,"SE0000310336^FF_MKT_VAL(ANN_R,42370,42735,,,USD)":5891.08417832736,"DE0005557508^FF_TAX_CF(ANN_R,43831,44196)":690.0,"DK0010274414^FF_TAX_RATE(ANN_R,42370,42735)":22.1622275053391,"US5018892084^FF_PTX_INC(ANN_R,41275,41639,,,USD)":475.827,"DK0010274414^FF_ASSETS(ANN_R,42370,42735,,,USD)":494169.108773023,"DK0010274414^FF_SHLDRS_EQ(ANN_R,42370,42735,,,USD)":21600.2429997921,"DK0010274414^FF_MKT_VAL(ANN_R,42370,42735,,,USD)":28417.7909941466,"US6200763075^FF_TAX_CF(ANN_R,41640,42004,,,USD)":105.0,"DE0006047004^FF_TAX_RATE(ANN_R,42370,42735)":34.9688473520249,"SE0000148884^FF_TAX_CF(ANN_R,42736,43100)":4560.0,"DE0006047004^FF_ASSETS(ANN_R,42370,42735,,,USD)":40412.6394595623,"DE0006047004^FF_SHLDRS_EQ(ANN_R,42370,42735,,,USD)":16933.5887988091,"DE0006047004^FF_MKT_VAL(ANN_R,42370,42735,,,USD)":18548.4662192735,"DK0060448595^FF_TAX_CF(ANN_R,43466,43830,,,USD)":179.054147154093,"DK0060336014^FF_TAX_RATE(ANN_R,42370,42735)":21.2423312883436,"CH0008742519^FF_PTX_INC(ANN_R,40909,41274,,,USD)":2346.01460671425,"DK0060336014^FF_ASSETS(ANN_R,42370,42735,,,USD)":2761.45273245871,"DK0060336014^FF_SHLDRS_EQ(ANN_R,42370,42735,,,USD)":1664.21962589025,"DK0060336014^FF_MKT_VAL(ANN_R,42370,42735,,,USD)":10280.094968356,"JP3200450009^FF_TAX_CF(ANN_R,42736,43100)":50813.0,"CH0008742519^FF_TAX_RATE(ANN_R,42370,42735)":19.3677872553939,"JP3496400007^FF_TAX_CF(ANN_R,43831,44196)":303978.0,"CH0008742519^FF_ASSETS(ANN_R,42370,42735,,,USD)":21108.8695963621,"CH0008742519^FF_SHLDRS_EQ(ANN_R,42370,42735,,,USD)":6409.20931065083,"CH0008742519^FF_MKT_VAL(ANN_R,42370,42735,,,USD)":23246.1014828627,"CH0012138530^FF_PTX_INC(ANN_R,42005,42369,,,USD)":-2515.37103390694,"NL0010832176^FF_TAX_RATE(ANN_R,42370,42735)":null,"US5502411037^FF_TAX_CF(ANN_R,43831,44196,,,USD)":-28.0,"NL0010832176^FF_ASSETS(ANN_R,42370,42735,,,USD)":111.563013368607,"NL0010832176^FF_SHLDRS_EQ(ANN_R,42370,42735,,,USD)":66.8437243242264,"NL0010832176^FF_MKT_VAL(ANN_R,42370,42735,,,USD)":338.380744366139,"US8326964058^FF_PTX_INC(ANN_R,43831,44196,,,USD)":1026.7,"FR0010220475^FF_TAX_RATE(ANN_R,42370,42735)":null,"US8793601050^FF_PTX_INC(ANN_R,41275,41639,,,USD)":224.0,"FR0010220475^FF_ASSETS(ANN_R,42370,42735,,,USD)":15522.9496998787,"FR0010220475^FF_SHLDRS_EQ(ANN_R,42370,42735,,,USD)":3736.58435368538,"FR0010220475^FF_MKT_VAL(ANN_R,42370,42735,,,USD)":5609.65063665874,"US73278L1052^FF_TAX_CF(ANN_R,42736,43100)":84.251,"CH0012280076^FF_TAX_RATE(ANN_R,42370,42735)":-3.2949407580821,"JP3119600009^FF_PTX_INC(ANN_R,43831,44196,,,USD)":448.789630047977,"CH0012280076^FF_ASSETS(ANN_R,42370,42735,,,USD)":1114.79508006942,"CH0012280076^FF_SHLDRS_EQ(ANN_R,42370,42735,,,USD)":623.486976540148,"CH0012280076^FF_MKT_VAL(ANN_R,42370,42735,,,USD)":5994.40040631678,"US6092071058^FF_TAX_CF(ANN_R,43831,44196)":1264.0,"DE0005439004^FF_TAX_RATE(ANN_R,42370,42735)":28.0576091683508,"CH0014852781^FF_TAX_CF(ANN_R,43101,43465,,,USD)":225.818415045738,"DE0005439004^FF_ASSETS(ANN_R,42370,42735,,,USD)":39390.7976928234,"DE0005439004^FF_SHLDRS_EQ(ANN_R,42370,42735,,,USD)":15051.2820100784,"DE0005439004^FF_MKT_VAL(ANN_R,42370,42735,,,USD)":38752.6729901657,"US3635761097^FF_PTX_INC(ANN_R,43466,43830,,,USD)":626.1,"CH0102484968^FF_TAX_RATE(ANN_R,42370,42735)":18.3235046335299,"SE0012853455^FF_TAX_CF(ANN_R,42005,42369,,,USD)":null,"CH0102484968^FF_ASSETS(ANN_R,42370,42735,,,USD)":94659.5151967525,"CH0102484968^FF_SHLDRS_EQ(ANN_R,42370,42735,,,USD)":5244.45309604406,"CH0102484968^FF_MKT_VAL(ANN_R,42370,42735,,,USD)":9677.60269829713,"SE0000310336^FF_PTX_INC(ANN_R,41275,41639,,,USD)":464.160269737244,"CH0012549785^FF_TAX_RATE(ANN_R,42370,42735)":12.9493837961394,"US4180561072^FF_PTX_INC(ANN_R,42370,42735,,,USD)":692.489,"CH0012549785^FF_ASSETS(ANN_R,42370,42735,,,USD)":2873.29503022861,"CH0012549785^FF_SHLDRS_EQ(ANN_R,42370,42735,,,USD)":1965.5740512886,"CH0012549785^FF_MKT_VAL(ANN_R,42370,42735,,,USD)":8388.38159311605,"FR0000045072^FF_TAX_CF(ANN_R,43101,43465,,,USD)":670.097845077515,"DE000SYM9999^FF_TAX_RATE(ANN_R,42370,42735)":27.1593895007547,"TW0002882008^FF_TAX_CF(ANN_R,42736,43100)":8551.542,"DE000SYM9999^FF_ASSETS(ANN_R,42370,42735,,,USD)":5131.41659422159,"DE000SYM9999^FF_SHLDRS_EQ(ANN_R,42370,42735,,,USD)":1763.20442260742,"DE000SYM9999^FF_MKT_VAL(ANN_R,42370,42735,,,USD)":7918.07249489,"JP3633400001^FF_PTX_INC(ANN_R,41640,42004,,,USD)":24369.0046637505,"NL0010773842^FF_TAX_RATE(ANN_R,42370,42735)":25.1381215469613,"JP3726800000^FF_PTX_INC(ANN_R,41640,42004,,,USD)":[null,6327.16442918857],"NL0010773842^FF_ASSETS(ANN_R,42370,42735,,,USD)":177481.721972942,"NL0010773842^FF_SHLDRS_EQ(ANN_R,42370,42735,,,USD)":23937.550470829,"NL0010773842^FF_MKT_VAL(ANN_R,42370,42735,,,USD)":11004.0034431831,"US6311031081^FF_PTX_INC(ANN_R,42736,43100,,,USD)":872.0,"SE0000242455^FF_TAX_RATE(ANN_R,42370,42735)":19.7661313045928,"JP3890350006^FF_PTX_INC(ANN_R,41640,42004,,,USD)":14202.5811202787,"SE0000242455^FF_ASSETS(ANN_R,42370,42735,,,USD)":237126.890012689,"SE0000242455^FF_SHLDRS_EQ(ANN_R,42370,42735,,,USD)":14256.5436776355,"SE0000242455^FF_MKT_VAL(ANN_R,42370,42735,,,USD)":26935.0564361278,"JP3249600002^FF_TAX_CF(ANN_R,42370,42735,,,USD)":259.267890930176,"NL0010545661^FF_TAX_RATE(ANN_R,42370,42735)":null,"KR7017670001^FF_PTX_INC(ANN_R,42005,42369,,,USD)":1798.33781074674,"NL0010545661^FF_ASSETS(ANN_R,42370,42735,,,USD)":45547.0,"NL0010545661^FF_SHLDRS_EQ(ANN_R,42370,42735,,,USD)":4444.0,"NL0010545661^FF_MKT_VAL(ANN_R,42370,42735,,,USD)":11832.57254707,"US77543R1023^FF_TAX_CF(ANN_R,42736,43100)":0.222,"CH0014852781^FF_TAX_RATE(ANN_R,42370,42735)":23.9635157545605,"US2855121099^FF_TAX_CF(ANN_R,43101,43465,,,USD)":57.0,"CH0014852781^FF_ASSETS(ANN_R,42370,42735,,,USD)":196960.689133465,"CH0014852781^FF_SHLDRS_EQ(ANN_R,42370,42735,,,USD)":13437.2999010682,"CH0014852781^FF_MKT_VAL(ANN_R,42370,42735,,,USD)":9043.22470501966,"US74736K1016^FF_TAX_CF(ANN_R,41275,41639,,,USD)":8.941,"DK0010181759^FF_TAX_RATE(ANN_R,42370,42735)":34.5415162454874,"US0152711091^FF_TAX_CF(ANN_R,43466,43830)":null,"DK0010181759^FF_ASSETS(ANN_R,42370,42735,,,USD)":18318.4733914584,"DK0010181759^FF_SHLDRS_EQ(ANN_R,42370,42735,,,USD)":7207.69377864897,"DK0010181759^FF_MKT_VAL(ANN_R,42370,42735,,,USD)":13189.5917607606,"FI4000297767^FF_PTX_INC(ANN_R,43466,43830,,,USD)":2309.010032415,"DE000PAH0038^FF_TAX_RATE(ANN_R,42370,42735)":null,"JP3893200000^FF_TAX_CF(ANN_R,43466,43830)":87312.0,"DE000PAH0038^FF_ASSETS(ANN_R,42370,42735,,,USD)":29963.3370246887,"DE000PAH0038^FF_SHLDRS_EQ(ANN_R,42370,42735,,,USD)":29421.1955423355,"DE000PAH0038^FF_MKT_VAL(ANN_R,42370,42735,,,USD)":16712.9087372422,"KR7105560007^FF_PTX_INC(ANN_R,41275,41639,,,USD)":1840.29219109932,"SE0007100599^FF_TAX_RATE(ANN_R,42370,42735)":21.3557841614907,"SE0000310336^FF_PTX_INC(ANN_R,42005,42369,,,USD)":381.441664651036,"SE0007100599^FF_ASSETS(ANN_R,42370,42735,,,USD)":289234.52137962,"SE0007100599^FF_SHLDRS_EQ(ANN_R,42370,42735,,,USD)":15011.6677144542,"SE0007100599^FF_MKT_VAL(ANN_R,42370,42735,,,USD)":27093.0542849445,"JP3970300004^FF_TAX_CF(ANN_R,41640,42004,,,USD)":617.890254994854,"DE000ENER6Y0^FF_TAX_RATE(ANN_R,42370,42735)":null,"TW0002317005^FF_PTX_INC(ANN_R,41275,41639,,,USD)":4428.97892508023,"DE000ENER6Y0^FF_ASSETS(ANN_R,42370,42735,,,USD)":null,"DE000ENER6Y0^FF_SHLDRS_EQ(ANN_R,42370,42735,,,USD)":null,"DE000ENER6Y0^FF_MKT_VAL(ANN_R,42370,42735,,,USD)":null,"US3453708600^FF_PTX_INC(ANN_R,42736,43100,,,USD)":8159.0,"DK0060448595^FF_TAX_RATE(ANN_R,42370,42735)":22.9977957384276,"US31428X1063^FF_PTX_INC(ANN_R,42736,43100,,,USD)":4579.0,"DK0060448595^FF_ASSETS(ANN_R,42370,42735,,,USD)":1661.19583421946,"DK0060448595^FF_SHLDRS_EQ(ANN_R,42370,42735,,,USD)":764.87148976326,"DK0060448595^FF_MKT_VAL(ANN_R,42370,42735,,,USD)":16425.3958024241,"DK0010274414^FF_TAX_CF(ANN_R,42370,42735)":4961.0,"CH0025751329^FF_TAX_RATE(ANN_R,42370,42735)":2.365522696848,"KR7005490008^FF_TAX_CF(ANN_R,42370,42735)":602003.756569,"CH0025751329^FF_ASSETS(ANN_R,42370,42735,,,USD)":1324.14699311771,"CH0025751329^FF_SHLDRS_EQ(ANN_R,42370,42735,,,USD)":759.947996050151,"CH0025751329^FF_MKT_VAL(ANN_R,42370,42735,,,USD)":2594.75318016483,"JP3633400001^FF_PTX_INC(ANN_R,42370,42735,,,USD)":24844.0579338074,"DE0005785604^FF_TAX_RATE(ANN_R,42370,42735)":28.0645161290323,"TW0002412004^FF_TAX_CF(ANN_R,42736,43100)":5789.762,"DE0005785604^FF_ASSETS(ANN_R,42370,42735,,,USD)":49253.6591467857,"DE0005785604^FF_SHLDRS_EQ(ANN_R,42370,42735,,,USD)":13357.3535652161,"DE0005785604^FF_MKT_VAL(ANN_R,42370,42735,,,USD)":42860.4964616119,"US57772K1016^FF_PTX_INC(ANN_R,41640,42004,,,USD)":409.226,"FR0000045072^FF_TAX_RATE(ANN_R,42370,42735)":24.5669848002828,"TW0001216000^FF_TAX_CF(ANN_R,41640,42004,,,USD)":151.465973847717,"FR0000045072^FF_ASSETS(ANN_R,42370,42735,,,USD)":1607683.64966965,"FR0000045072^FF_SHLDRS_EQ(ANN_R,42370,42735,,,USD)":56181.2569212914,"FR0000045072^FF_MKT_VAL(ANN_R,42370,42735,,,USD)":33712.0058696269,"US64110D1046^FF_TAX_CF(ANN_R,40909,41274,,,USD)":48.2,"BE0003565737^FF_TAX_RATE(ANN_R,42370,42735)":21.6127979105452,"US40434L1052^FF_TAX_CF(ANN_R,43101,43465,,,USD)":951.0,"BE0003565737^FF_ASSETS(ANN_R,42370,42735,,,USD)":290267.190551758,"BE0003565737^FF_SHLDRS_EQ(ANN_R,42370,42735,,,USD)":18307.2951540947,"BE0003565737^FF_MKT_VAL(ANN_R,42370,42735,,,USD)":25960.381034671,"JP3726800000^FF_PTX_INC(ANN_R,42370,42735,,,USD)":5261.8607384786,"SE0009922164^FF_TAX_RATE(ANN_R,42370,42735)":49.0394211576846,"US73278L1052^FF_TAX_CF(ANN_R,42370,42735)":80.378,"SE0009922164^FF_ASSETS(ANN_R,42370,42735,,,USD)":12579.9701783955,"SE0009922164^FF_SHLDRS_EQ(ANN_R,42370,42735,,,USD)":3654.97646042705,"SE0009922164^FF_MKT_VAL(ANN_R,42370,42735,,,USD)":null,"ES0105066007^FF_TAX_CF(ANN_R,43101,43465,,,USD)":23.8533597352505,"SE0000148884^FF_TAX_RATE(ANN_R,42370,42735)":29.0053928595809,"JP3726800000^FF_TAX_CF(ANN_R,43466,43830,,,USD)":1349.45324698929,"SE0000148884^FF_ASSETS(ANN_R,42370,42735,,,USD)":288471.251689926,"SE0000148884^FF_SHLDRS_EQ(ANN_R,42370,42735,,,USD)":15518.1291857958,"SE0000148884^FF_MKT_VAL(ANN_R,42370,42735,,,USD)":22813.0442534078,"JP3119600009^FF_TAX_CF(ANN_R,43101,43465,,,USD)":210.344590701163,"DE0006048432^FF_TAX_RATE(ANN_R,42370,42735)":23.6516034985423,"KR7036570000^FF_PTX_INC(ANN_R,42005,42369,,,USD)":211.617798666675,"DE0006048432^FF_ASSETS(ANN_R,42370,42735,,,USD)":30061.4287714958,"DE0006048432^FF_SHLDRS_EQ(ANN_R,42370,42735,,,USD)":15870.8227334023,"DE0006048432^FF_MKT_VAL(ANN_R,42370,42735,,,USD)":51874.7190592815,"US12541W2098^FF_PTX_INC(ANN_R,42005,42369,,,USD)":822.781,"ES0105066007^FF_TAX_RATE(ANN_R,42370,42735)":1.54563656785662,"ES0105066007^FF_TAX_CF(ANN_R,42370,42735)":11.477,"ES0105066007^FF_ASSETS(ANN_R,42370,42735,,,USD)":3054.00637584162,"ES0105066007^FF_SHLDRS_EQ(ANN_R,42370,42735,,,USD)":495.497274621487,"ES0105066007^FF_MKT_VAL(ANN_R,42370,42735,,,USD)":3336.4478169587,"US98956P1021^FF_PTX_INC(ANN_R,42370,42735,,,USD)":399.6,"SE0012853455^FF_TAX_RATE(ANN_R,42370,42735)":95.6834532374103,"US74736K1016^FF_PTX_INC(ANN_R,41275,41639,,,USD)":-25.899,"SE0012853455^FF_ASSETS(ANN_R,42370,42735,,,USD)":252.29619355959,"SE0012853455^FF_SHLDRS_EQ(ANN_R,42370,42735,,,USD)":-32.5917741680239,"SE0012853455^FF_MKT_VAL(ANN_R,42370,42735,,,USD)":null,"JP3173400007^FF_TAX_CF(ANN_R,41275,41639,,,USD)":58.4871301986277,"NL0013267909^FF_TAX_RATE(ANN_R,42370,42735)":28.125,"JP3197800000^FF_TAX_CF(ANN_R,43831,44196,,,USD)":124.285157717764,"NL0013267909^FF_ASSETS(ANN_R,42370,42735,,,USD)":17448.7286820412,"NL0013267909^FF_SHLDRS_EQ(ANN_R,42370,42735,,,USD)":6911.7765250206,"NL0013267909^FF_MKT_VAL(ANN_R,42370,42735,,,USD)":15796.7340461941,"TW0002886009^FF_TAX_CF(ANN_R,42736,43100)":3284.75,"FR0000051807^FF_TAX_RATE(ANN_R,42370,42735)":27.6666666666667,"NL0000009082^FF_TAX_CF(ANN_R,43466,43830)":7.0,"FR0000051807^FF_ASSETS(ANN_R,42370,42735,,,USD)":5268.47607851028,"FR0000051807^FF_SHLDRS_EQ(ANN_R,42370,42735,,,USD)":2015.62718439102,"FR0000051807^FF_MKT_VAL(ANN_R,42370,42735,,,USD)":5806.5038250474,"NL0000009082^FF_PTX_INC(ANN_R,43466,43830,,,USD)":748.777332544327,"DK0010272202^FF_TAX_RATE(ANN_R,42370,42735)":-5.03071534050541,"CH0102484968^FF_TAX_CF(ANN_R,42370,42735)":78.3,"DK0010272202^FF_ASSETS(ANN_R,42370,42735,,,USD)":743.059593952,"DK0010272202^FF_SHLDRS_EQ(ANN_R,42370,42735,,,USD)":684.681402267814,"DK0010272202^FF_MKT_VAL(ANN_R,42370,42735,,,USD)":10025.2232351438,"US4180561072^FF_TAX_CF(ANN_R,43466,43830,,,USD)":103.149,"DE0006599905^FF_TAX_RATE(ANN_R,42370,42735)":24.1875580315692,"US88339J1051^FF_TAX_CF(ANN_R,43466,43830,,,USD)":19.727,"DE0006599905^FF_ASSETS(ANN_R,42370,42735,,,USD)":41144.7414107323,"DE0006599905^FF_SHLDRS_EQ(ANN_R,42370,42735,,,USD)":14754.8972697258,"DE0006599905^FF_MKT_VAL(ANN_R,42370,42735,,,USD)":45468.4005302491,"US1156372096^FF_PTX_INC(ANN_R,40909,41274,,,USD)":760.0,"FR0000130809^FF_TAX_RATE(ANN_R,42370,42735)":31.8711557138232,"US00507V1098^FF_TAX_CF(ANN_R,43101,43465,,,USD)":560.0,"FR0000130809^FF_ASSETS(ANN_R,42370,42735,,,USD)":1428576.55799961,"FR0000130809^FF_SHLDRS_EQ(ANN_R,42370,42735,,,USD)":55134.944955349,"FR0000130809^FF_MKT_VAL(ANN_R,42370,42735,,,USD)":36667.2375903699,"US92343V1044^FF_TAX_CF(ANN_R,40909,41274,,,USD)":351.0,"NL0000395903^FF_TAX_RATE(ANN_R,42370,42735)":25.2679938744257,"US73278L1052^FF_PTX_INC(ANN_R,43101,43465,,,USD)":292.993,"NL0000395903^FF_ASSETS(ANN_R,42370,42735,,,USD)":9322.93494653702,"NL0000395903^FF_SHLDRS_EQ(ANN_R,42370,42735,,,USD)":2764.49966001511,"NL0000395903^FF_MKT_VAL(ANN_R,42370,42735,,,USD)":10444.7665670262,"US9892071054^FF_PTX_INC(ANN_R,41640,42004,,,USD)":16.629,"ES0178430E18^FF_TAX_RATE(ANN_R,42370,42735)":26.0307692307692,"US9892071054^FF_PTX_INC(ANN_R,41275,41639,,,USD)":163.827,"ES0178430E18^FF_ASSETS(ANN_R,42370,42735,,,USD)":130410.340505123,"ES0178430E18^FF_SHLDRS_EQ(ANN_R,42370,42735,,,USD)":10920.8811445236,"ES0178430E18^FF_MKT_VAL(ANN_R,42370,42735,,,USD)":45552.3295651677,"FR0000073272^FF_TAX_CF(ANN_R,42736,43100,,,USD)":656.457922697067,"CH0030170408^FF_TAX_RATE(ANN_R,42370,42735)":13.0944831959417,"DE0006599905^FF_TAX_CF(ANN_R,43466,43830,,,USD)":1139.39510393143,"CH0030170408^FF_ASSETS(ANN_R,42370,42735,,,USD)":3543.16912013888,"CH0030170408^FF_SHLDRS_EQ(ANN_R,42370,42735,,,USD)":1608.89454479218,"CH0030170408^FF_MKT_VAL(ANN_R,42370,42735,,,USD)":14780.7307576142,"JP3592200004^FF_PTX_INC(ANN_R,42005,42369,,,USD)":1243.84095743671,"IT0005239360^FF_TAX_RATE(ANN_R,42370,42735)":null,"BE0003739530^FF_PTX_INC(ANN_R,40909,41274,,,USD)":337.815443277359,"IT0005239360^FF_ASSETS(ANN_R,42370,42735,,,USD)":906592.163866784,"IT0005239360^FF_SHLDRS_EQ(ANN_R,42370,42735,,,USD)":41489.1700120211,"IT0005239360^FF_MKT_VAL(ANN_R,42370,42735,,,USD)":17822.0340413912,"TW0001216000^FF_PTX_INC(ANN_R,42736,43100,,,USD)":2341.42956591006,"CH0012138530^FF_TAX_RATE(ANN_R,42370,42735)":null,"JP3358000002^FF_TAX_CF(ANN_R,43831,44196,,,USD)":157.640103378333,"CH0012138530^FF_ASSETS(ANN_R,42370,42735,,,USD)":806671.899699032,"CH0012138530^FF_SHLDRS_EQ(ANN_R,42370,42735,,,USD)":41223.0031452775,"CH0012138530^FF_MKT_VAL(ANN_R,42370,42735,,,USD)":31134.4050696196,"DE0006047004^FF_PTX_INC(ANN_R,42005,42369,,,USD)":1201.51570045948,"NL0000009165^FF_TAX_RATE(ANN_R,42370,42735)":29.7524314765694,"DE000A1ML7J1^FF_PTX_INC(ANN_R,43101,43465,,,USD)":4568.58081877232,"NL0000009165^FF_ASSETS(ANN_R,42370,42735,,,USD)":42049.7168812752,"NL0000009165^FF_SHLDRS_EQ(ANN_R,42370,42735,,,USD)":13962.7800455093,"NL0000009165^FF_MKT_VAL(ANN_R,42370,42735,,,USD)":42818.0520070241,"NL0013654783^FF_TAX_CF(ANN_R,43831,44196,,,USD)":109.999998365632,"SE0012673267^FF_TAX_RATE(ANN_R,42370,42735)":8.3453652902108,"DE0005552004^FF_PTX_INC(ANN_R,43831,44196,,,USD)":4793.5926669836,"SE0012673267^FF_ASSETS(ANN_R,42370,42735,,,USD)":108.974657718184,"SE0012673267^FF_SHLDRS_EQ(ANN_R,42370,42735,,,USD)":67.3943042796135,"SE0012673267^FF_MKT_VAL(ANN_R,42370,42735,,,USD)":1027.48746155266,"US9078181081^FF_TAX_CF(ANN_R,43831,44196)":1214.0,"FR0010307819^FF_TAX_RATE(ANN_R,42370,42735)":25.7146218091989,"JP3752900005^FF_TAX_CF(ANN_R,42370,42735,,,USD)":3184.21341705322,"FR0010307819^FF_ASSETS(ANN_R,42370,42735,,,USD)":8555.49887151718,"FR0010307819^FF_SHLDRS_EQ(ANN_R,42370,42735,,,USD)":4279.22608571053,"FR0010307819^FF_MKT_VAL(ANN_R,42370,42735,,,USD)":15134.2273484,"JP3422950000^FF_TAX_CF(ANN_R,43466,43830,,,USD)":737.630085583776,"NL0000226223^FF_TAX_RATE(ANN_R,42370,42735)":-71.578947368421,"JP3634600005^FF_PTX_INC(ANN_R,41275,41639,,,USD)":966.454896740615,"NL0000226223^FF_ASSETS(ANN_R,42370,42735,,,USD)":8003.9997394736,"NL0000226223^FF_SHLDRS_EQ(ANN_R,42370,42735,,,USD)":4534.99985238791,"NL0000226223^FF_MKT_VAL(ANN_R,42370,42735,,,USD)":10039.8993394174,"JP3910660004^FF_TAX_CF(ANN_R,42005,42369,,,USD)":485.85204811208,"FR0000133308^FF_TAX_RATE(ANN_R,42370,42735)":47.8775913129319,"US92343V1044^FF_PTX_INC(ANN_R,41275,41639,,,USD)":29277.0,"FR0000133308^FF_ASSETS(ANN_R,42370,42735,,,USD)":101520.738945484,"FR0000133308^FF_SHLDRS_EQ(ANN_R,42370,42735,,,USD)":26247.4528956413,"FR0000133308^FF_MKT_VAL(ANN_R,42370,42735,,,USD)":40499.8602471314,"JP3592200004^FF_TAX_CF(ANN_R,43101,43465,,,USD)":945.977721102536,"NL0011585146^FF_TAX_RATE(ANN_R,42370,42735)":29.5946938400808,"US6934751057^FF_PTX_INC(ANN_R,43466,43830,,,USD)":6480.0,"NL0011585146^FF_ASSETS(ANN_R,42370,42735,,,USD)":4060.36968683433,"NL0011585146^FF_SHLDRS_EQ(ANN_R,42370,42735,,,USD)":342.788465092182,"NL0011585146^FF_MKT_VAL(ANN_R,42370,42735,,,USD)":11019.4680908494,"JP3358000002^FF_TAX_CF(ANN_R,42736,43100,,,USD)":140.680310130119,"IT0000062072^FF_TAX_RATE(ANN_R,42370,42735)":30.2609844730757,"US5128071082^FF_TAX_CF(ANN_R,43101,43465,,,USD)":142.8,"IT0000062072^FF_ASSETS(ANN_R,42370,42735,,,USD)":553003.297499657,"IT0000062072^FF_SHLDRS_EQ(ANN_R,42370,42735,,,USD)":25888.8379073143,"IT0000062072^FF_MKT_VAL(ANN_R,42370,42735,,,USD)":23226.8330497365,"BE0003739530^FF_PTX_INC(ANN_R,42736,43100,,,USD)":1114.3993601799,"SE0000103699^FF_TAX_RATE(ANN_R,42370,42735)":19.0082644628099,"US4364401012^FF_TAX_CF(ANN_R,43831,44196,,,USD)":265.9,"SE0000103699^FF_ASSETS(ANN_R,42370,42735,,,USD)":8347.3967619145,"SE0000103699^FF_SHLDRS_EQ(ANN_R,42370,42735,,,USD)":4827.37967677061,"SE0000103699^FF_MKT_VAL(ANN_R,42370,42735,,,USD)":12914.6291224757,"TW0002002003^FF_TAX_CF(ANN_R,42370,42735)":2226.223,"FR0000121261^FF_TAX_RATE(ANN_R,42370,42735)":32.2802754151478,"JP3893600001^FF_PTX_INC(ANN_R,40909,41274,,,USD)":5233.06979021709,"FR0000121261^FF_ASSETS(ANN_R,42370,42735,,,USD)":26708.3786306381,"FR0000121261^FF_SHLDRS_EQ(ANN_R,42370,42735,,,USD)":11179.2948861122,"FR0000121261^FF_MKT_VAL(ANN_R,42370,42735,,,USD)":20075.0444834403,"FR0000120321^FF_PTX_INC(ANN_R,41275,41639,,,USD)":5214.88398361206,"FR0000127771^FF_TAX_RATE(ANN_R,42370,42735)":6.62080825451419,"JP3566800003^FF_TAX_CF(ANN_R,43831,44196)":193991.0,"FR0000127771^FF_ASSETS(ANN_R,42370,42735,,,USD)":34136.9826388359,"FR0000127771^FF_SHLDRS_EQ(ANN_R,42370,42735,,,USD)":20444.2185845375,"FR0000127771^FF_MKT_VAL(ANN_R,42370,42735,,,USD)":23984.8065073733,"US5745991068^FF_PTX_INC(ANN_R,42736,43100,,,USD)":884.0,"FR0000125338^FF_TAX_RATE(ANN_R,42370,42735)":9.3812375249501,"FR0000133308^FF_PTX_INC(ANN_R,43466,43830,,,USD)":5216.81785798073,"FR0000125338^FF_ASSETS(ANN_R,42370,42735,,,USD)":17360.1296849251,"FR0000125338^FF_SHLDRS_EQ(ANN_R,42370,42735,,,USD)":7670.14175033569,"FR0000125338^FF_MKT_VAL(ANN_R,42370,42735,,,USD)":14237.4178874684,"US34959E1091^FF_PTX_INC(ANN_R,41275,41639,,,USD)":75.941,"SE0000667891^FF_TAX_RATE(ANN_R,42370,42735)":27.0374331550802,"JP3198900007^FF_TAX_CF(ANN_R,42736,43100)":35623.0,"SE0000667891^FF_ASSETS(ANN_R,42370,42735,,,USD)":11476.5644429624,"SE0000667891^FF_SHLDRS_EQ(ANN_R,42370,42735,,,USD)":4314.66426693648,"SE0000667891^FF_MKT_VAL(ANN_R,42370,42735,,,USD)":15561.4215170003,"US6792951054^FF_TAX_CF(ANN_R,42005,42369,,,USD)":null,"FR0000130650^FF_TAX_RATE(ANN_R,42370,42735)":31.6390500968255,"JP3381000003^FF_TAX_CF(ANN_R,42370,42735)":58120.0,"FR0000130650^FF_ASSETS(ANN_R,42370,42735,,,USD)":7323.19862512875,"FR0000130650^FF_SHLDRS_EQ(ANN_R,42370,42735,,,USD)":4071.57218621969,"FR0000130650^FF_MKT_VAL(ANN_R,42370,42735,,,USD)":19365.2368978741,"JP3463000004^FF_TAX_CF(ANN_R,41275,41639,,,USD)":-416.297135837376,"CH0012214059^FF_TAX_RATE(ANN_R,42370,42735)":31.214953271028,"US5502411037^FF_TAX_CF(ANN_R,43466,43830,,,USD)":-34.0,"CH0012214059^FF_ASSETS(ANN_R,42370,42735,,,USD)":68497.0716271996,"CH0012214059^FF_SHLDRS_EQ(ANN_R,42370,42735,,,USD)":30326.1666215658,"CH0012214059^FF_MKT_VAL(ANN_R,42370,42735,,,USD)":31976.0409446835,"FR0000130809^FF_TAX_CF(ANN_R,42736,43100)":null,"DE0005810055^FF_TAX_RATE(ANN_R,42370,42735)":28.5872186495177,"BE0003739530^FF_TAX_CF(ANN_R,43831,44196,,,USD)":82.0781621932983,"DE0005810055^FF_ASSETS(ANN_R,42370,42735,,,USD)":172835.020999193,"DE0005810055^FF_SHLDRS_EQ(ANN_R,42370,42735,,,USD)":4726.33459615707,"DE0005810055^FF_MKT_VAL(ANN_R,42370,42735,,,USD)":15057.2300049197,"TW0001216000^FF_PTX_INC(ANN_R,42370,42735,,,USD)":795.488010641858,"ES0109067019^FF_TAX_RATE(ANN_R,42370,42735)":28.2304598706068,"US6703461052^FF_TAX_CF(ANN_R,42736,43100)":699.8,"ES0109067019^FF_ASSETS(ANN_R,42370,42735,,,USD)":8273.5642056942,"ES0109067019^FF_SHLDRS_EQ(ANN_R,42370,42735,,,USD)":2885.58495607376,"ES0109067019^FF_MKT_VAL(ANN_R,42370,42735,,,USD)":19911.8801894916,"JP3762600009^FF_TAX_CF(ANN_R,42736,43100,,,USD)":438.480892363936,"DE0005190003^FF_TAX_RATE(ANN_R,42370,42735)":28.5049146404553,"US98978V1035^FF_TAX_CF(ANN_R,40909,41274,,,USD)":276.0,"DE0005190003^FF_ASSETS(ANN_R,42370,42735,,,USD)":210341.402403355,"DE0005190003^FF_SHLDRS_EQ(ANN_R,42370,42735,,,USD)":49687.1613826752,"DE0005190003^FF_MKT_VAL(ANN_R,42370,42735,,,USD)":61511.411613544,"JP3890350006^FF_TAX_CF(ANN_R,43466,43830)":283245.0,"FI4000297767^FF_TAX_RATE(ANN_R,42370,42735)":18.6334056399133,"CH0008742519^FF_PTX_INC(ANN_R,42005,42369,,,USD)":1807.07910776138,"FI4000297767^FF_ASSETS(ANN_R,42370,42735,,,USD)":649580.427918044,"FI4000297767^FF_SHLDRS_EQ(ANN_R,42370,42735,,,USD)":34183.3918773944,"FI4000297767^FF_MKT_VAL(ANN_R,42370,42735,,,USD)":45011.0972388271,"JP3762800005^FF_TAX_CF(ANN_R,41275,41639,,,USD)":187.728128358722,"DE000A1ML7J1^FF_TAX_RATE(ANN_R,42370,42735)":34.8955904451008,"KR7036570000^FF_TAX_CF(ANN_R,43101,43465,,,USD)":255.168456735296,"DE000A1ML7J1^FF_ASSETS(ANN_R,42370,42735,,,USD)":34302.6838584423,"DE000A1ML7J1^FF_SHLDRS_EQ(ANN_R,42370,42735,,,USD)":13150.4116219521,"DE000A1ML7J1^FF_MKT_VAL(ANN_R,42370,42735,,,USD)":15190.2445636137,"US89400J1079^FF_PTX_INC(ANN_R,40909,41274,,,USD)":2.7,"CH0432492467^FF_TAX_RATE(ANN_R,42370,42735)":null,"US31428X1063^FF_TAX_CF(ANN_R,43831,44196,,,USD)":36.0,"CH0432492467^FF_ASSETS(ANN_R,42370,42735,,,USD)":27739.999501242,"CH0432492467^FF_SHLDRS_EQ(ANN_R,42370,42735,,,USD)":23011.9995862502,"CH0432492467^FF_MKT_VAL(ANN_R,42370,42735,,,USD)":null,"NL0010773842^FF_TAX_CF(ANN_R,42370,42735)":197.0,"SE0000107419^FF_TAX_RATE(ANN_R,42370,42735)":1.3481340396405,"US89400J1079^FF_PTX_INC(ANN_R,42736,43100,,,USD)":372.5,"SE0000107419^FF_ASSETS(ANN_R,42370,42735,,,USD)":40735.7495710552,"SE0000107419^FF_SHLDRS_EQ(ANN_R,42370,42735,,,USD)":33031.3929440901,"SE0000107419^FF_MKT_VAL(ANN_R,42370,42735,,,USD)":28649.7966666107,"TW0002412004^FF_PTX_INC(ANN_R,42005,42369,,,USD)":1607.98986485079,"ES0148396007^FF_TAX_RATE(ANN_R,42370,42735)":23.3468320501281,"DE000A0D9PT0^FF_TAX_CF(ANN_R,42736,43100)":144.6,"ES0148396007^FF_ASSETS(ANN_R,42370,42735,,,USD)":18781.3034699335,"ES0148396007^FF_SHLDRS_EQ(ANN_R,42370,42735,,,USD)":12346.4046344898,"ES0148396007^FF_MKT_VAL(ANN_R,42370,42735,,,USD)":101680.780074354,"US8326964058^FF_PTX_INC(ANN_R,40909,41274,,,USD)":701.158,"NL00150001Q9^FF_TAX_RATE(ANN_R,42370,42735)":46.3082437275986,"US55261F1049^FF_PTX_INC(ANN_R,42370,42735,,,USD)":2002.303,"NL00150001Q9^FF_ASSETS(ANN_R,42370,42735,,,USD)":110055.775667667,"NL00150001Q9^FF_SHLDRS_EQ(ANN_R,42370,42735,,,USD)":20217.4473419189,"NL00150001Q9^FF_MKT_VAL(ANN_R,42370,42735,,,USD)":17702.1886492799,"JP3762800005^FF_PTX_INC(ANN_R,43466,43830,,,USD)":692.089189739898,"FR0000120693^FF_TAX_RATE(ANN_R,42370,42735)":24.5339747444378,"SE0000107419^FF_PTX_INC(ANN_R,43466,43830,,,USD)":10789.193799898,"FR0000120693^FF_ASSETS(ANN_R,42370,42735,,,USD)":33992.8478899002,"FR0000120693^FF_SHLDRS_EQ(ANN_R,42370,42735,,,USD)":14816.7400584221,"FR0000120693^FF_MKT_VAL(ANN_R,42370,42735,,,USD)":29405.7824723093,"US58155Q1031^FF_PTX_INC(ANN_R,41275,41639,,,USD)":1919.0,"FR0000052292^FF_TAX_RATE(ANN_R,42370,42735)":33.6911693352741,"SE0000107419^FF_PTX_INC(ANN_R,43831,44196,,,USD)":5573.21481183171,"FR0000052292^FF_ASSETS(ANN_R,42370,42735,,,USD)":6327.12861905098,"FR0000052292^FF_SHLDRS_EQ(ANN_R,42370,42735,,,USD)":4622.54719953537,"FR0000052292^FF_MKT_VAL(ANN_R,42370,42735,,,USD)":42982.1193105053,"US4165151048^FF_TAX_CF(ANN_R,43831,44196)":-71.0,"SE0011166610^FF_TAX_RATE(ANN_R,42370,42735)":26.7049686136823,"CH0012138530^FF_TAX_CF(ANN_R,42736,43100)":540.0,"SE0011166610^FF_ASSETS(ANN_R,42370,42735,,,USD)":13160.5130603462,"SE0011166610^FF_SHLDRS_EQ(ANN_R,42370,42735,,,USD)":5845.60670193285,"SE0011166610^FF_MKT_VAL(ANN_R,42370,42735,,,USD)":37097.3516527384,"NL0000009538^FF_PTX_INC(ANN_R,42005,42369,,,USD)":690.857666254044,"SE0000115446^FF_TAX_RATE(ANN_R,42370,42735)":31.4983747509699,"US2855121099^FF_PTX_INC(ANN_R,41640,42004,,,USD)":7.0,"SE0000115446^FF_ASSETS(ANN_R,42370,42735,,,USD)":44712.2591672763,"SE0000115446^FF_SHLDRS_EQ(ANN_R,42370,42735,,,USD)":10574.0481196567,"SE0000115446^FF_MKT_VAL(ANN_R,42370,42735,,,USD)":23792.5048726876,"FR0000133308^FF_TAX_CF(ANN_R,43466,43830)":3018.0,"SE0000108656^FF_TAX_RATE(ANN_R,42370,42735)":53.3416770963705,"FR0000052292^FF_PTX_INC(ANN_R,41275,41639,,,USD)":1585.97260866165,"SE0000108656^FF_ASSETS(ANN_R,42370,42735,,,USD)":31575.7427599952,"SE0000108656^FF_SHLDRS_EQ(ANN_R,42370,42735,,,USD)":15390.5506495461,"SE0000108656^FF_MKT_VAL(ANN_R,42370,42735,,,USD)":19251.185577028,"JP3762800005^FF_TAX_CF(ANN_R,42370,42735,,,USD)":41.7206954956055,"DK0010268606^FF_TAX_RATE(ANN_R,42370,42735)":23.1988472622479,"JP3240400006^FF_PTX_INC(ANN_R,42005,42369,,,USD)":216.855647734366,"DK0010268606^FF_ASSETS(ANN_R,42370,42735,,,USD)":10474.7217711686,"DK0010268606^FF_SHLDRS_EQ(ANN_R,42370,42735,,,USD)":3364.65234619151,"DK0010268606^FF_MKT_VAL(ANN_R,42370,42735,,,USD)":null,"DE000SYM9999^FF_PTX_INC(ANN_R,42370,42735,,,USD)":395.730999910831,"FR0000120644^FF_TAX_RATE(ANN_R,42370,42735)":30.5703422053232,"JP3386450005^FF_TAX_CF(ANN_R,43466,43830)":179803.0,"FR0000120644^FF_ASSETS(ANN_R,42370,42735,,,USD)":46355.2062411308,"FR0000120644^FF_SHLDRS_EQ(ANN_R,42370,42735,,,USD)":13826.7172999382,"FR0000120644^FF_MKT_VAL(ANN_R,42370,42735,,,USD)":39175.9075539903,"US42809H1077^FF_PTX_INC(ANN_R,43466,43830,,,USD)":221.0,"IT0000072618^FF_TAX_RATE(ANN_R,42370,42735)":32.4490456163054,"SE0000667891^FF_PTX_INC(ANN_R,40909,41274,,,USD)":1699.02001440525,"IT0000072618^FF_ASSETS(ANN_R,42370,42735,,,USD)":764799.200105667,"IT0000072618^FF_SHLDRS_EQ(ANN_R,42370,42735,,,USD)":51588.8755707741,"IT0000072618^FF_MKT_VAL(ANN_R,42370,42735,,,USD)":42946.4986555939,"DE0007164600^FF_TAX_CF(ANN_R,40909,41274,,,USD)":1415.48524141312,"NL0013654783^FF_TAX_RATE(ANN_R,42370,42735)":null,"JP3143600009^FF_PTX_INC(ANN_R,40909,41274,,,USD)":4320.76433736645,"NL0013654783^FF_ASSETS(ANN_R,42370,42735,,,USD)":null,"NL0013654783^FF_SHLDRS_EQ(ANN_R,42370,42735,,,USD)":null,"NL0013654783^FF_MKT_VAL(ANN_R,42370,42735,,,USD)":null,"US6703461052^FF_TAX_CF(ANN_R,43466,43830,,,USD)":525.2,"CH0210483332^FF_TAX_RATE(ANN_R,42370,42735)":17.9350460494426,"NL0010832176^FF_TAX_CF(ANN_R,42736,43100,,,USD)":null,"CH0210483332^FF_ASSETS(ANN_R,42370,42735,,,USD)":23062.2127801336,"CH0210483332^FF_SHLDRS_EQ(ANN_R,42370,42735,,,USD)":17146.808760879,"CH0210483332^FF_MKT_VAL(ANN_R,42370,42735,,,USD)":37467.059795866,"TW0002412004^FF_PTX_INC(ANN_R,43101,43465,,,USD)":1474.97580382025,"FR0000121485^FF_TAX_RATE(ANN_R,42370,42735)":25.1272912423625,"JP3735400008^FF_TAX_CF(ANN_R,43466,43830)":613389.0,"FR0000121485^FF_ASSETS(ANN_R,42370,42735,,,USD)":25460.6094212532,"FR0000121485^FF_SHLDRS_EQ(ANN_R,42370,42735,,,USD)":11886.7156880856,"FR0000121485^FF_MKT_VAL(ANN_R,42370,42735,,,USD)":28410.0904790445,"JP3735400008^FF_PTX_INC(ANN_R,43466,43830,,,USD)":15076.1172764171,"DE0007664039^FF_TAX_RATE(ANN_R,42370,42735)":50.4084321475626,"JP3476480003^FF_TAX_CF(ANN_R,43466,43830)":169576.0,"DE0007664039^FF_ASSETS(ANN_R,42370,42735,,,USD)":458742.402567863,"DE0007664039^FF_SHLDRS_EQ(ANN_R,42370,42735,,,USD)":89782.4265775681,"DE0007664039^FF_MKT_VAL(ANN_R,42370,42735,,,USD)":70507.633877843,"JP3802300008^FF_TAX_CF(ANN_R,43101,43465,,,USD)":777.722127878107,"FR0000073272^FF_TAX_RATE(ANN_R,42370,42735)":12.5667151868025,"US8666741041^FF_PTX_INC(ANN_R,43831,44196,,,USD)":146.676,"FR0000073272^FF_ASSETS(ANN_R,42370,42735,,,USD)":32758.4244337082,"FR0000073272^FF_SHLDRS_EQ(ANN_R,42370,42735,,,USD)":6878.02452611923,"FR0000073272^FF_MKT_VAL(ANN_R,42370,42735,,,USD)":29962.6777270227,"JP3762600009^FF_TAX_CF(ANN_R,43831,44196)":55592.0,"NL0000009538^FF_TAX_RATE(ANN_R,42370,42735)":19.8435972629521,"SE0000242455^FF_TAX_CF(ANN_R,42370,42735)":3583.0,"NL0000009538^FF_ASSETS(ANN_R,42370,42735,,,USD)":34036.7813920975,"NL0000009538^FF_SHLDRS_EQ(ANN_R,42370,42735,,,USD)":13232.8930692673,"NL0000009538^FF_MKT_VAL(ANN_R,42370,42735,,,USD)":28215.2580614922,"US77543R1023^FF_PTX_INC(ANN_R,42005,42369,,,USD)":-40.464,"BE0974293251^FF_TAX_RATE(ANN_R,42370,42735)":37.3552570634552,"JP3200450009^FF_TAX_CF(ANN_R,42370,42735,,,USD)":258.53507232666,"BE0974293251^FF_ASSETS(ANN_R,42370,42735,,,USD)":261138.99150005,"BE0974293251^FF_SHLDRS_EQ(ANN_R,42370,42735,,,USD)":71338.9976779495,"BE0974293251^FF_MKT_VAL(ANN_R,42370,42735,,,USD)":205078.932039032,"US3635761097^FF_TAX_CF(ANN_R,43466,43830)":22.2,"DE0005552004^FF_TAX_RATE(ANN_R,42370,42735)":11.2212276214834,"US5303073051^FF_PTX_INC(ANN_R,43466,43830,,,USD)":155.158,"DE0005552004^FF_ASSETS(ANN_R,42370,42735,,,USD)":40636.3519272804,"DE0005552004^FF_SHLDRS_EQ(ANN_R,42370,42735,,,USD)":11694.0128693581,"DE0005552004^FF_MKT_VAL(ANN_R,42370,42735,,,USD)":39907.3620239952,"US49271V1008^FF_TAX_CF(ANN_R,43831,44196,,,USD)":582.0,"DE0006231004^FF_TAX_RATE(ANN_R,42370,42735)":-5.12820512820513,"JP3592200004^FF_PTX_INC(ANN_R,40909,41274,,,USD)":1843.6708291648,"DE0006231004^FF_ASSETS(ANN_R,42370,42735,,,USD)":10211.9709570408,"DE0006231004^FF_SHLDRS_EQ(ANN_R,42370,42735,,,USD)":5644.84759736061,"DE0006231004^FF_MKT_VAL(ANN_R,42370,42735,,,USD)":20106.5459125044,"US6516391066^FF_TAX_CF(ANN_R,42736,43100)":214.0,"DE000A1EWWW0^FF_TAX_RATE(ANN_R,42370,42735)":29.5572916666667,"US0010551028^FF_TAX_CF(ANN_R,43831,44196)":800.0,"DE000A1EWWW0^FF_ASSETS(ANN_R,42370,42735,,,USD)":16006.8854789734,"DE000A1EWWW0^FF_SHLDRS_EQ(ANN_R,42370,42735,,,USD)":6826.34177780151,"DE000A1EWWW0^FF_MKT_VAL(ANN_R,42370,42735,,,USD)":31910.0045471578,"DE0005810055^FF_PTX_INC(ANN_R,42370,42735,,,USD)":1100.8874912262,"FR0000125486^FF_TAX_RATE(ANN_R,42370,42735)":29.2183443899625,"DE000BAY0017^FF_TAX_CF(ANN_R,43466,43830,,,USD)":2858.56099748611,"FR0000125486^FF_ASSETS(ANN_R,42370,42735,,,USD)":72856.8538784981,"FR0000125486^FF_SHLDRS_EQ(ANN_R,42370,42735,,,USD)":17366.4581847191,"FR0000125486^FF_MKT_VAL(ANN_R,42370,42735,,,USD)":37848.5683877492,"JP3898400001^FF_PTX_INC(ANN_R,40909,41274,,,USD)":5812.58011431433,"DE000BAY0017^FF_TAX_RATE(ANN_R,42370,42735)":21.2806026365348,"JP3358000002^FF_PTX_INC(ANN_R,42370,42735,,,USD)":629.511250119656,"DE000BAY0017^FF_ASSETS(ANN_R,42370,42735,,,USD)":90086.1945676804,"DE000BAY0017^FF_SHLDRS_EQ(ANN_R,42370,42735,,,USD)":31993.7307085991,"DE000BAY0017^FF_MKT_VAL(ANN_R,42370,42735,,,USD)":86463.4830499752,"SE0000108656^FF_PTX_INC(ANN_R,40909,41274,,,USD)":1502.99059832096,"NL0012969182^FF_TAX_RATE(ANN_R,42370,42735)":18.642110636019,"JP3242800005^FF_TAX_CF(ANN_R,43101,43465,,,USD)":1191.71175885201,"NL0012969182^FF_ASSETS(ANN_R,42370,42735,,,USD)":1450.91721702242,"NL0012969182^FF_SHLDRS_EQ(ANN_R,42370,42735,,,USD)":332.206158686638,"NL0012969182^FF_MKT_VAL(ANN_R,42370,42735,,,USD)":null,"US89400J1079^FF_TAX_CF(ANN_R,43831,44196,,,USD)":131.9,"DE0005557508^FF_TAX_RATE(ANN_R,42370,42735)":31.3695652173913,"FR0000130809^FF_TAX_CF(ANN_R,41275,41639,,,USD)":null,"DE0005557508^FF_ASSETS(ANN_R,42370,42735,,,USD)":156614.548652172,"DE0005557508^FF_SHLDRS_EQ(ANN_R,42370,42735,,,USD)":30909.4477438927,"DE0005557508^FF_MKT_VAL(ANN_R,42370,42735,,,USD)":80333.5890278911,"ES0178430E18^FF_TAX_CF(ANN_R,42370,42735)":649.0,"NL0000235190^FF_TAX_RATE(ANN_R,42370,42735)":27.4528301886792,"JP3899600005^FF_TAX_CF(ANN_R,43831,44196)":45636.0,"NL0000235190^FF_ASSETS(ANN_R,42370,42735,,,USD)":126173.409893036,"NL0000235190^FF_SHLDRS_EQ(ANN_R,42370,42735,,,USD)":3857.22062444687,"NL0000235190^FF_MKT_VAL(ANN_R,42370,42735,,,USD)":51216.8351396666,"US6311031081^FF_PTX_INC(ANN_R,42005,42369,,,USD)":630.0,"DE0007100000^FF_TAX_RATE(ANN_R,42370,42735)":31.3949635520212,"CH0102484968^FF_TAX_CF(ANN_R,43101,43465)":142.5,"DE0007100000^FF_ASSETS(ANN_R,42370,42735,,,USD)":256291.584657669,"DE0007100000^FF_SHLDRS_EQ(ANN_R,42370,42735,,,USD)":61122.7605104446,"DE0007100000^FF_MKT_VAL(ANN_R,42370,42735,,,USD)":79801.2266620859,"JP3802300008^FF_TAX_CF(ANN_R,41640,42004,,,USD)":546.878443211317,"FR0000120073^FF_TAX_RATE(ANN_R,42370,42735)":28.1358229182352,"JP3910660004^FF_PTX_INC(ANN_R,43466,43830,,,USD)":3478.37287034281,"FR0000120073^FF_ASSETS(ANN_R,42370,42735,,,USD)":46533.2480353355,"FR0000120073^FF_SHLDRS_EQ(ANN_R,42370,42735,,,USD)":17658.4129752159,"FR0000120073^FF_MKT_VAL(ANN_R,42370,42735,,,USD)":43208.5777803888,"JP3519400000^FF_PTX_INC(ANN_R,42005,42369,,,USD)":720.903054669499,"FR0000120321^FF_TAX_RATE(ANN_R,42370,42735)":28.2439728195104,"CH0014852781^FF_PTX_INC(ANN_R,41275,41639,,,USD)":1073.27750504017,"FR0000120321^FF_ASSETS(ANN_R,42370,42735,,,USD)":37580.9522267342,"FR0000120321^FF_SHLDRS_EQ(ANN_R,42370,42735,,,USD)":25843.378183794,"FR0000120321^FF_MKT_VAL(ANN_R,42370,42735,,,USD)":102438.436669198,"JP3201200007^FF_TAX_CF(ANN_R,43101,43465,,,USD)":173.965343512595,"DE0008404005^FF_TAX_RATE(ANN_R,42370,42735)":29.6168251224431,"US8936411003^FF_PTX_INC(ANN_R,40909,41274,,,USD)":487.869,"DE0008404005^FF_ASSETS(ANN_R,42370,42735,,,USD)":967894.470244884,"DE0008404005^FF_SHLDRS_EQ(ANN_R,42370,42735,,,USD)":70755.791946888,"DE0008404005^FF_MKT_VAL(ANN_R,42370,42735,,,USD)":75357.2807564266,"FR0000051807^FF_PTX_INC(ANN_R,43831,44196,,,USD)":532.368079781532,"DE0007164600^FF_TAX_RATE(ANN_R,42370,42735)":25.272465556241,"TW0002002003^FF_TAX_CF(ANN_R,42736,43100)":2797.644,"DE0007164600^FF_ASSETS(ANN_R,42370,42735,,,USD)":46701.1642298698,"DE0007164600^FF_SHLDRS_EQ(ANN_R,42370,42735,,,USD)":27820.0850944519,"DE0007164600^FF_MKT_VAL(ANN_R,42370,42735,,,USD)":104692.414657758,"JP3788600009^FF_TAX_CF(ANN_R,43831,44196,,,USD)":1739.35758391768,"CH0012032048^FF_TAX_RATE(ANN_R,42370,42735)":25.1710617359883,"JP3802300008^FF_PTX_INC(ANN_R,40909,41274,,,USD)":1567.59814205579,"CH0012032048^FF_ASSETS(ANN_R,42370,42735,,,USD)":75583.2130848765,"CH0012032048^FF_SHLDRS_EQ(ANN_R,42370,42735,,,USD)":23526.3438481688,"CH0012032048^FF_MKT_VAL(ANN_R,42370,42735,,,USD)":194970.593963855,"CH0014852781^FF_TAX_CF(ANN_R,42370,42735)":213.0,"US0995021062^FF_TAX_RATE(ANN_R,42370,42735)":22.4971143355593,"CH0008742519^FF_PTX_INC(ANN_R,43101,43465,,,USD)":1952.66511833668,"US0995021062^FF_ASSETS(ANN_R,42370,42735,,,USD)":3217.054,"US0995021062^FF_SHLDRS_EQ(ANN_R,42370,42735,,,USD)":408.488,"US0995021062^FF_MKT_VAL(ANN_R,42370,42735,,,USD)":4481.21174936,"DE0006231004^FF_PTX_INC(ANN_R,42370,42735,,,USD)":779.56604719162,"US5132721045^FF_TAX_RATE(ANN_R,42370,42735)":39.3304300489929,"JP3386450005^FF_TAX_CF(ANN_R,43101,43465)":94797.0,"US5132721045^FF_ASSETS(ANN_R,42370,42735,,,USD)":2158.3,"US5132721045^FF_SHLDRS_EQ(ANN_R,42370,42735,,,USD)":1400.6,"US5132721045^FF_MKT_VAL(ANN_R,42370,42735,,,USD)":null,"FR0000125486^FF_PTX_INC(ANN_R,42005,42369,,,USD)":3351.15869569778,"US6700024010^FF_TAX_RATE(ANN_R,42370,42735)":null,"SE0007100599^FF_TAX_CF(ANN_R,42370,42735)":5544.0,"US6700024010^FF_ASSETS(ANN_R,42370,42735,,,USD)":394.301,"US6700024010^FF_SHLDRS_EQ(ANN_R,42370,42735,,,USD)":-5.546,"US6700024010^FF_MKT_VAL(ANN_R,42370,42735,,,USD)":341.76991842,"JP3358000002^FF_TAX_CF(ANN_R,43466,43830,,,USD)":162.185740843415,"US4180561072^FF_TAX_RATE(ANN_R,42370,42735)":23.0094629661987,"US6200763075^FF_PTX_INC(ANN_R,42005,42369,,,USD)":917.0,"US4180561072^FF_ASSETS(ANN_R,42370,42735,,,USD)":5091.366,"US4180561072^FF_SHLDRS_EQ(ANN_R,42370,42735,,,USD)":1862.736,"US4180561072^FF_MKT_VAL(ANN_R,42370,42735,,,USD)":9754.79763708,"US9078181081^FF_PTX_INC(ANN_R,41275,41639,,,USD)":7048.0,"JE00BYSS4X48^FF_TAX_RATE(ANN_R,42370,42735)":null,"JP3198900007^FF_PTX_INC(ANN_R,42005,42369,,,USD)":1005.73030666076,"JE00BYSS4X48^FF_ASSETS(ANN_R,42370,42735,,,USD)":282.081,"JE00BYSS4X48^FF_SHLDRS_EQ(ANN_R,42370,42735,,,USD)":142.345,"JE00BYSS4X48^FF_MKT_VAL(ANN_R,42370,42735,,,USD)":683.4716011,"JP3814000000^FF_TAX_CF(ANN_R,43831,44196,,,USD)":983.47425661236,"US00751Y1064^FF_TAX_RATE(ANN_R,42370,42735)":37.7909817482929,"NL0000009082^FF_TAX_CF(ANN_R,43101,43465)":9.0,"US00751Y1064^FF_ASSETS(ANN_R,42370,42735,,,USD)":8315.033,"US00751Y1064^FF_SHLDRS_EQ(ANN_R,42370,42735,,,USD)":2916.192,"US00751Y1064^FF_MKT_VAL(ANN_R,42370,42735,,,USD)":12472.43088,"US5303073051^FF_PTX_INC(ANN_R,42736,43100,,,USD)":2450.6,"US5018892084^FF_TAX_RATE(ANN_R,42370,42735)":32.5663941554539,"JP3735400008^FF_TAX_CF(ANN_R,43101,43465)":574635.0,"US5018892084^FF_ASSETS(ANN_R,42370,42735,,,USD)":8303.199,"US5018892084^FF_SHLDRS_EQ(ANN_R,42370,42735,,,USD)":3442.949,"US5018892084^FF_MKT_VAL(ANN_R,42370,42735,,,USD)":9426.24686335,"FR0000133308^FF_TAX_CF(ANN_R,43101,43465)":2705.0,"US12541W2098^FF_TAX_RATE(ANN_R,42370,42735)":36.7714760761131,"ES0105046009^FF_TAX_CF(ANN_R,43101,43465,,,USD)":468.167162762642,"US12541W2098^FF_ASSETS(ANN_R,42370,42735,,,USD)":3687.758,"US12541W2098^FF_SHLDRS_EQ(ANN_R,42370,42735,,,USD)":1257.847,"US12541W2098^FF_MKT_VAL(ANN_R,42370,42735,,,USD)":10348.56108,"TW0002454006^FF_PTX_INC(ANN_R,42005,42369,,,USD)":904.149065689981,"US3802371076^FF_TAX_RATE(ANN_R,42370,42735)":null,"DE0006048432^FF_PTX_INC(ANN_R,42370,42735,,,USD)":3035.40522098541,"US3802371076^FF_ASSETS(ANN_R,42370,42735,,,USD)":3786.9,"US3802371076^FF_SHLDRS_EQ(ANN_R,42370,42735,,,USD)":562.5,"US3802371076^FF_MKT_VAL(ANN_R,42370,42735,,,USD)":3095.1021,"FR0000133308^FF_PTX_INC(ANN_R,43831,44196,,,USD)":4798.15256488323,"US5502411037^FF_TAX_RATE(ANN_R,42370,42735)":38.6274509803922,"DE0005557508^FF_TAX_CF(ANN_R,42370,42735)":527.0,"US5502411037^FF_ASSETS(ANN_R,42370,42735,,,USD)":47017.0,"US5502411037^FF_SHLDRS_EQ(ANN_R,42370,42735,,,USD)":13399.0,"US5502411037^FF_MKT_VAL(ANN_R,42370,42735,,,USD)":12996.8401,"KR7005490008^FF_TAX_CF(ANN_R,41640,42004,,,USD)":757.438891683275,"US4404521001^FF_TAX_RATE(ANN_R,42370,42735)":32.3939523919785,"JP3386450005^FF_PTX_INC(ANN_R,43831,44196,,,USD)":-1248.68276122212,"US4404521001^FF_ASSETS(ANN_R,42370,42735,,,USD)":6737.32,"US4404521001^FF_SHLDRS_EQ(ANN_R,42370,42735,,,USD)":4448.006,"US4404521001^FF_MKT_VAL(ANN_R,42370,42735,,,USD)":20198.65343496,"US42809H1077^FF_TAX_CF(ANN_R,43831,44196)":64.0,"US73278L1052^FF_TAX_RATE(ANN_R,42370,42735)":38.5001947153427,"US12541W2098^FF_PTX_INC(ANN_R,43831,44196,,,USD)":628.331,"US73278L1052^FF_ASSETS(ANN_R,42370,42735,,,USD)":994.095,"US73278L1052^FF_SHLDRS_EQ(ANN_R,42370,42735,,,USD)":205.21,"US73278L1052^FF_MKT_VAL(ANN_R,42370,42735,,,USD)":4287.3013848,"NL0012015705^FF_TAX_CF(ANN_R,43831,44196,,,USD)":37.6191576719284,"US24906P1093^FF_TAX_RATE(ANN_R,42370,42735)":2.15468360172375,"JP3735400008^FF_TAX_CF(ANN_R,40909,41274,,,USD)":5691.44511901308,"US24906P1093^FF_ASSETS(ANN_R,42370,42735,,,USD)":11555.8,"US24906P1093^FF_SHLDRS_EQ(ANN_R,42370,42735,,,USD)":8114.3,"US24906P1093^FF_MKT_VAL(ANN_R,42370,42735,,,USD)":13283.673,"FR0000045072^FF_TAX_CF(ANN_R,42370,42735)":-193.0,"US7458671010^FF_TAX_RATE(ANN_R,42370,42735)":35.4604058467634,"US5010441013^FF_TAX_CF(ANN_R,43101,43465,,,USD)":348.0,"US7458671010^FF_ASSETS(ANN_R,42370,42735,,,USD)":10178.2,"US7458671010^FF_SHLDRS_EQ(ANN_R,42370,42735,,,USD)":4659.363,"US7458671010^FF_MKT_VAL(ANN_R,42370,42735,,,USD)":5864.8690536,"DE0005810055^FF_TAX_CF(ANN_R,42736,43100)":308.8,"US8326964058^FF_TAX_RATE(ANN_R,42370,42735)":29.5735760302689,"US9078181081^FF_PTX_INC(ANN_R,40909,41274,,,USD)":6318.0,"US8326964058^FF_ASSETS(ANN_R,42370,42735,,,USD)":16237.0,"US8326964058^FF_SHLDRS_EQ(ANN_R,42370,42735,,,USD)":7008.5,"US8326964058^FF_MKT_VAL(ANN_R,42370,42735,,,USD)":14768.64940012,"TW0002886009^FF_TAX_CF(ANN_R,43831,44196,,,USD)":62.6247636946589,"US1011211018^FF_TAX_RATE(ANN_R,42370,42735)":0.0,"TW0001216000^FF_TAX_CF(ANN_R,43831,44196,,,USD)":249.231416448381,"US1011211018^FF_ASSETS(ANN_R,42370,42735,,,USD)":18851.643,"US1011211018^FF_SHLDRS_EQ(ANN_R,42370,42735,,,USD)":5786.295,"US1011211018^FF_MKT_VAL(ANN_R,42370,42735,,,USD)":19343.7282115,"KR7012330007^FF_PTX_INC(ANN_R,42370,42735,,,USD)":2604.00442154665,"US8793601050^FF_TAX_RATE(ANN_R,42370,42735)":20.8868628263572,"US62944T1051^FF_TAX_CF(ANN_R,40909,41274,,,USD)":59.604,"US8793601050^FF_ASSETS(ANN_R,42370,42735,,,USD)":2774.4,"US8793601050^FF_SHLDRS_EQ(ANN_R,42370,42735,,,USD)":1554.4,"US8793601050^FF_MKT_VAL(ANN_R,42370,42735,,,USD)":4318.623726,"US8793601050^FF_PTX_INC(ANN_R,42736,43100,,,USD)":287.0,"US18915M1071^FF_TAX_RATE(ANN_R,42370,42735)":null,"JP3735400008^FF_PTX_INC(ANN_R,43831,44196,,,USD)":14441.2951842025,"US18915M1071^FF_ASSETS(ANN_R,42370,42735,,,USD)":null,"US18915M1071^FF_SHLDRS_EQ(ANN_R,42370,42735,,,USD)":null,"US18915M1071^FF_MKT_VAL(ANN_R,42370,42735,,,USD)":null,"CH0008742519^FF_TAX_CF(ANN_R,43831,44196)":309.0,"US5745991068^FF_TAX_RATE(ANN_R,42370,42735)":35.5769230769231,"FR0000045072^FF_TAX_CF(ANN_R,42370,42735,,,USD)":-213.49606692791,"US5745991068^FF_ASSETS(ANN_R,42370,42735,,,USD)":5137.0,"US5745991068^FF_SHLDRS_EQ(ANN_R,42370,42735,,,USD)":-298.0,"US5745991068^FF_MKT_VAL(ANN_R,42370,42735,,,USD)":10055.16,"JP3122400009^FF_PTX_INC(ANN_R,42736,43100,,,USD)":138.723304938525,"US45167R1041^FF_TAX_RATE(ANN_R,42370,42735)":26.4314323549844,"DE000A1ML7J1^FF_TAX_CF(ANN_R,42736,43100)":51.4,"US45167R1041^FF_ASSETS(ANN_R,42370,42735,,,USD)":3154.944,"US45167R1041^FF_SHLDRS_EQ(ANN_R,42370,42735,,,USD)":1543.894,"US45167R1041^FF_MKT_VAL(ANN_R,42370,42735,,,USD)":6884.2480911,"CH0025751329^FF_TAX_CF(ANN_R,42736,43100,,,USD)":11.3230000337226,"US4461501045^FF_TAX_RATE(ANN_R,42370,42735)":22.6081312339497,"JP3122400009^FF_TAX_CF(ANN_R,43101,43465,,,USD)":29.9822019860148,"US4461501045^FF_ASSETS(ANN_R,42370,42735,,,USD)":99714.097,"US4461501045^FF_SHLDRS_EQ(ANN_R,42370,42735,,,USD)":10308.146,"US4461501045^FF_MKT_VAL(ANN_R,42370,42735,,,USD)":14352.80247236,"US8936411003^FF_PTX_INC(ANN_R,42736,43100,,,USD)":837.43,"US8666741041^FF_TAX_RATE(ANN_R,42370,42735)":0.891226302198148,"US8936411003^FF_TAX_CF(ANN_R,43831,44196,,,USD)":223.0,"US8666741041^FF_ASSETS(ANN_R,42370,42735,,,USD)":5870.776,"US8666741041^FF_SHLDRS_EQ(ANN_R,42370,42735,,,USD)":2362.555,"US8666741041^FF_MKT_VAL(ANN_R,42370,42735,,,USD)":5608.27917736,"ES0105046009^FF_TAX_CF(ANN_R,42005,42369,,,USD)":184.237212727308,"US64110D1046^FF_TAX_RATE(ANN_R,42370,42735)":33.6231884057971,"SE0000103699^FF_PTX_INC(ANN_R,42736,43100,,,USD)":831.287746945564,"US64110D1046^FF_ASSETS(ANN_R,42370,42735,,,USD)":10084.0,"US64110D1046^FF_SHLDRS_EQ(ANN_R,42370,42735,,,USD)":2881.0,"US64110D1046^FF_MKT_VAL(ANN_R,42370,42735,,,USD)":6642.84,"US6703461052^FF_PTX_INC(ANN_R,43101,43465,,,USD)":3229.391,"US3724601055^FF_TAX_RATE(ANN_R,42370,42735)":36.0314239440028,"US73278L1052^FF_TAX_CF(ANN_R,43831,44196)":81.792,"US3724601055^FF_ASSETS(ANN_R,42370,42735,,,USD)":8859.4,"US3724601055^FF_SHLDRS_EQ(ANN_R,42370,42735,,,USD)":3193.728,"US3724601055^FF_MKT_VAL(ANN_R,42370,42735,,,USD)":14179.13171788,"JP3258000003^FF_TAX_CF(ANN_R,43101,43465,,,USD)":361.444974027574,"US6311031081^FF_TAX_RATE(ANN_R,42370,42735)":20.5882352941176,"NL00150001Q9^FF_PTX_INC(ANN_R,41275,41639,,,USD)":1236.01247167587,"US6311031081^FF_ASSETS(ANN_R,42370,42735,,,USD)":14150.0,"US6311031081^FF_SHLDRS_EQ(ANN_R,42370,42735,,,USD)":5430.0,"US6311031081^FF_MKT_VAL(ANN_R,42370,42735,,,USD)":11180.812002749,"JP3756100008^FF_TAX_CF(ANN_R,40909,41274,,,USD)":262.484774418175,"US89400J1079^FF_TAX_RATE(ANN_R,42370,42735)":36.0272638753651,"JP3752900005^FF_PTX_INC(ANN_R,42370,42735,,,USD)":5587.26718521118,"US89400J1079^FF_ASSETS(ANN_R,42370,42735,,,USD)":4781.2,"US89400J1079^FF_SHLDRS_EQ(ANN_R,42370,42735,,,USD)":1362.8,"US89400J1079^FF_MKT_VAL(ANN_R,42370,42735,,,USD)":5666.376,"NL0000009082^FF_PTX_INC(ANN_R,43831,44196,,,USD)":733.00358736515,"US45784P1012^FF_TAX_RATE(ANN_R,42370,42735)":null,"BE0003565737^FF_TAX_CF(ANN_R,42370,42735)":470.0,"US45784P1012^FF_ASSETS(ANN_R,42370,42735,,,USD)":456.647,"US45784P1012^FF_SHLDRS_EQ(ANN_R,42370,42735,,,USD)":63.15,"US45784P1012^FF_MKT_VAL(ANN_R,42370,42735,,,USD)":2165.01619656,"SE0012673267^FF_TAX_CF(ANN_R,43101,43465,,,USD)":3.43543123643983,"US92556V1061^FF_TAX_RATE(ANN_R,42370,42735)":-294.412489728841,"US4180561072^FF_TAX_CF(ANN_R,43101,43465,,,USD)":117.854,"US92556V1061^FF_ASSETS(ANN_R,42370,42735,,,USD)":34726.2,"US92556V1061^FF_SHLDRS_EQ(ANN_R,42370,42735,,,USD)":11116.2,"US92556V1061^FF_MKT_VAL(ANN_R,42370,42735,,,USD)":20422.7669387,"US2855121099^FF_PTX_INC(ANN_R,42005,42369,,,USD)":925.0,"US62944T1051^FF_TAX_RATE(ANN_R,42370,42735)":35.7316112964091,"US24906P1093^FF_PTX_INC(ANN_R,42005,42369,,,USD)":329.7,"US62944T1051^FF_ASSETS(ANN_R,42370,42735,,,USD)":2643.943,"US62944T1051^FF_SHLDRS_EQ(ANN_R,42370,42735,,,USD)":1304.441,"US62944T1051^FF_MKT_VAL(ANN_R,42370,42735,,,USD)":6163.622007,"US89400J1079^FF_TAX_CF(ANN_R,43101,43465,,,USD)":111.1,"US29355A1079^FF_TAX_RATE(ANN_R,42370,42735)":null,"FR0000120644^FF_TAX_CF(ANN_R,42736,43100)":1116.0,"US29355A1079^FF_ASSETS(ANN_R,42370,42735,,,USD)":163.576,"US29355A1079^FF_SHLDRS_EQ(ANN_R,42370,42735,,,USD)":1.3,"US29355A1079^FF_MKT_VAL(ANN_R,42370,42735,,,USD)":62.89169,"DK0010272202^FF_PTX_INC(ANN_R,41275,41639,,,USD)":11.6425775476098,"US0404131064^FF_TAX_RATE(ANN_R,42370,42735)":23.9595417483744,"US35671D8570^FF_TAX_CF(ANN_R,43466,43830)":304.0,"US0404131064^FF_ASSETS(ANN_R,42370,42735,,,USD)":1729.007,"US0404131064^FF_SHLDRS_EQ(ANN_R,42370,42735,,,USD)":1107.82,"US0404131064^FF_MKT_VAL(ANN_R,42370,42735,,,USD)":6852.38047,"TW0002002003^FF_PTX_INC(ANN_R,43466,43830,,,USD)":394.408330179006,"US72919P2020^FF_TAX_RATE(ANN_R,42370,42735)":null,"DK0010272202^FF_PTX_INC(ANN_R,42370,42735,,,USD)":167.925822752103,"US72919P2020^FF_ASSETS(ANN_R,42370,42735,,,USD)":240.832,"US72919P2020^FF_SHLDRS_EQ(ANN_R,42370,42735,,,USD)":94.71,"US72919P2020^FF_MKT_VAL(ANN_R,42370,42735,,,USD)":229.3699752,"JP3351600006^FF_TAX_CF(ANN_R,43831,44196,,,USD)":-18.7040155930445,"US14149Y1082^FF_TAX_RATE(ANN_R,42370,42735)":37.1265377855888,"JP3802300008^FF_PTX_INC(ANN_R,42736,43100,,,USD)":1749.72334852628,"US14149Y1082^FF_ASSETS(ANN_R,42370,42735,,,USD)":34122.0,"US14149Y1082^FF_SHLDRS_EQ(ANN_R,42370,42735,,,USD)":6554.0,"US14149Y1082^FF_MKT_VAL(ANN_R,42370,42735,,,USD)":25119.22,"SE0000148884^FF_TAX_CF(ANN_R,42370,42735)":3159.0,"US4364401012^FF_TAX_RATE(ANN_R,42370,42735)":20.3467372983385,"SE0012853455^FF_TAX_CF(ANN_R,42370,42735)":97.5515284718584,"US4364401012^FF_ASSETS(ANN_R,42370,42735,,,USD)":7317.0,"US4364401012^FF_SHLDRS_EQ(ANN_R,42370,42735,,,USD)":2142.7,"US4364401012^FF_MKT_VAL(ANN_R,42370,42735,,,USD)":10678.5647,"US92276F1003^FF_TAX_CF(ANN_R,43101,43465,,,USD)":null,"US42809H1077^FF_TAX_RATE(ANN_R,42370,42735)":null,"US8793601050^FF_PTX_INC(ANN_R,40909,41274,,,USD)":228.2,"US42809H1077^FF_ASSETS(ANN_R,42370,42735,,,USD)":28621.0,"US42809H1077^FF_SHLDRS_EQ(ANN_R,42370,42735,,,USD)":14534.0,"US42809H1077^FF_MKT_VAL(ANN_R,42370,42735,,,USD)":19716.230128,"US74736K1016^FF_PTX_INC(ANN_R,41640,42004,,,USD)":23.873,"US55261F1049^FF_TAX_RATE(ANN_R,42370,42735)":34.8692980033491,"JP3756600007^FF_TAX_CF(ANN_R,43101,43465,,,USD)":246.020072691143,"US55261F1049^FF_ASSETS(ANN_R,42370,42735,,,USD)":123449.206,"US55261F1049^FF_SHLDRS_EQ(ANN_R,42370,42735,,,USD)":16486.622,"US55261F1049^FF_MKT_VAL(ANN_R,42370,42735,,,USD)":24436.45261977,"US88339J1051^FF_PTX_INC(ANN_R,40909,41274,,,USD)":null,"US4932671088^FF_TAX_RATE(ANN_R,42370,42735)":18.4917355371901,"US88339J1051^FF_PTX_INC(ANN_R,42736,43100,,,USD)":63.625,"US4932671088^FF_ASSETS(ANN_R,42370,42735,,,USD)":137282.0,"US4932671088^FF_SHLDRS_EQ(ANN_R,42370,42735,,,USD)":15240.0,"US4932671088^FF_MKT_VAL(ANN_R,42370,42735,,,USD)":19719.06042204,"US88339J1051^FF_TAX_CF(ANN_R,41275,41639,,,USD)":null,"US92276F1003^FF_TAX_RATE(ANN_R,42370,42735)":-5.99446129601083,"US4165151048^FF_PTX_INC(ANN_R,41275,41639,,,USD)":1471.0,"US92276F1003^FF_ASSETS(ANN_R,42370,42735,,,USD)":23166.6,"US92276F1003^FF_SHLDRS_EQ(ANN_R,42370,42735,,,USD)":10460.24,"US92276F1003^FF_MKT_VAL(ANN_R,42370,42735,,,USD)":22139.83248,"US29355A1079^FF_PTX_INC(ANN_R,40909,41274,,,USD)":-37.567,"IE00BQPVQZ61^FF_TAX_RATE(ANN_R,42370,42735)":null,"JP3198900007^FF_TAX_CF(ANN_R,43101,43465,,,USD)":298.685168385506,"IE00BQPVQZ61^FF_ASSETS(ANN_R,42370,42735,,,USD)":4292.059,"IE00BQPVQZ61^FF_SHLDRS_EQ(ANN_R,42370,42735,,,USD)":1263.779,"IE00BQPVQZ61^FF_MKT_VAL(ANN_R,42370,42735,,,USD)":2615.0211462,"DE0006231004^FF_PTX_INC(ANN_R,42005,42369,,,USD)":590.948796272278,"US8740541094^FF_TAX_RATE(ANN_R,42370,42735)":null,"US6516391066^FF_PTX_INC(ANN_R,43101,43465,,,USD)":738.0,"US8740541094^FF_ASSETS(ANN_R,42370,42735,,,USD)":2710.782,"US8740541094^FF_SHLDRS_EQ(ANN_R,42370,42735,,,USD)":581.385,"US8740541094^FF_MKT_VAL(ANN_R,42370,42735,,,USD)":3261.20491,"US42809H1077^FF_TAX_CF(ANN_R,43831,44196,,,USD)":64.0,"US74736K1016^FF_TAX_RATE(ANN_R,42370,42735)":null,"US6703461052^FF_PTX_INC(ANN_R,43466,43830,,,USD)":1782.807,"US74736K1016^FF_ASSETS(ANN_R,42370,42735,,,USD)":6596.819,"US74736K1016^FF_SHLDRS_EQ(ANN_R,42370,42735,,,USD)":4999.672,"US74736K1016^FF_MKT_VAL(ANN_R,42370,42735,,,USD)":6473.75652,"US42809H1077^FF_PTX_INC(ANN_R,40909,41274,,,USD)":3426.0,"US5732841060^FF_TAX_RATE(ANN_R,42370,42735)":29.9136118926969,"JP3200450009^FF_PTX_INC(ANN_R,41640,42004,,,USD)":2832.40214053914,"US5732841060^FF_ASSETS(ANN_R,42370,42735,,,USD)":7559.613,"US5732841060^FF_SHLDRS_EQ(ANN_R,42370,42735,,,USD)":4139.978,"US5732841060^FF_MKT_VAL(ANN_R,42370,42735,,,USD)":13995.37928,"IT0000072618^FF_TAX_CF(ANN_R,42736,43100)":262.0,"US1156372096^FF_TAX_RATE(ANN_R,42370,42735)":28.3411685695097,"NL0009434992^FF_PTX_INC(ANN_R,42736,43100,,,USD)":5493.0,"US1156372096^FF_ASSETS(ANN_R,42370,42735,,,USD)":4183.0,"US1156372096^FF_SHLDRS_EQ(ANN_R,42370,42735,,,USD)":1562.0,"US1156372096^FF_MKT_VAL(ANN_R,42370,42735,,,USD)":19046.50944,"IT0000072618^FF_PTX_INC(ANN_R,43101,43465,,,USD)":6146.49607896805,"US87165B1035^FF_TAX_RATE(ANN_R,42370,42735)":36.9467787114846,"DE0005785604^FF_TAX_CF(ANN_R,42736,43100)":1187.0,"US87165B1035^FF_ASSETS(ANN_R,42370,42735,,,USD)":90207.0,"US87165B1035^FF_SHLDRS_EQ(ANN_R,42370,42735,,,USD)":14196.0,"US87165B1035^FF_MKT_VAL(ANN_R,42370,42735,,,USD)":29645.36893656,"US45784P1012^FF_TAX_CF(ANN_R,43831,44196,,,USD)":3.0,"US30063P1057^FF_TAX_RATE(ANN_R,42370,42735)":null,"JP3802300008^FF_TAX_CF(ANN_R,43831,44196,,,USD)":691.113028546795,"US30063P1057^FF_ASSETS(ANN_R,42370,42735,,,USD)":377.04,"US30063P1057^FF_SHLDRS_EQ(ANN_R,42370,42735,,,USD)":335.295,"US30063P1057^FF_MKT_VAL(ANN_R,42370,42735,,,USD)":1472.75465672,"FR0000130809^FF_TAX_CF(ANN_R,42370,42735)":null,"US9291601097^FF_TAX_RATE(ANN_R,42370,42735)":22.8139612649998,"DE0008404005^FF_TAX_CF(ANN_R,42736,43100)":2099.0,"US9291601097^FF_ASSETS(ANN_R,42370,42735,,,USD)":8797.405,"US9291601097^FF_SHLDRS_EQ(ANN_R,42370,42735,,,USD)":4572.476,"US9291601097^FF_MKT_VAL(ANN_R,42370,42735,,,USD)":16562.22717339,"US92556V1061^FF_PTX_INC(ANN_R,42005,42369,,,USD)":915.4,"US5303073051^FF_TAX_RATE(ANN_R,42370,42735)":37.8382865569042,"US9892071054^FF_PTX_INC(ANN_R,42370,42735,,,USD)":-129.0,"US5303073051^FF_ASSETS(ANN_R,42370,42735,,,USD)":9615.638,"US5303073051^FF_SHLDRS_EQ(ANN_R,42370,42735,,,USD)":8473.092,"US5303073051^FF_MKT_VAL(ANN_R,42370,42735,,,USD)":13461.37728723,"JP3240400006^FF_PTX_INC(ANN_R,42736,43100,,,USD)":250.065795129165,"US0152711091^FF_TAX_RATE(ANN_R,42370,42735)":0.0,"DE0006231004^FF_TAX_CF(ANN_R,43831,44196,,,USD)":76.1151566505432,"US0152711091^FF_ASSETS(ANN_R,42370,42735,,,USD)":10354.888,"US0152711091^FF_SHLDRS_EQ(ANN_R,42370,42735,,,USD)":4895.796,"US0152711091^FF_MKT_VAL(ANN_R,42370,42735,,,USD)":9742.3092444,"SE0000115446^FF_PTX_INC(ANN_R,40909,41274,,,USD)":2272.64223647118,"US4165151048^FF_TAX_RATE(ANN_R,42370,42735)":-37.1364653243848,"US64110D1046^FF_PTX_INC(ANN_R,40909,41274,,,USD)":712.4,"US4165151048^FF_ASSETS(ANN_R,42370,42735,,,USD)":221783.0,"US4165151048^FF_SHLDRS_EQ(ANN_R,42370,42735,,,USD)":16903.0,"US4165151048^FF_MKT_VAL(ANN_R,42370,42735,,,USD)":17818.67714045,"NL0000395903^FF_TAX_CF(ANN_R,42736,43100)":156.0,"US3635761097^FF_TAX_RATE(ANN_R,42370,42735)":-24.6847856542449,"SE0000115446^FF_TAX_CF(ANN_R,42736,43100)":4758.0,"US3635761097^FF_ASSETS(ANN_R,42370,42735,,,USD)":11489.6,"US3635761097^FF_SHLDRS_EQ(ANN_R,42370,42735,,,USD)":3596.6,"US3635761097^FF_MKT_VAL(ANN_R,42370,42735,,,USD)":9264.468,"ES0148396007^FF_TAX_CF(ANN_R,43831,44196,,,USD)":1347.66473305225,"US6703461052^FF_TAX_RATE(ANN_R,42370,42735)":30.6657097821676,"SE0012673267^FF_TAX_CF(ANN_R,42370,42735)":5.30377242177094,"US6703461052^FF_ASSETS(ANN_R,42370,42735,,,USD)":15223.518,"US6703461052^FF_SHLDRS_EQ(ANN_R,42370,42735,,,USD)":7879.865,"US6703461052^FF_MKT_VAL(ANN_R,42370,42735,,,USD)":18971.22624,"JP3732000009^FF_TAX_CF(ANN_R,43466,43830,,,USD)":2227.60036550649,"US57772K1016^FF_TAX_RATE(ANN_R,42370,42735)":20.1993306531394,"US8326964058^FF_TAX_CF(ANN_R,42736,43100,,,USD)":367.2,"US57772K1016^FF_ASSETS(ANN_R,42370,42735,,,USD)":4234.616,"US57772K1016^FF_SHLDRS_EQ(ANN_R,42370,42735,,,USD)":2107.814,"US57772K1016^FF_MKT_VAL(ANN_R,42370,42735,,,USD)":9965.2059,"KR7005490008^FF_TAX_CF(ANN_R,43466,43830)":1512996.578577,"US34959E1091^FF_TAX_RATE(ANN_R,42370,42735)":25.4032631871697,"JP3910660004^FF_PTX_INC(ANN_R,42005,42369,,,USD)":3076.65941457357,"US34959E1091^FF_ASSETS(ANN_R,42370,42735,,,USD)":2139.941,"US34959E1091^FF_SHLDRS_EQ(ANN_R,42370,42735,,,USD)":837.681,"US34959E1091^FF_MKT_VAL(ANN_R,42370,42735,,,USD)":5213.10936,"TW0002002003^FF_PTX_INC(ANN_R,43101,43465,,,USD)":1052.43159203656,"US9892071054^FF_TAX_RATE(ANN_R,42370,42735)":null,"JP3381000003^FF_TAX_CF(ANN_R,43466,43830)":80811.0,"US9892071054^FF_ASSETS(ANN_R,42370,42735,,,USD)":4632.0,"US9892071054^FF_SHLDRS_EQ(ANN_R,42370,42735,,,USD)":792.0,"US9892071054^FF_MKT_VAL(ANN_R,42370,42735,,,USD)":4535.38226688,"US6516391066^FF_PTX_INC(ANN_R,43466,43830,,,USD)":3693.0,"US6792951054^FF_TAX_RATE(ANN_R,42370,42735)":null,"US35671D8570^FF_TAX_CF(ANN_R,43101,43465)":2000.0,"US6792951054^FF_ASSETS(ANN_R,42370,42735,,,USD)":149.763,"US6792951054^FF_SHLDRS_EQ(ANN_R,42370,42735,,,USD)":46.892,"US6792951054^FF_MKT_VAL(ANN_R,42370,42735,,,USD)":null,"US34959E1091^FF_PTX_INC(ANN_R,42736,43100,,,USD)":123.994,"NL0009434992^FF_TAX_RATE(ANN_R,42370,42735)":26.4857634244219,"BE0003739530^FF_PTX_INC(ANN_R,42005,42369,,,USD)":472.400266170502,"NL0009434992^FF_ASSETS(ANN_R,42370,42735,,,USD)":23442.0,"NL0009434992^FF_SHLDRS_EQ(ANN_R,42370,42735,,,USD)":6048.0,"NL0009434992^FF_MKT_VAL(ANN_R,42370,42735,,,USD)":34659.09427318,"CH0102484968^FF_TAX_CF(ANN_R,43466,43830)":121.3,"US88339J1051^FF_TAX_RATE(ANN_R,42370,42735)":53.273714468221,"US78409V1044^FF_PTX_INC(ANN_R,41275,41639,,,USD)":1299.0,"US88339J1051^FF_ASSETS(ANN_R,42370,42735,,,USD)":537.596,"US88339J1051^FF_SHLDRS_EQ(ANN_R,42370,42735,,,USD)":164.38,"US88339J1051^FF_MKT_VAL(ANN_R,42370,42735,,,USD)":1082.75477,"KR7035720002^FF_TAX_CF(ANN_R,42736,43100,,,USD)":2.34409861824022,"US5010441013^FF_TAX_RATE(ANN_R,42370,42735)":33.7750484809308,"NL0010545661^FF_TAX_CF(ANN_R,43101,43465,,,USD)":355.0,"US5010441013^FF_ASSETS(ANN_R,42370,42735,,,USD)":34900.0,"US5010441013^FF_SHLDRS_EQ(ANN_R,42370,42735,,,USD)":6820.0,"US5010441013^FF_MKT_VAL(ANN_R,42370,42735,,,USD)":37529.27,"US12541W2098^FF_TAX_CF(ANN_R,42736,43100)":262.861,"US5926881054^FF_TAX_RATE(ANN_R,42370,42735)":23.7653041593199,"IT0005239360^FF_TAX_CF(ANN_R,42370,42735)":-516.697,"US5926881054^FF_ASSETS(ANN_R,42370,42735,,,USD)":2166.777,"US5926881054^FF_SHLDRS_EQ(ANN_R,42370,42735,,,USD)":434.943,"US5926881054^FF_MKT_VAL(ANN_R,42370,42735,,,USD)":10891.02914304,"CH0014852781^FF_PTX_INC(ANN_R,42370,42735,,,USD)":1224.15841555595,"US0584981064^FF_TAX_RATE(ANN_R,42370,42735)":-100.8,"TW0001216000^FF_PTX_INC(ANN_R,43831,44196,,,USD)":1174.27779458736,"US0584981064^FF_ASSETS(ANN_R,42370,42735,,,USD)":16173.0,"US0584981064^FF_SHLDRS_EQ(ANN_R,42370,42735,,,USD)":3435.0,"US0584981064^FF_MKT_VAL(ANN_R,42370,42735,,,USD)":13127.12500882,"JP3802300008^FF_TAX_CF(ANN_R,43831,44196)":74633.0,"US5260571048^FF_TAX_RATE(ANN_R,42370,42735)":31.3707421969245,"US14149Y1082^FF_TAX_CF(ANN_R,43466,43830,,,USD)":311.0,"US5260571048^FF_ASSETS(ANN_R,42370,42735,,,USD)":15361.781,"US5260571048^FF_SHLDRS_EQ(ANN_R,42370,42735,,,USD)":7026.042,"US5260571048^FF_MKT_VAL(ANN_R,42370,42735,,,USD)":9974.57471022,"KR7035420009^FF_TAX_CF(ANN_R,43831,44196,,,USD)":485.824706400629,"US49271V1008^FF_TAX_RATE(ANN_R,42370,42735)":33.8269680436477,"US6934751057^FF_TAX_CF(ANN_R,43466,43830)":413.0,"US49271V1008^FF_ASSETS(ANN_R,42370,42735,,,USD)":9791.0,"US49271V1008^FF_SHLDRS_EQ(ANN_R,42370,42735,,,USD)":2134.0,"US49271V1008^FF_MKT_VAL(ANN_R,42370,42735,,,USD)":16603.47616481,"NL0012969182^FF_PTX_INC(ANN_R,43466,43830,,,USD)":330.040677860498,"US0311001004^FF_TAX_RATE(ANN_R,42370,42735)":26.1065094221205,"SE0012673267^FF_TAX_CF(ANN_R,43466,43830)":56.0456436817717,"US0311001004^FF_ASSETS(ANN_R,42370,42735,,,USD)":7100.674,"US0311001004^FF_SHLDRS_EQ(ANN_R,42370,42735,,,USD)":3256.513,"US0311001004^FF_MKT_VAL(ANN_R,42370,42735,,,USD)":11147.8148802,"SE0012673267^FF_PTX_INC(ANN_R,43466,43830,,,USD)":176.026478826115,"US23331A1097^FF_TAX_RATE(ANN_R,42370,42735)":34.5179165127447,"ES0105046009^FF_TAX_CF(ANN_R,43466,43830,,,USD)":489.637697560787,"US23331A1097^FF_ASSETS(ANN_R,42370,42735,,,USD)":11565.5,"US23331A1097^FF_SHLDRS_EQ(ANN_R,42370,42735,,,USD)":6792.5,"US23331A1097^FF_MKT_VAL(ANN_R,42370,42735,,,USD)":11262.2802474,"US4461501045^FF_TAX_CF(ANN_R,42736,43100)":84.0,"US2473617023^FF_TAX_RATE(ANN_R,42370,42735)":34.1018685955395,"CH0012138530^FF_TAX_CF(ANN_R,43466,43830,,,USD)":733.560699462891,"US2473617023^FF_ASSETS(ANN_R,42370,42735,,,USD)":58899.0,"US2473617023^FF_SHLDRS_EQ(ANN_R,42370,42735,,,USD)":12287.0,"US2473617023^FF_MKT_VAL(ANN_R,42370,42735,,,USD)":35944.98790571,"US55261F1049^FF_PTX_INC(ANN_R,43831,44196,,,USD)":1634.842,"US58155Q1031^FF_TAX_RATE(ANN_R,42370,42735)":27.9384615384615,"SE0000310336^FF_PTX_INC(ANN_R,40909,41274,,,USD)":468.522113442421,"US58155Q1031^FF_ASSETS(ANN_R,42370,42735,,,USD)":56523.0,"US58155Q1031^FF_SHLDRS_EQ(ANN_R,42370,42735,,,USD)":8924.0,"US58155Q1031^FF_MKT_VAL(ANN_R,42370,42735,,,USD)":35381.25,"US40434L1052^FF_PTX_INC(ANN_R,42370,42735,,,USD)":3761.0,"US6200763075^FF_TAX_RATE(ANN_R,42370,42735)":33.4123222748815,"JE00BYSS4X48^FF_TAX_CF(ANN_R,40909,41274,,,USD)":null,"US6200763075^FF_ASSETS(ANN_R,42370,42735,,,USD)":8463.0,"US6200763075^FF_SHLDRS_EQ(ANN_R,42370,42735,,,USD)":-964.0,"US6200763075^FF_MKT_VAL(ANN_R,42370,42735,,,USD)":13651.983,"US5502411037^FF_TAX_CF(ANN_R,42370,42735)":397.0,"US8545021011^FF_TAX_RATE(ANN_R,42370,42735)":21.3033194682326,"FR0000127771^FF_PTX_INC(ANN_R,43101,43465,,,USD)":454.203644990921,"US8545021011^FF_ASSETS(ANN_R,42370,42735,,,USD)":15634.9,"US8545021011^FF_SHLDRS_EQ(ANN_R,42370,42735,,,USD)":6367.0,"US8545021011^FF_MKT_VAL(ANN_R,42370,42735,,,USD)":17497.07967723,"US57772K1016^FF_PTX_INC(ANN_R,42005,42369,,,USD)":246.17,"US8936411003^FF_TAX_RATE(ANN_R,42370,42735)":23.6555416109025,"US92276F1003^FF_PTX_INC(ANN_R,43831,44196,,,USD)":344.651,"US8936411003^FF_ASSETS(ANN_R,42370,42735,,,USD)":10726.277,"US8936411003^FF_SHLDRS_EQ(ANN_R,42370,42735,,,USD)":-651.49,"US8936411003^FF_MKT_VAL(ANN_R,42370,42735,,,USD)":15420.13771584,"JP3890310000^FF_TAX_CF(ANN_R,43831,44196)":75833.0,"US98956P1021^FF_TAX_RATE(ANN_R,42370,42735)":23.7737737737738,"JP3802400006^FF_PTX_INC(ANN_R,40909,41274,,,USD)":2894.80344547518,"US98956P1021^FF_ASSETS(ANN_R,42370,42735,,,USD)":26684.4,"US98956P1021^FF_SHLDRS_EQ(ANN_R,42370,42735,,,USD)":9668.9,"US98956P1021^FF_MKT_VAL(ANN_R,42370,42735,,,USD)":20701.92,"CH0012138530^FF_TAX_CF(ANN_R,42370,42735)":662.0,"US0010551028^FF_TAX_RATE(ANN_R,42370,42735)":34.6201131054832,"US45168D1046^FF_TAX_CF(ANN_R,43831,44196,,,USD)":110.7,"US0010551028^FF_ASSETS(ANN_R,42370,42735,,,USD)":130797.0,"US0010551028^FF_SHLDRS_EQ(ANN_R,42370,42735,,,USD)":20482.0,"US0010551028^FF_MKT_VAL(ANN_R,42370,42735,,,USD)":28244.376,"US00751Y1064^FF_PTX_INC(ANN_R,43831,44196,,,USD)":651.015,"US77543R1023^FF_TAX_RATE(ANN_R,42370,42735)":null,"SE0000108656^FF_PTX_INC(ANN_R,42736,43100,,,USD)":-4212.03248114884,"US77543R1023^FF_ASSETS(ANN_R,42370,42735,,,USD)":179.078,"US77543R1023^FF_SHLDRS_EQ(ANN_R,42370,42735,,,USD)":19.356,"US77543R1023^FF_MKT_VAL(ANN_R,42370,42735,,,USD)":null,"US8725901040^FF_PTX_INC(ANN_R,42370,42735,,,USD)":2327.0,"US2310211063^FF_TAX_RATE(ANN_R,42370,42735)":24.559585492228,"JP3758190007^FF_PTX_INC(ANN_R,42370,42735,,,USD)":432.748720843345,"US2310211063^FF_ASSETS(ANN_R,42370,42735,,,USD)":15011.0,"US2310211063^FF_SHLDRS_EQ(ANN_R,42370,42735,,,USD)":6875.0,"US2310211063^FF_MKT_VAL(ANN_R,42370,42735,,,USD)":22987.894,"TW0002412004^FF_TAX_CF(ANN_R,43831,44196)":7851.522,"US21036P1084^FF_TAX_RATE(ANN_R,42370,42735)":29.3498534505729,"DE0008404005^FF_PTX_INC(ANN_R,43101,43465,,,USD)":12268.2174136639,"US21036P1084^FF_ASSETS(ANN_R,42370,42735,,,USD)":16965.0,"US21036P1084^FF_SHLDRS_EQ(ANN_R,42370,42735,,,USD)":6559.6,"US21036P1084^FF_MKT_VAL(ANN_R,42370,42735,,,USD)":27878.889657673,"US6200763075^FF_TAX_CF(ANN_R,41275,41639,,,USD)":246.0,"US2855121099^FF_TAX_RATE(ANN_R,42370,42735)":-31.8129988597491,"JP3381000003^FF_TAX_CF(ANN_R,43101,43465)":66435.0,"US2855121099^FF_ASSETS(ANN_R,42370,42735,,,USD)":7050.0,"US2855121099^FF_SHLDRS_EQ(ANN_R,42370,42735,,,USD)":3396.0,"US2855121099^FF_MKT_VAL(ANN_R,42370,42735,,,USD)":19872.79822,"KR7005490008^FF_TAX_CF(ANN_R,43101,43465)":1139829.55065,"US40434L1052^FF_TAX_RATE(ANN_R,42370,42735)":29.1145971816006,"TW0002002003^FF_PTX_INC(ANN_R,43831,44196,,,USD)":74.2043723893762,"US40434L1052^FF_ASSETS(ANN_R,42370,42735,,,USD)":28987.0,"US40434L1052^FF_SHLDRS_EQ(ANN_R,42370,42735,,,USD)":-3889.0,"US40434L1052^FF_MKT_VAL(ANN_R,42370,42735,,,USD)":24806.88,"US6703461052^FF_TAX_CF(ANN_R,43831,44196)":50.3,"US45168D1046^FF_TAX_RATE(ANN_R,42370,42735)":31.0061333681326,"JP3866800000^FF_PTX_INC(ANN_R,41640,42004,,,USD)":2058.71908613481,"US45168D1046^FF_ASSETS(ANN_R,42370,42735,,,USD)":1530.704,"US45168D1046^FF_SHLDRS_EQ(ANN_R,42370,42735,,,USD)":-108.352,"US45168D1046^FF_MKT_VAL(ANN_R,42370,42735,,,USD)":10343.80035,"DE0007664039^FF_PTX_INC(ANN_R,41275,41639,,,USD)":11736.1441993713,"US4943681035^FF_TAX_RATE(ANN_R,42370,42735)":30.6414091060153,"ES0109067019^FF_TAX_CF(ANN_R,43466,43830,,,USD)":375.284065175056,"US4943681035^FF_ASSETS(ANN_R,42370,42735,,,USD)":14602.0,"US4943681035^FF_SHLDRS_EQ(ANN_R,42370,42735,,,USD)":-102.0,"US4943681035^FF_MKT_VAL(ANN_R,42370,42735,,,USD)":40691.54016,"JP3409000001^FF_PTX_INC(ANN_R,43466,43830,,,USD)":1700.33425111696,"US35671D8570^FF_TAX_RATE(ANN_R,42370,42735)":null,"ES0105046009^FF_PTX_INC(ANN_R,41275,41639,,,USD)":654.174536338329,"US35671D8570^FF_ASSETS(ANN_R,42370,42735,,,USD)":37317.0,"US35671D8570^FF_SHLDRS_EQ(ANN_R,42370,42735,,,USD)":6051.0,"US35671D8570^FF_MKT_VAL(ANN_R,42370,42735,,,USD)":19059.55,"DE0006231004^FF_TAX_CF(ANN_R,43466,43830,,,USD)":140.973567962646,"US3453708600^FF_TAX_RATE(ANN_R,42370,42735)":32.2101236021189,"SE0007100599^FF_TAX_CF(ANN_R,43101,43465)":5106.0,"US3453708600^FF_ASSETS(ANN_R,42370,42735,,,USD)":237951.0,"US3453708600^FF_SHLDRS_EQ(ANN_R,42370,42735,,,USD)":29170.0,"US3453708600^FF_MKT_VAL(ANN_R,42370,42735,,,USD)":49090.11,"SE0000242455^FF_TAX_CF(ANN_R,43101,43465)":6531.0,"US6516391066^FF_TAX_RATE(ANN_R,42370,42735)":null,"JP3505000004^FF_TAX_CF(ANN_R,42370,42735,,,USD)":484.21821975708,"US6516391066^FF_ASSETS(ANN_R,42370,42735,,,USD)":21031.0,"US6516391066^FF_SHLDRS_EQ(ANN_R,42370,42735,,,USD)":10721.0,"US6516391066^FF_MKT_VAL(ANN_R,42370,42735,,,USD)":18072.94255,"FR0000127771^FF_TAX_CF(ANN_R,42370,42735)":271.0,"US75886F1075^FF_TAX_RATE(ANN_R,42370,42735)":32.6581516977925,"IT0000062072^FF_TAX_CF(ANN_R,42370,42735)":720.0,"US75886F1075^FF_ASSETS(ANN_R,42370,42735,,,USD)":6982.741,"US75886F1075^FF_SHLDRS_EQ(ANN_R,42370,42735,,,USD)":4449.245,"US75886F1075^FF_MKT_VAL(ANN_R,42370,42735,,,USD)":38914.53361895,"SE0000310336^FF_PTX_INC(ANN_R,42736,43100,,,USD)":508.272053614259,"US8725901040^FF_TAX_RATE(ANN_R,42370,42735)":37.2582724538032,"US5303073051^FF_TAX_CF(ANN_R,42370,42735)":-9.41,"US8725901040^FF_ASSETS(ANN_R,42370,42735,,,USD)":69768.0,"US8725901040^FF_SHLDRS_EQ(ANN_R,42370,42735,,,USD)":18236.0,"US8725901040^FF_MKT_VAL(ANN_R,42370,42735,,,USD)":47523.8101058099,"JP3933800009^FF_PTX_INC(ANN_R,41275,41639,,,USD)":2260.81887196749,"US0091581068^FF_TAX_RATE(ANN_R,42370,42735)":27.8270937861829,"SE0000242455^FF_TAX_CF(ANN_R,43466,43830)":5981.0,"US0091581068^FF_ASSETS(ANN_R,42370,42735,,,USD)":18028.6,"US0091581068^FF_SHLDRS_EQ(ANN_R,42370,42735,,,USD)":7079.6,"US0091581068^FF_MKT_VAL(ANN_R,42370,42735,,,USD)":32676.5230305,"US87165B1035^FF_PTX_INC(ANN_R,42370,42735,,,USD)":3570.0,"US5184391044^FF_TAX_RATE(ANN_R,42370,42735)":27.9320987654321,"SE0000242455^FF_PTX_INC(ANN_R,41275,41639,,,USD)":2840.06530123949,"US5184391044^FF_ASSETS(ANN_R,42370,42735,,,USD)":9223.3,"US5184391044^FF_SHLDRS_EQ(ANN_R,42370,42735,,,USD)":3571.9,"US5184391044^FF_MKT_VAL(ANN_R,42370,42735,,,USD)":33473.4979062,"US0970231058^FF_PTX_INC(ANN_R,42736,43100,,,USD)":10107.0,"US1941621039^FF_TAX_RATE(ANN_R,42370,42735)":30.8186195826645,"KR7105560007^FF_PTX_INC(ANN_R,43466,43830,,,USD)":3873.77447546198,"US1941621039^FF_ASSETS(ANN_R,42370,42735,,,USD)":12123.0,"US1941621039^FF_SHLDRS_EQ(ANN_R,42370,42735,,,USD)":-243.0,"US1941621039^FF_MKT_VAL(ANN_R,42370,42735,,,USD)":57790.65053872,"NL0010832176^FF_PTX_INC(ANN_R,42370,42735,,,USD)":-24.3529321938753,"US31428X1063^FF_TAX_RATE(ANN_R,42370,42735)":33.5766423357664,"FR0000121485^FF_TAX_CF(ANN_R,43831,44196,,,USD)":1637.11734341383,"US31428X1063^FF_ASSETS(ANN_R,42370,42735,,,USD)":45959.0,"US31428X1063^FF_SHLDRS_EQ(ANN_R,42370,42735,,,USD)":13784.0,"US31428X1063^FF_MKT_VAL(ANN_R,42370,42735,,,USD)":43803.54756531,"US5502411037^FF_TAX_CF(ANN_R,43466,43830)":-34.0,"US00507V1098^FF_TAX_RATE(ANN_R,42370,42735)":12.6582278481013,"US6516391066^FF_TAX_CF(ANN_R,43831,44196)":400.0,"US00507V1098^FF_ASSETS(ANN_R,42370,42735,,,USD)":17452.0,"US00507V1098^FF_SHLDRS_EQ(ANN_R,42370,42735,,,USD)":9119.0,"US00507V1098^FF_MKT_VAL(ANN_R,42370,42735,,,USD)":26919.52105378,"US0605051046^FF_PTX_INC(ANN_R,40909,41274,,,USD)":3072.0,"US37045V1008^FF_TAX_RATE(ANN_R,42370,42735)":22.8097934710193,"SE0012853455^FF_TAX_CF(ANN_R,43101,43465)":136.520523700957,"US37045V1008^FF_ASSETS(ANN_R,42370,42735,,,USD)":221690.0,"US37045V1008^FF_SHLDRS_EQ(ANN_R,42370,42735,,,USD)":43836.0,"US37045V1008^FF_MKT_VAL(ANN_R,42370,42735,,,USD)":52260.0,"BE0003565737^FF_TAX_CF(ANN_R,43101,43465)":554.0,"US6934751057^FF_TAX_RATE(ANN_R,42370,42735)":24.1385874738245,"US3802371076^FF_PTX_INC(ANN_R,43831,44196,,,USD)":-495.4,"US6934751057^FF_ASSETS(ANN_R,42370,42735,,,USD)":369353.0,"US6934751057^FF_SHLDRS_EQ(ANN_R,42370,42735,,,USD)":45699.0,"US6934751057^FF_MKT_VAL(ANN_R,42370,42735,,,USD)":56725.6,"FR0000121485^FF_TAX_CF(ANN_R,42736,43100)":316.0,"US98978V1035^FF_TAX_RATE(ANN_R,42370,42735)":33.3061889250814,"JE00BYSS4X48^FF_TAX_CF(ANN_R,42370,42735,,,USD)":9.447,"US98978V1035^FF_ASSETS(ANN_R,42370,42735,,,USD)":7649.0,"US98978V1035^FF_SHLDRS_EQ(ANN_R,42370,42735,,,USD)":1487.0,"US98978V1035^FF_MKT_VAL(ANN_R,42370,42735,,,USD)":26382.54404841,"JP3358000002^FF_PTX_INC(ANN_R,40909,41274,,,USD)":482.219223036431,"US6092071058^FF_TAX_RATE(ANN_R,42370,42735)":8.61723446893788,"JP3173400007^FF_TAX_CF(ANN_R,43466,43830,,,USD)":96.0010099671781,"US6092071058^FF_ASSETS(ANN_R,42370,42735,,,USD)":61538.0,"US6092071058^FF_SHLDRS_EQ(ANN_R,42370,42735,,,USD)":25161.0,"US6092071058^FF_MKT_VAL(ANN_R,42370,42735,,,USD)":67752.44443253,"FR0010220475^FF_TAX_CF(ANN_R,42370,42735)":211.0,"US78409V1044^FF_TAX_RATE(ANN_R,42370,42735)":30.1129234629862,"JP3634600005^FF_TAX_CF(ANN_R,43831,44196,,,USD)":360.117003276944,"US78409V1044^FF_ASSETS(ANN_R,42370,42735,,,USD)":8669.0,"US78409V1044^FF_SHLDRS_EQ(ANN_R,42370,42735,,,USD)":650.0,"US78409V1044^FF_MKT_VAL(ANN_R,42370,42735,,,USD)":27852.86,"SE0000108656^FF_TAX_CF(ANN_R,43466,43830,,,USD)":551.557379156351,"US5128071082^FF_TAX_RATE(ANN_R,42370,42735)":4.79816522361337,"JP3505000004^FF_PTX_INC(ANN_R,42005,42369,,,USD)":1830.48814416956,"US5128071082^FF_ASSETS(ANN_R,42370,42735,,,USD)":12271.528,"US5128071082^FF_SHLDRS_EQ(ANN_R,42370,42735,,,USD)":5894.517,"US5128071082^FF_MKT_VAL(ANN_R,42370,42735,,,USD)":13181.33828,"US6703461052^FF_PTX_INC(ANN_R,43831,44196,,,USD)":835.538,"US88579Y1010^FF_TAX_RATE(ANN_R,42370,42735)":28.285835814547,"JP3197600004^FF_TAX_CF(ANN_R,41275,41639,,,USD)":184.567965827882,"US88579Y1010^FF_ASSETS(ANN_R,42370,42735,,,USD)":32906.0,"US88579Y1010^FF_SHLDRS_EQ(ANN_R,42370,42735,,,USD)":10298.0,"US88579Y1010^FF_MKT_VAL(ANN_R,42370,42735,,,USD)":106557.41146246,"DK0010274414^FF_TAX_CF(ANN_R,42736,43100)":5482.0,"US0970231058^FF_TAX_RATE(ANN_R,42370,42735)":12.0869252873563,"JP3899600005^FF_TAX_CF(ANN_R,43466,43830,,,USD)":485.298361206427,"US0970231058^FF_ASSETS(ANN_R,42370,42735,,,USD)":89997.0,"US0970231058^FF_SHLDRS_EQ(ANN_R,42370,42735,,,USD)":817.0,"US0970231058^FF_MKT_VAL(ANN_R,42370,42735,,,USD)":96078.15968688,"CH0012214059^FF_PTX_INC(ANN_R,42736,43100,,,USD)":-1541.2561352253,"US9078181081^FF_TAX_RATE(ANN_R,42370,42735)":37.4371859296482,"KR7068270008^FF_TAX_CF(ANN_R,43101,43465,,,USD)":69.46414155815,"US9078181081^FF_ASSETS(ANN_R,42370,42735,,,USD)":56755.0,"US9078181081^FF_SHLDRS_EQ(ANN_R,42370,42735,,,USD)":19932.0,"US9078181081^FF_MKT_VAL(ANN_R,42370,42735,,,USD)":84584.67513984,"US8725901040^FF_PTX_INC(ANN_R,43466,43830,,,USD)":4603.0,"US22160K1051^FF_TAX_RATE(ANN_R,42370,42735)":34.3465045592705,"US9078181081^FF_TAX_CF(ANN_R,42736,43100)":2112.0,"US22160K1051^FF_ASSETS(ANN_R,42370,42735,,,USD)":33163.0,"US22160K1051^FF_SHLDRS_EQ(ANN_R,42370,42735,,,USD)":12079.0,"US22160K1051^FF_MKT_VAL(ANN_R,42370,42735,,,USD)":71723.30932,"CH0102484968^FF_TAX_CF(ANN_R,43831,44196,,,USD)":154.802741885185,"US92343V1044^FF_TAX_RATE(ANN_R,42370,42735)":35.1567711807872,"US92556V1061^FF_TAX_CF(ANN_R,42736,43100,,,USD)":285.7,"US92343V1044^FF_ASSETS(ANN_R,42370,42735,,,USD)":244180.0,"US92343V1044^FF_SHLDRS_EQ(ANN_R,42370,42735,,,USD)":22524.0,"US92343V1044^FF_MKT_VAL(ANN_R,42370,42735,,,USD)":217613.4047312,"JP3240400006^FF_TAX_CF(ANN_R,43831,44196,,,USD)":92.5631486177444,"US0605051046^FF_TAX_RATE(ANN_R,42370,42735)":28.7718316614044,"US00751Y1064^FF_TAX_CF(ANN_R,42736,43100)":192.116,"US0605051046^FF_ASSETS(ANN_R,42370,42735,,,USD)":2197212.0,"US0605051046^FF_SHLDRS_EQ(ANN_R,42370,42735,,,USD)":266195.0,"US0605051046^FF_MKT_VAL(ANN_R,42370,42735,,,USD)":222163.0258484,"US45167R1041^FF_PTX_INC(ANN_R,42736,43100,,,USD)":455.273,"JP3258000003^FF_TAX_RATE(ANN_R,42370,42735)":24.0455246431677,"US1011211018^FF_PTX_INC(ANN_R,43466,43830,,,USD)":651.999,"JP3258000003^FF_ASSETS(ANN_R,42370,42735,,,USD)":20772.7094646543,"JP3258000003^FF_SHLDRS_EQ(ANN_R,42370,42735,,,USD)":6054.13461476564,"JP3258000003^FF_MKT_VAL(ANN_R,42370,42735,,,USD)":14876.7425888947,"FR0000121261^FF_PTX_INC(ANN_R,42370,42735,,,USD)":2731.20098054409,"KR7036570000^FF_TAX_RATE(ANN_R,42370,42735)":21.5824953795416,"US6516391066^FF_PTX_INC(ANN_R,43831,44196,,,USD)":3143.0,"KR7036570000^FF_ASSETS(ANN_R,42370,42735,,,USD)":1954.63048205842,"KR7036570000^FF_SHLDRS_EQ(ANN_R,42370,42735,,,USD)":1561.15460236294,"KR7036570000^FF_MKT_VAL(ANN_R,42370,42735,,,USD)":4352.5486703744,"TW0002002003^FF_TAX_CF(ANN_R,43831,44196)":1226.065,"JP3735400008^FF_TAX_RATE(ANN_R,42370,42735)":26.6934434899444,"NL0012015705^FF_TAX_CF(ANN_R,41640,42004,,,USD)":null,"JP3735400008^FF_ASSETS(ANN_R,42370,42735,,,USD)":187160.733333908,"JP3735400008^FF_SHLDRS_EQ(ANN_R,42370,42735,,,USD)":78596.0749295801,"JP3735400008^FF_MKT_VAL(ANN_R,42370,42735,,,USD)":90414.0100925951,"KR7017670001^FF_PTX_INC(ANN_R,41640,42004,,,USD)":2141.08219223027,"JP3242800005^FF_TAX_RATE(ANN_R,42370,42735)":33.7954882669599,"JP3546800008^FF_PTX_INC(ANN_R,40909,41274,,,USD)":628.774843879975,"JP3242800005^FF_ASSETS(ANN_R,42370,42735,,,USD)":44056.4919020981,"JP3242800005^FF_SHLDRS_EQ(ANN_R,42370,42735,,,USD)":23861.867910251,"JP3242800005^FF_MKT_VAL(ANN_R,42370,42735,,,USD)":30851.4984396851,"US5260571048^FF_PTX_INC(ANN_R,41275,41639,,,USD)":681.941,"JP3197800000^FF_TAX_RATE(ANN_R,42370,42735)":30.5133513990805,"US4180561072^FF_PTX_INC(ANN_R,43466,43830,,,USD)":594.21,"JP3197800000^FF_ASSETS(ANN_R,42370,42735,,,USD)":6079.67425379902,"JP3197800000^FF_SHLDRS_EQ(ANN_R,42370,42735,,,USD)":3956.74177704751,"JP3197800000^FF_MKT_VAL(ANN_R,42370,42735,,,USD)":6372.69789639754,"KR7012330007^FF_PTX_INC(ANN_R,40909,41274,,,USD)":2698.8362392367,"JP3160400002^FF_TAX_RATE(ANN_R,42370,42735)":-9.05632714520635,"JP3381000003^FF_TAX_CF(ANN_R,40909,41274,,,USD)":586.057819399983,"JP3160400002^FF_ASSETS(ANN_R,42370,42735,,,USD)":8665.75010051578,"JP3160400002^FF_SHLDRS_EQ(ANN_R,42370,42735,,,USD)":5103.9636079967,"JP3160400002^FF_MKT_VAL(ANN_R,42370,42735,,,USD)":17223.3562627585,"DE0005810055^FF_TAX_CF(ANN_R,42370,42735)":277.8,"TW0001301000^FF_TAX_RATE(ANN_R,42370,42735)":10.0913204605227,"JP3970300004^FF_PTX_INC(ANN_R,41640,42004,,,USD)":1191.88579391874,"TW0001301000^FF_ASSETS(ANN_R,42370,42735,,,USD)":14138.3868028196,"TW0001301000^FF_SHLDRS_EQ(ANN_R,42370,42735,,,USD)":9713.93727499882,"TW0001301000^FF_MKT_VAL(ANN_R,42370,42735,,,USD)":17618.4210664151,"DE0005439004^FF_PTX_INC(ANN_R,42370,42735,,,USD)":4324.23562294245,"JP3762800005^FF_TAX_RATE(ANN_R,42370,42735)":31.3201187705642,"KR7005380001^FF_PTX_INC(ANN_R,40909,41274,,,USD)":8131.61234821309,"JP3762800005^FF_ASSETS(ANN_R,42370,42735,,,USD)":5531.34026300162,"JP3762800005^FF_SHLDRS_EQ(ANN_R,42370,42735,,,USD)":3670.839384377,"JP3762800005^FF_MKT_VAL(ANN_R,42370,42735,,,USD)":7660.11805847928,"US3724601055^FF_PTX_INC(ANN_R,43831,44196,,,USD)":379.368,"JP3122400009^FF_TAX_RATE(ANN_R,42370,42735)":43.1120931418373,"DE000ENER6Y0^FF_PTX_INC(ANN_R,41640,42004,,,USD)":null,"JP3122400009^FF_ASSETS(ANN_R,42370,42735,,,USD)":1872.42311694473,"JP3122400009^FF_SHLDRS_EQ(ANN_R,42370,42735,,,USD)":832.946290515363,"JP3122400009^FF_MKT_VAL(ANN_R,42370,42735,,,USD)":1616.88759884019,"NL0010545661^FF_TAX_CF(ANN_R,42370,42735)":104.0,"JP3762600009^FF_TAX_RATE(ANN_R,42370,42735)":17.2171806066702,"US6092071058^FF_TAX_CF(ANN_R,43101,43465,,,USD)":864.0,"JP3762600009^FF_ASSETS(ANN_R,42370,42735,,,USD)":365587.137005381,"JP3762600009^FF_SHLDRS_EQ(ANN_R,42370,42735,,,USD)":24024.546924822,"JP3762600009^FF_MKT_VAL(ANN_R,42370,42735,,,USD)":16145.3828353649,"US3802371076^FF_TAX_CF(ANN_R,42736,43100)":16.6,"JP3970300004^FF_TAX_RATE(ANN_R,42370,42735)":47.218796650873,"JP3538800008^FF_TAX_CF(ANN_R,41275,41639,,,USD)":136.670998614281,"JP3970300004^FF_ASSETS(ANN_R,42370,42735,,,USD)":10237.8306809142,"JP3970300004^FF_SHLDRS_EQ(ANN_R,42370,42735,,,USD)":6872.32515823096,"JP3970300004^FF_MKT_VAL(ANN_R,42370,42735,,,USD)":17259.374168273,"DE0007664039^FF_PTX_INC(ANN_R,42370,42735,,,USD)":4198.01851809025,"JP3734800000^FF_TAX_RATE(ANN_R,42370,42735)":22.33279847052,"TW0002317005^FF_PTX_INC(ANN_R,41640,42004,,,USD)":5647.59738883169,"JP3734800000^FF_ASSETS(ANN_R,42370,42735,,,USD)":12248.1958746612,"JP3734800000^FF_SHLDRS_EQ(ANN_R,42370,42735,,,USD)":6788.76272367686,"JP3734800000^FF_MKT_VAL(ANN_R,42370,42735,,,USD)":20322.295875222,"US4404521001^FF_TAX_CF(ANN_R,42736,43100)":336.0,"JP3397200001^FF_TAX_RATE(ANN_R,42370,42735)":37.5893107954615,"IT0000062072^FF_TAX_CF(ANN_R,43101,43465)":1102.0,"JP3397200001^FF_ASSETS(ANN_R,42370,42735,,,USD)":24040.2860588431,"JP3397200001^FF_SHLDRS_EQ(ANN_R,42370,42735,,,USD)":8522.50529681891,"JP3397200001^FF_MKT_VAL(ANN_R,42370,42735,,,USD)":11819.1605327426,"IT0005239360^FF_TAX_CF(ANN_R,43101,43465)":747.0,"JP3551500006^FF_TAX_RATE(ANN_R,42370,42735)":25.3469837475122,"SE0000107419^FF_TAX_CF(ANN_R,43101,43465)":1374.0,"JP3551500006^FF_ASSETS(ANN_R,42370,42735,,,USD)":44867.6178623438,"JP3551500006^FF_SHLDRS_EQ(ANN_R,42370,42735,,,USD)":27791.0756175071,"JP3551500006^FF_MKT_VAL(ANN_R,42370,42735,,,USD)":31910.5758694708,"FI4000297767^FF_TAX_CF(ANN_R,43101,43465)":10511.0538548619,"JP3756600007^FF_TAX_RATE(ANN_R,42370,42735)":40.4005051416201,"SE0000667891^FF_TAX_CF(ANN_R,42370,42735)":1650.0,"JP3756600007^FF_ASSETS(ANN_R,42370,42735,,,USD)":11538.7871058434,"JP3756600007^FF_SHLDRS_EQ(ANN_R,42370,42735,,,USD)":10327.6567391828,"JP3756600007^FF_MKT_VAL(ANN_R,42370,42735,,,USD)":17101.0199168924,"JP3546800008^FF_PTX_INC(ANN_R,42736,43100,,,USD)":691.501783857122,"JP3201200007^FF_TAX_RATE(ANN_R,42370,42735)":11.5098870056497,"FI4000297767^FF_TAX_CF(ANN_R,42370,42735)":9016.41311700878,"JP3201200007^FF_ASSETS(ANN_R,42370,42735,,,USD)":8902.65565256774,"JP3201200007^FF_SHLDRS_EQ(ANN_R,42370,42735,,,USD)":3405.72973122448,"JP3201200007^FF_MKT_VAL(ANN_R,42370,42735,,,USD)":13321.5682641204,"CH0012280076^FF_TAX_CF(ANN_R,42736,43100,,,USD)":26.8434596893787,"JP3463000004^FF_TAX_RATE(ANN_R,42370,42735)":30.7452359817155,"SE0000242455^FF_PTX_INC(ANN_R,42370,42735,,,USD)":2487.09832625091,"JP3463000004^FF_ASSETS(ANN_R,42370,42735,,,USD)":34023.6214375868,"JP3463000004^FF_SHLDRS_EQ(ANN_R,42370,42735,,,USD)":17337.8883854449,"JP3463000004^FF_MKT_VAL(ANN_R,42370,42735,,,USD)":35804.5884586571,"JP3197600004^FF_TAX_CF(ANN_R,43101,43465,,,USD)":328.153080418706,"JP3386450005^FF_TAX_RATE(ANN_R,42370,42735)":null,"US21036P1084^FF_TAX_CF(ANN_R,43101,43465,,,USD)":238.6,"JP3386450005^FF_ASSETS(ANN_R,42370,42735,,,USD)":60754.6054330021,"JP3386450005^FF_SHLDRS_EQ(ANN_R,42370,42735,,,USD)":14084.9412485734,"JP3386450005^FF_MKT_VAL(ANN_R,42370,42735,,,USD)":9596.37602983426,"US6200763075^FF_TAX_CF(ANN_R,43101,43465,,,USD)":119.0,"JP3910660004^FF_TAX_RATE(ANN_R,42370,42735)":31.3443924418994,"US3724601055^FF_TAX_CF(ANN_R,42736,43100)":298.827,"JP3910660004^FF_ASSETS(ANN_R,42370,42735,,,USD)":194451.066403151,"JP3910660004^FF_SHLDRS_EQ(ANN_R,42370,42735,,,USD)":31026.3885182962,"JP3910660004^FF_MKT_VAL(ANN_R,42370,42735,,,USD)":25515.3823747754,"KR7005380001^FF_TAX_CF(ANN_R,43831,44196,,,USD)":760.510413885058,"TW0002412004^FF_TAX_RATE(ANN_R,42370,42735)":16.6719444566406,"BE0003739530^FF_TAX_CF(ANN_R,40909,41274,,,USD)":231.20448589325,"TW0002412004^FF_ASSETS(ANN_R,42370,42735,,,USD)":13873.6076619803,"TW0002412004^FF_SHLDRS_EQ(ANN_R,42370,42735,,,USD)":11316.0118220565,"TW0002412004^FF_MKT_VAL(ANN_R,42370,42735,,,USD)":24430.8189534677,"US31428X1063^FF_PTX_INC(ANN_R,43831,44196,,,USD)":1669.0,"KR7035720002^FF_TAX_RATE(ANN_R,42370,42735)":31.4787489137299,"JP3546800008^FF_TAX_CF(ANN_R,43831,44196,,,USD)":227.857655391097,"KR7035720002^FF_ASSETS(ANN_R,42370,42735,,,USD)":4540.58353707399,"KR7035720002^FF_SHLDRS_EQ(ANN_R,42370,42735,,,USD)":2841.95395713164,"KR7035720002^FF_MKT_VAL(ANN_R,42370,42735,,,USD)":4310.32473435357,"DK0010181759^FF_TAX_CF(ANN_R,43101,43465,,,USD)":375.922432169318,"JP3866800000^FF_TAX_RATE(ANN_R,42370,42735)":15.9522522403738,"BE0003739530^FF_TAX_CF(ANN_R,42370,42735,,,USD)":538.718054890633,"JP3866800000^FF_ASSETS(ANN_R,42370,42735,,,USD)":48828.0074884295,"JP3866800000^FF_SHLDRS_EQ(ANN_R,42370,42735,,,USD)":12851.4789280444,"JP3866800000^FF_MKT_VAL(ANN_R,42370,42735,,,USD)":21342.1383540385,"US0311001004^FF_TAX_CF(ANN_R,42370,42735)":180.8,"JP3899600005^FF_TAX_RATE(ANN_R,42370,42735)":30.7176594994713,"JP3866800000^FF_TAX_CF(ANN_R,43101,43465,,,USD)":689.707939878106,"JP3899600005^FF_ASSETS(ANN_R,42370,42735,,,USD)":47500.2616160512,"JP3899600005^FF_SHLDRS_EQ(ANN_R,42370,42735,,,USD)":13436.6295025498,"JP3899600005^FF_MKT_VAL(ANN_R,42370,42735,,,USD)":25805.7912275636,"US92343V1044^FF_PTX_INC(ANN_R,42370,42735,,,USD)":20986.0,"KR7000270009^FF_TAX_RATE(ANN_R,42370,42735)":19.9705755376036,"US1011211018^FF_TAX_CF(ANN_R,43101,43465)":null,"KR7000270009^FF_ASSETS(ANN_R,42370,42735,,,USD)":42133.8437105296,"KR7000270009^FF_SHLDRS_EQ(ANN_R,42370,42735,,,USD)":22006.4763514325,"KR7000270009^FF_MKT_VAL(ANN_R,42370,42735,,,USD)":13029.1033034448,"NL0012969182^FF_TAX_CF(ANN_R,43101,43465)":21.631,"JP3351600006^FF_TAX_RATE(ANN_R,42370,42735)":31.9676733646172,"CH0012280076^FF_TAX_CF(ANN_R,43466,43830,,,USD)":35.000606048584,"JP3351600006^FF_ASSETS(ANN_R,42370,42735,,,USD)":8012.94626668096,"JP3351600006^FF_SHLDRS_EQ(ANN_R,42370,42735,,,USD)":3376.19921006262,"JP3351600006^FF_MKT_VAL(ANN_R,42370,42735,,,USD)":10128.4265837632,"SE0007100599^FF_TAX_CF(ANN_R,43466,43830)":5325.0,"JP3788600009^FF_TAX_RATE(ANN_R,42370,42735)":31.9522667491877,"US34959E1091^FF_TAX_CF(ANN_R,43466,43830,,,USD)":58.7,"JP3788600009^FF_ASSETS(ANN_R,42370,42735,,,USD)":111668.71102009,"JP3788600009^FF_SHLDRS_EQ(ANN_R,42370,42735,,,USD)":24334.5162239522,"JP3788600009^FF_MKT_VAL(ANN_R,42370,42735,,,USD)":22621.4530417185,"US4180561072^FF_TAX_CF(ANN_R,43466,43830)":103.149,"TW0002317005^FF_TAX_RATE(ANN_R,42370,42735)":23.6363836700741,"FR0000127771^FF_PTX_INC(ANN_R,41275,41639,,,USD)":199.142718315125,"TW0002317005^FF_ASSETS(ANN_R,42370,42735,,,USD)":80425.7941224064,"TW0002317005^FF_SHLDRS_EQ(ANN_R,42370,42735,,,USD)":33471.3886612984,"TW0002317005^FF_MKT_VAL(ANN_R,42370,42735,,,USD)":45267.4185872891,"ES0148396007^FF_PTX_INC(ANN_R,43101,43465,,,USD)":4917.49742984772,"JP3538800008^FF_TAX_RATE(ANN_R,42370,42735)":27.4567449558466,"US6092071058^FF_TAX_CF(ANN_R,42736,43100)":848.0,"JP3538800008^FF_ASSETS(ANN_R,42370,42735,,,USD)":12906.1343832687,"JP3538800008^FF_SHLDRS_EQ(ANN_R,42370,42735,,,USD)":6008.81701052934,"JP3538800008^FF_MKT_VAL(ANN_R,42370,42735,,,USD)":7013.36812415056,"US1156372096^FF_PTX_INC(ANN_R,42370,42735,,,USD)":1489.0,"JP3783600004^FF_TAX_RATE(ANN_R,42370,42735)":35.9351452476225,"US6200763075^FF_TAX_CF(ANN_R,43466,43830)":138.0,"JP3783600004^FF_ASSETS(ANN_R,42370,42735,,,USD)":69307.0141947418,"JP3783600004^FF_SHLDRS_EQ(ANN_R,42370,42735,,,USD)":21728.0924973562,"JP3783600004^FF_MKT_VAL(ANN_R,42370,42735,,,USD)":33862.5530135946,"US6700024010^FF_PTX_INC(ANN_R,41275,41639,,,USD)":-51.958,"TW0001303006^FF_TAX_RATE(ANN_R,42370,42735)":19.5381307798682,"US5010441013^FF_TAX_CF(ANN_R,41640,42004,,,USD)":679.0,"TW0001303006^FF_ASSETS(ANN_R,42370,42735,,,USD)":16667.7464271442,"TW0001303006^FF_SHLDRS_EQ(ANN_R,42370,42735,,,USD)":10222.3455677104,"TW0001303006^FF_MKT_VAL(ANN_R,42370,42735,,,USD)":17520.6963224204,"TW0002881000^FF_PTX_INC(ANN_R,43466,43830,,,USD)":2107.19088607706,"JP3546800008^FF_TAX_RATE(ANN_R,42370,42735)":34.1783671346854,"JP3802400006^FF_PTX_INC(ANN_R,42736,43100,,,USD)":1559.08113762923,"JP3546800008^FF_ASSETS(ANN_R,42370,42735,,,USD)":8022.46526841074,"JP3546800008^FF_SHLDRS_EQ(ANN_R,42370,42735,,,USD)":4550.33578749746,"JP3546800008^FF_MKT_VAL(ANN_R,42370,42735,,,USD)":13030.6787754496,"DE000A1ML7J1^FF_TAX_CF(ANN_R,42370,42735)":63.7,"KR7017670001^FF_TAX_RATE(ANN_R,42370,42735)":20.801960175351,"US14149Y1082^FF_TAX_CF(ANN_R,43831,44196,,,USD)":368.0,"KR7017670001^FF_ASSETS(ANN_R,42370,42735,,,USD)":25912.9498315917,"KR7017670001^FF_SHLDRS_EQ(ANN_R,42370,42735,,,USD)":12893.59157859,"KR7017670001^FF_MKT_VAL(ANN_R,42370,42735,,,USD)":13095.2564427478,"US6200763075^FF_TAX_CF(ANN_R,42370,42735)":66.0,"JP3519400000^FF_TAX_RATE(ANN_R,42370,42735)":26.966473243069,"SE0000107419^FF_TAX_CF(ANN_R,42370,42735)":437.0,"JP3519400000^FF_ASSETS(ANN_R,42370,42735,,,USD)":6912.89055161178,"JP3519400000^FF_SHLDRS_EQ(ANN_R,42370,42735,,,USD)":5534.42784398794,"JP3519400000^FF_MKT_VAL(ANN_R,42370,42735,,,USD)":15713.3699265566,"SE0007100599^FF_PTX_INC(ANN_R,41275,41639,,,USD)":2774.98462849855,"JP3778630008^FF_TAX_RATE(ANN_R,42370,42735)":28.7343521210996,"US8545021011^FF_TAX_CF(ANN_R,42370,42735)":233.3,"JP3778630008^FF_ASSETS(ANN_R,42370,42735,,,USD)":3988.93182051182,"JP3778630008^FF_SHLDRS_EQ(ANN_R,42370,42735,,,USD)":2818.30147536844,"JP3778630008^FF_MKT_VAL(ANN_R,42370,42735,,,USD)":4796.39547871543,"FR0000051807^FF_PTX_INC(ANN_R,40909,41274,,,USD)":238.766157051325,"JP3854600008^FF_TAX_RATE(ANN_R,42370,42735)":36.0519317019435,"US55261F1049^FF_TAX_CF(ANN_R,43101,43465)":375.116,"JP3854600008^FF_ASSETS(ANN_R,42370,42735,,,USD)":162189.542892084,"JP3854600008^FF_SHLDRS_EQ(ANN_R,42370,42735,,,USD)":60157.7728443816,"JP3854600008^FF_MKT_VAL(ANN_R,42370,42735,,,USD)":49484.8244136593,"US8666741041^FF_TAX_CF(ANN_R,43101,43465)":0.461,"JP3566800003^FF_TAX_RATE(ANN_R,42370,42735)":34.8548812145617,"KR7017670001^FF_PTX_INC(ANN_R,43466,43830,,,USD)":610.073378681787,"JP3566800003^FF_ASSETS(ANN_R,42370,42735,,,USD)":46875.2516179085,"JP3566800003^FF_SHLDRS_EQ(ANN_R,42370,42735,,,USD)":20609.4395524114,"JP3566800003^FF_MKT_VAL(ANN_R,42370,42735,,,USD)":34852.8714224609,"JP3496400007^FF_TAX_CF(ANN_R,43831,44196,,,USD)":2795.82281304896,"JP3592200004^FF_TAX_RATE(ANN_R,42370,42735)":null,"US5732841060^FF_PTX_INC(ANN_R,40909,41274,,,USD)":102.913,"JP3592200004^FF_ASSETS(ANN_R,42370,42735,,,USD)":48341.4822958484,"JP3592200004^FF_SHLDRS_EQ(ANN_R,42370,42735,,,USD)":2926.05537708104,"JP3592200004^FF_MKT_VAL(ANN_R,42370,42735,,,USD)":8249.92122070321,"US88339J1051^FF_PTX_INC(ANN_R,43101,43465,,,USD)":105.737,"JP3893600001^FF_TAX_RATE(ANN_R,42370,42735)":375.038020469399,"NL0010773842^FF_TAX_CF(ANN_R,42736,43100)":124.0,"JP3893600001^FF_ASSETS(ANN_R,42370,42735,,,USD)":97072.9196538851,"JP3893600001^FF_SHLDRS_EQ(ANN_R,42370,42735,,,USD)":30070.0648555532,"JP3893600001^FF_MKT_VAL(ANN_R,42370,42735,,,USD)":20653.0491841759,"BE0003739530^FF_TAX_CF(ANN_R,43466,43830,,,USD)":99.6131279468536,"KR7028260008^FF_TAX_RATE(ANN_R,42370,42735)":42.3796807956486,"BE0003565737^FF_TAX_CF(ANN_R,43466,43830)":498.0,"KR7028260008^FF_ASSETS(ANN_R,42370,42735,,,USD)":36809.4984880943,"KR7028260008^FF_SHLDRS_EQ(ANN_R,42370,42735,,,USD)":15152.827678695,"KR7028260008^FF_MKT_VAL(ANN_R,42370,42735,,,USD)":17137.755414699,"JP3198900007^FF_TAX_CF(ANN_R,43831,44196,,,USD)":358.847755014896,"JP3116000005^FF_TAX_RATE(ANN_R,42370,42735)":41.9489831276488,"US14149Y1082^FF_PTX_INC(ANN_R,41275,41639,,,USD)":888.0,"JP3116000005^FF_ASSETS(ANN_R,42370,42735,,,USD)":17956.2907591462,"JP3116000005^FF_SHLDRS_EQ(ANN_R,42370,42735,,,USD)":7170.694809407,"JP3116000005^FF_MKT_VAL(ANN_R,42370,42735,,,USD)":14494.0057489457,"JP3762800005^FF_TAX_CF(ANN_R,43466,43830)":35772.0,"JP3732000009^FF_TAX_RATE(ANN_R,42370,42735)":33.3816825187237,"US8725901040^FF_TAX_CF(ANN_R,42370,42735)":25.0,"JP3732000009^FF_ASSETS(ANN_R,42370,42735,,,USD)":42413.5852536187,"JP3732000009^FF_SHLDRS_EQ(ANN_R,42370,42735,,,USD)":13420.4899948537,"JP3732000009^FF_MKT_VAL(ANN_R,42370,42735,,,USD)":null,"JP3933800009^FF_PTX_INC(ANN_R,42370,42735,,,USD)":1886.88299179077,"JP3409000001^FF_TAX_RATE(ANN_R,42370,42735)":32.9981630801236,"KR7005490008^FF_TAX_CF(ANN_R,41275,41639,,,USD)":746.200158742256,"JP3409000001^FF_ASSETS(ANN_R,42370,42735,,,USD)":41602.5082629472,"JP3409000001^FF_SHLDRS_EQ(ANN_R,42370,42735,,,USD)":7901.59690454602,"JP3409000001^FF_MKT_VAL(ANN_R,42370,42735,,,USD)":13891.0766984816,"US2310211063^FF_TAX_CF(ANN_R,42736,43100)":622.0,"JP3756100008^FF_TAX_RATE(ANN_R,42370,42735)":37.0120210670205,"DE0005785604^FF_PTX_INC(ANN_R,41640,42004,,,USD)":3336.00913345814,"JP3756100008^FF_ASSETS(ANN_R,42370,42735,,,USD)":3698.44522448815,"JP3756100008^FF_SHLDRS_EQ(ANN_R,42370,42735,,,USD)":2931.29571416415,"JP3756100008^FF_MKT_VAL(ANN_R,42370,42735,,,USD)":8092.71655898217,"JP3236200006^FF_TAX_CF(ANN_R,43831,44196,,,USD)":841.392030872405,"KR7035420009^FF_TAX_RATE(ANN_R,42370,42735)":31.8848629871895,"FR0000051807^FF_PTX_INC(ANN_R,42736,43100,,,USD)":344.020045399666,"KR7035420009^FF_ASSETS(ANN_R,42370,42735,,,USD)":5274.57752452806,"KR7035420009^FF_SHLDRS_EQ(ANN_R,42370,42735,,,USD)":2976.27773445417,"KR7035420009^FF_MKT_VAL(ANN_R,42370,42735,,,USD)":18484.6361238339,"US40434L1052^FF_PTX_INC(ANN_R,40909,41274,,,USD)":-11933.0,"JP3497400006^FF_TAX_RATE(ANN_R,42370,42735)":32.5181598062954,"US77543R1023^FF_TAX_CF(ANN_R,43466,43830)":0.759,"JP3497400006^FF_ASSETS(ANN_R,42370,42735,,,USD)":2651.47911081463,"JP3497400006^FF_SHLDRS_EQ(ANN_R,42370,42735,,,USD)":1130.41503379494,"JP3497400006^FF_MKT_VAL(ANN_R,42370,42735,,,USD)":2053.22656739064,"US77543R1023^FF_PTX_INC(ANN_R,43466,43830,,,USD)":-60.919,"JP3236200006^FF_TAX_RATE(ANN_R,42370,42735)":33.2590502140911,"FR0010307819^FF_PTX_INC(ANN_R,41640,42004,,,USD)":1023.61759375334,"JP3236200006^FF_ASSETS(ANN_R,42370,42735,,,USD)":9804.86658884585,"JP3236200006^FF_SHLDRS_EQ(ANN_R,42370,42735,,,USD)":9280.15464486927,"JP3236200006^FF_MKT_VAL(ANN_R,42370,42735,,,USD)":31609.9073014699,"JP3197800000^FF_TAX_CF(ANN_R,42370,42735)":14550.0,"JP3475350009^FF_TAX_RATE(ANN_R,42370,42735)":34.3081021015132,"NL0000226223^FF_TAX_CF(ANN_R,41275,41639,,,USD)":22.9999997654693,"JP3475350009^FF_ASSETS(ANN_R,42370,42735,,,USD)":16909.3106094152,"JP3475350009^FF_SHLDRS_EQ(ANN_R,42370,42735,,,USD)":10956.0565677732,"JP3475350009^FF_MKT_VAL(ANN_R,42370,42735,,,USD)":15215.9023288019,"JP3758190007^FF_TAX_CF(ANN_R,43466,43830,,,USD)":188.421669509262,"JP3890310000^FF_TAX_RATE(ANN_R,42370,42735)":29.2826748193268,"US98978V1035^FF_TAX_CF(ANN_R,42736,43100)":455.0,"JP3890310000^FF_ASSETS(ANN_R,42370,42735,,,USD)":180645.479213364,"JP3890310000^FF_SHLDRS_EQ(ANN_R,42370,42735,,,USD)":24006.1208385825,"JP3890310000^FF_MKT_VAL(ANN_R,42370,42735,,,USD)":16843.4377016583,"KR7035420009^FF_TAX_CF(ANN_R,43101,43465,,,USD)":33.6974709545002,"KR7105560007^FF_TAX_RATE(ANN_R,42370,42735)":18.6758593195296,"JP3814000000^FF_TAX_CF(ANN_R,43101,43465,,,USD)":559.872283369303,"KR7105560007^FF_ASSETS(ANN_R,42370,42735,,,USD)":311991.450233036,"KR7105560007^FF_SHLDRS_EQ(ANN_R,42370,42735,,,USD)":25664.8798042675,"KR7105560007^FF_MKT_VAL(ANN_R,42370,42735,,,USD)":14113.7733970348,"US98978V1035^FF_PTX_INC(ANN_R,41275,41639,,,USD)":688.0,"JP3902400005^FF_TAX_RATE(ANN_R,42370,42735)":24.1920898278049,"JP3358000002^FF_PTX_INC(ANN_R,43101,43465,,,USD)":644.894832789898,"JP3902400005^FF_ASSETS(ANN_R,42370,42735,,,USD)":36122.077737011,"JP3902400005^FF_SHLDRS_EQ(ANN_R,42370,42735,,,USD)":16359.9178526774,"JP3902400005^FF_MKT_VAL(ANN_R,42370,42735,,,USD)":22528.8867338412,"US0404131064^FF_PTX_INC(ANN_R,42370,42735,,,USD)":242.225,"JP3752900005^FF_TAX_RATE(ANN_R,42370,42735)":35.2652907922133,"TW0002412004^FF_PTX_INC(ANN_R,42370,42735,,,USD)":1516.23776074092,"JP3752900005^FF_ASSETS(ANN_R,42370,42735,,,USD)":2597509.4512096,"JP3752900005^FF_SHLDRS_EQ(ANN_R,42370,42735,,,USD)":121871.522350237,"JP3752900005^FF_MKT_VAL(ANN_R,42370,42735,,,USD)":55013.7842181956,"JP3970300004^FF_TAX_CF(ANN_R,42736,43100)":79184.0,"JP3814000000^FF_TAX_RATE(ANN_R,42370,42735)":26.9759264685471,"JP3788600009^FF_TAX_CF(ANN_R,42370,42735)":157378.0,"JP3814000000^FF_ASSETS(ANN_R,42370,42735,,,USD)":29927.2560143024,"JP3814000000^FF_SHLDRS_EQ(ANN_R,42370,42735,,,USD)":18278.8643906489,"JP3814000000^FF_MKT_VAL(ANN_R,42370,42735,,,USD)":17840.3310000016,"FR0000051807^FF_TAX_CF(ANN_R,43831,44196,,,USD)":204.055431008339,"TW0002881000^FF_TAX_RATE(ANN_R,42370,42735)":11.4657766925017,"JP3756100008^FF_TAX_CF(ANN_R,42736,43100)":21799.0,"TW0002881000^FF_ASSETS(ANN_R,42370,42735,,,USD)":196520.9327043,"TW0002881000^FF_SHLDRS_EQ(ANN_R,42370,42735,,,USD)":13243.3416334458,"TW0002881000^FF_MKT_VAL(ANN_R,42370,42735,,,USD)":16193.919811158,"JP3571400005^FF_TAX_CF(ANN_R,43101,43465,,,USD)":449.065355114639,"JP3633400001^FF_TAX_RATE(ANN_R,42370,42735)":29.4387139959663,"US0152711091^FF_TAX_CF(ANN_R,43101,43465)":null,"JP3633400001^FF_ASSETS(ANN_R,42370,42735,,,USD)":421972.473421074,"JP3633400001^FF_SHLDRS_EQ(ANN_R,42370,42735,,,USD)":153269.395358518,"JP3633400001^FF_MKT_VAL(ANN_R,42370,42735,,,USD)":160863.441027327,"US92276F1003^FF_TAX_CF(ANN_R,43101,43465)":null,"JP3188220002^FF_TAX_RATE(ANN_R,42370,42735)":23.1833257204139,"JP3802400006^FF_TAX_CF(ANN_R,43831,44196,,,USD)":272.750414572656,"JP3188220002^FF_ASSETS(ANN_R,42370,42735,,,USD)":21248.2528202236,"JP3188220002^FF_SHLDRS_EQ(ANN_R,42370,42735,,,USD)":14665.6747777015,"JP3188220002^FF_MKT_VAL(ANN_R,42370,42735,,,USD)":23660.4646643667,"IT0000072618^FF_TAX_CF(ANN_R,42370,42735)":-184.0,"JP3304200003^FF_TAX_RATE(ANN_R,42370,42735)":31.0995163045866,"JP3198900007^FF_PTX_INC(ANN_R,43466,43830,,,USD)":1167.22475381754,"JP3304200003^FF_ASSETS(ANN_R,42370,42735,,,USD)":23263.0806810707,"JP3304200003^FF_SHLDRS_EQ(ANN_R,42370,42735,,,USD)":13500.7248793095,"JP3304200003^FF_MKT_VAL(ANN_R,42370,42735,,,USD)":16069.8069285284,"US0605051046^FF_PTX_INC(ANN_R,42370,42735,,,USD)":25021.0,"JP3758190007^FF_TAX_RATE(ANN_R,42370,42735)":56.5735187784441,"FR0000120172^FF_PTX_INC(ANN_R,41275,41639,,,USD)":2203.84608268738,"JP3758190007^FF_ASSETS(ANN_R,42370,42735,,,USD)":3788.15959393978,"JP3758190007^FF_SHLDRS_EQ(ANN_R,42370,42735,,,USD)":3197.3592415452,"JP3758190007^FF_MKT_VAL(ANN_R,42370,42735,,,USD)":6316.04631865983,"JP3397200001^FF_TAX_CF(ANN_R,43101,43465,,,USD)":1014.02640222758,"TW0002303005^FF_TAX_RATE(ANN_R,42370,42735)":19.5277234217607,"JP3778630008^FF_PTX_INC(ANN_R,41640,42004,,,USD)":426.857895037159,"TW0002303005^FF_ASSETS(ANN_R,42370,42735,,,USD)":11997.1199489055,"TW0002303005^FF_SHLDRS_EQ(ANN_R,42370,42735,,,USD)":6671.25173722658,"TW0002303005^FF_MKT_VAL(ANN_R,42370,42735,,,USD)":4323.85736010075,"DE000A0D9PT0^FF_TAX_CF(ANN_R,42005,42369,,,USD)":150.813230514526,"KR7005490008^FF_TAX_RATE(ANN_R,42370,42735)":25.2827612511434,"US4180561072^FF_TAX_CF(ANN_R,42370,42735)":98.913,"KR7005490008^FF_ASSETS(ANN_R,42370,42735,,,USD)":66039.8981037108,"KR7005490008^FF_SHLDRS_EQ(ANN_R,42370,42735,,,USD)":34257.7549480144,"KR7005490008^FF_MKT_VAL(ANN_R,42370,42735,,,USD)":17055.3049295019,"DE000A0D9PT0^FF_PTX_INC(ANN_R,41640,42004,,,USD)":340.498427259922,"JP3505000004^FF_TAX_RATE(ANN_R,42370,42735)":32.9970425185963,"JP3249600002^FF_TAX_CF(ANN_R,43101,43465,,,USD)":287.641468346119,"JP3505000004^FF_ASSETS(ANN_R,42370,42735,,,USD)":28985.3191122785,"JP3505000004^FF_SHLDRS_EQ(ANN_R,42370,42735,,,USD)":10412.5359582677,"JP3505000004^FF_MKT_VAL(ANN_R,42370,42735,,,USD)":18698.5058883388,"US9078181081^FF_TAX_CF(ANN_R,41640,42004,,,USD)":2492.0,"JP3422950000^FF_TAX_RATE(ANN_R,42370,42735)":44.4717307217513,"US74736K1016^FF_TAX_CF(ANN_R,40909,41274,,,USD)":14.554,"JP3422950000^FF_ASSETS(ANN_R,42370,42735,,,USD)":48209.8875875892,"JP3422950000^FF_SHLDRS_EQ(ANN_R,42370,42735,,,USD)":21043.3667935524,"JP3422950000^FF_MKT_VAL(ANN_R,42370,42735,,,USD)":35209.4193440843,"JP3802400006^FF_TAX_CF(ANN_R,43466,43830,,,USD)":721.270034024492,"JP3726800000^FF_TAX_RATE(ANN_R,42370,42735)":26.6662935419101,"US5303073051^FF_TAX_CF(ANN_R,43831,44196)":0.003,"JP3726800000^FF_ASSETS(ANN_R,42370,42735,,,USD)":40677.1032549441,"JP3726800000^FF_SHLDRS_EQ(ANN_R,42370,42735,,,USD)":21057.9240191728,"JP3726800000^FF_MKT_VAL(ANN_R,42370,42735,,,USD)":59025.4533192369,"US49271V1008^FF_PTX_INC(ANN_R,41275,41639,,,USD)":542.0,"JP3571400005^FF_TAX_RATE(ANN_R,42370,42735)":26.7982266639115,"SE0000667891^FF_TAX_CF(ANN_R,42370,42735,,,USD)":192.716832831502,"JP3571400005^FF_ASSETS(ANN_R,42370,42735,,,USD)":7058.73914127797,"JP3571400005^FF_SHLDRS_EQ(ANN_R,42370,42735,,,USD)":5018.11459489912,"JP3571400005^FF_MKT_VAL(ANN_R,42370,42735,,,USD)":10706.4746361806,"JP3592200004^FF_TAX_CF(ANN_R,42370,42735)":77466.0,"JP3200450009^FF_TAX_RATE(ANN_R,42370,42735)":30.7465844795069,"NL0000226223^FF_TAX_CF(ANN_R,43831,44196,,,USD)":138.000006348778,"JP3200450009^FF_ASSETS(ANN_R,42370,42735,,,USD)":97806.1106189936,"JP3200450009^FF_SHLDRS_EQ(ANN_R,42370,42735,,,USD)":20556.3500031158,"JP3200450009^FF_MKT_VAL(ANN_R,42370,42735,,,USD)":18705.6783792642,"JP3421800008^FF_TAX_CF(ANN_R,42736,43100)":40031.0,"JP3893200000^FF_TAX_RATE(ANN_R,42370,42735)":34.2008747111413,"JP3143600009^FF_TAX_CF(ANN_R,42736,43100)":61318.0,"JP3893200000^FF_ASSETS(ANN_R,42370,42735,,,USD)":47815.9785017148,"JP3893200000^FF_SHLDRS_EQ(ANN_R,42370,42735,,,USD)":17112.3000626042,"JP3893200000^FF_MKT_VAL(ANN_R,42370,42735,,,USD)":24686.5586520584,"JP3173400007^FF_TAX_CF(ANN_R,43101,43465,,,USD)":84.6503217071295,"JP3421800008^FF_TAX_RATE(ANN_R,42370,42735)":31.8133895624671,"FR0000127771^FF_PTX_INC(ANN_R,42370,42735,,,USD)":1286.5073877573,"JP3421800008^FF_ASSETS(ANN_R,42370,42735,,,USD)":13951.2609271109,"JP3421800008^FF_SHLDRS_EQ(ANN_R,42370,42735,,,USD)":7413.89728251845,"JP3421800008^FF_MKT_VAL(ANN_R,42370,42735,,,USD)":16246.0871401657,"US8326964058^FF_PTX_INC(ANN_R,42370,42735,,,USD)":977.9,"TW0002454006^FF_TAX_RATE(ANN_R,42370,42735)":11.9877337876163,"JP3497400006^FF_TAX_CF(ANN_R,42370,42735)":3032.0,"TW0002454006^FF_ASSETS(ANN_R,42370,42735,,,USD)":11502.4285259813,"TW0002454006^FF_SHLDRS_EQ(ANN_R,42370,42735,,,USD)":7594.98923315177,"TW0002454006^FF_MKT_VAL(ANN_R,42370,42735,,,USD)":10575.564465466,"ES0148396007^FF_PTX_INC(ANN_R,41640,42004,,,USD)":4060.84649545383,"TW0002882008^FF_TAX_RATE(ANN_R,42370,42735)":4.37974642403204,"FR0010220475^FF_TAX_CF(ANN_R,43466,43830)":105.0,"TW0002882008^FF_ASSETS(ANN_R,42370,42735,,,USD)":252186.432512135,"TW0002882008^FF_SHLDRS_EQ(ANN_R,42370,42735,,,USD)":16202.180698232,"TW0002882008^FF_MKT_VAL(ANN_R,42370,42735,,,USD)":18788.8770064396,"FR0010220475^FF_PTX_INC(ANN_R,43466,43830,,,USD)":370.36808013916,"JP3249600002^FF_TAX_RATE(ANN_R,42370,42735)":21.5629572134109,"FR0000133308^FF_TAX_CF(ANN_R,40909,41274,,,USD)":1470.71742415428,"JP3249600002^FF_ASSETS(ANN_R,42370,42735,,,USD)":27537.2476047948,"JP3249600002^FF_SHLDRS_EQ(ANN_R,42370,42735,,,USD)":20323.5371597409,"JP3249600002^FF_MKT_VAL(ANN_R,42370,42735,,,USD)":16179.6387570955,"JP3236200006^FF_PTX_INC(ANN_R,42005,42369,,,USD)":1696.2766817091,"TW0002002003^FF_TAX_RATE(ANN_R,42370,42735)":12.0189563032904,"JP3409000001^FF_TAX_CF(ANN_R,40909,41274,,,USD)":389.329014694318,"TW0002002003^FF_ASSETS(ANN_R,42370,42735,,,USD)":20978.6771994951,"TW0002002003^FF_SHLDRS_EQ(ANN_R,42370,42735,,,USD)":9387.8148103267,"TW0002002003^FF_MKT_VAL(ANN_R,42370,42735,,,USD)":11791.4129506833,"DE0007164600^FF_PTX_INC(ANN_R,42005,42369,,,USD)":4425.70296311378,"JP3119600009^FF_TAX_RATE(ANN_R,42370,42735)":20.8902792119703,"DE0005785604^FF_TAX_CF(ANN_R,42370,42735)":894.0,"JP3119600009^FF_ASSETS(ANN_R,42370,42735,,,USD)":11334.0715972558,"JP3119600009^FF_SHLDRS_EQ(ANN_R,42370,42735,,,USD)":5422.71443639696,"JP3119600009^FF_MKT_VAL(ANN_R,42370,42735,,,USD)":13128.2273659477,"US9078181081^FF_PTX_INC(ANN_R,42736,43100,,,USD)":7632.0,"JP3240400006^FF_TAX_RATE(ANN_R,42370,42735)":33.3454533434701,"US6703461052^FF_PTX_INC(ANN_R,42005,42369,,,USD)":241.866,"JP3240400006^FF_ASSETS(ANN_R,42370,42735,,,USD)":3253.44537966698,"JP3240400006^FF_SHLDRS_EQ(ANN_R,42370,42735,,,USD)":1990.15966895223,"JP3240400006^FF_MKT_VAL(ANN_R,42370,42735,,,USD)":6347.66523969942,"JP3566800003^FF_TAX_CF(ANN_R,42736,43100)":183562.0,"KR7006400006^FF_TAX_RATE(ANN_R,42370,42735)":null,"US23331A1097^FF_PTX_INC(ANN_R,41640,42004,,,USD)":814.2,"KR7006400006^FF_ASSETS(ANN_R,42370,42735,,,USD)":12336.7363718853,"KR7006400006^FF_SHLDRS_EQ(ANN_R,42370,42735,,,USD)":8877.40531586386,"KR7006400006^FF_MKT_VAL(ANN_R,42370,42735,,,USD)":6111.02473814527,"JP3762600009^FF_PTX_INC(ANN_R,41640,42004,,,USD)":3609.94856886193,"KR7005930003^FF_TAX_RATE(ANN_R,42370,42735)":26.0065458838955,"DK0010268606^FF_PTX_INC(ANN_R,41640,42004,,,USD)":734.850516289576,"KR7005930003^FF_ASSETS(ANN_R,42370,42735,,,USD)":217067.648307909,"KR7005930003^FF_SHLDRS_EQ(ANN_R,42370,42735,,,USD)":154350.318707572,"KR7005930003^FF_MKT_VAL(ANN_R,42370,42735,,,USD)":208847.854025549,"JP3902400005^FF_TAX_CF(ANN_R,42370,42735)":69981.0,"JP3205800000^FF_TAX_RATE(ANN_R,42370,42735)":30.2791255519817,"JP3200450009^FF_PTX_INC(ANN_R,43101,43465,,,USD)":3929.36471474916,"JP3205800000^FF_ASSETS(ANN_R,42370,42735,,,USD)":11474.3343126029,"JP3205800000^FF_SHLDRS_EQ(ANN_R,42370,42735,,,USD)":5828.7991695106,"JP3205800000^FF_MKT_VAL(ANN_R,42370,42735,,,USD)":23414.5001378528,"DK0060448595^FF_PTX_INC(ANN_R,42005,42369,,,USD)":191.427143126726,"JP3898400001^FF_TAX_RATE(ANN_R,42370,42735)":null,"KR7005930003^FF_TAX_CF(ANN_R,42370,42735,,,USD)":5285.39791423269,"JP3898400001^FF_ASSETS(ANN_R,42370,42735,,,USD)":132712.805131197,"JP3898400001^FF_SHLDRS_EQ(ANN_R,42370,42735,,,USD)":40860.5001797974,"JP3898400001^FF_MKT_VAL(ANN_R,42370,42735,,,USD)":26871.6321311218,"TW0002412004^FF_TAX_CF(ANN_R,43831,44196,,,USD)":266.654795392849,"JP3802300008^FF_TAX_RATE(ANN_R,42370,42735)":40.0744705608564,"JP3752900005^FF_TAX_CF(ANN_R,43831,44196,,,USD)":2037.3458045125,"JP3802300008^FF_ASSETS(ANN_R,42370,42735,,,USD)":11970.0203888146,"JP3802300008^FF_SHLDRS_EQ(ANN_R,42370,42735,,,USD)":5554.22272285167,"JP3802300008^FF_MKT_VAL(ANN_R,42370,42735,,,USD)":35823.246447951,"ES0105046009^FF_TAX_CF(ANN_R,43466,43830)":437.47,"JP3358000002^FF_TAX_RATE(ANN_R,42370,42735)":25.5957428145376,"DE0006231004^FF_PTX_INC(ANN_R,41640,42004,,,USD)":699.866791248322,"JP3358000002^FF_ASSETS(ANN_R,42370,42735,,,USD)":3806.35310336947,"JP3358000002^FF_SHLDRS_EQ(ANN_R,42370,42735,,,USD)":3349.14043731987,"JP3358000002^FF_MKT_VAL(ANN_R,42370,42735,,,USD)":14576.8833982273,"US78409V1044^FF_PTX_INC(ANN_R,41640,42004,,,USD)":54.0,"JP3890350006^FF_TAX_RATE(ANN_R,42370,42735)":22.9600987583786,"US98978V1035^FF_PTX_INC(ANN_R,43466,43830,,,USD)":1801.0,"JP3890350006^FF_ASSETS(ANN_R,42370,42735,,,USD)":1660090.20558418,"JP3890350006^FF_SHLDRS_EQ(ANN_R,42370,42735,,,USD)":79333.1272763535,"JP3890350006^FF_MKT_VAL(ANN_R,42370,42735,,,USD)":41505.1447086262,"US45784P1012^FF_PTX_INC(ANN_R,42370,42735,,,USD)":-26.818,"TW0001216000^FF_TAX_RATE(ANN_R,42370,42735)":26.6102979490104,"JP3752900005^FF_PTX_INC(ANN_R,40909,41274,,,USD)":null,"TW0001216000^FF_ASSETS(ANN_R,42370,42735,,,USD)":11746.7331254264,"TW0001216000^FF_SHLDRS_EQ(ANN_R,42370,42735,,,USD)":2929.22046066621,"TW0001216000^FF_MKT_VAL(ANN_R,42370,42735,,,USD)":9414.49000946285,"DE000A0D9PT0^FF_PTX_INC(ANN_R,43101,43465,,,USD)":664.788971304893,"KR7012330007^FF_TAX_RATE(ANN_R,42370,42735)":35.2148312275602,"US6934751057^FF_TAX_CF(ANN_R,43101,43465)":-96.0,"KR7012330007^FF_ASSETS(ANN_R,42370,42735,,,USD)":34535.1921483409,"KR7012330007^FF_SHLDRS_EQ(ANN_R,42370,42735,,,USD)":23592.0914083836,"KR7012330007^FF_MKT_VAL(ANN_R,42370,42735,,,USD)":20700.4667459906,"US3635761097^FF_TAX_CF(ANN_R,43101,43465)":68.1,"KR7068270008^FF_TAX_RATE(ANN_R,42370,42735)":21.3694877714365,"NL0012969182^FF_TAX_CF(ANN_R,42370,42735)":9.772,"KR7068270008^FF_ASSETS(ANN_R,42370,42735,,,USD)":2581.19489649492,"KR7068270008^FF_SHLDRS_EQ(ANN_R,42370,42735,,,USD)":1700.31320186112,"KR7068270008^FF_MKT_VAL(ANN_R,42370,42735,,,USD)":10883.3916997019,"SE0007100599^FF_PTX_INC(ANN_R,42370,42735,,,USD)":2406.97484302521,"JP3933800009^FF_TAX_RATE(ANN_R,42370,42735)":23.8731601827129,"DE0005552004^FF_TAX_CF(ANN_R,43466,43830)":843.0,"JP3933800009^FF_ASSETS(ANN_R,42370,42735,,,USD)":11947.1415626928,"JP3933800009^FF_SHLDRS_EQ(ANN_R,42370,42735,,,USD)":7510.70763711631,"JP3933800009^FF_MKT_VAL(ANN_R,42370,42735,,,USD)":24260.005620723,"JP3783600004^FF_PTX_INC(ANN_R,43466,43830,,,USD)":3865.10021520965,"TW0002886009^FF_TAX_RATE(ANN_R,42370,42735)":19.7713639949848,"FR0000051807^FF_PTX_INC(ANN_R,43466,43830,,,USD)":594.321021795273,"TW0002886009^FF_ASSETS(ANN_R,42370,42735,,,USD)":103006.341767065,"TW0002886009^FF_SHLDRS_EQ(ANN_R,42370,42735,,,USD)":9059.70866637578,"TW0002886009^FF_MKT_VAL(ANN_R,42370,42735,,,USD)":9705.42096803593,"SE0000107419^FF_PTX_INC(ANN_R,40909,41274,,,USD)":3512.29211318493,"JP3830800003^FF_TAX_RATE(ANN_R,42370,42735)":34.6665464861429,"JP3910660004^FF_TAX_CF(ANN_R,43101,43465)":160107.0,"JP3830800003^FF_ASSETS(ANN_R,42370,42735,,,USD)":31860.3331036866,"JP3830800003^FF_SHLDRS_EQ(ANN_R,42370,42735,,,USD)":19606.7730113864,"JP3830800003^FF_MKT_VAL(ANN_R,42370,42735,,,USD)":28298.9597373381,"JP3762800005^FF_TAX_CF(ANN_R,43101,43465)":14150.0,"JP3381000003^FF_TAX_RATE(ANN_R,42370,42735)":34.3325620293096,"US72919P2020^FF_TAX_CF(ANN_R,41640,42004,,,USD)":null,"JP3381000003^FF_ASSETS(ANN_R,42370,42735,,,USD)":57164.8461663947,"JP3381000003^FF_SHLDRS_EQ(ANN_R,42370,42735,,,USD)":24679.2379580662,"JP3381000003^FF_MKT_VAL(ANN_R,42370,42735,,,USD)":17355.7536026522,"US88339J1051^FF_TAX_CF(ANN_R,42370,42735)":16.74,"KR7005380001^FF_TAX_RATE(ANN_R,42370,42735)":28.4552790148862,"KR7105560007^FF_TAX_CF(ANN_R,43101,43465)":null,"KR7005380001^FF_ASSETS(ANN_R,42370,42735,,,USD)":148067.490865057,"KR7005380001^FF_SHLDRS_EQ(ANN_R,42370,42735,,,USD)":55629.7841457301,"KR7005380001^FF_MKT_VAL(ANN_R,42370,42735,,,USD)":32475.0651789582,"JP3409000001^FF_TAX_CF(ANN_R,43101,43465)":56252.0,"JP3814800003^FF_TAX_RATE(ANN_R,42370,42735)":29.5061574822739,"JP3200450009^FF_TAX_CF(ANN_R,43101,43465)":181854.0,"JP3814800003^FF_ASSETS(ANN_R,42370,42735,,,USD)":23065.1715249568,"JP3814800003^FF_SHLDRS_EQ(ANN_R,42370,42735,,,USD)":11955.442643553,"JP3814800003^FF_MKT_VAL(ANN_R,42370,42735,,,USD)":27599.115740614,"TW0002881000^FF_TAX_CF(ANN_R,43101,43465)":13558.066,"JP3496400007^FF_TAX_RATE(ANN_R,42370,42735)":30.7297076037683,"NL0000395903^FF_PTX_INC(ANN_R,41275,41639,,,USD)":651.860497951508,"JP3496400007^FF_ASSETS(ANN_R,42370,42735,,,USD)":52321.0364751741,"JP3496400007^FF_SHLDRS_EQ(ANN_R,42370,42735,,,USD)":29437.6257014424,"JP3496400007^FF_MKT_VAL(ANN_R,42370,42735,,,USD)":66580.7670997694,"KR7000270009^FF_PTX_INC(ANN_R,41275,41639,,,USD)":4410.61482472904,"JP3143600009^FF_TAX_RATE(ANN_R,42370,42735)":14.3706099786521,"JP3778630008^FF_PTX_INC(ANN_R,41275,41639,,,USD)":584.859240297228,"JP3143600009^FF_ASSETS(ANN_R,42370,42735,,,USD)":71501.3555407152,"JP3143600009^FF_SHLDRS_EQ(ANN_R,42370,42735,,,USD)":19517.567157723,"JP3143600009^FF_MKT_VAL(ANN_R,42370,42735,,,USD)":19480.2487277854,"FR0000125486^FF_PTX_INC(ANN_R,41275,41639,,,USD)":3974.88865756989,"JP3371200001^FF_TAX_RATE(ANN_R,42370,42735)":31.6483716279175,"JP3893200000^FF_PTX_INC(ANN_R,43466,43830,,,USD)":2182.63878033869,"JP3371200001^FF_ASSETS(ANN_R,42370,42735,,,USD)":22332.7101296559,"JP3371200001^FF_SHLDRS_EQ(ANN_R,42370,42735,,,USD)":18048.2135651186,"JP3371200001^FF_MKT_VAL(ANN_R,42370,42735,,,USD)":22073.0606999386,"JP3854600008^FF_TAX_CF(ANN_R,43466,43830,,,USD)":2376.75091076829,"JP3476480003^FF_TAX_RATE(ANN_R,42370,42735)":32.8104417731142,"DE0006231004^FF_PTX_INC(ANN_R,42736,43100,,,USD)":1026.32640480995,"JP3476480003^FF_ASSETS(ANN_R,42370,42735,,,USD)":444191.655370906,"JP3476480003^FF_SHLDRS_EQ(ANN_R,42370,42735,,,USD)":26094.4610298201,"JP3476480003^FF_MKT_VAL(ANN_R,42370,42735,,,USD)":14373.0043022666,"FR0000051807^FF_TAX_CF(ANN_R,43466,43830)":155.0,"JP3634600005^FF_TAX_RATE(ANN_R,42370,42735)":27.6221876208291,"US0404131064^FF_TAX_CF(ANN_R,43466,43830,,,USD)":32.832,"JP3634600005^FF_ASSETS(ANN_R,42370,42735,,,USD)":38411.6902232319,"JP3634600005^FF_SHLDRS_EQ(ANN_R,42370,42735,,,USD)":18672.164797321,"JP3634600005^FF_MKT_VAL(ANN_R,42370,42735,,,USD)":14146.4275207044,"JP3198900007^FF_TAX_CF(ANN_R,43466,43830)":36768.0,"JP3197600004^FF_TAX_RATE(ANN_R,42370,42735)":24.2846838182255,"JP3397200001^FF_PTX_INC(ANN_R,41275,41639,,,USD)":1681.43563849851,"JP3197600004^FF_ASSETS(ANN_R,42370,42735,,,USD)":4808.487835899,"JP3197600004^FF_SHLDRS_EQ(ANN_R,42370,42735,,,USD)":4194.07439435273,"JP3197600004^FF_MKT_VAL(ANN_R,42370,42735,,,USD)":22470.448369058,"US6700024010^FF_TAX_CF(ANN_R,40909,41274,,,USD)":null,"TW0001326007^FF_TAX_RATE(ANN_R,42370,42735)":16.5730225440628,"DE0006599905^FF_PTX_INC(ANN_R,42005,42369,,,USD)":1648.41078794003,"TW0001326007^FF_ASSETS(ANN_R,42370,42735,,,USD)":16892.7545235979,"TW0001326007^FF_SHLDRS_EQ(ANN_R,42370,42735,,,USD)":9928.65318127342,"TW0001326007^FF_MKT_VAL(ANN_R,42370,42735,,,USD)":17457.7935383937,"SE0012853455^FF_TAX_CF(ANN_R,43466,43830)":109.062937827744,"JP3802400006^FF_TAX_RATE(ANN_R,42370,42735)":30.096223856715,"US88339J1051^FF_TAX_CF(ANN_R,43101,43465)":17.287,"JP3802400006^FF_ASSETS(ANN_R,42370,42735,,,USD)":13460.5184651539,"JP3802400006^FF_SHLDRS_EQ(ANN_R,42370,42735,,,USD)":11819.7693509087,"JP3802400006^FF_MKT_VAL(ANN_R,42370,42735,,,USD)":30279.949502622,"FR0000127771^FF_TAX_CF(ANN_R,43101,43465)":262.0,"JP3173400007^FF_TAX_RATE(ANN_R,42370,42735)":28.0749161386508,"JP3304200003^FF_TAX_CF(ANN_R,42370,42735)":64138.0,"JP3173400007^FF_ASSETS(ANN_R,42370,42735,,,USD)":1615.03622712195,"JP3173400007^FF_SHLDRS_EQ(ANN_R,42370,42735,,,USD)":1428.19517882168,"JP3173400007^FF_MKT_VAL(ANN_R,42370,42735,,,USD)":4708.89847071878,"NL0013654783^FF_PTX_INC(ANN_R,41275,41639,,,USD)":null,"JP3951600000^FF_TAX_RATE(ANN_R,42370,42735)":32.408518494099,"JP3814000000^FF_PTX_INC(ANN_R,42736,43100,,,USD)":1798.68404469453,"JP3951600000^FF_ASSETS(ANN_R,42370,42735,,,USD)":5732.34441876411,"JP3951600000^FF_SHLDRS_EQ(ANN_R,42370,42735,,,USD)":3018.8022069633,"JP3951600000^FF_MKT_VAL(ANN_R,42370,42735,,,USD)":12955.8260017573,"TW0002882008^FF_PTX_INC(ANN_R,43101,43465,,,USD)":1810.51767174395,"JP3942400007^FF_TAX_RATE(ANN_R,42370,42735)":26.0087099362035,"US30063P1057^FF_PTX_INC(ANN_R,41275,41639,,,USD)":-46.514,"JP3942400007^FF_ASSETS(ANN_R,42370,42735,,,USD)":16009.0570555478,"JP3942400007^FF_SHLDRS_EQ(ANN_R,42370,42735,,,USD)":11203.42521853,"JP3942400007^FF_MKT_VAL(ANN_R,42370,42735,,,USD)":28293.3518253093,"DE0008404005^FF_TAX_CF(ANN_R,42370,42735)":2933.0,"JP3198900007^FF_TAX_RATE(ANN_R,42370,42735)":32.2600448985202,"JP3726800000^FF_PTX_INC(ANN_R,43466,43830,,,USD)":4267.75998778641,"JP3198900007^FF_ASSETS(ANN_R,42370,42735,,,USD)":7209.11059638858,"JP3198900007^FF_SHLDRS_EQ(ANN_R,42370,42735,,,USD)":5560.22055075318,"JP3198900007^FF_MKT_VAL(ANN_R,42370,42735,,,USD)":23696.5899994294,"JP3726800000^FF_TAX_CF(ANN_R,42736,43100)":112591.0,"NL0012015705^FF_TAX_RATE(ANN_R,42736,43100)":null,"US42809H1077^FF_TAX_CF(ANN_R,43466,43830)":417.0,"NL0012015705^FF_ASSETS(ANN_R,42736,43100,,,USD)":237.655119724274,"NL0012015705^FF_SHLDRS_EQ(ANN_R,42736,43100,,,USD)":179.854614515305,"NL0012015705^FF_MKT_VAL(ANN_R,42736,43100,,,USD)":2638.3495944531,"JP3386450005^FF_PTX_INC(ANN_R,43466,43830,,,USD)":4586.48747759499,"FR0000120172^FF_TAX_RATE(ANN_R,42736,43100)":116.824196597354,"US5132721045^FF_TAX_CF(ANN_R,41640,42004,,,USD)":142.0,"FR0000120172^FF_ASSETS(ANN_R,42736,43100,,,USD)":57413.8476276398,"FR0000120172^FF_SHLDRS_EQ(ANN_R,42736,43100,,,USD)":12078.846616745,"FR0000120172^FF_MKT_VAL(ANN_R,42736,43100,,,USD)":16527.534982167,"JP3566800003^FF_TAX_CF(ANN_R,42370,42735)":133119.0,"NL0000009082^FF_TAX_RATE(ANN_R,42736,43100)":23.4251968503937,"SE0007100599^FF_TAX_CF(ANN_R,43101,43465,,,USD)":586.846333220601,"NL0000009082^FF_ASSETS(ANN_R,42736,43100,,,USD)":16542.2200012207,"NL0000009082^FF_SHLDRS_EQ(ANN_R,42736,43100,,,USD)":2873.51426124573,"NL0000009082^FF_MKT_VAL(ANN_R,42736,43100,,,USD)":14643.9917122065,"JP3496400007^FF_PTX_INC(ANN_R,43466,43830,,,USD)":9110.22171187215,"ES0105046009^FF_TAX_RATE(ANN_R,42736,43100)":23.7509665479344,"ES0105066007^FF_TAX_CF(ANN_R,43466,43830)":25.262,"ES0105046009^FF_ASSETS(ANN_R,42736,43100,,,USD)":18381.1634580231,"ES0105046009^FF_SHLDRS_EQ(ANN_R,42736,43100,,,USD)":6823.47122091293,"ES0105046009^FF_MKT_VAL(ANN_R,42736,43100,,,USD)":30440.2785301208,"ES0105066007^FF_PTX_INC(ANN_R,43466,43830,,,USD)":-60.9699497952461,"FR0000120503^FF_TAX_RATE(ANN_R,42736,43100)":22.4643125469572,"DK0060448595^FF_PTX_INC(ANN_R,42370,42735,,,USD)":608.551122263074,"FR0000120503^FF_ASSETS(ANN_R,42736,43100,,,USD)":43592.6402950287,"FR0000120503^FF_SHLDRS_EQ(ANN_R,42736,43100,,,USD)":10852.829875946,"FR0000120503^FF_MKT_VAL(ANN_R,42736,43100,,,USD)":19038.3735725068,"US5132721045^FF_TAX_CF(ANN_R,43466,43830,,,USD)":103.0,"BE0003739530^FF_TAX_RATE(ANN_R,42736,43100)":22.0647773279352,"US3724601055^FF_PTX_INC(ANN_R,40909,41274,,,USD)":1018.932,"BE0003739530^FF_ASSETS(ANN_R,42736,43100,,,USD)":11908.3330249786,"BE0003739530^FF_SHLDRS_EQ(ANN_R,42736,43100,,,USD)":6980.2500629425,"BE0003739530^FF_MKT_VAL(ANN_R,42736,43100,,,USD)":14956.9271870443,"FR0000120644^FF_PTX_INC(ANN_R,43831,44196,,,USD)":2836.25649356842,"DE0007165631^FF_TAX_RATE(ANN_R,42736,43100)":20.8062231279668,"US4404521001^FF_PTX_INC(ANN_R,43831,44196,,,USD)":1114.747,"DE0007165631^FF_ASSETS(ANN_R,42736,43100,,,USD)":2783.75326478004,"DE0007165631^FF_SHLDRS_EQ(ANN_R,42736,43100,,,USD)":741.845798578262,"DE0007165631^FF_MKT_VAL(ANN_R,42736,43100,,,USD)":6531.87706320578,"US5132721045^FF_TAX_CF(ANN_R,43831,44196)":82.5,"DE000A0D9PT0^FF_TAX_RATE(ANN_R,42736,43100)":27.4041771861373,"JP3496400007^FF_PTX_INC(ANN_R,43831,44196,,,USD)":9387.82921611518,"DE000A0D9PT0^FF_ASSETS(ANN_R,42736,43100,,,USD)":7886.85401916504,"DE000A0D9PT0^FF_SHLDRS_EQ(ANN_R,42736,43100,,,USD)":2167.44389533997,"DE000A0D9PT0^FF_MKT_VAL(ANN_R,42736,43100,,,USD)":9239.04648874714,"US49271V1008^FF_PTX_INC(ANN_R,42736,43100,,,USD)":1173.0,"SE0000310336^FF_TAX_RATE(ANN_R,42736,43100)":21.9253800092123,"US4932671088^FF_TAX_CF(ANN_R,43831,44196,,,USD)":241.0,"SE0000310336^FF_ASSETS(ANN_R,42736,43100,,,USD)":1633.70992898941,"SE0000310336^FF_SHLDRS_EQ(ANN_R,42736,43100,,,USD)":-513.221375718713,"SE0000310336^FF_MKT_VAL(ANN_R,42736,43100,,,USD)":6944.03579888188,"ES0105066007^FF_PTX_INC(ANN_R,43831,44196,,,USD)":-230.081048270464,"DK0010274414^FF_TAX_RATE(ANN_R,42736,43100)":20.9470492185678,"US4943681035^FF_PTX_INC(ANN_R,42370,42735,,,USD)":3009.0,"DK0010274414^FF_ASSETS(ANN_R,42736,43100,,,USD)":570854.78122139,"DK0010274414^FF_SHLDRS_EQ(ANN_R,42736,43100,,,USD)":24823.559668541,"DK0010274414^FF_MKT_VAL(ANN_R,42736,43100,,,USD)":34836.8940244849,"FR0000121485^FF_TAX_CF(ANN_R,42370,42735)":295.5,"DE0006047004^FF_TAX_RATE(ANN_R,42736,43100)":40.4467713787086,"US12541W2098^FF_TAX_CF(ANN_R,43101,43465,,,USD)":215.644,"DE0006047004^FF_ASSETS(ANN_R,42736,43100,,,USD)":42525.6094665527,"DE0006047004^FF_SHLDRS_EQ(ANN_R,42736,43100,,,USD)":17403.1935596466,"DE0006047004^FF_MKT_VAL(ANN_R,42736,43100,,,USD)":21502.8290904256,"BE0003565737^FF_TAX_CF(ANN_R,42736,43100)":523.0,"DK0060336014^FF_TAX_RATE(ANN_R,42736,43100)":19.4344473007712,"DE000A1EWWW0^FF_TAX_CF(ANN_R,43101,43465,,,USD)":961.496027708054,"DK0060336014^FF_ASSETS(ANN_R,42736,43100,,,USD)":3070.9308950901,"DK0060336014^FF_SHLDRS_EQ(ANN_R,42736,43100,,,USD)":1815.04418325424,"DK0060336014^FF_MKT_VAL(ANN_R,42736,43100,,,USD)":16748.9816853962,"JP3422950000^FF_PTX_INC(ANN_R,41640,42004,,,USD)":3125.54603806697,"CH0008742519^FF_TAX_RATE(ANN_R,42736,43100)":19.8883815322171,"ES0178430E18^FF_PTX_INC(ANN_R,43101,43465,,,USD)":6567.66673159599,"CH0008742519^FF_ASSETS(ANN_R,42736,43100,,,USD)":22635.1977193356,"CH0008742519^FF_SHLDRS_EQ(ANN_R,42736,43100,,,USD)":7856.33664608002,"CH0008742519^FF_MKT_VAL(ANN_R,42736,43100,,,USD)":27561.8102797581,"JP3732000009^FF_TAX_CF(ANN_R,43831,44196)":252573.0,"NL0010832176^FF_TAX_RATE(ANN_R,42736,43100)":null,"US8326964058^FF_TAX_CF(ANN_R,43831,44196)":227.1,"NL0010832176^FF_ASSETS(ANN_R,42736,43100,,,USD)":445.386304893494,"NL0010832176^FF_SHLDRS_EQ(ANN_R,42736,43100,,,USD)":414.193124799728,"NL0010832176^FF_MKT_VAL(ANN_R,42736,43100,,,USD)":2029.50472219693,"US3724601055^FF_PTX_INC(ANN_R,42736,43100,,,USD)":1009.268,"FR0010220475^FF_TAX_RATE(ANN_R,42736,43100)":32.9004329004329,"JP3933800009^FF_TAX_CF(ANN_R,41640,42004,,,USD)":763.949748020619,"FR0010220475^FF_ASSETS(ANN_R,42736,43100,,,USD)":15359.8080868721,"FR0010220475^FF_SHLDRS_EQ(ANN_R,42736,43100,,,USD)":3915.62268686295,"FR0010220475^FF_MKT_VAL(ANN_R,42736,43100,,,USD)":6583.32201230089,"JP3571400005^FF_PTX_INC(ANN_R,41275,41639,,,USD)":214.287967644632,"CH0012280076^FF_TAX_RATE(ANN_R,42736,43100)":12.2788621012908,"JP3734800000^FF_TAX_CF(ANN_R,42370,42735,,,USD)":203.756881713867,"CH0012280076^FF_ASSETS(ANN_R,42736,43100,,,USD)":1783.83480142415,"CH0012280076^FF_SHLDRS_EQ(ANN_R,42736,43100,,,USD)":1105.38225620091,"CH0012280076^FF_MKT_VAL(ANN_R,42736,43100,,,USD)":11172.1415747621,"US6092071058^FF_PTX_INC(ANN_R,43831,44196,,,USD)":4372.0,"DE0005439004^FF_TAX_RATE(ANN_R,42736,43100)":29.2331507501786,"JP3200450009^FF_TAX_CF(ANN_R,43466,43830)":67065.0,"DE0005439004^FF_ASSETS(ANN_R,42736,43100,,,USD)":46053.0793762207,"DE0005439004^FF_SHLDRS_EQ(ANN_R,42736,43100,,,USD)":19006.7418022156,"DE0005439004^FF_MKT_VAL(ANN_R,42736,43100,,,USD)":54049.6222362485,"CH0102484968^FF_PTX_INC(ANN_R,41275,41639,,,USD)":268.228767907858,"CH0102484968^FF_TAX_RATE(ANN_R,42736,43100)":19.2833728947666,"US0995021062^FF_TAX_CF(ANN_R,42370,42735)":143.083,"CH0102484968^FF_ASSETS(ANN_R,42736,43100,,,USD)":100479.836621761,"CH0102484968^FF_SHLDRS_EQ(ANN_R,42736,43100,,,USD)":5976.91128462553,"CH0102484968^FF_MKT_VAL(ANN_R,42736,43100,,,USD)":13328.7580598426,"SE0000310336^FF_PTX_INC(ANN_R,41640,42004,,,USD)":434.786331653595,"CH0012549785^FF_TAX_RATE(ANN_R,42736,43100)":14.6484075578721,"JP3910660004^FF_PTX_INC(ANN_R,43831,44196,,,USD)":3257.06579198688,"CH0012549785^FF_ASSETS(ANN_R,42736,43100,,,USD)":3931.94470609665,"CH0012549785^FF_SHLDRS_EQ(ANN_R,42736,43100,,,USD)":2106.41093830562,"CH0012549785^FF_MKT_VAL(ANN_R,42736,43100,,,USD)":9077.4779329321,"JP3119600009^FF_TAX_CF(ANN_R,43831,44196)":21152.0,"DE000SYM9999^FF_TAX_RATE(ANN_R,42736,43100)":26.5813108606252,"US6700024010^FF_PTX_INC(ANN_R,42736,43100,,,USD)":-183.769,"DE000SYM9999^FF_ASSETS(ANN_R,42736,43100,,,USD)":5707.5906499958,"DE000SYM9999^FF_SHLDRS_EQ(ANN_R,42736,43100,,,USD)":2056.66529748917,"DE000SYM9999^FF_MKT_VAL(ANN_R,42736,43100,,,USD)":11164.049062014,"JP3893200000^FF_TAX_CF(ANN_R,42736,43100)":77124.0,"NL0010773842^FF_TAX_RATE(ANN_R,42736,43100)":18.4470588235294,"TW0001216000^FF_TAX_CF(ANN_R,41275,41639,,,USD)":167.936907328505,"NL0010773842^FF_ASSETS(ANN_R,42736,43100,,,USD)":271599.332485199,"NL0010773842^FF_SHLDRS_EQ(ANN_R,42736,43100,,,USD)":27279.7730827332,"NL0010773842^FF_MKT_VAL(ANN_R,42736,43100,,,USD)":14492.6431018239,"US6700024010^FF_TAX_CF(ANN_R,43101,43465,,,USD)":null,"SE0000242455^FF_TAX_RATE(ANN_R,42736,43100)":21.9676721394934,"DK0010274414^FF_TAX_CF(ANN_R,42370,42735,,,USD)":737.097395166755,"SE0000242455^FF_ASSETS(ANN_R,42736,43100,,,USD)":270245.619201511,"SE0000242455^FF_SHLDRS_EQ(ANN_R,42736,43100,,,USD)":16289.7099767625,"SE0000242455^FF_MKT_VAL(ANN_R,42736,43100,,,USD)":26917.5331559427,"US00751Y1064^FF_TAX_CF(ANN_R,42370,42735)":225.327,"NL0010545661^FF_TAX_RATE(ANN_R,42736,43100)":69.3474962063733,"JP3205800000^FF_PTX_INC(ANN_R,41275,41639,,,USD)":1177.36304829083,"NL0010545661^FF_ASSETS(ANN_R,42736,43100,,,USD)":48298.0,"NL0010545661^FF_SHLDRS_EQ(ANN_R,42736,43100,,,USD)":4224.0,"NL0010545661^FF_MKT_VAL(ANN_R,42736,43100,,,USD)":18272.1395804,"US0584981064^FF_PTX_INC(ANN_R,41275,41639,,,USD)":583.6,"CH0014852781^FF_TAX_RATE(ANN_R,42736,43100)":23.3105542900532,"US5018892084^FF_TAX_CF(ANN_R,42370,42735)":230.036,"CH0014852781^FF_ASSETS(ANN_R,42736,43100,,,USD)":218561.315252781,"CH0014852781^FF_SHLDRS_EQ(ANN_R,42736,43100,,,USD)":15900.4619032145,"CH0014852781^FF_MKT_VAL(ANN_R,42736,43100,,,USD)":12069.4790350355,"JP3726800000^FF_PTX_INC(ANN_R,41275,41639,,,USD)":6146.15427181125,"DK0010181759^FF_TAX_RATE(ANN_R,42736,43100)":44.7102115915363,"FI4000297767^FF_PTX_INC(ANN_R,43101,43465,,,USD)":4517.26174598802,"DK0010181759^FF_ASSETS(ANN_R,42736,43100,,,USD)":18848.7838721275,"DK0010181759^FF_SHLDRS_EQ(ANN_R,42736,43100,,,USD)":7568.86649370193,"DK0010181759^FF_MKT_VAL(ANN_R,42736,43100,,,USD)":18310.2534053339,"US24906P1093^FF_PTX_INC(ANN_R,41275,41639,,,USD)":369.335,"DE000PAH0038^FF_TAX_RATE(ANN_R,42736,43100)":null,"US0010551028^FF_PTX_INC(ANN_R,43466,43830,,,USD)":4445.0,"DE000PAH0038^FF_ASSETS(ANN_R,42736,43100,,,USD)":37916.4589691162,"DE000PAH0038^FF_SHLDRS_EQ(ANN_R,42736,43100,,,USD)":37574.2309856415,"DE000PAH0038^FF_MKT_VAL(ANN_R,42736,43100,,,USD)":25661.2448608875,"US58155Q1031^FF_PTX_INC(ANN_R,41640,42004,,,USD)":2096.0,"SE0007100599^FF_TAX_RATE(ANN_R,42736,43100)":23.4305839798201,"SE0000310336^FF_PTX_INC(ANN_R,42370,42735,,,USD)":678.363251566887,"SE0007100599^FF_ASSETS(ANN_R,42736,43100,,,USD)":337951.390414573,"SE0007100599^FF_SHLDRS_EQ(ANN_R,42736,43100,,,USD)":17293.8015830889,"SE0007100599^FF_MKT_VAL(ANN_R,42736,43100,,,USD)":26642.5982452816,"ES0109067019^FF_TAX_CF(ANN_R,43101,43465,,,USD)":339.296021556854,"DE000ENER6Y0^FF_TAX_RATE(ANN_R,42736,43100)":28.0546623794212,"US4165151048^FF_TAX_CF(ANN_R,43831,44196,,,USD)":-71.0,"DE000ENER6Y0^FF_ASSETS(ANN_R,42736,43100,,,USD)":55906.235871315,"DE000ENER6Y0^FF_SHLDRS_EQ(ANN_R,42736,43100,,,USD)":11967.4101443291,"DE000ENER6Y0^FF_MKT_VAL(ANN_R,42736,43100,,,USD)":null,"US8326964058^FF_TAX_CF(ANN_R,42370,42735)":290.5,"DK0060448595^FF_TAX_RATE(ANN_R,42736,43100)":23.28352180937,"JP3519400000^FF_PTX_INC(ANN_R,42370,42735,,,USD)":685.153263777494,"DK0060448595^FF_ASSETS(ANN_R,42736,43100,,,USD)":1914.27859738469,"DK0060448595^FF_SHLDRS_EQ(ANN_R,42736,43100,,,USD)":945.542424201965,"DK0060448595^FF_MKT_VAL(ANN_R,42736,43100,,,USD)":17225.1855867966,"US4180561072^FF_PTX_INC(ANN_R,42005,42369,,,USD)":603.915,"CH0025751329^FF_TAX_RATE(ANN_R,42736,43100)":4.23882152110108,"JP3633400001^FF_TAX_CF(ANN_R,43831,44196,,,USD)":880.242064632475,"CH0025751329^FF_ASSETS(ANN_R,42736,43100,,,USD)":1498.67702039807,"CH0025751329^FF_SHLDRS_EQ(ANN_R,42736,43100,,,USD)":856.111011652288,"CH0025751329^FF_MKT_VAL(ANN_R,42736,43100,,,USD)":5166.88424281115,"JP3538800008^FF_TAX_CF(ANN_R,42370,42735,,,USD)":176.784160614014,"DE0005785604^FF_TAX_RATE(ANN_R,42736,43100)":22.9812087353987,"SE0007100599^FF_TAX_CF(ANN_R,40909,41274,,,USD)":590.00721091032,"DE0005785604^FF_ASSETS(ANN_R,42736,43100,,,USD)":63802.1033191681,"DE0005785604^FF_SHLDRS_EQ(ANN_R,42736,43100,,,USD)":16404.1280078888,"DE0005785604^FF_MKT_VAL(ANN_R,42736,43100,,,USD)":43291.3166947333,"JP3735400008^FF_TAX_CF(ANN_R,42736,43100)":468357.0,"FR0000045072^FF_TAX_RATE(ANN_R,42736,43100)":33.301288213805,"BE0003565737^FF_TAX_CF(ANN_R,43831,44196,,,USD)":638.385705947876,"FR0000045072^FF_ASSETS(ANN_R,42736,43100,,,USD)":1861579.73650932,"FR0000045072^FF_SHLDRS_EQ(ANN_R,42736,43100,,,USD)":63710.8425235748,"FR0000045072^FF_MKT_VAL(ANN_R,42736,43100,,,USD)":45237.5868901146,"US3802371076^FF_TAX_CF(ANN_R,42370,42735)":4.0,"BE0003565737^FF_TAX_RATE(ANN_R,42736,43100)":29.8687089715536,"US18915M1071^FF_TAX_CF(ANN_R,42370,42735)":0.004,"BE0003565737^FF_ASSETS(ANN_R,42736,43100,,,USD)":351044.256649017,"BE0003565737^FF_SHLDRS_EQ(ANN_R,42736,43100,,,USD)":22578.6413097382,"BE0003565737^FF_MKT_VAL(ANN_R,42736,43100,,,USD)":35738.0418267215,"SE0000310336^FF_TAX_CF(ANN_R,43466,43830,,,USD)":93.8641151189804,"SE0009922164^FF_TAX_RATE(ANN_R,42736,43100)":18.3627060830017,"ES0178430E18^FF_TAX_CF(ANN_R,43101,43465,,,USD)":1020.48351407051,"SE0009922164^FF_ASSETS(ANN_R,42736,43100,,,USD)":17956.1527302861,"SE0009922164^FF_SHLDRS_EQ(ANN_R,42736,43100,,,USD)":5165.06871912628,"SE0009922164^FF_MKT_VAL(ANN_R,42736,43100,,,USD)":19987.2733398992,"JP3802300008^FF_PTX_INC(ANN_R,41640,42004,,,USD)":1332.9547085613,"SE0000148884^FF_TAX_RATE(ANN_R,42736,43100)":21.9358561330961,"JP3726800000^FF_PTX_INC(ANN_R,42005,42369,,,USD)":4615.1474121362,"SE0000148884^FF_ASSETS(ANN_R,42736,43100,,,USD)":312294.107888192,"SE0000148884^FF_SHLDRS_EQ(ANN_R,42736,43100,,,USD)":17250.3206669167,"SE0000148884^FF_MKT_VAL(ANN_R,42736,43100,,,USD)":25488.4297805118,"CH0102484968^FF_TAX_CF(ANN_R,40909,41274,,,USD)":null,"DE0006048432^FF_TAX_RATE(ANN_R,42736,43100)":14.9398395721925,"JP3890350006^FF_TAX_CF(ANN_R,42736,43100)":342268.0,"DE0006048432^FF_ASSETS(ANN_R,42736,43100,,,USD)":34515.7935333252,"DE0006048432^FF_SHLDRS_EQ(ANN_R,42736,43100,,,USD)":18700.0574970245,"DE0006048432^FF_MKT_VAL(ANN_R,42736,43100,,,USD)":57545.4542797643,"US9291601097^FF_PTX_INC(ANN_R,41640,42004,,,USD)":298.838,"ES0105066007^FF_TAX_RATE(ANN_R,42736,43100)":-21.6474210931486,"US98956P1021^FF_TAX_CF(ANN_R,43831,44196,,,USD)":147.4,"ES0105066007^FF_ASSETS(ANN_R,42736,43100,,,USD)":5338.03966464043,"ES0105066007^FF_SHLDRS_EQ(ANN_R,42736,43100,,,USD)":561.312732095718,"ES0105066007^FF_MKT_VAL(ANN_R,42736,43100,,,USD)":5937.45104587566,"US6700024010^FF_PTX_INC(ANN_R,40909,41274,,,USD)":-28.507,"SE0012853455^FF_TAX_RATE(ANN_R,42736,43100)":13.7032842582106,"US1156372096^FF_TAX_CF(ANN_R,43101,43465,,,USD)":200.0,"SE0012853455^FF_ASSETS(ANN_R,42736,43100,,,USD)":344.26936112219,"SE0012853455^FF_SHLDRS_EQ(ANN_R,42736,43100,,,USD)":137.011280446606,"SE0012853455^FF_MKT_VAL(ANN_R,42736,43100,,,USD)":null,"US3724601055^FF_TAX_CF(ANN_R,42370,42735)":374.865,"NL0013267909^FF_TAX_RATE(ANN_R,42736,43100)":33.8688085676038,"TW0001326007^FF_PTX_INC(ANN_R,41275,41639,,,USD)":713.92173192206,"NL0013267909^FF_ASSETS(ANN_R,42736,43100,,,USD)":19697.9222488403,"NL0013267909^FF_SHLDRS_EQ(ANN_R,42736,43100,,,USD)":7042.69165992737,"NL0013267909^FF_MKT_VAL(ANN_R,42736,43100,,,USD)":22150.382154551,"JP3538800008^FF_TAX_CF(ANN_R,42736,43100,,,USD)":207.106081737205,"FR0000051807^FF_TAX_RATE(ANN_R,42736,43100)":-2.95081967213115,"FR0000133308^FF_PTX_INC(ANN_R,43101,43465,,,USD)":4086.65305519104,"FR0000051807^FF_ASSETS(ANN_R,42736,43100,,,USD)":5391.59173965454,"FR0000051807^FF_SHLDRS_EQ(ANN_R,42736,43100,,,USD)":2293.52788925171,"FR0000051807^FF_MKT_VAL(ANN_R,42736,43100,,,USD)":8284.06299356089,"JP3422950000^FF_TAX_CF(ANN_R,40909,41274,,,USD)":1327.69493008498,"DK0010272202^FF_TAX_RATE(ANN_R,42736,43100)":-3.74450043244463,"US88339J1051^FF_PTX_INC(ANN_R,42005,42369,,,USD)":29.855,"DK0010272202^FF_ASSETS(ANN_R,42736,43100,,,USD)":1064.92193615294,"DK0010272202^FF_SHLDRS_EQ(ANN_R,42736,43100,,,USD)":1011.57860368347,"DK0010272202^FF_MKT_VAL(ANN_R,42736,43100,,,USD)":10137.5972982768,"JP3899600005^FF_PTX_INC(ANN_R,43831,44196,,,USD)":2059.75999302417,"DE0006599905^FF_TAX_RATE(ANN_R,42736,43100)":-20.1033348990136,"JP3409000001^FF_PTX_INC(ANN_R,43831,44196,,,USD)":1892.91822872311,"DE0006599905^FF_ASSETS(ANN_R,42736,43100,,,USD)":43304.4483089447,"DE0006599905^FF_SHLDRS_EQ(ANN_R,42736,43100,,,USD)":16814.8015880585,"DE0006599905^FF_MKT_VAL(ANN_R,42736,43100,,,USD)":46856.792249652,"JP3188220002^FF_TAX_CF(ANN_R,42370,42735,,,USD)":404.283496191725,"FR0000130809^FF_TAX_RATE(ANN_R,42736,43100)":33.8485929449069,"US89400J1079^FF_TAX_CF(ANN_R,42370,42735)":93.6,"FR0000130809^FF_ASSETS(ANN_R,42736,43100,,,USD)":1531173.62846375,"FR0000130809^FF_SHLDRS_EQ(ANN_R,42736,43100,,,USD)":61009.0426540375,"FR0000130809^FF_MKT_VAL(ANN_R,42736,43100,,,USD)":38834.7935324673,"SE0000310336^FF_TAX_CF(ANN_R,43101,43465,,,USD)":110.105520412326,"NL0000395903^FF_TAX_RATE(ANN_R,42736,43100)":12.3268698060942,"CH0008742519^FF_PTX_INC(ANN_R,43466,43830,,,USD)":1762.96069335938,"NL0000395903^FF_ASSETS(ANN_R,42736,43100,,,USD)":10179.1811084747,"NL0000395903^FF_SHLDRS_EQ(ANN_R,42736,43100,,,USD)":2675.38227081299,"NL0000395903^FF_MKT_VAL(ANN_R,42736,43100,,,USD)":14690.0776876797,"US34959E1091^FF_PTX_INC(ANN_R,41640,42004,,,USD)":61.549,"ES0178430E18^FF_TAX_RATE(ANN_R,42736,43100)":26.5461672473868,"US6516391066^FF_TAX_CF(ANN_R,42736,43100,,,USD)":214.0,"ES0178430E18^FF_ASSETS(ANN_R,42736,43100,,,USD)":138171.246128082,"ES0178430E18^FF_SHLDRS_EQ(ANN_R,42736,43100,,,USD)":11289.9210548401,"ES0178430E18^FF_MKT_VAL(ANN_R,42736,43100,,,USD)":50016.1467829803,"US3453708600^FF_PTX_INC(ANN_R,40909,41274,,,USD)":7720.0,"CH0030170408^FF_TAX_RATE(ANN_R,42736,43100)":13.8657520823126,"SE0012853455^FF_TAX_CF(ANN_R,42736,43100)":119.48108673179,"CH0030170408^FF_ASSETS(ANN_R,42736,43100,,,USD)":3840.73887133598,"CH0030170408^FF_SHLDRS_EQ(ANN_R,42736,43100,,,USD)":1885.27451491356,"CH0030170408^FF_MKT_VAL(ANN_R,42736,43100,,,USD)":16137.9412295995,"DK0010272202^FF_TAX_CF(ANN_R,43466,43830,,,USD)":71.3569415211678,"IT0005239360^FF_TAX_RATE(ANN_R,42736,43100)":19.0714734413511,"BE0003739530^FF_PTX_INC(ANN_R,41275,41639,,,USD)":160.6417927742,"IT0005239360^FF_ASSETS(ANN_R,42736,43100,,,USD)":1004817.05205929,"IT0005239360^FF_SHLDRS_EQ(ANN_R,42736,43100,,,USD)":71244.2014534092,"IT0005239360^FF_MKT_VAL(ANN_R,42736,43100,,,USD)":41644.0154065994,"DE0006231004^FF_TAX_CF(ANN_R,43101,43465,,,USD)":268.791027545929,"CH0012138530^FF_TAX_RATE(ANN_R,42736,43100)":152.87228109314,"JP3519400000^FF_TAX_CF(ANN_R,43101,43465,,,USD)":285.804018266499,"CH0012138530^FF_ASSETS(ANN_R,42736,43100,,,USD)":817125.712065101,"CH0012138530^FF_SHLDRS_EQ(ANN_R,42736,43100,,,USD)":42998.4610950947,"CH0012138530^FF_MKT_VAL(ANN_R,42736,43100,,,USD)":45535.5781392144,"US2310211063^FF_TAX_CF(ANN_R,42370,42735)":430.0,"NL0000009165^FF_TAX_RATE(ANN_R,42736,43100)":26.6501941404871,"DE000A1ML7J1^FF_PTX_INC(ANN_R,43466,43830,,,USD)":3512.53797118664,"NL0000009165^FF_ASSETS(ANN_R,42736,43100,,,USD)":51242.9367256165,"NL0000009165^FF_SHLDRS_EQ(ANN_R,42736,43100,,,USD)":15995.8560276031,"NL0000009165^FF_MKT_VAL(ANN_R,42736,43100,,,USD)":59518.5034927019,"US87165B1035^FF_PTX_INC(ANN_R,42005,42369,,,USD)":3531.0,"SE0012673267^FF_TAX_RATE(ANN_R,42736,43100)":6.80277211088443,"FR0000121261^FF_TAX_CF(ANN_R,40909,41274,,,USD)":902.981964349747,"SE0012673267^FF_ASSETS(ANN_R,42736,43100,,,USD)":200.938270254984,"SE0012673267^FF_SHLDRS_EQ(ANN_R,42736,43100,,,USD)":131.945105230092,"SE0012673267^FF_MKT_VAL(ANN_R,42736,43100,,,USD)":2550.32719591617,"DE000A0D9PT0^FF_PTX_INC(ANN_R,43831,44196,,,USD)":143.636783838272,"FR0010307819^FF_TAX_RATE(ANN_R,42736,43100)":23.8790073490255,"US6092071058^FF_TAX_CF(ANN_R,42370,42735)":527.0,"FR0010307819^FF_ASSETS(ANN_R,42736,43100,,,USD)":11316.6988935471,"FR0010307819^FF_SHLDRS_EQ(ANN_R,42736,43100,,,USD)":4969.63064002991,"FR0010307819^FF_MKT_VAL(ANN_R,42736,43100,,,USD)":20561.7349670854,"JP3422950000^FF_PTX_INC(ANN_R,42005,42369,,,USD)":2863.17004039884,"NL0000226223^FF_TAX_RATE(ANN_R,42736,43100)":2.28640192539109,"DK0060336014^FF_PTX_INC(ANN_R,42370,42735,,,USD)":581.238663554192,"NL0000226223^FF_ASSETS(ANN_R,42736,43100,,,USD)":9680.99953254685,"NL0000226223^FF_SHLDRS_EQ(ANN_R,42736,43100,,,USD)":5403.99973906447,"NL0000226223^FF_MKT_VAL(ANN_R,42736,43100,,,USD)":19599.9683824516,"DE000BAY0017^FF_TAX_CF(ANN_R,43831,44196,,,USD)":1211.79286682606,"FR0000133308^FF_TAX_RATE(ANN_R,42736,43100)":34.4128230291135,"US92343V1044^FF_PTX_INC(ANN_R,41640,42004,,,USD)":15270.0,"FR0000133308^FF_ASSETS(ANN_R,42736,43100,,,USD)":116765.786361694,"FR0000133308^FF_SHLDRS_EQ(ANN_R,42736,43100,,,USD)":30226.5361404419,"FR0000133308^FF_MKT_VAL(ANN_R,42736,43100,,,USD)":46227.3348391053,"US18915M1071^FF_TAX_CF(ANN_R,43466,43830,,,USD)":2.391,"NL0011585146^FF_TAX_RATE(ANN_R,42736,43100)":28.0697413942632,"JP3571400005^FF_PTX_INC(ANN_R,42736,43100,,,USD)":1377.03796692938,"NL0011585146^FF_ASSETS(ANN_R,42736,43100,,,USD)":4972.63744308472,"NL0011585146^FF_SHLDRS_EQ(ANN_R,42736,43100,,,USD)":935.036497249603,"NL0011585146^FF_MKT_VAL(ANN_R,42736,43100,,,USD)":19842.0377924664,"FR0000121261^FF_PTX_INC(ANN_R,41275,41639,,,USD)":2260.93366193771,"IT0000062072^FF_TAX_RATE(ANN_R,42736,43100)":33.794932233353,"US45168D1046^FF_TAX_CF(ANN_R,42370,42735)":74.7,"IT0000062072^FF_ASSETS(ANN_R,42736,43100,,,USD)":647180.735149384,"IT0000062072^FF_SHLDRS_EQ(ANN_R,42736,43100,,,USD)":30114.8617458344,"IT0000062072^FF_MKT_VAL(ANN_R,42736,43100,,,USD)":28500.7097586836,"JP3756600007^FF_TAX_CF(ANN_R,42736,43100,,,USD)":154.03439797461,"SE0000103699^FF_TAX_RATE(ANN_R,42736,43100)":8.91451831750339,"JP3788600009^FF_PTX_INC(ANN_R,42736,43100,,,USD)":4331.90346404724,"SE0000103699^FF_ASSETS(ANN_R,42736,43100,,,USD)":10342.9707537142,"SE0000103699^FF_SHLDRS_EQ(ANN_R,42736,43100,,,USD)":5514.67401797579,"SE0000103699^FF_MKT_VAL(ANN_R,42736,43100,,,USD)":18089.2931335048,"JP3634600005^FF_PTX_INC(ANN_R,40909,41274,,,USD)":1082.36302910838,"FR0000121261^FF_TAX_RATE(ANN_R,42736,43100)":28.2478632478632,"US98956P1021^FF_PTX_INC(ANN_R,41640,42004,,,USD)":943.9,"FR0000121261^FF_ASSETS(ANN_R,42736,43100,,,USD)":30340.6121349335,"FR0000121261^FF_SHLDRS_EQ(ANN_R,42736,43100,,,USD)":13480.1801490784,"FR0000121261^FF_MKT_VAL(ANN_R,42736,43100,,,USD)":25771.2489377924,"TW0002882008^FF_TAX_CF(ANN_R,43466,43830)":4024.068,"FR0000127771^FF_TAX_RATE(ANN_R,42736,43100)":-47.4598930481283,"JP3566800003^FF_PTX_INC(ANN_R,43831,44196,,,USD)":5274.14961156249,"FR0000127771^FF_ASSETS(ANN_R,42736,43100,,,USD)":41234.2692089081,"FR0000127771^FF_SHLDRS_EQ(ANN_R,42736,43100,,,USD)":21186.9141769409,"FR0000127771^FF_MKT_VAL(ANN_R,42736,43100,,,USD)":33831.476162705,"JP3783600004^FF_TAX_CF(ANN_R,43831,44196)":109119.0,"FR0000125338^FF_TAX_RATE(ANN_R,42736,43100)":27.2727272727273,"US6792951054^FF_PTX_INC(ANN_R,41640,42004,,,USD)":null,"FR0000125338^FF_ASSETS(ANN_R,42736,43100,,,USD)":19145.5542755127,"FR0000125338^FF_SHLDRS_EQ(ANN_R,42736,43100,,,USD)":8352.76439666748,"FR0000125338^FF_MKT_VAL(ANN_R,42736,43100,,,USD)":19924.5438299331,"CH0008742519^FF_TAX_CF(ANN_R,43466,43830)":371.0,"SE0000667891^FF_TAX_RATE(ANN_R,42736,43100)":22.3193197921587,"FR0000133308^FF_PTX_INC(ANN_R,42370,42735,,,USD)":2241.15560412407,"SE0000667891^FF_ASSETS(ANN_R,42736,43100,,,USD)":13171.6641650721,"SE0000667891^FF_SHLDRS_EQ(ANN_R,42736,43100,,,USD)":5947.35879801214,"SE0000667891^FF_MKT_VAL(ANN_R,42736,43100,,,USD)":22015.9093401729,"JP3358000002^FF_TAX_CF(ANN_R,42736,43100)":15775.0,"FR0000130650^FF_TAX_RATE(ANN_R,42736,43100)":30.7788944723618,"JP3634600005^FF_PTX_INC(ANN_R,42736,43100,,,USD)":1680.58177157119,"FR0000130650^FF_ASSETS(ANN_R,42736,43100,,,USD)":8441.39063718796,"FR0000130650^FF_SHLDRS_EQ(ANN_R,42736,43100,,,USD)":4796.20871080399,"FR0000130650^FF_MKT_VAL(ANN_R,42736,43100,,,USD)":27236.0008644399,"US8793601050^FF_PTX_INC(ANN_R,42370,42735,,,USD)":241.3,"CH0012214059^FF_TAX_RATE(ANN_R,42736,43100)":null,"CH0432492467^FF_PTX_INC(ANN_R,42005,42369,,,USD)":350.999981722806,"CH0012214059^FF_ASSETS(ANN_R,42736,43100,,,USD)":65345.3058105707,"CH0012214059^FF_SHLDRS_EQ(ANN_R,42736,43100,,,USD)":28514.1100293398,"CH0012214059^FF_MKT_VAL(ANN_R,42736,43100,,,USD)":33675.4652873413,"US75886F1075^FF_PTX_INC(ANN_R,42736,43100,,,USD)":2078.511,"DE0005810055^FF_TAX_RATE(ANN_R,42736,43100)":35.9214390602056,"BE0003739530^FF_PTX_INC(ANN_R,42370,42735,,,USD)":845.134689807892,"DE0005810055^FF_ASSETS(ANN_R,42736,43100,,,USD)":162307.685202599,"DE0005810055^FF_SHLDRS_EQ(ANN_R,42736,43100,,,USD)":5799.02315998077,"DE0005810055^FF_MKT_VAL(ANN_R,42736,43100,,,USD)":21652.4822659396,"DE0007164600^FF_TAX_CF(ANN_R,43101,43465,,,USD)":1990.23778986931,"ES0109067019^FF_TAX_RATE(ANN_R,42736,43100)":20.7432057681642,"JP3802300008^FF_PTX_INC(ANN_R,42005,42369,,,USD)":1528.65360254049,"ES0109067019^FF_ASSETS(ANN_R,42736,43100,,,USD)":9519.22146034241,"ES0109067019^FF_SHLDRS_EQ(ANN_R,42736,43100,,,USD)":3156.06248760223,"ES0109067019^FF_MKT_VAL(ANN_R,42736,43100,,,USD)":31597.066870269,"JP3762800005^FF_TAX_CF(ANN_R,42736,43100,,,USD)":206.662817282602,"DE0005190003^FF_TAX_RATE(ANN_R,42736,43100)":20.1288244766506,"BE0003565737^FF_TAX_CF(ANN_R,43101,43465,,,USD)":653.581348896027,"DE0005190003^FF_ASSETS(ANN_R,42736,43100,,,USD)":234763.593463898,"DE0005190003^FF_SHLDRS_EQ(ANN_R,42736,43100,,,USD)":64448.133687973,"DE0005190003^FF_MKT_VAL(ANN_R,42736,43100,,,USD)":68565.0283748576,"US0605051046^FF_PTX_INC(ANN_R,43466,43830,,,USD)":32754.0,"FI4000297767^FF_TAX_RATE(ANN_R,42736,43100)":23.8993710691824,"FR0000127771^FF_TAX_CF(ANN_R,41275,41639,,,USD)":-272.16171503067,"FI4000297767^FF_ASSETS(ANN_R,42736,43100,,,USD)":698535.382276966,"FI4000297767^FF_SHLDRS_EQ(ANN_R,42736,43100,,,USD)":38903.518526811,"FI4000297767^FF_MKT_VAL(ANN_R,42736,43100,,,USD)":48952.1772248501,"US98978V1035^FF_TAX_CF(ANN_R,42370,42735)":408.0,"DE000A1ML7J1^FF_TAX_RATE(ANN_R,42736,43100)":35.9459999001847,"US78409V1044^FF_TAX_CF(ANN_R,42370,42735)":683.0,"DE000A1ML7J1^FF_ASSETS(ANN_R,42736,43100,,,USD)":45049.5708646774,"DE000A1ML7J1^FF_SHLDRS_EQ(ANN_R,42736,43100,,,USD)":18109.023765564,"DE000A1ML7J1^FF_MKT_VAL(ANN_R,42736,43100,,,USD)":24110.0493201093,"US89400J1079^FF_PTX_INC(ANN_R,41275,41639,,,USD)":-25.9,"CH0432492467^FF_TAX_RATE(ANN_R,42736,43100)":null,"JP3160400002^FF_TAX_CF(ANN_R,43101,43465,,,USD)":119.396472729743,"CH0432492467^FF_ASSETS(ANN_R,42736,43100,,,USD)":27388.000220381,"CH0432492467^FF_SHLDRS_EQ(ANN_R,42736,43100,,,USD)":23029.0001853058,"CH0432492467^FF_MKT_VAL(ANN_R,42736,43100,,,USD)":null,"US77543R1023^FF_PTX_INC(ANN_R,42370,42735,,,USD)":-42.547,"SE0000107419^FF_TAX_RATE(ANN_R,42736,43100)":0.552636347164341,"US8936411003^FF_TAX_CF(ANN_R,40909,41274,,,USD)":103.938,"SE0000107419^FF_ASSETS(ANN_R,42736,43100,,,USD)":49937.2215368226,"SE0000107419^FF_SHLDRS_EQ(ANN_R,42736,43100,,,USD)":41070.1680728048,"SE0000107419^FF_MKT_VAL(ANN_R,42736,43100,,,USD)":34944.1198839446,"US8793601050^FF_TAX_CF(ANN_R,43101,43465,,,USD)":57.1,"ES0148396007^FF_TAX_RATE(ANN_R,42736,43100)":22.7555249903802,"TW0002002003^FF_TAX_CF(ANN_R,41275,41639,,,USD)":42.1716768340319,"ES0148396007^FF_ASSETS(ANN_R,42736,43100,,,USD)":21204.8855866808,"ES0148396007^FF_SHLDRS_EQ(ANN_R,42736,43100,,,USD)":13739.3502728009,"ES0148396007^FF_MKT_VAL(ANN_R,42736,43100,,,USD)":102727.795058754,"ES0105046009^FF_TAX_CF(ANN_R,42736,43100)":263.49,"NL00150001Q9^FF_TAX_RATE(ANN_R,42736,43100)":47.2262773722628,"TW0002886009^FF_TAX_CF(ANN_R,43466,43830)":2503.981,"NL00150001Q9^FF_ASSETS(ANN_R,42736,43100,,,USD)":115635.833616257,"NL00150001Q9^FF_SHLDRS_EQ(ANN_R,42736,43100,,,USD)":24999.4539928436,"NL00150001Q9^FF_MKT_VAL(ANN_R,42736,43100,,,USD)":34895.3171908621,"JP3422950000^FF_TAX_CF(ANN_R,43101,43465,,,USD)":708.140045193024,"FR0000120693^FF_TAX_RATE(ANN_R,42736,43100)":23.5737351991389,"US45784P1012^FF_PTX_INC(ANN_R,41640,42004,,,USD)":-51.358,"FR0000120693^FF_ASSETS(ANN_R,42736,43100,,,USD)":34316.8689222336,"FR0000120693^FF_SHLDRS_EQ(ANN_R,42736,43100,,,USD)":15632.3785378933,"FR0000120693^FF_MKT_VAL(ANN_R,42736,43100,,,USD)":35311.5022613813,"US4165151048^FF_TAX_CF(ANN_R,43466,43830)":-396.0,"FR0000052292^FF_TAX_RATE(ANN_R,42736,43100)":35.4164461847815,"US5732841060^FF_TAX_CF(ANN_R,43831,44196,,,USD)":114.9,"FR0000052292^FF_ASSETS(ANN_R,42736,43100,,,USD)":8127.25416755676,"FR0000052292^FF_SHLDRS_EQ(ANN_R,42736,43100,,,USD)":6050.71082782745,"FR0000052292^FF_MKT_VAL(ANN_R,42736,43100,,,USD)":55811.4918844832,"DE000A1ML7J1^FF_PTX_INC(ANN_R,43831,44196,,,USD)":5713.21007589102,"SE0011166610^FF_TAX_RATE(ANN_R,42736,43100)":28.0320691419799,"US6792951054^FF_PTX_INC(ANN_R,42370,42735,,,USD)":-76.007,"SE0011166610^FF_ASSETS(ANN_R,42736,43100,,,USD)":16327.4504349008,"SE0011166610^FF_SHLDRS_EQ(ANN_R,42736,43100,,,USD)":7391.38933707029,"SE0011166610^FF_MKT_VAL(ANN_R,42736,43100,,,USD)":52507.0558799535,"IT0005239360^FF_TAX_CF(ANN_R,42736,43100)":-274.083,"SE0000115446^FF_TAX_RATE(ANN_R,42736,43100)":25.6344700530135,"JP3762600009^FF_TAX_CF(ANN_R,40909,41274,,,USD)":203.592910032719,"SE0000115446^FF_ASSETS(ANN_R,42736,43100,,,USD)":52721.0994084924,"SE0000115446^FF_SHLDRS_EQ(ANN_R,42736,43100,,,USD)":12929.5878284052,"SE0000115446^FF_MKT_VAL(ANN_R,42736,43100,,,USD)":37894.8580370255,"JP3735400008^FF_PTX_INC(ANN_R,43101,43465,,,USD)":15703.6993471012,"SE0000108656^FF_TAX_RATE(ANN_R,42736,43100)":null,"US35671D8570^FF_TAX_CF(ANN_R,42736,43100)":702.0,"SE0000108656^FF_ASSETS(ANN_R,42736,43100,,,USD)":32555.4810221493,"SE0000108656^FF_SHLDRS_EQ(ANN_R,42736,43100,,,USD)":11839.3893515691,"SE0000108656^FF_MKT_VAL(ANN_R,42736,43100,,,USD)":21598.4457264151,"US42809H1077^FF_PTX_INC(ANN_R,42736,43100,,,USD)":-5778.0,"DK0010268606^FF_TAX_RATE(ANN_R,42736,43100)":24.1883116883117,"JP3240400006^FF_PTX_INC(ANN_R,42370,42735,,,USD)":251.931377410889,"DK0010268606^FF_ASSETS(ANN_R,42736,43100,,,USD)":13053.8967464686,"DK0010268606^FF_SHLDRS_EQ(ANN_R,42736,43100,,,USD)":3736.88958467576,"DK0010268606^FF_MKT_VAL(ANN_R,42736,43100,,,USD)":null,"JP3188220002^FF_TAX_CF(ANN_R,42736,43100,,,USD)":385.34365773201,"FR0000120644^FF_TAX_RATE(ANN_R,42736,43100)":25.5771567436209,"JP3386450005^FF_PTX_INC(ANN_R,43101,43465,,,USD)":4217.49340515584,"FR0000120644^FF_ASSETS(ANN_R,42736,43100,,,USD)":53146.2046337128,"FR0000120644^FF_SHLDRS_EQ(ANN_R,42736,43100,,,USD)":17358.763961792,"FR0000120644^FF_MKT_VAL(ANN_R,42736,43100,,,USD)":53119.3283772624,"JP3122400009^FF_PTX_INC(ANN_R,42370,42735,,,USD)":97.9895057678223,"IT0000072618^FF_TAX_RATE(ANN_R,42736,43100)":6.95860827834433,"US2473617023^FF_PTX_INC(ANN_R,42005,42369,,,USD)":7157.0,"IT0000072618^FF_ASSETS(ANN_R,42736,43100,,,USD)":956870.642595291,"IT0000072618^FF_SHLDRS_EQ(ANN_R,42736,43100,,,USD)":67490.9607410431,"IT0000072618^FF_MKT_VAL(ANN_R,42736,43100,,,USD)":55821.0524704035,"JP3970300004^FF_TAX_CF(ANN_R,42370,42735)":32595.0,"NL0013654783^FF_TAX_RATE(ANN_R,42736,43100)":null,"DE0005552004^FF_TAX_CF(ANN_R,42736,43100)":626.0,"NL0013654783^FF_ASSETS(ANN_R,42736,43100,,,USD)":17909.0006261644,"NL0013654783^FF_SHLDRS_EQ(ANN_R,42736,43100,,,USD)":11254.0003934811,"NL0013654783^FF_MKT_VAL(ANN_R,42736,43100,,,USD)":null,"US8326964058^FF_PTX_INC(ANN_R,42736,43100,,,USD)":878.4,"CH0210483332^FF_TAX_RATE(ANN_R,42736,43100)":22.4438902743142,"US73278L1052^FF_TAX_CF(ANN_R,43466,43830)":51.076,"CH0210483332^FF_ASSETS(ANN_R,42736,43100,,,USD)":21562.1282934761,"CH0210483332^FF_SHLDRS_EQ(ANN_R,42736,43100,,,USD)":16609.042176061,"CH0210483332^FF_MKT_VAL(ANN_R,42736,43100,,,USD)":44689.7053887177,"US73278L1052^FF_PTX_INC(ANN_R,43466,43830,,,USD)":317.474,"FR0000121485^FF_TAX_RATE(ANN_R,42736,43100)":23.8824090534623,"NL0000009082^FF_PTX_INC(ANN_R,43101,43465,,,USD)":618.188857078552,"FR0000121485^FF_ASSETS(ANN_R,42736,43100,,,USD)":30713.3404369354,"FR0000121485^FF_SHLDRS_EQ(ANN_R,42736,43100,,,USD)":14347.3978672028,"FR0000121485^FF_MKT_VAL(ANN_R,42736,43100,,,USD)":59593.0275964498,"JE00BYSS4X48^FF_TAX_CF(ANN_R,43101,43465,,,USD)":20.35,"DE0007664039^FF_TAX_RATE(ANN_R,42736,43100)":21.6858011971347,"JP3762600009^FF_PTX_INC(ANN_R,43466,43830,,,USD)":-339.971264021471,"DE0007664039^FF_ASSETS(ANN_R,42736,43100,,,USD)":536768.381280899,"DE0007664039^FF_SHLDRS_EQ(ANN_R,42736,43100,,,USD)":117391.403131485,"DE0007664039^FF_MKT_VAL(ANN_R,42736,43100,,,USD)":100195.463470672,"US75886F1075^FF_PTX_INC(ANN_R,41640,42004,,,USD)":775.747,"FR0000073272^FF_TAX_RATE(ANN_R,42736,43100)":29.4802172226532,"KR7006400006^FF_TAX_CF(ANN_R,40909,41274,,,USD)":72.2132897364653,"FR0000073272^FF_ASSETS(ANN_R,42736,43100,,,USD)":38887.9061222076,"FR0000073272^FF_SHLDRS_EQ(ANN_R,42736,43100,,,USD)":11223.8770580292,"FR0000073272^FF_MKT_VAL(ANN_R,42736,43100,,,USD)":42222.3388188645,"US4461501045^FF_PTX_INC(ANN_R,43831,44196,,,USD)":972.0,"NL0000009538^FF_TAX_RATE(ANN_R,42736,43100)":25.2715423606083,"US77543R1023^FF_TAX_CF(ANN_R,43466,43830,,,USD)":0.759,"NL0000009538^FF_ASSETS(ANN_R,42736,43100,,,USD)":30398.2505321503,"NL0000009538^FF_SHLDRS_EQ(ANN_R,42736,43100,,,USD)":14408.3985042572,"NL0000009538^FF_MKT_VAL(ANN_R,42736,43100,,,USD)":35077.8723078428,"JP3890310000^FF_PTX_INC(ANN_R,43831,44196,,,USD)":115.014126934111,"BE0974293251^FF_TAX_RATE(ANN_R,42736,43100)":18.0366369187412,"US7458671010^FF_TAX_CF(ANN_R,42736,43100,,,USD)":14.875,"BE0974293251^FF_ASSETS(ANN_R,42736,43100,,,USD)":248634.987994503,"BE0974293251^FF_SHLDRS_EQ(ANN_R,42736,43100,,,USD)":72584.9964951877,"BE0974293251^FF_MKT_VAL(ANN_R,42736,43100,,,USD)":216246.656166966,"SE0000107419^FF_PTX_INC(ANN_R,43101,43465,,,USD)":-82.866472043097,"DE0005552004^FF_TAX_RATE(ANN_R,42736,43100)":14.3329326923077,"DE0005557508^FF_PTX_INC(ANN_R,43466,43830,,,USD)":8028.37041306496,"DE0005552004^FF_ASSETS(ANN_R,42736,43100,,,USD)":46696.7081451416,"DE0005552004^FF_SHLDRS_EQ(ANN_R,42736,43100,,,USD)":15174.5088672638,"DE0005552004^FF_MKT_VAL(ANN_R,42736,43100,,,USD)":58432.9785815521,"JP3381000003^FF_TAX_CF(ANN_R,41275,41639,,,USD)":687.974619977176,"DE0006231004^FF_TAX_RATE(ANN_R,42736,43100)":15.2688172043011,"US0404131064^FF_TAX_CF(ANN_R,42005,42369,,,USD)":6.591,"DE0006231004^FF_ASSETS(ANN_R,42736,43100,,,USD)":12390.6377282143,"DE0006231004^FF_SHLDRS_EQ(ANN_R,42736,43100,,,USD)":6662.87894630432,"DE0006231004^FF_MKT_VAL(ANN_R,42736,43100,,,USD)":28419.3465767764,"JP3463000004^FF_PTX_INC(ANN_R,41275,41639,,,USD)":1605.02483837306,"DE000A1EWWW0^FF_TAX_RATE(ANN_R,42736,43100)":33.0696984676223,"IT0000072618^FF_PTX_INC(ANN_R,43831,44196,,,USD)":5025.00748538971,"DE000A1EWWW0^FF_ASSETS(ANN_R,42736,43100,,,USD)":16834.0143871307,"DE000A1EWWW0^FF_SHLDRS_EQ(ANN_R,42736,43100,,,USD)":7243.22525024414,"DE000A1EWWW0^FF_MKT_VAL(ANN_R,42736,43100,,,USD)":40917.7446641227,"US3635761097^FF_TAX_CF(ANN_R,43831,44196)":113.0,"FR0000125486^FF_TAX_RATE(ANN_R,42736,43100)":32.2752666328085,"IT0000062072^FF_TAX_CF(ANN_R,42736,43100)":1103.0,"FR0000125486^FF_ASSETS(ANN_R,42736,43100,,,USD)":83819.4383525848,"FR0000125486^FF_SHLDRS_EQ(ANN_R,42736,43100,,,USD)":21388.6485671997,"FR0000125486^FF_MKT_VAL(ANN_R,42736,43100,,,USD)":56737.4361040915,"DE000BAY0017^FF_PTX_INC(ANN_R,42370,42735,,,USD)":5286.5166002512,"DE000BAY0017^FF_TAX_RATE(ANN_R,42736,43100)":29.1639236339697,"KR7105560007^FF_PTX_INC(ANN_R,43831,44196,,,USD)":4109.28037317644,"DE000BAY0017^FF_ASSETS(ANN_R,42736,43100,,,USD)":92245.4515457153,"DE000BAY0017^FF_SHLDRS_EQ(ANN_R,42736,43100,,,USD)":44190.638666153,"DE000BAY0017^FF_MKT_VAL(ANN_R,42736,43100,,,USD)":103271.883509304,"CH0012280076^FF_PTX_INC(ANN_R,41640,42004,,,USD)":154.182926779389,"NL0012969182^FF_TAX_RATE(ANN_R,42736,43100)":22.6806471200555,"TW0002317005^FF_TAX_CF(ANN_R,42370,42735)":41932.394,"NL0012969182^FF_ASSETS(ANN_R,42736,43100,,,USD)":1365.55209566116,"NL0012969182^FF_SHLDRS_EQ(ANN_R,42736,43100,,,USD)":468.044198999405,"NL0012969182^FF_MKT_VAL(ANN_R,42736,43100,,,USD)":null,"US89400J1079^FF_PTX_INC(ANN_R,42370,42735,,,USD)":205.4,"DE0005557508^FF_TAX_RATE(ANN_R,42736,43100)":-11.3257421716145,"KR7000270009^FF_PTX_INC(ANN_R,42736,43100,,,USD)":1008.44109534437,"DE0005557508^FF_ASSETS(ANN_R,42736,43100,,,USD)":179077.69695282,"DE0005557508^FF_SHLDRS_EQ(ANN_R,42736,43100,,,USD)":36905.3854179382,"DE0005557508^FF_MKT_VAL(ANN_R,42736,43100,,,USD)":84253.73758494,"US9892071054^FF_PTX_INC(ANN_R,40909,41274,,,USD)":164.174,"NL0000235190^FF_TAX_RATE(ANN_R,42736,43100)":41.5931721194879,"US6311031081^FF_PTX_INC(ANN_R,43831,44196,,,USD)":1212.0,"NL0000235190^FF_ASSETS(ANN_R,42736,43100,,,USD)":131426.352853775,"NL0000235190^FF_SHLDRS_EQ(ANN_R,42736,43100,,,USD)":12896.5913772583,"NL0000235190^FF_MKT_VAL(ANN_R,42736,43100,,,USD)":77184.3012802346,"JP3910660004^FF_TAX_CF(ANN_R,43831,44196)":109458.0,"DE0007100000^FF_TAX_RATE(ANN_R,42736,43100)":26.8666292405165,"DK0010274414^FF_TAX_CF(ANN_R,43101,43465)":5427.0,"DE0007100000^FF_ASSETS(ANN_R,42736,43100,,,USD)":306618.261194229,"DE0007100000^FF_SHLDRS_EQ(ANN_R,42736,43100,,,USD)":76693.8914966583,"DE0007100000^FF_MKT_VAL(ANN_R,42736,43100,,,USD)":90950.7970802307,"FR0000120321^FF_PTX_INC(ANN_R,42370,42735,,,USD)":4753.550770998,"FR0000120073^FF_TAX_RATE(ANN_R,42736,43100)":8.19076217946185,"DE000A1ML7J1^FF_PTX_INC(ANN_R,41275,41639,,,USD)":915.525457000732,"FR0000120073^FF_ASSETS(ANN_R,42736,43100,,,USD)":49265.5794610977,"FR0000120073^FF_SHLDRS_EQ(ANN_R,42736,43100,,,USD)":19594.5333738327,"FR0000120073^FF_MKT_VAL(ANN_R,42736,43100,,,USD)":53829.6776535455,"JP3476480003^FF_TAX_CF(ANN_R,42736,43100)":101035.0,"FR0000120321^FF_TAX_RATE(ANN_R,42736,43100)":19.0670615612439,"JP3942400007^FF_PTX_INC(ANN_R,41275,41639,,,USD)":1533.22160346434,"FR0000120321^FF_ASSETS(ANN_R,42736,43100,,,USD)":42435.1892309189,"FR0000120321^FF_SHLDRS_EQ(ANN_R,42736,43100,,,USD)":29798.6911211014,"FR0000120321^FF_MKT_VAL(ANN_R,42736,43100,,,USD)":124313.277214072,"DK0010274414^FF_TAX_CF(ANN_R,43466,43830)":5245.0,"DE0008404005^FF_TAX_RATE(ANN_R,42736,43100)":28.9810800157667,"US8936411003^FF_PTX_INC(ANN_R,41275,41639,,,USD)":448.489,"DE0008404005^FF_ASSETS(ANN_R,42736,43100,,,USD)":1128585.03430367,"DE0008404005^FF_SHLDRS_EQ(ANN_R,42736,43100,,,USD)":78716.0385990143,"DE0008404005^FF_MKT_VAL(ANN_R,42736,43100,,,USD)":100921.839216079,"US64110D1046^FF_TAX_CF(ANN_R,43101,43465,,,USD)":87.0,"DE0007164600^FF_TAX_RATE(ANN_R,42736,43100)":19.546629548618,"DK0060336014^FF_PTX_INC(ANN_R,42736,43100,,,USD)":589.854898750782,"DE0007164600^FF_ASSETS(ANN_R,42736,43100,,,USD)":51014.7847366333,"DE0007164600^FF_SHLDRS_EQ(ANN_R,42736,43100,,,USD)":30601.1857223511,"DE0007164600^FF_MKT_VAL(ANN_R,42736,43100,,,USD)":133917.676459462,"KR7005490008^FF_TAX_CF(ANN_R,42736,43100)":806395.969339,"CH0012032048^FF_TAX_RATE(ANN_R,42736,43100)":27.9428571428571,"KR7035720002^FF_PTX_INC(ANN_R,42736,43100,,,USD)":135.600473062372,"CH0012032048^FF_ASSETS(ANN_R,42736,43100,,,USD)":78682.4018645287,"CH0012032048^FF_SHLDRS_EQ(ANN_R,42736,43100,,,USD)":27132.88887918,"CH0012032048^FF_MKT_VAL(ANN_R,42736,43100,,,USD)":215981.486314115,"JP3358000002^FF_PTX_INC(ANN_R,42005,42369,,,USD)":829.299530062824,"US0995021062^FF_TAX_RATE(ANN_R,42736,43100)":38.7011410536538,"TW0002412004^FF_PTX_INC(ANN_R,43466,43830,,,USD)":1335.6206274268,"US0995021062^FF_ASSETS(ANN_R,42736,43100,,,USD)":3598.133,"US0995021062^FF_SHLDRS_EQ(ANN_R,42736,43100,,,USD)":573.591,"US0995021062^FF_MKT_VAL(ANN_R,42736,43100,,,USD)":5269.13598612,"JP3899600005^FF_PTX_INC(ANN_R,42005,42369,,,USD)":912.108162642457,"US5132721045^FF_TAX_RATE(ANN_R,42736,43100)":37.234740756946,"US42809H1077^FF_TAX_CF(ANN_R,43101,43465)":463.0,"US5132721045^FF_ASSETS(ANN_R,42736,43100,,,USD)":2485.6,"US5132721045^FF_SHLDRS_EQ(ANN_R,42736,43100,,,USD)":-647.2,"US5132721045^FF_MKT_VAL(ANN_R,42736,43100,,,USD)":6669.77345028,"NL0013654783^FF_TAX_CF(ANN_R,41640,42004,,,USD)":null,"US6700024010^FF_TAX_RATE(ANN_R,42736,43100)":null,"JP3198900007^FF_PTX_INC(ANN_R,42370,42735,,,USD)":908.819980621338,"US6700024010^FF_ASSETS(ANN_R,42736,43100,,,USD)":302.493,"US6700024010^FF_SHLDRS_EQ(ANN_R,42736,43100,,,USD)":-101.732,"US6700024010^FF_MKT_VAL(ANN_R,42736,43100,,,USD)":400.8044436,"JP3752900005^FF_PTX_INC(ANN_R,43831,44196,,,USD)":6893.80236844718,"US4180561072^FF_TAX_RATE(ANN_R,42736,43100)":49.5507218724162,"US6200763075^FF_PTX_INC(ANN_R,42370,42735,,,USD)":844.0,"US4180561072^FF_ASSETS(ANN_R,42736,43100,,,USD)":5289.983,"US4180561072^FF_SHLDRS_EQ(ANN_R,42736,43100,,,USD)":1829.957,"US4180561072^FF_MKT_VAL(ANN_R,42736,43100,,,USD)":11311.23386923,"NL0009434992^FF_PTX_INC(ANN_R,41275,41639,,,USD)":4996.0,"JE00BYSS4X48^FF_TAX_RATE(ANN_R,42736,43100)":null,"TW0002881000^FF_PTX_INC(ANN_R,43831,44196,,,USD)":3475.01174897958,"JE00BYSS4X48^FF_ASSETS(ANN_R,42736,43100,,,USD)":265.298,"JE00BYSS4X48^FF_SHLDRS_EQ(ANN_R,42736,43100,,,USD)":113.564,"JE00BYSS4X48^FF_MKT_VAL(ANN_R,42736,43100,,,USD)":1807.4562464,"SE0000310336^FF_TAX_CF(ANN_R,41275,41639,,,USD)":97.0070405006409,"US00751Y1064^FF_TAX_RATE(ANN_R,42736,43100)":8.60225387739568,"US0152711091^FF_TAX_CF(ANN_R,42005,42369,,,USD)":null,"US00751Y1064^FF_ASSETS(ANN_R,42736,43100,,,USD)":8482.301,"US00751Y1064^FF_SHLDRS_EQ(ANN_R,42736,43100,,,USD)":3415.196,"US00751Y1064^FF_MKT_VAL(ANN_R,42736,43100,,,USD)":7370.67984,"TW0002412004^FF_TAX_CF(ANN_R,43466,43830)":8419.36,"US5018892084^FF_TAX_RATE(ANN_R,42736,43100)":30.7268071695883,"US73278L1052^FF_TAX_CF(ANN_R,43101,43465)":50.091,"US5018892084^FF_ASSETS(ANN_R,42736,43100,,,USD)":9366.872,"US5018892084^FF_SHLDRS_EQ(ANN_R,42736,43100,,,USD)":4198.169,"US5018892084^FF_MKT_VAL(ANN_R,42736,43100,,,USD)":12572.17011862,"CH0008742519^FF_TAX_CF(ANN_R,43101,43465)":294.0,"US12541W2098^FF_TAX_RATE(ANN_R,42736,43100)":30.6906459216185,"CH0012032048^FF_TAX_CF(ANN_R,40909,41274,,,USD)":3548.33376908302,"US12541W2098^FF_ASSETS(ANN_R,42736,43100,,,USD)":4235.834,"US12541W2098^FF_SHLDRS_EQ(ANN_R,42736,43100,,,USD)":1425.745,"US12541W2098^FF_MKT_VAL(ANN_R,42736,43100,,,USD)":12431.79678,"DE0005557508^FF_TAX_CF(ANN_R,43466,43830)":758.0,"US3802371076^FF_TAX_RATE(ANN_R,42736,43100)":-17.6966292134831,"NL0000009082^FF_TAX_CF(ANN_R,43831,44196)":0.0,"US3802371076^FF_ASSETS(ANN_R,42736,43100,,,USD)":5738.3,"US3802371076^FF_SHLDRS_EQ(ANN_R,42736,43100,,,USD)":486.5,"US3802371076^FF_MKT_VAL(ANN_R,42736,43100,,,USD)":6686.88804,"TW0002412004^FF_TAX_CF(ANN_R,43101,43465)":10891.279,"US5502411037^FF_TAX_RATE(ANN_R,42736,43100)":-157.222222222222,"US9892071054^FF_PTX_INC(ANN_R,42736,43100,,,USD)":88.0,"US5502411037^FF_ASSETS(ANN_R,42736,43100,,,USD)":75611.0,"US5502411037^FF_SHLDRS_EQ(ANN_R,42736,43100,,,USD)":23491.0,"US5502411037^FF_MKT_VAL(ANN_R,42736,43100,,,USD)":17833.73892,"US8545021011^FF_TAX_CF(ANN_R,43101,43465,,,USD)":339.4,"US4404521001^FF_TAX_RATE(ANN_R,42736,43100)":33.7499462321442,"CH0012214059^FF_TAX_CF(ANN_R,40909,41274,,,USD)":688.562215328217,"US4404521001^FF_ASSETS(ANN_R,42736,43100,,,USD)":7301.39,"US4404521001^FF_SHLDRS_EQ(ANN_R,42736,43100,,,USD)":4935.907,"US4404521001^FF_MKT_VAL(ANN_R,42736,43100,,,USD)":16053.5091199,"US42809H1077^FF_PTX_INC(ANN_R,43831,44196,,,USD)":-2850.0,"US73278L1052^FF_TAX_RATE(ANN_R,42736,43100)":28.969990564005,"KR7035720002^FF_TAX_CF(ANN_R,43831,44196,,,USD)":65.6443584297109,"US73278L1052^FF_ASSETS(ANN_R,42736,43100,,,USD)":1101.062,"US73278L1052^FF_SHLDRS_EQ(ANN_R,42736,43100,,,USD)":223.146,"US73278L1052^FF_MKT_VAL(ANN_R,42736,43100,,,USD)":5213.54764305,"ES0105046009^FF_TAX_CF(ANN_R,42370,42735)":309.019,"US24906P1093^FF_TAX_RATE(ANN_R,42736,43100)":null,"ES0109067019^FF_PTX_INC(ANN_R,42005,42369,,,USD)":1113.18461313128,"US24906P1093^FF_ASSETS(ANN_R,42736,43100,,,USD)":10374.5,"US24906P1093^FF_SHLDRS_EQ(ANN_R,42736,43100,,,USD)":6616.3,"US24906P1093^FF_MKT_VAL(ANN_R,42736,43100,,,USD)":14930.244,"JP3198900007^FF_TAX_CF(ANN_R,43466,43830,,,USD)":331.55787473917,"US7458671010^FF_TAX_RATE(ANN_R,42736,43100)":52.3639047834108,"CH0012032048^FF_TAX_CF(ANN_R,43466,43830,,,USD)":3565.16537475586,"US7458671010^FF_ASSETS(ANN_R,42736,43100,,,USD)":9686.649,"US7458671010^FF_SHLDRS_EQ(ANN_R,42736,43100,,,USD)":4154.026,"US7458671010^FF_MKT_VAL(ANN_R,42736,43100,,,USD)":9534.518497,"JP3902400005^FF_TAX_CF(ANN_R,43101,43465,,,USD)":523.899054564536,"US8326964058^FF_TAX_RATE(ANN_R,42736,43100)":32.5705828779599,"SE0000115446^FF_PTX_INC(ANN_R,43831,44196,,,USD)":2625.60342246294,"US8326964058^FF_ASSETS(ANN_R,42736,43100,,,USD)":15867.0,"US8326964058^FF_SHLDRS_EQ(ANN_R,42736,43100,,,USD)":6850.2,"US8326964058^FF_MKT_VAL(ANN_R,42736,43100,,,USD)":14375.06015616,"JP3386450005^FF_TAX_CF(ANN_R,43831,44196)":45135.0,"US1011211018^FF_TAX_RATE(ANN_R,42736,43100)":0.0,"KR7068270008^FF_TAX_CF(ANN_R,43466,43830,,,USD)":56.6882365038804,"US1011211018^FF_ASSETS(ANN_R,42736,43100,,,USD)":19372.233,"US1011211018^FF_SHLDRS_EQ(ANN_R,42736,43100,,,USD)":5813.957,"US1011211018^FF_MKT_VAL(ANN_R,42736,43100,,,USD)":20066.91693858,"JP3756100008^FF_TAX_CF(ANN_R,42370,42735)":21464.0,"US8793601050^FF_TAX_RATE(ANN_R,42736,43100)":20.8362369337979,"JP3381000003^FF_TAX_CF(ANN_R,42736,43100)":41751.0,"US8793601050^FF_ASSETS(ANN_R,42736,43100,,,USD)":3846.4,"US8793601050^FF_SHLDRS_EQ(ANN_R,42736,43100,,,USD)":1947.3,"US8793601050^FF_MKT_VAL(ANN_R,42736,43100,,,USD)":6438.11320795,"SE0000103699^FF_PTX_INC(ANN_R,40909,41274,,,USD)":567.478520285652,"US18915M1071^FF_TAX_RATE(ANN_R,42736,43100)":null,"DE0005785604^FF_PTX_INC(ANN_R,40909,41274,,,USD)":3087.86435604095,"US18915M1071^FF_ASSETS(ANN_R,42736,43100,,,USD)":163.143,"US18915M1071^FF_SHLDRS_EQ(ANN_R,42736,43100,,,USD)":121.712,"US18915M1071^FF_MKT_VAL(ANN_R,42736,43100,,,USD)":null,"US73278L1052^FF_PTX_INC(ANN_R,43831,44196,,,USD)":451.674,"US5745991068^FF_TAX_RATE(ANN_R,42736,43100)":34.3891402714932,"FR0000130809^FF_PTX_INC(ANN_R,40909,41274,,,USD)":1812.38627552986,"US5745991068^FF_ASSETS(ANN_R,42736,43100,,,USD)":5534.0,"US5745991068^FF_SHLDRS_EQ(ANN_R,42736,43100,,,USD)":-53.0,"US5745991068^FF_MKT_VAL(ANN_R,42736,43100,,,USD)":13638.976,"JP3119600009^FF_TAX_CF(ANN_R,42370,42735)":21947.0,"US45167R1041^FF_TAX_RATE(ANN_R,42736,43100)":25.9220292000624,"ES0105066007^FF_PTX_INC(ANN_R,41275,41639,,,USD)":124.173450578213,"US45167R1041^FF_ASSETS(ANN_R,42736,43100,,,USD)":3399.628,"US45167R1041^FF_SHLDRS_EQ(ANN_R,42736,43100,,,USD)":1886.542,"US45167R1041^FF_MKT_VAL(ANN_R,42736,43100,,,USD)":10121.24594592,"FI4000297767^FF_TAX_CF(ANN_R,42736,43100)":9153.79293508815,"US4461501045^FF_TAX_RATE(ANN_R,42736,43100)":14.9210903873745,"TW0002303005^FF_TAX_CF(ANN_R,42370,42735)":2322.102,"US4461501045^FF_ASSETS(ANN_R,42736,43100,,,USD)":104185.0,"US4461501045^FF_SHLDRS_EQ(ANN_R,42736,43100,,,USD)":10814.0,"US4461501045^FF_MKT_VAL(ANN_R,42736,43100,,,USD)":15608.70847536,"US5128071082^FF_TAX_CF(ANN_R,42005,42369,,,USD)":114.512,"US8666741041^FF_TAX_RATE(ANN_R,42736,43100)":-0.166497312782342,"US8936411003^FF_PTX_INC(ANN_R,42370,42735,,,USD)":768.116,"US8666741041^FF_ASSETS(ANN_R,42736,43100,,,USD)":6111.957,"US8666741041^FF_SHLDRS_EQ(ANN_R,42736,43100,,,USD)":2641.497,"US8666741041^FF_MKT_VAL(ANN_R,42736,43100,,,USD)":7392.61762,"US0404131064^FF_TAX_CF(ANN_R,43101,43465,,,USD)":17.573,"US64110D1046^FF_TAX_RATE(ANN_R,42736,43100)":23.4586466165414,"US6703461052^FF_TAX_CF(ANN_R,43466,43830)":525.2,"US64110D1046^FF_ASSETS(ANN_R,42736,43100,,,USD)":9493.0,"US64110D1046^FF_SHLDRS_EQ(ANN_R,42736,43100,,,USD)":2780.0,"US64110D1046^FF_MKT_VAL(ANN_R,42736,43100,,,USD)":10719.65,"KR7005490008^FF_PTX_INC(ANN_R,43466,43830,,,USD)":2383.44590053916,"US3724601055^FF_TAX_RATE(ANN_R,42736,43100)":38.8906613506026,"TW0002412004^FF_PTX_INC(ANN_R,43831,44196,,,USD)":1446.38895365439,"US3724601055^FF_ASSETS(ANN_R,42736,43100,,,USD)":12412.381,"US3724601055^FF_SHLDRS_EQ(ANN_R,42736,43100,,,USD)":3412.152,"US3724601055^FF_MKT_VAL(ANN_R,42736,43100,,,USD)":13933.46495115,"FR0000133308^FF_TAX_CF(ANN_R,43831,44196)":3015.0,"US6311031081^FF_TAX_RATE(ANN_R,42736,43100)":16.3990825688073,"US21036P1084^FF_PTX_INC(ANN_R,40909,41274,,,USD)":534.0,"US6311031081^FF_ASSETS(ANN_R,42736,43100,,,USD)":15354.0,"US6311031081^FF_SHLDRS_EQ(ANN_R,42736,43100,,,USD)":5880.0,"US6311031081^FF_MKT_VAL(ANN_R,42736,43100,,,USD)":12864.4940776102,"JP3421800008^FF_TAX_CF(ANN_R,42370,42735)":38877.0,"US89400J1079^FF_TAX_RATE(ANN_R,42736,43100)":-21.2348993288591,"JP3735400008^FF_TAX_CF(ANN_R,43831,44196)":488310.0,"US89400J1079^FF_ASSETS(ANN_R,42736,43100,,,USD)":5118.5,"US89400J1079^FF_SHLDRS_EQ(ANN_R,42736,43100,,,USD)":1728.7,"US89400J1079^FF_MKT_VAL(ANN_R,42736,43100,,,USD)":10068.672,"JP3762800005^FF_TAX_CF(ANN_R,43101,43465,,,USD)":127.670225128531,"US45784P1012^FF_TAX_RATE(ANN_R,42736,43100)":null,"FR0000127771^FF_TAX_CF(ANN_R,43101,43465,,,USD)":309.094428539276,"US45784P1012^FF_ASSETS(ANN_R,42736,43100,,,USD)":816.744,"US45784P1012^FF_SHLDRS_EQ(ANN_R,42736,43100,,,USD)":158.516,"US45784P1012^FF_MKT_VAL(ANN_R,42736,43100,,,USD)":4024.035012,"JP3505000004^FF_PTX_INC(ANN_R,43831,44196,,,USD)":3216.19231896847,"US92556V1061^FF_TAX_RATE(ANN_R,42736,43100)":22.9235880398671,"SE0012673267^FF_TAX_CF(ANN_R,43466,43830,,,USD)":5.92418327754862,"US92556V1061^FF_ASSETS(ANN_R,42736,43100,,,USD)":35806.3,"US92556V1061^FF_SHLDRS_EQ(ANN_R,42736,43100,,,USD)":13307.6,"US92556V1061^FF_MKT_VAL(ANN_R,42736,43100,,,USD)":22179.20557425,"CH0012549785^FF_PTX_INC(ANN_R,41640,42004,,,USD)":429.833244185567,"US62944T1051^FF_TAX_RATE(ANN_R,42736,43100)":36.531583602055,"SE0000107419^FF_TAX_CF(ANN_R,42736,43100)":520.0,"US62944T1051^FF_ASSETS(ANN_R,42736,43100,,,USD)":2989.279,"US62944T1051^FF_SHLDRS_EQ(ANN_R,42736,43100,,,USD)":1605.492,"US62944T1051^FF_MKT_VAL(ANN_R,42736,43100,,,USD)":12948.86106932,"JE00BYSS4X48^FF_TAX_CF(ANN_R,43466,43830,,,USD)":11.241,"US29355A1079^FF_TAX_RATE(ANN_R,42736,43100)":null,"JP3198900007^FF_PTX_INC(ANN_R,40909,41274,,,USD)":700.202065364458,"US29355A1079^FF_ASSETS(ANN_R,42736,43100,,,USD)":169.147,"US29355A1079^FF_SHLDRS_EQ(ANN_R,42736,43100,,,USD)":-9.126,"US29355A1079^FF_MKT_VAL(ANN_R,42736,43100,,,USD)":207.05274,"NL0012015705^FF_TAX_CF(ANN_R,42736,43100)":1.43,"US0404131064^FF_TAX_RATE(ANN_R,42736,43100)":10.8600134804954,"US35671D8570^FF_PTX_INC(ANN_R,43101,43465,,,USD)":3892.0,"US0404131064^FF_ASSETS(ANN_R,42736,43100,,,USD)":2460.86,"US0404131064^FF_SHLDRS_EQ(ANN_R,42736,43100,,,USD)":1661.914,"US0404131064^FF_MKT_VAL(ANN_R,42736,43100,,,USD)":17363.65948,"US6792951054^FF_TAX_CF(ANN_R,42370,42735,,,USD)":null,"US72919P2020^FF_TAX_RATE(ANN_R,42736,43100)":null,"US5132721045^FF_TAX_CF(ANN_R,42736,43100)":170.0,"US72919P2020^FF_ASSETS(ANN_R,42736,43100,,,USD)":270.81,"US72919P2020^FF_SHLDRS_EQ(ANN_R,42736,43100,,,USD)":74.355,"US72919P2020^FF_MKT_VAL(ANN_R,42736,43100,,,USD)":539.22782376,"JP3734800000^FF_TAX_CF(ANN_R,42736,43100,,,USD)":230.506751069799,"US14149Y1082^FF_TAX_RATE(ANN_R,42736,43100)":32.7442827442827,"NL0012969182^FF_PTX_INC(ANN_R,40909,41274,,,USD)":null,"US14149Y1082^FF_ASSETS(ANN_R,42736,43100,,,USD)":40112.0,"US14149Y1082^FF_SHLDRS_EQ(ANN_R,42736,43100,,,USD)":6808.0,"US14149Y1082^FF_MKT_VAL(ANN_R,42736,43100,,,USD)":24622.72,"US88339J1051^FF_TAX_CF(ANN_R,43101,43465,,,USD)":17.287,"US4364401012^FF_TAX_RATE(ANN_R,42736,43100)":38.6021942299878,"JP3358000002^FF_TAX_CF(ANN_R,43101,43465,,,USD)":169.10108807683,"US4364401012^FF_ASSETS(ANN_R,42736,43100,,,USD)":7979.6,"US4364401012^FF_SHLDRS_EQ(ANN_R,42736,43100,,,USD)":2784.7,"US4364401012^FF_MKT_VAL(ANN_R,42736,43100,,,USD)":10100.50017,"FR0000127771^FF_PTX_INC(ANN_R,42005,42369,,,USD)":1326.26929187775,"US42809H1077^FF_TAX_RATE(ANN_R,42736,43100)":null,"US72919P2020^FF_TAX_CF(ANN_R,42005,42369,,,USD)":null,"US42809H1077^FF_ASSETS(ANN_R,42736,43100,,,USD)":23112.0,"US42809H1077^FF_SHLDRS_EQ(ANN_R,42736,43100,,,USD)":11051.0,"US42809H1077^FF_MKT_VAL(ANN_R,42736,43100,,,USD)":14955.59510405,"JP3735400008^FF_TAX_CF(ANN_R,42370,42735)":342431.0,"US55261F1049^FF_TAX_RATE(ANN_R,42736,43100)":37.8906751673652,"JP3898400001^FF_TAX_CF(ANN_R,42370,42735)":102696.0,"US55261F1049^FF_ASSETS(ANN_R,42736,43100,,,USD)":118593.487,"US55261F1049^FF_SHLDRS_EQ(ANN_R,42736,43100,,,USD)":16250.819,"US55261F1049^FF_MKT_VAL(ANN_R,42736,43100,,,USD)":25667.57239559,"US88339J1051^FF_PTX_INC(ANN_R,41275,41639,,,USD)":null,"US4932671088^FF_TAX_RATE(ANN_R,42736,43100)":33.0394190871369,"DE0005552004^FF_TAX_CF(ANN_R,42370,42735,,,USD)":584.072141647339,"US4932671088^FF_ASSETS(ANN_R,42736,43100,,,USD)":137698.0,"US4932671088^FF_SHLDRS_EQ(ANN_R,42736,43100,,,USD)":15023.0,"US4932671088^FF_MKT_VAL(ANN_R,42736,43100,,,USD)":21563.42930233,"US8740541094^FF_TAX_CF(ANN_R,43101,43465,,,USD)":8.79,"US92276F1003^FF_TAX_RATE(ANN_R,42736,43100)":-4.5948934358775,"FR0000120693^FF_TAX_CF(ANN_R,43101,43465,,,USD)":442.371414065361,"US92276F1003^FF_ASSETS(ANN_R,42736,43100,,,USD)":23954.541,"US92276F1003^FF_SHLDRS_EQ(ANN_R,42736,43100,,,USD)":10866.226,"US92276F1003^FF_MKT_VAL(ANN_R,42736,43100,,,USD)":21374.72186,"JP3143600009^FF_TAX_CF(ANN_R,42370,42735)":73078.0,"IE00BQPVQZ61^FF_TAX_RATE(ANN_R,42736,43100)":null,"US6700024010^FF_PTX_INC(ANN_R,42370,42735,,,USD)":-279.966,"IE00BQPVQZ61^FF_ASSETS(ANN_R,42736,43100,,,USD)":4202.298,"IE00BQPVQZ61^FF_SHLDRS_EQ(ANN_R,42736,43100,,,USD)":1001.31,"IE00BQPVQZ61^FF_MKT_VAL(ANN_R,42736,43100,,,USD)":2400.2504682,"SE0000310336^FF_TAX_CF(ANN_R,42005,42369,,,USD)":85.8184478580952,"US8740541094^FF_TAX_RATE(ANN_R,42736,43100)":12.55375820178,"JP3381000003^FF_PTX_INC(ANN_R,43466,43830,,,USD)":2243.2909307275,"US8740541094^FF_ASSETS(ANN_R,42736,43100,,,USD)":3277.124,"US8740541094^FF_SHLDRS_EQ(ANN_R,42736,43100,,,USD)":1003.728,"US8740541094^FF_MKT_VAL(ANN_R,42736,43100,,,USD)":6082.34667,"SE0000103699^FF_TAX_CF(ANN_R,43831,44196,,,USD)":186.043835810142,"US74736K1016^FF_TAX_RATE(ANN_R,42736,43100)":160.640908258561,"FR0000052292^FF_PTX_INC(ANN_R,40909,41274,,,USD)":1412.91630268097,"US74736K1016^FF_ASSETS(ANN_R,42736,43100,,,USD)":6522.323,"US74736K1016^FF_SHLDRS_EQ(ANN_R,42736,43100,,,USD)":4896.722,"US74736K1016^FF_MKT_VAL(ANN_R,42736,43100,,,USD)":8670.37184,"US6516391066^FF_TAX_CF(ANN_R,43466,43830)":437.0,"US5732841060^FF_TAX_RATE(ANN_R,42736,43100)":-15.2613874311713,"US45784P1012^FF_PTX_INC(ANN_R,42005,42369,,,USD)":-61.39,"US5732841060^FF_ASSETS(ANN_R,42736,43100,,,USD)":9169.348,"US5732841060^FF_SHLDRS_EQ(ANN_R,42736,43100,,,USD)":4679.6,"US5732841060^FF_MKT_VAL(ANN_R,42736,43100,,,USD)":13897.44792,"US98978V1035^FF_TAX_CF(ANN_R,43101,43465,,,USD)":336.0,"US1156372096^FF_TAX_RATE(ANN_R,42736,43100)":28.2958199356913,"US0010551028^FF_TAX_CF(ANN_R,43466,43830)":1384.0,"US1156372096^FF_ASSETS(ANN_R,42736,43100,,,USD)":4625.0,"US1156372096^FF_SHLDRS_EQ(ANN_R,42736,43100,,,USD)":1370.0,"US1156372096^FF_MKT_VAL(ANN_R,42736,43100,,,USD)":18174.94952,"IT0000072618^FF_PTX_INC(ANN_R,43466,43830,,,USD)":6289.05804419518,"US87165B1035^FF_TAX_RATE(ANN_R,42736,43100)":41.7870036101083,"SE0007100599^FF_TAX_CF(ANN_R,41275,41639,,,USD)":763.316475331783,"US87165B1035^FF_ASSETS(ANN_R,42736,43100,,,USD)":95808.0,"US87165B1035^FF_SHLDRS_EQ(ANN_R,42736,43100,,,USD)":14234.0,"US87165B1035^FF_MKT_VAL(ANN_R,42736,43100,,,USD)":29750.21862813,"FR0010220475^FF_TAX_CF(ANN_R,42736,43100)":87.0,"US30063P1057^FF_TAX_RATE(ANN_R,42736,43100)":null,"DE0005439004^FF_PTX_INC(ANN_R,42736,43100,,,USD)":4736.19728076458,"US30063P1057^FF_ASSETS(ANN_R,42736,43100,,,USD)":598.56,"US30063P1057^FF_SHLDRS_EQ(ANN_R,42736,43100,,,USD)":520.418,"US30063P1057^FF_MKT_VAL(ANN_R,42736,43100,,,USD)":6330.93476204,"CH0014852781^FF_PTX_INC(ANN_R,42736,43100,,,USD)":1338.05822682381,"US9291601097^FF_TAX_RATE(ANN_R,42736,43100)":-64.2304796909077,"US3635761097^FF_PTX_INC(ANN_R,41275,41639,,,USD)":274.5,"US9291601097^FF_ASSETS(ANN_R,42736,43100,,,USD)":9772.726,"US9291601097^FF_SHLDRS_EQ(ANN_R,42736,43100,,,USD)":4968.893,"US9291601097^FF_MKT_VAL(ANN_R,42736,43100,,,USD)":16986.43188,"NL0012969182^FF_TAX_CF(ANN_R,42736,43100)":41.55,"US5303073051^FF_TAX_RATE(ANN_R,42736,43100)":17.0135068962703,"SE0000148884^FF_TAX_CF(ANN_R,43831,44196,,,USD)":477.145408451557,"US5303073051^FF_ASSETS(ANN_R,42736,43100,,,USD)":11979.335,"US5303073051^FF_SHLDRS_EQ(ANN_R,42736,43100,,,USD)":10486.901,"US5303073051^FF_MKT_VAL(ANN_R,42736,43100,,,USD)":15441.22508108,"US42809H1077^FF_TAX_CF(ANN_R,42005,42369,,,USD)":140.0,"US0152711091^FF_TAX_RATE(ANN_R,42736,43100)":0.0,"FR0000051807^FF_TAX_CF(ANN_R,42736,43100)":147.0,"US0152711091^FF_ASSETS(ANN_R,42736,43100,,,USD)":12103.953,"US0152711091^FF_SHLDRS_EQ(ANN_R,42736,43100,,,USD)":5949.666,"US0152711091^FF_MKT_VAL(ANN_R,42736,43100,,,USD)":13030.75155474,"JP3198900007^FF_TAX_CF(ANN_R,42736,43100,,,USD)":328.966868048534,"US4165151048^FF_TAX_RATE(ANN_R,42736,43100)":136.237897648686,"FR0000133308^FF_TAX_CF(ANN_R,42736,43100,,,USD)":2839.01132547855,"US4165151048^FF_ASSETS(ANN_R,42736,43100,,,USD)":221738.0,"US4165151048^FF_SHLDRS_EQ(ANN_R,42736,43100,,,USD)":13494.0,"US4165151048^FF_MKT_VAL(ANN_R,42736,43100,,,USD)":20082.67582608,"KR7036570000^FF_TAX_CF(ANN_R,40909,41274,,,USD)":35.1849295384364,"US3635761097^FF_TAX_RATE(ANN_R,42736,43100)":-43.6631461923291,"ES0178430E18^FF_PTX_INC(ANN_R,41640,42004,,,USD)":4736.73503601551,"US3635761097^FF_ASSETS(ANN_R,42736,43100,,,USD)":14909.7,"US3635761097^FF_SHLDRS_EQ(ANN_R,42736,43100,,,USD)":4235.6,"US3635761097^FF_MKT_VAL(ANN_R,42736,43100,,,USD)":11453.68,"FR0000125338^FF_TAX_CF(ANN_R,42736,43100)":139.0,"US6703461052^FF_TAX_RATE(ANN_R,42736,43100)":21.1082900894136,"ES0105046009^FF_PTX_INC(ANN_R,41640,42004,,,USD)":876.414035266399,"US6703461052^FF_ASSETS(ANN_R,42736,43100,,,USD)":15841.258,"US6703461052^FF_SHLDRS_EQ(ANN_R,42736,43100,,,USD)":8739.036,"US6703461052^FF_MKT_VAL(ANN_R,42736,43100,,,USD)":20216.46902,"US4932671088^FF_TAX_CF(ANN_R,40909,41274,,,USD)":84.0,"US57772K1016^FF_TAX_RATE(ANN_R,42736,43100)":15.8884266814207,"US57772K1016^FF_PTX_INC(ANN_R,42736,43100,,,USD)":679.589,"US57772K1016^FF_ASSETS(ANN_R,42736,43100,,,USD)":4570.233,"US57772K1016^FF_SHLDRS_EQ(ANN_R,42736,43100,,,USD)":2202.694,"US57772K1016^FF_MKT_VAL(ANN_R,42736,43100,,,USD)":12991.31904,"KR7005490008^FF_PTX_INC(ANN_R,43101,43465,,,USD)":3237.40367492268,"US34959E1091^FF_TAX_RATE(ANN_R,42736,43100)":74.6770005000242,"TW0002002003^FF_TAX_CF(ANN_R,43466,43830)":6968.632,"US34959E1091^FF_ASSETS(ANN_R,42736,43100,,,USD)":2257.916,"US34959E1091^FF_SHLDRS_EQ(ANN_R,42736,43100,,,USD)":589.377,"US34959E1091^FF_MKT_VAL(ANN_R,42736,43100,,,USD)":7335.1141,"US35671D8570^FF_PTX_INC(ANN_R,43466,43830,,,USD)":306.0,"US9892071054^FF_TAX_RATE(ANN_R,42736,43100)":80.6818181818182,"JP3381000003^FF_PTX_INC(ANN_R,43101,43465,,,USD)":2451.99013292789,"US9892071054^FF_ASSETS(ANN_R,42736,43100,,,USD)":4275.0,"US9892071054^FF_SHLDRS_EQ(ANN_R,42736,43100,,,USD)":834.0,"US9892071054^FF_MKT_VAL(ANN_R,42736,43100,,,USD)":5525.906661,"NL0010545661^FF_PTX_INC(ANN_R,42736,43100,,,USD)":659.0,"US6792951054^FF_TAX_RATE(ANN_R,42736,43100)":null,"US6703461052^FF_TAX_CF(ANN_R,43101,43465)":561.1,"US6792951054^FF_ASSETS(ANN_R,42736,43100,,,USD)":130.635,"US6792951054^FF_SHLDRS_EQ(ANN_R,42736,43100,,,USD)":-15.651,"US6792951054^FF_MKT_VAL(ANN_R,42736,43100,,,USD)":null,"JP3890350006^FF_TAX_CF(ANN_R,43466,43830,,,USD)":2554.18054369278,"NL0009434992^FF_TAX_RATE(ANN_R,42736,43100)":10.8865829237211,"KR7035720002^FF_PTX_INC(ANN_R,42370,42735,,,USD)":95.3976913514791,"NL0009434992^FF_ASSETS(ANN_R,42736,43100,,,USD)":26206.0,"NL0009434992^FF_SHLDRS_EQ(ANN_R,42736,43100,,,USD)":8949.0,"NL0009434992^FF_MKT_VAL(ANN_R,42736,43100,,,USD)":43522.56979728,"JP3899600005^FF_PTX_INC(ANN_R,43466,43830,,,USD)":1902.15640066378,"US88339J1051^FF_TAX_RATE(ANN_R,42736,43100)":20.1603143418468,"ES0109067019^FF_PTX_INC(ANN_R,41275,41639,,,USD)":1093.86705457878,"US88339J1051^FF_ASSETS(ANN_R,42736,43100,,,USD)":797.164,"US88339J1051^FF_SHLDRS_EQ(ANN_R,42736,43100,,,USD)":245.583,"US88339J1051^FF_MKT_VAL(ANN_R,42736,43100,,,USD)":1904.24293,"SE0000310336^FF_TAX_CF(ANN_R,42370,42735)":693.0,"US5010441013^FF_TAX_RATE(ANN_R,42736,43100)":32.8414550446122,"CH0025751329^FF_PTX_INC(ANN_R,41640,42004,,,USD)":77.5819985547235,"US5010441013^FF_ASSETS(ANN_R,42736,43100,,,USD)":37525.0,"US5010441013^FF_SHLDRS_EQ(ANN_R,42736,43100,,,USD)":6698.0,"US5010441013^FF_MKT_VAL(ANN_R,42736,43100,,,USD)":30824.64,"US5502411037^FF_PTX_INC(ANN_R,42370,42735,,,USD)":1020.0,"US5926881054^FF_TAX_RATE(ANN_R,42736,43100)":34.5249746613679,"CH0014852781^FF_TAX_CF(ANN_R,43831,44196,,,USD)":314.293247461319,"US5926881054^FF_ASSETS(ANN_R,42736,43100,,,USD)":2549.805,"US5926881054^FF_SHLDRS_EQ(ANN_R,42736,43100,,,USD)":547.28,"US5926881054^FF_MKT_VAL(ANN_R,42736,43100,,,USD)":15823.40379136,"FR0000127771^FF_TAX_CF(ANN_R,43466,43830,,,USD)":316.747361898422,"US0584981064^FF_TAX_RATE(ANN_R,42736,43100)":32.1011673151751,"CH0025751329^FF_PTX_INC(ANN_R,42370,42735,,,USD)":131.471995620892,"US0584981064^FF_ASSETS(ANN_R,42736,43100,,,USD)":17169.0,"US0584981064^FF_SHLDRS_EQ(ANN_R,42736,43100,,,USD)":3941.0,"US0584981064^FF_MKT_VAL(ANN_R,42736,43100,,,USD)":13243.01920345,"TW0001216000^FF_PTX_INC(ANN_R,43101,43465,,,USD)":1076.09810497706,"US5260571048^FF_TAX_RATE(ANN_R,42736,43100)":35.1255158198773,"US1011211018^FF_TAX_CF(ANN_R,42736,43100)":null,"US5260571048^FF_ASSETS(ANN_R,42736,43100,,,USD)":18745.034,"US5260571048^FF_SHLDRS_EQ(ANN_R,42736,43100,,,USD)":7872.317,"US5260571048^FF_MKT_VAL(ANN_R,42736,43100,,,USD)":15064.95291546,"US14149Y1082^FF_PTX_INC(ANN_R,42370,42735,,,USD)":2276.0,"US49271V1008^FF_TAX_RATE(ANN_R,42736,43100)":8.09889173060529,"NL0012969182^FF_PTX_INC(ANN_R,43101,43465,,,USD)":194.316577575207,"US49271V1008^FF_ASSETS(ANN_R,42736,43100,,,USD)":10022.0,"US49271V1008^FF_SHLDRS_EQ(ANN_R,42736,43100,,,USD)":2451.0,"US49271V1008^FF_MKT_VAL(ANN_R,42736,43100,,,USD)":17445.85829768,"US92556V1061^FF_PTX_INC(ANN_R,41640,42004,,,USD)":974.5,"US0311001004^FF_TAX_RATE(ANN_R,42736,43100)":14.4665250041106,"SE0012673267^FF_PTX_INC(ANN_R,43101,43465,,,USD)":105.382325077687,"US0311001004^FF_ASSETS(ANN_R,42736,43100,,,USD)":7796.064,"US0311001004^FF_SHLDRS_EQ(ANN_R,42736,43100,,,USD)":4027.633,"US0311001004^FF_MKT_VAL(ANN_R,42736,43100,,,USD)":16754.60910581,"US42809H1077^FF_TAX_CF(ANN_R,42370,42735,,,USD)":-132.0,"US23331A1097^FF_TAX_RATE(ANN_R,42736,43100)":35.1850695961551,"US4364401012^FF_TAX_CF(ANN_R,43466,43830,,,USD)":180.6,"US23331A1097^FF_ASSETS(ANN_R,42736,43100,,,USD)":12235.5,"US23331A1097^FF_SHLDRS_EQ(ANN_R,42736,43100,,,USD)":7747.1,"US23331A1097^FF_MKT_VAL(ANN_R,42736,43100,,,USD)":14973.19413447,"JP3421800008^FF_TAX_CF(ANN_R,43831,44196,,,USD)":371.126352332532,"US2473617023^FF_TAX_RATE(ANN_R,42736,43100)":41.7272727272727,"JP3409000001^FF_TAX_CF(ANN_R,43831,44196)":65218.0,"US2473617023^FF_ASSETS(ANN_R,42736,43100,,,USD)":53671.0,"US2473617023^FF_SHLDRS_EQ(ANN_R,42736,43100,,,USD)":12530.0,"US2473617023^FF_MKT_VAL(ANN_R,42736,43100,,,USD)":39603.086824,"NL0010832176^FF_TAX_CF(ANN_R,42370,42735,,,USD)":null,"US58155Q1031^FF_TAX_RATE(ANN_R,42736,43100)":23.4218545929473,"US8545021011^FF_PTX_INC(ANN_R,42736,43100,,,USD)":1527.8,"US58155Q1031^FF_ASSETS(ANN_R,42736,43100,,,USD)":60969.0,"US58155Q1031^FF_SHLDRS_EQ(ANN_R,42736,43100,,,USD)":11095.0,"US58155Q1031^FF_MKT_VAL(ANN_R,42736,43100,,,USD)":31282.86,"DK0060448595^FF_PTX_INC(ANN_R,41640,42004,,,USD)":580.60932341218,"US6200763075^FF_TAX_RATE(ANN_R,42736,43100)":114.033457249071,"KR7000270009^FF_PTX_INC(ANN_R,42370,42735,,,USD)":2966.7856245985,"US6200763075^FF_ASSETS(ANN_R,42736,43100,,,USD)":8208.0,"US6200763075^FF_SHLDRS_EQ(ANN_R,42736,43100,,,USD)":-1742.0,"US6200763075^FF_MKT_VAL(ANN_R,42736,43100,,,USD)":14562.808,"US9892071054^FF_TAX_CF(ANN_R,43831,44196,,,USD)":107.0,"US8545021011^FF_TAX_RATE(ANN_R,42736,43100)":19.6949862547454,"FR0000127771^FF_PTX_INC(ANN_R,43466,43830,,,USD)":1573.66357183456,"US8545021011^FF_ASSETS(ANN_R,42736,43100,,,USD)":19097.7,"US8545021011^FF_SHLDRS_EQ(ANN_R,42736,43100,,,USD)":8302.2,"US8545021011^FF_MKT_VAL(ANN_R,42736,43100,,,USD)":26138.71348039,"IE00BQPVQZ61^FF_TAX_CF(ANN_R,43831,44196,,,USD)":15.115,"US8936411003^FF_TAX_RATE(ANN_R,42736,43100)":24.9440550254947,"JP3249600002^FF_TAX_CF(ANN_R,43831,44196,,,USD)":151.334861621261,"US8936411003^FF_ASSETS(ANN_R,42736,43100,,,USD)":9975.661,"US8936411003^FF_SHLDRS_EQ(ANN_R,42736,43100,,,USD)":-2951.204,"US8936411003^FF_MKT_VAL(ANN_R,42736,43100,,,USD)":13277.0426538,"US4932671088^FF_PTX_INC(ANN_R,43831,44196,,,USD)":1556.0,"US98956P1021^FF_TAX_RATE(ANN_R,42736,43100)":-290.314248816186,"NL0011585146^FF_TAX_CF(ANN_R,43101,43465,,,USD)":103.517139817476,"US98956P1021^FF_ASSETS(ANN_R,42736,43100,,,USD)":26014.0,"US98956P1021^FF_SHLDRS_EQ(ANN_R,42736,43100,,,USD)":11735.8,"US98956P1021^FF_MKT_VAL(ANN_R,42736,43100,,,USD)":24447.742,"TW0001216000^FF_TAX_CF(ANN_R,40909,41274,,,USD)":129.671958050761,"US0010551028^FF_TAX_RATE(ANN_R,42736,43100)":-14.5843703334993,"CH0210483332^FF_TAX_CF(ANN_R,42736,43100)":311.959882089536,"US0010551028^FF_ASSETS(ANN_R,42736,43100,,,USD)":141568.0,"US0010551028^FF_SHLDRS_EQ(ANN_R,42736,43100,,,USD)":24598.0,"US0010551028^FF_MKT_VAL(ANN_R,42736,43100,,,USD)":34274.1399,"JP3197600004^FF_TAX_CF(ANN_R,40909,41274,,,USD)":178.606046914123,"US77543R1023^FF_TAX_RATE(ANN_R,42736,43100)":null,"JP3726800000^FF_TAX_CF(ANN_R,42370,42735)":185285.0,"US77543R1023^FF_ASSETS(ANN_R,42736,43100,,,USD)":371.897,"US77543R1023^FF_SHLDRS_EQ(ANN_R,42736,43100,,,USD)":152.279,"US77543R1023^FF_MKT_VAL(ANN_R,42736,43100,,,USD)":5134.34946,"US6200763075^FF_TAX_CF(ANN_R,43466,43830,,,USD)":138.0,"US2310211063^FF_TAX_RATE(ANN_R,42736,43100)":57.9704016913319,"JP3890350006^FF_PTX_INC(ANN_R,42005,42369,,,USD)":11918.9773522848,"US2310211063^FF_ASSETS(ANN_R,42736,43100,,,USD)":18075.0,"US2310211063^FF_SHLDRS_EQ(ANN_R,42736,43100,,,USD)":7259.0,"US2310211063^FF_MKT_VAL(ANN_R,42736,43100,,,USD)":29269.248,"CH0008742519^FF_PTX_INC(ANN_R,43831,44196,,,USD)":1912.39450573921,"US21036P1084^FF_TAX_RATE(ANN_R,42736,43100)":26.4736791821916,"DE0008404005^FF_PTX_INC(ANN_R,43466,43830,,,USD)":12397.9170591831,"US21036P1084^FF_ASSETS(ANN_R,42736,43100,,,USD)":18602.4,"US21036P1084^FF_SHLDRS_EQ(ANN_R,42736,43100,,,USD)":6891.2,"US21036P1084^FF_MKT_VAL(ANN_R,42736,43100,,,USD)":30533.213866233,"US78409V1044^FF_TAX_CF(ANN_R,41640,42004,,,USD)":419.0,"US2855121099^FF_TAX_RATE(ANN_R,42736,43100)":20.0826446280992,"TW0002002003^FF_TAX_CF(ANN_R,43101,43465)":4099.781,"US2855121099^FF_ASSETS(ANN_R,42736,43100,,,USD)":7718.0,"US2855121099^FF_SHLDRS_EQ(ANN_R,42736,43100,,,USD)":4060.0,"US2855121099^FF_MKT_VAL(ANN_R,42736,43100,,,USD)":27605.01384,"US6516391066^FF_TAX_CF(ANN_R,43101,43465)":429.0,"US40434L1052^FF_TAX_RATE(ANN_R,42736,43100)":22.8937728937729,"DE0006048432^FF_PTX_INC(ANN_R,41275,41639,,,USD)":2883.586561203,"US40434L1052^FF_ASSETS(ANN_R,42736,43100,,,USD)":32913.0,"US40434L1052^FF_SHLDRS_EQ(ANN_R,42736,43100,,,USD)":-3408.0,"US40434L1052^FF_MKT_VAL(ANN_R,42736,43100,,,USD)":35557.5,"KR7005490008^FF_PTX_INC(ANN_R,43831,44196,,,USD)":1603.36398388915,"US45168D1046^FF_TAX_RATE(ANN_R,42736,43100)":30.9108611047691,"FR0000120172^FF_TAX_CF(ANN_R,42370,42735)":269.0,"US45168D1046^FF_ASSETS(ANN_R,42736,43100,,,USD)":1713.416,"US45168D1046^FF_SHLDRS_EQ(ANN_R,42736,43100,,,USD)":-54.106,"US45168D1046^FF_MKT_VAL(ANN_R,42736,43100,,,USD)":13657.13454,"SE0000115446^FF_TAX_CF(ANN_R,43831,44196,,,USD)":535.26762919873,"US4943681035^FF_TAX_RATE(ANN_R,42736,43100)":25.9445001671682,"NL0010773842^FF_TAX_CF(ANN_R,43466,43830)":-37.0,"US4943681035^FF_ASSETS(ANN_R,42736,43100,,,USD)":15151.0,"US4943681035^FF_SHLDRS_EQ(ANN_R,42736,43100,,,USD)":629.0,"US4943681035^FF_MKT_VAL(ANN_R,42736,43100,,,USD)":42364.44996,"DE0005552004^FF_TAX_CF(ANN_R,43466,43830,,,USD)":943.526593923569,"US35671D8570^FF_TAX_RATE(ANN_R,42736,43100)":30.4272915230875,"US92276F1003^FF_PTX_INC(ANN_R,42370,42735,,,USD)":522.866,"US35671D8570^FF_ASSETS(ANN_R,42736,43100,,,USD)":37302.0,"US35671D8570^FF_SHLDRS_EQ(ANN_R,42736,43100,,,USD)":7977.0,"US35671D8570^FF_MKT_VAL(ANN_R,42736,43100,,,USD)":27454.08,"US64110D1046^FF_PTX_INC(ANN_R,41640,42004,,,USD)":740.7,"US3453708600^FF_TAX_RATE(ANN_R,42736,43100)":4.9270743963721,"CH0014852781^FF_TAX_CF(ANN_R,43101,43465)":221.0,"US3453708600^FF_ASSETS(ANN_R,42736,43100,,,USD)":258496.0,"US3453708600^FF_SHLDRS_EQ(ANN_R,42736,43100,,,USD)":35578.0,"US3453708600^FF_MKT_VAL(ANN_R,42736,43100,,,USD)":50846.79,"NL0010773842^FF_TAX_CF(ANN_R,43101,43465)":55.0,"US6516391066^FF_TAX_RATE(ANN_R,42736,43100)":105.130597014925,"US8793601050^FF_TAX_CF(ANN_R,43466,43830,,,USD)":103.0,"US6516391066^FF_ASSETS(ANN_R,42736,43100,,,USD)":20646.0,"US6516391066^FF_SHLDRS_EQ(ANN_R,42736,43100,,,USD)":10535.0,"US6516391066^FF_MKT_VAL(ANN_R,42736,43100,,,USD)":19998.16,"US64110D1046^FF_TAX_CF(ANN_R,42005,42369,,,USD)":97.4,"US75886F1075^FF_TAX_RATE(ANN_R,42736,43100)":42.3380006167877,"SE0000310336^FF_TAX_CF(ANN_R,43831,44196,,,USD)":217.931167885661,"US75886F1075^FF_ASSETS(ANN_R,42736,43100,,,USD)":8811.982,"US75886F1075^FF_SHLDRS_EQ(ANN_R,42736,43100,,,USD)":6144.078,"US75886F1075^FF_MKT_VAL(ANN_R,42736,43100,,,USD)":40462.58521968,"JP3201200007^FF_PTX_INC(ANN_R,41275,41639,,,USD)":230.884851776063,"US8725901040^FF_TAX_RATE(ANN_R,42736,43100)":-43.4988927554571,"JP3933800009^FF_PTX_INC(ANN_R,40909,41274,,,USD)":2152.18830125406,"US8725901040^FF_ASSETS(ANN_R,42736,43100,,,USD)":73993.0,"US8725901040^FF_SHLDRS_EQ(ANN_R,42736,43100,,,USD)":22559.0,"US8725901040^FF_MKT_VAL(ANN_R,42736,43100,,,USD)":54580.9164050099,"DE0005557508^FF_PTX_INC(ANN_R,43831,44196,,,USD)":9905.23821246624,"US0091581068^FF_TAX_RATE(ANN_R,42736,43100)":18.423840124285,"JP3890310000^FF_PTX_INC(ANN_R,43466,43830,,,USD)":2523.49376584962,"US0091581068^FF_ASSETS(ANN_R,42736,43100,,,USD)":18467.2,"US0091581068^FF_SHLDRS_EQ(ANN_R,42736,43100,,,USD)":10086.2,"US0091581068^FF_MKT_VAL(ANN_R,42736,43100,,,USD)":33018.29331028,"DE0007165631^FF_PTX_INC(ANN_R,42005,42369,,,USD)":191.1590964396,"US5184391044^FF_TAX_RATE(ANN_R,42736,43100)":22.3252937538652,"JP3200450009^FF_PTX_INC(ANN_R,42370,42735,,,USD)":3258.56119537354,"US5184391044^FF_ASSETS(ANN_R,42736,43100,,,USD)":11568.0,"US5184391044^FF_SHLDRS_EQ(ANN_R,42736,43100,,,USD)":4384.0,"US5184391044^FF_MKT_VAL(ANN_R,42736,43100,,,USD)":35330.57066668,"DK0060448595^FF_PTX_INC(ANN_R,41275,41639,,,USD)":637.712567418814,"US1941621039^FF_TAX_RATE(ANN_R,42736,43100)":37.6541439632922,"US3724601055^FF_PTX_INC(ANN_R,41640,42004,,,USD)":1117.739,"US1941621039^FF_ASSETS(ANN_R,42736,43100,,,USD)":12676.0,"US1941621039^FF_SHLDRS_EQ(ANN_R,42736,43100,,,USD)":-60.0,"US1941621039^FF_MKT_VAL(ANN_R,42736,43100,,,USD)":65996.1993531,"US9892071054^FF_TAX_CF(ANN_R,42005,42369,,,USD)":38.0,"US31428X1063^FF_TAX_RATE(ANN_R,42736,43100)":34.54902817209,"JP3758190007^FF_PTX_INC(ANN_R,42005,42369,,,USD)":561.732127226889,"US31428X1063^FF_ASSETS(ANN_R,42736,43100,,,USD)":48552.0,"US31428X1063^FF_SHLDRS_EQ(ANN_R,42736,43100,,,USD)":16073.0,"US31428X1063^FF_MKT_VAL(ANN_R,42736,43100,,,USD)":51999.02100656,"US6200763075^FF_PTX_INC(ANN_R,43466,43830,,,USD)":1001.0,"US00507V1098^FF_TAX_RATE(ANN_R,42736,43100)":76.2814943527368,"JP3381000003^FF_PTX_INC(ANN_R,43831,44196,,,USD)":-3895.78278878331,"US00507V1098^FF_ASSETS(ANN_R,42736,43100,,,USD)":18668.0,"US00507V1098^FF_SHLDRS_EQ(ANN_R,42736,43100,,,USD)":9462.0,"US00507V1098^FF_MKT_VAL(ANN_R,42736,43100,,,USD)":47965.2289474,"US35671D8570^FF_TAX_CF(ANN_R,43831,44196)":132.0,"US37045V1008^FF_TAX_RATE(ANN_R,42736,43100)":97.218241591503,"SE0000148884^FF_TAX_CF(ANN_R,43101,43465)":5029.0,"US37045V1008^FF_ASSETS(ANN_R,42736,43100,,,USD)":212482.0,"US37045V1008^FF_SHLDRS_EQ(ANN_R,42736,43100,,,USD)":35001.0,"US37045V1008^FF_MKT_VAL(ANN_R,42736,43100,,,USD)":57386.0,"FR0000045072^FF_TAX_CF(ANN_R,43101,43465)":568.0,"US6934751057^FF_TAX_RATE(ANN_R,42736,43100)":1.85792349726776,"US45167R1041^FF_PTX_INC(ANN_R,40909,41274,,,USD)":86.204,"US6934751057^FF_ASSETS(ANN_R,42736,43100,,,USD)":382471.0,"US6934751057^FF_SHLDRS_EQ(ANN_R,42736,43100,,,USD)":47513.0,"US6934751057^FF_MKT_VAL(ANN_R,42736,43100,,,USD)":68249.17,"US5018892084^FF_PTX_INC(ANN_R,43831,44196,,,USD)":884.995,"US98978V1035^FF_TAX_RATE(ANN_R,42736,43100)":43.4754098360656,"DE0007664039^FF_PTX_INC(ANN_R,40909,41274,,,USD)":15309.5903742313,"US98978V1035^FF_ASSETS(ANN_R,42736,43100,,,USD)":8586.0,"US98978V1035^FF_SHLDRS_EQ(ANN_R,42736,43100,,,USD)":1770.0,"US98978V1035^FF_MKT_VAL(ANN_R,42736,43100,,,USD)":35020.83841044,"FR0000130809^FF_TAX_CF(ANN_R,42736,43100,,,USD)":null,"US6092071058^FF_TAX_RATE(ANN_R,42736,43100)":21.0493046776233,"US74736K1016^FF_TAX_CF(ANN_R,43101,43465,,,USD)":41.478,"US6092071058^FF_ASSETS(ANN_R,42736,43100,,,USD)":62957.0,"US6092071058^FF_SHLDRS_EQ(ANN_R,42736,43100,,,USD)":25994.0,"US6092071058^FF_MKT_VAL(ANN_R,42736,43100,,,USD)":63692.2243952,"US8725901040^FF_TAX_CF(ANN_R,42005,42369,,,USD)":54.0,"US78409V1044^FF_TAX_RATE(ANN_R,42736,43100)":33.4416903697684,"CH0012214059^FF_TAX_CF(ANN_R,41275,41639,,,USD)":710.844096302986,"US78409V1044^FF_ASSETS(ANN_R,42736,43100,,,USD)":9425.0,"US78409V1044^FF_SHLDRS_EQ(ANN_R,42736,43100,,,USD)":711.0,"US78409V1044^FF_MKT_VAL(ANN_R,42736,43100,,,USD)":43027.6,"ES0148396007^FF_TAX_CF(ANN_R,42370,42735)":977.349,"US5128071082^FF_TAX_RATE(ANN_R,42736,43100)":6.28755851635477,"KR7005490008^FF_TAX_CF(ANN_R,43831,44196)":650889.183722,"US5128071082^FF_ASSETS(ANN_R,42736,43100,,,USD)":12122.765,"US5128071082^FF_SHLDRS_EQ(ANN_R,42736,43100,,,USD)":6817.451,"US5128071082^FF_MKT_VAL(ANN_R,42736,43100,,,USD)":24546.31694,"DE0005785604^FF_PTX_INC(ANN_R,42736,43100,,,USD)":4441.80635666847,"US88579Y1010^FF_TAX_RATE(ANN_R,42736,43100)":35.4928457869634,"US49271V1008^FF_TAX_CF(ANN_R,42736,43100,,,USD)":291.0,"US88579Y1010^FF_ASSETS(ANN_R,42736,43100,,,USD)":37987.0,"US88579Y1010^FF_SHLDRS_EQ(ANN_R,42736,43100,,,USD)":11563.0,"US88579Y1010^FF_MKT_VAL(ANN_R,42736,43100,,,USD)":140017.90286269,"JP3200450009^FF_PTX_INC(ANN_R,42736,43100,,,USD)":3924.41414480098,"US0970231058^FF_TAX_RATE(ANN_R,42736,43100)":16.3154249530029,"JP3752900005^FF_TAX_CF(ANN_R,43831,44196)":221512.0,"US0970231058^FF_ASSETS(ANN_R,42736,43100,,,USD)":112362.0,"US0970231058^FF_SHLDRS_EQ(ANN_R,42736,43100,,,USD)":1656.0,"US0970231058^FF_MKT_VAL(ANN_R,42736,43100,,,USD)":174303.26224003,"KR7105560007^FF_TAX_CF(ANN_R,43831,44196)":null,"US9078181081^FF_TAX_RATE(ANN_R,42736,43100)":-40.356394129979,"US5303073051^FF_TAX_CF(ANN_R,43466,43830)":-0.005,"US9078181081^FF_ASSETS(ANN_R,42736,43100,,,USD)":58329.0,"US9078181081^FF_SHLDRS_EQ(ANN_R,42736,43100,,,USD)":24856.0,"US9078181081^FF_MKT_VAL(ANN_R,42736,43100,,,USD)":104721.0710796,"US3802371076^FF_PTX_INC(ANN_R,41640,42004,,,USD)":-146.129,"US22160K1051^FF_TAX_RATE(ANN_R,42736,43100)":32.8051497895519,"DE0005557508^FF_TAX_CF(ANN_R,43466,43830,,,USD)":848.39046049118,"US22160K1051^FF_ASSETS(ANN_R,42736,43100,,,USD)":36347.0,"US22160K1051^FF_SHLDRS_EQ(ANN_R,42736,43100,,,USD)":10778.0,"US22160K1051^FF_MKT_VAL(ANN_R,42736,43100,,,USD)":69183.16096,"US31428X1063^FF_TAX_CF(ANN_R,42736,43100)":377.0,"US92343V1044^FF_TAX_RATE(ANN_R,42736,43100)":-48.3441779158978,"US5502411037^FF_PTX_INC(ANN_R,43831,44196,,,USD)":-782.0,"US92343V1044^FF_ASSETS(ANN_R,42736,43100,,,USD)":257143.0,"US92343V1044^FF_SHLDRS_EQ(ANN_R,42736,43100,,,USD)":43096.0,"US92343V1044^FF_MKT_VAL(ANN_R,42736,43100,,,USD)":215926.68436996,"KR7035720002^FF_PTX_INC(ANN_R,40909,41274,,,USD)":91.0103526025435,"US0605051046^FF_TAX_RATE(ANN_R,42736,43100)":37.5894293636395,"US18915M1071^FF_PTX_INC(ANN_R,43831,44196,,,USD)":-134.973,"US0605051046^FF_ASSETS(ANN_R,42736,43100,,,USD)":2288071.0,"US0605051046^FF_SHLDRS_EQ(ANN_R,42736,43100,,,USD)":267146.0,"US0605051046^FF_MKT_VAL(ANN_R,42736,43100,,,USD)":303681.16776311997,"US0995021062^FF_TAX_CF(ANN_R,42736,43100)":89.556,"JP3258000003^FF_TAX_RATE(ANN_R,42736,43100)":22.2265960951774,"US14149Y1082^FF_PTX_INC(ANN_R,41640,42004,,,USD)":1798.0,"JP3258000003^FF_ASSETS(ANN_R,42736,43100,,,USD)":21292.2505896874,"JP3258000003^FF_SHLDRS_EQ(ANN_R,42736,43100,,,USD)":8502.68984955177,"JP3258000003^FF_MKT_VAL(ANN_R,42736,43100,,,USD)":23011.5964016089,"US0605051046^FF_TAX_CF(ANN_R,43466,43830)":4359.0,"KR7036570000^FF_TAX_RATE(ANN_R,42736,43100)":27.2350114207088,"JP3476480003^FF_PTX_INC(ANN_R,42370,42735,,,USD)":2212.6291885376,"KR7036570000^FF_ASSETS(ANN_R,42736,43100,,,USD)":3294.16375625687,"KR7036570000^FF_SHLDRS_EQ(ANN_R,42736,43100,,,USD)":2541.91076947442,"KR7036570000^FF_MKT_VAL(ANN_R,42736,43100,,,USD)":8882.88360595462,"US35671D8570^FF_PTX_INC(ANN_R,43831,44196,,,USD)":1797.0,"JP3735400008^FF_TAX_RATE(ANN_R,42736,43100)":30.6571215936441,"DE000A0D9PT0^FF_TAX_CF(ANN_R,42370,42735)":146.1,"JP3735400008^FF_ASSETS(ANN_R,42736,43100,,,USD)":190705.599223101,"JP3735400008^FF_SHLDRS_EQ(ANN_R,42736,43100,,,USD)":81239.1543258531,"JP3735400008^FF_MKT_VAL(ANN_R,42736,43100,,,USD)":85946.5707337555,"US8725901040^FF_TAX_CF(ANN_R,41275,41639,,,USD)":20.0,"JP3242800005^FF_TAX_RATE(ANN_R,42736,43100)":27.6994721434142,"JP3788600009^FF_PTX_INC(ANN_R,43101,43465,,,USD)":5762.26703868806,"JP3242800005^FF_ASSETS(ANN_R,42736,43100,,,USD)":46145.5043292912,"JP3242800005^FF_SHLDRS_EQ(ANN_R,42736,43100,,,USD)":25482.7344396058,"JP3242800005^FF_MKT_VAL(ANN_R,42736,43100,,,USD)":40257.2067758068,"JP3381000003^FF_TAX_CF(ANN_R,43831,44196)":92510.0,"JP3197800000^FF_TAX_RATE(ANN_R,42736,43100)":30.3579063091675,"US34959E1091^FF_PTX_INC(ANN_R,42370,42735,,,USD)":43.148,"JP3197800000^FF_ASSETS(ANN_R,42736,43100,,,USD)":6261.33893404249,"JP3197800000^FF_SHLDRS_EQ(ANN_R,42736,43100,,,USD)":4209.18063596729,"JP3197800000^FF_MKT_VAL(ANN_R,42736,43100,,,USD)":9373.05090638376,"FR0000127771^FF_TAX_CF(ANN_R,43466,43830)":283.0,"JP3160400002^FF_TAX_RATE(ANN_R,42736,43100)":26.74273427204,"FR0000073272^FF_PTX_INC(ANN_R,41640,42004,,,USD)":-561.086228013039,"JP3160400002^FF_ASSETS(ANN_R,42736,43100,,,USD)":9250.32752570137,"JP3160400002^FF_SHLDRS_EQ(ANN_R,42736,43100,,,USD)":5246.61220352165,"JP3160400002^FF_MKT_VAL(ANN_R,42736,43100,,,USD)":14802.7295654073,"SE0000242455^FF_PTX_INC(ANN_R,40909,41274,,,USD)":2755.63037610054,"TW0001301000^FF_TAX_RATE(ANN_R,42736,43100)":10.0565632849846,"CH0432492467^FF_TAX_CF(ANN_R,41275,41639,,,USD)":null,"TW0001301000^FF_ASSETS(ANN_R,42736,43100,,,USD)":15997.8182676461,"TW0001301000^FF_SHLDRS_EQ(ANN_R,42736,43100,,,USD)":11593.6688409635,"TW0001301000^FF_MKT_VAL(ANN_R,42736,43100,,,USD)":21113.2512748295,"CH0014852781^FF_TAX_CF(ANN_R,43466,43830)":211.0,"JP3762800005^FF_TAX_RATE(ANN_R,42736,43100)":32.3762924667651,"US5018892084^FF_TAX_CF(ANN_R,42736,43100)":273.019,"JP3762800005^FF_ASSETS(ANN_R,42736,43100,,,USD)":5644.29684711993,"JP3762800005^FF_SHLDRS_EQ(ANN_R,42736,43100,,,USD)":3909.6562720025,"JP3762800005^FF_MKT_VAL(ANN_R,42736,43100,,,USD)":9129.94163365792,"US45167R1041^FF_TAX_CF(ANN_R,43831,44196,,,USD)":87.193,"JP3122400009^FF_TAX_RATE(ANN_R,42736,43100)":5.46531753428305,"US5745991068^FF_PTX_INC(ANN_R,41640,42004,,,USD)":507.0,"JP3122400009^FF_ASSETS(ANN_R,42736,43100,,,USD)":2078.46180690732,"JP3122400009^FF_SHLDRS_EQ(ANN_R,42736,43100,,,USD)":982.832267747261,"JP3122400009^FF_MKT_VAL(ANN_R,42736,43100,,,USD)":3300.79561123653,"KR7035420009^FF_TAX_CF(ANN_R,40909,41274,,,USD)":152.705008989198,"JP3762600009^FF_TAX_RATE(ANN_R,42736,43100)":24.8544742018928,"KR7005380001^FF_PTX_INC(ANN_R,42736,43100,,,USD)":3459.46530090191,"JP3762600009^FF_ASSETS(ANN_R,42736,43100,,,USD)":384564.999026841,"JP3762600009^FF_SHLDRS_EQ(ANN_R,42736,43100,,,USD)":25037.3866075985,"JP3762600009^FF_MKT_VAL(ANN_R,42736,43100,,,USD)":21909.004111285,"US89400J1079^FF_PTX_INC(ANN_R,43831,44196,,,USD)":389.4,"JP3970300004^FF_TAX_RATE(ANN_R,42736,43100)":31.0005077188344,"NL0013654783^FF_TAX_CF(ANN_R,42370,42735)":null,"JP3970300004^FF_ASSETS(ANN_R,42736,43100,,,USD)":13128.4483046858,"JP3970300004^FF_SHLDRS_EQ(ANN_R,42736,43100,,,USD)":6619.17793478351,"JP3970300004^FF_MKT_VAL(ANN_R,42736,43100,,,USD)":28385.2914323376,"DE0007664039^FF_PTX_INC(ANN_R,42736,43100,,,USD)":11494.7812546492,"JP3734800000^FF_TAX_RATE(ANN_R,42736,43100)":20.7737433923277,"SE0009922164^FF_TAX_CF(ANN_R,43831,44196,,,USD)":425.541567601264,"JP3734800000^FF_ASSETS(ANN_R,42736,43100,,,USD)":15067.7285631532,"JP3734800000^FF_SHLDRS_EQ(ANN_R,42736,43100,,,USD)":7597.34359570965,"JP3734800000^FF_MKT_VAL(ANN_R,42736,43100,,,USD)":28201.1268094881,"DE0007165631^FF_TAX_CF(ANN_R,43831,44196,,,USD)":136.856215661526,"JP3397200001^FF_TAX_RATE(ANN_R,42736,43100)":33.0565718157182,"CH0012138530^FF_TAX_CF(ANN_R,43101,43465)":678.0,"JP3397200001^FF_ASSETS(ANN_R,42736,43100,,,USD)":27963.6093375133,"JP3397200001^FF_SHLDRS_EQ(ANN_R,42736,43100,,,USD)":10051.08135923,"JP3397200001^FF_MKT_VAL(ANN_R,42736,43100,,,USD)":18301.2573198417,"FR0000130809^FF_TAX_CF(ANN_R,43101,43465)":null,"JP3551500006^FF_TAX_RATE(ANN_R,42736,43100)":24.0989530507845,"DE000A1ML7J1^FF_TAX_CF(ANN_R,43101,43465)":166.4,"JP3551500006^FF_ASSETS(ANN_R,42736,43100,,,USD)":46224.1943907011,"JP3551500006^FF_SHLDRS_EQ(ANN_R,42736,43100,,,USD)":29729.1931055523,"JP3551500006^FF_MKT_VAL(ANN_R,42736,43100,,,USD)":34535.7173736465,"DE0005810055^FF_TAX_CF(ANN_R,43101,43465)":303.3,"JP3756600007^FF_TAX_RATE(ANN_R,42736,43100)":10.5874662250501,"JP3546800008^FF_PTX_INC(ANN_R,42370,42735,,,USD)":640.550079345703,"JP3756600007^FF_ASSETS(ANN_R,42736,43100,,,USD)":13182.9668362979,"JP3756600007^FF_SHLDRS_EQ(ANN_R,42736,43100,,,USD)":11225.3432233259,"JP3756600007^FF_MKT_VAL(ANN_R,42736,43100,,,USD)":27851.5485846745,"JP3592200004^FF_PTX_INC(ANN_R,43101,43465,,,USD)":743.266276016831,"JP3201200007^FF_TAX_RATE(ANN_R,42736,43100)":31.4831708839487,"SE0000242455^FF_PTX_INC(ANN_R,42736,43100,,,USD)":2759.20787096769,"JP3201200007^FF_ASSETS(ANN_R,42736,43100,,,USD)":8615.56130710244,"JP3201200007^FF_SHLDRS_EQ(ANN_R,42736,43100,,,USD)":3542.59174854588,"JP3201200007^FF_MKT_VAL(ANN_R,42736,43100,,,USD)":13145.2123477002,"US98978V1035^FF_PTX_INC(ANN_R,41640,42004,,,USD)":820.0,"JP3463000004^FF_TAX_RATE(ANN_R,42736,43100)":19.4166562024751,"JP3756600007^FF_TAX_CF(ANN_R,41275,41639,,,USD)":-264.223360307515,"JP3463000004^FF_ASSETS(ANN_R,42736,43100,,,USD)":39009.1894815434,"JP3463000004^FF_SHLDRS_EQ(ANN_R,42736,43100,,,USD)":16999.5601991946,"JP3463000004^FF_MKT_VAL(ANN_R,42736,43100,,,USD)":36642.0047882855,"US0605051046^FF_TAX_CF(ANN_R,42370,42735,,,USD)":2223.0,"JP3386450005^FF_TAX_RATE(ANN_R,42736,43100)":39.7318507516609,"TW0002412004^FF_TAX_CF(ANN_R,42370,42735)":9023.263,"JP3386450005^FF_ASSETS(ANN_R,42736,43100,,,USD)":60961.0695044808,"JP3386450005^FF_SHLDRS_EQ(ANN_R,42736,43100,,,USD)":15320.7753180284,"JP3386450005^FF_MKT_VAL(ANN_R,42736,43100,,,USD)":12198.2635947112,"US5303073051^FF_TAX_CF(ANN_R,43101,43465,,,USD)":-0.73,"JP3910660004^FF_TAX_RATE(ANN_R,42736,43100)":28.7839632832164,"JP3970300004^FF_TAX_CF(ANN_R,43831,44196,,,USD)":620.276107192039,"JP3910660004^FF_ASSETS(ANN_R,42736,43100,,,USD)":202886.143017246,"JP3910660004^FF_SHLDRS_EQ(ANN_R,42736,43100,,,USD)":31808.660027775,"JP3910660004^FF_MKT_VAL(ANN_R,42736,43100,,,USD)":31612.0057685721,"US18915M1071^FF_TAX_CF(ANN_R,42736,43100)":0.825,"TW0002412004^FF_TAX_RATE(ANN_R,42736,43100)":16.714627555108,"KR7017670001^FF_PTX_INC(ANN_R,41275,41639,,,USD)":1668.94774715467,"TW0002412004^FF_ASSETS(ANN_R,42736,43100,,,USD)":15159.4723819517,"TW0002412004^FF_SHLDRS_EQ(ANN_R,42736,43100,,,USD)":12261.4384067842,"TW0002412004^FF_MKT_VAL(ANN_R,42736,43100,,,USD)":27632.0866045104,"NL0000235190^FF_PTX_INC(ANN_R,41640,42004,,,USD)":3147.65394580364,"KR7035720002^FF_TAX_RATE(ANN_R,42736,43100)":18.3980721269071,"JP3497400006^FF_PTX_INC(ANN_R,43831,44196,,,USD)":366.13213634491,"KR7035720002^FF_ASSETS(ANN_R,42736,43100,,,USD)":5930.99638725255,"KR7035720002^FF_SHLDRS_EQ(ANN_R,42736,43100,,,USD)":3763.61599189453,"KR7035720002^FF_MKT_VAL(ANN_R,42736,43100,,,USD)":8702.49595361549,"US00507V1098^FF_PTX_INC(ANN_R,41640,42004,,,USD)":981.0,"JP3866800000^FF_TAX_RATE(ANN_R,42736,43100)":37.3088640544451,"JP3422950000^FF_TAX_CF(ANN_R,42736,43100,,,USD)":1298.88015846349,"JP3866800000^FF_ASSETS(ANN_R,42736,43100,,,USD)":53692.5511790263,"JP3866800000^FF_SHLDRS_EQ(ANN_R,42736,43100,,,USD)":14106.5152489292,"JP3866800000^FF_MKT_VAL(ANN_R,42736,43100,,,USD)":26331.9141599512,"FR0000051807^FF_PTX_INC(ANN_R,41275,41639,,,USD)":250.919825077057,"JP3899600005^FF_TAX_RATE(ANN_R,42736,43100)":28.2862949024134,"US89400J1079^FF_TAX_CF(ANN_R,42736,43100)":120.2,"JP3899600005^FF_ASSETS(ANN_R,42736,43100,,,USD)":49401.7587691527,"JP3899600005^FF_SHLDRS_EQ(ANN_R,42736,43100,,,USD)":14298.7166302521,"JP3899600005^FF_MKT_VAL(ANN_R,42736,43100,,,USD)":25280.3721023476,"KR7035720002^FF_TAX_CF(ANN_R,43101,43465,,,USD)":128.402785565189,"KR7000270009^FF_TAX_RATE(ANN_R,42736,43100)":15.0900879169653,"DE0008404005^FF_TAX_CF(ANN_R,43101,43465)":2169.0,"KR7000270009^FF_ASSETS(ANN_R,42736,43100,,,USD)":48848.1955588745,"KR7000270009^FF_SHLDRS_EQ(ANN_R,42736,43100,,,USD)":25091.0054150987,"KR7000270009^FF_MKT_VAL(ANN_R,42736,43100,,,USD)":12546.0713969836,"IT0000072618^FF_TAX_CF(ANN_R,43101,43465)":-889.0,"JP3351600006^FF_TAX_RATE(ANN_R,42736,43100)":34.2368045649073,"FR0000121261^FF_TAX_CF(ANN_R,43101,43465,,,USD)":586.335614442825,"JP3351600006^FF_ASSETS(ANN_R,42736,43100,,,USD)":8428.09597381856,"JP3351600006^FF_SHLDRS_EQ(ANN_R,42736,43100,,,USD)":3766.72885146551,"JP3351600006^FF_MKT_VAL(ANN_R,42736,43100,,,USD)":19315.5320596951,"JP3752900005^FF_PTX_INC(ANN_R,43466,43830,,,USD)":6271.60007693432,"JP3788600009^FF_TAX_RATE(ANN_R,42736,43100)":26.6711576218687,"US5745991068^FF_TAX_CF(ANN_R,43101,43465,,,USD)":231.0,"JP3788600009^FF_ASSETS(ANN_R,42736,43100,,,USD)":86726.3480594913,"JP3788600009^FF_SHLDRS_EQ(ANN_R,42736,43100,,,USD)":26627.3444227735,"JP3788600009^FF_MKT_VAL(ANN_R,42736,43100,,,USD)":26104.9240355594,"US4180561072^FF_PTX_INC(ANN_R,43101,43465,,,USD)":270.402,"TW0002317005^FF_TAX_RATE(ANN_R,42736,43100)":27.6062043102627,"DE0007664039^FF_TAX_CF(ANN_R,43831,44196,,,USD)":3016.37246060371,"TW0002317005^FF_ASSETS(ANN_R,42736,43100,,,USD)":114495.585850509,"TW0002317005^FF_SHLDRS_EQ(ANN_R,42736,43100,,,USD)":36397.0512809037,"TW0002317005^FF_MKT_VAL(ANN_R,42736,43100,,,USD)":55430.196619955,"JP3756600007^FF_PTX_INC(ANN_R,41640,42004,,,USD)":109.102877402678,"JP3538800008^FF_TAX_RATE(ANN_R,42736,43100)":31.2478450006376,"DE000SYM9999^FF_PTX_INC(ANN_R,42736,43100,,,USD)":423.480780344963,"JP3538800008^FF_ASSETS(ANN_R,42736,43100,,,USD)":14936.1302507976,"JP3538800008^FF_SHLDRS_EQ(ANN_R,42736,43100,,,USD)":7122.08558795415,"JP3538800008^FF_MKT_VAL(ANN_R,42736,43100,,,USD)":7984.4628238396,"US8326964058^FF_TAX_CF(ANN_R,42736,43100)":367.2,"JP3783600004^FF_TAX_RATE(ANN_R,42736,43100)":30.8784315277565,"US92343V1044^FF_PTX_INC(ANN_R,43466,43830,,,USD)":22733.0,"JP3783600004^FF_ASSETS(ANN_R,42736,43100,,,USD)":70996.2664520312,"JP3783600004^FF_SHLDRS_EQ(ANN_R,42736,43100,,,USD)":23812.4382140301,"JP3783600004^FF_MKT_VAL(ANN_R,42736,43100,,,USD)":33819.8406327593,"CH0012032048^FF_TAX_CF(ANN_R,42370,42735,,,USD)":3794.28205418587,"TW0001303006^FF_TAX_RATE(ANN_R,42736,43100)":28.2152520247639,"FR0000045072^FF_TAX_CF(ANN_R,43466,43830)":1063.0,"TW0001303006^FF_ASSETS(ANN_R,42736,43100,,,USD)":18282.8917276282,"TW0001303006^FF_SHLDRS_EQ(ANN_R,42736,43100,,,USD)":11647.8569933174,"TW0001303006^FF_MKT_VAL(ANN_R,42736,43100,,,USD)":20760.8274712998,"US7458671010^FF_TAX_CF(ANN_R,43831,44196,,,USD)":264.248,"JP3546800008^FF_TAX_RATE(ANN_R,42736,43100)":26.6943550433354,"DE0006048432^FF_TAX_CF(ANN_R,43831,44196,,,USD)":704.504225492477,"JP3546800008^FF_ASSETS(ANN_R,42736,43100,,,USD)":9174.02850417607,"JP3546800008^FF_SHLDRS_EQ(ANN_R,42736,43100,,,USD)":4410.13190507982,"JP3546800008^FF_MKT_VAL(ANN_R,42736,43100,,,USD)":12208.5509285662,"SE0000242455^FF_TAX_CF(ANN_R,43831,44196,,,USD)":470.51838888973,"KR7017670001^FF_TAX_RATE(ANN_R,42736,43100)":21.9100630015612,"KR7000270009^FF_TAX_CF(ANN_R,43831,44196,,,USD)":239.554970499594,"KR7017670001^FF_ASSETS(ANN_R,42736,43100,,,USD)":31225.6947973107,"KR7017670001^FF_SHLDRS_EQ(ANN_R,42736,43100,,,USD)":16294.0733747419,"KR7017670001^FF_MKT_VAL(ANN_R,42736,43100,,,USD)":17610.2423154969,"JP3933800009^FF_PTX_INC(ANN_R,42736,43100,,,USD)":1786.67896571569,"JP3519400000^FF_TAX_RATE(ANN_R,42736,43100)":24.2087580257856,"SE0007100599^FF_PTX_INC(ANN_R,40909,41274,,,USD)":2591.48526263237,"JP3519400000^FF_ASSETS(ANN_R,42736,43100,,,USD)":7567.44793858286,"JP3519400000^FF_SHLDRS_EQ(ANN_R,42736,43100,,,USD)":6142.24596844241,"JP3519400000^FF_MKT_VAL(ANN_R,42736,43100,,,USD)":28006.1892888596,"FR0000127771^FF_PTX_INC(ANN_R,41640,42004,,,USD)":-118.05360352993,"JP3778630008^FF_TAX_RATE(ANN_R,42736,43100)":27.377587906671,"US89400J1079^FF_TAX_CF(ANN_R,42736,43100,,,USD)":120.2,"JP3778630008^FF_ASSETS(ANN_R,42736,43100,,,USD)":4379.71819254756,"JP3778630008^FF_SHLDRS_EQ(ANN_R,42736,43100,,,USD)":3124.89454108011,"JP3778630008^FF_MKT_VAL(ANN_R,42736,43100,,,USD)":6564.53240505645,"JP3902400005^FF_PTX_INC(ANN_R,43831,44196,,,USD)":2593.55246682465,"JP3854600008^FF_TAX_RATE(ANN_R,42736,43100)":32.5319319235819,"US6311031081^FF_TAX_CF(ANN_R,43101,43465)":221.0,"JP3854600008^FF_ASSETS(ANN_R,42736,43100,,,USD)":170134.819437361,"JP3854600008^FF_SHLDRS_EQ(ANN_R,42736,43100,,,USD)":65469.765530169,"JP3854600008^FF_MKT_VAL(ANN_R,42736,43100,,,USD)":54199.4218910084,"US4461501045^FF_TAX_CF(ANN_R,43101,43465)":52.0,"JP3566800003^FF_TAX_RATE(ANN_R,42736,43100)":30.1355822644899,"US92556V1061^FF_PTX_INC(ANN_R,40909,41274,,,USD)":804.079,"JP3566800003^FF_ASSETS(ANN_R,42736,43100,,,USD)":63292.4255041173,"JP3566800003^FF_SHLDRS_EQ(ANN_R,42736,43100,,,USD)":24162.7209014185,"JP3566800003^FF_MKT_VAL(ANN_R,42736,43100,,,USD)":32037.4756776514,"IT0000062072^FF_TAX_CF(ANN_R,42005,42369,,,USD)":1856.3334403038,"JP3592200004^FF_TAX_RATE(ANN_R,42736,43100)":128.970964512182,"US88339J1051^FF_TAX_CF(ANN_R,43466,43830)":19.727,"JP3592200004^FF_ASSETS(ANN_R,42736,43100,,,USD)":38315.65093973,"JP3592200004^FF_SHLDRS_EQ(ANN_R,42736,43100,,,USD)":-4962.28123445716,"JP3592200004^FF_MKT_VAL(ANN_R,42736,43100,,,USD)":9172.04893457915,"US88339J1051^FF_PTX_INC(ANN_R,43466,43830,,,USD)":116.22,"JP3893600001^FF_TAX_RATE(ANN_R,42736,43100)":29.2195377079847,"JP3933800009^FF_TAX_CF(ANN_R,43101,43465,,,USD)":648.943694144487,"JP3893600001^FF_ASSETS(ANN_R,42736,43100,,,USD)":103212.895606899,"JP3893600001^FF_SHLDRS_EQ(ANN_R,42736,43100,,,USD)":33493.484575077,"JP3893600001^FF_MKT_VAL(ANN_R,42736,43100,,,USD)":25526.1488410512,"CH0102484968^FF_TAX_CF(ANN_R,42736,43100)":98.7,"KR7028260008^FF_TAX_RATE(ANN_R,42736,43100)":41.6851146749042,"JP3505000004^FF_PTX_INC(ANN_R,43466,43830,,,USD)":3176.25734930858,"KR7028260008^FF_ASSETS(ANN_R,42736,43100,,,USD)":45816.5436759232,"KR7028260008^FF_SHLDRS_EQ(ANN_R,42736,43100,,,USD)":21070.2449135466,"KR7028260008^FF_MKT_VAL(ANN_R,42736,43100,,,USD)":19411.9355602936,"CH0012549785^FF_TAX_CF(ANN_R,43466,43830,,,USD)":65.0132373332977,"JP3116000005^FF_TAX_RATE(ANN_R,42736,43100)":29.5125492425781,"JP3249600002^FF_PTX_INC(ANN_R,42370,42735,,,USD)":1212.3401222229,"JP3116000005^FF_ASSETS(ANN_R,42736,43100,,,USD)":29709.9160263184,"JP3116000005^FF_SHLDRS_EQ(ANN_R,42736,43100,,,USD)":10165.4240018735,"JP3116000005^FF_MKT_VAL(ANN_R,42736,43100,,,USD)":22733.3662739123,"US1011211018^FF_PTX_INC(ANN_R,43101,43465,,,USD)":712.563,"JP3732000009^FF_TAX_RATE(ANN_R,42736,43100)":30.6711910204146,"JP3933800009^FF_TAX_CF(ANN_R,43831,44196,,,USD)":543.183071449399,"JP3732000009^FF_ASSETS(ANN_R,42736,43100,,,USD)":42098.6088365391,"JP3732000009^FF_SHLDRS_EQ(ANN_R,42736,43100,,,USD)":13809.6921323743,"JP3732000009^FF_MKT_VAL(ANN_R,42736,43100,,,USD)":null,"US5303073051^FF_PTX_INC(ANN_R,43831,44196,,,USD)":361.165,"JP3409000001^FF_TAX_RATE(ANN_R,42736,43100)":28.9650319008385,"JP3778630008^FF_TAX_CF(ANN_R,43101,43465,,,USD)":177.82702947408,"JP3409000001^FF_ASSETS(ANN_R,42736,43100,,,USD)":44692.0845516203,"JP3409000001^FF_SHLDRS_EQ(ANN_R,42736,43100,,,USD)":9040.17765660491,"JP3409000001^FF_MKT_VAL(ANN_R,42736,43100,,,USD)":12275.5285132418,"US6792951054^FF_PTX_INC(ANN_R,40909,41274,,,USD)":null,"JP3756100008^FF_TAX_RATE(ANN_R,42736,43100)":31.6287490605998,"US49271V1008^FF_TAX_CF(ANN_R,41275,41639,,,USD)":310.0,"JP3756100008^FF_ASSETS(ANN_R,42736,43100,,,USD)":4390.36489477754,"JP3756100008^FF_SHLDRS_EQ(ANN_R,42736,43100,,,USD)":3527.13930304721,"JP3756100008^FF_MKT_VAL(ANN_R,42736,43100,,,USD)":12209.1319163416,"US5010441013^FF_TAX_CF(ANN_R,42370,42735)":1001.0,"KR7035420009^FF_TAX_RATE(ANN_R,42736,43100)":34.9771645572582,"JP3304200003^FF_PTX_INC(ANN_R,43831,44196,,,USD)":2052.08012129366,"KR7035420009^FF_ASSETS(ANN_R,42736,43100,,,USD)":7490.77690507906,"KR7035420009^FF_SHLDRS_EQ(ANN_R,42736,43100,,,USD)":4448.50393871082,"KR7035420009^FF_MKT_VAL(ANN_R,42736,43100,,,USD)":23868.3975744333,"SE0012673267^FF_TAX_CF(ANN_R,40909,41274,,,USD)":null,"JP3497400006^FF_TAX_RATE(ANN_R,42736,43100)":28.8447080444407,"US77543R1023^FF_PTX_INC(ANN_R,43101,43465,,,USD)":-9.333,"JP3497400006^FF_ASSETS(ANN_R,42736,43100,,,USD)":2724.04198938981,"JP3497400006^FF_SHLDRS_EQ(ANN_R,42736,43100,,,USD)":1248.25450494234,"JP3497400006^FF_MKT_VAL(ANN_R,42736,43100,,,USD)":3032.80560733642,"US9892071054^FF_TAX_CF(ANN_R,43466,43830,,,USD)":140.0,"JP3236200006^FF_TAX_RATE(ANN_R,42736,43100)":30.8172861924573,"US29355A1079^FF_PTX_INC(ANN_R,41640,42004,,,USD)":-7.286,"JP3236200006^FF_ASSETS(ANN_R,42736,43100,,,USD)":11223.1086365981,"JP3236200006^FF_SHLDRS_EQ(ANN_R,42736,43100,,,USD)":10630.4585445598,"JP3236200006^FF_MKT_VAL(ANN_R,42736,43100,,,USD)":48939.3164392642,"FR0000051807^FF_PTX_INC(ANN_R,42370,42735,,,USD)":331.859171390533,"JP3475350009^FF_TAX_RATE(ANN_R,42736,43100)":45.9162983551283,"US5303073051^FF_TAX_CF(ANN_R,41275,41639,,,USD)":16.577,"JP3475350009^FF_ASSETS(ANN_R,42736,43100,,,USD)":17185.4885840407,"JP3475350009^FF_SHLDRS_EQ(ANN_R,42736,43100,,,USD)":10552.7864637198,"JP3475350009^FF_MKT_VAL(ANN_R,42736,43100,,,USD)":14921.5820505463,"DK0010272202^FF_PTX_INC(ANN_R,41640,42004,,,USD)":52.9102113213539,"JP3890310000^FF_TAX_RATE(ANN_R,42736,43100)":25.0901434864917,"JP3358000002^FF_PTX_INC(ANN_R,42736,43100,,,USD)":486.588891386986,"JP3890310000^FF_ASSETS(ANN_R,42736,43100,,,USD)":190561.786964815,"JP3890310000^FF_SHLDRS_EQ(ANN_R,42736,43100,,,USD)":24313.7843487645,"JP3890310000^FF_MKT_VAL(ANN_R,42736,43100,,,USD)":18820.0955461384,"US45168D1046^FF_TAX_CF(ANN_R,42736,43100)":81.2,"KR7105560007^FF_TAX_RATE(ANN_R,42736,43100)":19.2093173633248,"US78409V1044^FF_TAX_CF(ANN_R,42736,43100)":709.0,"KR7105560007^FF_ASSETS(ANN_R,42736,43100,,,USD)":409235.408151607,"KR7105560007^FF_SHLDRS_EQ(ANN_R,42736,43100,,,USD)":31795.5102882438,"KR7105560007^FF_MKT_VAL(ANN_R,42736,43100,,,USD)":23631.7609419293,"FR0000130809^FF_TAX_CF(ANN_R,42005,42369,,,USD)":null,"JP3902400005^FF_TAX_RATE(ANN_R,42736,43100)":24.8048094677113,"JP3358000002^FF_PTX_INC(ANN_R,43466,43830,,,USD)":654.916662671603,"JP3902400005^FF_ASSETS(ANN_R,42736,43100,,,USD)":37442.9685414489,"JP3902400005^FF_SHLDRS_EQ(ANN_R,42736,43100,,,USD)":18304.1101360386,"JP3902400005^FF_MKT_VAL(ANN_R,42736,43100,,,USD)":30758.2181807838,"TW0002454006^FF_PTX_INC(ANN_R,42370,42735,,,USD)":823.134329073653,"JP3752900005^FF_TAX_RATE(ANN_R,42736,43100)":90.7599758905007,"JP3758190007^FF_TAX_CF(ANN_R,43101,43465,,,USD)":167.299250610173,"JP3752900005^FF_ASSETS(ANN_R,42736,43100,,,USD)":2630912.17729584,"JP3752900005^FF_SHLDRS_EQ(ANN_R,42736,43100,,,USD)":120719.428791745,"JP3752900005^FF_MKT_VAL(ANN_R,42736,43100,,,USD)":51601.8988714012,"CH0008742519^FF_PTX_INC(ANN_R,42370,42735,,,USD)":2023.00806152821,"JP3814000000^FF_TAX_RATE(ANN_R,42736,43100)":22.6528045180336,"FR0000120172^FF_PTX_INC(ANN_R,41640,42004,,,USD)":2617.0759524107,"JP3814000000^FF_ASSETS(ANN_R,42736,43100,,,USD)":31707.6997840488,"JP3814000000^FF_SHLDRS_EQ(ANN_R,42736,43100,,,USD)":18339.3968630014,"JP3814000000^FF_MKT_VAL(ANN_R,42736,43100,,,USD)":17081.2516584277,"JP3634600005^FF_PTX_INC(ANN_R,43831,44196,,,USD)":1805.34929609299,"TW0002881000^FF_TAX_RATE(ANN_R,42736,43100)":7.03337734402617,"SE0000667891^FF_PTX_INC(ANN_R,41275,41639,,,USD)":1036.37901496887,"TW0002881000^FF_ASSETS(ANN_R,42736,43100,,,USD)":232059.292219988,"TW0002881000^FF_SHLDRS_EQ(ANN_R,42736,43100,,,USD)":16413.1810382981,"TW0002881000^FF_MKT_VAL(ANN_R,42736,43100,,,USD)":17435.1433728468,"TW0002317005^FF_TAX_CF(ANN_R,42736,43100)":40044.225,"JP3633400001^FF_TAX_RATE(ANN_R,42736,43100)":28.6668262053719,"US87165B1035^FF_TAX_CF(ANN_R,43101,43465)":772.0,"JP3633400001^FF_ASSETS(ANN_R,42736,43100,,,USD)":437496.058689343,"JP3633400001^FF_SHLDRS_EQ(ANN_R,42736,43100,,,USD)":161542.573215877,"JP3633400001^FF_MKT_VAL(ANN_R,42736,43100,,,USD)":161296.557744759,"US4932671088^FF_TAX_CF(ANN_R,43101,43465)":12.0,"JP3188220002^FF_TAX_RATE(ANN_R,42736,43100)":-10.2919623572971,"JP3854600008^FF_PTX_INC(ANN_R,42005,42369,,,USD)":7339.00209303666,"JP3188220002^FF_ASSETS(ANN_R,42736,43100,,,USD)":22017.3637808561,"JP3188220002^FF_SHLDRS_EQ(ANN_R,42736,43100,,,USD)":15919.0237161834,"JP3188220002^FF_MKT_VAL(ANN_R,42736,43100,,,USD)":23799.9786321115,"SE0007100599^FF_PTX_INC(ANN_R,42736,43100,,,USD)":2459.53572512418,"JP3304200003^FF_TAX_RATE(ANN_R,42736,43100)":30.2789107881948,"US0404131064^FF_PTX_INC(ANN_R,42005,42369,,,USD)":146.009,"JP3304200003^FF_ASSETS(ANN_R,42736,43100,,,USD)":23839.9173488114,"JP3304200003^FF_SHLDRS_EQ(ANN_R,42736,43100,,,USD)":14149.4570059273,"JP3304200003^FF_MKT_VAL(ANN_R,42736,43100,,,USD)":24554.1220247806,"JP3358000002^FF_TAX_CF(ANN_R,43466,43830)":17680.0,"JP3758190007^FF_TAX_RATE(ANN_R,42736,43100)":19.2556611186513,"JP3802400006^FF_PTX_INC(ANN_R,43831,44196,,,USD)":927.498568765819,"JP3758190007^FF_ASSETS(ANN_R,42736,43100,,,USD)":4822.29033778701,"JP3758190007^FF_SHLDRS_EQ(ANN_R,42736,43100,,,USD)":4129.66716032568,"JP3758190007^FF_MKT_VAL(ANN_R,42736,43100,,,USD)":12816.7299278579,"NL0011585146^FF_TAX_CF(ANN_R,43831,44196,,,USD)":103.79581591475,"TW0002303005^FF_TAX_RATE(ANN_R,42736,43100)":15.5176920438319,"US22160K1051^FF_TAX_CF(ANN_R,42370,42735)":953.0,"TW0002303005^FF_ASSETS(ANN_R,42736,43100,,,USD)":13243.2479532479,"TW0002303005^FF_SHLDRS_EQ(ANN_R,42736,43100,,,USD)":7107.50448746949,"TW0002303005^FF_MKT_VAL(ANN_R,42736,43100,,,USD)":5832.9826499939,"FR0000127771^FF_PTX_INC(ANN_R,40909,41274,,,USD)":129.731405973434,"KR7005490008^FF_TAX_RATE(ANN_R,42736,43100)":28.8591264183415,"DE000A0D9PT0^FF_PTX_INC(ANN_R,41275,41639,,,USD)":339.206430196762,"KR7005490008^FF_ASSETS(ANN_R,42736,43100,,,USD)":73817.1553760457,"KR7005490008^FF_SHLDRS_EQ(ANN_R,42736,43100,,,USD)":39919.626800433,"KR7005490008^FF_MKT_VAL(ANN_R,42736,43100,,,USD)":24846.9171812144,"FR0000133308^FF_PTX_INC(ANN_R,42005,42369,,,USD)":3545.21983790398,"JP3505000004^FF_TAX_RATE(ANN_R,42736,43100)":31.2251369270683,"TW0002303005^FF_TAX_CF(ANN_R,42736,43100)":1766.856,"JP3505000004^FF_ASSETS(ANN_R,42736,43100,,,USD)":31911.3792233029,"JP3505000004^FF_SHLDRS_EQ(ANN_R,42736,43100,,,USD)":11741.9545469116,"JP3505000004^FF_MKT_VAL(ANN_R,42736,43100,,,USD)":19031.6508959799,"TW0002454006^FF_TAX_CF(ANN_R,43101,43465,,,USD)":94.7955516618714,"JP3422950000^FF_TAX_RATE(ANN_R,42736,43100)":49.0630558581416,"JP3783600004^FF_TAX_CF(ANN_R,42736,43100)":143050.0,"JP3422950000^FF_ASSETS(ANN_R,42736,43100,,,USD)":49237.0535252541,"JP3422950000^FF_SHLDRS_EQ(ANN_R,42736,43100,,,USD)":20902.2825842425,"JP3422950000^FF_MKT_VAL(ANN_R,42736,43100,,,USD)":34780.11294697,"JP3726800000^FF_PTX_INC(ANN_R,40909,41274,,,USD)":5589.49669118505,"JP3726800000^FF_TAX_RATE(ANN_R,42736,43100)":26.327683406,"US5303073051^FF_PTX_INC(ANN_R,43101,43465,,,USD)":91.877,"JP3726800000^FF_ASSETS(ANN_R,42736,43100,,,USD)":46351.3898177929,"JP3726800000^FF_SHLDRS_EQ(ANN_R,42736,43100,,,USD)":24515.6416627401,"JP3726800000^FF_MKT_VAL(ANN_R,42736,43100,,,USD)":57729.9485466012,"US5502411037^FF_TAX_CF(ANN_R,43831,44196)":-28.0,"JP3571400005^FF_TAX_RATE(ANN_R,42736,43100)":22.7118484937901,"US29355A1079^FF_PTX_INC(ANN_R,41275,41639,,,USD)":-25.05,"JP3571400005^FF_ASSETS(ANN_R,42736,43100,,,USD)":8592.36288665514,"JP3571400005^FF_SHLDRS_EQ(ANN_R,42736,43100,,,USD)":5794.80389134493,"JP3571400005^FF_MKT_VAL(ANN_R,42736,43100,,,USD)":17897.7064229671,"US6700024010^FF_TAX_CF(ANN_R,41275,41639,,,USD)":null,"JP3200450009^FF_TAX_RATE(ANN_R,42736,43100)":33.8943207087643,"KR7005930003^FF_TAX_CF(ANN_R,43101,43465,,,USD)":11312.3460650998,"JP3200450009^FF_ASSETS(ANN_R,42736,43100,,,USD)":100797.765040579,"JP3200450009^FF_SHLDRS_EQ(ANN_R,42736,43100,,,USD)":22504.6934463624,"JP3200450009^FF_MKT_VAL(ANN_R,42736,43100,,,USD)":19258.8367141967,"CH0008742519^FF_PTX_INC(ANN_R,41275,41639,,,USD)":2156.26304781437,"JP3893200000^FF_TAX_RATE(ANN_R,42736,43100)":30.5190448202146,"US3802371076^FF_TAX_CF(ANN_R,43101,43465,,,USD)":22.8,"JP3893200000^FF_ASSETS(ANN_R,42736,43100,,,USD)":49993.2691322174,"JP3893200000^FF_SHLDRS_EQ(ANN_R,42736,43100,,,USD)":17820.5150557123,"JP3893200000^FF_MKT_VAL(ANN_R,42736,43100,,,USD)":21052.0670665408,"JP3898400001^FF_TAX_CF(ANN_R,42736,43100)":-60032.0,"JP3421800008^FF_TAX_RATE(ANN_R,42736,43100)":32.2131517356118,"FR0000127771^FF_PTX_INC(ANN_R,42736,43100,,,USD)":843.695062160492,"JP3421800008^FF_ASSETS(ANN_R,42736,43100,,,USD)":14809.0818800926,"JP3421800008^FF_SHLDRS_EQ(ANN_R,42736,43100,,,USD)":8005.02554699779,"JP3421800008^FF_MKT_VAL(ANN_R,42736,43100,,,USD)":15609.0451576069,"US8666741041^FF_TAX_CF(ANN_R,42370,42735,,,USD)":0.452,"TW0002454006^FF_TAX_RATE(ANN_R,42736,43100)":11.6596009724908,"ES0148396007^FF_PTX_INC(ANN_R,41275,41639,,,USD)":4032.26627131617,"TW0002454006^FF_ASSETS(ANN_R,42736,43100,,,USD)":13267.2754767606,"TW0002454006^FF_SHLDRS_EQ(ANN_R,42736,43100,,,USD)":8730.67070716006,"TW0002454006^FF_MKT_VAL(ANN_R,42736,43100,,,USD)":15546.6265064481,"BE0003565737^FF_PTX_INC(ANN_R,41640,42004,,,USD)":3176.83573544025,"TW0002882008^FF_TAX_RATE(ANN_R,42736,43100)":5.07800326145575,"US45168D1046^FF_PTX_INC(ANN_R,43466,43830,,,USD)":522.218,"TW0002882008^FF_ASSETS(ANN_R,42736,43100,,,USD)":296907.860352001,"TW0002882008^FF_SHLDRS_EQ(ANN_R,42736,43100,,,USD)":20092.4990802237,"TW0002882008^FF_MKT_VAL(ANN_R,42736,43100,,,USD)":22586.2120048144,"JP3143600009^FF_PTX_INC(ANN_R,42736,43100,,,USD)":4615.99904074334,"JP3249600002^FF_TAX_RATE(ANN_R,42736,43100)":20.6327213109997,"JP3546800008^FF_PTX_INC(ANN_R,41275,41639,,,USD)":630.645411927253,"JP3249600002^FF_ASSETS(ANN_R,42736,43100,,,USD)":27914.1163824778,"JP3249600002^FF_SHLDRS_EQ(ANN_R,42736,43100,,,USD)":20947.8505911296,"JP3249600002^FF_MKT_VAL(ANN_R,42736,43100,,,USD)":20466.2316336175,"US24906P1093^FF_TAX_CF(ANN_R,43101,43465,,,USD)":104.7,"TW0002002003^FF_TAX_RATE(ANN_R,42736,43100)":12.5259423493607,"US88339J1051^FF_TAX_CF(ANN_R,43831,44196,,,USD)":4.983,"TW0002002003^FF_ASSETS(ANN_R,42736,43100,,,USD)":22437.822255298,"TW0002002003^FF_SHLDRS_EQ(ANN_R,42736,43100,,,USD)":10215.9076516674,"TW0002002003^FF_MKT_VAL(ANN_R,42736,43100,,,USD)":12824.4865315124,"IE00BQPVQZ61^FF_PTX_INC(ANN_R,42370,42735,,,USD)":-228.085,"JP3119600009^FF_TAX_RATE(ANN_R,42736,43100)":25.053066309815,"US9078181081^FF_TAX_CF(ANN_R,43831,44196,,,USD)":1214.0,"JP3119600009^FF_ASSETS(ANN_R,42736,43100,,,USD)":12116.171542746,"JP3119600009^FF_SHLDRS_EQ(ANN_R,42736,43100,,,USD)":5530.96112107392,"JP3119600009^FF_MKT_VAL(ANN_R,42736,43100,,,USD)":11218.7198830112,"CH0210483332^FF_PTX_INC(ANN_R,43831,44196,,,USD)":1312.10148880813,"JP3240400006^FF_TAX_RATE(ANN_R,42736,43100)":11.8763617563426,"JP3726800000^FF_PTX_INC(ANN_R,42736,43100,,,USD)":4802.58946275711,"JP3240400006^FF_ASSETS(ANN_R,42736,43100,,,USD)":3241.92765560746,"JP3240400006^FF_SHLDRS_EQ(ANN_R,42736,43100,,,USD)":2153.90827526338,"JP3240400006^FF_MKT_VAL(ANN_R,42736,43100,,,USD)":5763.00116015138,"JE00BYSS4X48^FF_PTX_INC(ANN_R,41275,41639,,,USD)":-77.017,"KR7006400006^FF_TAX_RATE(ANN_R,42736,43100)":21.948637819505,"JP3119600009^FF_TAX_CF(ANN_R,42736,43100)":27665.0,"KR7006400006^FF_ASSETS(ANN_R,42736,43100,,,USD)":14704.3152609707,"KR7006400006^FF_SHLDRS_EQ(ANN_R,42736,43100,,,USD)":10515.4371094738,"KR7006400006^FF_MKT_VAL(ANN_R,42736,43100,,,USD)":12774.2312554831,"CH0012280076^FF_TAX_CF(ANN_R,43101,43465,,,USD)":40.7801490700245,"KR7005930003^FF_TAX_RATE(ANN_R,42736,43100)":24.9292266827618,"US29355A1079^FF_TAX_CF(ANN_R,41275,41639,,,USD)":0.899,"KR7005930003^FF_ASSETS(ANN_R,42736,43100,,,USD)":281866.402362314,"KR7005930003^FF_SHLDRS_EQ(ANN_R,42736,43100,,,USD)":193557.897441988,"KR7005930003^FF_MKT_VAL(ANN_R,42736,43100,,,USD)":324212.256734664,"NL0013654783^FF_PTX_INC(ANN_R,41640,42004,,,USD)":null,"JP3205800000^FF_TAX_RATE(ANN_R,42736,43100)":27.2568407655783,"JP3200450009^FF_PTX_INC(ANN_R,43466,43830,,,USD)":3568.52147983387,"JP3205800000^FF_ASSETS(ANN_R,42736,43100,,,USD)":12670.8834195742,"JP3205800000^FF_SHLDRS_EQ(ANN_R,42736,43100,,,USD)":7158.28681513947,"JP3205800000^FF_MKT_VAL(ANN_R,42736,43100,,,USD)":33328.4376033911,"NL0000009165^FF_PTX_INC(ANN_R,41275,41639,,,USD)":2603.45913743973,"JP3898400001^FF_TAX_RATE(ANN_R,42736,43100)":20.1792364990689,"FR0000052292^FF_PTX_INC(ANN_R,42736,43100,,,USD)":2131.57075998783,"JP3898400001^FF_ASSETS(ANN_R,42736,43100,,,USD)":141376.262602114,"JP3898400001^FF_SHLDRS_EQ(ANN_R,42736,43100,,,USD)":44128.5738294823,"JP3898400001^FF_MKT_VAL(ANN_R,42736,43100,,,USD)":34226.6107067467,"JP3422950000^FF_TAX_CF(ANN_R,42370,42735)":125668.0,"JP3802300008^FF_TAX_RATE(ANN_R,42736,43100)":33.3447088387677,"JP3726800000^FF_TAX_CF(ANN_R,43831,44196,,,USD)":1166.1771084154,"JP3802300008^FF_ASSETS(ANN_R,42736,43100,,,USD)":12615.7188643217,"JP3802300008^FF_SHLDRS_EQ(ANN_R,42736,43100,,,USD)":6648.8279992342,"JP3802300008^FF_MKT_VAL(ANN_R,42736,43100,,,USD)":29160.7874825132,"US31428X1063^FF_PTX_INC(ANN_R,43101,43465,,,USD)":4353.0,"JP3358000002^FF_TAX_RATE(ANN_R,42736,43100)":29.5035097043784,"SE0000310336^FF_TAX_CF(ANN_R,42736,43100)":611.0,"JP3358000002^FF_ASSETS(ANN_R,42736,43100,,,USD)":4338.83715840988,"JP3358000002^FF_SHLDRS_EQ(ANN_R,42736,43100,,,USD)":3819.91127554234,"JP3358000002^FF_MKT_VAL(ANN_R,42736,43100,,,USD)":13043.3927485232,"US6700024010^FF_TAX_CF(ANN_R,42370,42735,,,USD)":null,"JP3890350006^FF_TAX_RATE(ANN_R,42736,43100)":17.4563593568909,"DE0005785604^FF_PTX_INC(ANN_R,43466,43830,,,USD)":4378.50063514709,"JP3890350006^FF_ASSETS(ANN_R,42736,43100,,,USD)":1775030.15587091,"JP3890350006^FF_SHLDRS_EQ(ANN_R,42736,43100,,,USD)":87364.46167106,"JP3890350006^FF_MKT_VAL(ANN_R,42736,43100,,,USD)":51185.122052427,"JP3143600009^FF_TAX_CF(ANN_R,43831,44196,,,USD)":1037.38051794469,"TW0001216000^FF_TAX_RATE(ANN_R,42736,43100)":23.1951804561937,"DE000A0D9PT0^FF_TAX_CF(ANN_R,43466,43830)":136.3,"TW0001216000^FF_ASSETS(ANN_R,42736,43100,,,USD)":13934.0184450547,"TW0001216000^FF_SHLDRS_EQ(ANN_R,42736,43100,,,USD)":4034.99124001163,"TW0001216000^FF_MKT_VAL(ANN_R,42736,43100,,,USD)":12601.8791490322,"US9078181081^FF_PTX_INC(ANN_R,43466,43830,,,USD)":7747.0,"KR7012330007^FF_TAX_RATE(ANN_R,42736,43100)":43.0320112434871,"US0010551028^FF_TAX_CF(ANN_R,43101,43465)":998.0,"KR7012330007^FF_ASSETS(ANN_R,42736,43100,,,USD)":38986.3315199477,"KR7012330007^FF_SHLDRS_EQ(ANN_R,42736,43100,,,USD)":27364.815975581,"KR7012330007^FF_MKT_VAL(ANN_R,42736,43100,,,USD)":23265.9098379265,"US4165151048^FF_TAX_CF(ANN_R,43101,43465)":-9.0,"KR7068270008^FF_TAX_RATE(ANN_R,42736,43100)":21.433512326739,"SE0007100599^FF_TAX_CF(ANN_R,43831,44196,,,USD)":837.720456413925,"KR7068270008^FF_ASSETS(ANN_R,42736,43100,,,USD)":3186.01914834781,"KR7068270008^FF_SHLDRS_EQ(ANN_R,42736,43100,,,USD)":2156.73464836736,"KR7068270008^FF_MKT_VAL(ANN_R,42736,43100,,,USD)":25721.0883570385,"US4180561072^FF_PTX_INC(ANN_R,41640,42004,,,USD)":539.988,"JP3933800009^FF_TAX_RATE(ANN_R,42736,43100)":31.4464401085412,"DE0005552004^FF_PTX_INC(ANN_R,43101,43465,,,USD)":3053.19229412079,"JP3933800009^FF_ASSETS(ANN_R,42736,43100,,,USD)":13921.3407005696,"JP3933800009^FF_SHLDRS_EQ(ANN_R,42736,43100,,,USD)":8353.40569468215,"JP3933800009^FF_MKT_VAL(ANN_R,42736,43100,,,USD)":26259.4245318247,"US7458671010^FF_TAX_CF(ANN_R,40909,41274,,,USD)":-13.322,"TW0002886009^FF_TAX_RATE(ANN_R,42736,43100)":12.2180576834639,"DE0006231004^FF_PTX_INC(ANN_R,40909,41274,,,USD)":560.027114868164,"TW0002886009^FF_ASSETS(ANN_R,42736,43100,,,USD)":119202.67476463,"TW0002886009^FF_SHLDRS_EQ(ANN_R,42736,43100,,,USD)":10015.7654910449,"TW0002886009^FF_MKT_VAL(ANN_R,42736,43100,,,USD)":10991.0060245588,"DE0005785604^FF_TAX_CF(ANN_R,43466,43830)":773.0,"JP3830800003^FF_TAX_RATE(ANN_R,42736,43100)":29.2577457887551,"JP3762600009^FF_TAX_CF(ANN_R,43101,43465)":49449.0,"JP3830800003^FF_ASSETS(ANN_R,42736,43100,,,USD)":35144.5898601729,"JP3830800003^FF_SHLDRS_EQ(ANN_R,42736,43100,,,USD)":20823.5865804842,"JP3830800003^FF_MKT_VAL(ANN_R,42736,43100,,,USD)":34953.9304790896,"US0605051046^FF_TAX_CF(ANN_R,43101,43465)":2470.0,"JP3381000003^FF_TAX_RATE(ANN_R,42736,43100)":19.6469850075953,"US64110D1046^FF_PTX_INC(ANN_R,42005,42369,,,USD)":712.8,"JP3381000003^FF_ASSETS(ANN_R,42736,43100,,,USD)":65170.2680889359,"JP3381000003^FF_SHLDRS_EQ(ANN_R,42736,43100,,,USD)":26458.1619770201,"JP3381000003^FF_MKT_VAL(ANN_R,42736,43100,,,USD)":20317.6036772793,"DE0005552004^FF_PTX_INC(ANN_R,41640,42004,,,USD)":3411.61649751663,"KR7005380001^FF_TAX_RATE(ANN_R,42736,43100)":-2.75763424897359,"JP3890310000^FF_TAX_CF(ANN_R,43101,43465)":132575.0,"KR7005380001^FF_ASSETS(ANN_R,42736,43100,,,USD)":166455.977162938,"KR7005380001^FF_SHLDRS_EQ(ANN_R,42736,43100,,,USD)":64549.512899088,"KR7005380001^FF_MKT_VAL(ANN_R,42736,43100,,,USD)":39147.9956968399,"JP3899600005^FF_TAX_CF(ANN_R,43101,43465)":46244.0,"JP3814800003^FF_TAX_RATE(ANN_R,42736,43100)":28.1592115430902,"JP3505000004^FF_TAX_CF(ANN_R,43101,43465)":100903.0,"JP3814800003^FF_ASSETS(ANN_R,42736,43100,,,USD)":24789.7423475431,"JP3814800003^FF_SHLDRS_EQ(ANN_R,42736,43100,,,USD)":13090.4064848498,"JP3814800003^FF_MKT_VAL(ANN_R,42736,43100,,,USD)":28092.7711863313,"JP3752900005^FF_TAX_CF(ANN_R,43101,43465)":277031.0,"JP3496400007^FF_TAX_RATE(ANN_R,42736,43100)":28.2713302980142,"DE000A1ML7J1^FF_PTX_INC(ANN_R,42736,43100,,,USD)":4520.08501617908,"JP3496400007^FF_ASSETS(ANN_R,42736,43100,,,USD)":56213.1021882836,"JP3496400007^FF_SHLDRS_EQ(ANN_R,42736,43100,,,USD)":31898.2588787405,"JP3496400007^FF_MKT_VAL(ANN_R,42736,43100,,,USD)":64451.6377835789,"JP3571400005^FF_TAX_CF(ANN_R,43466,43830,,,USD)":928.196126051247,"JP3143600009^FF_TAX_RATE(ANN_R,42736,43100)":25.059667303518,"JP3240400006^FF_TAX_CF(ANN_R,42370,42735)":8147.0,"JP3143600009^FF_ASSETS(ANN_R,42736,43100,,,USD)":72889.0960241407,"JP3143600009^FF_SHLDRS_EQ(ANN_R,42736,43100,,,USD)":21555.1735719228,"JP3143600009^FF_MKT_VAL(ANN_R,42736,43100,,,USD)":22222.4809042846,"FR0000127771^FF_TAX_CF(ANN_R,43831,44196,,,USD)":-133.37701356411,"JP3371200001^FF_TAX_RATE(ANN_R,42736,43100)":26.3586541281031,"DK0010272202^FF_PTX_INC(ANN_R,42005,42369,,,USD)":112.623968151659,"JP3371200001^FF_ASSETS(ANN_R,42736,43100,,,USD)":23832.3251384832,"JP3371200001^FF_SHLDRS_EQ(ANN_R,42736,43100,,,USD)":19141.9365710635,"JP3371200001^FF_MKT_VAL(ANN_R,42736,43100,,,USD)":36902.3995940803,"SE0000148884^FF_TAX_CF(ANN_R,43466,43830)":4833.0,"JP3476480003^FF_TAX_RATE(ANN_R,42736,43100)":25.476613170859,"JP3200450009^FF_TAX_CF(ANN_R,41275,41639,,,USD)":144.197492580861,"JP3476480003^FF_ASSETS(ANN_R,42736,43100,,,USD)":466533.696560981,"JP3476480003^FF_SHLDRS_EQ(ANN_R,42736,43100,,,USD)":28154.5902216677,"JP3476480003^FF_MKT_VAL(ANN_R,42736,43100,,,USD)":21055.2433673636,"US78409V1044^FF_PTX_INC(ANN_R,43466,43830,,,USD)":2930.0,"JP3634600005^FF_TAX_RATE(ANN_R,42736,43100)":24.4084709812843,"US72919P2020^FF_TAX_CF(ANN_R,41275,41639,,,USD)":null,"JP3634600005^FF_ASSETS(ANN_R,42736,43100,,,USD)":40906.5061755963,"JP3634600005^FF_SHLDRS_EQ(ANN_R,42736,43100,,,USD)":20104.935759821,"JP3634600005^FF_MKT_VAL(ANN_R,42736,43100,,,USD)":15408.8240024377,"JP3198900007^FF_PTX_INC(ANN_R,43101,43465,,,USD)":1019.53020698577,"JP3197600004^FF_TAX_RATE(ANN_R,42736,43100)":24.8242554333244,"US4404521001^FF_PTX_INC(ANN_R,42370,42735,,,USD)":1317.215,"JP3197600004^FF_ASSETS(ANN_R,42736,43100,,,USD)":5541.24560456816,"JP3197600004^FF_SHLDRS_EQ(ANN_R,42736,43100,,,USD)":4658.61974406056,"JP3197600004^FF_MKT_VAL(ANN_R,42736,43100,,,USD)":10961.4024792645,"US5132721045^FF_TAX_CF(ANN_R,42005,42369,,,USD)":115.1,"TW0001326007^FF_TAX_RATE(ANN_R,42736,43100)":10.0003728250951,"JP3814000000^FF_PTX_INC(ANN_R,40909,41274,,,USD)":1129.49992952775,"TW0001326007^FF_ASSETS(ANN_R,42736,43100,,,USD)":19232.3719201712,"TW0001326007^FF_SHLDRS_EQ(ANN_R,42736,43100,,,USD)":12019.0837992074,"TW0001326007^FF_MKT_VAL(ANN_R,42736,43100,,,USD)":20191.8137772549,"JP3893200000^FF_PTX_INC(ANN_R,43101,43465,,,USD)":2027.81821605563,"JP3802400006^FF_TAX_RATE(ANN_R,42736,43100)":24.3157277481949,"US4180561072^FF_TAX_CF(ANN_R,43101,43465)":117.854,"JP3802400006^FF_ASSETS(ANN_R,42736,43100,,,USD)":14042.6186324554,"JP3802400006^FF_SHLDRS_EQ(ANN_R,42736,43100,,,USD)":12233.2854254683,"JP3802400006^FF_MKT_VAL(ANN_R,42736,43100,,,USD)":39700.2192639655,"SE0012673267^FF_TAX_CF(ANN_R,43101,43465)":29.8908093997885,"JP3173400007^FF_TAX_RATE(ANN_R,42736,43100)":28.0012328556018,"JP3240400006^FF_TAX_CF(ANN_R,42005,42369,,,USD)":97.3997998051345,"JP3173400007^FF_ASSETS(ANN_R,42736,43100,,,USD)":1795.39620623086,"JP3173400007^FF_SHLDRS_EQ(ANN_R,42736,43100,,,USD)":1592.92828990147,"JP3173400007^FF_MKT_VAL(ANN_R,42736,43100,,,USD)":4230.80439160842,"US6516391066^FF_TAX_CF(ANN_R,43466,43830,,,USD)":437.0,"JP3951600000^FF_TAX_RATE(ANN_R,42736,43100)":38.0464025138282,"FR0000130809^FF_TAX_CF(ANN_R,43466,43830)":null,"JP3951600000^FF_ASSETS(ANN_R,42736,43100,,,USD)":6539.22777527198,"JP3951600000^FF_SHLDRS_EQ(ANN_R,42736,43100,,,USD)":3440.46164824069,"JP3951600000^FF_MKT_VAL(ANN_R,42736,43100,,,USD)":15232.2661434444,"TW0002882008^FF_PTX_INC(ANN_R,43466,43830,,,USD)":2245.29505476348,"JP3942400007^FF_TAX_RATE(ANN_R,42736,43100)":22.3832288150932,"CH0030170408^FF_TAX_CF(ANN_R,43831,44196,,,USD)":100.147678852081,"JP3942400007^FF_ASSETS(ANN_R,42736,43100,,,USD)":16279.9245561585,"JP3942400007^FF_SHLDRS_EQ(ANN_R,42736,43100,,,USD)":11413.5331176315,"JP3942400007^FF_MKT_VAL(ANN_R,42736,43100,,,USD)":27167.7177134256,"JP3397200001^FF_PTX_INC(ANN_R,40909,41274,,,USD)":1478.5814779317,"JP3198900007^FF_TAX_RATE(ANN_R,42736,43100)":28.1273176222178,"SE0000108656^FF_PTX_INC(ANN_R,41640,42004,,,USD)":2311.14061117172,"JP3198900007^FF_ASSETS(ANN_R,42736,43100,,,USD)":7626.29450648837,"JP3198900007^FF_SHLDRS_EQ(ANN_R,42736,43100,,,USD)":6008.39089585003,"JP3198900007^FF_MKT_VAL(ANN_R,42736,43100,,,USD)":18980.5409715525,"US9078181081^FF_PTX_INC(ANN_R,41640,42004,,,USD)":8343.0,"NL0012015705^FF_TAX_RATE(ANN_R,43466,43830)":null,"IT0005239360^FF_PTX_INC(ANN_R,41275,41639,,,USD)":-21025.4390778403,"NL0012015705^FF_ASSETS(ANN_R,43466,43830,,,USD)":1890.35837613726,"NL0012015705^FF_SHLDRS_EQ(ANN_R,43466,43830,,,USD)":1245.29806901979,"NL0012015705^FF_MKT_VAL(ANN_R,43466,43830,,,USD)":5647.48825038913,"JP3633400001^FF_TAX_CF(ANN_R,43101,43465,,,USD)":4513.24621854722,"FR0000120172^FF_TAX_RATE(ANN_R,43466,43830)":70.1534170153417,"JP3566800003^FF_PTX_INC(ANN_R,43466,43830,,,USD)":5683.51047839783,"FR0000120172^FF_ASSETS(ANN_R,43466,43830,,,USD)":57768.3370552063,"FR0000120172^FF_SHLDRS_EQ(ANN_R,43466,43830,,,USD)":11154.2819314003,"FR0000120172^FF_MKT_VAL(ANN_R,43466,43830,,,USD)":13388.3222797319,"US8326964058^FF_TAX_CF(ANN_R,43831,44196,,,USD)":227.1,"NL0000009082^FF_TAX_RATE(ANN_R,43466,43830)":7.32436472346786,"US9078181081^FF_PTX_INC(ANN_R,43831,44196,,,USD)":6980.0,"NL0000009082^FF_ASSETS(ANN_R,43466,43830,,,USD)":13811.2392959595,"NL0000009082^FF_SHLDRS_EQ(ANN_R,43466,43830,,,USD)":2257.34738492966,"NL0000009082^FF_MKT_VAL(ANN_R,43466,43830,,,USD)":12391.7831152686,"CH0102484968^FF_PTX_INC(ANN_R,40909,41274,,,USD)":384.997944545746,"ES0105046009^FF_TAX_RATE(ANN_R,43466,43830)":23.498887069092,"US0311001004^FF_TAX_CF(ANN_R,43101,43465,,,USD)":195.2,"ES0105046009^FF_ASSETS(ANN_R,43466,43830,,,USD)":16714.6336654563,"ES0105046009^FF_SHLDRS_EQ(ANN_R,43466,43830,,,USD)":7190.51237845707,"ES0105046009^FF_MKT_VAL(ANN_R,43466,43830,,,USD)":28707.9360365868,"NL0009434992^FF_PTX_INC(ANN_R,40909,41274,,,USD)":4185.0,"FR0000120503^FF_TAX_RATE(ANN_R,43466,43830)":31.7862165963432,"US6311031081^FF_TAX_CF(ANN_R,42736,43100)":154.0,"FR0000120503^FF_ASSETS(ANN_R,43466,43830,,,USD)":44316.2977409363,"FR0000120503^FF_SHLDRS_EQ(ANN_R,43466,43830,,,USD)":11679.6119046211,"FR0000120503^FF_MKT_VAL(ANN_R,43466,43830,,,USD)":16149.0016177259,"IE00BQPVQZ61^FF_TAX_CF(ANN_R,43466,43830,,,USD)":9.925,"BE0003739530^FF_TAX_RATE(ANN_R,43466,43830)":15.1925078043704,"US1011211018^FF_TAX_CF(ANN_R,42370,42735)":null,"BE0003739530^FF_ASSETS(ANN_R,43466,43830,,,USD)":12438.4218659401,"BE0003739530^FF_SHLDRS_EQ(ANN_R,43466,43830,,,USD)":7901.27709722519,"BE0003739530^FF_MKT_VAL(ANN_R,43466,43830,,,USD)":15008.4260273868,"JP3143600009^FF_TAX_CF(ANN_R,40909,41274,,,USD)":1140.3153279582,"DE0007165631^FF_TAX_RATE(ANN_R,43466,43830)":27.8531563852153,"US55261F1049^FF_TAX_CF(ANN_R,41275,41639,,,USD)":389.008,"DE0007165631^FF_ASSETS(ANN_R,43466,43830,,,USD)":3243.92829963779,"DE0007165631^FF_SHLDRS_EQ(ANN_R,43466,43830,,,USD)":909.617828631401,"DE0007165631^FF_MKT_VAL(ANN_R,43466,43830,,,USD)":14646.9249158756,"US4180561072^FF_PTX_INC(ANN_R,41275,41639,,,USD)":351.822,"DE000A0D9PT0^FF_TAX_RATE(ANN_R,43466,43830)":30.3784520968292,"US5502411037^FF_PTX_INC(ANN_R,43466,43830,,,USD)":-4766.0,"DE000A0D9PT0^FF_ASSETS(ANN_R,43466,43830,,,USD)":9175.42678227425,"DE000A0D9PT0^FF_SHLDRS_EQ(ANN_R,43466,43830,,,USD)":2621.59861636162,"DE000A0D9PT0^FF_MKT_VAL(ANN_R,43466,43830,,,USD)":15104.1492284867,"US78409V1044^FF_TAX_CF(ANN_R,40909,41274,,,USD)":243.0,"SE0000310336^FF_TAX_RATE(ANN_R,43466,43830)":23.0464886251236,"JP3249600002^FF_TAX_CF(ANN_R,40909,41274,,,USD)":441.848285526969,"SE0000310336^FF_ASSETS(ANN_R,43466,43830,,,USD)":1520.8764571026,"SE0000310336^FF_SHLDRS_EQ(ANN_R,43466,43830,,,USD)":-675.565267592669,"SE0000310336^FF_MKT_VAL(ANN_R,43466,43830,,,USD)":8418.56764031041,"US6200763075^FF_PTX_INC(ANN_R,43831,44196,,,USD)":1174.0,"DK0010274414^FF_TAX_RATE(ANN_R,43466,43830)":-9.29592140518011,"SE0000107419^FF_PTX_INC(ANN_R,42736,43100,,,USD)":5168.40804034472,"DK0010274414^FF_ASSETS(ANN_R,43466,43830,,,USD)":564976.717745513,"DK0010274414^FF_SHLDRS_EQ(ANN_R,43466,43830,,,USD)":23474.6883606464,"DK0010274414^FF_MKT_VAL(ANN_R,43466,43830,,,USD)":13824.453970628,"JP3970300004^FF_PTX_INC(ANN_R,43466,43830,,,USD)":2162.5386252366,"DE0006047004^FF_TAX_RATE(ANN_R,43466,43830)":26.6785767455709,"US0995021062^FF_PTX_INC(ANN_R,41275,41639,,,USD)":368.311,"DE0006047004^FF_ASSETS(ANN_R,43466,43830,,,USD)":44507.7962311745,"DE0006047004^FF_SHLDRS_EQ(ANN_R,43466,43830,,,USD)":19068.1310279846,"DE0006047004^FF_MKT_VAL(ANN_R,43466,43830,,,USD)":14468.052565773,"US55261F1049^FF_TAX_CF(ANN_R,42736,43100)":494.205,"DK0060336014^FF_TAX_RATE(ANN_R,43466,43830)":16.9295478443743,"IT0005239360^FF_TAX_CF(ANN_R,43466,43830)":-687.0,"DK0060336014^FF_ASSETS(ANN_R,43466,43830,,,USD)":3165.84047712386,"DK0060336014^FF_SHLDRS_EQ(ANN_R,43466,43830,,,USD)":1722.69791656733,"DK0060336014^FF_MKT_VAL(ANN_R,43466,43830,,,USD)":13777.3409798159,"JP3890350006^FF_PTX_INC(ANN_R,43466,43830,,,USD)":10131.9480347466,"CH0008742519^FF_TAX_RATE(ANN_R,43466,43830)":3.13926940639269,"TW0001326007^FF_PTX_INC(ANN_R,42736,43100,,,USD)":2192.66731180968,"CH0008742519^FF_ASSETS(ANN_R,43466,43830,,,USD)":25039.4997471571,"CH0008742519^FF_SHLDRS_EQ(ANN_R,43466,43830,,,USD)":9161.97639942169,"CH0008742519^FF_MKT_VAL(ANN_R,43466,43830,,,USD)":27421.5670953882,"US12541W2098^FF_TAX_CF(ANN_R,42370,42735)":269.187,"NL0010832176^FF_TAX_RATE(ANN_R,43466,43830)":null,"SE0009922164^FF_PTX_INC(ANN_R,42370,42735,,,USD)":936.253413319588,"NL0010832176^FF_ASSETS(ANN_R,43466,43830,,,USD)":1608.92294548368,"NL0010832176^FF_SHLDRS_EQ(ANN_R,43466,43830,,,USD)":1179.46232487583,"NL0010832176^FF_MKT_VAL(ANN_R,43466,43830,,,USD)":6892.7731084826,"US30063P1057^FF_PTX_INC(ANN_R,40909,41274,,,USD)":-52.421,"FR0010220475^FF_TAX_RATE(ANN_R,43466,43830)":21.875,"SE0012853455^FF_TAX_CF(ANN_R,43466,43830,,,USD)":11.5282614318441,"FR0010220475^FF_ASSETS(ANN_R,43466,43830,,,USD)":15057.4193108082,"FR0010220475^FF_SHLDRS_EQ(ANN_R,43466,43830,,,USD)":4593.57959735394,"FR0010220475^FF_MKT_VAL(ANN_R,43466,43830,,,USD)":9695.09577529922,"CH0210483332^FF_PTX_INC(ANN_R,41275,41639,,,USD)":3060.4643615976,"CH0012280076^FF_TAX_RATE(ANN_R,43466,43830)":15.5873054639693,"US75886F1075^FF_PTX_INC(ANN_R,42370,42735,,,USD)":1329.815,"CH0012280076^FF_ASSETS(ANN_R,43466,43830,,,USD)":2542.00749458134,"CH0012280076^FF_SHLDRS_EQ(ANN_R,43466,43830,,,USD)":1407.97539773047,"CH0012280076^FF_MKT_VAL(ANN_R,43466,43830,,,USD)":15571.3882704731,"JP3898400001^FF_TAX_CF(ANN_R,42005,42369,,,USD)":1742.75550206471,"DE0005439004^FF_TAX_RATE(ANN_R,43466,43830)":null,"TW0002886009^FF_TAX_CF(ANN_R,43101,43465)":1594.24,"DE0005439004^FF_ASSETS(ANN_R,43466,43830,,,USD)":49369.7924833298,"DE0005439004^FF_SHLDRS_EQ(ANN_R,43466,43830,,,USD)":17281.2233690739,"DE0005439004^FF_MKT_VAL(ANN_R,43466,43830,,,USD)":25876.6427575656,"TW0002882008^FF_TAX_CF(ANN_R,43101,43465)":12359.661,"CH0102484968^FF_TAX_RATE(ANN_R,43466,43830)":17.89566755084,"SE0000107419^FF_TAX_CF(ANN_R,43831,44196,,,USD)":137.211896829307,"CH0102484968^FF_ASSETS(ANN_R,43466,43830,,,USD)":105370.163921356,"CH0102484968^FF_SHLDRS_EQ(ANN_R,43466,43830,,,USD)":6382.19640934467,"CH0102484968^FF_MKT_VAL(ANN_R,43466,43830,,,USD)":11185.2678240669,"TW0002317005^FF_PTX_INC(ANN_R,43466,43830,,,USD)":4666.16799150422,"CH0012549785^FF_TAX_RATE(ANN_R,43466,43830)":13.1563981042654,"US64110D1046^FF_TAX_CF(ANN_R,42736,43100,,,USD)":102.0,"CH0012549785^FF_ASSETS(ANN_R,43466,43830,,,USD)":4310.17176240683,"CH0012549785^FF_SHLDRS_EQ(ANN_R,43466,43830,,,USD)":2363.49034230709,"CH0012549785^FF_MKT_VAL(ANN_R,43466,43830,,,USD)":12732.0203663656,"US6311031081^FF_TAX_CF(ANN_R,42370,42735)":191.0,"DE000SYM9999^FF_TAX_RATE(ANN_R,43466,43830)":27.182794756423,"CH0012138530^FF_TAX_CF(ANN_R,43466,43830)":729.0,"DE000SYM9999^FF_ASSETS(ANN_R,43466,43830,,,USD)":6819.33083237839,"DE000SYM9999^FF_SHLDRS_EQ(ANN_R,43466,43830,,,USD)":2693.84608017874,"DE000SYM9999^FF_MKT_VAL(ANN_R,43466,43830,,,USD)":14259.1347533326,"TW0002886009^FF_PTX_INC(ANN_R,43466,43830,,,USD)":1087.34937559403,"NL0010773842^FF_TAX_RATE(ANN_R,43466,43830)":24.5303867403315,"IT0000072618^FF_PTX_INC(ANN_R,40909,41274,,,USD)":3969.01034116745,"NL0010773842^FF_ASSETS(ANN_R,43466,43830,,,USD)":277941.088331699,"NL0010773842^FF_SHLDRS_EQ(ANN_R,43466,43830,,,USD)":34537.0782394409,"NL0010773842^FF_MKT_VAL(ANN_R,43466,43830,,,USD)":12226.758420256,"JP3756100008^FF_PTX_INC(ANN_R,43101,43465,,,USD)":832.837178044952,"SE0000242455^FF_TAX_RATE(ANN_R,43466,43830)":19.9635562335791,"JP3200450009^FF_TAX_CF(ANN_R,42736,43100,,,USD)":469.24159857817,"SE0000242455^FF_ASSETS(ANN_R,43466,43830,,,USD)":257260.466989905,"SE0000242455^FF_SHLDRS_EQ(ANN_R,43466,43830,,,USD)":14806.8865607977,"SE0000242455^FF_MKT_VAL(ANN_R,43466,43830,,,USD)":16659.1945525909,"TW0002303005^FF_PTX_INC(ANN_R,43101,43465,,,USD)":94.5830126456916,"NL0010545661^FF_TAX_RATE(ANN_R,43466,43830)":-23.1623931623932,"SE0012673267^FF_PTX_INC(ANN_R,43831,44196,,,USD)":340.489858869147,"NL0010545661^FF_ASSETS(ANN_R,43466,43830,,,USD)":47352.0,"NL0010545661^FF_SHLDRS_EQ(ANN_R,43466,43830,,,USD)":6081.0,"NL0010545661^FF_MKT_VAL(ANN_R,43466,43830,,,USD)":14851.453287,"JP3358000002^FF_TAX_CF(ANN_R,43101,43465)":18676.0,"CH0014852781^FF_TAX_RATE(ANN_R,43466,43830)":21.2220762155059,"IT0000072618^FF_PTX_INC(ANN_R,42736,43100,,,USD)":7521.06774663925,"CH0014852781^FF_ASSETS(ANN_R,43466,43830,,,USD)":235772.185724974,"CH0014852781^FF_SHLDRS_EQ(ANN_R,43466,43830,,,USD)":16440.3363704681,"CH0014852781^FF_MKT_VAL(ANN_R,43466,43830,,,USD)":15990.1141228809,"JP3421800008^FF_PTX_INC(ANN_R,43101,43465,,,USD)":1301.46937269717,"DK0010181759^FF_TAX_RATE(ANN_R,43466,43830)":27.6482412060301,"DE0006599905^FF_PTX_INC(ANN_R,41275,41639,,,USD)":1843.53052434921,"DK0010181759^FF_ASSETS(ANN_R,43466,43830,,,USD)":18749.2865153849,"DK0010181759^FF_SHLDRS_EQ(ANN_R,43466,43830,,,USD)":6526.8138975352,"DK0010181759^FF_MKT_VAL(ANN_R,43466,43830,,,USD)":22093.8611452763,"US4461501045^FF_PTX_INC(ANN_R,43101,43465,,,USD)":1628.0,"DE000PAH0038^FF_TAX_RATE(ANN_R,43466,43830)":90.0,"JP3899600005^FF_PTX_INC(ANN_R,43101,43465,,,USD)":1727.44581571966,"DE000PAH0038^FF_ASSETS(ANN_R,43466,43830,,,USD)":40083.3504567146,"DE000PAH0038^FF_SHLDRS_EQ(ANN_R,43466,43830,,,USD)":39605.1654810905,"DE000PAH0038^FF_MKT_VAL(ANN_R,43466,43830,,,USD)":22908.5400822163,"DK0010274414^FF_TAX_CF(ANN_R,43831,44196)":4315.0,"SE0007100599^FF_TAX_RATE(ANN_R,43466,43830)":22.3809961404154,"IT0000072618^FF_TAX_CF(ANN_R,43831,44196,,,USD)":421.790555715561,"SE0007100599^FF_ASSETS(ANN_R,43466,43830,,,USD)":327919.10314285,"SE0007100599^FF_SHLDRS_EQ(ANN_R,43466,43830,,,USD)":17073.2990714312,"SE0007100599^FF_MKT_VAL(ANN_R,43466,43830,,,USD)":21342.1446189869,"JP3898400001^FF_PTX_INC(ANN_R,43101,43465,,,USD)":7332.89050932229,"DE000ENER6Y0^FF_TAX_RATE(ANN_R,43466,43830)":16.9902912621359,"SE0012853455^FF_TAX_CF(ANN_R,43831,44196,,,USD)":40.3550967382294,"DE000ENER6Y0^FF_ASSETS(ANN_R,43466,43830,,,USD)":49103.6958289146,"DE000ENER6Y0^FF_SHLDRS_EQ(ANN_R,43466,43830,,,USD)":12925.4105758667,"DE000ENER6Y0^FF_MKT_VAL(ANN_R,43466,43830,,,USD)":null,"NL0012015705^FF_PTX_INC(ANN_R,43101,43465,,,USD)":-41.5319093980789,"DK0060448595^FF_TAX_RATE(ANN_R,43466,43830)":22.9713603818616,"CH0432492467^FF_PTX_INC(ANN_R,41640,42004,,,USD)":null,"DK0060448595^FF_ASSETS(ANN_R,43466,43830,,,USD)":1859.07971781492,"DK0060448595^FF_SHLDRS_EQ(ANN_R,43466,43830,,,USD)":1009.41078300774,"DK0060448595^FF_MKT_VAL(ANN_R,43466,43830,,,USD)":25589.1907996022,"JP3397200001^FF_PTX_INC(ANN_R,42370,42735,,,USD)":2045.48825454712,"CH0025751329^FF_TAX_RATE(ANN_R,43466,43830)":5.00123555598174,"US5010441013^FF_PTX_INC(ANN_R,41640,42004,,,USD)":2282.0,"CH0025751329^FF_ASSETS(ANN_R,43466,43830,,,USD)":2024.12402743517,"CH0025751329^FF_SHLDRS_EQ(ANN_R,43466,43830,,,USD)":1176.33901594421,"CH0025751329^FF_MKT_VAL(ANN_R,43466,43830,,,USD)":6500.27971418233,"KR7006400006^FF_TAX_CF(ANN_R,43101,43465,,,USD)":117.068795192608,"DE0005785604^FF_TAX_RATE(ANN_R,43466,43830)":22.5715746421268,"FR0000125486^FF_PTX_INC(ANN_R,42736,43100,,,USD)":4441.80635666847,"DE0005785604^FF_ASSETS(ANN_R,43466,43830,,,USD)":75214.2311658859,"DE0005785604^FF_SHLDRS_EQ(ANN_R,43466,43830,,,USD)":18833.3040399551,"DE0005785604^FF_MKT_VAL(ANN_R,43466,43830,,,USD)":30895.4714741346,"DE000BAY0017^FF_TAX_CF(ANN_R,43101,43465,,,USD)":2392.53244686127,"FR0000045072^FF_TAX_RATE(ANN_R,43466,43830)":8.14285714285714,"US45784P1012^FF_PTX_INC(ANN_R,41275,41639,,,USD)":-44.874,"FR0000045072^FF_ASSETS(ANN_R,43466,43830,,,USD)":1984179.16635466,"FR0000045072^FF_SHLDRS_EQ(ANN_R,43466,43830,,,USD)":64864.7816934586,"FR0000045072^FF_MKT_VAL(ANN_R,43466,43830,,,USD)":39888.4782834414,"JP3143600009^FF_PTX_INC(ANN_R,43101,43465,,,USD)":4852.89413054287,"BE0003565737^FF_TAX_RATE(ANN_R,43466,43830)":20.1672563525249,"US45784P1012^FF_PTX_INC(ANN_R,40909,41274,,,USD)":-51.655,"BE0003565737^FF_ASSETS(ANN_R,43466,43830,,,USD)":326188.38087225,"BE0003565737^FF_SHLDRS_EQ(ANN_R,43466,43830,,,USD)":21015.4439287186,"BE0003565737^FF_MKT_VAL(ANN_R,43466,43830,,,USD)":31341.1364835767,"FR0010220475^FF_PTX_INC(ANN_R,43101,43465,,,USD)":192.821157574654,"SE0009922164^FF_TAX_RATE(ANN_R,43466,43830)":21.7873651771957,"DE0005557508^FF_TAX_CF(ANN_R,43101,43465,,,USD)":822.285559892654,"SE0009922164^FF_ASSETS(ANN_R,43466,43830,,,USD)":17337.2651967034,"SE0009922164^FF_SHLDRS_EQ(ANN_R,43466,43830,,,USD)":5781.9370822981,"SE0009922164^FF_MKT_VAL(ANN_R,43466,43830,,,USD)":22643.5038269508,"CH0102484968^FF_TAX_CF(ANN_R,41275,41639,,,USD)":42.5104185664654,"SE0000148884^FF_TAX_RATE(ANN_R,43466,43830)":19.0439662481327,"US6516391066^FF_TAX_CF(ANN_R,40909,41274,,,USD)":1261.0,"SE0000148884^FF_ASSETS(ANN_R,43466,43830,,,USD)":305163.21482259,"SE0000148884^FF_SHLDRS_EQ(ANN_R,43466,43830,,,USD)":16632.7501840889,"SE0000148884^FF_MKT_VAL(ANN_R,43466,43830,,,USD)":20349.0206336447,"DE0005785604^FF_PTX_INC(ANN_R,43101,43465,,,USD)":5502.35272789001,"DE0006048432^FF_TAX_RATE(ANN_R,43466,43830)":25.1867662753469,"IT0000062072^FF_TAX_CF(ANN_R,43466,43830)":1234.0,"DE0006048432^FF_ASSETS(ANN_R,43466,43830,,,USD)":35853.7706723213,"DE0006048432^FF_SHLDRS_EQ(ANN_R,43466,43830,,,USD)":20792.0664401054,"DE0006048432^FF_MKT_VAL(ANN_R,43466,43830,,,USD)":44945.4026717781,"JP3476480003^FF_PTX_INC(ANN_R,43466,43830,,,USD)":2879.75075446256,"ES0105066007^FF_TAX_RATE(ANN_R,43466,43830)":null,"JP3475350009^FF_PTX_INC(ANN_R,42005,42369,,,USD)":727.640224039555,"ES0105066007^FF_ASSETS(ANN_R,43466,43830,,,USD)":14640.3716336937,"ES0105066007^FF_SHLDRS_EQ(ANN_R,43466,43830,,,USD)":4670.70542440653,"ES0105066007^FF_MKT_VAL(ANN_R,43466,43830,,,USD)":16596.1379891486,"US92343V1044^FF_TAX_CF(ANN_R,42370,42735)":9577.0,"SE0012853455^FF_TAX_RATE(ANN_R,43466,43830)":7.3775573465592,"US45784P1012^FF_PTX_INC(ANN_R,42736,43100,,,USD)":-26.574,"SE0012853455^FF_ASSETS(ANN_R,43466,43830,,,USD)":1603.94031294992,"SE0012853455^FF_SHLDRS_EQ(ANN_R,43466,43830,,,USD)":1214.3205476585,"SE0012853455^FF_MKT_VAL(ANN_R,43466,43830,,,USD)":11086.3579174405,"FR0000051807^FF_PTX_INC(ANN_R,43101,43465,,,USD)":513.191131353378,"NL0013267909^FF_TAX_RATE(ANN_R,43466,43830)":30.0653594771242,"DE0005810055^FF_TAX_CF(ANN_R,43466,43830)":494.1,"NL0013267909^FF_ASSETS(ANN_R,43466,43830,,,USD)":14969.659236908,"NL0013267909^FF_SHLDRS_EQ(ANN_R,43466,43830,,,USD)":7127.87463665009,"NL0013267909^FF_MKT_VAL(ANN_R,43466,43830,,,USD)":19985.8990513982,"DK0010274414^FF_PTX_INC(ANN_R,43466,43830,,,USD)":2014.18459302187,"FR0000051807^FF_TAX_RATE(ANN_R,43466,43830)":24.6704331450094,"SE0000115446^FF_PTX_INC(ANN_R,42370,42735,,,USD)":2227.80658753216,"FR0000051807^FF_ASSETS(ANN_R,43466,43830,,,USD)":7734.02460575104,"FR0000051807^FF_SHLDRS_EQ(ANN_R,43466,43830,,,USD)":2882.57985305786,"FR0000051807^FF_MKT_VAL(ANN_R,43466,43830,,,USD)":14326.8477755854,"FR0000130809^FF_TAX_CF(ANN_R,41640,42004,,,USD)":null,"DK0010272202^FF_TAX_RATE(ANN_R,43466,43830)":24.2392444910808,"US4932671088^FF_TAX_CF(ANN_R,42370,42735)":144.0,"DK0010272202^FF_ASSETS(ANN_R,43466,43830,,,USD)":2274.89860904217,"DK0010272202^FF_SHLDRS_EQ(ANN_R,43466,43830,,,USD)":2110.2598824501,"DK0010272202^FF_MKT_VAL(ANN_R,43466,43830,,,USD)":14445.7001664416,"JP3397200001^FF_TAX_CF(ANN_R,43831,44196,,,USD)":541.923020638525,"DE0006599905^FF_TAX_RATE(ANN_R,43466,43830)":25.3025936599424,"JP3951600000^FF_TAX_CF(ANN_R,42005,42369,,,USD)":114.77322453633,"DE0006599905^FF_ASSETS(ANN_R,43466,43830,,,USD)":49615.6199707985,"DE0006599905^FF_SHLDRS_EQ(ANN_R,43466,43830,,,USD)":20053.4614777565,"DE0006599905^FF_MKT_VAL(ANN_R,43466,43830,,,USD)":51414.818383677,"JP3421800008^FF_TAX_CF(ANN_R,42370,42735,,,USD)":323.74760055542,"FR0000130809^FF_TAX_RATE(ANN_R,43466,43830)":23.674845476681,"US6516391066^FF_TAX_CF(ANN_R,41275,41639,,,USD)":361.0,"FR0000130809^FF_ASSETS(ANN_R,43466,43830,,,USD)":1522665.55988073,"FR0000130809^FF_SHLDRS_EQ(ANN_R,43466,43830,,,USD)":71309.0538649559,"FR0000130809^FF_MKT_VAL(ANN_R,43466,43830,,,USD)":27583.2340107538,"NL0000395903^FF_PTX_INC(ANN_R,43101,43465,,,USD)":1047.61775779724,"NL0000395903^FF_TAX_RATE(ANN_R,43466,43830)":22.1052631578947,"US1156372096^FF_TAX_CF(ANN_R,43466,43830,,,USD)":201.0,"NL0000395903^FF_ASSETS(ANN_R,43466,43830,,,USD)":9849.93699789047,"NL0000395903^FF_SHLDRS_EQ(ANN_R,43466,43830,,,USD)":2671.54986381531,"NL0000395903^FF_MKT_VAL(ANN_R,43466,43830,,,USD)":19461.8008501669,"JP3933800009^FF_TAX_CF(ANN_R,42370,42735)":66361.0,"ES0178430E18^FF_TAX_RATE(ANN_R,43466,43830)":38.9648798521257,"JP3814000000^FF_TAX_CF(ANN_R,43466,43830,,,USD)":459.021173244342,"ES0178430E18^FF_ASSETS(ANN_R,43466,43830,,,USD)":133439.425697803,"ES0178430E18^FF_SHLDRS_EQ(ANN_R,43466,43830,,,USD)":9962.18699216843,"ES0178430E18^FF_MKT_VAL(ANN_R,43466,43830,,,USD)":35749.8512895664,"NL0000395903^FF_PTX_INC(ANN_R,42736,43100,,,USD)":814.368763208389,"CH0030170408^FF_TAX_RATE(ANN_R,43466,43830)":12.9106085083468,"TW0002881000^FF_PTX_INC(ANN_R,40909,41274,,,USD)":1119.63143339772,"CH0030170408^FF_ASSETS(ANN_R,43466,43830,,,USD)":3847.05936437845,"CH0030170408^FF_SHLDRS_EQ(ANN_R,43466,43830,,,USD)":1961.06776177883,"CH0030170408^FF_MKT_VAL(ANN_R,43466,43830,,,USD)":20198.4480757268,"US8725901040^FF_PTX_INC(ANN_R,41640,42004,,,USD)":413.0,"IT0005239360^FF_TAX_RATE(ANN_R,43466,43830)":31.8669131238447,"SE0012853455^FF_PTX_INC(ANN_R,42370,42735,,,USD)":15.3761412361909,"IT0005239360^FF_ASSETS(ANN_R,43466,43830,,,USD)":960463.708539486,"IT0005239360^FF_SHLDRS_EQ(ANN_R,43466,43830,,,USD)":68939.4564857483,"IT0005239360^FF_MKT_VAL(ANN_R,43466,43830,,,USD)":32640.6196459405,"FR0000125338^FF_PTX_INC(ANN_R,43101,43465,,,USD)":1381.48693060875,"CH0012138530^FF_TAX_RATE(ANN_R,43466,43830)":27.4364406779661,"FR0000130809^FF_PTX_INC(ANN_R,42370,42735,,,USD)":6834.08653616905,"CH0012138530^FF_ASSETS(ANN_R,43466,43830,,,USD)":813027.300426364,"CH0012138530^FF_SHLDRS_EQ(ANN_R,43466,43830,,,USD)":45070.4799342155,"CH0012138530^FF_MKT_VAL(ANN_R,43466,43830,,,USD)":32970.5731446515,"SE0000115446^FF_PTX_INC(ANN_R,43101,43465,,,USD)":3565.32708633691,"NL0000009165^FF_TAX_RATE(ANN_R,43466,43830)":29.1666666666667,"CH0102484968^FF_TAX_CF(ANN_R,43101,43465,,,USD)":145.606896579266,"NL0000009165^FF_ASSETS(ANN_R,43466,43830,,,USD)":53327.7272815704,"NL0000009165^FF_SHLDRS_EQ(ANN_R,43466,43830,,,USD)":18125.0065760612,"NL0000009165^FF_MKT_VAL(ANN_R,43466,43830,,,USD)":61297.7456484426,"US8666741041^FF_PTX_INC(ANN_R,43101,43465,,,USD)":120.246,"SE0012673267^FF_TAX_RATE(ANN_R,43466,43830)":4.79805686962716,"US4932671088^FF_TAX_CF(ANN_R,41275,41639,,,USD)":185.0,"SE0012673267^FF_ASSETS(ANN_R,43466,43830,,,USD)":487.344619126838,"SE0012673267^FF_SHLDRS_EQ(ANN_R,43466,43830,,,USD)":315.306894874866,"SE0012673267^FF_MKT_VAL(ANN_R,43466,43830,,,USD)":5471.35315591094,"SE0000310336^FF_TAX_CF(ANN_R,43466,43830)":888.0,"FR0010307819^FF_TAX_RATE(ANN_R,43466,43830)":27.5298391281785,"US3453708600^FF_PTX_INC(ANN_R,42370,42735,,,USD)":6796.0,"FR0010307819^FF_ASSETS(ANN_R,43466,43830,,,USD)":13271.092323494,"FR0010307819^FF_SHLDRS_EQ(ANN_R,43466,43830,,,USD)":5727.21920804977,"FR0010307819^FF_MKT_VAL(ANN_R,43466,43830,,,USD)":21767.7121018958,"FR0000120644^FF_PTX_INC(ANN_R,43101,43465,,,USD)":2824.32084703445,"NL0000226223^FF_TAX_RATE(ANN_R,43466,43830)":2.82485875706215,"FR0000125486^FF_TAX_CF(ANN_R,42736,43100,,,USD)":1857.7082451582,"NL0000226223^FF_ASSETS(ANN_R,43466,43830,,,USD)":11867.9993950441,"NL0000226223^FF_SHLDRS_EQ(ANN_R,43466,43830,,,USD)":7042.99964099216,"NL0000226223^FF_MKT_VAL(ANN_R,43466,43830,,,USD)":23985.2248545742,"US72919P2020^FF_PTX_INC(ANN_R,41640,42004,,,USD)":-88.812503,"FR0000133308^FF_TAX_RATE(ANN_R,43466,43830)":31.0448401630551,"JP3970300004^FF_TAX_CF(ANN_R,42736,43100,,,USD)":731.238595277071,"FR0000133308^FF_ASSETS(ANN_R,43466,43830,,,USD)":123601.836199284,"FR0000133308^FF_SHLDRS_EQ(ANN_R,43466,43830,,,USD)":29097.4435167313,"FR0000133308^FF_MKT_VAL(ANN_R,43466,43830,,,USD)":39031.6969167868,"JP3496400007^FF_PTX_INC(ANN_R,41640,42004,,,USD)":6195.65381980687,"NL0011585146^FF_TAX_RATE(ANN_R,43466,43830)":20.2623869921385,"US6311031081^FF_TAX_CF(ANN_R,41640,42004,,,USD)":190.0,"NL0011585146^FF_ASSETS(ANN_R,43466,43830,,,USD)":6113.5522583561,"NL0011585146^FF_SHLDRS_EQ(ANN_R,43466,43830,,,USD)":1662.74794023991,"NL0011585146^FF_MKT_VAL(ANN_R,43466,43830,,,USD)":30760.3188289479,"JP3409000001^FF_PTX_INC(ANN_R,43101,43465,,,USD)":1591.9890602529,"IT0000062072^FF_TAX_RATE(ANN_R,43466,43830)":32.0663046584738,"JP3505000004^FF_TAX_CF(ANN_R,43101,43465,,,USD)":910.41051068157,"IT0000062072^FF_ASSETS(ANN_R,43466,43830,,,USD)":578567.900506973,"IT0000062072^FF_SHLDRS_EQ(ANN_R,43466,43830,,,USD)":31834.0983772278,"IT0000062072^FF_MKT_VAL(ANN_R,43466,43830,,,USD)":32406.9047830415,"CH0210483332^FF_PTX_INC(ANN_R,43101,43465,,,USD)":1979.63063896664,"SE0000103699^FF_TAX_RATE(ANN_R,43466,43830)":18.1093262452329,"CH0012214059^FF_PTX_INC(ANN_R,42005,42369,,,USD)":-873.421568751335,"SE0000103699^FF_ASSETS(ANN_R,43466,43830,,,USD)":11899.1739670075,"SE0000103699^FF_SHLDRS_EQ(ANN_R,43466,43830,,,USD)":6806.61576713958,"SE0000103699^FF_MKT_VAL(ANN_R,43466,43830,,,USD)":20612.8736758203,"JP3802400006^FF_TAX_CF(ANN_R,42370,42735)":121281.0,"FR0000121261^FF_TAX_RATE(ANN_R,43466,43830)":22.4092116917626,"CH0014852781^FF_TAX_CF(ANN_R,43831,44196)":295.0,"FR0000121261^FF_ASSETS(ANN_R,43466,43830,,,USD)":35557.4306874275,"FR0000121261^FF_SHLDRS_EQ(ANN_R,43466,43830,,,USD)":14846.1842432022,"FR0000121261^FF_MKT_VAL(ANN_R,43466,43830,,,USD)":21875.5777510587,"JP3160400002^FF_PTX_INC(ANN_R,41640,42004,,,USD)":621.913354966789,"FR0000127771^FF_TAX_RATE(ANN_R,43466,43830)":-9.95732574679943,"US2855121099^FF_PTX_INC(ANN_R,42370,42735,,,USD)":877.0,"FR0000127771^FF_ASSETS(ANN_R,43466,43830,,,USD)":41920.8828630447,"FR0000127771^FF_SHLDRS_EQ(ANN_R,43466,43830,,,USD)":17233.7416214943,"FR0000127771^FF_MKT_VAL(ANN_R,43466,43830,,,USD)":33926.7149668047,"JP3726800000^FF_TAX_CF(ANN_R,43466,43830)":147105.0,"FR0000125338^FF_TAX_RATE(ANN_R,43466,43830)":37.0753323485968,"ES0148396007^FF_TAX_CF(ANN_R,42736,43100)":797.608,"FR0000125338^FF_ASSETS(ANN_R,43466,43830,,,USD)":20356.536462307,"FR0000125338^FF_SHLDRS_EQ(ANN_R,43466,43830,,,USD)":9455.93951797485,"FR0000125338^FF_MKT_VAL(ANN_R,43466,43830,,,USD)":20662.1193933649,"TW0002454006^FF_PTX_INC(ANN_R,41640,42004,,,USD)":1695.06811973611,"SE0000667891^FF_TAX_RATE(ANN_R,43466,43830)":28.1854871921588,"US8740541094^FF_TAX_CF(ANN_R,43466,43830,,,USD)":19.28,"SE0000667891^FF_ASSETS(ANN_R,43466,43830,,,USD)":12864.2625267729,"SE0000667891^FF_SHLDRS_EQ(ANN_R,43466,43830,,,USD)":6606.52410009503,"SE0000667891^FF_MKT_VAL(ANN_R,43466,43830,,,USD)":24475.202870189,"FR0000127771^FF_PTX_INC(ANN_R,43831,44196,,,USD)":321.472801923752,"FR0000130650^FF_TAX_RATE(ANN_R,43466,43830)":25.689422723373,"SE0000667891^FF_TAX_CF(ANN_R,42736,43100)":2466.0,"FR0000130650^FF_ASSETS(ANN_R,43466,43830,,,USD)":15571.9927062035,"FR0000130650^FF_SHLDRS_EQ(ANN_R,43466,43830,,,USD)":5846.7654519558,"FR0000130650^FF_MKT_VAL(ANN_R,43466,43830,,,USD)":42682.0543191454,"US5745991068^FF_PTX_INC(ANN_R,42005,42369,,,USD)":689.0,"CH0012214059^FF_TAX_RATE(ANN_R,43466,43830)":29.2134831460674,"US0152711091^FF_TAX_CF(ANN_R,42736,43100)":null,"CH0012214059^FF_ASSETS(ANN_R,43466,43830,,,USD)":60215.8300101757,"CH0012214059^FF_SHLDRS_EQ(ANN_R,43466,43830,,,USD)":29499.6638667583,"CH0012214059^FF_MKT_VAL(ANN_R,43466,43830,,,USD)":34032.4724831655,"US2855121099^FF_TAX_CF(ANN_R,43466,43830,,,USD)":100.0,"DE0005810055^FF_TAX_RATE(ANN_R,43466,43830)":25.9407640578051,"JP3304200003^FF_PTX_INC(ANN_R,42736,43100,,,USD)":1537.28730194457,"DE0005810055^FF_ASSETS(ANN_R,43466,43830,,,USD)":154047.963397264,"DE0005810055^FF_SHLDRS_EQ(ANN_R,43466,43830,,,USD)":6437.8739218235,"DE0005810055^FF_MKT_VAL(ANN_R,43466,43830,,,USD)":28856.7562430186,"FR0000121485^FF_PTX_INC(ANN_R,43101,43465,,,USD)":4145.75851652622,"ES0109067019^FF_TAX_RATE(ANN_R,43466,43830)":21.7576791808874,"US8725901040^FF_TAX_CF(ANN_R,43831,44196,,,USD)":218.0,"ES0109067019^FF_ASSETS(ANN_R,43466,43830,,,USD)":11675.2341548443,"ES0109067019^FF_SHLDRS_EQ(ANN_R,43466,43830,,,USD)":4245.85603356361,"ES0109067019^FF_MKT_VAL(ANN_R,43466,43830,,,USD)":35222.3952092103,"US0311001004^FF_TAX_CF(ANN_R,42736,43100)":176.6,"DE0005190003^FF_TAX_RATE(ANN_R,43466,43830)":30.6502434832426,"TW0002881000^FF_PTX_INC(ANN_R,43101,43465,,,USD)":1852.25553921166,"DE0005190003^FF_ASSETS(ANN_R,43466,43830,,,USD)":271266.703671932,"DE0005190003^FF_SHLDRS_EQ(ANN_R,43466,43830,,,USD)":66591.1866054535,"DE0005190003^FF_MKT_VAL(ANN_R,43466,43830,,,USD)":54092.3778907167,"SE0007100599^FF_TAX_CF(ANN_R,43831,44196)":7711.0,"FI4000297767^FF_TAX_RATE(ANN_R,43466,43830)":27.6781386330587,"US58155Q1031^FF_PTX_INC(ANN_R,40909,41274,,,USD)":1919.0,"FI4000297767^FF_ASSETS(ANN_R,43466,43830,,,USD)":623213.146959277,"FI4000297767^FF_SHLDRS_EQ(ANN_R,43466,43830,,,USD)":34505.651354245,"FI4000297767^FF_MKT_VAL(ANN_R,43466,43830,,,USD)":32847.702124469,"ES0178430E18^FF_PTX_INC(ANN_R,42736,43100,,,USD)":5179.47556877136,"DE000A1ML7J1^FF_TAX_RATE(ANN_R,43466,43830)":58.7770448969187,"KR7036570000^FF_TAX_CF(ANN_R,41275,41639,,,USD)":23.4482882133814,"DE000A1ML7J1^FF_ASSETS(ANN_R,43466,43830,,,USD)":63394.4190184116,"DE000A1ML7J1^FF_SHLDRS_EQ(ANN_R,43466,43830,,,USD)":21673.5656451702,"DE000A1ML7J1^FF_MKT_VAL(ANN_R,43466,43830,,,USD)":29217.700671281,"ES0178430E18^FF_PTX_INC(ANN_R,42005,42369,,,USD)":1015.77146434784,"CH0432492467^FF_TAX_RATE(ANN_R,43466,43830)":null,"US8666741041^FF_PTX_INC(ANN_R,42736,43100,,,USD)":81.683,"CH0432492467^FF_ASSETS(ANN_R,43466,43830,,,USD)":27654.9995211495,"CH0432492467^FF_SHLDRS_EQ(ANN_R,43466,43830,,,USD)":19302.9996657657,"CH0432492467^FF_MKT_VAL(ANN_R,43466,43830,,,USD)":27802.878048389,"JP3814800003^FF_PTX_INC(ANN_R,42005,42369,,,USD)":3570.16690489464,"SE0000107419^FF_TAX_RATE(ANN_R,43466,43830)":1.37943196402504,"CH0025751329^FF_PTX_INC(ANN_R,40909,41274,,,USD)":91.2770019152111,"SE0000107419^FF_ASSETS(ANN_R,43466,43830,,,USD)":55349.0281896666,"SE0000107419^FF_SHLDRS_EQ(ANN_R,43466,43830,,,USD)":44939.5117546096,"SE0000107419^FF_MKT_VAL(ANN_R,43466,43830,,,USD)":41793.9635227709,"JP3421800008^FF_PTX_INC(ANN_R,43466,43830,,,USD)":1298.16883288324,"ES0148396007^FF_TAX_RATE(ANN_R,43466,43830)":22.4051211705533,"ES0105046009^FF_PTX_INC(ANN_R,43466,43830,,,USD)":2082.25350642371,"ES0148396007^FF_ASSETS(ANN_R,43466,43830,,,USD)":24881.3051548004,"ES0148396007^FF_SHLDRS_EQ(ANN_R,43466,43830,,,USD)":16813.5844140053,"ES0148396007^FF_MKT_VAL(ANN_R,43466,43830,,,USD)":86998.0964621305,"KR7105560007^FF_TAX_CF(ANN_R,43831,44196,,,USD)":null,"NL00150001Q9^FF_TAX_RATE(ANN_R,43466,43830)":34.6537250786988,"FR0000127771^FF_TAX_CF(ANN_R,42005,42369,,,USD)":1149.95088267326,"NL00150001Q9^FF_ASSETS(ANN_R,43466,43830,,,USD)":110054.384389877,"NL00150001Q9^FF_SHLDRS_EQ(ANN_R,43466,43830,,,USD)":32032.7808670998,"NL00150001Q9^FF_MKT_VAL(ANN_R,43466,43830,,,USD)":29271.9102872235,"JP3505000004^FF_PTX_INC(ANN_R,43101,43465,,,USD)":3124.67236857861,"FR0000120693^FF_TAX_RATE(ANN_R,43466,43830)":28.1976744186047,"JP3752900005^FF_TAX_CF(ANN_R,43101,43465,,,USD)":2499.54841961712,"FR0000120693^FF_ASSETS(ANN_R,43466,43830,,,USD)":35354.0467756987,"FR0000120693^FF_SHLDRS_EQ(ANN_R,43466,43830,,,USD)":18205.9959994555,"FR0000120693^FF_MKT_VAL(ANN_R,43466,43830,,,USD)":48686.9531080203,"US6311031081^FF_PTX_INC(ANN_R,43101,43465,,,USD)":1064.0,"FR0000052292^FF_TAX_RATE(ANN_R,43466,43830)":33.0793287230762,"JP3893200000^FF_PTX_INC(ANN_R,42005,42369,,,USD)":1518.70865415782,"FR0000052292^FF_ASSETS(ANN_R,43466,43830,,,USD)":11091.5341845989,"FR0000052292^FF_SHLDRS_EQ(ANN_R,43466,43830,,,USD)":7372.6918741703,"FR0000052292^FF_MKT_VAL(ANN_R,43466,43830,,,USD)":77927.5661289097,"NL0012969182^FF_PTX_INC(ANN_R,43831,44196,,,USD)":368.416950800419,"SE0011166610^FF_TAX_RATE(ANN_R,43466,43830)":23.3299313416218,"US2310211063^FF_TAX_CF(ANN_R,43101,43465,,,USD)":699.0,"SE0011166610^FF_ASSETS(ANN_R,43466,43830,,,USD)":12286.3358826116,"SE0011166610^FF_SHLDRS_EQ(ANN_R,43466,43830,,,USD)":5686.43497141451,"SE0011166610^FF_MKT_VAL(ANN_R,43466,43830,,,USD)":48572.382593361,"US4165151048^FF_TAX_CF(ANN_R,42736,43100)":-6.0,"SE0000115446^FF_TAX_RATE(ANN_R,43466,43830)":22.9826784959865,"JP3571400005^FF_TAX_CF(ANN_R,41640,42004,,,USD)":17.3801911938936,"SE0000115446^FF_ASSETS(ANN_R,43466,43830,,,USD)":57101.716258198,"SE0000115446^FF_SHLDRS_EQ(ANN_R,43466,43830,,,USD)":14805.3910020143,"SE0000115446^FF_MKT_VAL(ANN_R,43466,43830,,,USD)":34082.5702780476,"NL0013654783^FF_TAX_CF(ANN_R,42736,43100)":55.615258456437,"SE0000108656^FF_TAX_RATE(ANN_R,43466,43830)":76.0910190172584,"JP3734800000^FF_TAX_CF(ANN_R,43466,43830,,,USD)":302.638539874926,"SE0000108656^FF_ASSETS(ANN_R,43466,43830,,,USD)":29793.3470012322,"SE0000108656^FF_SHLDRS_EQ(ANN_R,43466,43830,,,USD)":8819.41697140783,"SE0000108656^FF_MKT_VAL(ANN_R,43466,43830,,,USD)":28876.4823700669,"JP3201200007^FF_PTX_INC(ANN_R,42736,43100,,,USD)":576.991799751297,"DK0010268606^FF_TAX_RATE(ANN_R,43466,43830)":23.0684326710817,"JP3122400009^FF_TAX_CF(ANN_R,43831,44196,,,USD)":105.862663015723,"DK0010268606^FF_ASSETS(ANN_R,43466,43830,,,USD)":16086.5475429078,"DK0010268606^FF_SHLDRS_EQ(ANN_R,43466,43830,,,USD)":3696.39250985942,"DK0010268606^FF_MKT_VAL(ANN_R,43466,43830,,,USD)":null,"US5132721045^FF_PTX_INC(ANN_R,43101,43465,,,USD)":471.3,"FR0000120644^FF_TAX_RATE(ANN_R,43466,43830)":27.649930264993,"US0995021062^FF_PTX_INC(ANN_R,43831,44196,,,USD)":579.434,"FR0000120644^FF_ASSETS(ANN_R,43466,43830,,,USD)":50918.8424043655,"FR0000120644^FF_SHLDRS_EQ(ANN_R,43466,43830,,,USD)":19353.0215134621,"FR0000120644^FF_MKT_VAL(ANN_R,43466,43830,,,USD)":53825.6532498225,"US57772K1016^FF_TAX_CF(ANN_R,43101,43465,,,USD)":189.1,"IT0000072618^FF_TAX_RATE(ANN_R,43466,43830)":27.8341341875779,"BE0003565737^FF_PTX_INC(ANN_R,42005,42369,,,USD)":2784.5001604557,"IT0000072618^FF_ASSETS(ANN_R,43466,43830,,,USD)":916074.448302269,"IT0000072618^FF_SHLDRS_EQ(ANN_R,43466,43830,,,USD)":62824.0767974854,"IT0000072618^FF_MKT_VAL(ANN_R,43466,43830,,,USD)":46089.4477760537,"DK0060336014^FF_TAX_CF(ANN_R,42736,43100,,,USD)":129.191869854927,"NL0013654783^FF_TAX_RATE(ANN_R,43466,43830)":23.5186873290793,"DE000A0D9PT0^FF_PTX_INC(ANN_R,43466,43830,,,USD)":656.551245546341,"NL0013654783^FF_ASSETS(ANN_R,43466,43830,,,USD)":32991.0017767446,"NL0013654783^FF_SHLDRS_EQ(ANN_R,43466,43830,,,USD)":27250.0014675606,"NL0013654783^FF_MKT_VAL(ANN_R,43466,43830,,,USD)":null,"ES0109067019^FF_TAX_CF(ANN_R,42005,42369,,,USD)":305.725032352448,"CH0210483332^FF_TAX_RATE(ANN_R,43466,43830)":21.6477272727273,"CH0025751329^FF_PTX_INC(ANN_R,42005,42369,,,USD)":153.082990204378,"CH0210483332^FF_ASSETS(ANN_R,43466,43830,,,USD)":31794.6210309473,"CH0210483332^FF_SHLDRS_EQ(ANN_R,43466,43830,,,USD)":19033.4306079809,"CH0210483332^FF_MKT_VAL(ANN_R,43466,43830,,,USD)":41139.2635358162,"US4404521001^FF_TAX_CF(ANN_R,43466,43830,,,USD)":221.4,"FR0000121485^FF_TAX_RATE(ANN_R,43466,43830)":49.6174685487059,"JP3240400006^FF_TAX_CF(ANN_R,42736,43100)":14511.0,"FR0000121485^FF_ASSETS(ANN_R,43466,43830,,,USD)":30473.8529465675,"FR0000121485^FF_SHLDRS_EQ(ANN_R,43466,43830,,,USD)":11537.1666618824,"FR0000121485^FF_MKT_VAL(ANN_R,43466,43830,,,USD)":82122.6396012155,"KR7035420009^FF_PTX_INC(ANN_R,41640,42004,,,USD)":625.885506441959,"DE0007664039^FF_TAX_RATE(ANN_R,43466,43830)":28.8332111681215,"SE0012853455^FF_TAX_CF(ANN_R,43831,44196)":371.458221613167,"DE0007664039^FF_ASSETS(ANN_R,43466,43830,,,USD)":581115.975377083,"DE0007664039^FF_SHLDRS_EQ(ANN_R,43466,43830,,,USD)":122484.948756218,"DE0007664039^FF_MKT_VAL(ANN_R,43466,43830,,,USD)":99170.9360468032,"JP3463000004^FF_PTX_INC(ANN_R,41640,42004,,,USD)":1585.79020754807,"FR0000073272^FF_TAX_RATE(ANN_R,43466,43830)":25.3180661577608,"US4165151048^FF_PTX_INC(ANN_R,43831,44196,,,USD)":2120.0,"FR0000073272^FF_ASSETS(ANN_R,43466,43830,,,USD)":48051.9775505066,"FR0000073272^FF_SHLDRS_EQ(ANN_R,43466,43830,,,USD)":13886.4467921257,"FR0000073272^FF_MKT_VAL(ANN_R,43466,43830,,,USD)":65618.8352279051,"TW0002881000^FF_TAX_CF(ANN_R,43831,44196)":6292.033,"NL0000009538^FF_TAX_RATE(ANN_R,43466,43830)":22.0549738219895,"US88339J1051^FF_PTX_INC(ANN_R,41640,42004,,,USD)":-0.943,"NL0000009538^FF_ASSETS(ANN_R,43466,43830,,,USD)":30325.4584541321,"NL0000009538^FF_SHLDRS_EQ(ANN_R,43466,43830,,,USD)":14140.1317791939,"NL0000009538^FF_MKT_VAL(ANN_R,43466,43830,,,USD)":43525.1365913144,"JP3122400009^FF_TAX_CF(ANN_R,43466,43830,,,USD)":42.7793341428041,"BE0974293251^FF_TAX_RATE(ANN_R,43466,43830)":22.0690747782003,"US1011211018^FF_PTX_INC(ANN_R,42370,42735,,,USD)":569.977,"BE0974293251^FF_ASSETS(ANN_R,43466,43830,,,USD)":238278.987854036,"BE0974293251^FF_SHLDRS_EQ(ANN_R,43466,43830,,,USD)":75721.9961401687,"BE0974293251^FF_MKT_VAL(ANN_R,43466,43830,,,USD)":159918.588990268,"US55261F1049^FF_PTX_INC(ANN_R,43101,43465,,,USD)":2432.071,"DE0005552004^FF_TAX_RATE(ANN_R,43466,43830)":20.0459506031017,"US92343V1044^FF_PTX_INC(ANN_R,43101,43465,,,USD)":19623.0,"DE0005552004^FF_ASSETS(ANN_R,43466,43830,,,USD)":61028.0768890381,"DE0005552004^FF_SHLDRS_EQ(ANN_R,43466,43830,,,USD)":15846.3316922188,"DE0005552004^FF_MKT_VAL(ANN_R,43466,43830,,,USD)":47167.604117718,"IT0000072618^FF_PTX_INC(ANN_R,42005,42369,,,USD)":4497.78281593323,"DE0006231004^FF_TAX_RATE(ANN_R,43466,43830)":17.8145087235996,"JP3592200004^FF_TAX_CF(ANN_R,42736,43100)":103914.0,"DE0006231004^FF_ASSETS(ANN_R,43466,43830,,,USD)":15255.167863369,"DE0006231004^FF_SHLDRS_EQ(ANN_R,43466,43830,,,USD)":9411.69614553452,"DE0006231004^FF_MKT_VAL(ANN_R,43466,43830,,,USD)":22406.0328473327,"JP3538800008^FF_TAX_CF(ANN_R,43466,43830,,,USD)":306.164408266544,"DE000A1EWWW0^FF_TAX_RATE(ANN_R,43466,43830)":25.0195465207193,"JP3762800005^FF_TAX_CF(ANN_R,43831,44196)":15129.0,"DE000A1EWWW0^FF_ASSETS(ANN_R,43466,43830,,,USD)":23213.2988166809,"DE000A1EWWW0^FF_SHLDRS_EQ(ANN_R,43466,43830,,,USD)":7628.50961112976,"DE000A1EWWW0^FF_MKT_VAL(ANN_R,43466,43830,,,USD)":63748.9363261333,"FR0000121261^FF_PTX_INC(ANN_R,42736,43100,,,USD)":2639.36690568924,"FR0000125486^FF_TAX_RATE(ANN_R,43466,43830)":33.9426672206066,"JP3942400007^FF_TAX_CF(ANN_R,43101,43465,,,USD)":586.660474069417,"FR0000125486^FF_ASSETS(ANN_R,43466,43830,,,USD)":102325.97228384,"FR0000125486^FF_SHLDRS_EQ(ANN_R,43466,43830,,,USD)":22941.6538305283,"FR0000125486^FF_MKT_VAL(ANN_R,43466,43830,,,USD)":61647.5318611858,"US78409V1044^FF_TAX_CF(ANN_R,43101,43465,,,USD)":558.0,"DE000BAY0017^FF_TAX_RATE(ANN_R,43466,43830)":16.4500556999629,"FR0000125338^FF_TAX_CF(ANN_R,43831,44196,,,USD)":400.131040692329,"DE000BAY0017^FF_ASSETS(ANN_R,43466,43830,,,USD)":147320.259990215,"DE000BAY0017^FF_SHLDRS_EQ(ANN_R,43466,43830,,,USD)":53041.4897961617,"DE000BAY0017^FF_MKT_VAL(ANN_R,43466,43830,,,USD)":80292.7547502,"US0152711091^FF_TAX_CF(ANN_R,42370,42735)":null,"NL0012969182^FF_TAX_RATE(ANN_R,43466,43830)":20.5485677078918,"JP3762800005^FF_PTX_INC(ANN_R,42005,42369,,,USD)":537.747025559656,"NL0012969182^FF_ASSETS(ANN_R,43466,43830,,,USD)":2928.57316571331,"NL0012969182^FF_SHLDRS_EQ(ANN_R,43466,43830,,,USD)":1030.82986245251,"NL0012969182^FF_MKT_VAL(ANN_R,43466,43830,,,USD)":24666.4336510885,"US35671D8570^FF_PTX_INC(ANN_R,41640,42004,,,USD)":-424.0,"DE0005557508^FF_TAX_RATE(ANN_R,43466,43830)":27.7708071936428,"JP3732000009^FF_TAX_CF(ANN_R,42370,42735)":177192.0,"DE0005557508^FF_ASSETS(ANN_R,43466,43830,,,USD)":207148.384440422,"DE0005557508^FF_SHLDRS_EQ(ANN_R,43466,43830,,,USD)":35591.1056857109,"DE0005557508^FF_MKT_VAL(ANN_R,43466,43830,,,USD)":77569.8474809403,"NL0000395903^FF_PTX_INC(ANN_R,42370,42735,,,USD)":722.346796393394,"NL0000235190^FF_TAX_RATE(ANN_R,43466,43830)":312.287581699346,"US6311031081^FF_TAX_CF(ANN_R,43466,43830,,,USD)":205.0,"NL0000235190^FF_ASSETS(ANN_R,43466,43830,,,USD)":128424.095953465,"NL0000235190^FF_SHLDRS_EQ(ANN_R,43466,43830,,,USD)":6706.93715810776,"NL0000235190^FF_MKT_VAL(ANN_R,43466,43830,,,USD)":114580.163501391,"US3635761097^FF_PTX_INC(ANN_R,43101,43465,,,USD)":479.4,"DE0007100000^FF_TAX_RATE(ANN_R,43466,43830)":33.4527006863623,"JP3890350006^FF_PTX_INC(ANN_R,43831,44196,,,USD)":8173.27819620073,"DE0007100000^FF_ASSETS(ANN_R,43466,43830,,,USD)":339486.637694359,"DE0007100000^FF_SHLDRS_EQ(ANN_R,43466,43830,,,USD)":68858.6364898682,"DE0007100000^FF_MKT_VAL(ANN_R,43466,43830,,,USD)":59288.0613940297,"FR0000130809^FF_TAX_CF(ANN_R,43831,44196)":null,"FR0000120073^FF_TAX_RATE(ANN_R,43466,43830)":25.5432358376346,"FI4000297767^FF_TAX_CF(ANN_R,43466,43830)":8640.32594828784,"FR0000120073^FF_ASSETS(ANN_R,43466,43830,,,USD)":49015.6437513828,"FR0000120073^FF_SHLDRS_EQ(ANN_R,43466,43830,,,USD)":21182.0229202271,"FR0000120073^FF_MKT_VAL(ANN_R,43466,43830,,,USD)":66790.9005237048,"CH0102484968^FF_PTX_INC(ANN_R,43466,43830,,,USD)":569.037826538086,"FR0000120321^FF_TAX_RATE(ANN_R,43466,43830)":30.6242377203681,"DE000A1ML7J1^FF_TAX_CF(ANN_R,43466,43830)":-46.7,"FR0000120321^FF_ASSETS(ANN_R,43466,43830,,,USD)":49176.4979931831,"FR0000120321^FF_SHLDRS_EQ(ANN_R,43466,43830,,,USD)":33023.1625666141,"FR0000120321^FF_MKT_VAL(ANN_R,43466,43830,,,USD)":165392.444098669,"NL0010773842^FF_PTX_INC(ANN_R,43466,43830,,,USD)":2025.84001779556,"DE0008404005^FF_TAX_RATE(ANN_R,43466,43830)":25.0609370768259,"TW0002882008^FF_TAX_CF(ANN_R,43466,43830,,,USD)":130.175196859539,"DE0008404005^FF_ASSETS(ANN_R,43466,43830,,,USD)":1183532.50966835,"DE0008404005^FF_SHLDRS_EQ(ANN_R,43466,43830,,,USD)":83067.2407655716,"DE0008404005^FF_MKT_VAL(ANN_R,43466,43830,,,USD)":102125.557270085,"TW0001216000^FF_PTX_INC(ANN_R,41275,41639,,,USD)":777.468925019234,"DE0007164600^FF_TAX_RATE(ANN_R,43466,43830)":26.6753698868581,"CH0012280076^FF_TAX_CF(ANN_R,42370,42735,,,USD)":29.6193553614616,"DE0007164600^FF_ASSETS(ANN_R,43466,43830,,,USD)":67591.3340544701,"DE0007164600^FF_SHLDRS_EQ(ANN_R,43466,43830,,,USD)":34512.3832406998,"DE0007164600^FF_MKT_VAL(ANN_R,43466,43830,,,USD)":161213.389384778,"JP3497400006^FF_TAX_CF(ANN_R,42736,43100)":11373.0,"CH0012032048^FF_TAX_RATE(ANN_R,43466,43830)":15.0700583318299,"TW0001326007^FF_TAX_CF(ANN_R,43831,44196,,,USD)":58.0620128736794,"CH0012032048^FF_ASSETS(ANN_R,43466,43830,,,USD)":85806.7832511663,"CH0012032048^FF_SHLDRS_EQ(ANN_R,43466,43830,,,USD)":33817.317532897,"CH0012032048^FF_MKT_VAL(ANN_R,43466,43830,,,USD)":277490.08335549,"JP3188220002^FF_TAX_CF(ANN_R,40909,41274,,,USD)":435.934010272846,"US0995021062^FF_TAX_RATE(ANN_R,43466,43830)":18.7957772849595,"DE0005557508^FF_PTX_INC(ANN_R,42370,42735,,,USD)":5088.50729465485,"US0995021062^FF_ASSETS(ANN_R,43466,43830,,,USD)":4010.436,"US0995021062^FF_SHLDRS_EQ(ANN_R,43466,43830,,,USD)":675.366,"US0995021062^FF_MKT_VAL(ANN_R,43466,43830,,,USD)":8141.21937342,"JP3802300008^FF_TAX_CF(ANN_R,42736,43100)":-145707.0,"US5132721045^FF_TAX_RATE(ANN_R,43466,43830)":23.8018884731872,"US1941621039^FF_TAX_CF(ANN_R,43831,44196,,,USD)":845.0,"US5132721045^FF_ASSETS(ANN_R,43466,43830,,,USD)":3048.1,"US5132721045^FF_SHLDRS_EQ(ANN_R,43466,43830,,,USD)":-4.6,"US5132721045^FF_MKT_VAL(ANN_R,43466,43830,,,USD)":9075.26902029,"NL0000395903^FF_TAX_CF(ANN_R,42370,42735)":108.0,"US6700024010^FF_TAX_RATE(ANN_R,43466,43830)":null,"US3635761097^FF_TAX_CF(ANN_R,42370,42735)":66.1,"US6700024010^FF_ASSETS(ANN_R,43466,43830,,,USD)":172.957,"US6700024010^FF_SHLDRS_EQ(ANN_R,43466,43830,,,USD)":-186.017,"US6700024010^FF_MKT_VAL(ANN_R,43466,43830,,,USD)":128.76261568,"JP3386450005^FF_PTX_INC(ANN_R,41640,42004,,,USD)":2199.53756803088,"US4180561072^FF_TAX_RATE(ANN_R,43466,43830)":12.4124467780751,"CH0102484968^FF_TAX_CF(ANN_R,41640,42004,,,USD)":55.9179519486427,"US4180561072^FF_ASSETS(ANN_R,43466,43830,,,USD)":8855.628,"US4180561072^FF_SHLDRS_EQ(ANN_R,43466,43830,,,USD)":2995.53,"US4180561072^FF_MKT_VAL(ANN_R,43466,43830,,,USD)":14474.58931632,"SE0000310336^FF_PTX_INC(ANN_R,43831,44196,,,USD)":720.389618270099,"JE00BYSS4X48^FF_TAX_RATE(ANN_R,43466,43830)":null,"US42809H1077^FF_PTX_INC(ANN_R,42370,42735,,,USD)":-3854.0,"JE00BYSS4X48^FF_ASSETS(ANN_R,43466,43830,,,USD)":479.448,"JE00BYSS4X48^FF_SHLDRS_EQ(ANN_R,43466,43830,,,USD)":217.79,"JE00BYSS4X48^FF_MKT_VAL(ANN_R,43466,43830,,,USD)":8387.26121745,"US0584981064^FF_TAX_CF(ANN_R,41640,42004,,,USD)":163.2,"US00751Y1064^FF_TAX_RATE(ANN_R,43466,43830)":23.6536175844302,"JP3814000000^FF_PTX_INC(ANN_R,41640,42004,,,USD)":1568.84926300123,"US00751Y1064^FF_ASSETS(ANN_R,43466,43830,,,USD)":11248.525,"US00751Y1064^FF_SHLDRS_EQ(ANN_R,43466,43830,,,USD)":3549.081,"US00751Y1064^FF_MKT_VAL(ANN_R,43466,43830,,,USD)":10962.8872,"JP3933800009^FF_PTX_INC(ANN_R,43101,43465,,,USD)":1742.96474061161,"US5018892084^FF_TAX_RATE(ANN_R,43466,43830)":27.2217460449899,"FR0000127771^FF_TAX_CF(ANN_R,42370,42735,,,USD)":299.779451489449,"US5018892084^FF_ASSETS(ANN_R,43466,43830,,,USD)":12779.956,"US5018892084^FF_SHLDRS_EQ(ANN_R,43466,43830,,,USD)":5008.876,"US5018892084^FF_MKT_VAL(ANN_R,43466,43830,,,USD)":10950.3084096,"FR0000120172^FF_TAX_CF(ANN_R,43466,43830)":499.0,"US12541W2098^FF_TAX_RATE(ANN_R,43466,43830)":22.2684326318243,"KR7017670001^FF_PTX_INC(ANN_R,43831,44196,,,USD)":722.748350432958,"US12541W2098^FF_ASSETS(ANN_R,43466,43830,,,USD)":4641.06,"US12541W2098^FF_SHLDRS_EQ(ANN_R,43466,43830,,,USD)":1670.73,"US12541W2098^FF_MKT_VAL(ANN_R,43466,43830,,,USD)":10548.789,"US87165B1035^FF_TAX_CF(ANN_R,43466,43830,,,USD)":1017.0,"US3802371076^FF_TAX_RATE(ANN_R,43466,43830)":-9.49367088607595,"JP3358000002^FF_TAX_CF(ANN_R,40909,41274,,,USD)":111.440427560359,"US3802371076^FF_ASSETS(ANN_R,43466,43830,,,USD)":6301.2,"US3802371076^FF_SHLDRS_EQ(ANN_R,43466,43830,,,USD)":772.0,"US3802371076^FF_MKT_VAL(ANN_R,43466,43830,,,USD)":11741.12664,"ES0148396007^FF_TAX_CF(ANN_R,43466,43830)":1070.0,"US5502411037^FF_TAX_RATE(ANN_R,43466,43830)":null,"US9291601097^FF_PTX_INC(ANN_R,40909,41274,,,USD)":-120.418,"US5502411037^FF_ASSETS(ANN_R,43466,43830,,,USD)":64742.0,"US5502411037^FF_SHLDRS_EQ(ANN_R,43466,43830,,,USD)":13470.0,"US5502411037^FF_MKT_VAL(ANN_R,43466,43830,,,USD)":14399.66618,"US3802371076^FF_PTX_INC(ANN_R,41275,41639,,,USD)":-201.026,"US4404521001^FF_TAX_RATE(ANN_R,43466,43830)":19.0596132146828,"US34959E1091^FF_TAX_CF(ANN_R,43101,43465,,,USD)":41.4,"US4404521001^FF_ASSETS(ANN_R,43466,43830,,,USD)":8338.313,"US4404521001^FF_SHLDRS_EQ(ANN_R,43466,43830,,,USD)":5921.458,"US4404521001^FF_MKT_VAL(ANN_R,43466,43830,,,USD)":21684.20842522,"IT0005239360^FF_TAX_CF(ANN_R,43831,44196,,,USD)":-134.516988039017,"US73278L1052^FF_TAX_RATE(ANN_R,43466,43830)":17.6899525630445,"US9078181081^FF_TAX_CF(ANN_R,42370,42735)":1347.0,"US73278L1052^FF_ASSETS(ANN_R,43466,43830,,,USD)":1483.266,"US73278L1052^FF_SHLDRS_EQ(ANN_R,43466,43830,,,USD)":410.18,"US73278L1052^FF_MKT_VAL(ANN_R,43466,43830,,,USD)":8510.9501008,"JP3496400007^FF_PTX_INC(ANN_R,41275,41639,,,USD)":4965.93006005511,"US24906P1093^FF_TAX_RATE(ANN_R,43466,43830)":23.8274464389114,"US42809H1077^FF_PTX_INC(ANN_R,42005,42369,,,USD)":-4258.0,"US24906P1093^FF_ASSETS(ANN_R,43466,43830,,,USD)":8602.9,"US24906P1093^FF_SHLDRS_EQ(ANN_R,43466,43830,,,USD)":5092.5,"US24906P1093^FF_MKT_VAL(ANN_R,43466,43830,,,USD)":12523.367,"SE0012673267^FF_PTX_INC(ANN_R,40909,41274,,,USD)":null,"US7458671010^FF_TAX_RATE(ANN_R,43466,43830)":24.1028504541736,"US0605051046^FF_TAX_CF(ANN_R,42736,43100)":3235.0,"US7458671010^FF_ASSETS(ANN_R,43466,43830,,,USD)":10715.597,"US7458671010^FF_SHLDRS_EQ(ANN_R,43466,43830,,,USD)":5458.18,"US7458671010^FF_MKT_VAL(ANN_R,43466,43830,,,USD)":10485.1295236,"JP3571400005^FF_PTX_INC(ANN_R,42005,42369,,,USD)":790.367515671067,"US8326964058^FF_TAX_RATE(ANN_R,43466,43830)":26.6818700114025,"SE0000115446^FF_TAX_CF(ANN_R,42370,42735)":4219.0,"US8326964058^FF_ASSETS(ANN_R,43466,43830,,,USD)":16874.9,"US8326964058^FF_SHLDRS_EQ(ANN_R,43466,43830,,,USD)":7970.5,"US8326964058^FF_MKT_VAL(ANN_R,43466,43830,,,USD)":13948.21775848,"JP3951600000^FF_PTX_INC(ANN_R,41275,41639,,,USD)":795.501522007398,"US1011211018^FF_TAX_RATE(ANN_R,43466,43830)":0.0,"US4165151048^FF_TAX_CF(ANN_R,43466,43830,,,USD)":-396.0,"US1011211018^FF_ASSETS(ANN_R,43466,43830,,,USD)":21284.905,"US1011211018^FF_SHLDRS_EQ(ANN_R,43466,43830,,,USD)":5684.687,"US1011211018^FF_MKT_VAL(ANN_R,43466,43830,,,USD)":21339.39048228,"FR0000125338^FF_PTX_INC(ANN_R,43831,44196,,,USD)":1544.66541349888,"US8793601050^FF_TAX_RATE(ANN_R,43466,43830)":15.0728309056365,"JP3538800008^FF_PTX_INC(ANN_R,41640,42004,,,USD)":397.039037428796,"US8793601050^FF_ASSETS(ANN_R,43466,43830,,,USD)":4579.8,"US8793601050^FF_SHLDRS_EQ(ANN_R,43466,43830,,,USD)":2714.7,"US8793601050^FF_MKT_VAL(ANN_R,43466,43830,,,USD)":12712.11353412,"NL0000395903^FF_PTX_INC(ANN_R,41640,42004,,,USD)":680.466276526451,"US18915M1071^FF_TAX_RATE(ANN_R,43466,43830)":null,"KR7005930003^FF_TAX_CF(ANN_R,41275,41639,,,USD)":6805.44369734387,"US18915M1071^FF_ASSETS(ANN_R,43466,43830,,,USD)":830.824,"US18915M1071^FF_SHLDRS_EQ(ANN_R,43466,43830,,,USD)":725.828,"US18915M1071^FF_MKT_VAL(ANN_R,43466,43830,,,USD)":5120.95388782,"NL0013654783^FF_TAX_CF(ANN_R,43466,43830)":87.2645362037852,"US5745991068^FF_TAX_RATE(ANN_R,43466,43830)":25.164113785558,"JP3476480003^FF_TAX_CF(ANN_R,43101,43465,,,USD)":511.456846758723,"US5745991068^FF_ASSETS(ANN_R,43466,43830,,,USD)":5027.0,"US5745991068^FF_SHLDRS_EQ(ANN_R,43466,43830,,,USD)":-235.0,"US5745991068^FF_MKT_VAL(ANN_R,43466,43830,,,USD)":13226.044,"US4404521001^FF_PTX_INC(ANN_R,43101,43465,,,USD)":1181.284,"US45167R1041^FF_TAX_RATE(ANN_R,43466,43830)":20.1503838409617,"DE0007165631^FF_PTX_INC(ANN_R,41275,41639,,,USD)":126.648130757809,"US45167R1041^FF_ASSETS(ANN_R,43466,43830,,,USD)":3813.912,"US45167R1041^FF_SHLDRS_EQ(ANN_R,43466,43830,,,USD)":2263.229,"US45167R1041^FF_MKT_VAL(ANN_R,43466,43830,,,USD)":13087.141848,"JP3762800005^FF_TAX_CF(ANN_R,42736,43100)":22379.0,"US4461501045^FF_TAX_RATE(ANN_R,43466,43830)":14.9487643158529,"CH0102484968^FF_TAX_CF(ANN_R,42736,43100,,,USD)":100.278167796135,"US4461501045^FF_ASSETS(ANN_R,43466,43830,,,USD)":109002.0,"US4461501045^FF_SHLDRS_EQ(ANN_R,43466,43830,,,USD)":11795.0,"US4461501045^FF_MKT_VAL(ANN_R,43466,43830,,,USD)":15381.65250856,"US2310211063^FF_PTX_INC(ANN_R,43466,43830,,,USD)":2834.0,"US8666741041^FF_TAX_RATE(ANN_R,43466,43830)":0.489756075668155,"NL0000395903^FF_TAX_CF(ANN_R,43101,43465)":206.0,"US8666741041^FF_ASSETS(ANN_R,43466,43830,,,USD)":7802.06,"US8666741041^FF_SHLDRS_EQ(ANN_R,43466,43830,,,USD)":3870.637,"US8666741041^FF_MKT_VAL(ANN_R,43466,43830,,,USD)":13986.318,"DE0005785604^FF_TAX_CF(ANN_R,43101,43465)":918.0,"US64110D1046^FF_TAX_RATE(ANN_R,43466,43830)":7.80757097791798,"JP3802400006^FF_TAX_CF(ANN_R,42736,43100)":43039.0,"US64110D1046^FF_ASSETS(ANN_R,43466,43830,,,USD)":8741.0,"US64110D1046^FF_SHLDRS_EQ(ANN_R,43466,43830,,,USD)":1090.0,"US64110D1046^FF_MKT_VAL(ANN_R,43466,43830,,,USD)":17256.0,"JP3783600004^FF_TAX_CF(ANN_R,41640,42004,,,USD)":1482.82680032589,"US3724601055^FF_TAX_RATE(ANN_R,43466,43830)":24.7657640148822,"NL00150001Q9^FF_TAX_CF(ANN_R,43101,43465,,,USD)":null,"US3724601055^FF_ASSETS(ANN_R,43466,43830,,,USD)":14645.629,"US3724601055^FF_SHLDRS_EQ(ANN_R,43466,43830,,,USD)":3674.707,"US3724601055^FF_MKT_VAL(ANN_R,43466,43830,,,USD)":15443.52172434,"US5010441013^FF_TAX_CF(ANN_R,43466,43830)":600.0,"US6311031081^FF_TAX_RATE(ANN_R,43466,43830)":24.0431795878312,"US0995021062^FF_TAX_CF(ANN_R,43101,43465)":128.416,"US6311031081^FF_ASSETS(ANN_R,43466,43830,,,USD)":13924.0,"US6311031081^FF_SHLDRS_EQ(ANN_R,43466,43830,,,USD)":5639.0,"US6311031081^FF_MKT_VAL(ANN_R,43466,43830,,,USD)":17681.6141703676,"CH0210483332^FF_TAX_CF(ANN_R,43101,43465)":392.448023233776,"US89400J1079^FF_TAX_RATE(ANN_R,43466,43830)":19.0465380249716,"US4180561072^FF_TAX_CF(ANN_R,42005,42369,,,USD)":144.137,"US89400J1079^FF_ASSETS(ANN_R,43466,43830,,,USD)":7113.2,"US89400J1079^FF_SHLDRS_EQ(ANN_R,43466,43830,,,USD)":2245.4,"US89400J1079^FF_MKT_VAL(ANN_R,43466,43830,,,USD)":16154.607,"US22160K1051^FF_TAX_CF(ANN_R,43466,43830)":1187.0,"US45784P1012^FF_TAX_RATE(ANN_R,43466,43830)":20.0,"JP3890350006^FF_TAX_CF(ANN_R,41640,42004,,,USD)":3995.86667981744,"US45784P1012^FF_ASSETS(ANN_R,43466,43830,,,USD)":1142.9,"US45784P1012^FF_SHLDRS_EQ(ANN_R,43466,43830,,,USD)":75.9,"US45784P1012^FF_MKT_VAL(ANN_R,43466,43830,,,USD)":10731.7562304,"US8793601050^FF_TAX_CF(ANN_R,42736,43100,,,USD)":28.2,"US92556V1061^FF_TAX_RATE(ANN_R,43466,43830)":89.1191709844559,"JP3756600007^FF_TAX_CF(ANN_R,40909,41274,,,USD)":603.180089514703,"US92556V1061^FF_ASSETS(ANN_R,43466,43830,,,USD)":31255.5,"US92556V1061^FF_SHLDRS_EQ(ANN_R,43466,43830,,,USD)":11883.8,"US92556V1061^FF_MKT_VAL(ANN_R,43466,43830,,,USD)":10374.5908197,"US0605051046^FF_TAX_CF(ANN_R,42370,42735)":2223.0,"US62944T1051^FF_TAX_RATE(ANN_R,43466,43830)":14.3553049098504,"KR7036570000^FF_TAX_CF(ANN_R,42005,42369,,,USD)":62.642247444688,"US62944T1051^FF_ASSETS(ANN_R,43466,43830,,,USD)":3809.815,"US62944T1051^FF_SHLDRS_EQ(ANN_R,43466,43830,,,USD)":2341.244,"US62944T1051^FF_MKT_VAL(ANN_R,43466,43830,,,USD)":13426.46186157,"US77543R1023^FF_PTX_INC(ANN_R,41640,42004,,,USD)":null,"US29355A1079^FF_TAX_RATE(ANN_R,43466,43830)":-78.8268193621413,"US4165151048^FF_TAX_CF(ANN_R,43101,43465,,,USD)":-9.0,"US29355A1079^FF_ASSETS(ANN_R,43466,43830,,,USD)":713.223,"US29355A1079^FF_SHLDRS_EQ(ANN_R,43466,43830,,,USD)":272.212,"US29355A1079^FF_MKT_VAL(ANN_R,43466,43830,,,USD)":3216.83817,"US8326964058^FF_PTX_INC(ANN_R,43101,43465,,,USD)":861.0,"US0404131064^FF_TAX_RATE(ANN_R,43466,43830)":0.278683011121806,"ES0148396007^FF_TAX_CF(ANN_R,41275,41639,,,USD)":1053.6798583889,"US0404131064^FF_ASSETS(ANN_R,43466,43830,,,USD)":4185.29,"US0404131064^FF_SHLDRS_EQ(ANN_R,43466,43830,,,USD)":2894.686,"US0404131064^FF_MKT_VAL(ANN_R,43466,43830,,,USD)":15537.5226,"JP3783600004^FF_TAX_CF(ANN_R,43466,43830,,,USD)":1045.24413557351,"US72919P2020^FF_TAX_RATE(ANN_R,43466,43830)":null,"FR0000121261^FF_PTX_INC(ANN_R,40909,41274,,,USD)":2789.86746311188,"US72919P2020^FF_ASSETS(ANN_R,43466,43830,,,USD)":659.513,"US72919P2020^FF_SHLDRS_EQ(ANN_R,43466,43830,,,USD)":131.054,"US72919P2020^FF_MKT_VAL(ANN_R,43466,43830,,,USD)":958.6761074,"US6092071058^FF_PTX_INC(ANN_R,43101,43465,,,USD)":3620.0,"US14149Y1082^FF_TAX_RATE(ANN_R,43466,43830)":22.0445459737293,"DE000BAY0017^FF_PTX_INC(ANN_R,41640,42004,,,USD)":5872.17194187641,"US14149Y1082^FF_ASSETS(ANN_R,43466,43830,,,USD)":40963.0,"US14149Y1082^FF_SHLDRS_EQ(ANN_R,43466,43830,,,USD)":6328.0,"US14149Y1082^FF_MKT_VAL(ANN_R,43466,43830,,,USD)":14082.9,"US42809H1077^FF_TAX_CF(ANN_R,43101,43465,,,USD)":463.0,"US4364401012^FF_TAX_RATE(ANN_R,43466,43830)":null,"JP3762600009^FF_TAX_CF(ANN_R,42370,42735)":118580.0,"US4364401012^FF_ASSETS(ANN_R,43466,43830,,,USD)":6442.1,"US4364401012^FF_SHLDRS_EQ(ANN_R,43466,43830,,,USD)":2115.7,"US4364401012^FF_MKT_VAL(ANN_R,43466,43830,,,USD)":13279.80324,"JP3386450005^FF_TAX_CF(ANN_R,43101,43465,,,USD)":855.318327315152,"US42809H1077^FF_TAX_RATE(ANN_R,43466,43830)":208.597285067873,"US98978V1035^FF_TAX_CF(ANN_R,42736,43100,,,USD)":455.0,"US42809H1077^FF_ASSETS(ANN_R,43466,43830,,,USD)":21782.0,"US42809H1077^FF_SHLDRS_EQ(ANN_R,43466,43830,,,USD)":8732.0,"US42809H1077^FF_MKT_VAL(ANN_R,43466,43830,,,USD)":20374.07508432,"JP3762800005^FF_TAX_CF(ANN_R,40909,41274,,,USD)":239.205205567181,"US55261F1049^FF_TAX_RATE(ANN_R,43466,43830)":22.5183564210722,"US3724601055^FF_TAX_CF(ANN_R,43101,43465)":236.536,"US55261F1049^FF_ASSETS(ANN_R,43466,43830,,,USD)":119872.757,"US55261F1049^FF_SHLDRS_EQ(ANN_R,43466,43830,,,USD)":15716.649,"US55261F1049^FF_MKT_VAL(ANN_R,43466,43830,,,USD)":22167.4878425,"US3802371076^FF_TAX_CF(ANN_R,43101,43465)":22.8,"US4932671088^FF_TAX_RATE(ANN_R,43466,43830)":15.5291790306627,"US78409V1044^FF_TAX_CF(ANN_R,43101,43465)":558.0,"US4932671088^FF_ASSETS(ANN_R,43466,43830,,,USD)":144988.0,"US4932671088^FF_SHLDRS_EQ(ANN_R,43466,43830,,,USD)":17038.0,"US4932671088^FF_MKT_VAL(ANN_R,43466,43830,,,USD)":19778.29627224,"US45168D1046^FF_TAX_CF(ANN_R,43101,43465)":69.7,"US92276F1003^FF_TAX_RATE(ANN_R,43466,43830)":-14.702848921765,"JP3421800008^FF_TAX_CF(ANN_R,43101,43465)":56576.0,"US92276F1003^FF_ASSETS(ANN_R,43466,43830,,,USD)":24692.208,"US92276F1003^FF_SHLDRS_EQ(ANN_R,43466,43830,,,USD)":10445.892,"US92276F1003^FF_MKT_VAL(ANN_R,43466,43830,,,USD)":21525.99166,"JP3756100008^FF_TAX_CF(ANN_R,43101,43465)":23408.0,"IE00BQPVQZ61^FF_TAX_RATE(ANN_R,43466,43830)":null,"CH0012549785^FF_TAX_CF(ANN_R,42736,43100,,,USD)":36.810343757391,"IE00BQPVQZ61^FF_ASSETS(ANN_R,43466,43830,,,USD)":4436.034,"IE00BQPVQZ61^FF_SHLDRS_EQ(ANN_R,43466,43830,,,USD)":2185.449,"IE00BQPVQZ61^FF_MKT_VAL(ANN_R,43466,43830,,,USD)":6806.2397988,"JP3198900007^FF_PTX_INC(ANN_R,41275,41639,,,USD)":975.392608325928,"US8740541094^FF_TAX_RATE(ANN_R,43466,43830)":-43.4100135317997,"DE000ENER6Y0^FF_PTX_INC(ANN_R,42005,42369,,,USD)":null,"US8740541094^FF_ASSETS(ANN_R,43466,43830,,,USD)":4243.065,"US8740541094^FF_SHLDRS_EQ(ANN_R,43466,43830,,,USD)":2040.58,"US8740541094^FF_MKT_VAL(ANN_R,43466,43830,,,USD)":10586.52097,"US6200763075^FF_TAX_CF(ANN_R,42005,42369,,,USD)":105.0,"US74736K1016^FF_TAX_RATE(ANN_R,43466,43830)":-45.0289785602231,"US1011211018^FF_TAX_CF(ANN_R,42736,43100,,,USD)":null,"US74736K1016^FF_ASSETS(ANN_R,43466,43830,,,USD)":5808.024,"US74736K1016^FF_SHLDRS_EQ(ANN_R,43466,43830,,,USD)":4359.679,"US74736K1016^FF_MKT_VAL(ANN_R,43466,43830,,,USD)":8540.38899,"JP3788600009^FF_PTX_INC(ANN_R,43466,43830,,,USD)":4657.59098723158,"US5732841060^FF_TAX_RATE(ANN_R,43466,43830)":18.2146198048911,"JP3409000001^FF_TAX_CF(ANN_R,42736,43100)":55545.0,"US5732841060^FF_ASSETS(ANN_R,43466,43830,,,USD)":10420.8,"US5732841060^FF_SHLDRS_EQ(ANN_R,43466,43830,,,USD)":5350.8,"US5732841060^FF_MKT_VAL(ANN_R,43466,43830,,,USD)":17449.536,"JP3814800003^FF_TAX_CF(ANN_R,43466,43830,,,USD)":904.416803931817,"US1156372096^FF_TAX_RATE(ANN_R,43466,43830)":19.8656429942418,"TW0002454006^FF_TAX_CF(ANN_R,43831,44196,,,USD)":118.764721011408,"US1156372096^FF_ASSETS(ANN_R,43466,43830,,,USD)":5139.0,"US1156372096^FF_SHLDRS_EQ(ANN_R,43466,43830,,,USD)":1647.0,"US1156372096^FF_MKT_VAL(ANN_R,43466,43830,,,USD)":25428.49588,"US4932671088^FF_PTX_INC(ANN_R,43101,43465,,,USD)":2203.0,"US87165B1035^FF_TAX_RATE(ANN_R,43466,43830)":23.3271945979128,"US21036P1084^FF_PTX_INC(ANN_R,42370,42735,,,USD)":1501.2,"US87165B1035^FF_ASSETS(ANN_R,43466,43830,,,USD)":104826.0,"US87165B1035^FF_SHLDRS_EQ(ANN_R,43466,43830,,,USD)":15088.0,"US87165B1035^FF_MKT_VAL(ANN_R,43466,43830,,,USD)":22179.46529968,"US92556V1061^FF_TAX_CF(ANN_R,40909,41274,,,USD)":308.544,"US30063P1057^FF_TAX_RATE(ANN_R,43466,43830)":null,"JP3409000001^FF_PTX_INC(ANN_R,42736,43100,,,USD)":1390.95462386869,"US30063P1057^FF_ASSETS(ANN_R,43466,43830,,,USD)":3505.768,"US30063P1057^FF_SHLDRS_EQ(ANN_R,43466,43830,,,USD)":2288.061,"US30063P1057^FF_MKT_VAL(ANN_R,43466,43830,,,USD)":13652.42436608,"CH0030170408^FF_PTX_INC(ANN_R,41640,42004,,,USD)":628.350511074066,"US9291601097^FF_TAX_RATE(ANN_R,43466,43830)":17.8431861644633,"US22160K1051^FF_TAX_CF(ANN_R,41275,41639,,,USD)":1001.0,"US9291601097^FF_ASSETS(ANN_R,43466,43830,,,USD)":10882.183,"US9291601097^FF_SHLDRS_EQ(ANN_R,43466,43830,,,USD)":5621.857,"US9291601097^FF_MKT_VAL(ANN_R,43466,43830,,,USD)":19060.10293742,"JP3890310000^FF_TAX_CF(ANN_R,42736,43100)":86701.0,"US5303073051^FF_TAX_RATE(ANN_R,43466,43830)":24.4537825958056,"ES0105066007^FF_TAX_CF(ANN_R,42736,43100)":13.349,"US5303073051^FF_ASSETS(ANN_R,43466,43830,,,USD)":12256.342,"US5303073051^FF_SHLDRS_EQ(ANN_R,43466,43830,,,USD)":10667.946,"US5303073051^FF_MKT_VAL(ANN_R,43466,43830,,,USD)":22874.10519975,"NL0000226223^FF_TAX_CF(ANN_R,41640,42004,,,USD)":29.9999996856312,"US0152711091^FF_TAX_RATE(ANN_R,43466,43830)":0.0,"FR0000051807^FF_TAX_CF(ANN_R,43831,44196)":179.0,"US0152711091^FF_ASSETS(ANN_R,43466,43830,,,USD)":18390.503,"US0152711091^FF_SHLDRS_EQ(ANN_R,43466,43830,,,USD)":8865.826,"US0152711091^FF_MKT_VAL(ANN_R,43466,43830,,,USD)":19518.9148977,"FR0000120172^FF_TAX_CF(ANN_R,41275,41639,,,USD)":1379.39522886276,"US4165151048^FF_TAX_RATE(ANN_R,43466,43830)":18.5546875,"US3802371076^FF_PTX_INC(ANN_R,43101,43465,,,USD)":73.0,"US4165151048^FF_ASSETS(ANN_R,43466,43830,,,USD)":66114.0,"US4165151048^FF_SHLDRS_EQ(ANN_R,43466,43830,,,USD)":16270.0,"US4165151048^FF_MKT_VAL(ANN_R,43466,43830,,,USD)":21851.08378865,"NL0000395903^FF_TAX_CF(ANN_R,43831,44196)":221.0,"US3635761097^FF_TAX_RATE(ANN_R,43466,43830)":-14.3267848586488,"IE00BQPVQZ61^FF_PTX_INC(ANN_R,42736,43100,,,USD)":-504.334,"US3635761097^FF_ASSETS(ANN_R,43466,43830,,,USD)":19634.8,"US3635761097^FF_SHLDRS_EQ(ANN_R,43466,43830,,,USD)":5155.5,"US3635761097^FF_MKT_VAL(ANN_R,43466,43830,,,USD)":17912.763,"US18915M1071^FF_PTX_INC(ANN_R,43101,43465,,,USD)":-86.087,"US6703461052^FF_TAX_RATE(ANN_R,43466,43830)":23.103846911079,"US77543R1023^FF_TAX_CF(ANN_R,42370,42735)":0.121,"US6703461052^FF_ASSETS(ANN_R,43466,43830,,,USD)":18344.666,"US6703461052^FF_SHLDRS_EQ(ANN_R,43466,43830,,,USD)":10357.866,"US6703461052^FF_MKT_VAL(ANN_R,43466,43830,,,USD)":16985.97936,"DE0005552004^FF_PTX_INC(ANN_R,41275,41639,,,USD)":3407.99571943283,"US57772K1016^FF_TAX_RATE(ANN_R,43466,43830)":-9.68491067984587,"FR0010307819^FF_PTX_INC(ANN_R,42005,42369,,,USD)":898.225858211517,"US57772K1016^FF_ASSETS(ANN_R,43466,43830,,,USD)":3743.982,"US57772K1016^FF_SHLDRS_EQ(ANN_R,43466,43830,,,USD)":1845.276,"US57772K1016^FF_MKT_VAL(ANN_R,43466,43830,,,USD)":16262.18664,"JP3592200004^FF_PTX_INC(ANN_R,43466,43830,,,USD)":98.3726298827678,"US34959E1091^FF_TAX_RATE(ANN_R,43466,43830)":14.0673575129534,"FR0010307819^FF_TAX_CF(ANN_R,43466,43830,,,USD)":292.683516383171,"US34959E1091^FF_ASSETS(ANN_R,43466,43830,,,USD)":3879.2,"US34959E1091^FF_SHLDRS_EQ(ANN_R,43466,43830,,,USD)":1342.4,"US34959E1091^FF_MKT_VAL(ANN_R,43466,43830,,,USD)":18330.692,"JP3497400006^FF_PTX_INC(ANN_R,43466,43830,,,USD)":498.932921329513,"US9892071054^FF_TAX_RATE(ANN_R,43466,43830)":9.03010033444816,"DK0010268606^FF_PTX_INC(ANN_R,42005,42369,,,USD)":988.048425297718,"US9892071054^FF_ASSETS(ANN_R,43466,43830,,,USD)":4711.0,"US9892071054^FF_SHLDRS_EQ(ANN_R,43466,43830,,,USD)":1839.0,"US9892071054^FF_MKT_VAL(ANN_R,43466,43830,,,USD)":13794.50895008,"JP3902400005^FF_PTX_INC(ANN_R,43466,43830,,,USD)":2849.17218741402,"US6792951054^FF_TAX_RATE(ANN_R,43466,43830)":null,"US3635761097^FF_TAX_CF(ANN_R,43466,43830,,,USD)":22.2,"US6792951054^FF_ASSETS(ANN_R,43466,43830,,,USD)":984.313,"US6792951054^FF_SHLDRS_EQ(ANN_R,43466,43830,,,USD)":252.377,"US6792951054^FF_MKT_VAL(ANN_R,43466,43830,,,USD)":9244.73082229,"JP3304200003^FF_PTX_INC(ANN_R,43466,43830,,,USD)":3403.86973824166,"NL0009434992^FF_TAX_RATE(ANN_R,43466,43830)":15.9921026653504,"SE0000107419^FF_TAX_CF(ANN_R,43466,43830)":1617.0,"NL0009434992^FF_ASSETS(ANN_R,43466,43830,,,USD)":30435.0,"NL0009434992^FF_SHLDRS_EQ(ANN_R,43466,43830,,,USD)":8044.0,"NL0009434992^FF_MKT_VAL(ANN_R,43466,43830,,,USD)":31506.89590584,"SE0000242455^FF_PTX_INC(ANN_R,43466,43830,,,USD)":2494.3754375875,"US88339J1051^FF_TAX_RATE(ANN_R,43466,43830)":6.79917398038203,"JP3732000009^FF_PTX_INC(ANN_R,42370,42735,,,USD)":5058.00560379028,"US88339J1051^FF_ASSETS(ANN_R,43466,43830,,,USD)":1728.761,"US88339J1051^FF_SHLDRS_EQ(ANN_R,43466,43830,,,USD)":612.517,"US88339J1051^FF_MKT_VAL(ANN_R,43466,43830,,,USD)":11813.75528,"US4461501045^FF_PTX_INC(ANN_R,42005,42369,,,USD)":913.605,"US5010441013^FF_TAX_RATE(ANN_R,43466,43830)":22.6244343891403,"DE0005552004^FF_PTX_INC(ANN_R,43466,43830,,,USD)":3897.22372484207,"US5010441013^FF_ASSETS(ANN_R,43466,43830,,,USD)":38701.0,"US5010441013^FF_SHLDRS_EQ(ANN_R,43466,43830,,,USD)":7886.0,"US5010441013^FF_MKT_VAL(ANN_R,43466,43830,,,USD)":22399.86,"TW0001326007^FF_PTX_INC(ANN_R,42370,42735,,,USD)":1105.52142770304,"US5926881054^FF_TAX_RATE(ANN_R,43466,43830)":17.6527823843474,"SE0012673267^FF_PTX_INC(ANN_R,42370,42735,,,USD)":38.3076094251289,"US5926881054^FF_ASSETS(ANN_R,43466,43830,,,USD)":2789.321,"US5926881054^FF_SHLDRS_EQ(ANN_R,43466,43830,,,USD)":420.78,"US5926881054^FF_MKT_VAL(ANN_R,43466,43830,,,USD)":19138.13146976,"US1156372096^FF_TAX_CF(ANN_R,43831,44196,,,USD)":143.0,"US0584981064^FF_TAX_RATE(ANN_R,43466,43830)":11.6776315789474,"JP3933800009^FF_TAX_CF(ANN_R,43831,44196)":59058.0,"US0584981064^FF_ASSETS(ANN_R,43466,43830,,,USD)":17360.0,"US0584981064^FF_SHLDRS_EQ(ANN_R,43466,43830,,,USD)":2949.0,"US0584981064^FF_MKT_VAL(ANN_R,43466,43830,,,USD)":20994.14525599,"JP3409000001^FF_TAX_CF(ANN_R,43101,43465,,,USD)":507.541025012732,"US5260571048^FF_TAX_RATE(ANN_R,43466,43830)":24.3262928194317,"US6703461052^FF_TAX_CF(ANN_R,42736,43100,,,USD)":699.8,"US5260571048^FF_ASSETS(ANN_R,43466,43830,,,USD)":29359.511,"US5260571048^FF_SHLDRS_EQ(ANN_R,43466,43830,,,USD)":15949.517,"US5260571048^FF_MKT_VAL(ANN_R,43466,43830,,,USD)":18842.9944251,"JP3358000002^FF_PTX_INC(ANN_R,41640,42004,,,USD)":647.642919081263,"US49271V1008^FF_TAX_RATE(ANN_R,43466,43830)":25.974025974026,"NL0000009082^FF_PTX_INC(ANN_R,42736,43100,,,USD)":572.990764141083,"US49271V1008^FF_ASSETS(ANN_R,43466,43830,,,USD)":49518.0,"US49271V1008^FF_SHLDRS_EQ(ANN_R,43466,43830,,,USD)":23257.0,"US49271V1008^FF_MKT_VAL(ANN_R,43466,43830,,,USD)":40728.37422975,"US92276F1003^FF_PTX_INC(ANN_R,43101,43465,,,USD)":376.038,"US0311001004^FF_TAX_RATE(ANN_R,43466,43830)":19.4859910932294,"US88339J1051^FF_TAX_CF(ANN_R,43831,44196)":4.983,"US0311001004^FF_ASSETS(ANN_R,43466,43830,,,USD)":9844.559,"US0311001004^FF_SHLDRS_EQ(ANN_R,43466,43830,,,USD)":5115.492,"US0311001004^FF_MKT_VAL(ANN_R,43466,43830,,,USD)":22848.72086576,"US74736K1016^FF_PTX_INC(ANN_R,42005,42369,,,USD)":121.241,"US23331A1097^FF_TAX_RATE(ANN_R,43466,43830)":23.8413400461111,"JP3505000004^FF_TAX_CF(ANN_R,42736,43100)":106575.0,"US23331A1097^FF_ASSETS(ANN_R,43466,43830,,,USD)":15734.9,"US23331A1097^FF_SHLDRS_EQ(ANN_R,43466,43830,,,USD)":10020.9,"US23331A1097^FF_MKT_VAL(ANN_R,43466,43830,,,USD)":19420.02194034,"FI4000297767^FF_TAX_CF(ANN_R,41275,41639,,,USD)":1340.89424586678,"US2473617023^FF_TAX_RATE(ANN_R,43466,43830)":23.0880929332043,"TW0002882008^FF_TAX_CF(ANN_R,43831,44196)":7309.251,"US2473617023^FF_ASSETS(ANN_R,43466,43830,,,USD)":64532.0,"US2473617023^FF_SHLDRS_EQ(ANN_R,43466,43830,,,USD)":15358.0,"US2473617023^FF_MKT_VAL(ANN_R,43466,43830,,,USD)":37589.28977624,"TW0002882008^FF_TAX_CF(ANN_R,43101,43465,,,USD)":409.878325675629,"US58155Q1031^FF_TAX_RATE(ANN_R,43466,43830)":58.3606557377049,"FR0000073272^FF_PTX_INC(ANN_R,42005,42369,,,USD)":-1525.87503814697,"US58155Q1031^FF_ASSETS(ANN_R,43466,43830,,,USD)":59672.0,"US58155Q1031^FF_SHLDRS_EQ(ANN_R,43466,43830,,,USD)":8094.0,"US58155Q1031^FF_MKT_VAL(ANN_R,43466,43830,,,USD)":22241.4,"JP3409000001^FF_TAX_CF(ANN_R,42370,42735)":46985.0,"US6200763075^FF_TAX_RATE(ANN_R,43466,43830)":12.987012987013,"US9078181081^FF_TAX_CF(ANN_R,43101,43465,,,USD)":1205.0,"US6200763075^FF_ASSETS(ANN_R,43466,43830,,,USD)":10642.0,"US6200763075^FF_SHLDRS_EQ(ANN_R,43466,43830,,,USD)":-700.0,"US6200763075^FF_MKT_VAL(ANN_R,43466,43830,,,USD)":27474.37,"ES0178430E18^FF_TAX_CF(ANN_R,42736,43100)":1005.0,"US8545021011^FF_TAX_RATE(ANN_R,43466,43830)":11.5862573099415,"JP3358000002^FF_PTX_INC(ANN_R,43831,44196,,,USD)":794.428944718093,"US8545021011^FF_ASSETS(ANN_R,43466,43830,,,USD)":20596.6,"US8545021011^FF_SHLDRS_EQ(ANN_R,43466,43830,,,USD)":9136.3,"US8545021011^FF_MKT_VAL(ANN_R,43466,43830,,,USD)":25466.7132531,"US77543R1023^FF_TAX_CF(ANN_R,43831,44196)":1.014,"US8936411003^FF_TAX_RATE(ANN_R,43466,43830)":20.8856251734698,"JP3762800005^FF_PTX_INC(ANN_R,43101,43465,,,USD)":744.61064799875,"US8936411003^FF_ASSETS(ANN_R,43466,43830,,,USD)":16254.731,"US8936411003^FF_SHLDRS_EQ(ANN_R,43466,43830,,,USD)":-2894.905,"US8936411003^FF_MKT_VAL(ANN_R,43466,43830,,,USD)":27836.05172995,"JP3890350006^FF_TAX_CF(ANN_R,43831,44196)":283536.0,"US98956P1021^FF_TAX_RATE(ANN_R,43466,43830)":-24.9172002649592,"US1011211018^FF_TAX_CF(ANN_R,42005,42369,,,USD)":null,"US98956P1021^FF_ASSETS(ANN_R,43466,43830,,,USD)":24638.7,"US98956P1021^FF_SHLDRS_EQ(ANN_R,43466,43830,,,USD)":12388.1,"US98956P1021^FF_MKT_VAL(ANN_R,43466,43830,,,USD)":30834.08,"SE0000148884^FF_TAX_CF(ANN_R,41275,41639,,,USD)":547.506508648396,"US0010551028^FF_TAX_RATE(ANN_R,43466,43830)":25.6692913385827,"FR0000121485^FF_TAX_CF(ANN_R,43831,44196)":1436.1,"US0010551028^FF_ASSETS(ANN_R,43466,43830,,,USD)":157955.0,"US0010551028^FF_SHLDRS_EQ(ANN_R,43466,43830,,,USD)":28959.0,"US0010551028^FF_MKT_VAL(ANN_R,43466,43830,,,USD)":38447.3497,"TW0002317005^FF_PTX_INC(ANN_R,42736,43100,,,USD)":5655.50757264398,"US77543R1023^FF_TAX_RATE(ANN_R,43466,43830)":null,"FR0000051807^FF_PTX_INC(ANN_R,41640,42004,,,USD)":289.165006399155,"US77543R1023^FF_ASSETS(ANN_R,43466,43830,,,USD)":1470.234,"US77543R1023^FF_SHLDRS_EQ(ANN_R,43466,43830,,,USD)":698.426,"US77543R1023^FF_MKT_VAL(ANN_R,43466,43830,,,USD)":16054.2083,"US8740541094^FF_PTX_INC(ANN_R,41640,42004,,,USD)":376.15,"US2310211063^FF_TAX_RATE(ANN_R,43466,43830)":19.9717713479181,"NL00150001Q9^FF_PTX_INC(ANN_R,41640,42004,,,USD)":864.842129230499,"US2310211063^FF_ASSETS(ANN_R,43466,43830,,,USD)":19737.0,"US2310211063^FF_SHLDRS_EQ(ANN_R,43466,43830,,,USD)":7507.0,"US2310211063^FF_MKT_VAL(ANN_R,43466,43830,,,USD)":26969.272,"JP3422950000^FF_TAX_CF(ANN_R,43466,43830)":81493.0,"US21036P1084^FF_TAX_RATE(ANN_R,43466,43830)":16.5476477683957,"TW0002002003^FF_TAX_CF(ANN_R,41640,42004,,,USD)":139.437085240602,"US21036P1084^FF_ASSETS(ANN_R,43466,43830,,,USD)":29231.5,"US21036P1084^FF_SHLDRS_EQ(ANN_R,43466,43830,,,USD)":12551.0,"US21036P1084^FF_MKT_VAL(ANN_R,43466,43830,,,USD)":31962.239520796,"US87165B1035^FF_PTX_INC(ANN_R,43101,43465,,,USD)":3644.0,"US2855121099^FF_TAX_RATE(ANN_R,43466,43830)":5.56070435588508,"US4932671088^FF_TAX_CF(ANN_R,43466,43830,,,USD)":18.0,"US2855121099^FF_ASSETS(ANN_R,43466,43830,,,USD)":8957.0,"US2855121099^FF_SHLDRS_EQ(ANN_R,43466,43830,,,USD)":5331.0,"US2855121099^FF_MKT_VAL(ANN_R,43466,43830,,,USD)":30285.74,"JP3497400006^FF_PTX_INC(ANN_R,43101,43465,,,USD)":370.460196010768,"US40434L1052^FF_TAX_RATE(ANN_R,43466,43830)":-24.9306381292113,"JP3143600009^FF_TAX_CF(ANN_R,42005,42369,,,USD)":772.025403838605,"US40434L1052^FF_ASSETS(ANN_R,43466,43830,,,USD)":33467.0,"US40434L1052^FF_SHLDRS_EQ(ANN_R,43466,43830,,,USD)":-1193.0,"US40434L1052^FF_MKT_VAL(ANN_R,43466,43830,,,USD)":25325.46,"JP3902400005^FF_PTX_INC(ANN_R,43101,43465,,,USD)":3186.84731708467,"US45168D1046^FF_TAX_RATE(ANN_R,43466,43830)":18.0817206607202,"FR0000125486^FF_PTX_INC(ANN_R,41640,42004,,,USD)":4582.86741793156,"US45168D1046^FF_ASSETS(ANN_R,43466,43830,,,USD)":1832.475,"US45168D1046^FF_SHLDRS_EQ(ANN_R,43466,43830,,,USD)":177.473,"US45168D1046^FF_MKT_VAL(ANN_R,43466,43830,,,USD)":22356.38382,"JP3240400006^FF_TAX_CF(ANN_R,43466,43830)":9175.0,"US4943681035^FF_TAX_RATE(ANN_R,43466,43830)":21.7358490566038,"IT0000072618^FF_TAX_CF(ANN_R,43466,43830)":160.0,"US4943681035^FF_ASSETS(ANN_R,43466,43830,,,USD)":15283.0,"US4943681035^FF_SHLDRS_EQ(ANN_R,43466,43830,,,USD)":-33.0,"US4943681035^FF_MKT_VAL(ANN_R,43466,43830,,,USD)":46966.1724,"CH0014852781^FF_PTX_INC(ANN_R,43466,43830,,,USD)":1531.52178955078,"US35671D8570^FF_TAX_RATE(ANN_R,43466,43830)":166.666666666667,"US12541W2098^FF_PTX_INC(ANN_R,41275,41639,,,USD)":673.361,"US35671D8570^FF_ASSETS(ANN_R,43466,43830,,,USD)":40809.0,"US35671D8570^FF_SHLDRS_EQ(ANN_R,43466,43830,,,USD)":9298.0,"US35671D8570^FF_MKT_VAL(ANN_R,43466,43830,,,USD)":19037.12,"TW0002002003^FF_PTX_INC(ANN_R,42005,42369,,,USD)":292.962841803163,"US3453708600^FF_TAX_RATE(ANN_R,43466,43830)":null,"JP3519400000^FF_PTX_INC(ANN_R,41640,42004,,,USD)":719.546559434384,"US3453708600^FF_ASSETS(ANN_R,43466,43830,,,USD)":258537.0,"US3453708600^FF_SHLDRS_EQ(ANN_R,43466,43830,,,USD)":33185.0,"US3453708600^FF_MKT_VAL(ANN_R,43466,43830,,,USD)":37860.3,"TW0002886009^FF_PTX_INC(ANN_R,43831,44196,,,USD)":996.79915667684,"US6516391066^FF_TAX_RATE(ANN_R,43466,43830)":22.5291091253723,"US5260571048^FF_TAX_CF(ANN_R,42370,42735,,,USD)":374.731,"US6516391066^FF_ASSETS(ANN_R,43466,43830,,,USD)":39974.0,"US6516391066^FF_SHLDRS_EQ(ANN_R,43466,43830,,,USD)":21420.0,"US6516391066^FF_MKT_VAL(ANN_R,43466,43830,,,USD)":35107.6,"DE0005439004^FF_PTX_INC(ANN_R,40909,41274,,,USD)":3370.57606351376,"US75886F1075^FF_TAX_RATE(ANN_R,43466,43830)":12.8977810711786,"KR7105560007^FF_TAX_CF(ANN_R,42370,42735)":null,"US75886F1075^FF_ASSETS(ANN_R,43466,43830,,,USD)":14805.2,"US75886F1075^FF_SHLDRS_EQ(ANN_R,43466,43830,,,USD)":11089.7,"US75886F1075^FF_MKT_VAL(ANN_R,43466,43830,,,USD)":41406.789186,"JP3890350006^FF_PTX_INC(ANN_R,42736,43100,,,USD)":9043.56451489963,"US8725901040^FF_TAX_RATE(ANN_R,43466,43830)":24.6578318487943,"JP3496400007^FF_PTX_INC(ANN_R,40909,41274,,,USD)":5754.94442548882,"US8725901040^FF_ASSETS(ANN_R,43466,43830,,,USD)":86921.0,"US8725901040^FF_SHLDRS_EQ(ANN_R,43466,43830,,,USD)":28789.0,"US8725901040^FF_MKT_VAL(ANN_R,43466,43830,,,USD)":67198.521468,"SE0000148884^FF_PTX_INC(ANN_R,42370,42735,,,USD)":1710.97508130223,"US0091581068^FF_TAX_RATE(ANN_R,43466,43830)":20.9696440270802,"NL0012969182^FF_TAX_CF(ANN_R,43466,43830)":53.521,"US0091581068^FF_ASSETS(ANN_R,43466,43830,,,USD)":18942.8,"US0091581068^FF_SHLDRS_EQ(ANN_R,43466,43830,,,USD)":11053.6,"US0091581068^FF_MKT_VAL(ANN_R,43466,43830,,,USD)":48901.33002732,"SE0007100599^FF_PTX_INC(ANN_R,43466,43830,,,USD)":2300.51644307375,"US5184391044^FF_TAX_RATE(ANN_R,43466,43830)":22.2366710013004,"JP3814800003^FF_PTX_INC(ANN_R,41275,41639,,,USD)":1122.72614005953,"US5184391044^FF_ASSETS(ANN_R,43466,43830,,,USD)":13156.0,"US5184391044^FF_SHLDRS_EQ(ANN_R,43466,43830,,,USD)":4386.0,"US5184391044^FF_MKT_VAL(ANN_R,43466,43830,,,USD)":66121.44361788,"JP3970300004^FF_PTX_INC(ANN_R,41275,41639,,,USD)":1484.61299659684,"US1941621039^FF_TAX_RATE(ANN_R,43466,43830)":23.4474401696456,"DE0008404005^FF_TAX_CF(ANN_R,43466,43830)":2469.0,"US1941621039^FF_ASSETS(ANN_R,43466,43830,,,USD)":15034.0,"US1941621039^FF_SHLDRS_EQ(ANN_R,43466,43830,,,USD)":117.0,"US1941621039^FF_MKT_VAL(ANN_R,43466,43830,,,USD)":58837.67046636,"FR0000045072^FF_PTX_INC(ANN_R,43466,43830,,,USD)":6267.79232025146,"US31428X1063^FF_TAX_RATE(ANN_R,43466,43830)":17.5572519083969,"ES0105066007^FF_TAX_CF(ANN_R,43101,43465)":20.219,"US31428X1063^FF_ASSETS(ANN_R,43466,43830,,,USD)":54403.0,"US31428X1063^FF_SHLDRS_EQ(ANN_R,43466,43830,,,USD)":17757.0,"US31428X1063^FF_MKT_VAL(ANN_R,43466,43830,,,USD)":40237.5214948,"JP3200450009^FF_TAX_CF(ANN_R,43101,43465,,,USD)":1640.80149261653,"US00507V1098^FF_TAX_RATE(ANN_R,43466,43830)":7.96080832823025,"FR0000120321^FF_TAX_CF(ANN_R,43831,44196,,,USD)":1500.54840131998,"US00507V1098^FF_ASSETS(ANN_R,43466,43830,,,USD)":19845.0,"US00507V1098^FF_SHLDRS_EQ(ANN_R,43466,43830,,,USD)":12805.0,"US00507V1098^FF_MKT_VAL(ANN_R,43466,43830,,,USD)":45679.72947966,"JP3304200003^FF_PTX_INC(ANN_R,43101,43465,,,USD)":2632.86681159586,"US37045V1008^FF_TAX_RATE(ANN_R,43466,43830)":10.3415814954276,"DE0005810055^FF_TAX_CF(ANN_R,43831,44196)":381.8,"US37045V1008^FF_ASSETS(ANN_R,43466,43830,,,USD)":228037.0,"US37045V1008^FF_SHLDRS_EQ(ANN_R,43466,43830,,,USD)":41792.0,"US37045V1008^FF_MKT_VAL(ANN_R,43466,43830,,,USD)":51240.0,"JP3519400000^FF_PTX_INC(ANN_R,41275,41639,,,USD)":788.16609147191,"US6934751057^FF_TAX_RATE(ANN_R,43466,43830)":16.3888888888889,"US45168D1046^FF_PTX_INC(ANN_R,43101,43465,,,USD)":457.742,"US6934751057^FF_ASSETS(ANN_R,43466,43830,,,USD)":412419.0,"US6934751057^FF_SHLDRS_EQ(ANN_R,43466,43830,,,USD)":49314.0,"US6934751057^FF_MKT_VAL(ANN_R,43466,43830,,,USD)":69119.79,"US0995021062^FF_TAX_CF(ANN_R,43831,44196)":109.754,"US98978V1035^FF_TAX_RATE(ANN_R,43466,43830)":16.7129372570794,"FR0000052292^FF_PTX_INC(ANN_R,42370,42735,,,USD)":1823.89800596237,"US98978V1035^FF_ASSETS(ANN_R,43466,43830,,,USD)":11545.0,"US98978V1035^FF_SHLDRS_EQ(ANN_R,43466,43830,,,USD)":2708.0,"US98978V1035^FF_MKT_VAL(ANN_R,43466,43830,,,USD)":62936.1585935,"JP3802300008^FF_TAX_CF(ANN_R,43466,43830)":72770.0,"US6092071058^FF_TAX_RATE(ANN_R,43466,43830)":0.058055152394775,"JP3951600000^FF_PTX_INC(ANN_R,42736,43100,,,USD)":828.7073533535,"US6092071058^FF_ASSETS(ANN_R,43466,43830,,,USD)":64515.0,"US6092071058^FF_SHLDRS_EQ(ANN_R,43466,43830,,,USD)":27241.0,"US6092071058^FF_MKT_VAL(ANN_R,43466,43830,,,USD)":79040.14447032,"JP3970300004^FF_PTX_INC(ANN_R,40909,41274,,,USD)":null,"US78409V1044^FF_TAX_RATE(ANN_R,43466,43830)":21.3993174061433,"CH0012032048^FF_TAX_CF(ANN_R,43101,43465,,,USD)":3359.68755054474,"US78409V1044^FF_ASSETS(ANN_R,43466,43830,,,USD)":11348.0,"US78409V1044^FF_SHLDRS_EQ(ANN_R,43466,43830,,,USD)":479.0,"US78409V1044^FF_MKT_VAL(ANN_R,43466,43830,,,USD)":66624.2,"TW0001216000^FF_TAX_CF(ANN_R,43466,43830)":8659.089,"US5128071082^FF_TAX_RATE(ANN_R,43466,43830)":10.4285140304532,"JP3762600009^FF_TAX_CF(ANN_R,43101,43465,,,USD)":446.160068012774,"US5128071082^FF_ASSETS(ANN_R,43466,43830,,,USD)":12001.333,"US5128071082^FF_SHLDRS_EQ(ANN_R,43466,43830,,,USD)":4673.865,"US5128071082^FF_MKT_VAL(ANN_R,43466,43830,,,USD)":27130.29472,"JP3634600005^FF_PTX_INC(ANN_R,43101,43465,,,USD)":1893.19154261798,"US88579Y1010^FF_TAX_RATE(ANN_R,43466,43830)":19.7829131652661,"NL0010832176^FF_PTX_INC(ANN_R,42005,42369,,,USD)":-17.6540193367004,"US88579Y1010^FF_ASSETS(ANN_R,43466,43830,,,USD)":44659.0,"US88579Y1010^FF_SHLDRS_EQ(ANN_R,43466,43830,,,USD)":10063.0,"US88579Y1010^FF_MKT_VAL(ANN_R,43466,43830,,,USD)":101474.1085907,"JP3783600004^FF_PTX_INC(ANN_R,41640,42004,,,USD)":3240.45229277946,"US0970231058^FF_TAX_RATE(ANN_R,43466,43830)":null,"JP3756100008^FF_PTX_INC(ANN_R,41640,42004,,,USD)":635.001129495911,"US0970231058^FF_ASSETS(ANN_R,43466,43830,,,USD)":133625.0,"US0970231058^FF_SHLDRS_EQ(ANN_R,43466,43830,,,USD)":-8617.0,"US0970231058^FF_MKT_VAL(ANN_R,43466,43830,,,USD)":183373.15570304,"JP3762600009^FF_PTX_INC(ANN_R,43101,43465,,,USD)":2960.84846203029,"US9078181081^FF_TAX_RATE(ANN_R,43466,43830)":23.596230799019,"US6200763075^FF_TAX_CF(ANN_R,43101,43465)":119.0,"US9078181081^FF_ASSETS(ANN_R,43466,43830,,,USD)":62206.0,"US9078181081^FF_SHLDRS_EQ(ANN_R,43466,43830,,,USD)":18128.0,"US9078181081^FF_MKT_VAL(ANN_R,43466,43830,,,USD)":125124.87669429,"US5502411037^FF_TAX_CF(ANN_R,43101,43465)":-674.0,"US22160K1051^FF_TAX_RATE(ANN_R,43466,43830)":22.2665267576076,"US12541W2098^FF_PTX_INC(ANN_R,43101,43465,,,USD)":880.273,"US22160K1051^FF_ASSETS(ANN_R,43466,43830,,,USD)":45400.0,"US22160K1051^FF_SHLDRS_EQ(ANN_R,43466,43830,,,USD)":15243.0,"US22160K1051^FF_MKT_VAL(ANN_R,43466,43830,,,USD)":129583.865,"FR0000125338^FF_PTX_INC(ANN_R,42736,43100,,,USD)":1253.13531291485,"US92343V1044^FF_TAX_RATE(ANN_R,43466,43830)":12.9547354066775,"US6200763075^FF_TAX_CF(ANN_R,42736,43100)":122.0,"US92343V1044^FF_ASSETS(ANN_R,43466,43830,,,USD)":291727.0,"US92343V1044^FF_SHLDRS_EQ(ANN_R,43466,43830,,,USD)":61395.0,"US92343V1044^FF_MKT_VAL(ANN_R,43466,43830,,,USD)":253939.8465066,"JP3496400007^FF_PTX_INC(ANN_R,42736,43100,,,USD)":8273.31864761747,"US0605051046^FF_TAX_RATE(ANN_R,43466,43830)":16.2545032667766,"KR7012330007^FF_TAX_CF(ANN_R,43831,44196,,,USD)":428.6280245948,"US0605051046^FF_ASSETS(ANN_R,43466,43830,,,USD)":2444325.0,"US0605051046^FF_SHLDRS_EQ(ANN_R,43466,43830,,,USD)":264810.0,"US0605051046^FF_MKT_VAL(ANN_R,43466,43830,,,USD)":311209.16615988,"US98978V1035^FF_PTX_INC(ANN_R,43101,43465,,,USD)":1690.0,"JP3258000003^FF_TAX_RATE(ANN_R,43466,43830)":30.2894121876685,"TW0002882008^FF_PTX_INC(ANN_R,42370,42735,,,USD)":1518.79630159864,"JP3258000003^FF_ASSETS(ANN_R,43466,43830,,,USD)":22202.659219455,"JP3258000003^FF_SHLDRS_EQ(ANN_R,43466,43830,,,USD)":8342.08416375518,"JP3258000003^FF_MKT_VAL(ANN_R,43466,43830,,,USD)":19105.2358949646,"US0152711091^FF_PTX_INC(ANN_R,43101,43465,,,USD)":605.776,"KR7036570000^FF_TAX_RATE(ANN_R,43466,43830)":27.3604741088392,"US5745991068^FF_TAX_CF(ANN_R,43831,44196,,,USD)":442.0,"KR7036570000^FF_ASSETS(ANN_R,43466,43830,,,USD)":2893.66378922655,"KR7036570000^FF_SHLDRS_EQ(ANN_R,43466,43830,,,USD)":2161.0690022338,"KR7036570000^FF_MKT_VAL(ANN_R,43466,43830,,,USD)":9640.38634994628,"JP3802400006^FF_PTX_INC(ANN_R,43101,43465,,,USD)":2251.37193817645,"JP3735400008^FF_TAX_RATE(ANN_R,43466,43830)":31.8910483586853,"ES0105066007^FF_PTX_INC(ANN_R,42005,42369,,,USD)":39.7326327157021,"JP3735400008^FF_ASSETS(ANN_R,43466,43830,,,USD)":205109.325257242,"JP3735400008^FF_SHLDRS_EQ(ANN_R,43466,43830,,,USD)":83705.2326867729,"JP3735400008^FF_MKT_VAL(ANN_R,43466,43830,,,USD)":81470.0949067308,"US74736K1016^FF_TAX_CF(ANN_R,42736,43100,,,USD)":52.656,"JP3242800005^FF_TAX_RATE(ANN_R,43466,43830)":28.7202099307904,"US8545021011^FF_TAX_CF(ANN_R,43101,43465)":339.4,"JP3242800005^FF_ASSETS(ANN_R,43466,43830,,,USD)":43909.988328103,"JP3242800005^FF_SHLDRS_EQ(ANN_R,43466,43830,,,USD)":24711.2582435757,"JP3242800005^FF_MKT_VAL(ANN_R,43466,43830,,,USD)":44071.1065499831,"SE0000667891^FF_TAX_CF(ANN_R,43101,43465)":2978.0,"JP3197800000^FF_TAX_RATE(ANN_R,43466,43830)":25.8162398349314,"US4165151048^FF_PTX_INC(ANN_R,42370,42735,,,USD)":447.0,"JP3197800000^FF_ASSETS(ANN_R,43466,43830,,,USD)":6774.88417610526,"JP3197800000^FF_SHLDRS_EQ(ANN_R,43466,43830,,,USD)":4555.37820845842,"JP3197800000^FF_MKT_VAL(ANN_R,43466,43830,,,USD)":9610.81428909426,"JP3198900007^FF_PTX_INC(ANN_R,43831,44196,,,USD)":819.796415515244,"JP3160400002^FF_TAX_RATE(ANN_R,43466,43830)":25.6791199946341,"JP3814800003^FF_PTX_INC(ANN_R,40909,41274,,,USD)":669.680859020911,"JP3160400002^FF_ASSETS(ANN_R,43466,43830,,,USD)":9680.80660104752,"JP3160400002^FF_SHLDRS_EQ(ANN_R,43466,43830,,,USD)":5674.8434394598,"JP3160400002^FF_MKT_VAL(ANN_R,43466,43830,,,USD)":16083.0574593691,"JP3496400007^FF_TAX_CF(ANN_R,42370,42735,,,USD)":2429.84328460693,"TW0001301000^FF_TAX_RATE(ANN_R,43466,43830)":17.8096559749571,"US1011211018^FF_TAX_CF(ANN_R,43466,43830)":null,"TW0001301000^FF_ASSETS(ANN_R,43466,43830,,,USD)":16582.3120835749,"TW0001301000^FF_SHLDRS_EQ(ANN_R,43466,43830,,,USD)":11647.3738951626,"TW0001301000^FF_MKT_VAL(ANN_R,43466,43830,,,USD)":21192.9467592269,"BE0003565737^FF_PTX_INC(ANN_R,43466,43830,,,USD)":3479.74398636818,"JP3762800005^FF_TAX_RATE(ANN_R,43466,43830)":32.851242361464,"US18915M1071^FF_TAX_CF(ANN_R,43831,44196)":0.702,"JP3762800005^FF_ASSETS(ANN_R,43466,43830,,,USD)":5530.93955755234,"JP3762800005^FF_SHLDRS_EQ(ANN_R,43466,43830,,,USD)":3721.88670761883,"JP3762800005^FF_MKT_VAL(ANN_R,43466,43830,,,USD)":10592.9712792739,"US5926881054^FF_TAX_CF(ANN_R,43466,43830,,,USD)":129.347,"JP3122400009^FF_TAX_RATE(ANN_R,43466,43830)":13.9221579495854,"JP3902400005^FF_TAX_CF(ANN_R,43101,43465)":58065.0,"JP3122400009^FF_ASSETS(ANN_R,43466,43830,,,USD)":2751.77325159311,"JP3122400009^FF_SHLDRS_EQ(ANN_R,43466,43830,,,USD)":1795.4647385329,"JP3122400009^FF_MKT_VAL(ANN_R,43466,43830,,,USD)":4598.88490284704,"JP3592200004^FF_TAX_CF(ANN_R,43101,43465)":104845.0,"JP3762600009^FF_TAX_RATE(ANN_R,43466,43830)":null,"JP3756100008^FF_PTX_INC(ANN_R,43831,44196,,,USD)":963.848844939843,"JP3762600009^FF_ASSETS(ANN_R,43466,43830,,,USD)":370144.482149109,"JP3762600009^FF_SHLDRS_EQ(ANN_R,43466,43830,,,USD)":23770.7114160806,"JP3762600009^FF_MKT_VAL(ANN_R,43466,43830,,,USD)":11970.7510231549,"US3724601055^FF_TAX_CF(ANN_R,43831,44196)":223.019,"JP3970300004^FF_TAX_RATE(ANN_R,43466,43830)":26.8679059604527,"US49271V1008^FF_PTX_INC(ANN_R,42005,42369,,,USD)":1184.0,"JP3970300004^FF_ASSETS(ANN_R,43466,43830,,,USD)":15801.4376686513,"JP3970300004^FF_SHLDRS_EQ(ANN_R,43466,43830,,,USD)":8725.43769143522,"JP3970300004^FF_MKT_VAL(ANN_R,43466,43830,,,USD)":47715.1238663661,"JP3933800009^FF_TAX_CF(ANN_R,43466,43830)":59356.0,"JP3734800000^FF_TAX_RATE(ANN_R,43466,43830)":19.8498035893091,"US5010441013^FF_PTX_INC(ANN_R,42736,43100,,,USD)":2914.0,"JP3734800000^FF_ASSETS(ANN_R,43466,43830,,,USD)":17021.3501220942,"JP3734800000^FF_SHLDRS_EQ(ANN_R,43466,43830,,,USD)":9005.69248907268,"JP3734800000^FF_MKT_VAL(ANN_R,43466,43830,,,USD)":37300.5881243323,"JP3119600009^FF_PTX_INC(ANN_R,43101,43465,,,USD)":729.199994675815,"JP3397200001^FF_TAX_RATE(ANN_R,43466,43830)":20.6112805388921,"NL0010773842^FF_PTX_INC(ANN_R,43831,44196,,,USD)":2253.72953689098,"JP3397200001^FF_ASSETS(ANN_R,43466,43830,,,USD)":30735.6032855809,"JP3397200001^FF_SHLDRS_EQ(ANN_R,43466,43830,,,USD)":12581.6967267543,"JP3397200001^FF_MKT_VAL(ANN_R,43466,43830,,,USD)":20414.7738971738,"FI4000297767^FF_TAX_CF(ANN_R,43831,44196)":10356.7588907366,"JP3551500006^FF_TAX_RATE(ANN_R,43466,43830)":21.4649847906503,"DK0010274414^FF_TAX_CF(ANN_R,42005,42369,,,USD)":709.171195328236,"JP3551500006^FF_ASSETS(ANN_R,43466,43830,,,USD)":52332.4246744812,"JP3551500006^FF_SHLDRS_EQ(ANN_R,43466,43830,,,USD)":32485.8315388858,"JP3551500006^FF_MKT_VAL(ANN_R,43466,43830,,,USD)":30222.0563535709,"SE0000242455^FF_PTX_INC(ANN_R,43831,44196,,,USD)":1759.74529282749,"JP3756600007^FF_TAX_RATE(ANN_R,43466,43830)":28.4076358123721,"NL0010545661^FF_TAX_CF(ANN_R,43831,44196)":159.0,"JP3756600007^FF_ASSETS(ANN_R,43466,43830,,,USD)":15495.6780581921,"JP3756600007^FF_SHLDRS_EQ(ANN_R,43466,43830,,,USD)":12736.2524592876,"JP3756600007^FF_MKT_VAL(ANN_R,43466,43830,,,USD)":33966.4538471214,"JP3802400006^FF_TAX_CF(ANN_R,43101,43465)":44983.0,"JP3201200007^FF_TAX_RATE(ANN_R,43466,43830)":59.9890639757419,"FR0000133308^FF_PTX_INC(ANN_R,40909,41274,,,USD)":3335.76694369316,"JP3201200007^FF_ASSETS(ANN_R,43466,43830,,,USD)":8420.5634765327,"JP3201200007^FF_SHLDRS_EQ(ANN_R,43466,43830,,,USD)":3986.02369226515,"JP3201200007^FF_MKT_VAL(ANN_R,43466,43830,,,USD)":14830.8394660752,"JP3422950000^FF_TAX_CF(ANN_R,41275,41639,,,USD)":1377.30825780891,"JP3463000004^FF_TAX_RATE(ANN_R,43466,43830)":-5.85211422123311,"DE0007165631^FF_PTX_INC(ANN_R,41640,42004,,,USD)":127.643800760508,"JP3463000004^FF_ASSETS(ANN_R,43466,43830,,,USD)":124612.856414393,"JP3463000004^FF_SHLDRS_EQ(ANN_R,43466,43830,,,USD)":46817.4132023007,"JP3463000004^FF_MKT_VAL(ANN_R,43466,43830,,,USD)":63505.9935479745,"JP3505000004^FF_TAX_CF(ANN_R,42370,42735)":58147.0,"JP3386450005^FF_TAX_RATE(ANN_R,43466,43830)":29.7799719631864,"FR0000133308^FF_TAX_CF(ANN_R,42736,43100)":2517.0,"JP3386450005^FF_ASSETS(ANN_R,43466,43830,,,USD)":76594.0427535027,"JP3386450005^FF_SHLDRS_EQ(ANN_R,43466,43830,,,USD)":24554.7291815281,"JP3386450005^FF_MKT_VAL(ANN_R,43466,43830,,,USD)":15234.1018517841,"US4180561072^FF_TAX_CF(ANN_R,42370,42735,,,USD)":98.913,"JP3910660004^FF_TAX_RATE(ANN_R,43466,43830)":28.5205051162332,"FR0010307819^FF_PTX_INC(ANN_R,40909,41274,,,USD)":969.260583639145,"JP3910660004^FF_ASSETS(ANN_R,43466,43830,,,USD)":203563.298130184,"JP3910660004^FF_SHLDRS_EQ(ANN_R,43466,43830,,,USD)":32314.3539096415,"JP3910660004^FF_MKT_VAL(ANN_R,43466,43830,,,USD)":34228.2860336585,"TW0002303005^FF_PTX_INC(ANN_R,43831,44196,,,USD)":721.975710072484,"TW0002412004^FF_TAX_RATE(ANN_R,43466,43830)":19.3419790498137,"ES0105066007^FF_TAX_CF(ANN_R,43466,43830,,,USD)":28.2744588561058,"TW0002412004^FF_ASSETS(ANN_R,43466,43830,,,USD)":15927.4860033167,"TW0002412004^FF_SHLDRS_EQ(ANN_R,43466,43830,,,USD)":12546.6274415534,"TW0002412004^FF_MKT_VAL(ANN_R,43466,43830,,,USD)":28465.7967018611,"NL0012015705^FF_PTX_INC(ANN_R,42736,43100,,,USD)":-42.2400219022036,"KR7035720002^FF_TAX_RATE(ANN_R,43466,43830)":null,"NL0010545661^FF_PTX_INC(ANN_R,43831,44196,,,USD)":-505.0,"KR7035720002^FF_ASSETS(ANN_R,43466,43830,,,USD)":7555.23886659816,"KR7035720002^FF_SHLDRS_EQ(ANN_R,43466,43830,,,USD)":4518.44805884628,"KR7035720002^FF_MKT_VAL(ANN_R,43466,43830,,,USD)":10896.0040969081,"SE0000667891^FF_TAX_CF(ANN_R,43831,44196)":3518.0,"JP3866800000^FF_TAX_RATE(ANN_R,43466,43830)":27.3063660986995,"US45784P1012^FF_TAX_CF(ANN_R,43101,43465,,,USD)":0.795,"JP3866800000^FF_ASSETS(ANN_R,43466,43830,,,USD)":54333.7529145926,"JP3866800000^FF_SHLDRS_EQ(ANN_R,43466,43830,,,USD)":17287.9174271971,"JP3866800000^FF_MKT_VAL(ANN_R,43466,43830,,,USD)":20107.2155369996,"US8545021011^FF_PTX_INC(ANN_R,43831,44196,,,USD)":1219.8,"JP3899600005^FF_TAX_RATE(ANN_R,43466,43830)":27.9502605018512,"US98978V1035^FF_TAX_CF(ANN_R,43831,44196)":418.0,"JP3899600005^FF_ASSETS(ANN_R,43466,43830,,,USD)":52346.6361766309,"JP3899600005^FF_SHLDRS_EQ(ANN_R,43466,43830,,,USD)":15999.874689132,"JP3899600005^FF_MKT_VAL(ANN_R,43466,43830,,,USD)":25151.8735290331,"SE0000667891^FF_TAX_CF(ANN_R,40909,41274,,,USD)":451.103837013245,"KR7000270009^FF_TAX_RATE(ANN_R,43466,43830)":34.8046120576147,"NL0012969182^FF_TAX_CF(ANN_R,43831,44196)":71.965,"KR7000270009^FF_ASSETS(ANN_R,43466,43830,,,USD)":47857.4944584053,"KR7000270009^FF_SHLDRS_EQ(ANN_R,43466,43830,,,USD)":25057.8397404198,"KR7000270009^FF_MKT_VAL(ANN_R,43466,43830,,,USD)":15358.4291767949,"JP3188220002^FF_PTX_INC(ANN_R,41640,42004,,,USD)":[2098.65059950389,2670.45147167826],"JP3351600006^FF_TAX_RATE(ANN_R,43466,43830)":28.0094619009481,"US4461501045^FF_TAX_CF(ANN_R,43466,43830)":111.0,"JP3351600006^FF_ASSETS(ANN_R,43466,43830,,,USD)":11215.0448151771,"JP3351600006^FF_SHLDRS_EQ(ANN_R,43466,43830,,,USD)":4579.7193289753,"JP3351600006^FF_MKT_VAL(ANN_R,43466,43830,,,USD)":28602.7826011138,"SE0000148884^FF_PTX_INC(ANN_R,43466,43830,,,USD)":2618.15345425904,"JP3788600009^FF_TAX_RATE(ANN_R,43466,43830)":36.0780790781062,"JP3371200001^FF_TAX_CF(ANN_R,43101,43465,,,USD)":674.811576507986,"JP3788600009^FF_ASSETS(ANN_R,43466,43830,,,USD)":86972.8753352165,"JP3788600009^FF_SHLDRS_EQ(ANN_R,43466,43830,,,USD)":29476.4714228362,"JP3788600009^FF_MKT_VAL(ANN_R,43466,43830,,,USD)":31275.2206703512,"JP3505000004^FF_TAX_CF(ANN_R,42005,42369,,,USD)":702.598462426104,"TW0002317005^FF_TAX_RATE(ANN_R,43466,43830)":21.9717161823155,"US22160K1051^FF_TAX_CF(ANN_R,43101,43465)":1204.0,"TW0002317005^FF_ASSETS(ANN_R,43466,43830,,,USD)":110782.992527874,"TW0002317005^FF_SHLDRS_EQ(ANN_R,43466,43830,,,USD)":41364.5251948649,"TW0002317005^FF_MKT_VAL(ANN_R,43466,43830,,,USD)":41986.3543874107,"NL0013654783^FF_TAX_CF(ANN_R,43101,43465)":59.0443504457353,"JP3538800008^FF_TAX_RATE(ANN_R,43466,43830)":28.5615383284006,"US4404521001^FF_TAX_CF(ANN_R,43101,43465)":147.5,"JP3538800008^FF_ASSETS(ANN_R,43466,43830,,,USD)":18001.3565182686,"JP3538800008^FF_SHLDRS_EQ(ANN_R,43466,43830,,,USD)":7926.00681558251,"JP3538800008^FF_MKT_VAL(ANN_R,43466,43830,,,USD)":9892.25398576615,"FR0000120644^FF_TAX_CF(ANN_R,43101,43465)":556.0,"JP3783600004^FF_TAX_RATE(ANN_R,43466,43830)":30.6318665294819,"JP3496400007^FF_TAX_CF(ANN_R,43101,43465)":291336.0,"JP3783600004^FF_ASSETS(ANN_R,43466,43830,,,USD)":76046.7056757957,"JP3783600004^FF_SHLDRS_EQ(ANN_R,43466,43830,,,USD)":27710.8390937746,"JP3783600004^FF_MKT_VAL(ANN_R,43466,43830,,,USD)":36778.1996309199,"KR7017670001^FF_TAX_CF(ANN_R,43101,43465)":393823.0,"TW0001303006^FF_TAX_RATE(ANN_R,43466,43830)":23.4305865136388,"US8666741041^FF_TAX_CF(ANN_R,43466,43830)":0.948,"TW0001303006^FF_ASSETS(ANN_R,43466,43830,,,USD)":18503.4756822244,"TW0001303006^FF_SHLDRS_EQ(ANN_R,43466,43830,,,USD)":11494.5421876802,"TW0001303006^FF_MKT_VAL(ANN_R,43466,43830,,,USD)":19260.2279613514,"SE0012853455^FF_PTX_INC(ANN_R,43466,43830,,,USD)":180.534812520044,"JP3546800008^FF_TAX_RATE(ANN_R,43466,43830)":22.804233319378,"US6700024010^FF_PTX_INC(ANN_R,41640,42004,,,USD)":-82.947,"JP3546800008^FF_ASSETS(ANN_R,43466,43830,,,USD)":10125.9437344968,"JP3546800008^FF_SHLDRS_EQ(ANN_R,43466,43830,,,USD)":6306.49185732007,"JP3546800008^FF_MKT_VAL(ANN_R,43466,43830,,,USD)":22686.1034860969,"CH0012280076^FF_PTX_INC(ANN_R,41275,41639,,,USD)":123.021332836509,"KR7017670001^FF_TAX_RATE(ANN_R,43466,43830)":42.2045995687729,"US6200763075^FF_PTX_INC(ANN_R,43101,43465,,,USD)":1102.0,"KR7017670001^FF_ASSETS(ANN_R,43466,43830,,,USD)":39087.1799020171,"KR7017670001^FF_SHLDRS_EQ(ANN_R,43466,43830,,,USD)":19500.5997643881,"KR7017670001^FF_MKT_VAL(ANN_R,43466,43830,,,USD)":15051.6464593654,"US8725901040^FF_TAX_CF(ANN_R,42736,43100)":31.0,"JP3519400000^FF_TAX_RATE(ANN_R,43466,43830)":24.2110123957998,"JP3893200000^FF_TAX_CF(ANN_R,42370,42735)":69042.0,"JP3519400000^FF_ASSETS(ANN_R,43466,43830,,,USD)":9743.86929751374,"JP3519400000^FF_SHLDRS_EQ(ANN_R,43466,43830,,,USD)":7858.15501908772,"JP3519400000^FF_MKT_VAL(ANN_R,43466,43830,,,USD)":50784.7914558913,"CH0012280076^FF_PTX_INC(ANN_R,40909,41274,,,USD)":67.0740605049133,"JP3778630008^FF_TAX_RATE(ANN_R,43466,43830)":27.8737419102236,"JP3788600009^FF_TAX_CF(ANN_R,43831,44196)":189113.0,"JP3778630008^FF_ASSETS(ANN_R,43466,43830,,,USD)":5537.83299438655,"JP3778630008^FF_SHLDRS_EQ(ANN_R,43466,43830,,,USD)":3876.15333139896,"JP3778630008^FF_MKT_VAL(ANN_R,43466,43830,,,USD)":10305.9428769473,"JP3201200007^FF_TAX_CF(ANN_R,40909,41274,,,USD)":252.388846979477,"JP3854600008^FF_TAX_RATE(ANN_R,43466,43830)":30.9471857051691,"BE0003565737^FF_PTX_INC(ANN_R,43831,44196,,,USD)":2118.07257437706,"JP3854600008^FF_ASSETS(ANN_R,43466,43830,,,USD)":184479.590717107,"JP3854600008^FF_SHLDRS_EQ(ANN_R,43466,43830,,,USD)":74695.9444075823,"JP3854600008^FF_MKT_VAL(ANN_R,43466,43830,,,USD)":47611.5709881427,"DE0008404005^FF_TAX_CF(ANN_R,43831,44196)":2691.0,"JP3566800003^FF_TAX_RATE(ANN_R,43466,43830)":29.3894213758843,"ES0178430E18^FF_TAX_CF(ANN_R,43831,44196)":509.0,"JP3566800003^FF_ASSETS(ANN_R,43466,43830,,,USD)":83983.7889704853,"JP3566800003^FF_SHLDRS_EQ(ANN_R,43466,43830,,,USD)":31361.9302954525,"JP3566800003^FF_MKT_VAL(ANN_R,43466,43830,,,USD)":45544.9114430153,"SE0009922164^FF_TAX_CF(ANN_R,42736,43100,,,USD)":347.783572383225,"JP3592200004^FF_TAX_RATE(ANN_R,43466,43830)":142.5611880099,"SE0009922164^FF_PTX_INC(ANN_R,43466,43830,,,USD)":1372.0227637887,"JP3592200004^FF_ASSETS(ANN_R,43466,43830,,,USD)":38824.992685318,"JP3592200004^FF_SHLDRS_EQ(ANN_R,43466,43830,,,USD)":13160.402104184,"JP3592200004^FF_MKT_VAL(ANN_R,43466,43830,,,USD)":17237.738908359,"SE0009922164^FF_TAX_CF(ANN_R,42736,43100)":2971.0,"JP3893600001^FF_TAX_RATE(ANN_R,43466,43830)":26.1107441241199,"SE0007100599^FF_TAX_CF(ANN_R,42736,43100)":5723.0,"JP3893600001^FF_ASSETS(ANN_R,43466,43830,,,USD)":107925.91477327,"JP3893600001^FF_SHLDRS_EQ(ANN_R,43466,43830,,,USD)":38516.2064675987,"JP3893600001^FF_MKT_VAL(ANN_R,43466,43830,,,USD)":26985.4139172411,"CH0012280076^FF_PTX_INC(ANN_R,42005,42369,,,USD)":96.0306763093471,"KR7028260008^FF_TAX_RATE(ANN_R,43466,43830)":39.1530631264502,"US6311031081^FF_TAX_CF(ANN_R,43466,43830)":205.0,"KR7028260008^FF_ASSETS(ANN_R,43466,43830,,,USD)":39695.2032657991,"KR7028260008^FF_SHLDRS_EQ(ANN_R,43466,43830,,,USD)":20836.2961002285,"KR7028260008^FF_MKT_VAL(ANN_R,43466,43830,,,USD)":15474.1844694119,"FR0000130809^FF_PTX_INC(ANN_R,43466,43830,,,USD)":5975.6684281826,"JP3116000005^FF_TAX_RATE(ANN_R,43466,43830)":28.4207486663526,"US18915M1071^FF_TAX_CF(ANN_R,43101,43465,,,USD)":2.658,"JP3116000005^FF_ASSETS(ANN_R,43466,43830,,,USD)":28900.7406290397,"JP3116000005^FF_SHLDRS_EQ(ANN_R,43466,43830,,,USD)":11468.2677265517,"JP3116000005^FF_MKT_VAL(ANN_R,43466,43830,,,USD)":21003.8660303455,"US4165151048^FF_PTX_INC(ANN_R,43101,43465,,,USD)":1753.0,"JP3732000009^FF_TAX_RATE(ANN_R,43466,43830)":33.768209373111,"JP3475350009^FF_TAX_CF(ANN_R,43466,43830,,,USD)":325.948948550969,"JP3732000009^FF_ASSETS(ANN_R,43466,43830,,,USD)":72605.3990131617,"JP3732000009^FF_SHLDRS_EQ(ANN_R,43466,43830,,,USD)":13535.3219491988,"JP3732000009^FF_MKT_VAL(ANN_R,43466,43830,,,USD)":53932.9671146597,"US8725901040^FF_PTX_INC(ANN_R,43101,43465,,,USD)":3917.0,"JP3409000001^FF_TAX_RATE(ANN_R,43466,43830)":31.0016016292069,"FR0010220475^FF_PTX_INC(ANN_R,43831,44196,,,USD)":521.063165903091,"JP3409000001^FF_ASSETS(ANN_R,43466,43830,,,USD)":46348.8130865991,"JP3409000001^FF_SHLDRS_EQ(ANN_R,43466,43830,,,USD)":10860.5781110376,"JP3409000001^FF_MKT_VAL(ANN_R,43466,43830,,,USD)":19636.7139433756,"US78409V1044^FF_TAX_CF(ANN_R,43831,44196)":683.0,"JP3756100008^FF_TAX_RATE(ANN_R,43466,43830)":32.1514578565031,"JP3933800009^FF_TAX_CF(ANN_R,43101,43465)":71924.0,"JP3756100008^FF_ASSETS(ANN_R,43466,43830,,,USD)":5563.11546107568,"JP3756100008^FF_SHLDRS_EQ(ANN_R,43466,43830,,,USD)":4493.2807276547,"JP3756100008^FF_MKT_VAL(ANN_R,43466,43830,,,USD)":14163.8035332507,"JP3802300008^FF_TAX_CF(ANN_R,43101,43465)":85833.0,"KR7035420009^FF_TAX_RATE(ANN_R,43466,43830)":34.2758919026204,"JP3634600005^FF_PTX_INC(ANN_R,43466,43830,,,USD)":1823.57732863165,"KR7035420009^FF_ASSETS(ANN_R,43466,43830,,,USD)":10635.5894735404,"KR7035420009^FF_SHLDRS_EQ(ANN_R,43466,43830,,,USD)":5019.8692352346,"KR7035420009^FF_MKT_VAL(ANN_R,43466,43830,,,USD)":23456.2795505507,"JP3592200004^FF_TAX_CF(ANN_R,43831,44196)":21478.0,"JP3497400006^FF_TAX_RATE(ANN_R,43466,43830)":27.3635887147789,"SE0009922164^FF_TAX_CF(ANN_R,43101,43465)":2466.0,"JP3497400006^FF_ASSETS(ANN_R,43466,43830,,,USD)":3731.99647933245,"JP3497400006^FF_SHLDRS_EQ(ANN_R,43466,43830,,,USD)":1975.78728869557,"JP3497400006^FF_MKT_VAL(ANN_R,43466,43830,,,USD)":6547.31189721866,"US5732841060^FF_PTX_INC(ANN_R,42736,43100,,,USD)":618.928,"JP3236200006^FF_TAX_RATE(ANN_R,43466,43830)":29.298130432064,"JP3752900005^FF_TAX_CF(ANN_R,43466,43830,,,USD)":3311.50280746073,"JP3236200006^FF_ASSETS(ANN_R,43466,43830,,,USD)":15141.2849346548,"JP3236200006^FF_SHLDRS_EQ(ANN_R,43466,43830,,,USD)":14349.8135841638,"JP3236200006^FF_MKT_VAL(ANN_R,43466,43830,,,USD)":74597.9576753607,"JP3802400006^FF_PTX_INC(ANN_R,43466,43830,,,USD)":1880.52325930446,"JP3475350009^FF_TAX_RATE(ANN_R,43466,43830)":-8.84412391793175,"CH0012280076^FF_PTX_INC(ANN_R,42370,42735,,,USD)":227.198117609501,"JP3475350009^FF_ASSETS(ANN_R,43466,43830,,,USD)":18864.806913659,"JP3475350009^FF_SHLDRS_EQ(ANN_R,43466,43830,,,USD)":11290.0762678683,"JP3475350009^FF_MKT_VAL(ANN_R,43466,43830,,,USD)":29852.4832776886,"US6934751057^FF_PTX_INC(ANN_R,43831,44196,,,USD)":3429.0,"JP3890310000^FF_TAX_RATE(ANN_R,43466,43830)":30.5386611016216,"FI4000297767^FF_PTX_INC(ANN_R,42005,42369,,,USD)":5173.11579851539,"JP3890310000^FF_ASSETS(ANN_R,43466,43830,,,USD)":208994.359648153,"JP3890310000^FF_SHLDRS_EQ(ANN_R,43466,43830,,,USD)":24857.0646601915,"JP3890310000^FF_MKT_VAL(ANN_R,43466,43830,,,USD)":17772.1347833274,"DE0005785604^FF_PTX_INC(ANN_R,43831,44196,,,USD)":4247.54489350319,"KR7105560007^FF_TAX_RATE(ANN_R,43466,43830)":27.0232992107421,"TW0002303005^FF_TAX_CF(ANN_R,43831,44196)":18.629,"KR7105560007^FF_ASSETS(ANN_R,43466,43830,,,USD)":449867.889476071,"KR7105560007^FF_SHLDRS_EQ(ANN_R,43466,43830,,,USD)":32975.6703795427,"KR7105560007^FF_MKT_VAL(ANN_R,43466,43830,,,USD)":16054.3703183701,"US64110D1046^FF_TAX_CF(ANN_R,42370,42735,,,USD)":161.0,"JP3902400005^FF_TAX_RATE(ANN_R,43466,43830)":24.7830407839017,"DE000A0D9PT0^FF_PTX_INC(ANN_R,42005,42369,,,USD)":323.472201037407,"JP3902400005^FF_ASSETS(ANN_R,43466,43830,,,USD)":39356.835340783,"JP3902400005^FF_SHLDRS_EQ(ANN_R,43466,43830,,,USD)":21682.6686193049,"JP3902400005^FF_MKT_VAL(ANN_R,43466,43830,,,USD)":27567.6655570668,"US00507V1098^FF_PTX_INC(ANN_R,42005,42369,,,USD)":1121.0,"JP3752900005^FF_TAX_RATE(ANN_R,43466,43830)":24.8745123920361,"TW0001216000^FF_PTX_INC(ANN_R,40909,41274,,,USD)":575.362872947879,"JP3752900005^FF_ASSETS(ANN_R,43466,43830,,,USD)":2585451.77758105,"JP3752900005^FF_SHLDRS_EQ(ANN_R,43466,43830,,,USD)":120102.181646898,"JP3752900005^FF_MKT_VAL(ANN_R,43466,43830,,,USD)":47341.4895176194,"JP3421800008^FF_TAX_CF(ANN_R,43831,44196)":40351.0,"JP3814000000^FF_TAX_RATE(ANN_R,43466,43830)":26.3468100506669,"JP3634600005^FF_TAX_CF(ANN_R,43831,44196)":39154.0,"JP3814000000^FF_ASSETS(ANN_R,43466,43830,,,USD)":30850.5420842767,"JP3814000000^FF_SHLDRS_EQ(ANN_R,43466,43830,,,USD)":18403.2447891682,"JP3814000000^FF_MKT_VAL(ANN_R,43466,43830,,,USD)":18614.4699655677,"SE0000107419^FF_PTX_INC(ANN_R,42005,42369,,,USD)":2111.56053887308,"TW0002881000^FF_TAX_RATE(ANN_R,43466,43830)":9.05069144544007,"IT0005239360^FF_TAX_CF(ANN_R,43101,43465,,,USD)":881.273046255112,"TW0002881000^FF_ASSETS(ANN_R,43466,43830,,,USD)":284635.052917324,"TW0002881000^FF_SHLDRS_EQ(ANN_R,43466,43830,,,USD)":20274.6811431879,"TW0002881000^FF_MKT_VAL(ANN_R,43466,43830,,,USD)":15840.1191053377,"US35671D8570^FF_TAX_CF(ANN_R,41640,42004,,,USD)":1243.0,"JP3633400001^FF_TAX_RATE(ANN_R,43466,43830)":28.8756992559501,"JP3893200000^FF_TAX_CF(ANN_R,42005,42369,,,USD)":437.507156825624,"JP3633400001^FF_ASSETS(ANN_R,43466,43830,,,USD)":469232.080332115,"JP3633400001^FF_SHLDRS_EQ(ANN_R,43466,43830,,,USD)":179303.667673841,"JP3633400001^FF_MKT_VAL(ANN_R,43466,43830,,,USD)":166002.929256598,"SE0000148884^FF_PTX_INC(ANN_R,43831,44196,,,USD)":2148.67529334128,"JP3188220002^FF_TAX_RATE(ANN_R,43466,43830)":24.3944327579748,"CH0012280076^FF_TAX_CF(ANN_R,43831,44196,,,USD)":61.2243246054649,"JP3188220002^FF_ASSETS(ANN_R,43466,43830,,,USD)":23752.5556937959,"JP3188220002^FF_SHLDRS_EQ(ANN_R,43466,43830,,,USD)":16252.7903673649,"JP3188220002^FF_MKT_VAL(ANN_R,43466,43830,,,USD)":24365.4141472818,"US5128071082^FF_TAX_CF(ANN_R,43466,43830,,,USD)":300.268,"JP3304200003^FF_TAX_RATE(ANN_R,43466,43830)":28.240315150038,"JP3902400005^FF_TAX_CF(ANN_R,43466,43830,,,USD)":644.287071213126,"JP3304200003^FF_ASSETS(ANN_R,43466,43830,,,USD)":32870.0299679488,"JP3304200003^FF_SHLDRS_EQ(ANN_R,43466,43830,,,USD)":16403.1452612579,"JP3304200003^FF_MKT_VAL(ANN_R,43466,43830,,,USD)":21920.9298798948,"JP3242800005^FF_PTX_INC(ANN_R,42370,42735,,,USD)":2251.55049345084,"JP3758190007^FF_TAX_RATE(ANN_R,43466,43830)":7.15925488652761,"CH0102484968^FF_TAX_CF(ANN_R,42370,42735,,,USD)":79.4789419054985,"JP3758190007^FF_ASSETS(ANN_R,43466,43830,,,USD)":6616.86677911878,"JP3758190007^FF_SHLDRS_EQ(ANN_R,43466,43830,,,USD)":5704.945917679,"JP3758190007^FF_MKT_VAL(ANN_R,43466,43830,,,USD)":11773.7402954194,"JP3802400006^FF_TAX_CF(ANN_R,43831,44196)":29655.0,"TW0002303005^FF_TAX_RATE(ANN_R,43466,43830)":-8.56839217269213,"ES0148396007^FF_TAX_CF(ANN_R,43831,44196)":1207.0,"TW0002303005^FF_ASSETS(ANN_R,43466,43830,,,USD)":12349.0466922097,"TW0002303005^FF_SHLDRS_EQ(ANN_R,43466,43830,,,USD)":6898.76776519752,"TW0002303005^FF_MKT_VAL(ANN_R,43466,43830,,,USD)":6433.76760708783,"KR7012330007^FF_PTX_INC(ANN_R,42736,43100,,,USD)":2418.71578567929,"KR7005490008^FF_TAX_RATE(ANN_R,43466,43830)":38.5186710356778,"US88339J1051^FF_PTX_INC(ANN_R,42370,42735,,,USD)":43.834,"KR7005490008^FF_ASSETS(ANN_R,43466,43830,,,USD)":68363.2350949365,"KR7005490008^FF_SHLDRS_EQ(ANN_R,43466,43830,,,USD)":38283.0992276307,"KR7005490008^FF_MKT_VAL(ANN_R,43466,43830,,,USD)":16384.0629500033,"DK0010268606^FF_TAX_CF(ANN_R,43101,43465,,,USD)":230.051185093214,"JP3505000004^FF_TAX_RATE(ANN_R,43466,43830)":31.285807568918,"KR7012330007^FF_PTX_INC(ANN_R,42005,42369,,,USD)":2611.52580038947,"JP3505000004^FF_ASSETS(ANN_R,43466,43830,,,USD)":39156.5010441095,"JP3505000004^FF_SHLDRS_EQ(ANN_R,43466,43830,,,USD)":14420.2657734603,"JP3505000004^FF_MKT_VAL(ANN_R,43466,43830,,,USD)":21104.2158451823,"JP3735400008^FF_PTX_INC(ANN_R,42370,42735,,,USD)":11069.383228302,"JP3422950000^FF_TAX_RATE(ANN_R,43466,43830)":32.8756722356818,"DE000A0D9PT0^FF_TAX_CF(ANN_R,43101,43465)":136.7,"JP3422950000^FF_ASSETS(ANN_R,43466,43830,,,USD)":52057.7175964555,"JP3422950000^FF_SHLDRS_EQ(ANN_R,43466,43830,,,USD)":22675.1801428786,"JP3422950000^FF_MKT_VAL(ANN_R,43466,43830,,,USD)":38888.5724376841,"JP3397200001^FF_PTX_INC(ANN_R,41640,42004,,,USD)":1967.52549247816,"JP3726800000^FF_TAX_RATE(ANN_R,43466,43830)":22.2703941259415,"US92343V1044^FF_TAX_CF(ANN_R,43831,44196)":2725.0,"JP3726800000^FF_ASSETS(ANN_R,43466,43830,,,USD)":51097.9616152514,"JP3726800000^FF_SHLDRS_EQ(ANN_R,43466,43830,,,USD)":24501.4583824128,"JP3726800000^FF_MKT_VAL(ANN_R,43466,43830,,,USD)":39703.4905592679,"NL0012969182^FF_PTX_INC(ANN_R,42005,42369,,,USD)":45.5123279910088,"JP3571400005^FF_TAX_RATE(ANN_R,43466,43830)":22.792589920002,"DK0060336014^FF_TAX_CF(ANN_R,42370,42735,,,USD)":134.463443383574,"JP3571400005^FF_ASSETS(ANN_R,43466,43830,,,USD)":11362.2179364413,"JP3571400005^FF_SHLDRS_EQ(ANN_R,43466,43830,,,USD)":8023.8249552995,"JP3571400005^FF_MKT_VAL(ANN_R,43466,43830,,,USD)":23700.9781679761,"NL0012015705^FF_TAX_CF(ANN_R,42370,42735)":1.24,"JP3200450009^FF_TAX_RATE(ANN_R,43466,43830)":17.3580471533621,"US0584981064^FF_PTX_INC(ANN_R,43466,43830,,,USD)":608.0,"JP3200450009^FF_ASSETS(ANN_R,43466,43830,,,USD)":109996.096069887,"JP3200450009^FF_SHLDRS_EQ(ANN_R,43466,43830,,,USD)":26174.0453775227,"JP3200450009^FF_MKT_VAL(ANN_R,43466,43830,,,USD)":18380.9795212741,"US0584981064^FF_TAX_CF(ANN_R,42736,43100)":107.0,"JP3893200000^FF_TAX_RATE(ANN_R,43466,43830)":29.7079444561504,"US0584981064^FF_TAX_CF(ANN_R,43101,43465)":143.0,"JP3893200000^FF_ASSETS(ANN_R,43466,43830,,,USD)":61460.2836810797,"JP3893200000^FF_SHLDRS_EQ(ANN_R,43466,43830,,,USD)":21175.3821385652,"JP3893200000^FF_MKT_VAL(ANN_R,43466,43830,,,USD)":24692.4802808997,"US5128071082^FF_PTX_INC(ANN_R,42370,42735,,,USD)":960.117,"JP3421800008^FF_TAX_RATE(ANN_R,43466,43830)":27.2249235898861,"US22160K1051^FF_PTX_INC(ANN_R,43101,43465,,,USD)":4442.0,"JP3421800008^FF_ASSETS(ANN_R,43466,43830,,,USD)":15947.1033070236,"JP3421800008^FF_SHLDRS_EQ(ANN_R,43466,43830,,,USD)":8995.98024189472,"JP3421800008^FF_MKT_VAL(ANN_R,43466,43830,,,USD)":18697.608614936,"NL0013654783^FF_TAX_CF(ANN_R,43831,44196)":99.0091079342884,"TW0002454006^FF_TAX_RATE(ANN_R,43466,43830)":14.1072355495964,"US18915M1071^FF_TAX_CF(ANN_R,41640,42004,,,USD)":null,"TW0002454006^FF_ASSETS(ANN_R,43466,43830,,,USD)":15301.791491199,"TW0002454006^FF_SHLDRS_EQ(ANN_R,43466,43830,,,USD)":10433.0103245438,"TW0002454006^FF_MKT_VAL(ANN_R,43466,43830,,,USD)":23403.0068773399,"US5010441013^FF_PTX_INC(ANN_R,42370,42735,,,USD)":3094.0,"TW0002882008^FF_TAX_RATE(ANN_R,43466,43830)":9.64997584649746,"JP3735400008^FF_TAX_CF(ANN_R,43101,43465,,,USD)":5184.71942167729,"TW0002882008^FF_ASSETS(ANN_R,43466,43830,,,USD)":335491.239683143,"TW0002882008^FF_SHLDRS_EQ(ANN_R,43466,43830,,,USD)":25744.6502664261,"TW0002882008^FF_MKT_VAL(ANN_R,43466,43830,,,USD)":18692.6609448539,"JP3854600008^FF_PTX_INC(ANN_R,42370,42735,,,USD)":5291.69979095459,"JP3249600002^FF_TAX_RATE(ANN_R,43466,43830)":18.3159092525425,"US5132721045^FF_TAX_CF(ANN_R,42370,42735)":124.7,"JP3249600002^FF_ASSETS(ANN_R,43466,43830,,,USD)":26819.1283177584,"JP3249600002^FF_SHLDRS_EQ(ANN_R,43466,43830,,,USD)":20471.7817797512,"JP3249600002^FF_MKT_VAL(ANN_R,43466,43830,,,USD)":21244.0615807469,"US5010441013^FF_PTX_INC(ANN_R,42005,42369,,,USD)":2649.0,"TW0002002003^FF_TAX_RATE(ANN_R,43466,43830)":20.2678017064967,"US34959E1091^FF_PTX_INC(ANN_R,42005,42369,,,USD)":17.005,"TW0002002003^FF_ASSETS(ANN_R,43466,43830,,,USD)":22238.1157171295,"TW0002002003^FF_SHLDRS_EQ(ANN_R,43466,43830,,,USD)":10093.0226269162,"TW0002002003^FF_MKT_VAL(ANN_R,43466,43830,,,USD)":12289.3185460575,"FR0000051807^FF_TAX_CF(ANN_R,41275,41639,,,USD)":94.2608866691589,"JP3119600009^FF_TAX_RATE(ANN_R,43466,43830)":32.3540166002413,"JP3951600000^FF_PTX_INC(ANN_R,42370,42735,,,USD)":697.917979778722,"JP3119600009^FF_ASSETS(ANN_R,43466,43830,,,USD)":12593.1165225059,"JP3119600009^FF_SHLDRS_EQ(ANN_R,43466,43830,,,USD)":5516.04142211378,"JP3119600009^FF_MKT_VAL(ANN_R,43466,43830,,,USD)":8759.89239630828,"SE0000103699^FF_TAX_CF(ANN_R,43101,43465,,,USD)":180.855634802962,"JP3240400006^FF_TAX_RATE(ANN_R,43466,43830)":29.7672562840803,"JP3783600004^FF_TAX_CF(ANN_R,43101,43465)":103052.0,"JP3240400006^FF_ASSETS(ANN_R,43466,43830,,,USD)":3271.61789380014,"JP3240400006^FF_SHLDRS_EQ(ANN_R,43466,43830,,,USD)":2398.05772669613,"JP3240400006^FF_MKT_VAL(ANN_R,43466,43830,,,USD)":9418.09381002787,"US31428X1063^FF_TAX_CF(ANN_R,43101,43465)":189.0,"KR7006400006^FF_TAX_RATE(ANN_R,43466,43830)":42.0390017735767,"NL0012015705^FF_TAX_CF(ANN_R,43831,44196)":33.0,"KR7006400006^FF_ASSETS(ANN_R,43466,43830,,,USD)":17166.4118414179,"KR7006400006^FF_SHLDRS_EQ(ANN_R,43466,43830,,,USD)":10657.5615435428,"KR7006400006^FF_MKT_VAL(ANN_R,43466,43830,,,USD)":13646.8868331189,"JP3119600009^FF_TAX_CF(ANN_R,43101,43465)":23313.0,"KR7005930003^FF_TAX_RATE(ANN_R,43466,43830)":28.9591847945195,"US22160K1051^FF_PTX_INC(ANN_R,42005,42369,,,USD)":3604.0,"KR7005930003^FF_ASSETS(ANN_R,43466,43830,,,USD)":304867.920222745,"KR7005930003^FF_SHLDRS_EQ(ANN_R,43466,43830,,,USD)":220429.312771216,"KR7005930003^FF_MKT_VAL(ANN_R,43466,43830,,,USD)":327753.862417616,"JP3371200001^FF_PTX_INC(ANN_R,41275,41639,,,USD)":1978.96132227033,"JP3205800000^FF_TAX_RATE(ANN_R,43466,43830)":28.6244629590069,"US55261F1049^FF_TAX_CF(ANN_R,43466,43830)":320.513,"JP3205800000^FF_ASSETS(ANN_R,43466,43830,,,USD)":15218.9463409949,"JP3205800000^FF_SHLDRS_EQ(ANN_R,43466,43830,,,USD)":7892.29350526817,"JP3205800000^FF_MKT_VAL(ANN_R,43466,43830,,,USD)":39938.0879003901,"IT0005239360^FF_PTX_INC(ANN_R,43466,43830,,,USD)":3027.56754040718,"JP3898400001^FF_TAX_RATE(ANN_R,43466,43830)":24.1871161862991,"US4943681035^FF_PTX_INC(ANN_R,42736,43100,,,USD)":2991.0,"JP3898400001^FF_ASSETS(ANN_R,43466,43830,,,USD)":149368.037343025,"JP3898400001^FF_SHLDRS_EQ(ANN_R,43466,43830,,,USD)":51463.5805939138,"JP3898400001^FF_MKT_VAL(ANN_R,43466,43830,,,USD)":44074.3409458259,"JP3422950000^FF_PTX_INC(ANN_R,43101,43465,,,USD)":2480.29885903001,"JP3802300008^FF_TAX_RATE(ANN_R,43466,43830)":29.471532638534,"US9078181081^FF_PTX_INC(ANN_R,43101,43465,,,USD)":7741.0,"JP3802300008^FF_ASSETS(ANN_R,43466,43830,,,USD)":18941.619105706,"JP3802300008^FF_SHLDRS_EQ(ANN_R,43466,43830,,,USD)":8842.81948922481,"JP3802300008^FF_MKT_VAL(ANN_R,43466,43830,,,USD)":59845.7100366357,"ES0105046009^FF_TAX_CF(ANN_R,43831,44196)":20.076,"JP3358000002^FF_TAX_RATE(ANN_R,43466,43830)":27.3626265880408,"US5132721045^FF_TAX_CF(ANN_R,42370,42735,,,USD)":124.7,"JP3358000002^FF_ASSETS(ANN_R,43466,43830,,,USD)":4957.61672802083,"JP3358000002^FF_SHLDRS_EQ(ANN_R,43466,43830,,,USD)":4500.43706565164,"JP3358000002^FF_MKT_VAL(ANN_R,43466,43830,,,USD)":15157.9657712743,"CH0008742519^FF_TAX_CF(ANN_R,42370,42735)":328.0,"JP3890350006^FF_TAX_RATE(ANN_R,43466,43830)":29.4971693134172,"US6516391066^FF_PTX_INC(ANN_R,41640,42004,,,USD)":506.0,"JP3890350006^FF_ASSETS(ANN_R,43466,43830,,,USD)":1839988.80558506,"JP3890350006^FF_SHLDRS_EQ(ANN_R,43466,43830,,,USD)":97330.9101559967,"JP3890350006^FF_MKT_VAL(ANN_R,43466,43830,,,USD)":48871.5538937921,"JP3788600009^FF_PTX_INC(ANN_R,40909,41274,,,USD)":7063.31635435112,"TW0001216000^FF_TAX_RATE(ANN_R,43466,43830)":23.7693591392816,"US14149Y1082^FF_PTX_INC(ANN_R,42736,43100,,,USD)":1924.0,"TW0001216000^FF_ASSETS(ANN_R,43466,43830,,,USD)":15927.3870941509,"TW0001216000^FF_SHLDRS_EQ(ANN_R,43466,43830,,,USD)":3616.65097417539,"TW0001216000^FF_MKT_VAL(ANN_R,43466,43830,,,USD)":14064.3000220443,"JP3783600004^FF_PTX_INC(ANN_R,43101,43465,,,USD)":3803.88698889315,"KR7012330007^FF_TAX_RATE(ANN_R,43466,43830)":36.7200047896543,"US6311031081^FF_TAX_CF(ANN_R,43831,44196)":290.0,"KR7012330007^FF_ASSETS(ANN_R,43466,43830,,,USD)":40300.977331385,"KR7012330007^FF_SHLDRS_EQ(ANN_R,43466,43830,,,USD)":27956.2617118079,"KR7012330007^FF_MKT_VAL(ANN_R,43466,43830,,,USD)":20683.914858217,"JP3197600004^FF_PTX_INC(ANN_R,41640,42004,,,USD)":294.135527476668,"KR7068270008^FF_TAX_RATE(ANN_R,43466,43830)":21.0683337803313,"JP3762800005^FF_PTX_INC(ANN_R,43831,44196,,,USD)":786.161336570978,"KR7068270008^FF_ASSETS(ANN_R,43466,43830,,,USD)":3337.49555218443,"KR7068270008^FF_SHLDRS_EQ(ANN_R,43466,43830,,,USD)":2386.70883850509,"KR7068270008^FF_MKT_VAL(ANN_R,43466,43830,,,USD)":20904.9702314916,"US5184391044^FF_PTX_INC(ANN_R,42370,42735,,,USD)":1555.2,"JP3933800009^FF_TAX_RATE(ANN_R,43466,43830)":36.914971224771,"US31428X1063^FF_TAX_CF(ANN_R,43831,44196)":36.0,"JP3933800009^FF_ASSETS(ANN_R,43466,43830,,,USD)":22076.7148152739,"JP3933800009^FF_SHLDRS_EQ(ANN_R,43466,43830,,,USD)":7392.97158651054,"JP3933800009^FF_MKT_VAL(ANN_R,43466,43830,,,USD)":12447.0029161285,"US0605051046^FF_PTX_INC(ANN_R,42736,43100,,,USD)":29213.0,"TW0002886009^FF_TAX_RATE(ANN_R,43466,43830)":13.9811557551614,"US37045V1008^FF_PTX_INC(ANN_R,40909,41274,,,USD)":-30257.0,"TW0002886009^FF_ASSETS(ANN_R,43466,43830,,,USD)":122879.135888945,"TW0002886009^FF_SHLDRS_EQ(ANN_R,43466,43830,,,USD)":10810.3297439332,"TW0002886009^FF_MKT_VAL(ANN_R,43466,43830,,,USD)":13882.4639939642,"US35671D8570^FF_TAX_CF(ANN_R,42370,42735)":-44.0,"JP3830800003^FF_TAX_RATE(ANN_R,43466,43830)":26.5920538881106,"CH0012138530^FF_PTX_INC(ANN_R,43831,44196,,,USD)":3693.74470829964,"JP3830800003^FF_ASSETS(ANN_R,43466,43830,,,USD)":39356.0246926099,"JP3830800003^FF_SHLDRS_EQ(ANN_R,43466,43830,,,USD)":21618.3850096129,"JP3830800003^FF_MKT_VAL(ANN_R,43466,43830,,,USD)":26367.6514250274,"US55261F1049^FF_TAX_CF(ANN_R,43831,44196)":275.558,"JP3381000003^FF_TAX_RATE(ANN_R,43466,43830)":-3.54103606156716,"US88339J1051^FF_TAX_CF(ANN_R,42736,43100)":19.163,"JP3381000003^FF_ASSETS(ANN_R,43466,43830,,,USD)":72724.6563738585,"JP3381000003^FF_SHLDRS_EQ(ANN_R,43466,43830,,,USD)":29189.0340796113,"JP3381000003^FF_MKT_VAL(ANN_R,43466,43830,,,USD)":16250.6646204249,"US9892071054^FF_PTX_INC(ANN_R,42005,42369,,,USD)":-180.0,"KR7005380001^FF_TAX_RATE(ANN_R,43466,43830)":27.2226986073875,"US4461501045^FF_TAX_CF(ANN_R,43466,43830,,,USD)":111.0,"KR7005380001^FF_ASSETS(ANN_R,43466,43830,,,USD)":168197.695666756,"KR7005380001^FF_SHLDRS_EQ(ANN_R,43466,43830,,,USD)":60586.9720752928,"KR7005380001^FF_MKT_VAL(ANN_R,43466,43830,,,USD)":27287.4508432072,"IT0000062072^FF_PTX_INC(ANN_R,43831,44196,,,USD)":3817.77451646328,"JP3814800003^FF_TAX_RATE(ANN_R,43466,43830)":24.3175685119284,"US0152711091^FF_TAX_CF(ANN_R,43831,44196)":null,"JP3814800003^FF_ASSETS(ANN_R,43466,43830,,,USD)":28735.5760348588,"JP3814800003^FF_SHLDRS_EQ(ANN_R,43466,43830,,,USD)":15198.5194331408,"JP3814800003^FF_MKT_VAL(ANN_R,43466,43830,,,USD)":17474.407961008,"US8666741041^FF_PTX_INC(ANN_R,42005,42369,,,USD)":164.131,"JP3496400007^FF_TAX_RATE(ANN_R,43466,43830)":30.6004800673084,"JP3496400007^FF_TAX_CF(ANN_R,42736,43100)":247025.0,"JP3496400007^FF_ASSETS(ANN_R,43466,43830,,,USD)":66227.7321946621,"JP3496400007^FF_SHLDRS_EQ(ANN_R,43466,43830,,,USD)":37796.3798800111,"JP3496400007^FF_MKT_VAL(ANN_R,43466,43830,,,USD)":50659.5858899265,"JP3942400007^FF_PTX_INC(ANN_R,42370,42735,,,USD)":2179.88552093506,"JP3143600009^FF_TAX_RATE(ANN_R,43466,43830)":21.5268420424428,"JP3240400006^FF_TAX_CF(ANN_R,43831,44196)":10064.0,"JP3143600009^FF_ASSETS(ANN_R,43466,43830,,,USD)":91238.2322909683,"JP3143600009^FF_SHLDRS_EQ(ANN_R,43466,43830,,,USD)":26533.9315673709,"JP3143600009^FF_MKT_VAL(ANN_R,43466,43830,,,USD)":27523.9483523633,"US5260571048^FF_PTX_INC(ANN_R,42370,42735,,,USD)":1330.469,"JP3371200001^FF_TAX_RATE(ANN_R,43466,43830)":24.3973793133339,"US4932671088^FF_TAX_CF(ANN_R,43466,43830)":18.0,"JP3371200001^FF_ASSETS(ANN_R,43466,43830,,,USD)":27453.7401003391,"JP3371200001^FF_SHLDRS_EQ(ANN_R,43466,43830,,,USD)":22286.1470030248,"JP3371200001^FF_MKT_VAL(ANN_R,43466,43830,,,USD)":34945.5514646232,"CH0012138530^FF_PTX_INC(ANN_R,43466,43830,,,USD)":4749.52880859375,"JP3476480003^FF_TAX_RATE(ANN_R,43466,43830)":29.5328934801737,"JP3173400007^FF_TAX_CF(ANN_R,42370,42735,,,USD)":92.2352142333984,"JP3476480003^FF_ASSETS(ANN_R,43466,43830,,,USD)":505409.631887153,"JP3476480003^FF_SHLDRS_EQ(ANN_R,43466,43830,,,USD)":33550.998532176,"JP3476480003^FF_MKT_VAL(ANN_R,43466,43830,,,USD)":15917.8627718335,"JP3633400001^FF_PTX_INC(ANN_R,42736,43100,,,USD)":20259.263377497,"JP3634600005^FF_TAX_RATE(ANN_R,43466,43830)":20.9899864012857,"SE0011166610^FF_TAX_CF(ANN_R,43466,43830,,,USD)":581.471280708909,"JP3634600005^FF_ASSETS(ANN_R,43466,43830,,,USD)":47532.8579853475,"JP3634600005^FF_SHLDRS_EQ(ANN_R,43466,43830,,,USD)":22403.3806024492,"JP3634600005^FF_MKT_VAL(ANN_R,43466,43830,,,USD)":15568.4404486791,"JP3386450005^FF_TAX_CF(ANN_R,42370,42735)":60569.0,"JP3197600004^FF_TAX_RATE(ANN_R,43466,43830)":20.6659400377642,"TW0001301000^FF_TAX_CF(ANN_R,43831,44196,,,USD)":77.1050820956603,"JP3197600004^FF_ASSETS(ANN_R,43466,43830,,,USD)":5918.20073246956,"JP3197600004^FF_SHLDRS_EQ(ANN_R,43466,43830,,,USD)":5035.46136245131,"JP3197600004^FF_MKT_VAL(ANN_R,43466,43830,,,USD)":10074.7845968037,"TW0002886009^FF_TAX_CF(ANN_R,42370,42735)":4527.024,"TW0001326007^FF_TAX_RATE(ANN_R,43466,43830)":13.8450448757916,"US92276F1003^FF_TAX_CF(ANN_R,43466,43830)":null,"TW0001326007^FF_ASSETS(ANN_R,43466,43830,,,USD)":18365.7146625822,"TW0001326007^FF_SHLDRS_EQ(ANN_R,43466,43830,,,USD)":11892.9405346852,"TW0001326007^FF_MKT_VAL(ANN_R,43466,43830,,,USD)":17072.7205777698,"IT0000062072^FF_PTX_INC(ANN_R,43466,43830,,,USD)":3916.25095152855,"JP3802400006^FF_TAX_RATE(ANN_R,43466,43830)":25.78450177424,"JP3386450005^FF_TAX_CF(ANN_R,42736,43100)":36536.0,"JP3802400006^FF_ASSETS(ANN_R,43466,43830,,,USD)":14684.375654161,"JP3802400006^FF_SHLDRS_EQ(ANN_R,43466,43830,,,USD)":12989.7918011993,"JP3802400006^FF_MKT_VAL(ANN_R,43466,43830,,,USD)":33062.4327567899,"JP3122400009^FF_PTX_INC(ANN_R,42005,42369,,,USD)":189.037536687218,"JP3173400007^FF_TAX_RATE(ANN_R,43466,43830)":26.7409344094578,"US22160K1051^FF_TAX_CF(ANN_R,43466,43830,,,USD)":1187.0,"JP3173400007^FF_ASSETS(ANN_R,43466,43830,,,USD)":2212.66673870385,"JP3173400007^FF_SHLDRS_EQ(ANN_R,43466,43830,,,USD)":1973.85387390852,"JP3173400007^FF_MKT_VAL(ANN_R,43466,43830,,,USD)":8968.58460289636,"US1156372096^FF_PTX_INC(ANN_R,42736,43100,,,USD)":933.0,"JP3951600000^FF_TAX_RATE(ANN_R,43466,43830)":24.3032586499468,"US87165B1035^FF_TAX_CF(ANN_R,43466,43830)":1017.0,"JP3951600000^FF_ASSETS(ANN_R,43466,43830,,,USD)":7950.33813352324,"JP3951600000^FF_SHLDRS_EQ(ANN_R,43466,43830,,,USD)":4353.09867192619,"JP3951600000^FF_MKT_VAL(ANN_R,43466,43830,,,USD)":20299.5049226929,"DE0005810055^FF_PTX_INC(ANN_R,43466,43830,,,USD)":1564.48573307991,"JP3942400007^FF_TAX_RATE(ANN_R,43466,43830)":10.725116180056,"US5128071082^FF_TAX_CF(ANN_R,41275,41639,,,USD)":7.695,"JP3942400007^FF_ASSETS(ANN_R,43466,43830,,,USD)":17144.5827281475,"JP3942400007^FF_SHLDRS_EQ(ANN_R,43466,43830,,,USD)":11369.1655811667,"JP3942400007^FF_MKT_VAL(ANN_R,43466,43830,,,USD)":28257.3174709398,"NL0000226223^FF_PTX_INC(ANN_R,42370,42735,,,USD)":94.9999996554041,"JP3198900007^FF_TAX_RATE(ANN_R,43466,43830)":30.2482250326409,"JP3566800003^FF_TAX_CF(ANN_R,41640,42004,,,USD)":1392.74130616523,"JP3198900007^FF_ASSETS(ANN_R,43466,43830,,,USD)":9499.52637813985,"JP3198900007^FF_SHLDRS_EQ(ANN_R,43466,43830,,,USD)":7256.63874007761,"JP3198900007^FF_MKT_VAL(ANN_R,43466,43830,,,USD)":37338.3209513324,"JP3496400007^FF_TAX_CF(ANN_R,43466,43830,,,USD)":2603.53368360922,"NL0012015705^FF_TAX_RATE(ANN_R,43101,43465)":null,"IT0005239360^FF_PTX_INC(ANN_R,40909,41274,,,USD)":-645.47154583931,"NL0012015705^FF_ASSETS(ANN_R,43101,43465,,,USD)":476.797564955592,"NL0012015705^FF_SHLDRS_EQ(ANN_R,43101,43465,,,USD)":158.702367457509,"NL0012015705^FF_MKT_VAL(ANN_R,43101,43465,,,USD)":2905.00947153835,"FR0000121485^FF_PTX_INC(ANN_R,43831,44196,,,USD)":3370.33453506231,"FR0000120172^FF_TAX_RATE(ANN_R,43101,43465)":96.0072595281307,"US12541W2098^FF_TAX_CF(ANN_R,43466,43830)":219.029,"FR0000120172^FF_ASSETS(ANN_R,43101,43465,,,USD)":54160.1593716145,"FR0000120172^FF_SHLDRS_EQ(ANN_R,43101,43465,,,USD)":10481.5420929193,"FR0000120172^FF_MKT_VAL(ANN_R,43101,43465,,,USD)":13291.1193063293,"US12541W2098^FF_PTX_INC(ANN_R,43466,43830,,,USD)":742.257,"NL0000009082^FF_TAX_RATE(ANN_R,43101,43465)":42.7480916030534,"JP3732000009^FF_PTX_INC(ANN_R,41640,42004,,,USD)":null,"NL0000009082^FF_ASSETS(ANN_R,43101,43465,,,USD)":14866.6653853655,"NL0000009082^FF_SHLDRS_EQ(ANN_R,43101,43465,,,USD)":2145.69249737263,"NL0000009082^FF_MKT_VAL(ANN_R,43101,43465,,,USD)":12278.1080289478,"NL0012015705^FF_PTX_INC(ANN_R,40909,41274,,,USD)":null,"ES0105046009^FF_TAX_RATE(ANN_R,43101,43465)":23.852927851069,"JP3732000009^FF_PTX_INC(ANN_R,43466,43830,,,USD)":6728.12338433601,"ES0105046009^FF_ASSETS(ANN_R,43101,43465,,,USD)":17031.8714527595,"ES0105046009^FF_SHLDRS_EQ(ANN_R,43101,43465,,,USD)":6898.76032814419,"ES0105046009^FF_MKT_VAL(ANN_R,43101,43465,,,USD)":23277.3913040757,"US35671D8570^FF_TAX_CF(ANN_R,42370,42735,,,USD)":-44.0,"FR0000120503^FF_TAX_RATE(ANN_R,43101,43465)":27.0648030495553,"CH0025751329^FF_TAX_CF(ANN_R,42370,42735,,,USD)":11.498999616988,"FR0000120503^FF_ASSETS(ANN_R,43101,43465,,,USD)":44796.6179512739,"FR0000120503^FF_SHLDRS_EQ(ANN_R,43101,43465,,,USD)":11027.9677795172,"FR0000120503^FF_MKT_VAL(ANN_R,43101,43465,,,USD)":13329.7176105216,"US8740541094^FF_PTX_INC(ANN_R,42736,43100,,,USD)":76.965,"BE0003739530^FF_TAX_RATE(ANN_R,43101,43465)":19.6850393700787,"DE0006599905^FF_PTX_INC(ANN_R,41640,42004,,,USD)":2065.27483928204,"BE0003739530^FF_ASSETS(ANN_R,43101,43465,,,USD)":12019.0788052082,"BE0003739530^FF_SHLDRS_EQ(ANN_R,43101,43465,,,USD)":7213.27632308006,"BE0003739530^FF_MKT_VAL(ANN_R,43101,43465,,,USD)":15397.286104737,"SE0009922164^FF_PTX_INC(ANN_R,41640,42004,,,USD)":1094.46716785431,"DE0007165631^FF_TAX_RATE(ANN_R,43101,43465)":27.0477844068047,"US4461501045^FF_TAX_CF(ANN_R,42370,42735)":4.979,"DE0007165631^FF_ASSETS(ANN_R,43101,43465,,,USD)":2908.50961476302,"DE0007165631^FF_SHLDRS_EQ(ANN_R,43101,43465,,,USD)":846.579145285964,"DE0007165631^FF_MKT_VAL(ANN_R,43101,43465,,,USD)":8513.59226756545,"SE0009922164^FF_PTX_INC(ANN_R,41275,41639,,,USD)":null,"DE000A0D9PT0^FF_TAX_RATE(ANN_R,43101,43465)":27.3291925465839,"KR7017670001^FF_PTX_INC(ANN_R,43101,43465,,,USD)":3612.81308414333,"DE000A0D9PT0^FF_ASSETS(ANN_R,43101,43465,,,USD)":8216.2761084795,"DE000A0D9PT0^FF_SHLDRS_EQ(ANN_R,43101,43465,,,USD)":2366.54907195568,"DE000A0D9PT0^FF_MKT_VAL(ANN_R,43101,43465,,,USD)":9349.6653593368,"JP3236200006^FF_PTX_INC(ANN_R,42736,43100,,,USD)":2044.36336865835,"SE0000310336^FF_TAX_RATE(ANN_R,43101,43465)":21.0468197879859,"US8725901040^FF_PTX_INC(ANN_R,43831,44196,,,USD)":3530.0,"SE0000310336^FF_ASSETS(ANN_R,43101,43465,,,USD)":1577.62639594823,"SE0000310336^FF_SHLDRS_EQ(ANN_R,43101,43465,,,USD)":-632.877794213593,"SE0000310336^FF_MKT_VAL(ANN_R,43101,43465,,,USD)":6702.18341083594,"US6200763075^FF_TAX_CF(ANN_R,43831,44196)":181.0,"DK0010274414^FF_TAX_RATE(ANN_R,43101,43465)":23.6341476339357,"ES0148396007^FF_PTX_INC(ANN_R,40909,41274,,,USD)":3547.765997612,"DK0010274414^FF_ASSETS(ANN_R,43101,43465,,,USD)":548176.248046935,"DK0010274414^FF_SHLDRS_EQ(ANN_R,43101,43465,,,USD)":22821.4072968364,"DK0010274414^FF_MKT_VAL(ANN_R,43101,43465,,,USD)":16878.6724432307,"NL0000395903^FF_TAX_CF(ANN_R,43466,43830)":195.0,"DE0006047004^FF_TAX_RATE(ANN_R,43101,43465)":30.5550069128975,"US4932671088^FF_TAX_CF(ANN_R,42736,43100)":6.0,"DE0006047004^FF_ASSETS(ANN_R,43101,43465,,,USD)":41888.3301076055,"DE0006047004^FF_SHLDRS_EQ(ANN_R,43101,43465,,,USD)":17638.4611223817,"DE0006047004^FF_MKT_VAL(ANN_R,43101,43465,,,USD)":12107.6403965706,"JP3249600002^FF_TAX_CF(ANN_R,41275,41639,,,USD)":314.954824447632,"DK0060336014^FF_TAX_RATE(ANN_R,43101,43465)":17.9357450037946,"KR7036570000^FF_PTX_INC(ANN_R,41640,42004,,,USD)":274.55164864458,"DK0060336014^FF_ASSETS(ANN_R,43101,43465,,,USD)":3017.33327645063,"DK0060336014^FF_SHLDRS_EQ(ANN_R,43101,43465,,,USD)":1750.16665905714,"DK0060336014^FF_MKT_VAL(ANN_R,43101,43465,,,USD)":12815.8387045165,"JP3890350006^FF_PTX_INC(ANN_R,43101,43465,,,USD)":10004.7441083938,"CH0008742519^FF_TAX_RATE(ANN_R,43101,43465)":20.6698063840921,"JP3783600004^FF_PTX_INC(ANN_R,43831,44196,,,USD)":2613.67648999393,"CH0008742519^FF_ASSETS(ANN_R,43101,43465,,,USD)":22911.3408341408,"CH0008742519^FF_SHLDRS_EQ(ANN_R,43101,43465,,,USD)":8341.4484937191,"CH0008742519^FF_MKT_VAL(ANN_R,43101,43465,,,USD)":24681.6913150754,"SE0000103699^FF_PTX_INC(ANN_R,41275,41639,,,USD)":611.899166257722,"NL0010832176^FF_TAX_RATE(ANN_R,43101,43465)":null,"SE0009922164^FF_PTX_INC(ANN_R,42005,42369,,,USD)":1026.26536126435,"NL0010832176^FF_ASSETS(ANN_R,43101,43465,,,USD)":661.26424648118,"NL0010832176^FF_SHLDRS_EQ(ANN_R,43101,43465,,,USD)":615.466229154468,"NL0010832176^FF_MKT_VAL(ANN_R,43101,43465,,,USD)":3503.86507223131,"JP3592200004^FF_TAX_CF(ANN_R,43466,43830,,,USD)":633.601255243644,"FR0010220475^FF_TAX_RATE(ANN_R,43101,43465)":35.7575757575758,"JP3802300008^FF_TAX_CF(ANN_R,42370,42735)":70525.0,"FR0010220475^FF_ASSETS(ANN_R,43101,43465,,,USD)":16290.9775207043,"FR0010220475^FF_SHLDRS_EQ(ANN_R,43101,43465,,,USD)":4152.07157707214,"FR0010220475^FF_MKT_VAL(ANN_R,43101,43465,,,USD)":10005.2190830453,"FR0000125486^FF_PTX_INC(ANN_R,40909,41274,,,USD)":3731.38350844383,"CH0012280076^FF_TAX_RATE(ANN_R,43101,43465)":14.4582503492762,"SE0009922164^FF_TAX_CF(ANN_R,43466,43830,,,USD)":119.444200545549,"CH0012280076^FF_ASSETS(ANN_R,43101,43465,,,USD)":1938.14057881808,"CH0012280076^FF_SHLDRS_EQ(ANN_R,43101,43465,,,USD)":1218.22275214291,"CH0012280076^FF_MKT_VAL(ANN_R,43101,43465,,,USD)":9926.01587429664,"FR0000130650^FF_PTX_INC(ANN_R,41640,42004,,,USD)":591.329173636437,"DE0005439004^FF_TAX_RATE(ANN_R,43101,43465)":23.5854297277994,"JP3476480003^FF_TAX_CF(ANN_R,43101,43465)":56686.0,"DE0005439004^FF_ASSETS(ANN_R,43101,43465,,,USD)":47423.1193268538,"DE0005439004^FF_SHLDRS_EQ(ANN_R,43101,43465,,,USD)":20405.68425951,"DE0005439004^FF_MKT_VAL(ANN_R,43101,43465,,,USD)":27607.8976884353,"JP3890350006^FF_TAX_CF(ANN_R,43101,43465)":103276.0,"CH0102484968^FF_TAX_RATE(ANN_R,43101,43465)":17.780269058296,"ES0148396007^FF_PTX_INC(ANN_R,42736,43100,,,USD)":4451.02918085182,"CH0102484968^FF_ASSETS(ANN_R,43101,43465,,,USD)":104380.502193999,"CH0102484968^FF_SHLDRS_EQ(ANN_R,43101,43465,,,USD)":6126.90195271969,"CH0102484968^FF_MKT_VAL(ANN_R,43101,43465,,,USD)":7741.06458092787,"FR0000125338^FF_TAX_CF(ANN_R,43466,43830)":217.0,"CH0012549785^FF_TAX_RATE(ANN_R,43101,43465)":15.030173854371,"DK0060336014^FF_TAX_CF(ANN_R,41275,41639,,,USD)":106.631356090307,"CH0012549785^FF_ASSETS(ANN_R,43101,43465,,,USD)":4492.52929928494,"CH0012549785^FF_SHLDRS_EQ(ANN_R,43101,43465,,,USD)":2560.32872413445,"CH0012549785^FF_MKT_VAL(ANN_R,43101,43465,,,USD)":10355.9270135496,"KR7006400006^FF_TAX_CF(ANN_R,42736,43100,,,USD)":84.8785643226169,"DE000SYM9999^FF_TAX_RATE(ANN_R,43101,43465)":28.1089751004388,"NL0011585146^FF_PTX_INC(ANN_R,42370,42735,,,USD)":626.589938685894,"DE000SYM9999^FF_ASSETS(ANN_R,43101,43465,,,USD)":5723.12317712903,"DE000SYM9999^FF_SHLDRS_EQ(ANN_R,43101,43465,,,USD)":2162.83060175228,"DE000SYM9999^FF_MKT_VAL(ANN_R,43101,43465,,,USD)":9571.49300118256,"TW0002886009^FF_PTX_INC(ANN_R,43101,43465,,,USD)":1020.73780975943,"NL0010773842^FF_TAX_RATE(ANN_R,43101,43465)":45.2895419187554,"US45168D1046^FF_PTX_INC(ANN_R,40909,41274,,,USD)":260.617,"NL0010773842^FF_ASSETS(ANN_R,43101,43465,,,USD)":255192.227140903,"NL0010773842^FF_SHLDRS_EQ(ANN_R,43101,43465,,,USD)":26120.9768593311,"NL0010773842^FF_MKT_VAL(ANN_R,43101,43465,,,USD)":13307.1482041634,"SE0000115446^FF_TAX_CF(ANN_R,43466,43830)":9401.0,"SE0000242455^FF_TAX_RATE(ANN_R,43101,43465)":21.0546936216894,"US45168D1046^FF_PTX_INC(ANN_R,42736,43100,,,USD)":381.057,"SE0000242455^FF_ASSETS(ANN_R,43101,43465,,,USD)":253341.96231702,"SE0000242455^FF_SHLDRS_EQ(ANN_R,43101,43465,,,USD)":15497.2157215774,"SE0000242455^FF_MKT_VAL(ANN_R,43101,43465,,,USD)":24907.0691275014,"CH0210483332^FF_TAX_CF(ANN_R,43466,43830)":350.823813321304,"NL0010545661^FF_TAX_RATE(ANN_R,43101,43465)":28.4447476125512,"SE0012673267^FF_TAX_CF(ANN_R,43831,44196)":68.3839895551697,"NL0010545661^FF_ASSETS(ANN_R,43101,43465,,,USD)":46100.0,"NL0010545661^FF_SHLDRS_EQ(ANN_R,43101,43465,,,USD)":5043.0,"NL0010545661^FF_MKT_VAL(ANN_R,43101,43465,,,USD)":12468.79233318,"JP3198900007^FF_TAX_CF(ANN_R,43101,43465)":33104.0,"CH0014852781^FF_TAX_RATE(ANN_R,43101,43465)":22.6914817465999,"US45167R1041^FF_PTX_INC(ANN_R,41275,41639,,,USD)":353.129,"CH0014852781^FF_ASSETS(ANN_R,43101,43465,,,USD)":216273.075733662,"CH0014852781^FF_SHLDRS_EQ(ANN_R,43101,43465,,,USD)":14731.1826615334,"CH0014852781^FF_MKT_VAL(ANN_R,43101,43465,,,USD)":12982.6259420152,"FR0000121485^FF_TAX_CF(ANN_R,43466,43830)":2903.5,"DK0010181759^FF_TAX_RATE(ANN_R,43101,43465)":28.4420073906306,"US5018892084^FF_TAX_CF(ANN_R,42736,43100,,,USD)":273.019,"DK0010181759^FF_ASSETS(ANN_R,43101,43465,,,USD)":18295.637163341,"DK0010181759^FF_SHLDRS_EQ(ANN_R,43101,43465,,,USD)":6939.69802963734,"DK0010181759^FF_MKT_VAL(ANN_R,43101,43465,,,USD)":16175.3639002707,"JP3762600009^FF_TAX_CF(ANN_R,43466,43830)":27204.0,"DE000PAH0038^FF_TAX_RATE(ANN_R,43101,43465)":null,"CH0102484968^FF_TAX_CF(ANN_R,43831,44196)":145.3,"DE000PAH0038^FF_ASSETS(ANN_R,43101,43465,,,USD)":38645.3279521465,"DE000PAH0038^FF_SHLDRS_EQ(ANN_R,43101,43465,,,USD)":38198.3563131094,"DE000PAH0038^FF_MKT_VAL(ANN_R,43101,43465,,,USD)":18078.6310190856,"US5184391044^FF_PTX_INC(ANN_R,41640,42004,,,USD)":1776.8,"SE0007100599^FF_TAX_RATE(ANN_R,43101,43465)":21.1511379639304,"IT0005239360^FF_TAX_CF(ANN_R,42005,42369,,,USD)":916.863490309,"SE0007100599^FF_ASSETS(ANN_R,43101,43465,,,USD)":335915.200838402,"SE0007100599^FF_SHLDRS_EQ(ANN_R,43101,43465,,,USD)":16044.5969255194,"SE0007100599^FF_MKT_VAL(ANN_R,43101,43465,,,USD)":21556.0159855574,"US0995021062^FF_TAX_CF(ANN_R,43466,43830)":52.512,"DE000ENER6Y0^FF_TAX_RATE(ANN_R,43101,43465)":-209.322033898305,"US3724601055^FF_TAX_CF(ANN_R,43831,44196,,,USD)":223.019,"DE000ENER6Y0^FF_ASSETS(ANN_R,43101,43465,,,USD)":53153.7234525681,"DE000ENER6Y0^FF_SHLDRS_EQ(ANN_R,43101,43465,,,USD)":11033.0882825851,"DE000ENER6Y0^FF_MKT_VAL(ANN_R,43101,43465,,,USD)":null,"NL0012015705^FF_TAX_CF(ANN_R,43466,43830)":2.717,"DK0060448595^FF_TAX_RATE(ANN_R,43101,43465)":23.238171291675,"US0970231058^FF_PTX_INC(ANN_R,40909,41274,,,USD)":5910.0,"DK0060448595^FF_ASSETS(ANN_R,43101,43465,,,USD)":1833.07759398222,"DK0060448595^FF_SHLDRS_EQ(ANN_R,43101,43465,,,USD)":999.63395345211,"DK0060448595^FF_MKT_VAL(ANN_R,43101,43465,,,USD)":21725.0399093905,"US55261F1049^FF_TAX_CF(ANN_R,42370,42735)":276.866,"CH0025751329^FF_TAX_RATE(ANN_R,43101,43465)":10.2137644500893,"US5010441013^FF_PTX_INC(ANN_R,41275,41639,,,USD)":2302.0,"CH0025751329^FF_ASSETS(ANN_R,43101,43465,,,USD)":1743.18457662351,"CH0025751329^FF_SHLDRS_EQ(ANN_R,43101,43465,,,USD)":1050.57361973928,"CH0025751329^FF_MKT_VAL(ANN_R,43101,43465,,,USD)":6008.57044096781,"US4404521001^FF_TAX_CF(ANN_R,43101,43465,,,USD)":147.5,"DE0005785604^FF_TAX_RATE(ANN_R,43101,43465)":20.368782161235,"FR0000125486^FF_PTX_INC(ANN_R,42370,42735,,,USD)":3835.1858240366,"DE0005785604^FF_ASSETS(ANN_R,43101,43465,,,USD)":64820.0328601599,"DE0005785604^FF_SHLDRS_EQ(ANN_R,43101,43465,,,USD)":17617.084217906,"DE0005785604^FF_MKT_VAL(ANN_R,43101,43465,,,USD)":26926.3903127861,"US35671D8570^FF_TAX_CF(ANN_R,43466,43830,,,USD)":304.0,"FR0000045072^FF_TAX_RATE(ANN_R,43101,43465)":23.4898253485018,"US45167R1041^FF_PTX_INC(ANN_R,42370,42735,,,USD)":368.512,"FR0000045072^FF_ASSETS(ANN_R,43101,43465,,,USD)":1856925.9555552,"FR0000045072^FF_SHLDRS_EQ(ANN_R,43101,43465,,,USD)":61501.4684915543,"FR0000045072^FF_MKT_VAL(ANN_R,43101,43465,,,USD)":29487.6845572725,"US00751Y1064^FF_TAX_CF(ANN_R,43466,43830)":108.163,"BE0003565737^FF_TAX_RATE(ANN_R,43101,43465)":22.4650880388585,"KR7005380001^FF_PTX_INC(ANN_R,41275,41639,,,USD)":8173.51568618783,"BE0003565737^FF_ASSETS(ANN_R,43101,43465,,,USD)":324435.107242584,"BE0003565737^FF_SHLDRS_EQ(ANN_R,43101,43465,,,USD)":19699.9034668207,"BE0003565737^FF_MKT_VAL(ANN_R,43101,43465,,,USD)":26961.0247527841,"US5018892084^FF_TAX_CF(ANN_R,43466,43830)":181.306,"SE0009922164^FF_TAX_RATE(ANN_R,43101,43465)":11.0074431282105,"US5502411037^FF_TAX_CF(ANN_R,43101,43465,,,USD)":-674.0,"SE0009922164^FF_ASSETS(ANN_R,43101,43465,,,USD)":17400.0224206299,"SE0009922164^FF_SHLDRS_EQ(ANN_R,43101,43465,,,USD)":5317.14348547906,"SE0009922164^FF_MKT_VAL(ANN_R,43101,43465,,,USD)":17238.0216774278,"JP3571400005^FF_PTX_INC(ANN_R,40909,41274,,,USD)":767.488027730957,"SE0000148884^FF_TAX_RATE(ANN_R,43101,43465)":15.3018353357411,"ES0109067019^FF_TAX_CF(ANN_R,41640,42004,,,USD)":385.625412042975,"SE0000148884^FF_ASSETS(ANN_R,43101,43465,,,USD)":289596.125946909,"SE0000148884^FF_SHLDRS_EQ(ANN_R,43101,43465,,,USD)":16782.2587993667,"SE0000148884^FF_MKT_VAL(ANN_R,43101,43465,,,USD)":21014.4979233579,"US3802371076^FF_TAX_CF(ANN_R,43466,43830)":6.1,"DE0006048432^FF_TAX_RATE(ANN_R,43101,43465)":23.6393442622951,"JP3756600007^FF_PTX_INC(ANN_R,42005,42369,,,USD)":656.228875490837,"DE0006048432^FF_ASSETS(ANN_R,43101,43465,,,USD)":34183.6136115789,"DE0006048432^FF_SHLDRS_EQ(ANN_R,43101,43465,,,USD)":19336.3817757368,"DE0006048432^FF_MKT_VAL(ANN_R,43101,43465,,,USD)":47360.8634813497,"JP3476480003^FF_PTX_INC(ANN_R,43101,43465,,,USD)":3399.36636179686,"ES0105066007^FF_TAX_RATE(ANN_R,43101,43465)":null,"US6200763075^FF_PTX_INC(ANN_R,41275,41639,,,USD)":1145.0,"ES0105066007^FF_ASSETS(ANN_R,43101,43465,,,USD)":5868.00943402541,"ES0105066007^FF_SHLDRS_EQ(ANN_R,43101,43465,,,USD)":546.299940100908,"ES0105066007^FF_MKT_VAL(ANN_R,43101,43465,,,USD)":5923.20875118746,"JP3236200006^FF_PTX_INC(ANN_R,41275,41639,,,USD)":1307.438846156,"SE0012853455^FF_TAX_RATE(ANN_R,43101,43465)":5.84112149532711,"KR7005380001^FF_PTX_INC(ANN_R,42370,42735,,,USD)":4808.3905594013,"SE0012853455^FF_ASSETS(ANN_R,43101,43465,,,USD)":601.068226275372,"SE0012853455^FF_SHLDRS_EQ(ANN_R,43101,43465,,,USD)":378.611252457975,"SE0012853455^FF_MKT_VAL(ANN_R,43101,43465,,,USD)":null,"US18915M1071^FF_TAX_CF(ANN_R,43466,43830)":2.391,"NL0013267909^FF_TAX_RATE(ANN_R,43101,43465)":21.3381555153707,"US3453708600^FF_PTX_INC(ANN_R,41275,41639,,,USD)":7001.0,"NL0013267909^FF_ASSETS(ANN_R,43101,43465,,,USD)":21765.575466156,"NL0013267909^FF_SHLDRS_EQ(ANN_R,43101,43465,,,USD)":13528.036768198,"NL0013267909^FF_MKT_VAL(ANN_R,43101,43465,,,USD)":20619.9549075004,"DK0010274414^FF_PTX_INC(ANN_R,43101,43465,,,USD)":2986.9609336704,"FR0000051807^FF_TAX_RATE(ANN_R,43101,43465)":28.0459770114943,"FR0000125486^FF_TAX_CF(ANN_R,43831,44196,,,USD)":1201.5330965519,"FR0000051807^FF_ASSETS(ANN_R,43101,43465,,,USD)":6730.86703491211,"FR0000051807^FF_SHLDRS_EQ(ANN_R,43101,43465,,,USD)":2534.3634878397,"FR0000051807^FF_MKT_VAL(ANN_R,43101,43465,,,USD)":9185.55590805875,"US0584981064^FF_TAX_CF(ANN_R,42005,42369,,,USD)":58.4,"DK0010272202^FF_TAX_RATE(ANN_R,43101,43465)":8.67447367229311,"NL0011585146^FF_PTX_INC(ANN_R,42736,43100,,,USD)":838.866374244571,"DK0010272202^FF_ASSETS(ANN_R,43101,43465,,,USD)":1296.11889296418,"DK0010272202^FF_SHLDRS_EQ(ANN_R,43101,43465,,,USD)":1227.69940181017,"DK0010272202^FF_MKT_VAL(ANN_R,43101,43465,,,USD)":10027.5162876366,"US8666741041^FF_PTX_INC(ANN_R,41275,41639,,,USD)":18.132,"DE0006599905^FF_TAX_RATE(ANN_R,43101,43465)":25.1882272416153,"US92276F1003^FF_TAX_CF(ANN_R,42370,42735)":null,"DE0006599905^FF_ASSETS(ANN_R,43101,43465,,,USD)":42757.2384012938,"DE0006599905^FF_SHLDRS_EQ(ANN_R,43101,43465,,,USD)":19662.179517746,"DE0006599905^FF_MKT_VAL(ANN_R,43101,43465,,,USD)":44721.5283877039,"US8666741041^FF_PTX_INC(ANN_R,40909,41274,,,USD)":4.344,"FR0000130809^FF_TAX_RATE(ANN_R,43101,43465)":21.5146015508992,"DE000A1EWWW0^FF_TAX_CF(ANN_R,43466,43830,,,USD)":774.520051002502,"FR0000130809^FF_ASSETS(ANN_R,43101,43465,,,USD)":1496872.58148623,"FR0000130809^FF_SHLDRS_EQ(ANN_R,43101,43465,,,USD)":69761.8701889515,"FR0000130809^FF_MKT_VAL(ANN_R,43101,43465,,,USD)":23860.5182821045,"US3724601055^FF_TAX_CF(ANN_R,43466,43830)":303.736,"NL0000395903^FF_TAX_RATE(ANN_R,43101,43465)":26.3513513513513,"JP3758190007^FF_PTX_INC(ANN_R,42736,43100,,,USD)":624.210352301598,"NL0000395903^FF_ASSETS(ANN_R,43101,43465,,,USD)":9767.07336044312,"NL0000395903^FF_SHLDRS_EQ(ANN_R,43101,43465,,,USD)":2576.66003680229,"NL0000395903^FF_MKT_VAL(ANN_R,43101,43465,,,USD)":16013.62460739,"FR0000121261^FF_TAX_CF(ANN_R,42736,43100,,,USD)":635.027165770531,"ES0178430E18^FF_TAX_RATE(ANN_R,43101,43465)":29.1180168852165,"KR7000270009^FF_PTX_INC(ANN_R,40909,41274,,,USD)":3328.47282862058,"ES0178430E18^FF_ASSETS(ANN_R,43101,43465,,,USD)":130372.824852347,"ES0178430E18^FF_SHLDRS_EQ(ANN_R,43101,43465,,,USD)":11947.0603569746,"ES0178430E18^FF_MKT_VAL(ANN_R,43101,43465,,,USD)":43010.3071346226,"KR7017670001^FF_TAX_CF(ANN_R,42370,42735)":367891.0,"CH0030170408^FF_TAX_RATE(ANN_R,43101,43465)":13.0966239813737,"US92343V1044^FF_PTX_INC(ANN_R,40909,41274,,,USD)":9897.0,"CH0030170408^FF_ASSETS(ANN_R,43101,43465,,,USD)":3552.24180169106,"CH0030170408^FF_SHLDRS_EQ(ANN_R,43101,43465,,,USD)":1770.54167590141,"CH0030170408^FF_MKT_VAL(ANN_R,43101,43465,,,USD)":13977.4296388791,"US92276F1003^FF_TAX_CF(ANN_R,42736,43100)":null,"IT0005239360^FF_TAX_RATE(ANN_R,43101,43465)":-13.8067581837381,"NL0010545661^FF_PTX_INC(ANN_R,40909,41274,,,USD)":1347.0,"IT0005239360^FF_ASSETS(ANN_R,43101,43465,,,USD)":951297.398467541,"IT0005239360^FF_SHLDRS_EQ(ANN_R,43101,43465,,,USD)":64461.0837689638,"IT0005239360^FF_MKT_VAL(ANN_R,43101,43465,,,USD)":25223.9708859402,"US89400J1079^FF_TAX_CF(ANN_R,43466,43830)":111.7,"CH0012138530^FF_TAX_RATE(ANN_R,43101,43465)":40.361803084223,"JP3122400009^FF_PTX_INC(ANN_R,41275,41639,,,USD)":-15.5957639403641,"CH0012138530^FF_ASSETS(ANN_R,43101,43465,,,USD)":779991.877659798,"CH0012138530^FF_SHLDRS_EQ(ANN_R,43101,43465,,,USD)":44554.6759991646,"CH0012138530^FF_MKT_VAL(ANN_R,43101,43465,,,USD)":27943.0992719817,"US2310211063^FF_TAX_CF(ANN_R,43466,43830)":691.0,"NL0000009165^FF_TAX_RATE(ANN_R,43101,43465)":28.1107738998483,"US4364401012^FF_PTX_INC(ANN_R,41640,42004,,,USD)":48.1,"NL0000009165^FF_ASSETS(ANN_R,43101,43465,,,USD)":48986.2625985146,"NL0000009165^FF_SHLDRS_EQ(ANN_R,43101,43465,,,USD)":16604.2533427477,"NL0000009165^FF_MKT_VAL(ANN_R,43101,43465,,,USD)":50319.0201304887,"JP3910660004^FF_TAX_CF(ANN_R,43466,43830)":126421.0,"SE0012673267^FF_TAX_RATE(ANN_R,43101,43465)":6.56695698900656,"SE0000310336^FF_PTX_INC(ANN_R,43466,43830,,,USD)":534.327817484736,"SE0012673267^FF_ASSETS(ANN_R,43101,43465,,,USD)":275.107029537376,"SE0012673267^FF_SHLDRS_EQ(ANN_R,43101,43465,,,USD)":185.498937005905,"SE0012673267^FF_MKT_VAL(ANN_R,43101,43465,,,USD)":2067.13465130943,"SE0000108656^FF_PTX_INC(ANN_R,41275,41639,,,USD)":2644.36280655861,"FR0010307819^FF_TAX_RATE(ANN_R,43101,43465)":28.051391862955,"DK0010272202^FF_PTX_INC(ANN_R,40909,41274,,,USD)":-19.6855171985775,"FR0010307819^FF_ASSETS(ANN_R,43101,43465,,,USD)":11781.6465560317,"FR0010307819^FF_SHLDRS_EQ(ANN_R,43101,43465,,,USD)":5248.43015127182,"FR0010307819^FF_MKT_VAL(ANN_R,43101,43465,,,USD)":15024.2797468053,"FR0000120644^FF_TAX_CF(ANN_R,43466,43830)":774.0,"NL0000226223^FF_TAX_RATE(ANN_R,43101,43465)":-3.37892196299276,"KR7005930003^FF_TAX_CF(ANN_R,40909,41274,,,USD)":3710.20051233354,"NL0000226223^FF_ASSETS(ANN_R,43101,43465,,,USD)":10866.9997334818,"NL0000226223^FF_SHLDRS_EQ(ANN_R,43101,43465,,,USD)":6358.99984404259,"NL0000226223^FF_MKT_VAL(ANN_R,43101,43465,,,USD)":12820.814376286,"US8725901040^FF_TAX_CF(ANN_R,41640,42004,,,USD)":36.0,"FR0000133308^FF_TAX_RATE(ANN_R,43101,43465)":37.7886836027714,"SE0009922164^FF_TAX_CF(ANN_R,42370,42735,,,USD)":441.730340465903,"FR0000133308^FF_ASSETS(ANN_R,43101,43465,,,USD)":112291.621745825,"FR0000133308^FF_SHLDRS_EQ(ANN_R,43101,43465,,,USD)":28425.5672028065,"FR0000133308^FF_MKT_VAL(ANN_R,43101,43465,,,USD)":42926.4081053139,"US31428X1063^FF_TAX_CF(ANN_R,42370,42735)":991.0,"NL0011585146^FF_TAX_RATE(ANN_R,43101,43465)":2.03891392876734,"JP3890310000^FF_PTX_INC(ANN_R,43101,43465,,,USD)":2204.29185091704,"NL0011585146^FF_ASSETS(ANN_R,43101,43465,,,USD)":5546.25844291699,"NL0011585146^FF_SHLDRS_EQ(ANN_R,43101,43465,,,USD)":1541.7915164845,"NL0011585146^FF_MKT_VAL(ANN_R,43101,43465,,,USD)":18642.2091310802,"NL0010773842^FF_TAX_CF(ANN_R,43831,44196)":250.0,"IT0000062072^FF_TAX_RATE(ANN_R,43101,43465)":34.1212121212121,"US4943681035^FF_TAX_CF(ANN_R,43831,44196,,,USD)":533.0,"IT0000062072^FF_ASSETS(ANN_R,43101,43465,,,USD)":588526.756915212,"IT0000062072^FF_SHLDRS_EQ(ANN_R,43101,43465,,,USD)":26979.4824882746,"IT0000062072^FF_MKT_VAL(ANN_R,43101,43465,,,USD)":26117.4151796576,"US45168D1046^FF_TAX_CF(ANN_R,43466,43830)":88.0,"SE0000103699^FF_TAX_RATE(ANN_R,43101,43465)":18.1959219858156,"US8725901040^FF_PTX_INC(ANN_R,42736,43100,,,USD)":3161.0,"SE0000103699^FF_ASSETS(ANN_R,43101,43465,,,USD)":11070.3781096868,"SE0000103699^FF_SHLDRS_EQ(ANN_R,43101,43465,,,USD)":6064.75325382034,"SE0000103699^FF_MKT_VAL(ANN_R,43101,43465,,,USD)":16701.5304301821,"SE0012853455^FF_TAX_CF(ANN_R,43101,43465,,,USD)":15.6906715125857,"FR0000121261^FF_TAX_RATE(ANN_R,43101,43465)":25.0439367311072,"JP3160400002^FF_PTX_INC(ANN_R,41275,41639,,,USD)":861.542325392365,"FR0000121261^FF_ASSETS(ANN_R,43101,43465,,,USD)":34438.5360553265,"FR0000121261^FF_SHLDRS_EQ(ANN_R,43101,43465,,,USD)":13898.4173591137,"FR0000121261^FF_MKT_VAL(ANN_R,43101,43465,,,USD)":17824.8971019623,"KR7105560007^FF_PTX_INC(ANN_R,43101,43465,,,USD)":3908.64285345026,"FR0000127771^FF_TAX_RATE(ANN_R,43101,43465)":92.7272727272727,"SE0000310336^FF_TAX_CF(ANN_R,43101,43465)":958.0,"FR0000127771^FF_ASSETS(ANN_R,43101,43465,,,USD)":39020.2811429501,"FR0000127771^FF_SHLDRS_EQ(ANN_R,43101,43465,,,USD)":19791.3554645777,"FR0000127771^FF_MKT_VAL(ANN_R,43101,43465,,,USD)":30844.9316325068,"JP3898400001^FF_TAX_CF(ANN_R,43831,44196,,,USD)":1703.87381728739,"FR0000125338^FF_TAX_RATE(ANN_R,43101,43465)":38.1725021349274,"JP3249600002^FF_PTX_INC(ANN_R,41640,42004,,,USD)":1460.17564936727,"FR0000125338^FF_ASSETS(ANN_R,43101,43465,,,USD)":18859.6882374287,"FR0000125338^FF_SHLDRS_EQ(ANN_R,43101,43465,,,USD)":8550.76179027557,"FR0000125338^FF_MKT_VAL(ANN_R,43101,43465,,,USD)":16549.8558178869,"JP3143600009^FF_TAX_CF(ANN_R,43101,43465,,,USD)":774.430442631245,"SE0000667891^FF_TAX_RATE(ANN_R,43101,43465)":26.0791467864159,"US4180561072^FF_PTX_INC(ANN_R,43831,44196,,,USD)":322.062,"SE0000667891^FF_ASSETS(ANN_R,43101,43465,,,USD)":13419.468110241,"SE0000667891^FF_SHLDRS_EQ(ANN_R,43101,43465,,,USD)":6555.49053639174,"SE0000667891^FF_MKT_VAL(ANN_R,43101,43465,,,USD)":17876.6446354942,"FR0000127771^FF_TAX_CF(ANN_R,43831,44196)":-117.0,"FR0000130650^FF_TAX_RATE(ANN_R,43101,43465)":28.1194182189334,"US29355A1079^FF_PTX_INC(ANN_R,42370,42735,,,USD)":-65.987,"FR0000130650^FF_ASSETS(ANN_R,43101,43465,,,USD)":9115.47787642479,"FR0000130650^FF_SHLDRS_EQ(ANN_R,43101,43465,,,USD)":5214.93585709333,"FR0000130650^FF_MKT_VAL(ANN_R,43101,43465,,,USD)":30656.6628402331,"JP3933800009^FF_PTX_INC(ANN_R,41640,42004,,,USD)":2078.67485994101,"CH0012214059^FF_TAX_RATE(ANN_R,43101,43465)":35.440302539168,"US6792951054^FF_PTX_INC(ANN_R,42005,42369,,,USD)":-58.981,"CH0012214059^FF_ASSETS(ANN_R,43101,43465,,,USD)":60554.8787343502,"CH0012214059^FF_SHLDRS_EQ(ANN_R,43101,43465,,,USD)":27312.8421127796,"CH0012214059^FF_MKT_VAL(ANN_R,43101,43465,,,USD)":24492.7725873377,"US0010551028^FF_PTX_INC(ANN_R,41275,41639,,,USD)":4816.0,"DE0005810055^FF_TAX_RATE(ANN_R,43101,43465)":26.3628472222222,"US3453708600^FF_PTX_INC(ANN_R,41640,42004,,,USD)":1234.0,"DE0005810055^FF_ASSETS(ANN_R,43101,43465,,,USD)":185111.418109775,"DE0005810055^FF_SHLDRS_EQ(ANN_R,43101,43465,,,USD)":5521.30004957914,"DE0005810055^FF_MKT_VAL(ANN_R,43101,43465,,,USD)":21996.8031233939,"US98978V1035^FF_TAX_CF(ANN_R,43466,43830)":418.0,"ES0109067019^FF_TAX_RATE(ANN_R,43101,43465)":25.2039212751628,"US8545021011^FF_TAX_CF(ANN_R,42736,43100)":273.6,"ES0109067019^FF_ASSETS(ANN_R,43101,43465,,,USD)":11655.7857441187,"ES0109067019^FF_SHLDRS_EQ(ANN_R,43101,43465,,,USD)":3630.30136595964,"ES0109067019^FF_MKT_VAL(ANN_R,43101,43465,,,USD)":29948.4760792085,"US29355A1079^FF_TAX_CF(ANN_R,43466,43830,,,USD)":1.755,"DE0005190003^FF_TAX_RATE(ANN_R,43101,43465)":28.1267370761534,"FR0000045072^FF_TAX_CF(ANN_R,43831,44196)":1853.0,"DE0005190003^FF_ASSETS(ANN_R,43101,43465,,,USD)":238895.481140614,"DE0005190003^FF_SHLDRS_EQ(ANN_R,43101,43465,,,USD)":65798.5692361593,"DE0005190003^FF_MKT_VAL(ANN_R,43101,43465,,,USD)":53189.8907934927,"US0010551028^FF_TAX_CF(ANN_R,41275,41639,,,USD)":754.0,"FI4000297767^FF_TAX_RATE(ANN_R,43101,43465)":22.7735701227474,"KR7105560007^FF_PTX_INC(ANN_R,40909,41274,,,USD)":2053.83709614107,"FI4000297767^FF_ASSETS(ANN_R,43101,43465,,,USD)":630564.923579639,"FI4000297767^FF_SHLDRS_EQ(ANN_R,43101,43465,,,USD)":36746.5540768769,"FI4000297767^FF_MKT_VAL(ANN_R,43101,43465,,,USD)":33490.595787709,"US78409V1044^FF_TAX_CF(ANN_R,43466,43830)":659.0,"DE000A1ML7J1^FF_TAX_RATE(ANN_R,43101,43465)":37.9987088444158,"US49271V1008^FF_TAX_CF(ANN_R,43101,43465,,,USD)":210.0,"DE000A1ML7J1^FF_ASSETS(ANN_R,43101,43465,,,USD)":56457.4335552692,"DE000A1ML7J1^FF_SHLDRS_EQ(ANN_R,43101,43465,,,USD)":20439.7501286745,"DE000A1ML7J1^FF_MKT_VAL(ANN_R,43101,43465,,,USD)":23446.8123110009,"JP3970300004^FF_TAX_CF(ANN_R,43466,43830)":32375.0,"CH0432492467^FF_TAX_RATE(ANN_R,43101,43465)":null,"US8666741041^FF_PTX_INC(ANN_R,42370,42735,,,USD)":31.754,"CH0432492467^FF_ASSETS(ANN_R,43101,43465,,,USD)":27061.9997535304,"CH0432492467^FF_SHLDRS_EQ(ANN_R,43101,43465,,,USD)":22638.9997938133,"CH0432492467^FF_MKT_VAL(ANN_R,43101,43465,,,USD)":null,"JP3304200003^FF_TAX_CF(ANN_R,43101,43465,,,USD)":470.214401595294,"SE0000107419^FF_TAX_RATE(ANN_R,43101,43465)":null,"JP3475350009^FF_TAX_CF(ANN_R,43101,43465,,,USD)":200.058791644871,"SE0000107419^FF_ASSETS(ANN_R,43101,43465,,,USD)":46972.3680984229,"SE0000107419^FF_SHLDRS_EQ(ANN_R,43101,43465,,,USD)":36940.3921987712,"SE0000107419^FF_MKT_VAL(ANN_R,43101,43465,,,USD)":32411.8837342066,"TW0002317005^FF_TAX_CF(ANN_R,43466,43830)":44721.356,"ES0148396007^FF_TAX_RATE(ANN_R,43101,43465)":22.7146171693736,"US31428X1063^FF_TAX_CF(ANN_R,43466,43830)":371.0,"ES0148396007^FF_ASSETS(ANN_R,43101,43465,,,USD)":25202.7672467232,"ES0148396007^FF_SHLDRS_EQ(ANN_R,43101,43465,,,USD)":16813.8870806694,"ES0148396007^FF_MKT_VAL(ANN_R,43101,43465,,,USD)":111983.66787302,"US31428X1063^FF_PTX_INC(ANN_R,43466,43830,,,USD)":655.0,"NL00150001Q9^FF_TAX_RATE(ANN_R,43101,43465)":20.0877872450297,"JP3200450009^FF_PTX_INC(ANN_R,43831,44196,,,USD)":3794.50965390354,"NL00150001Q9^FF_ASSETS(ANN_R,43101,43465,,,USD)":110740.367233872,"NL00150001Q9^FF_SHLDRS_EQ(ANN_R,43101,43465,,,USD)":28238.0906074047,"NL00150001Q9^FF_MKT_VAL(ANN_R,43101,43465,,,USD)":28408.5701894944,"BE0003565737^FF_TAX_CF(ANN_R,43831,44196)":560.0,"FR0000120693^FF_TAX_RATE(ANN_R,43101,43465)":19.6491228070175,"JP3173400007^FF_TAX_CF(ANN_R,40909,41274,,,USD)":93.7798892008141,"FR0000120693^FF_ASSETS(ANN_R,43101,43465,,,USD)":34510.4419472218,"FR0000120693^FF_SHLDRS_EQ(ANN_R,43101,43465,,,USD)":17276.2368730307,"FR0000120693^FF_MKT_VAL(ANN_R,43101,43465,,,USD)":43158.8076400881,"JP3899600005^FF_TAX_CF(ANN_R,43466,43830)":53817.0,"FR0000052292^FF_TAX_RATE(ANN_R,43101,43465)":32.533152647372,"DE0008404005^FF_PTX_INC(ANN_R,43831,44196,,,USD)":10948.3148570061,"FR0000052292^FF_ASSETS(ANN_R,43101,43465,,,USD)":9661.78924802542,"FR0000052292^FF_SHLDRS_EQ(ANN_R,43101,43465,,,USD)":6252.80171663761,"FR0000052292^FF_MKT_VAL(ANN_R,43101,43465,,,USD)":57776.3835297303,"US6934751057^FF_TAX_CF(ANN_R,43831,44196)":3400.0,"SE0011166610^FF_TAX_RATE(ANN_R,43101,43465)":21.6325159556601,"US3635761097^FF_TAX_CF(ANN_R,42736,43100)":55.8,"SE0011166610^FF_ASSETS(ANN_R,43101,43465,,,USD)":11516.5486188531,"SE0011166610^FF_SHLDRS_EQ(ANN_R,43101,43465,,,USD)":4785.21483149379,"SE0011166610^FF_MKT_VAL(ANN_R,43101,43465,,,USD)":28793.2107210206,"US40434L1052^FF_PTX_INC(ANN_R,42005,42369,,,USD)":3532.0,"SE0000115446^FF_TAX_RATE(ANN_R,43101,43465)":21.8722800683408,"US5010441013^FF_TAX_CF(ANN_R,42736,43100)":557.0,"SE0000115446^FF_ASSETS(ANN_R,43101,43465,,,USD)":55246.926619418,"SE0000115446^FF_SHLDRS_EQ(ANN_R,43101,43465,,,USD)":13916.2055555657,"SE0000115446^FF_MKT_VAL(ANN_R,43101,43465,,,USD)":26587.0054944469,"KR7005930003^FF_PTX_INC(ANN_R,41640,42004,,,USD)":26480.6093922044,"SE0000108656^FF_TAX_RATE(ANN_R,43101,43465)":null,"SE0000667891^FF_TAX_CF(ANN_R,43831,44196,,,USD)":382.194341287017,"SE0000108656^FF_ASSETS(ANN_R,43101,43465,,,USD)":30676.9210188612,"SE0000108656^FF_SHLDRS_EQ(ANN_R,43101,43465,,,USD)":9810.45175282657,"SE0000108656^FF_MKT_VAL(ANN_R,43101,43465,,,USD)":28977.4358942984,"JP3197800000^FF_TAX_CF(ANN_R,42736,43100)":20261.0,"DK0010268606^FF_TAX_RATE(ANN_R,43101,43465)":26.0919540229885,"DK0010272202^FF_PTX_INC(ANN_R,42736,43100,,,USD)":161.295746246576,"DK0010268606^FF_ASSETS(ANN_R,43101,43465,,,USD)":13602.3423762256,"DK0010268606^FF_SHLDRS_EQ(ANN_R,43101,43465,,,USD)":3534.6199367417,"DK0010268606^FF_MKT_VAL(ANN_R,43101,43465,,,USD)":null,"US5132721045^FF_TAX_CF(ANN_R,43466,43830)":103.0,"FR0000120644^FF_TAX_RATE(ANN_R,43101,43465)":29.9081035923141,"NL0000226223^FF_TAX_CF(ANN_R,42736,43100,,,USD)":52.0000003950466,"FR0000120644^FF_ASSETS(ANN_R,43101,43465,,,USD)":50500.9363113642,"FR0000120644^FF_SHLDRS_EQ(ANN_R,43101,43465,,,USD)":18683.6431417465,"FR0000120644^FF_MKT_VAL(ANN_R,43101,43465,,,USD)":45513.1159431077,"US6700024010^FF_TAX_CF(ANN_R,41640,42004,,,USD)":null,"IT0000072618^FF_TAX_RATE(ANN_R,43101,43465)":26.1612284069098,"KR7012330007^FF_PTX_INC(ANN_R,41640,42004,,,USD)":3057.04321643233,"IT0000072618^FF_ASSETS(ANN_R,43101,43465,,,USD)":900562.116411924,"IT0000072618^FF_SHLDRS_EQ(ANN_R,43101,43465,,,USD)":61757.5340852737,"IT0000072618^FF_MKT_VAL(ANN_R,43101,43465,,,USD)":38790.6996186807,"JP3756100008^FF_TAX_CF(ANN_R,43466,43830)":30651.0,"NL0013654783^FF_TAX_RATE(ANN_R,43101,43465)":0.481362626511972,"US9078181081^FF_TAX_CF(ANN_R,43466,43830)":1382.0,"NL0013654783^FF_ASSETS(ANN_R,43101,43465,,,USD)":31597.7456171334,"NL0013654783^FF_SHLDRS_EQ(ANN_R,43101,43465,,,USD)":24082.5682802738,"NL0013654783^FF_MKT_VAL(ANN_R,43101,43465,,,USD)":null,"US87165B1035^FF_PTX_INC(ANN_R,40909,41274,,,USD)":3376.0,"CH0210483332^FF_TAX_RATE(ANN_R,43101,43465)":25.5017709563164,"NL0013654783^FF_PTX_INC(ANN_R,43831,44196,,,USD)":-192.999997132426,"CH0210483332^FF_ASSETS(ANN_R,43101,43465,,,USD)":31672.8281040295,"CH0210483332^FF_SHLDRS_EQ(ANN_R,43101,43465,,,USD)":17994.2200128162,"CH0210483332^FF_MKT_VAL(ANN_R,43101,43465,,,USD)":50564.8099442139,"US22160K1051^FF_TAX_CF(ANN_R,42736,43100)":1185.0,"FR0000121485^FF_TAX_RATE(ANN_R,43101,43465)":24.6919552659287,"JP3386450005^FF_TAX_CF(ANN_R,42370,42735,,,USD)":504.387386322021,"FR0000121485^FF_ASSETS(ANN_R,43101,43465,,,USD)":24426.2570258975,"FR0000121485^FF_SHLDRS_EQ(ANN_R,43101,43465,,,USD)":11323.9293072581,"FR0000121485^FF_MKT_VAL(ANN_R,43101,43465,,,USD)":59417.0133209535,"US5010441013^FF_PTX_INC(ANN_R,43831,44196,,,USD)":1981.0,"DE0007664039^FF_TAX_RATE(ANN_R,43101,43465)":28.4340883167671,"JP3783600004^FF_TAX_CF(ANN_R,41275,41639,,,USD)":1412.62883635238,"DE0007664039^FF_ASSETS(ANN_R,43101,43465,,,USD)":553506.357524157,"DE0007664039^FF_SHLDRS_EQ(ANN_R,43101,43465,,,USD)":119483.178219438,"DE0007664039^FF_MKT_VAL(ANN_R,43101,43465,,,USD)":79608.8930989264,"JP3893200000^FF_PTX_INC(ANN_R,43831,44196,,,USD)":2402.53060338646,"FR0000073272^FF_TAX_RATE(ANN_R,43101,43465)":14.6034099332839,"JP3505000004^FF_TAX_CF(ANN_R,43831,44196)":130641.0,"FR0000073272^FF_ASSETS(ANN_R,43101,43465,,,USD)":46434.7518610954,"FR0000073272^FF_SHLDRS_EQ(ANN_R,43101,43465,,,USD)":13666.3579148054,"FR0000073272^FF_MKT_VAL(ANN_R,43101,43465,,,USD)":52331.3425950161,"JP3893200000^FF_TAX_CF(ANN_R,43466,43830,,,USD)":787.341741710901,"NL0000009538^FF_TAX_RATE(ANN_R,43101,43465)":12.8239202657807,"US8666741041^FF_TAX_CF(ANN_R,43831,44196,,,USD)":1.115,"NL0000009538^FF_ASSETS(ANN_R,43101,43465,,,USD)":29743.6191204786,"NL0000009538^FF_SHLDRS_EQ(ANN_R,43101,43465,,,USD)":13818.3968610764,"NL0000009538^FF_MKT_VAL(ANN_R,43101,43465,,,USD)":32323.3814501465,"US30063P1057^FF_PTX_INC(ANN_R,42370,42735,,,USD)":-167.211,"BE0974293251^FF_TAX_RATE(ANN_R,43101,43465)":34.0537691091197,"IE00BQPVQZ61^FF_PTX_INC(ANN_R,41640,42004,,,USD)":-269.687,"BE0974293251^FF_ASSETS(ANN_R,43101,43465,,,USD)":235605.994221654,"BE0974293251^FF_SHLDRS_EQ(ANN_R,43101,43465,,,USD)":64484.9984184756,"BE0974293251^FF_MKT_VAL(ANN_R,43101,43465,,,USD)":129066.054853221,"JP3409000001^FF_TAX_CF(ANN_R,43466,43830)":69426.0,"DE0005552004^FF_TAX_RATE(ANN_R,43101,43465)":13.9876352395672,"JP3732000009^FF_PTX_INC(ANN_R,43101,43465,,,USD)":5391.50909586251,"DE0005552004^FF_ASSETS(ANN_R,43101,43465,,,USD)":59958.2160294056,"DE0005552004^FF_SHLDRS_EQ(ANN_R,43101,43465,,,USD)":15535.4081189632,"DE0005552004^FF_MKT_VAL(ANN_R,43101,43465,,,USD)":33697.9069785122,"JP3236200006^FF_PTX_INC(ANN_R,42370,42735,,,USD)":1711.46453857422,"DE0006231004^FF_TAX_RATE(ANN_R,43101,43465)":13.6299435028249,"US8793601050^FF_TAX_CF(ANN_R,40909,41274,,,USD)":13.1,"DE0006231004^FF_ASSETS(ANN_R,43101,43465,,,USD)":13042.4832429886,"DE0006231004^FF_SHLDRS_EQ(ANN_R,43101,43465,,,USD)":7487.02885246277,"DE0006231004^FF_MKT_VAL(ANN_R,43101,43465,,,USD)":25708.1625029102,"JP3496400007^FF_TAX_CF(ANN_R,43101,43465,,,USD)":2628.61715251207,"DE000A1EWWW0^FF_TAX_RATE(ANN_R,43101,43465)":28.1328847771236,"JP3304200003^FF_PTX_INC(ANN_R,40909,41274,,,USD)":3161.14846232627,"DE000A1EWWW0^FF_ASSETS(ANN_R,43101,43465,,,USD)":17846.8573622704,"DE000A1EWWW0^FF_SHLDRS_EQ(ANN_R,43101,43465,,,USD)":7289.86737120152,"DE000A1EWWW0^FF_MKT_VAL(ANN_R,43101,43465,,,USD)":41529.3276633139,"US1011211018^FF_PTX_INC(ANN_R,43831,44196,,,USD)":964.791,"FR0000125486^FF_TAX_RATE(ANN_R,43101,43465)":32.46336996337,"US77543R1023^FF_TAX_CF(ANN_R,41275,41639,,,USD)":null,"FR0000125486^FF_ASSETS(ANN_R,43101,43465,,,USD)":86144.3524371386,"FR0000125486^FF_SHLDRS_EQ(ANN_R,43101,43465,,,USD)":21931.3322120905,"FR0000125486^FF_MKT_VAL(ANN_R,43101,43465,,,USD)":45673.7283182096,"US0010551028^FF_TAX_CF(ANN_R,42736,43100)":780.0,"DE000BAY0017^FF_TAX_RATE(ANN_R,43101,43465)":27.2827282728273,"US9291601097^FF_TAX_CF(ANN_R,42370,42735,,,USD)":102.849,"DE000BAY0017^FF_ASSETS(ANN_R,43101,43465,,,USD)":150765.477202177,"DE000BAY0017^FF_SHLDRS_EQ(ANN_R,43101,43465,,,USD)":52558.6062608957,"DE000BAY0017^FF_MKT_VAL(ANN_R,43101,43465,,,USD)":64559.7912708209,"NL0000226223^FF_TAX_CF(ANN_R,42005,42369,,,USD)":41.0000005690865,"NL0012969182^FF_TAX_RATE(ANN_R,43101,43465)":20.3776334163074,"CH0432492467^FF_TAX_CF(ANN_R,43831,44196,,,USD)":-97.0000034926527,"NL0012969182^FF_ASSETS(ANN_R,43101,43465,,,USD)":2126.73449823761,"NL0012969182^FF_SHLDRS_EQ(ANN_R,43101,43465,,,USD)":665.775116270542,"NL0012969182^FF_MKT_VAL(ANN_R,43101,43465,,,USD)":16016.825496815,"TW0002303005^FF_TAX_CF(ANN_R,43466,43830)":618.608,"DE0005557508^FF_TAX_RATE(ANN_R,43101,43465)":32.1013727560718,"JP3236200006^FF_PTX_INC(ANN_R,40909,41274,,,USD)":1193.54380524531,"DE0005557508^FF_ASSETS(ANN_R,43101,43465,,,USD)":176487.494721293,"DE0005557508^FF_SHLDRS_EQ(ANN_R,43101,43465,,,USD)":35331.3361834288,"DE0005557508^FF_MKT_VAL(ANN_R,43101,43465,,,USD)":80344.2797117348,"NL0000395903^FF_TAX_CF(ANN_R,43831,44196,,,USD)":251.93435895443,"NL0000235190^FF_TAX_RATE(ANN_R,43101,43465)":32.212389380531,"US0010551028^FF_PTX_INC(ANN_R,43101,43465,,,USD)":3983.0,"NL0000235190^FF_ASSETS(ANN_R,43101,43465,,,USD)":131688.590470076,"NL0000235190^FF_SHLDRS_EQ(ANN_R,43101,43465,,,USD)":11115.9903273582,"NL0000235190^FF_MKT_VAL(ANN_R,43101,43465,,,USD)":74453.7819536755,"JP3200450009^FF_TAX_CF(ANN_R,43831,44196)":124236.0,"DE0007100000^FF_TAX_RATE(ANN_R,43101,43465)":30.3149210182111,"IT0005239360^FF_TAX_CF(ANN_R,43831,44196)":-118.0,"DE0007100000^FF_ASSETS(ANN_R,43101,43465,,,USD)":321932.751953959,"DE0007100000^FF_SHLDRS_EQ(ANN_R,43101,43465,,,USD)":73924.079236865,"DE0007100000^FF_MKT_VAL(ANN_R,43101,43465,,,USD)":56147.2251686496,"JP3546800008^FF_PTX_INC(ANN_R,41640,42004,,,USD)":528.164144454524,"FR0000120073^FF_TAX_RATE(ANN_R,43101,43465)":24.9045671438309,"US55261F1049^FF_TAX_CF(ANN_R,41640,42004,,,USD)":411.912,"FR0000120073^FF_ASSETS(ANN_R,43101,43465,,,USD)":47990.1217129469,"FR0000120073^FF_SHLDRS_EQ(ANN_R,43101,43465,,,USD)":20328.750266397,"FR0000120073^FF_MKT_VAL(ANN_R,43101,43465,,,USD)":53057.0355865581,"CH0102484968^FF_PTX_INC(ANN_R,43101,43465,,,USD)":911.448082447052,"FR0000120321^FF_TAX_RATE(ANN_R,43101,43465)":24.7757393367672,"US29355A1079^FF_TAX_CF(ANN_R,41640,42004,,,USD)":0.472,"FR0000120321^FF_ASSETS(ANN_R,43101,43465,,,USD)":43962.6900467277,"FR0000120321^FF_SHLDRS_EQ(ANN_R,43101,43465,,,USD)":30783.1997049809,"FR0000120321^FF_MKT_VAL(ANN_R,43101,43465,,,USD)":128714.86418645,"NL0010773842^FF_PTX_INC(ANN_R,43101,43465,,,USD)":1364.97043442726,"DE0008404005^FF_TAX_RATE(ANN_R,43101,43465)":25.9255697663237,"JP3197600004^FF_PTX_INC(ANN_R,42005,42369,,,USD)":166.626479947008,"DE0008404005^FF_ASSETS(ANN_R,43101,43465,,,USD)":1060216.72779608,"DE0008404005^FF_SHLDRS_EQ(ANN_R,43101,43465,,,USD)":69997.3590831757,"DE0008404005^FF_MKT_VAL(ANN_R,43101,43465,,,USD)":84789.0842415795,"JP3421800008^FF_TAX_CF(ANN_R,43466,43830)":51869.0,"DE0007164600^FF_TAX_RATE(ANN_R,43101,43465)":26.9821428571429,"JP3902400005^FF_TAX_CF(ANN_R,42736,43100)":56686.0,"DE0007164600^FF_ASSETS(ANN_R,43101,43465,,,USD)":58874.5098559856,"DE0007164600^FF_SHLDRS_EQ(ANN_R,43101,43465,,,USD)":32959.2999916077,"DE0007164600^FF_MKT_VAL(ANN_R,43101,43465,,,USD)":118617.795279706,"JP3734800000^FF_PTX_INC(ANN_R,41640,42004,,,USD)":843.153904788196,"CH0012032048^FF_TAX_RATE(ANN_R,43101,43465)":23.2145382548437,"US1011211018^FF_TAX_CF(ANN_R,43101,43465,,,USD)":null,"CH0012032048^FF_ASSETS(ANN_R,43101,43465,,,USD)":79648.000897646,"CH0012032048^FF_SHLDRS_EQ(ANN_R,43101,43465,,,USD)":28019.8820738792,"CH0012032048^FF_MKT_VAL(ANN_R,43101,43465,,,USD)":210963.454604702,"US4165151048^FF_TAX_CF(ANN_R,42370,42735)":130.0,"US0995021062^FF_TAX_RATE(ANN_R,43101,43465)":29.8449432140565,"TW0001216000^FF_TAX_CF(ANN_R,42736,43100)":6569.861,"US0995021062^FF_ASSETS(ANN_R,43101,43465,,,USD)":3770.39,"US0995021062^FF_SHLDRS_EQ(ANN_R,43101,43465,,,USD)":562.491,"US0995021062^FF_MKT_VAL(ANN_R,43101,43465,,,USD)":5554.24999008,"JP3236200006^FF_PTX_INC(ANN_R,41640,42004,,,USD)":1358.18058134429,"US5132721045^FF_TAX_RATE(ANN_R,43101,43465)":25.7161043921069,"TW0002886009^FF_TAX_CF(ANN_R,42370,42735,,,USD)":140.369337307066,"US5132721045^FF_ASSETS(ANN_R,43101,43465,,,USD)":2752.6,"US5132721045^FF_SHLDRS_EQ(ANN_R,43101,43465,,,USD)":-334.8,"US5132721045^FF_MKT_VAL(ANN_R,43101,43465,,,USD)":9574.52448276,"DE0007164600^FF_PTX_INC(ANN_R,41640,42004,,,USD)":5776.66790306568,"US6700024010^FF_TAX_RATE(ANN_R,43101,43465)":null,"NL0000009538^FF_PTX_INC(ANN_R,41640,42004,,,USD)":245.392321944237,"US6700024010^FF_ASSETS(ANN_R,43101,43465,,,USD)":207.978,"US6700024010^FF_SHLDRS_EQ(ANN_R,43101,43465,,,USD)":-167.935,"US6700024010^FF_MKT_VAL(ANN_R,43101,43465,,,USD)":707.38911688,"JP3386450005^FF_PTX_INC(ANN_R,41275,41639,,,USD)":3281.26188889146,"US4180561072^FF_TAX_RATE(ANN_R,43101,43465)":18.4791532607007,"JP3726800000^FF_PTX_INC(ANN_R,43831,44196,,,USD)":3934.33395195846,"US4180561072^FF_ASSETS(ANN_R,43101,43465,,,USD)":5262.988,"US4180561072^FF_SHLDRS_EQ(ANN_R,43101,43465,,,USD)":1754.486,"US4180561072^FF_MKT_VAL(ANN_R,43101,43465,,,USD)":10232.84836616,"SE0000310336^FF_TAX_CF(ANN_R,43831,44196)":2006.0,"JE00BYSS4X48^FF_TAX_RATE(ANN_R,43101,43465)":null,"US0010551028^FF_TAX_CF(ANN_R,42370,42735)":1526.0,"JE00BYSS4X48^FF_ASSETS(ANN_R,43101,43465,,,USD)":339.793,"JE00BYSS4X48^FF_SHLDRS_EQ(ANN_R,43101,43465,,,USD)":112.259,"JE00BYSS4X48^FF_MKT_VAL(ANN_R,43101,43465,,,USD)":3122.1501138,"US4165151048^FF_TAX_CF(ANN_R,41275,41639,,,USD)":69.0,"US00751Y1064^FF_TAX_RATE(ANN_R,43101,43465)":23.6674806938681,"FR0000120172^FF_PTX_INC(ANN_R,43101,43465,,,USD)":650.042099714279,"US00751Y1064^FF_ASSETS(ANN_R,43101,43465,,,USD)":9040.648,"US00751Y1064^FF_SHLDRS_EQ(ANN_R,43101,43465,,,USD)":3550.813,"US00751Y1064^FF_MKT_VAL(ANN_R,43101,43465,,,USD)":11264.6316,"JP3933800009^FF_TAX_CF(ANN_R,42736,43100)":63919.0,"US5018892084^FF_TAX_RATE(ANN_R,43101,43465)":25.7448236621825,"CH0210483332^FF_PTX_INC(ANN_R,41640,42004,,,USD)":3347.44980278253,"US5018892084^FF_ASSETS(ANN_R,43101,43465,,,USD)":11393.402,"US5018892084^FF_SHLDRS_EQ(ANN_R,43101,43465,,,USD)":4782.298,"US5018892084^FF_MKT_VAL(ANN_R,43101,43465,,,USD)":7502.14728522,"JP3814000000^FF_PTX_INC(ANN_R,41275,41639,,,USD)":1437.58447099477,"US12541W2098^FF_TAX_RATE(ANN_R,43101,43465)":24.5114867773975,"JP3496400007^FF_PTX_INC(ANN_R,43101,43465,,,USD)":8617.9386940524,"US12541W2098^FF_ASSETS(ANN_R,43101,43465,,,USD)":4427.412,"US12541W2098^FF_SHLDRS_EQ(ANN_R,43101,43465,,,USD)":1595.087,"US12541W2098^FF_MKT_VAL(ANN_R,43101,43465,,,USD)":11544.21156,"JP3970300004^FF_TAX_CF(ANN_R,40909,41274,,,USD)":null,"US3802371076^FF_TAX_RATE(ANN_R,43101,43465)":-12.3287671232877,"JP3802300008^FF_PTX_INC(ANN_R,43466,43830,,,USD)":2286.68880330864,"US3802371076^FF_ASSETS(ANN_R,43101,43465,,,USD)":6083.4,"US3802371076^FF_SHLDRS_EQ(ANN_R,43101,43465,,,USD)":792.7,"US3802371076^FF_MKT_VAL(ANN_R,43101,43465,,,USD)":11060.18538,"FI4000297767^FF_TAX_CF(ANN_R,40909,41274,,,USD)":850.31865194365,"US5502411037^FF_TAX_RATE(ANN_R,43101,43465)":null,"JP3496400007^FF_TAX_CF(ANN_R,42370,42735)":291786.0,"US5502411037^FF_ASSETS(ANN_R,43101,43465,,,USD)":70256.0,"US5502411037^FF_SHLDRS_EQ(ANN_R,43101,43465,,,USD)":19828.0,"US5502411037^FF_MKT_VAL(ANN_R,43101,43465,,,USD)":16364.53005,"US9291601097^FF_PTX_INC(ANN_R,41275,41639,,,USD)":-3.703,"US4404521001^FF_TAX_RATE(ANN_R,43101,43465)":14.2812397357452,"NL0000226223^FF_TAX_CF(ANN_R,43101,43465,,,USD)":59.9999987080001,"US4404521001^FF_ASSETS(ANN_R,43101,43465,,,USD)":8340.99,"US4404521001^FF_SHLDRS_EQ(ANN_R,43101,43465,,,USD)":5600.811,"US4404521001^FF_MKT_VAL(ANN_R,43101,43465,,,USD)":21990.35787628,"FR0000125338^FF_TAX_CF(ANN_R,42370,42735)":167.0,"US73278L1052^FF_TAX_RATE(ANN_R,43101,43465)":20.0598649114484,"US5303073051^FF_TAX_CF(ANN_R,40909,41274,,,USD)":10.939,"US73278L1052^FF_ASSETS(ANN_R,43101,43465,,,USD)":1240.871,"US73278L1052^FF_SHLDRS_EQ(ANN_R,43101,43465,,,USD)":223.59,"US73278L1052^FF_MKT_VAL(ANN_R,43101,43465,,,USD)":5872.57685955,"CH0012032048^FF_TAX_CF(ANN_R,42736,43100,,,USD)":3971.50311970711,"US24906P1093^FF_TAX_RATE(ANN_R,43101,43465)":null,"US42809H1077^FF_TAX_CF(ANN_R,43466,43830,,,USD)":417.0,"US24906P1093^FF_ASSETS(ANN_R,43101,43465,,,USD)":8687.0,"US24906P1093^FF_SHLDRS_EQ(ANN_R,43101,43465,,,USD)":5121.1,"US24906P1093^FF_MKT_VAL(ANN_R,43101,43465,,,USD)":8297.83,"JP3358000002^FF_PTX_INC(ANN_R,41275,41639,,,USD)":463.225813429803,"US7458671010^FF_TAX_RATE(ANN_R,43101,43465)":24.1563886786292,"FR0000120172^FF_PTX_INC(ANN_R,42736,43100,,,USD)":596.677390217781,"US7458671010^FF_ASSETS(ANN_R,43101,43465,,,USD)":10172.976,"US7458671010^FF_SHLDRS_EQ(ANN_R,43101,43465,,,USD)":4817.782,"US7458671010^FF_MKT_VAL(ANN_R,43101,43465,,,USD)":7202.07608693,"BE0003565737^FF_TAX_CF(ANN_R,40909,41274,,,USD)":432.866176366806,"US8326964058^FF_TAX_RATE(ANN_R,43101,43465)":-55.4703832752613,"US0995021062^FF_TAX_CF(ANN_R,43831,44196,,,USD)":109.754,"US8326964058^FF_ASSETS(ANN_R,43101,43465,,,USD)":15430.3,"US8326964058^FF_SHLDRS_EQ(ANN_R,43101,43465,,,USD)":7891.1,"US8326964058^FF_MKT_VAL(ANN_R,43101,43465,,,USD)":12956.3895872,"JP3951600000^FF_PTX_INC(ANN_R,40909,41274,,,USD)":575.233555711806,"US1011211018^FF_TAX_RATE(ANN_R,43101,43465)":0.0,"JP3249600002^FF_TAX_CF(ANN_R,42736,43100,,,USD)":309.860323119909,"US1011211018^FF_ASSETS(ANN_R,43101,43465,,,USD)":20256.477,"US1011211018^FF_SHLDRS_EQ(ANN_R,43101,43465,,,USD)":5883.171,"US1011211018^FF_MKT_VAL(ANN_R,43101,43465,,,USD)":17384.3016989,"JP3898400001^FF_TAX_CF(ANN_R,43466,43830)":258134.0,"US8793601050^FF_TAX_RATE(ANN_R,43101,43465)":15.2576796141153,"SE0000667891^FF_PTX_INC(ANN_R,43831,44196,,,USD)":1223.71718597412,"US8793601050^FF_ASSETS(ANN_R,43101,43465,,,USD)":3809.3,"US8793601050^FF_SHLDRS_EQ(ANN_R,43101,43465,,,USD)":2229.7,"US8793601050^FF_MKT_VAL(ANN_R,43101,43465,,,USD)":7317.42121269,"JP3304200003^FF_TAX_CF(ANN_R,42736,43100)":44369.0,"US18915M1071^FF_TAX_RATE(ANN_R,43101,43465)":null,"TW0001216000^FF_PTX_INC(ANN_R,43466,43830,,,USD)":1077.02533707716,"US18915M1071^FF_ASSETS(ANN_R,43101,43465,,,USD)":298.38,"US18915M1071^FF_SHLDRS_EQ(ANN_R,43101,43465,,,USD)":218.016,"US18915M1071^FF_MKT_VAL(ANN_R,43101,43465,,,USD)":null,"JP3758190007^FF_PTX_INC(ANN_R,41640,42004,,,USD)":497.600399558432,"US5745991068^FF_TAX_RATE(ANN_R,43101,43465)":24.3660418963616,"DK0010272202^FF_TAX_CF(ANN_R,43831,44196,,,USD)":225.713120520115,"US5745991068^FF_ASSETS(ANN_R,43101,43465,,,USD)":5393.0,"US5745991068^FF_SHLDRS_EQ(ANN_R,43101,43465,,,USD)":-111.0,"US5745991068^FF_MKT_VAL(ANN_R,43101,43465,,,USD)":8593.636,"US4404521001^FF_TAX_CF(ANN_R,43466,43830)":221.4,"US45167R1041^FF_TAX_RATE(ANN_R,43101,43465)":22.378005781385,"JP3762600009^FF_TAX_CF(ANN_R,42736,43100)":47482.0,"US45167R1041^FF_ASSETS(ANN_R,43101,43465,,,USD)":3473.857,"US45167R1041^FF_SHLDRS_EQ(ANN_R,43101,43465,,,USD)":1994.64,"US45167R1041^FF_MKT_VAL(ANN_R,43101,43465,,,USD)":9589.79762402,"US21036P1084^FF_PTX_INC(ANN_R,41275,41639,,,USD)":516.4,"US4461501045^FF_TAX_RATE(ANN_R,43101,43465)":14.4348894348894,"BE0974293251^FF_TAX_CF(ANN_R,43101,43465,,,USD)":3046.99993438794,"US4461501045^FF_ASSETS(ANN_R,43101,43465,,,USD)":108781.0,"US4461501045^FF_SHLDRS_EQ(ANN_R,43101,43465,,,USD)":11102.0,"US4461501045^FF_MKT_VAL(ANN_R,43101,43465,,,USD)":12477.46564384,"JP3143600009^FF_TAX_CF(ANN_R,43466,43830)":135581.0,"US8666741041^FF_TAX_RATE(ANN_R,43101,43465)":0.07318330755285,"FR0000125338^FF_TAX_CF(ANN_R,43101,43465)":205.0,"US8666741041^FF_ASSETS(ANN_R,43101,43465,,,USD)":6710.026,"US8666741041^FF_SHLDRS_EQ(ANN_R,43101,43465,,,USD)":3148.439,"US8666741041^FF_MKT_VAL(ANN_R,43101,43465,,,USD)":8783.37047,"FR0000051807^FF_TAX_CF(ANN_R,43101,43465)":170.0,"US64110D1046^FF_TAX_RATE(ANN_R,43101,43465)":90.325271059216,"KR7006400006^FF_PTX_INC(ANN_R,41640,42004,,,USD)":189.394771616372,"US64110D1046^FF_ASSETS(ANN_R,43101,43465,,,USD)":9991.0,"US64110D1046^FF_SHLDRS_EQ(ANN_R,43101,43465,,,USD)":2276.0,"US64110D1046^FF_MKT_VAL(ANN_R,43101,43465,,,USD)":17726.2,"US0311001004^FF_PTX_INC(ANN_R,43831,44196,,,USD)":1082.309,"US3724601055^FF_TAX_RATE(ANN_R,43101,43465)":24.6499667166227,"US22160K1051^FF_PTX_INC(ANN_R,43466,43830,,,USD)":4765.0,"US3724601055^FF_ASSETS(ANN_R,43101,43465,,,USD)":12683.04,"US3724601055^FF_SHLDRS_EQ(ANN_R,43101,43465,,,USD)":3450.451,"US3724601055^FF_MKT_VAL(ANN_R,43101,43465,,,USD)":14012.83358026,"US42809H1077^FF_TAX_CF(ANN_R,41275,41639,,,USD)":1353.0,"US6311031081^FF_TAX_RATE(ANN_R,43101,43465)":56.9548872180451,"US00751Y1064^FF_TAX_CF(ANN_R,43101,43465)":143.213,"US6311031081^FF_ASSETS(ANN_R,43101,43465,,,USD)":15700.0,"US6311031081^FF_SHLDRS_EQ(ANN_R,43101,43465,,,USD)":5449.0,"US6311031081^FF_MKT_VAL(ANN_R,43101,43465,,,USD)":13472.5172638295,"FR0000121485^FF_TAX_CF(ANN_R,43101,43465)":562.0,"US89400J1079^FF_TAX_RATE(ANN_R,43101,43465)":15.8660844250364,"JP3422950000^FF_PTX_INC(ANN_R,43466,43830,,,USD)":2873.03085044399,"US89400J1079^FF_ASSETS(ANN_R,43101,43465,,,USD)":7039.8,"US89400J1079^FF_SHLDRS_EQ(ANN_R,43101,43465,,,USD)":1889.7,"US89400J1079^FF_MKT_VAL(ANN_R,43101,43465,,,USD)":10547.76,"JP3571400005^FF_PTX_INC(ANN_R,41640,42004,,,USD)":-117.358717791736,"US45784P1012^FF_TAX_RATE(ANN_R,43101,43465)":37.0072713356295,"JP3386450005^FF_PTX_INC(ANN_R,42370,42735,,,USD)":-2977.67515563965,"US45784P1012^FF_ASSETS(ANN_R,43101,43465,,,USD)":928.744,"US45784P1012^FF_SHLDRS_EQ(ANN_R,43101,43465,,,USD)":212.099,"US45784P1012^FF_MKT_VAL(ANN_R,43101,43465,,,USD)":4694.85228456,"NL00150001Q9^FF_TAX_CF(ANN_R,42370,42735,,,USD)":null,"US92556V1061^FF_TAX_RATE(ANN_R,43101,43465)":-18.1300268096515,"JP3546800008^FF_TAX_CF(ANN_R,42736,43100,,,USD)":235.650465678424,"US92556V1061^FF_ASSETS(ANN_R,43101,43465,,,USD)":32734.9,"US92556V1061^FF_SHLDRS_EQ(ANN_R,43101,43465,,,USD)":12167.1,"US92556V1061^FF_MKT_VAL(ANN_R,43101,43465,,,USD)":14132.8870652,"SE0012853455^FF_PTX_INC(ANN_R,40909,41274,,,USD)":null,"US62944T1051^FF_TAX_RATE(ANN_R,43101,43465)":16.9354569817407,"US77543R1023^FF_PTX_INC(ANN_R,41275,41639,,,USD)":null,"US62944T1051^FF_ASSETS(ANN_R,43101,43465,,,USD)":3165.933,"US62944T1051^FF_SHLDRS_EQ(ANN_R,43101,43465,,,USD)":1808.562,"US62944T1051^FF_MKT_VAL(ANN_R,43101,43465,,,USD)":8719.13836869,"JP3910660004^FF_TAX_CF(ANN_R,42736,43100)":119662.0,"US29355A1079^FF_TAX_RATE(ANN_R,43101,43465)":null,"US3802371076^FF_PTX_INC(ANN_R,40909,41274,,,USD)":-279.27,"US29355A1079^FF_ASSETS(ANN_R,43101,43465,,,USD)":339.937,"US29355A1079^FF_SHLDRS_EQ(ANN_R,43101,43465,,,USD)":7.776,"US29355A1079^FF_MKT_VAL(ANN_R,43101,43465,,,USD)":506.27555,"US8326964058^FF_TAX_CF(ANN_R,43466,43830)":250.9,"US0404131064^FF_TAX_RATE(ANN_R,43101,43465)":-13.6128337505757,"DK0010268606^FF_TAX_CF(ANN_R,43466,43830,,,USD)":280.931415965441,"US0404131064^FF_ASSETS(ANN_R,43101,43465,,,USD)":3081.983,"US0404131064^FF_SHLDRS_EQ(ANN_R,43101,43465,,,USD)":2143.389,"US0404131064^FF_MKT_VAL(ANN_R,43101,43465,,,USD)":15943.2476,"NL0010545661^FF_TAX_CF(ANN_R,43466,43830)":208.0,"US72919P2020^FF_TAX_RATE(ANN_R,43101,43465)":null,"JP3351600006^FF_TAX_CF(ANN_R,40909,41274,,,USD)":272.031332887709,"US72919P2020^FF_ASSETS(ANN_R,43101,43465,,,USD)":390.326,"US72919P2020^FF_SHLDRS_EQ(ANN_R,43101,43465,,,USD)":34.356,"US72919P2020^FF_MKT_VAL(ANN_R,43101,43465,,,USD)":271.75591752,"US6092071058^FF_TAX_CF(ANN_R,43466,43830)":981.0,"US14149Y1082^FF_TAX_RATE(ANN_R,43101,43465)":null,"DE0006047004^FF_PTX_INC(ANN_R,41640,42004,,,USD)":971.090372407436,"US14149Y1082^FF_ASSETS(ANN_R,43101,43465,,,USD)":39951.0,"US14149Y1082^FF_SHLDRS_EQ(ANN_R,43101,43465,,,USD)":6059.0,"US14149Y1082^FF_MKT_VAL(ANN_R,43101,43465,,,USD)":15088.47,"JP3762800005^FF_TAX_CF(ANN_R,42370,42735)":5010.0,"US4364401012^FF_TAX_RATE(ANN_R,43101,43465)":null,"US1941621039^FF_PTX_INC(ANN_R,42736,43100,,,USD)":3487.0,"US4364401012^FF_ASSETS(ANN_R,43101,43465,,,USD)":7230.9,"US4364401012^FF_SHLDRS_EQ(ANN_R,43101,43465,,,USD)":2428.8,"US4364401012^FF_MKT_VAL(ANN_R,43101,43465,,,USD)":11068.20624,"JP3409000001^FF_PTX_INC(ANN_R,41275,41639,,,USD)":1158.66997342557,"US42809H1077^FF_TAX_RATE(ANN_R,43101,43465)":152.272727272727,"US92276F1003^FF_PTX_INC(ANN_R,41275,41639,,,USD)":478.482,"US42809H1077^FF_ASSETS(ANN_R,43101,43465,,,USD)":21433.0,"US42809H1077^FF_SHLDRS_EQ(ANN_R,43101,43465,,,USD)":9629.0,"US42809H1077^FF_MKT_VAL(ANN_R,43101,43465,,,USD)":11803.098627,"NL0000009082^FF_TAX_CF(ANN_R,42736,43100)":13.0,"US55261F1049^FF_TAX_RATE(ANN_R,43101,43465)":22.1206946672198,"US89400J1079^FF_TAX_CF(ANN_R,43101,43465)":111.1,"US55261F1049^FF_ASSETS(ANN_R,43101,43465,,,USD)":120097.403,"US55261F1049^FF_SHLDRS_EQ(ANN_R,43101,43465,,,USD)":15460.191,"US55261F1049^FF_MKT_VAL(ANN_R,43101,43465,,,USD)":19828.41893916,"US18915M1071^FF_TAX_CF(ANN_R,43101,43465)":2.658,"US4932671088^FF_TAX_RATE(ANN_R,43101,43465)":15.6150703586019,"JP3970300004^FF_TAX_CF(ANN_R,43101,43465)":74754.0,"US4932671088^FF_ASSETS(ANN_R,43101,43465,,,USD)":140305.0,"US4932671088^FF_SHLDRS_EQ(ANN_R,43101,43465,,,USD)":15595.0,"US4932671088^FF_MKT_VAL(ANN_R,43101,43465,,,USD)":15068.25636486,"US98978V1035^FF_TAX_CF(ANN_R,43101,43465)":336.0,"US92276F1003^FF_TAX_RATE(ANN_R,43101,43465)":-10.6247240970327,"JP3898400001^FF_TAX_CF(ANN_R,43101,43465)":-5538.0,"US92276F1003^FF_ASSETS(ANN_R,43101,43465,,,USD)":22584.555,"US92276F1003^FF_SHLDRS_EQ(ANN_R,43101,43465,,,USD)":10215.857,"US92276F1003^FF_MKT_VAL(ANN_R,43101,43465,,,USD)":20891.55348,"TW0002303005^FF_TAX_CF(ANN_R,43101,43465)":995.314,"IE00BQPVQZ61^FF_TAX_RATE(ANN_R,43101,43465)":null,"JP3910660004^FF_TAX_CF(ANN_R,42370,42735)":69232.0,"IE00BQPVQZ61^FF_ASSETS(ANN_R,43101,43465,,,USD)":3941.962,"IE00BQPVQZ61^FF_SHLDRS_EQ(ANN_R,43101,43465,,,USD)":1190.106,"IE00BQPVQZ61^FF_MKT_VAL(ANN_R,43101,43465,,,USD)":3299.52740916,"JP3409000001^FF_PTX_INC(ANN_R,40909,41274,,,USD)":1230.56184928771,"US8740541094^FF_TAX_RATE(ANN_R,43101,43465)":-27.0140896614822,"US5745991068^FF_TAX_CF(ANN_R,43466,43830,,,USD)":384.0,"US8740541094^FF_ASSETS(ANN_R,43101,43465,,,USD)":3881.21,"US8740541094^FF_SHLDRS_EQ(ANN_R,43101,43465,,,USD)":1488.97,"US8740541094^FF_MKT_VAL(ANN_R,43101,43465,,,USD)":11150.63564,"SE0000667891^FF_TAX_CF(ANN_R,43466,43830)":3598.0,"US74736K1016^FF_TAX_RATE(ANN_R,43101,43465)":334.983960338291,"US29355A1079^FF_PTX_INC(ANN_R,42005,42369,,,USD)":-20.703,"US74736K1016^FF_ASSETS(ANN_R,43101,43465,,,USD)":6381.519,"US74736K1016^FF_SHLDRS_EQ(ANN_R,43101,43465,,,USD)":4775.564,"US74736K1016^FF_MKT_VAL(ANN_R,43101,43465,,,USD)":8899.3849,"US0311001004^FF_TAX_CF(ANN_R,43466,43830)":221.6,"US5732841060^FF_TAX_RATE(ANN_R,43101,43465)":18.3489821743817,"JP3242800005^FF_PTX_INC(ANN_R,40909,41274,,,USD)":4293.15098333266,"US5732841060^FF_ASSETS(ANN_R,43101,43465,,,USD)":9716.041,"US5732841060^FF_SHLDRS_EQ(ANN_R,43101,43465,,,USD)":4946.363,"US5732841060^FF_MKT_VAL(ANN_R,43101,43465,,,USD)":10744.45305,"SE0000148884^FF_PTX_INC(ANN_R,41275,41639,,,USD)":2779.74288523197,"US1156372096^FF_TAX_RATE(ANN_R,43101,43465)":26.6120777891505,"DE000ENER6Y0^FF_TAX_CF(ANN_R,42736,43100,,,USD)":682.010449647903,"US1156372096^FF_ASSETS(ANN_R,43101,43465,,,USD)":4976.0,"US1156372096^FF_SHLDRS_EQ(ANN_R,43101,43465,,,USD)":1316.0,"US1156372096^FF_MKT_VAL(ANN_R,43101,43465,,,USD)":26955.29604,"JP3890310000^FF_TAX_CF(ANN_R,43466,43830)":119619.0,"US87165B1035^FF_TAX_RATE(ANN_R,43101,43465)":23.4357848518112,"US62944T1051^FF_PTX_INC(ANN_R,42370,42735,,,USD)":661.697,"US87165B1035^FF_ASSETS(ANN_R,43101,43465,,,USD)":106792.0,"US87165B1035^FF_SHLDRS_EQ(ANN_R,43101,43465,,,USD)":14678.0,"US87165B1035^FF_MKT_VAL(ANN_R,43101,43465,,,USD)":16862.07670908,"FR0010220475^FF_TAX_CF(ANN_R,43831,44196)":102.0,"US30063P1057^FF_TAX_RATE(ANN_R,43101,43465)":null,"JP3409000001^FF_PTX_INC(ANN_R,42370,42735,,,USD)":1128.81545639038,"US30063P1057^FF_ASSETS(ANN_R,43101,43465,,,USD)":1524.022,"US30063P1057^FF_SHLDRS_EQ(ANN_R,43101,43465,,,USD)":680.941,"US30063P1057^FF_MKT_VAL(ANN_R,43101,43465,,,USD)":7773.449274,"US77543R1023^FF_TAX_CF(ANN_R,43101,43465,,,USD)":0.564,"US9291601097^FF_TAX_RATE(ANN_R,43101,43465)":16.9181279982031,"KR7105560007^FF_TAX_CF(ANN_R,42736,43100)":null,"US9291601097^FF_ASSETS(ANN_R,43101,43465,,,USD)":10045.238,"US9291601097^FF_SHLDRS_EQ(ANN_R,43101,43465,,,USD)":5202.903,"US9291601097^FF_MKT_VAL(ANN_R,43101,43465,,,USD)":13018.08691762,"CH0030170408^FF_PTX_INC(ANN_R,42370,42735,,,USD)":640.297784852982,"US5303073051^FF_TAX_RATE(ANN_R,43101,43465)":23.8623376906081,"US49271V1008^FF_PTX_INC(ANN_R,42370,42735,,,USD)":1283.0,"US5303073051^FF_ASSETS(ANN_R,43101,43465,,,USD)":12153.765,"US5303073051^FF_SHLDRS_EQ(ANN_R,43101,43465,,,USD)":10598.618,"US5303073051^FF_MKT_VAL(ANN_R,43101,43465,,,USD)":13063.2268242,"CH0432492467^FF_TAX_CF(ANN_R,43466,43830,,,USD)":-223.999990974178,"US0152711091^FF_TAX_RATE(ANN_R,43101,43465)":0.0,"US0970231058^FF_PTX_INC(ANN_R,41275,41639,,,USD)":6232.0,"US0152711091^FF_ASSETS(ANN_R,43101,43465,,,USD)":14464.956,"US0152711091^FF_SHLDRS_EQ(ANN_R,43101,43465,,,USD)":7341.965,"US0152711091^FF_MKT_VAL(ANN_R,43101,43465,,,USD)":12793.00167584,"US5018892084^FF_PTX_INC(ANN_R,41640,42004,,,USD)":587.888,"US4165151048^FF_TAX_RATE(ANN_R,43101,43465)":15.2880775812892,"FR0000125338^FF_TAX_CF(ANN_R,43831,44196)":351.0,"US4165151048^FF_ASSETS(ANN_R,43101,43465,,,USD)":58199.0,"US4165151048^FF_SHLDRS_EQ(ANN_R,43101,43465,,,USD)":13101.0,"US4165151048^FF_MKT_VAL(ANN_R,43101,43465,,,USD)":15964.2612388,"US7458671010^FF_PTX_INC(ANN_R,41640,42004,,,USD)":689.758,"US3635761097^FF_TAX_RATE(ANN_R,43101,43465)":-40.9887359198999,"US3724601055^FF_PTX_INC(ANN_R,43101,43465,,,USD)":1075.612,"US3635761097^FF_ASSETS(ANN_R,43101,43465,,,USD)":16334.0,"US3635761097^FF_SHLDRS_EQ(ANN_R,43101,43465,,,USD)":4498.9,"US3635761097^FF_MKT_VAL(ANN_R,43101,43465,,,USD)":13560.8,"SE0000115446^FF_TAX_CF(ANN_R,43831,44196)":4927.0,"US6703461052^FF_TAX_RATE(ANN_R,43101,43465)":23.1717682993481,"KR7012330007^FF_PTX_INC(ANN_R,41275,41639,,,USD)":2716.40453766205,"US6703461052^FF_ASSETS(ANN_R,43101,43465,,,USD)":17920.588,"US6703461052^FF_SHLDRS_EQ(ANN_R,43101,43465,,,USD)":9792.078,"US6703461052^FF_MKT_VAL(ANN_R,43101,43465,,,USD)":15832.72152,"JP3910660004^FF_TAX_CF(ANN_R,41640,42004,,,USD)":643.396509159356,"US57772K1016^FF_TAX_RATE(ANN_R,43101,43465)":43.3474969238136,"US72919P2020^FF_PTX_INC(ANN_R,42005,42369,,,USD)":-55.69,"US57772K1016^FF_ASSETS(ANN_R,43101,43465,,,USD)":4451.561,"US57772K1016^FF_SHLDRS_EQ(ANN_R,43101,43465,,,USD)":1930.94,"US57772K1016^FF_MKT_VAL(ANN_R,43101,43465,,,USD)":16346.43024,"US8545021011^FF_TAX_CF(ANN_R,43466,43830)":234.6,"US34959E1091^FF_TAX_RATE(ANN_R,43101,43465)":-32.4033479473894,"JP3734800000^FF_PTX_INC(ANN_R,42005,42369,,,USD)":977.375131296925,"US34959E1091^FF_ASSETS(ANN_R,43101,43465,,,USD)":3078.0,"US34959E1091^FF_SHLDRS_EQ(ANN_R,43101,43465,,,USD)":1010.2,"US34959E1091^FF_MKT_VAL(ANN_R,43101,43465,,,USD)":11959.014,"JP3197800000^FF_TAX_CF(ANN_R,43466,43830)":22529.0,"US9892071054^FF_TAX_RATE(ANN_R,43101,43465)":19.6564885496183,"JP3538800008^FF_PTX_INC(ANN_R,42005,42369,,,USD)":678.31223197002,"US9892071054^FF_ASSETS(ANN_R,43101,43465,,,USD)":4339.0,"US9892071054^FF_SHLDRS_EQ(ANN_R,43101,43465,,,USD)":1335.0,"US9892071054^FF_MKT_VAL(ANN_R,43101,43465,,,USD)":8577.90862832,"JP3788600009^FF_TAX_CF(ANN_R,43466,43830)":188267.0,"US6792951054^FF_TAX_RATE(ANN_R,43101,43465)":null,"NL0000009165^FF_TAX_CF(ANN_R,43101,43465,,,USD)":972.113775253296,"US6792951054^FF_ASSETS(ANN_R,43101,43465,,,USD)":399.263,"US6792951054^FF_SHLDRS_EQ(ANN_R,43101,43465,,,USD)":199.34,"US6792951054^FF_MKT_VAL(ANN_R,43101,43465,,,USD)":3061.94595,"JP3592200004^FF_TAX_CF(ANN_R,43466,43830)":70263.0,"NL0009434992^FF_TAX_RATE(ANN_R,43101,43465)":11.5420824703446,"US1941621039^FF_PTX_INC(ANN_R,42370,42735,,,USD)":3738.0,"NL0009434992^FF_ASSETS(ANN_R,43101,43465,,,USD)":28278.0,"NL0009434992^FF_SHLDRS_EQ(ANN_R,43101,43465,,,USD)":10257.0,"NL0009434992^FF_MKT_VAL(ANN_R,43101,43465,,,USD)":31242.93432876,"SE0000242455^FF_PTX_INC(ANN_R,43101,43465,,,USD)":2933.54206994176,"US88339J1051^FF_TAX_RATE(ANN_R,43101,43465)":16.6422349792409,"JP3732000009^FF_PTX_INC(ANN_R,42005,42369,,,USD)":null,"US88339J1051^FF_ASSETS(ANN_R,43101,43465,,,USD)":1117.872,"US88339J1051^FF_SHLDRS_EQ(ANN_R,43101,43465,,,USD)":394.567,"US88339J1051^FF_MKT_VAL(ANN_R,43101,43465,,,USD)":5090.85584,"US6703461052^FF_PTX_INC(ANN_R,42736,43100,,,USD)":1749.957,"US5010441013^FF_TAX_RATE(ANN_R,43101,43465)":-27.2911051212938,"JP3783600004^FF_TAX_CF(ANN_R,43466,43830)":115912.0,"US5010441013^FF_ASSETS(ANN_R,43101,43465,,,USD)":37806.0,"US5010441013^FF_SHLDRS_EQ(ANN_R,43101,43465,,,USD)":6931.0,"US5010441013^FF_MKT_VAL(ANN_R,43101,43465,,,USD)":25525.8,"JP3788600009^FF_TAX_CF(ANN_R,43101,43465,,,USD)":1686.42893632501,"US5926881054^FF_TAX_RATE(ANN_R,43101,43465)":21.3615542035229,"JP3409000001^FF_TAX_CF(ANN_R,43831,44196,,,USD)":599.839370682836,"US5926881054^FF_ASSETS(ANN_R,43101,43465,,,USD)":2618.847,"US5926881054^FF_SHLDRS_EQ(ANN_R,43101,43465,,,USD)":590.063,"US5926881054^FF_MKT_VAL(ANN_R,43101,43465,,,USD)":14095.36383354,"SE0012673267^FF_TAX_CF(ANN_R,43831,44196,,,USD)":7.42921371308025,"US0584981064^FF_TAX_RATE(ANN_R,43101,43465)":29.2259083728278,"IT0000062072^FF_PTX_INC(ANN_R,42005,42369,,,USD)":3651.67623591423,"US0584981064^FF_ASSETS(ANN_R,43101,43465,,,USD)":16554.0,"US0584981064^FF_SHLDRS_EQ(ANN_R,43101,43465,,,USD)":3458.0,"US0584981064^FF_MKT_VAL(ANN_R,43101,43465,,,USD)":15415.16969102,"JP3933800009^FF_PTX_INC(ANN_R,43831,44196,,,USD)":1247.87338551879,"US5260571048^FF_TAX_RATE(ANN_R,43101,43465)":24.0939963335578,"DE0007164600^FF_TAX_CF(ANN_R,42005,42369,,,USD)":1574.66755390167,"US5260571048^FF_ASSETS(ANN_R,43101,43465,,,USD)":28566.181,"US5260571048^FF_SHLDRS_EQ(ANN_R,43101,43465,,,USD)":14581.535,"US5260571048^FF_MKT_VAL(ANN_R,43101,43465,,,USD)":13854.69632042,"JP3752900005^FF_TAX_CF(ANN_R,42736,43100)":308743.0,"US49271V1008^FF_TAX_RATE(ANN_R,43101,43465)":25.5372945638432,"US30063P1057^FF_PTX_INC(ANN_R,41640,42004,,,USD)":-100.048,"US49271V1008^FF_ASSETS(ANN_R,43101,43465,,,USD)":48918.0,"US49271V1008^FF_SHLDRS_EQ(ANN_R,43101,43465,,,USD)":22533.0,"US49271V1008^FF_MKT_VAL(ANN_R,43101,43465,,,USD)":36048.42780008,"KR7105560007^FF_TAX_CF(ANN_R,43466,43830)":null,"US0311001004^FF_TAX_RATE(ANN_R,43101,43465)":21.2415147634258,"US74736K1016^FF_TAX_CF(ANN_R,43466,43830,,,USD)":69.453,"US0311001004^FF_ASSETS(ANN_R,43101,43465,,,USD)":8662.288,"US0311001004^FF_SHLDRS_EQ(ANN_R,43101,43465,,,USD)":4241.922,"US0311001004^FF_MKT_VAL(ANN_R,43101,43465,,,USD)":15375.3935099,"US88339J1051^FF_PTX_INC(ANN_R,43831,44196,,,USD)":143.903,"US23331A1097^FF_TAX_RATE(ANN_R,43101,43465)":29.0145631067961,"FR0000073272^FF_TAX_CF(ANN_R,43466,43830,,,USD)":992.773533582687,"US23331A1097^FF_ASSETS(ANN_R,43101,43465,,,USD)":14202.1,"US23331A1097^FF_SHLDRS_EQ(ANN_R,43101,43465,,,USD)":8984.4,"US23331A1097^FF_MKT_VAL(ANN_R,43101,43465,,,USD)":15870.7157643,"US0584981064^FF_TAX_CF(ANN_R,43466,43830,,,USD)":128.0,"US2473617023^FF_TAX_RATE(ANN_R,43101,43465)":23.6070665890118,"US57772K1016^FF_PTX_INC(ANN_R,40909,41274,,,USD)":532.733,"US2473617023^FF_ASSETS(ANN_R,43101,43465,,,USD)":60266.0,"US2473617023^FF_SHLDRS_EQ(ANN_R,43101,43465,,,USD)":13687.0,"US2473617023^FF_MKT_VAL(ANN_R,43101,43465,,,USD)":33929.2293025,"US6934751057^FF_PTX_INC(ANN_R,43101,43465,,,USD)":6428.0,"US58155Q1031^FF_TAX_RATE(ANN_R,43101,43465)":-22.1757322175732,"SE0012673267^FF_PTX_INC(ANN_R,42005,42369,,,USD)":23.3716159848896,"US58155Q1031^FF_ASSETS(ANN_R,43101,43465,,,USD)":60381.0,"US58155Q1031^FF_SHLDRS_EQ(ANN_R,43101,43465,,,USD)":9804.0,"US58155Q1031^FF_MKT_VAL(ANN_R,43101,43465,,,USD)":28455.74,"KR7000270009^FF_TAX_CF(ANN_R,42736,43100,,,USD)":480.75371056993,"US6200763075^FF_TAX_RATE(ANN_R,43101,43465)":12.0689655172414,"DE0005557508^FF_TAX_CF(ANN_R,42736,43100)":634.0,"US6200763075^FF_ASSETS(ANN_R,43101,43465,,,USD)":9409.0,"US6200763075^FF_SHLDRS_EQ(ANN_R,43101,43465,,,USD)":-1293.0,"US6200763075^FF_MKT_VAL(ANN_R,43101,43465,,,USD)":18809.04,"FR0000121485^FF_PTX_INC(ANN_R,40909,41274,,,USD)":2079.04211592674,"US8545021011^FF_TAX_RATE(ANN_R,43101,43465)":40.729869875746,"JP3358000002^FF_TAX_CF(ANN_R,43831,44196)":16831.0,"US8545021011^FF_ASSETS(ANN_R,43101,43465,,,USD)":19408.0,"US8545021011^FF_SHLDRS_EQ(ANN_R,43101,43465,,,USD)":7836.2,"US8545021011^FF_MKT_VAL(ANN_R,43101,43465,,,USD)":17979.2701335,"JP3752900005^FF_TAX_CF(ANN_R,42005,42369,,,USD)":3692.38999947254,"US8936411003^FF_TAX_RATE(ANN_R,43101,43465)":2.43730195209409,"TW0002886009^FF_TAX_CF(ANN_R,43831,44196)":1843.956,"US8936411003^FF_ASSETS(ANN_R,43101,43465,,,USD)":12197.467,"US8936411003^FF_SHLDRS_EQ(ANN_R,43101,43465,,,USD)":-1808.471,"US8936411003^FF_MKT_VAL(ANN_R,43101,43465,,,USD)":19633.002228,"KR7105560007^FF_PTX_INC(ANN_R,42005,42369,,,USD)":1733.16130172485,"US98956P1021^FF_TAX_RATE(ANN_R,43101,43465)":null,"BE0003739530^FF_PTX_INC(ANN_R,41640,42004,,,USD)":147.235393166542,"US98956P1021^FF_ASSETS(ANN_R,43101,43465,,,USD)":24126.8,"US98956P1021^FF_SHLDRS_EQ(ANN_R,43101,43465,,,USD)":11271.3,"US98956P1021^FF_MKT_VAL(ANN_R,43101,43465,,,USD)":21158.88,"JP3890310000^FF_TAX_CF(ANN_R,42370,42735)":30310.0,"US0010551028^FF_TAX_RATE(ANN_R,43101,43465)":26.6884258096912,"DE0006047004^FF_TAX_CF(ANN_R,43466,43830,,,USD)":329.171021676064,"US0010551028^FF_ASSETS(ANN_R,43101,43465,,,USD)":144656.0,"US0010551028^FF_SHLDRS_EQ(ANN_R,43101,43465,,,USD)":23462.0,"US0010551028^FF_MKT_VAL(ANN_R,43101,43465,,,USD)":34410.83016,"US89400J1079^FF_PTX_INC(ANN_R,43101,43465,,,USD)":343.5,"US77543R1023^FF_TAX_RATE(ANN_R,43101,43465)":null,"US92343V1044^FF_TAX_CF(ANN_R,42370,42735,,,USD)":9577.0,"US77543R1023^FF_ASSETS(ANN_R,43101,43465,,,USD)":464.997,"US77543R1023^FF_SHLDRS_EQ(ANN_R,43101,43465,,,USD)":244.651,"US77543R1023^FF_MKT_VAL(ANN_R,43101,43465,,,USD)":3363.3528,"US0404131064^FF_PTX_INC(ANN_R,41640,42004,,,USD)":121.508,"US2310211063^FF_TAX_RATE(ANN_R,43101,43465)":20.5593897566291,"JP3240400006^FF_PTX_INC(ANN_R,43466,43830,,,USD)":339.01540200226,"US2310211063^FF_ASSETS(ANN_R,43101,43465,,,USD)":19062.0,"US2310211063^FF_SHLDRS_EQ(ANN_R,43101,43465,,,USD)":7348.0,"US2310211063^FF_MKT_VAL(ANN_R,43101,43465,,,USD)":21115.12,"US5926881054^FF_PTX_INC(ANN_R,40909,41274,,,USD)":382.601,"US21036P1084^FF_TAX_RATE(ANN_R,43101,43465)":0.970915312232678,"JP3381000003^FF_TAX_CF(ANN_R,42736,43100,,,USD)":385.556963419542,"US21036P1084^FF_ASSETS(ANN_R,43101,43465,,,USD)":20538.7,"US21036P1084^FF_SHLDRS_EQ(ANN_R,43101,43465,,,USD)":7975.1,"US21036P1084^FF_MKT_VAL(ANN_R,43101,43465,,,USD)":40720.056172844,"JP3752900005^FF_TAX_CF(ANN_R,43466,43830)":367228.0,"US2855121099^FF_TAX_RATE(ANN_R,43101,43465)":28.0193236714976,"JP3201200007^FF_TAX_CF(ANN_R,42736,43100,,,USD)":66.1479851733893,"US2855121099^FF_ASSETS(ANN_R,43101,43465,,,USD)":8584.0,"US2855121099^FF_SHLDRS_EQ(ANN_R,43101,43465,,,USD)":4595.0,"US2855121099^FF_MKT_VAL(ANN_R,43101,43465,,,USD)":37099.44,"JP3497400006^FF_TAX_CF(ANN_R,43466,43830)":16278.0,"US40434L1052^FF_TAX_RATE(ANN_R,43101,43465)":-76.8005310321938,"JP3551500006^FF_TAX_CF(ANN_R,43101,43465,,,USD)":631.854831501842,"US40434L1052^FF_ASSETS(ANN_R,43101,43465,,,USD)":34622.0,"US40434L1052^FF_SHLDRS_EQ(ANN_R,43101,43465,,,USD)":-639.0,"US40434L1052^FF_MKT_VAL(ANN_R,43101,43465,,,USD)":37658.4,"JP3902400005^FF_TAX_CF(ANN_R,43466,43830)":71448.0,"US45168D1046^FF_TAX_RATE(ANN_R,43101,43465)":17.6289263384177,"US22160K1051^FF_PTX_INC(ANN_R,43831,44196,,,USD)":5367.0,"US45168D1046^FF_ASSETS(ANN_R,43101,43465,,,USD)":1537.349,"US45168D1046^FF_SHLDRS_EQ(ANN_R,43101,43465,,,USD)":-9.513,"US45168D1046^FF_MKT_VAL(ANN_R,43101,43465,,,USD)":16046.45724,"US0605051046^FF_TAX_CF(ANN_R,43101,43465,,,USD)":2470.0,"US4943681035^FF_TAX_RATE(ANN_R,43101,43465)":25.9790402647545,"JP3830800003^FF_PTX_INC(ANN_R,41275,41639,,,USD)":3483.75066772476,"US4943681035^FF_ASSETS(ANN_R,43101,43465,,,USD)":14518.0,"US4943681035^FF_SHLDRS_EQ(ANN_R,43101,43465,,,USD)":-287.0,"US4943681035^FF_MKT_VAL(ANN_R,43101,43465,,,USD)":39304.97028,"CH0014852781^FF_PTX_INC(ANN_R,43101,43465,,,USD)":1427.45848786831,"US35671D8570^FF_TAX_RATE(ANN_R,43101,43465)":25.4624871531346,"JP3358000002^FF_TAX_CF(ANN_R,42370,42735)":23643.0,"US35671D8570^FF_ASSETS(ANN_R,43101,43465,,,USD)":42216.0,"US35671D8570^FF_SHLDRS_EQ(ANN_R,43101,43465,,,USD)":9798.0,"US35671D8570^FF_MKT_VAL(ANN_R,43101,43465,,,USD)":14939.19,"US12541W2098^FF_PTX_INC(ANN_R,41640,42004,,,USD)":723.431,"US3453708600^FF_TAX_RATE(ANN_R,43101,43465)":14.9597238204833,"JP3476480003^FF_PTX_INC(ANN_R,43831,44196,,,USD)":931.370695710182,"US3453708600^FF_ASSETS(ANN_R,43101,43465,,,USD)":256540.0,"US3453708600^FF_SHLDRS_EQ(ANN_R,43101,43465,,,USD)":35932.0,"US3453708600^FF_MKT_VAL(ANN_R,43101,43465,,,USD)":31143.15,"CH0012138530^FF_TAX_CF(ANN_R,43831,44196)":757.0,"US6516391066^FF_TAX_RATE(ANN_R,43101,43465)":52.3035230352303,"US31428X1063^FF_PTX_INC(ANN_R,41640,42004,,,USD)":3289.0,"US6516391066^FF_ASSETS(ANN_R,43101,43465,,,USD)":20715.0,"US6516391066^FF_SHLDRS_EQ(ANN_R,43101,43465,,,USD)":10502.0,"US6516391066^FF_MKT_VAL(ANN_R,43101,43465,,,USD)":18468.45,"US92276F1003^FF_PTX_INC(ANN_R,42736,43100,,,USD)":1301.423,"US75886F1075^FF_TAX_RATE(ANN_R,43101,43465)":4.272567064813,"CH0012032048^FF_PTX_INC(ANN_R,41640,42004,,,USD)":13671.4301913977,"US75886F1075^FF_ASSETS(ANN_R,43101,43465,,,USD)":11734.5,"US75886F1075^FF_SHLDRS_EQ(ANN_R,43101,43465,,,USD)":8757.3,"US75886F1075^FF_MKT_VAL(ANN_R,43101,43465,,,USD)":40713.847074,"JP3890350006^FF_PTX_INC(ANN_R,42370,42735,,,USD)":8162.35012054443,"US8725901040^FF_TAX_RATE(ANN_R,43101,43465)":26.2701046719428,"DE000ENER6Y0^FF_PTX_INC(ANN_R,42370,42735,,,USD)":null,"US8725901040^FF_ASSETS(ANN_R,43101,43465,,,USD)":76196.0,"US8725901040^FF_SHLDRS_EQ(ANN_R,43101,43465,,,USD)":24718.0,"US8725901040^FF_MKT_VAL(ANN_R,43101,43465,,,USD)":54079.9784661729,"US5502411037^FF_TAX_CF(ANN_R,42736,43100)":392.0,"US0091581068^FF_TAX_RATE(ANN_R,43101,43465)":26.0198511166253,"FR0010307819^FF_TAX_CF(ANN_R,43101,43465,,,USD)":300.836180448532,"US0091581068^FF_ASSETS(ANN_R,43101,43465,,,USD)":19178.3,"US0091581068^FF_SHLDRS_EQ(ANN_R,43101,43465,,,USD)":10857.5,"US0091581068^FF_MKT_VAL(ANN_R,43101,43465,,,USD)":36670.02167725,"SE0007100599^FF_PTX_INC(ANN_R,43101,43465,,,USD)":2530.01338291913,"US5184391044^FF_TAX_RATE(ANN_R,43101,43465)":43.5858585858586,"JP3752900005^FF_TAX_CF(ANN_R,42370,42735)":382374.0,"US5184391044^FF_ASSETS(ANN_R,43101,43465,,,USD)":12567.0,"US5184391044^FF_SHLDRS_EQ(ANN_R,43101,43465,,,USD)":4688.0,"US5184391044^FF_MKT_VAL(ANN_R,43101,43465,,,USD)":52387.98383243,"JP3890350006^FF_TAX_CF(ANN_R,43831,44196,,,USD)":2607.80851614475,"US1941621039^FF_TAX_RATE(ANN_R,43101,43465)":26.1547344110854,"NL0011585146^FF_PTX_INC(ANN_R,41275,41639,,,USD)":486.439279937744,"US1941621039^FF_ASSETS(ANN_R,43101,43465,,,USD)":12161.0,"US1941621039^FF_SHLDRS_EQ(ANN_R,43101,43465,,,USD)":-102.0,"US1941621039^FF_MKT_VAL(ANN_R,43101,43465,,,USD)":51360.56937984,"FR0000045072^FF_PTX_INC(ANN_R,43101,43465,,,USD)":7362.81804776192,"US31428X1063^FF_TAX_RATE(ANN_R,43101,43465)":-5.03101309441764,"ES0178430E18^FF_TAX_CF(ANN_R,43101,43465)":865.0,"US31428X1063^FF_ASSETS(ANN_R,43101,43465,,,USD)":52330.0,"US31428X1063^FF_SHLDRS_EQ(ANN_R,43101,43465,,,USD)":19416.0,"US31428X1063^FF_MKT_VAL(ANN_R,43101,43465,,,USD)":66247.1961408,"US4932671088^FF_PTX_INC(ANN_R,40909,41274,,,USD)":1073.0,"US00507V1098^FF_TAX_RATE(ANN_R,43101,43465)":1.54501864677677,"US6700024010^FF_TAX_CF(ANN_R,42005,42369,,,USD)":null,"US00507V1098^FF_ASSETS(ANN_R,43101,43465,,,USD)":17890.0,"US00507V1098^FF_SHLDRS_EQ(ANN_R,43101,43465,,,USD)":11392.0,"US00507V1098^FF_MKT_VAL(ANN_R,43101,43465,,,USD)":35552.3539064,"JP3304200003^FF_TAX_CF(ANN_R,43466,43830)":136348.0,"US37045V1008^FF_TAX_RATE(ANN_R,43101,43465)":5.5445081296058,"NL0012015705^FF_TAX_CF(ANN_R,41275,41639,,,USD)":null,"US37045V1008^FF_ASSETS(ANN_R,43101,43465,,,USD)":227339.0,"US37045V1008^FF_SHLDRS_EQ(ANN_R,43101,43465,,,USD)":38860.0,"US37045V1008^FF_MKT_VAL(ANN_R,43101,43465,,,USD)":46830.0,"DK0010274414^FF_PTX_INC(ANN_R,43831,44196,,,USD)":978.243111088872,"US6934751057^FF_TAX_RATE(ANN_R,43101,43465)":16.8326073428749,"US00751Y1064^FF_TAX_CF(ANN_R,43831,44196)":146.073,"US6934751057^FF_ASSETS(ANN_R,43101,43465,,,USD)":384144.0,"US6934751057^FF_SHLDRS_EQ(ANN_R,43101,43465,,,USD)":47728.0,"US6934751057^FF_MKT_VAL(ANN_R,43101,43465,,,USD)":53427.87,"TW0002881000^FF_PTX_INC(ANN_R,42736,43100,,,USD)":1885.39373804381,"US98978V1035^FF_TAX_RATE(ANN_R,43101,43465)":15.7396449704142,"JP3422950000^FF_PTX_INC(ANN_R,43831,44196,,,USD)":3178.32800785638,"US98978V1035^FF_ASSETS(ANN_R,43101,43465,,,USD)":10777.0,"US98978V1035^FF_SHLDRS_EQ(ANN_R,43101,43465,,,USD)":2185.0,"US98978V1035^FF_MKT_VAL(ANN_R,43101,43465,,,USD)":41021.76136604,"US4165151048^FF_PTX_INC(ANN_R,42005,42369,,,USD)":1978.0,"US6092071058^FF_TAX_RATE(ANN_R,43101,43465)":21.353591160221,"CH0210483332^FF_TAX_CF(ANN_R,42370,42735)":478.876217241025,"US6092071058^FF_ASSETS(ANN_R,43101,43465,,,USD)":62729.0,"US6092071058^FF_SHLDRS_EQ(ANN_R,43101,43465,,,USD)":25637.0,"US6092071058^FF_MKT_VAL(ANN_R,43101,43465,,,USD)":58083.52419565,"DE0006599905^FF_TAX_CF(ANN_R,42370,42735,,,USD)":860.62145113945,"US78409V1044^FF_TAX_RATE(ANN_R,43101,43465)":20.88772845953,"NL0000009082^FF_PTX_INC(ANN_R,41275,41639,,,USD)":357.129274845123,"US78409V1044^FF_ASSETS(ANN_R,43101,43465,,,USD)":9441.0,"US78409V1044^FF_SHLDRS_EQ(ANN_R,43101,43465,,,USD)":628.0,"US78409V1044^FF_MKT_VAL(ANN_R,43101,43465,,,USD)":42315.06,"US5745991068^FF_PTX_INC(ANN_R,42370,42735,,,USD)":832.0,"US5128071082^FF_TAX_RATE(ANN_R,43101,43465)":24.4657240697267,"DE0006047004^FF_PTX_INC(ANN_R,42736,43100,,,USD)":1615.76627880335,"US5128071082^FF_ASSETS(ANN_R,43101,43465,,,USD)":12479.478,"US5128071082^FF_SHLDRS_EQ(ANN_R,43101,43465,,,USD)":6501.851,"US5128071082^FF_MKT_VAL(ANN_R,43101,43465,,,USD)":27409.0324,"JP3634600005^FF_TAX_CF(ANN_R,43466,43830)":55570.0,"US88579Y1010^FF_TAX_RATE(ANN_R,43101,43465)":23.3857142857143,"US31428X1063^FF_PTX_INC(ANN_R,41275,41639,,,USD)":2455.0,"US88579Y1010^FF_ASSETS(ANN_R,43101,43465,,,USD)":36500.0,"US88579Y1010^FF_SHLDRS_EQ(ANN_R,43101,43465,,,USD)":9796.0,"US88579Y1010^FF_MKT_VAL(ANN_R,43101,43465,,,USD)":109860.63251072,"SE0000242455^FF_TAX_CF(ANN_R,42736,43100)":3714.0,"US0970231058^FF_TAX_RATE(ANN_R,43101,43465)":9.85866942433644,"NL0000395903^FF_TAX_CF(ANN_R,43466,43830,,,USD)":218.253482580185,"US0970231058^FF_ASSETS(ANN_R,43101,43465,,,USD)":117359.0,"US0970231058^FF_SHLDRS_EQ(ANN_R,43101,43465,,,USD)":339.0,"US0970231058^FF_MKT_VAL(ANN_R,43101,43465,,,USD)":183064.2834525,"JP3476480003^FF_TAX_CF(ANN_R,43831,44196)":143811.0,"US9078181081^FF_TAX_RATE(ANN_R,43101,43465)":22.9298540240279,"US8725901040^FF_TAX_CF(ANN_R,43101,43465)":51.0,"US9078181081^FF_ASSETS(ANN_R,43101,43465,,,USD)":59648.0,"US9078181081^FF_SHLDRS_EQ(ANN_R,43101,43465,,,USD)":20423.0,"US9078181081^FF_MKT_VAL(ANN_R,43101,43465,,,USD)":100224.5862587,"US5303073051^FF_TAX_CF(ANN_R,43101,43465)":-0.73,"US22160K1051^FF_TAX_RATE(ANN_R,43101,43465)":28.4331382260243,"JP3566800003^FF_TAX_CF(ANN_R,43466,43830)":194689.0,"US22160K1051^FF_ASSETS(ANN_R,43101,43465,,,USD)":40830.0,"US22160K1051^FF_SHLDRS_EQ(ANN_R,43101,43465,,,USD)":12799.0,"US22160K1051^FF_MKT_VAL(ANN_R,43101,43465,,,USD)":102155.00157,"KR7036570000^FF_PTX_INC(ANN_R,40909,41274,,,USD)":162.348032332225,"US92343V1044^FF_TAX_RATE(ANN_R,43101,43465)":18.264281710238,"JP3778630008^FF_PTX_INC(ANN_R,42736,43100,,,USD)":562.022389732301,"US92343V1044^FF_ASSETS(ANN_R,43101,43465,,,USD)":264829.0,"US92343V1044^FF_SHLDRS_EQ(ANN_R,43101,43465,,,USD)":53145.0,"US92343V1044^FF_MKT_VAL(ANN_R,43101,43465,,,USD)":232302.91656738,"DE000SYM9999^FF_PTX_INC(ANN_R,41275,41639,,,USD)":326.347121066093,"US0605051046^FF_TAX_RATE(ANN_R,43101,43465)":18.6126532500578,"US78409V1044^FF_PTX_INC(ANN_R,43101,43465,,,USD)":2681.0,"US0605051046^FF_ASSETS(ANN_R,43101,43465,,,USD)":2361361.0,"US0605051046^FF_SHLDRS_EQ(ANN_R,43101,43465,,,USD)":265325.0,"US0605051046^FF_MKT_VAL(ANN_R,43101,43465,,,USD)":238251.2161568,"US5018892084^FF_TAX_CF(ANN_R,43831,44196)":248.083,"JP3258000003^FF_TAX_RATE(ANN_R,43101,43465)":20.9198224037075,"US5926881054^FF_PTX_INC(ANN_R,41640,42004,,,USD)":445.004,"JP3258000003^FF_ASSETS(ANN_R,43101,43465,,,USD)":20996.4370402545,"JP3258000003^FF_SHLDRS_EQ(ANN_R,43101,43465,,,USD)":8349.63346615434,"JP3258000003^FF_MKT_VAL(ANN_R,43101,43465,,,USD)":18393.8431583018,"TW0002881000^FF_TAX_CF(ANN_R,43466,43830)":5287.751,"KR7036570000^FF_TAX_RATE(ANN_R,43101,43465)":33.8718593396674,"CH0012214059^FF_TAX_CF(ANN_R,43466,43830,,,USD)":715.448089599609,"KR7036570000^FF_ASSETS(ANN_R,43101,43465,,,USD)":2636.02675527888,"KR7036570000^FF_SHLDRS_EQ(ANN_R,43101,43465,,,USD)":2121.99062161469,"KR7036570000^FF_MKT_VAL(ANN_R,43101,43465,,,USD)":8609.40365288696,"JP3802400006^FF_TAX_CF(ANN_R,43466,43830)":79985.0,"JP3735400008^FF_TAX_RATE(ANN_R,43101,43465)":30.6685688250189,"JP3783600004^FF_TAX_CF(ANN_R,42370,42735)":99968.0,"JP3735400008^FF_ASSETS(ANN_R,43101,43465,,,USD)":205816.88448566,"JP3735400008^FF_SHLDRS_EQ(ANN_R,43101,43465,,,USD)":85099.7292676549,"JP3735400008^FF_MKT_VAL(ANN_R,43101,43465,,,USD)":90815.8914529415,"ES0105066007^FF_PTX_INC(ANN_R,42370,42735,,,USD)":45.3032016837597,"JP3242800005^FF_TAX_RATE(ANN_R,43101,43465)":26.495486260375,"JP3197800000^FF_TAX_CF(ANN_R,43101,43465)":23678.0,"JP3242800005^FF_ASSETS(ANN_R,43101,43465,,,USD)":44656.2930423673,"JP3242800005^FF_SHLDRS_EQ(ANN_R,43101,43465,,,USD)":25772.2472798936,"JP3242800005^FF_MKT_VAL(ANN_R,43101,43465,,,USD)":29534.0595655863,"US0311001004^FF_TAX_CF(ANN_R,43101,43465)":195.2,"JP3197800000^FF_TAX_RATE(ANN_R,43101,43465)":25.927525279787,"JP3197800000^FF_PTX_INC(ANN_R,42005,42369,,,USD)":795.474178072065,"JP3197800000^FF_ASSETS(ANN_R,43101,43465,,,USD)":7004.71887602657,"JP3197800000^FF_SHLDRS_EQ(ANN_R,43101,43465,,,USD)":4753.45462982543,"JP3197800000^FF_MKT_VAL(ANN_R,43101,43465,,,USD)":12396.6962055354,"JP3198900007^FF_TAX_CF(ANN_R,43831,44196)":39016.0,"JP3160400002^FF_TAX_RATE(ANN_R,43101,43465)":29.1368826738539,"ES0109067019^FF_TAX_CF(ANN_R,41275,41639,,,USD)":306.791306127548,"JP3160400002^FF_ASSETS(ANN_R,43101,43465,,,USD)":9863.94727074634,"JP3160400002^FF_SHLDRS_EQ(ANN_R,43101,43465,,,USD)":5581.39992894791,"JP3160400002^FF_MKT_VAL(ANN_R,43101,43465,,,USD)":18252.9792640495,"US6703461052^FF_PTX_INC(ANN_R,41640,42004,,,USD)":1204.577,"TW0001301000^FF_TAX_RATE(ANN_R,43101,43465)":22.8482136809706,"US0584981064^FF_PTX_INC(ANN_R,40909,41274,,,USD)":595.6,"TW0001301000^FF_ASSETS(ANN_R,43101,43465,,,USD)":16316.2734963162,"TW0001301000^FF_SHLDRS_EQ(ANN_R,43101,43465,,,USD)":11568.0783193607,"TW0001301000^FF_MKT_VAL(ANN_R,43101,43465,,,USD)":20917.4571795208,"BE0003565737^FF_PTX_INC(ANN_R,43101,43465,,,USD)":3886.09560155869,"JP3762800005^FF_TAX_RATE(ANN_R,43101,43465)":31.9362148145455,"FR0010307819^FF_TAX_CF(ANN_R,42370,42735,,,USD)":272.566999435425,"JP3762800005^FF_ASSETS(ANN_R,43101,43465,,,USD)":6047.1732264543,"JP3762800005^FF_SHLDRS_EQ(ANN_R,43101,43465,,,USD)":3953.79329313152,"JP3762800005^FF_MKT_VAL(ANN_R,43101,43465,,,USD)":11286.3751977852,"JP3970300004^FF_PTX_INC(ANN_R,43101,43465,,,USD)":1797.56067928672,"JP3122400009^FF_TAX_RATE(ANN_R,43101,43465)":25.4468330450539,"JP3304200003^FF_TAX_CF(ANN_R,43101,43465)":52115.0,"JP3122400009^FF_ASSETS(ANN_R,43101,43465,,,USD)":2393.59614090901,"JP3122400009^FF_SHLDRS_EQ(ANN_R,43101,43465,,,USD)":1171.69699409045,"JP3122400009^FF_MKT_VAL(ANN_R,43101,43465,,,USD)":3752.25455538674,"JP3497400006^FF_TAX_CF(ANN_R,43101,43465)":3493.0,"JP3762600009^FF_TAX_RATE(ANN_R,43101,43465)":31.6512167919112,"US89400J1079^FF_TAX_CF(ANN_R,43831,44196)":131.9,"JP3762600009^FF_ASSETS(ANN_R,43101,43465,,,USD)":379350.625388368,"JP3762600009^FF_SHLDRS_EQ(ANN_R,43101,43465,,,USD)":25851.6168830171,"JP3762600009^FF_MKT_VAL(ANN_R,43101,43465,,,USD)":19630.2211723626,"JP3249600002^FF_PTX_INC(ANN_R,42736,43100,,,USD)":1272.99087088741,"JP3970300004^FF_TAX_RATE(ANN_R,43101,43465)":23.5398638745558,"FR0000120172^FF_TAX_CF(ANN_R,43101,43465)":502.0,"JP3970300004^FF_ASSETS(ANN_R,43101,43465,,,USD)":14800.4860204011,"JP3970300004^FF_SHLDRS_EQ(ANN_R,43101,43465,,,USD)":7857.12115196977,"JP3970300004^FF_MKT_VAL(ANN_R,43101,43465,,,USD)":41539.839125382,"SE0000148884^FF_TAX_CF(ANN_R,43466,43830,,,USD)":510.861788704991,"JP3734800000^FF_TAX_RATE(ANN_R,43101,43465)":19.640118534812,"US3802371076^FF_PTX_INC(ANN_R,42736,43100,,,USD)":106.8,"JP3734800000^FF_ASSETS(ANN_R,43101,43465,,,USD)":16673.2360021202,"JP3734800000^FF_SHLDRS_EQ(ANN_R,43101,43465,,,USD)":8768.22581403051,"JP3734800000^FF_MKT_VAL(ANN_R,43101,43465,,,USD)":45611.5077486855,"JP3119600009^FF_TAX_CF(ANN_R,43466,43830)":23328.0,"JP3397200001^FF_TAX_RATE(ANN_R,43101,43465)":28.2769970289012,"DE000A1ML7J1^FF_TAX_CF(ANN_R,43831,44196)":78.3,"JP3397200001^FF_ASSETS(ANN_R,43101,43465,,,USD)":31413.5151703171,"JP3397200001^FF_SHLDRS_EQ(ANN_R,43101,43465,,,USD)":12201.8123460589,"JP3397200001^FF_MKT_VAL(ANN_R,43101,43465,,,USD)":23800.2345459843,"JP3475350009^FF_PTX_INC(ANN_R,41640,42004,,,USD)":996.041686600074,"JP3551500006^FF_TAX_RATE(ANN_R,43101,43465)":23.6626561725528,"CH0014852781^FF_PTX_INC(ANN_R,43831,44196,,,USD)":1429.76792573929,"JP3551500006^FF_ASSETS(ANN_R,43101,43465,,,USD)":54202.3117854418,"JP3551500006^FF_SHLDRS_EQ(ANN_R,43101,43465,,,USD)":33834.6994580897,"JP3551500006^FF_MKT_VAL(ANN_R,43101,43465,,,USD)":42670.2969670991,"SE0000107419^FF_TAX_CF(ANN_R,43831,44196)":1263.0,"JP3756600007^FF_TAX_RATE(ANN_R,43101,43465)":29.9089959719529,"US00507V1098^FF_PTX_INC(ANN_R,41275,41639,,,USD)":1319.0,"JP3756600007^FF_ASSETS(ANN_R,43101,43465,,,USD)":15578.3043900998,"JP3756600007^FF_SHLDRS_EQ(ANN_R,43101,43465,,,USD)":12402.7620006669,"JP3756600007^FF_MKT_VAL(ANN_R,43101,43465,,,USD)":52929.8770147811,"US8545021011^FF_PTX_INC(ANN_R,43101,43465,,,USD)":1022.1,"JP3201200007^FF_TAX_RATE(ANN_R,43101,43465)":25.5305550120655,"JP3814800003^FF_PTX_INC(ANN_R,42736,43100,,,USD)":3644.88049811684,"JP3201200007^FF_ASSETS(ANN_R,43101,43465,,,USD)":9202.2830858482,"JP3201200007^FF_SHLDRS_EQ(ANN_R,43101,43465,,,USD)":4163.54407434631,"JP3201200007^FF_MKT_VAL(ANN_R,43101,43465,,,USD)":12968.8674543255,"SE0012853455^FF_TAX_CF(ANN_R,41640,42004,,,USD)":null,"JP3463000004^FF_TAX_RATE(ANN_R,43101,43465)":14.0406528394834,"US3635761097^FF_PTX_INC(ANN_R,43831,44196,,,USD)":870.9,"JP3463000004^FF_ASSETS(ANN_R,43101,43465,,,USD)":38612.7144967793,"JP3463000004^FF_SHLDRS_EQ(ANN_R,43101,43465,,,USD)":18781.604178831,"JP3463000004^FF_MKT_VAL(ANN_R,43101,43465,,,USD)":38077.3415514207,"JP3778630008^FF_TAX_CF(ANN_R,43831,44196,,,USD)":331.834840916097,"JP3386450005^FF_TAX_RATE(ANN_R,43101,43465)":30.6228673505407,"US2855121099^FF_PTX_INC(ANN_R,41275,41639,,,USD)":139.0,"JP3386450005^FF_ASSETS(ANN_R,43101,43465,,,USD)":79525.6542079663,"JP3386450005^FF_SHLDRS_EQ(ANN_R,43101,43465,,,USD)":23879.0831881026,"JP3386450005^FF_MKT_VAL(ANN_R,43101,43465,,,USD)":20677.7011309268,"FR0000073272^FF_TAX_CF(ANN_R,40909,41274,,,USD)":305.703709125519,"JP3910660004^FF_TAX_RATE(ANN_R,43101,43465)":15.1730246805687,"JP3421800008^FF_PTX_INC(ANN_R,43831,44196,,,USD)":1359.88914337009,"JP3910660004^FF_ASSETS(ANN_R,43101,43465,,,USD)":215608.184850249,"JP3910660004^FF_SHLDRS_EQ(ANN_R,43101,43465,,,USD)":35803.9139247006,"JP3910660004^FF_MKT_VAL(ANN_R,43101,43465,,,USD)":32298.3135386691,"US2310211063^FF_TAX_CF(ANN_R,43831,44196)":432.0,"TW0002412004^FF_TAX_RATE(ANN_R,43101,43465)":19.1616185262422,"ES0178430E18^FF_PTX_INC(ANN_R,42370,42735,,,USD)":3595.14102339745,"TW0002412004^FF_ASSETS(ANN_R,43101,43465,,,USD)":15202.1580931243,"TW0002412004^FF_SHLDRS_EQ(ANN_R,43101,43465,,,USD)":12251.1108962818,"TW0002412004^FF_MKT_VAL(ANN_R,43101,43465,,,USD)":28519.0996513062,"DE000ENER6Y0^FF_TAX_CF(ANN_R,43466,43830,,,USD)":323.675312042236,"KR7035720002^FF_TAX_RATE(ANN_R,43101,43465)":87.8404561878691,"US0311001004^FF_TAX_CF(ANN_R,43831,44196)":210.4,"KR7035720002^FF_ASSETS(ANN_R,43101,43465,,,USD)":7133.4844430315,"KR7035720002^FF_SHLDRS_EQ(ANN_R,43101,43465,,,USD)":4603.73768022402,"KR7035720002^FF_MKT_VAL(ANN_R,43101,43465,,,USD)":7306.76714042861,"US0995021062^FF_PTX_INC(ANN_R,40909,41274,,,USD)":343.874,"JP3866800000^FF_TAX_RATE(ANN_R,43101,43465)":33.4300958820888,"JP3197800000^FF_PTX_INC(ANN_R,43831,44196,,,USD)":476.759079068899,"JP3866800000^FF_ASSETS(ANN_R,43101,43465,,,USD)":59155.1175746582,"JP3866800000^FF_SHLDRS_EQ(ANN_R,43101,43465,,,USD)":16055.9535667775,"JP3866800000^FF_MKT_VAL(ANN_R,43101,43465,,,USD)":33356.6631641779,"US8545021011^FF_TAX_CF(ANN_R,43831,44196)":241.6,"JP3899600005^FF_TAX_RATE(ANN_R,43101,43465)":28.0517296311966,"US5132721045^FF_PTX_INC(ANN_R,42736,43100,,,USD)":457.1,"JP3899600005^FF_ASSETS(ANN_R,43101,43465,,,USD)":54698.5787299415,"JP3899600005^FF_SHLDRS_EQ(ANN_R,43101,43465,,,USD)":15972.502713535,"JP3899600005^FF_MKT_VAL(ANN_R,43101,43465,,,USD)":23472.8471002437,"JP3898400001^FF_PTX_INC(ANN_R,43831,44196,,,USD)":3742.52565986663,"KR7000270009^FF_TAX_RATE(ANN_R,43101,43465)":21.291817486062,"US92276F1003^FF_TAX_CF(ANN_R,43831,44196,,,USD)":null,"KR7000270009^FF_ASSETS(ANN_R,43101,43465,,,USD)":46412.0845444695,"KR7000270009^FF_SHLDRS_EQ(ANN_R,43101,43465,,,USD)":24416.0812328248,"KR7000270009^FF_MKT_VAL(ANN_R,43101,43465,,,USD)":12109.1443674161,"SE0007100599^FF_PTX_INC(ANN_R,43831,44196,,,USD)":2040.14426805824,"JP3351600006^FF_TAX_RATE(ANN_R,43101,43465)":37.7768190969226,"KR7035720002^FF_PTX_INC(ANN_R,42005,42369,,,USD)":100.738109474021,"JP3351600006^FF_ASSETS(ANN_R,43101,43465,,,USD)":9202.18784476444,"JP3351600006^FF_SHLDRS_EQ(ANN_R,43101,43465,,,USD)":4097.27947443537,"JP3351600006^FF_MKT_VAL(ANN_R,43101,43465,,,USD)":25088.0996343723,"SE0000148884^FF_PTX_INC(ANN_R,43101,43465,,,USD)":3118.58370654285,"JP3788600009^FF_TAX_RATE(ANN_R,43101,43465)":20.6230055461085,"US00507V1098^FF_PTX_INC(ANN_R,42370,42735,,,USD)":1106.0,"JP3788600009^FF_ASSETS(ANN_R,43101,43465,,,USD)":95031.509153082,"JP3788600009^FF_SHLDRS_EQ(ANN_R,43101,43465,,,USD)":30822.9746196643,"JP3788600009^FF_MKT_VAL(ANN_R,43101,43465,,,USD)":34990.235766636,"SE0009922164^FF_TAX_CF(ANN_R,42370,42735)":3782.0,"TW0002317005^FF_TAX_RATE(ANN_R,43101,43465)":26.2408051633437,"JP3422950000^FF_TAX_CF(ANN_R,43101,43465)":78891.0,"TW0002317005^FF_ASSETS(ANN_R,43101,43465,,,USD)":110009.293004776,"TW0002317005^FF_SHLDRS_EQ(ANN_R,43101,43465,,,USD)":39427.352865026,"TW0002317005^FF_MKT_VAL(ANN_R,43101,43465,,,USD)":31928.7771231201,"US5010441013^FF_TAX_CF(ANN_R,43101,43465)":348.0,"JP3538800008^FF_TAX_RATE(ANN_R,43101,43465)":28.7648506307691,"US8326964058^FF_TAX_CF(ANN_R,43101,43465)":336.8,"JP3538800008^FF_ASSETS(ANN_R,43101,43465,,,USD)":17914.5145527171,"JP3538800008^FF_SHLDRS_EQ(ANN_R,43101,43465,,,USD)":7753.96179299243,"JP3538800008^FF_MKT_VAL(ANN_R,43101,43465,,,USD)":11384.0156825382,"US5132721045^FF_TAX_CF(ANN_R,43101,43465)":106.9,"JP3783600004^FF_TAX_RATE(ANN_R,43101,43465)":30.8600217270644,"DE0005557508^FF_PTX_INC(ANN_R,43101,43465,,,USD)":6703.33795022964,"JP3783600004^FF_ASSETS(ANN_R,43101,43465,,,USD)":77148.2122716624,"JP3783600004^FF_SHLDRS_EQ(ANN_R,43101,43465,,,USD)":26886.0313467029,"JP3783600004^FF_MKT_VAL(ANN_R,43101,43465,,,USD)":35701.2290298512,"JP3732000009^FF_TAX_CF(ANN_R,43101,43465)":205540.0,"TW0001303006^FF_TAX_RATE(ANN_R,43101,43465)":25.0848015894325,"US5184391044^FF_PTX_INC(ANN_R,42005,42369,,,USD)":1560.6,"TW0001303006^FF_ASSETS(ANN_R,43101,43465,,,USD)":18552.538626658,"TW0001303006^FF_SHLDRS_EQ(ANN_R,43101,43465,,,USD)":12222.1498702925,"TW0001303006^FF_MKT_VAL(ANN_R,43101,43465,,,USD)":19480.6616962268,"SE0012853455^FF_PTX_INC(ANN_R,43101,43465,,,USD)":151.47986633203,"JP3546800008^FF_TAX_RATE(ANN_R,43101,43465)":14.4696614461221,"JP3421800008^FF_TAX_CF(ANN_R,40909,41274,,,USD)":466.34123700764,"JP3546800008^FF_ASSETS(ANN_R,43101,43465,,,USD)":10164.9721288541,"JP3546800008^FF_SHLDRS_EQ(ANN_R,43101,43465,,,USD)":5174.48886708077,"JP3546800008^FF_MKT_VAL(ANN_R,43101,43465,,,USD)":18590.9805263152,"JP3200450009^FF_TAX_CF(ANN_R,42370,42735)":31046.0,"KR7017670001^FF_TAX_RATE(ANN_R,43101,43465)":21.2269923837377,"US92343V1044^FF_TAX_CF(ANN_R,42736,43100)":4432.0,"KR7017670001^FF_ASSETS(ANN_R,43101,43465,,,USD)":37971.9574551376,"KR7017670001^FF_SHLDRS_EQ(ANN_R,43101,43465,,,USD)":19781.3788725262,"KR7017670001^FF_MKT_VAL(ANN_R,43101,43465,,,USD)":17358.7724032715,"NL0000226223^FF_PTX_INC(ANN_R,42005,42369,,,USD)":-26.000000360884,"JP3519400000^FF_TAX_RATE(ANN_R,43101,43465)":23.3595995026719,"JP3756600007^FF_TAX_CF(ANN_R,43466,43830,,,USD)":622.212069109082,"JP3519400000^FF_ASSETS(ANN_R,43101,43465,,,USD)":8381.24263659865,"JP3519400000^FF_SHLDRS_EQ(ANN_R,43101,43465,,,USD)":6889.34994748794,"JP3519400000^FF_MKT_VAL(ANN_R,43101,43465,,,USD)":31821.5836766771,"JP3734800000^FF_TAX_CF(ANN_R,41275,41639,,,USD)":312.144450899214,"JP3778630008^FF_TAX_RATE(ANN_R,43101,43465)":25.6686483578631,"JP3519400000^FF_PTX_INC(ANN_R,42736,43100,,,USD)":865.315446734428,"JP3778630008^FF_ASSETS(ANN_R,43101,43465,,,USD)":5082.18046975322,"JP3778630008^FF_SHLDRS_EQ(ANN_R,43101,43465,,,USD)":3634.76185654942,"JP3778630008^FF_MKT_VAL(ANN_R,43101,43465,,,USD)":7222.01592753811,"JP3788600009^FF_PTX_INC(ANN_R,43831,44196,,,USD)":1658.00612828135,"JP3854600008^FF_TAX_RATE(ANN_R,43101,43465)":-1.22567990435643,"US1011211018^FF_TAX_CF(ANN_R,43831,44196)":null,"JP3854600008^FF_ASSETS(ANN_R,43101,43465,,,USD)":181938.506516036,"JP3854600008^FF_SHLDRS_EQ(ANN_R,43101,43465,,,USD)":74598.3679247443,"JP3854600008^FF_MKT_VAL(ANN_R,43101,43465,,,USD)":61198.8294679821,"KR7068270008^FF_PTX_INC(ANN_R,41640,42004,,,USD)":141.905114621091,"JP3566800003^FF_TAX_RATE(ANN_R,43101,43465)":30.6045008293999,"US4932671088^FF_PTX_INC(ANN_R,42736,43100,,,USD)":1928.0,"JP3566800003^FF_ASSETS(ANN_R,43101,43465,,,USD)":83767.5621595997,"JP3566800003^FF_SHLDRS_EQ(ANN_R,43101,43465,,,USD)":28729.7545358632,"JP3566800003^FF_MKT_VAL(ANN_R,43101,43465,,,USD)":37066.1180247969,"US5502411037^FF_PTX_INC(ANN_R,43101,43465,,,USD)":-1563.0,"JP3592200004^FF_TAX_RATE(ANN_R,43101,43465)":-75.1875500740489,"SE0009922164^FF_PTX_INC(ANN_R,43101,43465,,,USD)":1096.34296368808,"JP3592200004^FF_ASSETS(ANN_R,43101,43465,,,USD)":41920.1703532701,"JP3592200004^FF_SHLDRS_EQ(ANN_R,43101,43465,,,USD)":7363.75030468684,"JP3592200004^FF_MKT_VAL(ANN_R,43101,43465,,,USD)":18872.2974697553,"TW0001326007^FF_TAX_CF(ANN_R,43101,43465,,,USD)":244.730038277216,"JP3893600001^FF_TAX_RATE(ANN_R,43101,43465)":18.935530801787,"CH0012549785^FF_PTX_INC(ANN_R,42005,42369,,,USD)":449.98074368906,"JP3893600001^FF_ASSETS(ANN_R,43101,43465,,,USD)":106315.540768821,"JP3893600001^FF_SHLDRS_EQ(ANN_R,43101,43465,,,USD)":37373.8995093992,"JP3893600001^FF_MKT_VAL(ANN_R,43101,43465,,,USD)":29781.7428815411,"US0605051046^FF_TAX_CF(ANN_R,41640,42004,,,USD)":2414.0,"KR7028260008^FF_TAX_RATE(ANN_R,43101,43465)":26.628782654062,"US1011211018^FF_PTX_INC(ANN_R,42736,43100,,,USD)":562.481,"KR7028260008^FF_ASSETS(ANN_R,43101,43465,,,USD)":39141.6659430996,"KR7028260008^FF_SHLDRS_EQ(ANN_R,43101,43465,,,USD)":17876.491842383,"KR7028260008^FF_MKT_VAL(ANN_R,43101,43465,,,USD)":15594.4828410693,"FR0000130809^FF_PTX_INC(ANN_R,43101,43465,,,USD)":7150.46309685707,"JP3116000005^FF_TAX_RATE(ANN_R,43101,43465)":27.1914253188492,"JP3898400001^FF_TAX_CF(ANN_R,42370,42735,,,USD)":855.199310302734,"JP3116000005^FF_ASSETS(ANN_R,43101,43465,,,USD)":28066.491547497,"JP3116000005^FF_SHLDRS_EQ(ANN_R,43101,43465,,,USD)":10449.0730048344,"JP3116000005^FF_MKT_VAL(ANN_R,43101,43465,,,USD)":17823.8366174248,"JP3505000004^FF_TAX_CF(ANN_R,43466,43830)":114310.0,"JP3732000009^FF_TAX_RATE(ANN_R,43101,43465)":32.825317879221,"DE000SYM9999^FF_PTX_INC(ANN_R,40909,41274,,,USD)":272.999834595919,"JP3732000009^FF_ASSETS(ANN_R,43101,43465,,,USD)":49887.7851363895,"JP3732000009^FF_SHLDRS_EQ(ANN_R,43101,43465,,,USD)":8148.31056303624,"JP3732000009^FF_MKT_VAL(ANN_R,43101,43465,,,USD)":null,"KR7017670001^FF_TAX_CF(ANN_R,42736,43100)":576331.0,"JP3409000001^FF_TAX_RATE(ANN_R,43101,43465)":31.6916415406588,"JP3970300004^FF_TAX_CF(ANN_R,43831,44196)":67440.0,"JP3409000001^FF_ASSETS(ANN_R,43101,43465,,,USD)":48586.7134617623,"JP3409000001^FF_SHLDRS_EQ(ANN_R,43101,43465,,,USD)":10484.0129683493,"JP3409000001^FF_MKT_VAL(ANN_R,43101,43465,,,USD)":17536.2583511834,"US4932671088^FF_TAX_CF(ANN_R,43101,43465,,,USD)":12.0,"JP3756100008^FF_TAX_RATE(ANN_R,43101,43465)":30.7858120560879,"FR0000120172^FF_PTX_INC(ANN_R,43831,44196,,,USD)":1554.92518377304,"JP3756100008^FF_ASSETS(ANN_R,43101,43465,,,USD)":5185.03334261198,"JP3756100008^FF_SHLDRS_EQ(ANN_R,43101,43465,,,USD)":4139.14986446872,"JP3756100008^FF_MKT_VAL(ANN_R,43101,43465,,,USD)":18492.6865750323,"TW0001216000^FF_TAX_CF(ANN_R,43101,43465)":12033.123,"KR7035420009^FF_TAX_RATE(ANN_R,43101,43465)":40.8405803766232,"JP3497400006^FF_TAX_CF(ANN_R,43831,44196)":22316.0,"KR7035420009^FF_ASSETS(ANN_R,43101,43465,,,USD)":8855.70057901246,"KR7035420009^FF_SHLDRS_EQ(ANN_R,43101,43465,,,USD)":4696.43296149163,"KR7035420009^FF_MKT_VAL(ANN_R,43101,43465,,,USD)":15983.4527810873,"US5018892084^FF_TAX_CF(ANN_R,43831,44196,,,USD)":248.083,"JP3497400006^FF_TAX_RATE(ANN_R,43101,43465)":28.5053216103656,"SE0009922164^FF_PTX_INC(ANN_R,43831,44196,,,USD)":1706.29457767308,"JP3497400006^FF_ASSETS(ANN_R,43101,43465,,,USD)":3544.58792048227,"JP3497400006^FF_SHLDRS_EQ(ANN_R,43101,43465,,,USD)":1766.6098993076,"JP3497400006^FF_MKT_VAL(ANN_R,43101,43465,,,USD)":7533.86507127841,"US00507V1098^FF_TAX_CF(ANN_R,43466,43830,,,USD)":319.0,"JP3236200006^FF_TAX_RATE(ANN_R,43101,43465)":29.5335608646189,"NL0010545661^FF_PTX_INC(ANN_R,43101,43465,,,USD)":1466.0,"JP3236200006^FF_ASSETS(ANN_R,43101,43465,,,USD)":13974.8162262347,"JP3236200006^FF_SHLDRS_EQ(ANN_R,43101,43465,,,USD)":12985.9588762345,"JP3236200006^FF_MKT_VAL(ANN_R,43101,43465,,,USD)":73534.1327721829,"JP3902400005^FF_TAX_CF(ANN_R,43831,44196)":49315.0,"JP3475350009^FF_TAX_RATE(ANN_R,43101,43465)":26.1783981930611,"TW0002882008^FF_TAX_CF(ANN_R,42370,42735)":2735.091,"JP3475350009^FF_ASSETS(ANN_R,43101,43465,,,USD)":17844.4158359934,"JP3475350009^FF_SHLDRS_EQ(ANN_R,43101,43465,,,USD)":10653.331223486,"JP3475350009^FF_MKT_VAL(ANN_R,43101,43465,,,USD)":21473.2075294517,"CH0012280076^FF_PTX_INC(ANN_R,42736,43100,,,USD)":338.145703329086,"JP3890310000^FF_TAX_RATE(ANN_R,43101,43465)":37.0120381323499,"US0995021062^FF_PTX_INC(ANN_R,43101,43465,,,USD)":430.036,"JP3890310000^FF_ASSETS(ANN_R,43101,43465,,,USD)":211310.978367019,"JP3890310000^FF_SHLDRS_EQ(ANN_R,43101,43465,,,USD)":27660.3424298372,"JP3890310000^FF_MKT_VAL(ANN_R,43101,43465,,,USD)":18688.6571305721,"TW0002317005^FF_TAX_CF(ANN_R,43831,44196)":26375.395,"KR7105560007^FF_TAX_RATE(ANN_R,43101,43465)":28.817314389385,"US6934751057^FF_TAX_CF(ANN_R,43466,43830,,,USD)":413.0,"KR7105560007^FF_ASSETS(ANN_R,43101,43465,,,USD)":431212.10172301,"KR7105560007^FF_SHLDRS_EQ(ANN_R,43101,43465,,,USD)":31998.4901107273,"KR7105560007^FF_MKT_VAL(ANN_R,43101,43465,,,USD)":16484.2578707138,"US00751Y1064^FF_PTX_INC(ANN_R,43101,43465,,,USD)":555.264,"JP3902400005^FF_TAX_RATE(ANN_R,43101,43465)":24.5768758175116,"DE000A0D9PT0^FF_TAX_CF(ANN_R,43466,43830,,,USD)":152.553588080406,"JP3902400005^FF_ASSETS(ANN_R,43101,43465,,,USD)":40484.9943328463,"JP3902400005^FF_SHLDRS_EQ(ANN_R,43101,43465,,,USD)":21571.9186238702,"JP3902400005^FF_MKT_VAL(ANN_R,43101,43465,,,USD)":34329.3050661671,"KR7005930003^FF_PTX_INC(ANN_R,41275,41639,,,USD)":35043.4698961849,"JP3752900005^FF_TAX_RATE(ANN_R,43101,43465)":27.7954519174091,"JP3898400001^FF_TAX_CF(ANN_R,43831,44196)":185255.0,"JP3752900005^FF_ASSETS(ANN_R,43101,43465,,,USD)":2732864.09440483,"JP3752900005^FF_SHLDRS_EQ(ANN_R,43101,43465,,,USD)":124625.664081929,"JP3752900005^FF_MKT_VAL(ANN_R,43101,43465,,,USD)":48700.4268141267,"DE0006599905^FF_TAX_CF(ANN_R,43831,44196,,,USD)":1146.81432175636,"JP3814000000^FF_TAX_RATE(ANN_R,43101,43465)":27.5192485604655,"JP3752900005^FF_TAX_CF(ANN_R,41640,42004,,,USD)":3937.90608816221,"JP3814000000^FF_ASSETS(ANN_R,43101,43465,,,USD)":32843.8110788725,"JP3814000000^FF_SHLDRS_EQ(ANN_R,43101,43465,,,USD)":19549.9162034448,"JP3814000000^FF_MKT_VAL(ANN_R,43101,43465,,,USD)":17172.7609513343,"SE0000667891^FF_PTX_INC(ANN_R,43101,43465,,,USD)":2047.5259354338,"TW0002881000^FF_TAX_RATE(ANN_R,43101,43465)":17.7146585552002,"CH0012549785^FF_TAX_CF(ANN_R,40909,41274,,,USD)":52.8982529218197,"TW0002881000^FF_ASSETS(ANN_R,43101,43465,,,USD)":250560.946906283,"TW0002881000^FF_SHLDRS_EQ(ANN_R,43101,43465,,,USD)":14941.0605721114,"TW0002881000^FF_MKT_VAL(ANN_R,43101,43465,,,USD)":15664.8705400852,"JP3143600009^FF_TAX_CF(ANN_R,43831,44196)":112790.0,"JP3633400001^FF_TAX_RATE(ANN_R,43101,43465)":19.2489855668671,"SE0012853455^FF_PTX_INC(ANN_R,43831,44196,,,USD)":354.760059461496,"JP3633400001^FF_ASSETS(ANN_R,43101,43465,,,USD)":473044.090612744,"JP3633400001^FF_SHLDRS_EQ(ANN_R,43101,43465,,,USD)":180798.798232112,"JP3633400001^FF_MKT_VAL(ANN_R,43101,43465,,,USD)":186744.027382846,"US4461501045^FF_TAX_CF(ANN_R,43831,44196)":81.0,"JP3188220002^FF_TAX_RATE(ANN_R,43101,43465)":22.0106486935715,"NL0000226223^FF_PTX_INC(ANN_R,41275,41639,,,USD)":-615.999993718656,"JP3188220002^FF_ASSETS(ANN_R,43101,43465,,,USD)":22579.9853862245,"JP3188220002^FF_SHLDRS_EQ(ANN_R,43101,43465,,,USD)":15535.6976393182,"JP3188220002^FF_MKT_VAL(ANN_R,43101,43465,,,USD)":22189.5361270416,"US0605051046^FF_PTX_INC(ANN_R,43831,44196,,,USD)":18995.0,"JP3304200003^FF_TAX_RATE(ANN_R,43101,43465)":29.6041561717162,"DE0005552004^FF_PTX_INC(ANN_R,42370,42735,,,USD)":3460.1849603653,"JP3304200003^FF_ASSETS(ANN_R,43101,43465,,,USD)":31711.6815428603,"JP3304200003^FF_SHLDRS_EQ(ANN_R,43101,43465,,,USD)":15651.5248739533,"JP3304200003^FF_MKT_VAL(ANN_R,43101,43465,,,USD)":31461.2497117145,"KR7036570000^FF_TAX_CF(ANN_R,43466,43830,,,USD)":111.808800132305,"JP3758190007^FF_TAX_RATE(ANN_R,43101,43465)":12.3182112325874,"NL0013654783^FF_PTX_INC(ANN_R,42370,42735,,,USD)":null,"JP3758190007^FF_ASSETS(ANN_R,43101,43465,,,USD)":5924.42259817198,"JP3758190007^FF_SHLDRS_EQ(ANN_R,43101,43465,,,USD)":5061.00370653719,"JP3758190007^FF_MKT_VAL(ANN_R,43101,43465,,,USD)":11517.2528073605,"SE0000107419^FF_PTX_INC(ANN_R,42370,42735,,,USD)":3924.64910109341,"TW0002303005^FF_TAX_RATE(ANN_R,43101,43465)":-16.0812383857509,"US5926881054^FF_TAX_CF(ANN_R,43101,43465,,,USD)":132.41,"TW0002303005^FF_ASSETS(ANN_R,43101,43465,,,USD)":11862.0857230377,"TW0002303005^FF_SHLDRS_EQ(ANN_R,43101,43465,,,USD)":6704.28916046628,"TW0002303005^FF_MKT_VAL(ANN_R,43101,43465,,,USD)":4371.60452965647,"SE0000115446^FF_PTX_INC(ANN_R,42736,43100,,,USD)":3113.42971210927,"KR7005490008^FF_TAX_RATE(ANN_R,43101,43465)":46.8942078215317,"SE0012673267^FF_TAX_CF(ANN_R,42736,43100)":28.6561896725812,"KR7005490008^FF_ASSETS(ANN_R,43101,43465,,,USD)":70127.4991997842,"KR7005490008^FF_SHLDRS_EQ(ANN_R,43101,43465,,,USD)":38691.4099761025,"KR7005490008^FF_MKT_VAL(ANN_R,43101,43465,,,USD)":17422.723316098,"US8793601050^FF_PTX_INC(ANN_R,42005,42369,,,USD)":258.2,"JP3505000004^FF_TAX_RATE(ANN_R,43101,43465)":30.7269393471262,"JP3854600008^FF_PTX_INC(ANN_R,42736,43100,,,USD)":9299.18958506361,"JP3505000004^FF_ASSETS(ANN_R,43101,43465,,,USD)":37941.3088939702,"JP3505000004^FF_SHLDRS_EQ(ANN_R,43101,43465,,,USD)":13866.0621339977,"JP3505000004^FF_MKT_VAL(ANN_R,43101,43465,,,USD)":25627.6357332055,"US0584981064^FF_TAX_CF(ANN_R,42370,42735)":68.0,"JP3422950000^FF_TAX_RATE(ANN_R,43101,43465)":28.7431239143023,"DE0005552004^FF_TAX_CF(ANN_R,43101,43465)":579.0,"JP3422950000^FF_ASSETS(ANN_R,43101,43465,,,USD)":51496.6480427887,"JP3422950000^FF_SHLDRS_EQ(ANN_R,43101,43465,,,USD)":22772.015599668,"JP3422950000^FF_MKT_VAL(ANN_R,43101,43465,,,USD)":36980.0388609559,"ES0105046009^FF_TAX_CF(ANN_R,43101,43465)":396.836,"JP3726800000^FF_TAX_RATE(ANN_R,43101,43465)":27.1041946542336,"US8666741041^FF_TAX_CF(ANN_R,43101,43465,,,USD)":0.461,"JP3726800000^FF_ASSETS(ANN_R,43101,43465,,,USD)":49778.0632827431,"JP3726800000^FF_SHLDRS_EQ(ANN_R,43101,43465,,,USD)":23976.6130668335,"JP3726800000^FF_MKT_VAL(ANN_R,43101,43465,,,USD)":42722.1382827145,"US92343V1044^FF_PTX_INC(ANN_R,43831,44196,,,USD)":23967.0,"JP3571400005^FF_TAX_RATE(ANN_R,43101,43465)":25.7380777642947,"US45168D1046^FF_PTX_INC(ANN_R,41640,42004,,,USD)":246.555,"JP3571400005^FF_ASSETS(ANN_R,43101,43465,,,USD)":11309.7861945592,"JP3571400005^FF_SHLDRS_EQ(ANN_R,43101,43465,,,USD)":7254.43203766737,"JP3571400005^FF_MKT_VAL(ANN_R,43101,43465,,,USD)":30885.9524633272,"SE0000667891^FF_TAX_CF(ANN_R,42736,43100,,,USD)":288.668559238315,"JP3200450009^FF_TAX_RATE(ANN_R,43101,43465)":26.1565415464029,"US0584981064^FF_PTX_INC(ANN_R,43101,43465,,,USD)":633.0,"JP3200450009^FF_ASSETS(ANN_R,43101,43465,,,USD)":107437.515158748,"JP3200450009^FF_SHLDRS_EQ(ANN_R,43101,43465,,,USD)":25222.5996121988,"JP3200450009^FF_MKT_VAL(ANN_R,43101,43465,,,USD)":22585.0602784921,"KR7012330007^FF_TAX_CF(ANN_R,43466,43830,,,USD)":696.585432944761,"JP3893200000^FF_TAX_RATE(ANN_R,43101,43465)":29.7092743873138,"US0584981064^FF_PTX_INC(ANN_R,43831,44196,,,USD)":687.0,"JP3893200000^FF_ASSETS(ANN_R,43101,43465,,,USD)":59094.7038583672,"JP3893200000^FF_SHLDRS_EQ(ANN_R,43101,43465,,,USD)":20742.5722907046,"JP3893200000^FF_MKT_VAL(ANN_R,43101,43465,,,USD)":23987.798140714,"JP3854600008^FF_TAX_CF(ANN_R,43831,44196,,,USD)":2120.21483959258,"JP3421800008^FF_TAX_RATE(ANN_R,43101,43465)":31.5407813095775,"US5010441013^FF_TAX_CF(ANN_R,43831,44196)":706.0,"JP3421800008^FF_ASSETS(ANN_R,43101,43465,,,USD)":16127.1524243271,"JP3421800008^FF_SHLDRS_EQ(ANN_R,43101,43465,,,USD)":8957.44063316286,"JP3421800008^FF_MKT_VAL(ANN_R,43101,43465,,,USD)":16254.0461891352,"JP3519400000^FF_PTX_INC(ANN_R,40909,41274,,,USD)":910.848784776405,"TW0002454006^FF_TAX_RATE(ANN_R,43101,43465)":12.4691479469077,"SE0009922164^FF_PTX_INC(ANN_R,42736,43100,,,USD)":1235.44524501264,"TW0002454006^FF_ASSETS(ANN_R,43101,43465,,,USD)":13105.9006821411,"TW0002454006^FF_SHLDRS_EQ(ANN_R,43101,43465,,,USD)":8880.05459608704,"TW0002454006^FF_MKT_VAL(ANN_R,43101,43465,,,USD)":11824.9058630097,"FR0000120644^FF_TAX_CF(ANN_R,42370,42735)":891.0,"TW0002882008^FF_TAX_RATE(ANN_R,43101,43465)":6.91730914238615,"TW0002412004^FF_TAX_CF(ANN_R,43101,43465,,,USD)":361.182980745681,"TW0002882008^FF_ASSETS(ANN_R,43101,43465,,,USD)":299904.384721607,"TW0002882008^FF_SHLDRS_EQ(ANN_R,43101,43465,,,USD)":16908.9814425272,"TW0002882008^FF_MKT_VAL(ANN_R,43101,43465,,,USD)":19210.4274013708,"JP3802300008^FF_TAX_CF(ANN_R,43466,43830,,,USD)":659.157542837784,"JP3249600002^FF_TAX_RATE(ANN_R,43101,43465)":36.7453381746569,"SE0012853455^FF_PTX_INC(ANN_R,42736,43100,,,USD)":99.5966187995837,"JP3249600002^FF_ASSETS(ANN_R,43101,43465,,,USD)":29419.956561842,"JP3249600002^FF_SHLDRS_EQ(ANN_R,43101,43465,,,USD)":21869.2105255006,"JP3249600002^FF_MKT_VAL(ANN_R,43101,43465,,,USD)":20758.9745350537,"US5010441013^FF_TAX_CF(ANN_R,43466,43830,,,USD)":600.0,"TW0002002003^FF_TAX_RATE(ANN_R,43101,43465)":12.7148925604158,"TW0002002003^FF_PTX_INC(ANN_R,42370,42735,,,USD)":699.611982564451,"TW0002002003^FF_ASSETS(ANN_R,43101,43465,,,USD)":21945.1032406591,"TW0002002003^FF_SHLDRS_EQ(ANN_R,43101,43465,,,USD)":10180.1755742734,"TW0002002003^FF_MKT_VAL(ANN_R,43101,43465,,,USD)":12161.5741840907,"FR0000127771^FF_TAX_CF(ANN_R,42736,43100)":-471.0,"JP3119600009^FF_TAX_RATE(ANN_R,43101,43465)":18.9683119068536,"JP3951600000^FF_TAX_CF(ANN_R,43831,44196,,,USD)":207.327035136521,"JP3119600009^FF_ASSETS(ANN_R,43101,43465,,,USD)":13410.7166670542,"JP3119600009^FF_SHLDRS_EQ(ANN_R,43101,43465,,,USD)":6025.69697306771,"JP3119600009^FF_MKT_VAL(ANN_R,43101,43465,,,USD)":10279.1961908588,"US62944T1051^FF_TAX_CF(ANN_R,43831,44196,,,USD)":163.076,"JP3240400006^FF_TAX_RATE(ANN_R,43101,43465)":32.8925803494542,"JP3566800003^FF_TAX_CF(ANN_R,43101,43465)":159463.0,"JP3240400006^FF_ASSETS(ANN_R,43101,43465,,,USD)":3233.93447942007,"JP3240400006^FF_SHLDRS_EQ(ANN_R,43101,43465,,,USD)":2332.60884692241,"JP3240400006^FF_MKT_VAL(ANN_R,43101,43465,,,USD)":7726.13293155506,"US9078181081^FF_TAX_CF(ANN_R,43101,43465)":1205.0,"KR7006400006^FF_TAX_RATE(ANN_R,43101,43465)":28.1002701965296,"US3802371076^FF_TAX_CF(ANN_R,43831,44196,,,USD)":16.2,"KR7006400006^FF_ASSETS(ANN_R,43101,43465,,,USD)":17341.5672933266,"KR7006400006^FF_SHLDRS_EQ(ANN_R,43101,43465,,,USD)":10695.485300917,"KR7006400006^FF_MKT_VAL(ANN_R,43101,43465,,,USD)":13125.2077108277,"NL0012015705^FF_PTX_INC(ANN_R,43831,44196,,,USD)":-169.856196761131,"KR7005930003^FF_TAX_RATE(ANN_R,43101,43465)":27.4936437987744,"US4404521001^FF_TAX_CF(ANN_R,42370,42735)":372.0,"KR7005930003^FF_ASSETS(ANN_R,43101,43465,,,USD)":304138.050743164,"KR7005930003^FF_SHLDRS_EQ(ANN_R,43101,43465,,,USD)":215154.138789783,"KR7005930003^FF_MKT_VAL(ANN_R,43101,43465,,,USD)":235594.456504284,"US22160K1051^FF_PTX_INC(ANN_R,42370,42735,,,USD)":3619.0,"JP3205800000^FF_TAX_RATE(ANN_R,43101,43465)":25.0517488456027,"US5502411037^FF_PTX_INC(ANN_R,42736,43100,,,USD)":540.0,"JP3205800000^FF_ASSETS(ANN_R,43101,43465,,,USD)":13316.1924713813,"JP3205800000^FF_SHLDRS_EQ(ANN_R,43101,43465,,,USD)":7495.42024411261,"JP3205800000^FF_MKT_VAL(ANN_R,43101,43465,,,USD)":36168.2460458803,"IT0005239360^FF_PTX_INC(ANN_R,43101,43465,,,USD)":4468.89196681976,"JP3898400001^FF_TAX_RATE(ANN_R,43101,43465)":24.8923986307741,"JP3240400006^FF_PTX_INC(ANN_R,43101,43465,,,USD)":324.805684410036,"JP3898400001^FF_ASSETS(ANN_R,43101,43465,,,USD)":150794.413013094,"JP3898400001^FF_SHLDRS_EQ(ANN_R,43101,43465,,,USD)":50140.3473806819,"JP3898400001^FF_MKT_VAL(ANN_R,43101,43465,,,USD)":42679.1594896316,"US22160K1051^FF_TAX_CF(ANN_R,43831,44196)":1052.0,"JP3802300008^FF_TAX_RATE(ANN_R,43101,43465)":30.2062815747616,"DE000A0D9PT0^FF_TAX_CF(ANN_R,43831,44196)":21.0,"JP3802300008^FF_ASSETS(ANN_R,43101,43465,,,USD)":17617.0445066057,"JP3802300008^FF_SHLDRS_EQ(ANN_R,43101,43465,,,USD)":7782.260821715,"JP3802300008^FF_MKT_VAL(ANN_R,43101,43465,,,USD)":47667.8085875956,"TW0002412004^FF_PTX_INC(ANN_R,42736,43100,,,USD)":1564.28595975979,"JP3358000002^FF_TAX_RATE(ANN_R,43101,43465)":24.2685049983152,"US92276F1003^FF_PTX_INC(ANN_R,40909,41274,,,USD)":298.266,"JP3358000002^FF_ASSETS(ANN_R,43101,43465,,,USD)":4592.30752090923,"JP3358000002^FF_SHLDRS_EQ(ANN_R,43101,43465,,,USD)":4131.7779490985,"JP3358000002^FF_MKT_VAL(ANN_R,43101,43465,,,USD)":13113.38555466,"DE0006048432^FF_PTX_INC(ANN_R,42736,43100,,,USD)":3374.78024864197,"JP3890350006^FF_TAX_RATE(ANN_R,43101,43465)":24.3968075032692,"JP3633400001^FF_PTX_INC(ANN_R,41275,41639,,,USD)":16930.3777719475,"JP3890350006^FF_ASSETS(ANN_R,43101,43465,,,USD)":1871641.64155305,"JP3890350006^FF_SHLDRS_EQ(ANN_R,43101,43465,,,USD)":97727.1832783595,"JP3890350006^FF_MKT_VAL(ANN_R,43101,43465,,,USD)":59128.0507749035,"US4364401012^FF_PTX_INC(ANN_R,42736,43100,,,USD)":1230.5,"TW0001216000^FF_TAX_RATE(ANN_R,43101,43465)":25.7725523319386,"JP3566800003^FF_PTX_INC(ANN_R,43101,43465,,,USD)":5069.38313278556,"TW0001216000^FF_ASSETS(ANN_R,43101,43465,,,USD)":13246.2540761154,"TW0001216000^FF_SHLDRS_EQ(ANN_R,43101,43465,,,USD)":3460.14639264872,"TW0001216000^FF_MKT_VAL(ANN_R,43101,43465,,,USD)":12903.1679043537,"DE0005552004^FF_TAX_CF(ANN_R,43831,44196)":754.0,"KR7012330007^FF_TAX_RATE(ANN_R,43101,43465)":23.7052418235529,"JP3198900007^FF_TAX_CF(ANN_R,41275,41639,,,USD)":342.346920277923,"KR7012330007^FF_ASSETS(ANN_R,43101,43465,,,USD)":38601.1212708384,"KR7012330007^FF_SHLDRS_EQ(ANN_R,43101,43465,,,USD)":27451.5991843634,"KR7012330007^FF_MKT_VAL(ANN_R,43101,43465,,,USD)":16125.7631742882,"FR0000130809^FF_PTX_INC(ANN_R,43831,44196,,,USD)":1592.54434144497,"KR7068270008^FF_TAX_RATE(ANN_R,43101,43465)":21.234731865681,"NL0000226223^FF_PTX_INC(ANN_R,40909,41274,,,USD)":-2113.00002934152,"KR7068270008^FF_ASSETS(ANN_R,43101,43465,,,USD)":3218.15819776367,"KR7068270008^FF_SHLDRS_EQ(ANN_R,43101,43465,,,USD)":2228.44936421416,"KR7068270008^FF_MKT_VAL(ANN_R,43101,43465,,,USD)":25343.7424882608,"NL0010832176^FF_PTX_INC(ANN_R,41640,42004,,,USD)":-14.3362173814774,"JP3933800009^FF_TAX_RATE(ANN_R,43101,43465)":30.4197704695694,"NL0000009082^FF_TAX_CF(ANN_R,43831,44196,,,USD)":0.0,"JP3933800009^FF_ASSETS(ANN_R,43101,43465,,,USD)":23827.6868654182,"JP3933800009^FF_SHLDRS_EQ(ANN_R,43101,43465,,,USD)":9528.61118295044,"JP3933800009^FF_MKT_VAL(ANN_R,43101,43465,,,USD)":26449.0739457934,"ES0105046009^FF_PTX_INC(ANN_R,43101,43465,,,USD)":2025.86387213278,"TW0002886009^FF_TAX_RATE(ANN_R,43101,43465)":9.70284050894286,"JP3463000004^FF_PTX_INC(ANN_R,40909,41274,,,USD)":3197.48262871616,"TW0002886009^FF_ASSETS(ANN_R,43101,43465,,,USD)":115237.64788911,"TW0002886009^FF_SHLDRS_EQ(ANN_R,43101,43465,,,USD)":10223.5839447613,"TW0002886009^FF_MKT_VAL(ANN_R,43101,43465,,,USD)":11481.7774513126,"NL0012969182^FF_TAX_CF(ANN_R,42005,42369,,,USD)":8.73164247846603,"JP3830800003^FF_TAX_RATE(ANN_R,43101,43465)":29.9267359877317,"US4932671088^FF_TAX_CF(ANN_R,43831,44196)":241.0,"JP3830800003^FF_ASSETS(ANN_R,43101,43465,,,USD)":35002.2253093999,"JP3830800003^FF_SHLDRS_EQ(ANN_R,43101,43465,,,USD)":21710.4688777998,"JP3830800003^FF_MKT_VAL(ANN_R,43101,43465,,,USD)":29026.7426295385,"JP3942400007^FF_PTX_INC(ANN_R,41640,42004,,,USD)":1217.66158579849,"JP3381000003^FF_TAX_RATE(ANN_R,43101,43465)":21.9123491315867,"TW0002002003^FF_PTX_INC(ANN_R,42736,43100,,,USD)":779.930898880452,"JP3381000003^FF_ASSETS(ANN_R,43101,43465,,,USD)":72930.2535395455,"JP3381000003^FF_SHLDRS_EQ(ANN_R,43101,43465,,,USD)":29496.8535846947,"JP3381000003^FF_MKT_VAL(ANN_R,43101,43465,,,USD)":19390.8809881146,"DE0005557508^FF_PTX_INC(ANN_R,41275,41639,,,USD)":2919.43225049973,"KR7005380001^FF_TAX_RATE(ANN_R,43101,43465)":45.8308549993264,"DE0005810055^FF_PTX_INC(ANN_R,43831,44196,,,USD)":1717.02955410481,"KR7005380001^FF_ASSETS(ANN_R,43101,43465,,,USD)":161906.926226748,"KR7005380001^FF_SHLDRS_EQ(ANN_R,43101,43465,,,USD)":60919.4905912668,"KR7005380001^FF_MKT_VAL(ANN_R,43101,43465,,,USD)":28152.6215216189,"US92276F1003^FF_TAX_CF(ANN_R,43831,44196)":null,"JP3814800003^FF_TAX_RATE(ANN_R,43101,43465)":25.4257752068339,"JP3893200000^FF_TAX_CF(ANN_R,43101,43465,,,USD)":344.718630477786,"JP3814800003^FF_ASSETS(ANN_R,43101,43465,,,USD)":26953.2057574708,"JP3814800003^FF_SHLDRS_EQ(ANN_R,43101,43465,,,USD)":14601.2570988797,"JP3814800003^FF_MKT_VAL(ANN_R,43101,43465,,,USD)":25139.2103307165,"FI4000297767^FF_PTX_INC(ANN_R,43831,44196,,,USD)":3378.88437096251,"JP3496400007^FF_TAX_RATE(ANN_R,43101,43465)":30.7754722571499,"US8326964058^FF_TAX_CF(ANN_R,40909,41274,,,USD)":257.762,"JP3496400007^FF_ASSETS(ANN_R,43101,43465,,,USD)":61819.9689509859,"JP3496400007^FF_SHLDRS_EQ(ANN_R,43101,43465,,,USD)":35483.8011531187,"JP3496400007^FF_MKT_VAL(ANN_R,43101,43465,,,USD)":61441.2720046359,"DE000A0D9PT0^FF_TAX_CF(ANN_R,43101,43465,,,USD)":161.271787714958,"JP3143600009^FF_TAX_RATE(ANN_R,43101,43465)":19.7334612481361,"JP3762600009^FF_TAX_CF(ANN_R,43466,43830,,,USD)":245.31387142092,"JP3143600009^FF_ASSETS(ANN_R,43101,43465,,,USD)":81466.2462072792,"JP3143600009^FF_SHLDRS_EQ(ANN_R,43101,43465,,,USD)":25100.9165145298,"JP3143600009^FF_MKT_VAL(ANN_R,43101,43465,,,USD)":30121.4283979866,"JP3802300008^FF_PTX_INC(ANN_R,43101,43465,,,USD)":2198.87514766119,"JP3371200001^FF_TAX_RATE(ANN_R,43101,43465)":20.6427706665726,"TW0002882008^FF_PTX_INC(ANN_R,42005,42369,,,USD)":2079.24499321932,"JP3371200001^FF_ASSETS(ANN_R,43101,43465,,,USD)":27297.9447583081,"JP3371200001^FF_SHLDRS_EQ(ANN_R,43101,43465,,,USD)":22113.4605946643,"JP3371200001^FF_MKT_VAL(ANN_R,43101,43465,,,USD)":44141.0499832979,"CH0012138530^FF_PTX_INC(ANN_R,43101,43465,,,USD)":3445.51898431778,"JP3476480003^FF_TAX_RATE(ANN_R,43101,43465)":3.40561630746364,"US4364401012^FF_PTX_INC(ANN_R,42370,42735,,,USD)":415.3,"JP3476480003^FF_ASSETS(ANN_R,43101,43465,,,USD)":504024.611040417,"JP3476480003^FF_SHLDRS_EQ(ANN_R,43101,43465,,,USD)":35254.0691816909,"JP3476480003^FF_MKT_VAL(ANN_R,43101,43465,,,USD)":21275.1179022084,"US6516391066^FF_TAX_CF(ANN_R,42370,42735)":85.0,"JP3634600005^FF_TAX_RATE(ANN_R,43101,43465)":17.1617570665358,"JP3902400005^FF_PTX_INC(ANN_R,42005,42369,,,USD)":2939.90827509016,"JP3634600005^FF_ASSETS(ANN_R,43101,43465,,,USD)":49445.2182282694,"JP3634600005^FF_SHLDRS_EQ(ANN_R,43101,43465,,,USD)":24009.3135337261,"JP3634600005^FF_MKT_VAL(ANN_R,43101,43465,,,USD)":18801.4816293372,"DK0010181759^FF_PTX_INC(ANN_R,40909,41274,,,USD)":1380.11383625865,"JP3197600004^FF_TAX_RATE(ANN_R,43101,43465)":21.1585995431933,"JP3762600009^FF_PTX_INC(ANN_R,43831,44196,,,USD)":2283.36842597276,"JP3197600004^FF_ASSETS(ANN_R,43101,43465,,,USD)":5728.49910056777,"JP3197600004^FF_SHLDRS_EQ(ANN_R,43101,43465,,,USD)":4930.79356978647,"JP3197600004^FF_MKT_VAL(ANN_R,43101,43465,,,USD)":15923.9892602562,"JE00BYSS4X48^FF_PTX_INC(ANN_R,41640,42004,,,USD)":-80.3,"TW0001326007^FF_TAX_RATE(ANN_R,43101,43465)":16.9293158598213,"US4461501045^FF_PTX_INC(ANN_R,42370,42735,,,USD)":919.762,"TW0001326007^FF_ASSETS(ANN_R,43101,43465,,,USD)":19243.9395224174,"TW0001326007^FF_SHLDRS_EQ(ANN_R,43101,43465,,,USD)":12031.392042015,"TW0001326007^FF_MKT_VAL(ANN_R,43101,43465,,,USD)":19928.6076835905,"IT0000062072^FF_PTX_INC(ANN_R,43101,43465,,,USD)":3893.17409992218,"JP3802400006^FF_TAX_RATE(ANN_R,43101,43465)":26.886283939485,"JP3242800005^FF_PTX_INC(ANN_R,42005,42369,,,USD)":2869.85099578649,"JP3802400006^FF_ASSETS(ANN_R,43101,43465,,,USD)":16250.3681968218,"JP3802400006^FF_SHLDRS_EQ(ANN_R,43101,43465,,,USD)":13743.2036721986,"JP3802400006^FF_MKT_VAL(ANN_R,43101,43465,,,USD)":49138.610312311,"KR7006400006^FF_TAX_CF(ANN_R,43831,44196,,,USD)":105.582565200705,"JP3173400007^FF_TAX_RATE(ANN_R,43101,43465)":27.6861665519615,"JP3422950000^FF_PTX_INC(ANN_R,42370,42735,,,USD)":2516.21570487041,"JP3173400007^FF_ASSETS(ANN_R,43101,43465,,,USD)":2080.488539543,"JP3173400007^FF_SHLDRS_EQ(ANN_R,43101,43465,,,USD)":1856.07861689664,"JP3173400007^FF_MKT_VAL(ANN_R,43101,43465,,,USD)":7402.09409681092,"DE0007164600^FF_PTX_INC(ANN_R,41275,41639,,,USD)":5836.20926475525,"JP3951600000^FF_TAX_RATE(ANN_R,43101,43465)":26.5342230862485,"CH0025751329^FF_PTX_INC(ANN_R,42736,43100,,,USD)":214.98900064029,"JP3951600000^FF_ASSETS(ANN_R,43101,43465,,,USD)":7250.44917316921,"JP3951600000^FF_SHLDRS_EQ(ANN_R,43101,43465,,,USD)":4023.6614612639,"JP3951600000^FF_MKT_VAL(ANN_R,43101,43465,,,USD)":19355.5586917015,"DE0005810055^FF_PTX_INC(ANN_R,43101,43465,,,USD)":1359.07168579102,"JP3942400007^FF_TAX_RATE(ANN_R,43101,43465)":24.498310508773,"NL0010832176^FF_PTX_INC(ANN_R,41275,41639,,,USD)":-8.54189499759674,"JP3942400007^FF_ASSETS(ANN_R,43101,43465,,,USD)":17472.5400281185,"JP3942400007^FF_SHLDRS_EQ(ANN_R,43101,43465,,,USD)":11925.6111783804,"JP3942400007^FF_MKT_VAL(ANN_R,43101,43465,,,USD)":29990.6966881135,"JP3476480003^FF_TAX_CF(ANN_R,42370,42735)":118807.0,"JP3198900007^FF_TAX_RATE(ANN_R,43101,43465)":28.1467649583617,"US0404131064^FF_PTX_INC(ANN_R,41275,41639,,,USD)":58.275,"JP3198900007^FF_ASSETS(ANN_R,43101,43465,,,USD)":8562.97902816255,"JP3198900007^FF_SHLDRS_EQ(ANN_R,43101,43465,,,USD)":6788.67754598707,"JP3198900007^FF_MKT_VAL(ANN_R,43101,43465,,,USD)":33579.4491880015,"FR0000133308^FF_TAX_CF(ANN_R,42370,42735)":2803.0,"NL0012015705^FF_TAX_RATE(ANN_R,43831,44196)":null,"US45168D1046^FF_PTX_INC(ANN_R,41275,41639,,,USD)":263.261,"NL0012015705^FF_ASSETS(ANN_R,43831,44196,,,USD)":12786.0971033573,"NL0012015705^FF_SHLDRS_EQ(ANN_R,43831,44196,,,USD)":10286.3845309019,"NL0012015705^FF_MKT_VAL(ANN_R,43831,44196,,,USD)":16818.0776854237,"US21036P1084^FF_PTX_INC(ANN_R,42736,43100,,,USD)":2093.4,"FR0000120172^FF_TAX_RATE(ANN_R,43831,44196)":36.5102639296188,"JP3758190007^FF_TAX_CF(ANN_R,43831,44196,,,USD)":167.436998876743,"FR0000120172^FF_ASSETS(ANN_R,43831,44196,,,USD)":58226.2955937386,"FR0000120172^FF_SHLDRS_EQ(ANN_R,43831,44196,,,USD)":11984.6718782187,"FR0000120172^FF_MKT_VAL(ANN_R,43831,44196,,,USD)":13873.3108121978,"US74736K1016^FF_TAX_CF(ANN_R,42370,42735,,,USD)":34.942,"NL0000009082^FF_TAX_RATE(ANN_R,43831,44196)":13.6858475894246,"US92556V1061^FF_TAX_CF(ANN_R,41275,41639,,,USD)":189.62,"NL0000009082^FF_ASSETS(ANN_R,43831,44196,,,USD)":14780.4835414886,"NL0000009082^FF_SHLDRS_EQ(ANN_R,43831,44196,,,USD)":2600.04366934299,"NL0000009082^FF_MKT_VAL(ANN_R,43831,44196,,,USD)":12772.0548797195,"DE0005552004^FF_TAX_CF(ANN_R,42370,42735)":528.0,"ES0105046009^FF_TAX_RATE(ANN_R,43831,44196)":null,"TW0002881000^FF_PTX_INC(ANN_R,41640,42004,,,USD)":2350.39505033393,"ES0105046009^FF_ASSETS(ANN_R,43831,44196,,,USD)":19164.5695043381,"ES0105046009^FF_SHLDRS_EQ(ANN_R,43831,44196,,,USD)":7486.91812389529,"ES0105046009^FF_MKT_VAL(ANN_R,43831,44196,,,USD)":26098.3206903934,"US8725901040^FF_TAX_CF(ANN_R,43466,43830)":88.0,"FR0000120503^FF_TAX_RATE(ANN_R,43831,44196)":36.3949483352468,"KR7035420009^FF_PTX_INC(ANN_R,42370,42735,,,USD)":975.505117493076,"FR0000120503^FF_ASSETS(ANN_R,43831,44196,,,USD)":49690.8110585213,"FR0000120503^FF_SHLDRS_EQ(ANN_R,43831,44196,,,USD)":12726.1431552172,"FR0000120503^FF_MKT_VAL(ANN_R,43831,44196,,,USD)":15675.5209937638,"US8666741041^FF_TAX_CF(ANN_R,42736,43100)":-0.194,"BE0003739530^FF_TAX_RATE(ANN_R,43831,44196)":13.5535307517084,"US8725901040^FF_TAX_CF(ANN_R,43466,43830,,,USD)":88.0,"BE0003739530^FF_ASSETS(ANN_R,43831,44196,,,USD)":16296.4619444609,"BE0003739530^FF_SHLDRS_EQ(ANN_R,43831,44196,,,USD)":8896.4317740202,"BE0003739530^FF_MKT_VAL(ANN_R,43831,44196,,,USD)":19538.7088548416,"US18915M1071^FF_PTX_INC(ANN_R,41275,41639,,,USD)":null,"DE0007165631^FF_TAX_RATE(ANN_R,43831,44196)":29.4743211236833,"JP3358000002^FF_TAX_CF(ANN_R,41275,41639,,,USD)":135.314957220107,"DE0007165631^FF_ASSETS(ANN_R,43831,44196,,,USD)":5519.8951571151,"DE0007165631^FF_SHLDRS_EQ(ANN_R,43831,44196,,,USD)":1262.01837285042,"DE0007165631^FF_MKT_VAL(ANN_R,43831,44196,,,USD)":28762.8334313909,"DE0005439004^FF_TAX_CF(ANN_R,43831,44196,,,USD)":1009.44739753008,"DE000A0D9PT0^FF_TAX_RATE(ANN_R,43831,44196)":38.0952380952381,"US87165B1035^FF_PTX_INC(ANN_R,42736,43100,,,USD)":3324.0,"DE000A0D9PT0^FF_ASSETS(ANN_R,43831,44196,,,USD)":10435.6576262712,"DE000A0D9PT0^FF_SHLDRS_EQ(ANN_R,43831,44196,,,USD)":3123.72305309772,"DE000A0D9PT0^FF_MKT_VAL(ANN_R,43831,44196,,,USD)":13911.1426999758,"US92343V1044^FF_TAX_CF(ANN_R,43466,43830)":3583.0,"SE0000310336^FF_TAX_RATE(ANN_R,43831,44196)":26.4816769717991,"US8725901040^FF_TAX_CF(ANN_R,42370,42735,,,USD)":25.0,"SE0000310336^FF_ASSETS(ANN_R,43831,44196,,,USD)":1845.34646917135,"SE0000310336^FF_SHLDRS_EQ(ANN_R,43831,44196,,,USD)":-951.470624223351,"SE0000310336^FF_MKT_VAL(ANN_R,43831,44196,,,USD)":12302.1520120639,"US49271V1008^FF_PTX_INC(ANN_R,40909,41274,,,USD)":978.0,"DK0010274414^FF_TAX_RATE(ANN_R,43831,44196)":26.8094419259028,"JP3200450009^FF_TAX_CF(ANN_R,43831,44196,,,USD)":1142.65454408526,"DK0010274414^FF_ASSETS(ANN_R,43831,44196,,,USD)":675471.530205786,"DK0010274414^FF_SHLDRS_EQ(ANN_R,43831,44196,,,USD)":26328.7584622502,"DK0010274414^FF_MKT_VAL(ANN_R,43831,44196,,,USD)":14123.4175760054,"NL0000395903^FF_PTX_INC(ANN_R,43466,43830,,,USD)":956.957577466965,"DE0006047004^FF_TAX_RATE(ANN_R,43831,44196)":null,"US0584981064^FF_PTX_INC(ANN_R,41640,42004,,,USD)":645.6,"DE0006047004^FF_ASSETS(ANN_R,43831,44196,,,USD)":40708.9754971504,"DE0006047004^FF_SHLDRS_EQ(ANN_R,43831,44196,,,USD)":16237.4868362904,"DE0006047004^FF_MKT_VAL(ANN_R,43831,44196,,,USD)":14862.5307910731,"JP3732000009^FF_TAX_CF(ANN_R,43831,44196,,,USD)":2323.02783543617,"DK0060336014^FF_TAX_RATE(ANN_R,43831,44196)":19.7163120567376,"JP3933800009^FF_PTX_INC(ANN_R,42005,42369,,,USD)":1896.09191587009,"DK0060336014^FF_ASSETS(ANN_R,43831,44196,,,USD)":3456.23412120342,"DK0060336014^FF_SHLDRS_EQ(ANN_R,43831,44196,,,USD)":1846.46998399496,"DK0060336014^FF_MKT_VAL(ANN_R,43831,44196,,,USD)":16047.3788579038,"CH0432492467^FF_PTX_INC(ANN_R,42370,42735,,,USD)":-113.000006158332,"CH0008742519^FF_TAX_RATE(ANN_R,43831,44196)":15.0974930362117,"SE0000108656^FF_TAX_CF(ANN_R,43831,44196,,,USD)":468.562874920666,"CH0008742519^FF_ASSETS(ANN_R,43831,44196,,,USD)":27447.2528629303,"CH0008742519^FF_SHLDRS_EQ(ANN_R,43831,44196,,,USD)":10735.9009838104,"CH0008742519^FF_MKT_VAL(ANN_R,43831,44196,,,USD)":27958.6236057353,"JP3732000009^FF_PTX_INC(ANN_R,41275,41639,,,USD)":null,"NL0010832176^FF_TAX_RATE(ANN_R,43831,44196)":null,"SE0007100599^FF_PTX_INC(ANN_R,41640,42004,,,USD)":2795.74165821075,"NL0010832176^FF_ASSETS(ANN_R,43831,44196,,,USD)":2279.40692930476,"NL0010832176^FF_SHLDRS_EQ(ANN_R,43831,44196,,,USD)":1674.05094807972,"NL0010832176^FF_MKT_VAL(ANN_R,43831,44196,,,USD)":14085.8136451836,"FI4000297767^FF_TAX_CF(ANN_R,42736,43100,,,USD)":1071.53780135351,"FR0010220475^FF_TAX_RATE(ANN_R,43831,44196)":25.1599147121535,"US3635761097^FF_PTX_INC(ANN_R,41640,42004,,,USD)":267.4,"FR0010220475^FF_ASSETS(ANN_R,43831,44196,,,USD)":14273.0278015137,"FR0010220475^FF_SHLDRS_EQ(ANN_R,43831,44196,,,USD)":3589.1047000885,"FR0010220475^FF_MKT_VAL(ANN_R,43831,44196,,,USD)":9456.8017035739,"KR7035720002^FF_PTX_INC(ANN_R,41640,42004,,,USD)":162.863837192194,"CH0012280076^FF_TAX_RATE(ANN_R,43831,44196)":18.7358760119486,"US9078181081^FF_PTX_INC(ANN_R,42370,42735,,,USD)":6766.0,"CH0012280076^FF_ASSETS(ANN_R,43831,44196,,,USD)":2962.593936553,"CH0012280076^FF_SHLDRS_EQ(ANN_R,43831,44196,,,USD)":1362.89943853855,"CH0012280076^FF_MKT_VAL(ANN_R,43831,44196,,,USD)":18544.7683483056,"US8666741041^FF_TAX_CF(ANN_R,42370,42735)":0.452,"DE0005439004^FF_TAX_RATE(ANN_R,43831,44196)":null,"US6092071058^FF_PTX_INC(ANN_R,42370,42735,,,USD)":1497.0,"DE0005439004^FF_ASSETS(ANN_R,43831,44196,,,USD)":50896.0077711344,"DE0005439004^FF_SHLDRS_EQ(ANN_R,43831,44196,,,USD)":15003.6590545654,"DE0005439004^FF_MKT_VAL(ANN_R,43831,44196,,,USD)":29671.9741901163,"JP3893200000^FF_TAX_CF(ANN_R,43101,43465)":38206.0,"CH0102484968^FF_TAX_RATE(ANN_R,43831,44196)":17.4134058399338,"US98978V1035^FF_TAX_CF(ANN_R,41275,41639,,,USD)":134.0,"CH0102484968^FF_ASSETS(ANN_R,43831,44196,,,USD)":123465.123885155,"CH0102484968^FF_SHLDRS_EQ(ANN_R,43831,44196,,,USD)":7269.18918457031,"CH0102484968^FF_MKT_VAL(ANN_R,43831,44196,,,USD)":12406.4143141726,"FR0000125338^FF_PTX_INC(ANN_R,43466,43830,,,USD)":1515.46264314651,"CH0012549785^FF_TAX_RATE(ANN_R,43831,44196)":2.58,"JP3566800003^FF_TAX_CF(ANN_R,43466,43830,,,USD)":1755.62094960548,"CH0012549785^FF_ASSETS(ANN_R,43831,44196,,,USD)":4636.96976923943,"CH0012549785^FF_SHLDRS_EQ(ANN_R,43831,44196,,,USD)":2078.65231246948,"CH0012549785^FF_MKT_VAL(ANN_R,43831,44196,,,USD)":11252.5159059707,"SE0009922164^FF_TAX_CF(ANN_R,43101,43465,,,USD)":283.424022272229,"DE000SYM9999^FF_TAX_RATE(ANN_R,43831,44196)":25.8574839835538,"US92343V1044^FF_TAX_CF(ANN_R,43831,44196,,,USD)":2725.0,"DE000SYM9999^FF_ASSETS(ANN_R,43831,44196,,,USD)":7377.27458824658,"DE000SYM9999^FF_SHLDRS_EQ(ANN_R,43831,44196,,,USD)":2816.43459788024,"DE000SYM9999^FF_MKT_VAL(ANN_R,43831,44196,,,USD)":17962.0126301334,"US18915M1071^FF_TAX_CF(ANN_R,40909,41274,,,USD)":null,"NL0010773842^FF_TAX_RATE(ANN_R,43831,44196)":19.4739504299444,"ES0178430E18^FF_PTX_INC(ANN_R,40909,41274,,,USD)":9169.82680439949,"NL0010773842^FF_ASSETS(ANN_R,43831,44196,,,USD)":321395.986279845,"NL0010773842^FF_SHLDRS_EQ(ANN_R,43831,44196,,,USD)":44942.2136558294,"NL0010773842^FF_MKT_VAL(ANN_R,43831,44196,,,USD)":13496.3706074513,"SE0000115446^FF_PTX_INC(ANN_R,43466,43830,,,USD)":4753.77347888052,"SE0000242455^FF_TAX_RATE(ANN_R,43831,44196)":23.7745400666749,"JP3783600004^FF_PTX_INC(ANN_R,41275,41639,,,USD)":3671.30072766915,"SE0000242455^FF_ASSETS(ANN_R,43831,44196,,,USD)":315936.222597405,"SE0000242455^FF_SHLDRS_EQ(ANN_R,43831,44196,,,USD)":18894.0099589825,"SE0000242455^FF_MKT_VAL(ANN_R,43831,44196,,,USD)":19654.4576485448,"CH0210483332^FF_PTX_INC(ANN_R,43466,43830,,,USD)":2037.02439990204,"NL0010545661^FF_TAX_RATE(ANN_R,43831,44196)":null,"US8326964058^FF_TAX_CF(ANN_R,43101,43465,,,USD)":336.8,"NL0010545661^FF_ASSETS(ANN_R,43831,44196,,,USD)":48719.0,"NL0010545661^FF_SHLDRS_EQ(ANN_R,43831,44196,,,USD)":4907.0,"NL0010545661^FF_MKT_VAL(ANN_R,43831,44196,,,USD)":17384.21044764,"US77543R1023^FF_TAX_CF(ANN_R,43101,43465)":0.564,"CH0014852781^FF_TAX_RATE(ANN_R,43831,44196)":22.354694485842,"NL0010773842^FF_TAX_CF(ANN_R,42370,42735,,,USD)":217.920855879784,"CH0014852781^FF_ASSETS(ANN_R,43831,44196,,,USD)":268999.368570328,"CH0014852781^FF_SHLDRS_EQ(ANN_R,43831,44196,,,USD)":18943.3785009384,"CH0014852781^FF_MKT_VAL(ANN_R,43831,44196,,,USD)":14833.830377338,"FR0000121485^FF_PTX_INC(ANN_R,43466,43830,,,USD)":4813.10487763882,"DK0010181759^FF_TAX_RATE(ANN_R,43831,44196)":25.5901902360761,"JP3386450005^FF_TAX_CF(ANN_R,41275,41639,,,USD)":825.875910874456,"DK0010181759^FF_ASSETS(ANN_R,43831,44196,,,USD)":19770.1983366013,"DK0010181759^FF_SHLDRS_EQ(ANN_R,43831,44196,,,USD)":6461.41210103035,"DK0010181759^FF_MKT_VAL(ANN_R,43831,44196,,,USD)":23260.1483374621,"US4461501045^FF_PTX_INC(ANN_R,43466,43830,,,USD)":1659.0,"DE000PAH0038^FF_TAX_RATE(ANN_R,43831,44196)":200.0,"JP3592200004^FF_TAX_CF(ANN_R,43831,44196,,,USD)":197.542856320739,"DE000PAH0038^FF_ASSETS(ANN_R,43831,44196,,,USD)":44502.9592194557,"DE000PAH0038^FF_SHLDRS_EQ(ANN_R,43831,44196,,,USD)":43980.503385663,"DE000PAH0038^FF_MKT_VAL(ANN_R,43831,44196,,,USD)":21133.7667194009,"JP3910660004^FF_PTX_INC(ANN_R,43101,43465,,,USD)":3045.61607793719,"SE0007100599^FF_TAX_RATE(ANN_R,43831,44196)":22.57841205602,"JP3566800003^FF_PTX_INC(ANN_R,41640,42004,,,USD)":4020.48445780948,"SE0007100599^FF_ASSETS(ANN_R,43831,44196,,,USD)":381767.907663167,"SE0007100599^FF_SHLDRS_EQ(ANN_R,43831,44196,,,USD)":20878.2901346087,"SE0007100599^FF_MKT_VAL(ANN_R,43831,44196,,,USD)":19914.6860808713,"US0995021062^FF_PTX_INC(ANN_R,43466,43830,,,USD)":515.403,"DE000ENER6Y0^FF_TAX_RATE(ANN_R,43831,44196)":null,"TW0002303005^FF_PTX_INC(ANN_R,40909,41274,,,USD)":191.396024666101,"DE000ENER6Y0^FF_ASSETS(ANN_R,43831,44196,,,USD)":50461.4739217758,"DE000ENER6Y0^FF_SHLDRS_EQ(ANN_R,43831,44196,,,USD)":17522.9086450338,"DE000ENER6Y0^FF_MKT_VAL(ANN_R,43831,44196,,,USD)":19349.0275106687,"NL0012015705^FF_PTX_INC(ANN_R,43466,43830,,,USD)":-98.611400424242,"DK0060448595^FF_TAX_RATE(ANN_R,43831,44196)":23.2162458836443,"JP3119600009^FF_TAX_CF(ANN_R,43466,43830,,,USD)":210.361784756184,"DK0060448595^FF_ASSETS(ANN_R,43831,44196,,,USD)":2126.58027453721,"DK0060448595^FF_SHLDRS_EQ(ANN_R,43831,44196,,,USD)":1166.71260932088,"DK0060448595^FF_MKT_VAL(ANN_R,43831,44196,,,USD)":33622.2106309175,"JP3397200001^FF_PTX_INC(ANN_R,42736,43100,,,USD)":2726.07639580965,"CH0025751329^FF_TAX_RATE(ANN_R,43831,44196)":-38.6638752366445,"DE000ENER6Y0^FF_PTX_INC(ANN_R,41275,41639,,,USD)":null,"CH0025751329^FF_ASSETS(ANN_R,43831,44196,,,USD)":2363.47405279959,"CH0025751329^FF_SHLDRS_EQ(ANN_R,43831,44196,,,USD)":1489.26803326998,"CH0025751329^FF_MKT_VAL(ANN_R,43831,44196,,,USD)":7217.16656123021,"US40434L1052^FF_PTX_INC(ANN_R,41275,41639,,,USD)":6510.0,"DE0005785604^FF_TAX_RATE(ANN_R,43831,44196)":24.2351046698873,"US35671D8570^FF_PTX_INC(ANN_R,41275,41639,,,USD)":4913.0,"DE0005785604^FF_ASSETS(ANN_R,43831,44196,,,USD)":81544.7107703686,"DE0005785604^FF_SHLDRS_EQ(ANN_R,43831,44196,,,USD)":20737.9483066797,"DE0005785604^FF_MKT_VAL(ANN_R,43831,44196,,,USD)":25550.3342854103,"NL0012015705^FF_TAX_CF(ANN_R,42736,43100,,,USD)":1.61294644236565,"FR0000045072^FF_TAX_RATE(ANN_R,43831,44196)":27.0419161676647,"US4404521001^FF_PTX_INC(ANN_R,42005,42369,,,USD)":1057.143,"FR0000045072^FF_ASSETS(ANN_R,43831,44196,,,USD)":2399457.33566546,"FR0000045072^FF_SHLDRS_EQ(ANN_R,43831,44196,,,USD)":72591.9956980944,"FR0000045072^FF_MKT_VAL(ANN_R,43831,44196,,,USD)":34681.1341915531,"US00751Y1064^FF_PTX_INC(ANN_R,43466,43830,,,USD)":637.746,"BE0003565737^FF_TAX_RATE(ANN_R,43831,44196)":21.9052744886975,"JP3899600005^FF_TAX_CF(ANN_R,42005,42369,,,USD)":312.771693579853,"BE0003565737^FF_ASSETS(ANN_R,43831,44196,,,USD)":392445.085475802,"BE0003565737^FF_SHLDRS_EQ(ANN_R,43831,44196,,,USD)":24507.7057397366,"BE0003565737^FF_MKT_VAL(ANN_R,43831,44196,,,USD)":29202.55644022,"US5018892084^FF_PTX_INC(ANN_R,43466,43830,,,USD)":791.022,"SE0009922164^FF_TAX_RATE(ANN_R,43831,44196)":25.8054246784668,"JP3197800000^FF_TAX_CF(ANN_R,43466,43830,,,USD)":203.156749347225,"SE0009922164^FF_ASSETS(ANN_R,43831,44196,,,USD)":18830.3269366547,"SE0009922164^FF_SHLDRS_EQ(ANN_R,43831,44196,,,USD)":6618.16372764111,"SE0009922164^FF_MKT_VAL(ANN_R,43831,44196,,,USD)":22620.2081110891,"TW0002881000^FF_TAX_CF(ANN_R,43831,44196,,,USD)":213.691150864769,"SE0000148884^FF_TAX_RATE(ANN_R,43831,44196)":20.7301041561331,"US31428X1063^FF_TAX_CF(ANN_R,43101,43465,,,USD)":189.0,"SE0000148884^FF_ASSETS(ANN_R,43831,44196,,,USD)":370217.780003667,"SE0000148884^FF_SHLDRS_EQ(ANN_R,43831,44196,,,USD)":20936.6155030504,"SE0000148884^FF_MKT_VAL(ANN_R,43831,44196,,,USD)":22244.6927461189,"US3802371076^FF_PTX_INC(ANN_R,43466,43830,,,USD)":126.4,"DE0006048432^FF_TAX_RATE(ANN_R,43831,44196)":26.025974025974,"KR7005930003^FF_TAX_CF(ANN_R,43831,44196,,,USD)":4043.05797775887,"DE0006048432^FF_ASSETS(ANN_R,43831,44196,,,USD)":37714.7040300369,"DE0006048432^FF_SHLDRS_EQ(ANN_R,43831,44196,,,USD)":21749.8241252899,"DE0006048432^FF_MKT_VAL(ANN_R,43831,44196,,,USD)":49044.6270083025,"NL0000009538^FF_TAX_CF(ANN_R,43466,43830,,,USD)":406.287252187729,"ES0105066007^FF_TAX_RATE(ANN_R,43831,44196)":null,"JP3758190007^FF_TAX_CF(ANN_R,42736,43100,,,USD)":135.570337533951,"ES0105066007^FF_ASSETS(ANN_R,43831,44196,,,USD)":29492.1154795132,"ES0105066007^FF_SHLDRS_EQ(ANN_R,43831,44196,,,USD)":9807.87249399602,"ES0105066007^FF_MKT_VAL(ANN_R,43831,44196,,,USD)":29239.5283983276,"NL0000395903^FF_PTX_INC(ANN_R,40909,41274,,,USD)":567.735459804535,"SE0012853455^FF_TAX_RATE(ANN_R,43831,44196)":9.1259640102828,"JP3497400006^FF_PTX_INC(ANN_R,42370,42735,,,USD)":171.962547302246,"SE0012853455^FF_ASSETS(ANN_R,43831,44196,,,USD)":1985.45460404793,"SE0012853455^FF_SHLDRS_EQ(ANN_R,43831,44196,,,USD)":1545.09895482328,"SE0012853455^FF_MKT_VAL(ANN_R,43831,44196,,,USD)":24414.80593526,"US2310211063^FF_PTX_INC(ANN_R,43831,44196,,,USD)":2338.0,"NL0013267909^FF_TAX_RATE(ANN_R,43831,44196)":26.9574944071588,"NL0012015705^FF_TAX_CF(ANN_R,40909,41274,,,USD)":null,"NL0013267909^FF_ASSETS(ANN_R,43831,44196,,,USD)":16570.5371359587,"NL0013267909^FF_SHLDRS_EQ(ANN_R,43831,44196,,,USD)":7030.51808190346,"NL0013267909^FF_MKT_VAL(ANN_R,43831,44196,,,USD)":20412.7457963917,"DE000BAY0017^FF_PTX_INC(ANN_R,42005,42369,,,USD)":5816.28966212273,"FR0000051807^FF_TAX_RATE(ANN_R,43831,44196)":30.6209850107066,"US8936411003^FF_TAX_CF(ANN_R,41275,41639,,,USD)":82.292,"FR0000051807^FF_ASSETS(ANN_R,43831,44196,,,USD)":8594.21493339539,"FR0000051807^FF_SHLDRS_EQ(ANN_R,43831,44196,,,USD)":2947.53185856342,"FR0000051807^FF_MKT_VAL(ANN_R,43831,44196,,,USD)":19490.4451264115,"TW0001216000^FF_TAX_CF(ANN_R,42370,42735)":5161.148,"DK0010272202^FF_TAX_RATE(ANN_R,43831,44196)":19.4105691056911,"US74736K1016^FF_PTX_INC(ANN_R,42736,43100,,,USD)":27.305,"DK0010272202^FF_ASSETS(ANN_R,43831,44196,,,USD)":3475.46647125483,"DK0010272202^FF_SHLDRS_EQ(ANN_R,43831,44196,,,USD)":3143.09201139212,"DK0010272202^FF_MKT_VAL(ANN_R,43831,44196,,,USD)":26483.7350807085,"JP3351600006^FF_TAX_CF(ANN_R,42370,42735,,,USD)":151.069079423323,"DE0006599905^FF_TAX_RATE(ANN_R,43831,44196)":24.1825095057034,"US8545021011^FF_PTX_INC(ANN_R,40909,41274,,,USD)":542.2,"DE0006599905^FF_ASSETS(ANN_R,43831,44196,,,USD)":51638.7025980949,"DE0006599905^FF_SHLDRS_EQ(ANN_R,43831,44196,,,USD)":20734.2776567936,"DE0006599905^FF_MKT_VAL(ANN_R,43831,44196,,,USD)":74662.334217055,"US30063P1057^FF_PTX_INC(ANN_R,42736,43100,,,USD)":-114.584,"FR0000130809^FF_TAX_RATE(ANN_R,43831,44196)":86.184681460272,"US75886F1075^FF_TAX_CF(ANN_R,43831,44196,,,USD)":188.1,"FR0000130809^FF_ASSETS(ANN_R,43831,44196,,,USD)":1767300.45937586,"FR0000130809^FF_SHLDRS_EQ(ANN_R,43831,44196,,,USD)":75505.2681577206,"FR0000130809^FF_MKT_VAL(ANN_R,43831,44196,,,USD)":16241.6532086916,"US45168D1046^FF_PTX_INC(ANN_R,43831,44196,,,USD)":661.985,"NL0000395903^FF_TAX_RATE(ANN_R,43831,44196)":23.2008592910849,"US98956P1021^FF_PTX_INC(ANN_R,42736,43100,,,USD)":464.6,"NL0000395903^FF_ASSETS(ANN_R,43831,44196,,,USD)":10216.6421830654,"NL0000395903^FF_SHLDRS_EQ(ANN_R,43831,44196,,,USD)":2553.54877078533,"NL0000395903^FF_MKT_VAL(ANN_R,43831,44196,,,USD)":22176.0876912386,"US92556V1061^FF_PTX_INC(ANN_R,41275,41639,,,USD)":747.34,"ES0178430E18^FF_TAX_RATE(ANN_R,43831,44196)":24.2541650523053,"US92556V1061^FF_PTX_INC(ANN_R,42736,43100,,,USD)":903.0,"ES0178430E18^FF_ASSETS(ANN_R,43831,44196,,,USD)":128535.147062659,"ES0178430E18^FF_SHLDRS_EQ(ANN_R,43831,44196,,,USD)":4508.78161013126,"ES0178430E18^FF_MKT_VAL(ANN_R,43831,44196,,,USD)":21552.2305557761,"US89400J1079^FF_TAX_CF(ANN_R,42370,42735,,,USD)":93.6,"CH0030170408^FF_TAX_RATE(ANN_R,43831,44196)":14.848203632507,"US7458671010^FF_PTX_INC(ANN_R,40909,41274,,,USD)":183.554,"CH0030170408^FF_ASSETS(ANN_R,43831,44196,,,USD)":4243.4525384903,"CH0030170408^FF_SHLDRS_EQ(ANN_R,43831,44196,,,USD)":2174.33105278015,"CH0030170408^FF_MKT_VAL(ANN_R,43831,44196,,,USD)":22335.7689503877,"US75886F1075^FF_TAX_CF(ANN_R,41640,42004,,,USD)":59.847,"IT0005239360^FF_TAX_RATE(ANN_R,43831,44196)":null,"US5303073051^FF_PTX_INC(ANN_R,42370,42735,,,USD)":1475.672,"IT0005239360^FF_ASSETS(ANN_R,43831,44196,,,USD)":1139682.95344543,"IT0005239360^FF_SHLDRS_EQ(ANN_R,43831,44196,,,USD)":72809.7875913382,"IT0005239360^FF_MKT_VAL(ANN_R,43831,44196,,,USD)":20935.6028493026,"US98978V1035^FF_PTX_INC(ANN_R,43831,44196,,,USD)":1996.0,"CH0012138530^FF_TAX_RATE(ANN_R,43831,44196)":23.1035477357946,"JP3173400007^FF_PTX_INC(ANN_R,41275,41639,,,USD)":255.201216898859,"CH0012138530^FF_ASSETS(ANN_R,43831,44196,,,USD)":926483.366618156,"CH0012138530^FF_SHLDRS_EQ(ANN_R,43831,44196,,,USD)":48279.8784284592,"CH0012138530^FF_MKT_VAL(ANN_R,43831,44196,,,USD)":31031.22425496,"US78409V1044^FF_PTX_INC(ANN_R,43831,44196,,,USD)":3228.0,"NL0000009165^FF_TAX_RATE(ANN_R,43831,44196)":130.31914893617,"KR7028260008^FF_PTX_INC(ANN_R,40909,41274,,,USD)":108.547591097439,"NL0000009165^FF_ASSETS(ANN_R,43831,44196,,,USD)":53242.7765983343,"NL0000009165^FF_SHLDRS_EQ(ANN_R,43831,44196,,,USD)":16385.7810916901,"NL0000009165^FF_MKT_VAL(ANN_R,43831,44196,,,USD)":64257.713192793,"US8666741041^FF_PTX_INC(ANN_R,43466,43830,,,USD)":178.252,"SE0012673267^FF_TAX_RATE(ANN_R,43831,44196)":4.70734761385019,"TW0002002003^FF_TAX_CF(ANN_R,43466,43830,,,USD)":225.429352198243,"SE0012673267^FF_ASSETS(ANN_R,43831,44196,,,USD)":3877.56702480037,"SE0012673267^FF_SHLDRS_EQ(ANN_R,43831,44196,,,USD)":3335.60655905095,"SE0012673267^FF_MKT_VAL(ANN_R,43831,44196,,,USD)":21582.8930087361,"SE0000310336^FF_PTX_INC(ANN_R,43101,43465,,,USD)":520.415236353874,"FR0010307819^FF_TAX_RATE(ANN_R,43831,44196)":29.0258862667637,"JP3351600006^FF_PTX_INC(ANN_R,42370,42735,,,USD)":458.922370668501,"FR0010307819^FF_ASSETS(ANN_R,43831,44196,,,USD)":15793.2158450723,"FR0010307819^FF_SHLDRS_EQ(ANN_R,43831,44196,,,USD)":5990.25590417385,"FR0010307819^FF_MKT_VAL(ANN_R,43831,44196,,,USD)":23877.0033547937,"FR0000120644^FF_PTX_INC(ANN_R,43466,43830,,,USD)":3210.00506687164,"NL0000226223^FF_TAX_RATE(ANN_R,43831,44196)":2.46913580246913,"US9078181081^FF_TAX_CF(ANN_R,43466,43830,,,USD)":1382.0,"NL0000226223^FF_ASSETS(ANN_R,43831,44196,,,USD)":14453.9995517128,"NL0000226223^FF_SHLDRS_EQ(ANN_R,43831,44196,,,USD)":8447.99973798739,"NL0000226223^FF_MKT_VAL(ANN_R,43831,44196,,,USD)":33544.8044775013,"JP3634600005^FF_TAX_CF(ANN_R,42370,42735)":45521.0,"FR0000133308^FF_TAX_RATE(ANN_R,43831,44196)":-20.1473033974816,"JP3802300008^FF_PTX_INC(ANN_R,41275,41639,,,USD)":1709.22084556893,"FR0000133308^FF_ASSETS(ANN_R,43831,44196,,,USD)":135712.491140008,"FR0000133308^FF_SHLDRS_EQ(ANN_R,43831,44196,,,USD)":35181.9556086063,"FR0000133308^FF_MKT_VAL(ANN_R,43831,44196,,,USD)":31666.3007015234,"US6792951054^FF_TAX_CF(ANN_R,43101,43465,,,USD)":null,"NL0011585146^FF_TAX_RATE(ANN_R,43831,44196)":8.77959745647566,"US6703461052^FF_PTX_INC(ANN_R,42370,42735,,,USD)":1298.659,"NL0011585146^FF_ASSETS(ANN_R,43831,44196,,,USD)":7661.92736916625,"NL0011585146^FF_SHLDRS_EQ(ANN_R,43831,44196,,,USD)":2184.26426254106,"NL0011585146^FF_MKT_VAL(ANN_R,43831,44196,,,USD)":42644.0068518352,"US5184391044^FF_PTX_INC(ANN_R,41275,41639,,,USD)":1475.2,"IT0000062072^FF_TAX_RATE(ANN_R,43831,44196)":35.0851000298597,"DK0010274414^FF_PTX_INC(ANN_R,41640,42004,,,USD)":1375.13238143921,"IT0000062072^FF_ASSETS(ANN_R,43831,44196,,,USD)":668014.231477261,"IT0000062072^FF_SHLDRS_EQ(ANN_R,43831,44196,,,USD)":36741.9818102121,"IT0000062072^FF_MKT_VAL(ANN_R,43831,44196,,,USD)":27388.5974315736,"JP3970300004^FF_PTX_INC(ANN_R,43831,44196,,,USD)":2079.99438560754,"SE0000103699^FF_TAX_RATE(ANN_R,43831,44196)":17.7593470247499,"KR7006400006^FF_PTX_INC(ANN_R,42370,42735,,,USD)":-707.379079453278,"SE0000103699^FF_ASSETS(ANN_R,43831,44196,,,USD)":13096.3899056434,"SE0000103699^FF_SHLDRS_EQ(ANN_R,43831,44196,,,USD)":7261.52460966518,"SE0000103699^FF_MKT_VAL(ANN_R,43831,44196,,,USD)":33498.1489523824,"US22160K1051^FF_PTX_INC(ANN_R,41640,42004,,,USD)":3197.0,"FR0000121261^FF_TAX_RATE(ANN_R,43831,44196)":32.4472960586618,"NL00150001Q9^FF_PTX_INC(ANN_R,42736,43100,,,USD)":6181.08147144318,"FR0000121261^FF_ASSETS(ANN_R,43831,44196,,,USD)":38709.4501491785,"FR0000121261^FF_SHLDRS_EQ(ANN_R,43831,44196,,,USD)":15457.1066704988,"FR0000121261^FF_MKT_VAL(ANN_R,43831,44196,,,USD)":22900.9301726262,"SE0000242455^FF_TAX_CF(ANN_R,43831,44196)":4331.0,"FR0000127771^FF_TAX_RATE(ANN_R,43831,44196)":57.8014184397163,"JP3762800005^FF_TAX_CF(ANN_R,41640,42004,,,USD)":169.609103035182,"FR0000127771^FF_ASSETS(ANN_R,43831,44196,,,USD)":46644.1716530323,"FR0000127771^FF_SHLDRS_EQ(ANN_R,43831,44196,,,USD)":19281.9238518476,"FR0000127771^FF_MKT_VAL(ANN_R,43831,44196,,,USD)":35273.5449304351,"JP3726800000^FF_PTX_INC(ANN_R,43101,43465,,,USD)":4812.31853167713,"FR0000125338^FF_TAX_RATE(ANN_R,43831,44196)":29.520295202952,"US64110D1046^FF_PTX_INC(ANN_R,42736,43100,,,USD)":665.0,"FR0000125338^FF_ASSETS(ANN_R,43831,44196,,,USD)":26861.8158667088,"FR0000125338^FF_SHLDRS_EQ(ANN_R,43831,44196,,,USD)":7467.32541835308,"FR0000125338^FF_MKT_VAL(ANN_R,43831,44196,,,USD)":26124.1674756403,"FR0000120172^FF_TAX_CF(ANN_R,42736,43100)":588.0,"SE0000667891^FF_TAX_RATE(ANN_R,43831,44196)":22.3455255681818,"JP3735400008^FF_PTX_INC(ANN_R,41640,42004,,,USD)":12919.7912361752,"SE0000667891^FF_ASSETS(ANN_R,43831,44196,,,USD)":14505.6043668389,"SE0000667891^FF_SHLDRS_EQ(ANN_R,43831,44196,,,USD)":7924.57892181724,"SE0000667891^FF_MKT_VAL(ANN_R,43831,44196,,,USD)":30746.5876886467,"US8740541094^FF_PTX_INC(ANN_R,42005,42369,,,USD)":-272.88,"FR0000130650^FF_TAX_RATE(ANN_R,43831,44196)":24.8800866470679,"JP3726800000^FF_TAX_CF(ANN_R,41640,42004,,,USD)":[null,1696.04164210148],"FR0000130650^FF_ASSETS(ANN_R,43831,44196,,,USD)":15862.3464179277,"FR0000130650^FF_SHLDRS_EQ(ANN_R,43831,44196,,,USD)":6192.75342289209,"FR0000130650^FF_MKT_VAL(ANN_R,43831,44196,,,USD)":53074.938472575,"NL0010545661^FF_TAX_CF(ANN_R,42736,43100)":224.0,"CH0012214059^FF_TAX_RATE(ANN_R,43831,44196)":31.781914893617,"JP3371200001^FF_TAX_CF(ANN_R,43831,44196,,,USD)":991.705975413322,"CH0012214059^FF_ASSETS(ANN_R,43831,44196,,,USD)":60211.5483627319,"CH0012214059^FF_SHLDRS_EQ(ANN_R,43831,44196,,,USD)":29493.7486352921,"CH0012214059^FF_MKT_VAL(ANN_R,43831,44196,,,USD)":33646.0702647963,"US87165B1035^FF_TAX_CF(ANN_R,42736,43100)":754.0,"DE0005810055^FF_TAX_RATE(ANN_R,43831,44196)":26.7295179922985,"JP3634600005^FF_TAX_CF(ANN_R,43101,43465,,,USD)":188.834638990462,"DE0005810055^FF_ASSETS(ANN_R,43831,44196,,,USD)":186926.499546278,"DE0005810055^FF_SHLDRS_EQ(ANN_R,43831,44196,,,USD)":7547.22323087454,"DE0005810055^FF_MKT_VAL(ANN_R,43831,44196,,,USD)":31268.2292148429,"TW0002317005^FF_PTX_INC(ANN_R,43831,44196,,,USD)":4674.78474755066,"ES0109067019^FF_TAX_RATE(ANN_R,43831,44196)":null,"BE0003739530^FF_TAX_CF(ANN_R,41275,41639,,,USD)":131.434194087982,"ES0109067019^FF_ASSETS(ANN_R,43831,44196,,,USD)":14624.1138563395,"ES0109067019^FF_SHLDRS_EQ(ANN_R,43831,44196,,,USD)":4581.94989786148,"ES0109067019^FF_MKT_VAL(ANN_R,43831,44196,,,USD)":32813.1171409468,"KR7006400006^FF_PTX_INC(ANN_R,41275,41639,,,USD)":168.090480345629,"DE0005190003^FF_TAX_RATE(ANN_R,43831,44196)":31.7294281729428,"US5926881054^FF_TAX_CF(ANN_R,42736,43100,,,USD)":109.73,"DE0005190003^FF_ASSETS(ANN_R,43831,44196,,,USD)":282007.465901732,"DE0005190003^FF_SHLDRS_EQ(ANN_R,43831,44196,,,USD)":74503.1807388067,"DE0005190003^FF_MKT_VAL(ANN_R,43831,44196,,,USD)":58354.6135896995,"JP3752900005^FF_PTX_INC(ANN_R,43101,43465,,,USD)":6398.25423507392,"FI4000297767^FF_TAX_RATE(ANN_R,43831,44196)":23.5492577597841,"US22160K1051^FF_TAX_CF(ANN_R,43101,43465,,,USD)":1204.0,"FI4000297767^FF_ASSETS(ANN_R,43831,44196,,,USD)":676136.183586674,"FI4000297767^FF_SHLDRS_EQ(ANN_R,43831,44196,,,USD)":40356.3500371683,"FI4000297767^FF_MKT_VAL(ANN_R,43831,44196,,,USD)":32986.1759825098,"US18915M1071^FF_PTX_INC(ANN_R,43466,43830,,,USD)":-115.013,"DE000A1ML7J1^FF_TAX_RATE(ANN_R,43831,44196)":33.409821018816,"TW0002882008^FF_TAX_CF(ANN_R,42005,42369,,,USD)":-18.8190985724628,"DE000A1ML7J1^FF_ASSETS(ANN_R,43831,44196,,,USD)":76370.8074008703,"DE000A1ML7J1^FF_SHLDRS_EQ(ANN_R,43831,44196,,,USD)":28317.7179665446,"DE000A1ML7J1^FF_MKT_VAL(ANN_R,43831,44196,,,USD)":41377.3090607787,"US3724601055^FF_PTX_INC(ANN_R,43466,43830,,,USD)":859.283,"CH0432492467^FF_TAX_RATE(ANN_R,43831,44196)":null,"US0605051046^FF_PTX_INC(ANN_R,41275,41639,,,USD)":16172.0,"CH0432492467^FF_ASSETS(ANN_R,43831,44196,,,USD)":27599.9990537453,"CH0432492467^FF_SHLDRS_EQ(ANN_R,43831,44196,,,USD)":18821.9993546954,"CH0432492467^FF_MKT_VAL(ANN_R,43831,44196,,,USD)":32602.2505310451,"CH0432492467^FF_PTX_INC(ANN_R,41275,41639,,,USD)":null,"SE0000107419^FF_TAX_RATE(ANN_R,43831,44196)":0.902534113060429,"US45168D1046^FF_TAX_CF(ANN_R,43101,43465,,,USD)":69.7,"SE0000107419^FF_ASSETS(ANN_R,43831,44196,,,USD)":69632.0881439075,"SE0000107419^FF_SHLDRS_EQ(ANN_R,43831,44196,,,USD)":56235.396366626,"SE0000107419^FF_MKT_VAL(ANN_R,43831,44196,,,USD)":55874.7776272074,"US89400J1079^FF_PTX_INC(ANN_R,43466,43830,,,USD)":440.5,"ES0148396007^FF_TAX_RATE(ANN_R,43831,44196)":22.3809523809524,"JP3546800008^FF_TAX_CF(ANN_R,42370,42735,,,USD)":303.545124053955,"ES0148396007^FF_ASSETS(ANN_R,43831,44196,,,USD)":31462.904894948,"ES0148396007^FF_SHLDRS_EQ(ANN_R,43831,44196,,,USD)":16526.5859144926,"ES0148396007^FF_MKT_VAL(ANN_R,43831,44196,,,USD)":104822.609334057,"JP3752900005^FF_PTX_INC(ANN_R,42736,43100,,,USD)":1578.08610112034,"NL00150001Q9^FF_TAX_RATE(ANN_R,43831,44196)":17.2839506172839,"JP3783600004^FF_PTX_INC(ANN_R,42005,42369,,,USD)":2870.10811949149,"NL00150001Q9^FF_ASSETS(ANN_R,43831,44196,,,USD)":92114.9588924646,"NL00150001Q9^FF_SHLDRS_EQ(ANN_R,43831,44196,,,USD)":26053.0493417978,"NL00150001Q9^FF_MKT_VAL(ANN_R,43831,44196,,,USD)":35720.1443150113,"JP3201200007^FF_PTX_INC(ANN_R,41640,42004,,,USD)":163.968776771799,"FR0000120693^FF_TAX_RATE(ANN_R,43831,44196)":42.156862745098,"JP3910660004^FF_PTX_INC(ANN_R,42370,42735,,,USD)":3104.86082077026,"FR0000120693^FF_ASSETS(ANN_R,43831,44196,,,USD)":35407.3034673929,"FR0000120693^FF_SHLDRS_EQ(ANN_R,43831,44196,,,USD)":15688.1590747833,"FR0000120693^FF_MKT_VAL(ANN_R,43831,44196,,,USD)":41003.2800079632,"US6311031081^FF_PTX_INC(ANN_R,43466,43830,,,USD)":1019.0,"FR0000052292^FF_TAX_RATE(ANN_R,43831,44196)":30.8598469593234,"KR7005930003^FF_PTX_INC(ANN_R,42736,43100,,,USD)":49708.4982149218,"FR0000052292^FF_ASSETS(ANN_R,43831,44196,,,USD)":13520.8388555646,"FR0000052292^FF_SHLDRS_EQ(ANN_R,43831,44196,,,USD)":9029.92107487917,"FR0000052292^FF_MKT_VAL(ANN_R,43831,44196,,,USD)":112576.95223407,"CH0012214059^FF_PTX_INC(ANN_R,40909,41274,,,USD)":1497.56952404976,"SE0011166610^FF_TAX_RATE(ANN_R,43831,44196)":21.5091528309919,"JP3902400005^FF_PTX_INC(ANN_R,40909,41274,,,USD)":2837.8389699012,"SE0011166610^FF_ASSETS(ANN_R,43831,44196,,,USD)":14216.2910569906,"SE0011166610^FF_SHLDRS_EQ(ANN_R,43831,44196,,,USD)":6479.71708063036,"SE0011166610^FF_MKT_VAL(ANN_R,43831,44196,,,USD)":62360.5008300255,"US0584981064^FF_PTX_INC(ANN_R,42005,42369,,,USD)":345.5,"SE0000115446^FF_TAX_RATE(ANN_R,43831,44196)":24.1765971532605,"ES0178430E18^FF_PTX_INC(ANN_R,41275,41639,,,USD)":7990.9334769249,"SE0000115446^FF_ASSETS(ANN_R,43831,44196,,,USD)":63302.9941963926,"SE0000115446^FF_SHLDRS_EQ(ANN_R,43831,44196,,,USD)":17691.8254858628,"SE0000115446^FF_MKT_VAL(ANN_R,43831,44196,,,USD)":47985.4634260893,"JP3634600005^FF_PTX_INC(ANN_R,42370,42735,,,USD)":1593.76387786865,"SE0000108656^FF_TAX_RATE(ANN_R,43831,44196)":34.8564158487823,"JP3788600009^FF_TAX_CF(ANN_R,43466,43830,,,USD)":1697.71013934724,"SE0000108656^FF_ASSETS(ANN_R,43831,44196,,,USD)":33307.1947962865,"SE0000108656^FF_SHLDRS_EQ(ANN_R,43831,44196,,,USD)":10553.8475664109,"SE0000108656^FF_MKT_VAL(ANN_R,43831,44196,,,USD)":39568.2761466959,"US1011211018^FF_TAX_CF(ANN_R,42370,42735,,,USD)":null,"DK0010268606^FF_TAX_RATE(ANN_R,43831,44196)":27.0315091210612,"SE0000667891^FF_TAX_CF(ANN_R,41275,41639,,,USD)":1199.69466543198,"DK0010268606^FF_ASSETS(ANN_R,43831,44196,,,USD)":22219.6682920292,"DK0010268606^FF_SHLDRS_EQ(ANN_R,43831,44196,,,USD)":5694.40177484052,"DK0010268606^FF_MKT_VAL(ANN_R,43831,44196,,,USD)":null,"US5132721045^FF_PTX_INC(ANN_R,43466,43830,,,USD)":561.3,"FR0000120644^FF_TAX_RATE(ANN_R,43831,44196)":30.6270096463022,"JP3198900007^FF_PTX_INC(ANN_R,42736,43100,,,USD)":1058.39546680264,"FR0000120644^FF_ASSETS(ANN_R,43831,44196,,,USD)":52338.573176384,"FR0000120644^FF_SHLDRS_EQ(ANN_R,43831,44196,,,USD)":19827.6271349192,"FR0000120644^FF_MKT_VAL(ANN_R,43831,44196,,,USD)":42742.3052322574,"FR0000051807^FF_TAX_CF(ANN_R,42370,42735)":83.0,"IT0000072618^FF_TAX_RATE(ANN_R,43831,44196)":32.8039927404719,"JP3970300004^FF_TAX_CF(ANN_R,43101,43465,,,USD)":674.477739170194,"IT0000072618^FF_ASSETS(ANN_R,43831,44196,,,USD)":1226748.32164454,"IT0000072618^FF_SHLDRS_EQ(ANN_R,43831,44196,,,USD)":80596.4595497847,"IT0000072618^FF_MKT_VAL(ANN_R,43831,44196,,,USD)":45371.8388793306,"JP3756100008^FF_PTX_INC(ANN_R,43466,43830,,,USD)":909.580544345081,"NL0013654783^FF_TAX_RATE(ANN_R,43831,44196)":null,"JP3592200004^FF_PTX_INC(ANN_R,41275,41639,,,USD)":903.734113685787,"NL0013654783^FF_ASSETS(ANN_R,43831,44196,,,USD)":35770.9995026315,"NL0013654783^FF_SHLDRS_EQ(ANN_R,43831,44196,,,USD)":29099.9995953867,"NL0013654783^FF_MKT_VAL(ANN_R,43831,44196,,,USD)":112622.98104952,"SE0000242455^FF_TAX_CF(ANN_R,43101,43465,,,USD)":750.625421516597,"CH0210483332^FF_TAX_RATE(ANN_R,43831,44196)":22.6079593564775,"US6703461052^FF_PTX_INC(ANN_R,40909,41274,,,USD)":852.94,"CH0210483332^FF_ASSETS(ANN_R,43831,44196,,,USD)":33809.5650052996,"CH0210483332^FF_SHLDRS_EQ(ANN_R,43831,44196,,,USD)":18802.4764200439,"CH0210483332^FF_MKT_VAL(ANN_R,43831,44196,,,USD)":30989.8265411005,"JP3173400007^FF_PTX_INC(ANN_R,41640,42004,,,USD)":248.413944669068,"FR0000121485^FF_TAX_RATE(ANN_R,43831,44196)":25.679012345679,"DE0007164600^FF_TAX_CF(ANN_R,42736,43100,,,USD)":1502.40885400772,"FR0000121485^FF_ASSETS(ANN_R,43831,44196,,,USD)":34266.0061070204,"FR0000121485^FF_SHLDRS_EQ(ANN_R,43831,44196,,,USD)":14463.4617463231,"FR0000121485^FF_MKT_VAL(ANN_R,43831,44196,,,USD)":90853.7006749885,"JP3422950000^FF_TAX_CF(ANN_R,42736,43100)":140629.0,"DE0007664039^FF_TAX_RATE(ANN_R,43831,44196)":31.9043878352598,"DE0005557508^FF_PTX_INC(ANN_R,41640,42004,,,USD)":6032.67178487778,"DE0007664039^FF_ASSETS(ANN_R,43831,44196,,,USD)":646384.315248251,"DE0007664039^FF_SHLDRS_EQ(ANN_R,43831,44196,,,USD)":136225.158574104,"DE0007664039^FF_MKT_VAL(ANN_R,43831,44196,,,USD)":93488.3007184948,"SE0000148884^FF_TAX_CF(ANN_R,43831,44196)":4392.0,"FR0000073272^FF_TAX_RATE(ANN_R,43831,44196)":9.38337801608579,"NL0000009082^FF_TAX_CF(ANN_R,43466,43830,,,USD)":7.83474040031433,"FR0000073272^FF_ASSETS(ANN_R,43831,44196,,,USD)":48368.153549552,"FR0000073272^FF_SHLDRS_EQ(ANN_R,43831,44196,,,USD)":15109.6184812784,"FR0000073272^FF_MKT_VAL(ANN_R,43831,44196,,,USD)":60566.9297215965,"US0152711091^FF_PTX_INC(ANN_R,43831,44196,,,USD)":1076.883,"NL0000009538^FF_TAX_RATE(ANN_R,43831,44196)":17.3770491803279,"CH0012549785^FF_TAX_CF(ANN_R,41275,41639,,,USD)":53.3103500319719,"NL0000009538^FF_ASSETS(ANN_R,43831,44196,,,USD)":34167.6326900721,"NL0000009538^FF_SHLDRS_EQ(ANN_R,43831,44196,,,USD)":14523.5380494595,"NL0000009538^FF_MKT_VAL(ANN_R,43831,44196,,,USD)":48485.0229644951,"US87165B1035^FF_TAX_CF(ANN_R,42370,42735)":1771.0,"BE0974293251^FF_TAX_RATE(ANN_R,43831,44196)":100.468018720748,"FR0000045072^FF_PTX_INC(ANN_R,41275,41639,,,USD)":2325.98694992065,"BE0974293251^FF_ASSETS(ANN_R,43831,44196,,,USD)":228180.992923024,"BE0974293251^FF_SHLDRS_EQ(ANN_R,43831,44196,,,USD)":68023.9978902526,"BE0974293251^FF_MKT_VAL(ANN_R,43831,44196,,,USD)":137573.43555043,"US55261F1049^FF_PTX_INC(ANN_R,43466,43830,,,USD)":2442.061,"DE0005552004^FF_TAX_RATE(ANN_R,43831,44196)":23.6623067776457,"JP3497400006^FF_TAX_CF(ANN_R,43101,43465,,,USD)":31.5160492137074,"DE0005552004^FF_ASSETS(ANN_R,43831,44196,,,USD)":70485.042663455,"DE0005552004^FF_SHLDRS_EQ(ANN_R,43831,44196,,,USD)":16856.8478270769,"DE0005552004^FF_MKT_VAL(ANN_R,43831,44196,,,USD)":61400.0692605026,"KR7017670001^FF_TAX_CF(ANN_R,43466,43830)":341728.0,"DE0006231004^FF_TAX_RATE(ANN_R,43831,44196)":12.0092378752887,"JP3898400001^FF_TAX_CF(ANN_R,43101,43465,,,USD)":-49.9673290997744,"DE0006231004^FF_ASSETS(ANN_R,43831,44196,,,USD)":26738.7648346424,"DE0006231004^FF_SHLDRS_EQ(ANN_R,43831,44196,,,USD)":10572.6122159958,"DE0006231004^FF_MKT_VAL(ANN_R,43831,44196,,,USD)":36780.929916825,"JP3788600009^FF_TAX_CF(ANN_R,42736,43100)":140302.0,"DE000A1EWWW0^FF_TAX_RATE(ANN_R,43831,44196)":20.242214532872,"CH0014852781^FF_TAX_CF(ANN_R,43466,43830,,,USD)":212.320037841797,"DE000A1EWWW0^FF_ASSETS(ANN_R,43831,44196,,,USD)":25759.3973509073,"DE000A1EWWW0^FF_SHLDRS_EQ(ANN_R,43831,44196,,,USD)":7896.79145503044,"DE000A1EWWW0^FF_MKT_VAL(ANN_R,43831,44196,,,USD)":71100.7076450589,"US0605051046^FF_TAX_CF(ANN_R,43831,44196)":2894.0,"FR0000125486^FF_TAX_RATE(ANN_R,43831,44196)":41.2876852324987,"US5502411037^FF_PTX_INC(ANN_R,41275,41639,,,USD)":224.0,"FR0000125486^FF_ASSETS(ANN_R,43831,44196,,,USD)":111544.93228972,"FR0000125486^FF_SHLDRS_EQ(ANN_R,43831,44196,,,USD)":25526.922858119,"FR0000125486^FF_MKT_VAL(ANN_R,43831,44196,,,USD)":55952.1344032185,"US1156372096^FF_PTX_INC(ANN_R,42005,42369,,,USD)":1002.0,"DE000BAY0017^FF_TAX_RATE(ANN_R,43831,44196)":null,"JP3893600001^FF_PTX_INC(ANN_R,41275,41639,,,USD)":3960.93806680292,"DE000BAY0017^FF_ASSETS(ANN_R,43831,44196,,,USD)":150017.013746262,"DE000BAY0017^FF_SHLDRS_EQ(ANN_R,43831,44196,,,USD)":37346.4154914618,"DE000BAY0017^FF_MKT_VAL(ANN_R,43831,44196,,,USD)":57884.4744825924,"US42809H1077^FF_PTX_INC(ANN_R,41640,42004,,,USD)":2436.0,"NL0012969182^FF_TAX_RATE(ANN_R,43831,44196)":19.2341729067393,"JP3893200000^FF_PTX_INC(ANN_R,41640,42004,,,USD)":1264.93051474914,"NL0012969182^FF_ASSETS(ANN_R,43831,44196,,,USD)":5088.08479871047,"NL0012969182^FF_SHLDRS_EQ(ANN_R,43831,44196,,,USD)":1490.44780946422,"NL0012969182^FF_MKT_VAL(ANN_R,43831,44196,,,USD)":70756.2175276518,"TW0002303005^FF_PTX_INC(ANN_R,43466,43830,,,USD)":148.422513752133,"DE0005557508^FF_TAX_RATE(ANN_R,43831,44196)":22.2119921740131,"JP3197800000^FF_TAX_CF(ANN_R,43101,43465,,,USD)":213.637850925326,"DE0005557508^FF_ASSETS(ANN_R,43831,44196,,,USD)":345415.495584726,"DE0005557508^FF_SHLDRS_EQ(ANN_R,43831,44196,,,USD)":43952.361736536,"DE0005557508^FF_MKT_VAL(ANN_R,43831,44196,,,USD)":86796.6629993194,"JP3783600004^FF_TAX_CF(ANN_R,43101,43465,,,USD)":929.800144165754,"NL0000235190^FF_TAX_RATE(ANN_R,43831,44196)":null,"JP3899600005^FF_PTX_INC(ANN_R,41640,42004,,,USD)":1084.98913262971,"NL0000235190^FF_ASSETS(ANN_R,43831,44196,,,USD)":134706.733071208,"NL0000235190^FF_SHLDRS_EQ(ANN_R,43831,44196,,,USD)":7885.77950537205,"NL0000235190^FF_MKT_VAL(ANN_R,43831,44196,,,USD)":86091.493325601,"IT0000072618^FF_PTX_INC(ANN_R,42370,42735,,,USD)":3419.25566256046,"DE0007100000^FF_TAX_RATE(ANN_R,43831,44196)":36.9673704414587,"JP3197600004^FF_TAX_CF(ANN_R,43831,44196,,,USD)":260.812122948468,"DE0007100000^FF_ASSETS(ANN_R,43831,44196,,,USD)":349613.495504498,"DE0007100000^FF_SHLDRS_EQ(ANN_R,43831,44196,,,USD)":74258.470746398,"DE0007100000^FF_MKT_VAL(ANN_R,43831,44196,,,USD)":75647.0850156404,"TW0002882008^FF_PTX_INC(ANN_R,43831,44196,,,USD)":3182.27128315935,"FR0000120073^FF_TAX_RATE(ANN_R,43831,44196)":21.1264095694972,"KR7105560007^FF_PTX_INC(ANN_R,41640,42004,,,USD)":1793.55157344934,"FR0000120073^FF_ASSETS(ANN_R,43831,44196,,,USD)":51361.0791117072,"FR0000120073^FF_SHLDRS_EQ(ANN_R,43831,44196,,,USD)":22687.4304612041,"FR0000120073^FF_MKT_VAL(ANN_R,43831,44196,,,USD)":77553.6962505497,"CH0012032048^FF_PTX_INC(ANN_R,42005,42369,,,USD)":12449.1133705378,"FR0000120321^FF_TAX_RATE(ANN_R,43831,44196)":25.3281691615199,"KR7017670001^FF_PTX_INC(ANN_R,42736,43100,,,USD)":3010.36543852754,"FR0000120321^FF_ASSETS(ANN_R,43831,44196,,,USD)":53355.2208398461,"FR0000120321^FF_SHLDRS_EQ(ANN_R,43831,44196,,,USD)":35474.3840495348,"FR0000120321^FF_MKT_VAL(ANN_R,43831,44196,,,USD)":212907.588322465,"US6700024010^FF_PTX_INC(ANN_R,42005,42369,,,USD)":-156.937,"DE0008404005^FF_TAX_RATE(ANN_R,43831,44196)":25.7288629737609,"US0010551028^FF_PTX_INC(ANN_R,41640,42004,,,USD)":4491.0,"DE0008404005^FF_ASSETS(ANN_R,43831,44196,,,USD)":1357537.24773729,"DE0008404005^FF_SHLDRS_EQ(ANN_R,43831,44196,,,USD)":96124.532118082,"DE0008404005^FF_MKT_VAL(ANN_R,43831,44196,,,USD)":101184.596089921,"NL0000395903^FF_PTX_INC(ANN_R,43831,44196,,,USD)":1061.31623613834,"DE0007164600^FF_TAX_RATE(ANN_R,43831,44196)":26.8282548476454,"US73278L1052^FF_PTX_INC(ANN_R,41275,41639,,,USD)":158.738,"DE0007164600^FF_ASSETS(ANN_R,43831,44196,,,USD)":71533.6249809265,"DE0007164600^FF_SHLDRS_EQ(ANN_R,43831,44196,,,USD)":36359.0106720924,"DE0007164600^FF_MKT_VAL(ANN_R,43831,44196,,,USD)":154747.865801723,"KR7036570000^FF_TAX_CF(ANN_R,42370,42735,,,USD)":117.081808007238,"CH0012032048^FF_TAX_RATE(ANN_R,43831,44196)":16.1249025937883,"US73278L1052^FF_PTX_INC(ANN_R,42005,42369,,,USD)":208.15,"CH0012032048^FF_ASSETS(ANN_R,43831,44196,,,USD)":97446.6848201752,"CH0012032048^FF_SHLDRS_EQ(ANN_R,43831,44196,,,USD)":41112.0524396896,"CH0012032048^FF_MKT_VAL(ANN_R,43831,44196,,,USD)":298224.910359224,"US42809H1077^FF_PTX_INC(ANN_R,41275,41639,,,USD)":4601.0,"US0995021062^FF_TAX_RATE(ANN_R,43831,44196)":16.7113079315332,"US6311031081^FF_PTX_INC(ANN_R,42370,42735,,,USD)":136.0,"US0995021062^FF_ASSETS(ANN_R,43831,44196,,,USD)":5063.334,"US0995021062^FF_SHLDRS_EQ(ANN_R,43831,44196,,,USD)":856.356,"US0995021062^FF_MKT_VAL(ANN_R,43831,44196,,,USD)":9521.73537744,"US35671D8570^FF_PTX_INC(ANN_R,42005,42369,,,USD)":-14128.0,"US5132721045^FF_TAX_RATE(ANN_R,43831,44196)":25.0167075072399,"JP3371200001^FF_PTX_INC(ANN_R,40909,41274,,,USD)":1958.81556280609,"US5132721045^FF_ASSETS(ANN_R,43831,44196,,,USD)":4662.3,"US5132721045^FF_SHLDRS_EQ(ANN_R,43831,44196,,,USD)":240.0,"US5132721045^FF_MKT_VAL(ANN_R,43831,44196,,,USD)":8771.09591358,"IT0005239360^FF_PTX_INC(ANN_R,42736,43100,,,USD)":3522.89384943414,"US6700024010^FF_TAX_RATE(ANN_R,43831,44196)":null,"US8545021011^FF_TAX_CF(ANN_R,41275,41639,,,USD)":null,"US6700024010^FF_ASSETS(ANN_R,43831,44196,,,USD)":1582.479,"US6700024010^FF_SHLDRS_EQ(ANN_R,43831,44196,,,USD)":627.209,"US6700024010^FF_MKT_VAL(ANN_R,43831,44196,,,USD)":7912.05143589,"NL00150001Q9^FF_TAX_CF(ANN_R,43831,44196,,,USD)":null,"US4180561072^FF_TAX_RATE(ANN_R,43831,44196)":30.0007451981296,"US0584981064^FF_PTX_INC(ANN_R,42370,42735,,,USD)":125.0,"US4180561072^FF_ASSETS(ANN_R,43831,44196,,,USD)":10818.385,"US4180561072^FF_SHLDRS_EQ(ANN_R,43831,44196,,,USD)":2896.689,"US4180561072^FF_MKT_VAL(ANN_R,43831,44196,,,USD)":12790.17806895,"JP3726800000^FF_TAX_CF(ANN_R,43101,43465)":124366.0,"JE00BYSS4X48^FF_TAX_RATE(ANN_R,43831,44196)":-9.42437299745884,"FR0000120172^FF_TAX_CF(ANN_R,43101,43465,,,USD)":592.234363079071,"JE00BYSS4X48^FF_ASSETS(ANN_R,43831,44196,,,USD)":1051.983,"JE00BYSS4X48^FF_SHLDRS_EQ(ANN_R,43831,44196,,,USD)":476.526,"JE00BYSS4X48^FF_MKT_VAL(ANN_R,43831,44196,,,USD)":17707.92311904,"CH0030170408^FF_PTX_INC(ANN_R,42736,43100,,,USD)":622.090396571159,"US00751Y1064^FF_TAX_RATE(ANN_R,43831,44196)":24.2688724530157,"US30063P1057^FF_TAX_CF(ANN_R,43466,43830,,,USD)":null,"US00751Y1064^FF_ASSETS(ANN_R,43831,44196,,,USD)":11839.636,"US00751Y1064^FF_SHLDRS_EQ(ANN_R,43831,44196,,,USD)":3559.512,"US00751Y1064^FF_MKT_VAL(ANN_R,43831,44196,,,USD)":10452.52111,"US77543R1023^FF_TAX_CF(ANN_R,42370,42735,,,USD)":0.121,"US5018892084^FF_TAX_RATE(ANN_R,43831,44196)":28.1920236837496,"DE000ENER6Y0^FF_PTX_INC(ANN_R,42736,43100,,,USD)":1372.84951353073,"US5018892084^FF_ASSETS(ANN_R,43831,44196,,,USD)":12360.533,"US5018892084^FF_SHLDRS_EQ(ANN_R,43831,44196,,,USD)":5655.718,"US5018892084^FF_MKT_VAL(ANN_R,43831,44196,,,USD)":10697.20772,"JP3802300008^FF_PTX_INC(ANN_R,43831,44196,,,USD)":1415.58112963289,"US12541W2098^FF_TAX_RATE(ANN_R,43831,44196)":19.4021940665032,"KR7036570000^FF_PTX_INC(ANN_R,42736,43100,,,USD)":539.794140255579,"US12541W2098^FF_ASSETS(ANN_R,43831,44196,,,USD)":5144.258,"US12541W2098^FF_SHLDRS_EQ(ANN_R,43831,44196,,,USD)":1879.933,"US12541W2098^FF_MKT_VAL(ANN_R,43831,44196,,,USD)":12606.55326,"JP3732000009^FF_TAX_CF(ANN_R,43466,43830)":247029.0,"US3802371076^FF_TAX_RATE(ANN_R,43831,44196)":null,"JP3970300004^FF_PTX_INC(ANN_R,42736,43100,,,USD)":1837.04488936998,"US3802371076^FF_ASSETS(ANN_R,43831,44196,,,USD)":6432.9,"US3802371076^FF_SHLDRS_EQ(ANN_R,43831,44196,,,USD)":-12.9,"US3802371076^FF_MKT_VAL(ANN_R,43831,44196,,,USD)":14031.57315,"ES0148396007^FF_PTX_INC(ANN_R,43831,44196,,,USD)":5158.41844797134,"US5502411037^FF_TAX_RATE(ANN_R,43831,44196)":null,"KR7017670001^FF_PTX_INC(ANN_R,40909,41274,,,USD)":1376.56503549434,"US5502411037^FF_ASSETS(ANN_R,43831,44196,,,USD)":59394.0,"US5502411037^FF_SHLDRS_EQ(ANN_R,43831,44196,,,USD)":11162.0,"US5502411037^FF_MKT_VAL(ANN_R,43831,44196,,,USD)":10694.97975,"JP3197600004^FF_TAX_CF(ANN_R,43466,43830,,,USD)":166.365079173818,"US4404521001^FF_TAX_RATE(ANN_R,43831,44196)":18.5147840720809,"DE0007164600^FF_PTX_INC(ANN_R,40909,41274,,,USD)":4911.81085586548,"US4404521001^FF_ASSETS(ANN_R,43831,44196,,,USD)":9908.282,"US4404521001^FF_SHLDRS_EQ(ANN_R,43831,44196,,,USD)":6425.548,"US4404521001^FF_MKT_VAL(ANN_R,43831,44196,,,USD)":26783.79863412,"IT0005239360^FF_PTX_INC(ANN_R,42370,42735,,,USD)":-12546.5609758586,"US73278L1052^FF_TAX_RATE(ANN_R,43831,44196)":18.8700257265196,"US6516391066^FF_TAX_CF(ANN_R,42370,42735,,,USD)":85.0,"US73278L1052^FF_ASSETS(ANN_R,43831,44196,,,USD)":1739.67,"US73278L1052^FF_SHLDRS_EQ(ANN_R,43831,44196,,,USD)":639.47,"US73278L1052^FF_MKT_VAL(ANN_R,43831,44196,,,USD)":14986.498225,"JE00BYSS4X48^FF_PTX_INC(ANN_R,40909,41274,,,USD)":null,"US24906P1093^FF_TAX_RATE(ANN_R,43831,44196)":null,"JP3188220002^FF_PTX_INC(ANN_R,40909,41274,,,USD)":1803.47402047832,"US24906P1093^FF_ASSETS(ANN_R,43831,44196,,,USD)":9342.0,"US24906P1093^FF_SHLDRS_EQ(ANN_R,43831,44196,,,USD)":4967.0,"US24906P1093^FF_MKT_VAL(ANN_R,43831,44196,,,USD)":11451.132,"US5184391044^FF_PTX_INC(ANN_R,40909,41274,,,USD)":1261.1,"US7458671010^FF_TAX_RATE(ANN_R,43831,44196)":18.6183905306549,"US73278L1052^FF_TAX_CF(ANN_R,43101,43465,,,USD)":50.091,"US7458671010^FF_ASSETS(ANN_R,43831,44196,,,USD)":12205.498,"US7458671010^FF_SHLDRS_EQ(ANN_R,43831,44196,,,USD)":6569.989,"US7458671010^FF_MKT_VAL(ANN_R,43831,44196,,,USD)":11489.93039656,"US6934751057^FF_TAX_CF(ANN_R,42736,43100)":48.0,"US8326964058^FF_TAX_RATE(ANN_R,43831,44196)":24.077140352586,"SE0012853455^FF_TAX_CF(ANN_R,41275,41639,,,USD)":null,"US8326964058^FF_ASSETS(ANN_R,43831,44196,,,USD)":17215.2,"US8326964058^FF_SHLDRS_EQ(ANN_R,43831,44196,,,USD)":8190.9,"US8326964058^FF_MKT_VAL(ANN_R,43831,44196,,,USD)":13108.09694466,"DE000ENER6Y0^FF_PTX_INC(ANN_R,40909,41274,,,USD)":null,"US1011211018^FF_TAX_RATE(ANN_R,43831,44196)":0.0,"US6311031081^FF_PTX_INC(ANN_R,40909,41274,,,USD)":548.0,"US1011211018^FF_ASSETS(ANN_R,43831,44196,,,USD)":22858.19,"US1011211018^FF_SHLDRS_EQ(ANN_R,43831,44196,,,USD)":5996.083,"US1011211018^FF_MKT_VAL(ANN_R,43831,44196,,,USD)":14720.10052725,"JP3898400001^FF_PTX_INC(ANN_R,43466,43830,,,USD)":7681.28013368137,"US8793601050^FF_TAX_RATE(ANN_R,43831,44196)":14.4347455822866,"US92556V1061^FF_TAX_CF(ANN_R,43831,44196,,,USD)":324.4,"US8793601050^FF_ASSETS(ANN_R,43831,44196,,,USD)":5084.8,"US8793601050^FF_SHLDRS_EQ(ANN_R,43831,44196,,,USD)":3228.6,"US8793601050^FF_MKT_VAL(ANN_R,43831,44196,,,USD)":14484.29091186,"US42809H1077^FF_TAX_CF(ANN_R,41640,42004,,,USD)":455.0,"US18915M1071^FF_TAX_RATE(ANN_R,43831,44196)":null,"US62944T1051^FF_PTX_INC(ANN_R,42736,43100,,,USD)":846.911,"US18915M1071^FF_ASSETS(ANN_R,43831,44196,,,USD)":1380.651,"US18915M1071^FF_SHLDRS_EQ(ANN_R,43831,44196,,,USD)":816.94,"US18915M1071^FF_MKT_VAL(ANN_R,43831,44196,,,USD)":23453.55162426,"NL0013654783^FF_PTX_INC(ANN_R,43101,43465,,,USD)":8102.00000084699,"US5745991068^FF_TAX_RATE(ANN_R,43831,44196)":23.7842617152962,"JP3732000009^FF_PTX_INC(ANN_R,40909,41274,,,USD)":null,"US5745991068^FF_ASSETS(ANN_R,43831,44196,,,USD)":5777.0,"US5745991068^FF_SHLDRS_EQ(ANN_R,43831,44196,,,USD)":195.0,"US5745991068^FF_MKT_VAL(ANN_R,43831,44196,,,USD)":14182.926,"US4404521001^FF_PTX_INC(ANN_R,43466,43830,,,USD)":1209.715,"US45167R1041^FF_TAX_RATE(ANN_R,43831,44196)":19.6798060977165,"JP3422950000^FF_PTX_INC(ANN_R,42736,43100,,,USD)":2009.51480275579,"US45167R1041^FF_ASSETS(ANN_R,43831,44196,,,USD)":4414.398,"US45167R1041^FF_SHLDRS_EQ(ANN_R,43831,44196,,,USD)":2540.203,"US45167R1041^FF_MKT_VAL(ANN_R,43831,44196,,,USD)":15131.3399664,"US6311031081^FF_PTX_INC(ANN_R,41275,41639,,,USD)":600.0,"US4461501045^FF_TAX_RATE(ANN_R,43831,44196)":15.9465020576132,"DE0007165631^FF_PTX_INC(ANN_R,40909,41274,,,USD)":120.650207555294,"US4461501045^FF_ASSETS(ANN_R,43831,44196,,,USD)":123038.0,"US4461501045^FF_SHLDRS_EQ(ANN_R,43831,44196,,,USD)":12993.0,"US4461501045^FF_MKT_VAL(ANN_R,43831,44196,,,USD)":12847.19528088,"JP3143600009^FF_PTX_INC(ANN_R,43466,43830,,,USD)":6270.66225004755,"US8666741041^FF_TAX_RATE(ANN_R,43831,44196)":-0.528375467015735,"DE000A0D9PT0^FF_PTX_INC(ANN_R,42370,42735,,,USD)":428.098331093788,"US8666741041^FF_ASSETS(ANN_R,43831,44196,,,USD)":11206.586,"US8666741041^FF_SHLDRS_EQ(ANN_R,43831,44196,,,USD)":5525.276,"US8666741041^FF_MKT_VAL(ANN_R,43831,44196,,,USD)":16353.7707,"FR0010220475^FF_TAX_CF(ANN_R,43101,43465)":93.0,"US64110D1046^FF_TAX_RATE(ANN_R,43831,44196)":13.2415254237288,"JP3463000004^FF_PTX_INC(ANN_R,42370,42735,,,USD)":1003.78660964966,"US64110D1046^FF_ASSETS(ANN_R,43831,44196,,,USD)":7522.0,"US64110D1046^FF_SHLDRS_EQ(ANN_R,43831,44196,,,USD)":242.0,"US64110D1046^FF_MKT_VAL(ANN_R,43831,44196,,,USD)":9430.14,"JP3634600005^FF_TAX_CF(ANN_R,42736,43100)":85630.0,"US3724601055^FF_TAX_RATE(ANN_R,43831,44196)":56.9296830518125,"US74736K1016^FF_PTX_INC(ANN_R,40909,41274,,,USD)":15.628,"US3724601055^FF_ASSETS(ANN_R,43831,44196,,,USD)":13440.215,"US3724601055^FF_SHLDRS_EQ(ANN_R,43831,44196,,,USD)":3204.796,"US3724601055^FF_MKT_VAL(ANN_R,43831,44196,,,USD)":14497.50586405,"US5010441013^FF_PTX_INC(ANN_R,43101,43465,,,USD)":1484.0,"US6311031081^FF_TAX_RATE(ANN_R,43831,44196)":23.019801980198,"US8740541094^FF_PTX_INC(ANN_R,42370,42735,,,USD)":-38.35,"US6311031081^FF_ASSETS(ANN_R,43831,44196,,,USD)":17979.0,"US6311031081^FF_SHLDRS_EQ(ANN_R,43831,44196,,,USD)":6433.0,"US6311031081^FF_MKT_VAL(ANN_R,43831,44196,,,USD)":21893.2976291908,"SE0000115446^FF_TAX_CF(ANN_R,43101,43465)":6838.0,"US89400J1079^FF_TAX_RATE(ANN_R,43831,44196)":21.4946070878274,"US92343V1044^FF_PTX_INC(ANN_R,42005,42369,,,USD)":28240.0,"US89400J1079^FF_ASSETS(ANN_R,43831,44196,,,USD)":7311.6,"US89400J1079^FF_SHLDRS_EQ(ANN_R,43831,44196,,,USD)":2540.2,"US89400J1079^FF_MKT_VAL(ANN_R,43831,44196,,,USD)":18901.41,"JP3933800009^FF_PTX_INC(ANN_R,43466,43830,,,USD)":1112.4971444346,"US45784P1012^FF_TAX_RATE(ANN_R,43831,44196)":29.8969072164948,"JP3756100008^FF_TAX_CF(ANN_R,43101,43465,,,USD)":210.114489331841,"US45784P1012^FF_ASSETS(ANN_R,43831,44196,,,USD)":1872.9,"US45784P1012^FF_SHLDRS_EQ(ANN_R,43831,44196,,,USD)":603.6,"US45784P1012^FF_MKT_VAL(ANN_R,43831,44196,,,USD)":16875.92571,"US6934751057^FF_TAX_CF(ANN_R,42370,42735)":547.0,"US92556V1061^FF_TAX_RATE(ANN_R,43831,44196)":null,"US5303073051^FF_PTX_INC(ANN_R,41640,42004,,,USD)":-202.291,"US92556V1061^FF_ASSETS(ANN_R,43831,44196,,,USD)":61553.0,"US92556V1061^FF_SHLDRS_EQ(ANN_R,43831,44196,,,USD)":22954.1,"US92556V1061^FF_MKT_VAL(ANN_R,43831,44196,,,USD)":22617.22436856,"JP3386450005^FF_PTX_INC(ANN_R,42005,42369,,,USD)":-2321.22838784195,"US62944T1051^FF_TAX_RATE(ANN_R,43831,44196)":16.3988486437799,"JP3802300008^FF_PTX_INC(ANN_R,42370,42735,,,USD)":797.07009952236,"US62944T1051^FF_ASSETS(ANN_R,43831,44196,,,USD)":5777.141,"US62944T1051^FF_SHLDRS_EQ(ANN_R,43831,44196,,,USD)":3103.074,"US62944T1051^FF_MKT_VAL(ANN_R,43831,44196,,,USD)":14642.1279568,"FR0000130650^FF_PTX_INC(ANN_R,41275,41639,,,USD)":691.697007323265,"US29355A1079^FF_TAX_RATE(ANN_R,43831,44196)":-12.21421991458,"JP3902400005^FF_PTX_INC(ANN_R,42370,42735,,,USD)":2652.10383605957,"US29355A1079^FF_ASSETS(ANN_R,43831,44196,,,USD)":1200.102,"US29355A1079^FF_SHLDRS_EQ(ANN_R,43831,44196,,,USD)":483.993,"US29355A1079^FF_MKT_VAL(ANN_R,43831,44196,,,USD)":22628.96214,"US8326964058^FF_PTX_INC(ANN_R,43466,43830,,,USD)":701.6,"US0404131064^FF_TAX_RATE(ANN_R,43831,44196)":14.1170961328419,"TW0001216000^FF_TAX_CF(ANN_R,42736,43100,,,USD)":215.952519589819,"US0404131064^FF_ASSETS(ANN_R,43831,44196,,,USD)":4738.919,"US0404131064^FF_SHLDRS_EQ(ANN_R,43831,44196,,,USD)":3320.291,"US0404131064^FF_MKT_VAL(ANN_R,43831,44196,,,USD)":22133.87918,"NL0010545661^FF_PTX_INC(ANN_R,43466,43830,,,USD)":1170.0,"US72919P2020^FF_TAX_RATE(ANN_R,43831,44196)":null,"JP3910660004^FF_PTX_INC(ANN_R,41275,41639,,,USD)":2443.26398052275,"US72919P2020^FF_ASSETS(ANN_R,43831,44196,,,USD)":2251.282,"US72919P2020^FF_SHLDRS_EQ(ANN_R,43831,44196,,,USD)":1466.919,"US72919P2020^FF_MKT_VAL(ANN_R,43831,44196,,,USD)":15532.52300791,"US6092071058^FF_PTX_INC(ANN_R,43466,43830,,,USD)":3445.0,"US14149Y1082^FF_TAX_RATE(ANN_R,43831,44196)":null,"US64110D1046^FF_PTX_INC(ANN_R,41275,41639,,,USD)":566.6,"US14149Y1082^FF_ASSETS(ANN_R,43831,44196,,,USD)":40766.0,"US14149Y1082^FF_SHLDRS_EQ(ANN_R,43831,44196,,,USD)":1789.0,"US14149Y1082^FF_MKT_VAL(ANN_R,43831,44196,,,USD)":15291.67,"JP3386450005^FF_TAX_CF(ANN_R,43466,43830,,,USD)":1621.38545886986,"US4364401012^FF_TAX_RATE(ANN_R,43831,44196)":-10.8394051302525,"SE0000667891^FF_PTX_INC(ANN_R,42370,42735,,,USD)":1092.06205271184,"US4364401012^FF_ASSETS(ANN_R,43831,44196,,,USD)":7195.8,"US4364401012^FF_SHLDRS_EQ(ANN_R,43831,44196,,,USD)":2705.2,"US4364401012^FF_MKT_VAL(ANN_R,43831,44196,,,USD)":16569.9963,"JP3198900007^FF_PTX_INC(ANN_R,41640,42004,,,USD)":1124.780885702,"US42809H1077^FF_TAX_RATE(ANN_R,43831,44196)":null,"KR7005930003^FF_PTX_INC(ANN_R,40909,41274,,,USD)":26552.5222700686,"US42809H1077^FF_ASSETS(ANN_R,43831,44196,,,USD)":18821.0,"US42809H1077^FF_SHLDRS_EQ(ANN_R,43831,44196,,,USD)":5366.0,"US42809H1077^FF_MKT_VAL(ANN_R,43831,44196,,,USD)":16205.47905668,"US29355A1079^FF_TAX_CF(ANN_R,43101,43465,,,USD)":0.775,"US55261F1049^FF_TAX_RATE(ANN_R,43831,44196)":20.472314755799,"SE0000148884^FF_PTX_INC(ANN_R,40909,41274,,,USD)":2098.45947217941,"US55261F1049^FF_ASSETS(ANN_R,43831,44196,,,USD)":142601.105,"US55261F1049^FF_SHLDRS_EQ(ANN_R,43831,44196,,,USD)":16187.283,"US55261F1049^FF_MKT_VAL(ANN_R,43831,44196,,,USD)":16336.8251437,"US5018892084^FF_TAX_CF(ANN_R,43101,43465)":200.098,"US4932671088^FF_TAX_RATE(ANN_R,43831,44196)":14.5886889460154,"US00751Y1064^FF_PTX_INC(ANN_R,41640,42004,,,USD)":781.394,"US4932671088^FF_ASSETS(ANN_R,43831,44196,,,USD)":171500.0,"US4932671088^FF_SHLDRS_EQ(ANN_R,43831,44196,,,USD)":17981.0,"US4932671088^FF_MKT_VAL(ANN_R,43831,44196,,,USD)":16012.43983659,"US2310211063^FF_TAX_CF(ANN_R,43101,43465)":699.0,"US92276F1003^FF_TAX_RATE(ANN_R,43831,44196)":-28.0092035131191,"US8725901040^FF_PTX_INC(ANN_R,41275,41639,,,USD)":51.0,"US92276F1003^FF_ASSETS(ANN_R,43831,44196,,,USD)":23929.404,"US92276F1003^FF_SHLDRS_EQ(ANN_R,43831,44196,,,USD)":10180.167,"US92276F1003^FF_MKT_VAL(ANN_R,43831,44196,,,USD)":18370.82536,"TW0002317005^FF_TAX_CF(ANN_R,43101,43465)":42141.231,"IE00BQPVQZ61^FF_TAX_RATE(ANN_R,43831,44196)":2.95011764120056,"DE0007164600^FF_PTX_INC(ANN_R,42736,43100,,,USD)":5672.3829780817,"IE00BQPVQZ61^FF_ASSETS(ANN_R,43831,44196,,,USD)":6072.616,"IE00BQPVQZ61^FF_SHLDRS_EQ(ANN_R,43831,44196,,,USD)":4025.351,"IE00BQPVQZ61^FF_MKT_VAL(ANN_R,43831,44196,,,USD)":16190.8240802,"SE0012673267^FF_PTX_INC(ANN_R,42736,43100,,,USD)":75.1926273572953,"US8740541094^FF_TAX_RATE(ANN_R,43831,44196)":11.7747399326846,"DK0010268606^FF_TAX_CF(ANN_R,43831,44196,,,USD)":249.654393463235,"US8740541094^FF_ASSETS(ANN_R,43831,44196,,,USD)":4948.832,"US8740541094^FF_SHLDRS_EQ(ANN_R,43831,44196,,,USD)":2539.244,"US8740541094^FF_MKT_VAL(ANN_R,43831,44196,,,USD)":13462.94666,"SE0000667891^FF_PTX_INC(ANN_R,43466,43830,,,USD)":1283.33808745444,"US74736K1016^FF_TAX_RATE(ANN_R,43831,44196)":15.3798258113995,"CH0008742519^FF_TAX_CF(ANN_R,43101,43465,,,USD)":300.410018205643,"US74736K1016^FF_ASSETS(ANN_R,43831,44196,,,USD)":6560.682,"US74736K1016^FF_SHLDRS_EQ(ANN_R,43831,44196,,,USD)":4292.665,"US74736K1016^FF_MKT_VAL(ANN_R,43831,44196,,,USD)":9249.09125,"US0311001004^FF_PTX_INC(ANN_R,43466,43830,,,USD)":1069.748,"US5732841060^FF_TAX_RATE(ANN_R,43831,44196)":18.9137523895198,"JP3732000009^FF_PTX_INC(ANN_R,42736,43100,,,USD)":5878.37926874869,"US5732841060^FF_ASSETS(ANN_R,43831,44196,,,USD)":10883.3,"US5732841060^FF_SHLDRS_EQ(ANN_R,43831,44196,,,USD)":5890.7,"US5732841060^FF_MKT_VAL(ANN_R,43831,44196,,,USD)":17691.331,"JP3899600005^FF_TAX_CF(ANN_R,42736,43100)":52189.0,"US1156372096^FF_TAX_RATE(ANN_R,43831,44196)":18.0376610505451,"KR7036570000^FF_TAX_CF(ANN_R,43831,44196,,,USD)":147.130972784384,"US1156372096^FF_ASSETS(ANN_R,43831,44196,,,USD)":5766.0,"US1156372096^FF_SHLDRS_EQ(ANN_R,43831,44196,,,USD)":1975.0,"US1156372096^FF_MKT_VAL(ANN_R,43831,44196,,,USD)":29744.5998,"US4932671088^FF_PTX_INC(ANN_R,43466,43830,,,USD)":2022.0,"US87165B1035^FF_TAX_RATE(ANN_R,43831,44196)":22.9271007234279,"JP3732000009^FF_TAX_CF(ANN_R,41640,42004,,,USD)":null,"US87165B1035^FF_ASSETS(ANN_R,43831,44196,,,USD)":95948.0,"US87165B1035^FF_SHLDRS_EQ(ANN_R,43831,44196,,,USD)":12701.0,"US87165B1035^FF_MKT_VAL(ANN_R,43831,44196,,,USD)":20270.9714805,"JP3143600009^FF_TAX_CF(ANN_R,43101,43465)":85832.0,"US30063P1057^FF_TAX_RATE(ANN_R,43831,44196)":null,"KR7005490008^FF_TAX_CF(ANN_R,43466,43830,,,USD)":1297.39061845739,"US30063P1057^FF_ASSETS(ANN_R,43831,44196,,,USD)":5152.52,"US30063P1057^FF_SHLDRS_EQ(ANN_R,43831,44196,,,USD)":2235.553,"US30063P1057^FF_MKT_VAL(ANN_R,43831,44196,,,USD)":21122.0075909,"DE000BAY0017^FF_PTX_INC(ANN_R,41275,41639,,,USD)":5606.53132963181,"US9291601097^FF_TAX_RATE(ANN_R,43831,44196)":20.9469506505799,"ES0105066007^FF_PTX_INC(ANN_R,41640,42004,,,USD)":101.414677657127,"US9291601097^FF_ASSETS(ANN_R,43831,44196,,,USD)":11885.906,"US9291601097^FF_SHLDRS_EQ(ANN_R,43831,44196,,,USD)":6027.33,"US9291601097^FF_MKT_VAL(ANN_R,43831,44196,,,USD)":19653.44796,"US5128071082^FF_TAX_CF(ANN_R,40909,41274,,,USD)":29.113,"US5303073051^FF_TAX_RATE(ANN_R,43831,44196)":-10.0904018938712,"JP3351600006^FF_PTX_INC(ANN_R,41275,41639,,,USD)":-77.7014008536935,"US5303073051^FF_ASSETS(ANN_R,43831,44196,,,USD)":21706.705,"US5303073051^FF_SHLDRS_EQ(ANN_R,43831,44196,,,USD)":13705.576,"US5303073051^FF_MKT_VAL(ANN_R,43831,44196,,,USD)":31123.76639865,"KR7105560007^FF_TAX_CF(ANN_R,40909,41274,,,USD)":null,"US0152711091^FF_TAX_RATE(ANN_R,43831,44196)":0.0,"US6934751057^FF_PTX_INC(ANN_R,41640,42004,,,USD)":5614.0,"US0152711091^FF_ASSETS(ANN_R,43831,44196,,,USD)":22827.878,"US0152711091^FF_SHLDRS_EQ(ANN_R,43831,44196,,,USD)":11725.712,"US0152711091^FF_MKT_VAL(ANN_R,43831,44196,,,USD)":24360.95043438,"DE0005785604^FF_TAX_CF(ANN_R,43831,44196)":765.0,"US4165151048^FF_TAX_RATE(ANN_R,43831,44196)":18.0660377358491,"US0584981064^FF_TAX_CF(ANN_R,43101,43465,,,USD)":143.0,"US4165151048^FF_ASSETS(ANN_R,43831,44196,,,USD)":69198.0,"US4165151048^FF_SHLDRS_EQ(ANN_R,43831,44196,,,USD)":18556.0,"US4165151048^FF_MKT_VAL(ANN_R,43831,44196,,,USD)":17558.7686892,"SE0009922164^FF_TAX_CF(ANN_R,40909,41274,,,USD)":null,"US3635761097^FF_TAX_RATE(ANN_R,43831,44196)":1.46974394304742,"NL0010773842^FF_PTX_INC(ANN_R,41640,42004,,,USD)":764.03231048584,"US3635761097^FF_ASSETS(ANN_R,43831,44196,,,USD)":22331.4,"US3635761097^FF_SHLDRS_EQ(ANN_R,43831,44196,,,USD)":6186.2,"US3635761097^FF_MKT_VAL(ANN_R,43831,44196,,,USD)":23962.627,"JP3258000003^FF_PTX_INC(ANN_R,42736,43100,,,USD)":2084.21781051159,"US6703461052^FF_TAX_RATE(ANN_R,43831,44196)":-0.0586448491869909,"TW0001216000^FF_PTX_INC(ANN_R,42005,42369,,,USD)":717.93788907966,"US6703461052^FF_ASSETS(ANN_R,43831,44196,,,USD)":20125.394,"US6703461052^FF_SHLDRS_EQ(ANN_R,43831,44196,,,USD)":10788.665,"US6703461052^FF_MKT_VAL(ANN_R,43831,44196,,,USD)":16076.41155,"JP3240400006^FF_PTX_INC(ANN_R,41640,42004,,,USD)":222.39856370911,"US57772K1016^FF_TAX_RATE(ANN_R,43831,44196)":3.45113376277105,"CH0012549785^FF_PTX_INC(ANN_R,42370,42735,,,USD)":406.522031821251,"US57772K1016^FF_ASSETS(ANN_R,43831,44196,,,USD)":3629.303,"US57772K1016^FF_SHLDRS_EQ(ANN_R,43831,44196,,,USD)":1657.457,"US57772K1016^FF_MKT_VAL(ANN_R,43831,44196,,,USD)":15794.3824,"US8545021011^FF_PTX_INC(ANN_R,43466,43830,,,USD)":1094.4,"US34959E1091^FF_TAX_RATE(ANN_R,43831,44196)":9.8209340963633,"KR7005490008^FF_PTX_INC(ANN_R,41275,41639,,,USD)":1941.96081179345,"US34959E1091^FF_ASSETS(ANN_R,43831,44196,,,USD)":4044.5,"US34959E1091^FF_SHLDRS_EQ(ANN_R,43831,44196,,,USD)":856.0,"US34959E1091^FF_MKT_VAL(ANN_R,43831,44196,,,USD)":24136.125,"JP3197800000^FF_PTX_INC(ANN_R,43466,43830,,,USD)":594.365824624896,"US9892071054^FF_TAX_RATE(ANN_R,43831,44196)":10.0,"US98978V1035^FF_TAX_CF(ANN_R,43831,44196,,,USD)":418.0,"US9892071054^FF_ASSETS(ANN_R,43831,44196,,,USD)":5375.0,"US9892071054^FF_SHLDRS_EQ(ANN_R,43831,44196,,,USD)":2144.0,"US9892071054^FF_MKT_VAL(ANN_R,43831,44196,,,USD)":20547.08197506,"SE0012673267^FF_PTX_INC(ANN_R,41640,42004,,,USD)":17.3777565696224,"US6792951054^FF_TAX_RATE(ANN_R,43831,44196)":null,"ES0148396007^FF_PTX_INC(ANN_R,42370,42735,,,USD)":4067.19028510082,"US6792951054^FF_ASSETS(ANN_R,43831,44196,,,USD)":1955.395,"US6792951054^FF_SHLDRS_EQ(ANN_R,43831,44196,,,USD)":405.344,"US6792951054^FF_MKT_VAL(ANN_R,43831,44196,,,USD)":15703.7764364,"US98956P1021^FF_TAX_CF(ANN_R,41275,41639,,,USD)":272.3,"NL0009434992^FF_TAX_RATE(ANN_R,43831,44196)":-3.1024531024531,"SE0000148884^FF_PTX_INC(ANN_R,42736,43100,,,USD)":2434.48500668257,"NL0009434992^FF_ASSETS(ANN_R,43831,44196,,,USD)":35403.0,"NL0009434992^FF_SHLDRS_EQ(ANN_R,43831,44196,,,USD)":7971.0,"NL0009434992^FF_MKT_VAL(ANN_R,43831,44196,,,USD)":30615.8350652,"JE00BYSS4X48^FF_PTX_INC(ANN_R,42005,42369,,,USD)":-107.147,"US88339J1051^FF_TAX_RATE(ANN_R,43831,44196)":-68.3891232288417,"KR7017670001^FF_TAX_CF(ANN_R,43466,43830,,,USD)":293.030868371949,"US88339J1051^FF_ASSETS(ANN_R,43831,44196,,,USD)":2753.645,"US88339J1051^FF_SHLDRS_EQ(ANN_R,43831,44196,,,USD)":1013.145,"US88339J1051^FF_MKT_VAL(ANN_R,43831,44196,,,USD)":37919.34,"JP3726800000^FF_TAX_CF(ANN_R,43831,44196)":124511.0,"US5010441013^FF_TAX_RATE(ANN_R,43831,44196)":23.6749116607774,"DE0005785604^FF_PTX_INC(ANN_R,41275,41639,,,USD)":3135.83400440216,"US5010441013^FF_ASSETS(ANN_R,43831,44196,,,USD)":47899.0,"US5010441013^FF_SHLDRS_EQ(ANN_R,43831,44196,,,USD)":8602.0,"US5010441013^FF_MKT_VAL(ANN_R,43831,44196,,,USD)":21165.68,"FR0010307819^FF_PTX_INC(ANN_R,42736,43100,,,USD)":1059.01777254343,"US5926881054^FF_TAX_RATE(ANN_R,43831,44196)":19.4998818019,"JP3951600000^FF_TAX_CF(ANN_R,41640,42004,,,USD)":[128.914470291696,131.941432291642],"US5926881054^FF_ASSETS(ANN_R,43831,44196,,,USD)":2814.549,"US5926881054^FF_SHLDRS_EQ(ANN_R,43831,44196,,,USD)":282.675,"US5926881054^FF_MKT_VAL(ANN_R,43831,44196,,,USD)":26750.38775088,"JP3899600005^FF_TAX_CF(ANN_R,42370,42735)":23582.0,"US0584981064^FF_TAX_RATE(ANN_R,43831,44196)":14.410480349345,"JP3899600005^FF_PTX_INC(ANN_R,42736,43100,,,USD)":1504.15328396298,"US0584981064^FF_ASSETS(ANN_R,43831,44196,,,USD)":18252.0,"US0584981064^FF_SHLDRS_EQ(ANN_R,43831,44196,,,USD)":3275.0,"US0584981064^FF_MKT_VAL(ANN_R,43831,44196,,,USD)":30524.42769888,"TW0001216000^FF_TAX_CF(ANN_R,43831,44196)":7338.499,"US5260571048^FF_TAX_RATE(ANN_R,43831,44196)":21.0076676138073,"US5926881054^FF_TAX_CF(ANN_R,40909,41274,,,USD)":78.009,"US5260571048^FF_ASSETS(ANN_R,43831,44196,,,USD)":29935.177,"US5260571048^FF_SHLDRS_EQ(ANN_R,43831,44196,,,USD)":17994.856,"US5260571048^FF_MKT_VAL(ANN_R,43831,44196,,,USD)":23721.37640814,"BE0003565737^FF_PTX_INC(ANN_R,42736,43100,,,USD)":4123.72880649567,"US49271V1008^FF_TAX_RATE(ANN_R,43831,44196)":24.4152880775813,"US2855121099^FF_TAX_CF(ANN_R,42005,42369,,,USD)":2.0,"US49271V1008^FF_ASSETS(ANN_R,43831,44196,,,USD)":49779.0,"US49271V1008^FF_SHLDRS_EQ(ANN_R,43831,44196,,,USD)":23829.0,"US49271V1008^FF_MKT_VAL(ANN_R,43831,44196,,,USD)":45032.341632,"US92276F1003^FF_PTX_INC(ANN_R,43466,43830,,,USD)":382.987,"US0311001004^FF_TAX_RATE(ANN_R,43831,44196)":19.3909502739051,"BE0003565737^FF_PTX_INC(ANN_R,41275,41639,,,USD)":2227.74320888519,"US0311001004^FF_ASSETS(ANN_R,43831,44196,,,USD)":10357.483,"US0311001004^FF_SHLDRS_EQ(ANN_R,43831,44196,,,USD)":5949.346,"US0311001004^FF_MKT_VAL(ANN_R,43831,44196,,,USD)":27878.99047578,"US4180561072^FF_TAX_CF(ANN_R,43831,44196)":81.573,"US23331A1097^FF_TAX_RATE(ANN_R,43831,44196)":20.1977874622863,"US6792951054^FF_PTX_INC(ANN_R,41275,41639,,,USD)":null,"US23331A1097^FF_ASSETS(ANN_R,43831,44196,,,USD)":19079.2,"US23331A1097^FF_SHLDRS_EQ(ANN_R,43831,44196,,,USD)":11840.0,"US23331A1097^FF_MKT_VAL(ANN_R,43831,44196,,,USD)":27529.31863866,"TW0002881000^FF_TAX_CF(ANN_R,42736,43100)":9787.768,"US2473617023^FF_TAX_RATE(ANN_R,43831,44196)":null,"JP3188220002^FF_TAX_CF(ANN_R,43831,44196,,,USD)":556.793349511921,"US2473617023^FF_ASSETS(ANN_R,43831,44196,,,USD)":71996.0,"US2473617023^FF_SHLDRS_EQ(ANN_R,43831,44196,,,USD)":1534.0,"US2473617023^FF_MKT_VAL(ANN_R,43831,44196,,,USD)":25661.3191292,"JP3893200000^FF_TAX_CF(ANN_R,43831,44196)":69388.0,"US58155Q1031^FF_TAX_RATE(ANN_R,43831,44196)":1.57342657342657,"JP3734800000^FF_TAX_CF(ANN_R,40909,41274,,,USD)":103.810094770975,"US58155Q1031^FF_ASSETS(ANN_R,43831,44196,,,USD)":61247.0,"US58155Q1031^FF_SHLDRS_EQ(ANN_R,43831,44196,,,USD)":5092.0,"US58155Q1031^FF_MKT_VAL(ANN_R,43831,44196,,,USD)":21912.12,"JP3890350006^FF_PTX_INC(ANN_R,41275,41639,,,USD)":12834.0351838805,"US6200763075^FF_TAX_RATE(ANN_R,43831,44196)":18.824531516184,"JP3476480003^FF_TAX_CF(ANN_R,42005,42369,,,USD)":1284.14808954298,"US6200763075^FF_ASSETS(ANN_R,43831,44196,,,USD)":10876.0,"US6200763075^FF_SHLDRS_EQ(ANN_R,43831,44196,,,USD)":-558.0,"US6200763075^FF_MKT_VAL(ANN_R,43831,44196,,,USD)":28808.164,"US6200763075^FF_PTX_INC(ANN_R,41640,42004,,,USD)":-1161.0,"US8545021011^FF_TAX_RATE(ANN_R,43831,44196)":3.52516806033776,"JP3566800003^FF_PTX_INC(ANN_R,42370,42735,,,USD)":4231.20301437378,"US8545021011^FF_ASSETS(ANN_R,43831,44196,,,USD)":23566.3,"US8545021011^FF_SHLDRS_EQ(ANN_R,43831,44196,,,USD)":11059.6,"US8545021011^FF_MKT_VAL(ANN_R,43831,44196,,,USD)":28703.92390272,"US77543R1023^FF_PTX_INC(ANN_R,43831,44196,,,USD)":-18.452,"US8936411003^FF_TAX_RATE(ANN_R,43831,44196)":11.7567567567568,"KR7017670001^FF_PTX_INC(ANN_R,42370,42735,,,USD)":1806.72098310484,"US8936411003^FF_ASSETS(ANN_R,43831,44196,,,USD)":18395.0,"US8936411003^FF_SHLDRS_EQ(ANN_R,43831,44196,,,USD)":-3972.0,"US8936411003^FF_MKT_VAL(ANN_R,43831,44196,,,USD)":25853.08560624,"US0605051046^FF_PTX_INC(ANN_R,43101,43465,,,USD)":34584.0,"US98956P1021^FF_TAX_RATE(ANN_R,43831,44196)":null,"US98978V1035^FF_PTX_INC(ANN_R,42736,43100,,,USD)":1525.0,"US98956P1021^FF_ASSETS(ANN_R,43831,44196,,,USD)":24417.7,"US98956P1021^FF_SHLDRS_EQ(ANN_R,43831,44196,,,USD)":12194.2,"US98956P1021^FF_MKT_VAL(ANN_R,43831,44196,,,USD)":31989.084,"JP3890350006^FF_PTX_INC(ANN_R,40909,41274,,,USD)":12068.7435370889,"US0010551028^FF_TAX_RATE(ANN_R,43831,44196)":-14.8833854291897,"JP3752900005^FF_PTX_INC(ANN_R,41640,42004,,,USD)":7391.98199458793,"US0010551028^FF_ASSETS(ANN_R,43831,44196,,,USD)":172296.0,"US0010551028^FF_SHLDRS_EQ(ANN_R,43831,44196,,,USD)":33559.0,"US0010551028^FF_MKT_VAL(ANN_R,43831,44196,,,USD)":30793.42938,"CH0210483332^FF_TAX_CF(ANN_R,43831,44196)":408.905595461151,"US77543R1023^FF_TAX_RATE(ANN_R,43831,44196)":null,"FR0000133308^FF_TAX_CF(ANN_R,43466,43830,,,USD)":3377.89236116409,"US77543R1023^FF_ASSETS(ANN_R,43831,44196,,,USD)":2270.542,"US77543R1023^FF_SHLDRS_EQ(ANN_R,43831,44196,,,USD)":1328.015,"US77543R1023^FF_MKT_VAL(ANN_R,43831,44196,,,USD)":42499.88808,"NL0000009082^FF_TAX_CF(ANN_R,42370,42735)":50.0,"US2310211063^FF_TAX_RATE(ANN_R,43831,44196)":22.5406330196749,"US6792951054^FF_PTX_INC(ANN_R,42736,43100,,,USD)":-83.084,"US2310211063^FF_ASSETS(ANN_R,43831,44196,,,USD)":22624.0,"US2310211063^FF_SHLDRS_EQ(ANN_R,43831,44196,,,USD)":8062.0,"US2310211063^FF_MKT_VAL(ANN_R,43831,44196,,,USD)":33519.96,"FR0000120172^FF_PTX_INC(ANN_R,43466,43830,,,USD)":802.501266717911,"US21036P1084^FF_TAX_RATE(ANN_R,43831,44196)":null,"US6092071058^FF_TAX_CF(ANN_R,43466,43830,,,USD)":981.0,"US21036P1084^FF_ASSETS(ANN_R,43831,44196,,,USD)":27323.2,"US21036P1084^FF_SHLDRS_EQ(ANN_R,43831,44196,,,USD)":12131.8,"US21036P1084^FF_MKT_VAL(ANN_R,43831,44196,,,USD)":32836.857783132,"US87165B1035^FF_PTX_INC(ANN_R,43466,43830,,,USD)":4887.0,"US2855121099^FF_TAX_RATE(ANN_R,43831,44196)":-101.525198938992,"JP3634600005^FF_PTX_INC(ANN_R,42005,42369,,,USD)":1555.00145806652,"US2855121099^FF_ASSETS(ANN_R,43831,44196,,,USD)":11112.0,"US2855121099^FF_SHLDRS_EQ(ANN_R,43831,44196,,,USD)":7461.0,"US2855121099^FF_MKT_VAL(ANN_R,43831,44196,,,USD)":28848.96,"KR7017670001^FF_TAX_CF(ANN_R,43101,43465,,,USD)":357.852377821284,"US40434L1052^FF_TAX_RATE(ANN_R,43831,44196)":11.9777158774373,"DE0007165631^FF_PTX_INC(ANN_R,42370,42735,,,USD)":225.781493452787,"US40434L1052^FF_ASSETS(ANN_R,43831,44196,,,USD)":34681.0,"US40434L1052^FF_SHLDRS_EQ(ANN_R,43831,44196,,,USD)":-2228.0,"US40434L1052^FF_MKT_VAL(ANN_R,43831,44196,,,USD)":23418.52892,"US6516391066^FF_PTX_INC(ANN_R,42005,42369,,,USD)":295.0,"US45168D1046^FF_TAX_RATE(ANN_R,43831,44196)":12.0628110908857,"JP3422950000^FF_PTX_INC(ANN_R,40909,41274,,,USD)":2925.16165396292,"US45168D1046^FF_ASSETS(ANN_R,43831,44196,,,USD)":2294.561,"US45168D1046^FF_SHLDRS_EQ(ANN_R,43831,44196,,,USD)":632.088,"US45168D1046^FF_MKT_VAL(ANN_R,43831,44196,,,USD)":42756.88032,"ES0148396007^FF_PTX_INC(ANN_R,43466,43830,,,USD)":5131.09922719002,"US4943681035^FF_TAX_RATE(ANN_R,43831,44196)":23.0716723549488,"US5502411037^FF_TAX_CF(ANN_R,41275,41639,,,USD)":48.0,"US4943681035^FF_ASSETS(ANN_R,43831,44196,,,USD)":17523.0,"US4943681035^FF_SHLDRS_EQ(ANN_R,43831,44196,,,USD)":626.0,"US4943681035^FF_MKT_VAL(ANN_R,43831,44196,,,USD)":45670.15692,"US24906P1093^FF_PTX_INC(ANN_R,42370,42735,,,USD)":440.9,"US35671D8570^FF_TAX_RATE(ANN_R,43831,44196)":52.5319977740679,"US6516391066^FF_PTX_INC(ANN_R,41275,41639,,,USD)":-3585.0,"US35671D8570^FF_ASSETS(ANN_R,43831,44196,,,USD)":42144.0,"US35671D8570^FF_SHLDRS_EQ(ANN_R,43831,44196,,,USD)":10174.0,"US35671D8570^FF_MKT_VAL(ANN_R,43831,44196,,,USD)":37937.16,"DE0007164600^FF_TAX_CF(ANN_R,43466,43830,,,USD)":2606.73005604744,"US3453708600^FF_TAX_RATE(ANN_R,43831,44196)":null,"JP3381000003^FF_PTX_INC(ANN_R,41275,41639,,,USD)":-1652.08954904228,"US3453708600^FF_ASSETS(ANN_R,43831,44196,,,USD)":267261.0,"US3453708600^FF_SHLDRS_EQ(ANN_R,43831,44196,,,USD)":30690.0,"US3453708600^FF_MKT_VAL(ANN_R,43831,44196,,,USD)":36003.84,"FR0000125486^FF_TAX_CF(ANN_R,42370,42735,,,USD)":1341.81724965572,"US6516391066^FF_TAX_RATE(ANN_R,43831,44196)":22.3989818644607,"KR7035420009^FF_TAX_CF(ANN_R,41275,41639,,,USD)":183.690856022129,"US6516391066^FF_ASSETS(ANN_R,43831,44196,,,USD)":41369.0,"US6516391066^FF_SHLDRS_EQ(ANN_R,43831,44196,,,USD)":23008.0,"US6516391066^FF_MKT_VAL(ANN_R,43831,44196,,,USD)":47912.0,"US64110D1046^FF_TAX_CF(ANN_R,43466,43830,,,USD)":205.0,"US75886F1075^FF_TAX_RATE(ANN_R,43831,44196)":7.79970606760445,"JP3735400008^FF_TAX_CF(ANN_R,43466,43830,,,USD)":5531.27592548914,"US75886F1075^FF_ASSETS(ANN_R,43831,44196,,,USD)":17163.3,"US75886F1075^FF_SHLDRS_EQ(ANN_R,43831,44196,,,USD)":11025.3,"US75886F1075^FF_MKT_VAL(ANN_R,43831,44196,,,USD)":51669.0541301,"US3724601055^FF_PTX_INC(ANN_R,41275,41639,,,USD)":1044.304,"US8725901040^FF_TAX_RATE(ANN_R,43831,44196)":22.2662889518414,"DE000A1ML7J1^FF_PTX_INC(ANN_R,42370,42735,,,USD)":4269.7000991106,"US8725901040^FF_ASSETS(ANN_R,43831,44196,,,USD)":216369.0,"US8725901040^FF_SHLDRS_EQ(ANN_R,43831,44196,,,USD)":65344.0,"US8725901040^FF_MKT_VAL(ANN_R,43831,44196,,,USD)":167457.4994541,"FR0000121485^FF_PTX_INC(ANN_R,42736,43100,,,USD)":2601.35551050901,"US0091581068^FF_TAX_RATE(ANN_R,43831,44196)":19.7376021123855,"US30063P1057^FF_TAX_CF(ANN_R,43831,44196,,,USD)":null,"US0091581068^FF_ASSETS(ANN_R,43831,44196,,,USD)":25168.5,"US0091581068^FF_SHLDRS_EQ(ANN_R,43831,44196,,,USD)":12079.8,"US0091581068^FF_MKT_VAL(ANN_R,43831,44196,,,USD)":65832.26033774,"US24906P1093^FF_TAX_CF(ANN_R,43466,43830,,,USD)":112.1,"US5184391044^FF_TAX_RATE(ANN_R,43831,44196)":33.4608030592734,"US8545021011^FF_TAX_CF(ANN_R,43466,43830,,,USD)":234.6,"US5184391044^FF_ASSETS(ANN_R,43831,44196,,,USD)":17781.0,"US5184391044^FF_SHLDRS_EQ(ANN_R,43831,44196,,,USD)":3935.0,"US5184391044^FF_MKT_VAL(ANN_R,43831,44196,,,USD)":68023.97624576,"FR0000120073^FF_TAX_CF(ANN_R,43101,43465,,,USD)":null,"US1941621039^FF_TAX_RATE(ANN_R,43831,44196)":21.5793803125857,"FR0000120644^FF_TAX_CF(ANN_R,43101,43465,,,USD)":655.940848350525,"US1941621039^FF_ASSETS(ANN_R,43831,44196,,,USD)":15920.0,"US1941621039^FF_SHLDRS_EQ(ANN_R,43831,44196,,,USD)":743.0,"US1941621039^FF_MKT_VAL(ANN_R,43831,44196,,,USD)":72674.40182151,"US45784P1012^FF_TAX_CF(ANN_R,43466,43830,,,USD)":2.5,"US31428X1063^FF_TAX_RATE(ANN_R,43831,44196)":22.947872977831,"US35671D8570^FF_PTX_INC(ANN_R,42370,42735,,,USD)":-3472.0,"US31428X1063^FF_ASSETS(ANN_R,43831,44196,,,USD)":73537.0,"US31428X1063^FF_SHLDRS_EQ(ANN_R,43831,44196,,,USD)":18295.0,"US31428X1063^FF_MKT_VAL(ANN_R,43831,44196,,,USD)":34200.77899776,"JP3496400007^FF_TAX_CF(ANN_R,43466,43830)":288718.0,"US00507V1098^FF_TAX_RATE(ANN_R,43831,44196)":16.0168195718654,"FR0000045072^FF_PTX_INC(ANN_R,42370,42735,,,USD)":3129.43198621273,"US00507V1098^FF_ASSETS(ANN_R,43831,44196,,,USD)":23109.0,"US00507V1098^FF_SHLDRS_EQ(ANN_R,43831,44196,,,USD)":15037.0,"US00507V1098^FF_MKT_VAL(ANN_R,43831,44196,,,USD)":71887.2198456,"US5132721045^FF_TAX_CF(ANN_R,43101,43465,,,USD)":106.9,"US37045V1008^FF_TAX_RATE(ANN_R,43831,44196)":21.9147621988882,"US74736K1016^FF_TAX_CF(ANN_R,43831,44196,,,USD)":55.513,"US37045V1008^FF_ASSETS(ANN_R,43831,44196,,,USD)":235194.0,"US37045V1008^FF_SHLDRS_EQ(ANN_R,43831,44196,,,USD)":45030.0,"US37045V1008^FF_MKT_VAL(ANN_R,43831,44196,,,USD)":58296.0,"IT0000062072^FF_TAX_CF(ANN_R,43831,44196)":1366.0,"US6934751057^FF_TAX_RATE(ANN_R,43831,44196)":12.4234470691164,"JP3571400005^FF_PTX_INC(ANN_R,42370,42735,,,USD)":886.593925476074,"US6934751057^FF_ASSETS(ANN_R,43831,44196,,,USD)":469390.0,"US6934751057^FF_SHLDRS_EQ(ANN_R,43831,44196,,,USD)":54010.0,"US6934751057^FF_MKT_VAL(ANN_R,43831,44196,,,USD)":63176.0,"US2310211063^FF_PTX_INC(ANN_R,43101,43465,,,USD)":2753.0,"US98978V1035^FF_TAX_RATE(ANN_R,43831,44196)":18.0360721442886,"US98978V1035^FF_PTX_INC(ANN_R,40909,41274,,,USD)":710.0,"US98978V1035^FF_ASSETS(ANN_R,43831,44196,,,USD)":13609.0,"US98978V1035^FF_SHLDRS_EQ(ANN_R,43831,44196,,,USD)":3769.0,"US98978V1035^FF_MKT_VAL(ANN_R,43831,44196,,,USD)":78665.0877905,"NL0013654783^FF_PTX_INC(ANN_R,43466,43830,,,USD)":1096.99995716643,"US6092071058^FF_TAX_RATE(ANN_R,43831,44196)":27.996340347667,"DE000SYM9999^FF_TAX_CF(ANN_R,43831,44196,,,USD)":157.774747276068,"US6092071058^FF_ASSETS(ANN_R,43831,44196,,,USD)":67810.0,"US6092071058^FF_SHLDRS_EQ(ANN_R,43831,44196,,,USD)":27578.0,"US6092071058^FF_MKT_VAL(ANN_R,43831,44196,,,USD)":82979.11670187,"JP3122400009^FF_PTX_INC(ANN_R,41640,42004,,,USD)":-354.402164028957,"US78409V1044^FF_TAX_RATE(ANN_R,43831,44196)":21.4993804213135,"CH0008742519^FF_TAX_CF(ANN_R,43466,43830,,,USD)":373.321014404297,"US78409V1044^FF_ASSETS(ANN_R,43831,44196,,,USD)":12537.0,"US78409V1044^FF_SHLDRS_EQ(ANN_R,43831,44196,,,USD)":509.0,"US78409V1044^FF_MKT_VAL(ANN_R,43831,44196,,,USD)":79223.93,"US5010441013^FF_PTX_INC(ANN_R,43466,43830,,,USD)":3978.0,"US5128071082^FF_TAX_RATE(ANN_R,43831,44196)":12.5525344294204,"JP3371200001^FF_PTX_INC(ANN_R,42736,43100,,,USD)":2236.01983721741,"US5128071082^FF_ASSETS(ANN_R,43831,44196,,,USD)":14559.047,"US5128071082^FF_SHLDRS_EQ(ANN_R,43831,44196,,,USD)":5172.494,"US5128071082^FF_MKT_VAL(ANN_R,43831,44196,,,USD)":43965.53412,"ES0178430E18^FF_TAX_CF(ANN_R,40909,41274,,,USD)":2599.76599693298,"US88579Y1010^FF_TAX_RATE(ANN_R,43831,44196)":19.6762325239146,"BE0003565737^FF_PTX_INC(ANN_R,42370,42735,,,USD)":3388.28213989735,"US88579Y1010^FF_ASSETS(ANN_R,43831,44196,,,USD)":47344.0,"US88579Y1010^FF_SHLDRS_EQ(ANN_R,43831,44196,,,USD)":12867.0,"US88579Y1010^FF_MKT_VAL(ANN_R,43831,44196,,,USD)":100984.85922602,"DE0007165631^FF_TAX_CF(ANN_R,43466,43830,,,USD)":77.584076438427,"US0970231058^FF_TAX_RATE(ANN_R,43831,44196)":null,"TW0001303006^FF_PTX_INC(ANN_R,41275,41639,,,USD)":614.222858178768,"US0970231058^FF_ASSETS(ANN_R,43831,44196,,,USD)":152136.0,"US0970231058^FF_SHLDRS_EQ(ANN_R,43831,44196,,,USD)":-18316.0,"US0970231058^FF_MKT_VAL(ANN_R,43831,44196,,,USD)":124651.44874028,"US5260571048^FF_PTX_INC(ANN_R,42736,43100,,,USD)":1189.611,"US9078181081^FF_TAX_RATE(ANN_R,43831,44196)":23.3667621776504,"US5502411037^FF_PTX_INC(ANN_R,42005,42369,,,USD)":1316.0,"US9078181081^FF_ASSETS(ANN_R,43831,44196,,,USD)":63466.0,"US9078181081^FF_SHLDRS_EQ(ANN_R,43831,44196,,,USD)":16958.0,"US9078181081^FF_MKT_VAL(ANN_R,43831,44196,,,USD)":139788.7801792,"DE0005557508^FF_TAX_CF(ANN_R,43101,43465)":697.0,"US22160K1051^FF_TAX_RATE(ANN_R,43831,44196)":24.3711570709894,"US8326964058^FF_PTX_INC(ANN_R,42005,42369,,,USD)":523.0,"US22160K1051^FF_ASSETS(ANN_R,43831,44196,,,USD)":55556.0,"US22160K1051^FF_SHLDRS_EQ(ANN_R,43831,44196,,,USD)":18284.0,"US22160K1051^FF_MKT_VAL(ANN_R,43831,44196,,,USD)":153720.00435,"IT0000062072^FF_TAX_CF(ANN_R,43466,43830,,,USD)":1381.15280771255,"US92343V1044^FF_TAX_RATE(ANN_R,43831,44196)":23.444736512705,"JP3890350006^FF_TAX_CF(ANN_R,41275,41639,,,USD)":1610.47672182322,"US92343V1044^FF_ASSETS(ANN_R,43831,44196,,,USD)":316481.0,"US92343V1044^FF_SHLDRS_EQ(ANN_R,43831,44196,,,USD)":67842.0,"US92343V1044^FF_MKT_VAL(ANN_R,43831,44196,,,USD)":243115.1115325,"US5303073051^FF_TAX_CF(ANN_R,42736,43100)":-1.787,"US0605051046^FF_TAX_RATE(ANN_R,43831,44196)":5.79626217425638,"JP3893600001^FF_PTX_INC(ANN_R,42736,43100,,,USD)":4255.25565210544,"US0605051046^FF_ASSETS(ANN_R,43831,44196,,,USD)":2832182.0,"US0605051046^FF_SHLDRS_EQ(ANN_R,43831,44196,,,USD)":272924.0,"US0605051046^FF_MKT_VAL(ANN_R,43831,44196,,,USD)":262206.17552255,"NL0000226223^FF_PTX_INC(ANN_R,41640,42004,,,USD)":3.99999995808416,"JP3258000003^FF_TAX_RATE(ANN_R,43831,44196)":24.7590132066775,"US5303073051^FF_TAX_CF(ANN_R,42736,43100,,,USD)":-1.787,"JP3258000003^FF_ASSETS(ANN_R,43831,44196,,,USD)":23820.6494955532,"JP3258000003^FF_SHLDRS_EQ(ANN_R,43831,44196,,,USD)":8122.27212354541,"JP3258000003^FF_MKT_VAL(ANN_R,43831,44196,,,USD)":19652.4662178619,"US0152711091^FF_PTX_INC(ANN_R,43466,43830,,,USD)":687.257,"KR7036570000^FF_TAX_RATE(ANN_R,43831,44196)":26.9917766374442,"US8740541094^FF_PTX_INC(ANN_R,41275,41639,,,USD)":-26.112,"KR7036570000^FF_ASSETS(ANN_R,43831,44196,,,USD)":3756.98118107118,"KR7036570000^FF_SHLDRS_EQ(ANN_R,43831,44196,,,USD)":2892.00425128123,"KR7036570000^FF_MKT_VAL(ANN_R,43831,44196,,,USD)":17661.3500713797,"US4165151048^FF_TAX_CF(ANN_R,42005,42369,,,USD)":-80.0,"JP3735400008^FF_TAX_RATE(ANN_R,43831,44196)":29.2199872495527,"US6703461052^FF_TAX_CF(ANN_R,41275,41639,,,USD)":64.8,"JP3735400008^FF_ASSETS(ANN_R,43831,44196,,,USD)":216484.160885684,"JP3735400008^FF_SHLDRS_EQ(ANN_R,43831,44196,,,USD)":83934.0729046557,"JP3735400008^FF_MKT_VAL(ANN_R,43831,44196,,,USD)":86725.4663547685,"US5260571048^FF_TAX_CF(ANN_R,41275,41639,,,USD)":11.433,"JP3242800005^FF_TAX_RATE(ANN_R,43831,44196)":26.3563094872582,"KR7036570000^FF_PTX_INC(ANN_R,41275,41639,,,USD)":197.506208519204,"JP3242800005^FF_ASSETS(ANN_R,43831,44196,,,USD)":44802.3044161126,"JP3242800005^FF_SHLDRS_EQ(ANN_R,43831,44196,,,USD)":24940.9749155305,"JP3242800005^FF_MKT_VAL(ANN_R,43831,44196,,,USD)":20035.2582089676,"NL0010545661^FF_TAX_CF(ANN_R,43101,43465)":355.0,"JP3197800000^FF_TAX_RATE(ANN_R,43831,44196)":21.7416467320009,"US98978V1035^FF_TAX_CF(ANN_R,42370,42735,,,USD)":408.0,"JP3197800000^FF_ASSETS(ANN_R,43831,44196,,,USD)":7022.59262330085,"JP3197800000^FF_SHLDRS_EQ(ANN_R,43831,44196,,,USD)":4913.29712064005,"JP3197800000^FF_MKT_VAL(ANN_R,43831,44196,,,USD)":10531.3474882821,"DE000A1ML7J1^FF_PTX_INC(ANN_R,42005,42369,,,USD)":1923.42314946651,"JP3160400002^FF_TAX_RATE(ANN_R,43831,44196)":4.36972427633274,"JP3802400006^FF_PTX_INC(ANN_R,42005,42369,,,USD)":2839.62289243098,"JP3160400002^FF_ASSETS(ANN_R,43831,44196,,,USD)":9838.72892681509,"JP3160400002^FF_SHLDRS_EQ(ANN_R,43831,44196,,,USD)":6281.57091433741,"JP3160400002^FF_MKT_VAL(ANN_R,43831,44196,,,USD)":21059.9812901223,"US3453708600^FF_TAX_CF(ANN_R,43831,44196,,,USD)":421.0,"TW0001301000^FF_TAX_RATE(ANN_R,43831,44196)":21.7923121951631,"TW0002002003^FF_PTX_INC(ANN_R,41640,42004,,,USD)":922.044470251322,"TW0001301000^FF_ASSETS(ANN_R,43831,44196,,,USD)":17057.4565611358,"TW0001301000^FF_SHLDRS_EQ(ANN_R,43831,44196,,,USD)":11834.8684629203,"TW0001301000^FF_MKT_VAL(ANN_R,43831,44196,,,USD)":21839.8968417309,"US92556V1061^FF_TAX_CF(ANN_R,43466,43830,,,USD)":278.6,"JP3762800005^FF_TAX_RATE(ANN_R,43831,44196)":30.8718236698021,"JP3240400006^FF_TAX_CF(ANN_R,43101,43465,,,USD)":35.5130746364594,"JP3762800005^FF_ASSETS(ANN_R,43831,44196,,,USD)":5235.7833360713,"JP3762800005^FF_SHLDRS_EQ(ANN_R,43831,44196,,,USD)":2310.44412586093,"JP3762800005^FF_MKT_VAL(ANN_R,43831,44196,,,USD)":12635.9219588182,"US3802371076^FF_TAX_CF(ANN_R,43831,44196)":16.2,"JP3122400009^FF_TAX_RATE(ANN_R,43831,44196)":8.60791477447332,"TW0002882008^FF_PTX_INC(ANN_R,41275,41639,,,USD)":1071.85563648206,"JP3122400009^FF_ASSETS(ANN_R,43831,44196,,,USD)":3295.60459204577,"JP3122400009^FF_SHLDRS_EQ(ANN_R,43831,44196,,,USD)":2143.96735606343,"JP3122400009^FF_MKT_VAL(ANN_R,43831,44196,,,USD)":7976.65496896441,"JP3788600009^FF_TAX_CF(ANN_R,43101,43465)":186911.0,"JP3762600009^FF_TAX_RATE(ANN_R,43831,44196)":11.6385578081132,"TW0001216000^FF_TAX_CF(ANN_R,43101,43465,,,USD)":399.049481040694,"JP3762600009^FF_ASSETS(ANN_R,43831,44196,,,USD)":407575.510398829,"JP3762600009^FF_SHLDRS_EQ(ANN_R,43831,44196,,,USD)":24579.379864471,"JP3762600009^FF_MKT_VAL(ANN_R,43831,44196,,,USD)":12885.6035366302,"TW0002317005^FF_PTX_INC(ANN_R,43101,43465,,,USD)":5107.69256887662,"JP3970300004^FF_TAX_RATE(ANN_R,43831,44196)":19.853724756687,"TW0002412004^FF_TAX_CF(ANN_R,43466,43830,,,USD)":272.359176194668,"JP3970300004^FF_ASSETS(ANN_R,43831,44196,,,USD)":18516.2055004071,"JP3970300004^FF_SHLDRS_EQ(ANN_R,43831,44196,,,USD)":9156.1204445567,"JP3970300004^FF_MKT_VAL(ANN_R,43831,44196,,,USD)":42692.6587499188,"JP3240400006^FF_PTX_INC(ANN_R,43831,44196,,,USD)":345.870151408017,"JP3734800000^FF_TAX_RATE(ANN_R,43831,44196)":27.8811139714486,"JP3538800008^FF_PTX_INC(ANN_R,42736,43100,,,USD)":1955.13792781718,"JP3734800000^FF_ASSETS(ANN_R,43831,44196,,,USD)":19660.9046604615,"JP3734800000^FF_SHLDRS_EQ(ANN_R,43831,44196,,,USD)":8774.85974078998,"JP3734800000^FF_MKT_VAL(ANN_R,43831,44196,,,USD)":30423.0674827176,"JP3119600009^FF_PTX_INC(ANN_R,43466,43830,,,USD)":493.242837045342,"JP3397200001^FF_TAX_RATE(ANN_R,43831,44196)":33.9060347035082,"ES0105046009^FF_PTX_INC(ANN_R,42005,42369,,,USD)":1138.38040291452,"JP3397200001^FF_ASSETS(ANN_R,43831,44196,,,USD)":30936.8064580802,"JP3397200001^FF_SHLDRS_EQ(ANN_R,43831,44196,,,USD)":13780.4360502083,"JP3397200001^FF_MKT_VAL(ANN_R,43831,44196,,,USD)":11619.1166106424,"CH0102484968^FF_PTX_INC(ANN_R,43831,44196,,,USD)":901.222569584846,"JP3551500006^FF_TAX_RATE(ANN_R,43831,44196)":5.58846827548504,"JP3188220002^FF_PTX_INC(ANN_R,42736,43100,,,USD)":924.89612197876,"JP3551500006^FF_ASSETS(ANN_R,43831,44196,,,USD)":52353.3036956545,"JP3551500006^FF_SHLDRS_EQ(ANN_R,43831,44196,,,USD)":31468.0741065443,"JP3551500006^FF_MKT_VAL(ANN_R,43831,44196,,,USD)":25057.4025000152,"JP3475350009^FF_PTX_INC(ANN_R,41275,41639,,,USD)":1156.24557392672,"JP3756600007^FF_TAX_RATE(ANN_R,43831,44196)":28.3965311551098,"JP3538800008^FF_PTX_INC(ANN_R,40909,41274,,,USD)":155.075589907356,"JP3756600007^FF_ASSETS(ANN_R,43831,44196,,,USD)":18156.8983880281,"JP3756600007^FF_SHLDRS_EQ(ANN_R,43831,44196,,,USD)":14271.5666052196,"JP3756600007^FF_MKT_VAL(ANN_R,43831,44196,,,USD)":45914.8239800417,"JP3634600005^FF_TAX_CF(ANN_R,43101,43465)":20929.0,"JP3201200007^FF_TAX_RATE(ANN_R,43831,44196)":30.226861096921,"FR0000120172^FF_PTX_INC(ANN_R,42005,42369,,,USD)":1855.2245194912,"JP3201200007^FF_ASSETS(ANN_R,43831,44196,,,USD)":9408.20695764758,"JP3201200007^FF_SHLDRS_EQ(ANN_R,43831,44196,,,USD)":3434.27347941883,"JP3201200007^FF_MKT_VAL(ANN_R,43831,44196,,,USD)":18601.121027104,"TW0002881000^FF_TAX_CF(ANN_R,42370,42735)":5750.315,"JP3463000004^FF_TAX_RATE(ANN_R,43831,44196)":null,"DK0010268606^FF_PTX_INC(ANN_R,42736,43100,,,USD)":1389.61534092896,"JP3463000004^FF_ASSETS(ANN_R,43831,44196,,,USD)":118763.31595761,"JP3463000004^FF_SHLDRS_EQ(ANN_R,43831,44196,,,USD)":43754.183843391,"JP3463000004^FF_MKT_VAL(ANN_R,43831,44196,,,USD)":47733.6810051535,"JP3814800003^FF_PTX_INC(ANN_R,42370,42735,,,USD)":5154.73765945435,"JP3386450005^FF_TAX_RATE(ANN_R,43831,44196)":null,"JP3304200003^FF_PTX_INC(ANN_R,42370,42735,,,USD)":1706.1432762146,"JP3386450005^FF_ASSETS(ANN_R,43831,44196,,,USD)":74209.5489686504,"JP3386450005^FF_SHLDRS_EQ(ANN_R,43831,44196,,,USD)":21407.4934861697,"JP3386450005^FF_MKT_VAL(ANN_R,43831,44196,,,USD)":11033.3440015088,"CH0008742519^FF_TAX_CF(ANN_R,42736,43100)":289.0,"JP3910660004^FF_TAX_RATE(ANN_R,43831,44196)":26.0609894190502,"DE000A1ML7J1^FF_PTX_INC(ANN_R,40909,41274,,,USD)":277.188489198685,"JP3910660004^FF_ASSETS(ANN_R,43831,44196,,,USD)":233930.485436011,"JP3910660004^FF_SHLDRS_EQ(ANN_R,43831,44196,,,USD)":31260.2004591469,"JP3910660004^FF_MKT_VAL(ANN_R,43831,44196,,,USD)":31999.0574397894,"NL0012969182^FF_PTX_INC(ANN_R,42370,42735,,,USD)":132.200525712371,"TW0002412004^FF_TAX_RATE(ANN_R,43831,44196)":19.0790478100684,"US6703461052^FF_TAX_CF(ANN_R,43831,44196,,,USD)":50.3,"TW0002412004^FF_ASSETS(ANN_R,43831,44196,,,USD)":18021.851483083,"TW0002412004^FF_SHLDRS_EQ(ANN_R,43831,44196,,,USD)":13450.4594370339,"TW0002412004^FF_MKT_VAL(ANN_R,43831,44196,,,USD)":30093.3058553733,"CH0102484968^FF_PTX_INC(ANN_R,42736,43100,,,USD)":898.845947813988,"KR7035720002^FF_TAX_RATE(ANN_R,43831,44196)":59.3994555299768,"US2310211063^FF_PTX_INC(ANN_R,41275,41639,,,USD)":2119.0,"KR7035720002^FF_ASSETS(ANN_R,43831,44196,,,USD)":11004.2985704592,"KR7035720002^FF_SHLDRS_EQ(ANN_R,43831,44196,,,USD)":5798.50861892366,"KR7035720002^FF_MKT_VAL(ANN_R,43831,44196,,,USD)":30840.1886780622,"JP3197800000^FF_PTX_INC(ANN_R,43101,43465,,,USD)":752.189657829702,"JP3866800000^FF_TAX_RATE(ANN_R,43831,44196)":17.5268854148772,"US8725901040^FF_PTX_INC(ANN_R,40909,41274,,,USD)":607.458,"JP3866800000^FF_ASSETS(ANN_R,43831,44196,,,USD)":57602.8705523945,"JP3866800000^FF_SHLDRS_EQ(ANN_R,43831,44196,,,USD)":18510.9440489691,"JP3866800000^FF_MKT_VAL(ANN_R,43831,44196,,,USD)":17828.6634737032,"US31428X1063^FF_PTX_INC(ANN_R,40909,41274,,,USD)":3141.0,"JP3899600005^FF_TAX_RATE(ANN_R,43831,44196)":26.1367543503208,"CH0014852781^FF_PTX_INC(ANN_R,40909,41274,,,USD)":244.087844133377,"JP3899600005^FF_ASSETS(ANN_R,43831,44196,,,USD)":54424.1757818274,"JP3899600005^FF_SHLDRS_EQ(ANN_R,43831,44196,,,USD)":16069.2137413621,"JP3899600005^FF_MKT_VAL(ANN_R,43831,44196,,,USD)":19775.8589638883,"US45168D1046^FF_TAX_CF(ANN_R,43831,44196)":110.7,"KR7000270009^FF_TAX_RATE(ANN_R,43831,44196)":19.8753454433501,"FR0000121485^FF_PTX_INC(ANN_R,41275,41639,,,USD)":1460.37993431091,"KR7000270009^FF_ASSETS(ANN_R,43831,44196,,,USD)":55684.8379346037,"KR7000270009^FF_SHLDRS_EQ(ANN_R,43831,44196,,,USD)":27516.9568672911,"KR7000270009^FF_MKT_VAL(ANN_R,43831,44196,,,USD)":23030.5710598223,"IT0000072618^FF_TAX_CF(ANN_R,43831,44196)":370.0,"JP3351600006^FF_TAX_RATE(ANN_R,43831,44196)":null,"TW0002303005^FF_PTX_INC(ANN_R,42736,43100,,,USD)":247.231750868708,"JP3351600006^FF_ASSETS(ANN_R,43831,44196,,,USD)":11663.7994966097,"JP3351600006^FF_SHLDRS_EQ(ANN_R,43831,44196,,,USD)":4704.22772571445,"JP3351600006^FF_MKT_VAL(ANN_R,43831,44196,,,USD)":27609.9366887203,"US14149Y1082^FF_PTX_INC(ANN_R,42005,42369,,,USD)":1967.0,"JP3788600009^FF_TAX_RATE(ANN_R,43831,44196)":28.4276743515211,"KR7006400006^FF_PTX_INC(ANN_R,40909,41274,,,USD)":1801.31114324874,"JP3788600009^FF_ASSETS(ANN_R,43831,44196,,,USD)":91983.5192915406,"JP3788600009^FF_SHLDRS_EQ(ANN_R,43831,44196,,,USD)":29271.325499963,"JP3788600009^FF_MKT_VAL(ANN_R,43831,44196,,,USD)":28130.7953014211,"JP3566800003^FF_PTX_INC(ANN_R,41275,41639,,,USD)":3934.36616582796,"TW0002317005^FF_TAX_RATE(ANN_R,43831,44196)":22.6279509543212,"JP3538800008^FF_TAX_CF(ANN_R,40909,41274,,,USD)":124.757013979368,"TW0002317005^FF_ASSETS(ANN_R,43831,44196,,,USD)":130766.443323029,"TW0002317005^FF_SHLDRS_EQ(ANN_R,43831,44196,,,USD)":46169.7399412959,"TW0002317005^FF_MKT_VAL(ANN_R,43831,44196,,,USD)":45386.1024303191,"ES0148396007^FF_TAX_CF(ANN_R,43101,43465)":1029.0,"JP3538800008^FF_TAX_RATE(ANN_R,43831,44196)":40.3844549209395,"DK0010268606^FF_PTX_INC(ANN_R,40909,41274,,,USD)":-913.257721579239,"JP3538800008^FF_ASSETS(ANN_R,43831,44196,,,USD)":18001.7504124362,"JP3538800008^FF_SHLDRS_EQ(ANN_R,43831,44196,,,USD)":7817.67389316671,"JP3538800008^FF_MKT_VAL(ANN_R,43831,44196,,,USD)":9805.51448193666,"NL0012015705^FF_TAX_CF(ANN_R,43101,43465)":5.001,"JP3783600004^FF_TAX_RATE(ANN_R,43831,44196)":30.1526529520646,"SE0000667891^FF_TAX_CF(ANN_R,43101,43465,,,USD)":342.269561365247,"JP3783600004^FF_ASSETS(ANN_R,43831,44196,,,USD)":79546.531876836,"JP3783600004^FF_SHLDRS_EQ(ANN_R,43831,44196,,,USD)":29143.5870926902,"JP3783600004^FF_MKT_VAL(ANN_R,43831,44196,,,USD)":28570.4577643742,"US92343V1044^FF_TAX_CF(ANN_R,43101,43465)":2213.0,"TW0001303006^FF_TAX_RATE(ANN_R,43831,44196)":14.9179785174156,"US87165B1035^FF_PTX_INC(ANN_R,41275,41639,,,USD)":3142.0,"TW0001303006^FF_ASSETS(ANN_R,43831,44196,,,USD)":20809.7493264654,"TW0001303006^FF_SHLDRS_EQ(ANN_R,43831,44196,,,USD)":12264.8181669778,"TW0001303006^FF_MKT_VAL(ANN_R,43831,44196,,,USD)":20294.1879006798,"US4364401012^FF_PTX_INC(ANN_R,42005,42369,,,USD)":177.2,"JP3546800008^FF_TAX_RATE(ANN_R,43831,44196)":20.1266131910657,"SE0000115446^FF_PTX_INC(ANN_R,41275,41639,,,USD)":709.901206195354,"JP3546800008^FF_ASSETS(ANN_R,43831,44196,,,USD)":11498.818749832,"JP3546800008^FF_SHLDRS_EQ(ANN_R,43831,44196,,,USD)":6991.92243718915,"JP3546800008^FF_MKT_VAL(ANN_R,43831,44196,,,USD)":25922.8089818425,"JP3814800003^FF_TAX_CF(ANN_R,43831,44196,,,USD)":436.750166460872,"KR7017670001^FF_TAX_RATE(ANN_R,43831,44196)":25.9465126260316,"JP3566800003^FF_TAX_CF(ANN_R,43101,43465,,,USD)":1438.77576746792,"KR7017670001^FF_ASSETS(ANN_R,43831,44196,,,USD)":44101.0348772786,"KR7017670001^FF_SHLDRS_EQ(ANN_R,43831,44196,,,USD)":21490.5032029017,"KR7017670001^FF_MKT_VAL(ANN_R,43831,44196,,,USD)":15627.2326648449,"JP3726800000^FF_TAX_CF(ANN_R,43101,43465,,,USD)":1126.06692652404,"JP3519400000^FF_TAX_RATE(ANN_R,43831,44196)":27.9873770909628,"JP3476480003^FF_TAX_CF(ANN_R,42370,42735,,,USD)":989.36340713501,"JP3519400000^FF_ASSETS(ANN_R,43831,44196,,,USD)":11966.661615409,"JP3519400000^FF_SHLDRS_EQ(ANN_R,43831,44196,,,USD)":9492.01397581026,"JP3519400000^FF_MKT_VAL(ANN_R,43831,44196,,,USD)":87618.9878560357,"US0010551028^FF_PTX_INC(ANN_R,43831,44196,,,USD)":4159.0,"JP3778630008^FF_TAX_RATE(ANN_R,43831,44196)":26.4688329333486,"JP3899600005^FF_PTX_INC(ANN_R,41275,41639,,,USD)":684.392298329622,"JP3778630008^FF_ASSETS(ANN_R,43831,44196,,,USD)":5741.45698748715,"JP3778630008^FF_SHLDRS_EQ(ANN_R,43831,44196,,,USD)":4161.84513998777,"JP3778630008^FF_MKT_VAL(ANN_R,43831,44196,,,USD)":10664.8160678407,"JP3197800000^FF_TAX_CF(ANN_R,43831,44196)":13513.0,"JP3854600008^FF_TAX_RATE(ANN_R,43831,44196)":35.4449449183333,"DE0007164600^FF_TAX_CF(ANN_R,43831,44196,,,USD)":1361.12952303886,"JP3854600008^FF_ASSETS(ANN_R,43831,44196,,,USD)":189536.979664182,"JP3854600008^FF_SHLDRS_EQ(ANN_R,43831,44196,,,USD)":74218.5064044613,"JP3854600008^FF_MKT_VAL(ANN_R,43831,44196,,,USD)":38864.9132146626,"FR0000045072^FF_PTX_INC(ANN_R,43831,44196,,,USD)":4759.3934327364,"JP3566800003^FF_TAX_RATE(ANN_R,43831,44196)":29.4916956731004,"JP3758190007^FF_TAX_CF(ANN_R,42370,42735,,,USD)":140.706375589594,"JP3566800003^FF_ASSETS(ANN_R,43831,44196,,,USD)":88954.8963075019,"JP3566800003^FF_SHLDRS_EQ(ANN_R,43831,44196,,,USD)":35494.7332918011,"JP3566800003^FF_MKT_VAL(ANN_R,43831,44196,,,USD)":31502.6706407875,"ES0105066007^FF_TAX_CF(ANN_R,43831,44196)":38.577,"JP3592200004^FF_TAX_RATE(ANN_R,43831,44196)":null,"US9291601097^FF_PTX_INC(ANN_R,42736,43100,,,USD)":361.316,"JP3592200004^FF_ASSETS(ANN_R,43831,44196,,,USD)":31341.1415906008,"JP3592200004^FF_SHLDRS_EQ(ANN_R,43831,44196,,,USD)":8705.53456022218,"JP3592200004^FF_MKT_VAL(ANN_R,43831,44196,,,USD)":9999.68035263135,"JP3197800000^FF_PTX_INC(ANN_R,42370,42735,,,USD)":546.999122619629,"JP3893600001^FF_TAX_RATE(ANN_R,43831,44196)":46.4027040077257,"CH0008742519^FF_TAX_CF(ANN_R,43831,44196,,,USD)":329.208859205246,"JP3893600001^FF_ASSETS(ANN_R,43831,44196,,,USD)":109363.084545188,"JP3893600001^FF_SHLDRS_EQ(ANN_R,43831,44196,,,USD)":35363.5953199547,"JP3893600001^FF_MKT_VAL(ANN_R,43831,44196,,,USD)":23780.526279229998,"CH0014852781^FF_TAX_CF(ANN_R,42736,43100)":196.0,"KR7028260008^FF_TAX_RATE(ANN_R,43831,44196)":23.3599744289261,"NL0000009082^FF_PTX_INC(ANN_R,42370,42735,,,USD)":516.594110131264,"KR7028260008^FF_ASSETS(ANN_R,43831,44196,,,USD)":50015.4074157309,"KR7028260008^FF_SHLDRS_EQ(ANN_R,43831,44196,,,USD)":27798.9285763517,"KR7028260008^FF_MKT_VAL(ANN_R,43831,44196,,,USD)":20952.4185930515,"IE00BQPVQZ61^FF_PTX_INC(ANN_R,42005,42369,,,USD)":-132.712,"JP3116000005^FF_TAX_RATE(ANN_R,43831,44196)":26.1684702429844,"CH0102484968^FF_PTX_INC(ANN_R,41640,42004,,,USD)":491.478903051615,"JP3116000005^FF_ASSETS(ANN_R,43831,44196,,,USD)":42998.4785963967,"JP3116000005^FF_SHLDRS_EQ(ANN_R,43831,44196,,,USD)":14684.7205539793,"JP3116000005^FF_MKT_VAL(ANN_R,43831,44196,,,USD)":20829.0973325533,"US4165151048^FF_PTX_INC(ANN_R,43466,43830,,,USD)":2560.0,"JP3732000009^FF_TAX_RATE(ANN_R,43831,44196)":37.5405420398301,"DE0005552004^FF_TAX_CF(ANN_R,43101,43465,,,USD)":683.075092077255,"JP3732000009^FF_ASSETS(ANN_R,43831,44196,,,USD)":90706.8484789543,"JP3732000009^FF_SHLDRS_EQ(ANN_R,43831,44196,,,USD)":9268.17639182135,"JP3732000009^FF_MKT_VAL(ANN_R,43831,44196,,,USD)":60365.0032087194,"FR0000125338^FF_PTX_INC(ANN_R,40909,41274,,,USD)":615.260826349258,"JP3409000001^FF_TAX_RATE(ANN_R,43831,44196)":31.4913341982129,"US12541W2098^FF_PTX_INC(ANN_R,42370,42735,,,USD)":811.95,"JP3409000001^FF_ASSETS(ANN_R,43831,44196,,,USD)":49257.7732050363,"JP3409000001^FF_SHLDRS_EQ(ANN_R,43831,44196,,,USD)":11995.7202278115,"JP3409000001^FF_MKT_VAL(ANN_R,43831,44196,,,USD)":11568.0678375384,"JP3143600009^FF_PTX_INC(ANN_R,43831,44196,,,USD)":6451.36817716062,"JP3756100008^FF_TAX_RATE(ANN_R,43831,44196)":32.0494151462372,"ES0178430E18^FF_TAX_CF(ANN_R,43831,44196,,,USD)":580.247007727623,"JP3756100008^FF_ASSETS(ANN_R,43831,44196,,,USD)":6334.27892975416,"JP3756100008^FF_SHLDRS_EQ(ANN_R,43831,44196,,,USD)":5199.65695395786,"JP3756100008^FF_MKT_VAL(ANN_R,43831,44196,,,USD)":17266.632689032,"JP3240400006^FF_TAX_CF(ANN_R,43101,43465)":3936.0,"KR7035420009^FF_TAX_RATE(ANN_R,43831,44196)":32.446198857817,"US35671D8570^FF_TAX_CF(ANN_R,41275,41639,,,USD)":1030.0,"KR7035420009^FF_ASSETS(ANN_R,43831,44196,,,USD)":15662.5588371489,"KR7035420009^FF_SHLDRS_EQ(ANN_R,43831,44196,,,USD)":6781.93752254681,"KR7035420009^FF_MKT_VAL(ANN_R,43831,44196,,,USD)":39705.2059330374,"JP3592200004^FF_PTX_INC(ANN_R,43831,44196,,,USD)":-437.237631373107,"JP3497400006^FF_TAX_RATE(ANN_R,43831,44196)":27.9190112540193,"JP3201200007^FF_PTX_INC(ANN_R,42370,42735,,,USD)":589.585876464844,"JP3497400006^FF_ASSETS(ANN_R,43831,44196,,,USD)":3830.66085607,"JP3497400006^FF_SHLDRS_EQ(ANN_R,43831,44196,,,USD)":2157.95466534421,"JP3497400006^FF_MKT_VAL(ANN_R,43831,44196,,,USD)":7989.05044843672,"SE0009922164^FF_TAX_CF(ANN_R,43466,43830)":1130.0,"JP3236200006^FF_TAX_RATE(ANN_R,43831,44196)":29.3053062768284,"US0995021062^FF_PTX_INC(ANN_R,41640,42004,,,USD)":380.787,"JP3236200006^FF_ASSETS(ANN_R,43831,44196,,,USD)":17007.2527225725,"JP3236200006^FF_SHLDRS_EQ(ANN_R,43831,44196,,,USD)":16285.3315644283,"JP3236200006^FF_MKT_VAL(ANN_R,43831,44196,,,USD)":70923.800920454,"JP3249600002^FF_PTX_INC(ANN_R,40909,41274,,,USD)":1455.05102092493,"JP3475350009^FF_TAX_RATE(ANN_R,43831,44196)":8.63959649769063,"JP3197800000^FF_PTX_INC(ANN_R,42736,43100,,,USD)":604.79740960151,"JP3475350009^FF_ASSETS(ANN_R,43831,44196,,,USD)":19504.5987950284,"JP3475350009^FF_SHLDRS_EQ(ANN_R,43831,44196,,,USD)":12095.8638043907,"JP3475350009^FF_MKT_VAL(ANN_R,43831,44196,,,USD)":44627.2544305821,"FR0000120172^FF_TAX_CF(ANN_R,41640,42004,,,USD)":1061.15598678589,"JP3890310000^FF_TAX_RATE(ANN_R,43831,44196)":-1064.06237504998,"US87165B1035^FF_TAX_CF(ANN_R,43831,44196,,,USD)":847.0,"JP3890310000^FF_ASSETS(ANN_R,43831,44196,,,USD)":214871.516756797,"JP3890310000^FF_SHLDRS_EQ(ANN_R,43831,44196,,,USD)":22721.2908786219,"JP3890310000^FF_MKT_VAL(ANN_R,43831,44196,,,USD)":15945.2373448145,"US5303073051^FF_PTX_INC(ANN_R,40909,41274,,,USD)":70.759,"KR7105560007^FF_TAX_RATE(ANN_R,43831,44196)":26.0780985420203,"CH0025751329^FF_TAX_CF(ANN_R,43831,44196,,,USD)":20.8509996670516,"KR7105560007^FF_ASSETS(ANN_R,43831,44196,,,USD)":564423.394090452,"KR7105560007^FF_SHLDRS_EQ(ANN_R,43831,44196,,,USD)":37603.4093727454,"KR7105560007^FF_MKT_VAL(ANN_R,43831,44196,,,USD)":15566.7211139993,"JP3756100008^FF_TAX_CF(ANN_R,43831,44196)":24256.0,"JP3902400005^FF_TAX_RATE(ANN_R,43831,44196)":17.1902151170626,"SE0012673267^FF_PTX_INC(ANN_R,41275,41639,,,USD)":10.4576474997008,"JP3902400005^FF_ASSETS(ANN_R,43831,44196,,,USD)":40848.2323406804,"JP3902400005^FF_SHLDRS_EQ(ANN_R,43831,44196,,,USD)":22506.9978899453,"JP3902400005^FF_MKT_VAL(ANN_R,43831,44196,,,USD)":26526.9610756905,"SE0009922164^FF_TAX_CF(ANN_R,43831,44196)":3917.0,"JP3752900005^FF_TAX_RATE(ANN_R,43831,44196)":24.2015705758511,"JP3802300008^FF_TAX_CF(ANN_R,41275,41639,,,USD)":608.256615605205,"JP3752900005^FF_ASSETS(ANN_R,43831,44196,,,USD)":2650163.90126841,"JP3752900005^FF_SHLDRS_EQ(ANN_R,43831,44196,,,USD)":101284.348176882,"JP3752900005^FF_MKT_VAL(ANN_R,43831,44196,,,USD)":31674.7370124901,"US5018892084^FF_PTX_INC(ANN_R,43101,43465,,,USD)":743.431,"JP3814000000^FF_TAX_RATE(ANN_R,43831,44196)":20.8665807674307,"US7458671010^FF_PTX_INC(ANN_R,42370,42735,,,USD)":933.85,"JP3814000000^FF_ASSETS(ANN_R,43831,44196,,,USD)":30769.2273771539,"JP3814000000^FF_SHLDRS_EQ(ANN_R,43831,44196,,,USD)":18093.2051836476,"JP3814000000^FF_MKT_VAL(ANN_R,43831,44196,,,USD)":20138.3028472278,"JP3304200003^FF_TAX_CF(ANN_R,43831,44196)":89558.0,"TW0002881000^FF_TAX_RATE(ANN_R,43831,44196)":11.8805995075432,"US6703461052^FF_PTX_INC(ANN_R,41275,41639,,,USD)":791.123,"TW0002881000^FF_ASSETS(ANN_R,43831,44196,,,USD)":328415.390898821,"TW0002881000^FF_SHLDRS_EQ(ANN_R,43831,44196,,,USD)":27150.2916719563,"TW0002881000^FF_MKT_VAL(ANN_R,43831,44196,,,USD)":17026.8711760602,"IT0000062072^FF_PTX_INC(ANN_R,42370,42735,,,USD)":3348.45903933048,"JP3633400001^FF_TAX_RATE(ANN_R,43831,44196)":27.4627773447806,"US92343V1044^FF_TAX_CF(ANN_R,42005,42369,,,USD)":null,"JP3633400001^FF_ASSETS(ANN_R,43831,44196,,,USD)":499952.406553434,"JP3633400001^FF_SHLDRS_EQ(ANN_R,43831,44196,,,USD)":190995.207603857,"JP3633400001^FF_MKT_VAL(ANN_R,43831,44196,,,USD)":166576.431632702,"KR7068270008^FF_PTX_INC(ANN_R,41275,41639,,,USD)":105.295137456674,"JP3188220002^FF_TAX_RATE(ANN_R,43831,44196)":20.1349558919511,"US3635761097^FF_TAX_CF(ANN_R,42005,42369,,,USD)":78.3,"JP3188220002^FF_ASSETS(ANN_R,43831,44196,,,USD)":25452.1473604999,"JP3188220002^FF_SHLDRS_EQ(ANN_R,43831,44196,,,USD)":17941.5464936756,"JP3188220002^FF_MKT_VAL(ANN_R,43831,44196,,,USD)":23207.3460075661,"JP3397200001^FF_TAX_CF(ANN_R,41275,41639,,,USD)":409.57877503708,"JP3304200003^FF_TAX_RATE(ANN_R,43831,44196)":28.1797646046416,"FR0000125338^FF_PTX_INC(ANN_R,41640,42004,,,USD)":1038.60642206669,"JP3304200003^FF_ASSETS(ANN_R,43831,44196,,,USD)":33844.527216468,"JP3304200003^FF_SHLDRS_EQ(ANN_R,43831,44196,,,USD)":16410.5967190005,"JP3304200003^FF_MKT_VAL(ANN_R,43831,44196,,,USD)":15562.1334902257,"US42809H1077^FF_TAX_CF(ANN_R,42370,42735)":-132.0,"JP3758190007^FF_TAX_RATE(ANN_R,43831,44196)":49.049401336983,"JP3538800008^FF_TAX_CF(ANN_R,43831,44196,,,USD)":387.341458752751,"JP3758190007^FF_ASSETS(ANN_R,43831,44196,,,USD)":8350.63184643164,"JP3758190007^FF_SHLDRS_EQ(ANN_R,43831,44196,,,USD)":6875.70330414921,"JP3758190007^FF_MKT_VAL(ANN_R,43831,44196,,,USD)":27318.8774756964,"US0311001004^FF_PTX_INC(ANN_R,43101,43465,,,USD)":987.745,"TW0002303005^FF_TAX_RATE(ANN_R,43831,44196)":3.50813358047216,"ES0178430E18^FF_TAX_CF(ANN_R,43466,43830,,,USD)":-304.435626983643,"TW0002303005^FF_ASSETS(ANN_R,43831,44196,,,USD)":13435.7024795064,"TW0002303005^FF_SHLDRS_EQ(ANN_R,43831,44196,,,USD)":8387.06462375849,"TW0002303005^FF_MKT_VAL(ANN_R,43831,44196,,,USD)":20844.8035289865,"FR0000120172^FF_TAX_CF(ANN_R,43831,44196)":477.0,"KR7005490008^FF_TAX_RATE(ANN_R,43831,44196)":12.5243258142472,"JP3592200004^FF_PTX_INC(ANN_R,42736,43100,,,USD)":415.052519002929,"KR7005490008^FF_ASSETS(ANN_R,43831,44196,,,USD)":72803.9847029901,"KR7005490008^FF_SHLDRS_EQ(ANN_R,43831,44196,,,USD)":40625.945259892,"KR7005490008^FF_MKT_VAL(ANN_R,43831,44196,,,USD)":19033.606894979,"JP3198900007^FF_TAX_CF(ANN_R,42370,42735)":35334.0,"JP3505000004^FF_TAX_RATE(ANN_R,43831,44196)":32.1225223988584,"JP3198900007^FF_TAX_CF(ANN_R,41640,42004,,,USD)":343.810330107808,"JP3505000004^FF_ASSETS(ANN_R,43831,44196,,,USD)":42864.0444491282,"JP3505000004^FF_SHLDRS_EQ(ANN_R,43831,44196,,,USD)":15998.2953043729,"JP3505000004^FF_MKT_VAL(ANN_R,43831,44196,,,USD)":16469.0102656073,"US73278L1052^FF_TAX_CF(ANN_R,43466,43830,,,USD)":51.076,"JP3422950000^FF_TAX_RATE(ANN_R,43831,44196)":32.1134069714751,"CH0008742519^FF_PTX_INC(ANN_R,41640,42004,,,USD)":2252.53608107567,"JP3422950000^FF_ASSETS(ANN_R,43831,44196,,,USD)":55596.2265011286,"JP3422950000^FF_SHLDRS_EQ(ANN_R,43831,44196,,,USD)":24122.0691387719,"JP3422950000^FF_MKT_VAL(ANN_R,43831,44196,,,USD)":30250.7647307726,"FR0000125486^FF_TAX_CF(ANN_R,40909,41274,,,USD)":1257.49550938606,"JP3726800000^FF_TAX_RATE(ANN_R,43831,44196)":25.7185231739049,"US5010441013^FF_TAX_CF(ANN_R,41275,41639,,,USD)":468.0,"JP3726800000^FF_ASSETS(ANN_R,43831,44196,,,USD)":52122.4456998333,"JP3726800000^FF_SHLDRS_EQ(ANN_R,43831,44196,,,USD)":24435.4104902223,"JP3726800000^FF_MKT_VAL(ANN_R,43831,44196,,,USD)":36122.4622655495,"US8725901040^FF_TAX_CF(ANN_R,43831,44196)":218.0,"JP3571400005^FF_TAX_RATE(ANN_R,43831,44196)":24.2897320808091,"US9291601097^FF_TAX_CF(ANN_R,43831,44196,,,USD)":95.934,"JP3571400005^FF_ASSETS(ANN_R,43831,44196,,,USD)":11842.8509794269,"JP3571400005^FF_SHLDRS_EQ(ANN_R,43831,44196,,,USD)":7685.53550449759,"JP3571400005^FF_MKT_VAL(ANN_R,43831,44196,,,USD)":29324.4272638836,"NL0013654783^FF_PTX_INC(ANN_R,42005,42369,,,USD)":null,"JP3200450009^FF_TAX_RATE(ANN_R,43831,44196)":25.6536609131741,"JP3422950000^FF_PTX_INC(ANN_R,41275,41639,,,USD)":3206.0353529267,"JP3200450009^FF_ASSETS(ANN_R,43831,44196,,,USD)":121046.063358471,"JP3200450009^FF_SHLDRS_EQ(ANN_R,43831,44196,,,USD)":27730.1463320702,"JP3200450009^FF_MKT_VAL(ANN_R,43831,44196,,,USD)":15130.0169021942,"JP3899600005^FF_PTX_INC(ANN_R,40909,41274,,,USD)":1108.29972229991,"JP3893200000^FF_TAX_RATE(ANN_R,43831,44196)":29.2944180508926,"DE000A0D9PT0^FF_TAX_CF(ANN_R,42370,42735,,,USD)":161.61541646719,"JP3893200000^FF_ASSETS(ANN_R,43831,44196,,,USD)":68504.0884605441,"JP3893200000^FF_SHLDRS_EQ(ANN_R,43831,44196,,,USD)":22325.3573947884,"JP3893200000^FF_MKT_VAL(ANN_R,43831,44196,,,USD)":16825.9615915288,"US0584981064^FF_TAX_CF(ANN_R,43466,43830)":128.0,"JP3421800008^FF_TAX_RATE(ANN_R,43831,44196)":30.8518480944168,"FR0000133308^FF_PTX_INC(ANN_R,41640,42004,,,USD)":4175.64880800247,"JP3421800008^FF_ASSETS(ANN_R,43831,44196,,,USD)":16813.6813304927,"JP3421800008^FF_SHLDRS_EQ(ANN_R,43831,44196,,,USD)":9588.40240628272,"JP3421800008^FF_MKT_VAL(ANN_R,43831,44196,,,USD)":18143.3827506394,"US98956P1021^FF_PTX_INC(ANN_R,41275,41639,,,USD)":981.1,"TW0002454006^FF_TAX_RATE(ANN_R,43831,44196)":13.00846902663,"CH0012549785^FF_PTX_INC(ANN_R,41275,41639,,,USD)":155.61939464426,"TW0002454006^FF_ASSETS(ANN_R,43831,44196,,,USD)":19001.5772468096,"TW0002454006^FF_SHLDRS_EQ(ANN_R,43831,44196,,,USD)":13233.461967773,"TW0002454006^FF_MKT_VAL(ANN_R,43831,44196,,,USD)":42065.4227394354,"US8545021011^FF_TAX_CF(ANN_R,41640,42004,,,USD)":113.7,"TW0002882008^FF_TAX_RATE(ANN_R,43831,44196)":6.03792009739121,"US78409V1044^FF_TAX_CF(ANN_R,42736,43100,,,USD)":709.0,"TW0002882008^FF_ASSETS(ANN_R,43831,44196,,,USD)":389437.471133357,"TW0002882008^FF_SHLDRS_EQ(ANN_R,43831,44196,,,USD)":31783.799561442,"TW0002882008^FF_MKT_VAL(ANN_R,43831,44196,,,USD)":19802.0895643756,"US0584981064^FF_TAX_CF(ANN_R,43831,44196)":157.0,"JP3249600002^FF_TAX_RATE(ANN_R,43831,44196)":24.8478088506041,"FR0010220475^FF_PTX_INC(ANN_R,41275,41639,,,USD)":1187.39326620102,"JP3249600002^FF_ASSETS(ANN_R,43831,44196,,,USD)":30106.7569150124,"JP3249600002^FF_SHLDRS_EQ(ANN_R,43831,44196,,,USD)":22529.1460068263,"JP3249600002^FF_MKT_VAL(ANN_R,43831,44196,,,USD)":21513.2755620984,"JP3358000002^FF_TAX_CF(ANN_R,41640,42004,,,USD)":123.023151317611,"TW0002002003^FF_TAX_RATE(ANN_R,43831,44196)":23.3569589988064,"DK0060336014^FF_TAX_CF(ANN_R,43831,44196,,,USD)":145.428982123733,"TW0002002003^FF_ASSETS(ANN_R,43831,44196,,,USD)":22638.0057534034,"TW0002002003^FF_SHLDRS_EQ(ANN_R,43831,44196,,,USD)":10438.4276379352,"TW0002002003^FF_MKT_VAL(ANN_R,43831,44196,,,USD)":13577.438579193,"US57772K1016^FF_TAX_CF(ANN_R,43466,43830,,,USD)":98.104,"JP3119600009^FF_TAX_RATE(ANN_R,43831,44196)":41.7747720053284,"JP3910660004^FF_PTX_INC(ANN_R,41640,42004,,,USD)":2702.16550968587,"JP3119600009^FF_ASSETS(ANN_R,43831,44196,,,USD)":12538.7057214677,"JP3119600009^FF_SHLDRS_EQ(ANN_R,43831,44196,,,USD)":4992.58941696025,"JP3119600009^FF_MKT_VAL(ANN_R,43831,44196,,,USD)":10209.2026281827,"US9892071054^FF_TAX_CF(ANN_R,43101,43465,,,USD)":76.0,"JP3240400006^FF_TAX_RATE(ANN_R,43831,44196)":28.1212604706821,"JP3890310000^FF_TAX_CF(ANN_R,42005,42369,,,USD)":268.395616565831,"JP3240400006^FF_ASSETS(ANN_R,43831,44196,,,USD)":3693.18691101298,"JP3240400006^FF_SHLDRS_EQ(ANN_R,43831,44196,,,USD)":2521.95817891881,"JP3240400006^FF_MKT_VAL(ANN_R,43831,44196,,,USD)":8189.0212555305,"US12541W2098^FF_TAX_CF(ANN_R,43101,43465)":215.644,"KR7006400006^FF_TAX_RATE(ANN_R,43831,44196)":33.7662408799678,"JP3397200001^FF_TAX_CF(ANN_R,42370,42735,,,USD)":649.62703704834,"KR7006400006^FF_ASSETS(ANN_R,43831,44196,,,USD)":19823.4658956703,"KR7006400006^FF_SHLDRS_EQ(ANN_R,43831,44196,,,USD)":11946.6217961184,"KR7006400006^FF_MKT_VAL(ANN_R,43831,44196,,,USD)":38659.6817768969,"US6092071058^FF_TAX_CF(ANN_R,43101,43465)":864.0,"KR7005930003^FF_TAX_RATE(ANN_R,43831,44196)":27.7278928435432,"TW0002412004^FF_PTX_INC(ANN_R,41275,41639,,,USD)":1631.85173174603,"KR7005930003^FF_ASSETS(ANN_R,43831,44196,,,USD)":348187.145164542,"KR7005930003^FF_SHLDRS_EQ(ANN_R,43831,44196,,,USD)":246405.51899474,"KR7005930003^FF_MKT_VAL(ANN_R,43831,44196,,,USD)":506495.606135649,"US4165151048^FF_PTX_INC(ANN_R,42736,43100,,,USD)":723.0,"JP3205800000^FF_TAX_RATE(ANN_R,43831,44196)":26.7763292209875,"JP3496400007^FF_TAX_CF(ANN_R,42005,42369,,,USD)":2186.26139422413,"JP3205800000^FF_ASSETS(ANN_R,43831,44196,,,USD)":16132.6550534368,"JP3205800000^FF_SHLDRS_EQ(ANN_R,43831,44196,,,USD)":8946.55415674672,"JP3205800000^FF_MKT_VAL(ANN_R,43831,44196,,,USD)":37126.6347214206,"US30063P1057^FF_PTX_INC(ANN_R,42005,42369,,,USD)":-157.803,"JP3898400001^FF_TAX_RATE(ANN_R,43831,44196)":13.9375142845206,"NL00150001Q9^FF_PTX_INC(ANN_R,40909,41274,,,USD)":1830.36884665489,"JP3898400001^FF_ASSETS(ANN_R,43831,44196,,,USD)":167045.747602314,"JP3898400001^FF_SHLDRS_EQ(ANN_R,43831,44196,,,USD)":48421.6470560823,"JP3898400001^FF_MKT_VAL(ANN_R,43831,44196,,,USD)":31510.5710678587,"SE0000103699^FF_PTX_INC(ANN_R,41640,42004,,,USD)":674.497306743987,"JP3802300008^FF_TAX_RATE(ANN_R,43831,44196)":40.8653217154669,"US6516391066^FF_PTX_INC(ANN_R,42370,42735,,,USD)":-214.0,"JP3802300008^FF_ASSETS(ANN_R,43831,44196,,,USD)":22744.9682080932,"JP3802300008^FF_SHLDRS_EQ(ANN_R,43831,44196,,,USD)":9020.34099605307,"JP3802300008^FF_MKT_VAL(ANN_R,43831,44196,,,USD)":60926.2367160781,"ES0105046009^FF_PTX_INC(ANN_R,43831,44196,,,USD)":-243.615965211034,"JP3358000002^FF_TAX_RATE(ANN_R,43831,44196)":25.1049280829993,"NL0000009082^FF_PTX_INC(ANN_R,41640,42004,,,USD)":412.524389863014,"JP3358000002^FF_ASSETS(ANN_R,43831,44196,,,USD)":5718.63034255803,"JP3358000002^FF_SHLDRS_EQ(ANN_R,43831,44196,,,USD)":5126.51451190934,"JP3358000002^FF_MKT_VAL(ANN_R,43831,44196,,,USD)":21625.0242781861,"JP3496400007^FF_PTX_INC(ANN_R,42370,42735,,,USD)":6815.29628753662,"JP3890350006^FF_TAX_RATE(ANN_R,43831,44196)":18.8696061198723,"US12541W2098^FF_TAX_CF(ANN_R,43466,43830,,,USD)":219.029,"JP3890350006^FF_ASSETS(ANN_R,43831,44196,,,USD)":2036621.8714086,"JP3890350006^FF_SHLDRS_EQ(ANN_R,43831,44196,,,USD)":99319.4739583246,"JP3890350006^FF_MKT_VAL(ANN_R,43831,44196,,,USD)":33275.6053942333,"US6703461052^FF_TAX_CF(ANN_R,42370,42735)":329.3,"TW0001216000^FF_TAX_RATE(ANN_R,43831,44196)":22.0885767035697,"DE0005557508^FF_PTX_INC(ANN_R,42005,42369,,,USD)":5271.80954313278,"TW0001216000^FF_ASSETS(ANN_R,43831,44196,,,USD)":17628.9587575091,"TW0001216000^FF_SHLDRS_EQ(ANN_R,43831,44196,,,USD)":4073.03071249022,"TW0001216000^FF_MKT_VAL(ANN_R,43831,44196,,,USD)":13649.9396989766,"US62944T1051^FF_TAX_CF(ANN_R,41275,41639,,,USD)":113.224,"KR7012330007^FF_TAX_RATE(ANN_R,43831,44196)":33.9242078344817,"JP3421800008^FF_PTX_INC(ANN_R,42736,43100,,,USD)":1309.95727946609,"KR7012330007^FF_ASSETS(ANN_R,43831,44196,,,USD)":44644.8247744676,"KR7012330007^FF_SHLDRS_EQ(ANN_R,43831,44196,,,USD)":30610.9417726232,"KR7012330007^FF_MKT_VAL(ANN_R,43831,44196,,,USD)":21761.3860158657,"US8666741041^FF_TAX_CF(ANN_R,43831,44196)":1.115,"KR7068270008^FF_TAX_RATE(ANN_R,43831,44196)":20.0820070393324,"JE00BYSS4X48^FF_TAX_CF(ANN_R,43831,44196,,,USD)":-3.261,"KR7068270008^FF_ASSETS(ANN_R,43831,44196,,,USD)":4621.30254926564,"KR7068270008^FF_SHLDRS_EQ(ANN_R,43831,44196,,,USD)":3044.90182357528,"KR7068270008^FF_MKT_VAL(ANN_R,43831,44196,,,USD)":45097.439145573,"JP3890350006^FF_TAX_CF(ANN_R,42370,42735)":294976.0,"JP3933800009^FF_TAX_RATE(ANN_R,43831,44196)":35.124119225213,"US98956P1021^FF_PTX_INC(ANN_R,40909,41274,,,USD)":990.1,"JP3933800009^FF_ASSETS(ANN_R,43831,44196,,,USD)":36601.3517707605,"JP3933800009^FF_SHLDRS_EQ(ANN_R,43831,44196,,,USD)":7146.94072911888,"JP3933800009^FF_MKT_VAL(ANN_R,43831,44196,,,USD)":15352.0572519311,"US12541W2098^FF_TAX_CF(ANN_R,43831,44196)":93.07,"TW0002886009^FF_TAX_RATE(ANN_R,43831,44196)":14.6937995904706,"US8545021011^FF_PTX_INC(ANN_R,42370,42735,,,USD)":1226.1,"TW0002886009^FF_ASSETS(ANN_R,43831,44196,,,USD)":137247.36505245,"TW0002886009^FF_SHLDRS_EQ(ANN_R,43831,44196,,,USD)":11623.2099856633,"TW0002886009^FF_MKT_VAL(ANN_R,43831,44196,,,USD)":14423.6144211293,"JP3633400001^FF_PTX_INC(ANN_R,40909,41274,,,USD)":5482.07724213693,"JP3830800003^FF_TAX_RATE(ANN_R,43831,44196)":151.281162234319,"KR7035420009^FF_PTX_INC(ANN_R,40909,41274,,,USD)":486.887971926447,"JP3830800003^FF_ASSETS(ANN_R,43831,44196,,,USD)":40576.5599015914,"JP3830800003^FF_SHLDRS_EQ(ANN_R,43831,44196,,,USD)":20823.8458284363,"JP3830800003^FF_MKT_VAL(ANN_R,43831,44196,,,USD)":23078.9062452817,"IT0005239360^FF_PTX_INC(ANN_R,43831,44196,,,USD)":-1377.08916568756,"JP3381000003^FF_TAX_RATE(ANN_R,43831,44196)":null,"US8793601050^FF_TAX_CF(ANN_R,43831,44196,,,USD)":66.4,"JP3381000003^FF_ASSETS(ANN_R,43831,44196,,,USD)":68963.5947282147,"JP3381000003^FF_SHLDRS_EQ(ANN_R,43831,44196,,,USD)":24469.6211706512,"JP3381000003^FF_MKT_VAL(ANN_R,43831,44196,,,USD)":7892.18104956655,"US4180561072^FF_TAX_CF(ANN_R,42736,43100)":115.753,"KR7005380001^FF_TAX_RATE(ANN_R,43831,44196)":8.47932729520803,"JP3421800008^FF_PTX_INC(ANN_R,40909,41274,,,USD)":969.675189255737,"KR7005380001^FF_ASSETS(ANN_R,43831,44196,,,USD)":192713.062421568,"KR7005380001^FF_SHLDRS_EQ(ANN_R,43831,44196,,,USD)":63960.8109366744,"KR7005380001^FF_MKT_VAL(ANN_R,43831,44196,,,USD)":45999.8431759915,"JP3898400001^FF_PTX_INC(ANN_R,42736,43100,,,USD)":5554.10361617804,"JP3814800003^FF_TAX_RATE(ANN_R,43831,44196)":26.5174134144932,"US31428X1063^FF_PTX_INC(ANN_R,42005,42369,,,USD)":1627.0,"JP3814800003^FF_ASSETS(ANN_R,43831,44196,,,USD)":30511.8608863875,"JP3814800003^FF_SHLDRS_EQ(ANN_R,43831,44196,,,USD)":15866.6200716402,"JP3814800003^FF_MKT_VAL(ANN_R,43831,44196,,,USD)":14728.2842074537,"US87165B1035^FF_TAX_CF(ANN_R,43831,44196)":847.0,"JP3496400007^FF_TAX_RATE(ANN_R,43831,44196)":31.8701203782898,"JE00BYSS4X48^FF_TAX_CF(ANN_R,42736,43100,,,USD)":10.286,"JP3496400007^FF_ASSETS(ANN_R,43831,44196,,,USD)":88742.0576284658,"JP3496400007^FF_SHLDRS_EQ(ANN_R,43831,44196,,,USD)":40613.4400702566,"JP3496400007^FF_MKT_VAL(ANN_R,43831,44196,,,USD)":67960.8024861373,"JP3732000009^FF_TAX_CF(ANN_R,42736,43100)":163912.0,"JP3143600009^FF_TAX_RATE(ANN_R,43831,44196)":20.2758650186049,"US3724601055^FF_TAX_CF(ANN_R,43101,43465,,,USD)":236.536,"JP3143600009^FF_ASSETS(ANN_R,43831,44196,,,USD)":101149.5327469,"JP3143600009^FF_SHLDRS_EQ(ANN_R,43831,44196,,,USD)":27751.8498192523,"JP3143600009^FF_MKT_VAL(ANN_R,43831,44196,,,USD)":30956.8533632433,"JP3422950000^FF_TAX_CF(ANN_R,43831,44196)":80897.0,"JP3371200001^FF_TAX_RATE(ANN_R,43831,44196)":25.2867843302028,"TW0002303005^FF_TAX_CF(ANN_R,43831,44196,,,USD)":0.632681432131678,"JP3371200001^FF_ASSETS(ANN_R,43831,44196,,,USD)":29924.3661072385,"JP3371200001^FF_SHLDRS_EQ(ANN_R,43831,44196,,,USD)":24586.2994141616,"JP3371200001^FF_MKT_VAL(ANN_R,43831,44196,,,USD)":41333.4240306211,"US5926881054^FF_PTX_INC(ANN_R,42005,42369,,,USD)":463.424,"JP3476480003^FF_TAX_RATE(ANN_R,43831,44196)":67.9718359930479,"JP3201200007^FF_PTX_INC(ANN_R,40909,41274,,,USD)":-120.248487233184,"JP3476480003^FF_ASSETS(ANN_R,43831,44196,,,USD)":555898.271901349,"JP3476480003^FF_SHLDRS_EQ(ANN_R,43831,44196,,,USD)":34986.0398636796,"JP3476480003^FF_MKT_VAL(ANN_R,43831,44196,,,USD)":13549.1981079141,"SE0000103699^FF_TAX_CF(ANN_R,41275,41639,,,USD)":82.7106054629119,"JP3634600005^FF_TAX_RATE(ANN_R,43831,44196)":23.4864077274209,"US92343V1044^FF_TAX_CF(ANN_R,41275,41639,,,USD)":422.0,"JP3634600005^FF_ASSETS(ANN_R,43831,44196,,,USD)":48906.0525868963,"JP3634600005^FF_SHLDRS_EQ(ANN_R,43831,44196,,,USD)":22590.9587981049,"JP3634600005^FF_MKT_VAL(ANN_R,43831,44196,,,USD)":14897.921187862,"DE0005552004^FF_PTX_INC(ANN_R,42005,42369,,,USD)":2278.832269907,"JP3197600004^FF_TAX_RATE(ANN_R,43831,44196)":24.8544468982132,"TW0001216000^FF_PTX_INC(ANN_R,41640,42004,,,USD)":653.698192535385,"JP3197600004^FF_ASSETS(ANN_R,43831,44196,,,USD)":6238.19172932953,"JP3197600004^FF_SHLDRS_EQ(ANN_R,43831,44196,,,USD)":5210.35607516021,"JP3197600004^FF_MKT_VAL(ANN_R,43831,44196,,,USD)":11493.7717600455,"US7458671010^FF_TAX_CF(ANN_R,42370,42735,,,USD)":2.743,"TW0001326007^FF_TAX_RATE(ANN_R,43831,44196)":15.311290529076,"FR0000130809^FF_TAX_CF(ANN_R,43466,43830,,,USD)":null,"TW0001326007^FF_ASSETS(ANN_R,43831,44196,,,USD)":18927.3406832531,"TW0001326007^FF_SHLDRS_EQ(ANN_R,43831,44196,,,USD)":12255.4577500332,"TW0001326007^FF_MKT_VAL(ANN_R,43831,44196,,,USD)":17631.5637910238,"SE0007100599^FF_TAX_CF(ANN_R,42370,42735,,,USD)":647.528558313847,"JP3802400006^FF_TAX_RATE(ANN_R,43831,44196)":26.0067629880111,"KR7005490008^FF_PTX_INC(ANN_R,42370,42735,,,USD)":1311.44945445435,"JP3802400006^FF_ASSETS(ANN_R,43831,44196,,,USD)":14010.4578144867,"JP3802400006^FF_SHLDRS_EQ(ANN_R,43831,44196,,,USD)":12552.4521896616,"JP3802400006^FF_MKT_VAL(ANN_R,43831,44196,,,USD)":26040.5713297755,"US42809H1077^FF_TAX_CF(ANN_R,42736,43100)":210.0,"JP3173400007^FF_TAX_RATE(ANN_R,43831,44196)":26.7383362905751,"ES0148396007^FF_TAX_CF(ANN_R,43466,43830,,,USD)":1255.20717263222,"JP3173400007^FF_ASSETS(ANN_R,43831,44196,,,USD)":2450.98416321725,"JP3173400007^FF_SHLDRS_EQ(ANN_R,43831,44196,,,USD)":2208.25340004265,"JP3173400007^FF_MKT_VAL(ANN_R,43831,44196,,,USD)":11667.253745893,"FR0000130809^FF_PTX_INC(ANN_R,42736,43100,,,USD)":5691.55786585808,"JP3951600000^FF_TAX_RATE(ANN_R,43831,44196)":34.7087606547799,"US5303073051^FF_TAX_CF(ANN_R,43466,43830,,,USD)":-0.005,"JP3951600000^FF_ASSETS(ANN_R,43831,44196,,,USD)":8653.32930834964,"JP3951600000^FF_SHLDRS_EQ(ANN_R,43831,44196,,,USD)":4775.06892744452,"JP3951600000^FF_MKT_VAL(ANN_R,43831,44196,,,USD)":28386.4232312919,"US24906P1093^FF_PTX_INC(ANN_R,41640,42004,,,USD)":404.373,"JP3942400007^FF_TAX_RATE(ANN_R,43831,44196)":20.2174001052589,"JP3902400005^FF_TAX_CF(ANN_R,43831,44196,,,USD)":453.572304658592,"JP3942400007^FF_ASSETS(ANN_R,43831,44196,,,USD)":21445.6853246894,"JP3942400007^FF_SHLDRS_EQ(ANN_R,43831,44196,,,USD)":11941.7162456214,"JP3942400007^FF_MKT_VAL(ANN_R,43831,44196,,,USD)":28751.8035446365,"NL0000226223^FF_PTX_INC(ANN_R,42736,43100,,,USD)":831.00000631315,"JP3198900007^FF_TAX_RATE(ANN_R,43831,44196)":30.1975699235973,"JP3240400006^FF_PTX_INC(ANN_R,41275,41639,,,USD)":213.624574746937,"JP3198900007^FF_ASSETS(ANN_R,43831,44196,,,USD)":9361.78020657785,"JP3198900007^FF_SHLDRS_EQ(ANN_R,43831,44196,,,USD)":7598.13797928952,"JP3198900007^FF_MKT_VAL(ANN_R,43831,44196,,,USD)":41909.6130009747,"JP3496400007^FF_PTX_INC(ANN_R,42005,42369,,,USD)":6033.93580349814,"^FF_TAX_REFUND(ANN_R,0,,,,,,\"D=1\")":null,"JP3198900007^FF_TAX_REFUND(ANN_R,0,,,,,,\"D=1\")":null,"JP3198900007^FF_TAX_REFUND(ANN_R,43831,,,,,,\"D=1\")":null,"^FF_TAX_REFUND(ANN_R,42370,42735,,,,,\"D=1\")":null,"^FF_TAX_REFUND_CFO(ANN_R,42370,42735,,,,,\"D=1\")":null,"NL0012015705^FF_INC_TAX_RECEIV_CF(ANN_R,42370,42735,,,,,\"D=1\")":null,"FR0000120172^FF_INC_TAX_RECEIV_CF(ANN_R,42370,42735,,,,,\"D=1\")":null,"NL0012015705^FF_TAX_REFUND(ANN_R,42370,42735,,,,,\"D=1\")":null,"NL0000009082^FF_INC_TAX_RECEIV_CF(ANN_R,42370,42735,,,,,\"D=1\")":null,"FR0000120172^FF_TAX_REFUND(ANN_R,42370,42735,,,,,\"D=1\")":null,"ES0105046009^FF_INC_TAX_RECEIV_CF(ANN_R,42370,42735,,,,,\"D=1\")":null,"NL0000009082^FF_TAX_REFUND(ANN_R,42370,42735,,,,,\"D=1\")":null,"FR0000120503^FF_INC_TAX_RECEIV_CF(ANN_R,42370,42735,,,,,\"D=1\")":null,"ES0105046009^FF_TAX_REFUND(ANN_R,42370,42735,,,,,\"D=1\")":null,"BE0003739530^FF_INC_TAX_RECEIV_CF(ANN_R,42370,42735,,,,,\"D=1\")":null,"FR0000120503^FF_TAX_REFUND(ANN_R,42370,42735,,,,,\"D=1\")":null,"DE0007165631^FF_INC_TAX_RECEIV_CF(ANN_R,42370,42735,,,,,\"D=1\")":null,"BE0003739530^FF_TAX_REFUND(ANN_R,42370,42735,,,,,\"D=1\")":null,"DE000A0D9PT0^FF_INC_TAX_RECEIV_CF(ANN_R,42370,42735,,,,,\"D=1\")":null,"DE0007165631^FF_TAX_REFUND(ANN_R,42370,42735,,,,,\"D=1\")":null,"SE0000310336^FF_INC_TAX_RECEIV_CF(ANN_R,42370,42735,,,,,\"D=1\")":null,"DE000A0D9PT0^FF_TAX_REFUND(ANN_R,42370,42735,,,,,\"D=1\")":null,"DK0010274414^FF_INC_TAX_RECEIV_CF(ANN_R,42370,42735,,,,,\"D=1\")":null,"SE0000310336^FF_TAX_REFUND(ANN_R,42370,42735,,,,,\"D=1\")":null,"DE0006047004^FF_INC_TAX_RECEIV_CF(ANN_R,42370,42735,,,,,\"D=1\")":null,"DK0010274414^FF_TAX_REFUND(ANN_R,42370,42735,,,,,\"D=1\")":null,"DK0060336014^FF_INC_TAX_RECEIV_CF(ANN_R,42370,42735,,,,,\"D=1\")":null,"DE0006047004^FF_TAX_REFUND(ANN_R,42370,42735,,,,,\"D=1\")":null,"CH0008742519^FF_INC_TAX_RECEIV_CF(ANN_R,42370,42735,,,,,\"D=1\")":null,"DK0060336014^FF_TAX_REFUND(ANN_R,42370,42735,,,,,\"D=1\")":null,"NL0010832176^FF_INC_TAX_RECEIV_CF(ANN_R,42370,42735,,,,,\"D=1\")":null,"CH0008742519^FF_TAX_REFUND(ANN_R,42370,42735,,,,,\"D=1\")":null,"FR0010220475^FF_INC_TAX_RECEIV_CF(ANN_R,42370,42735,,,,,\"D=1\")":null,"NL0010832176^FF_TAX_REFUND(ANN_R,42370,42735,,,,,\"D=1\")":null,"CH0012280076^FF_INC_TAX_RECEIV_CF(ANN_R,42370,42735,,,,,\"D=1\")":null,"FR0010220475^FF_TAX_REFUND(ANN_R,42370,42735,,,,,\"D=1\")":null,"DE0005439004^FF_INC_TAX_RECEIV_CF(ANN_R,42370,42735,,,,,\"D=1\")":null,"CH0012280076^FF_TAX_REFUND(ANN_R,42370,42735,,,,,\"D=1\")":null,"CH0102484968^FF_INC_TAX_RECEIV_CF(ANN_R,42370,42735,,,,,\"D=1\")":null,"DE0005439004^FF_TAX_REFUND(ANN_R,42370,42735,,,,,\"D=1\")":null,"CH0012549785^FF_INC_TAX_RECEIV_CF(ANN_R,42370,42735,,,,,\"D=1\")":null,"CH0102484968^FF_TAX_REFUND(ANN_R,42370,42735,,,,,\"D=1\")":null,"DE000SYM9999^FF_INC_TAX_RECEIV_CF(ANN_R,42370,42735,,,,,\"D=1\")":null,"CH0012549785^FF_TAX_REFUND(ANN_R,42370,42735,,,,,\"D=1\")":null,"NL0010773842^FF_INC_TAX_RECEIV_CF(ANN_R,42370,42735,,,,,\"D=1\")":null,"DE000SYM9999^FF_TAX_REFUND(ANN_R,42370,42735,,,,,\"D=1\")":null,"SE0000242455^FF_INC_TAX_RECEIV_CF(ANN_R,42370,42735,,,,,\"D=1\")":null,"NL0010773842^FF_TAX_REFUND(ANN_R,42370,42735,,,,,\"D=1\")":null,"NL0010545661^FF_INC_TAX_RECEIV_CF(ANN_R,42370,42735,,,,,\"D=1\")":null,"SE0000242455^FF_TAX_REFUND(ANN_R,42370,42735,,,,,\"D=1\")":null,"CH0014852781^FF_INC_TAX_RECEIV_CF(ANN_R,42370,42735,,,,,\"D=1\")":null,"NL0010545661^FF_TAX_REFUND(ANN_R,42370,42735,,,,,\"D=1\")":null,"DK0010181759^FF_INC_TAX_RECEIV_CF(ANN_R,42370,42735,,,,,\"D=1\")":null,"CH0014852781^FF_TAX_REFUND(ANN_R,42370,42735,,,,,\"D=1\")":null,"DE000PAH0038^FF_INC_TAX_RECEIV_CF(ANN_R,42370,42735,,,,,\"D=1\")":null,"DK0010181759^FF_TAX_REFUND(ANN_R,42370,42735,,,,,\"D=1\")":null,"SE0007100599^FF_INC_TAX_RECEIV_CF(ANN_R,42370,42735,,,,,\"D=1\")":null,"DE000PAH0038^FF_TAX_REFUND(ANN_R,42370,42735,,,,,\"D=1\")":null,"DE000ENER6Y0^FF_INC_TAX_RECEIV_CF(ANN_R,42370,42735,,,,,\"D=1\")":null,"SE0007100599^FF_TAX_REFUND(ANN_R,42370,42735,,,,,\"D=1\")":null,"DK0060448595^FF_INC_TAX_RECEIV_CF(ANN_R,42370,42735,,,,,\"D=1\")":null,"DE000ENER6Y0^FF_TAX_REFUND(ANN_R,42370,42735,,,,,\"D=1\")":null,"CH0025751329^FF_INC_TAX_RECEIV_CF(ANN_R,42370,42735,,,,,\"D=1\")":null,"DK0060448595^FF_TAX_REFUND(ANN_R,42370,42735,,,,,\"D=1\")":null,"DE0005785604^FF_INC_TAX_RECEIV_CF(ANN_R,42370,42735,,,,,\"D=1\")":null,"CH0025751329^FF_TAX_REFUND(ANN_R,42370,42735,,,,,\"D=1\")":null,"FR0000045072^FF_INC_TAX_RECEIV_CF(ANN_R,42370,42735,,,,,\"D=1\")":null,"DE0005785604^FF_TAX_REFUND(ANN_R,42370,42735,,,,,\"D=1\")":null,"BE0003565737^FF_INC_TAX_RECEIV_CF(ANN_R,42370,42735,,,,,\"D=1\")":null,"FR0000045072^FF_TAX_REFUND(ANN_R,42370,42735,,,,,\"D=1\")":null,"SE0009922164^FF_INC_TAX_RECEIV_CF(ANN_R,42370,42735,,,,,\"D=1\")":null,"BE0003565737^FF_TAX_REFUND(ANN_R,42370,42735,,,,,\"D=1\")":null,"SE0000148884^FF_INC_TAX_RECEIV_CF(ANN_R,42370,42735,,,,,\"D=1\")":null,"SE0009922164^FF_TAX_REFUND(ANN_R,42370,42735,,,,,\"D=1\")":null,"DE0006048432^FF_INC_TAX_RECEIV_CF(ANN_R,42370,42735,,,,,\"D=1\")":null,"SE0000148884^FF_TAX_REFUND(ANN_R,42370,42735,,,,,\"D=1\")":null,"ES0105066007^FF_INC_TAX_RECEIV_CF(ANN_R,42370,42735,,,,,\"D=1\")":null,"DE0006048432^FF_TAX_REFUND(ANN_R,42370,42735,,,,,\"D=1\")":null,"SE0012853455^FF_INC_TAX_RECEIV_CF(ANN_R,42370,42735,,,,,\"D=1\")":null,"ES0105066007^FF_TAX_REFUND(ANN_R,42370,42735,,,,,\"D=1\")":null,"NL0013267909^FF_INC_TAX_RECEIV_CF(ANN_R,42370,42735,,,,,\"D=1\")":null,"SE0012853455^FF_TAX_REFUND(ANN_R,42370,42735,,,,,\"D=1\")":null,"FR0000051807^FF_INC_TAX_RECEIV_CF(ANN_R,42370,42735,,,,,\"D=1\")":null,"NL0013267909^FF_TAX_REFUND(ANN_R,42370,42735,,,,,\"D=1\")":null,"DK0010272202^FF_INC_TAX_RECEIV_CF(ANN_R,42370,42735,,,,,\"D=1\")":null,"FR0000051807^FF_TAX_REFUND(ANN_R,42370,42735,,,,,\"D=1\")":null,"DE0006599905^FF_INC_TAX_RECEIV_CF(ANN_R,42370,42735,,,,,\"D=1\")":null,"DK0010272202^FF_TAX_REFUND(ANN_R,42370,42735,,,,,\"D=1\")":null,"FR0000130809^FF_INC_TAX_RECEIV_CF(ANN_R,42370,42735,,,,,\"D=1\")":null,"DE0006599905^FF_TAX_REFUND(ANN_R,42370,42735,,,,,\"D=1\")":null,"NL0000395903^FF_INC_TAX_RECEIV_CF(ANN_R,42370,42735,,,,,\"D=1\")":null,"FR0000130809^FF_TAX_REFUND(ANN_R,42370,42735,,,,,\"D=1\")":null,"ES0178430E18^FF_INC_TAX_RECEIV_CF(ANN_R,42370,42735,,,,,\"D=1\")":null,"NL0000395903^FF_TAX_REFUND(ANN_R,42370,42735,,,,,\"D=1\")":null,"CH0030170408^FF_INC_TAX_RECEIV_CF(ANN_R,42370,42735,,,,,\"D=1\")":null,"ES0178430E18^FF_TAX_REFUND(ANN_R,42370,42735,,,,,\"D=1\")":null,"IT0005239360^FF_INC_TAX_RECEIV_CF(ANN_R,42370,42735,,,,,\"D=1\")":null,"CH0030170408^FF_TAX_REFUND(ANN_R,42370,42735,,,,,\"D=1\")":null,"CH0012138530^FF_INC_TAX_RECEIV_CF(ANN_R,42370,42735,,,,,\"D=1\")":null,"IT0005239360^FF_TAX_REFUND(ANN_R,42370,42735,,,,,\"D=1\")":null,"NL0000009165^FF_INC_TAX_RECEIV_CF(ANN_R,42370,42735,,,,,\"D=1\")":null,"CH0012138530^FF_TAX_REFUND(ANN_R,42370,42735,,,,,\"D=1\")":null,"SE0012673267^FF_INC_TAX_RECEIV_CF(ANN_R,42370,42735,,,,,\"D=1\")":null,"NL0000009165^FF_TAX_REFUND(ANN_R,42370,42735,,,,,\"D=1\")":null,"FR0010307819^FF_INC_TAX_RECEIV_CF(ANN_R,42370,42735,,,,,\"D=1\")":null,"SE0012673267^FF_TAX_REFUND(ANN_R,42370,42735,,,,,\"D=1\")":null,"NL0000226223^FF_INC_TAX_RECEIV_CF(ANN_R,42370,42735,,,,,\"D=1\")":null,"FR0010307819^FF_TAX_REFUND(ANN_R,42370,42735,,,,,\"D=1\")":null,"FR0000133308^FF_INC_TAX_RECEIV_CF(ANN_R,42370,42735,,,,,\"D=1\")":null,"NL0000226223^FF_TAX_REFUND(ANN_R,42370,42735,,,,,\"D=1\")":null,"NL0011585146^FF_INC_TAX_RECEIV_CF(ANN_R,42370,42735,,,,,\"D=1\")":null,"FR0000133308^FF_TAX_REFUND(ANN_R,42370,42735,,,,,\"D=1\")":null,"IT0000062072^FF_INC_TAX_RECEIV_CF(ANN_R,42370,42735,,,,,\"D=1\")":null,"NL0011585146^FF_TAX_REFUND(ANN_R,42370,42735,,,,,\"D=1\")":null,"SE0000103699^FF_INC_TAX_RECEIV_CF(ANN_R,42370,42735,,,,,\"D=1\")":null,"IT0000062072^FF_TAX_REFUND(ANN_R,42370,42735,,,,,\"D=1\")":null,"FR0000121261^FF_INC_TAX_RECEIV_CF(ANN_R,42370,42735,,,,,\"D=1\")":null,"SE0000103699^FF_TAX_REFUND(ANN_R,42370,42735,,,,,\"D=1\")":null,"FR0000127771^FF_INC_TAX_RECEIV_CF(ANN_R,42370,42735,,,,,\"D=1\")":null,"FR0000121261^FF_TAX_REFUND(ANN_R,42370,42735,,,,,\"D=1\")":null,"FR0000125338^FF_INC_TAX_RECEIV_CF(ANN_R,42370,42735,,,,,\"D=1\")":null,"FR0000127771^FF_TAX_REFUND(ANN_R,42370,42735,,,,,\"D=1\")":null,"SE0000667891^FF_INC_TAX_RECEIV_CF(ANN_R,42370,42735,,,,,\"D=1\")":null,"FR0000125338^FF_TAX_REFUND(ANN_R,42370,42735,,,,,\"D=1\")":null,"FR0000130650^FF_INC_TAX_RECEIV_CF(ANN_R,42370,42735,,,,,\"D=1\")":null,"SE0000667891^FF_TAX_REFUND(ANN_R,42370,42735,,,,,\"D=1\")":null,"CH0012214059^FF_INC_TAX_RECEIV_CF(ANN_R,42370,42735,,,,,\"D=1\")":null,"FR0000130650^FF_TAX_REFUND(ANN_R,42370,42735,,,,,\"D=1\")":null,"DE0005810055^FF_INC_TAX_RECEIV_CF(ANN_R,42370,42735,,,,,\"D=1\")":null,"CH0012214059^FF_TAX_REFUND(ANN_R,42370,42735,,,,,\"D=1\")":null,"ES0109067019^FF_INC_TAX_RECEIV_CF(ANN_R,42370,42735,,,,,\"D=1\")":null,"DE0005810055^FF_TAX_REFUND(ANN_R,42370,42735,,,,,\"D=1\")":null,"DE0005190003^FF_INC_TAX_RECEIV_CF(ANN_R,42370,42735,,,,,\"D=1\")":null,"ES0109067019^FF_TAX_REFUND(ANN_R,42370,42735,,,,,\"D=1\")":null,"FI4000297767^FF_INC_TAX_RECEIV_CF(ANN_R,42370,42735,,,,,\"D=1\")":null,"DE0005190003^FF_TAX_REFUND(ANN_R,42370,42735,,,,,\"D=1\")":null,"DE000A1ML7J1^FF_INC_TAX_RECEIV_CF(ANN_R,42370,42735,,,,,\"D=1\")":null,"FI4000297767^FF_TAX_REFUND(ANN_R,42370,42735,,,,,\"D=1\")":null,"CH0432492467^FF_INC_TAX_RECEIV_CF(ANN_R,42370,42735,,,,,\"D=1\")":null,"DE000A1ML7J1^FF_TAX_REFUND(ANN_R,42370,42735,,,,,\"D=1\")":null,"SE0000107419^FF_INC_TAX_RECEIV_CF(ANN_R,42370,42735,,,,,\"D=1\")":null,"CH0432492467^FF_TAX_REFUND(ANN_R,42370,42735,,,,,\"D=1\")":null,"ES0148396007^FF_INC_TAX_RECEIV_CF(ANN_R,42370,42735,,,,,\"D=1\")":null,"SE0000107419^FF_TAX_REFUND(ANN_R,42370,42735,,,,,\"D=1\")":null,"NL00150001Q9^FF_INC_TAX_RECEIV_CF(ANN_R,42370,42735,,,,,\"D=1\")":null,"ES0148396007^FF_TAX_REFUND(ANN_R,42370,42735,,,,,\"D=1\")":null,"FR0000120693^FF_INC_TAX_RECEIV_CF(ANN_R,42370,42735,,,,,\"D=1\")":null,"NL00150001Q9^FF_TAX_REFUND(ANN_R,42370,42735,,,,,\"D=1\")":null,"FR0000052292^FF_INC_TAX_RECEIV_CF(ANN_R,42370,42735,,,,,\"D=1\")":null,"FR0000120693^FF_TAX_REFUND(ANN_R,42370,42735,,,,,\"D=1\")":null,"SE0011166610^FF_INC_TAX_RECEIV_CF(ANN_R,42370,42735,,,,,\"D=1\")":null,"FR0000052292^FF_TAX_REFUND(ANN_R,42370,42735,,,,,\"D=1\")":null,"SE0000115446^FF_INC_TAX_RECEIV_CF(ANN_R,42370,42735,,,,,\"D=1\")":null,"SE0011166610^FF_TAX_REFUND(ANN_R,42370,42735,,,,,\"D=1\")":null,"SE0000108656^FF_INC_TAX_RECEIV_CF(ANN_R,42370,42735,,,,,\"D=1\")":null,"SE0000115446^FF_TAX_REFUND(ANN_R,42370,42735,,,,,\"D=1\")":null,"DK0010268606^FF_INC_TAX_RECEIV_CF(ANN_R,42370,42735,,,,,\"D=1\")":null,"SE0000108656^FF_TAX_REFUND(ANN_R,42370,42735,,,,,\"D=1\")":null,"FR0000120644^FF_INC_TAX_RECEIV_CF(ANN_R,42370,42735,,,,,\"D=1\")":null,"DK0010268606^FF_TAX_REFUND(ANN_R,42370,42735,,,,,\"D=1\")":null,"IT0000072618^FF_INC_TAX_RECEIV_CF(ANN_R,42370,42735,,,,,\"D=1\")":null,"FR0000120644^FF_TAX_REFUND(ANN_R,42370,42735,,,,,\"D=1\")":null,"NL0013654783^FF_INC_TAX_RECEIV_CF(ANN_R,42370,42735,,,,,\"D=1\")":null,"IT0000072618^FF_TAX_REFUND(ANN_R,42370,42735,,,,,\"D=1\")":null,"CH0210483332^FF_INC_TAX_RECEIV_CF(ANN_R,42370,42735,,,,,\"D=1\")":null,"NL0013654783^FF_TAX_REFUND(ANN_R,42370,42735,,,,,\"D=1\")":null,"FR0000121485^FF_INC_TAX_RECEIV_CF(ANN_R,42370,42735,,,,,\"D=1\")":null,"CH0210483332^FF_TAX_REFUND(ANN_R,42370,42735,,,,,\"D=1\")":null,"DE0007664039^FF_INC_TAX_RECEIV_CF(ANN_R,42370,42735,,,,,\"D=1\")":null,"FR0000121485^FF_TAX_REFUND(ANN_R,42370,42735,,,,,\"D=1\")":null,"FR0000073272^FF_INC_TAX_RECEIV_CF(ANN_R,42370,42735,,,,,\"D=1\")":null,"DE0007664039^FF_TAX_REFUND(ANN_R,42370,42735,,,,,\"D=1\")":null,"NL0000009538^FF_INC_TAX_RECEIV_CF(ANN_R,42370,42735,,,,,\"D=1\")":null,"FR0000073272^FF_TAX_REFUND(ANN_R,42370,42735,,,,,\"D=1\")":null,"BE0974293251^FF_INC_TAX_RECEIV_CF(ANN_R,42370,42735,,,,,\"D=1\")":null,"NL0000009538^FF_TAX_REFUND(ANN_R,42370,42735,,,,,\"D=1\")":null,"DE0005552004^FF_INC_TAX_RECEIV_CF(ANN_R,42370,42735,,,,,\"D=1\")":null,"BE0974293251^FF_TAX_REFUND(ANN_R,42370,42735,,,,,\"D=1\")":null,"DE0006231004^FF_INC_TAX_RECEIV_CF(ANN_R,42370,42735,,,,,\"D=1\")":null,"DE0005552004^FF_TAX_REFUND(ANN_R,42370,42735,,,,,\"D=1\")":null,"DE000A1EWWW0^FF_INC_TAX_RECEIV_CF(ANN_R,42370,42735,,,,,\"D=1\")":null,"DE0006231004^FF_TAX_REFUND(ANN_R,42370,42735,,,,,\"D=1\")":null,"FR0000125486^FF_INC_TAX_RECEIV_CF(ANN_R,42370,42735,,,,,\"D=1\")":null,"DE000A1EWWW0^FF_TAX_REFUND(ANN_R,42370,42735,,,,,\"D=1\")":null,"DE000BAY0017^FF_INC_TAX_RECEIV_CF(ANN_R,42370,42735,,,,,\"D=1\")":null,"FR0000125486^FF_TAX_REFUND(ANN_R,42370,42735,,,,,\"D=1\")":null,"NL0012969182^FF_INC_TAX_RECEIV_CF(ANN_R,42370,42735,,,,,\"D=1\")":null,"DE000BAY0017^FF_TAX_REFUND(ANN_R,42370,42735,,,,,\"D=1\")":null,"DE0005557508^FF_INC_TAX_RECEIV_CF(ANN_R,42370,42735,,,,,\"D=1\")":null,"NL0012969182^FF_TAX_REFUND(ANN_R,42370,42735,,,,,\"D=1\")":null,"NL0000235190^FF_INC_TAX_RECEIV_CF(ANN_R,42370,42735,,,,,\"D=1\")":null,"DE0005557508^FF_TAX_REFUND(ANN_R,42370,42735,,,,,\"D=1\")":null,"DE0007100000^FF_INC_TAX_RECEIV_CF(ANN_R,42370,42735,,,,,\"D=1\")":null,"NL0000235190^FF_TAX_REFUND(ANN_R,42370,42735,,,,,\"D=1\")":null,"FR0000120073^FF_INC_TAX_RECEIV_CF(ANN_R,42370,42735,,,,,\"D=1\")":null,"DE0007100000^FF_TAX_REFUND(ANN_R,42370,42735,,,,,\"D=1\")":null,"FR0000120321^FF_INC_TAX_RECEIV_CF(ANN_R,42370,42735,,,,,\"D=1\")":null,"FR0000120073^FF_TAX_REFUND(ANN_R,42370,42735,,,,,\"D=1\")":null,"DE0008404005^FF_INC_TAX_RECEIV_CF(ANN_R,42370,42735,,,,,\"D=1\")":null,"FR0000120321^FF_TAX_REFUND(ANN_R,42370,42735,,,,,\"D=1\")":null,"DE0007164600^FF_INC_TAX_RECEIV_CF(ANN_R,42370,42735,,,,,\"D=1\")":null,"DE0008404005^FF_TAX_REFUND(ANN_R,42370,42735,,,,,\"D=1\")":null,"CH0012032048^FF_INC_TAX_RECEIV_CF(ANN_R,42370,42735,,,,,\"D=1\")":null,"DE0007164600^FF_TAX_REFUND(ANN_R,42370,42735,,,,,\"D=1\")":null,"US0995021062^FF_INC_TAX_RECEIV_CF(ANN_R,42370,42735,,,,,\"D=1\")":null,"CH0012032048^FF_TAX_REFUND(ANN_R,42370,42735,,,,,\"D=1\")":null,"US5132721045^FF_INC_TAX_RECEIV_CF(ANN_R,42370,42735,,,,,\"D=1\")":null,"US0995021062^FF_TAX_REFUND(ANN_R,42370,42735,,,,,\"D=1\")":null,"US6700024010^FF_INC_TAX_RECEIV_CF(ANN_R,42370,42735,,,,,\"D=1\")":null,"US5132721045^FF_TAX_REFUND(ANN_R,42370,42735,,,,,\"D=1\")":null,"US4180561072^FF_INC_TAX_RECEIV_CF(ANN_R,42370,42735,,,,,\"D=1\")":null,"US6700024010^FF_TAX_REFUND(ANN_R,42370,42735,,,,,\"D=1\")":null,"JE00BYSS4X48^FF_INC_TAX_RECEIV_CF(ANN_R,42370,42735,,,,,\"D=1\")":null,"US4180561072^FF_TAX_REFUND(ANN_R,42370,42735,,,,,\"D=1\")":null,"US00751Y1064^FF_INC_TAX_RECEIV_CF(ANN_R,42370,42735,,,,,\"D=1\")":null,"JE00BYSS4X48^FF_TAX_REFUND(ANN_R,42370,42735,,,,,\"D=1\")":null,"US5018892084^FF_INC_TAX_RECEIV_CF(ANN_R,42370,42735,,,,,\"D=1\")":null,"US00751Y1064^FF_TAX_REFUND(ANN_R,42370,42735,,,,,\"D=1\")":null,"US12541W2098^FF_INC_TAX_RECEIV_CF(ANN_R,42370,42735,,,,,\"D=1\")":null,"US5018892084^FF_TAX_REFUND(ANN_R,42370,42735,,,,,\"D=1\")":null,"US3802371076^FF_INC_TAX_RECEIV_CF(ANN_R,42370,42735,,,,,\"D=1\")":null,"US12541W2098^FF_TAX_REFUND(ANN_R,42370,42735,,,,,\"D=1\")":null,"US5502411037^FF_INC_TAX_RECEIV_CF(ANN_R,42370,42735,,,,,\"D=1\")":null,"US3802371076^FF_TAX_REFUND(ANN_R,42370,42735,,,,,\"D=1\")":null,"US4404521001^FF_INC_TAX_RECEIV_CF(ANN_R,42370,42735,,,,,\"D=1\")":null,"US5502411037^FF_TAX_REFUND(ANN_R,42370,42735,,,,,\"D=1\")":null,"US73278L1052^FF_INC_TAX_RECEIV_CF(ANN_R,42370,42735,,,,,\"D=1\")":null,"US4404521001^FF_TAX_REFUND(ANN_R,42370,42735,,,,,\"D=1\")":null,"US24906P1093^FF_INC_TAX_RECEIV_CF(ANN_R,42370,42735,,,,,\"D=1\")":null,"US73278L1052^FF_TAX_REFUND(ANN_R,42370,42735,,,,,\"D=1\")":null,"US7458671010^FF_INC_TAX_RECEIV_CF(ANN_R,42370,42735,,,,,\"D=1\")":null,"US24906P1093^FF_TAX_REFUND(ANN_R,42370,42735,,,,,\"D=1\")":null,"US8326964058^FF_INC_TAX_RECEIV_CF(ANN_R,42370,42735,,,,,\"D=1\")":null,"US7458671010^FF_TAX_REFUND(ANN_R,42370,42735,,,,,\"D=1\")":null,"US1011211018^FF_INC_TAX_RECEIV_CF(ANN_R,42370,42735,,,,,\"D=1\")":null,"US8326964058^FF_TAX_REFUND(ANN_R,42370,42735,,,,,\"D=1\")":null,"US8793601050^FF_INC_TAX_RECEIV_CF(ANN_R,42370,42735,,,,,\"D=1\")":null,"US1011211018^FF_TAX_REFUND(ANN_R,42370,42735,,,,,\"D=1\")":null,"US18915M1071^FF_INC_TAX_RECEIV_CF(ANN_R,42370,42735,,,,,\"D=1\")":null,"US8793601050^FF_TAX_REFUND(ANN_R,42370,42735,,,,,\"D=1\")":null,"US5745991068^FF_INC_TAX_RECEIV_CF(ANN_R,42370,42735,,,,,\"D=1\")":null,"US18915M1071^FF_TAX_REFUND(ANN_R,42370,42735,,,,,\"D=1\")":null,"US45167R1041^FF_INC_TAX_RECEIV_CF(ANN_R,42370,42735,,,,,\"D=1\")":null,"US5745991068^FF_TAX_REFUND(ANN_R,42370,42735,,,,,\"D=1\")":null,"US4461501045^FF_INC_TAX_RECEIV_CF(ANN_R,42370,42735,,,,,\"D=1\")":null,"US45167R1041^FF_TAX_REFUND(ANN_R,42370,42735,,,,,\"D=1\")":null,"US8666741041^FF_INC_TAX_RECEIV_CF(ANN_R,42370,42735,,,,,\"D=1\")":null,"US4461501045^FF_TAX_REFUND(ANN_R,42370,42735,,,,,\"D=1\")":null,"US64110D1046^FF_INC_TAX_RECEIV_CF(ANN_R,42370,42735,,,,,\"D=1\")":null,"US8666741041^FF_TAX_REFUND(ANN_R,42370,42735,,,,,\"D=1\")":null,"US3724601055^FF_INC_TAX_RECEIV_CF(ANN_R,42370,42735,,,,,\"D=1\")":null,"US64110D1046^FF_TAX_REFUND(ANN_R,42370,42735,,,,,\"D=1\")":null,"US6311031081^FF_INC_TAX_RECEIV_CF(ANN_R,42370,42735,,,,,\"D=1\")":null,"US3724601055^FF_TAX_REFUND(ANN_R,42370,42735,,,,,\"D=1\")":null,"US89400J1079^FF_INC_TAX_RECEIV_CF(ANN_R,42370,42735,,,,,\"D=1\")":null,"US6311031081^FF_TAX_REFUND(ANN_R,42370,42735,,,,,\"D=1\")":null,"US45784P1012^FF_INC_TAX_RECEIV_CF(ANN_R,42370,42735,,,,,\"D=1\")":null,"US89400J1079^FF_TAX_REFUND(ANN_R,42370,42735,,,,,\"D=1\")":null,"US92556V1061^FF_INC_TAX_RECEIV_CF(ANN_R,42370,42735,,,,,\"D=1\")":null,"US45784P1012^FF_TAX_REFUND(ANN_R,42370,42735,,,,,\"D=1\")":null,"US62944T1051^FF_INC_TAX_RECEIV_CF(ANN_R,42370,42735,,,,,\"D=1\")":null,"US92556V1061^FF_TAX_REFUND(ANN_R,42370,42735,,,,,\"D=1\")":null,"US29355A1079^FF_INC_TAX_RECEIV_CF(ANN_R,42370,42735,,,,,\"D=1\")":null,"US62944T1051^FF_TAX_REFUND(ANN_R,42370,42735,,,,,\"D=1\")":null,"US0404131064^FF_INC_TAX_RECEIV_CF(ANN_R,42370,42735,,,,,\"D=1\")":null,"US29355A1079^FF_TAX_REFUND(ANN_R,42370,42735,,,,,\"D=1\")":null,"US72919P2020^FF_INC_TAX_RECEIV_CF(ANN_R,42370,42735,,,,,\"D=1\")":null,"US0404131064^FF_TAX_REFUND(ANN_R,42370,42735,,,,,\"D=1\")":null,"US14149Y1082^FF_INC_TAX_RECEIV_CF(ANN_R,42370,42735,,,,,\"D=1\")":null,"US72919P2020^FF_TAX_REFUND(ANN_R,42370,42735,,,,,\"D=1\")":null,"US4364401012^FF_INC_TAX_RECEIV_CF(ANN_R,42370,42735,,,,,\"D=1\")":null,"US14149Y1082^FF_TAX_REFUND(ANN_R,42370,42735,,,,,\"D=1\")":null,"US42809H1077^FF_INC_TAX_RECEIV_CF(ANN_R,42370,42735,,,,,\"D=1\")":null,"US4364401012^FF_TAX_REFUND(ANN_R,42370,42735,,,,,\"D=1\")":null,"US55261F1049^FF_INC_TAX_RECEIV_CF(ANN_R,42370,42735,,,,,\"D=1\")":null,"US42809H1077^FF_TAX_REFUND(ANN_R,42370,42735,,,,,\"D=1\")":null,"US4932671088^FF_INC_TAX_RECEIV_CF(ANN_R,42370,42735,,,,,\"D=1\")":null,"US55261F1049^FF_TAX_REFUND(ANN_R,42370,42735,,,,,\"D=1\")":null,"US92276F1003^FF_INC_TAX_RECEIV_CF(ANN_R,42370,42735,,,,,\"D=1\")":null,"US4932671088^FF_TAX_REFUND(ANN_R,42370,42735,,,,,\"D=1\")":null,"IE00BQPVQZ61^FF_INC_TAX_RECEIV_CF(ANN_R,42370,42735,,,,,\"D=1\")":null,"US92276F1003^FF_TAX_REFUND(ANN_R,42370,42735,,,,,\"D=1\")":null,"US8740541094^FF_INC_TAX_RECEIV_CF(ANN_R,42370,42735,,,,,\"D=1\")":null,"IE00BQPVQZ61^FF_TAX_REFUND(ANN_R,42370,42735,,,,,\"D=1\")":null,"US74736K1016^FF_INC_TAX_RECEIV_CF(ANN_R,42370,42735,,,,,\"D=1\")":null,"US8740541094^FF_TAX_REFUND(ANN_R,42370,42735,,,,,\"D=1\")":null,"US5732841060^FF_INC_TAX_RECEIV_CF(ANN_R,42370,42735,,,,,\"D=1\")":null,"US74736K1016^FF_TAX_REFUND(ANN_R,42370,42735,,,,,\"D=1\")":null,"US1156372096^FF_INC_TAX_RECEIV_CF(ANN_R,42370,42735,,,,,\"D=1\")":null,"US5732841060^FF_TAX_REFUND(ANN_R,42370,42735,,,,,\"D=1\")":null,"US87165B1035^FF_INC_TAX_RECEIV_CF(ANN_R,42370,42735,,,,,\"D=1\")":null,"US1156372096^FF_TAX_REFUND(ANN_R,42370,42735,,,,,\"D=1\")":null,"US30063P1057^FF_INC_TAX_RECEIV_CF(ANN_R,42370,42735,,,,,\"D=1\")":null,"US87165B1035^FF_TAX_REFUND(ANN_R,42370,42735,,,,,\"D=1\")":null,"US9291601097^FF_INC_TAX_RECEIV_CF(ANN_R,42370,42735,,,,,\"D=1\")":null,"US30063P1057^FF_TAX_REFUND(ANN_R,42370,42735,,,,,\"D=1\")":null,"US5303073051^FF_INC_TAX_RECEIV_CF(ANN_R,42370,42735,,,,,\"D=1\")":null,"US9291601097^FF_TAX_REFUND(ANN_R,42370,42735,,,,,\"D=1\")":null,"US0152711091^FF_INC_TAX_RECEIV_CF(ANN_R,42370,42735,,,,,\"D=1\")":null,"US5303073051^FF_TAX_REFUND(ANN_R,42370,42735,,,,,\"D=1\")":null,"US4165151048^FF_INC_TAX_RECEIV_CF(ANN_R,42370,42735,,,,,\"D=1\")":null,"US0152711091^FF_TAX_REFUND(ANN_R,42370,42735,,,,,\"D=1\")":null,"US3635761097^FF_INC_TAX_RECEIV_CF(ANN_R,42370,42735,,,,,\"D=1\")":null,"US4165151048^FF_TAX_REFUND(ANN_R,42370,42735,,,,,\"D=1\")":null,"US6703461052^FF_INC_TAX_RECEIV_CF(ANN_R,42370,42735,,,,,\"D=1\")":null,"US3635761097^FF_TAX_REFUND(ANN_R,42370,42735,,,,,\"D=1\")":null,"US57772K1016^FF_INC_TAX_RECEIV_CF(ANN_R,42370,42735,,,,,\"D=1\")":null,"US6703461052^FF_TAX_REFUND(ANN_R,42370,42735,,,,,\"D=1\")":null,"US34959E1091^FF_INC_TAX_RECEIV_CF(ANN_R,42370,42735,,,,,\"D=1\")":null,"US57772K1016^FF_TAX_REFUND(ANN_R,42370,42735,,,,,\"D=1\")":null,"US9892071054^FF_INC_TAX_RECEIV_CF(ANN_R,42370,42735,,,,,\"D=1\")":null,"US34959E1091^FF_TAX_REFUND(ANN_R,42370,42735,,,,,\"D=1\")":null,"US6792951054^FF_INC_TAX_RECEIV_CF(ANN_R,42370,42735,,,,,\"D=1\")":null,"US9892071054^FF_TAX_REFUND(ANN_R,42370,42735,,,,,\"D=1\")":null,"NL0009434992^FF_INC_TAX_RECEIV_CF(ANN_R,42370,42735,,,,,\"D=1\")":null,"US6792951054^FF_TAX_REFUND(ANN_R,42370,42735,,,,,\"D=1\")":null,"US88339J1051^FF_INC_TAX_RECEIV_CF(ANN_R,42370,42735,,,,,\"D=1\")":null,"NL0009434992^FF_TAX_REFUND(ANN_R,42370,42735,,,,,\"D=1\")":null,"US5010441013^FF_INC_TAX_RECEIV_CF(ANN_R,42370,42735,,,,,\"D=1\")":null,"US88339J1051^FF_TAX_REFUND(ANN_R,42370,42735,,,,,\"D=1\")":null,"US5926881054^FF_INC_TAX_RECEIV_CF(ANN_R,42370,42735,,,,,\"D=1\")":null,"US5010441013^FF_TAX_REFUND(ANN_R,42370,42735,,,,,\"D=1\")":null,"US0584981064^FF_INC_TAX_RECEIV_CF(ANN_R,42370,42735,,,,,\"D=1\")":null,"US5926881054^FF_TAX_REFUND(ANN_R,42370,42735,,,,,\"D=1\")":null,"US5260571048^FF_INC_TAX_RECEIV_CF(ANN_R,42370,42735,,,,,\"D=1\")":null,"US0584981064^FF_TAX_REFUND(ANN_R,42370,42735,,,,,\"D=1\")":null,"US49271V1008^FF_INC_TAX_RECEIV_CF(ANN_R,42370,42735,,,,,\"D=1\")":null,"US5260571048^FF_TAX_REFUND(ANN_R,42370,42735,,,,,\"D=1\")":null,"US0311001004^FF_INC_TAX_RECEIV_CF(ANN_R,42370,42735,,,,,\"D=1\")":null,"US49271V1008^FF_TAX_REFUND(ANN_R,42370,42735,,,,,\"D=1\")":null,"US23331A1097^FF_INC_TAX_RECEIV_CF(ANN_R,42370,42735,,,,,\"D=1\")":null,"US0311001004^FF_TAX_REFUND(ANN_R,42370,42735,,,,,\"D=1\")":null,"US2473617023^FF_INC_TAX_RECEIV_CF(ANN_R,42370,42735,,,,,\"D=1\")":null,"US23331A1097^FF_TAX_REFUND(ANN_R,42370,42735,,,,,\"D=1\")":null,"US58155Q1031^FF_INC_TAX_RECEIV_CF(ANN_R,42370,42735,,,,,\"D=1\")":null,"US2473617023^FF_TAX_REFUND(ANN_R,42370,42735,,,,,\"D=1\")":null,"US6200763075^FF_INC_TAX_RECEIV_CF(ANN_R,42370,42735,,,,,\"D=1\")":null,"US58155Q1031^FF_TAX_REFUND(ANN_R,42370,42735,,,,,\"D=1\")":null,"US8545021011^FF_INC_TAX_RECEIV_CF(ANN_R,42370,42735,,,,,\"D=1\")":null,"US6200763075^FF_TAX_REFUND(ANN_R,42370,42735,,,,,\"D=1\")":null,"US8936411003^FF_INC_TAX_RECEIV_CF(ANN_R,42370,42735,,,,,\"D=1\")":null,"US8545021011^FF_TAX_REFUND(ANN_R,42370,42735,,,,,\"D=1\")":null,"US98956P1021^FF_INC_TAX_RECEIV_CF(ANN_R,42370,42735,,,,,\"D=1\")":null,"US8936411003^FF_TAX_REFUND(ANN_R,42370,42735,,,,,\"D=1\")":null,"US0010551028^FF_INC_TAX_RECEIV_CF(ANN_R,42370,42735,,,,,\"D=1\")":null,"US98956P1021^FF_TAX_REFUND(ANN_R,42370,42735,,,,,\"D=1\")":null,"US77543R1023^FF_INC_TAX_RECEIV_CF(ANN_R,42370,42735,,,,,\"D=1\")":null,"US0010551028^FF_TAX_REFUND(ANN_R,42370,42735,,,,,\"D=1\")":null,"US2310211063^FF_INC_TAX_RECEIV_CF(ANN_R,42370,42735,,,,,\"D=1\")":null,"US77543R1023^FF_TAX_REFUND(ANN_R,42370,42735,,,,,\"D=1\")":null,"US21036P1084^FF_INC_TAX_RECEIV_CF(ANN_R,42370,42735,,,,,\"D=1\")":null,"US2310211063^FF_TAX_REFUND(ANN_R,42370,42735,,,,,\"D=1\")":null,"US2855121099^FF_INC_TAX_RECEIV_CF(ANN_R,42370,42735,,,,,\"D=1\")":null,"US21036P1084^FF_TAX_REFUND(ANN_R,42370,42735,,,,,\"D=1\")":null,"US40434L1052^FF_INC_TAX_RECEIV_CF(ANN_R,42370,42735,,,,,\"D=1\")":null,"US2855121099^FF_TAX_REFUND(ANN_R,42370,42735,,,,,\"D=1\")":null,"US45168D1046^FF_INC_TAX_RECEIV_CF(ANN_R,42370,42735,,,,,\"D=1\")":null,"US40434L1052^FF_TAX_REFUND(ANN_R,42370,42735,,,,,\"D=1\")":null,"US4943681035^FF_INC_TAX_RECEIV_CF(ANN_R,42370,42735,,,,,\"D=1\")":null,"US45168D1046^FF_TAX_REFUND(ANN_R,42370,42735,,,,,\"D=1\")":null,"US35671D8570^FF_INC_TAX_RECEIV_CF(ANN_R,42370,42735,,,,,\"D=1\")":null,"US4943681035^FF_TAX_REFUND(ANN_R,42370,42735,,,,,\"D=1\")":null,"US3453708600^FF_INC_TAX_RECEIV_CF(ANN_R,42370,42735,,,,,\"D=1\")":null,"US35671D8570^FF_TAX_REFUND(ANN_R,42370,42735,,,,,\"D=1\")":null,"US6516391066^FF_INC_TAX_RECEIV_CF(ANN_R,42370,42735,,,,,\"D=1\")":null,"US3453708600^FF_TAX_REFUND(ANN_R,42370,42735,,,,,\"D=1\")":null,"US75886F1075^FF_INC_TAX_RECEIV_CF(ANN_R,42370,42735,,,,,\"D=1\")":null,"US6516391066^FF_TAX_REFUND(ANN_R,42370,42735,,,,,\"D=1\")":null,"US8725901040^FF_INC_TAX_RECEIV_CF(ANN_R,42370,42735,,,,,\"D=1\")":null,"US75886F1075^FF_TAX_REFUND(ANN_R,42370,42735,,,,,\"D=1\")":null,"US0091581068^FF_INC_TAX_RECEIV_CF(ANN_R,42370,42735,,,,,\"D=1\")":null,"US8725901040^FF_TAX_REFUND(ANN_R,42370,42735,,,,,\"D=1\")":null,"US5184391044^FF_INC_TAX_RECEIV_CF(ANN_R,42370,42735,,,,,\"D=1\")":null,"US5184391044^FF_TAX_REFUND(ANN_R,42370,42735,,,,,\"D=1\")":null,"US1941621039^FF_INC_TAX_RECEIV_CF(ANN_R,42370,42735,,,,,\"D=1\")":null,"US1941621039^FF_TAX_REFUND(ANN_R,42370,42735,,,,,\"D=1\")":null,"US31428X1063^FF_INC_TAX_RECEIV_CF(ANN_R,42370,42735,,,,,\"D=1\")":null,"US31428X1063^FF_TAX_REFUND(ANN_R,42370,42735,,,,,\"D=1\")":null,"US00507V1098^FF_INC_TAX_RECEIV_CF(ANN_R,42370,42735,,,,,\"D=1\")":null,"US00507V1098^FF_TAX_REFUND(ANN_R,42370,42735,,,,,\"D=1\")":null,"US37045V1008^FF_INC_TAX_RECEIV_CF(ANN_R,42370,42735,,,,,\"D=1\")":null,"US37045V1008^FF_TAX_REFUND(ANN_R,42370,42735,,,,,\"D=1\")":null,"US6934751057^FF_INC_TAX_RECEIV_CF(ANN_R,42370,42735,,,,,\"D=1\")":null,"US6934751057^FF_TAX_REFUND(ANN_R,42370,42735,,,,,\"D=1\")":111.0,"US98978V1035^FF_INC_TAX_RECEIV_CF(ANN_R,42370,42735,,,,,\"D=1\")":null,"US98978V1035^FF_TAX_REFUND(ANN_R,42370,42735,,,,,\"D=1\")":null,"US6092071058^FF_INC_TAX_RECEIV_CF(ANN_R,42370,42735,,,,,\"D=1\")":null,"US6092071058^FF_TAX_REFUND(ANN_R,42370,42735,,,,,\"D=1\")":null,"US78409V1044^FF_INC_TAX_RECEIV_CF(ANN_R,42370,42735,,,,,\"D=1\")":null,"US78409V1044^FF_TAX_REFUND(ANN_R,42370,42735,,,,,\"D=1\")":null,"US5128071082^FF_INC_TAX_RECEIV_CF(ANN_R,42370,42735,,,,,\"D=1\")":null,"US5128071082^FF_TAX_REFUND(ANN_R,42370,42735,,,,,\"D=1\")":null,"US88579Y1010^FF_INC_TAX_RECEIV_CF(ANN_R,42370,42735,,,,,\"D=1\")":null,"US88579Y1010^FF_TAX_REFUND(ANN_R,42370,42735,,,,,\"D=1\")":null,"US0970231058^FF_INC_TAX_RECEIV_CF(ANN_R,42370,42735,,,,,\"D=1\")":null,"US0970231058^FF_TAX_REFUND(ANN_R,42370,42735,,,,,\"D=1\")":null,"US9078181081^FF_INC_TAX_RECEIV_CF(ANN_R,42370,42735,,,,,\"D=1\")":null,"US9078181081^FF_TAX_REFUND(ANN_R,42370,42735,,,,,\"D=1\")":null,"US22160K1051^FF_INC_TAX_RECEIV_CF(ANN_R,42370,42735,,,,,\"D=1\")":null,"US22160K1051^FF_TAX_REFUND(ANN_R,42370,42735,,,,,\"D=1\")":null,"US92343V1044^FF_INC_TAX_RECEIV_CF(ANN_R,42370,42735,,,,,\"D=1\")":null,"US92343V1044^FF_TAX_REFUND(ANN_R,42370,42735,,,,,\"D=1\")":null,"US0605051046^FF_INC_TAX_RECEIV_CF(ANN_R,42370,42735,,,,,\"D=1\")":null,"US0605051046^FF_TAX_REFUND(ANN_R,42370,42735,,,,,\"D=1\")":-590.0,"JP3258000003^FF_INC_TAX_RECEIV_CF(ANN_R,42370,42735,,,,,\"D=1\")":null,"JP3258000003^FF_TAX_REFUND(ANN_R,42370,42735,,,,,\"D=1\")":null,"KR7036570000^FF_INC_TAX_RECEIV_CF(ANN_R,42370,42735,,,,,\"D=1\")":null,"KR7036570000^FF_TAX_REFUND(ANN_R,42370,42735,,,,,\"D=1\")":null,"JP3735400008^FF_INC_TAX_RECEIV_CF(ANN_R,42370,42735,,,,,\"D=1\")":null,"JP3735400008^FF_TAX_REFUND(ANN_R,42370,42735,,,,,\"D=1\")":null,"JP3242800005^FF_INC_TAX_RECEIV_CF(ANN_R,42370,42735,,,,,\"D=1\")":null,"JP3242800005^FF_TAX_REFUND(ANN_R,42370,42735,,,,,\"D=1\")":null,"JP3197800000^FF_INC_TAX_RECEIV_CF(ANN_R,42370,42735,,,,,\"D=1\")":null,"JP3197800000^FF_TAX_REFUND(ANN_R,42370,42735,,,,,\"D=1\")":null,"JP3160400002^FF_INC_TAX_RECEIV_CF(ANN_R,42370,42735,,,,,\"D=1\")":null,"JP3160400002^FF_TAX_REFUND(ANN_R,42370,42735,,,,,\"D=1\")":null,"TW0001301000^FF_INC_TAX_RECEIV_CF(ANN_R,42370,42735,,,,,\"D=1\")":null,"TW0001301000^FF_TAX_REFUND(ANN_R,42370,42735,,,,,\"D=1\")":null,"JP3762800005^FF_INC_TAX_RECEIV_CF(ANN_R,42370,42735,,,,,\"D=1\")":null,"JP3762800005^FF_TAX_REFUND(ANN_R,42370,42735,,,,,\"D=1\")":null,"JP3122400009^FF_INC_TAX_RECEIV_CF(ANN_R,42370,42735,,,,,\"D=1\")":null,"JP3122400009^FF_TAX_REFUND(ANN_R,42370,42735,,,,,\"D=1\")":null,"JP3762600009^FF_INC_TAX_RECEIV_CF(ANN_R,42370,42735,,,,,\"D=1\")":null,"JP3762600009^FF_TAX_REFUND(ANN_R,42370,42735,,,,,\"D=1\")":null,"JP3970300004^FF_INC_TAX_RECEIV_CF(ANN_R,42370,42735,,,,,\"D=1\")":null,"JP3970300004^FF_TAX_REFUND(ANN_R,42370,42735,,,,,\"D=1\")":null,"JP3734800000^FF_INC_TAX_RECEIV_CF(ANN_R,42370,42735,,,,,\"D=1\")":null,"JP3734800000^FF_TAX_REFUND(ANN_R,42370,42735,,,,,\"D=1\")":null,"JP3397200001^FF_INC_TAX_RECEIV_CF(ANN_R,42370,42735,,,,,\"D=1\")":null,"JP3397200001^FF_TAX_REFUND(ANN_R,42370,42735,,,,,\"D=1\")":null,"JP3551500006^FF_INC_TAX_RECEIV_CF(ANN_R,42370,42735,,,,,\"D=1\")":null,"JP3551500006^FF_TAX_REFUND(ANN_R,42370,42735,,,,,\"D=1\")":null,"JP3756600007^FF_INC_TAX_RECEIV_CF(ANN_R,42370,42735,,,,,\"D=1\")":null,"JP3756600007^FF_TAX_REFUND(ANN_R,42370,42735,,,,,\"D=1\")":null,"JP3201200007^FF_INC_TAX_RECEIV_CF(ANN_R,42370,42735,,,,,\"D=1\")":null,"JP3201200007^FF_TAX_REFUND(ANN_R,42370,42735,,,,,\"D=1\")":null,"JP3463000004^FF_INC_TAX_RECEIV_CF(ANN_R,42370,42735,,,,,\"D=1\")":null,"JP3463000004^FF_TAX_REFUND(ANN_R,42370,42735,,,,,\"D=1\")":null,"JP3386450005^FF_INC_TAX_RECEIV_CF(ANN_R,42370,42735,,,,,\"D=1\")":null,"JP3386450005^FF_TAX_REFUND(ANN_R,42370,42735,,,,,\"D=1\")":null,"JP3910660004^FF_INC_TAX_RECEIV_CF(ANN_R,42370,42735,,,,,\"D=1\")":null,"JP3910660004^FF_TAX_REFUND(ANN_R,42370,42735,,,,,\"D=1\")":null,"TW0002412004^FF_INC_TAX_RECEIV_CF(ANN_R,42370,42735,,,,,\"D=1\")":null,"TW0002412004^FF_TAX_REFUND(ANN_R,42370,42735,,,,,\"D=1\")":null,"KR7035720002^FF_INC_TAX_RECEIV_CF(ANN_R,42370,42735,,,,,\"D=1\")":null,"KR7035720002^FF_TAX_REFUND(ANN_R,42370,42735,,,,,\"D=1\")":null,"JP3866800000^FF_INC_TAX_RECEIV_CF(ANN_R,42370,42735,,,,,\"D=1\")":null,"JP3866800000^FF_TAX_REFUND(ANN_R,42370,42735,,,,,\"D=1\")":null,"JP3899600005^FF_INC_TAX_RECEIV_CF(ANN_R,42370,42735,,,,,\"D=1\")":null,"JP3899600005^FF_TAX_REFUND(ANN_R,42370,42735,,,,,\"D=1\")":null,"KR7000270009^FF_INC_TAX_RECEIV_CF(ANN_R,42370,42735,,,,,\"D=1\")":null,"KR7000270009^FF_TAX_REFUND(ANN_R,42370,42735,,,,,\"D=1\")":null,"JP3351600006^FF_INC_TAX_RECEIV_CF(ANN_R,42370,42735,,,,,\"D=1\")":null,"JP3351600006^FF_TAX_REFUND(ANN_R,42370,42735,,,,,\"D=1\")":null,"JP3788600009^FF_INC_TAX_RECEIV_CF(ANN_R,42370,42735,,,,,\"D=1\")":null,"JP3788600009^FF_TAX_REFUND(ANN_R,42370,42735,,,,,\"D=1\")":null,"TW0002317005^FF_INC_TAX_RECEIV_CF(ANN_R,42370,42735,,,,,\"D=1\")":null,"TW0002317005^FF_TAX_REFUND(ANN_R,42370,42735,,,,,\"D=1\")":null,"JP3538800008^FF_INC_TAX_RECEIV_CF(ANN_R,42370,42735,,,,,\"D=1\")":null,"JP3538800008^FF_TAX_REFUND(ANN_R,42370,42735,,,,,\"D=1\")":null,"JP3783600004^FF_INC_TAX_RECEIV_CF(ANN_R,42370,42735,,,,,\"D=1\")":null,"JP3783600004^FF_TAX_REFUND(ANN_R,42370,42735,,,,,\"D=1\")":null,"TW0001303006^FF_INC_TAX_RECEIV_CF(ANN_R,42370,42735,,,,,\"D=1\")":null,"TW0001303006^FF_TAX_REFUND(ANN_R,42370,42735,,,,,\"D=1\")":null,"JP3546800008^FF_INC_TAX_RECEIV_CF(ANN_R,42370,42735,,,,,\"D=1\")":null,"JP3546800008^FF_TAX_REFUND(ANN_R,42370,42735,,,,,\"D=1\")":null,"KR7017670001^FF_INC_TAX_RECEIV_CF(ANN_R,42370,42735,,,,,\"D=1\")":null,"KR7017670001^FF_TAX_REFUND(ANN_R,42370,42735,,,,,\"D=1\")":null,"JP3519400000^FF_INC_TAX_RECEIV_CF(ANN_R,42370,42735,,,,,\"D=1\")":null,"JP3519400000^FF_TAX_REFUND(ANN_R,42370,42735,,,,,\"D=1\")":null,"JP3778630008^FF_INC_TAX_RECEIV_CF(ANN_R,42370,42735,,,,,\"D=1\")":null,"JP3778630008^FF_TAX_REFUND(ANN_R,42370,42735,,,,,\"D=1\")":null,"JP3854600008^FF_INC_TAX_RECEIV_CF(ANN_R,42370,42735,,,,,\"D=1\")":null,"JP3854600008^FF_TAX_REFUND(ANN_R,42370,42735,,,,,\"D=1\")":null,"JP3566800003^FF_INC_TAX_RECEIV_CF(ANN_R,42370,42735,,,,,\"D=1\")":null,"JP3566800003^FF_TAX_REFUND(ANN_R,42370,42735,,,,,\"D=1\")":null,"JP3592200004^FF_INC_TAX_RECEIV_CF(ANN_R,42370,42735,,,,,\"D=1\")":null,"JP3592200004^FF_TAX_REFUND(ANN_R,42370,42735,,,,,\"D=1\")":null,"JP3893600001^FF_INC_TAX_RECEIV_CF(ANN_R,42370,42735,,,,,\"D=1\")":null,"JP3893600001^FF_TAX_REFUND(ANN_R,42370,42735,,,,,\"D=1\")":null,"KR7028260008^FF_INC_TAX_RECEIV_CF(ANN_R,42370,42735,,,,,\"D=1\")":null,"KR7028260008^FF_TAX_REFUND(ANN_R,42370,42735,,,,,\"D=1\")":null,"JP3116000005^FF_INC_TAX_RECEIV_CF(ANN_R,42370,42735,,,,,\"D=1\")":null,"JP3116000005^FF_TAX_REFUND(ANN_R,42370,42735,,,,,\"D=1\")":null,"JP3732000009^FF_INC_TAX_RECEIV_CF(ANN_R,42370,42735,,,,,\"D=1\")":null,"JP3732000009^FF_TAX_REFUND(ANN_R,42370,42735,,,,,\"D=1\")":null,"JP3409000001^FF_INC_TAX_RECEIV_CF(ANN_R,42370,42735,,,,,\"D=1\")":null,"JP3409000001^FF_TAX_REFUND(ANN_R,42370,42735,,,,,\"D=1\")":null,"JP3756100008^FF_INC_TAX_RECEIV_CF(ANN_R,42370,42735,,,,,\"D=1\")":null,"JP3756100008^FF_TAX_REFUND(ANN_R,42370,42735,,,,,\"D=1\")":null,"KR7035420009^FF_INC_TAX_RECEIV_CF(ANN_R,42370,42735,,,,,\"D=1\")":null,"KR7035420009^FF_TAX_REFUND(ANN_R,42370,42735,,,,,\"D=1\")":null,"JP3497400006^FF_INC_TAX_RECEIV_CF(ANN_R,42370,42735,,,,,\"D=1\")":null,"JP3497400006^FF_TAX_REFUND(ANN_R,42370,42735,,,,,\"D=1\")":null,"JP3236200006^FF_INC_TAX_RECEIV_CF(ANN_R,42370,42735,,,,,\"D=1\")":null,"JP3236200006^FF_TAX_REFUND(ANN_R,42370,42735,,,,,\"D=1\")":null,"JP3475350009^FF_INC_TAX_RECEIV_CF(ANN_R,42370,42735,,,,,\"D=1\")":null,"JP3475350009^FF_TAX_REFUND(ANN_R,42370,42735,,,,,\"D=1\")":null,"JP3890310000^FF_INC_TAX_RECEIV_CF(ANN_R,42370,42735,,,,,\"D=1\")":null,"JP3890310000^FF_TAX_REFUND(ANN_R,42370,42735,,,,,\"D=1\")":null,"KR7105560007^FF_INC_TAX_RECEIV_CF(ANN_R,42370,42735,,,,,\"D=1\")":null,"KR7105560007^FF_TAX_REFUND(ANN_R,42370,42735,,,,,\"D=1\")":null,"JP3902400005^FF_INC_TAX_RECEIV_CF(ANN_R,42370,42735,,,,,\"D=1\")":null,"JP3902400005^FF_TAX_REFUND(ANN_R,42370,42735,,,,,\"D=1\")":null,"JP3752900005^FF_INC_TAX_RECEIV_CF(ANN_R,42370,42735,,,,,\"D=1\")":null,"JP3752900005^FF_TAX_REFUND(ANN_R,42370,42735,,,,,\"D=1\")":null,"JP3814000000^FF_INC_TAX_RECEIV_CF(ANN_R,42370,42735,,,,,\"D=1\")":null,"JP3814000000^FF_TAX_REFUND(ANN_R,42370,42735,,,,,\"D=1\")":null,"TW0002881000^FF_INC_TAX_RECEIV_CF(ANN_R,42370,42735,,,,,\"D=1\")":null,"TW0002881000^FF_TAX_REFUND(ANN_R,42370,42735,,,,,\"D=1\")":null,"JP3633400001^FF_INC_TAX_RECEIV_CF(ANN_R,42370,42735,,,,,\"D=1\")":null,"JP3633400001^FF_TAX_REFUND(ANN_R,42370,42735,,,,,\"D=1\")":null,"JP3188220002^FF_INC_TAX_RECEIV_CF(ANN_R,42370,42735,,,,,\"D=1\")":null,"JP3188220002^FF_TAX_REFUND(ANN_R,42370,42735,,,,,\"D=1\")":null,"JP3304200003^FF_INC_TAX_RECEIV_CF(ANN_R,42370,42735,,,,,\"D=1\")":null,"JP3304200003^FF_TAX_REFUND(ANN_R,42370,42735,,,,,\"D=1\")":null,"JP3758190007^FF_INC_TAX_RECEIV_CF(ANN_R,42370,42735,,,,,\"D=1\")":null,"JP3758190007^FF_TAX_REFUND(ANN_R,42370,42735,,,,,\"D=1\")":null,"TW0002303005^FF_INC_TAX_RECEIV_CF(ANN_R,42370,42735,,,,,\"D=1\")":null,"TW0002303005^FF_TAX_REFUND(ANN_R,42370,42735,,,,,\"D=1\")":null,"KR7005490008^FF_INC_TAX_RECEIV_CF(ANN_R,42370,42735,,,,,\"D=1\")":null,"KR7005490008^FF_TAX_REFUND(ANN_R,42370,42735,,,,,\"D=1\")":null,"JP3505000004^FF_INC_TAX_RECEIV_CF(ANN_R,42370,42735,,,,,\"D=1\")":null,"JP3505000004^FF_TAX_REFUND(ANN_R,42370,42735,,,,,\"D=1\")":null,"JP3422950000^FF_INC_TAX_RECEIV_CF(ANN_R,42370,42735,,,,,\"D=1\")":null,"JP3422950000^FF_TAX_REFUND(ANN_R,42370,42735,,,,,\"D=1\")":null,"JP3726800000^FF_INC_TAX_RECEIV_CF(ANN_R,42370,42735,,,,,\"D=1\")":null,"JP3726800000^FF_TAX_REFUND(ANN_R,42370,42735,,,,,\"D=1\")":null,"JP3571400005^FF_INC_TAX_RECEIV_CF(ANN_R,42370,42735,,,,,\"D=1\")":null,"JP3571400005^FF_TAX_REFUND(ANN_R,42370,42735,,,,,\"D=1\")":null,"JP3200450009^FF_INC_TAX_RECEIV_CF(ANN_R,42370,42735,,,,,\"D=1\")":null,"JP3200450009^FF_TAX_REFUND(ANN_R,42370,42735,,,,,\"D=1\")":null,"JP3893200000^FF_INC_TAX_RECEIV_CF(ANN_R,42370,42735,,,,,\"D=1\")":null,"JP3893200000^FF_TAX_REFUND(ANN_R,42370,42735,,,,,\"D=1\")":null,"JP3421800008^FF_INC_TAX_RECEIV_CF(ANN_R,42370,42735,,,,,\"D=1\")":null,"JP3421800008^FF_TAX_REFUND(ANN_R,42370,42735,,,,,\"D=1\")":null,"TW0002454006^FF_INC_TAX_RECEIV_CF(ANN_R,42370,42735,,,,,\"D=1\")":null,"TW0002454006^FF_TAX_REFUND(ANN_R,42370,42735,,,,,\"D=1\")":null,"TW0002882008^FF_INC_TAX_RECEIV_CF(ANN_R,42370,42735,,,,,\"D=1\")":null,"TW0002882008^FF_TAX_REFUND(ANN_R,42370,42735,,,,,\"D=1\")":null,"JP3249600002^FF_INC_TAX_RECEIV_CF(ANN_R,42370,42735,,,,,\"D=1\")":null,"JP3249600002^FF_TAX_REFUND(ANN_R,42370,42735,,,,,\"D=1\")":null,"TW0002002003^FF_INC_TAX_RECEIV_CF(ANN_R,42370,42735,,,,,\"D=1\")":null,"TW0002002003^FF_TAX_REFUND(ANN_R,42370,42735,,,,,\"D=1\")":null,"JP3119600009^FF_INC_TAX_RECEIV_CF(ANN_R,42370,42735,,,,,\"D=1\")":null,"JP3119600009^FF_TAX_REFUND(ANN_R,42370,42735,,,,,\"D=1\")":null,"JP3240400006^FF_INC_TAX_RECEIV_CF(ANN_R,42370,42735,,,,,\"D=1\")":null,"JP3240400006^FF_TAX_REFUND(ANN_R,42370,42735,,,,,\"D=1\")":null,"KR7006400006^FF_INC_TAX_RECEIV_CF(ANN_R,42370,42735,,,,,\"D=1\")":null,"KR7006400006^FF_TAX_REFUND(ANN_R,42370,42735,,,,,\"D=1\")":null,"KR7005930003^FF_INC_TAX_RECEIV_CF(ANN_R,42370,42735,,,,,\"D=1\")":null,"KR7005930003^FF_TAX_REFUND(ANN_R,42370,42735,,,,,\"D=1\")":null,"JP3205800000^FF_INC_TAX_RECEIV_CF(ANN_R,42370,42735,,,,,\"D=1\")":null,"JP3205800000^FF_TAX_REFUND(ANN_R,42370,42735,,,,,\"D=1\")":null,"JP3898400001^FF_INC_TAX_RECEIV_CF(ANN_R,42370,42735,,,,,\"D=1\")":null,"JP3898400001^FF_TAX_REFUND(ANN_R,42370,42735,,,,,\"D=1\")":null,"JP3802300008^FF_INC_TAX_RECEIV_CF(ANN_R,42370,42735,,,,,\"D=1\")":null,"JP3802300008^FF_TAX_REFUND(ANN_R,42370,42735,,,,,\"D=1\")":null,"JP3358000002^FF_INC_TAX_RECEIV_CF(ANN_R,42370,42735,,,,,\"D=1\")":null,"JP3358000002^FF_TAX_REFUND(ANN_R,42370,42735,,,,,\"D=1\")":null,"JP3890350006^FF_INC_TAX_RECEIV_CF(ANN_R,42370,42735,,,,,\"D=1\")":null,"JP3890350006^FF_TAX_REFUND(ANN_R,42370,42735,,,,,\"D=1\")":null,"TW0001216000^FF_INC_TAX_RECEIV_CF(ANN_R,42370,42735,,,,,\"D=1\")":null,"TW0001216000^FF_TAX_REFUND(ANN_R,42370,42735,,,,,\"D=1\")":null,"KR7012330007^FF_INC_TAX_RECEIV_CF(ANN_R,42370,42735,,,,,\"D=1\")":null,"KR7012330007^FF_TAX_REFUND(ANN_R,42370,42735,,,,,\"D=1\")":null,"KR7068270008^FF_INC_TAX_RECEIV_CF(ANN_R,42370,42735,,,,,\"D=1\")":null,"KR7068270008^FF_TAX_REFUND(ANN_R,42370,42735,,,,,\"D=1\")":null,"JP3933800009^FF_INC_TAX_RECEIV_CF(ANN_R,42370,42735,,,,,\"D=1\")":null,"JP3933800009^FF_TAX_REFUND(ANN_R,42370,42735,,,,,\"D=1\")":null,"TW0002886009^FF_INC_TAX_RECEIV_CF(ANN_R,42370,42735,,,,,\"D=1\")":null,"TW0002886009^FF_TAX_REFUND(ANN_R,42370,42735,,,,,\"D=1\")":null,"JP3830800003^FF_INC_TAX_RECEIV_CF(ANN_R,42370,42735,,,,,\"D=1\")":null,"JP3830800003^FF_TAX_REFUND(ANN_R,42370,42735,,,,,\"D=1\")":null,"JP3381000003^FF_INC_TAX_RECEIV_CF(ANN_R,42370,42735,,,,,\"D=1\")":null,"JP3381000003^FF_TAX_REFUND(ANN_R,42370,42735,,,,,\"D=1\")":null,"KR7005380001^FF_INC_TAX_RECEIV_CF(ANN_R,42370,42735,,,,,\"D=1\")":null,"KR7005380001^FF_TAX_REFUND(ANN_R,42370,42735,,,,,\"D=1\")":null,"JP3814800003^FF_INC_TAX_RECEIV_CF(ANN_R,42370,42735,,,,,\"D=1\")":null,"JP3814800003^FF_TAX_REFUND(ANN_R,42370,42735,,,,,\"D=1\")":null,"JP3496400007^FF_INC_TAX_RECEIV_CF(ANN_R,42370,42735,,,,,\"D=1\")":null,"JP3496400007^FF_TAX_REFUND(ANN_R,42370,42735,,,,,\"D=1\")":null,"JP3143600009^FF_INC_TAX_RECEIV_CF(ANN_R,42370,42735,,,,,\"D=1\")":null,"JP3143600009^FF_TAX_REFUND(ANN_R,42370,42735,,,,,\"D=1\")":null,"JP3371200001^FF_INC_TAX_RECEIV_CF(ANN_R,42370,42735,,,,,\"D=1\")":null,"JP3371200001^FF_TAX_REFUND(ANN_R,42370,42735,,,,,\"D=1\")":null,"JP3476480003^FF_INC_TAX_RECEIV_CF(ANN_R,42370,42735,,,,,\"D=1\")":null,"JP3476480003^FF_TAX_REFUND(ANN_R,42370,42735,,,,,\"D=1\")":null,"JP3634600005^FF_INC_TAX_RECEIV_CF(ANN_R,42370,42735,,,,,\"D=1\")":null,"JP3634600005^FF_TAX_REFUND(ANN_R,42370,42735,,,,,\"D=1\")":null,"JP3197600004^FF_INC_TAX_RECEIV_CF(ANN_R,42370,42735,,,,,\"D=1\")":null,"JP3197600004^FF_TAX_REFUND(ANN_R,42370,42735,,,,,\"D=1\")":null,"TW0001326007^FF_INC_TAX_RECEIV_CF(ANN_R,42370,42735,,,,,\"D=1\")":null,"TW0001326007^FF_TAX_REFUND(ANN_R,42370,42735,,,,,\"D=1\")":null,"JP3802400006^FF_INC_TAX_RECEIV_CF(ANN_R,42370,42735,,,,,\"D=1\")":null,"JP3802400006^FF_TAX_REFUND(ANN_R,42370,42735,,,,,\"D=1\")":null,"JP3173400007^FF_INC_TAX_RECEIV_CF(ANN_R,42370,42735,,,,,\"D=1\")":null,"JP3173400007^FF_TAX_REFUND(ANN_R,42370,42735,,,,,\"D=1\")":null,"JP3951600000^FF_INC_TAX_RECEIV_CF(ANN_R,42370,42735,,,,,\"D=1\")":null,"JP3951600000^FF_TAX_REFUND(ANN_R,42370,42735,,,,,\"D=1\")":null,"JP3942400007^FF_INC_TAX_RECEIV_CF(ANN_R,42370,42735,,,,,\"D=1\")":null,"JP3942400007^FF_TAX_REFUND(ANN_R,42370,42735,,,,,\"D=1\")":null,"JP3198900007^FF_INC_TAX_RECEIV_CF(ANN_R,42370,42735,,,,,\"D=1\")":null,"JP3198900007^FF_TAX_REFUND(ANN_R,42370,42735,,,,,\"D=1\")":null,"NL0012015705^FF_INC_TAX_RECEIV_CF(ANN_R,42736,43100,,,,,\"D=1\")":null,"JP3198900007^FF_TAX_REFUND(ANN_R,42736,43100,,,,,\"D=1\")":null,"FR0000120172^FF_INC_TAX_RECEIV_CF(ANN_R,42736,43100,,,,,\"D=1\")":null,"NL0012015705^FF_TAX_REFUND(ANN_R,42736,43100,,,,,\"D=1\")":null,"NL0000009082^FF_INC_TAX_RECEIV_CF(ANN_R,42736,43100,,,,,\"D=1\")":null,"FR0000120172^FF_TAX_REFUND(ANN_R,42736,43100,,,,,\"D=1\")":null,"ES0105046009^FF_INC_TAX_RECEIV_CF(ANN_R,42736,43100,,,,,\"D=1\")":null,"NL0000009082^FF_TAX_REFUND(ANN_R,42736,43100,,,,,\"D=1\")":null,"FR0000120503^FF_INC_TAX_RECEIV_CF(ANN_R,42736,43100,,,,,\"D=1\")":null,"ES0105046009^FF_TAX_REFUND(ANN_R,42736,43100,,,,,\"D=1\")":null,"BE0003739530^FF_INC_TAX_RECEIV_CF(ANN_R,42736,43100,,,,,\"D=1\")":null,"FR0000120503^FF_TAX_REFUND(ANN_R,42736,43100,,,,,\"D=1\")":null,"DE0007165631^FF_INC_TAX_RECEIV_CF(ANN_R,42736,43100,,,,,\"D=1\")":null,"BE0003739530^FF_TAX_REFUND(ANN_R,42736,43100,,,,,\"D=1\")":null,"DE000A0D9PT0^FF_INC_TAX_RECEIV_CF(ANN_R,42736,43100,,,,,\"D=1\")":null,"DE0007165631^FF_TAX_REFUND(ANN_R,42736,43100,,,,,\"D=1\")":null,"SE0000310336^FF_INC_TAX_RECEIV_CF(ANN_R,42736,43100,,,,,\"D=1\")":null,"DE000A0D9PT0^FF_TAX_REFUND(ANN_R,42736,43100,,,,,\"D=1\")":null,"DK0010274414^FF_INC_TAX_RECEIV_CF(ANN_R,42736,43100,,,,,\"D=1\")":null,"SE0000310336^FF_TAX_REFUND(ANN_R,42736,43100,,,,,\"D=1\")":null,"DE0006047004^FF_INC_TAX_RECEIV_CF(ANN_R,42736,43100,,,,,\"D=1\")":null,"DK0010274414^FF_TAX_REFUND(ANN_R,42736,43100,,,,,\"D=1\")":null,"DK0060336014^FF_INC_TAX_RECEIV_CF(ANN_R,42736,43100,,,,,\"D=1\")":null,"DE0006047004^FF_TAX_REFUND(ANN_R,42736,43100,,,,,\"D=1\")":null,"CH0008742519^FF_INC_TAX_RECEIV_CF(ANN_R,42736,43100,,,,,\"D=1\")":null,"DK0060336014^FF_TAX_REFUND(ANN_R,42736,43100,,,,,\"D=1\")":null,"NL0010832176^FF_INC_TAX_RECEIV_CF(ANN_R,42736,43100,,,,,\"D=1\")":null,"CH0008742519^FF_TAX_REFUND(ANN_R,42736,43100,,,,,\"D=1\")":null,"FR0010220475^FF_INC_TAX_RECEIV_CF(ANN_R,42736,43100,,,,,\"D=1\")":null,"NL0010832176^FF_TAX_REFUND(ANN_R,42736,43100,,,,,\"D=1\")":null,"CH0012280076^FF_INC_TAX_RECEIV_CF(ANN_R,42736,43100,,,,,\"D=1\")":null,"FR0010220475^FF_TAX_REFUND(ANN_R,42736,43100,,,,,\"D=1\")":null,"DE0005439004^FF_INC_TAX_RECEIV_CF(ANN_R,42736,43100,,,,,\"D=1\")":null,"CH0012280076^FF_TAX_REFUND(ANN_R,42736,43100,,,,,\"D=1\")":null,"CH0102484968^FF_INC_TAX_RECEIV_CF(ANN_R,42736,43100,,,,,\"D=1\")":null,"DE0005439004^FF_TAX_REFUND(ANN_R,42736,43100,,,,,\"D=1\")":null,"CH0012549785^FF_INC_TAX_RECEIV_CF(ANN_R,42736,43100,,,,,\"D=1\")":null,"CH0102484968^FF_TAX_REFUND(ANN_R,42736,43100,,,,,\"D=1\")":null,"DE000SYM9999^FF_INC_TAX_RECEIV_CF(ANN_R,42736,43100,,,,,\"D=1\")":null,"CH0012549785^FF_TAX_REFUND(ANN_R,42736,43100,,,,,\"D=1\")":null,"NL0010773842^FF_INC_TAX_RECEIV_CF(ANN_R,42736,43100,,,,,\"D=1\")":null,"DE000SYM9999^FF_TAX_REFUND(ANN_R,42736,43100,,,,,\"D=1\")":null,"SE0000242455^FF_INC_TAX_RECEIV_CF(ANN_R,42736,43100,,,,,\"D=1\")":null,"NL0010773842^FF_TAX_REFUND(ANN_R,42736,43100,,,,,\"D=1\")":null,"NL0010545661^FF_INC_TAX_RECEIV_CF(ANN_R,42736,43100,,,,,\"D=1\")":null,"SE0000242455^FF_TAX_REFUND(ANN_R,42736,43100,,,,,\"D=1\")":null,"CH0014852781^FF_INC_TAX_RECEIV_CF(ANN_R,42736,43100,,,,,\"D=1\")":null,"NL0010545661^FF_TAX_REFUND(ANN_R,42736,43100,,,,,\"D=1\")":null,"DK0010181759^FF_INC_TAX_RECEIV_CF(ANN_R,42736,43100,,,,,\"D=1\")":null,"CH0014852781^FF_TAX_REFUND(ANN_R,42736,43100,,,,,\"D=1\")":null,"DE000PAH0038^FF_INC_TAX_RECEIV_CF(ANN_R,42736,43100,,,,,\"D=1\")":null,"DK0010181759^FF_TAX_REFUND(ANN_R,42736,43100,,,,,\"D=1\")":null,"SE0007100599^FF_INC_TAX_RECEIV_CF(ANN_R,42736,43100,,,,,\"D=1\")":null,"DE000PAH0038^FF_TAX_REFUND(ANN_R,42736,43100,,,,,\"D=1\")":null,"DE000ENER6Y0^FF_INC_TAX_RECEIV_CF(ANN_R,42736,43100,,,,,\"D=1\")":null,"SE0007100599^FF_TAX_REFUND(ANN_R,42736,43100,,,,,\"D=1\")":null,"DK0060448595^FF_INC_TAX_RECEIV_CF(ANN_R,42736,43100,,,,,\"D=1\")":null,"DE000ENER6Y0^FF_TAX_REFUND(ANN_R,42736,43100,,,,,\"D=1\")":null,"CH0025751329^FF_INC_TAX_RECEIV_CF(ANN_R,42736,43100,,,,,\"D=1\")":null,"DK0060448595^FF_TAX_REFUND(ANN_R,42736,43100,,,,,\"D=1\")":null,"DE0005785604^FF_INC_TAX_RECEIV_CF(ANN_R,42736,43100,,,,,\"D=1\")":null,"CH0025751329^FF_TAX_REFUND(ANN_R,42736,43100,,,,,\"D=1\")":null,"FR0000045072^FF_INC_TAX_RECEIV_CF(ANN_R,42736,43100,,,,,\"D=1\")":null,"DE0005785604^FF_TAX_REFUND(ANN_R,42736,43100,,,,,\"D=1\")":null,"BE0003565737^FF_INC_TAX_RECEIV_CF(ANN_R,42736,43100,,,,,\"D=1\")":null,"FR0000045072^FF_TAX_REFUND(ANN_R,42736,43100,,,,,\"D=1\")":null,"SE0009922164^FF_INC_TAX_RECEIV_CF(ANN_R,42736,43100,,,,,\"D=1\")":null,"BE0003565737^FF_TAX_REFUND(ANN_R,42736,43100,,,,,\"D=1\")":null,"SE0000148884^FF_INC_TAX_RECEIV_CF(ANN_R,42736,43100,,,,,\"D=1\")":null,"SE0009922164^FF_TAX_REFUND(ANN_R,42736,43100,,,,,\"D=1\")":null,"DE0006048432^FF_INC_TAX_RECEIV_CF(ANN_R,42736,43100,,,,,\"D=1\")":null,"SE0000148884^FF_TAX_REFUND(ANN_R,42736,43100,,,,,\"D=1\")":null,"ES0105066007^FF_INC_TAX_RECEIV_CF(ANN_R,42736,43100,,,,,\"D=1\")":null,"DE0006048432^FF_TAX_REFUND(ANN_R,42736,43100,,,,,\"D=1\")":null,"SE0012853455^FF_INC_TAX_RECEIV_CF(ANN_R,42736,43100,,,,,\"D=1\")":null,"ES0105066007^FF_TAX_REFUND(ANN_R,42736,43100,,,,,\"D=1\")":null,"NL0013267909^FF_INC_TAX_RECEIV_CF(ANN_R,42736,43100,,,,,\"D=1\")":null,"SE0012853455^FF_TAX_REFUND(ANN_R,42736,43100,,,,,\"D=1\")":null,"FR0000051807^FF_INC_TAX_RECEIV_CF(ANN_R,42736,43100,,,,,\"D=1\")":null,"NL0013267909^FF_TAX_REFUND(ANN_R,42736,43100,,,,,\"D=1\")":null,"DK0010272202^FF_INC_TAX_RECEIV_CF(ANN_R,42736,43100,,,,,\"D=1\")":null,"FR0000051807^FF_TAX_REFUND(ANN_R,42736,43100,,,,,\"D=1\")":null,"DE0006599905^FF_INC_TAX_RECEIV_CF(ANN_R,42736,43100,,,,,\"D=1\")":null,"DK0010272202^FF_TAX_REFUND(ANN_R,42736,43100,,,,,\"D=1\")":null,"FR0000130809^FF_INC_TAX_RECEIV_CF(ANN_R,42736,43100,,,,,\"D=1\")":null,"DE0006599905^FF_TAX_REFUND(ANN_R,42736,43100,,,,,\"D=1\")":null,"NL0000395903^FF_INC_TAX_RECEIV_CF(ANN_R,42736,43100,,,,,\"D=1\")":null,"FR0000130809^FF_TAX_REFUND(ANN_R,42736,43100,,,,,\"D=1\")":null,"ES0178430E18^FF_INC_TAX_RECEIV_CF(ANN_R,42736,43100,,,,,\"D=1\")":null,"NL0000395903^FF_TAX_REFUND(ANN_R,42736,43100,,,,,\"D=1\")":null,"CH0030170408^FF_INC_TAX_RECEIV_CF(ANN_R,42736,43100,,,,,\"D=1\")":null,"ES0178430E18^FF_TAX_REFUND(ANN_R,42736,43100,,,,,\"D=1\")":null,"IT0005239360^FF_INC_TAX_RECEIV_CF(ANN_R,42736,43100,,,,,\"D=1\")":null,"CH0030170408^FF_TAX_REFUND(ANN_R,42736,43100,,,,,\"D=1\")":null,"CH0012138530^FF_INC_TAX_RECEIV_CF(ANN_R,42736,43100,,,,,\"D=1\")":null,"IT0005239360^FF_TAX_REFUND(ANN_R,42736,43100,,,,,\"D=1\")":null,"NL0000009165^FF_INC_TAX_RECEIV_CF(ANN_R,42736,43100,,,,,\"D=1\")":null,"CH0012138530^FF_TAX_REFUND(ANN_R,42736,43100,,,,,\"D=1\")":null,"SE0012673267^FF_INC_TAX_RECEIV_CF(ANN_R,42736,43100,,,,,\"D=1\")":null,"NL0000009165^FF_TAX_REFUND(ANN_R,42736,43100,,,,,\"D=1\")":null,"FR0010307819^FF_INC_TAX_RECEIV_CF(ANN_R,42736,43100,,,,,\"D=1\")":null,"SE0012673267^FF_TAX_REFUND(ANN_R,42736,43100,,,,,\"D=1\")":null,"NL0000226223^FF_INC_TAX_RECEIV_CF(ANN_R,42736,43100,,,,,\"D=1\")":null,"FR0010307819^FF_TAX_REFUND(ANN_R,42736,43100,,,,,\"D=1\")":null,"FR0000133308^FF_INC_TAX_RECEIV_CF(ANN_R,42736,43100,,,,,\"D=1\")":null,"NL0000226223^FF_TAX_REFUND(ANN_R,42736,43100,,,,,\"D=1\")":null,"NL0011585146^FF_INC_TAX_RECEIV_CF(ANN_R,42736,43100,,,,,\"D=1\")":null,"FR0000133308^FF_TAX_REFUND(ANN_R,42736,43100,,,,,\"D=1\")":null,"IT0000062072^FF_INC_TAX_RECEIV_CF(ANN_R,42736,43100,,,,,\"D=1\")":null,"NL0011585146^FF_TAX_REFUND(ANN_R,42736,43100,,,,,\"D=1\")":null,"SE0000103699^FF_INC_TAX_RECEIV_CF(ANN_R,42736,43100,,,,,\"D=1\")":null,"IT0000062072^FF_TAX_REFUND(ANN_R,42736,43100,,,,,\"D=1\")":null,"FR0000121261^FF_INC_TAX_RECEIV_CF(ANN_R,42736,43100,,,,,\"D=1\")":null,"SE0000103699^FF_TAX_REFUND(ANN_R,42736,43100,,,,,\"D=1\")":null,"FR0000127771^FF_INC_TAX_RECEIV_CF(ANN_R,42736,43100,,,,,\"D=1\")":null,"FR0000121261^FF_TAX_REFUND(ANN_R,42736,43100,,,,,\"D=1\")":null,"FR0000125338^FF_INC_TAX_RECEIV_CF(ANN_R,42736,43100,,,,,\"D=1\")":null,"FR0000127771^FF_TAX_REFUND(ANN_R,42736,43100,,,,,\"D=1\")":null,"SE0000667891^FF_INC_TAX_RECEIV_CF(ANN_R,42736,43100,,,,,\"D=1\")":null,"FR0000125338^FF_TAX_REFUND(ANN_R,42736,43100,,,,,\"D=1\")":null,"FR0000130650^FF_INC_TAX_RECEIV_CF(ANN_R,42736,43100,,,,,\"D=1\")":null,"SE0000667891^FF_TAX_REFUND(ANN_R,42736,43100,,,,,\"D=1\")":null,"CH0012214059^FF_INC_TAX_RECEIV_CF(ANN_R,42736,43100,,,,,\"D=1\")":null,"FR0000130650^FF_TAX_REFUND(ANN_R,42736,43100,,,,,\"D=1\")":null,"DE0005810055^FF_INC_TAX_RECEIV_CF(ANN_R,42736,43100,,,,,\"D=1\")":null,"CH0012214059^FF_TAX_REFUND(ANN_R,42736,43100,,,,,\"D=1\")":null,"ES0109067019^FF_INC_TAX_RECEIV_CF(ANN_R,42736,43100,,,,,\"D=1\")":null,"DE0005810055^FF_TAX_REFUND(ANN_R,42736,43100,,,,,\"D=1\")":null,"DE0005190003^FF_INC_TAX_RECEIV_CF(ANN_R,42736,43100,,,,,\"D=1\")":null,"ES0109067019^FF_TAX_REFUND(ANN_R,42736,43100,,,,,\"D=1\")":null,"FI4000297767^FF_INC_TAX_RECEIV_CF(ANN_R,42736,43100,,,,,\"D=1\")":null,"DE0005190003^FF_TAX_REFUND(ANN_R,42736,43100,,,,,\"D=1\")":null,"DE000A1ML7J1^FF_INC_TAX_RECEIV_CF(ANN_R,42736,43100,,,,,\"D=1\")":null,"FI4000297767^FF_TAX_REFUND(ANN_R,42736,43100,,,,,\"D=1\")":null,"CH0432492467^FF_INC_TAX_RECEIV_CF(ANN_R,42736,43100,,,,,\"D=1\")":null,"DE000A1ML7J1^FF_TAX_REFUND(ANN_R,42736,43100,,,,,\"D=1\")":null,"SE0000107419^FF_INC_TAX_RECEIV_CF(ANN_R,42736,43100,,,,,\"D=1\")":null,"CH0432492467^FF_TAX_REFUND(ANN_R,42736,43100,,,,,\"D=1\")":null,"ES0148396007^FF_INC_TAX_RECEIV_CF(ANN_R,42736,43100,,,,,\"D=1\")":null,"SE0000107419^FF_TAX_REFUND(ANN_R,42736,43100,,,,,\"D=1\")":null,"NL00150001Q9^FF_INC_TAX_RECEIV_CF(ANN_R,42736,43100,,,,,\"D=1\")":null,"ES0148396007^FF_TAX_REFUND(ANN_R,42736,43100,,,,,\"D=1\")":null,"FR0000120693^FF_INC_TAX_RECEIV_CF(ANN_R,42736,43100,,,,,\"D=1\")":null,"NL00150001Q9^FF_TAX_REFUND(ANN_R,42736,43100,,,,,\"D=1\")":null,"FR0000052292^FF_INC_TAX_RECEIV_CF(ANN_R,42736,43100,,,,,\"D=1\")":null,"FR0000120693^FF_TAX_REFUND(ANN_R,42736,43100,,,,,\"D=1\")":null,"SE0011166610^FF_INC_TAX_RECEIV_CF(ANN_R,42736,43100,,,,,\"D=1\")":null,"FR0000052292^FF_TAX_REFUND(ANN_R,42736,43100,,,,,\"D=1\")":null,"SE0000115446^FF_INC_TAX_RECEIV_CF(ANN_R,42736,43100,,,,,\"D=1\")":null,"SE0011166610^FF_TAX_REFUND(ANN_R,42736,43100,,,,,\"D=1\")":null,"SE0000108656^FF_INC_TAX_RECEIV_CF(ANN_R,42736,43100,,,,,\"D=1\")":null,"SE0000115446^FF_TAX_REFUND(ANN_R,42736,43100,,,,,\"D=1\")":null,"DK0010268606^FF_INC_TAX_RECEIV_CF(ANN_R,42736,43100,,,,,\"D=1\")":null,"SE0000108656^FF_TAX_REFUND(ANN_R,42736,43100,,,,,\"D=1\")":null,"FR0000120644^FF_INC_TAX_RECEIV_CF(ANN_R,42736,43100,,,,,\"D=1\")":null,"DK0010268606^FF_TAX_REFUND(ANN_R,42736,43100,,,,,\"D=1\")":null,"IT0000072618^FF_INC_TAX_RECEIV_CF(ANN_R,42736,43100,,,,,\"D=1\")":null,"FR0000120644^FF_TAX_REFUND(ANN_R,42736,43100,,,,,\"D=1\")":null,"NL0013654783^FF_INC_TAX_RECEIV_CF(ANN_R,42736,43100,,,,,\"D=1\")":null,"IT0000072618^FF_TAX_REFUND(ANN_R,42736,43100,,,,,\"D=1\")":null,"CH0210483332^FF_INC_TAX_RECEIV_CF(ANN_R,42736,43100,,,,,\"D=1\")":null,"NL0013654783^FF_TAX_REFUND(ANN_R,42736,43100,,,,,\"D=1\")":null,"FR0000121485^FF_INC_TAX_RECEIV_CF(ANN_R,42736,43100,,,,,\"D=1\")":null,"CH0210483332^FF_TAX_REFUND(ANN_R,42736,43100,,,,,\"D=1\")":null,"DE0007664039^FF_INC_TAX_RECEIV_CF(ANN_R,42736,43100,,,,,\"D=1\")":null,"FR0000121485^FF_TAX_REFUND(ANN_R,42736,43100,,,,,\"D=1\")":null,"FR0000073272^FF_INC_TAX_RECEIV_CF(ANN_R,42736,43100,,,,,\"D=1\")":null,"DE0007664039^FF_TAX_REFUND(ANN_R,42736,43100,,,,,\"D=1\")":null,"NL0000009538^FF_INC_TAX_RECEIV_CF(ANN_R,42736,43100,,,,,\"D=1\")":null,"FR0000073272^FF_TAX_REFUND(ANN_R,42736,43100,,,,,\"D=1\")":null,"BE0974293251^FF_INC_TAX_RECEIV_CF(ANN_R,42736,43100,,,,,\"D=1\")":null,"NL0000009538^FF_TAX_REFUND(ANN_R,42736,43100,,,,,\"D=1\")":null,"DE0005552004^FF_INC_TAX_RECEIV_CF(ANN_R,42736,43100,,,,,\"D=1\")":null,"BE0974293251^FF_TAX_REFUND(ANN_R,42736,43100,,,,,\"D=1\")":null,"DE0006231004^FF_INC_TAX_RECEIV_CF(ANN_R,42736,43100,,,,,\"D=1\")":null,"DE0005552004^FF_TAX_REFUND(ANN_R,42736,43100,,,,,\"D=1\")":null,"DE000A1EWWW0^FF_INC_TAX_RECEIV_CF(ANN_R,42736,43100,,,,,\"D=1\")":null,"DE0006231004^FF_TAX_REFUND(ANN_R,42736,43100,,,,,\"D=1\")":null,"FR0000125486^FF_INC_TAX_RECEIV_CF(ANN_R,42736,43100,,,,,\"D=1\")":null,"DE000A1EWWW0^FF_TAX_REFUND(ANN_R,42736,43100,,,,,\"D=1\")":null,"DE000BAY0017^FF_INC_TAX_RECEIV_CF(ANN_R,42736,43100,,,,,\"D=1\")":null,"FR0000125486^FF_TAX_REFUND(ANN_R,42736,43100,,,,,\"D=1\")":null,"NL0012969182^FF_INC_TAX_RECEIV_CF(ANN_R,42736,43100,,,,,\"D=1\")":null,"DE000BAY0017^FF_TAX_REFUND(ANN_R,42736,43100,,,,,\"D=1\")":null,"DE0005557508^FF_INC_TAX_RECEIV_CF(ANN_R,42736,43100,,,,,\"D=1\")":null,"NL0012969182^FF_TAX_REFUND(ANN_R,42736,43100,,,,,\"D=1\")":null,"NL0000235190^FF_INC_TAX_RECEIV_CF(ANN_R,42736,43100,,,,,\"D=1\")":null,"DE0005557508^FF_TAX_REFUND(ANN_R,42736,43100,,,,,\"D=1\")":null,"DE0007100000^FF_INC_TAX_RECEIV_CF(ANN_R,42736,43100,,,,,\"D=1\")":null,"NL0000235190^FF_TAX_REFUND(ANN_R,42736,43100,,,,,\"D=1\")":null,"FR0000120073^FF_INC_TAX_RECEIV_CF(ANN_R,42736,43100,,,,,\"D=1\")":null,"DE0007100000^FF_TAX_REFUND(ANN_R,42736,43100,,,,,\"D=1\")":null,"FR0000120321^FF_INC_TAX_RECEIV_CF(ANN_R,42736,43100,,,,,\"D=1\")":null,"FR0000120073^FF_TAX_REFUND(ANN_R,42736,43100,,,,,\"D=1\")":null,"DE0008404005^FF_INC_TAX_RECEIV_CF(ANN_R,42736,43100,,,,,\"D=1\")":null,"FR0000120321^FF_TAX_REFUND(ANN_R,42736,43100,,,,,\"D=1\")":null,"DE0007164600^FF_INC_TAX_RECEIV_CF(ANN_R,42736,43100,,,,,\"D=1\")":null,"DE0008404005^FF_TAX_REFUND(ANN_R,42736,43100,,,,,\"D=1\")":null,"CH0012032048^FF_INC_TAX_RECEIV_CF(ANN_R,42736,43100,,,,,\"D=1\")":null,"DE0007164600^FF_TAX_REFUND(ANN_R,42736,43100,,,,,\"D=1\")":null,"US0995021062^FF_INC_TAX_RECEIV_CF(ANN_R,42736,43100,,,,,\"D=1\")":null,"CH0012032048^FF_TAX_REFUND(ANN_R,42736,43100,,,,,\"D=1\")":null,"US5132721045^FF_INC_TAX_RECEIV_CF(ANN_R,42736,43100,,,,,\"D=1\")":null,"US0995021062^FF_TAX_REFUND(ANN_R,42736,43100,,,,,\"D=1\")":null,"US6700024010^FF_INC_TAX_RECEIV_CF(ANN_R,42736,43100,,,,,\"D=1\")":null,"US5132721045^FF_TAX_REFUND(ANN_R,42736,43100,,,,,\"D=1\")":null,"US4180561072^FF_INC_TAX_RECEIV_CF(ANN_R,42736,43100,,,,,\"D=1\")":null,"US6700024010^FF_TAX_REFUND(ANN_R,42736,43100,,,,,\"D=1\")":null,"JE00BYSS4X48^FF_INC_TAX_RECEIV_CF(ANN_R,42736,43100,,,,,\"D=1\")":null,"US4180561072^FF_TAX_REFUND(ANN_R,42736,43100,,,,,\"D=1\")":null,"US00751Y1064^FF_INC_TAX_RECEIV_CF(ANN_R,42736,43100,,,,,\"D=1\")":null,"JE00BYSS4X48^FF_TAX_REFUND(ANN_R,42736,43100,,,,,\"D=1\")":null,"US5018892084^FF_INC_TAX_RECEIV_CF(ANN_R,42736,43100,,,,,\"D=1\")":null,"US00751Y1064^FF_TAX_REFUND(ANN_R,42736,43100,,,,,\"D=1\")":null,"US12541W2098^FF_INC_TAX_RECEIV_CF(ANN_R,42736,43100,,,,,\"D=1\")":null,"US5018892084^FF_TAX_REFUND(ANN_R,42736,43100,,,,,\"D=1\")":null,"US3802371076^FF_INC_TAX_RECEIV_CF(ANN_R,42736,43100,,,,,\"D=1\")":null,"US12541W2098^FF_TAX_REFUND(ANN_R,42736,43100,,,,,\"D=1\")":null,"US5502411037^FF_INC_TAX_RECEIV_CF(ANN_R,42736,43100,,,,,\"D=1\")":null,"US3802371076^FF_TAX_REFUND(ANN_R,42736,43100,,,,,\"D=1\")":null,"US4404521001^FF_INC_TAX_RECEIV_CF(ANN_R,42736,43100,,,,,\"D=1\")":null,"US5502411037^FF_TAX_REFUND(ANN_R,42736,43100,,,,,\"D=1\")":null,"US73278L1052^FF_INC_TAX_RECEIV_CF(ANN_R,42736,43100,,,,,\"D=1\")":null,"US4404521001^FF_TAX_REFUND(ANN_R,42736,43100,,,,,\"D=1\")":null,"US24906P1093^FF_INC_TAX_RECEIV_CF(ANN_R,42736,43100,,,,,\"D=1\")":null,"US73278L1052^FF_TAX_REFUND(ANN_R,42736,43100,,,,,\"D=1\")":null,"US7458671010^FF_INC_TAX_RECEIV_CF(ANN_R,42736,43100,,,,,\"D=1\")":null,"US24906P1093^FF_TAX_REFUND(ANN_R,42736,43100,,,,,\"D=1\")":null,"US8326964058^FF_INC_TAX_RECEIV_CF(ANN_R,42736,43100,,,,,\"D=1\")":null,"US7458671010^FF_TAX_REFUND(ANN_R,42736,43100,,,,,\"D=1\")":null,"US1011211018^FF_INC_TAX_RECEIV_CF(ANN_R,42736,43100,,,,,\"D=1\")":null,"US8326964058^FF_TAX_REFUND(ANN_R,42736,43100,,,,,\"D=1\")":null,"US8793601050^FF_INC_TAX_RECEIV_CF(ANN_R,42736,43100,,,,,\"D=1\")":null,"US1011211018^FF_TAX_REFUND(ANN_R,42736,43100,,,,,\"D=1\")":null,"US18915M1071^FF_INC_TAX_RECEIV_CF(ANN_R,42736,43100,,,,,\"D=1\")":null,"US8793601050^FF_TAX_REFUND(ANN_R,42736,43100,,,,,\"D=1\")":null,"US5745991068^FF_INC_TAX_RECEIV_CF(ANN_R,42736,43100,,,,,\"D=1\")":null,"US18915M1071^FF_TAX_REFUND(ANN_R,42736,43100,,,,,\"D=1\")":null,"US45167R1041^FF_INC_TAX_RECEIV_CF(ANN_R,42736,43100,,,,,\"D=1\")":null,"US5745991068^FF_TAX_REFUND(ANN_R,42736,43100,,,,,\"D=1\")":null,"US4461501045^FF_INC_TAX_RECEIV_CF(ANN_R,42736,43100,,,,,\"D=1\")":null,"US45167R1041^FF_TAX_REFUND(ANN_R,42736,43100,,,,,\"D=1\")":null,"US8666741041^FF_INC_TAX_RECEIV_CF(ANN_R,42736,43100,,,,,\"D=1\")":null,"US4461501045^FF_TAX_REFUND(ANN_R,42736,43100,,,,,\"D=1\")":null,"US64110D1046^FF_INC_TAX_RECEIV_CF(ANN_R,42736,43100,,,,,\"D=1\")":null,"US8666741041^FF_TAX_REFUND(ANN_R,42736,43100,,,,,\"D=1\")":0.194,"US3724601055^FF_INC_TAX_RECEIV_CF(ANN_R,42736,43100,,,,,\"D=1\")":null,"US64110D1046^FF_TAX_REFUND(ANN_R,42736,43100,,,,,\"D=1\")":null,"US6311031081^FF_INC_TAX_RECEIV_CF(ANN_R,42736,43100,,,,,\"D=1\")":null,"US3724601055^FF_TAX_REFUND(ANN_R,42736,43100,,,,,\"D=1\")":null,"US89400J1079^FF_INC_TAX_RECEIV_CF(ANN_R,42736,43100,,,,,\"D=1\")":null,"US6311031081^FF_TAX_REFUND(ANN_R,42736,43100,,,,,\"D=1\")":null,"US45784P1012^FF_INC_TAX_RECEIV_CF(ANN_R,42736,43100,,,,,\"D=1\")":null,"US89400J1079^FF_TAX_REFUND(ANN_R,42736,43100,,,,,\"D=1\")":null,"US92556V1061^FF_INC_TAX_RECEIV_CF(ANN_R,42736,43100,,,,,\"D=1\")":null,"US45784P1012^FF_TAX_REFUND(ANN_R,42736,43100,,,,,\"D=1\")":null,"US62944T1051^FF_INC_TAX_RECEIV_CF(ANN_R,42736,43100,,,,,\"D=1\")":null,"US92556V1061^FF_TAX_REFUND(ANN_R,42736,43100,,,,,\"D=1\")":null,"US29355A1079^FF_INC_TAX_RECEIV_CF(ANN_R,42736,43100,,,,,\"D=1\")":null,"US62944T1051^FF_TAX_REFUND(ANN_R,42736,43100,,,,,\"D=1\")":null,"US0404131064^FF_INC_TAX_RECEIV_CF(ANN_R,42736,43100,,,,,\"D=1\")":null,"US29355A1079^FF_TAX_REFUND(ANN_R,42736,43100,,,,,\"D=1\")":null,"US72919P2020^FF_INC_TAX_RECEIV_CF(ANN_R,42736,43100,,,,,\"D=1\")":null,"US0404131064^FF_TAX_REFUND(ANN_R,42736,43100,,,,,\"D=1\")":null,"US14149Y1082^FF_INC_TAX_RECEIV_CF(ANN_R,42736,43100,,,,,\"D=1\")":null,"US72919P2020^FF_TAX_REFUND(ANN_R,42736,43100,,,,,\"D=1\")":null,"US4364401012^FF_INC_TAX_RECEIV_CF(ANN_R,42736,43100,,,,,\"D=1\")":null,"US14149Y1082^FF_TAX_REFUND(ANN_R,42736,43100,,,,,\"D=1\")":null,"US42809H1077^FF_INC_TAX_RECEIV_CF(ANN_R,42736,43100,,,,,\"D=1\")":null,"US4364401012^FF_TAX_REFUND(ANN_R,42736,43100,,,,,\"D=1\")":null,"US55261F1049^FF_INC_TAX_RECEIV_CF(ANN_R,42736,43100,,,,,\"D=1\")":null,"US42809H1077^FF_TAX_REFUND(ANN_R,42736,43100,,,,,\"D=1\")":null,"US4932671088^FF_INC_TAX_RECEIV_CF(ANN_R,42736,43100,,,,,\"D=1\")":null,"US55261F1049^FF_TAX_REFUND(ANN_R,42736,43100,,,,,\"D=1\")":null,"US92276F1003^FF_INC_TAX_RECEIV_CF(ANN_R,42736,43100,,,,,\"D=1\")":null,"US4932671088^FF_TAX_REFUND(ANN_R,42736,43100,,,,,\"D=1\")":null,"IE00BQPVQZ61^FF_INC_TAX_RECEIV_CF(ANN_R,42736,43100,,,,,\"D=1\")":null,"US92276F1003^FF_TAX_REFUND(ANN_R,42736,43100,,,,,\"D=1\")":null,"US8740541094^FF_INC_TAX_RECEIV_CF(ANN_R,42736,43100,,,,,\"D=1\")":null,"IE00BQPVQZ61^FF_TAX_REFUND(ANN_R,42736,43100,,,,,\"D=1\")":null,"US74736K1016^FF_INC_TAX_RECEIV_CF(ANN_R,42736,43100,,,,,\"D=1\")":null,"US8740541094^FF_TAX_REFUND(ANN_R,42736,43100,,,,,\"D=1\")":null,"US5732841060^FF_INC_TAX_RECEIV_CF(ANN_R,42736,43100,,,,,\"D=1\")":null,"US74736K1016^FF_TAX_REFUND(ANN_R,42736,43100,,,,,\"D=1\")":null,"US1156372096^FF_INC_TAX_RECEIV_CF(ANN_R,42736,43100,,,,,\"D=1\")":null,"US5732841060^FF_TAX_REFUND(ANN_R,42736,43100,,,,,\"D=1\")":null,"US87165B1035^FF_INC_TAX_RECEIV_CF(ANN_R,42736,43100,,,,,\"D=1\")":null,"US1156372096^FF_TAX_REFUND(ANN_R,42736,43100,,,,,\"D=1\")":null,"US30063P1057^FF_INC_TAX_RECEIV_CF(ANN_R,42736,43100,,,,,\"D=1\")":null,"US87165B1035^FF_TAX_REFUND(ANN_R,42736,43100,,,,,\"D=1\")":null,"US9291601097^FF_INC_TAX_RECEIV_CF(ANN_R,42736,43100,,,,,\"D=1\")":null,"US30063P1057^FF_TAX_REFUND(ANN_R,42736,43100,,,,,\"D=1\")":null,"US5303073051^FF_INC_TAX_RECEIV_CF(ANN_R,42736,43100,,,,,\"D=1\")":null,"US9291601097^FF_TAX_REFUND(ANN_R,42736,43100,,,,,\"D=1\")":null,"US0152711091^FF_INC_TAX_RECEIV_CF(ANN_R,42736,43100,,,,,\"D=1\")":null,"US5303073051^FF_TAX_REFUND(ANN_R,42736,43100,,,,,\"D=1\")":1.787,"US4165151048^FF_INC_TAX_RECEIV_CF(ANN_R,42736,43100,,,,,\"D=1\")":null,"US0152711091^FF_TAX_REFUND(ANN_R,42736,43100,,,,,\"D=1\")":null,"US3635761097^FF_INC_TAX_RECEIV_CF(ANN_R,42736,43100,,,,,\"D=1\")":null,"US4165151048^FF_TAX_REFUND(ANN_R,42736,43100,,,,,\"D=1\")":6.0,"US6703461052^FF_INC_TAX_RECEIV_CF(ANN_R,42736,43100,,,,,\"D=1\")":null,"US3635761097^FF_TAX_REFUND(ANN_R,42736,43100,,,,,\"D=1\")":null,"US57772K1016^FF_INC_TAX_RECEIV_CF(ANN_R,42736,43100,,,,,\"D=1\")":null,"US6703461052^FF_TAX_REFUND(ANN_R,42736,43100,,,,,\"D=1\")":null,"US34959E1091^FF_INC_TAX_RECEIV_CF(ANN_R,42736,43100,,,,,\"D=1\")":null,"US57772K1016^FF_TAX_REFUND(ANN_R,42736,43100,,,,,\"D=1\")":null,"US9892071054^FF_INC_TAX_RECEIV_CF(ANN_R,42736,43100,,,,,\"D=1\")":null,"US34959E1091^FF_TAX_REFUND(ANN_R,42736,43100,,,,,\"D=1\")":null,"US6792951054^FF_INC_TAX_RECEIV_CF(ANN_R,42736,43100,,,,,\"D=1\")":null,"US9892071054^FF_TAX_REFUND(ANN_R,42736,43100,,,,,\"D=1\")":null,"NL0009434992^FF_INC_TAX_RECEIV_CF(ANN_R,42736,43100,,,,,\"D=1\")":null,"US6792951054^FF_TAX_REFUND(ANN_R,42736,43100,,,,,\"D=1\")":null,"US88339J1051^FF_INC_TAX_RECEIV_CF(ANN_R,42736,43100,,,,,\"D=1\")":null,"NL0009434992^FF_TAX_REFUND(ANN_R,42736,43100,,,,,\"D=1\")":null,"US5010441013^FF_INC_TAX_RECEIV_CF(ANN_R,42736,43100,,,,,\"D=1\")":null,"US88339J1051^FF_TAX_REFUND(ANN_R,42736,43100,,,,,\"D=1\")":null,"US5926881054^FF_INC_TAX_RECEIV_CF(ANN_R,42736,43100,,,,,\"D=1\")":null,"US5010441013^FF_TAX_REFUND(ANN_R,42736,43100,,,,,\"D=1\")":null,"US0584981064^FF_INC_TAX_RECEIV_CF(ANN_R,42736,43100,,,,,\"D=1\")":null,"US5926881054^FF_TAX_REFUND(ANN_R,42736,43100,,,,,\"D=1\")":null,"US5260571048^FF_INC_TAX_RECEIV_CF(ANN_R,42736,43100,,,,,\"D=1\")":null,"US0584981064^FF_TAX_REFUND(ANN_R,42736,43100,,,,,\"D=1\")":null,"US49271V1008^FF_INC_TAX_RECEIV_CF(ANN_R,42736,43100,,,,,\"D=1\")":null,"US5260571048^FF_TAX_REFUND(ANN_R,42736,43100,,,,,\"D=1\")":null,"US0311001004^FF_INC_TAX_RECEIV_CF(ANN_R,42736,43100,,,,,\"D=1\")":null,"US49271V1008^FF_TAX_REFUND(ANN_R,42736,43100,,,,,\"D=1\")":null,"US23331A1097^FF_INC_TAX_RECEIV_CF(ANN_R,42736,43100,,,,,\"D=1\")":null,"US0311001004^FF_TAX_REFUND(ANN_R,42736,43100,,,,,\"D=1\")":null,"US2473617023^FF_INC_TAX_RECEIV_CF(ANN_R,42736,43100,,,,,\"D=1\")":null,"US23331A1097^FF_TAX_REFUND(ANN_R,42736,43100,,,,,\"D=1\")":null,"US58155Q1031^FF_INC_TAX_RECEIV_CF(ANN_R,42736,43100,,,,,\"D=1\")":null,"US2473617023^FF_TAX_REFUND(ANN_R,42736,43100,,,,,\"D=1\")":null,"US6200763075^FF_INC_TAX_RECEIV_CF(ANN_R,42736,43100,,,,,\"D=1\")":null,"US58155Q1031^FF_TAX_REFUND(ANN_R,42736,43100,,,,,\"D=1\")":null,"US8545021011^FF_INC_TAX_RECEIV_CF(ANN_R,42736,43100,,,,,\"D=1\")":null,"US6200763075^FF_TAX_REFUND(ANN_R,42736,43100,,,,,\"D=1\")":null,"US8936411003^FF_INC_TAX_RECEIV_CF(ANN_R,42736,43100,,,,,\"D=1\")":null,"US8545021011^FF_TAX_REFUND(ANN_R,42736,43100,,,,,\"D=1\")":null,"US98956P1021^FF_INC_TAX_RECEIV_CF(ANN_R,42736,43100,,,,,\"D=1\")":null,"US8936411003^FF_TAX_REFUND(ANN_R,42736,43100,,,,,\"D=1\")":null,"US0010551028^FF_INC_TAX_RECEIV_CF(ANN_R,42736,43100,,,,,\"D=1\")":null,"US98956P1021^FF_TAX_REFUND(ANN_R,42736,43100,,,,,\"D=1\")":null,"US77543R1023^FF_INC_TAX_RECEIV_CF(ANN_R,42736,43100,,,,,\"D=1\")":null,"US0010551028^FF_TAX_REFUND(ANN_R,42736,43100,,,,,\"D=1\")":null,"US2310211063^FF_INC_TAX_RECEIV_CF(ANN_R,42736,43100,,,,,\"D=1\")":null,"US77543R1023^FF_TAX_REFUND(ANN_R,42736,43100,,,,,\"D=1\")":null,"US21036P1084^FF_INC_TAX_RECEIV_CF(ANN_R,42736,43100,,,,,\"D=1\")":null,"US2310211063^FF_TAX_REFUND(ANN_R,42736,43100,,,,,\"D=1\")":null,"US2855121099^FF_INC_TAX_RECEIV_CF(ANN_R,42736,43100,,,,,\"D=1\")":null,"US21036P1084^FF_TAX_REFUND(ANN_R,42736,43100,,,,,\"D=1\")":null,"US40434L1052^FF_INC_TAX_RECEIV_CF(ANN_R,42736,43100,,,,,\"D=1\")":null,"US2855121099^FF_TAX_REFUND(ANN_R,42736,43100,,,,,\"D=1\")":null,"US45168D1046^FF_INC_TAX_RECEIV_CF(ANN_R,42736,43100,,,,,\"D=1\")":null,"US40434L1052^FF_TAX_REFUND(ANN_R,42736,43100,,,,,\"D=1\")":null,"US4943681035^FF_INC_TAX_RECEIV_CF(ANN_R,42736,43100,,,,,\"D=1\")":null,"US45168D1046^FF_TAX_REFUND(ANN_R,42736,43100,,,,,\"D=1\")":null,"US35671D8570^FF_INC_TAX_RECEIV_CF(ANN_R,42736,43100,,,,,\"D=1\")":null,"US4943681035^FF_TAX_REFUND(ANN_R,42736,43100,,,,,\"D=1\")":null,"US3453708600^FF_INC_TAX_RECEIV_CF(ANN_R,42736,43100,,,,,\"D=1\")":null,"US35671D8570^FF_TAX_REFUND(ANN_R,42736,43100,,,,,\"D=1\")":null,"US6516391066^FF_INC_TAX_RECEIV_CF(ANN_R,42736,43100,,,,,\"D=1\")":null,"US3453708600^FF_TAX_REFUND(ANN_R,42736,43100,,,,,\"D=1\")":null,"US75886F1075^FF_INC_TAX_RECEIV_CF(ANN_R,42736,43100,,,,,\"D=1\")":null,"US6516391066^FF_TAX_REFUND(ANN_R,42736,43100,,,,,\"D=1\")":null,"US8725901040^FF_INC_TAX_RECEIV_CF(ANN_R,42736,43100,,,,,\"D=1\")":null,"US75886F1075^FF_TAX_REFUND(ANN_R,42736,43100,,,,,\"D=1\")":null,"US0091581068^FF_INC_TAX_RECEIV_CF(ANN_R,42736,43100,,,,,\"D=1\")":null,"US8725901040^FF_TAX_REFUND(ANN_R,42736,43100,,,,,\"D=1\")":null,"US5184391044^FF_INC_TAX_RECEIV_CF(ANN_R,42736,43100,,,,,\"D=1\")":null,"US0091581068^FF_TAX_REFUND(ANN_R,42370,42735,,,,,\"D=1\")":null,"US1941621039^FF_INC_TAX_RECEIV_CF(ANN_R,42736,43100,,,,,\"D=1\")":null,"US5184391044^FF_TAX_REFUND(ANN_R,42736,43100,,,,,\"D=1\")":null,"US31428X1063^FF_INC_TAX_RECEIV_CF(ANN_R,42736,43100,,,,,\"D=1\")":null,"US1941621039^FF_TAX_REFUND(ANN_R,42736,43100,,,,,\"D=1\")":null,"US00507V1098^FF_INC_TAX_RECEIV_CF(ANN_R,42736,43100,,,,,\"D=1\")":null,"US31428X1063^FF_TAX_REFUND(ANN_R,42736,43100,,,,,\"D=1\")":null,"US37045V1008^FF_INC_TAX_RECEIV_CF(ANN_R,42736,43100,,,,,\"D=1\")":null,"US00507V1098^FF_TAX_REFUND(ANN_R,42736,43100,,,,,\"D=1\")":null,"US6934751057^FF_INC_TAX_RECEIV_CF(ANN_R,42736,43100,,,,,\"D=1\")":null,"US37045V1008^FF_TAX_REFUND(ANN_R,42736,43100,,,,,\"D=1\")":null,"US98978V1035^FF_INC_TAX_RECEIV_CF(ANN_R,42736,43100,,,,,\"D=1\")":null,"US6934751057^FF_TAX_REFUND(ANN_R,42736,43100,,,,,\"D=1\")":24.0,"US6092071058^FF_INC_TAX_RECEIV_CF(ANN_R,42736,43100,,,,,\"D=1\")":null,"US98978V1035^FF_TAX_REFUND(ANN_R,42736,43100,,,,,\"D=1\")":null,"US78409V1044^FF_INC_TAX_RECEIV_CF(ANN_R,42736,43100,,,,,\"D=1\")":null,"US6092071058^FF_TAX_REFUND(ANN_R,42736,43100,,,,,\"D=1\")":null,"US5128071082^FF_INC_TAX_RECEIV_CF(ANN_R,42736,43100,,,,,\"D=1\")":null,"US78409V1044^FF_TAX_REFUND(ANN_R,42736,43100,,,,,\"D=1\")":null,"US88579Y1010^FF_INC_TAX_RECEIV_CF(ANN_R,42736,43100,,,,,\"D=1\")":null,"US5128071082^FF_TAX_REFUND(ANN_R,42736,43100,,,,,\"D=1\")":null,"US0970231058^FF_INC_TAX_RECEIV_CF(ANN_R,42736,43100,,,,,\"D=1\")":null,"US88579Y1010^FF_TAX_REFUND(ANN_R,42736,43100,,,,,\"D=1\")":null,"US9078181081^FF_INC_TAX_RECEIV_CF(ANN_R,42736,43100,,,,,\"D=1\")":null,"US0970231058^FF_TAX_REFUND(ANN_R,42736,43100,,,,,\"D=1\")":null,"US22160K1051^FF_INC_TAX_RECEIV_CF(ANN_R,42736,43100,,,,,\"D=1\")":null,"US9078181081^FF_TAX_REFUND(ANN_R,42736,43100,,,,,\"D=1\")":null,"US92343V1044^FF_INC_TAX_RECEIV_CF(ANN_R,42736,43100,,,,,\"D=1\")":null,"US22160K1051^FF_TAX_REFUND(ANN_R,42736,43100,,,,,\"D=1\")":null,"US0605051046^FF_INC_TAX_RECEIV_CF(ANN_R,42736,43100,,,,,\"D=1\")":null,"US92343V1044^FF_TAX_REFUND(ANN_R,42736,43100,,,,,\"D=1\")":null,"JP3258000003^FF_INC_TAX_RECEIV_CF(ANN_R,42736,43100,,,,,\"D=1\")":null,"US0605051046^FF_TAX_REFUND(ANN_R,42736,43100,,,,,\"D=1\")":null,"KR7036570000^FF_INC_TAX_RECEIV_CF(ANN_R,42736,43100,,,,,\"D=1\")":null,"JP3258000003^FF_TAX_REFUND(ANN_R,42736,43100,,,,,\"D=1\")":null,"JP3735400008^FF_INC_TAX_RECEIV_CF(ANN_R,42736,43100,,,,,\"D=1\")":null,"KR7036570000^FF_TAX_REFUND(ANN_R,42736,43100,,,,,\"D=1\")":null,"JP3242800005^FF_INC_TAX_RECEIV_CF(ANN_R,42736,43100,,,,,\"D=1\")":null,"JP3735400008^FF_TAX_REFUND(ANN_R,42736,43100,,,,,\"D=1\")":null,"JP3197800000^FF_INC_TAX_RECEIV_CF(ANN_R,42736,43100,,,,,\"D=1\")":null,"JP3242800005^FF_TAX_REFUND(ANN_R,42736,43100,,,,,\"D=1\")":null,"JP3160400002^FF_INC_TAX_RECEIV_CF(ANN_R,42736,43100,,,,,\"D=1\")":null,"JP3197800000^FF_TAX_REFUND(ANN_R,42736,43100,,,,,\"D=1\")":null,"TW0001301000^FF_INC_TAX_RECEIV_CF(ANN_R,42736,43100,,,,,\"D=1\")":null,"JP3160400002^FF_TAX_REFUND(ANN_R,42736,43100,,,,,\"D=1\")":null,"JP3762800005^FF_INC_TAX_RECEIV_CF(ANN_R,42736,43100,,,,,\"D=1\")":null,"TW0001301000^FF_TAX_REFUND(ANN_R,42736,43100,,,,,\"D=1\")":null,"JP3122400009^FF_INC_TAX_RECEIV_CF(ANN_R,42736,43100,,,,,\"D=1\")":null,"JP3762800005^FF_TAX_REFUND(ANN_R,42736,43100,,,,,\"D=1\")":null,"JP3762600009^FF_INC_TAX_RECEIV_CF(ANN_R,42736,43100,,,,,\"D=1\")":null,"JP3122400009^FF_TAX_REFUND(ANN_R,42736,43100,,,,,\"D=1\")":null,"JP3970300004^FF_INC_TAX_RECEIV_CF(ANN_R,42736,43100,,,,,\"D=1\")":null,"JP3762600009^FF_TAX_REFUND(ANN_R,42736,43100,,,,,\"D=1\")":null,"JP3734800000^FF_INC_TAX_RECEIV_CF(ANN_R,42736,43100,,,,,\"D=1\")":null,"JP3970300004^FF_TAX_REFUND(ANN_R,42736,43100,,,,,\"D=1\")":null,"JP3397200001^FF_INC_TAX_RECEIV_CF(ANN_R,42736,43100,,,,,\"D=1\")":null,"JP3734800000^FF_TAX_REFUND(ANN_R,42736,43100,,,,,\"D=1\")":null,"JP3551500006^FF_INC_TAX_RECEIV_CF(ANN_R,42736,43100,,,,,\"D=1\")":null,"JP3397200001^FF_TAX_REFUND(ANN_R,42736,43100,,,,,\"D=1\")":null,"JP3756600007^FF_INC_TAX_RECEIV_CF(ANN_R,42736,43100,,,,,\"D=1\")":null,"JP3551500006^FF_TAX_REFUND(ANN_R,42736,43100,,,,,\"D=1\")":null,"JP3201200007^FF_INC_TAX_RECEIV_CF(ANN_R,42736,43100,,,,,\"D=1\")":null,"JP3756600007^FF_TAX_REFUND(ANN_R,42736,43100,,,,,\"D=1\")":null,"JP3463000004^FF_INC_TAX_RECEIV_CF(ANN_R,42736,43100,,,,,\"D=1\")":null,"JP3201200007^FF_TAX_REFUND(ANN_R,42736,43100,,,,,\"D=1\")":null,"JP3386450005^FF_INC_TAX_RECEIV_CF(ANN_R,42736,43100,,,,,\"D=1\")":null,"JP3463000004^FF_TAX_REFUND(ANN_R,42736,43100,,,,,\"D=1\")":null,"JP3910660004^FF_INC_TAX_RECEIV_CF(ANN_R,42736,43100,,,,,\"D=1\")":null,"JP3386450005^FF_TAX_REFUND(ANN_R,42736,43100,,,,,\"D=1\")":null,"TW0002412004^FF_INC_TAX_RECEIV_CF(ANN_R,42736,43100,,,,,\"D=1\")":null,"JP3910660004^FF_TAX_REFUND(ANN_R,42736,43100,,,,,\"D=1\")":null,"KR7035720002^FF_INC_TAX_RECEIV_CF(ANN_R,42736,43100,,,,,\"D=1\")":null,"TW0002412004^FF_TAX_REFUND(ANN_R,42736,43100,,,,,\"D=1\")":null,"JP3866800000^FF_INC_TAX_RECEIV_CF(ANN_R,42736,43100,,,,,\"D=1\")":null,"KR7035720002^FF_TAX_REFUND(ANN_R,42736,43100,,,,,\"D=1\")":null,"JP3899600005^FF_INC_TAX_RECEIV_CF(ANN_R,42736,43100,,,,,\"D=1\")":null,"JP3866800000^FF_TAX_REFUND(ANN_R,42736,43100,,,,,\"D=1\")":null,"KR7000270009^FF_INC_TAX_RECEIV_CF(ANN_R,42736,43100,,,,,\"D=1\")":null,"JP3899600005^FF_TAX_REFUND(ANN_R,42736,43100,,,,,\"D=1\")":null,"JP3351600006^FF_INC_TAX_RECEIV_CF(ANN_R,42736,43100,,,,,\"D=1\")":null,"KR7000270009^FF_TAX_REFUND(ANN_R,42736,43100,,,,,\"D=1\")":null,"JP3788600009^FF_INC_TAX_RECEIV_CF(ANN_R,42736,43100,,,,,\"D=1\")":null,"JP3351600006^FF_TAX_REFUND(ANN_R,42736,43100,,,,,\"D=1\")":null,"TW0002317005^FF_INC_TAX_RECEIV_CF(ANN_R,42736,43100,,,,,\"D=1\")":null,"JP3788600009^FF_TAX_REFUND(ANN_R,42736,43100,,,,,\"D=1\")":null,"JP3538800008^FF_INC_TAX_RECEIV_CF(ANN_R,42736,43100,,,,,\"D=1\")":null,"TW0002317005^FF_TAX_REFUND(ANN_R,42736,43100,,,,,\"D=1\")":null,"JP3783600004^FF_INC_TAX_RECEIV_CF(ANN_R,42736,43100,,,,,\"D=1\")":null,"JP3538800008^FF_TAX_REFUND(ANN_R,42736,43100,,,,,\"D=1\")":null,"TW0001303006^FF_INC_TAX_RECEIV_CF(ANN_R,42736,43100,,,,,\"D=1\")":null,"JP3783600004^FF_TAX_REFUND(ANN_R,42736,43100,,,,,\"D=1\")":null,"JP3546800008^FF_INC_TAX_RECEIV_CF(ANN_R,42736,43100,,,,,\"D=1\")":null,"TW0001303006^FF_TAX_REFUND(ANN_R,42736,43100,,,,,\"D=1\")":null,"KR7017670001^FF_INC_TAX_RECEIV_CF(ANN_R,42736,43100,,,,,\"D=1\")":null,"JP3546800008^FF_TAX_REFUND(ANN_R,42736,43100,,,,,\"D=1\")":null,"JP3519400000^FF_INC_TAX_RECEIV_CF(ANN_R,42736,43100,,,,,\"D=1\")":null,"KR7017670001^FF_TAX_REFUND(ANN_R,42736,43100,,,,,\"D=1\")":null,"JP3778630008^FF_INC_TAX_RECEIV_CF(ANN_R,42736,43100,,,,,\"D=1\")":null,"JP3519400000^FF_TAX_REFUND(ANN_R,42736,43100,,,,,\"D=1\")":null,"JP3854600008^FF_INC_TAX_RECEIV_CF(ANN_R,42736,43100,,,,,\"D=1\")":null,"JP3778630008^FF_TAX_REFUND(ANN_R,42736,43100,,,,,\"D=1\")":null,"JP3566800003^FF_INC_TAX_RECEIV_CF(ANN_R,42736,43100,,,,,\"D=1\")":null,"JP3854600008^FF_TAX_REFUND(ANN_R,42736,43100,,,,,\"D=1\")":null,"JP3592200004^FF_INC_TAX_RECEIV_CF(ANN_R,42736,43100,,,,,\"D=1\")":null,"JP3566800003^FF_TAX_REFUND(ANN_R,42736,43100,,,,,\"D=1\")":null,"JP3893600001^FF_INC_TAX_RECEIV_CF(ANN_R,42736,43100,,,,,\"D=1\")":null,"JP3592200004^FF_TAX_REFUND(ANN_R,42736,43100,,,,,\"D=1\")":null,"KR7028260008^FF_INC_TAX_RECEIV_CF(ANN_R,42736,43100,,,,,\"D=1\")":null,"JP3893600001^FF_TAX_REFUND(ANN_R,42736,43100,,,,,\"D=1\")":null,"JP3116000005^FF_INC_TAX_RECEIV_CF(ANN_R,42736,43100,,,,,\"D=1\")":null,"KR7028260008^FF_TAX_REFUND(ANN_R,42736,43100,,,,,\"D=1\")":null,"JP3732000009^FF_INC_TAX_RECEIV_CF(ANN_R,42736,43100,,,,,\"D=1\")":null,"JP3116000005^FF_TAX_REFUND(ANN_R,42736,43100,,,,,\"D=1\")":null,"JP3409000001^FF_INC_TAX_RECEIV_CF(ANN_R,42736,43100,,,,,\"D=1\")":null,"JP3732000009^FF_TAX_REFUND(ANN_R,42736,43100,,,,,\"D=1\")":null,"JP3756100008^FF_INC_TAX_RECEIV_CF(ANN_R,42736,43100,,,,,\"D=1\")":null,"JP3409000001^FF_TAX_REFUND(ANN_R,42736,43100,,,,,\"D=1\")":null,"KR7035420009^FF_INC_TAX_RECEIV_CF(ANN_R,42736,43100,,,,,\"D=1\")":null,"JP3756100008^FF_TAX_REFUND(ANN_R,42736,43100,,,,,\"D=1\")":null,"JP3497400006^FF_INC_TAX_RECEIV_CF(ANN_R,42736,43100,,,,,\"D=1\")":null,"KR7035420009^FF_TAX_REFUND(ANN_R,42736,43100,,,,,\"D=1\")":null,"JP3236200006^FF_INC_TAX_RECEIV_CF(ANN_R,42736,43100,,,,,\"D=1\")":null,"JP3497400006^FF_TAX_REFUND(ANN_R,42736,43100,,,,,\"D=1\")":null,"JP3475350009^FF_INC_TAX_RECEIV_CF(ANN_R,42736,43100,,,,,\"D=1\")":null,"JP3236200006^FF_TAX_REFUND(ANN_R,42736,43100,,,,,\"D=1\")":null,"JP3890310000^FF_INC_TAX_RECEIV_CF(ANN_R,42736,43100,,,,,\"D=1\")":null,"JP3475350009^FF_TAX_REFUND(ANN_R,42736,43100,,,,,\"D=1\")":null,"KR7105560007^FF_INC_TAX_RECEIV_CF(ANN_R,42736,43100,,,,,\"D=1\")":null,"JP3890310000^FF_TAX_REFUND(ANN_R,42736,43100,,,,,\"D=1\")":null,"JP3902400005^FF_INC_TAX_RECEIV_CF(ANN_R,42736,43100,,,,,\"D=1\")":null,"KR7105560007^FF_TAX_REFUND(ANN_R,42736,43100,,,,,\"D=1\")":null,"JP3752900005^FF_INC_TAX_RECEIV_CF(ANN_R,42736,43100,,,,,\"D=1\")":null,"JP3902400005^FF_TAX_REFUND(ANN_R,42736,43100,,,,,\"D=1\")":null,"JP3814000000^FF_INC_TAX_RECEIV_CF(ANN_R,42736,43100,,,,,\"D=1\")":null,"JP3752900005^FF_TAX_REFUND(ANN_R,42736,43100,,,,,\"D=1\")":null,"TW0002881000^FF_INC_TAX_RECEIV_CF(ANN_R,42736,43100,,,,,\"D=1\")":null,"JP3814000000^FF_TAX_REFUND(ANN_R,42736,43100,,,,,\"D=1\")":null,"JP3633400001^FF_INC_TAX_RECEIV_CF(ANN_R,42736,43100,,,,,\"D=1\")":null,"TW0002881000^FF_TAX_REFUND(ANN_R,42736,43100,,,,,\"D=1\")":null,"JP3188220002^FF_INC_TAX_RECEIV_CF(ANN_R,42736,43100,,,,,\"D=1\")":null,"JP3633400001^FF_TAX_REFUND(ANN_R,42736,43100,,,,,\"D=1\")":null,"JP3304200003^FF_INC_TAX_RECEIV_CF(ANN_R,42736,43100,,,,,\"D=1\")":null,"JP3188220002^FF_TAX_REFUND(ANN_R,42736,43100,,,,,\"D=1\")":null,"JP3758190007^FF_INC_TAX_RECEIV_CF(ANN_R,42736,43100,,,,,\"D=1\")":null,"JP3304200003^FF_TAX_REFUND(ANN_R,42736,43100,,,,,\"D=1\")":null,"TW0002303005^FF_INC_TAX_RECEIV_CF(ANN_R,42736,43100,,,,,\"D=1\")":null,"JP3758190007^FF_TAX_REFUND(ANN_R,42736,43100,,,,,\"D=1\")":null,"KR7005490008^FF_INC_TAX_RECEIV_CF(ANN_R,42736,43100,,,,,\"D=1\")":null,"TW0002303005^FF_TAX_REFUND(ANN_R,42736,43100,,,,,\"D=1\")":null,"JP3505000004^FF_INC_TAX_RECEIV_CF(ANN_R,42736,43100,,,,,\"D=1\")":null,"KR7005490008^FF_TAX_REFUND(ANN_R,42736,43100,,,,,\"D=1\")":null,"JP3422950000^FF_INC_TAX_RECEIV_CF(ANN_R,42736,43100,,,,,\"D=1\")":null,"JP3505000004^FF_TAX_REFUND(ANN_R,42736,43100,,,,,\"D=1\")":null,"JP3726800000^FF_INC_TAX_RECEIV_CF(ANN_R,42736,43100,,,,,\"D=1\")":null,"JP3422950000^FF_TAX_REFUND(ANN_R,42736,43100,,,,,\"D=1\")":null,"JP3571400005^FF_INC_TAX_RECEIV_CF(ANN_R,42736,43100,,,,,\"D=1\")":null,"JP3726800000^FF_TAX_REFUND(ANN_R,42736,43100,,,,,\"D=1\")":null,"JP3200450009^FF_INC_TAX_RECEIV_CF(ANN_R,42736,43100,,,,,\"D=1\")":null,"JP3571400005^FF_TAX_REFUND(ANN_R,42736,43100,,,,,\"D=1\")":null,"JP3893200000^FF_INC_TAX_RECEIV_CF(ANN_R,42736,43100,,,,,\"D=1\")":null,"JP3200450009^FF_TAX_REFUND(ANN_R,42736,43100,,,,,\"D=1\")":null,"JP3421800008^FF_INC_TAX_RECEIV_CF(ANN_R,42736,43100,,,,,\"D=1\")":null,"JP3893200000^FF_TAX_REFUND(ANN_R,42736,43100,,,,,\"D=1\")":null,"TW0002454006^FF_INC_TAX_RECEIV_CF(ANN_R,42736,43100,,,,,\"D=1\")":null,"JP3421800008^FF_TAX_REFUND(ANN_R,42736,43100,,,,,\"D=1\")":null,"TW0002882008^FF_INC_TAX_RECEIV_CF(ANN_R,42736,43100,,,,,\"D=1\")":null,"TW0002454006^FF_TAX_REFUND(ANN_R,42736,43100,,,,,\"D=1\")":null,"JP3249600002^FF_INC_TAX_RECEIV_CF(ANN_R,42736,43100,,,,,\"D=1\")":null,"TW0002882008^FF_TAX_REFUND(ANN_R,42736,43100,,,,,\"D=1\")":null,"TW0002002003^FF_INC_TAX_RECEIV_CF(ANN_R,42736,43100,,,,,\"D=1\")":null,"JP3249600002^FF_TAX_REFUND(ANN_R,42736,43100,,,,,\"D=1\")":null,"JP3119600009^FF_INC_TAX_RECEIV_CF(ANN_R,42736,43100,,,,,\"D=1\")":null,"TW0002002003^FF_TAX_REFUND(ANN_R,42736,43100,,,,,\"D=1\")":null,"JP3240400006^FF_INC_TAX_RECEIV_CF(ANN_R,42736,43100,,,,,\"D=1\")":null,"JP3119600009^FF_TAX_REFUND(ANN_R,42736,43100,,,,,\"D=1\")":null,"KR7006400006^FF_INC_TAX_RECEIV_CF(ANN_R,42736,43100,,,,,\"D=1\")":null,"JP3240400006^FF_TAX_REFUND(ANN_R,42736,43100,,,,,\"D=1\")":null,"KR7005930003^FF_INC_TAX_RECEIV_CF(ANN_R,42736,43100,,,,,\"D=1\")":null,"KR7006400006^FF_TAX_REFUND(ANN_R,42736,43100,,,,,\"D=1\")":null,"JP3205800000^FF_INC_TAX_RECEIV_CF(ANN_R,42736,43100,,,,,\"D=1\")":null,"KR7005930003^FF_TAX_REFUND(ANN_R,42736,43100,,,,,\"D=1\")":null,"JP3898400001^FF_INC_TAX_RECEIV_CF(ANN_R,42736,43100,,,,,\"D=1\")":null,"JP3205800000^FF_TAX_REFUND(ANN_R,42736,43100,,,,,\"D=1\")":null,"JP3802300008^FF_INC_TAX_RECEIV_CF(ANN_R,42736,43100,,,,,\"D=1\")":null,"JP3898400001^FF_TAX_REFUND(ANN_R,42736,43100,,,,,\"D=1\")":null,"JP3358000002^FF_INC_TAX_RECEIV_CF(ANN_R,42736,43100,,,,,\"D=1\")":null,"JP3802300008^FF_TAX_REFUND(ANN_R,42736,43100,,,,,\"D=1\")":null,"JP3890350006^FF_INC_TAX_RECEIV_CF(ANN_R,42736,43100,,,,,\"D=1\")":null,"JP3358000002^FF_TAX_REFUND(ANN_R,42736,43100,,,,,\"D=1\")":null,"TW0001216000^FF_INC_TAX_RECEIV_CF(ANN_R,42736,43100,,,,,\"D=1\")":null,"JP3890350006^FF_TAX_REFUND(ANN_R,42736,43100,,,,,\"D=1\")":null,"KR7012330007^FF_INC_TAX_RECEIV_CF(ANN_R,42736,43100,,,,,\"D=1\")":null,"TW0001216000^FF_TAX_REFUND(ANN_R,42736,43100,,,,,\"D=1\")":null,"KR7068270008^FF_INC_TAX_RECEIV_CF(ANN_R,42736,43100,,,,,\"D=1\")":null,"KR7012330007^FF_TAX_REFUND(ANN_R,42736,43100,,,,,\"D=1\")":null,"JP3933800009^FF_INC_TAX_RECEIV_CF(ANN_R,42736,43100,,,,,\"D=1\")":null,"KR7068270008^FF_TAX_REFUND(ANN_R,42736,43100,,,,,\"D=1\")":null,"TW0002886009^FF_INC_TAX_RECEIV_CF(ANN_R,42736,43100,,,,,\"D=1\")":null,"JP3933800009^FF_TAX_REFUND(ANN_R,42736,43100,,,,,\"D=1\")":null,"JP3830800003^FF_INC_TAX_RECEIV_CF(ANN_R,42736,43100,,,,,\"D=1\")":null,"TW0002886009^FF_TAX_REFUND(ANN_R,42736,43100,,,,,\"D=1\")":null,"JP3381000003^FF_INC_TAX_RECEIV_CF(ANN_R,42736,43100,,,,,\"D=1\")":null,"JP3830800003^FF_TAX_REFUND(ANN_R,42736,43100,,,,,\"D=1\")":null,"KR7005380001^FF_INC_TAX_RECEIV_CF(ANN_R,42736,43100,,,,,\"D=1\")":null,"JP3381000003^FF_TAX_REFUND(ANN_R,42736,43100,,,,,\"D=1\")":null,"JP3814800003^FF_INC_TAX_RECEIV_CF(ANN_R,42736,43100,,,,,\"D=1\")":null,"KR7005380001^FF_TAX_REFUND(ANN_R,42736,43100,,,,,\"D=1\")":null,"JP3496400007^FF_INC_TAX_RECEIV_CF(ANN_R,42736,43100,,,,,\"D=1\")":null,"JP3814800003^FF_TAX_REFUND(ANN_R,42736,43100,,,,,\"D=1\")":null,"JP3143600009^FF_INC_TAX_RECEIV_CF(ANN_R,42736,43100,,,,,\"D=1\")":null,"JP3496400007^FF_TAX_REFUND(ANN_R,42736,43100,,,,,\"D=1\")":null,"JP3371200001^FF_INC_TAX_RECEIV_CF(ANN_R,42736,43100,,,,,\"D=1\")":null,"JP3143600009^FF_TAX_REFUND(ANN_R,42736,43100,,,,,\"D=1\")":null,"JP3476480003^FF_INC_TAX_RECEIV_CF(ANN_R,42736,43100,,,,,\"D=1\")":null,"JP3371200001^FF_TAX_REFUND(ANN_R,42736,43100,,,,,\"D=1\")":null,"JP3634600005^FF_INC_TAX_RECEIV_CF(ANN_R,42736,43100,,,,,\"D=1\")":null,"JP3476480003^FF_TAX_REFUND(ANN_R,42736,43100,,,,,\"D=1\")":null,"JP3197600004^FF_INC_TAX_RECEIV_CF(ANN_R,42736,43100,,,,,\"D=1\")":null,"JP3634600005^FF_TAX_REFUND(ANN_R,42736,43100,,,,,\"D=1\")":null,"TW0001326007^FF_INC_TAX_RECEIV_CF(ANN_R,42736,43100,,,,,\"D=1\")":null,"JP3197600004^FF_TAX_REFUND(ANN_R,42736,43100,,,,,\"D=1\")":null,"JP3802400006^FF_INC_TAX_RECEIV_CF(ANN_R,42736,43100,,,,,\"D=1\")":null,"TW0001326007^FF_TAX_REFUND(ANN_R,42736,43100,,,,,\"D=1\")":null,"JP3173400007^FF_INC_TAX_RECEIV_CF(ANN_R,42736,43100,,,,,\"D=1\")":null,"JP3802400006^FF_TAX_REFUND(ANN_R,42736,43100,,,,,\"D=1\")":null,"JP3951600000^FF_INC_TAX_RECEIV_CF(ANN_R,42736,43100,,,,,\"D=1\")":null,"JP3173400007^FF_TAX_REFUND(ANN_R,42736,43100,,,,,\"D=1\")":null,"JP3942400007^FF_INC_TAX_RECEIV_CF(ANN_R,42736,43100,,,,,\"D=1\")":null,"JP3951600000^FF_TAX_REFUND(ANN_R,42736,43100,,,,,\"D=1\")":null,"JP3198900007^FF_INC_TAX_RECEIV_CF(ANN_R,42736,43100,,,,,\"D=1\")":null,"JP3942400007^FF_TAX_REFUND(ANN_R,42736,43100,,,,,\"D=1\")":null,"NL0012015705^FF_INC_TAX_RECEIV_CF(ANN_R,43466,43830,,,,,\"D=1\")":null,"JP3198900007^FF_TAX_REFUND(ANN_R,43466,43830,,,,,\"D=1\")":null,"FR0000120172^FF_INC_TAX_RECEIV_CF(ANN_R,43466,43830,,,,,\"D=1\")":null,"NL0012015705^FF_TAX_REFUND(ANN_R,43466,43830,,,,,\"D=1\")":null,"NL0000009082^FF_INC_TAX_RECEIV_CF(ANN_R,43466,43830,,,,,\"D=1\")":null,"FR0000120172^FF_TAX_REFUND(ANN_R,43466,43830,,,,,\"D=1\")":null,"ES0105046009^FF_INC_TAX_RECEIV_CF(ANN_R,43466,43830,,,,,\"D=1\")":null,"NL0000009082^FF_TAX_REFUND(ANN_R,43466,43830,,,,,\"D=1\")":null,"FR0000120503^FF_INC_TAX_RECEIV_CF(ANN_R,43466,43830,,,,,\"D=1\")":null,"ES0105046009^FF_TAX_REFUND(ANN_R,43466,43830,,,,,\"D=1\")":null,"BE0003739530^FF_INC_TAX_RECEIV_CF(ANN_R,43466,43830,,,,,\"D=1\")":null,"FR0000120503^FF_TAX_REFUND(ANN_R,43466,43830,,,,,\"D=1\")":null,"DE0007165631^FF_INC_TAX_RECEIV_CF(ANN_R,43466,43830,,,,,\"D=1\")":null,"BE0003739530^FF_TAX_REFUND(ANN_R,43466,43830,,,,,\"D=1\")":null,"DE000A0D9PT0^FF_INC_TAX_RECEIV_CF(ANN_R,43466,43830,,,,,\"D=1\")":null,"DE0007165631^FF_TAX_REFUND(ANN_R,43466,43830,,,,,\"D=1\")":null,"SE0000310336^FF_INC_TAX_RECEIV_CF(ANN_R,43466,43830,,,,,\"D=1\")":null,"DE000A0D9PT0^FF_TAX_REFUND(ANN_R,43466,43830,,,,,\"D=1\")":null,"DK0010274414^FF_INC_TAX_RECEIV_CF(ANN_R,43466,43830,,,,,\"D=1\")":null,"SE0000310336^FF_TAX_REFUND(ANN_R,43466,43830,,,,,\"D=1\")":null,"DE0006047004^FF_INC_TAX_RECEIV_CF(ANN_R,43466,43830,,,,,\"D=1\")":null,"DK0010274414^FF_TAX_REFUND(ANN_R,43466,43830,,,,,\"D=1\")":null,"DK0060336014^FF_INC_TAX_RECEIV_CF(ANN_R,43466,43830,,,,,\"D=1\")":null,"DE0006047004^FF_TAX_REFUND(ANN_R,43466,43830,,,,,\"D=1\")":null,"CH0008742519^FF_INC_TAX_RECEIV_CF(ANN_R,43466,43830,,,,,\"D=1\")":null,"DK0060336014^FF_TAX_REFUND(ANN_R,43466,43830,,,,,\"D=1\")":null,"NL0010832176^FF_INC_TAX_RECEIV_CF(ANN_R,43466,43830,,,,,\"D=1\")":null,"CH0008742519^FF_TAX_REFUND(ANN_R,43466,43830,,,,,\"D=1\")":null,"FR0010220475^FF_INC_TAX_RECEIV_CF(ANN_R,43466,43830,,,,,\"D=1\")":null,"NL0010832176^FF_TAX_REFUND(ANN_R,43466,43830,,,,,\"D=1\")":null,"CH0012280076^FF_INC_TAX_RECEIV_CF(ANN_R,43466,43830,,,,,\"D=1\")":null,"FR0010220475^FF_TAX_REFUND(ANN_R,43466,43830,,,,,\"D=1\")":null,"DE0005439004^FF_INC_TAX_RECEIV_CF(ANN_R,43466,43830,,,,,\"D=1\")":null,"CH0012280076^FF_TAX_REFUND(ANN_R,43466,43830,,,,,\"D=1\")":null,"CH0102484968^FF_INC_TAX_RECEIV_CF(ANN_R,43466,43830,,,,,\"D=1\")":null,"DE0005439004^FF_TAX_REFUND(ANN_R,43466,43830,,,,,\"D=1\")":null,"CH0012549785^FF_INC_TAX_RECEIV_CF(ANN_R,43466,43830,,,,,\"D=1\")":null,"CH0102484968^FF_TAX_REFUND(ANN_R,43466,43830,,,,,\"D=1\")":null,"DE000SYM9999^FF_INC_TAX_RECEIV_CF(ANN_R,43466,43830,,,,,\"D=1\")":null,"CH0012549785^FF_TAX_REFUND(ANN_R,43466,43830,,,,,\"D=1\")":null,"NL0010773842^FF_INC_TAX_RECEIV_CF(ANN_R,43466,43830,,,,,\"D=1\")":null,"DE000SYM9999^FF_TAX_REFUND(ANN_R,43466,43830,,,,,\"D=1\")":null,"SE0000242455^FF_INC_TAX_RECEIV_CF(ANN_R,43466,43830,,,,,\"D=1\")":null,"NL0010773842^FF_TAX_REFUND(ANN_R,43466,43830,,,,,\"D=1\")":null,"NL0010545661^FF_INC_TAX_RECEIV_CF(ANN_R,43466,43830,,,,,\"D=1\")":null,"SE0000242455^FF_TAX_REFUND(ANN_R,43466,43830,,,,,\"D=1\")":null,"CH0014852781^FF_INC_TAX_RECEIV_CF(ANN_R,43466,43830,,,,,\"D=1\")":null,"NL0010545661^FF_TAX_REFUND(ANN_R,43466,43830,,,,,\"D=1\")":null,"DK0010181759^FF_INC_TAX_RECEIV_CF(ANN_R,43466,43830,,,,,\"D=1\")":null,"CH0014852781^FF_TAX_REFUND(ANN_R,43466,43830,,,,,\"D=1\")":null,"DE000PAH0038^FF_INC_TAX_RECEIV_CF(ANN_R,43466,43830,,,,,\"D=1\")":null,"DK0010181759^FF_TAX_REFUND(ANN_R,43466,43830,,,,,\"D=1\")":null,"SE0007100599^FF_INC_TAX_RECEIV_CF(ANN_R,43466,43830,,,,,\"D=1\")":null,"DE000PAH0038^FF_TAX_REFUND(ANN_R,43466,43830,,,,,\"D=1\")":null,"DE000ENER6Y0^FF_INC_TAX_RECEIV_CF(ANN_R,43466,43830,,,,,\"D=1\")":null,"SE0007100599^FF_TAX_REFUND(ANN_R,43466,43830,,,,,\"D=1\")":null,"DK0060448595^FF_INC_TAX_RECEIV_CF(ANN_R,43466,43830,,,,,\"D=1\")":null,"DE000ENER6Y0^FF_TAX_REFUND(ANN_R,43466,43830,,,,,\"D=1\")":null,"CH0025751329^FF_INC_TAX_RECEIV_CF(ANN_R,43466,43830,,,,,\"D=1\")":null,"DK0060448595^FF_TAX_REFUND(ANN_R,43466,43830,,,,,\"D=1\")":null,"DE0005785604^FF_INC_TAX_RECEIV_CF(ANN_R,43466,43830,,,,,\"D=1\")":null,"CH0025751329^FF_TAX_REFUND(ANN_R,43466,43830,,,,,\"D=1\")":null,"FR0000045072^FF_INC_TAX_RECEIV_CF(ANN_R,43466,43830,,,,,\"D=1\")":null,"DE0005785604^FF_TAX_REFUND(ANN_R,43466,43830,,,,,\"D=1\")":null,"BE0003565737^FF_INC_TAX_RECEIV_CF(ANN_R,43466,43830,,,,,\"D=1\")":null,"FR0000045072^FF_TAX_REFUND(ANN_R,43466,43830,,,,,\"D=1\")":null,"SE0009922164^FF_INC_TAX_RECEIV_CF(ANN_R,43466,43830,,,,,\"D=1\")":null,"BE0003565737^FF_TAX_REFUND(ANN_R,43466,43830,,,,,\"D=1\")":null,"SE0000148884^FF_INC_TAX_RECEIV_CF(ANN_R,43466,43830,,,,,\"D=1\")":null,"SE0009922164^FF_TAX_REFUND(ANN_R,43466,43830,,,,,\"D=1\")":null,"DE0006048432^FF_INC_TAX_RECEIV_CF(ANN_R,43466,43830,,,,,\"D=1\")":null,"SE0000148884^FF_TAX_REFUND(ANN_R,43466,43830,,,,,\"D=1\")":null,"ES0105066007^FF_INC_TAX_RECEIV_CF(ANN_R,43466,43830,,,,,\"D=1\")":null,"DE0006048432^FF_TAX_REFUND(ANN_R,43466,43830,,,,,\"D=1\")":null,"SE0012853455^FF_INC_TAX_RECEIV_CF(ANN_R,43466,43830,,,,,\"D=1\")":null,"ES0105066007^FF_TAX_REFUND(ANN_R,43466,43830,,,,,\"D=1\")":null,"NL0013267909^FF_INC_TAX_RECEIV_CF(ANN_R,43466,43830,,,,,\"D=1\")":null,"SE0012853455^FF_TAX_REFUND(ANN_R,43466,43830,,,,,\"D=1\")":null,"FR0000051807^FF_INC_TAX_RECEIV_CF(ANN_R,43466,43830,,,,,\"D=1\")":null,"NL0013267909^FF_TAX_REFUND(ANN_R,43466,43830,,,,,\"D=1\")":null,"DK0010272202^FF_INC_TAX_RECEIV_CF(ANN_R,43466,43830,,,,,\"D=1\")":null,"FR0000051807^FF_TAX_REFUND(ANN_R,43466,43830,,,,,\"D=1\")":null,"DE0006599905^FF_INC_TAX_RECEIV_CF(ANN_R,43466,43830,,,,,\"D=1\")":null,"DK0010272202^FF_TAX_REFUND(ANN_R,43466,43830,,,,,\"D=1\")":null,"FR0000130809^FF_INC_TAX_RECEIV_CF(ANN_R,43466,43830,,,,,\"D=1\")":null,"DE0006599905^FF_TAX_REFUND(ANN_R,43466,43830,,,,,\"D=1\")":null,"NL0000395903^FF_INC_TAX_RECEIV_CF(ANN_R,43466,43830,,,,,\"D=1\")":null,"FR0000130809^FF_TAX_REFUND(ANN_R,43466,43830,,,,,\"D=1\")":null,"ES0178430E18^FF_INC_TAX_RECEIV_CF(ANN_R,43466,43830,,,,,\"D=1\")":null,"NL0000395903^FF_TAX_REFUND(ANN_R,43466,43830,,,,,\"D=1\")":null,"CH0030170408^FF_INC_TAX_RECEIV_CF(ANN_R,43466,43830,,,,,\"D=1\")":null,"ES0178430E18^FF_TAX_REFUND(ANN_R,43466,43830,,,,,\"D=1\")":null,"IT0005239360^FF_INC_TAX_RECEIV_CF(ANN_R,43466,43830,,,,,\"D=1\")":null,"CH0030170408^FF_TAX_REFUND(ANN_R,43466,43830,,,,,\"D=1\")":null,"CH0012138530^FF_INC_TAX_RECEIV_CF(ANN_R,43466,43830,,,,,\"D=1\")":null,"IT0005239360^FF_TAX_REFUND(ANN_R,43466,43830,,,,,\"D=1\")":null,"NL0000009165^FF_INC_TAX_RECEIV_CF(ANN_R,43466,43830,,,,,\"D=1\")":null,"CH0012138530^FF_TAX_REFUND(ANN_R,43466,43830,,,,,\"D=1\")":null,"SE0012673267^FF_INC_TAX_RECEIV_CF(ANN_R,43466,43830,,,,,\"D=1\")":null,"NL0000009165^FF_TAX_REFUND(ANN_R,43466,43830,,,,,\"D=1\")":null,"FR0010307819^FF_INC_TAX_RECEIV_CF(ANN_R,43466,43830,,,,,\"D=1\")":null,"SE0012673267^FF_TAX_REFUND(ANN_R,43466,43830,,,,,\"D=1\")":null,"NL0000226223^FF_INC_TAX_RECEIV_CF(ANN_R,43466,43830,,,,,\"D=1\")":null,"FR0010307819^FF_TAX_REFUND(ANN_R,43466,43830,,,,,\"D=1\")":null,"FR0000133308^FF_INC_TAX_RECEIV_CF(ANN_R,43466,43830,,,,,\"D=1\")":null,"NL0000226223^FF_TAX_REFUND(ANN_R,43466,43830,,,,,\"D=1\")":null,"NL0011585146^FF_INC_TAX_RECEIV_CF(ANN_R,43466,43830,,,,,\"D=1\")":null,"FR0000133308^FF_TAX_REFUND(ANN_R,43466,43830,,,,,\"D=1\")":null,"IT0000062072^FF_INC_TAX_RECEIV_CF(ANN_R,43466,43830,,,,,\"D=1\")":null,"NL0011585146^FF_TAX_REFUND(ANN_R,43466,43830,,,,,\"D=1\")":null,"SE0000103699^FF_INC_TAX_RECEIV_CF(ANN_R,43466,43830,,,,,\"D=1\")":null,"IT0000062072^FF_TAX_REFUND(ANN_R,43466,43830,,,,,\"D=1\")":null,"FR0000121261^FF_INC_TAX_RECEIV_CF(ANN_R,43466,43830,,,,,\"D=1\")":null,"SE0000103699^FF_TAX_REFUND(ANN_R,43466,43830,,,,,\"D=1\")":null,"FR0000127771^FF_INC_TAX_RECEIV_CF(ANN_R,43466,43830,,,,,\"D=1\")":null,"FR0000121261^FF_TAX_REFUND(ANN_R,43466,43830,,,,,\"D=1\")":null,"FR0000125338^FF_INC_TAX_RECEIV_CF(ANN_R,43466,43830,,,,,\"D=1\")":null,"FR0000127771^FF_TAX_REFUND(ANN_R,43466,43830,,,,,\"D=1\")":null,"SE0000667891^FF_INC_TAX_RECEIV_CF(ANN_R,43466,43830,,,,,\"D=1\")":null,"FR0000125338^FF_TAX_REFUND(ANN_R,43466,43830,,,,,\"D=1\")":null,"FR0000130650^FF_INC_TAX_RECEIV_CF(ANN_R,43466,43830,,,,,\"D=1\")":null,"SE0000667891^FF_TAX_REFUND(ANN_R,43466,43830,,,,,\"D=1\")":null,"CH0012214059^FF_INC_TAX_RECEIV_CF(ANN_R,43466,43830,,,,,\"D=1\")":null,"FR0000130650^FF_TAX_REFUND(ANN_R,43466,43830,,,,,\"D=1\")":null,"DE0005810055^FF_INC_TAX_RECEIV_CF(ANN_R,43466,43830,,,,,\"D=1\")":null,"CH0012214059^FF_TAX_REFUND(ANN_R,43466,43830,,,,,\"D=1\")":null,"ES0109067019^FF_INC_TAX_RECEIV_CF(ANN_R,43466,43830,,,,,\"D=1\")":null,"DE0005810055^FF_TAX_REFUND(ANN_R,43466,43830,,,,,\"D=1\")":null,"DE0005190003^FF_INC_TAX_RECEIV_CF(ANN_R,43466,43830,,,,,\"D=1\")":null,"ES0109067019^FF_TAX_REFUND(ANN_R,43466,43830,,,,,\"D=1\")":null,"FI4000297767^FF_INC_TAX_RECEIV_CF(ANN_R,43466,43830,,,,,\"D=1\")":null,"DE0005190003^FF_TAX_REFUND(ANN_R,43466,43830,,,,,\"D=1\")":null,"DE000A1ML7J1^FF_INC_TAX_RECEIV_CF(ANN_R,43466,43830,,,,,\"D=1\")":null,"FI4000297767^FF_TAX_REFUND(ANN_R,43466,43830,,,,,\"D=1\")":null,"CH0432492467^FF_INC_TAX_RECEIV_CF(ANN_R,43466,43830,,,,,\"D=1\")":null,"DE000A1ML7J1^FF_TAX_REFUND(ANN_R,43466,43830,,,,,\"D=1\")":null,"SE0000107419^FF_INC_TAX_RECEIV_CF(ANN_R,43466,43830,,,,,\"D=1\")":null,"CH0432492467^FF_TAX_REFUND(ANN_R,43466,43830,,,,,\"D=1\")":null,"ES0148396007^FF_INC_TAX_RECEIV_CF(ANN_R,43466,43830,,,,,\"D=1\")":null,"SE0000107419^FF_TAX_REFUND(ANN_R,43466,43830,,,,,\"D=1\")":null,"NL00150001Q9^FF_INC_TAX_RECEIV_CF(ANN_R,43466,43830,,,,,\"D=1\")":null,"ES0148396007^FF_TAX_REFUND(ANN_R,43466,43830,,,,,\"D=1\")":null,"FR0000120693^FF_INC_TAX_RECEIV_CF(ANN_R,43466,43830,,,,,\"D=1\")":null,"NL00150001Q9^FF_TAX_REFUND(ANN_R,43466,43830,,,,,\"D=1\")":null,"FR0000052292^FF_INC_TAX_RECEIV_CF(ANN_R,43466,43830,,,,,\"D=1\")":null,"FR0000120693^FF_TAX_REFUND(ANN_R,43466,43830,,,,,\"D=1\")":null,"SE0011166610^FF_INC_TAX_RECEIV_CF(ANN_R,43466,43830,,,,,\"D=1\")":null,"FR0000052292^FF_TAX_REFUND(ANN_R,43466,43830,,,,,\"D=1\")":null,"SE0000115446^FF_INC_TAX_RECEIV_CF(ANN_R,43466,43830,,,,,\"D=1\")":null,"SE0011166610^FF_TAX_REFUND(ANN_R,43466,43830,,,,,\"D=1\")":null,"SE0000108656^FF_INC_TAX_RECEIV_CF(ANN_R,43466,43830,,,,,\"D=1\")":null,"SE0000115446^FF_TAX_REFUND(ANN_R,43466,43830,,,,,\"D=1\")":null,"DK0010268606^FF_INC_TAX_RECEIV_CF(ANN_R,43466,43830,,,,,\"D=1\")":null,"SE0000108656^FF_TAX_REFUND(ANN_R,43466,43830,,,,,\"D=1\")":null,"FR0000120644^FF_INC_TAX_RECEIV_CF(ANN_R,43466,43830,,,,,\"D=1\")":null,"DK0010268606^FF_TAX_REFUND(ANN_R,43466,43830,,,,,\"D=1\")":null,"IT0000072618^FF_INC_TAX_RECEIV_CF(ANN_R,43466,43830,,,,,\"D=1\")":null,"FR0000120644^FF_TAX_REFUND(ANN_R,43466,43830,,,,,\"D=1\")":null,"NL0013654783^FF_INC_TAX_RECEIV_CF(ANN_R,43466,43830,,,,,\"D=1\")":null,"IT0000072618^FF_TAX_REFUND(ANN_R,43466,43830,,,,,\"D=1\")":null,"CH0210483332^FF_INC_TAX_RECEIV_CF(ANN_R,43466,43830,,,,,\"D=1\")":null,"NL0013654783^FF_TAX_REFUND(ANN_R,43466,43830,,,,,\"D=1\")":null,"FR0000121485^FF_INC_TAX_RECEIV_CF(ANN_R,43466,43830,,,,,\"D=1\")":null,"CH0210483332^FF_TAX_REFUND(ANN_R,43466,43830,,,,,\"D=1\")":null,"DE0007664039^FF_INC_TAX_RECEIV_CF(ANN_R,43466,43830,,,,,\"D=1\")":null,"FR0000121485^FF_TAX_REFUND(ANN_R,43466,43830,,,,,\"D=1\")":null,"FR0000073272^FF_INC_TAX_RECEIV_CF(ANN_R,43466,43830,,,,,\"D=1\")":null,"DE0007664039^FF_TAX_REFUND(ANN_R,43466,43830,,,,,\"D=1\")":null,"NL0000009538^FF_INC_TAX_RECEIV_CF(ANN_R,43466,43830,,,,,\"D=1\")":null,"FR0000073272^FF_TAX_REFUND(ANN_R,43466,43830,,,,,\"D=1\")":null,"BE0974293251^FF_INC_TAX_RECEIV_CF(ANN_R,43466,43830,,,,,\"D=1\")":null,"NL0000009538^FF_TAX_REFUND(ANN_R,43466,43830,,,,,\"D=1\")":null,"DE0005552004^FF_INC_TAX_RECEIV_CF(ANN_R,43466,43830,,,,,\"D=1\")":null,"BE0974293251^FF_TAX_REFUND(ANN_R,43466,43830,,,,,\"D=1\")":null,"DE0006231004^FF_INC_TAX_RECEIV_CF(ANN_R,43466,43830,,,,,\"D=1\")":null,"DE0005552004^FF_TAX_REFUND(ANN_R,43466,43830,,,,,\"D=1\")":null,"DE000A1EWWW0^FF_INC_TAX_RECEIV_CF(ANN_R,43466,43830,,,,,\"D=1\")":null,"DE0006231004^FF_TAX_REFUND(ANN_R,43466,43830,,,,,\"D=1\")":null,"FR0000125486^FF_INC_TAX_RECEIV_CF(ANN_R,43466,43830,,,,,\"D=1\")":null,"DE000A1EWWW0^FF_TAX_REFUND(ANN_R,43466,43830,,,,,\"D=1\")":null,"DE000BAY0017^FF_INC_TAX_RECEIV_CF(ANN_R,43466,43830,,,,,\"D=1\")":null,"FR0000125486^FF_TAX_REFUND(ANN_R,43466,43830,,,,,\"D=1\")":null,"NL0012969182^FF_INC_TAX_RECEIV_CF(ANN_R,43466,43830,,,,,\"D=1\")":null,"DE000BAY0017^FF_TAX_REFUND(ANN_R,43466,43830,,,,,\"D=1\")":null,"DE0005557508^FF_INC_TAX_RECEIV_CF(ANN_R,43466,43830,,,,,\"D=1\")":null,"NL0012969182^FF_TAX_REFUND(ANN_R,43466,43830,,,,,\"D=1\")":null,"NL0000235190^FF_INC_TAX_RECEIV_CF(ANN_R,43466,43830,,,,,\"D=1\")":null,"DE0005557508^FF_TAX_REFUND(ANN_R,43466,43830,,,,,\"D=1\")":null,"DE0007100000^FF_INC_TAX_RECEIV_CF(ANN_R,43466,43830,,,,,\"D=1\")":null,"NL0000235190^FF_TAX_REFUND(ANN_R,43466,43830,,,,,\"D=1\")":null,"FR0000120073^FF_INC_TAX_RECEIV_CF(ANN_R,43466,43830,,,,,\"D=1\")":null,"DE0007100000^FF_TAX_REFUND(ANN_R,43466,43830,,,,,\"D=1\")":null,"FR0000120321^FF_INC_TAX_RECEIV_CF(ANN_R,43466,43830,,,,,\"D=1\")":null,"FR0000120073^FF_TAX_REFUND(ANN_R,43466,43830,,,,,\"D=1\")":null,"DE0008404005^FF_INC_TAX_RECEIV_CF(ANN_R,43466,43830,,,,,\"D=1\")":null,"FR0000120321^FF_TAX_REFUND(ANN_R,43466,43830,,,,,\"D=1\")":null,"DE0007164600^FF_INC_TAX_RECEIV_CF(ANN_R,43466,43830,,,,,\"D=1\")":null,"DE0008404005^FF_TAX_REFUND(ANN_R,43466,43830,,,,,\"D=1\")":null,"CH0012032048^FF_INC_TAX_RECEIV_CF(ANN_R,43466,43830,,,,,\"D=1\")":null,"DE0007164600^FF_TAX_REFUND(ANN_R,43466,43830,,,,,\"D=1\")":null,"US0995021062^FF_INC_TAX_RECEIV_CF(ANN_R,43466,43830,,,,,\"D=1\")":null,"CH0012032048^FF_TAX_REFUND(ANN_R,43466,43830,,,,,\"D=1\")":null,"US5132721045^FF_INC_TAX_RECEIV_CF(ANN_R,43466,43830,,,,,\"D=1\")":null,"US0995021062^FF_TAX_REFUND(ANN_R,43466,43830,,,,,\"D=1\")":null,"US6700024010^FF_INC_TAX_RECEIV_CF(ANN_R,43466,43830,,,,,\"D=1\")":null,"US5132721045^FF_TAX_REFUND(ANN_R,43466,43830,,,,,\"D=1\")":null,"US4180561072^FF_INC_TAX_RECEIV_CF(ANN_R,43466,43830,,,,,\"D=1\")":null,"US6700024010^FF_TAX_REFUND(ANN_R,43466,43830,,,,,\"D=1\")":null,"JE00BYSS4X48^FF_INC_TAX_RECEIV_CF(ANN_R,43466,43830,,,,,\"D=1\")":null,"US4180561072^FF_TAX_REFUND(ANN_R,43466,43830,,,,,\"D=1\")":null,"US00751Y1064^FF_INC_TAX_RECEIV_CF(ANN_R,43466,43830,,,,,\"D=1\")":null,"JE00BYSS4X48^FF_TAX_REFUND(ANN_R,43466,43830,,,,,\"D=1\")":null,"US5018892084^FF_INC_TAX_RECEIV_CF(ANN_R,43466,43830,,,,,\"D=1\")":null,"US00751Y1064^FF_TAX_REFUND(ANN_R,43466,43830,,,,,\"D=1\")":null,"US12541W2098^FF_INC_TAX_RECEIV_CF(ANN_R,43466,43830,,,,,\"D=1\")":null,"US5018892084^FF_TAX_REFUND(ANN_R,43466,43830,,,,,\"D=1\")":null,"US3802371076^FF_INC_TAX_RECEIV_CF(ANN_R,43466,43830,,,,,\"D=1\")":null,"US12541W2098^FF_TAX_REFUND(ANN_R,43466,43830,,,,,\"D=1\")":null,"US5502411037^FF_INC_TAX_RECEIV_CF(ANN_R,43466,43830,,,,,\"D=1\")":null,"US3802371076^FF_TAX_REFUND(ANN_R,43466,43830,,,,,\"D=1\")":null,"US4404521001^FF_INC_TAX_RECEIV_CF(ANN_R,43466,43830,,,,,\"D=1\")":null,"US5502411037^FF_TAX_REFUND(ANN_R,43466,43830,,,,,\"D=1\")":34.0,"US73278L1052^FF_INC_TAX_RECEIV_CF(ANN_R,43466,43830,,,,,\"D=1\")":null,"US4404521001^FF_TAX_REFUND(ANN_R,43466,43830,,,,,\"D=1\")":null,"US24906P1093^FF_INC_TAX_RECEIV_CF(ANN_R,43466,43830,,,,,\"D=1\")":null,"US73278L1052^FF_TAX_REFUND(ANN_R,43466,43830,,,,,\"D=1\")":null,"US7458671010^FF_INC_TAX_RECEIV_CF(ANN_R,43466,43830,,,,,\"D=1\")":null,"US24906P1093^FF_TAX_REFUND(ANN_R,43466,43830,,,,,\"D=1\")":null,"US8326964058^FF_INC_TAX_RECEIV_CF(ANN_R,43466,43830,,,,,\"D=1\")":null,"US7458671010^FF_TAX_REFUND(ANN_R,43466,43830,,,,,\"D=1\")":null,"US1011211018^FF_INC_TAX_RECEIV_CF(ANN_R,43466,43830,,,,,\"D=1\")":null,"US8326964058^FF_TAX_REFUND(ANN_R,43466,43830,,,,,\"D=1\")":null,"US8793601050^FF_INC_TAX_RECEIV_CF(ANN_R,43466,43830,,,,,\"D=1\")":null,"US1011211018^FF_TAX_REFUND(ANN_R,43466,43830,,,,,\"D=1\")":null,"US18915M1071^FF_INC_TAX_RECEIV_CF(ANN_R,43466,43830,,,,,\"D=1\")":null,"US8793601050^FF_TAX_REFUND(ANN_R,43466,43830,,,,,\"D=1\")":null,"US5745991068^FF_INC_TAX_RECEIV_CF(ANN_R,43466,43830,,,,,\"D=1\")":null,"US18915M1071^FF_TAX_REFUND(ANN_R,43466,43830,,,,,\"D=1\")":null,"US45167R1041^FF_INC_TAX_RECEIV_CF(ANN_R,43466,43830,,,,,\"D=1\")":null,"US5745991068^FF_TAX_REFUND(ANN_R,43466,43830,,,,,\"D=1\")":null,"US4461501045^FF_INC_TAX_RECEIV_CF(ANN_R,43466,43830,,,,,\"D=1\")":null,"US45167R1041^FF_TAX_REFUND(ANN_R,43466,43830,,,,,\"D=1\")":null,"US8666741041^FF_INC_TAX_RECEIV_CF(ANN_R,43466,43830,,,,,\"D=1\")":null,"US4461501045^FF_TAX_REFUND(ANN_R,43466,43830,,,,,\"D=1\")":null,"US64110D1046^FF_INC_TAX_RECEIV_CF(ANN_R,43466,43830,,,,,\"D=1\")":null,"US8666741041^FF_TAX_REFUND(ANN_R,43466,43830,,,,,\"D=1\")":null,"US3724601055^FF_INC_TAX_RECEIV_CF(ANN_R,43466,43830,,,,,\"D=1\")":null,"US64110D1046^FF_TAX_REFUND(ANN_R,43466,43830,,,,,\"D=1\")":null,"US6311031081^FF_INC_TAX_RECEIV_CF(ANN_R,43466,43830,,,,,\"D=1\")":null,"US3724601055^FF_TAX_REFUND(ANN_R,43466,43830,,,,,\"D=1\")":null,"US89400J1079^FF_INC_TAX_RECEIV_CF(ANN_R,43466,43830,,,,,\"D=1\")":null,"US6311031081^FF_TAX_REFUND(ANN_R,43466,43830,,,,,\"D=1\")":null,"US45784P1012^FF_INC_TAX_RECEIV_CF(ANN_R,43466,43830,,,,,\"D=1\")":null,"US89400J1079^FF_TAX_REFUND(ANN_R,43466,43830,,,,,\"D=1\")":null,"US92556V1061^FF_INC_TAX_RECEIV_CF(ANN_R,43466,43830,,,,,\"D=1\")":null,"US45784P1012^FF_TAX_REFUND(ANN_R,43466,43830,,,,,\"D=1\")":null,"US62944T1051^FF_INC_TAX_RECEIV_CF(ANN_R,43466,43830,,,,,\"D=1\")":null,"US92556V1061^FF_TAX_REFUND(ANN_R,43466,43830,,,,,\"D=1\")":null,"US29355A1079^FF_INC_TAX_RECEIV_CF(ANN_R,43466,43830,,,,,\"D=1\")":null,"US62944T1051^FF_TAX_REFUND(ANN_R,43466,43830,,,,,\"D=1\")":null,"US0404131064^FF_INC_TAX_RECEIV_CF(ANN_R,43466,43830,,,,,\"D=1\")":null,"US29355A1079^FF_TAX_REFUND(ANN_R,43466,43830,,,,,\"D=1\")":null,"US72919P2020^FF_INC_TAX_RECEIV_CF(ANN_R,43466,43830,,,,,\"D=1\")":null,"US0404131064^FF_TAX_REFUND(ANN_R,43466,43830,,,,,\"D=1\")":null,"US14149Y1082^FF_INC_TAX_RECEIV_CF(ANN_R,43466,43830,,,,,\"D=1\")":null,"US72919P2020^FF_TAX_REFUND(ANN_R,43466,43830,,,,,\"D=1\")":null,"US4364401012^FF_INC_TAX_RECEIV_CF(ANN_R,43466,43830,,,,,\"D=1\")":null,"US14149Y1082^FF_TAX_REFUND(ANN_R,43466,43830,,,,,\"D=1\")":null,"US42809H1077^FF_INC_TAX_RECEIV_CF(ANN_R,43466,43830,,,,,\"D=1\")":null,"US4364401012^FF_TAX_REFUND(ANN_R,43466,43830,,,,,\"D=1\")":null,"US55261F1049^FF_INC_TAX_RECEIV_CF(ANN_R,43466,43830,,,,,\"D=1\")":null,"US42809H1077^FF_TAX_REFUND(ANN_R,43466,43830,,,,,\"D=1\")":null,"US4932671088^FF_INC_TAX_RECEIV_CF(ANN_R,43466,43830,,,,,\"D=1\")":null,"US55261F1049^FF_TAX_REFUND(ANN_R,43466,43830,,,,,\"D=1\")":null,"US92276F1003^FF_INC_TAX_RECEIV_CF(ANN_R,43466,43830,,,,,\"D=1\")":null,"US4932671088^FF_TAX_REFUND(ANN_R,43466,43830,,,,,\"D=1\")":null,"IE00BQPVQZ61^FF_INC_TAX_RECEIV_CF(ANN_R,43466,43830,,,,,\"D=1\")":null,"US92276F1003^FF_TAX_REFUND(ANN_R,43466,43830,,,,,\"D=1\")":null,"US8740541094^FF_INC_TAX_RECEIV_CF(ANN_R,43466,43830,,,,,\"D=1\")":null,"IE00BQPVQZ61^FF_TAX_REFUND(ANN_R,43466,43830,,,,,\"D=1\")":null,"US74736K1016^FF_INC_TAX_RECEIV_CF(ANN_R,43466,43830,,,,,\"D=1\")":null,"US8740541094^FF_TAX_REFUND(ANN_R,43466,43830,,,,,\"D=1\")":null,"US5732841060^FF_INC_TAX_RECEIV_CF(ANN_R,43466,43830,,,,,\"D=1\")":null,"US74736K1016^FF_TAX_REFUND(ANN_R,43466,43830,,,,,\"D=1\")":null,"US1156372096^FF_INC_TAX_RECEIV_CF(ANN_R,43466,43830,,,,,\"D=1\")":null,"US5732841060^FF_TAX_REFUND(ANN_R,43466,43830,,,,,\"D=1\")":null,"US87165B1035^FF_INC_TAX_RECEIV_CF(ANN_R,43466,43830,,,,,\"D=1\")":null,"US1156372096^FF_TAX_REFUND(ANN_R,43466,43830,,,,,\"D=1\")":null,"US30063P1057^FF_INC_TAX_RECEIV_CF(ANN_R,43466,43830,,,,,\"D=1\")":null,"US87165B1035^FF_TAX_REFUND(ANN_R,43466,43830,,,,,\"D=1\")":null,"US9291601097^FF_INC_TAX_RECEIV_CF(ANN_R,43466,43830,,,,,\"D=1\")":null,"US30063P1057^FF_TAX_REFUND(ANN_R,43466,43830,,,,,\"D=1\")":null,"US5303073051^FF_INC_TAX_RECEIV_CF(ANN_R,43466,43830,,,,,\"D=1\")":null,"US9291601097^FF_TAX_REFUND(ANN_R,43466,43830,,,,,\"D=1\")":null,"US0152711091^FF_INC_TAX_RECEIV_CF(ANN_R,43466,43830,,,,,\"D=1\")":null,"US5303073051^FF_TAX_REFUND(ANN_R,43466,43830,,,,,\"D=1\")":0.005,"US4165151048^FF_INC_TAX_RECEIV_CF(ANN_R,43466,43830,,,,,\"D=1\")":null,"US0152711091^FF_TAX_REFUND(ANN_R,43466,43830,,,,,\"D=1\")":null,"US3635761097^FF_INC_TAX_RECEIV_CF(ANN_R,43466,43830,,,,,\"D=1\")":null,"US4165151048^FF_TAX_REFUND(ANN_R,43466,43830,,,,,\"D=1\")":396.0,"US6703461052^FF_INC_TAX_RECEIV_CF(ANN_R,43466,43830,,,,,\"D=1\")":null,"US3635761097^FF_TAX_REFUND(ANN_R,43466,43830,,,,,\"D=1\")":null,"US57772K1016^FF_INC_TAX_RECEIV_CF(ANN_R,43466,43830,,,,,\"D=1\")":null,"US6703461052^FF_TAX_REFUND(ANN_R,43466,43830,,,,,\"D=1\")":null,"US34959E1091^FF_INC_TAX_RECEIV_CF(ANN_R,43466,43830,,,,,\"D=1\")":null,"US57772K1016^FF_TAX_REFUND(ANN_R,43466,43830,,,,,\"D=1\")":null,"US9892071054^FF_INC_TAX_RECEIV_CF(ANN_R,43466,43830,,,,,\"D=1\")":null,"US34959E1091^FF_TAX_REFUND(ANN_R,43466,43830,,,,,\"D=1\")":null,"US6792951054^FF_INC_TAX_RECEIV_CF(ANN_R,43466,43830,,,,,\"D=1\")":null,"US9892071054^FF_TAX_REFUND(ANN_R,43466,43830,,,,,\"D=1\")":null,"NL0009434992^FF_INC_TAX_RECEIV_CF(ANN_R,43466,43830,,,,,\"D=1\")":null,"US6792951054^FF_TAX_REFUND(ANN_R,43466,43830,,,,,\"D=1\")":null,"US88339J1051^FF_INC_TAX_RECEIV_CF(ANN_R,43466,43830,,,,,\"D=1\")":null,"NL0009434992^FF_TAX_REFUND(ANN_R,43466,43830,,,,,\"D=1\")":null,"US5010441013^FF_INC_TAX_RECEIV_CF(ANN_R,43466,43830,,,,,\"D=1\")":null,"US88339J1051^FF_TAX_REFUND(ANN_R,43466,43830,,,,,\"D=1\")":null,"US5926881054^FF_INC_TAX_RECEIV_CF(ANN_R,43466,43830,,,,,\"D=1\")":null,"US5010441013^FF_TAX_REFUND(ANN_R,43466,43830,,,,,\"D=1\")":null,"US0584981064^FF_INC_TAX_RECEIV_CF(ANN_R,43466,43830,,,,,\"D=1\")":null,"US5926881054^FF_TAX_REFUND(ANN_R,43466,43830,,,,,\"D=1\")":null,"US5260571048^FF_INC_TAX_RECEIV_CF(ANN_R,43466,43830,,,,,\"D=1\")":null,"US0584981064^FF_TAX_REFUND(ANN_R,43466,43830,,,,,\"D=1\")":null,"US49271V1008^FF_INC_TAX_RECEIV_CF(ANN_R,43466,43830,,,,,\"D=1\")":null,"US5260571048^FF_TAX_REFUND(ANN_R,43466,43830,,,,,\"D=1\")":null,"US0311001004^FF_INC_TAX_RECEIV_CF(ANN_R,43466,43830,,,,,\"D=1\")":null,"US49271V1008^FF_TAX_REFUND(ANN_R,43466,43830,,,,,\"D=1\")":null,"US23331A1097^FF_INC_TAX_RECEIV_CF(ANN_R,43466,43830,,,,,\"D=1\")":null,"US0311001004^FF_TAX_REFUND(ANN_R,43466,43830,,,,,\"D=1\")":null,"US2473617023^FF_INC_TAX_RECEIV_CF(ANN_R,43466,43830,,,,,\"D=1\")":null,"US23331A1097^FF_TAX_REFUND(ANN_R,43466,43830,,,,,\"D=1\")":null,"US58155Q1031^FF_INC_TAX_RECEIV_CF(ANN_R,43466,43830,,,,,\"D=1\")":null,"US2473617023^FF_TAX_REFUND(ANN_R,43466,43830,,,,,\"D=1\")":null,"US6200763075^FF_INC_TAX_RECEIV_CF(ANN_R,43466,43830,,,,,\"D=1\")":null,"US58155Q1031^FF_TAX_REFUND(ANN_R,43466,43830,,,,,\"D=1\")":null,"US8545021011^FF_INC_TAX_RECEIV_CF(ANN_R,43466,43830,,,,,\"D=1\")":null,"US6200763075^FF_TAX_REFUND(ANN_R,43466,43830,,,,,\"D=1\")":null,"US8936411003^FF_INC_TAX_RECEIV_CF(ANN_R,43466,43830,,,,,\"D=1\")":null,"US8545021011^FF_TAX_REFUND(ANN_R,43466,43830,,,,,\"D=1\")":null,"US98956P1021^FF_INC_TAX_RECEIV_CF(ANN_R,43466,43830,,,,,\"D=1\")":null,"US8936411003^FF_TAX_REFUND(ANN_R,43466,43830,,,,,\"D=1\")":null,"US0010551028^FF_INC_TAX_RECEIV_CF(ANN_R,43466,43830,,,,,\"D=1\")":null,"US98956P1021^FF_TAX_REFUND(ANN_R,43466,43830,,,,,\"D=1\")":null,"US77543R1023^FF_INC_TAX_RECEIV_CF(ANN_R,43466,43830,,,,,\"D=1\")":null,"US0010551028^FF_TAX_REFUND(ANN_R,43466,43830,,,,,\"D=1\")":null,"US2310211063^FF_INC_TAX_RECEIV_CF(ANN_R,43466,43830,,,,,\"D=1\")":null,"US77543R1023^FF_TAX_REFUND(ANN_R,43466,43830,,,,,\"D=1\")":null,"US21036P1084^FF_INC_TAX_RECEIV_CF(ANN_R,43466,43830,,,,,\"D=1\")":null,"US2310211063^FF_TAX_REFUND(ANN_R,43466,43830,,,,,\"D=1\")":null,"US2855121099^FF_INC_TAX_RECEIV_CF(ANN_R,43466,43830,,,,,\"D=1\")":null,"US21036P1084^FF_TAX_REFUND(ANN_R,43466,43830,,,,,\"D=1\")":null,"US40434L1052^FF_INC_TAX_RECEIV_CF(ANN_R,43466,43830,,,,,\"D=1\")":null,"US2855121099^FF_TAX_REFUND(ANN_R,43466,43830,,,,,\"D=1\")":null,"US45168D1046^FF_INC_TAX_RECEIV_CF(ANN_R,43466,43830,,,,,\"D=1\")":null,"US40434L1052^FF_TAX_REFUND(ANN_R,43466,43830,,,,,\"D=1\")":null,"US4943681035^FF_INC_TAX_RECEIV_CF(ANN_R,43466,43830,,,,,\"D=1\")":null,"US45168D1046^FF_TAX_REFUND(ANN_R,43466,43830,,,,,\"D=1\")":null,"US35671D8570^FF_INC_TAX_RECEIV_CF(ANN_R,43466,43830,,,,,\"D=1\")":null,"US4943681035^FF_TAX_REFUND(ANN_R,43466,43830,,,,,\"D=1\")":null,"US3453708600^FF_INC_TAX_RECEIV_CF(ANN_R,43466,43830,,,,,\"D=1\")":null,"US35671D8570^FF_TAX_REFUND(ANN_R,43466,43830,,,,,\"D=1\")":null,"US6516391066^FF_INC_TAX_RECEIV_CF(ANN_R,43466,43830,,,,,\"D=1\")":null,"US3453708600^FF_TAX_REFUND(ANN_R,43466,43830,,,,,\"D=1\")":null,"US75886F1075^FF_INC_TAX_RECEIV_CF(ANN_R,43466,43830,,,,,\"D=1\")":null,"US6516391066^FF_TAX_REFUND(ANN_R,43466,43830,,,,,\"D=1\")":null,"US8725901040^FF_INC_TAX_RECEIV_CF(ANN_R,43466,43830,,,,,\"D=1\")":null,"US75886F1075^FF_TAX_REFUND(ANN_R,43466,43830,,,,,\"D=1\")":null,"US0091581068^FF_INC_TAX_RECEIV_CF(ANN_R,43466,43830,,,,,\"D=1\")":null,"US8725901040^FF_TAX_REFUND(ANN_R,43466,43830,,,,,\"D=1\")":null,"US5184391044^FF_INC_TAX_RECEIV_CF(ANN_R,43466,43830,,,,,\"D=1\")":null,"US0091581068^FF_TAX_REFUND(ANN_R,42736,43100,,,,,\"D=1\")":null,"US1941621039^FF_INC_TAX_RECEIV_CF(ANN_R,43466,43830,,,,,\"D=1\")":null,"US5184391044^FF_TAX_REFUND(ANN_R,43466,43830,,,,,\"D=1\")":null,"US31428X1063^FF_INC_TAX_RECEIV_CF(ANN_R,43466,43830,,,,,\"D=1\")":null,"US1941621039^FF_TAX_REFUND(ANN_R,43466,43830,,,,,\"D=1\")":null,"US00507V1098^FF_INC_TAX_RECEIV_CF(ANN_R,43466,43830,,,,,\"D=1\")":null,"US31428X1063^FF_TAX_REFUND(ANN_R,43466,43830,,,,,\"D=1\")":null,"US37045V1008^FF_INC_TAX_RECEIV_CF(ANN_R,43466,43830,,,,,\"D=1\")":null,"US00507V1098^FF_TAX_REFUND(ANN_R,43466,43830,,,,,\"D=1\")":null,"US6934751057^FF_INC_TAX_RECEIV_CF(ANN_R,43466,43830,,,,,\"D=1\")":null,"US37045V1008^FF_TAX_REFUND(ANN_R,43466,43830,,,,,\"D=1\")":null,"US98978V1035^FF_INC_TAX_RECEIV_CF(ANN_R,43466,43830,,,,,\"D=1\")":null,"US6934751057^FF_TAX_REFUND(ANN_R,43466,43830,,,,,\"D=1\")":17.0,"US6092071058^FF_INC_TAX_RECEIV_CF(ANN_R,43466,43830,,,,,\"D=1\")":null,"US98978V1035^FF_TAX_REFUND(ANN_R,43466,43830,,,,,\"D=1\")":null,"US78409V1044^FF_INC_TAX_RECEIV_CF(ANN_R,43466,43830,,,,,\"D=1\")":null,"US6092071058^FF_TAX_REFUND(ANN_R,43466,43830,,,,,\"D=1\")":null,"US5128071082^FF_INC_TAX_RECEIV_CF(ANN_R,43466,43830,,,,,\"D=1\")":null,"US78409V1044^FF_TAX_REFUND(ANN_R,43466,43830,,,,,\"D=1\")":null,"US88579Y1010^FF_INC_TAX_RECEIV_CF(ANN_R,43466,43830,,,,,\"D=1\")":null,"US5128071082^FF_TAX_REFUND(ANN_R,43466,43830,,,,,\"D=1\")":null,"US0970231058^FF_INC_TAX_RECEIV_CF(ANN_R,43466,43830,,,,,\"D=1\")":null,"US88579Y1010^FF_TAX_REFUND(ANN_R,43466,43830,,,,,\"D=1\")":null,"US9078181081^FF_INC_TAX_RECEIV_CF(ANN_R,43466,43830,,,,,\"D=1\")":null,"US0970231058^FF_TAX_REFUND(ANN_R,43466,43830,,,,,\"D=1\")":null,"US22160K1051^FF_INC_TAX_RECEIV_CF(ANN_R,43466,43830,,,,,\"D=1\")":null,"US9078181081^FF_TAX_REFUND(ANN_R,43466,43830,,,,,\"D=1\")":null,"US92343V1044^FF_INC_TAX_RECEIV_CF(ANN_R,43466,43830,,,,,\"D=1\")":null,"US22160K1051^FF_TAX_REFUND(ANN_R,43466,43830,,,,,\"D=1\")":null,"US0605051046^FF_INC_TAX_RECEIV_CF(ANN_R,43466,43830,,,,,\"D=1\")":null,"US92343V1044^FF_TAX_REFUND(ANN_R,43466,43830,,,,,\"D=1\")":null,"JP3258000003^FF_INC_TAX_RECEIV_CF(ANN_R,43466,43830,,,,,\"D=1\")":null,"US0605051046^FF_TAX_REFUND(ANN_R,43466,43830,,,,,\"D=1\")":null,"KR7036570000^FF_INC_TAX_RECEIV_CF(ANN_R,43466,43830,,,,,\"D=1\")":null,"JP3258000003^FF_TAX_REFUND(ANN_R,43466,43830,,,,,\"D=1\")":null,"JP3735400008^FF_INC_TAX_RECEIV_CF(ANN_R,43466,43830,,,,,\"D=1\")":null,"KR7036570000^FF_TAX_REFUND(ANN_R,43466,43830,,,,,\"D=1\")":null,"JP3242800005^FF_INC_TAX_RECEIV_CF(ANN_R,43466,43830,,,,,\"D=1\")":null,"JP3735400008^FF_TAX_REFUND(ANN_R,43466,43830,,,,,\"D=1\")":null,"JP3197800000^FF_INC_TAX_RECEIV_CF(ANN_R,43466,43830,,,,,\"D=1\")":null,"JP3242800005^FF_TAX_REFUND(ANN_R,43466,43830,,,,,\"D=1\")":null,"JP3160400002^FF_INC_TAX_RECEIV_CF(ANN_R,43466,43830,,,,,\"D=1\")":null,"JP3197800000^FF_TAX_REFUND(ANN_R,43466,43830,,,,,\"D=1\")":null,"TW0001301000^FF_INC_TAX_RECEIV_CF(ANN_R,43466,43830,,,,,\"D=1\")":null,"JP3160400002^FF_TAX_REFUND(ANN_R,43466,43830,,,,,\"D=1\")":null,"JP3762800005^FF_INC_TAX_RECEIV_CF(ANN_R,43466,43830,,,,,\"D=1\")":null,"TW0001301000^FF_TAX_REFUND(ANN_R,43466,43830,,,,,\"D=1\")":null,"JP3122400009^FF_INC_TAX_RECEIV_CF(ANN_R,43466,43830,,,,,\"D=1\")":null,"JP3762800005^FF_TAX_REFUND(ANN_R,43466,43830,,,,,\"D=1\")":null,"JP3762600009^FF_INC_TAX_RECEIV_CF(ANN_R,43466,43830,,,,,\"D=1\")":null,"JP3122400009^FF_TAX_REFUND(ANN_R,43466,43830,,,,,\"D=1\")":null,"JP3970300004^FF_INC_TAX_RECEIV_CF(ANN_R,43466,43830,,,,,\"D=1\")":null,"JP3762600009^FF_TAX_REFUND(ANN_R,43466,43830,,,,,\"D=1\")":null,"JP3734800000^FF_INC_TAX_RECEIV_CF(ANN_R,43466,43830,,,,,\"D=1\")":null,"JP3970300004^FF_TAX_REFUND(ANN_R,43466,43830,,,,,\"D=1\")":null,"JP3397200001^FF_INC_TAX_RECEIV_CF(ANN_R,43466,43830,,,,,\"D=1\")":null,"JP3734800000^FF_TAX_REFUND(ANN_R,43466,43830,,,,,\"D=1\")":null,"JP3551500006^FF_INC_TAX_RECEIV_CF(ANN_R,43466,43830,,,,,\"D=1\")":null,"JP3397200001^FF_TAX_REFUND(ANN_R,43466,43830,,,,,\"D=1\")":null,"JP3756600007^FF_INC_TAX_RECEIV_CF(ANN_R,43466,43830,,,,,\"D=1\")":null,"JP3551500006^FF_TAX_REFUND(ANN_R,43466,43830,,,,,\"D=1\")":null,"JP3201200007^FF_INC_TAX_RECEIV_CF(ANN_R,43466,43830,,,,,\"D=1\")":null,"JP3756600007^FF_TAX_REFUND(ANN_R,43466,43830,,,,,\"D=1\")":null,"JP3463000004^FF_INC_TAX_RECEIV_CF(ANN_R,43466,43830,,,,,\"D=1\")":null,"JP3201200007^FF_TAX_REFUND(ANN_R,43466,43830,,,,,\"D=1\")":null,"JP3386450005^FF_INC_TAX_RECEIV_CF(ANN_R,43466,43830,,,,,\"D=1\")":null,"JP3463000004^FF_TAX_REFUND(ANN_R,43466,43830,,,,,\"D=1\")":null,"JP3910660004^FF_INC_TAX_RECEIV_CF(ANN_R,43466,43830,,,,,\"D=1\")":null,"JP3386450005^FF_TAX_REFUND(ANN_R,43466,43830,,,,,\"D=1\")":null,"TW0002412004^FF_INC_TAX_RECEIV_CF(ANN_R,43466,43830,,,,,\"D=1\")":null,"JP3910660004^FF_TAX_REFUND(ANN_R,43466,43830,,,,,\"D=1\")":null,"KR7035720002^FF_INC_TAX_RECEIV_CF(ANN_R,43466,43830,,,,,\"D=1\")":null,"TW0002412004^FF_TAX_REFUND(ANN_R,43466,43830,,,,,\"D=1\")":null,"JP3866800000^FF_INC_TAX_RECEIV_CF(ANN_R,43466,43830,,,,,\"D=1\")":null,"KR7035720002^FF_TAX_REFUND(ANN_R,43466,43830,,,,,\"D=1\")":null,"JP3899600005^FF_INC_TAX_RECEIV_CF(ANN_R,43466,43830,,,,,\"D=1\")":null,"JP3866800000^FF_TAX_REFUND(ANN_R,43466,43830,,,,,\"D=1\")":null,"KR7000270009^FF_INC_TAX_RECEIV_CF(ANN_R,43466,43830,,,,,\"D=1\")":null,"JP3899600005^FF_TAX_REFUND(ANN_R,43466,43830,,,,,\"D=1\")":null,"JP3351600006^FF_INC_TAX_RECEIV_CF(ANN_R,43466,43830,,,,,\"D=1\")":null,"KR7000270009^FF_TAX_REFUND(ANN_R,43466,43830,,,,,\"D=1\")":null,"JP3788600009^FF_INC_TAX_RECEIV_CF(ANN_R,43466,43830,,,,,\"D=1\")":null,"JP3351600006^FF_TAX_REFUND(ANN_R,43466,43830,,,,,\"D=1\")":null,"TW0002317005^FF_INC_TAX_RECEIV_CF(ANN_R,43466,43830,,,,,\"D=1\")":null,"JP3788600009^FF_TAX_REFUND(ANN_R,43466,43830,,,,,\"D=1\")":null,"JP3538800008^FF_INC_TAX_RECEIV_CF(ANN_R,43466,43830,,,,,\"D=1\")":null,"TW0002317005^FF_TAX_REFUND(ANN_R,43466,43830,,,,,\"D=1\")":null,"JP3783600004^FF_INC_TAX_RECEIV_CF(ANN_R,43466,43830,,,,,\"D=1\")":null,"JP3538800008^FF_TAX_REFUND(ANN_R,43466,43830,,,,,\"D=1\")":null,"TW0001303006^FF_INC_TAX_RECEIV_CF(ANN_R,43466,43830,,,,,\"D=1\")":null,"JP3783600004^FF_TAX_REFUND(ANN_R,43466,43830,,,,,\"D=1\")":null,"JP3546800008^FF_INC_TAX_RECEIV_CF(ANN_R,43466,43830,,,,,\"D=1\")":null,"TW0001303006^FF_TAX_REFUND(ANN_R,43466,43830,,,,,\"D=1\")":null,"KR7017670001^FF_INC_TAX_RECEIV_CF(ANN_R,43466,43830,,,,,\"D=1\")":null,"JP3546800008^FF_TAX_REFUND(ANN_R,43466,43830,,,,,\"D=1\")":null,"JP3519400000^FF_INC_TAX_RECEIV_CF(ANN_R,43466,43830,,,,,\"D=1\")":null,"KR7017670001^FF_TAX_REFUND(ANN_R,43466,43830,,,,,\"D=1\")":null,"JP3778630008^FF_INC_TAX_RECEIV_CF(ANN_R,43466,43830,,,,,\"D=1\")":null,"JP3519400000^FF_TAX_REFUND(ANN_R,43466,43830,,,,,\"D=1\")":null,"JP3854600008^FF_INC_TAX_RECEIV_CF(ANN_R,43466,43830,,,,,\"D=1\")":null,"JP3778630008^FF_TAX_REFUND(ANN_R,43466,43830,,,,,\"D=1\")":null,"JP3566800003^FF_INC_TAX_RECEIV_CF(ANN_R,43466,43830,,,,,\"D=1\")":null,"JP3854600008^FF_TAX_REFUND(ANN_R,43466,43830,,,,,\"D=1\")":null,"JP3592200004^FF_INC_TAX_RECEIV_CF(ANN_R,43466,43830,,,,,\"D=1\")":null,"JP3566800003^FF_TAX_REFUND(ANN_R,43466,43830,,,,,\"D=1\")":null,"JP3893600001^FF_INC_TAX_RECEIV_CF(ANN_R,43466,43830,,,,,\"D=1\")":null,"JP3592200004^FF_TAX_REFUND(ANN_R,43466,43830,,,,,\"D=1\")":null,"KR7028260008^FF_INC_TAX_RECEIV_CF(ANN_R,43466,43830,,,,,\"D=1\")":null,"JP3893600001^FF_TAX_REFUND(ANN_R,43466,43830,,,,,\"D=1\")":null,"JP3116000005^FF_INC_TAX_RECEIV_CF(ANN_R,43466,43830,,,,,\"D=1\")":null,"KR7028260008^FF_TAX_REFUND(ANN_R,43466,43830,,,,,\"D=1\")":null,"JP3732000009^FF_INC_TAX_RECEIV_CF(ANN_R,43466,43830,,,,,\"D=1\")":null,"JP3116000005^FF_TAX_REFUND(ANN_R,43466,43830,,,,,\"D=1\")":null,"JP3409000001^FF_INC_TAX_RECEIV_CF(ANN_R,43466,43830,,,,,\"D=1\")":null,"JP3732000009^FF_TAX_REFUND(ANN_R,43466,43830,,,,,\"D=1\")":null,"JP3756100008^FF_INC_TAX_RECEIV_CF(ANN_R,43466,43830,,,,,\"D=1\")":null,"JP3409000001^FF_TAX_REFUND(ANN_R,43466,43830,,,,,\"D=1\")":null,"KR7035420009^FF_INC_TAX_RECEIV_CF(ANN_R,43466,43830,,,,,\"D=1\")":null,"JP3756100008^FF_TAX_REFUND(ANN_R,43466,43830,,,,,\"D=1\")":null,"JP3497400006^FF_INC_TAX_RECEIV_CF(ANN_R,43466,43830,,,,,\"D=1\")":null,"KR7035420009^FF_TAX_REFUND(ANN_R,43466,43830,,,,,\"D=1\")":null,"JP3236200006^FF_INC_TAX_RECEIV_CF(ANN_R,43466,43830,,,,,\"D=1\")":null,"JP3497400006^FF_TAX_REFUND(ANN_R,43466,43830,,,,,\"D=1\")":null,"JP3475350009^FF_INC_TAX_RECEIV_CF(ANN_R,43466,43830,,,,,\"D=1\")":null,"JP3236200006^FF_TAX_REFUND(ANN_R,43466,43830,,,,,\"D=1\")":null,"JP3890310000^FF_INC_TAX_RECEIV_CF(ANN_R,43466,43830,,,,,\"D=1\")":null,"JP3475350009^FF_TAX_REFUND(ANN_R,43466,43830,,,,,\"D=1\")":null,"KR7105560007^FF_INC_TAX_RECEIV_CF(ANN_R,43466,43830,,,,,\"D=1\")":null,"JP3890310000^FF_TAX_REFUND(ANN_R,43466,43830,,,,,\"D=1\")":null,"JP3902400005^FF_INC_TAX_RECEIV_CF(ANN_R,43466,43830,,,,,\"D=1\")":null,"KR7105560007^FF_TAX_REFUND(ANN_R,43466,43830,,,,,\"D=1\")":null,"JP3752900005^FF_INC_TAX_RECEIV_CF(ANN_R,43466,43830,,,,,\"D=1\")":null,"JP3902400005^FF_TAX_REFUND(ANN_R,43466,43830,,,,,\"D=1\")":null,"JP3814000000^FF_INC_TAX_RECEIV_CF(ANN_R,43466,43830,,,,,\"D=1\")":null,"JP3752900005^FF_TAX_REFUND(ANN_R,43466,43830,,,,,\"D=1\")":null,"TW0002881000^FF_INC_TAX_RECEIV_CF(ANN_R,43466,43830,,,,,\"D=1\")":null,"JP3814000000^FF_TAX_REFUND(ANN_R,43466,43830,,,,,\"D=1\")":null,"JP3633400001^FF_INC_TAX_RECEIV_CF(ANN_R,43466,43830,,,,,\"D=1\")":null,"TW0002881000^FF_TAX_REFUND(ANN_R,43466,43830,,,,,\"D=1\")":null,"JP3188220002^FF_INC_TAX_RECEIV_CF(ANN_R,43466,43830,,,,,\"D=1\")":null,"JP3633400001^FF_TAX_REFUND(ANN_R,43466,43830,,,,,\"D=1\")":null,"JP3304200003^FF_INC_TAX_RECEIV_CF(ANN_R,43466,43830,,,,,\"D=1\")":null,"JP3188220002^FF_TAX_REFUND(ANN_R,43466,43830,,,,,\"D=1\")":null,"JP3758190007^FF_INC_TAX_RECEIV_CF(ANN_R,43466,43830,,,,,\"D=1\")":null,"JP3304200003^FF_TAX_REFUND(ANN_R,43466,43830,,,,,\"D=1\")":null,"TW0002303005^FF_INC_TAX_RECEIV_CF(ANN_R,43466,43830,,,,,\"D=1\")":null,"JP3758190007^FF_TAX_REFUND(ANN_R,43466,43830,,,,,\"D=1\")":null,"KR7005490008^FF_INC_TAX_RECEIV_CF(ANN_R,43466,43830,,,,,\"D=1\")":null,"TW0002303005^FF_TAX_REFUND(ANN_R,43466,43830,,,,,\"D=1\")":null,"JP3505000004^FF_INC_TAX_RECEIV_CF(ANN_R,43466,43830,,,,,\"D=1\")":null,"KR7005490008^FF_TAX_REFUND(ANN_R,43466,43830,,,,,\"D=1\")":null,"JP3422950000^FF_INC_TAX_RECEIV_CF(ANN_R,43466,43830,,,,,\"D=1\")":null,"JP3505000004^FF_TAX_REFUND(ANN_R,43466,43830,,,,,\"D=1\")":null,"JP3726800000^FF_INC_TAX_RECEIV_CF(ANN_R,43466,43830,,,,,\"D=1\")":null,"JP3422950000^FF_TAX_REFUND(ANN_R,43466,43830,,,,,\"D=1\")":null,"JP3571400005^FF_INC_TAX_RECEIV_CF(ANN_R,43466,43830,,,,,\"D=1\")":null,"JP3726800000^FF_TAX_REFUND(ANN_R,43466,43830,,,,,\"D=1\")":null,"JP3200450009^FF_INC_TAX_RECEIV_CF(ANN_R,43466,43830,,,,,\"D=1\")":null,"JP3571400005^FF_TAX_REFUND(ANN_R,43466,43830,,,,,\"D=1\")":null,"JP3893200000^FF_INC_TAX_RECEIV_CF(ANN_R,43466,43830,,,,,\"D=1\")":null,"JP3200450009^FF_TAX_REFUND(ANN_R,43466,43830,,,,,\"D=1\")":null,"JP3421800008^FF_INC_TAX_RECEIV_CF(ANN_R,43466,43830,,,,,\"D=1\")":null,"JP3893200000^FF_TAX_REFUND(ANN_R,43466,43830,,,,,\"D=1\")":null,"TW0002454006^FF_INC_TAX_RECEIV_CF(ANN_R,43466,43830,,,,,\"D=1\")":null,"JP3421800008^FF_TAX_REFUND(ANN_R,43466,43830,,,,,\"D=1\")":null,"TW0002882008^FF_INC_TAX_RECEIV_CF(ANN_R,43466,43830,,,,,\"D=1\")":null,"TW0002454006^FF_TAX_REFUND(ANN_R,43466,43830,,,,,\"D=1\")":null,"JP3249600002^FF_INC_TAX_RECEIV_CF(ANN_R,43466,43830,,,,,\"D=1\")":null,"TW0002882008^FF_TAX_REFUND(ANN_R,43466,43830,,,,,\"D=1\")":null,"TW0002002003^FF_INC_TAX_RECEIV_CF(ANN_R,43466,43830,,,,,\"D=1\")":null,"JP3249600002^FF_TAX_REFUND(ANN_R,43466,43830,,,,,\"D=1\")":null,"JP3119600009^FF_INC_TAX_RECEIV_CF(ANN_R,43466,43830,,,,,\"D=1\")":null,"TW0002002003^FF_TAX_REFUND(ANN_R,43466,43830,,,,,\"D=1\")":null,"JP3240400006^FF_INC_TAX_RECEIV_CF(ANN_R,43466,43830,,,,,\"D=1\")":null,"JP3119600009^FF_TAX_REFUND(ANN_R,43466,43830,,,,,\"D=1\")":null,"KR7006400006^FF_INC_TAX_RECEIV_CF(ANN_R,43466,43830,,,,,\"D=1\")":null,"JP3240400006^FF_TAX_REFUND(ANN_R,43466,43830,,,,,\"D=1\")":null,"KR7005930003^FF_INC_TAX_RECEIV_CF(ANN_R,43466,43830,,,,,\"D=1\")":null,"KR7006400006^FF_TAX_REFUND(ANN_R,43466,43830,,,,,\"D=1\")":null,"JP3205800000^FF_INC_TAX_RECEIV_CF(ANN_R,43466,43830,,,,,\"D=1\")":null,"KR7005930003^FF_TAX_REFUND(ANN_R,43466,43830,,,,,\"D=1\")":null,"JP3898400001^FF_INC_TAX_RECEIV_CF(ANN_R,43466,43830,,,,,\"D=1\")":null,"JP3205800000^FF_TAX_REFUND(ANN_R,43466,43830,,,,,\"D=1\")":null,"JP3802300008^FF_INC_TAX_RECEIV_CF(ANN_R,43466,43830,,,,,\"D=1\")":null,"JP3898400001^FF_TAX_REFUND(ANN_R,43466,43830,,,,,\"D=1\")":null,"JP3358000002^FF_INC_TAX_RECEIV_CF(ANN_R,43466,43830,,,,,\"D=1\")":null,"JP3802300008^FF_TAX_REFUND(ANN_R,43466,43830,,,,,\"D=1\")":null,"JP3890350006^FF_INC_TAX_RECEIV_CF(ANN_R,43466,43830,,,,,\"D=1\")":null,"JP3358000002^FF_TAX_REFUND(ANN_R,43466,43830,,,,,\"D=1\")":null,"TW0001216000^FF_INC_TAX_RECEIV_CF(ANN_R,43466,43830,,,,,\"D=1\")":null,"JP3890350006^FF_TAX_REFUND(ANN_R,43466,43830,,,,,\"D=1\")":null,"KR7012330007^FF_INC_TAX_RECEIV_CF(ANN_R,43466,43830,,,,,\"D=1\")":null,"TW0001216000^FF_TAX_REFUND(ANN_R,43466,43830,,,,,\"D=1\")":null,"KR7068270008^FF_INC_TAX_RECEIV_CF(ANN_R,43466,43830,,,,,\"D=1\")":null,"KR7012330007^FF_TAX_REFUND(ANN_R,43466,43830,,,,,\"D=1\")":null,"JP3933800009^FF_INC_TAX_RECEIV_CF(ANN_R,43466,43830,,,,,\"D=1\")":null,"KR7068270008^FF_TAX_REFUND(ANN_R,43466,43830,,,,,\"D=1\")":null,"TW0002886009^FF_INC_TAX_RECEIV_CF(ANN_R,43466,43830,,,,,\"D=1\")":null,"JP3933800009^FF_TAX_REFUND(ANN_R,43466,43830,,,,,\"D=1\")":null,"JP3830800003^FF_INC_TAX_RECEIV_CF(ANN_R,43466,43830,,,,,\"D=1\")":null,"TW0002886009^FF_TAX_REFUND(ANN_R,43466,43830,,,,,\"D=1\")":null,"JP3381000003^FF_INC_TAX_RECEIV_CF(ANN_R,43466,43830,,,,,\"D=1\")":null,"JP3830800003^FF_TAX_REFUND(ANN_R,43466,43830,,,,,\"D=1\")":null,"KR7005380001^FF_INC_TAX_RECEIV_CF(ANN_R,43466,43830,,,,,\"D=1\")":null,"JP3381000003^FF_TAX_REFUND(ANN_R,43466,43830,,,,,\"D=1\")":null,"JP3814800003^FF_INC_TAX_RECEIV_CF(ANN_R,43466,43830,,,,,\"D=1\")":null,"KR7005380001^FF_TAX_REFUND(ANN_R,43466,43830,,,,,\"D=1\")":null,"JP3496400007^FF_INC_TAX_RECEIV_CF(ANN_R,43466,43830,,,,,\"D=1\")":null,"JP3814800003^FF_TAX_REFUND(ANN_R,43466,43830,,,,,\"D=1\")":null,"JP3143600009^FF_INC_TAX_RECEIV_CF(ANN_R,43466,43830,,,,,\"D=1\")":null,"JP3496400007^FF_TAX_REFUND(ANN_R,43466,43830,,,,,\"D=1\")":null,"JP3371200001^FF_INC_TAX_RECEIV_CF(ANN_R,43466,43830,,,,,\"D=1\")":null,"JP3143600009^FF_TAX_REFUND(ANN_R,43466,43830,,,,,\"D=1\")":null,"JP3476480003^FF_INC_TAX_RECEIV_CF(ANN_R,43466,43830,,,,,\"D=1\")":null,"JP3371200001^FF_TAX_REFUND(ANN_R,43466,43830,,,,,\"D=1\")":null,"JP3634600005^FF_INC_TAX_RECEIV_CF(ANN_R,43466,43830,,,,,\"D=1\")":null,"JP3476480003^FF_TAX_REFUND(ANN_R,43466,43830,,,,,\"D=1\")":null,"JP3197600004^FF_INC_TAX_RECEIV_CF(ANN_R,43466,43830,,,,,\"D=1\")":null,"JP3634600005^FF_TAX_REFUND(ANN_R,43466,43830,,,,,\"D=1\")":null,"TW0001326007^FF_INC_TAX_RECEIV_CF(ANN_R,43466,43830,,,,,\"D=1\")":null,"JP3197600004^FF_TAX_REFUND(ANN_R,43466,43830,,,,,\"D=1\")":null,"JP3802400006^FF_INC_TAX_RECEIV_CF(ANN_R,43466,43830,,,,,\"D=1\")":null,"TW0001326007^FF_TAX_REFUND(ANN_R,43466,43830,,,,,\"D=1\")":null,"JP3173400007^FF_INC_TAX_RECEIV_CF(ANN_R,43466,43830,,,,,\"D=1\")":null,"JP3802400006^FF_TAX_REFUND(ANN_R,43466,43830,,,,,\"D=1\")":null,"JP3951600000^FF_INC_TAX_RECEIV_CF(ANN_R,43466,43830,,,,,\"D=1\")":null,"JP3173400007^FF_TAX_REFUND(ANN_R,43466,43830,,,,,\"D=1\")":null,"JP3942400007^FF_INC_TAX_RECEIV_CF(ANN_R,43466,43830,,,,,\"D=1\")":null,"JP3951600000^FF_TAX_REFUND(ANN_R,43466,43830,,,,,\"D=1\")":null,"JP3198900007^FF_INC_TAX_RECEIV_CF(ANN_R,43466,43830,,,,,\"D=1\")":null,"JP3942400007^FF_TAX_REFUND(ANN_R,43466,43830,,,,,\"D=1\")":null,"NL0012015705^FF_INC_TAX_RECEIV_CF(ANN_R,43101,43465,,,,,\"D=1\")":null,"JP3198900007^FF_TAX_REFUND(ANN_R,43101,43465,,,,,\"D=1\")":null,"FR0000120172^FF_INC_TAX_RECEIV_CF(ANN_R,43101,43465,,,,,\"D=1\")":null,"NL0012015705^FF_TAX_REFUND(ANN_R,43101,43465,,,,,\"D=1\")":null,"NL0000009082^FF_INC_TAX_RECEIV_CF(ANN_R,43101,43465,,,,,\"D=1\")":null,"FR0000120172^FF_TAX_REFUND(ANN_R,43101,43465,,,,,\"D=1\")":null,"ES0105046009^FF_INC_TAX_RECEIV_CF(ANN_R,43101,43465,,,,,\"D=1\")":null,"NL0000009082^FF_TAX_REFUND(ANN_R,43101,43465,,,,,\"D=1\")":null,"FR0000120503^FF_INC_TAX_RECEIV_CF(ANN_R,43101,43465,,,,,\"D=1\")":null,"ES0105046009^FF_TAX_REFUND(ANN_R,43101,43465,,,,,\"D=1\")":null,"BE0003739530^FF_INC_TAX_RECEIV_CF(ANN_R,43101,43465,,,,,\"D=1\")":null,"FR0000120503^FF_TAX_REFUND(ANN_R,43101,43465,,,,,\"D=1\")":null,"DE0007165631^FF_INC_TAX_RECEIV_CF(ANN_R,43101,43465,,,,,\"D=1\")":null,"BE0003739530^FF_TAX_REFUND(ANN_R,43101,43465,,,,,\"D=1\")":null,"DE000A0D9PT0^FF_INC_TAX_RECEIV_CF(ANN_R,43101,43465,,,,,\"D=1\")":null,"DE0007165631^FF_TAX_REFUND(ANN_R,43101,43465,,,,,\"D=1\")":null,"SE0000310336^FF_INC_TAX_RECEIV_CF(ANN_R,43101,43465,,,,,\"D=1\")":null,"DE000A0D9PT0^FF_TAX_REFUND(ANN_R,43101,43465,,,,,\"D=1\")":null,"DK0010274414^FF_INC_TAX_RECEIV_CF(ANN_R,43101,43465,,,,,\"D=1\")":null,"SE0000310336^FF_TAX_REFUND(ANN_R,43101,43465,,,,,\"D=1\")":null,"DE0006047004^FF_INC_TAX_RECEIV_CF(ANN_R,43101,43465,,,,,\"D=1\")":null,"DK0010274414^FF_TAX_REFUND(ANN_R,43101,43465,,,,,\"D=1\")":null,"DK0060336014^FF_INC_TAX_RECEIV_CF(ANN_R,43101,43465,,,,,\"D=1\")":null,"DE0006047004^FF_TAX_REFUND(ANN_R,43101,43465,,,,,\"D=1\")":null,"CH0008742519^FF_INC_TAX_RECEIV_CF(ANN_R,43101,43465,,,,,\"D=1\")":null,"DK0060336014^FF_TAX_REFUND(ANN_R,43101,43465,,,,,\"D=1\")":null,"NL0010832176^FF_INC_TAX_RECEIV_CF(ANN_R,43101,43465,,,,,\"D=1\")":null,"CH0008742519^FF_TAX_REFUND(ANN_R,43101,43465,,,,,\"D=1\")":null,"FR0010220475^FF_INC_TAX_RECEIV_CF(ANN_R,43101,43465,,,,,\"D=1\")":null,"NL0010832176^FF_TAX_REFUND(ANN_R,43101,43465,,,,,\"D=1\")":null,"CH0012280076^FF_INC_TAX_RECEIV_CF(ANN_R,43101,43465,,,,,\"D=1\")":null,"FR0010220475^FF_TAX_REFUND(ANN_R,43101,43465,,,,,\"D=1\")":null,"DE0005439004^FF_INC_TAX_RECEIV_CF(ANN_R,43101,43465,,,,,\"D=1\")":null,"CH0012280076^FF_TAX_REFUND(ANN_R,43101,43465,,,,,\"D=1\")":null,"CH0102484968^FF_INC_TAX_RECEIV_CF(ANN_R,43101,43465,,,,,\"D=1\")":null,"DE0005439004^FF_TAX_REFUND(ANN_R,43101,43465,,,,,\"D=1\")":null,"CH0012549785^FF_INC_TAX_RECEIV_CF(ANN_R,43101,43465,,,,,\"D=1\")":null,"CH0102484968^FF_TAX_REFUND(ANN_R,43101,43465,,,,,\"D=1\")":null,"DE000SYM9999^FF_INC_TAX_RECEIV_CF(ANN_R,43101,43465,,,,,\"D=1\")":null,"CH0012549785^FF_TAX_REFUND(ANN_R,43101,43465,,,,,\"D=1\")":null,"NL0010773842^FF_INC_TAX_RECEIV_CF(ANN_R,43101,43465,,,,,\"D=1\")":null,"DE000SYM9999^FF_TAX_REFUND(ANN_R,43101,43465,,,,,\"D=1\")":null,"SE0000242455^FF_INC_TAX_RECEIV_CF(ANN_R,43101,43465,,,,,\"D=1\")":null,"NL0010773842^FF_TAX_REFUND(ANN_R,43101,43465,,,,,\"D=1\")":null,"NL0010545661^FF_INC_TAX_RECEIV_CF(ANN_R,43101,43465,,,,,\"D=1\")":null,"SE0000242455^FF_TAX_REFUND(ANN_R,43101,43465,,,,,\"D=1\")":null,"CH0014852781^FF_INC_TAX_RECEIV_CF(ANN_R,43101,43465,,,,,\"D=1\")":null,"NL0010545661^FF_TAX_REFUND(ANN_R,43101,43465,,,,,\"D=1\")":null,"DK0010181759^FF_INC_TAX_RECEIV_CF(ANN_R,43101,43465,,,,,\"D=1\")":null,"CH0014852781^FF_TAX_REFUND(ANN_R,43101,43465,,,,,\"D=1\")":null,"DE000PAH0038^FF_INC_TAX_RECEIV_CF(ANN_R,43101,43465,,,,,\"D=1\")":null,"DK0010181759^FF_TAX_REFUND(ANN_R,43101,43465,,,,,\"D=1\")":null,"SE0007100599^FF_INC_TAX_RECEIV_CF(ANN_R,43101,43465,,,,,\"D=1\")":null,"DE000PAH0038^FF_TAX_REFUND(ANN_R,43101,43465,,,,,\"D=1\")":null,"DE000ENER6Y0^FF_INC_TAX_RECEIV_CF(ANN_R,43101,43465,,,,,\"D=1\")":null,"SE0007100599^FF_TAX_REFUND(ANN_R,43101,43465,,,,,\"D=1\")":null,"DK0060448595^FF_INC_TAX_RECEIV_CF(ANN_R,43101,43465,,,,,\"D=1\")":null,"DE000ENER6Y0^FF_TAX_REFUND(ANN_R,43101,43465,,,,,\"D=1\")":null,"CH0025751329^FF_INC_TAX_RECEIV_CF(ANN_R,43101,43465,,,,,\"D=1\")":null,"DK0060448595^FF_TAX_REFUND(ANN_R,43101,43465,,,,,\"D=1\")":null,"DE0005785604^FF_INC_TAX_RECEIV_CF(ANN_R,43101,43465,,,,,\"D=1\")":null,"CH0025751329^FF_TAX_REFUND(ANN_R,43101,43465,,,,,\"D=1\")":null,"FR0000045072^FF_INC_TAX_RECEIV_CF(ANN_R,43101,43465,,,,,\"D=1\")":null,"DE0005785604^FF_TAX_REFUND(ANN_R,43101,43465,,,,,\"D=1\")":null,"BE0003565737^FF_INC_TAX_RECEIV_CF(ANN_R,43101,43465,,,,,\"D=1\")":null,"FR0000045072^FF_TAX_REFUND(ANN_R,43101,43465,,,,,\"D=1\")":null,"SE0009922164^FF_INC_TAX_RECEIV_CF(ANN_R,43101,43465,,,,,\"D=1\")":null,"BE0003565737^FF_TAX_REFUND(ANN_R,43101,43465,,,,,\"D=1\")":null,"SE0000148884^FF_INC_TAX_RECEIV_CF(ANN_R,43101,43465,,,,,\"D=1\")":null,"SE0009922164^FF_TAX_REFUND(ANN_R,43101,43465,,,,,\"D=1\")":null,"DE0006048432^FF_INC_TAX_RECEIV_CF(ANN_R,43101,43465,,,,,\"D=1\")":null,"SE0000148884^FF_TAX_REFUND(ANN_R,43101,43465,,,,,\"D=1\")":null,"ES0105066007^FF_INC_TAX_RECEIV_CF(ANN_R,43101,43465,,,,,\"D=1\")":null,"DE0006048432^FF_TAX_REFUND(ANN_R,43101,43465,,,,,\"D=1\")":null,"SE0012853455^FF_INC_TAX_RECEIV_CF(ANN_R,43101,43465,,,,,\"D=1\")":null,"ES0105066007^FF_TAX_REFUND(ANN_R,43101,43465,,,,,\"D=1\")":null,"NL0013267909^FF_INC_TAX_RECEIV_CF(ANN_R,43101,43465,,,,,\"D=1\")":null,"SE0012853455^FF_TAX_REFUND(ANN_R,43101,43465,,,,,\"D=1\")":null,"FR0000051807^FF_INC_TAX_RECEIV_CF(ANN_R,43101,43465,,,,,\"D=1\")":null,"NL0013267909^FF_TAX_REFUND(ANN_R,43101,43465,,,,,\"D=1\")":null,"DK0010272202^FF_INC_TAX_RECEIV_CF(ANN_R,43101,43465,,,,,\"D=1\")":null,"FR0000051807^FF_TAX_REFUND(ANN_R,43101,43465,,,,,\"D=1\")":null,"DE0006599905^FF_INC_TAX_RECEIV_CF(ANN_R,43101,43465,,,,,\"D=1\")":null,"DK0010272202^FF_TAX_REFUND(ANN_R,43101,43465,,,,,\"D=1\")":null,"FR0000130809^FF_INC_TAX_RECEIV_CF(ANN_R,43101,43465,,,,,\"D=1\")":null,"DE0006599905^FF_TAX_REFUND(ANN_R,43101,43465,,,,,\"D=1\")":null,"NL0000395903^FF_INC_TAX_RECEIV_CF(ANN_R,43101,43465,,,,,\"D=1\")":null,"FR0000130809^FF_TAX_REFUND(ANN_R,43101,43465,,,,,\"D=1\")":null,"ES0178430E18^FF_INC_TAX_RECEIV_CF(ANN_R,43101,43465,,,,,\"D=1\")":null,"NL0000395903^FF_TAX_REFUND(ANN_R,43101,43465,,,,,\"D=1\")":null,"CH0030170408^FF_INC_TAX_RECEIV_CF(ANN_R,43101,43465,,,,,\"D=1\")":null,"ES0178430E18^FF_TAX_REFUND(ANN_R,43101,43465,,,,,\"D=1\")":null,"IT0005239360^FF_INC_TAX_RECEIV_CF(ANN_R,43101,43465,,,,,\"D=1\")":null,"CH0030170408^FF_TAX_REFUND(ANN_R,43101,43465,,,,,\"D=1\")":null,"CH0012138530^FF_INC_TAX_RECEIV_CF(ANN_R,43101,43465,,,,,\"D=1\")":null,"IT0005239360^FF_TAX_REFUND(ANN_R,43101,43465,,,,,\"D=1\")":null,"NL0000009165^FF_INC_TAX_RECEIV_CF(ANN_R,43101,43465,,,,,\"D=1\")":null,"CH0012138530^FF_TAX_REFUND(ANN_R,43101,43465,,,,,\"D=1\")":null,"SE0012673267^FF_INC_TAX_RECEIV_CF(ANN_R,43101,43465,,,,,\"D=1\")":null,"NL0000009165^FF_TAX_REFUND(ANN_R,43101,43465,,,,,\"D=1\")":null,"FR0010307819^FF_INC_TAX_RECEIV_CF(ANN_R,43101,43465,,,,,\"D=1\")":null,"SE0012673267^FF_TAX_REFUND(ANN_R,43101,43465,,,,,\"D=1\")":null,"NL0000226223^FF_INC_TAX_RECEIV_CF(ANN_R,43101,43465,,,,,\"D=1\")":null,"FR0010307819^FF_TAX_REFUND(ANN_R,43101,43465,,,,,\"D=1\")":null,"FR0000133308^FF_INC_TAX_RECEIV_CF(ANN_R,43101,43465,,,,,\"D=1\")":null,"NL0000226223^FF_TAX_REFUND(ANN_R,43101,43465,,,,,\"D=1\")":null,"NL0011585146^FF_INC_TAX_RECEIV_CF(ANN_R,43101,43465,,,,,\"D=1\")":null,"FR0000133308^FF_TAX_REFUND(ANN_R,43101,43465,,,,,\"D=1\")":null,"IT0000062072^FF_INC_TAX_RECEIV_CF(ANN_R,43101,43465,,,,,\"D=1\")":null,"NL0011585146^FF_TAX_REFUND(ANN_R,43101,43465,,,,,\"D=1\")":null,"SE0000103699^FF_INC_TAX_RECEIV_CF(ANN_R,43101,43465,,,,,\"D=1\")":null,"IT0000062072^FF_TAX_REFUND(ANN_R,43101,43465,,,,,\"D=1\")":null,"FR0000121261^FF_INC_TAX_RECEIV_CF(ANN_R,43101,43465,,,,,\"D=1\")":null,"SE0000103699^FF_TAX_REFUND(ANN_R,43101,43465,,,,,\"D=1\")":null,"FR0000127771^FF_INC_TAX_RECEIV_CF(ANN_R,43101,43465,,,,,\"D=1\")":null,"FR0000121261^FF_TAX_REFUND(ANN_R,43101,43465,,,,,\"D=1\")":null,"FR0000125338^FF_INC_TAX_RECEIV_CF(ANN_R,43101,43465,,,,,\"D=1\")":null,"FR0000127771^FF_TAX_REFUND(ANN_R,43101,43465,,,,,\"D=1\")":null,"SE0000667891^FF_INC_TAX_RECEIV_CF(ANN_R,43101,43465,,,,,\"D=1\")":null,"FR0000125338^FF_TAX_REFUND(ANN_R,43101,43465,,,,,\"D=1\")":null,"FR0000130650^FF_INC_TAX_RECEIV_CF(ANN_R,43101,43465,,,,,\"D=1\")":null,"SE0000667891^FF_TAX_REFUND(ANN_R,43101,43465,,,,,\"D=1\")":null,"CH0012214059^FF_INC_TAX_RECEIV_CF(ANN_R,43101,43465,,,,,\"D=1\")":null,"FR0000130650^FF_TAX_REFUND(ANN_R,43101,43465,,,,,\"D=1\")":null,"DE0005810055^FF_INC_TAX_RECEIV_CF(ANN_R,43101,43465,,,,,\"D=1\")":null,"CH0012214059^FF_TAX_REFUND(ANN_R,43101,43465,,,,,\"D=1\")":null,"ES0109067019^FF_INC_TAX_RECEIV_CF(ANN_R,43101,43465,,,,,\"D=1\")":null,"DE0005810055^FF_TAX_REFUND(ANN_R,43101,43465,,,,,\"D=1\")":null,"DE0005190003^FF_INC_TAX_RECEIV_CF(ANN_R,43101,43465,,,,,\"D=1\")":null,"ES0109067019^FF_TAX_REFUND(ANN_R,43101,43465,,,,,\"D=1\")":null,"FI4000297767^FF_INC_TAX_RECEIV_CF(ANN_R,43101,43465,,,,,\"D=1\")":null,"DE0005190003^FF_TAX_REFUND(ANN_R,43101,43465,,,,,\"D=1\")":null,"DE000A1ML7J1^FF_INC_TAX_RECEIV_CF(ANN_R,43101,43465,,,,,\"D=1\")":null,"FI4000297767^FF_TAX_REFUND(ANN_R,43101,43465,,,,,\"D=1\")":null,"CH0432492467^FF_INC_TAX_RECEIV_CF(ANN_R,43101,43465,,,,,\"D=1\")":null,"DE000A1ML7J1^FF_TAX_REFUND(ANN_R,43101,43465,,,,,\"D=1\")":null,"SE0000107419^FF_INC_TAX_RECEIV_CF(ANN_R,43101,43465,,,,,\"D=1\")":null,"CH0432492467^FF_TAX_REFUND(ANN_R,43101,43465,,,,,\"D=1\")":null,"ES0148396007^FF_INC_TAX_RECEIV_CF(ANN_R,43101,43465,,,,,\"D=1\")":null,"SE0000107419^FF_TAX_REFUND(ANN_R,43101,43465,,,,,\"D=1\")":null,"NL00150001Q9^FF_INC_TAX_RECEIV_CF(ANN_R,43101,43465,,,,,\"D=1\")":null,"ES0148396007^FF_TAX_REFUND(ANN_R,43101,43465,,,,,\"D=1\")":null,"FR0000120693^FF_INC_TAX_RECEIV_CF(ANN_R,43101,43465,,,,,\"D=1\")":null,"NL00150001Q9^FF_TAX_REFUND(ANN_R,43101,43465,,,,,\"D=1\")":null,"FR0000052292^FF_INC_TAX_RECEIV_CF(ANN_R,43101,43465,,,,,\"D=1\")":null,"FR0000120693^FF_TAX_REFUND(ANN_R,43101,43465,,,,,\"D=1\")":null,"SE0011166610^FF_INC_TAX_RECEIV_CF(ANN_R,43101,43465,,,,,\"D=1\")":null,"FR0000052292^FF_TAX_REFUND(ANN_R,43101,43465,,,,,\"D=1\")":null,"SE0000115446^FF_INC_TAX_RECEIV_CF(ANN_R,43101,43465,,,,,\"D=1\")":null,"SE0011166610^FF_TAX_REFUND(ANN_R,43101,43465,,,,,\"D=1\")":null,"SE0000108656^FF_INC_TAX_RECEIV_CF(ANN_R,43101,43465,,,,,\"D=1\")":null,"SE0000115446^FF_TAX_REFUND(ANN_R,43101,43465,,,,,\"D=1\")":null,"DK0010268606^FF_INC_TAX_RECEIV_CF(ANN_R,43101,43465,,,,,\"D=1\")":null,"SE0000108656^FF_TAX_REFUND(ANN_R,43101,43465,,,,,\"D=1\")":null,"FR0000120644^FF_INC_TAX_RECEIV_CF(ANN_R,43101,43465,,,,,\"D=1\")":null,"DK0010268606^FF_TAX_REFUND(ANN_R,43101,43465,,,,,\"D=1\")":null,"IT0000072618^FF_INC_TAX_RECEIV_CF(ANN_R,43101,43465,,,,,\"D=1\")":null,"FR0000120644^FF_TAX_REFUND(ANN_R,43101,43465,,,,,\"D=1\")":null,"NL0013654783^FF_INC_TAX_RECEIV_CF(ANN_R,43101,43465,,,,,\"D=1\")":null,"IT0000072618^FF_TAX_REFUND(ANN_R,43101,43465,,,,,\"D=1\")":null,"CH0210483332^FF_INC_TAX_RECEIV_CF(ANN_R,43101,43465,,,,,\"D=1\")":null,"NL0013654783^FF_TAX_REFUND(ANN_R,43101,43465,,,,,\"D=1\")":null,"FR0000121485^FF_INC_TAX_RECEIV_CF(ANN_R,43101,43465,,,,,\"D=1\")":null,"CH0210483332^FF_TAX_REFUND(ANN_R,43101,43465,,,,,\"D=1\")":null,"DE0007664039^FF_INC_TAX_RECEIV_CF(ANN_R,43101,43465,,,,,\"D=1\")":null,"FR0000121485^FF_TAX_REFUND(ANN_R,43101,43465,,,,,\"D=1\")":null,"FR0000073272^FF_INC_TAX_RECEIV_CF(ANN_R,43101,43465,,,,,\"D=1\")":null,"DE0007664039^FF_TAX_REFUND(ANN_R,43101,43465,,,,,\"D=1\")":null,"NL0000009538^FF_INC_TAX_RECEIV_CF(ANN_R,43101,43465,,,,,\"D=1\")":null,"FR0000073272^FF_TAX_REFUND(ANN_R,43101,43465,,,,,\"D=1\")":null,"BE0974293251^FF_INC_TAX_RECEIV_CF(ANN_R,43101,43465,,,,,\"D=1\")":null,"NL0000009538^FF_TAX_REFUND(ANN_R,43101,43465,,,,,\"D=1\")":null,"DE0005552004^FF_INC_TAX_RECEIV_CF(ANN_R,43101,43465,,,,,\"D=1\")":null,"BE0974293251^FF_TAX_REFUND(ANN_R,43101,43465,,,,,\"D=1\")":null,"DE0006231004^FF_INC_TAX_RECEIV_CF(ANN_R,43101,43465,,,,,\"D=1\")":null,"DE0005552004^FF_TAX_REFUND(ANN_R,43101,43465,,,,,\"D=1\")":null,"DE000A1EWWW0^FF_INC_TAX_RECEIV_CF(ANN_R,43101,43465,,,,,\"D=1\")":null,"DE0006231004^FF_TAX_REFUND(ANN_R,43101,43465,,,,,\"D=1\")":null,"FR0000125486^FF_INC_TAX_RECEIV_CF(ANN_R,43101,43465,,,,,\"D=1\")":null,"DE000A1EWWW0^FF_TAX_REFUND(ANN_R,43101,43465,,,,,\"D=1\")":null,"DE000BAY0017^FF_INC_TAX_RECEIV_CF(ANN_R,43101,43465,,,,,\"D=1\")":null,"FR0000125486^FF_TAX_REFUND(ANN_R,43101,43465,,,,,\"D=1\")":null,"NL0012969182^FF_INC_TAX_RECEIV_CF(ANN_R,43101,43465,,,,,\"D=1\")":null,"DE000BAY0017^FF_TAX_REFUND(ANN_R,43101,43465,,,,,\"D=1\")":null,"DE0005557508^FF_INC_TAX_RECEIV_CF(ANN_R,43101,43465,,,,,\"D=1\")":null,"NL0012969182^FF_TAX_REFUND(ANN_R,43101,43465,,,,,\"D=1\")":null,"NL0000235190^FF_INC_TAX_RECEIV_CF(ANN_R,43101,43465,,,,,\"D=1\")":null,"DE0005557508^FF_TAX_REFUND(ANN_R,43101,43465,,,,,\"D=1\")":null,"DE0007100000^FF_INC_TAX_RECEIV_CF(ANN_R,43101,43465,,,,,\"D=1\")":null,"NL0000235190^FF_TAX_REFUND(ANN_R,43101,43465,,,,,\"D=1\")":null,"FR0000120073^FF_INC_TAX_RECEIV_CF(ANN_R,43101,43465,,,,,\"D=1\")":null,"DE0007100000^FF_TAX_REFUND(ANN_R,43101,43465,,,,,\"D=1\")":null,"FR0000120321^FF_INC_TAX_RECEIV_CF(ANN_R,43101,43465,,,,,\"D=1\")":null,"FR0000120073^FF_TAX_REFUND(ANN_R,43101,43465,,,,,\"D=1\")":null,"DE0008404005^FF_INC_TAX_RECEIV_CF(ANN_R,43101,43465,,,,,\"D=1\")":null,"FR0000120321^FF_TAX_REFUND(ANN_R,43101,43465,,,,,\"D=1\")":null,"DE0007164600^FF_INC_TAX_RECEIV_CF(ANN_R,43101,43465,,,,,\"D=1\")":null,"DE0008404005^FF_TAX_REFUND(ANN_R,43101,43465,,,,,\"D=1\")":null,"CH0012032048^FF_INC_TAX_RECEIV_CF(ANN_R,43101,43465,,,,,\"D=1\")":null,"DE0007164600^FF_TAX_REFUND(ANN_R,43101,43465,,,,,\"D=1\")":null,"US0995021062^FF_INC_TAX_RECEIV_CF(ANN_R,43101,43465,,,,,\"D=1\")":null,"CH0012032048^FF_TAX_REFUND(ANN_R,43101,43465,,,,,\"D=1\")":null,"US5132721045^FF_INC_TAX_RECEIV_CF(ANN_R,43101,43465,,,,,\"D=1\")":null,"US0995021062^FF_TAX_REFUND(ANN_R,43101,43465,,,,,\"D=1\")":null,"US6700024010^FF_INC_TAX_RECEIV_CF(ANN_R,43101,43465,,,,,\"D=1\")":null,"US5132721045^FF_TAX_REFUND(ANN_R,43101,43465,,,,,\"D=1\")":null,"US4180561072^FF_INC_TAX_RECEIV_CF(ANN_R,43101,43465,,,,,\"D=1\")":null,"US6700024010^FF_TAX_REFUND(ANN_R,43101,43465,,,,,\"D=1\")":null,"JE00BYSS4X48^FF_INC_TAX_RECEIV_CF(ANN_R,43101,43465,,,,,\"D=1\")":null,"US4180561072^FF_TAX_REFUND(ANN_R,43101,43465,,,,,\"D=1\")":null,"US00751Y1064^FF_INC_TAX_RECEIV_CF(ANN_R,43101,43465,,,,,\"D=1\")":null,"JE00BYSS4X48^FF_TAX_REFUND(ANN_R,43101,43465,,,,,\"D=1\")":null,"US5018892084^FF_INC_TAX_RECEIV_CF(ANN_R,43101,43465,,,,,\"D=1\")":null,"US00751Y1064^FF_TAX_REFUND(ANN_R,43101,43465,,,,,\"D=1\")":null,"US12541W2098^FF_INC_TAX_RECEIV_CF(ANN_R,43101,43465,,,,,\"D=1\")":null,"US5018892084^FF_TAX_REFUND(ANN_R,43101,43465,,,,,\"D=1\")":null,"US3802371076^FF_INC_TAX_RECEIV_CF(ANN_R,43101,43465,,,,,\"D=1\")":null,"US12541W2098^FF_TAX_REFUND(ANN_R,43101,43465,,,,,\"D=1\")":null,"US5502411037^FF_INC_TAX_RECEIV_CF(ANN_R,43101,43465,,,,,\"D=1\")":null,"US3802371076^FF_TAX_REFUND(ANN_R,43101,43465,,,,,\"D=1\")":null,"US4404521001^FF_INC_TAX_RECEIV_CF(ANN_R,43101,43465,,,,,\"D=1\")":null,"US5502411037^FF_TAX_REFUND(ANN_R,43101,43465,,,,,\"D=1\")":674.0,"US73278L1052^FF_INC_TAX_RECEIV_CF(ANN_R,43101,43465,,,,,\"D=1\")":null,"US4404521001^FF_TAX_REFUND(ANN_R,43101,43465,,,,,\"D=1\")":null,"US24906P1093^FF_INC_TAX_RECEIV_CF(ANN_R,43101,43465,,,,,\"D=1\")":null,"US73278L1052^FF_TAX_REFUND(ANN_R,43101,43465,,,,,\"D=1\")":null,"US7458671010^FF_INC_TAX_RECEIV_CF(ANN_R,43101,43465,,,,,\"D=1\")":null,"US24906P1093^FF_TAX_REFUND(ANN_R,43101,43465,,,,,\"D=1\")":null,"US8326964058^FF_INC_TAX_RECEIV_CF(ANN_R,43101,43465,,,,,\"D=1\")":null,"US7458671010^FF_TAX_REFUND(ANN_R,43101,43465,,,,,\"D=1\")":null,"US1011211018^FF_INC_TAX_RECEIV_CF(ANN_R,43101,43465,,,,,\"D=1\")":null,"US8326964058^FF_TAX_REFUND(ANN_R,43101,43465,,,,,\"D=1\")":null,"US8793601050^FF_INC_TAX_RECEIV_CF(ANN_R,43101,43465,,,,,\"D=1\")":null,"US1011211018^FF_TAX_REFUND(ANN_R,43101,43465,,,,,\"D=1\")":null,"US18915M1071^FF_INC_TAX_RECEIV_CF(ANN_R,43101,43465,,,,,\"D=1\")":null,"US8793601050^FF_TAX_REFUND(ANN_R,43101,43465,,,,,\"D=1\")":null,"US5745991068^FF_INC_TAX_RECEIV_CF(ANN_R,43101,43465,,,,,\"D=1\")":null,"US18915M1071^FF_TAX_REFUND(ANN_R,43101,43465,,,,,\"D=1\")":null,"US45167R1041^FF_INC_TAX_RECEIV_CF(ANN_R,43101,43465,,,,,\"D=1\")":null,"US5745991068^FF_TAX_REFUND(ANN_R,43101,43465,,,,,\"D=1\")":null,"US4461501045^FF_INC_TAX_RECEIV_CF(ANN_R,43101,43465,,,,,\"D=1\")":null,"US45167R1041^FF_TAX_REFUND(ANN_R,43101,43465,,,,,\"D=1\")":null,"US8666741041^FF_INC_TAX_RECEIV_CF(ANN_R,43101,43465,,,,,\"D=1\")":null,"US4461501045^FF_TAX_REFUND(ANN_R,43101,43465,,,,,\"D=1\")":null,"US64110D1046^FF_INC_TAX_RECEIV_CF(ANN_R,43101,43465,,,,,\"D=1\")":null,"US8666741041^FF_TAX_REFUND(ANN_R,43101,43465,,,,,\"D=1\")":null,"US3724601055^FF_INC_TAX_RECEIV_CF(ANN_R,43101,43465,,,,,\"D=1\")":null,"US64110D1046^FF_TAX_REFUND(ANN_R,43101,43465,,,,,\"D=1\")":null,"US6311031081^FF_INC_TAX_RECEIV_CF(ANN_R,43101,43465,,,,,\"D=1\")":null,"US3724601055^FF_TAX_REFUND(ANN_R,43101,43465,,,,,\"D=1\")":null,"US89400J1079^FF_INC_TAX_RECEIV_CF(ANN_R,43101,43465,,,,,\"D=1\")":null,"US6311031081^FF_TAX_REFUND(ANN_R,43101,43465,,,,,\"D=1\")":null,"US45784P1012^FF_INC_TAX_RECEIV_CF(ANN_R,43101,43465,,,,,\"D=1\")":null,"US89400J1079^FF_TAX_REFUND(ANN_R,43101,43465,,,,,\"D=1\")":null,"US92556V1061^FF_INC_TAX_RECEIV_CF(ANN_R,43101,43465,,,,,\"D=1\")":null,"US45784P1012^FF_TAX_REFUND(ANN_R,43101,43465,,,,,\"D=1\")":null,"US62944T1051^FF_INC_TAX_RECEIV_CF(ANN_R,43101,43465,,,,,\"D=1\")":null,"US92556V1061^FF_TAX_REFUND(ANN_R,43101,43465,,,,,\"D=1\")":null,"US29355A1079^FF_INC_TAX_RECEIV_CF(ANN_R,43101,43465,,,,,\"D=1\")":null,"US62944T1051^FF_TAX_REFUND(ANN_R,43101,43465,,,,,\"D=1\")":null,"US0404131064^FF_INC_TAX_RECEIV_CF(ANN_R,43101,43465,,,,,\"D=1\")":null,"US29355A1079^FF_TAX_REFUND(ANN_R,43101,43465,,,,,\"D=1\")":null,"US72919P2020^FF_INC_TAX_RECEIV_CF(ANN_R,43101,43465,,,,,\"D=1\")":null,"US0404131064^FF_TAX_REFUND(ANN_R,43101,43465,,,,,\"D=1\")":null,"US14149Y1082^FF_INC_TAX_RECEIV_CF(ANN_R,43101,43465,,,,,\"D=1\")":null,"US72919P2020^FF_TAX_REFUND(ANN_R,43101,43465,,,,,\"D=1\")":null,"US4364401012^FF_INC_TAX_RECEIV_CF(ANN_R,43101,43465,,,,,\"D=1\")":null,"US14149Y1082^FF_TAX_REFUND(ANN_R,43101,43465,,,,,\"D=1\")":null,"US42809H1077^FF_INC_TAX_RECEIV_CF(ANN_R,43101,43465,,,,,\"D=1\")":null,"US4364401012^FF_TAX_REFUND(ANN_R,43101,43465,,,,,\"D=1\")":null,"US55261F1049^FF_INC_TAX_RECEIV_CF(ANN_R,43101,43465,,,,,\"D=1\")":null,"US42809H1077^FF_TAX_REFUND(ANN_R,43101,43465,,,,,\"D=1\")":null,"US4932671088^FF_INC_TAX_RECEIV_CF(ANN_R,43101,43465,,,,,\"D=1\")":null,"US55261F1049^FF_TAX_REFUND(ANN_R,43101,43465,,,,,\"D=1\")":null,"US92276F1003^FF_INC_TAX_RECEIV_CF(ANN_R,43101,43465,,,,,\"D=1\")":null,"US4932671088^FF_TAX_REFUND(ANN_R,43101,43465,,,,,\"D=1\")":null,"IE00BQPVQZ61^FF_INC_TAX_RECEIV_CF(ANN_R,43101,43465,,,,,\"D=1\")":null,"US92276F1003^FF_TAX_REFUND(ANN_R,43101,43465,,,,,\"D=1\")":null,"US8740541094^FF_INC_TAX_RECEIV_CF(ANN_R,43101,43465,,,,,\"D=1\")":null,"IE00BQPVQZ61^FF_TAX_REFUND(ANN_R,43101,43465,,,,,\"D=1\")":null,"US74736K1016^FF_INC_TAX_RECEIV_CF(ANN_R,43101,43465,,,,,\"D=1\")":null,"US8740541094^FF_TAX_REFUND(ANN_R,43101,43465,,,,,\"D=1\")":null,"US5732841060^FF_INC_TAX_RECEIV_CF(ANN_R,43101,43465,,,,,\"D=1\")":null,"US74736K1016^FF_TAX_REFUND(ANN_R,43101,43465,,,,,\"D=1\")":null,"US1156372096^FF_INC_TAX_RECEIV_CF(ANN_R,43101,43465,,,,,\"D=1\")":null,"US5732841060^FF_TAX_REFUND(ANN_R,43101,43465,,,,,\"D=1\")":null,"US87165B1035^FF_INC_TAX_RECEIV_CF(ANN_R,43101,43465,,,,,\"D=1\")":null,"US1156372096^FF_TAX_REFUND(ANN_R,43101,43465,,,,,\"D=1\")":null,"US30063P1057^FF_INC_TAX_RECEIV_CF(ANN_R,43101,43465,,,,,\"D=1\")":null,"US87165B1035^FF_TAX_REFUND(ANN_R,43101,43465,,,,,\"D=1\")":null,"US9291601097^FF_INC_TAX_RECEIV_CF(ANN_R,43101,43465,,,,,\"D=1\")":null,"US30063P1057^FF_TAX_REFUND(ANN_R,43101,43465,,,,,\"D=1\")":null,"US5303073051^FF_INC_TAX_RECEIV_CF(ANN_R,43101,43465,,,,,\"D=1\")":null,"US9291601097^FF_TAX_REFUND(ANN_R,43101,43465,,,,,\"D=1\")":null,"US0152711091^FF_INC_TAX_RECEIV_CF(ANN_R,43101,43465,,,,,\"D=1\")":null,"US5303073051^FF_TAX_REFUND(ANN_R,43101,43465,,,,,\"D=1\")":0.73,"US4165151048^FF_INC_TAX_RECEIV_CF(ANN_R,43101,43465,,,,,\"D=1\")":null,"US0152711091^FF_TAX_REFUND(ANN_R,43101,43465,,,,,\"D=1\")":null,"US3635761097^FF_INC_TAX_RECEIV_CF(ANN_R,43101,43465,,,,,\"D=1\")":null,"US4165151048^FF_TAX_REFUND(ANN_R,43101,43465,,,,,\"D=1\")":9.0,"US6703461052^FF_INC_TAX_RECEIV_CF(ANN_R,43101,43465,,,,,\"D=1\")":null,"US3635761097^FF_TAX_REFUND(ANN_R,43101,43465,,,,,\"D=1\")":null,"US57772K1016^FF_INC_TAX_RECEIV_CF(ANN_R,43101,43465,,,,,\"D=1\")":null,"US6703461052^FF_TAX_REFUND(ANN_R,43101,43465,,,,,\"D=1\")":null,"US34959E1091^FF_INC_TAX_RECEIV_CF(ANN_R,43101,43465,,,,,\"D=1\")":null,"US57772K1016^FF_TAX_REFUND(ANN_R,43101,43465,,,,,\"D=1\")":null,"US9892071054^FF_INC_TAX_RECEIV_CF(ANN_R,43101,43465,,,,,\"D=1\")":null,"US34959E1091^FF_TAX_REFUND(ANN_R,43101,43465,,,,,\"D=1\")":null,"US6792951054^FF_INC_TAX_RECEIV_CF(ANN_R,43101,43465,,,,,\"D=1\")":null,"US9892071054^FF_TAX_REFUND(ANN_R,43101,43465,,,,,\"D=1\")":null,"NL0009434992^FF_INC_TAX_RECEIV_CF(ANN_R,43101,43465,,,,,\"D=1\")":null,"US6792951054^FF_TAX_REFUND(ANN_R,43101,43465,,,,,\"D=1\")":null,"US88339J1051^FF_INC_TAX_RECEIV_CF(ANN_R,43101,43465,,,,,\"D=1\")":null,"NL0009434992^FF_TAX_REFUND(ANN_R,43101,43465,,,,,\"D=1\")":null,"US5010441013^FF_INC_TAX_RECEIV_CF(ANN_R,43101,43465,,,,,\"D=1\")":null,"US88339J1051^FF_TAX_REFUND(ANN_R,43101,43465,,,,,\"D=1\")":null,"US5926881054^FF_INC_TAX_RECEIV_CF(ANN_R,43101,43465,,,,,\"D=1\")":null,"US5010441013^FF_TAX_REFUND(ANN_R,43101,43465,,,,,\"D=1\")":null,"US0584981064^FF_INC_TAX_RECEIV_CF(ANN_R,43101,43465,,,,,\"D=1\")":null,"US5926881054^FF_TAX_REFUND(ANN_R,43101,43465,,,,,\"D=1\")":null,"US5260571048^FF_INC_TAX_RECEIV_CF(ANN_R,43101,43465,,,,,\"D=1\")":null,"US0584981064^FF_TAX_REFUND(ANN_R,43101,43465,,,,,\"D=1\")":null,"US49271V1008^FF_INC_TAX_RECEIV_CF(ANN_R,43101,43465,,,,,\"D=1\")":null,"US5260571048^FF_TAX_REFUND(ANN_R,43101,43465,,,,,\"D=1\")":null,"US0311001004^FF_INC_TAX_RECEIV_CF(ANN_R,43101,43465,,,,,\"D=1\")":null,"US49271V1008^FF_TAX_REFUND(ANN_R,43101,43465,,,,,\"D=1\")":null,"US23331A1097^FF_INC_TAX_RECEIV_CF(ANN_R,43101,43465,,,,,\"D=1\")":null,"US0311001004^FF_TAX_REFUND(ANN_R,43101,43465,,,,,\"D=1\")":null,"US2473617023^FF_INC_TAX_RECEIV_CF(ANN_R,43101,43465,,,,,\"D=1\")":null,"US23331A1097^FF_TAX_REFUND(ANN_R,43101,43465,,,,,\"D=1\")":null,"US58155Q1031^FF_INC_TAX_RECEIV_CF(ANN_R,43101,43465,,,,,\"D=1\")":null,"US2473617023^FF_TAX_REFUND(ANN_R,43101,43465,,,,,\"D=1\")":null,"US6200763075^FF_INC_TAX_RECEIV_CF(ANN_R,43101,43465,,,,,\"D=1\")":null,"US58155Q1031^FF_TAX_REFUND(ANN_R,43101,43465,,,,,\"D=1\")":null,"US8545021011^FF_INC_TAX_RECEIV_CF(ANN_R,43101,43465,,,,,\"D=1\")":null,"US6200763075^FF_TAX_REFUND(ANN_R,43101,43465,,,,,\"D=1\")":null,"US8936411003^FF_INC_TAX_RECEIV_CF(ANN_R,43101,43465,,,,,\"D=1\")":null,"US8545021011^FF_TAX_REFUND(ANN_R,43101,43465,,,,,\"D=1\")":null,"US98956P1021^FF_INC_TAX_RECEIV_CF(ANN_R,43101,43465,,,,,\"D=1\")":null,"US8936411003^FF_TAX_REFUND(ANN_R,43101,43465,,,,,\"D=1\")":null,"US0010551028^FF_INC_TAX_RECEIV_CF(ANN_R,43101,43465,,,,,\"D=1\")":null,"US98956P1021^FF_TAX_REFUND(ANN_R,43101,43465,,,,,\"D=1\")":null,"US77543R1023^FF_INC_TAX_RECEIV_CF(ANN_R,43101,43465,,,,,\"D=1\")":null,"US0010551028^FF_TAX_REFUND(ANN_R,43101,43465,,,,,\"D=1\")":null,"US2310211063^FF_INC_TAX_RECEIV_CF(ANN_R,43101,43465,,,,,\"D=1\")":null,"US77543R1023^FF_TAX_REFUND(ANN_R,43101,43465,,,,,\"D=1\")":null,"US21036P1084^FF_INC_TAX_RECEIV_CF(ANN_R,43101,43465,,,,,\"D=1\")":null,"US2310211063^FF_TAX_REFUND(ANN_R,43101,43465,,,,,\"D=1\")":null,"US2855121099^FF_INC_TAX_RECEIV_CF(ANN_R,43101,43465,,,,,\"D=1\")":null,"US21036P1084^FF_TAX_REFUND(ANN_R,43101,43465,,,,,\"D=1\")":null,"US40434L1052^FF_INC_TAX_RECEIV_CF(ANN_R,43101,43465,,,,,\"D=1\")":null,"US2855121099^FF_TAX_REFUND(ANN_R,43101,43465,,,,,\"D=1\")":null,"US45168D1046^FF_INC_TAX_RECEIV_CF(ANN_R,43101,43465,,,,,\"D=1\")":null,"US40434L1052^FF_TAX_REFUND(ANN_R,43101,43465,,,,,\"D=1\")":null,"US4943681035^FF_INC_TAX_RECEIV_CF(ANN_R,43101,43465,,,,,\"D=1\")":null,"US45168D1046^FF_TAX_REFUND(ANN_R,43101,43465,,,,,\"D=1\")":null,"US35671D8570^FF_INC_TAX_RECEIV_CF(ANN_R,43101,43465,,,,,\"D=1\")":null,"US4943681035^FF_TAX_REFUND(ANN_R,43101,43465,,,,,\"D=1\")":null,"US3453708600^FF_INC_TAX_RECEIV_CF(ANN_R,43101,43465,,,,,\"D=1\")":null,"US35671D8570^FF_TAX_REFUND(ANN_R,43101,43465,,,,,\"D=1\")":null,"US6516391066^FF_INC_TAX_RECEIV_CF(ANN_R,43101,43465,,,,,\"D=1\")":null,"US3453708600^FF_TAX_REFUND(ANN_R,43101,43465,,,,,\"D=1\")":null,"US75886F1075^FF_INC_TAX_RECEIV_CF(ANN_R,43101,43465,,,,,\"D=1\")":null,"US6516391066^FF_TAX_REFUND(ANN_R,43101,43465,,,,,\"D=1\")":null,"US8725901040^FF_INC_TAX_RECEIV_CF(ANN_R,43101,43465,,,,,\"D=1\")":null,"US75886F1075^FF_TAX_REFUND(ANN_R,43101,43465,,,,,\"D=1\")":null,"US0091581068^FF_INC_TAX_RECEIV_CF(ANN_R,43101,43465,,,,,\"D=1\")":null,"US8725901040^FF_TAX_REFUND(ANN_R,43101,43465,,,,,\"D=1\")":null,"US5184391044^FF_INC_TAX_RECEIV_CF(ANN_R,43101,43465,,,,,\"D=1\")":null,"US0091581068^FF_TAX_REFUND(ANN_R,43466,43830,,,,,\"D=1\")":null,"US1941621039^FF_INC_TAX_RECEIV_CF(ANN_R,43101,43465,,,,,\"D=1\")":null,"US5184391044^FF_TAX_REFUND(ANN_R,43101,43465,,,,,\"D=1\")":null,"US31428X1063^FF_INC_TAX_RECEIV_CF(ANN_R,43101,43465,,,,,\"D=1\")":null,"US1941621039^FF_TAX_REFUND(ANN_R,43101,43465,,,,,\"D=1\")":null,"US00507V1098^FF_INC_TAX_RECEIV_CF(ANN_R,43101,43465,,,,,\"D=1\")":null,"US31428X1063^FF_TAX_REFUND(ANN_R,43101,43465,,,,,\"D=1\")":null,"US37045V1008^FF_INC_TAX_RECEIV_CF(ANN_R,43101,43465,,,,,\"D=1\")":null,"US00507V1098^FF_TAX_REFUND(ANN_R,43101,43465,,,,,\"D=1\")":null,"US6934751057^FF_INC_TAX_RECEIV_CF(ANN_R,43101,43465,,,,,\"D=1\")":null,"US37045V1008^FF_TAX_REFUND(ANN_R,43101,43465,,,,,\"D=1\")":null,"US98978V1035^FF_INC_TAX_RECEIV_CF(ANN_R,43101,43465,,,,,\"D=1\")":null,"US6934751057^FF_TAX_REFUND(ANN_R,43101,43465,,,,,\"D=1\")":468.0,"US6092071058^FF_INC_TAX_RECEIV_CF(ANN_R,43101,43465,,,,,\"D=1\")":null,"US98978V1035^FF_TAX_REFUND(ANN_R,43101,43465,,,,,\"D=1\")":null,"US78409V1044^FF_INC_TAX_RECEIV_CF(ANN_R,43101,43465,,,,,\"D=1\")":null,"US6092071058^FF_TAX_REFUND(ANN_R,43101,43465,,,,,\"D=1\")":null,"US5128071082^FF_INC_TAX_RECEIV_CF(ANN_R,43101,43465,,,,,\"D=1\")":null,"US78409V1044^FF_TAX_REFUND(ANN_R,43101,43465,,,,,\"D=1\")":null,"US88579Y1010^FF_INC_TAX_RECEIV_CF(ANN_R,43101,43465,,,,,\"D=1\")":null,"US5128071082^FF_TAX_REFUND(ANN_R,43101,43465,,,,,\"D=1\")":null,"US0970231058^FF_INC_TAX_RECEIV_CF(ANN_R,43101,43465,,,,,\"D=1\")":null,"US88579Y1010^FF_TAX_REFUND(ANN_R,43101,43465,,,,,\"D=1\")":null,"US9078181081^FF_INC_TAX_RECEIV_CF(ANN_R,43101,43465,,,,,\"D=1\")":null,"US0970231058^FF_TAX_REFUND(ANN_R,43101,43465,,,,,\"D=1\")":null,"US22160K1051^FF_INC_TAX_RECEIV_CF(ANN_R,43101,43465,,,,,\"D=1\")":null,"US9078181081^FF_TAX_REFUND(ANN_R,43101,43465,,,,,\"D=1\")":null,"US92343V1044^FF_INC_TAX_RECEIV_CF(ANN_R,43101,43465,,,,,\"D=1\")":null,"US22160K1051^FF_TAX_REFUND(ANN_R,43101,43465,,,,,\"D=1\")":null,"US0605051046^FF_INC_TAX_RECEIV_CF(ANN_R,43101,43465,,,,,\"D=1\")":null,"US92343V1044^FF_TAX_REFUND(ANN_R,43101,43465,,,,,\"D=1\")":null,"JP3258000003^FF_INC_TAX_RECEIV_CF(ANN_R,43101,43465,,,,,\"D=1\")":null,"US0605051046^FF_TAX_REFUND(ANN_R,43101,43465,,,,,\"D=1\")":null,"KR7036570000^FF_INC_TAX_RECEIV_CF(ANN_R,43101,43465,,,,,\"D=1\")":null,"JP3258000003^FF_TAX_REFUND(ANN_R,43101,43465,,,,,\"D=1\")":null,"JP3735400008^FF_INC_TAX_RECEIV_CF(ANN_R,43101,43465,,,,,\"D=1\")":null,"KR7036570000^FF_TAX_REFUND(ANN_R,43101,43465,,,,,\"D=1\")":null,"JP3242800005^FF_INC_TAX_RECEIV_CF(ANN_R,43101,43465,,,,,\"D=1\")":null,"JP3735400008^FF_TAX_REFUND(ANN_R,43101,43465,,,,,\"D=1\")":null,"JP3197800000^FF_INC_TAX_RECEIV_CF(ANN_R,43101,43465,,,,,\"D=1\")":null,"JP3242800005^FF_TAX_REFUND(ANN_R,43101,43465,,,,,\"D=1\")":null,"JP3160400002^FF_INC_TAX_RECEIV_CF(ANN_R,43101,43465,,,,,\"D=1\")":null,"JP3197800000^FF_TAX_REFUND(ANN_R,43101,43465,,,,,\"D=1\")":null,"TW0001301000^FF_INC_TAX_RECEIV_CF(ANN_R,43101,43465,,,,,\"D=1\")":null,"JP3160400002^FF_TAX_REFUND(ANN_R,43101,43465,,,,,\"D=1\")":null,"JP3762800005^FF_INC_TAX_RECEIV_CF(ANN_R,43101,43465,,,,,\"D=1\")":null,"TW0001301000^FF_TAX_REFUND(ANN_R,43101,43465,,,,,\"D=1\")":null,"JP3122400009^FF_INC_TAX_RECEIV_CF(ANN_R,43101,43465,,,,,\"D=1\")":null,"JP3762800005^FF_TAX_REFUND(ANN_R,43101,43465,,,,,\"D=1\")":null,"JP3762600009^FF_INC_TAX_RECEIV_CF(ANN_R,43101,43465,,,,,\"D=1\")":null,"JP3122400009^FF_TAX_REFUND(ANN_R,43101,43465,,,,,\"D=1\")":null,"JP3970300004^FF_INC_TAX_RECEIV_CF(ANN_R,43101,43465,,,,,\"D=1\")":null,"JP3762600009^FF_TAX_REFUND(ANN_R,43101,43465,,,,,\"D=1\")":null,"JP3734800000^FF_INC_TAX_RECEIV_CF(ANN_R,43101,43465,,,,,\"D=1\")":null,"JP3970300004^FF_TAX_REFUND(ANN_R,43101,43465,,,,,\"D=1\")":null,"JP3397200001^FF_INC_TAX_RECEIV_CF(ANN_R,43101,43465,,,,,\"D=1\")":null,"JP3734800000^FF_TAX_REFUND(ANN_R,43101,43465,,,,,\"D=1\")":null,"JP3551500006^FF_INC_TAX_RECEIV_CF(ANN_R,43101,43465,,,,,\"D=1\")":null,"JP3397200001^FF_TAX_REFUND(ANN_R,43101,43465,,,,,\"D=1\")":null,"JP3756600007^FF_INC_TAX_RECEIV_CF(ANN_R,43101,43465,,,,,\"D=1\")":null,"JP3551500006^FF_TAX_REFUND(ANN_R,43101,43465,,,,,\"D=1\")":null,"JP3201200007^FF_INC_TAX_RECEIV_CF(ANN_R,43101,43465,,,,,\"D=1\")":null,"JP3756600007^FF_TAX_REFUND(ANN_R,43101,43465,,,,,\"D=1\")":null,"JP3463000004^FF_INC_TAX_RECEIV_CF(ANN_R,43101,43465,,,,,\"D=1\")":null,"JP3201200007^FF_TAX_REFUND(ANN_R,43101,43465,,,,,\"D=1\")":null,"JP3386450005^FF_INC_TAX_RECEIV_CF(ANN_R,43101,43465,,,,,\"D=1\")":null,"JP3463000004^FF_TAX_REFUND(ANN_R,43101,43465,,,,,\"D=1\")":null,"JP3910660004^FF_INC_TAX_RECEIV_CF(ANN_R,43101,43465,,,,,\"D=1\")":null,"JP3386450005^FF_TAX_REFUND(ANN_R,43101,43465,,,,,\"D=1\")":null,"TW0002412004^FF_INC_TAX_RECEIV_CF(ANN_R,43101,43465,,,,,\"D=1\")":null,"JP3910660004^FF_TAX_REFUND(ANN_R,43101,43465,,,,,\"D=1\")":null,"KR7035720002^FF_INC_TAX_RECEIV_CF(ANN_R,43101,43465,,,,,\"D=1\")":null,"TW0002412004^FF_TAX_REFUND(ANN_R,43101,43465,,,,,\"D=1\")":null,"JP3866800000^FF_INC_TAX_RECEIV_CF(ANN_R,43101,43465,,,,,\"D=1\")":null,"KR7035720002^FF_TAX_REFUND(ANN_R,43101,43465,,,,,\"D=1\")":null,"JP3899600005^FF_INC_TAX_RECEIV_CF(ANN_R,43101,43465,,,,,\"D=1\")":null,"JP3866800000^FF_TAX_REFUND(ANN_R,43101,43465,,,,,\"D=1\")":null,"KR7000270009^FF_INC_TAX_RECEIV_CF(ANN_R,43101,43465,,,,,\"D=1\")":null,"JP3899600005^FF_TAX_REFUND(ANN_R,43101,43465,,,,,\"D=1\")":null,"JP3351600006^FF_INC_TAX_RECEIV_CF(ANN_R,43101,43465,,,,,\"D=1\")":null,"KR7000270009^FF_TAX_REFUND(ANN_R,43101,43465,,,,,\"D=1\")":null,"JP3788600009^FF_INC_TAX_RECEIV_CF(ANN_R,43101,43465,,,,,\"D=1\")":null,"JP3351600006^FF_TAX_REFUND(ANN_R,43101,43465,,,,,\"D=1\")":null,"TW0002317005^FF_INC_TAX_RECEIV_CF(ANN_R,43101,43465,,,,,\"D=1\")":null,"JP3788600009^FF_TAX_REFUND(ANN_R,43101,43465,,,,,\"D=1\")":null,"JP3538800008^FF_INC_TAX_RECEIV_CF(ANN_R,43101,43465,,,,,\"D=1\")":null,"TW0002317005^FF_TAX_REFUND(ANN_R,43101,43465,,,,,\"D=1\")":null,"JP3783600004^FF_INC_TAX_RECEIV_CF(ANN_R,43101,43465,,,,,\"D=1\")":null,"JP3538800008^FF_TAX_REFUND(ANN_R,43101,43465,,,,,\"D=1\")":null,"TW0001303006^FF_INC_TAX_RECEIV_CF(ANN_R,43101,43465,,,,,\"D=1\")":null,"JP3783600004^FF_TAX_REFUND(ANN_R,43101,43465,,,,,\"D=1\")":null,"JP3546800008^FF_INC_TAX_RECEIV_CF(ANN_R,43101,43465,,,,,\"D=1\")":null,"TW0001303006^FF_TAX_REFUND(ANN_R,43101,43465,,,,,\"D=1\")":null,"KR7017670001^FF_INC_TAX_RECEIV_CF(ANN_R,43101,43465,,,,,\"D=1\")":null,"JP3546800008^FF_TAX_REFUND(ANN_R,43101,43465,,,,,\"D=1\")":null,"JP3519400000^FF_INC_TAX_RECEIV_CF(ANN_R,43101,43465,,,,,\"D=1\")":null,"KR7017670001^FF_TAX_REFUND(ANN_R,43101,43465,,,,,\"D=1\")":null,"JP3778630008^FF_INC_TAX_RECEIV_CF(ANN_R,43101,43465,,,,,\"D=1\")":null,"JP3519400000^FF_TAX_REFUND(ANN_R,43101,43465,,,,,\"D=1\")":null,"JP3854600008^FF_INC_TAX_RECEIV_CF(ANN_R,43101,43465,,,,,\"D=1\")":null,"JP3778630008^FF_TAX_REFUND(ANN_R,43101,43465,,,,,\"D=1\")":null,"JP3566800003^FF_INC_TAX_RECEIV_CF(ANN_R,43101,43465,,,,,\"D=1\")":null,"JP3854600008^FF_TAX_REFUND(ANN_R,43101,43465,,,,,\"D=1\")":null,"JP3592200004^FF_INC_TAX_RECEIV_CF(ANN_R,43101,43465,,,,,\"D=1\")":null,"JP3566800003^FF_TAX_REFUND(ANN_R,43101,43465,,,,,\"D=1\")":null,"JP3893600001^FF_INC_TAX_RECEIV_CF(ANN_R,43101,43465,,,,,\"D=1\")":null,"JP3592200004^FF_TAX_REFUND(ANN_R,43101,43465,,,,,\"D=1\")":null,"KR7028260008^FF_INC_TAX_RECEIV_CF(ANN_R,43101,43465,,,,,\"D=1\")":null,"JP3893600001^FF_TAX_REFUND(ANN_R,43101,43465,,,,,\"D=1\")":null,"JP3116000005^FF_INC_TAX_RECEIV_CF(ANN_R,43101,43465,,,,,\"D=1\")":null,"KR7028260008^FF_TAX_REFUND(ANN_R,43101,43465,,,,,\"D=1\")":null,"JP3732000009^FF_INC_TAX_RECEIV_CF(ANN_R,43101,43465,,,,,\"D=1\")":null,"JP3116000005^FF_TAX_REFUND(ANN_R,43101,43465,,,,,\"D=1\")":null,"JP3409000001^FF_INC_TAX_RECEIV_CF(ANN_R,43101,43465,,,,,\"D=1\")":null,"JP3732000009^FF_TAX_REFUND(ANN_R,43101,43465,,,,,\"D=1\")":null,"JP3756100008^FF_INC_TAX_RECEIV_CF(ANN_R,43101,43465,,,,,\"D=1\")":null,"JP3409000001^FF_TAX_REFUND(ANN_R,43101,43465,,,,,\"D=1\")":null,"KR7035420009^FF_INC_TAX_RECEIV_CF(ANN_R,43101,43465,,,,,\"D=1\")":null,"JP3756100008^FF_TAX_REFUND(ANN_R,43101,43465,,,,,\"D=1\")":null,"JP3497400006^FF_INC_TAX_RECEIV_CF(ANN_R,43101,43465,,,,,\"D=1\")":null,"KR7035420009^FF_TAX_REFUND(ANN_R,43101,43465,,,,,\"D=1\")":null,"JP3236200006^FF_INC_TAX_RECEIV_CF(ANN_R,43101,43465,,,,,\"D=1\")":null,"JP3497400006^FF_TAX_REFUND(ANN_R,43101,43465,,,,,\"D=1\")":null,"JP3475350009^FF_INC_TAX_RECEIV_CF(ANN_R,43101,43465,,,,,\"D=1\")":null,"JP3236200006^FF_TAX_REFUND(ANN_R,43101,43465,,,,,\"D=1\")":null,"JP3890310000^FF_INC_TAX_RECEIV_CF(ANN_R,43101,43465,,,,,\"D=1\")":null,"JP3475350009^FF_TAX_REFUND(ANN_R,43101,43465,,,,,\"D=1\")":null,"KR7105560007^FF_INC_TAX_RECEIV_CF(ANN_R,43101,43465,,,,,\"D=1\")":null,"JP3890310000^FF_TAX_REFUND(ANN_R,43101,43465,,,,,\"D=1\")":null,"JP3902400005^FF_INC_TAX_RECEIV_CF(ANN_R,43101,43465,,,,,\"D=1\")":null,"KR7105560007^FF_TAX_REFUND(ANN_R,43101,43465,,,,,\"D=1\")":null,"JP3752900005^FF_INC_TAX_RECEIV_CF(ANN_R,43101,43465,,,,,\"D=1\")":null,"JP3902400005^FF_TAX_REFUND(ANN_R,43101,43465,,,,,\"D=1\")":null,"JP3814000000^FF_INC_TAX_RECEIV_CF(ANN_R,43101,43465,,,,,\"D=1\")":null,"JP3752900005^FF_TAX_REFUND(ANN_R,43101,43465,,,,,\"D=1\")":null,"TW0002881000^FF_INC_TAX_RECEIV_CF(ANN_R,43101,43465,,,,,\"D=1\")":null,"JP3814000000^FF_TAX_REFUND(ANN_R,43101,43465,,,,,\"D=1\")":null,"JP3633400001^FF_INC_TAX_RECEIV_CF(ANN_R,43101,43465,,,,,\"D=1\")":null,"TW0002881000^FF_TAX_REFUND(ANN_R,43101,43465,,,,,\"D=1\")":null,"JP3188220002^FF_INC_TAX_RECEIV_CF(ANN_R,43101,43465,,,,,\"D=1\")":null,"JP3633400001^FF_TAX_REFUND(ANN_R,43101,43465,,,,,\"D=1\")":null,"JP3304200003^FF_INC_TAX_RECEIV_CF(ANN_R,43101,43465,,,,,\"D=1\")":null,"JP3188220002^FF_TAX_REFUND(ANN_R,43101,43465,,,,,\"D=1\")":null,"JP3758190007^FF_INC_TAX_RECEIV_CF(ANN_R,43101,43465,,,,,\"D=1\")":null,"JP3304200003^FF_TAX_REFUND(ANN_R,43101,43465,,,,,\"D=1\")":null,"TW0002303005^FF_INC_TAX_RECEIV_CF(ANN_R,43101,43465,,,,,\"D=1\")":null,"JP3758190007^FF_TAX_REFUND(ANN_R,43101,43465,,,,,\"D=1\")":null,"KR7005490008^FF_INC_TAX_RECEIV_CF(ANN_R,43101,43465,,,,,\"D=1\")":null,"TW0002303005^FF_TAX_REFUND(ANN_R,43101,43465,,,,,\"D=1\")":null,"JP3505000004^FF_INC_TAX_RECEIV_CF(ANN_R,43101,43465,,,,,\"D=1\")":null,"KR7005490008^FF_TAX_REFUND(ANN_R,43101,43465,,,,,\"D=1\")":null,"JP3422950000^FF_INC_TAX_RECEIV_CF(ANN_R,43101,43465,,,,,\"D=1\")":null,"JP3505000004^FF_TAX_REFUND(ANN_R,43101,43465,,,,,\"D=1\")":null,"JP3726800000^FF_INC_TAX_RECEIV_CF(ANN_R,43101,43465,,,,,\"D=1\")":null,"JP3422950000^FF_TAX_REFUND(ANN_R,43101,43465,,,,,\"D=1\")":null,"JP3571400005^FF_INC_TAX_RECEIV_CF(ANN_R,43101,43465,,,,,\"D=1\")":null,"JP3726800000^FF_TAX_REFUND(ANN_R,43101,43465,,,,,\"D=1\")":null,"JP3200450009^FF_INC_TAX_RECEIV_CF(ANN_R,43101,43465,,,,,\"D=1\")":null,"JP3571400005^FF_TAX_REFUND(ANN_R,43101,43465,,,,,\"D=1\")":null,"JP3893200000^FF_INC_TAX_RECEIV_CF(ANN_R,43101,43465,,,,,\"D=1\")":null,"JP3200450009^FF_TAX_REFUND(ANN_R,43101,43465,,,,,\"D=1\")":null,"JP3421800008^FF_INC_TAX_RECEIV_CF(ANN_R,43101,43465,,,,,\"D=1\")":null,"JP3893200000^FF_TAX_REFUND(ANN_R,43101,43465,,,,,\"D=1\")":null,"TW0002454006^FF_INC_TAX_RECEIV_CF(ANN_R,43101,43465,,,,,\"D=1\")":null,"JP3421800008^FF_TAX_REFUND(ANN_R,43101,43465,,,,,\"D=1\")":null,"TW0002882008^FF_INC_TAX_RECEIV_CF(ANN_R,43101,43465,,,,,\"D=1\")":null,"TW0002454006^FF_TAX_REFUND(ANN_R,43101,43465,,,,,\"D=1\")":null,"JP3249600002^FF_INC_TAX_RECEIV_CF(ANN_R,43101,43465,,,,,\"D=1\")":null,"TW0002882008^FF_TAX_REFUND(ANN_R,43101,43465,,,,,\"D=1\")":null,"TW0002002003^FF_INC_TAX_RECEIV_CF(ANN_R,43101,43465,,,,,\"D=1\")":null,"JP3249600002^FF_TAX_REFUND(ANN_R,43101,43465,,,,,\"D=1\")":null,"JP3119600009^FF_INC_TAX_RECEIV_CF(ANN_R,43101,43465,,,,,\"D=1\")":null,"TW0002002003^FF_TAX_REFUND(ANN_R,43101,43465,,,,,\"D=1\")":null,"JP3240400006^FF_INC_TAX_RECEIV_CF(ANN_R,43101,43465,,,,,\"D=1\")":null,"JP3119600009^FF_TAX_REFUND(ANN_R,43101,43465,,,,,\"D=1\")":null,"KR7006400006^FF_INC_TAX_RECEIV_CF(ANN_R,43101,43465,,,,,\"D=1\")":null,"JP3240400006^FF_TAX_REFUND(ANN_R,43101,43465,,,,,\"D=1\")":null,"KR7005930003^FF_INC_TAX_RECEIV_CF(ANN_R,43101,43465,,,,,\"D=1\")":null,"KR7006400006^FF_TAX_REFUND(ANN_R,43101,43465,,,,,\"D=1\")":null,"JP3205800000^FF_INC_TAX_RECEIV_CF(ANN_R,43101,43465,,,,,\"D=1\")":null,"KR7005930003^FF_TAX_REFUND(ANN_R,43101,43465,,,,,\"D=1\")":null,"JP3898400001^FF_INC_TAX_RECEIV_CF(ANN_R,43101,43465,,,,,\"D=1\")":null,"JP3205800000^FF_TAX_REFUND(ANN_R,43101,43465,,,,,\"D=1\")":null,"JP3802300008^FF_INC_TAX_RECEIV_CF(ANN_R,43101,43465,,,,,\"D=1\")":null,"JP3898400001^FF_TAX_REFUND(ANN_R,43101,43465,,,,,\"D=1\")":null,"JP3358000002^FF_INC_TAX_RECEIV_CF(ANN_R,43101,43465,,,,,\"D=1\")":null,"JP3802300008^FF_TAX_REFUND(ANN_R,43101,43465,,,,,\"D=1\")":null,"JP3890350006^FF_INC_TAX_RECEIV_CF(ANN_R,43101,43465,,,,,\"D=1\")":null,"JP3358000002^FF_TAX_REFUND(ANN_R,43101,43465,,,,,\"D=1\")":null,"TW0001216000^FF_INC_TAX_RECEIV_CF(ANN_R,43101,43465,,,,,\"D=1\")":null,"JP3890350006^FF_TAX_REFUND(ANN_R,43101,43465,,,,,\"D=1\")":null,"KR7012330007^FF_INC_TAX_RECEIV_CF(ANN_R,43101,43465,,,,,\"D=1\")":null,"TW0001216000^FF_TAX_REFUND(ANN_R,43101,43465,,,,,\"D=1\")":null,"KR7068270008^FF_INC_TAX_RECEIV_CF(ANN_R,43101,43465,,,,,\"D=1\")":null,"KR7012330007^FF_TAX_REFUND(ANN_R,43101,43465,,,,,\"D=1\")":null,"JP3933800009^FF_INC_TAX_RECEIV_CF(ANN_R,43101,43465,,,,,\"D=1\")":null,"KR7068270008^FF_TAX_REFUND(ANN_R,43101,43465,,,,,\"D=1\")":null,"TW0002886009^FF_INC_TAX_RECEIV_CF(ANN_R,43101,43465,,,,,\"D=1\")":null,"JP3933800009^FF_TAX_REFUND(ANN_R,43101,43465,,,,,\"D=1\")":null,"JP3830800003^FF_INC_TAX_RECEIV_CF(ANN_R,43101,43465,,,,,\"D=1\")":null,"TW0002886009^FF_TAX_REFUND(ANN_R,43101,43465,,,,,\"D=1\")":null,"JP3381000003^FF_INC_TAX_RECEIV_CF(ANN_R,43101,43465,,,,,\"D=1\")":null,"JP3830800003^FF_TAX_REFUND(ANN_R,43101,43465,,,,,\"D=1\")":null,"KR7005380001^FF_INC_TAX_RECEIV_CF(ANN_R,43101,43465,,,,,\"D=1\")":null,"JP3381000003^FF_TAX_REFUND(ANN_R,43101,43465,,,,,\"D=1\")":null,"JP3814800003^FF_INC_TAX_RECEIV_CF(ANN_R,43101,43465,,,,,\"D=1\")":null,"KR7005380001^FF_TAX_REFUND(ANN_R,43101,43465,,,,,\"D=1\")":null,"JP3496400007^FF_INC_TAX_RECEIV_CF(ANN_R,43101,43465,,,,,\"D=1\")":null,"JP3814800003^FF_TAX_REFUND(ANN_R,43101,43465,,,,,\"D=1\")":null,"JP3143600009^FF_INC_TAX_RECEIV_CF(ANN_R,43101,43465,,,,,\"D=1\")":null,"JP3496400007^FF_TAX_REFUND(ANN_R,43101,43465,,,,,\"D=1\")":null,"JP3371200001^FF_INC_TAX_RECEIV_CF(ANN_R,43101,43465,,,,,\"D=1\")":null,"JP3143600009^FF_TAX_REFUND(ANN_R,43101,43465,,,,,\"D=1\")":null,"JP3476480003^FF_INC_TAX_RECEIV_CF(ANN_R,43101,43465,,,,,\"D=1\")":null,"JP3371200001^FF_TAX_REFUND(ANN_R,43101,43465,,,,,\"D=1\")":null,"JP3634600005^FF_INC_TAX_RECEIV_CF(ANN_R,43101,43465,,,,,\"D=1\")":null,"JP3476480003^FF_TAX_REFUND(ANN_R,43101,43465,,,,,\"D=1\")":null,"JP3197600004^FF_INC_TAX_RECEIV_CF(ANN_R,43101,43465,,,,,\"D=1\")":null,"JP3634600005^FF_TAX_REFUND(ANN_R,43101,43465,,,,,\"D=1\")":null,"TW0001326007^FF_INC_TAX_RECEIV_CF(ANN_R,43101,43465,,,,,\"D=1\")":null,"JP3197600004^FF_TAX_REFUND(ANN_R,43101,43465,,,,,\"D=1\")":null,"JP3802400006^FF_INC_TAX_RECEIV_CF(ANN_R,43101,43465,,,,,\"D=1\")":null,"TW0001326007^FF_TAX_REFUND(ANN_R,43101,43465,,,,,\"D=1\")":null,"JP3173400007^FF_INC_TAX_RECEIV_CF(ANN_R,43101,43465,,,,,\"D=1\")":null,"JP3802400006^FF_TAX_REFUND(ANN_R,43101,43465,,,,,\"D=1\")":null,"JP3951600000^FF_INC_TAX_RECEIV_CF(ANN_R,43101,43465,,,,,\"D=1\")":null,"JP3173400007^FF_TAX_REFUND(ANN_R,43101,43465,,,,,\"D=1\")":null,"JP3942400007^FF_INC_TAX_RECEIV_CF(ANN_R,43101,43465,,,,,\"D=1\")":null,"JP3951600000^FF_TAX_REFUND(ANN_R,43101,43465,,,,,\"D=1\")":null,"JP3198900007^FF_INC_TAX_RECEIV_CF(ANN_R,43101,43465,,,,,\"D=1\")":null,"JP3942400007^FF_TAX_REFUND(ANN_R,43101,43465,,,,,\"D=1\")":null,"NL0012015705^FF_INC_TAX_RECEIV_CF(ANN_R,43831,44196,,,,,\"D=1\")":null,"JP3198900007^FF_TAX_REFUND(ANN_R,43831,44196,,,,,\"D=1\")":null,"FR0000120172^FF_INC_TAX_RECEIV_CF(ANN_R,43831,44196,,,,,\"D=1\")":null,"NL0012015705^FF_TAX_REFUND(ANN_R,43831,44196,,,,,\"D=1\")":null,"NL0000009082^FF_INC_TAX_RECEIV_CF(ANN_R,43831,44196,,,,,\"D=1\")":null,"FR0000120172^FF_TAX_REFUND(ANN_R,43831,44196,,,,,\"D=1\")":null,"ES0105046009^FF_INC_TAX_RECEIV_CF(ANN_R,43831,44196,,,,,\"D=1\")":null,"NL0000009082^FF_TAX_REFUND(ANN_R,43831,44196,,,,,\"D=1\")":null,"FR0000120503^FF_INC_TAX_RECEIV_CF(ANN_R,43831,44196,,,,,\"D=1\")":null,"ES0105046009^FF_TAX_REFUND(ANN_R,43831,44196,,,,,\"D=1\")":null,"BE0003739530^FF_INC_TAX_RECEIV_CF(ANN_R,43831,44196,,,,,\"D=1\")":null,"FR0000120503^FF_TAX_REFUND(ANN_R,43831,44196,,,,,\"D=1\")":null,"DE0007165631^FF_INC_TAX_RECEIV_CF(ANN_R,43831,44196,,,,,\"D=1\")":null,"BE0003739530^FF_TAX_REFUND(ANN_R,43831,44196,,,,,\"D=1\")":null,"DE000A0D9PT0^FF_INC_TAX_RECEIV_CF(ANN_R,43831,44196,,,,,\"D=1\")":null,"DE0007165631^FF_TAX_REFUND(ANN_R,43831,44196,,,,,\"D=1\")":null,"SE0000310336^FF_INC_TAX_RECEIV_CF(ANN_R,43831,44196,,,,,\"D=1\")":null,"DE000A0D9PT0^FF_TAX_REFUND(ANN_R,43831,44196,,,,,\"D=1\")":null,"DK0010274414^FF_INC_TAX_RECEIV_CF(ANN_R,43831,44196,,,,,\"D=1\")":null,"SE0000310336^FF_TAX_REFUND(ANN_R,43831,44196,,,,,\"D=1\")":null,"DE0006047004^FF_INC_TAX_RECEIV_CF(ANN_R,43831,44196,,,,,\"D=1\")":null,"DK0010274414^FF_TAX_REFUND(ANN_R,43831,44196,,,,,\"D=1\")":null,"DK0060336014^FF_INC_TAX_RECEIV_CF(ANN_R,43831,44196,,,,,\"D=1\")":null,"DE0006047004^FF_TAX_REFUND(ANN_R,43831,44196,,,,,\"D=1\")":null,"CH0008742519^FF_INC_TAX_RECEIV_CF(ANN_R,43831,44196,,,,,\"D=1\")":null,"DK0060336014^FF_TAX_REFUND(ANN_R,43831,44196,,,,,\"D=1\")":null,"NL0010832176^FF_INC_TAX_RECEIV_CF(ANN_R,43831,44196,,,,,\"D=1\")":null,"CH0008742519^FF_TAX_REFUND(ANN_R,43831,44196,,,,,\"D=1\")":null,"FR0010220475^FF_INC_TAX_RECEIV_CF(ANN_R,43831,44196,,,,,\"D=1\")":null,"NL0010832176^FF_TAX_REFUND(ANN_R,43831,44196,,,,,\"D=1\")":null,"CH0012280076^FF_INC_TAX_RECEIV_CF(ANN_R,43831,44196,,,,,\"D=1\")":null,"FR0010220475^FF_TAX_REFUND(ANN_R,43831,44196,,,,,\"D=1\")":null,"DE0005439004^FF_INC_TAX_RECEIV_CF(ANN_R,43831,44196,,,,,\"D=1\")":null,"CH0012280076^FF_TAX_REFUND(ANN_R,43831,44196,,,,,\"D=1\")":null,"CH0102484968^FF_INC_TAX_RECEIV_CF(ANN_R,43831,44196,,,,,\"D=1\")":null,"DE0005439004^FF_TAX_REFUND(ANN_R,43831,44196,,,,,\"D=1\")":null,"CH0012549785^FF_INC_TAX_RECEIV_CF(ANN_R,43831,44196,,,,,\"D=1\")":null,"CH0102484968^FF_TAX_REFUND(ANN_R,43831,44196,,,,,\"D=1\")":null,"DE000SYM9999^FF_INC_TAX_RECEIV_CF(ANN_R,43831,44196,,,,,\"D=1\")":null,"CH0012549785^FF_TAX_REFUND(ANN_R,43831,44196,,,,,\"D=1\")":null,"NL0010773842^FF_INC_TAX_RECEIV_CF(ANN_R,43831,44196,,,,,\"D=1\")":null,"DE000SYM9999^FF_TAX_REFUND(ANN_R,43831,44196,,,,,\"D=1\")":null,"SE0000242455^FF_INC_TAX_RECEIV_CF(ANN_R,43831,44196,,,,,\"D=1\")":null,"NL0010773842^FF_TAX_REFUND(ANN_R,43831,44196,,,,,\"D=1\")":null,"NL0010545661^FF_INC_TAX_RECEIV_CF(ANN_R,43831,44196,,,,,\"D=1\")":null,"SE0000242455^FF_TAX_REFUND(ANN_R,43831,44196,,,,,\"D=1\")":null,"CH0014852781^FF_INC_TAX_RECEIV_CF(ANN_R,43831,44196,,,,,\"D=1\")":null,"NL0010545661^FF_TAX_REFUND(ANN_R,43831,44196,,,,,\"D=1\")":null,"DK0010181759^FF_INC_TAX_RECEIV_CF(ANN_R,43831,44196,,,,,\"D=1\")":null,"CH0014852781^FF_TAX_REFUND(ANN_R,43831,44196,,,,,\"D=1\")":null,"DE000PAH0038^FF_INC_TAX_RECEIV_CF(ANN_R,43831,44196,,,,,\"D=1\")":null,"DK0010181759^FF_TAX_REFUND(ANN_R,43831,44196,,,,,\"D=1\")":null,"SE0007100599^FF_INC_TAX_RECEIV_CF(ANN_R,43831,44196,,,,,\"D=1\")":null,"DE000PAH0038^FF_TAX_REFUND(ANN_R,43831,44196,,,,,\"D=1\")":null,"DE000ENER6Y0^FF_INC_TAX_RECEIV_CF(ANN_R,43831,44196,,,,,\"D=1\")":null,"SE0007100599^FF_TAX_REFUND(ANN_R,43831,44196,,,,,\"D=1\")":null,"DK0060448595^FF_INC_TAX_RECEIV_CF(ANN_R,43831,44196,,,,,\"D=1\")":null,"DE000ENER6Y0^FF_TAX_REFUND(ANN_R,43831,44196,,,,,\"D=1\")":null,"CH0025751329^FF_INC_TAX_RECEIV_CF(ANN_R,43831,44196,,,,,\"D=1\")":null,"DK0060448595^FF_TAX_REFUND(ANN_R,43831,44196,,,,,\"D=1\")":null,"DE0005785604^FF_INC_TAX_RECEIV_CF(ANN_R,43831,44196,,,,,\"D=1\")":null,"CH0025751329^FF_TAX_REFUND(ANN_R,43831,44196,,,,,\"D=1\")":null,"FR0000045072^FF_INC_TAX_RECEIV_CF(ANN_R,43831,44196,,,,,\"D=1\")":null,"DE0005785604^FF_TAX_REFUND(ANN_R,43831,44196,,,,,\"D=1\")":null,"BE0003565737^FF_INC_TAX_RECEIV_CF(ANN_R,43831,44196,,,,,\"D=1\")":null,"FR0000045072^FF_TAX_REFUND(ANN_R,43831,44196,,,,,\"D=1\")":null,"SE0009922164^FF_INC_TAX_RECEIV_CF(ANN_R,43831,44196,,,,,\"D=1\")":null,"BE0003565737^FF_TAX_REFUND(ANN_R,43831,44196,,,,,\"D=1\")":null,"SE0000148884^FF_INC_TAX_RECEIV_CF(ANN_R,43831,44196,,,,,\"D=1\")":null,"SE0009922164^FF_TAX_REFUND(ANN_R,43831,44196,,,,,\"D=1\")":null,"DE0006048432^FF_INC_TAX_RECEIV_CF(ANN_R,43831,44196,,,,,\"D=1\")":null,"SE0000148884^FF_TAX_REFUND(ANN_R,43831,44196,,,,,\"D=1\")":null,"ES0105066007^FF_INC_TAX_RECEIV_CF(ANN_R,43831,44196,,,,,\"D=1\")":null,"DE0006048432^FF_TAX_REFUND(ANN_R,43831,44196,,,,,\"D=1\")":null,"SE0012853455^FF_INC_TAX_RECEIV_CF(ANN_R,43831,44196,,,,,\"D=1\")":null,"ES0105066007^FF_TAX_REFUND(ANN_R,43831,44196,,,,,\"D=1\")":null,"NL0013267909^FF_INC_TAX_RECEIV_CF(ANN_R,43831,44196,,,,,\"D=1\")":null,"SE0012853455^FF_TAX_REFUND(ANN_R,43831,44196,,,,,\"D=1\")":null,"FR0000051807^FF_INC_TAX_RECEIV_CF(ANN_R,43831,44196,,,,,\"D=1\")":null,"NL0013267909^FF_TAX_REFUND(ANN_R,43831,44196,,,,,\"D=1\")":null,"DK0010272202^FF_INC_TAX_RECEIV_CF(ANN_R,43831,44196,,,,,\"D=1\")":null,"FR0000051807^FF_TAX_REFUND(ANN_R,43831,44196,,,,,\"D=1\")":null,"DE0006599905^FF_INC_TAX_RECEIV_CF(ANN_R,43831,44196,,,,,\"D=1\")":null,"DK0010272202^FF_TAX_REFUND(ANN_R,43831,44196,,,,,\"D=1\")":null,"FR0000130809^FF_INC_TAX_RECEIV_CF(ANN_R,43831,44196,,,,,\"D=1\")":null,"DE0006599905^FF_TAX_REFUND(ANN_R,43831,44196,,,,,\"D=1\")":null,"NL0000395903^FF_INC_TAX_RECEIV_CF(ANN_R,43831,44196,,,,,\"D=1\")":null,"FR0000130809^FF_TAX_REFUND(ANN_R,43831,44196,,,,,\"D=1\")":null,"ES0178430E18^FF_INC_TAX_RECEIV_CF(ANN_R,43831,44196,,,,,\"D=1\")":null,"NL0000395903^FF_TAX_REFUND(ANN_R,43831,44196,,,,,\"D=1\")":null,"CH0030170408^FF_INC_TAX_RECEIV_CF(ANN_R,43831,44196,,,,,\"D=1\")":null,"ES0178430E18^FF_TAX_REFUND(ANN_R,43831,44196,,,,,\"D=1\")":null,"IT0005239360^FF_INC_TAX_RECEIV_CF(ANN_R,43831,44196,,,,,\"D=1\")":null,"CH0030170408^FF_TAX_REFUND(ANN_R,43831,44196,,,,,\"D=1\")":null,"CH0012138530^FF_INC_TAX_RECEIV_CF(ANN_R,43831,44196,,,,,\"D=1\")":null,"IT0005239360^FF_TAX_REFUND(ANN_R,43831,44196,,,,,\"D=1\")":null,"NL0000009165^FF_INC_TAX_RECEIV_CF(ANN_R,43831,44196,,,,,\"D=1\")":null,"CH0012138530^FF_TAX_REFUND(ANN_R,43831,44196,,,,,\"D=1\")":null,"SE0012673267^FF_INC_TAX_RECEIV_CF(ANN_R,43831,44196,,,,,\"D=1\")":null,"NL0000009165^FF_TAX_REFUND(ANN_R,43831,44196,,,,,\"D=1\")":null,"FR0010307819^FF_INC_TAX_RECEIV_CF(ANN_R,43831,44196,,,,,\"D=1\")":null,"SE0012673267^FF_TAX_REFUND(ANN_R,43831,44196,,,,,\"D=1\")":null,"NL0000226223^FF_INC_TAX_RECEIV_CF(ANN_R,43831,44196,,,,,\"D=1\")":null,"FR0010307819^FF_TAX_REFUND(ANN_R,43831,44196,,,,,\"D=1\")":null,"FR0000133308^FF_INC_TAX_RECEIV_CF(ANN_R,43831,44196,,,,,\"D=1\")":null,"NL0000226223^FF_TAX_REFUND(ANN_R,43831,44196,,,,,\"D=1\")":null,"NL0011585146^FF_INC_TAX_RECEIV_CF(ANN_R,43831,44196,,,,,\"D=1\")":null,"FR0000133308^FF_TAX_REFUND(ANN_R,43831,44196,,,,,\"D=1\")":null,"IT0000062072^FF_INC_TAX_RECEIV_CF(ANN_R,43831,44196,,,,,\"D=1\")":null,"NL0011585146^FF_TAX_REFUND(ANN_R,43831,44196,,,,,\"D=1\")":null,"SE0000103699^FF_INC_TAX_RECEIV_CF(ANN_R,43831,44196,,,,,\"D=1\")":null,"IT0000062072^FF_TAX_REFUND(ANN_R,43831,44196,,,,,\"D=1\")":null,"FR0000121261^FF_INC_TAX_RECEIV_CF(ANN_R,43831,44196,,,,,\"D=1\")":null,"SE0000103699^FF_TAX_REFUND(ANN_R,43831,44196,,,,,\"D=1\")":null,"FR0000127771^FF_INC_TAX_RECEIV_CF(ANN_R,43831,44196,,,,,\"D=1\")":null,"FR0000121261^FF_TAX_REFUND(ANN_R,43831,44196,,,,,\"D=1\")":null,"FR0000125338^FF_INC_TAX_RECEIV_CF(ANN_R,43831,44196,,,,,\"D=1\")":null,"FR0000127771^FF_TAX_REFUND(ANN_R,43831,44196,,,,,\"D=1\")":null,"SE0000667891^FF_INC_TAX_RECEIV_CF(ANN_R,43831,44196,,,,,\"D=1\")":null,"FR0000125338^FF_TAX_REFUND(ANN_R,43831,44196,,,,,\"D=1\")":null,"FR0000130650^FF_INC_TAX_RECEIV_CF(ANN_R,43831,44196,,,,,\"D=1\")":null,"SE0000667891^FF_TAX_REFUND(ANN_R,43831,44196,,,,,\"D=1\")":null,"CH0012214059^FF_INC_TAX_RECEIV_CF(ANN_R,43831,44196,,,,,\"D=1\")":null,"FR0000130650^FF_TAX_REFUND(ANN_R,43831,44196,,,,,\"D=1\")":null,"DE0005810055^FF_INC_TAX_RECEIV_CF(ANN_R,43831,44196,,,,,\"D=1\")":null,"CH0012214059^FF_TAX_REFUND(ANN_R,43831,44196,,,,,\"D=1\")":null,"ES0109067019^FF_INC_TAX_RECEIV_CF(ANN_R,43831,44196,,,,,\"D=1\")":null,"DE0005810055^FF_TAX_REFUND(ANN_R,43831,44196,,,,,\"D=1\")":null,"DE0005190003^FF_INC_TAX_RECEIV_CF(ANN_R,43831,44196,,,,,\"D=1\")":null,"ES0109067019^FF_TAX_REFUND(ANN_R,43831,44196,,,,,\"D=1\")":null,"FI4000297767^FF_INC_TAX_RECEIV_CF(ANN_R,43831,44196,,,,,\"D=1\")":null,"DE0005190003^FF_TAX_REFUND(ANN_R,43831,44196,,,,,\"D=1\")":null,"DE000A1ML7J1^FF_INC_TAX_RECEIV_CF(ANN_R,43831,44196,,,,,\"D=1\")":null,"FI4000297767^FF_TAX_REFUND(ANN_R,43831,44196,,,,,\"D=1\")":null,"CH0432492467^FF_INC_TAX_RECEIV_CF(ANN_R,43831,44196,,,,,\"D=1\")":null,"DE000A1ML7J1^FF_TAX_REFUND(ANN_R,43831,44196,,,,,\"D=1\")":null,"SE0000107419^FF_INC_TAX_RECEIV_CF(ANN_R,43831,44196,,,,,\"D=1\")":null,"CH0432492467^FF_TAX_REFUND(ANN_R,43831,44196,,,,,\"D=1\")":null,"ES0148396007^FF_INC_TAX_RECEIV_CF(ANN_R,43831,44196,,,,,\"D=1\")":null,"SE0000107419^FF_TAX_REFUND(ANN_R,43831,44196,,,,,\"D=1\")":null,"NL00150001Q9^FF_INC_TAX_RECEIV_CF(ANN_R,43831,44196,,,,,\"D=1\")":null,"ES0148396007^FF_TAX_REFUND(ANN_R,43831,44196,,,,,\"D=1\")":null,"FR0000120693^FF_INC_TAX_RECEIV_CF(ANN_R,43831,44196,,,,,\"D=1\")":null,"NL00150001Q9^FF_TAX_REFUND(ANN_R,43831,44196,,,,,\"D=1\")":null,"FR0000052292^FF_INC_TAX_RECEIV_CF(ANN_R,43831,44196,,,,,\"D=1\")":null,"FR0000120693^FF_TAX_REFUND(ANN_R,43831,44196,,,,,\"D=1\")":null,"SE0011166610^FF_INC_TAX_RECEIV_CF(ANN_R,43831,44196,,,,,\"D=1\")":null,"FR0000052292^FF_TAX_REFUND(ANN_R,43831,44196,,,,,\"D=1\")":null,"SE0000115446^FF_INC_TAX_RECEIV_CF(ANN_R,43831,44196,,,,,\"D=1\")":null,"SE0011166610^FF_TAX_REFUND(ANN_R,43831,44196,,,,,\"D=1\")":null,"SE0000108656^FF_INC_TAX_RECEIV_CF(ANN_R,43831,44196,,,,,\"D=1\")":null,"SE0000115446^FF_TAX_REFUND(ANN_R,43831,44196,,,,,\"D=1\")":null,"DK0010268606^FF_INC_TAX_RECEIV_CF(ANN_R,43831,44196,,,,,\"D=1\")":null,"SE0000108656^FF_TAX_REFUND(ANN_R,43831,44196,,,,,\"D=1\")":null,"FR0000120644^FF_INC_TAX_RECEIV_CF(ANN_R,43831,44196,,,,,\"D=1\")":null,"DK0010268606^FF_TAX_REFUND(ANN_R,43831,44196,,,,,\"D=1\")":null,"IT0000072618^FF_INC_TAX_RECEIV_CF(ANN_R,43831,44196,,,,,\"D=1\")":null,"FR0000120644^FF_TAX_REFUND(ANN_R,43831,44196,,,,,\"D=1\")":null,"NL0013654783^FF_INC_TAX_RECEIV_CF(ANN_R,43831,44196,,,,,\"D=1\")":null,"IT0000072618^FF_TAX_REFUND(ANN_R,43831,44196,,,,,\"D=1\")":null,"CH0210483332^FF_INC_TAX_RECEIV_CF(ANN_R,43831,44196,,,,,\"D=1\")":null,"NL0013654783^FF_TAX_REFUND(ANN_R,43831,44196,,,,,\"D=1\")":null,"FR0000121485^FF_INC_TAX_RECEIV_CF(ANN_R,43831,44196,,,,,\"D=1\")":null,"CH0210483332^FF_TAX_REFUND(ANN_R,43831,44196,,,,,\"D=1\")":null,"DE0007664039^FF_INC_TAX_RECEIV_CF(ANN_R,43831,44196,,,,,\"D=1\")":null,"FR0000121485^FF_TAX_REFUND(ANN_R,43831,44196,,,,,\"D=1\")":null,"FR0000073272^FF_INC_TAX_RECEIV_CF(ANN_R,43831,44196,,,,,\"D=1\")":null,"DE0007664039^FF_TAX_REFUND(ANN_R,43831,44196,,,,,\"D=1\")":null,"NL0000009538^FF_INC_TAX_RECEIV_CF(ANN_R,43831,44196,,,,,\"D=1\")":null,"FR0000073272^FF_TAX_REFUND(ANN_R,43831,44196,,,,,\"D=1\")":null,"BE0974293251^FF_INC_TAX_RECEIV_CF(ANN_R,43831,44196,,,,,\"D=1\")":null,"NL0000009538^FF_TAX_REFUND(ANN_R,43831,44196,,,,,\"D=1\")":null,"DE0005552004^FF_INC_TAX_RECEIV_CF(ANN_R,43831,44196,,,,,\"D=1\")":null,"BE0974293251^FF_TAX_REFUND(ANN_R,43831,44196,,,,,\"D=1\")":null,"DE0006231004^FF_INC_TAX_RECEIV_CF(ANN_R,43831,44196,,,,,\"D=1\")":null,"DE0005552004^FF_TAX_REFUND(ANN_R,43831,44196,,,,,\"D=1\")":null,"DE000A1EWWW0^FF_INC_TAX_RECEIV_CF(ANN_R,43831,44196,,,,,\"D=1\")":null,"DE0006231004^FF_TAX_REFUND(ANN_R,43831,44196,,,,,\"D=1\")":null,"FR0000125486^FF_INC_TAX_RECEIV_CF(ANN_R,43831,44196,,,,,\"D=1\")":null,"DE000A1EWWW0^FF_TAX_REFUND(ANN_R,43831,44196,,,,,\"D=1\")":null,"DE000BAY0017^FF_INC_TAX_RECEIV_CF(ANN_R,43831,44196,,,,,\"D=1\")":null,"FR0000125486^FF_TAX_REFUND(ANN_R,43831,44196,,,,,\"D=1\")":null,"NL0012969182^FF_INC_TAX_RECEIV_CF(ANN_R,43831,44196,,,,,\"D=1\")":null,"DE000BAY0017^FF_TAX_REFUND(ANN_R,43831,44196,,,,,\"D=1\")":null,"DE0005557508^FF_INC_TAX_RECEIV_CF(ANN_R,43831,44196,,,,,\"D=1\")":null,"NL0012969182^FF_TAX_REFUND(ANN_R,43831,44196,,,,,\"D=1\")":null,"NL0000235190^FF_INC_TAX_RECEIV_CF(ANN_R,43831,44196,,,,,\"D=1\")":null,"DE0005557508^FF_TAX_REFUND(ANN_R,43831,44196,,,,,\"D=1\")":null,"DE0007100000^FF_INC_TAX_RECEIV_CF(ANN_R,43831,44196,,,,,\"D=1\")":null,"NL0000235190^FF_TAX_REFUND(ANN_R,43831,44196,,,,,\"D=1\")":null,"FR0000120073^FF_INC_TAX_RECEIV_CF(ANN_R,43831,44196,,,,,\"D=1\")":null,"DE0007100000^FF_TAX_REFUND(ANN_R,43831,44196,,,,,\"D=1\")":null,"FR0000120321^FF_INC_TAX_RECEIV_CF(ANN_R,43831,44196,,,,,\"D=1\")":null,"FR0000120073^FF_TAX_REFUND(ANN_R,43831,44196,,,,,\"D=1\")":null,"DE0008404005^FF_INC_TAX_RECEIV_CF(ANN_R,43831,44196,,,,,\"D=1\")":null,"FR0000120321^FF_TAX_REFUND(ANN_R,43831,44196,,,,,\"D=1\")":null,"DE0007164600^FF_INC_TAX_RECEIV_CF(ANN_R,43831,44196,,,,,\"D=1\")":null,"DE0008404005^FF_TAX_REFUND(ANN_R,43831,44196,,,,,\"D=1\")":null,"CH0012032048^FF_INC_TAX_RECEIV_CF(ANN_R,43831,44196,,,,,\"D=1\")":null,"DE0007164600^FF_TAX_REFUND(ANN_R,43831,44196,,,,,\"D=1\")":null,"US0995021062^FF_INC_TAX_RECEIV_CF(ANN_R,43831,44196,,,,,\"D=1\")":null,"CH0012032048^FF_TAX_REFUND(ANN_R,43831,44196,,,,,\"D=1\")":null,"US5132721045^FF_INC_TAX_RECEIV_CF(ANN_R,43831,44196,,,,,\"D=1\")":null,"US0995021062^FF_TAX_REFUND(ANN_R,43831,44196,,,,,\"D=1\")":null,"US6700024010^FF_INC_TAX_RECEIV_CF(ANN_R,43831,44196,,,,,\"D=1\")":null,"US5132721045^FF_TAX_REFUND(ANN_R,43831,44196,,,,,\"D=1\")":null,"US4180561072^FF_INC_TAX_RECEIV_CF(ANN_R,43831,44196,,,,,\"D=1\")":null,"US6700024010^FF_TAX_REFUND(ANN_R,43831,44196,,,,,\"D=1\")":null,"JE00BYSS4X48^FF_INC_TAX_RECEIV_CF(ANN_R,43831,44196,,,,,\"D=1\")":null,"US4180561072^FF_TAX_REFUND(ANN_R,43831,44196,,,,,\"D=1\")":null,"US00751Y1064^FF_INC_TAX_RECEIV_CF(ANN_R,43831,44196,,,,,\"D=1\")":null,"JE00BYSS4X48^FF_TAX_REFUND(ANN_R,43831,44196,,,,,\"D=1\")":null,"US5018892084^FF_INC_TAX_RECEIV_CF(ANN_R,43831,44196,,,,,\"D=1\")":null,"US00751Y1064^FF_TAX_REFUND(ANN_R,43831,44196,,,,,\"D=1\")":null,"US12541W2098^FF_INC_TAX_RECEIV_CF(ANN_R,43831,44196,,,,,\"D=1\")":null,"US5018892084^FF_TAX_REFUND(ANN_R,43831,44196,,,,,\"D=1\")":null,"US3802371076^FF_INC_TAX_RECEIV_CF(ANN_R,43831,44196,,,,,\"D=1\")":null,"US12541W2098^FF_TAX_REFUND(ANN_R,43831,44196,,,,,\"D=1\")":null,"US5502411037^FF_INC_TAX_RECEIV_CF(ANN_R,43831,44196,,,,,\"D=1\")":null,"US3802371076^FF_TAX_REFUND(ANN_R,43831,44196,,,,,\"D=1\")":null,"US4404521001^FF_INC_TAX_RECEIV_CF(ANN_R,43831,44196,,,,,\"D=1\")":null,"US5502411037^FF_TAX_REFUND(ANN_R,43831,44196,,,,,\"D=1\")":28.0,"US73278L1052^FF_INC_TAX_RECEIV_CF(ANN_R,43831,44196,,,,,\"D=1\")":null,"US4404521001^FF_TAX_REFUND(ANN_R,43831,44196,,,,,\"D=1\")":null,"US24906P1093^FF_INC_TAX_RECEIV_CF(ANN_R,43831,44196,,,,,\"D=1\")":null,"US73278L1052^FF_TAX_REFUND(ANN_R,43831,44196,,,,,\"D=1\")":null,"US7458671010^FF_INC_TAX_RECEIV_CF(ANN_R,43831,44196,,,,,\"D=1\")":null,"US24906P1093^FF_TAX_REFUND(ANN_R,43831,44196,,,,,\"D=1\")":null,"US8326964058^FF_INC_TAX_RECEIV_CF(ANN_R,43831,44196,,,,,\"D=1\")":null,"US7458671010^FF_TAX_REFUND(ANN_R,43831,44196,,,,,\"D=1\")":null,"US1011211018^FF_INC_TAX_RECEIV_CF(ANN_R,43831,44196,,,,,\"D=1\")":null,"US8326964058^FF_TAX_REFUND(ANN_R,43831,44196,,,,,\"D=1\")":null,"US8793601050^FF_INC_TAX_RECEIV_CF(ANN_R,43831,44196,,,,,\"D=1\")":null,"US1011211018^FF_TAX_REFUND(ANN_R,43831,44196,,,,,\"D=1\")":null,"US18915M1071^FF_INC_TAX_RECEIV_CF(ANN_R,43831,44196,,,,,\"D=1\")":null,"US8793601050^FF_TAX_REFUND(ANN_R,43831,44196,,,,,\"D=1\")":null,"US5745991068^FF_INC_TAX_RECEIV_CF(ANN_R,43831,44196,,,,,\"D=1\")":null,"US18915M1071^FF_TAX_REFUND(ANN_R,43831,44196,,,,,\"D=1\")":null,"US45167R1041^FF_INC_TAX_RECEIV_CF(ANN_R,43831,44196,,,,,\"D=1\")":null,"US5745991068^FF_TAX_REFUND(ANN_R,43831,44196,,,,,\"D=1\")":null,"US4461501045^FF_INC_TAX_RECEIV_CF(ANN_R,43831,44196,,,,,\"D=1\")":null,"US45167R1041^FF_TAX_REFUND(ANN_R,43831,44196,,,,,\"D=1\")":null,"US8666741041^FF_INC_TAX_RECEIV_CF(ANN_R,43831,44196,,,,,\"D=1\")":null,"US4461501045^FF_TAX_REFUND(ANN_R,43831,44196,,,,,\"D=1\")":null,"US64110D1046^FF_INC_TAX_RECEIV_CF(ANN_R,43831,44196,,,,,\"D=1\")":null,"US8666741041^FF_TAX_REFUND(ANN_R,43831,44196,,,,,\"D=1\")":null,"US3724601055^FF_INC_TAX_RECEIV_CF(ANN_R,43831,44196,,,,,\"D=1\")":null,"US64110D1046^FF_TAX_REFUND(ANN_R,43831,44196,,,,,\"D=1\")":null,"US6311031081^FF_INC_TAX_RECEIV_CF(ANN_R,43831,44196,,,,,\"D=1\")":null,"US3724601055^FF_TAX_REFUND(ANN_R,43831,44196,,,,,\"D=1\")":null,"US89400J1079^FF_INC_TAX_RECEIV_CF(ANN_R,43831,44196,,,,,\"D=1\")":null,"US6311031081^FF_TAX_REFUND(ANN_R,43831,44196,,,,,\"D=1\")":null,"US45784P1012^FF_INC_TAX_RECEIV_CF(ANN_R,43831,44196,,,,,\"D=1\")":null,"US89400J1079^FF_TAX_REFUND(ANN_R,43831,44196,,,,,\"D=1\")":null,"US92556V1061^FF_INC_TAX_RECEIV_CF(ANN_R,43831,44196,,,,,\"D=1\")":null,"US45784P1012^FF_TAX_REFUND(ANN_R,43831,44196,,,,,\"D=1\")":null,"US62944T1051^FF_INC_TAX_RECEIV_CF(ANN_R,43831,44196,,,,,\"D=1\")":null,"US92556V1061^FF_TAX_REFUND(ANN_R,43831,44196,,,,,\"D=1\")":null,"US29355A1079^FF_INC_TAX_RECEIV_CF(ANN_R,43831,44196,,,,,\"D=1\")":null,"US62944T1051^FF_TAX_REFUND(ANN_R,43831,44196,,,,,\"D=1\")":null,"US0404131064^FF_INC_TAX_RECEIV_CF(ANN_R,43831,44196,,,,,\"D=1\")":null,"US29355A1079^FF_TAX_REFUND(ANN_R,43831,44196,,,,,\"D=1\")":null,"US72919P2020^FF_INC_TAX_RECEIV_CF(ANN_R,43831,44196,,,,,\"D=1\")":null,"US0404131064^FF_TAX_REFUND(ANN_R,43831,44196,,,,,\"D=1\")":null,"US14149Y1082^FF_INC_TAX_RECEIV_CF(ANN_R,43831,44196,,,,,\"D=1\")":null,"US72919P2020^FF_TAX_REFUND(ANN_R,43831,44196,,,,,\"D=1\")":null,"US4364401012^FF_INC_TAX_RECEIV_CF(ANN_R,43831,44196,,,,,\"D=1\")":null,"US14149Y1082^FF_TAX_REFUND(ANN_R,43831,44196,,,,,\"D=1\")":null,"US42809H1077^FF_INC_TAX_RECEIV_CF(ANN_R,43831,44196,,,,,\"D=1\")":null,"US4364401012^FF_TAX_REFUND(ANN_R,43831,44196,,,,,\"D=1\")":null,"US55261F1049^FF_INC_TAX_RECEIV_CF(ANN_R,43831,44196,,,,,\"D=1\")":null,"US42809H1077^FF_TAX_REFUND(ANN_R,43831,44196,,,,,\"D=1\")":null,"US4932671088^FF_INC_TAX_RECEIV_CF(ANN_R,43831,44196,,,,,\"D=1\")":null,"US55261F1049^FF_TAX_REFUND(ANN_R,43831,44196,,,,,\"D=1\")":null,"US92276F1003^FF_INC_TAX_RECEIV_CF(ANN_R,43831,44196,,,,,\"D=1\")":null,"US4932671088^FF_TAX_REFUND(ANN_R,43831,44196,,,,,\"D=1\")":null,"IE00BQPVQZ61^FF_INC_TAX_RECEIV_CF(ANN_R,43831,44196,,,,,\"D=1\")":null,"US92276F1003^FF_TAX_REFUND(ANN_R,43831,44196,,,,,\"D=1\")":null,"US8740541094^FF_INC_TAX_RECEIV_CF(ANN_R,43831,44196,,,,,\"D=1\")":null,"IE00BQPVQZ61^FF_TAX_REFUND(ANN_R,43831,44196,,,,,\"D=1\")":null,"US74736K1016^FF_INC_TAX_RECEIV_CF(ANN_R,43831,44196,,,,,\"D=1\")":null,"US8740541094^FF_TAX_REFUND(ANN_R,43831,44196,,,,,\"D=1\")":null,"US5732841060^FF_INC_TAX_RECEIV_CF(ANN_R,43831,44196,,,,,\"D=1\")":null,"US74736K1016^FF_TAX_REFUND(ANN_R,43831,44196,,,,,\"D=1\")":null,"US1156372096^FF_INC_TAX_RECEIV_CF(ANN_R,43831,44196,,,,,\"D=1\")":null,"US5732841060^FF_TAX_REFUND(ANN_R,43831,44196,,,,,\"D=1\")":null,"US87165B1035^FF_INC_TAX_RECEIV_CF(ANN_R,43831,44196,,,,,\"D=1\")":null,"US1156372096^FF_TAX_REFUND(ANN_R,43831,44196,,,,,\"D=1\")":null,"US30063P1057^FF_INC_TAX_RECEIV_CF(ANN_R,43831,44196,,,,,\"D=1\")":null,"US87165B1035^FF_TAX_REFUND(ANN_R,43831,44196,,,,,\"D=1\")":null,"US9291601097^FF_INC_TAX_RECEIV_CF(ANN_R,43831,44196,,,,,\"D=1\")":null,"US30063P1057^FF_TAX_REFUND(ANN_R,43831,44196,,,,,\"D=1\")":null,"US5303073051^FF_INC_TAX_RECEIV_CF(ANN_R,43831,44196,,,,,\"D=1\")":null,"US9291601097^FF_TAX_REFUND(ANN_R,43831,44196,,,,,\"D=1\")":null,"US0152711091^FF_INC_TAX_RECEIV_CF(ANN_R,43831,44196,,,,,\"D=1\")":null,"US5303073051^FF_TAX_REFUND(ANN_R,43831,44196,,,,,\"D=1\")":null,"US4165151048^FF_INC_TAX_RECEIV_CF(ANN_R,43831,44196,,,,,\"D=1\")":null,"US0152711091^FF_TAX_REFUND(ANN_R,43831,44196,,,,,\"D=1\")":null,"US3635761097^FF_INC_TAX_RECEIV_CF(ANN_R,43831,44196,,,,,\"D=1\")":null,"US4165151048^FF_TAX_REFUND(ANN_R,43831,44196,,,,,\"D=1\")":71.0,"US6703461052^FF_INC_TAX_RECEIV_CF(ANN_R,43831,44196,,,,,\"D=1\")":null,"US3635761097^FF_TAX_REFUND(ANN_R,43831,44196,,,,,\"D=1\")":null,"US57772K1016^FF_INC_TAX_RECEIV_CF(ANN_R,43831,44196,,,,,\"D=1\")":null,"US6703461052^FF_TAX_REFUND(ANN_R,43831,44196,,,,,\"D=1\")":null,"US34959E1091^FF_INC_TAX_RECEIV_CF(ANN_R,43831,44196,,,,,\"D=1\")":null,"US57772K1016^FF_TAX_REFUND(ANN_R,43831,44196,,,,,\"D=1\")":null,"US9892071054^FF_INC_TAX_RECEIV_CF(ANN_R,43831,44196,,,,,\"D=1\")":null,"US34959E1091^FF_TAX_REFUND(ANN_R,43831,44196,,,,,\"D=1\")":null,"US6792951054^FF_INC_TAX_RECEIV_CF(ANN_R,43831,44196,,,,,\"D=1\")":null,"US9892071054^FF_TAX_REFUND(ANN_R,43831,44196,,,,,\"D=1\")":null,"NL0009434992^FF_INC_TAX_RECEIV_CF(ANN_R,43831,44196,,,,,\"D=1\")":null,"US6792951054^FF_TAX_REFUND(ANN_R,43831,44196,,,,,\"D=1\")":null,"US88339J1051^FF_INC_TAX_RECEIV_CF(ANN_R,43831,44196,,,,,\"D=1\")":null,"NL0009434992^FF_TAX_REFUND(ANN_R,43831,44196,,,,,\"D=1\")":null,"US5010441013^FF_INC_TAX_RECEIV_CF(ANN_R,43831,44196,,,,,\"D=1\")":null,"US88339J1051^FF_TAX_REFUND(ANN_R,43831,44196,,,,,\"D=1\")":null,"US5926881054^FF_INC_TAX_RECEIV_CF(ANN_R,43831,44196,,,,,\"D=1\")":null,"US5010441013^FF_TAX_REFUND(ANN_R,43831,44196,,,,,\"D=1\")":null,"US0584981064^FF_INC_TAX_RECEIV_CF(ANN_R,43831,44196,,,,,\"D=1\")":null,"US5926881054^FF_TAX_REFUND(ANN_R,43831,44196,,,,,\"D=1\")":null,"US5260571048^FF_INC_TAX_RECEIV_CF(ANN_R,43831,44196,,,,,\"D=1\")":null,"US0584981064^FF_TAX_REFUND(ANN_R,43831,44196,,,,,\"D=1\")":null,"US49271V1008^FF_INC_TAX_RECEIV_CF(ANN_R,43831,44196,,,,,\"D=1\")":null,"US5260571048^FF_TAX_REFUND(ANN_R,43831,44196,,,,,\"D=1\")":null,"US0311001004^FF_INC_TAX_RECEIV_CF(ANN_R,43831,44196,,,,,\"D=1\")":null,"US49271V1008^FF_TAX_REFUND(ANN_R,43831,44196,,,,,\"D=1\")":null,"US23331A1097^FF_INC_TAX_RECEIV_CF(ANN_R,43831,44196,,,,,\"D=1\")":null,"US0311001004^FF_TAX_REFUND(ANN_R,43831,44196,,,,,\"D=1\")":null,"US2473617023^FF_INC_TAX_RECEIV_CF(ANN_R,43831,44196,,,,,\"D=1\")":null,"US23331A1097^FF_TAX_REFUND(ANN_R,43831,44196,,,,,\"D=1\")":null,"US58155Q1031^FF_INC_TAX_RECEIV_CF(ANN_R,43831,44196,,,,,\"D=1\")":null,"US2473617023^FF_TAX_REFUND(ANN_R,43831,44196,,,,,\"D=1\")":null,"US6200763075^FF_INC_TAX_RECEIV_CF(ANN_R,43831,44196,,,,,\"D=1\")":null,"US58155Q1031^FF_TAX_REFUND(ANN_R,43831,44196,,,,,\"D=1\")":null,"US8545021011^FF_INC_TAX_RECEIV_CF(ANN_R,43831,44196,,,,,\"D=1\")":null,"US6200763075^FF_TAX_REFUND(ANN_R,43831,44196,,,,,\"D=1\")":null,"US8936411003^FF_INC_TAX_RECEIV_CF(ANN_R,43831,44196,,,,,\"D=1\")":null,"US8545021011^FF_TAX_REFUND(ANN_R,43831,44196,,,,,\"D=1\")":null,"US98956P1021^FF_INC_TAX_RECEIV_CF(ANN_R,43831,44196,,,,,\"D=1\")":null,"US8936411003^FF_TAX_REFUND(ANN_R,43831,44196,,,,,\"D=1\")":null,"US0010551028^FF_INC_TAX_RECEIV_CF(ANN_R,43831,44196,,,,,\"D=1\")":null,"US98956P1021^FF_TAX_REFUND(ANN_R,43831,44196,,,,,\"D=1\")":null,"US77543R1023^FF_INC_TAX_RECEIV_CF(ANN_R,43831,44196,,,,,\"D=1\")":null,"US0010551028^FF_TAX_REFUND(ANN_R,43831,44196,,,,,\"D=1\")":null,"US2310211063^FF_INC_TAX_RECEIV_CF(ANN_R,43831,44196,,,,,\"D=1\")":null,"US77543R1023^FF_TAX_REFUND(ANN_R,43831,44196,,,,,\"D=1\")":null,"US21036P1084^FF_INC_TAX_RECEIV_CF(ANN_R,43831,44196,,,,,\"D=1\")":null,"US2310211063^FF_TAX_REFUND(ANN_R,43831,44196,,,,,\"D=1\")":null,"US2855121099^FF_INC_TAX_RECEIV_CF(ANN_R,43831,44196,,,,,\"D=1\")":null,"US21036P1084^FF_TAX_REFUND(ANN_R,43831,44196,,,,,\"D=1\")":null,"US40434L1052^FF_INC_TAX_RECEIV_CF(ANN_R,43831,44196,,,,,\"D=1\")":null,"US2855121099^FF_TAX_REFUND(ANN_R,43831,44196,,,,,\"D=1\")":null,"US45168D1046^FF_INC_TAX_RECEIV_CF(ANN_R,43831,44196,,,,,\"D=1\")":null,"US40434L1052^FF_TAX_REFUND(ANN_R,43831,44196,,,,,\"D=1\")":null,"US4943681035^FF_INC_TAX_RECEIV_CF(ANN_R,43831,44196,,,,,\"D=1\")":null,"US45168D1046^FF_TAX_REFUND(ANN_R,43831,44196,,,,,\"D=1\")":null,"US35671D8570^FF_INC_TAX_RECEIV_CF(ANN_R,43831,44196,,,,,\"D=1\")":null,"US4943681035^FF_TAX_REFUND(ANN_R,43831,44196,,,,,\"D=1\")":null,"US3453708600^FF_INC_TAX_RECEIV_CF(ANN_R,43831,44196,,,,,\"D=1\")":null,"US35671D8570^FF_TAX_REFUND(ANN_R,43831,44196,,,,,\"D=1\")":null,"US6516391066^FF_INC_TAX_RECEIV_CF(ANN_R,43831,44196,,,,,\"D=1\")":null,"US3453708600^FF_TAX_REFUND(ANN_R,43831,44196,,,,,\"D=1\")":null,"US75886F1075^FF_INC_TAX_RECEIV_CF(ANN_R,43831,44196,,,,,\"D=1\")":null,"US6516391066^FF_TAX_REFUND(ANN_R,43831,44196,,,,,\"D=1\")":null,"US8725901040^FF_INC_TAX_RECEIV_CF(ANN_R,43831,44196,,,,,\"D=1\")":null,"US75886F1075^FF_TAX_REFUND(ANN_R,43831,44196,,,,,\"D=1\")":null,"US0091581068^FF_INC_TAX_RECEIV_CF(ANN_R,43831,44196,,,,,\"D=1\")":null,"US8725901040^FF_TAX_REFUND(ANN_R,43831,44196,,,,,\"D=1\")":null,"US5184391044^FF_INC_TAX_RECEIV_CF(ANN_R,43831,44196,,,,,\"D=1\")":null,"US0091581068^FF_TAX_REFUND(ANN_R,43101,43465,,,,,\"D=1\")":null,"US1941621039^FF_INC_TAX_RECEIV_CF(ANN_R,43831,44196,,,,,\"D=1\")":null,"US5184391044^FF_TAX_REFUND(ANN_R,43831,44196,,,,,\"D=1\")":null,"US31428X1063^FF_INC_TAX_RECEIV_CF(ANN_R,43831,44196,,,,,\"D=1\")":null,"US1941621039^FF_TAX_REFUND(ANN_R,43831,44196,,,,,\"D=1\")":null,"US00507V1098^FF_INC_TAX_RECEIV_CF(ANN_R,43831,44196,,,,,\"D=1\")":null,"US31428X1063^FF_TAX_REFUND(ANN_R,43831,44196,,,,,\"D=1\")":null,"US37045V1008^FF_INC_TAX_RECEIV_CF(ANN_R,43831,44196,,,,,\"D=1\")":null,"US00507V1098^FF_TAX_REFUND(ANN_R,43831,44196,,,,,\"D=1\")":null,"US6934751057^FF_INC_TAX_RECEIV_CF(ANN_R,43831,44196,,,,,\"D=1\")":null,"US37045V1008^FF_TAX_REFUND(ANN_R,43831,44196,,,,,\"D=1\")":null,"US98978V1035^FF_INC_TAX_RECEIV_CF(ANN_R,43831,44196,,,,,\"D=1\")":null,"US6934751057^FF_TAX_REFUND(ANN_R,43831,44196,,,,,\"D=1\")":10.0,"US6092071058^FF_INC_TAX_RECEIV_CF(ANN_R,43831,44196,,,,,\"D=1\")":null,"US98978V1035^FF_TAX_REFUND(ANN_R,43831,44196,,,,,\"D=1\")":null,"US78409V1044^FF_INC_TAX_RECEIV_CF(ANN_R,43831,44196,,,,,\"D=1\")":null,"US6092071058^FF_TAX_REFUND(ANN_R,43831,44196,,,,,\"D=1\")":null,"US5128071082^FF_INC_TAX_RECEIV_CF(ANN_R,43831,44196,,,,,\"D=1\")":null,"US78409V1044^FF_TAX_REFUND(ANN_R,43831,44196,,,,,\"D=1\")":null,"US88579Y1010^FF_INC_TAX_RECEIV_CF(ANN_R,43831,44196,,,,,\"D=1\")":null,"US5128071082^FF_TAX_REFUND(ANN_R,43831,44196,,,,,\"D=1\")":null,"US0970231058^FF_INC_TAX_RECEIV_CF(ANN_R,43831,44196,,,,,\"D=1\")":null,"US88579Y1010^FF_TAX_REFUND(ANN_R,43831,44196,,,,,\"D=1\")":null,"US9078181081^FF_INC_TAX_RECEIV_CF(ANN_R,43831,44196,,,,,\"D=1\")":null,"US0970231058^FF_TAX_REFUND(ANN_R,43831,44196,,,,,\"D=1\")":null,"US22160K1051^FF_INC_TAX_RECEIV_CF(ANN_R,43831,44196,,,,,\"D=1\")":null,"US9078181081^FF_TAX_REFUND(ANN_R,43831,44196,,,,,\"D=1\")":null,"US92343V1044^FF_INC_TAX_RECEIV_CF(ANN_R,43831,44196,,,,,\"D=1\")":null,"US22160K1051^FF_TAX_REFUND(ANN_R,43831,44196,,,,,\"D=1\")":null,"US0605051046^FF_INC_TAX_RECEIV_CF(ANN_R,43831,44196,,,,,\"D=1\")":null,"US92343V1044^FF_TAX_REFUND(ANN_R,43831,44196,,,,,\"D=1\")":null,"JP3258000003^FF_INC_TAX_RECEIV_CF(ANN_R,43831,44196,,,,,\"D=1\")":null,"US0605051046^FF_TAX_REFUND(ANN_R,43831,44196,,,,,\"D=1\")":null,"KR7036570000^FF_INC_TAX_RECEIV_CF(ANN_R,43831,44196,,,,,\"D=1\")":null,"JP3258000003^FF_TAX_REFUND(ANN_R,43831,44196,,,,,\"D=1\")":null,"JP3735400008^FF_INC_TAX_RECEIV_CF(ANN_R,43831,44196,,,,,\"D=1\")":null,"KR7036570000^FF_TAX_REFUND(ANN_R,43831,44196,,,,,\"D=1\")":null,"JP3242800005^FF_INC_TAX_RECEIV_CF(ANN_R,43831,44196,,,,,\"D=1\")":null,"JP3735400008^FF_TAX_REFUND(ANN_R,43831,44196,,,,,\"D=1\")":null,"JP3197800000^FF_INC_TAX_RECEIV_CF(ANN_R,43831,44196,,,,,\"D=1\")":null,"JP3242800005^FF_TAX_REFUND(ANN_R,43831,44196,,,,,\"D=1\")":null,"JP3160400002^FF_INC_TAX_RECEIV_CF(ANN_R,43831,44196,,,,,\"D=1\")":null,"JP3197800000^FF_TAX_REFUND(ANN_R,43831,44196,,,,,\"D=1\")":null,"TW0001301000^FF_INC_TAX_RECEIV_CF(ANN_R,43831,44196,,,,,\"D=1\")":null,"JP3160400002^FF_TAX_REFUND(ANN_R,43831,44196,,,,,\"D=1\")":null,"JP3762800005^FF_INC_TAX_RECEIV_CF(ANN_R,43831,44196,,,,,\"D=1\")":null,"TW0001301000^FF_TAX_REFUND(ANN_R,43831,44196,,,,,\"D=1\")":null,"JP3122400009^FF_INC_TAX_RECEIV_CF(ANN_R,43831,44196,,,,,\"D=1\")":null,"JP3762800005^FF_TAX_REFUND(ANN_R,43831,44196,,,,,\"D=1\")":null,"JP3762600009^FF_INC_TAX_RECEIV_CF(ANN_R,43831,44196,,,,,\"D=1\")":null,"JP3122400009^FF_TAX_REFUND(ANN_R,43831,44196,,,,,\"D=1\")":null,"JP3970300004^FF_INC_TAX_RECEIV_CF(ANN_R,43831,44196,,,,,\"D=1\")":null,"JP3762600009^FF_TAX_REFUND(ANN_R,43831,44196,,,,,\"D=1\")":null,"JP3734800000^FF_INC_TAX_RECEIV_CF(ANN_R,43831,44196,,,,,\"D=1\")":null,"JP3970300004^FF_TAX_REFUND(ANN_R,43831,44196,,,,,\"D=1\")":null,"JP3397200001^FF_INC_TAX_RECEIV_CF(ANN_R,43831,44196,,,,,\"D=1\")":null,"JP3734800000^FF_TAX_REFUND(ANN_R,43831,44196,,,,,\"D=1\")":null,"JP3551500006^FF_INC_TAX_RECEIV_CF(ANN_R,43831,44196,,,,,\"D=1\")":null,"JP3397200001^FF_TAX_REFUND(ANN_R,43831,44196,,,,,\"D=1\")":null,"JP3756600007^FF_INC_TAX_RECEIV_CF(ANN_R,43831,44196,,,,,\"D=1\")":null,"JP3551500006^FF_TAX_REFUND(ANN_R,43831,44196,,,,,\"D=1\")":null,"JP3201200007^FF_INC_TAX_RECEIV_CF(ANN_R,43831,44196,,,,,\"D=1\")":null,"JP3756600007^FF_TAX_REFUND(ANN_R,43831,44196,,,,,\"D=1\")":null,"JP3463000004^FF_INC_TAX_RECEIV_CF(ANN_R,43831,44196,,,,,\"D=1\")":null,"JP3201200007^FF_TAX_REFUND(ANN_R,43831,44196,,,,,\"D=1\")":null,"JP3386450005^FF_INC_TAX_RECEIV_CF(ANN_R,43831,44196,,,,,\"D=1\")":null,"JP3463000004^FF_TAX_REFUND(ANN_R,43831,44196,,,,,\"D=1\")":null,"JP3910660004^FF_INC_TAX_RECEIV_CF(ANN_R,43831,44196,,,,,\"D=1\")":null,"JP3386450005^FF_TAX_REFUND(ANN_R,43831,44196,,,,,\"D=1\")":null,"TW0002412004^FF_INC_TAX_RECEIV_CF(ANN_R,43831,44196,,,,,\"D=1\")":null,"JP3910660004^FF_TAX_REFUND(ANN_R,43831,44196,,,,,\"D=1\")":null,"KR7035720002^FF_INC_TAX_RECEIV_CF(ANN_R,43831,44196,,,,,\"D=1\")":null,"TW0002412004^FF_TAX_REFUND(ANN_R,43831,44196,,,,,\"D=1\")":null,"JP3866800000^FF_INC_TAX_RECEIV_CF(ANN_R,43831,44196,,,,,\"D=1\")":null,"KR7035720002^FF_TAX_REFUND(ANN_R,43831,44196,,,,,\"D=1\")":null,"JP3899600005^FF_INC_TAX_RECEIV_CF(ANN_R,43831,44196,,,,,\"D=1\")":null,"JP3866800000^FF_TAX_REFUND(ANN_R,43831,44196,,,,,\"D=1\")":null,"KR7000270009^FF_INC_TAX_RECEIV_CF(ANN_R,43831,44196,,,,,\"D=1\")":null,"JP3899600005^FF_TAX_REFUND(ANN_R,43831,44196,,,,,\"D=1\")":null,"JP3351600006^FF_INC_TAX_RECEIV_CF(ANN_R,43831,44196,,,,,\"D=1\")":null,"KR7000270009^FF_TAX_REFUND(ANN_R,43831,44196,,,,,\"D=1\")":null,"JP3788600009^FF_INC_TAX_RECEIV_CF(ANN_R,43831,44196,,,,,\"D=1\")":null,"JP3351600006^FF_TAX_REFUND(ANN_R,43831,44196,,,,,\"D=1\")":null,"TW0002317005^FF_INC_TAX_RECEIV_CF(ANN_R,43831,44196,,,,,\"D=1\")":null,"JP3788600009^FF_TAX_REFUND(ANN_R,43831,44196,,,,,\"D=1\")":null,"JP3538800008^FF_INC_TAX_RECEIV_CF(ANN_R,43831,44196,,,,,\"D=1\")":null,"TW0002317005^FF_TAX_REFUND(ANN_R,43831,44196,,,,,\"D=1\")":null,"JP3783600004^FF_INC_TAX_RECEIV_CF(ANN_R,43831,44196,,,,,\"D=1\")":null,"JP3538800008^FF_TAX_REFUND(ANN_R,43831,44196,,,,,\"D=1\")":null,"TW0001303006^FF_INC_TAX_RECEIV_CF(ANN_R,43831,44196,,,,,\"D=1\")":null,"JP3783600004^FF_TAX_REFUND(ANN_R,43831,44196,,,,,\"D=1\")":null,"JP3546800008^FF_INC_TAX_RECEIV_CF(ANN_R,43831,44196,,,,,\"D=1\")":null,"TW0001303006^FF_TAX_REFUND(ANN_R,43831,44196,,,,,\"D=1\")":null,"KR7017670001^FF_INC_TAX_RECEIV_CF(ANN_R,43831,44196,,,,,\"D=1\")":null,"JP3546800008^FF_TAX_REFUND(ANN_R,43831,44196,,,,,\"D=1\")":null,"JP3519400000^FF_INC_TAX_RECEIV_CF(ANN_R,43831,44196,,,,,\"D=1\")":null,"KR7017670001^FF_TAX_REFUND(ANN_R,43831,44196,,,,,\"D=1\")":null,"JP3778630008^FF_INC_TAX_RECEIV_CF(ANN_R,43831,44196,,,,,\"D=1\")":null,"JP3519400000^FF_TAX_REFUND(ANN_R,43831,44196,,,,,\"D=1\")":null,"JP3854600008^FF_INC_TAX_RECEIV_CF(ANN_R,43831,44196,,,,,\"D=1\")":null,"JP3778630008^FF_TAX_REFUND(ANN_R,43831,44196,,,,,\"D=1\")":null,"JP3566800003^FF_INC_TAX_RECEIV_CF(ANN_R,43831,44196,,,,,\"D=1\")":null,"JP3854600008^FF_TAX_REFUND(ANN_R,43831,44196,,,,,\"D=1\")":null,"JP3592200004^FF_INC_TAX_RECEIV_CF(ANN_R,43831,44196,,,,,\"D=1\")":null,"JP3566800003^FF_TAX_REFUND(ANN_R,43831,44196,,,,,\"D=1\")":null,"JP3893600001^FF_INC_TAX_RECEIV_CF(ANN_R,43831,44196,,,,,\"D=1\")":null,"JP3592200004^FF_TAX_REFUND(ANN_R,43831,44196,,,,,\"D=1\")":null,"KR7028260008^FF_INC_TAX_RECEIV_CF(ANN_R,43831,44196,,,,,\"D=1\")":null,"JP3893600001^FF_TAX_REFUND(ANN_R,43831,44196,,,,,\"D=1\")":null,"JP3116000005^FF_INC_TAX_RECEIV_CF(ANN_R,43831,44196,,,,,\"D=1\")":null,"KR7028260008^FF_TAX_REFUND(ANN_R,43831,44196,,,,,\"D=1\")":null,"JP3732000009^FF_INC_TAX_RECEIV_CF(ANN_R,43831,44196,,,,,\"D=1\")":null,"JP3116000005^FF_TAX_REFUND(ANN_R,43831,44196,,,,,\"D=1\")":null,"JP3409000001^FF_INC_TAX_RECEIV_CF(ANN_R,43831,44196,,,,,\"D=1\")":null,"JP3732000009^FF_TAX_REFUND(ANN_R,43831,44196,,,,,\"D=1\")":null,"JP3756100008^FF_INC_TAX_RECEIV_CF(ANN_R,43831,44196,,,,,\"D=1\")":null,"JP3409000001^FF_TAX_REFUND(ANN_R,43831,44196,,,,,\"D=1\")":null,"KR7035420009^FF_INC_TAX_RECEIV_CF(ANN_R,43831,44196,,,,,\"D=1\")":null,"JP3756100008^FF_TAX_REFUND(ANN_R,43831,44196,,,,,\"D=1\")":null,"JP3497400006^FF_INC_TAX_RECEIV_CF(ANN_R,43831,44196,,,,,\"D=1\")":null,"KR7035420009^FF_TAX_REFUND(ANN_R,43831,44196,,,,,\"D=1\")":null,"JP3236200006^FF_INC_TAX_RECEIV_CF(ANN_R,43831,44196,,,,,\"D=1\")":null,"JP3497400006^FF_TAX_REFUND(ANN_R,43831,44196,,,,,\"D=1\")":null,"JP3475350009^FF_INC_TAX_RECEIV_CF(ANN_R,43831,44196,,,,,\"D=1\")":null,"JP3236200006^FF_TAX_REFUND(ANN_R,43831,44196,,,,,\"D=1\")":null,"JP3890310000^FF_INC_TAX_RECEIV_CF(ANN_R,43831,44196,,,,,\"D=1\")":null,"JP3475350009^FF_TAX_REFUND(ANN_R,43831,44196,,,,,\"D=1\")":null,"KR7105560007^FF_INC_TAX_RECEIV_CF(ANN_R,43831,44196,,,,,\"D=1\")":null,"JP3890310000^FF_TAX_REFUND(ANN_R,43831,44196,,,,,\"D=1\")":null,"JP3902400005^FF_INC_TAX_RECEIV_CF(ANN_R,43831,44196,,,,,\"D=1\")":null,"KR7105560007^FF_TAX_REFUND(ANN_R,43831,44196,,,,,\"D=1\")":null,"JP3752900005^FF_INC_TAX_RECEIV_CF(ANN_R,43831,44196,,,,,\"D=1\")":null,"JP3902400005^FF_TAX_REFUND(ANN_R,43831,44196,,,,,\"D=1\")":null,"JP3814000000^FF_INC_TAX_RECEIV_CF(ANN_R,43831,44196,,,,,\"D=1\")":null,"JP3752900005^FF_TAX_REFUND(ANN_R,43831,44196,,,,,\"D=1\")":null,"TW0002881000^FF_INC_TAX_RECEIV_CF(ANN_R,43831,44196,,,,,\"D=1\")":null,"JP3814000000^FF_TAX_REFUND(ANN_R,43831,44196,,,,,\"D=1\")":null,"JP3633400001^FF_INC_TAX_RECEIV_CF(ANN_R,43831,44196,,,,,\"D=1\")":null,"TW0002881000^FF_TAX_REFUND(ANN_R,43831,44196,,,,,\"D=1\")":null,"JP3188220002^FF_INC_TAX_RECEIV_CF(ANN_R,43831,44196,,,,,\"D=1\")":null,"JP3633400001^FF_TAX_REFUND(ANN_R,43831,44196,,,,,\"D=1\")":null,"JP3304200003^FF_INC_TAX_RECEIV_CF(ANN_R,43831,44196,,,,,\"D=1\")":null,"JP3188220002^FF_TAX_REFUND(ANN_R,43831,44196,,,,,\"D=1\")":null,"JP3758190007^FF_INC_TAX_RECEIV_CF(ANN_R,43831,44196,,,,,\"D=1\")":null,"JP3304200003^FF_TAX_REFUND(ANN_R,43831,44196,,,,,\"D=1\")":null,"TW0002303005^FF_INC_TAX_RECEIV_CF(ANN_R,43831,44196,,,,,\"D=1\")":null,"JP3758190007^FF_TAX_REFUND(ANN_R,43831,44196,,,,,\"D=1\")":null,"KR7005490008^FF_INC_TAX_RECEIV_CF(ANN_R,43831,44196,,,,,\"D=1\")":null,"TW0002303005^FF_TAX_REFUND(ANN_R,43831,44196,,,,,\"D=1\")":null,"JP3505000004^FF_INC_TAX_RECEIV_CF(ANN_R,43831,44196,,,,,\"D=1\")":null,"KR7005490008^FF_TAX_REFUND(ANN_R,43831,44196,,,,,\"D=1\")":null,"JP3422950000^FF_INC_TAX_RECEIV_CF(ANN_R,43831,44196,,,,,\"D=1\")":null,"JP3505000004^FF_TAX_REFUND(ANN_R,43831,44196,,,,,\"D=1\")":null,"JP3726800000^FF_INC_TAX_RECEIV_CF(ANN_R,43831,44196,,,,,\"D=1\")":null,"JP3422950000^FF_TAX_REFUND(ANN_R,43831,44196,,,,,\"D=1\")":null,"JP3571400005^FF_INC_TAX_RECEIV_CF(ANN_R,43831,44196,,,,,\"D=1\")":null,"JP3726800000^FF_TAX_REFUND(ANN_R,43831,44196,,,,,\"D=1\")":null,"JP3200450009^FF_INC_TAX_RECEIV_CF(ANN_R,43831,44196,,,,,\"D=1\")":null,"JP3571400005^FF_TAX_REFUND(ANN_R,43831,44196,,,,,\"D=1\")":null,"JP3893200000^FF_INC_TAX_RECEIV_CF(ANN_R,43831,44196,,,,,\"D=1\")":null,"JP3200450009^FF_TAX_REFUND(ANN_R,43831,44196,,,,,\"D=1\")":null,"JP3421800008^FF_INC_TAX_RECEIV_CF(ANN_R,43831,44196,,,,,\"D=1\")":null,"JP3893200000^FF_TAX_REFUND(ANN_R,43831,44196,,,,,\"D=1\")":null,"TW0002454006^FF_INC_TAX_RECEIV_CF(ANN_R,43831,44196,,,,,\"D=1\")":null,"JP3421800008^FF_TAX_REFUND(ANN_R,43831,44196,,,,,\"D=1\")":null,"TW0002882008^FF_INC_TAX_RECEIV_CF(ANN_R,43831,44196,,,,,\"D=1\")":null,"TW0002454006^FF_TAX_REFUND(ANN_R,43831,44196,,,,,\"D=1\")":null,"JP3249600002^FF_INC_TAX_RECEIV_CF(ANN_R,43831,44196,,,,,\"D=1\")":null,"TW0002882008^FF_TAX_REFUND(ANN_R,43831,44196,,,,,\"D=1\")":null,"TW0002002003^FF_INC_TAX_RECEIV_CF(ANN_R,43831,44196,,,,,\"D=1\")":null,"JP3249600002^FF_TAX_REFUND(ANN_R,43831,44196,,,,,\"D=1\")":null,"JP3119600009^FF_INC_TAX_RECEIV_CF(ANN_R,43831,44196,,,,,\"D=1\")":null,"TW0002002003^FF_TAX_REFUND(ANN_R,43831,44196,,,,,\"D=1\")":null,"JP3240400006^FF_INC_TAX_RECEIV_CF(ANN_R,43831,44196,,,,,\"D=1\")":null,"JP3119600009^FF_TAX_REFUND(ANN_R,43831,44196,,,,,\"D=1\")":null,"KR7006400006^FF_INC_TAX_RECEIV_CF(ANN_R,43831,44196,,,,,\"D=1\")":null,"JP3240400006^FF_TAX_REFUND(ANN_R,43831,44196,,,,,\"D=1\")":null,"KR7005930003^FF_INC_TAX_RECEIV_CF(ANN_R,43831,44196,,,,,\"D=1\")":null,"KR7006400006^FF_TAX_REFUND(ANN_R,43831,44196,,,,,\"D=1\")":null,"JP3205800000^FF_INC_TAX_RECEIV_CF(ANN_R,43831,44196,,,,,\"D=1\")":null,"KR7005930003^FF_TAX_REFUND(ANN_R,43831,44196,,,,,\"D=1\")":null,"JP3898400001^FF_INC_TAX_RECEIV_CF(ANN_R,43831,44196,,,,,\"D=1\")":null,"JP3205800000^FF_TAX_REFUND(ANN_R,43831,44196,,,,,\"D=1\")":null,"JP3802300008^FF_INC_TAX_RECEIV_CF(ANN_R,43831,44196,,,,,\"D=1\")":null,"JP3898400001^FF_TAX_REFUND(ANN_R,43831,44196,,,,,\"D=1\")":null,"JP3358000002^FF_INC_TAX_RECEIV_CF(ANN_R,43831,44196,,,,,\"D=1\")":null,"JP3802300008^FF_TAX_REFUND(ANN_R,43831,44196,,,,,\"D=1\")":null,"JP3890350006^FF_INC_TAX_RECEIV_CF(ANN_R,43831,44196,,,,,\"D=1\")":null,"JP3358000002^FF_TAX_REFUND(ANN_R,43831,44196,,,,,\"D=1\")":null,"TW0001216000^FF_INC_TAX_RECEIV_CF(ANN_R,43831,44196,,,,,\"D=1\")":null,"JP3890350006^FF_TAX_REFUND(ANN_R,43831,44196,,,,,\"D=1\")":null,"KR7012330007^FF_INC_TAX_RECEIV_CF(ANN_R,43831,44196,,,,,\"D=1\")":null,"TW0001216000^FF_TAX_REFUND(ANN_R,43831,44196,,,,,\"D=1\")":null,"KR7068270008^FF_INC_TAX_RECEIV_CF(ANN_R,43831,44196,,,,,\"D=1\")":null,"KR7012330007^FF_TAX_REFUND(ANN_R,43831,44196,,,,,\"D=1\")":null,"JP3933800009^FF_INC_TAX_RECEIV_CF(ANN_R,43831,44196,,,,,\"D=1\")":null,"KR7068270008^FF_TAX_REFUND(ANN_R,43831,44196,,,,,\"D=1\")":null,"TW0002886009^FF_INC_TAX_RECEIV_CF(ANN_R,43831,44196,,,,,\"D=1\")":null,"JP3933800009^FF_TAX_REFUND(ANN_R,43831,44196,,,,,\"D=1\")":null,"JP3830800003^FF_INC_TAX_RECEIV_CF(ANN_R,43831,44196,,,,,\"D=1\")":null,"TW0002886009^FF_TAX_REFUND(ANN_R,43831,44196,,,,,\"D=1\")":null,"JP3381000003^FF_INC_TAX_RECEIV_CF(ANN_R,43831,44196,,,,,\"D=1\")":null,"JP3830800003^FF_TAX_REFUND(ANN_R,43831,44196,,,,,\"D=1\")":null,"KR7005380001^FF_INC_TAX_RECEIV_CF(ANN_R,43831,44196,,,,,\"D=1\")":null,"JP3381000003^FF_TAX_REFUND(ANN_R,43831,44196,,,,,\"D=1\")":null,"JP3814800003^FF_INC_TAX_RECEIV_CF(ANN_R,43831,44196,,,,,\"D=1\")":null,"KR7005380001^FF_TAX_REFUND(ANN_R,43831,44196,,,,,\"D=1\")":null,"JP3496400007^FF_INC_TAX_RECEIV_CF(ANN_R,43831,44196,,,,,\"D=1\")":null,"JP3814800003^FF_TAX_REFUND(ANN_R,43831,44196,,,,,\"D=1\")":null,"JP3143600009^FF_INC_TAX_RECEIV_CF(ANN_R,43831,44196,,,,,\"D=1\")":null,"JP3496400007^FF_TAX_REFUND(ANN_R,43831,44196,,,,,\"D=1\")":null,"JP3371200001^FF_INC_TAX_RECEIV_CF(ANN_R,43831,44196,,,,,\"D=1\")":null,"JP3143600009^FF_TAX_REFUND(ANN_R,43831,44196,,,,,\"D=1\")":null,"JP3476480003^FF_INC_TAX_RECEIV_CF(ANN_R,43831,44196,,,,,\"D=1\")":null,"JP3371200001^FF_TAX_REFUND(ANN_R,43831,44196,,,,,\"D=1\")":null,"JP3634600005^FF_INC_TAX_RECEIV_CF(ANN_R,43831,44196,,,,,\"D=1\")":null,"JP3476480003^FF_TAX_REFUND(ANN_R,43831,44196,,,,,\"D=1\")":null,"JP3197600004^FF_INC_TAX_RECEIV_CF(ANN_R,43831,44196,,,,,\"D=1\")":null,"JP3634600005^FF_TAX_REFUND(ANN_R,43831,44196,,,,,\"D=1\")":null,"TW0001326007^FF_INC_TAX_RECEIV_CF(ANN_R,43831,44196,,,,,\"D=1\")":null,"JP3197600004^FF_TAX_REFUND(ANN_R,43831,44196,,,,,\"D=1\")":null,"JP3802400006^FF_INC_TAX_RECEIV_CF(ANN_R,43831,44196,,,,,\"D=1\")":null,"TW0001326007^FF_TAX_REFUND(ANN_R,43831,44196,,,,,\"D=1\")":null,"JP3173400007^FF_INC_TAX_RECEIV_CF(ANN_R,43831,44196,,,,,\"D=1\")":null,"JP3802400006^FF_TAX_REFUND(ANN_R,43831,44196,,,,,\"D=1\")":null,"JP3951600000^FF_INC_TAX_RECEIV_CF(ANN_R,43831,44196,,,,,\"D=1\")":null,"JP3173400007^FF_TAX_REFUND(ANN_R,43831,44196,,,,,\"D=1\")":null,"JP3942400007^FF_INC_TAX_RECEIV_CF(ANN_R,43831,44196,,,,,\"D=1\")":null,"JP3951600000^FF_TAX_REFUND(ANN_R,43831,44196,,,,,\"D=1\")":null,"JP3198900007^FF_INC_TAX_RECEIV_CF(ANN_R,43831,44196,,,,,\"D=1\")":null,"JP3942400007^FF_TAX_REFUND(ANN_R,43831,44196,,,,,\"D=1\")":null,"JP3198900007^FF_RECEIV_TAX(ANN_R,43831,44196,,,,,\"D=1\")":null,"JP3198900007^FF_INC_TAX_RECEIV_CF(ANN_R,0,44196,,,,,\"D=1\")":[null,null],"JP3198900007^FF_INC_TAX_RECEIV_CF(ANN_R,0,0,,,,,\"D=1\")":null,"JP3198900007^FF_INC_TAX(ANN_R,0,0)":3631.0,"JP3198900007^FF_RECEIV_TAX(ANN_R,0,0,,,,,\"D=1\")":null,"JP3198900007^FF_RECEIV_TAX_LT(ANN_R,0,0,,,,,\"D=1\")":null,"US0091581068^FF_RECEIV_TAX_LT(ANN_R,0,0,,,,,\"D=1\")":null,"US0091581068^FF_RECEIV_TAX(ANN_R,0,0,,,,,\"D=1\")":null,"US0091581068^FF_DFD_TAX(ANN_R,0,0)":1080.7,"US0091581068^FF_TAX_REFUND(ANN_R,0,0,,,,,\"D=1\")":null,"US0091581068^FF_TAX_REFUND_CFO(ANN_R,0,0,,,,,\"D=1\")":null,"US0091581068^FF_INC_TAX_RECEIV_CF(ANN_R,0,0,,,,,\"D=1\")":null,"US0091581068^FF_TAX_REFUND(ANN_R,43831,0,,,,,\"D=1\")":[null,null],"US0091581068^FF_TAX_REFUND(ANN_R,43831,44196,,,,,\"D=1\")":null,"NL0012015705^FF_TAX_REFUND_CFO(ANN_R,42370,42735,,,,,\"D=1\")":null,"FR0000120172^FF_TAX_REFUND_CFO(ANN_R,42370,42735,,,,,\"D=1\")":null,"NL0000009082^FF_TAX_REFUND_CFO(ANN_R,42370,42735,,,,,\"D=1\")":null,"ES0105046009^FF_TAX_REFUND_CFO(ANN_R,42370,42735,,,,,\"D=1\")":null,"FR0000120503^FF_TAX_REFUND_CFO(ANN_R,42370,42735,,,,,\"D=1\")":null,"BE0003739530^FF_TAX_REFUND_CFO(ANN_R,42370,42735,,,,,\"D=1\")":null,"DE0007165631^FF_TAX_REFUND_CFO(ANN_R,42370,42735,,,,,\"D=1\")":null,"DE000A0D9PT0^FF_TAX_REFUND_CFO(ANN_R,42370,42735,,,,,\"D=1\")":null,"SE0000310336^FF_TAX_REFUND_CFO(ANN_R,42370,42735,,,,,\"D=1\")":null,"DK0010274414^FF_TAX_REFUND_CFO(ANN_R,42370,42735,,,,,\"D=1\")":null,"DE0006047004^FF_TAX_REFUND_CFO(ANN_R,42370,42735,,,,,\"D=1\")":null,"DK0060336014^FF_TAX_REFUND_CFO(ANN_R,42370,42735,,,,,\"D=1\")":null,"CH0008742519^FF_TAX_REFUND_CFO(ANN_R,42370,42735,,,,,\"D=1\")":null,"NL0010832176^FF_TAX_REFUND_CFO(ANN_R,42370,42735,,,,,\"D=1\")":null,"FR0010220475^FF_TAX_REFUND_CFO(ANN_R,42370,42735,,,,,\"D=1\")":null,"CH0012280076^FF_TAX_REFUND_CFO(ANN_R,42370,42735,,,,,\"D=1\")":null,"DE0005439004^FF_TAX_REFUND_CFO(ANN_R,42370,42735,,,,,\"D=1\")":null,"CH0102484968^FF_TAX_REFUND_CFO(ANN_R,42370,42735,,,,,\"D=1\")":null,"CH0012549785^FF_TAX_REFUND_CFO(ANN_R,42370,42735,,,,,\"D=1\")":null,"DE000SYM9999^FF_TAX_REFUND_CFO(ANN_R,42370,42735,,,,,\"D=1\")":null,"NL0010773842^FF_TAX_REFUND_CFO(ANN_R,42370,42735,,,,,\"D=1\")":null,"SE0000242455^FF_TAX_REFUND_CFO(ANN_R,42370,42735,,,,,\"D=1\")":null,"NL0010545661^FF_TAX_REFUND_CFO(ANN_R,42370,42735,,,,,\"D=1\")":null,"CH0014852781^FF_TAX_REFUND_CFO(ANN_R,42370,42735,,,,,\"D=1\")":null,"DK0010181759^FF_TAX_REFUND_CFO(ANN_R,42370,42735,,,,,\"D=1\")":null,"DE000PAH0038^FF_TAX_REFUND_CFO(ANN_R,42370,42735,,,,,\"D=1\")":null,"SE0007100599^FF_TAX_REFUND_CFO(ANN_R,42370,42735,,,,,\"D=1\")":null,"DE000ENER6Y0^FF_TAX_REFUND_CFO(ANN_R,42370,42735,,,,,\"D=1\")":null,"DK0060448595^FF_TAX_REFUND_CFO(ANN_R,42370,42735,,,,,\"D=1\")":null,"CH0025751329^FF_TAX_REFUND_CFO(ANN_R,42370,42735,,,,,\"D=1\")":null,"DE0005785604^FF_TAX_REFUND_CFO(ANN_R,42370,42735,,,,,\"D=1\")":null,"FR0000045072^FF_TAX_REFUND_CFO(ANN_R,42370,42735,,,,,\"D=1\")":null,"BE0003565737^FF_TAX_REFUND_CFO(ANN_R,42370,42735,,,,,\"D=1\")":null,"SE0009922164^FF_TAX_REFUND_CFO(ANN_R,42370,42735,,,,,\"D=1\")":null,"SE0000148884^FF_TAX_REFUND_CFO(ANN_R,42370,42735,,,,,\"D=1\")":null,"DE0006048432^FF_TAX_REFUND_CFO(ANN_R,42370,42735,,,,,\"D=1\")":null,"ES0105066007^FF_TAX_REFUND_CFO(ANN_R,42370,42735,,,,,\"D=1\")":null,"SE0012853455^FF_TAX_REFUND_CFO(ANN_R,42370,42735,,,,,\"D=1\")":null,"NL0013267909^FF_TAX_REFUND_CFO(ANN_R,42370,42735,,,,,\"D=1\")":null,"FR0000051807^FF_TAX_REFUND_CFO(ANN_R,42370,42735,,,,,\"D=1\")":null,"DK0010272202^FF_TAX_REFUND_CFO(ANN_R,42370,42735,,,,,\"D=1\")":null,"DE0006599905^FF_TAX_REFUND_CFO(ANN_R,42370,42735,,,,,\"D=1\")":null,"FR0000130809^FF_TAX_REFUND_CFO(ANN_R,42370,42735,,,,,\"D=1\")":null,"NL0000395903^FF_TAX_REFUND_CFO(ANN_R,42370,42735,,,,,\"D=1\")":null,"ES0178430E18^FF_TAX_REFUND_CFO(ANN_R,42370,42735,,,,,\"D=1\")":null,"CH0030170408^FF_TAX_REFUND_CFO(ANN_R,42370,42735,,,,,\"D=1\")":null,"IT0005239360^FF_TAX_REFUND_CFO(ANN_R,42370,42735,,,,,\"D=1\")":null,"CH0012138530^FF_TAX_REFUND_CFO(ANN_R,42370,42735,,,,,\"D=1\")":null,"NL0000009165^FF_TAX_REFUND_CFO(ANN_R,42370,42735,,,,,\"D=1\")":null,"SE0012673267^FF_TAX_REFUND_CFO(ANN_R,42370,42735,,,,,\"D=1\")":null,"FR0010307819^FF_TAX_REFUND_CFO(ANN_R,42370,42735,,,,,\"D=1\")":null,"NL0000226223^FF_TAX_REFUND_CFO(ANN_R,42370,42735,,,,,\"D=1\")":null,"FR0000133308^FF_TAX_REFUND_CFO(ANN_R,42370,42735,,,,,\"D=1\")":null,"NL0011585146^FF_TAX_REFUND_CFO(ANN_R,42370,42735,,,,,\"D=1\")":null,"IT0000062072^FF_TAX_REFUND_CFO(ANN_R,42370,42735,,,,,\"D=1\")":null,"SE0000103699^FF_TAX_REFUND_CFO(ANN_R,42370,42735,,,,,\"D=1\")":null,"FR0000121261^FF_TAX_REFUND_CFO(ANN_R,42370,42735,,,,,\"D=1\")":null,"FR0000127771^FF_TAX_REFUND_CFO(ANN_R,42370,42735,,,,,\"D=1\")":null,"FR0000125338^FF_TAX_REFUND_CFO(ANN_R,42370,42735,,,,,\"D=1\")":null,"SE0000667891^FF_TAX_REFUND_CFO(ANN_R,42370,42735,,,,,\"D=1\")":null,"FR0000130650^FF_TAX_REFUND_CFO(ANN_R,42370,42735,,,,,\"D=1\")":null,"CH0012214059^FF_TAX_REFUND_CFO(ANN_R,42370,42735,,,,,\"D=1\")":null,"DE0005810055^FF_TAX_REFUND_CFO(ANN_R,42370,42735,,,,,\"D=1\")":null,"ES0109067019^FF_TAX_REFUND_CFO(ANN_R,42370,42735,,,,,\"D=1\")":null,"DE0005190003^FF_TAX_REFUND_CFO(ANN_R,42370,42735,,,,,\"D=1\")":null,"FI4000297767^FF_TAX_REFUND_CFO(ANN_R,42370,42735,,,,,\"D=1\")":null,"DE000A1ML7J1^FF_TAX_REFUND_CFO(ANN_R,42370,42735,,,,,\"D=1\")":null,"CH0432492467^FF_TAX_REFUND_CFO(ANN_R,42370,42735,,,,,\"D=1\")":null,"SE0000107419^FF_TAX_REFUND_CFO(ANN_R,42370,42735,,,,,\"D=1\")":null,"ES0148396007^FF_TAX_REFUND_CFO(ANN_R,42370,42735,,,,,\"D=1\")":null,"NL00150001Q9^FF_TAX_REFUND_CFO(ANN_R,42370,42735,,,,,\"D=1\")":null,"FR0000120693^FF_TAX_REFUND_CFO(ANN_R,42370,42735,,,,,\"D=1\")":null,"FR0000052292^FF_TAX_REFUND_CFO(ANN_R,42370,42735,,,,,\"D=1\")":null,"SE0011166610^FF_TAX_REFUND_CFO(ANN_R,42370,42735,,,,,\"D=1\")":null,"SE0000115446^FF_TAX_REFUND_CFO(ANN_R,42370,42735,,,,,\"D=1\")":null,"SE0000108656^FF_TAX_REFUND_CFO(ANN_R,42370,42735,,,,,\"D=1\")":null,"DK0010268606^FF_TAX_REFUND_CFO(ANN_R,42370,42735,,,,,\"D=1\")":null,"FR0000120644^FF_TAX_REFUND_CFO(ANN_R,42370,42735,,,,,\"D=1\")":null,"IT0000072618^FF_TAX_REFUND_CFO(ANN_R,42370,42735,,,,,\"D=1\")":null,"NL0013654783^FF_TAX_REFUND_CFO(ANN_R,42370,42735,,,,,\"D=1\")":null,"CH0210483332^FF_TAX_REFUND_CFO(ANN_R,42370,42735,,,,,\"D=1\")":null,"FR0000121485^FF_TAX_REFUND_CFO(ANN_R,42370,42735,,,,,\"D=1\")":null,"DE0007664039^FF_TAX_REFUND_CFO(ANN_R,42370,42735,,,,,\"D=1\")":null,"FR0000073272^FF_TAX_REFUND_CFO(ANN_R,42370,42735,,,,,\"D=1\")":null,"NL0000009538^FF_TAX_REFUND_CFO(ANN_R,42370,42735,,,,,\"D=1\")":null,"BE0974293251^FF_TAX_REFUND_CFO(ANN_R,42370,42735,,,,,\"D=1\")":null,"DE0005552004^FF_TAX_REFUND_CFO(ANN_R,42370,42735,,,,,\"D=1\")":null,"DE0006231004^FF_TAX_REFUND_CFO(ANN_R,42370,42735,,,,,\"D=1\")":null,"DE000A1EWWW0^FF_TAX_REFUND_CFO(ANN_R,42370,42735,,,,,\"D=1\")":null,"FR0000125486^FF_TAX_REFUND_CFO(ANN_R,42370,42735,,,,,\"D=1\")":null,"DE000BAY0017^FF_TAX_REFUND_CFO(ANN_R,42370,42735,,,,,\"D=1\")":null,"NL0012969182^FF_TAX_REFUND_CFO(ANN_R,42370,42735,,,,,\"D=1\")":null,"DE0005557508^FF_TAX_REFUND_CFO(ANN_R,42370,42735,,,,,\"D=1\")":null,"NL0000235190^FF_TAX_REFUND_CFO(ANN_R,42370,42735,,,,,\"D=1\")":null,"DE0007100000^FF_TAX_REFUND_CFO(ANN_R,42370,42735,,,,,\"D=1\")":null,"FR0000120073^FF_TAX_REFUND_CFO(ANN_R,42370,42735,,,,,\"D=1\")":null,"FR0000120321^FF_TAX_REFUND_CFO(ANN_R,42370,42735,,,,,\"D=1\")":null,"DE0008404005^FF_TAX_REFUND_CFO(ANN_R,42370,42735,,,,,\"D=1\")":null,"DE0007164600^FF_TAX_REFUND_CFO(ANN_R,42370,42735,,,,,\"D=1\")":null,"CH0012032048^FF_TAX_REFUND_CFO(ANN_R,42370,42735,,,,,\"D=1\")":null,"US0995021062^FF_TAX_REFUND_CFO(ANN_R,42370,42735,,,,,\"D=1\")":null,"US5132721045^FF_TAX_REFUND_CFO(ANN_R,42370,42735,,,,,\"D=1\")":null,"US6700024010^FF_TAX_REFUND_CFO(ANN_R,42370,42735,,,,,\"D=1\")":null,"US4180561072^FF_TAX_REFUND_CFO(ANN_R,42370,42735,,,,,\"D=1\")":null,"JE00BYSS4X48^FF_TAX_REFUND_CFO(ANN_R,42370,42735,,,,,\"D=1\")":null,"US00751Y1064^FF_TAX_REFUND_CFO(ANN_R,42370,42735,,,,,\"D=1\")":null,"US5018892084^FF_TAX_REFUND_CFO(ANN_R,42370,42735,,,,,\"D=1\")":null,"US12541W2098^FF_TAX_REFUND_CFO(ANN_R,42370,42735,,,,,\"D=1\")":null,"US3802371076^FF_TAX_REFUND_CFO(ANN_R,42370,42735,,,,,\"D=1\")":null,"US5502411037^FF_TAX_REFUND_CFO(ANN_R,42370,42735,,,,,\"D=1\")":null,"US4404521001^FF_TAX_REFUND_CFO(ANN_R,42370,42735,,,,,\"D=1\")":null,"US73278L1052^FF_TAX_REFUND_CFO(ANN_R,42370,42735,,,,,\"D=1\")":null,"US24906P1093^FF_TAX_REFUND_CFO(ANN_R,42370,42735,,,,,\"D=1\")":null,"US7458671010^FF_TAX_REFUND_CFO(ANN_R,42370,42735,,,,,\"D=1\")":null,"US8326964058^FF_TAX_REFUND_CFO(ANN_R,42370,42735,,,,,\"D=1\")":null,"US1011211018^FF_TAX_REFUND_CFO(ANN_R,42370,42735,,,,,\"D=1\")":null,"US8793601050^FF_TAX_REFUND_CFO(ANN_R,42370,42735,,,,,\"D=1\")":null,"US18915M1071^FF_TAX_REFUND_CFO(ANN_R,42370,42735,,,,,\"D=1\")":null,"US5745991068^FF_TAX_REFUND_CFO(ANN_R,42370,42735,,,,,\"D=1\")":null,"US45167R1041^FF_TAX_REFUND_CFO(ANN_R,42370,42735,,,,,\"D=1\")":null,"US4461501045^FF_TAX_REFUND_CFO(ANN_R,42370,42735,,,,,\"D=1\")":null,"US8666741041^FF_TAX_REFUND_CFO(ANN_R,42370,42735,,,,,\"D=1\")":null,"US64110D1046^FF_TAX_REFUND_CFO(ANN_R,42370,42735,,,,,\"D=1\")":null,"US3724601055^FF_TAX_REFUND_CFO(ANN_R,42370,42735,,,,,\"D=1\")":null,"US6311031081^FF_TAX_REFUND_CFO(ANN_R,42370,42735,,,,,\"D=1\")":null,"US89400J1079^FF_TAX_REFUND_CFO(ANN_R,42370,42735,,,,,\"D=1\")":null,"US45784P1012^FF_TAX_REFUND_CFO(ANN_R,42370,42735,,,,,\"D=1\")":null,"US92556V1061^FF_TAX_REFUND_CFO(ANN_R,42370,42735,,,,,\"D=1\")":null,"US62944T1051^FF_TAX_REFUND_CFO(ANN_R,42370,42735,,,,,\"D=1\")":null,"US29355A1079^FF_TAX_REFUND_CFO(ANN_R,42370,42735,,,,,\"D=1\")":null,"US0404131064^FF_TAX_REFUND_CFO(ANN_R,42370,42735,,,,,\"D=1\")":null,"US72919P2020^FF_TAX_REFUND_CFO(ANN_R,42370,42735,,,,,\"D=1\")":null,"US14149Y1082^FF_TAX_REFUND_CFO(ANN_R,42370,42735,,,,,\"D=1\")":null,"US4364401012^FF_TAX_REFUND_CFO(ANN_R,42370,42735,,,,,\"D=1\")":null,"US42809H1077^FF_TAX_REFUND_CFO(ANN_R,42370,42735,,,,,\"D=1\")":null,"US55261F1049^FF_TAX_REFUND_CFO(ANN_R,42370,42735,,,,,\"D=1\")":null,"US4932671088^FF_TAX_REFUND_CFO(ANN_R,42370,42735,,,,,\"D=1\")":null,"US92276F1003^FF_TAX_REFUND_CFO(ANN_R,42370,42735,,,,,\"D=1\")":null,"IE00BQPVQZ61^FF_TAX_REFUND_CFO(ANN_R,42370,42735,,,,,\"D=1\")":null,"US8740541094^FF_TAX_REFUND_CFO(ANN_R,42370,42735,,,,,\"D=1\")":null,"US74736K1016^FF_TAX_REFUND_CFO(ANN_R,42370,42735,,,,,\"D=1\")":null,"US5732841060^FF_TAX_REFUND_CFO(ANN_R,42370,42735,,,,,\"D=1\")":null,"US1156372096^FF_TAX_REFUND_CFO(ANN_R,42370,42735,,,,,\"D=1\")":null,"US87165B1035^FF_TAX_REFUND_CFO(ANN_R,42370,42735,,,,,\"D=1\")":null,"US30063P1057^FF_TAX_REFUND_CFO(ANN_R,42370,42735,,,,,\"D=1\")":null,"US9291601097^FF_TAX_REFUND_CFO(ANN_R,42370,42735,,,,,\"D=1\")":null,"US5303073051^FF_TAX_REFUND_CFO(ANN_R,42370,42735,,,,,\"D=1\")":null,"US0152711091^FF_TAX_REFUND_CFO(ANN_R,42370,42735,,,,,\"D=1\")":null,"US4165151048^FF_TAX_REFUND_CFO(ANN_R,42370,42735,,,,,\"D=1\")":null,"US3635761097^FF_TAX_REFUND_CFO(ANN_R,42370,42735,,,,,\"D=1\")":null,"US6703461052^FF_TAX_REFUND_CFO(ANN_R,42370,42735,,,,,\"D=1\")":null,"US57772K1016^FF_TAX_REFUND_CFO(ANN_R,42370,42735,,,,,\"D=1\")":null,"US34959E1091^FF_TAX_REFUND_CFO(ANN_R,42370,42735,,,,,\"D=1\")":null,"US9892071054^FF_TAX_REFUND_CFO(ANN_R,42370,42735,,,,,\"D=1\")":null,"US6792951054^FF_TAX_REFUND_CFO(ANN_R,42370,42735,,,,,\"D=1\")":null,"NL0009434992^FF_TAX_REFUND_CFO(ANN_R,42370,42735,,,,,\"D=1\")":null,"US88339J1051^FF_TAX_REFUND_CFO(ANN_R,42370,42735,,,,,\"D=1\")":null,"US5010441013^FF_TAX_REFUND_CFO(ANN_R,42370,42735,,,,,\"D=1\")":null,"US5926881054^FF_TAX_REFUND_CFO(ANN_R,42370,42735,,,,,\"D=1\")":null,"US0584981064^FF_TAX_REFUND_CFO(ANN_R,42370,42735,,,,,\"D=1\")":null,"US5260571048^FF_TAX_REFUND_CFO(ANN_R,42370,42735,,,,,\"D=1\")":null,"US49271V1008^FF_TAX_REFUND_CFO(ANN_R,42370,42735,,,,,\"D=1\")":null,"US0311001004^FF_TAX_REFUND_CFO(ANN_R,42370,42735,,,,,\"D=1\")":null,"US23331A1097^FF_TAX_REFUND_CFO(ANN_R,42370,42735,,,,,\"D=1\")":null,"US2473617023^FF_TAX_REFUND_CFO(ANN_R,42370,42735,,,,,\"D=1\")":null,"US58155Q1031^FF_TAX_REFUND_CFO(ANN_R,42370,42735,,,,,\"D=1\")":null,"US6200763075^FF_TAX_REFUND_CFO(ANN_R,42370,42735,,,,,\"D=1\")":null,"US8545021011^FF_TAX_REFUND_CFO(ANN_R,42370,42735,,,,,\"D=1\")":null,"US8936411003^FF_TAX_REFUND_CFO(ANN_R,42370,42735,,,,,\"D=1\")":null,"US98956P1021^FF_TAX_REFUND_CFO(ANN_R,42370,42735,,,,,\"D=1\")":null,"US0010551028^FF_TAX_REFUND_CFO(ANN_R,42370,42735,,,,,\"D=1\")":null,"US77543R1023^FF_TAX_REFUND_CFO(ANN_R,42370,42735,,,,,\"D=1\")":null,"US2310211063^FF_TAX_REFUND_CFO(ANN_R,42370,42735,,,,,\"D=1\")":null,"US21036P1084^FF_TAX_REFUND_CFO(ANN_R,42370,42735,,,,,\"D=1\")":null,"US2855121099^FF_TAX_REFUND_CFO(ANN_R,42370,42735,,,,,\"D=1\")":null,"US40434L1052^FF_TAX_REFUND_CFO(ANN_R,42370,42735,,,,,\"D=1\")":null,"US45168D1046^FF_TAX_REFUND_CFO(ANN_R,42370,42735,,,,,\"D=1\")":null,"US4943681035^FF_TAX_REFUND_CFO(ANN_R,42370,42735,,,,,\"D=1\")":null,"US35671D8570^FF_TAX_REFUND_CFO(ANN_R,42370,42735,,,,,\"D=1\")":null,"US3453708600^FF_TAX_REFUND_CFO(ANN_R,42370,42735,,,,,\"D=1\")":null,"US6516391066^FF_TAX_REFUND_CFO(ANN_R,42370,42735,,,,,\"D=1\")":null,"US75886F1075^FF_TAX_REFUND_CFO(ANN_R,42370,42735,,,,,\"D=1\")":null,"US8725901040^FF_TAX_REFUND_CFO(ANN_R,42370,42735,,,,,\"D=1\")":null,"US0091581068^FF_TAX_REFUND_CFO(ANN_R,42370,42735,,,,,\"D=1\")":null,"US5184391044^FF_TAX_REFUND_CFO(ANN_R,42736,43100,,,,,\"D=1\")":null,"US1941621039^FF_TAX_REFUND_CFO(ANN_R,42736,43100,,,,,\"D=1\")":null,"US31428X1063^FF_TAX_REFUND_CFO(ANN_R,42736,43100,,,,,\"D=1\")":null,"US00507V1098^FF_TAX_REFUND_CFO(ANN_R,42736,43100,,,,,\"D=1\")":null,"US37045V1008^FF_TAX_REFUND_CFO(ANN_R,42736,43100,,,,,\"D=1\")":null,"US6934751057^FF_TAX_REFUND_CFO(ANN_R,42736,43100,,,,,\"D=1\")":null,"US98978V1035^FF_TAX_REFUND_CFO(ANN_R,42736,43100,,,,,\"D=1\")":null,"US6092071058^FF_TAX_REFUND_CFO(ANN_R,42736,43100,,,,,\"D=1\")":null,"US78409V1044^FF_TAX_REFUND_CFO(ANN_R,42736,43100,,,,,\"D=1\")":null,"US5128071082^FF_TAX_REFUND_CFO(ANN_R,42736,43100,,,,,\"D=1\")":null,"US88579Y1010^FF_TAX_REFUND_CFO(ANN_R,42736,43100,,,,,\"D=1\")":null,"US0970231058^FF_TAX_REFUND_CFO(ANN_R,42736,43100,,,,,\"D=1\")":null,"US9078181081^FF_TAX_REFUND_CFO(ANN_R,42736,43100,,,,,\"D=1\")":null,"US22160K1051^FF_TAX_REFUND_CFO(ANN_R,42736,43100,,,,,\"D=1\")":null,"US92343V1044^FF_TAX_REFUND_CFO(ANN_R,42736,43100,,,,,\"D=1\")":null,"US0605051046^FF_TAX_REFUND_CFO(ANN_R,42736,43100,,,,,\"D=1\")":null,"JP3258000003^FF_TAX_REFUND_CFO(ANN_R,42736,43100,,,,,\"D=1\")":null,"KR7036570000^FF_TAX_REFUND_CFO(ANN_R,42736,43100,,,,,\"D=1\")":null,"JP3735400008^FF_TAX_REFUND_CFO(ANN_R,42736,43100,,,,,\"D=1\")":null,"JP3242800005^FF_TAX_REFUND_CFO(ANN_R,42736,43100,,,,,\"D=1\")":null,"JP3197800000^FF_TAX_REFUND_CFO(ANN_R,42736,43100,,,,,\"D=1\")":null,"JP3160400002^FF_TAX_REFUND_CFO(ANN_R,42736,43100,,,,,\"D=1\")":null,"TW0001301000^FF_TAX_REFUND_CFO(ANN_R,42736,43100,,,,,\"D=1\")":null,"JP3762800005^FF_TAX_REFUND_CFO(ANN_R,42736,43100,,,,,\"D=1\")":null,"JP3122400009^FF_TAX_REFUND_CFO(ANN_R,42736,43100,,,,,\"D=1\")":null,"JP3762600009^FF_TAX_REFUND_CFO(ANN_R,42736,43100,,,,,\"D=1\")":null,"JP3970300004^FF_TAX_REFUND_CFO(ANN_R,42736,43100,,,,,\"D=1\")":null,"JP3734800000^FF_TAX_REFUND_CFO(ANN_R,42736,43100,,,,,\"D=1\")":null,"JP3397200001^FF_TAX_REFUND_CFO(ANN_R,42736,43100,,,,,\"D=1\")":null,"JP3551500006^FF_TAX_REFUND_CFO(ANN_R,42736,43100,,,,,\"D=1\")":null,"JP3756600007^FF_TAX_REFUND_CFO(ANN_R,42736,43100,,,,,\"D=1\")":null,"JP3201200007^FF_TAX_REFUND_CFO(ANN_R,42736,43100,,,,,\"D=1\")":null,"JP3463000004^FF_TAX_REFUND_CFO(ANN_R,42736,43100,,,,,\"D=1\")":null,"JP3386450005^FF_TAX_REFUND_CFO(ANN_R,42736,43100,,,,,\"D=1\")":null,"JP3910660004^FF_TAX_REFUND_CFO(ANN_R,42736,43100,,,,,\"D=1\")":null,"TW0002412004^FF_TAX_REFUND_CFO(ANN_R,42736,43100,,,,,\"D=1\")":null,"KR7035720002^FF_TAX_REFUND_CFO(ANN_R,42736,43100,,,,,\"D=1\")":null,"JP3866800000^FF_TAX_REFUND_CFO(ANN_R,42736,43100,,,,,\"D=1\")":null,"JP3899600005^FF_TAX_REFUND_CFO(ANN_R,42736,43100,,,,,\"D=1\")":null,"KR7000270009^FF_TAX_REFUND_CFO(ANN_R,42736,43100,,,,,\"D=1\")":null,"JP3351600006^FF_TAX_REFUND_CFO(ANN_R,42736,43100,,,,,\"D=1\")":null,"JP3788600009^FF_TAX_REFUND_CFO(ANN_R,42736,43100,,,,,\"D=1\")":null,"TW0002317005^FF_TAX_REFUND_CFO(ANN_R,42736,43100,,,,,\"D=1\")":null,"JP3538800008^FF_TAX_REFUND_CFO(ANN_R,42736,43100,,,,,\"D=1\")":null,"JP3783600004^FF_TAX_REFUND_CFO(ANN_R,42736,43100,,,,,\"D=1\")":null,"TW0001303006^FF_TAX_REFUND_CFO(ANN_R,42736,43100,,,,,\"D=1\")":null,"JP3546800008^FF_TAX_REFUND_CFO(ANN_R,42736,43100,,,,,\"D=1\")":null,"KR7017670001^FF_TAX_REFUND_CFO(ANN_R,42736,43100,,,,,\"D=1\")":null,"JP3519400000^FF_TAX_REFUND_CFO(ANN_R,42736,43100,,,,,\"D=1\")":null,"JP3778630008^FF_TAX_REFUND_CFO(ANN_R,42736,43100,,,,,\"D=1\")":null,"JP3854600008^FF_TAX_REFUND_CFO(ANN_R,42736,43100,,,,,\"D=1\")":null,"JP3566800003^FF_TAX_REFUND_CFO(ANN_R,42736,43100,,,,,\"D=1\")":null,"JP3592200004^FF_TAX_REFUND_CFO(ANN_R,42736,43100,,,,,\"D=1\")":null,"JP3893600001^FF_TAX_REFUND_CFO(ANN_R,42736,43100,,,,,\"D=1\")":null,"KR7028260008^FF_TAX_REFUND_CFO(ANN_R,42736,43100,,,,,\"D=1\")":null,"JP3116000005^FF_TAX_REFUND_CFO(ANN_R,42736,43100,,,,,\"D=1\")":null,"JP3732000009^FF_TAX_REFUND_CFO(ANN_R,42736,43100,,,,,\"D=1\")":null,"JP3409000001^FF_TAX_REFUND_CFO(ANN_R,42736,43100,,,,,\"D=1\")":null,"JP3756100008^FF_TAX_REFUND_CFO(ANN_R,42736,43100,,,,,\"D=1\")":null,"KR7035420009^FF_TAX_REFUND_CFO(ANN_R,42736,43100,,,,,\"D=1\")":null,"JP3497400006^FF_TAX_REFUND_CFO(ANN_R,42736,43100,,,,,\"D=1\")":null,"JP3236200006^FF_TAX_REFUND_CFO(ANN_R,42736,43100,,,,,\"D=1\")":null,"JP3475350009^FF_TAX_REFUND_CFO(ANN_R,42736,43100,,,,,\"D=1\")":null,"JP3890310000^FF_TAX_REFUND_CFO(ANN_R,42736,43100,,,,,\"D=1\")":null,"KR7105560007^FF_TAX_REFUND_CFO(ANN_R,42736,43100,,,,,\"D=1\")":null,"JP3902400005^FF_TAX_REFUND_CFO(ANN_R,42736,43100,,,,,\"D=1\")":null,"JP3752900005^FF_TAX_REFUND_CFO(ANN_R,42736,43100,,,,,\"D=1\")":null,"JP3814000000^FF_TAX_REFUND_CFO(ANN_R,42736,43100,,,,,\"D=1\")":null,"TW0002881000^FF_TAX_REFUND_CFO(ANN_R,42736,43100,,,,,\"D=1\")":null,"JP3633400001^FF_TAX_REFUND_CFO(ANN_R,42736,43100,,,,,\"D=1\")":null,"JP3188220002^FF_TAX_REFUND_CFO(ANN_R,42736,43100,,,,,\"D=1\")":null,"JP3304200003^FF_TAX_REFUND_CFO(ANN_R,42736,43100,,,,,\"D=1\")":null,"JP3758190007^FF_TAX_REFUND_CFO(ANN_R,42736,43100,,,,,\"D=1\")":null,"TW0002303005^FF_TAX_REFUND_CFO(ANN_R,42736,43100,,,,,\"D=1\")":null,"KR7005490008^FF_TAX_REFUND_CFO(ANN_R,42736,43100,,,,,\"D=1\")":null,"JP3505000004^FF_TAX_REFUND_CFO(ANN_R,42736,43100,,,,,\"D=1\")":null,"JP3422950000^FF_TAX_REFUND_CFO(ANN_R,42736,43100,,,,,\"D=1\")":null,"JP3726800000^FF_TAX_REFUND_CFO(ANN_R,42736,43100,,,,,\"D=1\")":null,"JP3571400005^FF_TAX_REFUND_CFO(ANN_R,42736,43100,,,,,\"D=1\")":null,"JP3200450009^FF_TAX_REFUND_CFO(ANN_R,42736,43100,,,,,\"D=1\")":null,"JP3893200000^FF_TAX_REFUND_CFO(ANN_R,42736,43100,,,,,\"D=1\")":null,"JP3421800008^FF_TAX_REFUND_CFO(ANN_R,42736,43100,,,,,\"D=1\")":null,"TW0002454006^FF_TAX_REFUND_CFO(ANN_R,42736,43100,,,,,\"D=1\")":null,"TW0002882008^FF_TAX_REFUND_CFO(ANN_R,42736,43100,,,,,\"D=1\")":null,"JP3249600002^FF_TAX_REFUND_CFO(ANN_R,42736,43100,,,,,\"D=1\")":null,"TW0002002003^FF_TAX_REFUND_CFO(ANN_R,42736,43100,,,,,\"D=1\")":null,"JP3119600009^FF_TAX_REFUND_CFO(ANN_R,42736,43100,,,,,\"D=1\")":null,"JP3240400006^FF_TAX_REFUND_CFO(ANN_R,42736,43100,,,,,\"D=1\")":null,"KR7006400006^FF_TAX_REFUND_CFO(ANN_R,42736,43100,,,,,\"D=1\")":null,"KR7005930003^FF_TAX_REFUND_CFO(ANN_R,42736,43100,,,,,\"D=1\")":null,"JP3205800000^FF_TAX_REFUND_CFO(ANN_R,42736,43100,,,,,\"D=1\")":null,"JP3898400001^FF_TAX_REFUND_CFO(ANN_R,42736,43100,,,,,\"D=1\")":null,"JP3802300008^FF_TAX_REFUND_CFO(ANN_R,42736,43100,,,,,\"D=1\")":null,"JP3358000002^FF_TAX_REFUND_CFO(ANN_R,42736,43100,,,,,\"D=1\")":null,"JP3890350006^FF_TAX_REFUND_CFO(ANN_R,42736,43100,,,,,\"D=1\")":null,"TW0001216000^FF_TAX_REFUND_CFO(ANN_R,42736,43100,,,,,\"D=1\")":null,"KR7012330007^FF_TAX_REFUND_CFO(ANN_R,42736,43100,,,,,\"D=1\")":null,"KR7068270008^FF_TAX_REFUND_CFO(ANN_R,42736,43100,,,,,\"D=1\")":null,"JP3933800009^FF_TAX_REFUND_CFO(ANN_R,42736,43100,,,,,\"D=1\")":null,"TW0002886009^FF_TAX_REFUND_CFO(ANN_R,42736,43100,,,,,\"D=1\")":null,"JP3830800003^FF_TAX_REFUND_CFO(ANN_R,42736,43100,,,,,\"D=1\")":null,"JP3381000003^FF_TAX_REFUND_CFO(ANN_R,42736,43100,,,,,\"D=1\")":null,"KR7005380001^FF_TAX_REFUND_CFO(ANN_R,42736,43100,,,,,\"D=1\")":null,"JP3814800003^FF_TAX_REFUND_CFO(ANN_R,42736,43100,,,,,\"D=1\")":null,"JP3496400007^FF_TAX_REFUND_CFO(ANN_R,42736,43100,,,,,\"D=1\")":null,"JP3143600009^FF_TAX_REFUND_CFO(ANN_R,42736,43100,,,,,\"D=1\")":null,"JP3371200001^FF_TAX_REFUND_CFO(ANN_R,42736,43100,,,,,\"D=1\")":null,"JP3476480003^FF_TAX_REFUND_CFO(ANN_R,42736,43100,,,,,\"D=1\")":null,"JP3634600005^FF_TAX_REFUND_CFO(ANN_R,42736,43100,,,,,\"D=1\")":null,"JP3197600004^FF_TAX_REFUND_CFO(ANN_R,42736,43100,,,,,\"D=1\")":null,"TW0001326007^FF_TAX_REFUND_CFO(ANN_R,42736,43100,,,,,\"D=1\")":null,"JP3802400006^FF_TAX_REFUND_CFO(ANN_R,42736,43100,,,,,\"D=1\")":null,"JP3173400007^FF_TAX_REFUND_CFO(ANN_R,42736,43100,,,,,\"D=1\")":null,"JP3951600000^FF_TAX_REFUND_CFO(ANN_R,42736,43100,,,,,\"D=1\")":null,"JP3942400007^FF_TAX_REFUND_CFO(ANN_R,42736,43100,,,,,\"D=1\")":null,"JP3198900007^FF_TAX_REFUND_CFO(ANN_R,42736,43100,,,,,\"D=1\")":null,"NL0012015705^FF_TAX_REFUND_CFO(ANN_R,42736,43100,,,,,\"D=1\")":null,"FR0000120172^FF_TAX_REFUND_CFO(ANN_R,42736,43100,,,,,\"D=1\")":null,"NL0000009082^FF_TAX_REFUND_CFO(ANN_R,42736,43100,,,,,\"D=1\")":null,"ES0105046009^FF_TAX_REFUND_CFO(ANN_R,42736,43100,,,,,\"D=1\")":null,"FR0000120503^FF_TAX_REFUND_CFO(ANN_R,42736,43100,,,,,\"D=1\")":null,"BE0003739530^FF_TAX_REFUND_CFO(ANN_R,42736,43100,,,,,\"D=1\")":null,"DE0007165631^FF_TAX_REFUND_CFO(ANN_R,42736,43100,,,,,\"D=1\")":null,"DE000A0D9PT0^FF_TAX_REFUND_CFO(ANN_R,42736,43100,,,,,\"D=1\")":null,"SE0000310336^FF_TAX_REFUND_CFO(ANN_R,42736,43100,,,,,\"D=1\")":null,"DK0010274414^FF_TAX_REFUND_CFO(ANN_R,42736,43100,,,,,\"D=1\")":null,"DE0006047004^FF_TAX_REFUND_CFO(ANN_R,42736,43100,,,,,\"D=1\")":null,"DK0060336014^FF_TAX_REFUND_CFO(ANN_R,42736,43100,,,,,\"D=1\")":null,"CH0008742519^FF_TAX_REFUND_CFO(ANN_R,42736,43100,,,,,\"D=1\")":null,"NL0010832176^FF_TAX_REFUND_CFO(ANN_R,42736,43100,,,,,\"D=1\")":null,"FR0010220475^FF_TAX_REFUND_CFO(ANN_R,42736,43100,,,,,\"D=1\")":null,"CH0012280076^FF_TAX_REFUND_CFO(ANN_R,42736,43100,,,,,\"D=1\")":null,"DE0005439004^FF_TAX_REFUND_CFO(ANN_R,42736,43100,,,,,\"D=1\")":null,"CH0102484968^FF_TAX_REFUND_CFO(ANN_R,42736,43100,,,,,\"D=1\")":null,"CH0012549785^FF_TAX_REFUND_CFO(ANN_R,42736,43100,,,,,\"D=1\")":null,"DE000SYM9999^FF_TAX_REFUND_CFO(ANN_R,42736,43100,,,,,\"D=1\")":null,"NL0010773842^FF_TAX_REFUND_CFO(ANN_R,42736,43100,,,,,\"D=1\")":null,"SE0000242455^FF_TAX_REFUND_CFO(ANN_R,42736,43100,,,,,\"D=1\")":null,"NL0010545661^FF_TAX_REFUND_CFO(ANN_R,42736,43100,,,,,\"D=1\")":null,"CH0014852781^FF_TAX_REFUND_CFO(ANN_R,42736,43100,,,,,\"D=1\")":null,"DK0010181759^FF_TAX_REFUND_CFO(ANN_R,42736,43100,,,,,\"D=1\")":null,"DE000PAH0038^FF_TAX_REFUND_CFO(ANN_R,42736,43100,,,,,\"D=1\")":null,"SE0007100599^FF_TAX_REFUND_CFO(ANN_R,42736,43100,,,,,\"D=1\")":null,"DE000ENER6Y0^FF_TAX_REFUND_CFO(ANN_R,42736,43100,,,,,\"D=1\")":null,"DK0060448595^FF_TAX_REFUND_CFO(ANN_R,42736,43100,,,,,\"D=1\")":null,"CH0025751329^FF_TAX_REFUND_CFO(ANN_R,42736,43100,,,,,\"D=1\")":null,"DE0005785604^FF_TAX_REFUND_CFO(ANN_R,42736,43100,,,,,\"D=1\")":null,"FR0000045072^FF_TAX_REFUND_CFO(ANN_R,42736,43100,,,,,\"D=1\")":null,"BE0003565737^FF_TAX_REFUND_CFO(ANN_R,42736,43100,,,,,\"D=1\")":null,"SE0009922164^FF_TAX_REFUND_CFO(ANN_R,42736,43100,,,,,\"D=1\")":null,"SE0000148884^FF_TAX_REFUND_CFO(ANN_R,42736,43100,,,,,\"D=1\")":null,"DE0006048432^FF_TAX_REFUND_CFO(ANN_R,42736,43100,,,,,\"D=1\")":null,"ES0105066007^FF_TAX_REFUND_CFO(ANN_R,42736,43100,,,,,\"D=1\")":null,"SE0012853455^FF_TAX_REFUND_CFO(ANN_R,42736,43100,,,,,\"D=1\")":null,"NL0013267909^FF_TAX_REFUND_CFO(ANN_R,42736,43100,,,,,\"D=1\")":null,"FR0000051807^FF_TAX_REFUND_CFO(ANN_R,42736,43100,,,,,\"D=1\")":null,"DK0010272202^FF_TAX_REFUND_CFO(ANN_R,42736,43100,,,,,\"D=1\")":null,"DE0006599905^FF_TAX_REFUND_CFO(ANN_R,42736,43100,,,,,\"D=1\")":null,"FR0000130809^FF_TAX_REFUND_CFO(ANN_R,42736,43100,,,,,\"D=1\")":null,"NL0000395903^FF_TAX_REFUND_CFO(ANN_R,42736,43100,,,,,\"D=1\")":null,"ES0178430E18^FF_TAX_REFUND_CFO(ANN_R,42736,43100,,,,,\"D=1\")":null,"CH0030170408^FF_TAX_REFUND_CFO(ANN_R,42736,43100,,,,,\"D=1\")":null,"IT0005239360^FF_TAX_REFUND_CFO(ANN_R,42736,43100,,,,,\"D=1\")":null,"CH0012138530^FF_TAX_REFUND_CFO(ANN_R,42736,43100,,,,,\"D=1\")":null,"NL0000009165^FF_TAX_REFUND_CFO(ANN_R,42736,43100,,,,,\"D=1\")":null,"SE0012673267^FF_TAX_REFUND_CFO(ANN_R,42736,43100,,,,,\"D=1\")":null,"FR0010307819^FF_TAX_REFUND_CFO(ANN_R,42736,43100,,,,,\"D=1\")":null,"NL0000226223^FF_TAX_REFUND_CFO(ANN_R,42736,43100,,,,,\"D=1\")":null,"FR0000133308^FF_TAX_REFUND_CFO(ANN_R,42736,43100,,,,,\"D=1\")":null,"NL0011585146^FF_TAX_REFUND_CFO(ANN_R,42736,43100,,,,,\"D=1\")":null,"IT0000062072^FF_TAX_REFUND_CFO(ANN_R,42736,43100,,,,,\"D=1\")":null,"SE0000103699^FF_TAX_REFUND_CFO(ANN_R,42736,43100,,,,,\"D=1\")":null,"FR0000121261^FF_TAX_REFUND_CFO(ANN_R,42736,43100,,,,,\"D=1\")":null,"FR0000127771^FF_TAX_REFUND_CFO(ANN_R,42736,43100,,,,,\"D=1\")":null,"FR0000125338^FF_TAX_REFUND_CFO(ANN_R,42736,43100,,,,,\"D=1\")":null,"SE0000667891^FF_TAX_REFUND_CFO(ANN_R,42736,43100,,,,,\"D=1\")":null,"FR0000130650^FF_TAX_REFUND_CFO(ANN_R,42736,43100,,,,,\"D=1\")":null,"CH0012214059^FF_TAX_REFUND_CFO(ANN_R,42736,43100,,,,,\"D=1\")":null,"DE0005810055^FF_TAX_REFUND_CFO(ANN_R,42736,43100,,,,,\"D=1\")":null,"ES0109067019^FF_TAX_REFUND_CFO(ANN_R,42736,43100,,,,,\"D=1\")":null,"DE0005190003^FF_TAX_REFUND_CFO(ANN_R,42736,43100,,,,,\"D=1\")":null,"FI4000297767^FF_TAX_REFUND_CFO(ANN_R,42736,43100,,,,,\"D=1\")":null,"DE000A1ML7J1^FF_TAX_REFUND_CFO(ANN_R,42736,43100,,,,,\"D=1\")":null,"CH0432492467^FF_TAX_REFUND_CFO(ANN_R,42736,43100,,,,,\"D=1\")":null,"SE0000107419^FF_TAX_REFUND_CFO(ANN_R,42736,43100,,,,,\"D=1\")":null,"ES0148396007^FF_TAX_REFUND_CFO(ANN_R,42736,43100,,,,,\"D=1\")":null,"NL00150001Q9^FF_TAX_REFUND_CFO(ANN_R,42736,43100,,,,,\"D=1\")":null,"FR0000120693^FF_TAX_REFUND_CFO(ANN_R,42736,43100,,,,,\"D=1\")":null,"FR0000052292^FF_TAX_REFUND_CFO(ANN_R,42736,43100,,,,,\"D=1\")":null,"SE0011166610^FF_TAX_REFUND_CFO(ANN_R,42736,43100,,,,,\"D=1\")":null,"SE0000115446^FF_TAX_REFUND_CFO(ANN_R,42736,43100,,,,,\"D=1\")":null,"SE0000108656^FF_TAX_REFUND_CFO(ANN_R,42736,43100,,,,,\"D=1\")":null,"DK0010268606^FF_TAX_REFUND_CFO(ANN_R,42736,43100,,,,,\"D=1\")":null,"FR0000120644^FF_TAX_REFUND_CFO(ANN_R,42736,43100,,,,,\"D=1\")":null,"IT0000072618^FF_TAX_REFUND_CFO(ANN_R,42736,43100,,,,,\"D=1\")":null,"NL0013654783^FF_TAX_REFUND_CFO(ANN_R,42736,43100,,,,,\"D=1\")":null,"CH0210483332^FF_TAX_REFUND_CFO(ANN_R,42736,43100,,,,,\"D=1\")":null,"FR0000121485^FF_TAX_REFUND_CFO(ANN_R,42736,43100,,,,,\"D=1\")":null,"DE0007664039^FF_TAX_REFUND_CFO(ANN_R,42736,43100,,,,,\"D=1\")":null,"FR0000073272^FF_TAX_REFUND_CFO(ANN_R,42736,43100,,,,,\"D=1\")":null,"NL0000009538^FF_TAX_REFUND_CFO(ANN_R,42736,43100,,,,,\"D=1\")":null,"BE0974293251^FF_TAX_REFUND_CFO(ANN_R,42736,43100,,,,,\"D=1\")":null,"DE0005552004^FF_TAX_REFUND_CFO(ANN_R,42736,43100,,,,,\"D=1\")":null,"DE0006231004^FF_TAX_REFUND_CFO(ANN_R,42736,43100,,,,,\"D=1\")":null,"DE000A1EWWW0^FF_TAX_REFUND_CFO(ANN_R,42736,43100,,,,,\"D=1\")":null,"FR0000125486^FF_TAX_REFUND_CFO(ANN_R,42736,43100,,,,,\"D=1\")":null,"DE000BAY0017^FF_TAX_REFUND_CFO(ANN_R,42736,43100,,,,,\"D=1\")":null,"NL0012969182^FF_TAX_REFUND_CFO(ANN_R,42736,43100,,,,,\"D=1\")":null,"DE0005557508^FF_TAX_REFUND_CFO(ANN_R,42736,43100,,,,,\"D=1\")":null,"NL0000235190^FF_TAX_REFUND_CFO(ANN_R,42736,43100,,,,,\"D=1\")":null,"DE0007100000^FF_TAX_REFUND_CFO(ANN_R,42736,43100,,,,,\"D=1\")":null,"FR0000120073^FF_TAX_REFUND_CFO(ANN_R,42736,43100,,,,,\"D=1\")":null,"FR0000120321^FF_TAX_REFUND_CFO(ANN_R,42736,43100,,,,,\"D=1\")":null,"DE0008404005^FF_TAX_REFUND_CFO(ANN_R,42736,43100,,,,,\"D=1\")":null,"DE0007164600^FF_TAX_REFUND_CFO(ANN_R,42736,43100,,,,,\"D=1\")":null,"CH0012032048^FF_TAX_REFUND_CFO(ANN_R,42736,43100,,,,,\"D=1\")":null,"US0995021062^FF_TAX_REFUND_CFO(ANN_R,42736,43100,,,,,\"D=1\")":null,"US5132721045^FF_TAX_REFUND_CFO(ANN_R,42736,43100,,,,,\"D=1\")":null,"US6700024010^FF_TAX_REFUND_CFO(ANN_R,42736,43100,,,,,\"D=1\")":null,"US4180561072^FF_TAX_REFUND_CFO(ANN_R,42736,43100,,,,,\"D=1\")":null,"JE00BYSS4X48^FF_TAX_REFUND_CFO(ANN_R,42736,43100,,,,,\"D=1\")":null,"US00751Y1064^FF_TAX_REFUND_CFO(ANN_R,42736,43100,,,,,\"D=1\")":null,"US5018892084^FF_TAX_REFUND_CFO(ANN_R,42736,43100,,,,,\"D=1\")":null,"US12541W2098^FF_TAX_REFUND_CFO(ANN_R,42736,43100,,,,,\"D=1\")":null,"US3802371076^FF_TAX_REFUND_CFO(ANN_R,42736,43100,,,,,\"D=1\")":null,"US5502411037^FF_TAX_REFUND_CFO(ANN_R,42736,43100,,,,,\"D=1\")":null,"US4404521001^FF_TAX_REFUND_CFO(ANN_R,42736,43100,,,,,\"D=1\")":null,"US73278L1052^FF_TAX_REFUND_CFO(ANN_R,42736,43100,,,,,\"D=1\")":null,"US24906P1093^FF_TAX_REFUND_CFO(ANN_R,42736,43100,,,,,\"D=1\")":null,"US7458671010^FF_TAX_REFUND_CFO(ANN_R,42736,43100,,,,,\"D=1\")":null,"US8326964058^FF_TAX_REFUND_CFO(ANN_R,42736,43100,,,,,\"D=1\")":null,"US1011211018^FF_TAX_REFUND_CFO(ANN_R,42736,43100,,,,,\"D=1\")":null,"US8793601050^FF_TAX_REFUND_CFO(ANN_R,42736,43100,,,,,\"D=1\")":null,"US18915M1071^FF_TAX_REFUND_CFO(ANN_R,42736,43100,,,,,\"D=1\")":null,"US5745991068^FF_TAX_REFUND_CFO(ANN_R,42736,43100,,,,,\"D=1\")":null,"US45167R1041^FF_TAX_REFUND_CFO(ANN_R,42736,43100,,,,,\"D=1\")":null,"US4461501045^FF_TAX_REFUND_CFO(ANN_R,42736,43100,,,,,\"D=1\")":null,"US8666741041^FF_TAX_REFUND_CFO(ANN_R,42736,43100,,,,,\"D=1\")":null,"US64110D1046^FF_TAX_REFUND_CFO(ANN_R,42736,43100,,,,,\"D=1\")":null,"US3724601055^FF_TAX_REFUND_CFO(ANN_R,42736,43100,,,,,\"D=1\")":null,"US6311031081^FF_TAX_REFUND_CFO(ANN_R,42736,43100,,,,,\"D=1\")":null,"US89400J1079^FF_TAX_REFUND_CFO(ANN_R,42736,43100,,,,,\"D=1\")":null,"US45784P1012^FF_TAX_REFUND_CFO(ANN_R,42736,43100,,,,,\"D=1\")":null,"US92556V1061^FF_TAX_REFUND_CFO(ANN_R,42736,43100,,,,,\"D=1\")":null,"US62944T1051^FF_TAX_REFUND_CFO(ANN_R,42736,43100,,,,,\"D=1\")":null,"US29355A1079^FF_TAX_REFUND_CFO(ANN_R,42736,43100,,,,,\"D=1\")":null,"US0404131064^FF_TAX_REFUND_CFO(ANN_R,42736,43100,,,,,\"D=1\")":null,"US72919P2020^FF_TAX_REFUND_CFO(ANN_R,42736,43100,,,,,\"D=1\")":null,"US14149Y1082^FF_TAX_REFUND_CFO(ANN_R,42736,43100,,,,,\"D=1\")":null,"US4364401012^FF_TAX_REFUND_CFO(ANN_R,42736,43100,,,,,\"D=1\")":null,"US42809H1077^FF_TAX_REFUND_CFO(ANN_R,42736,43100,,,,,\"D=1\")":null,"US55261F1049^FF_TAX_REFUND_CFO(ANN_R,42736,43100,,,,,\"D=1\")":null,"US4932671088^FF_TAX_REFUND_CFO(ANN_R,42736,43100,,,,,\"D=1\")":null,"US92276F1003^FF_TAX_REFUND_CFO(ANN_R,42736,43100,,,,,\"D=1\")":null,"IE00BQPVQZ61^FF_TAX_REFUND_CFO(ANN_R,42736,43100,,,,,\"D=1\")":null,"US8740541094^FF_TAX_REFUND_CFO(ANN_R,42736,43100,,,,,\"D=1\")":null,"US74736K1016^FF_TAX_REFUND_CFO(ANN_R,42736,43100,,,,,\"D=1\")":null,"US5732841060^FF_TAX_REFUND_CFO(ANN_R,42736,43100,,,,,\"D=1\")":null,"US1156372096^FF_TAX_REFUND_CFO(ANN_R,42736,43100,,,,,\"D=1\")":null,"US87165B1035^FF_TAX_REFUND_CFO(ANN_R,42736,43100,,,,,\"D=1\")":null,"US30063P1057^FF_TAX_REFUND_CFO(ANN_R,42736,43100,,,,,\"D=1\")":null,"US9291601097^FF_TAX_REFUND_CFO(ANN_R,42736,43100,,,,,\"D=1\")":null,"US5303073051^FF_TAX_REFUND_CFO(ANN_R,42736,43100,,,,,\"D=1\")":null,"US0152711091^FF_TAX_REFUND_CFO(ANN_R,42736,43100,,,,,\"D=1\")":null,"US4165151048^FF_TAX_REFUND_CFO(ANN_R,42736,43100,,,,,\"D=1\")":null,"US3635761097^FF_TAX_REFUND_CFO(ANN_R,42736,43100,,,,,\"D=1\")":null,"US6703461052^FF_TAX_REFUND_CFO(ANN_R,42736,43100,,,,,\"D=1\")":null,"US57772K1016^FF_TAX_REFUND_CFO(ANN_R,42736,43100,,,,,\"D=1\")":null,"US34959E1091^FF_TAX_REFUND_CFO(ANN_R,42736,43100,,,,,\"D=1\")":null,"US9892071054^FF_TAX_REFUND_CFO(ANN_R,42736,43100,,,,,\"D=1\")":null,"US6792951054^FF_TAX_REFUND_CFO(ANN_R,42736,43100,,,,,\"D=1\")":null,"NL0009434992^FF_TAX_REFUND_CFO(ANN_R,42736,43100,,,,,\"D=1\")":null,"US88339J1051^FF_TAX_REFUND_CFO(ANN_R,42736,43100,,,,,\"D=1\")":null,"US5010441013^FF_TAX_REFUND_CFO(ANN_R,42736,43100,,,,,\"D=1\")":null,"US5926881054^FF_TAX_REFUND_CFO(ANN_R,42736,43100,,,,,\"D=1\")":null,"US0584981064^FF_TAX_REFUND_CFO(ANN_R,42736,43100,,,,,\"D=1\")":null,"US5260571048^FF_TAX_REFUND_CFO(ANN_R,42736,43100,,,,,\"D=1\")":null,"US49271V1008^FF_TAX_REFUND_CFO(ANN_R,42736,43100,,,,,\"D=1\")":null,"US0311001004^FF_TAX_REFUND_CFO(ANN_R,42736,43100,,,,,\"D=1\")":null,"US23331A1097^FF_TAX_REFUND_CFO(ANN_R,42736,43100,,,,,\"D=1\")":null,"US2473617023^FF_TAX_REFUND_CFO(ANN_R,42736,43100,,,,,\"D=1\")":null,"US58155Q1031^FF_TAX_REFUND_CFO(ANN_R,42736,43100,,,,,\"D=1\")":null,"US6200763075^FF_TAX_REFUND_CFO(ANN_R,42736,43100,,,,,\"D=1\")":null,"US8545021011^FF_TAX_REFUND_CFO(ANN_R,42736,43100,,,,,\"D=1\")":null,"US8936411003^FF_TAX_REFUND_CFO(ANN_R,42736,43100,,,,,\"D=1\")":null,"US98956P1021^FF_TAX_REFUND_CFO(ANN_R,42736,43100,,,,,\"D=1\")":null,"US0010551028^FF_TAX_REFUND_CFO(ANN_R,42736,43100,,,,,\"D=1\")":null,"US77543R1023^FF_TAX_REFUND_CFO(ANN_R,42736,43100,,,,,\"D=1\")":null,"US2310211063^FF_TAX_REFUND_CFO(ANN_R,42736,43100,,,,,\"D=1\")":null,"US21036P1084^FF_TAX_REFUND_CFO(ANN_R,42736,43100,,,,,\"D=1\")":null,"US2855121099^FF_TAX_REFUND_CFO(ANN_R,42736,43100,,,,,\"D=1\")":null,"US40434L1052^FF_TAX_REFUND_CFO(ANN_R,42736,43100,,,,,\"D=1\")":null,"US45168D1046^FF_TAX_REFUND_CFO(ANN_R,42736,43100,,,,,\"D=1\")":null,"US4943681035^FF_TAX_REFUND_CFO(ANN_R,42736,43100,,,,,\"D=1\")":null,"US35671D8570^FF_TAX_REFUND_CFO(ANN_R,42736,43100,,,,,\"D=1\")":null,"US3453708600^FF_TAX_REFUND_CFO(ANN_R,42736,43100,,,,,\"D=1\")":null,"US6516391066^FF_TAX_REFUND_CFO(ANN_R,42736,43100,,,,,\"D=1\")":null,"US75886F1075^FF_TAX_REFUND_CFO(ANN_R,42736,43100,,,,,\"D=1\")":null,"US8725901040^FF_TAX_REFUND_CFO(ANN_R,42736,43100,,,,,\"D=1\")":null,"US0091581068^FF_TAX_REFUND_CFO(ANN_R,42736,43100,,,,,\"D=1\")":null,"US5184391044^FF_TAX_REFUND_CFO(ANN_R,43466,43830,,,,,\"D=1\")":null,"US1941621039^FF_TAX_REFUND_CFO(ANN_R,43466,43830,,,,,\"D=1\")":null,"US31428X1063^FF_TAX_REFUND_CFO(ANN_R,43466,43830,,,,,\"D=1\")":null,"US00507V1098^FF_TAX_REFUND_CFO(ANN_R,43466,43830,,,,,\"D=1\")":null,"US37045V1008^FF_TAX_REFUND_CFO(ANN_R,43466,43830,,,,,\"D=1\")":null,"US6934751057^FF_TAX_REFUND_CFO(ANN_R,43466,43830,,,,,\"D=1\")":null,"US98978V1035^FF_TAX_REFUND_CFO(ANN_R,43466,43830,,,,,\"D=1\")":null,"US6092071058^FF_TAX_REFUND_CFO(ANN_R,43466,43830,,,,,\"D=1\")":null,"US78409V1044^FF_TAX_REFUND_CFO(ANN_R,43466,43830,,,,,\"D=1\")":null,"US5128071082^FF_TAX_REFUND_CFO(ANN_R,43466,43830,,,,,\"D=1\")":null,"US88579Y1010^FF_TAX_REFUND_CFO(ANN_R,43466,43830,,,,,\"D=1\")":null,"US0970231058^FF_TAX_REFUND_CFO(ANN_R,43466,43830,,,,,\"D=1\")":null,"US9078181081^FF_TAX_REFUND_CFO(ANN_R,43466,43830,,,,,\"D=1\")":null,"US22160K1051^FF_TAX_REFUND_CFO(ANN_R,43466,43830,,,,,\"D=1\")":null,"US92343V1044^FF_TAX_REFUND_CFO(ANN_R,43466,43830,,,,,\"D=1\")":null,"US0605051046^FF_TAX_REFUND_CFO(ANN_R,43466,43830,,,,,\"D=1\")":null,"JP3258000003^FF_TAX_REFUND_CFO(ANN_R,43466,43830,,,,,\"D=1\")":null,"KR7036570000^FF_TAX_REFUND_CFO(ANN_R,43466,43830,,,,,\"D=1\")":null,"JP3735400008^FF_TAX_REFUND_CFO(ANN_R,43466,43830,,,,,\"D=1\")":null,"JP3242800005^FF_TAX_REFUND_CFO(ANN_R,43466,43830,,,,,\"D=1\")":null,"JP3197800000^FF_TAX_REFUND_CFO(ANN_R,43466,43830,,,,,\"D=1\")":null,"JP3160400002^FF_TAX_REFUND_CFO(ANN_R,43466,43830,,,,,\"D=1\")":null,"TW0001301000^FF_TAX_REFUND_CFO(ANN_R,43466,43830,,,,,\"D=1\")":null,"JP3762800005^FF_TAX_REFUND_CFO(ANN_R,43466,43830,,,,,\"D=1\")":null,"JP3122400009^FF_TAX_REFUND_CFO(ANN_R,43466,43830,,,,,\"D=1\")":null,"JP3762600009^FF_TAX_REFUND_CFO(ANN_R,43466,43830,,,,,\"D=1\")":null,"JP3970300004^FF_TAX_REFUND_CFO(ANN_R,43466,43830,,,,,\"D=1\")":null,"JP3734800000^FF_TAX_REFUND_CFO(ANN_R,43466,43830,,,,,\"D=1\")":null,"JP3397200001^FF_TAX_REFUND_CFO(ANN_R,43466,43830,,,,,\"D=1\")":null,"JP3551500006^FF_TAX_REFUND_CFO(ANN_R,43466,43830,,,,,\"D=1\")":null,"JP3756600007^FF_TAX_REFUND_CFO(ANN_R,43466,43830,,,,,\"D=1\")":null,"JP3201200007^FF_TAX_REFUND_CFO(ANN_R,43466,43830,,,,,\"D=1\")":null,"JP3463000004^FF_TAX_REFUND_CFO(ANN_R,43466,43830,,,,,\"D=1\")":null,"JP3386450005^FF_TAX_REFUND_CFO(ANN_R,43466,43830,,,,,\"D=1\")":null,"JP3910660004^FF_TAX_REFUND_CFO(ANN_R,43466,43830,,,,,\"D=1\")":null,"TW0002412004^FF_TAX_REFUND_CFO(ANN_R,43466,43830,,,,,\"D=1\")":null,"KR7035720002^FF_TAX_REFUND_CFO(ANN_R,43466,43830,,,,,\"D=1\")":null,"JP3866800000^FF_TAX_REFUND_CFO(ANN_R,43466,43830,,,,,\"D=1\")":null,"JP3899600005^FF_TAX_REFUND_CFO(ANN_R,43466,43830,,,,,\"D=1\")":null,"KR7000270009^FF_TAX_REFUND_CFO(ANN_R,43466,43830,,,,,\"D=1\")":null,"JP3351600006^FF_TAX_REFUND_CFO(ANN_R,43466,43830,,,,,\"D=1\")":null,"JP3788600009^FF_TAX_REFUND_CFO(ANN_R,43466,43830,,,,,\"D=1\")":null,"TW0002317005^FF_TAX_REFUND_CFO(ANN_R,43466,43830,,,,,\"D=1\")":null,"JP3538800008^FF_TAX_REFUND_CFO(ANN_R,43466,43830,,,,,\"D=1\")":null,"JP3783600004^FF_TAX_REFUND_CFO(ANN_R,43466,43830,,,,,\"D=1\")":null,"TW0001303006^FF_TAX_REFUND_CFO(ANN_R,43466,43830,,,,,\"D=1\")":null,"JP3546800008^FF_TAX_REFUND_CFO(ANN_R,43466,43830,,,,,\"D=1\")":null,"KR7017670001^FF_TAX_REFUND_CFO(ANN_R,43466,43830,,,,,\"D=1\")":null,"JP3519400000^FF_TAX_REFUND_CFO(ANN_R,43466,43830,,,,,\"D=1\")":null,"JP3778630008^FF_TAX_REFUND_CFO(ANN_R,43466,43830,,,,,\"D=1\")":null,"JP3854600008^FF_TAX_REFUND_CFO(ANN_R,43466,43830,,,,,\"D=1\")":null,"JP3566800003^FF_TAX_REFUND_CFO(ANN_R,43466,43830,,,,,\"D=1\")":null,"JP3592200004^FF_TAX_REFUND_CFO(ANN_R,43466,43830,,,,,\"D=1\")":null,"JP3893600001^FF_TAX_REFUND_CFO(ANN_R,43466,43830,,,,,\"D=1\")":null,"KR7028260008^FF_TAX_REFUND_CFO(ANN_R,43466,43830,,,,,\"D=1\")":null,"JP3116000005^FF_TAX_REFUND_CFO(ANN_R,43466,43830,,,,,\"D=1\")":null,"JP3732000009^FF_TAX_REFUND_CFO(ANN_R,43466,43830,,,,,\"D=1\")":null,"JP3409000001^FF_TAX_REFUND_CFO(ANN_R,43466,43830,,,,,\"D=1\")":null,"JP3756100008^FF_TAX_REFUND_CFO(ANN_R,43466,43830,,,,,\"D=1\")":null,"KR7035420009^FF_TAX_REFUND_CFO(ANN_R,43466,43830,,,,,\"D=1\")":null,"JP3497400006^FF_TAX_REFUND_CFO(ANN_R,43466,43830,,,,,\"D=1\")":null,"JP3236200006^FF_TAX_REFUND_CFO(ANN_R,43466,43830,,,,,\"D=1\")":null,"JP3475350009^FF_TAX_REFUND_CFO(ANN_R,43466,43830,,,,,\"D=1\")":null,"JP3890310000^FF_TAX_REFUND_CFO(ANN_R,43466,43830,,,,,\"D=1\")":null,"KR7105560007^FF_TAX_REFUND_CFO(ANN_R,43466,43830,,,,,\"D=1\")":null,"JP3902400005^FF_TAX_REFUND_CFO(ANN_R,43466,43830,,,,,\"D=1\")":null,"JP3752900005^FF_TAX_REFUND_CFO(ANN_R,43466,43830,,,,,\"D=1\")":null,"JP3814000000^FF_TAX_REFUND_CFO(ANN_R,43466,43830,,,,,\"D=1\")":null,"TW0002881000^FF_TAX_REFUND_CFO(ANN_R,43466,43830,,,,,\"D=1\")":null,"JP3633400001^FF_TAX_REFUND_CFO(ANN_R,43466,43830,,,,,\"D=1\")":null,"JP3188220002^FF_TAX_REFUND_CFO(ANN_R,43466,43830,,,,,\"D=1\")":null,"JP3304200003^FF_TAX_REFUND_CFO(ANN_R,43466,43830,,,,,\"D=1\")":null,"JP3758190007^FF_TAX_REFUND_CFO(ANN_R,43466,43830,,,,,\"D=1\")":null,"TW0002303005^FF_TAX_REFUND_CFO(ANN_R,43466,43830,,,,,\"D=1\")":null,"KR7005490008^FF_TAX_REFUND_CFO(ANN_R,43466,43830,,,,,\"D=1\")":null,"JP3505000004^FF_TAX_REFUND_CFO(ANN_R,43466,43830,,,,,\"D=1\")":null,"JP3422950000^FF_TAX_REFUND_CFO(ANN_R,43466,43830,,,,,\"D=1\")":null,"JP3726800000^FF_TAX_REFUND_CFO(ANN_R,43466,43830,,,,,\"D=1\")":null,"JP3571400005^FF_TAX_REFUND_CFO(ANN_R,43466,43830,,,,,\"D=1\")":null,"JP3200450009^FF_TAX_REFUND_CFO(ANN_R,43466,43830,,,,,\"D=1\")":null,"JP3893200000^FF_TAX_REFUND_CFO(ANN_R,43466,43830,,,,,\"D=1\")":null,"JP3421800008^FF_TAX_REFUND_CFO(ANN_R,43466,43830,,,,,\"D=1\")":null,"TW0002454006^FF_TAX_REFUND_CFO(ANN_R,43466,43830,,,,,\"D=1\")":null,"TW0002882008^FF_TAX_REFUND_CFO(ANN_R,43466,43830,,,,,\"D=1\")":null,"JP3249600002^FF_TAX_REFUND_CFO(ANN_R,43466,43830,,,,,\"D=1\")":null,"TW0002002003^FF_TAX_REFUND_CFO(ANN_R,43466,43830,,,,,\"D=1\")":null,"JP3119600009^FF_TAX_REFUND_CFO(ANN_R,43466,43830,,,,,\"D=1\")":null,"JP3240400006^FF_TAX_REFUND_CFO(ANN_R,43466,43830,,,,,\"D=1\")":null,"KR7006400006^FF_TAX_REFUND_CFO(ANN_R,43466,43830,,,,,\"D=1\")":null,"KR7005930003^FF_TAX_REFUND_CFO(ANN_R,43466,43830,,,,,\"D=1\")":null,"JP3205800000^FF_TAX_REFUND_CFO(ANN_R,43466,43830,,,,,\"D=1\")":null,"JP3898400001^FF_TAX_REFUND_CFO(ANN_R,43466,43830,,,,,\"D=1\")":null,"JP3802300008^FF_TAX_REFUND_CFO(ANN_R,43466,43830,,,,,\"D=1\")":null,"JP3358000002^FF_TAX_REFUND_CFO(ANN_R,43466,43830,,,,,\"D=1\")":null,"JP3890350006^FF_TAX_REFUND_CFO(ANN_R,43466,43830,,,,,\"D=1\")":null,"TW0001216000^FF_TAX_REFUND_CFO(ANN_R,43466,43830,,,,,\"D=1\")":null,"KR7012330007^FF_TAX_REFUND_CFO(ANN_R,43466,43830,,,,,\"D=1\")":null,"KR7068270008^FF_TAX_REFUND_CFO(ANN_R,43466,43830,,,,,\"D=1\")":null,"JP3933800009^FF_TAX_REFUND_CFO(ANN_R,43466,43830,,,,,\"D=1\")":null,"TW0002886009^FF_TAX_REFUND_CFO(ANN_R,43466,43830,,,,,\"D=1\")":null,"JP3830800003^FF_TAX_REFUND_CFO(ANN_R,43466,43830,,,,,\"D=1\")":null,"JP3381000003^FF_TAX_REFUND_CFO(ANN_R,43466,43830,,,,,\"D=1\")":null,"KR7005380001^FF_TAX_REFUND_CFO(ANN_R,43466,43830,,,,,\"D=1\")":null,"JP3814800003^FF_TAX_REFUND_CFO(ANN_R,43466,43830,,,,,\"D=1\")":null,"JP3496400007^FF_TAX_REFUND_CFO(ANN_R,43466,43830,,,,,\"D=1\")":null,"JP3143600009^FF_TAX_REFUND_CFO(ANN_R,43466,43830,,,,,\"D=1\")":null,"JP3371200001^FF_TAX_REFUND_CFO(ANN_R,43466,43830,,,,,\"D=1\")":null,"JP3476480003^FF_TAX_REFUND_CFO(ANN_R,43466,43830,,,,,\"D=1\")":null,"JP3634600005^FF_TAX_REFUND_CFO(ANN_R,43466,43830,,,,,\"D=1\")":null,"JP3197600004^FF_TAX_REFUND_CFO(ANN_R,43466,43830,,,,,\"D=1\")":null,"TW0001326007^FF_TAX_REFUND_CFO(ANN_R,43466,43830,,,,,\"D=1\")":null,"JP3802400006^FF_TAX_REFUND_CFO(ANN_R,43466,43830,,,,,\"D=1\")":null,"JP3173400007^FF_TAX_REFUND_CFO(ANN_R,43466,43830,,,,,\"D=1\")":null,"JP3951600000^FF_TAX_REFUND_CFO(ANN_R,43466,43830,,,,,\"D=1\")":null,"JP3942400007^FF_TAX_REFUND_CFO(ANN_R,43466,43830,,,,,\"D=1\")":null,"JP3198900007^FF_TAX_REFUND_CFO(ANN_R,43466,43830,,,,,\"D=1\")":null,"NL0012015705^FF_TAX_REFUND_CFO(ANN_R,43466,43830,,,,,\"D=1\")":null,"FR0000120172^FF_TAX_REFUND_CFO(ANN_R,43466,43830,,,,,\"D=1\")":null,"NL0000009082^FF_TAX_REFUND_CFO(ANN_R,43466,43830,,,,,\"D=1\")":null,"ES0105046009^FF_TAX_REFUND_CFO(ANN_R,43466,43830,,,,,\"D=1\")":null,"FR0000120503^FF_TAX_REFUND_CFO(ANN_R,43466,43830,,,,,\"D=1\")":null,"BE0003739530^FF_TAX_REFUND_CFO(ANN_R,43466,43830,,,,,\"D=1\")":null,"DE0007165631^FF_TAX_REFUND_CFO(ANN_R,43466,43830,,,,,\"D=1\")":null,"DE000A0D9PT0^FF_TAX_REFUND_CFO(ANN_R,43466,43830,,,,,\"D=1\")":null,"SE0000310336^FF_TAX_REFUND_CFO(ANN_R,43466,43830,,,,,\"D=1\")":null,"DK0010274414^FF_TAX_REFUND_CFO(ANN_R,43466,43830,,,,,\"D=1\")":null,"DE0006047004^FF_TAX_REFUND_CFO(ANN_R,43466,43830,,,,,\"D=1\")":null,"DK0060336014^FF_TAX_REFUND_CFO(ANN_R,43466,43830,,,,,\"D=1\")":null,"CH0008742519^FF_TAX_REFUND_CFO(ANN_R,43466,43830,,,,,\"D=1\")":null,"NL0010832176^FF_TAX_REFUND_CFO(ANN_R,43466,43830,,,,,\"D=1\")":null,"FR0010220475^FF_TAX_REFUND_CFO(ANN_R,43466,43830,,,,,\"D=1\")":null,"CH0012280076^FF_TAX_REFUND_CFO(ANN_R,43466,43830,,,,,\"D=1\")":null,"DE0005439004^FF_TAX_REFUND_CFO(ANN_R,43466,43830,,,,,\"D=1\")":null,"CH0102484968^FF_TAX_REFUND_CFO(ANN_R,43466,43830,,,,,\"D=1\")":null,"CH0012549785^FF_TAX_REFUND_CFO(ANN_R,43466,43830,,,,,\"D=1\")":null,"DE000SYM9999^FF_TAX_REFUND_CFO(ANN_R,43466,43830,,,,,\"D=1\")":null,"NL0010773842^FF_TAX_REFUND_CFO(ANN_R,43466,43830,,,,,\"D=1\")":null,"SE0000242455^FF_TAX_REFUND_CFO(ANN_R,43466,43830,,,,,\"D=1\")":null,"NL0010545661^FF_TAX_REFUND_CFO(ANN_R,43466,43830,,,,,\"D=1\")":null,"CH0014852781^FF_TAX_REFUND_CFO(ANN_R,43466,43830,,,,,\"D=1\")":null,"DK0010181759^FF_TAX_REFUND_CFO(ANN_R,43466,43830,,,,,\"D=1\")":null,"DE000PAH0038^FF_TAX_REFUND_CFO(ANN_R,43466,43830,,,,,\"D=1\")":null,"SE0007100599^FF_TAX_REFUND_CFO(ANN_R,43466,43830,,,,,\"D=1\")":null,"DE000ENER6Y0^FF_TAX_REFUND_CFO(ANN_R,43466,43830,,,,,\"D=1\")":null,"DK0060448595^FF_TAX_REFUND_CFO(ANN_R,43466,43830,,,,,\"D=1\")":null,"CH0025751329^FF_TAX_REFUND_CFO(ANN_R,43466,43830,,,,,\"D=1\")":null,"DE0005785604^FF_TAX_REFUND_CFO(ANN_R,43466,43830,,,,,\"D=1\")":null,"FR0000045072^FF_TAX_REFUND_CFO(ANN_R,43466,43830,,,,,\"D=1\")":null,"BE0003565737^FF_TAX_REFUND_CFO(ANN_R,43466,43830,,,,,\"D=1\")":null,"SE0009922164^FF_TAX_REFUND_CFO(ANN_R,43466,43830,,,,,\"D=1\")":null,"SE0000148884^FF_TAX_REFUND_CFO(ANN_R,43466,43830,,,,,\"D=1\")":null,"DE0006048432^FF_TAX_REFUND_CFO(ANN_R,43466,43830,,,,,\"D=1\")":null,"ES0105066007^FF_TAX_REFUND_CFO(ANN_R,43466,43830,,,,,\"D=1\")":null,"SE0012853455^FF_TAX_REFUND_CFO(ANN_R,43466,43830,,,,,\"D=1\")":null,"NL0013267909^FF_TAX_REFUND_CFO(ANN_R,43466,43830,,,,,\"D=1\")":null,"FR0000051807^FF_TAX_REFUND_CFO(ANN_R,43466,43830,,,,,\"D=1\")":null,"DK0010272202^FF_TAX_REFUND_CFO(ANN_R,43466,43830,,,,,\"D=1\")":null,"DE0006599905^FF_TAX_REFUND_CFO(ANN_R,43466,43830,,,,,\"D=1\")":null,"FR0000130809^FF_TAX_REFUND_CFO(ANN_R,43466,43830,,,,,\"D=1\")":null,"NL0000395903^FF_TAX_REFUND_CFO(ANN_R,43466,43830,,,,,\"D=1\")":null,"ES0178430E18^FF_TAX_REFUND_CFO(ANN_R,43466,43830,,,,,\"D=1\")":null,"CH0030170408^FF_TAX_REFUND_CFO(ANN_R,43466,43830,,,,,\"D=1\")":null,"IT0005239360^FF_TAX_REFUND_CFO(ANN_R,43466,43830,,,,,\"D=1\")":null,"CH0012138530^FF_TAX_REFUND_CFO(ANN_R,43466,43830,,,,,\"D=1\")":null,"NL0000009165^FF_TAX_REFUND_CFO(ANN_R,43466,43830,,,,,\"D=1\")":null,"SE0012673267^FF_TAX_REFUND_CFO(ANN_R,43466,43830,,,,,\"D=1\")":null,"FR0010307819^FF_TAX_REFUND_CFO(ANN_R,43466,43830,,,,,\"D=1\")":null,"NL0000226223^FF_TAX_REFUND_CFO(ANN_R,43466,43830,,,,,\"D=1\")":null,"FR0000133308^FF_TAX_REFUND_CFO(ANN_R,43466,43830,,,,,\"D=1\")":null,"NL0011585146^FF_TAX_REFUND_CFO(ANN_R,43466,43830,,,,,\"D=1\")":null,"IT0000062072^FF_TAX_REFUND_CFO(ANN_R,43466,43830,,,,,\"D=1\")":null,"SE0000103699^FF_TAX_REFUND_CFO(ANN_R,43466,43830,,,,,\"D=1\")":null,"FR0000121261^FF_TAX_REFUND_CFO(ANN_R,43466,43830,,,,,\"D=1\")":null,"FR0000127771^FF_TAX_REFUND_CFO(ANN_R,43466,43830,,,,,\"D=1\")":null,"FR0000125338^FF_TAX_REFUND_CFO(ANN_R,43466,43830,,,,,\"D=1\")":null,"SE0000667891^FF_TAX_REFUND_CFO(ANN_R,43466,43830,,,,,\"D=1\")":null,"FR0000130650^FF_TAX_REFUND_CFO(ANN_R,43466,43830,,,,,\"D=1\")":null,"CH0012214059^FF_TAX_REFUND_CFO(ANN_R,43466,43830,,,,,\"D=1\")":null,"DE0005810055^FF_TAX_REFUND_CFO(ANN_R,43466,43830,,,,,\"D=1\")":null,"ES0109067019^FF_TAX_REFUND_CFO(ANN_R,43466,43830,,,,,\"D=1\")":null,"DE0005190003^FF_TAX_REFUND_CFO(ANN_R,43466,43830,,,,,\"D=1\")":null,"FI4000297767^FF_TAX_REFUND_CFO(ANN_R,43466,43830,,,,,\"D=1\")":null,"DE000A1ML7J1^FF_TAX_REFUND_CFO(ANN_R,43466,43830,,,,,\"D=1\")":null,"CH0432492467^FF_TAX_REFUND_CFO(ANN_R,43466,43830,,,,,\"D=1\")":null,"SE0000107419^FF_TAX_REFUND_CFO(ANN_R,43466,43830,,,,,\"D=1\")":null,"ES0148396007^FF_TAX_REFUND_CFO(ANN_R,43466,43830,,,,,\"D=1\")":null,"NL00150001Q9^FF_TAX_REFUND_CFO(ANN_R,43466,43830,,,,,\"D=1\")":null,"FR0000120693^FF_TAX_REFUND_CFO(ANN_R,43466,43830,,,,,\"D=1\")":null,"FR0000052292^FF_TAX_REFUND_CFO(ANN_R,43466,43830,,,,,\"D=1\")":null,"SE0011166610^FF_TAX_REFUND_CFO(ANN_R,43466,43830,,,,,\"D=1\")":null,"SE0000115446^FF_TAX_REFUND_CFO(ANN_R,43466,43830,,,,,\"D=1\")":null,"SE0000108656^FF_TAX_REFUND_CFO(ANN_R,43466,43830,,,,,\"D=1\")":null,"DK0010268606^FF_TAX_REFUND_CFO(ANN_R,43466,43830,,,,,\"D=1\")":null,"FR0000120644^FF_TAX_REFUND_CFO(ANN_R,43466,43830,,,,,\"D=1\")":null,"IT0000072618^FF_TAX_REFUND_CFO(ANN_R,43466,43830,,,,,\"D=1\")":null,"NL0013654783^FF_TAX_REFUND_CFO(ANN_R,43466,43830,,,,,\"D=1\")":null,"CH0210483332^FF_TAX_REFUND_CFO(ANN_R,43466,43830,,,,,\"D=1\")":null,"FR0000121485^FF_TAX_REFUND_CFO(ANN_R,43466,43830,,,,,\"D=1\")":null,"DE0007664039^FF_TAX_REFUND_CFO(ANN_R,43466,43830,,,,,\"D=1\")":null,"FR0000073272^FF_TAX_REFUND_CFO(ANN_R,43466,43830,,,,,\"D=1\")":null,"NL0000009538^FF_TAX_REFUND_CFO(ANN_R,43466,43830,,,,,\"D=1\")":null,"BE0974293251^FF_TAX_REFUND_CFO(ANN_R,43466,43830,,,,,\"D=1\")":null,"DE0005552004^FF_TAX_REFUND_CFO(ANN_R,43466,43830,,,,,\"D=1\")":null,"DE0006231004^FF_TAX_REFUND_CFO(ANN_R,43466,43830,,,,,\"D=1\")":null,"DE000A1EWWW0^FF_TAX_REFUND_CFO(ANN_R,43466,43830,,,,,\"D=1\")":null,"FR0000125486^FF_TAX_REFUND_CFO(ANN_R,43466,43830,,,,,\"D=1\")":null,"DE000BAY0017^FF_TAX_REFUND_CFO(ANN_R,43466,43830,,,,,\"D=1\")":null,"NL0012969182^FF_TAX_REFUND_CFO(ANN_R,43466,43830,,,,,\"D=1\")":null,"DE0005557508^FF_TAX_REFUND_CFO(ANN_R,43466,43830,,,,,\"D=1\")":null,"NL0000235190^FF_TAX_REFUND_CFO(ANN_R,43466,43830,,,,,\"D=1\")":null,"DE0007100000^FF_TAX_REFUND_CFO(ANN_R,43466,43830,,,,,\"D=1\")":null,"FR0000120073^FF_TAX_REFUND_CFO(ANN_R,43466,43830,,,,,\"D=1\")":null,"FR0000120321^FF_TAX_REFUND_CFO(ANN_R,43466,43830,,,,,\"D=1\")":null,"DE0008404005^FF_TAX_REFUND_CFO(ANN_R,43466,43830,,,,,\"D=1\")":null,"DE0007164600^FF_TAX_REFUND_CFO(ANN_R,43466,43830,,,,,\"D=1\")":null,"CH0012032048^FF_TAX_REFUND_CFO(ANN_R,43466,43830,,,,,\"D=1\")":null,"US0995021062^FF_TAX_REFUND_CFO(ANN_R,43466,43830,,,,,\"D=1\")":null,"US5132721045^FF_TAX_REFUND_CFO(ANN_R,43466,43830,,,,,\"D=1\")":null,"US6700024010^FF_TAX_REFUND_CFO(ANN_R,43466,43830,,,,,\"D=1\")":null,"US4180561072^FF_TAX_REFUND_CFO(ANN_R,43466,43830,,,,,\"D=1\")":null,"JE00BYSS4X48^FF_TAX_REFUND_CFO(ANN_R,43466,43830,,,,,\"D=1\")":null,"US00751Y1064^FF_TAX_REFUND_CFO(ANN_R,43466,43830,,,,,\"D=1\")":null,"US5018892084^FF_TAX_REFUND_CFO(ANN_R,43466,43830,,,,,\"D=1\")":null,"US12541W2098^FF_TAX_REFUND_CFO(ANN_R,43466,43830,,,,,\"D=1\")":null,"US3802371076^FF_TAX_REFUND_CFO(ANN_R,43466,43830,,,,,\"D=1\")":null,"US5502411037^FF_TAX_REFUND_CFO(ANN_R,43466,43830,,,,,\"D=1\")":null,"US4404521001^FF_TAX_REFUND_CFO(ANN_R,43466,43830,,,,,\"D=1\")":null,"US73278L1052^FF_TAX_REFUND_CFO(ANN_R,43466,43830,,,,,\"D=1\")":null,"US24906P1093^FF_TAX_REFUND_CFO(ANN_R,43466,43830,,,,,\"D=1\")":null,"US7458671010^FF_TAX_REFUND_CFO(ANN_R,43466,43830,,,,,\"D=1\")":null,"US8326964058^FF_TAX_REFUND_CFO(ANN_R,43466,43830,,,,,\"D=1\")":null,"US1011211018^FF_TAX_REFUND_CFO(ANN_R,43466,43830,,,,,\"D=1\")":null,"US8793601050^FF_TAX_REFUND_CFO(ANN_R,43466,43830,,,,,\"D=1\")":null,"US18915M1071^FF_TAX_REFUND_CFO(ANN_R,43466,43830,,,,,\"D=1\")":null,"US5745991068^FF_TAX_REFUND_CFO(ANN_R,43466,43830,,,,,\"D=1\")":null,"US45167R1041^FF_TAX_REFUND_CFO(ANN_R,43466,43830,,,,,\"D=1\")":null,"US4461501045^FF_TAX_REFUND_CFO(ANN_R,43466,43830,,,,,\"D=1\")":null,"US8666741041^FF_TAX_REFUND_CFO(ANN_R,43466,43830,,,,,\"D=1\")":null,"US64110D1046^FF_TAX_REFUND_CFO(ANN_R,43466,43830,,,,,\"D=1\")":null,"US3724601055^FF_TAX_REFUND_CFO(ANN_R,43466,43830,,,,,\"D=1\")":null,"US6311031081^FF_TAX_REFUND_CFO(ANN_R,43466,43830,,,,,\"D=1\")":null,"US89400J1079^FF_TAX_REFUND_CFO(ANN_R,43466,43830,,,,,\"D=1\")":null,"US45784P1012^FF_TAX_REFUND_CFO(ANN_R,43466,43830,,,,,\"D=1\")":null,"US92556V1061^FF_TAX_REFUND_CFO(ANN_R,43466,43830,,,,,\"D=1\")":null,"US62944T1051^FF_TAX_REFUND_CFO(ANN_R,43466,43830,,,,,\"D=1\")":null,"US29355A1079^FF_TAX_REFUND_CFO(ANN_R,43466,43830,,,,,\"D=1\")":null,"US0404131064^FF_TAX_REFUND_CFO(ANN_R,43466,43830,,,,,\"D=1\")":null,"US72919P2020^FF_TAX_REFUND_CFO(ANN_R,43466,43830,,,,,\"D=1\")":null,"US14149Y1082^FF_TAX_REFUND_CFO(ANN_R,43466,43830,,,,,\"D=1\")":null,"US4364401012^FF_TAX_REFUND_CFO(ANN_R,43466,43830,,,,,\"D=1\")":null,"US42809H1077^FF_TAX_REFUND_CFO(ANN_R,43466,43830,,,,,\"D=1\")":null,"US55261F1049^FF_TAX_REFUND_CFO(ANN_R,43466,43830,,,,,\"D=1\")":null,"US4932671088^FF_TAX_REFUND_CFO(ANN_R,43466,43830,,,,,\"D=1\")":null,"US92276F1003^FF_TAX_REFUND_CFO(ANN_R,43466,43830,,,,,\"D=1\")":null,"IE00BQPVQZ61^FF_TAX_REFUND_CFO(ANN_R,43466,43830,,,,,\"D=1\")":null,"US8740541094^FF_TAX_REFUND_CFO(ANN_R,43466,43830,,,,,\"D=1\")":null,"US74736K1016^FF_TAX_REFUND_CFO(ANN_R,43466,43830,,,,,\"D=1\")":null,"US5732841060^FF_TAX_REFUND_CFO(ANN_R,43466,43830,,,,,\"D=1\")":null,"US1156372096^FF_TAX_REFUND_CFO(ANN_R,43466,43830,,,,,\"D=1\")":null,"US87165B1035^FF_TAX_REFUND_CFO(ANN_R,43466,43830,,,,,\"D=1\")":null,"US30063P1057^FF_TAX_REFUND_CFO(ANN_R,43466,43830,,,,,\"D=1\")":null,"US9291601097^FF_TAX_REFUND_CFO(ANN_R,43466,43830,,,,,\"D=1\")":null,"US5303073051^FF_TAX_REFUND_CFO(ANN_R,43466,43830,,,,,\"D=1\")":null,"US0152711091^FF_TAX_REFUND_CFO(ANN_R,43466,43830,,,,,\"D=1\")":null,"US4165151048^FF_TAX_REFUND_CFO(ANN_R,43466,43830,,,,,\"D=1\")":null,"US3635761097^FF_TAX_REFUND_CFO(ANN_R,43466,43830,,,,,\"D=1\")":null,"US6703461052^FF_TAX_REFUND_CFO(ANN_R,43466,43830,,,,,\"D=1\")":null,"US57772K1016^FF_TAX_REFUND_CFO(ANN_R,43466,43830,,,,,\"D=1\")":null,"US34959E1091^FF_TAX_REFUND_CFO(ANN_R,43466,43830,,,,,\"D=1\")":null,"US9892071054^FF_TAX_REFUND_CFO(ANN_R,43466,43830,,,,,\"D=1\")":null,"US6792951054^FF_TAX_REFUND_CFO(ANN_R,43466,43830,,,,,\"D=1\")":null,"NL0009434992^FF_TAX_REFUND_CFO(ANN_R,43466,43830,,,,,\"D=1\")":null,"US88339J1051^FF_TAX_REFUND_CFO(ANN_R,43466,43830,,,,,\"D=1\")":null,"US5010441013^FF_TAX_REFUND_CFO(ANN_R,43466,43830,,,,,\"D=1\")":null,"US5926881054^FF_TAX_REFUND_CFO(ANN_R,43466,43830,,,,,\"D=1\")":null,"US0584981064^FF_TAX_REFUND_CFO(ANN_R,43466,43830,,,,,\"D=1\")":null,"US5260571048^FF_TAX_REFUND_CFO(ANN_R,43466,43830,,,,,\"D=1\")":null,"US49271V1008^FF_TAX_REFUND_CFO(ANN_R,43466,43830,,,,,\"D=1\")":null,"US0311001004^FF_TAX_REFUND_CFO(ANN_R,43466,43830,,,,,\"D=1\")":null,"US23331A1097^FF_TAX_REFUND_CFO(ANN_R,43466,43830,,,,,\"D=1\")":null,"US2473617023^FF_TAX_REFUND_CFO(ANN_R,43466,43830,,,,,\"D=1\")":null,"US58155Q1031^FF_TAX_REFUND_CFO(ANN_R,43466,43830,,,,,\"D=1\")":null,"US6200763075^FF_TAX_REFUND_CFO(ANN_R,43466,43830,,,,,\"D=1\")":null,"US8545021011^FF_TAX_REFUND_CFO(ANN_R,43466,43830,,,,,\"D=1\")":null,"US8936411003^FF_TAX_REFUND_CFO(ANN_R,43466,43830,,,,,\"D=1\")":null,"US98956P1021^FF_TAX_REFUND_CFO(ANN_R,43466,43830,,,,,\"D=1\")":null,"US0010551028^FF_TAX_REFUND_CFO(ANN_R,43466,43830,,,,,\"D=1\")":null,"US77543R1023^FF_TAX_REFUND_CFO(ANN_R,43466,43830,,,,,\"D=1\")":null,"US2310211063^FF_TAX_REFUND_CFO(ANN_R,43466,43830,,,,,\"D=1\")":null,"US21036P1084^FF_TAX_REFUND_CFO(ANN_R,43466,43830,,,,,\"D=1\")":null,"US2855121099^FF_TAX_REFUND_CFO(ANN_R,43466,43830,,,,,\"D=1\")":null,"US40434L1052^FF_TAX_REFUND_CFO(ANN_R,43466,43830,,,,,\"D=1\")":null,"US45168D1046^FF_TAX_REFUND_CFO(ANN_R,43466,43830,,,,,\"D=1\")":null,"US4943681035^FF_TAX_REFUND_CFO(ANN_R,43466,43830,,,,,\"D=1\")":null,"US35671D8570^FF_TAX_REFUND_CFO(ANN_R,43466,43830,,,,,\"D=1\")":null,"US3453708600^FF_TAX_REFUND_CFO(ANN_R,43466,43830,,,,,\"D=1\")":null,"US6516391066^FF_TAX_REFUND_CFO(ANN_R,43466,43830,,,,,\"D=1\")":null,"US75886F1075^FF_TAX_REFUND_CFO(ANN_R,43466,43830,,,,,\"D=1\")":null,"US8725901040^FF_TAX_REFUND_CFO(ANN_R,43466,43830,,,,,\"D=1\")":null,"US0091581068^FF_TAX_REFUND_CFO(ANN_R,43466,43830,,,,,\"D=1\")":null,"US5184391044^FF_TAX_REFUND_CFO(ANN_R,43101,43465,,,,,\"D=1\")":null,"US1941621039^FF_TAX_REFUND_CFO(ANN_R,43101,43465,,,,,\"D=1\")":null,"US31428X1063^FF_TAX_REFUND_CFO(ANN_R,43101,43465,,,,,\"D=1\")":null,"US00507V1098^FF_TAX_REFUND_CFO(ANN_R,43101,43465,,,,,\"D=1\")":null,"US37045V1008^FF_TAX_REFUND_CFO(ANN_R,43101,43465,,,,,\"D=1\")":null,"US6934751057^FF_TAX_REFUND_CFO(ANN_R,43101,43465,,,,,\"D=1\")":null,"US98978V1035^FF_TAX_REFUND_CFO(ANN_R,43101,43465,,,,,\"D=1\")":null,"US6092071058^FF_TAX_REFUND_CFO(ANN_R,43101,43465,,,,,\"D=1\")":null,"US78409V1044^FF_TAX_REFUND_CFO(ANN_R,43101,43465,,,,,\"D=1\")":null,"US5128071082^FF_TAX_REFUND_CFO(ANN_R,43101,43465,,,,,\"D=1\")":null,"US88579Y1010^FF_TAX_REFUND_CFO(ANN_R,43101,43465,,,,,\"D=1\")":null,"US0970231058^FF_TAX_REFUND_CFO(ANN_R,43101,43465,,,,,\"D=1\")":null,"US9078181081^FF_TAX_REFUND_CFO(ANN_R,43101,43465,,,,,\"D=1\")":null,"US22160K1051^FF_TAX_REFUND_CFO(ANN_R,43101,43465,,,,,\"D=1\")":null,"US92343V1044^FF_TAX_REFUND_CFO(ANN_R,43101,43465,,,,,\"D=1\")":null,"US0605051046^FF_TAX_REFUND_CFO(ANN_R,43101,43465,,,,,\"D=1\")":null,"JP3258000003^FF_TAX_REFUND_CFO(ANN_R,43101,43465,,,,,\"D=1\")":null,"KR7036570000^FF_TAX_REFUND_CFO(ANN_R,43101,43465,,,,,\"D=1\")":null,"JP3735400008^FF_TAX_REFUND_CFO(ANN_R,43101,43465,,,,,\"D=1\")":null,"JP3242800005^FF_TAX_REFUND_CFO(ANN_R,43101,43465,,,,,\"D=1\")":null,"JP3197800000^FF_TAX_REFUND_CFO(ANN_R,43101,43465,,,,,\"D=1\")":null,"JP3160400002^FF_TAX_REFUND_CFO(ANN_R,43101,43465,,,,,\"D=1\")":null,"TW0001301000^FF_TAX_REFUND_CFO(ANN_R,43101,43465,,,,,\"D=1\")":null,"JP3762800005^FF_TAX_REFUND_CFO(ANN_R,43101,43465,,,,,\"D=1\")":null,"JP3122400009^FF_TAX_REFUND_CFO(ANN_R,43101,43465,,,,,\"D=1\")":null,"JP3762600009^FF_TAX_REFUND_CFO(ANN_R,43101,43465,,,,,\"D=1\")":null,"JP3970300004^FF_TAX_REFUND_CFO(ANN_R,43101,43465,,,,,\"D=1\")":null,"JP3734800000^FF_TAX_REFUND_CFO(ANN_R,43101,43465,,,,,\"D=1\")":null,"JP3397200001^FF_TAX_REFUND_CFO(ANN_R,43101,43465,,,,,\"D=1\")":null,"JP3551500006^FF_TAX_REFUND_CFO(ANN_R,43101,43465,,,,,\"D=1\")":null,"JP3756600007^FF_TAX_REFUND_CFO(ANN_R,43101,43465,,,,,\"D=1\")":null,"JP3201200007^FF_TAX_REFUND_CFO(ANN_R,43101,43465,,,,,\"D=1\")":null,"JP3463000004^FF_TAX_REFUND_CFO(ANN_R,43101,43465,,,,,\"D=1\")":null,"JP3386450005^FF_TAX_REFUND_CFO(ANN_R,43101,43465,,,,,\"D=1\")":null,"JP3910660004^FF_TAX_REFUND_CFO(ANN_R,43101,43465,,,,,\"D=1\")":null,"TW0002412004^FF_TAX_REFUND_CFO(ANN_R,43101,43465,,,,,\"D=1\")":null,"KR7035720002^FF_TAX_REFUND_CFO(ANN_R,43101,43465,,,,,\"D=1\")":null,"JP3866800000^FF_TAX_REFUND_CFO(ANN_R,43101,43465,,,,,\"D=1\")":null,"JP3899600005^FF_TAX_REFUND_CFO(ANN_R,43101,43465,,,,,\"D=1\")":null,"KR7000270009^FF_TAX_REFUND_CFO(ANN_R,43101,43465,,,,,\"D=1\")":null,"JP3351600006^FF_TAX_REFUND_CFO(ANN_R,43101,43465,,,,,\"D=1\")":null,"JP3788600009^FF_TAX_REFUND_CFO(ANN_R,43101,43465,,,,,\"D=1\")":null,"TW0002317005^FF_TAX_REFUND_CFO(ANN_R,43101,43465,,,,,\"D=1\")":null,"JP3538800008^FF_TAX_REFUND_CFO(ANN_R,43101,43465,,,,,\"D=1\")":null,"JP3783600004^FF_TAX_REFUND_CFO(ANN_R,43101,43465,,,,,\"D=1\")":null,"TW0001303006^FF_TAX_REFUND_CFO(ANN_R,43101,43465,,,,,\"D=1\")":null,"JP3546800008^FF_TAX_REFUND_CFO(ANN_R,43101,43465,,,,,\"D=1\")":null,"KR7017670001^FF_TAX_REFUND_CFO(ANN_R,43101,43465,,,,,\"D=1\")":null,"JP3519400000^FF_TAX_REFUND_CFO(ANN_R,43101,43465,,,,,\"D=1\")":null,"JP3778630008^FF_TAX_REFUND_CFO(ANN_R,43101,43465,,,,,\"D=1\")":null,"JP3854600008^FF_TAX_REFUND_CFO(ANN_R,43101,43465,,,,,\"D=1\")":null,"JP3566800003^FF_TAX_REFUND_CFO(ANN_R,43101,43465,,,,,\"D=1\")":null,"JP3592200004^FF_TAX_REFUND_CFO(ANN_R,43101,43465,,,,,\"D=1\")":null,"JP3893600001^FF_TAX_REFUND_CFO(ANN_R,43101,43465,,,,,\"D=1\")":null,"KR7028260008^FF_TAX_REFUND_CFO(ANN_R,43101,43465,,,,,\"D=1\")":null,"JP3116000005^FF_TAX_REFUND_CFO(ANN_R,43101,43465,,,,,\"D=1\")":null,"JP3732000009^FF_TAX_REFUND_CFO(ANN_R,43101,43465,,,,,\"D=1\")":null,"JP3409000001^FF_TAX_REFUND_CFO(ANN_R,43101,43465,,,,,\"D=1\")":null,"JP3756100008^FF_TAX_REFUND_CFO(ANN_R,43101,43465,,,,,\"D=1\")":null,"KR7035420009^FF_TAX_REFUND_CFO(ANN_R,43101,43465,,,,,\"D=1\")":null,"JP3497400006^FF_TAX_REFUND_CFO(ANN_R,43101,43465,,,,,\"D=1\")":null,"JP3236200006^FF_TAX_REFUND_CFO(ANN_R,43101,43465,,,,,\"D=1\")":null,"JP3475350009^FF_TAX_REFUND_CFO(ANN_R,43101,43465,,,,,\"D=1\")":null,"JP3890310000^FF_TAX_REFUND_CFO(ANN_R,43101,43465,,,,,\"D=1\")":null,"KR7105560007^FF_TAX_REFUND_CFO(ANN_R,43101,43465,,,,,\"D=1\")":null,"JP3902400005^FF_TAX_REFUND_CFO(ANN_R,43101,43465,,,,,\"D=1\")":null,"JP3752900005^FF_TAX_REFUND_CFO(ANN_R,43101,43465,,,,,\"D=1\")":null,"JP3814000000^FF_TAX_REFUND_CFO(ANN_R,43101,43465,,,,,\"D=1\")":null,"TW0002881000^FF_TAX_REFUND_CFO(ANN_R,43101,43465,,,,,\"D=1\")":null,"JP3633400001^FF_TAX_REFUND_CFO(ANN_R,43101,43465,,,,,\"D=1\")":null,"JP3188220002^FF_TAX_REFUND_CFO(ANN_R,43101,43465,,,,,\"D=1\")":null,"JP3304200003^FF_TAX_REFUND_CFO(ANN_R,43101,43465,,,,,\"D=1\")":null,"JP3758190007^FF_TAX_REFUND_CFO(ANN_R,43101,43465,,,,,\"D=1\")":null,"TW0002303005^FF_TAX_REFUND_CFO(ANN_R,43101,43465,,,,,\"D=1\")":null,"KR7005490008^FF_TAX_REFUND_CFO(ANN_R,43101,43465,,,,,\"D=1\")":null,"JP3505000004^FF_TAX_REFUND_CFO(ANN_R,43101,43465,,,,,\"D=1\")":null,"JP3422950000^FF_TAX_REFUND_CFO(ANN_R,43101,43465,,,,,\"D=1\")":null,"JP3726800000^FF_TAX_REFUND_CFO(ANN_R,43101,43465,,,,,\"D=1\")":null,"JP3571400005^FF_TAX_REFUND_CFO(ANN_R,43101,43465,,,,,\"D=1\")":null,"JP3200450009^FF_TAX_REFUND_CFO(ANN_R,43101,43465,,,,,\"D=1\")":null,"JP3893200000^FF_TAX_REFUND_CFO(ANN_R,43101,43465,,,,,\"D=1\")":null,"JP3421800008^FF_TAX_REFUND_CFO(ANN_R,43101,43465,,,,,\"D=1\")":null,"TW0002454006^FF_TAX_REFUND_CFO(ANN_R,43101,43465,,,,,\"D=1\")":null,"TW0002882008^FF_TAX_REFUND_CFO(ANN_R,43101,43465,,,,,\"D=1\")":null,"JP3249600002^FF_TAX_REFUND_CFO(ANN_R,43101,43465,,,,,\"D=1\")":null,"TW0002002003^FF_TAX_REFUND_CFO(ANN_R,43101,43465,,,,,\"D=1\")":null,"JP3119600009^FF_TAX_REFUND_CFO(ANN_R,43101,43465,,,,,\"D=1\")":null,"JP3240400006^FF_TAX_REFUND_CFO(ANN_R,43101,43465,,,,,\"D=1\")":null,"KR7006400006^FF_TAX_REFUND_CFO(ANN_R,43101,43465,,,,,\"D=1\")":null,"KR7005930003^FF_TAX_REFUND_CFO(ANN_R,43101,43465,,,,,\"D=1\")":null,"JP3205800000^FF_TAX_REFUND_CFO(ANN_R,43101,43465,,,,,\"D=1\")":null,"JP3898400001^FF_TAX_REFUND_CFO(ANN_R,43101,43465,,,,,\"D=1\")":null,"JP3802300008^FF_TAX_REFUND_CFO(ANN_R,43101,43465,,,,,\"D=1\")":null,"JP3358000002^FF_TAX_REFUND_CFO(ANN_R,43101,43465,,,,,\"D=1\")":null,"JP3890350006^FF_TAX_REFUND_CFO(ANN_R,43101,43465,,,,,\"D=1\")":null,"TW0001216000^FF_TAX_REFUND_CFO(ANN_R,43101,43465,,,,,\"D=1\")":null,"KR7012330007^FF_TAX_REFUND_CFO(ANN_R,43101,43465,,,,,\"D=1\")":null,"KR7068270008^FF_TAX_REFUND_CFO(ANN_R,43101,43465,,,,,\"D=1\")":null,"JP3933800009^FF_TAX_REFUND_CFO(ANN_R,43101,43465,,,,,\"D=1\")":null,"TW0002886009^FF_TAX_REFUND_CFO(ANN_R,43101,43465,,,,,\"D=1\")":null,"JP3830800003^FF_TAX_REFUND_CFO(ANN_R,43101,43465,,,,,\"D=1\")":null,"JP3381000003^FF_TAX_REFUND_CFO(ANN_R,43101,43465,,,,,\"D=1\")":null,"KR7005380001^FF_TAX_REFUND_CFO(ANN_R,43101,43465,,,,,\"D=1\")":null,"JP3814800003^FF_TAX_REFUND_CFO(ANN_R,43101,43465,,,,,\"D=1\")":null,"JP3496400007^FF_TAX_REFUND_CFO(ANN_R,43101,43465,,,,,\"D=1\")":null,"JP3143600009^FF_TAX_REFUND_CFO(ANN_R,43101,43465,,,,,\"D=1\")":null,"JP3371200001^FF_TAX_REFUND_CFO(ANN_R,43101,43465,,,,,\"D=1\")":null,"JP3476480003^FF_TAX_REFUND_CFO(ANN_R,43101,43465,,,,,\"D=1\")":null,"JP3634600005^FF_TAX_REFUND_CFO(ANN_R,43101,43465,,,,,\"D=1\")":null,"JP3197600004^FF_TAX_REFUND_CFO(ANN_R,43101,43465,,,,,\"D=1\")":null,"TW0001326007^FF_TAX_REFUND_CFO(ANN_R,43101,43465,,,,,\"D=1\")":null,"JP3802400006^FF_TAX_REFUND_CFO(ANN_R,43101,43465,,,,,\"D=1\")":null,"JP3173400007^FF_TAX_REFUND_CFO(ANN_R,43101,43465,,,,,\"D=1\")":null,"JP3951600000^FF_TAX_REFUND_CFO(ANN_R,43101,43465,,,,,\"D=1\")":null,"JP3942400007^FF_TAX_REFUND_CFO(ANN_R,43101,43465,,,,,\"D=1\")":null,"JP3198900007^FF_TAX_REFUND_CFO(ANN_R,43101,43465,,,,,\"D=1\")":null,"NL0012015705^FF_TAX_REFUND_CFO(ANN_R,43101,43465,,,,,\"D=1\")":null,"FR0000120172^FF_TAX_REFUND_CFO(ANN_R,43101,43465,,,,,\"D=1\")":null,"NL0000009082^FF_TAX_REFUND_CFO(ANN_R,43101,43465,,,,,\"D=1\")":null,"ES0105046009^FF_TAX_REFUND_CFO(ANN_R,43101,43465,,,,,\"D=1\")":null,"FR0000120503^FF_TAX_REFUND_CFO(ANN_R,43101,43465,,,,,\"D=1\")":null,"BE0003739530^FF_TAX_REFUND_CFO(ANN_R,43101,43465,,,,,\"D=1\")":null,"DE0007165631^FF_TAX_REFUND_CFO(ANN_R,43101,43465,,,,,\"D=1\")":null,"DE000A0D9PT0^FF_TAX_REFUND_CFO(ANN_R,43101,43465,,,,,\"D=1\")":null,"SE0000310336^FF_TAX_REFUND_CFO(ANN_R,43101,43465,,,,,\"D=1\")":null,"DK0010274414^FF_TAX_REFUND_CFO(ANN_R,43101,43465,,,,,\"D=1\")":null,"DE0006047004^FF_TAX_REFUND_CFO(ANN_R,43101,43465,,,,,\"D=1\")":null,"DK0060336014^FF_TAX_REFUND_CFO(ANN_R,43101,43465,,,,,\"D=1\")":null,"CH0008742519^FF_TAX_REFUND_CFO(ANN_R,43101,43465,,,,,\"D=1\")":null,"NL0010832176^FF_TAX_REFUND_CFO(ANN_R,43101,43465,,,,,\"D=1\")":null,"FR0010220475^FF_TAX_REFUND_CFO(ANN_R,43101,43465,,,,,\"D=1\")":null,"CH0012280076^FF_TAX_REFUND_CFO(ANN_R,43101,43465,,,,,\"D=1\")":null,"DE0005439004^FF_TAX_REFUND_CFO(ANN_R,43101,43465,,,,,\"D=1\")":null,"CH0102484968^FF_TAX_REFUND_CFO(ANN_R,43101,43465,,,,,\"D=1\")":null,"CH0012549785^FF_TAX_REFUND_CFO(ANN_R,43101,43465,,,,,\"D=1\")":null,"DE000SYM9999^FF_TAX_REFUND_CFO(ANN_R,43101,43465,,,,,\"D=1\")":null,"NL0010773842^FF_TAX_REFUND_CFO(ANN_R,43101,43465,,,,,\"D=1\")":null,"SE0000242455^FF_TAX_REFUND_CFO(ANN_R,43101,43465,,,,,\"D=1\")":null,"NL0010545661^FF_TAX_REFUND_CFO(ANN_R,43101,43465,,,,,\"D=1\")":null,"CH0014852781^FF_TAX_REFUND_CFO(ANN_R,43101,43465,,,,,\"D=1\")":null,"DK0010181759^FF_TAX_REFUND_CFO(ANN_R,43101,43465,,,,,\"D=1\")":null,"DE000PAH0038^FF_TAX_REFUND_CFO(ANN_R,43101,43465,,,,,\"D=1\")":null,"SE0007100599^FF_TAX_REFUND_CFO(ANN_R,43101,43465,,,,,\"D=1\")":null,"DE000ENER6Y0^FF_TAX_REFUND_CFO(ANN_R,43101,43465,,,,,\"D=1\")":null,"DK0060448595^FF_TAX_REFUND_CFO(ANN_R,43101,43465,,,,,\"D=1\")":null,"CH0025751329^FF_TAX_REFUND_CFO(ANN_R,43101,43465,,,,,\"D=1\")":null,"DE0005785604^FF_TAX_REFUND_CFO(ANN_R,43101,43465,,,,,\"D=1\")":null,"FR0000045072^FF_TAX_REFUND_CFO(ANN_R,43101,43465,,,,,\"D=1\")":null,"BE0003565737^FF_TAX_REFUND_CFO(ANN_R,43101,43465,,,,,\"D=1\")":null,"SE0009922164^FF_TAX_REFUND_CFO(ANN_R,43101,43465,,,,,\"D=1\")":null,"SE0000148884^FF_TAX_REFUND_CFO(ANN_R,43101,43465,,,,,\"D=1\")":null,"DE0006048432^FF_TAX_REFUND_CFO(ANN_R,43101,43465,,,,,\"D=1\")":null,"ES0105066007^FF_TAX_REFUND_CFO(ANN_R,43101,43465,,,,,\"D=1\")":null,"SE0012853455^FF_TAX_REFUND_CFO(ANN_R,43101,43465,,,,,\"D=1\")":null,"NL0013267909^FF_TAX_REFUND_CFO(ANN_R,43101,43465,,,,,\"D=1\")":null,"FR0000051807^FF_TAX_REFUND_CFO(ANN_R,43101,43465,,,,,\"D=1\")":null,"DK0010272202^FF_TAX_REFUND_CFO(ANN_R,43101,43465,,,,,\"D=1\")":null,"DE0006599905^FF_TAX_REFUND_CFO(ANN_R,43101,43465,,,,,\"D=1\")":null,"FR0000130809^FF_TAX_REFUND_CFO(ANN_R,43101,43465,,,,,\"D=1\")":null,"NL0000395903^FF_TAX_REFUND_CFO(ANN_R,43101,43465,,,,,\"D=1\")":null,"ES0178430E18^FF_TAX_REFUND_CFO(ANN_R,43101,43465,,,,,\"D=1\")":null,"CH0030170408^FF_TAX_REFUND_CFO(ANN_R,43101,43465,,,,,\"D=1\")":null,"IT0005239360^FF_TAX_REFUND_CFO(ANN_R,43101,43465,,,,,\"D=1\")":null,"CH0012138530^FF_TAX_REFUND_CFO(ANN_R,43101,43465,,,,,\"D=1\")":null,"NL0000009165^FF_TAX_REFUND_CFO(ANN_R,43101,43465,,,,,\"D=1\")":null,"SE0012673267^FF_TAX_REFUND_CFO(ANN_R,43101,43465,,,,,\"D=1\")":null,"FR0010307819^FF_TAX_REFUND_CFO(ANN_R,43101,43465,,,,,\"D=1\")":null,"NL0000226223^FF_TAX_REFUND_CFO(ANN_R,43101,43465,,,,,\"D=1\")":null,"FR0000133308^FF_TAX_REFUND_CFO(ANN_R,43101,43465,,,,,\"D=1\")":null,"NL0011585146^FF_TAX_REFUND_CFO(ANN_R,43101,43465,,,,,\"D=1\")":null,"IT0000062072^FF_TAX_REFUND_CFO(ANN_R,43101,43465,,,,,\"D=1\")":null,"SE0000103699^FF_TAX_REFUND_CFO(ANN_R,43101,43465,,,,,\"D=1\")":null,"FR0000121261^FF_TAX_REFUND_CFO(ANN_R,43101,43465,,,,,\"D=1\")":null,"FR0000127771^FF_TAX_REFUND_CFO(ANN_R,43101,43465,,,,,\"D=1\")":null,"FR0000125338^FF_TAX_REFUND_CFO(ANN_R,43101,43465,,,,,\"D=1\")":null,"SE0000667891^FF_TAX_REFUND_CFO(ANN_R,43101,43465,,,,,\"D=1\")":null,"FR0000130650^FF_TAX_REFUND_CFO(ANN_R,43101,43465,,,,,\"D=1\")":null,"CH0012214059^FF_TAX_REFUND_CFO(ANN_R,43101,43465,,,,,\"D=1\")":null,"DE0005810055^FF_TAX_REFUND_CFO(ANN_R,43101,43465,,,,,\"D=1\")":null,"ES0109067019^FF_TAX_REFUND_CFO(ANN_R,43101,43465,,,,,\"D=1\")":null,"DE0005190003^FF_TAX_REFUND_CFO(ANN_R,43101,43465,,,,,\"D=1\")":null,"FI4000297767^FF_TAX_REFUND_CFO(ANN_R,43101,43465,,,,,\"D=1\")":null,"DE000A1ML7J1^FF_TAX_REFUND_CFO(ANN_R,43101,43465,,,,,\"D=1\")":null,"CH0432492467^FF_TAX_REFUND_CFO(ANN_R,43101,43465,,,,,\"D=1\")":null,"SE0000107419^FF_TAX_REFUND_CFO(ANN_R,43101,43465,,,,,\"D=1\")":null,"ES0148396007^FF_TAX_REFUND_CFO(ANN_R,43101,43465,,,,,\"D=1\")":null,"NL00150001Q9^FF_TAX_REFUND_CFO(ANN_R,43101,43465,,,,,\"D=1\")":null,"FR0000120693^FF_TAX_REFUND_CFO(ANN_R,43101,43465,,,,,\"D=1\")":null,"FR0000052292^FF_TAX_REFUND_CFO(ANN_R,43101,43465,,,,,\"D=1\")":null,"SE0011166610^FF_TAX_REFUND_CFO(ANN_R,43101,43465,,,,,\"D=1\")":null,"SE0000115446^FF_TAX_REFUND_CFO(ANN_R,43101,43465,,,,,\"D=1\")":null,"SE0000108656^FF_TAX_REFUND_CFO(ANN_R,43101,43465,,,,,\"D=1\")":null,"DK0010268606^FF_TAX_REFUND_CFO(ANN_R,43101,43465,,,,,\"D=1\")":null,"FR0000120644^FF_TAX_REFUND_CFO(ANN_R,43101,43465,,,,,\"D=1\")":null,"IT0000072618^FF_TAX_REFUND_CFO(ANN_R,43101,43465,,,,,\"D=1\")":null,"NL0013654783^FF_TAX_REFUND_CFO(ANN_R,43101,43465,,,,,\"D=1\")":null,"CH0210483332^FF_TAX_REFUND_CFO(ANN_R,43101,43465,,,,,\"D=1\")":null,"FR0000121485^FF_TAX_REFUND_CFO(ANN_R,43101,43465,,,,,\"D=1\")":null,"DE0007664039^FF_TAX_REFUND_CFO(ANN_R,43101,43465,,,,,\"D=1\")":null,"FR0000073272^FF_TAX_REFUND_CFO(ANN_R,43101,43465,,,,,\"D=1\")":null,"NL0000009538^FF_TAX_REFUND_CFO(ANN_R,43101,43465,,,,,\"D=1\")":null,"BE0974293251^FF_TAX_REFUND_CFO(ANN_R,43101,43465,,,,,\"D=1\")":null,"DE0005552004^FF_TAX_REFUND_CFO(ANN_R,43101,43465,,,,,\"D=1\")":null,"DE0006231004^FF_TAX_REFUND_CFO(ANN_R,43101,43465,,,,,\"D=1\")":null,"DE000A1EWWW0^FF_TAX_REFUND_CFO(ANN_R,43101,43465,,,,,\"D=1\")":null,"FR0000125486^FF_TAX_REFUND_CFO(ANN_R,43101,43465,,,,,\"D=1\")":null,"DE000BAY0017^FF_TAX_REFUND_CFO(ANN_R,43101,43465,,,,,\"D=1\")":null,"NL0012969182^FF_TAX_REFUND_CFO(ANN_R,43101,43465,,,,,\"D=1\")":null,"DE0005557508^FF_TAX_REFUND_CFO(ANN_R,43101,43465,,,,,\"D=1\")":null,"NL0000235190^FF_TAX_REFUND_CFO(ANN_R,43101,43465,,,,,\"D=1\")":null,"DE0007100000^FF_TAX_REFUND_CFO(ANN_R,43101,43465,,,,,\"D=1\")":null,"FR0000120073^FF_TAX_REFUND_CFO(ANN_R,43101,43465,,,,,\"D=1\")":null,"FR0000120321^FF_TAX_REFUND_CFO(ANN_R,43101,43465,,,,,\"D=1\")":null,"DE0008404005^FF_TAX_REFUND_CFO(ANN_R,43101,43465,,,,,\"D=1\")":null,"DE0007164600^FF_TAX_REFUND_CFO(ANN_R,43101,43465,,,,,\"D=1\")":null,"CH0012032048^FF_TAX_REFUND_CFO(ANN_R,43101,43465,,,,,\"D=1\")":null,"US0995021062^FF_TAX_REFUND_CFO(ANN_R,43101,43465,,,,,\"D=1\")":null,"US5132721045^FF_TAX_REFUND_CFO(ANN_R,43101,43465,,,,,\"D=1\")":null,"US6700024010^FF_TAX_REFUND_CFO(ANN_R,43101,43465,,,,,\"D=1\")":null,"US4180561072^FF_TAX_REFUND_CFO(ANN_R,43101,43465,,,,,\"D=1\")":null,"JE00BYSS4X48^FF_TAX_REFUND_CFO(ANN_R,43101,43465,,,,,\"D=1\")":null,"US00751Y1064^FF_TAX_REFUND_CFO(ANN_R,43101,43465,,,,,\"D=1\")":null,"US5018892084^FF_TAX_REFUND_CFO(ANN_R,43101,43465,,,,,\"D=1\")":null,"US12541W2098^FF_TAX_REFUND_CFO(ANN_R,43101,43465,,,,,\"D=1\")":null,"US3802371076^FF_TAX_REFUND_CFO(ANN_R,43101,43465,,,,,\"D=1\")":null,"US5502411037^FF_TAX_REFUND_CFO(ANN_R,43101,43465,,,,,\"D=1\")":null,"US4404521001^FF_TAX_REFUND_CFO(ANN_R,43101,43465,,,,,\"D=1\")":null,"US73278L1052^FF_TAX_REFUND_CFO(ANN_R,43101,43465,,,,,\"D=1\")":null,"US24906P1093^FF_TAX_REFUND_CFO(ANN_R,43101,43465,,,,,\"D=1\")":null,"US7458671010^FF_TAX_REFUND_CFO(ANN_R,43101,43465,,,,,\"D=1\")":null,"US8326964058^FF_TAX_REFUND_CFO(ANN_R,43101,43465,,,,,\"D=1\")":null,"US1011211018^FF_TAX_REFUND_CFO(ANN_R,43101,43465,,,,,\"D=1\")":null,"US8793601050^FF_TAX_REFUND_CFO(ANN_R,43101,43465,,,,,\"D=1\")":null,"US18915M1071^FF_TAX_REFUND_CFO(ANN_R,43101,43465,,,,,\"D=1\")":null,"US5745991068^FF_TAX_REFUND_CFO(ANN_R,43101,43465,,,,,\"D=1\")":null,"US45167R1041^FF_TAX_REFUND_CFO(ANN_R,43101,43465,,,,,\"D=1\")":null,"US4461501045^FF_TAX_REFUND_CFO(ANN_R,43101,43465,,,,,\"D=1\")":null,"US8666741041^FF_TAX_REFUND_CFO(ANN_R,43101,43465,,,,,\"D=1\")":null,"US64110D1046^FF_TAX_REFUND_CFO(ANN_R,43101,43465,,,,,\"D=1\")":null,"US3724601055^FF_TAX_REFUND_CFO(ANN_R,43101,43465,,,,,\"D=1\")":null,"US6311031081^FF_TAX_REFUND_CFO(ANN_R,43101,43465,,,,,\"D=1\")":null,"US89400J1079^FF_TAX_REFUND_CFO(ANN_R,43101,43465,,,,,\"D=1\")":null,"US45784P1012^FF_TAX_REFUND_CFO(ANN_R,43101,43465,,,,,\"D=1\")":null,"US92556V1061^FF_TAX_REFUND_CFO(ANN_R,43101,43465,,,,,\"D=1\")":null,"US62944T1051^FF_TAX_REFUND_CFO(ANN_R,43101,43465,,,,,\"D=1\")":null,"US29355A1079^FF_TAX_REFUND_CFO(ANN_R,43101,43465,,,,,\"D=1\")":null,"US0404131064^FF_TAX_REFUND_CFO(ANN_R,43101,43465,,,,,\"D=1\")":null,"US72919P2020^FF_TAX_REFUND_CFO(ANN_R,43101,43465,,,,,\"D=1\")":null,"US14149Y1082^FF_TAX_REFUND_CFO(ANN_R,43101,43465,,,,,\"D=1\")":null,"US4364401012^FF_TAX_REFUND_CFO(ANN_R,43101,43465,,,,,\"D=1\")":null,"US42809H1077^FF_TAX_REFUND_CFO(ANN_R,43101,43465,,,,,\"D=1\")":null,"US55261F1049^FF_TAX_REFUND_CFO(ANN_R,43101,43465,,,,,\"D=1\")":null,"US4932671088^FF_TAX_REFUND_CFO(ANN_R,43101,43465,,,,,\"D=1\")":null,"US92276F1003^FF_TAX_REFUND_CFO(ANN_R,43101,43465,,,,,\"D=1\")":null,"IE00BQPVQZ61^FF_TAX_REFUND_CFO(ANN_R,43101,43465,,,,,\"D=1\")":null,"US8740541094^FF_TAX_REFUND_CFO(ANN_R,43101,43465,,,,,\"D=1\")":null,"US74736K1016^FF_TAX_REFUND_CFO(ANN_R,43101,43465,,,,,\"D=1\")":null,"US5732841060^FF_TAX_REFUND_CFO(ANN_R,43101,43465,,,,,\"D=1\")":null,"US1156372096^FF_TAX_REFUND_CFO(ANN_R,43101,43465,,,,,\"D=1\")":null,"US87165B1035^FF_TAX_REFUND_CFO(ANN_R,43101,43465,,,,,\"D=1\")":null,"US30063P1057^FF_TAX_REFUND_CFO(ANN_R,43101,43465,,,,,\"D=1\")":null,"US9291601097^FF_TAX_REFUND_CFO(ANN_R,43101,43465,,,,,\"D=1\")":null,"US5303073051^FF_TAX_REFUND_CFO(ANN_R,43101,43465,,,,,\"D=1\")":null,"US0152711091^FF_TAX_REFUND_CFO(ANN_R,43101,43465,,,,,\"D=1\")":null,"US4165151048^FF_TAX_REFUND_CFO(ANN_R,43101,43465,,,,,\"D=1\")":null,"US3635761097^FF_TAX_REFUND_CFO(ANN_R,43101,43465,,,,,\"D=1\")":null,"US6703461052^FF_TAX_REFUND_CFO(ANN_R,43101,43465,,,,,\"D=1\")":null,"US57772K1016^FF_TAX_REFUND_CFO(ANN_R,43101,43465,,,,,\"D=1\")":null,"US34959E1091^FF_TAX_REFUND_CFO(ANN_R,43101,43465,,,,,\"D=1\")":null,"US9892071054^FF_TAX_REFUND_CFO(ANN_R,43101,43465,,,,,\"D=1\")":null,"US6792951054^FF_TAX_REFUND_CFO(ANN_R,43101,43465,,,,,\"D=1\")":null,"NL0009434992^FF_TAX_REFUND_CFO(ANN_R,43101,43465,,,,,\"D=1\")":null,"US88339J1051^FF_TAX_REFUND_CFO(ANN_R,43101,43465,,,,,\"D=1\")":null,"US5010441013^FF_TAX_REFUND_CFO(ANN_R,43101,43465,,,,,\"D=1\")":null,"US5926881054^FF_TAX_REFUND_CFO(ANN_R,43101,43465,,,,,\"D=1\")":null,"US0584981064^FF_TAX_REFUND_CFO(ANN_R,43101,43465,,,,,\"D=1\")":null,"US5260571048^FF_TAX_REFUND_CFO(ANN_R,43101,43465,,,,,\"D=1\")":null,"US49271V1008^FF_TAX_REFUND_CFO(ANN_R,43101,43465,,,,,\"D=1\")":null,"US0311001004^FF_TAX_REFUND_CFO(ANN_R,43101,43465,,,,,\"D=1\")":null,"US23331A1097^FF_TAX_REFUND_CFO(ANN_R,43101,43465,,,,,\"D=1\")":null,"US2473617023^FF_TAX_REFUND_CFO(ANN_R,43101,43465,,,,,\"D=1\")":null,"US58155Q1031^FF_TAX_REFUND_CFO(ANN_R,43101,43465,,,,,\"D=1\")":null,"US6200763075^FF_TAX_REFUND_CFO(ANN_R,43101,43465,,,,,\"D=1\")":null,"US8545021011^FF_TAX_REFUND_CFO(ANN_R,43101,43465,,,,,\"D=1\")":null,"US8936411003^FF_TAX_REFUND_CFO(ANN_R,43101,43465,,,,,\"D=1\")":null,"US98956P1021^FF_TAX_REFUND_CFO(ANN_R,43101,43465,,,,,\"D=1\")":null,"US0010551028^FF_TAX_REFUND_CFO(ANN_R,43101,43465,,,,,\"D=1\")":null,"US77543R1023^FF_TAX_REFUND_CFO(ANN_R,43101,43465,,,,,\"D=1\")":null,"US2310211063^FF_TAX_REFUND_CFO(ANN_R,43101,43465,,,,,\"D=1\")":null,"US21036P1084^FF_TAX_REFUND_CFO(ANN_R,43101,43465,,,,,\"D=1\")":null,"US2855121099^FF_TAX_REFUND_CFO(ANN_R,43101,43465,,,,,\"D=1\")":null,"US40434L1052^FF_TAX_REFUND_CFO(ANN_R,43101,43465,,,,,\"D=1\")":null,"US45168D1046^FF_TAX_REFUND_CFO(ANN_R,43101,43465,,,,,\"D=1\")":null,"US4943681035^FF_TAX_REFUND_CFO(ANN_R,43101,43465,,,,,\"D=1\")":null,"US35671D8570^FF_TAX_REFUND_CFO(ANN_R,43101,43465,,,,,\"D=1\")":null,"US3453708600^FF_TAX_REFUND_CFO(ANN_R,43101,43465,,,,,\"D=1\")":null,"US6516391066^FF_TAX_REFUND_CFO(ANN_R,43101,43465,,,,,\"D=1\")":null,"US75886F1075^FF_TAX_REFUND_CFO(ANN_R,43101,43465,,,,,\"D=1\")":null,"US8725901040^FF_TAX_REFUND_CFO(ANN_R,43101,43465,,,,,\"D=1\")":null,"US0091581068^FF_TAX_REFUND_CFO(ANN_R,43101,43465,,,,,\"D=1\")":null,"US5184391044^FF_TAX_REFUND_CFO(ANN_R,43831,44196,,,,,\"D=1\")":null,"US1941621039^FF_TAX_REFUND_CFO(ANN_R,43831,44196,,,,,\"D=1\")":null,"US31428X1063^FF_TAX_REFUND_CFO(ANN_R,43831,44196,,,,,\"D=1\")":null,"US00507V1098^FF_TAX_REFUND_CFO(ANN_R,43831,44196,,,,,\"D=1\")":null,"US37045V1008^FF_TAX_REFUND_CFO(ANN_R,43831,44196,,,,,\"D=1\")":null,"US6934751057^FF_TAX_REFUND_CFO(ANN_R,43831,44196,,,,,\"D=1\")":null,"US98978V1035^FF_TAX_REFUND_CFO(ANN_R,43831,44196,,,,,\"D=1\")":null,"US6092071058^FF_TAX_REFUND_CFO(ANN_R,43831,44196,,,,,\"D=1\")":null,"US78409V1044^FF_TAX_REFUND_CFO(ANN_R,43831,44196,,,,,\"D=1\")":null,"US5128071082^FF_TAX_REFUND_CFO(ANN_R,43831,44196,,,,,\"D=1\")":null,"US88579Y1010^FF_TAX_REFUND_CFO(ANN_R,43831,44196,,,,,\"D=1\")":null,"US0970231058^FF_TAX_REFUND_CFO(ANN_R,43831,44196,,,,,\"D=1\")":null,"US9078181081^FF_TAX_REFUND_CFO(ANN_R,43831,44196,,,,,\"D=1\")":null,"US22160K1051^FF_TAX_REFUND_CFO(ANN_R,43831,44196,,,,,\"D=1\")":null,"US92343V1044^FF_TAX_REFUND_CFO(ANN_R,43831,44196,,,,,\"D=1\")":null,"US0605051046^FF_TAX_REFUND_CFO(ANN_R,43831,44196,,,,,\"D=1\")":null,"JP3258000003^FF_TAX_REFUND_CFO(ANN_R,43831,44196,,,,,\"D=1\")":null,"KR7036570000^FF_TAX_REFUND_CFO(ANN_R,43831,44196,,,,,\"D=1\")":null,"JP3735400008^FF_TAX_REFUND_CFO(ANN_R,43831,44196,,,,,\"D=1\")":null,"JP3242800005^FF_TAX_REFUND_CFO(ANN_R,43831,44196,,,,,\"D=1\")":null,"JP3197800000^FF_TAX_REFUND_CFO(ANN_R,43831,44196,,,,,\"D=1\")":null,"JP3160400002^FF_TAX_REFUND_CFO(ANN_R,43831,44196,,,,,\"D=1\")":null,"TW0001301000^FF_TAX_REFUND_CFO(ANN_R,43831,44196,,,,,\"D=1\")":null,"JP3762800005^FF_TAX_REFUND_CFO(ANN_R,43831,44196,,,,,\"D=1\")":null,"JP3122400009^FF_TAX_REFUND_CFO(ANN_R,43831,44196,,,,,\"D=1\")":null,"JP3762600009^FF_TAX_REFUND_CFO(ANN_R,43831,44196,,,,,\"D=1\")":null,"JP3970300004^FF_TAX_REFUND_CFO(ANN_R,43831,44196,,,,,\"D=1\")":null,"JP3734800000^FF_TAX_REFUND_CFO(ANN_R,43831,44196,,,,,\"D=1\")":null,"JP3397200001^FF_TAX_REFUND_CFO(ANN_R,43831,44196,,,,,\"D=1\")":null,"JP3551500006^FF_TAX_REFUND_CFO(ANN_R,43831,44196,,,,,\"D=1\")":null,"JP3756600007^FF_TAX_REFUND_CFO(ANN_R,43831,44196,,,,,\"D=1\")":null,"JP3201200007^FF_TAX_REFUND_CFO(ANN_R,43831,44196,,,,,\"D=1\")":null,"JP3463000004^FF_TAX_REFUND_CFO(ANN_R,43831,44196,,,,,\"D=1\")":null,"JP3386450005^FF_TAX_REFUND_CFO(ANN_R,43831,44196,,,,,\"D=1\")":null,"JP3910660004^FF_TAX_REFUND_CFO(ANN_R,43831,44196,,,,,\"D=1\")":null,"TW0002412004^FF_TAX_REFUND_CFO(ANN_R,43831,44196,,,,,\"D=1\")":null,"KR7035720002^FF_TAX_REFUND_CFO(ANN_R,43831,44196,,,,,\"D=1\")":null,"JP3866800000^FF_TAX_REFUND_CFO(ANN_R,43831,44196,,,,,\"D=1\")":null,"JP3899600005^FF_TAX_REFUND_CFO(ANN_R,43831,44196,,,,,\"D=1\")":null,"KR7000270009^FF_TAX_REFUND_CFO(ANN_R,43831,44196,,,,,\"D=1\")":null,"JP3351600006^FF_TAX_REFUND_CFO(ANN_R,43831,44196,,,,,\"D=1\")":null,"JP3788600009^FF_TAX_REFUND_CFO(ANN_R,43831,44196,,,,,\"D=1\")":null,"TW0002317005^FF_TAX_REFUND_CFO(ANN_R,43831,44196,,,,,\"D=1\")":null,"JP3538800008^FF_TAX_REFUND_CFO(ANN_R,43831,44196,,,,,\"D=1\")":null,"JP3783600004^FF_TAX_REFUND_CFO(ANN_R,43831,44196,,,,,\"D=1\")":null,"TW0001303006^FF_TAX_REFUND_CFO(ANN_R,43831,44196,,,,,\"D=1\")":null,"JP3546800008^FF_TAX_REFUND_CFO(ANN_R,43831,44196,,,,,\"D=1\")":null,"KR7017670001^FF_TAX_REFUND_CFO(ANN_R,43831,44196,,,,,\"D=1\")":null,"JP3519400000^FF_TAX_REFUND_CFO(ANN_R,43831,44196,,,,,\"D=1\")":null,"JP3778630008^FF_TAX_REFUND_CFO(ANN_R,43831,44196,,,,,\"D=1\")":null,"JP3854600008^FF_TAX_REFUND_CFO(ANN_R,43831,44196,,,,,\"D=1\")":null,"JP3566800003^FF_TAX_REFUND_CFO(ANN_R,43831,44196,,,,,\"D=1\")":null,"JP3592200004^FF_TAX_REFUND_CFO(ANN_R,43831,44196,,,,,\"D=1\")":null,"JP3893600001^FF_TAX_REFUND_CFO(ANN_R,43831,44196,,,,,\"D=1\")":null,"KR7028260008^FF_TAX_REFUND_CFO(ANN_R,43831,44196,,,,,\"D=1\")":null,"JP3116000005^FF_TAX_REFUND_CFO(ANN_R,43831,44196,,,,,\"D=1\")":null,"JP3732000009^FF_TAX_REFUND_CFO(ANN_R,43831,44196,,,,,\"D=1\")":null,"JP3409000001^FF_TAX_REFUND_CFO(ANN_R,43831,44196,,,,,\"D=1\")":null,"JP3756100008^FF_TAX_REFUND_CFO(ANN_R,43831,44196,,,,,\"D=1\")":null,"KR7035420009^FF_TAX_REFUND_CFO(ANN_R,43831,44196,,,,,\"D=1\")":null,"JP3497400006^FF_TAX_REFUND_CFO(ANN_R,43831,44196,,,,,\"D=1\")":null,"JP3236200006^FF_TAX_REFUND_CFO(ANN_R,43831,44196,,,,,\"D=1\")":null,"JP3475350009^FF_TAX_REFUND_CFO(ANN_R,43831,44196,,,,,\"D=1\")":null,"JP3890310000^FF_TAX_REFUND_CFO(ANN_R,43831,44196,,,,,\"D=1\")":null,"KR7105560007^FF_TAX_REFUND_CFO(ANN_R,43831,44196,,,,,\"D=1\")":null,"JP3902400005^FF_TAX_REFUND_CFO(ANN_R,43831,44196,,,,,\"D=1\")":null,"JP3752900005^FF_TAX_REFUND_CFO(ANN_R,43831,44196,,,,,\"D=1\")":null,"JP3814000000^FF_TAX_REFUND_CFO(ANN_R,43831,44196,,,,,\"D=1\")":null,"TW0002881000^FF_TAX_REFUND_CFO(ANN_R,43831,44196,,,,,\"D=1\")":null,"JP3633400001^FF_TAX_REFUND_CFO(ANN_R,43831,44196,,,,,\"D=1\")":null,"JP3188220002^FF_TAX_REFUND_CFO(ANN_R,43831,44196,,,,,\"D=1\")":null,"JP3304200003^FF_TAX_REFUND_CFO(ANN_R,43831,44196,,,,,\"D=1\")":null,"JP3758190007^FF_TAX_REFUND_CFO(ANN_R,43831,44196,,,,,\"D=1\")":null,"TW0002303005^FF_TAX_REFUND_CFO(ANN_R,43831,44196,,,,,\"D=1\")":null,"KR7005490008^FF_TAX_REFUND_CFO(ANN_R,43831,44196,,,,,\"D=1\")":null,"JP3505000004^FF_TAX_REFUND_CFO(ANN_R,43831,44196,,,,,\"D=1\")":null,"JP3422950000^FF_TAX_REFUND_CFO(ANN_R,43831,44196,,,,,\"D=1\")":null,"JP3726800000^FF_TAX_REFUND_CFO(ANN_R,43831,44196,,,,,\"D=1\")":null,"JP3571400005^FF_TAX_REFUND_CFO(ANN_R,43831,44196,,,,,\"D=1\")":null,"JP3200450009^FF_TAX_REFUND_CFO(ANN_R,43831,44196,,,,,\"D=1\")":null,"JP3893200000^FF_TAX_REFUND_CFO(ANN_R,43831,44196,,,,,\"D=1\")":null,"JP3421800008^FF_TAX_REFUND_CFO(ANN_R,43831,44196,,,,,\"D=1\")":null,"TW0002454006^FF_TAX_REFUND_CFO(ANN_R,43831,44196,,,,,\"D=1\")":null,"TW0002882008^FF_TAX_REFUND_CFO(ANN_R,43831,44196,,,,,\"D=1\")":null,"JP3249600002^FF_TAX_REFUND_CFO(ANN_R,43831,44196,,,,,\"D=1\")":null,"TW0002002003^FF_TAX_REFUND_CFO(ANN_R,43831,44196,,,,,\"D=1\")":null,"JP3119600009^FF_TAX_REFUND_CFO(ANN_R,43831,44196,,,,,\"D=1\")":null,"JP3240400006^FF_TAX_REFUND_CFO(ANN_R,43831,44196,,,,,\"D=1\")":null,"KR7006400006^FF_TAX_REFUND_CFO(ANN_R,43831,44196,,,,,\"D=1\")":null,"KR7005930003^FF_TAX_REFUND_CFO(ANN_R,43831,44196,,,,,\"D=1\")":null,"JP3205800000^FF_TAX_REFUND_CFO(ANN_R,43831,44196,,,,,\"D=1\")":null,"JP3898400001^FF_TAX_REFUND_CFO(ANN_R,43831,44196,,,,,\"D=1\")":null,"JP3802300008^FF_TAX_REFUND_CFO(ANN_R,43831,44196,,,,,\"D=1\")":null,"JP3358000002^FF_TAX_REFUND_CFO(ANN_R,43831,44196,,,,,\"D=1\")":null,"JP3890350006^FF_TAX_REFUND_CFO(ANN_R,43831,44196,,,,,\"D=1\")":null,"TW0001216000^FF_TAX_REFUND_CFO(ANN_R,43831,44196,,,,,\"D=1\")":null,"KR7012330007^FF_TAX_REFUND_CFO(ANN_R,43831,44196,,,,,\"D=1\")":null,"KR7068270008^FF_TAX_REFUND_CFO(ANN_R,43831,44196,,,,,\"D=1\")":null,"JP3933800009^FF_TAX_REFUND_CFO(ANN_R,43831,44196,,,,,\"D=1\")":null,"TW0002886009^FF_TAX_REFUND_CFO(ANN_R,43831,44196,,,,,\"D=1\")":null,"JP3830800003^FF_TAX_REFUND_CFO(ANN_R,43831,44196,,,,,\"D=1\")":null,"JP3381000003^FF_TAX_REFUND_CFO(ANN_R,43831,44196,,,,,\"D=1\")":null,"KR7005380001^FF_TAX_REFUND_CFO(ANN_R,43831,44196,,,,,\"D=1\")":null,"JP3814800003^FF_TAX_REFUND_CFO(ANN_R,43831,44196,,,,,\"D=1\")":null,"JP3496400007^FF_TAX_REFUND_CFO(ANN_R,43831,44196,,,,,\"D=1\")":null,"JP3143600009^FF_TAX_REFUND_CFO(ANN_R,43831,44196,,,,,\"D=1\")":null,"JP3371200001^FF_TAX_REFUND_CFO(ANN_R,43831,44196,,,,,\"D=1\")":null,"JP3476480003^FF_TAX_REFUND_CFO(ANN_R,43831,44196,,,,,\"D=1\")":null,"JP3634600005^FF_TAX_REFUND_CFO(ANN_R,43831,44196,,,,,\"D=1\")":null,"JP3197600004^FF_TAX_REFUND_CFO(ANN_R,43831,44196,,,,,\"D=1\")":null,"TW0001326007^FF_TAX_REFUND_CFO(ANN_R,43831,44196,,,,,\"D=1\")":null,"JP3802400006^FF_TAX_REFUND_CFO(ANN_R,43831,44196,,,,,\"D=1\")":null,"JP3173400007^FF_TAX_REFUND_CFO(ANN_R,43831,44196,,,,,\"D=1\")":null,"JP3951600000^FF_TAX_REFUND_CFO(ANN_R,43831,44196,,,,,\"D=1\")":null,"JP3942400007^FF_TAX_REFUND_CFO(ANN_R,43831,44196,,,,,\"D=1\")":null,"JP3198900007^FF_TAX_REFUND_CFO(ANN_R,43831,44196,,,,,\"D=1\")":null,"NL0012015705^FF_TAX_REFUND_CFO(ANN_R,43831,44196,,,,,\"D=1\")":null,"FR0000120172^FF_TAX_REFUND_CFO(ANN_R,43831,44196,,,,,\"D=1\")":null,"NL0000009082^FF_TAX_REFUND_CFO(ANN_R,43831,44196,,,,,\"D=1\")":null,"ES0105046009^FF_TAX_REFUND_CFO(ANN_R,43831,44196,,,,,\"D=1\")":null,"FR0000120503^FF_TAX_REFUND_CFO(ANN_R,43831,44196,,,,,\"D=1\")":null,"BE0003739530^FF_TAX_REFUND_CFO(ANN_R,43831,44196,,,,,\"D=1\")":null,"DE0007165631^FF_TAX_REFUND_CFO(ANN_R,43831,44196,,,,,\"D=1\")":null,"DE000A0D9PT0^FF_TAX_REFUND_CFO(ANN_R,43831,44196,,,,,\"D=1\")":null,"SE0000310336^FF_TAX_REFUND_CFO(ANN_R,43831,44196,,,,,\"D=1\")":null,"DK0010274414^FF_TAX_REFUND_CFO(ANN_R,43831,44196,,,,,\"D=1\")":null,"DE0006047004^FF_TAX_REFUND_CFO(ANN_R,43831,44196,,,,,\"D=1\")":null,"DK0060336014^FF_TAX_REFUND_CFO(ANN_R,43831,44196,,,,,\"D=1\")":null,"CH0008742519^FF_TAX_REFUND_CFO(ANN_R,43831,44196,,,,,\"D=1\")":null,"NL0010832176^FF_TAX_REFUND_CFO(ANN_R,43831,44196,,,,,\"D=1\")":null,"FR0010220475^FF_TAX_REFUND_CFO(ANN_R,43831,44196,,,,,\"D=1\")":null,"CH0012280076^FF_TAX_REFUND_CFO(ANN_R,43831,44196,,,,,\"D=1\")":null,"DE0005439004^FF_TAX_REFUND_CFO(ANN_R,43831,44196,,,,,\"D=1\")":null,"CH0102484968^FF_TAX_REFUND_CFO(ANN_R,43831,44196,,,,,\"D=1\")":null,"CH0012549785^FF_TAX_REFUND_CFO(ANN_R,43831,44196,,,,,\"D=1\")":null,"DE000SYM9999^FF_TAX_REFUND_CFO(ANN_R,43831,44196,,,,,\"D=1\")":null,"NL0010773842^FF_TAX_REFUND_CFO(ANN_R,43831,44196,,,,,\"D=1\")":null,"SE0000242455^FF_TAX_REFUND_CFO(ANN_R,43831,44196,,,,,\"D=1\")":null,"NL0010545661^FF_TAX_REFUND_CFO(ANN_R,43831,44196,,,,,\"D=1\")":null,"CH0014852781^FF_TAX_REFUND_CFO(ANN_R,43831,44196,,,,,\"D=1\")":null,"DK0010181759^FF_TAX_REFUND_CFO(ANN_R,43831,44196,,,,,\"D=1\")":null,"DE000PAH0038^FF_TAX_REFUND_CFO(ANN_R,43831,44196,,,,,\"D=1\")":null,"SE0007100599^FF_TAX_REFUND_CFO(ANN_R,43831,44196,,,,,\"D=1\")":null,"DE000ENER6Y0^FF_TAX_REFUND_CFO(ANN_R,43831,44196,,,,,\"D=1\")":null,"DK0060448595^FF_TAX_REFUND_CFO(ANN_R,43831,44196,,,,,\"D=1\")":null,"CH0025751329^FF_TAX_REFUND_CFO(ANN_R,43831,44196,,,,,\"D=1\")":null,"DE0005785604^FF_TAX_REFUND_CFO(ANN_R,43831,44196,,,,,\"D=1\")":null,"FR0000045072^FF_TAX_REFUND_CFO(ANN_R,43831,44196,,,,,\"D=1\")":null,"BE0003565737^FF_TAX_REFUND_CFO(ANN_R,43831,44196,,,,,\"D=1\")":null,"SE0009922164^FF_TAX_REFUND_CFO(ANN_R,43831,44196,,,,,\"D=1\")":null,"SE0000148884^FF_TAX_REFUND_CFO(ANN_R,43831,44196,,,,,\"D=1\")":null,"DE0006048432^FF_TAX_REFUND_CFO(ANN_R,43831,44196,,,,,\"D=1\")":null,"ES0105066007^FF_TAX_REFUND_CFO(ANN_R,43831,44196,,,,,\"D=1\")":null,"SE0012853455^FF_TAX_REFUND_CFO(ANN_R,43831,44196,,,,,\"D=1\")":null,"NL0013267909^FF_TAX_REFUND_CFO(ANN_R,43831,44196,,,,,\"D=1\")":null,"FR0000051807^FF_TAX_REFUND_CFO(ANN_R,43831,44196,,,,,\"D=1\")":null,"DK0010272202^FF_TAX_REFUND_CFO(ANN_R,43831,44196,,,,,\"D=1\")":null,"DE0006599905^FF_TAX_REFUND_CFO(ANN_R,43831,44196,,,,,\"D=1\")":null,"FR0000130809^FF_TAX_REFUND_CFO(ANN_R,43831,44196,,,,,\"D=1\")":null,"NL0000395903^FF_TAX_REFUND_CFO(ANN_R,43831,44196,,,,,\"D=1\")":null,"ES0178430E18^FF_TAX_REFUND_CFO(ANN_R,43831,44196,,,,,\"D=1\")":null,"CH0030170408^FF_TAX_REFUND_CFO(ANN_R,43831,44196,,,,,\"D=1\")":null,"IT0005239360^FF_TAX_REFUND_CFO(ANN_R,43831,44196,,,,,\"D=1\")":null,"CH0012138530^FF_TAX_REFUND_CFO(ANN_R,43831,44196,,,,,\"D=1\")":null,"NL0000009165^FF_TAX_REFUND_CFO(ANN_R,43831,44196,,,,,\"D=1\")":null,"SE0012673267^FF_TAX_REFUND_CFO(ANN_R,43831,44196,,,,,\"D=1\")":null,"FR0010307819^FF_TAX_REFUND_CFO(ANN_R,43831,44196,,,,,\"D=1\")":null,"NL0000226223^FF_TAX_REFUND_CFO(ANN_R,43831,44196,,,,,\"D=1\")":null,"FR0000133308^FF_TAX_REFUND_CFO(ANN_R,43831,44196,,,,,\"D=1\")":null,"NL0011585146^FF_TAX_REFUND_CFO(ANN_R,43831,44196,,,,,\"D=1\")":null,"IT0000062072^FF_TAX_REFUND_CFO(ANN_R,43831,44196,,,,,\"D=1\")":null,"SE0000103699^FF_TAX_REFUND_CFO(ANN_R,43831,44196,,,,,\"D=1\")":null,"FR0000121261^FF_TAX_REFUND_CFO(ANN_R,43831,44196,,,,,\"D=1\")":null,"FR0000127771^FF_TAX_REFUND_CFO(ANN_R,43831,44196,,,,,\"D=1\")":null,"FR0000125338^FF_TAX_REFUND_CFO(ANN_R,43831,44196,,,,,\"D=1\")":null,"SE0000667891^FF_TAX_REFUND_CFO(ANN_R,43831,44196,,,,,\"D=1\")":null,"FR0000130650^FF_TAX_REFUND_CFO(ANN_R,43831,44196,,,,,\"D=1\")":null,"CH0012214059^FF_TAX_REFUND_CFO(ANN_R,43831,44196,,,,,\"D=1\")":null,"DE0005810055^FF_TAX_REFUND_CFO(ANN_R,43831,44196,,,,,\"D=1\")":null,"ES0109067019^FF_TAX_REFUND_CFO(ANN_R,43831,44196,,,,,\"D=1\")":null,"DE0005190003^FF_TAX_REFUND_CFO(ANN_R,43831,44196,,,,,\"D=1\")":null,"FI4000297767^FF_TAX_REFUND_CFO(ANN_R,43831,44196,,,,,\"D=1\")":null,"DE000A1ML7J1^FF_TAX_REFUND_CFO(ANN_R,43831,44196,,,,,\"D=1\")":null,"CH0432492467^FF_TAX_REFUND_CFO(ANN_R,43831,44196,,,,,\"D=1\")":null,"SE0000107419^FF_TAX_REFUND_CFO(ANN_R,43831,44196,,,,,\"D=1\")":null,"ES0148396007^FF_TAX_REFUND_CFO(ANN_R,43831,44196,,,,,\"D=1\")":null,"NL00150001Q9^FF_TAX_REFUND_CFO(ANN_R,43831,44196,,,,,\"D=1\")":null,"FR0000120693^FF_TAX_REFUND_CFO(ANN_R,43831,44196,,,,,\"D=1\")":null,"FR0000052292^FF_TAX_REFUND_CFO(ANN_R,43831,44196,,,,,\"D=1\")":null,"SE0011166610^FF_TAX_REFUND_CFO(ANN_R,43831,44196,,,,,\"D=1\")":null,"SE0000115446^FF_TAX_REFUND_CFO(ANN_R,43831,44196,,,,,\"D=1\")":null,"SE0000108656^FF_TAX_REFUND_CFO(ANN_R,43831,44196,,,,,\"D=1\")":null,"DK0010268606^FF_TAX_REFUND_CFO(ANN_R,43831,44196,,,,,\"D=1\")":null,"FR0000120644^FF_TAX_REFUND_CFO(ANN_R,43831,44196,,,,,\"D=1\")":null,"IT0000072618^FF_TAX_REFUND_CFO(ANN_R,43831,44196,,,,,\"D=1\")":null,"NL0013654783^FF_TAX_REFUND_CFO(ANN_R,43831,44196,,,,,\"D=1\")":null,"CH0210483332^FF_TAX_REFUND_CFO(ANN_R,43831,44196,,,,,\"D=1\")":null,"FR0000121485^FF_TAX_REFUND_CFO(ANN_R,43831,44196,,,,,\"D=1\")":null,"DE0007664039^FF_TAX_REFUND_CFO(ANN_R,43831,44196,,,,,\"D=1\")":null,"FR0000073272^FF_TAX_REFUND_CFO(ANN_R,43831,44196,,,,,\"D=1\")":null,"NL0000009538^FF_TAX_REFUND_CFO(ANN_R,43831,44196,,,,,\"D=1\")":null,"BE0974293251^FF_TAX_REFUND_CFO(ANN_R,43831,44196,,,,,\"D=1\")":null,"DE0005552004^FF_TAX_REFUND_CFO(ANN_R,43831,44196,,,,,\"D=1\")":null,"DE0006231004^FF_TAX_REFUND_CFO(ANN_R,43831,44196,,,,,\"D=1\")":null,"DE000A1EWWW0^FF_TAX_REFUND_CFO(ANN_R,43831,44196,,,,,\"D=1\")":null,"FR0000125486^FF_TAX_REFUND_CFO(ANN_R,43831,44196,,,,,\"D=1\")":null,"DE000BAY0017^FF_TAX_REFUND_CFO(ANN_R,43831,44196,,,,,\"D=1\")":null,"NL0012969182^FF_TAX_REFUND_CFO(ANN_R,43831,44196,,,,,\"D=1\")":null,"DE0005557508^FF_TAX_REFUND_CFO(ANN_R,43831,44196,,,,,\"D=1\")":null,"NL0000235190^FF_TAX_REFUND_CFO(ANN_R,43831,44196,,,,,\"D=1\")":null,"DE0007100000^FF_TAX_REFUND_CFO(ANN_R,43831,44196,,,,,\"D=1\")":null,"FR0000120073^FF_TAX_REFUND_CFO(ANN_R,43831,44196,,,,,\"D=1\")":null,"FR0000120321^FF_TAX_REFUND_CFO(ANN_R,43831,44196,,,,,\"D=1\")":null,"DE0008404005^FF_TAX_REFUND_CFO(ANN_R,43831,44196,,,,,\"D=1\")":null,"DE0007164600^FF_TAX_REFUND_CFO(ANN_R,43831,44196,,,,,\"D=1\")":null,"CH0012032048^FF_TAX_REFUND_CFO(ANN_R,43831,44196,,,,,\"D=1\")":null,"US0995021062^FF_TAX_REFUND_CFO(ANN_R,43831,44196,,,,,\"D=1\")":null,"US5132721045^FF_TAX_REFUND_CFO(ANN_R,43831,44196,,,,,\"D=1\")":null,"US6700024010^FF_TAX_REFUND_CFO(ANN_R,43831,44196,,,,,\"D=1\")":null,"US4180561072^FF_TAX_REFUND_CFO(ANN_R,43831,44196,,,,,\"D=1\")":null,"JE00BYSS4X48^FF_TAX_REFUND_CFO(ANN_R,43831,44196,,,,,\"D=1\")":null,"US00751Y1064^FF_TAX_REFUND_CFO(ANN_R,43831,44196,,,,,\"D=1\")":null,"US5018892084^FF_TAX_REFUND_CFO(ANN_R,43831,44196,,,,,\"D=1\")":null,"US12541W2098^FF_TAX_REFUND_CFO(ANN_R,43831,44196,,,,,\"D=1\")":null,"US3802371076^FF_TAX_REFUND_CFO(ANN_R,43831,44196,,,,,\"D=1\")":null,"US5502411037^FF_TAX_REFUND_CFO(ANN_R,43831,44196,,,,,\"D=1\")":null,"US4404521001^FF_TAX_REFUND_CFO(ANN_R,43831,44196,,,,,\"D=1\")":null,"US73278L1052^FF_TAX_REFUND_CFO(ANN_R,43831,44196,,,,,\"D=1\")":null,"US24906P1093^FF_TAX_REFUND_CFO(ANN_R,43831,44196,,,,,\"D=1\")":null,"US7458671010^FF_TAX_REFUND_CFO(ANN_R,43831,44196,,,,,\"D=1\")":null,"US8326964058^FF_TAX_REFUND_CFO(ANN_R,43831,44196,,,,,\"D=1\")":null,"US1011211018^FF_TAX_REFUND_CFO(ANN_R,43831,44196,,,,,\"D=1\")":null,"US8793601050^FF_TAX_REFUND_CFO(ANN_R,43831,44196,,,,,\"D=1\")":null,"US18915M1071^FF_TAX_REFUND_CFO(ANN_R,43831,44196,,,,,\"D=1\")":null,"US5745991068^FF_TAX_REFUND_CFO(ANN_R,43831,44196,,,,,\"D=1\")":null,"US45167R1041^FF_TAX_REFUND_CFO(ANN_R,43831,44196,,,,,\"D=1\")":null,"US4461501045^FF_TAX_REFUND_CFO(ANN_R,43831,44196,,,,,\"D=1\")":null,"US8666741041^FF_TAX_REFUND_CFO(ANN_R,43831,44196,,,,,\"D=1\")":null,"US64110D1046^FF_TAX_REFUND_CFO(ANN_R,43831,44196,,,,,\"D=1\")":null,"US3724601055^FF_TAX_REFUND_CFO(ANN_R,43831,44196,,,,,\"D=1\")":null,"US6311031081^FF_TAX_REFUND_CFO(ANN_R,43831,44196,,,,,\"D=1\")":null,"US89400J1079^FF_TAX_REFUND_CFO(ANN_R,43831,44196,,,,,\"D=1\")":null,"US45784P1012^FF_TAX_REFUND_CFO(ANN_R,43831,44196,,,,,\"D=1\")":null,"US92556V1061^FF_TAX_REFUND_CFO(ANN_R,43831,44196,,,,,\"D=1\")":null,"US62944T1051^FF_TAX_REFUND_CFO(ANN_R,43831,44196,,,,,\"D=1\")":null,"US29355A1079^FF_TAX_REFUND_CFO(ANN_R,43831,44196,,,,,\"D=1\")":null,"US0404131064^FF_TAX_REFUND_CFO(ANN_R,43831,44196,,,,,\"D=1\")":null,"US72919P2020^FF_TAX_REFUND_CFO(ANN_R,43831,44196,,,,,\"D=1\")":null,"US14149Y1082^FF_TAX_REFUND_CFO(ANN_R,43831,44196,,,,,\"D=1\")":null,"US4364401012^FF_TAX_REFUND_CFO(ANN_R,43831,44196,,,,,\"D=1\")":null,"US42809H1077^FF_TAX_REFUND_CFO(ANN_R,43831,44196,,,,,\"D=1\")":null,"US55261F1049^FF_TAX_REFUND_CFO(ANN_R,43831,44196,,,,,\"D=1\")":null,"US4932671088^FF_TAX_REFUND_CFO(ANN_R,43831,44196,,,,,\"D=1\")":null,"US92276F1003^FF_TAX_REFUND_CFO(ANN_R,43831,44196,,,,,\"D=1\")":null,"IE00BQPVQZ61^FF_TAX_REFUND_CFO(ANN_R,43831,44196,,,,,\"D=1\")":null,"US8740541094^FF_TAX_REFUND_CFO(ANN_R,43831,44196,,,,,\"D=1\")":null,"US74736K1016^FF_TAX_REFUND_CFO(ANN_R,43831,44196,,,,,\"D=1\")":null,"US5732841060^FF_TAX_REFUND_CFO(ANN_R,43831,44196,,,,,\"D=1\")":null,"US1156372096^FF_TAX_REFUND_CFO(ANN_R,43831,44196,,,,,\"D=1\")":null,"US87165B1035^FF_TAX_REFUND_CFO(ANN_R,43831,44196,,,,,\"D=1\")":null,"US30063P1057^FF_TAX_REFUND_CFO(ANN_R,43831,44196,,,,,\"D=1\")":null,"US9291601097^FF_TAX_REFUND_CFO(ANN_R,43831,44196,,,,,\"D=1\")":null,"US5303073051^FF_TAX_REFUND_CFO(ANN_R,43831,44196,,,,,\"D=1\")":null,"US0152711091^FF_TAX_REFUND_CFO(ANN_R,43831,44196,,,,,\"D=1\")":null,"US4165151048^FF_TAX_REFUND_CFO(ANN_R,43831,44196,,,,,\"D=1\")":null,"US3635761097^FF_TAX_REFUND_CFO(ANN_R,43831,44196,,,,,\"D=1\")":null,"US6703461052^FF_TAX_REFUND_CFO(ANN_R,43831,44196,,,,,\"D=1\")":null,"US57772K1016^FF_TAX_REFUND_CFO(ANN_R,43831,44196,,,,,\"D=1\")":null,"US34959E1091^FF_TAX_REFUND_CFO(ANN_R,43831,44196,,,,,\"D=1\")":null,"US9892071054^FF_TAX_REFUND_CFO(ANN_R,43831,44196,,,,,\"D=1\")":null,"US6792951054^FF_TAX_REFUND_CFO(ANN_R,43831,44196,,,,,\"D=1\")":null,"NL0009434992^FF_TAX_REFUND_CFO(ANN_R,43831,44196,,,,,\"D=1\")":null,"US88339J1051^FF_TAX_REFUND_CFO(ANN_R,43831,44196,,,,,\"D=1\")":null,"US5010441013^FF_TAX_REFUND_CFO(ANN_R,43831,44196,,,,,\"D=1\")":null,"US5926881054^FF_TAX_REFUND_CFO(ANN_R,43831,44196,,,,,\"D=1\")":null,"US0584981064^FF_TAX_REFUND_CFO(ANN_R,43831,44196,,,,,\"D=1\")":null,"US5260571048^FF_TAX_REFUND_CFO(ANN_R,43831,44196,,,,,\"D=1\")":null,"US49271V1008^FF_TAX_REFUND_CFO(ANN_R,43831,44196,,,,,\"D=1\")":null,"US0311001004^FF_TAX_REFUND_CFO(ANN_R,43831,44196,,,,,\"D=1\")":null,"US23331A1097^FF_TAX_REFUND_CFO(ANN_R,43831,44196,,,,,\"D=1\")":null,"US2473617023^FF_TAX_REFUND_CFO(ANN_R,43831,44196,,,,,\"D=1\")":null,"US58155Q1031^FF_TAX_REFUND_CFO(ANN_R,43831,44196,,,,,\"D=1\")":null,"US6200763075^FF_TAX_REFUND_CFO(ANN_R,43831,44196,,,,,\"D=1\")":null,"US8545021011^FF_TAX_REFUND_CFO(ANN_R,43831,44196,,,,,\"D=1\")":null,"US8936411003^FF_TAX_REFUND_CFO(ANN_R,43831,44196,,,,,\"D=1\")":null,"US98956P1021^FF_TAX_REFUND_CFO(ANN_R,43831,44196,,,,,\"D=1\")":null,"US0010551028^FF_TAX_REFUND_CFO(ANN_R,43831,44196,,,,,\"D=1\")":null,"US77543R1023^FF_TAX_REFUND_CFO(ANN_R,43831,44196,,,,,\"D=1\")":null,"US2310211063^FF_TAX_REFUND_CFO(ANN_R,43831,44196,,,,,\"D=1\")":null,"US21036P1084^FF_TAX_REFUND_CFO(ANN_R,43831,44196,,,,,\"D=1\")":null,"US2855121099^FF_TAX_REFUND_CFO(ANN_R,43831,44196,,,,,\"D=1\")":null,"US40434L1052^FF_TAX_REFUND_CFO(ANN_R,43831,44196,,,,,\"D=1\")":null,"US45168D1046^FF_TAX_REFUND_CFO(ANN_R,43831,44196,,,,,\"D=1\")":null,"US4943681035^FF_TAX_REFUND_CFO(ANN_R,43831,44196,,,,,\"D=1\")":null,"US35671D8570^FF_TAX_REFUND_CFO(ANN_R,43831,44196,,,,,\"D=1\")":null,"US3453708600^FF_TAX_REFUND_CFO(ANN_R,43831,44196,,,,,\"D=1\")":null,"US6516391066^FF_TAX_REFUND_CFO(ANN_R,43831,44196,,,,,\"D=1\")":null,"US75886F1075^FF_TAX_REFUND_CFO(ANN_R,43831,44196,,,,,\"D=1\")":null,"US8725901040^FF_TAX_REFUND_CFO(ANN_R,43831,44196,,,,,\"D=1\")":null,"US0091581068^FF_TAX_REFUND_CFO(ANN_R,43831,44196,,,,,\"D=1\")":null,"NL0012015705^FF_MAJOR_IND_NAME":"FOOD","FR0000120172^FF_MAJOR_IND_NAME":"RETAILERS","NL0000009082^FF_MAJOR_IND_NAME":null,"ES0105046009^FF_MAJOR_IND_NAME":"TRANSPORTATION","FR0000120503^FF_MAJOR_IND_NAME":"CONSTRUCTION","BE0003739530^FF_MAJOR_IND_NAME":"DRUGS, COSMETICS & HEALTH CARE","DE0007165631^FF_MAJOR_IND_NAME":"DRUGS, COSMETICS & HEALTH CARE","DE000A0D9PT0^FF_MAJOR_IND_NAME":"TRANSPORTATION","SE0000310336^FF_MAJOR_IND_NAME":"TOBACCO","DK0010274414^FF_MAJOR_IND_NAME":"FINANCIAL","DE0006047004^FF_MAJOR_IND_NAME":"CONSTRUCTION","DK0060336014^FF_MAJOR_IND_NAME":"CHEMICALS","CH0008742519^FF_MAJOR_IND_NAME":null,"NL0010832176^FF_MAJOR_IND_NAME":"DRUGS, COSMETICS & HEALTH CARE","FR0010220475^FF_MAJOR_IND_NAME":"MISCELLANEOUS","CH0012280076^FF_MAJOR_IND_NAME":"DRUGS, COSMETICS & HEALTH CARE","DE0005439004^FF_MAJOR_IND_NAME":"AUTOMOTIVE","CH0102484968^FF_MAJOR_IND_NAME":"FINANCIAL","CH0012549785^FF_MAJOR_IND_NAME":"DRUGS, COSMETICS & HEALTH CARE","DE000SYM9999^FF_MAJOR_IND_NAME":"CHEMICALS","NL0010773842^FF_MAJOR_IND_NAME":"FINANCIAL","SE0000242455^FF_MAJOR_IND_NAME":"FINANCIAL","NL0010545661^FF_MAJOR_IND_NAME":"MACHINERY & EQUIPMENT","CH0014852781^FF_MAJOR_IND_NAME":"FINANCIAL","DK0010181759^FF_MAJOR_IND_NAME":"BEVERAGES","DE000PAH0038^FF_MAJOR_IND_NAME":"AUTOMOTIVE","SE0007100599^FF_MAJOR_IND_NAME":"FINANCIAL","DE000ENER6Y0^FF_MAJOR_IND_NAME":"ELECTRICAL","DK0060448595^FF_MAJOR_IND_NAME":"DRUGS, COSMETICS & HEALTH CARE","CH0025751329^FF_MAJOR_IND_NAME":"ELECTRONICS","DE0005785604^FF_MAJOR_IND_NAME":"MISCELLANEOUS","FR0000045072^FF_MAJOR_IND_NAME":"FINANCIAL","BE0003565737^FF_MAJOR_IND_NAME":"FINANCIAL","SE0009922164^FF_MAJOR_IND_NAME":"PAPER","SE0000148884^FF_MAJOR_IND_NAME":"FINANCIAL","DE0006048432^FF_MAJOR_IND_NAME":"CHEMICALS","ES0105066007^FF_MAJOR_IND_NAME":"UTILITIES","SE0012853455^FF_MAJOR_IND_NAME":"FINANCIAL","NL0013267909^FF_MAJOR_IND_NAME":"CHEMICALS","FR0000051807^FF_MAJOR_IND_NAME":"MISCELLANEOUS","DK0010272202^FF_MAJOR_IND_NAME":"DRUGS, COSMETICS & HEALTH CARE","DE0006599905^FF_MAJOR_IND_NAME":"DRUGS, COSMETICS & HEALTH CARE","FR0000130809^FF_MAJOR_IND_NAME":"FINANCIAL","NL0000395903^FF_MAJOR_IND_NAME":"MISCELLANEOUS","ES0178430E18^FF_MAJOR_IND_NAME":"UTILITIES","CH0030170408^FF_MAJOR_IND_NAME":"CONSTRUCTION","IT0005239360^FF_MAJOR_IND_NAME":"FINANCIAL","CH0012138530^FF_MAJOR_IND_NAME":"FINANCIAL","NL0000009165^FF_MAJOR_IND_NAME":"BEVERAGES","SE0012673267^FF_MAJOR_IND_NAME":"RECREATION","FR0010307819^FF_MAJOR_IND_NAME":"ELECTRICAL","NL0000226223^FF_MAJOR_IND_NAME":"ELECTRONICS","FR0000133308^FF_MAJOR_IND_NAME":null,"NL0011585146^FF_MAJOR_IND_NAME":"AUTOMOTIVE","IT0000062072^FF_MAJOR_IND_NAME":"FINANCIAL","SE0000103699^FF_MAJOR_IND_NAME":"ELECTRONICS","FR0000121261^FF_MAJOR_IND_NAME":"AUTOMOTIVE","FR0000127771^FF_MAJOR_IND_NAME":"RECREATION","FR0000125338^FF_MAJOR_IND_NAME":"MISCELLANEOUS","SE0000667891^FF_MAJOR_IND_NAME":"MACHINERY & EQUIPMENT","FR0000130650^FF_MAJOR_IND_NAME":"ELECTRONICS","CH0012214059^FF_MAJOR_IND_NAME":"CONSTRUCTION","DE0005810055^FF_MAJOR_IND_NAME":"FINANCIAL","ES0109067019^FF_MAJOR_IND_NAME":"ELECTRONICS","DE0005190003^FF_MAJOR_IND_NAME":"AUTOMOTIVE","FI4000297767^FF_MAJOR_IND_NAME":"FINANCIAL","DE000A1ML7J1^FF_MAJOR_IND_NAME":"FINANCIAL","CH0432492467^FF_MAJOR_IND_NAME":"DRUGS, COSMETICS & HEALTH CARE","SE0000107419^FF_MAJOR_IND_NAME":"FINANCIAL","ES0148396007^FF_MAJOR_IND_NAME":"RETAILERS","NL00150001Q9^FF_MAJOR_IND_NAME":"AUTOMOTIVE","FR0000120693^FF_MAJOR_IND_NAME":"BEVERAGES","FR0000052292^FF_MAJOR_IND_NAME":"APPAREL","SE0011166610^FF_MAJOR_IND_NAME":"CONSTRUCTION","SE0000115446^FF_MAJOR_IND_NAME":"MISCELLANEOUS","SE0000108656^FF_MAJOR_IND_NAME":"ELECTRONICS","DK0010268606^FF_MAJOR_IND_NAME":"ELECTRICAL","FR0000120644^FF_MAJOR_IND_NAME":"FOOD","IT0000072618^FF_MAJOR_IND_NAME":"FINANCIAL","NL0013654783^FF_MAJOR_IND_NAME":"RETAILERS","CH0210483332^FF_MAJOR_IND_NAME":"MISCELLANEOUS","FR0000121485^FF_MAJOR_IND_NAME":"MISCELLANEOUS","DE0007664039^FF_MAJOR_IND_NAME":"AUTOMOTIVE","FR0000073272^FF_MAJOR_IND_NAME":"AEROSPACE","NL0000009538^FF_MAJOR_IND_NAME":"DRUGS, COSMETICS & HEALTH CARE","BE0974293251^FF_MAJOR_IND_NAME":"BEVERAGES","DE0005552004^FF_MAJOR_IND_NAME":"TRANSPORTATION","DE0006231004^FF_MAJOR_IND_NAME":"ELECTRONICS","DE000A1EWWW0^FF_MAJOR_IND_NAME":"APPAREL","FR0000125486^FF_MAJOR_IND_NAME":"CONSTRUCTION","DE000BAY0017^FF_MAJOR_IND_NAME":"DRUGS, COSMETICS & HEALTH CARE","NL0012969182^FF_MAJOR_IND_NAME":"FINANCIAL","DE0005557508^FF_MAJOR_IND_NAME":"UTILITIES","NL0000235190^FF_MAJOR_IND_NAME":"AEROSPACE","DE0007100000^FF_MAJOR_IND_NAME":"AUTOMOTIVE","FR0000120073^FF_MAJOR_IND_NAME":"CHEMICALS","FR0000120321^FF_MAJOR_IND_NAME":"CHEMICALS","DE0008404005^FF_MAJOR_IND_NAME":"FINANCIAL","DE0007164600^FF_MAJOR_IND_NAME":"ELECTRONICS","CH0012032048^FF_MAJOR_IND_NAME":"DRUGS, COSMETICS & HEALTH CARE","US0995021062^FF_MAJOR_IND_NAME":"MISCELLANEOUS","US5132721045^FF_MAJOR_IND_NAME":"FOOD","US6700024010^FF_MAJOR_IND_NAME":"DRUGS, COSMETICS & HEALTH CARE","US4180561072^FF_MAJOR_IND_NAME":"RECREATION","JE00BYSS4X48^FF_MAJOR_IND_NAME":"DRUGS, COSMETICS & HEALTH CARE","US00751Y1064^FF_MAJOR_IND_NAME":"MISCELLANEOUS","US5018892084^FF_MAJOR_IND_NAME":"MISCELLANEOUS","US12541W2098^FF_MAJOR_IND_NAME":"TRANSPORTATION","US3802371076^FF_MAJOR_IND_NAME":"MISCELLANEOUS","US5502411037^FF_MAJOR_IND_NAME":"UTILITIES","US4404521001^FF_MAJOR_IND_NAME":"FOOD","US73278L1052^FF_MAJOR_IND_NAME":null,"US24906P1093^FF_MAJOR_IND_NAME":"DRUGS, COSMETICS & HEALTH CARE","US7458671010^FF_MAJOR_IND_NAME":"CONSTRUCTION","US8326964058^FF_MAJOR_IND_NAME":"FOOD","US1011211018^FF_MAJOR_IND_NAME":"FINANCIAL","US8793601050^FF_MAJOR_IND_NAME":"ELECTRONICS","US18915M1071^FF_MAJOR_IND_NAME":"MISCELLANEOUS","US5745991068^FF_MAJOR_IND_NAME":"ELECTRICAL","US45167R1041^FF_MAJOR_IND_NAME":"CONSTRUCTION","US4461501045^FF_MAJOR_IND_NAME":"FINANCIAL","US8666741041^FF_MAJOR_IND_NAME":"FINANCIAL","US64110D1046^FF_MAJOR_IND_NAME":"ELECTRONICS","US3724601055^FF_MAJOR_IND_NAME":"MISCELLANEOUS","US6311031081^FF_MAJOR_IND_NAME":"FINANCIAL","US89400J1079^FF_MAJOR_IND_NAME":"MISCELLANEOUS","US45784P1012^FF_MAJOR_IND_NAME":"DRUGS, COSMETICS & HEALTH CARE","US92556V1061^FF_MAJOR_IND_NAME":"DRUGS, COSMETICS & HEALTH CARE","US62944T1051^FF_MAJOR_IND_NAME":"CONSTRUCTION","US29355A1079^FF_MAJOR_IND_NAME":"ELECTRICAL","US0404131064^FF_MAJOR_IND_NAME":"ELECTRONICS","US72919P2020^FF_MAJOR_IND_NAME":"ELECTRICAL","US14149Y1082^FF_MAJOR_IND_NAME":"DRUGS, COSMETICS & HEALTH CARE","US4364401012^FF_MAJOR_IND_NAME":"DRUGS, COSMETICS & HEALTH CARE","US42809H1077^FF_MAJOR_IND_NAME":"OIL, GAS, COAL & RELATED SERVICES","US55261F1049^FF_MAJOR_IND_NAME":"FINANCIAL","US4932671088^FF_MAJOR_IND_NAME":"FINANCIAL","US92276F1003^FF_MAJOR_IND_NAME":"FINANCIAL","IE00BQPVQZ61^FF_MAJOR_IND_NAME":"DRUGS, COSMETICS & HEALTH CARE","US8740541094^FF_MAJOR_IND_NAME":"ELECTRONICS","US74736K1016^FF_MAJOR_IND_NAME":"ELECTRONICS","US5732841060^FF_MAJOR_IND_NAME":"CONSTRUCTION","US1156372096^FF_MAJOR_IND_NAME":"BEVERAGES","US87165B1035^FF_MAJOR_IND_NAME":"FINANCIAL","US30063P1057^FF_MAJOR_IND_NAME":"DRUGS, COSMETICS & HEALTH CARE","US9291601097^FF_MAJOR_IND_NAME":"CONSTRUCTION","US5303073051^FF_MAJOR_IND_NAME":"UTILITIES","US0152711091^FF_MAJOR_IND_NAME":"FINANCIAL","US4165151048^FF_MAJOR_IND_NAME":"FINANCIAL","US3635761097^FF_MAJOR_IND_NAME":"FINANCIAL","US6703461052^FF_MAJOR_IND_NAME":"METAL PRODUCERS","US57772K1016^FF_MAJOR_IND_NAME":"ELECTRONICS","US34959E1091^FF_MAJOR_IND_NAME":"ELECTRONICS","US9892071054^FF_MAJOR_IND_NAME":"ELECTRONICS","US6792951054^FF_MAJOR_IND_NAME":"ELECTRONICS","NL0009434992^FF_MAJOR_IND_NAME":"CHEMICALS","US88339J1051^FF_MAJOR_IND_NAME":"RECREATION","US5010441013^FF_MAJOR_IND_NAME":"RETAILERS","US5926881054^FF_MAJOR_IND_NAME":"DRUGS, COSMETICS & HEALTH CARE","US0584981064^FF_MAJOR_IND_NAME":"METAL PRODUCTS MANUFACTURERS","US5260571048^FF_MAJOR_IND_NAME":"CONSTRUCTION","US49271V1008^FF_MAJOR_IND_NAME":"BEVERAGES","US0311001004^FF_MAJOR_IND_NAME":"MACHINERY & EQUIPMENT","US23331A1097^FF_MAJOR_IND_NAME":"CONSTRUCTION","US2473617023^FF_MAJOR_IND_NAME":"AEROSPACE","US58155Q1031^FF_MAJOR_IND_NAME":"DRUGS, COSMETICS & HEALTH CARE","US6200763075^FF_MAJOR_IND_NAME":"UTILITIES","US8545021011^FF_MAJOR_IND_NAME":"MACHINERY & EQUIPMENT","US8936411003^FF_MAJOR_IND_NAME":"AEROSPACE","US98956P1021^FF_MAJOR_IND_NAME":"DRUGS, COSMETICS & HEALTH CARE","US0010551028^FF_MAJOR_IND_NAME":"FINANCIAL","US77543R1023^FF_MAJOR_IND_NAME":"RECREATION","US2310211063^FF_MAJOR_IND_NAME":"MISCELLANEOUS","US21036P1084^FF_MAJOR_IND_NAME":"BEVERAGES","US2855121099^FF_MAJOR_IND_NAME":"ELECTRONICS","US40434L1052^FF_MAJOR_IND_NAME":"ELECTRONICS","US45168D1046^FF_MAJOR_IND_NAME":"MISCELLANEOUS","US4943681035^FF_MAJOR_IND_NAME":"CHEMICALS","US35671D8570^FF_MAJOR_IND_NAME":"METAL PRODUCERS","US3453708600^FF_MAJOR_IND_NAME":"AUTOMOTIVE","US6516391066^FF_MAJOR_IND_NAME":"METAL PRODUCERS","US75886F1075^FF_MAJOR_IND_NAME":"DRUGS, COSMETICS & HEALTH CARE","US8725901040^FF_MAJOR_IND_NAME":"UTILITIES","US0091581068^FF_MAJOR_IND_NAME":"CHEMICALS","US5184391044^FF_MAJOR_IND_NAME":"DRUGS, COSMETICS & HEALTH CARE","US1941621039^FF_MAJOR_IND_NAME":"CHEMICALS","US31428X1063^FF_MAJOR_IND_NAME":"TRANSPORTATION","US00507V1098^FF_MAJOR_IND_NAME":"ELECTRONICS","US37045V1008^FF_MAJOR_IND_NAME":"AUTOMOTIVE","US6934751057^FF_MAJOR_IND_NAME":"FINANCIAL","US98978V1035^FF_MAJOR_IND_NAME":"MISCELLANEOUS","US6092071058^FF_MAJOR_IND_NAME":"FOOD","US78409V1044^FF_MAJOR_IND_NAME":"MISCELLANEOUS","US5128071082^FF_MAJOR_IND_NAME":"ELECTRONICS","US88579Y1010^FF_MAJOR_IND_NAME":"DIVERSIFIED","US0970231058^FF_MAJOR_IND_NAME":"AEROSPACE","US9078181081^FF_MAJOR_IND_NAME":"TRANSPORTATION","US22160K1051^FF_MAJOR_IND_NAME":"RETAILERS","US92343V1044^FF_MAJOR_IND_NAME":"UTILITIES","US0605051046^FF_MAJOR_IND_NAME":"FINANCIAL","JP3258000003^FF_MAJOR_IND_NAME":"BEVERAGES","KR7036570000^FF_MAJOR_IND_NAME":"ELECTRONICS","JP3735400008^FF_MAJOR_IND_NAME":null,"JP3242800005^FF_MAJOR_IND_NAME":"ELECTRONICS","JP3197800000^FF_MAJOR_IND_NAME":"MACHINERY & EQUIPMENT","JP3160400002^FF_MAJOR_IND_NAME":"DRUGS, COSMETICS & HEALTH CARE","TW0001301000^FF_MAJOR_IND_NAME":"CHEMICALS","JP3762800005^FF_MAJOR_IND_NAME":"FINANCIAL","JP3122400009^FF_MAJOR_IND_NAME":"ELECTRONICS","JP3762600009^FF_MAJOR_IND_NAME":"FINANCIAL","JP3970300004^FF_MAJOR_IND_NAME":"MISCELLANEOUS","JP3734800000^FF_MAJOR_IND_NAME":"ELECTRICAL","JP3397200001^FF_MAJOR_IND_NAME":"AUTOMOTIVE","JP3551500006^FF_MAJOR_IND_NAME":"AUTOMOTIVE","JP3756600007^FF_MAJOR_IND_NAME":"ELECTRONICS","JP3201200007^FF_MAJOR_IND_NAME":"DRUGS, COSMETICS & HEALTH CARE","JP3463000004^FF_MAJOR_IND_NAME":"DRUGS, COSMETICS & HEALTH CARE","JP3386450005^FF_MAJOR_IND_NAME":"OIL, GAS, COAL & RELATED SERVICES","JP3910660004^FF_MAJOR_IND_NAME":"FINANCIAL","TW0002412004^FF_MAJOR_IND_NAME":null,"KR7035720002^FF_MAJOR_IND_NAME":"ELECTRONICS","JP3866800000^FF_MAJOR_IND_NAME":"ELECTRONICS","JP3899600005^FF_MAJOR_IND_NAME":"FINANCIAL","KR7000270009^FF_MAJOR_IND_NAME":"AUTOMOTIVE","JP3351600006^FF_MAJOR_IND_NAME":"CHEMICALS","JP3788600009^FF_MAJOR_IND_NAME":"MACHINERY & EQUIPMENT","TW0002317005^FF_MAJOR_IND_NAME":"MISCELLANEOUS","JP3538800008^FF_MAJOR_IND_NAME":"ELECTRICAL","JP3783600004^FF_MAJOR_IND_NAME":"TRANSPORTATION","TW0001303006^FF_MAJOR_IND_NAME":"CHEMICALS","JP3546800008^FF_MAJOR_IND_NAME":"DRUGS, COSMETICS & HEALTH CARE","KR7017670001^FF_MAJOR_IND_NAME":"UTILITIES","JP3519400000^FF_MAJOR_IND_NAME":"DRUGS, COSMETICS & HEALTH CARE","JP3778630008^FF_MAJOR_IND_NAME":"ELECTRONICS","JP3854600008^FF_MAJOR_IND_NAME":"AUTOMOTIVE","JP3566800003^FF_MAJOR_IND_NAME":"TRANSPORTATION","JP3592200004^FF_MAJOR_IND_NAME":"MACHINERY & EQUIPMENT","JP3893600001^FF_MAJOR_IND_NAME":"DIVERSIFIED","KR7028260008^FF_MAJOR_IND_NAME":"CHEMICALS","JP3116000005^FF_MAJOR_IND_NAME":"BEVERAGES","JP3732000009^FF_MAJOR_IND_NAME":"UTILITIES","JP3409000001^FF_MAJOR_IND_NAME":"FINANCIAL","JP3756100008^FF_MAJOR_IND_NAME":"MISCELLANEOUS","KR7035420009^FF_MAJOR_IND_NAME":"ELECTRONICS","JP3497400006^FF_MAJOR_IND_NAME":"MACHINERY & EQUIPMENT","JP3236200006^FF_MAJOR_IND_NAME":"ELECTRONICS","JP3475350009^FF_MAJOR_IND_NAME":"DRUGS, COSMETICS & HEALTH CARE","JP3890310000^FF_MAJOR_IND_NAME":"FINANCIAL","KR7105560007^FF_MAJOR_IND_NAME":"FINANCIAL","JP3902400005^FF_MAJOR_IND_NAME":"MACHINERY & EQUIPMENT","JP3752900005^FF_MAJOR_IND_NAME":"FINANCIAL","JP3814000000^FF_MAJOR_IND_NAME":"ELECTRONICS","TW0002881000^FF_MAJOR_IND_NAME":"FINANCIAL","JP3633400001^FF_MAJOR_IND_NAME":"AUTOMOTIVE","JP3188220002^FF_MAJOR_IND_NAME":"DRUGS, COSMETICS & HEALTH CARE","JP3304200003^FF_MAJOR_IND_NAME":"MACHINERY & EQUIPMENT","JP3758190007^FF_MAJOR_IND_NAME":"ELECTRONICS","TW0002303005^FF_MAJOR_IND_NAME":"MISCELLANEOUS","KR7005490008^FF_MAJOR_IND_NAME":"METAL PRODUCERS","JP3505000004^FF_MAJOR_IND_NAME":"FINANCIAL","JP3422950000^FF_MAJOR_IND_NAME":"RETAILERS","JP3726800000^FF_MAJOR_IND_NAME":"TOBACCO","JP3571400005^FF_MAJOR_IND_NAME":"ELECTRONICS","JP3200450009^FF_MAJOR_IND_NAME":"FINANCIAL","JP3893200000^FF_MAJOR_IND_NAME":"FINANCIAL","JP3421800008^FF_MAJOR_IND_NAME":"MISCELLANEOUS","TW0002454006^FF_MAJOR_IND_NAME":"ELECTRONICS","TW0002882008^FF_MAJOR_IND_NAME":"FINANCIAL","JP3249600002^FF_MAJOR_IND_NAME":"ELECTRONICS","TW0002002003^FF_MAJOR_IND_NAME":"METAL PRODUCERS","JP3119600009^FF_MAJOR_IND_NAME":"FOOD","JP3240400006^FF_MAJOR_IND_NAME":"RETAILERS","KR7006400006^FF_MAJOR_IND_NAME":"ELECTRICAL","KR7005930003^FF_MAJOR_IND_NAME":"ELECTRONICS","JP3205800000^FF_MAJOR_IND_NAME":"CHEMICALS","JP3898400001^FF_MAJOR_IND_NAME":"MISCELLANEOUS","JP3802300008^FF_MAJOR_IND_NAME":"RETAILERS","JP3358000002^FF_MAJOR_IND_NAME":"RECREATION","JP3890350006^FF_MAJOR_IND_NAME":"FINANCIAL","TW0001216000^FF_MAJOR_IND_NAME":"RETAILERS","KR7012330007^FF_MAJOR_IND_NAME":"AUTOMOTIVE","KR7068270008^FF_MAJOR_IND_NAME":"DRUGS, COSMETICS & HEALTH CARE","JP3933800009^FF_MAJOR_IND_NAME":"RETAILERS","TW0002886009^FF_MAJOR_IND_NAME":"FINANCIAL","JP3830800003^FF_MAJOR_IND_NAME":"AUTOMOTIVE","JP3381000003^FF_MAJOR_IND_NAME":"METAL PRODUCERS","KR7005380001^FF_MAJOR_IND_NAME":"AUTOMOTIVE","JP3814800003^FF_MAJOR_IND_NAME":"AUTOMOTIVE","JP3496400007^FF_MAJOR_IND_NAME":"UTILITIES","JP3143600009^FF_MAJOR_IND_NAME":"MISCELLANEOUS","JP3371200001^FF_MAJOR_IND_NAME":"CHEMICALS","JP3476480003^FF_MAJOR_IND_NAME":"FINANCIAL","JP3634600005^FF_MAJOR_IND_NAME":"MACHINERY & EQUIPMENT","JP3197600004^FF_MAJOR_IND_NAME":"DRUGS, COSMETICS & HEALTH CARE","TW0001326007^FF_MAJOR_IND_NAME":"CHEMICALS","JP3802400006^FF_MAJOR_IND_NAME":"MACHINERY & EQUIPMENT","JP3173400007^FF_MAJOR_IND_NAME":"ELECTRONICS","JP3951600000^FF_MAJOR_IND_NAME":"CHEMICALS","JP3942400007^FF_MAJOR_IND_NAME":"DRUGS, COSMETICS & HEALTH CARE","JP3198900007^FF_MAJOR_IND_NAME":"RECREATION","US0970231058^FF_TAX_CF(ANN_R,0)":-1480.0,"US0970231058^FF_TAX_CF(ANN_R,43831-2*365)":896.0,"US0970231058^FF_TAX_CF(ANN_R,43831-2*365,44196-365)":[1326.0,837.0],"US0970231058^FF_TAX_CF(ANN_R,43831,44196-365)":837.0,"FI4000297767^FF_TAX_CF(ANN_R,43101,43465,,,USD)":1208.06373149431,"^FF_TAX_CF(ANN_R,43831,44196)":null,"US0970231058^FF_TAX_CF(ANN_R,43101,44196)":[1326.0,837.0,37.0],"^FF_TAX_CF(ANN_R,43101,44196)":null,"US87165B1035^FF_PTX_INC(ANN_R,43831,44196,,,USD)":1797.0,"^FF_TAX_CF(ANN_R,43101,43465)":null,"A2^FF_PTX_INC(ANN_R,0)":null,"US0970231058^FF_PTX_INC(ANN_R,0)":-5033.0,"US0970231058^FF_PTX_INC(ANN_R,43101)":10107.0,"US0970231058^FF_PTX_INC(ANN_R,43101,43465)":11604.0,"US0970231058^FF_PTX_INC(ANN_R,43466,43465,,,USD)":11604.0,"US0970231058^FF_PTX_INC(ANN_R,43831,43830,,,USD)":-2259.0,"FR0000125338^FF_PTX_INC(ANN_R,42370,42735,,,USD)":1108.40963244438,"CH0025751329^FF_TAX_CF(ANN_R,42370,42735)":11.1868312331071,"DE0005557508^FF_TAX_CF(ANN_R,41275,41639,,,USD)":860.296543121338,"US4165151048^FF_TAX_CF(ANN_R,41640,42004,,,USD)":-313.0,"JP3756100008^FF_PTX_INC(ANN_R,41275,41639,,,USD)":765.576670020819,"FR0000125338^FF_PTX_INC(ANN_R,42005,42369,,,USD)":1002.46441459656,"FR0000125338^FF_TAX_CF(ANN_R,43466,43830,,,USD)":242.876952409744,"NL0000226223^FF_TAX_CF(ANN_R,42370,42735)":37.9679124174874,"DE0005557508^FF_PTX_INC(ANN_R,40909,41274,,,USD)":-7989.39945697784,"KR7068270008^FF_PTX_INC(ANN_R,42370,42735,,,USD)":197.168418149547,"KR7006400006^FF_PTX_INC(ANN_R,42736,43100,,,USD)":728.931802965161,"SE0000115446^FF_PTX_INC(ANN_R,42005,42369,,,USD)":2437.17279890925,"SE0000115446^FF_TAX_CF(ANN_R,43466,43830,,,USD)":993.712326839566,"SE0000103699^FF_TAX_CF(ANN_R,42370,42735)":872.281142937686,"US88579Y1010^FF_PTX_INC(ANN_R,42736,43100,,,USD)":7548.0,"US29355A1079^FF_PTX_INC(ANN_R,42736,43100,,,USD)":-45.341,"JP3200450009^FF_PTX_INC(ANN_R,40909,41274,,,USD)":1652.50169648603,"CH0210483332^FF_PTX_INC(ANN_R,42370,42735,,,USD)":2276.88245944772,"CH0210483332^FF_PTX_INC(ANN_R,42005,42369,,,USD)":2165.48776951822,"FR0000130650^FF_TAX_CF(ANN_R,42370,42735)":309.539,"JP3762600009^FF_TAX_CF(ANN_R,41640,42004,,,USD)":1158.38325420208,"JP3778630008^FF_PTX_INC(ANN_R,42005,42369,,,USD)":514.161709550768,"SE0000148884^FF_PTX_INC(ANN_R,41640,42004,,,USD)":3397.45098352432,"CH0210483332^FF_TAX_CF(ANN_R,43466,43830,,,USD)":354.164469528424,"FR0000121485^FF_PTX_INC(ANN_R,42370,42735,,,USD)":1303.54282522202,"ES0109067019^FF_TAX_CF(ANN_R,42370,42735)":300.8,"CH0012549785^FF_TAX_CF(ANN_R,43101,43465,,,USD)":48.1686980552673,"US29355A1079^FF_TAX_CF(ANN_R,43831,44196,,,USD)":3.452,"JP3788600009^FF_PTX_INC(ANN_R,42005,42369,,,USD)":4724.29081309028,"FR0000121485^FF_PTX_INC(ANN_R,42005,42369,,,USD)":1113.4673879385,"FR0000121485^FF_TAX_CF(ANN_R,43466,43830,,,USD)":3249.73839318752,"SE0000108656^FF_TAX_CF(ANN_R,42370,42735)":6200.0,"DE0005557508^FF_PTX_INC(ANN_R,42736,43100,,,USD)":5547.18224024773,"SE0011166610^FF_PTX_INC(ANN_R,42370,42735,,,USD)":2195.57031731308,"JP3421800008^FF_TAX_CF(ANN_R,43101,43465,,,USD)":510.464357376099,"US0995021062^FF_PTX_INC(ANN_R,42370,42735,,,USD)":379.462,"US0995021062^FF_PTX_INC(ANN_R,42005,42369,,,USD)":385.918,"DE0006231004^FF_TAX_CF(ANN_R,42370,42735)":126.0,"TW0001301000^FF_PTX_INC(ANN_R,40909,41274,,,USD)":574.611561402351,"JP3386450005^FF_PTX_INC(ANN_R,40909,41274,,,USD)":4489.6187955318,"JP3205800000^FF_TAX_CF(ANN_R,40909,41274,,,USD)":[null,502.622396233492],"US0995021062^FF_TAX_CF(ANN_R,43466,43830,,,USD)":52.512,"US00751Y1064^FF_PTX_INC(ANN_R,42370,42735,,,USD)":738.835,"DE0007164600^FF_TAX_CF(ANN_R,42370,42735)":1477.0,"DE0005557508^FF_TAX_CF(ANN_R,43831,44196,,,USD)":786.582387685776,"US12541W2098^FF_TAX_CF(ANN_R,43831,44196,,,USD)":93.07,"TW0002303005^FF_PTX_INC(ANN_R,41640,42004,,,USD)":444.43386333771,"US00751Y1064^FF_PTX_INC(ANN_R,42005,42369,,,USD)":752.888,"US00751Y1064^FF_TAX_CF(ANN_R,43466,43830,,,USD)":108.163,"US8793601050^FF_TAX_CF(ANN_R,42370,42735)":24.6,"NL0010773842^FF_TAX_CF(ANN_R,40909,41274,,,USD)":3.85340809822083,"US3635761097^FF_TAX_CF(ANN_R,41640,42004,,,USD)":72.9,"US6200763075^FF_TAX_CF(ANN_R,42370,42735,,,USD)":66.0,"US5018892084^FF_PTX_INC(ANN_R,42370,42735,,,USD)":677.281,"US5018892084^FF_PTX_INC(ANN_R,42005,42369,,,USD)":649.03,"US64110D1046^FF_TAX_CF(ANN_R,42370,42735)":161.0,"DE0005552004^FF_PTX_INC(ANN_R,40909,41274,,,USD)":2834.82389092445,"KR7000270009^FF_TAX_CF(ANN_R,43101,43465,,,USD)":221.850064737373,"SE0000242455^FF_PTX_INC(ANN_R,41640,42004,,,USD)":2919.84147548676,"US5018892084^FF_TAX_CF(ANN_R,43466,43830,,,USD)":181.306,"US3802371076^FF_PTX_INC(ANN_R,42370,42735,,,USD)":-21.5,"US0404131064^FF_TAX_CF(ANN_R,42370,42735)":39.638,"NL0000235190^FF_PTX_INC(ANN_R,42005,42369,,,USD)":2615.94419693947,"JP3386450005^FF_PTX_INC(ANN_R,42736,43100,,,USD)":2300.4963460099,"JP3421800008^FF_PTX_INC(ANN_R,41640,42004,,,USD)":1246.1227719523,"US3802371076^FF_PTX_INC(ANN_R,42005,42369,,,USD)":-120.6,"US3802371076^FF_TAX_CF(ANN_R,43466,43830,,,USD)":6.1,"US8740541094^FF_TAX_CF(ANN_R,42370,42735)":-26.223,"JP3899600005^FF_TAX_CF(ANN_R,41640,42004,,,USD)":290.521725516766,"US30063P1057^FF_TAX_CF(ANN_R,40909,41274,,,USD)":null,"JP3421800008^FF_PTX_INC(ANN_R,41275,41639,,,USD)":1350.66793970764,"US18915M1071^FF_PTX_INC(ANN_R,42370,42735,,,USD)":-17.265,"US18915M1071^FF_PTX_INC(ANN_R,42005,42369,,,USD)":null,"US74736K1016^FF_TAX_CF(ANN_R,42370,42735)":34.942,"DE0005785604^FF_TAX_CF(ANN_R,43831,44196,,,USD)":872.080473303795,"JP3386450005^FF_TAX_CF(ANN_R,43831,44196,,,USD)":415.126958750188,"FR0000051807^FF_TAX_CF(ANN_R,42736,43100,,,USD)":165.806382536888,"US88339J1051^FF_TAX_CF(ANN_R,41640,42004,,,USD)":0.15,"US3724601055^FF_PTX_INC(ANN_R,42370,42735,,,USD)":1074.34,"US57772K1016^FF_TAX_CF(ANN_R,42370,42735)":43.898,"DE0005552004^FF_PTX_INC(ANN_R,42736,43100,,,USD)":3753.76626586914,"SE0011166610^FF_PTX_INC(ANN_R,41640,42004,,,USD)":2342.74819374084,"KR7005490008^FF_PTX_INC(ANN_R,41640,42004,,,USD)":1594.09526038118,"US3724601055^FF_PTX_INC(ANN_R,42005,42369,,,USD)":1123.681,"US3724601055^FF_TAX_CF(ANN_R,43466,43830,,,USD)":303.736,"US34959E1091^FF_TAX_CF(ANN_R,42370,42735)":26.608,"SE0009922164^FF_PTX_INC(ANN_R,40909,41274,,,USD)":null,"US2855121099^FF_PTX_INC(ANN_R,40909,41274,,,USD)":18.0,"JP3898400001^FF_PTX_INC(ANN_R,41640,42004,,,USD)":5310.43206568435,"US89400J1079^FF_PTX_INC(ANN_R,42005,42369,,,USD)":26.6,"US89400J1079^FF_TAX_CF(ANN_R,43466,43830,,,USD)":111.7,"US9892071054^FF_TAX_CF(ANN_R,42370,42735)":81.0,"DE0005552004^FF_TAX_CF(ANN_R,43831,44196,,,USD)":859.540754079819,"US4461501045^FF_PTX_INC(ANN_R,42736,43100,,,USD)":1394.0,"JP3898400001^FF_PTX_INC(ANN_R,41275,41639,,,USD)":5340.02334591001,"US2310211063^FF_PTX_INC(ANN_R,42370,42735,,,USD)":1930.0,"US2310211063^FF_PTX_INC(ANN_R,42005,42369,,,USD)":2025.0,"US6792951054^FF_TAX_CF(ANN_R,42370,42735)":null,"DE0006047004^FF_PTX_INC(ANN_R,40909,41274,,,USD)":703.503871798515,"US0010551028^FF_TAX_CF(ANN_R,41640,42004,,,USD)":1416.0,"JP3778630008^FF_PTX_INC(ANN_R,43831,44196,,,USD)":724.326872326434,"US2310211063^FF_TAX_CF(ANN_R,43466,43830,,,USD)":691.0,"US45168D1046^FF_PTX_INC(ANN_R,42370,42735,,,USD)":321.846,"US2855121099^FF_TAX_CF(ANN_R,42370,42735)":35.0,"DE0005810055^FF_PTX_INC(ANN_R,40909,41274,,,USD)":1078.82582056522,"NL0000226223^FF_TAX_CF(ANN_R,43466,43830,,,USD)":129.999999897903,"KR7035420009^FF_PTX_INC(ANN_R,43831,44196,,,USD)":1286.56682558614,"US45168D1046^FF_PTX_INC(ANN_R,42005,42369,,,USD)":273.141,"US45168D1046^FF_TAX_CF(ANN_R,43466,43830,,,USD)":88.0,"US40434L1052^FF_TAX_CF(ANN_R,42370,42735)":587.0,"JP3633400001^FF_PTX_INC(ANN_R,42005,42369,,,USD)":26332.7914084755,"US2855121099^FF_PTX_INC(ANN_R,42736,43100,,,USD)":1210.0,"JP3236200006^FF_PTX_INC(ANN_R,43831,44196,,,USD)":2577.61328393966,"US98978V1035^FF_PTX_INC(ANN_R,42005,42369,,,USD)":545.0,"US98978V1035^FF_TAX_CF(ANN_R,43466,43830,,,USD)":418.0,"US00507V1098^FF_TAX_CF(ANN_R,42370,42735)":121.0,"JP3890310000^FF_TAX_CF(ANN_R,41640,42004,,,USD)":567.356924826279,"US34959E1091^FF_TAX_CF(ANN_R,43831,44196,,,USD)":58.7,"JP3814000000^FF_PTX_INC(ANN_R,43831,44196,,,USD)":1591.81207218021,"US78409V1044^FF_PTX_INC(ANN_R,42370,42735,,,USD)":3188.0,"US78409V1044^FF_PTX_INC(ANN_R,42005,42369,,,USD)":1815.0,"US5128071082^FF_TAX_CF(ANN_R,42370,42735)":39.745,"TW0001301000^FF_PTX_INC(ANN_R,42736,43100,,,USD)":1804.71568687277,"US2855121099^FF_TAX_CF(ANN_R,43831,44196,,,USD)":170.0,"JP3758190007^FF_PTX_INC(ANN_R,43831,44196,,,USD)":1005.97070545144,"US78409V1044^FF_TAX_CF(ANN_R,43466,43830,,,USD)":659.0,"JP3970300004^FF_PTX_INC(ANN_R,42370,42735,,,USD)":1026.4123840332,"KR7036570000^FF_TAX_CF(ANN_R,42370,42735)":135837.102823,"DE0005810055^FF_PTX_INC(ANN_R,42736,43100,,,USD)":1228.99751300812,"DE0005190003^FF_TAX_CF(ANN_R,43101,43465,,,USD)":2326.46646213531,"JP3571400005^FF_PTX_INC(ANN_R,43831,44196,,,USD)":2249.93569095433,"JP3970300004^FF_PTX_INC(ANN_R,42005,42369,,,USD)":1155.43470923975,"JP3970300004^FF_TAX_CF(ANN_R,43466,43830,,,USD)":291.943706339225,"JP3242800005^FF_TAX_CF(ANN_R,42370,42735)":76714.0,"US75886F1075^FF_TAX_CF(ANN_R,43101,43465,,,USD)":205.6,"JP3160400002^FF_PTX_INC(ANN_R,40909,41274,,,USD)":1198.66022323817,"TW0002454006^FF_PTX_INC(ANN_R,43831,44196,,,USD)":1604.08934305464,"TW0002317005^FF_PTX_INC(ANN_R,42370,42735,,,USD)":6112.16670292019,"TW0002317005^FF_PTX_INC(ANN_R,42005,42369,,,USD)":6113.54589698258,"JP3122400009^FF_TAX_CF(ANN_R,42370,42735)":4028.0,"DE0005810055^FF_TAX_CF(ANN_R,43831,44196,,,USD)":435.242254519463,"FR0000130650^FF_TAX_CF(ANN_R,43466,43830,,,USD)":150.650865411758,"JP3249600002^FF_PTX_INC(ANN_R,43831,44196,,,USD)":1368.8198684603,"TW0002317005^FF_TAX_CF(ANN_R,43466,43830,,,USD)":1446.6980481258,"JP3756100008^FF_PTX_INC(ANN_R,42370,42735,,,USD)":618.08081534598,"JP3756600007^FF_TAX_CF(ANN_R,42370,42735)":16869.0,"US1941621039^FF_PTX_INC(ANN_R,40909,41274,,,USD)":3874.0,"US6934751057^FF_TAX_CF(ANN_R,41640,42004,,,USD)":1090.0,"FR0010220475^FF_PTX_INC(ANN_R,41640,42004,,,USD)":4.01854705810547,"JP3756100008^FF_PTX_INC(ANN_R,42005,42369,,,USD)":623.640238493681,"JP3756100008^FF_TAX_CF(ANN_R,43466,43830,,,USD)":277.436095777899,"KR7035720002^FF_TAX_CF(ANN_R,42370,42735)":54355.376213,"US24906P1093^FF_PTX_INC(ANN_R,40909,41274,,,USD)":330.679,"TW0002317005^FF_TAX_CF(ANN_R,43831,44196,,,USD)":895.765885535385,"FR0010220475^FF_PTX_INC(ANN_R,42370,42735,,,USD)":-552.941417813301,"TW0002303005^FF_PTX_INC(ANN_R,42005,42369,,,USD)":429.635866926193,"TW0002303005^FF_TAX_CF(ANN_R,43466,43830,,,USD)":20.0114456760883,"JP3866800000^FF_TAX_CF(ANN_R,42370,42735)":113579.0,"US35671D8570^FF_TAX_CF(ANN_R,43831,44196,,,USD)":132.0,"JP3160400002^FF_PTX_INC(ANN_R,42736,43100,,,USD)":532.545303501189,"JP3893600001^FF_TAX_CF(ANN_R,43831,44196,,,USD)":1390.51665578038,"JP3421800008^FF_PTX_INC(ANN_R,42370,42735,,,USD)":1011.02319335938,"JP3421800008^FF_PTX_INC(ANN_R,42005,42369,,,USD)":1158.46593665425,"JP3778630008^FF_TAX_CF(ANN_R,42370,42735)":18902.0,"US72919P2020^FF_TAX_CF(ANN_R,42370,42735,,,USD)":null,"JP3201200007^FF_PTX_INC(ANN_R,42005,42369,,,USD)":81.3242814447731,"FR0010220475^FF_PTX_INC(ANN_R,42005,42369,,,USD)":-955.992906332016,"JP3421800008^FF_TAX_CF(ANN_R,43466,43830,,,USD)":467.732142211869,"JP3898400001^FF_PTX_INC(ANN_R,42370,42735,,,USD)":-772.98205947876,"KR7035420009^FF_TAX_CF(ANN_R,42370,42735)":338809.154339,"JP3814000000^FF_TAX_CF(ANN_R,42005,42369,,,USD)":365.58605231531,"JP3160400002^FF_TAX_CF(ANN_R,43831,44196,,,USD)":177.795928649604,"FR0010220475^FF_TAX_CF(ANN_R,43466,43830,,,USD)":121.527026295662,"JP3898400001^FF_PTX_INC(ANN_R,42005,42369,,,USD)":5231.57081715949,"JP3898400001^FF_TAX_CF(ANN_R,43466,43830,,,USD)":2327.74043836817,"JP3236200006^FF_TAX_CF(ANN_R,42370,42735)":81210.0,"US24906P1093^FF_PTX_INC(ANN_R,42736,43100,,,USD)":-1603.5,"NL0010545661^FF_TAX_CF(ANN_R,43831,44196,,,USD)":159.0,"US7458671010^FF_PTX_INC(ANN_R,42736,43100,,,USD)":938.828,"JP3143600009^FF_PTX_INC(ANN_R,42370,42735,,,USD)":2687.68717575073,"JP3143600009^FF_PTX_INC(ANN_R,42005,42369,,,USD)":3809.6520762099,"JP3814000000^FF_TAX_CF(ANN_R,42370,42735)":45030.0,"US5184391044^FF_TAX_CF(ANN_R,43466,43830,,,USD)":588.0,"JP3783600004^FF_PTX_INC(ANN_R,40909,41274,,,USD)":2962.19072304945,"DE0005785604^FF_PTX_INC(ANN_R,42370,42735,,,USD)":4115.05372524261,"JP3143600009^FF_TAX_CF(ANN_R,43466,43830,,,USD)":1222.61064553447,"FR0010220475^FF_TAX_CF(ANN_R,43101,43465,,,USD)":108.681016087532,"JP3758190007^FF_TAX_CF(ANN_R,42370,42735)":15289.0,"US24906P1093^FF_TAX_CF(ANN_R,43831,44196,,,USD)":82.0,"US4943681035^FF_PTX_INC(ANN_R,41275,41639,,,USD)":2945.0,"DE0005785604^FF_PTX_INC(ANN_R,42005,42369,,,USD)":3682.72601866722,"DE0005785604^FF_TAX_CF(ANN_R,43101,43465,,,USD)":1083.01024961472,"FR0000051807^FF_TAX_CF(ANN_R,43101,43465,,,USD)":200.557453632355,"JP3571400005^FF_TAX_CF(ANN_R,42370,42735)":15356.0,"ES0105066007^FF_TAX_CF(ANN_R,42370,42735,,,USD)":12.6958257001638,"US0605051046^FF_TAX_CF(ANN_R,41275,41639,,,USD)":1315.0,"DE0005785604^FF_TAX_CF(ANN_R,43466,43830,,,USD)":865.179189920425,"NL0000395903^FF_TAX_CF(ANN_R,43101,43465,,,USD)":243.028443813324,"FR0000125338^FF_TAX_CF(ANN_R,43101,43465,,,USD)":241.848694086075,"TW0002454006^FF_TAX_CF(ANN_R,42370,42735)":2228.537,"JP3551500006^FF_PTX_INC(ANN_R,41275,41639,,,USD)":3400.06952602416,"US4180561072^FF_PTX_INC(ANN_R,40909,41274,,,USD)":453.402,"FR0000051807^FF_PTX_INC(ANN_R,42005,42369,,,USD)":311.606748342514,"SE0000115446^FF_TAX_CF(ANN_R,43101,43465,,,USD)":785.9097584337,"CH0210483332^FF_TAX_CF(ANN_R,43101,43465,,,USD)":404.340142315501,"JP3249600002^FF_TAX_CF(ANN_R,42370,42735)":31134.0,"US4404521001^FF_PTX_INC(ANN_R,40909,41274,,,USD)":758.335,"JP3783600004^FF_PTX_INC(ANN_R,42736,43100,,,USD)":3733.26558342949,"FR0000051807^FF_TAX_CF(ANN_R,43466,43830,,,USD)":173.483537435532,"FR0000121485^FF_TAX_CF(ANN_R,43101,43465,,,USD)":663.01934671402,"US0995021062^FF_TAX_CF(ANN_R,43101,43465,,,USD)":128.416,"KR7005930003^FF_TAX_CF(ANN_R,42370,42735)":6132064.0,"JP3551500006^FF_PTX_INC(ANN_R,40909,41274,,,USD)":2070.41426417511,"DK0010181759^FF_PTX_INC(ANN_R,42736,43100,,,USD)":494.477332860231,"NL0000395903^FF_PTX_INC(ANN_R,42005,42369,,,USD)":601.035080432892,"US00751Y1064^FF_TAX_CF(ANN_R,43101,43465,,,USD)":143.213,"US5018892084^FF_TAX_CF(ANN_R,43101,43465,,,USD)":200.098,"JP3173400007^FF_TAX_CF(ANN_R,42370,42735)":11076.0,"US4180561072^FF_PTX_INC(ANN_R,42736,43100,,,USD)":786.15,"JP3783600004^FF_TAX_CF(ANN_R,43831,44196,,,USD)":1003.61667468399,"KR7017670001^FF_TAX_CF(ANN_R,43831,44196,,,USD)":40.9140579303494,"CH0025751329^FF_TAX_CF(ANN_R,42736,43100)":11.1823193757399,"DE0007100000^FF_PTX_INC(ANN_R,41275,41639,,,USD)":9019.83752155304,"US9078181081^FF_PTX_INC(ANN_R,42005,42369,,,USD)":7656.0,"NL0000226223^FF_TAX_CF(ANN_R,42736,43100)":46.1019650819005,"US78409V1044^FF_TAX_CF(ANN_R,42005,42369,,,USD)":260.0,"JP3119600009^FF_TAX_CF(ANN_R,41640,42004,,,USD)":386.217597305775,"SE0000103699^FF_TAX_CF(ANN_R,42736,43100)":1106.16360942012,"DE0007100000^FF_PTX_INC(ANN_R,42370,42735,,,USD)":13354.0130567551,"JP3200450009^FF_PTX_INC(ANN_R,41275,41639,,,USD)":2080.85847135633,"FR0000130650^FF_TAX_CF(ANN_R,42736,43100)":210.11,"JP3475350009^FF_PTX_INC(ANN_R,40909,41274,,,USD)":429.513158979826,"SE0009922164^FF_TAX_CF(ANN_R,41275,41639,,,USD)":null,"ES0109067019^FF_TAX_CF(ANN_R,42736,43100)":363.4,"JP3475350009^FF_PTX_INC(ANN_R,42736,43100,,,USD)":810.693748764694,"JP3788600009^FF_PTX_INC(ANN_R,42370,42735,,,USD)":4305.64239501953,"SE0000108656^FF_TAX_CF(ANN_R,42736,43100)":null,"JP3476480003^FF_PTX_INC(ANN_R,40909,41274,,,USD)":1912.93243808299,"TW0002303005^FF_TAX_CF(ANN_R,43101,43465,,,USD)":33.007186511144,"DE0006231004^FF_TAX_CF(ANN_R,42736,43100)":142.0,"JP3476480003^FF_PTX_INC(ANN_R,42736,43100,,,USD)":2866.13872878812,"US73278L1052^FF_PTX_INC(ANN_R,41640,42004,,,USD)":181.385,"DE0007164600^FF_TAX_CF(ANN_R,42736,43100)":1332.0,"JP3497400006^FF_PTX_INC(ANN_R,40909,41274,,,USD)":39.6269106427208,"US92556V1061^FF_PTX_INC(ANN_R,42370,42735,,,USD)":121.7,"US8793601050^FF_TAX_CF(ANN_R,42736,43100)":28.2,"JP3497400006^FF_PTX_INC(ANN_R,42736,43100,,,USD)":221.096616085619,"JP3463000004^FF_PTX_INC(ANN_R,42736,43100,,,USD)":1323.75388561562,"US64110D1046^FF_TAX_CF(ANN_R,42736,43100)":102.0,"US23331A1097^FF_PTX_INC(ANN_R,41275,41639,,,USD)":657.8,"JP3205800000^FF_TAX_CF(ANN_R,41275,41639,,,USD)":305.549572968856,"US0404131064^FF_TAX_CF(ANN_R,42736,43100)":44.216,"DE0005810055^FF_TAX_CF(ANN_R,42370,42735,,,USD)":307.301592707634,"DK0010268606^FF_PTX_INC(ANN_R,42370,42735,,,USD)":1535.40177815372,"US8740541094^FF_TAX_CF(ANN_R,42736,43100)":6.648,"US23331A1097^FF_PTX_INC(ANN_R,42370,42735,,,USD)":1353.5,"NL0000009082^FF_TAX_CF(ANN_R,43101,43465,,,USD)":10.6177475452423,"US74736K1016^FF_TAX_CF(ANN_R,42736,43100)":52.656,"US2310211063^FF_PTX_INC(ANN_R,40909,41274,,,USD)":2271.0,"CH0012549785^FF_PTX_INC(ANN_R,42736,43100,,,USD)":422.724062088013,"US57772K1016^FF_TAX_CF(ANN_R,42736,43100)":76.243,"US2310211063^FF_PTX_INC(ANN_R,42736,43100,,,USD)":2365.0,"JP3386450005^FF_TAX_CF(ANN_R,41640,42004,,,USD)":877.644749460742,"US34959E1091^FF_TAX_CF(ANN_R,42736,43100)":32.157,"CH0012138530^FF_PTX_INC(ANN_R,40909,41274,,,USD)":2324.69689106941,"US98978V1035^FF_PTX_INC(ANN_R,42370,42735,,,USD)":1228.0,"US9892071054^FF_TAX_CF(ANN_R,42736,43100)":65.0,"CH0012138530^FF_PTX_INC(ANN_R,42736,43100,,,USD)":1821.66924881935,"FR0000120172^FF_TAX_CF(ANN_R,43466,43830,,,USD)":558.50506567955,"US6792951054^FF_TAX_CF(ANN_R,42736,43100)":null,"FR0000045072^FF_PTX_INC(ANN_R,40909,41274,,,USD)":-2855.37540078163,"JP3304200003^FF_PTX_INC(ANN_R,42005,42369,,,USD)":2148.93087282218,"US2855121099^FF_TAX_CF(ANN_R,42736,43100)":51.0,"FR0000120503^FF_PTX_INC(ANN_R,41640,42004,,,USD)":1103.60222625732,"JP3756600007^FF_TAX_CF(ANN_R,42370,42735,,,USD)":140.476329803467,"US40434L1052^FF_TAX_CF(ANN_R,42736,43100)":438.0,"KR7068270008^FF_PTX_INC(ANN_R,42005,42369,,,USD)":143.930808455573,"SE0007100599^FF_PTX_INC(ANN_R,42005,42369,,,USD)":2424.96382082999,"US00507V1098^FF_TAX_CF(ANN_R,42736,43100)":176.0,"JP3778630008^FF_TAX_CF(ANN_R,43466,43830,,,USD)":191.046157915145,"DE0006599905^FF_TAX_CF(ANN_R,40909,41274,,,USD)":721.743336796761,"US5128071082^FF_TAX_CF(ANN_R,42736,43100)":28.104,"SE0011166610^FF_PTX_INC(ANN_R,42005,42369,,,USD)":2230.3313741684,"JP3463000004^FF_TAX_CF(ANN_R,43831,44196,,,USD)":2085.68760788441,"KR7036570000^FF_TAX_CF(ANN_R,42736,43100)":62837.333872,"US1156372096^FF_PTX_INC(ANN_R,41275,41639,,,USD)":865.0,"US64110D1046^FF_PTX_INC(ANN_R,42370,42735,,,USD)":345.0,"JP3242800005^FF_TAX_CF(ANN_R,42736,43100)":71473.0,"JP3854600008^FF_TAX_CF(ANN_R,43101,43465,,,USD)":2260.67427048087,"JP3814800003^FF_TAX_CF(ANN_R,41275,41639,,,USD)":179.851845409721,"JP3122400009^FF_TAX_CF(ANN_R,42736,43100)":2856.0,"FR0000120172^FF_PTX_INC(ANN_R,40909,41274,,,USD)":746.276701688766,"JP3538800008^FF_PTX_INC(ANN_R,41275,41639,,,USD)":227.459332086146,"JP3756600007^FF_TAX_CF(ANN_R,42736,43100)":16680.0,"SE0011166610^FF_PTX_INC(ANN_R,41275,41639,,,USD)":2495.62891060114,"US2310211063^FF_PTX_INC(ANN_R,41640,42004,,,USD)":2434.0,"KR7035720002^FF_TAX_CF(ANN_R,42736,43100)":2650.027527,"US4461501045^FF_TAX_CF(ANN_R,43831,44196,,,USD)":81.0,"KR7005930003^FF_PTX_INC(ANN_R,43831,44196,,,USD)":30374.5706728232,"JP3866800000^FF_TAX_CF(ANN_R,42736,43100)":104630.0,"SE0000103699^FF_PTX_INC(ANN_R,42370,42735,,,USD)":789.714189101919,"JP3173400007^FF_PTX_INC(ANN_R,43831,44196,,,USD)":440.603898502886,"JP3778630008^FF_TAX_CF(ANN_R,42736,43100)":10462.0,"TW0001301000^FF_PTX_INC(ANN_R,41275,41639,,,USD)":780.442182744362,"CH0025751329^FF_PTX_INC(ANN_R,43831,44196,,,USD)":324.325994821169,"KR7035420009^FF_TAX_CF(ANN_R,42736,43100)":414871.355687,"JP3188220002^FF_TAX_CF(ANN_R,43101,43465,,,USD)":267.912406034768,"NL0000226223^FF_PTX_INC(ANN_R,43831,44196,,,USD)":1134.00005217039,"JP3236200006^FF_TAX_CF(ANN_R,42736,43100)":null,"ES0109067019^FF_PTX_INC(ANN_R,42370,42735,,,USD)":1265.26840078831,"SE0000103699^FF_PTX_INC(ANN_R,43831,44196,,,USD)":865.924618145735,"JP3814000000^FF_TAX_CF(ANN_R,42736,43100)":29741.0,"US4364401012^FF_PTX_INC(ANN_R,41275,41639,,,USD)":-1192.961,"FR0000130650^FF_PTX_INC(ANN_R,43831,44196,,,USD)":736.765503132343,"JP3758190007^FF_TAX_CF(ANN_R,42736,43100)":15202.0,"JP3201200007^FF_TAX_CF(ANN_R,43466,43830,,,USD)":191.109280878678,"ES0109067019^FF_PTX_INC(ANN_R,43831,44196,,,USD)":-996.337691068649,"JP3571400005^FF_TAX_CF(ANN_R,42736,43100)":32622.0,"US18915M1071^FF_PTX_INC(ANN_R,40909,41274,,,USD)":null,"SE0000108656^FF_PTX_INC(ANN_R,43831,44196,,,USD)":2988.67718271911,"TW0002454006^FF_TAX_CF(ANN_R,42736,43100)":4601.206,"US4943681035^FF_PTX_INC(ANN_R,40909,41274,,,USD)":2420.0,"DE0006231004^FF_PTX_INC(ANN_R,43831,44196,,,USD)":484.674453377724,"JP3249600002^FF_TAX_CF(ANN_R,42736,43100)":33554.0,"DK0060336014^FF_TAX_CF(ANN_R,40909,41274,,,USD)":67.8150459676981,"TW0002412004^FF_PTX_INC(ANN_R,41640,42004,,,USD)":1510.1257311409,"KR7005930003^FF_TAX_CF(ANN_R,42736,43100)":6827098.0,"DK0010181759^FF_PTX_INC(ANN_R,42370,42735,,,USD)":1028.90535406768,"ES0148396007^FF_PTX_INC(ANN_R,42005,42369,,,USD)":4203.13529450572,"JP3173400007^FF_TAX_CF(ANN_R,42736,43100)":8921.0,"US5260571048^FF_PTX_INC(ANN_R,41640,42004,,,USD)":969.784,"US64110D1046^FF_PTX_INC(ANN_R,43831,44196,,,USD)":944.0,"KR7035420009^FF_PTX_INC(ANN_R,43101,43465,,,USD)":1087.43518619534,"CH0025751329^FF_TAX_CF(ANN_R,43466,43830)":15.1675686697746,"US88579Y1010^FF_TAX_CF(ANN_R,43831,44196,,,USD)":1351.0,"JP3893600001^FF_TAX_CF(ANN_R,43101,43465,,,USD)":1125.00476046652,"US0404131064^FF_PTX_INC(ANN_R,43831,44196,,,USD)":738.863,"JP3236200006^FF_PTX_INC(ANN_R,43101,43465,,,USD)":2696.5034262836,"NL0000226223^FF_TAX_CF(ANN_R,43466,43830)":116.149349281415,"DK0060448595^FF_TAX_CF(ANN_R,43101,43465,,,USD)":139.556407660246,"DE0007100000^FF_PTX_INC(ANN_R,40909,41274,,,USD)":8885.95907449722,"US8740541094^FF_PTX_INC(ANN_R,43831,44196,,,USD)":458.439,"JP3814000000^FF_PTX_INC(ANN_R,43101,43465,,,USD)":1784.73952098936,"SE0000103699^FF_TAX_CF(ANN_R,43466,43830)":1833.95153706459,"US5926881054^FF_TAX_CF(ANN_R,41275,41639,,,USD)":83.2,"DE0007100000^FF_PTX_INC(ANN_R,42736,43100,,,USD)":14064.2162166834,"US74736K1016^FF_PTX_INC(ANN_R,43831,44196,,,USD)":395.089,"JP3758190007^FF_PTX_INC(ANN_R,43101,43465,,,USD)":1063.39195695519,"FR0000130650^FF_TAX_CF(ANN_R,43466,43830)":134.6,"US37045V1008^FF_PTX_INC(ANN_R,41640,42004,,,USD)":4246.0,"DE0007100000^FF_TAX_CF(ANN_R,43831,44196,,,USD)":2271.96912848949,"US57772K1016^FF_PTX_INC(ANN_R,43831,44196,,,USD)":678.096,"JP3571400005^FF_PTX_INC(ANN_R,43101,43465,,,USD)":2483.40693320334,"ES0109067019^FF_TAX_CF(ANN_R,43466,43830)":335.3,"NL0000235190^FF_TAX_CF(ANN_R,43466,43830,,,USD)":1652.01097583771,"US6792951054^FF_TAX_CF(ANN_R,41640,42004,,,USD)":null,"US34959E1091^FF_PTX_INC(ANN_R,43831,44196,,,USD)":541.7,"TW0002454006^FF_PTX_INC(ANN_R,43101,43465,,,USD)":773.692923464365,"SE0000108656^FF_TAX_CF(ANN_R,43466,43830)":5218.0,"US35671D8570^FF_PTX_INC(ANN_R,40909,41274,,,USD)":5487.0,"JP3475350009^FF_TAX_CF(ANN_R,43831,44196,,,USD)":240.79846919328,"US9892071054^FF_PTX_INC(ANN_R,43831,44196,,,USD)":560.0,"JP3249600002^FF_PTX_INC(ANN_R,43101,43465,,,USD)":1172.86981660128,"DE0006231004^FF_TAX_CF(ANN_R,43466,43830)":125.0,"US4932671088^FF_TAX_CF(ANN_R,41640,42004,,,USD)":131.0,"NL0010773842^FF_TAX_CF(ANN_R,42005,42369,,,USD)":43.2479116916656,"KR7005930003^FF_PTX_INC(ANN_R,43466,43830,,,USD)":25741.4105420872,"US6792951054^FF_PTX_INC(ANN_R,43831,44196,,,USD)":-210.332,"DE0007164600^FF_TAX_CF(ANN_R,43466,43830)":2329.0,"SE0000148884^FF_TAX_CF(ANN_R,42005,42369,,,USD)":392.228237517178,"JP3476480003^FF_TAX_CF(ANN_R,43831,44196,,,USD)":1322.69465082139,"JP3173400007^FF_PTX_INC(ANN_R,43466,43830,,,USD)":396.637650141492,"JP3304200003^FF_TAX_CF(ANN_R,43466,43830,,,USD)":1229.52711882442,"US8793601050^FF_TAX_CF(ANN_R,43466,43830)":103.0,"JP3633400001^FF_TAX_CF(ANN_R,43466,43830,,,USD)":7544.26723255031,"CH0014852781^FF_TAX_CF(ANN_R,42005,42369,,,USD)":193.170525312424,"CH0025751329^FF_PTX_INC(ANN_R,43466,43830,,,USD)":271.132983969229,"DE0007165631^FF_PTX_INC(ANN_R,42736,43100,,,USD)":226.923517487645,"US64110D1046^FF_TAX_CF(ANN_R,43466,43830)":205.0,"TW0001301000^FF_PTX_INC(ANN_R,42370,42735,,,USD)":1358.53818887101,"JP3497400006^FF_TAX_CF(ANN_R,43831,44196,,,USD)":205.250320404768,"NL0000226223^FF_PTX_INC(ANN_R,43466,43830,,,USD)":1061.99999916595,"SE0007100599^FF_TAX_CF(ANN_R,43466,43830,,,USD)":562.867582216859,"US0404131064^FF_TAX_CF(ANN_R,43466,43830)":32.832,"US5184391044^FF_TAX_CF(ANN_R,43101,43465,,,USD)":351.0,"US23331A1097^FF_PTX_INC(ANN_R,40909,41274,,,USD)":242.9,"SE0000103699^FF_PTX_INC(ANN_R,43466,43830,,,USD)":968.485885143174,"TW0002303005^FF_TAX_CF(ANN_R,42005,42369,,,USD)":73.7980956682563,"US8740541094^FF_TAX_CF(ANN_R,43466,43830)":19.28,"FR0000121261^FF_TAX_CF(ANN_R,42370,42735,,,USD)":846.24088704586,"US23331A1097^FF_PTX_INC(ANN_R,42736,43100,,,USD)":1602.1,"FR0000130650^FF_PTX_INC(ANN_R,43466,43830,,,USD)":913.194956088066,"JP3143600009^FF_PTX_INC(ANN_R,41640,42004,,,USD)":3601.44315651432,"US74736K1016^FF_TAX_CF(ANN_R,43466,43830)":69.453,"US34959E1091^FF_PTX_INC(ANN_R,40909,41274,,,USD)":104.996,"US23331A1097^FF_TAX_CF(ANN_R,43831,44196,,,USD)":581.3,"ES0109067019^FF_PTX_INC(ANN_R,43466,43830,,,USD)":1574.11127128601,"US64110D1046^FF_TAX_CF(ANN_R,43831,44196,,,USD)":276.0,"US57772K1016^FF_TAX_CF(ANN_R,43466,43830)":98.104,"US5128071082^FF_PTX_INC(ANN_R,41640,42004,,,USD)":723.363,"FR0000045072^FF_TAX_CF(ANN_R,42005,42369,,,USD)":1789.79819154739,"SE0000108656^FF_PTX_INC(ANN_R,43466,43830,,,USD)":961.578665807843,"TW0002882008^FF_PTX_INC(ANN_R,41640,42004,,,USD)":1844.37527975558,"US34959E1091^FF_TAX_CF(ANN_R,43466,43830)":58.7,"JP3160400002^FF_PTX_INC(ANN_R,42370,42735,,,USD)":420.313106536865,"US2310211063^FF_TAX_CF(ANN_R,43831,44196,,,USD)":432.0,"DE0006231004^FF_PTX_INC(ANN_R,43466,43830,,,USD)":1228.16172409058,"JP3143600009^FF_PTX_INC(ANN_R,41275,41639,,,USD)":4579.0875688754,"US9892071054^FF_TAX_CF(ANN_R,43466,43830)":140.0,"NL0000009538^FF_TAX_CF(ANN_R,43101,43465,,,USD)":355.104667901993,"BE0003565737^FF_TAX_CF(ANN_R,42005,42369,,,USD)":506.776811361313,"DE0007164600^FF_PTX_INC(ANN_R,43466,43830,,,USD)":5144.06669712067,"KR7005930003^FF_PTX_INC(ANN_R,43101,43465,,,USD)":55573.7892346304,"US6792951054^FF_TAX_CF(ANN_R,43466,43830)":0.514,"JE00BYSS4X48^FF_TAX_CF(ANN_R,41640,42004,,,USD)":0.282,"CH0012138530^FF_TAX_CF(ANN_R,43831,44196,,,USD)":806.50843501091,"US2855121099^FF_PTX_INC(ANN_R,43466,43830,,,USD)":1079.0,"US8793601050^FF_PTX_INC(ANN_R,43466,43830,,,USD)":473.7,"US2855121099^FF_TAX_CF(ANN_R,43466,43830)":100.0,"US4180561072^FF_TAX_CF(ANN_R,43831,44196,,,USD)":81.573,"US3635761097^FF_TAX_CF(ANN_R,42370,42735,,,USD)":66.1,"US40434L1052^FF_PTX_INC(ANN_R,43466,43830,,,USD)":2523.0,"US64110D1046^FF_PTX_INC(ANN_R,43466,43830,,,USD)":1268.0,"US40434L1052^FF_TAX_CF(ANN_R,43466,43830)":89.0,"US55261F1049^FF_TAX_CF(ANN_R,43101,43465,,,USD)":375.116,"FR0000120503^FF_PTX_INC(ANN_R,41275,41639,,,USD)":1192.20107364655,"US00507V1098^FF_PTX_INC(ANN_R,43466,43830,,,USD)":1633.0,"US0404131064^FF_PTX_INC(ANN_R,43466,43830,,,USD)":862.27,"US00507V1098^FF_TAX_CF(ANN_R,43466,43830)":319.0,"TW0002886009^FF_PTX_INC(ANN_R,42736,43100,,,USD)":955.493822111428,"US6700024010^FF_TAX_CF(ANN_R,43466,43830,,,USD)":null,"US5128071082^FF_PTX_INC(ANN_R,43466,43830,,,USD)":2446.571,"US8740541094^FF_PTX_INC(ANN_R,43466,43830,,,USD)":232.785,"US5128071082^FF_TAX_CF(ANN_R,43466,43830)":300.268,"KR7005490008^FF_TAX_CF(ANN_R,42370,42735,,,USD)":518.883918910506,"JP3551500006^FF_PTX_INC(ANN_R,42736,43100,,,USD)":3332.40676165,"KR7036570000^FF_PTX_INC(ANN_R,43466,43830,,,USD)":429.364482724339,"US74736K1016^FF_PTX_INC(ANN_R,43466,43830,,,USD)":91.792,"KR7036570000^FF_TAX_CF(ANN_R,43466,43830)":130389.668037,"US5926881054^FF_PTX_INC(ANN_R,41275,41639,,,USD)":402.709,"JP3551500006^FF_PTX_INC(ANN_R,42370,42735,,,USD)":2849.35695266724,"JP3242800005^FF_PTX_INC(ANN_R,43466,43830,,,USD)":1793.33580513019,"US57772K1016^FF_PTX_INC(ANN_R,43466,43830,,,USD)":754.421,"JP3242800005^FF_TAX_CF(ANN_R,43466,43830)":77654.0,"NL0012969182^FF_TAX_CF(ANN_R,43466,43830,,,USD)":59.9033058521748,"JP3551500006^FF_TAX_CF(ANN_R,43831,44196,,,USD)":731.390514828265,"JP3122400009^FF_PTX_INC(ANN_R,43466,43830,,,USD)":597.062076924369,"US34959E1091^FF_PTX_INC(ANN_R,43466,43830,,,USD)":386.0,"JP3122400009^FF_TAX_CF(ANN_R,43466,43830)":4744.0,"CH0012214059^FF_PTX_INC(ANN_R,42370,42735,,,USD)":2715.2767509222,"US2473617023^FF_PTX_INC(ANN_R,41275,41639,,,USD)":2527.0,"JP3756600007^FF_PTX_INC(ANN_R,43466,43830,,,USD)":2450.72200646251,"US9892071054^FF_PTX_INC(ANN_R,43466,43830,,,USD)":598.0,"JP3756600007^FF_TAX_CF(ANN_R,43466,43830)":69000.0,"JP3762800005^FF_TAX_CF(ANN_R,43466,43830,,,USD)":322.576378785074,"US2473617023^FF_PTX_INC(ANN_R,40909,41274,,,USD)":1025.0,"KR7035720002^FF_PTX_INC(ANN_R,43466,43830,,,USD)":-183.920913274344,"US6792951054^FF_PTX_INC(ANN_R,43466,43830,,,USD)":-125.514,"KR7035720002^FF_TAX_CF(ANN_R,43466,43830)":110595.199028,"US57772K1016^FF_PTX_INC(ANN_R,42370,42735,,,USD)":285.054,"US00507V1098^FF_TAX_CF(ANN_R,42005,42369,,,USD)":20.0,"JP3866800000^FF_PTX_INC(ANN_R,43466,43830,,,USD)":3755.41955728829,"US2855121099^FF_PTX_INC(ANN_R,43101,43465,,,USD)":1449.0,"JP3866800000^FF_TAX_CF(ANN_R,43466,43830)":110950.0,"TW0002881000^FF_PTX_INC(ANN_R,42005,42369,,,USD)":2414.79068943536,"US2473617023^FF_PTX_INC(ANN_R,42736,43100,,,USD)":5500.0,"JP3778630008^FF_PTX_INC(ANN_R,43466,43830,,,USD)":783.067415323108,"US40434L1052^FF_PTX_INC(ANN_R,43101,43465,,,USD)":3013.0,"JP3778630008^FF_TAX_CF(ANN_R,43466,43830)":21186.0,"DE0006599905^FF_PTX_INC(ANN_R,40909,41274,,,USD)":910.688780546188,"US2473617023^FF_PTX_INC(ANN_R,42370,42735,,,USD)":6636.0,"KR7035420009^FF_PTX_INC(ANN_R,43466,43830,,,USD)":1177.19985289392,"US00507V1098^FF_PTX_INC(ANN_R,43101,43465,,,USD)":1877.0,"KR7035420009^FF_TAX_CF(ANN_R,43466,43830)":478075.026619,"US3635761097^FF_TAX_CF(ANN_R,43101,43465,,,USD)":68.1,"JP3236200006^FF_TAX_CF(ANN_R,41640,42004,,,USD)":357.177404208109,"JP3236200006^FF_PTX_INC(ANN_R,43466,43830,,,USD)":2884.35873080045,"US5128071082^FF_PTX_INC(ANN_R,43101,43465,,,USD)":3151.789,"JP3236200006^FF_TAX_CF(ANN_R,43466,43830)":103024.0,"US4404521001^FF_TAX_CF(ANN_R,41640,42004,,,USD)":285.8,"FR0000130650^FF_PTX_INC(ANN_R,40909,41274,,,USD)":666.708962337971,"JP3814000000^FF_PTX_INC(ANN_R,43466,43830,,,USD)":1918.59542388096,"KR7036570000^FF_PTX_INC(ANN_R,43101,43465,,,USD)":579.136271616139,"JP3814000000^FF_TAX_CF(ANN_R,43466,43830)":50903.0,"TW0002886009^FF_PTX_INC(ANN_R,42370,42735,,,USD)":858.524795501819,"IT0000072618^FF_TAX_CF(ANN_R,43466,43830,,,USD)":179.079780578613,"JP3758190007^FF_PTX_INC(ANN_R,43466,43830,,,USD)":1118.86145018041,"JP3242800005^FF_PTX_INC(ANN_R,43101,43465,,,USD)":3285.79096457362,"JP3758190007^FF_TAX_CF(ANN_R,43466,43830)":20540.0,"JP3890310000^FF_TAX_CF(ANN_R,43466,43830,,,USD)":1078.67225354724,"FR0000130650^FF_PTX_INC(ANN_R,42736,43100,,,USD)":847.557110145569,"JP3571400005^FF_PTX_INC(ANN_R,43466,43830,,,USD)":2899.21967992932,"JP3122400009^FF_PTX_INC(ANN_R,43101,43465,,,USD)":219.087519899011,"JP3571400005^FF_TAX_CF(ANN_R,43466,43830)":102932.0,"DK0010274414^FF_TAX_CF(ANN_R,43101,43465,,,USD)":859.002542898059,"FR0000130650^FF_TAX_CF(ANN_R,43831,44196,,,USD)":285.449608516693,"TW0002454006^FF_PTX_INC(ANN_R,43466,43830,,,USD)":876.661662431136,"JP3756600007^FF_PTX_INC(ANN_R,43101,43465,,,USD)":1814.36081774533,"TW0002454006^FF_TAX_CF(ANN_R,43466,43830)":3072.902,"US57772K1016^FF_PTX_INC(ANN_R,41275,41639,,,USD)":570.279,"DK0010274414^FF_PTX_INC(ANN_R,40909,41274,,,USD)":1449.82701328397,"JP3249600002^FF_PTX_INC(ANN_R,43466,43830,,,USD)":1267.95998604968,"KR7035720002^FF_PTX_INC(ANN_R,43101,43465,,,USD)":118.734865893388,"JP3249600002^FF_TAX_CF(ANN_R,43466,43830)":41949.0,"SE0000107419^FF_TAX_CF(ANN_R,43466,43830,,,USD)":170.921479895711,"JP3505000004^FF_TAX_CF(ANN_R,41275,41639,,,USD)":492.683812584728,"DE0007164600^FF_PTX_INC(ANN_R,43831,44196,,,USD)":8230.61570882797,"JP3866800000^FF_PTX_INC(ANN_R,43101,43465,,,USD)":3415.87777607143,"KR7005930003^FF_TAX_CF(ANN_R,43466,43830)":13221099.0,"US6934751057^FF_TAX_CF(ANN_R,43101,43465,,,USD)":-96.0,"DK0010274414^FF_PTX_INC(ANN_R,42736,43100,,,USD)":3900.32074695826,"US8793601050^FF_PTX_INC(ANN_R,43831,44196,,,USD)":469.7,"JP3778630008^FF_PTX_INC(ANN_R,43101,43465,,,USD)":654.113661564887,"JP3173400007^FF_TAX_CF(ANN_R,43466,43830)":10646.0,"TW0002881000^FF_TAX_CF(ANN_R,43466,43830,,,USD)":171.05427327998,"DK0010274414^FF_TAX_CF(ANN_R,43831,44196,,,USD)":659.859156534076,"CH0025751329^FF_TAX_CF(ANN_R,43101,43465)":null,"NL0000226223^FF_TAX_CF(ANN_R,43101,43465)":50.8582433393765,"SE0000103699^FF_TAX_CF(ANN_R,43101,43465)":1573.57866792156,"FR0000130650^FF_TAX_CF(ANN_R,43101,43465)":170.6,"ES0109067019^FF_TAX_CF(ANN_R,43101,43465)":287.6,"SE0000108656^FF_TAX_CF(ANN_R,43101,43465)":null,"DE0006231004^FF_TAX_CF(ANN_R,43101,43465)":226.0,"DE0007164600^FF_TAX_CF(ANN_R,43101,43465)":1687.0,"US8793601050^FF_TAX_CF(ANN_R,43101,43465)":57.1,"US64110D1046^FF_TAX_CF(ANN_R,43101,43465)":87.0,"US0404131064^FF_TAX_CF(ANN_R,43101,43465)":17.573,"US8740541094^FF_TAX_CF(ANN_R,43101,43465)":8.79,"US74736K1016^FF_TAX_CF(ANN_R,43101,43465)":41.478,"US57772K1016^FF_TAX_CF(ANN_R,43101,43465)":189.1,"US34959E1091^FF_TAX_CF(ANN_R,43101,43465)":41.4,"US9892071054^FF_TAX_CF(ANN_R,43101,43465)":76.0,"US6792951054^FF_TAX_CF(ANN_R,43101,43465)":null,"US2855121099^FF_TAX_CF(ANN_R,43101,43465)":57.0,"US40434L1052^FF_TAX_CF(ANN_R,43101,43465)":951.0,"US00507V1098^FF_TAX_CF(ANN_R,43101,43465)":560.0,"US5128071082^FF_TAX_CF(ANN_R,43101,43465)":142.8,"KR7036570000^FF_TAX_CF(ANN_R,43101,43465)":280817.491695,"JP3242800005^FF_TAX_CF(ANN_R,43101,43465)":131616.0,"JP3122400009^FF_TAX_CF(ANN_R,43101,43465)":3323.0,"JP3756600007^FF_TAX_CF(ANN_R,43101,43465)":27267.0,"KR7035720002^FF_TAX_CF(ANN_R,43101,43465)":141309.582816,"JP3866800000^FF_TAX_CF(ANN_R,43101,43465)":76442.0,"JP3778630008^FF_TAX_CF(ANN_R,43101,43465)":19709.0,"KR7035420009^FF_TAX_CF(ANN_R,43101,43465)":37084.674928,"JP3236200006^FF_TAX_CF(ANN_R,43101,43465)":62071.0,"JP3814000000^FF_TAX_CF(ANN_R,43101,43465)":62052.0,"JP3758190007^FF_TAX_CF(ANN_R,43101,43465)":18477.0,"JP3571400005^FF_TAX_CF(ANN_R,43101,43465)":49771.0,"TW0002454006^FF_TAX_CF(ANN_R,43101,43465)":2858.509,"JP3249600002^FF_TAX_CF(ANN_R,43101,43465)":31880.0,"KR7005930003^FF_TAX_CF(ANN_R,43101,43465)":12449441.0,"JP3173400007^FF_TAX_CF(ANN_R,43101,43465)":9382.0,"US8740541094^FF_PTX_INC(ANN_R,43101,43465,,,USD)":136.625,"CH0025751329^FF_TAX_CF(ANN_R,43831,44196)":20.5742291395127,"FR0000120644^FF_PTX_INC(ANN_R,40909,41274,,,USD)":3140.52760004997,"US74736K1016^FF_PTX_INC(ANN_R,43101,43465,,,USD)":17.145,"NL0000226223^FF_TAX_CF(ANN_R,43831,44196)":121.055347629644,"JP3893200000^FF_TAX_CF(ANN_R,41640,42004,,,USD)":480.925164138898,"US57772K1016^FF_PTX_INC(ANN_R,43101,43465,,,USD)":824.885,"SE0000103699^FF_TAX_CF(ANN_R,43831,44196)":1712.48536065731,"FR0000120644^FF_PTX_INC(ANN_R,42736,43100,,,USD)":3713.16062116623,"US34959E1091^FF_PTX_INC(ANN_R,43101,43465,,,USD)":250.9,"FR0000130650^FF_TAX_CF(ANN_R,43831,44196)":250.4,"FR0000120644^FF_TAX_CF(ANN_R,43831,44196,,,USD)":858.400779604912,"US9892071054^FF_PTX_INC(ANN_R,43101,43465,,,USD)":524.0,"ES0109067019^FF_TAX_CF(ANN_R,43831,44196)":36.6,"JP3505000004^FF_PTX_INC(ANN_R,40909,41274,,,USD)":1178.05524285603,"US6792951054^FF_PTX_INC(ANN_R,43101,43465,,,USD)":-110.17,"SE0000108656^FF_TAX_CF(ANN_R,43831,44196)":4313.0,"TW0002882008^FF_TAX_CF(ANN_R,41275,41639,,,USD)":115.576979660723,"US2855121099^FF_PTX_INC(ANN_R,43831,44196,,,USD)":1508.0,"DE0006231004^FF_TAX_CF(ANN_R,43831,44196)":68.0,"JP3505000004^FF_PTX_INC(ANN_R,42736,43100,,,USD)":2722.98277930357,"US40434L1052^FF_PTX_INC(ANN_R,43831,44196,,,USD)":3231.0,"DE0007164600^FF_TAX_CF(ANN_R,43831,44196)":1194.0,"JP3505000004^FF_TAX_CF(ANN_R,43831,44196,,,USD)":1201.56421885639,"US00507V1098^FF_PTX_INC(ANN_R,43831,44196,,,USD)":2616.0,"US8793601050^FF_TAX_CF(ANN_R,43831,44196)":66.4,"US88579Y1010^FF_PTX_INC(ANN_R,41640,42004,,,USD)":7026.0,"US5128071082^FF_PTX_INC(ANN_R,43831,44196,,,USD)":2574.978,"US64110D1046^FF_TAX_CF(ANN_R,43831,44196)":276.0,"US88579Y1010^FF_PTX_INC(ANN_R,41275,41639,,,USD)":6562.0,"KR7036570000^FF_PTX_INC(ANN_R,43831,44196,,,USD)":680.259038550227,"US0404131064^FF_TAX_CF(ANN_R,43831,44196)":82.601,"JP3571400005^FF_TAX_CF(ANN_R,42005,42369,,,USD)":220.64240630623,"JP3242800005^FF_PTX_INC(ANN_R,43831,44196,,,USD)":1220.20989056677,"US8740541094^FF_TAX_CF(ANN_R,43831,44196)":27.998,"JP3893600001^FF_PTX_INC(ANN_R,41640,42004,,,USD)":5495.74423635192,"JP3122400009^FF_PTX_INC(ANN_R,43831,44196,,,USD)":538.731505081058,"US74736K1016^FF_TAX_CF(ANN_R,43831,44196)":55.513,"JP3814800003^FF_TAX_CF(ANN_R,40909,41274,,,USD)":141.752640084364,"JP3756600007^FF_PTX_INC(ANN_R,43831,44196,,,USD)":3322.79077807814,"US57772K1016^FF_TAX_CF(ANN_R,43831,44196)":98.211,"US88579Y1010^FF_PTX_INC(ANN_R,42370,42735,,,USD)":7053.0,"KR7035720002^FF_PTX_INC(ANN_R,43831,44196,,,USD)":343.743736583068,"US34959E1091^FF_TAX_CF(ANN_R,43831,44196)":58.7,"US88579Y1010^FF_PTX_INC(ANN_R,42005,42369,,,USD)":6823.0,"JP3866800000^FF_PTX_INC(ANN_R,43831,44196,,,USD)":2676.91816426814,"US9892071054^FF_TAX_CF(ANN_R,43831,44196)":107.0,"US88579Y1010^FF_TAX_CF(ANN_R,43466,43830,,,USD)":1198.0,"DE000ENER6Y0^FF_TAX_CF(ANN_R,43101,43465,,,USD)":643.433388948441,"US6792951054^FF_TAX_CF(ANN_R,43831,44196)":1.123,"JP3893600001^FF_PTX_INC(ANN_R,42005,42369,,,USD)":3930.82835050952,"JP3910660004^FF_TAX_CF(ANN_R,43831,44196,,,USD)":1006.73461063206,"US2855121099^FF_TAX_CF(ANN_R,43831,44196)":170.0,"JP3893600001^FF_TAX_CF(ANN_R,43466,43830,,,USD)":1387.63210734166,"JP3893600001^FF_PTX_INC(ANN_R,42370,42735,,,USD)":202.599361419678,"US40434L1052^FF_TAX_CF(ANN_R,43831,44196)":464.0,"US88579Y1010^FF_TAX_CF(ANN_R,43101,43465,,,USD)":1560.0,"US8740541094^FF_PTX_INC(ANN_R,40909,41274,,,USD)":-103.837,"US00507V1098^FF_TAX_CF(ANN_R,43831,44196)":806.0,"US4932671088^FF_PTX_INC(ANN_R,42370,42735,,,USD)":968.0,"CH0012032048^FF_TAX_CF(ANN_R,41275,41639,,,USD)":3603.83934104443,"US5128071082^FF_TAX_CF(ANN_R,43831,44196)":222.909,"NL0013654783^FF_TAX_CF(ANN_R,42736,43100,,,USD)":61.0000005325102,"KR7105560007^FF_TAX_CF(ANN_R,42005,42369,,,USD)":null,"KR7036570000^FF_TAX_CF(ANN_R,43831,44196)":173598.0477,"US5732841060^FF_PTX_INC(ANN_R,42370,42735,,,USD)":607.028,"JP3538800008^FF_PTX_INC(ANN_R,42370,42735,,,USD)":764.787815093994,"JP3242800005^FF_TAX_CF(ANN_R,43831,44196)":45471.0,"US3635761097^FF_PTX_INC(ANN_R,42005,42369,,,USD)":293.5,"US9291601097^FF_PTX_INC(ANN_R,42370,42735,,,USD)":547.257,"JP3122400009^FF_TAX_CF(ANN_R,43831,44196)":11510.0,"JP3476480003^FF_PTX_INC(ANN_R,42005,42369,,,USD)":2444.11598572694,"US8545021011^FF_TAX_CF(ANN_R,43831,44196,,,USD)":241.6,"JP3756600007^FF_TAX_CF(ANN_R,43831,44196)":111464.0,"DE0008404005^FF_TAX_CF(ANN_R,43466,43830,,,USD)":2763.42486405373,"JP3173400007^FF_PTX_INC(ANN_R,43101,43465,,,USD)":327.747062034905,"KR7035720002^FF_TAX_CF(ANN_R,43831,44196)":77452.981179,"DE0007165631^FF_TAX_CF(ANN_R,42005,42369,,,USD)":51.0968532032967,"CH0025751329^FF_PTX_INC(ANN_R,43101,43465,,,USD)":232.265010332096,"JP3866800000^FF_TAX_CF(ANN_R,43831,44196)":99752.0,"SE0000148884^FF_PTX_INC(ANN_R,42005,42369,,,USD)":2465.14676810056,"NL0000226223^FF_PTX_INC(ANN_R,43101,43465,,,USD)":1242.99997323407,"JP3778630008^FF_TAX_CF(ANN_R,43831,44196)":36079.0,"US55261F1049^FF_PTX_INC(ANN_R,42736,43100,,,USD)":2265.853,"SE0000103699^FF_PTX_INC(ANN_R,43101,43465,,,USD)":1064.60616338025,"KR7035420009^FF_TAX_CF(ANN_R,43831,44196)":573218.670138,"JP3258000003^FF_PTX_INC(ANN_R,41275,41639,,,USD)":1610.31969453022,"FR0000130650^FF_PTX_INC(ANN_R,43101,43465,,,USD)":924.68783621788,"JP3236200006^FF_TAX_CF(ANN_R,43831,44196)":91481.0,"JP3476480003^FF_TAX_CF(ANN_R,43466,43830,,,USD)":1529.16280914843,"ES0109067019^FF_PTX_INC(ANN_R,43101,43465,,,USD)":1576.49956052303,"JP3814000000^FF_TAX_CF(ANN_R,43831,44196)":106929.0,"KR7028260008^FF_TAX_CF(ANN_R,42736,43100,,,USD)":165.514881595144,"SE0000108656^FF_PTX_INC(ANN_R,43101,43465,,,USD)":-174.812626875937,"JP3758190007^FF_TAX_CF(ANN_R,43831,44196)":17877.0,"TW0002886009^FF_TAX_CF(ANN_R,43101,43465,,,USD)":52.8691217279434,"DE0006231004^FF_PTX_INC(ANN_R,43101,43465,,,USD)":1684.10661506653,"JP3571400005^FF_TAX_CF(ANN_R,43831,44196)":41888.0,"US5128071082^FF_PTX_INC(ANN_R,42736,43100,,,USD)":1811.673,"DE0007164600^FF_PTX_INC(ANN_R,43101,43465,,,USD)":6606.59847259521,"TW0002454006^FF_TAX_CF(ANN_R,43831,44196)":3496.97,"US72919P2020^FF_TAX_CF(ANN_R,40909,41274,,,USD)":null,"US8793601050^FF_PTX_INC(ANN_R,43101,43465,,,USD)":393.9,"JP3249600002^FF_TAX_CF(ANN_R,43831,44196)":16454.0,"TW0002886009^FF_TAX_CF(ANN_R,43466,43830,,,USD)":81.0016678663343,"US64110D1046^FF_PTX_INC(ANN_R,43101,43465,,,USD)":1199.0,"KR7005930003^FF_TAX_CF(ANN_R,43831,44196)":4770355.0,"DE000A1ML7J1^FF_TAX_CF(ANN_R,43101,43465,,,USD)":196.310354614258,"US0404131064^FF_PTX_INC(ANN_R,43101,43465,,,USD)":288.801,"JP3173400007^FF_TAX_CF(ANN_R,43831,44196)":12786.0,"US0010551028^FF_PTX_INC(ANN_R,42005,42369,,,USD)":3862.0,"KR7028260008^FF_TAX_CF(ANN_R,43831,44196,,,USD)":233.293751942706,"FR0000073272^FF_PTX_INC(ANN_R,42370,42735,,,USD)":2279.87250745296,"FR0000073272^FF_TAX_CF(ANN_R,43831,44196,,,USD)":163.01634991169,"DE000ENER6Y0^FF_TAX_CF(ANN_R,42370,42735)":null,"FR0000120172^FF_TAX_CF(ANN_R,43831,44196,,,USD)":543.767824530602,"US5732841060^FF_PTX_INC(ANN_R,42005,42369,,,USD)":413.801,"JP3497400006^FF_TAX_CF(ANN_R,43466,43830,,,USD)":146.78794291243,"US78409V1044^FF_PTX_INC(ANN_R,40909,41274,,,USD)":1130.0,"US22160K1051^FF_TAX_CF(ANN_R,41640,42004,,,USD)":869.0,"FR0010307819^FF_TAX_CF(ANN_R,42370,42735)":246.4,"US5260571048^FF_TAX_CF(ANN_R,43466,43830,,,USD)":261.445,"TW0002454006^FF_TAX_CF(ANN_R,43466,43830,,,USD)":99.4057811100781,"FR0000073272^FF_PTX_INC(ANN_R,41275,41639,,,USD)":2248.98509883881,"US78409V1044^FF_PTX_INC(ANN_R,42736,43100,,,USD)":2461.0,"US78409V1044^FF_TAX_CF(ANN_R,43831,44196,,,USD)":683.0,"DK0010268606^FF_TAX_CF(ANN_R,42370,42735)":1578.38441716595,"NL0000009165^FF_PTX_INC(ANN_R,40909,41274,,,USD)":4336.3685798645,"US5732841060^FF_TAX_CF(ANN_R,43466,43830,,,USD)":101.7,"FR0000073272^FF_PTX_INC(ANN_R,40909,41274,,,USD)":2209.28730964661,"US77543R1023^FF_PTX_INC(ANN_R,40909,41274,,,USD)":null,"JP3422950000^FF_TAX_CF(ANN_R,41640,42004,,,USD)":962.509105569683,"US5745991068^FF_TAX_CF(ANN_R,42370,42735)":190.0,"US23331A1097^FF_PTX_INC(ANN_R,42005,42369,,,USD)":1123.4,"BE0003739530^FF_TAX_CF(ANN_R,43101,43465,,,USD)":198.197954177856,"US40434L1052^FF_TAX_CF(ANN_R,42005,42369,,,USD)":1012.0,"US77543R1023^FF_PTX_INC(ANN_R,42736,43100,,,USD)":-63.194,"US77543R1023^FF_TAX_CF(ANN_R,43831,44196,,,USD)":1.014,"US29355A1079^FF_TAX_CF(ANN_R,42370,42735)":1.146,"JP3762600009^FF_TAX_CF(ANN_R,41275,41639,,,USD)":338.487179782242,"US9291601097^FF_PTX_INC(ANN_R,42005,42369,,,USD)":327.857,"FR0000073272^FF_PTX_INC(ANN_R,42736,43100,,,USD)":5815.63066911697,"CH0012032048^FF_PTX_INC(ANN_R,41275,41639,,,USD)":15838.124227643,"CH0012032048^FF_PTX_INC(ANN_R,40909,41274,,,USD)":12960.1052262783,"US72919P2020^FF_TAX_CF(ANN_R,42370,42735)":null,"US23331A1097^FF_TAX_CF(ANN_R,43466,43830,,,USD)":488.0,"JP3205800000^FF_TAX_CF(ANN_R,43831,44196,,,USD)":504.661876907572,"US5926881054^FF_TAX_CF(ANN_R,42370,42735,,,USD)":92.586,"JP3758190007^FF_TAX_CF(ANN_R,40909,41274,,,USD)":195.835371239111,"CH0012032048^FF_PTX_INC(ANN_R,42736,43100,,,USD)":12445.8718895912,"JP3734800000^FF_TAX_CF(ANN_R,42370,42735)":24468.0,"SE0000103699^FF_PTX_INC(ANN_R,42005,42369,,,USD)":698.06567956439,"US9291601097^FF_TAX_CF(ANN_R,43466,43830,,,USD)":-56.812,"KR7028260008^FF_PTX_INC(ANN_R,42736,43100,,,USD)":729.769093498076,"CH0012032048^FF_PTX_INC(ANN_R,42370,42735,,,USD)":13202.8428782225,"CH0012032048^FF_TAX_CF(ANN_R,43831,44196,,,USD)":3447.63711452484,"JP3538800008^FF_TAX_CF(ANN_R,42370,42735)":21229.0,"FR0000120503^FF_TAX_CF(ANN_R,43101,43465,,,USD)":613.469858169556,"JP3463000004^FF_PTX_INC(ANN_R,42005,42369,,,USD)":-1323.88174619246,"KR7028260008^FF_PTX_INC(ANN_R,42370,42735,,,USD)":140.207349158605,"US75886F1075^FF_PTX_INC(ANN_R,41275,41639,,,USD)":713.36,"US75886F1075^FF_PTX_INC(ANN_R,40909,41274,,,USD)":414.421,"KR7006400006^FF_TAX_CF(ANN_R,42370,42735)":254413.45539,"US40434L1052^FF_PTX_INC(ANN_R,42736,43100,,,USD)":3276.0,"US5260571048^FF_PTX_INC(ANN_R,42005,42369,,,USD)":1209.616,"US6092071058^FF_TAX_CF(ANN_R,41275,41639,,,USD)":760.0,"DE000ENER6Y0^FF_TAX_CF(ANN_R,42736,43100)":618.0,"US5260571048^FF_TAX_CF(ANN_R,43101,43465,,,USD)":376.609,"DK0010268606^FF_PTX_INC(ANN_R,41275,41639,,,USD)":-47.794253705423,"FR0010307819^FF_TAX_CF(ANN_R,42736,43100)":256.7,"FR0000045072^FF_PTX_INC(ANN_R,42736,43100,,,USD)":5866.38772499561,"JP3735400008^FF_PTX_INC(ANN_R,41275,41639,,,USD)":14487.2826550715,"DK0010268606^FF_TAX_CF(ANN_R,42736,43100)":1948.90017306683,"US22160K1051^FF_PTX_INC(ANN_R,40909,41274,,,USD)":2767.0,"TW0002303005^FF_PTX_INC(ANN_R,41275,41639,,,USD)":458.646246469069,"US5745991068^FF_TAX_CF(ANN_R,42736,43100)":258.0,"US22160K1051^FF_PTX_INC(ANN_R,42736,43100,,,USD)":4039.0,"JP3351600006^FF_PTX_INC(ANN_R,42736,43100,,,USD)":343.830704092979,"US29355A1079^FF_TAX_CF(ANN_R,42736,43100)":0.909,"JP3249600002^FF_PTX_INC(ANN_R,42005,42369,,,USD)":1109.28358914517,"US5303073051^FF_PTX_INC(ANN_R,41275,41639,,,USD)":-64.426,"US72919P2020^FF_TAX_CF(ANN_R,42736,43100)":null,"DE0007165631^FF_TAX_CF(ANN_R,43101,43465,,,USD)":82.0763682744503,"CH0012549785^FF_TAX_CF(ANN_R,43831,44196,,,USD)":60.9084827184677,"JP3734800000^FF_TAX_CF(ANN_R,42736,43100)":24961.0,"KR7035720002^FF_PTX_INC(ANN_R,41275,41639,,,USD)":60.2861544912972,"JP3497400006^FF_PTX_INC(ANN_R,42005,42369,,,USD)":138.462463068776,"JP3538800008^FF_TAX_CF(ANN_R,42736,43100)":22427.0,"JP3463000004^FF_TAX_CF(ANN_R,43466,43830,,,USD)":404.969881327823,"JP3571400005^FF_TAX_CF(ANN_R,43831,44196,,,USD)":385.262834787369,"KR7006400006^FF_TAX_CF(ANN_R,42736,43100)":95956.087409,"DK0010181759^FF_PTX_INC(ANN_R,41275,41639,,,USD)":1319.45177185535,"DE000ENER6Y0^FF_PTX_INC(ANN_R,43466,43830,,,USD)":232.324440002441,"DE000ENER6Y0^FF_PTX_INC(ANN_R,43101,43465,,,USD)":280.684435844421,"DE000ENER6Y0^FF_TAX_CF(ANN_R,43466,43830)":287.0,"CH0012214059^FF_TAX_CF(ANN_R,42736,43100,,,USD)":884.926891088486,"US9291601097^FF_TAX_CF(ANN_R,43101,43465,,,USD)":-65.968,"FR0010307819^FF_PTX_INC(ANN_R,43466,43830,,,USD)":1294.0752644062,"FR0010307819^FF_PTX_INC(ANN_R,43101,43465,,,USD)":1267.16918203831,"FR0010307819^FF_TAX_CF(ANN_R,43466,43830)":261.5,"US35671D8570^FF_PTX_INC(ANN_R,42736,43100,,,USD)":2902.0,"US23331A1097^FF_TAX_CF(ANN_R,43101,43465,,,USD)":387.2,"DK0010268606^FF_PTX_INC(ANN_R,43466,43830,,,USD)":1014.03929428163,"DK0010268606^FF_PTX_INC(ANN_R,43101,43465,,,USD)":1026.38221041588,"DK0010268606^FF_TAX_CF(ANN_R,43466,43830)":1874.00624450645,"SE0000103699^FF_TAX_CF(ANN_R,43466,43830,,,USD)":193.853871844214,"FR0000045072^FF_TAX_CF(ANN_R,43831,44196,,,USD)":2112.37270200253,"US5745991068^FF_PTX_INC(ANN_R,43466,43830,,,USD)":914.0,"US5745991068^FF_PTX_INC(ANN_R,43101,43465,,,USD)":907.0,"US5745991068^FF_TAX_CF(ANN_R,43466,43830)":384.0,"US40434L1052^FF_TAX_CF(ANN_R,43831,44196,,,USD)":464.0,"US0010551028^FF_TAX_CF(ANN_R,42370,42735,,,USD)":1526.0,"US29355A1079^FF_PTX_INC(ANN_R,43466,43830,,,USD)":90.114,"US29355A1079^FF_PTX_INC(ANN_R,43101,43465,,,USD)":-10.229,"US29355A1079^FF_TAX_CF(ANN_R,43466,43830)":1.755,"US0152711091^FF_PTX_INC(ANN_R,42370,42735,,,USD)":2.561,"US22160K1051^FF_TAX_CF(ANN_R,43831,44196,,,USD)":1052.0,"US72919P2020^FF_PTX_INC(ANN_R,43466,43830,,,USD)":-83.743,"US72919P2020^FF_PTX_INC(ANN_R,43101,43465,,,USD)":-87.332,"US72919P2020^FF_TAX_CF(ANN_R,43466,43830)":null,"CH0012138530^FF_PTX_INC(ANN_R,42370,42735,,,USD)":-2300.11854863167,"DE0006047004^FF_TAX_CF(ANN_R,43101,43465,,,USD)":307.678728866577,"JP3734800000^FF_PTX_INC(ANN_R,43466,43830,,,USD)":1170.75062220916,"JP3734800000^FF_PTX_INC(ANN_R,43101,43465,,,USD)":1476.68886188418,"JP3734800000^FF_TAX_CF(ANN_R,43466,43830)":33561.0,"US55261F1049^FF_PTX_INC(ANN_R,40909,41274,,,USD)":1552.526,"CH0030170408^FF_TAX_CF(ANN_R,43101,43465,,,USD)":104.939145815372,"JP3538800008^FF_PTX_INC(ANN_R,43466,43830,,,USD)":1042.01584686711,"JP3538800008^FF_PTX_INC(ANN_R,43101,43465,,,USD)":810.331490390003,"JP3538800008^FF_TAX_CF(ANN_R,43466,43830)":33952.0,"TW0002886009^FF_PTX_INC(ANN_R,42005,42369,,,USD)":1097.93854609856,"CH0012214059^FF_TAX_CF(ANN_R,43101,43465,,,USD)":804.158790230751,"KR7006400006^FF_PTX_INC(ANN_R,43466,43830,,,USD)":331.004711734589,"KR7006400006^FF_PTX_INC(ANN_R,43101,43465,,,USD)":941.587137200715,"KR7006400006^FF_TAX_CF(ANN_R,43466,43830)":113959.267698,"US0010551028^FF_PTX_INC(ANN_R,42370,42735,,,USD)":4067.0,"SE0011166610^FF_TAX_CF(ANN_R,43101,43465,,,USD)":677.643161118031,"DE000ENER6Y0^FF_TAX_CF(ANN_R,43101,43465)":541.0,"FR0010307819^FF_TAX_CF(ANN_R,43101,43465)":255.0,"DK0010268606^FF_TAX_CF(ANN_R,43101,43465)":1453.41569920013,"US5745991068^FF_TAX_CF(ANN_R,43101,43465)":231.0,"US29355A1079^FF_TAX_CF(ANN_R,43101,43465)":0.775,"US72919P2020^FF_TAX_CF(ANN_R,43101,43465)":null,"JP3734800000^FF_TAX_CF(ANN_R,43101,43465)":34511.0,"JP3538800008^FF_TAX_CF(ANN_R,43101,43465)":31366.0,"KR7006400006^FF_TAX_CF(ANN_R,43101,43465)":128836.321865,"DE000ENER6Y0^FF_PTX_INC(ANN_R,43831,44196,,,USD)":-2403.224137187,"DE000ENER6Y0^FF_TAX_CF(ANN_R,43831,44196)":303.0,"FR0000125486^FF_TAX_CF(ANN_R,43101,43465,,,USD)":1441.65416669846,"FR0010307819^FF_PTX_INC(ANN_R,43831,44196,,,USD)":1096.54144741297,"FR0010307819^FF_TAX_CF(ANN_R,43831,44196)":240.0,"US7458671010^FF_TAX_CF(ANN_R,43101,43465,,,USD)":89.204,"DK0010268606^FF_PTX_INC(ANN_R,43831,44196,,,USD)":687.404562823426,"DK0010268606^FF_TAX_CF(ANN_R,43831,44196)":1632.55854999752,"US45167R1041^FF_TAX_CF(ANN_R,43101,43465,,,USD)":90.733,"US5745991068^FF_PTX_INC(ANN_R,43831,44196,,,USD)":1131.0,"US5745991068^FF_TAX_CF(ANN_R,43831,44196)":442.0,"US62944T1051^FF_TAX_CF(ANN_R,43101,43465,,,USD)":181.166,"US29355A1079^FF_PTX_INC(ANN_R,43831,44196,,,USD)":119.41,"US29355A1079^FF_TAX_CF(ANN_R,43831,44196)":3.452,"US5732841060^FF_TAX_CF(ANN_R,43101,43465,,,USD)":28.86,"US72919P2020^FF_PTX_INC(ANN_R,43831,44196,,,USD)":-627.0,"US72919P2020^FF_TAX_CF(ANN_R,43831,44196)":null,"US2473617023^FF_TAX_CF(ANN_R,41640,42004,,,USD)":null,"JP3734800000^FF_PTX_INC(ANN_R,43831,44196,,,USD)":982.517721690238,"JP3734800000^FF_TAX_CF(ANN_R,43831,44196)":27335.0,"DE0007165631^FF_TAX_CF(ANN_R,41275,41639,,,USD)":49.4643959932327,"JP3538800008^FF_PTX_INC(ANN_R,43831,44196,,,USD)":881.814828783274,"JP3538800008^FF_TAX_CF(ANN_R,43831,44196)":42114.0,"JP3409000001^FF_PTX_INC(ANN_R,42005,42369,,,USD)":1189.42450853623,"KR7006400006^FF_PTX_INC(ANN_R,43831,44196,,,USD)":432.838108059237,"KR7006400006^FF_TAX_CF(ANN_R,43831,44196)":124575.586249,"DE0008404005^FF_PTX_INC(ANN_R,42370,42735,,,USD)":11518.8318389654,"JP3188220002^FF_PTX_INC(ANN_R,43831,44196,,,USD)":1779.43841486797,"ES0178430E18^FF_TAX_CF(ANN_R,42736,43100,,,USD)":1133.57424795628,"US73278L1052^FF_PTX_INC(ANN_R,42736,43100,,,USD)":269.182,"BE0003739530^FF_TAX_CF(ANN_R,42370,42735)":487.0,"SE0007100599^FF_TAX_CF(ANN_R,42736,43100,,,USD)":669.931129164994,"TW0002002003^FF_TAX_CF(ANN_R,43831,44196,,,USD)":41.6398389654048,"KR7068270008^FF_PTX_INC(ANN_R,43831,44196,,,USD)":554.7659434308,"US73278L1052^FF_TAX_CF(ANN_R,43831,44196,,,USD)":81.792,"US6934751057^FF_PTX_INC(ANN_R,41275,41639,,,USD)":5688.0,"DE0007165631^FF_TAX_CF(ANN_R,42370,42735)":65.879,"CH0030170408^FF_PTX_INC(ANN_R,42005,42369,,,USD)":493.104115152359,"DE0006231004^FF_PTX_INC(ANN_R,41275,41639,,,USD)":398.733095169067,"TW0002303005^FF_TAX_CF(ANN_R,42370,42735,,,USD)":72.0013675428741,"US6934751057^FF_PTX_INC(ANN_R,40909,41274,,,USD)":3943.0,"JP3951600000^FF_TAX_CF(ANN_R,41275,41639,,,USD)":129.665151713416,"NL0010832176^FF_TAX_CF(ANN_R,42370,42735)":null,"DE000SYM9999^FF_PTX_INC(ANN_R,41640,42004,,,USD)":344.491026660204,"JP3566800003^FF_PTX_INC(ANN_R,40909,41274,,,USD)":3342.08475901932,"JP3381000003^FF_TAX_CF(ANN_R,43466,43830,,,USD)":728.718543721363,"US6934751057^FF_PTX_INC(ANN_R,42736,43100,,,USD)":5490.0,"US6934751057^FF_PTX_INC(ANN_R,42370,42735,,,USD)":5253.0,"CH0012280076^FF_TAX_CF(ANN_R,42370,42735)":29.18,"SE0007100599^FF_TAX_CF(ANN_R,42005,42369,,,USD)":578.207719132304,"US4461501045^FF_PTX_INC(ANN_R,40909,41274,,,USD)":825.117,"US6703461052^FF_TAX_CF(ANN_R,43101,43465,,,USD)":561.1,"US6934751057^FF_TAX_CF(ANN_R,43831,44196,,,USD)":3400.0,"US72919P2020^FF_PTX_INC(ANN_R,41275,41639,,,USD)":-63.079941,"CH0012549785^FF_TAX_CF(ANN_R,42370,42735)":40.545,"ES0105046009^FF_TAX_CF(ANN_R,42370,42735,,,USD)":341.835964279771,"JP3200450009^FF_TAX_CF(ANN_R,42005,42369,,,USD)":759.736644050106,"JP3119600009^FF_PTX_INC(ANN_R,42005,42369,,,USD)":719.56605371926,"US72919P2020^FF_PTX_INC(ANN_R,40909,41274,,,USD)":-31.862454,"US8326964058^FF_TAX_CF(ANN_R,41275,41639,,,USD)":279.2,"DK0060448595^FF_TAX_CF(ANN_R,42370,42735)":365.0,"JP3519400000^FF_TAX_CF(ANN_R,43831,44196,,,USD)":625.512108854018,"DE0007664039^FF_TAX_CF(ANN_R,43101,43465,,,USD)":4487.76796245575,"US35671D8570^FF_TAX_CF(ANN_R,43101,43465,,,USD)":2000.0,"US72919P2020^FF_PTX_INC(ANN_R,42736,43100,,,USD)":-127.08,"US72919P2020^FF_PTX_INC(ANN_R,42370,42735,,,USD)":-57.879,"DK0010272202^FF_TAX_CF(ANN_R,42370,42735)":-5.861,"DE0006048432^FF_PTX_INC(ANN_R,41640,42004,,,USD)":2911.54673874378,"JP3566800003^FF_PTX_INC(ANN_R,42736,43100,,,USD)":5171.68644264527,"US6516391066^FF_TAX_CF(ANN_R,43101,43465,,,USD)":429.0,"DE000ENER6Y0^FF_TAX_CF(ANN_R,42005,42369,,,USD)":null,"NL0000009538^FF_PTX_INC(ANN_R,41275,41639,,,USD)":2024.61763620377,"DE0006599905^FF_TAX_CF(ANN_R,42370,42735)":778.0,"US98956P1021^FF_PTX_INC(ANN_R,42005,42369,,,USD)":153.2,"JP3866800000^FF_TAX_CF(ANN_R,43466,43830,,,USD)":1000.49897199497,"US0605051046^FF_PTX_INC(ANN_R,41640,42004,,,USD)":6855.0,"NL0000009538^FF_PTX_INC(ANN_R,40909,41274,,,USD)":409.745727777481,"JP3758190007^FF_TAX_CF(ANN_R,41275,41639,,,USD)":215.981519529596,"CH0432492467^FF_TAX_CF(ANN_R,42370,42735)":null,"FR0000120644^FF_TAX_CF(ANN_R,41275,41639,,,USD)":793.915637016296,"JP3566800003^FF_TAX_CF(ANN_R,43831,44196,,,USD)":1784.22275074571,"KR7005490008^FF_TAX_CF(ANN_R,43101,43465,,,USD)":1035.72090764396,"NL0000009538^FF_PTX_INC(ANN_R,42736,43100,,,USD)":1557.67764818668,"NL0000009538^FF_PTX_INC(ANN_R,42370,42735,,,USD)":1131.63977444172,"NL0000009538^FF_TAX_CF(ANN_R,42370,42735)":295.0,"JP3160400002^FF_PTX_INC(ANN_R,42005,42369,,,USD)":235.534562612884,"JP3814000000^FF_PTX_INC(ANN_R,42370,42735,,,USD)":1619.93716049194,"JP3893200000^FF_TAX_CF(ANN_R,43831,44196,,,USD)":638.192742079496,"NL0000009538^FF_TAX_CF(ANN_R,43831,44196,,,USD)":444.590045213699,"FR0000120693^FF_PTX_INC(ANN_R,41275,41639,,,USD)":2022.62559294701,"DE000BAY0017^FF_TAX_CF(ANN_R,42370,42735)":1701.0,"NL0013267909^FF_PTX_INC(ANN_R,41640,42004,,,USD)":1102.27578127384,"KR7068270008^FF_PTX_INC(ANN_R,40909,41274,,,USD)":166.534507936057,"TW0002002003^FF_TAX_CF(ANN_R,43101,43465,,,USD)":135.959341596566,"FR0000120693^FF_PTX_INC(ANN_R,40909,41274,,,USD)":1899.40067493916,"CH0012214059^FF_TAX_CF(ANN_R,42370,42735,,,USD)":872.948787212372,"CH0012032048^FF_TAX_CF(ANN_R,42370,42735)":3738.0,"JP3258000003^FF_PTX_INC(ANN_R,42370,42735,,,USD)":1915.63691447116,"JP3258000003^FF_TAX_CF(ANN_R,43466,43830,,,USD)":343.342076260597,"JP3381000003^FF_TAX_CF(ANN_R,43101,43465,,,USD)":599.418473951519,"FR0000120693^FF_PTX_INC(ANN_R,42736,43100,,,USD)":2025.36757493019,"FR0000120693^FF_PTX_INC(ANN_R,42370,42735,,,USD)":1844.81529188156,"US6700024010^FF_TAX_CF(ANN_R,42370,42735)":null,"NL0013267909^FF_PTX_INC(ANN_R,41275,41639,,,USD)":1006.33453655243,"TW0002882008^FF_TAX_CF(ANN_R,42370,42735,,,USD)":84.8069087207224,"NL0013654783^FF_PTX_INC(ANN_R,40909,41274,,,USD)":null,"FR0000120693^FF_TAX_CF(ANN_R,43831,44196,,,USD)":524.015806674957,"JP3866800000^FF_PTX_INC(ANN_R,41275,41639,,,USD)":-4805.20805347711,"JE00BYSS4X48^FF_TAX_CF(ANN_R,42370,42735)":9.447,"SE0000103699^FF_TAX_CF(ANN_R,41640,42004,,,USD)":112.084606528745,"US21036P1084^FF_TAX_CF(ANN_R,43831,44196,,,USD)":85.3,"JP3188220002^FF_PTX_INC(ANN_R,41275,41639,,,USD)":2134.18319864199,"JP3866800000^FF_PTX_INC(ANN_R,40909,41274,,,USD)":-10294.1823440306,"US6703461052^FF_TAX_CF(ANN_R,42370,42735,,,USD)":329.3,"US24906P1093^FF_TAX_CF(ANN_R,42370,42735)":112.3,"SE0000103699^FF_TAX_CF(ANN_R,42005,42369,,,USD)":133.070502855801,"KR7068270008^FF_PTX_INC(ANN_R,42736,43100,,,USD)":434.762263932261,"JE00BYSS4X48^FF_PTX_INC(ANN_R,43101,43465,,,USD)":-45.942,"JP3866800000^FF_PTX_INC(ANN_R,42736,43100,,,USD)":2540.14542645589,"JP3866800000^FF_PTX_INC(ANN_R,42370,42735,,,USD)":1894.7441368103,"US45784P1012^FF_TAX_CF(ANN_R,42370,42735)":0.932,"KR7028260008^FF_TAX_CF(ANN_R,43101,43465,,,USD)":75.9267887328697,"US75886F1075^FF_PTX_INC(ANN_R,42005,42369,,,USD)":1225.097,"US24906P1093^FF_PTX_INC(ANN_R,43101,43465,,,USD)":-958.4,"JP3866800000^FF_TAX_CF(ANN_R,43831,44196,,,USD)":917.464149534702,"NL0010545661^FF_PTX_INC(ANN_R,41640,42004,,,USD)":1089.0,"US92556V1061^FF_TAX_CF(ANN_R,42370,42735)":285.6,"FR0000120073^FF_PTX_INC(ANN_R,41640,42004,,,USD)":3182.40680437088,"KR7068270008^FF_TAX_CF(ANN_R,43831,44196,,,USD)":54.6154152394363,"US6516391066^FF_TAX_CF(ANN_R,43831,44196,,,USD)":400.0,"NL0010545661^FF_PTX_INC(ANN_R,41275,41639,,,USD)":1374.0,"JP3762600009^FF_TAX_CF(ANN_R,42005,42369,,,USD)":312.762590794824,"US14149Y1082^FF_TAX_CF(ANN_R,42370,42735)":635.0,"DK0010181759^FF_TAX_CF(ANN_R,43831,44196,,,USD)":299.421605676413,"NL0012969182^FF_PTX_INC(ANN_R,42736,43100,,,USD)":104.022638252258,"US8545021011^FF_TAX_CF(ANN_R,42005,42369,,,USD)":191.6,"SE0000667891^FF_PTX_INC(ANN_R,41640,42004,,,USD)":1215.50818681717,"ES0148396007^FF_TAX_CF(ANN_R,41640,42004,,,USD)":1191.53670855761,"US4364401012^FF_TAX_CF(ANN_R,42370,42735)":184.8,"FR0000120073^FF_PTX_INC(ANN_R,41275,41639,,,USD)":3056.0441552639,"ES0105066007^FF_PTX_INC(ANN_R,40909,41274,,,USD)":null,"KR7005490008^FF_PTX_INC(ANN_R,40909,41274,,,USD)":3010.01316134934,"US0311001004^FF_PTX_INC(ANN_R,41640,42004,,,USD)":804.832,"US0311001004^FF_PTX_INC(ANN_R,41275,41639,,,USD)":724.795,"IE00BQPVQZ61^FF_TAX_CF(ANN_R,42370,42735)":22.339,"DE0006047004^FF_PTX_INC(ANN_R,42370,42735,,,USD)":994.250077486038,"NL0000009165^FF_PTX_INC(ANN_R,42736,43100,,,USD)":3195.43865120411,"TW0001216000^FF_TAX_CF(ANN_R,42005,42369,,,USD)":181.28947702834,"KR7035720002^FF_TAX_CF(ANN_R,41275,41639,,,USD)":1.04613863071112,"US8545021011^FF_PTX_INC(ANN_R,41640,42004,,,USD)":1084.8,"US30063P1057^FF_TAX_CF(ANN_R,42370,42735)":null,"DE0006231004^FF_TAX_CF(ANN_R,42370,42735,,,USD)":139.922111034393,"JP3890350006^FF_TAX_CF(ANN_R,42005,42369,,,USD)":3327.77794515528,"KR7005490008^FF_PTX_INC(ANN_R,42736,43100,,,USD)":3697.17270773185,"SE0000310336^FF_TAX_CF(ANN_R,42370,42735,,,USD)":80.9410697892308,"JP3197800000^FF_PTX_INC(ANN_R,41640,42004,,,USD)":619.008337369189,"US5926881054^FF_TAX_CF(ANN_R,42370,42735)":92.586,"FR0000130650^FF_PTX_INC(ANN_R,42370,42735,,,USD)":731.748366718888,"JP3197600004^FF_TAX_CF(ANN_R,42370,42735,,,USD)":82.7085723876953,"KR7005490008^FF_TAX_CF(ANN_R,43831,44196,,,USD)":551.653431848194,"JP3197800000^FF_PTX_INC(ANN_R,41275,41639,,,USD)":497.38787131384,"US0152711091^FF_TAX_CF(ANN_R,43466,43830,,,USD)":null,"US58155Q1031^FF_TAX_CF(ANN_R,42370,42735)":923.0,"FR0000120321^FF_PTX_INC(ANN_R,41640,42004,,,USD)":5160.40156373978,"ES0105066007^FF_PTX_INC(ANN_R,42736,43100,,,USD)":21.9778051954508,"DE000PAH0038^FF_PTX_INC(ANN_R,41275,41639,,,USD)":-157.986556529999,"JP3788600009^FF_PTX_INC(ANN_R,41640,42004,,,USD)":6773.36298947409,"JP3788600009^FF_PTX_INC(ANN_R,41275,41639,,,USD)":4155.69815987721,"US98956P1021^FF_TAX_CF(ANN_R,42370,42735)":269.6,"JP3242800005^FF_PTX_INC(ANN_R,41275,41639,,,USD)":3560.63742540032,"JP3854600008^FF_PTX_INC(ANN_R,41275,41639,,,USD)":5896.85122085735,"DE000PAH0038^FF_PTX_INC(ANN_R,40909,41274,,,USD)":4612.52949357033,"JP3173400007^FF_TAX_CF(ANN_R,42736,43100,,,USD)":82.3825458232313,"JP3592200004^FF_PTX_INC(ANN_R,41640,42004,,,USD)":1820.2381054163,"US75886F1075^FF_TAX_CF(ANN_R,42370,42735)":481.36,"DE0007164600^FF_TAX_CF(ANN_R,41275,41639,,,USD)":1719.26546812057,"ES0105066007^FF_TAX_CF(ANN_R,43831,44196,,,USD)":43.9767953184843,"US5926881054^FF_PTX_INC(ANN_R,43831,44196,,,USD)":748.743,"FR0000127771^FF_TAX_CF(ANN_R,42736,43100,,,USD)":-531.257184863091,"JP3497400006^FF_PTX_INC(ANN_R,41640,42004,,,USD)":121.162194440141,"US5184391044^FF_TAX_CF(ANN_R,42370,42735)":450.9,"JP3116000005^FF_TAX_CF(ANN_R,43101,43465,,,USD)":933.089228399098,"CH0030170408^FF_PTX_INC(ANN_R,40909,41274,,,USD)":478.90248196125,"US58155Q1031^FF_PTX_INC(ANN_R,43831,44196,,,USD)":1144.0,"JP3497400006^FF_PTX_INC(ANN_R,41275,41639,,,USD)":88.2433170825243,"SE0000242455^FF_TAX_CF(ANN_R,42005,42369,,,USD)":552.367357760668,"JP3160400002^FF_TAX_CF(ANN_R,42370,42735)":7899.0,"NL0009434992^FF_PTX_INC(ANN_R,41640,42004,,,USD)":5712.0,"TW0002882008^FF_PTX_INC(ANN_R,40909,41274,,,USD)":577.020619258698,"US98956P1021^FF_PTX_INC(ANN_R,43831,44196,,,USD)":-274.4,"JP3902400005^FF_PTX_INC(ANN_R,41640,42004,,,USD)":2485.63687844202,"JP3902400005^FF_PTX_INC(ANN_R,41275,41639,,,USD)":785.710486341268,"JP3201200007^FF_TAX_CF(ANN_R,42370,42735)":12833.0,"FR0000120503^FF_TAX_CF(ANN_R,43831,44196,,,USD)":418.37063229084,"US37045V1008^FF_TAX_CF(ANN_R,43831,44196,,,USD)":719.0,"US75886F1075^FF_PTX_INC(ANN_R,43831,44196,,,USD)":3810.4,"JP3814800003^FF_TAX_CF(ANN_R,42370,42735,,,USD)":1202.63860321045,"JP3304200003^FF_PTX_INC(ANN_R,41640,42004,,,USD)":2416.41560001671,"JP3463000004^FF_TAX_CF(ANN_R,42370,42735)":33636.0,"NL0013654783^FF_TAX_CF(ANN_R,41275,41639,,,USD)":null,"TW0002886009^FF_TAX_CF(ANN_R,42005,42369,,,USD)":125.883794490427,"US5184391044^FF_PTX_INC(ANN_R,43831,44196,,,USD)":1046.0,"JP3304200003^FF_PTX_INC(ANN_R,41275,41639,,,USD)":2467.85776449367,"KR7028260008^FF_TAX_CF(ANN_R,40909,41274,,,USD)":97.4310526700414,"JP3546800008^FF_TAX_CF(ANN_R,42370,42735)":36451.0,"KR7006400006^FF_PTX_INC(ANN_R,42005,42369,,,USD)":-150.305451400765,"US5260571048^FF_TAX_CF(ANN_R,42736,43100,,,USD)":199.557,"JP3160400002^FF_PTX_INC(ANN_R,43831,44196,,,USD)":1177.85318972915,"JP3634600005^FF_PTX_INC(ANN_R,41640,42004,,,USD)":1378.9649340529,"FR0000127771^FF_TAX_CF(ANN_R,40909,41274,,,USD)":453.417686223984,"JP3519400000^FF_TAX_CF(ANN_R,42370,42735)":25339.0,"US4943681035^FF_PTX_INC(ANN_R,41640,42004,,,USD)":2255.0,"TW0002882008^FF_PTX_INC(ANN_R,42736,43100,,,USD)":1917.57249469335,"JP3201200007^FF_PTX_INC(ANN_R,43831,44196,,,USD)":792.194864541292,"JP3802400006^FF_PTX_INC(ANN_R,41640,42004,,,USD)":1740.61466775835,"JP3802400006^FF_PTX_INC(ANN_R,41275,41639,,,USD)":2306.70153710991,"JP3475350009^FF_TAX_CF(ANN_R,42370,42735)":37443.0,"US0605051046^FF_TAX_CF(ANN_R,43831,44196,,,USD)":2894.0,"CH0012214059^FF_PTX_INC(ANN_R,41640,42004,,,USD)":2191.36148333549,"JP3463000004^FF_PTX_INC(ANN_R,43831,44196,,,USD)":-558.781948640943,"JP3735400008^FF_TAX_CF(ANN_R,42736,43100,,,USD)":4325.12521176226,"NL0010545661^FF_PTX_INC(ANN_R,42370,42735,,,USD)":-9.0,"JP3188220002^FF_TAX_CF(ANN_R,42370,42735)":43929.0,"FR0000073272^FF_TAX_CF(ANN_R,41275,41639,,,USD)":227.022698879242,"TW0002882008^FF_TAX_CF(ANN_R,43831,44196,,,USD)":248.23809063771,"JP3546800008^FF_PTX_INC(ANN_R,43831,44196,,,USD)":979.215836718678,"NL0010545661^FF_PTX_INC(ANN_R,42005,42369,,,USD)":567.0,"NL0010545661^FF_TAX_CF(ANN_R,43466,43830,,,USD)":208.0,"KR7068270008^FF_TAX_CF(ANN_R,42370,42735)":45166.851439,"JP3734800000^FF_TAX_CF(ANN_R,43101,43465,,,USD)":311.38000985235,"JP3205800000^FF_PTX_INC(ANN_R,42736,43100,,,USD)":1821.84345841408,"JP3519400000^FF_PTX_INC(ANN_R,43831,44196,,,USD)":2792.8457694836,"SE0000667891^FF_PTX_INC(ANN_R,42005,42369,,,USD)":628.22896912694,"SE0000667891^FF_TAX_CF(ANN_R,43466,43830,,,USD)":380.318790763617,"JP3197600004^FF_TAX_CF(ANN_R,42370,42735)":9932.0,"US0091581068^FF_PTX_INC(ANN_R,41640,42004,,,USD)":1354.5,"DK0060336014^FF_PTX_INC(ANN_R,41640,42004,,,USD)":587.20715045929,"JP3475350009^FF_PTX_INC(ANN_R,43831,44196,,,USD)":1298.34899756312,"US0311001004^FF_PTX_INC(ANN_R,42370,42735,,,USD)":693.103,"US0311001004^FF_PTX_INC(ANN_R,42005,42369,,,USD)":806.38,"JP3942400007^FF_TAX_CF(ANN_R,42370,42735)":90412.0,"KR7005380001^FF_PTX_INC(ANN_R,42005,42369,,,USD)":5806.6882560926,"US5303073051^FF_TAX_CF(ANN_R,41640,42004,,,USD)":2.87,"US8725901040^FF_PTX_INC(ANN_R,42005,42369,,,USD)":978.0,"BE0003739530^FF_TAX_CF(ANN_R,42736,43100)":184.0,"US4943681035^FF_TAX_CF(ANN_R,43466,43830,,,USD)":528.0,"FR0000133308^FF_PTX_INC(ANN_R,41275,41639,,,USD)":5040.96600961685,"DE0007165631^FF_TAX_CF(ANN_R,42736,43100)":54.591,"US0091581068^FF_PTX_INC(ANN_R,42005,42369,,,USD)":1733.5,"JP3197600004^FF_PTX_INC(ANN_R,43831,44196,,,USD)":733.00006878376,"NL0010832176^FF_TAX_CF(ANN_R,42736,43100)":null,"US1941621039^FF_PTX_INC(ANN_R,42005,42369,,,USD)":2763.0,"JP3942400007^FF_PTX_INC(ANN_R,43831,44196,,,USD)":2271.86241455376,"CH0012280076^FF_TAX_CF(ANN_R,42736,43100)":26.421,"TW0001301000^FF_PTX_INC(ANN_R,42005,42369,,,USD)":1105.19081296551,"BE0003739530^FF_PTX_INC(ANN_R,43831,44196,,,USD)":1000.89758896828,"CH0012549785^FF_TAX_CF(ANN_R,42736,43100)":36.353,"JP3351600006^FF_PTX_INC(ANN_R,42005,42369,,,USD)":[null,457.781270561321],"DE0007165631^FF_PTX_INC(ANN_R,43831,44196,,,USD)":484.199598318815,"DK0060448595^FF_TAX_CF(ANN_R,42736,43100)":395.0,"TW0001303006^FF_PTX_INC(ANN_R,42005,42369,,,USD)":758.144260835618,"NL0010832176^FF_PTX_INC(ANN_R,43831,44196,,,USD)":-615.609028321485,"DK0010272202^FF_TAX_CF(ANN_R,42736,43100)":180.881,"KR7028260008^FF_PTX_INC(ANN_R,42005,42369,,,USD)":2579.75347354342,"CH0012280076^FF_PTX_INC(ANN_R,43831,44196,,,USD)":123.048469883204,"DE0006599905^FF_TAX_CF(ANN_R,42736,43100)":702.0,"JP3205800000^FF_PTX_INC(ANN_R,42005,42369,,,USD)":1371.48014793545,"CH0012549785^FF_PTX_INC(ANN_R,43831,44196,,,USD)":506.726145744324,"CH0432492467^FF_TAX_CF(ANN_R,42736,43100)":null,"JP3371200001^FF_PTX_INC(ANN_R,42005,42369,,,USD)":1802.57900527213,"DK0060448595^FF_PTX_INC(ANN_R,43831,44196,,,USD)":819.98327422142,"NL0000009538^FF_TAX_CF(ANN_R,42736,43100)":284.0,"TW0001326007^FF_PTX_INC(ANN_R,42005,42369,,,USD)":749.333800080508,"DK0010272202^FF_PTX_INC(ANN_R,43831,44196,,,USD)":902.85248208046,"DE000BAY0017^FF_TAX_CF(ANN_R,42736,43100)":1821.0,"JP3951600000^FF_PTX_INC(ANN_R,42005,42369,,,USD)":638.831319585443,"DE0006599905^FF_PTX_INC(ANN_R,43831,44196,,,USD)":2998.1328690052,"CH0012032048^FF_TAX_CF(ANN_R,42736,43100)":3909.0,"DK0060336014^FF_TAX_CF(ANN_R,43101,43465,,,USD)":120.453461423516,"CH0432492467^FF_PTX_INC(ANN_R,43831,44196,,,USD)":-635.000022864272,"US6700024010^FF_TAX_CF(ANN_R,42736,43100)":null,"DE0006048432^FF_TAX_CF(ANN_R,43101,43465,,,USD)":691.333340167999,"NL0000009538^FF_PTX_INC(ANN_R,43831,44196,,,USD)":1390.76885938644,"JE00BYSS4X48^FF_TAX_CF(ANN_R,42736,43100)":10.286,"FR0000120073^FF_TAX_CF(ANN_R,41275,41639,,,USD)":null,"DE000BAY0017^FF_PTX_INC(ANN_R,43831,44196,,,USD)":-19555.1221425533,"US24906P1093^FF_TAX_CF(ANN_R,42736,43100)":122.7,"NL0009434992^FF_TAX_CF(ANN_R,43101,43465,,,USD)":1209.0,"TW0002317005^FF_TAX_CF(ANN_R,43101,43465,,,USD)":1397.51221365941,"US45784P1012^FF_TAX_CF(ANN_R,42736,43100)":0.462,"US0091581068^FF_TAX_CF(ANN_R,43101,43465,,,USD)":372.0,"DE0007165631^FF_TAX_CF(ANN_R,42736,43100,,,USD)":61.5750763882399,"US92556V1061^FF_TAX_CF(ANN_R,42736,43100)":285.7,"TW0001301000^FF_TAX_CF(ANN_R,43101,43465,,,USD)":171.847958914049,"US45784P1012^FF_PTX_INC(ANN_R,43831,44196,,,USD)":9.7,"US14149Y1082^FF_TAX_CF(ANN_R,42736,43100)":686.0,"TW0001303006^FF_TAX_CF(ANN_R,43101,43465,,,USD)":236.945850698836,"US92556V1061^FF_PTX_INC(ANN_R,43831,44196,,,USD)":-721.2,"US4364401012^FF_TAX_CF(ANN_R,42736,43100)":867.8,"US0091581068^FF_PTX_INC(ANN_R,41275,41639,,,USD)":1350.4,"US6703461052^FF_TAX_CF(ANN_R,41640,42004,,,USD)":398.7,"IE00BQPVQZ61^FF_TAX_CF(ANN_R,42736,43100)":2.548,"JP3752900005^FF_TAX_CF(ANN_R,40909,41274,,,USD)":null,"KR7005490008^FF_PTX_INC(ANN_R,42005,42369,,,USD)":606.829432531687,"US30063P1057^FF_TAX_CF(ANN_R,42736,43100)":null,"US1941621039^FF_PTX_INC(ANN_R,41640,42004,,,USD)":3533.0,"NL00150001Q9^FF_PTX_INC(ANN_R,42370,42735,,,USD)":3086.29029393196,"US5926881054^FF_TAX_CF(ANN_R,42736,43100)":109.73,"JP3762800005^FF_TAX_CF(ANN_R,42005,42369,,,USD)":208.999944254756,"CH0012549785^FF_PTX_INC(ANN_R,40909,41274,,,USD)":318.478379034519,"US58155Q1031^FF_TAX_CF(ANN_R,42736,43100)":587.0,"TW0001301000^FF_PTX_INC(ANN_R,41640,42004,,,USD)":678.197111058041,"US8936411003^FF_TAX_CF(ANN_R,42736,43100,,,USD)":185.295,"US98956P1021^FF_TAX_CF(ANN_R,42736,43100)":266.9,"JP3762600009^FF_TAX_CF(ANN_R,42370,42735,,,USD)":987.473068237305,"JP3735400008^FF_PTX_INC(ANN_R,42005,42369,,,USD)":9709.29449218232,"US75886F1075^FF_TAX_CF(ANN_R,42736,43100)":754.843,"JP3351600006^FF_PTX_INC(ANN_R,41640,42004,,,USD)":503.406606165692,"US0311001004^FF_TAX_CF(ANN_R,43466,43830,,,USD)":221.6,"US5184391044^FF_TAX_CF(ANN_R,42736,43100)":456.0,"US89400J1079^FF_TAX_CF(ANN_R,41275,41639,,,USD)":23.3,"JP3634600005^FF_TAX_CF(ANN_R,43466,43830,,,USD)":501.106154788285,"JP3160400002^FF_TAX_CF(ANN_R,42736,43100)":1543.0,"TW0001303006^FF_PTX_INC(ANN_R,41640,42004,,,USD)":625.251145101786,"FR0000120172^FF_PTX_INC(ANN_R,42370,42735,,,USD)":1619.4727563858,"JP3201200007^FF_TAX_CF(ANN_R,42736,43100)":7163.0,"JP3409000001^FF_TAX_CF(ANN_R,41275,41639,,,USD)":474.482723809779,"US4404521001^FF_TAX_CF(ANN_R,41275,41639,,,USD)":226.2,"JP3463000004^FF_TAX_CF(ANN_R,42736,43100)":40751.0,"KR7028260008^FF_PTX_INC(ANN_R,41640,42004,,,USD)":139.521596069143,"DE000A1ML7J1^FF_TAX_CF(ANN_R,43831,44196,,,USD)":89.2600013852119,"JP3546800008^FF_TAX_CF(ANN_R,42736,43100)":25518.0,"NL00150001Q9^FF_TAX_CF(ANN_R,42736,43100,,,USD)":null,"DK0060336014^FF_PTX_INC(ANN_R,41275,41639,,,USD)":492.569219201803,"JP3519400000^FF_TAX_CF(ANN_R,42736,43100)":22655.0,"JP3205800000^FF_PTX_INC(ANN_R,41640,42004,,,USD)":1197.55319337826,"JP3197800000^FF_PTX_INC(ANN_R,40909,41274,,,USD)":424.852659421973,"JP3475350009^FF_TAX_CF(ANN_R,42736,43100)":30371.0,"US0584981064^FF_TAX_CF(ANN_R,42370,42735,,,USD)":68.0,"US22160K1051^FF_PTX_INC(ANN_R,41275,41639,,,USD)":3051.0,"JP3188220002^FF_TAX_CF(ANN_R,42736,43100)":43210.0,"JP3371200001^FF_PTX_INC(ANN_R,41640,42004,,,USD)":1802.95774300583,"JE00BYSS4X48^FF_PTX_INC(ANN_R,42736,43100,,,USD)":-48.497,"KR7068270008^FF_TAX_CF(ANN_R,42736,43100)":39117.678598,"US89400J1079^FF_TAX_CF(ANN_R,40909,41274,,,USD)":14.9,"JP3756100008^FF_TAX_CF(ANN_R,42736,43100,,,USD)":201.340325070545,"JP3197600004^FF_TAX_CF(ANN_R,42736,43100)":11485.0,"TW0001326007^FF_PTX_INC(ANN_R,41640,42004,,,USD)":368.262408089116,"CH0012280076^FF_TAX_CF(ANN_R,41275,41639,,,USD)":19.3103657238483,"JP3942400007^FF_TAX_CF(ANN_R,42736,43100)":72004.0,"NL0010773842^FF_TAX_CF(ANN_R,41275,41639,,,USD)":355.801656723022,"JP3893200000^FF_PTX_INC(ANN_R,42370,42735,,,USD)":1509.91444015503,"BE0003739530^FF_PTX_INC(ANN_R,43466,43830,,,USD)":1075.5979321003,"BE0003739530^FF_TAX_CF(ANN_R,43466,43830)":89.0,"JP3951600000^FF_PTX_INC(ANN_R,41640,42004,,,USD)":[686.714549442753,867.927434198992],"US4943681035^FF_PTX_INC(ANN_R,42005,42369,,,USD)":1335.0,"US73278L1052^FF_PTX_INC(ANN_R,42370,42735,,,USD)":241.378,"DE0007165631^FF_PTX_INC(ANN_R,43466,43830,,,USD)":339.120022735834,"DE0007165631^FF_TAX_CF(ANN_R,43466,43830)":69.318,"JP3732000009^FF_TAX_CF(ANN_R,42005,42369,,,USD)":null,"US0091581068^FF_PTX_INC(ANN_R,42370,42735,,,USD)":1554.6,"ES0148396007^FF_TAX_CF(ANN_R,43101,43465,,,USD)":1174.03824949265,"NL0010832176^FF_PTX_INC(ANN_R,43466,43830,,,USD)":-182.472223171949,"NL0010832176^FF_TAX_CF(ANN_R,43466,43830)":4.356,"DK0060336014^FF_PTX_INC(ANN_R,42005,42369,,,USD)":539.237720221281,"US0091581068^FF_TAX_CF(ANN_R,43466,43830,,,USD)":324.3,"JP3933800009^FF_TAX_CF(ANN_R,43466,43830,,,USD)":535.246660493314,"CH0012280076^FF_PTX_INC(ANN_R,43466,43830,,,USD)":370.810405426025,"CH0012280076^FF_TAX_CF(ANN_R,43466,43830)":34.783,"DK0060336014^FF_TAX_CF(ANN_R,43466,43830,,,USD)":167.299047768116,"US1941621039^FF_TAX_CF(ANN_R,43466,43830,,,USD)":803.0,"JP3802400006^FF_TAX_CF(ANN_R,43101,43465,,,USD)":405.864999078214,"CH0012549785^FF_PTX_INC(ANN_R,43466,43830,,,USD)":532.523023188114,"CH0012549785^FF_TAX_CF(ANN_R,43466,43830)":64.4,"DE000SYM9999^FF_PTX_INC(ANN_R,42005,42369,,,USD)":389.112550698042,"TW0001301000^FF_TAX_CF(ANN_R,43466,43830,,,USD)":232.397651188299,"US45784P1012^FF_PTX_INC(ANN_R,43466,43830,,,USD)":14.5,"DK0060448595^FF_PTX_INC(ANN_R,43466,43830,,,USD)":759.733545899391,"DK0060448595^FF_TAX_CF(ANN_R,43466,43830)":1185.0,"DE000SYM9999^FF_TAX_CF(ANN_R,43466,43830,,,USD)":137.838826359987,"TW0002881000^FF_TAX_CF(ANN_R,41275,41639,,,USD)":205.275498981971,"US92556V1061^FF_PTX_INC(ANN_R,43466,43830,,,USD)":154.4,"DK0010272202^FF_PTX_INC(ANN_R,43466,43830,,,USD)":428.591377750039,"DK0010272202^FF_TAX_CF(ANN_R,43466,43830)":476.0,"DE0006048432^FF_PTX_INC(ANN_R,42005,42369,,,USD)":2886.52087521553,"TW0001303006^FF_TAX_CF(ANN_R,43466,43830,,,USD)":151.849809608385,"US14149Y1082^FF_PTX_INC(ANN_R,43466,43830,,,USD)":1751.0,"DE0006599905^FF_PTX_INC(ANN_R,43466,43830,,,USD)":1941.89637064934,"DE0006599905^FF_TAX_CF(ANN_R,43466,43830)":1018.0,"DE0006048432^FF_TAX_CF(ANN_R,43466,43830,,,USD)":679.383917570114,"KR7028260008^FF_TAX_CF(ANN_R,43466,43830,,,USD)":679.769980336125,"US4364401012^FF_PTX_INC(ANN_R,43466,43830,,,USD)":-257.7,"CH0432492467^FF_PTX_INC(ANN_R,43466,43830,,,USD)":-331.999986622442,"CH0432492467^FF_TAX_CF(ANN_R,43466,43830)":-222.607336434109,"NL0013267909^FF_PTX_INC(ANN_R,42370,42735,,,USD)":920.356101989746,"JP3205800000^FF_TAX_CF(ANN_R,43466,43830,,,USD)":519.948404468596,"IE00BQPVQZ61^FF_PTX_INC(ANN_R,43466,43830,,,USD)":-20.224,"NL0000009538^FF_PTX_INC(ANN_R,43466,43830,,,USD)":1710.21190452576,"NL0000009538^FF_TAX_CF(ANN_R,43466,43830)":363.0,"NL0013267909^FF_PTX_INC(ANN_R,42005,42369,,,USD)":1617.91546559334,"JP3371200001^FF_TAX_CF(ANN_R,43466,43830,,,USD)":1096.43685899861,"US30063P1057^FF_PTX_INC(ANN_R,43466,43830,,,USD)":-268.851,"DE000BAY0017^FF_PTX_INC(ANN_R,43466,43830,,,USD)":3014.13655686378,"DE000BAY0017^FF_TAX_CF(ANN_R,43466,43830)":2554.0,"NL0013267909^FF_TAX_CF(ANN_R,43466,43830,,,USD)":205.941747665405,"TW0001326007^FF_TAX_CF(ANN_R,43466,43830,,,USD)":231.289045668617,"US5926881054^FF_PTX_INC(ANN_R,43466,43830,,,USD)":681.394,"CH0012032048^FF_PTX_INC(ANN_R,43466,43830,,,USD)":16733.0327453613,"CH0012032048^FF_TAX_CF(ANN_R,43466,43830)":3543.0,"FR0000120073^FF_PTX_INC(ANN_R,42370,42735,,,USD)":2938.50234293938,"JP3951600000^FF_TAX_CF(ANN_R,43466,43830,,,USD)":274.220494967885,"US58155Q1031^FF_PTX_INC(ANN_R,43466,43830,,,USD)":610.0,"US6700024010^FF_PTX_INC(ANN_R,43466,43830,,,USD)":-132.694,"US6700024010^FF_TAX_CF(ANN_R,43466,43830)":null,"FR0000120073^FF_PTX_INC(ANN_R,42005,42369,,,USD)":2740.47600419521,"DE000SYM9999^FF_TAX_CF(ANN_R,43101,43465,,,USD)":113.464789517641,"US98956P1021^FF_PTX_INC(ANN_R,43466,43830,,,USD)":905.8,"JE00BYSS4X48^FF_PTX_INC(ANN_R,43466,43830,,,USD)":-8.824,"JE00BYSS4X48^FF_TAX_CF(ANN_R,43466,43830)":11.241,"FR0000120073^FF_TAX_CF(ANN_R,41640,42004,,,USD)":null,"NL0013267909^FF_TAX_CF(ANN_R,43101,43465,,,USD)":193.47895526886,"US75886F1075^FF_PTX_INC(ANN_R,43466,43830,,,USD)":2429.1,"US24906P1093^FF_PTX_INC(ANN_R,43466,43830,,,USD)":345.4,"US24906P1093^FF_TAX_CF(ANN_R,43466,43830)":112.1,"FR0000120321^FF_PTX_INC(ANN_R,42005,42369,,,USD)":5009.43887887001,"FR0000120321^FF_TAX_CF(ANN_R,43101,43465,,,USD)":1295.83710041046,"CH0012032048^FF_PTX_INC(ANN_R,43831,44196,,,USD)":19140.9914708138,"US5184391044^FF_PTX_INC(ANN_R,43466,43830,,,USD)":2307.0,"US45784P1012^FF_TAX_CF(ANN_R,43466,43830)":2.5,"FR0000120321^FF_TAX_CF(ANN_R,43466,43830,,,USD)":1717.26317088604,"US4943681035^FF_TAX_CF(ANN_R,43101,43465,,,USD)":395.0,"US6700024010^FF_PTX_INC(ANN_R,43831,44196,,,USD)":-418.259,"JP3160400002^FF_PTX_INC(ANN_R,43466,43830,,,USD)":806.65736855194,"US92556V1061^FF_TAX_CF(ANN_R,43466,43830)":278.6,"NL0009434992^FF_PTX_INC(ANN_R,42005,42369,,,USD)":6209.0,"US1941621039^FF_TAX_CF(ANN_R,43101,43465,,,USD)":847.0,"JE00BYSS4X48^FF_PTX_INC(ANN_R,43831,44196,,,USD)":18.102,"JP3201200007^FF_PTX_INC(ANN_R,43466,43830,,,USD)":181.406379627064,"US14149Y1082^FF_TAX_CF(ANN_R,43466,43830)":311.0,"NL0009434992^FF_TAX_CF(ANN_R,43466,43830,,,USD)":403.0,"TW0002881000^FF_TAX_CF(ANN_R,40909,41274,,,USD)":null,"US24906P1093^FF_PTX_INC(ANN_R,43831,44196,,,USD)":-60.0,"JP3463000004^FF_PTX_INC(ANN_R,43466,43830,,,USD)":1150.74966033548,"US4364401012^FF_TAX_CF(ANN_R,43466,43830)":180.6,"US3635761097^FF_PTX_INC(ANN_R,42370,42735,,,USD)":356.9,"JP3198900007^FF_TAX_CF(ANN_R,40909,41274,,,USD)":177.732203247026,"JP3802300008^FF_TAX_CF(ANN_R,42370,42735,,,USD)":622.952544619329,"JP3546800008^FF_PTX_INC(ANN_R,43466,43830,,,USD)":926.185208784416,"IE00BQPVQZ61^FF_TAX_CF(ANN_R,43466,43830)":9.925,"US55261F1049^FF_TAX_CF(ANN_R,43466,43830,,,USD)":320.513,"JP3201200007^FF_TAX_CF(ANN_R,41275,41639,,,USD)":247.30081057176,"NL0013654783^FF_PTX_INC(ANN_R,42736,43100,,,USD)":-1508.00001316435,"JP3519400000^FF_PTX_INC(ANN_R,43466,43830,,,USD)":1907.08598535974,"US30063P1057^FF_TAX_CF(ANN_R,43466,43830)":null,"DE0007164600^FF_TAX_CF(ANN_R,42370,42735,,,USD)":1633.85332047939,"DE0007100000^FF_TAX_CF(ANN_R,43101,43465,,,USD)":3371.72472047806,"US6516391066^FF_PTX_INC(ANN_R,42736,43100,,,USD)":1072.0,"US14149Y1082^FF_PTX_INC(ANN_R,43831,44196,,,USD)":-3772.0,"US5926881054^FF_TAX_CF(ANN_R,43466,43830)":129.347,"DE0005810055^FF_TAX_CF(ANN_R,43101,43465,,,USD)":357.818092274666,"JP3778630008^FF_PTX_INC(ANN_R,42370,42735,,,USD)":403.79137802124,"SE0000667891^FF_PTX_INC(ANN_R,42736,43100,,,USD)":1982.51853984594,"US4364401012^FF_PTX_INC(ANN_R,43831,44196,,,USD)":1001.9,"US58155Q1031^FF_TAX_CF(ANN_R,43466,43830)":262.0,"JP3409000001^FF_TAX_CF(ANN_R,43466,43830,,,USD)":626.053552318364,"JP3814000000^FF_PTX_INC(ANN_R,42005,42369,,,USD)":1794.17713469081,"US8545021011^FF_PTX_INC(ANN_R,42005,42369,,,USD)":1150.8,"JP3475350009^FF_PTX_INC(ANN_R,43466,43830,,,USD)":773.986726140603,"US98956P1021^FF_TAX_CF(ANN_R,43466,43830)":192.5,"US0605051046^FF_PTX_INC(ANN_R,42005,42369,,,USD)":22070.0,"JP3116000005^FF_PTX_INC(ANN_R,42370,42735,,,USD)":1381.09257452935,"JP3802400006^FF_PTX_INC(ANN_R,42370,42735,,,USD)":1910.00008773804,"JP3188220002^FF_PTX_INC(ANN_R,43466,43830,,,USD)":1591.72278407495,"US75886F1075^FF_TAX_CF(ANN_R,43466,43830)":342.3,"JP3200450009^FF_PTX_INC(ANN_R,42005,42369,,,USD)":3131.51279715542,"DK0060448595^FF_PTX_INC(ANN_R,40909,41274,,,USD)":514.962445870042,"JP3351600006^FF_TAX_CF(ANN_R,41275,41639,,,USD)":141.085576806217,"KR7068270008^FF_PTX_INC(ANN_R,43466,43830,,,USD)":328.001736609097,"US5184391044^FF_TAX_CF(ANN_R,43466,43830)":588.0,"FR0000121261^FF_TAX_CF(ANN_R,43831,44196,,,USD)":359.09195959568,"US75886F1075^FF_TAX_CF(ANN_R,43466,43830,,,USD)":342.3,"DE000PAH0038^FF_PTX_INC(ANN_R,42736,43100,,,USD)":-65.4202053546906,"JP3197600004^FF_PTX_INC(ANN_R,43466,43830,,,USD)":587.413281070068,"JP3160400002^FF_TAX_CF(ANN_R,43466,43830)":16568.0,"FR0010307819^FF_PTX_INC(ANN_R,41275,41639,,,USD)":1018.01757602692,"NL0012969182^FF_TAX_CF(ANN_R,43831,44196,,,USD)":82.0382630866766,"DE000PAH0038^FF_PTX_INC(ANN_R,42370,42735,,,USD)":-74.1152149438858,"JP3942400007^FF_PTX_INC(ANN_R,43466,43830,,,USD)":2245.07640883885,"JP3201200007^FF_TAX_CF(ANN_R,43466,43830)":21193.0,"DE0006599905^FF_PTX_INC(ANN_R,42736,43100,,,USD)":2401.37271034718,"NL0000009165^FF_PTX_INC(ANN_R,42370,42735,,,USD)":2502.21815228462,"CH0014852781^FF_PTX_INC(ANN_R,41640,42004,,,USD)":1102.23516285419,"DK0060336014^FF_PTX_INC(ANN_R,40909,41274,,,USD)":446.405913278461,"JP3463000004^FF_TAX_CF(ANN_R,43466,43830)":44909.0,"IT0000062072^FF_TAX_CF(ANN_R,43101,43465,,,USD)":1300.08419942856,"KR7000270009^FF_TAX_CF(ANN_R,43466,43830,,,USD)":152.039432377671,"US31428X1063^FF_TAX_CF(ANN_R,43466,43830,,,USD)":371.0,"US0152711091^FF_TAX_CF(ANN_R,43101,43465,,,USD)":null,"JP3546800008^FF_TAX_CF(ANN_R,43466,43830)":30249.0,"BE0003565737^FF_TAX_CF(ANN_R,43466,43830,,,USD)":557.385817050934,"JP3854600008^FF_PTX_INC(ANN_R,40909,41274,,,USD)":3259.85480350535,"JP3566800003^FF_PTX_INC(ANN_R,42005,42369,,,USD)":3683.87889547087,"DE000PAH0038^FF_TAX_CF(ANN_R,43831,44196,,,USD)":-37.6191576719284,"JP3519400000^FF_TAX_CF(ANN_R,43466,43830)":34782.0,"CH0012138530^FF_TAX_CF(ANN_R,42005,42369,,,USD)":1048.93672347069,"FR0000130650^FF_TAX_CF(ANN_R,42736,43100,,,USD)":236.990333570242,"JP3119600009^FF_PTX_INC(ANN_R,42370,42735,,,USD)":822.572227478027,"JE00BYSS4X48^FF_PTX_INC(ANN_R,42370,42735,,,USD)":-121.464,"JP3475350009^FF_TAX_CF(ANN_R,43466,43830)":36146.0,"TW0002881000^FF_PTX_INC(ANN_R,42370,42735,,,USD)":1651.04993428208,"CH0030170408^FF_PTX_INC(ANN_R,41275,41639,,,USD)":544.944518136978,"US6516391066^FF_TAX_CF(ANN_R,41640,42004,,,USD)":187.0,"US73278L1052^FF_PTX_INC(ANN_R,40909,41274,,,USD)":138.4,"JP3188220002^FF_TAX_CF(ANN_R,43466,43830)":24000.0,"US78409V1044^FF_TAX_CF(ANN_R,41275,41639,,,USD)":null,"JP3242800005^FF_PTX_INC(ANN_R,42736,43100,,,USD)":3155.91194105148,"US8545021011^FF_PTX_INC(ANN_R,41275,41639,,,USD)":587.6,"JP3902400005^FF_PTX_INC(ANN_R,42736,43100,,,USD)":2735.76357107796,"KR7068270008^FF_TAX_CF(ANN_R,43466,43830)":66108.931771,"FR0000120321^FF_PTX_INC(ANN_R,42736,43100,,,USD)":5331.74673640728,"KR7006400006^FF_TAX_CF(ANN_R,42370,42735,,,USD)":219.286091350488,"US8793601050^FF_TAX_CF(ANN_R,41275,41639,,,USD)":29.5,"JP3381000003^FF_PTX_INC(ANN_R,42370,42735,,,USD)":1921.80013275146,"JP3197600004^FF_TAX_CF(ANN_R,43466,43830)":18449.0,"US5260571048^FF_PTX_INC(ANN_R,40909,41274,,,USD)":222.114,"JP3205800000^FF_PTX_INC(ANN_R,42370,42735,,,USD)":1688.12678882852,"JP3910660004^FF_PTX_INC(ANN_R,40909,41274,,,USD)":1940.98408623692,"JP3381000003^FF_PTX_INC(ANN_R,42005,42369,,,USD)":3424.35849430785,"JP3942400007^FF_TAX_CF(ANN_R,43466,43830)":69913.0,"CH0012214059^FF_PTX_INC(ANN_R,41275,41639,,,USD)":2121.74558031559,"DE0007100000^FF_PTX_INC(ANN_R,41640,42004,,,USD)":12304.1036667824,"BE0003739530^FF_TAX_CF(ANN_R,43101,43465)":168.0,"DE0007165631^FF_TAX_CF(ANN_R,43101,43465)":69.571,"NL0010832176^FF_TAX_CF(ANN_R,43101,43465)":0.565,"CH0012280076^FF_TAX_CF(ANN_R,43101,43465)":39.91,"CH0012549785^FF_TAX_CF(ANN_R,43101,43465)":46.752,"DK0060448595^FF_TAX_CF(ANN_R,43101,43465)":874.0,"DK0010272202^FF_TAX_CF(ANN_R,43101,43465)":-46.361,"DE0006599905^FF_TAX_CF(ANN_R,43101,43465)":900.0,"CH0432492467^FF_TAX_CF(ANN_R,43101,43465)":null,"NL0000009538^FF_TAX_CF(ANN_R,43101,43465)":301.0,"DE000BAY0017^FF_TAX_CF(ANN_R,43101,43465)":2028.0,"CH0012032048^FF_TAX_CF(ANN_R,43101,43465)":3288.0,"US6700024010^FF_TAX_CF(ANN_R,43101,43465)":null,"JE00BYSS4X48^FF_TAX_CF(ANN_R,43101,43465)":20.35,"US24906P1093^FF_TAX_CF(ANN_R,43101,43465)":104.7,"US45784P1012^FF_TAX_CF(ANN_R,43101,43465)":0.795,"US92556V1061^FF_TAX_CF(ANN_R,43101,43465)":228.6,"US14149Y1082^FF_TAX_CF(ANN_R,43101,43465)":425.0,"US4364401012^FF_TAX_CF(ANN_R,43101,43465)":178.2,"IE00BQPVQZ61^FF_TAX_CF(ANN_R,43101,43465)":53.058,"US30063P1057^FF_TAX_CF(ANN_R,43101,43465)":null,"US5926881054^FF_TAX_CF(ANN_R,43101,43465)":132.41,"US58155Q1031^FF_TAX_CF(ANN_R,43101,43465)":144.0,"US98956P1021^FF_TAX_CF(ANN_R,43101,43465)":237.1,"US75886F1075^FF_TAX_CF(ANN_R,43101,43465)":205.6,"US5184391044^FF_TAX_CF(ANN_R,43101,43465)":351.0,"JP3160400002^FF_TAX_CF(ANN_R,43101,43465)":13233.0,"JP3201200007^FF_TAX_CF(ANN_R,43101,43465)":19281.0,"JP3463000004^FF_TAX_CF(ANN_R,43101,43465)":29883.0,"JP3546800008^FF_TAX_CF(ANN_R,43101,43465)":24118.0,"JP3519400000^FF_TAX_CF(ANN_R,43101,43465)":31565.0,"JP3475350009^FF_TAX_CF(ANN_R,43101,43465)":22173.0,"JP3188220002^FF_TAX_CF(ANN_R,43101,43465)":29589.0,"KR7068270008^FF_TAX_CF(ANN_R,43101,43465)":76446.541413,"JP3197600004^FF_TAX_CF(ANN_R,43101,43465)":36370.0,"JP3942400007^FF_TAX_CF(ANN_R,43101,43465)":65021.0,"JP3197600004^FF_PTX_INC(ANN_R,43101,43465,,,USD)":576.744602873921,"BE0003739530^FF_TAX_CF(ANN_R,43831,44196)":72.0,"CH0030170408^FF_TAX_CF(ANN_R,43466,43830,,,USD)":89.8586700439453,"JP3942400007^FF_PTX_INC(ANN_R,43101,43465,,,USD)":1967.95306102186,"DE0007165631^FF_TAX_CF(ANN_R,43831,44196)":120.052,"FR0000120503^FF_PTX_INC(ANN_R,42370,42735,,,USD)":847.347084283829,"BE0003739530^FF_PTX_INC(ANN_R,43101,43465,,,USD)":1198.62572288513,"NL0010832176^FF_TAX_CF(ANN_R,43831,44196)":2.44830054517635,"TW0002002003^FF_PTX_INC(ANN_R,40909,41274,,,USD)":269.311453405511,"DE0007165631^FF_PTX_INC(ANN_R,43101,43465,,,USD)":319.352352417707,"CH0012280076^FF_TAX_CF(ANN_R,43831,44196)":57.466,"US98956P1021^FF_TAX_CF(ANN_R,43466,43830,,,USD)":192.5,"NL0010832176^FF_PTX_INC(ANN_R,43101,43465,,,USD)":-80.2206219534874,"CH0012549785^FF_TAX_CF(ANN_R,43831,44196)":60.1,"JP3160400002^FF_TAX_CF(ANN_R,43466,43830,,,USD)":149.403037115932,"CH0012280076^FF_PTX_INC(ANN_R,43101,43465,,,USD)":343.744674233198,"DK0060448595^FF_TAX_CF(ANN_R,43831,44196)":1277.0,"JP3258000003^FF_TAX_CF(ANN_R,43831,44196,,,USD)":511.770714080893,"CH0012549785^FF_PTX_INC(ANN_R,43101,43465,,,USD)":490.159157231927,"DK0010272202^FF_TAX_CF(ANN_R,43831,44196)":1476.0,"TW0002317005^FF_PTX_INC(ANN_R,40909,41274,,,USD)":3908.79823808684,"DK0060448595^FF_PTX_INC(ANN_R,43101,43465,,,USD)":799.814697906375,"DE0006599905^FF_TAX_CF(ANN_R,43831,44196)":1006.0,"JP3205800000^FF_TAX_CF(ANN_R,43101,43465,,,USD)":468.187998622656,"DK0010272202^FF_PTX_INC(ANN_R,43101,43465,,,USD)":255.147814276382,"CH0432492467^FF_TAX_CF(ANN_R,43831,44196)":-91.0455482625483,"US14149Y1082^FF_PTX_INC(ANN_R,40909,41274,,,USD)":1698.0,"DE0006599905^FF_PTX_INC(ANN_R,43101,43465,,,USD)":1723.614351511,"NL0000009538^FF_TAX_CF(ANN_R,43831,44196)":390.0,"DE0006047004^FF_TAX_CF(ANN_R,43831,44196,,,USD)":388.617298495769,"CH0432492467^FF_PTX_INC(ANN_R,43101,43465,,,USD)":-299.999990135389,"DE000BAY0017^FF_TAX_CF(ANN_R,43831,44196)":1063.0,"FR0000130650^FF_PTX_INC(ANN_R,42005,42369,,,USD)":702.043350490809,"NL0000009538^FF_PTX_INC(ANN_R,43101,43465,,,USD)":1775.52333950996,"CH0012032048^FF_TAX_CF(ANN_R,43831,44196)":3236.0,"US5260571048^FF_TAX_CF(ANN_R,40909,41274,,,USD)":26.687,"DE000BAY0017^FF_PTX_INC(ANN_R,43101,43465,,,USD)":2144.78500413895,"US6700024010^FF_TAX_CF(ANN_R,43831,44196)":null,"DE000BAY0017^FF_PTX_INC(ANN_R,42736,43100,,,USD)":5139.99785864353,"CH0012032048^FF_PTX_INC(ANN_R,43101,43465,,,USD)":14450.3349573612,"JE00BYSS4X48^FF_TAX_CF(ANN_R,43831,44196)":-3.261,"US1011211018^FF_PTX_INC(ANN_R,40909,41274,,,USD)":294.222,"US6700024010^FF_PTX_INC(ANN_R,43101,43465,,,USD)":-184.748,"US24906P1093^FF_TAX_CF(ANN_R,43831,44196)":82.0,"KR7006400006^FF_TAX_CF(ANN_R,43466,43830,,,USD)":97.7197747113971,"US45784P1012^FF_PTX_INC(ANN_R,43101,43465,,,USD)":5.226,"US45784P1012^FF_TAX_CF(ANN_R,43831,44196)":3.0,"JP3778630008^FF_PTX_INC(ANN_R,40909,41274,,,USD)":385.099104769528,"US92556V1061^FF_PTX_INC(ANN_R,43101,43465,,,USD)":298.4,"US92556V1061^FF_TAX_CF(ANN_R,43831,44196)":324.4,"JP3538800008^FF_TAX_CF(ANN_R,43101,43465,,,USD)":283.003836140037,"US14149Y1082^FF_PTX_INC(ANN_R,43101,43465,,,USD)":-228.0,"US14149Y1082^FF_TAX_CF(ANN_R,43831,44196)":368.0,"KR7005380001^FF_TAX_CF(ANN_R,43466,43830,,,USD)":918.343690683483,"US4364401012^FF_PTX_INC(ANN_R,43101,43465,,,USD)":-418.6,"US4364401012^FF_TAX_CF(ANN_R,43831,44196)":265.9,"DE0005810055^FF_TAX_CF(ANN_R,43466,43830,,,USD)":553.02074739933,"IE00BQPVQZ61^FF_PTX_INC(ANN_R,43101,43465,,,USD)":-83.132,"IE00BQPVQZ61^FF_TAX_CF(ANN_R,43831,44196)":15.115,"CH0012214059^FF_TAX_CF(ANN_R,43831,44196,,,USD)":761.761599779129,"US30063P1057^FF_PTX_INC(ANN_R,43101,43465,,,USD)":-175.057,"US30063P1057^FF_TAX_CF(ANN_R,43831,44196)":null,"US92276F1003^FF_PTX_INC(ANN_R,42005,42369,,,USD)":350.255,"US5926881054^FF_PTX_INC(ANN_R,43101,43465,,,USD)":651.858,"US5926881054^FF_TAX_CF(ANN_R,43831,44196)":134.674,"US58155Q1031^FF_PTX_INC(ANN_R,42736,43100,,,USD)":6891.0,"US58155Q1031^FF_PTX_INC(ANN_R,43101,43465,,,USD)":239.0,"US58155Q1031^FF_TAX_CF(ANN_R,43831,44196)":368.0,"US5010441013^FF_PTX_INC(ANN_R,40909,41274,,,USD)":843.0,"IE00BQPVQZ61^FF_PTX_INC(ANN_R,43831,44196,,,USD)":401.645,"US98956P1021^FF_TAX_CF(ANN_R,43831,44196)":147.4,"US5128071082^FF_PTX_INC(ANN_R,40909,41274,,,USD)":204.418,"US30063P1057^FF_PTX_INC(ANN_R,43831,44196,,,USD)":-829.063,"US75886F1075^FF_TAX_CF(ANN_R,43831,44196)":188.1,"JP3200450009^FF_TAX_CF(ANN_R,43466,43830,,,USD)":604.763078475371,"US98956P1021^FF_PTX_INC(ANN_R,43101,43465,,,USD)":-271.1,"US5184391044^FF_TAX_CF(ANN_R,43831,44196)":537.0,"NL0009434992^FF_PTX_INC(ANN_R,42370,42735,,,USD)":5233.0,"US75886F1075^FF_PTX_INC(ANN_R,43101,43465,,,USD)":2553.5,"JP3160400002^FF_TAX_CF(ANN_R,43831,44196)":19331.0,"IT0005239360^FF_TAX_CF(ANN_R,43466,43830,,,USD)":-768.923807859421,"US5184391044^FF_PTX_INC(ANN_R,43101,43465,,,USD)":1980.0,"JP3201200007^FF_TAX_CF(ANN_R,43831,44196)":19528.0,"TW0002886009^FF_PTX_INC(ANN_R,40909,41274,,,USD)":848.424495262436,"JP3160400002^FF_PTX_INC(ANN_R,43101,43465,,,USD)":692.965109579265,"JP3463000004^FF_TAX_CF(ANN_R,43831,44196)":226768.0,"US5732841060^FF_PTX_INC(ANN_R,41275,41639,,,USD)":164.226,"JP3201200007^FF_PTX_INC(ANN_R,43101,43465,,,USD)":691.719986535609,"JP3546800008^FF_TAX_CF(ANN_R,43831,44196)":24774.0,"SE0000107419^FF_TAX_CF(ANN_R,43101,43465,,,USD)":157.917520925403,"JP3463000004^FF_PTX_INC(ANN_R,43101,43465,,,USD)":1959.76051229984,"JP3519400000^FF_TAX_CF(ANN_R,43831,44196)":66785.0,"US0605051046^FF_TAX_CF(ANN_R,43466,43830,,,USD)":4359.0,"JP3546800008^FF_PTX_INC(ANN_R,43101,43465,,,USD)":962.083116993308,"JP3475350009^FF_TAX_CF(ANN_R,43831,44196)":26181.0,"US55261F1049^FF_TAX_CF(ANN_R,43831,44196,,,USD)":275.558,"JP3519400000^FF_PTX_INC(ANN_R,43101,43465,,,USD)":1099.65506777912,"JP3188220002^FF_TAX_CF(ANN_R,43831,44196)":59448.0,"DE0008404005^FF_PTX_INC(ANN_R,42005,42369,,,USD)":10971.6625199318,"JP3475350009^FF_PTX_INC(ANN_R,43101,43465,,,USD)":731.022566087544,"KR7068270008^FF_TAX_CF(ANN_R,43831,44196)":64440.065069,"US5303073051^FF_TAX_CF(ANN_R,43831,44196,,,USD)":0.003,"JP3188220002^FF_PTX_INC(ANN_R,43101,43465,,,USD)":991.436166264117,"JP3197600004^FF_TAX_CF(ANN_R,43831,44196)":28357.0,"KR7105560007^FF_PTX_INC(ANN_R,42370,42735,,,USD)":2023.64930874825,"KR7068270008^FF_PTX_INC(ANN_R,43101,43465,,,USD)":274.560971092234,"JP3942400007^FF_TAX_CF(ANN_R,43831,44196)":47993.0,"JP3752900005^FF_PTX_INC(ANN_R,42005,42369,,,USD)":7103.07611066755,"FR0000045072^FF_TAX_CF(ANN_R,43466,43830,,,USD)":1189.76129221916,"JP3197600004^FF_PTX_INC(ANN_R,41275,41639,,,USD)":397.492962609977,"JP3197600004^FF_PTX_INC(ANN_R,40909,41274,,,USD)":506.690018505789,"US88579Y1010^FF_TAX_CF(ANN_R,42370,42735)":1888.0,"SE0000108656^FF_TAX_CF(ANN_R,43101,43465,,,USD)":null,"JP3830800003^FF_PTX_INC(ANN_R,40909,41274,,,USD)":3359.3924930254,"FR0000133308^FF_TAX_CF(ANN_R,43831,44196,,,USD)":3437.02304184437,"KR7035420009^FF_TAX_CF(ANN_R,42370,42735,,,USD)":292.029110861578,"JP3197600004^FF_PTX_INC(ANN_R,42736,43100,,,USD)":688.352759294212,"JP3893600001^FF_TAX_CF(ANN_R,42370,42735)":132311.0,"NL0011585146^FF_PTX_INC(ANN_R,40909,41274,,,USD)":429.782165418863,"JP3634600005^FF_TAX_CF(ANN_R,42736,43100,,,USD)":790.765317659825,"FR0000045072^FF_PTX_INC(ANN_R,42005,42369,,,USD)":3721.53824710846,"US88579Y1010^FF_TAX_CF(ANN_R,42736,43100)":1604.0,"FR0000120503^FF_PTX_INC(ANN_R,40909,41274,,,USD)":1080.2387368679,"CH0008742519^FF_PTX_INC(ANN_R,42736,43100,,,USD)":2002.51538729668,"JP3893600001^FF_TAX_CF(ANN_R,42736,43100)":63461.0,"JP3830800003^FF_PTX_INC(ANN_R,42736,43100,,,USD)":3749.29301714897,"US88579Y1010^FF_PTX_INC(ANN_R,43466,43830,,,USD)":5712.0,"JP3893600001^FF_PTX_INC(ANN_R,43101,43465,,,USD)":4911.77581882477,"US88579Y1010^FF_TAX_CF(ANN_R,43466,43830)":1198.0,"JP3830800003^FF_PTX_INC(ANN_R,42370,42735,,,USD)":3879.92147766799,"JP3830800003^FF_TAX_CF(ANN_R,43831,44196,,,USD)":671.724233509041,"JP3893600001^FF_PTX_INC(ANN_R,43466,43830,,,USD)":5269.30660926178,"US88579Y1010^FF_PTX_INC(ANN_R,43101,43465,,,USD)":7000.0,"JP3893600001^FF_TAX_CF(ANN_R,43466,43830)":153881.0,"SE0000148884^FF_TAX_CF(ANN_R,43101,43465,,,USD)":577.99651581794,"FR0000120321^FF_PTX_INC(ANN_R,40909,41274,,,USD)":4978.4748159647,"US88579Y1010^FF_TAX_CF(ANN_R,43101,43465)":1560.0,"JP3893600001^FF_TAX_CF(ANN_R,43101,43465)":124687.0,"JP3893600001^FF_PTX_INC(ANN_R,43831,44196,,,USD)":2438.13393688202,"US88579Y1010^FF_TAX_CF(ANN_R,43831,44196)":1351.0,"US6792951054^FF_TAX_CF(ANN_R,43466,43830,,,USD)":0.514,"US88579Y1010^FF_PTX_INC(ANN_R,43831,44196,,,USD)":6795.0,"JP3893600001^FF_TAX_CF(ANN_R,43831,44196)":151185.0,"FR0000133308^FF_PTX_INC(ANN_R,42736,43100,,,USD)":3448.09599602222,"US62944T1051^FF_PTX_INC(ANN_R,40909,41274,,,USD)":275.077,"FR0000120644^FF_PTX_INC(ANN_R,41640,42004,,,USD)":2439.33232462406,"FR0000120644^FF_PTX_INC(ANN_R,41275,41639,,,USD)":2476.00779771805,"FR0000120503^FF_TAX_CF(ANN_R,42370,42735)":280.0,"US4364401012^FF_PTX_INC(ANN_R,40909,41274,,,USD)":-61.661,"US0970231058^FF_PTX_INC(ANN_R,42370,42735,,,USD)":5568.0,"CH0012138530^FF_TAX_CF(ANN_R,42370,42735,,,USD)":671.967554807663,"JP3200450009^FF_TAX_CF(ANN_R,41640,42004,,,USD)":327.747878855094,"US5132721045^FF_PTX_INC(ANN_R,41640,42004,,,USD)":358.4,"DE0006047004^FF_TAX_CF(ANN_R,42370,42735)":325.9,"DE0005190003^FF_TAX_CF(ANN_R,43831,44196,,,USD)":1829.65903222561,"FR0000073272^FF_TAX_CF(ANN_R,42370,42735,,,USD)":323.009593486786,"NL0012015705^FF_PTX_INC(ANN_R,41640,42004,,,USD)":-8.41761986517906,"US5132721045^FF_PTX_INC(ANN_R,41275,41639,,,USD)":423.5,"KR7006400006^FF_TAX_CF(ANN_R,41275,41639,,,USD)":40.0538965712851,"CH0030170408^FF_TAX_CF(ANN_R,42370,42735)":98.6,"FR0000120172^FF_TAX_CF(ANN_R,42370,42735,,,USD)":297.567057013512,"US0970231058^FF_TAX_CF(ANN_R,43831,44196,,,USD)":37.0,"NL0012015705^FF_PTX_INC(ANN_R,41275,41639,,,USD)":-3.90452489709854,"US4404521001^FF_PTX_INC(ANN_R,41640,42004,,,USD)":922.152,"US4404521001^FF_PTX_INC(ANN_R,41275,41639,,,USD)":798.507,"CH0012214059^FF_TAX_CF(ANN_R,42370,42735)":860.0,"DE000BAY0017^FF_PTX_INC(ANN_R,40909,41274,,,USD)":4102.59515523911,"US62944T1051^FF_TAX_CF(ANN_R,43466,43830,,,USD)":153.915,"US75886F1075^FF_TAX_CF(ANN_R,42736,43100,,,USD)":754.843,"JP3201200007^FF_TAX_CF(ANN_R,42370,42735,,,USD)":106.866603851318,"US8326964058^FF_PTX_INC(ANN_R,41640,42004,,,USD)":849.7,"SE0011166610^FF_TAX_CF(ANN_R,42370,42735)":7132.0,"US4165151048^FF_PTX_INC(ANN_R,40909,41274,,,USD)":-581.0,"DE0005190003^FF_PTX_INC(ANN_R,41275,41639,,,USD)":10478.8898377419,"KR7035420009^FF_PTX_INC(ANN_R,42736,43100,,,USD)":1070.18561321682,"US8326964058^FF_PTX_INC(ANN_R,41275,41639,,,USD)":817.3,"US7458671010^FF_TAX_CF(ANN_R,41275,41639,,,USD)":0.373,"FR0000125486^FF_TAX_CF(ANN_R,42370,42735)":1213.0,"KR7000270009^FF_TAX_CF(ANN_R,42370,42735,,,USD)":649.773935337493,"DK0060448595^FF_TAX_CF(ANN_R,43831,44196,,,USD)":191.56945502758,"JP3173400007^FF_PTX_INC(ANN_R,40909,41274,,,USD)":48.6566285360605,"US6092071058^FF_PTX_INC(ANN_R,41640,42004,,,USD)":2554.0,"US6092071058^FF_PTX_INC(ANN_R,41275,41639,,,USD)":2392.0,"US7458671010^FF_TAX_CF(ANN_R,42370,42735)":2.743,"JP3546800008^FF_PTX_INC(ANN_R,42005,42369,,,USD)":582.996969936416,"DE0005190003^FF_PTX_INC(ANN_R,40909,41274,,,USD)":10022.7144634724,"TW0002002003^FF_TAX_CF(ANN_R,42370,42735,,,USD)":69.0284494201373,"JP3890350006^FF_TAX_CF(ANN_R,42736,43100,,,USD)":3160.73413225263,"JP3119600009^FF_PTX_INC(ANN_R,41640,42004,,,USD)":731.764948245138,"US45167R1041^FF_TAX_CF(ANN_R,42370,42735)":109.399,"DK0010181759^FF_PTX_INC(ANN_R,41640,42004,,,USD)":1117.11711835861,"DK0010272202^FF_TAX_CF(ANN_R,43101,43465,,,USD)":-7.33816415907443,"JP3173400007^FF_PTX_INC(ANN_R,42736,43100,,,USD)":299.619067283347,"JP3119600009^FF_PTX_INC(ANN_R,41275,41639,,,USD)":1216.15598343313,"CH0025751329^FF_TAX_CF(ANN_R,42005,42369,,,USD)":10.8379993064877,"US62944T1051^FF_TAX_CF(ANN_R,42370,42735)":218.984,"JP3240400006^FF_PTX_INC(ANN_R,40909,41274,,,USD)":195.424371405505,"NL0012015705^FF_TAX_CF(ANN_R,42005,42369,,,USD)":null,"JP3899600005^FF_TAX_CF(ANN_R,43831,44196,,,USD)":419.734881788492,"NL0012015705^FF_PTX_INC(ANN_R,42370,42735,,,USD)":-30.0376797997951,"NL0012015705^FF_PTX_INC(ANN_R,42005,42369,,,USD)":-20.5372134494781,"US5732841060^FF_TAX_CF(ANN_R,42370,42735)":124.342,"US5018892084^FF_TAX_CF(ANN_R,40909,41274,,,USD)":146.478,"JP3830800003^FF_PTX_INC(ANN_R,42005,42369,,,USD)":3949.61139050499,"JP3173400007^FF_PTX_INC(ANN_R,42370,42735,,,USD)":268.111679077148,"JP3351600006^FF_TAX_CF(ANN_R,42005,42369,,,USD)":[null,205.964041296393],"FR0000120644^FF_PTX_INC(ANN_R,42370,42735,,,USD)":2909.29873585701,"US9291601097^FF_TAX_CF(ANN_R,42370,42735)":102.849,"JP3942400007^FF_PTX_INC(ANN_R,42005,42369,,,USD)":1726.64357256424,"DE0005190003^FF_PTX_INC(ANN_R,42736,43100,,,USD)":11207.1579380035,"JP3173400007^FF_TAX_CF(ANN_R,43831,44196,,,USD)":117.598610714078,"FR0000120644^FF_PTX_INC(ANN_R,42005,42369,,,USD)":2134.67256426811,"FR0000120644^FF_TAX_CF(ANN_R,43466,43830,,,USD)":866.298438549042,"US5260571048^FF_TAX_CF(ANN_R,42370,42735)":374.731,"NL0000009165^FF_PTX_INC(ANN_R,41640,42004,,,USD)":3040.21190214157,"JP3205800000^FF_PTX_INC(ANN_R,40909,41274,,,USD)":[null,1709.51761870314],"US62944T1051^FF_PTX_INC(ANN_R,41275,41639,,,USD)":418.696,"US5132721045^FF_PTX_INC(ANN_R,42370,42735,,,USD)":367.4,"US5132721045^FF_PTX_INC(ANN_R,42005,42369,,,USD)":375.3,"US23331A1097^FF_TAX_CF(ANN_R,42370,42735)":389.9,"US5128071082^FF_TAX_CF(ANN_R,42736,43100,,,USD)":28.104,"DE0005190003^FF_PTX_INC(ANN_R,42370,42735,,,USD)":10691.396304965,"JP3240400006^FF_TAX_CF(ANN_R,43466,43830,,,USD)":82.73617005907,"FR0000120503^FF_TAX_CF(ANN_R,42736,43100)":236.0,"JP3116000005^FF_PTX_INC(ANN_R,41640,42004,,,USD)":1219.99060578644,"US6792951054^FF_TAX_CF(ANN_R,42736,43100,,,USD)":null,"DE0006047004^FF_TAX_CF(ANN_R,42736,43100)":362.0,"JP3496400007^FF_TAX_CF(ANN_R,40909,41274,,,USD)":699.568845315836,"IT0000062072^FF_TAX_CF(ANN_R,42370,42735,,,USD)":796.46201133728,"CH0030170408^FF_TAX_CF(ANN_R,42736,43100)":129.7,"DK0010181759^FF_TAX_CF(ANN_R,43466,43830,,,USD)":334.897914618254,"JP3351600006^FF_PTX_INC(ANN_R,40909,41274,,,USD)":493.240424673073,"CH0012214059^FF_TAX_CF(ANN_R,42736,43100)":871.0,"NL0000009165^FF_TAX_CF(ANN_R,43466,43830,,,USD)":1034.18573284149,"JP3201200007^FF_TAX_CF(ANN_R,43831,44196,,,USD)":179.607826530933,"SE0011166610^FF_TAX_CF(ANN_R,42736,43100)":7306.0,"FR0000120693^FF_TAX_CF(ANN_R,43466,43830,,,USD)":594.335186004639,"US6703461052^FF_TAX_CF(ANN_R,42005,42369,,,USD)":260.3,"FR0000125486^FF_TAX_CF(ANN_R,42736,43100)":1647.0,"BE0974293251^FF_PTX_INC(ANN_R,42005,42369,,,USD)":12451.0001728218,"KR7036570000^FF_TAX_CF(ANN_R,42736,43100,,,USD)":55.5831613077635,"US7458671010^FF_TAX_CF(ANN_R,42736,43100)":14.875,"JP3854600008^FF_PTX_INC(ANN_R,41640,42004,,,USD)":9323.04003248177,"US7458671010^FF_PTX_INC(ANN_R,41275,41639,,,USD)":527.822,"US45167R1041^FF_TAX_CF(ANN_R,42736,43100)":104.852,"DE0005439004^FF_PTX_INC(ANN_R,41275,41639,,,USD)":3215.62385354042,"JP3371200001^FF_PTX_INC(ANN_R,42370,42735,,,USD)":1832.08814620972,"US62944T1051^FF_TAX_CF(ANN_R,42736,43100)":260.232,"US1941621039^FF_PTX_INC(ANN_R,41275,41639,,,USD)":3565.0,"JP3899600005^FF_PTX_INC(ANN_R,42370,42735,,,USD)":1181.2536239624,"US5732841060^FF_TAX_CF(ANN_R,42736,43100)":155.771,"DE0006599905^FF_TAX_CF(ANN_R,43101,43465,,,USD)":1061.77475452423,"US5502411037^FF_PTX_INC(ANN_R,41640,42004,,,USD)":1110.0,"US9291601097^FF_TAX_CF(ANN_R,42736,43100)":125.135,"JP3830800003^FF_TAX_CF(ANN_R,43466,43830,,,USD)":730.10186244268,"FR0000133308^FF_TAX_CF(ANN_R,43101,43465,,,USD)":3191.22301220894,"US5260571048^FF_TAX_CF(ANN_R,42736,43100)":199.557,"DE0006599905^FF_TAX_CF(ANN_R,41275,41639,,,USD)":538.349148511887,"FR0000051807^FF_TAX_CF(ANN_R,40909,41274,,,USD)":73.4986215960979,"US23331A1097^FF_TAX_CF(ANN_R,42736,43100)":446.4,"US64110D1046^FF_TAX_CF(ANN_R,41275,41639,,,USD)":46.7,"US62944T1051^FF_PTX_INC(ANN_R,43466,43830,,,USD)":1025.795,"FR0000120503^FF_PTX_INC(ANN_R,43101,43465,,,USD)":1856.92607069016,"FR0000120503^FF_TAX_CF(ANN_R,43466,43830)":422.0,"US45167R1041^FF_PTX_INC(ANN_R,41640,42004,,,USD)":392.44,"KR7028260008^FF_TAX_CF(ANN_R,42370,42735,,,USD)":219.238765328739,"US5732841060^FF_PTX_INC(ANN_R,43466,43830,,,USD)":748.3,"DE0006047004^FF_PTX_INC(ANN_R,43101,43465,,,USD)":1791.92186071873,"DE0006047004^FF_TAX_CF(ANN_R,43466,43830)":294.1,"US37045V1008^FF_PTX_INC(ANN_R,41275,41639,,,USD)":7458.0,"JP3116000005^FF_PTX_INC(ANN_R,41275,41639,,,USD)":1131.58541439101,"US9291601097^FF_PTX_INC(ANN_R,43466,43830,,,USD)":757.701,"CH0030170408^FF_PTX_INC(ANN_R,43101,43465,,,USD)":702.182872486115,"CH0030170408^FF_TAX_CF(ANN_R,43466,43830)":89.3,"JP3546800008^FF_TAX_CF(ANN_R,43466,43830,,,USD)":272.77236055769,"DK0010181759^FF_PTX_INC(ANN_R,42005,42369,,,USD)":-311.767714172602,"US5260571048^FF_PTX_INC(ANN_R,43466,43830,,,USD)":2434.292,"CH0012214059^FF_PTX_INC(ANN_R,43101,43465,,,USD)":1891.35695135593,"CH0012214059^FF_TAX_CF(ANN_R,43466,43830)":711.0,"BE0003565737^FF_PTX_INC(ANN_R,40909,41274,,,USD)":1231.80612206459,"NL0000009165^FF_PTX_INC(ANN_R,42005,42369,,,USD)":2956.38288640976,"US23331A1097^FF_PTX_INC(ANN_R,43466,43830,,,USD)":2125.3,"SE0011166610^FF_PTX_INC(ANN_R,43101,43465,,,USD)":2395.08240070194,"SE0011166610^FF_TAX_CF(ANN_R,43466,43830)":5501.0,"JP3942400007^FF_TAX_CF(ANN_R,43466,43830,,,USD)":630.445107067004,"FR0000120693^FF_PTX_INC(ANN_R,42005,42369,,,USD)":1317.03852689266,"FR0000120503^FF_PTX_INC(ANN_R,43466,43830,,,USD)":1591.57154989243,"FR0000125486^FF_PTX_INC(ANN_R,43101,43465,,,USD)":5153.14680862427,"FR0000125486^FF_TAX_CF(ANN_R,43466,43830)":1547.0,"US0995021062^FF_PTX_INC(ANN_R,42736,43100,,,USD)":411.9,"BE0974293251^FF_PTX_INC(ANN_R,42370,42735,,,USD)":4317.99998433721,"DE0006047004^FF_PTX_INC(ANN_R,43466,43830,,,USD)":1503.59860768318,"US7458671010^FF_PTX_INC(ANN_R,43101,43465,,,USD)":1347.54,"US7458671010^FF_TAX_CF(ANN_R,43466,43830)":137.119,"US5132721045^FF_PTX_INC(ANN_R,40909,41274,,,USD)":null,"BE0974293251^FF_TAX_CF(ANN_R,43466,43830,,,USD)":3135.99999753711,"CH0030170408^FF_PTX_INC(ANN_R,43466,43830,,,USD)":747.447033691406,"US45167R1041^FF_PTX_INC(ANN_R,43101,43465,,,USD)":528.939,"US45167R1041^FF_TAX_CF(ANN_R,43466,43830)":109.032,"US58155Q1031^FF_TAX_CF(ANN_R,43831,44196,,,USD)":368.0,"JP3970300004^FF_TAX_CF(ANN_R,42005,42369,,,USD)":514.844418427907,"CH0012214059^FF_PTX_INC(ANN_R,43466,43830,,,USD)":2776.26058959961,"US62944T1051^FF_PTX_INC(ANN_R,43101,43465,,,USD)":959.732,"US62944T1051^FF_TAX_CF(ANN_R,43466,43830)":153.915,"US5128071082^FF_TAX_CF(ANN_R,43831,44196,,,USD)":222.909,"FR0000120693^FF_PTX_INC(ANN_R,41640,42004,,,USD)":1806.40057468414,"SE0011166610^FF_PTX_INC(ANN_R,43466,43830,,,USD)":2278.53025394678,"US5732841060^FF_PTX_INC(ANN_R,43101,43465,,,USD)":576.081,"US5732841060^FF_TAX_CF(ANN_R,43466,43830)":101.7,"JP3762600009^FF_PTX_INC(ANN_R,42005,42369,,,USD)":2764.79799949657,"US8793601050^FF_TAX_CF(ANN_R,42370,42735,,,USD)":24.6,"FR0000125486^FF_PTX_INC(ANN_R,43466,43830,,,USD)":5388.06289815903,"US9291601097^FF_PTX_INC(ANN_R,43101,43465,,,USD)":623.29,"US9291601097^FF_TAX_CF(ANN_R,43466,43830)":-56.812,"JP3505000004^FF_PTX_INC(ANN_R,42370,42735,,,USD)":1300.86960601807,"BE0974293251^FF_PTX_INC(ANN_R,41640,42004,,,USD)":13791.9998554741,"US7458671010^FF_PTX_INC(ANN_R,43466,43830,,,USD)":1339.576,"US5260571048^FF_PTX_INC(ANN_R,43101,43465,,,USD)":2262.684,"US5260571048^FF_TAX_CF(ANN_R,43466,43830)":261.445,"SE0012853455^FF_PTX_INC(ANN_R,42005,42369,,,USD)":null,"BE0974293251^FF_PTX_INC(ANN_R,41275,41639,,,USD)":18239.9998140069,"US45167R1041^FF_PTX_INC(ANN_R,43466,43830,,,USD)":532.903,"US23331A1097^FF_PTX_INC(ANN_R,43101,43465,,,USD)":2060.0,"US23331A1097^FF_TAX_CF(ANN_R,43466,43830)":488.0,"CH0025751329^FF_PTX_INC(ANN_R,41275,41639,,,USD)":-253.327996896773,"JP3205800000^FF_TAX_CF(ANN_R,42736,43100,,,USD)":493.179239988327,"FR0000120503^FF_TAX_CF(ANN_R,43101,43465)":520.0,"DE0006047004^FF_TAX_CF(ANN_R,43101,43465)":260.8,"CH0030170408^FF_TAX_CF(ANN_R,43101,43465)":102.7,"CH0012214059^FF_TAX_CF(ANN_R,43101,43465)":787.0,"SE0011166610^FF_TAX_CF(ANN_R,43101,43465)":5896.0,"FR0000125486^FF_TAX_CF(ANN_R,43101,43465)":1222.0,"US7458671010^FF_TAX_CF(ANN_R,43101,43465)":89.204,"US45167R1041^FF_TAX_CF(ANN_R,43101,43465)":90.733,"US62944T1051^FF_TAX_CF(ANN_R,43101,43465)":181.166,"US5732841060^FF_TAX_CF(ANN_R,43101,43465)":28.86,"US9291601097^FF_TAX_CF(ANN_R,43101,43465)":-65.968,"US5260571048^FF_TAX_CF(ANN_R,43101,43465)":376.609,"US23331A1097^FF_TAX_CF(ANN_R,43101,43465)":387.2,"FR0000120503^FF_PTX_INC(ANN_R,43831,44196,,,USD)":992.917767643929,"FR0000120503^FF_TAX_CF(ANN_R,43831,44196)":367.0,"US1156372096^FF_PTX_INC(ANN_R,41640,42004,,,USD)":947.0,"DE0006047004^FF_PTX_INC(ANN_R,43831,44196,,,USD)":-2144.17798985243,"DE0006047004^FF_TAX_CF(ANN_R,43831,44196)":340.9,"FR0010307819^FF_TAX_CF(ANN_R,40909,41274,,,USD)":344.494683980942,"CH0030170408^FF_PTX_INC(ANN_R,43831,44196,,,USD)":803.63185274601,"CH0030170408^FF_TAX_CF(ANN_R,43831,44196)":94.0,"US49271V1008^FF_PTX_INC(ANN_R,41640,42004,,,USD)":1073.0,"CH0012214059^FF_PTX_INC(ANN_R,43831,44196,,,USD)":2403.54429244995,"CH0012214059^FF_TAX_CF(ANN_R,43831,44196)":715.0,"US92276F1003^FF_TAX_CF(ANN_R,42736,43100,,,USD)":null,"SE0011166610^FF_PTX_INC(ANN_R,43831,44196,,,USD)":2041.55658370256,"SE0011166610^FF_TAX_CF(ANN_R,43831,44196)":4531.0,"US21036P1084^FF_PTX_INC(ANN_R,41640,42004,,,USD)":2202.3,"FR0000125486^FF_PTX_INC(ANN_R,43831,44196,,,USD)":2230.93004739285,"FR0000125486^FF_TAX_CF(ANN_R,43831,44196)":1054.0,"US6934751057^FF_TAX_CF(ANN_R,42005,42369,,,USD)":633.0,"US7458671010^FF_PTX_INC(ANN_R,43831,44196,,,USD)":1728.694,"US7458671010^FF_TAX_CF(ANN_R,43831,44196)":264.248,"JP3258000003^FF_PTX_INC(ANN_R,41640,42004,,,USD)":735.748733025976,"US45167R1041^FF_PTX_INC(ANN_R,43831,44196,,,USD)":470.34,"US45167R1041^FF_TAX_CF(ANN_R,43831,44196)":87.193,"TW0002454006^FF_PTX_INC(ANN_R,42736,43100,,,USD)":892.928160984032,"US62944T1051^FF_PTX_INC(ANN_R,43831,44196,,,USD)":1078.033,"US62944T1051^FF_TAX_CF(ANN_R,43831,44196)":163.076,"US0010551028^FF_TAX_CF(ANN_R,43101,43465,,,USD)":998.0,"US5732841060^FF_PTX_INC(ANN_R,43831,44196,,,USD)":889.3,"US5732841060^FF_TAX_CF(ANN_R,43831,44196)":114.9,"IT0005239360^FF_PTX_INC(ANN_R,42005,42369,,,USD)":1969.31251053381,"US9291601097^FF_PTX_INC(ANN_R,43831,44196,,,USD)":743.798,"US9291601097^FF_TAX_CF(ANN_R,43831,44196)":95.934,"US5926881054^FF_PTX_INC(ANN_R,42736,43100,,,USD)":574.222,"US5260571048^FF_PTX_INC(ANN_R,43831,44196,,,USD)":3123.788,"US5260571048^FF_TAX_CF(ANN_R,43831,44196)":402.18,"DE0008404005^FF_TAX_CF(ANN_R,43101,43465,,,USD)":2558.8771584034,"US23331A1097^FF_PTX_INC(ANN_R,43831,44196,,,USD)":2983.0,"US23331A1097^FF_TAX_CF(ANN_R,43831,44196)":581.3,"US87165B1035^FF_TAX_CF(ANN_R,43101,43465,,,USD)":772.0,"JP3371200001^FF_PTX_INC(ANN_R,43831,44196,,,USD)":3918.27055690438,"JP3762600009^FF_PTX_INC(ANN_R,42736,43100,,,USD)":2980.9072838258,"JP3762600009^FF_PTX_INC(ANN_R,42370,42735,,,USD)":1092.90734481812,"DK0060336014^FF_TAX_CF(ANN_R,42370,42735)":905.0,"JP3942400007^FF_PTX_INC(ANN_R,42736,43100,,,USD)":2602.04546060599,"US4932671088^FF_TAX_CF(ANN_R,42736,43100,,,USD)":6.0,"TW0001326007^FF_PTX_INC(ANN_R,43831,44196,,,USD)":712.789416130159,"JP3762600009^FF_TAX_CF(ANN_R,43831,44196,,,USD)":511.304705679417,"NL0010773842^FF_PTX_INC(ANN_R,41275,41639,,,USD)":354.474038600922,"DE000SYM9999^FF_TAX_CF(ANN_R,42370,42735)":120.273,"JP3116000005^FF_PTX_INC(ANN_R,42005,42369,,,USD)":825.475132584572,"US37045V1008^FF_PTX_INC(ANN_R,42736,43100,,,USD)":11863.0,"JP3951600000^FF_PTX_INC(ANN_R,43831,44196,,,USD)":897.727186067961,"NL0010773842^FF_PTX_INC(ANN_R,40909,41274,,,USD)":-362.220361232758,"CH0012280076^FF_TAX_CF(ANN_R,40909,41274,,,USD)":24.6955076887608,"DE0006048432^FF_TAX_CF(ANN_R,42370,42735)":769.0,"JP3942400007^FF_TAX_CF(ANN_R,43831,44196,,,USD)":441.413274206221,"US0584981064^FF_PTX_INC(ANN_R,42736,43100,,,USD)":514.0,"DK0060336014^FF_PTX_INC(ANN_R,43831,44196,,,USD)":539.050643518567,"NL0010773842^FF_PTX_INC(ANN_R,42736,43100,,,USD)":2396.86097204685,"NL0010773842^FF_PTX_INC(ANN_R,42370,42735,,,USD)":1201.33020043373,"NL0013267909^FF_TAX_CF(ANN_R,42370,42735)":285.0,"JP3409000001^FF_TAX_CF(ANN_R,42005,42369,,,USD)":430.798404259607,"SE0000108656^FF_PTX_INC(ANN_R,42370,42735,,,USD)":466.608331613243,"DE000SYM9999^FF_PTX_INC(ANN_R,43831,44196,,,USD)":478.831458516479,"NL0010773842^FF_TAX_CF(ANN_R,43831,44196,,,USD)":284.99361872673,"JP3756100008^FF_PTX_INC(ANN_R,40909,41274,,,USD)":715.635994912125,"FR0000120073^FF_TAX_CF(ANN_R,42370,42735)":null,"IT0000062072^FF_PTX_INC(ANN_R,40909,41274,,,USD)":2267.08843111992,"US0584981064^FF_TAX_CF(ANN_R,43831,44196,,,USD)":157.0,"DE0006048432^FF_PTX_INC(ANN_R,43831,44196,,,USD)":2194.45086419582,"JP3397200001^FF_TAX_CF(ANN_R,42736,43100,,,USD)":784.079412136227,"JP3756100008^FF_PTX_INC(ANN_R,42736,43100,,,USD)":811.143173005432,"FR0000120321^FF_TAX_CF(ANN_R,42370,42735)":1041.0,"JP3249600002^FF_TAX_CF(ANN_R,43466,43830,,,USD)":378.277885319665,"US7458671010^FF_TAX_CF(ANN_R,43466,43830,,,USD)":137.119,"NL0013267909^FF_PTX_INC(ANN_R,43466,43830,,,USD)":856.225200891495,"JP3756100008^FF_TAX_CF(ANN_R,43831,44196,,,USD)":222.512040495872,"JP3735400008^FF_PTX_INC(ANN_R,40909,41274,,,USD)":15695.3720571566,"NL0009434992^FF_TAX_CF(ANN_R,42370,42735)":741.0,"FR0000121485^FF_TAX_CF(ANN_R,42736,43100,,,USD)":356.427325725555,"SE0011166610^FF_PTX_INC(ANN_R,40909,41274,,,USD)":2739.83583730459,"FR0000120073^FF_PTX_INC(ANN_R,43466,43830,,,USD)":3512.87374577522,"US8666741041^FF_TAX_CF(ANN_R,41275,41639,,,USD)":0.155,"JP3735400008^FF_PTX_INC(ANN_R,42736,43100,,,USD)":14108.4519280139,"US4943681035^FF_TAX_CF(ANN_R,42370,42735)":744.0,"TW0001326007^FF_PTX_INC(ANN_R,40909,41274,,,USD)":216.135862693939,"JP3122400009^FF_PTX_INC(ANN_R,40909,41274,,,USD)":-43.5908681470901,"FR0000120321^FF_PTX_INC(ANN_R,43466,43830,,,USD)":6056.70202889442,"JP3735400008^FF_TAX_CF(ANN_R,43831,44196,,,USD)":4491.2073829025,"JP3381000003^FF_PTX_INC(ANN_R,40909,41274,,,USD)":1520.39932994265,"US0091581068^FF_TAX_CF(ANN_R,42370,42735)":440.8,"IT0000062072^FF_PTX_INC(ANN_R,42736,43100,,,USD)":3828.20994782448,"US49271V1008^FF_TAX_CF(ANN_R,40909,41274,,,USD)":724.0,"FI4000297767^FF_PTX_INC(ANN_R,42370,42735,,,USD)":5099.56914380041,"US8666741041^FF_TAX_CF(ANN_R,42736,43100,,,USD)":-0.194,"JP3381000003^FF_PTX_INC(ANN_R,42736,43100,,,USD)":1677.86677678674,"US1941621039^FF_TAX_CF(ANN_R,42370,42735)":932.0,"US4404521001^FF_PTX_INC(ANN_R,42736,43100,,,USD)":1278.645,"DE000A1EWWW0^FF_PTX_INC(ANN_R,40909,41274,,,USD)":1093.08343052864,"FI4000297767^FF_TAX_CF(ANN_R,43831,44196,,,USD)":1125.15481583671,"JP3381000003^FF_TAX_CF(ANN_R,43831,44196,,,USD)":850.856208130717,"JP3756600007^FF_PTX_INC(ANN_R,41275,41639,,,USD)":122.993043232709,"TW0001301000^FF_TAX_CF(ANN_R,42370,42735)":3878.393,"IT0000062072^FF_TAX_CF(ANN_R,43831,44196,,,USD)":1557.20513272285,"SE0011166610^FF_PTX_INC(ANN_R,42736,43100,,,USD)":2058.72423005849,"JP3409000001^FF_PTX_INC(ANN_R,41640,42004,,,USD)":1149.23893764056,"JP3756600007^FF_PTX_INC(ANN_R,40909,41274,,,USD)":-770.970737998374,"JP3381000003^FF_TAX_CF(ANN_R,41640,42004,,,USD)":567.027489840984,"JP3351600006^FF_TAX_CF(ANN_R,42370,42735)":16415.0,"US5184391044^FF_PTX_INC(ANN_R,42736,43100,,,USD)":1617.0,"JP3188220002^FF_PTX_INC(ANN_R,42005,42369,,,USD)":1139.29874682054,"JP3762800005^FF_PTX_INC(ANN_R,41275,41639,,,USD)":517.03636277467,"JP3756600007^FF_PTX_INC(ANN_R,42736,43100,,,USD)":1059.49439326301,"JP3756600007^FF_PTX_INC(ANN_R,42370,42735,,,USD)":230.796222686768,"TW0001303006^FF_TAX_CF(ANN_R,42370,42735)":2744.852,"JP3116000005^FF_PTX_INC(ANN_R,40909,41274,,,USD)":1251.26094102859,"SE0011166610^FF_TAX_CF(ANN_R,43831,44196,,,USD)":492.246321879327,"JP3762800005^FF_PTX_INC(ANN_R,40909,41274,,,USD)":711.789992254227,"JP3756600007^FF_TAX_CF(ANN_R,43831,44196,,,USD)":1025.18469768763,"JP3734800000^FF_PTX_INC(ANN_R,41275,41639,,,USD)":161.952298860997,"KR7028260008^FF_TAX_CF(ANN_R,42370,42735)":254358.548229,"KR7005930003^FF_TAX_CF(ANN_R,43466,43830,,,USD)":11337.057896343,"JP3519400000^FF_TAX_CF(ANN_R,43466,43830,,,USD)":319.069255543873,"DE000ENER6Y0^FF_TAX_CF(ANN_R,41640,42004,,,USD)":null,"JP3734800000^FF_PTX_INC(ANN_R,40909,41274,,,USD)":897.348795302212,"US6092071058^FF_TAX_CF(ANN_R,41640,42004,,,USD)":1238.0,"JP3205800000^FF_TAX_CF(ANN_R,42370,42735)":48708.0,"JP3496400007^FF_TAX_CF(ANN_R,42736,43100,,,USD)":2281.19587288238,"JP3942400007^FF_PTX_INC(ANN_R,40909,41274,,,USD)":1609.31608917005,"JP3762800005^FF_PTX_INC(ANN_R,42736,43100,,,USD)":600.180071532726,"JP3734800000^FF_PTX_INC(ANN_R,42736,43100,,,USD)":1304.97978902794,"JP3734800000^FF_PTX_INC(ANN_R,42370,42735,,,USD)":975.681350708008,"JP3371200001^FF_TAX_CF(ANN_R,42370,42735)":73635.0,"US18915M1071^FF_TAX_CF(ANN_R,43831,44196,,,USD)":0.702,"US4364401012^FF_TAX_CF(ANN_R,43101,43465,,,USD)":178.2,"JP3762800005^FF_PTX_INC(ANN_R,42370,42735,,,USD)":518.843898773193,"JP3734800000^FF_TAX_CF(ANN_R,43831,44196,,,USD)":251.412327848375,"JP3758190007^FF_PTX_INC(ANN_R,41275,41639,,,USD)":498.319609299302,"TW0001326007^FF_TAX_CF(ANN_R,42370,42735)":5114.947,"JP3116000005^FF_PTX_INC(ANN_R,42736,43100,,,USD)":1756.68907833099,"US49271V1008^FF_TAX_CF(ANN_R,42370,42735,,,USD)":431.0,"JP3762800005^FF_TAX_CF(ANN_R,43831,44196,,,USD)":139.148238815367,"JP3758190007^FF_PTX_INC(ANN_R,40909,41274,,,USD)":542.965034145862,"US35671D8570^FF_TAX_CF(ANN_R,42005,42369,,,USD)":559.0,"JP3951600000^FF_TAX_CF(ANN_R,42370,42735)":16139.0,"FR0000130809^FF_TAX_CF(ANN_R,43101,43465,,,USD)":null,"US00751Y1064^FF_PTX_INC(ANN_R,42736,43100,,,USD)":520.259,"TW0001216000^FF_TAX_CF(ANN_R,43466,43830,,,USD)":280.114206618592,"DK0060336014^FF_TAX_CF(ANN_R,42736,43100)":852.0,"US0311001004^FF_PTX_INC(ANN_R,42736,43100,,,USD)":796.729,"US92343V1044^FF_PTX_INC(ANN_R,42736,43100,,,USD)":20594.0,"DE000SYM9999^FF_TAX_CF(ANN_R,42736,43100)":117.079,"ES0109067019^FF_PTX_INC(ANN_R,40909,41274,,,USD)":926.467202239037,"KR7005930003^FF_PTX_INC(ANN_R,42370,42735,,,USD)":26472.9579174758,"DE0006048432^FF_TAX_CF(ANN_R,42736,43100)":727.0,"ES0109067019^FF_PTX_INC(ANN_R,42736,43100,,,USD)":1423.56622720957,"JE00BYSS4X48^FF_TAX_CF(ANN_R,41275,41639,,,USD)":0.689,"NL0013267909^FF_TAX_CF(ANN_R,42736,43100)":338.0,"FR0010220475^FF_PTX_INC(ANN_R,40909,41274,,,USD)":1231.08441710472,"JP3890310000^FF_PTX_INC(ANN_R,41640,42004,,,USD)":1485.85161246359,"FR0000120073^FF_TAX_CF(ANN_R,42736,43100)":null,"DE0005439004^FF_PTX_INC(ANN_R,41640,42004,,,USD)":4182.67896641493,"BE0003739530^FF_TAX_CF(ANN_R,42736,43100,,,USD)":207.53996181488,"FR0000120321^FF_TAX_CF(ANN_R,42736,43100)":989.2,"DE000PAH0038^FF_PTX_INC(ANN_R,41640,42004,,,USD)":-194.987412571907,"NL0013267909^FF_PTX_INC(ANN_R,43831,44196,,,USD)":1019.13718056679,"NL0009434992^FF_TAX_CF(ANN_R,42736,43100)":1044.0,"NL0011585146^FF_PTX_INC(ANN_R,41640,42004,,,USD)":528.234165107131,"FR0000120073^FF_PTX_INC(ANN_R,43831,44196,,,USD)":3659.5460593462,"US4943681035^FF_TAX_CF(ANN_R,42736,43100)":961.0,"FR0000121261^FF_PTX_INC(ANN_R,41640,42004,,,USD)":2207.20445251465,"FR0000120321^FF_PTX_INC(ANN_R,43831,44196,,,USD)":5445.08807939291,"US0091581068^FF_TAX_CF(ANN_R,42736,43100)":1348.8,"DE0005190003^FF_PTX_INC(ANN_R,41640,42004,,,USD)":11549.3564711809,"NL0009434992^FF_PTX_INC(ANN_R,43831,44196,,,USD)":1386.0,"US1941621039^FF_TAX_CF(ANN_R,42736,43100)":1037.0,"JP3116000005^FF_TAX_CF(ANN_R,43831,44196,,,USD)":517.530839063227,"US4943681035^FF_PTX_INC(ANN_R,43831,44196,,,USD)":2930.0,"TW0001301000^FF_TAX_CF(ANN_R,42736,43100)":1720.079,"US3635761097^FF_PTX_INC(ANN_R,40909,41274,,,USD)":245.3,"US0091581068^FF_PTX_INC(ANN_R,43831,44196,,,USD)":2423.8,"JP3351600006^FF_TAX_CF(ANN_R,42736,43100)":9898.0,"BE0003565737^FF_TAX_CF(ANN_R,42736,43100,,,USD)":589.909782767296,"US1941621039^FF_PTX_INC(ANN_R,43831,44196,,,USD)":3647.0,"TW0001303006^FF_TAX_CF(ANN_R,42736,43100)":5767.626,"US3635761097^FF_PTX_INC(ANN_R,42736,43100,,,USD)":359.8,"TW0001301000^FF_PTX_INC(ANN_R,43831,44196,,,USD)":643.711838430185,"KR7028260008^FF_TAX_CF(ANN_R,42736,43100)":187116.271023,"US3635761097^FF_TAX_CF(ANN_R,43831,44196,,,USD)":113.0,"JP3351600006^FF_PTX_INC(ANN_R,43831,44196,,,USD)":-19.1067560389638,"JP3205800000^FF_TAX_CF(ANN_R,42736,43100)":55302.0,"US0404131064^FF_PTX_INC(ANN_R,40909,41274,,,USD)":32.975,"TW0002303005^FF_PTX_INC(ANN_R,42370,42735,,,USD)":156.17446260944,"JP3371200001^FF_TAX_CF(ANN_R,42736,43100)":62895.0,"US72919P2020^FF_TAX_CF(ANN_R,43831,44196,,,USD)":null,"TW0002002003^FF_PTX_INC(ANN_R,41275,41639,,,USD)":772.482982384857,"TW0001326007^FF_TAX_CF(ANN_R,42736,43100)":6418.252,"US0404131064^FF_PTX_INC(ANN_R,42736,43100,,,USD)":474.76,"US5303073051^FF_PTX_INC(ANN_R,42005,42369,,,USD)":-70.055,"JP3951600000^FF_TAX_CF(ANN_R,42736,43100)":19926.0,"US0404131064^FF_TAX_CF(ANN_R,43831,44196,,,USD)":82.601,"JP3762600009^FF_PTX_INC(ANN_R,41275,41639,,,USD)":2867.42533762008,"DK0060336014^FF_PTX_INC(ANN_R,43101,43465,,,USD)":625.69321025908,"DK0060336014^FF_TAX_CF(ANN_R,43466,43830)":1116.0,"NL0010832176^FF_PTX_INC(ANN_R,40909,41274,,,USD)":-12.6674368882179,"KR7035720002^FF_TAX_CF(ANN_R,40909,41274,,,USD)":24.6867293445566,"JP3762600009^FF_PTX_INC(ANN_R,40909,41274,,,USD)":1075.92951341439,"DE000SYM9999^FF_PTX_INC(ANN_R,43101,43465,,,USD)":458.973373138189,"DE000SYM9999^FF_TAX_CF(ANN_R,43466,43830)":123.153,"JP3188220002^FF_TAX_CF(ANN_R,42005,42369,,,USD)":150.283126823604,"US0311001004^FF_TAX_CF(ANN_R,43831,44196,,,USD)":210.4,"DE000ENER6Y0^FF_TAX_CF(ANN_R,41275,41639,,,USD)":null,"DE0006048432^FF_PTX_INC(ANN_R,43101,43465,,,USD)":3598.23666810989,"DE0006048432^FF_TAX_CF(ANN_R,43466,43830)":607.0,"NL0010832176^FF_PTX_INC(ANN_R,42736,43100,,,USD)":-32.1032738759518,"KR7035720002^FF_TAX_CF(ANN_R,42370,42735,,,USD)":46.8504229674581,"FI4000297767^FF_PTX_INC(ANN_R,41275,41639,,,USD)":5359.59412927148,"NL0013267909^FF_PTX_INC(ANN_R,43101,43465,,,USD)":652.401599168777,"NL0013267909^FF_TAX_CF(ANN_R,43466,43830)":184.0,"CH0432492467^FF_TAX_CF(ANN_R,41640,42004,,,USD)":null,"ES0109067019^FF_TAX_CF(ANN_R,43831,44196,,,USD)":41.7230657815933,"FI4000297767^FF_PTX_INC(ANN_R,40909,41274,,,USD)":5068.51571083028,"FR0000120073^FF_PTX_INC(ANN_R,43101,43465,,,USD)":3461.38569974899,"FR0000120073^FF_TAX_CF(ANN_R,43466,43830)":null,"BE0974293251^FF_PTX_INC(ANN_R,40909,41274,,,USD)":10381.0001441525,"TW0002454006^FF_TAX_CF(ANN_R,41640,42004,,,USD)":181.11955991976,"NL0000226223^FF_TAX_CF(ANN_R,42370,42735,,,USD)":41.9999998476524,"FR0000120321^FF_PTX_INC(ANN_R,43101,43465,,,USD)":6115.4686611414,"FR0000120321^FF_TAX_CF(ANN_R,43466,43830)":1534.3,"US72919P2020^FF_TAX_CF(ANN_R,43101,43465,,,USD)":null,"US0010551028^FF_TAX_CF(ANN_R,42005,42369,,,USD)":996.0,"NL0009434992^FF_PTX_INC(ANN_R,43466,43830,,,USD)":4052.0,"JP3762800005^FF_PTX_INC(ANN_R,41640,42004,,,USD)":526.187534542754,"NL0009434992^FF_TAX_CF(ANN_R,43466,43830)":403.0,"BE0974293251^FF_PTX_INC(ANN_R,42736,43100,,,USD)":10645.0000808706,"JP3933800009^FF_TAX_CF(ANN_R,42005,42369,,,USD)":757.26068652235,"US4943681035^FF_PTX_INC(ANN_R,43466,43830,,,USD)":2650.0,"JP3409000001^FF_TAX_CF(ANN_R,42370,42735,,,USD)":391.266841888428,"US4943681035^FF_TAX_CF(ANN_R,43466,43830)":528.0,"BE0974293251^FF_TAX_CF(ANN_R,43831,44196,,,USD)":2306.000106089,"NL0010773842^FF_TAX_CF(ANN_R,42736,43100,,,USD)":139.863887310028,"US0091581068^FF_PTX_INC(ANN_R,43466,43830,,,USD)":2289.5,"FI4000297767^FF_PTX_INC(ANN_R,42736,43100,,,USD)":4483.53974776865,"US0091581068^FF_TAX_CF(ANN_R,43466,43830)":324.3,"US0311001004^FF_PTX_INC(ANN_R,40909,41274,,,USD)":662.475,"JP3421800008^FF_TAX_CF(ANN_R,42005,42369,,,USD)":456.704930450767,"US1941621039^FF_PTX_INC(ANN_R,43466,43830,,,USD)":3301.0,"NL0000226223^FF_TAX_CF(ANN_R,40909,41274,,,USD)":51.0000007081957,"US1941621039^FF_TAX_CF(ANN_R,43466,43830)":803.0,"US1011211018^FF_PTX_INC(ANN_R,42005,42369,,,USD)":799.918,"US37045V1008^FF_PTX_INC(ANN_R,42370,42735,,,USD)":12008.0,"TW0001301000^FF_PTX_INC(ANN_R,43466,43830,,,USD)":889.11760726735,"SE0000115446^FF_PTX_INC(ANN_R,41640,42004,,,USD)":734.5485663414,"TW0001301000^FF_TAX_CF(ANN_R,43466,43830)":7184.041,"KR7005930003^FF_TAX_CF(ANN_R,42736,43100,,,USD)":6038.95273741079,"SE0000108656^FF_PTX_INC(ANN_R,42005,42369,,,USD)":2360.00731609762,"JP3351600006^FF_PTX_INC(ANN_R,43466,43830,,,USD)":985.021520378068,"JP3814800003^FF_TAX_CF(ANN_R,42736,43100,,,USD)":1922.56722507998,"JP3351600006^FF_TAX_CF(ANN_R,43466,43830)":51736.0,"US6311031081^FF_TAX_CF(ANN_R,43101,43465,,,USD)":221.0,"US45167R1041^FF_PTX_INC(ANN_R,42005,42369,,,USD)":392.345,"TW0001303006^FF_PTX_INC(ANN_R,43466,43830,,,USD)":480.393902859911,"JP3351600006^FF_TAX_CF(ANN_R,41640,42004,,,USD)":175.748573215678,"TW0001303006^FF_TAX_CF(ANN_R,43466,43830)":4694.089,"JP3899600005^FF_TAX_CF(ANN_R,43101,43465,,,USD)":417.242536455393,"US2855121099^FF_TAX_CF(ANN_R,42370,42735,,,USD)":35.0,"KR7028260008^FF_PTX_INC(ANN_R,43466,43830,,,USD)":1048.34540043368,"JP3802300008^FF_TAX_CF(ANN_R,42005,42369,,,USD)":599.418416276574,"KR7028260008^FF_TAX_CF(ANN_R,43466,43830)":792737.083062,"US5018892084^FF_PTX_INC(ANN_R,42736,43100,,,USD)":766.627,"JP3814000000^FF_TAX_CF(ANN_R,42370,42735,,,USD)":374.986610412598,"JP3205800000^FF_PTX_INC(ANN_R,43466,43830,,,USD)":1932.33118664939,"US8936411003^FF_TAX_CF(ANN_R,42370,42735,,,USD)":183.291,"JP3205800000^FF_TAX_CF(ANN_R,43466,43830)":56680.0,"US0152711091^FF_PTX_INC(ANN_R,42005,42369,,,USD)":183.075,"JP3188220002^FF_TAX_CF(ANN_R,43466,43830,,,USD)":220.161639153957,"TW0001303006^FF_PTX_INC(ANN_R,43831,44196,,,USD)":808.11092801154,"JP3371200001^FF_PTX_INC(ANN_R,43101,43465,,,USD)":3070.47342565656,"JP3371200001^FF_TAX_CF(ANN_R,43466,43830)":121589.0,"US0010551028^FF_TAX_CF(ANN_R,43466,43830,,,USD)":1384.0,"JP3475350009^FF_PTX_INC(ANN_R,42370,42735,,,USD)":1019.18412780762,"KR7028260008^FF_PTX_INC(ANN_R,43831,44196,,,USD)":1104.79203815633,"TW0001326007^FF_PTX_INC(ANN_R,43101,43465,,,USD)":1556.24947669414,"TW0001326007^FF_TAX_CF(ANN_R,43466,43830)":7149.771,"US2473617023^FF_TAX_CF(ANN_R,42005,42369,,,USD)":null,"IE00BQPVQZ61^FF_TAX_CF(ANN_R,43101,43465,,,USD)":53.058,"JP3205800000^FF_PTX_INC(ANN_R,43831,44196,,,USD)":1605.6699615391,"JP3951600000^FF_PTX_INC(ANN_R,43101,43465,,,USD)":829.035378314555,"JP3951600000^FF_TAX_CF(ANN_R,43466,43830)":29893.0,"DE0005810055^FF_PTX_INC(ANN_R,42005,42369,,,USD)":973.632473468781,"US00751Y1064^FF_TAX_CF(ANN_R,43831,44196,,,USD)":146.073,"DK0060336014^FF_TAX_CF(ANN_R,43101,43465)":761.0,"DE000SYM9999^FF_TAX_CF(ANN_R,43101,43465)":96.177,"DE0006048432^FF_TAX_CF(ANN_R,43101,43465)":586.0,"NL0013267909^FF_TAX_CF(ANN_R,43101,43465)":164.0,"FR0000120073^FF_TAX_CF(ANN_R,43101,43465)":null,"FR0000120321^FF_TAX_CF(ANN_R,43101,43465)":1098.4,"NL0009434992^FF_TAX_CF(ANN_R,43101,43465)":1209.0,"US4943681035^FF_TAX_CF(ANN_R,43101,43465)":395.0,"US0091581068^FF_TAX_CF(ANN_R,43101,43465)":372.0,"US1941621039^FF_TAX_CF(ANN_R,43101,43465)":847.0,"TW0001301000^FF_TAX_CF(ANN_R,43101,43465)":5181.983,"JP3351600006^FF_TAX_CF(ANN_R,43101,43465)":43347.0,"TW0001303006^FF_TAX_CF(ANN_R,43101,43465)":7144.975,"KR7028260008^FF_TAX_CF(ANN_R,43101,43465)":83558.801261,"JP3205800000^FF_TAX_CF(ANN_R,43101,43465)":51708.0,"JP3371200001^FF_TAX_CF(ANN_R,43101,43465)":74791.0,"TW0001326007^FF_TAX_CF(ANN_R,43101,43465)":7379.703,"JP3951600000^FF_TAX_CF(ANN_R,43101,43465)":22086.0,"JP3371200001^FF_PTX_INC(ANN_R,43466,43830,,,USD)":3745.09444396757,"DK0060336014^FF_TAX_CF(ANN_R,43831,44196)":951.0,"JP3116000005^FF_TAX_CF(ANN_R,43466,43830,,,USD)":492.299771951512,"TW0001326007^FF_PTX_INC(ANN_R,43466,43830,,,USD)":902.264174199849,"DE000SYM9999^FF_TAX_CF(ANN_R,43831,44196)":138.402,"US18915M1071^FF_PTX_INC(ANN_R,42736,43100,,,USD)":-9.715,"JP3951600000^FF_PTX_INC(ANN_R,43466,43830,,,USD)":637.900002645329,"DE0006048432^FF_TAX_CF(ANN_R,43831,44196)":618.0,"KR7005930003^FF_PTX_INC(ANN_R,42005,42369,,,USD)":22937.7231666591,"DK0060336014^FF_PTX_INC(ANN_R,43466,43830,,,USD)":570.255894005299,"NL0013267909^FF_TAX_CF(ANN_R,43831,44196)":165.0,"DE0006599905^FF_TAX_CF(ANN_R,42736,43100,,,USD)":791.810071706772,"DE000SYM9999^FF_PTX_INC(ANN_R,43466,43830,,,USD)":459.688842756271,"FR0000120073^FF_TAX_CF(ANN_R,43831,44196)":null,"US4404521001^FF_TAX_CF(ANN_R,43831,44196,,,USD)":169.7,"DE0006048432^FF_PTX_INC(ANN_R,43466,43830,,,USD)":3146.20789504051,"FR0000120321^FF_TAX_CF(ANN_R,43831,44196)":1316.3,"US5184391044^FF_TAX_CF(ANN_R,43831,44196,,,USD)":537.0,"NL0009434992^FF_PTX_INC(ANN_R,43101,43465,,,USD)":5311.0,"NL0009434992^FF_TAX_CF(ANN_R,43831,44196)":176.0,"JP3173400007^FF_PTX_INC(ANN_R,42005,42369,,,USD)":256.170576272532,"US4943681035^FF_PTX_INC(ANN_R,43101,43465,,,USD)":1813.0,"US4943681035^FF_TAX_CF(ANN_R,43831,44196)":533.0,"CH0210483332^FF_PTX_INC(ANN_R,40909,41274,,,USD)":2493.80580734039,"US0091581068^FF_PTX_INC(ANN_R,43101,43465,,,USD)":2015.0,"US0091581068^FF_TAX_CF(ANN_R,43831,44196)":379.9,"ES0109067019^FF_PTX_INC(ANN_R,41640,42004,,,USD)":1191.20595874643,"US1941621039^FF_PTX_INC(ANN_R,43101,43465,,,USD)":3464.0,"US1941621039^FF_TAX_CF(ANN_R,43831,44196)":845.0,"JP3505000004^FF_TAX_CF(ANN_R,43466,43830,,,USD)":1030.79799449071,"TW0001301000^FF_PTX_INC(ANN_R,43101,43465,,,USD)":1094.78996465823,"TW0001301000^FF_TAX_CF(ANN_R,43831,44196)":2270.322,"TW0002454006^FF_PTX_INC(ANN_R,40909,41274,,,USD)":521.422618397947,"JP3351600006^FF_PTX_INC(ANN_R,43101,43465,,,USD)":944.470684155822,"JP3351600006^FF_TAX_CF(ANN_R,43831,44196)":-1997.0,"KR7028260008^FF_TAX_CF(ANN_R,41275,41639,,,USD)":36.4323016376188,"TW0001303006^FF_PTX_INC(ANN_R,43101,43465,,,USD)":1172.14640650244,"TW0001303006^FF_TAX_CF(ANN_R,43831,44196)":1579.841,"US4461501045^FF_TAX_CF(ANN_R,43101,43465,,,USD)":52.0,"KR7028260008^FF_PTX_INC(ANN_R,43101,43465,,,USD)":2165.10538093957,"KR7028260008^FF_TAX_CF(ANN_R,43831,44196)":275260.464275,"NL0000009082^FF_PTX_INC(ANN_R,40909,41274,,,USD)":679.484294652939,"JP3205800000^FF_PTX_INC(ANN_R,43101,43465,,,USD)":1876.5458130762,"JP3205800000^FF_TAX_CF(ANN_R,43831,44196)":53882.0,"US57772K1016^FF_TAX_CF(ANN_R,43831,44196,,,USD)":98.211,"US8740541094^FF_TAX_CF(ANN_R,43831,44196,,,USD)":27.998,"JP3371200001^FF_TAX_CF(ANN_R,43831,44196)":107824.0,"NL0010773842^FF_TAX_CF(ANN_R,43101,43465,,,USD)":64.886234998703,"NL0013654783^FF_TAX_CF(ANN_R,40909,41274,,,USD)":null,"TW0001326007^FF_TAX_CF(ANN_R,43831,44196)":1709.608,"JP3890350006^FF_TAX_CF(ANN_R,43101,43465,,,USD)":931.821213454008,"US89400J1079^FF_PTX_INC(ANN_R,41640,42004,,,USD)":-1.8,"JP3951600000^FF_TAX_CF(ANN_R,43831,44196)":22136.0,"US5745991068^FF_PTX_INC(ANN_R,41275,41639,,,USD)":450.0,"TW0001303006^FF_PTX_INC(ANN_R,42736,43100,,,USD)":1025.34453430295,"JP3890310000^FF_PTX_INC(ANN_R,41275,41639,,,USD)":1494.62419850752,"JP3890310000^FF_PTX_INC(ANN_R,40909,41274,,,USD)":-1405.08995908871,"DK0010181759^FF_TAX_CF(ANN_R,42370,42735)":1752.0,"IT0005239360^FF_TAX_CF(ANN_R,41275,41639,,,USD)":4197.50233666563,"JP3814800003^FF_PTX_INC(ANN_R,41640,42004,,,USD)":3283.0192860309,"TW0001303006^FF_PTX_INC(ANN_R,42370,42735,,,USD)":814.759809197774,"CH0012549785^FF_TAX_CF(ANN_R,42370,42735,,,USD)":41.6764077115059,"JP3890310000^FF_PTX_INC(ANN_R,42736,43100,,,USD)":2609.765649857,"NL0000009165^FF_TAX_CF(ANN_R,42370,42735)":749.0,"DE000PAH0038^FF_TAX_CF(ANN_R,43466,43830,,,USD)":3.357745885849,"NL0012015705^FF_TAX_CF(ANN_R,42370,42735,,,USD)":1.37168457508087,"TW0001303006^FF_TAX_CF(ANN_R,43831,44196,,,USD)":53.654842794586,"JP3890310000^FF_PTX_INC(ANN_R,42370,42735,,,USD)":2140.94620513916,"JP3890310000^FF_TAX_CF(ANN_R,43831,44196,,,USD)":697.470314897597,"FR0000120693^FF_TAX_CF(ANN_R,42370,42735)":393.0,"JP3463000004^FF_TAX_CF(ANN_R,43101,43465,,,USD)":269.623274736106,"SE0000310336^FF_TAX_CF(ANN_R,41640,42004,,,USD)":84.4810962677002,"FR0000045072^FF_PTX_INC(ANN_R,41640,42004,,,USD)":3432.83961725235,"US6200763075^FF_PTX_INC(ANN_R,40909,41274,,,USD)":1215.0,"JP3890350006^FF_TAX_CF(ANN_R,40909,41274,,,USD)":1291.52827556897,"BE0974293251^FF_TAX_CF(ANN_R,42370,42735)":2943.41721026997,"NL0011585146^FF_PTX_INC(ANN_R,42005,42369,,,USD)":481.459040288687,"US45167R1041^FF_TAX_CF(ANN_R,43466,43830,,,USD)":109.032,"DE000A0D9PT0^FF_PTX_INC(ANN_R,40909,41274,,,USD)":347.192069649696,"US6200763075^FF_PTX_INC(ANN_R,42736,43100,,,USD)":1076.0,"US6200763075^FF_TAX_CF(ANN_R,43831,44196,,,USD)":181.0,"US1156372096^FF_TAX_CF(ANN_R,42370,42735)":430.0,"US21036P1084^FF_TAX_CF(ANN_R,43466,43830,,,USD)":186.2,"DE0005439004^FF_PTX_INC(ANN_R,42005,42369,,,USD)":4223.4358068943,"JP3409000001^FF_TAX_CF(ANN_R,42736,43100,,,USD)":512.940086061135,"US6092071058^FF_PTX_INC(ANN_R,40909,41274,,,USD)":1774.0,"JP3890350006^FF_TAX_CF(ANN_R,42370,42735,,,USD)":2456.40795898438,"US49271V1008^FF_TAX_CF(ANN_R,42370,42735)":431.0,"NL0011585146^FF_TAX_CF(ANN_R,43466,43830,,,USD)":37.4724440860748,"NL0000009165^FF_TAX_CF(ANN_R,43831,44196,,,USD)":853.840881705284,"DE000A0D9PT0^FF_PTX_INC(ANN_R,42736,43100,,,USD)":491.441094362736,"US6092071058^FF_PTX_INC(ANN_R,42736,43100,,,USD)":3164.0,"US6092071058^FF_TAX_CF(ANN_R,43831,44196,,,USD)":1264.0,"US21036P1084^FF_TAX_CF(ANN_R,42370,42735)":80.2,"US92556V1061^FF_TAX_CF(ANN_R,43101,43465,,,USD)":228.6,"DE0005439004^FF_TAX_CF(ANN_R,43466,43830,,,USD)":969.269312381744,"DE000A0D9PT0^FF_TAX_CF(ANN_R,43831,44196,,,USD)":23.9394639730453,"JP3893200000^FF_PTX_INC(ANN_R,41275,41639,,,USD)":1338.18409154192,"JP3893200000^FF_PTX_INC(ANN_R,40909,41274,,,USD)":1196.78589189425,"JP3258000003^FF_TAX_CF(ANN_R,42370,42735)":43252.0,"FR0000121261^FF_PTX_INC(ANN_R,42005,42369,,,USD)":2053.72134494781,"US3453708600^FF_TAX_CF(ANN_R,43101,43465,,,USD)":821.0,"JP3505000004^FF_TAX_CF(ANN_R,41640,42004,,,USD)":550.825278291479,"JP3732000009^FF_TAX_CF(ANN_R,42736,43100,,,USD)":1513.67423506081,"JP3893200000^FF_PTX_INC(ANN_R,42736,43100,,,USD)":1775.43113018014,"JP3116000005^FF_TAX_CF(ANN_R,42370,42735)":52153.0,"DE0005439004^FF_TAX_CF(ANN_R,43101,43465,,,USD)":1015.52856521606,"DE000PAH0038^FF_PTX_INC(ANN_R,42005,42369,,,USD)":-22.1784162521362,"DK0010274414^FF_PTX_INC(ANN_R,41275,41639,,,USD)":1727.6415874064,"DK0010181759^FF_TAX_CF(ANN_R,42736,43100)":1934.0,"US3453708600^FF_TAX_CF(ANN_R,43466,43830,,,USD)":599.0,"US6516391066^FF_PTX_INC(ANN_R,40909,41274,,,USD)":3114.0,"NL0000009165^FF_TAX_CF(ANN_R,42736,43100)":786.0,"US37045V1008^FF_TAX_CF(ANN_R,43466,43830,,,USD)":689.0,"KR7028260008^FF_PTX_INC(ANN_R,41275,41639,,,USD)":67.9071045699434,"FR0000120693^FF_TAX_CF(ANN_R,42736,43100)":408.0,"JP3397200001^FF_TAX_CF(ANN_R,43466,43830,,,USD)":981.634223464876,"JP3910660004^FF_PTX_INC(ANN_R,42736,43100,,,USD)":3573.46874754503,"BE0974293251^FF_TAX_CF(ANN_R,42736,43100)":1898.1597546221,"JP3551500006^FF_TAX_CF(ANN_R,43466,43830,,,USD)":1134.2655492872,"TW0001216000^FF_TAX_CF(ANN_R,42370,42735,,,USD)":160.031606747322,"US1156372096^FF_TAX_CF(ANN_R,42736,43100)":266.0,"DE0007664039^FF_PTX_INC(ANN_R,41640,42004,,,USD)":14333.5644915104,"KR7036570000^FF_PTX_INC(ANN_R,42370,42735,,,USD)":298.290090531707,"US49271V1008^FF_TAX_CF(ANN_R,42736,43100)":291.0,"US62944T1051^FF_PTX_INC(ANN_R,42005,42369,,,USD)":603.212,"US00751Y1064^FF_PTX_INC(ANN_R,41275,41639,,,USD)":626.398,"US21036P1084^FF_TAX_CF(ANN_R,42736,43100)":219.6,"DE0006047004^FF_PTX_INC(ANN_R,41275,41639,,,USD)":1130.06854553223,"US6092071058^FF_PTX_INC(ANN_R,42005,42369,,,USD)":7884.0,"JP3258000003^FF_TAX_CF(ANN_R,42736,43100)":61148.0,"US37045V1008^FF_TAX_CF(ANN_R,43101,43465,,,USD)":660.0,"FR0000125338^FF_PTX_INC(ANN_R,41275,41639,,,USD)":820.467999458313,"JP3116000005^FF_TAX_CF(ANN_R,42736,43100)":78205.0,"JP3551500006^FF_PTX_INC(ANN_R,41640,42004,,,USD)":3932.96456338279,"JP3116000005^FF_PTX_INC(ANN_R,43466,43830,,,USD)":1810.74692142662,"DK0010181759^FF_PTX_INC(ANN_R,43101,43465,,,USD)":1327.8371719867,"DK0010181759^FF_TAX_CF(ANN_R,43466,43830)":2234.0,"JP3546800008^FF_TAX_CF(ANN_R,43101,43465,,,USD)":217.607808455825,"US3453708600^FF_PTX_INC(ANN_R,42005,42369,,,USD)":10252.0,"DK0010181759^FF_PTX_INC(ANN_R,43466,43830,,,USD)":1491.59993305802,"NL0000009165^FF_PTX_INC(ANN_R,43101,43465,,,USD)":3109.82028102875,"NL0000009165^FF_TAX_CF(ANN_R,43466,43830)":924.0,"JP3258000003^FF_PTX_INC(ANN_R,42005,42369,,,USD)":143.9063776806,"US37045V1008^FF_PTX_INC(ANN_R,42005,42369,,,USD)":7718.0,"NL0000009165^FF_PTX_INC(ANN_R,43466,43830,,,USD)":3492.05572128296,"FR0000120693^FF_PTX_INC(ANN_R,43101,43465,,,USD)":2378.78967940807,"FR0000120693^FF_TAX_CF(ANN_R,43466,43830)":521.0,"US14149Y1082^FF_TAX_CF(ANN_R,43101,43465,,,USD)":425.0,"JP3397200001^FF_PTX_INC(ANN_R,42005,42369,,,USD)":1759.07679562084,"FR0000120693^FF_PTX_INC(ANN_R,43466,43830,,,USD)":2354.52557373047,"BE0974293251^FF_PTX_INC(ANN_R,43101,43465,,,USD)":7587.99983660507,"BE0974293251^FF_TAX_CF(ANN_R,43466,43830)":2801.8796872809,"DE000PAH0038^FF_TAX_CF(ANN_R,43101,43465,,,USD)":2.35949945449829,"JP3551500006^FF_PTX_INC(ANN_R,42005,42369,,,USD)":3331.24610625114,"BE0974293251^FF_PTX_INC(ANN_R,43466,43830,,,USD)":12623.9999900856,"US1156372096^FF_PTX_INC(ANN_R,43101,43465,,,USD)":977.0,"US1156372096^FF_TAX_CF(ANN_R,43466,43830)":201.0,"US5260571048^FF_TAX_CF(ANN_R,43831,44196,,,USD)":402.18,"KR7000270009^FF_PTX_INC(ANN_R,42005,42369,,,USD)":2739.22641451168,"US1156372096^FF_PTX_INC(ANN_R,43466,43830,,,USD)":1042.0,"US49271V1008^FF_PTX_INC(ANN_R,43101,43465,,,USD)":791.0,"US49271V1008^FF_TAX_CF(ANN_R,43466,43830)":433.0,"JP3890310000^FF_PTX_INC(ANN_R,42005,42369,,,USD)":2000.99241053872,"FR0000121261^FF_TAX_CF(ANN_R,43466,43830,,,USD)":692.81490111351,"US49271V1008^FF_PTX_INC(ANN_R,43466,43830,,,USD)":1694.0,"US21036P1084^FF_PTX_INC(ANN_R,43101,43465,,,USD)":2338.0,"US21036P1084^FF_TAX_CF(ANN_R,43466,43830)":186.2,"FR0010307819^FF_PTX_INC(ANN_R,42370,42735,,,USD)":940.378271996975,"DE0005190003^FF_PTX_INC(ANN_R,42005,42369,,,USD)":10228.6855754852,"US21036P1084^FF_PTX_INC(ANN_R,43466,43830,,,USD)":4145.0,"JP3258000003^FF_PTX_INC(ANN_R,43101,43465,,,USD)":2235.11146894097,"JP3258000003^FF_TAX_CF(ANN_R,43466,43830)":37428.0,"US5018892084^FF_PTX_INC(ANN_R,40909,41274,,,USD)":409.167,"DE0005190003^FF_TAX_CF(ANN_R,43466,43830,,,USD)":3793.13360238075,"JP3258000003^FF_PTX_INC(ANN_R,43466,43830,,,USD)":1071.66429878678,"JP3116000005^FF_PTX_INC(ANN_R,43101,43465,,,USD)":1877.06191727519,"JP3116000005^FF_TAX_CF(ANN_R,43466,43830)":53666.0,"FR0000130650^FF_TAX_CF(ANN_R,42370,42735,,,USD)":342.411186843514,"NL00150001Q9^FF_PTX_INC(ANN_R,42005,42369,,,USD)":128.63481426239,"DK0010181759^FF_TAX_CF(ANN_R,43101,43465)":2375.0,"NL0000009165^FF_TAX_CF(ANN_R,43101,43465)":824.0,"FR0000120693^FF_TAX_CF(ANN_R,43101,43465)":371.0,"BE0974293251^FF_TAX_CF(ANN_R,43101,43465)":2582.75112425134,"US1156372096^FF_TAX_CF(ANN_R,43101,43465)":200.0,"US49271V1008^FF_TAX_CF(ANN_R,43101,43465)":210.0,"US21036P1084^FF_TAX_CF(ANN_R,43101,43465)":238.6,"JP3258000003^FF_TAX_CF(ANN_R,43101,43465)":39919.0,"JP3116000005^FF_TAX_CF(ANN_R,43101,43465)":103053.0,"DK0010181759^FF_PTX_INC(ANN_R,43831,44196,,,USD)":1334.39884123206,"DK0010181759^FF_TAX_CF(ANN_R,43831,44196)":1958.0,"CH0432492467^FF_TAX_CF(ANN_R,43101,43465,,,USD)":null,"NL0000009165^FF_PTX_INC(ANN_R,43831,44196,,,USD)":214.315201282501,"NL0000009165^FF_TAX_CF(ANN_R,43831,44196)":749.0,"DE0007664039^FF_PTX_INC(ANN_R,42005,42369,,,USD)":-6307.54158210754,"FR0000120693^FF_PTX_INC(ANN_R,43831,44196,,,USD)":676.577370643616,"FR0000120693^FF_TAX_CF(ANN_R,43831,44196)":474.0,"DE0007664039^FF_TAX_CF(ANN_R,43466,43830,,,USD)":3261.49050378799,"BE0974293251^FF_PTX_INC(ANN_R,43831,44196,,,USD)":1923.00008846885,"BE0974293251^FF_TAX_CF(ANN_R,43831,44196)":2022.85240314463,"DE0007100000^FF_PTX_INC(ANN_R,42005,42369,,,USD)":13617.5475788116,"US1156372096^FF_PTX_INC(ANN_R,43831,44196,,,USD)":1009.0,"US1156372096^FF_TAX_CF(ANN_R,43831,44196)":143.0,"DE0007100000^FF_TAX_CF(ANN_R,43466,43830,,,USD)":2358.25686049461,"US49271V1008^FF_PTX_INC(ANN_R,43831,44196,,,USD)":1753.0,"US49271V1008^FF_TAX_CF(ANN_R,43831,44196)":582.0,"US6516391066^FF_TAX_CF(ANN_R,42005,42369,,,USD)":77.0,"US21036P1084^FF_PTX_INC(ANN_R,43831,44196,,,USD)":-945.2,"US21036P1084^FF_TAX_CF(ANN_R,43831,44196)":85.3,"JP3249600002^FF_PTX_INC(ANN_R,41275,41639,,,USD)":1222.60898707435,"JP3258000003^FF_PTX_INC(ANN_R,43831,44196,,,USD)":934.713744694367,"JP3258000003^FF_TAX_CF(ANN_R,43831,44196)":54641.0,"TW0002881000^FF_TAX_CF(ANN_R,43101,43465,,,USD)":449.620535019502,"JP3116000005^FF_PTX_INC(ANN_R,43831,44196,,,USD)":1174.49416692648,"JP3116000005^FF_TAX_CF(ANN_R,43831,44196)":55256.0,"JP3910660004^FF_TAX_CF(ANN_R,43101,43465,,,USD)":1444.58634167165,"DE0007100000^FF_PTX_INC(ANN_R,43831,44196,,,USD)":5939.26701426506,"DE000A1ML7J1^FF_PTX_INC(ANN_R,41640,42004,,,USD)":781.408739769459,"US5502411037^FF_TAX_CF(ANN_R,41640,42004,,,USD)":27.0,"DE0005439004^FF_TAX_CF(ANN_R,42370,42735)":1047.3,"US0605051046^FF_TAX_CF(ANN_R,42005,42369,,,USD)":2175.0,"KR7012330007^FF_TAX_CF(ANN_R,43101,43465,,,USD)":547.624822303245,"US3453708600^FF_PTX_INC(ANN_R,43831,44196,,,USD)":-1116.0,"SE0000107419^FF_PTX_INC(ANN_R,41640,42004,,,USD)":7196.18717432022,"SE0000107419^FF_PTX_INC(ANN_R,41275,41639,,,USD)":6353.04019987583,"DE000PAH0038^FF_TAX_CF(ANN_R,42370,42735)":53.0,"US0152711091^FF_PTX_INC(ANN_R,40909,41274,,,USD)":101.446,"US49271V1008^FF_TAX_CF(ANN_R,43466,43830,,,USD)":433.0,"US87165B1035^FF_TAX_CF(ANN_R,41640,42004,,,USD)":1787.0,"JP3205800000^FF_TAX_CF(ANN_R,42370,42735,,,USD)":448.26516725868,"IT0000072618^FF_PTX_INC(ANN_R,41640,42004,,,USD)":3540.28166091442,"NL0011585146^FF_TAX_CF(ANN_R,42370,42735)":252.026,"US40434L1052^FF_TAX_CF(ANN_R,43466,43830,,,USD)":89.0,"JP3830800003^FF_TAX_CF(ANN_R,43101,43465,,,USD)":1301.26166593283,"FR0000130809^FF_PTX_INC(ANN_R,41640,42004,,,USD)":5492.80867660046,"IT0000072618^FF_PTX_INC(ANN_R,41275,41639,,,USD)":-9446.00293874741,"JP3200450009^FF_TAX_CF(ANN_R,40909,41274,,,USD)":622.961883833632,"FR0000121261^FF_TAX_CF(ANN_R,42370,42735)":765.0,"US6700024010^FF_TAX_CF(ANN_R,43831,44196,,,USD)":null,"DE0006048432^FF_PTX_INC(ANN_R,40909,41274,,,USD)":2643.43795537949,"FR0000130809^FF_PTX_INC(ANN_R,41275,41639,,,USD)":3798.31544733047,"NL0012969182^FF_PTX_INC(ANN_R,41640,42004,,,USD)":null,"NL0012969182^FF_PTX_INC(ANN_R,41275,41639,,,USD)":null,"DE0005190003^FF_TAX_CF(ANN_R,42370,42735)":2417.0,"JP3242800005^FF_TAX_CF(ANN_R,43831,44196,,,USD)":425.883972474374,"KR7005380001^FF_TAX_CF(ANN_R,43101,43465,,,USD)":1159.89556312247,"US18915M1071^FF_TAX_CF(ANN_R,42005,42369,,,USD)":null,"US34959E1091^FF_TAX_CF(ANN_R,42005,42369,,,USD)":18.893,"DE0008404005^FF_PTX_INC(ANN_R,41640,42004,,,USD)":11456.5053223372,"NL00150001Q9^FF_TAX_CF(ANN_R,42370,42735)":null,"US0152711091^FF_PTX_INC(ANN_R,42736,43100,,,USD)":252.315,"CH0210483332^FF_TAX_CF(ANN_R,43831,44196,,,USD)":414.406312722633,"IT0005239360^FF_PTX_INC(ANN_R,41640,42004,,,USD)":3975.47234265518,"DE0008404005^FF_PTX_INC(ANN_R,41275,41639,,,USD)":12527.4046001434,"JP3249600002^FF_TAX_CF(ANN_R,41640,42004,,,USD)":365.543056258932,"DE0007664039^FF_TAX_CF(ANN_R,42370,42735)":3315.0,"US58155Q1031^FF_TAX_CF(ANN_R,43101,43465,,,USD)":144.0,"JP3814800003^FF_TAX_CF(ANN_R,43101,43465,,,USD)":733.043635375798,"JP3732000009^FF_TAX_CF(ANN_R,42370,42735,,,USD)":1475.56356811523,"US1011211018^FF_PTX_INC(ANN_R,41640,42004,,,USD)":526.057,"US1011211018^FF_PTX_INC(ANN_R,41275,41639,,,USD)":703.648,"DE0007100000^FF_TAX_CF(ANN_R,42370,42735)":2950.0,"US2473617023^FF_TAX_CF(ANN_R,42370,42735,,,USD)":null,"US58155Q1031^FF_PTX_INC(ANN_R,42005,42369,,,USD)":2657.0,"CH0012138530^FF_PTX_INC(ANN_R,41640,42004,,,USD)":3962.1476072073,"US5132721045^FF_TAX_CF(ANN_R,42736,43100,,,USD)":170.0,"US4461501045^FF_PTX_INC(ANN_R,41640,42004,,,USD)":852.985,"US3453708600^FF_TAX_CF(ANN_R,42370,42735)":740.0,"FR0000120503^FF_PTX_INC(ANN_R,42005,42369,,,USD)":442.459404230118,"FR0010220475^FF_PTX_INC(ANN_R,42736,43100,,,USD)":253.365722179413,"CH0012138530^FF_PTX_INC(ANN_R,41275,41639,,,USD)":4418.23583984375,"US4461501045^FF_PTX_INC(ANN_R,41275,41639,,,USD)":868.756,"JP3197800000^FF_TAX_CF(ANN_R,42736,43100,,,USD)":187.103773223236,"US37045V1008^FF_TAX_CF(ANN_R,42370,42735)":676.0,"CH0432492467^FF_PTX_INC(ANN_R,40909,41274,,,USD)":null,"FR0010307819^FF_TAX_CF(ANN_R,42736,43100,,,USD)":289.54080542326,"JP3854600008^FF_PTX_INC(ANN_R,43831,44196,,,USD)":7265.23223666847,"US8666741041^FF_PTX_INC(ANN_R,41640,42004,,,USD)":32.215,"IT0005239360^FF_TAX_CF(ANN_R,40909,41274,,,USD)":3044.21808698177,"JP3397200001^FF_TAX_CF(ANN_R,42370,42735)":78010.0,"US3635761097^FF_TAX_CF(ANN_R,41275,41639,,,USD)":49.2,"FR0010220475^FF_TAX_CF(ANN_R,43831,44196,,,USD)":113.322906017303,"JP3633400001^FF_PTX_INC(ANN_R,43831,44196,,,USD)":22834.4660430774,"US6311031081^FF_PTX_INC(ANN_R,41640,42004,,,USD)":594.0,"JP3386450005^FF_TAX_CF(ANN_R,42005,42369,,,USD)":668.772513260134,"JP3551500006^FF_TAX_CF(ANN_R,42370,42735)":64777.0,"SE0000103699^FF_TAX_CF(ANN_R,42370,42735,,,USD)":101.880763154905,"KR7035420009^FF_PTX_INC(ANN_R,42005,42369,,,USD)":727.354009832779,"KR7012330007^FF_PTX_INC(ANN_R,43831,44196,,,USD)":1476.83696755499,"US55261F1049^FF_PTX_INC(ANN_R,41640,42004,,,USD)":1588.862,"US55261F1049^FF_PTX_INC(ANN_R,41275,41639,,,USD)":1717.549,"KR7000270009^FF_TAX_CF(ANN_R,42370,42735)":753861.0,"SE0000242455^FF_TAX_CF(ANN_R,42370,42735,,,USD)":418.487522445619,"DE0008404005^FF_PTX_INC(ANN_R,40909,41274,,,USD)":11011.755875349,"JP3830800003^FF_PTX_INC(ANN_R,43831,44196,,,USD)":270.126446529292,"JP3421800008^FF_TAX_CF(ANN_R,42736,43100,,,USD)":369.673320462927,"US4932671088^FF_PTX_INC(ANN_R,41640,42004,,,USD)":1272.0,"JP3854600008^FF_TAX_CF(ANN_R,42370,42735)":139913.0,"CH0432492467^FF_PTX_INC(ANN_R,42736,43100,,,USD)":-126.999995154645,"US0584981064^FF_TAX_CF(ANN_R,41275,41639,,,USD)":111.4,"KR7005380001^FF_PTX_INC(ANN_R,43831,44196,,,USD)":1686.24500511796,"US4932671088^FF_PTX_INC(ANN_R,41275,41639,,,USD)":1141.0,"US88339J1051^FF_TAX_CF(ANN_R,42005,42369,,,USD)":12.931,"JP3633400001^FF_TAX_CF(ANN_R,42370,42735)":884589.0,"NL0012015705^FF_TAX_CF(ANN_R,43466,43830,,,USD)":3.04099852395058,"KR7005930003^FF_TAX_CF(ANN_R,41640,42004,,,USD)":7118.0636704567,"DE0005810055^FF_PTX_INC(ANN_R,41275,41639,,,USD)":873.174438905716,"US92276F1003^FF_PTX_INC(ANN_R,41640,42004,,,USD)":448.378,"JP3732000009^FF_TAX_CF(ANN_R,41275,41639,,,USD)":null,"KR7012330007^FF_TAX_CF(ANN_R,42370,42735)":978093.0,"FR0000130650^FF_TAX_CF(ANN_R,40909,41274,,,USD)":null,"JP3970300004^FF_TAX_CF(ANN_R,41275,41639,,,USD)":275.380422677845,"JP3409000001^FF_TAX_CF(ANN_R,41640,42004,,,USD)":382.743555642664,"US87165B1035^FF_PTX_INC(ANN_R,41640,42004,,,USD)":3386.0,"JP3566800003^FF_TAX_CF(ANN_R,41275,41639,,,USD)":1375.24966198951,"JP3830800003^FF_TAX_CF(ANN_R,42370,42735)":128737.0,"JP3197600004^FF_TAX_CF(ANN_R,42736,43100,,,USD)":106.060255439952,"DE0008404005^FF_PTX_INC(ANN_R,42736,43100,,,USD)":11446.2800679207,"FI4000297767^FF_PTX_INC(ANN_R,41640,42004,,,USD)":5711.67237529468,"US0152711091^FF_PTX_INC(ANN_R,41640,42004,,,USD)":99.142,"US0152711091^FF_PTX_INC(ANN_R,41275,41639,,,USD)":134.525,"KR7005380001^FF_TAX_CF(ANN_R,42370,42735)":2070794.0,"NL0013267909^FF_PTX_INC(ANN_R,40909,41274,,,USD)":-1802.11052060127,"US72919P2020^FF_TAX_CF(ANN_R,43466,43830,,,USD)":null,"JP3397200001^FF_TAX_CF(ANN_R,40909,41274,,,USD)":374.144397928379,"JP3173400007^FF_TAX_CF(ANN_R,41640,42004,,,USD)":79.094345105812,"US4165151048^FF_PTX_INC(ANN_R,41640,42004,,,USD)":1699.0,"JP3814800003^FF_TAX_CF(ANN_R,42370,42735)":144418.0,"KR7035720002^FF_TAX_CF(ANN_R,43466,43830,,,USD)":94.8350946043149,"DE0008404005^FF_TAX_CF(ANN_R,43831,44196,,,USD)":3067.67131197453,"US92276F1003^FF_TAX_CF(ANN_R,42370,42735,,,USD)":null,"DE0005439004^FF_TAX_CF(ANN_R,42736,43100)":1122.1,"FR0000120073^FF_TAX_CF(ANN_R,42005,42369,,,USD)":null,"JP3592200004^FF_PTX_INC(ANN_R,42370,42735,,,USD)":-3325.67238998413,"DE000PAH0038^FF_TAX_CF(ANN_R,42736,43100)":0.0,"US8793601050^FF_TAX_CF(ANN_R,42005,42369,,,USD)":86.5,"US37045V1008^FF_PTX_INC(ANN_R,43831,44196,,,USD)":8095.0,"NL0011585146^FF_TAX_CF(ANN_R,42736,43100)":215.486,"US0010551028^FF_TAX_CF(ANN_R,43831,44196,,,USD)":800.0,"JP3397200001^FF_PTX_INC(ANN_R,43831,44196,,,USD)":2262.82132004946,"FR0000121261^FF_TAX_CF(ANN_R,42736,43100)":563.0,"US0404131064^FF_TAX_CF(ANN_R,42370,42735,,,USD)":39.638,"TW0001303006^FF_PTX_INC(ANN_R,40909,41274,,,USD)":558.437506554052,"DE0005190003^FF_TAX_CF(ANN_R,42736,43100)":2301.0,"ES0105046009^FF_TAX_CF(ANN_R,43831,44196,,,USD)":22.8861275582314,"JP3783600004^FF_PTX_INC(ANN_R,42370,42735,,,USD)":3204.91554260254,"NL00150001Q9^FF_TAX_CF(ANN_R,42736,43100)":null,"FR0000120644^FF_TAX_CF(ANN_R,41640,42004,,,USD)":797.193435072899,"US31428X1063^FF_TAX_CF(ANN_R,41275,41639,,,USD)":468.0,"DE0007664039^FF_TAX_CF(ANN_R,42736,43100)":3664.0,"DE000A1EWWW0^FF_PTX_INC(ANN_R,41275,41639,,,USD)":1505.51895046234,"JP3197600004^FF_PTX_INC(ANN_R,42370,42735,,,USD)":277.072052001953,"DE0007100000^FF_TAX_CF(ANN_R,42736,43100)":3879.0,"FR0000052292^FF_PTX_INC(ANN_R,42005,42369,,,USD)":1657.94750692844,"JP3381000003^FF_PTX_INC(ANN_R,41640,42004,,,USD)":3984.63594168238,"US3453708600^FF_TAX_CF(ANN_R,42736,43100)":586.0,"DE000A1EWWW0^FF_PTX_INC(ANN_R,42370,42735,,,USD)":1699.11895751953,"US74736K1016^FF_PTX_INC(ANN_R,42370,42735,,,USD)":-2.862,"US37045V1008^FF_TAX_CF(ANN_R,42736,43100)":656.0,"US21036P1084^FF_PTX_INC(ANN_R,42005,42369,,,USD)":1179.6,"ES0105046009^FF_PTX_INC(ANN_R,42370,42735,,,USD)":1659.29364455819,"JP3397200001^FF_TAX_CF(ANN_R,42736,43100)":84906.0,"JP3898400001^FF_TAX_CF(ANN_R,42736,43100,,,USD)":-554.376077890396,"KR7035420009^FF_TAX_CF(ANN_R,42736,43100,,,USD)":366.977082956672,"JP3551500006^FF_TAX_CF(ANN_R,42736,43100)":108412.0,"TW0002412004^FF_PTX_INC(ANN_R,40909,41274,,,USD)":1669.68877054423,"FR0000121485^FF_PTX_INC(ANN_R,41640,42004,,,USD)":1796.66973012686,"KR7000270009^FF_TAX_CF(ANN_R,42736,43100)":543497.0,"US58155Q1031^FF_TAX_CF(ANN_R,43466,43830,,,USD)":262.0,"DE0007164600^FF_PTX_INC(ANN_R,42370,42735,,,USD)":5379.43716824055,"JP3854600008^FF_TAX_CF(ANN_R,42736,43100)":164229.0,"KR7005380001^FF_PTX_INC(ANN_R,41640,42004,,,USD)":7170.69803294697,"US8725901040^FF_TAX_CF(ANN_R,43101,43465,,,USD)":51.0,"JP3633400001^FF_TAX_CF(ANN_R,42736,43100)":854600.0,"KR7035420009^FF_TAX_CF(ANN_R,43466,43830,,,USD)":409.948087944529,"JP3814800003^FF_PTX_INC(ANN_R,43831,44196,,,USD)":1909.90592104197,"KR7012330007^FF_TAX_CF(ANN_R,42736,43100)":900549.0,"KR7105560007^FF_PTX_INC(ANN_R,42736,43100,,,USD)":3660.6691369256,"SE0012853455^FF_PTX_INC(ANN_R,41640,42004,,,USD)":null,"JP3830800003^FF_TAX_CF(ANN_R,42736,43100)":67252.0,"FR0000120503^FF_PTX_INC(ANN_R,42736,43100,,,USD)":1501.28091943264,"SE0012853455^FF_PTX_INC(ANN_R,41275,41639,,,USD)":null,"KR7005380001^FF_TAX_CF(ANN_R,42736,43100)":1644452.0,"CH0210483332^FF_PTX_INC(ANN_R,42736,43100,,,USD)":1759.30136813965,"US8666741041^FF_TAX_CF(ANN_R,40909,41274,,,USD)":0.32,"JP3814800003^FF_TAX_CF(ANN_R,42736,43100)":208190.0,"DK0060448595^FF_PTX_INC(ANN_R,42736,43100,,,USD)":734.762393832207,"DE0005439004^FF_PTX_INC(ANN_R,43466,43830,,,USD)":-519.667138266563,"DE0005439004^FF_PTX_INC(ANN_R,43101,43465,,,USD)":4459.80789391994,"DE0005439004^FF_TAX_CF(ANN_R,43466,43830)":866.0,"US5128071082^FF_PTX_INC(ANN_R,42005,42369,,,USD)":740.85,"FR0000120073^FF_PTX_INC(ANN_R,42736,43100,,,USD)":2854.68961607218,"DE0005190003^FF_PTX_INC(ANN_R,43466,43830,,,USD)":7814.59392499924,"DE000PAH0038^FF_PTX_INC(ANN_R,43101,43465,,,USD)":-149.828215360641,"DE000PAH0038^FF_TAX_CF(ANN_R,43466,43830)":3.0,"US12541W2098^FF_PTX_INC(ANN_R,40909,41274,,,USD)":958.462,"US0010551028^FF_PTX_INC(ANN_R,40909,41274,,,USD)":4302.0,"NL00150001Q9^FF_PTX_INC(ANN_R,43466,43830,,,USD)":4266.57577228546,"NL0011585146^FF_PTX_INC(ANN_R,43101,43465,,,USD)":944.128931973219,"NL0011585146^FF_TAX_CF(ANN_R,43466,43830)":33.48,"US98956P1021^FF_TAX_CF(ANN_R,43101,43465,,,USD)":237.1,"US0010551028^FF_PTX_INC(ANN_R,42736,43100,,,USD)":4018.0,"BE0003565737^FF_TAX_CF(ANN_R,42370,42735,,,USD)":519.912701845169,"FR0000121261^FF_PTX_INC(ANN_R,43101,43465,,,USD)":2685.11037921906,"FR0000121261^FF_TAX_CF(ANN_R,43466,43830)":619.0,"FR0000120503^FF_TAX_CF(ANN_R,43466,43830,,,USD)":472.322921276093,"ES0105046009^FF_PTX_INC(ANN_R,40909,41274,,,USD)":-129.913800623417,"IT0000062072^FF_PTX_INC(ANN_R,41640,42004,,,USD)":3752.5128582716,"DE0005190003^FF_PTX_INC(ANN_R,43101,43465,,,USD)":10611.8487966061,"DE0005190003^FF_TAX_CF(ANN_R,43466,43830)":3389.0,"US40434L1052^FF_PTX_INC(ANN_R,41640,42004,,,USD)":6557.0,"ES0105046009^FF_PTX_INC(ANN_R,42736,43100,,,USD)":1779.6326138711,"IT0000062072^FF_PTX_INC(ANN_R,41275,41639,,,USD)":3238.06059980392,"NL00150001Q9^FF_PTX_INC(ANN_R,43101,43465,,,USD)":4569.17069363594,"NL00150001Q9^FF_TAX_CF(ANN_R,43466,43830)":null,"US5732841060^FF_PTX_INC(ANN_R,41640,42004,,,USD)":249.178,"FR0000052292^FF_PTX_INC(ANN_R,41640,42004,,,USD)":1690.68677594662,"DE0007664039^FF_PTX_INC(ANN_R,43466,43830,,,USD)":16796.5641696453,"FR0000121485^FF_TAX_CF(ANN_R,40909,41274,,,USD)":465.234804391861,"DE0007664039^FF_TAX_CF(ANN_R,43466,43830)":2914.0,"KR7000270009^FF_PTX_INC(ANN_R,41640,42004,,,USD)":3625.40807351912,"DE000A1EWWW0^FF_PTX_INC(ANN_R,41640,42004,,,USD)":1107.58156120777,"DE0007100000^FF_PTX_INC(ANN_R,43466,43830,,,USD)":3750.60215449333,"DE0005810055^FF_PTX_INC(ANN_R,41640,42004,,,USD)":1172.17943190336,"DE0007100000^FF_TAX_CF(ANN_R,43466,43830)":2107.0,"US62944T1051^FF_PTX_INC(ANN_R,41640,42004,,,USD)":453.546,"IT0000072618^FF_TAX_CF(ANN_R,42736,43100,,,USD)":295.518858671188,"US3453708600^FF_PTX_INC(ANN_R,43466,43830,,,USD)":-640.0,"FR0000051807^FF_TAX_CF(ANN_R,42370,42735,,,USD)":91.8143707513809,"US3453708600^FF_TAX_CF(ANN_R,43466,43830)":599.0,"JP3866800000^FF_PTX_INC(ANN_R,42005,42369,,,USD)":1660.85774516314,"FR0000120073^FF_TAX_CF(ANN_R,43466,43830,,,USD)":null,"US37045V1008^FF_PTX_INC(ANN_R,43466,43830,,,USD)":7436.0,"KR7035420009^FF_PTX_INC(ANN_R,41275,41639,,,USD)":417.372737313562,"US37045V1008^FF_TAX_CF(ANN_R,43466,43830)":689.0,"US75886F1075^FF_TAX_CF(ANN_R,41275,41639,,,USD)":1.057,"DE000A1EWWW0^FF_PTX_INC(ANN_R,42005,42369,,,USD)":1152.16872429848,"JP3397200001^FF_PTX_INC(ANN_R,43466,43830,,,USD)":2690.75158407912,"JP3422950000^FF_TAX_CF(ANN_R,43831,44196,,,USD)":742.107377143577,"JP3397200001^FF_TAX_CF(ANN_R,43466,43830)":108858.0,"US8326964058^FF_TAX_CF(ANN_R,41640,42004,,,USD)":294.4,"JP3236200006^FF_TAX_CF(ANN_R,41275,41639,,,USD)":519.400453828275,"JP3551500006^FF_PTX_INC(ANN_R,43466,43830,,,USD)":3210.53311850689,"DE0007664039^FF_PTX_INC(ANN_R,43101,43465,,,USD)":14480.248152256,"JP3551500006^FF_TAX_CF(ANN_R,43466,43830)":125784.0,"US5128071082^FF_PTX_INC(ANN_R,41275,41639,,,USD)":66.658,"NL0013267909^FF_PTX_INC(ANN_R,42736,43100,,,USD)":842.567127585411,"KR7000270009^FF_PTX_INC(ANN_R,43466,43830,,,USD)":1735.57386153302,"DE0007100000^FF_PTX_INC(ANN_R,43101,43465,,,USD)":11725.5325391293,"KR7000270009^FF_TAX_CF(ANN_R,43466,43830)":177306.0,"FR0000130809^FF_PTX_INC(ANN_R,42005,42369,,,USD)":6518.23653650284,"NL0013267909^FF_TAX_CF(ANN_R,43831,44196,,,USD)":188.095788359642,"JP3854600008^FF_PTX_INC(ANN_R,43466,43830,,,USD)":8831.5789157059,"US3453708600^FF_PTX_INC(ANN_R,43101,43465,,,USD)":4345.0,"JP3854600008^FF_TAX_CF(ANN_R,43466,43830)":263569.0,"US5745991068^FF_PTX_INC(ANN_R,40909,41274,,,USD)":73.0,"JP3119600009^FF_PTX_INC(ANN_R,40909,41274,,,USD)":912.989330503158,"JP3633400001^FF_PTX_INC(ANN_R,43466,43830,,,USD)":20609.3319786433,"US37045V1008^FF_PTX_INC(ANN_R,43101,43465,,,USD)":8549.0,"JP3633400001^FF_TAX_CF(ANN_R,43466,43830)":836619.0,"US8666741041^FF_TAX_CF(ANN_R,43466,43830,,,USD)":0.948,"ES0109067019^FF_TAX_CF(ANN_R,42370,42735,,,USD)":332.744129180908,"KR7012330007^FF_PTX_INC(ANN_R,43466,43830,,,USD)":2148.37396297371,"JP3397200001^FF_PTX_INC(ANN_R,43101,43465,,,USD)":3464.98795524985,"KR7012330007^FF_TAX_CF(ANN_R,43466,43830)":812347.0,"JP3890310000^FF_TAX_CF(ANN_R,43101,43465,,,USD)":1196.17527183145,"JP3119600009^FF_PTX_INC(ANN_R,42736,43100,,,USD)":800.49866630882,"JP3830800003^FF_PTX_INC(ANN_R,43466,43830,,,USD)":3077.76798135601,"JP3551500006^FF_PTX_INC(ANN_R,43101,43465,,,USD)":4059.30864282697,"JP3830800003^FF_TAX_CF(ANN_R,43466,43830)":79589.0,"DE000A1ML7J1^FF_TAX_CF(ANN_R,43466,43830,,,USD)":-52.2689109563828,"JP3119600009^FF_TAX_CF(ANN_R,43831,44196,,,USD)":194.54448723793,"KR7005380001^FF_PTX_INC(ANN_R,43466,43830,,,USD)":3081.01470765442,"KR7000270009^FF_PTX_INC(ANN_R,43101,43465,,,USD)":1334.5024225933,"KR7005380001^FF_TAX_CF(ANN_R,43466,43830)":1070958.0,"FR0010307819^FF_TAX_CF(ANN_R,43831,44196,,,USD)":273.593873977661,"NL0000235190^FF_PTX_INC(ANN_R,41275,41639,,,USD)":2025.94525432587,"JP3814800003^FF_PTX_INC(ANN_R,43466,43830,,,USD)":1677.50177345052,"JP3854600008^FF_PTX_INC(ANN_R,43101,43465,,,USD)":10059.989676483,"JP3814800003^FF_TAX_CF(ANN_R,43466,43830)":100295.0,"US55261F1049^FF_PTX_INC(ANN_R,42005,42369,,,USD)":1628.161,"NL0000235190^FF_PTX_INC(ANN_R,40909,41274,,,USD)":1791.83476567268,"DE0005439004^FF_TAX_CF(ANN_R,43101,43465)":860.8,"DE000PAH0038^FF_TAX_CF(ANN_R,43101,43465)":2.0,"NL0011585146^FF_TAX_CF(ANN_R,43101,43465)":87.745,"FR0000121261^FF_TAX_CF(ANN_R,43101,43465)":497.0,"DE0005190003^FF_TAX_CF(ANN_R,43101,43465)":1972.0,"NL00150001Q9^FF_TAX_CF(ANN_R,43101,43465)":null,"DE0007664039^FF_TAX_CF(ANN_R,43101,43465)":3804.0,"DE0007100000^FF_TAX_CF(ANN_R,43101,43465)":2858.0,"US3453708600^FF_TAX_CF(ANN_R,43101,43465)":821.0,"US37045V1008^FF_TAX_CF(ANN_R,43101,43465)":660.0,"JP3397200001^FF_TAX_CF(ANN_R,43101,43465)":112387.0,"JP3551500006^FF_TAX_CF(ANN_R,43101,43465)":70030.0,"KR7000270009^FF_TAX_CF(ANN_R,43101,43465)":244150.0,"JP3854600008^FF_TAX_CF(ANN_R,43101,43465)":250556.0,"JP3633400001^FF_TAX_CF(ANN_R,43101,43465)":500214.0,"KR7012330007^FF_TAX_CF(ANN_R,43101,43465)":602671.0,"JP3830800003^FF_TAX_CF(ANN_R,43101,43465)":143715.0,"KR7005380001^FF_TAX_CF(ANN_R,43101,43465)":1276486.0,"JP3814800003^FF_TAX_CF(ANN_R,43101,43465)":81245.0,"JP3633400001^FF_PTX_INC(ANN_R,43101,43465,,,USD)":23643.1632765606,"DE0005439004^FF_TAX_CF(ANN_R,43831,44196)":885.5,"US00507V1098^FF_TAX_CF(ANN_R,42370,42735,,,USD)":121.0,"KR7012330007^FF_PTX_INC(ANN_R,43101,43465,,,USD)":2248.8345433849,"DE000PAH0038^FF_TAX_CF(ANN_R,43831,44196)":-33.0,"NL0000235190^FF_PTX_INC(ANN_R,42736,43100,,,USD)":3964.69003140926,"JP3830800003^FF_PTX_INC(ANN_R,43101,43465,,,USD)":3873.20808762312,"NL0011585146^FF_TAX_CF(ANN_R,43831,44196)":91.051,"NL0000235190^FF_PTX_INC(ANN_R,42370,42735,,,USD)":1172.56907224655,"KR7005380001^FF_PTX_INC(ANN_R,43101,43465,,,USD)":1753.77405671519,"FR0000121261^FF_TAX_CF(ANN_R,43831,44196)":315.0,"NL0000235190^FF_TAX_CF(ANN_R,43831,44196,,,USD)":-90.0579835176468,"JP3814800003^FF_PTX_INC(ANN_R,43101,43465,,,USD)":2682.78902754188,"DE0005190003^FF_TAX_CF(ANN_R,43831,44196)":1605.0,"US0091581068^FF_PTX_INC(ANN_R,40909,41274,,,USD)":1312.5,"DE0005439004^FF_PTX_INC(ANN_R,43831,44196,,,USD)":-622.882053089142,"NL00150001Q9^FF_TAX_CF(ANN_R,43831,44196)":null,"SE0012853455^FF_TAX_CF(ANN_R,42736,43100,,,USD)":13.9863881439959,"DE000PAH0038^FF_PTX_INC(ANN_R,43831,44196,,,USD)":13.6796936988831,"DE0007664039^FF_TAX_CF(ANN_R,43831,44196)":2646.0,"US0091581068^FF_PTX_INC(ANN_R,42736,43100,,,USD)":1416.1,"NL0011585146^FF_PTX_INC(ANN_R,43831,44196,,,USD)":755.105412484646,"DE0007100000^FF_TAX_CF(ANN_R,43831,44196)":1993.0,"US0091581068^FF_TAX_CF(ANN_R,43831,44196,,,USD)":379.9,"JP3551500006^FF_PTX_INC(ANN_R,43831,44196,,,USD)":824.376746200025,"US3453708600^FF_TAX_CF(ANN_R,43831,44196)":421.0,"FR0000120073^FF_PTX_INC(ANN_R,40909,41274,,,USD)":2819.15336465836,"KR7000270009^FF_PTX_INC(ANN_R,43831,44196,,,USD)":1508.58320503059,"US37045V1008^FF_TAX_CF(ANN_R,43831,44196)":719.0,"DE0006231004^FF_TAX_CF(ANN_R,42005,42369,,,USD)":106.508213281631,"FR0000121261^FF_PTX_INC(ANN_R,43831,44196,,,USD)":1243.71215212345,"JP3397200001^FF_TAX_CF(ANN_R,43831,44196)":58921.0,"JP3910660004^FF_TAX_CF(ANN_R,43466,43830,,,USD)":1140.00973896869,"US31428X1063^FF_PTX_INC(ANN_R,42370,42735,,,USD)":2740.0,"JP3551500006^FF_TAX_CF(ANN_R,43831,44196)":79521.0,"CH0012138530^FF_TAX_CF(ANN_R,43101,43465,,,USD)":692.782286882401,"US8326964058^FF_TAX_CF(ANN_R,43466,43830,,,USD)":250.9,"KR7000270009^FF_TAX_CF(ANN_R,43831,44196)":282648.0,"US4932671088^FF_PTX_INC(ANN_R,42005,42369,,,USD)":1222.0,"DE000PAH0038^FF_PTX_INC(ANN_R,43466,43830,,,USD)":11.1924862861633,"JP3854600008^FF_TAX_CF(ANN_R,43831,44196)":230522.0,"FR0000121261^FF_TAX_CF(ANN_R,41275,41639,,,USD)":685.050951004028,"NL0011585146^FF_PTX_INC(ANN_R,43466,43830,,,USD)":975.807962870121,"JP3633400001^FF_TAX_CF(ANN_R,43831,44196)":95705.0,"US58155Q1031^FF_PTX_INC(ANN_R,42370,42735,,,USD)":3250.0,"FR0000121261^FF_PTX_INC(ANN_R,43466,43830,,,USD)":2527.26340341568,"KR7012330007^FF_TAX_CF(ANN_R,43831,44196)":505733.0,"NL0009434992^FF_TAX_CF(ANN_R,43831,44196,,,USD)":176.0,"DE0005190003^FF_PTX_INC(ANN_R,43831,44196,,,USD)":4904.17019104958,"JP3830800003^FF_TAX_CF(ANN_R,43831,44196)":71719.0,"DE0006599905^FF_PTX_INC(ANN_R,42370,42735,,,USD)":2382.74885058403,"NL00150001Q9^FF_PTX_INC(ANN_R,43831,44196,,,USD)":3324.16556882858,"KR7005380001^FF_TAX_CF(ANN_R,43831,44196)":897317.0,"US5926881054^FF_TAX_CF(ANN_R,43831,44196,,,USD)":134.674,"DE0007664039^FF_PTX_INC(ANN_R,43831,44196,,,USD)":10158.3125458956,"JP3814800003^FF_TAX_CF(ANN_R,43831,44196)":47486.0,"US5926881054^FF_PTX_INC(ANN_R,42370,42735,,,USD)":504.193,"TW0002881000^FF_PTX_INC(ANN_R,41275,41639,,,USD)":1273.46862100757,"FI4000297767^FF_TAX_CF(ANN_R,42370,42735,,,USD)":1053.09974509718,"JP3505000004^FF_PTX_INC(ANN_R,41640,42004,,,USD)":1682.20484657772,"FR0000052292^FF_TAX_CF(ANN_R,42370,42735)":588.2,"NL0012015705^FF_TAX_CF(ANN_R,43101,43465,,,USD)":5.89992838597298,"US2473617023^FF_PTX_INC(ANN_R,41640,42004,,,USD)":1072.0,"CH0014852781^FF_PTX_INC(ANN_R,42005,42369,,,USD)":1205.75795638561,"JP3505000004^FF_PTX_INC(ANN_R,41275,41639,,,USD)":1366.13102506846,"TW0002882008^FF_TAX_CF(ANN_R,41640,42004,,,USD)":146.053247872844,"DE000A1EWWW0^FF_TAX_CF(ANN_R,42370,42735)":427.0,"US8936411003^FF_PTX_INC(ANN_R,42005,42369,,,USD)":636.824,"FR0000125486^FF_TAX_CF(ANN_R,43466,43830,,,USD)":1731.47762846947,"KR7005490008^FF_TAX_CF(ANN_R,42005,42369,,,USD)":550.106299144721,"FR0000052292^FF_TAX_CF(ANN_R,42736,43100)":698.9,"US5128071082^FF_TAX_CF(ANN_R,42370,42735,,,USD)":39.745,"SE0000242455^FF_TAX_CF(ANN_R,43466,43830,,,USD)":632.208640232682,"DE000A1EWWW0^FF_TAX_CF(ANN_R,42736,43100)":556.0,"US8936411003^FF_PTX_INC(ANN_R,41640,42004,,,USD)":448.51,"FR0000052292^FF_PTX_INC(ANN_R,43466,43830,,,USD)":2541.03016154766,"FR0000052292^FF_PTX_INC(ANN_R,43101,43465,,,USD)":2437.59888644218,"FR0000052292^FF_TAX_CF(ANN_R,43466,43830)":null,"US9291601097^FF_TAX_CF(ANN_R,42736,43100,,,USD)":125.135,"US0970231058^FF_PTX_INC(ANN_R,41640,42004,,,USD)":7137.0,"DE000A1EWWW0^FF_PTX_INC(ANN_R,43466,43830,,,USD)":2863.03799200058,"DE000A1EWWW0^FF_PTX_INC(ANN_R,43101,43465,,,USD)":2805.44485139847,"DE000A1EWWW0^FF_TAX_CF(ANN_R,43466,43830)":692.0,"JP3304200003^FF_TAX_CF(ANN_R,43831,44196,,,USD)":823.705332264304,"US7458671010^FF_PTX_INC(ANN_R,42005,42369,,,USD)":816.023,"FR0000052292^FF_TAX_CF(ANN_R,43101,43465)":null,"DE000A1EWWW0^FF_TAX_CF(ANN_R,43101,43465)":815.0,"FR0000052292^FF_PTX_INC(ANN_R,43831,44196,,,USD)":2264.44529695511,"FR0000052292^FF_TAX_CF(ANN_R,43831,44196)":null,"TW0002454006^FF_TAX_CF(ANN_R,42005,42369,,,USD)":243.529054885596,"DE000A1EWWW0^FF_PTX_INC(ANN_R,43831,44196,,,USD)":658.905246496201,"DE000A1EWWW0^FF_TAX_CF(ANN_R,43831,44196)":403.0,"TW0002454006^FF_PTX_INC(ANN_R,41275,41639,,,USD)":923.002259583469,"TW0002886009^FF_PTX_INC(ANN_R,41640,42004,,,USD)":1160.816196413,"US6792951054^FF_TAX_CF(ANN_R,41275,41639,,,USD)":null,"DK0010274414^FF_PTX_INC(ANN_R,42370,42735,,,USD)":3687.26991651952,"FR0000073272^FF_TAX_CF(ANN_R,42370,42735)":292.0,"FR0010307819^FF_TAX_CF(ANN_R,41275,41639,,,USD)":261.275246429443,"US8936411003^FF_TAX_CF(ANN_R,43466,43830,,,USD)":215.154,"TW0002886009^FF_PTX_INC(ANN_R,41275,41639,,,USD)":902.805736870844,"DK0010274414^FF_PTX_INC(ANN_R,42005,42369,,,USD)":2567.73495063186,"DK0010274414^FF_TAX_CF(ANN_R,43466,43830,,,USD)":786.275542601943,"NL0000235190^FF_TAX_CF(ANN_R,42370,42735)":-194.0,"FR0000073272^FF_TAX_CF(ANN_R,43101,43465,,,USD)":626.447105169296,"IE00BQPVQZ61^FF_PTX_INC(ANN_R,41275,41639,,,USD)":-150.126,"JP3143600009^FF_TAX_CF(ANN_R,42370,42735,,,USD)":608.555885314941,"CH0102484968^FF_PTX_INC(ANN_R,42370,42735,,,USD)":722.923402619362,"CH0102484968^FF_PTX_INC(ANN_R,42005,42369,,,USD)":138.023455989361,"US2473617023^FF_TAX_CF(ANN_R,42370,42735)":null,"US8793601050^FF_PTX_INC(ANN_R,41640,42004,,,USD)":282.1,"US0970231058^FF_PTX_INC(ANN_R,42005,42369,,,USD)":7155.0,"JP3476480003^FF_PTX_INC(ANN_R,41640,42004,,,USD)":1467.58294509724,"CH0102484968^FF_TAX_CF(ANN_R,43466,43830,,,USD)":122.058865356445,"NL0010773842^FF_PTX_INC(ANN_R,42005,42369,,,USD)":1707.73805141449,"US8936411003^FF_TAX_CF(ANN_R,42370,42735)":183.291,"NL0000235190^FF_TAX_CF(ANN_R,43101,43465,,,USD)":1058.23550534248,"US00751Y1064^FF_PTX_INC(ANN_R,40909,41274,,,USD)":624.074,"JP3476480003^FF_PTX_INC(ANN_R,41275,41639,,,USD)":676.926112808287,"NL0010773842^FF_TAX_CF(ANN_R,43466,43830,,,USD)":-41.4121992588043,"SE0000242455^FF_PTX_INC(ANN_R,42005,42369,,,USD)":2312.35674145818,"US0970231058^FF_TAX_CF(ANN_R,42370,42735)":1460.0,"JP3197800000^FF_TAX_CF(ANN_R,40909,41274,,,USD)":119.159348749556,"US0970231058^FF_TAX_CF(ANN_R,43466,43830,,,USD)":837.0,"NL0000009082^FF_PTX_INC(ANN_R,42005,42369,,,USD)":668.679250001907,"FR0000073272^FF_TAX_CF(ANN_R,42736,43100)":582.0,"JP3758190007^FF_TAX_CF(ANN_R,42005,42369,,,USD)":190.137808967382,"FR0000125486^FF_TAX_CF(ANN_R,41275,41639,,,USD)":1869.28631591797,"NL0000235190^FF_TAX_CF(ANN_R,42736,43100)":152.0,"US00507V1098^FF_TAX_CF(ANN_R,43831,44196,,,USD)":806.0,"JP3188220002^FF_PTX_INC(ANN_R,42370,42735,,,USD)":926.808572184294,"US2473617023^FF_TAX_CF(ANN_R,42736,43100)":null,"IE00BQPVQZ61^FF_PTX_INC(ANN_R,40909,41274,,,USD)":-92.965,"US92343V1044^FF_TAX_CF(ANN_R,42736,43100,,,USD)":4432.0,"US8936411003^FF_TAX_CF(ANN_R,42736,43100)":185.295,"US40434L1052^FF_TAX_CF(ANN_R,42370,42735,,,USD)":587.0,"US6311031081^FF_TAX_CF(ANN_R,43831,44196,,,USD)":290.0,"US0970231058^FF_TAX_CF(ANN_R,42736,43100)":896.0,"US12541W2098^FF_PTX_INC(ANN_R,42736,43100,,,USD)":728.463,"FR0000073272^FF_PTX_INC(ANN_R,43466,43830,,,USD)":3518.91768836975,"FR0000073272^FF_PTX_INC(ANN_R,43101,43465,,,USD)":1591.4823820591,"FR0000073272^FF_TAX_CF(ANN_R,43466,43830)":887.0,"US9078181081^FF_TAX_CF(ANN_R,41275,41639,,,USD)":1656.0,"US00507V1098^FF_PTX_INC(ANN_R,40909,41274,,,USD)":1458.0,"NL0000235190^FF_PTX_INC(ANN_R,43466,43830,,,USD)":856.225200891495,"NL0000235190^FF_PTX_INC(ANN_R,43101,43465,,,USD)":4665.91017127037,"NL0000235190^FF_TAX_CF(ANN_R,43466,43830)":1476.0,"JP3830800003^FF_PTX_INC(ANN_R,41640,42004,,,USD)":4513.49098536652,"US00507V1098^FF_PTX_INC(ANN_R,42736,43100,,,USD)":1151.0,"US2473617023^FF_PTX_INC(ANN_R,43466,43830,,,USD)":6198.0,"US2473617023^FF_PTX_INC(ANN_R,43101,43465,,,USD)":5151.0,"US2473617023^FF_TAX_CF(ANN_R,43466,43830)":null,"US6934751057^FF_PTX_INC(ANN_R,42005,42369,,,USD)":5507.0,"US88579Y1010^FF_PTX_INC(ANN_R,40909,41274,,,USD)":6351.0,"US8936411003^FF_PTX_INC(ANN_R,43466,43830,,,USD)":1062.865,"US8936411003^FF_PTX_INC(ANN_R,43101,43465,,,USD)":985.557,"US8936411003^FF_TAX_CF(ANN_R,43466,43830)":215.154,"US5502411037^FF_PTX_INC(ANN_R,40909,41274,,,USD)":1250.0,"FR0000120073^FF_TAX_CF(ANN_R,40909,41274,,,USD)":null,"US0970231058^FF_PTX_INC(ANN_R,43466,43830,,,USD)":-2259.0,"US0970231058^FF_PTX_INC(ANN_R,43101,43465,,,USD)":11604.0,"US0970231058^FF_TAX_CF(ANN_R,43466,43830)":837.0,"US5132721045^FF_TAX_CF(ANN_R,43831,44196,,,USD)":82.5,"US8936411003^FF_TAX_CF(ANN_R,43101,43465,,,USD)":129.246,"FR0000073272^FF_TAX_CF(ANN_R,43101,43465)":531.0,"NL0000235190^FF_TAX_CF(ANN_R,43101,43465)":897.0,"US2473617023^FF_TAX_CF(ANN_R,43101,43465)":null,"US8936411003^FF_TAX_CF(ANN_R,43101,43465)":129.246,"US0970231058^FF_TAX_CF(ANN_R,43101,43465)":1326.0,"FR0000073272^FF_PTX_INC(ANN_R,43831,44196,,,USD)":425.210479140282,"FR0000073272^FF_TAX_CF(ANN_R,43831,44196)":143.0,"US0970231058^FF_TAX_CF(ANN_R,43101,43465,,,USD)":1326.0,"NL0000235190^FF_PTX_INC(ANN_R,43831,44196,,,USD)":-1332.63016116619,"NL0000235190^FF_TAX_CF(ANN_R,43831,44196)":-79.0,"DE000A1EWWW0^FF_PTX_INC(ANN_R,42736,43100,,,USD)":2281.8116453886,"US2473617023^FF_PTX_INC(ANN_R,43831,44196,,,USD)":-15587.0,"US2473617023^FF_TAX_CF(ANN_R,43831,44196)":null,"DE000A1EWWW0^FF_TAX_CF(ANN_R,43831,44196,,,USD)":459.409713387489,"US8936411003^FF_PTX_INC(ANN_R,43831,44196,,,USD)":740.0,"US8936411003^FF_TAX_CF(ANN_R,43831,44196)":223.0,"US5010441013^FF_TAX_CF(ANN_R,43831,44196,,,USD)":706.0,"US0970231058^FF_PTX_INC(ANN_R,43831,44196,,,USD)":-14476.0,"US0970231058^FF_TAX_CF(ANN_R,43831,44196)":37.0,"FI4000297767^FF_TAX_CF(ANN_R,43466,43830,,,USD)":913.306925085139,"JP3830800003^FF_PTX_INC(ANN_R,START_DATE,END_DATE,,,USD)":"#NUM","US0970231058^FF_TAX_RATE(ANN_R,43101,44196)":[9.85866942433644,null,null],"US0970231058^FF_TAX_RATE(ANN_R,1/1/2017,44196)":[16.3154249530029,9.85866942433644,null,null],"US0970231058^FF_TAX_RATE(ANN_R,1/1/2017,12/31/2021)":[16.3154249530029,9.85866942433644,null,null,null],"US0970231058^FF_TAX_RATE(ANN_R,,12/31/2021)":null,"US0970231058^FF_TAX_RATE(ANN_R)":null,"US0970231058^FF_TAX_RATE(ANN_R,2017)":16.3154249530029,"US0970231058^FF_TAX_CF(ANN_R,2018,,,USD)":1326.0,"US0970231058^FF_TAX_CF(ANN_R,2019,,,USD)":837.0,"US0970231058^FF_TAX_RATE(ANN_R,2017-2020)":9.85866942433644,"US0970231058^FF_TAX_RATE(ANN_R,2018-2020)":null,"US0970231058^FF_TAX_CF(ANN_R,2017,,,,USD)":896.0,"US0970231058^FF_TAX_CF(ANN_R,2017-2020,,,,USD)":1326.0,"US0970231058^FF_TAX_CF(ANN_R,2017:2020,,,,USD)":"#NUM","US0970231058^FF_INC_TAX(ANN_R,0)":-743.0,"US0970231058^FF_INC_TAX(ANN_R,43831)":-1623.0,"US0970231058^FF_INC_TAX(ANN_R,43831,44196)":-2535.0,"ES0105066007^FF_INC_TAX(ANN_R,42370,42735,,,USD)":0.700222851634026,"ES0178430E18^FF_INC_TAX(ANN_R,42370,42735,,,USD)":935.842863321304,"DE0005557508^FF_INC_TAX(ANN_R,42370,42735,,,USD)":1596.24261438847,"US5502411037^FF_INC_TAX(ANN_R,42370,42735,,,USD)":394.0,"US5303073051^FF_INC_TAX(ANN_R,42370,42735,,,USD)":558.369,"US6200763075^FF_INC_TAX(ANN_R,42370,42735,,,USD)":282.0,"US8725901040^FF_INC_TAX(ANN_R,42370,42735,,,USD)":867.0,"US92343V1044^FF_INC_TAX(ANN_R,42370,42735,,,USD)":7378.0,"KR7017670001^FF_INC_TAX(ANN_R,42370,42735,,,USD)":375.833379385178,"JP3732000009^FF_INC_TAX(ANN_R,42370,42735,,,USD)":1688.44737243652,"JP3496400007^FF_INC_TAX(ANN_R,42370,42735,,,USD)":2094.32062149048,"ES0105066007^FF_INC_TAX(ANN_R,42736,43100,,,USD)":-4.75762803769112,"ES0178430E18^FF_INC_TAX(ANN_R,42736,43100,,,USD)":1374.95224702358,"DE0005557508^FF_INC_TAX(ANN_R,42736,43100,,,USD)":-628.259558320045,"US5502411037^FF_INC_TAX(ANN_R,42736,43100,,,USD)":-849.0,"US5303073051^FF_INC_TAX(ANN_R,42736,43100,,,USD)":416.933,"US6200763075^FF_INC_TAX(ANN_R,42736,43100,,,USD)":1227.0,"US8725901040^FF_INC_TAX(ANN_R,42736,43100,,,USD)":-1375.0,"US92343V1044^FF_INC_TAX(ANN_R,42736,43100,,,USD)":-9956.0,"KR7017670001^FF_INC_TAX(ANN_R,42736,43100,,,USD)":659.572964158608,"JP3732000009^FF_INC_TAX(ANN_R,42736,43100,,,USD)":1802.96893442236,"JP3496400007^FF_INC_TAX(ANN_R,42736,43100,,,USD)":2338.97724147514,"ES0105066007^FF_INC_TAX(ANN_R,43466,43830,,,USD)":-39.9571760416031,"ES0178430E18^FF_INC_TAX(ANN_R,43466,43830,,,USD)":1179.68805456161,"DE0005557508^FF_INC_TAX(ANN_R,43466,43830,,,USD)":2229.54326820374,"US5502411037^FF_INC_TAX(ANN_R,43466,43830,,,USD)":503.0,"US5303073051^FF_INC_TAX(ANN_R,43466,43830,,,USD)":37.942,"US6200763075^FF_INC_TAX(ANN_R,43466,43830,,,USD)":130.0,"US8725901040^FF_INC_TAX(ANN_R,43466,43830,,,USD)":1135.0,"US92343V1044^FF_INC_TAX(ANN_R,43466,43830,,,USD)":2945.0,"KR7017670001^FF_INC_TAX(ANN_R,43466,43830,,,USD)":257.479026548332,"JP3732000009^FF_INC_TAX(ANN_R,43466,43830,,,USD)":2271.96679130383,"JP3496400007^FF_INC_TAX(ANN_R,43466,43830,,,USD)":2787.77157902904,"ES0105066007^FF_INC_TAX(ANN_R,43101,43465,,,USD)":-21.753405220747,"ES0178430E18^FF_INC_TAX(ANN_R,43101,43465,,,USD)":1912.37430787086,"DE0005557508^FF_INC_TAX(ANN_R,43101,43465,,,USD)":2151.86350250244,"US5502411037^FF_INC_TAX(ANN_R,43101,43465,,,USD)":170.0,"US5303073051^FF_INC_TAX(ANN_R,43101,43465,,,USD)":21.924,"US6200763075^FF_INC_TAX(ANN_R,43101,43465,,,USD)":133.0,"US8725901040^FF_INC_TAX(ANN_R,43101,43465,,,USD)":1029.0,"US92343V1044^FF_INC_TAX(ANN_R,43101,43465,,,USD)":3584.0,"KR7017670001^FF_INC_TAX(ANN_R,43101,43465,,,USD)":766.891558209783,"JP3732000009^FF_INC_TAX(ANN_R,43101,43465,,,USD)":1769.77999920398,"JP3496400007^FF_INC_TAX(ANN_R,43101,43465,,,USD)":2652.21133192629,"ES0105066007^FF_INC_TAX(ANN_R,43831,44196,,,USD)":-55.5361364940405,"ES0178430E18^FF_INC_TAX(ANN_R,43831,44196,,,USD)":713.624021291733,"DE0005557508^FF_INC_TAX(ANN_R,43831,44196,,,USD)":2200.15073657036,"US5502411037^FF_INC_TAX(ANN_R,43831,44196,,,USD)":450.0,"US5303073051^FF_INC_TAX(ANN_R,43831,44196,,,USD)":-36.443,"US6200763075^FF_INC_TAX(ANN_R,43831,44196,,,USD)":221.0,"US8725901040^FF_INC_TAX(ANN_R,43831,44196,,,USD)":786.0,"US92343V1044^FF_INC_TAX(ANN_R,43831,44196,,,USD)":5619.0,"KR7017670001^FF_INC_TAX(ANN_R,43831,44196,,,USD)":187.527991999523,"JP3732000009^FF_INC_TAX(ANN_R,43831,44196,,,USD)":2800.87221374363,"JP3496400007^FF_INC_TAX(ANN_R,43831,44196,,,USD)":2991.91247208416,"ES0105046009^FF_INC_TAX(ANN_R,42370,42735,,,USD)":389.086073102355,"DE000A0D9PT0^FF_INC_TAX(ANN_R,42370,42735,,,USD)":113.93831551075,"DE0005552004^FF_INC_TAX(ANN_R,42370,42735,,,USD)":388.275230526924,"US12541W2098^FF_INC_TAX(ANN_R,42370,42735,,,USD)":298.566,"US31428X1063^FF_INC_TAX(ANN_R,42370,42735,,,USD)":920.0,"US9078181081^FF_INC_TAX(ANN_R,42370,42735,,,USD)":2533.0,"JP3783600004^FF_INC_TAX(ANN_R,42370,42735,,,USD)":1151.69105529785,"JP3566800003^FF_INC_TAX(ANN_R,42370,42735,,,USD)":1474.78078460693,"ES0105046009^FF_INC_TAX(ANN_R,42736,43100,,,USD)":422.679946796656,"DE000A0D9PT0^FF_INC_TAX(ANN_R,42736,43100,,,USD)":134.675388264656,"DE0005552004^FF_INC_TAX(ANN_R,42736,43100,,,USD)":538.024792313576,"US12541W2098^FF_INC_TAX(ANN_R,42736,43100,,,USD)":223.57,"US31428X1063^FF_INC_TAX(ANN_R,42736,43100,,,USD)":1582.0,"US9078181081^FF_INC_TAX(ANN_R,42736,43100,,,USD)":-3080.0,"JP3783600004^FF_INC_TAX(ANN_R,42736,43100,,,USD)":1152.77385692857,"JP3566800003^FF_INC_TAX(ANN_R,42736,43100,,,USD)":1558.51782238483,"ES0105046009^FF_INC_TAX(ANN_R,43466,43830,,,USD)":489.306399966717,"DE000A0D9PT0^FF_INC_TAX(ANN_R,43466,43830,,,USD)":199.450105619431,"DE0005552004^FF_INC_TAX(ANN_R,43466,43830,,,USD)":781.2355427742,"US12541W2098^FF_INC_TAX(ANN_R,43466,43830,,,USD)":165.289,"US31428X1063^FF_INC_TAX(ANN_R,43466,43830,,,USD)":115.0,"US9078181081^FF_INC_TAX(ANN_R,43466,43830,,,USD)":1828.0,"JP3783600004^FF_INC_TAX(ANN_R,43466,43830,,,USD)":1183.95233915374,"JP3566800003^FF_INC_TAX(ANN_R,43466,43830,,,USD)":1670.35084343888,"ES0105046009^FF_INC_TAX(ANN_R,43101,43465,,,USD)":483.227847780704,"DE000A0D9PT0^FF_INC_TAX(ANN_R,43101,43465,,,USD)":181.681457996368,"DE0005552004^FF_INC_TAX(ANN_R,43101,43465,,,USD)":427.069401264191,"US12541W2098^FF_INC_TAX(ANN_R,43101,43465,,,USD)":215.768,"US31428X1063^FF_INC_TAX(ANN_R,43101,43465,,,USD)":-219.0,"US9078181081^FF_INC_TAX(ANN_R,43101,43465,,,USD)":1775.0,"JP3783600004^FF_INC_TAX(ANN_R,43101,43465,,,USD)":1173.8803512454,"JP3566800003^FF_INC_TAX(ANN_R,43101,43465,,,USD)":1551.45940291882,"ES0105046009^FF_INC_TAX(ANN_R,43831,44196,,,USD)":-59.1475756305456,"DE000A0D9PT0^FF_INC_TAX(ANN_R,43831,44196,,,USD)":54.7187747955322,"DE0005552004^FF_INC_TAX(ANN_R,43831,44196,,,USD)":1134.27460253239,"US12541W2098^FF_INC_TAX(ANN_R,43831,44196,,,USD)":121.91,"US31428X1063^FF_INC_TAX(ANN_R,43831,44196,,,USD)":383.0,"US9078181081^FF_INC_TAX(ANN_R,43831,44196,,,USD)":1631.0,"JP3783600004^FF_INC_TAX(ANN_R,43831,44196,,,USD)":788.092801317573,"JP3566800003^FF_INC_TAX(ANN_R,43831,44196,,,USD)":1555.43615278602,"SE0000310336^FF_INC_TAX(ANN_R,42370,42735,,,USD)":101.030339635909,"JP3726800000^FF_INC_TAX(ANN_R,42370,42735,,,USD)":1403.14323028922,"SE0000310336^FF_INC_TAX(ANN_R,42736,43100,,,USD)":111.440579235554,"JP3726800000^FF_INC_TAX(ANN_R,42736,43100,,,USD)":1264.41054904461,"SE0000310336^FF_INC_TAX(ANN_R,43466,43830,,,USD)":123.143799677491,"JP3726800000^FF_INC_TAX(ANN_R,43466,43830,,,USD)":950.446969629265,"SE0000310336^FF_INC_TAX(ANN_R,43101,43465,,,USD)":109.530856944621,"JP3726800000^FF_INC_TAX(ANN_R,43101,43465,,,USD)":1304.34018220752,"SE0000310336^FF_INC_TAX(ANN_R,43831,44196,,,USD)":190.771251648664,"JP3726800000^FF_INC_TAX(ANN_R,43831,44196,,,USD)":1011.85258917324,"NL0000009082^FF_INC_TAX(ANN_R,42370,42735,,,USD)":106.194934844971,"CH0008742519^FF_INC_TAX(ANN_R,42370,42735,,,USD)":391.811897516251,"FR0000133308^FF_INC_TAX(ANN_R,42370,42735,,,USD)":1073.01132082939,"US73278L1052^FF_INC_TAX(ANN_R,42370,42735,,,USD)":92.931,"JP3735400008^FF_INC_TAX(ANN_R,42370,42735,,,USD)":2954.79955673218,"TW0002412004^FF_INC_TAX(ANN_R,42370,42735,,,USD)":252.786317301337,"NL0000009082^FF_INC_TAX(ANN_R,42736,43100,,,USD)":134.224214434624,"CH0008742519^FF_INC_TAX(ANN_R,42736,43100,,,USD)":398.267900466919,"FR0000133308^FF_INC_TAX(ANN_R,42736,43100,,,USD)":1186.58717298508,"US73278L1052^FF_INC_TAX(ANN_R,42736,43100,,,USD)":77.982,"JP3735400008^FF_INC_TAX(ANN_R,42736,43100,,,USD)":4325.24526255205,"TW0002412004^FF_INC_TAX(ANN_R,42736,43100,,,USD)":261.464572070695,"NL0000009082^FF_INC_TAX(ANN_R,43466,43830,,,USD)":54.8431828022003,"CH0008742519^FF_INC_TAX(ANN_R,43466,43830,,,USD)":55.3440856933594,"FR0000133308^FF_INC_TAX(ANN_R,43466,43830,,,USD)":1619.55276560783,"US73278L1052^FF_INC_TAX(ANN_R,43466,43830,,,USD)":56.161,"JP3735400008^FF_INC_TAX(ANN_R,43466,43830,,,USD)":4807.93185123429,"TW0002412004^FF_INC_TAX(ANN_R,43466,43830,,,USD)":258.335461941883,"NL0000009082^FF_INC_TAX(ANN_R,43101,43465,,,USD)":264.263938903809,"CH0008742519^FF_INC_TAX(ANN_R,43101,43465,,,USD)":403.612099289894,"FR0000133308^FF_INC_TAX(ANN_R,43101,43465,,,USD)":1544.29239296913,"US73278L1052^FF_INC_TAX(ANN_R,43101,43465,,,USD)":58.774,"JP3735400008^FF_INC_TAX(ANN_R,43101,43465,,,USD)":4816.09984233975,"TW0002412004^FF_INC_TAX(ANN_R,43101,43465,,,USD)":282.629236882411,"NL0000009082^FF_INC_TAX(ANN_R,43831,44196,,,USD)":100.317753791809,"CH0008742519^FF_INC_TAX(ANN_R,43831,44196,,,USD)":288.723627328873,"FR0000133308^FF_INC_TAX(ANN_R,43831,44196,,,USD)":-966.698354721069,"US73278L1052^FF_INC_TAX(ANN_R,43831,44196,,,USD)":85.231,"JP3735400008^FF_INC_TAX(ANN_R,43831,44196,,,USD)":4219.74461149424,"TW0002412004^FF_INC_TAX(ANN_R,43831,44196,,,USD)":275.957239987269,"FR0000120172^FF_INC_TAX(ANN_R,42370,42735,,,USD)":546.461435556412,"ES0148396007^FF_INC_TAX(ANN_R,42370,42735,,,USD)":949.560085021615,"NL0013654783^FF_INC_TAX(ANN_R,42370,42735,,,USD)":null,"US5010441013^FF_INC_TAX(ANN_R,42370,42735,,,USD)":1045.0,"US22160K1051^FF_INC_TAX(ANN_R,42370,42735,,,USD)":1243.0,"JP3422950000^FF_INC_TAX(ANN_R,42370,42735,,,USD)":1119.00467264839,"JP3240400006^FF_INC_TAX(ANN_R,42370,42735,,,USD)":84.0076599121094,"JP3802300008^FF_INC_TAX(ANN_R,42370,42735,,,USD)":319.421622382477,"TW0001216000^FF_INC_TAX(ANN_R,42370,42735,,,USD)":211.681729780454,"JP3933800009^FF_INC_TAX(ANN_R,42370,42735,,,USD)":450.458599090576,"FR0000120172^FF_INC_TAX(ANN_R,42736,43100,,,USD)":697.063567399979,"ES0148396007^FF_INC_TAX(ANN_R,42736,43100,,,USD)":1012.85505757785,"NL0013654783^FF_INC_TAX(ANN_R,42736,43100,,,USD)":11.0000000960264,"US5010441013^FF_INC_TAX(ANN_R,42736,43100,,,USD)":957.0,"US22160K1051^FF_INC_TAX(ANN_R,42736,43100,,,USD)":1325.0,"JP3422950000^FF_INC_TAX(ANN_R,42736,43100,,,USD)":985.929370153695,"JP3240400006^FF_INC_TAX(ANN_R,42736,43100,,,USD)":29.6987184584141,"JP3802300008^FF_INC_TAX(ANN_R,42736,43100,,,USD)":583.440156050026,"TW0001216000^FF_INC_TAX(ANN_R,42736,43100,,,USD)":543.098813067511,"JP3933800009^FF_INC_TAX(ANN_R,42736,43100,,,USD)":561.846930885687,"FR0000120172^FF_INC_TAX(ANN_R,43466,43830,,,USD)":562.982060194016,"ES0148396007^FF_INC_TAX(ANN_R,43466,43830,,,USD)":1149.62899923325,"NL0013654783^FF_INC_TAX(ANN_R,43466,43830,,,USD)":257.999989926107,"US5010441013^FF_INC_TAX(ANN_R,43466,43830,,,USD)":900.0,"US22160K1051^FF_INC_TAX(ANN_R,43466,43830,,,USD)":1061.0,"JP3422950000^FF_INC_TAX(ANN_R,43466,43830,,,USD)":944.528205621988,"JP3240400006^FF_INC_TAX(ANN_R,43466,43830,,,USD)":100.915583556518,"JP3802300008^FF_INC_TAX(ANN_R,43466,43830,,,USD)":673.92223700881,"TW0001216000^FF_INC_TAX(ANN_R,43466,43830,,,USD)":256.002020390928,"JP3933800009^FF_INC_TAX(ANN_R,43466,43830,,,USD)":410.678000744432,"FR0000120172^FF_INC_TAX(ANN_R,43101,43465,,,USD)":624.087605714798,"ES0148396007^FF_INC_TAX(ANN_R,43101,43465,,,USD)":1116.99071550369,"NL0013654783^FF_INC_TAX(ANN_R,43101,43465,,,USD)":39.0000000040771,"US5010441013^FF_INC_TAX(ANN_R,43101,43465,,,USD)":-405.0,"US22160K1051^FF_INC_TAX(ANN_R,43101,43465,,,USD)":1263.0,"JP3422950000^FF_INC_TAX(ANN_R,43101,43465,,,USD)":712.91537449602,"JP3240400006^FF_INC_TAX(ANN_R,43101,43465,,,USD)":106.836970724165,"JP3802300008^FF_INC_TAX(ANN_R,43101,43465,,,USD)":664.198418579996,"TW0001216000^FF_INC_TAX(ANN_R,43101,43465,,,USD)":277.337947248213,"JP3933800009^FF_INC_TAX(ANN_R,43101,43465,,,USD)":530.205873459578,"FR0000120172^FF_INC_TAX(ANN_R,43831,44196,,,USD)":567.707288503647,"ES0148396007^FF_INC_TAX(ANN_R,43831,44196,,,USD)":1154.50317645073,"NL0013654783^FF_INC_TAX(ANN_R,43831,44196,,,USD)":74.9999988856578,"US5010441013^FF_INC_TAX(ANN_R,43831,44196,,,USD)":469.0,"US22160K1051^FF_INC_TAX(ANN_R,43831,44196,,,USD)":1308.0,"JP3422950000^FF_INC_TAX(ANN_R,43831,44196,,,USD)":1020.6694080513,"JP3240400006^FF_INC_TAX(ANN_R,43831,44196,,,USD)":97.2630461677909,"JP3802300008^FF_INC_TAX(ANN_R,43831,44196,,,USD)":578.481782767922,"TW0001216000^FF_INC_TAX(ANN_R,43831,44196,,,USD)":259.381251370415,"JP3933800009^FF_INC_TAX(ANN_R,43831,44196,,,USD)":438.304535709321,"SE0012673267^FF_INC_TAX(ANN_R,42370,42735,,,USD)":3.19690994047422,"FR0000127771^FF_INC_TAX(ANN_R,42370,42735,,,USD)":85.1771873235703,"US4180561072^FF_INC_TAX(ANN_R,42370,42735,,,USD)":159.338,"US88339J1051^FF_INC_TAX(ANN_R,42370,42735,,,USD)":23.352,"US77543R1023^FF_INC_TAX(ANN_R,42370,42735,,,USD)":0.211,"JP3358000002^FF_INC_TAX(ANN_R,42370,42735,,,USD)":161.128080569208,"JP3198900007^FF_INC_TAX(ANN_R,42370,42735,,,USD)":293.185733795166,"SE0012673267^FF_INC_TAX(ANN_R,42736,43100,,,USD)":5.11518308330334,"FR0000127771^FF_INC_TAX(ANN_R,42736,43100,,,USD)":-400.416774153709,"US4180561072^FF_INC_TAX(ANN_R,42736,43100,,,USD)":389.543,"US88339J1051^FF_INC_TAX(ANN_R,42736,43100,,,USD)":12.827,"US77543R1023^FF_INC_TAX(ANN_R,42736,43100,,,USD)":0.315,"JP3358000002^FF_INC_TAX(ANN_R,42736,43100,,,USD)":143.560800790787,"JP3198900007^FF_INC_TAX(ANN_R,42736,43100,,,USD)":297.698254646733,"SE0012673267^FF_INC_TAX(ANN_R,43466,43830,,,USD)":8.44585055967918,"FR0000127771^FF_INC_TAX(ANN_R,43466,43830,,,USD)":-156.694808006287,"US4180561072^FF_INC_TAX(ANN_R,43466,43830,,,USD)":73.756,"US88339J1051^FF_INC_TAX(ANN_R,43466,43830,,,USD)":7.902,"US77543R1023^FF_INC_TAX(ANN_R,43466,43830,,,USD)":-0.982,"JP3358000002^FF_INC_TAX(ANN_R,43466,43830,,,USD)":179.20240086969,"JP3198900007^FF_INC_TAX(ANN_R,43466,43830,,,USD)":353.064770171419,"SE0012673267^FF_INC_TAX(ANN_R,43101,43465,,,USD)":6.92041196186676,"FR0000127771^FF_INC_TAX(ANN_R,43101,43465,,,USD)":421.170652627945,"US4180561072^FF_INC_TAX(ANN_R,43101,43465,,,USD)":49.968,"US88339J1051^FF_INC_TAX(ANN_R,43101,43465,,,USD)":17.597,"US77543R1023^FF_INC_TAX(ANN_R,43101,43465,,,USD)":-0.476,"JP3358000002^FF_INC_TAX(ANN_R,43101,43465,,,USD)":156.506334729493,"JP3198900007^FF_INC_TAX(ANN_R,43101,43465,,,USD)":286.964771039784,"SE0012673267^FF_INC_TAX(ANN_R,43831,44196,,,USD)":16.0280412468787,"FR0000127771^FF_INC_TAX(ANN_R,43831,44196,,,USD)":185.815839409828,"US4180561072^FF_INC_TAX(ANN_R,43831,44196,,,USD)":96.621,"US88339J1051^FF_INC_TAX(ANN_R,43831,44196,,,USD)":-98.414,"US77543R1023^FF_INC_TAX(ANN_R,43831,44196,,,USD)":-0.945,"JP3358000002^FF_INC_TAX(ANN_R,43831,44196,,,USD)":199.440815242007,"JP3198900007^FF_INC_TAX(ANN_R,43831,44196,,,USD)":247.55859580636,"SE0009922164^FF_INC_TAX(ANN_R,42370,42735,,,USD)":459.13325446099,"SE0009922164^FF_INC_TAX(ANN_R,42736,43100,,,USD)":226.861179158092,"SE0009922164^FF_INC_TAX(ANN_R,43466,43830,,,USD)":298.927609860897,"SE0009922164^FF_INC_TAX(ANN_R,43101,43465,,,USD)":120.679328218102,"SE0009922164^FF_INC_TAX(ANN_R,43831,44196,,,USD)":440.31656203419,"US42809H1077^FF_INC_TAX(ANN_R,42370,42735,,,USD)":2222.0,"JP3386450005^FF_INC_TAX(ANN_R,42370,42735,,,USD)":-397.903846740723,"US42809H1077^FF_INC_TAX(ANN_R,42736,43100,,,USD)":-1837.0,"JP3386450005^FF_INC_TAX(ANN_R,42736,43100,,,USD)":914.029774744064,"US42809H1077^FF_INC_TAX(ANN_R,43466,43830,,,USD)":461.0,"JP3386450005^FF_INC_TAX(ANN_R,43466,43830,,,USD)":1365.85468492284,"US42809H1077^FF_INC_TAX(ANN_R,43101,43465,,,USD)":335.0,"JP3386450005^FF_INC_TAX(ANN_R,43101,43465,,,USD)":1291.51741097867,"US42809H1077^FF_INC_TAX(ANN_R,43831,44196,,,USD)":-11.0,"JP3386450005^FF_INC_TAX(ANN_R,43831,44196,,,USD)":340.038967363536,"FR0010220475^FF_INC_TAX(ANN_R,42370,42735,,,USD)":658.894264340401,"DE0005785604^FF_INC_TAX(ANN_R,42370,42735,,,USD)":1154.86991643906,"FR0000051807^FF_INC_TAX(ANN_R,42370,42735,,,USD)":91.8143707513809,"NL0000395903^FF_INC_TAX(ANN_R,42370,42735,,,USD)":182.522544264793,"FR0000125338^FF_INC_TAX(ANN_R,42370,42735,,,USD)":103.982540369034,"SE0000115446^FF_INC_TAX(ANN_R,42370,42735,,,USD)":701.722867667675,"CH0210483332^FF_INC_TAX(ANN_R,42370,42735,,,USD)":408.35991759363,"FR0000121485^FF_INC_TAX(ANN_R,42370,42735,,,USD)":327.545002162457,"US0995021062^FF_INC_TAX(ANN_R,42370,42735,,,USD)":85.368,"US00751Y1064^FF_INC_TAX(ANN_R,42370,42735,,,USD)":279.213,"US5018892084^FF_INC_TAX(ANN_R,42370,42735,,,USD)":220.566,"US3802371076^FF_INC_TAX(ANN_R,42370,42735,,,USD)":0.4,"US18915M1071^FF_INC_TAX(ANN_R,42370,42735,,,USD)":0.069,"US3724601055^FF_INC_TAX(ANN_R,42370,42735,,,USD)":387.1,"US89400J1079^FF_INC_TAX(ANN_R,42370,42735,,,USD)":74.0,"US2310211063^FF_INC_TAX(ANN_R,42370,42735,,,USD)":474.0,"US45168D1046^FF_INC_TAX(ANN_R,42370,42735,,,USD)":99.792,"US98978V1035^FF_INC_TAX(ANN_R,42370,42735,,,USD)":409.0,"US78409V1044^FF_INC_TAX(ANN_R,42370,42735,,,USD)":960.0,"JP3970300004^FF_INC_TAX(ANN_R,42370,42735,,,USD)":484.659576416016,"TW0002317005^FF_INC_TAX(ANN_R,42370,42735,,,USD)":1444.69517245674,"JP3756100008^FF_INC_TAX(ANN_R,42370,42735,,,USD)":228.764201587066,"TW0002303005^FF_INC_TAX(ANN_R,42370,42735,,,USD)":30.4973171137925,"JP3421800008^FF_INC_TAX(ANN_R,42370,42735,,,USD)":321.640747070312,"JP3898400001^FF_INC_TAX(ANN_R,42370,42735,,,USD)":331.775295257568,"JP3143600009^FF_INC_TAX(ANN_R,42370,42735,,,USD)":386.237041473389,"FR0010220475^FF_INC_TAX(ANN_R,42736,43100,,,USD)":83.358419418335,"DE0005785604^FF_INC_TAX(ANN_R,42736,43100,,,USD)":1020.78079044819,"FR0000051807^FF_INC_TAX(ANN_R,42736,43100,,,USD)":-10.1514111757278,"NL0000395903^FF_INC_TAX(ANN_R,42736,43100,,,USD)":100.386177182198,"FR0000125338^FF_INC_TAX(ANN_R,42736,43100,,,USD)":341.764176249504,"SE0000115446^FF_INC_TAX(ANN_R,42736,43100,,,USD)":798.111207172275,"CH0210483332^FF_INC_TAX(ANN_R,42736,43100,,,USD)":394.855668659773,"FR0000121485^FF_INC_TAX(ANN_R,42736,43100,,,USD)":621.266363954544,"US0995021062^FF_INC_TAX(ANN_R,42736,43100,,,USD)":159.41,"US00751Y1064^FF_INC_TAX(ANN_R,42736,43100,,,USD)":44.754,"US5018892084^FF_INC_TAX(ANN_R,42736,43100,,,USD)":235.56,"US3802371076^FF_INC_TAX(ANN_R,42736,43100,,,USD)":-18.9,"US18915M1071^FF_INC_TAX(ANN_R,42736,43100,,,USD)":1.033,"US3724601055^FF_INC_TAX(ANN_R,42736,43100,,,USD)":392.511,"US89400J1079^FF_INC_TAX(ANN_R,42736,43100,,,USD)":-79.1,"US2310211063^FF_INC_TAX(ANN_R,42736,43100,,,USD)":1371.0,"US45168D1046^FF_INC_TAX(ANN_R,42736,43100,,,USD)":117.788,"US98978V1035^FF_INC_TAX(ANN_R,42736,43100,,,USD)":663.0,"US78409V1044^FF_INC_TAX(ANN_R,42736,43100,,,USD)":823.0,"JP3970300004^FF_INC_TAX(ANN_R,42736,43100,,,USD)":569.493242727593,"TW0002317005^FF_INC_TAX(ANN_R,42736,43100,,,USD)":1561.27097528648,"JP3756100008^FF_INC_TAX(ANN_R,42736,43100,,,USD)":256.554438712075,"TW0002303005^FF_INC_TAX(ANN_R,42736,43100,,,USD)":38.3646617343798,"JP3421800008^FF_INC_TAX(ANN_R,42736,43100,,,USD)":421.978526106104,"JP3898400001^FF_INC_TAX(ANN_R,42736,43100,,,USD)":1120.7757041119,"JP3143600009^FF_INC_TAX(ANN_R,42736,43100,,,USD)":1156.75400234386,"FR0010220475^FF_INC_TAX(ANN_R,43466,43830,,,USD)":81.0180175304413,"DE0005785604^FF_INC_TAX(ANN_R,43466,43830,,,USD)":988.296539068222,"FR0000051807^FF_INC_TAX(ANN_R,43466,43830,,,USD)":146.62157034874,"NL0000395903^FF_INC_TAX(ANN_R,43466,43830,,,USD)":211.537990808487,"FR0000125338^FF_INC_TAX(ANN_R,43466,43830,,,USD)":561.862811565399,"SE0000115446^FF_INC_TAX(ANN_R,43466,43830,,,USD)":1092.54447507858,"CH0210483332^FF_INC_TAX(ANN_R,43466,43830,,,USD)":440.969486569704,"FR0000121485^FF_INC_TAX(ANN_R,43466,43830,,,USD)":2388.14079887867,"US0995021062^FF_INC_TAX(ANN_R,43466,43830,,,USD)":96.874,"US00751Y1064^FF_INC_TAX(ANN_R,43466,43830,,,USD)":150.85,"US5018892084^FF_INC_TAX(ANN_R,43466,43830,,,USD)":215.33,"US3802371076^FF_INC_TAX(ANN_R,43466,43830,,,USD)":-12.0,"US18915M1071^FF_INC_TAX(ANN_R,43466,43830,,,USD)":-9.185,"US3724601055^FF_INC_TAX(ANN_R,43466,43830,,,USD)":212.808,"US89400J1079^FF_INC_TAX(ANN_R,43466,43830,,,USD)":83.9,"US2310211063^FF_INC_TAX(ANN_R,43466,43830,,,USD)":566.0,"US45168D1046^FF_INC_TAX(ANN_R,43466,43830,,,USD)":94.426,"US98978V1035^FF_INC_TAX(ANN_R,43466,43830,,,USD)":301.0,"US78409V1044^FF_INC_TAX(ANN_R,43466,43830,,,USD)":627.0,"JP3970300004^FF_INC_TAX(ANN_R,43466,43830,,,USD)":581.028844187036,"TW0002317005^FF_INC_TAX(ANN_R,43466,43830,,,USD)":1025.23718768336,"JP3756100008^FF_INC_TAX(ANN_R,43466,43830,,,USD)":292.44340538606,"TW0002303005^FF_INC_TAX(ANN_R,43466,43830,,,USD)":-12.7174230508506,"JP3421800008^FF_INC_TAX(ANN_R,43466,43830,,,USD)":353.425472820178,"JP3898400001^FF_INC_TAX(ANN_R,43466,43830,,,USD)":1857.88015052862,"JP3143600009^FF_INC_TAX(ANN_R,43466,43830,,,USD)":1349.87555758283,"FR0010220475^FF_INC_TAX(ANN_R,43101,43465,,,USD)":68.9481714963913,"DE0005785604^FF_INC_TAX(ANN_R,43101,43465,,,USD)":1120.76224088669,"FR0000051807^FF_INC_TAX(ANN_R,43101,43465,,,USD)":143.929466724396,"NL0000395903^FF_INC_TAX(ANN_R,43101,43465,,,USD)":276.0614361763,"FR0000125338^FF_INC_TAX(ANN_R,43101,43465,,,USD)":527.348128080368,"SE0000115446^FF_INC_TAX(ANN_R,43101,43465,,,USD)":779.818325676024,"CH0210483332^FF_INC_TAX(ANN_R,43101,43465,,,USD)":504.840871330335,"FR0000121485^FF_INC_TAX(ANN_R,43101,43465,,,USD)":1023.66883833408,"US0995021062^FF_INC_TAX(ANN_R,43101,43465,,,USD)":128.344,"US00751Y1064^FF_INC_TAX(ANN_R,43101,43465,,,USD)":131.417,"US5018892084^FF_INC_TAX(ANN_R,43101,43465,,,USD)":191.395,"US3802371076^FF_INC_TAX(ANN_R,43101,43465,,,USD)":-9.0,"US18915M1071^FF_INC_TAX(ANN_R,43101,43465,,,USD)":1.077,"US3724601055^FF_INC_TAX(ANN_R,43101,43465,,,USD)":265.138,"US89400J1079^FF_INC_TAX(ANN_R,43101,43465,,,USD)":54.5,"US2310211063^FF_INC_TAX(ANN_R,43101,43465,,,USD)":566.0,"US45168D1046^FF_INC_TAX(ANN_R,43101,43465,,,USD)":80.695,"US98978V1035^FF_INC_TAX(ANN_R,43101,43465,,,USD)":266.0,"US78409V1044^FF_INC_TAX(ANN_R,43101,43465,,,USD)":560.0,"JP3970300004^FF_INC_TAX(ANN_R,43101,43465,,,USD)":423.143336966634,"TW0002317005^FF_INC_TAX(ANN_R,43101,43465,,,USD)":1340.2996553415,"JP3756100008^FF_INC_TAX(ANN_R,43101,43465,,,USD)":256.395688366145,"TW0002303005^FF_INC_TAX(ANN_R,43101,43465,,,USD)":-15.2101197359785,"JP3421800008^FF_INC_TAX(ANN_R,43101,43465,,,USD)":410.493608653545,"JP3898400001^FF_INC_TAX(ANN_R,43101,43465,,,USD)":1825.33233673871,"JP3143600009^FF_INC_TAX(ANN_R,43101,43465,,,USD)":957.643982663751,"FR0010220475^FF_INC_TAX(ANN_R,43831,44196,,,USD)":131.099048137665,"DE0005785604^FF_INC_TAX(ANN_R,43831,44196,,,USD)":1029.39695084095,"FR0000051807^FF_INC_TAX(ANN_R,43831,44196,,,USD)":163.01634991169,"NL0000395903^FF_INC_TAX(ANN_R,43831,44196,,,USD)":246.234486579895,"FR0000125338^FF_INC_TAX(ANN_R,43831,44196,,,USD)":455.989789962769,"SE0000115446^FF_INC_TAX(ANN_R,43831,44196,,,USD)":634.781562291086,"CH0210483332^FF_INC_TAX(ANN_R,43831,44196,,,USD)":296.639371305477,"FR0000121485^FF_INC_TAX(ANN_R,43831,44196,,,USD)":865.468621349335,"US0995021062^FF_INC_TAX(ANN_R,43831,44196,,,USD)":96.831,"US00751Y1064^FF_INC_TAX(ANN_R,43831,44196,,,USD)":157.994,"US5018892084^FF_INC_TAX(ANN_R,43831,44196,,,USD)":249.498,"US3802371076^FF_INC_TAX(ANN_R,43831,44196,,,USD)":-1.3,"US18915M1071^FF_INC_TAX(ANN_R,43831,44196,,,USD)":-15.603,"US3724601055^FF_INC_TAX(ANN_R,43831,44196,,,USD)":215.973,"US89400J1079^FF_INC_TAX(ANN_R,43831,44196,,,USD)":83.7,"US2310211063^FF_INC_TAX(ANN_R,43831,44196,,,USD)":527.0,"US45168D1046^FF_INC_TAX(ANN_R,43831,44196,,,USD)":79.854,"US98978V1035^FF_INC_TAX(ANN_R,43831,44196,,,USD)":360.0,"US78409V1044^FF_INC_TAX(ANN_R,43831,44196,,,USD)":694.0,"JP3970300004^FF_INC_TAX(ANN_R,43831,44196,,,USD)":412.956360273063,"TW0002317005^FF_INC_TAX(ANN_R,43831,44196,,,USD)":1057.80799989585,"JP3756100008^FF_INC_TAX(ANN_R,43831,44196,,,USD)":308.907917696983,"TW0002303005^FF_INC_TAX(ANN_R,43831,44196,,,USD)":25.3278723279052,"JP3421800008^FF_INC_TAX(ANN_R,43831,44196,,,USD)":419.550932765007,"JP3898400001^FF_INC_TAX(ANN_R,43831,44196,,,USD)":521.615048445761,"JP3143600009^FF_INC_TAX(ANN_R,43831,44196,,,USD)":1308.07070345432,"US0584981064^FF_INC_TAX(ANN_R,42370,42735,,,USD)":-126.0,"US0584981064^FF_INC_TAX(ANN_R,42736,43100,,,USD)":165.0,"US0584981064^FF_INC_TAX(ANN_R,43466,43830,,,USD)":71.0,"US0584981064^FF_INC_TAX(ANN_R,43101,43465,,,USD)":185.0,"US0584981064^FF_INC_TAX(ANN_R,43831,44196,,,USD)":99.0,"US6703461052^FF_INC_TAX(ANN_R,42370,42735,,,USD)":398.243,"US35671D8570^FF_INC_TAX(ANN_R,42370,42735,,,USD)":371.0,"US6516391066^FF_INC_TAX(ANN_R,42370,42735,,,USD)":563.0,"KR7005490008^FF_INC_TAX(ANN_R,42370,42735,,,USD)":331.570634499116,"TW0002002003^FF_INC_TAX(ANN_R,42370,42735,,,USD)":84.086058477005,"JP3381000003^FF_INC_TAX(ANN_R,42370,42735,,,USD)":659.80322265625,"US6703461052^FF_INC_TAX(ANN_R,42736,43100,,,USD)":369.386,"US35671D8570^FF_INC_TAX(ANN_R,42736,43100,,,USD)":883.0,"US6516391066^FF_INC_TAX(ANN_R,42736,43100,,,USD)":1127.0,"KR7005490008^FF_INC_TAX(ANN_R,42736,43100,,,USD)":1066.97174562875,"TW0002002003^FF_INC_TAX(ANN_R,42736,43100,,,USD)":97.6936947586164,"JP3381000003^FF_INC_TAX(ANN_R,42736,43100,,,USD)":329.650234082714,"US6703461052^FF_INC_TAX(ANN_R,43466,43830,,,USD)":411.897,"US35671D8570^FF_INC_TAX(ANN_R,43466,43830,,,USD)":510.0,"US6516391066^FF_INC_TAX(ANN_R,43466,43830,,,USD)":832.0,"KR7005490008^FF_INC_TAX(ANN_R,43466,43830,,,USD)":918.071685742029,"TW0002002003^FF_INC_TAX(ANN_R,43466,43830,,,USD)":79.9378982745856,"JP3381000003^FF_INC_TAX(ANN_R,43466,43830,,,USD)":-79.4357408229262,"US6703461052^FF_INC_TAX(ANN_R,43101,43465,,,USD)":748.307,"US35671D8570^FF_INC_TAX(ANN_R,43101,43465,,,USD)":991.0,"US6516391066^FF_INC_TAX(ANN_R,43101,43465,,,USD)":386.0,"KR7005490008^FF_INC_TAX(ANN_R,43101,43465,,,USD)":1518.15480734014,"TW0002002003^FF_INC_TAX(ANN_R,43101,43465,,,USD)":133.815546199322,"JP3381000003^FF_INC_TAX(ANN_R,43101,43465,,,USD)":537.288638599217,"US6703461052^FF_INC_TAX(ANN_R,43831,44196,,,USD)":-0.49,"US35671D8570^FF_INC_TAX(ANN_R,43831,44196,,,USD)":944.0,"US6516391066^FF_INC_TAX(ANN_R,43831,44196,,,USD)":704.0,"KR7005490008^FF_INC_TAX(ANN_R,43831,44196,,,USD)":200.81052933057,"TW0002002003^FF_INC_TAX(ANN_R,43831,44196,,,USD)":17.3318848343082,"JP3381000003^FF_INC_TAX(ANN_R,43831,44196,,,USD)":23.4351055920124,"NL0010545661^FF_INC_TAX(ANN_R,42370,42735,,,USD)":298.0,"SE0000667891^FF_INC_TAX(ANN_R,42370,42735,,,USD)":295.265547513962,"US0311001004^FF_INC_TAX(ANN_R,42370,42735,,,USD)":180.945,"US8545021011^FF_INC_TAX(ANN_R,42370,42735,,,USD)":261.2,"JP3197800000^FF_INC_TAX(ANN_R,42370,42735,,,USD)":166.907764434814,"JP3788600009^FF_INC_TAX(ANN_R,42370,42735,,,USD)":1375.75034332275,"JP3592200004^FF_INC_TAX(ANN_R,42370,42735,,,USD)":2051.98369216919,"JP3497400006^FF_INC_TAX(ANN_R,42370,42735,,,USD)":55.9190559387207,"JP3902400005^FF_INC_TAX(ANN_R,42370,42735,,,USD)":641.599342346191,"JP3304200003^FF_INC_TAX(ANN_R,42370,42735,,,USD)":530.602306365967,"JP3634600005^FF_INC_TAX(ANN_R,42370,42735,,,USD)":440.232448577881,"JP3802400006^FF_INC_TAX(ANN_R,42370,42735,,,USD)":574.837902069092,"NL0010545661^FF_INC_TAX(ANN_R,42736,43100,,,USD)":457.0,"SE0000667891^FF_INC_TAX(ANN_R,42736,43100,,,USD)":442.484652847052,"US0311001004^FF_INC_TAX(ANN_R,42736,43100,,,USD)":115.259,"US8545021011^FF_INC_TAX(ANN_R,42736,43100,,,USD)":300.9,"JP3197800000^FF_INC_TAX(ANN_R,42736,43100,,,USD)":183.603830967098,"JP3788600009^FF_INC_TAX(ANN_R,42736,43100,,,USD)":1155.36880092323,"JP3592200004^FF_INC_TAX(ANN_R,42736,43100,,,USD)":535.297236990184,"JP3497400006^FF_INC_TAX(ANN_R,42736,43100,,,USD)":63.7746734060347,"JP3902400005^FF_INC_TAX(ANN_R,42736,43100,,,USD)":678.600941292942,"JP3304200003^FF_INC_TAX(ANN_R,42736,43100,,,USD)":465.473850714043,"JP3634600005^FF_INC_TAX(ANN_R,42736,43100,,,USD)":410.204314030707,"JP3802400006^FF_INC_TAX(ANN_R,42736,43100,,,USD)":379.101924799383,"NL0010545661^FF_INC_TAX(ANN_R,43466,43830,,,USD)":-271.0,"SE0000667891^FF_INC_TAX(ANN_R,43466,43830,,,USD)":361.715092271566,"US0311001004^FF_INC_TAX(ANN_R,43466,43830,,,USD)":208.451,"US8545021011^FF_INC_TAX(ANN_R,43466,43830,,,USD)":126.8,"JP3197800000^FF_INC_TAX(ANN_R,43466,43830,,,USD)":153.442906782031,"JP3788600009^FF_INC_TAX(ANN_R,43466,43830,,,USD)":1680.36935950816,"JP3592200004^FF_INC_TAX(ANN_R,43466,43830,,,USD)":140.241189837456,"JP3497400006^FF_INC_TAX(ANN_R,43466,43830,,,USD)":136.525952555239,"JP3902400005^FF_INC_TAX(ANN_R,43466,43830,,,USD)":706.1115052104,"JP3304200003^FF_INC_TAX(ANN_R,43466,43830,,,USD)":961.263541376218,"JP3634600005^FF_INC_TAX(ANN_R,43466,43830,,,USD)":382.768633296713,"JP3802400006^FF_INC_TAX(ANN_R,43466,43830,,,USD)":484.883553160354,"NL0010545661^FF_INC_TAX(ANN_R,43101,43465,,,USD)":417.0,"SE0000667891^FF_INC_TAX(ANN_R,43101,43465,,,USD)":533.977294191718,"US0311001004^FF_INC_TAX(ANN_R,43101,43465,,,USD)":209.812,"US8545021011^FF_INC_TAX(ANN_R,43101,43465,,,USD)":416.3,"JP3197800000^FF_INC_TAX(ANN_R,43101,43465,,,USD)":195.024163685739,"JP3788600009^FF_INC_TAX(ANN_R,43101,43465,,,USD)":1188.35265097022,"JP3592200004^FF_INC_TAX(ANN_R,43101,43465,,,USD)":-558.843703463674,"JP3497400006^FF_INC_TAX(ANN_R,43101,43465,,,USD)":105.60087031126,"JP3902400005^FF_INC_TAX(ANN_R,43101,43465,,,USD)":783.227507613599,"JP3304200003^FF_INC_TAX(ANN_R,43101,43465,,,USD)":779.438002698123,"JP3634600005^FF_INC_TAX(ANN_R,43101,43465,,,USD)":324.904933348298,"JP3802400006^FF_INC_TAX(ANN_R,43101,43465,,,USD)":605.310251832008,"NL0010545661^FF_INC_TAX(ANN_R,43831,44196,,,USD)":-50.0,"SE0000667891^FF_INC_TAX(ANN_R,43831,44196,,,USD)":273.446036674082,"US0311001004^FF_INC_TAX(ANN_R,43831,44196,,,USD)":209.87,"US8545021011^FF_INC_TAX(ANN_R,43831,44196,,,USD)":43.0,"JP3197800000^FF_INC_TAX(ANN_R,43831,44196,,,USD)":103.655274733901,"JP3788600009^FF_INC_TAX(ANN_R,43831,44196,,,USD)":471.332582876086,"JP3592200004^FF_INC_TAX(ANN_R,43831,44196,,,USD)":323.014485239983,"JP3497400006^FF_INC_TAX(ANN_R,43831,44196,,,USD)":102.220472350717,"JP3902400005^FF_INC_TAX(ANN_R,43831,44196,,,USD)":445.83724822104,"JP3304200003^FF_INC_TAX(ANN_R,43831,44196,,,USD)":578.271347679198,"JP3634600005^FF_INC_TAX(ANN_R,43831,44196,,,USD)":424.011696584523,"JP3802400006^FF_INC_TAX(ANN_R,43831,44196,,,USD)":241.212354496121,"NL0012015705^FF_INC_TAX(ANN_R,42370,42735,,,USD)":4.00222160696983,"FR0000120644^FF_INC_TAX(ANN_R,42370,42735,,,USD)":889.38257932663,"US5132721045^FF_INC_TAX(ANN_R,42370,42735,,,USD)":144.5,"US4404521001^FF_INC_TAX(ANN_R,42370,42735,,,USD)":426.698,"US8326964058^FF_INC_TAX(ANN_R,42370,42735,,,USD)":289.2,"US6092071058^FF_INC_TAX(ANN_R,42370,42735,,,USD)":129.0,"JP3119600009^FF_INC_TAX(ANN_R,42370,42735,,,USD)":171.837635040283,"NL0012015705^FF_INC_TAX(ANN_R,42736,43100,,,USD)":4.9471210463047,"FR0000120644^FF_INC_TAX(ANN_R,42736,43100,,,USD)":949.720912218094,"US5132721045^FF_INC_TAX(ANN_R,42736,43100,,,USD)":170.2,"US4404521001^FF_INC_TAX(ANN_R,42736,43100,,,USD)":431.542,"US8326964058^FF_INC_TAX(ANN_R,42736,43100,,,USD)":286.1,"US6092071058^FF_INC_TAX(ANN_R,42736,43100,,,USD)":666.0,"JP3119600009^FF_INC_TAX(ANN_R,42736,43100,,,USD)":200.549461679533,"NL0012015705^FF_INC_TAX(ANN_R,43466,43830,,,USD)":30.6506236946583,"FR0000120644^FF_INC_TAX(ANN_R,43466,43830,,,USD)":887.564162492752,"US5132721045^FF_INC_TAX(ANN_R,43466,43830,,,USD)":133.6,"US4404521001^FF_INC_TAX(ANN_R,43466,43830,,,USD)":230.567,"US8326964058^FF_INC_TAX(ANN_R,43466,43830,,,USD)":187.2,"US6092071058^FF_INC_TAX(ANN_R,43466,43830,,,USD)":2.0,"JP3119600009^FF_INC_TAX(ANN_R,43466,43830,,,USD)":159.583869377151,"NL0012015705^FF_INC_TAX(ANN_R,43101,43465,,,USD)":-25.19591492486,"FR0000120644^FF_INC_TAX(ANN_R,43101,43465,,,USD)":844.700804710388,"US5132721045^FF_INC_TAX(ANN_R,43101,43465,,,USD)":121.2,"US4404521001^FF_INC_TAX(ANN_R,43101,43465,,,USD)":168.702,"US8326964058^FF_INC_TAX(ANN_R,43101,43465,,,USD)":-477.6,"US6092071058^FF_INC_TAX(ANN_R,43101,43465,,,USD)":773.0,"JP3119600009^FF_INC_TAX(ANN_R,43101,43465,,,USD)":138.316929414868,"NL0012015705^FF_INC_TAX(ANN_R,43831,44196,,,USD)":5.69987237453461,"FR0000120644^FF_INC_TAX(ANN_R,43831,44196,,,USD)":868.660549879074,"US5132721045^FF_INC_TAX(ANN_R,43831,44196,,,USD)":112.3,"US4404521001^FF_INC_TAX(ANN_R,43831,44196,,,USD)":206.393,"US8326964058^FF_INC_TAX(ANN_R,43831,44196,,,USD)":247.2,"US6092071058^FF_INC_TAX(ANN_R,43831,44196,,,USD)":1224.0,"JP3119600009^FF_INC_TAX(ANN_R,43831,44196,,,USD)":187.480844736099,"DK0010274414^FF_INC_TAX(ANN_R,42370,42735,,,USD)":817.181147634983,"CH0102484968^FF_INC_TAX(ANN_R,42370,42735,,,USD)":132.464903175831,"NL0010773842^FF_INC_TAX(ANN_R,42370,42735,,,USD)":301.991845965385,"SE0000242455^FF_INC_TAX(ANN_R,42370,42735,,,USD)":491.603120841086,"CH0014852781^FF_INC_TAX(ANN_R,42370,42735,,,USD)":293.35139477253,"SE0007100599^FF_INC_TAX(ANN_R,42370,42735,,,USD)":514.028352297843,"FR0000045072^FF_INC_TAX(ANN_R,42370,42735,,,USD)":768.807080388069,"BE0003565737^FF_INC_TAX(ANN_R,42370,42735,,,USD)":732.30257153511,"SE0000148884^FF_INC_TAX(ANN_R,42370,42735,,,USD)":496.275044061244,"SE0012853455^FF_INC_TAX(ANN_R,42370,42735,,,USD)":14.7124229094488,"FR0000130809^FF_INC_TAX(ANN_R,42370,42735,,,USD)":2178.10236155987,"IT0005239360^FF_INC_TAX(ANN_R,42370,42735,,,USD)":787.13455622673,"CH0012138530^FF_INC_TAX(ANN_R,42370,42735,,,USD)":447.64001762867,"IT0000062072^FF_INC_TAX(ANN_R,42370,42735,,,USD)":1013.2766699791,"DE0005810055^FF_INC_TAX(ANN_R,42370,42735,,,USD)":314.713114202023,"FI4000297767^FF_INC_TAX(ANN_R,42370,42735,,,USD)":950.223404452181,"DE000A1ML7J1^FF_INC_TAX(ANN_R,42370,42735,,,USD)":1489.9370598197,"SE0000107419^FF_INC_TAX(ANN_R,42370,42735,,,USD)":52.9095304682851,"IT0000072618^FF_INC_TAX(ANN_R,42370,42735,,,USD)":1109.51582968235,"NL0012969182^FF_INC_TAX(ANN_R,42370,42735,,,USD)":24.644968264699,"DE0008404005^FF_INC_TAX(ANN_R,42370,42735,,,USD)":3411.51228189468,"US1011211018^FF_INC_TAX(ANN_R,42370,42735,,,USD)":0.0,"US4461501045^FF_INC_TAX(ANN_R,42370,42735,,,USD)":207.941,"US8666741041^FF_INC_TAX(ANN_R,42370,42735,,,USD)":0.283,"US6311031081^FF_INC_TAX(ANN_R,42370,42735,,,USD)":28.0,"US55261F1049^FF_INC_TAX(ANN_R,42370,42735,,,USD)":698.189,"US4932671088^FF_INC_TAX(ANN_R,42370,42735,,,USD)":179.0,"US92276F1003^FF_INC_TAX(ANN_R,42370,42735,,,USD)":-31.343,"US87165B1035^FF_INC_TAX(ANN_R,42370,42735,,,USD)":1319.0,"US0152711091^FF_INC_TAX(ANN_R,42370,42735,,,USD)":0.0,"US4165151048^FF_INC_TAX(ANN_R,42370,42735,,,USD)":-166.0,"US3635761097^FF_INC_TAX(ANN_R,42370,42735,,,USD)":-88.1,"US0010551028^FF_INC_TAX(ANN_R,42370,42735,,,USD)":1408.0,"US6934751057^FF_INC_TAX(ANN_R,42370,42735,,,USD)":1268.0,"US0605051046^FF_INC_TAX(ANN_R,42370,42735,,,USD)":7199.0,"JP3762800005^FF_INC_TAX(ANN_R,42370,42735,,,USD)":162.50252532959,"JP3762600009^FF_INC_TAX(ANN_R,42370,42735,,,USD)":188.167831420898,"JP3910660004^FF_INC_TAX(ANN_R,42370,42735,,,USD)":973.199760437012,"JP3899600005^FF_INC_TAX(ANN_R,42370,42735,,,USD)":362.853466033936,"JP3409000001^FF_INC_TAX(ANN_R,42370,42735,,,USD)":372.48836517334,"JP3890310000^FF_INC_TAX(ANN_R,42370,42735,,,USD)":626.926315307617,"KR7105560007^FF_INC_TAX(ANN_R,42370,42735,,,USD)":377.933898022457,"JP3752900005^FF_INC_TAX(ANN_R,42370,42735,,,USD)":1970.36602020264,"TW0002881000^FF_INC_TAX(ANN_R,42370,42735,,,USD)":189.305698546479,"JP3505000004^FF_INC_TAX(ANN_R,42370,42735,,,USD)":429.248497009277,"JP3200450009^FF_INC_TAX(ANN_R,42370,42735,,,USD)":1001.89627075195,"JP3893200000^FF_INC_TAX(ANN_R,42370,42735,,,USD)":516.403945922852,"TW0002882008^FF_INC_TAX(ANN_R,42370,42735,,,USD)":66.5194267075974,"JP3890350006^FF_INC_TAX(ANN_R,42370,42735,,,USD)":1874.08364868164,"TW0002886009^FF_INC_TAX(ANN_R,42370,42735,,,USD)":169.742062305864,"JP3476480003^FF_INC_TAX(ANN_R,42370,42735,,,USD)":725.973411560059,"DK0010274414^FF_INC_TAX(ANN_R,42736,43100,,,USD)":817.002106547356,"CH0102484968^FF_INC_TAX(ANN_R,42736,43100,,,USD)":173.32781586647,"NL0010773842^FF_INC_TAX(ANN_R,42736,43100,,,USD)":442.150353431702,"SE0000242455^FF_INC_TAX(ANN_R,42736,43100,,,USD)":606.133738741279,"CH0014852781^FF_INC_TAX(ANN_R,42736,43100,,,USD)":311.908789396286,"SE0007100599^FF_INC_TAX(ANN_R,42736,43100,,,USD)":576.283583588898,"FR0000045072^FF_INC_TAX(ANN_R,42736,43100,,,USD)":1953.58268404007,"BE0003565737^FF_INC_TAX(ANN_R,42736,43100,,,USD)":1231.70455598831,"SE0000148884^FF_INC_TAX(ANN_R,42736,43100,,,USD)":534.025128647685,"SE0012853455^FF_INC_TAX(ANN_R,42736,43100,,,USD)":13.6480077856734,"FR0000130809^FF_INC_TAX(ANN_R,42736,43100,,,USD)":1926.51225423813,"IT0005239360^FF_INC_TAX(ANN_R,42736,43100,,,USD)":671.867764861822,"CH0012138530^FF_INC_TAX(ANN_R,42736,43100,,,USD)":2784.82733464241,"IT0000062072^FF_INC_TAX(ANN_R,42736,43100,,,USD)":1293.74095761776,"DE0005810055^FF_INC_TAX(ANN_R,42736,43100,,,USD)":441.473592686653,"FI4000297767^FF_INC_TAX(ANN_R,42736,43100,,,USD)":1071.53780135351,"DE000A1ML7J1^FF_INC_TAX(ANN_R,42736,43100,,,USD)":1624.789755404,"SE0000107419^FF_INC_TAX(ANN_R,42736,43100,,,USD)":28.5625014007092,"IT0000072618^FF_INC_TAX(ANN_R,42736,43100,,,USD)":523.361642837524,"NL0012969182^FF_INC_TAX(ANN_R,42736,43100,,,USD)":23.5930075069666,"DE0008404005^FF_INC_TAX(ANN_R,42736,43100,,,USD)":3317.25558531284,"US1011211018^FF_INC_TAX(ANN_R,42736,43100,,,USD)":0.0,"US4461501045^FF_INC_TAX(ANN_R,42736,43100,,,USD)":208.0,"US8666741041^FF_INC_TAX(ANN_R,42736,43100,,,USD)":-0.136,"US6311031081^FF_INC_TAX(ANN_R,42736,43100,,,USD)":143.0,"US55261F1049^FF_INC_TAX(ANN_R,42736,43100,,,USD)":858.547,"US4932671088^FF_INC_TAX(ANN_R,42736,43100,,,USD)":637.0,"US92276F1003^FF_INC_TAX(ANN_R,42736,43100,,,USD)":-59.799,"US87165B1035^FF_INC_TAX(ANN_R,42736,43100,,,USD)":1389.0,"US0152711091^FF_INC_TAX(ANN_R,42736,43100,,,USD)":0.0,"US4165151048^FF_INC_TAX(ANN_R,42736,43100,,,USD)":985.0,"US3635761097^FF_INC_TAX(ANN_R,42736,43100,,,USD)":-157.1,"US0010551028^FF_INC_TAX(ANN_R,42736,43100,,,USD)":-586.0,"US6934751057^FF_INC_TAX(ANN_R,42736,43100,,,USD)":102.0,"US0605051046^FF_INC_TAX(ANN_R,42736,43100,,,USD)":10981.0,"JP3762800005^FF_INC_TAX(ANN_R,42736,43100,,,USD)":194.316055286676,"JP3762600009^FF_INC_TAX(ANN_R,42736,43100,,,USD)":740.888831840828,"JP3910660004^FF_INC_TAX(ANN_R,42736,43100,,,USD)":1028.58593223058,"JP3899600005^FF_INC_TAX(ANN_R,42736,43100,,,USD)":425.469233686104,"JP3409000001^FF_INC_TAX(ANN_R,42736,43100,,,USD)":402.890450529754,"JP3890310000^FF_INC_TAX(ANN_R,42736,43100,,,USD)":654.793946210295,"KR7105560007^FF_INC_TAX(ANN_R,42736,43100,,,USD)":703.189552133321,"JP3752900005^FF_INC_TAX(ANN_R,42736,43100,,,USD)":1432.27056490816,"TW0002881000^FF_INC_TAX(ANN_R,42736,43100,,,USD)":132.606856017262,"JP3505000004^FF_INC_TAX(ANN_R,42736,43100,,,USD)":850.255101338029,"JP3200450009^FF_INC_TAX(ANN_R,42736,43100,,,USD)":1330.15351617895,"JP3893200000^FF_INC_TAX(ANN_R,42736,43100,,,USD)":541.844622371718,"TW0002882008^FF_INC_TAX(ANN_R,42736,43100,,,USD)":97.3743938213065,"JP3890350006^FF_INC_TAX(ANN_R,42736,43100,,,USD)":1578.67712039314,"TW0002886009^FF_INC_TAX(ANN_R,42736,43100,,,USD)":116.742786347508,"JP3476480003^FF_INC_TAX(ANN_R,42736,43100,,,USD)":730.195076873526,"DK0010274414^FF_INC_TAX(ANN_R,43466,43830,,,USD)":-187.23701672256,"CH0102484968^FF_INC_TAX(ANN_R,43466,43830,,,USD)":101.833117675781,"NL0010773842^FF_INC_TAX(ANN_R,43466,43830,,,USD)":496.946391105652,"SE0000242455^FF_INC_TAX(ANN_R,43466,43830,,,USD)":497.966043159366,"CH0014852781^FF_INC_TAX(ANN_R,43466,43830,,,USD)":325.020721435547,"SE0007100599^FF_INC_TAX(ANN_R,43466,43830,,,USD)":514.878496333957,"FR0000045072^FF_INC_TAX(ANN_R,43466,43830,,,USD)":510.377374649048,"BE0003565737^FF_INC_TAX(ANN_R,43466,43830,,,USD)":701.768890142441,"SE0000148884^FF_INC_TAX(ANN_R,43466,43830,,,USD)":498.600260153413,"SE0012853455^FF_INC_TAX(ANN_R,43466,43830,,,USD)":13.3190593241694,"FR0000130809^FF_INC_TAX(ANN_R,43466,43830,,,USD)":1414.73026657104,"IT0005239360^FF_INC_TAX(ANN_R,43466,43830,,,USD)":964.792317867279,"CH0012138530^FF_INC_TAX(ANN_R,43466,43830,,,USD)":1303.10165405273,"IT0000062072^FF_INC_TAX(ANN_R,43466,43830,,,USD)":1255.79696130753,"DE0005810055^FF_INC_TAX(ANN_R,43466,43830,,,USD)":405.839552736282,"FI4000297767^FF_INC_TAX(ANN_R,43466,43830,,,USD)":639.090997823057,"DE000A1ML7J1^FF_INC_TAX(ANN_R,43466,43830,,,USD)":2064.56602034569,"SE0000107419^FF_INC_TAX(ANN_R,43466,43830,,,USD)":148.829587936401,"IT0000072618^FF_INC_TAX(ANN_R,43466,43830,,,USD)":1750.50485515594,"NL0012969182^FF_INC_TAX(ANN_R,43466,43830,,,USD)":67.8186321537495,"DE0008404005^FF_INC_TAX(ANN_R,43466,43830,,,USD)":3107.03419303894,"US1011211018^FF_INC_TAX(ANN_R,43466,43830,,,USD)":0.0,"US4461501045^FF_INC_TAX(ANN_R,43466,43830,,,USD)":248.0,"US8666741041^FF_INC_TAX(ANN_R,43466,43830,,,USD)":0.873,"US6311031081^FF_INC_TAX(ANN_R,43466,43830,,,USD)":245.0,"US55261F1049^FF_INC_TAX(ANN_R,43466,43830,,,USD)":549.912,"US4932671088^FF_INC_TAX(ANN_R,43466,43830,,,USD)":314.0,"US92276F1003^FF_INC_TAX(ANN_R,43466,43830,,,USD)":-56.31,"US87165B1035^FF_INC_TAX(ANN_R,43466,43830,,,USD)":1140.0,"US0152711091^FF_INC_TAX(ANN_R,43466,43830,,,USD)":0.0,"US4165151048^FF_INC_TAX(ANN_R,43466,43830,,,USD)":475.0,"US3635761097^FF_INC_TAX(ANN_R,43466,43830,,,USD)":-89.7,"US0010551028^FF_INC_TAX(ANN_R,43466,43830,,,USD)":1141.0,"US6934751057^FF_INC_TAX(ANN_R,43466,43830,,,USD)":1062.0,"US0605051046^FF_INC_TAX(ANN_R,43466,43830,,,USD)":5324.0,"JP3762800005^FF_INC_TAX(ANN_R,43466,43830,,,USD)":227.359897078946,"JP3762600009^FF_INC_TAX(ANN_R,43466,43830,,,USD)":514.091450143605,"JP3910660004^FF_INC_TAX(ANN_R,43466,43830,,,USD)":992.049512447789,"JP3899600005^FF_INC_TAX(ANN_R,43466,43830,,,USD)":531.657669138163,"JP3409000001^FF_INC_TAX(ANN_R,43466,43830,,,USD)":527.130850896239,"JP3890310000^FF_INC_TAX(ANN_R,43466,43830,,,USD)":770.641209073365,"KR7105560007^FF_INC_TAX(ANN_R,43466,43830,,,USD)":1046.82166725345,"JP3752900005^FF_INC_TAX(ANN_R,43466,43830,,,USD)":1560.02993831597,"TW0002881000^FF_INC_TAX(ANN_R,43466,43830,,,USD)":190.715345265269,"JP3505000004^FF_INC_TAX(ANN_R,43466,43830,,,USD)":993.717762198299,"JP3200450009^FF_INC_TAX(ANN_R,43466,43830,,,USD)":619.42564114742,"JP3893200000^FF_INC_TAX(ANN_R,43466,43830,,,USD)":648.417116541415,"TW0002882008^FF_INC_TAX(ANN_R,43466,43830,,,USD)":216.670430467278,"JP3890350006^FF_INC_TAX(ANN_R,43466,43830,,,USD)":2988.63786655664,"TW0002886009^FF_INC_TAX(ANN_R,43466,43830,,,USD)":152.024009804577,"JP3476480003^FF_INC_TAX(ANN_R,43466,43830,,,USD)":850.473722809926,"DK0010274414^FF_INC_TAX(ANN_R,43101,43465,,,USD)":705.942756831646,"CH0102484968^FF_INC_TAX(ANN_R,43101,43465,,,USD)":162.057921385765,"NL0010773842^FF_INC_TAX(ANN_R,43101,43465,,,USD)":618.188857078552,"SE0000242455^FF_INC_TAX(ANN_R,43101,43465,,,USD)":617.648295089602,"CH0014852781^FF_INC_TAX(ANN_R,43101,43465,,,USD)":323.911482214928,"SE0007100599^FF_INC_TAX(ANN_R,43101,43465,,,USD)":535.126621127129,"FR0000045072^FF_INC_TAX(ANN_R,43101,43465,,,USD)":1729.51310014725,"BE0003565737^FF_INC_TAX(ANN_R,43101,43465,,,USD)":873.014798164368,"SE0000148884^FF_INC_TAX(ANN_R,43101,43465,,,USD)":477.200543582439,"SE0012853455^FF_INC_TAX(ANN_R,43101,43465,,,USD)":8.848123033413,"FR0000130809^FF_INC_TAX(ANN_R,43101,43465,,,USD)":1538.39364433289,"IT0005239360^FF_INC_TAX(ANN_R,43101,43465,,,USD)":-617.009107351303,"CH0012138530^FF_INC_TAX(ANN_R,43101,43465,,,USD)":1390.67358767986,"IT0000062072^FF_INC_TAX(ANN_R,43101,43465,,,USD)":1328.39819288254,"DE0005810055^FF_INC_TAX(ANN_R,43101,43465,,,USD)":358.289992165565,"FI4000297767^FF_INC_TAX(ANN_R,43101,43465,,,USD)":1028.74177135063,"DE000A1ML7J1^FF_INC_TAX(ANN_R,43101,43465,,,USD)":1736.00172364712,"SE0000107419^FF_INC_TAX(ANN_R,43101,43465,,,USD)":159.181780554354,"IT0000072618^FF_INC_TAX(ANN_R,43101,43465,,,USD)":1607.99887824059,"NL0012969182^FF_INC_TAX(ANN_R,43101,43465,,,USD)":39.5971198453903,"DE0008404005^FF_INC_TAX(ANN_R,43101,43465,,,USD)":3180.6052646637,"US1011211018^FF_INC_TAX(ANN_R,43101,43465,,,USD)":0.0,"US4461501045^FF_INC_TAX(ANN_R,43101,43465,,,USD)":235.0,"US8666741041^FF_INC_TAX(ANN_R,43101,43465,,,USD)":0.088,"US6311031081^FF_INC_TAX(ANN_R,43101,43465,,,USD)":606.0,"US55261F1049^FF_INC_TAX(ANN_R,43101,43465,,,USD)":537.991,"US4932671088^FF_INC_TAX(ANN_R,43101,43465,,,USD)":344.0,"US92276F1003^FF_INC_TAX(ANN_R,43101,43465,,,USD)":-39.953,"US87165B1035^FF_INC_TAX(ANN_R,43101,43465,,,USD)":854.0,"US0152711091^FF_INC_TAX(ANN_R,43101,43465,,,USD)":0.0,"US4165151048^FF_INC_TAX(ANN_R,43101,43465,,,USD)":268.0,"US3635761097^FF_INC_TAX(ANN_R,43101,43465,,,USD)":-196.5,"US0010551028^FF_INC_TAX(ANN_R,43101,43465,,,USD)":1063.0,"US6934751057^FF_INC_TAX(ANN_R,43101,43465,,,USD)":1082.0,"US0605051046^FF_INC_TAX(ANN_R,43101,43465,,,USD)":6437.0,"JP3762800005^FF_INC_TAX(ANN_R,43101,43465,,,USD)":237.80045607686,"JP3762600009^FF_INC_TAX(ANN_R,43101,43465,,,USD)":937.144565597177,"JP3910660004^FF_INC_TAX(ANN_R,43101,43465,,,USD)":462.112079180777,"JP3899600005^FF_INC_TAX(ANN_R,43101,43465,,,USD)":484.578429751098,"JP3409000001^FF_INC_TAX(ANN_R,43101,43465,,,USD)":504.527466341853,"JP3890310000^FF_INC_TAX(ANN_R,43101,43465,,,USD)":815.853340409696,"KR7105560007^FF_INC_TAX(ANN_R,43101,43465,,,USD)":1126.36589943699,"JP3752900005^FF_INC_TAX(ANN_R,43101,43465,,,USD)":1778.42367946357,"TW0002881000^FF_INC_TAX(ANN_R,43101,43465,,,USD)":328.120744341128,"JP3505000004^FF_INC_TAX(ANN_R,43101,43465,,,USD)":960.116183489561,"JP3200450009^FF_INC_TAX(ANN_R,43101,43465,,,USD)":1027.78591412306,"JP3893200000^FF_INC_TAX(ANN_R,43101,43465,,,USD)":602.450077883899,"TW0002882008^FF_INC_TAX(ANN_R,43101,43465,,,USD)":125.239104432061,"JP3890350006^FF_INC_TAX(ANN_R,43101,43465,,,USD)":2440.83816131949,"TW0002886009^FF_INC_TAX(ANN_R,43101,43465,,,USD)":99.0405616954341,"JP3476480003^FF_INC_TAX(ANN_R,43101,43465,,,USD)":115.769375167787,"DK0010274414^FF_INC_TAX(ANN_R,43831,44196,,,USD)":262.261518761516,"CH0102484968^FF_INC_TAX(ANN_R,43831,44196,,,USD)":156.933543562889,"NL0010773842^FF_INC_TAX(ANN_R,43831,44196,,,USD)":438.890172839165,"SE0000242455^FF_INC_TAX(ANN_R,43831,44196,,,USD)":418.371349714696,"CH0014852781^FF_INC_TAX(ANN_R,43831,44196,,,USD)":319.620251655579,"SE0007100599^FF_INC_TAX(ANN_R,43831,44196,,,USD)":460.632179379463,"FR0000045072^FF_INC_TAX(ANN_R,43831,44196,,,USD)":1287.03118216991,"BE0003565737^FF_INC_TAX(ANN_R,43831,44196,,,USD)":463.969611287117,"SE0000148884^FF_INC_TAX(ANN_R,43831,44196,,,USD)":445.422626286745,"SE0012853455^FF_INC_TAX(ANN_R,43831,44196,,,USD)":32.375275349314,"FR0000130809^FF_INC_TAX(ANN_R,43831,44196,,,USD)":1372.52926778793,"IT0005239360^FF_INC_TAX(ANN_R,43831,44196,,,USD)":367.071780920029,"CH0012138530^FF_INC_TAX(ANN_R,43831,44196,,,USD)":853.386071920395,"IT0000062072^FF_INC_TAX(ANN_R,43831,44196,,,USD)":1339.47000801563,"DE0005810055^FF_INC_TAX(ANN_R,43831,44196,,,USD)":458.953723597527,"FI4000297767^FF_INC_TAX(ANN_R,43831,44196,,,USD)":795.70218992302,"DE000A1ML7J1^FF_INC_TAX(ANN_R,43831,44196,,,USD)":1908.77326078415,"SE0000107419^FF_INC_TAX(ANN_R,43831,44196,,,USD)":50.3001648709178,"IT0000072618^FF_INC_TAX(ANN_R,43831,44196,,,USD)":1648.40309071541,"NL0012969182^FF_INC_TAX(ANN_R,43831,44196,,,USD)":70.8619533346891,"DE0008404005^FF_INC_TAX(ANN_R,43831,44196,,,USD)":2816.876927495,"US1011211018^FF_INC_TAX(ANN_R,43831,44196,,,USD)":0.0,"US4461501045^FF_INC_TAX(ANN_R,43831,44196,,,USD)":155.0,"US8666741041^FF_INC_TAX(ANN_R,43831,44196,,,USD)":-0.775,"US6311031081^FF_INC_TAX(ANN_R,43831,44196,,,USD)":279.0,"US55261F1049^FF_INC_TAX(ANN_R,43831,44196,,,USD)":334.69,"US4932671088^FF_INC_TAX(ANN_R,43831,44196,,,USD)":227.0,"US92276F1003^FF_INC_TAX(ANN_R,43831,44196,,,USD)":-96.534,"US87165B1035^FF_INC_TAX(ANN_R,43831,44196,,,USD)":412.0,"US0152711091^FF_INC_TAX(ANN_R,43831,44196,,,USD)":0.0,"US4165151048^FF_INC_TAX(ANN_R,43831,44196,,,USD)":383.0,"US3635761097^FF_INC_TAX(ANN_R,43831,44196,,,USD)":12.8,"US0010551028^FF_INC_TAX(ANN_R,43831,44196,,,USD)":-619.0,"US6934751057^FF_INC_TAX(ANN_R,43831,44196,,,USD)":426.0,"US0605051046^FF_INC_TAX(ANN_R,43831,44196,,,USD)":1101.0,"JP3762800005^FF_INC_TAX(ANN_R,43831,44196,,,USD)":242.702341586351,"JP3762600009^FF_INC_TAX(ANN_R,43831,44196,,,USD)":265.751154229045,"JP3910660004^FF_INC_TAX(ANN_R,43831,44196,,,USD)":848.823571421206,"JP3899600005^FF_INC_TAX(ANN_R,43831,44196,,,USD)":538.354409582913,"JP3409000001^FF_INC_TAX(ANN_R,43831,44196,,,USD)":596.105205506086,"JP3890310000^FF_INC_TAX(ANN_R,43831,44196,,,USD)":-1223.8220506981,"KR7105560007^FF_INC_TAX(ANN_R,43831,44196,,,USD)":1071.62218508485,"JP3752900005^FF_INC_TAX(ANN_R,43831,44196,,,USD)":1668.40844555944,"TW0002881000^FF_INC_TAX(ANN_R,43831,44196,,,USD)":412.852228736337,"JP3505000004^FF_INC_TAX(ANN_R,43831,44196,,,USD)":1033.12209805101,"JP3200450009^FF_INC_TAX(ANN_R,43831,44196,,,USD)":973.430639930069,"JP3893200000^FF_INC_TAX(ANN_R,43831,44196,,,USD)":703.807358756661,"TW0002882008^FF_INC_TAX(ANN_R,43831,44196,,,USD)":192.142997359388,"JP3890350006^FF_INC_TAX(ANN_R,43831,44196,,,USD)":1542.26540270448,"TW0002886009^FF_INC_TAX(ANN_R,43831,44196,,,USD)":146.467670401596,"JP3476480003^FF_INC_TAX(ANN_R,43831,44196,,,USD)":633.069761775434,"CH0025751329^FF_INC_TAX(ANN_R,42370,42735,,,USD)":3.10999989641122,"NL0000226223^FF_INC_TAX(ANN_R,42370,42735,,,USD)":-67.9999997533418,"SE0000103699^FF_INC_TAX(ANN_R,42370,42735,,,USD)":150.110961564828,"FR0000130650^FF_INC_TAX(ANN_R,42370,42735,,,USD)":231.518232328892,"ES0109067019^FF_INC_TAX(ANN_R,42370,42735,,,USD)":357.191088140011,"SE0000108656^FF_INC_TAX(ANN_R,42370,42735,,,USD)":248.896709553897,"DE0006231004^FF_INC_TAX(ANN_R,42370,42735,,,USD)":-39.9777460098267,"DE0007164600^FF_INC_TAX(ANN_R,42370,42735,,,USD)":1359.51640546322,"US8793601050^FF_INC_TAX(ANN_R,42370,42735,,,USD)":50.4,"US64110D1046^FF_INC_TAX(ANN_R,42370,42735,,,USD)":116.0,"US0404131064^FF_INC_TAX(ANN_R,42370,42735,,,USD)":58.036,"US8740541094^FF_INC_TAX(ANN_R,42370,42735,,,USD)":-30.048,"US74736K1016^FF_INC_TAX(ANN_R,42370,42735,,,USD)":25.983,"US57772K1016^FF_INC_TAX(ANN_R,42370,42735,,,USD)":57.579,"US34959E1091^FF_INC_TAX(ANN_R,42370,42735,,,USD)":10.961,"US9892071054^FF_INC_TAX(ANN_R,42370,42735,,,USD)":8.0,"US6792951054^FF_INC_TAX(ANN_R,42370,42735,,,USD)":0.295,"US2855121099^FF_INC_TAX(ANN_R,42370,42735,,,USD)":-279.0,"US40434L1052^FF_INC_TAX(ANN_R,42370,42735,,,USD)":1095.0,"US00507V1098^FF_INC_TAX(ANN_R,42370,42735,,,USD)":140.0,"US5128071082^FF_INC_TAX(ANN_R,42370,42735,,,USD)":46.068,"KR7036570000^FF_INC_TAX(ANN_R,42370,42735,,,USD)":64.3784450066362,"JP3242800005^FF_INC_TAX(ANN_R,42370,42735,,,USD)":760.922482838854,"JP3122400009^FF_INC_TAX(ANN_R,42370,42735,,,USD)":42.2453269958496,"JP3756600007^FF_INC_TAX(ANN_R,42370,42735,,,USD)":93.2428398132324,"KR7035720002^FF_INC_TAX(ANN_R,42370,42735,,,USD)":30.0299997300271,"JP3866800000^FF_INC_TAX(ANN_R,42370,42735,,,USD)":302.254364013672,"JP3778630008^FF_INC_TAX(ANN_R,42370,42735,,,USD)":116.026836395264,"KR7035420009^FF_INC_TAX(ANN_R,42370,42735,,,USD)":311.038470145689,"JP3236200006^FF_INC_TAX(ANN_R,42370,42735,,,USD)":569.216850280762,"JP3814000000^FF_INC_TAX(ANN_R,42370,42735,,,USD)":436.993057250977,"JP3758190007^FF_INC_TAX(ANN_R,42370,42735,,,USD)":244.821178849787,"JP3571400005^FF_INC_TAX(ANN_R,42370,42735,,,USD)":237.591449737549,"TW0002454006^FF_INC_TAX(ANN_R,42370,42735,,,USD)":98.6751520838309,"JP3249600002^FF_INC_TAX(ANN_R,42370,42735,,,USD)":261.416381835938,"KR7005930003^FF_INC_TAX(ANN_R,42370,42735,,,USD)":6884.70194763271,"JP3173400007^FF_INC_TAX(ANN_R,42370,42735,,,USD)":75.2721290588379,"CH0025751329^FF_INC_TAX(ANN_R,42736,43100,,,USD)":9.11300002714077,"NL0000226223^FF_INC_TAX(ANN_R,42736,43100,,,USD)":19.000000144344,"SE0000103699^FF_INC_TAX(ANN_R,42736,43100,,,USD)":74.1052984726235,"FR0000130650^FF_INC_TAX(ANN_R,42736,43100,,,USD)":260.868708524704,"ES0109067019^FF_INC_TAX(ANN_R,42736,43100,,,USD)":295.293271756172,"SE0000108656^FF_INC_TAX(ANN_R,42736,43100,,,USD)":-412.634497694671,"DE0006231004^FF_INC_TAX(ANN_R,42736,43100,,,USD)":156.707902669907,"DE0007164600^FF_INC_TAX(ANN_R,42736,43100,,,USD)":1108.7596873045,"US8793601050^FF_INC_TAX(ANN_R,42736,43100,,,USD)":59.8,"US64110D1046^FF_INC_TAX(ANN_R,42736,43100,,,USD)":156.0,"US0404131064^FF_INC_TAX(ANN_R,42736,43100,,,USD)":51.559,"US8740541094^FF_INC_TAX(ANN_R,42736,43100,,,USD)":9.662,"US74736K1016^FF_INC_TAX(ANN_R,42736,43100,,,USD)":43.863,"US57772K1016^FF_INC_TAX(ANN_R,42736,43100,,,USD)":107.976,"US34959E1091^FF_INC_TAX(ANN_R,42736,43100,,,USD)":92.595,"US9892071054^FF_INC_TAX(ANN_R,42736,43100,,,USD)":71.0,"US6792951054^FF_INC_TAX(ANN_R,42736,43100,,,USD)":0.425,"US2855121099^FF_INC_TAX(ANN_R,42736,43100,,,USD)":243.0,"US40434L1052^FF_INC_TAX(ANN_R,42736,43100,,,USD)":750.0,"US00507V1098^FF_INC_TAX(ANN_R,42736,43100,,,USD)":878.0,"US5128071082^FF_INC_TAX(ANN_R,42736,43100,,,USD)":113.91,"KR7036570000^FF_INC_TAX(ANN_R,42736,43100,,,USD)":147.012995746924,"JP3242800005^FF_INC_TAX(ANN_R,42736,43100,,,USD)":874.170948982239,"JP3122400009^FF_INC_TAX(ANN_R,42736,43100,,,USD)":7.58166910894215,"JP3756600007^FF_INC_TAX(ANN_R,42736,43100,,,USD)":112.173611043021,"KR7035720002^FF_INC_TAX(ANN_R,42736,43100,,,USD)":24.9478728384425,"JP3866800000^FF_INC_TAX(ANN_R,42736,43100,,,USD)":947.699403941631,"JP3778630008^FF_INC_TAX(ANN_R,42736,43100,,,USD)":153.868173804134,"KR7035420009^FF_INC_TAX(ANN_R,42736,43100,,,USD)":374.32058300295,"JP3236200006^FF_INC_TAX(ANN_R,42736,43100,,,USD)":630.017310133204,"JP3814000000^FF_INC_TAX(ANN_R,42736,43100,,,USD)":407.452380541712,"JP3758190007^FF_INC_TAX(ANN_R,42736,43100,,,USD)":120.195830106735,"JP3571400005^FF_INC_TAX(ANN_R,42736,43100,,,USD)":312.750776750967,"TW0002454006^FF_INC_TAX(ANN_R,42736,43100,,,USD)":104.111860541739,"JP3249600002^FF_INC_TAX(ANN_R,42736,43100,,,USD)":262.652658704668,"KR7005930003^FF_INC_TAX(ANN_R,42736,43100,,,USD)":12391.9442005944,"JP3173400007^FF_INC_TAX(ANN_R,42736,43100,,,USD)":83.8970327097923,"CH0025751329^FF_INC_TAX(ANN_R,43466,43830,,,USD)":13.5599991982634,"NL0000226223^FF_INC_TAX(ANN_R,43466,43830,,,USD)":29.9999999764391,"SE0000103699^FF_INC_TAX(ANN_R,43466,43830,,,USD)":175.386268579609,"FR0000130650^FF_INC_TAX(ANN_R,43466,43830,,,USD)":234.594512557983,"ES0109067019^FF_INC_TAX(ANN_R,43466,43830,,,USD)":342.490080356598,"SE0000108656^FF_INC_TAX(ANN_R,43466,43830,,,USD)":731.675005465746,"DE0006231004^FF_INC_TAX(ANN_R,43466,43830,,,USD)":218.790977478027,"DE0007164600^FF_INC_TAX(ANN_R,43466,43830,,,USD)":1372.19881868362,"US8793601050^FF_INC_TAX(ANN_R,43466,43830,,,USD)":71.4,"US64110D1046^FF_INC_TAX(ANN_R,43466,43830,,,USD)":99.0,"US0404131064^FF_INC_TAX(ANN_R,43466,43830,,,USD)":2.403,"US8740541094^FF_INC_TAX(ANN_R,43466,43830,,,USD)":-101.052,"US74736K1016^FF_INC_TAX(ANN_R,43466,43830,,,USD)":-41.333,"US57772K1016^FF_INC_TAX(ANN_R,43466,43830,,,USD)":-73.065,"US34959E1091^FF_INC_TAX(ANN_R,43466,43830,,,USD)":54.3,"US9892071054^FF_INC_TAX(ANN_R,43466,43830,,,USD)":54.0,"US6792951054^FF_INC_TAX(ANN_R,43466,43830,,,USD)":-0.017,"US2855121099^FF_INC_TAX(ANN_R,43466,43830,,,USD)":60.0,"US40434L1052^FF_INC_TAX(ANN_R,43466,43830,,,USD)":-629.0,"US00507V1098^FF_INC_TAX(ANN_R,43466,43830,,,USD)":130.0,"US5128071082^FF_INC_TAX(ANN_R,43466,43830,,,USD)":255.141,"KR7036570000^FF_INC_TAX(ANN_R,43466,43830,,,USD)":117.476158128344,"JP3242800005^FF_INC_TAX(ANN_R,43466,43830,,,USD)":515.04980799742,"JP3122400009^FF_INC_TAX(ANN_R,43466,43830,,,USD)":83.1239254064858,"JP3756600007^FF_INC_TAX(ANN_R,43466,43830,,,USD)":696.19218236953,"KR7035720002^FF_INC_TAX(ANN_R,43466,43830,,,USD)":92.3247483701777,"JP3866800000^FF_INC_TAX(ANN_R,43466,43830,,,USD)":1025.4686128553,"JP3778630008^FF_INC_TAX(ANN_R,43466,43830,,,USD)":218.270190330222,"KR7035420009^FF_INC_TAX(ANN_R,43466,43830,,,USD)":403.495749055728,"JP3236200006^FF_INC_TAX(ANN_R,43466,43830,,,USD)":845.063183078542,"JP3814000000^FF_INC_TAX(ANN_R,43466,43830,,,USD)":505.488691970706,"JP3758190007^FF_INC_TAX(ANN_R,43466,43830,,,USD)":80.1021430455148,"JP3571400005^FF_INC_TAX(ANN_R,43466,43830,,,USD)":660.807252526283,"TW0002454006^FF_INC_TAX(ANN_R,43466,43830,,,USD)":123.672725692168,"JP3249600002^FF_INC_TAX(ANN_R,43466,43830,,,USD)":232.23840040341,"KR7005930003^FF_INC_TAX(ANN_R,43466,43830,,,USD)":7454.50264759897,"JP3173400007^FF_INC_TAX(ANN_R,43466,43830,,,USD)":106.064613867551,"CH0025751329^FF_INC_TAX(ANN_R,43101,43465,,,USD)":23.723001055296,"NL0000226223^FF_INC_TAX(ANN_R,43101,43465,,,USD)":-41.9999990956,"SE0000103699^FF_INC_TAX(ANN_R,43101,43465,,,USD)":193.714906944855,"FR0000130650^FF_INC_TAX(ANN_R,43101,43465,,,USD)":260.016839885712,"ES0109067019^FF_INC_TAX(ANN_R,43101,43465,,,USD)":397.339708137512,"SE0000108656^FF_INC_TAX(ANN_R,43101,43465,,,USD)":553.171054013073,"DE0006231004^FF_INC_TAX(ANN_R,43101,43465,,,USD)":229.542780160904,"DE0007164600^FF_INC_TAX(ANN_R,43101,43465,,,USD)":1782.60183787346,"US8793601050^FF_INC_TAX(ANN_R,43101,43465,,,USD)":60.1,"US64110D1046^FF_INC_TAX(ANN_R,43101,43465,,,USD)":1083.0,"US0404131064^FF_INC_TAX(ANN_R,43101,43465,,,USD)":-39.314,"US8740541094^FF_INC_TAX(ANN_R,43101,43465,,,USD)":-36.908,"US74736K1016^FF_INC_TAX(ANN_R,43101,43465,,,USD)":57.433,"US57772K1016^FF_INC_TAX(ANN_R,43101,43465,,,USD)":357.567,"US34959E1091^FF_INC_TAX(ANN_R,43101,43465,,,USD)":-81.3,"US9892071054^FF_INC_TAX(ANN_R,43101,43465,,,USD)":103.0,"US6792951054^FF_INC_TAX(ANN_R,43101,43465,,,USD)":-0.321,"US2855121099^FF_INC_TAX(ANN_R,43101,43465,,,USD)":406.0,"US40434L1052^FF_INC_TAX(ANN_R,43101,43465,,,USD)":-2314.0,"US00507V1098^FF_INC_TAX(ANN_R,43101,43465,,,USD)":29.0,"US5128071082^FF_INC_TAX(ANN_R,43101,43465,,,USD)":771.108,"KR7036570000^FF_INC_TAX(ANN_R,43101,43465,,,USD)":196.164223306813,"JP3242800005^FF_INC_TAX(ANN_R,43101,43465,,,USD)":870.586293563247,"JP3122400009^FF_INC_TAX(ANN_R,43101,43465,,,USD)":55.7508354112506,"JP3756600007^FF_INC_TAX(ANN_R,43101,43465,,,USD)":542.657103896141,"KR7035720002^FF_INC_TAX(ANN_R,43101,43465,,,USD)":104.297247854807,"JP3866800000^FF_INC_TAX(ANN_R,43101,43465,,,USD)":1141.93121575564,"JP3778630008^FF_INC_TAX(ANN_R,43101,43465,,,USD)":167.902135647833,"KR7035420009^FF_INC_TAX(ANN_R,43101,43465,,,USD)":444.114841261791,"JP3236200006^FF_INC_TAX(ANN_R,43101,43465,,,USD)":796.373480618,"JP3814000000^FF_INC_TAX(ANN_R,43101,43465,,,USD)":491.146904937923,"JP3758190007^FF_INC_TAX(ANN_R,43101,43465,,,USD)":130.990867488086,"JP3571400005^FF_INC_TAX(ANN_R,43101,43465,,,USD)":639.181207671762,"TW0002454006^FF_INC_TAX(ANN_R,43101,43465,,,USD)":96.4729152815267,"JP3249600002^FF_INC_TAX(ANN_R,43101,43465,,,USD)":430.974980458617,"KR7005930003^FF_INC_TAX(ANN_R,43101,43465,,,USD)":15279.2596576509,"JP3173400007^FF_INC_TAX(ANN_R,43101,43465,,,USD)":90.7405974641442,"CH0025751329^FF_INC_TAX(ANN_R,43831,44196,,,USD)":-125.396997997663,"NL0000226223^FF_INC_TAX(ANN_R,43831,44196,,,USD)":28.0000012881578,"SE0000103699^FF_INC_TAX(ANN_R,43831,44196,,,USD)":153.782557909241,"FR0000130650^FF_INC_TAX(ANN_R,43831,44196,,,USD)":183.307895565033,"ES0109067019^FF_INC_TAX(ANN_R,43831,44196,,,USD)":-292.289455366135,"SE0000108656^FF_INC_TAX(ANN_R,43831,44196,,,USD)":1041.74574718624,"DE0006231004^FF_INC_TAX(ANN_R,43831,44196,,,USD)":58.205708026886,"DE0007164600^FF_INC_TAX(ANN_R,43831,44196,,,USD)":2208.13055789471,"US8793601050^FF_INC_TAX(ANN_R,43831,44196,,,USD)":67.8,"US64110D1046^FF_INC_TAX(ANN_R,43831,44196,,,USD)":125.0,"US0404131064^FF_INC_TAX(ANN_R,43831,44196,,,USD)":104.306,"US8740541094^FF_INC_TAX(ANN_R,43831,44196,,,USD)":53.98,"US74736K1016^FF_INC_TAX(ANN_R,43831,44196,,,USD)":60.764,"US57772K1016^FF_INC_TAX(ANN_R,43831,44196,,,USD)":23.402,"US34959E1091^FF_INC_TAX(ANN_R,43831,44196,,,USD)":53.2,"US9892071054^FF_INC_TAX(ANN_R,43831,44196,,,USD)":56.0,"US6792951054^FF_INC_TAX(ANN_R,43831,44196,,,USD)":-1.419,"US2855121099^FF_INC_TAX(ANN_R,43831,44196,,,USD)":-1531.0,"US40434L1052^FF_INC_TAX(ANN_R,43831,44196,,,USD)":387.0,"US00507V1098^FF_INC_TAX(ANN_R,43831,44196,,,USD)":419.0,"US5128071082^FF_INC_TAX(ANN_R,43831,44196,,,USD)":323.225,"KR7036570000^FF_INC_TAX(ANN_R,43831,44196,,,USD)":183.614000241502,"JP3242800005^FF_INC_TAX(ANN_R,43831,44196,,,USD)":321.602295151912,"JP3122400009^FF_INC_TAX(ANN_R,43831,44196,,,USD)":46.3735488206148,"JP3756600007^FF_INC_TAX(ANN_R,43831,44196,,,USD)":943.557318516076,"KR7035720002^FF_INC_TAX(ANN_R,43831,44196,,,USD)":204.18190794874,"JP3866800000^FF_INC_TAX(ANN_R,43831,44196,,,USD)":469.18037930131,"JP3778630008^FF_INC_TAX(ANN_R,43831,44196,,,USD)":191.720869727433,"KR7035420009^FF_INC_TAX(ANN_R,43831,44196,,,USD)":417.442030668382,"JP3236200006^FF_INC_TAX(ANN_R,43831,44196,,,USD)":755.377467490733,"JP3814000000^FF_INC_TAX(ANN_R,43831,44196,,,USD)":332.156751707196,"JP3758190007^FF_INC_TAX(ANN_R,43831,44196,,,USD)":493.422608649358,"JP3571400005^FF_INC_TAX(ANN_R,43831,44196,,,USD)":546.503351323307,"TW0002454006^FF_INC_TAX(ANN_R,43831,44196,,,USD)":208.667465350736,"JP3249600002^FF_INC_TAX(ANN_R,43831,44196,,,USD)":340.121744424105,"KR7005930003^FF_INC_TAX(ANN_R,43831,44196,,,USD)":8422.22840784671,"JP3173400007^FF_INC_TAX(ANN_R,43831,44196,,,USD)":117.810152091086,"DE000ENER6Y0^FF_INC_TAX(ANN_R,42370,42735,,,USD)":null,"FR0010307819^FF_INC_TAX(ANN_R,42370,42735,,,USD)":241.814716219902,"DK0010268606^FF_INC_TAX(ANN_R,42370,42735,,,USD)":356.195513375719,"US5745991068^FF_INC_TAX(ANN_R,42370,42735,,,USD)":296.0,"US29355A1079^FF_INC_TAX(ANN_R,42370,42735,,,USD)":1.475,"US72919P2020^FF_INC_TAX(ANN_R,42370,42735,,,USD)":-0.392,"JP3734800000^FF_INC_TAX(ANN_R,42370,42735,,,USD)":217.896949768066,"JP3538800008^FF_INC_TAX(ANN_R,42370,42735,,,USD)":209.98583984375,"KR7006400006^FF_INC_TAX(ANN_R,42370,42735,,,USD)":49.8279329886337,"DE000ENER6Y0^FF_INC_TAX(ANN_R,42736,43100,,,USD)":385.148295998573,"FR0010307819^FF_INC_TAX(ANN_R,42736,43100,,,USD)":252.882931733131,"DK0010268606^FF_INC_TAX(ANN_R,42736,43100,,,USD)":336.124489932491,"US5745991068^FF_INC_TAX(ANN_R,42736,43100,,,USD)":304.0,"US29355A1079^FF_INC_TAX(ANN_R,42736,43100,,,USD)":-0.149,"US72919P2020^FF_INC_TAX(ANN_R,42736,43100,,,USD)":0.0,"JP3734800000^FF_INC_TAX(ANN_R,42736,43100,,,USD)":271.093152694404,"JP3538800008^FF_INC_TAX(ANN_R,42736,43100,,,USD)":610.938469232991,"KR7006400006^FF_INC_TAX(ANN_R,42736,43100,,,USD)":159.990601384011,"DE000ENER6Y0^FF_INC_TAX(ANN_R,43466,43830,,,USD)":39.472599029541,"FR0010307819^FF_INC_TAX(ANN_R,43466,43830,,,USD)":356.256838488579,"DK0010268606^FF_INC_TAX(ANN_R,43466,43830,,,USD)":233.92297185967,"US5745991068^FF_INC_TAX(ANN_R,43466,43830,,,USD)":230.0,"US29355A1079^FF_INC_TAX(ANN_R,43466,43830,,,USD)":-71.034,"US72919P2020^FF_INC_TAX(ANN_R,43466,43830,,,USD)":0.0,"JP3734800000^FF_INC_TAX(ANN_R,43466,43830,,,USD)":232.391699029133,"JP3538800008^FF_INC_TAX(ANN_R,43466,43830,,,USD)":297.615755490959,"KR7006400006^FF_INC_TAX(ANN_R,43466,43830,,,USD)":139.151076636726,"DE000ENER6Y0^FF_INC_TAX(ANN_R,43101,43465,,,USD)":-587.534369945526,"FR0010307819^FF_INC_TAX(ANN_R,43101,43465,,,USD)":355.458592820168,"DK0010268606^FF_INC_TAX(ANN_R,43101,43465,,,USD)":267.803174441844,"US5745991068^FF_INC_TAX(ANN_R,43101,43465,,,USD)":221.0,"US29355A1079^FF_INC_TAX(ANN_R,43101,43465,,,USD)":1.398,"US72919P2020^FF_INC_TAX(ANN_R,43101,43465,,,USD)":-9.217,"JP3734800000^FF_INC_TAX(ANN_R,43101,43465,,,USD)":290.023442864418,"JP3538800008^FF_INC_TAX(ANN_R,43101,43465,,,USD)":233.090642824769,"KR7006400006^FF_INC_TAX(ANN_R,43101,43465,,,USD)":264.588529689169,"DE000ENER6Y0^FF_INC_TAX(ANN_R,43831,44196,,,USD)":-308.937988758087,"FR0010307819^FF_INC_TAX(ANN_R,43831,44196,,,USD)":318.280873394012,"DK0010268606^FF_INC_TAX(ANN_R,43831,44196,,,USD)":185.815827098205,"US5745991068^FF_INC_TAX(ANN_R,43831,44196,,,USD)":269.0,"US29355A1079^FF_INC_TAX(ANN_R,43831,44196,,,USD)":-14.585,"US72919P2020^FF_INC_TAX(ANN_R,43831,44196,,,USD)":-30.845,"JP3734800000^FF_INC_TAX(ANN_R,43831,44196,,,USD)":273.936885774136,"JP3538800008^FF_INC_TAX(ANN_R,43831,44196,,,USD)":356.116112016141,"KR7006400006^FF_INC_TAX(ANN_R,43831,44196,,,USD)":146.153158187578,"BE0003739530^FF_INC_TAX(ANN_R,42370,42735,,,USD)":220.133250355721,"DE0007165631^FF_INC_TAX(ANN_R,42370,42735,,,USD)":65.380681552887,"NL0010832176^FF_INC_TAX(ANN_R,42370,42735,,,USD)":-0.709072429537773,"CH0012280076^FF_INC_TAX(ANN_R,42370,42735,,,USD)":-7.48604337871075,"CH0012549785^FF_INC_TAX(ANN_R,42370,42735,,,USD)":52.6420981163979,"DK0060448595^FF_INC_TAX(ANN_R,42370,42735,,,USD)":139.953344061971,"DK0010272202^FF_INC_TAX(ANN_R,42370,42735,,,USD)":-8.44787012585997,"DE0006599905^FF_INC_TAX(ANN_R,42370,42735,,,USD)":576.32876098156,"CH0432492467^FF_INC_TAX(ANN_R,42370,42735,,,USD)":57.0000031064153,"NL0000009538^FF_INC_TAX(ANN_R,42370,42735,,,USD)":224.558039307594,"DE000BAY0017^FF_INC_TAX(ANN_R,42370,42735,,,USD)":1125.00259101391,"CH0012032048^FF_INC_TAX(ANN_R,42370,42735,,,USD)":3323.29573178291,"US6700024010^FF_INC_TAX(ANN_R,42370,42735,,,USD)":0.0,"JE00BYSS4X48^FF_INC_TAX(ANN_R,42370,42735,,,USD)":10.381,"US24906P1093^FF_INC_TAX(ANN_R,42370,42735,,,USD)":9.5,"US45784P1012^FF_INC_TAX(ANN_R,42370,42735,,,USD)":0.392,"US92556V1061^FF_INC_TAX(ANN_R,42370,42735,,,USD)":-358.3,"US14149Y1082^FF_INC_TAX(ANN_R,42370,42735,,,USD)":845.0,"US4364401012^FF_INC_TAX(ANN_R,42370,42735,,,USD)":84.5,"IE00BQPVQZ61^FF_INC_TAX(ANN_R,42370,42735,,,USD)":-61.251,"US30063P1057^FF_INC_TAX(ANN_R,42370,42735,,,USD)":0.0,"US5926881054^FF_INC_TAX(ANN_R,42370,42735,,,USD)":119.823,"US58155Q1031^FF_INC_TAX(ANN_R,42370,42735,,,USD)":908.0,"US98956P1021^FF_INC_TAX(ANN_R,42370,42735,,,USD)":95.0,"US75886F1075^FF_INC_TAX(ANN_R,42370,42735,,,USD)":434.293,"US5184391044^FF_INC_TAX(ANN_R,42370,42735,,,USD)":434.4,"JP3160400002^FF_INC_TAX(ANN_R,42370,42735,,,USD)":-38.0649299621582,"JP3201200007^FF_INC_TAX(ANN_R,42370,42735,,,USD)":67.860668182373,"JP3463000004^FF_INC_TAX(ANN_R,42370,42735,,,USD)":308.616561889648,"JP3546800008^FF_INC_TAX(ANN_R,42370,42735,,,USD)":218.929557800293,"JP3519400000^FF_INC_TAX(ANN_R,42370,42735,,,USD)":184.761671550572,"JP3475350009^FF_INC_TAX(ANN_R,42370,42735,,,USD)":349.662731170654,"JP3188220002^FF_INC_TAX(ANN_R,42370,42735,,,USD)":214.865050094202,"KR7068270008^FF_INC_TAX(ANN_R,42370,42735,,,USD)":42.1338810056023,"JP3197600004^FF_INC_TAX(ANN_R,42370,42735,,,USD)":67.2860717773438,"JP3942400007^FF_INC_TAX(ANN_R,42370,42735,,,USD)":566.960102081299,"BE0003739530^FF_INC_TAX(ANN_R,42736,43100,,,USD)":245.88973736763,"DE0007165631^FF_INC_TAX(ANN_R,42736,43100,,,USD)":47.2142133783102,"NL0010832176^FF_INC_TAX(ANN_R,42736,43100,,,USD)":-0.435382745981216,"CH0012280076^FF_INC_TAX(ANN_R,42736,43100,,,USD)":41.5204446132183,"CH0012549785^FF_INC_TAX(ANN_R,42736,43100,,,USD)":61.9223434598446,"DK0060448595^FF_INC_TAX(ANN_R,42736,43100,,,USD)":171.078562214971,"DK0010272202^FF_INC_TAX(ANN_R,42736,43100,,,USD)":-6.03971991571784,"DE0006599905^FF_INC_TAX(ANN_R,42736,43100,,,USD)":-482.755998134613,"CH0432492467^FF_INC_TAX(ANN_R,42736,43100,,,USD)":-382.999985387631,"NL0000009538^FF_INC_TAX(ANN_R,42736,43100,,,USD)":393.649166703224,"DE000BAY0017^FF_INC_TAX(ANN_R,42736,43100,,,USD)":1499.02505028248,"CH0012032048^FF_INC_TAX(ANN_R,42736,43100,,,USD)":3477.73220229149,"US6700024010^FF_INC_TAX(ANN_R,42736,43100,,,USD)":0.0,"JE00BYSS4X48^FF_INC_TAX(ANN_R,42736,43100,,,USD)":13.165,"US24906P1093^FF_INC_TAX(ANN_R,42736,43100,,,USD)":-53.2,"US45784P1012^FF_INC_TAX(ANN_R,42736,43100,,,USD)":0.257,"US92556V1061^FF_INC_TAX(ANN_R,42736,43100,,,USD)":207.0,"US14149Y1082^FF_INC_TAX(ANN_R,42736,43100,,,USD)":630.0,"US4364401012^FF_INC_TAX(ANN_R,42736,43100,,,USD)":475.0,"IE00BQPVQZ61^FF_INC_TAX(ANN_R,42736,43100,,,USD)":-102.749,"US30063P1057^FF_INC_TAX(ANN_R,42736,43100,,,USD)":-0.187,"US5926881054^FF_INC_TAX(ANN_R,42736,43100,,,USD)":198.25,"US58155Q1031^FF_INC_TAX(ANN_R,42736,43100,,,USD)":1614.0,"US98956P1021^FF_INC_TAX(ANN_R,42736,43100,,,USD)":-1348.8,"US75886F1075^FF_INC_TAX(ANN_R,42736,43100,,,USD)":880.0,"US5184391044^FF_INC_TAX(ANN_R,42736,43100,,,USD)":361.0,"JP3160400002^FF_INC_TAX(ANN_R,42736,43100,,,USD)":142.417175393552,"JP3201200007^FF_INC_TAX(ANN_R,42736,43100,,,USD)":181.655314302072,"JP3463000004^FF_INC_TAX(ANN_R,42736,43100,,,USD)":257.02874093689,"JP3546800008^FF_INC_TAX(ANN_R,42736,43100,,,USD)":184.591941313818,"JP3519400000^FF_INC_TAX(ANN_R,42736,43100,,,USD)":209.482122659683,"JP3475350009^FF_INC_TAX(ANN_R,42736,43100,,,USD)":372.240560429171,"JP3188220002^FF_INC_TAX(ANN_R,42736,43100,,,USD)":-95.1899607181549,"KR7068270008^FF_INC_TAX(ANN_R,42736,43100,,,USD)":93.1848234319308,"JP3197600004^FF_INC_TAX(ANN_R,42736,43100,,,USD)":170.878447249532,"JP3942400007^FF_INC_TAX(ANN_R,42736,43100,,,USD)":582.421789320186,"BE0003739530^FF_INC_TAX(ANN_R,43466,43830,,,USD)":163.410299777985,"DE0007165631^FF_INC_TAX(ANN_R,43466,43830,,,USD)":94.4556302661896,"NL0010832176^FF_INC_TAX(ANN_R,43466,43830,,,USD)":-0.073870409488678,"CH0012280076^FF_INC_TAX(ANN_R,43466,43830,,,USD)":57.7993505859375,"CH0012549785^FF_INC_TAX(ANN_R,43466,43830,,,USD)":70.0608489274979,"DK0060448595^FF_INC_TAX(ANN_R,43466,43830,,,USD)":174.521130770445,"DK0010272202^FF_INC_TAX(ANN_R,43466,43830,,,USD)":103.887311920524,"DE0006599905^FF_INC_TAX(ANN_R,43466,43830,,,USD)":491.35014796257,"CH0432492467^FF_INC_TAX(ANN_R,43466,43830,,,USD)":323.999986944793,"NL0000009538^FF_INC_TAX(ANN_R,43466,43830,,,USD)":377.186787843704,"DE000BAY0017^FF_INC_TAX(ANN_R,43466,43830,,,USD)":495.827142477036,"CH0012032048^FF_INC_TAX(ANN_R,43466,43830,,,USD)":2521.67779541016,"US6700024010^FF_INC_TAX(ANN_R,43466,43830,,,USD)":0.0,"JE00BYSS4X48^FF_INC_TAX(ANN_R,43466,43830,,,USD)":-1.594,"US24906P1093^FF_INC_TAX(ANN_R,43466,43830,,,USD)":82.3,"US45784P1012^FF_INC_TAX(ANN_R,43466,43830,,,USD)":2.9,"US92556V1061^FF_INC_TAX(ANN_R,43466,43830,,,USD)":137.6,"US14149Y1082^FF_INC_TAX(ANN_R,43466,43830,,,USD)":386.0,"US4364401012^FF_INC_TAX(ANN_R,43466,43830,,,USD)":-54.1,"IE00BQPVQZ61^FF_INC_TAX(ANN_R,43466,43830,,,USD)":-593.244,"US30063P1057^FF_INC_TAX(ANN_R,43466,43830,,,USD)":-184.858,"US5926881054^FF_INC_TAX(ANN_R,43466,43830,,,USD)":120.285,"US58155Q1031^FF_INC_TAX(ANN_R,43466,43830,,,USD)":356.0,"US98956P1021^FF_INC_TAX(ANN_R,43466,43830,,,USD)":-225.7,"US75886F1075^FF_INC_TAX(ANN_R,43466,43830,,,USD)":313.3,"US5184391044^FF_INC_TAX(ANN_R,43466,43830,,,USD)":513.0,"JP3160400002^FF_INC_TAX(ANN_R,43466,43830,,,USD)":207.142513616011,"JP3201200007^FF_INC_TAX(ANN_R,43466,43830,,,USD)":108.823989130557,"JP3463000004^FF_INC_TAX(ANN_R,43466,43830,,,USD)":-67.3431845232844,"JP3546800008^FF_INC_TAX(ANN_R,43466,43830,,,USD)":211.209435980767,"JP3519400000^FF_INC_TAX(ANN_R,43466,43830,,,USD)":461.724824314006,"JP3475350009^FF_INC_TAX(ANN_R,43466,43830,,,USD)":-68.452345168218,"JP3188220002^FF_INC_TAX(ANN_R,43466,43830,,,USD)":388.291744254529,"KR7068270008^FF_INC_TAX(ANN_R,43466,43830,,,USD)":69.1045006740876,"JP3197600004^FF_INC_TAX(ANN_R,43466,43830,,,USD)":121.394476439804,"JP3942400007^FF_INC_TAX(ANN_R,43466,43830,,,USD)":240.787053178996,"BE0003739530^FF_INC_TAX(ANN_R,43101,43465,,,USD)":235.949945449829,"DE0007165631^FF_INC_TAX(ANN_R,43101,43465,,,USD)":86.3777357800007,"NL0010832176^FF_INC_TAX(ANN_R,43101,43465,,,USD)":-1.60092037987709,"CH0012280076^FF_INC_TAX(ANN_R,43101,43465,,,USD)":49.6994655629396,"CH0012549785^FF_INC_TAX(ANN_R,43101,43465,,,USD)":73.6717734950781,"DK0060448595^FF_INC_TAX(ANN_R,43101,43465,,,USD)":185.862309515476,"DK0010272202^FF_INC_TAX(ANN_R,43101,43465,,,USD)":22.1327299748361,"DE0006599905^FF_INC_TAX(ANN_R,43101,43465,,,USD)":434.147899627686,"CH0432492467^FF_INC_TAX(ANN_R,43101,43465,,,USD)":-72.9999975996115,"NL0000009538^FF_INC_TAX(ANN_R,43101,43465,,,USD)":227.691697359085,"DE000BAY0017^FF_INC_TAX(ANN_R,43101,43465,,,USD)":585.155864715576,"CH0012032048^FF_INC_TAX(ANN_R,43101,43465,,,USD)":3354.57853662968,"US6700024010^FF_INC_TAX(ANN_R,43101,43465,,,USD)":0.0,"JE00BYSS4X48^FF_INC_TAX(ANN_R,43101,43465,,,USD)":17.617,"US24906P1093^FF_INC_TAX(ANN_R,43101,43465,,,USD)":52.5,"US45784P1012^FF_INC_TAX(ANN_R,43101,43465,,,USD)":1.934,"US92556V1061^FF_INC_TAX(ANN_R,43101,43465,,,USD)":-54.1,"US14149Y1082^FF_INC_TAX(ANN_R,43101,43465,,,USD)":-487.0,"US4364401012^FF_INC_TAX(ANN_R,43101,43465,,,USD)":-307.3,"IE00BQPVQZ61^FF_INC_TAX(ANN_R,43101,43465,,,USD)":-44.752,"US30063P1057^FF_INC_TAX(ANN_R,43101,43465,,,USD)":0.092,"US5926881054^FF_INC_TAX(ANN_R,43101,43465,,,USD)":139.247,"US58155Q1031^FF_INC_TAX(ANN_R,43101,43465,,,USD)":-53.0,"US98956P1021^FF_INC_TAX(ANN_R,43101,43465,,,USD)":108.2,"US75886F1075^FF_INC_TAX(ANN_R,43101,43465,,,USD)":109.1,"US5184391044^FF_INC_TAX(ANN_R,43101,43465,,,USD)":863.0,"JP3160400002^FF_INC_TAX(ANN_R,43101,43465,,,USD)":201.908430948853,"JP3201200007^FF_INC_TAX(ANN_R,43101,43465,,,USD)":176.599951691926,"JP3463000004^FF_INC_TAX(ANN_R,43101,43465,,,USD)":275.163170017302,"JP3546800008^FF_INC_TAX(ANN_R,43101,43465,,,USD)":139.210169859231,"JP3519400000^FF_INC_TAX(ANN_R,43101,43465,,,USD)":256.875019744039,"JP3475350009^FF_INC_TAX(ANN_R,43101,43465,,,USD)":191.36999823153,"JP3188220002^FF_INC_TAX(ANN_R,43101,43465,,,USD)":218.221531577408,"KR7068270008^FF_INC_TAX(ANN_R,43101,43465,,,USD)":58.3022860192458,"JP3197600004^FF_INC_TAX(ANN_R,43101,43465,,,USD)":122.031080909073,"JP3942400007^FF_INC_TAX(ANN_R,43101,43465,,,USD)":482.115251556039,"BE0003739530^FF_INC_TAX(ANN_R,43831,44196,,,USD)":135.656962513924,"DE0007165631^FF_INC_TAX(ANN_R,43831,44196,,,USD)":142.714544488072,"NL0010832176^FF_INC_TAX(ANN_R,43831,44196,,,USD)":-7.15400032912433,"CH0012280076^FF_INC_TAX(ANN_R,43831,44196,,,USD)":23.0542087519169,"CH0012549785^FF_INC_TAX(ANN_R,43831,44196,,,USD)":13.0735345602036,"DK0060448595^FF_INC_TAX(ANN_R,43831,44196,,,USD)":190.369333148003,"DK0010272202^FF_INC_TAX(ANN_R,43831,44196,,,USD)":175.248804956675,"DE0006599905^FF_INC_TAX(ANN_R,43831,44196,,,USD)":725.023766040802,"CH0432492467^FF_INC_TAX(ANN_R,43831,44196,,,USD)":-104.0000037447,"NL0000009538^FF_INC_TAX(ANN_R,43831,44196,,,USD)":241.674588680267,"DE000BAY0017^FF_INC_TAX(ANN_R,43831,44196,,,USD)":-1925.41688811779,"CH0012032048^FF_INC_TAX(ANN_R,43831,44196,,,USD)":3086.46623015404,"US6700024010^FF_INC_TAX(ANN_R,43831,44196,,,USD)":0.0,"JE00BYSS4X48^FF_INC_TAX(ANN_R,43831,44196,,,USD)":-1.706,"US24906P1093^FF_INC_TAX(ANN_R,43831,44196,,,USD)":23.0,"US45784P1012^FF_INC_TAX(ANN_R,43831,44196,,,USD)":2.9,"US92556V1061^FF_INC_TAX(ANN_R,43831,44196,,,USD)":-51.3,"US14149Y1082^FF_INC_TAX(ANN_R,43831,44196,,,USD)":-79.0,"US4364401012^FF_INC_TAX(ANN_R,43831,44196,,,USD)":-108.6,"IE00BQPVQZ61^FF_INC_TAX(ANN_R,43831,44196,,,USD)":11.849,"US30063P1057^FF_INC_TAX(ANN_R,43831,44196,,,USD)":-5.458,"US5926881054^FF_INC_TAX(ANN_R,43831,44196,,,USD)":146.004,"US58155Q1031^FF_INC_TAX(ANN_R,43831,44196,,,USD)":18.0,"US98956P1021^FF_INC_TAX(ANN_R,43831,44196,,,USD)":-137.0,"US75886F1075^FF_INC_TAX(ANN_R,43831,44196,,,USD)":297.2,"US5184391044^FF_INC_TAX(ANN_R,43831,44196,,,USD)":350.0,"JP3160400002^FF_INC_TAX(ANN_R,43831,44196,,,USD)":51.4689367711544,"JP3201200007^FF_INC_TAX(ANN_R,43831,44196,,,USD)":239.455641321838,"JP3463000004^FF_INC_TAX(ANN_R,43831,44196,,,USD)":-966.137061148882,"JP3546800008^FF_INC_TAX(ANN_R,43831,44196,,,USD)":197.082983762026,"JP3519400000^FF_INC_TAX(ANN_R,43831,44196,,,USD)":781.644277074374,"JP3475350009^FF_INC_TAX(ANN_R,43831,44196,,,USD)":112.172114521265,"JP3188220002^FF_INC_TAX(ANN_R,43831,44196,,,USD)":358.289139958099,"KR7068270008^FF_INC_TAX(ANN_R,43831,44196,,,USD)":111.408135811592,"JP3197600004^FF_INC_TAX(ANN_R,43831,44196,,,USD)":182.183112859726,"JP3942400007^FF_INC_TAX(ANN_R,43831,44196,,,USD)":459.311514191329,"US88579Y1010^FF_INC_TAX(ANN_R,42370,42735,,,USD)":1995.0,"JP3893600001^FF_INC_TAX(ANN_R,42370,42735,,,USD)":759.824634552002,"US88579Y1010^FF_INC_TAX(ANN_R,42736,43100,,,USD)":2679.0,"JP3893600001^FF_INC_TAX(ANN_R,42736,43100,,,USD)":1243.3660298381,"US88579Y1010^FF_INC_TAX(ANN_R,43466,43830,,,USD)":1130.0,"JP3893600001^FF_INC_TAX(ANN_R,43466,43830,,,USD)":1375.85516585968,"US88579Y1010^FF_INC_TAX(ANN_R,43101,43465,,,USD)":1637.0,"JP3893600001^FF_INC_TAX(ANN_R,43101,43465,,,USD)":930.070823088288,"US88579Y1010^FF_INC_TAX(ANN_R,43831,44196,,,USD)":1337.0,"JP3893600001^FF_INC_TAX(ANN_R,43831,44196,,,USD)":1131.36007404327,"FR0000120503^FF_INC_TAX(ANN_R,42370,42735,,,USD)":275.443112254143,"DE0006047004^FF_INC_TAX(ANN_R,42370,42735,,,USD)":347.677791893482,"CH0030170408^FF_INC_TAX(ANN_R,42370,42735,,,USD)":83.8436858415604,"CH0012214059^FF_INC_TAX(ANN_R,42370,42735,,,USD)":847.572368979454,"SE0011166610^FF_INC_TAX(ANN_R,42370,42735,,,USD)":586.326364129782,"FR0000125486^FF_INC_TAX(ANN_R,42370,42735,,,USD)":1120.57780206203,"US7458671010^FF_INC_TAX(ANN_R,42370,42735,,,USD)":331.147,"US45167R1041^FF_INC_TAX(ANN_R,42370,42735,,,USD)":97.403,"US62944T1051^FF_INC_TAX(ANN_R,42370,42735,,,USD)":236.435,"US5732841060^FF_INC_TAX(ANN_R,42370,42735,,,USD)":181.584,"US9291601097^FF_INC_TAX(ANN_R,42370,42735,,,USD)":124.851,"US5260571048^FF_INC_TAX(ANN_R,42370,42735,,,USD)":417.378,"US23331A1097^FF_INC_TAX(ANN_R,42370,42735,,,USD)":467.2,"FR0000120503^FF_INC_TAX(ANN_R,42736,43100,,,USD)":337.252437949181,"DE0006047004^FF_INC_TAX(ANN_R,42736,43100,,,USD)":653.525292801857,"CH0030170408^FF_INC_TAX(ANN_R,42736,43100,,,USD)":86.2575121164322,"CH0012214059^FF_INC_TAX(ANN_R,42736,43100,,,USD)":544.570394515991,"SE0011166610^FF_INC_TAX(ANN_R,42736,43100,,,USD)":577.102999612689,"FR0000125486^FF_INC_TAX(ANN_R,42736,43100,,,USD)":1433.60484492779,"US7458671010^FF_INC_TAX(ANN_R,42736,43100,,,USD)":491.607,"US45167R1041^FF_INC_TAX(ANN_R,42736,43100,,,USD)":118.016,"US62944T1051^FF_INC_TAX(ANN_R,42736,43100,,,USD)":309.39,"US5732841060^FF_INC_TAX(ANN_R,42736,43100,,,USD)":-94.457,"US9291601097^FF_INC_TAX(ANN_R,42736,43100,,,USD)":-232.075,"US5260571048^FF_INC_TAX(ANN_R,42736,43100,,,USD)":417.857,"US23331A1097^FF_INC_TAX(ANN_R,42736,43100,,,USD)":563.7,"FR0000120503^FF_INC_TAX(ANN_R,43466,43830,,,USD)":505.900380134583,"DE0006047004^FF_INC_TAX(ANN_R,43466,43830,,,USD)":401.138708496094,"CH0030170408^FF_INC_TAX(ANN_R,43466,43830,,,USD)":96.4999603271484,"CH0012214059^FF_INC_TAX(ANN_R,43466,43830,,,USD)":811.042419433594,"SE0011166610^FF_INC_TAX(ANN_R,43466,43830,,,USD)":531.579543843865,"FR0000125486^FF_INC_TAX(ANN_R,43466,43830,,,USD)":1828.85225915909,"US7458671010^FF_INC_TAX(ANN_R,43466,43830,,,USD)":322.876,"US45167R1041^FF_INC_TAX(ANN_R,43466,43830,,,USD)":107.382,"US62944T1051^FF_INC_TAX(ANN_R,43466,43830,,,USD)":147.256,"US5732841060^FF_INC_TAX(ANN_R,43466,43830,,,USD)":136.3,"US9291601097^FF_INC_TAX(ANN_R,43466,43830,,,USD)":135.198,"US5260571048^FF_INC_TAX(ANN_R,43466,43830,,,USD)":592.173,"US23331A1097^FF_INC_TAX(ANN_R,43466,43830,,,USD)":506.7,"FR0000120503^FF_INC_TAX(ANN_R,43101,43465,,,USD)":502.573383808136,"DE0006047004^FF_INC_TAX(ANN_R,43101,43465,,,USD)":547.521848416328,"CH0030170408^FF_INC_TAX(ANN_R,43101,43465,,,USD)":91.9622504711151,"CH0012214059^FF_INC_TAX(ANN_R,43101,43465,,,USD)":670.302625656128,"SE0011166610^FF_INC_TAX(ANN_R,43101,43465,,,USD)":518.116582483053,"FR0000125486^FF_INC_TAX(ANN_R,43101,43465,,,USD)":1672.88511323929,"US7458671010^FF_INC_TAX(ANN_R,43101,43465,,,USD)":325.517,"US45167R1041^FF_INC_TAX(ANN_R,43101,43465,,,USD)":118.366,"US62944T1051^FF_INC_TAX(ANN_R,43101,43465,,,USD)":162.535,"US5732841060^FF_INC_TAX(ANN_R,43101,43465,,,USD)":105.705,"US9291601097^FF_INC_TAX(ANN_R,43101,43465,,,USD)":105.449,"US5260571048^FF_INC_TAX(ANN_R,43101,43465,,,USD)":545.171,"US23331A1097^FF_INC_TAX(ANN_R,43101,43465,,,USD)":597.7,"FR0000120503^FF_INC_TAX(ANN_R,43831,44196,,,USD)":361.371908545494,"DE0006047004^FF_INC_TAX(ANN_R,43831,44196,,,USD)":381.321461856365,"CH0030170408^FF_INC_TAX(ANN_R,43831,44196,,,USD)":119.324893951416,"CH0012214059^FF_INC_TAX(ANN_R,43831,44196,,,USD)":763.892401456833,"SE0011166610^FF_INC_TAX(ANN_R,43831,44196,,,USD)":439.121525719762,"FR0000125486^FF_INC_TAX(ANN_R,43831,44196,,,USD)":921.099375724792,"US7458671010^FF_INC_TAX(ANN_R,43831,44196,,,USD)":321.855,"US45167R1041^FF_INC_TAX(ANN_R,43831,44196,,,USD)":92.562,"US62944T1051^FF_INC_TAX(ANN_R,43831,44196,,,USD)":176.785,"US5732841060^FF_INC_TAX(ANN_R,43831,44196,,,USD)":168.2,"US9291601097^FF_INC_TAX(ANN_R,43831,44196,,,USD)":155.803,"US5260571048^FF_INC_TAX(ANN_R,43831,44196,,,USD)":656.235,"US23331A1097^FF_INC_TAX(ANN_R,43831,44196,,,USD)":602.5,"DK0060336014^FF_INC_TAX(ANN_R,42370,42735,,,USD)":123.468642488122,"DE000SYM9999^FF_INC_TAX(ANN_R,42370,42735,,,USD)":107.478123641014,"DE0006048432^FF_INC_TAX(ANN_R,42370,42735,,,USD)":717.922007441521,"NL0013267909^FF_INC_TAX(ANN_R,42370,42735,,,USD)":258.850153684616,"FR0000120073^FF_INC_TAX(ANN_R,42370,42735,,,USD)":826.771815657616,"FR0000120321^FF_INC_TAX(ANN_R,42370,42735,,,USD)":1342.5915877223,"NL0009434992^FF_INC_TAX(ANN_R,42370,42735,,,USD)":1386.0,"US4943681035^FF_INC_TAX(ANN_R,42370,42735,,,USD)":922.0,"US0091581068^FF_INC_TAX(ANN_R,42370,42735,,,USD)":432.6,"US1941621039^FF_INC_TAX(ANN_R,42370,42735,,,USD)":1152.0,"TW0001301000^FF_INC_TAX(ANN_R,42370,42735,,,USD)":137.094442217555,"JP3351600006^FF_INC_TAX(ANN_R,42370,42735,,,USD)":146.706804452464,"TW0001303006^FF_INC_TAX(ANN_R,42370,42735,,,USD)":159.188837062866,"KR7028260008^FF_INC_TAX(ANN_R,42370,42735,,,USD)":59.4194270254574,"JP3205800000^FF_INC_TAX(ANN_R,42370,42735,,,USD)":511.150029866025,"JP3371200001^FF_INC_TAX(ANN_R,42370,42735,,,USD)":579.826065063477,"TW0001326007^FF_INC_TAX(ANN_R,42370,42735,,,USD)":183.21831544267,"JP3951600000^FF_INC_TAX(ANN_R,42370,42735,,,USD)":226.184877550229,"DK0060336014^FF_INC_TAX(ANN_R,42736,43100,,,USD)":114.635039448738,"DE000SYM9999^FF_INC_TAX(ANN_R,42736,43100,,,USD)":112.566742658496,"DE0006048432^FF_INC_TAX(ANN_R,42736,43100,,,USD)":504.18675506115,"NL0013267909^FF_INC_TAX(ANN_R,42736,43100,,,USD)":285.367447495461,"FR0000120073^FF_INC_TAX(ANN_R,42736,43100,,,USD)":233.820837414265,"FR0000120321^FF_INC_TAX(ANN_R,42736,43100,,,USD)":1016.60743252039,"NL0009434992^FF_INC_TAX(ANN_R,42736,43100,,,USD)":598.0,"US4943681035^FF_INC_TAX(ANN_R,42736,43100,,,USD)":776.0,"US0091581068^FF_INC_TAX(ANN_R,42736,43100,,,USD)":260.9,"US1941621039^FF_INC_TAX(ANN_R,42736,43100,,,USD)":1313.0,"TW0001301000^FF_INC_TAX(ANN_R,42736,43100,,,USD)":181.492375164405,"JP3351600006^FF_INC_TAX(ANN_R,42736,43100,,,USD)":117.716646194458,"TW0001303006^FF_INC_TAX(ANN_R,42736,43100,,,USD)":289.303544475719,"KR7028260008^FF_INC_TAX(ANN_R,42736,43100,,,USD)":304.205083486682,"JP3205800000^FF_INC_TAX(ANN_R,42736,43100,,,USD)":496.576970458031,"JP3371200001^FF_INC_TAX(ANN_R,42736,43100,,,USD)":589.384735127911,"TW0001326007^FF_INC_TAX(ANN_R,42736,43100,,,USD)":219.274905994959,"JP3951600000^FF_INC_TAX(ANN_R,42736,43100,,,USD)":315.293335318565,"DK0060336014^FF_INC_TAX(ANN_R,43466,43830,,,USD)":96.5417444109917,"DE000SYM9999^FF_INC_TAX(ANN_R,43466,43830,,,USD)":124.956274644613,"DE0006048432^FF_INC_TAX(ANN_R,43466,43830,,,USD)":792.428029060364,"NL0013267909^FF_INC_TAX(ANN_R,43466,43830,,,USD)":257.427184581757,"FR0000120073^FF_INC_TAX(ANN_R,43466,43830,,,USD)":897.301625561714,"FR0000120321^FF_INC_TAX(ANN_R,43466,43830,,,USD)":1854.81882734299,"NL0009434992^FF_INC_TAX(ANN_R,43466,43830,,,USD)":648.0,"US4943681035^FF_INC_TAX(ANN_R,43466,43830,,,USD)":576.0,"US0091581068^FF_INC_TAX(ANN_R,43466,43830,,,USD)":480.1,"US1941621039^FF_INC_TAX(ANN_R,43466,43830,,,USD)":774.0,"TW0001301000^FF_INC_TAX(ANN_R,43466,43830,,,USD)":158.348787067086,"JP3351600006^FF_INC_TAX(ANN_R,43466,43830,,,USD)":275.899227466434,"TW0001303006^FF_INC_TAX(ANN_R,43466,43830,,,USD)":112.559109015837,"KR7028260008^FF_INC_TAX(ANN_R,43466,43830,,,USD)":410.459336415036,"JP3205800000^FF_INC_TAX(ANN_R,43466,43830,,,USD)":553.119424767792,"JP3371200001^FF_INC_TAX(ANN_R,43466,43830,,,USD)":913.704897137359,"TW0001326007^FF_INC_TAX(ANN_R,43466,43830,,,USD)":124.91887981616,"JP3951600000^FF_INC_TAX(ANN_R,43466,43830,,,USD)":155.030487570912,"DK0060336014^FF_INC_TAX(ANN_R,43101,43465,,,USD)":112.222738698125,"DE000SYM9999^FF_INC_TAX(ANN_R,43101,43465,,,USD)":129.012711173058,"DE0006048432^FF_INC_TAX(ANN_R,43101,43465,,,USD)":850.599553346634,"NL0013267909^FF_INC_TAX(ANN_R,43101,43465,,,USD)":139.210467815399,"FR0000120073^FF_INC_TAX(ANN_R,43101,43465,,,USD)":862.043125700951,"FR0000120321^FF_INC_TAX(ANN_R,43101,43465,,,USD)":1515.15257470608,"NL0009434992^FF_INC_TAX(ANN_R,43101,43465,,,USD)":613.0,"US4943681035^FF_INC_TAX(ANN_R,43101,43465,,,USD)":471.0,"US0091581068^FF_INC_TAX(ANN_R,43101,43465,,,USD)":524.3,"US1941621039^FF_INC_TAX(ANN_R,43101,43465,,,USD)":906.0,"TW0001301000^FF_INC_TAX(ANN_R,43101,43465,,,USD)":250.139950482935,"JP3351600006^FF_INC_TAX(ANN_R,43101,43465,,,USD)":356.790981777012,"TW0001303006^FF_INC_TAX(ANN_R,43101,43465,,,USD)":294.0306004088,"KR7028260008^FF_INC_TAX(ANN_R,43101,43465,,,USD)":576.5412061218,"JP3205800000^FF_INC_TAX(ANN_R,43101,43465,,,USD)":470.107544064522,"JP3371200001^FF_INC_TAX(ANN_R,43101,43465,,,USD)":633.83078763634,"TW0001326007^FF_INC_TAX(ANN_R,43101,43465,,,USD)":263.462389476366,"JP3951600000^FF_INC_TAX(ANN_R,43101,43465,,,USD)":219.978096745908,"DK0060336014^FF_INC_TAX(ANN_R,43831,44196,,,USD)":106.280907019973,"DE000SYM9999^FF_INC_TAX(ANN_R,43831,44196,,,USD)":123.813767694116,"DE0006048432^FF_INC_TAX(ANN_R,43831,44196,,,USD)":571.127211928368,"NL0013267909^FF_INC_TAX(ANN_R,43831,44196,,,USD)":274.733848452568,"FR0000120073^FF_INC_TAX(ANN_R,43831,44196,,,USD)":773.130688881874,"FR0000120321^FF_INC_TAX(ANN_R,43831,44196,,,USD)":1379.14111974239,"NL0009434992^FF_INC_TAX(ANN_R,43831,44196,,,USD)":-43.0,"US4943681035^FF_INC_TAX(ANN_R,43831,44196,,,USD)":676.0,"US0091581068^FF_INC_TAX(ANN_R,43831,44196,,,USD)":478.4,"US1941621039^FF_INC_TAX(ANN_R,43831,44196,,,USD)":787.0,"TW0001301000^FF_INC_TAX(ANN_R,43831,44196,,,USD)":140.27969346793,"JP3351600006^FF_INC_TAX(ANN_R,43831,44196,,,USD)":66.3023166665807,"TW0001303006^FF_INC_TAX(ANN_R,43831,44196,,,USD)":120.55381463765,"KR7028260008^FF_INC_TAX(ANN_R,43831,44196,,,USD)":258.079137606131,"JP3205800000^FF_INC_TAX(ANN_R,43831,44196,,,USD)":429.939475104213,"JP3371200001^FF_INC_TAX(ANN_R,43831,44196,,,USD)":990.804625198245,"TW0001326007^FF_INC_TAX(ANN_R,43831,44196,,,USD)":109.137258364193,"JP3951600000^FF_INC_TAX(ANN_R,43831,44196,,,USD)":311.589980345219,"DK0010181759^FF_INC_TAX(ANN_R,42370,42735,,,USD)":355.399510025978,"NL0000009165^FF_INC_TAX(ANN_R,42370,42735,,,USD)":744.470741152763,"FR0000120693^FF_INC_TAX(ANN_R,42370,42735,,,USD)":452.606517791748,"BE0974293251^FF_INC_TAX(ANN_R,42370,42735,,,USD)":1612.99999414912,"US1156372096^FF_INC_TAX(ANN_R,42370,42735,,,USD)":422.0,"US49271V1008^FF_INC_TAX(ANN_R,42370,42735,,,USD)":434.0,"US21036P1084^FF_INC_TAX(ANN_R,42370,42735,,,USD)":440.6,"JP3258000003^FF_INC_TAX(ANN_R,42370,42735,,,USD)":460.624946342781,"JP3116000005^FF_INC_TAX(ANN_R,42370,42735,,,USD)":579.354291066527,"DK0010181759^FF_INC_TAX(ANN_R,42736,43100,,,USD)":221.081861793995,"NL0000009165^FF_INC_TAX(ANN_R,42736,43100,,,USD)":851.590604186058,"FR0000120693^FF_INC_TAX(ANN_R,42736,43100,,,USD)":477.454788923264,"BE0974293251^FF_INC_TAX(ANN_R,42736,43100,,,USD)":1920.00001458634,"US1156372096^FF_INC_TAX(ANN_R,42736,43100,,,USD)":264.0,"US49271V1008^FF_INC_TAX(ANN_R,42736,43100,,,USD)":95.0,"US21036P1084^FF_INC_TAX(ANN_R,42736,43100,,,USD)":554.2,"JP3258000003^FF_INC_TAX(ANN_R,42736,43100,,,USD)":463.25067448616,"JP3116000005^FF_INC_TAX(ANN_R,42736,43100,,,USD)":518.443729281425,"DK0010181759^FF_INC_TAX(ANN_R,43466,43830,,,USD)":412.401147320867,"NL0000009165^FF_INC_TAX(ANN_R,43466,43830,,,USD)":1018.51625204086,"FR0000120693^FF_INC_TAX(ANN_R,43466,43830,,,USD)":663.921455383301,"BE0974293251^FF_INC_TAX(ANN_R,43466,43830,,,USD)":2785.99999781198,"US1156372096^FF_INC_TAX(ANN_R,43466,43830,,,USD)":207.0,"US49271V1008^FF_INC_TAX(ANN_R,43466,43830,,,USD)":440.0,"US21036P1084^FF_INC_TAX(ANN_R,43466,43830,,,USD)":685.9,"JP3258000003^FF_INC_TAX(ANN_R,43466,43830,,,USD)":324.600816727616,"JP3116000005^FF_INC_TAX(ANN_R,43466,43830,,,USD)":514.627831522375,"DK0010181759^FF_INC_TAX(ANN_R,43101,43465,,,USD)":377.663546591997,"NL0000009165^FF_INC_TAX(ANN_R,43101,43465,,,USD)":874.194547891617,"FR0000120693^FF_INC_TAX(ANN_R,43101,43465,,,USD)":467.411305427551,"BE0974293251^FF_INC_TAX(ANN_R,43101,43465,,,USD)":2583.99994435787,"US1156372096^FF_INC_TAX(ANN_R,43101,43465,,,USD)":260.0,"US49271V1008^FF_INC_TAX(ANN_R,43101,43465,,,USD)":202.0,"US21036P1084^FF_INC_TAX(ANN_R,43101,43465,,,USD)":22.7,"JP3258000003^FF_INC_TAX(ANN_R,43101,43465,,,USD)":467.581349827349,"JP3116000005^FF_INC_TAX(ANN_R,43101,43465,,,USD)":510.399889424443,"DK0010181759^FF_INC_TAX(ANN_R,43831,44196,,,USD)":341.47520197928,"NL0000009165^FF_INC_TAX(ANN_R,43831,44196,,,USD)":279.293746352196,"FR0000120693^FF_INC_TAX(ANN_R,43831,44196,,,USD)":285.223793506622,"BE0974293251^FF_INC_TAX(ANN_R,43831,44196,,,USD)":1932.00008888289,"US1156372096^FF_INC_TAX(ANN_R,43831,44196,,,USD)":182.0,"US49271V1008^FF_INC_TAX(ANN_R,43831,44196,,,USD)":428.0,"US21036P1084^FF_INC_TAX(ANN_R,43831,44196,,,USD)":-966.6,"JP3258000003^FF_INC_TAX(ANN_R,43831,44196,,,USD)":231.425899493508,"JP3116000005^FF_INC_TAX(ANN_R,43831,44196,,,USD)":307.347156577744,"DE0005439004^FF_INC_TAX(ANN_R,42370,42735,,,USD)":1213.27713060379,"DE000PAH0038^FF_INC_TAX(ANN_R,42370,42735,,,USD)":8.84957790374756,"NL0011585146^FF_INC_TAX(ANN_R,42370,42735,,,USD)":185.43737398684,"FR0000121261^FF_INC_TAX(ANN_R,42370,42735,,,USD)":881.639198660851,"DE0005190003^FF_INC_TAX(ANN_R,42370,42735,,,USD)":3047.57339060307,"NL00150001Q9^FF_INC_TAX(ANN_R,42370,42735,,,USD)":1429.20683145523,"DE0007664039^FF_INC_TAX(ANN_R,42370,42735,,,USD)":2116.15531623363,"DE0007100000^FF_INC_TAX(ANN_R,42370,42735,,,USD)":4192.48753190041,"US3453708600^FF_INC_TAX(ANN_R,42370,42735,,,USD)":2189.0,"US37045V1008^FF_INC_TAX(ANN_R,42370,42735,,,USD)":2739.0,"JP3397200001^FF_INC_TAX(ANN_R,42370,42735,,,USD)":768.884937286377,"JP3551500006^FF_INC_TAX(ANN_R,42370,42735,,,USD)":722.226043701172,"KR7000270009^FF_INC_TAX(ANN_R,42370,42735,,,USD)":592.48416419921,"JP3854600008^FF_INC_TAX(ANN_R,42370,42735,,,USD)":1907.75999450684,"JP3633400001^FF_INC_TAX(ANN_R,42370,42735,,,USD)":7313.77116012573,"KR7012330007^FF_INC_TAX(ANN_R,42370,42735,,,USD)":916.995762205857,"JP3830800003^FF_INC_TAX(ANN_R,42370,42735,,,USD)":1345.03478268161,"KR7005380001^FF_INC_TAX(ANN_R,42370,42735,,,USD)":1368.24094980309,"JP3814800003^FF_INC_TAX(ANN_R,42370,42735,,,USD)":1520.96501159668,"DE0005439004^FF_INC_TAX(ANN_R,42736,43100,,,USD)":1384.53969091177,"DE000PAH0038^FF_INC_TAX(ANN_R,42736,43100,,,USD)":23.6866260766983,"NL0011585146^FF_INC_TAX(ANN_R,42736,43100,,,USD)":235.467621893883,"FR0000121261^FF_INC_TAX(ANN_R,42736,43100,,,USD)":745.564754128456,"DE0005190003^FF_INC_TAX(ANN_R,42736,43100,,,USD)":2255.86915016174,"NL00150001Q9^FF_INC_TAX(ANN_R,42736,43100,,,USD)":2919.0946803093,"DE0007664039^FF_INC_TAX(ANN_R,42736,43100,,,USD)":2492.73541092873,"DE0007100000^FF_INC_TAX(ANN_R,42736,43100,,,USD)":3778.58082652092,"US3453708600^FF_INC_TAX(ANN_R,42736,43100,,,USD)":402.0,"US37045V1008^FF_INC_TAX(ANN_R,42736,43100,,,USD)":11533.0,"JP3397200001^FF_INC_TAX(ANN_R,42736,43100,,,USD)":901.147401532158,"JP3551500006^FF_INC_TAX(ANN_R,42736,43100,,,USD)":803.075140951201,"KR7000270009^FF_INC_TAX(ANN_R,42736,43100,,,USD)":152.174647878273,"JP3854600008^FF_INC_TAX(ANN_R,42736,43100,,,USD)":3025.20602525771,"JP3633400001^FF_INC_TAX(ANN_R,42736,43100,,,USD)":5807.68782291561,"KR7012330007^FF_INC_TAX(ANN_R,42736,43100,,,USD)":1040.82204884151,"JP3830800003^FF_INC_TAX(ANN_R,42736,43100,,,USD)":1096.95861983299,"KR7005380001^FF_INC_TAX(ANN_R,42736,43100,,,USD)":-95.3993999690283,"JP3814800003^FF_INC_TAX(ANN_R,42736,43100,,,USD)":1026.36960995756,"DE0005439004^FF_INC_TAX(ANN_R,43466,43830,,,USD)":651.850401306152,"DE000PAH0038^FF_INC_TAX(ANN_R,43466,43830,,,USD)":10.073237657547,"NL0011585146^FF_INC_TAX(ANN_R,43466,43830,,,USD)":197.721985736847,"FR0000121261^FF_INC_TAX(ANN_R,43466,43830,,,USD)":566.339806079865,"DE0005190003^FF_INC_TAX(ANN_R,43466,43830,,,USD)":2395.19206523895,"NL00150001Q9^FF_INC_TAX(ANN_R,43466,43830,,,USD)":1478.52743840218,"DE0007664039^FF_INC_TAX(ANN_R,43466,43830,,,USD)":4842.98881602287,"DE0007100000^FF_INC_TAX(ANN_R,43466,43830,,,USD)":1254.67771267891,"US3453708600^FF_INC_TAX(ANN_R,43466,43830,,,USD)":-724.0,"US37045V1008^FF_INC_TAX(ANN_R,43466,43830,,,USD)":769.0,"JP3397200001^FF_INC_TAX(ANN_R,43466,43830,,,USD)":554.598357599229,"JP3551500006^FF_INC_TAX(ANN_R,43466,43830,,,USD)":689.140445586294,"KR7000270009^FF_INC_TAX(ANN_R,43466,43830,,,USD)":604.059749479929,"JP3854600008^FF_INC_TAX(ANN_R,43466,43830,,,USD)":2733.12512774207,"JP3633400001^FF_INC_TAX(ANN_R,43466,43830,,,USD)":5951.08872081339,"KR7012330007^FF_INC_TAX(ANN_R,43466,43830,,,USD)":788.883022103633,"JP3830800003^FF_INC_TAX(ANN_R,43466,43830,,,USD)":818.441720153205,"KR7005380001^FF_INC_TAX(ANN_R,43466,43830,,,USD)":838.735347914044,"JP3814800003^FF_INC_TAX(ANN_R,43466,43830,,,USD)":407.927643047646,"DE0005439004^FF_INC_TAX(ANN_R,43101,43465,,,USD)":1051.86485681534,"DE000PAH0038^FF_INC_TAX(ANN_R,43101,43465,,,USD)":28.3139934539795,"NL0011585146^FF_INC_TAX(ANN_R,43101,43465,,,USD)":19.2499762995243,"FR0000121261^FF_INC_TAX(ANN_R,43101,43465,,,USD)":672.457344532013,"DE0005190003^FF_INC_TAX(ANN_R,43101,43465,,,USD)":2984.76680994034,"NL00150001Q9^FF_INC_TAX(ANN_R,43101,43465,,,USD)":917.845287799835,"DE0007664039^FF_INC_TAX(ANN_R,43101,43465,,,USD)":4117.32654809952,"DE0007100000^FF_INC_TAX(ANN_R,43101,43465,,,USD)":3554.58592820168,"US3453708600^FF_INC_TAX(ANN_R,43101,43465,,,USD)":650.0,"US37045V1008^FF_INC_TAX(ANN_R,43101,43465,,,USD)":474.0,"JP3397200001^FF_INC_TAX(ANN_R,43101,43465,,,USD)":979.794541157782,"JP3551500006^FF_INC_TAX(ANN_R,43101,43465,,,USD)":960.540247134864,"KR7000270009^FF_INC_TAX(ANN_R,43101,43465,,,USD)":284.139820165641,"JP3854600008^FF_INC_TAX(ANN_R,43101,43465,,,USD)":-123.303271844983,"JP3633400001^FF_INC_TAX(ANN_R,43101,43465,,,USD)":4551.06908665597,"KR7012330007^FF_INC_TAX(ANN_R,43101,43465,,,USD)":533.091666720982,"JP3830800003^FF_INC_TAX(ANN_R,43101,43465,,,USD)":1159.12475863844,"KR7005380001^FF_INC_TAX(ANN_R,43101,43465,,,USD)":803.769644948945,"JP3814800003^FF_INC_TAX(ANN_R,43101,43465,,,USD)":682.119907416403,"DE0005439004^FF_INC_TAX(ANN_R,43831,44196,,,USD)":-57.3407160878181,"DE000PAH0038^FF_INC_TAX(ANN_R,43831,44196,,,USD)":27.3593873977661,"NL0011585146^FF_INC_TAX(ANN_R,43831,44196,,,USD)":66.295215588212,"FR0000121261^FF_INC_TAX(ANN_R,43831,44196,,,USD)":403.55096411705,"DE0005190003^FF_INC_TAX(ANN_R,43831,44196,,,USD)":1556.06515824795,"NL00150001Q9^FF_INC_TAX(ANN_R,43831,44196,,,USD)":574.547135353088,"DE0007664039^FF_INC_TAX(ANN_R,43831,44196,,,USD)":3240.94743216038,"DE0007100000^FF_INC_TAX(ANN_R,43831,44196,,,USD)":2195.59083867073,"US3453708600^FF_INC_TAX(ANN_R,43831,44196,,,USD)":160.0,"US37045V1008^FF_INC_TAX(ANN_R,43831,44196,,,USD)":1774.0,"JP3397200001^FF_INC_TAX(ANN_R,43831,44196,,,USD)":767.232982054353,"JP3551500006^FF_INC_TAX(ANN_R,43831,44196,,,USD)":46.0700329318643,"KR7000270009^FF_INC_TAX(ANN_R,43831,44196,,,USD)":299.836123300192,"JP3854600008^FF_INC_TAX(ANN_R,43831,44196,,,USD)":2575.15756447613,"JP3633400001^FF_INC_TAX(ANN_R,43831,44196,,,USD)":6270.97856727988,"KR7012330007^FF_INC_TAX(ANN_R,43831,44196,,,USD)":501.005242249812,"JP3830800003^FF_INC_TAX(ANN_R,43831,44196,,,USD)":408.650427811779,"KR7005380001^FF_INC_TAX(ANN_R,43831,44196,,,USD)":142.982232983049,"JP3814800003^FF_INC_TAX(ANN_R,43831,44196,,,USD)":506.457648910582,"FR0000052292^FF_INC_TAX(ANN_R,42370,42735,,,USD)":614.492565691471,"DE000A1EWWW0^FF_INC_TAX(ANN_R,42370,42735,,,USD)":502.213546037674,"FR0000052292^FF_INC_TAX(ANN_R,42736,43100,,,USD)":754.926611101627,"DE000A1EWWW0^FF_INC_TAX(ANN_R,42736,43100,,,USD)":754.588230729103,"FR0000052292^FF_INC_TAX(ANN_R,43466,43830,,,USD)":840.555720090866,"DE000A1EWWW0^FF_INC_TAX(ANN_R,43466,43830,,,USD)":716.319122314453,"FR0000052292^FF_INC_TAX(ANN_R,43101,43465,,,USD)":793.027766656876,"DE000A1EWWW0^FF_INC_TAX(ANN_R,43101,43465,,,USD)":789.252567529678,"FR0000052292^FF_INC_TAX(ANN_R,43831,44196,,,USD)":698.804353117943,"DE000A1EWWW0^FF_INC_TAX(ANN_R,43831,44196,,,USD)":133.37701356411,"FR0000073272^FF_INC_TAX(ANN_R,42370,42735,,,USD)":286.505084633827,"NL0000235190^FF_INC_TAX(ANN_R,42370,42735,,,USD)":321.903396248817,"US2473617023^FF_INC_TAX(ANN_R,42370,42735,,,USD)":2263.0,"US8936411003^FF_INC_TAX(ANN_R,42370,42735,,,USD)":181.702,"US0970231058^FF_INC_TAX(ANN_R,42370,42735,,,USD)":673.0,"FR0000073272^FF_INC_TAX(ANN_R,42736,43100,,,USD)":1714.46055412292,"NL0000235190^FF_INC_TAX(ANN_R,42736,43100,,,USD)":1649.04034876823,"US2473617023^FF_INC_TAX(ANN_R,42736,43100,,,USD)":2295.0,"US8936411003^FF_INC_TAX(ANN_R,42736,43100,,,USD)":208.889,"US0970231058^FF_INC_TAX(ANN_R,42736,43100,,,USD)":1649.0,"FR0000073272^FF_INC_TAX(ANN_R,43466,43830,,,USD)":890.921908378601,"NL0000235190^FF_INC_TAX(ANN_R,43466,43830,,,USD)":2673.88497376442,"US2473617023^FF_INC_TAX(ANN_R,43466,43830,,,USD)":1431.0,"US8936411003^FF_INC_TAX(ANN_R,43466,43830,,,USD)":221.986,"US0970231058^FF_INC_TAX(ANN_R,43466,43830,,,USD)":-1623.0,"FR0000073272^FF_INC_TAX(ANN_R,43101,43465,,,USD)":232.410696268082,"NL0000235190^FF_INC_TAX(ANN_R,43101,43465,,,USD)":1503.00115251541,"US2473617023^FF_INC_TAX(ANN_R,43101,43465,,,USD)":1216.0,"US8936411003^FF_INC_TAX(ANN_R,43101,43465,,,USD)":24.021,"US0970231058^FF_INC_TAX(ANN_R,43101,43465,,,USD)":1144.0,"FR0000073272^FF_INC_TAX(ANN_R,43831,44196,,,USD)":39.8991066217422,"NL0000235190^FF_INC_TAX(ANN_R,43831,44196,,,USD)":44.4590045213699,"US2473617023^FF_INC_TAX(ANN_R,43831,44196,,,USD)":-3202.0,"US8936411003^FF_INC_TAX(ANN_R,43831,44196,,,USD)":87.0,"US0970231058^FF_INC_TAX(ANN_R,43831,44196,,,USD)":-2535.0,"US0970231058^SUS_CARB_TOT_EMISS(43831,44196)":[null,null,null,null,null,null,null,null,null,null,null,null],"US0970231058^SUS_CARB_TOT_EMISS(0,44196)":[1360000.0,null,null,null,null,null,null,null,null,null,null,null,null,null,null,null,null,null,null,null,null,null],"ES0178430E18^SUS_CARB_TOT_EMISS(0,0)":743366.0,"DE0005557508^SUS_CARB_TOT_EMISS(0,0)":2512000.0,"US5502411037^SUS_CARB_TOT_EMISS(0,0)":null,"US5303073051^SUS_CARB_TOT_EMISS(0,0)":11204.64,"US6200763075^SUS_CARB_TOT_EMISS(0,0)":null,"US8725901040^SUS_CARB_TOT_EMISS(0,0)":2808976.0,"US92343V1044^SUS_CARB_TOT_EMISS(0,0)":4090491.0,"KR7017670001^SUS_CARB_TOT_EMISS(0,0)":null,"JP3732000009^SUS_CARB_TOT_EMISS(0,0)":null,"JP3496400007^SUS_CARB_TOT_EMISS(0,0)":1512093.0,"ES0105046009^SUS_CARB_TOT_EMISS(0,0)":22856.5,"DE000A0D9PT0^SUS_CARB_TOT_EMISS(0,0)":74800.0,"DE0005552004^SUS_CARB_TOT_EMISS(0,0)":7370000.0,"US12541W2098^SUS_CARB_TOT_EMISS(0,0)":33630.0,"US31428X1063^SUS_CARB_TOT_EMISS(0,0)":16183600.0,"US9078181081^SUS_CARB_TOT_EMISS(0,0)":null,"JP3783600004^SUS_CARB_TOT_EMISS(0,0)":2500000.0,"JP3566800003^SUS_CARB_TOT_EMISS(0,0)":1427000.0,"SE0000310336^SUS_CARB_TOT_EMISS(0,0)":null,"JP3726800000^SUS_CARB_TOT_EMISS(0,0)":null,"NL0000009082^SUS_CARB_TOT_EMISS(0,0)":null,"CH0008742519^SUS_CARB_TOT_EMISS(0,0)":null,"FR0000133308^SUS_CARB_TOT_EMISS(0,0)":null,"US73278L1052^SUS_CARB_TOT_EMISS(0,0)":null,"JP3735400008^SUS_CARB_TOT_EMISS(0,0)":3198000.0,"TW0002412004^SUS_CARB_TOT_EMISS(0,0)":790321.0,"FR0000120172^SUS_CARB_TOT_EMISS(0,0)":1663800.0,"ES0148396007^SUS_CARB_TOT_EMISS(0,0)":767949.0,"NL0013654783^SUS_CARB_TOT_EMISS(0,0)":null,"US5010441013^SUS_CARB_TOT_EMISS(0,0)":5749758.0,"US22160K1051^SUS_CARB_TOT_EMISS(0,0)":2663033.0,"JP3422950000^SUS_CARB_TOT_EMISS(0,0)":null,"JP3240400006^SUS_CARB_TOT_EMISS(0,0)":null,"JP3802300008^SUS_CARB_TOT_EMISS(0,0)":121645.0,"TW0001216000^SUS_CARB_TOT_EMISS(0,0)":null,"JP3933800009^SUS_CARB_TOT_EMISS(0,0)":null,"SE0012673267^SUS_CARB_TOT_EMISS(0,0)":67017.84,"FR0000127771^SUS_CARB_TOT_EMISS(0,0)":47038.0,"US4180561072^SUS_CARB_TOT_EMISS(0,0)":null,"US88339J1051^SUS_CARB_TOT_EMISS(0,0)":null,"US77543R1023^SUS_CARB_TOT_EMISS(0,0)":null,"JP3358000002^SUS_CARB_TOT_EMISS(0,0)":null,"JP3198900007^SUS_CARB_TOT_EMISS(0,0)":173000.0,"SE0009922164^SUS_CARB_TOT_EMISS(0,0)":null,"US42809H1077^SUS_CARB_TOT_EMISS(0,0)":null,"JP3386450005^SUS_CARB_TOT_EMISS(0,0)":null,"FR0010220475^SUS_CARB_TOT_EMISS(0,0)":null,"DE0005785604^SUS_CARB_TOT_EMISS(0,0)":1512000.0,"FR0000051807^SUS_CARB_TOT_EMISS(0,0)":null,"NL0000395903^SUS_CARB_TOT_EMISS(0,0)":18332.0,"FR0000125338^SUS_CARB_TOT_EMISS(0,0)":null,"SE0000115446^SUS_CARB_TOT_EMISS(0,0)":398000.0,"CH0210483332^SUS_CARB_TOT_EMISS(0,0)":null,"FR0000121485^SUS_CARB_TOT_EMISS(0,0)":25527.0,"US0995021062^SUS_CARB_TOT_EMISS(0,0)":null,"US00751Y1064^SUS_CARB_TOT_EMISS(0,0)":196200.03,"US5018892084^SUS_CARB_TOT_EMISS(0,0)":202503.0,"US3802371076^SUS_CARB_TOT_EMISS(0,0)":86842.65,"US18915M1071^SUS_CARB_TOT_EMISS(0,0)":null,"US3724601055^SUS_CARB_TOT_EMISS(0,0)":76900.0,"US89400J1079^SUS_CARB_TOT_EMISS(0,0)":null,"US2310211063^SUS_CARB_TOT_EMISS(0,0)":699053.0,"US45168D1046^SUS_CARB_TOT_EMISS(0,0)":null,"US98978V1035^SUS_CARB_TOT_EMISS(0,0)":316140.0,"US78409V1044^SUS_CARB_TOT_EMISS(0,0)":18689.0,"JP3970300004^SUS_CARB_TOT_EMISS(0,0)":46360.0,"TW0002317005^SUS_CARB_TOT_EMISS(0,0)":null,"JP3756100008^SUS_CARB_TOT_EMISS(0,0)":null,"TW0002303005^SUS_CARB_TOT_EMISS(0,0)":null,"JP3421800008^SUS_CARB_TOT_EMISS(0,0)":null,"JP3898400001^SUS_CARB_TOT_EMISS(0,0)":9437000.0,"JP3143600009^SUS_CARB_TOT_EMISS(0,0)":null,"US0584981064^SUS_CARB_TOT_EMISS(0,0)":1215643.0,"US6703461052^SUS_CARB_TOT_EMISS(0,0)":10100000.0,"US35671D8570^SUS_CARB_TOT_EMISS(0,0)":7115819.0,"US6516391066^SUS_CARB_TOT_EMISS(0,0)":3230000.0,"KR7005490008^SUS_CARB_TOT_EMISS(0,0)":75649882.0,"TW0002002003^SUS_CARB_TOT_EMISS(0,0)":19561858.0,"JP3381000003^SUS_CARB_TOT_EMISS(0,0)":null,"NL0010545661^SUS_CARB_TOT_EMISS(0,0)":387198.0,"SE0000667891^SUS_CARB_TOT_EMISS(0,0)":385000.0,"US0311001004^SUS_CARB_TOT_EMISS(0,0)":null,"US8545021011^SUS_CARB_TOT_EMISS(0,0)":267332.0,"JP3197800000^SUS_CARB_TOT_EMISS(0,0)":null,"JP3788600009^SUS_CARB_TOT_EMISS(0,0)":4420000.0,"JP3592200004^SUS_CARB_TOT_EMISS(0,0)":null,"JP3497400006^SUS_CARB_TOT_EMISS(0,0)":null,"JP3902400005^SUS_CARB_TOT_EMISS(0,0)":1247000.0,"JP3304200003^SUS_CARB_TOT_EMISS(0,0)":null,"JP3634600005^SUS_CARB_TOT_EMISS(0,0)":880477.0,"JP3802400006^SUS_CARB_TOT_EMISS(0,0)":126514.0,"NL0012015705^SUS_CARB_TOT_EMISS(0,0)":null,"FR0000120644^SUS_CARB_TOT_EMISS(0,0)":1147000.0,"US5132721045^SUS_CARB_TOT_EMISS(0,0)":510303.32,"US4404521001^SUS_CARB_TOT_EMISS(0,0)":null,"US8326964058^SUS_CARB_TOT_EMISS(0,0)":null,"US6092071058^SUS_CARB_TOT_EMISS(0,0)":1527318.0,"JP3119600009^SUS_CARB_TOT_EMISS(0,0)":1991381.0,"DK0010274414^SUS_CARB_TOT_EMISS(0,0)":null,"CH0102484968^SUS_CARB_TOT_EMISS(0,0)":8472.0,"NL0010773842^SUS_CARB_TOT_EMISS(0,0)":5000.0,"SE0000242455^SUS_CARB_TOT_EMISS(0,0)":17076.0,"CH0014852781^SUS_CARB_TOT_EMISS(0,0)":null,"SE0007100599^SUS_CARB_TOT_EMISS(0,0)":null,"FR0000045072^SUS_CARB_TOT_EMISS(0,0)":null,"BE0003565737^SUS_CARB_TOT_EMISS(0,0)":68045.0,"SE0000148884^SUS_CARB_TOT_EMISS(0,0)":1620.0,"SE0012853455^SUS_CARB_TOT_EMISS(0,0)":null,"FR0000130809^SUS_CARB_TOT_EMISS(0,0)":142494.0,"IT0005239360^SUS_CARB_TOT_EMISS(0,0)":185619.0,"CH0012138530^SUS_CARB_TOT_EMISS(0,0)":111850.0,"IT0000062072^SUS_CARB_TOT_EMISS(0,0)":null,"DE0005810055^SUS_CARB_TOT_EMISS(0,0)":8048.0,"FI4000297767^SUS_CARB_TOT_EMISS(0,0)":null,"DE000A1ML7J1^SUS_CARB_TOT_EMISS(0,0)":904242.0,"SE0000107419^SUS_CARB_TOT_EMISS(0,0)":null,"IT0000072618^SUS_CARB_TOT_EMISS(0,0)":177848.0,"NL0012969182^SUS_CARB_TOT_EMISS(0,0)":null,"DE0008404005^SUS_CARB_TOT_EMISS(0,0)":209540.0,"US1011211018^SUS_CARB_TOT_EMISS(0,0)":176928.0,"US4461501045^SUS_CARB_TOT_EMISS(0,0)":60201.0,"US8666741041^SUS_CARB_TOT_EMISS(0,0)":164107.48,"US6311031081^SUS_CARB_TOT_EMISS(0,0)":null,"US55261F1049^SUS_CARB_TOT_EMISS(0,0)":null,"US4932671088^SUS_CARB_TOT_EMISS(0,0)":null,"US92276F1003^SUS_CARB_TOT_EMISS(0,0)":361024.0,"US87165B1035^SUS_CARB_TOT_EMISS(0,0)":15616.0,"US0152711091^SUS_CARB_TOT_EMISS(0,0)":212154.0,"US4165151048^SUS_CARB_TOT_EMISS(0,0)":null,"US3635761097^SUS_CARB_TOT_EMISS(0,0)":29541.69,"US0010551028^SUS_CARB_TOT_EMISS(0,0)":12261.0,"US6934751057^SUS_CARB_TOT_EMISS(0,0)":170574.0,"US0605051046^SUS_CARB_TOT_EMISS(0,0)":703943.0,"JP3762800005^SUS_CARB_TOT_EMISS(0,0)":null,"JP3762600009^SUS_CARB_TOT_EMISS(0,0)":null,"JP3910660004^SUS_CARB_TOT_EMISS(0,0)":79578.0,"JP3899600005^SUS_CARB_TOT_EMISS(0,0)":703183.0,"JP3409000001^SUS_CARB_TOT_EMISS(0,0)":255102.0,"JP3890310000^SUS_CARB_TOT_EMISS(0,0)":89377.0,"KR7105560007^SUS_CARB_TOT_EMISS(0,0)":null,"JP3752900005^SUS_CARB_TOT_EMISS(0,0)":75656.5,"TW0002881000^SUS_CARB_TOT_EMISS(0,0)":null,"JP3505000004^SUS_CARB_TOT_EMISS(0,0)":null,"JP3200450009^SUS_CARB_TOT_EMISS(0,0)":null,"JP3893200000^SUS_CARB_TOT_EMISS(0,0)":517504.0,"TW0002882008^SUS_CARB_TOT_EMISS(0,0)":60245.18,"JP3890350006^SUS_CARB_TOT_EMISS(0,0)":null,"TW0002886009^SUS_CARB_TOT_EMISS(0,0)":20945.94,"JP3476480003^SUS_CARB_TOT_EMISS(0,0)":143400.0,"CH0025751329^SUS_CARB_TOT_EMISS(0,0)":1889.0,"NL0000226223^SUS_CARB_TOT_EMISS(0,0)":1050000.0,"SE0000103699^SUS_CARB_TOT_EMISS(0,0)":null,"FR0000130650^SUS_CARB_TOT_EMISS(0,0)":19960.0,"ES0109067019^SUS_CARB_TOT_EMISS(0,0)":15068.0,"SE0000108656^SUS_CARB_TOT_EMISS(0,0)":177772.0,"DE0006231004^SUS_CARB_TOT_EMISS(0,0)":null,"DE0007164600^SUS_CARB_TOT_EMISS(0,0)":null,"US8793601050^SUS_CARB_TOT_EMISS(0,0)":75058.12,"US64110D1046^SUS_CARB_TOT_EMISS(0,0)":63504.7,"US0404131064^SUS_CARB_TOT_EMISS(0,0)":5099.0,"US8740541094^SUS_CARB_TOT_EMISS(0,0)":null,"US74736K1016^SUS_CARB_TOT_EMISS(0,0)":null,"US57772K1016^SUS_CARB_TOT_EMISS(0,0)":null,"US34959E1091^SUS_CARB_TOT_EMISS(0,0)":21508.73,"US9892071054^SUS_CARB_TOT_EMISS(0,0)":106333.06,"US6792951054^SUS_CARB_TOT_EMISS(0,0)":null,"US2855121099^SUS_CARB_TOT_EMISS(0,0)":59463.25,"US40434L1052^SUS_CARB_TOT_EMISS(0,0)":null,"US00507V1098^SUS_CARB_TOT_EMISS(0,0)":null,"US5128071082^SUS_CARB_TOT_EMISS(0,0)":125958.0,"KR7036570000^SUS_CARB_TOT_EMISS(0,0)":null,"JP3242800005^SUS_CARB_TOT_EMISS(0,0)":940106.0,"JP3122400009^SUS_CARB_TOT_EMISS(0,0)":44020.0,"JP3756600007^SUS_CARB_TOT_EMISS(0,0)":5813.8,"KR7035720002^SUS_CARB_TOT_EMISS(0,0)":null,"JP3866800000^SUS_CARB_TOT_EMISS(0,0)":232000.0,"JP3778630008^SUS_CARB_TOT_EMISS(0,0)":47251.0,"KR7035420009^SUS_CARB_TOT_EMISS(0,0)":null,"JP3236200006^SUS_CARB_TOT_EMISS(0,0)":2671.0,"JP3814000000^SUS_CARB_TOT_EMISS(0,0)":1147000.0,"JP3758190007^SUS_CARB_TOT_EMISS(0,0)":null,"JP3571400005^SUS_CARB_TOT_EMISS(0,0)":155000.0,"TW0002454006^SUS_CARB_TOT_EMISS(0,0)":null,"JP3249600002^SUS_CARB_TOT_EMISS(0,0)":1058563.0,"KR7005930003^SUS_CARB_TOT_EMISS(0,0)":23297000.0,"JP3173400007^SUS_CARB_TOT_EMISS(0,0)":null,"DE000ENER6Y0^SUS_CARB_TOT_EMISS(0,0)":null,"FR0010307819^SUS_CARB_TOT_EMISS(0,0)":148000.0,"DK0010268606^SUS_CARB_TOT_EMISS(0,0)":73000.0,"US5745991068^SUS_CARB_TOT_EMISS(0,0)":null,"US29355A1079^SUS_CARB_TOT_EMISS(0,0)":null,"US72919P2020^SUS_CARB_TOT_EMISS(0,0)":null,"JP3734800000^SUS_CARB_TOT_EMISS(0,0)":639000.0,"JP3538800008^SUS_CARB_TOT_EMISS(0,0)":1557687.0,"KR7006400006^SUS_CARB_TOT_EMISS(0,0)":1399528.0,"BE0003739530^SUS_CARB_TOT_EMISS(0,0)":null,"DE0007165631^SUS_CARB_TOT_EMISS(0,0)":43157.0,"NL0010832176^SUS_CARB_TOT_EMISS(0,0)":null,"CH0012280076^SUS_CARB_TOT_EMISS(0,0)":null,"CH0012549785^SUS_CARB_TOT_EMISS(0,0)":null,"DK0060448595^SUS_CARB_TOT_EMISS(0,0)":null,"DK0010272202^SUS_CARB_TOT_EMISS(0,0)":null,"DE0006599905^SUS_CARB_TOT_EMISS(0,0)":2010000.0,"CH0432492467^SUS_CARB_TOT_EMISS(0,0)":null,"NL0000009538^SUS_CARB_TOT_EMISS(0,0)":203000.0,"DE000BAY0017^SUS_CARB_TOT_EMISS(0,0)":3760000.0,"CH0012032048^SUS_CARB_TOT_EMISS(0,0)":445818.0,"US6700024010^SUS_CARB_TOT_EMISS(0,0)":null,"JE00BYSS4X48^SUS_CARB_TOT_EMISS(0,0)":null,"US24906P1093^SUS_CARB_TOT_EMISS(0,0)":null,"US45784P1012^SUS_CARB_TOT_EMISS(0,0)":null,"US92556V1061^SUS_CARB_TOT_EMISS(0,0)":null,"US14149Y1082^SUS_CARB_TOT_EMISS(0,0)":null,"US4364401012^SUS_CARB_TOT_EMISS(0,0)":55043.41,"IE00BQPVQZ61^SUS_CARB_TOT_EMISS(0,0)":null,"US30063P1057^SUS_CARB_TOT_EMISS(0,0)":null,"US5926881054^SUS_CARB_TOT_EMISS(0,0)":null,"US58155Q1031^SUS_CARB_TOT_EMISS(0,0)":265035.0,"US98956P1021^SUS_CARB_TOT_EMISS(0,0)":73495.0,"US75886F1075^SUS_CARB_TOT_EMISS(0,0)":91400.0,"US5184391044^SUS_CARB_TOT_EMISS(0,0)":86700.0,"JP3160400002^SUS_CARB_TOT_EMISS(0,0)":112420.0,"JP3201200007^SUS_CARB_TOT_EMISS(0,0)":109365.0,"JP3463000004^SUS_CARB_TOT_EMISS(0,0)":640000.0,"JP3546800008^SUS_CARB_TOT_EMISS(0,0)":282038.0,"JP3519400000^SUS_CARB_TOT_EMISS(0,0)":104877.0,"JP3475350009^SUS_CARB_TOT_EMISS(0,0)":207035.0,"JP3188220002^SUS_CARB_TOT_EMISS(0,0)":706000.0,"KR7068270008^SUS_CARB_TOT_EMISS(0,0)":null,"JP3197600004^SUS_CARB_TOT_EMISS(0,0)":null,"JP3942400007^SUS_CARB_TOT_EMISS(0,0)":166137.0,"US88579Y1010^SUS_CARB_TOT_EMISS(0,0)":5280000.0,"JP3893600001^SUS_CARB_TOT_EMISS(0,0)":null,"FR0000120503^SUS_CARB_TOT_EMISS(0,0)":null,"DE0006047004^SUS_CARB_TOT_EMISS(0,0)":73440000.0,"CH0030170408^SUS_CARB_TOT_EMISS(0,0)":206553.0,"CH0012214059^SUS_CARB_TOT_EMISS(0,0)":117000000.0,"SE0011166610^SUS_CARB_TOT_EMISS(0,0)":115000.0,"FR0000125486^SUS_CARB_TOT_EMISS(0,0)":2232349.0,"US7458671010^SUS_CARB_TOT_EMISS(0,0)":null,"US45167R1041^SUS_CARB_TOT_EMISS(0,0)":null,"US62944T1051^SUS_CARB_TOT_EMISS(0,0)":53012.15,"US5732841060^SUS_CARB_TOT_EMISS(0,0)":5180000.0,"US9291601097^SUS_CARB_TOT_EMISS(0,0)":965246.0,"US5260571048^SUS_CARB_TOT_EMISS(0,0)":138058.39,"US23331A1097^SUS_CARB_TOT_EMISS(0,0)":117626.67,"DK0060336014^SUS_CARB_TOT_EMISS(0,0)":482000.0,"DE000SYM9999^SUS_CARB_TOT_EMISS(0,0)":null,"DE0006048432^SUS_CARB_TOT_EMISS(0,0)":null,"NL0013267909^SUS_CARB_TOT_EMISS(0,0)":230000.0,"FR0000120073^SUS_CARB_TOT_EMISS(0,0)":32529000.0,"FR0000120321^SUS_CARB_TOT_EMISS(0,0)":55700.0,"NL0009434992^SUS_CARB_TOT_EMISS(0,0)":23200000.0,"US4943681035^SUS_CARB_TOT_EMISS(0,0)":null,"US0091581068^SUS_CARB_TOT_EMISS(0,0)":24200000.0,"US1941621039^SUS_CARB_TOT_EMISS(0,0)":459000.0,"TW0001301000^SUS_CARB_TOT_EMISS(0,0)":8635254.0,"JP3351600006^SUS_CARB_TOT_EMISS(0,0)":null,"TW0001303006^SUS_CARB_TOT_EMISS(0,0)":null,"KR7028260008^SUS_CARB_TOT_EMISS(0,0)":189180.0,"JP3205800000^SUS_CARB_TOT_EMISS(0,0)":null,"JP3371200001^SUS_CARB_TOT_EMISS(0,0)":null,"TW0001326007^SUS_CARB_TOT_EMISS(0,0)":null,"JP3951600000^SUS_CARB_TOT_EMISS(0,0)":null,"DK0010181759^SUS_CARB_TOT_EMISS(0,0)":null,"NL0000009165^SUS_CARB_TOT_EMISS(0,0)":null,"FR0000120693^SUS_CARB_TOT_EMISS(0,0)":320839.0,"BE0974293251^SUS_CARB_TOT_EMISS(0,0)":5309663.0,"US1156372096^SUS_CARB_TOT_EMISS(0,0)":186913.0,"US49271V1008^SUS_CARB_TOT_EMISS(0,0)":null,"US21036P1084^SUS_CARB_TOT_EMISS(0,0)":483412.64,"JP3258000003^SUS_CARB_TOT_EMISS(0,0)":null,"JP3116000005^SUS_CARB_TOT_EMISS(0,0)":null,"DE0005439004^SUS_CARB_TOT_EMISS(0,0)":990000.0,"DE000PAH0038^SUS_CARB_TOT_EMISS(0,0)":null,"NL0011585146^SUS_CARB_TOT_EMISS(0,0)":null,"FR0000121261^SUS_CARB_TOT_EMISS(0,0)":2460000.0,"DE0005190003^SUS_CARB_TOT_EMISS(0,0)":1893457.0,"NL00150001Q9^SUS_CARB_TOT_EMISS(0,0)":null,"DE0007664039^SUS_CARB_TOT_EMISS(0,0)":7140000.0,"DE0007100000^SUS_CARB_TOT_EMISS(0,0)":null,"US3453708600^SUS_CARB_TOT_EMISS(0,0)":null,"US37045V1008^SUS_CARB_TOT_EMISS(0,0)":null,"JP3397200001^SUS_CARB_TOT_EMISS(0,0)":1150000.0,"JP3551500006^SUS_CARB_TOT_EMISS(0,0)":1883000.0,"KR7000270009^SUS_CARB_TOT_EMISS(0,0)":1210000.0,"JP3854600008^SUS_CARB_TOT_EMISS(0,0)":5040000.0,"JP3633400001^SUS_CARB_TOT_EMISS(0,0)":5680000.0,"KR7012330007^SUS_CARB_TOT_EMISS(0,0)":null,"JP3830800003^SUS_CARB_TOT_EMISS(0,0)":3163000.0,"KR7005380001^SUS_CARB_TOT_EMISS(0,0)":null,"JP3814800003^SUS_CARB_TOT_EMISS(0,0)":null,"FR0000052292^SUS_CARB_TOT_EMISS(0,0)":34600.0,"DE000A1EWWW0^SUS_CARB_TOT_EMISS(0,0)":26756.0,"US0970231058^SUS_CARB_TOT_EMISS(0,0)":1360000.0,"FR0000073272^SUS_CARB_TOT_EMISS(0,0)":414988.0,"NL0000235190^SUS_CARB_TOT_EMISS(0,0)":882000.0,"US2473617023^SUS_CARB_TOT_EMISS(0,0)":null,"US8936411003^SUS_CARB_TOT_EMISS(0,0)":null,"US0970231058^SUS_CARB_TOT_EMISS(43466,0)":[null,null,null,null,null,null,null,null,null,null,null,null,null,null,null,null,null,null,null,null,null,null,null,null,null,null,null,null,null,null,null,null,null,null,null,null,null,null,null,null,null,null,null,null,1360000.0],"US0970231058^SUS_CARB_TOT_EMISS(43466,43830)":[null,null,null,null,null,null,null,null,null,null,null,null],"US0970231058^SUS_CARB_TOT_EMISS(NOW,43830)":[1360000.0,null,null,null,null,null,null,null,null,null,null,null,null,null,null,null,null,null,null,null,null,null,null,null,null,null,null,null,null,null,null,null,null,null],"NL0000235190^SUS_CARB_TOT_EMISS(NOW,NOW)":882000.0,"US2473617023^SUS_CARB_TOT_EMISS(NOW,NOW)":null,"US8936411003^SUS_CARB_TOT_EMISS(NOW,NOW)":null,"US0970231058^SUS_CARB_TOT_EMISS(NOW,NOW)":1360000.0,"FR0000073272^SUS_CARB_TOT_EMISS(NOW,NOW)":414988.0,"US0970231058^MESG_FUND_ENV_RISK(NOW,NOW,,\"CARBON\",\"\",\"\")":null,"US0970231058^FSFDR_CARBON_PROG(NOW,NOW)":"Yes","US8936411003^SUS_CARB_TOT_EMISS(-1AY,NOW)":[null,null,null,null,null,null,null,null,null,null,null,null],"JP3830800003^SUS_CARB_TOT_EMISS(-1AY,NOW)":[null,null,null,null,null,null,null,null,null,null,null,3163000.0],"US8936411003^SUS_CARB_TOT_EMISS(-1AY,-1AY)":null,"JP3551500006^MESG_FUND_ENV_RISK(-1AY,-1AY,,\"CARBON\",\"\",\"\")":null,"KR7000270009^MESG_FUND_ENV_RISK(-1AY,-1AY,,\"CARBON\",\"\",\"\")":null,"JP3854600008^MESG_FUND_ENV_RISK(-1AY,-1AY,,\"CARBON\",\"\",\"\")":null,"JP3633400001^MESG_FUND_ENV_RISK(-1AY,-1AY,,\"CARBON\",\"\",\"\")":null,"KR7012330007^MESG_FUND_ENV_RISK(-1AY,-1AY,,\"CARBON\",\"\",\"\")":null,"JP3830800003^MESG_FUND_ENV_RISK(-1AY,-1AY,,\"CARBON\",\"\",\"\")":null,"KR7005380001^MESG_FUND_ENV_RISK(-1AY,-1AY,,\"CARBON\",\"\",\"\")":null,"JP3814800003^MESG_FUND_ENV_RISK(-1AY,-1AY,,\"CARBON\",\"\",\"\")":null,"DE0005439004^MESG_FUND_ENV_RISK(-1AY,-1AY,,\"CARBON\",\"\",\"\")":null,"DE000PAH0038^MESG_FUND_ENV_RISK(-1AY,-1AY,,\"CARBON\",\"\",\"\")":null,"NL0011585146^MESG_FUND_ENV_RISK(-1AY,-1AY,,\"CARBON\",\"\",\"\")":null,"FR0000121261^MESG_FUND_ENV_RISK(-1AY,-1AY,,\"CARBON\",\"\",\"\")":null,"DE0005190003^MESG_FUND_ENV_RISK(-1AY,-1AY,,\"CARBON\",\"\",\"\")":null,"NL00150001Q9^MESG_FUND_ENV_RISK(-1AY,-1AY,,\"CARBON\",\"\",\"\")":null,"DE0007664039^MESG_FUND_ENV_RISK(-1AY,-1AY,,\"CARBON\",\"\",\"\")":null,"DE0007100000^MESG_FUND_ENV_RISK(-1AY,-1AY,,\"CARBON\",\"\",\"\")":null,"US3453708600^MESG_FUND_ENV_RISK(-1AY,-1AY,,\"CARBON\",\"\",\"\")":null,"US37045V1008^MESG_FUND_ENV_RISK(-1AY,-1AY,,\"CARBON\",\"\",\"\")":null,"JP3397200001^MESG_FUND_ENV_RISK(-1AY,-1AY,,\"CARBON\",\"\",\"\")":null,"US88579Y1010^FF_DEBT_LT(ANN_R,0)":16740.0,"US88579Y1010^FF_DEBT_LT(ANN_R,43831)":18236.0,"US98978V1035^FF_DEBT_LT(ANN_R,42370,42735)":4468.0,"US88579Y1010^FF_DEBT_LT_CF(ANN_R,43831,44196)":-1732.0,"US98978V1035^FF_RD_EXP(ANN_R,42370,42735)":376.0,"US98978V1035^FF_RD_EXP(ANN_R,43831,44196)":463.0,"US98978V1035^FF_DEBT_LT(ANN_R,43831,44196)":6758.0,"US98956P1021^FF_RD_EXP(ANN_R,42370,42735)":365.6,"US98956P1021^FF_DEBT_LT(ANN_R,42370,42735)":10665.8,"US98956P1021^FF_RD_EXP(ANN_R,43831,44196)":372.0,"US98956P1021^FF_DEBT_LT(ANN_R,43831,44196)":7844.3,"US9892071054^FF_RD_EXP(ANN_R,42370,42735)":376.0,"US9892071054^FF_DEBT_LT(ANN_R,42370,42735)":2648.0,"US9892071054^FF_RD_EXP(ANN_R,43831,44196)":453.0,"US9892071054^FF_DEBT_LT(ANN_R,43831,44196)":1010.0,"JP3933800009^FF_RD_EXP(ANN_R,42370,42735)":289.0,"JP3933800009^FF_DEBT_LT(ANN_R,42370,42735)":5613.0,"JP3933800009^FF_RD_EXP(ANN_R,43831,44196)":922.0,"JP3933800009^FF_DEBT_LT(ANN_R,43831,44196)":477978.0,"NL0000395903^FF_RD_EXP(ANN_R,42370,42735)":367.0,"NL0000395903^FF_DEBT_LT(ANN_R,42370,42735)":2305.0,"NL0000395903^FF_RD_EXP(ANN_R,43831,44196)":433.0,"NL0000395903^FF_DEBT_LT(ANN_R,43831,44196)":2576.0,"US9291601097^FF_RD_EXP(ANN_R,42370,42735)":null,"US9291601097^FF_DEBT_LT(ANN_R,42370,42735)":1982.751,"ES0105066007^FF_RD_EXP(ANN_R,42736,43100)":null,"ES0105066007^FF_DEBT_LT(ANN_R,42736,43100)":2854.781,"ES0178430E18^FF_RD_EXP(ANN_R,42736,43100)":862.0,"ES0178430E18^FF_DEBT_LT(ANN_R,42736,43100)":50978.0,"DE0005557508^FF_RD_EXP(ANN_R,42736,43100)":57.7,"DE0005557508^FF_DEBT_LT(ANN_R,42736,43100)":48188.0,"US5502411037^FF_RD_EXP(ANN_R,42736,43100)":null,"US5502411037^FF_DEBT_LT(ANN_R,42736,43100)":37283.0,"US5303073051^FF_RD_EXP(ANN_R,42736,43100)":8.153,"US5303073051^FF_DEBT_LT(ANN_R,42736,43100)":497.37,"US6200763075^FF_RD_EXP(ANN_R,42736,43100)":568.0,"US6200763075^FF_DEBT_LT(ANN_R,42736,43100)":4419.0,"US8725901040^FF_RD_EXP(ANN_R,42736,43100)":null,"US8725901040^FF_DEBT_LT(ANN_R,42736,43100)":29297.0,"US92343V1044^FF_RD_EXP(ANN_R,42736,43100)":null,"US92343V1044^FF_DEBT_LT(ANN_R,42736,43100)":113642.0,"KR7017670001^FF_RD_EXP(ANN_R,42736,43100)":395276.0,"KR7017670001^FF_DEBT_LT(ANN_R,42736,43100)":7535204.0,"JP3732000009^FF_RD_EXP(ANN_R,42736,43100)":2548.0,"JP3732000009^FF_DEBT_LT(ANN_R,42736,43100)":985820.0,"JP3496400007^FF_RD_EXP(ANN_R,42736,43100)":15381.0,"JP3496400007^FF_DEBT_LT(ANN_R,42736,43100)":1069480.0,"ES0105066007^FF_RD_EXP(ANN_R,43466,43830)":null,"ES0105066007^FF_DEBT_LT(ANN_R,43466,43830)":6027.031,"ES0178430E18^FF_RD_EXP(ANN_R,43466,43830)":866.0,"ES0178430E18^FF_DEBT_LT(ANN_R,43466,43830)":57157.0,"DE0005557508^FF_RD_EXP(ANN_R,43466,43830)":45.4,"DE0005557508^FF_DEBT_LT(ANN_R,43466,43830)":70050.0,"US5502411037^FF_RD_EXP(ANN_R,43466,43830)":null,"US5502411037^FF_DEBT_LT(ANN_R,43466,43830)":33736.0,"US5303073051^FF_RD_EXP(ANN_R,43466,43830)":null,"US5303073051^FF_DEBT_LT(ANN_R,43466,43830)":572.944,"US6200763075^FF_RD_EXP(ANN_R,43466,43830)":687.0,"US6200763075^FF_DEBT_LT(ANN_R,43466,43830)":5610.0,"US8725901040^FF_RD_EXP(ANN_R,43466,43830)":null,"US8725901040^FF_DEBT_LT(ANN_R,43466,43830)":39065.0,"US92343V1044^FF_RD_EXP(ANN_R,43466,43830)":null,"US92343V1044^FF_DEBT_LT(ANN_R,43466,43830)":119105.0,"KR7017670001^FF_RD_EXP(ANN_R,43466,43830)":391327.0,"KR7017670001^FF_DEBT_LT(ANN_R,43466,43830)":10544067.0,"JP3732000009^FF_RD_EXP(ANN_R,43466,43830)":15154.0,"JP3732000009^FF_DEBT_LT(ANN_R,43466,43830)":2537988.0,"JP3496400007^FF_RD_EXP(ANN_R,43466,43830)":23728.0,"JP3496400007^FF_DEBT_LT(ANN_R,43466,43830)":1098377.0,"ES0105066007^FF_RD_EXP(ANN_R,43101,43465)":null,"ES0105066007^FF_DEBT_LT(ANN_R,43101,43465)":3420.728,"ES0178430E18^FF_RD_EXP(ANN_R,43101,43465)":947.0,"ES0178430E18^FF_DEBT_LT(ANN_R,43101,43465)":52830.0,"DE0005557508^FF_RD_EXP(ANN_R,43101,43465)":57.7,"DE0005557508^FF_DEBT_LT(ANN_R,43101,43465)":50972.0,"US5502411037^FF_RD_EXP(ANN_R,43101,43465)":null,"US5502411037^FF_DEBT_LT(ANN_R,43101,43465)":35409.0,"US5303073051^FF_RD_EXP(ANN_R,43101,43465)":5.956,"US5303073051^FF_DEBT_LT(ANN_R,43101,43465)":522.928,"US6200763075^FF_RD_EXP(ANN_R,43101,43465)":637.0,"US6200763075^FF_DEBT_LT(ANN_R,43101,43465)":5289.0,"US8725901040^FF_RD_EXP(ANN_R,43101,43465)":null,"US8725901040^FF_DEBT_LT(ANN_R,43101,43465)":29263.0,"US92343V1044^FF_RD_EXP(ANN_R,43101,43465)":null,"US92343V1044^FF_DEBT_LT(ANN_R,43101,43465)":105873.0,"KR7017670001^FF_RD_EXP(ANN_R,43101,43465)":387675.0,"KR7017670001^FF_DEBT_LT(ANN_R,43101,43465)":8986335.0,"JP3732000009^FF_RD_EXP(ANN_R,43101,43465)":6781.0,"JP3732000009^FF_DEBT_LT(ANN_R,43101,43465)":966098.0,"JP3496400007^FF_RD_EXP(ANN_R,43101,43465)":20132.0,"JP3496400007^FF_DEBT_LT(ANN_R,43101,43465)":764374.0,"US9291601097^FF_RD_EXP(ANN_R,43831,44196)":null,"US9291601097^FF_DEBT_LT(ANN_R,43831,44196)":3175.961,"DE000A1ML7J1^FF_RD_EXP(ANN_R,42370,42735)":null,"DE000A1ML7J1^FF_DEBT_LT(ANN_R,42370,42735)":12739.7,"DE000A1ML7J1^FF_RD_EXP(ANN_R,43831,44196)":null,"DE000A1ML7J1^FF_DEBT_LT(ANN_R,43831,44196)":23844.0,"SE0000115446^FF_RD_EXP(ANN_R,42370,42735)":14631.0,"SE0000115446^FF_DEBT_LT(ANN_R,42370,42735)":84551.0,"SE0000115446^FF_RD_EXP(ANN_R,43831,44196)":16798.0,"SE0000115446^FF_DEBT_LT(ANN_R,43831,44196)":95166.0,"DE0007664039^FF_RD_EXP(ANN_R,42370,42735)":11509.0,"DE0007664039^FF_DEBT_LT(ANN_R,42370,42735)":73925.0,"DE0007664039^FF_RD_EXP(ANN_R,43831,44196)":12056.0,"DE0007664039^FF_DEBT_LT(ANN_R,43831,44196)":130522.0,"FR0000127771^FF_RD_EXP(ANN_R,42370,42735)":77.0,"FR0000127771^FF_DEBT_LT(ANN_R,42370,42735)":2815.0,"FR0000127771^FF_RD_EXP(ANN_R,43831,44196)":107.0,"FR0000127771^FF_DEBT_LT(ANN_R,43831,44196)":5115.0,"FR0000125486^FF_RD_EXP(ANN_R,42370,42735)":null,"FR0000125486^FF_DEBT_LT(ANN_R,42370,42735)":16265.0,"FR0000125486^FF_RD_EXP(ANN_R,43831,44196)":null,"FR0000125486^FF_DEBT_LT(ANN_R,43831,44196)":28091.0,"US92556V1061^FF_RD_EXP(ANN_R,42370,42735)":819.1,"US92556V1061^FF_DEBT_LT(ANN_R,42370,42735)":15202.9,"US92556V1061^FF_RD_EXP(ANN_R,43831,44196)":507.5,"US92556V1061^FF_DEBT_LT(ANN_R,43831,44196)":22658.7,"DK0010268606^FF_RD_EXP(ANN_R,42370,42735)":469.048199440825,"DK0010268606^FF_DEBT_LT(ANN_R,42370,42735)":3688.0143798,"DK0010268606^FF_RD_EXP(ANN_R,43831,44196)":462.185525570073,"DK0010268606^FF_DEBT_LT(ANN_R,43831,44196)":6453.485390475,"US92343V1044^FF_RD_EXP(ANN_R,42370,42735)":null,"US92343V1044^FF_DEBT_LT(ANN_R,42370,42735)":105433.0,"US92343V1044^FF_RD_EXP(ANN_R,43831,44196)":null,"US92343V1044^FF_DEBT_LT(ANN_R,43831,44196)":141173.0,"US92276F1003^FF_RD_EXP(ANN_R,42370,42735)":null,"US92276F1003^FF_DEBT_LT(ANN_R,42370,42735)":10486.918,"US92276F1003^FF_RD_EXP(ANN_R,43831,44196)":null,"US92276F1003^FF_DEBT_LT(ANN_R,43831,44196)":11509.312,"ES0105046009^FF_RD_EXP(ANN_R,42736,43100)":null,"ES0105046009^FF_DEBT_LT(ANN_R,42736,43100)":7173.123,"DE000A0D9PT0^FF_RD_EXP(ANN_R,42736,43100)":51.3,"DE000A0D9PT0^FF_DEBT_LT(ANN_R,42736,43100)":889.0,"DE0005552004^FF_RD_EXP(ANN_R,42736,43100)":null,"DE0005552004^FF_DEBT_LT(ANN_R,42736,43100)":5042.0,"US12541W2098^FF_RD_EXP(ANN_R,42736,43100)":null,"US12541W2098^FF_DEBT_LT(ANN_R,42736,43100)":750.0,"US31428X1063^FF_RD_EXP(ANN_R,42736,43100)":null,"US31428X1063^FF_DEBT_LT(ANN_R,42736,43100)":14909.0,"US9078181081^FF_RD_EXP(ANN_R,42736,43100)":null,"US9078181081^FF_DEBT_LT(ANN_R,42736,43100)":16144.0,"JP3783600004^FF_RD_EXP(ANN_R,42736,43100)":17913.0,"JP3783600004^FF_DEBT_LT(ANN_R,42736,43100)":2955428.0,"JP3566800003^FF_RD_EXP(ANN_R,42736,43100)":66609.0,"JP3566800003^FF_DEBT_LT(ANN_R,42736,43100)":3292920.0,"ES0105046009^FF_RD_EXP(ANN_R,43466,43830)":null,"ES0105046009^FF_DEBT_LT(ANN_R,43466,43830)":5481.615,"DE000A0D9PT0^FF_RD_EXP(ANN_R,43466,43830)":64.3,"DE000A0D9PT0^FF_DEBT_LT(ANN_R,43466,43830)":1011.2,"DE0005552004^FF_RD_EXP(ANN_R,43466,43830)":null,"DE0005552004^FF_DEBT_LT(ANN_R,43466,43830)":13491.0,"US12541W2098^FF_RD_EXP(ANN_R,43466,43830)":null,"US12541W2098^FF_DEBT_LT(ANN_R,43466,43830)":1351.892,"US31428X1063^FF_RD_EXP(ANN_R,43466,43830)":null,"US31428X1063^FF_DEBT_LT(ANN_R,43466,43830)":16617.0,"US9078181081^FF_RD_EXP(ANN_R,43466,43830)":null,"US9078181081^FF_DEBT_LT(ANN_R,43466,43830)":25414.0,"JP3783600004^FF_RD_EXP(ANN_R,43466,43830)":20754.0,"JP3783600004^FF_DEBT_LT(ANN_R,43466,43830)":2938660.0,"JP3566800003^FF_RD_EXP(ANN_R,43466,43830)":55001.0,"JP3566800003^FF_DEBT_LT(ANN_R,43466,43830)":4747328.0,"ES0105046009^FF_RD_EXP(ANN_R,43101,43465)":null,"ES0105046009^FF_DEBT_LT(ANN_R,43101,43465)":6449.557,"DE000A0D9PT0^FF_RD_EXP(ANN_R,43101,43465)":59.5,"DE000A0D9PT0^FF_DEBT_LT(ANN_R,43101,43465)":879.8,"DE0005552004^FF_RD_EXP(ANN_R,43101,43465)":null,"DE0005552004^FF_DEBT_LT(ANN_R,43101,43465)":13869.0,"US12541W2098^FF_RD_EXP(ANN_R,43101,43465)":null,"US12541W2098^FF_DEBT_LT(ANN_R,43101,43465)":1341.352,"US31428X1063^FF_RD_EXP(ANN_R,43101,43465)":null,"US31428X1063^FF_DEBT_LT(ANN_R,43101,43465)":15243.0,"US9078181081^FF_RD_EXP(ANN_R,43101,43465)":null,"US9078181081^FF_DEBT_LT(ANN_R,43101,43465)":20925.0,"JP3783600004^FF_RD_EXP(ANN_R,43101,43465)":18157.0,"JP3783600004^FF_DEBT_LT(ANN_R,43101,43465)":2909589.0,"JP3566800003^FF_RD_EXP(ANN_R,43101,43465)":58797.0,"JP3566800003^FF_DEBT_LT(ANN_R,43101,43465)":4786602.0,"TW0002303005^FF_RD_EXP(ANN_R,42370,42735)":13532.356,"TW0002303005^FF_DEBT_LT(ANN_R,42370,42735)":62300.813,"TW0002303005^FF_RD_EXP(ANN_R,43831,44196)":12895.501,"TW0002303005^FF_DEBT_LT(ANN_R,43831,44196)":29798.129,"TW0001216000^FF_RD_EXP(ANN_R,42370,42735)":988.679,"TW0001216000^FF_DEBT_LT(ANN_R,42370,42735)":60665.368,"TW0001216000^FF_RD_EXP(ANN_R,43831,44196)":902.601,"TW0001216000^FF_DEBT_LT(ANN_R,43831,44196)":120955.905,"US9078181081^FF_RD_EXP(ANN_R,42370,42735)":null,"US9078181081^FF_DEBT_LT(ANN_R,42370,42735)":14249.0,"US9078181081^FF_RD_EXP(ANN_R,43831,44196)":null,"US9078181081^FF_DEBT_LT(ANN_R,43831,44196)":26943.0,"IT0005239360^FF_RD_EXP(ANN_R,42370,42735)":null,"IT0005239360^FF_DEBT_LT(ANN_R,42370,42735)":199025.69,"IT0005239360^FF_RD_EXP(ANN_R,43831,44196)":null,"IT0005239360^FF_DEBT_LT(ANN_R,43831,44196)":238104.0,"JP3951600000^FF_RD_EXP(ANN_R,42370,42735)":6071.0,"JP3951600000^FF_DEBT_LT(ANN_R,42370,42735)":61190.0,"JP3951600000^FF_RD_EXP(ANN_R,43831,44196)":7808.0,"JP3951600000^FF_DEBT_LT(ANN_R,43831,44196)":62278.0,"SE0000310336^FF_RD_EXP(ANN_R,42736,43100)":149.0,"SE0000310336^FF_DEBT_LT(ANN_R,42736,43100)":10277.0,"JP3726800000^FF_RD_EXP(ANN_R,42736,43100)":60600.0,"JP3726800000^FF_DEBT_LT(ANN_R,42736,43100)":356276.0,"SE0000310336^FF_RD_EXP(ANN_R,43466,43830)":247.0,"SE0000310336^FF_DEBT_LT(ANN_R,43466,43830)":12302.0,"JP3726800000^FF_RD_EXP(ANN_R,43466,43830)":64079.0,"JP3726800000^FF_DEBT_LT(ANN_R,43466,43830)":690367.0,"SE0000310336^FF_RD_EXP(ANN_R,43101,43465)":215.0,"SE0000310336^FF_DEBT_LT(ANN_R,43101,43465)":12282.0,"JP3726800000^FF_RD_EXP(ANN_R,43101,43465)":65377.0,"JP3726800000^FF_DEBT_LT(ANN_R,43101,43465)":736079.0,"BE0003739530^FF_RD_EXP(ANN_R,42370,42735)":1020.0,"BE0003739530^FF_DEBT_LT(ANN_R,42370,42735)":1574.0,"BE0003739530^FF_RD_EXP(ANN_R,43831,44196)":1569.0,"BE0003739530^FF_DEBT_LT(ANN_R,43831,44196)":2316.0,"US89400J1079^FF_RD_EXP(ANN_R,42370,42735)":null,"US89400J1079^FF_DEBT_LT(ANN_R,42370,42735)":2325.2,"US89400J1079^FF_RD_EXP(ANN_R,43831,44196)":null,"US89400J1079^FF_DEBT_LT(ANN_R,43831,44196)":3447.7,"US8936411003^FF_RD_EXP(ANN_R,42370,42735)":58.6,"US8936411003^FF_DEBT_LT(ANN_R,42370,42735)":9943.191,"US8936411003^FF_RD_EXP(ANN_R,43831,44196)":130.9,"US8936411003^FF_DEBT_LT(ANN_R,43831,44196)":19526.0,"US88339J1051^FF_RD_EXP(ANN_R,42370,42735)":27.313,"US88339J1051^FF_DEBT_LT(ANN_R,42370,42735)":25.847,"US88339J1051^FF_RD_EXP(ANN_R,43831,44196)":166.654,"US88339J1051^FF_DEBT_LT(ANN_R,43831,44196)":254.562,"NL0000009082^FF_RD_EXP(ANN_R,42736,43100)":null,"NL0000009082^FF_DEBT_LT(ANN_R,42736,43100)":8668.0,"CH0008742519^FF_RD_EXP(ANN_R,42736,43100)":null,"CH0008742519^FF_DEBT_LT(ANN_R,42736,43100)":6396.0,"FR0000133308^FF_RD_EXP(ANN_R,42736,43100)":null,"FR0000133308^FF_DEBT_LT(ANN_R,42736,43100)":32096.0,"US73278L1052^FF_RD_EXP(ANN_R,42736,43100)":0.0,"US73278L1052^FF_DEBT_LT(ANN_R,42736,43100)":508.815,"JP3735400008^FF_RD_EXP(ANN_R,42736,43100)":211616.0,"JP3735400008^FF_DEBT_LT(ANN_R,42736,43100)":3194046.0,"TW0002412004^FF_RD_EXP(ANN_R,42736,43100)":3850.796,"TW0002412004^FF_DEBT_LT(ANN_R,42736,43100)":1600.0,"NL0000009082^FF_RD_EXP(ANN_R,43466,43830)":null,"NL0000009082^FF_DEBT_LT(ANN_R,43466,43830)":7003.0,"CH0008742519^FF_RD_EXP(ANN_R,43466,43830)":null,"CH0008742519^FF_DEBT_LT(ANN_R,43466,43830)":7844.0,"FR0000133308^FF_RD_EXP(ANN_R,43466,43830)":null,"FR0000133308^FF_DEBT_LT(ANN_R,43466,43830)":44544.0,"US73278L1052^FF_RD_EXP(ANN_R,43466,43830)":0.0,"US73278L1052^FF_DEBT_LT(ANN_R,43466,43830)":621.672,"JP3735400008^FF_RD_EXP(ANN_R,43466,43830)":211322.0,"JP3735400008^FF_DEBT_LT(ANN_R,43466,43830)":2897457.0,"TW0002412004^FF_RD_EXP(ANN_R,43466,43830)":3902.614,"TW0002412004^FF_DEBT_LT(ANN_R,43466,43830)":8066.808,"NL0000009082^FF_RD_EXP(ANN_R,43101,43465)":null,"NL0000009082^FF_DEBT_LT(ANN_R,43101,43465)":7766.0,"CH0008742519^FF_RD_EXP(ANN_R,43101,43465)":null,"CH0008742519^FF_DEBT_LT(ANN_R,43101,43465)":6806.0,"FR0000133308^FF_RD_EXP(ANN_R,43101,43465)":null,"FR0000133308^FF_DEBT_LT(ANN_R,43101,43465)":32552.0,"US73278L1052^FF_RD_EXP(ANN_R,43101,43465)":0.0,"US73278L1052^FF_DEBT_LT(ANN_R,43101,43465)":657.593,"JP3735400008^FF_RD_EXP(ANN_R,43101,43465)":208567.0,"JP3735400008^FF_DEBT_LT(ANN_R,43101,43465)":2978140.0,"TW0002412004^FF_RD_EXP(ANN_R,43101,43465)":3688.858,"TW0002412004^FF_DEBT_LT(ANN_R,43101,43465)":1600.0,"JP3633400001^FF_RD_EXP(ANN_R,42370,42735)":1055672.0,"JP3633400001^FF_DEBT_LT(ANN_R,42370,42735)":9772065.0,"JP3633400001^FF_RD_EXP(ANN_R,43831,44196)":1110369.0,"JP3633400001^FF_DEBT_LT(ANN_R,43831,44196)":11434219.0,"JP3634600005^FF_RD_EXP(ANN_R,42370,42735)":48189.0,"JP3634600005^FF_DEBT_LT(ANN_R,42370,42735)":814086.0,"JP3634600005^FF_RD_EXP(ANN_R,43831,44196)":74597.0,"JP3634600005^FF_DEBT_LT(ANN_R,43831,44196)":1096145.0,"JP3592200004^FF_RD_EXP(ANN_R,42370,42735)":351433.0,"JP3592200004^FF_DEBT_LT(ANN_R,42370,42735)":822120.0,"JP3592200004^FF_RD_EXP(ANN_R,43831,44196)":158946.0,"JP3592200004^FF_DEBT_LT(ANN_R,43831,44196)":287973.0,"JP3571400005^FF_RD_EXP(ANN_R,42370,42735)":76286.0,"JP3571400005^FF_DEBT_LT(ANN_R,42370,42735)":0.0,"JP3571400005^FF_RD_EXP(ANN_R,43831,44196)":120268.0,"JP3571400005^FF_DEBT_LT(ANN_R,43831,44196)":2635.0,"JP3910660004^FF_RD_EXP(ANN_R,42370,42735)":null,"JP3910660004^FF_DEBT_LT(ANN_R,42370,42735)":651548.0,"JP3910660004^FF_RD_EXP(ANN_R,43831,44196)":null,"JP3910660004^FF_DEBT_LT(ANN_R,43831,44196)":428746.0,"US8725901040^FF_RD_EXP(ANN_R,42370,42735)":null,"US8725901040^FF_DEBT_LT(ANN_R,42370,42735)":30053.0,"US8725901040^FF_RD_EXP(ANN_R,43831,44196)":null,"US8725901040^FF_DEBT_LT(ANN_R,43831,44196)":97737.0,"JP3546800008^FF_RD_EXP(ANN_R,42370,42735)":33147.0,"JP3546800008^FF_DEBT_LT(ANN_R,42370,42735)":159658.0,"JP3546800008^FF_RD_EXP(ANN_R,43831,44196)":50618.0,"JP3546800008^FF_DEBT_LT(ANN_R,43831,44196)":222006.0,"FR0000051807^FF_RD_EXP(ANN_R,42370,42735)":null,"FR0000051807^FF_DEBT_LT(ANN_R,42370,42735)":1688.0,"FR0000051807^FF_RD_EXP(ANN_R,43831,44196)":null,"FR0000051807^FF_DEBT_LT(ANN_R,43831,44196)":2708.0,"FR0000120172^FF_RD_EXP(ANN_R,42736,43100)":null,"FR0000120172^FF_DEBT_LT(ANN_R,42736,43100)":9089.0,"ES0148396007^FF_RD_EXP(ANN_R,42736,43100)":null,"ES0148396007^FF_DEBT_LT(ANN_R,42736,43100)":0.498,"NL0013654783^FF_RD_EXP(ANN_R,42736,43100)":null,"NL0013654783^FF_DEBT_LT(ANN_R,42736,43100)":2081.24912348524,"US5010441013^FF_RD_EXP(ANN_R,42736,43100)":0.0,"US5010441013^FF_DEBT_LT(ANN_R,42736,43100)":11825.0,"US22160K1051^FF_RD_EXP(ANN_R,42736,43100)":0.0,"US22160K1051^FF_DEBT_LT(ANN_R,42736,43100)":6946.0,"JP3422950000^FF_RD_EXP(ANN_R,42736,43100)":0.0,"JP3422950000^FF_DEBT_LT(ANN_R,42736,43100)":812175.0,"JP3240400006^FF_RD_EXP(ANN_R,42736,43100)":3943.0,"JP3240400006^FF_DEBT_LT(ANN_R,42736,43100)":47792.0,"JP3802300008^FF_RD_EXP(ANN_R,42736,43100)":0.0,"JP3802300008^FF_DEBT_LT(ANN_R,42736,43100)":271843.0,"TW0001216000^FF_RD_EXP(ANN_R,42736,43100)":973.161,"TW0001216000^FF_DEBT_LT(ANN_R,42736,43100)":52896.0,"JP3933800009^FF_RD_EXP(ANN_R,42736,43100)":389.0,"JP3933800009^FF_DEBT_LT(ANN_R,42736,43100)":67657.0,"FR0000120172^FF_RD_EXP(ANN_R,43466,43830)":null,"FR0000120172^FF_DEBT_LT(ANN_R,43466,43830)":12417.0,"ES0148396007^FF_RD_EXP(ANN_R,43466,43830)":null,"ES0148396007^FF_DEBT_LT(ANN_R,43466,43830)":5.0,"NL0013654783^FF_RD_EXP(ANN_R,43466,43830)":null,"NL0013654783^FF_DEBT_LT(ANN_R,43466,43830)":2887.29572073286,"US5010441013^FF_RD_EXP(ANN_R,43466,43830)":0.0,"US5010441013^FF_DEBT_LT(ANN_R,43466,43830)":12072.0,"US22160K1051^FF_RD_EXP(ANN_R,43466,43830)":0.0,"US22160K1051^FF_DEBT_LT(ANN_R,43466,43830)":5519.0,"JP3422950000^FF_RD_EXP(ANN_R,43466,43830)":0.0,"JP3422950000^FF_DEBT_LT(ANN_R,43466,43830)":829342.0,"JP3240400006^FF_RD_EXP(ANN_R,43466,43830)":3816.0,"JP3240400006^FF_DEBT_LT(ANN_R,43466,43830)":13692.0,"JP3802300008^FF_RD_EXP(ANN_R,43466,43830)":0.0,"JP3802300008^FF_DEBT_LT(ANN_R,43466,43830)":498498.0,"TW0001216000^FF_RD_EXP(ANN_R,43466,43830)":913.17,"TW0001216000^FF_DEBT_LT(ANN_R,43466,43830)":118618.175,"JP3933800009^FF_RD_EXP(ANN_R,43466,43830)":1015.0,"JP3933800009^FF_DEBT_LT(ANN_R,43466,43830)":208409.0,"FR0000120172^FF_RD_EXP(ANN_R,43101,43465)":null,"FR0000120172^FF_DEBT_LT(ANN_R,43101,43465)":8868.0,"ES0148396007^FF_RD_EXP(ANN_R,43101,43465)":null,"ES0148396007^FF_DEBT_LT(ANN_R,43101,43465)":4.0,"NL0013654783^FF_RD_EXP(ANN_R,43101,43465)":null,"NL0013654783^FF_DEBT_LT(ANN_R,43101,43465)":2639.34626176148,"US5010441013^FF_RD_EXP(ANN_R,43101,43465)":0.0,"US5010441013^FF_DEBT_LT(ANN_R,43101,43465)":12029.0,"US22160K1051^FF_RD_EXP(ANN_R,43101,43465)":0.0,"US22160K1051^FF_DEBT_LT(ANN_R,43101,43465)":6877.0,"JP3422950000^FF_RD_EXP(ANN_R,43101,43465)":0.0,"JP3422950000^FF_DEBT_LT(ANN_R,43101,43465)":720682.0,"JP3240400006^FF_RD_EXP(ANN_R,43101,43465)":3772.0,"JP3240400006^FF_DEBT_LT(ANN_R,43101,43465)":13040.0,"JP3802300008^FF_RD_EXP(ANN_R,43101,43465)":0.0,"JP3802300008^FF_DEBT_LT(ANN_R,43101,43465)":501157.0,"TW0001216000^FF_RD_EXP(ANN_R,43101,43465)":947.723,"TW0001216000^FF_DEBT_LT(ANN_R,43101,43465)":58720.176,"JP3933800009^FF_RD_EXP(ANN_R,43101,43465)":697.0,"JP3933800009^FF_DEBT_LT(ANN_R,43101,43465)":188637.0,"ES0178430E18^FF_RD_EXP(ANN_R,42370,42735)":906.0,"ES0178430E18^FF_DEBT_LT(ANN_R,42370,42735)":50668.0,"ES0178430E18^FF_RD_EXP(ANN_R,43831,44196)":959.0,"ES0178430E18^FF_DEBT_LT(ANN_R,43831,44196)":53886.0,"US8793601050^FF_RD_EXP(ANN_R,42370,42735)":167.7,"US8793601050^FF_DEBT_LT(ANN_R,42370,42735)":515.8,"US8793601050^FF_RD_EXP(ANN_R,43831,44196)":196.0,"US8793601050^FF_DEBT_LT(ANN_R,43831,44196)":821.0,"JP3538800008^FF_RD_EXP(ANN_R,42370,42735)":84920.0,"JP3538800008^FF_DEBT_LT(ANN_R,42370,42735)":140847.0,"JP3538800008^FF_RD_EXP(ANN_R,43831,44196)":117489.0,"JP3538800008^FF_DEBT_LT(ANN_R,43831,44196)":168885.0,"JP3463000004^FF_RD_EXP(ANN_R,42370,42735)":345859.0,"JP3463000004^FF_DEBT_LT(ANN_R,42370,42735)":590383.0,"JP3463000004^FF_RD_EXP(ANN_R,43831,44196)":492088.0,"JP3463000004^FF_DEBT_LT(ANN_R,43831,44196)":4834862.0,"US8740541094^FF_RD_EXP(ANN_R,42370,42735)":119.807,"US8740541094^FF_DEBT_LT(ANN_R,42370,42735)":497.935,"US8740541094^FF_RD_EXP(ANN_R,43831,44196)":290.218,"US8740541094^FF_DEBT_LT(ANN_R,43831,44196)":152.059,"US87165B1035^FF_RD_EXP(ANN_R,42370,42735)":null,"US87165B1035^FF_DEBT_LT(ANN_R,42370,42735)":16170.0,"US87165B1035^FF_RD_EXP(ANN_R,43831,44196)":null,"US87165B1035^FF_DEBT_LT(ANN_R,43831,44196)":10950.0,"DE000SYM9999^FF_RD_EXP(ANN_R,42370,42735)":186.152,"DE000SYM9999^FF_DEBT_LT(ANN_R,42370,42735)":1219.096,"DE000SYM9999^FF_RD_EXP(ANN_R,43831,44196)":212.297,"DE000SYM9999^FF_DEBT_LT(ANN_R,43831,44196)":2040.853,"CH0008742519^FF_RD_EXP(ANN_R,42370,42735)":14.0,"CH0008742519^FF_DEBT_LT(ANN_R,42370,42735)":7052.0,"CH0008742519^FF_RD_EXP(ANN_R,43831,44196)":null,"CH0008742519^FF_DEBT_LT(ANN_R,43831,44196)":8012.0,"CH0014852781^FF_RD_EXP(ANN_R,42370,42735)":null,"CH0014852781^FF_DEBT_LT(ANN_R,42370,42735)":5476.0,"SE0012673267^FF_RD_EXP(ANN_R,42736,43100)":null,"SE0012673267^FF_DEBT_LT(ANN_R,42736,43100)":65.80256415,"FR0000127771^FF_RD_EXP(ANN_R,42736,43100)":154.0,"FR0000127771^FF_DEBT_LT(ANN_R,42736,43100)":4263.0,"US4180561072^FF_RD_EXP(ANN_R,42736,43100)":269.02,"US4180561072^FF_DEBT_LT(ANN_R,42736,43100)":1693.609,"US88339J1051^FF_RD_EXP(ANN_R,42736,43100)":52.806,"US88339J1051^FF_DEBT_LT(ANN_R,42736,43100)":27.0,"US77543R1023^FF_RD_EXP(ANN_R,42736,43100)":107.945,"US77543R1023^FF_DEBT_LT(ANN_R,42736,43100)":0.0,"JP3358000002^FF_RD_EXP(ANN_R,42736,43100)":12412.0,"JP3358000002^FF_DEBT_LT(ANN_R,42736,43100)":1860.0,"JP3198900007^FF_RD_EXP(ANN_R,42736,43100)":null,"JP3198900007^FF_DEBT_LT(ANN_R,42736,43100)":55827.0,"SE0012673267^FF_RD_EXP(ANN_R,43466,43830)":null,"SE0012673267^FF_DEBT_LT(ANN_R,43466,43830)":162.691936450875,"FR0000127771^FF_RD_EXP(ANN_R,43466,43830)":124.0,"FR0000127771^FF_DEBT_LT(ANN_R,43466,43830)":6260.0,"US4180561072^FF_RD_EXP(ANN_R,43466,43830)":262.156,"US4180561072^FF_DEBT_LT(ANN_R,43466,43830)":4159.839,"US88339J1051^FF_RD_EXP(ANN_R,43466,43830)":116.752,"US88339J1051^FF_DEBT_LT(ANN_R,43466,43830)":174.873,"US77543R1023^FF_RD_EXP(ANN_R,43466,43830)":265.011,"US77543R1023^FF_DEBT_LT(ANN_R,43466,43830)":396.436,"JP3358000002^FF_RD_EXP(ANN_R,43466,43830)":12073.0,"JP3358000002^FF_DEBT_LT(ANN_R,43466,43830)":960.0,"JP3198900007^FF_RD_EXP(ANN_R,43466,43830)":0.0,"JP3198900007^FF_DEBT_LT(ANN_R,43466,43830)":82311.0,"SE0012673267^FF_RD_EXP(ANN_R,43101,43465)":null,"SE0012673267^FF_DEBT_LT(ANN_R,43101,43465)":56.9485449261226,"FR0000127771^FF_RD_EXP(ANN_R,43101,43465)":135.0,"FR0000127771^FF_DEBT_LT(ANN_R,43101,43465)":3347.0,"US4180561072^FF_RD_EXP(ANN_R,43101,43465)":246.165,"US4180561072^FF_DEBT_LT(ANN_R,43101,43465)":1695.092,"US88339J1051^FF_RD_EXP(ANN_R,43101,43465)":83.892,"US88339J1051^FF_DEBT_LT(ANN_R,43101,43465)":0.0,"US77543R1023^FF_RD_EXP(ANN_R,43101,43465)":170.692,"US77543R1023^FF_DEBT_LT(ANN_R,43101,43465)":0.0,"JP3358000002^FF_RD_EXP(ANN_R,43101,43465)":12850.0,"JP3358000002^FF_DEBT_LT(ANN_R,43101,43465)":528.0,"JP3198900007^FF_RD_EXP(ANN_R,43101,43465)":0.0,"JP3198900007^FF_DEBT_LT(ANN_R,43101,43465)":54748.0,"CH0014852781^FF_RD_EXP(ANN_R,43831,44196)":null,"CH0014852781^FF_DEBT_LT(ANN_R,43831,44196)":7939.0,"SE0000310336^FF_RD_EXP(ANN_R,42370,42735)":126.0,"SE0000310336^FF_DEBT_LT(ANN_R,42370,42735)":8169.0,"SE0000310336^FF_RD_EXP(ANN_R,43831,44196)":237.0,"SE0000310336^FF_DEBT_LT(ANN_R,43831,44196)":13722.0,"SE0000242455^FF_RD_EXP(ANN_R,42370,42735)":null,"SE0000242455^FF_DEBT_LT(ANN_R,42370,42735)":606781.0,"SE0000242455^FF_RD_EXP(ANN_R,43831,44196)":null,"SE0000242455^FF_DEBT_LT(ANN_R,43831,44196)":586220.0,"SE0007100599^FF_RD_EXP(ANN_R,42370,42735)":null,"SE0007100599^FF_DEBT_LT(ANN_R,42370,42735)":766840.0,"SE0007100599^FF_RD_EXP(ANN_R,43831,44196)":null,"SE0007100599^FF_DEBT_LT(ANN_R,43831,44196)":751066.0,"JP3397200001^FF_RD_EXP(ANN_R,42370,42735)":131031.0,"JP3397200001^FF_DEBT_LT(ANN_R,42370,42735)":274713.0,"SE0009922164^FF_RD_EXP(ANN_R,42736,43100)":1239.0,"SE0009922164^FF_DEBT_LT(ANN_R,42736,43100)":47637.0,"SE0009922164^FF_RD_EXP(ANN_R,43466,43830)":1529.0,"SE0009922164^FF_DEBT_LT(ANN_R,43466,43830)":43079.0,"SE0009922164^FF_RD_EXP(ANN_R,43101,43465)":1362.0,"SE0009922164^FF_DEBT_LT(ANN_R,43101,43465)":43500.0,"JP3397200001^FF_RD_EXP(ANN_R,43831,44196)":148080.0,"JP3397200001^FF_DEBT_LT(ANN_R,43831,44196)":205634.0,"US8666741041^FF_RD_EXP(ANN_R,42370,42735)":null,"US8666741041^FF_DEBT_LT(ANN_R,42370,42735)":3069.894,"US8666741041^FF_RD_EXP(ANN_R,43831,44196)":null,"US8666741041^FF_DEBT_LT(ANN_R,43831,44196)":6008.665,"US42809H1077^FF_RD_EXP(ANN_R,42736,43100)":null,"US42809H1077^FF_DEBT_LT(ANN_R,42736,43100)":6397.0,"JP3386450005^FF_RD_EXP(ANN_R,42736,43100)":20828.0,"JP3386450005^FF_DEBT_LT(ANN_R,42736,43100)":1600476.0,"US42809H1077^FF_RD_EXP(ANN_R,43466,43830)":null,"US42809H1077^FF_DEBT_LT(ANN_R,43466,43830)":7733.0,"JP3386450005^FF_RD_EXP(ANN_R,43466,43830)":19127.0,"JP3386450005^FF_DEBT_LT(ANN_R,43466,43830)":1626075.0,"US42809H1077^FF_RD_EXP(ANN_R,43101,43465)":null,"US42809H1077^FF_DEBT_LT(ANN_R,43101,43465)":6605.0,"JP3386450005^FF_RD_EXP(ANN_R,43101,43465)":21061.0,"JP3386450005^FF_DEBT_LT(ANN_R,43101,43465)":1775716.0,"JP3409000001^FF_RD_EXP(ANN_R,42370,42735)":null,"JP3409000001^FF_DEBT_LT(ANN_R,42370,42735)":2645532.0,"JP3409000001^FF_RD_EXP(ANN_R,43831,44196)":null,"JP3409000001^FF_DEBT_LT(ANN_R,43831,44196)":3093022.0,"JP3890350006^FF_RD_EXP(ANN_R,42370,42735)":null,"JP3890350006^FF_DEBT_LT(ANN_R,42370,42735)":8883157.0,"JP3890350006^FF_RD_EXP(ANN_R,43831,44196)":null,"JP3890350006^FF_DEBT_LT(ANN_R,43831,44196)":13040079.0,"JP3814800003^FF_RD_EXP(ANN_R,42370,42735)":102373.0,"JP3814800003^FF_DEBT_LT(ANN_R,42370,42735)":97465.0,"JP3814800003^FF_RD_EXP(ANN_R,43831,44196)":118700.0,"JP3814800003^FF_DEBT_LT(ANN_R,43831,44196)":285623.0,"CH0012280076^FF_RD_EXP(ANN_R,42370,42735)":null,"CH0012280076^FF_DEBT_LT(ANN_R,42370,42735)":199.788,"CH0012280076^FF_RD_EXP(ANN_R,43831,44196)":null,"CH0012280076^FF_DEBT_LT(ANN_R,43831,44196)":704.021,"NL0000226223^FF_RD_EXP(ANN_R,42370,42735)":1295.42901176808,"NL0000226223^FF_DEBT_LT(ANN_R,42370,42735)":1264.75468120487,"NL0000226223^FF_RD_EXP(ANN_R,43831,44196)":1471.08563749937,"NL0000226223^FF_DEBT_LT(ANN_R,43831,44196)":1608.43447346908,"NL00150001Q9^FF_RD_EXP(ANN_R,42370,42735)":1782.0,"NL00150001Q9^FF_DEBT_LT(ANN_R,42370,42735)":16111.0,"NL00150001Q9^FF_RD_EXP(ANN_R,43831,44196)":1409.0,"NL00150001Q9^FF_DEBT_LT(ANN_R,43831,44196)":11068.0,"US8545021011^FF_RD_EXP(ANN_R,42370,42735)":204.4,"US8545021011^FF_DEBT_LT(ANN_R,42370,42735)":3815.3,"US8545021011^FF_RD_EXP(ANN_R,43831,44196)":200.0,"US8545021011^FF_DEBT_LT(ANN_R,43831,44196)":4585.1,"CH0012549785^FF_RD_EXP(ANN_R,42370,42735)":125.855,"CH0012549785^FF_DEBT_LT(ANN_R,42370,42735)":15.174,"CH0012549785^FF_RD_EXP(ANN_R,43831,44196)":166.1,"CH0012549785^FF_DEBT_LT(ANN_R,43831,44196)":766.9,"JP3732000009^FF_RD_EXP(ANN_R,42370,42735)":2542.0,"JP3732000009^FF_DEBT_LT(ANN_R,42370,42735)":1331894.0,"JP3732000009^FF_RD_EXP(ANN_R,43831,44196)":14671.0,"JP3732000009^FF_DEBT_LT(ANN_R,43831,44196)":3270971.0,"SE0000148884^FF_RD_EXP(ANN_R,42370,42735)":null,"SE0000148884^FF_DEBT_LT(ANN_R,42370,42735)":523649.0,"SE0000148884^FF_RD_EXP(ANN_R,43831,44196)":null,"SE0000148884^FF_DEBT_LT(ANN_R,43831,44196)":435006.0,"KR7017670001^FF_RD_EXP(ANN_R,42370,42735)":344787.0,"KR7017670001^FF_DEBT_LT(ANN_R,42370,42735)":8480107.0,"KR7017670001^FF_RD_EXP(ANN_R,43831,44196)":353198.0,"KR7017670001^FF_DEBT_LT(ANN_R,43831,44196)":11145030.0,"DE000ENER6Y0^FF_RD_EXP(ANN_R,42370,42735)":null,"DE000ENER6Y0^FF_DEBT_LT(ANN_R,42370,42735)":null,"DE000ENER6Y0^FF_RD_EXP(ANN_R,43831,44196)":985.0,"DE000ENER6Y0^FF_DEBT_LT(ANN_R,43831,44196)":1669.0,"JP3351600006^FF_RD_EXP(ANN_R,42370,42735)":18264.0,"JP3351600006^FF_DEBT_LT(ANN_R,42370,42735)":156428.0,"JP3351600006^FF_RD_EXP(ANN_R,43831,44196)":26992.0,"JP3351600006^FF_DEBT_LT(ANN_R,43831,44196)":301701.0,"JP3371200001^FF_RD_EXP(ANN_R,42370,42735)":53165.0,"JP3371200001^FF_DEBT_LT(ANN_R,42370,42735)":5460.0,"JP3371200001^FF_RD_EXP(ANN_R,43831,44196)":48536.0,"JP3371200001^FF_DEBT_LT(ANN_R,43831,44196)":20928.0,"FR0010220475^FF_RD_EXP(ANN_R,42736,43100)":127.0,"FR0010220475^FF_DEBT_LT(ANN_R,42736,43100)":1595.0,"DE0005785604^FF_RD_EXP(ANN_R,42736,43100)":543.0,"DE0005785604^FF_DEBT_LT(ANN_R,42736,43100)":16143.0,"FR0000051807^FF_RD_EXP(ANN_R,42736,43100)":null,"FR0000051807^FF_DEBT_LT(ANN_R,42736,43100)":1387.0,"NL0000395903^FF_RD_EXP(ANN_R,42736,43100)":386.0,"NL0000395903^FF_DEBT_LT(ANN_R,42736,43100)":2038.0,"FR0000125338^FF_RD_EXP(ANN_R,42736,43100)":null,"FR0000125338^FF_DEBT_LT(ANN_R,42736,43100)":2783.0,"SE0000115446^FF_RD_EXP(ANN_R,42736,43100)":16098.0,"SE0000115446^FF_DEBT_LT(ANN_R,42736,43100)":73904.0,"CH0210483332^FF_RD_EXP(ANN_R,42736,43100)":92.0714929778144,"CH0210483332^FF_DEBT_LT(ANN_R,42736,43100)":430.367561145,"FR0000121485^FF_RD_EXP(ANN_R,42736,43100)":null,"FR0000121485^FF_DEBT_LT(ANN_R,42736,43100)":4245.5,"US0995021062^FF_RD_EXP(ANN_R,42736,43100)":null,"US0995021062^FF_DEBT_LT(ANN_R,42736,43100)":1470.174,"US00751Y1064^FF_RD_EXP(ANN_R,42736,43100)":0.0,"US00751Y1064^FF_DEBT_LT(ANN_R,42736,43100)":1044.327,"US5018892084^FF_RD_EXP(ANN_R,42736,43100)":0.0,"US5018892084^FF_DEBT_LT(ANN_R,42736,43100)":3277.62,"US3802371076^FF_RD_EXP(ANN_R,42736,43100)":355.8,"US3802371076^FF_DEBT_LT(ANN_R,42736,43100)":2430.2,"US18915M1071^FF_RD_EXP(ANN_R,42736,43100)":33.65,"US18915M1071^FF_DEBT_LT(ANN_R,42736,43100)":10.568,"US3724601055^FF_RD_EXP(ANN_R,42736,43100)":0.0,"US3724601055^FF_DEBT_LT(ANN_R,42736,43100)":2550.02,"US89400J1079^FF_RD_EXP(ANN_R,42736,43100)":null,"US89400J1079^FF_DEBT_LT(ANN_R,42736,43100)":2345.3,"US2310211063^FF_RD_EXP(ANN_R,42736,43100)":754.0,"US2310211063^FF_DEBT_LT(ANN_R,42736,43100)":1588.0,"US45168D1046^FF_RD_EXP(ANN_R,42736,43100)":109.182,"US45168D1046^FF_DEBT_LT(ANN_R,42736,43100)":606.075,"US98978V1035^FF_RD_EXP(ANN_R,42736,43100)":382.0,"US98978V1035^FF_DEBT_LT(ANN_R,42736,43100)":4953.0,"US78409V1044^FF_RD_EXP(ANN_R,42736,43100)":0.0,"US78409V1044^FF_DEBT_LT(ANN_R,42736,43100)":3170.0,"JP3970300004^FF_RD_EXP(ANN_R,42736,43100)":null,"JP3970300004^FF_DEBT_LT(ANN_R,42736,43100)":186620.0,"TW0002317005^FF_RD_EXP(ANN_R,42736,43100)":81781.154,"TW0002317005^FF_DEBT_LT(ANN_R,42736,43100)":191246.173,"JP3756100008^FF_RD_EXP(ANN_R,42736,43100)":0.0,"JP3756100008^FF_DEBT_LT(ANN_R,42736,43100)":2330.0,"TW0002303005^FF_RD_EXP(ANN_R,42736,43100)":13669.589,"TW0002303005^FF_DEBT_LT(ANN_R,42736,43100)":54891.266,"JP3421800008^FF_RD_EXP(ANN_R,42736,43100)":6516.0,"JP3421800008^FF_DEBT_LT(ANN_R,42736,43100)":33293.0,"JP3898400001^FF_RD_EXP(ANN_R,42736,43100)":null,"JP3898400001^FF_DEBT_LT(ANN_R,42736,43100)":4264187.0,"JP3143600009^FF_RD_EXP(ANN_R,42736,43100)":0.0,"JP3143600009^FF_DEBT_LT(ANN_R,42736,43100)":2441907.0,"FR0010220475^FF_RD_EXP(ANN_R,43466,43830)":291.0,"FR0010220475^FF_DEBT_LT(ANN_R,43466,43830)":286.0,"DE0005785604^FF_RD_EXP(ANN_R,43466,43830)":660.0,"DE0005785604^FF_DEBT_LT(ANN_R,43466,43830)":21750.0,"FR0000051807^FF_RD_EXP(ANN_R,43466,43830)":null,"FR0000051807^FF_DEBT_LT(ANN_R,43466,43830)":2647.0,"NL0000395903^FF_RD_EXP(ANN_R,43466,43830)":453.0,"NL0000395903^FF_DEBT_LT(ANN_R,43466,43830)":2111.0,"FR0000125338^FF_RD_EXP(ANN_R,43466,43830)":null,"FR0000125338^FF_DEBT_LT(ANN_R,43466,43830)":3156.0,"SE0000115446^FF_RD_EXP(ANN_R,43466,43830)":18539.0,"SE0000115446^FF_DEBT_LT(ANN_R,43466,43830)":101616.0,"CH0210483332^FF_RD_EXP(ANN_R,43466,43830)":103.183474506266,"CH0210483332^FF_DEBT_LT(ANN_R,43466,43830)":4647.43168514,"FR0000121485^FF_RD_EXP(ANN_R,43466,43830)":null,"FR0000121485^FF_DEBT_LT(ANN_R,43466,43830)":6720.8,"US0995021062^FF_RD_EXP(ANN_R,43466,43830)":null,"US0995021062^FF_DEBT_LT(ANN_R,43466,43830)":1701.837,"US00751Y1064^FF_RD_EXP(ANN_R,43466,43830)":0.0,"US00751Y1064^FF_DEBT_LT(ANN_R,43466,43830)":2764.479,"US5018892084^FF_RD_EXP(ANN_R,43466,43830)":0.0,"US5018892084^FF_DEBT_LT(ANN_R,43466,43830)":4852.986,"US3802371076^FF_RD_EXP(ANN_R,43466,43830)":492.6,"US3802371076^FF_DEBT_LT(ANN_R,43466,43830)":2569.7,"US18915M1071^FF_RD_EXP(ANN_R,43466,43830)":100.969,"US18915M1071^FF_DEBT_LT(ANN_R,43466,43830)":10.506,"US3724601055^FF_RD_EXP(ANN_R,43466,43830)":0.0,"US3724601055^FF_DEBT_LT(ANN_R,43466,43830)":3558.575,"US89400J1079^FF_RD_EXP(ANN_R,43466,43830)":null,"US89400J1079^FF_DEBT_LT(ANN_R,43466,43830)":3655.5,"US2310211063^FF_RD_EXP(ANN_R,43466,43830)":1001.0,"US2310211063^FF_DEBT_LT(ANN_R,43466,43830)":1946.0,"US45168D1046^FF_RD_EXP(ANN_R,43466,43830)":133.193,"US45168D1046^FF_DEBT_LT(ANN_R,43466,43830)":766.382,"US98978V1035^FF_RD_EXP(ANN_R,43466,43830)":457.0,"US98978V1035^FF_DEBT_LT(ANN_R,43466,43830)":6111.0,"US78409V1044^FF_RD_EXP(ANN_R,43466,43830)":0.0,"US78409V1044^FF_DEBT_LT(ANN_R,43466,43830)":4568.0,"JP3970300004^FF_RD_EXP(ANN_R,43466,43830)":0.0,"JP3970300004^FF_DEBT_LT(ANN_R,43466,43830)":137212.0,"TW0002317005^FF_RD_EXP(ANN_R,43466,43830)":91548.149,"TW0002317005^FF_DEBT_LT(ANN_R,43466,43830)":237956.939,"JP3756100008^FF_RD_EXP(ANN_R,43466,43830)":0.0,"JP3756100008^FF_DEBT_LT(ANN_R,43466,43830)":7984.0,"TW0002303005^FF_RD_EXP(ANN_R,43466,43830)":11860.244,"TW0002303005^FF_DEBT_LT(ANN_R,43466,43830)":53348.958,"JP3421800008^FF_RD_EXP(ANN_R,43466,43830)":7334.0,"JP3421800008^FF_DEBT_LT(ANN_R,43466,43830)":26725.0,"JP3898400001^FF_RD_EXP(ANN_R,43466,43830)":0.0,"JP3898400001^FF_DEBT_LT(ANN_R,43466,43830)":3795183.0,"JP3143600009^FF_RD_EXP(ANN_R,43466,43830)":0.0,"JP3143600009^FF_DEBT_LT(ANN_R,43466,43830)":2478820.0,"FR0010220475^FF_RD_EXP(ANN_R,43101,43465)":252.0,"FR0010220475^FF_DEBT_LT(ANN_R,43101,43465)":1164.0,"DE0005785604^FF_RD_EXP(ANN_R,43101,43465)":657.0,"DE0005785604^FF_DEBT_LT(ANN_R,43101,43465)":14040.0,"FR0000051807^FF_RD_EXP(ANN_R,43101,43465)":null,"FR0000051807^FF_DEBT_LT(ANN_R,43101,43465)":2224.0,"NL0000395903^FF_RD_EXP(ANN_R,43101,43465)":416.0,"NL0000395903^FF_DEBT_LT(ANN_R,43101,43465)":2249.0,"FR0000125338^FF_RD_EXP(ANN_R,43101,43465)":null,"FR0000125338^FF_DEBT_LT(ANN_R,43101,43465)":3274.0,"SE0000115446^FF_RD_EXP(ANN_R,43101,43465)":15899.0,"SE0000115446^FF_DEBT_LT(ANN_R,43101,43465)":87210.0,"CH0210483332^FF_RD_EXP(ANN_R,43101,43465)":96.4106415458697,"CH0210483332^FF_DEBT_LT(ANN_R,43101,43465)":5194.85393195999,"FR0000121485^FF_RD_EXP(ANN_R,43101,43465)":null,"FR0000121485^FF_DEBT_LT(ANN_R,43101,43465)":3171.6,"US0995021062^FF_RD_EXP(ANN_R,43101,43465)":null,"US0995021062^FF_DEBT_LT(ANN_R,43101,43465)":1755.479,"US00751Y1064^FF_RD_EXP(ANN_R,43101,43465)":0.0,"US00751Y1064^FF_DEBT_LT(ANN_R,43101,43465)":1045.72,"US5018892084^FF_RD_EXP(ANN_R,43101,43465)":0.0,"US5018892084^FF_DEBT_LT(ANN_R,43101,43465)":4188.674,"US3802371076^FF_RD_EXP(ANN_R,43101,43465)":434.0,"US3802371076^FF_DEBT_LT(ANN_R,43101,43465)":2413.6,"US18915M1071^FF_RD_EXP(ANN_R,43101,43465)":54.463,"US18915M1071^FF_DEBT_LT(ANN_R,43101,43465)":10.443,"US3724601055^FF_RD_EXP(ANN_R,43101,43465)":0.0,"US3724601055^FF_DEBT_LT(ANN_R,43101,43465)":2432.133,"US89400J1079^FF_RD_EXP(ANN_R,43101,43465)":null,"US89400J1079^FF_DEBT_LT(ANN_R,43101,43465)":3976.4,"US2310211063^FF_RD_EXP(ANN_R,43101,43465)":902.0,"US2310211063^FF_DEBT_LT(ANN_R,43101,43465)":1597.0,"US45168D1046^FF_RD_EXP(ANN_R,43101,43465)":117.863,"US45168D1046^FF_DEBT_LT(ANN_R,43101,43465)":601.348,"US98978V1035^FF_RD_EXP(ANN_R,43101,43465)":432.0,"US98978V1035^FF_DEBT_LT(ANN_R,43101,43465)":6443.0,"US78409V1044^FF_RD_EXP(ANN_R,43101,43465)":0.0,"US78409V1044^FF_DEBT_LT(ANN_R,43101,43465)":3662.0,"JP3970300004^FF_RD_EXP(ANN_R,43101,43465)":null,"JP3970300004^FF_DEBT_LT(ANN_R,43101,43465)":159007.0,"TW0002317005^FF_RD_EXP(ANN_R,43101,43465)":84430.083,"TW0002317005^FF_DEBT_LT(ANN_R,43101,43465)":216718.874,"JP3756100008^FF_RD_EXP(ANN_R,43101,43465)":0.0,"JP3756100008^FF_DEBT_LT(ANN_R,43101,43465)":10143.0,"TW0002303005^FF_RD_EXP(ANN_R,43101,43465)":13025.139,"TW0002303005^FF_DEBT_LT(ANN_R,43101,43465)":67083.001,"JP3421800008^FF_RD_EXP(ANN_R,43101,43465)":7294.0,"JP3421800008^FF_DEBT_LT(ANN_R,43101,43465)":29945.0,"JP3898400001^FF_RD_EXP(ANN_R,43101,43465)":null,"JP3898400001^FF_DEBT_LT(ANN_R,43101,43465)":3832884.0,"JP3143600009^FF_RD_EXP(ANN_R,43101,43465)":0.0,"JP3143600009^FF_DEBT_LT(ANN_R,43101,43465)":2317840.0,"JP3358000002^FF_RD_EXP(ANN_R,42370,42735)":13188.0,"JP3358000002^FF_DEBT_LT(ANN_R,42370,42735)":2277.0,"JP3358000002^FF_RD_EXP(ANN_R,43831,44196)":12566.0,"JP3358000002^FF_DEBT_LT(ANN_R,43831,44196)":1608.0,"JP3422950000^FF_RD_EXP(ANN_R,42370,42735)":0.0,"JP3422950000^FF_DEBT_LT(ANN_R,42370,42735)":789641.0,"JP3422950000^FF_RD_EXP(ANN_R,43831,44196)":0.0,"JP3422950000^FF_DEBT_LT(ANN_R,43831,44196)":705743.0,"JP3421800008^FF_RD_EXP(ANN_R,42370,42735)":6782.0,"JP3421800008^FF_DEBT_LT(ANN_R,42370,42735)":40627.0,"JP3421800008^FF_RD_EXP(ANN_R,43831,44196)":7167.0,"JP3421800008^FF_DEBT_LT(ANN_R,43831,44196)":24682.0,"DE0007165631^FF_RD_EXP(ANN_R,42370,42735)":59.416,"DE0007165631^FF_DEBT_LT(ANN_R,42370,42735)":451.949,"DE0007165631^FF_RD_EXP(ANN_R,43831,44196)":108.425,"DE0007165631^FF_DEBT_LT(ANN_R,43831,44196)":1891.886,"DE0007164600^FF_RD_EXP(ANN_R,42370,42735)":3044.0,"DE0007164600^FF_DEBT_LT(ANN_R,42370,42735)":6450.0,"DE0007164600^FF_RD_EXP(ANN_R,43831,44196)":4447.0,"DE0007164600^FF_DEBT_LT(ANN_R,43831,44196)":13600.0,"SE0000667891^FF_RD_EXP(ANN_R,42370,42735)":3378.0,"SE0000667891^FF_DEBT_LT(ANN_R,42370,42735)":26738.0,"SE0000667891^FF_RD_EXP(ANN_R,43831,44196)":3005.0,"SE0000667891^FF_DEBT_LT(ANN_R,43831,44196)":13536.0,"KR7006400006^FF_RD_EXP(ANN_R,42370,42735)":552529.353,"KR7006400006^FF_DEBT_LT(ANN_R,42370,42735)":566585.621889,"KR7006400006^FF_RD_EXP(ANN_R,43831,44196)":808335.073,"KR7006400006^FF_DEBT_LT(ANN_R,43831,44196)":1507936.957943,"KR7005930003^FF_RD_EXP(ANN_R,42370,42735)":14111381.0,"KR7005930003^FF_DEBT_LT(ANN_R,42370,42735)":1302780.0,"KR7005930003^FF_RD_EXP(ANN_R,43831,44196)":21111490.0,"KR7005930003^FF_DEBT_LT(ANN_R,43831,44196)":2947853.0,"KR7028260008^FF_RD_EXP(ANN_R,42370,42735)":117337.0,"KR7028260008^FF_DEBT_LT(ANN_R,42370,42735)":3657277.698204,"KR7028260008^FF_RD_EXP(ANN_R,43831,44196)":177668.0,"KR7028260008^FF_DEBT_LT(ANN_R,43831,44196)":1377291.682502,"FR0000073272^FF_RD_EXP(ANN_R,42370,42735)":null,"FR0000073272^FF_DEBT_LT(ANN_R,42370,42735)":3091.0,"FR0000073272^FF_RD_EXP(ANN_R,43831,44196)":null,"FR0000073272^FF_DEBT_LT(ANN_R,43831,44196)":4508.0,"US78409V1044^FF_RD_EXP(ANN_R,42370,42735)":0.0,"US78409V1044^FF_DEBT_LT(ANN_R,42370,42735)":3564.0,"US78409V1044^FF_RD_EXP(ANN_R,43831,44196)":0.0,"US78409V1044^FF_DEBT_LT(ANN_R,43831,44196)":4654.0,"US77543R1023^FF_RD_EXP(ANN_R,42370,42735)":76.177,"US77543R1023^FF_DEBT_LT(ANN_R,42370,42735)":0.0,"US77543R1023^FF_RD_EXP(ANN_R,43831,44196)":355.784,"US77543R1023^FF_DEBT_LT(ANN_R,43831,44196)":397.804,"CH0012032048^FF_RD_EXP(ANN_R,42370,42735)":9904.0,"CH0012032048^FF_DEBT_LT(ANN_R,42370,42735)":16992.0,"CH0012032048^FF_RD_EXP(ANN_R,43831,44196)":12152.0,"CH0012032048^FF_DEBT_LT(ANN_R,43831,44196)":11096.0,"US75886F1075^FF_RD_EXP(ANN_R,42370,42735)":1947.55,"US75886F1075^FF_DEBT_LT(ANN_R,42370,42735)":351.569,"US0584981064^FF_RD_EXP(ANN_R,42736,43100)":27.0,"US0584981064^FF_DEBT_LT(ANN_R,42736,43100)":6518.0,"US0584981064^FF_RD_EXP(ANN_R,43466,43830)":44.0,"US0584981064^FF_DEBT_LT(ANN_R,43466,43830)":6518.0,"US0584981064^FF_RD_EXP(ANN_R,43101,43465)":32.0,"US0584981064^FF_DEBT_LT(ANN_R,43101,43465)":6510.0,"US75886F1075^FF_RD_EXP(ANN_R,43831,44196)":2499.1,"US75886F1075^FF_DEBT_LT(ANN_R,43831,44196)":2695.7,"JP3970300004^FF_RD_EXP(ANN_R,42370,42735)":null,"JP3970300004^FF_DEBT_LT(ANN_R,42370,42735)":0.0,"JP3970300004^FF_RD_EXP(ANN_R,43831,44196)":65094.0,"JP3970300004^FF_DEBT_LT(ANN_R,43831,44196)":352402.0,"US74736K1016^FF_RD_EXP(ANN_R,42370,42735)":448.763,"US74736K1016^FF_DEBT_LT(ANN_R,42370,42735)":988.13,"US74736K1016^FF_RD_EXP(ANN_R,43831,44196)":484.414,"US74736K1016^FF_DEBT_LT(ANN_R,43831,44196)":1625.308,"US7458671010^FF_RD_EXP(ANN_R,42370,42735)":null,"US7458671010^FF_DEBT_LT(ANN_R,42370,42735)":3006.298,"US7458671010^FF_RD_EXP(ANN_R,43831,44196)":null,"US7458671010^FF_DEBT_LT(ANN_R,43831,44196)":2396.559,"US6703461052^FF_RD_EXP(ANN_R,42736,43100)":null,"US6703461052^FF_DEBT_LT(ANN_R,42736,43100)":3242.242,"US35671D8570^FF_RD_EXP(ANN_R,42736,43100)":null,"US35671D8570^FF_DEBT_LT(ANN_R,42736,43100)":11815.0,"US6516391066^FF_RD_EXP(ANN_R,42736,43100)":143.0,"US6516391066^FF_DEBT_LT(ANN_R,42736,43100)":4061.0,"KR7005490008^FF_RD_EXP(ANN_R,42736,43100)":486888.0,"KR7005490008^FF_DEBT_LT(ANN_R,42736,43100)":10861315.174487,"TW0002002003^FF_RD_EXP(ANN_R,42736,43100)":2069.549,"TW0002002003^FF_DEBT_LT(ANN_R,42736,43100)":168513.548,"JP3381000003^FF_RD_EXP(ANN_R,42736,43100)":69110.0,"JP3381000003^FF_DEBT_LT(ANN_R,42736,43100)":1624159.0,"US6703461052^FF_RD_EXP(ANN_R,43466,43830)":null,"US6703461052^FF_DEBT_LT(ANN_R,43466,43830)":4366.178,"US35671D8570^FF_RD_EXP(ANN_R,43466,43830)":null,"US35671D8570^FF_DEBT_LT(ANN_R,43466,43830)":10025.0,"US6516391066^FF_RD_EXP(ANN_R,43466,43830)":150.0,"US6516391066^FF_DEBT_LT(ANN_R,43466,43830)":6781.0,"KR7005490008^FF_RD_EXP(ANN_R,43466,43830)":499775.0,"KR7005490008^FF_DEBT_LT(ANN_R,43466,43830)":12619078.998898,"TW0002002003^FF_RD_EXP(ANN_R,43466,43830)":2165.619,"TW0002002003^FF_DEBT_LT(ANN_R,43466,43830)":156503.491,"JP3381000003^FF_RD_EXP(ANN_R,43466,43830)":72043.0,"JP3381000003^FF_DEBT_LT(ANN_R,43466,43830)":1853876.0,"US6703461052^FF_RD_EXP(ANN_R,43101,43465)":null,"US6703461052^FF_DEBT_LT(ANN_R,43101,43465)":4233.276,"US35671D8570^FF_RD_EXP(ANN_R,43101,43465)":null,"US35671D8570^FF_DEBT_LT(ANN_R,43101,43465)":11124.0,"US6516391066^FF_RD_EXP(ANN_R,43101,43465)":153.0,"US6516391066^FF_DEBT_LT(ANN_R,43101,43465)":3608.0,"KR7005490008^FF_RD_EXP(ANN_R,43101,43465)":526602.0,"KR7005490008^FF_DEBT_LT(ANN_R,43101,43465)":10203636.996862,"TW0002002003^FF_RD_EXP(ANN_R,43101,43465)":2180.058,"TW0002002003^FF_DEBT_LT(ANN_R,43101,43465)":147747.543,"JP3381000003^FF_RD_EXP(ANN_R,43101,43465)":74071.0,"JP3381000003^FF_DEBT_LT(ANN_R,43101,43465)":1652371.0,"NL0013654783^FF_RD_EXP(ANN_R,42370,42735)":null,"NL0013654783^FF_DEBT_LT(ANN_R,42370,42735)":null,"NL0013654783^FF_RD_EXP(ANN_R,43831,44196)":null,"NL0013654783^FF_DEBT_LT(ANN_R,43831,44196)":3364.77557530914,"KR7005490008^FF_RD_EXP(ANN_R,42370,42735)":444798.0,"KR7005490008^FF_DEBT_LT(ANN_R,42370,42735)":13596996.004891,"KR7005490008^FF_RD_EXP(ANN_R,43831,44196)":468682.0,"KR7005490008^FF_DEBT_LT(ANN_R,43831,44196)":12514588.309535,"DE000PAH0038^FF_RD_EXP(ANN_R,42370,42735)":null,"DE000PAH0038^FF_DEBT_LT(ANN_R,42370,42735)":0.0,"DE000PAH0038^FF_RD_EXP(ANN_R,43831,44196)":null,"DE000PAH0038^FF_DEBT_LT(ANN_R,43831,44196)":23.0,"US73278L1052^FF_RD_EXP(ANN_R,42370,42735)":0.0,"US73278L1052^FF_DEBT_LT(ANN_R,42370,42735)":436.937,"US73278L1052^FF_RD_EXP(ANN_R,43831,44196)":0.0,"US73278L1052^FF_DEBT_LT(ANN_R,43831,44196)":551.037,"US6934751057^FF_RD_EXP(ANN_R,42370,42735)":null,"US6934751057^FF_DEBT_LT(ANN_R,42370,42735)":34149.0,"US6934751057^FF_RD_EXP(ANN_R,43831,44196)":null,"US6934751057^FF_DEBT_LT(ANN_R,43831,44196)":30970.0,"US72919P2020^FF_RD_EXP(ANN_R,42370,42735)":21.177,"US72919P2020^FF_DEBT_LT(ANN_R,42370,42735)":50.596,"US72919P2020^FF_RD_EXP(ANN_R,43831,44196)":27.848,"US72919P2020^FF_DEBT_LT(ANN_R,43831,44196)":488.606,"NL0000009538^FF_RD_EXP(ANN_R,42370,42735)":1423.0,"NL0000009538^FF_DEBT_LT(ANN_R,42370,42735)":4021.0,"NL0000009538^FF_RD_EXP(ANN_R,43831,44196)":1585.0,"NL0000009538^FF_DEBT_LT(ANN_R,43831,44196)":5705.0,"FR0000120693^FF_RD_EXP(ANN_R,42370,42735)":null,"FR0000120693^FF_DEBT_LT(ANN_R,42370,42735)":7335.0,"FR0000120693^FF_RD_EXP(ANN_R,43831,44196)":null,"FR0000120693^FF_DEBT_LT(ANN_R,43831,44196)":9224.0,"JP3866800000^FF_RD_EXP(ANN_R,42370,42735)":438851.0,"JP3866800000^FF_DEBT_LT(ANN_R,42370,42735)":703113.0,"JP3866800000^FF_RD_EXP(ANN_R,43831,44196)":475005.0,"JP3866800000^FF_DEBT_LT(ANN_R,43831,44196)":1156316.0,"NL0010545661^FF_RD_EXP(ANN_R,42736,43100)":957.0,"NL0010545661^FF_DEBT_LT(ANN_R,42736,43100)":25895.0,"SE0000667891^FF_RD_EXP(ANN_R,42736,43100)":3492.0,"SE0000667891^FF_DEBT_LT(ANN_R,42736,43100)":22833.0,"US0311001004^FF_RD_EXP(ANN_R,42736,43100)":130.4,"US0311001004^FF_DEBT_LT(ANN_R,42736,43100)":1866.166,"US8545021011^FF_RD_EXP(ANN_R,42736,43100)":252.3,"US8545021011^FF_DEBT_LT(ANN_R,42736,43100)":2828.2,"JP3197800000^FF_RD_EXP(ANN_R,42736,43100)":50697.0,"JP3197800000^FF_DEBT_LT(ANN_R,42736,43100)":0.0,"JP3788600009^FF_RD_EXP(ANN_R,42736,43100)":323963.0,"JP3788600009^FF_DEBT_LT(ANN_R,42736,43100)":790013.0,"JP3592200004^FF_RD_EXP(ANN_R,42736,43100)":189927.0,"JP3592200004^FF_DEBT_LT(ANN_R,42736,43100)":518171.0,"JP3497400006^FF_RD_EXP(ANN_R,42736,43100)":7489.0,"JP3497400006^FF_DEBT_LT(ANN_R,42736,43100)":19462.0,"JP3902400005^FF_RD_EXP(ANN_R,42736,43100)":201300.0,"JP3902400005^FF_DEBT_LT(ANN_R,42736,43100)":227756.0,"JP3304200003^FF_RD_EXP(ANN_R,42736,43100)":70507.0,"JP3304200003^FF_DEBT_LT(ANN_R,42736,43100)":192128.0,"JP3634600005^FF_RD_EXP(ANN_R,42736,43100)":69524.0,"JP3634600005^FF_DEBT_LT(ANN_R,42736,43100)":742716.0,"JP3802400006^FF_RD_EXP(ANN_R,42736,43100)":42331.0,"JP3802400006^FF_DEBT_LT(ANN_R,42736,43100)":0.0,"NL0010545661^FF_RD_EXP(ANN_R,43466,43830)":1030.0,"NL0010545661^FF_DEBT_LT(ANN_R,43466,43830)":14704.0,"SE0000667891^FF_RD_EXP(ANN_R,43466,43830)":4065.0,"SE0000667891^FF_DEBT_LT(ANN_R,43466,43830)":17618.0,"US0311001004^FF_RD_EXP(ANN_R,43466,43830)":161.9,"US0311001004^FF_DEBT_LT(ANN_R,43466,43830)":2413.912,"US8545021011^FF_RD_EXP(ANN_R,43466,43830)":240.8,"US8545021011^FF_DEBT_LT(ANN_R,43466,43830)":3572.0,"JP3197800000^FF_RD_EXP(ANN_R,43466,43830)":49335.0,"JP3197800000^FF_DEBT_LT(ANN_R,43466,43830)":0.0,"JP3788600009^FF_RD_EXP(ANN_R,43466,43830)":323145.0,"JP3788600009^FF_DEBT_LT(ANN_R,43466,43830)":708490.0,"JP3592200004^FF_RD_EXP(ANN_R,43466,43830)":167481.0,"JP3592200004^FF_DEBT_LT(ANN_R,43466,43830)":76935.0,"JP3497400006^FF_RD_EXP(ANN_R,43466,43830)":8615.0,"JP3497400006^FF_DEBT_LT(ANN_R,43466,43830)":21578.0,"JP3902400005^FF_RD_EXP(ANN_R,43466,43830)":212794.0,"JP3902400005^FF_DEBT_LT(ANN_R,43466,43830)":193469.0,"JP3304200003^FF_RD_EXP(ANN_R,43466,43830)":73447.0,"JP3304200003^FF_DEBT_LT(ANN_R,43466,43830)":472485.0,"JP3634600005^FF_RD_EXP(ANN_R,43466,43830)":73191.0,"JP3634600005^FF_DEBT_LT(ANN_R,43466,43830)":1009847.0,"JP3802400006^FF_RD_EXP(ANN_R,43466,43830)":56162.0,"JP3802400006^FF_DEBT_LT(ANN_R,43466,43830)":0.0,"NL0010545661^FF_RD_EXP(ANN_R,43101,43465)":1061.0,"NL0010545661^FF_DEBT_LT(ANN_R,43101,43465)":13998.0,"SE0000667891^FF_RD_EXP(ANN_R,43101,43465)":3901.0,"SE0000667891^FF_DEBT_LT(ANN_R,43101,43465)":21554.0,"US0311001004^FF_RD_EXP(ANN_R,43101,43465)":141.0,"US0311001004^FF_DEBT_LT(ANN_R,43101,43465)":2273.837,"US8545021011^FF_RD_EXP(ANN_R,43101,43465)":275.8,"US8545021011^FF_DEBT_LT(ANN_R,43101,43465)":3819.8,"JP3197800000^FF_RD_EXP(ANN_R,43101,43465)":59077.0,"JP3197800000^FF_DEBT_LT(ANN_R,43101,43465)":0.0,"JP3788600009^FF_RD_EXP(ANN_R,43101,43465)":332900.0,"JP3788600009^FF_DEBT_LT(ANN_R,43101,43465)":811664.0,"JP3592200004^FF_RD_EXP(ANN_R,43101,43465)":178653.0,"JP3592200004^FF_DEBT_LT(ANN_R,43101,43465)":390860.0,"JP3497400006^FF_RD_EXP(ANN_R,43101,43465)":8123.0,"JP3497400006^FF_DEBT_LT(ANN_R,43101,43465)":19056.0,"JP3902400005^FF_RD_EXP(ANN_R,43101,43465)":210308.0,"JP3902400005^FF_DEBT_LT(ANN_R,43101,43465)":189055.0,"JP3304200003^FF_RD_EXP(ANN_R,43101,43465)":73625.0,"JP3304200003^FF_DEBT_LT(ANN_R,43101,43465)":480698.0,"JP3634600005^FF_RD_EXP(ANN_R,43101,43465)":77647.0,"JP3634600005^FF_DEBT_LT(ANN_R,43101,43465)":834470.0,"JP3802400006^FF_RD_EXP(ANN_R,43101,43465)":52956.0,"JP3802400006^FF_DEBT_LT(ANN_R,43101,43465)":0.0,"JP3188220002^FF_RD_EXP(ANN_R,42370,42735)":168818.0,"JP3188220002^FF_DEBT_LT(ANN_R,42370,42735)":198881.0,"JP3188220002^FF_RD_EXP(ANN_R,43831,44196)":216841.0,"JP3188220002^FF_DEBT_LT(ANN_R,43831,44196)":181878.0,"JP3200450009^FF_RD_EXP(ANN_R,42370,42735)":null,"JP3200450009^FF_DEBT_LT(ANN_R,42370,42735)":3080898.0,"JP3200450009^FF_RD_EXP(ANN_R,43831,44196)":null,"JP3200450009^FF_DEBT_LT(ANN_R,43831,44196)":4279354.0,"JP3198900007^FF_RD_EXP(ANN_R,42370,42735)":null,"JP3198900007^FF_DEBT_LT(ANN_R,42370,42735)":52855.0,"JP3198900007^FF_RD_EXP(ANN_R,43831,44196)":0.0,"JP3198900007^FF_DEBT_LT(ANN_R,43831,44196)":82495.0,"FR0000133308^FF_RD_EXP(ANN_R,42370,42735)":null,"FR0000133308^FF_DEBT_LT(ANN_R,42370,42735)":35230.0,"FR0000133308^FF_RD_EXP(ANN_R,43831,44196)":null,"FR0000133308^FF_DEBT_LT(ANN_R,43831,44196)":41767.0,"JP3197600004^FF_RD_EXP(ANN_R,42370,42735)":43369.0,"JP3197600004^FF_DEBT_LT(ANN_R,42370,42735)":515.0,"JP3197600004^FF_RD_EXP(ANN_R,43831,44196)":66497.0,"JP3197600004^FF_DEBT_LT(ANN_R,43831,44196)":6173.0,"JP3197800000^FF_RD_EXP(ANN_R,42370,42735)":52790.0,"JP3197800000^FF_DEBT_LT(ANN_R,42370,42735)":0.0,"JP3197800000^FF_RD_EXP(ANN_R,43831,44196)":45988.0,"JP3197800000^FF_DEBT_LT(ANN_R,43831,44196)":19820.0,"JP3201200007^FF_RD_EXP(ANN_R,42370,42735)":81415.0,"JP3201200007^FF_DEBT_LT(ANN_R,42370,42735)":271703.0,"JP3201200007^FF_RD_EXP(ANN_R,43831,44196)":91600.0,"JP3201200007^FF_DEBT_LT(ANN_R,43831,44196)":226548.0,"US6792951054^FF_RD_EXP(ANN_R,42370,42735)":28.761,"US6792951054^FF_DEBT_LT(ANN_R,42370,42735)":0.426,"US6792951054^FF_RD_EXP(ANN_R,43831,44196)":159.269,"US6792951054^FF_DEBT_LT(ANN_R,43831,44196)":991.513,"JP3173400007^FF_RD_EXP(ANN_R,42370,42735)":1304.0,"JP3173400007^FF_DEBT_LT(ANN_R,42370,42735)":0.0,"JP3173400007^FF_RD_EXP(ANN_R,43831,44196)":1502.0,"JP3173400007^FF_DEBT_LT(ANN_R,43831,44196)":0.0,"US62944T1051^FF_RD_EXP(ANN_R,42370,42735)":null,"US62944T1051^FF_DEBT_LT(ANN_R,42370,42735)":596.455,"NL0012015705^FF_RD_EXP(ANN_R,42736,43100)":null,"NL0012015705^FF_DEBT_LT(ANN_R,42736,43100)":0.0,"FR0000120644^FF_RD_EXP(ANN_R,42736,43100)":342.0,"FR0000120644^FF_DEBT_LT(ANN_R,42736,43100)":15716.0,"US5132721045^FF_RD_EXP(ANN_R,42736,43100)":10.6,"US5132721045^FF_DEBT_LT(ANN_R,42736,43100)":2365.0,"US4404521001^FF_RD_EXP(ANN_R,42736,43100)":34.2,"US4404521001^FF_DEBT_LT(ANN_R,42736,43100)":250.0,"US8326964058^FF_RD_EXP(ANN_R,42736,43100)":58.1,"US8326964058^FF_DEBT_LT(ANN_R,42736,43100)":4445.5,"US6092071058^FF_RD_EXP(ANN_R,42736,43100)":366.0,"US6092071058^FF_DEBT_LT(ANN_R,42736,43100)":12972.0,"JP3119600009^FF_RD_EXP(ANN_R,42736,43100)":24933.0,"JP3119600009^FF_DEBT_LT(ANN_R,42736,43100)":298964.0,"NL0012015705^FF_RD_EXP(ANN_R,43466,43830)":null,"NL0012015705^FF_DEBT_LT(ANN_R,43466,43830)":263.08,"FR0000120644^FF_RD_EXP(ANN_R,43466,43830)":351.0,"FR0000120644^FF_DEBT_LT(ANN_R,43466,43830)":12906.0,"US5132721045^FF_RD_EXP(ANN_R,43466,43830)":15.4,"US5132721045^FF_DEBT_LT(ANN_R,43466,43830)":2280.2,"US4404521001^FF_RD_EXP(ANN_R,43466,43830)":32.5,"US4404521001^FF_DEBT_LT(ANN_R,43466,43830)":250.0,"US8326964058^FF_RD_EXP(ANN_R,43466,43830)":56.0,"US8326964058^FF_DEBT_LT(ANN_R,43466,43830)":4686.3,"US6092071058^FF_RD_EXP(ANN_R,43466,43830)":351.0,"US6092071058^FF_DEBT_LT(ANN_R,43466,43830)":14610.0,"JP3119600009^FF_RD_EXP(ANN_R,43466,43830)":25204.0,"JP3119600009^FF_DEBT_LT(ANN_R,43466,43830)":306636.0,"NL0012015705^FF_RD_EXP(ANN_R,43101,43465)":null,"NL0012015705^FF_DEBT_LT(ANN_R,43101,43465)":0.0,"FR0000120644^FF_RD_EXP(ANN_R,43101,43465)":335.0,"FR0000120644^FF_DEBT_LT(ANN_R,43101,43465)":14343.0,"US5132721045^FF_RD_EXP(ANN_R,43101,43465)":13.5,"US5132721045^FF_DEBT_LT(ANN_R,43101,43465)":2336.7,"US4404521001^FF_RD_EXP(ANN_R,43101,43465)":33.8,"US4404521001^FF_DEBT_LT(ANN_R,43101,43465)":624.84,"US8326964058^FF_RD_EXP(ANN_R,43101,43465)":56.0,"US8326964058^FF_DEBT_LT(ANN_R,43101,43465)":4688.0,"US6092071058^FF_RD_EXP(ANN_R,43101,43465)":362.0,"US6092071058^FF_DEBT_LT(ANN_R,43101,43465)":12532.0,"JP3119600009^FF_RD_EXP(ANN_R,43101,43465)":25510.0,"JP3119600009^FF_DEBT_LT(ANN_R,43101,43465)":309711.0,"US62944T1051^FF_RD_EXP(ANN_R,43831,44196)":null,"US62944T1051^FF_DEBT_LT(ANN_R,43831,44196)":1590.051,"US6703461052^FF_RD_EXP(ANN_R,42370,42735)":null,"US6703461052^FF_DEBT_LT(ANN_R,42370,42735)":3739.141,"US6703461052^FF_RD_EXP(ANN_R,43831,44196)":null,"US6703461052^FF_DEBT_LT(ANN_R,43831,44196)":5347.525,"DK0060336014^FF_RD_EXP(ANN_R,42370,42735)":1679.0,"DK0060336014^FF_DEBT_LT(ANN_R,42370,42735)":1714.0,"DK0060336014^FF_RD_EXP(ANN_R,43831,44196)":1622.0,"DK0060336014^FF_DEBT_LT(ANN_R,43831,44196)":3630.0,"JE00BYSS4X48^FF_RD_EXP(ANN_R,42370,42735)":41.467,"JE00BYSS4X48^FF_DEBT_LT(ANN_R,42370,42735)":96.231,"JE00BYSS4X48^FF_RD_EXP(ANN_R,43831,44196)":132.01,"JE00BYSS4X48^FF_DEBT_LT(ANN_R,43831,44196)":444.198,"US6700024010^FF_RD_EXP(ANN_R,42370,42735)":237.939,"US6700024010^FF_DEBT_LT(ANN_R,42370,42735)":316.339,"US6700024010^FF_RD_EXP(ANN_R,43831,44196)":747.027,"US6700024010^FF_DEBT_LT(ANN_R,43831,44196)":372.24,"FI4000297767^FF_RD_EXP(ANN_R,42370,42735)":null,"FI4000297767^FF_DEBT_LT(ANN_R,42370,42735)":1328053.10242815,"FI4000297767^FF_RD_EXP(ANN_R,43831,44196)":null,"FI4000297767^FF_DEBT_LT(ANN_R,43831,44196)":1292403.49396589,"JP3762800005^FF_RD_EXP(ANN_R,42370,42735)":5110.0,"JP3762800005^FF_DEBT_LT(ANN_R,42370,42735)":43125.0,"JP3762800005^FF_RD_EXP(ANN_R,43831,44196)":4310.0,"JP3762800005^FF_DEBT_LT(ANN_R,43831,44196)":127447.0,"JP3762600009^FF_RD_EXP(ANN_R,42370,42735)":null,"JP3762600009^FF_DEBT_LT(ANN_R,42370,42735)":7477216.0,"JP3762600009^FF_RD_EXP(ANN_R,43831,44196)":null,"JP3762600009^FF_DEBT_LT(ANN_R,43831,44196)":6997657.0,"NL0010773842^FF_RD_EXP(ANN_R,42370,42735)":null,"NL0010773842^FF_DEBT_LT(ANN_R,42370,42735)":3465.0,"NL0010773842^FF_RD_EXP(ANN_R,43831,44196)":null,"NL0010773842^FF_DEBT_LT(ANN_R,43831,44196)":12037.0,"JP3756100008^FF_RD_EXP(ANN_R,42370,42735)":0.0,"JP3756100008^FF_DEBT_LT(ANN_R,42370,42735)":3143.0,"JP3756100008^FF_RD_EXP(ANN_R,43831,44196)":0.0,"JP3756100008^FF_DEBT_LT(ANN_R,43831,44196)":10714.0,"JP3735400008^FF_RD_EXP(ANN_R,42370,42735)":213435.0,"JP3735400008^FF_DEBT_LT(ANN_R,42370,42735)":3573833.0,"JP3735400008^FF_RD_EXP(ANN_R,43831,44196)":224891.0,"JP3735400008^FF_DEBT_LT(ANN_R,43831,44196)":2544124.0,"JP3381000003^FF_RD_EXP(ANN_R,42370,42735)":68400.0,"JP3381000003^FF_DEBT_LT(ANN_R,42370,42735)":1553177.0,"JP3381000003^FF_RD_EXP(ANN_R,43831,44196)":77691.0,"JP3381000003^FF_DEBT_LT(ANN_R,43831,44196)":2111841.0,"JP3756600007^FF_RD_EXP(ANN_R,42370,42735)":69066.0,"JP3756600007^FF_DEBT_LT(ANN_R,42370,42735)":0.0,"JP3756600007^FF_RD_EXP(ANN_R,43831,44196)":84159.0,"JP3756600007^FF_DEBT_LT(ANN_R,43831,44196)":1608.0,"JP3734800000^FF_RD_EXP(ANN_R,42370,42735)":51978.0,"JP3734800000^FF_DEBT_LT(ANN_R,42370,42735)":136798.0,"JP3734800000^FF_RD_EXP(ANN_R,43831,44196)":78630.0,"JP3734800000^FF_DEBT_LT(ANN_R,43831,44196)":371123.0,"JP3758190007^FF_RD_EXP(ANN_R,42370,42735)":7351.0,"JP3758190007^FF_DEBT_LT(ANN_R,42370,42735)":889.0,"JP3758190007^FF_RD_EXP(ANN_R,43831,44196)":16545.0,"JP3758190007^FF_DEBT_LT(ANN_R,43831,44196)":11842.0,"US6516391066^FF_RD_EXP(ANN_R,42370,42735)":134.0,"US6516391066^FF_DEBT_LT(ANN_R,42370,42735)":4049.0,"US6516391066^FF_RD_EXP(ANN_R,43831,44196)":122.0,"US6516391066^FF_DEBT_LT(ANN_R,43831,44196)":6136.0,"US64110D1046^FF_RD_EXP(ANN_R,42370,42735)":861.0,"US64110D1046^FF_DEBT_LT(ANN_R,42370,42735)":1490.0,"US64110D1046^FF_RD_EXP(ANN_R,43831,44196)":847.0,"US64110D1046^FF_DEBT_LT(ANN_R,43831,44196)":1239.0,"KR7036570000^FF_RD_EXP(ANN_R,42370,42735)":190074.719,"KR7036570000^FF_DEBT_LT(ANN_R,42370,42735)":149656.305956,"KR7036570000^FF_RD_EXP(ANN_R,43831,44196)":381520.794,"KR7036570000^FF_DEBT_LT(ANN_R,43831,44196)":295359.630622,"KR7035420009^FF_RD_EXP(ANN_R,42370,42735)":1009633.0,"KR7035420009^FF_DEBT_LT(ANN_R,42370,42735)":150000.0,"KR7035420009^FF_RD_EXP(ANN_R,43831,44196)":1332118.0,"KR7035420009^FF_DEBT_LT(ANN_R,43831,44196)":242849.008201,"US6311031081^FF_RD_EXP(ANN_R,42370,42735)":null,"US6311031081^FF_DEBT_LT(ANN_R,42370,42735)":3603.0,"US6311031081^FF_RD_EXP(ANN_R,43831,44196)":null,"US6311031081^FF_DEBT_LT(ANN_R,43831,44196)":5930.0,"TW0001303006^FF_RD_EXP(ANN_R,42370,42735)":null,"TW0001303006^FF_DEBT_LT(ANN_R,42370,42735)":74220.422,"TW0001303006^FF_RD_EXP(ANN_R,43831,44196)":null,"TW0001303006^FF_DEBT_LT(ANN_R,43831,44196)":68067.882,"DE000A0D9PT0^FF_RD_EXP(ANN_R,42370,42735)":68.8,"DE000A0D9PT0^FF_DEBT_LT(ANN_R,42370,42735)":982.1,"DE000A0D9PT0^FF_RD_EXP(ANN_R,43831,44196)":59.0,"DE000A0D9PT0^FF_DEBT_LT(ANN_R,43831,44196)":1372.0,"JP3890310000^FF_RD_EXP(ANN_R,42370,42735)":null,"JP3890310000^FF_DEBT_LT(ANN_R,42370,42735)":649479.0,"JP3890310000^FF_RD_EXP(ANN_R,43831,44196)":null,"JP3890310000^FF_DEBT_LT(ANN_R,43831,44196)":1031015.0,"US6200763075^FF_RD_EXP(ANN_R,42370,42735)":553.0,"US6200763075^FF_DEBT_LT(ANN_R,42370,42735)":4392.0,"US6200763075^FF_RD_EXP(ANN_R,43831,44196)":686.0,"US6200763075^FF_DEBT_LT(ANN_R,43831,44196)":5565.0,"US6092071058^FF_RD_EXP(ANN_R,42370,42735)":376.0,"US6092071058^FF_DEBT_LT(ANN_R,42370,42735)":13217.0,"US6092071058^FF_RD_EXP(ANN_R,43831,44196)":332.0,"US6092071058^FF_DEBT_LT(ANN_R,43831,44196)":17746.0,"JP3893200000^FF_RD_EXP(ANN_R,42370,42735)":null,"JP3893200000^FF_DEBT_LT(ANN_R,42370,42735)":1831675.0,"JP3893200000^FF_RD_EXP(ANN_R,43831,44196)":null,"JP3893200000^FF_DEBT_LT(ANN_R,43831,44196)":3051270.0,"JP3893600001^FF_RD_EXP(ANN_R,42370,42735)":5800.0,"JP3893600001^FF_DEBT_LT(ANN_R,42370,42735)":3838156.0,"JP3893600001^FF_RD_EXP(ANN_R,43831,44196)":0.0,"JP3893600001^FF_DEBT_LT(ANN_R,43831,44196)":4229218.0,"JP3899600005^FF_RD_EXP(ANN_R,42370,42735)":null,"JP3899600005^FF_DEBT_LT(ANN_R,42370,42735)":1945330.0,"JP3899600005^FF_RD_EXP(ANN_R,43831,44196)":null,"JP3899600005^FF_DEBT_LT(ANN_R,43831,44196)":2054262.0,"JP3902400005^FF_RD_EXP(ANN_R,42370,42735)":202900.0,"JP3902400005^FF_DEBT_LT(ANN_R,42370,42735)":287507.0,"JP3902400005^FF_RD_EXP(ANN_R,43831,44196)":206846.0,"JP3902400005^FF_DEBT_LT(ANN_R,43831,44196)":243634.0,"JP3898400001^FF_RD_EXP(ANN_R,42370,42735)":null,"JP3898400001^FF_DEBT_LT(ANN_R,42370,42735)":4595941.0,"DK0010274414^FF_RD_EXP(ANN_R,42736,43100)":null,"DK0010274414^FF_DEBT_LT(ANN_R,42736,43100)":896219.0,"CH0102484968^FF_RD_EXP(ANN_R,42736,43100)":null,"CH0102484968^FF_DEBT_LT(ANN_R,42736,43100)":20823.2,"NL0010773842^FF_RD_EXP(ANN_R,42736,43100)":null,"NL0010773842^FF_DEBT_LT(ANN_R,42736,43100)":8863.0,"SE0000242455^FF_RD_EXP(ANN_R,42736,43100)":null,"SE0000242455^FF_DEBT_LT(ANN_R,42736,43100)":622212.0,"CH0014852781^FF_RD_EXP(ANN_R,42736,43100)":null,"CH0014852781^FF_DEBT_LT(ANN_R,42736,43100)":5095.0,"SE0007100599^FF_RD_EXP(ANN_R,42736,43100)":null,"SE0007100599^FF_DEBT_LT(ANN_R,42736,43100)":713186.0,"FR0000045072^FF_RD_EXP(ANN_R,42736,43100)":null,"FR0000045072^FF_DEBT_LT(ANN_R,42736,43100)":208130.0,"BE0003565737^FF_RD_EXP(ANN_R,42736,43100)":null,"BE0003565737^FF_DEBT_LT(ANN_R,42736,43100)":16705.0,"SE0000148884^FF_RD_EXP(ANN_R,42736,43100)":null,"SE0000148884^FF_DEBT_LT(ANN_R,42736,43100)":465745.0,"SE0012853455^FF_RD_EXP(ANN_R,42736,43100)":null,"SE0012853455^FF_DEBT_LT(ANN_R,42736,43100)":397.19462,"FR0000130809^FF_RD_EXP(ANN_R,42736,43100)":null,"FR0000130809^FF_DEBT_LT(ANN_R,42736,43100)":106276.0,"IT0005239360^FF_RD_EXP(ANN_R,42736,43100)":null,"IT0005239360^FF_DEBT_LT(ANN_R,42736,43100)":201700.014,"CH0012138530^FF_RD_EXP(ANN_R,42736,43100)":null,"CH0012138530^FF_DEBT_LT(ANN_R,42736,43100)":188445.0,"IT0000062072^FF_RD_EXP(ANN_R,42736,43100)":null,"IT0000062072^FF_DEBT_LT(ANN_R,42736,43100)":20930.0,"DE0005810055^FF_RD_EXP(ANN_R,42736,43100)":null,"DE0005810055^FF_DEBT_LT(ANN_R,42736,43100)":1688.4,"FI4000297767^FF_RD_EXP(ANN_R,42736,43100)":null,"FI4000297767^FF_DEBT_LT(ANN_R,42736,43100)":1253748.75065,"DE000A1ML7J1^FF_RD_EXP(ANN_R,42736,43100)":null,"DE000A1ML7J1^FF_DEBT_LT(ANN_R,42736,43100)":13555.7,"SE0000107419^FF_RD_EXP(ANN_R,42736,43100)":null,"SE0000107419^FF_DEBT_LT(ANN_R,42736,43100)":55303.0,"IT0000072618^FF_RD_EXP(ANN_R,42736,43100)":null,"IT0000072618^FF_DEBT_LT(ANN_R,42736,43100)":177671.0,"NL0012969182^FF_RD_EXP(ANN_R,42736,43100)":null,"NL0012969182^FF_DEBT_LT(ANN_R,42736,43100)":0.0,"DE0008404005^FF_RD_EXP(ANN_R,42736,43100)":null,"DE0008404005^FF_DEBT_LT(ANN_R,42736,43100)":21333.0,"US1011211018^FF_RD_EXP(ANN_R,42736,43100)":null,"US1011211018^FF_DEBT_LT(ANN_R,42736,43100)":9964.433,"DE0008404005^FF_RD_EXP(ANN_R,42370,42735)":null,"DE0008404005^FF_DEBT_LT(ANN_R,42370,42735)":21145.0,"DE0008404005^FF_RD_EXP(ANN_R,43831,44196)":null,"DE0008404005^FF_DEBT_LT(ANN_R,43831,44196)":23842.0,"US0152711091^FF_RD_EXP(ANN_R,42370,42735)":null,"US0152711091^FF_DEBT_LT(ANN_R,42370,42735)":4007.98,"US0152711091^FF_RD_EXP(ANN_R,43831,44196)":null,"US0152711091^FF_DEBT_LT(ANN_R,43831,44196)":8193.691,"CH0432492467^FF_RD_EXP(ANN_R,42370,42735)":491.598166666667,"CH0432492467^FF_DEBT_LT(ANN_R,42370,42735)":80.29165,"CH0432492467^FF_RD_EXP(ANN_R,43831,44196)":555.659428571429,"CH0432492467^FF_DEBT_LT(ANN_R,43831,44196)":3769.1628,"NL0013267909^FF_RD_EXP(ANN_R,42370,42735)":239.0,"NL0013267909^FF_DEBT_LT(ANN_R,42370,42735)":2644.0,"NL0013267909^FF_RD_EXP(ANN_R,43831,44196)":220.0,"NL0013267909^FF_DEBT_LT(ANN_R,43831,44196)":2771.0,"JP3119600009^FF_RD_EXP(ANN_R,42370,42735)":24567.0,"JP3119600009^FF_DEBT_LT(ANN_R,42370,42735)":243226.0,"JP3119600009^FF_RD_EXP(ANN_R,43831,44196)":24789.0,"JP3119600009^FF_DEBT_LT(ANN_R,43831,44196)":324281.0,"NL0000235190^FF_RD_EXP(ANN_R,42370,42735)":2970.0,"NL0000235190^FF_DEBT_LT(ANN_R,42370,42735)":8791.0,"NL0000235190^FF_RD_EXP(ANN_R,43831,44196)":2858.0,"NL0000235190^FF_DEBT_LT(ANN_R,43831,44196)":14082.0,"US0091581068^FF_RD_EXP(ANN_R,42370,42735)":71.6,"US0091581068^FF_DEBT_LT(ANN_R,42370,42735)":3909.7,"US0091581068^FF_RD_EXP(ANN_R,43831,44196)":83.9,"US0091581068^FF_DEBT_LT(ANN_R,43831,44196)":7765.9,"FR0000120073^FF_RD_EXP(ANN_R,42370,42735)":288.0,"FR0000120073^FF_DEBT_LT(ANN_R,42370,42735)":14890.1,"FR0000120073^FF_RD_EXP(ANN_R,43831,44196)":303.0,"FR0000120073^FF_DEBT_LT(ANN_R,43831,44196)":11189.6,"US0010551028^FF_RD_EXP(ANN_R,42370,42735)":null,"US0010551028^FF_DEBT_LT(ANN_R,42370,42735)":4704.0,"US0010551028^FF_RD_EXP(ANN_R,43831,44196)":null,"US0010551028^FF_DEBT_LT(ANN_R,43831,44196)":7868.0,"ES0105046009^FF_RD_EXP(ANN_R,42370,42735)":null,"ES0105046009^FF_DEBT_LT(ANN_R,42370,42735)":7822.492,"ES0105046009^FF_RD_EXP(ANN_R,43831,44196)":null,"ES0105046009^FF_DEBT_LT(ANN_R,43831,44196)":6929.076,"NL0012969182^FF_RD_EXP(ANN_R,42370,42735)":null,"NL0012969182^FF_DEBT_LT(ANN_R,42370,42735)":0.0,"NL0012969182^FF_RD_EXP(ANN_R,43831,44196)":null,"NL0012969182^FF_DEBT_LT(ANN_R,43831,44196)":118.051,"JP3122400009^FF_RD_EXP(ANN_R,42370,42735)":31298.0,"JP3122400009^FF_DEBT_LT(ANN_R,42370,42735)":44618.0,"JP3122400009^FF_RD_EXP(ANN_R,43831,44196)":40070.0,"JP3122400009^FF_DEBT_LT(ANN_R,43831,44196)":9013.0,"US00751Y1064^FF_RD_EXP(ANN_R,42370,42735)":0.0,"US00751Y1064^FF_DEBT_LT(ANN_R,42370,42735)":1042.949,"US00751Y1064^FF_RD_EXP(ANN_R,43831,44196)":0.0,"US00751Y1064^FF_DEBT_LT(ANN_R,43831,44196)":3047.483,"DE000A1EWWW0^FF_RD_EXP(ANN_R,42370,42735)":149.0,"DE000A1EWWW0^FF_DEBT_LT(ANN_R,42370,42735)":986.0,"DE000A1EWWW0^FF_RD_EXP(ANN_R,43831,44196)":115.0,"DE000A1EWWW0^FF_DEBT_LT(ANN_R,43831,44196)":4641.0,"US00507V1098^FF_RD_EXP(ANN_R,42370,42735)":958.0,"US00507V1098^FF_DEBT_LT(ANN_R,42370,42735)":4887.0,"US00507V1098^FF_RD_EXP(ANN_R,43831,44196)":1150.0,"US00507V1098^FF_DEBT_LT(ANN_R,43831,44196)":3829.0,"US88579Y1010^FF_RD_EXP(ANN_R,42370,42735)":1735.0,"US88579Y1010^FF_DEBT_LT(ANN_R,42370,42735)":10723.0,"US88579Y1010^FF_RD_EXP(ANN_R,43831,44196)":1862.0,"US88579Y1010^FF_DEBT_LT(ANN_R,43831,44196)":18691.0,"US88579Y1010^FF_PTX_INC_FOR(ANN_R,0)":3488.0,"US88579Y1010^FF_PTX_INC_FOR(ANN_R,43831)":2704.0,"US98956P1021^FF_PTX_INC_FOR(ANN_R,42370,42735)":651.4,"US98956P1021^FF_PTX_INC_FOR(ANN_R,43831,44196)":318.5,"US9892071054^FF_PTX_INC_FOR(ANN_R,42370,42735)":null,"US9892071054^FF_PTX_INC_FOR(ANN_R,43831,44196)":527.0,"JP3933800009^FF_PTX_INC_FOR(ANN_R,42370,42735)":null,"JP3933800009^FF_PTX_INC_FOR(ANN_R,43831,44196)":null,"NL0000395903^FF_PTX_INC_FOR(ANN_R,42370,42735)":null,"NL0000395903^FF_PTX_INC_FOR(ANN_R,43831,44196)":null,"US9291601097^FF_PTX_INC_FOR(ANN_R,42370,42735)":null,"ES0105066007^FF_PTX_INC_FOR(ANN_R,42736,43100)":null,"ES0178430E18^FF_PTX_INC_FOR(ANN_R,42736,43100)":null,"DE0005557508^FF_PTX_INC_FOR(ANN_R,42736,43100)":null,"US5502411037^FF_PTX_INC_FOR(ANN_R,42736,43100)":null,"US5303073051^FF_PTX_INC_FOR(ANN_R,42736,43100)":null,"US6200763075^FF_PTX_INC_FOR(ANN_R,42736,43100)":117.0,"US8725901040^FF_PTX_INC_FOR(ANN_R,42736,43100)":-113.0,"US92343V1044^FF_PTX_INC_FOR(ANN_R,42736,43100)":949.0,"KR7017670001^FF_PTX_INC_FOR(ANN_R,42736,43100)":null,"JP3732000009^FF_PTX_INC_FOR(ANN_R,42736,43100)":null,"JP3496400007^FF_PTX_INC_FOR(ANN_R,42736,43100)":null,"ES0105066007^FF_PTX_INC_FOR(ANN_R,43466,43830)":null,"ES0178430E18^FF_PTX_INC_FOR(ANN_R,43466,43830)":null,"DE0005557508^FF_PTX_INC_FOR(ANN_R,43466,43830)":null,"US5502411037^FF_PTX_INC_FOR(ANN_R,43466,43830)":null,"US5303073051^FF_PTX_INC_FOR(ANN_R,43466,43830)":null,"US6200763075^FF_PTX_INC_FOR(ANN_R,43466,43830)":287.0,"US8725901040^FF_PTX_INC_FOR(ANN_R,43466,43830)":46.0,"US92343V1044^FF_PTX_INC_FOR(ANN_R,43466,43830)":1078.0,"KR7017670001^FF_PTX_INC_FOR(ANN_R,43466,43830)":null,"JP3732000009^FF_PTX_INC_FOR(ANN_R,43466,43830)":null,"JP3496400007^FF_PTX_INC_FOR(ANN_R,43466,43830)":null,"ES0105066007^FF_PTX_INC_FOR(ANN_R,43101,43465)":null,"ES0178430E18^FF_PTX_INC_FOR(ANN_R,43101,43465)":null,"DE0005557508^FF_PTX_INC_FOR(ANN_R,43101,43465)":null,"US5502411037^FF_PTX_INC_FOR(ANN_R,43101,43465)":null,"US5303073051^FF_PTX_INC_FOR(ANN_R,43101,43465)":null,"US6200763075^FF_PTX_INC_FOR(ANN_R,43101,43465)":122.0,"US8725901040^FF_PTX_INC_FOR(ANN_R,43101,43465)":231.0,"US92343V1044^FF_PTX_INC_FOR(ANN_R,43101,43465)":-178.0,"KR7017670001^FF_PTX_INC_FOR(ANN_R,43101,43465)":null,"JP3732000009^FF_PTX_INC_FOR(ANN_R,43101,43465)":null,"JP3496400007^FF_PTX_INC_FOR(ANN_R,43101,43465)":null,"US9291601097^FF_PTX_INC_FOR(ANN_R,43831,44196)":10.827,"DE000A1ML7J1^FF_PTX_INC_FOR(ANN_R,42370,42735)":null,"DE000A1ML7J1^FF_PTX_INC_FOR(ANN_R,43831,44196)":null,"SE0000115446^FF_PTX_INC_FOR(ANN_R,42370,42735)":null,"SE0000115446^FF_PTX_INC_FOR(ANN_R,43831,44196)":null,"DE0007664039^FF_PTX_INC_FOR(ANN_R,42370,42735)":null,"DE0007664039^FF_PTX_INC_FOR(ANN_R,43831,44196)":null,"FR0000127771^FF_PTX_INC_FOR(ANN_R,42370,42735)":null,"FR0000127771^FF_PTX_INC_FOR(ANN_R,43831,44196)":null,"FR0000125486^FF_PTX_INC_FOR(ANN_R,42370,42735)":null,"FR0000125486^FF_PTX_INC_FOR(ANN_R,43831,44196)":null,"US92556V1061^FF_PTX_INC_FOR(ANN_R,42370,42735)":null,"US92556V1061^FF_PTX_INC_FOR(ANN_R,43831,44196)":224.3,"DK0010268606^FF_PTX_INC_FOR(ANN_R,42370,42735)":null,"DK0010268606^FF_PTX_INC_FOR(ANN_R,43831,44196)":null,"US92343V1044^FF_PTX_INC_FOR(ANN_R,42370,42735)":null,"US92343V1044^FF_PTX_INC_FOR(ANN_R,43831,44196)":1123.0,"US92276F1003^FF_PTX_INC_FOR(ANN_R,42370,42735)":null,"US92276F1003^FF_PTX_INC_FOR(ANN_R,43831,44196)":null,"ES0105046009^FF_PTX_INC_FOR(ANN_R,42736,43100)":null,"DE000A0D9PT0^FF_PTX_INC_FOR(ANN_R,42736,43100)":null,"DE0005552004^FF_PTX_INC_FOR(ANN_R,42736,43100)":null,"US12541W2098^FF_PTX_INC_FOR(ANN_R,42736,43100)":89.745,"US31428X1063^FF_PTX_INC_FOR(ANN_R,42736,43100)":null,"US9078181081^FF_PTX_INC_FOR(ANN_R,42736,43100)":null,"JP3783600004^FF_PTX_INC_FOR(ANN_R,42736,43100)":null,"JP3566800003^FF_PTX_INC_FOR(ANN_R,42736,43100)":null,"ES0105046009^FF_PTX_INC_FOR(ANN_R,43466,43830)":null,"DE000A0D9PT0^FF_PTX_INC_FOR(ANN_R,43466,43830)":null,"DE0005552004^FF_PTX_INC_FOR(ANN_R,43466,43830)":null,"US12541W2098^FF_PTX_INC_FOR(ANN_R,43466,43830)":92.515,"US31428X1063^FF_PTX_INC_FOR(ANN_R,43466,43830)":null,"US9078181081^FF_PTX_INC_FOR(ANN_R,43466,43830)":null,"JP3783600004^FF_PTX_INC_FOR(ANN_R,43466,43830)":null,"JP3566800003^FF_PTX_INC_FOR(ANN_R,43466,43830)":null,"ES0105046009^FF_PTX_INC_FOR(ANN_R,43101,43465)":null,"DE000A0D9PT0^FF_PTX_INC_FOR(ANN_R,43101,43465)":null,"DE0005552004^FF_PTX_INC_FOR(ANN_R,43101,43465)":null,"US12541W2098^FF_PTX_INC_FOR(ANN_R,43101,43465)":141.346,"US31428X1063^FF_PTX_INC_FOR(ANN_R,43101,43465)":null,"US9078181081^FF_PTX_INC_FOR(ANN_R,43101,43465)":null,"JP3783600004^FF_PTX_INC_FOR(ANN_R,43101,43465)":null,"JP3566800003^FF_PTX_INC_FOR(ANN_R,43101,43465)":null,"TW0002303005^FF_PTX_INC_FOR(ANN_R,42370,42735)":null,"TW0002303005^FF_PTX_INC_FOR(ANN_R,43831,44196)":null,"TW0001216000^FF_PTX_INC_FOR(ANN_R,42370,42735)":null,"TW0001216000^FF_PTX_INC_FOR(ANN_R,43831,44196)":null,"US9078181081^FF_PTX_INC_FOR(ANN_R,42370,42735)":null,"US9078181081^FF_PTX_INC_FOR(ANN_R,43831,44196)":null,"IT0005239360^FF_PTX_INC_FOR(ANN_R,42370,42735)":null,"IT0005239360^FF_PTX_INC_FOR(ANN_R,43831,44196)":null,"JP3951600000^FF_PTX_INC_FOR(ANN_R,42370,42735)":null,"JP3951600000^FF_PTX_INC_FOR(ANN_R,43831,44196)":null,"SE0000310336^FF_PTX_INC_FOR(ANN_R,42736,43100)":null,"JP3726800000^FF_PTX_INC_FOR(ANN_R,42736,43100)":null,"SE0000310336^FF_PTX_INC_FOR(ANN_R,43466,43830)":null,"JP3726800000^FF_PTX_INC_FOR(ANN_R,43466,43830)":null,"SE0000310336^FF_PTX_INC_FOR(ANN_R,43101,43465)":null,"JP3726800000^FF_PTX_INC_FOR(ANN_R,43101,43465)":null,"BE0003739530^FF_PTX_INC_FOR(ANN_R,42370,42735)":null,"BE0003739530^FF_PTX_INC_FOR(ANN_R,43831,44196)":null,"US89400J1079^FF_PTX_INC_FOR(ANN_R,42370,42735)":null,"US89400J1079^FF_PTX_INC_FOR(ANN_R,43831,44196)":131.0,"US8936411003^FF_PTX_INC_FOR(ANN_R,42370,42735)":null,"US8936411003^FF_PTX_INC_FOR(ANN_R,43831,44196)":105.0,"US88339J1051^FF_PTX_INC_FOR(ANN_R,42370,42735)":null,"US88339J1051^FF_PTX_INC_FOR(ANN_R,43831,44196)":-68.628,"NL0000009082^FF_PTX_INC_FOR(ANN_R,42736,43100)":null,"CH0008742519^FF_PTX_INC_FOR(ANN_R,42736,43100)":null,"FR0000133308^FF_PTX_INC_FOR(ANN_R,42736,43100)":null,"US73278L1052^FF_PTX_INC_FOR(ANN_R,42736,43100)":null,"JP3735400008^FF_PTX_INC_FOR(ANN_R,42736,43100)":null,"TW0002412004^FF_PTX_INC_FOR(ANN_R,42736,43100)":null,"NL0000009082^FF_PTX_INC_FOR(ANN_R,43466,43830)":null,"CH0008742519^FF_PTX_INC_FOR(ANN_R,43466,43830)":null,"FR0000133308^FF_PTX_INC_FOR(ANN_R,43466,43830)":null,"US73278L1052^FF_PTX_INC_FOR(ANN_R,43466,43830)":13.215,"JP3735400008^FF_PTX_INC_FOR(ANN_R,43466,43830)":null,"TW0002412004^FF_PTX_INC_FOR(ANN_R,43466,43830)":null,"NL0000009082^FF_PTX_INC_FOR(ANN_R,43101,43465)":null,"CH0008742519^FF_PTX_INC_FOR(ANN_R,43101,43465)":null,"FR0000133308^FF_PTX_INC_FOR(ANN_R,43101,43465)":null,"US73278L1052^FF_PTX_INC_FOR(ANN_R,43101,43465)":null,"JP3735400008^FF_PTX_INC_FOR(ANN_R,43101,43465)":null,"TW0002412004^FF_PTX_INC_FOR(ANN_R,43101,43465)":null,"JP3633400001^FF_PTX_INC_FOR(ANN_R,42370,42735)":null,"JP3633400001^FF_PTX_INC_FOR(ANN_R,43831,44196)":null,"JP3634600005^FF_PTX_INC_FOR(ANN_R,42370,42735)":null,"JP3634600005^FF_PTX_INC_FOR(ANN_R,43831,44196)":null,"JP3592200004^FF_PTX_INC_FOR(ANN_R,42370,42735)":null,"JP3592200004^FF_PTX_INC_FOR(ANN_R,43831,44196)":null,"JP3571400005^FF_PTX_INC_FOR(ANN_R,42370,42735)":null,"JP3571400005^FF_PTX_INC_FOR(ANN_R,43831,44196)":null,"JP3910660004^FF_PTX_INC_FOR(ANN_R,42370,42735)":null,"JP3910660004^FF_PTX_INC_FOR(ANN_R,43831,44196)":null,"US8725901040^FF_PTX_INC_FOR(ANN_R,42370,42735)":41.0,"US8725901040^FF_PTX_INC_FOR(ANN_R,43831,44196)":37.0,"JP3546800008^FF_PTX_INC_FOR(ANN_R,42370,42735)":null,"JP3546800008^FF_PTX_INC_FOR(ANN_R,43831,44196)":null,"FR0000051807^FF_PTX_INC_FOR(ANN_R,42370,42735)":null,"FR0000051807^FF_PTX_INC_FOR(ANN_R,43831,44196)":null,"FR0000120172^FF_PTX_INC_FOR(ANN_R,42736,43100)":null,"ES0148396007^FF_PTX_INC_FOR(ANN_R,42736,43100)":null,"NL0013654783^FF_PTX_INC_FOR(ANN_R,42736,43100)":null,"US5010441013^FF_PTX_INC_FOR(ANN_R,42736,43100)":null,"US22160K1051^FF_PTX_INC_FOR(ANN_R,42736,43100)":1051.0,"JP3422950000^FF_PTX_INC_FOR(ANN_R,42736,43100)":null,"JP3240400006^FF_PTX_INC_FOR(ANN_R,42736,43100)":null,"JP3802300008^FF_PTX_INC_FOR(ANN_R,42736,43100)":null,"TW0001216000^FF_PTX_INC_FOR(ANN_R,42736,43100)":null,"JP3933800009^FF_PTX_INC_FOR(ANN_R,42736,43100)":null,"FR0000120172^FF_PTX_INC_FOR(ANN_R,43466,43830)":null,"ES0148396007^FF_PTX_INC_FOR(ANN_R,43466,43830)":null,"NL0013654783^FF_PTX_INC_FOR(ANN_R,43466,43830)":null,"US5010441013^FF_PTX_INC_FOR(ANN_R,43466,43830)":null,"US22160K1051^FF_PTX_INC_FOR(ANN_R,43466,43830)":1174.0,"JP3422950000^FF_PTX_INC_FOR(ANN_R,43466,43830)":null,"JP3240400006^FF_PTX_INC_FOR(ANN_R,43466,43830)":null,"JP3802300008^FF_PTX_INC_FOR(ANN_R,43466,43830)":null,"TW0001216000^FF_PTX_INC_FOR(ANN_R,43466,43830)":null,"JP3933800009^FF_PTX_INC_FOR(ANN_R,43466,43830)":null,"FR0000120172^FF_PTX_INC_FOR(ANN_R,43101,43465)":null,"ES0148396007^FF_PTX_INC_FOR(ANN_R,43101,43465)":null,"NL0013654783^FF_PTX_INC_FOR(ANN_R,43101,43465)":null,"US5010441013^FF_PTX_INC_FOR(ANN_R,43101,43465)":null,"US22160K1051^FF_PTX_INC_FOR(ANN_R,43101,43465)":1260.0,"JP3422950000^FF_PTX_INC_FOR(ANN_R,43101,43465)":null,"JP3240400006^FF_PTX_INC_FOR(ANN_R,43101,43465)":null,"JP3802300008^FF_PTX_INC_FOR(ANN_R,43101,43465)":null,"TW0001216000^FF_PTX_INC_FOR(ANN_R,43101,43465)":null,"JP3933800009^FF_PTX_INC_FOR(ANN_R,43101,43465)":null,"ES0178430E18^FF_PTX_INC_FOR(ANN_R,42370,42735)":null,"ES0178430E18^FF_PTX_INC_FOR(ANN_R,43831,44196)":null,"US8793601050^FF_PTX_INC_FOR(ANN_R,42370,42735)":null,"US8793601050^FF_PTX_INC_FOR(ANN_R,43831,44196)":180.2,"JP3538800008^FF_PTX_INC_FOR(ANN_R,42370,42735)":null,"JP3538800008^FF_PTX_INC_FOR(ANN_R,43831,44196)":null,"JP3463000004^FF_PTX_INC_FOR(ANN_R,42370,42735)":null,"JP3463000004^FF_PTX_INC_FOR(ANN_R,43831,44196)":null,"US8740541094^FF_PTX_INC_FOR(ANN_R,42370,42735)":55.824,"US8740541094^FF_PTX_INC_FOR(ANN_R,43831,44196)":136.142,"US87165B1035^FF_PTX_INC_FOR(ANN_R,42370,42735)":25.0,"US87165B1035^FF_PTX_INC_FOR(ANN_R,43831,44196)":17.0,"DE000SYM9999^FF_PTX_INC_FOR(ANN_R,42370,42735)":null,"DE000SYM9999^FF_PTX_INC_FOR(ANN_R,43831,44196)":null,"CH0008742519^FF_PTX_INC_FOR(ANN_R,42370,42735)":null,"CH0008742519^FF_PTX_INC_FOR(ANN_R,43831,44196)":null,"CH0014852781^FF_PTX_INC_FOR(ANN_R,42370,42735)":null,"SE0012673267^FF_PTX_INC_FOR(ANN_R,42736,43100)":null,"FR0000127771^FF_PTX_INC_FOR(ANN_R,42736,43100)":null,"US4180561072^FF_PTX_INC_FOR(ANN_R,42736,43100)":617.78,"US88339J1051^FF_PTX_INC_FOR(ANN_R,42736,43100)":-2.523,"US77543R1023^FF_PTX_INC_FOR(ANN_R,42736,43100)":0.637,"JP3358000002^FF_PTX_INC_FOR(ANN_R,42736,43100)":null,"JP3198900007^FF_PTX_INC_FOR(ANN_R,42736,43100)":null,"SE0012673267^FF_PTX_INC_FOR(ANN_R,43466,43830)":null,"FR0000127771^FF_PTX_INC_FOR(ANN_R,43466,43830)":null,"US4180561072^FF_PTX_INC_FOR(ANN_R,43466,43830)":343.757,"US88339J1051^FF_PTX_INC_FOR(ANN_R,43466,43830)":-46.032,"US77543R1023^FF_PTX_INC_FOR(ANN_R,43466,43830)":2.534,"JP3358000002^FF_PTX_INC_FOR(ANN_R,43466,43830)":null,"JP3198900007^FF_PTX_INC_FOR(ANN_R,43466,43830)":null,"SE0012673267^FF_PTX_INC_FOR(ANN_R,43101,43465)":null,"FR0000127771^FF_PTX_INC_FOR(ANN_R,43101,43465)":null,"US4180561072^FF_PTX_INC_FOR(ANN_R,43101,43465)":264.109,"US88339J1051^FF_PTX_INC_FOR(ANN_R,43101,43465)":-9.969,"US77543R1023^FF_PTX_INC_FOR(ANN_R,43101,43465)":1.795,"JP3358000002^FF_PTX_INC_FOR(ANN_R,43101,43465)":null,"JP3198900007^FF_PTX_INC_FOR(ANN_R,43101,43465)":null,"CH0014852781^FF_PTX_INC_FOR(ANN_R,43831,44196)":null,"SE0000310336^FF_PTX_INC_FOR(ANN_R,42370,42735)":null,"SE0000310336^FF_PTX_INC_FOR(ANN_R,43831,44196)":null,"SE0000242455^FF_PTX_INC_FOR(ANN_R,42370,42735)":null,"SE0000242455^FF_PTX_INC_FOR(ANN_R,43831,44196)":null,"SE0007100599^FF_PTX_INC_FOR(ANN_R,42370,42735)":null,"SE0007100599^FF_PTX_INC_FOR(ANN_R,43831,44196)":null,"JP3397200001^FF_PTX_INC_FOR(ANN_R,42370,42735)":null,"SE0009922164^FF_PTX_INC_FOR(ANN_R,42736,43100)":null,"SE0009922164^FF_PTX_INC_FOR(ANN_R,43466,43830)":null,"SE0009922164^FF_PTX_INC_FOR(ANN_R,43101,43465)":null,"JP3397200001^FF_PTX_INC_FOR(ANN_R,43831,44196)":null,"US8666741041^FF_PTX_INC_FOR(ANN_R,42370,42735)":null,"US8666741041^FF_PTX_INC_FOR(ANN_R,43831,44196)":null,"US42809H1077^FF_PTX_INC_FOR(ANN_R,42736,43100)":-2994.0,"JP3386450005^FF_PTX_INC_FOR(ANN_R,42736,43100)":null,"US42809H1077^FF_PTX_INC_FOR(ANN_R,43466,43830)":559.0,"JP3386450005^FF_PTX_INC_FOR(ANN_R,43466,43830)":null,"US42809H1077^FF_PTX_INC_FOR(ANN_R,43101,43465)":439.0,"JP3386450005^FF_PTX_INC_FOR(ANN_R,43101,43465)":null,"JP3409000001^FF_PTX_INC_FOR(ANN_R,42370,42735)":null,"JP3409000001^FF_PTX_INC_FOR(ANN_R,43831,44196)":null,"JP3890350006^FF_PTX_INC_FOR(ANN_R,42370,42735)":null,"JP3890350006^FF_PTX_INC_FOR(ANN_R,43831,44196)":null,"JP3814800003^FF_PTX_INC_FOR(ANN_R,42370,42735)":null,"JP3814800003^FF_PTX_INC_FOR(ANN_R,43831,44196)":null,"CH0012280076^FF_PTX_INC_FOR(ANN_R,42370,42735)":null,"CH0012280076^FF_PTX_INC_FOR(ANN_R,43831,44196)":null,"NL0000226223^FF_PTX_INC_FOR(ANN_R,42370,42735)":null,"NL0000226223^FF_PTX_INC_FOR(ANN_R,43831,44196)":null,"NL00150001Q9^FF_PTX_INC_FOR(ANN_R,42370,42735)":null,"NL00150001Q9^FF_PTX_INC_FOR(ANN_R,43831,44196)":null,"US8545021011^FF_PTX_INC_FOR(ANN_R,42370,42735)":920.2,"US8545021011^FF_PTX_INC_FOR(ANN_R,43831,44196)":1045.1,"CH0012549785^FF_PTX_INC_FOR(ANN_R,42370,42735)":null,"CH0012549785^FF_PTX_INC_FOR(ANN_R,43831,44196)":null,"JP3732000009^FF_PTX_INC_FOR(ANN_R,42370,42735)":null,"JP3732000009^FF_PTX_INC_FOR(ANN_R,43831,44196)":null,"SE0000148884^FF_PTX_INC_FOR(ANN_R,42370,42735)":null,"SE0000148884^FF_PTX_INC_FOR(ANN_R,43831,44196)":null,"KR7017670001^FF_PTX_INC_FOR(ANN_R,42370,42735)":null,"KR7017670001^FF_PTX_INC_FOR(ANN_R,43831,44196)":null,"DE000ENER6Y0^FF_PTX_INC_FOR(ANN_R,42370,42735)":null,"DE000ENER6Y0^FF_PTX_INC_FOR(ANN_R,43831,44196)":null,"JP3351600006^FF_PTX_INC_FOR(ANN_R,42370,42735)":null,"JP3351600006^FF_PTX_INC_FOR(ANN_R,43831,44196)":null,"JP3371200001^FF_PTX_INC_FOR(ANN_R,42370,42735)":null,"JP3371200001^FF_PTX_INC_FOR(ANN_R,43831,44196)":null,"FR0010220475^FF_PTX_INC_FOR(ANN_R,42736,43100)":null,"DE0005785604^FF_PTX_INC_FOR(ANN_R,42736,43100)":3433.0,"FR0000051807^FF_PTX_INC_FOR(ANN_R,42736,43100)":null,"NL0000395903^FF_PTX_INC_FOR(ANN_R,42736,43100)":null,"FR0000125338^FF_PTX_INC_FOR(ANN_R,42736,43100)":null,"SE0000115446^FF_PTX_INC_FOR(ANN_R,42736,43100)":null,"CH0210483332^FF_PTX_INC_FOR(ANN_R,42736,43100)":null,"FR0000121485^FF_PTX_INC_FOR(ANN_R,42736,43100)":null,"US0995021062^FF_PTX_INC_FOR(ANN_R,42736,43100)":null,"US00751Y1064^FF_PTX_INC_FOR(ANN_R,42736,43100)":null,"US5018892084^FF_PTX_INC_FOR(ANN_R,42736,43100)":191.479,"US3802371076^FF_PTX_INC_FOR(ANN_R,42736,43100)":-73.8,"US18915M1071^FF_PTX_INC_FOR(ANN_R,42736,43100)":1.918,"US3724601055^FF_PTX_INC_FOR(ANN_R,42736,43100)":196.19,"US89400J1079^FF_PTX_INC_FOR(ANN_R,42736,43100)":106.8,"US2310211063^FF_PTX_INC_FOR(ANN_R,42736,43100)":1128.0,"US45168D1046^FF_PTX_INC_FOR(ANN_R,42736,43100)":112.343,"US98978V1035^FF_PTX_INC_FOR(ANN_R,42736,43100)":628.0,"US78409V1044^FF_PTX_INC_FOR(ANN_R,42736,43100)":738.0,"JP3970300004^FF_PTX_INC_FOR(ANN_R,42736,43100)":null,"TW0002317005^FF_PTX_INC_FOR(ANN_R,42736,43100)":null,"JP3756100008^FF_PTX_INC_FOR(ANN_R,42736,43100)":null,"TW0002303005^FF_PTX_INC_FOR(ANN_R,42736,43100)":null,"JP3421800008^FF_PTX_INC_FOR(ANN_R,42736,43100)":null,"JP3898400001^FF_PTX_INC_FOR(ANN_R,42736,43100)":null,"JP3143600009^FF_PTX_INC_FOR(ANN_R,42736,43100)":null,"FR0010220475^FF_PTX_INC_FOR(ANN_R,43466,43830)":null,"DE0005785604^FF_PTX_INC_FOR(ANN_R,43466,43830)":null,"FR0000051807^FF_PTX_INC_FOR(ANN_R,43466,43830)":null,"NL0000395903^FF_PTX_INC_FOR(ANN_R,43466,43830)":null,"FR0000125338^FF_PTX_INC_FOR(ANN_R,43466,43830)":null,"SE0000115446^FF_PTX_INC_FOR(ANN_R,43466,43830)":null,"CH0210483332^FF_PTX_INC_FOR(ANN_R,43466,43830)":null,"FR0000121485^FF_PTX_INC_FOR(ANN_R,43466,43830)":null,"US0995021062^FF_PTX_INC_FOR(ANN_R,43466,43830)":null,"US00751Y1064^FF_PTX_INC_FOR(ANN_R,43466,43830)":null,"US5018892084^FF_PTX_INC_FOR(ANN_R,43466,43830)":174.18,"US3802371076^FF_PTX_INC_FOR(ANN_R,43466,43830)":-50.0,"US18915M1071^FF_PTX_INC_FOR(ANN_R,43466,43830)":12.688,"US3724601055^FF_PTX_INC_FOR(ANN_R,43466,43830)":245.373,"US89400J1079^FF_PTX_INC_FOR(ANN_R,43466,43830)":107.3,"US2310211063^FF_PTX_INC_FOR(ANN_R,43466,43830)":1157.0,"US45168D1046^FF_PTX_INC_FOR(ANN_R,43466,43830)":144.254,"US98978V1035^FF_PTX_INC_FOR(ANN_R,43466,43830)":836.0,"US78409V1044^FF_PTX_INC_FOR(ANN_R,43466,43830)":862.0,"JP3970300004^FF_PTX_INC_FOR(ANN_R,43466,43830)":null,"TW0002317005^FF_PTX_INC_FOR(ANN_R,43466,43830)":null,"JP3756100008^FF_PTX_INC_FOR(ANN_R,43466,43830)":null,"TW0002303005^FF_PTX_INC_FOR(ANN_R,43466,43830)":null,"JP3421800008^FF_PTX_INC_FOR(ANN_R,43466,43830)":null,"JP3898400001^FF_PTX_INC_FOR(ANN_R,43466,43830)":null,"JP3143600009^FF_PTX_INC_FOR(ANN_R,43466,43830)":null,"FR0010220475^FF_PTX_INC_FOR(ANN_R,43101,43465)":null,"DE0005785604^FF_PTX_INC_FOR(ANN_R,43101,43465)":null,"FR0000051807^FF_PTX_INC_FOR(ANN_R,43101,43465)":null,"NL0000395903^FF_PTX_INC_FOR(ANN_R,43101,43465)":null,"FR0000125338^FF_PTX_INC_FOR(ANN_R,43101,43465)":null,"SE0000115446^FF_PTX_INC_FOR(ANN_R,43101,43465)":null,"CH0210483332^FF_PTX_INC_FOR(ANN_R,43101,43465)":null,"FR0000121485^FF_PTX_INC_FOR(ANN_R,43101,43465)":null,"US0995021062^FF_PTX_INC_FOR(ANN_R,43101,43465)":null,"US00751Y1064^FF_PTX_INC_FOR(ANN_R,43101,43465)":null,"US5018892084^FF_PTX_INC_FOR(ANN_R,43101,43465)":180.673,"US3802371076^FF_PTX_INC_FOR(ANN_R,43101,43465)":-65.9,"US18915M1071^FF_PTX_INC_FOR(ANN_R,43101,43465)":1.528,"US3724601055^FF_PTX_INC_FOR(ANN_R,43101,43465)":285.02,"US89400J1079^FF_PTX_INC_FOR(ANN_R,43101,43465)":87.0,"US2310211063^FF_PTX_INC_FOR(ANN_R,43101,43465)":1514.0,"US45168D1046^FF_PTX_INC_FOR(ANN_R,43101,43465)":120.305,"US98978V1035^FF_PTX_INC_FOR(ANN_R,43101,43465)":753.0,"US78409V1044^FF_PTX_INC_FOR(ANN_R,43101,43465)":824.0,"JP3970300004^FF_PTX_INC_FOR(ANN_R,43101,43465)":null,"TW0002317005^FF_PTX_INC_FOR(ANN_R,43101,43465)":null,"JP3756100008^FF_PTX_INC_FOR(ANN_R,43101,43465)":null,"TW0002303005^FF_PTX_INC_FOR(ANN_R,43101,43465)":null,"JP3421800008^FF_PTX_INC_FOR(ANN_R,43101,43465)":null,"JP3898400001^FF_PTX_INC_FOR(ANN_R,43101,43465)":null,"JP3143600009^FF_PTX_INC_FOR(ANN_R,43101,43465)":null,"JP3358000002^FF_PTX_INC_FOR(ANN_R,42370,42735)":null,"JP3358000002^FF_PTX_INC_FOR(ANN_R,43831,44196)":null,"JP3422950000^FF_PTX_INC_FOR(ANN_R,42370,42735)":null,"JP3422950000^FF_PTX_INC_FOR(ANN_R,43831,44196)":null,"JP3421800008^FF_PTX_INC_FOR(ANN_R,42370,42735)":null,"JP3421800008^FF_PTX_INC_FOR(ANN_R,43831,44196)":null,"DE0007165631^FF_PTX_INC_FOR(ANN_R,42370,42735)":null,"DE0007165631^FF_PTX_INC_FOR(ANN_R,43831,44196)":null,"DE0007164600^FF_PTX_INC_FOR(ANN_R,42370,42735)":null,"DE0007164600^FF_PTX_INC_FOR(ANN_R,43831,44196)":4739.0,"SE0000667891^FF_PTX_INC_FOR(ANN_R,42370,42735)":null,"SE0000667891^FF_PTX_INC_FOR(ANN_R,43831,44196)":null,"KR7006400006^FF_PTX_INC_FOR(ANN_R,42370,42735)":null,"KR7006400006^FF_PTX_INC_FOR(ANN_R,43831,44196)":null,"KR7005930003^FF_PTX_INC_FOR(ANN_R,42370,42735)":null,"KR7005930003^FF_PTX_INC_FOR(ANN_R,43831,44196)":null,"KR7028260008^FF_PTX_INC_FOR(ANN_R,42370,42735)":null,"KR7028260008^FF_PTX_INC_FOR(ANN_R,43831,44196)":null,"FR0000073272^FF_PTX_INC_FOR(ANN_R,42370,42735)":null,"FR0000073272^FF_PTX_INC_FOR(ANN_R,43831,44196)":null,"US78409V1044^FF_PTX_INC_FOR(ANN_R,42370,42735)":null,"US78409V1044^FF_PTX_INC_FOR(ANN_R,43831,44196)":1002.0,"US77543R1023^FF_PTX_INC_FOR(ANN_R,42370,42735)":null,"US77543R1023^FF_PTX_INC_FOR(ANN_R,43831,44196)":2.655,"CH0012032048^FF_PTX_INC_FOR(ANN_R,42370,42735)":null,"CH0012032048^FF_PTX_INC_FOR(ANN_R,43831,44196)":null,"US75886F1075^FF_PTX_INC_FOR(ANN_R,42370,42735)":-321.144,"US0584981064^FF_PTX_INC_FOR(ANN_R,42736,43100)":367.0,"US0584981064^FF_PTX_INC_FOR(ANN_R,43466,43830)":null,"US0584981064^FF_PTX_INC_FOR(ANN_R,43101,43465)":440.0,"US75886F1075^FF_PTX_INC_FOR(ANN_R,43831,44196)":1368.1,"JP3970300004^FF_PTX_INC_FOR(ANN_R,42370,42735)":null,"JP3970300004^FF_PTX_INC_FOR(ANN_R,43831,44196)":null,"US74736K1016^FF_PTX_INC_FOR(ANN_R,42370,42735)":null,"US74736K1016^FF_PTX_INC_FOR(ANN_R,43831,44196)":621.094,"US7458671010^FF_PTX_INC_FOR(ANN_R,42370,42735)":null,"US7458671010^FF_PTX_INC_FOR(ANN_R,43831,44196)":null,"US6703461052^FF_PTX_INC_FOR(ANN_R,42736,43100)":139.305,"US35671D8570^FF_PTX_INC_FOR(ANN_R,42736,43100)":2882.0,"US6516391066^FF_PTX_INC_FOR(ANN_R,42736,43100)":829.0,"KR7005490008^FF_PTX_INC_FOR(ANN_R,42736,43100)":null,"TW0002002003^FF_PTX_INC_FOR(ANN_R,42736,43100)":null,"JP3381000003^FF_PTX_INC_FOR(ANN_R,42736,43100)":null,"US6703461052^FF_PTX_INC_FOR(ANN_R,43466,43830)":-23.897,"US35671D8570^FF_PTX_INC_FOR(ANN_R,43466,43830)":593.0,"US6516391066^FF_PTX_INC_FOR(ANN_R,43466,43830)":1297.0,"KR7005490008^FF_PTX_INC_FOR(ANN_R,43466,43830)":null,"TW0002002003^FF_PTX_INC_FOR(ANN_R,43466,43830)":null,"JP3381000003^FF_PTX_INC_FOR(ANN_R,43466,43830)":null,"US6703461052^FF_PTX_INC_FOR(ANN_R,43101,43465)":69.28,"US35671D8570^FF_PTX_INC_FOR(ANN_R,43101,43465)":3502.0,"US6516391066^FF_PTX_INC_FOR(ANN_R,43101,43465)":985.0,"KR7005490008^FF_PTX_INC_FOR(ANN_R,43101,43465)":null,"TW0002002003^FF_PTX_INC_FOR(ANN_R,43101,43465)":null,"JP3381000003^FF_PTX_INC_FOR(ANN_R,43101,43465)":null,"NL0013654783^FF_PTX_INC_FOR(ANN_R,42370,42735)":null,"NL0013654783^FF_PTX_INC_FOR(ANN_R,43831,44196)":null,"KR7005490008^FF_PTX_INC_FOR(ANN_R,42370,42735)":null,"KR7005490008^FF_PTX_INC_FOR(ANN_R,43831,44196)":null,"DE000PAH0038^FF_PTX_INC_FOR(ANN_R,42370,42735)":null,"DE000PAH0038^FF_PTX_INC_FOR(ANN_R,43831,44196)":null,"US73278L1052^FF_PTX_INC_FOR(ANN_R,42370,42735)":null,"US73278L1052^FF_PTX_INC_FOR(ANN_R,43831,44196)":22.817,"US6934751057^FF_PTX_INC_FOR(ANN_R,42370,42735)":null,"US6934751057^FF_PTX_INC_FOR(ANN_R,43831,44196)":null,"US72919P2020^FF_PTX_INC_FOR(ANN_R,42370,42735)":null,"US72919P2020^FF_PTX_INC_FOR(ANN_R,43831,44196)":null,"NL0000009538^FF_PTX_INC_FOR(ANN_R,42370,42735)":null,"NL0000009538^FF_PTX_INC_FOR(ANN_R,43831,44196)":null,"FR0000120693^FF_PTX_INC_FOR(ANN_R,42370,42735)":null,"FR0000120693^FF_PTX_INC_FOR(ANN_R,43831,44196)":null,"JP3866800000^FF_PTX_INC_FOR(ANN_R,42370,42735)":null,"JP3866800000^FF_PTX_INC_FOR(ANN_R,43831,44196)":null,"NL0010545661^FF_PTX_INC_FOR(ANN_R,42736,43100)":null,"SE0000667891^FF_PTX_INC_FOR(ANN_R,42736,43100)":null,"US0311001004^FF_PTX_INC_FOR(ANN_R,42736,43100)":348.876,"US8545021011^FF_PTX_INC_FOR(ANN_R,42736,43100)":812.6,"JP3197800000^FF_PTX_INC_FOR(ANN_R,42736,43100)":null,"JP3788600009^FF_PTX_INC_FOR(ANN_R,42736,43100)":null,"JP3592200004^FF_PTX_INC_FOR(ANN_R,42736,43100)":null,"JP3497400006^FF_PTX_INC_FOR(ANN_R,42736,43100)":null,"JP3902400005^FF_PTX_INC_FOR(ANN_R,42736,43100)":null,"JP3304200003^FF_PTX_INC_FOR(ANN_R,42736,43100)":94608.0,"JP3634600005^FF_PTX_INC_FOR(ANN_R,42736,43100)":null,"JP3802400006^FF_PTX_INC_FOR(ANN_R,42736,43100)":null,"NL0010545661^FF_PTX_INC_FOR(ANN_R,43466,43830)":1173.0,"SE0000667891^FF_PTX_INC_FOR(ANN_R,43466,43830)":null,"US0311001004^FF_PTX_INC_FOR(ANN_R,43466,43830)":303.312,"US8545021011^FF_PTX_INC_FOR(ANN_R,43466,43830)":909.9,"JP3197800000^FF_PTX_INC_FOR(ANN_R,43466,43830)":null,"JP3788600009^FF_PTX_INC_FOR(ANN_R,43466,43830)":null,"JP3592200004^FF_PTX_INC_FOR(ANN_R,43466,43830)":null,"JP3497400006^FF_PTX_INC_FOR(ANN_R,43466,43830)":null,"JP3902400005^FF_PTX_INC_FOR(ANN_R,43466,43830)":null,"JP3304200003^FF_PTX_INC_FOR(ANN_R,43466,43830)":225768.0,"JP3634600005^FF_PTX_INC_FOR(ANN_R,43466,43830)":null,"JP3802400006^FF_PTX_INC_FOR(ANN_R,43466,43830)":null,"NL0010545661^FF_PTX_INC_FOR(ANN_R,43101,43465)":null,"SE0000667891^FF_PTX_INC_FOR(ANN_R,43101,43465)":null,"US0311001004^FF_PTX_INC_FOR(ANN_R,43101,43465)":432.668,"US8545021011^FF_PTX_INC_FOR(ANN_R,43101,43465)":578.0,"JP3197800000^FF_PTX_INC_FOR(ANN_R,43101,43465)":null,"JP3788600009^FF_PTX_INC_FOR(ANN_R,43101,43465)":null,"JP3592200004^FF_PTX_INC_FOR(ANN_R,43101,43465)":null,"JP3497400006^FF_PTX_INC_FOR(ANN_R,43101,43465)":null,"JP3902400005^FF_PTX_INC_FOR(ANN_R,43101,43465)":null,"JP3304200003^FF_PTX_INC_FOR(ANN_R,43101,43465)":null,"JP3634600005^FF_PTX_INC_FOR(ANN_R,43101,43465)":null,"JP3802400006^FF_PTX_INC_FOR(ANN_R,43101,43465)":null,"JP3188220002^FF_PTX_INC_FOR(ANN_R,42370,42735)":null,"JP3188220002^FF_PTX_INC_FOR(ANN_R,43831,44196)":null,"JP3200450009^FF_PTX_INC_FOR(ANN_R,42370,42735)":162775.0,"JP3200450009^FF_PTX_INC_FOR(ANN_R,43831,44196)":189234.0,"JP3198900007^FF_PTX_INC_FOR(ANN_R,42370,42735)":null,"JP3198900007^FF_PTX_INC_FOR(ANN_R,43831,44196)":null,"FR0000133308^FF_PTX_INC_FOR(ANN_R,42370,42735)":null,"FR0000133308^FF_PTX_INC_FOR(ANN_R,43831,44196)":null,"JP3197600004^FF_PTX_INC_FOR(ANN_R,42370,42735)":null,"JP3197600004^FF_PTX_INC_FOR(ANN_R,43831,44196)":null,"JP3197800000^FF_PTX_INC_FOR(ANN_R,42370,42735)":null,"JP3197800000^FF_PTX_INC_FOR(ANN_R,43831,44196)":null,"JP3201200007^FF_PTX_INC_FOR(ANN_R,42370,42735)":null,"JP3201200007^FF_PTX_INC_FOR(ANN_R,43831,44196)":null,"US6792951054^FF_PTX_INC_FOR(ANN_R,42370,42735)":null,"US6792951054^FF_PTX_INC_FOR(ANN_R,43831,44196)":10.514,"JP3173400007^FF_PTX_INC_FOR(ANN_R,42370,42735)":null,"JP3173400007^FF_PTX_INC_FOR(ANN_R,43831,44196)":null,"US62944T1051^FF_PTX_INC_FOR(ANN_R,42370,42735)":null,"NL0012015705^FF_PTX_INC_FOR(ANN_R,42736,43100)":null,"FR0000120644^FF_PTX_INC_FOR(ANN_R,42736,43100)":null,"US5132721045^FF_PTX_INC_FOR(ANN_R,42736,43100)":null,"US4404521001^FF_PTX_INC_FOR(ANN_R,42736,43100)":null,"US8326964058^FF_PTX_INC_FOR(ANN_R,42736,43100)":41.6,"US6092071058^FF_PTX_INC_FOR(ANN_R,42736,43100)":2810.0,"JP3119600009^FF_PTX_INC_FOR(ANN_R,42736,43100)":null,"NL0012015705^FF_PTX_INC_FOR(ANN_R,43466,43830)":null,"FR0000120644^FF_PTX_INC_FOR(ANN_R,43466,43830)":null,"US5132721045^FF_PTX_INC_FOR(ANN_R,43466,43830)":null,"US4404521001^FF_PTX_INC_FOR(ANN_R,43466,43830)":null,"US8326964058^FF_PTX_INC_FOR(ANN_R,43466,43830)":42.4,"US6092071058^FF_PTX_INC_FOR(ANN_R,43466,43830)":2694.0,"JP3119600009^FF_PTX_INC_FOR(ANN_R,43466,43830)":null,"NL0012015705^FF_PTX_INC_FOR(ANN_R,43101,43465)":null,"FR0000120644^FF_PTX_INC_FOR(ANN_R,43101,43465)":null,"US5132721045^FF_PTX_INC_FOR(ANN_R,43101,43465)":null,"US4404521001^FF_PTX_INC_FOR(ANN_R,43101,43465)":null,"US8326964058^FF_PTX_INC_FOR(ANN_R,43101,43465)":32.4,"US6092071058^FF_PTX_INC_FOR(ANN_R,43101,43465)":3790.0,"JP3119600009^FF_PTX_INC_FOR(ANN_R,43101,43465)":null,"US62944T1051^FF_PTX_INC_FOR(ANN_R,43831,44196)":null,"US6703461052^FF_PTX_INC_FOR(ANN_R,42370,42735)":57.542,"US6703461052^FF_PTX_INC_FOR(ANN_R,43831,44196)":-380.371,"DK0060336014^FF_PTX_INC_FOR(ANN_R,42370,42735)":null,"DK0060336014^FF_PTX_INC_FOR(ANN_R,43831,44196)":null,"JE00BYSS4X48^FF_PTX_INC_FOR(ANN_R,42370,42735)":null,"JE00BYSS4X48^FF_PTX_INC_FOR(ANN_R,43831,44196)":33.385,"US6700024010^FF_PTX_INC_FOR(ANN_R,42370,42735)":null,"US6700024010^FF_PTX_INC_FOR(ANN_R,43831,44196)":36.994,"FI4000297767^FF_PTX_INC_FOR(ANN_R,42370,42735)":null,"FI4000297767^FF_PTX_INC_FOR(ANN_R,43831,44196)":null,"JP3762800005^FF_PTX_INC_FOR(ANN_R,42370,42735)":null,"JP3762800005^FF_PTX_INC_FOR(ANN_R,43831,44196)":null,"JP3762600009^FF_PTX_INC_FOR(ANN_R,42370,42735)":null,"JP3762600009^FF_PTX_INC_FOR(ANN_R,43831,44196)":null,"NL0010773842^FF_PTX_INC_FOR(ANN_R,42370,42735)":null,"NL0010773842^FF_PTX_INC_FOR(ANN_R,43831,44196)":null,"JP3756100008^FF_PTX_INC_FOR(ANN_R,42370,42735)":null,"JP3756100008^FF_PTX_INC_FOR(ANN_R,43831,44196)":null,"JP3735400008^FF_PTX_INC_FOR(ANN_R,42370,42735)":null,"JP3735400008^FF_PTX_INC_FOR(ANN_R,43831,44196)":null,"JP3381000003^FF_PTX_INC_FOR(ANN_R,42370,42735)":null,"JP3381000003^FF_PTX_INC_FOR(ANN_R,43831,44196)":null,"JP3756600007^FF_PTX_INC_FOR(ANN_R,42370,42735)":null,"JP3756600007^FF_PTX_INC_FOR(ANN_R,43831,44196)":null,"JP3734800000^FF_PTX_INC_FOR(ANN_R,42370,42735)":null,"JP3734800000^FF_PTX_INC_FOR(ANN_R,43831,44196)":null,"JP3758190007^FF_PTX_INC_FOR(ANN_R,42370,42735)":null,"JP3758190007^FF_PTX_INC_FOR(ANN_R,43831,44196)":null,"US6516391066^FF_PTX_INC_FOR(ANN_R,42370,42735)":null,"US6516391066^FF_PTX_INC_FOR(ANN_R,43831,44196)":2512.0,"US64110D1046^FF_PTX_INC_FOR(ANN_R,42370,42735)":257.0,"US64110D1046^FF_PTX_INC_FOR(ANN_R,43831,44196)":565.0,"KR7036570000^FF_PTX_INC_FOR(ANN_R,42370,42735)":null,"KR7036570000^FF_PTX_INC_FOR(ANN_R,43831,44196)":null,"KR7035420009^FF_PTX_INC_FOR(ANN_R,42370,42735)":null,"KR7035420009^FF_PTX_INC_FOR(ANN_R,43831,44196)":null,"US6311031081^FF_PTX_INC_FOR(ANN_R,42370,42735)":291.0,"US6311031081^FF_PTX_INC_FOR(ANN_R,43831,44196)":314.0,"TW0001303006^FF_PTX_INC_FOR(ANN_R,42370,42735)":null,"TW0001303006^FF_PTX_INC_FOR(ANN_R,43831,44196)":null,"DE000A0D9PT0^FF_PTX_INC_FOR(ANN_R,42370,42735)":null,"DE000A0D9PT0^FF_PTX_INC_FOR(ANN_R,43831,44196)":null,"JP3890310000^FF_PTX_INC_FOR(ANN_R,42370,42735)":null,"JP3890310000^FF_PTX_INC_FOR(ANN_R,43831,44196)":null,"US6200763075^FF_PTX_INC_FOR(ANN_R,42370,42735)":193.0,"US6200763075^FF_PTX_INC_FOR(ANN_R,43831,44196)":145.0,"US6092071058^FF_PTX_INC_FOR(ANN_R,42370,42735)":1818.0,"US6092071058^FF_PTX_INC_FOR(ANN_R,43831,44196)":3858.0,"JP3893200000^FF_PTX_INC_FOR(ANN_R,42370,42735)":null,"JP3893200000^FF_PTX_INC_FOR(ANN_R,43831,44196)":null,"JP3893600001^FF_PTX_INC_FOR(ANN_R,42370,42735)":null,"JP3893600001^FF_PTX_INC_FOR(ANN_R,43831,44196)":null,"JP3899600005^FF_PTX_INC_FOR(ANN_R,42370,42735)":null,"JP3899600005^FF_PTX_INC_FOR(ANN_R,43831,44196)":null,"JP3902400005^FF_PTX_INC_FOR(ANN_R,42370,42735)":null,"JP3902400005^FF_PTX_INC_FOR(ANN_R,43831,44196)":null,"JP3898400001^FF_PTX_INC_FOR(ANN_R,42370,42735)":null,"DK0010274414^FF_PTX_INC_FOR(ANN_R,42736,43100)":null,"CH0102484968^FF_PTX_INC_FOR(ANN_R,42736,43100)":null,"NL0010773842^FF_PTX_INC_FOR(ANN_R,42736,43100)":null,"SE0000242455^FF_PTX_INC_FOR(ANN_R,42736,43100)":null,"CH0014852781^FF_PTX_INC_FOR(ANN_R,42736,43100)":null,"SE0007100599^FF_PTX_INC_FOR(ANN_R,42736,43100)":null,"FR0000045072^FF_PTX_INC_FOR(ANN_R,42736,43100)":null,"BE0003565737^FF_PTX_INC_FOR(ANN_R,42736,43100)":null,"SE0000148884^FF_PTX_INC_FOR(ANN_R,42736,43100)":null,"SE0012853455^FF_PTX_INC_FOR(ANN_R,42736,43100)":null,"FR0000130809^FF_PTX_INC_FOR(ANN_R,42736,43100)":null,"IT0005239360^FF_PTX_INC_FOR(ANN_R,42736,43100)":null,"CH0012138530^FF_PTX_INC_FOR(ANN_R,42736,43100)":57.0,"IT0000062072^FF_PTX_INC_FOR(ANN_R,42736,43100)":null,"DE0005810055^FF_PTX_INC_FOR(ANN_R,42736,43100)":null,"FI4000297767^FF_PTX_INC_FOR(ANN_R,42736,43100)":null,"DE000A1ML7J1^FF_PTX_INC_FOR(ANN_R,42736,43100)":null,"SE0000107419^FF_PTX_INC_FOR(ANN_R,42736,43100)":null,"IT0000072618^FF_PTX_INC_FOR(ANN_R,42736,43100)":null,"NL0012969182^FF_PTX_INC_FOR(ANN_R,42736,43100)":null,"DE0008404005^FF_PTX_INC_FOR(ANN_R,42736,43100)":null,"US1011211018^FF_PTX_INC_FOR(ANN_R,42736,43100)":null,"DE0008404005^FF_PTX_INC_FOR(ANN_R,42370,42735)":null,"DE0008404005^FF_PTX_INC_FOR(ANN_R,43831,44196)":null,"US0152711091^FF_PTX_INC_FOR(ANN_R,42370,42735)":null,"US0152711091^FF_PTX_INC_FOR(ANN_R,43831,44196)":null,"CH0432492467^FF_PTX_INC_FOR(ANN_R,42370,42735)":null,"CH0432492467^FF_PTX_INC_FOR(ANN_R,43831,44196)":-46.930694980695,"NL0013267909^FF_PTX_INC_FOR(ANN_R,42370,42735)":null,"NL0013267909^FF_PTX_INC_FOR(ANN_R,43831,44196)":null,"JP3119600009^FF_PTX_INC_FOR(ANN_R,42370,42735)":null,"JP3119600009^FF_PTX_INC_FOR(ANN_R,43831,44196)":null,"NL0000235190^FF_PTX_INC_FOR(ANN_R,42370,42735)":null,"NL0000235190^FF_PTX_INC_FOR(ANN_R,43831,44196)":null,"US0091581068^FF_PTX_INC_FOR(ANN_R,42370,42735)":775.9,"US0091581068^FF_PTX_INC_FOR(ANN_R,43831,44196)":1215.3,"FR0000120073^FF_PTX_INC_FOR(ANN_R,42370,42735)":null,"FR0000120073^FF_PTX_INC_FOR(ANN_R,43831,44196)":null,"US0010551028^FF_PTX_INC_FOR(ANN_R,42370,42735)":null,"US0010551028^FF_PTX_INC_FOR(ANN_R,43831,44196)":null,"ES0105046009^FF_PTX_INC_FOR(ANN_R,42370,42735)":null,"ES0105046009^FF_PTX_INC_FOR(ANN_R,43831,44196)":null,"NL0012969182^FF_PTX_INC_FOR(ANN_R,42370,42735)":null,"NL0012969182^FF_PTX_INC_FOR(ANN_R,43831,44196)":null,"JP3122400009^FF_PTX_INC_FOR(ANN_R,42370,42735)":null,"JP3122400009^FF_PTX_INC_FOR(ANN_R,43831,44196)":null,"US00751Y1064^FF_PTX_INC_FOR(ANN_R,42370,42735)":null,"US00751Y1064^FF_PTX_INC_FOR(ANN_R,43831,44196)":null,"DE000A1EWWW0^FF_PTX_INC_FOR(ANN_R,42370,42735)":null,"DE000A1EWWW0^FF_PTX_INC_FOR(ANN_R,43831,44196)":null,"US00507V1098^FF_PTX_INC_FOR(ANN_R,42370,42735)":878.0,"US00507V1098^FF_PTX_INC_FOR(ANN_R,43831,44196)":1456.0,"US88579Y1010^FF_PTX_INC_FOR(ANN_R,42370,42735)":2687.0,"US88579Y1010^FF_PTX_INC_FOR(ANN_R,43831,44196)":3000.0,"US88579Y1010^FF_NET_INC(ANN_R,0)":5921.0,"US88579Y1010^FF_NET_INC(ANN_R,43831)":4570.0,"US98978V1035^FF_NET_INC(ANN_R,42370,42735)":821.0,"US98978V1035^FF_ROA(ANN_R,42370,42735)":10.5513430150366,"US98978V1035^FF_ROA(ANN_R,43831,44196)":13.0237735549018,"US98978V1035^FF_NET_INC(ANN_R,43831,44196)":1638.0,"US98956P1021^FF_ROA(ANN_R,42370,42735)":1.13622434766459,"US98956P1021^FF_NET_INC(ANN_R,42370,42735)":305.9,"US98956P1021^FF_ROA(ANN_R,43831,44196)":-0.566286967653558,"US98956P1021^FF_NET_INC(ANN_R,43831,44196)":-138.9,"US9892071054^FF_ROA(ANN_R,42370,42735)":-2.83291976840364,"US9892071054^FF_NET_INC(ANN_R,42370,42735)":-137.0,"US9892071054^FF_ROA(ANN_R,43831,44196)":9.9940511600238,"US9892071054^FF_NET_INC(ANN_R,43831,44196)":504.0,"JP3933800009^FF_ROA(ANN_R,42370,42735)":14.6032102607172,"JP3933800009^FF_NET_INC(ANN_R,42370,42735)":171617.0,"JP3933800009^FF_ROA(ANN_R,43831,44196)":2.5543952486841,"JP3933800009^FF_NET_INC(ANN_R,43831,44196)":81675.0,"NL0000395903^FF_ROA(ANN_R,42370,42735)":5.77399929153383,"NL0000395903^FF_NET_INC(ANN_R,42370,42735)":489.0,"NL0000395903^FF_ROA(ANN_R,43831,44196)":8.42043795620438,"NL0000395903^FF_NET_INC(ANN_R,43831,44196)":721.0,"US9291601097^FF_ROA(ANN_R,42370,42735)":4.84400218068743,"US9291601097^FF_NET_INC(ANN_R,42370,42735)":422.406,"ES0105066007^FF_ROA(ANN_R,42736,43100)":0.715717811565422,"ES0105066007^FF_NET_INC(ANN_R,42736,43100)":26.27,"ES0178430E18^FF_ROA(ANN_R,42736,43100)":2.3928917040556,"ES0178430E18^FF_NET_INC(ANN_R,42736,43100)":2856.0,"DE0005557508^FF_ROA(ANN_R,42736,43100)":2.32580800155905,"DE0005557508^FF_NET_INC(ANN_R,42736,43100)":3461.0,"US5502411037^FF_ROA(ANN_R,42736,43100)":2.26538800273999,"US5502411037^FF_NET_INC(ANN_R,42736,43100)":1389.0,"US5303073051^FF_ROA(ANN_R,42736,43100)":18.8346334121372,"US5303073051^FF_NET_INC(ANN_R,42736,43100)":2033.667,"US6200763075^FF_ROA(ANN_R,42736,43100)":-1.85951652570332,"US6200763075^FF_NET_INC(ANN_R,42736,43100)":-155.0,"US8725901040^FF_ROA(ANN_R,42736,43100)":6.31047363332197,"US8725901040^FF_NET_INC(ANN_R,42736,43100)":4536.0,"US92343V1044^FF_ROA(ANN_R,42736,43100)":12.0086251777796,"US92343V1044^FF_NET_INC(ANN_R,42736,43100)":30101.0,"KR7017670001^FF_ROA(ANN_R,42736,43100)":7.98126178384402,"KR7017670001^FF_NET_INC(ANN_R,42736,43100)":2582989.0,"JP3732000009^FF_ROA(ANN_R,42736,43100)":9.3293140721473,"JP3732000009^FF_NET_INC(ANN_R,42736,43100)":441189.0,"JP3496400007^FF_ROA(ANN_R,42736,43100)":9.00259863580472,"JP3496400007^FF_NET_INC(ANN_R,42736,43100)":546658.0,"ES0105066007^FF_ROA(ANN_R,43466,43830)":-0.100980196734776,"ES0105066007^FF_NET_INC(ANN_R,43466,43830)":-9.177,"ES0178430E18^FF_ROA(ANN_R,43466,43830)":0.738438288883928,"ES0178430E18^FF_NET_INC(ANN_R,43466,43830)":860.0,"DE0005557508^FF_ROA(ANN_R,43466,43830)":2.28189384797406,"DE0005557508^FF_NET_INC(ANN_R,43466,43830)":3867.0,"US5502411037^FF_ROA(ANN_R,43466,43830)":-7.80604157098624,"US5502411037^FF_NET_INC(ANN_R,43466,43830)":-5269.0,"US5303073051^FF_ROA(ANN_R,43466,43830)":0.960389071625126,"US5303073051^FF_NET_INC(ANN_R,43466,43830)":117.216,"US6200763075^FF_ROA(ANN_R,43466,43830)":8.65792229813974,"US6200763075^FF_NET_INC(ANN_R,43466,43830)":868.0,"US8725901040^FF_ROA(ANN_R,43466,43830)":4.25216255816377,"US8725901040^FF_NET_INC(ANN_R,43466,43830)":3468.0,"US92343V1044^FF_ROA(ANN_R,43466,43830)":6.92293318192599,"US92343V1044^FF_NET_INC(ANN_R,43466,43830)":19265.0,"KR7017670001^FF_ROA(ANN_R,43466,43830)":1.99592837754858,"KR7017670001^FF_NET_INC(ANN_R,43466,43830)":873932.0,"JP3732000009^FF_ROA(ANN_R,43466,43830)":6.93237354963444,"JP3732000009^FF_NET_INC(ANN_R,43466,43830)":462455.0,"JP3496400007^FF_ROA(ANN_R,43466,43830)":8.88414654011145,"JP3496400007^FF_NET_INC(ANN_R,43466,43830)":617669.0,"ES0105066007^FF_ROA(ANN_R,43101,43465)":-0.312843343638253,"ES0105066007^FF_NET_INC(ANN_R,43101,43465)":-14.983,"ES0178430E18^FF_ROA(ANN_R,43101,43465)":2.55681694185838,"ES0178430E18^FF_NET_INC(ANN_R,43101,43465)":2929.0,"DE0005557508^FF_ROA(ANN_R,43101,43465)":1.42725826060313,"DE0005557508^FF_NET_INC(ANN_R,43101,43465)":2166.0,"US5502411037^FF_ROA(ANN_R,43101,43465)":-2.37613716604852,"US5502411037^FF_NET_INC(ANN_R,43101,43465)":-1733.0,"US5303073051^FF_ROA(ANN_R,43101,43465)":0.57972659956657,"US5303073051^FF_NET_INC(ANN_R,43101,43465)":69.953,"US6200763075^FF_ROA(ANN_R,43101,43465)":10.9666799114492,"US6200763075^FF_NET_INC(ANN_R,43101,43465)":966.0,"US8725901040^FF_ROA(ANN_R,43101,43465)":3.84582093229198,"US8725901040^FF_NET_INC(ANN_R,43101,43465)":2888.0,"US92343V1044^FF_ROA(ANN_R,43101,43465)":5.94974443073575,"US92343V1044^FF_NET_INC(ANN_R,43101,43465)":15528.0,"KR7017670001^FF_ROA(ANN_R,43101,43465)":8.21154392648439,"KR7017670001^FF_NET_INC(ANN_R,43101,43465)":3112084.0,"JP3732000009^FF_ROA(ANN_R,43101,43465)":8.01769398941542,"JP3732000009^FF_NET_INC(ANN_R,43101,43465)":400749.0,"JP3496400007^FF_ROA(ANN_R,43101,43465)":8.91900622048839,"JP3496400007^FF_NET_INC(ANN_R,43101,43465)":572528.0,"US9291601097^FF_ROA(ANN_R,43831,44196)":5.16507995027602,"US9291601097^FF_NET_INC(ANN_R,43831,44196)":587.995,"DE000A1ML7J1^FF_ROA(ANN_R,42370,42735)":7.24844520897526,"DE000A1ML7J1^FF_NET_INC(ANN_R,42370,42735)":2300.7,"DE000A1ML7J1^FF_ROA(ANN_R,43831,44196)":5.43091085719572,"DE000A1ML7J1^FF_NET_INC(ANN_R,43831,44196)":3228.5,"SE0000115446^FF_ROA(ANN_R,42370,42735)":3.33690789682414,"SE0000115446^FF_NET_INC(ANN_R,42370,42735)":13147.0,"SE0000115446^FF_ROA(ANN_R,43831,44196)":3.6644154888369,"SE0000115446^FF_NET_INC(ANN_R,43831,44196)":19319.0,"DE0007664039^FF_ROA(ANN_R,42370,42735)":1.22334195427926,"DE0007664039^FF_NET_INC(ANN_R,42370,42735)":5144.0,"DE0007664039^FF_ROA(ANN_R,43831,44196)":1.59352341909628,"DE0007664039^FF_NET_INC(ANN_R,43831,44196)":8334.0,"FR0000127771^FF_ROA(ANN_R,42370,42735)":3.6725052368855,"FR0000127771^FF_NET_INC(ANN_R,42370,42735)":1236.0,"FR0000127771^FF_ROA(ANN_R,43831,44196)":0.527375841416229,"FR0000127771^FF_NET_INC(ANN_R,43831,44196)":199.0,"FR0000125486^FF_ROA(ANN_R,42370,42735)":3.78773559942239,"FR0000125486^FF_NET_INC(ANN_R,42370,42735)":2505.0,"FR0000125486^FF_ROA(ANN_R,43831,44196)":1.36240977600316,"FR0000125486^FF_NET_INC(ANN_R,43831,44196)":1242.0,"US92556V1061^FF_ROA(ANN_R,42370,42735)":1.68439078568057,"US92556V1061^FF_NET_INC(ANN_R,42370,42735)":480.0,"US92556V1061^FF_ROA(ANN_R,43831,44196)":-1.44361777207907,"US92556V1061^FF_NET_INC(ANN_R,43831,44196)":-669.9,"DK0010268606^FF_ROA(ANN_R,42370,42735)":10.4182428762168,"DK0010268606^FF_NET_INC(ANN_R,42370,42735)":7184.62718191105,"DK0010268606^FF_ROA(ANN_R,43831,44196)":4.70794830220663,"DK0010268606^FF_NET_INC(ANN_R,43831,44196)":5702.77301711461,"US92343V1044^FF_ROA(ANN_R,42370,42735)":5.37600720787132,"US92343V1044^FF_NET_INC(ANN_R,42370,42735)":13127.0,"US92343V1044^FF_ROA(ANN_R,43831,44196)":5.85358956146581,"US92343V1044^FF_NET_INC(ANN_R,43831,44196)":17801.0,"US92276F1003^FF_ROA(ANN_R,42370,42735)":2.86231217139859,"US92276F1003^FF_NET_INC(ANN_R,42370,42735)":650.153,"US92276F1003^FF_ROA(ANN_R,43831,44196)":1.80639424295517,"US92276F1003^FF_NET_INC(ANN_R,43831,44196)":439.149,"ES0105046009^FF_ROA(ANN_R,42736,43100)":7.99452818296598,"ES0105046009^FF_NET_INC(ANN_R,42736,43100)":1232.005,"DE000A0D9PT0^FF_ROA(ANN_R,42736,43100)":5.59001322334866,"DE000A0D9PT0^FF_NET_INC(ANN_R,42736,43100)":355.1,"DE0005552004^FF_ROA(ANN_R,42736,43100)":7.00897758832268,"DE0005552004^FF_NET_INC(ANN_R,42736,43100)":2713.0,"US12541W2098^FF_ROA(ANN_R,42736,43100)":12.7440433581133,"US12541W2098^FF_NET_INC(ANN_R,42736,43100)":504.893,"US31428X1063^FF_ROA(ANN_R,42736,43100)":6.33365428362836,"US31428X1063^FF_NET_INC(ANN_R,42736,43100)":2993.0,"US9078181081^FF_ROA(ANN_R,42736,43100)":18.6159674672413,"US9078181081^FF_NET_INC(ANN_R,42736,43100)":10712.0,"JP3783600004^FF_ROA(ANN_R,42736,43100)":3.54024832754555,"JP3783600004^FF_NET_INC(ANN_R,42736,43100)":277925.0,"JP3566800003^FF_ROA(ANN_R,42736,43100)":6.3778267393835,"JP3566800003^FF_NET_INC(ANN_R,42736,43100)":392913.0,"ES0105046009^FF_ROA(ANN_R,43466,43830)":9.68137451131037,"ES0105046009^FF_NET_INC(ANN_R,43466,43830)":1442.022,"DE000A0D9PT0^FF_ROA(ANN_R,43466,43830)":6.22465254044201,"DE000A0D9PT0^FF_NET_INC(ANN_R,43466,43830)":478.1,"DE0005552004^FF_ROA(ANN_R,43466,43830)":4.91115729558689,"DE0005552004^FF_NET_INC(ANN_R,43466,43830)":2623.0,"US12541W2098^FF_ROA(ANN_R,43466,43830)":12.7247015814792,"US12541W2098^FF_NET_INC(ANN_R,43466,43830)":576.968,"US31428X1063^FF_ROA(ANN_R,43466,43830)":1.00999690817273,"US31428X1063^FF_NET_INC(ANN_R,43466,43830)":539.0,"US9078181081^FF_ROA(ANN_R,43466,43830)":9.71490472204441,"US9078181081^FF_NET_INC(ANN_R,43466,43830)":5919.0,"JP3783600004^FF_ROA(ANN_R,43466,43830)":3.55212384015515,"JP3783600004^FF_NET_INC(ANN_R,43466,43830)":295216.0,"JP3566800003^FF_ROA(ANN_R,43466,43830)":4.81987156201071,"JP3566800003^FF_NET_INC(ANN_R,43466,43830)":438715.0,"ES0105046009^FF_ROA(ANN_R,43101,43465)":8.79202762372154,"ES0105046009^FF_NET_INC(ANN_R,43101,43465)":1327.882,"DE000A0D9PT0^FF_ROA(ANN_R,43101,43465)":6.49926574290824,"DE000A0D9PT0^FF_NET_INC(ANN_R,43101,43465)":447.0,"DE0005552004^FF_ROA(ANN_R,43101,43465)":4.54356346756005,"DE0005552004^FF_NET_INC(ANN_R,43101,43465)":2075.0,"US12541W2098^FF_ROA(ANN_R,43101,43465)":15.3407856593245,"US12541W2098^FF_NET_INC(ANN_R,43101,43465)":664.505,"US31428X1063^FF_ROA(ANN_R,43101,43465)":9.05215994924764,"US31428X1063^FF_NET_INC(ANN_R,43101,43465)":4566.0,"US9078181081^FF_ROA(ANN_R,43101,43465)":10.1138357476457,"US9078181081^FF_NET_INC(ANN_R,43101,43465)":5966.0,"JP3783600004^FF_ROA(ANN_R,43101,43465)":3.58600253117618,"JP3783600004^FF_NET_INC(ANN_R,43101,43465)":288957.0,"JP3566800003^FF_ROA(ANN_R,43101,43465)":4.95574405108538,"JP3566800003^FF_NET_INC(ANN_R,43101,43465)":395502.0,"TW0002303005^FF_ROA(ANN_R,42370,42735)":2.29707387120362,"TW0002303005^FF_NET_INC(ANN_R,42370,42735)":8315.66,"TW0002303005^FF_ROA(ANN_R,43831,44196)":7.80776862236907,"TW0002303005^FF_NET_INC(ANN_R,43831,44196)":29189.489,"TW0001216000^FF_ROA(ANN_R,42370,42735)":3.7366134109688,"TW0001216000^FF_NET_INC(ANN_R,42370,42735)":14526.719,"TW0001216000^FF_ROA(ANN_R,43831,44196)":4.42897719435938,"TW0001216000^FF_NET_INC(ANN_R,43831,44196)":21542.407,"US9078181081^FF_ROA(ANN_R,42370,42735)":7.60271204705671,"US9078181081^FF_NET_INC(ANN_R,42370,42735)":4233.0,"US9078181081^FF_ROA(ANN_R,43831,44196)":8.51263606849577,"US9078181081^FF_NET_INC(ANN_R,43831,44196)":5349.0,"IT0005239360^FF_ROA(ANN_R,42370,42735)":-1.29437779999006,"IT0005239360^FF_NET_INC(ANN_R,42370,42735)":-11131.43,"IT0005239360^FF_ROA(ANN_R,43831,44196)":-0.330814731999219,"IT0005239360^FF_NET_INC(ANN_R,43831,44196)":-2956.0,"JP3951600000^FF_ROA(ANN_R,42370,42735)":6.85111432161629,"JP3951600000^FF_NET_INC(ANN_R,42370,42735)":46971.0,"JP3951600000^FF_ROA(ANN_R,43831,44196)":5.95681386763293,"JP3951600000^FF_NET_INC(ANN_R,43831,44196)":52343.0,"SE0000310336^FF_ROA(ANN_R,42736,43100)":23.6398400834347,"SE0000310336^FF_NET_INC(ANN_R,42736,43100)":3400.0,"JP3726800000^FF_ROA(ANN_R,42736,43100)":7.87506705393555,"JP3726800000^FF_NET_INC(ANN_R,42736,43100)":392409.0,"SE0000310336^FF_ROA(ANN_R,43466,43830)":27.6006235827664,"SE0000310336^FF_NET_INC(ANN_R,43466,43830)":3895.0,"JP3726800000^FF_ROA(ANN_R,43466,43830)":6.32240985518052,"JP3726800000^FF_NET_INC(ANN_R,43466,43830)":348190.0,"SE0000310336^FF_ROA(ANN_R,43101,43465)":26.1521032050579,"SE0000310336^FF_NET_INC(ANN_R,43101,43465)":3578.0,"JP3726800000^FF_ROA(ANN_R,43101,43465)":7.22044721256919,"JP3726800000^FF_NET_INC(ANN_R,43101,43465)":385676.0,"BE0003739530^FF_ROA(ANN_R,42370,42735)":5.13038548752834,"BE0003739530^FF_NET_INC(ANN_R,42370,42735)":543.0,"BE0003739530^FF_ROA(ANN_R,43831,44196)":6.0,"BE0003739530^FF_NET_INC(ANN_R,43831,44196)":732.0,"US89400J1079^FF_ROA(ANN_R,42370,42735)":2.61491760624458,"US89400J1079^FF_NET_INC(ANN_R,42370,42735)":120.6,"US89400J1079^FF_ROA(ANN_R,43831,44196)":4.06660750928956,"US89400J1079^FF_NET_INC(ANN_R,43831,44196)":293.3,"US8936411003^FF_ROA(ANN_R,42370,42735)":6.09203821351768,"US8936411003^FF_NET_INC(ANN_R,42370,42735)":583.414,"US8936411003^FF_ROA(ANN_R,43831,44196)":2.6955476220003,"US8936411003^FF_NET_INC(ANN_R,43831,44196)":467.0,"US88339J1051^FF_ROA(ANN_R,42370,42735)":5.47773749811119,"US88339J1051^FF_NET_INC(ANN_R,42370,42735)":20.482,"US88339J1051^FF_ROA(ANN_R,43831,44196)":10.8119166358424,"US88339J1051^FF_NET_INC(ANN_R,43831,44196)":242.317,"NL0000009082^FF_ROA(ANN_R,42736,43100)":2.37794612794613,"NL0000009082^FF_NET_INC(ANN_R,42736,43100)":339.0,"CH0008742519^FF_ROA(ANN_R,42736,43100)":7.21640007354293,"CH0008742519^FF_NET_INC(ANN_R,42736,43100)":1570.0,"FR0000133308^FF_ROA(ANN_R,42736,43100)":1.59904078225861,"FR0000133308^FF_NET_INC(ANN_R,42736,43100)":1547.0,"US73278L1052^FF_ROA(ANN_R,42736,43100)":18.2929489293642,"US73278L1052^FF_NET_INC(ANN_R,42736,43100)":191.633,"JP3735400008^FF_ROA(ANN_R,42736,43100)":3.78434543838546,"JP3735400008^FF_NET_INC(ANN_R,42736,43100)":800129.0,"TW0002412004^FF_ROA(ANN_R,42736,43100)":8.65542142604357,"TW0002412004^FF_NET_INC(ANN_R,42736,43100)":38873.905,"NL0000009082^FF_ROA(ANN_R,43466,43830)":4.83622426804694,"NL0000009082^FF_NET_INC(ANN_R,43466,43830)":612.0,"CH0008742519^FF_ROA(ANN_R,43466,43830)":7.14026434351846,"CH0008742519^FF_NET_INC(ANN_R,43466,43830)":1672.0,"FR0000133308^FF_ROA(ANN_R,43466,43830)":2.62643813327062,"FR0000133308^FF_NET_INC(ANN_R,43466,43830)":2736.0,"US73278L1052^FF_ROA(ANN_R,43466,43830)":19.204247069806,"US73278L1052^FF_NET_INC(ANN_R,43466,43830)":261.575,"JP3735400008^FF_ROA(ANN_R,43466,43830)":3.83287232261358,"JP3735400008^FF_NET_INC(ANN_R,43466,43830)":854561.0,"TW0002412004^FF_ROA(ANN_R,43466,43830)":6.94138052855488,"TW0002412004^FF_NET_INC(ANN_R,43466,43830)":32788.546,"NL0000009082^FF_ROA(ANN_R,43101,43465)":1.74750756133079,"NL0000009082^FF_NET_INC(ANN_R,43101,43465)":234.0,"CH0008742519^FF_ROA(ANN_R,43101,43465)":6.84078487590718,"CH0008742519^FF_NET_INC(ANN_R,43101,43465)":1527.0,"FR0000133308^FF_ROA(ANN_R,43101,43465)":1.69949352841868,"FR0000133308^FF_NET_INC(ANN_R,43101,43465)":1661.0,"US73278L1052^FF_ROA(ANN_R,43101,43465)":20.0228614567539,"US73278L1052^FF_NET_INC(ANN_R,43101,43465)":234.461,"JP3735400008^FF_ROA(ANN_R,43101,43465)":4.16276657605637,"JP3735400008^FF_NET_INC(ANN_R,43101,43465)":897887.0,"TW0002412004^FF_ROA(ANN_R,43101,43465)":7.73125827014928,"TW0002412004^FF_NET_INC(ANN_R,43101,43465)":35501.622,"JP3633400001^FF_ROA(ANN_R,42370,42735)":4.86077455625193,"JP3633400001^FF_NET_INC(ANN_R,42370,42735)":2312694.0,"JP3633400001^FF_ROA(ANN_R,43831,44196)":3.84506321785945,"JP3633400001^FF_NET_INC(ANN_R,43831,44196)":2036140.0,"JP3634600005^FF_ROA(ANN_R,42370,42735)":2.96238544774647,"JP3634600005^FF_NET_INC(ANN_R,42370,42735)":132836.0,"JP3634600005^FF_ROA(ANN_R,43831,44196)":2.76794221174487,"JP3634600005^FF_NET_INC(ANN_R,43831,44196)":145882.0,"JP3592200004^FF_ROA(ANN_R,42370,42735)":-10.5696075982916,"JP3592200004^FF_NET_INC(ANN_R,42370,42735)":-621922.0,"JP3592200004^FF_ROA(ANN_R,43831,44196)":-2.62574997295196,"JP3592200004^FF_NET_INC(ANN_R,43831,44196)":-100839.0,"JP3571400005^FF_ROA(ANN_R,42370,42735)":9.3309454214385,"JP3571400005^FF_NET_INC(ANN_R,42370,42735)":77891.0,"JP3571400005^FF_ROA(ANN_R,43831,44196)":14.6054487915014,"JP3571400005^FF_NET_INC(ANN_R,43831,44196)":185206.0,"JP3910660004^FF_ROA(ANN_R,42370,42735)":1.19096975978336,"JP3910660004^FF_NET_INC(ANN_R,42370,42735)":254540.0,"JP3910660004^FF_ROA(ANN_R,43831,44196)":1.08721146607053,"JP3910660004^FF_NET_INC(ANN_R,43831,44196)":259764.0,"US8725901040^FF_ROA(ANN_R,42370,42735)":2.14041723475686,"US8725901040^FF_NET_INC(ANN_R,42370,42735)":1460.0,"US8725901040^FF_ROA(ANN_R,43831,44196)":1.80948926769758,"US8725901040^FF_NET_INC(ANN_R,43831,44196)":2744.0,"JP3546800008^FF_ROA(ANN_R,42370,42735)":5.35189818340041,"JP3546800008^FF_NET_INC(ANN_R,42370,42735)":50676.0,"JP3546800008^FF_ROA(ANN_R,43831,44196)":7.21462907653849,"JP3546800008^FF_NET_INC(ANN_R,43831,44196)":85210.0,"FR0000051807^FF_ROA(ANN_R,42370,42735)":5.28786755621448,"FR0000051807^FF_NET_INC(ANN_R,42370,42735)":214.0,"FR0000051807^FF_ROA(ANN_R,43831,44196)":4.65717981888745,"FR0000051807^FF_NET_INC(ANN_R,43831,44196)":324.0,"FR0000120172^FF_ROA(ANN_R,42736,43100)":-0.522375781507075,"FR0000120172^FF_NET_INC(ANN_R,42736,43100)":-254.0,"ES0148396007^FF_ROA(ANN_R,42736,43100)":17.074515808245,"ES0148396007^FF_NET_INC(ANN_R,42736,43100)":3156.957,"NL0013654783^FF_ROA(ANN_R,42736,43100)":null,"NL0013654783^FF_NET_INC(ANN_R,42736,43100)":495.978698365602,"US5010441013^FF_ROA(ANN_R,42736,43100)":5.40973420780117,"US5010441013^FF_NET_INC(ANN_R,42736,43100)":1959.0,"US22160K1051^FF_ROA(ANN_R,42736,43100)":7.70824341821321,"US22160K1051^FF_NET_INC(ANN_R,42736,43100)":2679.0,"JP3422950000^FF_ROA(ANN_R,42736,43100)":1.76702985294202,"JP3422950000^FF_NET_INC(ANN_R,42736,43100)":96750.0,"JP3240400006^FF_ROA(ANN_R,42736,43100)":6.55093621159992,"JP3240400006^FF_NET_INC(ANN_R,42736,43100)":23810.0,"JP3802300008^FF_ROA(ANN_R,42736,43100)":9.08244673256923,"JP3802300008^FF_NET_INC(ANN_R,42736,43100)":119280.0,"TW0001216000^FF_ROA(ANN_R,42736,43100)":10.046091180024,"TW0001216000^FF_NET_INC(ANN_R,42736,43100)":39844.853,"JP3933800009^FF_ROA(ANN_R,42736,43100)":9.43928482329632,"JP3933800009^FF_NET_INC(ANN_R,42736,43100)":136589.0,"FR0000120172^FF_ROA(ANN_R,43466,43830)":0.0586795087108719,"FR0000120172^FF_NET_INC(ANN_R,43466,43830)":29.0,"ES0148396007^FF_ROA(ANN_R,43466,43830)":16.4332577836097,"ES0148396007^FF_NET_INC(ANN_R,43466,43830)":3444.0,"NL0013654783^FF_ROA(ANN_R,43466,43830)":13.5515514418042,"NL0013654783^FF_NET_INC(ANN_R,43466,43830)":3731.63892934801,"US5010441013^FF_ROA(ANN_R,43466,43830)":8.04109427895487,"US5010441013^FF_NET_INC(ANN_R,43466,43830)":3076.0,"US22160K1051^FF_ROA(ANN_R,43466,43830)":8.48660558970196,"US22160K1051^FF_NET_INC(ANN_R,43466,43830)":3659.0,"JP3422950000^FF_ROA(ANN_R,43466,43830)":3.59616882705647,"JP3422950000^FF_NET_INC(ANN_R,43466,43830)":203004.0,"JP3240400006^FF_ROA(ANN_R,43466,43830)":7.36267222625091,"JP3240400006^FF_NET_INC(ANN_R,43466,43830)":25992.0,"JP3802300008^FF_ROA(ANN_R,43466,43830)":8.20272531145119,"JP3802300008^FF_NET_INC(ANN_R,43466,43830)":162579.0,"TW0001216000^FF_ROA(ANN_R,43466,43830)":4.29734113785761,"TW0001216000^FF_NET_INC(ANN_R,43466,43830)":19007.255,"JP3933800009^FF_ROA(ANN_R,43466,43830)":3.16117932287536,"JP3933800009^FF_NET_INC(ANN_R,43466,43830)":78676.0,"FR0000120172^FF_ROA(ANN_R,43101,43465)":-0.394995325188306,"FR0000120172^FF_NET_INC(ANN_R,43101,43465)":-188.0,"ES0148396007^FF_ROA(ANN_R,43101,43465)":16.9023549000205,"ES0148396007^FF_NET_INC(ANN_R,43101,43465)":3368.0,"NL0013654783^FF_ROA(ANN_R,43101,43465)":46.3184490867103,"NL0013654783^FF_NET_INC(ANN_R,43101,43465)":9827.88934593145,"US5010441013^FF_ROA(ANN_R,43101,43465)":5.01785453531747,"US5010441013^FF_NET_INC(ANN_R,43101,43465)":1890.0,"US22160K1051^FF_ROA(ANN_R,43101,43465)":8.12159062933257,"US22160K1051^FF_NET_INC(ANN_R,43101,43465)":3134.0,"JP3422950000^FF_ROA(ANN_R,43101,43465)":3.29248758478633,"JP3422950000^FF_NET_INC(ANN_R,43101,43465)":181150.0,"JP3240400006^FF_ROA(ANN_R,43101,43465)":6.76312471904217,"JP3240400006^FF_NET_INC(ANN_R,43101,43465)":23846.0,"JP3802300008^FF_ROA(ANN_R,43101,43465)":9.26470517829101,"JP3802300008^FF_NET_INC(ANN_R,43101,43465)":154811.0,"TW0001216000^FF_ROA(ANN_R,43101,43465)":4.2448051640051,"TW0001216000^FF_NET_INC(ANN_R,43101,43465)":17442.022,"JP3933800009^FF_ROA(ANN_R,43101,43465)":6.42072978192704,"JP3933800009^FF_NET_INC(ANN_R,43101,43465)":131154.0,"ES0178430E18^FF_ROA(ANN_R,42370,42735)":1.73218018608845,"ES0178430E18^FF_NET_INC(ANN_R,42370,42735)":2113.0,"ES0178430E18^FF_ROA(ANN_R,43831,44196)":1.18877496338109,"ES0178430E18^FF_NET_INC(ANN_R,43831,44196)":1331.0,"US8793601050^FF_ROA(ANN_R,42370,42735)":6.95256305198944,"US8793601050^FF_NET_INC(ANN_R,42370,42735)":190.9,"US8793601050^FF_ROA(ANN_R,43831,44196)":8.3169505204561,"US8793601050^FF_NET_INC(ANN_R,43831,44196)":401.9,"JP3538800008^FF_ROA(ANN_R,42370,42735)":4.54157759363221,"JP3538800008^FF_NET_INC(ANN_R,42370,42735)":64828.0,"JP3538800008^FF_ROA(ANN_R,43831,44196)":2.9360807894795,"JP3538800008^FF_NET_INC(ANN_R,43831,44196)":57780.0,"JP3463000004^FF_ROA(ANN_R,42370,42735)":1.97446466419803,"JP3463000004^FF_NET_INC(ANN_R,42370,42735)":80166.0,"JP3463000004^FF_ROA(ANN_R,43831,44196)":0.332465778084786,"JP3463000004^FF_NET_INC(ANN_R,43831,44196)":44241.0,"US8740541094^FF_ROA(ANN_R,42370,42735)":-0.330129594356542,"US8740541094^FF_NET_INC(ANN_R,42370,42735)":-8.302,"US8740541094^FF_ROA(ANN_R,43831,44196)":8.8003379498269,"US8740541094^FF_NET_INC(ANN_R,43831,44196)":404.459,"US87165B1035^FF_ROA(ANN_R,42370,42735)":2.58443027147425,"US87165B1035^FF_NET_INC(ANN_R,42370,42735)":2251.0,"US87165B1035^FF_ROA(ANN_R,43831,44196)":1.37966071304053,"US87165B1035^FF_NET_INC(ANN_R,43831,44196)":1385.0,"DE000SYM9999^FF_ROA(ANN_R,42370,42735)":5.51968003034082,"DE000SYM9999^FF_NET_INC(ANN_R,42370,42735)":252.363,"DE000SYM9999^FF_ROA(ANN_R,43831,44196)":5.07038274100688,"DE000SYM9999^FF_NET_INC(ANN_R,43831,44196)":306.873,"CH0008742519^FF_ROA(ANN_R,42370,42735)":7.52998615121001,"CH0008742519^FF_NET_INC(ANN_R,42370,42735)":1604.0,"CH0008742519^FF_ROA(ANN_R,43831,44196)":6.30810777381517,"CH0008742519^FF_NET_INC(ANN_R,43831,44196)":1530.0,"CH0014852781^FF_ROA(ANN_R,42370,42735)":0.47323914745095,"CH0014852781^FF_NET_INC(ANN_R,42370,42735)":922.0,"SE0012673267^FF_ROA(ANN_R,42736,43100)":45.4352225120147,"SE0012673267^FF_NET_INC(ANN_R,42736,43100)":598.648422383254,"FR0000127771^FF_ROA(ANN_R,42736,43100)":3.64595826337251,"FR0000127771^FF_NET_INC(ANN_R,42736,43100)":1216.0,"US4180561072^FF_ROA(ANN_R,42736,43100)":7.64076036746284,"US4180561072^FF_NET_INC(ANN_R,42736,43100)":396.607,"US88339J1051^FF_ROA(ANN_R,42736,43100)":7.61155563547005,"US88339J1051^FF_NET_INC(ANN_R,42736,43100)":50.798,"US77543R1023^FF_ROA(ANN_R,42736,43100)":-23.0533145787014,"US77543R1023^FF_NET_INC(ANN_R,42736,43100)":-63.509,"JP3358000002^FF_ROA(ANN_R,42736,43100)":8.24316732495358,"JP3358000002^FF_NET_INC(ANN_R,42736,43100)":38443.0,"JP3198900007^FF_ROA(ANN_R,42736,43100)":9.9241837372731,"JP3198900007^FF_NET_INC(ANN_R,42736,43100)":82374.0,"SE0012673267^FF_ROA(ANN_R,43466,43830)":45.2897552594588,"SE0012673267^FF_NET_INC(ANN_R,43466,43830)":1585.39392516474,"FR0000127771^FF_ROA(ANN_R,43466,43830)":4.42921096810297,"FR0000127771^FF_NET_INC(ANN_R,43466,43830)":1583.0,"US4180561072^FF_ROA(ANN_R,43466,43830)":7.37259232774657,"US4180561072^FF_NET_INC(ANN_R,43466,43830)":520.454,"US88339J1051^FF_ROA(ANN_R,43466,43830)":7.61025393860044,"US88339J1051^FF_NET_INC(ANN_R,43466,43830)":108.318,"US77543R1023^FF_ROA(ANN_R,43466,43830)":-6.19429928520161,"US77543R1023^FF_NET_INC(ANN_R,43466,43830)":-59.937,"JP3358000002^FF_ROA(ANN_R,43466,43830)":9.94308536044979,"JP3358000002^FF_NET_INC(ANN_R,43466,43830)":51834.0,"JP3198900007^FF_ROA(ANN_R,43466,43830)":9.20286546035733,"JP3198900007^FF_NET_INC(ANN_R,43466,43830)":90286.0,"SE0012673267^FF_ROA(ANN_R,43101,43465)":41.9511079299617,"SE0012673267^FF_NET_INC(ANN_R,43101,43465)":856.69194797608,"FR0000127771^FF_ROA(ANN_R,43101,43465)":0.370949133234998,"FR0000127771^FF_NET_INC(ANN_R,43101,43465)":127.0,"US4180561072^FF_ROA(ANN_R,43101,43465)":4.17766712331532,"US4180561072^FF_NET_INC(ANN_R,43101,43465)":220.434,"US88339J1051^FF_ROA(ANN_R,43101,43465)":9.20504888680944,"US88339J1051^FF_NET_INC(ANN_R,43101,43465)":88.14,"US77543R1023^FF_ROA(ANN_R,43101,43465)":-2.1166360375388,"US77543R1023^FF_NET_INC(ANN_R,43101,43465)":-8.857,"JP3358000002^FF_ROA(ANN_R,43101,43465)":10.8666502118142,"JP3358000002^FF_NET_INC(ANN_R,43101,43465)":53932.0,"JP3198900007^FF_ROA(ANN_R,43101,43465)":9.2237815902676,"JP3198900007^FF_NET_INC(ANN_R,43101,43465)":81191.0,"CH0014852781^FF_ROA(ANN_R,43831,44196)":0.448838426748367,"CH0014852781^FF_NET_INC(ANN_R,43831,44196)":1046.0,"SE0000310336^FF_ROA(ANN_R,42370,42735)":33.8576432489591,"SE0000310336^FF_NET_INC(ANN_R,42370,42735)":5123.0,"SE0000310336^FF_ROA(ANN_R,43831,44196)":33.2607512248231,"SE0000310336^FF_NET_INC(ANN_R,43831,44196)":4888.0,"SE0000242455^FF_ROA(ANN_R,42370,42735)":0.908144858842247,"SE0000242455^FF_NET_INC(ANN_R,42370,42735)":19539.0,"SE0000242455^FF_ROA(ANN_R,43831,44196)":0.516863320454059,"SE0000242455^FF_NET_INC(ANN_R,43831,44196)":12929.0,"SE0007100599^FF_ROA(ANN_R,42370,42735)":0.630365226178624,"SE0007100599^FF_NET_INC(ANN_R,42370,42735)":16231.0,"SE0007100599^FF_ROA(ANN_R,43831,44196)":0.469108962111732,"SE0007100599^FF_NET_INC(ANN_R,43831,44196)":14554.0,"JP3397200001^FF_ROA(ANN_R,42370,42735)":3.91817838627207,"JP3397200001^FF_NET_INC(ANN_R,42370,42735)":116660.0,"SE0009922164^FF_ROA(ANN_R,42736,43100)":6.21201683888251,"SE0009922164^FF_NET_INC(ANN_R,42736,43100)":8116.0,"SE0009922164^FF_ROA(ANN_R,43466,43830)":5.822574480116,"SE0009922164^FF_NET_INC(ANN_R,43466,43830)":9216.0,"SE0009922164^FF_ROA(ANN_R,43101,43465)":5.23496259318512,"SE0009922164^FF_NET_INC(ANN_R,43101,43465)":7886.0,"JP3397200001^FF_ROA(ANN_R,43831,44196)":3.98181303883426,"JP3397200001^FF_NET_INC(ANN_R,43831,44196)":134222.0,"US8666741041^FF_ROA(ANN_R,42370,42735)":0.525378014251997,"US8666741041^FF_NET_INC(ANN_R,42370,42735)":26.43,"US8666741041^FF_ROA(ANN_R,43831,44196)":1.37641576364776,"US8666741041^FF_NET_INC(ANN_R,43831,44196)":130.819,"US42809H1077^FF_ROA(ANN_R,42736,43100)":-15.7501014826126,"US42809H1077^FF_NET_INC(ANN_R,42736,43100)":-4074.0,"JP3386450005^FF_ROA(ANN_R,42736,43100)":2.20253327740176,"JP3386450005^FF_NET_INC(ANN_R,42736,43100)":150008.0,"US42809H1077^FF_ROA(ANN_R,43466,43830)":-1.88823325234294,"US42809H1077^FF_NET_INC(ANN_R,43466,43830)":-408.0,"JP3386450005^FF_ROA(ANN_R,43466,43830)":3.80646039772627,"JP3386450005^FF_NET_INC(ANN_R,43466,43830)":322319.0,"US42809H1077^FF_ROA(ANN_R,43101,43465)":-1.26613536872825,"US42809H1077^FF_NET_INC(ANN_R,43101,43465)":-282.0,"JP3386450005^FF_ROA(ANN_R,43101,43465)":4.7463789094182,"JP3386450005^FF_NET_INC(ANN_R,43101,43465)":361922.0,"JP3409000001^FF_ROA(ANN_R,42370,42735)":1.90868894024795,"JP3409000001^FF_NET_INC(ANN_R,42370,42735)":87797.0,"JP3409000001^FF_ROA(ANN_R,43831,44196)":2.69909064552806,"JP3409000001^FF_NET_INC(ANN_R,43831,44196)":140997.0,"JP3890350006^FF_ROA(ANN_R,42370,42735)":0.349533685961917,"JP3890350006^FF_NET_INC(ANN_R,42370,42735)":646687.0,"JP3890350006^FF_ROA(ANN_R,43831,44196)":0.332394962457074,"JP3890350006^FF_NET_INC(ANN_R,43831,44196)":703884.0,"JP3814800003^FF_ROA(ANN_R,42370,42735)":18.223818916205,"JP3814800003^FF_NET_INC(ANN_R,42370,42735)":436654.0,"JP3814800003^FF_ROA(ANN_R,43831,44196)":4.71347230406031,"JP3814800003^FF_NET_INC(ANN_R,43831,44196)":152587.0,"CH0012280076^FF_ROA(ANN_R,42370,42735)":20.7134409121131,"CH0012280076^FF_NET_INC(ANN_R,42370,42735)":229.6,"CH0012280076^FF_ROA(ANN_R,43831,44196)":3.5935404297903,"CH0012280076^FF_NET_INC(ANN_R,43831,44196)":91.282,"NL0000226223^FF_ROA(ANN_R,42370,42735)":1.97138354346641,"NL0000226223^FF_NET_INC(ANN_R,42370,42735)":149.159655925843,"NL0000226223^FF_ROA(ANN_R,43831,44196)":8.66789438178827,"NL0000226223^FF_NET_INC(ANN_R,43831,44196)":970.197206365116,"NL00150001Q9^FF_ROA(ANN_R,42370,42735)":1.71635823623486,"NL00150001Q9^FF_NET_INC(ANN_R,42370,42735)":1803.0,"NL00150001Q9^FF_ROA(ANN_R,43831,44196)":2.87084100179428,"NL00150001Q9^FF_NET_INC(ANN_R,43831,44196)":2488.0,"US8545021011^FF_ROA(ANN_R,42370,42735)":6.27578203473687,"US8545021011^FF_NET_INC(ANN_R,42370,42735)":965.3,"US8545021011^FF_ROA(ANN_R,43831,44196)":5.37419417655996,"US8545021011^FF_NET_INC(ANN_R,43831,44196)":1186.7,"CH0012549785^FF_ROA(ANN_R,42370,42735)":12.3832818750296,"CH0012549785^FF_NET_INC(ANN_R,42370,42735)":337.026,"CH0012549785^FF_ROA(ANN_R,43831,44196)":11.0080874814899,"CH0012549785^FF_NET_INC(ANN_R,43831,44196)":483.2,"JP3732000009^FF_ROA(ANN_R,42370,42735)":null,"JP3732000009^FF_NET_INC(ANN_R,42370,42735)":399520.0,"JP3732000009^FF_ROA(ANN_R,43831,44196)":5.3075998287245,"JP3732000009^FF_NET_INC(ANN_R,43831,44196)":473135.0,"SE0000148884^FF_ROA(ANN_R,42370,42735)":0.415040427157825,"SE0000148884^FF_NET_INC(ANN_R,42370,42735)":10618.0,"SE0000148884^FF_ROA(ANN_R,43831,44196)":0.53402700997782,"SE0000148884^FF_NET_INC(ANN_R,43831,44196)":15746.0,"KR7017670001^FF_ROA(ANN_R,42370,42735)":5.54159426377005,"KR7017670001^FF_NET_INC(ANN_R,42370,42735)":1659127.0,"KR7017670001^FF_ROA(ANN_R,43831,44196)":1.36143828773326,"KR7017670001^FF_NET_INC(ANN_R,43831,44196)":633813.0,"DE000ENER6Y0^FF_ROA(ANN_R,42370,42735)":null,"DE000ENER6Y0^FF_NET_INC(ANN_R,42370,42735)":null,"DE000ENER6Y0^FF_ROA(ANN_R,43831,44196)":-3.6469746687407,"DE000ENER6Y0^FF_NET_INC(ANN_R,43831,44196)":-1606.0,"JP3351600006^FF_ROA(ANN_R,42370,42735)":3.68324463309539,"JP3351600006^FF_NET_INC(ANN_R,42370,42735)":32102.0,"JP3351600006^FF_ROA(ANN_R,43831,44196)":-0.962433719187264,"JP3351600006^FF_NET_INC(ANN_R,43831,44196)":-11660.0,"JP3371200001^FF_ROA(ANN_R,42370,42735)":5.99872118097909,"JP3371200001^FF_NET_INC(ANN_R,42370,42735)":148840.0,"JP3371200001^FF_ROA(ANN_R,43831,44196)":10.0180852363666,"JP3371200001^FF_NET_INC(ANN_R,43831,44196)":314027.0,"FR0010220475^FF_ROA(ANN_R,42736,43100)":1.59382482221349,"FR0010220475^FF_NET_INC(ANN_R,42736,43100)":223.0,"DE0005785604^FF_ROA(ANN_R,42736,43100)":3.63417810277472,"DE0005785604^FF_NET_INC(ANN_R,42736,43100)":1814.0,"FR0000051807^FF_ROA(ANN_R,42736,43100)":6.57880864522931,"FR0000051807^FF_NET_INC(ANN_R,42736,43100)":312.0,"NL0000395903^FF_ROA(ANN_R,42736,43100)":7.34580734580735,"NL0000395903^FF_NET_INC(ANN_R,42736,43100)":636.0,"FR0000125338^FF_ROA(ANN_R,42736,43100)":5.06125975989877,"FR0000125338^FF_NET_INC(ANN_R,42736,43100)":820.0,"SE0000115446^FF_ROA(ANN_R,42736,43100)":4.88967556128983,"SE0000115446^FF_NET_INC(ANN_R,42736,43100)":20484.0,"CH0210483332^FF_ROA(ANN_R,42736,43100)":6.00284223797301,"CH0210483332^FF_NET_INC(ANN_R,42736,43100)":1310.66478239006,"FR0000121485^FF_ROA(ANN_R,42736,43100)":6.95424447466027,"FR0000121485^FF_NET_INC(ANN_R,42736,43100)":1728.7,"US0995021062^FF_ROA(ANN_R,42736,43100)":7.34333481971955,"US0995021062^FF_NET_INC(ANN_R,42736,43100)":250.231,"US00751Y1064^FF_ROA(ANN_R,42736,43100)":5.66167226299126,"US00751Y1064^FF_NET_INC(ANN_R,42736,43100)":475.505,"US5018892084^FF_ROA(ANN_R,42736,43100)":6.11757587165326,"US5018892084^FF_NET_INC(ANN_R,42736,43100)":540.49,"US3802371076^FF_ROA(ANN_R,42736,43100)":2.56792508293789,"US3802371076^FF_NET_INC(ANN_R,42736,43100)":122.3,"US18915M1071^FF_ROA(ANN_R,42736,43100)":null,"US18915M1071^FF_NET_INC(ANN_R,42736,43100)":-10.748,"US3724601055^FF_ROA(ANN_R,42736,43100)":5.79882803419234,"US3724601055^FF_NET_INC(ANN_R,42736,43100)":616.757,"US89400J1079^FF_ROA(ANN_R,42736,43100)":8.91340141620453,"US89400J1079^FF_NET_INC(ANN_R,42736,43100)":441.2,"US2310211063^FF_ROA(ANN_R,42736,43100)":6.03880795502629,"US2310211063^FF_NET_INC(ANN_R,42736,43100)":999.0,"US45168D1046^FF_ROA(ANN_R,42736,43100)":16.2228277622283,"US45168D1046^FF_NET_INC(ANN_R,42736,43100)":263.144,"US98978V1035^FF_ROA(ANN_R,42736,43100)":10.6436710809978,"US98978V1035^FF_NET_INC(ANN_R,42736,43100)":864.0,"US78409V1044^FF_ROA(ANN_R,42736,43100)":16.5358682436167,"US78409V1044^FF_NET_INC(ANN_R,42736,43100)":1496.0,"JP3970300004^FF_ROA(ANN_R,42736,43100)":10.4572877703567,"JP3970300004^FF_NET_INC(ANN_R,42736,43100)":136655.0,"TW0002317005^FF_ROA(ANN_R,42736,43100)":4.62505080083172,"TW0002317005^FF_NET_INC(ANN_R,42736,43100)":138734.401,"JP3756100008^FF_ROA(ANN_R,42736,43100)":13.2057780643969,"JP3756100008^FF_NET_INC(ANN_R,42736,43100)":59999.0,"TW0002303005^FF_ROA(ANN_R,42736,43100)":2.46652076264336,"TW0002303005^FF_NET_INC(ANN_R,42736,43100)":9628.734,"JP3421800008^FF_ROA(ANN_R,42736,43100)":5.23082889093004,"JP3421800008^FF_NET_INC(ANN_R,42736,43100)":84170.0,"JP3898400001^FF_ROA(ANN_R,42736,43100)":2.8711815099753,"JP3898400001^FF_NET_INC(ANN_R,42736,43100)":440293.0,"JP3143600009^FF_ROA(ANN_R,42736,43100)":4.35959515118644,"JP3143600009^FF_NET_INC(ANN_R,42736,43100)":352221.0,"FR0010220475^FF_ROA(ANN_R,43466,43830)":3.24879951980792,"FR0010220475^FF_NET_INC(ANN_R,43466,43830)":433.0,"DE0005785604^FF_ROA(ANN_R,43466,43830)":3.04424092022407,"DE0005785604^FF_NET_INC(ANN_R,43466,43830)":1883.0,"FR0000051807^FF_ROA(ANN_R,43466,43830)":6.26076068242291,"FR0000051807^FF_NET_INC(ANN_R,43466,43830)":400.0,"NL0000395903^FF_ROA(ANN_R,43466,43830)":7.72561926208211,"NL0000395903^FF_NET_INC(ANN_R,43466,43830)":669.0,"FR0000125338^FF_ROA(ANN_R,43466,43830)":4.94326220656599,"FR0000125338^FF_NET_INC(ANN_R,43466,43830)":856.0,"SE0000115446^FF_ROA(ANN_R,43466,43830)":7.00175624766314,"SE0000115446^FF_NET_INC(ANN_R,43466,43830)":35861.0,"CH0210483332^FF_ROA(ANN_R,43466,43830)":10.2972066021805,"CH0210483332^FF_NET_INC(ANN_R,43466,43830)":3191.80881139383,"FR0000121485^FF_ROA(ANN_R,43466,43830)":8.93277846140528,"FR0000121485^FF_NET_INC(ANN_R,43466,43830)":2166.9,"US0995021062^FF_ROA(ANN_R,43466,43830)":10.7100197331234,"US0995021062^FF_NET_INC(ANN_R,43466,43830)":416.664,"US00751Y1064^FF_ROA(ANN_R,43466,43830)":4.79956477279779,"US00751Y1064^FF_NET_INC(ANN_R,43466,43830)":486.896,"US5018892084^FF_ROA(ANN_R,43466,43830)":4.46475826817275,"US5018892084^FF_NET_INC(ANN_R,43466,43830)":539.641,"US3802371076^FF_ROA(ANN_R,43466,43830)":2.21242510860262,"US3802371076^FF_NET_INC(ANN_R,43466,43830)":137.0,"US18915M1071^FF_ROA(ANN_R,43466,43830)":-18.7438230824545,"US18915M1071^FF_NET_INC(ANN_R,43466,43830)":-105.828,"US3724601055^FF_ROA(ANN_R,43466,43830)":4.73111222504104,"US3724601055^FF_NET_INC(ANN_R,43466,43830)":646.475,"US89400J1079^FF_ROA(ANN_R,43466,43830)":4.96714477495937,"US89400J1079^FF_NET_INC(ANN_R,43466,43830)":351.5,"US2310211063^FF_ROA(ANN_R,43466,43830)":11.6497847882677,"US2310211063^FF_NET_INC(ANN_R,43466,43830)":2260.0,"US45168D1046^FF_ROA(ANN_R,43466,43830)":25.385302021708,"US45168D1046^FF_NET_INC(ANN_R,43466,43830)":427.72,"US98978V1035^FF_ROA(ANN_R,43466,43830)":13.4396559448078,"US98978V1035^FF_NET_INC(ANN_R,43466,43830)":1500.0,"US78409V1044^FF_ROA(ANN_R,43466,43830)":20.424262831305,"US78409V1044^FF_NET_INC(ANN_R,43466,43830)":2123.0,"JP3970300004^FF_ROA(ANN_R,43466,43830)":10.4892726903949,"JP3970300004^FF_NET_INC(ANN_R,43466,43830)":174280.0,"TW0002317005^FF_ROA(ANN_R,43466,43830)":3.44087210248829,"TW0002317005^FF_NET_INC(ANN_R,43466,43830)":115308.736,"JP3756100008^FF_ROA(ANN_R,43466,43830)":11.6293052351489,"JP3756100008^FF_NET_INC(ANN_R,43466,43830)":68180.0,"TW0002303005^FF_ROA(ANN_R,43466,43830)":2.64227439049913,"TW0002303005^FF_NET_INC(ANN_R,43466,43830)":9707.614,"JP3421800008^FF_ROA(ANN_R,43466,43830)":5.28752713902652,"JP3421800008^FF_NET_INC(ANN_R,43466,43830)":92009.0,"JP3898400001^FF_ROA(ANN_R,43466,43830)":3.62751505697504,"JP3898400001^FF_NET_INC(ANN_R,43466,43830)":590737.0,"JP3143600009^FF_ROA(ANN_R,43466,43830)":5.33531528612178,"JP3143600009^FF_NET_INC(ANN_R,43466,43830)":500523.0,"FR0010220475^FF_ROA(ANN_R,43101,43465)":2.26754084109103,"FR0010220475^FF_NET_INC(ANN_R,43101,43465)":313.0,"DE0005785604^FF_ROA(ANN_R,43101,43465)":3.69095742743727,"DE0005785604^FF_NET_INC(ANN_R,43101,43465)":2027.0,"FR0000051807^FF_ROA(ANN_R,43101,43465)":6.01271921372133,"FR0000051807^FF_NET_INC(ANN_R,43101,43465)":312.0,"NL0000395903^FF_ROA(ANN_R,43101,43465)":7.70812525703543,"NL0000395903^FF_NET_INC(ANN_R,43101,43465)":656.0,"FR0000125338^FF_ROA(ANN_R,43101,43465)":4.50033906664201,"FR0000125338^FF_NET_INC(ANN_R,43101,43465)":730.0,"SE0000115446^FF_ROA(ANN_R,43101,43465)":5.40378636193453,"SE0000115446^FF_NET_INC(ANN_R,43101,43465)":24897.0,"CH0210483332^FF_ROA(ANN_R,43101,43465)":5.33560504408426,"CH0210483332^FF_NET_INC(ANN_R,43101,43465)":1384.91050973538,"FR0000121485^FF_ROA(ANN_R,43101,43465)":11.2071811847506,"FR0000121485^FF_NET_INC(ANN_R,43101,43465)":2630.6,"US0995021062^FF_ROA(ANN_R,43101,43465)":8.13796740540811,"US0995021062^FF_NET_INC(ANN_R,43101,43465)":299.824,"US00751Y1064^FF_ROA(ANN_R,43101,43465)":4.83762179528115,"US00751Y1064^FF_NET_INC(ANN_R,43101,43465)":423.847,"US5018892084^FF_ROA(ANN_R,43101,43465)":4.66771295985785,"US5018892084^FF_NET_INC(ANN_R,43101,43465)":484.515,"US3802371076^FF_ROA(ANN_R,43101,43465)":1.30438092660108,"US3802371076^FF_NET_INC(ANN_R,43101,43465)":77.1,"US18915M1071^FF_ROA(ANN_R,43101,43465)":-37.77233203979,"US18915M1071^FF_NET_INC(ANN_R,43101,43465)":-87.164,"US3724601055^FF_ROA(ANN_R,43101,43465)":6.45913850180079,"US3724601055^FF_NET_INC(ANN_R,43101,43465)":810.474,"US89400J1079^FF_ROA(ANN_R,43101,43465)":4.57465270638165,"US89400J1079^FF_NET_INC(ANN_R,43101,43465)":278.1,"US2310211063^FF_ROA(ANN_R,43101,43465)":11.5302797748876,"US2310211063^FF_NET_INC(ANN_R,43101,43465)":2141.0,"US45168D1046^FF_ROA(ANN_R,43101,43465)":23.1964476054098,"US45168D1046^FF_NET_INC(ANN_R,43101,43465)":377.031,"US98978V1035^FF_ROA(ANN_R,43101,43465)":14.7497805092186,"US98978V1035^FF_NET_INC(ANN_R,43101,43465)":1428.0,"US78409V1044^FF_ROA(ANN_R,43101,43465)":20.756917205555,"US78409V1044^FF_NET_INC(ANN_R,43101,43465)":1958.0,"JP3970300004^FF_ROA(ANN_R,43101,43465)":9.9881624071638,"JP3970300004^FF_NET_INC(ANN_R,43101,43465)":151667.0,"TW0002317005^FF_ROA(ANN_R,43101,43465)":3.80242278463027,"TW0002317005^FF_NET_INC(ANN_R,43101,43465)":129065.105,"JP3756100008^FF_ROA(ANN_R,43101,43465)":12.2967778378818,"JP3756100008^FF_NET_INC(ANN_R,43101,43465)":64219.0,"TW0002303005^FF_ROA(ANN_R,43101,43465)":1.86449244134012,"TW0002303005^FF_NET_INC(ANN_R,43101,43465)":7072.99,"JP3421800008^FF_ROA(ANN_R,43101,43465)":5.17000123911724,"JP3421800008^FF_NET_INC(ANN_R,43101,43465)":86993.0,"JP3898400001^FF_ROA(ANN_R,43101,43465)":3.52414834271799,"JP3898400001^FF_NET_INC(ANN_R,43101,43465)":560173.0,"JP3143600009^FF_ROA(ANN_R,43101,43465)":4.76985272640501,"JP3143600009^FF_NET_INC(ANN_R,43101,43465)":400333.0,"JP3358000002^FF_ROA(ANN_R,42370,42735)":11.6749175862567,"JP3358000002^FF_NET_INC(ANN_R,42370,42735)":50963.0,"JP3358000002^FF_ROA(ANN_R,43831,44196)":11.2422278289994,"JP3358000002^FF_NET_INC(ANN_R,43831,44196)":63473.0,"JP3422950000^FF_ROA(ANN_R,42370,42735)":3.01468772795614,"JP3422950000^FF_NET_INC(ANN_R,42370,42735)":160930.0,"JP3422950000^FF_ROA(ANN_R,43831,44196)":3.70059172561082,"JP3422950000^FF_NET_INC(ANN_R,43831,44196)":218186.0,"JP3421800008^FF_ROA(ANN_R,42370,42735)":5.17254286756903,"JP3421800008^FF_NET_INC(ANN_R,42370,42735)":77039.0,"JP3421800008^FF_ROA(ANN_R,43831,44196)":4.97622217144951,"JP3421800008^FF_NET_INC(ANN_R,43831,44196)":89080.0,"DE0007165631^FF_ROA(ANN_R,42370,42735)":6.39258516760259,"DE0007165631^FF_NET_INC(ANN_R,42370,42735)":102.932,"DE0007165631^FF_ROA(ANN_R,43831,44196)":5.6772527927898,"DE0007165631^FF_NET_INC(ANN_R,43831,44196)":210.095,"DE0007164600^FF_ROA(ANN_R,42370,42735)":8.5120291360734,"DE0007164600^FF_NET_INC(ANN_R,42370,42735)":3646.0,"DE0007164600^FF_ROA(ANN_R,43831,44196)":8.67044717262532,"DE0007164600^FF_NET_INC(ANN_R,43831,44196)":5145.0,"SE0000667891^FF_ROA(ANN_R,42370,42735)":6.66569753355623,"SE0000667891^FF_NET_INC(ANN_R,42370,42735)":6878.0,"SE0000667891^FF_ROA(ANN_R,43831,44196)":7.31952694833251,"SE0000667891^FF_NET_INC(ANN_R,43831,44196)":8767.0,"KR7006400006^FF_ROA(ANN_R,42370,42735)":-5.59159451477635,"KR7006400006^FF_NET_INC(ANN_R,42370,42735)":-870209.081903,"KR7006400006^FF_ROA(ANN_R,43831,44196)":2.77735915079618,"KR7006400006^FF_NET_INC(ANN_R,43831,44196)":574723.49387,"KR7005930003^FF_ROA(ANN_R,42370,42735)":8.88886055780937,"KR7005930003^FF_NET_INC(ANN_R,42370,42735)":22415655.0,"KR7005930003^FF_ROA(ANN_R,43831,44196)":7.14034984239845,"KR7005930003^FF_NET_INC(ANN_R,43831,44196)":26090846.0,"KR7028260008^FF_ROA(ANN_R,42370,42735)":0.247309406120278,"KR7028260008^FF_NET_INC(ANN_R,42370,42735)":107356.946862,"KR7028260008^FF_ROA(ANN_R,43831,44196)":2.06608757956458,"KR7028260008^FF_NET_INC(ANN_R,43831,44196)":1035494.757104,"FR0000073272^FF_ROA(ANN_R,42370,42735)":6.16469403173004,"FR0000073272^FF_NET_INC(ANN_R,42370,42735)":1836.0,"FR0000073272^FF_ROA(ANN_R,43831,44196)":0.855001882461531,"FR0000073272^FF_NET_INC(ANN_R,43831,44196)":352.0,"US78409V1044^FF_ROA(ANN_R,42370,42735)":24.9940659862331,"US78409V1044^FF_NET_INC(ANN_R,42370,42735)":2106.0,"US78409V1044^FF_ROA(ANN_R,43831,44196)":19.5855139208708,"US78409V1044^FF_NET_INC(ANN_R,43831,44196)":2339.0,"US77543R1023^FF_ROA(ANN_R,42370,42735)":-24.0491128803197,"US77543R1023^FF_NET_INC(ANN_R,42370,42735)":-42.758,"US77543R1023^FF_ROA(ANN_R,43831,44196)":-0.936008999202305,"US77543R1023^FF_NET_INC(ANN_R,43831,44196)":-17.507,"CH0012032048^FF_ROA(ANN_R,42370,42735)":12.5519392851057,"CH0012032048^FF_NET_INC(ANN_R,42370,42735)":9576.0,"CH0012032048^FF_ROA(ANN_R,43831,44196)":16.8942675309787,"CH0012032048^FF_NET_INC(ANN_R,43831,44196)":14295.0,"US75886F1075^FF_ROA(ANN_R,42370,42735)":14.1997961336752,"US75886F1075^FF_NET_INC(ANN_R,42370,42735)":895.522,"US0584981064^FF_ROA(ANN_R,42736,43100)":2.24341671165497,"US0584981064^FF_NET_INC(ANN_R,42736,43100)":374.0,"US0584981064^FF_ROA(ANN_R,43466,43830)":3.33785457333255,"US0584981064^FF_NET_INC(ANN_R,43466,43830)":566.0,"US0584981064^FF_ROA(ANN_R,43101,43465)":2.69252438988228,"US0584981064^FF_NET_INC(ANN_R,43101,43465)":454.0,"US75886F1075^FF_ROA(ANN_R,43831,44196)":21.9791357117162,"US75886F1075^FF_NET_INC(ANN_R,43831,44196)":3513.2,"JP3970300004^FF_ROA(ANN_R,42370,42735)":5.73271690451942,"JP3970300004^FF_NET_INC(ANN_R,42370,42735)":64535.0,"JP3970300004^FF_ROA(ANN_R,43831,44196)":9.59897798740041,"JP3970300004^FF_NET_INC(ANN_R,43831,44196)":179880.0,"US74736K1016^FF_ROA(ANN_R,42370,42735)":-0.42767553712237,"US74736K1016^FF_NET_INC(ANN_R,42370,42735)":-28.845,"US74736K1016^FF_ROA(ANN_R,43831,44196)":5.40598183835884,"US74736K1016^FF_NET_INC(ANN_R,43831,44196)":334.325,"US7458671010^FF_ROA(ANN_R,42370,42735)":6.17506366042349,"US7458671010^FF_NET_INC(ANN_R,42370,42735)":597.981,"US7458671010^FF_ROA(ANN_R,43831,44196)":12.1668271083908,"US7458671010^FF_NET_INC(ANN_R,43831,44196)":1394.385,"US6703461052^FF_ROA(ANN_R,42736,43100)":8.4606372181792,"US6703461052^FF_NET_INC(ANN_R,42736,43100)":1314.139,"US35671D8570^FF_ROA(ANN_R,42736,43100)":4.69317466060923,"US35671D8570^FF_NET_INC(ANN_R,42736,43100)":1751.0,"US6516391066^FF_ROA(ANN_R,42736,43100)":-0.364709552031096,"US6516391066^FF_NET_INC(ANN_R,42736,43100)":-76.0,"KR7005490008^FF_ROA(ANN_R,42736,43100)":3.47262734069248,"KR7005490008^FF_NET_INC(ANN_R,42736,43100)":2757056.945205,"TW0002002003^FF_ROA(ANN_R,42736,43100)":2.51601638385979,"TW0002002003^FF_NET_INC(ANN_R,42736,43100)":16905.588,"JP3381000003^FF_ROA(ANN_R,42736,43100)":1.91345547289297,"JP3381000003^FF_NET_INC(ANN_R,42736,43100)":130947.0,"US6703461052^FF_ROA(ANN_R,43466,43830)":6.97145537709456,"US6703461052^FF_NET_INC(ANN_R,43466,43830)":1264.108,"US35671D8570^FF_ROA(ANN_R,43466,43830)":-0.590183679614574,"US35671D8570^FF_NET_INC(ANN_R,43466,43830)":-245.0,"US6516391066^FF_ROA(ANN_R,43466,43830)":9.48112508032757,"US6516391066^FF_NET_INC(ANN_R,43466,43830)":2877.0,"KR7005490008^FF_ROA(ANN_R,43466,43830)":2.32464846099485,"KR7005490008^FF_NET_INC(ANN_R,43466,43830)":1828416.521188,"TW0002002003^FF_ROA(ANN_R,43466,43830)":1.31372309748872,"TW0002002003^FF_NET_INC(ANN_R,43466,43830)":8809.555,"JP3381000003^FF_ROA(ANN_R,43466,43830)":3.17822815646697,"JP3381000003^FF_NET_INC(ANN_R,43466,43830)":251170.0,"US6703461052^FF_ROA(ANN_R,43101,43465)":13.9294693779481,"US6703461052^FF_NET_INC(ANN_R,43101,43465)":2351.423,"US35671D8570^FF_ROA(ANN_R,43101,43465)":6.57209688372444,"US35671D8570^FF_NET_INC(ANN_R,43101,43465)":2613.0,"US6516391066^FF_ROA(ANN_R,43101,43465)":1.35393244844177,"US6516391066^FF_NET_INC(ANN_R,43101,43465)":280.0,"KR7005490008^FF_ROA(ANN_R,43101,43465)":2.12736968027907,"KR7005490008^FF_NET_INC(ANN_R,43101,43465)":1672891.444438,"TW0002002003^FF_ROA(ANN_R,43101,43465)":3.64377561513243,"TW0002002003^FF_NET_INC(ANN_R,43101,43465)":24454.152,"JP3381000003^FF_ROA(ANN_R,43101,43465)":2.408207666278,"JP3381000003^FF_NET_INC(ANN_R,43101,43465)":180833.0,"NL0013654783^FF_ROA(ANN_R,42370,42735)":null,"NL0013654783^FF_NET_INC(ANN_R,42370,42735)":null,"NL0013654783^FF_ROA(ANN_R,43831,44196)":10.9522378098151,"NL0013654783^FF_NET_INC(ANN_R,43831,44196)":3394.21223654729,"KR7005490008^FF_ROA(ANN_R,42370,42735)":1.66082275904644,"KR7005490008^FF_NET_INC(ANN_R,42370,42735)":1330084.470054,"KR7005490008^FF_ROA(ANN_R,43831,44196)":2.01770904400144,"KR7005490008^FF_NET_INC(ANN_R,43831,44196)":1595459.383559,"DE000PAH0038^FF_ROA(ANN_R,42370,42735)":4.90442790598062,"DE000PAH0038^FF_NET_INC(ANN_R,42370,42735)":1374.0,"DE000PAH0038^FF_ROA(ANN_R,43831,44196)":7.29734604125914,"DE000PAH0038^FF_NET_INC(ANN_R,43831,44196)":2630.0,"US73278L1052^FF_ROA(ANN_R,42370,42735)":15.4481097831633,"US73278L1052^FF_NET_INC(ANN_R,42370,42735)":148.955,"US73278L1052^FF_ROA(ANN_R,43831,44196)":22.7580069849355,"US73278L1052^FF_NET_INC(ANN_R,43831,44196)":366.738,"US6934751057^FF_ROA(ANN_R,42370,42735)":1.06055010736805,"US6934751057^FF_NET_INC(ANN_R,42370,42735)":3877.0,"US6934751057^FF_ROA(ANN_R,43831,44196)":0.668852325163386,"US6934751057^FF_NET_INC(ANN_R,43831,44196)":2949.0,"US72919P2020^FF_ROA(ANN_R,42370,42735)":-25.5334363784955,"US72919P2020^FF_NET_INC(ANN_R,42370,42735)":-57.487,"US72919P2020^FF_ROA(ANN_R,43831,44196)":-40.961661676621,"US72919P2020^FF_NET_INC(ANN_R,43831,44196)":-596.155,"NL0000009538^FF_ROA(ANN_R,42370,42735)":2.49185719254973,"NL0000009538^FF_NET_INC(ANN_R,42370,42735)":788.0,"NL0000009538^FF_ROA(ANN_R,43831,44196)":3.60750623396007,"NL0000009538^FF_NET_INC(ANN_R,43831,44196)":991.0,"FR0000120693^FF_ROA(ANN_R,42370,42735)":4.04944586530264,"FR0000120693^FF_NET_INC(ANN_R,42370,42735)":1235.0,"FR0000120693^FF_ROA(ANN_R,43831,44196)":1.06121144318363,"FR0000120693^FF_NET_INC(ANN_R,43831,44196)":332.0,"JP3866800000^FF_ROA(ANN_R,42370,42735)":2.88706716688055,"JP3866800000^FF_NET_INC(ANN_R,42370,42735)":165212.0,"JP3866800000^FF_ROA(ANN_R,43831,44196)":3.6901850152819,"JP3866800000^FF_NET_INC(ANN_R,43831,44196)":225700.0,"NL0010545661^FF_ROA(ANN_R,42736,43100)":0.579679258351537,"NL0010545661^FF_NET_INC(ANN_R,42736,43100)":272.0,"SE0000667891^FF_ROA(ANN_R,42736,43100)":12.471299321556,"SE0000667891^FF_NET_INC(ANN_R,42736,43100)":13226.0,"US0311001004^FF_ROA(ANN_R,42736,43100)":9.14925133274144,"US0311001004^FF_NET_INC(ANN_R,42736,43100)":681.47,"US8545021011^FF_ROA(ANN_R,42736,43100)":7.06713577445973,"US8545021011^FF_NET_INC(ANN_R,42736,43100)":1227.3,"JP3197800000^FF_ROA(ANN_R,42736,43100)":6.65983116900044,"JP3197800000^FF_NET_INC(ANN_R,42736,43100)":45987.0,"JP3788600009^FF_ROA(ANN_R,42736,43100)":2.13560056614198,"JP3788600009^FF_NET_INC(ANN_R,42736,43100)":237211.0,"JP3592200004^FF_ROA(ANN_R,42736,43100)":1.04408455491549,"JP3592200004^FF_NET_INC(ANN_R,42736,43100)":50653.0,"JP3497400006^FF_ROA(ANN_R,42736,43100)":5.56792169601016,"JP3497400006^FF_NET_INC(ANN_R,42736,43100)":16747.0,"JP3902400005^FF_ROA(ANN_R,42736,43100)":5.11388738699725,"JP3902400005^FF_NET_INC(ANN_R,42736,43100)":210493.0,"JP3304200003^FF_ROA(ANN_R,42736,43100)":4.30195692161993,"JP3304200003^FF_NET_INC(ANN_R,42736,43100)":113381.0,"JP3634600005^FF_ROA(ANN_R,42736,43100)":2.96091687966889,"JP3634600005^FF_NET_INC(ANN_R,42736,43100)":131398.0,"JP3802400006^FF_ROA(ANN_R,42736,43100)":8.29830676773033,"JP3802400006^FF_NET_INC(ANN_R,42736,43100)":127697.0,"NL0010545661^FF_ROA(ANN_R,43466,43830)":3.04327355219792,"NL0010545661^FF_NET_INC(ANN_R,43466,43830)":1422.0,"SE0000667891^FF_ROA(ANN_R,43466,43830)":7.30499001662503,"SE0000667891^FF_NET_INC(ANN_R,43466,43830)":8744.0,"US0311001004^FF_ROA(ANN_R,43466,43830)":9.30787399928254,"US0311001004^FF_NET_INC(ANN_R,43466,43830)":861.297,"US8545021011^FF_ROA(ANN_R,43466,43830)":4.77895042070162,"US8545021011^FF_NET_INC(ANN_R,43466,43830)":955.9,"JP3197800000^FF_ROA(ANN_R,43466,43830)":6.24151241278272,"JP3197800000^FF_NET_INC(ANN_R,43466,43830)":46650.0,"JP3788600009^FF_ROA(ANN_R,43466,43830)":2.34814483919102,"JP3788600009^FF_NET_INC(ANN_R,43466,43830)":231682.0,"JP3592200004^FF_ROA(ANN_R,43466,43830)":-0.616362983271763,"JP3592200004^FF_NET_INC(ANN_R,43466,43830)":-26983.0,"JP3497400006^FF_ROA(ANN_R,43466,43830)":10.0166699787227,"JP3497400006^FF_NET_INC(ANN_R,43466,43830)":39568.0,"JP3902400005^FF_ROA(ANN_R,43466,43830)":5.23328258555303,"JP3902400005^FF_NET_INC(ANN_R,43466,43830)":226648.0,"JP3304200003^FF_ROA(ANN_R,43466,43830)":7.31581482570284,"JP3304200003^FF_NET_INC(ANN_R,43466,43830)":256447.0,"JP3634600005^FF_ROA(ANN_R,43466,43830)":2.9040633768689,"JP3634600005^FF_NET_INC(ANN_R,43466,43830)":152749.0,"JP3802400006^FF_ROA(ANN_R,43466,43830)":9.19397167255045,"JP3802400006^FF_NET_INC(ANN_R,43466,43830)":154163.0,"NL0010545661^FF_ROA(ANN_R,43101,43465)":2.26275980423314,"NL0010545661^FF_NET_INC(ANN_R,43101,43465)":1068.0,"SE0000667891^FF_ROA(ANN_R,43101,43465)":11.6604502288178,"SE0000667891^FF_NET_INC(ANN_R,43101,43465)":13224.0,"US0311001004^FF_ROA(ANN_R,43101,43465)":9.45335231619788,"US0311001004^FF_NET_INC(ANN_R,43101,43465)":777.933,"US8545021011^FF_ROA(ANN_R,43101,43465)":3.1434307128555,"US8545021011^FF_NET_INC(ANN_R,43101,43465)":605.2,"JP3197800000^FF_ROA(ANN_R,43101,43465)":8.75595170841498,"JP3197800000^FF_NET_INC(ANN_R,43101,43465)":63159.0,"JP3788600009^FF_ROA(ANN_R,43101,43465)":3.83407214377771,"JP3788600009^FF_NET_INC(ANN_R,43101,43465)":379008.0,"JP3592200004^FF_ROA(ANN_R,43101,43465)":2.47356584603271,"JP3592200004^FF_NET_INC(ANN_R,43101,43465)":107943.0,"JP3497400006^FF_ROA(ANN_R,43101,43465)":8.52570216030107,"JP3497400006^FF_NET_INC(ANN_R,43101,43465)":29009.0,"JP3902400005^FF_ROA(ANN_R,43101,43465)":6.03348726386997,"JP3902400005^FF_NET_INC(ANN_R,43101,43465)":255755.0,"JP3304200003^FF_ROA(ANN_R,43101,43465)":6.51548676235939,"JP3304200003^FF_NET_INC(ANN_R,43101,43465)":196410.0,"JP3634600005^FF_ROA(ANN_R,43101,43465)":3.42642220735415,"JP3634600005^FF_NET_INC(ANN_R,43101,43465)":168181.0,"JP3802400006^FF_ROA(ANN_R,43101,43465)":11.0511522030394,"JP3802400006^FF_NET_INC(ANN_R,43101,43465)":181957.0,"JP3188220002^FF_ROA(ANN_R,42370,42735)":3.66327170693193,"JP3188220002^FF_NET_INC(ANN_R,42370,42735)":92563.0,"JP3188220002^FF_ROA(ANN_R,43831,44196)":5.68760611205433,"JP3188220002^FF_NET_INC(ANN_R,43831,44196)":148137.0,"JP3200450009^FF_ROA(ANN_R,42370,42735)":2.31915375922836,"JP3200450009^FF_NET_INC(ANN_R,42370,42735)":260169.0,"JP3200450009^FF_ROA(ANN_R,43831,44196)":2.39834136510944,"JP3200450009^FF_NET_INC(ANN_R,43831,44196)":302700.0,"JP3198900007^FF_ROA(ANN_R,42370,42735)":9.49676570692314,"JP3198900007^FF_NET_INC(ANN_R,42370,42735)":73928.0,"JP3198900007^FF_ROA(ANN_R,43831,44196)":6.03431637364908,"JP3198900007^FF_NET_INC(ANN_R,43831,44196)":62217.0,"FR0000133308^FF_ROA(ANN_R,42370,42735)":0.527629158119568,"FR0000133308^FF_NET_INC(ANN_R,42370,42735)":499.0,"FR0000133308^FF_ROA(ANN_R,43831,44196)":4.13247070533412,"FR0000133308^FF_NET_INC(ANN_R,43831,44196)":4567.0,"JP3197600004^FF_ROA(ANN_R,42370,42735)":4.69072465020027,"JP3197600004^FF_NET_INC(ANN_R,42370,42735)":24979.0,"JP3197600004^FF_ROA(ANN_R,43831,44196)":8.9881821603312,"JP3197600004^FF_NET_INC(ANN_R,43831,44196)":59704.0,"JP3197800000^FF_ROA(ANN_R,42370,42735)":6.78315700089505,"JP3197800000^FF_NET_INC(ANN_R,42370,42735)":47290.0,"JP3197800000^FF_ROA(ANN_R,43831,44196)":5.19402494161148,"JP3197800000^FF_NET_INC(ANN_R,43831,44196)":39163.0,"JP3201200007^FF_ROA(ANN_R,42370,42735)":6.01239575153746,"JP3201200007^FF_NET_INC(ANN_R,42370,42735)":62594.0,"JP3201200007^FF_ROA(ANN_R,43831,44196)":6.22243854652658,"JP3201200007^FF_NET_INC(ANN_R,43831,44196)":60597.0,"US6792951054^FF_ROA(ANN_R,42370,42735)":-61.8298063716255,"US6792951054^FF_NET_INC(ANN_R,42370,42735)":-76.302,"US6792951054^FF_ROA(ANN_R,43831,44196)":-14.2131803566885,"US6792951054^FF_NET_INC(ANN_R,43831,44196)":-208.913,"JP3173400007^FF_ROA(ANN_R,42370,42735)":13.0438456165649,"JP3173400007^FF_NET_INC(ANN_R,42370,42735)":23157.0,"JP3173400007^FF_ROA(ANN_R,43831,44196)":13.7765085720454,"JP3173400007^FF_NET_INC(ANN_R,43831,44196)":35096.0,"US62944T1051^FF_ROA(ANN_R,42370,42735)":16.4968953544463,"US62944T1051^FF_NET_INC(ANN_R,42370,42735)":425.262,"NL0012015705^FF_ROA(ANN_R,42736,43100)":-19.3117900077203,"NL0012015705^FF_NET_INC(ANN_R,42736,43100)":-42.024,"FR0000120644^FF_ROA(ANN_R,42736,43100)":5.54824959187375,"FR0000120644^FF_NET_INC(ANN_R,42736,43100)":2447.0,"US5132721045^FF_ROA(ANN_R,42736,43100)":13.9882426408837,"US5132721045^FF_NET_INC(ANN_R,42736,43100)":324.8,"US4404521001^FF_ROA(ANN_R,42736,43100)":12.0628604764968,"US4404521001^FF_NET_INC(ANN_R,42736,43100)":846.735,"US8326964058^FF_ROA(ANN_R,42736,43100)":3.67243957139297,"US8326964058^FF_NET_INC(ANN_R,42736,43100)":589.5,"US6092071058^FF_ROA(ANN_R,42736,43100)":4.54315434354793,"US6092071058^FF_NET_INC(ANN_R,42736,43100)":2828.0,"JP3119600009^FF_ROA(ANN_R,42736,43100)":4.04459149740206,"JP3119600009^FF_NET_INC(ANN_R,42736,43100)":53065.0,"NL0012015705^FF_ROA(ANN_R,43466,43830)":-10.9930171639177,"NL0012015705^FF_NET_INC(ANN_R,43466,43830)":-115.49,"FR0000120644^FF_ROA(ANN_R,43466,43830)":4.27746568534382,"FR0000120644^FF_NET_INC(ANN_R,43466,43830)":1915.0,"US5132721045^FF_ROA(ANN_R,43466,43830)":16.1290878687055,"US5132721045^FF_NET_INC(ANN_R,43466,43830)":467.8,"US4404521001^FF_ROA(ANN_R,43466,43830)":11.7367734131336,"US4404521001^FF_NET_INC(ANN_R,43466,43830)":978.806,"US8326964058^FF_ROA(ANN_R,43466,43830)":3.16853014375395,"US8326964058^FF_NET_INC(ANN_R,43466,43830)":511.8,"US6092071058^FF_ROA(ANN_R,43466,43830)":6.17553676401245,"US6092071058^FF_NET_INC(ANN_R,43466,43830)":3929.0,"JP3119600009^FF_ROA(ANN_R,43466,43830)":1.95092441790164,"JP3119600009^FF_NET_INC(ANN_R,43466,43830)":27509.0,"NL0012015705^FF_ROA(ANN_R,43101,43465)":-4.55833692409005,"NL0012015705^FF_NET_INC(ANN_R,43101,43465)":-14.017,"FR0000120644^FF_ROA(ANN_R,43101,43465)":5.28065493690352,"FR0000120644^FF_NET_INC(ANN_R,43101,43465)":2335.0,"US5132721045^FF_ROA(ANN_R,43101,43465)":15.810774693597,"US5132721045^FF_NET_INC(ANN_R,43101,43465)":414.1,"US4404521001^FF_ROA(ANN_R,43101,43465)":12.9409974696945,"US4404521001^FF_NET_INC(ANN_R,43101,43465)":1012.14,"US8326964058^FF_ROA(ANN_R,43101,43465)":8.51063829787234,"US8326964058^FF_NET_INC(ANN_R,43101,43465)":1331.8,"US6092071058^FF_ROA(ANN_R,43101,43465)":5.38007415304807,"US6092071058^FF_NET_INC(ANN_R,43101,43465)":3381.0,"JP3119600009^FF_ROA(ANN_R,43101,43465)":4.14452866819026,"JP3119600009^FF_NET_INC(ANN_R,43101,43465)":57533.0,"US62944T1051^FF_ROA(ANN_R,43831,44196)":18.8015466014447,"US62944T1051^FF_NET_INC(ANN_R,43831,44196)":901.248,"US6703461052^FF_ROA(ANN_R,42370,42735)":5.29143746676346,"US6703461052^FF_NET_INC(ANN_R,42370,42735)":793.639,"US6703461052^FF_ROA(ANN_R,43831,44196)":3.72816678736659,"US6703461052^FF_NET_INC(ANN_R,43831,44196)":717.114,"DK0060336014^FF_ROA(ANN_R,42370,42735)":15.9844871862062,"DK0060336014^FF_NET_INC(ANN_R,42370,42735)":3050.0,"DK0060336014^FF_ROA(ANN_R,43831,44196)":13.4201087860146,"DK0060336014^FF_NET_INC(ANN_R,43831,44196)":2825.0,"JE00BYSS4X48^FF_ROA(ANN_R,42370,42735)":-44.737426982934,"JE00BYSS4X48^FF_NET_INC(ANN_R,42370,42735)":-131.845,"JE00BYSS4X48^FF_ROA(ANN_R,43831,44196)":2.58686156934266,"JE00BYSS4X48^FF_NET_INC(ANN_R,43831,44196)":19.808,"US6700024010^FF_ROA(ANN_R,42370,42735)":-71.7549680331241,"US6700024010^FF_NET_INC(ANN_R,42370,42735)":-279.966,"US6700024010^FF_ROA(ANN_R,43831,44196)":-47.6530047236128,"US6700024010^FF_NET_INC(ANN_R,43831,44196)":-418.259,"FI4000297767^FF_ROA(ANN_R,42370,42735)":0.603156156617059,"FI4000297767^FF_NET_INC(ANN_R,42370,42735)":35667.8695364024,"FI4000297767^FF_ROA(ANN_R,43831,44196)":0.412475080734221,"FI4000297767^FF_NET_INC(ANN_R,43831,44196)":23483.714688418,"JP3762800005^FF_ROA(ANN_R,42370,42735)":7.02077852808608,"JP3762800005^FF_NET_INC(ANN_R,42370,42735)":42648.0,"JP3762800005^FF_ROA(ANN_R,43831,44196)":9.88516427004445,"JP3762800005^FF_NET_INC(ANN_R,43831,44196)":58195.0,"JP3762600009^FF_ROA(ANN_R,42370,42735)":0.317472181032556,"JP3762600009^FF_NET_INC(ANN_R,42370,42735)":131550.0,"JP3762600009^FF_ROA(ANN_R,43831,44196)":0.510768283313397,"JP3762600009^FF_NET_INC(ANN_R,43831,44196)":216998.0,"NL0010773842^FF_ROA(ANN_R,42370,42735)":0.699607795629723,"NL0010773842^FF_NET_INC(ANN_R,42370,42735)":1155.0,"NL0010773842^FF_ROA(ANN_R,43831,44196)":0.679621544081335,"NL0010773842^FF_NET_INC(ANN_R,43831,44196)":1734.0,"JP3756100008^FF_ROA(ANN_R,42370,42735)":11.3618963183721,"JP3756100008^FF_NET_INC(ANN_R,42370,42735)":46969.0,"JP3756100008^FF_ROA(ANN_R,43831,44196)":10.9624861711757,"JP3756100008^FF_NET_INC(ANN_R,43831,44196)":71395.0,"JP3735400008^FF_ROA(ANN_R,42370,42735)":3.53506000403753,"JP3735400008^FF_NET_INC(ANN_R,42370,42735)":737738.0,"JP3735400008^FF_ROA(ANN_R,43831,44196)":3.71282383775061,"JP3735400008^FF_NET_INC(ANN_R,43831,44196)":855306.0,"JP3381000003^FF_ROA(ANN_R,42370,42735)":2.14119560873717,"JP3381000003^FF_NET_INC(ANN_R,42370,42735)":145419.0,"JP3381000003^FF_ROA(ANN_R,43831,44196)":-5.56988860493854,"JP3381000003^FF_NET_INC(ANN_R,43831,44196)":-431513.0,"JP3756600007^FF_ROA(ANN_R,42370,42735)":1.24573277088555,"JP3756600007^FF_NET_INC(ANN_R,42370,42735)":16505.0,"JP3756600007^FF_ROA(ANN_R,43831,44196)":14.0747325296366,"JP3756600007^FF_NET_INC(ANN_R,43831,44196)":258642.0,"JP3734800000^FF_ROA(ANN_R,42370,42735)":6.5850957710646,"JP3734800000^FF_NET_INC(ANN_R,42370,42735)":89945.0,"JP3734800000^FF_ROA(ANN_R,43831,44196)":3.70228286477403,"JP3734800000^FF_NET_INC(ANN_R,43831,44196)":74166.0,"JP3758190007^FF_ROA(ANN_R,42370,42735)":4.64205262053589,"JP3758190007^FF_NET_INC(ANN_R,42370,42735)":20133.0,"JP3758190007^FF_ROA(ANN_R,43831,44196)":7.11083453649615,"JP3758190007^FF_NET_INC(ANN_R,43831,44196)":56220.0,"US6516391066^FF_ROA(ANN_R,42370,42735)":-0.95318558956695,"US6516391066^FF_NET_INC(ANN_R,42370,42735)":-220.0,"US6516391066^FF_ROA(ANN_R,43831,44196)":6.55495863196587,"US6516391066^FF_NET_INC(ANN_R,43831,44196)":2666.0,"US64110D1046^FF_ROA(ANN_R,42370,42735)":2.3505019194055,"US64110D1046^FF_NET_INC(ANN_R,42370,42735)":229.0,"US64110D1046^FF_ROA(ANN_R,43831,44196)":10.0719424460432,"US64110D1046^FF_NET_INC(ANN_R,43831,44196)":819.0,"KR7036570000^FF_ROA(ANN_R,42370,42735)":11.8894660737239,"KR7036570000^FF_NET_INC(ANN_R,42370,42735)":272268.783909,"KR7036570000^FF_ROA(ANN_R,43831,44196)":15.8167872400944,"KR7036570000^FF_NET_INC(ANN_R,43831,44196)":587402.760836,"KR7035420009^FF_ROA(ANN_R,42370,42735)":14.1521246657003,"KR7035420009^FF_NET_INC(ANN_R,42370,42735)":761140.055404,"KR7035420009^FF_ROA(ANN_R,43831,44196)":7.81126969254279,"KR7035420009^FF_NET_INC(ANN_R,43831,44196)":1144888.651236,"US6311031081^FF_ROA(ANN_R,42370,42735)":0.83041790011918,"US6311031081^FF_NET_INC(ANN_R,42370,42735)":108.0,"US6311031081^FF_ROA(ANN_R,43831,44196)":5.84897971977557,"US6311031081^FF_NET_INC(ANN_R,43831,44196)":933.0,"TW0001303006^FF_ROA(ANN_R,42370,42735)":9.2948455624368,"TW0001303006^FF_NET_INC(ANN_R,42370,42735)":48840.267,"TW0001303006^FF_ROA(ANN_R,43831,44196)":4.51277014007305,"TW0001303006^FF_NET_INC(ANN_R,43831,44196)":25709.049,"DE000A0D9PT0^FF_ROA(ANN_R,42370,42735)":5.38132050917427,"DE000A0D9PT0^FF_NET_INC(ANN_R,42370,42735)":312.2,"DE000A0D9PT0^FF_ROA(ANN_R,43831,44196)":1.66436170531219,"DE000A0D9PT0^FF_NET_INC(ANN_R,43831,44196)":139.0,"JP3890310000^FF_ROA(ANN_R,42370,42735)":0.928667841084916,"JP3890310000^FF_NET_INC(ANN_R,42370,42735)":181516.0,"JP3890310000^FF_ROA(ANN_R,43831,44196)":0.617457827812967,"JP3890310000^FF_NET_INC(ANN_R,43831,44196)":143031.0,"US6200763075^FF_ROA(ANN_R,42370,42735)":6.66309715033613,"US6200763075^FF_NET_INC(ANN_R,42370,42735)":560.0,"US6200763075^FF_ROA(ANN_R,43831,44196)":8.82052235337857,"US6200763075^FF_NET_INC(ANN_R,43831,44196)":949.0,"US6092071058^FF_ROA(ANN_R,42370,42735)":2.66761000474349,"US6092071058^FF_NET_INC(ANN_R,42370,42735)":1659.0,"US6092071058^FF_ROA(ANN_R,43831,44196)":5.37313432835821,"US6092071058^FF_NET_INC(ANN_R,43831,44196)":3555.0,"JP3893200000^FF_ROA(ANN_R,42370,42735)":2.25274543901908,"JP3893200000^FF_NET_INC(ANN_R,42370,42735)":117722.0,"JP3893200000^FF_ROA(ANN_R,43831,44196)":2.59151759145068,"JP3893200000^FF_NET_INC(ANN_R,43831,44196)":183973.0,"JP3893600001^FF_ROA(ANN_R,42370,42735)":-0.721744827855941,"JP3893600001^FF_NET_INC(ANN_R,42370,42735)":-83410.0,"JP3893600001^FF_ROA(ANN_R,43831,44196)":3.29666410983699,"JP3893600001^FF_NET_INC(ANN_R,43831,44196)":391513.0,"JP3899600005^FF_ROA(ANN_R,42370,42735)":1.62410937868365,"JP3899600005^FF_NET_INC(ANN_R,42370,42735)":83426.0,"JP3899600005^FF_ROA(ANN_R,43831,44196)":2.54430645616992,"JP3899600005^FF_NET_INC(ANN_R,43831,44196)":148452.0,"JP3902400005^FF_ROA(ANN_R,42370,42735)":5.62835246777099,"JP3902400005^FF_NET_INC(ANN_R,42370,42735)":228494.0,"JP3902400005^FF_ROA(ANN_R,43831,44196)":5.06124698864314,"JP3902400005^FF_NET_INC(ANN_R,43831,44196)":221834.0,"JP3898400001^FF_ROA(ANN_R,42370,42735)":-0.9428341292891,"JP3898400001^FF_NET_INC(ANN_R,42370,42735)":-149395.0,"DK0010274414^FF_ROA(ANN_R,42736,43100)":0.57278749652224,"DK0010274414^FF_NET_INC(ANN_R,42736,43100)":20114.0,"CH0102484968^FF_ROA(ANN_R,42736,43100)":0.726130818937096,"CH0102484968^FF_NET_INC(ANN_R,42736,43100)":704.8,"NL0010773842^FF_ROA(ANN_R,42736,43100)":1.04347561547569,"NL0010773842^FF_NET_INC(ANN_R,42736,43100)":2058.0,"SE0000242455^FF_ROA(ANN_R,42736,43100)":0.886224566557182,"SE0000242455^FF_NET_INC(ANN_R,42736,43100)":19350.0,"CH0014852781^FF_ROA(ANN_R,42736,43100)":0.487451865943476,"CH0014852781^FF_NET_INC(ANN_R,42736,43100)":1007.0,"SE0007100599^FF_ROA(ANN_R,42736,43100)":0.596860872913197,"SE0007100599^FF_NET_INC(ANN_R,42736,43100)":16099.0,"FR0000045072^FF_ROA(ANN_R,42736,43100)":0.206536640738458,"FR0000045072^FF_NET_INC(ANN_R,42736,43100)":3175.0,"BE0003565737^FF_ROA(ANN_R,42736,43100)":0.88909719456886,"BE0003565737^FF_NET_INC(ANN_R,42736,43100)":2523.0,"SE0000148884^FF_ROA(ANN_R,42736,43100)":0.625662233556618,"SE0000148884^FF_NET_INC(ANN_R,42736,43100)":16197.0,"SE0012853455^FF_ROA(ANN_R,42736,43100)":28.7329849303513,"SE0012853455^FF_NET_INC(ANN_R,42736,43100)":734.23054910987,"FR0000130809^FF_ROA(ANN_R,42736,43100)":0.177977220436957,"FR0000130809^FF_NET_INC(ANN_R,42736,43100)":2340.0,"IT0005239360^FF_ROA(ANN_R,42736,43100)":0.325332712765801,"IT0005239360^FF_NET_INC(ANN_R,42736,43100)":2759.346,"CH0012138530^FF_ROA(ANN_R,42736,43100)":-0.121647124338706,"CH0012138530^FF_NET_INC(ANN_R,42736,43100)":-983.0,"IT0000062072^FF_ROA(ANN_R,42736,43100)":0.409873069138571,"IT0000062072^FF_NET_INC(ANN_R,42736,43100)":2179.0,"DE0005810055^FF_ROA(ANN_R,42736,43100)":0.584757773305537,"DE0005810055^FF_NET_INC(ANN_R,42736,43100)":874.3,"FI4000297767^FF_ROA(ANN_R,42736,43100)":0.502656095032937,"FI4000297767^FF_NET_INC(ANN_R,42736,43100)":29205.4172486865,"DE000A1ML7J1^FF_ROA(ANN_R,42736,43100)":6.88393795403664,"DE000A1ML7J1^FF_NET_INC(ANN_R,42736,43100)":2410.7,"SE0000107419^FF_ROA(ANN_R,42736,43100)":11.3792142801205,"SE0000107419^FF_NET_INC(ANN_R,42736,43100)":44318.0,"IT0000072618^FF_ROA(ANN_R,42736,43100)":0.961391257726052,"IT0000072618^FF_NET_INC(ANN_R,42736,43100)":7316.0,"NL0012969182^FF_ROA(ANN_R,42736,43100)":5.67549013950545,"NL0012969182^FF_NET_INC(ANN_R,42736,43100)":71.307,"DE0008404005^FF_ROA(ANN_R,42736,43100)":0.732484385043666,"DE0008404005^FF_NET_INC(ANN_R,42736,43100)":6803.0,"US1011211018^FF_ROA(ANN_R,42736,43100)":2.41963426210361,"US1011211018^FF_NET_INC(ANN_R,42736,43100)":462.439,"US4461501045^FF_ROA(ANN_R,42736,43100)":1.16332050259153,"US4461501045^FF_NET_INC(ANN_R,42736,43100)":1186.0,"US8666741041^FF_ROA(ANN_R,42736,43100)":1.21237784401939,"US8666741041^FF_NET_INC(ANN_R,42736,43100)":72.638,"US6311031081^FF_ROA(ANN_R,42736,43100)":4.94170281995662,"US6311031081^FF_NET_INC(ANN_R,42736,43100)":729.0,"US55261F1049^FF_ROA(ANN_R,42736,43100)":1.15701654335832,"US55261F1049^FF_NET_INC(ANN_R,42736,43100)":1400.237,"US4932671088^FF_ROA(ANN_R,42736,43100)":0.93752272892574,"US4932671088^FF_NET_INC(ANN_R,42736,43100)":1289.0,"US92276F1003^FF_ROA(ANN_R,42736,43100)":5.75784020170479,"US92276F1003^FF_NET_INC(ANN_R,42736,43100)":1356.58,"US87165B1035^FF_ROA(ANN_R,42736,43100)":2.08047738085638,"US87165B1035^FF_NET_INC(ANN_R,42736,43100)":1935.0,"US0152711091^FF_ROA(ANN_R,42736,43100)":1.98195445615382,"US0152711091^FF_NET_INC(ANN_R,42736,43100)":222.562,"US4165151048^FF_ROA(ANN_R,42736,43100)":-0.118145476764347,"US4165151048^FF_NET_INC(ANN_R,42736,43100)":-262.0,"US3635761097^FF_ROA(ANN_R,42736,43100)":3.64630880364252,"US3635761097^FF_NET_INC(ANN_R,42736,43100)":481.3,"US0010551028^FF_ROA(ANN_R,42736,43100)":3.38075743946542,"US0010551028^FF_NET_INC(ANN_R,42736,43100)":4604.0,"US6934751057^FF_ROA(ANN_R,42736,43100)":1.41389474132244,"US6934751057^FF_NET_INC(ANN_R,42736,43100)":5315.0,"US0605051046^FF_ROA(ANN_R,42736,43100)":0.812969883951581,"US0605051046^FF_NET_INC(ANN_R,42736,43100)":18232.0,"JP3762800005^FF_ROA(ANN_R,42736,43100)":7.20655600856842,"JP3762800005^FF_NET_INC(ANN_R,42736,43100)":45064.0,"JP3762600009^FF_ROA(ANN_R,42736,43100)":0.570909200724856,"JP3762600009^FF_NET_INC(ANN_R,42736,43100)":239617.0,"JP3910660004^FF_ROA(ANN_R,42736,43100)":1.23184411751893,"JP3910660004^FF_NET_INC(ANN_R,42736,43100)":273857.0,"JP3899600005^FF_ROA(ANN_R,42736,43100)":1.89386764395318,"JP3899600005^FF_NET_INC(ANN_R,42736,43100)":102682.0,"JP3409000001^FF_ROA(ANN_R,42736,43100)":2.14350670513827,"JP3409000001^FF_NET_INC(ANN_R,42736,43100)":103488.0,"JP3890310000^FF_ROA(ANN_R,42736,43100)":1.01327583603129,"JP3890310000^FF_NET_INC(ANN_R,42736,43100)":210447.0,"KR7105560007^FF_ROA(ANN_R,42736,43100)":0.81269233968891,"KR7105560007^FF_NET_INC(ANN_R,42736,43100)":3311438.0,"JP3752900005^FF_ROA(ANN_R,42736,43100)":-0.00990481057289051,"JP3752900005^FF_NET_INC(ANN_R,42736,43100)":-28977.0,"TW0002881000^FF_ROA(ANN_R,42736,43100)":0.817596354843353,"TW0002881000^FF_NET_INC(ANN_R,42736,43100)":54122.463,"JP3505000004^FF_ROA(ANN_R,42736,43100)":5.92043371506482,"JP3505000004^FF_NET_INC(ANN_R,42736,43100)":201700.0,"JP3200450009^FF_ROA(ANN_R,42736,43100)":2.4588643333017,"JP3200450009^FF_NET_INC(ANN_R,42736,43100)":273239.0,"JP3893200000^FF_ROA(ANN_R,42736,43100)":2.40869209367871,"JP3893200000^FF_NET_INC(ANN_R,42736,43100)":131816.0,"TW0002882008^FF_ROA(ANN_R,42736,43100)":0.663867362423656,"TW0002882008^FF_NET_INC(ANN_R,42736,43100)":56306.735,"JP3890350006^FF_ROA(ANN_R,42736,43100)":0.367617296220546,"JP3890350006^FF_NET_INC(ANN_R,42736,43100)":706519.0,"TW0002886009^FF_ROA(ANN_R,42736,43100)":0.74950343664236,"TW0002886009^FF_NET_INC(ANN_R,42736,43100)":25734.515,"US00507V1098^FF_ROA(ANN_R,42370,42735)":5.88415193589822,"US00507V1098^FF_NET_INC(ANN_R,42370,42735)":962.0,"US00507V1098^FF_ROA(ANN_R,43831,44196)":10.2295478884388,"US00507V1098^FF_NET_INC(ANN_R,43831,44196)":2197.0,"US88579Y1010^FF_ROA(ANN_R,42370,42735)":15.3521105351959,"US88579Y1010^FF_NET_INC(ANN_R,42370,42735)":5050.0,"US88579Y1010^FF_ROA(ANN_R,43831,44196)":11.8452659152419,"US88579Y1010^FF_NET_INC(ANN_R,43831,44196)":5449.0,"JP3258000003^FF_PTX_INC(ANN_R,40909,41274,,,USD)":1674.26333767921,"FR0000130650^FF_TAX_CF(ANN_R,42005,42369,,,USD)":232.070511979103,"JP3476480003^FF_ROA(ANN_R,42736,43100)":0.453899024530989,"JP3476480003^FF_NET_INC(ANN_R,42736,43100)":231286.0,"DK0010274414^FF_ROA(ANN_R,43466,43830)":0.389289921939005,"DK0010274414^FF_NET_INC(ANN_R,43466,43830)":14286.0,"CH0102484968^FF_ROA(ANN_R,43466,43830)":0.45361056147482,"CH0102484968^FF_NET_INC(ANN_R,43466,43830)":464.8,"NL0010773842^FF_ROA(ANN_R,43466,43830)":0.808333952787011,"NL0010773842^FF_NET_INC(ANN_R,43466,43830)":1903.0,"SE0000242455^FF_ROA(ANN_R,43466,43830)":0.846396466078826,"SE0000242455^FF_NET_INC(ANN_R,43466,43830)":19697.0,"CH0014852781^FF_ROA(ANN_R,43466,43830)":0.543133595462864,"CH0014852781^FF_NET_INC(ANN_R,43466,43830)":1199.0,"SE0007100599^FF_ROA(ANN_R,43466,43830)":0.559604658918778,"SE0007100599^FF_NET_INC(ANN_R,43466,43830)":16922.0,"FR0000045072^FF_ROA(ANN_R,43466,43830)":0.253240162179835,"FR0000045072^FF_NET_INC(ANN_R,43466,43830)":4295.0,"BE0003565737^FF_ROA(ANN_R,43466,43830)":0.847146321633568,"BE0003565737^FF_NET_INC(ANN_R,43466,43830)":2433.0,"SE0000148884^FF_ROA(ANN_R,43466,43830)":0.74396718093332,"SE0000148884^FF_NET_INC(ANN_R,43466,43830)":20177.0,"SE0012853455^FF_ROA(ANN_R,43466,43830)":15.5522742232781,"SE0012853455^FF_NET_INC(ANN_R,43466,43830)":1581.94203023931,"FR0000130809^FF_ROA(ANN_R,43466,43830)":0.190253056821221,"FR0000130809^FF_NET_INC(ANN_R,43466,43830)":2536.0,"IT0005239360^FF_ROA(ANN_R,43466,43830)":0.227157058902643,"IT0005239360^FF_NET_INC(ANN_R,43466,43830)":1917.0,"CH0012138530^FF_ROA(ANN_R,43466,43830)":0.439400569717088,"CH0012138530^FF_NET_INC(ANN_R,43466,43830)":3419.0,"IT0000062072^FF_ROA(ANN_R,43466,43830)":0.426107272263134,"IT0000062072^FF_NET_INC(ANN_R,43466,43830)":2195.0,"DE0005810055^FF_ROA(ANN_R,43466,43830)":0.671129049779806,"DE0005810055^FF_NET_INC(ANN_R,43466,43830)":1003.9,"FI4000297767^FF_ROA(ANN_R,43466,43830)":0.281574575402338,"FI4000297767^FF_NET_INC(ANN_R,43466,43830)":16084.1361708937,"DE000A1ML7J1^FF_ROA(ANN_R,43466,43830)":2.16693729767616,"DE000A1ML7J1^FF_NET_INC(ANN_R,43466,43830)":1147.0,"SE0000107419^FF_ROA(ANN_R,43466,43830)":21.6624668967178,"SE0000107419^FF_NET_INC(ANN_R,43466,43830)":101226.0,"IT0000072618^FF_ROA(ANN_R,43466,43830)":0.513500909038763,"IT0000072618^FF_NET_INC(ANN_R,43466,43830)":4118.0,"NL0012969182^FF_ROA(ANN_R,43466,43830)":10.4839362866073,"NL0012969182^FF_NET_INC(ANN_R,43466,43830)":234.284,"DE0008404005^FF_ROA(ANN_R,43466,43830)":0.798658205774075,"DE0008404005^FF_NET_INC(ANN_R,43466,43830)":7914.0,"US1011211018^FF_ROA(ANN_R,43466,43830)":2.51091309383978,"US1011211018^FF_NET_INC(ANN_R,43466,43830)":521.534,"US4461501045^FF_ROA(ANN_R,43466,43830)":1.29578525412911,"US4461501045^FF_NET_INC(ANN_R,43466,43830)":1411.0,"US8666741041^FF_ROA(ANN_R,43466,43830)":2.21033695638243,"US8666741041^FF_NET_INC(ANN_R,43466,43830)":160.383,"US6311031081^FF_ROA(ANN_R,43466,43830)":5.22549284364029,"US6311031081^FF_NET_INC(ANN_R,43466,43830)":774.0,"US55261F1049^FF_ROA(ANN_R,43466,43830)":1.59932384926526,"US55261F1049^FF_NET_INC(ANN_R,43466,43830)":1918.95,"US4932671088^FF_ROA(ANN_R,43466,43830)":1.19736551545253,"US4932671088^FF_NET_INC(ANN_R,43466,43830)":1708.0,"US92276F1003^FF_ROA(ANN_R,43466,43830)":1.8318343834158,"US92276F1003^FF_NET_INC(ANN_R,43466,43830)":433.016,"US87165B1035^FF_ROA(ANN_R,43466,43830)":3.54128665803476,"US87165B1035^FF_NET_INC(ANN_R,43466,43830)":3747.0,"US0152711091^FF_ROA(ANN_R,43466,43830)":3.89578486789669,"US0152711091^FF_NET_INC(ANN_R,43466,43830)":639.989,"US4165151048^FF_ROA(ANN_R,43466,43830)":3.35443598014689,"US4165151048^FF_NET_INC(ANN_R,43466,43830)":2085.0,"US3635761097^FF_ROA(ANN_R,43466,43830)":3.71877849691955,"US3635761097^FF_NET_INC(ANN_R,43466,43830)":668.8,"US0010551028^FF_ROA(ANN_R,43466,43830)":2.18366153246247,"US0010551028^FF_NET_INC(ANN_R,43466,43830)":3304.0,"US6934751057^FF_ROA(ANN_R,43466,43830)":1.34276887076101,"US6934751057^FF_NET_INC(ANN_R,43466,43830)":5348.0,"US0605051046^FF_ROA(ANN_R,43466,43830)":1.1415643885181,"US0605051046^FF_NET_INC(ANN_R,43466,43830)":27430.0,"JP3762800005^FF_ROA(ANN_R,43466,43830)":8.11449611211263,"JP3762800005^FF_NET_INC(ANN_R,43466,43830)":50931.0,"JP3762600009^FF_ROA(ANN_R,43466,43830)":-0.247049114397966,"JP3762600009^FF_NET_INC(ANN_R,43466,43830)":-100442.0,"JP3910660004^FF_ROA(ANN_R,43466,43830)":1.20797151214448,"JP3910660004^FF_NET_INC(ANN_R,43466,43830)":274580.0,"JP3899600005^FF_ROA(ANN_R,43466,43830)":2.31860976772218,"JP3899600005^FF_NET_INC(ANN_R,43466,43830)":134609.0,"JP3409000001^FF_ROA(ANN_R,43466,43830)":2.52691089600436,"JP3409000001^FF_NET_INC(ANN_R,43466,43830)":130102.0,"JP3890310000^FF_ROA(ANN_R,43466,43830)":0.84510045352897,"JP3890310000^FF_NET_INC(ANN_R,43466,43830)":192706.0,"KR7105560007^FF_ROA(ANN_R,43466,43830)":0.660141423746993,"KR7105560007^FF_NET_INC(ANN_R,43466,43830)":3305315.5,"JP3752900005^FF_ROA(ANN_R,43466,43830)":0.166230919267552,"JP3752900005^FF_NET_INC(ANN_R,43466,43830)":479419.0,"TW0002881000^FF_ROA(ANN_R,43466,43830)":0.7206759995987,"TW0002881000^FF_NET_INC(ANN_R,43466,43830)":58497.257,"JP3505000004^FF_ROA(ANN_R,43466,43830)":5.67418512106923,"JP3505000004^FF_NET_INC(ANN_R,43466,43830)":237439.0,"JP3200450009^FF_ROA(ANN_R,43466,43830)":2.74349718627244,"JP3200450009^FF_NET_INC(ANN_R,43466,43830)":323745.0,"JP3893200000^FF_ROA(ANN_R,43466,43830)":2.57744554441223,"JP3893200000^FF_NET_INC(ANN_R,43466,43830)":168661.0,"TW0002882008^FF_ROA(ANN_R,43466,43830)":0.651171944071052,"TW0002882008^FF_NET_INC(ANN_R,43466,43830)":62757.286,"JP3890350006^FF_ROA(ANN_R,43466,43830)":0.360896980229415,"JP3890350006^FF_NET_INC(ANN_R,43466,43830)":726681.0,"TW0002886009^FF_ROA(ANN_R,43466,43830)":0.801489575476492,"TW0002886009^FF_NET_INC(ANN_R,43466,43830)":28956.244,"JP3476480003^FF_ROA(ANN_R,43466,43830)":0.410856653604279,"JP3476480003^FF_NET_INC(ANN_R,43466,43830)":225035.0,"DK0010274414^FF_ROA(ANN_R,43101,43465)":0.395645121976062,"DK0010274414^FF_NET_INC(ANN_R,43101,43465)":14081.0,"CH0102484968^FF_ROA(ANN_R,43101,43465)":0.732412124737135,"CH0102484968^FF_NET_INC(ANN_R,43101,43465)":735.4,"NL0010773842^FF_ROA(ANN_R,43101,43465)":0.471276183864465,"NL0010773842^FF_NET_INC(ANN_R,43101,43465)":1059.0,"SE0000242455^FF_ROA(ANN_R,43101,43465)":0.949239334626378,"SE0000242455^FF_NET_INC(ANN_R,43101,43465)":21162.0,"CH0014852781^FF_ROA(ANN_R,43101,43465)":0.504939111663812,"CH0014852781^FF_NET_INC(ANN_R,43101,43465)":1076.0,"SE0007100599^FF_ROA(ANN_R,43101,43465)":0.604126854107055,"SE0007100599^FF_NET_INC(ANN_R,43101,43465)":17354.0,"FR0000045072^FF_ROA(ANN_R,43101,43465)":0.249474198477514,"FR0000045072^FF_NET_INC(ANN_R,43101,43465)":3960.0,"BE0003565737^FF_ROA(ANN_R,43101,43465)":0.865746767334896,"BE0003565737^FF_NET_INC(ANN_R,43101,43465)":2494.0,"SE0000148884^FF_ROA(ANN_R,43101,43465)":0.902891720123081,"SE0000148884^FF_NET_INC(ANN_R,43101,43465)":23134.0,"SE0012853455^FF_ROA(ANN_R,43101,43465)":30.4626927789292,"SE0012853455^FF_NET_INC(ANN_R,43101,43465)":1241.00235454479,"FR0000130809^FF_ROA(ANN_R,43101,43465)":0.263256048621117,"FR0000130809^FF_NET_INC(ANN_R,43101,43465)":3402.0,"IT0005239360^FF_ROA(ANN_R,43101,43465)":0.465918414315894,"IT0005239360^FF_NET_INC(ANN_R,43101,43465)":3888.0,"CH0012138530^FF_ROA(ANN_R,43101,43465)":0.258624269664357,"CH0012138530^FF_NET_INC(ANN_R,43101,43465)":2024.0,"IT0000062072^FF_ROA(ANN_R,43101,43465)":0.405395018158318,"IT0000062072^FF_NET_INC(ANN_R,43101,43465)":2136.0,"DE0005810055^FF_ROA(ANN_R,43101,43465)":0.554902383831829,"DE0005810055^FF_NET_INC(ANN_R,43101,43465)":824.3,"FI4000297767^FF_ROA(ANN_R,43101,43465)":0.557264735273532,"FI4000297767^FF_NET_INC(ANN_R,43101,43465)":31512.6321625254,"DE000A1ML7J1^FF_ROA(ANN_R,43101,43465)":5.21610652686473,"DE000A1ML7J1^FF_NET_INC(ANN_R,43101,43465)":2266.5,"SE0000107419^FF_ROA(ANN_R,43101,43465)":-0.545733668883609,"SE0000107419^FF_NET_INC(ANN_R,43101,43465)":-2252.0,"IT0000072618^FF_ROA(ANN_R,43101,43465)":0.505095443728619,"IT0000072618^FF_NET_INC(ANN_R,43101,43465)":4002.0,"NL0012969182^FF_ROA(ANN_R,43101,43465)":8.75001417792394,"NL0012969182^FF_NET_INC(ANN_R,43101,43465)":131.146,"DE0008404005^FF_ROA(ANN_R,43101,43465)":0.799223268943128,"DE0008404005^FF_NET_INC(ANN_R,43101,43465)":7462.0,"US1011211018^FF_ROA(ANN_R,43101,43465)":2.94102936986846,"US1011211018^FF_NET_INC(ANN_R,43101,43465)":582.746,"US4461501045^FF_ROA(ANN_R,43101,43465)":1.30819003972465,"US4461501045^FF_NET_INC(ANN_R,43101,43465)":1393.0,"US8666741041^FF_ROA(ANN_R,43101,43465)":1.65961848490986,"US8666741041^FF_NET_INC(ANN_R,43101,43465)":106.398,"US6311031081^FF_ROA(ANN_R,43101,43465)":2.94970052167193,"US6311031081^FF_NET_INC(ANN_R,43101,43465)":458.0,"US55261F1049^FF_ROA(ANN_R,43101,43465)":1.59918042955054,"US55261F1049^FF_NET_INC(ANN_R,43101,43465)":1908.549,"US4932671088^FF_ROA(ANN_R,43101,43465)":1.3373956396154,"US4932671088^FF_NET_INC(ANN_R,43101,43465)":1859.0,"US92276F1003^FF_ROA(ANN_R,43101,43465)":1.75971187751477,"US92276F1003^FF_NET_INC(ANN_R,43101,43465)":409.477,"US87165B1035^FF_ROA(ANN_R,43101,43465)":2.75419545903258,"US87165B1035^FF_NET_INC(ANN_R,43101,43465)":2790.0,"US0152711091^FF_ROA(ANN_R,43101,43465)":4.33789735212688,"US0152711091^FF_NET_INC(ANN_R,43101,43465)":576.266,"US4165151048^FF_ROA(ANN_R,43101,43465)":1.06095300013932,"US4165151048^FF_NET_INC(ANN_R,43101,43465)":1485.0,"US3635761097^FF_ROA(ANN_R,43101,43465)":4.05521753185442,"US3635761097^FF_NET_INC(ANN_R,43101,43465)":633.5,"US0010551028^FF_ROA(ANN_R,43101,43465)":2.04035999776399,"US0010551028^FF_NET_INC(ANN_R,43101,43465)":2920.0,"US6934751057^FF_ROA(ANN_R,43101,43465)":1.37748413480039,"US6934751057^FF_NET_INC(ANN_R,43101,43465)":5280.0,"US0605051046^FF_ROA(ANN_R,43101,43465)":1.21077155231005,"US0605051046^FF_NET_INC(ANN_R,43101,43465)":28147.0,"JP3762800005^FF_ROA(ANN_R,43101,43465)":8.67033892242589,"JP3762800005^FF_NET_INC(ANN_R,43101,43465)":55146.0,"JP3762600009^FF_ROA(ANN_R,43101,43465)":0.527292019059805,"JP3762600009^FF_NET_INC(ANN_R,43101,43465)":219343.0,"JP3910660004^FF_ROA(ANN_R,43101,43465)":1.2481263260214,"JP3910660004^FF_NET_INC(ANN_R,43101,43465)":284183.0,"JP3899600005^FF_ROA(ANN_R,43101,43465)":2.12760376162126,"JP3899600005^FF_NET_INC(ANN_R,43101,43465)":120444.0,"JP3409000001^FF_ROA(ANN_R,43101,43465)":2.35987392430077,"JP3409000001^FF_NET_INC(ANN_R,43101,43465)":119731.0,"JP3890310000^FF_ROA(ANN_R,43101,43465)":0.704949778671614,"JP3890310000^FF_NET_INC(ANN_R,43101,43465)":154057.0,"KR7105560007^FF_ROA(ANN_R,43101,43465)":0.666016749430602,"KR7105560007^FF_NET_INC(ANN_R,43101,43465)":3061191.0,"JP3752900005^FF_ROA(ANN_R,43101,43465)":0.157800914860108,"JP3752900005^FF_NET_INC(ANN_R,43101,43465)":460623.0,"TW0002881000^FF_ROA(ANN_R,43101,43465)":0.65349645438955,"TW0002881000^FF_NET_INC(ANN_R,43101,43465)":47728.856,"JP3505000004^FF_ROA(ANN_R,43101,43465)":6.22734142156759,"JP3505000004^FF_NET_INC(ANN_R,43101,43465)":236357.0,"JP3200450009^FF_ROA(ANN_R,43101,43465)":2.76402771539452,"JP3200450009^FF_NET_INC(ANN_R,43101,43465)":313135.0,"JP3893200000^FF_ROA(ANN_R,43101,43465)":2.62957032587397,"JP3893200000^FF_NET_INC(ANN_R,43101,43465)":155874.0,"TW0002882008^FF_ROA(ANN_R,43101,43465)":0.570157528387946,"TW0002882008^FF_NET_INC(ANN_R,43101,43465)":51467.243,"JP3890350006^FF_ROA(ANN_R,43101,43465)":0.370107666793756,"JP3890350006^FF_NET_INC(ANN_R,43101,43465)":734369.0,"TW0002886009^FF_ROA(ANN_R,43101,43465)":0.792996723067999,"TW0002886009^FF_NET_INC(ANN_R,43101,43465)":28109.164,"JP3476480003^FF_ROA(ANN_R,43101,43465)":0.689330177369628,"JP3476480003^FF_NET_INC(ANN_R,43101,43465)":363928.0,"JP3898400001^FF_ROA(ANN_R,43831,44196)":3.09754979311596,"JP3898400001^FF_NET_INC(ANN_R,43831,44196)":535353.0,"FR0000121261^FF_ROA(ANN_R,42370,42735)":6.76216600629889,"FR0000121261^FF_NET_INC(ANN_R,42370,42735)":1664.0,"FR0000121261^FF_ROA(ANN_R,43831,44196)":1.98376346463657,"FR0000121261^FF_NET_INC(ANN_R,43831,44196)":628.0,"US5926881054^FF_ROA(ANN_R,42370,42735)":18.6310987195694,"US5926881054^FF_NET_INC(ANN_R,42370,42735)":384.37,"US5926881054^FF_ROA(ANN_R,43831,44196)":21.511526855548,"US5926881054^FF_NET_INC(ANN_R,43831,44196)":602.739,"DE0006599905^FF_ROA(ANN_R,42370,42735)":4.18789751605489,"DE0006599905^FF_NET_INC(ANN_R,42370,42735)":1629.0,"DE0006599905^FF_ROA(ANN_R,43831,44196)":4.59927087552804,"DE0006599905^FF_NET_INC(ANN_R,43831,44196)":1987.0,"TW0002886009^FF_ROA(ANN_R,42370,42735)":0.668506928951615,"TW0002886009^FF_NET_INC(ANN_R,42370,42735)":22456.183,"TW0002886009^FF_ROA(ANN_R,43831,44196)":0.663613239729296,"TW0002886009^FF_NET_INC(ANN_R,43831,44196)":25017.968,"TW0002454006^FF_ROA(ANN_R,42370,42735)":6.56561336404249,"TW0002454006^FF_NET_INC(ANN_R,42370,42735)":23700.598,"TW0002454006^FF_ROA(ANN_R,43831,44196)":8.24430087450393,"TW0002454006^FF_NET_INC(ANN_R,43831,44196)":40916.8,"US58155Q1031^FF_ROA(ANN_R,42370,42735)":4.14881378348265,"US58155Q1031^FF_NET_INC(ANN_R,42370,42735)":2290.0,"US58155Q1031^FF_ROA(ANN_R,43831,44196)":1.49852380519191,"US58155Q1031^FF_NET_INC(ANN_R,43831,44196)":906.0,"US57772K1016^FF_ROA(ANN_R,42370,42735)":5.38358597354274,"US57772K1016^FF_NET_INC(ANN_R,42370,42735)":227.475,"US57772K1016^FF_ROA(ANN_R,43831,44196)":17.7585431730904,"US57772K1016^FF_NET_INC(ANN_R,43831,44196)":654.694,"US5745991068^FF_ROA(ANN_R,42370,42735)":9.01768354781965,"US5745991068^FF_NET_INC(ANN_R,42370,42735)":487.0,"US5745991068^FF_ROA(ANN_R,43831,44196)":14.8833765272121,"US5745991068^FF_NET_INC(ANN_R,43831,44196)":804.0,"US5732841060^FF_ROA(ANN_R,42370,42735)":5.72032766795683,"US5732841060^FF_NET_INC(ANN_R,42370,42735)":423.611,"US5732841060^FF_ROA(ANN_R,43831,44196)":6.76301744734582,"US5732841060^FF_NET_INC(ANN_R,43831,44196)":720.4,"US55261F1049^FF_ROA(ANN_R,42370,42735)":1.05973393366531,"US55261F1049^FF_NET_INC(ANN_R,42370,42735)":1304.729,"US55261F1049^FF_ROA(ANN_R,43831,44196)":1.02661193745837,"US55261F1049^FF_NET_INC(ANN_R,43831,44196)":1347.294,"NL0009434992^FF_ROA(ANN_R,42370,42735)":16.6323946405766,"NL0009434992^FF_NET_INC(ANN_R,42370,42735)":3842.0,"NL0009434992^FF_ROA(ANN_R,43831,44196)":4.33184483125247,"NL0009434992^FF_NET_INC(ANN_R,43831,44196)":1426.0,"US5502411037^FF_ROA(ANN_R,42370,42735)":1.32317350271081,"US5502411037^FF_NET_INC(ANN_R,42370,42735)":626.0,"US5502411037^FF_ROA(ANN_R,43831,44196)":-1.98491976541857,"US5502411037^FF_NET_INC(ANN_R,43831,44196)":-1232.0,"FR0000120321^FF_ROA(ANN_R,42370,42735)":8.8850111405147,"FR0000120321^FF_NET_INC(ANN_R,42370,42735)":3080.5,"FR0000120321^FF_ROA(ANN_R,43831,44196)":8.15267563291682,"FR0000120321^FF_NET_INC(ANN_R,43831,44196)":3563.4,"CH0025751329^FF_ROA(ANN_R,42370,42735)":9.41119332238568,"CH0025751329^FF_NET_INC(ANN_R,42370,42735)":124.877296351342,"CH0025751329^FF_ROA(ANN_R,43831,44196)":20.627204099756,"CH0025751329^FF_NET_INC(ANN_R,43831,44196)":443.753491502041,"US5018892084^FF_ROA(ANN_R,42370,42735)":6.53891223562179,"US5018892084^FF_NET_INC(ANN_R,42370,42735)":456.123,"US5018892084^FF_ROA(ANN_R,43831,44196)":5.08041828462446,"US5018892084^FF_NET_INC(ANN_R,43831,44196)":638.621,"US5303073051^FF_ROA(ANN_R,42370,42735)":13.9162492728431,"US5303073051^FF_NET_INC(ANN_R,42370,42735)":917.303,"US5303073051^FF_ROA(ANN_R,43831,44196)":2.34148013869309,"US5303073051^FF_NET_INC(ANN_R,43831,44196)":397.619,"US5260571048^FF_ROA(ANN_R,42370,42735)":6.06189322222107,"US5260571048^FF_NET_INC(ANN_R,42370,42735)":902.655,"US5260571048^FF_ROA(ANN_R,43831,44196)":8.21876995119698,"US5260571048^FF_NET_INC(ANN_R,43831,44196)":2436.647,"FR0010307819^FF_ROA(ANN_R,42370,42735)":7.89329917299324,"FR0010307819^FF_NET_INC(ANN_R,42370,42735)":628.5,"FR0010307819^FF_ROA(ANN_R,43831,44196)":5.50898687855078,"FR0010307819^FF_NET_INC(ANN_R,43831,44196)":681.2,"US5132721045^FF_ROA(ANN_R,42370,42735)":13.5399364054862,"US5132721045^FF_NET_INC(ANN_R,42370,42735)":285.3,"US5132721045^FF_ROA(ANN_R,43831,44196)":9.49107698692675,"US5132721045^FF_NET_INC(ANN_R,43831,44196)":365.9,"US5128071082^FF_ROA(ANN_R,42370,42735)":8.44926571127911,"US5128071082^FF_NET_INC(ANN_R,42370,42735)":914.049,"US5128071082^FF_ROA(ANN_R,43831,44196)":16.9557287960489,"US5128071082^FF_NET_INC(ANN_R,43831,44196)":2251.753,"CH0012214059^FF_ROA(ANN_R,42370,42735)":2.44620928523948,"CH0012214059^FF_NET_INC(ANN_R,42370,42735)":1748.0,"CH0012214059^FF_ROA(ANN_R,43831,44196)":3.01074111929994,"CH0012214059^FF_NET_INC(ANN_R,43831,44196)":1679.0,"JP3249600002^FF_ROA(ANN_R,42370,42735)":3.56582229617479,"JP3249600002^FF_NET_INC(ANN_R,42370,42735)":109047.0,"JP3249600002^FF_ROA(ANN_R,43831,44196)":3.46444967959284,"JP3249600002^FF_NET_INC(ANN_R,43831,44196)":107721.0,"US5010441013^FF_ROA(ANN_R,42370,42735)":6.17514055243217,"US5010441013^FF_NET_INC(ANN_R,42370,42735)":2021.0,"US5010441013^FF_ROA(ANN_R,43831,44196)":3.78752886836028,"US5010441013^FF_NET_INC(ANN_R,43831,44196)":1640.0,"NL0000009082^FF_ROA(ANN_R,42370,42735)":1.91805243906188,"NL0000009082^FF_NET_INC(ANN_R,42370,42735)":312.0,"NL0000009082^FF_ROA(ANN_R,43831,44196)":4.51935695538058,"NL0000009082^FF_NET_INC(ANN_R,43831,44196)":551.0,"JP3304200003^FF_ROA(ANN_R,42370,42735)":5.07757071276307,"JP3304200003^FF_NET_INC(ANN_R,42370,42735)":137426.0,"JP3304200003^FF_ROA(ANN_R,43831,44196)":4.21752614714536,"JP3304200003^FF_NET_INC(ANN_R,43831,44196)":153769.0,"JP3258000003^FF_ROA(ANN_R,42370,42735)":5.78342406749027,"JP3258000003^FF_NET_INC(ANN_R,42370,42735)":140728.0,"JP3258000003^FF_ROA(ANN_R,43831,44196)":2.9528530734445,"JP3258000003^FF_NET_INC(ANN_R,43831,44196)":71935.0,"US4943681035^FF_ROA(ANN_R,42370,42735)":14.7126749083005,"US4943681035^FF_NET_INC(ANN_R,42370,42735)":2166.0,"US4943681035^FF_ROA(ANN_R,43831,44196)":14.3388404560141,"US4943681035^FF_NET_INC(ANN_R,43831,44196)":2352.0,"JP3240400006^FF_ROA(ANN_R,42370,42735)":5.36351632173038,"JP3240400006^FF_NET_INC(ANN_R,42370,42735)":19964.0,"JP3240400006^FF_ROA(ANN_R,43831,44196)":7.05215577464752,"JP3240400006^FF_NET_INC(ANN_R,43831,44196)":26827.0,"KR7000270009^FF_ROA(ANN_R,42370,42735)":5.68732905910313,"KR7000270009^FF_NET_INC(ANN_R,42370,42735)":2754640.0,"KR7000270009^FF_ROA(ANN_R,43831,44196)":2.5684497863651,"KR7000270009^FF_NET_INC(ANN_R,43831,44196)":1487585.0,"JP3236200006^FF_ROA(ANN_R,42370,42735)":13.0714830948213,"JP3236200006^FF_NET_INC(ANN_R,42370,42735)":137166.0,"JP3236200006^FF_ROA(ANN_R,43831,44196)":11.2829096015839,"JP3236200006^FF_NET_INC(ANN_R,43831,44196)":198124.0,"US4932671088^FF_ROA(ANN_R,42370,42735)":0.677550355285107,"US4932671088^FF_NET_INC(ANN_R,42370,42735)":790.0,"US4932671088^FF_ROA(ANN_R,43831,44196)":0.839842268901191,"US4932671088^FF_NET_INC(ANN_R,43831,44196)":1329.0,"US49271V1008^FF_ROA(ANN_R,42370,42735)":9.07824222936763,"US49271V1008^FF_NET_INC(ANN_R,42370,42735)":847.0,"US49271V1008^FF_ROA(ANN_R,43831,44196)":2.66876139258991,"US49271V1008^FF_NET_INC(ANN_R,43831,44196)":1325.0,"FR0000121485^FF_ROA(ANN_R,42370,42735)":3.43864737923475,"FR0000121485^FF_NET_INC(ANN_R,42370,42735)":825.1,"FR0000121485^FF_ROA(ANN_R,43831,44196)":7.83339618810014,"FR0000121485^FF_NET_INC(ANN_R,43831,44196)":2160.2,"JP3496400007^FF_ROA(ANN_R,42370,42735)":8.60107819803486,"JP3496400007^FF_NET_INC(ANN_R,42370,42735)":494878.0,"JP3496400007^FF_ROA(ANN_R,43831,44196)":7.56647693320714,"JP3496400007^FF_NET_INC(ANN_R,43831,44196)":639767.0,"BE0003565737^FF_ROA(ANN_R,42370,42735)":0.90037834845969,"BE0003565737^FF_NET_INC(ANN_R,42370,42735)":2375.0,"BE0003565737^FF_ROA(ANN_R,43831,44196)":0.454743233649691,"BE0003565737^FF_NET_INC(ANN_R,43831,44196)":1390.0,"KR7105560007^FF_ROA(ANN_R,42370,42735)":0.60599050006069,"KR7105560007^FF_NET_INC(ANN_R,42370,42735)":2143744.0,"KR7105560007^FF_ROA(ANN_R,43831,44196)":0.608018450421691,"KR7105560007^FF_NET_INC(ANN_R,43831,44196)":3445588.5,"JP3205800000^FF_ROA(ANN_R,42370,42735)":9.65972540796847,"JP3205800000^FF_NET_INC(ANN_R,42370,42735)":126551.0,"JP3205800000^FF_ROA(ANN_R,43831,44196)":7.59998011769721,"JP3205800000^FF_NET_INC(ANN_R,43831,44196)":126142.0,"KR7035720002^FF_ROA(ANN_R,42370,42735)":1.33002510779622,"KR7035720002^FF_NET_INC(ANN_R,42370,42735)":57673.844925,"KR7035720002^FF_ROA(ANN_R,43831,44196)":1.50424883043312,"KR7035720002^FF_NET_INC(ANN_R,43831,44196)":155623.762514,"NL0012015705^FF_ROA(ANN_R,42370,42735)":-19.5601855516679,"NL0012015705^FF_NET_INC(ANN_R,42370,42735)":-30.887,"NL0012015705^FF_ROA(ANN_R,43831,44196)":-2.8020297573912,"NL0012015705^FF_NET_INC(ANN_R,43831,44196)":-170.0,"CH0102484968^FF_ROA(ANN_R,42370,42735)":0.686990600739674,"CH0102484968^FF_NET_INC(ANN_R,42370,42735)":619.4,"CH0102484968^FF_ROA(ANN_R,43831,44196)":0.661071864573083,"CH0102484968^FF_NET_INC(ANN_R,43831,44196)":698.0,"JP3726800000^FF_ROA(ANN_R,42370,42735)":9.06616627657897,"JP3726800000^FF_NET_INC(ANN_R,42370,42735)":421695.0,"JP3726800000^FF_ROA(ANN_R,43831,44196)":5.67479690113442,"JP3726800000^FF_NET_INC(ANN_R,43831,44196)":310254.0,"JP3752900005^FF_ROA(ANN_R,42370,42735)":0.144938504725699,"JP3752900005^FF_NET_INC(ANN_R,42370,42735)":425972.0,"JP3752900005^FF_ROA(ANN_R,43831,44196)":0.169057861405839,"JP3752900005^FF_NET_INC(ANN_R,43831,44196)":483733.0,"US8326964058^FF_ROA(ANN_R,42370,42735)":4.11667412114681,"US8326964058^FF_NET_INC(ANN_R,42370,42735)":685.7,"US8326964058^FF_ROA(ANN_R,43831,44196)":4.54736125737384,"US8326964058^FF_NET_INC(ANN_R,43831,44196)":775.1,"JP3143600009^FF_ROA(ANN_R,42370,42735)":2.89660311659341,"JP3143600009^FF_NET_INC(ANN_R,42370,42735)":240376.0,"CH0025751329^FF_ROA(ANN_R,42736,43100)":14.6897135047109,"CH0025751329^FF_NET_INC(ANN_R,42736,43100)":203.318129806574,"NL0000226223^FF_ROA(ANN_R,42736,43100)":9.08631912609968,"NL0000226223^FF_NET_INC(ANN_R,42736,43100)":711.034153763158,"SE0000103699^FF_ROA(ANN_R,42736,43100)":7.97302400363078,"SE0000103699^FF_NET_INC(ANN_R,42736,43100)":6398.9830402082,"FR0000130650^FF_ROA(ANN_R,42736,43100)":7.4345488887324,"FR0000130650^FF_NET_INC(ANN_R,42736,43100)":519.41,"ES0109067019^FF_ROA(ANN_R,42736,43100)":12.7153409631297,"ES0109067019^FF_NET_INC(ANN_R,42736,43100)":1002.7,"SE0000108656^FF_ROA(ANN_R,42736,43100)":-11.7730181188686,"SE0000108656^FF_NET_INC(ANN_R,42736,43100)":-32576.0,"DE0006231004^FF_ROA(ANN_R,42736,43100)":8.08462796402289,"DE0006231004^FF_NET_INC(ANN_R,42736,43100)":791.0,"DE0007164600^FF_ROA(ANN_R,42736,43100)":9.23917428337617,"DE0007164600^FF_NET_INC(ANN_R,42736,43100)":4008.0,"US8793601050^FF_ROA(ANN_R,42736,43100)":6.86321894635089,"US8793601050^FF_NET_INC(ANN_R,42736,43100)":227.2,"US64110D1046^FF_ROA(ANN_R,42736,43100)":5.19997956786024,"US64110D1046^FF_NET_INC(ANN_R,42736,43100)":509.0,"US0404131064^FF_ROA(ANN_R,42736,43100)":20.1629311861212,"US0404131064^FF_NET_INC(ANN_R,42736,43100)":422.4,"US8740541094^FF_ROA(ANN_R,42736,43100)":2.20537864154848,"US8740541094^FF_NET_INC(ANN_R,42736,43100)":66.028,"US74736K1016^FF_ROA(ANN_R,42736,43100)":-0.252425044259754,"US74736K1016^FF_NET_INC(ANN_R,42736,43100)":-16.558,"US57772K1016^FF_ROA(ANN_R,42736,43100)":12.9840500387911,"US57772K1016^FF_NET_INC(ANN_R,42736,43100)":571.613,"US34959E1091^FF_ROA(ANN_R,42736,43100)":1.42792273600529,"US34959E1091^FF_NET_INC(ANN_R,42736,43100)":31.399,"US9892071054^FF_ROA(ANN_R,42736,43100)":0.381722240934097,"US9892071054^FF_NET_INC(ANN_R,42736,43100)":17.0,"US6792951054^FF_ROA(ANN_R,42736,43100)":-59.5646188631873,"US6792951054^FF_NET_INC(ANN_R,42736,43100)":-83.509,"US2855121099^FF_ROA(ANN_R,42736,43100)":13.0958829902492,"US2855121099^FF_NET_INC(ANN_R,42736,43100)":967.0,"US40434L1052^FF_ROA(ANN_R,42736,43100)":8.16155088852989,"US40434L1052^FF_NET_INC(ANN_R,42736,43100)":2526.0,"US00507V1098^FF_ROA(ANN_R,42736,43100)":1.51162790697674,"US00507V1098^FF_NET_INC(ANN_R,42736,43100)":273.0,"US5128071082^FF_ROA(ANN_R,42736,43100)":13.9193458076444,"US5128071082^FF_NET_INC(ANN_R,42736,43100)":1697.763,"KR7036570000^FF_ROA(ANN_R,42736,43100)":14.980102130384,"KR7036570000^FF_NET_INC(ANN_R,42736,43100)":440967.021067,"JP3242800005^FF_ROA(ANN_R,42736,43100)":4.68080125222264,"JP3242800005^FF_NET_INC(ANN_R,42736,43100)":241923.0,"JP3122400009^FF_ROA(ANN_R,42736,43100)":6.42500689960955,"JP3122400009^FF_NET_INC(ANN_R,42736,43100)":14201.0,"JP3756600007^FF_ROA(ANN_R,42736,43100)":7.4170969094827,"JP3756600007^FF_NET_INC(ANN_R,42736,43100)":102574.0,"KR7035720002^FF_ROA(ANN_R,42736,43100)":1.83540403109654,"KR7035720002^FF_NET_INC(ANN_R,42736,43100)":108596.686806,"JP3866800000^FF_ROA(ANN_R,42736,43100)":2.60413556464419,"JP3866800000^FF_NET_INC(ANN_R,42736,43100)":149360.0,"JP3778630008^FF_ROA(ANN_R,42736,43100)":9.43218905387625,"JP3778630008^FF_NET_INC(ANN_R,42736,43100)":44160.0,"KR7035420009^FF_ROA(ANN_R,42736,43100)":10.7774808080072,"KR7035420009^FF_NET_INC(ANN_R,42736,43100)":775433.640876,"JP3236200006^FF_ROA(ANN_R,42736,43100)":13.0200131003494,"JP3236200006^FF_NET_INC(ANN_R,42736,43100)":153155.0,"JP3814000000^FF_ROA(ANN_R,42736,43100)":3.81350187759275,"JP3814000000^FF_NET_INC(ANN_R,42736,43100)":131506.0,"JP3758190007^FF_ROA(ANN_R,42736,43100)":11.5221056927323,"JP3758190007^FF_NET_INC(ANN_R,42736,43100)":56750.0,"JP3571400005^FF_ROA(ANN_R,42736,43100)":13.1606212881551,"JP3571400005^FF_NET_INC(ANN_R,42736,43100)":115209.0,"TW0002454006^FF_ROA(ANN_R,42736,43100)":6.35709443357255,"TW0002454006^FF_NET_INC(ANN_R,42736,43100)":24332.604,"JP3249600002^FF_ROA(ANN_R,42736,43100)":3.34679500618723,"JP3249600002^FF_NET_INC(ANN_R,42736,43100)":103843.0,"KR7005930003^FF_ROA(ANN_R,42736,43100)":14.6631078004443,"KR7005930003^FF_NET_INC(ANN_R,42736,43100)":41344569.0,"JP3173400007^FF_ROA(ANN_R,42736,43100)":12.243207899723,"JP3173400007^FF_NET_INC(ANN_R,42736,43100)":23359.0,"CH0025751329^FF_ROA(ANN_R,43466,43830)":13.8474044168251,"CH0025751329^FF_NET_INC(ANN_R,43466,43830)":255.143427702445,"NL0000226223^FF_ROA(ANN_R,43466,43830)":9.18418582816155,"NL0000226223^FF_NET_INC(ANN_R,43466,43830)":922.047141987847,"SE0000103699^FF_ROA(ANN_R,43466,43830)":7.09894129325794,"SE0000103699^FF_NET_INC(ANN_R,43466,43830)":7437.4570417677,"FR0000130650^FF_ROA(ANN_R,43466,43830)":5.63291313064733,"FR0000130650^FF_NET_INC(ANN_R,43466,43830)":615.3,"ES0109067019^FF_ROA(ANN_R,43466,43830)":10.8082127269108,"ES0109067019^FF_NET_INC(ANN_R,43466,43830)":1113.1,"SE0000108656^FF_ROA(ANN_R,43466,43830)":0.807081111107077,"SE0000108656^FF_NET_INC(ANN_R,43466,43830)":2223.0,"DE0006231004^FF_ROA(ANN_R,43466,43830)":7.04940131631116,"DE0006231004^FF_NET_INC(ANN_R,43466,43830)":889.0,"DE0007164600^FF_ROA(ANN_R,43466,43830)":5.94537984371224,"DE0007164600^FF_NET_INC(ANN_R,43466,43830)":3321.0,"US8793601050^FF_ROA(ANN_R,43466,43830)":9.59101691480612,"US8793601050^FF_NET_INC(ANN_R,43466,43830)":402.3,"US64110D1046^FF_ROA(ANN_R,43466,43830)":12.4813153961136,"US64110D1046^FF_NET_INC(ANN_R,43466,43830)":1169.0,"US0404131064^FF_ROA(ANN_R,43466,43830)":23.6524484493702,"US0404131064^FF_NET_INC(ANN_R,43466,43830)":859.444,"US8740541094^FF_ROA(ANN_R,43466,43830)":8.21825947546089,"US8740541094^FF_NET_INC(ANN_R,43466,43830)":333.837,"US74736K1016^FF_ROA(ANN_R,43466,43830)":2.18424923723555,"US74736K1016^FF_NET_INC(ANN_R,43466,43830)":133.125,"US57772K1016^FF_ROA(ANN_R,43466,43830)":20.1935613052119,"US57772K1016^FF_NET_INC(ANN_R,43466,43830)":827.486,"US34959E1091^FF_ROA(ANN_R,43466,43830)":9.53544529408383,"US34959E1091^FF_NET_INC(ANN_R,43466,43830)":331.7,"US9892071054^FF_ROA(ANN_R,43466,43830)":12.0220994475138,"US9892071054^FF_NET_INC(ANN_R,43466,43830)":544.0,"US6792951054^FF_ROA(ANN_R,43466,43830)":-18.1409622601144,"US6792951054^FF_NET_INC(ANN_R,43466,43830)":-125.497,"US2855121099^FF_ROA(ANN_R,43466,43830)":11.6184938144918,"US2855121099^FF_NET_INC(ANN_R,43466,43830)":1019.0,"US40434L1052^FF_ROA(ANN_R,43466,43830)":9.2584705312165,"US40434L1052^FF_NET_INC(ANN_R,43466,43830)":3152.0,"US00507V1098^FF_ROA(ANN_R,43466,43830)":7.96607923678283,"US00507V1098^FF_NET_INC(ANN_R,43466,43830)":1503.0,"US5128071082^FF_ROA(ANN_R,43466,43830)":17.9032467510982,"US5128071082^FF_NET_INC(ANN_R,43466,43830)":2191.43,"KR7036570000^FF_ROA(ANN_R,43466,43830)":11.3929276118666,"KR7036570000^FF_NET_INC(ANN_R,43466,43830)":358174.0548,"JP3242800005^FF_ROA(ANN_R,43466,43830)":2.58420124608859,"JP3242800005^FF_NET_INC(ANN_R,43466,43830)":124964.0,"JP3122400009^FF_ROA(ANN_R,43466,43830)":20.3859863110962,"JP3122400009^FF_NET_INC(ANN_R,43466,43830)":56993.0,"JP3756600007^FF_ROA(ANN_R,43466,43830)":11.5074860048898,"JP3756600007^FF_NET_INC(ANN_R,43466,43830)":194010.0,"KR7035720002^FF_ROA(ANN_R,43466,43830)":-3.60551585844297,"KR7035720002^FF_NET_INC(ANN_R,43466,43830)":-301002.847366,"JP3866800000^FF_ROA(ANN_R,43466,43830)":4.6184018810444,"JP3866800000^FF_NET_INC(ANN_R,43466,43830)":284149.0,"JP3778630008^FF_ROA(ANN_R,43466,43830)":10.9902075955074,"JP3778630008^FF_NET_INC(ANN_R,43466,43830)":63383.0,"KR7035420009^FF_ROA(ANN_R,43466,43830)":8.42449657078452,"KR7035420009^FF_NET_INC(ANN_R,43466,43830)":934306.914911,"JP3236200006^FF_ROA(ANN_R,43466,43830)":14.3034373927742,"JP3236200006^FF_NET_INC(ANN_R,43466,43830)":226147.0,"JP3814000000^FF_ROA(ANN_R,43466,43830)":3.99864960959125,"JP3814000000^FF_NET_INC(ANN_R,43466,43830)":138106.0,"JP3758190007^FF_ROA(ANN_R,43466,43830)":16.8965280486398,"JP3758190007^FF_NET_INC(ANN_R,43466,43830)":115664.0,"JP3571400005^FF_ROA(ANN_R,43466,43830)":20.1776686366531,"JP3571400005^FF_NET_INC(ANN_R,43466,43830)":248228.0,"TW0002454006^FF_ROA(ANN_R,43466,43830)":5.34688553052269,"TW0002454006^FF_NET_INC(ANN_R,43466,43830)":23032.721,"JP3249600002^FF_ROA(ANN_R,43466,43830)":3.38543955935819,"JP3249600002^FF_NET_INC(ANN_R,43466,43830)":103210.0,"KR7005930003^FF_ROA(ANN_R,43466,43830)":6.21603650404736,"KR7005930003^FF_NET_INC(ANN_R,43466,43830)":21505054.0,"JP3173400007^FF_ROA(ANN_R,43466,43830)":13.8246000913832,"JP3173400007^FF_NET_INC(ANN_R,43466,43830)":32223.0,"CH0025751329^FF_ROA(ANN_R,43101,43465)":12.772882674971,"CH0025751329^FF_NET_INC(ANN_R,43101,43465)":202.40854354258,"NL0000226223^FF_ROA(ANN_R,43101,43465)":12.4190551431293,"NL0000226223^FF_NET_INC(ANN_R,43101,43465)":1090.90931962963,"SE0000103699^FF_ROA(ANN_R,43101,43465)":8.19687656853441,"SE0000103699^FF_NET_INC(ANN_R,43101,43465)":7493.23175200741,"FR0000130650^FF_ROA(ANN_R,43101,43465)":7.59007414518689,"FR0000130650^FF_NET_INC(ANN_R,43101,43465)":569.4,"ES0109067019^FF_ROA(ANN_R,43101,43465)":11.0618199474718,"ES0109067019^FF_NET_INC(ANN_R,43101,43465)":1002.4,"SE0000108656^FF_ROA(ANN_R,43101,43465)":-2.42514275103291,"SE0000108656^FF_NET_INC(ANN_R,43101,43465)":-6530.0,"DE0006231004^FF_ROA(ANN_R,43101,43465)":11.2206356517734,"DE0006231004^FF_NET_INC(ANN_R,43101,43465)":1218.0,"DE0007164600^FF_ROA(ANN_R,43101,43465)":8.68852807865001,"DE0007164600^FF_NET_INC(ANN_R,43101,43465)":4083.0,"US8793601050^FF_ROA(ANN_R,43101,43465)":8.72029990725864,"US8793601050^FF_NET_INC(ANN_R,43101,43465)":333.8,"US64110D1046^FF_ROA(ANN_R,43101,43465)":1.19072059125436,"US64110D1046^FF_NET_INC(ANN_R,43101,43465)":116.0,"US0404131064^FF_ROA(ANN_R,43101,43465)":11.8324116342462,"US0404131064^FF_NET_INC(ANN_R,43101,43465)":327.926,"US8740541094^FF_ROA(ANN_R,43101,43465)":4.84397626598591,"US8740541094^FF_NET_INC(ANN_R,43101,43465)":173.374,"US74736K1016^FF_ROA(ANN_R,43101,43465)":-0.624434180145727,"US74736K1016^FF_NET_INC(ANN_R,43101,43465)":-40.288,"US57772K1016^FF_ROA(ANN_R,43101,43465)":10.359757715594,"US57772K1016^FF_NET_INC(ANN_R,43101,43465)":467.318,"US34959E1091^FF_ROA(ANN_R,43101,43465)":12.4514703754707,"US34959E1091^FF_NET_INC(ANN_R,43101,43465)":332.2,"US9892071054^FF_ROA(ANN_R,43101,43465)":9.77478523334107,"US9892071054^FF_NET_INC(ANN_R,43101,43465)":421.0,"US6792951054^FF_ROA(ANN_R,43101,43465)":-41.4604320076694,"US6792951054^FF_NET_INC(ANN_R,43101,43465)":-109.849,"US2855121099^FF_ROA(ANN_R,43101,43465)":12.7959759538707,"US2855121099^FF_NET_INC(ANN_R,43101,43465)":1043.0,"US40434L1052^FF_ROA(ANN_R,43101,43465)":15.7755238024728,"US40434L1052^FF_NET_INC(ANN_R,43101,43465)":5327.0,"US00507V1098^FF_ROA(ANN_R,43101,43465)":10.1099622517643,"US00507V1098^FF_NET_INC(ANN_R,43101,43465)":1848.0,"US5128071082^FF_ROA(ANN_R,43101,43465)":19.3533654634661,"US5128071082^FF_NET_INC(ANN_R,43101,43465)":2380.681,"KR7036570000^FF_ROA(ANN_R,43101,43465)":12.9312115922611,"KR7036570000^FF_NET_INC(ANN_R,43101,43465)":418185.417757,"JP3242800005^FF_ROA(ANN_R,43101,43465)":5.00616176504958,"JP3242800005^FF_NET_INC(ANN_R,43101,43465)":252755.0,"JP3122400009^FF_ROA(ANN_R,43101,43465)":7.44731180141599,"JP3122400009^FF_NET_INC(ANN_R,43101,43465)":18103.0,"JP3756600007^FF_ROA(ANN_R,43101,43465)":8.93173468862164,"JP3756600007^FF_NET_INC(ANN_R,43101,43465)":139591.0,"KR7035720002^FF_ROA(ANN_R,43101,43465)":0.669308115279044,"KR7035720002^FF_NET_INC(ANN_R,43101,43465)":47885.550586,"JP3866800000^FF_ROA(ANN_R,43101,43465)":3.84614475885785,"JP3866800000^FF_NET_INC(ANN_R,43101,43465)":236040.0,"JP3778630008^FF_ROA(ANN_R,43101,43465)":10.5215056167977,"JP3778630008^FF_NET_INC(ANN_R,43101,43465)":54108.0,"KR7035420009^FF_ROA(ANN_R,43101,43465)":7.19341890611274,"KR7035420009^FF_NET_INC(ANN_R,43101,43465)":643826.90643,"JP3236200006^FF_ROA(ANN_R,43101,43465)":15.3897982799702,"JP3236200006^FF_NET_INC(ANN_R,43101,43465)":210595.0,"JP3814000000^FF_ROA(ANN_R,43101,43465)":4.00487950050447,"JP3814000000^FF_NET_INC(ANN_R,43101,43465)":140694.0,"JP3758190007^FF_ROA(ANN_R,43101,43465)":18.0471644587921,"JP3758190007^FF_NET_INC(ANN_R,43101,43465)":107672.0,"JP3571400005^FF_ROA(ANN_R,43101,43465)":18.9211121156277,"JP3571400005^FF_NET_INC(ANN_R,43101,43465)":204371.0,"TW0002454006^FF_ROA(ANN_R,43101,43465)":5.20541391332065,"TW0002454006^FF_NET_INC(ANN_R,43101,43465)":20760.498,"JP3249600002^FF_ROA(ANN_R,43101,43465)":2.53673378816124,"JP3249600002^FF_NET_INC(ANN_R,43101,43465)":79137.0,"KR7005930003^FF_ROA(ANN_R,43101,43465)":13.6921659605723,"KR7005930003^FF_NET_INC(ANN_R,43101,43465)":43890877.0,"JP3173400007^FF_ROA(ANN_R,43101,43465)":12.4693523465481,"JP3173400007^FF_NET_INC(ANN_R,43101,43465)":26268.0,"JP3143600009^FF_ROA(ANN_R,43831,44196)":4.77033800210588,"JP3143600009^FF_NET_INC(ANN_R,43831,44196)":501322.0,"SE0000107419^FF_ROA(ANN_R,42370,42735)":9.52479303769175,"SE0000107419^FF_NET_INC(ANN_R,42370,42735)":33665.0,"SE0000107419^FF_ROA(ANN_R,43831,44196)":9.68639849098425,"SE0000107419^FF_NET_INC(ANN_R,43831,44196)":52790.0,"IT0000072618^FF_ROA(ANN_R,42370,42735)":0.303083056743883,"IT0000072618^FF_NET_INC(ANN_R,42370,42735)":2124.0,"IT0000072618^FF_ROA(ANN_R,43831,44196)":0.45614598430981,"IT0000072618^FF_NET_INC(ANN_R,43831,44196)":4148.0,"US45784P1012^FF_ROA(ANN_R,42370,42735)":-7.43673242931893,"US45784P1012^FF_NET_INC(ANN_R,42370,42735)":-27.21,"US45784P1012^FF_ROA(ANN_R,43831,44196)":0.450958286358512,"US45784P1012^FF_NET_INC(ANN_R,43831,44196)":6.8,"DE0006231004^FF_ROA(ANN_R,42370,42735)":8.18442532539157,"DE0006231004^FF_NET_INC(ANN_R,42370,42735)":742.0,"DE0006231004^FF_ROA(ANN_R,43831,44196)":2.02201386057888,"DE0006231004^FF_NET_INC(ANN_R,43831,44196)":372.0,"ES0148396007^FF_ROA(ANN_R,42370,42735)":17.5632125815524,"ES0148396007^FF_NET_INC(ANN_R,42370,42735)":2874.584,"ES0148396007^FF_ROA(ANN_R,43831,44196)":14.5341987019471,"ES0148396007^FF_NET_INC(ANN_R,43831,44196)":3639.0,"US45168D1046^FF_ROA(ANN_R,42370,42735)":14.774942384412,"US45168D1046^FF_NET_INC(ANN_R,42370,42735)":222.045,"US45168D1046^FF_ROA(ANN_R,43831,44196)":28.1934056305785,"US45168D1046^FF_NET_INC(ANN_R,43831,44196)":581.776,"US45167R1041^FF_ROA(ANN_R,42370,42735)":9.08024931938144,"US45167R1041^FF_NET_INC(ANN_R,42370,42735)":270.609,"US45167R1041^FF_ROA(ANN_R,43831,44196)":9.18239589903638,"US45167R1041^FF_NET_INC(ANN_R,43831,44196)":377.778,"KR7005380001^FF_ROA(ANN_R,42370,42735)":3.14141438164057,"KR7005380001^FF_NET_INC(ANN_R,42370,42735)":5406435.0,"KR7005380001^FF_ROA(ANN_R,43831,44196)":0.705417018095183,"KR7005380001^FF_NET_INC(ANN_R,43831,44196)":1424436.0,"KR7012330007^FF_ROA(ANN_R,42370,42735)":7.6435300455835,"KR7012330007^FF_NET_INC(ANN_R,42370,42735)":3037785.0,"KR7012330007^FF_ROA(ANN_R,43831,44196)":3.21574314532741,"KR7012330007^FF_NET_INC(ANN_R,43831,44196)":1529146.0,"US4461501045^FF_ROA(ANN_R,42370,42735)":0.833844083886176,"US4461501045^FF_NET_INC(ANN_R,42370,42735)":711.821,"US4461501045^FF_ROA(ANN_R,43831,44196)":0.704188932942596,"US4461501045^FF_NET_INC(ANN_R,43831,44196)":817.0,"US40434L1052^FF_ROA(ANN_R,42370,42735)":3.92436832537223,"US40434L1052^FF_NET_INC(ANN_R,42370,42735)":2666.0,"US40434L1052^FF_ROA(ANN_R,43831,44196)":8.34653988378236,"US40434L1052^FF_NET_INC(ANN_R,43831,44196)":2844.0,"US4404521001^FF_ROA(ANN_R,42370,42735)":13.8237409812155,"US4404521001^FF_NET_INC(ANN_R,42370,42735)":890.052,"US4404521001^FF_ROA(ANN_R,43831,44196)":9.95344062823776,"US4404521001^FF_NET_INC(ANN_R,43831,44196)":908.082,"IE00BQPVQZ61^FF_ROA(ANN_R,42370,42735)":-4.53930109825706,"IE00BQPVQZ61^FF_NET_INC(ANN_R,42370,42735)":-166.834,"IE00BQPVQZ61^FF_ROA(ANN_R,43831,44196)":7.41857422218839,"IE00BQPVQZ61^FF_NET_INC(ANN_R,43831,44196)":389.796,"JP3854600008^FF_ROA(ANN_R,42370,42735)":1.87985141834577,"JP3854600008^FF_NET_INC(ANN_R,42370,42735)":344531.0,"JP3854600008^FF_ROA(ANN_R,43831,44196)":2.22964508802185,"JP3854600008^FF_NET_INC(ANN_R,43831,44196)":455746.0,"TW0002317005^FF_ROA(ANN_R,42370,42735)":6.06745236207828,"TW0002317005^FF_NET_INC(ANN_R,42370,42735)":148662.983,"TW0002317005^FF_ROA(ANN_R,43831,44196)":2.91041158005555,"TW0002317005^FF_NET_INC(ANN_R,43831,44196)":101794.807,"US4364401012^FF_ROA(ANN_R,42370,42735)":4.41446310493691,"US4364401012^FF_NET_INC(ANN_R,42370,42735)":330.8,"US4364401012^FF_ROA(ANN_R,43831,44196)":16.3544240682216,"US4364401012^FF_NET_INC(ANN_R,43831,44196)":1115.2,"JP3788600009^FF_ROA(ANN_R,42370,42735)":1.83500867649891,"JP3788600009^FF_NET_INC(ANN_R,42370,42735)":229236.0,"JP3788600009^FF_ROA(ANN_R,43831,44196)":0.913979591518455,"JP3788600009^FF_NET_INC(ANN_R,43831,44196)":89372.0,"SE0000103699^FF_ROA(ANN_R,42370,42735)":7.54669261784256,"SE0000103699^FF_NET_INC(ANN_R,42370,42735)":5429.73701678801,"SE0000103699^FF_ROA(ANN_R,43831,44196)":5.92465912525962,"SE0000103699^FF_NET_INC(ANN_R,43831,44196)":6485.82844008752,"US42809H1077^FF_ROA(ANN_R,42370,42735)":-19.5355060690051,"US42809H1077^FF_NET_INC(ANN_R,42370,42735)":-6132.0,"US42809H1077^FF_ROA(ANN_R,43831,44196)":-15.2353274388592,"US42809H1077^FF_NET_INC(ANN_R,43831,44196)":-3093.0,"FR0000052292^FF_ROA(ANN_R,42370,42735)":19.6722776968256,"FR0000052292^FF_NET_INC(ANN_R,42370,42735)":1100.3,"FR0000052292^FF_ROA(ANN_R,43831,44196)":13.2374018230809,"FR0000052292^FF_NET_INC(ANN_R,43831,44196)":1385.4,"DE0006048432^FF_ROA(ANN_R,42370,42735)":8.01155099412694,"DE0006048432^FF_NET_INC(ANN_R,42370,42735)":2053.0,"DE0006048432^FF_ROA(ANN_R,43831,44196)":4.48657691388513,"DE0006048432^FF_NET_INC(ANN_R,43831,44196)":1408.0,"NL0000009165^FF_ROA(ANN_R,42370,42735)":3.8282745419743,"NL0000009165^FF_NET_INC(ANN_R,42370,42735)":1540.0,"NL0000009165^FF_ROA(ANN_R,43831,44196)":-0.448238357338255,"NL0000009165^FF_NET_INC(ANN_R,43831,44196)":-204.0,"DE0006047004^FF_ROA(ANN_R,42370,42735)":1.94823398874498,"DE0006047004^FF_NET_INC(ANN_R,42370,42735)":660.2,"DE000ENER6Y0^FF_ROA(ANN_R,42736,43100)":null,"DE000ENER6Y0^FF_NET_INC(ANN_R,42736,43100)":910.0,"FR0010307819^FF_ROA(ANN_R,42736,43100)":8.11145263662129,"FR0010307819^FF_NET_INC(ANN_R,42736,43100)":711.2,"DK0010268606^FF_ROA(ANN_R,42736,43100)":8.59284303326917,"DK0010268606^FF_NET_INC(ANN_R,42736,43100)":6650.06394931965,"US5745991068^FF_ROA(ANN_R,42736,43100)":9.89597975822322,"US5745991068^FF_NET_INC(ANN_R,42736,43100)":528.0,"US29355A1079^FF_ROA(ANN_R,42736,43100)":-27.1649390033151,"US29355A1079^FF_NET_INC(ANN_R,42736,43100)":-45.192,"US72919P2020^FF_ROA(ANN_R,42736,43100)":-49.6753589423855,"US72919P2020^FF_NET_INC(ANN_R,42736,43100)":-127.08,"JP3734800000^FF_ROA(ANN_R,42736,43100)":7.26572857407941,"JP3734800000^FF_NET_INC(ANN_R,42736,43100)":111007.0,"JP3538800008^FF_ROA(ANN_R,42736,43100)":9.31639291949258,"JP3538800008^FF_NET_INC(ANN_R,42736,43100)":145099.0,"KR7006400006^FF_ROA(ANN_R,42736,43100)":4.28977210766645,"KR7006400006^FF_NET_INC(ANN_R,42736,43100)":657236.340934,"DE000ENER6Y0^FF_ROA(ANN_R,43466,43830)":0.348002290647989,"DE000ENER6Y0^FF_NET_INC(ANN_R,43466,43830)":158.0,"FR0010307819^FF_ROA(ANN_R,43466,43830)":7.54481655376857,"FR0010307819^FF_NET_INC(ANN_R,43466,43830)":834.8,"DK0010268606^FF_ROA(ANN_R,43466,43830)":5.36663417082856,"DK0010268606^FF_NET_INC(ANN_R,43466,43830)":5256.17687702208,"US5745991068^FF_ROA(ANN_R,43466,43830)":12.1880998080614,"US5745991068^FF_NET_INC(ANN_R,43466,43830)":635.0,"US29355A1079^FF_ROA(ANN_R,43466,43830)":30.6027574157773,"US29355A1079^FF_NET_INC(ANN_R,43466,43830)":161.148,"US72919P2020^FF_ROA(ANN_R,43466,43830)":-15.9534938214336,"US72919P2020^FF_NET_INC(ANN_R,43466,43830)":-83.743,"JP3734800000^FF_ROA(ANN_R,43466,43830)":5.65382271225009,"JP3734800000^FF_NET_INC(ANN_R,43466,43830)":103386.0,"JP3538800008^FF_ROA(ANN_R,43466,43830)":4.21814054430715,"JP3538800008^FF_NET_INC(ANN_R,43466,43830)":82205.0,"KR7006400006^FF_ROA(ANN_R,43466,43830)":1.81904249409886,"KR7006400006^FF_NET_INC(ANN_R,43466,43830)":356548.860592,"DE000ENER6Y0^FF_ROA(ANN_R,43101,43465)":1.17567407821349,"DE000ENER6Y0^FF_NET_INC(ANN_R,43101,43465)":547.0,"FR0010307819^FF_ROA(ANN_R,43101,43465)":7.82236728736075,"FR0010307819^FF_NET_INC(ANN_R,43101,43465)":771.7,"DK0010268606^FF_ROA(ANN_R,43101,43465)":6.00717754096194,"DK0010268606^FF_NET_INC(ANN_R,43101,43465)":5098.13506796352,"US5745991068^FF_ROA(ANN_R,43101,43465)":11.531069827034,"US5745991068^FF_NET_INC(ANN_R,43101,43465)":630.0,"US29355A1079^FF_ROA(ANN_R,43101,43465)":-4.56781199173417,"US29355A1079^FF_NET_INC(ANN_R,43101,43465)":-11.627,"US72919P2020^FF_ROA(ANN_R,43101,43465)":-23.6305389511386,"US72919P2020^FF_NET_INC(ANN_R,43101,43465)":-78.115,"JP3734800000^FF_ROA(ANN_R,43101,43465)":7.57975503129023,"JP3734800000^FF_NET_INC(ANN_R,43101,43465)":130834.0,"JP3538800008^FF_ROA(ANN_R,43101,43465)":3.55580631913002,"JP3538800008^FF_NET_INC(ANN_R,43101,43465)":63463.0,"KR7006400006^FF_ROA(ANN_R,43101,43465)":3.9962258911444,"KR7006400006^FF_NET_INC(ANN_R,43101,43465)":701166.336925,"DE0006047004^FF_ROA(ANN_R,43831,44196)":-5.6688123441824,"DE0006047004^FF_NET_INC(ANN_R,43831,44196)":-2066.9,"US4180561072^FF_ROA(ANN_R,42370,42735)":11.2387960843788,"US4180561072^FF_NET_INC(ANN_R,42370,42735)":551.38,"US4180561072^FF_ROA(ANN_R,43831,44196)":2.26206010944488,"US4180561072^FF_NET_INC(ANN_R,43831,44196)":222.519,"US4165151048^FF_ROA(ANN_R,42370,42735)":0.285782218098919,"US4165151048^FF_NET_INC(ANN_R,42370,42735)":613.0,"US4165151048^FF_ROA(ANN_R,43831,44196)":2.56739978715857,"US4165151048^FF_NET_INC(ANN_R,43831,44196)":1737.0,"FR0000130809^FF_ROA(ANN_R,42370,42735)":0.253048464136405,"FR0000130809^FF_NET_INC(ANN_R,42370,42735)":3402.0,"FR0000130809^FF_ROA(ANN_R,43831,44196)":-0.0620515056058787,"FR0000130809^FF_NET_INC(ANN_R,43831,44196)":-869.0,"US3802371076^FF_ROA(ANN_R,42370,42735)":-0.452942064592283,"US3802371076^FF_NET_INC(ANN_R,42370,42735)":-16.5,"US3802371076^FF_ROA(ANN_R,43831,44196)":-7.77597160380396,"US3802371076^FF_NET_INC(ANN_R,43831,44196)":-495.1,"US3724601055^FF_ROA(ANN_R,42370,42735)":8.08319323535384,"US3724601055^FF_NET_INC(ANN_R,42370,42735)":687.24,"US3724601055^FF_ROA(ANN_R,43831,44196)":1.16353989575674,"US3724601055^FF_NET_INC(ANN_R,43831,44196)":163.395,"DK0010272202^FF_ROA(ANN_R,42370,42735)":25.9731550379048,"DK0010272202^FF_NET_INC(ANN_R,42370,42735)":1187.075,"DK0010272202^FF_ROA(ANN_R,43831,44196)":26.2242676440599,"DK0010272202^FF_NET_INC(ANN_R,43831,44196)":4758.0,"US37045V1008^FF_ROA(ANN_R,42370,42735)":4.53238724316633,"US37045V1008^FF_NET_INC(ANN_R,42370,42735)":9428.0,"US37045V1008^FF_ROA(ANN_R,43831,44196)":2.77485746852003,"US37045V1008^FF_NET_INC(ANN_R,43831,44196)":6427.0,"CH0030170408^FF_ROA(ANN_R,42370,42735)":15.3237641336706,"CH0030170408^FF_NET_INC(ANN_R,42370,42735)":548.2,"CH0030170408^FF_ROA(ANN_R,43831,44196)":17.1822960555355,"CH0030170408^FF_NET_INC(ANN_R,43831,44196)":642.3,"JP3814000000^FF_ROA(ANN_R,42370,42735)":3.56383439136458,"JP3814000000^FF_NET_INC(ANN_R,42370,42735)":123313.0,"JP3814000000^FF_ROA(ANN_R,43831,44196)":3.71080389716501,"JP3814000000^FF_NET_INC(ANN_R,43831,44196)":124987.0,"TW0002881000^FF_ROA(ANN_R,42370,42735)":0.786752065597319,"TW0002881000^FF_NET_INC(ANN_R,42370,42735)":48421.046,"TW0002881000^FF_ROA(ANN_R,43831,44196)":1.01656323578053,"TW0002881000^FF_NET_INC(ANN_R,43831,44196)":90272.445,"DE0005785604^FF_ROA(ANN_R,42370,42735)":3.46936506171467,"DE0005785604^FF_NET_INC(ANN_R,42370,42735)":1560.0,"DE0005785604^FF_ROA(ANN_R,43831,44196)":2.55439499595966,"DE0005785604^FF_NET_INC(ANN_R,43831,44196)":1707.0,"US35671D8570^FF_ROA(ANN_R,42370,42735)":-9.29983073878942,"US35671D8570^FF_NET_INC(ANN_R,42370,42735)":-3901.0,"US35671D8570^FF_ROA(ANN_R,43831,44196)":1.43695827757887,"US35671D8570^FF_NET_INC(ANN_R,43831,44196)":596.0,"US34959E1091^FF_ROA(ANN_R,42370,42735)":1.63782731294704,"US34959E1091^FF_NET_INC(ANN_R,42370,42735)":32.187,"US34959E1091^FF_ROA(ANN_R,43831,44196)":12.330098312657,"US34959E1091^FF_NET_INC(ANN_R,43831,44196)":488.5,"TW0001301000^FF_ROA(ANN_R,42370,42735)":8.96133215500295,"TW0001301000^FF_NET_INC(ANN_R,42370,42735)":39392.543,"TW0001301000^FF_ROA(ANN_R,43831,44196)":4.10422938091414,"TW0001301000^FF_NET_INC(ANN_R,43831,44196)":20036.199,"TW0001326007^FF_ROA(ANN_R,42370,42735)":8.29054893333884,"TW0001326007^FF_NET_INC(ANN_R,42370,42735)":43833.045,"TW0001326007^FF_ROA(ANN_R,43831,44196)":3.61145172570905,"TW0001326007^FF_NET_INC(ANN_R,43831,44196)":19544.625,"US3453708600^FF_ROA(ANN_R,42370,42735)":1.98584502112877,"US3453708600^FF_NET_INC(ANN_R,42370,42735)":4596.0,"US3453708600^FF_ROA(ANN_R,43831,44196)":-0.486498617339739,"US3453708600^FF_NET_INC(ANN_R,43831,44196)":-1279.0,"NL0011585146^FF_ROA(ANN_R,42370,42735)":10.3239312657872,"NL0011585146^FF_NET_INC(ANN_R,42370,42735)":398.762,"NL0011585146^FF_ROA(ANN_R,43831,44196)":10.3825631795377,"NL0011585146^FF_NET_INC(ANN_R,43831,44196)":607.817,"US31428X1063^FF_ROA(ANN_R,42370,42735)":4.37924555571614,"US31428X1063^FF_NET_INC(ANN_R,42370,42735)":1818.0,"US31428X1063^FF_ROA(ANN_R,43831,44196)":2.00719087072065,"US31428X1063^FF_NET_INC(ANN_R,43831,44196)":1284.0,"JP3802300008^FF_ROA(ANN_R,42370,42735)":4.00137395522155,"JP3802300008^FF_NET_INC(ANN_R,42370,42735)":48053.0,"JP3802300008^FF_ROA(ANN_R,43831,44196)":4.08624168691894,"JP3802300008^FF_NET_INC(ANN_R,43831,44196)":90358.0,"JP3802400006^FF_ROA(ANN_R,42370,42735)":10.222366884396,"JP3802400006^FF_NET_INC(ANN_R,42370,42735)":159700.0,"JP3802400006^FF_ROA(ANN_R,43831,44196)":4.67653056769324,"JP3802400006^FF_NET_INC(ANN_R,43831,44196)":73371.0,"US30063P1057^FF_ROA(ANN_R,42370,42735)":-45.1269110880214,"US30063P1057^FF_NET_INC(ANN_R,42370,42735)":-167.211,"US30063P1057^FF_ROA(ANN_R,43831,44196)":-19.0246616883153,"US30063P1057^FF_NET_INC(ANN_R,43831,44196)":-823.605,"SE0012673267^FF_ROA(ANN_R,42370,42735)":39.1435735492563,"SE0012673267^FF_NET_INC(ANN_R,42370,42735)":300.610244048232,"SE0012673267^FF_ROA(ANN_R,43831,44196)":16.406767567579,"SE0012673267^FF_NET_INC(ANN_R,43831,44196)":2986.58706079047,"BE0003739530^FF_ROA(ANN_R,42736,43100)":7.4718068458443,"BE0003739530^FF_NET_INC(ANN_R,42736,43100)":752.0,"DE0007165631^FF_ROA(ANN_R,42736,43100)":5.61681961603141,"DE0007165631^FF_NET_INC(ANN_R,42736,43100)":114.73,"NL0010832176^FF_ROA(ANN_R,42736,43100)":-11.7798103549551,"NL0010832176^FF_NET_INC(ANN_R,42736,43100)":-28.076,"CH0012280076^FF_ROA(ANN_R,42736,43100)":19.4711303214599,"CH0012280076^FF_NET_INC(ANN_R,42736,43100)":279.544,"CH0012549785^FF_ROA(ANN_R,42736,43100)":10.4428534663738,"CH0012549785^FF_NET_INC(ANN_R,42736,43100)":349.172,"DK0060448595^FF_ROA(ANN_R,42736,43100)":32.9357678796027,"DK0060448595^FF_NET_INC(ANN_R,42736,43100)":3797.0,"DK0010272202^FF_ROA(ANN_R,42736,43100)":18.6392097137633,"DK0010272202^FF_NET_INC(ANN_R,42736,43100)":1103.551,"DE0006599905^FF_ROA(ANN_R,42736,43100)":6.79614236999147,"DE0006599905^FF_NET_INC(ANN_R,42736,43100)":2551.0,"CH0432492467^FF_ROA(ANN_R,42736,43100)":0.918209195290406,"CH0432492467^FF_NET_INC(ANN_R,42736,43100)":251.971087937743,"NL0000009538^FF_ROA(ANN_R,42736,43100)":2.82712511938873,"NL0000009538^FF_NET_INC(ANN_R,42736,43100)":814.0,"DE000BAY0017^FF_ROA(ANN_R,42736,43100)":4.0054243974604,"DE000BAY0017^FF_NET_INC(ANN_R,42736,43100)":3249.0,"CH0012032048^FF_ROA(ANN_R,42736,43100)":11.2485748721457,"CH0012032048^FF_NET_INC(ANN_R,42736,43100)":8633.0,"US6700024010^FF_ROA(ANN_R,42736,43100)":-52.7470098766637,"US6700024010^FF_NET_INC(ANN_R,42736,43100)":-183.769,"JE00BYSS4X48^FF_ROA(ANN_R,42736,43100)":-22.5299107199947,"JE00BYSS4X48^FF_NET_INC(ANN_R,42736,43100)":-61.662,"US24906P1093^FF_ROA(ANN_R,42736,43100)":-14.1356935381641,"US24906P1093^FF_NET_INC(ANN_R,42736,43100)":-1550.0,"US45784P1012^FF_ROA(ANN_R,42736,43100)":-4.21410234562676,"US45784P1012^FF_NET_INC(ANN_R,42736,43100)":-26.831,"US92556V1061^FF_ROA(ANN_R,42736,43100)":1.97355828873214,"US92556V1061^FF_NET_INC(ANN_R,42736,43100)":696.0,"US14149Y1082^FF_ROA(ANN_R,42736,43100)":3.47010803674866,"US14149Y1082^FF_NET_INC(ANN_R,42736,43100)":1288.0,"US4364401012^FF_ROA(ANN_R,42736,43100)":9.87801210726567,"US4364401012^FF_NET_INC(ANN_R,42736,43100)":755.5,"IE00BQPVQZ61^FF_ROA(ANN_R,42736,43100)":-9.45533605427697,"IE00BQPVQZ61^FF_NET_INC(ANN_R,42736,43100)":-401.585,"US30063P1057^FF_ROA(ANN_R,42736,43100)":-23.4516195161952,"US30063P1057^FF_NET_INC(ANN_R,42736,43100)":-114.397,"US5926881054^FF_ROA(ANN_R,42736,43100)":15.9425617958089,"US5926881054^FF_NET_INC(ANN_R,42736,43100)":375.972,"US58155Q1031^FF_ROA(ANN_R,42736,43100)":8.84145303510026,"US58155Q1031^FF_NET_INC(ANN_R,42736,43100)":5194.0,"US98956P1021^FF_ROA(ANN_R,42736,43100)":6.88370045390372,"US98956P1021^FF_NET_INC(ANN_R,42736,43100)":1813.8,"US75886F1075^FF_ROA(ANN_R,42736,43100)":15.1760939397291,"US75886F1075^FF_NET_INC(ANN_R,42736,43100)":1198.511,"US5184391044^FF_ROA(ANN_R,42736,43100)":12.0146407391553,"US5184391044^FF_NET_INC(ANN_R,42736,43100)":1249.0,"JP3160400002^FF_ROA(ANN_R,42736,43100)":3.92657242719919,"JP3160400002^FF_NET_INC(ANN_R,42736,43100)":39359.0,"JP3201200007^FF_ROA(ANN_R,42736,43100)":4.3641738488233,"JP3201200007^FF_NET_INC(ANN_R,42736,43100)":42783.0,"JP3463000004^FF_ROA(ANN_R,42736,43100)":2.81340599952588,"JP3463000004^FF_NET_INC(ANN_R,42736,43100)":114940.0,"JP3546800008^FF_ROA(ANN_R,42736,43100)":5.71762111950069,"JP3546800008^FF_NET_INC(ANN_R,42736,43100)":55002.0,"JP3519400000^FF_ROA(ANN_R,42736,43100)":8.76728250896152,"JP3519400000^FF_NET_INC(ANN_R,42736,43100)":72714.0,"JP3475350009^FF_ROA(ANN_R,42736,43100)":2.80256773618982,"JP3475350009^FF_NET_INC(ANN_R,42736,43100)":53466.0,"JP3188220002^FF_ROA(ANN_R,42736,43100)":4.53729782883934,"JP3188220002^FF_NET_INC(ANN_R,42736,43100)":112492.0,"KR7068270008^FF_ROA(ANN_R,42736,43100)":11.7170931318098,"KR7068270008^FF_NET_INC(ANN_R,42736,43100)":382467.031688,"JP3197600004^FF_ROA(ANN_R,42736,43100)":9.63683737351143,"JP3197600004^FF_NET_INC(ANN_R,42736,43100)":55793.0,"JP3942400007^FF_ROA(ANN_R,42736,43100)":12.10496456256,"JP3942400007^FF_NET_INC(ANN_R,42736,43100)":218701.0,"BE0003739530^FF_ROA(ANN_R,43466,43830)":7.30724704792776,"BE0003739530^FF_NET_INC(ANN_R,43466,43830)":789.0,"DE0007165631^FF_ROA(ANN_R,43466,43830)":5.76687532019385,"DE0007165631^FF_NET_INC(ANN_R,43466,43830)":156.692,"NL0010832176^FF_ROA(ANN_R,43466,43830)":-16.2009387627082,"NL0010832176^FF_NET_INC(ANN_R,43466,43830)":-162.965,"CH0012280076^FF_ROA(ANN_R,43466,43830)":14.0192563330079,"CH0012280076^FF_NET_INC(ANN_R,43466,43830)":306.473,"CH0012549785^FF_ROA(ANN_R,43466,43830)":10.567250273955,"CH0012549785^FF_NET_INC(ANN_R,43466,43830)":454.1,"DK0060448595^FF_ROA(ANN_R,43466,43830)":31.6150361209747,"DK0060448595^FF_NET_INC(ANN_R,43466,43830)":3873.0,"DK0010272202^FF_ROA(ANN_R,43466,43830)":18.3520448359265,"DK0010272202^FF_NET_INC(ANN_R,43466,43830)":2166.0,"DE0006599905^FF_ROA(ANN_R,43466,43830)":3.16651144551738,"DE0006599905^FF_NET_INC(ANN_R,43466,43830)":1292.0,"CH0432492467^FF_ROA(ANN_R,43466,43830)":-2.43902999955007,"CH0432492467^FF_NET_INC(ANN_R,43466,43830)":-651.921485271318,"NL0000009538^FF_ROA(ANN_R,43466,43830)":4.47251814839257,"NL0000009538^FF_NET_INC(ANN_R,43466,43830)":1186.0,"DE000BAY0017^FF_ROA(ANN_R,43466,43830)":1.81735954607816,"DE000BAY0017^FF_NET_INC(ANN_R,43466,43830)":2391.0,"CH0012032048^FF_ROA(ANN_R,43466,43830)":16.7033810207415,"CH0012032048^FF_NET_INC(ANN_R,43466,43830)":13497.0,"US6700024010^FF_ROA(ANN_R,43466,43830)":-69.6675285809915,"US6700024010^FF_NET_INC(ANN_R,43466,43830)":-132.694,"JE00BYSS4X48^FF_ROA(ANN_R,43466,43830)":-1.76504838014699,"JE00BYSS4X48^FF_NET_INC(ANN_R,43466,43830)":-7.23,"US24906P1093^FF_ROA(ANN_R,43466,43830)":3.04108178763324,"US24906P1093^FF_NET_INC(ANN_R,43466,43830)":262.9,"US45784P1012^FF_ROA(ANN_R,43466,43830)":1.11988353211266,"US45784P1012^FF_NET_INC(ANN_R,43466,43830)":11.6,"US92556V1061^FF_ROA(ANN_R,43466,43830)":0.0525078761814272,"US92556V1061^FF_NET_INC(ANN_R,43466,43830)":16.8,"US14149Y1082^FF_ROA(ANN_R,43466,43830)":3.36900907135972,"US14149Y1082^FF_NET_INC(ANN_R,43466,43830)":1363.0,"US4364401012^FF_ROA(ANN_R,43466,43830)":-2.97813208513128,"US4364401012^FF_NET_INC(ANN_R,43466,43830)":-203.6,"IE00BQPVQZ61^FF_ROA(ANN_R,43466,43830)":13.6791662349803,"IE00BQPVQZ61^FF_NET_INC(ANN_R,43466,43830)":573.02,"US30063P1057^FF_ROA(ANN_R,43466,43830)":-3.33982134442989,"US30063P1057^FF_NET_INC(ANN_R,43466,43830)":-83.993,"US5926881054^FF_ROA(ANN_R,43466,43830)":20.7504278713235,"US5926881054^FF_NET_INC(ANN_R,43466,43830)":561.109,"US58155Q1031^FF_ROA(ANN_R,43466,43830)":0.0549757190574163,"US58155Q1031^FF_NET_INC(ANN_R,43466,43830)":33.0,"US98956P1021^FF_ROA(ANN_R,43466,43830)":4.64098594293097,"US98956P1021^FF_NET_INC(ANN_R,43466,43830)":1131.6,"US75886F1075^FF_ROA(ANN_R,43466,43830)":15.9444153475736,"US75886F1075^FF_NET_INC(ANN_R,43466,43830)":2115.8,"US5184391044^FF_ROA(ANN_R,43466,43830)":13.8786300198266,"US5184391044^FF_NET_INC(ANN_R,43466,43830)":1785.0,"JP3160400002^FF_ROA(ANN_R,43466,43830)":5.97825753778145,"JP3160400002^FF_NET_INC(ANN_R,43466,43830)":63386.0,"JP3201200007^FF_ROA(ANN_R,43466,43830)":0.852779593582014,"JP3201200007^FF_NET_INC(ANN_R,43466,43830)":8147.0,"JP3463000004^FF_ROA(ANN_R,43466,43830)":1.51058961399246,"JP3463000004^FF_NET_INC(ANN_R,43466,43830)":135192.0,"JP3546800008^FF_ROA(ANN_R,43466,43830)":7.21852454884222,"JP3546800008^FF_NET_INC(ANN_R,43466,43830)":79470.0,"JP3519400000^FF_ROA(ANN_R,43466,43830)":15.9275154501247,"JP3519400000^FF_NET_INC(ANN_R,43466,43830)":157560.0,"JP3475350009^FF_ROA(ANN_R,43466,43830)":4.68713346488351,"JP3475350009^FF_NET_INC(ANN_R,43466,43830)":93410.0,"JP3188220002^FF_ROA(ANN_R,43466,43830)":5.02709011376899,"JP3188220002^FF_NET_INC(ANN_R,43466,43830)":127152.0,"KR7068270008^FF_ROA(ANN_R,43466,43830)":8.08084437061106,"KR7068270008^FF_NET_INC(ANN_R,43466,43830)":301030.346627,"JP3197600004^FF_ROA(ANN_R,43466,43830)":8.15308609946199,"JP3197600004^FF_NET_INC(ANN_R,43466,43830)":51539.0,"JP3942400007^FF_ROA(ANN_R,43466,43830)":11.8356602348388,"JP3942400007^FF_NET_INC(ANN_R,43466,43830)":222265.0,"BE0003739530^FF_ROA(ANN_R,43101,43465)":7.75292447750967,"BE0003739530^FF_NET_INC(ANN_R,43101,43465)":792.0,"DE0007165631^FF_ROA(ANN_R,43101,43465)":5.81350128934593,"DE0007165631^FF_NET_INC(ANN_R,43101,43465)":141.342,"NL0010832176^FF_ROA(ANN_R,43101,43465)":-14.0390534314479,"NL0010832176^FF_NET_INC(ANN_R,43101,43465)":-66.641,"CH0012280076^FF_ROA(ANN_R,43101,43465)":14.9505366725807,"CH0012280076^FF_NET_INC(ANN_R,43101,43465)":272.77,"CH0012549785^FF_ROA(ANN_R,43101,43465)":9.71477572873261,"CH0012549785^FF_NET_INC(ANN_R,43101,43465)":400.135,"DK0060448595^FF_ROA(ANN_R,43101,43465)":32.285150510097,"DK0060448595^FF_NET_INC(ANN_R,43101,43465)":3845.0,"DK0010272202^FF_ROA(ANN_R,43101,43465)":19.5452305608473,"DK0010272202^FF_NET_INC(ANN_R,43101,43465)":1472.141,"DE0006599905^FF_ROA(ANN_R,43101,43465)":2.97552609370321,"DE0006599905^FF_NET_INC(ANN_R,43101,43465)":1093.0,"CH0432492467^FF_ROA(ANN_R,43101,43465)":-0.83255573707773,"CH0432492467^FF_NET_INC(ANN_R,43101,43465)":-222.156365503876,"NL0000009538^FF_ROA(ANN_R,43101,43465)":5.07655744730588,"NL0000009538^FF_NET_INC(ANN_R,43101,43465)":1303.0,"DE000BAY0017^FF_ROA(ANN_R,43101,43465)":1.31668471438291,"DE000BAY0017^FF_NET_INC(ANN_R,43101,43465)":1374.0,"CH0012032048^FF_ROA(ANN_R,43101,43465)":13.5315381492722,"CH0012032048^FF_NET_INC(ANN_R,43101,43465)":10500.0,"US6700024010^FF_ROA(ANN_R,43101,43465)":-72.3833479276981,"US6700024010^FF_NET_INC(ANN_R,43101,43465)":-184.748,"JE00BYSS4X48^FF_ROA(ANN_R,43101,43465)":-21.0080797764303,"JE00BYSS4X48^FF_NET_INC(ANN_R,43101,43465)":-63.559,"US24906P1093^FF_ROA(ANN_R,43101,43465)":-10.6077695879128,"US24906P1093^FF_NET_INC(ANN_R,43101,43465)":-1011.0,"US45784P1012^FF_ROA(ANN_R,43101,43465)":0.377201103645513,"US45784P1012^FF_NET_INC(ANN_R,43101,43465)":3.292,"US92556V1061^FF_ROA(ANN_R,43101,43465)":1.02857843165862,"US92556V1061^FF_NET_INC(ANN_R,43101,43465)":352.5,"US14149Y1082^FF_ROA(ANN_R,43101,43465)":0.639496396587687,"US14149Y1082^FF_NET_INC(ANN_R,43101,43465)":256.0,"US4364401012^FF_ROA(ANN_R,43101,43465)":-1.46346273955491,"US4364401012^FF_NET_INC(ANN_R,43101,43465)":-111.3,"IE00BQPVQZ61^FF_ROA(ANN_R,43101,43465)":-0.942504291365944,"IE00BQPVQZ61^FF_NET_INC(ANN_R,43101,43465)":-38.38,"US30063P1057^FF_ROA(ANN_R,43101,43465)":-16.5033906817263,"US30063P1057^FF_NET_INC(ANN_R,43101,43465)":-175.149,"US5926881054^FF_ROA(ANN_R,43101,43465)":19.8353845451387,"US5926881054^FF_NET_INC(ANN_R,43101,43465)":512.611,"US58155Q1031^FF_ROA(ANN_R,43101,43465)":0.102183765966213,"US58155Q1031^FF_NET_INC(ANN_R,43101,43465)":62.0,"US98956P1021^FF_ROA(ANN_R,43101,43465)":-1.51254068542983,"US98956P1021^FF_NET_INC(ANN_R,43101,43465)":-379.2,"US75886F1075^FF_ROA(ANN_R,43101,43465)":23.7938543445053,"US75886F1075^FF_NET_INC(ANN_R,43101,43465)":2444.4,"US5184391044^FF_ROA(ANN_R,43101,43465)":9.18168634762793,"US5184391044^FF_NET_INC(ANN_R,43101,43465)":1108.0,"JP3160400002^FF_ROA(ANN_R,43101,43465)":4.98558752184711,"JP3160400002^FF_NET_INC(ANN_R,43101,43465)":51845.0,"JP3201200007^FF_ROA(ANN_R,43101,43465)":5.88684656431259,"JP3201200007^FF_NET_INC(ANN_R,43101,43465)":57064.0,"JP3463000004^FF_ROA(ANN_R,43101,43465)":4.4216329871433,"JP3463000004^FF_NET_INC(ANN_R,43101,43465)":186886.0,"JP3546800008^FF_ROA(ANN_R,43101,43465)":8.68109125296497,"JP3546800008^FF_NET_INC(ANN_R,43101,43465)":91295.0,"JP3519400000^FF_ROA(ANN_R,43101,43465)":10.4387024758736,"JP3519400000^FF_NET_INC(ANN_R,43101,43465)":92488.0,"JP3475350009^FF_ROA(ANN_R,43101,43465)":3.16214117274931,"JP3475350009^FF_NET_INC(ANN_R,43101,43465)":60282.0,"JP3188220002^FF_ROA(ANN_R,43101,43465)":3.32788784293428,"JP3188220002^FF_NET_INC(ANN_R,43101,43465)":82492.0,"KR7068270008^FF_ROA(ANN_R,43101,43465)":7.01995341622437,"KR7068270008^FF_NET_INC(ANN_R,43101,43465)":245755.018366,"JP3197600004^FF_ROA(ANN_R,43101,43465)":8.19834236443363,"JP3197600004^FF_NET_INC(ANN_R,43101,43465)":50284.0,"JP3942400007^FF_ROA(ANN_R,43101,43465)":8.96876787889367,"JP3942400007^FF_NET_INC(ANN_R,43101,43465)":164679.0,"US5184391044^FF_ROA(ANN_R,42370,42735)":12.765640658554,"US5184391044^FF_NET_INC(ANN_R,42370,42735)":1114.6,"US5184391044^FF_ROA(ANN_R,43831,44196)":4.42188964670136,"US5184391044^FF_NET_INC(ANN_R,43831,44196)":684.0,"SE0009922164^FF_ROA(ANN_R,42370,42735)":3.30960001741895,"SE0009922164^FF_NET_INC(ANN_R,42370,42735)":3800.0,"SE0009922164^FF_ROA(ANN_R,43831,44196)":6.4542184640626,"SE0009922164^FF_NET_INC(ANN_R,43831,44196)":10228.0,"SE0000108656^FF_ROA(ANN_R,42370,42735)":0.597485754874157,"SE0000108656^FF_NET_INC(ANN_R,42370,42735)":1716.0,"SE0000108656^FF_ROA(ANN_R,43831,44196)":6.32944387926884,"SE0000108656^FF_NET_INC(ANN_R,43831,44196)":17483.0,"SE0012853455^FF_ROA(ANN_R,42370,42735)":null,"SE0012853455^FF_NET_INC(ANN_R,42370,42735)":5.6826133090403,"SE0012853455^FF_ROA(ANN_R,43831,44196)":18.9492248714977,"SE0012853455^FF_NET_INC(ANN_R,43831,44196)":2967.4685048645,"US29355A1079^FF_ROA(ANN_R,42370,42735)":-40.9973746900676,"US29355A1079^FF_NET_INC(ANN_R,42370,42735)":-67.462,"US29355A1079^FF_ROA(ANN_R,43831,44196)":14.0065069969817,"US29355A1079^FF_NET_INC(ANN_R,43831,44196)":133.995,"JP3386450005^FF_ROA(ANN_R,42370,42735)":-3.83958145142289,"JP3386450005^FF_NET_INC(ANN_R,42370,42735)":-273607.0,"JP3386450005^FF_ROA(ANN_R,43831,44196)":-2.27963886210184,"JP3386450005^FF_NET_INC(ANN_R,43831,44196)":-187946.0,"US2855121099^FF_ROA(ANN_R,42370,42735)":17.5191331363189,"US2855121099^FF_NET_INC(ANN_R,42370,42735)":1156.0,"US2855121099^FF_ROA(ANN_R,43831,44196)":30.285514973342,"US2855121099^FF_NET_INC(ANN_R,43831,44196)":3039.0,"JP3160400002^FF_ROA(ANN_R,42370,42735)":5.41797658058837,"JP3160400002^FF_NET_INC(ANN_R,42370,42735)":54933.0,"JP3160400002^FF_ROA(ANN_R,43831,44196)":11.4139084952617,"JP3160400002^FF_NET_INC(ANN_R,43831,44196)":121767.0,"JP3783600004^FF_ROA(ANN_R,42370,42735)":3.18677230132639,"JP3783600004^FF_NET_INC(ANN_R,42370,42735)":245309.0,"JP3783600004^FF_ROA(ANN_R,43831,44196)":2.33381702384785,"JP3783600004^FF_NET_INC(ANN_R,43831,44196)":198429.0,"DE0005557508^FF_ROA(ANN_R,42370,42735)":1.8296540756827,"DE0005557508^FF_NET_INC(ANN_R,42370,42735)":2675.0,"DE0005557508^FF_ROA(ANN_R,43831,44196)":1.78130783466996,"DE0005557508^FF_NET_INC(ANN_R,43831,44196)":4158.0,"DE0005552004^FF_ROA(ANN_R,42370,42735)":6.88494651708844,"DE0005552004^FF_NET_INC(ANN_R,42370,42735)":2639.0,"DE0005552004^FF_ROA(ANN_R,43831,44196)":5.32083054253181,"DE0005552004^FF_NET_INC(ANN_R,43831,44196)":2979.0,"DE0005810055^FF_ROA(ANN_R,42370,42735)":0.41984693988793,"DE0005810055^FF_NET_INC(ANN_R,42370,42735)":722.1,"DE0005810055^FF_ROA(ANN_R,43831,44196)":0.744731913062428,"DE0005810055^FF_NET_INC(ANN_R,43831,44196)":1079.9,"US24906P1093^FF_ROA(ANN_R,42370,42735)":5.38765688934562,"US24906P1093^FF_NET_INC(ANN_R,42370,42735)":429.9,"US24906P1093^FF_ROA(ANN_R,43831,44196)":-0.925053915039928,"US24906P1093^FF_NET_INC(ANN_R,43831,44196)":-83.0,"JP3551500006^FF_ROA(ANN_R,42370,42735)":4.73072595379906,"JP3551500006^FF_NET_INC(ANN_R,42370,42735)":244251.0,"JP3551500006^FF_ROA(ANN_R,43831,44196)":1.19010347149193,"JP3551500006^FF_NET_INC(ANN_R,43831,44196)":68099.0,"US2473617023^FF_ROA(ANN_R,42370,42735)":7.31680791078614,"US2473617023^FF_NET_INC(ANN_R,42370,42735)":4373.0,"US2473617023^FF_ROA(ANN_R,43831,44196)":-18.1427985468182,"US2473617023^FF_NET_INC(ANN_R,43831,44196)":-12385.0,"FR0000130650^FF_ROA(ANN_R,42370,42735)":6.69106685448472,"FR0000130650^FF_NET_INC(ANN_R,42370,42735)":447.192,"FR0000130650^FF_ROA(ANN_R,43831,44196)":3.65915459369224,"FR0000130650^FF_NET_INC(ANN_R,43831,44196)":491.0,"DK0010274414^FF_ROA(ANN_R,42370,42735)":0.566512625602298,"DK0010274414^FF_NET_INC(ANN_R,42370,42735)":19195.0,"DK0010274414^FF_ROA(ANN_R,43831,44196)":0.10261387109304,"DK0010274414^FF_NET_INC(ANN_R,43831,44196)":4038.0,"FR0000120644^FF_ROA(ANN_R,42370,42735)":4.48728819086628,"FR0000120644^FF_NET_INC(ANN_R,42370,42735)":1720.0,"FR0000120644^FF_ROA(ANN_R,43831,44196)":4.40445664753001,"FR0000120644^FF_NET_INC(ANN_R,43831,44196)":1941.0,"JP3505000004^FF_ROA(ANN_R,42370,42735)":3.29925469977442,"JP3505000004^FF_NET_INC(ANN_R,42370,42735)":103577.0,"JP3505000004^FF_ROA(ANN_R,43831,44196)":5.21352351886,"JP3505000004^FF_NET_INC(ANN_R,43831,44196)":233603.0,"US88579Y1010^FF_ROA(ANN_R,42736,43100)":13.7051612994231,"US88579Y1010^FF_NET_INC(ANN_R,42736,43100)":4858.0,"JP3893600001^FF_ROA(ANN_R,42736,43100)":2.73195165130225,"JP3893600001^FF_NET_INC(ANN_R,42736,43100)":306136.0,"US88579Y1010^FF_ROA(ANN_R,43466,43830)":11.2618440345495,"US88579Y1010^FF_NET_INC(ANN_R,43466,43830)":4570.0,"JP3893600001^FF_ROA(ANN_R,43466,43830)":3.56276603929592,"JP3893600001^FF_NET_INC(ANN_R,43466,43830)":414215.0,"US88579Y1010^FF_ROA(ANN_R,43101,43465)":14.3622377059084,"US88579Y1010^FF_NET_INC(ANN_R,43101,43465)":5349.0,"JP3893600001^FF_ROA(ANN_R,43101,43465)":3.66963346063406,"JP3893600001^FF_NET_INC(ANN_R,43101,43465)":418479.0,"DE0007100000^FF_ROA(ANN_R,42370,42735)":3.70571591249886,"DE0007100000^FF_NET_INC(ANN_R,42370,42735)":8526.0,"DE0007100000^FF_ROA(ANN_R,43831,44196)":1.24078718068602,"DE0007100000^FF_NET_INC(ANN_R,43831,44196)":3649.0,"JP3475350009^FF_ROA(ANN_R,42370,42735)":4.23827292001047,"JP3475350009^FF_NET_INC(ANN_R,42370,42735)":82282.0,"JP3475350009^FF_ROA(ANN_R,43831,44196)":6.15565840898306,"JP3475350009^FF_NET_INC(ANN_R,43831,44196)":129074.0,"JP3476480003^FF_ROA(ANN_R,42370,42735)":0.357881313753905,"JP3476480003^FF_NET_INC(ANN_R,42370,42735)":178515.0,"JP3476480003^FF_ROA(ANN_R,43831,44196)":0.0559415060861592,"JP3476480003^FF_NET_INC(ANN_R,43831,44196)":32433.0,"JP3497400006^FF_ROA(ANN_R,42370,42735)":4.77973549002617,"JP3497400006^FF_NET_INC(ANN_R,42370,42735)":13652.0,"JP3497400006^FF_ROA(ANN_R,43831,44196)":6.7898598501116,"JP3497400006^FF_NET_INC(ANN_R,43831,44196)":28063.0,"US23331A1097^FF_ROA(ANN_R,42370,42735)":7.79805818408978,"US23331A1097^FF_NET_INC(ANN_R,42370,42735)":886.3,"US23331A1097^FF_ROA(ANN_R,43831,44196)":13.6364289181682,"US23331A1097^FF_NET_INC(ANN_R,43831,44196)":2373.7,"US2310211063^FF_ROA(ANN_R,42370,42735)":9.24863161386631,"US2310211063^FF_NET_INC(ANN_R,42370,42735)":1394.0,"US2310211063^FF_ROA(ANN_R,43831,44196)":8.44644838412691,"US2310211063^FF_NET_INC(ANN_R,43831,44196)":1789.0,"CH0012138530^FF_ROA(ANN_R,42370,42735)":-0.330719354213472,"CH0012138530^FF_NET_INC(ANN_R,42370,42735)":-2713.0,"CH0012138530^FF_ROA(ANN_R,43831,44196)":0.332324779300985,"CH0012138530^FF_NET_INC(ANN_R,43831,44196)":2669.0,"FR0000045072^FF_ROA(ANN_R,42370,42735)":0.115473062944281,"FR0000045072^FF_NET_INC(ANN_R,42370,42735)":1763.0,"FR0000120503^FF_ROA(ANN_R,42736,43100)":3.04116249982433,"FR0000120503^FF_NET_INC(ANN_R,42736,43100)":1082.0,"DE0006047004^FF_ROA(ANN_R,42736,43100)":2.62717806896309,"DE0006047004^FF_NET_INC(ANN_R,42736,43100)":968.5,"CH0030170408^FF_ROA(ANN_R,42736,43100)":14.3629406718501,"CH0030170408^FF_NET_INC(ANN_R,42736,43100)":527.4,"CH0012214059^FF_ROA(ANN_R,42736,43100)":-2.51320369703517,"CH0012214059^FF_NET_INC(ANN_R,42736,43100)":-1675.0,"SE0011166610^FF_ROA(ANN_R,42736,43100)":9.98187482970632,"SE0011166610^FF_NET_INC(ANN_R,42736,43100)":12639.0,"FR0000125486^FF_ROA(ANN_R,42736,43100)":3.95599014962773,"FR0000125486^FF_NET_INC(ANN_R,42736,43100)":2747.0,"US7458671010^FF_ROA(ANN_R,42736,43100)":4.45660573609193,"US7458671010^FF_NET_INC(ANN_R,42736,43100)":442.649,"US45167R1041^FF_ROA(ANN_R,42736,43100)":10.2907405700937,"US45167R1041^FF_NET_INC(ANN_R,42736,43100)":337.257,"US62944T1051^FF_ROA(ANN_R,42736,43100)":19.0839629611615,"US62944T1051^FF_NET_INC(ANN_R,42736,43100)":537.521,"US5732841060^FF_ROA(ANN_R,42736,43100)":8.50397104757432,"US5732841060^FF_NET_INC(ANN_R,42736,43100)":711.313,"US9291601097^FF_ROA(ANN_R,42736,43100)":6.39081113644271,"US9291601097^FF_NET_INC(ANN_R,42736,43100)":593.391,"US5260571048^FF_ROA(ANN_R,42736,43100)":4.70671917034763,"US5260571048^FF_NET_INC(ANN_R,42736,43100)":802.656,"US23331A1097^FF_ROA(ANN_R,42736,43100)":8.72568379479854,"US23331A1097^FF_NET_INC(ANN_R,42736,43100)":1038.4,"FR0000120503^FF_ROA(ANN_R,43466,43830)":3.010156736624,"FR0000120503^FF_NET_INC(ANN_R,43466,43830)":1184.0,"DE0006047004^FF_ROA(ANN_R,43466,43830)":2.94468073951254,"DE0006047004^FF_NET_INC(ANN_R,43466,43830)":1123.3,"CH0030170408^FF_ROA(ANN_R,43466,43830)":17.902063068174,"CH0030170408^FF_NET_INC(ANN_R,43466,43830)":646.9,"CH0012214059^FF_ROA(ANN_R,43466,43830)":3.7811957120461,"CH0012214059^FF_NET_INC(ANN_R,43466,43830)":2231.0,"SE0011166610^FF_ROA(ANN_R,43466,43830)":15.2194438943058,"SE0011166610^FF_NET_INC(ANN_R,43466,43830)":16522.0,"FR0000125486^FF_ROA(ANN_R,43466,43830)":3.91553964784165,"FR0000125486^FF_NET_INC(ANN_R,43466,43830)":3260.0,"US7458671010^FF_ROA(ANN_R,43466,43830)":9.63521060055179,"US7458671010^FF_NET_INC(ANN_R,43466,43830)":1006.329,"US45167R1041^FF_ROA(ANN_R,43466,43830)":11.677675294044,"US45167R1041^FF_NET_INC(ANN_R,43466,43830)":425.521,"US62944T1051^FF_ROA(ANN_R,43466,43830)":25.1883812316615,"US62944T1051^FF_NET_INC(ANN_R,43466,43830)":878.539,"US5732841060^FF_ROA(ANN_R,43466,43830)":6.06847916214862,"US5732841060^FF_NET_INC(ANN_R,43466,43830)":611.0,"US9291601097^FF_ROA(ANN_R,43466,43830)":5.94916115081739,"US9291601097^FF_NET_INC(ANN_R,43466,43830)":622.503,"US5260571048^FF_ROA(ANN_R,43466,43830)":6.32848719355826,"US5260571048^FF_NET_INC(ANN_R,43466,43830)":1832.91,"US23331A1097^FF_ROA(ANN_R,43466,43830)":10.8127066840365,"US23331A1097^FF_NET_INC(ANN_R,43466,43830)":1618.5,"FR0000120503^FF_ROA(ANN_R,43101,43465)":3.46535965028481,"FR0000120503^FF_NET_INC(ANN_R,43101,43465)":1308.0,"DE0006047004^FF_ROA(ANN_R,43101,43465)":3.2118883166591,"DE0006047004^FF_NET_INC(ANN_R,43101,43465)":1157.2,"CH0030170408^FF_ROA(ANN_R,43101,43465)":16.4867625541783,"CH0030170408^FF_NET_INC(ANN_R,43101,43465)":597.2,"CH0012214059^FF_ROA(ANN_R,43101,43465)":2.43487282571693,"CH0012214059^FF_NET_INC(ANN_R,43101,43465)":1502.0,"SE0011166610^FF_ROA(ANN_R,43101,43465)":13.8448162520941,"SE0011166610^FF_NET_INC(ANN_R,43101,43465)":16322.0,"FR0000125486^FF_ROA(ANN_R,43101,43465)":4.10994764397906,"FR0000125486^FF_NET_INC(ANN_R,43101,43465)":2983.0,"US7458671010^FF_ROA(ANN_R,43101,43465)":10.1797591847782,"US7458671010^FF_NET_INC(ANN_R,43101,43465)":1010.831,"US45167R1041^FF_ROA(ANN_R,43101,43465)":11.9465744087606,"US45167R1041^FF_NET_INC(ANN_R,43101,43465)":410.573,"US62944T1051^FF_ROA(ANN_R,43101,43465)":25.9031532951261,"US62944T1051^FF_NET_INC(ANN_R,43101,43465)":797.197,"US5732841060^FF_ROA(ANN_R,43101,43465)":4.96883596096432,"US5732841060^FF_NET_INC(ANN_R,43101,43465)":469.192,"US9291601097^FF_ROA(ANN_R,43101,43465)":5.22597578641277,"US9291601097^FF_NET_INC(ANN_R,43101,43465)":517.841,"US5260571048^FF_ROA(ANN_R,43101,43465)":7.10598533561229,"US5260571048^FF_NET_INC(ANN_R,43101,43465)":1680.964,"US23331A1097^FF_ROA(ANN_R,43101,43465)":11.0471449753382,"US23331A1097^FF_NET_INC(ANN_R,43101,43465)":1460.3,"FR0000045072^FF_ROA(ANN_R,43831,44196)":0.136240330087792,"FR0000045072^FF_NET_INC(ANN_R,43831,44196)":2540.0,"US22160K1051^FF_ROA(ANN_R,42370,42735)":7.05673918592256,"US22160K1051^FF_NET_INC(ANN_R,42370,42735)":2350.0,"US22160K1051^FF_ROA(ANN_R,43831,44196)":7.92820634731962,"US22160K1051^FF_NET_INC(ANN_R,43831,44196)":4002.0,"DE0005439004^FF_ROA(ANN_R,42370,42735)":7.8791184384023,"DE0005439004^FF_NET_INC(ANN_R,42370,42735)":2802.5,"DE0005439004^FF_ROA(ANN_R,43831,44196)":-1.42254525058718,"DE0005439004^FF_NET_INC(ANN_R,43831,44196)":-608.7,"US21036P1084^FF_ROA(ANN_R,42370,42735)":6.58119658119658,"US21036P1084^FF_NET_INC(ANN_R,42370,42735)":1054.9,"US21036P1084^FF_ROA(ANN_R,43831,44196)":-0.0417295114287584,"US21036P1084^FF_NET_INC(ANN_R,43831,44196)":-11.8,"DK0060448595^FF_ROA(ANN_R,42370,42735)":28.8031524926686,"DK0060448595^FF_NET_INC(ANN_R,42370,42735)":3143.0,"DK0060448595^FF_ROA(ANN_R,43831,44196)":32.0003049826541,"DK0060448595^FF_NET_INC(ANN_R,43831,44196)":4197.0,"US1941621039^FF_ROA(ANN_R,42370,42735)":20.2926261534625,"US1941621039^FF_NET_INC(ANN_R,42370,42735)":2441.0,"US1941621039^FF_ROA(ANN_R,43831,44196)":17.4129353233831,"US1941621039^FF_NET_INC(ANN_R,43831,44196)":2695.0,"NL0010545661^FF_ROA(ANN_R,42370,42735)":-0.546086918834581,"NL0010545661^FF_NET_INC(ANN_R,42370,42735)":-252.0,"NL0010545661^FF_ROA(ANN_R,43831,44196)":-1.02632428100051,"NL0010545661^FF_NET_INC(ANN_R,43831,44196)":-493.0,"US18915M1071^FF_ROA(ANN_R,42370,42735)":null,"US18915M1071^FF_NET_INC(ANN_R,42370,42735)":-17.334,"US18915M1071^FF_ROA(ANN_R,43831,44196)":-10.7955097841938,"US18915M1071^FF_NET_INC(ANN_R,43831,44196)":-119.37,"CH0210483332^FF_ROA(ANN_R,42370,42735)":8.32345181836884,"CH0210483332^FF_NET_INC(ANN_R,42370,42735)":1812.42837377321,"CH0210483332^FF_ROA(ANN_R,43831,44196)":3.17758448470166,"CH0210483332^FF_NET_INC(ANN_R,43831,44196)":1022.81211947789,"TW0002412004^FF_ROA(ANN_R,42370,42735)":8.90226071051294,"TW0002412004^FF_NET_INC(ANN_R,42370,42735)":40067.01,"TW0002412004^FF_ROA(ANN_R,43831,44196)":6.79099406615672,"TW0002412004^FF_NET_INC(ANN_R,43831,44196)":33406.13,"JP3519400000^FF_ROA(ANN_R,42370,42735)":6.72554066484866,"JP3519400000^FF_NET_INC(ANN_R,42370,42735)":53592.0,"JP3519400000^FF_ROA(ANN_R,43831,44196)":18.7179030104868,"JP3519400000^FF_NET_INC(ANN_R,43831,44196)":214733.0,"TW0002002003^FF_ROA(ANN_R,42370,42735)":2.36857906444814,"TW0002002003^FF_NET_INC(ANN_R,42370,42735)":16038.369,"TW0002002003^FF_ROA(ANN_R,43831,44196)":0.136002919896478,"TW0002002003^FF_NET_INC(ANN_R,43831,44196)":885.865,"JP3566800003^FF_ROA(ANN_R,42370,42735)":6.43568709027184,"JP3566800003^FF_NET_INC(ANN_R,42370,42735)":337440.0,"JP3566800003^FF_ROA(ANN_R,43831,44196)":4.2106324764056,"JP3566800003^FF_NET_INC(ANN_R,43831,44196)":397881.0,"KR7068270008^FF_ROA(ANN_R,42370,42735)":5.98949702406111,"KR7068270008^FF_NET_INC(ANN_R,42370,42735)":177994.50181,"KR7068270008^FF_ROA(ANN_R,43831,44196)":11.6615555770944,"KR7068270008^FF_NET_INC(ANN_R,43831,44196)":517759.533401,"ES0105066007^FF_ROA(ANN_R,42370,42735)":1.61789686410329,"ES0105066007^FF_NET_INC(ANN_R,42370,42735)":39.817,"ES0105066007^FF_ROA(ANN_R,43831,44196)":-0.729142460626576,"ES0105066007^FF_NET_INC(ANN_R,43831,44196)":-135.425,"TW0002882008^FF_ROA(ANN_R,42370,42735)":0.606958839818529,"TW0002882008^FF_NET_INC(ANN_R,42370,42735)":47618.813,"TW0002882008^FF_ROA(ANN_R,43831,44196)":0.710299683834226,"TW0002882008^FF_NET_INC(ANN_R,43831,44196)":74579.46,"DK0060336014^FF_ROA(ANN_R,42736,43100)":16.1992313285551,"DK0060336014^FF_NET_INC(ANN_R,42736,43100)":3119.0,"DE000SYM9999^FF_ROA(ANN_R,42736,43100)":5.61996346098422,"DE000SYM9999^FF_NET_INC(ANN_R,42736,43100)":270.27,"DE0006048432^FF_ROA(ANN_R,42736,43100)":8.80076862608088,"DE0006048432^FF_NET_INC(ANN_R,42736,43100)":2519.0,"NL0013267909^FF_ROA(ANN_R,42736,43100)":2.664886029077,"NL0013267909^FF_NET_INC(ANN_R,42736,43100)":439.0,"FR0000120073^FF_ROA(ANN_R,42736,43100)":5.25408978320538,"FR0000120073^FF_NET_INC(ANN_R,42736,43100)":2236.8,"FR0000120321^FF_ROA(ANN_R,42736,43100)":10.7694453799037,"FR0000120321^FF_NET_INC(ANN_R,42736,43100)":3821.5,"NL0009434992^FF_ROA(ANN_R,42736,43100)":19.7067354173381,"NL0009434992^FF_NET_INC(ANN_R,42736,43100)":4892.0,"US4943681035^FF_ROA(ANN_R,42736,43100)":15.3127415722784,"US4943681035^FF_NET_INC(ANN_R,42736,43100)":2278.0,"US0091581068^FF_ROA(ANN_R,42736,43100)":6.21660574641466,"US0091581068^FF_NET_INC(ANN_R,42736,43100)":1134.4,"US1941621039^FF_ROA(ANN_R,42736,43100)":16.3232388402758,"US1941621039^FF_NET_INC(ANN_R,42736,43100)":2024.0,"TW0001301000^FF_ROA(ANN_R,42736,43100)":10.6001687763626,"TW0001301000^FF_NET_INC(ANN_R,42736,43100)":49382.853,"JP3351600006^FF_ROA(ANN_R,42736,43100)":2.41494892556588,"JP3351600006^FF_NET_INC(ANN_R,42736,43100)":22749.0,"TW0001303006^FF_ROA(ANN_R,42736,43100)":10.0847544463498,"TW0001303006^FF_NET_INC(ANN_R,42736,43100)":54521.016,"KR7028260008^FF_ROA(ANN_R,42736,43100)":1.36844317780028,"KR7028260008^FF_NET_INC(ANN_R,42736,43100)":639797.943417,"JP3205800000^FF_ROA(ANN_R,42736,43100)":10.6310048436481,"JP3205800000^FF_NET_INC(ANN_R,42736,43100)":147010.0,"JP3371200001^FF_ROA(ANN_R,42736,43100)":6.81074335992981,"JP3371200001^FF_NET_INC(ANN_R,42736,43100)":175912.0,"TW0001326007^FF_ROA(ANN_R,42736,43100)":9.74437691006661,"TW0001326007^FF_NET_INC(ANN_R,42736,43100)":54410.802,"JP3951600000^FF_ROA(ANN_R,42736,43100)":7.51062454989767,"JP3951600000^FF_NET_INC(ANN_R,42736,43100)":52771.0,"DK0060336014^FF_ROA(ANN_R,43466,43830)":15.4714019425096,"DK0060336014^FF_NET_INC(ANN_R,43466,43830)":3154.0,"DE000SYM9999^FF_ROA(ANN_R,43466,43830)":5.25295224200019,"DE000SYM9999^FF_NET_INC(ANN_R,43466,43830)":291.055,"DE0006048432^FF_ROA(ANN_R,43466,43830)":6.74277213634306,"DE0006048432^FF_NET_INC(ANN_R,43466,43830)":2085.0,"NL0013267909^FF_ROA(ANN_R,43466,43830)":3.19372374598468,"NL0013267909^FF_NET_INC(ANN_R,43466,43830)":517.0,"FR0000120073^FF_ROA(ANN_R,43466,43830)":5.23426946154628,"FR0000120073^FF_NET_INC(ANN_R,43466,43830)":2241.5,"FR0000120321^FF_ROA(ANN_R,43466,43830)":9.11662349438963,"FR0000120321^FF_NET_INC(ANN_R,43466,43830)":3750.0,"NL0009434992^FF_ROA(ANN_R,43466,43830)":11.5749493297907,"NL0009434992^FF_NET_INC(ANN_R,43466,43830)":3398.0,"US4943681035^FF_ROA(ANN_R,43466,43830)":14.4760242944868,"US4943681035^FF_NET_INC(ANN_R,43466,43830)":2157.0,"US0091581068^FF_ROA(ANN_R,43466,43830)":9.2337314505615,"US0091581068^FF_NET_INC(ANN_R,43466,43830)":1760.0,"US1941621039^FF_ROA(ANN_R,43466,43830)":17.407611693326,"US1941621039^FF_NET_INC(ANN_R,43466,43830)":2367.0,"TW0001301000^FF_ROA(ANN_R,43466,43830)":7.47528863939127,"TW0001301000^FF_NET_INC(ANN_R,43466,43830)":37324.162,"JP3351600006^FF_ROA(ANN_R,43466,43830)":6.60218729651999,"JP3351600006^FF_NET_INC(ANN_R,43466,43830)":73562.0,"TW0001303006^FF_ROA(ANN_R,43466,43830)":4.10268435458826,"TW0001303006^FF_NET_INC(ANN_R,43466,43830)":23076.123,"KR7028260008^FF_ROA(ANN_R,43466,43830)":2.34444869761893,"KR7028260008^FF_NET_INC(ANN_R,43466,43830)":1050076.090746,"JP3205800000^FF_ROA(ANN_R,43466,43830)":9.51637369357974,"JP3205800000^FF_NET_INC(ANN_R,43466,43830)":148213.0,"JP3371200001^FF_ROA(ANN_R,43466,43830)":10.4050351960853,"JP3371200001^FF_NET_INC(ANN_R,43466,43830)":309126.0,"TW0001326007^FF_ROA(ANN_R,43466,43830)":4.99067278536344,"TW0001326007^FF_NET_INC(ANN_R,43466,43830)":28497.988,"JP3951600000^FF_ROA(ANN_R,43466,43830)":5.55798602699872,"JP3951600000^FF_NET_INC(ANN_R,43466,43830)":46117.0,"DK0060336014^FF_ROA(ANN_R,43101,43465)":16.6554804068357,"DK0060336014^FF_NET_INC(ANN_R,43101,43465)":3226.0,"DE000SYM9999^FF_ROA(ANN_R,43101,43465)":5.64223538919139,"DE000SYM9999^FF_NET_INC(ANN_R,43101,43465)":275.33,"DE0006048432^FF_ROA(ANN_R,43101,43465)":7.89128173649121,"DE0006048432^FF_NET_INC(ANN_R,43101,43465)":2314.0,"NL0013267909^FF_ROA(ANN_R,43101,43465)":2.2570815934996,"NL0013267909^FF_NET_INC(ANN_R,43101,43465)":400.0,"FR0000120073^FF_ROA(ANN_R,43101,43465)":5.09204545591444,"FR0000120073^FF_NET_INC(ANN_R,43101,43465)":2113.4,"FR0000120321^FF_ROA(ANN_R,43101,43465)":10.5571259380513,"FR0000120321^FF_NET_INC(ANN_R,43101,43465)":3895.4,"NL0009434992^FF_ROA(ANN_R,43101,43465)":17.2234050363409,"NL0009434992^FF_NET_INC(ANN_R,43101,43465)":4692.0,"US4943681035^FF_ROA(ANN_R,43101,43465)":9.50487040345141,"US4943681035^FF_NET_INC(ANN_R,43101,43465)":1410.0,"US0091581068^FF_ROA(ANN_R,43101,43465)":7.73319520261386,"US0091581068^FF_NET_INC(ANN_R,43101,43465)":1455.6,"US1941621039^FF_ROA(ANN_R,43101,43465)":19.3260055562266,"US1941621039^FF_NET_INC(ANN_R,43101,43465)":2400.0,"TW0001301000^FF_ROA(ANN_R,43101,43465)":10.1371390371026,"TW0001301000^FF_NET_INC(ANN_R,43101,43465)":49549.54,"JP3351600006^FF_ROA(ANN_R,43101,43465)":6.26877511111293,"JP3351600006^FF_NET_INC(ANN_R,43101,43465)":61404.0,"TW0001303006^FF_ROA(ANN_R,43101,43465)":9.46693702054631,"TW0001303006^FF_NET_INC(ANN_R,43101,43465)":52746.021,"KR7028260008^FF_ROA(ANN_R,43101,43465)":3.69441655213307,"KR7028260008^FF_NET_INC(ANN_R,43101,43465)":1712790.1568,"JP3205800000^FF_ROA(ANN_R,43101,43465)":10.6425754952376,"JP3205800000^FF_NET_INC(ANN_R,43101,43465)":153698.0,"JP3371200001^FF_ROA(ANN_R,43101,43465)":9.57894844779594,"JP3371200001^FF_NET_INC(ANN_R,43101,43465)":266236.0,"TW0001326007^FF_ROA(ANN_R,43101,43465)":8.13677749516858,"TW0001326007^FF_NET_INC(ANN_R,43101,43465)":47349.024,"JP3951600000^FF_ROA(ANN_R,43101,43465)":8.00873556826556,"JP3951600000^FF_NET_INC(ANN_R,43101,43465)":61352.0,"FR0000120172^FF_ROA(ANN_R,42370,42735)":1.65185045079125,"FR0000120172^FF_NET_INC(ANN_R,42370,42735)":786.0,"FR0000120172^FF_ROA(ANN_R,43831,44196)":1.33869078867665,"FR0000120172^FF_NET_INC(ANN_R,43831,44196)":663.0,"DK0010181759^FF_ROA(ANN_R,42370,42735)":3.50834659586365,"DK0010181759^FF_NET_INC(ANN_R,42370,42735)":4486.0,"DK0010181759^FF_ROA(ANN_R,43831,44196)":4.92072170585019,"DK0010181759^FF_NET_INC(ANN_R,43831,44196)":6030.0,"US14149Y1082^FF_ROA(ANN_R,42370,42735)":4.44105564546247,"US14149Y1082^FF_NET_INC(ANN_R,42370,42735)":1427.0,"US14149Y1082^FF_ROA(ANN_R,43831,44196)":-9.04452519913372,"US14149Y1082^FF_NET_INC(ANN_R,43831,44196)":-3696.0,"FR0000125338^FF_ROA(ANN_R,42370,42735)":5.63475068828388,"FR0000125338^FF_NET_INC(ANN_R,42370,42735)":921.0,"FR0000125338^FF_ROA(ANN_R,43831,44196)":4.77437701115019,"FR0000125338^FF_NET_INC(ANN_R,43831,44196)":957.0,"JP3242800005^FF_ROA(ANN_R,42370,42735)":3.14959740974098,"JP3242800005^FF_NET_INC(ANN_R,42370,42735)":150650.0,"JP3242800005^FF_ROA(ANN_R,43831,44196)":1.77318896067606,"JP3242800005^FF_NET_INC(ANN_R,43831,44196)":83318.0,"US12541W2098^FF_ROA(ANN_R,42370,42735)":14.9410749178273,"US12541W2098^FF_NET_INC(ANN_R,42370,42735)":513.384,"US12541W2098^FF_ROA(ANN_R,43831,44196)":10.350629381692,"US12541W2098^FF_NET_INC(ANN_R,43831,44196)":506.421,"US1156372096^FF_ROA(ANN_R,42370,42735)":25.4775549188157,"US1156372096^FF_NET_INC(ANN_R,42370,42735)":1067.0,"US1156372096^FF_ROA(ANN_R,43831,44196)":15.1673544245759,"US1156372096^FF_NET_INC(ANN_R,43831,44196)":827.0,"JP3830800003^FF_ROA(ANN_R,42370,42735)":7.07016462998058,"JP3830800003^FF_NET_INC(ANN_R,42370,42735)":265551.0,"JP3830800003^FF_ROA(ANN_R,43831,44196)":-0.467498186643277,"JP3830800003^FF_NET_INC(ANN_R,43831,44196)":-19790.0,"FR0000120503^FF_ROA(ANN_R,42370,42735)":2.13134563030471,"FR0000120503^FF_NET_INC(ANN_R,42370,42735)":732.0,"FR0000120503^FF_ROA(ANN_R,43831,44196)":1.73800129850672,"FR0000120503^FF_NET_INC(ANN_R,43831,44196)":696.0,"US1011211018^FF_ROA(ANN_R,42370,42735)":2.75515535265864,"US1011211018^FF_NET_INC(ANN_R,42370,42735)":512.502,"US1011211018^FF_ROA(ANN_R,43831,44196)":3.70648682427002,"US1011211018^FF_NET_INC(ANN_R,43831,44196)":818.079,"US0995021062^FF_ROA(ANN_R,42370,42735)":9.53449042233984,"US0995021062^FF_NET_INC(ANN_R,42370,42735)":290.542,"US0995021062^FF_ROA(ANN_R,43831,44196)":10.6038614600106,"US0995021062^FF_NET_INC(ANN_R,43831,44196)":481.085,"US0970231058^FF_ROA(ANN_R,42370,42735)":5.30571296873729,"US0970231058^FF_NET_INC(ANN_R,42370,42735)":4892.0,"US0970231058^FF_ROA(ANN_R,43831,44196)":-8.30974135728808,"US0970231058^FF_NET_INC(ANN_R,43831,44196)":-11873.0,"DE0005190003^FF_ROA(ANN_R,42370,42735)":3.59710156321658,"DE0005190003^FF_NET_INC(ANN_R,42370,42735)":6863.0,"DE0005190003^FF_ROA(ANN_R,43831,44196)":1.59908164000119,"DE0005190003^FF_NET_INC(ANN_R,43831,44196)":3775.0,"DE000BAY0017^FF_ROA(ANN_R,42370,42735)":4.58355528615076,"DE000BAY0017^FF_NET_INC(ANN_R,42370,42735)":3743.0,"DK0010181759^FF_ROA(ANN_R,42736,43100)":1.02354811041962,"DK0010181759^FF_NET_INC(ANN_R,42736,43100)":1259.0,"NL0000009165^FF_ROA(ANN_R,42736,43100)":4.68857900921966,"NL0000009165^FF_NET_INC(ANN_R,42736,43100)":1935.0,"FR0000120693^FF_ROA(ANN_R,42736,43100)":4.59084467587252,"FR0000120693^FF_NET_INC(ANN_R,42736,43100)":1393.0,"BE0974293251^FF_ROA(ANN_R,42736,43100)":3.10760821074526,"BE0974293251^FF_NET_INC(ANN_R,42736,43100)":7064.23957254968,"US1156372096^FF_ROA(ANN_R,42736,43100)":15.1907356948229,"US1156372096^FF_NET_INC(ANN_R,42736,43100)":669.0,"US49271V1008^FF_ROA(ANN_R,42736,43100)":10.8615555443396,"US49271V1008^FF_NET_INC(ANN_R,42736,43100)":1076.0,"US21036P1084^FF_ROA(ANN_R,42736,43100)":8.63206194436478,"US21036P1084^FF_NET_INC(ANN_R,42736,43100)":1535.1,"JP3258000003^FF_ROA(ANN_R,42736,43100)":6.51313301933029,"JP3258000003^FF_NET_INC(ANN_R,42736,43100)":157012.0,"JP3116000005^FF_ROA(ANN_R,42736,43100)":5.18283437667818,"JP3116000005^FF_NET_INC(ANN_R,42736,43100)":141003.0,"DK0010181759^FF_ROA(ANN_R,43466,43830)":5.37898111338113,"DK0010181759^FF_NET_INC(ANN_R,43466,43830)":6569.0,"NL0000009165^FF_ROA(ANN_R,43466,43830)":4.7941567065073,"NL0000009165^FF_NET_INC(ANN_R,43466,43830)":2166.0,"FR0000120693^FF_ROA(ANN_R,43466,43830)":4.80174248799564,"FR0000120693^FF_NET_INC(ANN_R,43466,43830)":1455.0,"BE0974293251^FF_ROA(ANN_R,43466,43830)":3.73588937458098,"BE0974293251^FF_NET_INC(ANN_R,43466,43830)":7815.06429357335,"US1156372096^FF_ROA(ANN_R,43466,43830)":16.5101334651508,"US1156372096^FF_NET_INC(ANN_R,43466,43830)":835.0,"US49271V1008^FF_ROA(ANN_R,43466,43830)":2.54784834816531,"US49271V1008^FF_NET_INC(ANN_R,43466,43830)":1254.0,"US21036P1084^FF_ROA(ANN_R,43466,43830)":13.8070572350523,"US21036P1084^FF_NET_INC(ANN_R,43466,43830)":3435.9,"JP3258000003^FF_ROA(ANN_R,43466,43830)":2.52907983847338,"JP3258000003^FF_NET_INC(ANN_R,43466,43830)":59642.0,"JP3116000005^FF_ROA(ANN_R,43466,43830)":4.57246447526673,"JP3116000005^FF_NET_INC(ANN_R,43466,43830)":142206.0,"DK0010181759^FF_ROA(ANN_R,43101,43465)":4.49338349491966,"DK0010181759^FF_NET_INC(ANN_R,43101,43465)":5309.0,"NL0000009165^FF_ROA(ANN_R,43101,43465)":4.47349344059117,"NL0000009165^FF_NET_INC(ANN_R,43101,43465)":1913.0,"FR0000120693^FF_ROA(ANN_R,43101,43465)":5.28786507058311,"FR0000120693^FF_NET_INC(ANN_R,43101,43465)":1577.0,"BE0974293251^FF_ROA(ANN_R,43101,43465)":1.57521450117459,"BE0974293251^FF_NET_INC(ANN_R,43101,43465)":3254.07993633111,"US1156372096^FF_ROA(ANN_R,43101,43465)":14.935944172482,"US1156372096^FF_NET_INC(ANN_R,43101,43465)":717.0,"US49271V1008^FF_ROA(ANN_R,43101,43465)":1.98846284356973,"US49271V1008^FF_NET_INC(ANN_R,43101,43465)":586.0,"US21036P1084^FF_ROA(ANN_R,43101,43465)":11.7697254292802,"US21036P1084^FF_NET_INC(ANN_R,43101,43465)":2303.4,"JP3258000003^FF_ROA(ANN_R,43101,43465)":6.98405596023645,"JP3258000003^FF_NET_INC(ANN_R,43101,43465)":164202.0,"JP3116000005^FF_ROA(ANN_R,43101,43465)":4.70195391103551,"JP3116000005^FF_NET_INC(ANN_R,43101,43465)":151077.0,"DE000BAY0017^FF_ROA(ANN_R,43831,44196)":-12.2662506746083,"DE000BAY0017^FF_NET_INC(ANN_R,43831,44196)":-15569.0,"US0605051046^FF_ROA(ANN_R,42370,42735)":0.819485566119592,"US0605051046^FF_NET_INC(ANN_R,42370,42735)":17822.0,"US0605051046^FF_ROA(ANN_R,43831,44196)":0.678251729790181,"US0605051046^FF_NET_INC(ANN_R,43831,44196)":17894.0,"JP3778630008^FF_ROA(ANN_R,42370,42735)":7.77059630445602,"JP3778630008^FF_NET_INC(ANN_R,42370,42735)":34583.0,"JP3778630008^FF_ROA(ANN_R,43831,44196)":9.35548608260719,"JP3778630008^FF_NET_INC(ANN_R,43831,44196)":57666.0,"US0584981064^FF_ROA(ANN_R,42370,42735)":2.02697495183044,"US0584981064^FF_NET_INC(ANN_R,42370,42735)":263.0,"US0584981064^FF_ROA(ANN_R,43831,44196)":3.28540941255756,"US0584981064^FF_NET_INC(ANN_R,43831,44196)":585.0,"SE0011166610^FF_ROA(ANN_R,42370,42735)":12.2284937760626,"SE0011166610^FF_NET_INC(ANN_R,42370,42735)":13768.0,"SE0011166610^FF_ROA(ANN_R,43831,44196)":12.7534355920868,"SE0011166610^FF_NET_INC(ANN_R,43831,44196)":14779.0,"JP3942400007^FF_ROA(ANN_R,42370,42735)":10.7816046910086,"JP3942400007^FF_NET_INC(ANN_R,42370,42735)":193687.0,"JP3942400007^FF_ROA(ANN_R,43831,44196)":9.27697547745368,"JP3942400007^FF_NET_INC(ANN_R,43831,44196)":195411.0,"IT0000062072^FF_ROA(ANN_R,42370,42735)":0.396909897952734,"IT0000062072^FF_NET_INC(ANN_R,42370,42735)":2041.0,"IT0000062072^FF_ROA(ANN_R,43831,44196)":0.363108069403199,"IT0000062072^FF_NET_INC(ANN_R,43831,44196)":1927.0,"JP3116000005^FF_ROA(ANN_R,42370,42735)":4.57655222293893,"JP3116000005^FF_NET_INC(ANN_R,42370,42735)":89220.0,"JP3116000005^FF_ROA(ANN_R,43831,44196)":2.4491548074277,"JP3116000005^FF_NET_INC(ANN_R,43831,44196)":92825.0,"US3635761097^FF_ROA(ANN_R,42370,42735)":3.6999834822166,"US3635761097^FF_NET_INC(ANN_R,42370,42735)":414.4,"US3635761097^FF_ROA(ANN_R,43831,44196)":3.90218795125601,"US3635761097^FF_NET_INC(ANN_R,43831,44196)":818.8,"US0404131064^FF_ROA(ANN_R,42370,42735)":12.666772127909,"US0404131064^FF_NET_INC(ANN_R,42370,42735)":182.965,"US0404131064^FF_ROA(ANN_R,43831,44196)":14.2210250790854,"US0404131064^FF_NET_INC(ANN_R,43831,44196)":634.557,"NL0010832176^FF_ROA(ANN_R,42370,42735)":-28.1729869376672,"NL0010832176^FF_NET_INC(ANN_R,42370,42735)":-21.374,"NL0010832176^FF_ROA(ANN_R,43831,44196)":-32.3846092187543,"NL0010832176^FF_NET_INC(ANN_R,43831,44196)":-533.744431463731,"BE0974293251^FF_ROA(ANN_R,42370,42735)":0.577850881360978,"BE0974293251^FF_NET_INC(ANN_R,42370,42735)":1078.46951223958,"BE0974293251^FF_ROA(ANN_R,43831,44196)":-0.2859761901441,"BE0974293251^FF_NET_INC(ANN_R,43831,44196)":-570.188231588902,"US0311001004^FF_ROA(ANN_R,42370,42735)":7.44354894265904,"US0311001004^FF_NET_INC(ANN_R,42370,42735)":512.158,"US0311001004^FF_ROA(ANN_R,43831,44196)":8.63713678052941,"US0311001004^FF_NET_INC(ANN_R,43831,44196)":872.439,"ES0109067019^FF_ROA(ANN_R,42370,42735)":11.0651771101899,"ES0109067019^FF_NET_INC(ANN_R,42370,42735)":825.5,"ES0109067019^FF_ROA(ANN_R,43831,44196)":-5.59559438651116,"ES0109067019^FF_NET_INC(ANN_R,43831,44196)":-625.4,"FR0010220475^FF_ROA(ANN_R,42370,42735)":-4.62277238288336,"FR0010220475^FF_NET_INC(ANN_R,42370,42735)":-1083.0,"DE0005439004^FF_ROA(ANN_R,42736,43100)":7.88553477564166,"DE0005439004^FF_NET_INC(ANN_R,42736,43100)":2984.6,"DE000PAH0038^FF_ROA(ANN_R,42736,43100)":10.9295812216591,"DE000PAH0038^FF_NET_INC(ANN_R,42736,43100)":3278.0,"NL0011585146^FF_ROA(ANN_R,42736,43100)":13.4003895524652,"NL0011585146^FF_NET_INC(ANN_R,42736,43100)":535.393,"FR0000121261^FF_ROA(ANN_R,42736,43100)":6.67734092391627,"FR0000121261^FF_NET_INC(ANN_R,42736,43100)":1689.0,"DE0005190003^FF_ROA(ANN_R,42736,43100)":4.34964259398525,"DE0005190003^FF_NET_INC(ANN_R,42736,43100)":8589.0,"NL00150001Q9^FF_ROA(ANN_R,42736,43100)":3.27050168957646,"NL00150001Q9^FF_NET_INC(ANN_R,42736,43100)":3281.0,"DE0007664039^FF_ROA(ANN_R,42736,43100)":2.5350959646869,"DE0007664039^FF_NET_INC(ANN_R,42736,43100)":11179.0,"DE0007100000^FF_ROA(ANN_R,42736,43100)":4.12495259194153,"DE0007100000^FF_NET_INC(ANN_R,42736,43100)":10278.0,"US3453708600^FF_ROA(ANN_R,42736,43100)":3.11453186342147,"US3453708600^FF_NET_INC(ANN_R,42736,43100)":7731.0,"US37045V1008^FF_ROA(ANN_R,42736,43100)":0.160305132528123,"US37045V1008^FF_NET_INC(ANN_R,42736,43100)":348.0,"JP3397200001^FF_ROA(ANN_R,42736,43100)":5.49866594889337,"JP3397200001^FF_NET_INC(ANN_R,42736,43100)":159956.0,"JP3551500006^FF_ROA(ANN_R,42736,43100)":5.05449564817654,"JP3551500006^FF_NET_INC(ANN_R,42736,43100)":257619.0,"KR7000270009^FF_ROA(ANN_R,42736,43100)":1.87630026595868,"KR7000270009^FF_NET_INC(ANN_R,42736,43100)":968018.0,"JP3854600008^FF_ROA(ANN_R,42736,43100)":3.31600874564641,"JP3854600008^FF_NET_INC(ANN_R,42736,43100)":616569.0,"JP3633400001^FF_ROA(ANN_R,42736,43100)":3.80775880433842,"JP3633400001^FF_NET_INC(ANN_R,42736,43100)":1831109.0,"KR7012330007^FF_ROA(ANN_R,42736,43100)":3.75837401944077,"KR7012330007^FF_NET_INC(ANN_R,42736,43100)":1568152.0,"JP3830800003^FF_ROA(ANN_R,42736,43100)":7.51201161996219,"JP3830800003^FF_NET_INC(ANN_R,42736,43100)":288276.0,"KR7005380001^FF_ROA(ANN_R,42736,43100)":2.25906126020866,"KR7005380001^FF_NET_INC(ANN_R,42736,43100)":4032824.0,"JP3814800003^FF_ROA(ANN_R,42736,43100)":10.5459639335757,"JP3814800003^FF_NET_INC(ANN_R,42736,43100)":282354.0,"DE0005439004^FF_ROA(ANN_R,43466,43830)":-2.86661690063721,"DE0005439004^FF_NET_INC(ANN_R,43466,43830)":-1225.0,"DE000PAH0038^FF_ROA(ANN_R,43466,43830)":12.6792778537006,"DE000PAH0038^FF_NET_INC(ANN_R,43466,43830)":4407.0,"NL0011585146^FF_ROA(ANN_R,43466,43830)":13.5135153506398,"NL0011585146^FF_NET_INC(ANN_R,43466,43830)":695.818,"FR0000121261^FF_ROA(ANN_R,43466,43830)":5.63079462162031,"FR0000121261^FF_NET_INC(ANN_R,43466,43830)":1740.0,"DE0005190003^FF_ROA(ANN_R,43466,43830)":2.16179991700748,"DE0005190003^FF_NET_INC(ANN_R,43466,43830)":4871.0,"NL00150001Q9^FF_ROA(ANN_R,43466,43830)":2.76425350277298,"NL00150001Q9^FF_NET_INC(ANN_R,43466,43830)":2694.0,"DE0007664039^FF_ROA(ANN_R,43466,43830)":2.66415941039553,"DE0007664039^FF_NET_INC(ANN_R,43466,43830)":13346.0,"DE0007100000^FF_ROA(ANN_R,43466,43830)":0.813961651003241,"DE0007100000^FF_NET_INC(ANN_R,43466,43830)":2377.0,"US3453708600^FF_ROA(ANN_R,43466,43830)":0.0182496985887547,"US3453708600^FF_NET_INC(ANN_R,43466,43830)":47.0,"US37045V1008^FF_ROA(ANN_R,43466,43830)":2.95667755876463,"US37045V1008^FF_NET_INC(ANN_R,43466,43830)":6732.0,"JP3397200001^FF_ROA(ANN_R,43466,43830)":5.30222023557579,"JP3397200001^FF_NET_INC(ANN_R,43466,43830)":178759.0,"JP3551500006^FF_ROA(ANN_R,43466,43830)":4.40473690408729,"JP3551500006^FF_NET_INC(ANN_R,43466,43830)":254524.0,"KR7000270009^FF_ROA(ANN_R,43466,43830)":3.41012802754016,"KR7000270009^FF_NET_INC(ANN_R,43466,43830)":1826659.0,"JP3854600008^FF_ROA(ANN_R,43466,43830)":3.06936034406914,"JP3854600008^FF_NET_INC(ANN_R,43466,43830)":610316.0,"JP3633400001^FF_ROA(ANN_R,43466,43830)":3.68305414206347,"JP3633400001^FF_NET_INC(ANN_R,43466,43830)":1882873.0,"KR7012330007^FF_ROA(ANN_R,43466,43830)":5.10870121318245,"KR7012330007^FF_NET_INC(ANN_R,43466,43830)":2290670.0,"JP3830800003^FF_ROA(ANN_R,43466,43830)":5.9160667637024,"JP3830800003^FF_NET_INC(ANN_R,43466,43830)":240112.0,"KR7005380001^FF_ROA(ANN_R,43466,43830)":1.58864787103948,"KR7005380001^FF_NET_INC(ANN_R,43466,43830)":2980049.0,"JP3814800003^FF_ROA(ANN_R,43466,43830)":4.67723960906032,"JP3814800003^FF_NET_INC(ANN_R,43466,43830)":141418.0,"DE0005439004^FF_ROA(ANN_R,43101,43465)":7.25807461740605,"DE0005439004^FF_NET_INC(ANN_R,43101,43465)":2897.3,"DE000PAH0038^FF_ROA(ANN_R,43101,43465)":10.6757211464929,"DE000PAH0038^FF_NET_INC(ANN_R,43101,43465)":3490.0,"NL0011585146^FF_ROA(ANN_R,43101,43465)":17.4511780876269,"NL0011585146^FF_NET_INC(ANN_R,43101,43465)":784.678,"FR0000121261^FF_ROA(ANN_R,43101,43465)":6.01158991208275,"FR0000121261^FF_NET_INC(ANN_R,43101,43465)":1665.0,"DE0005190003^FF_ROA(ANN_R,43101,43465)":3.46464401734547,"DE0005190003^FF_NET_INC(ANN_R,43101,43465)":7007.0,"NL00150001Q9^FF_ROA(ANN_R,43101,43465)":3.44045720911933,"NL00150001Q9^FF_NET_INC(ANN_R,43101,43465)":3323.0,"DE0007664039^FF_ROA(ANN_R,43101,43465)":2.54015504675135,"DE0007664039^FF_NET_INC(ANN_R,43101,43465)":11827.0,"DE0007100000^FF_ROA(ANN_R,43101,43465)":2.69999478549772,"DE0007100000^FF_NET_INC(ANN_R,43101,43465)":7249.0,"US3453708600^FF_ROA(ANN_R,43101,43465)":1.42786135338112,"US3453708600^FF_NET_INC(ANN_R,43101,43465)":3677.0,"US37045V1008^FF_ROA(ANN_R,43101,43465)":3.67604093483485,"US37045V1008^FF_NET_INC(ANN_R,43101,43465)":8084.0,"JP3397200001^FF_ROA(ANN_R,43101,43465)":6.6822440110934,"JP3397200001^FF_NET_INC(ANN_R,43101,43465)":215730.0,"JP3551500006^FF_ROA(ANN_R,43101,43465)":5.87367371620749,"JP3551500006^FF_NET_INC(ANN_R,43101,43465)":320561.0,"KR7000270009^FF_ROA(ANN_R,43101,43465)":2.22123638787901,"KR7000270009^FF_NET_INC(ANN_R,43101,43465)":1155943.0,"JP3854600008^FF_ROA(ANN_R,43101,43465)":5.53073361734022,"JP3854600008^FF_NET_INC(ANN_R,43101,43465)":1059337.0,"JP3633400001^FF_ROA(ANN_R,43101,43465)":5.03537735075261,"JP3633400001^FF_NET_INC(ANN_R,43101,43465)":2493983.0,"KR7012330007^FF_ROA(ANN_R,43101,43465)":4.45430877111982,"KR7012330007^FF_NET_INC(ANN_R,43101,43465)":1888804.0,"JP3830800003^FF_ROA(ANN_R,43101,43465)":7.47866445057234,"JP3830800003^FF_NET_INC(ANN_R,43101,43465)":291642.0,"KR7005380001^FF_ROA(ANN_R,43101,43465)":0.840497211568947,"KR7005380001^FF_NET_INC(ANN_R,43101,43465)":1508084.0,"JP3814800003^FF_ROA(ANN_R,43101,43465)":7.82952656829748,"JP3814800003^FF_NET_INC(ANN_R,43101,43465)":220354.0,"FR0010220475^FF_ROA(ANN_R,43831,44196)":3.37648572942691,"FR0010220475^FF_NET_INC(ANN_R,43831,44196)":446.0,"DE0008404005^FF_ROA(ANN_R,42370,42735)":0.786563569068913,"DE0008404005^FF_NET_INC(ANN_R,42370,42735)":6962.0,"DE0008404005^FF_ROA(ANN_R,43831,44196)":0.629147932948192,"DE0008404005^FF_NET_INC(ANN_R,43831,44196)":6807.0,"US0152711091^FF_ROA(ANN_R,42370,42735)":-0.17884263828502,"US0152711091^FF_NET_INC(ANN_R,42370,42735)":-17.201,"US0152711091^FF_ROA(ANN_R,43831,44196)":4.90316686625804,"US0152711091^FF_NET_INC(ANN_R,43831,44196)":1010.503,"CH0432492467^FF_ROA(ANN_R,42370,42735)":-0.593644805122343,"CH0432492467^FF_NET_INC(ANN_R,42370,42735)":-167.478333333333,"CH0432492467^FF_ROA(ANN_R,43831,44196)":-1.94777544642015,"CH0432492467^FF_NET_INC(ANN_R,43831,44196)":-498.403980694981,"NL0013267909^FF_ROA(ANN_R,42370,42735)":3.28554728357842,"NL0013267909^FF_NET_INC(ANN_R,42370,42735)":534.0,"NL0013267909^FF_ROA(ANN_R,43831,44196)":4.73975966367796,"NL0013267909^FF_NET_INC(ANN_R,43831,44196)":637.0,"JP3119600009^FF_ROA(ANN_R,42370,42735)":5.41751368040038,"JP3119600009^FF_NET_INC(ANN_R,42370,42735)":68504.0,"JP3119600009^FF_ROA(ANN_R,43831,44196)":1.35709567113196,"JP3119600009^FF_NET_INC(ANN_R,43831,44196)":18643.0,"NL0000235190^FF_ROA(ANN_R,42370,42735)":0.856791037707417,"NL0000235190^FF_NET_INC(ANN_R,42370,42735)":995.0,"NL0000235190^FF_ROA(ANN_R,43831,44196)":-1.00933613654991,"NL0000235190^FF_NET_INC(ANN_R,43831,44196)":-1133.0,"US0091581068^FF_ROA(ANN_R,42370,42735)":6.20018214268596,"US0091581068^FF_NET_INC(ANN_R,42370,42735)":1099.5,"US0091581068^FF_ROA(ANN_R,43831,44196)":8.61910666881275,"US0091581068^FF_NET_INC(ANN_R,43831,44196)":1901.0,"FR0000120073^FF_ROA(ANN_R,42370,42735)":5.01757478866453,"FR0000120073^FF_NET_INC(ANN_R,42370,42735)":1832.9,"FR0000120073^FF_ROA(ANN_R,43831,44196)":5.68658954084135,"FR0000120073^FF_NET_INC(ANN_R,43831,44196)":2435.1,"US0010551028^FF_ROA(ANN_R,42370,42735)":2.12474379617163,"US0010551028^FF_NET_INC(ANN_R,42370,42735)":2659.0,"US0010551028^FF_ROA(ANN_R,43831,44196)":2.89355671898041,"US0010551028^FF_NET_INC(ANN_R,43831,44196)":4778.0,"ES0105046009^FF_ROA(ANN_R,42370,42735)":7.155813320366,"ES0105046009^FF_NET_INC(ANN_R,42370,42735)":1164.149,"ES0105046009^FF_ROA(ANN_R,43831,44196)":-0.829924300320453,"ES0105046009^FF_NET_INC(ANN_R,43831,44196)":-126.786,"FR0000052292^FF_ROA(ANN_R,42736,43100)":19.135420501453,"FR0000052292^FF_NET_INC(ANN_R,42736,43100)":1221.5,"DE000A1EWWW0^FF_ROA(ANN_R,42736,43100)":9.25500941942113,"DE000A1EWWW0^FF_NET_INC(ANN_R,42736,43100)":1351.0,"FR0000052292^FF_ROA(ANN_R,43466,43830)":16.6715758468336,"FR0000052292^FF_NET_INC(ANN_R,43466,43830)":1528.2,"DE000A1EWWW0^FF_ROA(ANN_R,43466,43830)":10.5643116940373,"DE000A1EWWW0^FF_NET_INC(ANN_R,43466,43830)":1917.0,"FR0000052292^FF_ROA(ANN_R,43101,43465)":18.4689982326003,"FR0000052292^FF_NET_INC(ANN_R,43101,43465)":1405.5,"DE000A1EWWW0^FF_ROA(ANN_R,43101,43465)":11.5217171205832,"DE000A1EWWW0^FF_NET_INC(ANN_R,43101,43465)":1707.0,"NL0012969182^FF_ROA(ANN_R,42370,42735)":8.85108412808446,"NL0012969182^FF_NET_INC(ANN_R,42370,42735)":97.23,"NL0012969182^FF_ROA(ANN_R,43831,44196)":7.71397139388853,"NL0012969182^FF_NET_INC(ANN_R,43831,44196)":261.019,"JP3122400009^FF_ROA(ANN_R,42370,42735)":3.01743567551973,"JP3122400009^FF_NET_INC(ANN_R,42370,42735)":6694.0,"JP3122400009^FF_ROA(ANN_R,43831,44196)":16.2130483965491,"JP3122400009^FF_NET_INC(ANN_R,43831,44196)":53532.0,"US00751Y1064^FF_ROA(ANN_R,42370,42735)":5.56692092689695,"US00751Y1064^FF_NET_INC(ANN_R,42370,42735)":457.677,"US00751Y1064^FF_ROA(ANN_R,43831,44196)":4.27076890186273,"US00751Y1064^FF_NET_INC(ANN_R,43831,44196)":493.021,"DE000A1EWWW0^FF_ROA(ANN_R,42370,42735)":7.56688523440513,"DE000A1EWWW0^FF_NET_INC(ANN_R,42370,42735)":1079.0,"FR0000073272^FF_ROA(ANN_R,42736,43100)":11.723909651183,"FR0000073272^FF_NET_INC(ANN_R,42736,43100)":3719.0,"NL0000235190^FF_ROA(ANN_R,42736,43100)":2.06135162153549,"NL0000235190^FF_NET_INC(ANN_R,42736,43100)":2361.0,"US2473617023^FF_ROA(ANN_R,42736,43100)":5.69423469840988,"US2473617023^FF_NET_INC(ANN_R,42736,43100)":3205.0,"US8936411003^FF_ROA(ANN_R,42736,43100)":4.53372046617085,"US8936411003^FF_NET_INC(ANN_R,42736,43100)":469.284,"US0970231058^FF_ROA(ANN_R,42736,43100)":8.35347081177511,"US0970231058^FF_NET_INC(ANN_R,42736,43100)":8452.0,"FR0000073272^FF_ROA(ANN_R,43466,43830)":5.86613606942513,"FR0000073272^FF_NET_INC(ANN_R,43466,43830)":2447.0,"NL0000235190^FF_ROA(ANN_R,43466,43830)":-1.18637497985689,"NL0000235190^FF_NET_INC(ANN_R,43466,43830)":-1362.0,"US2473617023^FF_ROA(ANN_R,43466,43830)":7.63954550553695,"US2473617023^FF_NET_INC(ANN_R,43466,43830)":4767.0,"US8936411003^FF_ROA(ANN_R,43466,43830)":5.1195833798148,"US8936411003^FF_NET_INC(ANN_R,43466,43830)":728.317,"US0970231058^FF_ROA(ANN_R,43466,43830)":-0.506805214675039,"US0970231058^FF_NET_INC(ANN_R,43466,43830)":-636.0,"FR0000073272^FF_ROA(ANN_R,43101,43465)":3.51482775152387,"FR0000073272^FF_NET_INC(ANN_R,43101,43465)":1283.0,"NL0000235190^FF_ROA(ANN_R,43101,43465)":2.71893236945074,"NL0000235190^FF_NET_INC(ANN_R,43101,43465)":3054.0,"US2473617023^FF_ROA(ANN_R,43101,43465)":6.90732597839157,"US2473617023^FF_NET_INC(ANN_R,43101,43465)":3935.0,"US8936411003^FF_ROA(ANN_R,43101,43465)":8.16653383320567,"US8936411003^FF_NET_INC(ANN_R,43101,43465)":905.388,"US0970231058^FF_ROA(ANN_R,43101,43465)":9.10060464650598,"US0970231058^FF_NET_INC(ANN_R,43101,43465)":10453.0,"DE000A1EWWW0^FF_ROA(ANN_R,43831,44196)":2.16135911628687,"DE000A1EWWW0^FF_NET_INC(ANN_R,43831,44196)":451.0,"JP3866800000^FF_TAX_CF(ANN_R,40909,41274,,,USD)":971.093602164648,"US12541W2098^FF_TAX_CF(ANN_R,41275,41639,,,USD)":313.799,"CH0008742519^FF_TAX_CF(ANN_R,41640,42004,,,USD)":421.667762994766,"US4932671088^FF_TAX_CF(ANN_R,42005,42369,,,USD)":281.0,"US00751Y1064^FF_TAX_CF(ANN_R,41640,42004,,,USD)":268.624,"US73278L1052^FF_TAX_CF(ANN_R,41640,42004,,,USD)":58.405,"US34959E1091^FF_TAX_CF(ANN_R,41640,42004,,,USD)":40.551,"US12541W2098^FF_TAX_CF(ANN_R,42005,42369,,,USD)":311.8,"DE0008404005^FF_TAX_CF(ANN_R,42005,42369,,,USD)":2893.17440009117,"JP3898400001^FF_TAX_CF(ANN_R,40909,41274,,,USD)":2264.26824986003,"FR0000120644^FF_TAX_CF(ANN_R,42005,42369,,,USD)":891.572333335876,"NL0000395903^FF_TAX_CF(ANN_R,42370,42735,,,USD)":119.469301700592,"JP3756100008^FF_TAX_CF(ANN_R,41640,42004,,,USD)":226.620415432379,"JP3910660004^FF_TAX_CF(ANN_R,41275,41639,,,USD)":1106.03276241571,"DE0005552004^FF_TAX_CF(ANN_R,41275,41639,,,USD)":744.793766498566,"DE0005557508^FF_TAX_CF(ANN_R,42370,42735,,,USD)":582.96594440937,"NL0000395903^FF_TAX_CF(ANN_R,41640,42004,,,USD)":103.462708711624,"CH0025751329^FF_TAX_CF(ANN_R,41275,41639,,,USD)":14.1079998271793,"US6311031081^FF_TAX_CF(ANN_R,41275,41639,,,USD)":157.0,"JP3633400001^FF_TAX_CF(ANN_R,41275,41639,,,USD)":3992.50350704417,"JP3866800000^FF_TAX_CF(ANN_R,42005,42369,,,USD)":1009.17115940154,"US9078181081^FF_TAX_CF(ANN_R,42005,42369,,,USD)":2156.0,"JP3756600007^FF_TAX_CF(ANN_R,41640,42004,,,USD)":3.28436697460711,"KR7105560007^FF_TAX_CF(ANN_R,43101,43465,,,USD)":null,"DE000SYM9999^FF_TAX_CF(ANN_R,40909,41274,,,USD)":82.7044135427475,"JP3497400006^FF_TAX_CF(ANN_R,42370,42735,,,USD)":25.2489318847656,"FR0000121485^FF_TAX_CF(ANN_R,42370,42735,,,USD)":326.881283819675,"NL0000395903^FF_TAX_CF(ANN_R,40909,41274,,,USD)":141.291630268097,"DE000A1ML7J1^FF_TAX_CF(ANN_R,41640,42004,,,USD)":6.76486941576004,"NL0000009082^FF_TAX_CF(ANN_R,41640,42004,,,USD)":50.4049093723297,"US98956P1021^FF_TAX_CF(ANN_R,42370,42735,,,USD)":269.6,"US6934751057^FF_TAX_CF(ANN_R,42370,42735,,,USD)":547.0,"JP3119600009^FF_TAX_CF(ANN_R,42005,42369,,,USD)":103.007115382701,"DE0005810055^FF_TAX_CF(ANN_R,41275,41639,,,USD)":123.866770792007,"NL0000009538^FF_TAX_CF(ANN_R,40909,41274,,,USD)":461.124502420425,"TW0002303005^FF_TAX_CF(ANN_R,41640,42004,,,USD)":9.46724623668194,"TW0002454006^FF_TAX_CF(ANN_R,41275,41639,,,USD)":31.7633880829699,"DE000A1ML7J1^FF_TAX_CF(ANN_R,42736,43100,,,USD)":57.9758371591568,"US1011211018^FF_TAX_CF(ANN_R,41275,41639,,,USD)":null,"KR7017670001^FF_TAX_CF(ANN_R,42370,42735,,,USD)":317.095569137076,"JP3726800000^FF_TAX_CF(ANN_R,41275,41639,,,USD)":1221.3425097242,"US88339J1051^FF_TAX_CF(ANN_R,42370,42735,,,USD)":16.74,"US00507V1098^FF_TAX_CF(ANN_R,41640,42004,,,USD)":34.0,"US45168D1046^FF_TAX_CF(ANN_R,41275,41639,,,USD)":67.721,"US00751Y1064^FF_TAX_CF(ANN_R,42370,42735,,,USD)":225.327,"NL00150001Q9^FF_TAX_CF(ANN_R,42005,42369,,,USD)":null,"JP3814000000^FF_TAX_CF(ANN_R,41275,41639,,,USD)":193.891651462764,"TW0001303006^FF_TAX_CF(ANN_R,42736,43100,,,USD)":189.582910011604,"JP3381000003^FF_TAX_CF(ANN_R,42005,42369,,,USD)":741.42184057273,"US74736K1016^FF_TAX_CF(ANN_R,41640,42004,,,USD)":15.35,"US8740541094^FF_TAX_CF(ANN_R,42370,42735,,,USD)":-26.223,"DE000A0D9PT0^FF_TAX_CF(ANN_R,40909,41274,,,USD)":111.748834848404,"FR0000130809^FF_TAX_CF(ANN_R,43831,44196,,,USD)":null,"JP3371200001^FF_TAX_CF(ANN_R,42370,42735,,,USD)":613.19429397583,"US9291601097^FF_TAX_CF(ANN_R,40909,41274,,,USD)":20.374,"JP3119600009^FF_TAX_CF(ANN_R,41275,41639,,,USD)":271.086461376399,"US55261F1049^FF_TAX_CF(ANN_R,40909,41274,,,USD)":405.598,"FR0000120321^FF_TAX_CF(ANN_R,41275,41639,,,USD)":1288.58614931107,"JP3566800003^FF_TAX_CF(ANN_R,42005,42369,,,USD)":1349.90660858899,"US75886F1075^FF_TAX_CF(ANN_R,42370,42735,,,USD)":481.36,"JP3910660004^FF_TAX_CF(ANN_R,42736,43100,,,USD)":1105.03981597349,"US6311031081^FF_TAX_CF(ANN_R,42736,43100,,,USD)":154.0,"US6934751057^FF_TAX_CF(ANN_R,40909,41274,,,USD)":23.0,"JP3463000004^FF_TAX_CF(ANN_R,42370,42735,,,USD)":280.103256225586,"US62944T1051^FF_TAX_CF(ANN_R,42370,42735,,,USD)":218.984,"JP3634600005^FF_TAX_CF(ANN_R,42005,42369,,,USD)":489.456750983372,"NL0009434992^FF_TAX_CF(ANN_R,42736,43100,,,USD)":1044.0,"JP3242800005^FF_TAX_CF(ANN_R,42370,42735,,,USD)":706.007515009493,"JP3592200004^FF_TAX_CF(ANN_R,41275,41639,,,USD)":586.945912502706,"JP3783600004^FF_TAX_CF(ANN_R,42005,42369,,,USD)":1031.90991640277,"JP3893600001^FF_TAX_CF(ANN_R,41275,41639,,,USD)":2354.57438094541,"KR7105560007^FF_TAX_CF(ANN_R,41640,42004,,,USD)":null,"JP3592200004^FF_TAX_CF(ANN_R,42736,43100,,,USD)":959.612136159092,"NL0000009538^FF_TAX_CF(ANN_R,42370,42735,,,USD)":326.328185200691,"SE0012673267^FF_TAX_CF(ANN_R,42370,42735,,,USD)":0.619470438292582,"DK0010268606^FF_TAX_CF(ANN_R,42370,42735,,,USD)":234.51381625979,"US5010441013^FF_TAX_CF(ANN_R,42005,42369,,,USD)":941.0,"DE0006231004^FF_TAX_CF(ANN_R,41640,42004,,,USD)":70.5292115211487,"SE0000115446^FF_TAX_CF(ANN_R,42736,43100,,,USD)":556.968777313828,"DE0005785604^FF_TAX_CF(ANN_R,42005,42369,,,USD)":953.671898841858,"US8326964058^FF_TAX_CF(ANN_R,42005,42369,,,USD)":199.3,"JP3893200000^FF_TAX_CF(ANN_R,41275,41639,,,USD)":159.117801934481,"JP3304200003^FF_TAX_CF(ANN_R,40909,41274,,,USD)":1103.49991433136,"JP3802400006^FF_TAX_CF(ANN_R,41275,41639,,,USD)":1070.2939777635,"US0152711091^FF_TAX_CF(ANN_R,40909,41274,,,USD)":null,"US2310211063^FF_TAX_CF(ANN_R,42005,42369,,,USD)":732.0,"TW0002303005^FF_TAX_CF(ANN_R,40909,41274,,,USD)":3.35622556559369,"SE0000115446^FF_TAX_CF(ANN_R,41275,41639,,,USD)":433.308347046375,"SE0012673267^FF_TAX_CF(ANN_R,41640,42004,,,USD)":0.960346214518479,"US87165B1035^FF_TAX_CF(ANN_R,40909,41274,,,USD)":228.0,"IT0000062072^FF_TAX_CF(ANN_R,41275,41639,,,USD)":2324.65933179855,"JP3866800000^FF_TAX_CF(ANN_R,42370,42735,,,USD)":945.827320098877,"JP3802400006^FF_TAX_CF(ANN_R,42005,42369,,,USD)":627.099963399582,"US6311031081^FF_TAX_CF(ANN_R,42005,42369,,,USD)":202.0,"FR0000120172^FF_TAX_CF(ANN_R,42005,42369,,,USD)":735.214498758316,"TW0002886009^FF_TAX_CF(ANN_R,40909,41274,,,USD)":153.176252647456,"JP3899600005^FF_TAX_CF(ANN_R,41275,41639,,,USD)":403.017216194421,"JP3893600001^FF_TAX_CF(ANN_R,42736,43100,,,USD)":586.041782366112,"US0995021062^FF_TAX_CF(ANN_R,41640,42004,,,USD)":178.411,"FR0000125338^FF_TAX_CF(ANN_R,42005,42369,,,USD)":151.922151327133,"CH0210483332^FF_TAX_CF(ANN_R,42370,42735,,,USD)":492.239252018267,"KR7017670001^FF_TAX_CF(ANN_R,42736,43100,,,USD)":509.797233041725,"JP3571400005^FF_TAX_CF(ANN_R,42736,43100,,,USD)":301.253604959697,"DE0007664039^FF_TAX_CF(ANN_R,41275,41639,,,USD)":4124.90950536728,"JP3422950000^FF_TAX_CF(ANN_R,42005,42369,,,USD)":1351.30512714386,"JP3304200003^FF_TAX_CF(ANN_R,41640,42004,,,USD)":768.501940544695,"US6092071058^FF_TAX_CF(ANN_R,42005,42369,,,USD)":745.0,"JP3788600009^FF_TAX_CF(ANN_R,42005,42369,,,USD)":1450.61982214451,"NL00150001Q9^FF_TAX_CF(ANN_R,43466,43830,,,USD)":null,"DE000ENER6Y0^FF_TAX_CF(ANN_R,42370,42735,,,USD)":null,"JP3788600009^FF_TAX_CF(ANN_R,41275,41639,,,USD)":1569.45491736755,"US0311001004^FF_TAX_CF(ANN_R,42370,42735,,,USD)":180.8,"US88339J1051^FF_TAX_CF(ANN_R,42736,43100,,,USD)":19.163,"NL0009434992^FF_TAX_CF(ANN_R,41275,41639,,,USD)":1213.0,"JP3726800000^FF_TAX_CF(ANN_R,42370,42735,,,USD)":1705.19856113009,"US5018892084^FF_TAX_CF(ANN_R,42370,42735,,,USD)":230.036,"JP3933800009^FF_TAX_CF(ANN_R,42370,42735,,,USD)":552.620174407959,"SE0000310336^FF_TAX_CF(ANN_R,42736,43100,,,USD)":71.523312933743,"US45168D1046^FF_TAX_CF(ANN_R,42005,42369,,,USD)":54.877,"JP3476480003^FF_TAX_CF(ANN_R,41640,42004,,,USD)":1169.74376975559,"US0995021062^FF_TAX_CF(ANN_R,42370,42735,,,USD)":143.083,"CH0008742519^FF_TAX_CF(ANN_R,42736,43100,,,USD)":293.620977640152,"US8725901040^FF_TAX_CF(ANN_R,40909,41274,,,USD)":6.506,"US64110D1046^FF_TAX_CF(ANN_R,41640,42004,,,USD)":58.1,"FR0000045072^FF_TAX_CF(ANN_R,41275,41639,,,USD)":874.900342464447,"US6200763075^FF_TAX_CF(ANN_R,40909,41274,,,USD)":127.0,"TW0002317005^FF_TAX_CF(ANN_R,42370,42735,,,USD)":1300.19685282843,"JP3902400005^FF_TAX_CF(ANN_R,42370,42735,,,USD)":582.76566696167,"BE0003565737^FF_TAX_CF(ANN_R,41275,41639,,,USD)":493.873941421509,"FR0000120693^FF_TAX_CF(ANN_R,40909,41274,,,USD)":384.959461212158,"JP3970300004^FF_TAX_CF(ANN_R,42370,42735,,,USD)":271.434345245361,"US55261F1049^FF_TAX_CF(ANN_R,42005,42369,,,USD)":378.66,"NL00150001Q9^FF_TAX_CF(ANN_R,41275,41639,,,USD)":null,"US57772K1016^FF_TAX_CF(ANN_R,42736,43100,,,USD)":76.243,"US9892071054^FF_TAX_CF(ANN_R,42370,42735,,,USD)":81.0,"US57772K1016^FF_TAX_CF(ANN_R,41275,41639,,,USD)":19.08,"TW0002002003^FF_TAX_CF(ANN_R,42005,42369,,,USD)":150.430914444268,"FR0000133308^FF_TAX_CF(ANN_R,42370,42735,,,USD)":3100.67085802555,"JP3933800009^FF_TAX_CF(ANN_R,40909,41274,,,USD)":823.059419197962,"US87165B1035^FF_TAX_CF(ANN_R,42005,42369,,,USD)":1219.0,"JP3188220002^FF_TAX_CF(ANN_R,41275,41639,,,USD)":806.05855576694,"JP3358000002^FF_TAX_CF(ANN_R,42005,42369,,,USD)":186.866834018379,"JP3197800000^FF_TAX_CF(ANN_R,41275,41639,,,USD)":86.8441611528397,"IT0000072618^FF_TAX_CF(ANN_R,41640,42004,,,USD)":null,"JP3304200003^FF_TAX_CF(ANN_R,42370,42735,,,USD)":534.108177185059,"US92343V1044^FF_TAX_CF(ANN_R,41640,42004,,,USD)":4093.0,"DE000A1ML7J1^FF_TAX_CF(ANN_R,41275,41639,,,USD)":14.471037530899,"CH0014852781^FF_TAX_CF(ANN_R,40909,41274,,,USD)":209.979499101639,"JP3240400006^FF_TAX_CF(ANN_R,40909,41274,,,USD)":78.6332656377926,"US5745991068^FF_TAX_CF(ANN_R,41275,41639,,,USD)":77.0,"ES0105046009^FF_TAX_CF(ANN_R,41275,41639,,,USD)":148.995926607132,"JP3242800005^FF_TAX_CF(ANN_R,41640,42004,,,USD)":1056.3911655033,"DE000ENER6Y0^FF_TAX_CF(ANN_R,40909,41274,,,USD)":null,"TW0002317005^FF_TAX_CF(ANN_R,41640,42004,,,USD)":1148.2027493725,"US4943681035^FF_TAX_CF(ANN_R,41275,41639,,,USD)":776.0,"TW0002412004^FF_TAX_CF(ANN_R,41640,42004,,,USD)":276.295962211847,"ES0178430E18^FF_TAX_CF(ANN_R,41275,41639,,,USD)":2340.59074926376,"JP3371200001^FF_TAX_CF(ANN_R,40909,41274,,,USD)":520.810825590044,"US3802371076^FF_TAX_CF(ANN_R,42370,42735,,,USD)":4.0,"US5502411037^FF_TAX_CF(ANN_R,40909,41274,,,USD)":82.0,"JP3634600005^FF_TAX_CF(ANN_R,41640,42004,,,USD)":387.944635258988,"US92276F1003^FF_TAX_CF(ANN_R,40909,41274,,,USD)":-6.286,"SE0000148884^FF_TAX_CF(ANN_R,42370,42735,,,USD)":368.965136311948,"JP3951600000^FF_TAX_CF(ANN_R,40909,41274,,,USD)":53.7707622349262,"FR0000130650^FF_TAX_CF(ANN_R,43101,43465,,,USD)":201.265303468704,"CH0014852781^FF_TAX_CF(ANN_R,42370,42735,,,USD)":216.20708334446,"JP3546800008^FF_TAX_CF(ANN_R,41275,41639,,,USD)":293.352339360863,"US5018892084^FF_TAX_CF(ANN_R,41640,42004,,,USD)":176.955,"US3802371076^FF_TAX_CF(ANN_R,41640,42004,,,USD)":2.29,"JP3902400005^FF_TAX_CF(ANN_R,40909,41274,,,USD)":834.596688483842,"US73278L1052^FF_TAX_CF(ANN_R,42736,43100,,,USD)":84.251,"DK0010268606^FF_TAX_CF(ANN_R,40909,41274,,,USD)":124.593528823047,"JP3634600005^FF_TAX_CF(ANN_R,41275,41639,,,USD)":295.993849262595,"US4461501045^FF_TAX_CF(ANN_R,42005,42369,,,USD)":150.403,"IT0000072618^FF_TAX_CF(ANN_R,42370,42735,,,USD)":-203.540291786194,"JP3866800000^FF_TAX_CF(ANN_R,41640,42004,,,USD)":811.058950917795,"US2310211063^FF_TAX_CF(ANN_R,41275,41639,,,USD)":380.0,"US0311001004^FF_TAX_CF(ANN_R,41640,42004,,,USD)":211.6,"JP3198900007^FF_TAX_CF(ANN_R,42005,42369,,,USD)":404.245580331422,"SE0000242455^FF_TAX_CF(ANN_R,41640,42004,,,USD)":800.239901542664,"JP3122400009^FF_TAX_CF(ANN_R,41640,42004,,,USD)":27.0635831858963,"JP3571400005^FF_TAX_CF(ANN_R,41275,41639,,,USD)":92.5252166949213,"US6792951054^FF_TAX_CF(ANN_R,43831,44196,,,USD)":1.123,"US87165B1035^FF_TAX_CF(ANN_R,42370,42735,,,USD)":1771.0,"US8545021011^FF_TAX_CF(ANN_R,40909,41274,,,USD)":198.2,"IT0005239360^FF_TAX_CF(ANN_R,42736,43100,,,USD)":-309.147692141891,"US8740541094^FF_TAX_CF(ANN_R,42005,42369,,,USD)":9.749,"TW0002454006^FF_TAX_CF(ANN_R,42736,43100,,,USD)":151.242473600551,"NL0000009082^FF_TAX_CF(ANN_R,40909,41274,,,USD)":602.416132688522,"DE000A1ML7J1^FF_TAX_CF(ANN_R,42005,42369,,,USD)":17.742733001709,"US31428X1063^FF_TAX_CF(ANN_R,42005,42369,,,USD)":1113.0,"JP3898400001^FF_TAX_CF(ANN_R,41275,41639,,,USD)":926.759878080338,"DE0005785604^FF_TAX_CF(ANN_R,41275,41639,,,USD)":860.296543121338,"US73278L1052^FF_TAX_CF(ANN_R,42370,42735,,,USD)":80.378,"TW0002412004^FF_TAX_CF(ANN_R,42370,42735,,,USD)":279.784124771012,"JP3890310000^FF_TAX_CF(ANN_R,42736,43100,,,USD)":800.655655803159,"US40434L1052^FF_TAX_CF(ANN_R,41640,42004,,,USD)":1267.0,"SE0000107419^FF_TAX_CF(ANN_R,42005,42369,,,USD)":38.523474521935,"JP3197800000^FF_TAX_CF(ANN_R,42005,42369,,,USD)":178.542025549337,"US3724601055^FF_TAX_CF(ANN_R,42370,42735,,,USD)":374.865,"US92276F1003^FF_TAX_CF(ANN_R,41640,42004,,,USD)":-9.431,"ES0148396007^FF_TAX_CF(ANN_R,42005,42369,,,USD)":925.271722858429,"FR0000120693^FF_TAX_CF(ANN_R,42370,42735,,,USD)":435.966572284698,"US5732841060^FF_TAX_CF(ANN_R,42736,43100,,,USD)":155.771,"FR0000120321^FF_TAX_CF(ANN_R,42736,43100,,,USD)":1115.75288167,"US2855121099^FF_TAX_CF(ANN_R,41640,42004,,,USD)":29.0,"DE0007164600^FF_TAX_CF(ANN_R,41640,42004,,,USD)":1798.65939760208,"ES0178430E18^FF_TAX_CF(ANN_R,42370,42735,,,USD)":717.922007441521,"DE000A0D9PT0^FF_TAX_CF(ANN_R,41275,41639,,,USD)":116.166585683823,"US4180561072^FF_TAX_CF(ANN_R,41640,42004,,,USD)":182.158,"SE0007100599^FF_TAX_CF(ANN_R,41640,42004,,,USD)":584.230477809906,"DE0005552004^FF_TAX_CF(ANN_R,42005,42369,,,USD)":648.718675374985,"IT0005239360^FF_TAX_CF(ANN_R,41640,42004,,,USD)":-1264.62203569221,"US9078181081^FF_TAX_CF(ANN_R,40909,41274,,,USD)":1552.0,"DE000PAH0038^FF_TAX_CF(ANN_R,42370,42735,,,USD)":58.6284536123276,"FR0010220475^FF_TAX_CF(ANN_R,41275,41639,,,USD)":308.747978210449,"US4404521001^FF_TAX_CF(ANN_R,42005,42369,,,USD)":296.5,"TW0002881000^FF_TAX_CF(ANN_R,41640,42004,,,USD)":219.721833392411,"NL0010545661^FF_TAX_CF(ANN_R,41275,41639,,,USD)":521.0,"CH0012138530^FF_TAX_CF(ANN_R,41275,41639,,,USD)":898.532825827599,"US5502411037^FF_TAX_CF(ANN_R,42370,42735,,,USD)":397.0,"US9892071054^FF_TAX_CF(ANN_R,40909,41274,,,USD)":20.059,"JP3496400007^FF_TAX_CF(ANN_R,41640,42004,,,USD)":2211.08775827289,"FR0000121485^FF_TAX_CF(ANN_R,41640,42004,,,USD)":560.688294517994,"JP3899600005^FF_TAX_CF(ANN_R,42736,43100,,,USD)":481.948512943462,"US5128071082^FF_TAX_CF(ANN_R,41640,42004,,,USD)":18.157,"JP3756600007^FF_TAX_CF(ANN_R,42005,42369,,,USD)":201.754127372056,"KR7005490008^FF_TAX_CF(ANN_R,42736,43100,,,USD)":713.302657509351,"SE0000148884^FF_TAX_CF(ANN_R,40909,41274,,,USD)":308.952987849712,"US77543R1023^FF_TAX_CF(ANN_R,41640,42004,,,USD)":null,"US89400J1079^FF_TAX_CF(ANN_R,42005,42369,,,USD)":25.9,"US9892071054^FF_TAX_CF(ANN_R,41640,42004,,,USD)":17.433,"NL0012969182^FF_TAX_CF(ANN_R,42736,43100,,,USD)":46.8656815946102,"JP3756100008^FF_TAX_CF(ANN_R,42370,42735,,,USD)":177.789659745991,"DE000SYM9999^FF_TAX_CF(ANN_R,42370,42735,,,USD)":133.045660402179,"US29355A1079^FF_TAX_CF(ANN_R,42005,42369,,,USD)":0.594,"JP3633400001^FF_TAX_CF(ANN_R,42736,43100,,,USD)":7891.95422716439,"FR0000125338^FF_TAX_CF(ANN_R,41275,41639,,,USD)":164.624647140503,"US30063P1057^FF_TAX_CF(ANN_R,42005,42369,,,USD)":null,"US92343V1044^FF_TAX_CF(ANN_R,43101,43465,,,USD)":2213.0,"SE0012853455^FF_TAX_CF(ANN_R,42370,42735,,,USD)":11.3938312757386,"US4943681035^FF_TAX_CF(ANN_R,42736,43100,,,USD)":961.0,"JP3890310000^FF_TAX_CF(ANN_R,41275,41639,,,USD)":252.294349838048,"US5732841060^FF_TAX_CF(ANN_R,41275,41639,,,USD)":23.491,"JP3463000004^FF_TAX_CF(ANN_R,40909,41274,,,USD)":1925.96410668362,"JP3735400008^FF_TAX_CF(ANN_R,42370,42735,,,USD)":2851.58871841431,"JP3735400008^FF_TAX_CF(ANN_R,41640,42004,,,USD)":4615.57381867059,"DE0007664039^FF_TAX_CF(ANN_R,42736,43100,,,USD)":4132.75228309631,"SE0000107419^FF_TAX_CF(ANN_R,41275,41639,,,USD)":46.0476458072662,"US22160K1051^FF_TAX_CF(ANN_R,42005,42369,,,USD)":1186.0,"US5303073051^FF_TAX_CF(ANN_R,42370,42735,,,USD)":-9.41,"DE0008404005^FF_TAX_CF(ANN_R,41275,41639,,,USD)":4875.01374435425,"US98956P1021^FF_TAX_CF(ANN_R,40909,41274,,,USD)":227.6,"NL0013654783^FF_TAX_CF(ANN_R,43466,43830,,,USD)":100.999996056344,"US92556V1061^FF_TAX_CF(ANN_R,42370,42735,,,USD)":285.6,"US5010441013^FF_TAX_CF(ANN_R,40909,41274,,,USD)":296.0,"DK0010274414^FF_TAX_CF(ANN_R,41275,41639,,,USD)":303.516631275415,"FR0000133308^FF_TAX_CF(ANN_R,41640,42004,,,USD)":3309.48023378849,"JP3497400006^FF_TAX_CF(ANN_R,41640,42004,,,USD)":31.5758441966027,"FR0000052292^FF_TAX_CF(ANN_R,42736,43100,,,USD)":788.313474524021,"JP3258000003^FF_TAX_CF(ANN_R,42736,43100,,,USD)":545.313445568085,"JP3778630008^FF_TAX_CF(ANN_R,41275,41639,,,USD)":245.793099440634,"DE0005810055^FF_TAX_CF(ANN_R,42005,42369,,,USD)":230.322852778435,"US89400J1079^FF_TAX_CF(ANN_R,41640,42004,,,USD)":25.2,"NL0000009082^FF_TAX_CF(ANN_R,42370,42735,,,USD)":55.3098618984222,"JP3778630008^FF_TAX_CF(ANN_R,42005,42369,,,USD)":177.795597176999,"US0404131064^FF_TAX_CF(ANN_R,41275,41639,,,USD)":16.806,"JP3893200000^FF_TAX_CF(ANN_R,42736,43100,,,USD)":712.215162433684,"NL0000395903^FF_TAX_CF(ANN_R,42005,42369,,,USD)":156.35783457756,"NL0010545661^FF_TAX_CF(ANN_R,42005,42369,,,USD)":345.0,"JP3240400006^FF_TAX_CF(ANN_R,41640,42004,,,USD)":78.984533444047,"NL0010832176^FF_TAX_CF(ANN_R,40909,41274,,,USD)":null,"US4461501045^FF_TAX_CF(ANN_R,41275,41639,,,USD)":109.432,"CH0210483332^FF_TAX_CF(ANN_R,41640,42004,,,USD)":488.923240502451,"KR7000270009^FF_TAX_CF(ANN_R,41275,41639,,,USD)":719.508526303747,"JP3143600009^FF_TAX_CF(ANN_R,41275,41639,,,USD)":1003.82200941443,"US0152711091^FF_TAX_CF(ANN_R,41275,41639,,,USD)":null,"TW0001303006^FF_TAX_CF(ANN_R,41275,41639,,,USD)":6.57246621824428,"JP3258000003^FF_TAX_CF(ANN_R,41275,41639,,,USD)":626.884183717892,"US8740541094^FF_TAX_CF(ANN_R,40909,41274,,,USD)":1.018,"DE000PAH0038^FF_TAX_CF(ANN_R,40909,41274,,,USD)":2.56893873214722,"US92276F1003^FF_TAX_CF(ANN_R,43466,43830,,,USD)":null,"US3724601055^FF_TAX_CF(ANN_R,41640,42004,,,USD)":408.604,"JP3421800008^FF_TAX_CF(ANN_R,41275,41639,,,USD)":368.653464093804,"US6092071058^FF_TAX_CF(ANN_R,40909,41274,,,USD)":1057.0,"US58155Q1031^FF_TAX_CF(ANN_R,41275,41639,,,USD)":55.0,"SE0000242455^FF_TAX_CF(ANN_R,40909,41274,,,USD)":472.655263781548,"JP3122400009^FF_TAX_CF(ANN_R,42370,42735,,,USD)":33.5431060791016,"US5745991068^FF_TAX_CF(ANN_R,42736,43100,,,USD)":258.0,"US58155Q1031^FF_TAX_CF(ANN_R,42736,43100,,,USD)":587.0,"FR0010220475^FF_TAX_CF(ANN_R,42005,42369,,,USD)":314.039886116982,"KR7017670001^FF_TAX_CF(ANN_R,41640,42004,,,USD)":173.374394324142,"FR0000052292^FF_TAX_CF(ANN_R,43831,44196,,,USD)":null,"JP3902400005^FF_TAX_CF(ANN_R,41640,42004,,,USD)":373.699067864567,"CH0008742519^FF_TAX_CF(ANN_R,42370,42735,,,USD)":332.938607215881,"US57772K1016^FF_TAX_CF(ANN_R,42005,42369,,,USD)":40.5,"DE000ENER6Y0^FF_TAX_CF(ANN_R,43831,44196,,,USD)":339.160183310509,"TW0002886009^FF_TAX_CF(ANN_R,41640,42004,,,USD)":71.6185720274895,"US88579Y1010^FF_TAX_CF(ANN_R,2019,,,USD)":1198.0,"JP3634600005^FF_TAX_CF(ANN_R,42370,42735,,,USD)":379.07540512085,"US98978V1035^FF_TAX_CF(ANN_R,2017,,,USD)":455.0,"US98978V1035^FF_TAX_CF(ANN_R,2016,,,USD)":408.0,"FR0000130650^FF_TAX_CF(ANN_R,41640,42004,,,USD)":null,"US98956P1021^FF_TAX_CF(ANN_R,2017,,,USD)":266.9,"US98956P1021^FF_TAX_CF(ANN_R,2016,,,USD)":269.6,"JP3866800000^FF_TAX_CF(ANN_R,42736,43100,,,USD)":966.22416427359,"US9892071054^FF_TAX_CF(ANN_R,2017,,,USD)":65.0,"US9892071054^FF_TAX_CF(ANN_R,2016,,,USD)":81.0,"US31428X1063^FF_TAX_CF(ANN_R,41640,42004,,,USD)":766.0,"JP3933800009^FF_TAX_CF(ANN_R,2017,,,USD)":71924.0,"JP3933800009^FF_TAX_CF(ANN_R,2016,,,USD)":63919.0,"CH0008742519^FF_TAX_CF(ANN_R,41275,41639,,,USD)":299.870498895645,"NL0000395903^FF_TAX_CF(ANN_R,2017,,,USD)":156.0,"NL0000395903^FF_TAX_CF(ANN_R,2016,,,USD)":108.0,"US75886F1075^FF_TAX_CF(ANN_R,42005,42369,,,USD)":276.092,"US9291601097^FF_TAX_CF(ANN_R,2017,,,USD)":125.135,"US9291601097^FF_TAX_CF(ANN_R,2016,,,USD)":102.849,"ES0105066007^FF_TAX_CF(ANN_R,2017,,,USD)":13.349,"ES0105066007^FF_TAX_CF(ANN_R,2016,,,USD)":11.477,"ES0178430E18^FF_TAX_CF(ANN_R,2017,,,USD)":1005.0,"ES0178430E18^FF_TAX_CF(ANN_R,2016,,,USD)":649.0,"DE0005557508^FF_TAX_CF(ANN_R,2017,,,USD)":634.0,"DE0005557508^FF_TAX_CF(ANN_R,2016,,,USD)":527.0,"US5502411037^FF_TAX_CF(ANN_R,2017,,,USD)":392.0,"US5502411037^FF_TAX_CF(ANN_R,2016,,,USD)":397.0,"US5303073051^FF_TAX_CF(ANN_R,2017,,,USD)":-1.787,"US5303073051^FF_TAX_CF(ANN_R,2016,,,USD)":-9.41,"US6200763075^FF_TAX_CF(ANN_R,2017,,,USD)":122.0,"US6200763075^FF_TAX_CF(ANN_R,2016,,,USD)":66.0,"US8725901040^FF_TAX_CF(ANN_R,2017,,,USD)":31.0,"US8725901040^FF_TAX_CF(ANN_R,2016,,,USD)":25.0,"US92343V1044^FF_TAX_CF(ANN_R,2017,,,USD)":4432.0,"US92343V1044^FF_TAX_CF(ANN_R,2016,,,USD)":9577.0,"KR7017670001^FF_TAX_CF(ANN_R,2017,,,USD)":576331.0,"KR7017670001^FF_TAX_CF(ANN_R,2016,,,USD)":367891.0,"JP3732000009^FF_TAX_CF(ANN_R,2017,,,USD)":205540.0,"JP3732000009^FF_TAX_CF(ANN_R,2016,,,USD)":163912.0,"JP3496400007^FF_TAX_CF(ANN_R,2017,,,USD)":291336.0,"JP3496400007^FF_TAX_CF(ANN_R,2016,,,USD)":247025.0,"US00751Y1064^FF_TAX_CF(ANN_R,41275,41639,,,USD)":219.424,"DE000A1ML7J1^FF_TAX_CF(ANN_R,2017,,,USD)":51.4,"DE000A1ML7J1^FF_TAX_CF(ANN_R,2016,,,USD)":63.7,"US73278L1052^FF_TAX_CF(ANN_R,41275,41639,,,USD)":47.138,"SE0000115446^FF_TAX_CF(ANN_R,2017,,,USD)":4758.0,"SE0000115446^FF_TAX_CF(ANN_R,2016,,,USD)":4219.0,"US34959E1091^FF_TAX_CF(ANN_R,41275,41639,,,USD)":25.445,"DE0007664039^FF_TAX_CF(ANN_R,2017,,,USD)":3664.0,"DE0007664039^FF_TAX_CF(ANN_R,2016,,,USD)":3315.0,"US31428X1063^FF_TAX_CF(ANN_R,42370,42735,,,USD)":991.0,"FR0000127771^FF_TAX_CF(ANN_R,2017,,,USD)":-471.0,"FR0000127771^FF_TAX_CF(ANN_R,2016,,,USD)":271.0,"NL0010832176^FF_TAX_CF(ANN_R,41640,42004,,,USD)":null,"FR0000125486^FF_TAX_CF(ANN_R,2017,,,USD)":1647.0,"FR0000125486^FF_TAX_CF(ANN_R,2016,,,USD)":1213.0,"DK0010274414^FF_TAX_CF(ANN_R,41640,42004,,,USD)":728.670691251755,"US92556V1061^FF_TAX_CF(ANN_R,2017,,,USD)":285.7,"US92556V1061^FF_TAX_CF(ANN_R,2016,,,USD)":285.6,"US75886F1075^FF_TAX_CF(ANN_R,40909,41274,,,USD)":null,"DK0010268606^FF_TAX_CF(ANN_R,2017,,,USD)":1948.90017306683,"DK0010268606^FF_TAX_CF(ANN_R,2016,,,USD)":1578.38441716595,"US9291601097^FF_TAX_CF(ANN_R,41275,41639,,,USD)":30.938,"JP3756100008^FF_TAX_CF(ANN_R,41275,41639,,,USD)":290.520335743204,"US92276F1003^FF_TAX_CF(ANN_R,2017,,,USD)":null,"US92276F1003^FF_TAX_CF(ANN_R,2016,,,USD)":null,"ES0105046009^FF_TAX_CF(ANN_R,2017,,,USD)":263.49,"ES0105046009^FF_TAX_CF(ANN_R,2016,,,USD)":309.019,"DE000A0D9PT0^FF_TAX_CF(ANN_R,2017,,,USD)":144.6,"DE000A0D9PT0^FF_TAX_CF(ANN_R,2016,,,USD)":146.1,"DE0005552004^FF_TAX_CF(ANN_R,2017,,,USD)":626.0,"DE0005552004^FF_TAX_CF(ANN_R,2016,,,USD)":528.0,"US12541W2098^FF_TAX_CF(ANN_R,2017,,,USD)":262.861,"US12541W2098^FF_TAX_CF(ANN_R,2016,,,USD)":269.187,"US31428X1063^FF_TAX_CF(ANN_R,2017,,,USD)":189.0,"US31428X1063^FF_TAX_CF(ANN_R,2016,,,USD)":377.0,"US9078181081^FF_TAX_CF(ANN_R,2017,,,USD)":2112.0,"US9078181081^FF_TAX_CF(ANN_R,2016,,,USD)":1347.0,"JP3783600004^FF_TAX_CF(ANN_R,2017,,,USD)":103052.0,"JP3783600004^FF_TAX_CF(ANN_R,2016,,,USD)":143050.0,"JP3566800003^FF_TAX_CF(ANN_R,2017,,,USD)":159463.0,"JP3566800003^FF_TAX_CF(ANN_R,2016,,,USD)":183562.0,"JP3910660004^FF_TAX_CF(ANN_R,40909,41274,,,USD)":487.554108636454,"TW0002303005^FF_TAX_CF(ANN_R,2017,,,USD)":1766.856,"TW0002303005^FF_TAX_CF(ANN_R,2016,,,USD)":2322.102,"US12541W2098^FF_TAX_CF(ANN_R,41640,42004,,,USD)":271.979,"TW0001216000^FF_TAX_CF(ANN_R,2017,,,USD)":6569.861,"TW0001216000^FF_TAX_CF(ANN_R,2016,,,USD)":5161.148,"DE0005557508^FF_TAX_CF(ANN_R,42005,42369,,,USD)":770.699964761734,"FR0000125338^FF_TAX_CF(ANN_R,41640,42004,,,USD)":128.665163397789,"IT0005239360^FF_TAX_CF(ANN_R,2017,,,USD)":-274.083,"IT0005239360^FF_TAX_CF(ANN_R,2016,,,USD)":-516.697,"CH0025751329^FF_TAX_CF(ANN_R,40909,41274,,,USD)":14.4220003026083,"JP3951600000^FF_TAX_CF(ANN_R,2017,,,USD)":19926.0,"JP3951600000^FF_TAX_CF(ANN_R,2016,,,USD)":16139.0,"SE0000310336^FF_TAX_CF(ANN_R,2017,,,USD)":611.0,"SE0000310336^FF_TAX_CF(ANN_R,2016,,,USD)":693.0,"JP3726800000^FF_TAX_CF(ANN_R,2017,,,USD)":112591.0,"JP3726800000^FF_TAX_CF(ANN_R,2016,,,USD)":185285.0,"US6311031081^FF_TAX_CF(ANN_R,40909,41274,,,USD)":177.0,"BE0003739530^FF_TAX_CF(ANN_R,2017,,,USD)":184.0,"BE0003739530^FF_TAX_CF(ANN_R,2016,,,USD)":487.0,"JP3633400001^FF_TAX_CF(ANN_R,40909,41274,,,USD)":3576.93341065198,"US89400J1079^FF_TAX_CF(ANN_R,2017,,,USD)":120.2,"US89400J1079^FF_TAX_CF(ANN_R,2016,,,USD)":93.6,"JP3778630008^FF_TAX_CF(ANN_R,42370,42735,,,USD)":157.406105041504,"US8936411003^FF_TAX_CF(ANN_R,2017,,,USD)":185.295,"US8936411003^FF_TAX_CF(ANN_R,2016,,,USD)":183.291,"JP3783600004^FF_TAX_CF(ANN_R,42370,42735,,,USD)":832.48193359375,"US88339J1051^FF_TAX_CF(ANN_R,2017,,,USD)":19.163,"US88339J1051^FF_TAX_CF(ANN_R,2016,,,USD)":16.74,"NL0000009082^FF_TAX_CF(ANN_R,2017,,,USD)":13.0,"NL0000009082^FF_TAX_CF(ANN_R,2016,,,USD)":50.0,"CH0008742519^FF_TAX_CF(ANN_R,2017,,,USD)":289.0,"CH0008742519^FF_TAX_CF(ANN_R,2016,,,USD)":328.0,"FR0000133308^FF_TAX_CF(ANN_R,2017,,,USD)":2517.0,"FR0000133308^FF_TAX_CF(ANN_R,2016,,,USD)":2803.0,"US73278L1052^FF_TAX_CF(ANN_R,2017,,,USD)":84.251,"US73278L1052^FF_TAX_CF(ANN_R,2016,,,USD)":80.378,"JP3735400008^FF_TAX_CF(ANN_R,2017,,,USD)":574635.0,"JP3735400008^FF_TAX_CF(ANN_R,2016,,,USD)":468357.0,"TW0002412004^FF_TAX_CF(ANN_R,2017,,,USD)":5789.762,"TW0002412004^FF_TAX_CF(ANN_R,2016,,,USD)":9023.263,"KR7035720002^FF_TAX_CF(ANN_R,41640,42004,,,USD)":0.591233872954435,"JP3633400001^FF_TAX_CF(ANN_R,2017,,,USD)":500214.0,"JP3633400001^FF_TAX_CF(ANN_R,2016,,,USD)":854600.0,"FR0000127771^FF_TAX_CF(ANN_R,41640,42004,,,USD)":-371.404595375061,"JP3634600005^FF_TAX_CF(ANN_R,2017,,,USD)":20929.0,"JP3634600005^FF_TAX_CF(ANN_R,2016,,,USD)":85630.0,"DE000SYM9999^FF_TAX_CF(ANN_R,42736,43100,,,USD)":132.057452115893,"JP3592200004^FF_TAX_CF(ANN_R,2017,,,USD)":104845.0,"JP3592200004^FF_TAX_CF(ANN_R,2016,,,USD)":103914.0,"JP3497400006^FF_TAX_CF(ANN_R,42005,42369,,,USD)":63.9106536852196,"JP3571400005^FF_TAX_CF(ANN_R,2017,,,USD)":49771.0,"JP3571400005^FF_TAX_CF(ANN_R,2016,,,USD)":32622.0,"FR0000121485^FF_TAX_CF(ANN_R,42005,42369,,,USD)":366.38743648529,"JP3910660004^FF_TAX_CF(ANN_R,2017,,,USD)":160107.0,"JP3910660004^FF_TAX_CF(ANN_R,2016,,,USD)":119662.0,"NL0000395903^FF_TAX_CF(ANN_R,42736,43100,,,USD)":175.957793712616,"SE0000107419^FF_TAX_CF(ANN_R,41640,42004,,,USD)":33.0641531944275,"JP3546800008^FF_TAX_CF(ANN_R,2017,,,USD)":24118.0,"JP3546800008^FF_TAX_CF(ANN_R,2016,,,USD)":25518.0,"NL0000009082^FF_TAX_CF(ANN_R,41275,41639,,,USD)":335.88738489151,"FR0000051807^FF_TAX_CF(ANN_R,2017,,,USD)":147.0,"FR0000051807^FF_TAX_CF(ANN_R,2016,,,USD)":83.0,"FR0000120172^FF_TAX_CF(ANN_R,2017,,,USD)":588.0,"FR0000120172^FF_TAX_CF(ANN_R,2016,,,USD)":269.0,"ES0148396007^FF_TAX_CF(ANN_R,2017,,,USD)":1029.0,"ES0148396007^FF_TAX_CF(ANN_R,2016,,,USD)":797.608,"NL0013654783^FF_TAX_CF(ANN_R,2017,,,USD)":59.0443504457353,"NL0013654783^FF_TAX_CF(ANN_R,2016,,,USD)":55.615258456437,"US5010441013^FF_TAX_CF(ANN_R,2017,,,USD)":348.0,"US5010441013^FF_TAX_CF(ANN_R,2016,,,USD)":557.0,"US22160K1051^FF_TAX_CF(ANN_R,2017,,,USD)":1185.0,"US22160K1051^FF_TAX_CF(ANN_R,2016,,,USD)":953.0,"JP3422950000^FF_TAX_CF(ANN_R,2017,,,USD)":78891.0,"JP3422950000^FF_TAX_CF(ANN_R,2016,,,USD)":140629.0,"JP3240400006^FF_TAX_CF(ANN_R,2017,,,USD)":3936.0,"JP3240400006^FF_TAX_CF(ANN_R,2016,,,USD)":14511.0,"JP3802300008^FF_TAX_CF(ANN_R,2017,,,USD)":-145707.0,"JP3802300008^FF_TAX_CF(ANN_R,2016,,,USD)":70525.0,"US9892071054^FF_TAX_CF(ANN_R,41275,41639,,,USD)":18.418,"NL0012969182^FF_TAX_CF(ANN_R,41275,41639,,,USD)":null,"US8793601050^FF_TAX_CF(ANN_R,2017,,,USD)":28.2,"US8793601050^FF_TAX_CF(ANN_R,2016,,,USD)":24.6,"US62944T1051^FF_TAX_CF(ANN_R,42736,43100,,,USD)":260.232,"JP3538800008^FF_TAX_CF(ANN_R,2017,,,USD)":31366.0,"JP3538800008^FF_TAX_CF(ANN_R,2016,,,USD)":22427.0,"FI4000297767^FF_TAX_CF(ANN_R,41640,42004,,,USD)":1281.34591605542,"JP3463000004^FF_TAX_CF(ANN_R,2017,,,USD)":29883.0,"JP3463000004^FF_TAX_CF(ANN_R,2016,,,USD)":40751.0,"NL0000009538^FF_TAX_CF(ANN_R,42736,43100,,,USD)":320.333419322968,"US8740541094^FF_TAX_CF(ANN_R,2017,,,USD)":8.79,"US8740541094^FF_TAX_CF(ANN_R,2016,,,USD)":6.648,"JP3421800008^FF_TAX_CF(ANN_R,41640,42004,,,USD)":500.731194769964,"US87165B1035^FF_TAX_CF(ANN_R,2017,,,USD)":754.0,"US87165B1035^FF_TAX_CF(ANN_R,2016,,,USD)":1771.0,"TW0002454006^FF_TAX_CF(ANN_R,40909,41274,,,USD)":20.6186443944275,"DE000SYM9999^FF_TAX_CF(ANN_R,2017,,,USD)":117.079,"DE000SYM9999^FF_TAX_CF(ANN_R,2016,,,USD)":120.273,"DE000A1ML7J1^FF_TAX_CF(ANN_R,42370,42735,,,USD)":70.4647640585899,"TW0002881000^FF_TAX_CF(ANN_R,42005,42369,,,USD)":212.013285238892,"CH0014852781^FF_TAX_CF(ANN_R,2017,,,USD)":196.0,"CH0014852781^FF_TAX_CF(ANN_R,2016,,,USD)":213.0,"SE0012673267^FF_TAX_CF(ANN_R,2017,,,USD)":28.6561896725812,"SE0012673267^FF_TAX_CF(ANN_R,2016,,,USD)":5.30377242177094,"US4180561072^FF_TAX_CF(ANN_R,2017,,,USD)":115.753,"US4180561072^FF_TAX_CF(ANN_R,2016,,,USD)":98.913,"US77543R1023^FF_TAX_CF(ANN_R,2017,,,USD)":0.222,"US77543R1023^FF_TAX_CF(ANN_R,2016,,,USD)":0.121,"JP3358000002^FF_TAX_CF(ANN_R,2017,,,USD)":15775.0,"JP3358000002^FF_TAX_CF(ANN_R,2016,,,USD)":23643.0,"JP3198900007^FF_TAX_CF(ANN_R,2017,,,USD)":33104.0,"JP3198900007^FF_TAX_CF(ANN_R,2016,,,USD)":35623.0,"KR7017670001^FF_TAX_CF(ANN_R,42005,42369,,,USD)":117.283611378865,"US1011211018^FF_TAX_CF(ANN_R,41640,42004,,,USD)":null,"SE0000242455^FF_TAX_CF(ANN_R,2017,,,USD)":3714.0,"SE0000242455^FF_TAX_CF(ANN_R,2016,,,USD)":3583.0,"US30063P1057^FF_TAX_CF(ANN_R,42370,42735,,,USD)":null,"SE0007100599^FF_TAX_CF(ANN_R,2017,,,USD)":5723.0,"SE0007100599^FF_TAX_CF(ANN_R,2016,,,USD)":5544.0,"US00507V1098^FF_TAX_CF(ANN_R,41275,41639,,,USD)":138.0,"JP3397200001^FF_TAX_CF(ANN_R,2017,,,USD)":112387.0,"JP3397200001^FF_TAX_CF(ANN_R,2016,,,USD)":84906.0,"SE0009922164^FF_TAX_CF(ANN_R,2017,,,USD)":2971.0,"SE0009922164^FF_TAX_CF(ANN_R,2016,,,USD)":3782.0,"US98978V1035^FF_TAX_CF(ANN_R,41640,42004,,,USD)":278.0,"US8666741041^FF_TAX_CF(ANN_R,2017,,,USD)":-0.194,"US8666741041^FF_TAX_CF(ANN_R,2016,,,USD)":0.452,"US42809H1077^FF_TAX_CF(ANN_R,2017,,,USD)":210.0,"US42809H1077^FF_TAX_CF(ANN_R,2016,,,USD)":-132.0,"JP3386450005^FF_TAX_CF(ANN_R,2017,,,USD)":94797.0,"JP3386450005^FF_TAX_CF(ANN_R,2016,,,USD)":36536.0,"US00751Y1064^FF_TAX_CF(ANN_R,42005,42369,,,USD)":254.408,"JP3409000001^FF_TAX_CF(ANN_R,2017,,,USD)":56252.0,"JP3409000001^FF_TAX_CF(ANN_R,2016,,,USD)":55545.0,"NL00150001Q9^FF_TAX_CF(ANN_R,41640,42004,,,USD)":null,"JP3890350006^FF_TAX_CF(ANN_R,2017,,,USD)":103276.0,"JP3890350006^FF_TAX_CF(ANN_R,2016,,,USD)":342268.0,"JP3758190007^FF_TAX_CF(ANN_R,41640,42004,,,USD)":205.375540354289,"JP3814800003^FF_TAX_CF(ANN_R,2017,,,USD)":81245.0,"JP3814800003^FF_TAX_CF(ANN_R,2016,,,USD)":208190.0,"TW0001303006^FF_TAX_CF(ANN_R,42370,42735,,,USD)":85.1095678410307,"CH0012280076^FF_TAX_CF(ANN_R,2017,,,USD)":26.421,"CH0012280076^FF_TAX_CF(ANN_R,2016,,,USD)":29.18,"US8545021011^FF_TAX_CF(ANN_R,42370,42735,,,USD)":233.3,"NL0000226223^FF_TAX_CF(ANN_R,2017,,,USD)":46.1019650819005,"NL0000226223^FF_TAX_CF(ANN_R,2016,,,USD)":37.9679124174874,"US57772K1016^FF_TAX_CF(ANN_R,41640,42004,,,USD)":-6.455,"NL00150001Q9^FF_TAX_CF(ANN_R,2017,,,USD)":null,"NL00150001Q9^FF_TAX_CF(ANN_R,2016,,,USD)":null,"US87165B1035^FF_TAX_CF(ANN_R,41275,41639,,,USD)":1183.0,"US8545021011^FF_TAX_CF(ANN_R,2017,,,USD)":273.6,"US8545021011^FF_TAX_CF(ANN_R,2016,,,USD)":233.3,"DE000A0D9PT0^FF_TAX_CF(ANN_R,42736,43100,,,USD)":163.099339556694,"CH0012549785^FF_TAX_CF(ANN_R,2017,,,USD)":46.752,"CH0012549785^FF_TAX_CF(ANN_R,2016,,,USD)":36.353,"ES0178430E18^FF_TAX_CF(ANN_R,41640,42004,,,USD)":1467.04815173149,"FR0010220475^FF_TAX_CF(ANN_R,41640,42004,,,USD)":350.953109741211,"SE0000148884^FF_TAX_CF(ANN_R,2017,,,USD)":4560.0,"SE0000148884^FF_TAX_CF(ANN_R,2016,,,USD)":3159.0,"FR0000130809^FF_TAX_CF(ANN_R,40909,41274,,,USD)":null,"JP3188220002^FF_TAX_CF(ANN_R,41640,42004,,,USD)":[660.167744774371,835.909342016093],"DE000ENER6Y0^FF_TAX_CF(ANN_R,2017,,,USD)":618.0,"DE000ENER6Y0^FF_TAX_CF(ANN_R,2016,,,USD)":null,"US55261F1049^FF_TAX_CF(ANN_R,42736,43100,,,USD)":494.205,"JP3351600006^FF_TAX_CF(ANN_R,2017,,,USD)":9898.0,"JP3351600006^FF_TAX_CF(ANN_R,2016,,,USD)":16415.0,"FR0000120321^FF_TAX_CF(ANN_R,40909,41274,,,USD)":1430.898873806,"JP3371200001^FF_TAX_CF(ANN_R,2017,,,USD)":74791.0,"JP3371200001^FF_TAX_CF(ANN_R,2016,,,USD)":62895.0,"FR0010220475^FF_TAX_CF(ANN_R,2017,,,USD)":93.0,"FR0010220475^FF_TAX_CF(ANN_R,2016,,,USD)":87.0,"DE0005785604^FF_TAX_CF(ANN_R,2017,,,USD)":1187.0,"DE0005785604^FF_TAX_CF(ANN_R,2016,,,USD)":894.0,"FR0000125338^FF_TAX_CF(ANN_R,2017,,,USD)":139.0,"FR0000125338^FF_TAX_CF(ANN_R,2016,,,USD)":167.0,"CH0210483332^FF_TAX_CF(ANN_R,2017,,,USD)":392.448023233776,"CH0210483332^FF_TAX_CF(ANN_R,2016,,,USD)":311.959882089536,"FR0000121485^FF_TAX_CF(ANN_R,2017,,,USD)":316.0,"FR0000121485^FF_TAX_CF(ANN_R,2016,,,USD)":295.5,"US0995021062^FF_TAX_CF(ANN_R,2017,,,USD)":128.416,"US0995021062^FF_TAX_CF(ANN_R,2016,,,USD)":89.556,"US00751Y1064^FF_TAX_CF(ANN_R,2017,,,USD)":192.116,"US00751Y1064^FF_TAX_CF(ANN_R,2016,,,USD)":225.327,"US5018892084^FF_TAX_CF(ANN_R,2017,,,USD)":273.019,"US5018892084^FF_TAX_CF(ANN_R,2016,,,USD)":230.036,"US3802371076^FF_TAX_CF(ANN_R,2017,,,USD)":16.6,"US3802371076^FF_TAX_CF(ANN_R,2016,,,USD)":4.0,"US18915M1071^FF_TAX_CF(ANN_R,2017,,,USD)":0.825,"US18915M1071^FF_TAX_CF(ANN_R,2016,,,USD)":0.004,"US3724601055^FF_TAX_CF(ANN_R,2017,,,USD)":298.827,"US3724601055^FF_TAX_CF(ANN_R,2016,,,USD)":374.865,"US2310211063^FF_TAX_CF(ANN_R,2017,,,USD)":622.0,"US2310211063^FF_TAX_CF(ANN_R,2016,,,USD)":430.0,"US45168D1046^FF_TAX_CF(ANN_R,2017,,,USD)":81.2,"US45168D1046^FF_TAX_CF(ANN_R,2016,,,USD)":74.7,"US78409V1044^FF_TAX_CF(ANN_R,2017,,,USD)":709.0,"US78409V1044^FF_TAX_CF(ANN_R,2016,,,USD)":683.0,"JP3970300004^FF_TAX_CF(ANN_R,2017,,,USD)":74754.0,"JP3970300004^FF_TAX_CF(ANN_R,2016,,,USD)":79184.0,"TW0002317005^FF_TAX_CF(ANN_R,2017,,,USD)":40044.225,"TW0002317005^FF_TAX_CF(ANN_R,2016,,,USD)":41932.394,"JP3756100008^FF_TAX_CF(ANN_R,2017,,,USD)":23408.0,"JP3756100008^FF_TAX_CF(ANN_R,2016,,,USD)":21799.0,"JP3421800008^FF_TAX_CF(ANN_R,2017,,,USD)":56576.0,"JP3421800008^FF_TAX_CF(ANN_R,2016,,,USD)":40031.0,"JP3898400001^FF_TAX_CF(ANN_R,2017,,,USD)":-5538.0,"JP3898400001^FF_TAX_CF(ANN_R,2016,,,USD)":-60032.0,"JP3143600009^FF_TAX_CF(ANN_R,2017,,,USD)":85832.0,"JP3143600009^FF_TAX_CF(ANN_R,2016,,,USD)":61318.0,"TW0002303005^FF_TAX_CF(ANN_R,41275,41639,,,USD)":27.5098270511851,"ES0105046009^FF_TAX_CF(ANN_R,41640,42004,,,USD)":251.195518746972,"JP3910660004^FF_TAX_CF(ANN_R,42370,42735,,,USD)":576.528381347656,"US6311031081^FF_TAX_CF(ANN_R,42370,42735,,,USD)":191.0,"DE0007165631^FF_TAX_CF(ANN_R,2017,,,USD)":54.591,"DE0007165631^FF_TAX_CF(ANN_R,2016,,,USD)":65.879,"US6934751057^FF_TAX_CF(ANN_R,42736,43100,,,USD)":48.0,"DE0007164600^FF_TAX_CF(ANN_R,2017,,,USD)":1332.0,"DE0007164600^FF_TAX_CF(ANN_R,2016,,,USD)":1477.0,"US8740541094^FF_TAX_CF(ANN_R,41275,41639,,,USD)":4.702,"SE0000667891^FF_TAX_CF(ANN_R,2017,,,USD)":2466.0,"SE0000667891^FF_TAX_CF(ANN_R,2016,,,USD)":1650.0,"US6703461052^FF_TAX_CF(ANN_R,40909,41274,,,USD)":313.5,"KR7006400006^FF_TAX_CF(ANN_R,2017,,,USD)":95956.087409,"KR7006400006^FF_TAX_CF(ANN_R,2016,,,USD)":254413.45539,"JP3802400006^FF_TAX_CF(ANN_R,42370,42735,,,USD)":1009.96560287476,"KR7005930003^FF_TAX_CF(ANN_R,2017,,,USD)":6827098.0,"KR7005930003^FF_TAX_CF(ANN_R,2016,,,USD)":6132064.0,"NL0009434992^FF_TAX_CF(ANN_R,42370,42735,,,USD)":741.0,"KR7028260008^FF_TAX_CF(ANN_R,2017,,,USD)":187116.271023,"KR7028260008^FF_TAX_CF(ANN_R,2016,,,USD)":254358.548229,"JP3242800005^FF_TAX_CF(ANN_R,42005,42369,,,USD)":971.735621023923,"FR0000073272^FF_TAX_CF(ANN_R,2017,,,USD)":582.0,"FR0000073272^FF_TAX_CF(ANN_R,2016,,,USD)":292.0,"JP3592200004^FF_TAX_CF(ANN_R,40909,41274,,,USD)":556.119175501168,"JP3566800003^FF_TAX_CF(ANN_R,42370,42735,,,USD)":1108.54636001587,"JP3893600001^FF_TAX_CF(ANN_R,40909,41274,,,USD)":1974.7473792294,"CH0012032048^FF_TAX_CF(ANN_R,2017,,,USD)":3909.0,"CH0012032048^FF_TAX_CF(ANN_R,2016,,,USD)":3738.0,"KR7105560007^FF_TAX_CF(ANN_R,41275,41639,,,USD)":null,"US75886F1075^FF_TAX_CF(ANN_R,2017,,,USD)":754.843,"US75886F1075^FF_TAX_CF(ANN_R,2016,,,USD)":481.36,"US0584981064^FF_TAX_CF(ANN_R,2017,,,USD)":107.0,"US0584981064^FF_TAX_CF(ANN_R,2016,,,USD)":68.0,"JP3592200004^FF_TAX_CF(ANN_R,42370,42735,,,USD)":645.096885681152,"FR0000120693^FF_TAX_CF(ANN_R,41275,41639,,,USD)":524.719482898712,"US74736K1016^FF_TAX_CF(ANN_R,2017,,,USD)":41.478,"US74736K1016^FF_TAX_CF(ANN_R,2016,,,USD)":52.656,"US4461501045^FF_TAX_CF(ANN_R,42370,42735,,,USD)":4.979,"US7458671010^FF_TAX_CF(ANN_R,2017,,,USD)":14.875,"US7458671010^FF_TAX_CF(ANN_R,2016,,,USD)":2.743,"US6703461052^FF_TAX_CF(ANN_R,2017,,,USD)":699.8,"US6703461052^FF_TAX_CF(ANN_R,2016,,,USD)":329.3,"US35671D8570^FF_TAX_CF(ANN_R,2017,,,USD)":702.0,"US35671D8570^FF_TAX_CF(ANN_R,2016,,,USD)":-44.0,"US6516391066^FF_TAX_CF(ANN_R,2017,,,USD)":214.0,"US6516391066^FF_TAX_CF(ANN_R,2016,,,USD)":85.0,"KR7005490008^FF_TAX_CF(ANN_R,2017,,,USD)":806395.969339,"KR7005490008^FF_TAX_CF(ANN_R,2016,,,USD)":602003.756569,"TW0002002003^FF_TAX_CF(ANN_R,2017,,,USD)":2797.644,"TW0002002003^FF_TAX_CF(ANN_R,2016,,,USD)":2226.223,"JP3381000003^FF_TAX_CF(ANN_R,2017,,,USD)":66435.0,"JP3381000003^FF_TAX_CF(ANN_R,2016,,,USD)":41751.0,"US92343V1044^FF_TAX_CF(ANN_R,43466,43830,,,USD)":3583.0,"US22160K1051^FF_TAX_CF(ANN_R,42370,42735,,,USD)":953.0,"DE0006231004^FF_TAX_CF(ANN_R,41275,41639,,,USD)":69.5159672498703,"DE000PAH0038^FF_TAX_CF(ANN_R,2017,,,USD)":0.0,"DE000PAH0038^FF_TAX_CF(ANN_R,2016,,,USD)":53.0,"SE0000115446^FF_TAX_CF(ANN_R,42370,42735,,,USD)":492.771101646125,"FR0000051807^FF_TAX_CF(ANN_R,42005,42369,,,USD)":89.8225858211517,"US6934751057^FF_TAX_CF(ANN_R,2017,,,USD)":48.0,"US6934751057^FF_TAX_CF(ANN_R,2016,,,USD)":547.0,"US6092071058^FF_TAX_CF(ANN_R,42370,42735,,,USD)":527.0,"US72919P2020^FF_TAX_CF(ANN_R,2017,,,USD)":null,"US72919P2020^FF_TAX_CF(ANN_R,2016,,,USD)":null,"JP3893200000^FF_TAX_CF(ANN_R,40909,41274,,,USD)":528.523445782252,"NL0000009538^FF_TAX_CF(ANN_R,2017,,,USD)":284.0,"NL0000009538^FF_TAX_CF(ANN_R,2016,,,USD)":295.0,"JP3304200003^FF_TAX_CF(ANN_R,42736,43100,,,USD)":409.733345547691,"FR0000120693^FF_TAX_CF(ANN_R,2017,,,USD)":408.0,"FR0000120693^FF_TAX_CF(ANN_R,2016,,,USD)":393.0,"NL0010545661^FF_TAX_CF(ANN_R,42370,42735,,,USD)":104.0,"JP3866800000^FF_TAX_CF(ANN_R,2017,,,USD)":76442.0,"JP3866800000^FF_TAX_CF(ANN_R,2016,,,USD)":104630.0,"NL0010545661^FF_TAX_CF(ANN_R,2017,,,USD)":224.0,"NL0010545661^FF_TAX_CF(ANN_R,2016,,,USD)":104.0,"US0311001004^FF_TAX_CF(ANN_R,2017,,,USD)":176.6,"US0311001004^FF_TAX_CF(ANN_R,2016,,,USD)":180.8,"JP3197800000^FF_TAX_CF(ANN_R,2017,,,USD)":23678.0,"JP3197800000^FF_TAX_CF(ANN_R,2016,,,USD)":20261.0,"JP3788600009^FF_TAX_CF(ANN_R,2017,,,USD)":186911.0,"JP3788600009^FF_TAX_CF(ANN_R,2016,,,USD)":140302.0,"JP3497400006^FF_TAX_CF(ANN_R,2017,,,USD)":3493.0,"JP3497400006^FF_TAX_CF(ANN_R,2016,,,USD)":11373.0,"JP3902400005^FF_TAX_CF(ANN_R,2017,,,USD)":58065.0,"JP3902400005^FF_TAX_CF(ANN_R,2016,,,USD)":56686.0,"JP3304200003^FF_TAX_CF(ANN_R,2017,,,USD)":52115.0,"JP3304200003^FF_TAX_CF(ANN_R,2016,,,USD)":44369.0,"JP3802400006^FF_TAX_CF(ANN_R,2017,,,USD)":44983.0,"JP3802400006^FF_TAX_CF(ANN_R,2016,,,USD)":43039.0,"DE0008404005^FF_TAX_CF(ANN_R,41640,42004,,,USD)":4086.77699410915,"JP3188220002^FF_TAX_CF(ANN_R,2017,,,USD)":43210.0,"JP3188220002^FF_TAX_CF(ANN_R,2016,,,USD)":43929.0,"US45168D1046^FF_TAX_CF(ANN_R,42370,42735,,,USD)":74.7,"JP3200450009^FF_TAX_CF(ANN_R,2017,,,USD)":181854.0,"JP3200450009^FF_TAX_CF(ANN_R,2016,,,USD)":50813.0,"TW0002303005^FF_TAX_CF(ANN_R,42736,43100,,,USD)":58.0768763528466,"SE0000115446^FF_TAX_CF(ANN_R,40909,41274,,,USD)":792.088739991188,"US4461501045^FF_TAX_CF(ANN_R,41640,42004,,,USD)":139.918,"JP3197600004^FF_TAX_CF(ANN_R,2017,,,USD)":36370.0,"JP3197600004^FF_TAX_CF(ANN_R,2016,,,USD)":11485.0,"US87165B1035^FF_TAX_CF(ANN_R,42736,43100,,,USD)":754.0,"DE0005810055^FF_TAX_CF(ANN_R,41640,42004,,,USD)":314.36746108532,"JP3201200007^FF_TAX_CF(ANN_R,2017,,,USD)":19281.0,"JP3201200007^FF_TAX_CF(ANN_R,2016,,,USD)":7163.0,"NL0010545661^FF_TAX_CF(ANN_R,41640,42004,,,USD)":744.0,"US6792951054^FF_TAX_CF(ANN_R,2017,,,USD)":null,"US6792951054^FF_TAX_CF(ANN_R,2016,,,USD)":null,"CH0025751329^FF_TAX_CF(ANN_R,43101,43465,,,USD)":null,"JP3173400007^FF_TAX_CF(ANN_R,2017,,,USD)":9382.0,"JP3173400007^FF_TAX_CF(ANN_R,2016,,,USD)":8921.0,"US55261F1049^FF_TAX_CF(ANN_R,42370,42735,,,USD)":276.866,"US62944T1051^FF_TAX_CF(ANN_R,2017,,,USD)":260.232,"US62944T1051^FF_TAX_CF(ANN_R,2016,,,USD)":218.984,"NL0012015705^FF_TAX_CF(ANN_R,2017,,,USD)":1.43,"NL0012015705^FF_TAX_CF(ANN_R,2016,,,USD)":1.24,"FR0000120644^FF_TAX_CF(ANN_R,2017,,,USD)":1116.0,"FR0000120644^FF_TAX_CF(ANN_R,2016,,,USD)":891.0,"US5132721045^FF_TAX_CF(ANN_R,2017,,,USD)":106.9,"US5132721045^FF_TAX_CF(ANN_R,2016,,,USD)":170.0,"US4404521001^FF_TAX_CF(ANN_R,2017,,,USD)":336.0,"US4404521001^FF_TAX_CF(ANN_R,2016,,,USD)":372.0,"US8326964058^FF_TAX_CF(ANN_R,2017,,,USD)":336.8,"US8326964058^FF_TAX_CF(ANN_R,2016,,,USD)":367.2,"US6092071058^FF_TAX_CF(ANN_R,2017,,,USD)":848.0,"US6092071058^FF_TAX_CF(ANN_R,2016,,,USD)":527.0,"JP3119600009^FF_TAX_CF(ANN_R,2017,,,USD)":23313.0,"JP3119600009^FF_TAX_CF(ANN_R,2016,,,USD)":27665.0,"ES0148396007^FF_TAX_CF(ANN_R,42370,42735,,,USD)":1077.98033902895,"TW0002886009^FF_TAX_CF(ANN_R,42736,43100,,,USD)":107.970326727256,"DK0060336014^FF_TAX_CF(ANN_R,2017,,,USD)":852.0,"DK0060336014^FF_TAX_CF(ANN_R,2016,,,USD)":905.0,"JP3899600005^FF_TAX_CF(ANN_R,40909,41274,,,USD)":352.133669038303,"JE00BYSS4X48^FF_TAX_CF(ANN_R,2017,,,USD)":10.286,"JE00BYSS4X48^FF_TAX_CF(ANN_R,2016,,,USD)":9.447,"JP3893600001^FF_TAX_CF(ANN_R,42370,42735,,,USD)":1101.81775283813,"US6700024010^FF_TAX_CF(ANN_R,2017,,,USD)":null,"US6700024010^FF_TAX_CF(ANN_R,2016,,,USD)":null,"US0995021062^FF_TAX_CF(ANN_R,41275,41639,,,USD)":90.146,"FI4000297767^FF_TAX_CF(ANN_R,2017,,,USD)":9153.79293508815,"FI4000297767^FF_TAX_CF(ANN_R,2016,,,USD)":9016.41311700878,"SE0000115446^FF_TAX_CF(ANN_R,42005,42369,,,USD)":368.640017732978,"JP3762800005^FF_TAX_CF(ANN_R,2017,,,USD)":14150.0,"JP3762800005^FF_TAX_CF(ANN_R,2016,,,USD)":22379.0,"CH0210483332^FF_TAX_CF(ANN_R,42005,42369,,,USD)":832.394832779278,"JP3762600009^FF_TAX_CF(ANN_R,2017,,,USD)":49449.0,"JP3762600009^FF_TAX_CF(ANN_R,2016,,,USD)":47482.0,"NL0012969182^FF_TAX_CF(ANN_R,41640,42004,,,USD)":null,"NL0010773842^FF_TAX_CF(ANN_R,2017,,,USD)":124.0,"NL0010773842^FF_TAX_CF(ANN_R,2016,,,USD)":197.0,"JP3571400005^FF_TAX_CF(ANN_R,42370,42735,,,USD)":127.876846313477,"DE0007664039^FF_TAX_CF(ANN_R,40909,41274,,,USD)":6494.27711486816,"JP3240400006^FF_TAX_CF(ANN_R,42370,42735,,,USD)":67.8440132141113,"JP3304200003^FF_TAX_CF(ANN_R,41275,41639,,,USD)":716.922673694789,"JP3756600007^FF_TAX_CF(ANN_R,2017,,,USD)":27267.0,"JP3756600007^FF_TAX_CF(ANN_R,2016,,,USD)":16680.0,"JP3119600009^FF_TAX_CF(ANN_R,42370,42735,,,USD)":182.763294219971,"JP3734800000^FF_TAX_CF(ANN_R,2017,,,USD)":34511.0,"JP3734800000^FF_TAX_CF(ANN_R,2016,,,USD)":24961.0,"JP3592200004^FF_TAX_CF(ANN_R,42005,42369,,,USD)":790.540468586609,"JP3758190007^FF_TAX_CF(ANN_R,2017,,,USD)":15202.0,"JP3758190007^FF_TAX_CF(ANN_R,2016,,,USD)":15289.0,"US5010441013^FF_TAX_CF(ANN_R,42370,42735,,,USD)":1001.0,"US0152711091^FF_TAX_CF(ANN_R,41640,42004,,,USD)":null,"US64110D1046^FF_TAX_CF(ANN_R,2017,,,USD)":87.0,"US64110D1046^FF_TAX_CF(ANN_R,2016,,,USD)":102.0,"JP3592200004^FF_TAX_CF(ANN_R,41640,42004,,,USD)":509.096846820787,"KR7036570000^FF_TAX_CF(ANN_R,2017,,,USD)":62837.333872,"KR7036570000^FF_TAX_CF(ANN_R,2016,,,USD)":135837.102823,"US0311001004^FF_TAX_CF(ANN_R,42005,42369,,,USD)":157.8,"KR7035420009^FF_TAX_CF(ANN_R,2017,,,USD)":414871.355687,"KR7035420009^FF_TAX_CF(ANN_R,2016,,,USD)":338809.154339,"US77543R1023^FF_TAX_CF(ANN_R,42736,43100,,,USD)":0.222,"US6311031081^FF_TAX_CF(ANN_R,2017,,,USD)":154.0,"US6311031081^FF_TAX_CF(ANN_R,2016,,,USD)":191.0,"NL0009434992^FF_TAX_CF(ANN_R,40909,41274,,,USD)":261.0,"TW0001303006^FF_TAX_CF(ANN_R,2017,,,USD)":5767.626,"TW0001303006^FF_TAX_CF(ANN_R,2016,,,USD)":2744.852,"JP3726800000^FF_TAX_CF(ANN_R,42005,42369,,,USD)":1090.54800402001,"US5018892084^FF_TAX_CF(ANN_R,42005,42369,,,USD)":180.126,"JP3890310000^FF_TAX_CF(ANN_R,2017,,,USD)":132575.0,"JP3890310000^FF_TAX_CF(ANN_R,2016,,,USD)":86701.0,"NL0000395903^FF_TAX_CF(ANN_R,41275,41639,,,USD)":131.434194087982,"SE0000242455^FF_TAX_CF(ANN_R,41275,41639,,,USD)":454.490264117718,"US98978V1035^FF_TAX_CF(ANN_R,42005,42369,,,USD)":224.0,"JP3893200000^FF_TAX_CF(ANN_R,2017,,,USD)":38206.0,"JP3893200000^FF_TAX_CF(ANN_R,2016,,,USD)":77124.0,"JP3476480003^FF_TAX_CF(ANN_R,41275,41639,,,USD)":409.108369164169,"JP3893600001^FF_TAX_CF(ANN_R,2017,,,USD)":124687.0,"JP3893600001^FF_TAX_CF(ANN_R,2016,,,USD)":63461.0,"US0995021062^FF_TAX_CF(ANN_R,42005,42369,,,USD)":122.912,"JP3899600005^FF_TAX_CF(ANN_R,2017,,,USD)":46244.0,"JP3899600005^FF_TAX_CF(ANN_R,2016,,,USD)":52189.0,"CH0014852781^FF_TAX_CF(ANN_R,41275,41639,,,USD)":149.935249447823,"US8725901040^FF_TAX_CF(ANN_R,42736,43100,,,USD)":31.0,"DK0010274414^FF_TAX_CF(ANN_R,2017,,,USD)":5482.0,"DK0010274414^FF_TAX_CF(ANN_R,2016,,,USD)":4961.0,"CH0102484968^FF_TAX_CF(ANN_R,2017,,,USD)":98.7,"CH0102484968^FF_TAX_CF(ANN_R,2016,,,USD)":78.3,"FR0000045072^FF_TAX_CF(ANN_R,2017,,,USD)":1275.0,"FR0000045072^FF_TAX_CF(ANN_R,2016,,,USD)":-193.0,"BE0003565737^FF_TAX_CF(ANN_R,2017,,,USD)":523.0,"BE0003565737^FF_TAX_CF(ANN_R,2016,,,USD)":470.0,"SE0012853455^FF_TAX_CF(ANN_R,2017,,,USD)":119.48108673179,"SE0012853455^FF_TAX_CF(ANN_R,2016,,,USD)":97.5515284718584,"FR0000130809^FF_TAX_CF(ANN_R,2017,,,USD)":null,"FR0000130809^FF_TAX_CF(ANN_R,2016,,,USD)":null,"CH0012138530^FF_TAX_CF(ANN_R,2017,,,USD)":540.0,"CH0012138530^FF_TAX_CF(ANN_R,2016,,,USD)":662.0,"IT0000062072^FF_TAX_CF(ANN_R,2017,,,USD)":1103.0,"IT0000062072^FF_TAX_CF(ANN_R,2016,,,USD)":720.0,"DE0005810055^FF_TAX_CF(ANN_R,2017,,,USD)":308.8,"DE0005810055^FF_TAX_CF(ANN_R,2016,,,USD)":277.8,"SE0000107419^FF_TAX_CF(ANN_R,2017,,,USD)":520.0,"SE0000107419^FF_TAX_CF(ANN_R,2016,,,USD)":437.0,"IT0000072618^FF_TAX_CF(ANN_R,2017,,,USD)":262.0,"IT0000072618^FF_TAX_CF(ANN_R,2016,,,USD)":-184.0,"NL0012969182^FF_TAX_CF(ANN_R,2017,,,USD)":41.55,"NL0012969182^FF_TAX_CF(ANN_R,2016,,,USD)":9.772,"DE0008404005^FF_TAX_CF(ANN_R,2017,,,USD)":2099.0,"DE0008404005^FF_TAX_CF(ANN_R,2016,,,USD)":2933.0,"US1011211018^FF_TAX_CF(ANN_R,2017,,,USD)":null,"US1011211018^FF_TAX_CF(ANN_R,2016,,,USD)":null,"US4461501045^FF_TAX_CF(ANN_R,2017,,,USD)":84.0,"US4461501045^FF_TAX_CF(ANN_R,2016,,,USD)":4.979,"US55261F1049^FF_TAX_CF(ANN_R,2017,,,USD)":494.205,"US55261F1049^FF_TAX_CF(ANN_R,2016,,,USD)":276.866,"US4932671088^FF_TAX_CF(ANN_R,2017,,,USD)":6.0,"US4932671088^FF_TAX_CF(ANN_R,2016,,,USD)":144.0,"US0152711091^FF_TAX_CF(ANN_R,2017,,,USD)":null,"US0152711091^FF_TAX_CF(ANN_R,2016,,,USD)":null,"US4165151048^FF_TAX_CF(ANN_R,2017,,,USD)":-6.0,"US4165151048^FF_TAX_CF(ANN_R,2016,,,USD)":130.0,"US3635761097^FF_TAX_CF(ANN_R,2017,,,USD)":55.8,"US3635761097^FF_TAX_CF(ANN_R,2016,,,USD)":66.1,"US0010551028^FF_TAX_CF(ANN_R,2017,,,USD)":780.0,"US0010551028^FF_TAX_CF(ANN_R,2016,,,USD)":1526.0,"US0605051046^FF_TAX_CF(ANN_R,2017,,,USD)":3235.0,"US0605051046^FF_TAX_CF(ANN_R,2016,,,USD)":2223.0,"KR7105560007^FF_TAX_CF(ANN_R,2017,,,USD)":null,"KR7105560007^FF_TAX_CF(ANN_R,2016,,,USD)":null,"JP3752900005^FF_TAX_CF(ANN_R,2017,,,USD)":277031.0,"JP3752900005^FF_TAX_CF(ANN_R,2016,,,USD)":308743.0,"TW0002881000^FF_TAX_CF(ANN_R,2017,,,USD)":9787.768,"TW0002881000^FF_TAX_CF(ANN_R,2016,,,USD)":5750.315,"JP3505000004^FF_TAX_CF(ANN_R,2017,,,USD)":100903.0,"JP3505000004^FF_TAX_CF(ANN_R,2016,,,USD)":106575.0,"TW0002882008^FF_TAX_CF(ANN_R,2017,,,USD)":8551.542,"TW0002882008^FF_TAX_CF(ANN_R,2016,,,USD)":2735.091,"TW0002886009^FF_TAX_CF(ANN_R,2017,,,USD)":3284.75,"TW0002886009^FF_TAX_CF(ANN_R,2016,,,USD)":4527.024,"JP3476480003^FF_TAX_CF(ANN_R,2017,,,USD)":56686.0,"JP3476480003^FF_TAX_CF(ANN_R,2016,,,USD)":101035.0,"US0404131064^FF_TAX_CF(ANN_R,41640,42004,,,USD)":44.77,"FR0000121261^FF_TAX_CF(ANN_R,2017,,,USD)":563.0,"FR0000121261^FF_TAX_CF(ANN_R,2016,,,USD)":765.0,"BE0003565737^FF_TAX_CF(ANN_R,41640,42004,,,USD)":539.863108277321,"US5926881054^FF_TAX_CF(ANN_R,2017,,,USD)":109.73,"US5926881054^FF_TAX_CF(ANN_R,2016,,,USD)":92.586,"US6200763075^FF_TAX_CF(ANN_R,42736,43100,,,USD)":122.0,"DE0006599905^FF_TAX_CF(ANN_R,2017,,,USD)":702.0,"DE0006599905^FF_TAX_CF(ANN_R,2016,,,USD)":778.0,"TW0002317005^FF_TAX_CF(ANN_R,42005,42369,,,USD)":1457.42321978024,"JP3902400005^FF_TAX_CF(ANN_R,42005,42369,,,USD)":488.928789451718,"TW0002454006^FF_TAX_CF(ANN_R,2017,,,USD)":4601.206,"TW0002454006^FF_TAX_CF(ANN_R,2016,,,USD)":2228.537,"SE0000148884^FF_TAX_CF(ANN_R,41640,42004,,,USD)":769.506261348724,"US58155Q1031^FF_TAX_CF(ANN_R,2017,,,USD)":144.0,"US58155Q1031^FF_TAX_CF(ANN_R,2016,,,USD)":587.0,"FR0000120693^FF_TAX_CF(ANN_R,42736,43100,,,USD)":444.7524061203,"US57772K1016^FF_TAX_CF(ANN_R,2017,,,USD)":76.243,"US57772K1016^FF_TAX_CF(ANN_R,2016,,,USD)":43.898,"US4404521001^FF_TAX_CF(ANN_R,42370,42735,,,USD)":372.0,"US5745991068^FF_TAX_CF(ANN_R,2017,,,USD)":258.0,"US5745991068^FF_TAX_CF(ANN_R,2016,,,USD)":190.0,"US4932671088^FF_TAX_CF(ANN_R,42370,42735,,,USD)":144.0,"US5732841060^FF_TAX_CF(ANN_R,2017,,,USD)":155.771,"US5732841060^FF_TAX_CF(ANN_R,2016,,,USD)":124.342,"NL00150001Q9^FF_TAX_CF(ANN_R,40909,41274,,,USD)":null,"US57772K1016^FF_TAX_CF(ANN_R,42370,42735,,,USD)":43.898,"NL0009434992^FF_TAX_CF(ANN_R,2017,,,USD)":1044.0,"NL0009434992^FF_TAX_CF(ANN_R,2016,,,USD)":741.0,"JP3933800009^FF_TAX_CF(ANN_R,41275,41639,,,USD)":814.779156949371,"US57772K1016^FF_TAX_CF(ANN_R,40909,41274,,,USD)":39.827,"FR0000120321^FF_TAX_CF(ANN_R,2017,,,USD)":989.2,"FR0000120321^FF_TAX_CF(ANN_R,2016,,,USD)":1041.0,"JP3381000003^FF_TAX_CF(ANN_R,42370,42735,,,USD)":483.993377685547,"CH0025751329^FF_TAX_CF(ANN_R,2017,,,USD)":null,"CH0025751329^FF_TAX_CF(ANN_R,2016,,,USD)":11.1823193757399,"FR0000133308^FF_TAX_CF(ANN_R,42005,42369,,,USD)":2745.68793201447,"JP3933800009^FF_TAX_CF(ANN_R,42736,43100,,,USD)":590.271264037117,"US2473617023^FF_TAX_CF(ANN_R,40909,41274,,,USD)":null,"US5260571048^FF_TAX_CF(ANN_R,2017,,,USD)":199.557,"US5260571048^FF_TAX_CF(ANN_R,2016,,,USD)":374.731,"FR0000120644^FF_TAX_CF(ANN_R,42370,42735,,,USD)":985.621739029884,"FR0010307819^FF_TAX_CF(ANN_R,2017,,,USD)":256.7,"FR0010307819^FF_TAX_CF(ANN_R,2016,,,USD)":246.4,"JP3198900007^FF_TAX_CF(ANN_R,42370,42735,,,USD)":294.243324279785,"JP3788600009^FF_TAX_CF(ANN_R,41640,42004,,,USD)":1197.62594896555,"US5128071082^FF_TAX_CF(ANN_R,2017,,,USD)":28.104,"US5128071082^FF_TAX_CF(ANN_R,2016,,,USD)":39.745,"US1011211018^FF_TAX_CF(ANN_R,43831,44196,,,USD)":null,"CH0012214059^FF_TAX_CF(ANN_R,2017,,,USD)":871.0,"CH0012214059^FF_TAX_CF(ANN_R,2016,,,USD)":860.0,"JP3304200003^FF_TAX_CF(ANN_R,42005,42369,,,USD)":777.550794350915,"JP3249600002^FF_TAX_CF(ANN_R,2017,,,USD)":31880.0,"JP3249600002^FF_TAX_CF(ANN_R,2016,,,USD)":33554.0,"US78409V1044^FF_TAX_CF(ANN_R,42370,42735,,,USD)":683.0,"DE000A1ML7J1^FF_TAX_CF(ANN_R,40909,41274,,,USD)":-8.47749781608582,"KR7105560007^FF_TAX_CF(ANN_R,43466,43830,,,USD)":null,"JP3240400006^FF_TAX_CF(ANN_R,42736,43100,,,USD)":134.004385432228,"JP3258000003^FF_TAX_CF(ANN_R,2017,,,USD)":61148.0,"JP3258000003^FF_TAX_CF(ANN_R,2016,,,USD)":43252.0,"US5745991068^FF_TAX_CF(ANN_R,40909,41274,,,USD)":57.0,"US4943681035^FF_TAX_CF(ANN_R,2017,,,USD)":961.0,"US4943681035^FF_TAX_CF(ANN_R,2016,,,USD)":744.0,"DE000A0D9PT0^FF_TAX_CF(ANN_R,41640,42004,,,USD)":209.313018393517,"JP3242800005^FF_TAX_CF(ANN_R,41275,41639,,,USD)":1116.01548744366,"KR7000270009^FF_TAX_CF(ANN_R,2017,,,USD)":543497.0,"KR7000270009^FF_TAX_CF(ANN_R,2016,,,USD)":753861.0,"JP3197800000^FF_TAX_CF(ANN_R,42370,42735,,,USD)":121.164894104004,"JP3236200006^FF_TAX_CF(ANN_R,2017,,,USD)":62071.0,"JP3236200006^FF_TAX_CF(ANN_R,2016,,,USD)":null,"TW0002317005^FF_TAX_CF(ANN_R,41275,41639,,,USD)":902.406461207382,"US4943681035^FF_TAX_CF(ANN_R,40909,41274,,,USD)":451.0,"US49271V1008^FF_TAX_CF(ANN_R,2017,,,USD)":291.0,"US49271V1008^FF_TAX_CF(ANN_R,2016,,,USD)":431.0,"TW0002412004^FF_TAX_CF(ANN_R,41275,41639,,,USD)":254.17280270981,"DE0005557508^FF_TAX_CF(ANN_R,41640,42004,,,USD)":900.656143784523,"JP3371200001^FF_TAX_CF(ANN_R,42736,43100,,,USD)":580.814955672249,"US3802371076^FF_TAX_CF(ANN_R,42005,42369,,,USD)":2.3,"US5502411037^FF_TAX_CF(ANN_R,42736,43100,,,USD)":392.0,"JP3205800000^FF_TAX_CF(ANN_R,2017,,,USD)":55302.0,"JP3205800000^FF_TAX_CF(ANN_R,2016,,,USD)":48708.0,"JP3802400006^FF_TAX_CF(ANN_R,41640,42004,,,USD)":611.571093004197,"KR7035720002^FF_TAX_CF(ANN_R,2017,,,USD)":2650.027527,"KR7035720002^FF_TAX_CF(ANN_R,2016,,,USD)":54355.376213,"US77543R1023^FF_TAX_CF(ANN_R,42005,42369,,,USD)":0.083,"KR7017670001^FF_TAX_CF(ANN_R,40909,41274,,,USD)":322.132224733944,"JP3726800000^FF_TAX_CF(ANN_R,42736,43100,,,USD)":1004.07840240002,"IT0000072618^FF_TAX_CF(ANN_R,40909,41274,,,USD)":null,"SE0000310336^FF_TAX_CF(ANN_R,40909,41274,,,USD)":83.1058443188667,"JP3546800008^FF_TAX_CF(ANN_R,40909,41274,,,USD)":255.985536855645,"SE0000103699^FF_TAX_CF(ANN_R,2017,,,USD)":1106.16360942012,"SE0000103699^FF_TAX_CF(ANN_R,2016,,,USD)":872.281142937686,"FR0000130650^FF_TAX_CF(ANN_R,2017,,,USD)":210.11,"FR0000130650^FF_TAX_CF(ANN_R,2016,,,USD)":309.539,"ES0109067019^FF_TAX_CF(ANN_R,2017,,,USD)":363.4,"ES0109067019^FF_TAX_CF(ANN_R,2016,,,USD)":300.8,"SE0000108656^FF_TAX_CF(ANN_R,2017,,,USD)":null,"SE0000108656^FF_TAX_CF(ANN_R,2016,,,USD)":6200.0,"DE0006231004^FF_TAX_CF(ANN_R,2017,,,USD)":142.0,"DE0006231004^FF_TAX_CF(ANN_R,2016,,,USD)":126.0,"US0404131064^FF_TAX_CF(ANN_R,2017,,,USD)":44.216,"US0404131064^FF_TAX_CF(ANN_R,2016,,,USD)":39.638,"US34959E1091^FF_TAX_CF(ANN_R,2017,,,USD)":32.157,"US34959E1091^FF_TAX_CF(ANN_R,2016,,,USD)":26.608,"US2855121099^FF_TAX_CF(ANN_R,2017,,,USD)":57.0,"US2855121099^FF_TAX_CF(ANN_R,2016,,,USD)":51.0,"US40434L1052^FF_TAX_CF(ANN_R,2017,,,USD)":438.0,"US40434L1052^FF_TAX_CF(ANN_R,2016,,,USD)":587.0,"US00507V1098^FF_TAX_CF(ANN_R,2017,,,USD)":176.0,"US00507V1098^FF_TAX_CF(ANN_R,2016,,,USD)":121.0,"JP3242800005^FF_TAX_CF(ANN_R,2017,,,USD)":71473.0,"JP3242800005^FF_TAX_CF(ANN_R,2016,,,USD)":76714.0,"JP3122400009^FF_TAX_CF(ANN_R,2017,,,USD)":3323.0,"JP3122400009^FF_TAX_CF(ANN_R,2016,,,USD)":2856.0,"JP3778630008^FF_TAX_CF(ANN_R,2017,,,USD)":19709.0,"JP3778630008^FF_TAX_CF(ANN_R,2016,,,USD)":10462.0,"JP3814000000^FF_TAX_CF(ANN_R,2017,,,USD)":62052.0,"JP3814000000^FF_TAX_CF(ANN_R,2016,,,USD)":29741.0,"US5018892084^FF_TAX_CF(ANN_R,41275,41639,,,USD)":110.862,"US3802371076^FF_TAX_CF(ANN_R,41275,41639,,,USD)":2.546,"JP3902400005^FF_TAX_CF(ANN_R,42736,43100,,,USD)":523.476851534098,"US45784P1012^FF_TAX_CF(ANN_R,2017,,,USD)":0.462,"US45784P1012^FF_TAX_CF(ANN_R,2016,,,USD)":0.932,"US6934751057^FF_TAX_CF(ANN_R,41275,41639,,,USD)":231.0,"DK0010268606^FF_TAX_CF(ANN_R,42736,43100,,,USD)":295.518846853398,"JP3634600005^FF_TAX_CF(ANN_R,40909,41274,,,USD)":386.88478530664,"US8666741041^FF_TAX_CF(ANN_R,42005,42369,,,USD)":0.31,"US45167R1041^FF_TAX_CF(ANN_R,2017,,,USD)":104.852,"US45167R1041^FF_TAX_CF(ANN_R,2016,,,USD)":109.399,"JP3814000000^FF_TAX_CF(ANN_R,41640,42004,,,USD)":342.153172302991,"KR7005380001^FF_TAX_CF(ANN_R,2017,,,USD)":1644452.0,"KR7005380001^FF_TAX_CF(ANN_R,2016,,,USD)":2070794.0,"JP3778630008^FF_TAX_CF(ANN_R,41640,42004,,,USD)":181.878060517833,"KR7012330007^FF_TAX_CF(ANN_R,2017,,,USD)":900549.0,"KR7012330007^FF_TAX_CF(ANN_R,2016,,,USD)":978093.0,"US45168D1046^FF_TAX_CF(ANN_R,41640,42004,,,USD)":60.239,"US0311001004^FF_TAX_CF(ANN_R,41275,41639,,,USD)":173.4,"CH0014852781^FF_TAX_CF(ANN_R,42736,43100,,,USD)":199.133950233459,"CH0014852781^FF_TAX_CF(ANN_R,41640,42004,,,USD)":186.801003813744,"IE00BQPVQZ61^FF_TAX_CF(ANN_R,2017,,,USD)":2.548,"IE00BQPVQZ61^FF_TAX_CF(ANN_R,2016,,,USD)":22.339,"JP3122400009^FF_TAX_CF(ANN_R,41275,41639,,,USD)":18.3217056654394,"JP3854600008^FF_TAX_CF(ANN_R,2017,,,USD)":250556.0,"JP3854600008^FF_TAX_CF(ANN_R,2016,,,USD)":164229.0,"JP3571400005^FF_TAX_CF(ANN_R,40909,41274,,,USD)":603.180089514703,"NL0010773842^FF_TAX_CF(ANN_R,41640,42004,,,USD)":269.268331646919,"US4364401012^FF_TAX_CF(ANN_R,2017,,,USD)":867.8,"US4364401012^FF_TAX_CF(ANN_R,2016,,,USD)":184.8,"DE000SYM9999^FF_TAX_CF(ANN_R,41275,41639,,,USD)":72.826492087841,"KR7005490008^FF_TAX_CF(ANN_R,40909,41274,,,USD)":630.592532898299,"IT0005239360^FF_TAX_CF(ANN_R,42370,42735,,,USD)":-571.568794266582,"US74736K1016^FF_TAX_CF(ANN_R,42005,42369,,,USD)":34.59,"FR0000052292^FF_TAX_CF(ANN_R,2017,,,USD)":698.9,"FR0000052292^FF_TAX_CF(ANN_R,2016,,,USD)":588.2,"TW0002454006^FF_TAX_CF(ANN_R,42370,42735,,,USD)":69.1001995691378,"DE0006048432^FF_TAX_CF(ANN_R,2017,,,USD)":727.0,"DE0006048432^FF_TAX_CF(ANN_R,2016,,,USD)":769.0,"NL0000009082^FF_TAX_CF(ANN_R,42736,43100,,,USD)":14.6631494760513,"NL0000009165^FF_TAX_CF(ANN_R,2017,,,USD)":786.0,"NL0000009165^FF_TAX_CF(ANN_R,2016,,,USD)":749.0,"SE0000107419^FF_TAX_CF(ANN_R,42370,42735,,,USD)":51.040761180222,"DE0006047004^FF_TAX_CF(ANN_R,2017,,,USD)":362.0,"DE0006047004^FF_TAX_CF(ANN_R,2016,,,USD)":325.9,"US29355A1079^FF_TAX_CF(ANN_R,2017,,,USD)":0.909,"US29355A1079^FF_TAX_CF(ANN_R,2016,,,USD)":1.146,"US9078181081^FF_TAX_CF(ANN_R,42370,42735,,,USD)":1347.0,"JP3143600009^FF_TAX_CF(ANN_R,41640,42004,,,USD)":1007.63180835545,"FR0000051807^FF_TAX_CF(ANN_R,41640,42004,,,USD)":70.3015841245651,"US73278L1052^FF_TAX_CF(ANN_R,42005,42369,,,USD)":65.668,"TW0002412004^FF_TAX_CF(ANN_R,42005,42369,,,USD)":226.034069981992,"JP3890310000^FF_TAX_CF(ANN_R,42370,42735,,,USD)":252.406044006348,"DK0010272202^FF_TAX_CF(ANN_R,2017,,,USD)":180.881,"DK0010272202^FF_TAX_CF(ANN_R,2016,,,USD)":-5.861,"US40434L1052^FF_TAX_CF(ANN_R,41275,41639,,,USD)":1391.0,"US37045V1008^FF_TAX_CF(ANN_R,2017,,,USD)":656.0,"US37045V1008^FF_TAX_CF(ANN_R,2016,,,USD)":676.0,"IT0000072618^FF_TAX_CF(ANN_R,42005,42369,,,USD)":null,"CH0030170408^FF_TAX_CF(ANN_R,2017,,,USD)":129.7,"CH0030170408^FF_TAX_CF(ANN_R,2016,,,USD)":98.6,"JP3788600009^FF_TAX_CF(ANN_R,42370,42735,,,USD)":1310.56279754639,"US3724601055^FF_TAX_CF(ANN_R,42005,42369,,,USD)":352.153,"US92276F1003^FF_TAX_CF(ANN_R,41275,41639,,,USD)":-11.828,"JP3732000009^FF_TAX_CF(ANN_R,40909,41274,,,USD)":null,"JP3866800000^FF_TAX_CF(ANN_R,41275,41639,,,USD)":744.387139659375,"US5732841060^FF_TAX_CF(ANN_R,42370,42735,,,USD)":124.342,"TW0001301000^FF_TAX_CF(ANN_R,2017,,,USD)":1720.079,"TW0001301000^FF_TAX_CF(ANN_R,2016,,,USD)":3878.393,"FR0000120321^FF_TAX_CF(ANN_R,42370,42735,,,USD)":1151.55132472515,"TW0001326007^FF_TAX_CF(ANN_R,2017,,,USD)":6418.252,"TW0001326007^FF_TAX_CF(ANN_R,2016,,,USD)":5114.947,"US2855121099^FF_TAX_CF(ANN_R,41275,41639,,,USD)":26.0,"US3453708600^FF_TAX_CF(ANN_R,2017,,,USD)":586.0,"US3453708600^FF_TAX_CF(ANN_R,2016,,,USD)":740.0,"US8793601050^FF_TAX_CF(ANN_R,41640,42004,,,USD)":72.7,"NL0011585146^FF_TAX_CF(ANN_R,2017,,,USD)":215.486,"NL0011585146^FF_TAX_CF(ANN_R,2016,,,USD)":252.026,"ES0178430E18^FF_TAX_CF(ANN_R,42005,42369,,,USD)":764.046439886093,"DE0005552004^FF_TAX_CF(ANN_R,41640,42004,,,USD)":726.891850948334,"US4180561072^FF_TAX_CF(ANN_R,41275,41639,,,USD)":88.189,"FR0000045072^FF_TAX_CF(ANN_R,41640,42004,,,USD)":-691.07783639431,"US30063P1057^FF_TAX_CF(ANN_R,2017,,,USD)":null,"US30063P1057^FF_TAX_CF(ANN_R,2016,,,USD)":null,"US12541W2098^FF_TAX_CF(ANN_R,42370,42735,,,USD)":269.187,"NL0010832176^FF_TAX_CF(ANN_R,2017,,,USD)":null,"NL0010832176^FF_TAX_CF(ANN_R,2016,,,USD)":null,"DK0060448595^FF_TAX_CF(ANN_R,2017,,,USD)":395.0,"DK0060448595^FF_TAX_CF(ANN_R,2016,,,USD)":365.0,"CH0432492467^FF_TAX_CF(ANN_R,2017,,,USD)":null,"CH0432492467^FF_TAX_CF(ANN_R,2016,,,USD)":null,"DE000BAY0017^FF_TAX_CF(ANN_R,2017,,,USD)":1821.0,"DE000BAY0017^FF_TAX_CF(ANN_R,2016,,,USD)":1701.0,"US24906P1093^FF_TAX_CF(ANN_R,2017,,,USD)":122.7,"US24906P1093^FF_TAX_CF(ANN_R,2016,,,USD)":112.3,"US14149Y1082^FF_TAX_CF(ANN_R,2017,,,USD)":686.0,"US14149Y1082^FF_TAX_CF(ANN_R,2016,,,USD)":635.0,"US5184391044^FF_TAX_CF(ANN_R,2017,,,USD)":456.0,"US5184391044^FF_TAX_CF(ANN_R,2016,,,USD)":450.9,"JP3160400002^FF_TAX_CF(ANN_R,2017,,,USD)":13233.0,"JP3160400002^FF_TAX_CF(ANN_R,2016,,,USD)":1543.0,"JP3519400000^FF_TAX_CF(ANN_R,2017,,,USD)":22655.0,"JP3519400000^FF_TAX_CF(ANN_R,2016,,,USD)":25339.0,"JP3475350009^FF_TAX_CF(ANN_R,2017,,,USD)":22173.0,"JP3475350009^FF_TAX_CF(ANN_R,2016,,,USD)":30371.0,"KR7068270008^FF_TAX_CF(ANN_R,2017,,,USD)":39117.678598,"KR7068270008^FF_TAX_CF(ANN_R,2016,,,USD)":45166.851439,"JP3942400007^FF_TAX_CF(ANN_R,2017,,,USD)":65021.0,"JP3942400007^FF_TAX_CF(ANN_R,2016,,,USD)":72004.0,"CH0012138530^FF_TAX_CF(ANN_R,41640,42004,,,USD)":1640.79010367393,"US9078181081^FF_TAX_CF(ANN_R,42736,43100,,,USD)":2112.0,"US73278L1052^FF_TAX_CF(ANN_R,40909,41274,,,USD)":45.404,"DE0005785604^FF_TAX_CF(ANN_R,41640,42004,,,USD)":1035.95353209972,"US8326964058^FF_TAX_CF(ANN_R,42370,42735,,,USD)":290.5,"JP3732000009^FF_TAX_CF(ANN_R,43101,43465,,,USD)":1854.51152458787,"SE0000667891^FF_TAX_CF(ANN_R,41640,42004,,,USD)":276.602761745453,"IT0000062072^FF_TAX_CF(ANN_R,41640,42004,,,USD)":1610.30420994759,"US5502411037^FF_TAX_CF(ANN_R,42005,42369,,,USD)":63.0,"US9892071054^FF_TAX_CF(ANN_R,42736,43100,,,USD)":65.0,"JP3496400007^FF_TAX_CF(ANN_R,41275,41639,,,USD)":2633.7542356737,"FR0000121485^FF_TAX_CF(ANN_R,41275,41639,,,USD)":514.053736877441,"JP3899600005^FF_TAX_CF(ANN_R,42370,42735,,,USD)":196.378730773926,"KR7036570000^FF_TAX_CF(ANN_R,41640,42004,,,USD)":65.6914373064348,"JP3551500006^FF_TAX_CF(ANN_R,2017,,,USD)":70030.0,"JP3551500006^FF_TAX_CF(ANN_R,2016,,,USD)":108412.0,"KR7035720002^FF_TAX_CF(ANN_R,42005,42369,,,USD)":30.9891449524073,"US2473617023^FF_TAX_CF(ANN_R,2017,,,USD)":null,"US2473617023^FF_TAX_CF(ANN_R,2016,,,USD)":null,"DE000PAH0038^FF_TAX_CF(ANN_R,41275,41639,,,USD)":3.98285436630249,"SE0000148884^FF_TAX_CF(ANN_R,42736,43100,,,USD)":533.791009783745,"JP3358000002^FF_TAX_CF(ANN_R,42370,42735,,,USD)":217.589171173051,"US2310211063^FF_TAX_CF(ANN_R,42370,42735,,,USD)":430.0,"US88579Y1010^FF_TAX_CF(ANN_R,2017,,,USD)":1604.0,"US88579Y1010^FF_TAX_CF(ANN_R,2016,,,USD)":1888.0,"FR0000130809^FF_TAX_CF(ANN_R,42370,42735,,,USD)":null,"DE0007100000^FF_TAX_CF(ANN_R,2017,,,USD)":3879.0,"DE0007100000^FF_TAX_CF(ANN_R,2016,,,USD)":2950.0,"NL0010832176^FF_TAX_CF(ANN_R,43831,44196,,,USD)":2.79100012840174,"JP3756100008^FF_TAX_CF(ANN_R,42005,42369,,,USD)":192.45021790266,"CH0008742519^FF_TAX_CF(ANN_R,40909,41274,,,USD)":202.518298625946,"US4165151048^FF_TAX_CF(ANN_R,42370,42735,,,USD)":130.0,"US23331A1097^FF_TAX_CF(ANN_R,2017,,,USD)":446.4,"US23331A1097^FF_TAX_CF(ANN_R,2016,,,USD)":389.9,"JP3633400001^FF_TAX_CF(ANN_R,42370,42735,,,USD)":7366.40085983276,"SE0000115446^FF_TAX_CF(ANN_R,41640,42004,,,USD)":481.25093460083,"JP3371200001^FF_TAX_CF(ANN_R,41275,41639,,,USD)":771.996345892549,"FR0000120503^FF_TAX_CF(ANN_R,2017,,,USD)":236.0,"FR0000120503^FF_TAX_CF(ANN_R,2016,,,USD)":280.0,"SE0011166610^FF_TAX_CF(ANN_R,2017,,,USD)":7306.0,"SE0011166610^FF_TAX_CF(ANN_R,2016,,,USD)":7132.0,"US77543R1023^FF_TAX_CF(ANN_R,40909,41274,,,USD)":null,"JE00BYSS4X48^FF_TAX_CF(ANN_R,42005,42369,,,USD)":1.688,"DE0005439004^FF_TAX_CF(ANN_R,2017,,,USD)":1122.1,"DE0005439004^FF_TAX_CF(ANN_R,2016,,,USD)":1047.3,"US4943681035^FF_TAX_CF(ANN_R,42370,42735,,,USD)":744.0,"US21036P1084^FF_TAX_CF(ANN_R,2017,,,USD)":238.6,"US21036P1084^FF_TAX_CF(ANN_R,2016,,,USD)":219.6,"JP3890310000^FF_TAX_CF(ANN_R,40909,41274,,,USD)":-54.7102122008801,"US5732841060^FF_TAX_CF(ANN_R,40909,41274,,,USD)":12.826,"US1941621039^FF_TAX_CF(ANN_R,2017,,,USD)":1037.0,"US1941621039^FF_TAX_CF(ANN_R,2016,,,USD)":932.0,"JP3463000004^FF_TAX_CF(ANN_R,42736,43100,,,USD)":376.322287281975,"JP3735400008^FF_TAX_CF(ANN_R,42005,42369,,,USD)":4946.03465638496,"JP3735400008^FF_TAX_CF(ANN_R,41275,41639,,,USD)":5226.86057925224,"DE0007664039^FF_TAX_CF(ANN_R,42370,42735,,,USD)":3667.04384386539,"IT0000072618^FF_TAX_CF(ANN_R,41275,41639,,,USD)":null,"JP3422950000^FF_TAX_CF(ANN_R,42370,42735,,,USD)":1040.92764447257,"US5303073051^FF_TAX_CF(ANN_R,42005,42369,,,USD)":5.485,"SE0012673267^FF_TAX_CF(ANN_R,42005,42369,,,USD)":1.16547582084452,"US98956P1021^FF_TAX_CF(ANN_R,42736,43100,,,USD)":266.9,"NL0013654783^FF_TAX_CF(ANN_R,43101,43465,,,USD)":69.0000000072133,"NL0013267909^FF_TAX_CF(ANN_R,2017,,,USD)":338.0,"NL0013267909^FF_TAX_CF(ANN_R,2016,,,USD)":285.0,"FR0000120073^FF_TAX_CF(ANN_R,2017,,,USD)":null,"FR0000120073^FF_TAX_CF(ANN_R,2016,,,USD)":null,"US0091581068^FF_TAX_CF(ANN_R,2017,,,USD)":1348.8,"US0091581068^FF_TAX_CF(ANN_R,2016,,,USD)":440.8,"DK0010268606^FF_TAX_CF(ANN_R,41275,41639,,,USD)":75.6742350335864,"US5010441013^FF_TAX_CF(ANN_R,42736,43100,,,USD)":557.0,"DK0010181759^FF_TAX_CF(ANN_R,2017,,,USD)":1934.0,"DK0010181759^FF_TAX_CF(ANN_R,2016,,,USD)":1752.0,"US6792951054^FF_TAX_CF(ANN_R,40909,41274,,,USD)":null,"FR0000133308^FF_TAX_CF(ANN_R,41275,41639,,,USD)":3779.72879362106,"JP3497400006^FF_TAX_CF(ANN_R,41275,41639,,,USD)":23.1705046631396,"FR0000052292^FF_TAX_CF(ANN_R,42370,42735,,,USD)":650.665215373039,"JP3258000003^FF_TAX_CF(ANN_R,42370,42735,,,USD)":398.052989535034,"US1156372096^FF_TAX_CF(ANN_R,2017,,,USD)":200.0,"US1156372096^FF_TAX_CF(ANN_R,2016,,,USD)":266.0,"KR7035420009^FF_TAX_CF(ANN_R,41640,42004,,,USD)":222.724671714864,"JP3830800003^FF_TAX_CF(ANN_R,2017,,,USD)":67252.0,"JP3830800003^FF_TAX_CF(ANN_R,2016,,,USD)":128737.0,"FI4000297767^FF_TAX_CF(ANN_R,42005,42369,,,USD)":1171.02042513017,"US2310211063^FF_TAX_CF(ANN_R,41640,42004,,,USD)":659.0,"NL0000009082^FF_TAX_CF(ANN_R,42005,42369,,,USD)":19.9605746269226,"KR7035420009^FF_TAX_CF(ANN_R,42005,42369,,,USD)":236.374423340275,"US0970231058^FF_TAX_CF(ANN_R,2017,,,USD)":896.0,"US0970231058^FF_TAX_CF(ANN_R,2016,,,USD)":1460.0,"US8740541094^FF_TAX_CF(ANN_R,41640,42004,,,USD)":10.025,"DE0005190003^FF_TAX_CF(ANN_R,2017,,,USD)":2301.0,"DE0005190003^FF_TAX_CF(ANN_R,2016,,,USD)":2417.0,"JP3893200000^FF_TAX_CF(ANN_R,42370,42735,,,USD)":574.946159362793,"BE0974293251^FF_TAX_CF(ANN_R,2017,,,USD)":1898.1597546221,"BE0974293251^FF_TAX_CF(ANN_R,2016,,,USD)":2943.41721026997,"JP3116000005^FF_TAX_CF(ANN_R,2017,,,USD)":78205.0,"JP3116000005^FF_TAX_CF(ANN_R,2016,,,USD)":52153.0,"FR0000125338^FF_TAX_CF(ANN_R,42370,42735,,,USD)":184.73493874073,"SE0000667891^FF_TAX_CF(ANN_R,42005,42369,,,USD)":229.836975686252,"JP3240400006^FF_TAX_CF(ANN_R,41275,41639,,,USD)":48.5965451784432,"DE0008404005^FF_TAX_CF(ANN_R,42370,42735,,,USD)":3244.47649896145,"US8666741041^FF_TAX_CF(ANN_R,41640,42004,,,USD)":0.314,"CH0210483332^FF_TAX_CF(ANN_R,41275,41639,,,USD)":464.408421410985,"KR7000270009^FF_TAX_CF(ANN_R,40909,41274,,,USD)":1034.36549893959,"FR0010220475^FF_TAX_CF(ANN_R,42370,42735,,,USD)":232.875527262688,"NL0000009538^FF_TAX_CF(ANN_R,41275,41639,,,USD)":578.841501235962,"TW0001303006^FF_TAX_CF(ANN_R,40909,41274,,,USD)":195.862180700399,"JP3258000003^FF_TAX_CF(ANN_R,40909,41274,,,USD)":556.124328898266,"US8740541094^FF_TAX_CF(ANN_R,42736,43100,,,USD)":6.648,"DE000PAH0038^FF_TAX_CF(ANN_R,42736,43100,,,USD)":0.0,"US92276F1003^FF_TAX_CF(ANN_R,42005,42369,,,USD)":null,"US3724601055^FF_TAX_CF(ANN_R,41275,41639,,,USD)":342.372,"JP3898400001^FF_TAX_CF(ANN_R,41640,42004,,,USD)":1362.64292796329,"US6092071058^FF_TAX_CF(ANN_R,42736,43100,,,USD)":848.0,"US58155Q1031^FF_TAX_CF(ANN_R,40909,41274,,,USD)":337.0,"SE0000242455^FF_TAX_CF(ANN_R,42736,43100,,,USD)":434.758730337024,"JP3122400009^FF_TAX_CF(ANN_R,42005,42369,,,USD)":13.5267385523766,"NL0000235190^FF_TAX_CF(ANN_R,2017,,,USD)":152.0,"NL0000235190^FF_TAX_CF(ANN_R,2016,,,USD)":-194.0,"US5745991068^FF_TAX_CF(ANN_R,42370,42735,,,USD)":190.0,"US58155Q1031^FF_TAX_CF(ANN_R,42370,42735,,,USD)":923.0,"DE0005785604^FF_TAX_CF(ANN_R,42370,42735,,,USD)":988.94033074379,"KR7017670001^FF_TAX_CF(ANN_R,41275,41639,,,USD)":119.346158832263,"DE000A1EWWW0^FF_TAX_CF(ANN_R,2017,,,USD)":556.0,"DE000A1EWWW0^FF_TAX_CF(ANN_R,2016,,,USD)":427.0,"FR0000052292^FF_TAX_CF(ANN_R,43466,43830,,,USD)":null,"JP3902400005^FF_TAX_CF(ANN_R,41275,41639,,,USD)":494.794608168304,"CH0008742519^FF_TAX_CF(ANN_R,42005,42369,,,USD)":363.492923974991,"US34959E1091^FF_TAX_CF(ANN_R,42370,42735,,,USD)":26.608,"JP3197800000^FF_TAX_CF(ANN_R,41640,42004,,,USD)":142.365828039125,"TW0002886009^FF_TAX_CF(ANN_R,41275,41639,,,USD)":177.771230996221,"US88579Y1010^FF_TAX_CF(ANN_R,2018,,,USD)":1560.0,"JP3249600002^FF_TAX_CF(ANN_R,42005,42369,,,USD)":402.088220279664,"KR7005930003^FF_TAX_CF(ANN_R,42005,42369,,,USD)":4945.36028388236,"JP3173400007^FF_TAX_CF(ANN_R,42005,42369,,,USD)":50.5386624783278,"JP3143600009^FF_TAX_CF(ANN_R,42736,43100,,,USD)":566.251871403307,"SE0000107419^FF_TAX_CF(ANN_R,40909,41274,,,USD)":21.8466517925262,"SE0000107419^FF_TAX_CF(ANN_R,42736,43100,,,USD)":60.8709046244621,"NL0012969182^FF_TAX_CF(ANN_R,42370,42735,,,USD)":10.8097594094276,"DE0007165631^FF_TAX_CF(ANN_R,41640,42004,,,USD)":42.8707018661499,"US45784P1012^FF_TAX_CF(ANN_R,41275,41639,,,USD)":0.321,"US45784P1012^FF_TAX_CF(ANN_R,40909,41274,,,USD)":0.011,"US45784P1012^FF_TAX_CF(ANN_R,42736,43100,,,USD)":0.462,"US45784P1012^FF_TAX_CF(ANN_R,42370,42735,,,USD)":0.932,"DE0006231004^FF_TAX_CF(ANN_R,40909,41274,,,USD)":24.6308221817017,"DE0006231004^FF_TAX_CF(ANN_R,42736,43100,,,USD)":156.707902669907,"ES0148396007^FF_TAX_CF(ANN_R,40909,41274,,,USD)":961.040799070358,"ES0148396007^FF_TAX_CF(ANN_R,42736,43100,,,USD)":880.777328698158,"US45168D1046^FF_TAX_CF(ANN_R,40909,41274,,,USD)":68.921,"US45168D1046^FF_TAX_CF(ANN_R,42736,43100,,,USD)":81.2,"US45167R1041^FF_TAX_CF(ANN_R,41275,41639,,,USD)":73.657,"US45167R1041^FF_TAX_CF(ANN_R,40909,41274,,,USD)":87.603,"US45167R1041^FF_TAX_CF(ANN_R,42736,43100,,,USD)":104.852,"US45167R1041^FF_TAX_CF(ANN_R,42370,42735,,,USD)":109.399,"KR7005380001^FF_TAX_CF(ANN_R,41275,41639,,,USD)":1778.95377660706,"KR7005380001^FF_TAX_CF(ANN_R,40909,41274,,,USD)":1979.22912209469,"KR7005380001^FF_TAX_CF(ANN_R,42736,43100,,,USD)":1454.61042260425,"KR7005380001^FF_TAX_CF(ANN_R,42370,42735,,,USD)":1784.87541689153,"KR7012330007^FF_TAX_CF(ANN_R,41275,41639,,,USD)":856.958421625081,"KR7012330007^FF_TAX_CF(ANN_R,40909,41274,,,USD)":606.848387165519,"KR7012330007^FF_TAX_CF(ANN_R,42736,43100,,,USD)":796.586316575878,"KR7012330007^FF_TAX_CF(ANN_R,42370,42735,,,USD)":843.045783952286,"US4461501045^FF_TAX_CF(ANN_R,40909,41274,,,USD)":6.389,"US4461501045^FF_TAX_CF(ANN_R,42736,43100,,,USD)":84.0,"US40434L1052^FF_TAX_CF(ANN_R,40909,41274,,,USD)":1750.0,"US40434L1052^FF_TAX_CF(ANN_R,42736,43100,,,USD)":438.0,"US4404521001^FF_TAX_CF(ANN_R,40909,41274,,,USD)":226.7,"US4404521001^FF_TAX_CF(ANN_R,42736,43100,,,USD)":336.0,"IE00BQPVQZ61^FF_TAX_CF(ANN_R,41275,41639,,,USD)":0.044,"IE00BQPVQZ61^FF_TAX_CF(ANN_R,40909,41274,,,USD)":0.057,"IE00BQPVQZ61^FF_TAX_CF(ANN_R,42736,43100,,,USD)":2.548,"IE00BQPVQZ61^FF_TAX_CF(ANN_R,42370,42735,,,USD)":22.339,"JP3854600008^FF_TAX_CF(ANN_R,41275,41639,,,USD)":1671.54505347833,"JP3854600008^FF_TAX_CF(ANN_R,40909,41274,,,USD)":-2.90014782268554,"JP3854600008^FF_TAX_CF(ANN_R,42736,43100,,,USD)":1516.60162739642,"JP3854600008^FF_TAX_CF(ANN_R,42370,42735,,,USD)":1165.12328720093,"TW0002317005^FF_TAX_CF(ANN_R,40909,41274,,,USD)":834.84842476324,"TW0002317005^FF_TAX_CF(ANN_R,42736,43100,,,USD)":1316.26091994513,"US4364401012^FF_TAX_CF(ANN_R,41275,41639,,,USD)":79.893,"US4364401012^FF_TAX_CF(ANN_R,40909,41274,,,USD)":166.565,"US4364401012^FF_TAX_CF(ANN_R,42736,43100,,,USD)":867.8,"US4364401012^FF_TAX_CF(ANN_R,42370,42735,,,USD)":184.8,"JP3788600009^FF_TAX_CF(ANN_R,40909,41274,,,USD)":1472.99647710286,"JP3788600009^FF_TAX_CF(ANN_R,42736,43100,,,USD)":1295.64353145286,"SE0000103699^FF_TAX_CF(ANN_R,40909,41274,,,USD)":73.4716418296496,"SE0000103699^FF_TAX_CF(ANN_R,42736,43100,,,USD)":129.486883784736,"US42809H1077^FF_TAX_CF(ANN_R,40909,41274,,,USD)":1822.0,"US42809H1077^FF_TAX_CF(ANN_R,42736,43100,,,USD)":210.0,"FR0000052292^FF_TAX_CF(ANN_R,41275,41639,,,USD)":630.485846185684,"FR0000052292^FF_TAX_CF(ANN_R,40909,41274,,,USD)":461.509843230247,"JP3351600006^FF_TAX_CF(ANN_R,43466,43830,,,USD)":474.595106802881,"JP3351600006^FF_TAX_CF(ANN_R,43101,43465,,,USD)":392.483661644161,"DE0006048432^FF_TAX_CF(ANN_R,41275,41639,,,USD)":708.948077201843,"DE0006048432^FF_TAX_CF(ANN_R,40909,41274,,,USD)":755.267987251282,"DE0006048432^FF_TAX_CF(ANN_R,42736,43100,,,USD)":820.008436083794,"DE0006048432^FF_TAX_CF(ANN_R,42370,42735,,,USD)":850.665675997734,"NL0000009165^FF_TAX_CF(ANN_R,41275,41639,,,USD)":950.574575424194,"NL0000009165^FF_TAX_CF(ANN_R,40909,41274,,,USD)":769.397150278091,"NL0000009165^FF_TAX_CF(ANN_R,42736,43100,,,USD)":886.556576013565,"NL0000009165^FF_TAX_CF(ANN_R,42370,42735,,,USD)":828.541731238365,"DE0006047004^FF_TAX_CF(ANN_R,41275,41639,,,USD)":513.124404191971,"DE0006047004^FF_TAX_CF(ANN_R,40909,41274,,,USD)":421.819739818573,"US0152711091^FF_TAX_CF(ANN_R,42370,42735,,,USD)":null,"FR0010307819^FF_TAX_CF(ANN_R,41640,42004,,,USD)":287.175338923931,"DK0010268606^FF_TAX_CF(ANN_R,41640,42004,,,USD)":196.313856337288,"US5745991068^FF_TAX_CF(ANN_R,41640,42004,,,USD)":80.0,"SE0000108656^FF_TAX_CF(ANN_R,42005,42369,,,USD)":336.043231599033,"SE0000108656^FF_TAX_CF(ANN_R,41640,42004,,,USD)":179.886472225189,"KR7105560007^FF_TAX_CF(ANN_R,42370,42735,,,USD)":null,"JP3734800000^FF_TAX_CF(ANN_R,41640,42004,,,USD)":125.914044531062,"JP3538800008^FF_TAX_CF(ANN_R,41640,42004,,,USD)":140.069766020402,"KR7006400006^FF_TAX_CF(ANN_R,41640,42004,,,USD)":47.637443189436,"US0152711091^FF_TAX_CF(ANN_R,42736,43100,,,USD)":null,"FR0010307819^FF_TAX_CF(ANN_R,42005,42369,,,USD)":184.524423217773,"DK0010268606^FF_TAX_CF(ANN_R,42005,42369,,,USD)":204.041425650707,"US5745991068^FF_TAX_CF(ANN_R,42005,42369,,,USD)":107.0,"SE0000108656^FF_TAX_CF(ANN_R,42736,43100,,,USD)":null,"SE0000108656^FF_TAX_CF(ANN_R,42370,42735,,,USD)":724.148099124432,"KR7105560007^FF_TAX_CF(ANN_R,42736,43100,,,USD)":null,"JP3734800000^FF_TAX_CF(ANN_R,42005,42369,,,USD)":202.901078285649,"JP3538800008^FF_TAX_CF(ANN_R,42005,42369,,,USD)":190.448468366638,"KR7006400006^FF_TAX_CF(ANN_R,42005,42369,,,USD)":64.8271591493146,"DE0006047004^FF_TAX_CF(ANN_R,42736,43100,,,USD)":408.312316179276,"DE0006047004^FF_TAX_CF(ANN_R,42370,42735,,,USD)":360.509679853916,"US4180561072^FF_TAX_CF(ANN_R,40909,41274,,,USD)":110.544,"US4180561072^FF_TAX_CF(ANN_R,42736,43100,,,USD)":115.753,"US4165151048^FF_TAX_CF(ANN_R,40909,41274,,,USD)":-486.0,"US4165151048^FF_TAX_CF(ANN_R,42736,43100,,,USD)":-6.0,"JP3752900005^FF_TAX_CF(ANN_R,42736,43100,,,USD)":2851.14161474071,"JP3752900005^FF_TAX_CF(ANN_R,41275,41639,,,USD)":null,"US3802371076^FF_TAX_CF(ANN_R,40909,41274,,,USD)":0.063,"US3802371076^FF_TAX_CF(ANN_R,42736,43100,,,USD)":16.6,"US3724601055^FF_TAX_CF(ANN_R,40909,41274,,,USD)":381.407,"US3724601055^FF_TAX_CF(ANN_R,42736,43100,,,USD)":298.827,"DK0010272202^FF_TAX_CF(ANN_R,41275,41639,,,USD)":0.00925681221485138,"DK0010272202^FF_TAX_CF(ANN_R,40909,41274,,,USD)":-0.853123631715775,"DK0010272202^FF_TAX_CF(ANN_R,42736,43100,,,USD)":27.4276462573111,"DK0010272202^FF_TAX_CF(ANN_R,42370,42735,,,USD)":-0.870817946597934,"US37045V1008^FF_TAX_CF(ANN_R,41275,41639,,,USD)":727.0,"US37045V1008^FF_TAX_CF(ANN_R,40909,41274,,,USD)":575.0,"US37045V1008^FF_TAX_CF(ANN_R,42736,43100,,,USD)":656.0,"US37045V1008^FF_TAX_CF(ANN_R,42370,42735,,,USD)":676.0,"CH0030170408^FF_TAX_CF(ANN_R,41275,41639,,,USD)":60.4055681228638,"CH0030170408^FF_TAX_CF(ANN_R,40909,41274,,,USD)":62.3543182611465,"CH0030170408^FF_TAX_CF(ANN_R,42736,43100,,,USD)":131.773843598366,"CH0030170408^FF_TAX_CF(ANN_R,42370,42735,,,USD)":100.084593510628,"JP3814000000^FF_TAX_CF(ANN_R,40909,41274,,,USD)":261.519880080596,"JP3814000000^FF_TAX_CF(ANN_R,42736,43100,,,USD)":274.648503007367,"IT0000072618^FF_TAX_CF(ANN_R,43101,43465,,,USD)":-1048.79750752449,"TW0002881000^FF_TAX_CF(ANN_R,42736,43100,,,USD)":321.725704814851,"DE0005785604^FF_TAX_CF(ANN_R,40909,41274,,,USD)":846.465312242508,"DE0005785604^FF_TAX_CF(ANN_R,42736,43100,,,USD)":1338.85834062099,"US35671D8570^FF_TAX_CF(ANN_R,40909,41274,,,USD)":1731.0,"US35671D8570^FF_TAX_CF(ANN_R,42736,43100,,,USD)":702.0,"US34959E1091^FF_TAX_CF(ANN_R,40909,41274,,,USD)":17.088,"US34959E1091^FF_TAX_CF(ANN_R,42736,43100,,,USD)":32.157,"TW0001301000^FF_TAX_CF(ANN_R,41275,41639,,,USD)":8.11909929620102,"TW0001301000^FF_TAX_CF(ANN_R,40909,41274,,,USD)":73.5643052431047,"TW0001301000^FF_TAX_CF(ANN_R,42736,43100,,,USD)":56.5393079006597,"TW0001301000^FF_TAX_CF(ANN_R,42370,42735,,,USD)":120.257249624999,"TW0001326007^FF_TAX_CF(ANN_R,41275,41639,,,USD)":31.8795557049103,"TW0001326007^FF_TAX_CF(ANN_R,40909,41274,,,USD)":91.2971304189004,"TW0001326007^FF_TAX_CF(ANN_R,42736,43100,,,USD)":210.969104333013,"TW0001326007^FF_TAX_CF(ANN_R,42370,42735,,,USD)":158.59905331864,"US3453708600^FF_TAX_CF(ANN_R,41275,41639,,,USD)":538.0,"US3453708600^FF_TAX_CF(ANN_R,40909,41274,,,USD)":344.0,"US3453708600^FF_TAX_CF(ANN_R,42736,43100,,,USD)":586.0,"US3453708600^FF_TAX_CF(ANN_R,42370,42735,,,USD)":740.0,"NL0011585146^FF_TAX_CF(ANN_R,41275,41639,,,USD)":184.252153457642,"NL0011585146^FF_TAX_CF(ANN_R,40909,41274,,,USD)":172.532494189739,"NL0011585146^FF_TAX_CF(ANN_R,42736,43100,,,USD)":243.054109845877,"NL0011585146^FF_TAX_CF(ANN_R,42370,42735,,,USD)":278.790465096235,"US31428X1063^FF_TAX_CF(ANN_R,40909,41274,,,USD)":257.0,"US31428X1063^FF_TAX_CF(ANN_R,42736,43100,,,USD)":377.0,"JP3802300008^FF_TAX_CF(ANN_R,40909,41274,,,USD)":414.583273925819,"JP3802300008^FF_TAX_CF(ANN_R,42736,43100,,,USD)":-1318.25013673212,"JP3802400006^FF_TAX_CF(ANN_R,40909,41274,,,USD)":1066.57052109577,"JP3802400006^FF_TAX_CF(ANN_R,42736,43100,,,USD)":397.451226284727,"CH0025751329^FF_TAX_CF(ANN_R,43466,43830,,,USD)":15.3119990946762,"US1011211018^FF_TAX_CF(ANN_R,43466,43830,,,USD)":null,"JP3236200006^FF_TAX_CF(ANN_R,43466,43830,,,USD)":929.025742143393,"JP3236200006^FF_TAX_CF(ANN_R,43101,43465,,,USD)":560.043713353574,"NL0012969182^FF_TAX_CF(ANN_R,43101,43465,,,USD)":25.5191663501263,"SE0012673267^FF_TAX_CF(ANN_R,42736,43100,,,USD)":3.35447728550036,"BE0003739530^FF_TAX_CF(ANN_R,41640,42004,,,USD)":273.247666597366,"NL0013654783^FF_TAX_CF(ANN_R,42005,42369,,,USD)":null,"CH0432492467^FF_TAX_CF(ANN_R,42736,43100,,,USD)":null,"CH0432492467^FF_TAX_CF(ANN_R,42370,42735,,,USD)":null,"CH0012280076^FF_TAX_CF(ANN_R,41640,42004,,,USD)":21.8721034991741,"CH0012549785^FF_TAX_CF(ANN_R,41640,42004,,,USD)":40.6348618634939,"DK0060448595^FF_TAX_CF(ANN_R,41640,42004,,,USD)":198.203621208668,"DK0060448595^FF_TAX_CF(ANN_R,41275,41639,,,USD)":145.094558224082,"DK0010272202^FF_TAX_CF(ANN_R,41640,42004,,,USD)":-0.778138445138931,"DE0006599905^FF_TAX_CF(ANN_R,41640,42004,,,USD)":812.978130376339,"US2473617023^FF_TAX_CF(ANN_R,43466,43830,,,USD)":null,"US2473617023^FF_TAX_CF(ANN_R,43101,43465,,,USD)":null,"NL0000009538^FF_TAX_CF(ANN_R,41640,42004,,,USD)":456.297074317932,"DE000BAY0017^FF_TAX_CF(ANN_R,41640,42004,,,USD)":309.06168115139,"DE000BAY0017^FF_TAX_CF(ANN_R,41275,41639,,,USD)":2182.60419273376,"CH0012032048^FF_TAX_CF(ANN_R,41640,42004,,,USD)":3257.54732966423,"US5132721045^FF_TAX_CF(ANN_R,40909,41274,,,USD)":null,"US18915M1071^FF_TAX_CF(ANN_R,42370,42735,,,USD)":0.004,"US24906P1093^FF_TAX_CF(ANN_R,41640,42004,,,USD)":48.675,"US24906P1093^FF_TAX_CF(ANN_R,41275,41639,,,USD)":49.832,"US45784P1012^FF_TAX_CF(ANN_R,41640,42004,,,USD)":0.124,"US92556V1061^FF_TAX_CF(ANN_R,41640,42004,,,USD)":210.5,"US14149Y1082^FF_TAX_CF(ANN_R,41640,42004,,,USD)":632.0,"US14149Y1082^FF_TAX_CF(ANN_R,41275,41639,,,USD)":899.0,"US4364401012^FF_TAX_CF(ANN_R,41640,42004,,,USD)":231.8,"IE00BQPVQZ61^FF_TAX_CF(ANN_R,41640,42004,,,USD)":0.037,"JP3236200006^FF_TAX_CF(ANN_R,42370,42735,,,USD)":676.27498626709,"US5926881054^FF_TAX_CF(ANN_R,41640,42004,,,USD)":95.143,"US58155Q1031^FF_TAX_CF(ANN_R,41640,42004,,,USD)":508.0,"US98956P1021^FF_TAX_CF(ANN_R,41640,42004,,,USD)":340.1,"SE0009922164^FF_TAX_CF(ANN_R,41640,42004,,,USD)":305.734174251556,"US5184391044^FF_TAX_CF(ANN_R,41640,42004,,,USD)":534.7,"US5184391044^FF_TAX_CF(ANN_R,41275,41639,,,USD)":500.2,"JP3160400002^FF_TAX_CF(ANN_R,41640,42004,,,USD)":206.146437767893,"JP3160400002^FF_TAX_CF(ANN_R,41275,41639,,,USD)":359.100606366992,"JP3201200007^FF_TAX_CF(ANN_R,41640,42004,,,USD)":161.64276611805,"JP3463000004^FF_TAX_CF(ANN_R,41640,42004,,,USD)":1670.96412556432,"JP3546800008^FF_TAX_CF(ANN_R,41640,42004,,,USD)":28.7007752340287,"JP3519400000^FF_TAX_CF(ANN_R,41640,42004,,,USD)":238.280596109107,"JP3519400000^FF_TAX_CF(ANN_R,41275,41639,,,USD)":244.068848272786,"JP3475350009^FF_TAX_CF(ANN_R,41640,42004,,,USD)":547.161561939865,"JP3475350009^FF_TAX_CF(ANN_R,41275,41639,,,USD)":283.292890693992,"JP3205800000^FF_TAX_CF(ANN_R,41640,42004,,,USD)":465.696760946885,"KR7068270008^FF_TAX_CF(ANN_R,41640,42004,,,USD)":26.8504657527583,"KR7068270008^FF_TAX_CF(ANN_R,41275,41639,,,USD)":25.486696428793,"JP3197600004^FF_TAX_CF(ANN_R,41640,42004,,,USD)":108.434024553746,"JP3942400007^FF_TAX_CF(ANN_R,41640,42004,,,USD)":430.501645632088,"JP3942400007^FF_TAX_CF(ANN_R,41275,41639,,,USD)":535.611363910139,"BE0003739530^FF_TAX_CF(ANN_R,42005,42369,,,USD)":367.052788972855,"NL0013654783^FF_TAX_CF(ANN_R,42370,42735,,,USD)":null,"NL0010832176^FF_TAX_CF(ANN_R,43101,43465,,,USD)":0.666558595895767,"NL0010832176^FF_TAX_CF(ANN_R,41275,41639,,,USD)":null,"CH0012280076^FF_TAX_CF(ANN_R,42005,42369,,,USD)":27.1705767915249,"CH0012549785^FF_TAX_CF(ANN_R,42005,42369,,,USD)":24.8303720515966,"DK0060448595^FF_TAX_CF(ANN_R,42370,42735,,,USD)":54.4014596194029,"DK0060448595^FF_TAX_CF(ANN_R,42005,42369,,,USD)":180.980075925589,"DK0010272202^FF_TAX_CF(ANN_R,42005,42369,,,USD)":-0.889957814514637,"DE0006599905^FF_TAX_CF(ANN_R,42005,42369,,,USD)":781.234712481499,"ES0105066007^FF_TAX_CF(ANN_R,41640,42004,,,USD)":49.7324017657042,"US2473617023^FF_TAX_CF(ANN_R,43831,44196,,,USD)":null,"NL0000009538^FF_TAX_CF(ANN_R,42005,42369,,,USD)":310.497827529907,"DE000BAY0017^FF_TAX_CF(ANN_R,42370,42735,,,USD)":1881.64150178432,"DE000BAY0017^FF_TAX_CF(ANN_R,42005,42369,,,USD)":1884.05646061897,"CH0012032048^FF_TAX_CF(ANN_R,42005,42369,,,USD)":3838.4852771759,"US5132721045^FF_TAX_CF(ANN_R,41275,41639,,,USD)":145.9,"US18915M1071^FF_TAX_CF(ANN_R,42736,43100,,,USD)":0.825,"US24906P1093^FF_TAX_CF(ANN_R,42370,42735,,,USD)":112.3,"US24906P1093^FF_TAX_CF(ANN_R,42005,42369,,,USD)":71.4,"US45784P1012^FF_TAX_CF(ANN_R,42005,42369,,,USD)":0.109,"US92556V1061^FF_TAX_CF(ANN_R,42005,42369,,,USD)":302.9,"US14149Y1082^FF_TAX_CF(ANN_R,42370,42735,,,USD)":635.0,"US14149Y1082^FF_TAX_CF(ANN_R,42005,42369,,,USD)":529.0,"US4364401012^FF_TAX_CF(ANN_R,42005,42369,,,USD)":168.7,"IE00BQPVQZ61^FF_TAX_CF(ANN_R,42005,42369,,,USD)":1.88,"JP3236200006^FF_TAX_CF(ANN_R,42736,43100,,,USD)":null,"US5926881054^FF_TAX_CF(ANN_R,42005,42369,,,USD)":85.458,"US58155Q1031^FF_TAX_CF(ANN_R,42005,42369,,,USD)":866.0,"US98956P1021^FF_TAX_CF(ANN_R,42005,42369,,,USD)":193.6,"SE0009922164^FF_TAX_CF(ANN_R,42005,42369,,,USD)":260.063086465001,"US5184391044^FF_TAX_CF(ANN_R,42370,42735,,,USD)":450.9,"US5184391044^FF_TAX_CF(ANN_R,42005,42369,,,USD)":417.4,"JP3160400002^FF_TAX_CF(ANN_R,42370,42735,,,USD)":65.7787971496582,"JP3160400002^FF_TAX_CF(ANN_R,42005,42369,,,USD)":57.7662737909704,"JP3201200007^FF_TAX_CF(ANN_R,42005,42369,,,USD)":239.294012829661,"JP3463000004^FF_TAX_CF(ANN_R,42005,42369,,,USD)":674.534576183185,"JP3546800008^FF_TAX_CF(ANN_R,42005,42369,,,USD)":282.195438669063,"JP3519400000^FF_TAX_CF(ANN_R,42370,42735,,,USD)":233.197648705915,"JP3519400000^FF_TAX_CF(ANN_R,42005,42369,,,USD)":240.705760072917,"JP3475350009^FF_TAX_CF(ANN_R,42370,42735,,,USD)":311.805988311768,"JP3475350009^FF_TAX_CF(ANN_R,42005,42369,,,USD)":199.114319713786,"JP3205800000^FF_TAX_CF(ANN_R,42005,42369,,,USD)":388.824757006019,"KR7068270008^FF_TAX_CF(ANN_R,42370,42735,,,USD)":38.9305758041906,"KR7068270008^FF_TAX_CF(ANN_R,42005,42369,,,USD)":18.2701165152617,"JP3197600004^FF_TAX_CF(ANN_R,42005,42369,,,USD)":42.6010339334607,"JP3942400007^FF_TAX_CF(ANN_R,42370,42735,,,USD)":752.904495239258,"JP3942400007^FF_TAX_CF(ANN_R,42005,42369,,,USD)":621.274180981331,"US5184391044^FF_TAX_CF(ANN_R,40909,41274,,,USD)":326.4,"US5184391044^FF_TAX_CF(ANN_R,42736,43100,,,USD)":456.0,"CH0102484968^FF_TAX_CF(ANN_R,42005,42369,,,USD)":130.130466783047,"JP3951600000^FF_TAX_CF(ANN_R,42370,42735,,,USD)":148.529020579532,"SE0000108656^FF_TAX_CF(ANN_R,40909,41274,,,USD)":848.771944642067,"JP3726800000^FF_TAX_CF(ANN_R,40909,41274,,,USD)":1550.93320068717,"FR0000130650^FF_TAX_CF(ANN_R,41275,41639,,,USD)":190.07774177742,"DE0007165631^FF_TAX_CF(ANN_R,42370,42735,,,USD)":72.8751678401232,"SE0000108656^FF_TAX_CF(ANN_R,41275,41639,,,USD)":203.070118010044,"US29355A1079^FF_TAX_CF(ANN_R,42736,43100,,,USD)":0.909,"JP3386450005^FF_TAX_CF(ANN_R,40909,41274,,,USD)":997.486213791184,"JP3386450005^FF_TAX_CF(ANN_R,42736,43100,,,USD)":337.398127362132,"US2855121099^FF_TAX_CF(ANN_R,40909,41274,,,USD)":-4.0,"US2855121099^FF_TAX_CF(ANN_R,42736,43100,,,USD)":51.0,"JP3160400002^FF_TAX_CF(ANN_R,40909,41274,,,USD)":504.410426330753,"JP3160400002^FF_TAX_CF(ANN_R,42736,43100,,,USD)":14.2491052802652,"JP3783600004^FF_TAX_CF(ANN_R,40909,41274,,,USD)":537.375862061977,"JP3783600004^FF_TAX_CF(ANN_R,42736,43100,,,USD)":1321.0204214789,"DE0005557508^FF_TAX_CF(ANN_R,40909,41274,,,USD)":891.421740055084,"DE0005557508^FF_TAX_CF(ANN_R,42736,43100,,,USD)":715.110520601273,"DE0005552004^FF_TAX_CF(ANN_R,40909,41274,,,USD)":676.915355920792,"DE0005552004^FF_TAX_CF(ANN_R,42736,43100,,,USD)":706.087044000626,"DE0005810055^FF_TAX_CF(ANN_R,40909,41274,,,USD)":331.90688419342,"DE0005810055^FF_TAX_CF(ANN_R,42736,43100,,,USD)":348.306196784973,"US24906P1093^FF_TAX_CF(ANN_R,40909,41274,,,USD)":109.544,"US24906P1093^FF_TAX_CF(ANN_R,42736,43100,,,USD)":122.7,"JP3551500006^FF_TAX_CF(ANN_R,41275,41639,,,USD)":641.669795718044,"JP3551500006^FF_TAX_CF(ANN_R,40909,41274,,,USD)":609.461632397026,"JP3551500006^FF_TAX_CF(ANN_R,42736,43100,,,USD)":1001.14970942587,"JP3551500006^FF_TAX_CF(ANN_R,42370,42735,,,USD)":539.429439544678,"CH0432492467^FF_TAX_CF(ANN_R,40909,41274,,,USD)":null,"JP3236200006^FF_TAX_CF(ANN_R,42005,42369,,,USD)":531.083786918782,"FR0000120073^FF_TAX_CF(ANN_R,43831,44196,,,USD)":null,"FR0000052292^FF_TAX_CF(ANN_R,42005,42369,,,USD)":634.96805729866,"CH0025751329^FF_TAX_CF(ANN_R,41640,42004,,,USD)":9.18899982881795,"US6700024010^FF_TAX_CF(ANN_R,42736,43100,,,USD)":null,"DK0010274414^FF_TAX_CF(ANN_R,40909,41274,,,USD)":329.239459812641,"DK0010274414^FF_TAX_CF(ANN_R,42736,43100,,,USD)":831.255669653416,"FR0000120644^FF_TAX_CF(ANN_R,40909,41274,,,USD)":813.069108724594,"FR0000120644^FF_TAX_CF(ANN_R,42736,43100,,,USD)":1258.77498579025,"JP3505000004^FF_TAX_CF(ANN_R,40909,41274,,,USD)":155.772131960839,"JP3505000004^FF_TAX_CF(ANN_R,42736,43100,,,USD)":984.185609361157,"US88579Y1010^FF_TAX_CF(ANN_R,41640,42004,,,USD)":1968.0,"US88579Y1010^FF_TAX_CF(ANN_R,41275,41639,,,USD)":1803.0,"JP3893600001^FF_TAX_CF(ANN_R,41640,42004,,,USD)":1763.51539067551,"US88579Y1010^FF_TAX_CF(ANN_R,42370,42735,,,USD)":1888.0,"US88579Y1010^FF_TAX_CF(ANN_R,42005,42369,,,USD)":2331.0,"JP3893600001^FF_TAX_CF(ANN_R,42005,42369,,,USD)":288.175968432799,"DE0007100000^FF_TAX_CF(ANN_R,41275,41639,,,USD)":1737.85212182999,"DE0007100000^FF_TAX_CF(ANN_R,40909,41274,,,USD)":2699.95460748672,"DE0007100000^FF_TAX_CF(ANN_R,42736,43100,,,USD)":4375.2582167387,"DE0007100000^FF_TAX_CF(ANN_R,42370,42735,,,USD)":3263.28185200691,"JP3475350009^FF_TAX_CF(ANN_R,40909,41274,,,USD)":403.994391020387,"JP3475350009^FF_TAX_CF(ANN_R,42736,43100,,,USD)":280.466348974034,"JP3476480003^FF_TAX_CF(ANN_R,40909,41274,,,USD)":451.485894666985,"JP3476480003^FF_TAX_CF(ANN_R,42736,43100,,,USD)":933.025503559038,"JP3497400006^FF_TAX_CF(ANN_R,40909,41274,,,USD)":14.9059999445453,"JP3497400006^FF_TAX_CF(ANN_R,42736,43100,,,USD)":105.025971712545,"US23331A1097^FF_TAX_CF(ANN_R,41275,41639,,,USD)":34.8,"US23331A1097^FF_TAX_CF(ANN_R,40909,41274,,,USD)":6.1,"US23331A1097^FF_TAX_CF(ANN_R,42736,43100,,,USD)":446.4,"US23331A1097^FF_TAX_CF(ANN_R,42370,42735,,,USD)":389.9,"US2310211063^FF_TAX_CF(ANN_R,40909,41274,,,USD)":691.0,"US2310211063^FF_TAX_CF(ANN_R,42736,43100,,,USD)":622.0,"CH0012138530^FF_TAX_CF(ANN_R,40909,41274,,,USD)":1143.69544434547,"CH0012138530^FF_TAX_CF(ANN_R,42736,43100,,,USD)":548.634352684021,"FR0000045072^FF_TAX_CF(ANN_R,40909,41274,,,USD)":-417.452543973923,"FR0000120503^FF_TAX_CF(ANN_R,41640,42004,,,USD)":423.135949730873,"FR0000120503^FF_TAX_CF(ANN_R,41275,41639,,,USD)":390.319727897644,"DE0006047004^FF_TAX_CF(ANN_R,41640,42004,,,USD)":417.830169796944,"CH0030170408^FF_TAX_CF(ANN_R,41640,42004,,,USD)":70.4600277543068,"CH0012214059^FF_TAX_CF(ANN_R,41640,42004,,,USD)":730.817962288857,"SE0011166610^FF_TAX_CF(ANN_R,41640,42004,,,USD)":557.575235366821,"SE0011166610^FF_TAX_CF(ANN_R,41275,41639,,,USD)":709.440729737282,"FR0000125486^FF_TAX_CF(ANN_R,41640,42004,,,USD)":1700.50246882439,"US7458671010^FF_TAX_CF(ANN_R,41640,42004,,,USD)":1.03,"US45167R1041^FF_TAX_CF(ANN_R,41640,42004,,,USD)":122.295,"US62944T1051^FF_TAX_CF(ANN_R,41640,42004,,,USD)":181.84,"US5732841060^FF_TAX_CF(ANN_R,41640,42004,,,USD)":15.955,"US9291601097^FF_TAX_CF(ANN_R,41640,42004,,,USD)":79.862,"US5260571048^FF_TAX_CF(ANN_R,41640,42004,,,USD)":202.374,"US23331A1097^FF_TAX_CF(ANN_R,41640,42004,,,USD)":279.8,"FR0000120503^FF_TAX_CF(ANN_R,42370,42735,,,USD)":309.735226631165,"FR0000120503^FF_TAX_CF(ANN_R,42005,42369,,,USD)":215.130637645721,"DE0006047004^FF_TAX_CF(ANN_R,42005,42369,,,USD)":391.559938931465,"CH0030170408^FF_TAX_CF(ANN_R,42005,42369,,,USD)":85.7843300580978,"CH0012214059^FF_TAX_CF(ANN_R,42005,42369,,,USD)":976.23813867569,"SE0011166610^FF_TAX_CF(ANN_R,42370,42735,,,USD)":833.003910154104,"SE0011166610^FF_TAX_CF(ANN_R,42005,42369,,,USD)":502.346107766032,"FR0000125486^FF_TAX_CF(ANN_R,42005,42369,,,USD)":1154.38656592369,"US7458671010^FF_TAX_CF(ANN_R,42005,42369,,,USD)":-5.654,"US45167R1041^FF_TAX_CF(ANN_R,42005,42369,,,USD)":112.613,"US62944T1051^FF_TAX_CF(ANN_R,42005,42369,,,USD)":194.67,"US5732841060^FF_TAX_CF(ANN_R,42005,42369,,,USD)":46.774,"US9291601097^FF_TAX_CF(ANN_R,42005,42369,,,USD)":53.623,"US5260571048^FF_TAX_CF(ANN_R,42005,42369,,,USD)":336.796,"US23331A1097^FF_TAX_CF(ANN_R,42005,42369,,,USD)":334.0,"FR0000045072^FF_TAX_CF(ANN_R,42736,43100,,,USD)":1438.11658322811,"US22160K1051^FF_TAX_CF(ANN_R,40909,41274,,,USD)":956.0,"US22160K1051^FF_TAX_CF(ANN_R,42736,43100,,,USD)":1185.0,"DE0005439004^FF_TAX_CF(ANN_R,41275,41639,,,USD)":1069.26363554001,"DE0005439004^FF_TAX_CF(ANN_R,40909,41274,,,USD)":877.934811711311,"DE0005439004^FF_TAX_CF(ANN_R,42736,43100,,,USD)":1265.65538669825,"DE0005439004^FF_TAX_CF(ANN_R,42370,42735,,,USD)":1158.52036732435,"US21036P1084^FF_TAX_CF(ANN_R,41275,41639,,,USD)":149.6,"US21036P1084^FF_TAX_CF(ANN_R,40909,41274,,,USD)":62.9,"US21036P1084^FF_TAX_CF(ANN_R,42736,43100,,,USD)":219.6,"US21036P1084^FF_TAX_CF(ANN_R,42370,42735,,,USD)":80.2,"DK0060448595^FF_TAX_CF(ANN_R,40909,41274,,,USD)":103.689561858773,"DK0060448595^FF_TAX_CF(ANN_R,42736,43100,,,USD)":58.6088743060827,"US1941621039^FF_TAX_CF(ANN_R,41275,41639,,,USD)":1087.0,"US1941621039^FF_TAX_CF(ANN_R,40909,41274,,,USD)":1280.0,"US1941621039^FF_TAX_CF(ANN_R,42736,43100,,,USD)":1037.0,"US1941621039^FF_TAX_CF(ANN_R,42370,42735,,,USD)":932.0,"NL0010545661^FF_TAX_CF(ANN_R,40909,41274,,,USD)":673.0,"NL0010545661^FF_TAX_CF(ANN_R,42736,43100,,,USD)":224.0,"FR0000052292^FF_TAX_CF(ANN_R,43101,43465,,,USD)":null,"US88339J1051^FF_TAX_CF(ANN_R,40909,41274,,,USD)":null,"CH0210483332^FF_TAX_CF(ANN_R,40909,41274,,,USD)":436.037750097574,"CH0210483332^FF_TAX_CF(ANN_R,42736,43100,,,USD)":315.884534927818,"TW0002412004^FF_TAX_CF(ANN_R,40909,41274,,,USD)":277.625943053626,"TW0002412004^FF_TAX_CF(ANN_R,42736,43100,,,USD)":190.310524336115,"JP3519400000^FF_TAX_CF(ANN_R,40909,41274,,,USD)":319.595405220054,"JP3519400000^FF_TAX_CF(ANN_R,42736,43100,,,USD)":202.03565299511,"TW0002002003^FF_TAX_CF(ANN_R,40909,41274,,,USD)":97.893501110632,"TW0002002003^FF_TAX_CF(ANN_R,42736,43100,,,USD)":91.9590643874109,"JP3566800003^FF_TAX_CF(ANN_R,40909,41274,,,USD)":1355.12889725249,"JP3566800003^FF_TAX_CF(ANN_R,42736,43100,,,USD)":1695.13562116399,"KR7068270008^FF_TAX_CF(ANN_R,40909,41274,,,USD)":22.3581193790481,"KR7068270008^FF_TAX_CF(ANN_R,42736,43100,,,USD)":34.6017901384377,"TW0002881000^FF_TAX_CF(ANN_R,42370,42735,,,USD)":178.299895440554,"ES0105066007^FF_TAX_CF(ANN_R,42736,43100,,,USD)":15.0567986427546,"TW0002882008^FF_TAX_CF(ANN_R,40909,41274,,,USD)":124.282871253952,"TW0002882008^FF_TAX_CF(ANN_R,42736,43100,,,USD)":281.090732555553,"DK0060336014^FF_TAX_CF(ANN_R,41640,42004,,,USD)":138.260592699051,"DE000SYM9999^FF_TAX_CF(ANN_R,41640,42004,,,USD)":91.8695795559883,"DE0006048432^FF_TAX_CF(ANN_R,41640,42004,,,USD)":752.094305634499,"NL0013267909^FF_TAX_CF(ANN_R,41640,42004,,,USD)":342.222805738449,"NL0013267909^FF_TAX_CF(ANN_R,41275,41639,,,USD)":305.352168083191,"ES0105066007^FF_TAX_CF(ANN_R,40909,41274,,,USD)":null,"FR0000120073^FF_TAX_CF(ANN_R,42736,43100,,,USD)":null,"FR0000120321^FF_TAX_CF(ANN_R,41640,42004,,,USD)":1406.42961598635,"NL0009434992^FF_TAX_CF(ANN_R,41640,42004,,,USD)":1167.0,"US4943681035^FF_TAX_CF(ANN_R,41640,42004,,,USD)":926.0,"US0091581068^FF_TAX_CF(ANN_R,41640,42004,,,USD)":160.6,"US0091581068^FF_TAX_CF(ANN_R,41275,41639,,,USD)":325.5,"US1941621039^FF_TAX_CF(ANN_R,41640,42004,,,USD)":1009.0,"TW0001301000^FF_TAX_CF(ANN_R,41640,42004,,,USD)":23.09094911322,"US30063P1057^FF_TAX_CF(ANN_R,41275,41639,,,USD)":null,"TW0001303006^FF_TAX_CF(ANN_R,41640,42004,,,USD)":81.3028249401301,"KR7028260008^FF_TAX_CF(ANN_R,41640,42004,,,USD)":107.859437397055,"US8545021011^FF_TAX_CF(ANN_R,42736,43100,,,USD)":273.6,"JP3371200001^FF_TAX_CF(ANN_R,41640,42004,,,USD)":414.828526634723,"TW0001326007^FF_TAX_CF(ANN_R,41640,42004,,,USD)":97.2061869075894,"US30063P1057^FF_TAX_CF(ANN_R,42736,43100,,,USD)":null,"DK0060336014^FF_TAX_CF(ANN_R,42005,42369,,,USD)":132.765173465014,"DE000SYM9999^FF_TAX_CF(ANN_R,42005,42369,,,USD)":152.713920787334,"DE0006048432^FF_TAX_CF(ANN_R,42005,42369,,,USD)":792.87838101387,"NL0013267909^FF_TAX_CF(ANN_R,42370,42735,,,USD)":315.266212821007,"NL0013267909^FF_TAX_CF(ANN_R,42005,42369,,,USD)":289.428332090378,"JP3951600000^FF_TAX_CF(ANN_R,42736,43100,,,USD)":177.69862818718,"ES0105066007^FF_TAX_CF(ANN_R,41275,41639,,,USD)":42.5860065026283,"FR0000120321^FF_TAX_CF(ANN_R,42005,42369,,,USD)":1551.26932475567,"NL0009434992^FF_TAX_CF(ANN_R,42005,42369,,,USD)":1417.0,"US4943681035^FF_TAX_CF(ANN_R,42005,42369,,,USD)":695.0,"US0091581068^FF_TAX_CF(ANN_R,42370,42735,,,USD)":440.8,"US0091581068^FF_TAX_CF(ANN_R,42005,42369,,,USD)":392.9,"US1941621039^FF_TAX_CF(ANN_R,42005,42369,,,USD)":1259.0,"TW0001301000^FF_TAX_CF(ANN_R,42005,42369,,,USD)":3.44746343156695,"US30063P1057^FF_TAX_CF(ANN_R,41640,42004,,,USD)":null,"TW0001303006^FF_TAX_CF(ANN_R,42005,42369,,,USD)":98.90829302302,"KR7028260008^FF_TAX_CF(ANN_R,42005,42369,,,USD)":256.90058170698,"US72919P2020^FF_TAX_CF(ANN_R,42736,43100,,,USD)":null,"JP3371200001^FF_TAX_CF(ANN_R,42005,42369,,,USD)":625.953012485988,"TW0001326007^FF_TAX_CF(ANN_R,42005,42369,,,USD)":33.4692199363709,"US30063P1057^FF_TAX_CF(ANN_R,43101,43465,,,USD)":null,"FR0000120172^FF_TAX_CF(ANN_R,40909,41274,,,USD)":697.466865777969,"FR0000120172^FF_TAX_CF(ANN_R,42736,43100,,,USD)":663.225530147552,"DK0010181759^FF_TAX_CF(ANN_R,41275,41639,,,USD)":408.367831170559,"DK0010181759^FF_TAX_CF(ANN_R,40909,41274,,,USD)":394.121030509472,"DK0010181759^FF_TAX_CF(ANN_R,42736,43100,,,USD)":293.259479224682,"DK0010181759^FF_TAX_CF(ANN_R,42370,42735,,,USD)":260.309340119362,"US14149Y1082^FF_TAX_CF(ANN_R,40909,41274,,,USD)":513.0,"US14149Y1082^FF_TAX_CF(ANN_R,42736,43100,,,USD)":686.0,"FR0000125338^FF_TAX_CF(ANN_R,40909,41274,,,USD)":154.136323928833,"FR0000125338^FF_TAX_CF(ANN_R,42736,43100,,,USD)":156.782905936241,"JP3242800005^FF_TAX_CF(ANN_R,40909,41274,,,USD)":1229.40397907794,"JP3242800005^FF_TAX_CF(ANN_R,42736,43100,,,USD)":637.39104950428,"US12541W2098^FF_TAX_CF(ANN_R,40909,41274,,,USD)":257.58,"US12541W2098^FF_TAX_CF(ANN_R,42736,43100,,,USD)":262.861,"US1156372096^FF_TAX_CF(ANN_R,41275,41639,,,USD)":252.0,"US1156372096^FF_TAX_CF(ANN_R,40909,41274,,,USD)":203.0,"US1156372096^FF_TAX_CF(ANN_R,42736,43100,,,USD)":266.0,"US1156372096^FF_TAX_CF(ANN_R,42370,42735,,,USD)":430.0,"JP3830800003^FF_TAX_CF(ANN_R,41275,41639,,,USD)":1205.30696981214,"JP3830800003^FF_TAX_CF(ANN_R,40909,41274,,,USD)":701.265083686449,"JP3830800003^FF_TAX_CF(ANN_R,42736,43100,,,USD)":599.74847650528,"JP3830800003^FF_TAX_CF(ANN_R,42370,42735,,,USD)":1184.78099772893,"FR0000120503^FF_TAX_CF(ANN_R,40909,41274,,,USD)":485.529420375824,"FR0000120503^FF_TAX_CF(ANN_R,42736,43100,,,USD)":266.192559719086,"SE0012673267^FF_TAX_CF(ANN_R,41275,41639,,,USD)":1.20282196708504,"NL0010832176^FF_TAX_CF(ANN_R,42005,42369,,,USD)":null,"US0995021062^FF_TAX_CF(ANN_R,40909,41274,,,USD)":89.314,"US0995021062^FF_TAX_CF(ANN_R,42736,43100,,,USD)":89.556,"US0970231058^FF_TAX_CF(ANN_R,41275,41639,,,USD)":209.0,"US0970231058^FF_TAX_CF(ANN_R,40909,41274,,,USD)":410.0,"US0970231058^FF_TAX_CF(ANN_R,42736,43100,,,USD)":896.0,"US0970231058^FF_TAX_CF(ANN_R,42370,42735,,,USD)":1460.0,"DE0005190003^FF_TAX_CF(ANN_R,41275,41639,,,USD)":3700.07170629501,"DE0005190003^FF_TAX_CF(ANN_R,40909,41274,,,USD)":3162.36357927322,"DE0005190003^FF_TAX_CF(ANN_R,42736,43100,,,USD)":2595.37745726109,"DE0005190003^FF_TAX_CF(ANN_R,42370,42735,,,USD)":2673.67872416973,"DE000BAY0017^FF_TAX_CF(ANN_R,40909,41274,,,USD)":2003.77221107483,"DK0010181759^FF_TAX_CF(ANN_R,41640,42004,,,USD)":385.777303695679,"NL0000009165^FF_TAX_CF(ANN_R,41640,42004,,,USD)":988.201512694359,"FR0000120693^FF_TAX_CF(ANN_R,41640,42004,,,USD)":560.092670679092,"BE0974293251^FF_TAX_CF(ANN_R,41640,42004,,,USD)":2370.99997515438,"BE0974293251^FF_TAX_CF(ANN_R,41275,41639,,,USD)":2275.99997679166,"US1156372096^FF_TAX_CF(ANN_R,41640,42004,,,USD)":281.0,"US49271V1008^FF_TAX_CF(ANN_R,41640,42004,,,USD)":345.0,"US21036P1084^FF_TAX_CF(ANN_R,41640,42004,,,USD)":117.9,"JP3258000003^FF_TAX_CF(ANN_R,41640,42004,,,USD)":596.362803480588,"JP3116000005^FF_TAX_CF(ANN_R,41640,42004,,,USD)":614.284391412511,"JP3116000005^FF_TAX_CF(ANN_R,41275,41639,,,USD)":311.910707596689,"DK0010181759^FF_TAX_CF(ANN_R,42005,42369,,,USD)":318.160662055016,"NL0000009165^FF_TAX_CF(ANN_R,42005,42369,,,USD)":883.809887647629,"FR0000120693^FF_TAX_CF(ANN_R,42005,42369,,,USD)":643.566509962082,"BE0974293251^FF_TAX_CF(ANN_R,42370,42735,,,USD)":3255.99998818943,"BE0974293251^FF_TAX_CF(ANN_R,42005,42369,,,USD)":2355.00003268777,"US1156372096^FF_TAX_CF(ANN_R,42005,42369,,,USD)":375.0,"US49271V1008^FF_TAX_CF(ANN_R,42005,42369,,,USD)":346.0,"US21036P1084^FF_TAX_CF(ANN_R,42005,42369,,,USD)":169.5,"JP3258000003^FF_TAX_CF(ANN_R,42005,42369,,,USD)":272.069123409688,"JP3116000005^FF_TAX_CF(ANN_R,42370,42735,,,USD)":479.969887247309,"JP3116000005^FF_TAX_CF(ANN_R,42005,42369,,,USD)":567.274612557143,"DE000BAY0017^FF_TAX_CF(ANN_R,42736,43100,,,USD)":2053.96886122227,"US0605051046^FF_TAX_CF(ANN_R,40909,41274,,,USD)":1034.0,"US0605051046^FF_TAX_CF(ANN_R,42736,43100,,,USD)":3235.0,"JP3778630008^FF_TAX_CF(ANN_R,40909,41274,,,USD)":175.19932305254,"JP3778630008^FF_TAX_CF(ANN_R,42736,43100,,,USD)":96.6131817512214,"US0584981064^FF_TAX_CF(ANN_R,40909,41274,,,USD)":143.9,"US0584981064^FF_TAX_CF(ANN_R,42736,43100,,,USD)":107.0,"SE0011166610^FF_TAX_CF(ANN_R,40909,41274,,,USD)":745.886023700237,"SE0011166610^FF_TAX_CF(ANN_R,42736,43100,,,USD)":855.236209973693,"JP3942400007^FF_TAX_CF(ANN_R,40909,41274,,,USD)":636.436806468293,"JP3942400007^FF_TAX_CF(ANN_R,42736,43100,,,USD)":664.933620609343,"IT0000062072^FF_TAX_CF(ANN_R,40909,41274,,,USD)":1209.97014284134,"IT0000062072^FF_TAX_CF(ANN_R,42736,43100,,,USD)":1244.1118363142,"JP3116000005^FF_TAX_CF(ANN_R,40909,41274,,,USD)":608.022080869414,"JP3116000005^FF_TAX_CF(ANN_R,42736,43100,,,USD)":697.426539063454,"US3635761097^FF_TAX_CF(ANN_R,40909,41274,,,USD)":47.5,"US3635761097^FF_TAX_CF(ANN_R,42736,43100,,,USD)":55.8,"US0404131064^FF_TAX_CF(ANN_R,40909,41274,,,USD)":15.114,"US0404131064^FF_TAX_CF(ANN_R,42736,43100,,,USD)":44.216,"CH0432492467^FF_TAX_CF(ANN_R,42005,42369,,,USD)":null,"NL0010832176^FF_TAX_CF(ANN_R,43466,43830,,,USD)":4.87544702625275,"BE0974293251^FF_TAX_CF(ANN_R,40909,41274,,,USD)":1792.00002488406,"BE0974293251^FF_TAX_CF(ANN_R,42736,43100,,,USD)":2141.00001626529,"US0311001004^FF_TAX_CF(ANN_R,40909,41274,,,USD)":171.2,"US0311001004^FF_TAX_CF(ANN_R,42736,43100,,,USD)":176.6,"ES0109067019^FF_TAX_CF(ANN_R,40909,41274,,,USD)":249.614785317183,"ES0109067019^FF_TAX_CF(ANN_R,42736,43100,,,USD)":409.891424584389,"FR0010220475^FF_TAX_CF(ANN_R,40909,41274,,,USD)":363.135515213013,"DE0005439004^FF_TAX_CF(ANN_R,41640,42004,,,USD)":1027.99486219883,"DE000PAH0038^FF_TAX_CF(ANN_R,41640,42004,,,USD)":242.739431977272,"NL0011585146^FF_TAX_CF(ANN_R,41640,42004,,,USD)":186.922627072334,"FR0000121261^FF_TAX_CF(ANN_R,41640,42004,,,USD)":817.090109825134,"DE0005190003^FF_TAX_CF(ANN_R,41640,42004,,,USD)":5640.044069767,"US29355A1079^FF_TAX_CF(ANN_R,42370,42735,,,USD)":1.146,"DE0007664039^FF_TAX_CF(ANN_R,41640,42004,,,USD)":5358.83773326874,"DE0007100000^FF_TAX_CF(ANN_R,41640,42004,,,USD)":2878.38561415672,"US3453708600^FF_TAX_CF(ANN_R,41640,42004,,,USD)":467.0,"US37045V1008^FF_TAX_CF(ANN_R,41640,42004,,,USD)":947.0,"JP3397200001^FF_TAX_CF(ANN_R,41640,42004,,,USD)":421.36731194891,"JP3551500006^FF_TAX_CF(ANN_R,41640,42004,,,USD)":1096.42951120995,"KR7000270009^FF_TAX_CF(ANN_R,41640,42004,,,USD)":878.512975807185,"JP3854600008^FF_TAX_CF(ANN_R,41640,42004,,,USD)":2482.10293950886,"JP3633400001^FF_TAX_CF(ANN_R,41640,42004,,,USD)":4104.29072149284,"KR7012330007^FF_TAX_CF(ANN_R,41640,42004,,,USD)":807.958268696908,"JP3830800003^FF_TAX_CF(ANN_R,41640,42004,,,USD)":1209.83472438063,"KR7005380001^FF_TAX_CF(ANN_R,41640,42004,,,USD)":1727.50165186642,"JP3814800003^FF_TAX_CF(ANN_R,41640,42004,,,USD)":334.106972359121,"DE0005439004^FF_TAX_CF(ANN_R,42005,42369,,,USD)":1125.8873010397,"DE000PAH0038^FF_TAX_CF(ANN_R,42005,42369,,,USD)":425.825592041016,"NL0011585146^FF_TAX_CF(ANN_R,42005,42369,,,USD)":160.812369481802,"FR0000121261^FF_TAX_CF(ANN_R,42005,42369,,,USD)":836.126292705536,"DE0005190003^FF_TAX_CF(ANN_R,42005,42369,,,USD)":3684.94386029243,"SE0012853455^FF_TAX_CF(ANN_R,40909,41274,,,USD)":null,"DE0007664039^FF_TAX_CF(ANN_R,42005,42369,,,USD)":3590.68559122086,"DE0007100000^FF_TAX_CF(ANN_R,42005,42369,,,USD)":2853.25325083733,"US3453708600^FF_TAX_CF(ANN_R,42005,42369,,,USD)":585.0,"US37045V1008^FF_TAX_CF(ANN_R,42005,42369,,,USD)":800.0,"JP3397200001^FF_TAX_CF(ANN_R,42005,42369,,,USD)":881.26792696584,"JP3551500006^FF_TAX_CF(ANN_R,42005,42369,,,USD)":1383.11356837302,"KR7000270009^FF_TAX_CF(ANN_R,42005,42369,,,USD)":500.374851198168,"JP3854600008^FF_TAX_CF(ANN_R,42005,42369,,,USD)":1931.81124432199,"JP3633400001^FF_TAX_CF(ANN_R,42005,42369,,,USD)":10430.0439079553,"KR7012330007^FF_TAX_CF(ANN_R,42005,42369,,,USD)":866.997684390401,"JP3830800003^FF_TAX_CF(ANN_R,42005,42369,,,USD)":1048.07488990948,"KR7005380001^FF_TAX_CF(ANN_R,42005,42369,,,USD)":1468.97939720703,"JP3814800003^FF_TAX_CF(ANN_R,42005,42369,,,USD)":1757.94805027731,"FR0010220475^FF_TAX_CF(ANN_R,42736,43100,,,USD)":95.4234538078308,"DE0008404005^FF_TAX_CF(ANN_R,40909,41274,,,USD)":2868.22009444237,"DE0008404005^FF_TAX_CF(ANN_R,42736,43100,,,USD)":2367.53467309475,"US29355A1079^FF_TAX_CF(ANN_R,40909,41274,,,USD)":null,"US2473617023^FF_TAX_CF(ANN_R,41275,41639,,,USD)":null,"US2473617023^FF_TAX_CF(ANN_R,42736,43100,,,USD)":null,"ES0105066007^FF_TAX_CF(ANN_R,42005,42369,,,USD)":15.4284152657986,"NL0013267909^FF_TAX_CF(ANN_R,40909,41274,,,USD)":268.454097509384,"NL0013267909^FF_TAX_CF(ANN_R,42736,43100,,,USD)":381.241886377335,"JP3119600009^FF_TAX_CF(ANN_R,40909,41274,,,USD)":181.328893123195,"JP3119600009^FF_TAX_CF(ANN_R,42736,43100,,,USD)":255.477315345779,"NL0000235190^FF_TAX_CF(ANN_R,41275,41639,,,USD)":322.611203670502,"NL0000235190^FF_TAX_CF(ANN_R,40909,41274,,,USD)":281.29879117012,"NL0000235190^FF_TAX_CF(ANN_R,42736,43100,,,USD)":171.446055412292,"NL0000235190^FF_TAX_CF(ANN_R,42370,42735,,,USD)":-214.602264165878,"US0091581068^FF_TAX_CF(ANN_R,40909,41274,,,USD)":255.7,"US0091581068^FF_TAX_CF(ANN_R,42736,43100,,,USD)":1348.8,"FR0000120073^FF_TAX_CF(ANN_R,42370,42735,,,USD)":null,"JP3351600006^FF_TAX_CF(ANN_R,42736,43100,,,USD)":88.2696487903595,"US0010551028^FF_TAX_CF(ANN_R,40909,41274,,,USD)":788.0,"US0010551028^FF_TAX_CF(ANN_R,42736,43100,,,USD)":780.0,"ES0105046009^FF_TAX_CF(ANN_R,40909,41274,,,USD)":0.065507937669754,"ES0105046009^FF_TAX_CF(ANN_R,42736,43100,,,USD)":297.199481188059,"US1011211018^FF_TAX_CF(ANN_R,40909,41274,,,USD)":null,"DE000A1EWWW0^FF_TAX_CF(ANN_R,41640,42004,,,USD)":376.71037530899,"DE000A1EWWW0^FF_TAX_CF(ANN_R,41275,41639,,,USD)":523.081540107727,"JP3951600000^FF_TAX_CF(ANN_R,43101,43465,,,USD)":199.976795420051,"DE000A1EWWW0^FF_TAX_CF(ANN_R,42370,42735,,,USD)":472.346220612526,"DE000A1EWWW0^FF_TAX_CF(ANN_R,42005,42369,,,USD)":428.043433666229,"US0152711091^FF_TAX_CF(ANN_R,43831,44196,,,USD)":null,"DE0007165631^FF_TAX_CF(ANN_R,40909,41274,,,USD)":null,"JP3122400009^FF_TAX_CF(ANN_R,40909,41274,,,USD)":41.3745979769155,"JP3122400009^FF_TAX_CF(ANN_R,42736,43100,,,USD)":26.3742350488901,"US00751Y1064^FF_TAX_CF(ANN_R,40909,41274,,,USD)":162.677,"US00751Y1064^FF_TAX_CF(ANN_R,42736,43100,,,USD)":192.116,"DE000A1EWWW0^FF_TAX_CF(ANN_R,40909,41274,,,USD)":488.098359107971,"FR0000073272^FF_TAX_CF(ANN_R,41640,42004,,,USD)":370.078150391579,"NL0000235190^FF_TAX_CF(ANN_R,41640,42004,,,USD)":152.541173100471,"NL0012969182^FF_TAX_CF(ANN_R,40909,41274,,,USD)":null,"US8936411003^FF_TAX_CF(ANN_R,41640,42004,,,USD)":97.798,"US0970231058^FF_TAX_CF(ANN_R,41640,42004,,,USD)":355.0,"FR0000073272^FF_TAX_CF(ANN_R,42005,42369,,,USD)":400.320413351059,"NL0000235190^FF_TAX_CF(ANN_R,42005,42369,,,USD)":659.807883501053,"FR0000052292^FF_TAX_CF(ANN_R,41640,42004,,,USD)":577.799434804916,"US8936411003^FF_TAX_CF(ANN_R,42005,42369,,,USD)":127.363,"US0970231058^FF_TAX_CF(ANN_R,42005,42369,,,USD)":1490.0,"DE000A1EWWW0^FF_TAX_CF(ANN_R,42736,43100,,,USD)":627.131623744965,"US00507V1098^FF_TAX_CF(ANN_R,40909,41274,,,USD)":159.0,"US00507V1098^FF_TAX_CF(ANN_R,42736,43100,,,USD)":176.0,"US88579Y1010^FF_TAX_CF(ANN_R,40909,41274,,,USD)":1717.0,"US88579Y1010^FF_TAX_CF(ANN_R,42736,43100,,,USD)":1604.0,"US4461501045^FF_PTX_INC_FOR(ANN_R,42736,43100)":null,"US4461501045^FF_RD_EXP(ANN_R,42736,43100)":null,"US4461501045^FF_DEBT_LT(ANN_R,42736,43100)":6518.0,"US8666741041^FF_PTX_INC_FOR(ANN_R,42736,43100)":null,"US8666741041^FF_RD_EXP(ANN_R,42736,43100)":null,"US8666741041^FF_DEBT_LT(ANN_R,42736,43100)":3055.273,"US6311031081^FF_PTX_INC_FOR(ANN_R,42736,43100)":316.0,"US6311031081^FF_RD_EXP(ANN_R,42736,43100)":null,"US6311031081^FF_DEBT_LT(ANN_R,42736,43100)":3727.0,"US55261F1049^FF_PTX_INC_FOR(ANN_R,42736,43100)":null,"US55261F1049^FF_RD_EXP(ANN_R,42736,43100)":null,"US55261F1049^FF_DEBT_LT(ANN_R,42736,43100)":8141.43,"US4932671088^FF_PTX_INC_FOR(ANN_R,42736,43100)":null,"US4932671088^FF_RD_EXP(ANN_R,42736,43100)":null,"US4932671088^FF_DEBT_LT(ANN_R,42736,43100)":11267.0,"US92276F1003^FF_PTX_INC_FOR(ANN_R,42736,43100)":null,"US92276F1003^FF_RD_EXP(ANN_R,42736,43100)":null,"US92276F1003^FF_DEBT_LT(ANN_R,42736,43100)":11276.062,"US87165B1035^FF_PTX_INC_FOR(ANN_R,42736,43100)":-10.0,"US87165B1035^FF_RD_EXP(ANN_R,42736,43100)":null,"US87165B1035^FF_DEBT_LT(ANN_R,42736,43100)":18792.0,"US0152711091^FF_PTX_INC_FOR(ANN_R,42736,43100)":null,"US0152711091^FF_RD_EXP(ANN_R,42736,43100)":null,"US0152711091^FF_DEBT_LT(ANN_R,42736,43100)":4845.7,"US4165151048^FF_PTX_INC_FOR(ANN_R,42736,43100)":19.0,"US4165151048^FF_RD_EXP(ANN_R,42736,43100)":null,"US4165151048^FF_DEBT_LT(ANN_R,42736,43100)":4678.0,"US3635761097^FF_PTX_INC_FOR(ANN_R,42736,43100)":85.7,"US3635761097^FF_RD_EXP(ANN_R,42736,43100)":null,"US3635761097^FF_DEBT_LT(ANN_R,42736,43100)":2691.9,"US0010551028^FF_PTX_INC_FOR(ANN_R,42736,43100)":null,"US0010551028^FF_RD_EXP(ANN_R,42736,43100)":null,"US0010551028^FF_DEBT_LT(ANN_R,42736,43100)":5289.0,"US6934751057^FF_PTX_INC_FOR(ANN_R,42736,43100)":null,"US6934751057^FF_RD_EXP(ANN_R,42736,43100)":null,"US6934751057^FF_DEBT_LT(ANN_R,42736,43100)":38338.0,"US0605051046^FF_PTX_INC_FOR(ANN_R,42736,43100)":439.0,"US0605051046^FF_RD_EXP(ANN_R,42736,43100)":null,"US0605051046^FF_DEBT_LT(ANN_R,42736,43100)":227402.0,"JP3762800005^FF_PTX_INC_FOR(ANN_R,42736,43100)":null,"JP3762800005^FF_RD_EXP(ANN_R,42736,43100)":5674.0,"JP3762800005^FF_DEBT_LT(ANN_R,42736,43100)":49745.0,"JP3762600009^FF_PTX_INC_FOR(ANN_R,42736,43100)":null,"JP3762600009^FF_RD_EXP(ANN_R,42736,43100)":null,"JP3762600009^FF_DEBT_LT(ANN_R,42736,43100)":6716750.0,"JP3910660004^FF_PTX_INC_FOR(ANN_R,42736,43100)":null,"JP3910660004^FF_RD_EXP(ANN_R,42736,43100)":null,"JP3910660004^FF_DEBT_LT(ANN_R,42736,43100)":593592.0,"JP3899600005^FF_PTX_INC_FOR(ANN_R,42736,43100)":null,"JP3899600005^FF_RD_EXP(ANN_R,42736,43100)":null,"JP3899600005^FF_DEBT_LT(ANN_R,42736,43100)":2074186.0,"JP3409000001^FF_PTX_INC_FOR(ANN_R,42736,43100)":null,"JP3409000001^FF_RD_EXP(ANN_R,42736,43100)":null,"JP3409000001^FF_DEBT_LT(ANN_R,42736,43100)":2994073.0,"JP3890310000^FF_PTX_INC_FOR(ANN_R,42736,43100)":null,"JP3890310000^FF_RD_EXP(ANN_R,42736,43100)":null,"JP3890310000^FF_DEBT_LT(ANN_R,42736,43100)":656172.0,"KR7105560007^FF_PTX_INC_FOR(ANN_R,42736,43100)":null,"KR7105560007^FF_RD_EXP(ANN_R,42736,43100)":null,"KR7105560007^FF_DEBT_LT(ANN_R,42736,43100)":61844204.0,"JP3752900005^FF_PTX_INC_FOR(ANN_R,42736,43100)":null,"JP3752900005^FF_RD_EXP(ANN_R,42736,43100)":null,"JP3752900005^FF_DEBT_LT(ANN_R,42736,43100)":113171.0,"TW0002881000^FF_PTX_INC_FOR(ANN_R,42736,43100)":null,"TW0002881000^FF_RD_EXP(ANN_R,42736,43100)":null,"TW0002881000^FF_DEBT_LT(ANN_R,42736,43100)":192647.483,"JP3505000004^FF_PTX_INC_FOR(ANN_R,42736,43100)":null,"JP3505000004^FF_RD_EXP(ANN_R,42736,43100)":8380.0,"JP3505000004^FF_DEBT_LT(ANN_R,42736,43100)":516436.0,"JP3200450009^FF_PTX_INC_FOR(ANN_R,42736,43100)":121970.0,"JP3200450009^FF_RD_EXP(ANN_R,42736,43100)":null,"JP3200450009^FF_DEBT_LT(ANN_R,42736,43100)":3854984.0,"JP3893200000^FF_PTX_INC_FOR(ANN_R,42736,43100)":null,"JP3893200000^FF_RD_EXP(ANN_R,42736,43100)":null,"JP3893200000^FF_DEBT_LT(ANN_R,42736,43100)":1893632.0,"TW0002882008^FF_PTX_INC_FOR(ANN_R,42736,43100)":null,"TW0002882008^FF_RD_EXP(ANN_R,42736,43100)":null,"TW0002882008^FF_DEBT_LT(ANN_R,42736,43100)":99935.685,"JP3890350006^FF_PTX_INC_FOR(ANN_R,42736,43100)":null,"JP3890350006^FF_RD_EXP(ANN_R,42736,43100)":null,"JP3890350006^FF_DEBT_LT(ANN_R,42736,43100)":10081440.0,"TW0002886009^FF_PTX_INC_FOR(ANN_R,42736,43100)":null,"TW0002886009^FF_RD_EXP(ANN_R,42736,43100)":null,"TW0002886009^FF_DEBT_LT(ANN_R,42736,43100)":48893.296,"JP3476480003^FF_PTX_INC_FOR(ANN_R,42736,43100)":null,"JP3476480003^FF_RD_EXP(ANN_R,42736,43100)":null,"JP3476480003^FF_DEBT_LT(ANN_R,42736,43100)":1764846.0,"DK0010274414^FF_PTX_INC_FOR(ANN_R,43466,43830)":null,"DK0010274414^FF_RD_EXP(ANN_R,43466,43830)":null,"DK0010274414^FF_DEBT_LT(ANN_R,43466,43830)":935002.0,"CH0102484968^FF_PTX_INC_FOR(ANN_R,43466,43830)":null,"CH0102484968^FF_RD_EXP(ANN_R,43466,43830)":null,"CH0102484968^FF_DEBT_LT(ANN_R,43466,43830)":15301.5,"NL0010773842^FF_PTX_INC_FOR(ANN_R,43466,43830)":null,"NL0010773842^FF_RD_EXP(ANN_R,43466,43830)":null,"NL0010773842^FF_DEBT_LT(ANN_R,43466,43830)":11868.0,"SE0000242455^FF_PTX_INC_FOR(ANN_R,43466,43830)":null,"SE0000242455^FF_RD_EXP(ANN_R,43466,43830)":null,"SE0000242455^FF_DEBT_LT(ANN_R,43466,43830)":592740.0,"CH0014852781^FF_PTX_INC_FOR(ANN_R,43466,43830)":null,"CH0014852781^FF_RD_EXP(ANN_R,43466,43830)":null,"CH0014852781^FF_DEBT_LT(ANN_R,43466,43830)":7311.0,"SE0007100599^FF_PTX_INC_FOR(ANN_R,43466,43830)":null,"SE0007100599^FF_RD_EXP(ANN_R,43466,43830)":null,"SE0007100599^FF_DEBT_LT(ANN_R,43466,43830)":789267.0,"FR0000045072^FF_PTX_INC_FOR(ANN_R,43466,43830)":null,"FR0000045072^FF_RD_EXP(ANN_R,43466,43830)":null,"FR0000045072^FF_DEBT_LT(ANN_R,43466,43830)":216714.0,"BE0003565737^FF_PTX_INC_FOR(ANN_R,43466,43830)":1309.0,"BE0003565737^FF_RD_EXP(ANN_R,43466,43830)":null,"BE0003565737^FF_DEBT_LT(ANN_R,43466,43830)":38661.0,"SE0000148884^FF_PTX_INC_FOR(ANN_R,43466,43830)":null,"SE0000148884^FF_RD_EXP(ANN_R,43466,43830)":null,"SE0000148884^FF_DEBT_LT(ANN_R,43466,43830)":502764.0,"SE0012853455^FF_PTX_INC_FOR(ANN_R,43466,43830)":null,"SE0012853455^FF_RD_EXP(ANN_R,43466,43830)":null,"SE0012853455^FF_DEBT_LT(ANN_R,43466,43830)":797.5403976375,"FR0000130809^FF_PTX_INC_FOR(ANN_R,43466,43830)":null,"FR0000130809^FF_RD_EXP(ANN_R,43466,43830)":null,"FR0000130809^FF_DEBT_LT(ANN_R,43466,43830)":107447.0,"IT0005239360^FF_PTX_INC_FOR(ANN_R,43466,43830)":null,"IT0005239360^FF_RD_EXP(ANN_R,43466,43830)":null,"IT0005239360^FF_DEBT_LT(ANN_R,43466,43830)":192343.0,"CH0012138530^FF_PTX_INC_FOR(ANN_R,43466,43830)":null,"CH0012138530^FF_RD_EXP(ANN_R,43466,43830)":null,"CH0012138530^FF_DEBT_LT(ANN_R,43466,43830)":130951.0,"IT0000062072^FF_PTX_INC_FOR(ANN_R,43466,43830)":null,"IT0000062072^FF_RD_EXP(ANN_R,43466,43830)":null,"IT0000062072^FF_DEBT_LT(ANN_R,43466,43830)":14805.0,"DE0005810055^FF_PTX_INC_FOR(ANN_R,43466,43830)":null,"DE0005810055^FF_RD_EXP(ANN_R,43466,43830)":null,"DE0005810055^FF_DEBT_LT(ANN_R,43466,43830)":2627.2,"FI4000297767^FF_PTX_INC_FOR(ANN_R,43466,43830)":null,"FI4000297767^FF_RD_EXP(ANN_R,43466,43830)":null,"FI4000297767^FF_DEBT_LT(ANN_R,43466,43830)":1448591.85346388,"DE000A1ML7J1^FF_PTX_INC_FOR(ANN_R,43466,43830)":null,"DE000A1ML7J1^FF_RD_EXP(ANN_R,43466,43830)":null,"DE000A1ML7J1^FF_DEBT_LT(ANN_R,43466,43830)":22642.2,"SE0000107419^FF_PTX_INC_FOR(ANN_R,43466,43830)":null,"SE0000107419^FF_RD_EXP(ANN_R,43466,43830)":null,"SE0000107419^FF_DEBT_LT(ANN_R,43466,43830)":74306.0,"IT0000072618^FF_PTX_INC_FOR(ANN_R,43466,43830)":null,"IT0000072618^FF_RD_EXP(ANN_R,43466,43830)":null,"IT0000072618^FF_DEBT_LT(ANN_R,43466,43830)":187839.0,"NL0012969182^FF_PTX_INC_FOR(ANN_R,43466,43830)":null,"NL0012969182^FF_RD_EXP(ANN_R,43466,43830)":null,"NL0012969182^FF_DEBT_LT(ANN_R,43466,43830)":50.903,"DE0008404005^FF_PTX_INC_FOR(ANN_R,43466,43830)":null,"DE0008404005^FF_RD_EXP(ANN_R,43466,43830)":null,"DE0008404005^FF_DEBT_LT(ANN_R,43466,43830)":22409.0,"US1011211018^FF_PTX_INC_FOR(ANN_R,43466,43830)":null,"US1011211018^FF_RD_EXP(ANN_R,43466,43830)":null,"US1011211018^FF_DEBT_LT(ANN_R,43466,43830)":11903.538,"US4461501045^FF_PTX_INC_FOR(ANN_R,43466,43830)":null,"US4461501045^FF_RD_EXP(ANN_R,43466,43830)":null,"US4461501045^FF_DEBT_LT(ANN_R,43466,43830)":7627.0,"US8666741041^FF_PTX_INC_FOR(ANN_R,43466,43830)":null,"US8666741041^FF_RD_EXP(ANN_R,43466,43830)":null,"US8666741041^FF_DEBT_LT(ANN_R,43466,43830)":3462.705,"US6311031081^FF_PTX_INC_FOR(ANN_R,43466,43830)":328.0,"US6311031081^FF_RD_EXP(ANN_R,43466,43830)":null,"US6311031081^FF_DEBT_LT(ANN_R,43466,43830)":3327.0,"US55261F1049^FF_PTX_INC_FOR(ANN_R,43466,43830)":null,"US55261F1049^FF_RD_EXP(ANN_R,43466,43830)":null,"US55261F1049^FF_DEBT_LT(ANN_R,43466,43830)":5261.043,"US4932671088^FF_PTX_INC_FOR(ANN_R,43466,43830)":null,"US4932671088^FF_RD_EXP(ANN_R,43466,43830)":null,"US4932671088^FF_DEBT_LT(ANN_R,43466,43830)":12044.0,"US92276F1003^FF_PTX_INC_FOR(ANN_R,43466,43830)":null,"US92276F1003^FF_RD_EXP(ANN_R,43466,43830)":null,"US92276F1003^FF_DEBT_LT(ANN_R,43466,43830)":11525.575,"US87165B1035^FF_PTX_INC_FOR(ANN_R,43466,43830)":17.0,"US87165B1035^FF_RD_EXP(ANN_R,43466,43830)":null,"US87165B1035^FF_DEBT_LT(ANN_R,43466,43830)":15658.0,"US0152711091^FF_PTX_INC_FOR(ANN_R,43466,43830)":null,"US0152711091^FF_RD_EXP(ANN_R,43466,43830)":null,"US0152711091^FF_DEBT_LT(ANN_R,43466,43830)":7237.642,"US4165151048^FF_PTX_INC_FOR(ANN_R,43466,43830)":-84.0,"US4165151048^FF_RD_EXP(ANN_R,43466,43830)":null,"US4165151048^FF_DEBT_LT(ANN_R,43466,43830)":4348.0,"US3635761097^FF_PTX_INC_FOR(ANN_R,43466,43830)":237.7,"US3635761097^FF_RD_EXP(ANN_R,43466,43830)":null,"US3635761097^FF_DEBT_LT(ANN_R,43466,43830)":4157.0,"US0010551028^FF_PTX_INC_FOR(ANN_R,43466,43830)":null,"US0010551028^FF_RD_EXP(ANN_R,43466,43830)":null,"US0010551028^FF_DEBT_LT(ANN_R,43466,43830)":6615.0,"US6934751057^FF_PTX_INC_FOR(ANN_R,43466,43830)":null,"US6934751057^FF_RD_EXP(ANN_R,43466,43830)":null,"US6934751057^FF_DEBT_LT(ANN_R,43466,43830)":26221.0,"US0605051046^FF_PTX_INC_FOR(ANN_R,43466,43830)":2055.0,"US0605051046^FF_RD_EXP(ANN_R,43466,43830)":null,"US0605051046^FF_DEBT_LT(ANN_R,43466,43830)":224832.0,"JP3762800005^FF_PTX_INC_FOR(ANN_R,43466,43830)":null,"JP3762800005^FF_RD_EXP(ANN_R,43466,43830)":3665.0,"JP3762800005^FF_DEBT_LT(ANN_R,43466,43830)":47674.0,"JP3762600009^FF_PTX_INC_FOR(ANN_R,43466,43830)":null,"JP3762600009^FF_RD_EXP(ANN_R,43466,43830)":null,"JP3762600009^FF_DEBT_LT(ANN_R,43466,43830)":7114560.0,"JP3910660004^FF_PTX_INC_FOR(ANN_R,43466,43830)":null,"JP3910660004^FF_RD_EXP(ANN_R,43466,43830)":null,"JP3910660004^FF_DEBT_LT(ANN_R,43466,43830)":562814.0,"JP3899600005^FF_PTX_INC_FOR(ANN_R,43466,43830)":null,"JP3899600005^FF_RD_EXP(ANN_R,43466,43830)":null,"JP3899600005^FF_DEBT_LT(ANN_R,43466,43830)":1922782.0,"JP3409000001^FF_PTX_INC_FOR(ANN_R,43466,43830)":null,"JP3409000001^FF_RD_EXP(ANN_R,43466,43830)":null,"JP3409000001^FF_DEBT_LT(ANN_R,43466,43830)":3046007.0,"JP3890310000^FF_PTX_INC_FOR(ANN_R,43466,43830)":null,"JP3890310000^FF_RD_EXP(ANN_R,43466,43830)":null,"JP3890310000^FF_DEBT_LT(ANN_R,43466,43830)":759593.0,"KR7105560007^FF_PTX_INC_FOR(ANN_R,43466,43830)":null,"KR7105560007^FF_RD_EXP(ANN_R,43466,43830)":null,"KR7105560007^FF_DEBT_LT(ANN_R,43466,43830)":76057085.0,"JP3752900005^FF_PTX_INC_FOR(ANN_R,43466,43830)":null,"JP3752900005^FF_RD_EXP(ANN_R,43466,43830)":null,"JP3752900005^FF_DEBT_LT(ANN_R,43466,43830)":194013.0,"TW0002881000^FF_PTX_INC_FOR(ANN_R,43466,43830)":null,"TW0002881000^FF_RD_EXP(ANN_R,43466,43830)":null,"TW0002881000^FF_DEBT_LT(ANN_R,43466,43830)":269469.7,"JP3505000004^FF_PTX_INC_FOR(ANN_R,43466,43830)":null,"JP3505000004^FF_RD_EXP(ANN_R,43466,43830)":9681.0,"JP3505000004^FF_DEBT_LT(ANN_R,43466,43830)":593635.0,"JP3200450009^FF_PTX_INC_FOR(ANN_R,43466,43830)":141378.0,"JP3200450009^FF_RD_EXP(ANN_R,43466,43830)":null,"JP3200450009^FF_DEBT_LT(ANN_R,43466,43830)":4186222.0,"JP3893200000^FF_PTX_INC_FOR(ANN_R,43466,43830)":null,"JP3893200000^FF_RD_EXP(ANN_R,43466,43830)":null,"JP3893200000^FF_DEBT_LT(ANN_R,43466,43830)":2462189.0,"TW0002882008^FF_PTX_INC_FOR(ANN_R,43466,43830)":null,"TW0002882008^FF_RD_EXP(ANN_R,43466,43830)":null,"TW0002882008^FF_DEBT_LT(ANN_R,43466,43830)":133821.701,"JP3890350006^FF_PTX_INC_FOR(ANN_R,43466,43830)":null,"JP3890350006^FF_RD_EXP(ANN_R,43466,43830)":null,"JP3890350006^FF_DEBT_LT(ANN_R,43466,43830)":10389252.0,"TW0002886009^FF_PTX_INC_FOR(ANN_R,43466,43830)":null,"TW0002886009^FF_RD_EXP(ANN_R,43466,43830)":null,"TW0002886009^FF_DEBT_LT(ANN_R,43466,43830)":45813.121,"JP3476480003^FF_PTX_INC_FOR(ANN_R,43466,43830)":null,"JP3476480003^FF_RD_EXP(ANN_R,43466,43830)":null,"JP3476480003^FF_DEBT_LT(ANN_R,43466,43830)":1719628.0,"DK0010274414^FF_PTX_INC_FOR(ANN_R,43101,43465)":null,"DK0010274414^FF_RD_EXP(ANN_R,43101,43465)":null,"DK0010274414^FF_DEBT_LT(ANN_R,43101,43465)":889456.0,"CH0102484968^FF_PTX_INC_FOR(ANN_R,43101,43465)":null,"CH0102484968^FF_RD_EXP(ANN_R,43101,43465)":null,"CH0102484968^FF_DEBT_LT(ANN_R,43101,43465)":21998.2,"NL0010773842^FF_PTX_INC_FOR(ANN_R,43101,43465)":null,"NL0010773842^FF_RD_EXP(ANN_R,43101,43465)":null,"NL0010773842^FF_DEBT_LT(ANN_R,43101,43465)":10964.0,"SE0000242455^FF_PTX_INC_FOR(ANN_R,43101,43465)":null,"SE0000242455^FF_RD_EXP(ANN_R,43101,43465)":null,"SE0000242455^FF_DEBT_LT(ANN_R,43101,43465)":633228.0,"CH0014852781^FF_PTX_INC_FOR(ANN_R,43101,43465)":null,"CH0014852781^FF_RD_EXP(ANN_R,43101,43465)":null,"CH0014852781^FF_DEBT_LT(ANN_R,43101,43465)":5969.0,"SE0007100599^FF_PTX_INC_FOR(ANN_R,43101,43465)":null,"SE0007100599^FF_RD_EXP(ANN_R,43101,43465)":null,"SE0007100599^FF_DEBT_LT(ANN_R,43101,43465)":810605.0,"FR0000045072^FF_PTX_INC_FOR(ANN_R,43101,43465)":null,"FR0000045072^FF_RD_EXP(ANN_R,43101,43465)":null,"FR0000045072^FF_DEBT_LT(ANN_R,43101,43465)":207836.0,"BE0003565737^FF_PTX_INC_FOR(ANN_R,43101,43465)":1347.0,"BE0003565737^FF_RD_EXP(ANN_R,43101,43465)":null,"BE0003565737^FF_DEBT_LT(ANN_R,43101,43465)":43273.0,"SE0000148884^FF_PTX_INC_FOR(ANN_R,43101,43465)":null,"SE0000148884^FF_RD_EXP(ANN_R,43101,43465)":null,"SE0000148884^FF_DEBT_LT(ANN_R,43101,43465)":468803.0,"SE0012853455^FF_PTX_INC_FOR(ANN_R,43101,43465)":null,"SE0012853455^FF_RD_EXP(ANN_R,43101,43465)":null,"SE0012853455^FF_DEBT_LT(ANN_R,43101,43465)":386.14336388775,"FR0000130809^FF_PTX_INC_FOR(ANN_R,43101,43465)":null,"FR0000130809^FF_RD_EXP(ANN_R,43101,43465)":null,"FR0000130809^FF_DEBT_LT(ANN_R,43101,43465)":102713.0,"IT0005239360^FF_PTX_INC_FOR(ANN_R,43101,43465)":null,"IT0005239360^FF_RD_EXP(ANN_R,43101,43465)":null,"IT0005239360^FF_DEBT_LT(ANN_R,43101,43465)":172882.0,"CH0012138530^FF_PTX_INC_FOR(ANN_R,43101,43465)":1448.0,"CH0012138530^FF_RD_EXP(ANN_R,43101,43465)":null,"CH0012138530^FF_DEBT_LT(ANN_R,43101,43465)":128239.0,"IT0000062072^FF_PTX_INC_FOR(ANN_R,43101,43465)":null,"IT0000062072^FF_RD_EXP(ANN_R,43101,43465)":null,"IT0000062072^FF_DEBT_LT(ANN_R,43101,43465)":20006.0,"DE0005810055^FF_PTX_INC_FOR(ANN_R,43101,43465)":null,"DE0005810055^FF_RD_EXP(ANN_R,43101,43465)":null,"DE0005810055^FF_DEBT_LT(ANN_R,43101,43465)":2283.2,"FI4000297767^FF_PTX_INC_FOR(ANN_R,43101,43465)":null,"FI4000297767^FF_RD_EXP(ANN_R,43101,43465)":null,"FI4000297767^FF_DEBT_LT(ANN_R,43101,43465)":1357795.6063886,"DE000A1ML7J1^FF_PTX_INC_FOR(ANN_R,43101,43465)":null,"DE000A1ML7J1^FF_RD_EXP(ANN_R,43101,43465)":null,"DE000A1ML7J1^FF_DEBT_LT(ANN_R,43101,43465)":18533.8,"SE0000107419^FF_PTX_INC_FOR(ANN_R,43101,43465)":null,"SE0000107419^FF_RD_EXP(ANN_R,43101,43465)":null,"SE0000107419^FF_DEBT_LT(ANN_R,43101,43465)":63866.0,"IT0000072618^FF_PTX_INC_FOR(ANN_R,43101,43465)":null,"IT0000072618^FF_RD_EXP(ANN_R,43101,43465)":null,"IT0000072618^FF_DEBT_LT(ANN_R,43101,43465)":188104.0,"NL0012969182^FF_PTX_INC_FOR(ANN_R,43101,43465)":null,"NL0012969182^FF_RD_EXP(ANN_R,43101,43465)":null,"NL0012969182^FF_DEBT_LT(ANN_R,43101,43465)":0.0,"DE0008404005^FF_PTX_INC_FOR(ANN_R,43101,43465)":null,"DE0008404005^FF_RD_EXP(ANN_R,43101,43465)":null,"DE0008404005^FF_DEBT_LT(ANN_R,43101,43465)":20018.0,"US1011211018^FF_PTX_INC_FOR(ANN_R,43101,43465)":null,"US1011211018^FF_RD_EXP(ANN_R,43101,43465)":null,"US1011211018^FF_DEBT_LT(ANN_R,43101,43465)":10680.374,"US4461501045^FF_PTX_INC_FOR(ANN_R,43101,43465)":null,"US4461501045^FF_RD_EXP(ANN_R,43101,43465)":null,"US4461501045^FF_DEBT_LT(ANN_R,43101,43465)":8032.0,"US8666741041^FF_PTX_INC_FOR(ANN_R,43101,43465)":null,"US8666741041^FF_RD_EXP(ANN_R,43101,43465)":null,"US8666741041^FF_DEBT_LT(ANN_R,43101,43465)":3122.925,"US6311031081^FF_PTX_INC_FOR(ANN_R,43101,43465)":428.0,"US6311031081^FF_RD_EXP(ANN_R,43101,43465)":null,"US6311031081^FF_DEBT_LT(ANN_R,43101,43465)":2956.0,"US55261F1049^FF_PTX_INC_FOR(ANN_R,43101,43465)":null,"US55261F1049^FF_RD_EXP(ANN_R,43101,43465)":null,"US55261F1049^FF_DEBT_LT(ANN_R,43101,43465)":6919.857,"US4932671088^FF_PTX_INC_FOR(ANN_R,43101,43465)":null,"US4932671088^FF_RD_EXP(ANN_R,43101,43465)":null,"US4932671088^FF_DEBT_LT(ANN_R,43101,43465)":11470.0,"US92276F1003^FF_PTX_INC_FOR(ANN_R,43101,43465)":null,"US92276F1003^FF_RD_EXP(ANN_R,43101,43465)":null,"US92276F1003^FF_DEBT_LT(ANN_R,43101,43465)":10327.07,"US87165B1035^FF_PTX_INC_FOR(ANN_R,43101,43465)":16.0,"US87165B1035^FF_RD_EXP(ANN_R,43101,43465)":null,"US87165B1035^FF_DEBT_LT(ANN_R,43101,43465)":18011.0,"US0152711091^FF_PTX_INC_FOR(ANN_R,43101,43465)":null,"US0152711091^FF_RD_EXP(ANN_R,43101,43465)":null,"US0152711091^FF_DEBT_LT(ANN_R,43101,43465)":5613.063,"US4165151048^FF_PTX_INC_FOR(ANN_R,43101,43465)":null,"US4165151048^FF_RD_EXP(ANN_R,43101,43465)":null,"US4165151048^FF_DEBT_LT(ANN_R,43101,43465)":4265.0,"US3635761097^FF_PTX_INC_FOR(ANN_R,43101,43465)":141.8,"US3635761097^FF_RD_EXP(ANN_R,43101,43465)":null,"US3635761097^FF_DEBT_LT(ANN_R,43101,43465)":3091.4,"US0010551028^FF_PTX_INC_FOR(ANN_R,43101,43465)":null,"US0010551028^FF_RD_EXP(ANN_R,43101,43465)":null,"US0010551028^FF_DEBT_LT(ANN_R,43101,43465)":5773.0,"US6934751057^FF_PTX_INC_FOR(ANN_R,43101,43465)":null,"US6934751057^FF_RD_EXP(ANN_R,43101,43465)":null,"US6934751057^FF_DEBT_LT(ANN_R,43101,43465)":32407.0,"US0605051046^FF_PTX_INC_FOR(ANN_R,43101,43465)":2680.0,"US0605051046^FF_RD_EXP(ANN_R,43101,43465)":null,"US0605051046^FF_DEBT_LT(ANN_R,43101,43465)":191417.0,"JP3762800005^FF_PTX_INC_FOR(ANN_R,43101,43465)":null,"JP3762800005^FF_RD_EXP(ANN_R,43101,43465)":null,"JP3762800005^FF_DEBT_LT(ANN_R,43101,43465)":35255.0,"JP3762600009^FF_PTX_INC_FOR(ANN_R,43101,43465)":null,"JP3762600009^FF_RD_EXP(ANN_R,43101,43465)":null,"JP3762600009^FF_DEBT_LT(ANN_R,43101,43465)":7382507.0,"JP3910660004^FF_PTX_INC_FOR(ANN_R,43101,43465)":null,"JP3910660004^FF_RD_EXP(ANN_R,43101,43465)":null,"JP3910660004^FF_DEBT_LT(ANN_R,43101,43465)":568841.0,"JP3899600005^FF_PTX_INC_FOR(ANN_R,43101,43465)":null,"JP3899600005^FF_RD_EXP(ANN_R,43101,43465)":null,"JP3899600005^FF_DEBT_LT(ANN_R,43101,43465)":2103893.0,"JP3409000001^FF_PTX_INC_FOR(ANN_R,43101,43465)":null,"JP3409000001^FF_RD_EXP(ANN_R,43101,43465)":null,"JP3409000001^FF_DEBT_LT(ANN_R,43101,43465)":3087267.0,"JP3890310000^FF_PTX_INC_FOR(ANN_R,43101,43465)":null,"JP3890310000^FF_RD_EXP(ANN_R,43101,43465)":null,"JP3890310000^FF_DEBT_LT(ANN_R,43101,43465)":757955.0,"KR7105560007^FF_PTX_INC_FOR(ANN_R,43101,43465)":null,"KR7105560007^FF_RD_EXP(ANN_R,43101,43465)":null,"KR7105560007^FF_DEBT_LT(ANN_R,43101,43465)":73261191.0,"JP3752900005^FF_PTX_INC_FOR(ANN_R,43101,43465)":null,"JP3752900005^FF_RD_EXP(ANN_R,43101,43465)":null,"JP3752900005^FF_DEBT_LT(ANN_R,43101,43465)":79052.0,"TW0002881000^FF_PTX_INC_FOR(ANN_R,43101,43465)":null,"TW0002881000^FF_RD_EXP(ANN_R,43101,43465)":null,"TW0002881000^FF_DEBT_LT(ANN_R,43101,43465)":372125.827,"JP3505000004^FF_PTX_INC_FOR(ANN_R,43101,43465)":null,"JP3505000004^FF_RD_EXP(ANN_R,43101,43465)":8786.0,"JP3505000004^FF_DEBT_LT(ANN_R,43101,43465)":638616.0,"JP3200450009^FF_PTX_INC_FOR(ANN_R,43101,43465)":138924.0,"JP3200450009^FF_RD_EXP(ANN_R,43101,43465)":null,"JP3200450009^FF_DEBT_LT(ANN_R,43101,43465)":3826504.0,"JP3893200000^FF_PTX_INC_FOR(ANN_R,43101,43465)":null,"JP3893200000^FF_RD_EXP(ANN_R,43101,43465)":null,"JP3893200000^FF_DEBT_LT(ANN_R,43101,43465)":2163545.0,"TW0002882008^FF_PTX_INC_FOR(ANN_R,43101,43465)":null,"TW0002882008^FF_RD_EXP(ANN_R,43101,43465)":null,"TW0002882008^FF_DEBT_LT(ANN_R,43101,43465)":170939.581,"JP3890350006^FF_PTX_INC_FOR(ANN_R,43101,43465)":null,"JP3890350006^FF_RD_EXP(ANN_R,43101,43465)":null,"JP3890350006^FF_DEBT_LT(ANN_R,43101,43465)":11104550.0,"TW0002886009^FF_PTX_INC_FOR(ANN_R,43101,43465)":null,"TW0002886009^FF_RD_EXP(ANN_R,43101,43465)":null,"TW0002886009^FF_DEBT_LT(ANN_R,43101,43465)":44912.869,"JP3476480003^FF_PTX_INC_FOR(ANN_R,43101,43465)":null,"JP3476480003^FF_RD_EXP(ANN_R,43101,43465)":null,"JP3476480003^FF_DEBT_LT(ANN_R,43101,43465)":1706076.0,"JP3898400001^FF_PTX_INC_FOR(ANN_R,43831,44196)":null,"JP3898400001^FF_RD_EXP(ANN_R,43831,44196)":0.0,"JP3898400001^FF_DEBT_LT(ANN_R,43831,44196)":5584884.0,"FR0000121261^FF_PTX_INC_FOR(ANN_R,42370,42735)":null,"FR0000121261^FF_RD_EXP(ANN_R,42370,42735)":718.0,"FR0000121261^FF_DEBT_LT(ANN_R,42370,42735)":1773.0,"FR0000121261^FF_PTX_INC_FOR(ANN_R,43831,44196)":null,"FR0000121261^FF_RD_EXP(ANN_R,43831,44196)":646.0,"FR0000121261^FF_DEBT_LT(ANN_R,43831,44196)":6970.0,"US5926881054^FF_PTX_INC_FOR(ANN_R,42370,42735)":466.83,"US5926881054^FF_RD_EXP(ANN_R,42370,42735)":119.968,"US5926881054^FF_DEBT_LT(ANN_R,42370,42735)":875.056,"US5926881054^FF_PTX_INC_FOR(ANN_R,43831,44196)":654.092,"US5926881054^FF_RD_EXP(ANN_R,43831,44196)":140.102,"US5926881054^FF_DEBT_LT(ANN_R,43831,44196)":1354.004,"DE0006599905^FF_PTX_INC_FOR(ANN_R,42370,42735)":null,"DE0006599905^FF_RD_EXP(ANN_R,42370,42735)":1972.0,"DE0006599905^FF_DEBT_LT(ANN_R,42370,42735)":8706.0,"DE0006599905^FF_PTX_INC_FOR(ANN_R,43831,44196)":null,"DE0006599905^FF_RD_EXP(ANN_R,43831,44196)":2288.0,"DE0006599905^FF_DEBT_LT(ANN_R,43831,44196)":9785.0,"TW0002886009^FF_PTX_INC_FOR(ANN_R,42370,42735)":null,"TW0002886009^FF_RD_EXP(ANN_R,42370,42735)":null,"TW0002886009^FF_DEBT_LT(ANN_R,42370,42735)":63148.391,"TW0002886009^FF_PTX_INC_FOR(ANN_R,43831,44196)":null,"TW0002886009^FF_RD_EXP(ANN_R,43831,44196)":null,"TW0002886009^FF_DEBT_LT(ANN_R,43831,44196)":47772.262,"TW0002454006^FF_PTX_INC_FOR(ANN_R,42370,42735)":null,"TW0002454006^FF_RD_EXP(ANN_R,42370,42735)":55685.244,"TW0002454006^FF_DEBT_LT(ANN_R,42370,42735)":400.661,"TW0002454006^FF_PTX_INC_FOR(ANN_R,43831,44196)":null,"TW0002454006^FF_RD_EXP(ANN_R,43831,44196)":77324.828,"TW0002454006^FF_DEBT_LT(ANN_R,43831,44196)":2362.28,"US58155Q1031^FF_PTX_INC_FOR(ANN_R,42370,42735)":931.0,"US58155Q1031^FF_RD_EXP(ANN_R,42370,42735)":392.0,"US58155Q1031^FF_DEBT_LT(ANN_R,42370,42735)":6497.0,"US58155Q1031^FF_PTX_INC_FOR(ANN_R,43831,44196)":928.0,"US58155Q1031^FF_RD_EXP(ANN_R,43831,44196)":96.0,"US58155Q1031^FF_DEBT_LT(ANN_R,43831,44196)":7995.0,"US57772K1016^FF_PTX_INC_FOR(ANN_R,42370,42735)":334.039,"US57772K1016^FF_RD_EXP(ANN_R,42370,42735)":467.161,"US57772K1016^FF_DEBT_LT(ANN_R,42370,42735)":990.09,"US57772K1016^FF_PTX_INC_FOR(ANN_R,43831,44196)":605.242,"US57772K1016^FF_RD_EXP(ANN_R,43831,44196)":440.166,"US57772K1016^FF_DEBT_LT(ANN_R,43831,44196)":1042.336,"US5745991068^FF_PTX_INC_FOR(ANN_R,42370,42735)":216.0,"US5745991068^FF_RD_EXP(ANN_R,42370,42735)":null,"US5745991068^FF_DEBT_LT(ANN_R,42370,42735)":2995.0,"US5745991068^FF_PTX_INC_FOR(ANN_R,43831,44196)":239.0,"US5745991068^FF_RD_EXP(ANN_R,43831,44196)":null,"US5745991068^FF_DEBT_LT(ANN_R,43831,44196)":2941.0,"US5732841060^FF_PTX_INC_FOR(ANN_R,42370,42735)":3.865,"US5732841060^FF_RD_EXP(ANN_R,42370,42735)":null,"US5732841060^FF_DEBT_LT(ANN_R,42370,42735)":1506.153,"US5732841060^FF_PTX_INC_FOR(ANN_R,43831,44196)":null,"US5732841060^FF_RD_EXP(ANN_R,43831,44196)":null,"US5732841060^FF_DEBT_LT(ANN_R,43831,44196)":3036.2,"US55261F1049^FF_PTX_INC_FOR(ANN_R,42370,42735)":null,"US55261F1049^FF_RD_EXP(ANN_R,42370,42735)":null,"US55261F1049^FF_DEBT_LT(ANN_R,42370,42735)":6051.351,"US55261F1049^FF_PTX_INC_FOR(ANN_R,43831,44196)":null,"US55261F1049^FF_RD_EXP(ANN_R,43831,44196)":null,"US55261F1049^FF_DEBT_LT(ANN_R,43831,44196)":3894.092,"NL0009434992^FF_PTX_INC_FOR(ANN_R,42370,42735)":2722.0,"NL0009434992^FF_RD_EXP(ANN_R,42370,42735)":99.0,"NL0009434992^FF_DEBT_LT(ANN_R,42370,42735)":8385.0,"NL0009434992^FF_PTX_INC_FOR(ANN_R,43831,44196)":1842.0,"NL0009434992^FF_RD_EXP(ANN_R,43831,44196)":113.0,"NL0009434992^FF_DEBT_LT(ANN_R,43831,44196)":16508.0,"US5502411037^FF_PTX_INC_FOR(ANN_R,42370,42735)":null,"US5502411037^FF_RD_EXP(ANN_R,42370,42735)":null,"US5502411037^FF_DEBT_LT(ANN_R,42370,42735)":18185.0,"US5502411037^FF_PTX_INC_FOR(ANN_R,43831,44196)":null,"US5502411037^FF_RD_EXP(ANN_R,43831,44196)":null,"US5502411037^FF_DEBT_LT(ANN_R,43831,44196)":30815.0,"FR0000120321^FF_PTX_INC_FOR(ANN_R,42370,42735)":null,"FR0000120321^FF_RD_EXP(ANN_R,42370,42735)":841.2,"FR0000120321^FF_DEBT_LT(ANN_R,42370,42735)":30.9,"FR0000120321^FF_PTX_INC_FOR(ANN_R,43831,44196)":null,"FR0000120321^FF_RD_EXP(ANN_R,43831,44196)":966.5,"FR0000120321^FF_DEBT_LT(ANN_R,43831,44196)":1303.2,"CH0025751329^FF_PTX_INC_FOR(ANN_R,42370,42735)":null,"CH0025751329^FF_RD_EXP(ANN_R,42370,42735)":110.539395776203,"CH0025751329^FF_DEBT_LT(ANN_R,42370,42735)":0.0,"CH0025751329^FF_PTX_INC_FOR(ANN_R,43831,44196)":null,"CH0025751329^FF_RD_EXP(ANN_R,43831,44196)":175.23567577447,"CH0025751329^FF_DEBT_LT(ANN_R,43831,44196)":18.9020568,"US5018892084^FF_PTX_INC_FOR(ANN_R,42370,42735)":163.437,"US5018892084^FF_RD_EXP(ANN_R,42370,42735)":0.0,"US5018892084^FF_DEBT_LT(ANN_R,42370,42735)":3275.662,"US5018892084^FF_PTX_INC_FOR(ANN_R,43831,44196)":171.908,"US5018892084^FF_RD_EXP(ANN_R,43831,44196)":0.0,"US5018892084^FF_DEBT_LT(ANN_R,43831,44196)":4010.604,"US5303073051^FF_PTX_INC_FOR(ANN_R,42370,42735)":null,"US5303073051^FF_RD_EXP(ANN_R,42370,42735)":10.24,"US5303073051^FF_DEBT_LT(ANN_R,42370,42735)":198.512,"US5303073051^FF_PTX_INC_FOR(ANN_R,43831,44196)":null,"US5303073051^FF_RD_EXP(ANN_R,43831,44196)":null,"US5303073051^FF_DEBT_LT(ANN_R,43831,44196)":4939.352,"US5260571048^FF_PTX_INC_FOR(ANN_R,42370,42735)":null,"US5260571048^FF_RD_EXP(ANN_R,42370,42735)":null,"US5260571048^FF_DEBT_LT(ANN_R,42370,42735)":4470.976,"US5260571048^FF_PTX_INC_FOR(ANN_R,43831,44196)":null,"US5260571048^FF_RD_EXP(ANN_R,43831,44196)":null,"US5260571048^FF_DEBT_LT(ANN_R,43831,44196)":6044.978,"FR0010307819^FF_PTX_INC_FOR(ANN_R,42370,42735)":null,"FR0010307819^FF_RD_EXP(ANN_R,42370,42735)":237.7,"FR0010307819^FF_DEBT_LT(ANN_R,42370,42735)":1550.7,"FR0010307819^FF_PTX_INC_FOR(ANN_R,43831,44196)":null,"FR0010307819^FF_RD_EXP(ANN_R,43831,44196)":319.4,"FR0010307819^FF_DEBT_LT(ANN_R,43831,44196)":4073.8,"US5132721045^FF_PTX_INC_FOR(ANN_R,42370,42735)":null,"US5132721045^FF_RD_EXP(ANN_R,42370,42735)":6.7,"US5132721045^FF_DEBT_LT(ANN_R,42370,42735)":104.6,"US5132721045^FF_PTX_INC_FOR(ANN_R,43831,44196)":null,"US5132721045^FF_RD_EXP(ANN_R,43831,44196)":15.4,"US5132721045^FF_DEBT_LT(ANN_R,43831,44196)":3137.2,"US5128071082^FF_PTX_INC_FOR(ANN_R,42370,42735)":1073.724,"US5128071082^FF_RD_EXP(ANN_R,42370,42735)":913.712,"US5128071082^FF_DEBT_LT(ANN_R,42370,42735)":3591.133,"US5128071082^FF_PTX_INC_FOR(ANN_R,43831,44196)":2530.239,"US5128071082^FF_RD_EXP(ANN_R,43831,44196)":1252.412,"US5128071082^FF_DEBT_LT(ANN_R,43831,44196)":5105.732,"CH0012214059^FF_PTX_INC_FOR(ANN_R,42370,42735)":null,"CH0012214059^FF_RD_EXP(ANN_R,42370,42735)":141.0,"CH0012214059^FF_DEBT_LT(ANN_R,42370,42735)":14665.0,"CH0012214059^FF_PTX_INC_FOR(ANN_R,43831,44196)":null,"CH0012214059^FF_RD_EXP(ANN_R,43831,44196)":171.0,"CH0012214059^FF_DEBT_LT(ANN_R,43831,44196)":11707.0,"JP3249600002^FF_PTX_INC_FOR(ANN_R,42370,42735)":null,"JP3249600002^FF_RD_EXP(ANN_R,42370,42735)":58755.0,"JP3249600002^FF_DEBT_LT(ANN_R,42370,42735)":18115.0,"JP3249600002^FF_PTX_INC_FOR(ANN_R,43831,44196)":null,"JP3249600002^FF_RD_EXP(ANN_R,43831,44196)":79241.0,"JP3249600002^FF_DEBT_LT(ANN_R,43831,44196)":76817.0,"US5010441013^FF_PTX_INC_FOR(ANN_R,42370,42735)":null,"US5010441013^FF_RD_EXP(ANN_R,42370,42735)":0.0,"US5010441013^FF_DEBT_LT(ANN_R,42370,42735)":9709.0,"US5010441013^FF_PTX_INC_FOR(ANN_R,43831,44196)":null,"US5010441013^FF_RD_EXP(ANN_R,43831,44196)":0.0,"US5010441013^FF_DEBT_LT(ANN_R,43831,44196)":18616.0,"NL0000009082^FF_PTX_INC_FOR(ANN_R,42370,42735)":null,"NL0000009082^FF_RD_EXP(ANN_R,42370,42735)":null,"NL0000009082^FF_DEBT_LT(ANN_R,42370,42735)":8986.0,"NL0000009082^FF_PTX_INC_FOR(ANN_R,43831,44196)":null,"NL0000009082^FF_RD_EXP(ANN_R,43831,44196)":null,"NL0000009082^FF_DEBT_LT(ANN_R,43831,44196)":7104.0,"JP3304200003^FF_PTX_INC_FOR(ANN_R,42370,42735)":null,"JP3304200003^FF_RD_EXP(ANN_R,42370,42735)":70736.0,"JP3304200003^FF_DEBT_LT(ANN_R,42370,42735)":212636.0,"JP3304200003^FF_PTX_INC_FOR(ANN_R,43831,44196)":157693.0,"JP3304200003^FF_RD_EXP(ANN_R,43831,44196)":74761.0,"JP3304200003^FF_DEBT_LT(ANN_R,43831,44196)":448464.0,"JP3258000003^FF_PTX_INC_FOR(ANN_R,42370,42735)":null,"JP3258000003^FF_RD_EXP(ANN_R,42370,42735)":63754.0,"JP3258000003^FF_DEBT_LT(ANN_R,42370,42735)":520847.0,"JP3258000003^FF_PTX_INC_FOR(ANN_R,43831,44196)":null,"JP3258000003^FF_RD_EXP(ANN_R,43831,44196)":78924.0,"JP3258000003^FF_DEBT_LT(ANN_R,43831,44196)":453756.0,"US4943681035^FF_PTX_INC_FOR(ANN_R,42370,42735)":921.0,"US4943681035^FF_RD_EXP(ANN_R,42370,42735)":328.0,"US4943681035^FF_DEBT_LT(ANN_R,42370,42735)":6439.0,"US4943681035^FF_PTX_INC_FOR(ANN_R,43831,44196)":594.0,"US4943681035^FF_RD_EXP(ANN_R,43831,44196)":276.0,"US4943681035^FF_DEBT_LT(ANN_R,43831,44196)":8301.0,"JP3240400006^FF_PTX_INC_FOR(ANN_R,42370,42735)":null,"JP3240400006^FF_RD_EXP(ANN_R,42370,42735)":3662.0,"JP3240400006^FF_DEBT_LT(ANN_R,42370,42735)":63781.0,"JP3240400006^FF_PTX_INC_FOR(ANN_R,43831,44196)":null,"JP3240400006^FF_RD_EXP(ANN_R,43831,44196)":4406.0,"JP3240400006^FF_DEBT_LT(ANN_R,43831,44196)":32751.0,"KR7000270009^FF_PTX_INC_FOR(ANN_R,42370,42735)":null,"KR7000270009^FF_RD_EXP(ANN_R,42370,42735)":905194.0,"KR7000270009^FF_DEBT_LT(ANN_R,42370,42735)":3937041.0,"KR7000270009^FF_PTX_INC_FOR(ANN_R,43831,44196)":null,"KR7000270009^FF_RD_EXP(ANN_R,43831,44196)":1077875.0,"KR7000270009^FF_DEBT_LT(ANN_R,43831,44196)":5111753.0,"JP3236200006^FF_PTX_INC_FOR(ANN_R,42370,42735)":null,"JP3236200006^FF_RD_EXP(ANN_R,42370,42735)":10740.0,"JP3236200006^FF_DEBT_LT(ANN_R,42370,42735)":0.0,"JP3236200006^FF_PTX_INC_FOR(ANN_R,43831,44196)":null,"JP3236200006^FF_RD_EXP(ANN_R,43831,44196)":16279.0,"JP3236200006^FF_DEBT_LT(ANN_R,43831,44196)":0.0,"US4932671088^FF_PTX_INC_FOR(ANN_R,42370,42735)":null,"US4932671088^FF_RD_EXP(ANN_R,42370,42735)":null,"US4932671088^FF_DEBT_LT(ANN_R,42370,42735)":12114.0,"US4932671088^FF_PTX_INC_FOR(ANN_R,43831,44196)":null,"US4932671088^FF_RD_EXP(ANN_R,43831,44196)":null,"US4932671088^FF_DEBT_LT(ANN_R,43831,44196)":10007.0,"US49271V1008^FF_PTX_INC_FOR(ANN_R,42370,42735)":null,"US49271V1008^FF_RD_EXP(ANN_R,42370,42735)":20.0,"US49271V1008^FF_DEBT_LT(ANN_R,42370,42735)":4468.0,"US49271V1008^FF_PTX_INC_FOR(ANN_R,43831,44196)":386.0,"US49271V1008^FF_RD_EXP(ANN_R,43831,44196)":69.0,"US49271V1008^FF_DEBT_LT(ANN_R,43831,44196)":12021.0,"FR0000121485^FF_PTX_INC_FOR(ANN_R,42370,42735)":null,"FR0000121485^FF_RD_EXP(ANN_R,42370,42735)":0.0,"FR0000121485^FF_DEBT_LT(ANN_R,42370,42735)":4185.8,"FR0000121485^FF_PTX_INC_FOR(ANN_R,43831,44196)":null,"FR0000121485^FF_RD_EXP(ANN_R,43831,44196)":null,"FR0000121485^FF_DEBT_LT(ANN_R,43831,44196)":7361.1,"JP3496400007^FF_PTX_INC_FOR(ANN_R,42370,42735)":null,"JP3496400007^FF_RD_EXP(ANN_R,42370,42735)":null,"JP3496400007^FF_DEBT_LT(ANN_R,42370,42735)":1113576.0,"JP3496400007^FF_PTX_INC_FOR(ANN_R,43831,44196)":null,"JP3496400007^FF_RD_EXP(ANN_R,43831,44196)":24007.0,"JP3496400007^FF_DEBT_LT(ANN_R,43831,44196)":1416199.0,"BE0003565737^FF_PTX_INC_FOR(ANN_R,42370,42735)":null,"BE0003565737^FF_RD_EXP(ANN_R,42370,42735)":null,"BE0003565737^FF_DEBT_LT(ANN_R,42370,42735)":17018.0,"BE0003565737^FF_PTX_INC_FOR(ANN_R,43831,44196)":512.0,"BE0003565737^FF_RD_EXP(ANN_R,43831,44196)":null,"BE0003565737^FF_DEBT_LT(ANN_R,43831,44196)":55026.0,"KR7105560007^FF_PTX_INC_FOR(ANN_R,42370,42735)":null,"KR7105560007^FF_RD_EXP(ANN_R,42370,42735)":null,"KR7105560007^FF_DEBT_LT(ANN_R,42370,42735)":49477846.0,"KR7105560007^FF_PTX_INC_FOR(ANN_R,43831,44196)":null,"KR7105560007^FF_RD_EXP(ANN_R,43831,44196)":null,"KR7105560007^FF_DEBT_LT(ANN_R,43831,44196)":49098031.0,"JP3205800000^FF_PTX_INC_FOR(ANN_R,42370,42735)":null,"JP3205800000^FF_RD_EXP(ANN_R,42370,42735)":54567.0,"JP3205800000^FF_DEBT_LT(ANN_R,42370,42735)":93515.0,"JP3205800000^FF_PTX_INC_FOR(ANN_R,43831,44196)":null,"JP3205800000^FF_RD_EXP(ANN_R,43831,44196)":58509.0,"JP3205800000^FF_DEBT_LT(ANN_R,43831,44196)":223954.0,"KR7035720002^FF_PTX_INC_FOR(ANN_R,42370,42735)":null,"KR7035720002^FF_RD_EXP(ANN_R,42370,42735)":103204.378,"KR7035720002^FF_DEBT_LT(ANN_R,42370,42735)":795926.724338,"KR7035720002^FF_PTX_INC_FOR(ANN_R,43831,44196)":null,"KR7035720002^FF_RD_EXP(ANN_R,43831,44196)":533968.0,"KR7035720002^FF_DEBT_LT(ANN_R,43831,44196)":686416.357493,"NL0012015705^FF_PTX_INC_FOR(ANN_R,42370,42735)":null,"NL0012015705^FF_RD_EXP(ANN_R,42370,42735)":null,"NL0012015705^FF_DEBT_LT(ANN_R,42370,42735)":0.0,"NL0012015705^FF_PTX_INC_FOR(ANN_R,43831,44196)":null,"NL0012015705^FF_RD_EXP(ANN_R,43831,44196)":1.0,"NL0012015705^FF_DEBT_LT(ANN_R,43831,44196)":614.0,"CH0102484968^FF_PTX_INC_FOR(ANN_R,42370,42735)":null,"CH0102484968^FF_RD_EXP(ANN_R,42370,42735)":null,"CH0102484968^FF_DEBT_LT(ANN_R,42370,42735)":2669.7,"CH0102484968^FF_PTX_INC_FOR(ANN_R,43831,44196)":null,"CH0102484968^FF_RD_EXP(ANN_R,43831,44196)":null,"CH0102484968^FF_DEBT_LT(ANN_R,43831,44196)":1603.7,"JP3726800000^FF_PTX_INC_FOR(ANN_R,42370,42735)":null,"JP3726800000^FF_RD_EXP(ANN_R,42370,42735)":58193.0,"JP3726800000^FF_DEBT_LT(ANN_R,42370,42735)":346365.0,"JP3726800000^FF_PTX_INC_FOR(ANN_R,43831,44196)":null,"JP3726800000^FF_RD_EXP(ANN_R,43831,44196)":60847.0,"JP3726800000^FF_DEBT_LT(ANN_R,43831,44196)":864912.0,"JP3752900005^FF_PTX_INC_FOR(ANN_R,42370,42735)":null,"JP3752900005^FF_RD_EXP(ANN_R,42370,42735)":null,"JP3752900005^FF_DEBT_LT(ANN_R,42370,42735)":124036.0,"JP3752900005^FF_PTX_INC_FOR(ANN_R,43831,44196)":null,"JP3752900005^FF_RD_EXP(ANN_R,43831,44196)":null,"JP3752900005^FF_DEBT_LT(ANN_R,43831,44196)":278404.0,"US8326964058^FF_PTX_INC_FOR(ANN_R,42370,42735)":18.6,"US8326964058^FF_RD_EXP(ANN_R,42370,42735)":58.8,"US8326964058^FF_DEBT_LT(ANN_R,42370,42735)":5146.0,"US8326964058^FF_PTX_INC_FOR(ANN_R,43831,44196)":40.0,"US8326964058^FF_RD_EXP(ANN_R,43831,44196)":57.7,"US8326964058^FF_DEBT_LT(ANN_R,43831,44196)":5496.8,"JP3143600009^FF_PTX_INC_FOR(ANN_R,42370,42735)":null,"JP3143600009^FF_RD_EXP(ANN_R,42370,42735)":0.0,"JP3143600009^FF_DEBT_LT(ANN_R,42370,42735)":2831907.0,"CH0025751329^FF_PTX_INC_FOR(ANN_R,42736,43100)":52.7809819867899,"CH0025751329^FF_RD_EXP(ANN_R,42736,43100)":128.903315068308,"CH0025751329^FF_DEBT_LT(ANN_R,42736,43100)":0.0,"NL0000226223^FF_PTX_INC_FOR(ANN_R,42736,43100)":null,"NL0000226223^FF_RD_EXP(ANN_R,42736,43100)":1274.01007351329,"NL0000226223^FF_DEBT_LT(ANN_R,42736,43100)":1318.28780813013,"SE0000103699^FF_PTX_INC_FOR(ANN_R,42736,43100)":null,"SE0000103699^FF_RD_EXP(ANN_R,42736,43100)":3381.12204307944,"SE0000103699^FF_DEBT_LT(ANN_R,42736,43100)":19271.80431,"FR0000130650^FF_PTX_INC_FOR(ANN_R,42736,43100)":395.556,"FR0000130650^FF_RD_EXP(ANN_R,42736,43100)":576.587,"FR0000130650^FF_DEBT_LT(ANN_R,42736,43100)":1000.0,"ES0109067019^FF_PTX_INC_FOR(ANN_R,42736,43100)":null,"ES0109067019^FF_RD_EXP(ANN_R,42736,43100)":299.0,"ES0109067019^FF_DEBT_LT(ANN_R,42736,43100)":1755.1,"SE0000108656^FF_PTX_INC_FOR(ANN_R,42736,43100)":null,"SE0000108656^FF_RD_EXP(ANN_R,42736,43100)":32899.0,"SE0000108656^FF_DEBT_LT(ANN_R,42736,43100)":30500.0,"DE0006231004^FF_PTX_INC_FOR(ANN_R,42736,43100)":null,"DE0006231004^FF_RD_EXP(ANN_R,42736,43100)":776.0,"DE0006231004^FF_DEBT_LT(ANN_R,42736,43100)":1511.0,"DE0007164600^FF_PTX_INC_FOR(ANN_R,42736,43100)":2241.0,"DE0007164600^FF_RD_EXP(ANN_R,42736,43100)":3352.0,"DE0007164600^FF_DEBT_LT(ANN_R,42736,43100)":5002.0,"US8793601050^FF_PTX_INC_FOR(ANN_R,42736,43100)":99.8,"US8793601050^FF_RD_EXP(ANN_R,42736,43100)":177.7,"US8793601050^FF_DEBT_LT(ANN_R,42736,43100)":1069.3,"US64110D1046^FF_PTX_INC_FOR(ANN_R,42736,43100)":459.0,"US64110D1046^FF_RD_EXP(ANN_R,42736,43100)":779.0,"US64110D1046^FF_DEBT_LT(ANN_R,42736,43100)":744.0,"US0404131064^FF_PTX_INC_FOR(ANN_R,42736,43100)":101.539,"US0404131064^FF_RD_EXP(ANN_R,42736,43100)":349.594,"US0404131064^FF_DEBT_LT(ANN_R,42736,43100)":37.673,"US8740541094^FF_PTX_INC_FOR(ANN_R,42736,43100)":-9.085,"US8740541094^FF_RD_EXP(ANN_R,42736,43100)":136.926,"US8740541094^FF_DEBT_LT(ANN_R,42736,43100)":251.929,"US74736K1016^FF_PTX_INC_FOR(ANN_R,42736,43100)":24.866,"US74736K1016^FF_RD_EXP(ANN_R,42736,43100)":470.836,"US74736K1016^FF_DEBT_LT(ANN_R,42736,43100)":989.154,"US57772K1016^FF_PTX_INC_FOR(ANN_R,42736,43100)":524.961,"US57772K1016^FF_RD_EXP(ANN_R,42736,43100)":453.977,"US57772K1016^FF_DEBT_LT(ANN_R,42736,43100)":1487.678,"US34959E1091^FF_PTX_INC_FOR(ANN_R,42736,43100)":164.703,"US34959E1091^FF_RD_EXP(ANN_R,42736,43100)":210.614,"US34959E1091^FF_DEBT_LT(ANN_R,42736,43100)":0.0,"US9892071054^FF_PTX_INC_FOR(ANN_R,42736,43100)":240.0,"US9892071054^FF_RD_EXP(ANN_R,42736,43100)":389.0,"US9892071054^FF_DEBT_LT(ANN_R,42736,43100)":2176.0,"US6792951054^FF_PTX_INC_FOR(ANN_R,42736,43100)":1.854,"US6792951054^FF_RD_EXP(ANN_R,42736,43100)":38.659,"US6792951054^FF_DEBT_LT(ANN_R,42736,43100)":0.0,"US2855121099^FF_PTX_INC_FOR(ANN_R,42736,43100)":828.0,"US2855121099^FF_RD_EXP(ANN_R,42736,43100)":1172.0,"US2855121099^FF_DEBT_LT(ANN_R,42736,43100)":990.0,"US40434L1052^FF_PTX_INC_FOR(ANN_R,42736,43100)":3290.0,"US40434L1052^FF_RD_EXP(ANN_R,42736,43100)":1190.0,"US40434L1052^FF_DEBT_LT(ANN_R,42736,43100)":6747.0,"US00507V1098^FF_PTX_INC_FOR(ANN_R,42736,43100)":966.0,"US00507V1098^FF_RD_EXP(ANN_R,42736,43100)":1069.0,"US00507V1098^FF_DEBT_LT(ANN_R,42736,43100)":4390.0,"US5128071082^FF_PTX_INC_FOR(ANN_R,42736,43100)":1804.12,"US5128071082^FF_RD_EXP(ANN_R,42736,43100)":1033.742,"US5128071082^FF_DEBT_LT(ANN_R,42736,43100)":1954.835,"KR7036570000^FF_PTX_INC_FOR(ANN_R,42736,43100)":null,"KR7036570000^FF_RD_EXP(ANN_R,42736,43100)":284497.044,"KR7036570000^FF_DEBT_LT(ANN_R,42736,43100)":149818.736419,"JP3242800005^FF_PTX_INC_FOR(ANN_R,42736,43100)":77735.0,"JP3242800005^FF_RD_EXP(ANN_R,42736,43100)":333371.0,"JP3242800005^FF_DEBT_LT(ANN_R,42736,43100)":493238.0,"JP3122400009^FF_PTX_INC_FOR(ANN_R,42736,43100)":null,"JP3122400009^FF_RD_EXP(ANN_R,42736,43100)":31170.0,"JP3122400009^FF_DEBT_LT(ANN_R,42736,43100)":29745.0,"JP3756600007^FF_PTX_INC_FOR(ANN_R,42736,43100)":null,"JP3756600007^FF_RD_EXP(ANN_R,42736,43100)":59197.0,"JP3756600007^FF_DEBT_LT(ANN_R,42736,43100)":0.0,"KR7035720002^FF_PTX_INC_FOR(ANN_R,42736,43100)":null,"KR7035720002^FF_RD_EXP(ANN_R,42736,43100)":295506.0,"KR7035720002^FF_DEBT_LT(ANN_R,42736,43100)":620807.913867,"JP3866800000^FF_PTX_INC_FOR(ANN_R,42736,43100)":null,"JP3866800000^FF_RD_EXP(ANN_R,42736,43100)":436130.0,"JP3866800000^FF_DEBT_LT(ANN_R,42736,43100)":946966.0,"JP3778630008^FF_PTX_INC_FOR(ANN_R,42736,43100)":null,"JP3778630008^FF_RD_EXP(ANN_R,42736,43100)":17761.0,"JP3778630008^FF_DEBT_LT(ANN_R,42736,43100)":255.0,"KR7035420009^FF_PTX_INC_FOR(ANN_R,42736,43100)":null,"KR7035420009^FF_RD_EXP(ANN_R,42736,43100)":1130230.0,"KR7035420009^FF_DEBT_LT(ANN_R,42736,43100)":49933.677257,"JP3236200006^FF_PTX_INC_FOR(ANN_R,42736,43100)":null,"JP3236200006^FF_RD_EXP(ANN_R,42736,43100)":11401.0,"JP3236200006^FF_DEBT_LT(ANN_R,42736,43100)":0.0,"JP3814000000^FF_PTX_INC_FOR(ANN_R,42736,43100)":70618.0,"JP3814000000^FF_RD_EXP(ANN_R,42736,43100)":160232.0,"JP3814000000^FF_DEBT_LT(ANN_R,42736,43100)":434843.0,"JP3758190007^FF_PTX_INC_FOR(ANN_R,42736,43100)":null,"JP3758190007^FF_RD_EXP(ANN_R,42736,43100)":8071.0,"JP3758190007^FF_DEBT_LT(ANN_R,42736,43100)":100.0,"JP3571400005^FF_PTX_INC_FOR(ANN_R,42736,43100)":null,"JP3571400005^FF_RD_EXP(ANN_R,42736,43100)":83800.0,"JP3571400005^FF_DEBT_LT(ANN_R,42736,43100)":4.0,"TW0002454006^FF_PTX_INC_FOR(ANN_R,42736,43100)":null,"TW0002454006^FF_RD_EXP(ANN_R,42736,43100)":57170.776,"TW0002454006^FF_DEBT_LT(ANN_R,42736,43100)":336.192,"JP3249600002^FF_PTX_INC_FOR(ANN_R,42736,43100)":null,"JP3249600002^FF_RD_EXP(ANN_R,42736,43100)":55411.0,"JP3249600002^FF_DEBT_LT(ANN_R,42736,43100)":16409.0,"KR7005930003^FF_PTX_INC_FOR(ANN_R,42736,43100)":null,"KR7005930003^FF_RD_EXP(ANN_R,42736,43100)":16355612.0,"KR7005930003^FF_DEBT_LT(ANN_R,42736,43100)":2767807.0,"JP3173400007^FF_PTX_INC_FOR(ANN_R,42736,43100)":null,"JP3173400007^FF_RD_EXP(ANN_R,42736,43100)":1345.0,"JP3173400007^FF_DEBT_LT(ANN_R,42736,43100)":0.0,"CH0025751329^FF_PTX_INC_FOR(ANN_R,43466,43830)":null,"CH0025751329^FF_RD_EXP(ANN_R,43466,43830)":159.709188651238,"CH0025751329^FF_DEBT_LT(ANN_R,43466,43830)":0.0,"NL0000226223^FF_PTX_INC_FOR(ANN_R,43466,43830)":null,"NL0000226223^FF_RD_EXP(ANN_R,43466,43830)":1470.6294532093,"NL0000226223^FF_DEBT_LT(ANN_R,43466,43830)":1827.17149220892,"SE0000103699^FF_PTX_INC_FOR(ANN_R,43466,43830)":null,"SE0000103699^FF_RD_EXP(ANN_R,43466,43830)":4107.33141586232,"SE0000103699^FF_DEBT_LT(ANN_R,43466,43830)":21011.35413855,"FR0000130650^FF_PTX_INC_FOR(ANN_R,43466,43830)":null,"FR0000130650^FF_RD_EXP(ANN_R,43466,43830)":737.9,"FR0000130650^FF_DEBT_LT(ANN_R,43466,43830)":5209.6,"ES0109067019^FF_PTX_INC_FOR(ANN_R,43466,43830)":null,"ES0109067019^FF_RD_EXP(ANN_R,43466,43830)":null,"ES0109067019^FF_DEBT_LT(ANN_R,43466,43830)":2328.2,"SE0000108656^FF_PTX_INC_FOR(ANN_R,43466,43830)":null,"SE0000108656^FF_RD_EXP(ANN_R,43466,43830)":38471.0,"SE0000108656^FF_DEBT_LT(ANN_R,43466,43830)":35852.0,"DE0006231004^FF_PTX_INC_FOR(ANN_R,43466,43830)":null,"DE0006231004^FF_RD_EXP(ANN_R,43466,43830)":1054.0,"DE0006231004^FF_DEBT_LT(ANN_R,43466,43830)":1534.0,"DE0007164600^FF_PTX_INC_FOR(ANN_R,43466,43830)":2584.0,"DE0007164600^FF_RD_EXP(ANN_R,43466,43830)":4292.0,"DE0007164600^FF_DEBT_LT(ANN_R,43466,43830)":12900.0,"US8793601050^FF_PTX_INC_FOR(ANN_R,43466,43830)":177.8,"US8793601050^FF_RD_EXP(ANN_R,43466,43830)":209.6,"US8793601050^FF_DEBT_LT(ANN_R,43466,43830)":869.3,"US64110D1046^FF_PTX_INC_FOR(ANN_R,43466,43830)":590.0,"US64110D1046^FF_RD_EXP(ANN_R,43466,43830)":827.0,"US64110D1046^FF_DEBT_LT(ANN_R,43466,43830)":1144.0,"US0404131064^FF_PTX_INC_FOR(ANN_R,43466,43830)":134.638,"US0404131064^FF_RD_EXP(ANN_R,43466,43830)":462.759,"US0404131064^FF_DEBT_LT(ANN_R,43466,43830)":83.022,"US8740541094^FF_PTX_INC_FOR(ANN_R,43466,43830)":98.52,"US8740541094^FF_RD_EXP(ANN_R,43466,43830)":223.734,"US8740541094^FF_DEBT_LT(ANN_R,43466,43830)":0.0,"US74736K1016^FF_PTX_INC_FOR(ANN_R,43466,43830)":389.767,"US74736K1016^FF_RD_EXP(ANN_R,43466,43830)":450.482,"US74736K1016^FF_DEBT_LT(ANN_R,43466,43830)":919.27,"US57772K1016^FF_PTX_INC_FOR(ANN_R,43466,43830)":651.405,"US57772K1016^FF_RD_EXP(ANN_R,43466,43830)":435.222,"US57772K1016^FF_DEBT_LT(ANN_R,43466,43830)":992.584,"US34959E1091^FF_PTX_INC_FOR(ANN_R,43466,43830)":14.3,"US34959E1091^FF_RD_EXP(ANN_R,43466,43830)":277.1,"US34959E1091^FF_DEBT_LT(ANN_R,43466,43830)":30.6,"US9892071054^FF_PTX_INC_FOR(ANN_R,43466,43830)":515.0,"US9892071054^FF_RD_EXP(ANN_R,43466,43830)":447.0,"US9892071054^FF_DEBT_LT(ANN_R,43466,43830)":1180.0,"US6792951054^FF_PTX_INC_FOR(ANN_R,43466,43830)":2.7,"US6792951054^FF_RD_EXP(ANN_R,43466,43830)":102.385,"US6792951054^FF_DEBT_LT(ANN_R,43466,43830)":147.046,"US2855121099^FF_PTX_INC_FOR(ANN_R,43466,43830)":909.0,"US2855121099^FF_RD_EXP(ANN_R,43466,43830)":1423.0,"US2855121099^FF_DEBT_LT(ANN_R,43466,43830)":994.0,"US40434L1052^FF_PTX_INC_FOR(ANN_R,43466,43830)":3544.0,"US40434L1052^FF_RD_EXP(ANN_R,43466,43830)":1499.0,"US40434L1052^FF_DEBT_LT(ANN_R,43466,43830)":4780.0,"US00507V1098^FF_PTX_INC_FOR(ANN_R,43466,43830)":1305.0,"US00507V1098^FF_RD_EXP(ANN_R,43466,43830)":998.0,"US00507V1098^FF_DEBT_LT(ANN_R,43466,43830)":2885.0,"US5128071082^FF_PTX_INC_FOR(ANN_R,43466,43830)":2506.447,"US5128071082^FF_RD_EXP(ANN_R,43466,43830)":1191.32,"US5128071082^FF_DEBT_LT(ANN_R,43466,43830)":3872.207,"KR7036570000^FF_PTX_INC_FOR(ANN_R,43466,43830)":null,"KR7036570000^FF_RD_EXP(ANN_R,43466,43830)":309666.51,"KR7036570000^FF_DEBT_LT(ANN_R,43466,43830)":315078.6118,"JP3242800005^FF_PTX_INC_FOR(ANN_R,43466,43830)":88411.0,"JP3242800005^FF_RD_EXP(ANN_R,43466,43830)":298503.0,"JP3242800005^FF_DEBT_LT(ANN_R,43466,43830)":441028.0,"JP3122400009^FF_PTX_INC_FOR(ANN_R,43466,43830)":null,"JP3122400009^FF_RD_EXP(ANN_R,43466,43830)":37852.0,"JP3122400009^FF_DEBT_LT(ANN_R,43466,43830)":0.0,"JP3756600007^FF_PTX_INC_FOR(ANN_R,43466,43830)":null,"JP3756600007^FF_RD_EXP(ANN_R,43466,43830)":69628.0,"JP3756600007^FF_DEBT_LT(ANN_R,43466,43830)":36.0,"KR7035720002^FF_PTX_INC_FOR(ANN_R,43466,43830)":null,"KR7035720002^FF_RD_EXP(ANN_R,43466,43830)":467250.0,"KR7035720002^FF_DEBT_LT(ANN_R,43466,43830)":237258.188432,"JP3866800000^FF_PTX_INC_FOR(ANN_R,43466,43830)":null,"JP3866800000^FF_RD_EXP(ANN_R,43466,43830)":488757.0,"JP3866800000^FF_DEBT_LT(ANN_R,43466,43830)":608766.0,"JP3778630008^FF_PTX_INC_FOR(ANN_R,43466,43830)":null,"JP3778630008^FF_RD_EXP(ANN_R,43466,43830)":19811.0,"JP3778630008^FF_DEBT_LT(ANN_R,43466,43830)":177.0,"KR7035420009^FF_PTX_INC_FOR(ANN_R,43466,43830)":null,"KR7035420009^FF_RD_EXP(ANN_R,43466,43830)":1095874.0,"KR7035420009^FF_DEBT_LT(ANN_R,43466,43830)":1357598.033054,"JP3236200006^FF_PTX_INC_FOR(ANN_R,43466,43830)":null,"JP3236200006^FF_RD_EXP(ANN_R,43466,43830)":15928.0,"JP3236200006^FF_DEBT_LT(ANN_R,43466,43830)":0.0,"JP3814000000^FF_PTX_INC_FOR(ANN_R,43466,43830)":null,"JP3814000000^FF_RD_EXP(ANN_R,43466,43830)":156132.0,"JP3814000000^FF_DEBT_LT(ANN_R,43466,43830)":353533.0,"JP3758190007^FF_PTX_INC_FOR(ANN_R,43466,43830)":null,"JP3758190007^FF_RD_EXP(ANN_R,43466,43830)":14895.0,"JP3758190007^FF_DEBT_LT(ANN_R,43466,43830)":8507.0,"JP3571400005^FF_PTX_INC_FOR(ANN_R,43466,43830)":null,"JP3571400005^FF_RD_EXP(ANN_R,43466,43830)":113980.0,"JP3571400005^FF_DEBT_LT(ANN_R,43466,43830)":2.0,"TW0002454006^FF_PTX_INC_FOR(ANN_R,43466,43830)":null,"TW0002454006^FF_RD_EXP(ANN_R,43466,43830)":63001.401,"TW0002454006^FF_DEBT_LT(ANN_R,43466,43830)":2526.252,"JP3249600002^FF_PTX_INC_FOR(ANN_R,43466,43830)":null,"JP3249600002^FF_RD_EXP(ANN_R,43466,43830)":69927.0,"JP3249600002^FF_DEBT_LT(ANN_R,43466,43830)":5656.0,"KR7005930003^FF_PTX_INC_FOR(ANN_R,43466,43830)":null,"KR7005930003^FF_RD_EXP(ANN_R,43466,43830)":19907236.0,"KR7005930003^FF_DEBT_LT(ANN_R,43466,43830)":3172479.0,"JP3173400007^FF_PTX_INC_FOR(ANN_R,43466,43830)":null,"JP3173400007^FF_RD_EXP(ANN_R,43466,43830)":1250.0,"JP3173400007^FF_DEBT_LT(ANN_R,43466,43830)":0.0,"CH0025751329^FF_PTX_INC_FOR(ANN_R,43101,43465)":null,"CH0025751329^FF_RD_EXP(ANN_R,43101,43465)":139.531855547953,"CH0025751329^FF_DEBT_LT(ANN_R,43101,43465)":0.0,"NL0000226223^FF_PTX_INC_FOR(ANN_R,43101,43465)":null,"NL0000226223^FF_RD_EXP(ANN_R,43101,43465)":1300.27575471006,"NL0000226223^FF_DEBT_LT(ANN_R,43101,43465)":1543.10457945387,"SE0000103699^FF_PTX_INC_FOR(ANN_R,43101,43465)":null,"SE0000103699^FF_RD_EXP(ANN_R,43101,43465)":3789.72762033032,"SE0000103699^FF_DEBT_LT(ANN_R,43101,43465)":18383.8700198423,"FR0000130650^FF_PTX_INC_FOR(ANN_R,43101,43465)":null,"FR0000130650^FF_RD_EXP(ANN_R,43101,43465)":631.1,"FR0000130650^FF_DEBT_LT(ANN_R,43101,43465)":650.0,"ES0109067019^FF_PTX_INC_FOR(ANN_R,43101,43465)":null,"ES0109067019^FF_RD_EXP(ANN_R,43101,43465)":null,"ES0109067019^FF_DEBT_LT(ANN_R,43101,43465)":2898.1,"SE0000108656^FF_PTX_INC_FOR(ANN_R,43101,43465)":null,"SE0000108656^FF_RD_EXP(ANN_R,43101,43465)":37616.0,"SE0000108656^FF_DEBT_LT(ANN_R,43101,43465)":30870.0,"DE0006231004^FF_PTX_INC_FOR(ANN_R,43101,43465)":null,"DE0006231004^FF_RD_EXP(ANN_R,43101,43465)":922.0,"DE0006231004^FF_DEBT_LT(ANN_R,43101,43465)":1507.0,"DE0007164600^FF_PTX_INC_FOR(ANN_R,43101,43465)":2494.0,"DE0007164600^FF_RD_EXP(ANN_R,43101,43465)":3624.0,"DE0007164600^FF_DEBT_LT(ANN_R,43101,43465)":10535.0,"US8793601050^FF_PTX_INC_FOR(ANN_R,43101,43465)":150.2,"US8793601050^FF_RD_EXP(ANN_R,43101,43465)":185.6,"US8793601050^FF_DEBT_LT(ANN_R,43101,43465)":612.3,"US64110D1046^FF_PTX_INC_FOR(ANN_R,43101,43465)":610.0,"US64110D1046^FF_RD_EXP(ANN_R,43101,43465)":783.0,"US64110D1046^FF_DEBT_LT(ANN_R,43101,43465)":1541.0,"US0404131064^FF_PTX_INC_FOR(ANN_R,43101,43465)":151.983,"US0404131064^FF_RD_EXP(ANN_R,43101,43465)":442.468,"US0404131064^FF_DEBT_LT(ANN_R,43101,43465)":35.431,"US8740541094^FF_PTX_INC_FOR(ANN_R,43101,43465)":0.386,"US8740541094^FF_RD_EXP(ANN_R,43101,43465)":189.879,"US8740541094^FF_DEBT_LT(ANN_R,43101,43465)":8.068,"US74736K1016^FF_PTX_INC_FOR(ANN_R,43101,43465)":168.228,"US74736K1016^FF_RD_EXP(ANN_R,43101,43465)":445.103,"US74736K1016^FF_DEBT_LT(ANN_R,43101,43465)":983.29,"US57772K1016^FF_PTX_INC_FOR(ANN_R,43101,43465)":675.829,"US57772K1016^FF_RD_EXP(ANN_R,43101,43465)":450.943,"US57772K1016^FF_DEBT_LT(ANN_R,43101,43465)":991.147,"US34959E1091^FF_PTX_INC_FOR(ANN_R,43101,43465)":250.6,"US34959E1091^FF_RD_EXP(ANN_R,43101,43465)":244.5,"US34959E1091^FF_DEBT_LT(ANN_R,43101,43465)":0.0,"US9892071054^FF_PTX_INC_FOR(ANN_R,43101,43465)":549.0,"US9892071054^FF_RD_EXP(ANN_R,43101,43465)":444.0,"US9892071054^FF_DEBT_LT(ANN_R,43101,43465)":1434.0,"US6792951054^FF_PTX_INC_FOR(ANN_R,43101,43465)":2.688,"US6792951054^FF_RD_EXP(ANN_R,43101,43465)":70.821,"US6792951054^FF_DEBT_LT(ANN_R,43101,43465)":0.0,"US2855121099^FF_PTX_INC_FOR(ANN_R,43101,43465)":1009.0,"US2855121099^FF_RD_EXP(ANN_R,43101,43465)":1325.0,"US2855121099^FF_DEBT_LT(ANN_R,43101,43465)":992.0,"US40434L1052^FF_PTX_INC_FOR(ANN_R,43101,43465)":2771.0,"US40434L1052^FF_RD_EXP(ANN_R,43101,43465)":1404.0,"US40434L1052^FF_DEBT_LT(ANN_R,43101,43465)":4524.0,"US00507V1098^FF_PTX_INC_FOR(ANN_R,43101,43465)":1445.0,"US00507V1098^FF_RD_EXP(ANN_R,43101,43465)":1101.0,"US00507V1098^FF_DEBT_LT(ANN_R,43101,43465)":2671.0,"US5128071082^FF_PTX_INC_FOR(ANN_R,43101,43465)":3023.599,"US5128071082^FF_RD_EXP(ANN_R,43101,43465)":1189.514,"US5128071082^FF_DEBT_LT(ANN_R,43101,43465)":1884.754,"KR7036570000^FF_PTX_INC_FOR(ANN_R,43101,43465)":null,"KR7036570000^FF_RD_EXP(ANN_R,43101,43465)":274677.676,"KR7036570000^FF_DEBT_LT(ANN_R,43101,43465)":0.0,"JP3242800005^FF_PTX_INC_FOR(ANN_R,43101,43465)":121418.0,"JP3242800005^FF_RD_EXP(ANN_R,43101,43465)":315842.0,"JP3242800005^FF_DEBT_LT(ANN_R,43101,43465)":361962.0,"JP3122400009^FF_PTX_INC_FOR(ANN_R,43101,43465)":null,"JP3122400009^FF_RD_EXP(ANN_R,43101,43465)":33540.0,"JP3122400009^FF_DEBT_LT(ANN_R,43101,43465)":0.0,"JP3756600007^FF_PTX_INC_FOR(ANN_R,43101,43465)":null,"JP3756600007^FF_RD_EXP(ANN_R,43101,43465)":64032.0,"JP3756600007^FF_DEBT_LT(ANN_R,43101,43465)":32.0,"KR7035720002^FF_PTX_INC_FOR(ANN_R,43101,43465)":null,"KR7035720002^FF_RD_EXP(ANN_R,43101,43465)":364720.0,"KR7035720002^FF_DEBT_LT(ANN_R,43101,43465)":44995.052684,"JP3866800000^FF_PTX_INC_FOR(ANN_R,43101,43465)":null,"JP3866800000^FF_RD_EXP(ANN_R,43101,43465)":448879.0,"JP3866800000^FF_DEBT_LT(ANN_R,43101,43465)":864052.0,"JP3778630008^FF_PTX_INC_FOR(ANN_R,43101,43465)":null,"JP3778630008^FF_RD_EXP(ANN_R,43101,43465)":19398.0,"JP3778630008^FF_DEBT_LT(ANN_R,43101,43465)":780.0,"KR7035420009^FF_PTX_INC_FOR(ANN_R,43101,43465)":null,"KR7035420009^FF_RD_EXP(ANN_R,43101,43465)":1403927.0,"KR7035420009^FF_DEBT_LT(ANN_R,43101,43465)":811623.537431,"JP3236200006^FF_PTX_INC_FOR(ANN_R,43101,43465)":null,"JP3236200006^FF_RD_EXP(ANN_R,43101,43465)":13208.0,"JP3236200006^FF_DEBT_LT(ANN_R,43101,43465)":0.0,"JP3814000000^FF_PTX_INC_FOR(ANN_R,43101,43465)":null,"JP3814000000^FF_RD_EXP(ANN_R,43101,43465)":167940.0,"JP3814000000^FF_DEBT_LT(ANN_R,43101,43465)":412502.0,"JP3758190007^FF_PTX_INC_FOR(ANN_R,43101,43465)":null,"JP3758190007^FF_RD_EXP(ANN_R,43101,43465)":10462.0,"JP3758190007^FF_DEBT_LT(ANN_R,43101,43465)":68.0,"JP3571400005^FF_PTX_INC_FOR(ANN_R,43101,43465)":null,"JP3571400005^FF_RD_EXP(ANN_R,43101,43465)":97103.0,"JP3571400005^FF_DEBT_LT(ANN_R,43101,43465)":2.0,"TW0002454006^FF_PTX_INC_FOR(ANN_R,43101,43465)":null,"TW0002454006^FF_RD_EXP(ANN_R,43101,43465)":57548.771,"TW0002454006^FF_DEBT_LT(ANN_R,43101,43465)":244.104,"JP3249600002^FF_PTX_INC_FOR(ANN_R,43101,43465)":null,"JP3249600002^FF_RD_EXP(ANN_R,43101,43465)":58273.0,"JP3249600002^FF_DEBT_LT(ANN_R,43101,43465)":5970.0,"KR7005930003^FF_PTX_INC_FOR(ANN_R,43101,43465)":null,"KR7005930003^FF_RD_EXP(ANN_R,43101,43465)":18354080.0,"KR7005930003^FF_DEBT_LT(ANN_R,43101,43465)":1047057.0,"JP3173400007^FF_PTX_INC_FOR(ANN_R,43101,43465)":null,"JP3173400007^FF_RD_EXP(ANN_R,43101,43465)":1330.0,"JP3173400007^FF_DEBT_LT(ANN_R,43101,43465)":0.0,"JP3143600009^FF_PTX_INC_FOR(ANN_R,43831,44196)":null,"JP3143600009^FF_RD_EXP(ANN_R,43831,44196)":0.0,"JP3143600009^FF_DEBT_LT(ANN_R,43831,44196)":3129902.0,"SE0000107419^FF_PTX_INC_FOR(ANN_R,42370,42735)":null,"SE0000107419^FF_RD_EXP(ANN_R,42370,42735)":null,"SE0000107419^FF_DEBT_LT(ANN_R,42370,42735)":53313.0,"SE0000107419^FF_PTX_INC_FOR(ANN_R,43831,44196)":null,"SE0000107419^FF_RD_EXP(ANN_R,43831,44196)":null,"SE0000107419^FF_DEBT_LT(ANN_R,43831,44196)":81776.0,"IT0000072618^FF_PTX_INC_FOR(ANN_R,42370,42735)":null,"IT0000072618^FF_RD_EXP(ANN_R,42370,42735)":null,"IT0000072618^FF_DEBT_LT(ANN_R,42370,42735)":163456.0,"IT0000072618^FF_PTX_INC_FOR(ANN_R,43831,44196)":null,"IT0000072618^FF_RD_EXP(ANN_R,43831,44196)":null,"IT0000072618^FF_DEBT_LT(ANN_R,43831,44196)":198833.0,"US45784P1012^FF_PTX_INC_FOR(ANN_R,42370,42735)":null,"US45784P1012^FF_RD_EXP(ANN_R,42370,42735)":55.71,"US45784P1012^FF_DEBT_LT(ANN_R,42370,42735)":332.768,"US45784P1012^FF_PTX_INC_FOR(ANN_R,43831,44196)":null,"US45784P1012^FF_RD_EXP(ANN_R,43831,44196)":146.8,"US45784P1012^FF_DEBT_LT(ANN_R,43831,44196)":1055.7,"DE0006231004^FF_PTX_INC_FOR(ANN_R,42370,42735)":null,"DE0006231004^FF_RD_EXP(ANN_R,42370,42735)":770.0,"DE0006231004^FF_DEBT_LT(ANN_R,42370,42735)":1752.0,"DE0006231004^FF_PTX_INC_FOR(ANN_R,43831,44196)":null,"DE0006231004^FF_RD_EXP(ANN_R,43831,44196)":1203.0,"DE0006231004^FF_DEBT_LT(ANN_R,43831,44196)":7966.0,"ES0148396007^FF_PTX_INC_FOR(ANN_R,42370,42735)":null,"ES0148396007^FF_RD_EXP(ANN_R,42370,42735)":null,"ES0148396007^FF_DEBT_LT(ANN_R,42370,42735)":0.749,"ES0148396007^FF_PTX_INC_FOR(ANN_R,43831,44196)":null,"ES0148396007^FF_RD_EXP(ANN_R,43831,44196)":null,"ES0148396007^FF_DEBT_LT(ANN_R,43831,44196)":5169.0,"US45168D1046^FF_PTX_INC_FOR(ANN_R,42370,42735)":93.971,"US45168D1046^FF_RD_EXP(ANN_R,42370,42735)":101.122,"US45168D1046^FF_DEBT_LT(ANN_R,42370,42735)":593.11,"US45168D1046^FF_PTX_INC_FOR(ANN_R,43831,44196)":178.291,"US45168D1046^FF_RD_EXP(ANN_R,43831,44196)":141.249,"US45168D1046^FF_DEBT_LT(ANN_R,43831,44196)":935.531,"US45167R1041^FF_PTX_INC_FOR(ANN_R,42370,42735)":103.252,"US45167R1041^FF_RD_EXP(ANN_R,42370,42735)":39.4,"US45167R1041^FF_DEBT_LT(ANN_R,42370,42735)":1014.235,"US45167R1041^FF_PTX_INC_FOR(ANN_R,43831,44196)":173.985,"US45167R1041^FF_RD_EXP(ANN_R,43831,44196)":130.5,"US45167R1041^FF_DEBT_LT(ANN_R,43831,44196)":1138.604,"KR7005380001^FF_PTX_INC_FOR(ANN_R,42370,42735)":null,"KR7005380001^FF_RD_EXP(ANN_R,42370,42735)":1127486.0,"KR7005380001^FF_DEBT_LT(ANN_R,42370,42735)":49846375.0,"KR7005380001^FF_PTX_INC_FOR(ANN_R,43831,44196)":null,"KR7005380001^FF_RD_EXP(ANN_R,43831,44196)":1539580.0,"KR7005380001^FF_DEBT_LT(ANN_R,43831,44196)":62137651.0,"KR7012330007^FF_PTX_INC_FOR(ANN_R,42370,42735)":null,"KR7012330007^FF_RD_EXP(ANN_R,42370,42735)":622734.0,"KR7012330007^FF_DEBT_LT(ANN_R,42370,42735)":1666861.0,"KR7012330007^FF_PTX_INC_FOR(ANN_R,43831,44196)":null,"KR7012330007^FF_RD_EXP(ANN_R,43831,44196)":1012183.0,"KR7012330007^FF_DEBT_LT(ANN_R,43831,44196)":1349517.0,"US4461501045^FF_PTX_INC_FOR(ANN_R,42370,42735)":null,"US4461501045^FF_RD_EXP(ANN_R,42370,42735)":null,"US4461501045^FF_DEBT_LT(ANN_R,42370,42735)":7559.714,"US4461501045^FF_PTX_INC_FOR(ANN_R,43831,44196)":null,"US4461501045^FF_RD_EXP(ANN_R,43831,44196)":null,"US4461501045^FF_DEBT_LT(ANN_R,43831,44196)":6663.0,"US40434L1052^FF_PTX_INC_FOR(ANN_R,42370,42735)":null,"US40434L1052^FF_RD_EXP(ANN_R,42370,42735)":1209.0,"US40434L1052^FF_DEBT_LT(ANN_R,42370,42735)":6735.0,"US40434L1052^FF_PTX_INC_FOR(ANN_R,43831,44196)":2347.0,"US40434L1052^FF_RD_EXP(ANN_R,43831,44196)":1478.0,"US40434L1052^FF_DEBT_LT(ANN_R,43831,44196)":6447.0,"US4404521001^FF_PTX_INC_FOR(ANN_R,42370,42735)":null,"US4404521001^FF_RD_EXP(ANN_R,42370,42735)":34.7,"US4404521001^FF_DEBT_LT(ANN_R,42370,42735)":250.0,"US4404521001^FF_PTX_INC_FOR(ANN_R,43831,44196)":null,"US4404521001^FF_RD_EXP(ANN_R,43831,44196)":31.9,"US4404521001^FF_DEBT_LT(ANN_R,43831,44196)":1088.062,"IE00BQPVQZ61^FF_PTX_INC_FOR(ANN_R,42370,42735)":null,"IE00BQPVQZ61^FF_RD_EXP(ANN_R,42370,42735)":60.207,"IE00BQPVQZ61^FF_DEBT_LT(ANN_R,42370,42735)":1799.743,"IE00BQPVQZ61^FF_PTX_INC_FOR(ANN_R,43831,44196)":415.361,"IE00BQPVQZ61^FF_RD_EXP(ANN_R,43831,44196)":209.364,"IE00BQPVQZ61^FF_DEBT_LT(ANN_R,43831,44196)":1046.579,"JP3854600008^FF_PTX_INC_FOR(ANN_R,42370,42735)":null,"JP3854600008^FF_RD_EXP(ANN_R,42370,42735)":528818.0,"JP3854600008^FF_DEBT_LT(ANN_R,42370,42735)":3736628.0,"JP3854600008^FF_PTX_INC_FOR(ANN_R,43831,44196)":null,"JP3854600008^FF_RD_EXP(ANN_R,43831,44196)":667615.0,"JP3854600008^FF_DEBT_LT(ANN_R,43831,44196)":4495783.0,"TW0002317005^FF_PTX_INC_FOR(ANN_R,42370,42735)":null,"TW0002317005^FF_RD_EXP(ANN_R,42370,42735)":51140.259,"TW0002317005^FF_DEBT_LT(ANN_R,42370,42735)":180017.253,"TW0002317005^FF_PTX_INC_FOR(ANN_R,43831,44196)":null,"TW0002317005^FF_RD_EXP(ANN_R,43831,44196)":94110.512,"TW0002317005^FF_DEBT_LT(ANN_R,43831,44196)":253675.5,"US4364401012^FF_PTX_INC_FOR(ANN_R,42370,42735)":104.6,"US4364401012^FF_RD_EXP(ANN_R,42370,42735)":232.1,"US4364401012^FF_DEBT_LT(ANN_R,42370,42735)":3084.2,"US4364401012^FF_PTX_INC_FOR(ANN_R,43831,44196)":80.8,"US4364401012^FF_RD_EXP(ANN_R,43831,44196)":222.5,"US4364401012^FF_DEBT_LT(ANN_R,43831,44196)":2796.9,"JP3788600009^FF_PTX_INC_FOR(ANN_R,42370,42735)":null,"JP3788600009^FF_RD_EXP(ANN_R,42370,42735)":333730.0,"JP3788600009^FF_DEBT_LT(ANN_R,42370,42735)":2081520.0,"JP3788600009^FF_PTX_INC_FOR(ANN_R,43831,44196)":null,"JP3788600009^FF_RD_EXP(ANN_R,43831,44196)":293700.0,"JP3788600009^FF_DEBT_LT(ANN_R,43831,44196)":1070502.0,"SE0000103699^FF_PTX_INC_FOR(ANN_R,42370,42735)":null,"SE0000103699^FF_RD_EXP(ANN_R,42370,42735)":2841.30665452015,"SE0000103699^FF_DEBT_LT(ANN_R,42370,42735)":14144.92160697,"SE0000103699^FF_PTX_INC_FOR(ANN_R,43831,44196)":null,"SE0000103699^FF_RD_EXP(ANN_R,43831,44196)":4345.22173926588,"SE0000103699^FF_DEBT_LT(ANN_R,43831,44196)":21593.1476257672,"US42809H1077^FF_PTX_INC_FOR(ANN_R,42370,42735)":null,"US42809H1077^FF_RD_EXP(ANN_R,42370,42735)":null,"US42809H1077^FF_DEBT_LT(ANN_R,42370,42735)":6694.0,"US42809H1077^FF_PTX_INC_FOR(ANN_R,43831,44196)":-1341.0,"US42809H1077^FF_RD_EXP(ANN_R,43831,44196)":null,"US42809H1077^FF_DEBT_LT(ANN_R,43831,44196)":8984.0,"FR0000052292^FF_PTX_INC_FOR(ANN_R,42370,42735)":null,"FR0000052292^FF_RD_EXP(ANN_R,42370,42735)":null,"FR0000052292^FF_DEBT_LT(ANN_R,42370,42735)":20.8,"FR0000052292^FF_PTX_INC_FOR(ANN_R,43831,44196)":null,"FR0000052292^FF_RD_EXP(ANN_R,43831,44196)":null,"FR0000052292^FF_DEBT_LT(ANN_R,43831,44196)":1465.9,"DE0006048432^FF_PTX_INC_FOR(ANN_R,42370,42735)":null,"DE0006048432^FF_RD_EXP(ANN_R,42370,42735)":463.0,"DE0006048432^FF_DEBT_LT(ANN_R,42370,42735)":3300.0,"DE0006048432^FF_PTX_INC_FOR(ANN_R,43831,44196)":null,"DE0006048432^FF_RD_EXP(ANN_R,43831,44196)":494.0,"DE0006048432^FF_DEBT_LT(ANN_R,43831,44196)":2109.0,"NL0000009165^FF_PTX_INC_FOR(ANN_R,42370,42735)":null,"NL0000009165^FF_RD_EXP(ANN_R,42370,42735)":null,"NL0000009165^FF_DEBT_LT(ANN_R,42370,42735)":10954.0,"NL0000009165^FF_PTX_INC_FOR(ANN_R,43831,44196)":null,"NL0000009165^FF_RD_EXP(ANN_R,43831,44196)":null,"NL0000009165^FF_DEBT_LT(ANN_R,43831,44196)":14616.0,"DE0006047004^FF_PTX_INC_FOR(ANN_R,42370,42735)":null,"DE0006047004^FF_RD_EXP(ANN_R,42370,42735)":116.6,"DE0006047004^FF_DEBT_LT(ANN_R,42370,42735)":8522.4,"DE000ENER6Y0^FF_PTX_INC_FOR(ANN_R,42736,43100)":null,"DE000ENER6Y0^FF_RD_EXP(ANN_R,42736,43100)":1111.0,"DE000ENER6Y0^FF_DEBT_LT(ANN_R,42736,43100)":505.0,"FR0010307819^FF_PTX_INC_FOR(ANN_R,42736,43100)":null,"FR0010307819^FF_RD_EXP(ANN_R,42736,43100)":252.1,"FR0010307819^FF_DEBT_LT(ANN_R,42736,43100)":2457.1,"DK0010268606^FF_PTX_INC_FOR(ANN_R,42736,43100)":null,"DK0010268606^FF_RD_EXP(ANN_R,42736,43100)":513.259969242792,"DK0010268606^FF_DEBT_LT(ANN_R,42736,43100)":3700.38383904,"US5745991068^FF_PTX_INC_FOR(ANN_R,42736,43100)":154.0,"US5745991068^FF_RD_EXP(ANN_R,42736,43100)":null,"US5745991068^FF_DEBT_LT(ANN_R,42736,43100)":2969.0,"US29355A1079^FF_PTX_INC_FOR(ANN_R,42736,43100)":2.541,"US29355A1079^FF_RD_EXP(ANN_R,42736,43100)":33.157,"US29355A1079^FF_DEBT_LT(ANN_R,42736,43100)":32.322,"US72919P2020^FF_PTX_INC_FOR(ANN_R,42736,43100)":null,"US72919P2020^FF_RD_EXP(ANN_R,42736,43100)":28.693,"US72919P2020^FF_DEBT_LT(ANN_R,42736,43100)":50.44,"JP3734800000^FF_PTX_INC_FOR(ANN_R,42736,43100)":null,"JP3734800000^FF_RD_EXP(ANN_R,42736,43100)":52807.0,"JP3734800000^FF_DEBT_LT(ANN_R,42736,43100)":161785.0,"JP3538800008^FF_PTX_INC_FOR(ANN_R,42736,43100)":null,"JP3538800008^FF_RD_EXP(ANN_R,42736,43100)":91254.0,"JP3538800008^FF_DEBT_LT(ANN_R,42736,43100)":213935.0,"KR7006400006^FF_PTX_INC_FOR(ANN_R,42736,43100)":null,"KR7006400006^FF_RD_EXP(ANN_R,42736,43100)":525933.696,"KR7006400006^FF_DEBT_LT(ANN_R,42736,43100)":345303.351571,"DE000ENER6Y0^FF_PTX_INC_FOR(ANN_R,43466,43830)":null,"DE000ENER6Y0^FF_RD_EXP(ANN_R,43466,43830)":1001.0,"DE000ENER6Y0^FF_DEBT_LT(ANN_R,43466,43830)":547.0,"FR0010307819^FF_PTX_INC_FOR(ANN_R,43466,43830)":null,"FR0010307819^FF_RD_EXP(ANN_R,43466,43830)":312.0,"FR0010307819^FF_DEBT_LT(ANN_R,43466,43830)":3575.4,"DK0010268606^FF_PTX_INC_FOR(ANN_R,43466,43830)":null,"DK0010268606^FF_RD_EXP(ANN_R,43466,43830)":619.691307944364,"DK0010268606^FF_DEBT_LT(ANN_R,43466,43830)":4939.3109325,"US5745991068^FF_PTX_INC_FOR(ANN_R,43466,43830)":230.0,"US5745991068^FF_RD_EXP(ANN_R,43466,43830)":null,"US5745991068^FF_DEBT_LT(ANN_R,43466,43830)":2933.0,"US29355A1079^FF_PTX_INC_FOR(ANN_R,43466,43830)":null,"US29355A1079^FF_RD_EXP(ANN_R,43466,43830)":40.381,"US29355A1079^FF_DEBT_LT(ANN_R,43466,43830)":112.201,"US72919P2020^FF_PTX_INC_FOR(ANN_R,43466,43830)":null,"US72919P2020^FF_RD_EXP(ANN_R,43466,43830)":15.059,"US72919P2020^FF_DEBT_LT(ANN_R,43466,43830)":368.509,"JP3734800000^FF_PTX_INC_FOR(ANN_R,43466,43830)":null,"JP3734800000^FF_RD_EXP(ANN_R,43466,43830)":62823.0,"JP3734800000^FF_DEBT_LT(ANN_R,43466,43830)":260028.0,"JP3538800008^FF_PTX_INC_FOR(ANN_R,43466,43830)":null,"JP3538800008^FF_RD_EXP(ANN_R,43466,43830)":115155.0,"JP3538800008^FF_DEBT_LT(ANN_R,43466,43830)":207682.0,"KR7006400006^FF_PTX_INC_FOR(ANN_R,43466,43830)":null,"KR7006400006^FF_RD_EXP(ANN_R,43466,43830)":712558.371,"KR7006400006^FF_DEBT_LT(ANN_R,43466,43830)":1824601.277105,"DE000ENER6Y0^FF_PTX_INC_FOR(ANN_R,43101,43465)":null,"DE000ENER6Y0^FF_RD_EXP(ANN_R,43101,43465)":1069.0,"DE000ENER6Y0^FF_DEBT_LT(ANN_R,43101,43465)":877.0,"FR0010307819^FF_PTX_INC_FOR(ANN_R,43101,43465)":null,"FR0010307819^FF_RD_EXP(ANN_R,43101,43465)":276.5,"FR0010307819^FF_DEBT_LT(ANN_R,43101,43465)":2918.6,"DK0010268606^FF_PTX_INC_FOR(ANN_R,43101,43465)":null,"DK0010268606^FF_RD_EXP(ANN_R,43101,43465)":499.37872741748,"DK0010268606^FF_DEBT_LT(ANN_R,43101,43465)":3716.288169165,"US5745991068^FF_PTX_INC_FOR(ANN_R,43101,43465)":237.0,"US5745991068^FF_RD_EXP(ANN_R,43101,43465)":null,"US5745991068^FF_DEBT_LT(ANN_R,43101,43465)":2971.0,"US29355A1079^FF_PTX_INC_FOR(ANN_R,43101,43465)":4.093,"US29355A1079^FF_RD_EXP(ANN_R,43101,43465)":32.587,"US29355A1079^FF_DEBT_LT(ANN_R,43101,43465)":81.628,"US72919P2020^FF_PTX_INC_FOR(ANN_R,43101,43465)":null,"US72919P2020^FF_RD_EXP(ANN_R,43101,43465)":33.907,"US72919P2020^FF_DEBT_LT(ANN_R,43101,43465)":181.456,"JP3734800000^FF_PTX_INC_FOR(ANN_R,43101,43465)":null,"JP3734800000^FF_RD_EXP(ANN_R,43101,43465)":55438.0,"JP3734800000^FF_DEBT_LT(ANN_R,43101,43465)":314631.0,"JP3538800008^FF_PTX_INC_FOR(ANN_R,43101,43465)":null,"JP3538800008^FF_RD_EXP(ANN_R,43101,43465)":102641.0,"JP3538800008^FF_DEBT_LT(ANN_R,43101,43465)":293880.0,"KR7006400006^FF_PTX_INC_FOR(ANN_R,43101,43465)":null,"KR7006400006^FF_RD_EXP(ANN_R,43101,43465)":603952.111,"KR7006400006^FF_DEBT_LT(ANN_R,43101,43465)":1514282.000856,"DE0006047004^FF_PTX_INC_FOR(ANN_R,43831,44196)":null,"DE0006047004^FF_RD_EXP(ANN_R,43831,44196)":120.0,"DE0006047004^FF_DEBT_LT(ANN_R,43831,44196)":8715.7,"US4180561072^FF_PTX_INC_FOR(ANN_R,42370,42735)":546.476,"US4180561072^FF_RD_EXP(ANN_R,42370,42735)":266.375,"US4180561072^FF_DEBT_LT(ANN_R,42370,42735)":1198.679,"US4180561072^FF_PTX_INC_FOR(ANN_R,43831,44196)":130.601,"US4180561072^FF_RD_EXP(ANN_R,43831,44196)":259.522,"US4180561072^FF_DEBT_LT(ANN_R,43831,44196)":4822.841,"US4165151048^FF_PTX_INC_FOR(ANN_R,42370,42735)":-74.0,"US4165151048^FF_RD_EXP(ANN_R,42370,42735)":null,"US4165151048^FF_DEBT_LT(ANN_R,42370,42735)":4494.0,"US4165151048^FF_PTX_INC_FOR(ANN_R,43831,44196)":-102.0,"US4165151048^FF_RD_EXP(ANN_R,43831,44196)":null,"US4165151048^FF_DEBT_LT(ANN_R,43831,44196)":4352.0,"FR0000130809^FF_PTX_INC_FOR(ANN_R,42370,42735)":null,"FR0000130809^FF_RD_EXP(ANN_R,42370,42735)":null,"FR0000130809^FF_DEBT_LT(ANN_R,42370,42735)":95824.0,"FR0000130809^FF_PTX_INC_FOR(ANN_R,43831,44196)":null,"FR0000130809^FF_RD_EXP(ANN_R,43831,44196)":null,"FR0000130809^FF_DEBT_LT(ANN_R,43831,44196)":154653.0,"US3802371076^FF_PTX_INC_FOR(ANN_R,42370,42735)":null,"US3802371076^FF_RD_EXP(ANN_R,42370,42735)":287.8,"US3802371076^FF_DEBT_LT(ANN_R,42370,42735)":1055.3,"US3802371076^FF_PTX_INC_FOR(ANN_R,43831,44196)":-72.0,"US3802371076^FF_RD_EXP(ANN_R,43831,44196)":560.4,"US3802371076^FF_DEBT_LT(ANN_R,43831,44196)":3256.8,"US3724601055^FF_PTX_INC_FOR(ANN_R,42370,42735)":139.864,"US3724601055^FF_RD_EXP(ANN_R,42370,42735)":0.0,"US3724601055^FF_DEBT_LT(ANN_R,42370,42735)":589.221,"US3724601055^FF_PTX_INC_FOR(ANN_R,43831,44196)":-327.226,"US3724601055^FF_RD_EXP(ANN_R,43831,44196)":0.0,"US3724601055^FF_DEBT_LT(ANN_R,43831,44196)":3305.908,"DK0010272202^FF_PTX_INC_FOR(ANN_R,42370,42735)":null,"DK0010272202^FF_RD_EXP(ANN_R,42370,42735)":620.079,"DK0010272202^FF_DEBT_LT(ANN_R,42370,42735)":0.0,"DK0010272202^FF_PTX_INC_FOR(ANN_R,43831,44196)":null,"DK0010272202^FF_RD_EXP(ANN_R,43831,44196)":2937.0,"DK0010272202^FF_DEBT_LT(ANN_R,43831,44196)":277.0,"US37045V1008^FF_PTX_INC_FOR(ANN_R,42370,42735)":null,"US37045V1008^FF_RD_EXP(ANN_R,42370,42735)":6600.0,"US37045V1008^FF_DEBT_LT(ANN_R,42370,42735)":51326.0,"US37045V1008^FF_PTX_INC_FOR(ANN_R,43831,44196)":null,"US37045V1008^FF_RD_EXP(ANN_R,43831,44196)":6200.0,"US37045V1008^FF_DEBT_LT(ANN_R,43831,44196)":73950.0,"CH0030170408^FF_PTX_INC_FOR(ANN_R,42370,42735)":null,"CH0030170408^FF_RD_EXP(ANN_R,42370,42735)":68.7,"CH0030170408^FF_DEBT_LT(ANN_R,42370,42735)":966.7,"CH0030170408^FF_PTX_INC_FOR(ANN_R,43831,44196)":null,"CH0030170408^FF_RD_EXP(ANN_R,43831,44196)":76.0,"CH0030170408^FF_DEBT_LT(ANN_R,43831,44196)":761.5,"JP3814000000^FF_PTX_INC_FOR(ANN_R,42370,42735)":null,"JP3814000000^FF_RD_EXP(ANN_R,42370,42735)":163033.0,"JP3814000000^FF_DEBT_LT(ANN_R,42370,42735)":310388.0,"JP3814000000^FF_PTX_INC_FOR(ANN_R,43831,44196)":null,"JP3814000000^FF_RD_EXP(ANN_R,43831,44196)":157880.0,"JP3814000000^FF_DEBT_LT(ANN_R,43831,44196)":555823.0,"TW0002881000^FF_PTX_INC_FOR(ANN_R,42370,42735)":null,"TW0002881000^FF_RD_EXP(ANN_R,42370,42735)":null,"TW0002881000^FF_DEBT_LT(ANN_R,42370,42735)":161321.095,"TW0002881000^FF_PTX_INC_FOR(ANN_R,43831,44196)":null,"TW0002881000^FF_RD_EXP(ANN_R,43831,44196)":null,"TW0002881000^FF_DEBT_LT(ANN_R,43831,44196)":292194.565,"DE0005785604^FF_PTX_INC_FOR(ANN_R,42370,42735)":null,"DE0005785604^FF_RD_EXP(ANN_R,42370,42735)":486.0,"DE0005785604^FF_DEBT_LT(ANN_R,42370,42735)":12843.0,"DE0005785604^FF_PTX_INC_FOR(ANN_R,43831,44196)":null,"DE0005785604^FF_RD_EXP(ANN_R,43831,44196)":744.0,"DE0005785604^FF_DEBT_LT(ANN_R,43831,44196)":22243.0,"US35671D8570^FF_PTX_INC_FOR(ANN_R,42370,42735)":1707.0,"US35671D8570^FF_RD_EXP(ANN_R,42370,42735)":null,"US35671D8570^FF_DEBT_LT(ANN_R,42370,42735)":14795.0,"US35671D8570^FF_PTX_INC_FOR(ANN_R,43831,44196)":1837.0,"US35671D8570^FF_RD_EXP(ANN_R,43831,44196)":null,"US35671D8570^FF_DEBT_LT(ANN_R,43831,44196)":9867.0,"US34959E1091^FF_PTX_INC_FOR(ANN_R,42370,42735)":92.855,"US34959E1091^FF_RD_EXP(ANN_R,42370,42735)":183.084,"US34959E1091^FF_DEBT_LT(ANN_R,42370,42735)":0.0,"US34959E1091^FF_PTX_INC_FOR(ANN_R,43831,44196)":51.1,"US34959E1091^FF_RD_EXP(ANN_R,43831,44196)":341.4,"US34959E1091^FF_DEBT_LT(ANN_R,43831,44196)":34.0,"TW0001301000^FF_PTX_INC_FOR(ANN_R,42370,42735)":null,"TW0001301000^FF_RD_EXP(ANN_R,42370,42735)":788.409,"TW0001301000^FF_DEBT_LT(ANN_R,42370,42735)":41408.483,"TW0001301000^FF_PTX_INC_FOR(ANN_R,43831,44196)":null,"TW0001301000^FF_RD_EXP(ANN_R,43831,44196)":1068.377,"TW0001301000^FF_DEBT_LT(ANN_R,43831,44196)":54100.293,"TW0001326007^FF_PTX_INC_FOR(ANN_R,42370,42735)":null,"TW0001326007^FF_RD_EXP(ANN_R,42370,42735)":null,"TW0001326007^FF_DEBT_LT(ANN_R,42370,42735)":78364.62,"TW0001326007^FF_PTX_INC_FOR(ANN_R,43831,44196)":null,"TW0001326007^FF_RD_EXP(ANN_R,43831,44196)":null,"TW0001326007^FF_DEBT_LT(ANN_R,43831,44196)":57003.071,"US3453708600^FF_PTX_INC_FOR(ANN_R,42370,42735)":null,"US3453708600^FF_RD_EXP(ANN_R,42370,42735)":7300.0,"US3453708600^FF_DEBT_LT(ANN_R,42370,42735)":93301.0,"US3453708600^FF_PTX_INC_FOR(ANN_R,43831,44196)":null,"US3453708600^FF_RD_EXP(ANN_R,43831,44196)":7100.0,"US3453708600^FF_DEBT_LT(ANN_R,43831,44196)":111332.0,"NL0011585146^FF_PTX_INC_FOR(ANN_R,42370,42735)":null,"NL0011585146^FF_RD_EXP(ANN_R,42370,42735)":613.635,"NL0011585146^FF_DEBT_LT(ANN_R,42370,42735)":1448.165,"NL0011585146^FF_PTX_INC_FOR(ANN_R,43831,44196)":null,"NL0011585146^FF_RD_EXP(ANN_R,43831,44196)":707.385,"NL0011585146^FF_DEBT_LT(ANN_R,43831,44196)":1835.517,"US31428X1063^FF_PTX_INC_FOR(ANN_R,42370,42735)":null,"US31428X1063^FF_RD_EXP(ANN_R,42370,42735)":null,"US31428X1063^FF_DEBT_LT(ANN_R,42370,42735)":13733.0,"US31428X1063^FF_PTX_INC_FOR(ANN_R,43831,44196)":null,"US31428X1063^FF_RD_EXP(ANN_R,43831,44196)":null,"US31428X1063^FF_DEBT_LT(ANN_R,43831,44196)":34147.0,"JP3802300008^FF_PTX_INC_FOR(ANN_R,42370,42735)":null,"JP3802300008^FF_RD_EXP(ANN_R,42370,42735)":0.0,"JP3802300008^FF_DEBT_LT(ANN_R,42370,42735)":272688.0,"JP3802300008^FF_PTX_INC_FOR(ANN_R,43831,44196)":null,"JP3802300008^FF_RD_EXP(ANN_R,43831,44196)":0.0,"JP3802300008^FF_DEBT_LT(ANN_R,43831,44196)":720878.0,"JP3802400006^FF_PTX_INC_FOR(ANN_R,42370,42735)":null,"JP3802400006^FF_RD_EXP(ANN_R,42370,42735)":34567.0,"JP3802400006^FF_DEBT_LT(ANN_R,42370,42735)":0.0,"JP3802400006^FF_PTX_INC_FOR(ANN_R,43831,44196)":null,"JP3802400006^FF_RD_EXP(ANN_R,43831,44196)":51315.0,"JP3802400006^FF_DEBT_LT(ANN_R,43831,44196)":966.0,"US30063P1057^FF_PTX_INC_FOR(ANN_R,42370,42735)":null,"US30063P1057^FF_RD_EXP(ANN_R,42370,42735)":33.473,"US30063P1057^FF_DEBT_LT(ANN_R,42370,42735)":4.633,"US30063P1057^FF_PTX_INC_FOR(ANN_R,43831,44196)":-406.038,"US30063P1057^FF_RD_EXP(ANN_R,43831,44196)":141.452,"US30063P1057^FF_DEBT_LT(ANN_R,43831,44196)":2019.102,"SE0012673267^FF_PTX_INC_FOR(ANN_R,42370,42735)":null,"SE0012673267^FF_RD_EXP(ANN_R,42370,42735)":null,"SE0012673267^FF_DEBT_LT(ANN_R,42370,42735)":71.2995269458501,"SE0012673267^FF_PTX_INC_FOR(ANN_R,43831,44196)":null,"SE0012673267^FF_RD_EXP(ANN_R,43831,44196)":null,"SE0012673267^FF_DEBT_LT(ANN_R,43831,44196)":382.625471308095,"BE0003739530^FF_PTX_INC_FOR(ANN_R,42736,43100)":null,"BE0003739530^FF_RD_EXP(ANN_R,42736,43100)":1057.0,"BE0003739530^FF_DEBT_LT(ANN_R,42736,43100)":1534.0,"DE0007165631^FF_PTX_INC_FOR(ANN_R,42736,43100)":null,"DE0007165631^FF_RD_EXP(ANN_R,42736,43100)":68.779,"DE0007165631^FF_DEBT_LT(ANN_R,42736,43100)":887.398,"NL0010832176^FF_PTX_INC_FOR(ANN_R,42736,43100)":null,"NL0010832176^FF_RD_EXP(ANN_R,42736,43100)":51.294,"NL0010832176^FF_DEBT_LT(ANN_R,42736,43100)":0.0,"CH0012280076^FF_PTX_INC_FOR(ANN_R,42736,43100)":null,"CH0012280076^FF_RD_EXP(ANN_R,42736,43100)":null,"CH0012280076^FF_DEBT_LT(ANN_R,42736,43100)":200.822,"CH0012549785^FF_PTX_INC_FOR(ANN_R,42736,43100)":null,"CH0012549785^FF_RD_EXP(ANN_R,42736,43100)":132.034,"CH0012549785^FF_DEBT_LT(ANN_R,42736,43100)":766.96,"DK0060448595^FF_PTX_INC_FOR(ANN_R,42736,43100)":null,"DK0060448595^FF_RD_EXP(ANN_R,42736,43100)":538.0,"DK0060448595^FF_DEBT_LT(ANN_R,42736,43100)":98.0,"DK0010272202^FF_PTX_INC_FOR(ANN_R,42736,43100)":null,"DK0010272202^FF_RD_EXP(ANN_R,42736,43100)":804.976,"DK0010272202^FF_DEBT_LT(ANN_R,42736,43100)":0.0,"DE0006599905^FF_PTX_INC_FOR(ANN_R,42736,43100)":null,"DE0006599905^FF_RD_EXP(ANN_R,42736,43100)":2108.0,"DE0006599905^FF_DEBT_LT(ANN_R,42736,43100)":7947.0,"CH0432492467^FF_PTX_INC_FOR(ANN_R,42736,43100)":null,"CH0432492467^FF_RD_EXP(ANN_R,42736,43100)":574.809044357977,"CH0432492467^FF_DEBT_LT(ANN_R,42736,43100)":81.858,"NL0000009538^FF_PTX_INC_FOR(ANN_R,42736,43100)":null,"NL0000009538^FF_RD_EXP(ANN_R,42736,43100)":1384.0,"NL0000009538^FF_DEBT_LT(ANN_R,42736,43100)":4044.0,"DE000BAY0017^FF_PTX_INC_FOR(ANN_R,42736,43100)":null,"DE000BAY0017^FF_RD_EXP(ANN_R,42736,43100)":4504.0,"DE000BAY0017^FF_DEBT_LT(ANN_R,42736,43100)":12464.0,"CH0012032048^FF_PTX_INC_FOR(ANN_R,42736,43100)":null,"CH0012032048^FF_RD_EXP(ANN_R,42736,43100)":10391.0,"CH0012032048^FF_DEBT_LT(ANN_R,42736,43100)":15839.0,"US6700024010^FF_PTX_INC_FOR(ANN_R,42736,43100)":null,"US6700024010^FF_RD_EXP(ANN_R,42736,43100)":168.435,"US6700024010^FF_DEBT_LT(ANN_R,42736,43100)":317.763,"JE00BYSS4X48^FF_PTX_INC_FOR(ANN_R,42736,43100)":29.157,"JE00BYSS4X48^FF_RD_EXP(ANN_R,42736,43100)":38.103,"JE00BYSS4X48^FF_DEBT_LT(ANN_R,42736,43100)":97.342,"US24906P1093^FF_PTX_INC_FOR(ANN_R,42736,43100)":-1458.5,"US24906P1093^FF_RD_EXP(ANN_R,42736,43100)":151.7,"US24906P1093^FF_DEBT_LT(ANN_R,42736,43100)":1611.6,"US45784P1012^FF_PTX_INC_FOR(ANN_R,42736,43100)":null,"US45784P1012^FF_RD_EXP(ANN_R,42736,43100)":74.452,"US45784P1012^FF_DEBT_LT(ANN_R,42736,43100)":566.173,"US92556V1061^FF_PTX_INC_FOR(ANN_R,42736,43100)":1317.5,"US92556V1061^FF_RD_EXP(ANN_R,42736,43100)":774.9,"US92556V1061^FF_DEBT_LT(ANN_R,42736,43100)":12865.3,"US14149Y1082^FF_PTX_INC_FOR(ANN_R,42736,43100)":152.0,"US14149Y1082^FF_RD_EXP(ANN_R,42736,43100)":null,"US14149Y1082^FF_DEBT_LT(ANN_R,42736,43100)":9068.0,"US4364401012^FF_PTX_INC_FOR(ANN_R,42736,43100)":124.7,"US4364401012^FF_RD_EXP(ANN_R,42736,43100)":232.8,"US4364401012^FF_DEBT_LT(ANN_R,42736,43100)":2228.9,"IE00BQPVQZ61^FF_PTX_INC_FOR(ANN_R,42736,43100)":-233.232,"IE00BQPVQZ61^FF_RD_EXP(ANN_R,42736,43100)":224.962,"IE00BQPVQZ61^FF_DEBT_LT(ANN_R,42736,43100)":1891.03,"US30063P1057^FF_PTX_INC_FOR(ANN_R,42736,43100)":null,"US30063P1057^FF_RD_EXP(ANN_R,42736,43100)":42.139,"US30063P1057^FF_DEBT_LT(ANN_R,42736,43100)":4.269,"US5926881054^FF_PTX_INC_FOR(ANN_R,42736,43100)":529.117,"US5926881054^FF_RD_EXP(ANN_R,42736,43100)":128.308,"US5926881054^FF_DEBT_LT(ANN_R,42736,43100)":960.17,"US58155Q1031^FF_PTX_INC_FOR(ANN_R,42736,43100)":1119.0,"US58155Q1031^FF_RD_EXP(ANN_R,42736,43100)":341.0,"US58155Q1031^FF_DEBT_LT(ANN_R,42736,43100)":7305.0,"US98956P1021^FF_PTX_INC_FOR(ANN_R,42736,43100)":578.6,"US98956P1021^FF_RD_EXP(ANN_R,42736,43100)":369.9,"US98956P1021^FF_DEBT_LT(ANN_R,42736,43100)":8917.5,"US75886F1075^FF_PTX_INC_FOR(ANN_R,42736,43100)":113.752,"US75886F1075^FF_RD_EXP(ANN_R,42736,43100)":1929.675,"US75886F1075^FF_DEBT_LT(ANN_R,42736,43100)":703.453,"US5184391044^FF_PTX_INC_FOR(ANN_R,42736,43100)":1676.0,"US5184391044^FF_RD_EXP(ANN_R,42736,43100)":179.0,"US5184391044^FF_DEBT_LT(ANN_R,42736,43100)":3383.0,"JP3160400002^FF_PTX_INC_FOR(ANN_R,42736,43100)":null,"JP3160400002^FF_RD_EXP(ANN_R,42736,43100)":104273.0,"JP3160400002^FF_DEBT_LT(ANN_R,42736,43100)":163474.0,"JP3201200007^FF_PTX_INC_FOR(ANN_R,42736,43100)":null,"JP3201200007^FF_RD_EXP(ANN_R,42736,43100)":null,"JP3201200007^FF_DEBT_LT(ANN_R,42736,43100)":223326.0,"JP3463000004^FF_PTX_INC_FOR(ANN_R,42736,43100)":null,"JP3463000004^FF_RD_EXP(ANN_R,42736,43100)":311625.0,"JP3463000004^FF_DEBT_LT(ANN_R,42736,43100)":656562.0,"JP3546800008^FF_PTX_INC_FOR(ANN_R,42736,43100)":null,"JP3546800008^FF_RD_EXP(ANN_R,42736,43100)":32378.0,"JP3546800008^FF_DEBT_LT(ANN_R,42736,43100)":210335.0,"JP3519400000^FF_PTX_INC_FOR(ANN_R,42736,43100)":null,"JP3519400000^FF_RD_EXP(ANN_R,42736,43100)":88819.0,"JP3519400000^FF_DEBT_LT(ANN_R,42736,43100)":207.0,"JP3475350009^FF_PTX_INC_FOR(ANN_R,42736,43100)":null,"JP3475350009^FF_RD_EXP(ANN_R,42736,43100)":214347.0,"JP3475350009^FF_DEBT_LT(ANN_R,42736,43100)":281608.0,"JP3188220002^FF_PTX_INC_FOR(ANN_R,42736,43100)":null,"JP3188220002^FF_RD_EXP(ANN_R,42736,43100)":175558.0,"JP3188220002^FF_DEBT_LT(ANN_R,42736,43100)":183254.0,"KR7068270008^FF_PTX_INC_FOR(ANN_R,42736,43100)":null,"KR7068270008^FF_RD_EXP(ANN_R,42736,43100)":79660.106,"KR7068270008^FF_DEBT_LT(ANN_R,42736,43100)":224103.12,"JP3197600004^FF_PTX_INC_FOR(ANN_R,42736,43100)":null,"JP3197600004^FF_RD_EXP(ANN_R,42736,43100)":57506.0,"JP3197600004^FF_DEBT_LT(ANN_R,42736,43100)":542.0,"JP3942400007^FF_PTX_INC_FOR(ANN_R,42736,43100)":null,"JP3942400007^FF_RD_EXP(ANN_R,42736,43100)":208129.0,"JP3942400007^FF_DEBT_LT(ANN_R,42736,43100)":1136.0,"BE0003739530^FF_PTX_INC_FOR(ANN_R,43466,43830)":null,"BE0003739530^FF_RD_EXP(ANN_R,43466,43830)":1272.0,"BE0003739530^FF_DEBT_LT(ANN_R,43466,43830)":975.0,"DE0007165631^FF_PTX_INC_FOR(ANN_R,43466,43830)":null,"DE0007165631^FF_RD_EXP(ANN_R,43466,43830)":95.591,"DE0007165631^FF_DEBT_LT(ANN_R,43466,43830)":880.949,"NL0010832176^FF_PTX_INC_FOR(ANN_R,43466,43830)":null,"NL0010832176^FF_RD_EXP(ANN_R,43466,43830)":196.024,"NL0010832176^FF_DEBT_LT(ANN_R,43466,43830)":4.54,"CH0012280076^FF_PTX_INC_FOR(ANN_R,43466,43830)":null,"CH0012280076^FF_RD_EXP(ANN_R,43466,43830)":null,"CH0012280076^FF_DEBT_LT(ANN_R,43466,43830)":231.642,"CH0012549785^FF_PTX_INC_FOR(ANN_R,43466,43830)":null,"CH0012549785^FF_RD_EXP(ANN_R,43466,43830)":148.4,"CH0012549785^FF_DEBT_LT(ANN_R,43466,43830)":359.5,"DK0060448595^FF_PTX_INC_FOR(ANN_R,43466,43830)":null,"DK0060448595^FF_RD_EXP(ANN_R,43466,43830)":636.0,"DK0060448595^FF_DEBT_LT(ANN_R,43466,43830)":134.0,"DK0010272202^FF_PTX_INC_FOR(ANN_R,43466,43830)":null,"DK0010272202^FF_RD_EXP(ANN_R,43466,43830)":2250.0,"DK0010272202^FF_DEBT_LT(ANN_R,43466,43830)":155.0,"DE0006599905^FF_PTX_INC_FOR(ANN_R,43466,43830)":null,"DE0006599905^FF_RD_EXP(ANN_R,43466,43830)":2259.4,"DE0006599905^FF_DEBT_LT(ANN_R,43466,43830)":8644.0,"CH0432492467^FF_PTX_INC_FOR(ANN_R,43466,43830)":-57.6393996124031,"CH0432492467^FF_RD_EXP(ANN_R,43466,43830)":615.151523449613,"CH0432492467^FF_DEBT_LT(ANN_R,43466,43830)":3387.2883,"NL0000009538^FF_PTX_INC_FOR(ANN_R,43466,43830)":744.0,"NL0000009538^FF_RD_EXP(ANN_R,43466,43830)":1629.0,"NL0000009538^FF_DEBT_LT(ANN_R,43466,43830)":4939.0,"DE000BAY0017^FF_PTX_INC_FOR(ANN_R,43466,43830)":null,"DE000BAY0017^FF_RD_EXP(ANN_R,43466,43830)":5301.0,"DE000BAY0017^FF_DEBT_LT(ANN_R,43466,43830)":36911.0,"CH0012032048^FF_PTX_INC_FOR(ANN_R,43466,43830)":null,"CH0012032048^FF_RD_EXP(ANN_R,43466,43830)":11690.0,"CH0012032048^FF_DEBT_LT(ANN_R,43466,43830)":13547.0,"US6700024010^FF_PTX_INC_FOR(ANN_R,43466,43830)":-8.505,"US6700024010^FF_RD_EXP(ANN_R,43466,43830)":113.842,"US6700024010^FF_DEBT_LT(ANN_R,43466,43830)":330.615,"JE00BYSS4X48^FF_PTX_INC_FOR(ANN_R,43466,43830)":79.101,"JE00BYSS4X48^FF_RD_EXP(ANN_R,43466,43830)":79.003,"JE00BYSS4X48^FF_DEBT_LT(ANN_R,43466,43830)":163.564,"US24906P1093^FF_PTX_INC_FOR(ANN_R,43466,43830)":455.2,"US24906P1093^FF_RD_EXP(ANN_R,43466,43830)":131.3,"US24906P1093^FF_DEBT_LT(ANN_R,43466,43830)":1552.6,"US45784P1012^FF_PTX_INC_FOR(ANN_R,43466,43830)":null,"US45784P1012^FF_RD_EXP(ANN_R,43466,43830)":129.7,"US45784P1012^FF_DEBT_LT(ANN_R,43466,43830)":902.3,"US92556V1061^FF_PTX_INC_FOR(ANN_R,43466,43830)":1185.8,"US92556V1061^FF_RD_EXP(ANN_R,43466,43830)":639.9,"US92556V1061^FF_DEBT_LT(ANN_R,43466,43830)":11390.0,"US14149Y1082^FF_PTX_INC_FOR(ANN_R,43466,43830)":273.0,"US14149Y1082^FF_RD_EXP(ANN_R,43466,43830)":null,"US14149Y1082^FF_DEBT_LT(ANN_R,43466,43830)":7579.0,"US4364401012^FF_PTX_INC_FOR(ANN_R,43466,43830)":-83.4,"US4364401012^FF_RD_EXP(ANN_R,43466,43830)":232.2,"US4364401012^FF_DEBT_LT(ANN_R,43466,43830)":2836.5,"IE00BQPVQZ61^FF_PTX_INC_FOR(ANN_R,43466,43830)":1.045,"IE00BQPVQZ61^FF_RD_EXP(ANN_R,43466,43830)":103.169,"IE00BQPVQZ61^FF_DEBT_LT(ANN_R,43466,43830)":1399.341,"US30063P1057^FF_PTX_INC_FOR(ANN_R,43466,43830)":null,"US30063P1057^FF_RD_EXP(ANN_R,43466,43830)":139.694,"US30063P1057^FF_DEBT_LT(ANN_R,43466,43830)":946.302,"US5926881054^FF_PTX_INC_FOR(ANN_R,43466,43830)":579.132,"US5926881054^FF_RD_EXP(ANN_R,43466,43830)":143.95,"US5926881054^FF_DEBT_LT(ANN_R,43466,43830)":1296.287,"US58155Q1031^FF_PTX_INC_FOR(ANN_R,43466,43830)":-902.0,"US58155Q1031^FF_RD_EXP(ANN_R,43466,43830)":71.0,"US58155Q1031^FF_DEBT_LT(ANN_R,43466,43830)":7265.0,"US98956P1021^FF_PTX_INC_FOR(ANN_R,43466,43830)":1031.7,"US98956P1021^FF_RD_EXP(ANN_R,43466,43830)":449.3,"US98956P1021^FF_DEBT_LT(ANN_R,43466,43830)":6936.9,"US75886F1075^FF_PTX_INC_FOR(ANN_R,43466,43830)":417.9,"US75886F1075^FF_RD_EXP(ANN_R,43466,43830)":2239.7,"US75886F1075^FF_DEBT_LT(ANN_R,43466,43830)":713.9,"US5184391044^FF_PTX_INC_FOR(ANN_R,43466,43830)":2021.0,"US5184391044^FF_RD_EXP(ANN_R,43466,43830)":202.0,"US5184391044^FF_DEBT_LT(ANN_R,43466,43830)":2896.0,"JP3160400002^FF_PTX_INC_FOR(ANN_R,43466,43830)":null,"JP3160400002^FF_RD_EXP(ANN_R,43466,43830)":127625.0,"JP3160400002^FF_DEBT_LT(ANN_R,43466,43830)":89905.0,"JP3201200007^FF_PTX_INC_FOR(ANN_R,43466,43830)":null,"JP3201200007^FF_RD_EXP(ANN_R,43466,43830)":94000.0,"JP3201200007^FF_DEBT_LT(ANN_R,43466,43830)":127344.0,"JP3463000004^FF_PTX_INC_FOR(ANN_R,43466,43830)":null,"JP3463000004^FF_RD_EXP(ANN_R,43466,43830)":368257.0,"JP3463000004^FF_DEBT_LT(ANN_R,43466,43830)":4943271.0,"JP3546800008^FF_PTX_INC_FOR(ANN_R,43466,43830)":null,"JP3546800008^FF_RD_EXP(ANN_R,43466,43830)":47681.0,"JP3546800008^FF_DEBT_LT(ANN_R,43466,43830)":225135.0,"JP3519400000^FF_PTX_INC_FOR(ANN_R,43466,43830)":null,"JP3519400000^FF_RD_EXP(ANN_R,43466,43830)":104733.0,"JP3519400000^FF_DEBT_LT(ANN_R,43466,43830)":5489.0,"JP3475350009^FF_PTX_INC_FOR(ANN_R,43466,43830)":null,"JP3475350009^FF_RD_EXP(ANN_R,43466,43830)":203711.0,"JP3475350009^FF_DEBT_LT(ANN_R,43466,43830)":221501.0,"JP3188220002^FF_PTX_INC_FOR(ANN_R,43466,43830)":null,"JP3188220002^FF_RD_EXP(ANN_R,43466,43830)":215789.0,"JP3188220002^FF_DEBT_LT(ANN_R,43466,43830)":188487.0,"KR7068270008^FF_PTX_INC_FOR(ANN_R,43466,43830)":null,"KR7068270008^FF_RD_EXP(ANN_R,43466,43830)":113568.073,"KR7068270008^FF_DEBT_LT(ANN_R,43466,43830)":143065.682037,"JP3197600004^FF_PTX_INC_FOR(ANN_R,43466,43830)":null,"JP3197600004^FF_RD_EXP(ANN_R,43466,43830)":70008.0,"JP3197600004^FF_DEBT_LT(ANN_R,43466,43830)":1765.0,"JP3942400007^FF_PTX_INC_FOR(ANN_R,43466,43830)":null,"JP3942400007^FF_RD_EXP(ANN_R,43466,43830)":208682.0,"JP3942400007^FF_DEBT_LT(ANN_R,43466,43830)":769.0,"BE0003739530^FF_PTX_INC_FOR(ANN_R,43101,43465)":null,"BE0003739530^FF_RD_EXP(ANN_R,43101,43465)":1161.0,"BE0003739530^FF_DEBT_LT(ANN_R,43101,43465)":1350.0,"DE0007165631^FF_PTX_INC_FOR(ANN_R,43101,43465)":null,"DE0007165631^FF_RD_EXP(ANN_R,43101,43465)":78.201,"DE0007165631^FF_DEBT_LT(ANN_R,43101,43465)":894.646,"NL0010832176^FF_PTX_INC_FOR(ANN_R,43101,43465)":null,"NL0010832176^FF_RD_EXP(ANN_R,43101,43465)":83.116,"NL0010832176^FF_DEBT_LT(ANN_R,43101,43465)":0.0,"CH0012280076^FF_PTX_INC_FOR(ANN_R,43101,43465)":null,"CH0012280076^FF_RD_EXP(ANN_R,43101,43465)":null,"CH0012280076^FF_DEBT_LT(ANN_R,43101,43465)":201.191,"CH0012549785^FF_PTX_INC_FOR(ANN_R,43101,43465)":null,"CH0012549785^FF_RD_EXP(ANN_R,43101,43465)":142.899,"CH0012549785^FF_DEBT_LT(ANN_R,43101,43465)":609.289,"DK0060448595^FF_PTX_INC_FOR(ANN_R,43101,43465)":null,"DK0060448595^FF_RD_EXP(ANN_R,43101,43465)":608.0,"DK0060448595^FF_DEBT_LT(ANN_R,43101,43465)":91.0,"DK0010272202^FF_PTX_INC_FOR(ANN_R,43101,43465)":null,"DK0010272202^FF_RD_EXP(ANN_R,43101,43465)":1345.199,"DK0010272202^FF_DEBT_LT(ANN_R,43101,43465)":0.0,"DE0006599905^FF_PTX_INC_FOR(ANN_R,43101,43465)":null,"DE0006599905^FF_RD_EXP(ANN_R,43101,43465)":2200.3,"DE0006599905^FF_DEBT_LT(ANN_R,43101,43465)":6608.0,"CH0432492467^FF_PTX_INC_FOR(ANN_R,43101,43465)":null,"CH0432492467^FF_RD_EXP(ANN_R,43101,43465)":574.474830620155,"CH0432492467^FF_DEBT_LT(ANN_R,43101,43465)":87.7362,"NL0000009538^FF_PTX_INC_FOR(ANN_R,43101,43465)":867.0,"NL0000009538^FF_RD_EXP(ANN_R,43101,43465)":1460.0,"NL0000009538^FF_DEBT_LT(ANN_R,43101,43465)":3427.0,"DE000BAY0017^FF_PTX_INC_FOR(ANN_R,43101,43465)":null,"DE000BAY0017^FF_RD_EXP(ANN_R,43101,43465)":5105.0,"DE000BAY0017^FF_DEBT_LT(ANN_R,43101,43465)":37712.0,"CH0012032048^FF_PTX_INC_FOR(ANN_R,43101,43465)":null,"CH0012032048^FF_RD_EXP(ANN_R,43101,43465)":11048.0,"CH0012032048^FF_DEBT_LT(ANN_R,43101,43465)":16077.0,"US6700024010^FF_PTX_INC_FOR(ANN_R,43101,43465)":-8.458,"US6700024010^FF_RD_EXP(ANN_R,43101,43465)":173.797,"US6700024010^FF_DEBT_LT(ANN_R,43101,43465)":319.187,"JE00BYSS4X48^FF_PTX_INC_FOR(ANN_R,43101,43465)":68.948,"JE00BYSS4X48^FF_RD_EXP(ANN_R,43101,43465)":50.574,"JE00BYSS4X48^FF_DEBT_LT(ANN_R,43101,43465)":149.268,"US24906P1093^FF_PTX_INC_FOR(ANN_R,43101,43465)":-678.8,"US24906P1093^FF_RD_EXP(ANN_R,43101,43465)":160.5,"US24906P1093^FF_DEBT_LT(ANN_R,43101,43465)":1564.9,"US45784P1012^FF_PTX_INC_FOR(ANN_R,43101,43465)":null,"US45784P1012^FF_RD_EXP(ANN_R,43101,43465)":88.606,"US45784P1012^FF_DEBT_LT(ANN_R,43101,43465)":591.978,"US92556V1061^FF_PTX_INC_FOR(ANN_R,43101,43465)":null,"US92556V1061^FF_RD_EXP(ANN_R,43101,43465)":686.9,"US92556V1061^FF_DEBT_LT(ANN_R,43101,43465)":13161.2,"US14149Y1082^FF_PTX_INC_FOR(ANN_R,43101,43465)":-619.0,"US14149Y1082^FF_RD_EXP(ANN_R,43101,43465)":null,"US14149Y1082^FF_DEBT_LT(ANN_R,43101,43465)":8012.0,"US4364401012^FF_PTX_INC_FOR(ANN_R,43101,43465)":163.3,"US4364401012^FF_RD_EXP(ANN_R,43101,43465)":218.7,"US4364401012^FF_DEBT_LT(ANN_R,43101,43465)":2761.0,"IE00BQPVQZ61^FF_PTX_INC_FOR(ANN_R,43101,43465)":96.256,"IE00BQPVQZ61^FF_RD_EXP(ANN_R,43101,43465)":82.762,"IE00BQPVQZ61^FF_DEBT_LT(ANN_R,43101,43465)":1896.684,"US30063P1057^FF_PTX_INC_FOR(ANN_R,43101,43465)":null,"US30063P1057^FF_RD_EXP(ANN_R,43101,43465)":68.21,"US30063P1057^FF_DEBT_LT(ANN_R,43101,43465)":696.584,"US5926881054^FF_PTX_INC_FOR(ANN_R,43101,43465)":591.815,"US5926881054^FF_RD_EXP(ANN_R,43101,43465)":141.071,"US5926881054^FF_DEBT_LT(ANN_R,43101,43465)":985.021,"US58155Q1031^FF_PTX_INC_FOR(ANN_R,43101,43465)":-936.0,"US58155Q1031^FF_RD_EXP(ANN_R,43101,43465)":125.0,"US58155Q1031^FF_DEBT_LT(ANN_R,43101,43465)":6751.0,"US98956P1021^FF_PTX_INC_FOR(ANN_R,43101,43465)":111.7,"US98956P1021^FF_RD_EXP(ANN_R,43101,43465)":391.7,"US98956P1021^FF_DEBT_LT(ANN_R,43101,43465)":8413.7,"US75886F1075^FF_PTX_INC_FOR(ANN_R,43101,43465)":401.8,"US75886F1075^FF_RD_EXP(ANN_R,43101,43465)":2037.9,"US75886F1075^FF_DEBT_LT(ANN_R,43101,43465)":708.5,"US5184391044^FF_PTX_INC_FOR(ANN_R,43101,43465)":2004.0,"US5184391044^FF_RD_EXP(ANN_R,43101,43465)":181.0,"US5184391044^FF_DEBT_LT(ANN_R,43101,43465)":3361.0,"JP3160400002^FF_PTX_INC_FOR(ANN_R,43101,43465)":null,"JP3160400002^FF_RD_EXP(ANN_R,43101,43465)":131089.0,"JP3160400002^FF_DEBT_LT(ANN_R,43101,43465)":156738.0,"JP3201200007^FF_PTX_INC_FOR(ANN_R,43101,43465)":null,"JP3201200007^FF_RD_EXP(ANN_R,43101,43465)":89500.0,"JP3201200007^FF_DEBT_LT(ANN_R,43101,43465)":164489.0,"JP3463000004^FF_PTX_INC_FOR(ANN_R,43101,43465)":null,"JP3463000004^FF_RD_EXP(ANN_R,43101,43465)":325441.0,"JP3463000004^FF_DEBT_LT(ANN_R,43101,43465)":1036666.0,"JP3546800008^FF_PTX_INC_FOR(ANN_R,43101,43465)":null,"JP3546800008^FF_RD_EXP(ANN_R,43101,43465)":41342.0,"JP3546800008^FF_DEBT_LT(ANN_R,43101,43465)":288776.0,"JP3519400000^FF_PTX_INC_FOR(ANN_R,43101,43465)":null,"JP3519400000^FF_RD_EXP(ANN_R,43101,43465)":93930.0,"JP3519400000^FF_DEBT_LT(ANN_R,43101,43465)":82.0,"JP3475350009^FF_PTX_INC_FOR(ANN_R,43101,43465)":null,"JP3475350009^FF_RD_EXP(ANN_R,43101,43465)":236046.0,"JP3475350009^FF_DEBT_LT(ANN_R,43101,43465)":261585.0,"JP3188220002^FF_PTX_INC_FOR(ANN_R,43101,43465)":null,"JP3188220002^FF_RD_EXP(ANN_R,43101,43465)":192931.0,"JP3188220002^FF_DEBT_LT(ANN_R,43101,43465)":146132.0,"KR7068270008^FF_PTX_INC_FOR(ANN_R,43101,43465)":null,"KR7068270008^FF_RD_EXP(ANN_R,43101,43465)":108059.663,"KR7068270008^FF_DEBT_LT(ANN_R,43101,43465)":103082.54,"JP3197600004^FF_PTX_INC_FOR(ANN_R,43101,43465)":null,"JP3197600004^FF_RD_EXP(ANN_R,43101,43465)":68821.0,"JP3197600004^FF_DEBT_LT(ANN_R,43101,43465)":320.0,"JP3942400007^FF_PTX_INC_FOR(ANN_R,43101,43465)":null,"JP3942400007^FF_RD_EXP(ANN_R,43101,43465)":220781.0,"JP3942400007^FF_DEBT_LT(ANN_R,43101,43465)":904.0,"US5184391044^FF_PTX_INC_FOR(ANN_R,42370,42735)":null,"US5184391044^FF_RD_EXP(ANN_R,42370,42735)":191.3,"US5184391044^FF_DEBT_LT(ANN_R,42370,42735)":1910.0,"US5184391044^FF_PTX_INC_FOR(ANN_R,43831,44196)":2277.0,"US5184391044^FF_RD_EXP(ANN_R,43831,44196)":228.0,"US5184391044^FF_DEBT_LT(ANN_R,43831,44196)":7192.0,"SE0009922164^FF_PTX_INC_FOR(ANN_R,42370,42735)":null,"SE0009922164^FF_RD_EXP(ANN_R,42370,42735)":1211.0,"SE0009922164^FF_DEBT_LT(ANN_R,42370,42735)":31299.0,"SE0009922164^FF_PTX_INC_FOR(ANN_R,43831,44196)":null,"SE0009922164^FF_RD_EXP(ANN_R,43831,44196)":1616.0,"SE0009922164^FF_DEBT_LT(ANN_R,43831,44196)":38202.0,"SE0000108656^FF_PTX_INC_FOR(ANN_R,42370,42735)":null,"SE0000108656^FF_RD_EXP(ANN_R,42370,42735)":27081.0,"SE0000108656^FF_DEBT_LT(ANN_R,42370,42735)":18653.0,"SE0000108656^FF_PTX_INC_FOR(ANN_R,43831,44196)":null,"SE0000108656^FF_RD_EXP(ANN_R,43831,44196)":39303.0,"SE0000108656^FF_DEBT_LT(ANN_R,43831,44196)":29322.0,"SE0012853455^FF_PTX_INC_FOR(ANN_R,42370,42735)":null,"SE0012853455^FF_RD_EXP(ANN_R,42370,42735)":null,"SE0012853455^FF_DEBT_LT(ANN_R,42370,42735)":441.729363285,"SE0012853455^FF_PTX_INC_FOR(ANN_R,43831,44196)":null,"SE0012853455^FF_RD_EXP(ANN_R,43831,44196)":null,"SE0012853455^FF_DEBT_LT(ANN_R,43831,44196)":735.547678442999,"US29355A1079^FF_PTX_INC_FOR(ANN_R,42370,42735)":null,"US29355A1079^FF_RD_EXP(ANN_R,42370,42735)":50.703,"US29355A1079^FF_DEBT_LT(ANN_R,42370,42735)":20.768,"US29355A1079^FF_PTX_INC_FOR(ANN_R,43831,44196)":6.683,"US29355A1079^FF_RD_EXP(ANN_R,43831,44196)":55.921,"US29355A1079^FF_DEBT_LT(ANN_R,43831,44196)":20.107,"JP3386450005^FF_PTX_INC_FOR(ANN_R,42370,42735)":null,"JP3386450005^FF_RD_EXP(ANN_R,42370,42735)":20684.0,"JP3386450005^FF_DEBT_LT(ANN_R,42370,42735)":1576459.0,"JP3386450005^FF_PTX_INC_FOR(ANN_R,43831,44196)":null,"JP3386450005^FF_RD_EXP(ANN_R,43831,44196)":20946.0,"JP3386450005^FF_DEBT_LT(ANN_R,43831,44196)":1831309.0,"US2855121099^FF_PTX_INC_FOR(ANN_R,42370,42735)":744.0,"US2855121099^FF_RD_EXP(ANN_R,42370,42735)":1120.0,"US2855121099^FF_DEBT_LT(ANN_R,42370,42735)":991.0,"US2855121099^FF_PTX_INC_FOR(ANN_R,43831,44196)":1128.0,"US2855121099^FF_RD_EXP(ANN_R,43831,44196)":1550.0,"US2855121099^FF_DEBT_LT(ANN_R,43831,44196)":552.0,"JP3160400002^FF_PTX_INC_FOR(ANN_R,42370,42735)":null,"JP3160400002^FF_RD_EXP(ANN_R,42370,42735)":110857.0,"JP3160400002^FF_DEBT_LT(ANN_R,42370,42735)":203593.0,"JP3160400002^FF_PTX_INC_FOR(ANN_R,43831,44196)":null,"JP3160400002^FF_RD_EXP(ANN_R,43831,44196)":125490.0,"JP3160400002^FF_DEBT_LT(ANN_R,43831,44196)":54945.0,"JP3783600004^FF_PTX_INC_FOR(ANN_R,42370,42735)":null,"JP3783600004^FF_RD_EXP(ANN_R,42370,42735)":16886.0,"JP3783600004^FF_DEBT_LT(ANN_R,42370,42735)":2989947.0,"JP3783600004^FF_PTX_INC_FOR(ANN_R,43831,44196)":null,"JP3783600004^FF_RD_EXP(ANN_R,43831,44196)":35624.0,"JP3783600004^FF_DEBT_LT(ANN_R,43831,44196)":2936666.0,"DE0005557508^FF_PTX_INC_FOR(ANN_R,42370,42735)":null,"DE0005557508^FF_RD_EXP(ANN_R,42370,42735)":84.1,"DE0005557508^FF_DEBT_LT(ANN_R,42370,42735)":49772.0,"DE0005557508^FF_PTX_INC_FOR(ANN_R,43831,44196)":null,"DE0005557508^FF_RD_EXP(ANN_R,43831,44196)":33.1,"DE0005557508^FF_DEBT_LT(ANN_R,43831,44196)":121144.0,"DE0005552004^FF_PTX_INC_FOR(ANN_R,42370,42735)":null,"DE0005552004^FF_RD_EXP(ANN_R,42370,42735)":null,"DE0005552004^FF_DEBT_LT(ANN_R,42370,42735)":4571.0,"DE0005552004^FF_PTX_INC_FOR(ANN_R,43831,44196)":null,"DE0005552004^FF_RD_EXP(ANN_R,43831,44196)":null,"DE0005552004^FF_DEBT_LT(ANN_R,43831,44196)":15589.0,"DE0005810055^FF_PTX_INC_FOR(ANN_R,42370,42735)":null,"DE0005810055^FF_RD_EXP(ANN_R,42370,42735)":null,"DE0005810055^FF_DEBT_LT(ANN_R,42370,42735)":2284.7,"DE0005810055^FF_PTX_INC_FOR(ANN_R,43831,44196)":null,"DE0005810055^FF_RD_EXP(ANN_R,43831,44196)":null,"DE0005810055^FF_DEBT_LT(ANN_R,43831,44196)":3474.4,"US24906P1093^FF_PTX_INC_FOR(ANN_R,42370,42735)":412.0,"US24906P1093^FF_RD_EXP(ANN_R,42370,42735)":128.5,"US24906P1093^FF_DEBT_LT(ANN_R,42370,42735)":1511.1,"US24906P1093^FF_PTX_INC_FOR(ANN_R,43831,44196)":49.0,"US24906P1093^FF_RD_EXP(ANN_R,43831,44196)":115.0,"US24906P1093^FF_DEBT_LT(ANN_R,43831,44196)":2108.0,"JP3551500006^FF_PTX_INC_FOR(ANN_R,42370,42735)":null,"JP3551500006^FF_RD_EXP(ANN_R,42370,42735)":399238.0,"JP3551500006^FF_DEBT_LT(ANN_R,42370,42735)":220089.0,"JP3551500006^FF_PTX_INC_FOR(ANN_R,43831,44196)":null,"JP3551500006^FF_RD_EXP(ANN_R,43831,44196)":507827.0,"JP3551500006^FF_DEBT_LT(ANN_R,43831,44196)":386565.0,"US2473617023^FF_PTX_INC_FOR(ANN_R,42370,42735)":null,"US2473617023^FF_RD_EXP(ANN_R,42370,42735)":0.0,"US2473617023^FF_DEBT_LT(ANN_R,42370,42735)":6201.0,"US2473617023^FF_PTX_INC_FOR(ANN_R,43831,44196)":null,"US2473617023^FF_RD_EXP(ANN_R,43831,44196)":null,"US2473617023^FF_DEBT_LT(ANN_R,43831,44196)":33138.0,"FR0000130650^FF_PTX_INC_FOR(ANN_R,42370,42735)":null,"FR0000130650^FF_RD_EXP(ANN_R,42370,42735)":540.506,"FR0000130650^FF_DEBT_LT(ANN_R,42370,42735)":1000.0,"FR0000130650^FF_PTX_INC_FOR(ANN_R,43831,44196)":null,"FR0000130650^FF_RD_EXP(ANN_R,43831,44196)":935.4,"FR0000130650^FF_DEBT_LT(ANN_R,43831,44196)":4738.8,"DK0010274414^FF_PTX_INC_FOR(ANN_R,42370,42735)":null,"DK0010274414^FF_RD_EXP(ANN_R,42370,42735)":null,"DK0010274414^FF_DEBT_LT(ANN_R,42370,42735)":885989.0,"DK0010274414^FF_PTX_INC_FOR(ANN_R,43831,44196)":null,"DK0010274414^FF_RD_EXP(ANN_R,43831,44196)":null,"DK0010274414^FF_DEBT_LT(ANN_R,43831,44196)":1057297.0,"FR0000120644^FF_PTX_INC_FOR(ANN_R,42370,42735)":null,"FR0000120644^FF_RD_EXP(ANN_R,42370,42735)":333.0,"FR0000120644^FF_DEBT_LT(ANN_R,42370,42735)":18437.0,"FR0000120644^FF_PTX_INC_FOR(ANN_R,43831,44196)":null,"FR0000120644^FF_RD_EXP(ANN_R,43831,44196)":323.0,"FR0000120644^FF_DEBT_LT(ANN_R,43831,44196)":12342.0,"JP3505000004^FF_PTX_INC_FOR(ANN_R,42370,42735)":null,"JP3505000004^FF_RD_EXP(ANN_R,42370,42735)":7998.0,"JP3505000004^FF_DEBT_LT(ANN_R,42370,42735)":417436.0,"JP3505000004^FF_PTX_INC_FOR(ANN_R,43831,44196)":null,"JP3505000004^FF_RD_EXP(ANN_R,43831,44196)":10128.0,"JP3505000004^FF_DEBT_LT(ANN_R,43831,44196)":838802.0,"US88579Y1010^FF_PTX_INC_FOR(ANN_R,42736,43100)":3399.0,"US88579Y1010^FF_RD_EXP(ANN_R,42736,43100)":1862.0,"US88579Y1010^FF_DEBT_LT(ANN_R,42736,43100)":12156.0,"JP3893600001^FF_PTX_INC_FOR(ANN_R,42736,43100)":null,"JP3893600001^FF_RD_EXP(ANN_R,42736,43100)":0.0,"JP3893600001^FF_DEBT_LT(ANN_R,42736,43100)":4108674.0,"US88579Y1010^FF_PTX_INC_FOR(ANN_R,43466,43830)":2704.0,"US88579Y1010^FF_RD_EXP(ANN_R,43466,43830)":1874.0,"US88579Y1010^FF_DEBT_LT(ANN_R,43466,43830)":18236.0,"JP3893600001^FF_PTX_INC_FOR(ANN_R,43466,43830)":null,"JP3893600001^FF_RD_EXP(ANN_R,43466,43830)":0.0,"JP3893600001^FF_DEBT_LT(ANN_R,43466,43830)":3809057.0,"US88579Y1010^FF_PTX_INC_FOR(ANN_R,43101,43465)":3513.0,"US88579Y1010^FF_RD_EXP(ANN_R,43101,43465)":1816.0,"US88579Y1010^FF_DEBT_LT(ANN_R,43101,43465)":13486.0,"JP3893600001^FF_PTX_INC_FOR(ANN_R,43101,43465)":null,"JP3893600001^FF_RD_EXP(ANN_R,43101,43465)":0.0,"JP3893600001^FF_DEBT_LT(ANN_R,43101,43465)":3542829.0,"DE0007100000^FF_PTX_INC_FOR(ANN_R,42370,42735)":null,"DE0007100000^FF_RD_EXP(ANN_R,42370,42735)":5219.0,"DE0007100000^FF_DEBT_LT(ANN_R,42370,42735)":70398.0,"DE0007100000^FF_PTX_INC_FOR(ANN_R,43831,44196)":null,"DE0007100000^FF_RD_EXP(ANN_R,43831,44196)":4808.0,"DE0007100000^FF_DEBT_LT(ANN_R,43831,44196)":86539.0,"JP3475350009^FF_PTX_INC_FOR(ANN_R,42370,42735)":null,"JP3475350009^FF_RD_EXP(ANN_R,42370,42735)":208656.0,"JP3475350009^FF_DEBT_LT(ANN_R,42370,42735)":182832.0,"JP3475350009^FF_PTX_INC_FOR(ANN_R,43831,44196)":null,"JP3475350009^FF_RD_EXP(ANN_R,43831,44196)":197465.0,"JP3475350009^FF_DEBT_LT(ANN_R,43831,44196)":216452.0,"JP3476480003^FF_PTX_INC_FOR(ANN_R,42370,42735)":null,"JP3476480003^FF_RD_EXP(ANN_R,42370,42735)":null,"JP3476480003^FF_DEBT_LT(ANN_R,42370,42735)":849435.0,"JP3476480003^FF_PTX_INC_FOR(ANN_R,43831,44196)":null,"JP3476480003^FF_RD_EXP(ANN_R,43831,44196)":null,"JP3476480003^FF_DEBT_LT(ANN_R,43831,44196)":1766804.0,"JP3497400006^FF_PTX_INC_FOR(ANN_R,42370,42735)":null,"JP3497400006^FF_RD_EXP(ANN_R,42370,42735)":7009.0,"JP3497400006^FF_DEBT_LT(ANN_R,42370,42735)":33612.0,"JP3497400006^FF_PTX_INC_FOR(ANN_R,43831,44196)":null,"JP3497400006^FF_RD_EXP(ANN_R,43831,44196)":8936.0,"JP3497400006^FF_DEBT_LT(ANN_R,43831,44196)":24489.0,"US23331A1097^FF_PTX_INC_FOR(ANN_R,42370,42735)":null,"US23331A1097^FF_RD_EXP(ANN_R,42370,42735)":null,"US23331A1097^FF_DEBT_LT(ANN_R,42370,42735)":2437.2,"US23331A1097^FF_PTX_INC_FOR(ANN_R,43831,44196)":null,"US23331A1097^FF_RD_EXP(ANN_R,43831,44196)":null,"US23331A1097^FF_DEBT_LT(ANN_R,43831,44196)":2779.9,"US2310211063^FF_PTX_INC_FOR(ANN_R,42370,42735)":935.0,"US2310211063^FF_RD_EXP(ANN_R,42370,42735)":636.0,"US2310211063^FF_DEBT_LT(ANN_R,42370,42735)":1568.0,"US2310211063^FF_PTX_INC_FOR(ANN_R,43831,44196)":1204.0,"US2310211063^FF_RD_EXP(ANN_R,43831,44196)":906.0,"US2310211063^FF_DEBT_LT(ANN_R,43831,44196)":3935.0,"CH0012138530^FF_PTX_INC_FOR(ANN_R,42370,42735)":null,"CH0012138530^FF_RD_EXP(ANN_R,42370,42735)":null,"CH0012138530^FF_DEBT_LT(ANN_R,42370,42735)":164460.0,"CH0012138530^FF_PTX_INC_FOR(ANN_R,43831,44196)":null,"CH0012138530^FF_RD_EXP(ANN_R,43831,44196)":null,"CH0012138530^FF_DEBT_LT(ANN_R,43831,44196)":140035.0,"FR0000045072^FF_PTX_INC_FOR(ANN_R,42370,42735)":null,"FR0000045072^FF_RD_EXP(ANN_R,42370,42735)":null,"FR0000045072^FF_DEBT_LT(ANN_R,42370,42735)":190637.0,"FR0000120503^FF_PTX_INC_FOR(ANN_R,42736,43100)":null,"FR0000120503^FF_RD_EXP(ANN_R,42736,43100)":72.0,"FR0000120503^FF_DEBT_LT(ANN_R,42736,43100)":5791.0,"DE0006047004^FF_PTX_INC_FOR(ANN_R,42736,43100)":null,"DE0006047004^FF_RD_EXP(ANN_R,42736,43100)":141.0,"DE0006047004^FF_DEBT_LT(ANN_R,42736,43100)":8880.9,"CH0030170408^FF_PTX_INC_FOR(ANN_R,42736,43100)":null,"CH0030170408^FF_RD_EXP(ANN_R,42736,43100)":78.4,"CH0030170408^FF_DEBT_LT(ANN_R,42736,43100)":890.7,"CH0012214059^FF_PTX_INC_FOR(ANN_R,42736,43100)":null,"CH0012214059^FF_RD_EXP(ANN_R,42736,43100)":96.0,"CH0012214059^FF_DEBT_LT(ANN_R,42736,43100)":14766.0,"SE0011166610^FF_PTX_INC_FOR(ANN_R,42736,43100)":null,"SE0011166610^FF_RD_EXP(ANN_R,42736,43100)":2928.0,"SE0011166610^FF_DEBT_LT(ANN_R,42736,43100)":23635.0,"FR0000125486^FF_PTX_INC_FOR(ANN_R,42736,43100)":null,"FR0000125486^FF_RD_EXP(ANN_R,42736,43100)":null,"FR0000125486^FF_DEBT_LT(ANN_R,42736,43100)":16642.0,"US7458671010^FF_PTX_INC_FOR(ANN_R,42736,43100)":null,"US7458671010^FF_RD_EXP(ANN_R,42736,43100)":null,"US7458671010^FF_DEBT_LT(ANN_R,42736,43100)":3006.967,"US45167R1041^FF_PTX_INC_FOR(ANN_R,42736,43100)":152.758,"US45167R1041^FF_RD_EXP(ANN_R,42736,43100)":42.4,"US45167R1041^FF_DEBT_LT(ANN_R,42736,43100)":858.788,"US62944T1051^FF_PTX_INC_FOR(ANN_R,42736,43100)":null,"US62944T1051^FF_RD_EXP(ANN_R,42736,43100)":null,"US62944T1051^FF_DEBT_LT(ANN_R,42736,43100)":597.066,"US5732841060^FF_PTX_INC_FOR(ANN_R,42736,43100)":10.566,"US5732841060^FF_RD_EXP(ANN_R,42736,43100)":null,"US5732841060^FF_DEBT_LT(ANN_R,42736,43100)":2727.294,"US9291601097^FF_PTX_INC_FOR(ANN_R,42736,43100)":14.648,"US9291601097^FF_RD_EXP(ANN_R,42736,43100)":null,"US9291601097^FF_DEBT_LT(ANN_R,42736,43100)":2813.482,"US5260571048^FF_PTX_INC_FOR(ANN_R,42736,43100)":null,"US5260571048^FF_RD_EXP(ANN_R,42736,43100)":null,"US5260571048^FF_DEBT_LT(ANN_R,42736,43100)":6493.629,"US23331A1097^FF_PTX_INC_FOR(ANN_R,42736,43100)":null,"US23331A1097^FF_RD_EXP(ANN_R,42736,43100)":null,"US23331A1097^FF_DEBT_LT(ANN_R,42736,43100)":2471.9,"FR0000120503^FF_PTX_INC_FOR(ANN_R,43466,43830)":null,"FR0000120503^FF_RD_EXP(ANN_R,43466,43830)":63.0,"FR0000120503^FF_DEBT_LT(ANN_R,43466,43830)":5687.0,"DE0006047004^FF_PTX_INC_FOR(ANN_R,43466,43830)":null,"DE0006047004^FF_RD_EXP(ANN_R,43466,43830)":134.0,"DE0006047004^FF_DEBT_LT(ANN_R,43466,43830)":9477.1,"CH0030170408^FF_PTX_INC_FOR(ANN_R,43466,43830)":null,"CH0030170408^FF_RD_EXP(ANN_R,43466,43830)":77.3,"CH0030170408^FF_DEBT_LT(ANN_R,43466,43830)":810.7,"CH0012214059^FF_PTX_INC_FOR(ANN_R,43466,43830)":null,"CH0012214059^FF_RD_EXP(ANN_R,43466,43830)":83.0,"CH0012214059^FF_DEBT_LT(ANN_R,43466,43830)":12183.0,"SE0011166610^FF_PTX_INC_FOR(ANN_R,43466,43830)":null,"SE0011166610^FF_RD_EXP(ANN_R,43466,43830)":2839.0,"SE0011166610^FF_DEBT_LT(ANN_R,43466,43830)":20400.0,"FR0000125486^FF_PTX_INC_FOR(ANN_R,43466,43830)":null,"FR0000125486^FF_RD_EXP(ANN_R,43466,43830)":null,"FR0000125486^FF_DEBT_LT(ANN_R,43466,43830)":27733.0,"US7458671010^FF_PTX_INC_FOR(ANN_R,43466,43830)":null,"US7458671010^FF_RD_EXP(ANN_R,43466,43830)":null,"US7458671010^FF_DEBT_LT(ANN_R,43466,43830)":2837.453,"US45167R1041^FF_PTX_INC_FOR(ANN_R,43466,43830)":155.737,"US45167R1041^FF_RD_EXP(ANN_R,43466,43830)":148.8,"US45167R1041^FF_DEBT_LT(ANN_R,43466,43830)":918.792,"US62944T1051^FF_PTX_INC_FOR(ANN_R,43466,43830)":null,"US62944T1051^FF_RD_EXP(ANN_R,43466,43830)":null,"US62944T1051^FF_DEBT_LT(ANN_R,43466,43830)":683.678,"US5732841060^FF_PTX_INC_FOR(ANN_R,43466,43830)":null,"US5732841060^FF_RD_EXP(ANN_R,43466,43830)":null,"US5732841060^FF_DEBT_LT(ANN_R,43466,43830)":2867.5,"US9291601097^FF_PTX_INC_FOR(ANN_R,43466,43830)":23.676,"US9291601097^FF_RD_EXP(ANN_R,43466,43830)":null,"US9291601097^FF_DEBT_LT(ANN_R,43466,43830)":3172.357,"US5260571048^FF_PTX_INC_FOR(ANN_R,43466,43830)":null,"US5260571048^FF_RD_EXP(ANN_R,43466,43830)":null,"US5260571048^FF_DEBT_LT(ANN_R,43466,43830)":7776.638,"US23331A1097^FF_PTX_INC_FOR(ANN_R,43466,43830)":null,"US23331A1097^FF_RD_EXP(ANN_R,43466,43830)":null,"US23331A1097^FF_DEBT_LT(ANN_R,43466,43830)":1492.9,"FR0000120503^FF_PTX_INC_FOR(ANN_R,43101,43465)":null,"FR0000120503^FF_RD_EXP(ANN_R,43101,43465)":74.0,"FR0000120503^FF_DEBT_LT(ANN_R,43101,43465)":6374.0,"DE0006047004^FF_PTX_INC_FOR(ANN_R,43101,43465)":null,"DE0006047004^FF_RD_EXP(ANN_R,43101,43465)":145.7,"DE0006047004^FF_DEBT_LT(ANN_R,43101,43465)":9508.9,"CH0030170408^FF_PTX_INC_FOR(ANN_R,43101,43465)":null,"CH0030170408^FF_RD_EXP(ANN_R,43101,43465)":76.1,"CH0030170408^FF_DEBT_LT(ANN_R,43101,43465)":683.1,"CH0012214059^FF_PTX_INC_FOR(ANN_R,43101,43465)":null,"CH0012214059^FF_RD_EXP(ANN_R,43101,43465)":98.0,"CH0012214059^FF_DEBT_LT(ANN_R,43101,43465)":13012.0,"SE0011166610^FF_PTX_INC_FOR(ANN_R,43101,43465)":null,"SE0011166610^FF_RD_EXP(ANN_R,43101,43465)":2432.0,"SE0011166610^FF_DEBT_LT(ANN_R,43101,43465)":14415.0,"FR0000125486^FF_PTX_INC_FOR(ANN_R,43101,43465)":null,"FR0000125486^FF_RD_EXP(ANN_R,43101,43465)":null,"FR0000125486^FF_DEBT_LT(ANN_R,43101,43465)":19611.0,"US7458671010^FF_PTX_INC_FOR(ANN_R,43101,43465)":null,"US7458671010^FF_RD_EXP(ANN_R,43101,43465)":null,"US7458671010^FF_DEBT_LT(ANN_R,43101,43465)":3028.066,"US45167R1041^FF_PTX_INC_FOR(ANN_R,43101,43465)":171.354,"US45167R1041^FF_RD_EXP(ANN_R,43101,43465)":48.0,"US45167R1041^FF_DEBT_LT(ANN_R,43101,43465)":848.335,"US62944T1051^FF_PTX_INC_FOR(ANN_R,43101,43465)":null,"US62944T1051^FF_RD_EXP(ANN_R,43101,43465)":null,"US62944T1051^FF_DEBT_LT(ANN_R,43101,43465)":597.681,"US5732841060^FF_PTX_INC_FOR(ANN_R,43101,43465)":5.718,"US5732841060^FF_RD_EXP(ANN_R,43101,43465)":null,"US5732841060^FF_DEBT_LT(ANN_R,43101,43465)":2730.439,"US9291601097^FF_PTX_INC_FOR(ANN_R,43101,43465)":29.844,"US9291601097^FF_RD_EXP(ANN_R,43101,43465)":null,"US9291601097^FF_DEBT_LT(ANN_R,43101,43465)":2779.357,"US5260571048^FF_PTX_INC_FOR(ANN_R,43101,43465)":null,"US5260571048^FF_RD_EXP(ANN_R,43101,43465)":null,"US5260571048^FF_DEBT_LT(ANN_R,43101,43465)":7546.157,"US23331A1097^FF_PTX_INC_FOR(ANN_R,43101,43465)":null,"US23331A1097^FF_RD_EXP(ANN_R,43101,43465)":null,"US23331A1097^FF_DEBT_LT(ANN_R,43101,43465)":1567.4,"FR0000045072^FF_PTX_INC_FOR(ANN_R,43831,44196)":null,"FR0000045072^FF_RD_EXP(ANN_R,43831,44196)":null,"FR0000045072^FF_DEBT_LT(ANN_R,43831,44196)":324760.0,"US22160K1051^FF_PTX_INC_FOR(ANN_R,42370,42735)":997.0,"US22160K1051^FF_RD_EXP(ANN_R,42370,42735)":0.0,"US22160K1051^FF_DEBT_LT(ANN_R,42370,42735)":4425.0,"US22160K1051^FF_PTX_INC_FOR(ANN_R,43831,44196)":1163.0,"US22160K1051^FF_RD_EXP(ANN_R,43831,44196)":0.0,"US22160K1051^FF_DEBT_LT(ANN_R,43831,44196)":10729.0,"DE0005439004^FF_PTX_INC_FOR(ANN_R,42370,42735)":null,"DE0005439004^FF_RD_EXP(ANN_R,42370,42735)":2811.5,"DE0005439004^FF_DEBT_LT(ANN_R,42370,42735)":2803.7,"DE0005439004^FF_PTX_INC_FOR(ANN_R,43831,44196)":null,"DE0005439004^FF_RD_EXP(ANN_R,43831,44196)":3352.8,"DE0005439004^FF_DEBT_LT(ANN_R,43831,44196)":5144.4,"US21036P1084^FF_PTX_INC_FOR(ANN_R,42370,42735)":null,"US21036P1084^FF_RD_EXP(ANN_R,42370,42735)":null,"US21036P1084^FF_DEBT_LT(ANN_R,42370,42735)":6816.2,"US21036P1084^FF_PTX_INC_FOR(ANN_R,43831,44196)":1284.9,"US21036P1084^FF_RD_EXP(ANN_R,43831,44196)":null,"US21036P1084^FF_DEBT_LT(ANN_R,43831,44196)":11694.4,"DK0060448595^FF_PTX_INC_FOR(ANN_R,42370,42735)":null,"DK0060448595^FF_RD_EXP(ANN_R,42370,42735)":478.0,"DK0060448595^FF_DEBT_LT(ANN_R,42370,42735)":0.0,"DK0060448595^FF_PTX_INC_FOR(ANN_R,43831,44196)":null,"DK0060448595^FF_RD_EXP(ANN_R,43831,44196)":659.0,"DK0060448595^FF_DEBT_LT(ANN_R,43831,44196)":430.0,"US1941621039^FF_PTX_INC_FOR(ANN_R,42370,42735)":2547.0,"US1941621039^FF_RD_EXP(ANN_R,42370,42735)":289.0,"US1941621039^FF_DEBT_LT(ANN_R,42370,42735)":6520.0,"US1941621039^FF_PTX_INC_FOR(ANN_R,43831,44196)":2330.0,"US1941621039^FF_RD_EXP(ANN_R,43831,44196)":290.0,"US1941621039^FF_DEBT_LT(ANN_R,43831,44196)":7810.0,"NL0010545661^FF_PTX_INC_FOR(ANN_R,42370,42735)":null,"NL0010545661^FF_RD_EXP(ANN_R,42370,42735)":860.0,"NL0010545661^FF_DEBT_LT(ANN_R,42370,42735)":14997.0,"NL0010545661^FF_PTX_INC_FOR(ANN_R,43831,44196)":-374.0,"NL0010545661^FF_RD_EXP(ANN_R,43831,44196)":932.0,"NL0010545661^FF_DEBT_LT(ANN_R,43831,44196)":14831.0,"US18915M1071^FF_PTX_INC_FOR(ANN_R,42370,42735)":2.426,"US18915M1071^FF_RD_EXP(ANN_R,42370,42735)":23.663,"US18915M1071^FF_DEBT_LT(ANN_R,42370,42735)":null,"US18915M1071^FF_PTX_INC_FOR(ANN_R,43831,44196)":18.347,"US18915M1071^FF_RD_EXP(ANN_R,43831,44196)":131.419,"US18915M1071^FF_DEBT_LT(ANN_R,43831,44196)":410.584,"CH0210483332^FF_PTX_INC_FOR(ANN_R,42370,42735)":null,"CH0210483332^FF_RD_EXP(ANN_R,42370,42735)":83.7496523426008,"CH0210483332^FF_DEBT_LT(ANN_R,42370,42735)":413.5989317925,"CH0210483332^FF_PTX_INC_FOR(ANN_R,43831,44196)":null,"CH0210483332^FF_RD_EXP(ANN_R,43831,44196)":96.4710252026309,"CH0210483332^FF_DEBT_LT(ANN_R,43831,44196)":7094.9684392125,"TW0002412004^FF_PTX_INC_FOR(ANN_R,42370,42735)":null,"TW0002412004^FF_RD_EXP(ANN_R,42370,42735)":3746.868,"TW0002412004^FF_DEBT_LT(ANN_R,42370,42735)":1600.0,"TW0002412004^FF_PTX_INC_FOR(ANN_R,43831,44196)":null,"TW0002412004^FF_RD_EXP(ANN_R,43831,44196)":3807.107,"TW0002412004^FF_DEBT_LT(ANN_R,43831,44196)":26195.368,"JP3519400000^FF_PTX_INC_FOR(ANN_R,42370,42735)":null,"JP3519400000^FF_RD_EXP(ANN_R,42370,42735)":82527.0,"JP3519400000^FF_DEBT_LT(ANN_R,42370,42735)":510.0,"JP3519400000^FF_PTX_INC_FOR(ANN_R,43831,44196)":null,"JP3519400000^FF_RD_EXP(ANN_R,43831,44196)":116601.0,"JP3519400000^FF_DEBT_LT(ANN_R,43831,44196)":4635.0,"TW0002002003^FF_PTX_INC_FOR(ANN_R,42370,42735)":null,"TW0002002003^FF_RD_EXP(ANN_R,42370,42735)":2175.992,"TW0002002003^FF_DEBT_LT(ANN_R,42370,42735)":201992.814,"TW0002002003^FF_PTX_INC_FOR(ANN_R,43831,44196)":null,"TW0002002003^FF_RD_EXP(ANN_R,43831,44196)":1947.816,"TW0002002003^FF_DEBT_LT(ANN_R,43831,44196)":151933.4,"JP3566800003^FF_PTX_INC_FOR(ANN_R,42370,42735)":null,"JP3566800003^FF_RD_EXP(ANN_R,42370,42735)":75199.0,"JP3566800003^FF_DEBT_LT(ANN_R,42370,42735)":1758421.0,"JP3566800003^FF_PTX_INC_FOR(ANN_R,43831,44196)":null,"JP3566800003^FF_RD_EXP(ANN_R,43831,44196)":53986.0,"JP3566800003^FF_DEBT_LT(ANN_R,43831,44196)":4761586.0,"KR7068270008^FF_PTX_INC_FOR(ANN_R,42370,42735)":null,"KR7068270008^FF_RD_EXP(ANN_R,42370,42735)":65358.027,"KR7068270008^FF_DEBT_LT(ANN_R,42370,42735)":207963.5,"KR7068270008^FF_PTX_INC_FOR(ANN_R,43831,44196)":null,"KR7068270008^FF_RD_EXP(ANN_R,43831,44196)":171437.188,"KR7068270008^FF_DEBT_LT(ANN_R,43831,44196)":202958.293922,"ES0105066007^FF_PTX_INC_FOR(ANN_R,42370,42735)":null,"ES0105066007^FF_RD_EXP(ANN_R,42370,42735)":null,"ES0105066007^FF_DEBT_LT(ANN_R,42370,42735)":1676.599,"ES0105066007^FF_PTX_INC_FOR(ANN_R,43831,44196)":null,"ES0105066007^FF_RD_EXP(ANN_R,43831,44196)":null,"ES0105066007^FF_DEBT_LT(ANN_R,43831,44196)":10798.484,"TW0002882008^FF_PTX_INC_FOR(ANN_R,42370,42735)":null,"TW0002882008^FF_RD_EXP(ANN_R,42370,42735)":null,"TW0002882008^FF_DEBT_LT(ANN_R,42370,42735)":53131.715,"TW0002882008^FF_PTX_INC_FOR(ANN_R,43831,44196)":null,"TW0002882008^FF_RD_EXP(ANN_R,43831,44196)":null,"TW0002882008^FF_DEBT_LT(ANN_R,43831,44196)":163469.213,"DK0060336014^FF_PTX_INC_FOR(ANN_R,42736,43100)":null,"DK0060336014^FF_RD_EXP(ANN_R,42736,43100)":1685.0,"DK0060336014^FF_DEBT_LT(ANN_R,42736,43100)":1303.0,"DE000SYM9999^FF_PTX_INC_FOR(ANN_R,42736,43100)":null,"DE000SYM9999^FF_RD_EXP(ANN_R,42736,43100)":196.432,"DE000SYM9999^FF_DEBT_LT(ANN_R,42736,43100)":1543.186,"DE0006048432^FF_PTX_INC_FOR(ANN_R,42736,43100)":null,"DE0006048432^FF_RD_EXP(ANN_R,42736,43100)":476.0,"DE0006048432^FF_DEBT_LT(ANN_R,42736,43100)":3076.0,"NL0013267909^FF_PTX_INC_FOR(ANN_R,42736,43100)":null,"NL0013267909^FF_RD_EXP(ANN_R,42736,43100)":251.0,"NL0013267909^FF_DEBT_LT(ANN_R,42736,43100)":2300.0,"FR0000120073^FF_PTX_INC_FOR(ANN_R,42736,43100)":null,"FR0000120073^FF_RD_EXP(ANN_R,42736,43100)":292.0,"FR0000120073^FF_DEBT_LT(ANN_R,42736,43100)":12522.4,"FR0000120321^FF_PTX_INC_FOR(ANN_R,42736,43100)":null,"FR0000120321^FF_RD_EXP(ANN_R,42736,43100)":877.1,"FR0000120321^FF_DEBT_LT(ANN_R,42736,43100)":13.4,"NL0009434992^FF_PTX_INC_FOR(ANN_R,42736,43100)":3055.0,"NL0009434992^FF_RD_EXP(ANN_R,42736,43100)":106.0,"NL0009434992^FF_DEBT_LT(ANN_R,42736,43100)":8549.0,"US4943681035^FF_PTX_INC_FOR(ANN_R,42736,43100)":996.0,"US4943681035^FF_RD_EXP(ANN_R,42736,43100)":309.0,"US4943681035^FF_DEBT_LT(ANN_R,42736,43100)":6472.0,"US0091581068^FF_PTX_INC_FOR(ANN_R,42736,43100)":666.2,"US0091581068^FF_RD_EXP(ANN_R,42736,43100)":57.6,"US0091581068^FF_DEBT_LT(ANN_R,42736,43100)":3402.4,"US1941621039^FF_PTX_INC_FOR(ANN_R,42736,43100)":2415.0,"US1941621039^FF_RD_EXP(ANN_R,42736,43100)":285.0,"US1941621039^FF_DEBT_LT(ANN_R,42736,43100)":6566.0,"TW0001301000^FF_PTX_INC_FOR(ANN_R,42736,43100)":null,"TW0001301000^FF_RD_EXP(ANN_R,42736,43100)":968.395,"TW0001301000^FF_DEBT_LT(ANN_R,42736,43100)":37755.613,"JP3351600006^FF_PTX_INC_FOR(ANN_R,42736,43100)":null,"JP3351600006^FF_RD_EXP(ANN_R,42736,43100)":24230.0,"JP3351600006^FF_DEBT_LT(ANN_R,42736,43100)":128411.0,"TW0001303006^FF_PTX_INC_FOR(ANN_R,42736,43100)":null,"TW0001303006^FF_RD_EXP(ANN_R,42736,43100)":null,"TW0001303006^FF_DEBT_LT(ANN_R,42736,43100)":72521.825,"KR7028260008^FF_PTX_INC_FOR(ANN_R,42736,43100)":null,"KR7028260008^FF_RD_EXP(ANN_R,42736,43100)":84335.0,"KR7028260008^FF_DEBT_LT(ANN_R,42736,43100)":2594095.375918,"JP3205800000^FF_PTX_INC_FOR(ANN_R,42736,43100)":null,"JP3205800000^FF_RD_EXP(ANN_R,42736,43100)":56703.0,"JP3205800000^FF_DEBT_LT(ANN_R,42736,43100)":97745.0,"JP3371200001^FF_PTX_INC_FOR(ANN_R,42736,43100)":null,"JP3371200001^FF_RD_EXP(ANN_R,42736,43100)":49020.0,"JP3371200001^FF_DEBT_LT(ANN_R,42736,43100)":1742.0,"TW0001326007^FF_PTX_INC_FOR(ANN_R,42736,43100)":null,"TW0001326007^FF_RD_EXP(ANN_R,42736,43100)":null,"TW0001326007^FF_DEBT_LT(ANN_R,42736,43100)":63845.576,"JP3951600000^FF_PTX_INC_FOR(ANN_R,42736,43100)":null,"JP3951600000^FF_RD_EXP(ANN_R,42736,43100)":6554.0,"JP3951600000^FF_DEBT_LT(ANN_R,42736,43100)":58134.0,"DK0060336014^FF_PTX_INC_FOR(ANN_R,43466,43830)":null,"DK0060336014^FF_RD_EXP(ANN_R,43466,43830)":1641.0,"DK0060336014^FF_DEBT_LT(ANN_R,43466,43830)":3159.0,"DE000SYM9999^FF_PTX_INC_FOR(ANN_R,43466,43830)":null,"DE000SYM9999^FF_RD_EXP(ANN_R,43466,43830)":213.351,"DE000SYM9999^FF_DEBT_LT(ANN_R,43466,43830)":1538.21,"DE0006048432^FF_PTX_INC_FOR(ANN_R,43466,43830)":null,"DE0006048432^FF_RD_EXP(ANN_R,43466,43830)":487.0,"DE0006048432^FF_DEBT_LT(ANN_R,43466,43830)":2355.0,"NL0013267909^FF_PTX_INC_FOR(ANN_R,43466,43830)":null,"NL0013267909^FF_RD_EXP(ANN_R,43466,43830)":240.0,"NL0013267909^FF_DEBT_LT(ANN_R,43466,43830)":2042.0,"FR0000120073^FF_PTX_INC_FOR(ANN_R,43466,43830)":null,"FR0000120073^FF_RD_EXP(ANN_R,43466,43830)":317.0,"FR0000120073^FF_DEBT_LT(ANN_R,43466,43830)":12655.0,"FR0000120321^FF_PTX_INC_FOR(ANN_R,43466,43830)":null,"FR0000120321^FF_RD_EXP(ANN_R,43466,43830)":985.3,"FR0000120321^FF_DEBT_LT(ANN_R,43466,43830)":1637.6,"NL0009434992^FF_PTX_INC_FOR(ANN_R,43466,43830)":2471.0,"NL0009434992^FF_RD_EXP(ANN_R,43466,43830)":111.0,"NL0009434992^FF_DEBT_LT(ANN_R,43466,43830)":12830.0,"US4943681035^FF_PTX_INC_FOR(ANN_R,43466,43830)":398.0,"US4943681035^FF_RD_EXP(ANN_R,43466,43830)":284.0,"US4943681035^FF_DEBT_LT(ANN_R,43466,43830)":6487.0,"US0091581068^FF_PTX_INC_FOR(ANN_R,43466,43830)":1350.8,"US0091581068^FF_RD_EXP(ANN_R,43466,43830)":72.9,"US0091581068^FF_DEBT_LT(ANN_R,43466,43830)":3227.4,"US1941621039^FF_PTX_INC_FOR(ANN_R,43466,43830)":2251.0,"US1941621039^FF_RD_EXP(ANN_R,43466,43830)":281.0,"US1941621039^FF_DEBT_LT(ANN_R,43466,43830)":7824.0,"TW0001301000^FF_PTX_INC_FOR(ANN_R,43466,43830)":null,"TW0001301000^FF_RD_EXP(ANN_R,43466,43830)":1246.402,"TW0001301000^FF_DEBT_LT(ANN_R,43466,43830)":34528.075,"JP3351600006^FF_PTX_INC_FOR(ANN_R,43466,43830)":null,"JP3351600006^FF_RD_EXP(ANN_R,43466,43830)":31697.0,"JP3351600006^FF_DEBT_LT(ANN_R,43466,43830)":152312.0,"TW0001303006^FF_PTX_INC_FOR(ANN_R,43466,43830)":null,"TW0001303006^FF_RD_EXP(ANN_R,43466,43830)":null,"TW0001303006^FF_DEBT_LT(ANN_R,43466,43830)":79469.542,"KR7028260008^FF_PTX_INC_FOR(ANN_R,43466,43830)":null,"KR7028260008^FF_RD_EXP(ANN_R,43466,43830)":143463.0,"KR7028260008^FF_DEBT_LT(ANN_R,43466,43830)":1103270.44616,"JP3205800000^FF_PTX_INC_FOR(ANN_R,43466,43830)":null,"JP3205800000^FF_RD_EXP(ANN_R,43466,43830)":59143.0,"JP3205800000^FF_DEBT_LT(ANN_R,43466,43830)":243074.0,"JP3371200001^FF_PTX_INC_FOR(ANN_R,43466,43830)":null,"JP3371200001^FF_RD_EXP(ANN_R,43466,43830)":56436.0,"JP3371200001^FF_DEBT_LT(ANN_R,43466,43830)":7826.0,"TW0001326007^FF_PTX_INC_FOR(ANN_R,43466,43830)":null,"TW0001326007^FF_RD_EXP(ANN_R,43466,43830)":null,"TW0001326007^FF_DEBT_LT(ANN_R,43466,43830)":46964.799,"JP3951600000^FF_PTX_INC_FOR(ANN_R,43466,43830)":null,"JP3951600000^FF_RD_EXP(ANN_R,43466,43830)":7584.0,"JP3951600000^FF_DEBT_LT(ANN_R,43466,43830)":66996.0,"DK0060336014^FF_PTX_INC_FOR(ANN_R,43101,43465)":null,"DK0060336014^FF_RD_EXP(ANN_R,43101,43465)":1621.0,"DK0060336014^FF_DEBT_LT(ANN_R,43101,43465)":1469.0,"DE000SYM9999^FF_PTX_INC_FOR(ANN_R,43101,43465)":null,"DE000SYM9999^FF_RD_EXP(ANN_R,43101,43465)":200.441,"DE000SYM9999^FF_DEBT_LT(ANN_R,43101,43465)":1036.016,"DE0006048432^FF_PTX_INC_FOR(ANN_R,43101,43465)":null,"DE0006048432^FF_RD_EXP(ANN_R,43101,43465)":471.0,"DE0006048432^FF_DEBT_LT(ANN_R,43101,43465)":1556.0,"NL0013267909^FF_PTX_INC_FOR(ANN_R,43101,43465)":null,"NL0013267909^FF_RD_EXP(ANN_R,43101,43465)":250.0,"NL0013267909^FF_DEBT_LT(ANN_R,43101,43465)":1799.0,"FR0000120073^FF_PTX_INC_FOR(ANN_R,43101,43465)":null,"FR0000120073^FF_RD_EXP(ANN_R,43101,43465)":300.0,"FR0000120073^FF_DEBT_LT(ANN_R,43101,43465)":11709.6,"FR0000120321^FF_PTX_INC_FOR(ANN_R,43101,43465)":null,"FR0000120321^FF_RD_EXP(ANN_R,43101,43465)":914.4,"FR0000120321^FF_DEBT_LT(ANN_R,43101,43465)":13.5,"NL0009434992^FF_PTX_INC_FOR(ANN_R,43101,43465)":2516.0,"NL0009434992^FF_RD_EXP(ANN_R,43101,43465)":115.0,"NL0009434992^FF_DEBT_LT(ANN_R,43101,43465)":8497.0,"US4943681035^FF_PTX_INC_FOR(ANN_R,43101,43465)":207.0,"US4943681035^FF_RD_EXP(ANN_R,43101,43465)":317.0,"US4943681035^FF_DEBT_LT(ANN_R,43101,43465)":6247.0,"US0091581068^FF_PTX_INC_FOR(ANN_R,43101,43465)":1151.7,"US0091581068^FF_RD_EXP(ANN_R,43101,43465)":64.5,"US0091581068^FF_DEBT_LT(ANN_R,43101,43465)":3351.7,"US1941621039^FF_PTX_INC_FOR(ANN_R,43101,43465)":2289.0,"US1941621039^FF_RD_EXP(ANN_R,43101,43465)":277.0,"US1941621039^FF_DEBT_LT(ANN_R,43101,43465)":6354.0,"TW0001301000^FF_PTX_INC_FOR(ANN_R,43101,43465)":null,"TW0001301000^FF_RD_EXP(ANN_R,43101,43465)":1138.174,"TW0001301000^FF_DEBT_LT(ANN_R,43101,43465)":38837.343,"JP3351600006^FF_PTX_INC_FOR(ANN_R,43101,43465)":null,"JP3351600006^FF_RD_EXP(ANN_R,43101,43465)":29130.0,"JP3351600006^FF_DEBT_LT(ANN_R,43101,43465)":115213.0,"TW0001303006^FF_PTX_INC_FOR(ANN_R,43101,43465)":null,"TW0001303006^FF_RD_EXP(ANN_R,43101,43465)":null,"TW0001303006^FF_DEBT_LT(ANN_R,43101,43465)":65818.546,"KR7028260008^FF_PTX_INC_FOR(ANN_R,43101,43465)":null,"KR7028260008^FF_RD_EXP(ANN_R,43101,43465)":79846.0,"KR7028260008^FF_DEBT_LT(ANN_R,43101,43465)":1253311.935545,"JP3205800000^FF_PTX_INC_FOR(ANN_R,43101,43465)":null,"JP3205800000^FF_RD_EXP(ANN_R,43101,43465)":57673.0,"JP3205800000^FF_DEBT_LT(ANN_R,43101,43465)":82095.0,"JP3371200001^FF_PTX_INC_FOR(ANN_R,43101,43465)":null,"JP3371200001^FF_RD_EXP(ANN_R,43101,43465)":51768.0,"JP3371200001^FF_DEBT_LT(ANN_R,43101,43465)":8633.0,"TW0001326007^FF_PTX_INC_FOR(ANN_R,43101,43465)":null,"TW0001326007^FF_RD_EXP(ANN_R,43101,43465)":null,"TW0001326007^FF_DEBT_LT(ANN_R,43101,43465)":44601.958,"JP3951600000^FF_PTX_INC_FOR(ANN_R,43101,43465)":null,"JP3951600000^FF_RD_EXP(ANN_R,43101,43465)":6621.0,"JP3951600000^FF_DEBT_LT(ANN_R,43101,43465)":21541.0,"FR0000120172^FF_PTX_INC_FOR(ANN_R,42370,42735)":null,"FR0000120172^FF_RD_EXP(ANN_R,42370,42735)":null,"FR0000120172^FF_DEBT_LT(ANN_R,42370,42735)":8135.0,"FR0000120172^FF_PTX_INC_FOR(ANN_R,43831,44196)":null,"FR0000120172^FF_RD_EXP(ANN_R,43831,44196)":null,"FR0000120172^FF_DEBT_LT(ANN_R,43831,44196)":11598.0,"DK0010181759^FF_PTX_INC_FOR(ANN_R,42370,42735)":null,"DK0010181759^FF_RD_EXP(ANN_R,42370,42735)":104.0,"DK0010181759^FF_DEBT_LT(ANN_R,42370,42735)":21137.0,"DK0010181759^FF_PTX_INC_FOR(ANN_R,43831,44196)":null,"DK0010181759^FF_RD_EXP(ANN_R,43831,44196)":123.0,"DK0010181759^FF_DEBT_LT(ANN_R,43831,44196)":29291.0,"US14149Y1082^FF_PTX_INC_FOR(ANN_R,42370,42735)":226.0,"US14149Y1082^FF_RD_EXP(ANN_R,42370,42735)":null,"US14149Y1082^FF_DEBT_LT(ANN_R,42370,42735)":4952.0,"US14149Y1082^FF_PTX_INC_FOR(ANN_R,43831,44196)":284.0,"US14149Y1082^FF_RD_EXP(ANN_R,43831,44196)":null,"US14149Y1082^FF_DEBT_LT(ANN_R,43831,44196)":7106.0,"FR0000125338^FF_PTX_INC_FOR(ANN_R,42370,42735)":null,"FR0000125338^FF_RD_EXP(ANN_R,42370,42735)":null,"FR0000125338^FF_DEBT_LT(ANN_R,42370,42735)":3287.0,"FR0000125338^FF_PTX_INC_FOR(ANN_R,43831,44196)":null,"FR0000125338^FF_RD_EXP(ANN_R,43831,44196)":null,"FR0000125338^FF_DEBT_LT(ANN_R,43831,44196)":7808.0,"JP3242800005^FF_PTX_INC_FOR(ANN_R,42370,42735)":null,"JP3242800005^FF_RD_EXP(ANN_R,42370,42735)":302376.0,"JP3242800005^FF_DEBT_LT(ANN_R,42370,42735)":611289.0,"JP3242800005^FF_PTX_INC_FOR(ANN_R,43831,44196)":82094.0,"JP3242800005^FF_RD_EXP(ANN_R,43831,44196)":272312.0,"JP3242800005^FF_DEBT_LT(ANN_R,43831,44196)":81630.0,"US12541W2098^FF_PTX_INC_FOR(ANN_R,42370,42735)":101.019,"US12541W2098^FF_RD_EXP(ANN_R,42370,42735)":null,"US12541W2098^FF_DEBT_LT(ANN_R,42370,42735)":500.0,"US12541W2098^FF_PTX_INC_FOR(ANN_R,43831,44196)":128.947,"US12541W2098^FF_RD_EXP(ANN_R,43831,44196)":null,"US12541W2098^FF_DEBT_LT(ANN_R,43831,44196)":1361.873,"US1156372096^FF_PTX_INC_FOR(ANN_R,42370,42735)":305.0,"US1156372096^FF_RD_EXP(ANN_R,42370,42735)":null,"US1156372096^FF_DEBT_LT(ANN_R,42370,42735)":1230.0,"US1156372096^FF_PTX_INC_FOR(ANN_R,43831,44196)":160.0,"US1156372096^FF_RD_EXP(ANN_R,43831,44196)":null,"US1156372096^FF_DEBT_LT(ANN_R,43831,44196)":2306.0,"JP3830800003^FF_PTX_INC_FOR(ANN_R,42370,42735)":null,"JP3830800003^FF_RD_EXP(ANN_R,42370,42735)":95403.0,"JP3830800003^FF_DEBT_LT(ANN_R,42370,42735)":167074.0,"JP3830800003^FF_PTX_INC_FOR(ANN_R,43831,44196)":null,"JP3830800003^FF_RD_EXP(ANN_R,43831,44196)":87287.0,"JP3830800003^FF_DEBT_LT(ANN_R,43831,44196)":658247.0,"FR0000120503^FF_PTX_INC_FOR(ANN_R,42370,42735)":null,"FR0000120503^FF_RD_EXP(ANN_R,42370,42735)":59.0,"FR0000120503^FF_DEBT_LT(ANN_R,42370,42735)":6180.0,"FR0000120503^FF_PTX_INC_FOR(ANN_R,43831,44196)":null,"FR0000120503^FF_RD_EXP(ANN_R,43831,44196)":62.0,"FR0000120503^FF_DEBT_LT(ANN_R,43831,44196)":6918.0,"US1011211018^FF_PTX_INC_FOR(ANN_R,42370,42735)":null,"US1011211018^FF_RD_EXP(ANN_R,42370,42735)":null,"US1011211018^FF_DEBT_LT(ANN_R,42370,42735)":8183.151,"US1011211018^FF_PTX_INC_FOR(ANN_R,43831,44196)":null,"US1011211018^FF_RD_EXP(ANN_R,43831,44196)":null,"US1011211018^FF_DEBT_LT(ANN_R,43831,44196)":12623.683,"US0995021062^FF_PTX_INC_FOR(ANN_R,42370,42735)":null,"US0995021062^FF_RD_EXP(ANN_R,42370,42735)":null,"US0995021062^FF_DEBT_LT(ANN_R,42370,42735)":1484.448,"US0995021062^FF_PTX_INC_FOR(ANN_R,43831,44196)":null,"US0995021062^FF_RD_EXP(ANN_R,43831,44196)":null,"US0995021062^FF_DEBT_LT(ANN_R,43831,44196)":2278.245,"US0970231058^FF_PTX_INC_FOR(ANN_R,42370,42735)":393.0,"US0970231058^FF_RD_EXP(ANN_R,42370,42735)":4627.0,"US0970231058^FF_DEBT_LT(ANN_R,42370,42735)":9568.0,"US0970231058^FF_PTX_INC_FOR(ANN_R,43831,44196)":406.0,"US0970231058^FF_RD_EXP(ANN_R,43831,44196)":2476.0,"US0970231058^FF_DEBT_LT(ANN_R,43831,44196)":62974.0,"DE0005190003^FF_PTX_INC_FOR(ANN_R,42370,42735)":null,"DE0005190003^FF_RD_EXP(ANN_R,42370,42735)":5164.0,"DE0005190003^FF_DEBT_LT(ANN_R,42370,42735)":55405.0,"DE0005190003^FF_PTX_INC_FOR(ANN_R,43831,44196)":null,"DE0005190003^FF_RD_EXP(ANN_R,43831,44196)":6279.0,"DE0005190003^FF_DEBT_LT(ANN_R,43831,44196)":66188.0,"DE000BAY0017^FF_PTX_INC_FOR(ANN_R,42370,42735)":null,"DE000BAY0017^FF_RD_EXP(ANN_R,42370,42735)":4405.0,"DE000BAY0017^FF_DEBT_LT(ANN_R,42370,42735)":15902.0,"DK0010181759^FF_PTX_INC_FOR(ANN_R,42736,43100)":null,"DK0010181759^FF_RD_EXP(ANN_R,42736,43100)":120.0,"DK0010181759^FF_DEBT_LT(ANN_R,42736,43100)":23340.0,"NL0000009165^FF_PTX_INC_FOR(ANN_R,42736,43100)":null,"NL0000009165^FF_RD_EXP(ANN_R,42736,43100)":null,"NL0000009165^FF_DEBT_LT(ANN_R,42736,43100)":12166.0,"FR0000120693^FF_PTX_INC_FOR(ANN_R,42736,43100)":null,"FR0000120693^FF_RD_EXP(ANN_R,42736,43100)":null,"FR0000120693^FF_DEBT_LT(ANN_R,42736,43100)":7380.0,"BE0974293251^FF_PTX_INC_FOR(ANN_R,42736,43100)":null,"BE0974293251^FF_RD_EXP(ANN_R,42736,43100)":244.695045434703,"BE0974293251^FF_DEBT_LT(ANN_R,42736,43100)":90730.346435862,"US1156372096^FF_PTX_INC_FOR(ANN_R,42736,43100)":127.0,"US1156372096^FF_RD_EXP(ANN_R,42736,43100)":null,"US1156372096^FF_DEBT_LT(ANN_R,42736,43100)":1689.0,"US49271V1008^FF_PTX_INC_FOR(ANN_R,42736,43100)":88.0,"US49271V1008^FF_RD_EXP(ANN_R,42736,43100)":20.0,"US49271V1008^FF_DEBT_LT(ANN_R,42736,43100)":4400.0,"US21036P1084^FF_PTX_INC_FOR(ANN_R,42736,43100)":null,"US21036P1084^FF_RD_EXP(ANN_R,42736,43100)":null,"US21036P1084^FF_DEBT_LT(ANN_R,42736,43100)":7720.7,"JP3258000003^FF_PTX_INC_FOR(ANN_R,42736,43100)":null,"JP3258000003^FF_RD_EXP(ANN_R,42736,43100)":64082.0,"JP3258000003^FF_DEBT_LT(ANN_R,42736,43100)":370923.0,"JP3116000005^FF_PTX_INC_FOR(ANN_R,42736,43100)":null,"JP3116000005^FF_RD_EXP(ANN_R,42736,43100)":11665.0,"JP3116000005^FF_DEBT_LT(ANN_R,42736,43100)":916960.0,"DK0010181759^FF_PTX_INC_FOR(ANN_R,43466,43830)":null,"DK0010181759^FF_RD_EXP(ANN_R,43466,43830)":133.0,"DK0010181759^FF_DEBT_LT(ANN_R,43466,43830)":20879.0,"NL0000009165^FF_PTX_INC_FOR(ANN_R,43466,43830)":null,"NL0000009165^FF_RD_EXP(ANN_R,43466,43830)":null,"NL0000009165^FF_DEBT_LT(ANN_R,43466,43830)":13366.0,"FR0000120693^FF_PTX_INC_FOR(ANN_R,43466,43830)":null,"FR0000120693^FF_RD_EXP(ANN_R,43466,43830)":null,"FR0000120693^FF_DEBT_LT(ANN_R,43466,43830)":6434.0,"BE0974293251^FF_PTX_INC_FOR(ANN_R,43466,43830)":null,"BE0974293251^FF_RD_EXP(ANN_R,43466,43830)":259.995851083782,"BE0974293251^FF_DEBT_LT(ANN_R,43466,43830)":86916.7037863828,"US1156372096^FF_PTX_INC_FOR(ANN_R,43466,43830)":179.0,"US1156372096^FF_RD_EXP(ANN_R,43466,43830)":null,"US1156372096^FF_DEBT_LT(ANN_R,43466,43830)":2290.0,"US49271V1008^FF_PTX_INC_FOR(ANN_R,43466,43830)":305.0,"US49271V1008^FF_RD_EXP(ANN_R,43466,43830)":81.0,"US49271V1008^FF_DEBT_LT(ANN_R,43466,43830)":13523.0,"US21036P1084^FF_PTX_INC_FOR(ANN_R,43466,43830)":2529.1,"US21036P1084^FF_RD_EXP(ANN_R,43466,43830)":null,"US21036P1084^FF_DEBT_LT(ANN_R,43466,43830)":11759.8,"JP3258000003^FF_PTX_INC_FOR(ANN_R,43466,43830)":null,"JP3258000003^FF_RD_EXP(ANN_R,43466,43830)":77566.0,"JP3258000003^FF_DEBT_LT(ANN_R,43466,43830)":350947.0,"JP3116000005^FF_PTX_INC_FOR(ANN_R,43466,43830)":null,"JP3116000005^FF_RD_EXP(ANN_R,43466,43830)":12828.0,"JP3116000005^FF_DEBT_LT(ANN_R,43466,43830)":608616.0,"DK0010181759^FF_PTX_INC_FOR(ANN_R,43101,43465)":null,"DK0010181759^FF_RD_EXP(ANN_R,43101,43465)":127.0,"DK0010181759^FF_DEBT_LT(ANN_R,43101,43465)":16750.0,"NL0000009165^FF_PTX_INC_FOR(ANN_R,43101,43465)":null,"NL0000009165^FF_RD_EXP(ANN_R,43101,43465)":null,"NL0000009165^FF_DEBT_LT(ANN_R,43101,43465)":12628.0,"FR0000120693^FF_PTX_INC_FOR(ANN_R,43101,43465)":null,"FR0000120693^FF_RD_EXP(ANN_R,43101,43465)":null,"FR0000120693^FF_DEBT_LT(ANN_R,43101,43465)":7240.0,"BE0974293251^FF_PTX_INC_FOR(ANN_R,43101,43465)":null,"BE0974293251^FF_RD_EXP(ANN_R,43101,43465)":233.947919361132,"BE0974293251^FF_DEBT_LT(ANN_R,43101,43465)":93598.3904125996,"US1156372096^FF_PTX_INC_FOR(ANN_R,43101,43465)":230.0,"US1156372096^FF_RD_EXP(ANN_R,43101,43465)":null,"US1156372096^FF_DEBT_LT(ANN_R,43101,43465)":2341.0,"US49271V1008^FF_PTX_INC_FOR(ANN_R,43101,43465)":null,"US49271V1008^FF_RD_EXP(ANN_R,43101,43465)":64.0,"US49271V1008^FF_DEBT_LT(ANN_R,43101,43465)":14506.0,"US21036P1084^FF_PTX_INC_FOR(ANN_R,43101,43465)":1746.5,"US21036P1084^FF_RD_EXP(ANN_R,43101,43465)":null,"US21036P1084^FF_DEBT_LT(ANN_R,43101,43465)":9417.6,"JP3258000003^FF_PTX_INC_FOR(ANN_R,43101,43465)":null,"JP3258000003^FF_RD_EXP(ANN_R,43101,43465)":66206.0,"JP3258000003^FF_DEBT_LT(ANN_R,43101,43465)":326817.0,"JP3116000005^FF_PTX_INC_FOR(ANN_R,43101,43465)":null,"JP3116000005^FF_RD_EXP(ANN_R,43101,43465)":12365.0,"JP3116000005^FF_DEBT_LT(ANN_R,43101,43465)":777257.0,"DE000BAY0017^FF_PTX_INC_FOR(ANN_R,43831,44196)":null,"DE000BAY0017^FF_RD_EXP(ANN_R,43831,44196)":7126.0,"DE000BAY0017^FF_DEBT_LT(ANN_R,43831,44196)":33201.0,"US0605051046^FF_PTX_INC_FOR(ANN_R,42370,42735)":2739.0,"US0605051046^FF_RD_EXP(ANN_R,42370,42735)":null,"US0605051046^FF_DEBT_LT(ANN_R,42370,42735)":216823.0,"US0605051046^FF_PTX_INC_FOR(ANN_R,43831,44196)":748.0,"US0605051046^FF_RD_EXP(ANN_R,43831,44196)":null,"US0605051046^FF_DEBT_LT(ANN_R,43831,44196)":251129.0,"JP3778630008^FF_PTX_INC_FOR(ANN_R,42370,42735)":null,"JP3778630008^FF_RD_EXP(ANN_R,42370,42735)":18194.0,"JP3778630008^FF_DEBT_LT(ANN_R,42370,42735)":195.0,"JP3778630008^FF_PTX_INC_FOR(ANN_R,43831,44196)":null,"JP3778630008^FF_RD_EXP(ANN_R,43831,44196)":19035.0,"JP3778630008^FF_DEBT_LT(ANN_R,43831,44196)":3936.0,"US0584981064^FF_PTX_INC_FOR(ANN_R,42370,42735)":null,"US0584981064^FF_RD_EXP(ANN_R,42370,42735)":28.0,"US0584981064^FF_DEBT_LT(ANN_R,42370,42735)":7310.0,"US0584981064^FF_PTX_INC_FOR(ANN_R,43831,44196)":491.0,"US0584981064^FF_RD_EXP(ANN_R,43831,44196)":47.0,"US0584981064^FF_DEBT_LT(ANN_R,43831,44196)":8015.0,"SE0011166610^FF_PTX_INC_FOR(ANN_R,42370,42735)":null,"SE0011166610^FF_RD_EXP(ANN_R,42370,42735)":2258.0,"SE0011166610^FF_DEBT_LT(ANN_R,42370,42735)":23148.0,"SE0011166610^FF_PTX_INC_FOR(ANN_R,43831,44196)":null,"SE0011166610^FF_RD_EXP(ANN_R,43831,44196)":3761.0,"SE0011166610^FF_DEBT_LT(ANN_R,43831,44196)":21669.0,"JP3942400007^FF_PTX_INC_FOR(ANN_R,42370,42735)":null,"JP3942400007^FF_RD_EXP(ANN_R,42370,42735)":225665.0,"JP3942400007^FF_DEBT_LT(ANN_R,42370,42735)":722.0,"JP3942400007^FF_PTX_INC_FOR(ANN_R,43831,44196)":null,"JP3942400007^FF_RD_EXP(ANN_R,43831,44196)":224226.0,"JP3942400007^FF_DEBT_LT(ANN_R,43831,44196)":69227.0,"IT0000062072^FF_PTX_INC_FOR(ANN_R,42370,42735)":null,"IT0000062072^FF_RD_EXP(ANN_R,42370,42735)":null,"IT0000062072^FF_DEBT_LT(ANN_R,42370,42735)":19877.0,"IT0000062072^FF_PTX_INC_FOR(ANN_R,43831,44196)":null,"IT0000062072^FF_RD_EXP(ANN_R,43831,44196)":null,"IT0000062072^FF_DEBT_LT(ANN_R,43831,44196)":13522.0,"JP3116000005^FF_PTX_INC_FOR(ANN_R,42370,42735)":null,"JP3116000005^FF_RD_EXP(ANN_R,42370,42735)":null,"JP3116000005^FF_DEBT_LT(ANN_R,42370,42735)":305427.0,"JP3116000005^FF_PTX_INC_FOR(ANN_R,43831,44196)":null,"JP3116000005^FF_RD_EXP(ANN_R,43831,44196)":13189.0,"JP3116000005^FF_DEBT_LT(ANN_R,43831,44196)":982601.0,"US3635761097^FF_PTX_INC_FOR(ANN_R,42370,42735)":5.6,"US3635761097^FF_RD_EXP(ANN_R,42370,42735)":null,"US3635761097^FF_DEBT_LT(ANN_R,42370,42735)":2144.6,"US3635761097^FF_PTX_INC_FOR(ANN_R,43831,44196)":346.5,"US3635761097^FF_RD_EXP(ANN_R,43831,44196)":null,"US3635761097^FF_DEBT_LT(ANN_R,43831,44196)":4586.9,"US0404131064^FF_PTX_INC_FOR(ANN_R,42370,42735)":46.023,"US0404131064^FF_RD_EXP(ANN_R,42370,42735)":273.581,"US0404131064^FF_DEBT_LT(ANN_R,42370,42735)":39.593,"US0404131064^FF_PTX_INC_FOR(ANN_R,43831,44196)":117.025,"US0404131064^FF_RD_EXP(ANN_R,43831,44196)":486.594,"US0404131064^FF_DEBT_LT(ANN_R,43831,44196)":72.397,"NL0010832176^FF_PTX_INC_FOR(ANN_R,42370,42735)":null,"NL0010832176^FF_RD_EXP(ANN_R,42370,42735)":31.222,"NL0010832176^FF_DEBT_LT(ANN_R,42370,42735)":0.0,"NL0010832176^FF_PTX_INC_FOR(ANN_R,43831,44196)":null,"NL0010832176^FF_RD_EXP(ANN_R,43831,44196)":322.858120978916,"NL0010832176^FF_DEBT_LT(ANN_R,43831,44196)":5.05169384172377,"BE0974293251^FF_PTX_INC_FOR(ANN_R,42370,42735)":null,"BE0974293251^FF_RD_EXP(ANN_R,42370,42735)":220.575491187307,"BE0974293251^FF_DEBT_LT(ANN_R,42370,42735)":108026.546575086,"BE0974293251^FF_PTX_INC_FOR(ANN_R,43831,44196)":null,"BE0974293251^FF_RD_EXP(ANN_R,43831,44196)":259.654948538946,"BE0974293251^FF_DEBT_LT(ANN_R,43831,44196)":78033.5907814435,"US0311001004^FF_PTX_INC_FOR(ANN_R,42370,42735)":295.888,"US0311001004^FF_RD_EXP(ANN_R,42370,42735)":112.0,"US0311001004^FF_DEBT_LT(ANN_R,42370,42735)":2062.644,"US0311001004^FF_PTX_INC_FOR(ANN_R,43831,44196)":271.465,"US0311001004^FF_RD_EXP(ANN_R,43831,44196)":158.9,"US0311001004^FF_DEBT_LT(ANN_R,43831,44196)":2409.614,"ES0109067019^FF_PTX_INC_FOR(ANN_R,42370,42735)":null,"ES0109067019^FF_RD_EXP(ANN_R,42370,42735)":291.9,"ES0109067019^FF_DEBT_LT(ANN_R,42370,42735)":1422.7,"ES0109067019^FF_PTX_INC_FOR(ANN_R,43831,44196)":null,"ES0109067019^FF_RD_EXP(ANN_R,43831,44196)":null,"ES0109067019^FF_DEBT_LT(ANN_R,43831,44196)":4337.5,"FR0010220475^FF_PTX_INC_FOR(ANN_R,42370,42735)":null,"FR0010220475^FF_RD_EXP(ANN_R,42370,42735)":83.0,"FR0010220475^FF_DEBT_LT(ANN_R,42370,42735)":1818.0,"DE0005439004^FF_PTX_INC_FOR(ANN_R,42736,43100)":null,"DE0005439004^FF_RD_EXP(ANN_R,42736,43100)":3103.7,"DE0005439004^FF_DEBT_LT(ANN_R,42736,43100)":2017.8,"DE000PAH0038^FF_PTX_INC_FOR(ANN_R,42736,43100)":null,"DE000PAH0038^FF_RD_EXP(ANN_R,42736,43100)":null,"DE000PAH0038^FF_DEBT_LT(ANN_R,42736,43100)":12.0,"NL0011585146^FF_PTX_INC_FOR(ANN_R,42736,43100)":null,"NL0011585146^FF_RD_EXP(ANN_R,42736,43100)":657.119,"NL0011585146^FF_DEBT_LT(ANN_R,42736,43100)":1500.15,"FR0000121261^FF_PTX_INC_FOR(ANN_R,42736,43100)":null,"FR0000121261^FF_RD_EXP(ANN_R,42736,43100)":641.0,"FR0000121261^FF_DEBT_LT(ANN_R,42736,43100)":2366.0,"DE0005190003^FF_PTX_INC_FOR(ANN_R,42736,43100)":null,"DE0005190003^FF_RD_EXP(ANN_R,42736,43100)":6108.0,"DE0005190003^FF_DEBT_LT(ANN_R,42736,43100)":48784.0,"NL00150001Q9^FF_PTX_INC_FOR(ANN_R,42736,43100)":null,"NL00150001Q9^FF_RD_EXP(ANN_R,42736,43100)":1609.0,"NL00150001Q9^FF_DEBT_LT(ANN_R,42736,43100)":10726.0,"DE0007664039^FF_PTX_INC_FOR(ANN_R,42736,43100)":null,"DE0007664039^FF_RD_EXP(ANN_R,42736,43100)":11614.0,"DE0007664039^FF_DEBT_LT(ANN_R,42736,43100)":92716.0,"DE0007100000^FF_PTX_INC_FOR(ANN_R,42736,43100)":null,"DE0007100000^FF_RD_EXP(ANN_R,42736,43100)":5890.0,"DE0007100000^FF_DEBT_LT(ANN_R,42736,43100)":78378.0,"US3453708600^FF_PTX_INC_FOR(ANN_R,42736,43100)":3298.0,"US3453708600^FF_RD_EXP(ANN_R,42736,43100)":8000.0,"US3453708600^FF_DEBT_LT(ANN_R,42736,43100)":102666.0,"US37045V1008^FF_PTX_INC_FOR(ANN_R,42736,43100)":null,"US37045V1008^FF_RD_EXP(ANN_R,42736,43100)":7300.0,"US37045V1008^FF_DEBT_LT(ANN_R,42736,43100)":67254.0,"JP3397200001^FF_PTX_INC_FOR(ANN_R,42736,43100)":null,"JP3397200001^FF_RD_EXP(ANN_R,42736,43100)":131539.0,"JP3397200001^FF_DEBT_LT(ANN_R,42736,43100)":435817.0,"JP3551500006^FF_PTX_INC_FOR(ANN_R,42736,43100)":null,"JP3551500006^FF_RD_EXP(ANN_R,42736,43100)":409223.0,"JP3551500006^FF_DEBT_LT(ANN_R,42736,43100)":266116.0,"KR7000270009^FF_PTX_INC_FOR(ANN_R,42736,43100)":null,"KR7000270009^FF_RD_EXP(ANN_R,42736,43100)":912325.0,"KR7000270009^FF_DEBT_LT(ANN_R,42736,43100)":4896536.0,"JP3854600008^FF_PTX_INC_FOR(ANN_R,42736,43100)":null,"JP3854600008^FF_RD_EXP(ANN_R,42736,43100)":538881.0,"JP3854600008^FF_DEBT_LT(ANN_R,42736,43100)":4022190.0,"JP3633400001^FF_PTX_INC_FOR(ANN_R,42736,43100)":770617.0,"JP3633400001^FF_RD_EXP(ANN_R,42736,43100)":1037528.0,"JP3633400001^FF_DEBT_LT(ANN_R,42736,43100)":9911596.0,"KR7012330007^FF_PTX_INC_FOR(ANN_R,42736,43100)":null,"KR7012330007^FF_RD_EXP(ANN_R,42736,43100)":687291.0,"KR7012330007^FF_DEBT_LT(ANN_R,42736,43100)":1320438.0,"JP3830800003^FF_PTX_INC_FOR(ANN_R,42736,43100)":null,"JP3830800003^FF_RD_EXP(ANN_R,42736,43100)":99791.0,"JP3830800003^FF_DEBT_LT(ANN_R,42736,43100)":300304.0,"KR7005380001^FF_PTX_INC_FOR(ANN_R,42736,43100)":null,"KR7005380001^FF_RD_EXP(ANN_R,42736,43100)":1179922.0,"KR7005380001^FF_DEBT_LT(ANN_R,42736,43100)":48942329.0,"JP3814800003^FF_PTX_INC_FOR(ANN_R,42736,43100)":null,"JP3814800003^FF_RD_EXP(ANN_R,42736,43100)":114215.0,"JP3814800003^FF_DEBT_LT(ANN_R,42736,43100)":65446.0,"DE0005439004^FF_PTX_INC_FOR(ANN_R,43466,43830)":null,"DE0005439004^FF_RD_EXP(ANN_R,43466,43830)":4471.8,"DE0005439004^FF_DEBT_LT(ANN_R,43466,43830)":3375.2,"DE000PAH0038^FF_PTX_INC_FOR(ANN_R,43466,43830)":null,"DE000PAH0038^FF_RD_EXP(ANN_R,43466,43830)":null,"DE000PAH0038^FF_DEBT_LT(ANN_R,43466,43830)":35.0,"NL0011585146^FF_PTX_INC_FOR(ANN_R,43466,43830)":null,"NL0011585146^FF_RD_EXP(ANN_R,43466,43830)":699.211,"NL0011585146^FF_DEBT_LT(ANN_R,43466,43830)":1668.414,"FR0000121261^FF_PTX_INC_FOR(ANN_R,43466,43830)":null,"FR0000121261^FF_RD_EXP(ANN_R,43466,43830)":687.0,"FR0000121261^FF_DEBT_LT(ANN_R,43466,43830)":5923.0,"DE0005190003^FF_PTX_INC_FOR(ANN_R,43466,43830)":null,"DE0005190003^FF_RD_EXP(ANN_R,43466,43830)":6419.0,"DE0005190003^FF_DEBT_LT(ANN_R,43466,43830)":69010.0,"NL00150001Q9^FF_PTX_INC_FOR(ANN_R,43466,43830)":null,"NL00150001Q9^FF_RD_EXP(ANN_R,43466,43830)":2254.0,"NL00150001Q9^FF_DEBT_LT(ANN_R,43466,43830)":8025.0,"DE0007664039^FF_PTX_INC_FOR(ANN_R,43466,43830)":null,"DE0007664039^FF_RD_EXP(ANN_R,43466,43830)":13199.0,"DE0007664039^FF_DEBT_LT(ANN_R,43466,43830)":126219.0,"DE0007100000^FF_PTX_INC_FOR(ANN_R,43466,43830)":7943.0,"DE0007100000^FF_RD_EXP(ANN_R,43466,43830)":6554.0,"DE0007100000^FF_DEBT_LT(ANN_R,43466,43830)":99179.0,"US3453708600^FF_PTX_INC_FOR(ANN_R,43466,43830)":null,"US3453708600^FF_RD_EXP(ANN_R,43466,43830)":7400.0,"US3453708600^FF_DEBT_LT(ANN_R,43466,43830)":102408.0,"US37045V1008^FF_PTX_INC_FOR(ANN_R,43466,43830)":null,"US37045V1008^FF_RD_EXP(ANN_R,43466,43830)":6800.0,"US37045V1008^FF_DEBT_LT(ANN_R,43466,43830)":66934.0,"JP3397200001^FF_PTX_INC_FOR(ANN_R,43466,43830)":null,"JP3397200001^FF_RD_EXP(ANN_R,43466,43830)":158100.0,"JP3397200001^FF_DEBT_LT(ANN_R,43466,43830)":217819.0,"JP3551500006^FF_PTX_INC_FOR(ANN_R,43466,43830)":null,"JP3551500006^FF_RD_EXP(ANN_R,43466,43830)":497417.0,"JP3551500006^FF_DEBT_LT(ANN_R,43466,43830)":413078.0,"KR7000270009^FF_PTX_INC_FOR(ANN_R,43466,43830)":null,"KR7000270009^FF_RD_EXP(ANN_R,43466,43830)":1103999.0,"KR7000270009^FF_DEBT_LT(ANN_R,43466,43830)":4158655.0,"JP3854600008^FF_PTX_INC_FOR(ANN_R,43466,43830)":null,"JP3854600008^FF_RD_EXP(ANN_R,43466,43830)":658805.0,"JP3854600008^FF_DEBT_LT(ANN_R,43466,43830)":4142338.0,"JP3633400001^FF_PTX_INC_FOR(ANN_R,43466,43830)":732490.0,"JP3633400001^FF_RD_EXP(ANN_R,43466,43830)":1048882.0,"JP3633400001^FF_DEBT_LT(ANN_R,43466,43830)":10550945.0,"KR7012330007^FF_PTX_INC_FOR(ANN_R,43466,43830)":null,"KR7012330007^FF_RD_EXP(ANN_R,43466,43830)":965360.0,"KR7012330007^FF_DEBT_LT(ANN_R,43466,43830)":1409389.0,"JP3830800003^FF_PTX_INC_FOR(ANN_R,43466,43830)":null,"JP3830800003^FF_RD_EXP(ANN_R,43466,43830)":106202.0,"JP3830800003^FF_DEBT_LT(ANN_R,43466,43830)":656199.0,"KR7005380001^FF_PTX_INC_FOR(ANN_R,43466,43830)":null,"KR7005380001^FF_RD_EXP(ANN_R,43466,43830)":1489028.0,"KR7005380001^FF_DEBT_LT(ANN_R,43466,43830)":53658498.0,"JP3814800003^FF_PTX_INC_FOR(ANN_R,43466,43830)":null,"JP3814800003^FF_RD_EXP(ANN_R,43466,43830)":108558.0,"JP3814800003^FF_DEBT_LT(ANN_R,43466,43830)":152288.0,"DE0005439004^FF_PTX_INC_FOR(ANN_R,43101,43465)":null,"DE0005439004^FF_RD_EXP(ANN_R,43101,43465)":4280.2,"DE0005439004^FF_DEBT_LT(ANN_R,43101,43465)":1449.0,"DE000PAH0038^FF_PTX_INC_FOR(ANN_R,43101,43465)":null,"DE000PAH0038^FF_RD_EXP(ANN_R,43101,43465)":null,"DE000PAH0038^FF_DEBT_LT(ANN_R,43101,43465)":12.0,"NL0011585146^FF_PTX_INC_FOR(ANN_R,43101,43465)":null,"NL0011585146^FF_RD_EXP(ANN_R,43101,43465)":643.038,"NL0011585146^FF_DEBT_LT(ANN_R,43101,43465)":1574.758,"FR0000121261^FF_PTX_INC_FOR(ANN_R,43101,43465)":null,"FR0000121261^FF_RD_EXP(ANN_R,43101,43465)":648.0,"FR0000121261^FF_DEBT_LT(ANN_R,43101,43465)":5302.0,"DE0005190003^FF_PTX_INC_FOR(ANN_R,43101,43465)":null,"DE0005190003^FF_RD_EXP(ANN_R,43101,43465)":6890.0,"DE0005190003^FF_DEBT_LT(ANN_R,43101,43465)":59705.0,"NL00150001Q9^FF_PTX_INC_FOR(ANN_R,43101,43465)":null,"NL00150001Q9^FF_RD_EXP(ANN_R,43101,43465)":1595.0,"NL00150001Q9^FF_DEBT_LT(ANN_R,43101,43465)":8667.0,"DE0007664039^FF_PTX_INC_FOR(ANN_R,43101,43465)":null,"DE0007664039^FF_RD_EXP(ANN_R,43101,43465)":12116.0,"DE0007664039^FF_DEBT_LT(ANN_R,43101,43465)":113722.0,"DE0007100000^FF_PTX_INC_FOR(ANN_R,43101,43465)":null,"DE0007100000^FF_RD_EXP(ANN_R,43101,43465)":6515.0,"DE0007100000^FF_DEBT_LT(ANN_R,43101,43465)":88662.0,"US3453708600^FF_PTX_INC_FOR(ANN_R,43101,43465)":2294.0,"US3453708600^FF_RD_EXP(ANN_R,43101,43465)":8200.0,"US3453708600^FF_DEBT_LT(ANN_R,43101,43465)":100720.0,"US37045V1008^FF_PTX_INC_FOR(ANN_R,43101,43465)":null,"US37045V1008^FF_RD_EXP(ANN_R,43101,43465)":7800.0,"US37045V1008^FF_DEBT_LT(ANN_R,43101,43465)":73060.0,"JP3397200001^FF_PTX_INC_FOR(ANN_R,43101,43465)":null,"JP3397200001^FF_RD_EXP(ANN_R,43101,43465)":139390.0,"JP3397200001^FF_DEBT_LT(ANN_R,43101,43465)":387167.0,"JP3551500006^FF_PTX_INC_FOR(ANN_R,43101,43465)":null,"JP3551500006^FF_RD_EXP(ANN_R,43101,43465)":447378.0,"JP3551500006^FF_DEBT_LT(ANN_R,43101,43465)":310672.0,"KR7000270009^FF_PTX_INC_FOR(ANN_R,43101,43465)":null,"KR7000270009^FF_RD_EXP(ANN_R,43101,43465)":800913.0,"KR7000270009^FF_DEBT_LT(ANN_R,43101,43465)":4410650.0,"JP3854600008^FF_PTX_INC_FOR(ANN_R,43101,43465)":null,"JP3854600008^FF_RD_EXP(ANN_R,43101,43465)":597934.0,"JP3854600008^FF_DEBT_LT(ANN_R,43101,43465)":3881749.0,"JP3633400001^FF_PTX_INC_FOR(ANN_R,43101,43465)":739458.0,"JP3633400001^FF_RD_EXP(ANN_R,43101,43465)":1064269.0,"JP3633400001^FF_DEBT_LT(ANN_R,43101,43465)":10006374.0,"KR7012330007^FF_PTX_INC_FOR(ANN_R,43101,43465)":null,"KR7012330007^FF_RD_EXP(ANN_R,43101,43465)":754450.0,"KR7012330007^FF_DEBT_LT(ANN_R,43101,43465)":1059033.0,"JP3830800003^FF_PTX_INC_FOR(ANN_R,43101,43465)":null,"JP3830800003^FF_RD_EXP(ANN_R,43101,43465)":103551.0,"JP3830800003^FF_DEBT_LT(ANN_R,43101,43465)":215223.0,"KR7005380001^FF_PTX_INC_FOR(ANN_R,43101,43465)":null,"KR7005380001^FF_RD_EXP(ANN_R,43101,43465)":1267327.0,"KR7005380001^FF_DEBT_LT(ANN_R,43101,43465)":46941364.0,"JP3814800003^FF_PTX_INC_FOR(ANN_R,43101,43465)":null,"JP3814800003^FF_RD_EXP(ANN_R,43101,43465)":121084.0,"JP3814800003^FF_DEBT_LT(ANN_R,43101,43465)":22948.0,"FR0010220475^FF_PTX_INC_FOR(ANN_R,43831,44196)":null,"FR0010220475^FF_RD_EXP(ANN_R,43831,44196)":302.0,"FR0010220475^FF_DEBT_LT(ANN_R,43831,44196)":1237.0,"US37045V1008^FF_XORD_ITEMS(ANN_R,0)":0.0,"US37045V1008^FF_OPER_INC_AFT_UNUSUAL(ANN_R,0)":10211.0,"US37045V1008^FF_OPER_INC_AFT_UNUSUAL(ANN_R,2019)":5715.0,"US98978V1035^FF_MKT_VAL(ANN_R,224)":null,"US98978V1035^FF_MKT_VAL(ANN_R,418)":null,"US98956P1021^FF_MKT_VAL(ANN_R,193.6)":null,"US98956P1021^FF_MKT_VAL(ANN_R,192.5)":null,"US9892071054^FF_MKT_VAL(ANN_R,38)":null,"US9892071054^FF_MKT_VAL(ANN_R,140)":null,"JP3933800009^FF_MKT_VAL(ANN_R,757.26068652235)":null,"JP3933800009^FF_MKT_VAL(ANN_R,535.246660493314)":null,"NL0000395903^FF_MKT_VAL(ANN_R,156.35783457756)":null,"NL0000395903^FF_MKT_VAL(ANN_R,218.253482580185)":null,"US9291601097^FF_MKT_VAL(ANN_R,53.623)":null,"ES0105066007^FF_MKT_VAL(ANN_R,12.6958257001638)":null,"ES0178430E18^FF_MKT_VAL(ANN_R,717.922007441521)":null,"DE0005557508^FF_MKT_VAL(ANN_R,582.96594440937)":null,"US5502411037^FF_MKT_VAL(ANN_R,397)":null,"US5303073051^FF_MKT_VAL(ANN_R,-9.41)":null,"US6200763075^FF_MKT_VAL(ANN_R,66)":null,"US8725901040^FF_MKT_VAL(ANN_R,25)":null,"US92343V1044^FF_MKT_VAL(ANN_R,9577)":null,"KR7017670001^FF_MKT_VAL(ANN_R,317.095569137076)":null,"JP3732000009^FF_MKT_VAL(ANN_R,1475.56356811523)":null,"JP3496400007^FF_MKT_VAL(ANN_R,2429.84328460693)":null,"ES0105066007^FF_MKT_VAL(ANN_R,23.8533597352505)":null,"ES0178430E18^FF_MKT_VAL(ANN_R,1020.48351407051)":null,"DE0005557508^FF_MKT_VAL(ANN_R,822.285559892654)":null,"US5502411037^FF_MKT_VAL(ANN_R,-674)":null,"US5303073051^FF_MKT_VAL(ANN_R,-0.73)":27488.762037,"US6200763075^FF_MKT_VAL(ANN_R,119)":27474.37,"US8725901040^FF_MKT_VAL(ANN_R,51)":null,"US92343V1044^FF_MKT_VAL(ANN_R,2213)":null,"KR7017670001^FF_MKT_VAL(ANN_R,357.852377821284)":null,"JP3732000009^FF_MKT_VAL(ANN_R,1854.51152458787)":null,"JP3496400007^FF_MKT_VAL(ANN_R,2628.61715251207)":null,"ES0105066007^FF_MKT_VAL(ANN_R,15.0567986427546)":3994.2190576,"ES0178430E18^FF_MKT_VAL(ANN_R,1133.57424795628)":null,"DE0005557508^FF_MKT_VAL(ANN_R,715.110520601273)":null,"US5502411037^FF_MKT_VAL(ANN_R,392)":null,"US5303073051^FF_MKT_VAL(ANN_R,-1.787)":31123.76639865,"US6200763075^FF_MKT_VAL(ANN_R,122)":null,"US8725901040^FF_MKT_VAL(ANN_R,31)":null,"US92343V1044^FF_MKT_VAL(ANN_R,4432)":null,"KR7017670001^FF_MKT_VAL(ANN_R,509.797233041725)":null,"JP3732000009^FF_MKT_VAL(ANN_R,1513.67423506081)":null,"JP3496400007^FF_MKT_VAL(ANN_R,2281.19587288238)":null,"US9291601097^FF_MKT_VAL(ANN_R,-56.812)":null,"DE000A1ML7J1^FF_MKT_VAL(ANN_R,17.742733001709)":20078.3231881401,"DE000A1ML7J1^FF_MKT_VAL(ANN_R,-52.2689109563828)":null,"SE0000115446^FF_MKT_VAL(ANN_R,368.640017732978)":null,"SE0000115446^FF_MKT_VAL(ANN_R,993.712326839566)":null,"DE0007664039^FF_MKT_VAL(ANN_R,3590.68559122086)":null,"DE0007664039^FF_MKT_VAL(ANN_R,3261.49050378799)":null,"FR0000127771^FF_MKT_VAL(ANN_R,1149.95088267326)":null,"FR0000127771^FF_MKT_VAL(ANN_R,316.747361898422)":null,"FR0000125486^FF_MKT_VAL(ANN_R,1154.38656592369)":null,"FR0000125486^FF_MKT_VAL(ANN_R,1731.47762846947)":null,"US92556V1061^FF_MKT_VAL(ANN_R,302.9)":null,"US92556V1061^FF_MKT_VAL(ANN_R,278.6)":null,"DK0010268606^FF_MKT_VAL(ANN_R,204.041425650707)":null,"DK0010268606^FF_MKT_VAL(ANN_R,280.931415965441)":null,"US92343V1044^FF_MKT_VAL(ANN_R,3583)":null,"ES0105046009^FF_MKT_VAL(ANN_R,341.835964279771)":null,"DE000A0D9PT0^FF_MKT_VAL(ANN_R,161.61541646719)":null,"DE0005552004^FF_MKT_VAL(ANN_R,584.072141647339)":null,"US12541W2098^FF_MKT_VAL(ANN_R,269.187)":null,"US31428X1063^FF_MKT_VAL(ANN_R,991)":null,"US9078181081^FF_MKT_VAL(ANN_R,1347)":null,"JP3783600004^FF_MKT_VAL(ANN_R,832.48193359375)":null,"JP3566800003^FF_MKT_VAL(ANN_R,1108.54636001587)":1296908.046,"ES0105046009^FF_MKT_VAL(ANN_R,468.167162762642)":null,"DE000A0D9PT0^FF_MKT_VAL(ANN_R,161.271787714958)":null,"DE0005552004^FF_MKT_VAL(ANN_R,683.075092077255)":null,"US12541W2098^FF_MKT_VAL(ANN_R,215.644)":null,"US31428X1063^FF_MKT_VAL(ANN_R,189)":null,"US9078181081^FF_MKT_VAL(ANN_R,1205)":50843.7344082,"JP3783600004^FF_MKT_VAL(ANN_R,929.800144165754)":null,"JP3566800003^FF_MKT_VAL(ANN_R,1438.77576746792)":null,"ES0105046009^FF_MKT_VAL(ANN_R,297.199481188059)":null,"DE000A0D9PT0^FF_MKT_VAL(ANN_R,163.099339556694)":null,"DE0005552004^FF_MKT_VAL(ANN_R,706.087044000626)":null,"US12541W2098^FF_MKT_VAL(ANN_R,262.861)":null,"US31428X1063^FF_MKT_VAL(ANN_R,377)":null,"US9078181081^FF_MKT_VAL(ANN_R,2112)":160943.372007663,"JP3783600004^FF_MKT_VAL(ANN_R,1321.0204214789)":null,"JP3566800003^FF_MKT_VAL(ANN_R,1695.13562116399)":null,"TW0002303005^FF_MKT_VAL(ANN_R,73.7980956682563)":null,"TW0002303005^FF_MKT_VAL(ANN_R,20.0114456760883)":585697.3,"TW0001216000^FF_MKT_VAL(ANN_R,181.28947702834)":null,"TW0001216000^FF_MKT_VAL(ANN_R,280.114206618592)":null,"US9078181081^FF_MKT_VAL(ANN_R,2156)":null,"US9078181081^FF_MKT_VAL(ANN_R,1382)":null,"IT0005239360^FF_MKT_VAL(ANN_R,916.863490309)":null,"IT0005239360^FF_MKT_VAL(ANN_R,-768.923807859421)":null,"JP3951600000^FF_MKT_VAL(ANN_R,114.77322453633)":1749521.988032,"JP3951600000^FF_MKT_VAL(ANN_R,274.220494967885)":null,"SE0000310336^FF_MKT_VAL(ANN_R,80.9410697892308)":null,"JP3726800000^FF_MKT_VAL(ANN_R,1705.19856113009)":6884433.837652,"SE0000310336^FF_MKT_VAL(ANN_R,110.105520412326)":41820.9965382,"JP3726800000^FF_MKT_VAL(ANN_R,1126.06692652404)":null,"SE0000310336^FF_MKT_VAL(ANN_R,71.523312933743)":null,"JP3726800000^FF_MKT_VAL(ANN_R,1004.07840240002)":2879090.5,"BE0003739530^FF_MKT_VAL(ANN_R,367.052788972855)":null,"BE0003739530^FF_MKT_VAL(ANN_R,99.6131279468536)":6282.41565,"US89400J1079^FF_MKT_VAL(ANN_R,25.9)":null,"US89400J1079^FF_MKT_VAL(ANN_R,111.7)":null,"US8936411003^FF_MKT_VAL(ANN_R,127.363)":null,"US8936411003^FF_MKT_VAL(ANN_R,215.154)":null,"US88339J1051^FF_MKT_VAL(ANN_R,12.931)":null,"US88339J1051^FF_MKT_VAL(ANN_R,19.727)":11813.75528,"NL0000009082^FF_MKT_VAL(ANN_R,55.3098618984222)":null,"CH0008742519^FF_MKT_VAL(ANN_R,332.938607215881)":null,"FR0000133308^FF_MKT_VAL(ANN_R,3100.67085802555)":null,"US73278L1052^FF_MKT_VAL(ANN_R,80.378)":null,"JP3735400008^FF_MKT_VAL(ANN_R,2851.58871841431)":null,"TW0002412004^FF_MKT_VAL(ANN_R,279.784124771012)":null,"NL0000009082^FF_MKT_VAL(ANN_R,10.6177475452423)":16535.2468554,"CH0008742519^FF_MKT_VAL(ANN_R,300.410018205643)":null,"FR0000133308^FF_MKT_VAL(ANN_R,3191.22301220894)":null,"US73278L1052^FF_MKT_VAL(ANN_R,50.091)":null,"JP3735400008^FF_MKT_VAL(ANN_R,5184.71942167729)":null,"TW0002412004^FF_MKT_VAL(ANN_R,361.182980745681)":null,"NL0000009082^FF_MKT_VAL(ANN_R,14.6631494760513)":11190.282261444,"CH0008742519^FF_MKT_VAL(ANN_R,293.620977640151)":null,"FR0000133308^FF_MKT_VAL(ANN_R,2839.01132547855)":null,"US73278L1052^FF_MKT_VAL(ANN_R,84.251)":null,"JP3735400008^FF_MKT_VAL(ANN_R,4325.12521176226)":null,"TW0002412004^FF_MKT_VAL(ANN_R,190.310524336115)":null,"JP3633400001^FF_MKT_VAL(ANN_R,10430.0439079553)":null,"JP3633400001^FF_MKT_VAL(ANN_R,7544.26723255031)":null,"JP3634600005^FF_MKT_VAL(ANN_R,489.456750983372)":null,"JP3634600005^FF_MKT_VAL(ANN_R,501.106154788285)":null,"JP3592200004^FF_MKT_VAL(ANN_R,790.540468586609)":null,"JP3592200004^FF_MKT_VAL(ANN_R,633.601255243644)":null,"JP3571400005^FF_MKT_VAL(ANN_R,220.64240630623)":null,"JP3571400005^FF_MKT_VAL(ANN_R,928.196126051247)":null,"JP3910660004^FF_MKT_VAL(ANN_R,485.85204811208)":null,"JP3910660004^FF_MKT_VAL(ANN_R,1140.00973896869)":null,"US8725901040^FF_MKT_VAL(ANN_R,54)":null,"US8725901040^FF_MKT_VAL(ANN_R,88)":null,"JP3546800008^FF_MKT_VAL(ANN_R,282.195438669063)":null,"JP3546800008^FF_MKT_VAL(ANN_R,272.77236055769)":null,"FR0000051807^FF_MKT_VAL(ANN_R,89.8225858211517)":25.0969045657118,"FR0000051807^FF_MKT_VAL(ANN_R,173.483537435532)":null,"FR0000120172^FF_MKT_VAL(ANN_R,297.567057013512)":null,"ES0148396007^FF_MKT_VAL(ANN_R,1077.98033902895)":null,"US5010441013^FF_MKT_VAL(ANN_R,1001)":13758.06,"US22160K1051^FF_MKT_VAL(ANN_R,953)":null,"JP3422950000^FF_MKT_VAL(ANN_R,1040.92764447257)":null,"JP3240400006^FF_MKT_VAL(ANN_R,67.8440132141113)":null,"JP3802300008^FF_MKT_VAL(ANN_R,622.952544619329)":null,"TW0001216000^FF_MKT_VAL(ANN_R,160.031606747322)":null,"JP3933800009^FF_MKT_VAL(ANN_R,552.620174407958)":null,"FR0000120172^FF_MKT_VAL(ANN_R,592.234363079071)":null,"ES0148396007^FF_MKT_VAL(ANN_R,1174.03824949265)":null,"NL0013654783^FF_MKT_VAL(ANN_R,69.0000000072133)":null,"US5010441013^FF_MKT_VAL(ANN_R,348)":null,"US22160K1051^FF_MKT_VAL(ANN_R,1204)":33529.67786,"JP3422950000^FF_MKT_VAL(ANN_R,708.140045193023)":null,"JP3240400006^FF_MKT_VAL(ANN_R,35.5130746364594)":null,"JP3802300008^FF_MKT_VAL(ANN_R,777.722127878107)":null,"TW0001216000^FF_MKT_VAL(ANN_R,399.049481040694)":null,"JP3933800009^FF_MKT_VAL(ANN_R,648.943694144487)":null,"FR0000120172^FF_MKT_VAL(ANN_R,663.225530147552)":null,"ES0148396007^FF_MKT_VAL(ANN_R,880.777328698158)":null,"NL0013654783^FF_MKT_VAL(ANN_R,61.0000005325102)":null,"US5010441013^FF_MKT_VAL(ANN_R,557)":null,"US22160K1051^FF_MKT_VAL(ANN_R,1185)":null,"JP3422950000^FF_MKT_VAL(ANN_R,1298.88015846349)":null,"JP3240400006^FF_MKT_VAL(ANN_R,134.004385432228)":null,"JP3802300008^FF_MKT_VAL(ANN_R,-1318.25013673212)":null,"TW0001216000^FF_MKT_VAL(ANN_R,215.952519589819)":null,"JP3933800009^FF_MKT_VAL(ANN_R,590.271264037117)":null,"ES0178430E18^FF_MKT_VAL(ANN_R,764.046439886093)":null,"ES0178430E18^FF_MKT_VAL(ANN_R,-304.435626983643)":null,"US8793601050^FF_MKT_VAL(ANN_R,86.5)":null,"US8793601050^FF_MKT_VAL(ANN_R,103)":629.198271,"JP3538800008^FF_MKT_VAL(ANN_R,190.448468366638)":null,"JP3538800008^FF_MKT_VAL(ANN_R,306.164408266544)":null,"JP3463000004^FF_MKT_VAL(ANN_R,674.534576183184)":null,"JP3463000004^FF_MKT_VAL(ANN_R,404.969881327823)":null,"US8740541094^FF_MKT_VAL(ANN_R,9.749)":null,"US8740541094^FF_MKT_VAL(ANN_R,19.28)":13462.94666,"US87165B1035^FF_MKT_VAL(ANN_R,1219)":null,"US87165B1035^FF_MKT_VAL(ANN_R,1017)":null,"DE000SYM9999^FF_MKT_VAL(ANN_R,152.713920787334)":null,"DE000SYM9999^FF_MKT_VAL(ANN_R,137.838826359987)":null,"CH0008742519^FF_MKT_VAL(ANN_R,363.492923974991)":null,"CH0008742519^FF_MKT_VAL(ANN_R,373.321014404297)":null,"CH0014852781^FF_MKT_VAL(ANN_R,193.170525312424)":null,"SE0012673267^FF_MKT_VAL(ANN_R,0.619470438292582)":275185.38395,"FR0000127771^FF_MKT_VAL(ANN_R,299.779451489449)":null,"US4180561072^FF_MKT_VAL(ANN_R,98.913)":4364.88335925,"US88339J1051^FF_MKT_VAL(ANN_R,16.74)":1082.75477,"US77543R1023^FF_MKT_VAL(ANN_R,0.121)":30838.2634,"JP3358000002^FF_MKT_VAL(ANN_R,217.58917117305)":null,"JP3198900007^FF_MKT_VAL(ANN_R,294.243324279785)":null,"SE0012673267^FF_MKT_VAL(ANN_R,3.43543123643983)":null,"FR0000127771^FF_MKT_VAL(ANN_R,309.094428539276)":null,"US4180561072^FF_MKT_VAL(ANN_R,117.854)":11311.23386923,"US88339J1051^FF_MKT_VAL(ANN_R,17.287)":1904.24293,"US77543R1023^FF_MKT_VAL(ANN_R,0.564)":30838.2634,"JP3358000002^FF_MKT_VAL(ANN_R,169.10108807683)":null,"JP3198900007^FF_MKT_VAL(ANN_R,298.685168385506)":null,"SE0012673267^FF_MKT_VAL(ANN_R,3.35447728550036)":null,"FR0000127771^FF_MKT_VAL(ANN_R,-531.257184863091)":null,"US4180561072^FF_MKT_VAL(ANN_R,115.753)":8438.6669766,"US88339J1051^FF_MKT_VAL(ANN_R,19.163)":11813.75528,"US77543R1023^FF_MKT_VAL(ANN_R,0.222)":30838.2634,"JP3358000002^FF_MKT_VAL(ANN_R,140.680310130119)":null,"JP3198900007^FF_MKT_VAL(ANN_R,328.966868048534)":null,"CH0014852781^FF_MKT_VAL(ANN_R,212.320037841797)":null,"SE0000310336^FF_MKT_VAL(ANN_R,85.8184478580952)":null,"SE0000310336^FF_MKT_VAL(ANN_R,93.8641151189804)":null,"SE0000242455^FF_MKT_VAL(ANN_R,552.367357760668)":null,"SE0000242455^FF_MKT_VAL(ANN_R,632.208640232682)":null,"SE0007100599^FF_MKT_VAL(ANN_R,578.207719132304)":null,"SE0007100599^FF_MKT_VAL(ANN_R,562.867582216859)":null,"JP3397200001^FF_MKT_VAL(ANN_R,881.26792696584)":null,"SE0009922164^FF_MKT_VAL(ANN_R,441.730340465903)":null,"SE0009922164^FF_MKT_VAL(ANN_R,283.424022272229)":null,"SE0009922164^FF_MKT_VAL(ANN_R,347.783572383225)":null,"JP3397200001^FF_MKT_VAL(ANN_R,981.634223464876)":null,"US8666741041^FF_MKT_VAL(ANN_R,0.31)":24351.48072,"US8666741041^FF_MKT_VAL(ANN_R,0.948)":24351.48072,"US42809H1077^FF_MKT_VAL(ANN_R,-132)":null,"JP3386450005^FF_MKT_VAL(ANN_R,504.387386322021)":null,"US42809H1077^FF_MKT_VAL(ANN_R,463)":null,"JP3386450005^FF_MKT_VAL(ANN_R,855.318327315152)":null,"US42809H1077^FF_MKT_VAL(ANN_R,210)":null,"JP3386450005^FF_MKT_VAL(ANN_R,337.398127362132)":null,"JP3409000001^FF_MKT_VAL(ANN_R,430.798404259607)":null,"JP3409000001^FF_MKT_VAL(ANN_R,626.053552318364)":null,"JP3890350006^FF_MKT_VAL(ANN_R,3327.77794515528)":null,"JP3890350006^FF_MKT_VAL(ANN_R,2554.18054369278)":null,"JP3814800003^FF_MKT_VAL(ANN_R,1757.94805027731)":null,"JP3814800003^FF_MKT_VAL(ANN_R,904.416803931817)":null,"CH0012280076^FF_MKT_VAL(ANN_R,27.1705767915249)":null,"CH0012280076^FF_MKT_VAL(ANN_R,35.000606048584)":null,"NL0000226223^FF_MKT_VAL(ANN_R,41.0000005690865)":null,"NL0000226223^FF_MKT_VAL(ANN_R,129.999999897903)":null,"US8545021011^FF_MKT_VAL(ANN_R,191.6)":null,"US8545021011^FF_MKT_VAL(ANN_R,234.6)":null,"CH0012549785^FF_MKT_VAL(ANN_R,24.8303720515966)":null,"CH0012549785^FF_MKT_VAL(ANN_R,65.0132373332977)":null,"JP3732000009^FF_MKT_VAL(ANN_R,2227.60036550649)":null,"SE0000148884^FF_MKT_VAL(ANN_R,392.228237517178)":null,"SE0000148884^FF_MKT_VAL(ANN_R,510.861788704991)":null,"KR7017670001^FF_MKT_VAL(ANN_R,117.283611378865)":18852645.7199998,"KR7017670001^FF_MKT_VAL(ANN_R,293.030868371949)":null,"DE000ENER6Y0^FF_MKT_VAL(ANN_R,323.675312042236)":null,"JP3351600006^FF_MKT_VAL(ANN_R,474.595106802881)":null,"JP3371200001^FF_MKT_VAL(ANN_R,625.953012485988)":null,"JP3371200001^FF_MKT_VAL(ANN_R,1096.43685899861)":null,"FR0010220475^FF_MKT_VAL(ANN_R,232.875527262688)":null,"DE0005785604^FF_MKT_VAL(ANN_R,988.94033074379)":null,"FR0000051807^FF_MKT_VAL(ANN_R,91.8143707513809)":49.6472548013267,"NL0000395903^FF_MKT_VAL(ANN_R,119.469301700592)":17337.9081,"FR0000125338^FF_MKT_VAL(ANN_R,184.73493874073)":null,"SE0000115446^FF_MKT_VAL(ANN_R,492.771101646125)":null,"CH0210483332^FF_MKT_VAL(ANN_R,492.239252018267)":null,"FR0000121485^FF_MKT_VAL(ANN_R,326.881283819675)":null,"US0995021062^FF_MKT_VAL(ANN_R,143.083)":null,"US00751Y1064^FF_MKT_VAL(ANN_R,225.327)":null,"US5018892084^FF_MKT_VAL(ANN_R,230.036)":null,"US3802371076^FF_MKT_VAL(ANN_R,4)":null,"US18915M1071^FF_MKT_VAL(ANN_R,0.004)":42554.959853,"US3724601055^FF_MKT_VAL(ANN_R,374.865)":null,"US89400J1079^FF_MKT_VAL(ANN_R,93.6)":null,"US2310211063^FF_MKT_VAL(ANN_R,430)":null,"US45168D1046^FF_MKT_VAL(ANN_R,74.7)":null,"US98978V1035^FF_MKT_VAL(ANN_R,408)":null,"US78409V1044^FF_MKT_VAL(ANN_R,683)":null,"JP3970300004^FF_MKT_VAL(ANN_R,271.434345245361)":null,"TW0002317005^FF_MKT_VAL(ANN_R,1300.19685282843)":null,"JP3756100008^FF_MKT_VAL(ANN_R,177.789659745991)":null,"TW0002303005^FF_MKT_VAL(ANN_R,72.0013675428741)":null,"JP3421800008^FF_MKT_VAL(ANN_R,323.74760055542)":null,"JP3898400001^FF_MKT_VAL(ANN_R,855.199310302734)":null,"JP3143600009^FF_MKT_VAL(ANN_R,608.555885314941)":null,"FR0010220475^FF_MKT_VAL(ANN_R,108.681016087532)":11214.179611455,"DE0005785604^FF_MKT_VAL(ANN_R,1083.01024961472)":null,"FR0000051807^FF_MKT_VAL(ANN_R,200.557453632355)":null,"NL0000395903^FF_MKT_VAL(ANN_R,243.028443813324)":null,"FR0000125338^FF_MKT_VAL(ANN_R,241.848694086075)":null,"SE0000115446^FF_MKT_VAL(ANN_R,785.9097584337)":null,"CH0210483332^FF_MKT_VAL(ANN_R,404.340142315501)":null,"FR0000121485^FF_MKT_VAL(ANN_R,663.01934671402)":null,"US0995021062^FF_MKT_VAL(ANN_R,128.416)":null,"US00751Y1064^FF_MKT_VAL(ANN_R,143.213)":null,"US5018892084^FF_MKT_VAL(ANN_R,200.098)":null,"US3802371076^FF_MKT_VAL(ANN_R,22.8)":null,"US18915M1071^FF_MKT_VAL(ANN_R,2.658)":null,"US3724601055^FF_MKT_VAL(ANN_R,236.536)":null,"US89400J1079^FF_MKT_VAL(ANN_R,111.1)":null,"US2310211063^FF_MKT_VAL(ANN_R,699)":null,"US45168D1046^FF_MKT_VAL(ANN_R,69.7)":null,"US98978V1035^FF_MKT_VAL(ANN_R,336)":null,"US78409V1044^FF_MKT_VAL(ANN_R,558)":null,"JP3970300004^FF_MKT_VAL(ANN_R,674.477739170194)":null,"TW0002317005^FF_MKT_VAL(ANN_R,1397.51221365941)":null,"JP3756100008^FF_MKT_VAL(ANN_R,210.114489331841)":null,"TW0002303005^FF_MKT_VAL(ANN_R,33.007186511144)":null,"JP3421800008^FF_MKT_VAL(ANN_R,510.464357376099)":null,"JP3898400001^FF_MKT_VAL(ANN_R,-49.9673290997744)":null,"JP3143600009^FF_MKT_VAL(ANN_R,774.430442631245)":null,"FR0010220475^FF_MKT_VAL(ANN_R,95.4234538078308)":null,"DE0005785604^FF_MKT_VAL(ANN_R,1338.85834062099)":null,"FR0000051807^FF_MKT_VAL(ANN_R,165.806382536888)":null,"NL0000395903^FF_MKT_VAL(ANN_R,175.957793712616)":null,"FR0000125338^FF_MKT_VAL(ANN_R,156.782905936241)":null,"SE0000115446^FF_MKT_VAL(ANN_R,556.968777313828)":null,"CH0210483332^FF_MKT_VAL(ANN_R,315.884534927818)":null,"FR0000121485^FF_MKT_VAL(ANN_R,356.427325725555)":null,"US0995021062^FF_MKT_VAL(ANN_R,89.556)":null,"US00751Y1064^FF_MKT_VAL(ANN_R,192.116)":null,"US5018892084^FF_MKT_VAL(ANN_R,273.019)":null,"US3802371076^FF_MKT_VAL(ANN_R,16.6)":3095.1021,"US18915M1071^FF_MKT_VAL(ANN_R,0.825)":42554.959853,"US3724601055^FF_MKT_VAL(ANN_R,298.827)":null,"US89400J1079^FF_MKT_VAL(ANN_R,120.2)":18901.41,"US2310211063^FF_MKT_VAL(ANN_R,622)":null,"US45168D1046^FF_MKT_VAL(ANN_R,81.2)":null,"US98978V1035^FF_MKT_VAL(ANN_R,455)":null,"US78409V1044^FF_MKT_VAL(ANN_R,709)":null,"JP3970300004^FF_MKT_VAL(ANN_R,731.23859527707)":null,"TW0002317005^FF_MKT_VAL(ANN_R,1316.26091994513)":null,"JP3756100008^FF_MKT_VAL(ANN_R,201.340325070545)":null,"TW0002303005^FF_MKT_VAL(ANN_R,58.0768763528466)":null,"JP3421800008^FF_MKT_VAL(ANN_R,369.673320462927)":null,"JP3898400001^FF_MKT_VAL(ANN_R,-554.376077890396)":null,"JP3143600009^FF_MKT_VAL(ANN_R,566.251871403307)":null,"JP3358000002^FF_MKT_VAL(ANN_R,186.866834018379)":null,"JP3358000002^FF_MKT_VAL(ANN_R,162.185740843415)":null,"JP3422950000^FF_MKT_VAL(ANN_R,1351.30512714386)":null,"JP3422950000^FF_MKT_VAL(ANN_R,737.630085583776)":null,"JP3421800008^FF_MKT_VAL(ANN_R,456.704930450767)":null,"JP3421800008^FF_MKT_VAL(ANN_R,467.732142211869)":null,"DE0007165631^FF_MKT_VAL(ANN_R,51.0968532032967)":null,"DE0007165631^FF_MKT_VAL(ANN_R,77.584076438427)":null,"DE0007164600^FF_MKT_VAL(ANN_R,1574.66755390167)":null,"DE0007164600^FF_MKT_VAL(ANN_R,2606.73005604744)":null,"SE0000667891^FF_MKT_VAL(ANN_R,229.836975686252)":null,"SE0000667891^FF_MKT_VAL(ANN_R,380.318790763617)":null,"KR7006400006^FF_MKT_VAL(ANN_R,64.8271591493146)":null,"KR7006400006^FF_MKT_VAL(ANN_R,97.7197747113971)":841972.127999943,"KR7005930003^FF_MKT_VAL(ANN_R,4945.36028388236)":null,"KR7005930003^FF_MKT_VAL(ANN_R,11337.057896343)":null,"KR7028260008^FF_MKT_VAL(ANN_R,256.90058170698)":null,"KR7028260008^FF_MKT_VAL(ANN_R,679.769980336125)":null,"FR0000073272^FF_MKT_VAL(ANN_R,400.320413351059)":null,"FR0000073272^FF_MKT_VAL(ANN_R,992.773533582687)":null,"US78409V1044^FF_MKT_VAL(ANN_R,260)":null,"US78409V1044^FF_MKT_VAL(ANN_R,659)":null,"US77543R1023^FF_MKT_VAL(ANN_R,0.083)":30838.2634,"US77543R1023^FF_MKT_VAL(ANN_R,0.759)":30838.2634,"CH0012032048^FF_MKT_VAL(ANN_R,3838.4852771759)":null,"CH0012032048^FF_MKT_VAL(ANN_R,3565.16537475586)":null,"US75886F1075^FF_MKT_VAL(ANN_R,276.092)":null,"US0584981064^FF_MKT_VAL(ANN_R,68)":null,"US0584981064^FF_MKT_VAL(ANN_R,143)":null,"US0584981064^FF_MKT_VAL(ANN_R,107)":4510.10025,"US75886F1075^FF_MKT_VAL(ANN_R,342.3)":null,"JP3970300004^FF_MKT_VAL(ANN_R,514.844418427907)":null,"JP3970300004^FF_MKT_VAL(ANN_R,291.943706339225)":null,"US74736K1016^FF_MKT_VAL(ANN_R,34.59)":null,"US74736K1016^FF_MKT_VAL(ANN_R,69.453)":null,"US7458671010^FF_MKT_VAL(ANN_R,-5.654)":5864.8690536,"US7458671010^FF_MKT_VAL(ANN_R,137.119)":null,"US6703461052^FF_MKT_VAL(ANN_R,329.3)":null,"US35671D8570^FF_MKT_VAL(ANN_R,-44)":null,"US6516391066^FF_MKT_VAL(ANN_R,85)":1429.417601625,"KR7005490008^FF_MKT_VAL(ANN_R,518.883918910506)":null,"TW0002002003^FF_MKT_VAL(ANN_R,69.0284494201373)":null,"JP3381000003^FF_MKT_VAL(ANN_R,483.993377685547)":null,"US6703461052^FF_MKT_VAL(ANN_R,561.1)":null,"US35671D8570^FF_MKT_VAL(ANN_R,2000)":1233.3544618125,"US6516391066^FF_MKT_VAL(ANN_R,429)":null,"KR7005490008^FF_MKT_VAL(ANN_R,1035.72090764396)":null,"TW0002002003^FF_MKT_VAL(ANN_R,135.959341596566)":null,"JP3381000003^FF_MKT_VAL(ANN_R,599.418473951519)":null,"US6703461052^FF_MKT_VAL(ANN_R,699.8)":null,"US35671D8570^FF_MKT_VAL(ANN_R,702)":null,"US6516391066^FF_MKT_VAL(ANN_R,214)":null,"KR7005490008^FF_MKT_VAL(ANN_R,713.302657509351)":null,"TW0002002003^FF_MKT_VAL(ANN_R,91.9590643874109)":247894.2720555,"JP3381000003^FF_MKT_VAL(ANN_R,385.556963419542)":null,"NL0013654783^FF_MKT_VAL(ANN_R,100.999996056344)":null,"KR7005490008^FF_MKT_VAL(ANN_R,550.106299144721)":null,"KR7005490008^FF_MKT_VAL(ANN_R,1297.39061845739)":null,"DE000PAH0038^FF_MKT_VAL(ANN_R,425.825592041016)":null,"DE000PAH0038^FF_MKT_VAL(ANN_R,3.357745885849)":null,"US73278L1052^FF_MKT_VAL(ANN_R,65.668)":null,"US73278L1052^FF_MKT_VAL(ANN_R,51.076)":null,"US6934751057^FF_MKT_VAL(ANN_R,633)":null,"US6934751057^FF_MKT_VAL(ANN_R,413)":null,"NL0000009538^FF_MKT_VAL(ANN_R,310.497827529907)":null,"NL0000009538^FF_MKT_VAL(ANN_R,406.287252187729)":null,"FR0000120693^FF_MKT_VAL(ANN_R,643.566509962082)":null,"FR0000120693^FF_MKT_VAL(ANN_R,594.335186004639)":null,"JP3866800000^FF_MKT_VAL(ANN_R,1009.17115940154)":2960965.84927,"JP3866800000^FF_MKT_VAL(ANN_R,1000.49897199497)":null,"NL0010545661^FF_MKT_VAL(ANN_R,104)":2591.37041475,"SE0000667891^FF_MKT_VAL(ANN_R,192.716832831502)":null,"US0311001004^FF_MKT_VAL(ANN_R,180.8)":null,"US8545021011^FF_MKT_VAL(ANN_R,233.3)":null,"JP3197800000^FF_MKT_VAL(ANN_R,121.164894104004)":1636156.72215,"JP3788600009^FF_MKT_VAL(ANN_R,1310.56279754639)":2622996.380148,"JP3592200004^FF_MKT_VAL(ANN_R,645.096885681152)":null,"JP3497400006^FF_MKT_VAL(ANN_R,25.2489318847656)":null,"JP3902400005^FF_MKT_VAL(ANN_R,582.76566696167)":null,"JP3304200003^FF_MKT_VAL(ANN_R,534.108177185059)":null,"JP3634600005^FF_MKT_VAL(ANN_R,379.07540512085)":null,"JP3802400006^FF_MKT_VAL(ANN_R,1009.96560287476)":1942259.77472,"NL0010545661^FF_MKT_VAL(ANN_R,355)":null,"SE0000667891^FF_MKT_VAL(ANN_R,342.269561365247)":null,"US0311001004^FF_MKT_VAL(ANN_R,195.2)":null,"US8545021011^FF_MKT_VAL(ANN_R,339.4)":null,"JP3197800000^FF_MKT_VAL(ANN_R,213.637850925326)":null,"JP3788600009^FF_MKT_VAL(ANN_R,1686.42893632501)":null,"JP3592200004^FF_MKT_VAL(ANN_R,945.977721102536)":null,"JP3497400006^FF_MKT_VAL(ANN_R,31.5160492137074)":null,"JP3902400005^FF_MKT_VAL(ANN_R,523.899054564536)":null,"JP3304200003^FF_MKT_VAL(ANN_R,470.214401595294)":null,"JP3634600005^FF_MKT_VAL(ANN_R,188.834638990462)":null,"JP3802400006^FF_MKT_VAL(ANN_R,405.864999078214)":null,"NL0010545661^FF_MKT_VAL(ANN_R,224)":null,"SE0000667891^FF_MKT_VAL(ANN_R,288.668559238315)":null,"US0311001004^FF_MKT_VAL(ANN_R,176.6)":null,"US8545021011^FF_MKT_VAL(ANN_R,273.6)":null,"JP3197800000^FF_MKT_VAL(ANN_R,187.103773223236)":null,"JP3788600009^FF_MKT_VAL(ANN_R,1295.64353145286)":null,"JP3592200004^FF_MKT_VAL(ANN_R,959.612136159092)":null,"JP3497400006^FF_MKT_VAL(ANN_R,105.025971712545)":219611.832972,"JP3902400005^FF_MKT_VAL(ANN_R,523.476851534098)":null,"JP3304200003^FF_MKT_VAL(ANN_R,409.73334554769)":null,"JP3634600005^FF_MKT_VAL(ANN_R,790.765317659825)":null,"JP3802400006^FF_MKT_VAL(ANN_R,397.451226284727)":null,"JP3188220002^FF_MKT_VAL(ANN_R,150.283126823604)":null,"JP3188220002^FF_MKT_VAL(ANN_R,220.161639153957)":null,"JP3200450009^FF_MKT_VAL(ANN_R,759.736644050106)":null,"JP3200450009^FF_MKT_VAL(ANN_R,604.763078475371)":null,"JP3198900007^FF_MKT_VAL(ANN_R,404.245580331422)":null,"JP3198900007^FF_MKT_VAL(ANN_R,331.55787473917)":null,"FR0000133308^FF_MKT_VAL(ANN_R,2745.68793201447)":null,"FR0000133308^FF_MKT_VAL(ANN_R,3377.89236116409)":null,"JP3197600004^FF_MKT_VAL(ANN_R,42.6010339334607)":null,"JP3197600004^FF_MKT_VAL(ANN_R,166.365079173818)":null,"JP3197800000^FF_MKT_VAL(ANN_R,178.542025549337)":null,"JP3197800000^FF_MKT_VAL(ANN_R,203.156749347225)":null,"JP3201200007^FF_MKT_VAL(ANN_R,239.294012829661)":null,"JP3201200007^FF_MKT_VAL(ANN_R,191.109280878678)":null,"US6792951054^FF_MKT_VAL(ANN_R,0.514)":30990.10929245,"JP3173400007^FF_MKT_VAL(ANN_R,50.5386624783278)":null,"JP3173400007^FF_MKT_VAL(ANN_R,96.0010099671781)":null,"US62944T1051^FF_MKT_VAL(ANN_R,194.67)":null,"NL0012015705^FF_MKT_VAL(ANN_R,1.37168457508087)":null,"FR0000120644^FF_MKT_VAL(ANN_R,985.621739029884)":null,"US5132721045^FF_MKT_VAL(ANN_R,124.7)":null,"US4404521001^FF_MKT_VAL(ANN_R,372)":null,"US8326964058^FF_MKT_VAL(ANN_R,290.5)":null,"US6092071058^FF_MKT_VAL(ANN_R,527)":null,"JP3119600009^FF_MKT_VAL(ANN_R,182.763294219971)":null,"NL0012015705^FF_MKT_VAL(ANN_R,5.89992838597298)":null,"FR0000120644^FF_MKT_VAL(ANN_R,655.940848350525)":null,"US5132721045^FF_MKT_VAL(ANN_R,106.9)":null,"US4404521001^FF_MKT_VAL(ANN_R,147.5)":null,"US8326964058^FF_MKT_VAL(ANN_R,336.8)":null,"US6092071058^FF_MKT_VAL(ANN_R,864)":null,"JP3119600009^FF_MKT_VAL(ANN_R,210.344590701163)":null,"NL0012015705^FF_MKT_VAL(ANN_R,1.61294644236565)":null,"FR0000120644^FF_MKT_VAL(ANN_R,1258.77498579025)":null,"US5132721045^FF_MKT_VAL(ANN_R,170)":null,"US4404521001^FF_MKT_VAL(ANN_R,336)":null,"US8326964058^FF_MKT_VAL(ANN_R,367.2)":null,"US6092071058^FF_MKT_VAL(ANN_R,848)":null,"JP3119600009^FF_MKT_VAL(ANN_R,255.477315345779)":null,"US62944T1051^FF_MKT_VAL(ANN_R,153.915)":null,"US6703461052^FF_MKT_VAL(ANN_R,260.3)":null,"US6703461052^FF_MKT_VAL(ANN_R,525.2)":null,"DK0060336014^FF_MKT_VAL(ANN_R,132.765173465014)":null,"DK0060336014^FF_MKT_VAL(ANN_R,167.299047768115)":null,"JE00BYSS4X48^FF_MKT_VAL(ANN_R,1.688)":null,"JE00BYSS4X48^FF_MKT_VAL(ANN_R,11.241)":null,"FI4000297767^FF_MKT_VAL(ANN_R,1171.02042513017)":null,"FI4000297767^FF_MKT_VAL(ANN_R,913.306925085139)":null,"JP3762800005^FF_MKT_VAL(ANN_R,208.999944254756)":null,"JP3762800005^FF_MKT_VAL(ANN_R,322.576378785074)":null,"JP3762600009^FF_MKT_VAL(ANN_R,312.762590794824)":null,"JP3762600009^FF_MKT_VAL(ANN_R,245.31387142092)":null,"NL0010773842^FF_MKT_VAL(ANN_R,43.2479116916656)":null,"NL0010773842^FF_MKT_VAL(ANN_R,-41.4121992588043)":null,"JP3756100008^FF_MKT_VAL(ANN_R,192.45021790266)":null,"JP3756100008^FF_MKT_VAL(ANN_R,277.436095777899)":null,"JP3735400008^FF_MKT_VAL(ANN_R,4946.03465638495)":null,"JP3735400008^FF_MKT_VAL(ANN_R,5531.27592548914)":null,"JP3381000003^FF_MKT_VAL(ANN_R,741.42184057273)":null,"JP3381000003^FF_MKT_VAL(ANN_R,728.718543721362)":null,"JP3756600007^FF_MKT_VAL(ANN_R,201.754127372056)":null,"JP3756600007^FF_MKT_VAL(ANN_R,622.212069109082)":null,"JP3734800000^FF_MKT_VAL(ANN_R,202.901078285649)":null,"JP3734800000^FF_MKT_VAL(ANN_R,302.638539874926)":null,"JP3758190007^FF_MKT_VAL(ANN_R,190.137808967382)":null,"JP3758190007^FF_MKT_VAL(ANN_R,188.421669509262)":null,"US6516391066^FF_MKT_VAL(ANN_R,77)":null,"US6516391066^FF_MKT_VAL(ANN_R,437)":null,"US64110D1046^FF_MKT_VAL(ANN_R,97.4)":1213.431,"US64110D1046^FF_MKT_VAL(ANN_R,205)":null,"KR7036570000^FF_MKT_VAL(ANN_R,62.642247444688)":null,"KR7036570000^FF_MKT_VAL(ANN_R,111.808800132305)":6093929.5275,"KR7035420009^FF_MKT_VAL(ANN_R,236.374423340275)":null,"KR7035420009^FF_MKT_VAL(ANN_R,409.948087944529)":null,"US6311031081^FF_MKT_VAL(ANN_R,202)":null,"US6311031081^FF_MKT_VAL(ANN_R,205)":null,"TW0001303006^FF_MKT_VAL(ANN_R,98.90829302302)":151086.4023,"TW0001303006^FF_MKT_VAL(ANN_R,151.849809608385)":null,"DE000A0D9PT0^FF_MKT_VAL(ANN_R,150.813230514526)":null,"DE000A0D9PT0^FF_MKT_VAL(ANN_R,152.553588080406)":null,"JP3890310000^FF_MKT_VAL(ANN_R,268.395616565831)":null,"JP3890310000^FF_MKT_VAL(ANN_R,1078.67225354724)":null,"US6200763075^FF_MKT_VAL(ANN_R,105)":56499.849,"US6200763075^FF_MKT_VAL(ANN_R,138)":null,"US6092071058^FF_MKT_VAL(ANN_R,745)":null,"US6092071058^FF_MKT_VAL(ANN_R,981)":null,"JP3893200000^FF_MKT_VAL(ANN_R,437.507156825624)":null,"JP3893200000^FF_MKT_VAL(ANN_R,787.341741710901)":null,"JP3893600001^FF_MKT_VAL(ANN_R,288.175968432798)":null,"JP3893600001^FF_MKT_VAL(ANN_R,1387.63210734166)":null,"JP3899600005^FF_MKT_VAL(ANN_R,312.771693579853)":null,"JP3899600005^FF_MKT_VAL(ANN_R,485.298361206427)":null,"JP3902400005^FF_MKT_VAL(ANN_R,488.928789451718)":null,"JP3902400005^FF_MKT_VAL(ANN_R,644.287071213126)":null,"JP3898400001^FF_MKT_VAL(ANN_R,1742.75550206471)":null,"DK0010274414^FF_MKT_VAL(ANN_R,737.097395166755)":null,"CH0102484968^FF_MKT_VAL(ANN_R,79.4789419054985)":null,"NL0010773842^FF_MKT_VAL(ANN_R,217.920855879784)":null,"SE0000242455^FF_MKT_VAL(ANN_R,418.487522445619)":null,"CH0014852781^FF_MKT_VAL(ANN_R,216.20708334446)":null,"SE0007100599^FF_MKT_VAL(ANN_R,647.528558313847)":null,"FR0000045072^FF_MKT_VAL(ANN_R,-213.49606692791)":null,"BE0003565737^FF_MKT_VAL(ANN_R,519.912701845169)":null,"SE0000148884^FF_MKT_VAL(ANN_R,368.965136311948)":null,"SE0012853455^FF_MKT_VAL(ANN_R,11.3938312757386)":null,"IT0005239360^FF_MKT_VAL(ANN_R,-571.568794266582)":null,"CH0012138530^FF_MKT_VAL(ANN_R,671.967554807662)":null,"IT0000062072^FF_MKT_VAL(ANN_R,796.46201133728)":null,"DE0005810055^FF_MKT_VAL(ANN_R,307.301592707633)":null,"FI4000297767^FF_MKT_VAL(ANN_R,1053.09974509718)":null,"DE000A1ML7J1^FF_MKT_VAL(ANN_R,70.4647640585899)":null,"SE0000107419^FF_MKT_VAL(ANN_R,51.040761180222)":null,"IT0000072618^FF_MKT_VAL(ANN_R,-203.540291786194)":null,"NL0012969182^FF_MKT_VAL(ANN_R,10.8097594094276)":null,"DE0008404005^FF_MKT_VAL(ANN_R,3244.47649896145)":null,"US4461501045^FF_MKT_VAL(ANN_R,4.979)":null,"US8666741041^FF_MKT_VAL(ANN_R,0.452)":24351.48072,"US6311031081^FF_MKT_VAL(ANN_R,191)":null,"US55261F1049^FF_MKT_VAL(ANN_R,276.866)":null,"US4932671088^FF_MKT_VAL(ANN_R,144)":null,"US87165B1035^FF_MKT_VAL(ANN_R,1771)":null,"US4165151048^FF_MKT_VAL(ANN_R,130)":null,"US3635761097^FF_MKT_VAL(ANN_R,66.1)":null,"US0010551028^FF_MKT_VAL(ANN_R,1526)":null,"US6934751057^FF_MKT_VAL(ANN_R,547)":null,"US0605051046^FF_MKT_VAL(ANN_R,2223)":null,"JP3762800005^FF_MKT_VAL(ANN_R,41.7206954956055)":null,"JP3762600009^FF_MKT_VAL(ANN_R,987.473068237305)":null,"JP3910660004^FF_MKT_VAL(ANN_R,576.528381347656)":null,"JP3899600005^FF_MKT_VAL(ANN_R,196.378730773926)":null,"JP3409000001^FF_MKT_VAL(ANN_R,391.266841888428)":null,"JP3890310000^FF_MKT_VAL(ANN_R,252.406044006348)":null,"JP3752900005^FF_MKT_VAL(ANN_R,3184.21341705322)":null,"TW0002881000^FF_MKT_VAL(ANN_R,178.299895440554)":null,"JP3505000004^FF_MKT_VAL(ANN_R,484.21821975708)":null,"JP3200450009^FF_MKT_VAL(ANN_R,258.53507232666)":null,"JP3893200000^FF_MKT_VAL(ANN_R,574.946159362792)":null,"TW0002882008^FF_MKT_VAL(ANN_R,84.8069087207224)":null,"JP3890350006^FF_MKT_VAL(ANN_R,2456.40795898438)":null,"TW0002886009^FF_MKT_VAL(ANN_R,140.369337307066)":null,"JP3476480003^FF_MKT_VAL(ANN_R,989.36340713501)":null,"DK0010274414^FF_MKT_VAL(ANN_R,859.002542898059)":null,"CH0102484968^FF_MKT_VAL(ANN_R,145.606896579266)":null,"NL0010773842^FF_MKT_VAL(ANN_R,64.886234998703)":null,"SE0000242455^FF_MKT_VAL(ANN_R,750.625421516597)":null,"CH0014852781^FF_MKT_VAL(ANN_R,225.818415045738)":null,"SE0007100599^FF_MKT_VAL(ANN_R,586.846333220601)":null,"FR0000045072^FF_MKT_VAL(ANN_R,670.097845077515)":null,"BE0003565737^FF_MKT_VAL(ANN_R,653.581348896027)":null,"SE0000148884^FF_MKT_VAL(ANN_R,577.99651581794)":null,"SE0012853455^FF_MKT_VAL(ANN_R,15.6906715125857)":null,"IT0005239360^FF_MKT_VAL(ANN_R,881.273046255112)":null,"CH0012138530^FF_MKT_VAL(ANN_R,692.782286882401)":null,"IT0000062072^FF_MKT_VAL(ANN_R,1300.08419942856)":null,"DE0005810055^FF_MKT_VAL(ANN_R,357.818092274666)":null,"FI4000297767^FF_MKT_VAL(ANN_R,1208.06373149431)":214417.490106458,"DE000A1ML7J1^FF_MKT_VAL(ANN_R,196.310354614258)":null,"SE0000107419^FF_MKT_VAL(ANN_R,157.917520925403)":null,"IT0000072618^FF_MKT_VAL(ANN_R,-1048.79750752449)":null,"NL0012969182^FF_MKT_VAL(ANN_R,25.5191663501263)":null,"DE0008404005^FF_MKT_VAL(ANN_R,2558.8771584034)":null,"US4461501045^FF_MKT_VAL(ANN_R,52)":null,"US8666741041^FF_MKT_VAL(ANN_R,0.461)":24351.48072,"US6311031081^FF_MKT_VAL(ANN_R,221)":null,"US55261F1049^FF_MKT_VAL(ANN_R,375.116)":null,"US4932671088^FF_MKT_VAL(ANN_R,12)":7794.9717804,"US87165B1035^FF_MKT_VAL(ANN_R,772)":null,"US4165151048^FF_MKT_VAL(ANN_R,-9)":9790.70165832,"US3635761097^FF_MKT_VAL(ANN_R,68.1)":null,"US0010551028^FF_MKT_VAL(ANN_R,998)":null,"US6934751057^FF_MKT_VAL(ANN_R,-96)":null,"US0605051046^FF_MKT_VAL(ANN_R,2470)":null,"JP3762800005^FF_MKT_VAL(ANN_R,127.670225128531)":null,"JP3762600009^FF_MKT_VAL(ANN_R,446.160068012773)":null,"JP3910660004^FF_MKT_VAL(ANN_R,1444.58634167165)":null,"JP3899600005^FF_MKT_VAL(ANN_R,417.242536455393)":null,"JP3409000001^FF_MKT_VAL(ANN_R,507.541025012732)":null,"JP3890310000^FF_MKT_VAL(ANN_R,1196.17527183145)":null,"JP3752900005^FF_MKT_VAL(ANN_R,2499.54841961712)":null,"TW0002881000^FF_MKT_VAL(ANN_R,449.620535019502)":null,"JP3505000004^FF_MKT_VAL(ANN_R,910.41051068157)":null,"JP3200450009^FF_MKT_VAL(ANN_R,1640.80149261653)":null,"JP3893200000^FF_MKT_VAL(ANN_R,344.718630477786)":null,"TW0002882008^FF_MKT_VAL(ANN_R,409.878325675629)":null,"JP3890350006^FF_MKT_VAL(ANN_R,931.821213454008)":null,"TW0002886009^FF_MKT_VAL(ANN_R,52.8691217279434)":null,"JP3476480003^FF_MKT_VAL(ANN_R,511.456846758723)":null,"DK0010274414^FF_MKT_VAL(ANN_R,831.255669653416)":null,"CH0102484968^FF_MKT_VAL(ANN_R,100.278167796135)":null,"NL0010773842^FF_MKT_VAL(ANN_R,139.863887310028)":null,"SE0000242455^FF_MKT_VAL(ANN_R,434.758730337024)":null,"CH0014852781^FF_MKT_VAL(ANN_R,199.133950233459)":null,"SE0007100599^FF_MKT_VAL(ANN_R,669.931129164994)":null,"FR0000045072^FF_MKT_VAL(ANN_R,1438.11658322811)":null,"BE0003565737^FF_MKT_VAL(ANN_R,589.909782767296)":null,"SE0000148884^FF_MKT_VAL(ANN_R,533.791009783745)":null,"SE0012853455^FF_MKT_VAL(ANN_R,13.9863881439959)":null,"IT0005239360^FF_MKT_VAL(ANN_R,-309.147692141891)":null,"CH0012138530^FF_MKT_VAL(ANN_R,548.63435268402)":null,"IT0000062072^FF_MKT_VAL(ANN_R,1244.1118363142)":null,"DE0005810055^FF_MKT_VAL(ANN_R,348.306196784973)":null,"FI4000297767^FF_MKT_VAL(ANN_R,1071.53780135351)":null,"DE000A1ML7J1^FF_MKT_VAL(ANN_R,57.9758371591568)":null,"SE0000107419^FF_MKT_VAL(ANN_R,60.8709046244621)":null,"IT0000072618^FF_MKT_VAL(ANN_R,295.518858671188)":null,"NL0012969182^FF_MKT_VAL(ANN_R,46.8656815946102)":null,"DE0008404005^FF_MKT_VAL(ANN_R,2367.53467309475)":null,"US4461501045^FF_MKT_VAL(ANN_R,84)":null,"US8666741041^FF_MKT_VAL(ANN_R,-0.194)":24351.48072,"US6311031081^FF_MKT_VAL(ANN_R,154)":null,"US55261F1049^FF_MKT_VAL(ANN_R,494.205)":null,"US4932671088^FF_MKT_VAL(ANN_R,6)":null,"US87165B1035^FF_MKT_VAL(ANN_R,754)":null,"US4165151048^FF_MKT_VAL(ANN_R,-6)":17463.14865664,"US3635761097^FF_MKT_VAL(ANN_R,55.8)":null,"US0010551028^FF_MKT_VAL(ANN_R,780)":null,"US6934751057^FF_MKT_VAL(ANN_R,48)":null,"US0605051046^FF_MKT_VAL(ANN_R,3235)":null,"JP3762800005^FF_MKT_VAL(ANN_R,206.662817282602)":null,"JP3762600009^FF_MKT_VAL(ANN_R,438.480892363936)":null,"JP3910660004^FF_MKT_VAL(ANN_R,1105.03981597349)":1705408.51584035,"JP3899600005^FF_MKT_VAL(ANN_R,481.948512943462)":null,"JP3409000001^FF_MKT_VAL(ANN_R,512.940086061135)":null,"JP3890310000^FF_MKT_VAL(ANN_R,800.655655803159)":null,"JP3752900005^FF_MKT_VAL(ANN_R,2851.14161474071)":null,"TW0002881000^FF_MKT_VAL(ANN_R,321.725704814851)":null,"JP3505000004^FF_MKT_VAL(ANN_R,984.185609361157)":null,"JP3200450009^FF_MKT_VAL(ANN_R,469.24159857817)":null,"JP3893200000^FF_MKT_VAL(ANN_R,712.215162433684)":null,"TW0002882008^FF_MKT_VAL(ANN_R,281.090732555553)":null,"JP3890350006^FF_MKT_VAL(ANN_R,3160.73413225263)":null,"TW0002886009^FF_MKT_VAL(ANN_R,107.970326727256)":220635.578423617,"JP3476480003^FF_MKT_VAL(ANN_R,933.025503559038)":null,"JP3898400001^FF_MKT_VAL(ANN_R,2327.74043836817)":null,"FR0000121261^FF_MKT_VAL(ANN_R,836.126292705536)":null,"FR0000121261^FF_MKT_VAL(ANN_R,692.81490111351)":null,"US5926881054^FF_MKT_VAL(ANN_R,85.458)":null,"US5926881054^FF_MKT_VAL(ANN_R,129.347)":null,"DE0006599905^FF_MKT_VAL(ANN_R,781.234712481499)":null,"DE0006599905^FF_MKT_VAL(ANN_R,1139.39510393143)":null,"TW0002886009^FF_MKT_VAL(ANN_R,125.883794490427)":null,"TW0002886009^FF_MKT_VAL(ANN_R,81.0016678663343)":null,"TW0002454006^FF_MKT_VAL(ANN_R,243.529054885596)":null,"TW0002454006^FF_MKT_VAL(ANN_R,99.4057811100781)":null,"US58155Q1031^FF_MKT_VAL(ANN_R,866)":null,"US58155Q1031^FF_MKT_VAL(ANN_R,262)":null,"US57772K1016^FF_MKT_VAL(ANN_R,40.5)":null,"US57772K1016^FF_MKT_VAL(ANN_R,98.104)":4061.494747625,"US5745991068^FF_MKT_VAL(ANN_R,107)":7755.829,"US5745991068^FF_MKT_VAL(ANN_R,384)":null,"US5732841060^FF_MKT_VAL(ANN_R,46.774)":null,"US5732841060^FF_MKT_VAL(ANN_R,101.7)":2262.8839306,"US55261F1049^FF_MKT_VAL(ANN_R,378.66)":null,"US55261F1049^FF_MKT_VAL(ANN_R,320.513)":null,"NL0009434992^FF_MKT_VAL(ANN_R,1417)":null,"NL0009434992^FF_MKT_VAL(ANN_R,403)":null,"US5502411037^FF_MKT_VAL(ANN_R,63)":null,"US5502411037^FF_MKT_VAL(ANN_R,-34)":244.743116749998,"FR0000120321^FF_MKT_VAL(ANN_R,1551.26932475567)":null,"FR0000120321^FF_MKT_VAL(ANN_R,1717.26317088604)":null,"CH0025751329^FF_MKT_VAL(ANN_R,10.8379993064877)":2963.52151924,"CH0025751329^FF_MKT_VAL(ANN_R,15.3119990946762)":2484.8653959,"US5018892084^FF_MKT_VAL(ANN_R,180.126)":null,"US5018892084^FF_MKT_VAL(ANN_R,181.306)":null,"US5303073051^FF_MKT_VAL(ANN_R,5.485)":null,"US5303073051^FF_MKT_VAL(ANN_R,-0.005)":27488.762037,"US5260571048^FF_MKT_VAL(ANN_R,336.796)":null,"US5260571048^FF_MKT_VAL(ANN_R,261.445)":null,"FR0010307819^FF_MKT_VAL(ANN_R,184.524423217773)":null,"FR0010307819^FF_MKT_VAL(ANN_R,292.683516383171)":null,"US5132721045^FF_MKT_VAL(ANN_R,115.1)":null,"US5132721045^FF_MKT_VAL(ANN_R,103)":null,"US5128071082^FF_MKT_VAL(ANN_R,114.512)":10869.3325,"US5128071082^FF_MKT_VAL(ANN_R,300.268)":null,"CH0012214059^FF_MKT_VAL(ANN_R,976.23813867569)":null,"CH0012214059^FF_MKT_VAL(ANN_R,715.448089599609)":null,"JP3249600002^FF_MKT_VAL(ANN_R,402.088220279664)":null,"JP3249600002^FF_MKT_VAL(ANN_R,378.277885319665)":null,"US5010441013^FF_MKT_VAL(ANN_R,941)":null,"US5010441013^FF_MKT_VAL(ANN_R,600)":null,"NL0000009082^FF_MKT_VAL(ANN_R,19.9605746269226)":11039.450999511,"NL0000009082^FF_MKT_VAL(ANN_R,7.83474040031433)":null,"JP3304200003^FF_MKT_VAL(ANN_R,777.550794350915)":null,"JP3304200003^FF_MKT_VAL(ANN_R,1229.52711882442)":null,"JP3258000003^FF_MKT_VAL(ANN_R,272.069123409688)":null,"JP3258000003^FF_MKT_VAL(ANN_R,343.342076260597)":null,"US4943681035^FF_MKT_VAL(ANN_R,695)":null,"US4943681035^FF_MKT_VAL(ANN_R,528)":null,"JP3240400006^FF_MKT_VAL(ANN_R,97.3997998051345)":130347.876017,"JP3240400006^FF_MKT_VAL(ANN_R,82.73617005907)":null,"KR7000270009^FF_MKT_VAL(ANN_R,500.374851198168)":null,"KR7000270009^FF_MKT_VAL(ANN_R,152.039432377671)":null,"JP3236200006^FF_MKT_VAL(ANN_R,531.083786918782)":null,"JP3236200006^FF_MKT_VAL(ANN_R,929.025742143393)":null,"US4932671088^FF_MKT_VAL(ANN_R,281)":null,"US4932671088^FF_MKT_VAL(ANN_R,18)":15068.25636486,"US49271V1008^FF_MKT_VAL(ANN_R,346)":null,"US49271V1008^FF_MKT_VAL(ANN_R,433)":null,"FR0000121485^FF_MKT_VAL(ANN_R,366.38743648529)":null,"FR0000121485^FF_MKT_VAL(ANN_R,3249.73839318752)":null,"JP3496400007^FF_MKT_VAL(ANN_R,2186.26139422413)":null,"JP3496400007^FF_MKT_VAL(ANN_R,2603.53368360922)":null,"BE0003565737^FF_MKT_VAL(ANN_R,506.776811361313)":null,"BE0003565737^FF_MKT_VAL(ANN_R,557.385817050934)":null,"JP3205800000^FF_MKT_VAL(ANN_R,388.824757006019)":null,"JP3205800000^FF_MKT_VAL(ANN_R,519.948404468595)":null,"KR7035720002^FF_MKT_VAL(ANN_R,30.9891449524073)":null,"KR7035720002^FF_MKT_VAL(ANN_R,94.8350946043149)":null,"NL0012015705^FF_MKT_VAL(ANN_R,3.04099852395058)":null,"CH0102484968^FF_MKT_VAL(ANN_R,130.130466783047)":null,"CH0102484968^FF_MKT_VAL(ANN_R,122.058865356445)":null,"JP3726800000^FF_MKT_VAL(ANN_R,1090.54800402001)":null,"JP3726800000^FF_MKT_VAL(ANN_R,1349.45324698929)":null,"JP3752900005^FF_MKT_VAL(ANN_R,3692.38999947254)":null,"JP3752900005^FF_MKT_VAL(ANN_R,3311.50280746073)":null,"US8326964058^FF_MKT_VAL(ANN_R,199.3)":null,"US8326964058^FF_MKT_VAL(ANN_R,250.9)":null,"JP3143600009^FF_MKT_VAL(ANN_R,772.025403838605)":null,"CH0025751329^FF_MKT_VAL(ANN_R,11.498999616988)":1157.61029824,"NL0000226223^FF_MKT_VAL(ANN_R,41.9999998476524)":null,"SE0000103699^FF_MKT_VAL(ANN_R,101.880763154905)":1952.70002400001,"FR0000130650^FF_MKT_VAL(ANN_R,342.411186843514)":null,"ES0109067019^FF_MKT_VAL(ANN_R,332.744129180908)":null,"SE0000108656^FF_MKT_VAL(ANN_R,724.148099124432)":null,"DE0006231004^FF_MKT_VAL(ANN_R,139.922111034393)":null,"DE0007164600^FF_MKT_VAL(ANN_R,1633.85332047939)":null,"US8793601050^FF_MKT_VAL(ANN_R,24.6)":null,"US64110D1046^FF_MKT_VAL(ANN_R,161)":null,"US0404131064^FF_MKT_VAL(ANN_R,39.638)":null,"US8740541094^FF_MKT_VAL(ANN_R,-26.223)":null,"US74736K1016^FF_MKT_VAL(ANN_R,34.942)":null,"US57772K1016^FF_MKT_VAL(ANN_R,43.898)":null,"US34959E1091^FF_MKT_VAL(ANN_R,26.608)":null,"US9892071054^FF_MKT_VAL(ANN_R,81)":null,"US2855121099^FF_MKT_VAL(ANN_R,35)":null,"US40434L1052^FF_MKT_VAL(ANN_R,587)":null,"US00507V1098^FF_MKT_VAL(ANN_R,121)":51830.40620256,"US5128071082^FF_MKT_VAL(ANN_R,39.745)":null,"KR7036570000^FF_MKT_VAL(ANN_R,117.081808007238)":9509571.4525,"JP3242800005^FF_MKT_VAL(ANN_R,706.007515009493)":null,"JP3122400009^FF_MKT_VAL(ANN_R,33.5431060791016)":null,"JP3756600007^FF_MKT_VAL(ANN_R,140.476329803467)":null,"KR7035720002^FF_MKT_VAL(ANN_R,46.8504229674581)":null,"JP3866800000^FF_MKT_VAL(ANN_R,945.827320098876)":null,"JP3778630008^FF_MKT_VAL(ANN_R,157.406105041504)":null,"KR7035420009^FF_MKT_VAL(ANN_R,292.029110861578)":null,"JP3236200006^FF_MKT_VAL(ANN_R,676.27498626709)":null,"JP3814000000^FF_MKT_VAL(ANN_R,374.986610412598)":null,"JP3758190007^FF_MKT_VAL(ANN_R,140.706375589594)":null,"JP3571400005^FF_MKT_VAL(ANN_R,127.876846313477)":null,"TW0002454006^FF_MKT_VAL(ANN_R,69.1001995691378)":null,"JP3249600002^FF_MKT_VAL(ANN_R,259.267890930176)":null,"KR7005930003^FF_MKT_VAL(ANN_R,5285.39791423269)":null,"JP3173400007^FF_MKT_VAL(ANN_R,92.2352142333984)":null,"NL0000226223^FF_MKT_VAL(ANN_R,59.9999987080001)":null,"SE0000103699^FF_MKT_VAL(ANN_R,180.855634802962)":null,"FR0000130650^FF_MKT_VAL(ANN_R,201.265303468704)":null,"ES0109067019^FF_MKT_VAL(ANN_R,339.296021556854)":null,"DE0006231004^FF_MKT_VAL(ANN_R,268.791027545929)":null,"DE0007164600^FF_MKT_VAL(ANN_R,1990.23778986931)":1200.35997,"US8793601050^FF_MKT_VAL(ANN_R,57.1)":null,"US64110D1046^FF_MKT_VAL(ANN_R,87)":null,"US0404131064^FF_MKT_VAL(ANN_R,17.573)":17363.65948,"US8740541094^FF_MKT_VAL(ANN_R,8.79)":null,"US74736K1016^FF_MKT_VAL(ANN_R,41.478)":null,"US57772K1016^FF_MKT_VAL(ANN_R,189.1)":null,"US34959E1091^FF_MKT_VAL(ANN_R,41.4)":null,"US9892071054^FF_MKT_VAL(ANN_R,76)":null,"US2855121099^FF_MKT_VAL(ANN_R,57)":null,"US40434L1052^FF_MKT_VAL(ANN_R,951)":null,"US00507V1098^FF_MKT_VAL(ANN_R,560)":null,"US5128071082^FF_MKT_VAL(ANN_R,142.8)":null,"KR7036570000^FF_MKT_VAL(ANN_R,255.168456735296)":null,"JP3242800005^FF_MKT_VAL(ANN_R,1191.71175885201)":null,"JP3122400009^FF_MKT_VAL(ANN_R,29.9822019860148)":null,"JP3756600007^FF_MKT_VAL(ANN_R,246.020072691143)":null,"KR7035720002^FF_MKT_VAL(ANN_R,128.402785565189)":null,"JP3866800000^FF_MKT_VAL(ANN_R,689.707939878106)":null,"JP3778630008^FF_MKT_VAL(ANN_R,177.82702947408)":null,"KR7035420009^FF_MKT_VAL(ANN_R,33.6974709545002)":null,"JP3236200006^FF_MKT_VAL(ANN_R,560.043713353574)":null,"JP3814000000^FF_MKT_VAL(ANN_R,559.872283369303)":null,"JP3758190007^FF_MKT_VAL(ANN_R,167.299250610173)":null,"JP3571400005^FF_MKT_VAL(ANN_R,449.065355114639)":null,"TW0002454006^FF_MKT_VAL(ANN_R,94.7955516618714)":null,"JP3249600002^FF_MKT_VAL(ANN_R,287.641468346119)":null,"KR7005930003^FF_MKT_VAL(ANN_R,11312.3460650998)":null,"JP3173400007^FF_MKT_VAL(ANN_R,84.6503217071295)":null,"CH0025751329^FF_MKT_VAL(ANN_R,11.3230000337226)":1157.61029824,"NL0000226223^FF_MKT_VAL(ANN_R,52.0000003950466)":null,"SE0000103699^FF_MKT_VAL(ANN_R,129.486883784736)":null,"FR0000130650^FF_MKT_VAL(ANN_R,236.990333570242)":null,"ES0109067019^FF_MKT_VAL(ANN_R,409.891424584389)":null,"DE0006231004^FF_MKT_VAL(ANN_R,156.707902669907)":null,"DE0007164600^FF_MKT_VAL(ANN_R,1502.40885400772)":69634.0636788,"US8793601050^FF_MKT_VAL(ANN_R,28.2)":null,"US64110D1046^FF_MKT_VAL(ANN_R,102)":4517.25768,"US0404131064^FF_MKT_VAL(ANN_R,44.216)":null,"US8740541094^FF_MKT_VAL(ANN_R,6.648)":null,"US74736K1016^FF_MKT_VAL(ANN_R,52.656)":null,"US57772K1016^FF_MKT_VAL(ANN_R,76.243)":null,"US34959E1091^FF_MKT_VAL(ANN_R,32.157)":null,"US9892071054^FF_MKT_VAL(ANN_R,65)":null,"US2855121099^FF_MKT_VAL(ANN_R,51)":null,"US40434L1052^FF_MKT_VAL(ANN_R,438)":null,"US00507V1098^FF_MKT_VAL(ANN_R,176)":null,"US5128071082^FF_MKT_VAL(ANN_R,28.104)":null,"KR7036570000^FF_MKT_VAL(ANN_R,55.5831613077635)":null,"JP3242800005^FF_MKT_VAL(ANN_R,637.39104950428)":null,"JP3122400009^FF_MKT_VAL(ANN_R,26.3742350488901)":null,"JP3756600007^FF_MKT_VAL(ANN_R,154.03439797461)":null,"KR7035720002^FF_MKT_VAL(ANN_R,2.34409861824022)":null,"JP3866800000^FF_MKT_VAL(ANN_R,966.22416427359)":null,"JP3778630008^FF_MKT_VAL(ANN_R,96.6131817512214)":null,"KR7035420009^FF_MKT_VAL(ANN_R,366.977082956672)":null,"JP3814000000^FF_MKT_VAL(ANN_R,274.648503007367)":null,"JP3758190007^FF_MKT_VAL(ANN_R,135.570337533951)":null,"JP3571400005^FF_MKT_VAL(ANN_R,301.253604959697)":null,"TW0002454006^FF_MKT_VAL(ANN_R,151.242473600551)":null,"JP3249600002^FF_MKT_VAL(ANN_R,309.860323119909)":null,"KR7005930003^FF_MKT_VAL(ANN_R,6038.95273741079)":null,"JP3173400007^FF_MKT_VAL(ANN_R,82.3825458232313)":null,"JP3143600009^FF_MKT_VAL(ANN_R,1222.61064553447)":null,"SE0000107419^FF_MKT_VAL(ANN_R,38.523474521935)":null,"SE0000107419^FF_MKT_VAL(ANN_R,170.921479895711)":null,"IT0000072618^FF_MKT_VAL(ANN_R,179.079780578613)":null,"US45784P1012^FF_MKT_VAL(ANN_R,0.109)":18406.37431437,"US45784P1012^FF_MKT_VAL(ANN_R,2.5)":null,"DE0006231004^FF_MKT_VAL(ANN_R,106.508213281631)":6990.14689889996,"DE0006231004^FF_MKT_VAL(ANN_R,140.973567962646)":null,"ES0148396007^FF_MKT_VAL(ANN_R,925.271722858429)":null,"ES0148396007^FF_MKT_VAL(ANN_R,1255.20717263222)":null,"US45168D1046^FF_MKT_VAL(ANN_R,54.877)":null,"US45168D1046^FF_MKT_VAL(ANN_R,88)":null,"US45167R1041^FF_MKT_VAL(ANN_R,112.613)":3849.28205211,"US45167R1041^FF_MKT_VAL(ANN_R,109.032)":2499.66268195,"KR7005380001^FF_MKT_VAL(ANN_R,1468.97939720703)":null,"KR7005380001^FF_MKT_VAL(ANN_R,918.343690683483)":null,"KR7012330007^FF_MKT_VAL(ANN_R,866.997684390401)":null,"KR7012330007^FF_MKT_VAL(ANN_R,696.585432944761)":null,"US4461501045^FF_MKT_VAL(ANN_R,150.403)":null,"US4461501045^FF_MKT_VAL(ANN_R,111)":4745.58977448,"US40434L1052^FF_MKT_VAL(ANN_R,1012)":92656.16,"US40434L1052^FF_MKT_VAL(ANN_R,89)":11347.501,"US4404521001^FF_MKT_VAL(ANN_R,296.5)":null,"US4404521001^FF_MKT_VAL(ANN_R,221.4)":null,"IE00BQPVQZ61^FF_MKT_VAL(ANN_R,1.88)":null,"IE00BQPVQZ61^FF_MKT_VAL(ANN_R,9.925)":null,"JP3854600008^FF_MKT_VAL(ANN_R,1931.81124432199)":null,"JP3854600008^FF_MKT_VAL(ANN_R,2376.75091076829)":null,"TW0002317005^FF_MKT_VAL(ANN_R,1457.42321978024)":null,"TW0002317005^FF_MKT_VAL(ANN_R,1446.6980481258)":null,"US4364401012^FF_MKT_VAL(ANN_R,168.7)":null,"US4364401012^FF_MKT_VAL(ANN_R,180.6)":null,"JP3788600009^FF_MKT_VAL(ANN_R,1450.61982214451)":null,"JP3788600009^FF_MKT_VAL(ANN_R,1697.71013934724)":null,"SE0000103699^FF_MKT_VAL(ANN_R,133.070502855801)":null,"SE0000103699^FF_MKT_VAL(ANN_R,193.853871844214)":null,"US42809H1077^FF_MKT_VAL(ANN_R,140)":null,"US42809H1077^FF_MKT_VAL(ANN_R,417)":null,"FR0000052292^FF_MKT_VAL(ANN_R,634.96805729866)":null,"DE0006048432^FF_MKT_VAL(ANN_R,792.87838101387)":null,"DE0006048432^FF_MKT_VAL(ANN_R,679.383917570114)":null,"NL0000009165^FF_MKT_VAL(ANN_R,883.809887647629)":null,"NL0000009165^FF_MKT_VAL(ANN_R,1034.18573284149)":null,"DE0006047004^FF_MKT_VAL(ANN_R,391.559938931465)":null,"FR0010307819^FF_MKT_VAL(ANN_R,272.566999435425)":null,"DK0010268606^FF_MKT_VAL(ANN_R,234.51381625979)":null,"US5745991068^FF_MKT_VAL(ANN_R,190)":null,"US29355A1079^FF_MKT_VAL(ANN_R,1.146)":null,"JP3734800000^FF_MKT_VAL(ANN_R,203.756881713867)":null,"JP3538800008^FF_MKT_VAL(ANN_R,176.784160614014)":null,"KR7006400006^FF_MKT_VAL(ANN_R,219.286091350488)":null,"DE000ENER6Y0^FF_MKT_VAL(ANN_R,643.433388948441)":null,"FR0010307819^FF_MKT_VAL(ANN_R,300.836180448532)":null,"DK0010268606^FF_MKT_VAL(ANN_R,230.051185093214)":null,"US5745991068^FF_MKT_VAL(ANN_R,231)":null,"US29355A1079^FF_MKT_VAL(ANN_R,0.775)":24494.56836,"JP3734800000^FF_MKT_VAL(ANN_R,311.38000985235)":null,"JP3538800008^FF_MKT_VAL(ANN_R,283.003836140037)":null,"KR7006400006^FF_MKT_VAL(ANN_R,117.068795192608)":13675453.8575,"DE000ENER6Y0^FF_MKT_VAL(ANN_R,682.010449647903)":null,"FR0010307819^FF_MKT_VAL(ANN_R,289.54080542326)":null,"DK0010268606^FF_MKT_VAL(ANN_R,295.518846853398)":null,"US5745991068^FF_MKT_VAL(ANN_R,258)":null,"US29355A1079^FF_MKT_VAL(ANN_R,0.909)":24494.56836,"JP3734800000^FF_MKT_VAL(ANN_R,230.506751069799)":null,"JP3538800008^FF_MKT_VAL(ANN_R,207.106081737205)":null,"KR7006400006^FF_MKT_VAL(ANN_R,84.8785643226169)":null,"DE0006047004^FF_MKT_VAL(ANN_R,329.171021676064)":null,"US4180561072^FF_MKT_VAL(ANN_R,144.137)":null,"US4180561072^FF_MKT_VAL(ANN_R,103.149)":3724.09576138,"US4165151048^FF_MKT_VAL(ANN_R,-80)":null,"US4165151048^FF_MKT_VAL(ANN_R,-396)":null,"US3802371076^FF_MKT_VAL(ANN_R,2.3)":null,"US3802371076^FF_MKT_VAL(ANN_R,6.1)":null,"US3724601055^FF_MKT_VAL(ANN_R,352.153)":null,"US3724601055^FF_MKT_VAL(ANN_R,303.736)":null,"DK0010272202^FF_MKT_VAL(ANN_R,-0.889957814514637)":172081.24453,"DK0010272202^FF_MKT_VAL(ANN_R,71.3569415211678)":null,"US37045V1008^FF_MKT_VAL(ANN_R,800)":null,"US37045V1008^FF_MKT_VAL(ANN_R,689)":null,"CH0030170408^FF_MKT_VAL(ANN_R,85.7843300580978)":null,"CH0030170408^FF_MKT_VAL(ANN_R,89.8586700439453)":null,"JP3814000000^FF_MKT_VAL(ANN_R,365.58605231531)":null,"JP3814000000^FF_MKT_VAL(ANN_R,459.021173244342)":null,"TW0002881000^FF_MKT_VAL(ANN_R,212.013285238892)":null,"TW0002881000^FF_MKT_VAL(ANN_R,171.05427327998)":null,"DE0005785604^FF_MKT_VAL(ANN_R,953.671898841858)":null,"DE0005785604^FF_MKT_VAL(ANN_R,865.179189920425)":null,"US35671D8570^FF_MKT_VAL(ANN_R,559)":null,"US35671D8570^FF_MKT_VAL(ANN_R,304)":null,"US34959E1091^FF_MKT_VAL(ANN_R,18.893)":11959.014,"US34959E1091^FF_MKT_VAL(ANN_R,58.7)":null,"TW0001301000^FF_MKT_VAL(ANN_R,3.44746343156695)":null,"TW0001301000^FF_MKT_VAL(ANN_R,232.397651188299)":null,"TW0001326007^FF_MKT_VAL(ANN_R,33.4692199363709)":null,"TW0001326007^FF_MKT_VAL(ANN_R,231.289045668617)":null,"US3453708600^FF_MKT_VAL(ANN_R,585)":null,"US3453708600^FF_MKT_VAL(ANN_R,599)":null,"NL0011585146^FF_MKT_VAL(ANN_R,160.812369481802)":null,"NL0011585146^FF_MKT_VAL(ANN_R,37.4724440860748)":null,"US31428X1063^FF_MKT_VAL(ANN_R,1113)":null,"US31428X1063^FF_MKT_VAL(ANN_R,371)":null,"JP3802300008^FF_MKT_VAL(ANN_R,599.418416276574)":null,"JP3802300008^FF_MKT_VAL(ANN_R,659.157542837784)":null,"JP3802400006^FF_MKT_VAL(ANN_R,627.099963399582)":null,"JP3802400006^FF_MKT_VAL(ANN_R,721.270034024492)":null,"SE0012673267^FF_MKT_VAL(ANN_R,1.16547582084452)":null,"SE0012673267^FF_MKT_VAL(ANN_R,5.92418327754862)":null,"BE0003739530^FF_MKT_VAL(ANN_R,538.718054890633)":null,"DE0007165631^FF_MKT_VAL(ANN_R,72.8751678401232)":null,"CH0012280076^FF_MKT_VAL(ANN_R,29.6193553614616)":null,"CH0012549785^FF_MKT_VAL(ANN_R,41.6764077115059)":null,"DK0060448595^FF_MKT_VAL(ANN_R,54.4014596194029)":null,"DK0010272202^FF_MKT_VAL(ANN_R,-0.870817946597934)":172081.24453,"DE0006599905^FF_MKT_VAL(ANN_R,860.62145113945)":null,"NL0000009538^FF_MKT_VAL(ANN_R,326.328185200691)":null,"DE000BAY0017^FF_MKT_VAL(ANN_R,1881.64150178432)":null,"CH0012032048^FF_MKT_VAL(ANN_R,3794.28205418587)":null,"JE00BYSS4X48^FF_MKT_VAL(ANN_R,9.447)":null,"US24906P1093^FF_MKT_VAL(ANN_R,112.3)":5637.37442,"US45784P1012^FF_MKT_VAL(ANN_R,0.932)":18406.37431437,"US92556V1061^FF_MKT_VAL(ANN_R,285.6)":null,"US14149Y1082^FF_MKT_VAL(ANN_R,635)":null,"US4364401012^FF_MKT_VAL(ANN_R,184.8)":null,"IE00BQPVQZ61^FF_MKT_VAL(ANN_R,22.339)":null,"US5926881054^FF_MKT_VAL(ANN_R,92.586)":null,"US58155Q1031^FF_MKT_VAL(ANN_R,923)":null,"US98956P1021^FF_MKT_VAL(ANN_R,269.6)":null,"US75886F1075^FF_MKT_VAL(ANN_R,481.36)":null,"US5184391044^FF_MKT_VAL(ANN_R,450.9)":null,"JP3160400002^FF_MKT_VAL(ANN_R,65.7787971496582)":null,"JP3201200007^FF_MKT_VAL(ANN_R,106.866603851318)":1089396.86609,"JP3463000004^FF_MKT_VAL(ANN_R,280.103256225586)":null,"JP3546800008^FF_MKT_VAL(ANN_R,303.545124053955)":null,"JP3519400000^FF_MKT_VAL(ANN_R,233.197648705915)":null,"JP3475350009^FF_MKT_VAL(ANN_R,311.805988311768)":null,"JP3188220002^FF_MKT_VAL(ANN_R,404.283496191725)":null,"KR7068270008^FF_MKT_VAL(ANN_R,38.9305758041906)":null,"JP3197600004^FF_MKT_VAL(ANN_R,82.7085723876953)":null,"JP3942400007^FF_MKT_VAL(ANN_R,752.904495239258)":null,"BE0003739530^FF_MKT_VAL(ANN_R,198.197954177856)":null,"DE0007165631^FF_MKT_VAL(ANN_R,82.0763682744503)":null,"NL0010832176^FF_MKT_VAL(ANN_R,0.666558595895767)":16291.0192028168,"CH0012280076^FF_MKT_VAL(ANN_R,40.7801490700245)":null,"CH0012549785^FF_MKT_VAL(ANN_R,48.1686980552673)":null,"DK0060448595^FF_MKT_VAL(ANN_R,139.556407660246)":null,"DK0010272202^FF_MKT_VAL(ANN_R,-7.33816415907443)":20525.3610657,"DE0006599905^FF_MKT_VAL(ANN_R,1061.77475452423)":null,"NL0000009538^FF_MKT_VAL(ANN_R,355.104667901993)":null,"DE000BAY0017^FF_MKT_VAL(ANN_R,2392.53244686127)":null,"CH0012032048^FF_MKT_VAL(ANN_R,3359.68755054474)":null,"JE00BYSS4X48^FF_MKT_VAL(ANN_R,20.35)":17707.92311904,"US24906P1093^FF_MKT_VAL(ANN_R,104.7)":4529.72,"US45784P1012^FF_MKT_VAL(ANN_R,0.795)":18406.37431437,"US92556V1061^FF_MKT_VAL(ANN_R,228.6)":null,"US14149Y1082^FF_MKT_VAL(ANN_R,425)":null,"US4364401012^FF_MKT_VAL(ANN_R,178.2)":null,"IE00BQPVQZ61^FF_MKT_VAL(ANN_R,53.058)":null,"US5926881054^FF_MKT_VAL(ANN_R,132.41)":null,"US58155Q1031^FF_MKT_VAL(ANN_R,144)":null,"US98956P1021^FF_MKT_VAL(ANN_R,237.1)":null,"US75886F1075^FF_MKT_VAL(ANN_R,205.6)":null,"US5184391044^FF_MKT_VAL(ANN_R,351)":null,"JP3160400002^FF_MKT_VAL(ANN_R,119.396472729743)":2273530.320215,"JP3201200007^FF_MKT_VAL(ANN_R,173.965343512595)":null,"JP3463000004^FF_MKT_VAL(ANN_R,269.623274736106)":null,"JP3546800008^FF_MKT_VAL(ANN_R,217.607808455825)":null,"JP3519400000^FF_MKT_VAL(ANN_R,285.804018266499)":null,"JP3475350009^FF_MKT_VAL(ANN_R,200.058791644871)":null,"JP3188220002^FF_MKT_VAL(ANN_R,267.912406034768)":null,"KR7068270008^FF_MKT_VAL(ANN_R,69.46414155815)":null,"JP3197600004^FF_MKT_VAL(ANN_R,328.153080418706)":null,"JP3942400007^FF_MKT_VAL(ANN_R,586.660474069417)":null,"BE0003739530^FF_MKT_VAL(ANN_R,207.53996181488)":null,"DE0007165631^FF_MKT_VAL(ANN_R,61.5750763882399)":null,"CH0012280076^FF_MKT_VAL(ANN_R,26.8434596893787)":null,"CH0012549785^FF_MKT_VAL(ANN_R,36.810343757391)":null,"DK0060448595^FF_MKT_VAL(ANN_R,58.6088743060827)":null,"DK0010272202^FF_MKT_VAL(ANN_R,27.4276462573111)":null,"DE0006599905^FF_MKT_VAL(ANN_R,791.810071706772)":null,"NL0000009538^FF_MKT_VAL(ANN_R,320.333419322968)":null,"DE000BAY0017^FF_MKT_VAL(ANN_R,2053.96886122227)":null,"CH0012032048^FF_MKT_VAL(ANN_R,3971.50311970711)":null,"JE00BYSS4X48^FF_MKT_VAL(ANN_R,10.286)":null,"US24906P1093^FF_MKT_VAL(ANN_R,122.7)":null,"US45784P1012^FF_MKT_VAL(ANN_R,0.462)":18406.37431437,"US92556V1061^FF_MKT_VAL(ANN_R,285.7)":null,"US14149Y1082^FF_MKT_VAL(ANN_R,686)":null,"US4364401012^FF_MKT_VAL(ANN_R,867.8)":null,"IE00BQPVQZ61^FF_MKT_VAL(ANN_R,2.548)":null,"US5926881054^FF_MKT_VAL(ANN_R,109.73)":3554.02950876,"US58155Q1031^FF_MKT_VAL(ANN_R,587)":null,"US98956P1021^FF_MKT_VAL(ANN_R,266.9)":null,"US75886F1075^FF_MKT_VAL(ANN_R,754.843)":null,"US5184391044^FF_MKT_VAL(ANN_R,456)":null,"JP3160400002^FF_MKT_VAL(ANN_R,14.2491052802652)":2437671.94443,"JP3201200007^FF_MKT_VAL(ANN_R,66.1479851733893)":null,"JP3463000004^FF_MKT_VAL(ANN_R,376.322287281975)":null,"JP3546800008^FF_MKT_VAL(ANN_R,235.650465678424)":null,"JP3519400000^FF_MKT_VAL(ANN_R,202.03565299511)":null,"JP3475350009^FF_MKT_VAL(ANN_R,280.466348974034)":null,"JP3188220002^FF_MKT_VAL(ANN_R,385.34365773201)":null,"KR7068270008^FF_MKT_VAL(ANN_R,34.6017901384377)":null,"JP3197600004^FF_MKT_VAL(ANN_R,106.060255439952)":761345.376,"JP3942400007^FF_MKT_VAL(ANN_R,664.933620609343)":null,"US5184391044^FF_MKT_VAL(ANN_R,417.4)":null,"US5184391044^FF_MKT_VAL(ANN_R,588)":null,"SE0009922164^FF_MKT_VAL(ANN_R,260.063086465001)":null,"SE0009922164^FF_MKT_VAL(ANN_R,119.444200545549)":211966.9631802,"SE0000108656^FF_MKT_VAL(ANN_R,336.043231599033)":null,"SE0000108656^FF_MKT_VAL(ANN_R,551.557379156351)":null,"SE0012853455^FF_MKT_VAL(ANN_R,11.5282614318441)":null,"US29355A1079^FF_MKT_VAL(ANN_R,0.594)":24494.56836,"US29355A1079^FF_MKT_VAL(ANN_R,1.755)":null,"JP3386450005^FF_MKT_VAL(ANN_R,668.772513260134)":null,"JP3386450005^FF_MKT_VAL(ANN_R,1621.38545886986)":null,"US2855121099^FF_MKT_VAL(ANN_R,2)":null,"US2855121099^FF_MKT_VAL(ANN_R,100)":7647.322172,"JP3160400002^FF_MKT_VAL(ANN_R,57.7662737909704)":null,"JP3160400002^FF_MKT_VAL(ANN_R,149.403037115932)":null,"JP3783600004^FF_MKT_VAL(ANN_R,1031.90991640277)":null,"JP3783600004^FF_MKT_VAL(ANN_R,1045.24413557351)":null,"DE0005557508^FF_MKT_VAL(ANN_R,770.699964761734)":null,"DE0005557508^FF_MKT_VAL(ANN_R,848.39046049118)":null,"DE0005552004^FF_MKT_VAL(ANN_R,648.718675374985)":null,"DE0005552004^FF_MKT_VAL(ANN_R,943.526593923569)":null,"DE0005810055^FF_MKT_VAL(ANN_R,230.322852778435)":null,"DE0005810055^FF_MKT_VAL(ANN_R,553.02074739933)":null,"US24906P1093^FF_MKT_VAL(ANN_R,71.4)":null,"US24906P1093^FF_MKT_VAL(ANN_R,112.1)":5637.37442,"JP3551500006^FF_MKT_VAL(ANN_R,1383.11356837302)":null,"JP3551500006^FF_MKT_VAL(ANN_R,1134.26554928719)":null,"FR0000130650^FF_MKT_VAL(ANN_R,232.070511979103)":null,"FR0000130650^FF_MKT_VAL(ANN_R,150.650865411758)":null,"DK0010274414^FF_MKT_VAL(ANN_R,709.171195328236)":null,"DK0010274414^FF_MKT_VAL(ANN_R,786.275542601943)":null,"FR0000120644^FF_MKT_VAL(ANN_R,891.572333335876)":null,"FR0000120644^FF_MKT_VAL(ANN_R,866.298438549042)":null,"JP3505000004^FF_MKT_VAL(ANN_R,702.598462426104)":null,"JP3505000004^FF_MKT_VAL(ANN_R,1030.79799449071)":null,"US88579Y1010^FF_MKT_VAL(ANN_R,1888)":null,"JP3893600001^FF_MKT_VAL(ANN_R,1101.81775283813)":2866795.178193,"US88579Y1010^FF_MKT_VAL(ANN_R,1560)":null,"JP3893600001^FF_MKT_VAL(ANN_R,1125.00476046652)":null,"US88579Y1010^FF_MKT_VAL(ANN_R,1604)":91789.48987936,"JP3893600001^FF_MKT_VAL(ANN_R,586.041782366112)":null,"DE0007100000^FF_MKT_VAL(ANN_R,2853.25325083733)":null,"DE0007100000^FF_MKT_VAL(ANN_R,2358.25686049461)":null,"JP3475350009^FF_MKT_VAL(ANN_R,199.114319713786)":null,"JP3475350009^FF_MKT_VAL(ANN_R,325.948948550969)":null,"JP3476480003^FF_MKT_VAL(ANN_R,1284.14808954298)":null,"JP3476480003^FF_MKT_VAL(ANN_R,1529.16280914843)":null,"JP3497400006^FF_MKT_VAL(ANN_R,63.9106536852196)":null,"JP3497400006^FF_MKT_VAL(ANN_R,146.78794291243)":null,"US23331A1097^FF_MKT_VAL(ANN_R,334)":null,"US23331A1097^FF_MKT_VAL(ANN_R,488)":null,"US2310211063^FF_MKT_VAL(ANN_R,732)":null,"US2310211063^FF_MKT_VAL(ANN_R,691)":null,"CH0012138530^FF_MKT_VAL(ANN_R,1048.93672347069)":null,"CH0012138530^FF_MKT_VAL(ANN_R,733.560699462891)":null,"FR0000045072^FF_MKT_VAL(ANN_R,1789.79819154739)":null,"FR0000120503^FF_MKT_VAL(ANN_R,309.735226631165)":null,"DE0006047004^FF_MKT_VAL(ANN_R,360.509679853916)":null,"CH0030170408^FF_MKT_VAL(ANN_R,100.084593510628)":1825.81180811919,"CH0012214059^FF_MKT_VAL(ANN_R,872.948787212372)":null,"SE0011166610^FF_MKT_VAL(ANN_R,833.003910154104)":null,"FR0000125486^FF_MKT_VAL(ANN_R,1341.81724965572)":null,"US7458671010^FF_MKT_VAL(ANN_R,2.743)":null,"US45167R1041^FF_MKT_VAL(ANN_R,109.399)":2499.66268195,"US62944T1051^FF_MKT_VAL(ANN_R,218.984)":null,"US5732841060^FF_MKT_VAL(ANN_R,124.342)":null,"US9291601097^FF_MKT_VAL(ANN_R,102.849)":3808.80495,"US5260571048^FF_MKT_VAL(ANN_R,374.731)":null,"US23331A1097^FF_MKT_VAL(ANN_R,389.9)":null,"FR0000120503^FF_MKT_VAL(ANN_R,613.469858169556)":null,"DE0006047004^FF_MKT_VAL(ANN_R,307.678728866577)":null,"CH0030170408^FF_MKT_VAL(ANN_R,104.939145815372)":3405.8088856112,"CH0012214059^FF_MKT_VAL(ANN_R,804.158790230751)":null,"SE0011166610^FF_MKT_VAL(ANN_R,677.643161118031)":null,"FR0000125486^FF_MKT_VAL(ANN_R,1441.65416669846)":null,"US7458671010^FF_MKT_VAL(ANN_R,89.204)":281.35125,"US45167R1041^FF_MKT_VAL(ANN_R,90.733)":114.763823125,"US62944T1051^FF_MKT_VAL(ANN_R,181.166)":null,"US5732841060^FF_MKT_VAL(ANN_R,28.86)":null,"US9291601097^FF_MKT_VAL(ANN_R,-65.968)":null,"US5260571048^FF_MKT_VAL(ANN_R,376.609)":null,"US23331A1097^FF_MKT_VAL(ANN_R,387.2)":null,"FR0000120503^FF_MKT_VAL(ANN_R,266.192559719086)":null,"DE0006047004^FF_MKT_VAL(ANN_R,408.312316179276)":null,"CH0030170408^FF_MKT_VAL(ANN_R,131.773843598366)":null,"CH0012214059^FF_MKT_VAL(ANN_R,884.926891088486)":null,"SE0011166610^FF_MKT_VAL(ANN_R,855.236209973693)":null,"FR0000125486^FF_MKT_VAL(ANN_R,1857.7082451582)":null,"US7458671010^FF_MKT_VAL(ANN_R,14.875)":7928.5800538,"US45167R1041^FF_MKT_VAL(ANN_R,104.852)":2058.242157,"US62944T1051^FF_MKT_VAL(ANN_R,260.232)":null,"US5732841060^FF_MKT_VAL(ANN_R,155.771)":null,"US9291601097^FF_MKT_VAL(ANN_R,125.135)":null,"US5260571048^FF_MKT_VAL(ANN_R,199.557)":null,"US23331A1097^FF_MKT_VAL(ANN_R,446.4)":null,"FR0000045072^FF_MKT_VAL(ANN_R,1189.76129221916)":null,"US22160K1051^FF_MKT_VAL(ANN_R,1186)":null,"US22160K1051^FF_MKT_VAL(ANN_R,1187)":null,"DE0005439004^FF_MKT_VAL(ANN_R,1125.8873010397)":null,"DE0005439004^FF_MKT_VAL(ANN_R,969.269312381744)":null,"US21036P1084^FF_MKT_VAL(ANN_R,169.5)":null,"US21036P1084^FF_MKT_VAL(ANN_R,186.2)":null,"DK0060448595^FF_MKT_VAL(ANN_R,180.980075925589)":null,"DK0060448595^FF_MKT_VAL(ANN_R,179.054147154093)":null,"US1941621039^FF_MKT_VAL(ANN_R,1259)":null,"US1941621039^FF_MKT_VAL(ANN_R,803)":null,"NL0010545661^FF_MKT_VAL(ANN_R,345)":null,"NL0010545661^FF_MKT_VAL(ANN_R,208)":null,"US18915M1071^FF_MKT_VAL(ANN_R,2.391)":null,"CH0210483332^FF_MKT_VAL(ANN_R,832.394832779278)":null,"CH0210483332^FF_MKT_VAL(ANN_R,354.164469528424)":null,"TW0002412004^FF_MKT_VAL(ANN_R,226.034069981992)":null,"TW0002412004^FF_MKT_VAL(ANN_R,272.359176194668)":null,"JP3519400000^FF_MKT_VAL(ANN_R,240.705760072917)":null,"JP3519400000^FF_MKT_VAL(ANN_R,319.069255543873)":null,"TW0002002003^FF_MKT_VAL(ANN_R,150.430914444268)":null,"TW0002002003^FF_MKT_VAL(ANN_R,225.429352198243)":null,"JP3566800003^FF_MKT_VAL(ANN_R,1349.90660858899)":null,"JP3566800003^FF_MKT_VAL(ANN_R,)":3141898.413785,"KR7068270008^FF_MKT_VAL(ANN_R,18.2701165152617)":28278548.4501078,"KR7068270008^FF_MKT_VAL(ANN_R,56.6882365038804)":null,"ES0105066007^FF_MKT_VAL(ANN_R,15.4284152657986)":3994.2190576,"ES0105066007^FF_MKT_VAL(ANN_R,28.2744588561058)":null,"TW0002882008^FF_MKT_VAL(ANN_R,-18.8190985724628)":407455.4271,"TW0002882008^FF_MKT_VAL(ANN_R,130.175196859539)":null,"DK0060336014^FF_MKT_VAL(ANN_R,134.463443383574)":null,"DE000SYM9999^FF_MKT_VAL(ANN_R,133.045660402179)":null,"DE0006048432^FF_MKT_VAL(ANN_R,850.665675997734)":null,"NL0013267909^FF_MKT_VAL(ANN_R,315.266212821007)":null,"FR0000120321^FF_MKT_VAL(ANN_R,1151.55132472515)":null,"NL0009434992^FF_MKT_VAL(ANN_R,741)":null,"US4943681035^FF_MKT_VAL(ANN_R,744)":null,"US0091581068^FF_MKT_VAL(ANN_R,440.8)":null,"US1941621039^FF_MKT_VAL(ANN_R,932)":null,"TW0001301000^FF_MKT_VAL(ANN_R,120.257249624999)":613657.4324,"JP3351600006^FF_MKT_VAL(ANN_R,151.069079423323)":null,"TW0001303006^FF_MKT_VAL(ANN_R,85.1095678410307)":null,"KR7028260008^FF_MKT_VAL(ANN_R,219.238765328739)":null,"JP3205800000^FF_MKT_VAL(ANN_R,448.26516725868)":null,"JP3371200001^FF_MKT_VAL(ANN_R,613.19429397583)":null,"TW0001326007^FF_MKT_VAL(ANN_R,158.59905331864)":null,"JP3951600000^FF_MKT_VAL(ANN_R,148.529020579532)":null,"DK0060336014^FF_MKT_VAL(ANN_R,120.453461423516)":97624.227999,"DE000SYM9999^FF_MKT_VAL(ANN_R,113.464789517641)":3958.80555,"DE0006048432^FF_MKT_VAL(ANN_R,691.333340167999)":null,"NL0013267909^FF_MKT_VAL(ANN_R,193.47895526886)":null,"FR0000120321^FF_MKT_VAL(ANN_R,1295.83710041046)":null,"NL0009434992^FF_MKT_VAL(ANN_R,1209)":18497.84038749,"US4943681035^FF_MKT_VAL(ANN_R,395)":null,"US0091581068^FF_MKT_VAL(ANN_R,372)":null,"US1941621039^FF_MKT_VAL(ANN_R,847)":null,"TW0001301000^FF_MKT_VAL(ANN_R,171.847958914049)":null,"JP3351600006^FF_MKT_VAL(ANN_R,392.483661644161)":null,"TW0001303006^FF_MKT_VAL(ANN_R,236.945850698836)":null,"KR7028260008^FF_MKT_VAL(ANN_R,75.9267887328697)":null,"JP3205800000^FF_MKT_VAL(ANN_R,468.187998622656)":null,"JP3371200001^FF_MKT_VAL(ANN_R,674.811576507986)":null,"TW0001326007^FF_MKT_VAL(ANN_R,244.730038277216)":null,"JP3951600000^FF_MKT_VAL(ANN_R,199.976795420051)":null,"DK0060336014^FF_MKT_VAL(ANN_R,129.191869854927)":null,"DE000SYM9999^FF_MKT_VAL(ANN_R,132.057452115893)":null,"DE0006048432^FF_MKT_VAL(ANN_R,820.008436083794)":null,"NL0013267909^FF_MKT_VAL(ANN_R,381.241886377335)":null,"FR0000120321^FF_MKT_VAL(ANN_R,1115.75288167)":null,"NL0009434992^FF_MKT_VAL(ANN_R,1044)":null,"US4943681035^FF_MKT_VAL(ANN_R,961)":null,"US0091581068^FF_MKT_VAL(ANN_R,1348.8)":null,"US1941621039^FF_MKT_VAL(ANN_R,1037)":null,"TW0001301000^FF_MKT_VAL(ANN_R,56.5393079006597)":null,"JP3351600006^FF_MKT_VAL(ANN_R,88.2696487903594)":473651.474892923,"TW0001303006^FF_MKT_VAL(ANN_R,189.582910011604)":null,"KR7028260008^FF_MKT_VAL(ANN_R,165.514881595144)":null,"JP3205800000^FF_MKT_VAL(ANN_R,493.179239988327)":null,"JP3371200001^FF_MKT_VAL(ANN_R,580.814955672249)":null,"TW0001326007^FF_MKT_VAL(ANN_R,210.969104333013)":null,"JP3951600000^FF_MKT_VAL(ANN_R,177.69862818718)":null,"FR0000120172^FF_MKT_VAL(ANN_R,735.214498758316)":null,"FR0000120172^FF_MKT_VAL(ANN_R,558.50506567955)":null,"DK0010181759^FF_MKT_VAL(ANN_R,318.160662055016)":null,"DK0010181759^FF_MKT_VAL(ANN_R,334.897914618254)":null,"US14149Y1082^FF_MKT_VAL(ANN_R,529)":null,"US14149Y1082^FF_MKT_VAL(ANN_R,311)":null,"FR0000125338^FF_MKT_VAL(ANN_R,151.922151327133)":null,"FR0000125338^FF_MKT_VAL(ANN_R,242.876952409744)":null,"JP3242800005^FF_MKT_VAL(ANN_R,971.735621023923)":null,"JP3242800005^FF_MKT_VAL(ANN_R,712.351330285892)":null,"US12541W2098^FF_MKT_VAL(ANN_R,311.8)":null,"US12541W2098^FF_MKT_VAL(ANN_R,219.029)":null,"US1156372096^FF_MKT_VAL(ANN_R,375)":null,"US1156372096^FF_MKT_VAL(ANN_R,201)":null,"JP3830800003^FF_MKT_VAL(ANN_R,1048.07488990948)":null,"JP3830800003^FF_MKT_VAL(ANN_R,730.10186244268)":null,"FR0000120503^FF_MKT_VAL(ANN_R,215.130637645721)":null,"FR0000120503^FF_MKT_VAL(ANN_R,472.322921276093)":null,"US0995021062^FF_MKT_VAL(ANN_R,122.912)":null,"US0995021062^FF_MKT_VAL(ANN_R,52.512)":null,"US0970231058^FF_MKT_VAL(ANN_R,1490)":null,"US0970231058^FF_MKT_VAL(ANN_R,837)":null,"DE0005190003^FF_MKT_VAL(ANN_R,3684.94386029243)":null,"DE0005190003^FF_MKT_VAL(ANN_R,3793.13360238075)":null,"DE000BAY0017^FF_MKT_VAL(ANN_R,1884.05646061897)":null,"DK0010181759^FF_MKT_VAL(ANN_R,260.309340119362)":null,"NL0000009165^FF_MKT_VAL(ANN_R,828.541731238365)":null,"FR0000120693^FF_MKT_VAL(ANN_R,435.966572284698)":null,"BE0974293251^FF_MKT_VAL(ANN_R,3255.99998818943)":null,"US1156372096^FF_MKT_VAL(ANN_R,430)":null,"US49271V1008^FF_MKT_VAL(ANN_R,431)":null,"US21036P1084^FF_MKT_VAL(ANN_R,80.2)":null,"JP3258000003^FF_MKT_VAL(ANN_R,398.052989535034)":null,"JP3116000005^FF_MKT_VAL(ANN_R,479.969887247309)":null,"DK0010181759^FF_MKT_VAL(ANN_R,375.922432169318)":null,"NL0000009165^FF_MKT_VAL(ANN_R,972.113775253296)":null,"FR0000120693^FF_MKT_VAL(ANN_R,442.371414065361)":null,"BE0974293251^FF_MKT_VAL(ANN_R,3046.99993438794)":null,"US1156372096^FF_MKT_VAL(ANN_R,200)":null,"US49271V1008^FF_MKT_VAL(ANN_R,210)":null,"US21036P1084^FF_MKT_VAL(ANN_R,238.6)":null,"JP3258000003^FF_MKT_VAL(ANN_R,361.444974027574)":null,"JP3116000005^FF_MKT_VAL(ANN_R,933.089228399098)":null,"DK0010181759^FF_MKT_VAL(ANN_R,293.259479224682)":null,"NL0000009165^FF_MKT_VAL(ANN_R,886.556576013565)":null,"FR0000120693^FF_MKT_VAL(ANN_R,444.7524061203)":null,"BE0974293251^FF_MKT_VAL(ANN_R,2141.00001626529)":null,"US1156372096^FF_MKT_VAL(ANN_R,266)":null,"US49271V1008^FF_MKT_VAL(ANN_R,291)":null,"US21036P1084^FF_MKT_VAL(ANN_R,219.6)":null,"JP3258000003^FF_MKT_VAL(ANN_R,545.313445568085)":null,"JP3116000005^FF_MKT_VAL(ANN_R,697.426539063454)":null,"DE000BAY0017^FF_MKT_VAL(ANN_R,2858.56099748611)":null,"US0605051046^FF_MKT_VAL(ANN_R,2175)":null,"US0605051046^FF_MKT_VAL(ANN_R,4359)":null,"JP3778630008^FF_MKT_VAL(ANN_R,177.795597176999)":null,"JP3778630008^FF_MKT_VAL(ANN_R,191.046157915145)":null,"US0584981064^FF_MKT_VAL(ANN_R,58.4)":null,"US0584981064^FF_MKT_VAL(ANN_R,128)":null,"SE0011166610^FF_MKT_VAL(ANN_R,502.346107766032)":null,"SE0011166610^FF_MKT_VAL(ANN_R,581.471280708909)":null,"JP3942400007^FF_MKT_VAL(ANN_R,621.274180981331)":null,"JP3942400007^FF_MKT_VAL(ANN_R,630.445107067004)":null,"IT0000062072^FF_MKT_VAL(ANN_R,1856.3334403038)":null,"IT0000062072^FF_MKT_VAL(ANN_R,1381.15280771255)":null,"JP3116000005^FF_MKT_VAL(ANN_R,567.274612557142)":null,"JP3116000005^FF_MKT_VAL(ANN_R,492.299771951512)":null,"US3635761097^FF_MKT_VAL(ANN_R,78.3)":null,"US3635761097^FF_MKT_VAL(ANN_R,22.2)":null,"US0404131064^FF_MKT_VAL(ANN_R,6.591)":null,"US0404131064^FF_MKT_VAL(ANN_R,32.832)":null,"NL0010832176^FF_MKT_VAL(ANN_R,4.87544702625275)":null,"BE0974293251^FF_MKT_VAL(ANN_R,2355.00003268777)":null,"BE0974293251^FF_MKT_VAL(ANN_R,3135.99999753711)":null,"US0311001004^FF_MKT_VAL(ANN_R,157.8)":null,"US0311001004^FF_MKT_VAL(ANN_R,221.6)":null,"ES0109067019^FF_MKT_VAL(ANN_R,305.725032352448)":null,"ES0109067019^FF_MKT_VAL(ANN_R,375.284065175056)":null,"FR0010220475^FF_MKT_VAL(ANN_R,314.039886116982)":null,"DE0005439004^FF_MKT_VAL(ANN_R,1158.52036732435)":null,"DE000PAH0038^FF_MKT_VAL(ANN_R,58.6284536123276)":null,"NL0011585146^FF_MKT_VAL(ANN_R,278.790465096235)":null,"FR0000121261^FF_MKT_VAL(ANN_R,846.24088704586)":null,"DE0005190003^FF_MKT_VAL(ANN_R,2673.67872416973)":null,"DE0007664039^FF_MKT_VAL(ANN_R,3667.04384386539)":null,"DE0007100000^FF_MKT_VAL(ANN_R,3263.28185200691)":null,"US3453708600^FF_MKT_VAL(ANN_R,740)":null,"US37045V1008^FF_MKT_VAL(ANN_R,676)":null,"JP3397200001^FF_MKT_VAL(ANN_R,649.62703704834)":null,"JP3551500006^FF_MKT_VAL(ANN_R,539.429439544678)":null,"KR7000270009^FF_MKT_VAL(ANN_R,649.773935337493)":null,"JP3854600008^FF_MKT_VAL(ANN_R,1165.12328720093)":null,"JP3633400001^FF_MKT_VAL(ANN_R,7366.40085983276)":null,"KR7012330007^FF_MKT_VAL(ANN_R,843.045783952286)":null,"JP3830800003^FF_MKT_VAL(ANN_R,1184.78099772893)":null,"KR7005380001^FF_MKT_VAL(ANN_R,1784.87541689153)":null,"JP3814800003^FF_MKT_VAL(ANN_R,1202.63860321045)":418219.752352,"DE0005439004^FF_MKT_VAL(ANN_R,1015.52856521606)":null,"DE000PAH0038^FF_MKT_VAL(ANN_R,2.35949945449829)":null,"NL0011585146^FF_MKT_VAL(ANN_R,103.517139817476)":null,"FR0000121261^FF_MKT_VAL(ANN_R,586.335614442825)":null,"DE0005190003^FF_MKT_VAL(ANN_R,2326.46646213531)":null,"DE0007664039^FF_MKT_VAL(ANN_R,4487.76796245575)":null,"DE0007100000^FF_MKT_VAL(ANN_R,3371.72472047806)":null,"US3453708600^FF_MKT_VAL(ANN_R,821)":null,"US37045V1008^FF_MKT_VAL(ANN_R,660)":null,"JP3397200001^FF_MKT_VAL(ANN_R,1014.02640222758)":null,"JP3551500006^FF_MKT_VAL(ANN_R,631.854831501842)":null,"KR7000270009^FF_MKT_VAL(ANN_R,221.850064737373)":null,"JP3854600008^FF_MKT_VAL(ANN_R,2260.67427048087)":null,"JP3633400001^FF_MKT_VAL(ANN_R,4513.24621854722)":null,"KR7012330007^FF_MKT_VAL(ANN_R,547.624822303245)":null,"JP3830800003^FF_MKT_VAL(ANN_R,1301.26166593283)":1740641.001904,"KR7005380001^FF_MKT_VAL(ANN_R,1159.89556312247)":null,"JP3814800003^FF_MKT_VAL(ANN_R,733.043635375798)":null,"DE0005439004^FF_MKT_VAL(ANN_R,1265.65538669825)":null,"DE000PAH0038^FF_MKT_VAL(ANN_R,0)":25553.5,"NL0011585146^FF_MKT_VAL(ANN_R,243.054109845877)":null,"FR0000121261^FF_MKT_VAL(ANN_R,635.027165770531)":null,"DE0005190003^FF_MKT_VAL(ANN_R,2595.37745726109)":null,"DE0007664039^FF_MKT_VAL(ANN_R,4132.75228309631)":null,"DE0007100000^FF_MKT_VAL(ANN_R,4375.2582167387)":null,"US3453708600^FF_MKT_VAL(ANN_R,586)":null,"US37045V1008^FF_MKT_VAL(ANN_R,656)":null,"JP3397200001^FF_MKT_VAL(ANN_R,784.079412136227)":null,"JP3551500006^FF_MKT_VAL(ANN_R,1001.14970942587)":1573018.639776,"KR7000270009^FF_MKT_VAL(ANN_R,480.75371056993)":null,"JP3854600008^FF_MKT_VAL(ANN_R,1516.60162739642)":null,"JP3633400001^FF_MKT_VAL(ANN_R,7891.95422716439)":null,"KR7012330007^FF_MKT_VAL(ANN_R,796.586316575878)":null,"JP3830800003^FF_MKT_VAL(ANN_R,599.74847650528)":null,"KR7005380001^FF_MKT_VAL(ANN_R,1454.61042260425)":null,"JP3814800003^FF_MKT_VAL(ANN_R,1922.56722507998)":null,"FR0010220475^FF_MKT_VAL(ANN_R,121.527026295662)":7942.04243742,"DE0008404005^FF_MKT_VAL(ANN_R,2893.17440009117)":null,"DE0008404005^FF_MKT_VAL(ANN_R,2763.42486405373)":null,"CH0432492467^FF_MKT_VAL(ANN_R,-223.999990974178)":null,"NL0013267909^FF_MKT_VAL(ANN_R,289.428332090378)":null,"NL0013267909^FF_MKT_VAL(ANN_R,205.941747665405)":null,"JP3119600009^FF_MKT_VAL(ANN_R,103.007115382701)":804089.06824,"JP3119600009^FF_MKT_VAL(ANN_R,210.361784756184)":null,"NL0000235190^FF_MKT_VAL(ANN_R,659.807883501053)":null,"NL0000235190^FF_MKT_VAL(ANN_R,1652.01097583771)":null,"US0091581068^FF_MKT_VAL(ANN_R,392.9)":null,"US0091581068^FF_MKT_VAL(ANN_R,324.3)":null,"US0010551028^FF_MKT_VAL(ANN_R,996)":null,"US0010551028^FF_MKT_VAL(ANN_R,1384)":null,"ES0105046009^FF_MKT_VAL(ANN_R,184.237212727308)":null,"ES0105046009^FF_MKT_VAL(ANN_R,489.637697560787)":null,"FR0000052292^FF_MKT_VAL(ANN_R,650.665215373039)":null,"DE000A1EWWW0^FF_MKT_VAL(ANN_R,472.346220612526)":null,"DE000A1EWWW0^FF_MKT_VAL(ANN_R,961.496027708054)":null,"FR0000052292^FF_MKT_VAL(ANN_R,788.313474524021)":null,"DE000A1EWWW0^FF_MKT_VAL(ANN_R,627.131623744965)":null,"NL0012969182^FF_MKT_VAL(ANN_R,8.73164247846603)":null,"NL0012969182^FF_MKT_VAL(ANN_R,59.9033058521748)":null,"JP3122400009^FF_MKT_VAL(ANN_R,13.5267385523766)":194579.101214,"JP3122400009^FF_MKT_VAL(ANN_R,42.7793341428041)":null,"US00751Y1064^FF_MKT_VAL(ANN_R,254.408)":null,"US00751Y1064^FF_MKT_VAL(ANN_R,108.163)":3238.24728,"DE000A1EWWW0^FF_MKT_VAL(ANN_R,428.043433666229)":null,"FR0000073272^FF_MKT_VAL(ANN_R,323.009593486786)":null,"NL0000235190^FF_MKT_VAL(ANN_R,-214.602264165878)":null,"US8936411003^FF_MKT_VAL(ANN_R,183.291)":null,"US0970231058^FF_MKT_VAL(ANN_R,1460)":null,"FR0000073272^FF_MKT_VAL(ANN_R,626.447105169296)":null,"NL0000235190^FF_MKT_VAL(ANN_R,1058.23550534248)":null,"US8936411003^FF_MKT_VAL(ANN_R,129.246)":null,"US0970231058^FF_MKT_VAL(ANN_R,1326)":null,"FR0000073272^FF_MKT_VAL(ANN_R,656.457922697067)":null,"NL0000235190^FF_MKT_VAL(ANN_R,171.446055412292)":null,"US8936411003^FF_MKT_VAL(ANN_R,185.295)":null,"US0970231058^FF_MKT_VAL(ANN_R,896)":null,"DE000A1EWWW0^FF_MKT_VAL(ANN_R,774.520051002502)":null,"US00507V1098^FF_MKT_VAL(ANN_R,20)":71887.2198456,"US00507V1098^FF_MKT_VAL(ANN_R,319)":null,"US88579Y1010^FF_MKT_VAL(ANN_R,2331)":null,"US88579Y1010^FF_MKT_VAL(ANN_R,1198)":null,"US98978V1035^FF_MKT_VAL_PUBLIC(ANN_R,2016)":26371.9118831585,"US88579Y1010^FF_MKT_VAL(ANN_R,2020)":100984.85922602,"US98978V1035^FF_MKT_VAL_PUBLIC(ANN_R,2020)":78604.6730030769,"US98956P1021^FF_MKT_VAL_PUBLIC(ANN_R,2016)":20293.22269536,"US98956P1021^FF_MKT_VAL_PUBLIC(ANN_R,2020)":31961.349464172,"US9892071054^FF_MKT_VAL_PUBLIC(ANN_R,2016)":4343.77143686885,"US9892071054^FF_MKT_VAL_PUBLIC(ANN_R,2020)":20386.2394173592,"JP3933800009^FF_MKT_VAL_PUBLIC(ANN_R,2016)":627446.834770125,"JP3933800009^FF_MKT_VAL_PUBLIC(ANN_R,2020)":1404692.59030904,"NL0000395903^FF_MKT_VAL_PUBLIC(ANN_R,2016)":9602.37256593356,"NL0000395903^FF_MKT_VAL_PUBLIC(ANN_R,2020)":17533.980875502,"US9291601097^FF_MKT_VAL_PUBLIC(ANN_R,2016)":16521.2687855902,"ES0105066007^FF_MKT_VAL_PUBLIC(ANN_R,2017)":3014.33446966378,"ES0178430E18^FF_MKT_VAL_PUBLIC(ANN_R,2017)":36417.1131092291,"DE0005557508^FF_MKT_VAL_PUBLIC(ANN_R,2017)":47783.9679073935,"US5502411037^FF_MKT_VAL_PUBLIC(ANN_R,2017)":17689.8919818713,"US5303073051^FF_MKT_VAL_PUBLIC(ANN_R,2017)":8889.63292558805,"US6200763075^FF_MKT_VAL_PUBLIC(ANN_R,2017)":14508.401349312,"US8725901040^FF_MKT_VAL_PUBLIC(ANN_R,2017)":20381.0054138784,"US92343V1044^FF_MKT_VAL_PUBLIC(ANN_R,2017)":215876.373452502,"KR7017670001^FF_MKT_VAL_PUBLIC(ANN_R,2017)":11731454.70483,"JP3732000009^FF_MKT_VAL_PUBLIC(ANN_R,2017)":null,"JP3496400007^FF_MKT_VAL_PUBLIC(ANN_R,2017)":4280006.04876015,"ES0105066007^FF_MKT_VAL_PUBLIC(ANN_R,2019)":9614.32527521798,"ES0178430E18^FF_MKT_VAL_PUBLIC(ANN_R,2019)":28059.9880486194,"DE0005557508^FF_MKT_VAL_PUBLIC(ANN_R,2019)":46793.1749856401,"US5502411037^FF_MKT_VAL_PUBLIC(ANN_R,2019)":14292.6046619517,"US5303073051^FF_MKT_VAL_PUBLIC(ANN_R,2019)":13263.8665088083,"US6200763075^FF_MKT_VAL_PUBLIC(ANN_R,2019)":27362.98890402,"US8725901040^FF_MKT_VAL_PUBLIC(ANN_R,2019)":24554.1381488428,"US92343V1044^FF_MKT_VAL_PUBLIC(ANN_R,2019)":253884.233680215,"KR7017670001^FF_MKT_VAL_PUBLIC(ANN_R,2019)":10805679.2574999,"JP3732000009^FF_MKT_VAL_PUBLIC(ANN_R,2019)":2120711.44437707,"JP3496400007^FF_MKT_VAL_PUBLIC(ANN_R,2019)":4984310.34865995,"ES0105066007^FF_MKT_VAL_PUBLIC(ANN_R,2018)":3367.57859007525,"ES0178430E18^FF_MKT_VAL_PUBLIC(ANN_R,2018)":33300.1709828144,"DE0005557508^FF_MKT_VAL_PUBLIC(ANN_R,2018)":47864.7113475885,"US5502411037^FF_MKT_VAL_PUBLIC(ANN_R,2018)":16238.0649617736,"US5303073051^FF_MKT_VAL_PUBLIC(ANN_R,2018)":7539.93941079789,"US6200763075^FF_MKT_VAL_PUBLIC(ANN_R,2018)":18734.91357336,"US8725901040^FF_MKT_VAL_PUBLIC(ANN_R,2018)":19509.0277518011,"US92343V1044^FF_MKT_VAL_PUBLIC(ANN_R,2018)":232240.427082823,"KR7017670001^FF_MKT_VAL_PUBLIC(ANN_R,2018)":12023934.1616573,"JP3732000009^FF_MKT_VAL_PUBLIC(ANN_R,2018)":2000164.13324327,"JP3496400007^FF_MKT_VAL_PUBLIC(ANN_R,2018)":3641559.41922292,"US9291601097^FF_MKT_VAL_PUBLIC(ANN_R,2020)":19614.4358657994,"DE000A1ML7J1^FF_MKT_VAL_PUBLIC(ANN_R,2016)":13975.1406674081,"DE000A1ML7J1^FF_MKT_VAL_PUBLIC(ANN_R,2020)":33815.0577684907,"SE0000115446^FF_MKT_VAL_PUBLIC(ANN_R,2016)":157473.968787578,"SE0000115446^FF_MKT_VAL_PUBLIC(ANN_R,2020)":275138.660780146,"DE0007664039^FF_MKT_VAL_PUBLIC(ANN_R,2016)":24425.0908625461,"DE0007664039^FF_MKT_VAL_PUBLIC(ANN_R,2020)":27918.0528629118,"FR0000127771^FF_MKT_VAL_PUBLIC(ANN_R,2016)":18010.9700623812,"FR0000127771^FF_MKT_VAL_PUBLIC(ANN_R,2020)":17916.845342546,"FR0000125486^FF_MKT_VAL_PUBLIC(ANN_R,2016)":29112.2334185521,"FR0000125486^FF_MKT_VAL_PUBLIC(ANN_R,2020)":38169.2298116428,"US92556V1061^FF_MKT_VAL_PUBLIC(ANN_R,2016)":17612.6146307018,"US92556V1061^FF_MKT_VAL_PUBLIC(ANN_R,2020)":22560.4551353949,"DK0010268606^FF_MKT_VAL_PUBLIC(ANN_R,2016)":null,"DK0010268606^FF_MKT_VAL_PUBLIC(ANN_R,2020)":null,"US92343V1044^FF_MKT_VAL_PUBLIC(ANN_R,2016)":217553.343431494,"US92343V1044^FF_MKT_VAL_PUBLIC(ANN_R,2020)":243065.516049747,"US92276F1003^FF_MKT_VAL_PUBLIC(ANN_R,2016)":22048.6827896798,"US92276F1003^FF_MKT_VAL_PUBLIC(ANN_R,2020)":18291.0408654615,"ES0105046009^FF_MKT_VAL_PUBLIC(ANN_R,2017)":12421.5,"DE000A0D9PT0^FF_MKT_VAL_PUBLIC(ANN_R,2017)":7620.07476803481,"DE0005552004^FF_MKT_VAL_PUBLIC(ANN_R,2017)":38383.9189156821,"US12541W2098^FF_MKT_VAL_PUBLIC(ANN_R,2017)":12296.4269448626,"US31428X1063^FF_MKT_VAL_PUBLIC(ANN_R,2017)":39604.1903755024,"US9078181081^FF_MKT_VAL_PUBLIC(ANN_R,2017)":104503.879578181,"JP3783600004^FF_MKT_VAL_PUBLIC(ANN_R,2017)":2849597.99103778,"JP3566800003^FF_MKT_VAL_PUBLIC(ANN_R,2017)":2247773.57083968,"ES0105046009^FF_MKT_VAL_PUBLIC(ANN_R,2019)":12528.450825,"DE000A0D9PT0^FF_MKT_VAL_PUBLIC(ANN_R,2019)":13394.2122046696,"DE0005552004^FF_MKT_VAL_PUBLIC(ANN_R,2019)":33351.6367948805,"US12541W2098^FF_MKT_VAL_PUBLIC(ANN_R,2019)":10429.155183951,"US31428X1063^FF_MKT_VAL_PUBLIC(ANN_R,2019)":62726.804302322,"US9078181081^FF_MKT_VAL_PUBLIC(ANN_R,2019)":124827.579987264,"JP3783600004^FF_MKT_VAL_PUBLIC(ANN_R,2019)":2243145.43919522,"JP3566800003^FF_MKT_VAL_PUBLIC(ANN_R,2019)":1976946.64132841,"ES0105046009^FF_MKT_VAL_PUBLIC(ANN_R,2018)":9977.625,"DE000A0D9PT0^FF_MKT_VAL_PUBLIC(ANN_R,2018)":8121.33144460947,"DE0005552004^FF_MKT_VAL_PUBLIC(ANN_R,2018)":23333.9035012873,"US12541W2098^FF_MKT_VAL_PUBLIC(ANN_R,2018)":11406.6276466279,"US31428X1063^FF_MKT_VAL_PUBLIC(ANN_R,2018)":36370.5465176039,"US9078181081^FF_MKT_VAL_PUBLIC(ANN_R,2018)":99960.5946984946,"JP3783600004^FF_MKT_VAL_PUBLIC(ANN_R,2018)":2966294.48957765,"JP3566800003^FF_MKT_VAL_PUBLIC(ANN_R,2018)":2833689.29065912,"TW0002303005^FF_MKT_VAL_PUBLIC(ANN_R,2016)":128904.5883648,"TW0002303005^FF_MKT_VAL_PUBLIC(ANN_R,2020)":551432.2508581,"TW0001216000^FF_MKT_VAL_PUBLIC(ANN_R,2016)":252430.543891152,"TW0001216000^FF_MKT_VAL_PUBLIC(ANN_R,2020)":322428.753772425,"US9078181081^FF_MKT_VAL_PUBLIC(ANN_R,2016)":84434.1144180911,"US9078181081^FF_MKT_VAL_PUBLIC(ANN_R,2020)":139434.834987786,"IT0005239360^FF_MKT_VAL_PUBLIC(ANN_R,2016)":13736.6064652151,"IT0005239360^FF_MKT_VAL_PUBLIC(ANN_R,2020)":15621.8049488278,"JP3951600000^FF_MKT_VAL_PUBLIC(ANN_R,2016)":847257.198550167,"JP3951600000^FF_MKT_VAL_PUBLIC(ANN_R,2020)":1664024.82198195,"SE0000310336^FF_MKT_VAL_PUBLIC(ANN_R,2017)":54500.3546283367,"JP3726800000^FF_MKT_VAL_PUBLIC(ANN_R,2017)":3463106.42373071,"SE0000310336^FF_MKT_VAL_PUBLIC(ANN_R,2019)":75220.0610004791,"JP3726800000^FF_MKT_VAL_PUBLIC(ANN_R,2019)":2314139.95490258,"SE0000310336^FF_MKT_VAL_PUBLIC(ANN_R,2018)":57430.5626577019,"JP3726800000^FF_MKT_VAL_PUBLIC(ANN_R,2018)":2538539.90950809,"BE0003739530^FF_MKT_VAL_PUBLIC(ANN_R,2016)":6979.62777623021,"BE0003739530^FF_MKT_VAL_PUBLIC(ANN_R,2020)":9929.80992451667,"US89400J1079^FF_MKT_VAL_PUBLIC(ANN_R,2016)":4440.421554144,"US89400J1079^FF_MKT_VAL_PUBLIC(ANN_R,2020)":18799.07776626,"US8936411003^FF_MKT_VAL_PUBLIC(ANN_R,2016)":12741.7218847602,"US8936411003^FF_MKT_VAL_PUBLIC(ANN_R,2020)":32619.6153370959,"US88339J1051^FF_MKT_VAL_PUBLIC(ANN_R,2016)":249.68178273258,"US88339J1051^FF_MKT_VAL_PUBLIC(ANN_R,2020)":33635.569192326,"NL0000009082^FF_MKT_VAL_PUBLIC(ANN_R,2017)":9552.25381596374,"CH0008742519^FF_MKT_VAL_PUBLIC(ANN_R,2017)":13173.5258341687,"FR0000133308^FF_MKT_VAL_PUBLIC(ANN_R,2017)":27581.181870468,"US73278L1052^FF_MKT_VAL_PUBLIC(ANN_R,2017)":4996.98730105299,"JP3735400008^FF_MKT_VAL_PUBLIC(ANN_R,2017)":5908380.26900962,"TW0002412004^FF_MKT_VAL_PUBLIC(ANN_R,2017)":437503.999429392,"NL0000009082^FF_MKT_VAL_PUBLIC(ANN_R,2019)":9239.92113153171,"CH0008742519^FF_MKT_VAL_PUBLIC(ANN_R,2019)":13023.9402780133,"FR0000133308^FF_MKT_VAL_PUBLIC(ANN_R,2019)":24900.83301773,"US73278L1052^FF_MKT_VAL_PUBLIC(ANN_R,2019)":8235.97832494335,"JP3735400008^FF_MKT_VAL_PUBLIC(ANN_R,2019)":5680328.20622973,"TW0002412004^FF_MKT_VAL_PUBLIC(ANN_R,2019)":462864.21074476,"NL0000009082^FF_MKT_VAL_PUBLIC(ANN_R,2018)":8991.07887890535,"CH0008742519^FF_MKT_VAL_PUBLIC(ANN_R,2018)":11933.8753014835,"FR0000133308^FF_MKT_VAL_PUBLIC(ANN_R,2018)":26905.8068770997,"US73278L1052^FF_MKT_VAL_PUBLIC(ANN_R,2018)":5676.92608889723,"JP3735400008^FF_MKT_VAL_PUBLIC(ANN_R,2018)":5686103.42401001,"TW0002412004^FF_MKT_VAL_PUBLIC(ANN_R,2018)":475849.812422751,"JP3633400001^FF_MKT_VAL_PUBLIC(ANN_R,2016)":11636509.6474462,"JP3633400001^FF_MKT_VAL_PUBLIC(ANN_R,2020)":13883318.8817404,"JP3634600005^FF_MKT_VAL_PUBLIC(ANN_R,2016)":710507.080663762,"JP3634600005^FF_MKT_VAL_PUBLIC(ANN_R,2020)":1284490.55596554,"JP3592200004^FF_MKT_VAL_PUBLIC(ANN_R,2016)":858214.309733092,"JP3592200004^FF_MKT_VAL_PUBLIC(ANN_R,2020)":1507319.71678437,"JP3571400005^FF_MKT_VAL_PUBLIC(ANN_R,2016)":1852085.05959172,"JP3571400005^FF_MKT_VAL_PUBLIC(ANN_R,2020)":6844134.38447108,"JP3910660004^FF_MKT_VAL_PUBLIC(ANN_R,2016)":2927613.48181934,"JP3910660004^FF_MKT_VAL_PUBLIC(ANN_R,2020)":3093390.13977074,"US8725901040^FF_MKT_VAL_PUBLIC(ANN_R,2016)":16455.261820567,"US8725901040^FF_MKT_VAL_PUBLIC(ANN_R,2020)":92692.5822153285,"JP3546800008^FF_MKT_VAL_PUBLIC(ANN_R,2016)":980833.95604665,"JP3546800008^FF_MKT_VAL_PUBLIC(ANN_R,2020)":2393646.20280845,"FR0000051807^FF_MKT_VAL_PUBLIC(ANN_R,2016)":5404.741830646,"FR0000051807^FF_MKT_VAL_PUBLIC(ANN_R,2020)":15610.834715714,"FR0000120172^FF_MKT_VAL_PUBLIC(ANN_R,2017)":10216.4349090562,"ES0148396007^FF_MKT_VAL_PUBLIC(ANN_R,2017)":31964.270646947,"NL0013654783^FF_MKT_VAL_PUBLIC(ANN_R,2017)":null,"US5010441013^FF_MKT_VAL_PUBLIC(ANN_R,2017)":23720.9924385,"US22160K1051^FF_MKT_VAL_PUBLIC(ANN_R,2017)":80806.3006342046,"JP3422950000^FF_MKT_VAL_PUBLIC(ANN_R,2017)":3074696.15972215,"JP3240400006^FF_MKT_VAL_PUBLIC(ANN_R,2017)":526611.634171768,"JP3802300008^FF_MKT_VAL_PUBLIC(ANN_R,2017)":1615001.14779528,"TW0001216000^FF_MKT_VAL_PUBLIC(ANN_R,2017)":314413.14089394,"JP3933800009^FF_MKT_VAL_PUBLIC(ANN_R,2017)":603282.430816122,"FR0000120172^FF_MKT_VAL_PUBLIC(ANN_R,2019)":8955.2811139799,"ES0148396007^FF_MKT_VAL_PUBLIC(ANN_R,2019)":33662.3228884602,"NL0013654783^FF_MKT_VAL_PUBLIC(ANN_R,2019)":27546.5167747567,"US5010441013^FF_MKT_VAL_PUBLIC(ANN_R,2019)":22663.97126968,"US22160K1051^FF_MKT_VAL_PUBLIC(ANN_R,2019)":128514.75383472,"JP3422950000^FF_MKT_VAL_PUBLIC(ANN_R,2019)":2539569.08859938,"JP3240400006^FF_MKT_VAL_PUBLIC(ANN_R,2019)":611144.401324894,"JP3802300008^FF_MKT_VAL_PUBLIC(ANN_R,2019)":3258715.97493365,"TW0001216000^FF_MKT_VAL_PUBLIC(ANN_R,2019)":354918.060981225,"JP3933800009^FF_MKT_VAL_PUBLIC(ANN_R,2019)":890906.76450359,"FR0000120172^FF_MKT_VAL_PUBLIC(ANN_R,2018)":8686.72945646476,"ES0148396007^FF_MKT_VAL_PUBLIC(ANN_R,2018)":26964.7477562335,"NL0013654783^FF_MKT_VAL_PUBLIC(ANN_R,2018)":null,"US5010441013^FF_MKT_VAL_PUBLIC(ANN_R,2018)":21781.59753,"US22160K1051^FF_MKT_VAL_PUBLIC(ANN_R,2018)":88675.5919028827,"JP3422950000^FF_MKT_VAL_PUBLIC(ANN_R,2018)":3377825.2657433,"JP3240400006^FF_MKT_VAL_PUBLIC(ANN_R,2018)":720399.099543203,"JP3802300008^FF_MKT_VAL_PUBLIC(ANN_R,2018)":2661538.97349701,"TW0001216000^FF_MKT_VAL_PUBLIC(ANN_R,2018)":333609.947893755,"JP3933800009^FF_MKT_VAL_PUBLIC(ANN_R,2018)":704377.602341148,"ES0178430E18^FF_MKT_VAL_PUBLIC(ANN_R,2016)":37176.6620513578,"ES0178430E18^FF_MKT_VAL_PUBLIC(ANN_R,2020)":15544.1691595526,"US8793601050^FF_MKT_VAL_PUBLIC(ANN_R,2016)":3985.38576343066,"US8793601050^FF_MKT_VAL_PUBLIC(ANN_R,2020)":14263.2751168359,"JP3538800008^FF_MKT_VAL_PUBLIC(ANN_R,2016)":829256.548708582,"JP3538800008^FF_MKT_VAL_PUBLIC(ANN_R,2020)":1822899.60461278,"JP3463000004^FF_MKT_VAL_PUBLIC(ANN_R,2016)":3522742.71215675,"JP3463000004^FF_MKT_VAL_PUBLIC(ANN_R,2020)":5995490.99860764,"US8740541094^FF_MKT_VAL_PUBLIC(ANN_R,2016)":11051.3352080452,"US8740541094^FF_MKT_VAL_PUBLIC(ANN_R,2020)":19103.4973863088,"US87165B1035^FF_MKT_VAL_PUBLIC(ANN_R,2016)":29549.6736856328,"US87165B1035^FF_MKT_VAL_PUBLIC(ANN_R,2020)":20199.4960350598,"DE000SYM9999^FF_MKT_VAL_PUBLIC(ANN_R,2016)":6847.77602971653,"DE000SYM9999^FF_MKT_VAL_PUBLIC(ANN_R,2020)":13910.76482703,"CH0008742519^FF_MKT_VAL_PUBLIC(ANN_R,2016)":11587.5287343581,"CH0008742519^FF_MKT_VAL_PUBLIC(ANN_R,2020)":12121.6861344798,"CH0014852781^FF_MKT_VAL_PUBLIC(ANN_R,2016)":9127.14843063074,"SE0012673267^FF_MKT_VAL_PUBLIC(ANN_R,2017)":8936.12793420021,"FR0000127771^FF_MKT_VAL_PUBLIC(ANN_R,2017)":22263.721313077,"US4180561072^FF_MKT_VAL_PUBLIC(ANN_R,2017)":10307.1130161907,"US88339J1051^FF_MKT_VAL_PUBLIC(ANN_R,2017)":1307.16307675244,"US77543R1023^FF_MKT_VAL_PUBLIC(ANN_R,2017)":655.6118887695,"JP3358000002^FF_MKT_VAL_PUBLIC(ANN_R,2017)":1077270.26204349,"JP3198900007^FF_MKT_VAL_PUBLIC(ANN_R,2017)":1734955.44322954,"SE0012673267^FF_MKT_VAL_PUBLIC(ANN_R,2019)":33336.0048118515,"FR0000127771^FF_MKT_VAL_PUBLIC(ANN_R,2019)":20791.742755294,"US4180561072^FF_MKT_VAL_PUBLIC(ANN_R,2019)":13377.1457364778,"US88339J1051^FF_MKT_VAL_PUBLIC(ANN_R,2019)":10323.5746081446,"US77543R1023^FF_MKT_VAL_PUBLIC(ANN_R,2019)":12462.4126954626,"JP3358000002^FF_MKT_VAL_PUBLIC(ANN_R,2019)":1197601.00538236,"JP3198900007^FF_MKT_VAL_PUBLIC(ANN_R,2019)":2197324.1089979,"SE0012673267^FF_MKT_VAL_PUBLIC(ANN_R,2018)":11552.8790322218,"FR0000127771^FF_MKT_VAL_PUBLIC(ANN_R,2018)":18437.4257845008,"US4180561072^FF_MKT_VAL_PUBLIC(ANN_R,2018)":9415.2531783167,"US88339J1051^FF_MKT_VAL_PUBLIC(ANN_R,2018)":3960.87338533824,"US77543R1023^FF_MKT_VAL_PUBLIC(ANN_R,2018)":2372.447009928,"JP3358000002^FF_MKT_VAL_PUBLIC(ANN_R,2018)":1059104.97959986,"JP3198900007^FF_MKT_VAL_PUBLIC(ANN_R,2018)":2011723.17352337,"CH0014852781^FF_MKT_VAL_PUBLIC(ANN_R,2020)":12965.2440784138,"SE0000310336^FF_MKT_VAL_PUBLIC(ANN_R,2016)":51939.1988697342,"SE0000310336^FF_MKT_VAL_PUBLIC(ANN_R,2020)":96740.6007109614,"SE0000242455^FF_MKT_VAL_PUBLIC(ANN_R,2016)":217043.773092102,"SE0000242455^FF_MKT_VAL_PUBLIC(ANN_R,2020)":143574.47178683,"SE0007100599^FF_MKT_VAL_PUBLIC(ANN_R,2016)":182108.220367109,"SE0007100599^FF_MKT_VAL_PUBLIC(ANN_R,2020)":119854.543157537,"JP3397200001^FF_MKT_VAL_PUBLIC(ANN_R,2016)":1253565.34965025,"SE0009922164^FF_MKT_VAL_PUBLIC(ANN_R,2017)":140719.250125474,"SE0009922164^FF_MKT_VAL_PUBLIC(ANN_R,2019)":182699.004665583,"SE0009922164^FF_MKT_VAL_PUBLIC(ANN_R,2018)":131708.513648225,"JP3397200001^FF_MKT_VAL_PUBLIC(ANN_R,2020)":1644277.24248369,"US8666741041^FF_MKT_VAL_PUBLIC(ANN_R,2016)":5062.54874716945,"US8666741041^FF_MKT_VAL_PUBLIC(ANN_R,2020)":15989.3269199505,"US42809H1077^FF_MKT_VAL_PUBLIC(ANN_R,2017)":13269.1872445222,"JP3386450005^FF_MKT_VAL_PUBLIC(ANN_R,2017)":2021857.17831888,"US42809H1077^FF_MKT_VAL_PUBLIC(ANN_R,2019)":18087.9408672586,"JP3386450005^FF_MKT_VAL_PUBLIC(ANN_R,2019)":1125910.74950644,"US42809H1077^FF_MKT_VAL_PUBLIC(ANN_R,2018)":10372.0791463639,"JP3386450005^FF_MKT_VAL_PUBLIC(ANN_R,2018)":1555301.27589467,"JP3409000001^FF_MKT_VAL_PUBLIC(ANN_R,2016)":882852.426413357,"JP3409000001^FF_MKT_VAL_PUBLIC(ANN_R,2020)":1062973.55856818,"JP3890350006^FF_MKT_VAL_PUBLIC(ANN_R,2016)":null,"JP3890350006^FF_MKT_VAL_PUBLIC(ANN_R,2020)":null,"JP3814800003^FF_MKT_VAL_PUBLIC(ANN_R,2016)":2243685.5551034,"JP3814800003^FF_MKT_VAL_PUBLIC(ANN_R,2020)":1207162.58623227,"CH0012280076^FF_MKT_VAL_PUBLIC(ANN_R,2016)":3639.00805811918,"CH0012280076^FF_MKT_VAL_PUBLIC(ANN_R,2020)":10617.91188519,"NL0000226223^FF_MKT_VAL_PUBLIC(ANN_R,2016)":6640.57382701411,"NL0000226223^FF_MKT_VAL_PUBLIC(ANN_R,2020)":19690.3937120305,"NL00150001Q9^FF_MKT_VAL_PUBLIC(ANN_R,2016)":9217.72361924045,"NL00150001Q9^FF_MKT_VAL_PUBLIC(ANN_R,2020)":16467.0088107841,"US8545021011^FF_MKT_VAL_PUBLIC(ANN_R,2016)":17338.5036441153,"US8545021011^FF_MKT_VAL_PUBLIC(ANN_R,2020)":28624.9594080636,"CH0012549785^FF_MKT_VAL_PUBLIC(ANN_R,2016)":7338.23534272771,"CH0012549785^FF_MKT_VAL_PUBLIC(ANN_R,2020)":12892.1273236815,"JP3732000009^FF_MKT_VAL_PUBLIC(ANN_R,2016)":null,"JP3732000009^FF_MKT_VAL_PUBLIC(ANN_R,2020)":3881262.37686558,"SE0000148884^FF_MKT_VAL_PUBLIC(ANN_R,2016)":144571.987169507,"SE0000148884^FF_MKT_VAL_PUBLIC(ANN_R,2020)":129494.114296933,"KR7017670001^FF_MKT_VAL_PUBLIC(ANN_R,2016)":9842103.48647668,"KR7017670001^FF_MKT_VAL_PUBLIC(ANN_R,2020)":10183192.6109797,"DE000ENER6Y0^FF_MKT_VAL_PUBLIC(ANN_R,2016)":null,"DE000ENER6Y0^FF_MKT_VAL_PUBLIC(ANN_R,2020)":8865.25875739552,"JP3351600006^FF_MKT_VAL_PUBLIC(ANN_R,2016)":976208.181782269,"JP3351600006^FF_MKT_VAL_PUBLIC(ANN_R,2020)":2677893.64309317,"JP3371200001^FF_MKT_VAL_PUBLIC(ANN_R,2016)":3283800.76883001,"JP3371200001^FF_MKT_VAL_PUBLIC(ANN_R,2020)":6253444.36346256,"FR0010220475^FF_MKT_VAL_PUBLIC(ANN_R,2017)":5587.4074639188,"DE0005785604^FF_MKT_VAL_PUBLIC(ANN_R,2017)":26571.5971431525,"FR0000051807^FF_MKT_VAL_PUBLIC(ANN_R,2017)":6780.78321887815,"NL0000395903^FF_MKT_VAL_PUBLIC(ANN_R,2017)":11865.7493419892,"FR0000125338^FF_MKT_VAL_PUBLIC(ANN_R,2017)":15649.4788426407,"SE0000115446^FF_MKT_VAL_PUBLIC(ANN_R,2017)":229063.394218868,"CH0210483332^FF_MKT_VAL_PUBLIC(ANN_R,2017)":42893.703487488,"FR0000121485^FF_MKT_VAL_PUBLIC(ANN_R,2017)":29341.9744591106,"US0995021062^FF_MKT_VAL_PUBLIC(ANN_R,2017)":6290.87425011987,"US00751Y1064^FF_MKT_VAL_PUBLIC(ANN_R,2017)":7333.31786389104,"US5018892084^FF_MKT_VAL_PUBLIC(ANN_R,2017)":12460.7681191989,"US3802371076^FF_MKT_VAL_PUBLIC(ANN_R,2017)":5877.14601968424,"US18915M1071^FF_MKT_VAL_PUBLIC(ANN_R,2017)":null,"US3724601055^FF_MKT_VAL_PUBLIC(ANN_R,2017)":13543.4394002374,"US89400J1079^FF_MKT_VAL_PUBLIC(ANN_R,2017)":10006.669117824,"US2310211063^FF_MKT_VAL_PUBLIC(ANN_R,2017)":28502.481510144,"US45168D1046^FF_MKT_VAL_PUBLIC(ANN_R,2017)":13440.0543864867,"US98978V1035^FF_MKT_VAL_PUBLIC(ANN_R,2017)":34999.6858240401,"US78409V1044^FF_MKT_VAL_PUBLIC(ANN_R,2017)":42270.4863504,"JP3970300004^FF_MKT_VAL_PUBLIC(ANN_R,2017)":2930929.36493655,"TW0002317005^FF_MKT_VAL_PUBLIC(ANN_R,2017)":1405456.48509723,"JP3756100008^FF_MKT_VAL_PUBLIC(ANN_R,2017)":1245173.82202994,"TW0002303005^FF_MKT_VAL_PUBLIC(ANN_R,2017)":160566.9266816,"JP3421800008^FF_MKT_VAL_PUBLIC(ANN_R,2017)":1531671.50235652,"JP3898400001^FF_MKT_VAL_PUBLIC(ANN_R,2017)":3622764.74463376,"JP3143600009^FF_MKT_VAL_PUBLIC(ANN_R,2017)":2461631.87261285,"FR0010220475^FF_MKT_VAL_PUBLIC(ANN_R,2019)":6898.35087376218,"DE0005785604^FF_MKT_VAL_PUBLIC(ANN_R,2019)":20198.4831843363,"FR0000051807^FF_MKT_VAL_PUBLIC(ANN_R,2019)":12507.9322409423,"NL0000395903^FF_MKT_VAL_PUBLIC(ANN_R,2019)":16675.253252418,"FR0000125338^FF_MKT_VAL_PUBLIC(ANN_R,2019)":17438.0381458874,"SE0000115446^FF_MKT_VAL_PUBLIC(ANN_R,2019)":222664.605314284,"CH0210483332^FF_MKT_VAL_PUBLIC(ANN_R,2019)":26316.94064748,"FR0000121485^FF_MKT_VAL_PUBLIC(ANN_R,2019)":42455.4680852956,"US0995021062^FF_MKT_VAL_PUBLIC(ANN_R,2019)":11856.1811043227,"US00751Y1064^FF_MKT_VAL_PUBLIC(ANN_R,2019)":11047.6475831322,"US5018892084^FF_MKT_VAL_PUBLIC(ANN_R,2019)":10686.8658898818,"US3802371076^FF_MKT_VAL_PUBLIC(ANN_R,2019)":11601.536385377,"US18915M1071^FF_MKT_VAL_PUBLIC(ANN_R,2019)":1193.83847046896,"US3724601055^FF_MKT_VAL_PUBLIC(ANN_R,2019)":15019.6588270938,"US89400J1079^FF_MKT_VAL_PUBLIC(ANN_R,2019)":16066.451309601,"US2310211063^FF_MKT_VAL_PUBLIC(ANN_R,2019)":26507.207462824,"US45168D1046^FF_MKT_VAL_PUBLIC(ANN_R,2019)":22041.3823719762,"US98978V1035^FF_MKT_VAL_PUBLIC(ANN_R,2019)":62884.6138796119,"US78409V1044^FF_MKT_VAL_PUBLIC(ANN_R,2019)":66229.0518698,"JP3970300004^FF_MKT_VAL_PUBLIC(ANN_R,2019)":3341548.3953534,"TW0002317005^FF_MKT_VAL_PUBLIC(ANN_R,2019)":1088101.38074877,"JP3756100008^FF_MKT_VAL_PUBLIC(ANN_R,2019)":1195982.12054686,"TW0002303005^FF_MKT_VAL_PUBLIC(ANN_R,2019)":171683.257972726,"JP3421800008^FF_MKT_VAL_PUBLIC(ANN_R,2019)":1739070.79477928,"JP3898400001^FF_MKT_VAL_PUBLIC(ANN_R,2019)":2587388.5104671,"JP3143600009^FF_MKT_VAL_PUBLIC(ANN_R,2019)":2578562.88282025,"FR0010220475^FF_MKT_VAL_PUBLIC(ANN_R,2018)":5895.66375179762,"DE0005785604^FF_MKT_VAL_PUBLIC(ANN_R,2018)":17360.7914632726,"FR0000051807^FF_MKT_VAL_PUBLIC(ANN_R,2018)":7894.21872786892,"NL0000395903^FF_MKT_VAL_PUBLIC(ANN_R,2018)":13559.8835000009,"FR0000125338^FF_MKT_VAL_PUBLIC(ANN_R,2018)":13613.373314662,"SE0000115446^FF_MKT_VAL_PUBLIC(ANN_R,2018)":164795.110202197,"CH0210483332^FF_MKT_VAL_PUBLIC(ANN_R,2018)":36281.17638288,"FR0000121485^FF_MKT_VAL_PUBLIC(ANN_R,2018)":30540.9121406342,"US0995021062^FF_MKT_VAL_PUBLIC(ANN_R,2018)":9705.93759899002,"US00751Y1064^FF_MKT_VAL_PUBLIC(ANN_R,2018)":11359.7945454724,"US5018892084^FF_MKT_VAL_PUBLIC(ANN_R,2018)":7376.54633537085,"US3802371076^FF_MKT_VAL_PUBLIC(ANN_R,2018)":10689.5917484723,"US18915M1071^FF_MKT_VAL_PUBLIC(ANN_R,2018)":null,"US3724601055^FF_MKT_VAL_PUBLIC(ANN_R,2018)":13621.6933565342,"US89400J1079^FF_MKT_VAL_PUBLIC(ANN_R,2018)":10475.21250672,"US2310211063^FF_MKT_VAL_PUBLIC(ANN_R,2018)":20776.98246832,"US45168D1046^FF_MKT_VAL_PUBLIC(ANN_R,2018)":15792.6504258349,"US98978V1035^FF_MKT_VAL_PUBLIC(ANN_R,2018)":40991.8154802428,"US78409V1044^FF_MKT_VAL_PUBLIC(ANN_R,2018)":42042.50869854,"JP3970300004^FF_MKT_VAL_PUBLIC(ANN_R,2018)":3487047.05085067,"TW0002317005^FF_MKT_VAL_PUBLIC(ANN_R,2018)":841328.137815627,"JP3756100008^FF_MKT_VAL_PUBLIC(ANN_R,2018)":1001959.5416909,"TW0002303005^FF_MKT_VAL_PUBLIC(ANN_R,2018)":120374.55828,"JP3421800008^FF_MKT_VAL_PUBLIC(ANN_R,2018)":1851725.08244486,"JP3898400001^FF_MKT_VAL_PUBLIC(ANN_R,2018)":3957639.51522681,"JP3143600009^FF_MKT_VAL_PUBLIC(ANN_R,2018)":2401278.3993023,"JP3358000002^FF_MKT_VAL_PUBLIC(ANN_R,2016)":1245553.17169308,"JP3358000002^FF_MKT_VAL_PUBLIC(ANN_R,2020)":1708711.34413558,"JP3422950000^FF_MKT_VAL_PUBLIC(ANN_R,2016)":3027943.58206125,"JP3422950000^FF_MKT_VAL_PUBLIC(ANN_R,2020)":2773613.13142991,"JP3421800008^FF_MKT_VAL_PUBLIC(ANN_R,2016)":1552753.40538231,"JP3421800008^FF_MKT_VAL_PUBLIC(ANN_R,2020)":1819321.24860899,"DE0007165631^FF_MKT_VAL_PUBLIC(ANN_R,2016)":2199.36500544467,"DE0007165631^FF_MKT_VAL_PUBLIC(ANN_R,2020)":7718.81782803061,"DE0007164600^FF_MKT_VAL_PUBLIC(ANN_R,2016)":77294.9159923224,"DE0007164600^FF_MKT_VAL_PUBLIC(ANN_R,2020)":108565.455133999,"SE0000667891^FF_MKT_VAL_PUBLIC(ANN_R,2016)":112087.754493454,"SE0000667891^FF_MKT_VAL_PUBLIC(ANN_R,2020)":214800.378622963,"KR7006400006^FF_MKT_VAL_PUBLIC(ANN_R,2016)":5744262.27307194,"KR7006400006^FF_MKT_VAL_PUBLIC(ANN_R,2020)":30712908.8958441,"KR7005930003^FF_MKT_VAL_PUBLIC(ANN_R,2016)":151219268.924241,"KR7005930003^FF_MKT_VAL_PUBLIC(ANN_R,2020)":382980743.433398,"KR7028260008^FF_MKT_VAL_PUBLIC(ANN_R,2016)":7535106.47032077,"KR7028260008^FF_MKT_VAL_PUBLIC(ANN_R,2020)":9943581.85386096,"FR0000073272^FF_MKT_VAL_PUBLIC(ANN_R,2016)":23292.59866251,"FR0000073272^FF_MKT_VAL_PUBLIC(ANN_R,2020)":36481.8095142562,"US78409V1044^FF_MKT_VAL_PUBLIC(ANN_R,2016)":26858.87498518,"US78409V1044^FF_MKT_VAL_PUBLIC(ANN_R,2020)":78917.41261483,"US77543R1023^FF_MKT_VAL_PUBLIC(ANN_R,2016)":null,"US77543R1023^FF_MKT_VAL_PUBLIC(ANN_R,2020)":36625.8866868297,"CH0012032048^FF_MKT_VAL_PUBLIC(ANN_R,2016)":158536.922124734,"CH0012032048^FF_MKT_VAL_PUBLIC(ANN_R,2020)":211296.965852851,"US75886F1075^FF_MKT_VAL_PUBLIC(ANN_R,2016)":28445.3070106963,"US0584981064^FF_MKT_VAL_PUBLIC(ANN_R,2017)":13115.568386636,"US0584981064^FF_MKT_VAL_PUBLIC(ANN_R,2019)":20857.8092766976,"US0584981064^FF_MKT_VAL_PUBLIC(ANN_R,2018)":15244.1075529588,"US75886F1075^FF_MKT_VAL_PUBLIC(ANN_R,2020)":49246.5327422065,"JP3970300004^FF_MKT_VAL_PUBLIC(ANN_R,2016)":2027702.9390537,"JP3970300004^FF_MKT_VAL_PUBLIC(ANN_R,2020)":7066764.35582105,"US74736K1016^FF_MKT_VAL_PUBLIC(ANN_R,2016)":8368.2867520512,"US74736K1016^FF_MKT_VAL_PUBLIC(ANN_R,2020)":17510.3217781748,"US7458671010^FF_MKT_VAL_PUBLIC(ANN_R,2016)":5225.25229948344,"US7458671010^FF_MKT_VAL_PUBLIC(ANN_R,2020)":11364.3914170472,"US6703461052^FF_MKT_VAL_PUBLIC(ANN_R,2017)":20116.9433430145,"US35671D8570^FF_MKT_VAL_PUBLIC(ANN_R,2017)":27348.5190624,"US6516391066^FF_MKT_VAL_PUBLIC(ANN_R,2017)":19937.6159159716,"KR7005490008^FF_MKT_VAL_PUBLIC(ANN_R,2017)":22110635.1518142,"TW0002002003^FF_MKT_VAL_PUBLIC(ANN_R,2017)":252959.988537135,"JP3381000003^FF_MKT_VAL_PUBLIC(ANN_R,2017)":1501651.04451476,"US6703461052^FF_MKT_VAL_PUBLIC(ANN_R,2019)":16860.469958509,"US35671D8570^FF_MKT_VAL_PUBLIC(ANN_R,2019)":18961.86626464,"US6516391066^FF_MKT_VAL_PUBLIC(ANN_R,2019)":34982.8978048,"KR7005490008^FF_MKT_VAL_PUBLIC(ANN_R,2019)":15745834.4670135,"TW0002002003^FF_MKT_VAL_PUBLIC(ANN_R,2019)":260839.000317187,"JP3381000003^FF_MKT_VAL_PUBLIC(ANN_R,2019)":671303.911090393,"US6703461052^FF_MKT_VAL_PUBLIC(ANN_R,2018)":15739.9259391713,"US35671D8570^FF_MKT_VAL_PUBLIC(ANN_R,2018)":14885.28940248,"US6516391066^FF_MKT_VAL_PUBLIC(ANN_R,2018)":18398.3437638,"KR7005490008^FF_MKT_VAL_PUBLIC(ANN_R,2018)":16159164.8889478,"TW0002002003^FF_MKT_VAL_PUBLIC(ANN_R,2018)":264007.623752167,"JP3381000003^FF_MKT_VAL_PUBLIC(ANN_R,2018)":1391558.88332526,"NL0013654783^FF_MKT_VAL_PUBLIC(ANN_R,2016)":null,"NL0013654783^FF_MKT_VAL_PUBLIC(ANN_R,2020)":39214.9403133901,"KR7005490008^FF_MKT_VAL_PUBLIC(ANN_R,2016)":16388366.6505866,"KR7005490008^FF_MKT_VAL_PUBLIC(ANN_R,2020)":16903503.3450051,"DE000PAH0038^FF_MKT_VAL_PUBLIC(ANN_R,2016)":null,"DE000PAH0038^FF_MKT_VAL_PUBLIC(ANN_R,2020)":null,"US73278L1052^FF_MKT_VAL_PUBLIC(ANN_R,2016)":4090.81436233462,"US73278L1052^FF_MKT_VAL_PUBLIC(ANN_R,2020)":14506.3757813657,"US6934751057^FF_MKT_VAL_PUBLIC(ANN_R,2016)":56595.3012968,"US6934751057^FF_MKT_VAL_PUBLIC(ANN_R,2020)":62993.863592,"US72919P2020^FF_MKT_VAL_PUBLIC(ANN_R,2016)":227.23064144131,"US72919P2020^FF_MKT_VAL_PUBLIC(ANN_R,2020)":15311.4486079384,"NL0000009538^FF_MKT_VAL_PUBLIC(ANN_R,2016)":26543.2357068244,"NL0000009538^FF_MKT_VAL_PUBLIC(ANN_R,2020)":39199.8975890973,"FR0000120693^FF_MKT_VAL_PUBLIC(ANN_R,2016)":20094.1852901474,"FR0000120693^FF_MKT_VAL_PUBLIC(ANN_R,2020)":26761.6361482465,"JP3866800000^FF_MKT_VAL_PUBLIC(ANN_R,2016)":2388304.84748588,"JP3866800000^FF_MKT_VAL_PUBLIC(ANN_R,2020)":2806241.40620083,"NL0010545661^FF_MKT_VAL_PUBLIC(ANN_R,2017)":13183.202530142,"SE0000667891^FF_MKT_VAL_PUBLIC(ANN_R,2017)":144661.333040175,"US0311001004^FF_MKT_VAL_PUBLIC(ANN_R,2017)":16470.0153155387,"US8545021011^FF_MKT_VAL_PUBLIC(ANN_R,2017)":25935.6418153608,"JP3197800000^FF_MKT_VAL_PUBLIC(ANN_R,2017)":1134838.84437889,"JP3788600009^FF_MKT_VAL_PUBLIC(ANN_R,2017)":3491676.77178788,"JP3592200004^FF_MKT_VAL_PUBLIC(ANN_R,2017)":1712547.87972643,"JP3497400006^FF_MKT_VAL_PUBLIC(ANN_R,2017)":579604.861946702,"JP3902400005^FF_MKT_VAL_PUBLIC(ANN_R,2017)":2906933.71618924,"JP3304200003^FF_MKT_VAL_PUBLIC(ANN_R,2017)":2898650.81387107,"JP3634600005^FF_MKT_VAL_PUBLIC(ANN_R,2017)":831995.750957404,"JP3802400006^FF_MKT_VAL_PUBLIC(ANN_R,2017)":4925356.40475322,"NL0010545661^FF_MKT_VAL_PUBLIC(ANN_R,2019)":10809.942155462,"SE0000667891^FF_MKT_VAL_PUBLIC(ANN_R,2019)":189144.723263519,"US0311001004^FF_MKT_VAL_PUBLIC(ANN_R,2019)":22734.0202870139,"US8545021011^FF_MKT_VAL_PUBLIC(ANN_R,2019)":25369.6166516589,"JP3197800000^FF_MKT_VAL_PUBLIC(ANN_R,2019)":939398.253052689,"JP3788600009^FF_MKT_VAL_PUBLIC(ANN_R,2019)":2888983.19647428,"JP3592200004^FF_MKT_VAL_PUBLIC(ANN_R,2019)":959525.203347975,"JP3497400006^FF_MKT_VAL_PUBLIC(ANN_R,2019)":614826.440548919,"JP3902400005^FF_MKT_VAL_PUBLIC(ANN_R,2019)":2299090.28387794,"JP3304200003^FF_MKT_VAL_PUBLIC(ANN_R,2019)":1477708.36822879,"JP3634600005^FF_MKT_VAL_PUBLIC(ANN_R,2019)":692740.435183886,"JP3802400006^FF_MKT_VAL_PUBLIC(ANN_R,2019)":2622158.87100627,"NL0010545661^FF_MKT_VAL_PUBLIC(ANN_R,2018)":8966.13400369707,"SE0000667891^FF_MKT_VAL_PUBLIC(ANN_R,2018)":129582.940828632,"US0311001004^FF_MKT_VAL_PUBLIC(ANN_R,2018)":15114.5499590045,"US8545021011^FF_MKT_VAL_PUBLIC(ANN_R,2018)":18060.9015031069,"JP3197800000^FF_MKT_VAL_PUBLIC(ANN_R,2018)":890154.526262921,"JP3788600009^FF_MKT_VAL_PUBLIC(ANN_R,2018)":3243305.97107742,"JP3592200004^FF_MKT_VAL_PUBLIC(ANN_R,2018)":1678338.03443612,"JP3497400006^FF_MKT_VAL_PUBLIC(ANN_R,2018)":525130.784336097,"JP3902400005^FF_MKT_VAL_PUBLIC(ANN_R,2018)":2440069.78937957,"JP3304200003^FF_MKT_VAL_PUBLIC(ANN_R,2018)":2094101.63993282,"JP3634600005^FF_MKT_VAL_PUBLIC(ANN_R,2018)":719255.465321926,"JP3802400006^FF_MKT_VAL_PUBLIC(ANN_R,2018)":3449213.74680394,"JP3188220002^FF_MKT_VAL_PUBLIC(ANN_R,2016)":1905458.51772532,"JP3188220002^FF_MKT_VAL_PUBLIC(ANN_R,2020)":1667925.90324507,"JP3200450009^FF_MKT_VAL_PUBLIC(ANN_R,2016)":2093696.69800039,"JP3200450009^FF_MKT_VAL_PUBLIC(ANN_R,2020)":2144064.99751034,"JP3198900007^FF_MKT_VAL_PUBLIC(ANN_R,2016)":1038243.75376821,"JP3198900007^FF_MKT_VAL_PUBLIC(ANN_R,2020)":2718305.73902958,"FR0000133308^FF_MKT_VAL_PUBLIC(ANN_R,2016)":27677.9836100942,"FR0000133308^FF_MKT_VAL_PUBLIC(ANN_R,2020)":17342.6412965161,"JP3197600004^FF_MKT_VAL_PUBLIC(ANN_R,2016)":754236.122904207,"JP3197600004^FF_MKT_VAL_PUBLIC(ANN_R,2020)":960552.652445778,"JP3197800000^FF_MKT_VAL_PUBLIC(ANN_R,2016)":880604.176654505,"JP3197800000^FF_MKT_VAL_PUBLIC(ANN_R,2020)":1451618.10884716,"JP3201200007^FF_MKT_VAL_PUBLIC(ANN_R,2016)":1109335.5413412,"JP3201200007^FF_MKT_VAL_PUBLIC(ANN_R,2020)":2299177.23206166,"US6792951054^FF_MKT_VAL_PUBLIC(ANN_R,2016)":null,"US6792951054^FF_MKT_VAL_PUBLIC(ANN_R,2020)":30899.5349543557,"JP3173400007^FF_MKT_VAL_PUBLIC(ANN_R,2016)":283657.023553108,"JP3173400007^FF_MKT_VAL_PUBLIC(ANN_R,2020)":1131638.4151277,"US62944T1051^FF_MKT_VAL_PUBLIC(ANN_R,2016)":5752.53923724314,"NL0012015705^FF_MKT_VAL_PUBLIC(ANN_R,2017)":1011.80536060221,"FR0000120644^FF_MKT_VAL_PUBLIC(ANN_R,2017)":40204.804198462,"US5132721045^FF_MKT_VAL_PUBLIC(ANN_R,2017)":10644.1423843822,"US4404521001^FF_MKT_VAL_PUBLIC(ANN_R,2017)":9737.33142085037,"US8326964058^FF_MKT_VAL_PUBLIC(ANN_R,2017)":10302.4237937481,"US6092071058^FF_MKT_VAL_PUBLIC(ANN_R,2017)":63485.3520503644,"JP3119600009^FF_MKT_VAL_PUBLIC(ANN_R,2017)":828348.207941916,"NL0012015705^FF_MKT_VAL_PUBLIC(ANN_R,2019)":3439.62993677616,"FR0000120644^FF_MKT_VAL_PUBLIC(ANN_R,2019)":44124.9061633624,"US5132721045^FF_MKT_VAL_PUBLIC(ANN_R,2019)":11426.7615814025,"US4404521001^FF_MKT_VAL_PUBLIC(ANN_R,2019)":12441.310928067,"US8326964058^FF_MKT_VAL_PUBLIC(ANN_R,2019)":12792.257856402,"US6092071058^FF_MKT_VAL_PUBLIC(ANN_R,2019)":78926.9589834385,"JP3119600009^FF_MKT_VAL_PUBLIC(ANN_R,2019)":868432.381386763,"NL0012015705^FF_MKT_VAL_PUBLIC(ANN_R,2018)":1596.12504810409,"FR0000120644^FF_MKT_VAL_PUBLIC(ANN_R,2018)":36277.7545211855,"US5132721045^FF_MKT_VAL_PUBLIC(ANN_R,2018)":12497.5183129633,"US4404521001^FF_MKT_VAL_PUBLIC(ANN_R,2018)":11734.6371490951,"US8326964058^FF_MKT_VAL_PUBLIC(ANN_R,2018)":11491.0937409885,"US6092071058^FF_MKT_VAL_PUBLIC(ANN_R,2018)":57884.4138747073,"JP3119600009^FF_MKT_VAL_PUBLIC(ANN_R,2018)":757781.015379031,"US62944T1051^FF_MKT_VAL_PUBLIC(ANN_R,2020)":13833.1796714427,"US6703461052^FF_MKT_VAL_PUBLIC(ANN_R,2016)":18882.2322177082,"US6703461052^FF_MKT_VAL_PUBLIC(ANN_R,2020)":15966.272054471,"DK0060336014^FF_MKT_VAL_PUBLIC(ANN_R,2016)":50446.9196456337,"DK0060336014^FF_MKT_VAL_PUBLIC(ANN_R,2020)":70436.9581623052,"JE00BYSS4X48^FF_MKT_VAL_PUBLIC(ANN_R,2016)":324.789122200725,"JE00BYSS4X48^FF_MKT_VAL_PUBLIC(ANN_R,2020)":15102.6980539206,"US6700024010^FF_MKT_VAL_PUBLIC(ANN_R,2016)":336.509395835684,"US6700024010^FF_MKT_VAL_PUBLIC(ANN_R,2020)":7836.83156288899,"FI4000297767^FF_MKT_VAL_PUBLIC(ANN_R,2016)":null,"FI4000297767^FF_MKT_VAL_PUBLIC(ANN_R,2020)":213414.422443513,"JP3762800005^FF_MKT_VAL_PUBLIC(ANN_R,2016)":450752.9292604,"JP3762800005^FF_MKT_VAL_PUBLIC(ANN_R,2020)":1157880.69967401,"JP3762600009^FF_MKT_VAL_PUBLIC(ANN_R,2016)":2199116.94649856,"JP3762600009^FF_MKT_VAL_PUBLIC(ANN_R,2020)":1633059.58602775,"NL0010773842^FF_MKT_VAL_PUBLIC(ANN_R,2016)":9049.5111953907,"NL0010773842^FF_MKT_VAL_PUBLIC(ANN_R,2020)":9265.09242461527,"JP3756100008^FF_MKT_VAL_PUBLIC(ANN_R,2016)":849771.603175449,"JP3756100008^FF_MKT_VAL_PUBLIC(ANN_R,2020)":1528649.97268606,"JP3735400008^FF_MKT_VAL_PUBLIC(ANN_R,2016)":6057967.21113548,"JP3735400008^FF_MKT_VAL_PUBLIC(ANN_R,2020)":6000459.14827168,"JP3381000003^FF_MKT_VAL_PUBLIC(ANN_R,2016)":1588386.36335119,"JP3381000003^FF_MKT_VAL_PUBLIC(ANN_R,2020)":1418331.98626684,"JP3756600007^FF_MKT_VAL_PUBLIC(ANN_R,2016)":2312133.99383006,"JP3756600007^FF_MKT_VAL_PUBLIC(ANN_R,2020)":6012122.06464222,"JP3734800000^FF_MKT_VAL_PUBLIC(ANN_R,2016)":2186775.4848265,"JP3734800000^FF_MKT_VAL_PUBLIC(ANN_R,2020)":5431392.05167388,"JP3758190007^FF_MKT_VAL_PUBLIC(ANN_R,2016)":309362.489940553,"JP3758190007^FF_MKT_VAL_PUBLIC(ANN_R,2020)":1435024.63516234,"US6516391066^FF_MKT_VAL_PUBLIC(ANN_R,2016)":18020.0069012711,"US6516391066^FF_MKT_VAL_PUBLIC(ANN_R,2020)":47756.76512,"US64110D1046^FF_MKT_VAL_PUBLIC(ANN_R,2016)":14865.48462816,"US64110D1046^FF_MKT_VAL_PUBLIC(ANN_R,2020)":20375.74930788,"KR7036570000^FF_MKT_VAL_PUBLIC(ANN_R,2016)":3994459.16947234,"KR7036570000^FF_MKT_VAL_PUBLIC(ANN_R,2020)":13986113.943181,"KR7035420009^FF_MKT_VAL_PUBLIC(ANN_R,2016)":18406728.4360247,"KR7035420009^FF_MKT_VAL_PUBLIC(ANN_R,2020)":36829396.9674642,"US6311031081^FF_MKT_VAL_PUBLIC(ANN_R,2016)":7726.26533744766,"US6311031081^FF_MKT_VAL_PUBLIC(ANN_R,2020)":15220.3299783016,"TW0001303006^FF_MKT_VAL_PUBLIC(ANN_R,2016)":313197.290742286,"TW0001303006^FF_MKT_VAL_PUBLIC(ANN_R,2020)":339533.149151385,"DE000A0D9PT0^FF_MKT_VAL_PUBLIC(ANN_R,2016)":5569.07924824541,"DE000A0D9PT0^FF_MKT_VAL_PUBLIC(ANN_R,2020)":11357.8960937639,"JP3890310000^FF_MKT_VAL_PUBLIC(ANN_R,2016)":1458742.15881634,"JP3890310000^FF_MKT_VAL_PUBLIC(ANN_R,2020)":1285774.62542753,"US6200763075^FF_MKT_VAL_PUBLIC(ANN_R,2016)":13595.450138397,"US6200763075^FF_MKT_VAL_PUBLIC(ANN_R,2020)":28686.103809132,"US6092071058^FF_MKT_VAL_PUBLIC(ANN_R,2016)":67554.4717898981,"US6092071058^FF_MKT_VAL_PUBLIC(ANN_R,2020)":82855.4778179842,"JP3893200000^FF_MKT_VAL_PUBLIC(ANN_R,2016)":2028745.75182865,"JP3893200000^FF_MKT_VAL_PUBLIC(ANN_R,2020)":2104857.99392604,"JP3893600001^FF_MKT_VAL_PUBLIC(ANN_R,2016)":2480047.98723072,"JP3893600001^FF_MKT_VAL_PUBLIC(ANN_R,2020)":3346175.55738215,"JP3899600005^FF_MKT_VAL_PUBLIC(ANN_R,2016)":2195287.4012205,"JP3899600005^FF_MKT_VAL_PUBLIC(ANN_R,2020)":1953351.79308808,"JP3902400005^FF_MKT_VAL_PUBLIC(ANN_R,2016)":2706077.26733966,"JP3902400005^FF_MKT_VAL_PUBLIC(ANN_R,2020)":2952575.19456882,"JP3898400001^FF_MKT_VAL_PUBLIC(ANN_R,2016)":3027359.46149336,"DK0010274414^FF_MKT_VAL_PUBLIC(ANN_R,2017)":162939.244568825,"CH0102484968^FF_MKT_VAL_PUBLIC(ANN_R,2017)":12576.257044594,"NL0010773842^FF_MKT_VAL_PUBLIC(ANN_R,2017)":10666.117554709,"SE0000242455^FF_MKT_VAL_PUBLIC(ANN_R,2017)":194151.075242496,"CH0014852781^FF_MKT_VAL_PUBLIC(ANN_R,2017)":11704.0278127686,"SE0007100599^FF_MKT_VAL_PUBLIC(ANN_R,2017)":161988.786821389,"FR0000045072^FF_MKT_VAL_PUBLIC(ANN_R,2017)":14797.905553356,"BE0003565737^FF_MKT_VAL_PUBLIC(ANN_R,2017)":20042.619823146,"SE0000148884^FF_MKT_VAL_PUBLIC(ANN_R,2017)":148693.359479683,"SE0012853455^FF_MKT_VAL_PUBLIC(ANN_R,2017)":null,"FR0000130809^FF_MKT_VAL_PUBLIC(ANN_R,2017)":31815.7812906745,"IT0005239360^FF_MKT_VAL_PUBLIC(ANN_R,2017)":31082.3734632845,"CH0012138530^FF_MKT_VAL_PUBLIC(ANN_R,2017)":44286.6035613521,"IT0000062072^FF_MKT_VAL_PUBLIC(ANN_R,2017)":17445.1504721857,"DE0005810055^FF_MKT_VAL_PUBLIC(ANN_R,2017)":17434.7209310486,"FI4000297767^FF_MKT_VAL_PUBLIC(ANN_R,2017)":null,"DE000A1ML7J1^FF_MKT_VAL_PUBLIC(ANN_R,2017)":19506.9744234984,"SE0000107419^FF_MKT_VAL_PUBLIC(ANN_R,2017)":168412.897655599,"IT0000072618^FF_MKT_VAL_PUBLIC(ANN_R,2017)":35833.8660103301,"NL0012969182^FF_MKT_VAL_PUBLIC(ANN_R,2017)":null,"DE0008404005^FF_MKT_VAL_PUBLIC(ANN_R,2017)":83784.0408330787,"US1011211018^FF_MKT_VAL_PUBLIC(ANN_R,2017)":17768.0909281276,"US4461501045^FF_MKT_VAL_PUBLIC(ANN_R,2017)":15411.0085738111,"US8666741041^FF_MKT_VAL_PUBLIC(ANN_R,2017)":7175.4594774125,"US6311031081^FF_MKT_VAL_PUBLIC(ANN_R,2017)":8909.20245749628,"US55261F1049^FF_MKT_VAL_PUBLIC(ANN_R,2017)":24120.5641886928,"US4932671088^FF_MKT_VAL_PUBLIC(ANN_R,2017)":21488.2376243528,"US92276F1003^FF_MKT_VAL_PUBLIC(ANN_R,2017)":21287.1068750959,"US87165B1035^FF_MKT_VAL_PUBLIC(ANN_R,2017)":29643.5640943482,"US0152711091^FF_MKT_VAL_PUBLIC(ANN_R,2017)":12842.9784248362,"US4165151048^FF_MKT_VAL_PUBLIC(ANN_R,2017)":20037.3090613889,"US3635761097^FF_MKT_VAL_PUBLIC(ANN_R,2017)":11296.38661256,"US0010551028^FF_MKT_VAL_PUBLIC(ANN_R,2017)":33780.1467216213,"US6934751057^FF_MKT_VAL_PUBLIC(ANN_R,2017)":68093.76663991,"US0605051046^FF_MKT_VAL_PUBLIC(ANN_R,2017)":null,"JP3762800005^FF_MKT_VAL_PUBLIC(ANN_R,2017)":539543.6564112,"JP3762600009^FF_MKT_VAL_PUBLIC(ANN_R,2017)":1899612.5466699,"JP3910660004^FF_MKT_VAL_PUBLIC(ANN_R,2017)":2825742.14940822,"JP3899600005^FF_MKT_VAL_PUBLIC(ANN_R,2017)":1949387.80450032,"JP3409000001^FF_MKT_VAL_PUBLIC(ANN_R,2017)":1158181.25670559,"JP3890310000^FF_MKT_VAL_PUBLIC(ANN_R,2017)":1486440.72674654,"KR7105560007^FF_MKT_VAL_PUBLIC(ANN_R,2017)":23595222.7680796,"JP3752900005^FF_MKT_VAL_PUBLIC(ANN_R,2017)":1645372.83535992,"TW0002881000^FF_MKT_VAL_PUBLIC(ANN_R,2017)":307429.966713851,"JP3505000004^FF_MKT_VAL_PUBLIC(ANN_R,2017)":2125827.26131236,"JP3200450009^FF_MKT_VAL_PUBLIC(ANN_R,2017)":2192207.45632031,"JP3893200000^FF_MKT_VAL_PUBLIC(ANN_R,2017)":2220989.88747599,"TW0002882008^FF_MKT_VAL_PUBLIC(ANN_R,2017)":405754.502180005,"JP3890350006^FF_MKT_VAL_PUBLIC(ANN_R,2017)":null,"TW0002886009^FF_MKT_VAL_PUBLIC(ANN_R,2017)":255272.542876823,"JP3476480003^FF_MKT_VAL_PUBLIC(ANN_R,2017)":1908531.25489263,"DK0010274414^FF_MKT_VAL_PUBLIC(ANN_R,2019)":71493.3996124328,"CH0102484968^FF_MKT_VAL_PUBLIC(ANN_R,2019)":10519.8665555411,"NL0010773842^FF_MKT_VAL_PUBLIC(ANN_R,2019)":9301.17063841113,"SE0000242455^FF_MKT_VAL_PUBLIC(ANN_R,2019)":137008.653142589,"CH0014852781^FF_MKT_VAL_PUBLIC(ANN_R,2019)":14634.0470855466,"SE0007100599^FF_MKT_VAL_PUBLIC(ANN_R,2019)":146620.003692592,"FR0000045072^FF_MKT_VAL_PUBLIC(ANN_R,2019)":14004.2502213683,"BE0003565737^FF_MKT_VAL_PUBLIC(ANN_R,2019)":17025.986010011,"SE0000148884^FF_MKT_VAL_PUBLIC(ANN_R,2019)":135473.447867649,"SE0012853455^FF_MKT_VAL_PUBLIC(ANN_R,2019)":29154.3815295068,"FR0000130809^FF_MKT_VAL_PUBLIC(ANN_R,2019)":24466.2929551747,"IT0005239360^FF_MKT_VAL_PUBLIC(ANN_R,2019)":24977.4467029095,"CH0012138530^FF_MKT_VAL_PUBLIC(ANN_R,2019)":30398.068390744,"IT0000062072^FF_MKT_VAL_PUBLIC(ANN_R,2019)":19280.5936383313,"DE0005810055^FF_MKT_VAL_PUBLIC(ANN_R,2019)":24818.5083342864,"FI4000297767^FF_MKT_VAL_PUBLIC(ANN_R,2019)":231578.860414999,"DE000A1ML7J1^FF_MKT_VAL_PUBLIC(ANN_R,2019)":26027.4414343336,"SE0000107419^FF_MKT_VAL_PUBLIC(ANN_R,2019)":230717.713883366,"IT0000072618^FF_MKT_VAL_PUBLIC(ANN_R,2019)":33617.2959145716,"NL0012969182^FF_MKT_VAL_PUBLIC(ANN_R,2019)":13303.4378854923,"DE0008404005^FF_MKT_VAL_PUBLIC(ANN_R,2019)":90850.5364568483,"US1011211018^FF_MKT_VAL_PUBLIC(ANN_R,2019)":18992.8867273713,"US4461501045^FF_MKT_VAL_PUBLIC(ANN_R,2019)":15202.6869816229,"US8666741041^FF_MKT_VAL_PUBLIC(ANN_R,2019)":13556.3083712022,"US6311031081^FF_MKT_VAL_PUBLIC(ANN_R,2019)":12294.1147407274,"US55261F1049^FF_MKT_VAL_PUBLIC(ANN_R,2019)":22051.0850303472,"US4932671088^FF_MKT_VAL_PUBLIC(ANN_R,2019)":19684.5867045021,"US92276F1003^FF_MKT_VAL_PUBLIC(ANN_R,2019)":21446.9697446161,"US87165B1035^FF_MKT_VAL_PUBLIC(ANN_R,2019)":22120.6897166358,"US0152711091^FF_MKT_VAL_PUBLIC(ANN_R,2019)":19241.3559278547,"US4165151048^FF_MKT_VAL_PUBLIC(ANN_R,2019)":21793.9650556265,"US3635761097^FF_MKT_VAL_PUBLIC(ANN_R,2019)":17723.872914165,"US0010551028^FF_MKT_VAL_PUBLIC(ANN_R,2019)":35662.8772926769,"US6934751057^FF_MKT_VAL_PUBLIC(ANN_R,2019)":68962.1968788,"US0605051046^FF_MKT_VAL_PUBLIC(ANN_R,2019)":null,"JP3762800005^FF_MKT_VAL_PUBLIC(ANN_R,2019)":695527.449573473,"JP3762600009^FF_MKT_VAL_PUBLIC(ANN_R,2019)":1174579.41746782,"JP3910660004^FF_MKT_VAL_PUBLIC(ANN_R,2019)":2959859.3387337,"JP3899600005^FF_MKT_VAL_PUBLIC(ANN_R,2019)":1625372.0235093,"JP3409000001^FF_MKT_VAL_PUBLIC(ANN_R,2019)":736832.642337187,"JP3890310000^FF_MKT_VAL_PUBLIC(ANN_R,2019)":1239786.13084379,"KR7105560007^FF_MKT_VAL_PUBLIC(ANN_R,2019)":16917130.0172369,"JP3752900005^FF_MKT_VAL_PUBLIC(ANN_R,2019)":1075128.62610142,"TW0002881000^FF_MKT_VAL_PUBLIC(ANN_R,2019)":271664.557056998,"JP3505000004^FF_MKT_VAL_PUBLIC(ANN_R,2019)":1397616.65034796,"JP3200450009^FF_MKT_VAL_PUBLIC(ANN_R,2019)":1537464.74556892,"JP3893200000^FF_MKT_VAL_PUBLIC(ANN_R,2019)":1572283.58098551,"TW0002882008^FF_MKT_VAL_PUBLIC(ANN_R,2019)":350767.260975404,"JP3890350006^FF_MKT_VAL_PUBLIC(ANN_R,2019)":null,"TW0002886009^FF_MKT_VAL_PUBLIC(ANN_R,2019)":316613.343793529,"JP3476480003^FF_MKT_VAL_PUBLIC(ANN_R,2019)":1224550.67795597,"DK0010274414^FF_MKT_VAL_PUBLIC(ANN_R,2018)":82513.7186680742,"CH0102484968^FF_MKT_VAL_PUBLIC(ANN_R,2018)":7412.38723018413,"NL0010773842^FF_MKT_VAL_PUBLIC(ANN_R,2018)":10290.0932393371,"SE0000242455^FF_MKT_VAL_PUBLIC(ANN_R,2018)":193908.526274031,"CH0014852781^FF_MKT_VAL_PUBLIC(ANN_R,2018)":12598.5301270755,"SE0007100599^FF_MKT_VAL_PUBLIC(ANN_R,2018)":140089.52773475,"FR0000045072^FF_MKT_VAL_PUBLIC(ANN_R,2018)":10105.1071777247,"BE0003565737^FF_MKT_VAL_PUBLIC(ANN_R,2018)":15839.5405205177,"SE0000148884^FF_MKT_VAL_PUBLIC(ANN_R,2018)":132797.278905431,"SE0012853455^FF_MKT_VAL_PUBLIC(ANN_R,2018)":null,"FR0000130809^FF_MKT_VAL_PUBLIC(ANN_R,2018)":20380.7633300453,"IT0005239360^FF_MKT_VAL_PUBLIC(ANN_R,2018)":19402.6544331051,"CH0012138530^FF_MKT_VAL_PUBLIC(ANN_R,2018)":27456.6442822445,"IT0000062072^FF_MKT_VAL_PUBLIC(ANN_R,2018)":16307.4434741091,"DE0005810055^FF_MKT_VAL_PUBLIC(ANN_R,2018)":18568.4849633458,"FI4000297767^FF_MKT_VAL_PUBLIC(ANN_R,2018)":221086.801512894,"DE000A1ML7J1^FF_MKT_VAL_PUBLIC(ANN_R,2018)":null,"SE0000107419^FF_MKT_VAL_PUBLIC(ANN_R,2018)":169324.180419788,"IT0000072618^FF_MKT_VAL_PUBLIC(ANN_R,2018)":29399.7642963176,"NL0012969182^FF_MKT_VAL_PUBLIC(ANN_R,2018)":3258.21876088954,"DE0008404005^FF_MKT_VAL_PUBLIC(ANN_R,2018)":74003.3716061728,"US1011211018^FF_MKT_VAL_PUBLIC(ANN_R,2018)":15468.6912995614,"US4461501045^FF_MKT_VAL_PUBLIC(ANN_R,2018)":12331.167359166,"US8666741041^FF_MKT_VAL_PUBLIC(ANN_R,2018)":8507.54628713059,"US6311031081^FF_MKT_VAL_PUBLIC(ANN_R,2018)":9377.65342162667,"US55261F1049^FF_MKT_VAL_PUBLIC(ANN_R,2018)":18630.2942177167,"US4932671088^FF_MKT_VAL_PUBLIC(ANN_R,2018)":15004.6381864876,"US92276F1003^FF_MKT_VAL_PUBLIC(ANN_R,2018)":20808.5304464705,"US87165B1035^FF_MKT_VAL_PUBLIC(ANN_R,2018)":16808.7082362958,"US0152711091^FF_MKT_VAL_PUBLIC(ANN_R,2018)":12603.4605630108,"US4165151048^FF_MKT_VAL_PUBLIC(ANN_R,2018)":15919.4655217639,"US3635761097^FF_MKT_VAL_PUBLIC(ANN_R,2018)":13372.2913192,"US0010551028^FF_MKT_VAL_PUBLIC(ANN_R,2018)":33977.047235003,"US6934751057^FF_MKT_VAL_PUBLIC(ANN_R,2018)":53289.86581179,"US0605051046^FF_MKT_VAL_PUBLIC(ANN_R,2018)":null,"JP3762800005^FF_MKT_VAL_PUBLIC(ANN_R,2018)":505501.949785721,"JP3762600009^FF_MKT_VAL_PUBLIC(ANN_R,2018)":1226719.12909585,"JP3910660004^FF_MKT_VAL_PUBLIC(ANN_R,2018)":3223338.8621315,"JP3899600005^FF_MKT_VAL_PUBLIC(ANN_R,2018)":2182437.93903132,"JP3409000001^FF_MKT_VAL_PUBLIC(ANN_R,2018)":1283708.55574924,"JP3890310000^FF_MKT_VAL_PUBLIC(ANN_R,2018)":1459071.32595842,"KR7105560007^FF_MKT_VAL_PUBLIC(ANN_R,2018)":17127503.6697845,"JP3752900005^FF_MKT_VAL_PUBLIC(ANN_R,2018)":1656749.35160905,"TW0002881000^FF_MKT_VAL_PUBLIC(ANN_R,2018)":310579.067143032,"JP3505000004^FF_MKT_VAL_PUBLIC(ANN_R,2018)":1827953.14094492,"JP3200450009^FF_MKT_VAL_PUBLIC(ANN_R,2018)":1858095.33607994,"JP3893200000^FF_MKT_VAL_PUBLIC(ANN_R,2018)":2363874.25927934,"TW0002882008^FF_MKT_VAL_PUBLIC(ANN_R,2018)":352932.11512031,"JP3890350006^FF_MKT_VAL_PUBLIC(ANN_R,2018)":null,"TW0002886009^FF_MKT_VAL_PUBLIC(ANN_R,2018)":270362.466456878,"JP3476480003^FF_MKT_VAL_PUBLIC(ANN_R,2018)":1458252.75847002,"JP3898400001^FF_MKT_VAL_PUBLIC(ANN_R,2020)":3782611.24934698,"FR0000121261^FF_MKT_VAL_PUBLIC(ANN_R,2016)":17909.5858475719,"FR0000121261^FF_MKT_VAL_PUBLIC(ANN_R,2020)":17062.4709289245,"US5926881054^FF_MKT_VAL_PUBLIC(ANN_R,2016)":10648.5294881411,"US5926881054^FF_MKT_VAL_PUBLIC(ANN_R,2020)":26325.2170879675,"DE0006599905^FF_MKT_VAL_PUBLIC(ANN_R,2016)":null,"DE0006599905^FF_MKT_VAL_PUBLIC(ANN_R,2020)":18138.3700847471,"TW0002886009^FF_MKT_VAL_PUBLIC(ANN_R,2016)":244334.038354571,"TW0002886009^FF_MKT_VAL_PUBLIC(ANN_R,2020)":309177.19820812,"TW0002454006^FF_MKT_VAL_PUBLIC(ANN_R,2016)":314698.133603652,"TW0002454006^FF_MKT_VAL_PUBLIC(ANN_R,2020)":1055895.30053237,"US58155Q1031^FF_MKT_VAL_PUBLIC(ANN_R,2016)":32770.30731685,"US58155Q1031^FF_MKT_VAL_PUBLIC(ANN_R,2020)":39259.37150156,"US57772K1016^FF_MKT_VAL_PUBLIC(ANN_R,2016)":10840.2313072325,"US57772K1016^FF_MKT_VAL_PUBLIC(ANN_R,2020)":23464.8486823293,"US5745991068^FF_MKT_VAL_PUBLIC(ANN_R,2016)":9998.37851148,"US5745991068^FF_MKT_VAL_PUBLIC(ANN_R,2020)":14104.692980184,"US5732841060^FF_MKT_VAL_PUBLIC(ANN_R,2016)":13900.3646500681,"US5732841060^FF_MKT_VAL_PUBLIC(ANN_R,2020)":17586.403715839,"US55261F1049^FF_MKT_VAL_PUBLIC(ANN_R,2016)":22879.3068672596,"US55261F1049^FF_MKT_VAL_PUBLIC(ANN_R,2020)":16245.0878653106,"NL0009434992^FF_MKT_VAL_PUBLIC(ANN_R,2016)":28015.2578328599,"NL0009434992^FF_MKT_VAL_PUBLIC(ANN_R,2020)":23645.4666642358,"US5502411037^FF_MKT_VAL_PUBLIC(ANN_R,2016)":12920.5226549328,"US5502411037^FF_MKT_VAL_PUBLIC(ANN_R,2020)":10612.542846087,"FR0000120321^FF_MKT_VAL_PUBLIC(ANN_R,2016)":40897.7762730029,"FR0000120321^FF_MKT_VAL_PUBLIC(ANN_R,2020)":73186.4093544219,"CH0025751329^FF_MKT_VAL_PUBLIC(ANN_R,2016)":4359.79022583907,"CH0025751329^FF_MKT_VAL_PUBLIC(ANN_R,2020)":16084.9710041905,"US5018892084^FF_MKT_VAL_PUBLIC(ANN_R,2016)":9330.0048828752,"US5018892084^FF_MKT_VAL_PUBLIC(ANN_R,2020)":10562.9684603217,"US5303073051^FF_MKT_VAL_PUBLIC(ANN_R,2016)":7691.81288080624,"US5303073051^FF_MKT_VAL_PUBLIC(ANN_R,2020)":25434.721545364,"US5260571048^FF_MKT_VAL_PUBLIC(ANN_R,2016)":8521.83426242488,"US5260571048^FF_MKT_VAL_PUBLIC(ANN_R,2020)":20591.349518676,"FR0010307819^FF_MKT_VAL_PUBLIC(ANN_R,2016)":13924.8240372422,"FR0010307819^FF_MKT_VAL_PUBLIC(ANN_R,2020)":19090.9678571364,"US5132721045^FF_MKT_VAL_PUBLIC(ANN_R,2016)":8203.42886288087,"US5132721045^FF_MKT_VAL_PUBLIC(ANN_R,2020)":9212.29804888078,"US5128071082^FF_MKT_VAL_PUBLIC(ANN_R,2016)":16852.3451882462,"US5128071082^FF_MKT_VAL_PUBLIC(ANN_R,2020)":68320.5718273544,"CH0012214059^FF_MKT_VAL_PUBLIC(ANN_R,2016)":23152.473086064,"CH0012214059^FF_MKT_VAL_PUBLIC(ANN_R,2020)":24571.7571484028,"JP3249600002^FF_MKT_VAL_PUBLIC(ANN_R,2016)":1888532.11795158,"JP3249600002^FF_MKT_VAL_PUBLIC(ANN_R,2020)":2052711.18827125,"US5010441013^FF_MKT_VAL_PUBLIC(ANN_R,2016)":31682.77901712,"US5010441013^FF_MKT_VAL_PUBLIC(ANN_R,2020)":23874.81883984,"NL0000009082^FF_MKT_VAL_PUBLIC(ANN_R,2016)":9428.95373517871,"NL0000009082^FF_MKT_VAL_PUBLIC(ANN_R,2020)":8331.30910010265,"JP3304200003^FF_MKT_VAL_PUBLIC(ANN_R,2016)":2343410.28439047,"JP3304200003^FF_MKT_VAL_PUBLIC(ANN_R,2020)":2881020.97930495,"JP3258000003^FF_MKT_VAL_PUBLIC(ANN_R,2016)":null,"JP3258000003^FF_MKT_VAL_PUBLIC(ANN_R,2020)":null,"US4943681035^FF_MKT_VAL_PUBLIC(ANN_R,2016)":40580.1267230419,"US4943681035^FF_MKT_VAL_PUBLIC(ANN_R,2020)":45632.2506897564,"JP3240400006^FF_MKT_VAL_PUBLIC(ANN_R,2016)":412607.853334558,"JP3240400006^FF_MKT_VAL_PUBLIC(ANN_R,2020)":896639.895117447,"KR7000270009^FF_MKT_VAL_PUBLIC(ANN_R,2016)":9753735.28641947,"KR7000270009^FF_MKT_VAL_PUBLIC(ANN_R,2020)":15149917.1466086,"JP3236200006^FF_MKT_VAL_PUBLIC(ANN_R,2016)":4096448.66159097,"JP3236200006^FF_MKT_VAL_PUBLIC(ANN_R,2020)":9649554.68843074,"US4932671088^FF_MKT_VAL_PUBLIC(ANN_R,2016)":19637.8376121616,"US4932671088^FF_MKT_VAL_PUBLIC(ANN_R,2020)":15934.0269187102,"US49271V1008^FF_MKT_VAL_PUBLIC(ANN_R,2016)":16549.8303333215,"US49271V1008^FF_MKT_VAL_PUBLIC(ANN_R,2020)":21777.8655749434,"FR0000121485^FF_MKT_VAL_PUBLIC(ANN_R,2016)":15925.3006415478,"FR0000121485^FF_MKT_VAL_PUBLIC(ANN_R,2020)":43755.6871430273,"JP3496400007^FF_MKT_VAL_PUBLIC(ANN_R,2016)":4784359.09371046,"JP3496400007^FF_MKT_VAL_PUBLIC(ANN_R,2020)":5226029.76618465,"BE0003565737^FF_MKT_VAL_PUBLIC(ANN_R,2016)":16575.0915860462,"BE0003565737^FF_MKT_VAL_PUBLIC(ANN_R,2020)":14615.288644998,"KR7105560007^FF_MKT_VAL_PUBLIC(ANN_R,2016)":15544537.0261456,"KR7105560007^FF_MKT_VAL_PUBLIC(ANN_R,2020)":15541965.3297138,"JP3205800000^FF_MKT_VAL_PUBLIC(ANN_R,2016)":2512296.72668427,"JP3205800000^FF_MKT_VAL_PUBLIC(ANN_R,2020)":3640420.71550871,"KR7035720002^FF_MKT_VAL_PUBLIC(ANN_R,2016)":2486421.88859387,"KR7035720002^FF_MKT_VAL_PUBLIC(ANN_R,2020)":21117494.4039744,"NL0012015705^FF_MKT_VAL_PUBLIC(ANN_R,2016)":402.900780998628,"NL0012015705^FF_MKT_VAL_PUBLIC(ANN_R,2020)":12022.0909472198,"CH0102484968^FF_MKT_VAL_PUBLIC(ANN_R,2016)":9543.59928423751,"CH0102484968^FF_MKT_VAL_PUBLIC(ANN_R,2020)":10638.1004323927,"JP3726800000^FF_MKT_VAL_PUBLIC(ANN_R,2016)":3651028.68155582,"JP3726800000^FF_MKT_VAL_PUBLIC(ANN_R,2020)":2003397.02992301,"JP3752900005^FF_MKT_VAL_PUBLIC(ANN_R,2016)":571066.96151505,"JP3752900005^FF_MKT_VAL_PUBLIC(ANN_R,2020)":1245605.21175401,"US8326964058^FF_MKT_VAL_PUBLIC(ANN_R,2016)":13656.669401683,"US8326964058^FF_MKT_VAL_PUBLIC(ANN_R,2020)":14269.5967496824,"JP3143600009^FF_MKT_VAL_PUBLIC(ANN_R,2016)":1918577.03217723,"CH0025751329^FF_MKT_VAL_PUBLIC(ANN_R,2017)":5125.04200248193,"NL0000226223^FF_MKT_VAL_PUBLIC(ANN_R,2017)":11568.0788330053,"SE0000103699^FF_MKT_VAL_PUBLIC(ANN_R,2017)":102064.87327871,"FR0000130650^FF_MKT_VAL_PUBLIC(ANN_R,2017)":11173.2931792992,"ES0109067019^FF_MKT_VAL_PUBLIC(ANN_R,2017)":26249.2224686253,"SE0000108656^FF_MKT_VAL_PUBLIC(ANN_R,2017)":153781.806311236,"DE0006231004^FF_MKT_VAL_PUBLIC(ANN_R,2017)":23912.3737482568,"DE0007164600^FF_MKT_VAL_PUBLIC(ANN_R,2017)":90217.2247840272,"US8793601050^FF_MKT_VAL_PUBLIC(ANN_R,2017)":5964.81531546756,"US64110D1046^FF_MKT_VAL_PUBLIC(ANN_R,2017)":15681.58133139,"US0404131064^FF_MKT_VAL_PUBLIC(ANN_R,2017)":11846.9296809928,"US8740541094^FF_MKT_VAL_PUBLIC(ANN_R,2017)":11591.4763712644,"US74736K1016^FF_MKT_VAL_PUBLIC(ANN_R,2017)":7629.24188721422,"US57772K1016^FF_MKT_VAL_PUBLIC(ANN_R,2017)":14656.7692831526,"US34959E1091^FF_MKT_VAL_PUBLIC(ANN_R,2017)":6176.7382110998,"US9892071054^FF_MKT_VAL_PUBLIC(ANN_R,2017)":5453.61122415414,"US6792951054^FF_MKT_VAL_PUBLIC(ANN_R,2017)":1700.12311176817,"US2855121099^FF_MKT_VAL_PUBLIC(ANN_R,2017)":23841.56264958,"US40434L1052^FF_MKT_VAL_PUBLIC(ANN_R,2017)":34636.1668125,"US00507V1098^FF_MKT_VAL_PUBLIC(ANN_R,2017)":44888.499336569,"US5128071082^FF_MKT_VAL_PUBLIC(ANN_R,2017)":29637.0741749899,"KR7036570000^FF_MKT_VAL_PUBLIC(ANN_R,2017)":7226741.76789866,"JP3242800005^FF_MKT_VAL_PUBLIC(ANN_R,2017)":3240701.69658214,"JP3122400009^FF_MKT_VAL_PUBLIC(ANN_R,2017)":355746.790813563,"JP3756600007^FF_MKT_VAL_PUBLIC(ANN_R,2017)":4194457.12782971,"KR7035720002^FF_MKT_VAL_PUBLIC(ANN_R,2017)":4477358.3790577,"JP3866800000^FF_MKT_VAL_PUBLIC(ANN_R,2017)":2968057.43284069,"JP3778630008^FF_MKT_VAL_PUBLIC(ANN_R,2017)":639922.766038802,"KR7035420009^FF_MKT_VAL_PUBLIC(ANN_R,2017)":21666164.8747457,"JP3236200006^FF_MKT_VAL_PUBLIC(ANN_R,2017)":5870702.57464803,"JP3814000000^FF_MKT_VAL_PUBLIC(ANN_R,2017)":1275372.82933561,"JP3758190007^FF_MKT_VAL_PUBLIC(ANN_R,2017)":692939.584024262,"JP3571400005^FF_MKT_VAL_PUBLIC(ANN_R,2017)":3074952.07081929,"TW0002454006^FF_MKT_VAL_PUBLIC(ANN_R,2017)":415082.105251763,"JP3249600002^FF_MKT_VAL_PUBLIC(ANN_R,2017)":1801095.57672713,"KR7005930003^FF_MKT_VAL_PUBLIC(ANN_R,2017)":221925866.918822,"JP3173400007^FF_MKT_VAL_PUBLIC(ANN_R,2017)":474791.694121503,"CH0025751329^FF_MKT_VAL_PUBLIC(ANN_R,2019)":6703.74833787811,"NL0000226223^FF_MKT_VAL_PUBLIC(ANN_R,2019)":15018.5977076003,"SE0000103699^FF_MKT_VAL_PUBLIC(ANN_R,2019)":142291.534594111,"FR0000130650^FF_MKT_VAL_PUBLIC(ANN_R,2019)":18957.0690367567,"ES0109067019^FF_MKT_VAL_PUBLIC(ANN_R,2019)":31340.5280017205,"SE0000108656^FF_MKT_VAL_PUBLIC(ANN_R,2019)":237042.66426153,"DE0006231004^FF_MKT_VAL_PUBLIC(ANN_R,2019)":20416.866437169,"DE0007164600^FF_MKT_VAL_PUBLIC(ANN_R,2019)":123849.661406657,"US8793601050^FF_MKT_VAL_PUBLIC(ANN_R,2019)":12474.4402516615,"US64110D1046^FF_MKT_VAL_PUBLIC(ANN_R,2019)":14463.31594464,"US0404131064^FF_MKT_VAL_PUBLIC(ANN_R,2019)":11170.8417109734,"US8740541094^FF_MKT_VAL_PUBLIC(ANN_R,2019)":23303.6132405305,"US74736K1016^FF_MKT_VAL_PUBLIC(ANN_R,2019)":18944.5943205838,"US57772K1016^FF_MKT_VAL_PUBLIC(ANN_R,2019)":16595.0506045601,"US34959E1091^FF_MKT_VAL_PUBLIC(ANN_R,2019)":15429.914983076,"US9892071054^FF_MKT_VAL_PUBLIC(ANN_R,2019)":13662.4679104098,"US6792951054^FF_MKT_VAL_PUBLIC(ANN_R,2019)":12932.5561283598,"US2855121099^FF_MKT_VAL_PUBLIC(ANN_R,2019)":40810.0217472,"US40434L1052^FF_MKT_VAL_PUBLIC(ANN_R,2019)":29919.5039115,"US00507V1098^FF_MKT_VAL_PUBLIC(ANN_R,2019)":44919.3447027416,"US5128071082^FF_MKT_VAL_PUBLIC(ANN_R,2019)":42006.055719734,"KR7036570000^FF_MKT_VAL_PUBLIC(ANN_R,2019)":8127269.21939951,"JP3242800005^FF_MKT_VAL_PUBLIC(ANN_R,2019)":3878610.90956793,"JP3122400009^FF_MKT_VAL_PUBLIC(ANN_R,2019)":851773.208005402,"JP3756600007^FF_MKT_VAL_PUBLIC(ANN_R,2019)":4028323.59120103,"KR7035720002^FF_MKT_VAL_PUBLIC(ANN_R,2019)":7563459.52783217,"JP3866800000^FF_MKT_VAL_PUBLIC(ANN_R,2019)":1620287.74056933,"JP3778630008^FF_MKT_VAL_PUBLIC(ANN_R,2019)":949578.998702013,"KR7035420009^FF_MKT_VAL_PUBLIC(ANN_R,2019)":22929836.4457779,"JP3236200006^FF_MKT_VAL_PUBLIC(ANN_R,2019)":5440068.33362227,"JP3814000000^FF_MKT_VAL_PUBLIC(ANN_R,2019)":1391562.15274626,"JP3758190007^FF_MKT_VAL_PUBLIC(ANN_R,2019)":632580.116788468,"JP3571400005^FF_MKT_VAL_PUBLIC(ANN_R,2019)":2988457.35367921,"TW0002454006^FF_MKT_VAL_PUBLIC(ANN_R,2019)":628393.386545018,"JP3249600002^FF_MKT_VAL_PUBLIC(ANN_R,2019)":1870590.51953736,"KR7005930003^FF_MKT_VAL_PUBLIC(ANN_R,2019)":263853497.438716,"JP3173400007^FF_MKT_VAL_PUBLIC(ANN_R,2019)":792124.959499648,"CH0025751329^FF_MKT_VAL_PUBLIC(ANN_R,2018)":5891.74638372025,"NL0000226223^FF_MKT_VAL_PUBLIC(ANN_R,2018)":7968.38615197066,"SE0000103699^FF_MKT_VAL_PUBLIC(ANN_R,2018)":105771.277634001,"FR0000130650^FF_MKT_VAL_PUBLIC(ANN_R,2018)":13359.0001823527,"ES0109067019^FF_MKT_VAL_PUBLIC(ANN_R,2018)":25707.7997430588,"SE0000108656^FF_MKT_VAL_PUBLIC(ANN_R,2018)":223898.667032883,"DE0006231004^FF_MKT_VAL_PUBLIC(ANN_R,2018)":22016.7673914281,"DE0007164600^FF_MKT_VAL_PUBLIC(ANN_R,2018)":84767.1850150793,"US8793601050^FF_MKT_VAL_PUBLIC(ANN_R,2018)":6940.6598015458,"US64110D1046^FF_MKT_VAL_PUBLIC(ANN_R,2018)":14922.77418,"US0404131064^FF_MKT_VAL_PUBLIC(ANN_R,2018)":11148.3637140428,"US8740541094^FF_MKT_VAL_PUBLIC(ANN_R,2018)":13566.6512535154,"US74736K1016^FF_MKT_VAL_PUBLIC(ANN_R,2018)":13765.0568072607,"US57772K1016^FF_MKT_VAL_PUBLIC(ANN_R,2018)":14066.8071407172,"US34959E1091^FF_MKT_VAL_PUBLIC(ANN_R,2018)":10044.507407754,"US9892071054^FF_MKT_VAL_PUBLIC(ANN_R,2018)":8473.12947442507,"US6792951054^FF_MKT_VAL_PUBLIC(ANN_R,2018)":6246.083613569,"US2855121099^FF_MKT_VAL_PUBLIC(ANN_R,2018)":31604.3459407,"US40434L1052^FF_MKT_VAL_PUBLIC(ANN_R,2018)":31876.1390376,"US00507V1098^FF_MKT_VAL_PUBLIC(ANN_R,2018)":34987.924735782,"US5128071082^FF_MKT_VAL_PUBLIC(ANN_R,2018)":21276.391307076,"KR7036570000^FF_MKT_VAL_PUBLIC(ANN_R,2018)":7012191.03336091,"JP3242800005^FF_MKT_VAL_PUBLIC(ANN_R,2018)":2328147.38076136,"JP3122400009^FF_MKT_VAL_PUBLIC(ANN_R,2018)":501757.606815642,"JP3756600007^FF_MKT_VAL_PUBLIC(ANN_R,2018)":3055419.23694364,"KR7035720002^FF_MKT_VAL_PUBLIC(ANN_R,2018)":4557066.54548079,"JP3866800000^FF_MKT_VAL_PUBLIC(ANN_R,2018)":1880203.50312522,"JP3778630008^FF_MKT_VAL_PUBLIC(ANN_R,2018)":939097.848446183,"KR7035420009^FF_MKT_VAL_PUBLIC(ANN_R,2018)":15155066.7011576,"JP3236200006^FF_MKT_VAL_PUBLIC(ANN_R,2018)":5854396.38344526,"JP3814000000^FF_MKT_VAL_PUBLIC(ANN_R,2018)":1353418.35653538,"JP3758190007^FF_MKT_VAL_PUBLIC(ANN_R,2018)":645099.641018358,"JP3571400005^FF_MKT_VAL_PUBLIC(ANN_R,2018)":2472925.35937731,"TW0002454006^FF_MKT_VAL_PUBLIC(ANN_R,2018)":325032.533035451,"JP3249600002^FF_MKT_VAL_PUBLIC(ANN_R,2018)":1891879.0276333,"KR7005930003^FF_MKT_VAL_PUBLIC(ANN_R,2018)":186359203.922062,"JP3173400007^FF_MKT_VAL_PUBLIC(ANN_R,2018)":624313.215536855,"JP3143600009^FF_MKT_VAL_PUBLIC(ANN_R,2020)":4051355.2690476,"SE0000107419^FF_MKT_VAL_PUBLIC(ANN_R,2016)":152894.985319574,"SE0000107419^FF_MKT_VAL_PUBLIC(ANN_R,2020)":270806.932019655,"IT0000072618^FF_MKT_VAL_PUBLIC(ANN_R,2016)":29936.1097169843,"IT0000072618^FF_MKT_VAL_PUBLIC(ANN_R,2020)":30753.9904361904,"US45784P1012^FF_MKT_VAL_PUBLIC(ANN_R,2016)":2138.67227948026,"US45784P1012^FF_MKT_VAL_PUBLIC(ANN_R,2020)":16685.4471365112,"DE0006231004^FF_MKT_VAL_PUBLIC(ANN_R,2016)":17796.797330081,"DE0006231004^FF_MKT_VAL_PUBLIC(ANN_R,2020)":31185.7061854345,"ES0148396007^FF_MKT_VAL_PUBLIC(ANN_R,2016)":33780.399658755,"ES0148396007^FF_MKT_VAL_PUBLIC(ANN_R,2020)":27102.0627763999,"US45168D1046^FF_MKT_VAL_PUBLIC(ANN_R,2016)":10187.7537779199,"US45168D1046^FF_MKT_VAL_PUBLIC(ANN_R,2020)":42292.839897887,"US45167R1041^FF_MKT_VAL_PUBLIC(ANN_R,2016)":6862.21161296039,"US45167R1041^FF_MKT_VAL_PUBLIC(ANN_R,2020)":15091.1057334293,"KR7005380001^FF_MKT_VAL_PUBLIC(ANN_R,2016)":19765311.496209,"KR7005380001^FF_MKT_VAL_PUBLIC(ANN_R,2020)":24549826.310807,"KR7012330007^FF_MKT_VAL_PUBLIC(ANN_R,2016)":16780009.3981692,"KR7012330007^FF_MKT_VAL_PUBLIC(ANN_R,2020)":15604766.520437,"US4461501045^FF_MKT_VAL_PUBLIC(ANN_R,2016)":14185.5062067422,"US4461501045^FF_MKT_VAL_PUBLIC(ANN_R,2020)":12683.9716648364,"US40434L1052^FF_MKT_VAL_PUBLIC(ANN_R,2016)":25381.3839776123,"US40434L1052^FF_MKT_VAL_PUBLIC(ANN_R,2020)":32002.3555845486,"US4404521001^FF_MKT_VAL_PUBLIC(ANN_R,2016)":9357.13409901171,"US4404521001^FF_MKT_VAL_PUBLIC(ANN_R,2020)":13111.0691746024,"IE00BQPVQZ61^FF_MKT_VAL_PUBLIC(ANN_R,2016)":2591.65331723756,"IE00BQPVQZ61^FF_MKT_VAL_PUBLIC(ANN_R,2020)":15770.105516476,"JP3854600008^FF_MKT_VAL_PUBLIC(ANN_R,2016)":4851749.17563859,"JP3854600008^FF_MKT_VAL_PUBLIC(ANN_R,2020)":4542001.07054032,"TW0002317005^FF_MKT_VAL_PUBLIC(ANN_R,2016)":1240613.22911835,"TW0002317005^FF_MKT_VAL_PUBLIC(ANN_R,2020)":1079943.9276935,"US4364401012^FF_MKT_VAL_PUBLIC(ANN_R,2016)":11103.7142484607,"US4364401012^FF_MKT_VAL_PUBLIC(ANN_R,2020)":18589.5605350924,"JP3788600009^FF_MKT_VAL_PUBLIC(ANN_R,2016)":2724681.94024441,"JP3788600009^FF_MKT_VAL_PUBLIC(ANN_R,2020)":4600966.50126844,"SE0000103699^FF_MKT_VAL_PUBLIC(ANN_R,2016)":80852.0716773425,"SE0000103699^FF_MKT_VAL_PUBLIC(ANN_R,2020)":203589.055864947,"US42809H1077^FF_MKT_VAL_PUBLIC(ANN_R,2016)":17462.112969926,"US42809H1077^FF_MKT_VAL_PUBLIC(ANN_R,2020)":14391.372909159,"FR0000052292^FF_MKT_VAL_PUBLIC(ANN_R,2016)":5256.51266409048,"FR0000052292^FF_MKT_VAL_PUBLIC(ANN_R,2020)":22612.0920405927,"DE0006048432^FF_MKT_VAL_PUBLIC(ANN_R,2016)":19351.9184571685,"DE0006048432^FF_MKT_VAL_PUBLIC(ANN_R,2020)":15772.0271399263,"NL0000009165^FF_MKT_VAL_PUBLIC(ANN_R,2016)":14762.9016180767,"NL0000009165^FF_MKT_VAL_PUBLIC(ANN_R,2020)":21663.2344272234,"DE0006047004^FF_MKT_VAL_PUBLIC(ANN_R,2016)":12589.4981794161,"DE000ENER6Y0^FF_MKT_VAL_PUBLIC(ANN_R,2017)":null,"FR0010307819^FF_MKT_VAL_PUBLIC(ANN_R,2017)":16697.1467273293,"DK0010268606^FF_MKT_VAL_PUBLIC(ANN_R,2017)":null,"US5745991068^FF_MKT_VAL_PUBLIC(ANN_R,2017)":13556.86936448,"US29355A1079^FF_MKT_VAL_PUBLIC(ANN_R,2017)":162.98818997868,"US72919P2020^FF_MKT_VAL_PUBLIC(ANN_R,2017)":533.043419849297,"JP3734800000^FF_MKT_VAL_PUBLIC(ANN_R,2017)":3367017.05057405,"JP3538800008^FF_MKT_VAL_PUBLIC(ANN_R,2017)":1131736.34988952,"KR7006400006^FF_MKT_VAL_PUBLIC(ANN_R,2017)":10001993.7127343,"DE000ENER6Y0^FF_MKT_VAL_PUBLIC(ANN_R,2019)":null,"FR0010307819^FF_MKT_VAL_PUBLIC(ANN_R,2019)":18956.8178618495,"DK0010268606^FF_MKT_VAL_PUBLIC(ANN_R,2019)":null,"US5745991068^FF_MKT_VAL_PUBLIC(ANN_R,2019)":13138.924048172,"US29355A1079^FF_MKT_VAL_PUBLIC(ANN_R,2019)":2225.26388828835,"US72919P2020^FF_MKT_VAL_PUBLIC(ANN_R,2019)":946.809614542603,"JP3734800000^FF_MKT_VAL_PUBLIC(ANN_R,2019)":2258661.29439204,"JP3538800008^FF_MKT_VAL_PUBLIC(ANN_R,2019)":999524.052074378,"KR7006400006^FF_MKT_VAL_PUBLIC(ANN_R,2019)":11542643.1110283,"DE000ENER6Y0^FF_MKT_VAL_PUBLIC(ANN_R,2018)":null,"FR0010307819^FF_MKT_VAL_PUBLIC(ANN_R,2018)":12807.4710114709,"DK0010268606^FF_MKT_VAL_PUBLIC(ANN_R,2018)":null,"US5745991068^FF_MKT_VAL_PUBLIC(ANN_R,2018)":8539.375782296,"US29355A1079^FF_MKT_VAL_PUBLIC(ANN_R,2018)":340.19033699585,"US72919P2020^FF_MKT_VAL_PUBLIC(ANN_R,2018)":268.305704391166,"JP3734800000^FF_MKT_VAL_PUBLIC(ANN_R,2018)":2857885.30680942,"JP3538800008^FF_MKT_VAL_PUBLIC(ANN_R,2018)":1028464.35194806,"KR7006400006^FF_MKT_VAL_PUBLIC(ANN_R,2018)":10711181.5309966,"DE0006047004^FF_MKT_VAL_PUBLIC(ANN_R,2020)":8780.76718670221,"US4180561072^FF_MKT_VAL_PUBLIC(ANN_R,2016)":8660.52932558401,"US4180561072^FF_MKT_VAL_PUBLIC(ANN_R,2020)":11888.8224447681,"US4165151048^FF_MKT_VAL_PUBLIC(ANN_R,2016)":17780.1175231181,"US4165151048^FF_MKT_VAL_PUBLIC(ANN_R,2020)":17482.2826927898,"FR0000130809^FF_MKT_VAL_PUBLIC(ANN_R,2016)":33932.2573410449,"FR0000130809^FF_MKT_VAL_PUBLIC(ANN_R,2020)":13203.4934601805,"US3802371076^FF_MKT_VAL_PUBLIC(ANN_R,2016)":1827.6515998458,"US3802371076^FF_MKT_VAL_PUBLIC(ANN_R,2020)":13920.162459189,"US3724601055^FF_MKT_VAL_PUBLIC(ANN_R,2016)":13790.7085836004,"US3724601055^FF_MKT_VAL_PUBLIC(ANN_R,2020)":14099.7377956581,"DK0010272202^FF_MKT_VAL_PUBLIC(ANN_R,2016)":66371.9256752813,"DK0010272202^FF_MKT_VAL_PUBLIC(ANN_R,2020)":158734.632757767,"US37045V1008^FF_MKT_VAL_PUBLIC(ANN_R,2016)":47434.72968,"US37045V1008^FF_MKT_VAL_PUBLIC(ANN_R,2020)":54117.401016,"CH0030170408^FF_MKT_VAL_PUBLIC(ANN_R,2016)":14781.5569233192,"CH0030170408^FF_MKT_VAL_PUBLIC(ANN_R,2020)":18778.1575577601,"JP3814000000^FF_MKT_VAL_PUBLIC(ANN_R,2016)":1347398.90363747,"JP3814000000^FF_MKT_VAL_PUBLIC(ANN_R,2020)":1685031.16994666,"TW0002881000^FF_MKT_VAL_PUBLIC(ANN_R,2016)":312494.357279336,"TW0002881000^FF_MKT_VAL_PUBLIC(ANN_R,2020)":266464.201711042,"DE0005785604^FF_MKT_VAL_PUBLIC(ANN_R,2016)":29886.0085088454,"DE0005785604^FF_MKT_VAL_PUBLIC(ANN_R,2020)":15313.1403433176,"US35671D8570^FF_MKT_VAL_PUBLIC(ANN_R,2016)":18793.15466965,"US35671D8570^FF_MKT_VAL_PUBLIC(ANN_R,2020)":37752.5957166,"US34959E1091^FF_MKT_VAL_PUBLIC(ANN_R,2016)":4405.86458871336,"US34959E1091^FF_MKT_VAL_PUBLIC(ANN_R,2020)":20081.1594555,"TW0001301000^FF_MKT_VAL_PUBLIC(ANN_R,2016)":357654.22845517,"TW0001301000^FF_MKT_VAL_PUBLIC(ANN_R,2020)":404920.629454275,"TW0001326007^FF_MKT_VAL_PUBLIC(ANN_R,2016)":279651.991350573,"TW0001326007^FF_MKT_VAL_PUBLIC(ANN_R,2020)":276121.667730168,"US3453708600^FF_MKT_VAL_PUBLIC(ANN_R,2016)":48121.13668208,"US3453708600^FF_MKT_VAL_PUBLIC(ANN_R,2020)":35312.35157625,"NL0011585146^FF_MKT_VAL_PUBLIC(ANN_R,2016)":6587.25488604229,"NL0011585146^FF_MKT_VAL_PUBLIC(ANN_R,2020)":22894.2437610674,"US31428X1063^FF_MKT_VAL_PUBLIC(ANN_R,2016)":61814.9560622064,"US31428X1063^FF_MKT_VAL_PUBLIC(ANN_R,2020)":63866.1252561847,"JP3802300008^FF_MKT_VAL_PUBLIC(ANN_R,2016)":1863834.43498862,"JP3802300008^FF_MKT_VAL_PUBLIC(ANN_R,2020)":3317470.42195613,"JP3802400006^FF_MKT_VAL_PUBLIC(ANN_R,2016)":4165131.70524503,"JP3802400006^FF_MKT_VAL_PUBLIC(ANN_R,2020)":4733529.03485551,"US30063P1057^FF_MKT_VAL_PUBLIC(ANN_R,2016)":1423.49395896203,"US30063P1057^FF_MKT_VAL_PUBLIC(ANN_R,2020)":20905.2535490022,"SE0012673267^FF_MKT_VAL_PUBLIC(ANN_R,2016)":5117.61168437253,"SE0012673267^FF_MKT_VAL_PUBLIC(ANN_R,2020)":139006.822532386,"BE0003739530^FF_MKT_VAL_PUBLIC(ANN_R,2017)":7665.31345127846,"DE0007165631^FF_MKT_VAL_PUBLIC(ANN_R,2017)":2481.41005645398,"NL0010832176^FF_MKT_VAL_PUBLIC(ANN_R,2017)":1428.53612770283,"CH0012280076^FF_MKT_VAL_PUBLIC(ANN_R,2017)":6888.48402234855,"CH0012549785^FF_MKT_VAL_PUBLIC(ANN_R,2017)":8033.83868483282,"DK0060448595^FF_MKT_VAL_PUBLIC(ANN_R,2017)":66589.71756213,"DK0010272202^FF_MKT_VAL_PUBLIC(ANN_R,2017)":62059.7526326854,"DE0006599905^FF_MKT_VAL_PUBLIC(ANN_R,2017)":null,"CH0432492467^FF_MKT_VAL_PUBLIC(ANN_R,2017)":null,"NL0000009538^FF_MKT_VAL_PUBLIC(ANN_R,2017)":28898.5536142564,"DE000BAY0017^FF_MKT_VAL_PUBLIC(ANN_R,2017)":null,"CH0012032048^FF_MKT_VAL_PUBLIC(ANN_R,2017)":168778.189864327,"US6700024010^FF_MKT_VAL_PUBLIC(ANN_R,2017)":395.56312389103,"JE00BYSS4X48^FF_MKT_VAL_PUBLIC(ANN_R,2017)":1254.60960431363,"US24906P1093^FF_MKT_VAL_PUBLIC(ANN_R,2017)":14792.482638612,"US45784P1012^FF_MKT_VAL_PUBLIC(ANN_R,2017)":3971.51330702338,"US92556V1061^FF_MKT_VAL_PUBLIC(ANN_R,2017)":20880.7905215223,"US14149Y1082^FF_MKT_VAL_PUBLIC(ANN_R,2017)":19277.95015608,"US4364401012^FF_MKT_VAL_PUBLIC(ANN_R,2017)":11714.2745495018,"IE00BQPVQZ61^FF_MKT_VAL_PUBLIC(ANN_R,2017)":2379.02505330971,"US30063P1057^FF_MKT_VAL_PUBLIC(ANN_R,2017)":6168.48297604605,"US5926881054^FF_MKT_VAL_PUBLIC(ANN_R,2017)":15481.8714439273,"US58155Q1031^FF_MKT_VAL_PUBLIC(ANN_R,2017)":22248.50842362,"US98956P1021^FF_MKT_VAL_PUBLIC(ANN_R,2017)":24441.825646436,"US75886F1075^FF_MKT_VAL_PUBLIC(ANN_R,2017)":29450.2984942514,"US5184391044^FF_MKT_VAL_PUBLIC(ANN_R,2017)":28068.1245828005,"JP3160400002^FF_MKT_VAL_PUBLIC(ANN_R,2017)":1555982.35669707,"JP3201200007^FF_MKT_VAL_PUBLIC(ANN_R,2017)":1081334.6662199,"JP3463000004^FF_MKT_VAL_PUBLIC(ANN_R,2017)":3600773.79434865,"JP3546800008^FF_MKT_VAL_PUBLIC(ANN_R,2017)":1431619.57386694,"JP3519400000^FF_MKT_VAL_PUBLIC(ANN_R,2017)":1132267.36064104,"JP3475350009^FF_MKT_VAL_PUBLIC(ANN_R,2017)":1639076.52995191,"JP3188220002^FF_MKT_VAL_PUBLIC(ANN_R,2017)":1847571.91520626,"KR7068270008^FF_MKT_VAL_PUBLIC(ANN_R,2017)":21105958.2974007,"JP3197600004^FF_MKT_VAL_PUBLIC(ANN_R,2017)":1094824.60718616,"JP3942400007^FF_MKT_VAL_PUBLIC(ANN_R,2017)":2857314.06188986,"BE0003739530^FF_MKT_VAL_PUBLIC(ANN_R,2019)":8283.7156519069,"DE0007165631^FF_MKT_VAL_PUBLIC(ANN_R,2019)":5952.32401473536,"NL0010832176^FF_MKT_VAL_PUBLIC(ANN_R,2019)":5781.81803256144,"CH0012280076^FF_MKT_VAL_PUBLIC(ANN_R,2019)":9703.2606584741,"CH0012549785^FF_MKT_VAL_PUBLIC(ANN_R,2019)":8785.0636302652,"DK0060448595^FF_MKT_VAL_PUBLIC(ANN_R,2019)":108020.443197484,"DK0010272202^FF_MKT_VAL_PUBLIC(ANN_R,2019)":94741.3987102748,"DE0006599905^FF_MKT_VAL_PUBLIC(ANN_R,2019)":null,"CH0432492467^FF_MKT_VAL_PUBLIC(ANN_R,2019)":26903.6675383734,"NL0000009538^FF_MKT_VAL_PUBLIC(ANN_R,2019)":38647.3375745134,"DE000BAY0017^FF_MKT_VAL_PUBLIC(ANN_R,2019)":71529.9397589329,"CH0012032048^FF_MKT_VAL_PUBLIC(ANN_R,2019)":216352.979677425,"US6700024010^FF_MKT_VAL_PUBLIC(ANN_R,2019)":127.944200494738,"JE00BYSS4X48^FF_MKT_VAL_PUBLIC(ANN_R,2019)":6784.83302555009,"US24906P1093^FF_MKT_VAL_PUBLIC(ANN_R,2019)":12365.985846911,"US45784P1012^FF_MKT_VAL_PUBLIC(ANN_R,2019)":10596.0424411104,"US92556V1061^FF_MKT_VAL_PUBLIC(ANN_R,2019)":10287.2575141798,"US14149Y1082^FF_MKT_VAL_PUBLIC(ANN_R,2019)":15043.70445318,"US4364401012^FF_MKT_VAL_PUBLIC(ANN_R,2019)":13859.4751851919,"IE00BQPVQZ61^FF_MKT_VAL_PUBLIC(ANN_R,2019)":6672.79666130473,"US30063P1057^FF_MKT_VAL_PUBLIC(ANN_R,2019)":13488.3495300485,"US5926881054^FF_MKT_VAL_PUBLIC(ANN_R,2019)":18788.9179848313,"US58155Q1031^FF_MKT_VAL_PUBLIC(ANN_R,2019)":28100.376144,"US98956P1021^FF_MKT_VAL_PUBLIC(ANN_R,2019)":30807.28518448,"US75886F1075^FF_MKT_VAL_PUBLIC(ANN_R,2019)":30718.7091070109,"US5184391044^FF_MKT_VAL_PUBLIC(ANN_R,2019)":45249.3969681435,"JP3160400002^FF_MKT_VAL_PUBLIC(ANN_R,2019)":1834998.15087001,"JP3201200007^FF_MKT_VAL_PUBLIC(ANN_R,2019)":1556353.49897911,"JP3463000004^FF_MKT_VAL_PUBLIC(ANN_R,2019)":4938767.47312619,"JP3546800008^FF_MKT_VAL_PUBLIC(ANN_R,2019)":2170483.40668293,"JP3519400000^FF_MKT_VAL_PUBLIC(ANN_R,2019)":2032484.80364879,"JP3475350009^FF_MKT_VAL_PUBLIC(ANN_R,2019)":3640468.71223987,"JP3188220002^FF_MKT_VAL_PUBLIC(ANN_R,2019)":1842999.28754009,"KR7068270008^FF_MKT_VAL_PUBLIC(ANN_R,2019)":18439104.6348569,"JP3197600004^FF_MKT_VAL_PUBLIC(ANN_R,2019)":815658.961655451,"JP3942400007^FF_MKT_VAL_PUBLIC(ANN_R,2019)":2919100.94821042,"BE0003739530^FF_MKT_VAL_PUBLIC(ANN_R,2018)":8367.37427086015,"DE0007165631^FF_MKT_VAL_PUBLIC(ANN_R,2018)":3397.35422614833,"NL0010832176^FF_MKT_VAL_PUBLIC(ANN_R,2018)":2684.23074616756,"CH0012280076^FF_MKT_VAL_PUBLIC(ANN_R,2018)":6268.18641837781,"CH0012549785^FF_MKT_VAL_PUBLIC(ANN_R,2018)":10474.5701656367,"DK0060448595^FF_MKT_VAL_PUBLIC(ANN_R,2018)":85743.8355468658,"DK0010272202^FF_MKT_VAL_PUBLIC(ANN_R,2018)":64487.4472043346,"DE0006599905^FF_MKT_VAL_PUBLIC(ANN_R,2018)":null,"CH0432492467^FF_MKT_VAL_PUBLIC(ANN_R,2018)":null,"NL0000009538^FF_MKT_VAL_PUBLIC(ANN_R,2018)":28035.0309349514,"DE000BAY0017^FF_MKT_VAL_PUBLIC(ANN_R,2018)":null,"CH0012032048^FF_MKT_VAL_PUBLIC(ANN_R,2018)":167075.100336313,"US6700024010^FF_MKT_VAL_PUBLIC(ANN_R,2018)":699.251312479427,"JE00BYSS4X48^FF_MKT_VAL_PUBLIC(ANN_R,2018)":2459.37072119219,"US24906P1093^FF_MKT_VAL_PUBLIC(ANN_R,2018)":8105.32864183,"US45784P1012^FF_MKT_VAL_PUBLIC(ANN_R,2018)":4629.27458784927,"US92556V1061^FF_MKT_VAL_PUBLIC(ANN_R,2018)":13927.394887272,"US14149Y1082^FF_MKT_VAL_PUBLIC(ANN_R,2018)":13718.9840394,"US4364401012^FF_MKT_VAL_PUBLIC(ANN_R,2018)":11011.6897588152,"IE00BQPVQZ61^FF_MKT_VAL_PUBLIC(ANN_R,2018)":3266.73010671295,"US30063P1057^FF_MKT_VAL_PUBLIC(ANN_R,2018)":7625.7848315911,"US5926881054^FF_MKT_VAL_PUBLIC(ANN_R,2018)":13769.2957819787,"US58155Q1031^FF_MKT_VAL_PUBLIC(ANN_R,2018)":26202.6934624,"US98956P1021^FF_MKT_VAL_PUBLIC(ANN_R,2018)":21153.8018688,"US75886F1075^FF_MKT_VAL_PUBLIC(ANN_R,2018)":29986.1272813512,"US5184391044^FF_MKT_VAL_PUBLIC(ANN_R,2018)":28832.1493494622,"JP3160400002^FF_MKT_VAL_PUBLIC(ANN_R,2018)":1432206.14255397,"JP3201200007^FF_MKT_VAL_PUBLIC(ANN_R,2018)":1261857.23643837,"JP3463000004^FF_MKT_VAL_PUBLIC(ANN_R,2018)":6686573.14751786,"JP3546800008^FF_MKT_VAL_PUBLIC(ANN_R,2018)":1902392.29025221,"JP3519400000^FF_MKT_VAL_PUBLIC(ANN_R,2018)":1282991.71346489,"JP3475350009^FF_MKT_VAL_PUBLIC(ANN_R,2018)":2406729.12501506,"JP3188220002^FF_MKT_VAL_PUBLIC(ANN_R,2018)":1695395.8097651,"KR7068270008^FF_MKT_VAL_PUBLIC(ANN_R,2018)":21695641.713504,"JP3197600004^FF_MKT_VAL_PUBLIC(ANN_R,2018)":730068.366702666,"JP3942400007^FF_MKT_VAL_PUBLIC(ANN_R,2018)":2829294.61029936,"US5184391044^FF_MKT_VAL_PUBLIC(ANN_R,2016)":16834.3289417275,"US5184391044^FF_MKT_VAL_PUBLIC(ANN_R,2020)":59564.8418224033,"SE0009922164^FF_MKT_VAL_PUBLIC(ANN_R,2016)":null,"SE0009922164^FF_MKT_VAL_PUBLIC(ANN_R,2020)":160404.535704106,"SE0000108656^FF_MKT_VAL_PUBLIC(ANN_R,2016)":153417.241418954,"SE0000108656^FF_MKT_VAL_PUBLIC(ANN_R,2020)":276366.154919939,"SE0012853455^FF_MKT_VAL_PUBLIC(ANN_R,2016)":null,"SE0012853455^FF_MKT_VAL_PUBLIC(ANN_R,2020)":50875.4488042865,"US29355A1079^FF_MKT_VAL_PUBLIC(ANN_R,2016)":48.20880737753,"US29355A1079^FF_MKT_VAL_PUBLIC(ANN_R,2020)":21003.8405949538,"JP3386450005^FF_MKT_VAL_PUBLIC(ANN_R,2016)":1145890.64973049,"JP3386450005^FF_MKT_VAL_PUBLIC(ANN_R,2020)":1512931.89986717,"US2855121099^FF_MKT_VAL_PUBLIC(ANN_R,2016)":31842.4321432546,"US2855121099^FF_MKT_VAL_PUBLIC(ANN_R,2020)":35732.191206813,"JP3160400002^FF_MKT_VAL_PUBLIC(ANN_R,2016)":1306034.04511926,"JP3160400002^FF_MKT_VAL_PUBLIC(ANN_R,2020)":1648098.32677482,"JP3783600004^FF_MKT_VAL_PUBLIC(ANN_R,2016)":2818958.2285519,"JP3783600004^FF_MKT_VAL_PUBLIC(ANN_R,2020)":2166058.35429385,"DE0005557508^FF_MKT_VAL_PUBLIC(ANN_R,2016)":51801.7808511257,"DE0005557508^FF_MKT_VAL_PUBLIC(ANN_R,2020)":48042.6691647199,"DE0005552004^FF_MKT_VAL_PUBLIC(ANN_R,2016)":29908.3696017673,"DE0005552004^FF_MKT_VAL_PUBLIC(ANN_R,2020)":39898.6298737627,"DE0005810055^FF_MKT_VAL_PUBLIC(ANN_R,2016)":13817.4197777723,"DE0005810055^FF_MKT_VAL_PUBLIC(ANN_R,2020)":24683.6170037944,"US24906P1093^FF_MKT_VAL_PUBLIC(ANN_R,2016)":13188.203242149,"US24906P1093^FF_MKT_VAL_PUBLIC(ANN_R,2020)":11402.212764096,"JP3551500006^FF_MKT_VAL_PUBLIC(ANN_R,2016)":1967547.25222524,"JP3551500006^FF_MKT_VAL_PUBLIC(ANN_R,2020)":2857229.75405076,"US2473617023^FF_MKT_VAL_PUBLIC(ANN_R,2016)":35841.1068906625,"US2473617023^FF_MKT_VAL_PUBLIC(ANN_R,2020)":25581.7433785804,"FR0000130650^FF_MKT_VAL_PUBLIC(ANN_R,2016)":9123.59268943691,"FR0000130650^FF_MKT_VAL_PUBLIC(ANN_R,2020)":21740.2728034146,"DK0010274414^FF_MKT_VAL_PUBLIC(ANN_R,2016)":150398.733567957,"DK0010274414^FF_MKT_VAL_PUBLIC(ANN_R,2020)":66992.70665644,"FR0000120644^FF_MKT_VAL_PUBLIC(ANN_R,2016)":33667.4361951565,"FR0000120644^FF_MKT_VAL_PUBLIC(ANN_R,2020)":32232.1461193504,"JP3505000004^FF_MKT_VAL_PUBLIC(ANN_R,2016)":1649174.7636406,"JP3505000004^FF_MKT_VAL_PUBLIC(ANN_R,2020)":1639919.91603566,"US88579Y1010^FF_MKT_VAL_PUBLIC(ANN_R,2017)":139852.681737312,"JP3893600001^FF_MKT_VAL_PUBLIC(ANN_R,2017)":2734387.09185081,"US88579Y1010^FF_MKT_VAL_PUBLIC(ANN_R,2019)":101315.403084864,"JP3893600001^FF_MKT_VAL_PUBLIC(ANN_R,2019)":2248595.41040801,"US88579Y1010^FF_MKT_VAL_PUBLIC(ANN_R,2018)":109711.331911138,"JP3893600001^FF_MKT_VAL_PUBLIC(ANN_R,2018)":2657060.03462746,"DE0007100000^FF_MKT_VAL_PUBLIC(ANN_R,2016)":73332.4686050002,"DE0007100000^FF_MKT_VAL_PUBLIC(ANN_R,2020)":47766.3858940713,"JP3475350009^FF_MKT_VAL_PUBLIC(ANN_R,2016)":1214734.07927638,"JP3475350009^FF_MKT_VAL_PUBLIC(ANN_R,2020)":4628620.61246612,"JP3476480003^FF_MKT_VAL_PUBLIC(ANN_R,2016)":1996489.13320902,"JP3476480003^FF_MKT_VAL_PUBLIC(ANN_R,2020)":1750550.62576115,"JP3497400006^FF_MKT_VAL_PUBLIC(ANN_R,2016)":242575.611760185,"JP3497400006^FF_MKT_VAL_PUBLIC(ANN_R,2020)":1034808.36631032,"US23331A1097^FF_MKT_VAL_PUBLIC(ANN_R,2016)":9236.75656427665,"US23331A1097^FF_MKT_VAL_PUBLIC(ANN_R,2020)":22714.6384170686,"US2310211063^FF_MKT_VAL_PUBLIC(ANN_R,2016)":22363.7726779,"US2310211063^FF_MKT_VAL_PUBLIC(ANN_R,2020)":33046.85928456,"CH0012138530^FF_MKT_VAL_PUBLIC(ANN_R,2016)":null,"CH0012138530^FF_MKT_VAL_PUBLIC(ANN_R,2020)":27343.3726574789,"FR0000045072^FF_MKT_VAL_PUBLIC(ANN_R,2016)":12621.69869943,"FR0000120503^FF_MKT_VAL_PUBLIC(ANN_R,2017)":9650.60720440591,"DE0006047004^FF_MKT_VAL_PUBLIC(ANN_R,2017)":12819.5582689487,"CH0030170408^FF_MKT_VAL_PUBLIC(ANN_R,2017)":15406.327975711,"CH0012214059^FF_MKT_VAL_PUBLIC(ANN_R,2017)":24084.632586865,"SE0011166610^FF_MKT_VAL_PUBLIC(ANN_R,2017)":216374.288916632,"FR0000125486^FF_MKT_VAL_PUBLIC(ANN_R,2017)":38396.7593394595,"US7458671010^FF_MKT_VAL_PUBLIC(ANN_R,2017)":8718.14441973137,"US45167R1041^FF_MKT_VAL_PUBLIC(ANN_R,2017)":10088.0988654471,"US62944T1051^FF_MKT_VAL_PUBLIC(ANN_R,2017)":12137.5242812996,"US5732841060^FF_MKT_VAL_PUBLIC(ANN_R,2017)":13803.987582738,"US9291601097^FF_MKT_VAL_PUBLIC(ANN_R,2017)":16937.1542411161,"US5260571048^FF_MKT_VAL_PUBLIC(ANN_R,2017)":12629.4399133211,"US23331A1097^FF_MKT_VAL_PUBLIC(ANN_R,2017)":17451.7713371589,"FR0000120503^FF_MKT_VAL_PUBLIC(ANN_R,2019)":8501.39596383539,"DE0006047004^FF_MKT_VAL_PUBLIC(ANN_R,2019)":9598.57701480966,"CH0030170408^FF_MKT_VAL_PUBLIC(ANN_R,2019)":18816.3690274069,"CH0012214059^FF_MKT_VAL_PUBLIC(ANN_R,2019)":26783.006857138,"SE0011166610^FF_MKT_VAL_PUBLIC(ANN_R,2019)":232467.509805133,"FR0000125486^FF_MKT_VAL_PUBLIC(ANN_R,2019)":43474.500722863,"US7458671010^FF_MKT_VAL_PUBLIC(ANN_R,2019)":10144.0587453268,"US45167R1041^FF_MKT_VAL_PUBLIC(ANN_R,2019)":13033.8510063949,"US62944T1051^FF_MKT_VAL_PUBLIC(ANN_R,2019)":12116.8984774399,"US5732841060^FF_MKT_VAL_PUBLIC(ANN_R,2019)":17339.935464384,"US9291601097^FF_MKT_VAL_PUBLIC(ANN_R,2019)":19013.2913246057,"US5260571048^FF_MKT_VAL_PUBLIC(ANN_R,2019)":15210.3401836284,"US23331A1097^FF_MKT_VAL_PUBLIC(ANN_R,2019)":17634.1093239998,"FR0000120503^FF_MKT_VAL_PUBLIC(ANN_R,2018)":6846.07503527046,"DE0006047004^FF_MKT_VAL_PUBLIC(ANN_R,2018)":7887.50063193565,"CH0030170408^FF_MKT_VAL_PUBLIC(ANN_R,2018)":13263.3557235901,"CH0012214059^FF_MKT_VAL_PUBLIC(ANN_R,2018)":18299.3078684953,"SE0011166610^FF_MKT_VAL_PUBLIC(ANN_R,2018)":129464.674326254,"FR0000125486^FF_MKT_VAL_PUBLIC(ANN_R,2018)":32005.8913748431,"US7458671010^FF_MKT_VAL_PUBLIC(ANN_R,2018)":6553.38509378022,"US45167R1041^FF_MKT_VAL_PUBLIC(ANN_R,2018)":9553.19336648912,"US62944T1051^FF_MKT_VAL_PUBLIC(ANN_R,2018)":8171.61135568974,"US5732841060^FF_MKT_VAL_PUBLIC(ANN_R,2018)":10671.5411916027,"US9291601097^FF_MKT_VAL_PUBLIC(ANN_R,2018)":12984.3961086772,"US5260571048^FF_MKT_VAL_PUBLIC(ANN_R,2018)":11018.0853764421,"US23331A1097^FF_MKT_VAL_PUBLIC(ANN_R,2018)":11874.4295758636,"FR0000045072^FF_MKT_VAL_PUBLIC(ANN_R,2020)":11020.9224407699,"US22160K1051^FF_MKT_VAL_PUBLIC(ANN_R,2016)":69515.089360007,"US22160K1051^FF_MKT_VAL_PUBLIC(ANN_R,2020)":165857.543126817,"DE0005439004^FF_MKT_VAL_PUBLIC(ANN_R,2016)":19840.193501634,"DE0005439004^FF_MKT_VAL_PUBLIC(ANN_R,2020)":13095.391736925,"US21036P1084^FF_MKT_VAL_PUBLIC(ANN_R,2016)":37332.3918986313,"US21036P1084^FF_MKT_VAL_PUBLIC(ANN_R,2020)":41051.3263395746,"DK0060448595^FF_MKT_VAL_PUBLIC(ANN_R,2016)":67328.580644598,"DK0060448595^FF_MKT_VAL_PUBLIC(ANN_R,2020)":131821.357739349,"US1941621039^FF_MKT_VAL_PUBLIC(ANN_R,2016)":57547.6986438552,"US1941621039^FF_MKT_VAL_PUBLIC(ANN_R,2020)":72493.8786073854,"NL0010545661^FF_MKT_VAL_PUBLIC(ANN_R,2016)":8536.69229209148,"NL0010545661^FF_MKT_VAL_PUBLIC(ANN_R,2020)":12651.3765374805,"US18915M1071^FF_MKT_VAL_PUBLIC(ANN_R,2016)":null,"US18915M1071^FF_MKT_VAL_PUBLIC(ANN_R,2020)":15983.3963032526,"CH0210483332^FF_MKT_VAL_PUBLIC(ANN_R,2016)":39646.22355936,"CH0210483332^FF_MKT_VAL_PUBLIC(ANN_R,2020)":45107.44494425,"TW0002412004^FF_MKT_VAL_PUBLIC(ANN_R,2016)":429423.353915031,"TW0002412004^FF_MKT_VAL_PUBLIC(ANN_R,2020)":470606.678114603,"JP3519400000^FF_MKT_VAL_PUBLIC(ANN_R,2016)":644105.249873955,"JP3519400000^FF_MKT_VAL_PUBLIC(ANN_R,2020)":3346767.63650024,"TW0002002003^FF_MKT_VAL_PUBLIC(ANN_R,2016)":267685.747474878,"TW0002002003^FF_MKT_VAL_PUBLIC(ANN_R,2020)":270115.701165288,"JP3566800003^FF_MKT_VAL_PUBLIC(ANN_R,2016)":1970668.89108062,"JP3566800003^FF_MKT_VAL_PUBLIC(ANN_R,2020)":1857000.5041764,"KR7068270008^FF_MKT_VAL_PUBLIC(ANN_R,2016)":10163855.0514466,"KR7068270008^FF_MKT_VAL_PUBLIC(ANN_R,2020)":37465341.0329634,"ES0105066007^FF_MKT_VAL_PUBLIC(ANN_R,2016)":1926.95960783677,"ES0105066007^FF_MKT_VAL_PUBLIC(ANN_R,2020)":16405.1072989855,"TW0002882008^FF_MKT_VAL_PUBLIC(ANN_R,2016)":359031.67920741,"TW0002882008^FF_MKT_VAL_PUBLIC(ANN_R,2020)":340087.279246552,"DK0060336014^FF_MKT_VAL_PUBLIC(ANN_R,2017)":72544.7591727135,"DE000SYM9999^FF_MKT_VAL_PUBLIC(ANN_R,2017)":8480.67991091644,"DE0006048432^FF_MKT_VAL_PUBLIC(ANN_R,2017)":18856.3726423713,"NL0013267909^FF_MKT_VAL_PUBLIC(ANN_R,2017)":null,"FR0000120073^FF_MKT_VAL_PUBLIC(ANN_R,2017)":44005.3597893797,"FR0000120321^FF_MKT_VAL_PUBLIC(ANN_R,2017)":44229.4611330563,"NL0009434992^FF_MKT_VAL_PUBLIC(ANN_R,2017)":35707.4395516314,"US4943681035^FF_MKT_VAL_PUBLIC(ANN_R,2017)":42244.5999070217,"US0091581068^FF_MKT_VAL_PUBLIC(ANN_R,2017)":35676.0761178823,"US1941621039^FF_MKT_VAL_PUBLIC(ANN_R,2017)":65708.1919391231,"TW0001301000^FF_MKT_VAL_PUBLIC(ANN_R,2017)":414581.598829222,"JP3351600006^FF_MKT_VAL_PUBLIC(ANN_R,2017)":1852691.61923303,"TW0001303006^FF_MKT_VAL_PUBLIC(ANN_R,2017)":376036.863832708,"KR7028260008^FF_MKT_VAL_PUBLIC(ANN_R,2017)":7613899.40269476,"JP3205800000^FF_MKT_VAL_PUBLIC(ANN_R,2017)":3508085.29785183,"JP3371200001^FF_MKT_VAL_PUBLIC(ANN_R,2017)":3744667.81985537,"TW0001326007^FF_MKT_VAL_PUBLIC(ANN_R,2017)":350650.79321733,"JP3951600000^FF_MKT_VAL_PUBLIC(ANN_R,2017)":948736.134664297,"DK0060336014^FF_MKT_VAL_PUBLIC(ANN_R,2019)":64698.1183045408,"DE000SYM9999^FF_MKT_VAL_PUBLIC(ANN_R,2019)":11685.8093073426,"DE0006048432^FF_MKT_VAL_PUBLIC(ANN_R,2019)":15754.9393532092,"NL0013267909^FF_MKT_VAL_PUBLIC(ANN_R,2019)":17481.9917291981,"FR0000120073^FF_MKT_VAL_PUBLIC(ANN_R,2019)":58314.3795704483,"FR0000120321^FF_MKT_VAL_PUBLIC(ANN_R,2019)":62795.7938162386,"NL0009434992^FF_MKT_VAL_PUBLIC(ANN_R,2019)":24109.1712678365,"US4943681035^FF_MKT_VAL_PUBLIC(ANN_R,2019)":46833.1172335908,"US0091581068^FF_MKT_VAL_PUBLIC(ANN_R,2019)":51566.9647809194,"US1941621039^FF_MKT_VAL_PUBLIC(ANN_R,2019)":58596.9655564821,"TW0001301000^FF_MKT_VAL_PUBLIC(ANN_R,2019)":419202.062443326,"JP3351600006^FF_MKT_VAL_PUBLIC(ANN_R,2019)":2861888.94463075,"TW0001303006^FF_MKT_VAL_PUBLIC(ANN_R,2019)":344509.54009967,"KR7028260008^FF_MKT_VAL_PUBLIC(ANN_R,2019)":7676286.83276145,"JP3205800000^FF_MKT_VAL_PUBLIC(ANN_R,2019)":4090640.99141158,"JP3371200001^FF_MKT_VAL_PUBLIC(ANN_R,2019)":3611539.16442786,"TW0001326007^FF_MKT_VAL_PUBLIC(ANN_R,2019)":291996.058475677,"JP3951600000^FF_MKT_VAL_PUBLIC(ANN_R,2019)":1246975.64921262,"DK0060336014^FF_MKT_VAL_PUBLIC(ANN_R,2018)":59176.9432217981,"DE000SYM9999^FF_MKT_VAL_PUBLIC(ANN_R,2018)":7637.58523113809,"DE0006048432^FF_MKT_VAL_PUBLIC(ANN_R,2018)":16301.7485281579,"NL0013267909^FF_MKT_VAL_PUBLIC(ANN_R,2018)":18035.8005146167,"FR0000120073^FF_MKT_VAL_PUBLIC(ANN_R,2018)":45502.2974064552,"FR0000120321^FF_MKT_VAL_PUBLIC(ANN_R,2018)":48078.9973191469,"NL0009434992^FF_MKT_VAL_PUBLIC(ANN_R,2018)":24813.8570313908,"US4943681035^FF_MKT_VAL_PUBLIC(ANN_R,2018)":39190.2390717527,"US0091581068^FF_MKT_VAL_PUBLIC(ANN_R,2018)":34947.4537968548,"US1941621039^FF_MKT_VAL_PUBLIC(ANN_R,2018)":51133.9151871668,"TW0001301000^FF_MKT_VAL_PUBLIC(ANN_R,2018)":424242.568204168,"JP3351600006^FF_MKT_VAL_PUBLIC(ANN_R,2018)":2396579.46611791,"TW0001303006^FF_MKT_VAL_PUBLIC(ANN_R,2018)":366565.927750651,"KR7028260008^FF_MKT_VAL_PUBLIC(ANN_R,2018)":7304932.39257769,"JP3205800000^FF_MKT_VAL_PUBLIC(ANN_R,2018)":3766852.54487592,"JP3371200001^FF_MKT_VAL_PUBLIC(ANN_R,2018)":3043324.75703248,"TW0001326007^FF_MKT_VAL_PUBLIC(ANN_R,2018)":349536.269458773,"JP3951600000^FF_MKT_VAL_PUBLIC(ANN_R,2018)":1211995.14942524,"FR0000120172^FF_MKT_VAL_PUBLIC(ANN_R,2016)":11910.9440314025,"FR0000120172^FF_MKT_VAL_PUBLIC(ANN_R,2020)":8505.36990106929,"DK0010181759^FF_MKT_VAL_PUBLIC(ANN_R,2016)":64366.7232553549,"DK0010181759^FF_MKT_VAL_PUBLIC(ANN_R,2020)":95460.7474039029,"US14149Y1082^FF_MKT_VAL_PUBLIC(ANN_R,2016)":23076.52111086,"US14149Y1082^FF_MKT_VAL_PUBLIC(ANN_R,2020)":15636.85169436,"FR0000125338^FF_MKT_VAL_PUBLIC(ANN_R,2016)":12523.8527571814,"FR0000125338^FF_MKT_VAL_PUBLIC(ANN_R,2020)":20067.9645461107,"JP3242800005^FF_MKT_VAL_PUBLIC(ANN_R,2016)":2591027.59532994,"JP3242800005^FF_MKT_VAL_PUBLIC(ANN_R,2020)":1447450.7110982,"US12541W2098^FF_MKT_VAL_PUBLIC(ANN_R,2016)":10226.1479509847,"US12541W2098^FF_MKT_VAL_PUBLIC(ANN_R,2020)":12512.9496020445,"US1156372096^FF_MKT_VAL_PUBLIC(ANN_R,2016)":13238.5980444354,"US1156372096^FF_MKT_VAL_PUBLIC(ANN_R,2020)":22051.9431975602,"JP3830800003^FF_MKT_VAL_PUBLIC(ANN_R,2016)":2418266.49263697,"JP3830800003^FF_MKT_VAL_PUBLIC(ANN_R,2020)":1788525.48775094,"FR0000120503^FF_MKT_VAL_PUBLIC(ANN_R,2016)":7235.93034461734,"FR0000120503^FF_MKT_VAL_PUBLIC(ANN_R,2020)":5663.31461299531,"US1011211018^FF_MKT_VAL_PUBLIC(ANN_R,2016)":17077.1625027727,"US1011211018^FF_MKT_VAL_PUBLIC(ANN_R,2020)":13176.0527422269,"US0995021062^FF_MKT_VAL_PUBLIC(ANN_R,2016)":5508.86482535542,"US0995021062^FF_MKT_VAL_PUBLIC(ANN_R,2020)":11330.3926528637,"US0970231058^FF_MKT_VAL_PUBLIC(ANN_R,2016)":95863.4249999798,"US0970231058^FF_MKT_VAL_PUBLIC(ANN_R,2020)":124440.912443358,"DE0005190003^FF_MKT_VAL_PUBLIC(ANN_R,2016)":28431.484375555,"DE0005190003^FF_MKT_VAL_PUBLIC(ANN_R,2020)":23145.4417894427,"DE000BAY0017^FF_MKT_VAL_PUBLIC(ANN_R,2016)":null,"DK0010181759^FF_MKT_VAL_PUBLIC(ANN_R,2017)":78449.5571489327,"NL0000009165^FF_MKT_VAL_PUBLIC(ANN_R,2017)":20003.2698702977,"FR0000120693^FF_MKT_VAL_PUBLIC(ANN_R,2017)":23197.7572327099,"BE0974293251^FF_MKT_VAL_PUBLIC(ANN_R,2017)":66115.9248069832,"US1156372096^FF_MKT_VAL_PUBLIC(ANN_R,2017)":13545.2328354525,"US49271V1008^FF_MKT_VAL_PUBLIC(ANN_R,2017)":17384.8850229296,"US21036P1084^FF_MKT_VAL_PUBLIC(ANN_R,2017)":25800.6244574878,"JP3258000003^FF_MKT_VAL_PUBLIC(ANN_R,2017)":null,"JP3116000005^FF_MKT_VAL_PUBLIC(ANN_R,2017)":1848014.21240883,"DK0010181759^FF_MKT_VAL_PUBLIC(ANN_R,2019)":97872.0686899094,"NL0000009165^FF_MKT_VAL_PUBLIC(ANN_R,2019)":22489.9119398515,"FR0000120693^FF_MKT_VAL_PUBLIC(ANN_R,2019)":31846.9014603977,"BE0974293251^FF_MKT_VAL_PUBLIC(ANN_R,2019)":53715.9154077597,"US1156372096^FF_MKT_VAL_PUBLIC(ANN_R,2019)":23908.7846587626,"US49271V1008^FF_MKT_VAL_PUBLIC(ANN_R,2019)":7714.68718985078,"US21036P1084^FF_MKT_VAL_PUBLIC(ANN_R,2019)":35124.9696552093,"JP3258000003^FF_MKT_VAL_PUBLIC(ANN_R,2019)":null,"JP3116000005^FF_MKT_VAL_PUBLIC(ANN_R,2019)":1757835.65514147,"DK0010181759^FF_MKT_VAL_PUBLIC(ANN_R,2018)":73032.7431920056,"NL0000009165^FF_MKT_VAL_PUBLIC(ANN_R,2018)":17744.0852218261,"FR0000120693^FF_MKT_VAL_PUBLIC(ANN_R,2018)":28109.579304918,"BE0974293251^FF_MKT_VAL_PUBLIC(ANN_R,2018)":42830.4079731055,"US1156372096^FF_MKT_VAL_PUBLIC(ANN_R,2018)":20378.6380682872,"US49271V1008^FF_MKT_VAL_PUBLIC(ANN_R,2018)":5187.29666357591,"US21036P1084^FF_MKT_VAL_PUBLIC(ANN_R,2018)":30195.5839508067,"JP3258000003^FF_MKT_VAL_PUBLIC(ANN_R,2018)":null,"JP3116000005^FF_MKT_VAL_PUBLIC(ANN_R,2018)":1450390.41896993,"DE000BAY0017^FF_MKT_VAL_PUBLIC(ANN_R,2020)":47308.3951255517,"US0605051046^FF_MKT_VAL_PUBLIC(ANN_R,2016)":null,"US0605051046^FF_MKT_VAL_PUBLIC(ANN_R,2020)":null,"JP3778630008^FF_MKT_VAL_PUBLIC(ANN_R,2016)":608462.364124906,"JP3778630008^FF_MKT_VAL_PUBLIC(ANN_R,2020)":1427414.0214146,"US0584981064^FF_MKT_VAL_PUBLIC(ANN_R,2016)":12424.1937188477,"US0584981064^FF_MKT_VAL_PUBLIC(ANN_R,2020)":30342.3494876562,"SE0011166610^FF_MKT_VAL_PUBLIC(ANN_R,2016)":169456.017872992,"SE0011166610^FF_MKT_VAL_PUBLIC(ANN_R,2020)":261392.852487533,"JP3942400007^FF_MKT_VAL_PUBLIC(ANN_R,2016)":2710161.97455391,"JP3942400007^FF_MKT_VAL_PUBLIC(ANN_R,2020)":2970397.3150444,"IT0000062072^FF_MKT_VAL_PUBLIC(ANN_R,2016)":16382.9610670571,"IT0000062072^FF_MKT_VAL_PUBLIC(ANN_R,2020)":15181.0575969306,"JP3116000005^FF_MKT_VAL_PUBLIC(ANN_R,2016)":1204668.10697806,"JP3116000005^FF_MKT_VAL_PUBLIC(ANN_R,2020)":1813478.10253235,"US3635761097^FF_MKT_VAL_PUBLIC(ANN_R,2016)":9115.5416769,"US3635761097^FF_MKT_VAL_PUBLIC(ANN_R,2020)":23707.760499228,"US0404131064^FF_MKT_VAL_PUBLIC(ANN_R,2016)":4260.40588579827,"US0404131064^FF_MKT_VAL_PUBLIC(ANN_R,2020)":15943.1217088707,"NL0010832176^FF_MKT_VAL_PUBLIC(ANN_R,2016)":161.485017194648,"NL0010832176^FF_MKT_VAL_PUBLIC(ANN_R,2020)":11062.8122270266,"BE0974293251^FF_MKT_VAL_PUBLIC(ANN_R,2016)":71384.3253409071,"BE0974293251^FF_MKT_VAL_PUBLIC(ANN_R,2020)":43322.964390334,"US0311001004^FF_MKT_VAL_PUBLIC(ANN_R,2016)":10948.1463678807,"US0311001004^FF_MKT_VAL_PUBLIC(ANN_R,2020)":27745.8682962581,"ES0109067019^FF_MKT_VAL_PUBLIC(ANN_R,2016)":18812.8431825194,"ES0109067019^FF_MKT_VAL_PUBLIC(ANN_R,2020)":26786.6928716297,"FR0010220475^FF_MKT_VAL_PUBLIC(ANN_R,2016)":4266.47707214971,"DE0005439004^FF_MKT_VAL_PUBLIC(ANN_R,2017)":24306.127096041,"DE000PAH0038^FF_MKT_VAL_PUBLIC(ANN_R,2017)":null,"NL0011585146^FF_MKT_VAL_PUBLIC(ANN_R,2017)":10420.5734355088,"FR0000121261^FF_MKT_VAL_PUBLIC(ANN_R,2017)":20206.6517917727,"DE0005190003^FF_MKT_VAL_PUBLIC(ANN_R,2017)":27816.4032487824,"NL00150001Q9^FF_MKT_VAL_PUBLIC(ANN_R,2017)":16031.8253970996,"DE0007664039^FF_MKT_VAL_PUBLIC(ANN_R,2017)":30487.8618228032,"DE0007100000^FF_MKT_VAL_PUBLIC(ANN_R,2017)":73412.5454051538,"US3453708600^FF_MKT_VAL_PUBLIC(ANN_R,2017)":49850.54480926,"US37045V1008^FF_MKT_VAL_PUBLIC(ANN_R,2017)":51669.034522,"JP3397200001^FF_MKT_VAL_PUBLIC(ANN_R,2017)":1570543.98644595,"JP3551500006^FF_MKT_VAL_PUBLIC(ANN_R,2017)":2335438.69596844,"KR7000270009^FF_MKT_VAL_PUBLIC(ANN_R,2017)":8327087.1397611,"JP3854600008^FF_MKT_VAL_PUBLIC(ANN_R,2017)":5308954.80813832,"JP3633400001^FF_MKT_VAL_PUBLIC(ANN_R,2017)":12475025.5147168,"KR7012330007^FF_MKT_VAL_PUBLIC(ANN_R,2017)":16716448.7565095,"JP3830800003^FF_MKT_VAL_PUBLIC(ANN_R,2017)":2714723.33143311,"KR7005380001^FF_MKT_VAL_PUBLIC(ANN_R,2017)":21119079.5552638,"JP3814800003^FF_MKT_VAL_PUBLIC(ANN_R,2017)":1933943.14131557,"DE0005439004^FF_MKT_VAL_PUBLIC(ANN_R,2019)":12448.4523843132,"DE000PAH0038^FF_MKT_VAL_PUBLIC(ANN_R,2019)":null,"NL0011585146^FF_MKT_VAL_PUBLIC(ANN_R,2019)":18043.9080329582,"FR0000121261^FF_MKT_VAL_PUBLIC(ANN_R,2019)":18384.1975026104,"DE0005190003^FF_MKT_VAL_PUBLIC(ANN_R,2019)":23437.0429527874,"NL00150001Q9^FF_MKT_VAL_PUBLIC(ANN_R,2019)":14732.2603489939,"DE0007664039^FF_MKT_VAL_PUBLIC(ANN_R,2019)":32281.0499708671,"DE0007100000^FF_MKT_VAL_PUBLIC(ANN_R,2019)":40806.5090417098,"US3453708600^FF_MKT_VAL_PUBLIC(ANN_R,2019)":37140.294,"US37045V1008^FF_MKT_VAL_PUBLIC(ANN_R,2019)":47571.62592,"JP3397200001^FF_MKT_VAL_PUBLIC(ANN_R,2019)":840091.62791676,"JP3551500006^FF_MKT_VAL_PUBLIC(ANN_R,2019)":1387009.40399814,"KR7000270009^FF_MKT_VAL_PUBLIC(ANN_R,2019)":11024268.857984,"JP3854600008^FF_MKT_VAL_PUBLIC(ANN_R,2019)":3299074.03156895,"JP3633400001^FF_MKT_VAL_PUBLIC(ANN_R,2019)":10289213.1961318,"KR7012330007^FF_MKT_VAL_PUBLIC(ANN_R,2019)":16080185.2351767,"JP3830800003^FF_MKT_VAL_PUBLIC(ANN_R,2019)":1981573.43200972,"KR7005380001^FF_MKT_VAL_PUBLIC(ANN_R,2019)":15899532.6390341,"JP3814800003^FF_MKT_VAL_PUBLIC(ANN_R,2019)":1171135.60035391,"DE0005439004^FF_MKT_VAL_PUBLIC(ANN_R,2018)":13041.390121515,"DE000PAH0038^FF_MKT_VAL_PUBLIC(ANN_R,2018)":null,"NL0011585146^FF_MKT_VAL_PUBLIC(ANN_R,2018)":10682.6392196747,"FR0000121261^FF_MKT_VAL_PUBLIC(ANN_R,2018)":14635.3300360051,"DE0005190003^FF_MKT_VAL_PUBLIC(ANN_R,2018)":22655.1673060168,"NL00150001Q9^FF_MKT_VAL_PUBLIC(ANN_R,2018)":13752.394838972,"DE0007664039^FF_MKT_VAL_PUBLIC(ANN_R,2018)":25445.3215044988,"DE0007100000^FF_MKT_VAL_PUBLIC(ANN_R,2018)":42848.465047491,"US3453708600^FF_MKT_VAL_PUBLIC(ANN_R,2018)":30557.313,"US37045V1008^FF_MKT_VAL_PUBLIC(ANN_R,2018)":43441.42803,"JP3397200001^FF_MKT_VAL_PUBLIC(ANN_R,2018)":1504558.44829315,"JP3551500006^FF_MKT_VAL_PUBLIC(ANN_R,2018)":1713618.78770595,"KR7000270009^FF_MKT_VAL_PUBLIC(ANN_R,2018)":8380732.90545116,"JP3854600008^FF_MKT_VAL_PUBLIC(ANN_R,2018)":4185006.46491489,"JP3633400001^FF_MKT_VAL_PUBLIC(ANN_R,2018)":11091723.8082234,"KR7012330007^FF_MKT_VAL_PUBLIC(ANN_R,2018)":12076015.1598503,"JP3830800003^FF_MKT_VAL_PUBLIC(ANN_R,2018)":2352597.7498496,"KR7005380001^FF_MKT_VAL_PUBLIC(ANN_R,2018)":16067442.3532922,"JP3814800003^FF_MKT_VAL_PUBLIC(ANN_R,2018)":1459337.13097182,"FR0010220475^FF_MKT_VAL_PUBLIC(ANN_R,2020)":14076.0411825742,"DE0008404005^FF_MKT_VAL_PUBLIC(ANN_R,2016)":71143.5625654504,"DE0008404005^FF_MKT_VAL_PUBLIC(ANN_R,2020)":82646.8661431749,"US0152711091^FF_MKT_VAL_PUBLIC(ANN_R,2016)":9573.67961368868,"US0152711091^FF_MKT_VAL_PUBLIC(ANN_R,2020)":24063.5763124275,"CH0432492467^FF_MKT_VAL_PUBLIC(ANN_R,2016)":null,"CH0432492467^FF_MKT_VAL_PUBLIC(ANN_R,2020)":28797.3480060205,"NL0013267909^FF_MKT_VAL_PUBLIC(ANN_R,2016)":14973.0578496741,"NL0013267909^FF_MKT_VAL_PUBLIC(ANN_R,2020)":16677.9587385055,"JP3119600009^FF_MKT_VAL_PUBLIC(ANN_R,2016)":937967.752803351,"JP3119600009^FF_MKT_VAL_PUBLIC(ANN_R,2020)":993557.665660182,"NL0000235190^FF_MKT_VAL_PUBLIC(ANN_R,2016)":35737.2368024086,"NL0000235190^FF_MKT_VAL_PUBLIC(ANN_R,2020)":52025.846367244,"US0091581068^FF_MKT_VAL_PUBLIC(ANN_R,2016)":31200.1590967404,"US0091581068^FF_MKT_VAL_PUBLIC(ANN_R,2020)":60154.9291145428,"FR0000120073^FF_MKT_VAL_PUBLIC(ANN_R,2016)":40232.5431868267,"FR0000120073^FF_MKT_VAL_PUBLIC(ANN_R,2020)":62130.93615017,"US0010551028^FF_MKT_VAL_PUBLIC(ANN_R,2016)":27639.014289192,"US0010551028^FF_MKT_VAL_PUBLIC(ANN_R,2020)":28253.0330430088,"ES0105046009^FF_MKT_VAL_PUBLIC(ANN_R,2016)":9529.275,"ES0105046009^FF_MKT_VAL_PUBLIC(ANN_R,2020)":10448.54316,"FR0000052292^FF_MKT_VAL_PUBLIC(ANN_R,2017)":11374.0089074076,"DE000A1EWWW0^FF_MKT_VAL_PUBLIC(ANN_R,2017)":28268.6836030257,"FR0000052292^FF_MKT_VAL_PUBLIC(ANN_R,2019)":16517.173700232,"DE000A1EWWW0^FF_MKT_VAL_PUBLIC(ANN_R,2019)":49587.7018652876,"FR0000052292^FF_MKT_VAL_PUBLIC(ANN_R,2018)":12036.0266491742,"DE000A1EWWW0^FF_MKT_VAL_PUBLIC(ANN_R,2018)":31851.3584841773,"NL0012969182^FF_MKT_VAL_PUBLIC(ANN_R,2016)":null,"NL0012969182^FF_MKT_VAL_PUBLIC(ANN_R,2020)":44362.134438335,"JP3122400009^FF_MKT_VAL_PUBLIC(ANN_R,2016)":287181.275593405,"JP3122400009^FF_MKT_VAL_PUBLIC(ANN_R,2020)":1862524.46011483,"US00751Y1064^FF_MKT_VAL_PUBLIC(ANN_R,2016)":12390.948489061,"US00751Y1064^FF_MKT_VAL_PUBLIC(ANN_R,2020)":10409.7075835334,"DE000A1EWWW0^FF_MKT_VAL_PUBLIC(ANN_R,2016)":25529.8196858605,"FR0000073272^FF_MKT_VAL_PUBLIC(ANN_R,2017)":28731.9372704775,"NL0000235190^FF_MKT_VAL_PUBLIC(ANN_R,2017)":47347.7631722397,"US2473617023^FF_MKT_VAL_PUBLIC(ANN_R,2017)":39512.0393273916,"US8936411003^FF_MKT_VAL_PUBLIC(ANN_R,2017)":13620.7379508926,"US0970231058^FF_MKT_VAL_PUBLIC(ANN_R,2017)":174022.633987824,"FR0000073272^FF_MKT_VAL_PUBLIC(ANN_R,2019)":46401.7844264096,"NL0000235190^FF_MKT_VAL_PUBLIC(ANN_R,2019)":75389.6683921924,"US2473617023^FF_MKT_VAL_PUBLIC(ANN_R,2019)":37477.8751213432,"US8936411003^FF_MKT_VAL_PUBLIC(ANN_R,2019)":28859.6904952244,"US0970231058^FF_MKT_VAL_PUBLIC(ANN_R,2019)":183092.594774814,"FR0000073272^FF_MKT_VAL_PUBLIC(ANN_R,2018)":36536.4473997301,"NL0000235190^FF_MKT_VAL_PUBLIC(ANN_R,2018)":47973.5985207185,"US2473617023^FF_MKT_VAL_PUBLIC(ANN_R,2018)":33843.8972908042,"US8936411003^FF_MKT_VAL_PUBLIC(ANN_R,2018)":17096.3688383987,"US0970231058^FF_MKT_VAL_PUBLIC(ANN_R,2018)":182677.102492998,"DE000A1EWWW0^FF_MKT_VAL_PUBLIC(ANN_R,2020)":50496.1768142656,"US00507V1098^FF_MKT_VAL_PUBLIC(ANN_R,2016)":24750.2922082243,"US00507V1098^FF_MKT_VAL_PUBLIC(ANN_R,2020)":69399.4188284033,"US88579Y1010^FF_MKT_VAL_PUBLIC(ANN_R,2016)":106437.960604211,"US88579Y1010^FF_MKT_VAL_PUBLIC(ANN_R,2020)":100835.805573802,"US88579Y1010^FF_RD_EXP(ANN_R,2020)":1862.0,"US88579Y1010^FF_RD_SALES(ANN_R,2020)":5.78548347004723,"US88579Y1010^FF_AR_RD_EXP(ANN_R,2020)":1878.0}]]></FdsFormulaCache>
</file>

<file path=customXml/itemProps1.xml><?xml version="1.0" encoding="utf-8"?>
<ds:datastoreItem xmlns:ds="http://schemas.openxmlformats.org/officeDocument/2006/customXml" ds:itemID="{2C93B78F-9D0A-46C1-AD3C-E8ABEF12ADC3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6B0C1BFB-3929-4F34-B85B-7C45DEF6F243}">
  <ds:schemaRefs>
    <ds:schemaRef ds:uri="urn:fdsformulacach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sample_report</vt:lpstr>
      <vt:lpstr>sample_long</vt:lpstr>
      <vt:lpstr>uitleg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HW van der Waal</dc:creator>
  <cp:lastModifiedBy>HW van der Waal</cp:lastModifiedBy>
  <dcterms:created xsi:type="dcterms:W3CDTF">2021-11-16T07:55:51Z</dcterms:created>
  <dcterms:modified xsi:type="dcterms:W3CDTF">2022-11-15T20:30:54Z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=fdsSearchOrder">
    <vt:i4>0</vt:i4>
  </property>
</Properties>
</file>